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/Input/Ejemplo/"/>
    </mc:Choice>
  </mc:AlternateContent>
  <xr:revisionPtr revIDLastSave="64" documentId="13_ncr:1_{165C3263-0CA5-4A72-837A-171856444FAD}" xr6:coauthVersionLast="47" xr6:coauthVersionMax="47" xr10:uidLastSave="{4DE17937-F2CB-48A2-BDEE-DE0A46D176BF}"/>
  <bookViews>
    <workbookView xWindow="-108" yWindow="-108" windowWidth="23256" windowHeight="12456" xr2:uid="{1F6C0594-C078-455D-AD81-6414B1FA1A43}"/>
  </bookViews>
  <sheets>
    <sheet name="Hoja2" sheetId="2" r:id="rId1"/>
    <sheet name="Hoja1" sheetId="3" r:id="rId2"/>
    <sheet name="Hoja4" sheetId="5" r:id="rId3"/>
  </sheets>
  <definedNames>
    <definedName name="_xlnm._FilterDatabase" localSheetId="1" hidden="1">Hoja1!$A$1:$F$968</definedName>
    <definedName name="_xlnm._FilterDatabase" localSheetId="0" hidden="1">Hoja2!$AD$1:$BE$1757</definedName>
    <definedName name="DatosExternos_1" localSheetId="0" hidden="1">Hoja2!$A$1:$U$1543</definedName>
    <definedName name="x">Hoja1!$A:$F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210" i="2" l="1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2" i="2"/>
  <c r="AZ1543" i="2"/>
  <c r="AY1543" i="2"/>
  <c r="AX1543" i="2"/>
  <c r="AW1543" i="2"/>
  <c r="AV1543" i="2"/>
  <c r="AU1543" i="2"/>
  <c r="AT1543" i="2"/>
  <c r="AS1543" i="2"/>
  <c r="AR1543" i="2"/>
  <c r="AQ1543" i="2"/>
  <c r="AP1543" i="2"/>
  <c r="AO1543" i="2"/>
  <c r="AM1543" i="2"/>
  <c r="AL1543" i="2"/>
  <c r="AK1543" i="2"/>
  <c r="AJ1543" i="2"/>
  <c r="AI1543" i="2"/>
  <c r="AH1543" i="2"/>
  <c r="AG1543" i="2"/>
  <c r="AF1543" i="2"/>
  <c r="AE1543" i="2"/>
  <c r="AD1543" i="2"/>
  <c r="AB1543" i="2"/>
  <c r="AZ1542" i="2"/>
  <c r="AY1542" i="2"/>
  <c r="AX1542" i="2"/>
  <c r="AW1542" i="2"/>
  <c r="AV1542" i="2"/>
  <c r="AU1542" i="2"/>
  <c r="AT1542" i="2"/>
  <c r="AS1542" i="2"/>
  <c r="AR1542" i="2"/>
  <c r="AQ1542" i="2"/>
  <c r="AP1542" i="2"/>
  <c r="AO1542" i="2"/>
  <c r="AM1542" i="2"/>
  <c r="AL1542" i="2"/>
  <c r="AK1542" i="2"/>
  <c r="AJ1542" i="2"/>
  <c r="AI1542" i="2"/>
  <c r="AH1542" i="2"/>
  <c r="AG1542" i="2"/>
  <c r="AF1542" i="2"/>
  <c r="AE1542" i="2"/>
  <c r="AD1542" i="2"/>
  <c r="AB1542" i="2"/>
  <c r="AZ1541" i="2"/>
  <c r="AY1541" i="2"/>
  <c r="AX1541" i="2"/>
  <c r="AW1541" i="2"/>
  <c r="AV1541" i="2"/>
  <c r="AU1541" i="2"/>
  <c r="AT1541" i="2"/>
  <c r="AS1541" i="2"/>
  <c r="AR1541" i="2"/>
  <c r="AQ1541" i="2"/>
  <c r="AP1541" i="2"/>
  <c r="AO1541" i="2"/>
  <c r="AM1541" i="2"/>
  <c r="AL1541" i="2"/>
  <c r="AK1541" i="2"/>
  <c r="AJ1541" i="2"/>
  <c r="AI1541" i="2"/>
  <c r="AH1541" i="2"/>
  <c r="AG1541" i="2"/>
  <c r="AF1541" i="2"/>
  <c r="AE1541" i="2"/>
  <c r="AD1541" i="2"/>
  <c r="AB1541" i="2"/>
  <c r="BC1541" i="2" s="1"/>
  <c r="AZ1540" i="2"/>
  <c r="AY1540" i="2"/>
  <c r="AX1540" i="2"/>
  <c r="AW1540" i="2"/>
  <c r="AV1540" i="2"/>
  <c r="AU1540" i="2"/>
  <c r="AT1540" i="2"/>
  <c r="AS1540" i="2"/>
  <c r="AR1540" i="2"/>
  <c r="AQ1540" i="2"/>
  <c r="AP1540" i="2"/>
  <c r="AO1540" i="2"/>
  <c r="AM1540" i="2"/>
  <c r="AL1540" i="2"/>
  <c r="AK1540" i="2"/>
  <c r="AJ1540" i="2"/>
  <c r="AI1540" i="2"/>
  <c r="AH1540" i="2"/>
  <c r="AG1540" i="2"/>
  <c r="AF1540" i="2"/>
  <c r="AE1540" i="2"/>
  <c r="AD1540" i="2"/>
  <c r="AB1540" i="2"/>
  <c r="BD1540" i="2" s="1"/>
  <c r="AZ1539" i="2"/>
  <c r="AY1539" i="2"/>
  <c r="AX1539" i="2"/>
  <c r="AW1539" i="2"/>
  <c r="AV1539" i="2"/>
  <c r="AU1539" i="2"/>
  <c r="AT1539" i="2"/>
  <c r="AS1539" i="2"/>
  <c r="AR1539" i="2"/>
  <c r="AQ1539" i="2"/>
  <c r="AP1539" i="2"/>
  <c r="AO1539" i="2"/>
  <c r="AM1539" i="2"/>
  <c r="AL1539" i="2"/>
  <c r="AK1539" i="2"/>
  <c r="AJ1539" i="2"/>
  <c r="AI1539" i="2"/>
  <c r="AH1539" i="2"/>
  <c r="AG1539" i="2"/>
  <c r="AF1539" i="2"/>
  <c r="AE1539" i="2"/>
  <c r="AD1539" i="2"/>
  <c r="AB1539" i="2"/>
  <c r="BA1539" i="2" s="1"/>
  <c r="AZ1538" i="2"/>
  <c r="AY1538" i="2"/>
  <c r="AX1538" i="2"/>
  <c r="AW1538" i="2"/>
  <c r="AV1538" i="2"/>
  <c r="AU1538" i="2"/>
  <c r="AT1538" i="2"/>
  <c r="AS1538" i="2"/>
  <c r="AR1538" i="2"/>
  <c r="AQ1538" i="2"/>
  <c r="AP1538" i="2"/>
  <c r="AO1538" i="2"/>
  <c r="AM1538" i="2"/>
  <c r="AL1538" i="2"/>
  <c r="AK1538" i="2"/>
  <c r="AJ1538" i="2"/>
  <c r="AI1538" i="2"/>
  <c r="AH1538" i="2"/>
  <c r="AG1538" i="2"/>
  <c r="AF1538" i="2"/>
  <c r="AE1538" i="2"/>
  <c r="AD1538" i="2"/>
  <c r="AB1538" i="2"/>
  <c r="BB1538" i="2" s="1"/>
  <c r="AZ1537" i="2"/>
  <c r="AY1537" i="2"/>
  <c r="AX1537" i="2"/>
  <c r="AW1537" i="2"/>
  <c r="AV1537" i="2"/>
  <c r="AU1537" i="2"/>
  <c r="AT1537" i="2"/>
  <c r="AS1537" i="2"/>
  <c r="AR1537" i="2"/>
  <c r="AQ1537" i="2"/>
  <c r="AP1537" i="2"/>
  <c r="AO1537" i="2"/>
  <c r="AM1537" i="2"/>
  <c r="AL1537" i="2"/>
  <c r="AK1537" i="2"/>
  <c r="AJ1537" i="2"/>
  <c r="AI1537" i="2"/>
  <c r="AH1537" i="2"/>
  <c r="AG1537" i="2"/>
  <c r="AF1537" i="2"/>
  <c r="AE1537" i="2"/>
  <c r="AD1537" i="2"/>
  <c r="AB1537" i="2"/>
  <c r="BC1537" i="2" s="1"/>
  <c r="AZ1536" i="2"/>
  <c r="AY1536" i="2"/>
  <c r="AX1536" i="2"/>
  <c r="AW1536" i="2"/>
  <c r="AV1536" i="2"/>
  <c r="AU1536" i="2"/>
  <c r="AT1536" i="2"/>
  <c r="AS1536" i="2"/>
  <c r="AR1536" i="2"/>
  <c r="AQ1536" i="2"/>
  <c r="AP1536" i="2"/>
  <c r="AO1536" i="2"/>
  <c r="AM1536" i="2"/>
  <c r="AL1536" i="2"/>
  <c r="AK1536" i="2"/>
  <c r="AJ1536" i="2"/>
  <c r="AI1536" i="2"/>
  <c r="AH1536" i="2"/>
  <c r="AG1536" i="2"/>
  <c r="AF1536" i="2"/>
  <c r="AE1536" i="2"/>
  <c r="AD1536" i="2"/>
  <c r="AB1536" i="2"/>
  <c r="BE1536" i="2" s="1"/>
  <c r="AZ1535" i="2"/>
  <c r="AY1535" i="2"/>
  <c r="AX1535" i="2"/>
  <c r="AW1535" i="2"/>
  <c r="AV1535" i="2"/>
  <c r="AU1535" i="2"/>
  <c r="AT1535" i="2"/>
  <c r="AS1535" i="2"/>
  <c r="AR1535" i="2"/>
  <c r="AQ1535" i="2"/>
  <c r="AP1535" i="2"/>
  <c r="AO1535" i="2"/>
  <c r="AM1535" i="2"/>
  <c r="AL1535" i="2"/>
  <c r="AK1535" i="2"/>
  <c r="AJ1535" i="2"/>
  <c r="AI1535" i="2"/>
  <c r="AH1535" i="2"/>
  <c r="AG1535" i="2"/>
  <c r="AF1535" i="2"/>
  <c r="AE1535" i="2"/>
  <c r="AD1535" i="2"/>
  <c r="AB1535" i="2"/>
  <c r="AZ1534" i="2"/>
  <c r="AY1534" i="2"/>
  <c r="AX1534" i="2"/>
  <c r="AW1534" i="2"/>
  <c r="AV1534" i="2"/>
  <c r="AU1534" i="2"/>
  <c r="AT1534" i="2"/>
  <c r="AS1534" i="2"/>
  <c r="AR1534" i="2"/>
  <c r="AQ1534" i="2"/>
  <c r="AP1534" i="2"/>
  <c r="AO1534" i="2"/>
  <c r="AM1534" i="2"/>
  <c r="AL1534" i="2"/>
  <c r="AK1534" i="2"/>
  <c r="AJ1534" i="2"/>
  <c r="AI1534" i="2"/>
  <c r="AH1534" i="2"/>
  <c r="AG1534" i="2"/>
  <c r="AF1534" i="2"/>
  <c r="AE1534" i="2"/>
  <c r="AD1534" i="2"/>
  <c r="AB1534" i="2"/>
  <c r="AZ1533" i="2"/>
  <c r="AY1533" i="2"/>
  <c r="AX1533" i="2"/>
  <c r="AW1533" i="2"/>
  <c r="AV1533" i="2"/>
  <c r="AU1533" i="2"/>
  <c r="AT1533" i="2"/>
  <c r="AS1533" i="2"/>
  <c r="AR1533" i="2"/>
  <c r="AQ1533" i="2"/>
  <c r="AP1533" i="2"/>
  <c r="AO1533" i="2"/>
  <c r="AM1533" i="2"/>
  <c r="AL1533" i="2"/>
  <c r="AK1533" i="2"/>
  <c r="AJ1533" i="2"/>
  <c r="AI1533" i="2"/>
  <c r="AH1533" i="2"/>
  <c r="AG1533" i="2"/>
  <c r="AF1533" i="2"/>
  <c r="AE1533" i="2"/>
  <c r="AD1533" i="2"/>
  <c r="AB1533" i="2"/>
  <c r="BB1533" i="2" s="1"/>
  <c r="AZ1532" i="2"/>
  <c r="AY1532" i="2"/>
  <c r="AX1532" i="2"/>
  <c r="AW1532" i="2"/>
  <c r="AV1532" i="2"/>
  <c r="AU1532" i="2"/>
  <c r="AT1532" i="2"/>
  <c r="AS1532" i="2"/>
  <c r="AR1532" i="2"/>
  <c r="AQ1532" i="2"/>
  <c r="AP1532" i="2"/>
  <c r="AO1532" i="2"/>
  <c r="AM1532" i="2"/>
  <c r="AL1532" i="2"/>
  <c r="AK1532" i="2"/>
  <c r="AJ1532" i="2"/>
  <c r="AI1532" i="2"/>
  <c r="AH1532" i="2"/>
  <c r="AG1532" i="2"/>
  <c r="AF1532" i="2"/>
  <c r="AE1532" i="2"/>
  <c r="AD1532" i="2"/>
  <c r="AB1532" i="2"/>
  <c r="BD1532" i="2" s="1"/>
  <c r="AZ1531" i="2"/>
  <c r="AY1531" i="2"/>
  <c r="AX1531" i="2"/>
  <c r="AW1531" i="2"/>
  <c r="AV1531" i="2"/>
  <c r="AU1531" i="2"/>
  <c r="AT1531" i="2"/>
  <c r="AS1531" i="2"/>
  <c r="AR1531" i="2"/>
  <c r="AQ1531" i="2"/>
  <c r="AP1531" i="2"/>
  <c r="AO1531" i="2"/>
  <c r="AM1531" i="2"/>
  <c r="AL1531" i="2"/>
  <c r="AK1531" i="2"/>
  <c r="AJ1531" i="2"/>
  <c r="AI1531" i="2"/>
  <c r="AH1531" i="2"/>
  <c r="AG1531" i="2"/>
  <c r="AF1531" i="2"/>
  <c r="AE1531" i="2"/>
  <c r="AD1531" i="2"/>
  <c r="AB1531" i="2"/>
  <c r="BA1531" i="2" s="1"/>
  <c r="AZ1530" i="2"/>
  <c r="AY1530" i="2"/>
  <c r="AX1530" i="2"/>
  <c r="AW1530" i="2"/>
  <c r="AV1530" i="2"/>
  <c r="AU1530" i="2"/>
  <c r="AT1530" i="2"/>
  <c r="AS1530" i="2"/>
  <c r="AR1530" i="2"/>
  <c r="AQ1530" i="2"/>
  <c r="AP1530" i="2"/>
  <c r="AO1530" i="2"/>
  <c r="AM1530" i="2"/>
  <c r="AL1530" i="2"/>
  <c r="AK1530" i="2"/>
  <c r="AJ1530" i="2"/>
  <c r="AI1530" i="2"/>
  <c r="AH1530" i="2"/>
  <c r="AG1530" i="2"/>
  <c r="AF1530" i="2"/>
  <c r="AE1530" i="2"/>
  <c r="AD1530" i="2"/>
  <c r="AB1530" i="2"/>
  <c r="AZ1529" i="2"/>
  <c r="AY1529" i="2"/>
  <c r="AX1529" i="2"/>
  <c r="AW1529" i="2"/>
  <c r="AV1529" i="2"/>
  <c r="AU1529" i="2"/>
  <c r="AT1529" i="2"/>
  <c r="AS1529" i="2"/>
  <c r="AR1529" i="2"/>
  <c r="AQ1529" i="2"/>
  <c r="AP1529" i="2"/>
  <c r="AO1529" i="2"/>
  <c r="AM1529" i="2"/>
  <c r="AL1529" i="2"/>
  <c r="AK1529" i="2"/>
  <c r="AJ1529" i="2"/>
  <c r="AI1529" i="2"/>
  <c r="AH1529" i="2"/>
  <c r="AG1529" i="2"/>
  <c r="AF1529" i="2"/>
  <c r="AE1529" i="2"/>
  <c r="AD1529" i="2"/>
  <c r="AB1529" i="2"/>
  <c r="BC1529" i="2" s="1"/>
  <c r="AZ1528" i="2"/>
  <c r="AY1528" i="2"/>
  <c r="AX1528" i="2"/>
  <c r="AW1528" i="2"/>
  <c r="AV1528" i="2"/>
  <c r="AU1528" i="2"/>
  <c r="AT1528" i="2"/>
  <c r="AS1528" i="2"/>
  <c r="AR1528" i="2"/>
  <c r="AQ1528" i="2"/>
  <c r="AP1528" i="2"/>
  <c r="AO1528" i="2"/>
  <c r="AM1528" i="2"/>
  <c r="AL1528" i="2"/>
  <c r="AK1528" i="2"/>
  <c r="AJ1528" i="2"/>
  <c r="AI1528" i="2"/>
  <c r="AH1528" i="2"/>
  <c r="AG1528" i="2"/>
  <c r="AF1528" i="2"/>
  <c r="AE1528" i="2"/>
  <c r="AD1528" i="2"/>
  <c r="AB1528" i="2"/>
  <c r="AZ1527" i="2"/>
  <c r="AY1527" i="2"/>
  <c r="AX1527" i="2"/>
  <c r="AW1527" i="2"/>
  <c r="AV1527" i="2"/>
  <c r="AU1527" i="2"/>
  <c r="AT1527" i="2"/>
  <c r="AS1527" i="2"/>
  <c r="AR1527" i="2"/>
  <c r="AQ1527" i="2"/>
  <c r="AP1527" i="2"/>
  <c r="AO1527" i="2"/>
  <c r="AM1527" i="2"/>
  <c r="AL1527" i="2"/>
  <c r="AK1527" i="2"/>
  <c r="AJ1527" i="2"/>
  <c r="AI1527" i="2"/>
  <c r="AH1527" i="2"/>
  <c r="AG1527" i="2"/>
  <c r="AF1527" i="2"/>
  <c r="AE1527" i="2"/>
  <c r="AD1527" i="2"/>
  <c r="AB1527" i="2"/>
  <c r="AZ1526" i="2"/>
  <c r="AY1526" i="2"/>
  <c r="AX1526" i="2"/>
  <c r="AW1526" i="2"/>
  <c r="AV1526" i="2"/>
  <c r="AU1526" i="2"/>
  <c r="AT1526" i="2"/>
  <c r="AS1526" i="2"/>
  <c r="AR1526" i="2"/>
  <c r="AQ1526" i="2"/>
  <c r="AP1526" i="2"/>
  <c r="AO1526" i="2"/>
  <c r="AM1526" i="2"/>
  <c r="AL1526" i="2"/>
  <c r="AK1526" i="2"/>
  <c r="AJ1526" i="2"/>
  <c r="AI1526" i="2"/>
  <c r="AH1526" i="2"/>
  <c r="AG1526" i="2"/>
  <c r="AF1526" i="2"/>
  <c r="AE1526" i="2"/>
  <c r="AD1526" i="2"/>
  <c r="AB1526" i="2"/>
  <c r="BB1526" i="2" s="1"/>
  <c r="AZ1525" i="2"/>
  <c r="AY1525" i="2"/>
  <c r="AX1525" i="2"/>
  <c r="AW1525" i="2"/>
  <c r="AV1525" i="2"/>
  <c r="AU1525" i="2"/>
  <c r="AT1525" i="2"/>
  <c r="AS1525" i="2"/>
  <c r="AR1525" i="2"/>
  <c r="AQ1525" i="2"/>
  <c r="AP1525" i="2"/>
  <c r="AO1525" i="2"/>
  <c r="AM1525" i="2"/>
  <c r="AL1525" i="2"/>
  <c r="AK1525" i="2"/>
  <c r="AJ1525" i="2"/>
  <c r="AI1525" i="2"/>
  <c r="AH1525" i="2"/>
  <c r="AG1525" i="2"/>
  <c r="AF1525" i="2"/>
  <c r="AE1525" i="2"/>
  <c r="AD1525" i="2"/>
  <c r="AB1525" i="2"/>
  <c r="AZ1524" i="2"/>
  <c r="AY1524" i="2"/>
  <c r="AX1524" i="2"/>
  <c r="AW1524" i="2"/>
  <c r="AV1524" i="2"/>
  <c r="AU1524" i="2"/>
  <c r="AT1524" i="2"/>
  <c r="AS1524" i="2"/>
  <c r="AR1524" i="2"/>
  <c r="AQ1524" i="2"/>
  <c r="AP1524" i="2"/>
  <c r="AO1524" i="2"/>
  <c r="AM1524" i="2"/>
  <c r="AL1524" i="2"/>
  <c r="AK1524" i="2"/>
  <c r="AJ1524" i="2"/>
  <c r="AI1524" i="2"/>
  <c r="AH1524" i="2"/>
  <c r="AG1524" i="2"/>
  <c r="AF1524" i="2"/>
  <c r="AE1524" i="2"/>
  <c r="AD1524" i="2"/>
  <c r="AB1524" i="2"/>
  <c r="BD1524" i="2" s="1"/>
  <c r="AZ1523" i="2"/>
  <c r="AY1523" i="2"/>
  <c r="AX1523" i="2"/>
  <c r="AW1523" i="2"/>
  <c r="AV1523" i="2"/>
  <c r="AU1523" i="2"/>
  <c r="AT1523" i="2"/>
  <c r="AS1523" i="2"/>
  <c r="AR1523" i="2"/>
  <c r="AQ1523" i="2"/>
  <c r="AP1523" i="2"/>
  <c r="AO1523" i="2"/>
  <c r="AM1523" i="2"/>
  <c r="AL1523" i="2"/>
  <c r="AK1523" i="2"/>
  <c r="AJ1523" i="2"/>
  <c r="AI1523" i="2"/>
  <c r="AH1523" i="2"/>
  <c r="AG1523" i="2"/>
  <c r="AF1523" i="2"/>
  <c r="AE1523" i="2"/>
  <c r="AD1523" i="2"/>
  <c r="AB1523" i="2"/>
  <c r="BA1523" i="2" s="1"/>
  <c r="AZ1522" i="2"/>
  <c r="AY1522" i="2"/>
  <c r="AX1522" i="2"/>
  <c r="AW1522" i="2"/>
  <c r="AV1522" i="2"/>
  <c r="AU1522" i="2"/>
  <c r="AT1522" i="2"/>
  <c r="AS1522" i="2"/>
  <c r="AR1522" i="2"/>
  <c r="AQ1522" i="2"/>
  <c r="AP1522" i="2"/>
  <c r="AO1522" i="2"/>
  <c r="AM1522" i="2"/>
  <c r="AL1522" i="2"/>
  <c r="AK1522" i="2"/>
  <c r="AJ1522" i="2"/>
  <c r="AI1522" i="2"/>
  <c r="AH1522" i="2"/>
  <c r="AG1522" i="2"/>
  <c r="AF1522" i="2"/>
  <c r="AE1522" i="2"/>
  <c r="AD1522" i="2"/>
  <c r="AB1522" i="2"/>
  <c r="BC1522" i="2" s="1"/>
  <c r="AZ1521" i="2"/>
  <c r="AY1521" i="2"/>
  <c r="AX1521" i="2"/>
  <c r="AW1521" i="2"/>
  <c r="AV1521" i="2"/>
  <c r="AU1521" i="2"/>
  <c r="AT1521" i="2"/>
  <c r="AS1521" i="2"/>
  <c r="AR1521" i="2"/>
  <c r="AQ1521" i="2"/>
  <c r="AP1521" i="2"/>
  <c r="AO1521" i="2"/>
  <c r="AM1521" i="2"/>
  <c r="AL1521" i="2"/>
  <c r="AK1521" i="2"/>
  <c r="AJ1521" i="2"/>
  <c r="AI1521" i="2"/>
  <c r="AH1521" i="2"/>
  <c r="AG1521" i="2"/>
  <c r="AF1521" i="2"/>
  <c r="AE1521" i="2"/>
  <c r="AD1521" i="2"/>
  <c r="AB1521" i="2"/>
  <c r="BB1521" i="2" s="1"/>
  <c r="AZ1520" i="2"/>
  <c r="AY1520" i="2"/>
  <c r="AX1520" i="2"/>
  <c r="AW1520" i="2"/>
  <c r="AV1520" i="2"/>
  <c r="AU1520" i="2"/>
  <c r="AT1520" i="2"/>
  <c r="AS1520" i="2"/>
  <c r="AR1520" i="2"/>
  <c r="AQ1520" i="2"/>
  <c r="AP1520" i="2"/>
  <c r="AO1520" i="2"/>
  <c r="AM1520" i="2"/>
  <c r="AL1520" i="2"/>
  <c r="AK1520" i="2"/>
  <c r="AJ1520" i="2"/>
  <c r="AI1520" i="2"/>
  <c r="AH1520" i="2"/>
  <c r="AG1520" i="2"/>
  <c r="AF1520" i="2"/>
  <c r="AE1520" i="2"/>
  <c r="AD1520" i="2"/>
  <c r="AB1520" i="2"/>
  <c r="BE1520" i="2" s="1"/>
  <c r="AZ1519" i="2"/>
  <c r="AY1519" i="2"/>
  <c r="AX1519" i="2"/>
  <c r="AW1519" i="2"/>
  <c r="AV1519" i="2"/>
  <c r="AU1519" i="2"/>
  <c r="AT1519" i="2"/>
  <c r="AS1519" i="2"/>
  <c r="AR1519" i="2"/>
  <c r="AQ1519" i="2"/>
  <c r="AP1519" i="2"/>
  <c r="AO1519" i="2"/>
  <c r="AM1519" i="2"/>
  <c r="AL1519" i="2"/>
  <c r="AK1519" i="2"/>
  <c r="AJ1519" i="2"/>
  <c r="AI1519" i="2"/>
  <c r="AH1519" i="2"/>
  <c r="AG1519" i="2"/>
  <c r="AF1519" i="2"/>
  <c r="AE1519" i="2"/>
  <c r="AD1519" i="2"/>
  <c r="AB1519" i="2"/>
  <c r="BC1519" i="2" s="1"/>
  <c r="AZ1518" i="2"/>
  <c r="AY1518" i="2"/>
  <c r="AX1518" i="2"/>
  <c r="AW1518" i="2"/>
  <c r="AV1518" i="2"/>
  <c r="AU1518" i="2"/>
  <c r="AT1518" i="2"/>
  <c r="AS1518" i="2"/>
  <c r="AR1518" i="2"/>
  <c r="AQ1518" i="2"/>
  <c r="AP1518" i="2"/>
  <c r="AO1518" i="2"/>
  <c r="AM1518" i="2"/>
  <c r="AL1518" i="2"/>
  <c r="AK1518" i="2"/>
  <c r="AJ1518" i="2"/>
  <c r="AI1518" i="2"/>
  <c r="AH1518" i="2"/>
  <c r="AG1518" i="2"/>
  <c r="AF1518" i="2"/>
  <c r="AE1518" i="2"/>
  <c r="AD1518" i="2"/>
  <c r="AB1518" i="2"/>
  <c r="BB1518" i="2" s="1"/>
  <c r="AZ1517" i="2"/>
  <c r="AY1517" i="2"/>
  <c r="AX1517" i="2"/>
  <c r="AW1517" i="2"/>
  <c r="AV1517" i="2"/>
  <c r="AU1517" i="2"/>
  <c r="AT1517" i="2"/>
  <c r="AS1517" i="2"/>
  <c r="AR1517" i="2"/>
  <c r="AQ1517" i="2"/>
  <c r="AP1517" i="2"/>
  <c r="AO1517" i="2"/>
  <c r="AM1517" i="2"/>
  <c r="AL1517" i="2"/>
  <c r="AK1517" i="2"/>
  <c r="AJ1517" i="2"/>
  <c r="AI1517" i="2"/>
  <c r="AH1517" i="2"/>
  <c r="AG1517" i="2"/>
  <c r="AF1517" i="2"/>
  <c r="AE1517" i="2"/>
  <c r="AD1517" i="2"/>
  <c r="AB1517" i="2"/>
  <c r="AZ1516" i="2"/>
  <c r="AY1516" i="2"/>
  <c r="AX1516" i="2"/>
  <c r="AW1516" i="2"/>
  <c r="AV1516" i="2"/>
  <c r="AU1516" i="2"/>
  <c r="AT1516" i="2"/>
  <c r="AS1516" i="2"/>
  <c r="AR1516" i="2"/>
  <c r="AQ1516" i="2"/>
  <c r="AP1516" i="2"/>
  <c r="AO1516" i="2"/>
  <c r="AM1516" i="2"/>
  <c r="AL1516" i="2"/>
  <c r="AK1516" i="2"/>
  <c r="AJ1516" i="2"/>
  <c r="AI1516" i="2"/>
  <c r="AH1516" i="2"/>
  <c r="AG1516" i="2"/>
  <c r="AF1516" i="2"/>
  <c r="AE1516" i="2"/>
  <c r="AD1516" i="2"/>
  <c r="AB1516" i="2"/>
  <c r="BD1516" i="2" s="1"/>
  <c r="AZ1515" i="2"/>
  <c r="AY1515" i="2"/>
  <c r="AX1515" i="2"/>
  <c r="AW1515" i="2"/>
  <c r="AV1515" i="2"/>
  <c r="AU1515" i="2"/>
  <c r="AT1515" i="2"/>
  <c r="AS1515" i="2"/>
  <c r="AR1515" i="2"/>
  <c r="AQ1515" i="2"/>
  <c r="AP1515" i="2"/>
  <c r="AO1515" i="2"/>
  <c r="AM1515" i="2"/>
  <c r="AL1515" i="2"/>
  <c r="AK1515" i="2"/>
  <c r="AJ1515" i="2"/>
  <c r="AI1515" i="2"/>
  <c r="AH1515" i="2"/>
  <c r="AG1515" i="2"/>
  <c r="AF1515" i="2"/>
  <c r="AE1515" i="2"/>
  <c r="AD1515" i="2"/>
  <c r="AB1515" i="2"/>
  <c r="BA1515" i="2" s="1"/>
  <c r="AZ1514" i="2"/>
  <c r="AY1514" i="2"/>
  <c r="AX1514" i="2"/>
  <c r="AW1514" i="2"/>
  <c r="AV1514" i="2"/>
  <c r="AU1514" i="2"/>
  <c r="AT1514" i="2"/>
  <c r="AS1514" i="2"/>
  <c r="AR1514" i="2"/>
  <c r="AQ1514" i="2"/>
  <c r="AP1514" i="2"/>
  <c r="AO1514" i="2"/>
  <c r="AM1514" i="2"/>
  <c r="AL1514" i="2"/>
  <c r="AK1514" i="2"/>
  <c r="AJ1514" i="2"/>
  <c r="AI1514" i="2"/>
  <c r="AH1514" i="2"/>
  <c r="AG1514" i="2"/>
  <c r="AF1514" i="2"/>
  <c r="AE1514" i="2"/>
  <c r="AD1514" i="2"/>
  <c r="AB1514" i="2"/>
  <c r="AZ1513" i="2"/>
  <c r="AY1513" i="2"/>
  <c r="AX1513" i="2"/>
  <c r="AW1513" i="2"/>
  <c r="AV1513" i="2"/>
  <c r="AU1513" i="2"/>
  <c r="AT1513" i="2"/>
  <c r="AS1513" i="2"/>
  <c r="AR1513" i="2"/>
  <c r="AQ1513" i="2"/>
  <c r="AP1513" i="2"/>
  <c r="AO1513" i="2"/>
  <c r="AM1513" i="2"/>
  <c r="AL1513" i="2"/>
  <c r="AK1513" i="2"/>
  <c r="AJ1513" i="2"/>
  <c r="AI1513" i="2"/>
  <c r="AH1513" i="2"/>
  <c r="AG1513" i="2"/>
  <c r="AF1513" i="2"/>
  <c r="AE1513" i="2"/>
  <c r="AD1513" i="2"/>
  <c r="AB1513" i="2"/>
  <c r="AZ1512" i="2"/>
  <c r="AY1512" i="2"/>
  <c r="AX1512" i="2"/>
  <c r="AW1512" i="2"/>
  <c r="AV1512" i="2"/>
  <c r="AU1512" i="2"/>
  <c r="AT1512" i="2"/>
  <c r="AS1512" i="2"/>
  <c r="AR1512" i="2"/>
  <c r="AQ1512" i="2"/>
  <c r="AP1512" i="2"/>
  <c r="AO1512" i="2"/>
  <c r="AM1512" i="2"/>
  <c r="AL1512" i="2"/>
  <c r="AK1512" i="2"/>
  <c r="AJ1512" i="2"/>
  <c r="AI1512" i="2"/>
  <c r="AH1512" i="2"/>
  <c r="AG1512" i="2"/>
  <c r="AF1512" i="2"/>
  <c r="AE1512" i="2"/>
  <c r="AD1512" i="2"/>
  <c r="AB1512" i="2"/>
  <c r="BE1512" i="2" s="1"/>
  <c r="AZ1511" i="2"/>
  <c r="AY1511" i="2"/>
  <c r="AX1511" i="2"/>
  <c r="AW1511" i="2"/>
  <c r="AV1511" i="2"/>
  <c r="AU1511" i="2"/>
  <c r="AT1511" i="2"/>
  <c r="AS1511" i="2"/>
  <c r="AR1511" i="2"/>
  <c r="AQ1511" i="2"/>
  <c r="AP1511" i="2"/>
  <c r="AO1511" i="2"/>
  <c r="AM1511" i="2"/>
  <c r="AL1511" i="2"/>
  <c r="AK1511" i="2"/>
  <c r="AJ1511" i="2"/>
  <c r="AI1511" i="2"/>
  <c r="AH1511" i="2"/>
  <c r="AG1511" i="2"/>
  <c r="AF1511" i="2"/>
  <c r="AE1511" i="2"/>
  <c r="AD1511" i="2"/>
  <c r="AB1511" i="2"/>
  <c r="BC1511" i="2" s="1"/>
  <c r="AZ1510" i="2"/>
  <c r="AY1510" i="2"/>
  <c r="AX1510" i="2"/>
  <c r="AW1510" i="2"/>
  <c r="AV1510" i="2"/>
  <c r="AU1510" i="2"/>
  <c r="AT1510" i="2"/>
  <c r="AS1510" i="2"/>
  <c r="AR1510" i="2"/>
  <c r="AQ1510" i="2"/>
  <c r="AP1510" i="2"/>
  <c r="AO1510" i="2"/>
  <c r="AM1510" i="2"/>
  <c r="AL1510" i="2"/>
  <c r="AK1510" i="2"/>
  <c r="AJ1510" i="2"/>
  <c r="AI1510" i="2"/>
  <c r="AH1510" i="2"/>
  <c r="AG1510" i="2"/>
  <c r="AF1510" i="2"/>
  <c r="AE1510" i="2"/>
  <c r="AD1510" i="2"/>
  <c r="AB1510" i="2"/>
  <c r="BB1510" i="2" s="1"/>
  <c r="AZ1509" i="2"/>
  <c r="AY1509" i="2"/>
  <c r="AX1509" i="2"/>
  <c r="AW1509" i="2"/>
  <c r="AV1509" i="2"/>
  <c r="AU1509" i="2"/>
  <c r="AT1509" i="2"/>
  <c r="AS1509" i="2"/>
  <c r="AR1509" i="2"/>
  <c r="AQ1509" i="2"/>
  <c r="AP1509" i="2"/>
  <c r="AO1509" i="2"/>
  <c r="AM1509" i="2"/>
  <c r="AL1509" i="2"/>
  <c r="AK1509" i="2"/>
  <c r="AJ1509" i="2"/>
  <c r="AI1509" i="2"/>
  <c r="AH1509" i="2"/>
  <c r="AG1509" i="2"/>
  <c r="AF1509" i="2"/>
  <c r="AE1509" i="2"/>
  <c r="AD1509" i="2"/>
  <c r="AB1509" i="2"/>
  <c r="BD1509" i="2" s="1"/>
  <c r="AZ1508" i="2"/>
  <c r="AY1508" i="2"/>
  <c r="AX1508" i="2"/>
  <c r="AW1508" i="2"/>
  <c r="AV1508" i="2"/>
  <c r="AU1508" i="2"/>
  <c r="AT1508" i="2"/>
  <c r="AS1508" i="2"/>
  <c r="AR1508" i="2"/>
  <c r="AQ1508" i="2"/>
  <c r="AP1508" i="2"/>
  <c r="AO1508" i="2"/>
  <c r="AM1508" i="2"/>
  <c r="AL1508" i="2"/>
  <c r="AK1508" i="2"/>
  <c r="AJ1508" i="2"/>
  <c r="AI1508" i="2"/>
  <c r="AH1508" i="2"/>
  <c r="AG1508" i="2"/>
  <c r="AF1508" i="2"/>
  <c r="AE1508" i="2"/>
  <c r="AD1508" i="2"/>
  <c r="AB1508" i="2"/>
  <c r="BD1508" i="2" s="1"/>
  <c r="AZ1507" i="2"/>
  <c r="AY1507" i="2"/>
  <c r="AX1507" i="2"/>
  <c r="AW1507" i="2"/>
  <c r="AV1507" i="2"/>
  <c r="AU1507" i="2"/>
  <c r="AT1507" i="2"/>
  <c r="AS1507" i="2"/>
  <c r="AR1507" i="2"/>
  <c r="AQ1507" i="2"/>
  <c r="AP1507" i="2"/>
  <c r="AO1507" i="2"/>
  <c r="AM1507" i="2"/>
  <c r="AL1507" i="2"/>
  <c r="AK1507" i="2"/>
  <c r="AJ1507" i="2"/>
  <c r="AI1507" i="2"/>
  <c r="AH1507" i="2"/>
  <c r="AG1507" i="2"/>
  <c r="AF1507" i="2"/>
  <c r="AE1507" i="2"/>
  <c r="AD1507" i="2"/>
  <c r="AB1507" i="2"/>
  <c r="BA1507" i="2" s="1"/>
  <c r="AZ1506" i="2"/>
  <c r="AY1506" i="2"/>
  <c r="AX1506" i="2"/>
  <c r="AW1506" i="2"/>
  <c r="AV1506" i="2"/>
  <c r="AU1506" i="2"/>
  <c r="AT1506" i="2"/>
  <c r="AS1506" i="2"/>
  <c r="AR1506" i="2"/>
  <c r="AQ1506" i="2"/>
  <c r="AP1506" i="2"/>
  <c r="AO1506" i="2"/>
  <c r="AM1506" i="2"/>
  <c r="AL1506" i="2"/>
  <c r="AK1506" i="2"/>
  <c r="AJ1506" i="2"/>
  <c r="AI1506" i="2"/>
  <c r="AH1506" i="2"/>
  <c r="AG1506" i="2"/>
  <c r="AF1506" i="2"/>
  <c r="AE1506" i="2"/>
  <c r="AD1506" i="2"/>
  <c r="AB1506" i="2"/>
  <c r="BB1506" i="2" s="1"/>
  <c r="AZ1505" i="2"/>
  <c r="AY1505" i="2"/>
  <c r="AX1505" i="2"/>
  <c r="AW1505" i="2"/>
  <c r="AV1505" i="2"/>
  <c r="AU1505" i="2"/>
  <c r="AT1505" i="2"/>
  <c r="AS1505" i="2"/>
  <c r="AR1505" i="2"/>
  <c r="AQ1505" i="2"/>
  <c r="AP1505" i="2"/>
  <c r="AO1505" i="2"/>
  <c r="AM1505" i="2"/>
  <c r="AL1505" i="2"/>
  <c r="AK1505" i="2"/>
  <c r="AJ1505" i="2"/>
  <c r="AI1505" i="2"/>
  <c r="AH1505" i="2"/>
  <c r="AG1505" i="2"/>
  <c r="AF1505" i="2"/>
  <c r="AE1505" i="2"/>
  <c r="AD1505" i="2"/>
  <c r="AB1505" i="2"/>
  <c r="BC1505" i="2" s="1"/>
  <c r="AZ1504" i="2"/>
  <c r="AY1504" i="2"/>
  <c r="AX1504" i="2"/>
  <c r="AW1504" i="2"/>
  <c r="AV1504" i="2"/>
  <c r="AU1504" i="2"/>
  <c r="AT1504" i="2"/>
  <c r="AS1504" i="2"/>
  <c r="AR1504" i="2"/>
  <c r="AQ1504" i="2"/>
  <c r="AP1504" i="2"/>
  <c r="AO1504" i="2"/>
  <c r="AM1504" i="2"/>
  <c r="AL1504" i="2"/>
  <c r="AK1504" i="2"/>
  <c r="AJ1504" i="2"/>
  <c r="AI1504" i="2"/>
  <c r="AH1504" i="2"/>
  <c r="AG1504" i="2"/>
  <c r="AF1504" i="2"/>
  <c r="AE1504" i="2"/>
  <c r="AD1504" i="2"/>
  <c r="AB1504" i="2"/>
  <c r="BC1504" i="2" s="1"/>
  <c r="AZ1503" i="2"/>
  <c r="AY1503" i="2"/>
  <c r="AX1503" i="2"/>
  <c r="AW1503" i="2"/>
  <c r="AV1503" i="2"/>
  <c r="AU1503" i="2"/>
  <c r="AT1503" i="2"/>
  <c r="AS1503" i="2"/>
  <c r="AR1503" i="2"/>
  <c r="AQ1503" i="2"/>
  <c r="AP1503" i="2"/>
  <c r="AO1503" i="2"/>
  <c r="AM1503" i="2"/>
  <c r="AL1503" i="2"/>
  <c r="AK1503" i="2"/>
  <c r="AJ1503" i="2"/>
  <c r="AI1503" i="2"/>
  <c r="AH1503" i="2"/>
  <c r="AG1503" i="2"/>
  <c r="AF1503" i="2"/>
  <c r="AE1503" i="2"/>
  <c r="AD1503" i="2"/>
  <c r="AB1503" i="2"/>
  <c r="BD1503" i="2" s="1"/>
  <c r="AZ1502" i="2"/>
  <c r="AY1502" i="2"/>
  <c r="AX1502" i="2"/>
  <c r="AW1502" i="2"/>
  <c r="AV1502" i="2"/>
  <c r="AU1502" i="2"/>
  <c r="AT1502" i="2"/>
  <c r="AS1502" i="2"/>
  <c r="AR1502" i="2"/>
  <c r="AQ1502" i="2"/>
  <c r="AP1502" i="2"/>
  <c r="AO1502" i="2"/>
  <c r="AM1502" i="2"/>
  <c r="AL1502" i="2"/>
  <c r="AK1502" i="2"/>
  <c r="AJ1502" i="2"/>
  <c r="AI1502" i="2"/>
  <c r="AH1502" i="2"/>
  <c r="AG1502" i="2"/>
  <c r="AF1502" i="2"/>
  <c r="AE1502" i="2"/>
  <c r="AD1502" i="2"/>
  <c r="AB1502" i="2"/>
  <c r="AZ1501" i="2"/>
  <c r="AY1501" i="2"/>
  <c r="AX1501" i="2"/>
  <c r="AW1501" i="2"/>
  <c r="AV1501" i="2"/>
  <c r="AU1501" i="2"/>
  <c r="AT1501" i="2"/>
  <c r="AS1501" i="2"/>
  <c r="AR1501" i="2"/>
  <c r="AQ1501" i="2"/>
  <c r="AP1501" i="2"/>
  <c r="AO1501" i="2"/>
  <c r="AM1501" i="2"/>
  <c r="AL1501" i="2"/>
  <c r="AK1501" i="2"/>
  <c r="AJ1501" i="2"/>
  <c r="AI1501" i="2"/>
  <c r="AH1501" i="2"/>
  <c r="AG1501" i="2"/>
  <c r="AF1501" i="2"/>
  <c r="AE1501" i="2"/>
  <c r="AD1501" i="2"/>
  <c r="AB1501" i="2"/>
  <c r="BD1501" i="2" s="1"/>
  <c r="AZ1500" i="2"/>
  <c r="AY1500" i="2"/>
  <c r="AX1500" i="2"/>
  <c r="AW1500" i="2"/>
  <c r="AV1500" i="2"/>
  <c r="AU1500" i="2"/>
  <c r="AT1500" i="2"/>
  <c r="AS1500" i="2"/>
  <c r="AR1500" i="2"/>
  <c r="AQ1500" i="2"/>
  <c r="AP1500" i="2"/>
  <c r="AO1500" i="2"/>
  <c r="AM1500" i="2"/>
  <c r="AL1500" i="2"/>
  <c r="AK1500" i="2"/>
  <c r="AJ1500" i="2"/>
  <c r="AI1500" i="2"/>
  <c r="AH1500" i="2"/>
  <c r="AG1500" i="2"/>
  <c r="AF1500" i="2"/>
  <c r="AE1500" i="2"/>
  <c r="AD1500" i="2"/>
  <c r="AB1500" i="2"/>
  <c r="BD1500" i="2" s="1"/>
  <c r="AZ1499" i="2"/>
  <c r="AY1499" i="2"/>
  <c r="AX1499" i="2"/>
  <c r="AW1499" i="2"/>
  <c r="AV1499" i="2"/>
  <c r="AU1499" i="2"/>
  <c r="AT1499" i="2"/>
  <c r="AS1499" i="2"/>
  <c r="AR1499" i="2"/>
  <c r="AQ1499" i="2"/>
  <c r="AP1499" i="2"/>
  <c r="AO1499" i="2"/>
  <c r="AM1499" i="2"/>
  <c r="AL1499" i="2"/>
  <c r="AK1499" i="2"/>
  <c r="AJ1499" i="2"/>
  <c r="AI1499" i="2"/>
  <c r="AH1499" i="2"/>
  <c r="AG1499" i="2"/>
  <c r="AF1499" i="2"/>
  <c r="AE1499" i="2"/>
  <c r="AD1499" i="2"/>
  <c r="AB1499" i="2"/>
  <c r="BA1499" i="2" s="1"/>
  <c r="AZ1498" i="2"/>
  <c r="AY1498" i="2"/>
  <c r="AX1498" i="2"/>
  <c r="AW1498" i="2"/>
  <c r="AV1498" i="2"/>
  <c r="AU1498" i="2"/>
  <c r="AT1498" i="2"/>
  <c r="AS1498" i="2"/>
  <c r="AR1498" i="2"/>
  <c r="AQ1498" i="2"/>
  <c r="AP1498" i="2"/>
  <c r="AO1498" i="2"/>
  <c r="AM1498" i="2"/>
  <c r="AL1498" i="2"/>
  <c r="AK1498" i="2"/>
  <c r="AJ1498" i="2"/>
  <c r="AI1498" i="2"/>
  <c r="AH1498" i="2"/>
  <c r="AG1498" i="2"/>
  <c r="AF1498" i="2"/>
  <c r="AE1498" i="2"/>
  <c r="AD1498" i="2"/>
  <c r="AB1498" i="2"/>
  <c r="AZ1497" i="2"/>
  <c r="AY1497" i="2"/>
  <c r="AX1497" i="2"/>
  <c r="AW1497" i="2"/>
  <c r="AV1497" i="2"/>
  <c r="AU1497" i="2"/>
  <c r="AT1497" i="2"/>
  <c r="AS1497" i="2"/>
  <c r="AR1497" i="2"/>
  <c r="AQ1497" i="2"/>
  <c r="AP1497" i="2"/>
  <c r="AO1497" i="2"/>
  <c r="AM1497" i="2"/>
  <c r="AL1497" i="2"/>
  <c r="AK1497" i="2"/>
  <c r="AJ1497" i="2"/>
  <c r="AI1497" i="2"/>
  <c r="AH1497" i="2"/>
  <c r="AG1497" i="2"/>
  <c r="AF1497" i="2"/>
  <c r="AE1497" i="2"/>
  <c r="AD1497" i="2"/>
  <c r="AB1497" i="2"/>
  <c r="BC1497" i="2" s="1"/>
  <c r="AZ1496" i="2"/>
  <c r="AY1496" i="2"/>
  <c r="AX1496" i="2"/>
  <c r="AW1496" i="2"/>
  <c r="AV1496" i="2"/>
  <c r="AU1496" i="2"/>
  <c r="AT1496" i="2"/>
  <c r="AS1496" i="2"/>
  <c r="AR1496" i="2"/>
  <c r="AQ1496" i="2"/>
  <c r="AP1496" i="2"/>
  <c r="AO1496" i="2"/>
  <c r="AM1496" i="2"/>
  <c r="AL1496" i="2"/>
  <c r="AK1496" i="2"/>
  <c r="AJ1496" i="2"/>
  <c r="AI1496" i="2"/>
  <c r="AH1496" i="2"/>
  <c r="AG1496" i="2"/>
  <c r="AF1496" i="2"/>
  <c r="AE1496" i="2"/>
  <c r="AD1496" i="2"/>
  <c r="AB1496" i="2"/>
  <c r="AZ1495" i="2"/>
  <c r="AY1495" i="2"/>
  <c r="AX1495" i="2"/>
  <c r="AW1495" i="2"/>
  <c r="AV1495" i="2"/>
  <c r="AU1495" i="2"/>
  <c r="AT1495" i="2"/>
  <c r="AS1495" i="2"/>
  <c r="AR1495" i="2"/>
  <c r="AQ1495" i="2"/>
  <c r="AP1495" i="2"/>
  <c r="AO1495" i="2"/>
  <c r="AM1495" i="2"/>
  <c r="AL1495" i="2"/>
  <c r="AK1495" i="2"/>
  <c r="AJ1495" i="2"/>
  <c r="AI1495" i="2"/>
  <c r="AH1495" i="2"/>
  <c r="AG1495" i="2"/>
  <c r="AF1495" i="2"/>
  <c r="AE1495" i="2"/>
  <c r="AD1495" i="2"/>
  <c r="AB1495" i="2"/>
  <c r="AZ1494" i="2"/>
  <c r="AY1494" i="2"/>
  <c r="AX1494" i="2"/>
  <c r="AW1494" i="2"/>
  <c r="AV1494" i="2"/>
  <c r="AU1494" i="2"/>
  <c r="AT1494" i="2"/>
  <c r="AS1494" i="2"/>
  <c r="AR1494" i="2"/>
  <c r="AQ1494" i="2"/>
  <c r="AP1494" i="2"/>
  <c r="AO1494" i="2"/>
  <c r="AM1494" i="2"/>
  <c r="AL1494" i="2"/>
  <c r="AK1494" i="2"/>
  <c r="AJ1494" i="2"/>
  <c r="AI1494" i="2"/>
  <c r="AH1494" i="2"/>
  <c r="AG1494" i="2"/>
  <c r="AF1494" i="2"/>
  <c r="AE1494" i="2"/>
  <c r="AD1494" i="2"/>
  <c r="AB1494" i="2"/>
  <c r="BB1494" i="2" s="1"/>
  <c r="AZ1493" i="2"/>
  <c r="AY1493" i="2"/>
  <c r="AX1493" i="2"/>
  <c r="AW1493" i="2"/>
  <c r="AV1493" i="2"/>
  <c r="AU1493" i="2"/>
  <c r="AT1493" i="2"/>
  <c r="AS1493" i="2"/>
  <c r="AR1493" i="2"/>
  <c r="AQ1493" i="2"/>
  <c r="AP1493" i="2"/>
  <c r="AO1493" i="2"/>
  <c r="AM1493" i="2"/>
  <c r="AL1493" i="2"/>
  <c r="AK1493" i="2"/>
  <c r="AJ1493" i="2"/>
  <c r="AI1493" i="2"/>
  <c r="AH1493" i="2"/>
  <c r="AG1493" i="2"/>
  <c r="AF1493" i="2"/>
  <c r="AE1493" i="2"/>
  <c r="AD1493" i="2"/>
  <c r="AB1493" i="2"/>
  <c r="BB1493" i="2" s="1"/>
  <c r="AZ1492" i="2"/>
  <c r="AY1492" i="2"/>
  <c r="AX1492" i="2"/>
  <c r="AW1492" i="2"/>
  <c r="AV1492" i="2"/>
  <c r="AU1492" i="2"/>
  <c r="AT1492" i="2"/>
  <c r="AS1492" i="2"/>
  <c r="AR1492" i="2"/>
  <c r="AQ1492" i="2"/>
  <c r="AP1492" i="2"/>
  <c r="AO1492" i="2"/>
  <c r="AM1492" i="2"/>
  <c r="AL1492" i="2"/>
  <c r="AK1492" i="2"/>
  <c r="AJ1492" i="2"/>
  <c r="AI1492" i="2"/>
  <c r="AH1492" i="2"/>
  <c r="AG1492" i="2"/>
  <c r="AF1492" i="2"/>
  <c r="AE1492" i="2"/>
  <c r="AD1492" i="2"/>
  <c r="AB1492" i="2"/>
  <c r="BD1492" i="2" s="1"/>
  <c r="AZ1491" i="2"/>
  <c r="AY1491" i="2"/>
  <c r="AX1491" i="2"/>
  <c r="AW1491" i="2"/>
  <c r="AV1491" i="2"/>
  <c r="AU1491" i="2"/>
  <c r="AT1491" i="2"/>
  <c r="AS1491" i="2"/>
  <c r="AR1491" i="2"/>
  <c r="AQ1491" i="2"/>
  <c r="AP1491" i="2"/>
  <c r="AO1491" i="2"/>
  <c r="AM1491" i="2"/>
  <c r="AL1491" i="2"/>
  <c r="AK1491" i="2"/>
  <c r="AJ1491" i="2"/>
  <c r="AI1491" i="2"/>
  <c r="AH1491" i="2"/>
  <c r="AG1491" i="2"/>
  <c r="AF1491" i="2"/>
  <c r="AE1491" i="2"/>
  <c r="AD1491" i="2"/>
  <c r="AB1491" i="2"/>
  <c r="BA1491" i="2" s="1"/>
  <c r="AZ1490" i="2"/>
  <c r="AY1490" i="2"/>
  <c r="AX1490" i="2"/>
  <c r="AW1490" i="2"/>
  <c r="AV1490" i="2"/>
  <c r="AU1490" i="2"/>
  <c r="AT1490" i="2"/>
  <c r="AS1490" i="2"/>
  <c r="AR1490" i="2"/>
  <c r="AQ1490" i="2"/>
  <c r="AP1490" i="2"/>
  <c r="AO1490" i="2"/>
  <c r="AM1490" i="2"/>
  <c r="AL1490" i="2"/>
  <c r="AK1490" i="2"/>
  <c r="AJ1490" i="2"/>
  <c r="AI1490" i="2"/>
  <c r="AH1490" i="2"/>
  <c r="AG1490" i="2"/>
  <c r="AF1490" i="2"/>
  <c r="AE1490" i="2"/>
  <c r="AD1490" i="2"/>
  <c r="AB1490" i="2"/>
  <c r="BC1490" i="2" s="1"/>
  <c r="AZ1489" i="2"/>
  <c r="AY1489" i="2"/>
  <c r="AX1489" i="2"/>
  <c r="AW1489" i="2"/>
  <c r="AV1489" i="2"/>
  <c r="AU1489" i="2"/>
  <c r="AT1489" i="2"/>
  <c r="AS1489" i="2"/>
  <c r="AR1489" i="2"/>
  <c r="AQ1489" i="2"/>
  <c r="AP1489" i="2"/>
  <c r="AO1489" i="2"/>
  <c r="AM1489" i="2"/>
  <c r="AL1489" i="2"/>
  <c r="AK1489" i="2"/>
  <c r="AJ1489" i="2"/>
  <c r="AI1489" i="2"/>
  <c r="AH1489" i="2"/>
  <c r="AG1489" i="2"/>
  <c r="AF1489" i="2"/>
  <c r="AE1489" i="2"/>
  <c r="AD1489" i="2"/>
  <c r="AB1489" i="2"/>
  <c r="BB1489" i="2" s="1"/>
  <c r="AZ1488" i="2"/>
  <c r="AY1488" i="2"/>
  <c r="AX1488" i="2"/>
  <c r="AW1488" i="2"/>
  <c r="AV1488" i="2"/>
  <c r="AU1488" i="2"/>
  <c r="AT1488" i="2"/>
  <c r="AS1488" i="2"/>
  <c r="AR1488" i="2"/>
  <c r="AQ1488" i="2"/>
  <c r="AP1488" i="2"/>
  <c r="AO1488" i="2"/>
  <c r="AM1488" i="2"/>
  <c r="AL1488" i="2"/>
  <c r="AK1488" i="2"/>
  <c r="AJ1488" i="2"/>
  <c r="AI1488" i="2"/>
  <c r="AH1488" i="2"/>
  <c r="AG1488" i="2"/>
  <c r="AF1488" i="2"/>
  <c r="AE1488" i="2"/>
  <c r="AD1488" i="2"/>
  <c r="AB1488" i="2"/>
  <c r="BE1488" i="2" s="1"/>
  <c r="AZ1487" i="2"/>
  <c r="AY1487" i="2"/>
  <c r="AX1487" i="2"/>
  <c r="AW1487" i="2"/>
  <c r="AV1487" i="2"/>
  <c r="AU1487" i="2"/>
  <c r="AT1487" i="2"/>
  <c r="AS1487" i="2"/>
  <c r="AR1487" i="2"/>
  <c r="AQ1487" i="2"/>
  <c r="AP1487" i="2"/>
  <c r="AO1487" i="2"/>
  <c r="AM1487" i="2"/>
  <c r="AL1487" i="2"/>
  <c r="AK1487" i="2"/>
  <c r="AJ1487" i="2"/>
  <c r="AI1487" i="2"/>
  <c r="AH1487" i="2"/>
  <c r="AG1487" i="2"/>
  <c r="AF1487" i="2"/>
  <c r="AE1487" i="2"/>
  <c r="AD1487" i="2"/>
  <c r="AB1487" i="2"/>
  <c r="AZ1486" i="2"/>
  <c r="AY1486" i="2"/>
  <c r="AX1486" i="2"/>
  <c r="AW1486" i="2"/>
  <c r="AV1486" i="2"/>
  <c r="AU1486" i="2"/>
  <c r="AT1486" i="2"/>
  <c r="AS1486" i="2"/>
  <c r="AR1486" i="2"/>
  <c r="AQ1486" i="2"/>
  <c r="AP1486" i="2"/>
  <c r="AO1486" i="2"/>
  <c r="AM1486" i="2"/>
  <c r="AL1486" i="2"/>
  <c r="AK1486" i="2"/>
  <c r="AJ1486" i="2"/>
  <c r="AI1486" i="2"/>
  <c r="AH1486" i="2"/>
  <c r="AG1486" i="2"/>
  <c r="AF1486" i="2"/>
  <c r="AE1486" i="2"/>
  <c r="AD1486" i="2"/>
  <c r="AB1486" i="2"/>
  <c r="BB1486" i="2" s="1"/>
  <c r="AZ1485" i="2"/>
  <c r="AY1485" i="2"/>
  <c r="AX1485" i="2"/>
  <c r="AW1485" i="2"/>
  <c r="AV1485" i="2"/>
  <c r="AU1485" i="2"/>
  <c r="AT1485" i="2"/>
  <c r="AS1485" i="2"/>
  <c r="AR1485" i="2"/>
  <c r="AQ1485" i="2"/>
  <c r="AP1485" i="2"/>
  <c r="AO1485" i="2"/>
  <c r="AM1485" i="2"/>
  <c r="AL1485" i="2"/>
  <c r="AK1485" i="2"/>
  <c r="AJ1485" i="2"/>
  <c r="AI1485" i="2"/>
  <c r="AH1485" i="2"/>
  <c r="AG1485" i="2"/>
  <c r="AF1485" i="2"/>
  <c r="AE1485" i="2"/>
  <c r="AD1485" i="2"/>
  <c r="AB1485" i="2"/>
  <c r="AZ1484" i="2"/>
  <c r="AY1484" i="2"/>
  <c r="AX1484" i="2"/>
  <c r="AW1484" i="2"/>
  <c r="AV1484" i="2"/>
  <c r="AU1484" i="2"/>
  <c r="AT1484" i="2"/>
  <c r="AS1484" i="2"/>
  <c r="AR1484" i="2"/>
  <c r="AQ1484" i="2"/>
  <c r="AP1484" i="2"/>
  <c r="AO1484" i="2"/>
  <c r="AM1484" i="2"/>
  <c r="AL1484" i="2"/>
  <c r="AK1484" i="2"/>
  <c r="AJ1484" i="2"/>
  <c r="AI1484" i="2"/>
  <c r="AH1484" i="2"/>
  <c r="AG1484" i="2"/>
  <c r="AF1484" i="2"/>
  <c r="AE1484" i="2"/>
  <c r="AD1484" i="2"/>
  <c r="AB1484" i="2"/>
  <c r="BD1484" i="2" s="1"/>
  <c r="AZ1483" i="2"/>
  <c r="AY1483" i="2"/>
  <c r="AX1483" i="2"/>
  <c r="AW1483" i="2"/>
  <c r="AV1483" i="2"/>
  <c r="AU1483" i="2"/>
  <c r="AT1483" i="2"/>
  <c r="AS1483" i="2"/>
  <c r="AR1483" i="2"/>
  <c r="AQ1483" i="2"/>
  <c r="AP1483" i="2"/>
  <c r="AO1483" i="2"/>
  <c r="AM1483" i="2"/>
  <c r="AL1483" i="2"/>
  <c r="AK1483" i="2"/>
  <c r="AJ1483" i="2"/>
  <c r="AI1483" i="2"/>
  <c r="AH1483" i="2"/>
  <c r="AG1483" i="2"/>
  <c r="AF1483" i="2"/>
  <c r="AE1483" i="2"/>
  <c r="AD1483" i="2"/>
  <c r="AB1483" i="2"/>
  <c r="BA1483" i="2" s="1"/>
  <c r="AZ1482" i="2"/>
  <c r="AY1482" i="2"/>
  <c r="AX1482" i="2"/>
  <c r="AW1482" i="2"/>
  <c r="AV1482" i="2"/>
  <c r="AU1482" i="2"/>
  <c r="AT1482" i="2"/>
  <c r="AS1482" i="2"/>
  <c r="AR1482" i="2"/>
  <c r="AQ1482" i="2"/>
  <c r="AP1482" i="2"/>
  <c r="AO1482" i="2"/>
  <c r="AM1482" i="2"/>
  <c r="AL1482" i="2"/>
  <c r="AK1482" i="2"/>
  <c r="AJ1482" i="2"/>
  <c r="AI1482" i="2"/>
  <c r="AH1482" i="2"/>
  <c r="AG1482" i="2"/>
  <c r="AF1482" i="2"/>
  <c r="AE1482" i="2"/>
  <c r="AD1482" i="2"/>
  <c r="AB1482" i="2"/>
  <c r="BB1482" i="2" s="1"/>
  <c r="AZ1481" i="2"/>
  <c r="AY1481" i="2"/>
  <c r="AX1481" i="2"/>
  <c r="AW1481" i="2"/>
  <c r="AV1481" i="2"/>
  <c r="AU1481" i="2"/>
  <c r="AT1481" i="2"/>
  <c r="AS1481" i="2"/>
  <c r="AR1481" i="2"/>
  <c r="AQ1481" i="2"/>
  <c r="AP1481" i="2"/>
  <c r="AO1481" i="2"/>
  <c r="AM1481" i="2"/>
  <c r="AL1481" i="2"/>
  <c r="AK1481" i="2"/>
  <c r="AJ1481" i="2"/>
  <c r="AI1481" i="2"/>
  <c r="AH1481" i="2"/>
  <c r="AG1481" i="2"/>
  <c r="AF1481" i="2"/>
  <c r="AE1481" i="2"/>
  <c r="AD1481" i="2"/>
  <c r="AB1481" i="2"/>
  <c r="AZ1480" i="2"/>
  <c r="AY1480" i="2"/>
  <c r="AX1480" i="2"/>
  <c r="AW1480" i="2"/>
  <c r="AV1480" i="2"/>
  <c r="AU1480" i="2"/>
  <c r="AT1480" i="2"/>
  <c r="AS1480" i="2"/>
  <c r="AR1480" i="2"/>
  <c r="AQ1480" i="2"/>
  <c r="AP1480" i="2"/>
  <c r="AO1480" i="2"/>
  <c r="AM1480" i="2"/>
  <c r="AL1480" i="2"/>
  <c r="AK1480" i="2"/>
  <c r="AJ1480" i="2"/>
  <c r="AI1480" i="2"/>
  <c r="AH1480" i="2"/>
  <c r="AG1480" i="2"/>
  <c r="AF1480" i="2"/>
  <c r="AE1480" i="2"/>
  <c r="AD1480" i="2"/>
  <c r="AB1480" i="2"/>
  <c r="BE1480" i="2" s="1"/>
  <c r="AZ1479" i="2"/>
  <c r="AY1479" i="2"/>
  <c r="AX1479" i="2"/>
  <c r="AW1479" i="2"/>
  <c r="AV1479" i="2"/>
  <c r="AU1479" i="2"/>
  <c r="AT1479" i="2"/>
  <c r="AS1479" i="2"/>
  <c r="AR1479" i="2"/>
  <c r="AQ1479" i="2"/>
  <c r="AP1479" i="2"/>
  <c r="AO1479" i="2"/>
  <c r="AM1479" i="2"/>
  <c r="AL1479" i="2"/>
  <c r="AK1479" i="2"/>
  <c r="AJ1479" i="2"/>
  <c r="AI1479" i="2"/>
  <c r="AH1479" i="2"/>
  <c r="AG1479" i="2"/>
  <c r="AF1479" i="2"/>
  <c r="AE1479" i="2"/>
  <c r="AD1479" i="2"/>
  <c r="AB1479" i="2"/>
  <c r="BC1479" i="2" s="1"/>
  <c r="AZ1478" i="2"/>
  <c r="AY1478" i="2"/>
  <c r="AX1478" i="2"/>
  <c r="AW1478" i="2"/>
  <c r="AV1478" i="2"/>
  <c r="AU1478" i="2"/>
  <c r="AT1478" i="2"/>
  <c r="AS1478" i="2"/>
  <c r="AR1478" i="2"/>
  <c r="AQ1478" i="2"/>
  <c r="AP1478" i="2"/>
  <c r="AO1478" i="2"/>
  <c r="AM1478" i="2"/>
  <c r="AL1478" i="2"/>
  <c r="AK1478" i="2"/>
  <c r="AJ1478" i="2"/>
  <c r="AI1478" i="2"/>
  <c r="AH1478" i="2"/>
  <c r="AG1478" i="2"/>
  <c r="AF1478" i="2"/>
  <c r="AE1478" i="2"/>
  <c r="AD1478" i="2"/>
  <c r="AB1478" i="2"/>
  <c r="BB1478" i="2" s="1"/>
  <c r="AZ1477" i="2"/>
  <c r="AY1477" i="2"/>
  <c r="AX1477" i="2"/>
  <c r="AW1477" i="2"/>
  <c r="AV1477" i="2"/>
  <c r="AU1477" i="2"/>
  <c r="AT1477" i="2"/>
  <c r="AS1477" i="2"/>
  <c r="AR1477" i="2"/>
  <c r="AQ1477" i="2"/>
  <c r="AP1477" i="2"/>
  <c r="AO1477" i="2"/>
  <c r="AM1477" i="2"/>
  <c r="AL1477" i="2"/>
  <c r="AK1477" i="2"/>
  <c r="AJ1477" i="2"/>
  <c r="AI1477" i="2"/>
  <c r="AH1477" i="2"/>
  <c r="AG1477" i="2"/>
  <c r="AF1477" i="2"/>
  <c r="AE1477" i="2"/>
  <c r="AD1477" i="2"/>
  <c r="AB1477" i="2"/>
  <c r="BD1477" i="2" s="1"/>
  <c r="AZ1476" i="2"/>
  <c r="AY1476" i="2"/>
  <c r="AX1476" i="2"/>
  <c r="AW1476" i="2"/>
  <c r="AV1476" i="2"/>
  <c r="AU1476" i="2"/>
  <c r="AT1476" i="2"/>
  <c r="AS1476" i="2"/>
  <c r="AR1476" i="2"/>
  <c r="AQ1476" i="2"/>
  <c r="AP1476" i="2"/>
  <c r="AO1476" i="2"/>
  <c r="AM1476" i="2"/>
  <c r="AL1476" i="2"/>
  <c r="AK1476" i="2"/>
  <c r="AJ1476" i="2"/>
  <c r="AI1476" i="2"/>
  <c r="AH1476" i="2"/>
  <c r="AG1476" i="2"/>
  <c r="AF1476" i="2"/>
  <c r="AE1476" i="2"/>
  <c r="AD1476" i="2"/>
  <c r="AB1476" i="2"/>
  <c r="BD1476" i="2" s="1"/>
  <c r="AZ1475" i="2"/>
  <c r="AY1475" i="2"/>
  <c r="AX1475" i="2"/>
  <c r="AW1475" i="2"/>
  <c r="AV1475" i="2"/>
  <c r="AU1475" i="2"/>
  <c r="AT1475" i="2"/>
  <c r="AS1475" i="2"/>
  <c r="AR1475" i="2"/>
  <c r="AQ1475" i="2"/>
  <c r="AP1475" i="2"/>
  <c r="AO1475" i="2"/>
  <c r="AM1475" i="2"/>
  <c r="AL1475" i="2"/>
  <c r="AK1475" i="2"/>
  <c r="AJ1475" i="2"/>
  <c r="AI1475" i="2"/>
  <c r="AH1475" i="2"/>
  <c r="AG1475" i="2"/>
  <c r="AF1475" i="2"/>
  <c r="AE1475" i="2"/>
  <c r="AD1475" i="2"/>
  <c r="AB1475" i="2"/>
  <c r="BA1475" i="2" s="1"/>
  <c r="AZ1474" i="2"/>
  <c r="AY1474" i="2"/>
  <c r="AX1474" i="2"/>
  <c r="AW1474" i="2"/>
  <c r="AV1474" i="2"/>
  <c r="AU1474" i="2"/>
  <c r="AT1474" i="2"/>
  <c r="AS1474" i="2"/>
  <c r="AR1474" i="2"/>
  <c r="AQ1474" i="2"/>
  <c r="AP1474" i="2"/>
  <c r="AO1474" i="2"/>
  <c r="AM1474" i="2"/>
  <c r="AL1474" i="2"/>
  <c r="AK1474" i="2"/>
  <c r="AJ1474" i="2"/>
  <c r="AI1474" i="2"/>
  <c r="AH1474" i="2"/>
  <c r="AG1474" i="2"/>
  <c r="AF1474" i="2"/>
  <c r="AE1474" i="2"/>
  <c r="AD1474" i="2"/>
  <c r="AB1474" i="2"/>
  <c r="BB1474" i="2" s="1"/>
  <c r="AZ1473" i="2"/>
  <c r="AY1473" i="2"/>
  <c r="AX1473" i="2"/>
  <c r="AW1473" i="2"/>
  <c r="AV1473" i="2"/>
  <c r="AU1473" i="2"/>
  <c r="AT1473" i="2"/>
  <c r="AS1473" i="2"/>
  <c r="AR1473" i="2"/>
  <c r="AQ1473" i="2"/>
  <c r="AP1473" i="2"/>
  <c r="AO1473" i="2"/>
  <c r="AM1473" i="2"/>
  <c r="AL1473" i="2"/>
  <c r="AK1473" i="2"/>
  <c r="AJ1473" i="2"/>
  <c r="AI1473" i="2"/>
  <c r="AH1473" i="2"/>
  <c r="AG1473" i="2"/>
  <c r="AF1473" i="2"/>
  <c r="AE1473" i="2"/>
  <c r="AD1473" i="2"/>
  <c r="AB1473" i="2"/>
  <c r="AZ1472" i="2"/>
  <c r="AY1472" i="2"/>
  <c r="AX1472" i="2"/>
  <c r="AW1472" i="2"/>
  <c r="AV1472" i="2"/>
  <c r="AU1472" i="2"/>
  <c r="AT1472" i="2"/>
  <c r="AS1472" i="2"/>
  <c r="AR1472" i="2"/>
  <c r="AQ1472" i="2"/>
  <c r="AP1472" i="2"/>
  <c r="AO1472" i="2"/>
  <c r="AM1472" i="2"/>
  <c r="AL1472" i="2"/>
  <c r="AK1472" i="2"/>
  <c r="AJ1472" i="2"/>
  <c r="AI1472" i="2"/>
  <c r="AH1472" i="2"/>
  <c r="AG1472" i="2"/>
  <c r="AF1472" i="2"/>
  <c r="AE1472" i="2"/>
  <c r="AD1472" i="2"/>
  <c r="AB1472" i="2"/>
  <c r="BB1472" i="2" s="1"/>
  <c r="AZ1471" i="2"/>
  <c r="AY1471" i="2"/>
  <c r="AX1471" i="2"/>
  <c r="AW1471" i="2"/>
  <c r="AV1471" i="2"/>
  <c r="AU1471" i="2"/>
  <c r="AT1471" i="2"/>
  <c r="AS1471" i="2"/>
  <c r="AR1471" i="2"/>
  <c r="AQ1471" i="2"/>
  <c r="AP1471" i="2"/>
  <c r="AO1471" i="2"/>
  <c r="AM1471" i="2"/>
  <c r="AL1471" i="2"/>
  <c r="AK1471" i="2"/>
  <c r="AJ1471" i="2"/>
  <c r="AI1471" i="2"/>
  <c r="AH1471" i="2"/>
  <c r="AG1471" i="2"/>
  <c r="AF1471" i="2"/>
  <c r="AE1471" i="2"/>
  <c r="AD1471" i="2"/>
  <c r="AB1471" i="2"/>
  <c r="BD1471" i="2" s="1"/>
  <c r="AZ1470" i="2"/>
  <c r="AY1470" i="2"/>
  <c r="AX1470" i="2"/>
  <c r="AW1470" i="2"/>
  <c r="AV1470" i="2"/>
  <c r="AU1470" i="2"/>
  <c r="AT1470" i="2"/>
  <c r="AS1470" i="2"/>
  <c r="AR1470" i="2"/>
  <c r="AQ1470" i="2"/>
  <c r="AP1470" i="2"/>
  <c r="AO1470" i="2"/>
  <c r="AM1470" i="2"/>
  <c r="AL1470" i="2"/>
  <c r="AK1470" i="2"/>
  <c r="AJ1470" i="2"/>
  <c r="AI1470" i="2"/>
  <c r="AH1470" i="2"/>
  <c r="AG1470" i="2"/>
  <c r="AF1470" i="2"/>
  <c r="AE1470" i="2"/>
  <c r="AD1470" i="2"/>
  <c r="AB1470" i="2"/>
  <c r="AZ1469" i="2"/>
  <c r="AY1469" i="2"/>
  <c r="AX1469" i="2"/>
  <c r="AW1469" i="2"/>
  <c r="AV1469" i="2"/>
  <c r="AU1469" i="2"/>
  <c r="AT1469" i="2"/>
  <c r="AS1469" i="2"/>
  <c r="AR1469" i="2"/>
  <c r="AQ1469" i="2"/>
  <c r="AP1469" i="2"/>
  <c r="AO1469" i="2"/>
  <c r="AM1469" i="2"/>
  <c r="AL1469" i="2"/>
  <c r="AK1469" i="2"/>
  <c r="AJ1469" i="2"/>
  <c r="AI1469" i="2"/>
  <c r="AH1469" i="2"/>
  <c r="AG1469" i="2"/>
  <c r="AF1469" i="2"/>
  <c r="AE1469" i="2"/>
  <c r="AD1469" i="2"/>
  <c r="AB1469" i="2"/>
  <c r="BD1469" i="2" s="1"/>
  <c r="AZ1468" i="2"/>
  <c r="AY1468" i="2"/>
  <c r="AX1468" i="2"/>
  <c r="AW1468" i="2"/>
  <c r="AV1468" i="2"/>
  <c r="AU1468" i="2"/>
  <c r="AT1468" i="2"/>
  <c r="AS1468" i="2"/>
  <c r="AR1468" i="2"/>
  <c r="AQ1468" i="2"/>
  <c r="AP1468" i="2"/>
  <c r="AO1468" i="2"/>
  <c r="AM1468" i="2"/>
  <c r="AL1468" i="2"/>
  <c r="AK1468" i="2"/>
  <c r="AJ1468" i="2"/>
  <c r="AI1468" i="2"/>
  <c r="AH1468" i="2"/>
  <c r="AG1468" i="2"/>
  <c r="AF1468" i="2"/>
  <c r="AE1468" i="2"/>
  <c r="AD1468" i="2"/>
  <c r="AB1468" i="2"/>
  <c r="BD1468" i="2" s="1"/>
  <c r="AZ1467" i="2"/>
  <c r="AY1467" i="2"/>
  <c r="AX1467" i="2"/>
  <c r="AW1467" i="2"/>
  <c r="AV1467" i="2"/>
  <c r="AU1467" i="2"/>
  <c r="AT1467" i="2"/>
  <c r="AS1467" i="2"/>
  <c r="AR1467" i="2"/>
  <c r="AQ1467" i="2"/>
  <c r="AP1467" i="2"/>
  <c r="AO1467" i="2"/>
  <c r="AM1467" i="2"/>
  <c r="AL1467" i="2"/>
  <c r="AK1467" i="2"/>
  <c r="AJ1467" i="2"/>
  <c r="AI1467" i="2"/>
  <c r="AH1467" i="2"/>
  <c r="AG1467" i="2"/>
  <c r="AF1467" i="2"/>
  <c r="AE1467" i="2"/>
  <c r="AD1467" i="2"/>
  <c r="AB1467" i="2"/>
  <c r="BA1467" i="2" s="1"/>
  <c r="AZ1466" i="2"/>
  <c r="AY1466" i="2"/>
  <c r="AX1466" i="2"/>
  <c r="AW1466" i="2"/>
  <c r="AV1466" i="2"/>
  <c r="AU1466" i="2"/>
  <c r="AT1466" i="2"/>
  <c r="AS1466" i="2"/>
  <c r="AR1466" i="2"/>
  <c r="AQ1466" i="2"/>
  <c r="AP1466" i="2"/>
  <c r="AO1466" i="2"/>
  <c r="AM1466" i="2"/>
  <c r="AL1466" i="2"/>
  <c r="AK1466" i="2"/>
  <c r="AJ1466" i="2"/>
  <c r="AI1466" i="2"/>
  <c r="AH1466" i="2"/>
  <c r="AG1466" i="2"/>
  <c r="AF1466" i="2"/>
  <c r="AE1466" i="2"/>
  <c r="AD1466" i="2"/>
  <c r="AB1466" i="2"/>
  <c r="AZ1465" i="2"/>
  <c r="AY1465" i="2"/>
  <c r="AX1465" i="2"/>
  <c r="AW1465" i="2"/>
  <c r="AV1465" i="2"/>
  <c r="AU1465" i="2"/>
  <c r="AT1465" i="2"/>
  <c r="AS1465" i="2"/>
  <c r="AR1465" i="2"/>
  <c r="AQ1465" i="2"/>
  <c r="AP1465" i="2"/>
  <c r="AO1465" i="2"/>
  <c r="AM1465" i="2"/>
  <c r="AL1465" i="2"/>
  <c r="AK1465" i="2"/>
  <c r="AJ1465" i="2"/>
  <c r="AI1465" i="2"/>
  <c r="AH1465" i="2"/>
  <c r="AG1465" i="2"/>
  <c r="AF1465" i="2"/>
  <c r="AE1465" i="2"/>
  <c r="AD1465" i="2"/>
  <c r="AB1465" i="2"/>
  <c r="BB1465" i="2" s="1"/>
  <c r="AZ1464" i="2"/>
  <c r="AY1464" i="2"/>
  <c r="AX1464" i="2"/>
  <c r="AW1464" i="2"/>
  <c r="AV1464" i="2"/>
  <c r="AU1464" i="2"/>
  <c r="AT1464" i="2"/>
  <c r="AS1464" i="2"/>
  <c r="AR1464" i="2"/>
  <c r="AQ1464" i="2"/>
  <c r="AP1464" i="2"/>
  <c r="AO1464" i="2"/>
  <c r="AM1464" i="2"/>
  <c r="AL1464" i="2"/>
  <c r="AK1464" i="2"/>
  <c r="AJ1464" i="2"/>
  <c r="AI1464" i="2"/>
  <c r="AH1464" i="2"/>
  <c r="AG1464" i="2"/>
  <c r="AF1464" i="2"/>
  <c r="AE1464" i="2"/>
  <c r="AD1464" i="2"/>
  <c r="AB1464" i="2"/>
  <c r="BC1464" i="2" s="1"/>
  <c r="AZ1463" i="2"/>
  <c r="AY1463" i="2"/>
  <c r="AX1463" i="2"/>
  <c r="AW1463" i="2"/>
  <c r="AV1463" i="2"/>
  <c r="AU1463" i="2"/>
  <c r="AT1463" i="2"/>
  <c r="AS1463" i="2"/>
  <c r="AR1463" i="2"/>
  <c r="AQ1463" i="2"/>
  <c r="AP1463" i="2"/>
  <c r="AO1463" i="2"/>
  <c r="AM1463" i="2"/>
  <c r="AL1463" i="2"/>
  <c r="AK1463" i="2"/>
  <c r="AJ1463" i="2"/>
  <c r="AI1463" i="2"/>
  <c r="AH1463" i="2"/>
  <c r="AG1463" i="2"/>
  <c r="AF1463" i="2"/>
  <c r="AE1463" i="2"/>
  <c r="AD1463" i="2"/>
  <c r="AB1463" i="2"/>
  <c r="BC1463" i="2" s="1"/>
  <c r="AZ1462" i="2"/>
  <c r="AY1462" i="2"/>
  <c r="AX1462" i="2"/>
  <c r="AW1462" i="2"/>
  <c r="AV1462" i="2"/>
  <c r="AU1462" i="2"/>
  <c r="AT1462" i="2"/>
  <c r="AS1462" i="2"/>
  <c r="AR1462" i="2"/>
  <c r="AQ1462" i="2"/>
  <c r="AP1462" i="2"/>
  <c r="AO1462" i="2"/>
  <c r="AM1462" i="2"/>
  <c r="AL1462" i="2"/>
  <c r="AK1462" i="2"/>
  <c r="AJ1462" i="2"/>
  <c r="AI1462" i="2"/>
  <c r="AH1462" i="2"/>
  <c r="AG1462" i="2"/>
  <c r="AF1462" i="2"/>
  <c r="AE1462" i="2"/>
  <c r="AD1462" i="2"/>
  <c r="AB1462" i="2"/>
  <c r="BB1462" i="2" s="1"/>
  <c r="AZ1461" i="2"/>
  <c r="AY1461" i="2"/>
  <c r="AX1461" i="2"/>
  <c r="AW1461" i="2"/>
  <c r="AV1461" i="2"/>
  <c r="AU1461" i="2"/>
  <c r="AT1461" i="2"/>
  <c r="AS1461" i="2"/>
  <c r="AR1461" i="2"/>
  <c r="AQ1461" i="2"/>
  <c r="AP1461" i="2"/>
  <c r="AO1461" i="2"/>
  <c r="AM1461" i="2"/>
  <c r="AL1461" i="2"/>
  <c r="AK1461" i="2"/>
  <c r="AJ1461" i="2"/>
  <c r="AI1461" i="2"/>
  <c r="AH1461" i="2"/>
  <c r="AG1461" i="2"/>
  <c r="AF1461" i="2"/>
  <c r="AE1461" i="2"/>
  <c r="AD1461" i="2"/>
  <c r="AB1461" i="2"/>
  <c r="BD1461" i="2" s="1"/>
  <c r="AZ1460" i="2"/>
  <c r="AY1460" i="2"/>
  <c r="AX1460" i="2"/>
  <c r="AW1460" i="2"/>
  <c r="AV1460" i="2"/>
  <c r="AU1460" i="2"/>
  <c r="AT1460" i="2"/>
  <c r="AS1460" i="2"/>
  <c r="AR1460" i="2"/>
  <c r="AQ1460" i="2"/>
  <c r="AP1460" i="2"/>
  <c r="AO1460" i="2"/>
  <c r="AM1460" i="2"/>
  <c r="AL1460" i="2"/>
  <c r="AK1460" i="2"/>
  <c r="AJ1460" i="2"/>
  <c r="AI1460" i="2"/>
  <c r="AH1460" i="2"/>
  <c r="AG1460" i="2"/>
  <c r="AF1460" i="2"/>
  <c r="AE1460" i="2"/>
  <c r="AD1460" i="2"/>
  <c r="AB1460" i="2"/>
  <c r="BD1460" i="2" s="1"/>
  <c r="AZ1459" i="2"/>
  <c r="AY1459" i="2"/>
  <c r="AX1459" i="2"/>
  <c r="AW1459" i="2"/>
  <c r="AV1459" i="2"/>
  <c r="AU1459" i="2"/>
  <c r="AT1459" i="2"/>
  <c r="AS1459" i="2"/>
  <c r="AR1459" i="2"/>
  <c r="AQ1459" i="2"/>
  <c r="AP1459" i="2"/>
  <c r="AO1459" i="2"/>
  <c r="AM1459" i="2"/>
  <c r="AL1459" i="2"/>
  <c r="AK1459" i="2"/>
  <c r="AJ1459" i="2"/>
  <c r="AI1459" i="2"/>
  <c r="AH1459" i="2"/>
  <c r="AG1459" i="2"/>
  <c r="AF1459" i="2"/>
  <c r="AE1459" i="2"/>
  <c r="AD1459" i="2"/>
  <c r="AB1459" i="2"/>
  <c r="BA1459" i="2" s="1"/>
  <c r="AZ1458" i="2"/>
  <c r="AY1458" i="2"/>
  <c r="AX1458" i="2"/>
  <c r="AW1458" i="2"/>
  <c r="AV1458" i="2"/>
  <c r="AU1458" i="2"/>
  <c r="AT1458" i="2"/>
  <c r="AS1458" i="2"/>
  <c r="AR1458" i="2"/>
  <c r="AQ1458" i="2"/>
  <c r="AP1458" i="2"/>
  <c r="AO1458" i="2"/>
  <c r="AM1458" i="2"/>
  <c r="AL1458" i="2"/>
  <c r="AK1458" i="2"/>
  <c r="AJ1458" i="2"/>
  <c r="AI1458" i="2"/>
  <c r="AH1458" i="2"/>
  <c r="AG1458" i="2"/>
  <c r="AF1458" i="2"/>
  <c r="AE1458" i="2"/>
  <c r="AD1458" i="2"/>
  <c r="AB1458" i="2"/>
  <c r="BD1458" i="2" s="1"/>
  <c r="AZ1457" i="2"/>
  <c r="AY1457" i="2"/>
  <c r="AX1457" i="2"/>
  <c r="AW1457" i="2"/>
  <c r="AV1457" i="2"/>
  <c r="AU1457" i="2"/>
  <c r="AT1457" i="2"/>
  <c r="AS1457" i="2"/>
  <c r="AR1457" i="2"/>
  <c r="AQ1457" i="2"/>
  <c r="AP1457" i="2"/>
  <c r="AO1457" i="2"/>
  <c r="AM1457" i="2"/>
  <c r="AL1457" i="2"/>
  <c r="AK1457" i="2"/>
  <c r="AJ1457" i="2"/>
  <c r="AI1457" i="2"/>
  <c r="AH1457" i="2"/>
  <c r="AG1457" i="2"/>
  <c r="AF1457" i="2"/>
  <c r="AE1457" i="2"/>
  <c r="AD1457" i="2"/>
  <c r="AB1457" i="2"/>
  <c r="BB1457" i="2" s="1"/>
  <c r="AZ1456" i="2"/>
  <c r="AY1456" i="2"/>
  <c r="AX1456" i="2"/>
  <c r="AW1456" i="2"/>
  <c r="AV1456" i="2"/>
  <c r="AU1456" i="2"/>
  <c r="AT1456" i="2"/>
  <c r="AS1456" i="2"/>
  <c r="AR1456" i="2"/>
  <c r="AQ1456" i="2"/>
  <c r="AP1456" i="2"/>
  <c r="AO1456" i="2"/>
  <c r="AM1456" i="2"/>
  <c r="AL1456" i="2"/>
  <c r="AK1456" i="2"/>
  <c r="AJ1456" i="2"/>
  <c r="AI1456" i="2"/>
  <c r="AH1456" i="2"/>
  <c r="AG1456" i="2"/>
  <c r="AF1456" i="2"/>
  <c r="AE1456" i="2"/>
  <c r="AD1456" i="2"/>
  <c r="AB1456" i="2"/>
  <c r="BD1456" i="2" s="1"/>
  <c r="AZ1455" i="2"/>
  <c r="AY1455" i="2"/>
  <c r="AX1455" i="2"/>
  <c r="AW1455" i="2"/>
  <c r="AV1455" i="2"/>
  <c r="AU1455" i="2"/>
  <c r="AT1455" i="2"/>
  <c r="AS1455" i="2"/>
  <c r="AR1455" i="2"/>
  <c r="AQ1455" i="2"/>
  <c r="AP1455" i="2"/>
  <c r="AO1455" i="2"/>
  <c r="AM1455" i="2"/>
  <c r="AL1455" i="2"/>
  <c r="AK1455" i="2"/>
  <c r="AJ1455" i="2"/>
  <c r="AI1455" i="2"/>
  <c r="AH1455" i="2"/>
  <c r="AG1455" i="2"/>
  <c r="AF1455" i="2"/>
  <c r="AE1455" i="2"/>
  <c r="AD1455" i="2"/>
  <c r="AB1455" i="2"/>
  <c r="BC1455" i="2" s="1"/>
  <c r="AZ1454" i="2"/>
  <c r="AY1454" i="2"/>
  <c r="AX1454" i="2"/>
  <c r="AW1454" i="2"/>
  <c r="AV1454" i="2"/>
  <c r="AU1454" i="2"/>
  <c r="AT1454" i="2"/>
  <c r="AS1454" i="2"/>
  <c r="AR1454" i="2"/>
  <c r="AQ1454" i="2"/>
  <c r="AP1454" i="2"/>
  <c r="AO1454" i="2"/>
  <c r="AM1454" i="2"/>
  <c r="AL1454" i="2"/>
  <c r="AK1454" i="2"/>
  <c r="AJ1454" i="2"/>
  <c r="AI1454" i="2"/>
  <c r="AH1454" i="2"/>
  <c r="AG1454" i="2"/>
  <c r="AF1454" i="2"/>
  <c r="AE1454" i="2"/>
  <c r="AD1454" i="2"/>
  <c r="AB1454" i="2"/>
  <c r="BB1454" i="2" s="1"/>
  <c r="AZ1453" i="2"/>
  <c r="AY1453" i="2"/>
  <c r="AX1453" i="2"/>
  <c r="AW1453" i="2"/>
  <c r="AV1453" i="2"/>
  <c r="AU1453" i="2"/>
  <c r="AT1453" i="2"/>
  <c r="AS1453" i="2"/>
  <c r="AR1453" i="2"/>
  <c r="AQ1453" i="2"/>
  <c r="AP1453" i="2"/>
  <c r="AO1453" i="2"/>
  <c r="AM1453" i="2"/>
  <c r="AL1453" i="2"/>
  <c r="AK1453" i="2"/>
  <c r="AJ1453" i="2"/>
  <c r="AI1453" i="2"/>
  <c r="AH1453" i="2"/>
  <c r="AG1453" i="2"/>
  <c r="AF1453" i="2"/>
  <c r="AE1453" i="2"/>
  <c r="AD1453" i="2"/>
  <c r="AB1453" i="2"/>
  <c r="BB1453" i="2" s="1"/>
  <c r="AZ1452" i="2"/>
  <c r="AY1452" i="2"/>
  <c r="AX1452" i="2"/>
  <c r="AW1452" i="2"/>
  <c r="AV1452" i="2"/>
  <c r="AU1452" i="2"/>
  <c r="AT1452" i="2"/>
  <c r="AS1452" i="2"/>
  <c r="AR1452" i="2"/>
  <c r="AQ1452" i="2"/>
  <c r="AP1452" i="2"/>
  <c r="AO1452" i="2"/>
  <c r="AM1452" i="2"/>
  <c r="AL1452" i="2"/>
  <c r="AK1452" i="2"/>
  <c r="AJ1452" i="2"/>
  <c r="AI1452" i="2"/>
  <c r="AH1452" i="2"/>
  <c r="AG1452" i="2"/>
  <c r="AF1452" i="2"/>
  <c r="AE1452" i="2"/>
  <c r="AD1452" i="2"/>
  <c r="AB1452" i="2"/>
  <c r="BD1452" i="2" s="1"/>
  <c r="AZ1451" i="2"/>
  <c r="AY1451" i="2"/>
  <c r="AX1451" i="2"/>
  <c r="AW1451" i="2"/>
  <c r="AV1451" i="2"/>
  <c r="AU1451" i="2"/>
  <c r="AT1451" i="2"/>
  <c r="AS1451" i="2"/>
  <c r="AR1451" i="2"/>
  <c r="AQ1451" i="2"/>
  <c r="AP1451" i="2"/>
  <c r="AO1451" i="2"/>
  <c r="AM1451" i="2"/>
  <c r="AL1451" i="2"/>
  <c r="AK1451" i="2"/>
  <c r="AJ1451" i="2"/>
  <c r="AI1451" i="2"/>
  <c r="AH1451" i="2"/>
  <c r="AG1451" i="2"/>
  <c r="AF1451" i="2"/>
  <c r="AE1451" i="2"/>
  <c r="AD1451" i="2"/>
  <c r="AB1451" i="2"/>
  <c r="BA1451" i="2" s="1"/>
  <c r="AZ1450" i="2"/>
  <c r="AY1450" i="2"/>
  <c r="AX1450" i="2"/>
  <c r="AW1450" i="2"/>
  <c r="AV1450" i="2"/>
  <c r="AU1450" i="2"/>
  <c r="AT1450" i="2"/>
  <c r="AS1450" i="2"/>
  <c r="AR1450" i="2"/>
  <c r="AQ1450" i="2"/>
  <c r="AP1450" i="2"/>
  <c r="AO1450" i="2"/>
  <c r="AM1450" i="2"/>
  <c r="AL1450" i="2"/>
  <c r="AK1450" i="2"/>
  <c r="AJ1450" i="2"/>
  <c r="AI1450" i="2"/>
  <c r="AH1450" i="2"/>
  <c r="AG1450" i="2"/>
  <c r="AF1450" i="2"/>
  <c r="AE1450" i="2"/>
  <c r="AD1450" i="2"/>
  <c r="AB1450" i="2"/>
  <c r="AZ1449" i="2"/>
  <c r="AY1449" i="2"/>
  <c r="AX1449" i="2"/>
  <c r="AW1449" i="2"/>
  <c r="AV1449" i="2"/>
  <c r="AU1449" i="2"/>
  <c r="AT1449" i="2"/>
  <c r="AS1449" i="2"/>
  <c r="AR1449" i="2"/>
  <c r="AQ1449" i="2"/>
  <c r="AP1449" i="2"/>
  <c r="AO1449" i="2"/>
  <c r="AM1449" i="2"/>
  <c r="AL1449" i="2"/>
  <c r="AK1449" i="2"/>
  <c r="AJ1449" i="2"/>
  <c r="AI1449" i="2"/>
  <c r="AH1449" i="2"/>
  <c r="AG1449" i="2"/>
  <c r="AF1449" i="2"/>
  <c r="AE1449" i="2"/>
  <c r="AD1449" i="2"/>
  <c r="AB1449" i="2"/>
  <c r="AZ1448" i="2"/>
  <c r="AY1448" i="2"/>
  <c r="AX1448" i="2"/>
  <c r="AW1448" i="2"/>
  <c r="AV1448" i="2"/>
  <c r="AU1448" i="2"/>
  <c r="AT1448" i="2"/>
  <c r="AS1448" i="2"/>
  <c r="AR1448" i="2"/>
  <c r="AQ1448" i="2"/>
  <c r="AP1448" i="2"/>
  <c r="AO1448" i="2"/>
  <c r="AM1448" i="2"/>
  <c r="AL1448" i="2"/>
  <c r="AK1448" i="2"/>
  <c r="AJ1448" i="2"/>
  <c r="AI1448" i="2"/>
  <c r="AH1448" i="2"/>
  <c r="AG1448" i="2"/>
  <c r="AF1448" i="2"/>
  <c r="AE1448" i="2"/>
  <c r="AD1448" i="2"/>
  <c r="AB1448" i="2"/>
  <c r="BE1448" i="2" s="1"/>
  <c r="AZ1447" i="2"/>
  <c r="AY1447" i="2"/>
  <c r="AX1447" i="2"/>
  <c r="AW1447" i="2"/>
  <c r="AV1447" i="2"/>
  <c r="AU1447" i="2"/>
  <c r="AT1447" i="2"/>
  <c r="AS1447" i="2"/>
  <c r="AR1447" i="2"/>
  <c r="AQ1447" i="2"/>
  <c r="AP1447" i="2"/>
  <c r="AO1447" i="2"/>
  <c r="AM1447" i="2"/>
  <c r="AL1447" i="2"/>
  <c r="AK1447" i="2"/>
  <c r="AJ1447" i="2"/>
  <c r="AI1447" i="2"/>
  <c r="AH1447" i="2"/>
  <c r="AG1447" i="2"/>
  <c r="AF1447" i="2"/>
  <c r="AE1447" i="2"/>
  <c r="AD1447" i="2"/>
  <c r="AB1447" i="2"/>
  <c r="BC1447" i="2" s="1"/>
  <c r="AZ1446" i="2"/>
  <c r="AY1446" i="2"/>
  <c r="AX1446" i="2"/>
  <c r="AW1446" i="2"/>
  <c r="AV1446" i="2"/>
  <c r="AU1446" i="2"/>
  <c r="AT1446" i="2"/>
  <c r="AS1446" i="2"/>
  <c r="AR1446" i="2"/>
  <c r="AQ1446" i="2"/>
  <c r="AP1446" i="2"/>
  <c r="AO1446" i="2"/>
  <c r="AM1446" i="2"/>
  <c r="AL1446" i="2"/>
  <c r="AK1446" i="2"/>
  <c r="AJ1446" i="2"/>
  <c r="AI1446" i="2"/>
  <c r="AH1446" i="2"/>
  <c r="AG1446" i="2"/>
  <c r="AF1446" i="2"/>
  <c r="AE1446" i="2"/>
  <c r="AD1446" i="2"/>
  <c r="AB1446" i="2"/>
  <c r="BB1446" i="2" s="1"/>
  <c r="AZ1445" i="2"/>
  <c r="AY1445" i="2"/>
  <c r="AX1445" i="2"/>
  <c r="AW1445" i="2"/>
  <c r="AV1445" i="2"/>
  <c r="AU1445" i="2"/>
  <c r="AT1445" i="2"/>
  <c r="AS1445" i="2"/>
  <c r="AR1445" i="2"/>
  <c r="AQ1445" i="2"/>
  <c r="AP1445" i="2"/>
  <c r="AO1445" i="2"/>
  <c r="AM1445" i="2"/>
  <c r="AL1445" i="2"/>
  <c r="AK1445" i="2"/>
  <c r="AJ1445" i="2"/>
  <c r="AI1445" i="2"/>
  <c r="AH1445" i="2"/>
  <c r="AG1445" i="2"/>
  <c r="AF1445" i="2"/>
  <c r="AE1445" i="2"/>
  <c r="AD1445" i="2"/>
  <c r="AB1445" i="2"/>
  <c r="BD1445" i="2" s="1"/>
  <c r="AZ1444" i="2"/>
  <c r="AY1444" i="2"/>
  <c r="AX1444" i="2"/>
  <c r="AW1444" i="2"/>
  <c r="AV1444" i="2"/>
  <c r="AU1444" i="2"/>
  <c r="AT1444" i="2"/>
  <c r="AS1444" i="2"/>
  <c r="AR1444" i="2"/>
  <c r="AQ1444" i="2"/>
  <c r="AP1444" i="2"/>
  <c r="AO1444" i="2"/>
  <c r="AM1444" i="2"/>
  <c r="AL1444" i="2"/>
  <c r="AK1444" i="2"/>
  <c r="AJ1444" i="2"/>
  <c r="AI1444" i="2"/>
  <c r="AH1444" i="2"/>
  <c r="AG1444" i="2"/>
  <c r="AF1444" i="2"/>
  <c r="AE1444" i="2"/>
  <c r="AD1444" i="2"/>
  <c r="AB1444" i="2"/>
  <c r="BD1444" i="2" s="1"/>
  <c r="AZ1443" i="2"/>
  <c r="AY1443" i="2"/>
  <c r="AX1443" i="2"/>
  <c r="AW1443" i="2"/>
  <c r="AV1443" i="2"/>
  <c r="AU1443" i="2"/>
  <c r="AT1443" i="2"/>
  <c r="AS1443" i="2"/>
  <c r="AR1443" i="2"/>
  <c r="AQ1443" i="2"/>
  <c r="AP1443" i="2"/>
  <c r="AO1443" i="2"/>
  <c r="AM1443" i="2"/>
  <c r="AL1443" i="2"/>
  <c r="AK1443" i="2"/>
  <c r="AJ1443" i="2"/>
  <c r="AI1443" i="2"/>
  <c r="AH1443" i="2"/>
  <c r="AG1443" i="2"/>
  <c r="AF1443" i="2"/>
  <c r="AE1443" i="2"/>
  <c r="AD1443" i="2"/>
  <c r="AB1443" i="2"/>
  <c r="BA1443" i="2" s="1"/>
  <c r="AZ1442" i="2"/>
  <c r="AY1442" i="2"/>
  <c r="AX1442" i="2"/>
  <c r="AW1442" i="2"/>
  <c r="AV1442" i="2"/>
  <c r="AU1442" i="2"/>
  <c r="AT1442" i="2"/>
  <c r="AS1442" i="2"/>
  <c r="AR1442" i="2"/>
  <c r="AQ1442" i="2"/>
  <c r="AP1442" i="2"/>
  <c r="AO1442" i="2"/>
  <c r="AM1442" i="2"/>
  <c r="AL1442" i="2"/>
  <c r="AK1442" i="2"/>
  <c r="AJ1442" i="2"/>
  <c r="AI1442" i="2"/>
  <c r="AH1442" i="2"/>
  <c r="AG1442" i="2"/>
  <c r="AF1442" i="2"/>
  <c r="AE1442" i="2"/>
  <c r="AD1442" i="2"/>
  <c r="AB1442" i="2"/>
  <c r="BB1442" i="2" s="1"/>
  <c r="AZ1441" i="2"/>
  <c r="AY1441" i="2"/>
  <c r="AX1441" i="2"/>
  <c r="AW1441" i="2"/>
  <c r="AV1441" i="2"/>
  <c r="AU1441" i="2"/>
  <c r="AT1441" i="2"/>
  <c r="AS1441" i="2"/>
  <c r="AR1441" i="2"/>
  <c r="AQ1441" i="2"/>
  <c r="AP1441" i="2"/>
  <c r="AO1441" i="2"/>
  <c r="AM1441" i="2"/>
  <c r="AL1441" i="2"/>
  <c r="AK1441" i="2"/>
  <c r="AJ1441" i="2"/>
  <c r="AI1441" i="2"/>
  <c r="AH1441" i="2"/>
  <c r="AG1441" i="2"/>
  <c r="AF1441" i="2"/>
  <c r="AE1441" i="2"/>
  <c r="AD1441" i="2"/>
  <c r="AB1441" i="2"/>
  <c r="BD1441" i="2" s="1"/>
  <c r="AZ1440" i="2"/>
  <c r="AY1440" i="2"/>
  <c r="AX1440" i="2"/>
  <c r="AW1440" i="2"/>
  <c r="AV1440" i="2"/>
  <c r="AU1440" i="2"/>
  <c r="AT1440" i="2"/>
  <c r="AS1440" i="2"/>
  <c r="AR1440" i="2"/>
  <c r="AQ1440" i="2"/>
  <c r="AP1440" i="2"/>
  <c r="AO1440" i="2"/>
  <c r="AM1440" i="2"/>
  <c r="AL1440" i="2"/>
  <c r="AK1440" i="2"/>
  <c r="AJ1440" i="2"/>
  <c r="AI1440" i="2"/>
  <c r="AH1440" i="2"/>
  <c r="AG1440" i="2"/>
  <c r="AF1440" i="2"/>
  <c r="AE1440" i="2"/>
  <c r="AD1440" i="2"/>
  <c r="AB1440" i="2"/>
  <c r="BC1440" i="2" s="1"/>
  <c r="AZ1439" i="2"/>
  <c r="AY1439" i="2"/>
  <c r="AX1439" i="2"/>
  <c r="AW1439" i="2"/>
  <c r="AV1439" i="2"/>
  <c r="AU1439" i="2"/>
  <c r="AT1439" i="2"/>
  <c r="AS1439" i="2"/>
  <c r="AR1439" i="2"/>
  <c r="AQ1439" i="2"/>
  <c r="AP1439" i="2"/>
  <c r="AO1439" i="2"/>
  <c r="AM1439" i="2"/>
  <c r="AL1439" i="2"/>
  <c r="AK1439" i="2"/>
  <c r="AJ1439" i="2"/>
  <c r="AI1439" i="2"/>
  <c r="AH1439" i="2"/>
  <c r="AG1439" i="2"/>
  <c r="AF1439" i="2"/>
  <c r="AE1439" i="2"/>
  <c r="AD1439" i="2"/>
  <c r="AB1439" i="2"/>
  <c r="BD1439" i="2" s="1"/>
  <c r="AZ1438" i="2"/>
  <c r="AY1438" i="2"/>
  <c r="AX1438" i="2"/>
  <c r="AW1438" i="2"/>
  <c r="AV1438" i="2"/>
  <c r="AU1438" i="2"/>
  <c r="AT1438" i="2"/>
  <c r="AS1438" i="2"/>
  <c r="AR1438" i="2"/>
  <c r="AQ1438" i="2"/>
  <c r="AP1438" i="2"/>
  <c r="AO1438" i="2"/>
  <c r="AM1438" i="2"/>
  <c r="AL1438" i="2"/>
  <c r="AK1438" i="2"/>
  <c r="AJ1438" i="2"/>
  <c r="AI1438" i="2"/>
  <c r="AH1438" i="2"/>
  <c r="AG1438" i="2"/>
  <c r="AF1438" i="2"/>
  <c r="AE1438" i="2"/>
  <c r="AD1438" i="2"/>
  <c r="AB1438" i="2"/>
  <c r="AZ1437" i="2"/>
  <c r="AY1437" i="2"/>
  <c r="AX1437" i="2"/>
  <c r="AW1437" i="2"/>
  <c r="AV1437" i="2"/>
  <c r="AU1437" i="2"/>
  <c r="AT1437" i="2"/>
  <c r="AS1437" i="2"/>
  <c r="AR1437" i="2"/>
  <c r="AQ1437" i="2"/>
  <c r="AP1437" i="2"/>
  <c r="AO1437" i="2"/>
  <c r="AM1437" i="2"/>
  <c r="AL1437" i="2"/>
  <c r="AK1437" i="2"/>
  <c r="AJ1437" i="2"/>
  <c r="AI1437" i="2"/>
  <c r="AH1437" i="2"/>
  <c r="AG1437" i="2"/>
  <c r="AF1437" i="2"/>
  <c r="AE1437" i="2"/>
  <c r="AD1437" i="2"/>
  <c r="AB1437" i="2"/>
  <c r="BD1437" i="2" s="1"/>
  <c r="AZ1436" i="2"/>
  <c r="AY1436" i="2"/>
  <c r="AX1436" i="2"/>
  <c r="AW1436" i="2"/>
  <c r="AV1436" i="2"/>
  <c r="AU1436" i="2"/>
  <c r="AT1436" i="2"/>
  <c r="AS1436" i="2"/>
  <c r="AR1436" i="2"/>
  <c r="AQ1436" i="2"/>
  <c r="AP1436" i="2"/>
  <c r="AO1436" i="2"/>
  <c r="AM1436" i="2"/>
  <c r="AL1436" i="2"/>
  <c r="AK1436" i="2"/>
  <c r="AJ1436" i="2"/>
  <c r="AI1436" i="2"/>
  <c r="AH1436" i="2"/>
  <c r="AG1436" i="2"/>
  <c r="AF1436" i="2"/>
  <c r="AE1436" i="2"/>
  <c r="AD1436" i="2"/>
  <c r="AB1436" i="2"/>
  <c r="BD1436" i="2" s="1"/>
  <c r="AZ1435" i="2"/>
  <c r="AY1435" i="2"/>
  <c r="AX1435" i="2"/>
  <c r="AW1435" i="2"/>
  <c r="AV1435" i="2"/>
  <c r="AU1435" i="2"/>
  <c r="AT1435" i="2"/>
  <c r="AS1435" i="2"/>
  <c r="AR1435" i="2"/>
  <c r="AQ1435" i="2"/>
  <c r="AP1435" i="2"/>
  <c r="AO1435" i="2"/>
  <c r="AM1435" i="2"/>
  <c r="AL1435" i="2"/>
  <c r="AK1435" i="2"/>
  <c r="AJ1435" i="2"/>
  <c r="AI1435" i="2"/>
  <c r="AH1435" i="2"/>
  <c r="AG1435" i="2"/>
  <c r="AF1435" i="2"/>
  <c r="AE1435" i="2"/>
  <c r="AD1435" i="2"/>
  <c r="AB1435" i="2"/>
  <c r="BA1435" i="2" s="1"/>
  <c r="AZ1434" i="2"/>
  <c r="AY1434" i="2"/>
  <c r="AX1434" i="2"/>
  <c r="AW1434" i="2"/>
  <c r="AV1434" i="2"/>
  <c r="AU1434" i="2"/>
  <c r="AT1434" i="2"/>
  <c r="AS1434" i="2"/>
  <c r="AR1434" i="2"/>
  <c r="AQ1434" i="2"/>
  <c r="AP1434" i="2"/>
  <c r="AO1434" i="2"/>
  <c r="AM1434" i="2"/>
  <c r="AL1434" i="2"/>
  <c r="AK1434" i="2"/>
  <c r="AJ1434" i="2"/>
  <c r="AI1434" i="2"/>
  <c r="AH1434" i="2"/>
  <c r="AG1434" i="2"/>
  <c r="AF1434" i="2"/>
  <c r="AE1434" i="2"/>
  <c r="AD1434" i="2"/>
  <c r="AB1434" i="2"/>
  <c r="AZ1433" i="2"/>
  <c r="AY1433" i="2"/>
  <c r="AX1433" i="2"/>
  <c r="AW1433" i="2"/>
  <c r="AV1433" i="2"/>
  <c r="AU1433" i="2"/>
  <c r="AT1433" i="2"/>
  <c r="AS1433" i="2"/>
  <c r="AR1433" i="2"/>
  <c r="AQ1433" i="2"/>
  <c r="AP1433" i="2"/>
  <c r="AO1433" i="2"/>
  <c r="AM1433" i="2"/>
  <c r="AL1433" i="2"/>
  <c r="AK1433" i="2"/>
  <c r="AJ1433" i="2"/>
  <c r="AI1433" i="2"/>
  <c r="AH1433" i="2"/>
  <c r="AG1433" i="2"/>
  <c r="AF1433" i="2"/>
  <c r="AE1433" i="2"/>
  <c r="AD1433" i="2"/>
  <c r="AB1433" i="2"/>
  <c r="AZ1432" i="2"/>
  <c r="AY1432" i="2"/>
  <c r="AX1432" i="2"/>
  <c r="AW1432" i="2"/>
  <c r="AV1432" i="2"/>
  <c r="AU1432" i="2"/>
  <c r="AT1432" i="2"/>
  <c r="AS1432" i="2"/>
  <c r="AR1432" i="2"/>
  <c r="AQ1432" i="2"/>
  <c r="AP1432" i="2"/>
  <c r="AO1432" i="2"/>
  <c r="AM1432" i="2"/>
  <c r="AL1432" i="2"/>
  <c r="AK1432" i="2"/>
  <c r="AJ1432" i="2"/>
  <c r="AI1432" i="2"/>
  <c r="AH1432" i="2"/>
  <c r="AG1432" i="2"/>
  <c r="AF1432" i="2"/>
  <c r="AE1432" i="2"/>
  <c r="AD1432" i="2"/>
  <c r="AB1432" i="2"/>
  <c r="BC1432" i="2" s="1"/>
  <c r="AZ1431" i="2"/>
  <c r="AY1431" i="2"/>
  <c r="AX1431" i="2"/>
  <c r="AW1431" i="2"/>
  <c r="AV1431" i="2"/>
  <c r="AU1431" i="2"/>
  <c r="AT1431" i="2"/>
  <c r="AS1431" i="2"/>
  <c r="AR1431" i="2"/>
  <c r="AQ1431" i="2"/>
  <c r="AP1431" i="2"/>
  <c r="AO1431" i="2"/>
  <c r="AM1431" i="2"/>
  <c r="AL1431" i="2"/>
  <c r="AK1431" i="2"/>
  <c r="AJ1431" i="2"/>
  <c r="AI1431" i="2"/>
  <c r="AH1431" i="2"/>
  <c r="AG1431" i="2"/>
  <c r="AF1431" i="2"/>
  <c r="AE1431" i="2"/>
  <c r="AD1431" i="2"/>
  <c r="AB1431" i="2"/>
  <c r="BC1431" i="2" s="1"/>
  <c r="AZ1430" i="2"/>
  <c r="AY1430" i="2"/>
  <c r="AX1430" i="2"/>
  <c r="AW1430" i="2"/>
  <c r="AV1430" i="2"/>
  <c r="AU1430" i="2"/>
  <c r="AT1430" i="2"/>
  <c r="AS1430" i="2"/>
  <c r="AR1430" i="2"/>
  <c r="AQ1430" i="2"/>
  <c r="AP1430" i="2"/>
  <c r="AO1430" i="2"/>
  <c r="AM1430" i="2"/>
  <c r="AL1430" i="2"/>
  <c r="AK1430" i="2"/>
  <c r="AJ1430" i="2"/>
  <c r="AI1430" i="2"/>
  <c r="AH1430" i="2"/>
  <c r="AG1430" i="2"/>
  <c r="AF1430" i="2"/>
  <c r="AE1430" i="2"/>
  <c r="AD1430" i="2"/>
  <c r="AB1430" i="2"/>
  <c r="BB1430" i="2" s="1"/>
  <c r="AZ1429" i="2"/>
  <c r="AY1429" i="2"/>
  <c r="AX1429" i="2"/>
  <c r="AW1429" i="2"/>
  <c r="AV1429" i="2"/>
  <c r="AU1429" i="2"/>
  <c r="AT1429" i="2"/>
  <c r="AS1429" i="2"/>
  <c r="AR1429" i="2"/>
  <c r="AQ1429" i="2"/>
  <c r="AP1429" i="2"/>
  <c r="AO1429" i="2"/>
  <c r="AM1429" i="2"/>
  <c r="AL1429" i="2"/>
  <c r="AK1429" i="2"/>
  <c r="AJ1429" i="2"/>
  <c r="AI1429" i="2"/>
  <c r="AH1429" i="2"/>
  <c r="AG1429" i="2"/>
  <c r="AF1429" i="2"/>
  <c r="AE1429" i="2"/>
  <c r="AD1429" i="2"/>
  <c r="AB1429" i="2"/>
  <c r="BD1429" i="2" s="1"/>
  <c r="AZ1428" i="2"/>
  <c r="AY1428" i="2"/>
  <c r="AX1428" i="2"/>
  <c r="AW1428" i="2"/>
  <c r="AV1428" i="2"/>
  <c r="AU1428" i="2"/>
  <c r="AT1428" i="2"/>
  <c r="AS1428" i="2"/>
  <c r="AR1428" i="2"/>
  <c r="AQ1428" i="2"/>
  <c r="AP1428" i="2"/>
  <c r="AO1428" i="2"/>
  <c r="AM1428" i="2"/>
  <c r="AL1428" i="2"/>
  <c r="AK1428" i="2"/>
  <c r="AJ1428" i="2"/>
  <c r="AI1428" i="2"/>
  <c r="AH1428" i="2"/>
  <c r="AG1428" i="2"/>
  <c r="AF1428" i="2"/>
  <c r="AE1428" i="2"/>
  <c r="AD1428" i="2"/>
  <c r="AB1428" i="2"/>
  <c r="BD1428" i="2" s="1"/>
  <c r="AZ1427" i="2"/>
  <c r="AY1427" i="2"/>
  <c r="AX1427" i="2"/>
  <c r="AW1427" i="2"/>
  <c r="AV1427" i="2"/>
  <c r="AU1427" i="2"/>
  <c r="AT1427" i="2"/>
  <c r="AS1427" i="2"/>
  <c r="AR1427" i="2"/>
  <c r="AQ1427" i="2"/>
  <c r="AP1427" i="2"/>
  <c r="AO1427" i="2"/>
  <c r="AM1427" i="2"/>
  <c r="AL1427" i="2"/>
  <c r="AK1427" i="2"/>
  <c r="AJ1427" i="2"/>
  <c r="AI1427" i="2"/>
  <c r="AH1427" i="2"/>
  <c r="AG1427" i="2"/>
  <c r="AF1427" i="2"/>
  <c r="AE1427" i="2"/>
  <c r="AD1427" i="2"/>
  <c r="AB1427" i="2"/>
  <c r="BA1427" i="2" s="1"/>
  <c r="AZ1426" i="2"/>
  <c r="AY1426" i="2"/>
  <c r="AX1426" i="2"/>
  <c r="AW1426" i="2"/>
  <c r="AV1426" i="2"/>
  <c r="AU1426" i="2"/>
  <c r="AT1426" i="2"/>
  <c r="AS1426" i="2"/>
  <c r="AR1426" i="2"/>
  <c r="AQ1426" i="2"/>
  <c r="AP1426" i="2"/>
  <c r="AO1426" i="2"/>
  <c r="AM1426" i="2"/>
  <c r="AL1426" i="2"/>
  <c r="AK1426" i="2"/>
  <c r="AJ1426" i="2"/>
  <c r="AI1426" i="2"/>
  <c r="AH1426" i="2"/>
  <c r="AG1426" i="2"/>
  <c r="AF1426" i="2"/>
  <c r="AE1426" i="2"/>
  <c r="AD1426" i="2"/>
  <c r="AB1426" i="2"/>
  <c r="BD1426" i="2" s="1"/>
  <c r="AZ1425" i="2"/>
  <c r="AY1425" i="2"/>
  <c r="AX1425" i="2"/>
  <c r="AW1425" i="2"/>
  <c r="AV1425" i="2"/>
  <c r="AU1425" i="2"/>
  <c r="AT1425" i="2"/>
  <c r="AS1425" i="2"/>
  <c r="AR1425" i="2"/>
  <c r="AQ1425" i="2"/>
  <c r="AP1425" i="2"/>
  <c r="AO1425" i="2"/>
  <c r="AM1425" i="2"/>
  <c r="AL1425" i="2"/>
  <c r="AK1425" i="2"/>
  <c r="AJ1425" i="2"/>
  <c r="AI1425" i="2"/>
  <c r="AH1425" i="2"/>
  <c r="AG1425" i="2"/>
  <c r="AF1425" i="2"/>
  <c r="AE1425" i="2"/>
  <c r="AD1425" i="2"/>
  <c r="AB1425" i="2"/>
  <c r="BD1425" i="2" s="1"/>
  <c r="AZ1424" i="2"/>
  <c r="AY1424" i="2"/>
  <c r="AX1424" i="2"/>
  <c r="AW1424" i="2"/>
  <c r="AV1424" i="2"/>
  <c r="AU1424" i="2"/>
  <c r="AT1424" i="2"/>
  <c r="AS1424" i="2"/>
  <c r="AR1424" i="2"/>
  <c r="AQ1424" i="2"/>
  <c r="AP1424" i="2"/>
  <c r="AO1424" i="2"/>
  <c r="AM1424" i="2"/>
  <c r="AL1424" i="2"/>
  <c r="AK1424" i="2"/>
  <c r="AJ1424" i="2"/>
  <c r="AI1424" i="2"/>
  <c r="AH1424" i="2"/>
  <c r="AG1424" i="2"/>
  <c r="AF1424" i="2"/>
  <c r="AE1424" i="2"/>
  <c r="AD1424" i="2"/>
  <c r="AB1424" i="2"/>
  <c r="BD1424" i="2" s="1"/>
  <c r="AZ1423" i="2"/>
  <c r="AY1423" i="2"/>
  <c r="AX1423" i="2"/>
  <c r="AW1423" i="2"/>
  <c r="AV1423" i="2"/>
  <c r="AU1423" i="2"/>
  <c r="AT1423" i="2"/>
  <c r="AS1423" i="2"/>
  <c r="AR1423" i="2"/>
  <c r="AQ1423" i="2"/>
  <c r="AP1423" i="2"/>
  <c r="AO1423" i="2"/>
  <c r="AM1423" i="2"/>
  <c r="AL1423" i="2"/>
  <c r="AK1423" i="2"/>
  <c r="AJ1423" i="2"/>
  <c r="AI1423" i="2"/>
  <c r="AH1423" i="2"/>
  <c r="AG1423" i="2"/>
  <c r="AF1423" i="2"/>
  <c r="AE1423" i="2"/>
  <c r="AD1423" i="2"/>
  <c r="AB1423" i="2"/>
  <c r="BC1423" i="2" s="1"/>
  <c r="AZ1422" i="2"/>
  <c r="AY1422" i="2"/>
  <c r="AX1422" i="2"/>
  <c r="AW1422" i="2"/>
  <c r="AV1422" i="2"/>
  <c r="AU1422" i="2"/>
  <c r="AT1422" i="2"/>
  <c r="AS1422" i="2"/>
  <c r="AR1422" i="2"/>
  <c r="AQ1422" i="2"/>
  <c r="AP1422" i="2"/>
  <c r="AO1422" i="2"/>
  <c r="AM1422" i="2"/>
  <c r="AL1422" i="2"/>
  <c r="AK1422" i="2"/>
  <c r="AJ1422" i="2"/>
  <c r="AI1422" i="2"/>
  <c r="AH1422" i="2"/>
  <c r="AG1422" i="2"/>
  <c r="AF1422" i="2"/>
  <c r="AE1422" i="2"/>
  <c r="AD1422" i="2"/>
  <c r="AB1422" i="2"/>
  <c r="BB1422" i="2" s="1"/>
  <c r="AZ1421" i="2"/>
  <c r="AY1421" i="2"/>
  <c r="AX1421" i="2"/>
  <c r="AW1421" i="2"/>
  <c r="AV1421" i="2"/>
  <c r="AU1421" i="2"/>
  <c r="AT1421" i="2"/>
  <c r="AS1421" i="2"/>
  <c r="AR1421" i="2"/>
  <c r="AQ1421" i="2"/>
  <c r="AP1421" i="2"/>
  <c r="AO1421" i="2"/>
  <c r="AM1421" i="2"/>
  <c r="AL1421" i="2"/>
  <c r="AK1421" i="2"/>
  <c r="AJ1421" i="2"/>
  <c r="AI1421" i="2"/>
  <c r="AH1421" i="2"/>
  <c r="AG1421" i="2"/>
  <c r="AF1421" i="2"/>
  <c r="AE1421" i="2"/>
  <c r="AD1421" i="2"/>
  <c r="AB1421" i="2"/>
  <c r="BB1421" i="2" s="1"/>
  <c r="AZ1420" i="2"/>
  <c r="AY1420" i="2"/>
  <c r="AX1420" i="2"/>
  <c r="AW1420" i="2"/>
  <c r="AV1420" i="2"/>
  <c r="AU1420" i="2"/>
  <c r="AT1420" i="2"/>
  <c r="AS1420" i="2"/>
  <c r="AR1420" i="2"/>
  <c r="AQ1420" i="2"/>
  <c r="AP1420" i="2"/>
  <c r="AO1420" i="2"/>
  <c r="AM1420" i="2"/>
  <c r="AL1420" i="2"/>
  <c r="AK1420" i="2"/>
  <c r="AJ1420" i="2"/>
  <c r="AI1420" i="2"/>
  <c r="AH1420" i="2"/>
  <c r="AG1420" i="2"/>
  <c r="AF1420" i="2"/>
  <c r="AE1420" i="2"/>
  <c r="AD1420" i="2"/>
  <c r="AB1420" i="2"/>
  <c r="BD1420" i="2" s="1"/>
  <c r="AZ1419" i="2"/>
  <c r="AY1419" i="2"/>
  <c r="AX1419" i="2"/>
  <c r="AW1419" i="2"/>
  <c r="AV1419" i="2"/>
  <c r="AU1419" i="2"/>
  <c r="AT1419" i="2"/>
  <c r="AS1419" i="2"/>
  <c r="AR1419" i="2"/>
  <c r="AQ1419" i="2"/>
  <c r="AP1419" i="2"/>
  <c r="AO1419" i="2"/>
  <c r="AM1419" i="2"/>
  <c r="AL1419" i="2"/>
  <c r="AK1419" i="2"/>
  <c r="AJ1419" i="2"/>
  <c r="AI1419" i="2"/>
  <c r="AH1419" i="2"/>
  <c r="AG1419" i="2"/>
  <c r="AF1419" i="2"/>
  <c r="AE1419" i="2"/>
  <c r="AD1419" i="2"/>
  <c r="AB1419" i="2"/>
  <c r="BA1419" i="2" s="1"/>
  <c r="AZ1418" i="2"/>
  <c r="AY1418" i="2"/>
  <c r="AX1418" i="2"/>
  <c r="AW1418" i="2"/>
  <c r="AV1418" i="2"/>
  <c r="AU1418" i="2"/>
  <c r="AT1418" i="2"/>
  <c r="AS1418" i="2"/>
  <c r="AR1418" i="2"/>
  <c r="AQ1418" i="2"/>
  <c r="AP1418" i="2"/>
  <c r="AO1418" i="2"/>
  <c r="AM1418" i="2"/>
  <c r="AL1418" i="2"/>
  <c r="AK1418" i="2"/>
  <c r="AJ1418" i="2"/>
  <c r="AI1418" i="2"/>
  <c r="AH1418" i="2"/>
  <c r="AG1418" i="2"/>
  <c r="AF1418" i="2"/>
  <c r="AE1418" i="2"/>
  <c r="AD1418" i="2"/>
  <c r="AB1418" i="2"/>
  <c r="AZ1417" i="2"/>
  <c r="AY1417" i="2"/>
  <c r="AX1417" i="2"/>
  <c r="AW1417" i="2"/>
  <c r="AV1417" i="2"/>
  <c r="AU1417" i="2"/>
  <c r="AT1417" i="2"/>
  <c r="AS1417" i="2"/>
  <c r="AR1417" i="2"/>
  <c r="AQ1417" i="2"/>
  <c r="AP1417" i="2"/>
  <c r="AO1417" i="2"/>
  <c r="AM1417" i="2"/>
  <c r="AL1417" i="2"/>
  <c r="AK1417" i="2"/>
  <c r="AJ1417" i="2"/>
  <c r="AI1417" i="2"/>
  <c r="AH1417" i="2"/>
  <c r="AG1417" i="2"/>
  <c r="AF1417" i="2"/>
  <c r="AE1417" i="2"/>
  <c r="AD1417" i="2"/>
  <c r="AB1417" i="2"/>
  <c r="BB1417" i="2" s="1"/>
  <c r="AZ1416" i="2"/>
  <c r="AY1416" i="2"/>
  <c r="AX1416" i="2"/>
  <c r="AW1416" i="2"/>
  <c r="AV1416" i="2"/>
  <c r="AU1416" i="2"/>
  <c r="AT1416" i="2"/>
  <c r="AS1416" i="2"/>
  <c r="AR1416" i="2"/>
  <c r="AQ1416" i="2"/>
  <c r="AP1416" i="2"/>
  <c r="AO1416" i="2"/>
  <c r="AM1416" i="2"/>
  <c r="AL1416" i="2"/>
  <c r="AK1416" i="2"/>
  <c r="AJ1416" i="2"/>
  <c r="AI1416" i="2"/>
  <c r="AH1416" i="2"/>
  <c r="AG1416" i="2"/>
  <c r="AF1416" i="2"/>
  <c r="AE1416" i="2"/>
  <c r="AD1416" i="2"/>
  <c r="AB1416" i="2"/>
  <c r="BE1416" i="2" s="1"/>
  <c r="AZ1415" i="2"/>
  <c r="AY1415" i="2"/>
  <c r="AX1415" i="2"/>
  <c r="AW1415" i="2"/>
  <c r="AV1415" i="2"/>
  <c r="AU1415" i="2"/>
  <c r="AT1415" i="2"/>
  <c r="AS1415" i="2"/>
  <c r="AR1415" i="2"/>
  <c r="AQ1415" i="2"/>
  <c r="AP1415" i="2"/>
  <c r="AO1415" i="2"/>
  <c r="AM1415" i="2"/>
  <c r="AL1415" i="2"/>
  <c r="AK1415" i="2"/>
  <c r="AJ1415" i="2"/>
  <c r="AI1415" i="2"/>
  <c r="AH1415" i="2"/>
  <c r="AG1415" i="2"/>
  <c r="AF1415" i="2"/>
  <c r="AE1415" i="2"/>
  <c r="AD1415" i="2"/>
  <c r="AB1415" i="2"/>
  <c r="AZ1414" i="2"/>
  <c r="AY1414" i="2"/>
  <c r="AX1414" i="2"/>
  <c r="AW1414" i="2"/>
  <c r="AV1414" i="2"/>
  <c r="AU1414" i="2"/>
  <c r="AT1414" i="2"/>
  <c r="AS1414" i="2"/>
  <c r="AR1414" i="2"/>
  <c r="AQ1414" i="2"/>
  <c r="AP1414" i="2"/>
  <c r="AO1414" i="2"/>
  <c r="AM1414" i="2"/>
  <c r="AL1414" i="2"/>
  <c r="AK1414" i="2"/>
  <c r="AJ1414" i="2"/>
  <c r="AI1414" i="2"/>
  <c r="AH1414" i="2"/>
  <c r="AG1414" i="2"/>
  <c r="AF1414" i="2"/>
  <c r="AE1414" i="2"/>
  <c r="AD1414" i="2"/>
  <c r="AB1414" i="2"/>
  <c r="BB1414" i="2" s="1"/>
  <c r="AZ1413" i="2"/>
  <c r="AY1413" i="2"/>
  <c r="AX1413" i="2"/>
  <c r="AW1413" i="2"/>
  <c r="AV1413" i="2"/>
  <c r="AU1413" i="2"/>
  <c r="AT1413" i="2"/>
  <c r="AS1413" i="2"/>
  <c r="AR1413" i="2"/>
  <c r="AQ1413" i="2"/>
  <c r="AP1413" i="2"/>
  <c r="AO1413" i="2"/>
  <c r="AM1413" i="2"/>
  <c r="AL1413" i="2"/>
  <c r="AK1413" i="2"/>
  <c r="AJ1413" i="2"/>
  <c r="AI1413" i="2"/>
  <c r="AH1413" i="2"/>
  <c r="AG1413" i="2"/>
  <c r="AF1413" i="2"/>
  <c r="AE1413" i="2"/>
  <c r="AD1413" i="2"/>
  <c r="AB1413" i="2"/>
  <c r="AZ1412" i="2"/>
  <c r="AY1412" i="2"/>
  <c r="AX1412" i="2"/>
  <c r="AW1412" i="2"/>
  <c r="AV1412" i="2"/>
  <c r="AU1412" i="2"/>
  <c r="AT1412" i="2"/>
  <c r="AS1412" i="2"/>
  <c r="AR1412" i="2"/>
  <c r="AQ1412" i="2"/>
  <c r="AP1412" i="2"/>
  <c r="AO1412" i="2"/>
  <c r="AM1412" i="2"/>
  <c r="AL1412" i="2"/>
  <c r="AK1412" i="2"/>
  <c r="AJ1412" i="2"/>
  <c r="AI1412" i="2"/>
  <c r="AH1412" i="2"/>
  <c r="AG1412" i="2"/>
  <c r="AF1412" i="2"/>
  <c r="AE1412" i="2"/>
  <c r="AD1412" i="2"/>
  <c r="AB1412" i="2"/>
  <c r="BD1412" i="2" s="1"/>
  <c r="AZ1411" i="2"/>
  <c r="AY1411" i="2"/>
  <c r="AX1411" i="2"/>
  <c r="AW1411" i="2"/>
  <c r="AV1411" i="2"/>
  <c r="AU1411" i="2"/>
  <c r="AT1411" i="2"/>
  <c r="AS1411" i="2"/>
  <c r="AR1411" i="2"/>
  <c r="AQ1411" i="2"/>
  <c r="AP1411" i="2"/>
  <c r="AO1411" i="2"/>
  <c r="AM1411" i="2"/>
  <c r="AL1411" i="2"/>
  <c r="AK1411" i="2"/>
  <c r="AJ1411" i="2"/>
  <c r="AI1411" i="2"/>
  <c r="AH1411" i="2"/>
  <c r="AG1411" i="2"/>
  <c r="AF1411" i="2"/>
  <c r="AE1411" i="2"/>
  <c r="AD1411" i="2"/>
  <c r="AB1411" i="2"/>
  <c r="BA1411" i="2" s="1"/>
  <c r="AZ1410" i="2"/>
  <c r="AY1410" i="2"/>
  <c r="AX1410" i="2"/>
  <c r="AW1410" i="2"/>
  <c r="AV1410" i="2"/>
  <c r="AU1410" i="2"/>
  <c r="AT1410" i="2"/>
  <c r="AS1410" i="2"/>
  <c r="AR1410" i="2"/>
  <c r="AQ1410" i="2"/>
  <c r="AP1410" i="2"/>
  <c r="AO1410" i="2"/>
  <c r="AM1410" i="2"/>
  <c r="AL1410" i="2"/>
  <c r="AK1410" i="2"/>
  <c r="AJ1410" i="2"/>
  <c r="AI1410" i="2"/>
  <c r="AH1410" i="2"/>
  <c r="AG1410" i="2"/>
  <c r="AF1410" i="2"/>
  <c r="AE1410" i="2"/>
  <c r="AD1410" i="2"/>
  <c r="AB1410" i="2"/>
  <c r="AZ1409" i="2"/>
  <c r="AY1409" i="2"/>
  <c r="AX1409" i="2"/>
  <c r="AW1409" i="2"/>
  <c r="AV1409" i="2"/>
  <c r="AU1409" i="2"/>
  <c r="AT1409" i="2"/>
  <c r="AS1409" i="2"/>
  <c r="AR1409" i="2"/>
  <c r="AQ1409" i="2"/>
  <c r="AP1409" i="2"/>
  <c r="AO1409" i="2"/>
  <c r="AM1409" i="2"/>
  <c r="AL1409" i="2"/>
  <c r="AK1409" i="2"/>
  <c r="AJ1409" i="2"/>
  <c r="AI1409" i="2"/>
  <c r="AH1409" i="2"/>
  <c r="AG1409" i="2"/>
  <c r="AF1409" i="2"/>
  <c r="AE1409" i="2"/>
  <c r="AD1409" i="2"/>
  <c r="AB1409" i="2"/>
  <c r="BE1409" i="2" s="1"/>
  <c r="AZ1408" i="2"/>
  <c r="AY1408" i="2"/>
  <c r="AX1408" i="2"/>
  <c r="AW1408" i="2"/>
  <c r="AV1408" i="2"/>
  <c r="AU1408" i="2"/>
  <c r="AT1408" i="2"/>
  <c r="AS1408" i="2"/>
  <c r="AR1408" i="2"/>
  <c r="AQ1408" i="2"/>
  <c r="AP1408" i="2"/>
  <c r="AO1408" i="2"/>
  <c r="AM1408" i="2"/>
  <c r="AL1408" i="2"/>
  <c r="AK1408" i="2"/>
  <c r="AJ1408" i="2"/>
  <c r="AI1408" i="2"/>
  <c r="AH1408" i="2"/>
  <c r="AG1408" i="2"/>
  <c r="AF1408" i="2"/>
  <c r="AE1408" i="2"/>
  <c r="AD1408" i="2"/>
  <c r="AB1408" i="2"/>
  <c r="BE1408" i="2" s="1"/>
  <c r="AZ1407" i="2"/>
  <c r="AY1407" i="2"/>
  <c r="AX1407" i="2"/>
  <c r="AW1407" i="2"/>
  <c r="AV1407" i="2"/>
  <c r="AU1407" i="2"/>
  <c r="AT1407" i="2"/>
  <c r="AS1407" i="2"/>
  <c r="AR1407" i="2"/>
  <c r="AQ1407" i="2"/>
  <c r="AP1407" i="2"/>
  <c r="AO1407" i="2"/>
  <c r="AM1407" i="2"/>
  <c r="AL1407" i="2"/>
  <c r="AK1407" i="2"/>
  <c r="AJ1407" i="2"/>
  <c r="AI1407" i="2"/>
  <c r="AH1407" i="2"/>
  <c r="AG1407" i="2"/>
  <c r="AF1407" i="2"/>
  <c r="AE1407" i="2"/>
  <c r="AD1407" i="2"/>
  <c r="AB1407" i="2"/>
  <c r="BD1407" i="2" s="1"/>
  <c r="AZ1406" i="2"/>
  <c r="AY1406" i="2"/>
  <c r="AX1406" i="2"/>
  <c r="AW1406" i="2"/>
  <c r="AV1406" i="2"/>
  <c r="AU1406" i="2"/>
  <c r="AT1406" i="2"/>
  <c r="AS1406" i="2"/>
  <c r="AR1406" i="2"/>
  <c r="AQ1406" i="2"/>
  <c r="AP1406" i="2"/>
  <c r="AO1406" i="2"/>
  <c r="AM1406" i="2"/>
  <c r="AL1406" i="2"/>
  <c r="AK1406" i="2"/>
  <c r="AJ1406" i="2"/>
  <c r="AI1406" i="2"/>
  <c r="AH1406" i="2"/>
  <c r="AG1406" i="2"/>
  <c r="AF1406" i="2"/>
  <c r="AE1406" i="2"/>
  <c r="AD1406" i="2"/>
  <c r="AB1406" i="2"/>
  <c r="BA1406" i="2" s="1"/>
  <c r="AZ1405" i="2"/>
  <c r="AY1405" i="2"/>
  <c r="AX1405" i="2"/>
  <c r="AW1405" i="2"/>
  <c r="AV1405" i="2"/>
  <c r="AU1405" i="2"/>
  <c r="AT1405" i="2"/>
  <c r="AS1405" i="2"/>
  <c r="AR1405" i="2"/>
  <c r="AQ1405" i="2"/>
  <c r="AP1405" i="2"/>
  <c r="AO1405" i="2"/>
  <c r="AM1405" i="2"/>
  <c r="AL1405" i="2"/>
  <c r="AK1405" i="2"/>
  <c r="AJ1405" i="2"/>
  <c r="AI1405" i="2"/>
  <c r="AH1405" i="2"/>
  <c r="AG1405" i="2"/>
  <c r="AF1405" i="2"/>
  <c r="AE1405" i="2"/>
  <c r="AD1405" i="2"/>
  <c r="AB1405" i="2"/>
  <c r="BE1405" i="2" s="1"/>
  <c r="AZ1404" i="2"/>
  <c r="AY1404" i="2"/>
  <c r="AX1404" i="2"/>
  <c r="AW1404" i="2"/>
  <c r="AV1404" i="2"/>
  <c r="AU1404" i="2"/>
  <c r="AT1404" i="2"/>
  <c r="AS1404" i="2"/>
  <c r="AR1404" i="2"/>
  <c r="AQ1404" i="2"/>
  <c r="AP1404" i="2"/>
  <c r="AO1404" i="2"/>
  <c r="AM1404" i="2"/>
  <c r="AL1404" i="2"/>
  <c r="AK1404" i="2"/>
  <c r="AJ1404" i="2"/>
  <c r="AI1404" i="2"/>
  <c r="AH1404" i="2"/>
  <c r="AG1404" i="2"/>
  <c r="AF1404" i="2"/>
  <c r="AE1404" i="2"/>
  <c r="AD1404" i="2"/>
  <c r="AB1404" i="2"/>
  <c r="AZ1403" i="2"/>
  <c r="AY1403" i="2"/>
  <c r="AX1403" i="2"/>
  <c r="AW1403" i="2"/>
  <c r="AV1403" i="2"/>
  <c r="AU1403" i="2"/>
  <c r="AT1403" i="2"/>
  <c r="AS1403" i="2"/>
  <c r="AR1403" i="2"/>
  <c r="AQ1403" i="2"/>
  <c r="AP1403" i="2"/>
  <c r="AO1403" i="2"/>
  <c r="AM1403" i="2"/>
  <c r="AL1403" i="2"/>
  <c r="AK1403" i="2"/>
  <c r="AJ1403" i="2"/>
  <c r="AI1403" i="2"/>
  <c r="AH1403" i="2"/>
  <c r="AG1403" i="2"/>
  <c r="AF1403" i="2"/>
  <c r="AE1403" i="2"/>
  <c r="AD1403" i="2"/>
  <c r="AB1403" i="2"/>
  <c r="AZ1402" i="2"/>
  <c r="AY1402" i="2"/>
  <c r="AX1402" i="2"/>
  <c r="AW1402" i="2"/>
  <c r="AV1402" i="2"/>
  <c r="AU1402" i="2"/>
  <c r="AT1402" i="2"/>
  <c r="AS1402" i="2"/>
  <c r="AR1402" i="2"/>
  <c r="AQ1402" i="2"/>
  <c r="AP1402" i="2"/>
  <c r="AO1402" i="2"/>
  <c r="AM1402" i="2"/>
  <c r="AL1402" i="2"/>
  <c r="AK1402" i="2"/>
  <c r="AJ1402" i="2"/>
  <c r="AI1402" i="2"/>
  <c r="AH1402" i="2"/>
  <c r="AG1402" i="2"/>
  <c r="AF1402" i="2"/>
  <c r="AE1402" i="2"/>
  <c r="AD1402" i="2"/>
  <c r="AB1402" i="2"/>
  <c r="BE1402" i="2" s="1"/>
  <c r="AZ1401" i="2"/>
  <c r="AY1401" i="2"/>
  <c r="AX1401" i="2"/>
  <c r="AW1401" i="2"/>
  <c r="AV1401" i="2"/>
  <c r="AU1401" i="2"/>
  <c r="AT1401" i="2"/>
  <c r="AS1401" i="2"/>
  <c r="AR1401" i="2"/>
  <c r="AQ1401" i="2"/>
  <c r="AP1401" i="2"/>
  <c r="AO1401" i="2"/>
  <c r="AM1401" i="2"/>
  <c r="AL1401" i="2"/>
  <c r="AK1401" i="2"/>
  <c r="AJ1401" i="2"/>
  <c r="AI1401" i="2"/>
  <c r="AH1401" i="2"/>
  <c r="AG1401" i="2"/>
  <c r="AF1401" i="2"/>
  <c r="AE1401" i="2"/>
  <c r="AD1401" i="2"/>
  <c r="AB1401" i="2"/>
  <c r="AZ1400" i="2"/>
  <c r="AY1400" i="2"/>
  <c r="AX1400" i="2"/>
  <c r="AW1400" i="2"/>
  <c r="AV1400" i="2"/>
  <c r="AU1400" i="2"/>
  <c r="AT1400" i="2"/>
  <c r="AS1400" i="2"/>
  <c r="AR1400" i="2"/>
  <c r="AQ1400" i="2"/>
  <c r="AP1400" i="2"/>
  <c r="AO1400" i="2"/>
  <c r="AM1400" i="2"/>
  <c r="AL1400" i="2"/>
  <c r="AK1400" i="2"/>
  <c r="AJ1400" i="2"/>
  <c r="AI1400" i="2"/>
  <c r="AH1400" i="2"/>
  <c r="AG1400" i="2"/>
  <c r="AF1400" i="2"/>
  <c r="AE1400" i="2"/>
  <c r="AD1400" i="2"/>
  <c r="AB1400" i="2"/>
  <c r="BB1400" i="2" s="1"/>
  <c r="AZ1399" i="2"/>
  <c r="AY1399" i="2"/>
  <c r="AX1399" i="2"/>
  <c r="AW1399" i="2"/>
  <c r="AV1399" i="2"/>
  <c r="AU1399" i="2"/>
  <c r="AT1399" i="2"/>
  <c r="AS1399" i="2"/>
  <c r="AR1399" i="2"/>
  <c r="AQ1399" i="2"/>
  <c r="AP1399" i="2"/>
  <c r="AO1399" i="2"/>
  <c r="AM1399" i="2"/>
  <c r="AL1399" i="2"/>
  <c r="AK1399" i="2"/>
  <c r="AJ1399" i="2"/>
  <c r="AI1399" i="2"/>
  <c r="AH1399" i="2"/>
  <c r="AG1399" i="2"/>
  <c r="AF1399" i="2"/>
  <c r="AE1399" i="2"/>
  <c r="AD1399" i="2"/>
  <c r="AB1399" i="2"/>
  <c r="BC1399" i="2" s="1"/>
  <c r="AZ1398" i="2"/>
  <c r="AY1398" i="2"/>
  <c r="AX1398" i="2"/>
  <c r="AW1398" i="2"/>
  <c r="AV1398" i="2"/>
  <c r="AU1398" i="2"/>
  <c r="AT1398" i="2"/>
  <c r="AS1398" i="2"/>
  <c r="AR1398" i="2"/>
  <c r="AQ1398" i="2"/>
  <c r="AP1398" i="2"/>
  <c r="AO1398" i="2"/>
  <c r="AM1398" i="2"/>
  <c r="AL1398" i="2"/>
  <c r="AK1398" i="2"/>
  <c r="AJ1398" i="2"/>
  <c r="AI1398" i="2"/>
  <c r="AH1398" i="2"/>
  <c r="AG1398" i="2"/>
  <c r="AF1398" i="2"/>
  <c r="AE1398" i="2"/>
  <c r="AD1398" i="2"/>
  <c r="AB1398" i="2"/>
  <c r="BA1398" i="2" s="1"/>
  <c r="AZ1397" i="2"/>
  <c r="AY1397" i="2"/>
  <c r="AX1397" i="2"/>
  <c r="AW1397" i="2"/>
  <c r="AV1397" i="2"/>
  <c r="AU1397" i="2"/>
  <c r="AT1397" i="2"/>
  <c r="AS1397" i="2"/>
  <c r="AR1397" i="2"/>
  <c r="AQ1397" i="2"/>
  <c r="AP1397" i="2"/>
  <c r="AO1397" i="2"/>
  <c r="AM1397" i="2"/>
  <c r="AL1397" i="2"/>
  <c r="AK1397" i="2"/>
  <c r="AJ1397" i="2"/>
  <c r="AI1397" i="2"/>
  <c r="AH1397" i="2"/>
  <c r="AG1397" i="2"/>
  <c r="AF1397" i="2"/>
  <c r="AE1397" i="2"/>
  <c r="AD1397" i="2"/>
  <c r="AB1397" i="2"/>
  <c r="BE1397" i="2" s="1"/>
  <c r="AZ1396" i="2"/>
  <c r="AY1396" i="2"/>
  <c r="AX1396" i="2"/>
  <c r="AW1396" i="2"/>
  <c r="AV1396" i="2"/>
  <c r="AU1396" i="2"/>
  <c r="AT1396" i="2"/>
  <c r="AS1396" i="2"/>
  <c r="AR1396" i="2"/>
  <c r="AQ1396" i="2"/>
  <c r="AP1396" i="2"/>
  <c r="AO1396" i="2"/>
  <c r="AM1396" i="2"/>
  <c r="AL1396" i="2"/>
  <c r="AK1396" i="2"/>
  <c r="AJ1396" i="2"/>
  <c r="AI1396" i="2"/>
  <c r="AH1396" i="2"/>
  <c r="AG1396" i="2"/>
  <c r="AF1396" i="2"/>
  <c r="AE1396" i="2"/>
  <c r="AD1396" i="2"/>
  <c r="AB1396" i="2"/>
  <c r="BC1396" i="2" s="1"/>
  <c r="AZ1395" i="2"/>
  <c r="AY1395" i="2"/>
  <c r="AX1395" i="2"/>
  <c r="AW1395" i="2"/>
  <c r="AV1395" i="2"/>
  <c r="AU1395" i="2"/>
  <c r="AT1395" i="2"/>
  <c r="AS1395" i="2"/>
  <c r="AR1395" i="2"/>
  <c r="AQ1395" i="2"/>
  <c r="AP1395" i="2"/>
  <c r="AO1395" i="2"/>
  <c r="AM1395" i="2"/>
  <c r="AL1395" i="2"/>
  <c r="AK1395" i="2"/>
  <c r="AJ1395" i="2"/>
  <c r="AI1395" i="2"/>
  <c r="AH1395" i="2"/>
  <c r="AG1395" i="2"/>
  <c r="AF1395" i="2"/>
  <c r="AE1395" i="2"/>
  <c r="AD1395" i="2"/>
  <c r="AB1395" i="2"/>
  <c r="BA1395" i="2" s="1"/>
  <c r="AZ1394" i="2"/>
  <c r="AY1394" i="2"/>
  <c r="AX1394" i="2"/>
  <c r="AW1394" i="2"/>
  <c r="AV1394" i="2"/>
  <c r="AU1394" i="2"/>
  <c r="AT1394" i="2"/>
  <c r="AS1394" i="2"/>
  <c r="AR1394" i="2"/>
  <c r="AQ1394" i="2"/>
  <c r="AP1394" i="2"/>
  <c r="AO1394" i="2"/>
  <c r="AM1394" i="2"/>
  <c r="AL1394" i="2"/>
  <c r="AK1394" i="2"/>
  <c r="AJ1394" i="2"/>
  <c r="AI1394" i="2"/>
  <c r="AH1394" i="2"/>
  <c r="AG1394" i="2"/>
  <c r="AF1394" i="2"/>
  <c r="AE1394" i="2"/>
  <c r="AD1394" i="2"/>
  <c r="AB1394" i="2"/>
  <c r="BC1394" i="2" s="1"/>
  <c r="AZ1393" i="2"/>
  <c r="AY1393" i="2"/>
  <c r="AX1393" i="2"/>
  <c r="AW1393" i="2"/>
  <c r="AV1393" i="2"/>
  <c r="AU1393" i="2"/>
  <c r="AT1393" i="2"/>
  <c r="AS1393" i="2"/>
  <c r="AR1393" i="2"/>
  <c r="AQ1393" i="2"/>
  <c r="AP1393" i="2"/>
  <c r="AO1393" i="2"/>
  <c r="AM1393" i="2"/>
  <c r="AL1393" i="2"/>
  <c r="AK1393" i="2"/>
  <c r="AJ1393" i="2"/>
  <c r="AI1393" i="2"/>
  <c r="AH1393" i="2"/>
  <c r="AG1393" i="2"/>
  <c r="AF1393" i="2"/>
  <c r="AE1393" i="2"/>
  <c r="AD1393" i="2"/>
  <c r="AB1393" i="2"/>
  <c r="AZ1392" i="2"/>
  <c r="AY1392" i="2"/>
  <c r="AX1392" i="2"/>
  <c r="AW1392" i="2"/>
  <c r="AV1392" i="2"/>
  <c r="AU1392" i="2"/>
  <c r="AT1392" i="2"/>
  <c r="AS1392" i="2"/>
  <c r="AR1392" i="2"/>
  <c r="AQ1392" i="2"/>
  <c r="AP1392" i="2"/>
  <c r="AO1392" i="2"/>
  <c r="AM1392" i="2"/>
  <c r="AL1392" i="2"/>
  <c r="AK1392" i="2"/>
  <c r="AJ1392" i="2"/>
  <c r="AI1392" i="2"/>
  <c r="AH1392" i="2"/>
  <c r="AG1392" i="2"/>
  <c r="AF1392" i="2"/>
  <c r="AE1392" i="2"/>
  <c r="AD1392" i="2"/>
  <c r="AB1392" i="2"/>
  <c r="BD1392" i="2" s="1"/>
  <c r="AZ1391" i="2"/>
  <c r="AY1391" i="2"/>
  <c r="AX1391" i="2"/>
  <c r="AW1391" i="2"/>
  <c r="AV1391" i="2"/>
  <c r="AU1391" i="2"/>
  <c r="AT1391" i="2"/>
  <c r="AS1391" i="2"/>
  <c r="AR1391" i="2"/>
  <c r="AQ1391" i="2"/>
  <c r="AP1391" i="2"/>
  <c r="AO1391" i="2"/>
  <c r="AM1391" i="2"/>
  <c r="AL1391" i="2"/>
  <c r="AK1391" i="2"/>
  <c r="AJ1391" i="2"/>
  <c r="AI1391" i="2"/>
  <c r="AH1391" i="2"/>
  <c r="AG1391" i="2"/>
  <c r="AF1391" i="2"/>
  <c r="AE1391" i="2"/>
  <c r="AD1391" i="2"/>
  <c r="AB1391" i="2"/>
  <c r="BD1391" i="2" s="1"/>
  <c r="AZ1390" i="2"/>
  <c r="AY1390" i="2"/>
  <c r="AX1390" i="2"/>
  <c r="AW1390" i="2"/>
  <c r="AV1390" i="2"/>
  <c r="AU1390" i="2"/>
  <c r="AT1390" i="2"/>
  <c r="AS1390" i="2"/>
  <c r="AR1390" i="2"/>
  <c r="AQ1390" i="2"/>
  <c r="AP1390" i="2"/>
  <c r="AO1390" i="2"/>
  <c r="AM1390" i="2"/>
  <c r="AL1390" i="2"/>
  <c r="AK1390" i="2"/>
  <c r="AJ1390" i="2"/>
  <c r="AI1390" i="2"/>
  <c r="AH1390" i="2"/>
  <c r="AG1390" i="2"/>
  <c r="AF1390" i="2"/>
  <c r="AE1390" i="2"/>
  <c r="AD1390" i="2"/>
  <c r="AB1390" i="2"/>
  <c r="BA1390" i="2" s="1"/>
  <c r="AZ1389" i="2"/>
  <c r="AY1389" i="2"/>
  <c r="AX1389" i="2"/>
  <c r="AW1389" i="2"/>
  <c r="AV1389" i="2"/>
  <c r="AU1389" i="2"/>
  <c r="AT1389" i="2"/>
  <c r="AS1389" i="2"/>
  <c r="AR1389" i="2"/>
  <c r="AQ1389" i="2"/>
  <c r="AP1389" i="2"/>
  <c r="AO1389" i="2"/>
  <c r="AM1389" i="2"/>
  <c r="AL1389" i="2"/>
  <c r="AK1389" i="2"/>
  <c r="AJ1389" i="2"/>
  <c r="AI1389" i="2"/>
  <c r="AH1389" i="2"/>
  <c r="AG1389" i="2"/>
  <c r="AF1389" i="2"/>
  <c r="AE1389" i="2"/>
  <c r="AD1389" i="2"/>
  <c r="AB1389" i="2"/>
  <c r="BC1389" i="2" s="1"/>
  <c r="AZ1388" i="2"/>
  <c r="AY1388" i="2"/>
  <c r="AX1388" i="2"/>
  <c r="AW1388" i="2"/>
  <c r="AV1388" i="2"/>
  <c r="AU1388" i="2"/>
  <c r="AT1388" i="2"/>
  <c r="AS1388" i="2"/>
  <c r="AR1388" i="2"/>
  <c r="AQ1388" i="2"/>
  <c r="AP1388" i="2"/>
  <c r="AO1388" i="2"/>
  <c r="AM1388" i="2"/>
  <c r="AL1388" i="2"/>
  <c r="AK1388" i="2"/>
  <c r="AJ1388" i="2"/>
  <c r="AI1388" i="2"/>
  <c r="AH1388" i="2"/>
  <c r="AG1388" i="2"/>
  <c r="AF1388" i="2"/>
  <c r="AE1388" i="2"/>
  <c r="AD1388" i="2"/>
  <c r="AB1388" i="2"/>
  <c r="BD1388" i="2" s="1"/>
  <c r="AZ1387" i="2"/>
  <c r="AY1387" i="2"/>
  <c r="AX1387" i="2"/>
  <c r="AW1387" i="2"/>
  <c r="AV1387" i="2"/>
  <c r="AU1387" i="2"/>
  <c r="AT1387" i="2"/>
  <c r="AS1387" i="2"/>
  <c r="AR1387" i="2"/>
  <c r="AQ1387" i="2"/>
  <c r="AP1387" i="2"/>
  <c r="AO1387" i="2"/>
  <c r="AM1387" i="2"/>
  <c r="AL1387" i="2"/>
  <c r="AK1387" i="2"/>
  <c r="AJ1387" i="2"/>
  <c r="AI1387" i="2"/>
  <c r="AH1387" i="2"/>
  <c r="AG1387" i="2"/>
  <c r="AF1387" i="2"/>
  <c r="AE1387" i="2"/>
  <c r="AD1387" i="2"/>
  <c r="AB1387" i="2"/>
  <c r="BC1387" i="2" s="1"/>
  <c r="AZ1386" i="2"/>
  <c r="AY1386" i="2"/>
  <c r="AX1386" i="2"/>
  <c r="AW1386" i="2"/>
  <c r="AV1386" i="2"/>
  <c r="AU1386" i="2"/>
  <c r="AT1386" i="2"/>
  <c r="AS1386" i="2"/>
  <c r="AR1386" i="2"/>
  <c r="AQ1386" i="2"/>
  <c r="AP1386" i="2"/>
  <c r="AO1386" i="2"/>
  <c r="AM1386" i="2"/>
  <c r="AL1386" i="2"/>
  <c r="AK1386" i="2"/>
  <c r="AJ1386" i="2"/>
  <c r="AI1386" i="2"/>
  <c r="AH1386" i="2"/>
  <c r="AG1386" i="2"/>
  <c r="AF1386" i="2"/>
  <c r="AE1386" i="2"/>
  <c r="AD1386" i="2"/>
  <c r="AB1386" i="2"/>
  <c r="BE1386" i="2" s="1"/>
  <c r="AZ1385" i="2"/>
  <c r="AY1385" i="2"/>
  <c r="AX1385" i="2"/>
  <c r="AW1385" i="2"/>
  <c r="AV1385" i="2"/>
  <c r="AU1385" i="2"/>
  <c r="AT1385" i="2"/>
  <c r="AS1385" i="2"/>
  <c r="AR1385" i="2"/>
  <c r="AQ1385" i="2"/>
  <c r="AP1385" i="2"/>
  <c r="AO1385" i="2"/>
  <c r="AM1385" i="2"/>
  <c r="AL1385" i="2"/>
  <c r="AK1385" i="2"/>
  <c r="AJ1385" i="2"/>
  <c r="AI1385" i="2"/>
  <c r="AH1385" i="2"/>
  <c r="AG1385" i="2"/>
  <c r="AF1385" i="2"/>
  <c r="AE1385" i="2"/>
  <c r="AD1385" i="2"/>
  <c r="AB1385" i="2"/>
  <c r="BB1385" i="2" s="1"/>
  <c r="AZ1384" i="2"/>
  <c r="AY1384" i="2"/>
  <c r="AX1384" i="2"/>
  <c r="AW1384" i="2"/>
  <c r="AV1384" i="2"/>
  <c r="AU1384" i="2"/>
  <c r="AT1384" i="2"/>
  <c r="AS1384" i="2"/>
  <c r="AR1384" i="2"/>
  <c r="AQ1384" i="2"/>
  <c r="AP1384" i="2"/>
  <c r="AO1384" i="2"/>
  <c r="AM1384" i="2"/>
  <c r="AL1384" i="2"/>
  <c r="AK1384" i="2"/>
  <c r="AJ1384" i="2"/>
  <c r="AI1384" i="2"/>
  <c r="AH1384" i="2"/>
  <c r="AG1384" i="2"/>
  <c r="AF1384" i="2"/>
  <c r="AE1384" i="2"/>
  <c r="AD1384" i="2"/>
  <c r="AB1384" i="2"/>
  <c r="AZ1383" i="2"/>
  <c r="AY1383" i="2"/>
  <c r="AX1383" i="2"/>
  <c r="AW1383" i="2"/>
  <c r="AV1383" i="2"/>
  <c r="AU1383" i="2"/>
  <c r="AT1383" i="2"/>
  <c r="AS1383" i="2"/>
  <c r="AR1383" i="2"/>
  <c r="AQ1383" i="2"/>
  <c r="AP1383" i="2"/>
  <c r="AO1383" i="2"/>
  <c r="AM1383" i="2"/>
  <c r="AL1383" i="2"/>
  <c r="AK1383" i="2"/>
  <c r="AJ1383" i="2"/>
  <c r="AI1383" i="2"/>
  <c r="AH1383" i="2"/>
  <c r="AG1383" i="2"/>
  <c r="AF1383" i="2"/>
  <c r="AE1383" i="2"/>
  <c r="AD1383" i="2"/>
  <c r="AB1383" i="2"/>
  <c r="BC1383" i="2" s="1"/>
  <c r="AZ1382" i="2"/>
  <c r="AY1382" i="2"/>
  <c r="AX1382" i="2"/>
  <c r="AW1382" i="2"/>
  <c r="AV1382" i="2"/>
  <c r="AU1382" i="2"/>
  <c r="AT1382" i="2"/>
  <c r="AS1382" i="2"/>
  <c r="AR1382" i="2"/>
  <c r="AQ1382" i="2"/>
  <c r="AP1382" i="2"/>
  <c r="AO1382" i="2"/>
  <c r="AM1382" i="2"/>
  <c r="AL1382" i="2"/>
  <c r="AK1382" i="2"/>
  <c r="AJ1382" i="2"/>
  <c r="AI1382" i="2"/>
  <c r="AH1382" i="2"/>
  <c r="AG1382" i="2"/>
  <c r="AF1382" i="2"/>
  <c r="AE1382" i="2"/>
  <c r="AD1382" i="2"/>
  <c r="AB1382" i="2"/>
  <c r="BA1382" i="2" s="1"/>
  <c r="AZ1381" i="2"/>
  <c r="AY1381" i="2"/>
  <c r="AX1381" i="2"/>
  <c r="AW1381" i="2"/>
  <c r="AV1381" i="2"/>
  <c r="AU1381" i="2"/>
  <c r="AT1381" i="2"/>
  <c r="AS1381" i="2"/>
  <c r="AR1381" i="2"/>
  <c r="AQ1381" i="2"/>
  <c r="AP1381" i="2"/>
  <c r="AO1381" i="2"/>
  <c r="AM1381" i="2"/>
  <c r="AL1381" i="2"/>
  <c r="AK1381" i="2"/>
  <c r="AJ1381" i="2"/>
  <c r="AI1381" i="2"/>
  <c r="AH1381" i="2"/>
  <c r="AG1381" i="2"/>
  <c r="AF1381" i="2"/>
  <c r="AE1381" i="2"/>
  <c r="AD1381" i="2"/>
  <c r="AB1381" i="2"/>
  <c r="AZ1380" i="2"/>
  <c r="AY1380" i="2"/>
  <c r="AX1380" i="2"/>
  <c r="AW1380" i="2"/>
  <c r="AV1380" i="2"/>
  <c r="AU1380" i="2"/>
  <c r="AT1380" i="2"/>
  <c r="AS1380" i="2"/>
  <c r="AR1380" i="2"/>
  <c r="AQ1380" i="2"/>
  <c r="AP1380" i="2"/>
  <c r="AO1380" i="2"/>
  <c r="AM1380" i="2"/>
  <c r="AL1380" i="2"/>
  <c r="AK1380" i="2"/>
  <c r="AJ1380" i="2"/>
  <c r="AI1380" i="2"/>
  <c r="AH1380" i="2"/>
  <c r="AG1380" i="2"/>
  <c r="AF1380" i="2"/>
  <c r="AE1380" i="2"/>
  <c r="AD1380" i="2"/>
  <c r="AB1380" i="2"/>
  <c r="BC1380" i="2" s="1"/>
  <c r="AZ1379" i="2"/>
  <c r="AY1379" i="2"/>
  <c r="AX1379" i="2"/>
  <c r="AW1379" i="2"/>
  <c r="AV1379" i="2"/>
  <c r="AU1379" i="2"/>
  <c r="AT1379" i="2"/>
  <c r="AS1379" i="2"/>
  <c r="AR1379" i="2"/>
  <c r="AQ1379" i="2"/>
  <c r="AP1379" i="2"/>
  <c r="AO1379" i="2"/>
  <c r="AM1379" i="2"/>
  <c r="AL1379" i="2"/>
  <c r="AK1379" i="2"/>
  <c r="AJ1379" i="2"/>
  <c r="AI1379" i="2"/>
  <c r="AH1379" i="2"/>
  <c r="AG1379" i="2"/>
  <c r="AF1379" i="2"/>
  <c r="AE1379" i="2"/>
  <c r="AD1379" i="2"/>
  <c r="AB1379" i="2"/>
  <c r="BC1379" i="2" s="1"/>
  <c r="AZ1378" i="2"/>
  <c r="AY1378" i="2"/>
  <c r="AX1378" i="2"/>
  <c r="AW1378" i="2"/>
  <c r="AV1378" i="2"/>
  <c r="AU1378" i="2"/>
  <c r="AT1378" i="2"/>
  <c r="AS1378" i="2"/>
  <c r="AR1378" i="2"/>
  <c r="AQ1378" i="2"/>
  <c r="AP1378" i="2"/>
  <c r="AO1378" i="2"/>
  <c r="AM1378" i="2"/>
  <c r="AL1378" i="2"/>
  <c r="AK1378" i="2"/>
  <c r="AJ1378" i="2"/>
  <c r="AI1378" i="2"/>
  <c r="AH1378" i="2"/>
  <c r="AG1378" i="2"/>
  <c r="AF1378" i="2"/>
  <c r="AE1378" i="2"/>
  <c r="AD1378" i="2"/>
  <c r="AB1378" i="2"/>
  <c r="BC1378" i="2" s="1"/>
  <c r="AZ1377" i="2"/>
  <c r="AY1377" i="2"/>
  <c r="AX1377" i="2"/>
  <c r="AW1377" i="2"/>
  <c r="AV1377" i="2"/>
  <c r="AU1377" i="2"/>
  <c r="AT1377" i="2"/>
  <c r="AS1377" i="2"/>
  <c r="AR1377" i="2"/>
  <c r="AQ1377" i="2"/>
  <c r="AP1377" i="2"/>
  <c r="AO1377" i="2"/>
  <c r="AM1377" i="2"/>
  <c r="AL1377" i="2"/>
  <c r="AK1377" i="2"/>
  <c r="AJ1377" i="2"/>
  <c r="AI1377" i="2"/>
  <c r="AH1377" i="2"/>
  <c r="AG1377" i="2"/>
  <c r="AF1377" i="2"/>
  <c r="AE1377" i="2"/>
  <c r="AD1377" i="2"/>
  <c r="AB1377" i="2"/>
  <c r="AZ1376" i="2"/>
  <c r="AY1376" i="2"/>
  <c r="AX1376" i="2"/>
  <c r="AW1376" i="2"/>
  <c r="AV1376" i="2"/>
  <c r="AU1376" i="2"/>
  <c r="AT1376" i="2"/>
  <c r="AS1376" i="2"/>
  <c r="AR1376" i="2"/>
  <c r="AQ1376" i="2"/>
  <c r="AP1376" i="2"/>
  <c r="AO1376" i="2"/>
  <c r="AM1376" i="2"/>
  <c r="AL1376" i="2"/>
  <c r="AK1376" i="2"/>
  <c r="AJ1376" i="2"/>
  <c r="AI1376" i="2"/>
  <c r="AH1376" i="2"/>
  <c r="AG1376" i="2"/>
  <c r="AF1376" i="2"/>
  <c r="AE1376" i="2"/>
  <c r="AD1376" i="2"/>
  <c r="AB1376" i="2"/>
  <c r="BC1376" i="2" s="1"/>
  <c r="AZ1375" i="2"/>
  <c r="AY1375" i="2"/>
  <c r="AX1375" i="2"/>
  <c r="AW1375" i="2"/>
  <c r="AV1375" i="2"/>
  <c r="AU1375" i="2"/>
  <c r="AT1375" i="2"/>
  <c r="AS1375" i="2"/>
  <c r="AR1375" i="2"/>
  <c r="AQ1375" i="2"/>
  <c r="AP1375" i="2"/>
  <c r="AO1375" i="2"/>
  <c r="AM1375" i="2"/>
  <c r="AL1375" i="2"/>
  <c r="AK1375" i="2"/>
  <c r="AJ1375" i="2"/>
  <c r="AI1375" i="2"/>
  <c r="AH1375" i="2"/>
  <c r="AG1375" i="2"/>
  <c r="AF1375" i="2"/>
  <c r="AE1375" i="2"/>
  <c r="AD1375" i="2"/>
  <c r="AB1375" i="2"/>
  <c r="BD1375" i="2" s="1"/>
  <c r="AZ1374" i="2"/>
  <c r="AY1374" i="2"/>
  <c r="AX1374" i="2"/>
  <c r="AW1374" i="2"/>
  <c r="AV1374" i="2"/>
  <c r="AU1374" i="2"/>
  <c r="AT1374" i="2"/>
  <c r="AS1374" i="2"/>
  <c r="AR1374" i="2"/>
  <c r="AQ1374" i="2"/>
  <c r="AP1374" i="2"/>
  <c r="AO1374" i="2"/>
  <c r="AM1374" i="2"/>
  <c r="AL1374" i="2"/>
  <c r="AK1374" i="2"/>
  <c r="AJ1374" i="2"/>
  <c r="AI1374" i="2"/>
  <c r="AH1374" i="2"/>
  <c r="AG1374" i="2"/>
  <c r="AF1374" i="2"/>
  <c r="AE1374" i="2"/>
  <c r="AD1374" i="2"/>
  <c r="AB1374" i="2"/>
  <c r="BA1374" i="2" s="1"/>
  <c r="AZ1373" i="2"/>
  <c r="AY1373" i="2"/>
  <c r="AX1373" i="2"/>
  <c r="AW1373" i="2"/>
  <c r="AV1373" i="2"/>
  <c r="AU1373" i="2"/>
  <c r="AT1373" i="2"/>
  <c r="AS1373" i="2"/>
  <c r="AR1373" i="2"/>
  <c r="AQ1373" i="2"/>
  <c r="AP1373" i="2"/>
  <c r="AO1373" i="2"/>
  <c r="AM1373" i="2"/>
  <c r="AL1373" i="2"/>
  <c r="AK1373" i="2"/>
  <c r="AJ1373" i="2"/>
  <c r="AI1373" i="2"/>
  <c r="AH1373" i="2"/>
  <c r="AG1373" i="2"/>
  <c r="AF1373" i="2"/>
  <c r="AE1373" i="2"/>
  <c r="AD1373" i="2"/>
  <c r="AB1373" i="2"/>
  <c r="AZ1372" i="2"/>
  <c r="AY1372" i="2"/>
  <c r="AX1372" i="2"/>
  <c r="AW1372" i="2"/>
  <c r="AV1372" i="2"/>
  <c r="AU1372" i="2"/>
  <c r="AT1372" i="2"/>
  <c r="AS1372" i="2"/>
  <c r="AR1372" i="2"/>
  <c r="AQ1372" i="2"/>
  <c r="AP1372" i="2"/>
  <c r="AO1372" i="2"/>
  <c r="AM1372" i="2"/>
  <c r="AL1372" i="2"/>
  <c r="AK1372" i="2"/>
  <c r="AJ1372" i="2"/>
  <c r="AI1372" i="2"/>
  <c r="AH1372" i="2"/>
  <c r="AG1372" i="2"/>
  <c r="AF1372" i="2"/>
  <c r="AE1372" i="2"/>
  <c r="AD1372" i="2"/>
  <c r="AB1372" i="2"/>
  <c r="BD1372" i="2" s="1"/>
  <c r="AZ1371" i="2"/>
  <c r="AY1371" i="2"/>
  <c r="AX1371" i="2"/>
  <c r="AW1371" i="2"/>
  <c r="AV1371" i="2"/>
  <c r="AU1371" i="2"/>
  <c r="AT1371" i="2"/>
  <c r="AS1371" i="2"/>
  <c r="AR1371" i="2"/>
  <c r="AQ1371" i="2"/>
  <c r="AP1371" i="2"/>
  <c r="AO1371" i="2"/>
  <c r="AM1371" i="2"/>
  <c r="AL1371" i="2"/>
  <c r="AK1371" i="2"/>
  <c r="AJ1371" i="2"/>
  <c r="AI1371" i="2"/>
  <c r="AH1371" i="2"/>
  <c r="AG1371" i="2"/>
  <c r="AF1371" i="2"/>
  <c r="AE1371" i="2"/>
  <c r="AD1371" i="2"/>
  <c r="AB1371" i="2"/>
  <c r="BA1371" i="2" s="1"/>
  <c r="AZ1370" i="2"/>
  <c r="AY1370" i="2"/>
  <c r="AX1370" i="2"/>
  <c r="AW1370" i="2"/>
  <c r="AV1370" i="2"/>
  <c r="AU1370" i="2"/>
  <c r="AT1370" i="2"/>
  <c r="AS1370" i="2"/>
  <c r="AR1370" i="2"/>
  <c r="AQ1370" i="2"/>
  <c r="AP1370" i="2"/>
  <c r="AO1370" i="2"/>
  <c r="AM1370" i="2"/>
  <c r="AL1370" i="2"/>
  <c r="AK1370" i="2"/>
  <c r="AJ1370" i="2"/>
  <c r="AI1370" i="2"/>
  <c r="AH1370" i="2"/>
  <c r="AG1370" i="2"/>
  <c r="AF1370" i="2"/>
  <c r="AE1370" i="2"/>
  <c r="AD1370" i="2"/>
  <c r="AB1370" i="2"/>
  <c r="BB1370" i="2" s="1"/>
  <c r="AZ1369" i="2"/>
  <c r="AY1369" i="2"/>
  <c r="AX1369" i="2"/>
  <c r="AW1369" i="2"/>
  <c r="AV1369" i="2"/>
  <c r="AU1369" i="2"/>
  <c r="AT1369" i="2"/>
  <c r="AS1369" i="2"/>
  <c r="AR1369" i="2"/>
  <c r="AQ1369" i="2"/>
  <c r="AP1369" i="2"/>
  <c r="AO1369" i="2"/>
  <c r="AM1369" i="2"/>
  <c r="AL1369" i="2"/>
  <c r="AK1369" i="2"/>
  <c r="AJ1369" i="2"/>
  <c r="AI1369" i="2"/>
  <c r="AH1369" i="2"/>
  <c r="AG1369" i="2"/>
  <c r="AF1369" i="2"/>
  <c r="AE1369" i="2"/>
  <c r="AD1369" i="2"/>
  <c r="AB1369" i="2"/>
  <c r="BB1369" i="2" s="1"/>
  <c r="AZ1368" i="2"/>
  <c r="AY1368" i="2"/>
  <c r="AX1368" i="2"/>
  <c r="AW1368" i="2"/>
  <c r="AV1368" i="2"/>
  <c r="AU1368" i="2"/>
  <c r="AT1368" i="2"/>
  <c r="AS1368" i="2"/>
  <c r="AR1368" i="2"/>
  <c r="AQ1368" i="2"/>
  <c r="AP1368" i="2"/>
  <c r="AO1368" i="2"/>
  <c r="AM1368" i="2"/>
  <c r="AL1368" i="2"/>
  <c r="AK1368" i="2"/>
  <c r="AJ1368" i="2"/>
  <c r="AI1368" i="2"/>
  <c r="AH1368" i="2"/>
  <c r="AG1368" i="2"/>
  <c r="AF1368" i="2"/>
  <c r="AE1368" i="2"/>
  <c r="AD1368" i="2"/>
  <c r="AB1368" i="2"/>
  <c r="AZ1367" i="2"/>
  <c r="AY1367" i="2"/>
  <c r="AX1367" i="2"/>
  <c r="AW1367" i="2"/>
  <c r="AV1367" i="2"/>
  <c r="AU1367" i="2"/>
  <c r="AT1367" i="2"/>
  <c r="AS1367" i="2"/>
  <c r="AR1367" i="2"/>
  <c r="AQ1367" i="2"/>
  <c r="AP1367" i="2"/>
  <c r="AO1367" i="2"/>
  <c r="AM1367" i="2"/>
  <c r="AL1367" i="2"/>
  <c r="AK1367" i="2"/>
  <c r="AJ1367" i="2"/>
  <c r="AI1367" i="2"/>
  <c r="AH1367" i="2"/>
  <c r="AG1367" i="2"/>
  <c r="AF1367" i="2"/>
  <c r="AE1367" i="2"/>
  <c r="AD1367" i="2"/>
  <c r="AB1367" i="2"/>
  <c r="AZ1366" i="2"/>
  <c r="AY1366" i="2"/>
  <c r="AX1366" i="2"/>
  <c r="AW1366" i="2"/>
  <c r="AV1366" i="2"/>
  <c r="AU1366" i="2"/>
  <c r="AT1366" i="2"/>
  <c r="AS1366" i="2"/>
  <c r="AR1366" i="2"/>
  <c r="AQ1366" i="2"/>
  <c r="AP1366" i="2"/>
  <c r="AO1366" i="2"/>
  <c r="AM1366" i="2"/>
  <c r="AL1366" i="2"/>
  <c r="AK1366" i="2"/>
  <c r="AJ1366" i="2"/>
  <c r="AI1366" i="2"/>
  <c r="AH1366" i="2"/>
  <c r="AG1366" i="2"/>
  <c r="AF1366" i="2"/>
  <c r="AE1366" i="2"/>
  <c r="AD1366" i="2"/>
  <c r="AB1366" i="2"/>
  <c r="BA1366" i="2" s="1"/>
  <c r="AZ1365" i="2"/>
  <c r="AY1365" i="2"/>
  <c r="AX1365" i="2"/>
  <c r="AW1365" i="2"/>
  <c r="AV1365" i="2"/>
  <c r="AU1365" i="2"/>
  <c r="AT1365" i="2"/>
  <c r="AS1365" i="2"/>
  <c r="AR1365" i="2"/>
  <c r="AQ1365" i="2"/>
  <c r="AP1365" i="2"/>
  <c r="AO1365" i="2"/>
  <c r="AM1365" i="2"/>
  <c r="AL1365" i="2"/>
  <c r="AK1365" i="2"/>
  <c r="AJ1365" i="2"/>
  <c r="AI1365" i="2"/>
  <c r="AH1365" i="2"/>
  <c r="AG1365" i="2"/>
  <c r="AF1365" i="2"/>
  <c r="AE1365" i="2"/>
  <c r="AD1365" i="2"/>
  <c r="AB1365" i="2"/>
  <c r="BC1365" i="2" s="1"/>
  <c r="AZ1364" i="2"/>
  <c r="AY1364" i="2"/>
  <c r="AX1364" i="2"/>
  <c r="AW1364" i="2"/>
  <c r="AV1364" i="2"/>
  <c r="AU1364" i="2"/>
  <c r="AT1364" i="2"/>
  <c r="AS1364" i="2"/>
  <c r="AR1364" i="2"/>
  <c r="AQ1364" i="2"/>
  <c r="AP1364" i="2"/>
  <c r="AO1364" i="2"/>
  <c r="AM1364" i="2"/>
  <c r="AL1364" i="2"/>
  <c r="AK1364" i="2"/>
  <c r="AJ1364" i="2"/>
  <c r="AI1364" i="2"/>
  <c r="AH1364" i="2"/>
  <c r="AG1364" i="2"/>
  <c r="AF1364" i="2"/>
  <c r="AE1364" i="2"/>
  <c r="AD1364" i="2"/>
  <c r="AB1364" i="2"/>
  <c r="BC1364" i="2" s="1"/>
  <c r="AZ1363" i="2"/>
  <c r="AY1363" i="2"/>
  <c r="AX1363" i="2"/>
  <c r="AW1363" i="2"/>
  <c r="AV1363" i="2"/>
  <c r="AU1363" i="2"/>
  <c r="AT1363" i="2"/>
  <c r="AS1363" i="2"/>
  <c r="AR1363" i="2"/>
  <c r="AQ1363" i="2"/>
  <c r="AP1363" i="2"/>
  <c r="AO1363" i="2"/>
  <c r="AM1363" i="2"/>
  <c r="AL1363" i="2"/>
  <c r="AK1363" i="2"/>
  <c r="AJ1363" i="2"/>
  <c r="AI1363" i="2"/>
  <c r="AH1363" i="2"/>
  <c r="AG1363" i="2"/>
  <c r="AF1363" i="2"/>
  <c r="AE1363" i="2"/>
  <c r="AD1363" i="2"/>
  <c r="AB1363" i="2"/>
  <c r="BC1363" i="2" s="1"/>
  <c r="AZ1362" i="2"/>
  <c r="AY1362" i="2"/>
  <c r="AX1362" i="2"/>
  <c r="AW1362" i="2"/>
  <c r="AV1362" i="2"/>
  <c r="AU1362" i="2"/>
  <c r="AT1362" i="2"/>
  <c r="AS1362" i="2"/>
  <c r="AR1362" i="2"/>
  <c r="AQ1362" i="2"/>
  <c r="AP1362" i="2"/>
  <c r="AO1362" i="2"/>
  <c r="AM1362" i="2"/>
  <c r="AL1362" i="2"/>
  <c r="AK1362" i="2"/>
  <c r="AJ1362" i="2"/>
  <c r="AI1362" i="2"/>
  <c r="AH1362" i="2"/>
  <c r="AG1362" i="2"/>
  <c r="AF1362" i="2"/>
  <c r="AE1362" i="2"/>
  <c r="AD1362" i="2"/>
  <c r="AB1362" i="2"/>
  <c r="BE1362" i="2" s="1"/>
  <c r="AZ1361" i="2"/>
  <c r="AY1361" i="2"/>
  <c r="AX1361" i="2"/>
  <c r="AW1361" i="2"/>
  <c r="AV1361" i="2"/>
  <c r="AU1361" i="2"/>
  <c r="AT1361" i="2"/>
  <c r="AS1361" i="2"/>
  <c r="AR1361" i="2"/>
  <c r="AQ1361" i="2"/>
  <c r="AP1361" i="2"/>
  <c r="AO1361" i="2"/>
  <c r="AM1361" i="2"/>
  <c r="AL1361" i="2"/>
  <c r="AK1361" i="2"/>
  <c r="AJ1361" i="2"/>
  <c r="AI1361" i="2"/>
  <c r="AH1361" i="2"/>
  <c r="AG1361" i="2"/>
  <c r="AF1361" i="2"/>
  <c r="AE1361" i="2"/>
  <c r="AD1361" i="2"/>
  <c r="AB1361" i="2"/>
  <c r="BD1361" i="2" s="1"/>
  <c r="AZ1360" i="2"/>
  <c r="AY1360" i="2"/>
  <c r="AX1360" i="2"/>
  <c r="AW1360" i="2"/>
  <c r="AV1360" i="2"/>
  <c r="AU1360" i="2"/>
  <c r="AT1360" i="2"/>
  <c r="AS1360" i="2"/>
  <c r="AR1360" i="2"/>
  <c r="AQ1360" i="2"/>
  <c r="AP1360" i="2"/>
  <c r="AO1360" i="2"/>
  <c r="AM1360" i="2"/>
  <c r="AL1360" i="2"/>
  <c r="AK1360" i="2"/>
  <c r="AJ1360" i="2"/>
  <c r="AI1360" i="2"/>
  <c r="AH1360" i="2"/>
  <c r="AG1360" i="2"/>
  <c r="AF1360" i="2"/>
  <c r="AE1360" i="2"/>
  <c r="AD1360" i="2"/>
  <c r="AB1360" i="2"/>
  <c r="BA1360" i="2" s="1"/>
  <c r="AZ1359" i="2"/>
  <c r="AY1359" i="2"/>
  <c r="AX1359" i="2"/>
  <c r="AW1359" i="2"/>
  <c r="AV1359" i="2"/>
  <c r="AU1359" i="2"/>
  <c r="AT1359" i="2"/>
  <c r="AS1359" i="2"/>
  <c r="AR1359" i="2"/>
  <c r="AQ1359" i="2"/>
  <c r="AP1359" i="2"/>
  <c r="AO1359" i="2"/>
  <c r="AM1359" i="2"/>
  <c r="AL1359" i="2"/>
  <c r="AK1359" i="2"/>
  <c r="AJ1359" i="2"/>
  <c r="AI1359" i="2"/>
  <c r="AH1359" i="2"/>
  <c r="AG1359" i="2"/>
  <c r="AF1359" i="2"/>
  <c r="AE1359" i="2"/>
  <c r="AD1359" i="2"/>
  <c r="AB1359" i="2"/>
  <c r="BE1359" i="2" s="1"/>
  <c r="AZ1358" i="2"/>
  <c r="AY1358" i="2"/>
  <c r="AX1358" i="2"/>
  <c r="AW1358" i="2"/>
  <c r="AV1358" i="2"/>
  <c r="AU1358" i="2"/>
  <c r="AT1358" i="2"/>
  <c r="AS1358" i="2"/>
  <c r="AR1358" i="2"/>
  <c r="AQ1358" i="2"/>
  <c r="AP1358" i="2"/>
  <c r="AO1358" i="2"/>
  <c r="AM1358" i="2"/>
  <c r="AL1358" i="2"/>
  <c r="AK1358" i="2"/>
  <c r="AJ1358" i="2"/>
  <c r="AI1358" i="2"/>
  <c r="AH1358" i="2"/>
  <c r="AG1358" i="2"/>
  <c r="AF1358" i="2"/>
  <c r="AE1358" i="2"/>
  <c r="AD1358" i="2"/>
  <c r="AB1358" i="2"/>
  <c r="BA1358" i="2" s="1"/>
  <c r="AZ1357" i="2"/>
  <c r="AY1357" i="2"/>
  <c r="AX1357" i="2"/>
  <c r="AW1357" i="2"/>
  <c r="AV1357" i="2"/>
  <c r="AU1357" i="2"/>
  <c r="AT1357" i="2"/>
  <c r="AS1357" i="2"/>
  <c r="AR1357" i="2"/>
  <c r="AQ1357" i="2"/>
  <c r="AP1357" i="2"/>
  <c r="AO1357" i="2"/>
  <c r="AM1357" i="2"/>
  <c r="AL1357" i="2"/>
  <c r="AK1357" i="2"/>
  <c r="AJ1357" i="2"/>
  <c r="AI1357" i="2"/>
  <c r="AH1357" i="2"/>
  <c r="AG1357" i="2"/>
  <c r="AF1357" i="2"/>
  <c r="AE1357" i="2"/>
  <c r="AD1357" i="2"/>
  <c r="AB1357" i="2"/>
  <c r="BD1357" i="2" s="1"/>
  <c r="AZ1356" i="2"/>
  <c r="AY1356" i="2"/>
  <c r="AX1356" i="2"/>
  <c r="AW1356" i="2"/>
  <c r="AV1356" i="2"/>
  <c r="AU1356" i="2"/>
  <c r="AT1356" i="2"/>
  <c r="AS1356" i="2"/>
  <c r="AR1356" i="2"/>
  <c r="AQ1356" i="2"/>
  <c r="AP1356" i="2"/>
  <c r="AO1356" i="2"/>
  <c r="AM1356" i="2"/>
  <c r="AL1356" i="2"/>
  <c r="AK1356" i="2"/>
  <c r="AJ1356" i="2"/>
  <c r="AI1356" i="2"/>
  <c r="AH1356" i="2"/>
  <c r="AG1356" i="2"/>
  <c r="AF1356" i="2"/>
  <c r="AE1356" i="2"/>
  <c r="AD1356" i="2"/>
  <c r="AB1356" i="2"/>
  <c r="BD1356" i="2" s="1"/>
  <c r="AZ1355" i="2"/>
  <c r="AY1355" i="2"/>
  <c r="AX1355" i="2"/>
  <c r="AW1355" i="2"/>
  <c r="AV1355" i="2"/>
  <c r="AU1355" i="2"/>
  <c r="AT1355" i="2"/>
  <c r="AS1355" i="2"/>
  <c r="AR1355" i="2"/>
  <c r="AQ1355" i="2"/>
  <c r="AP1355" i="2"/>
  <c r="AO1355" i="2"/>
  <c r="AM1355" i="2"/>
  <c r="AL1355" i="2"/>
  <c r="AK1355" i="2"/>
  <c r="AJ1355" i="2"/>
  <c r="AI1355" i="2"/>
  <c r="AH1355" i="2"/>
  <c r="AG1355" i="2"/>
  <c r="AF1355" i="2"/>
  <c r="AE1355" i="2"/>
  <c r="AD1355" i="2"/>
  <c r="AB1355" i="2"/>
  <c r="BE1355" i="2" s="1"/>
  <c r="AZ1354" i="2"/>
  <c r="AY1354" i="2"/>
  <c r="AX1354" i="2"/>
  <c r="AW1354" i="2"/>
  <c r="AV1354" i="2"/>
  <c r="AU1354" i="2"/>
  <c r="AT1354" i="2"/>
  <c r="AS1354" i="2"/>
  <c r="AR1354" i="2"/>
  <c r="AQ1354" i="2"/>
  <c r="AP1354" i="2"/>
  <c r="AO1354" i="2"/>
  <c r="AM1354" i="2"/>
  <c r="AL1354" i="2"/>
  <c r="AK1354" i="2"/>
  <c r="AJ1354" i="2"/>
  <c r="AI1354" i="2"/>
  <c r="AH1354" i="2"/>
  <c r="AG1354" i="2"/>
  <c r="AF1354" i="2"/>
  <c r="AE1354" i="2"/>
  <c r="AD1354" i="2"/>
  <c r="AB1354" i="2"/>
  <c r="BE1354" i="2" s="1"/>
  <c r="AZ1353" i="2"/>
  <c r="AY1353" i="2"/>
  <c r="AX1353" i="2"/>
  <c r="AW1353" i="2"/>
  <c r="AV1353" i="2"/>
  <c r="AU1353" i="2"/>
  <c r="AT1353" i="2"/>
  <c r="AS1353" i="2"/>
  <c r="AR1353" i="2"/>
  <c r="AQ1353" i="2"/>
  <c r="AP1353" i="2"/>
  <c r="AO1353" i="2"/>
  <c r="AM1353" i="2"/>
  <c r="AL1353" i="2"/>
  <c r="AK1353" i="2"/>
  <c r="AJ1353" i="2"/>
  <c r="AI1353" i="2"/>
  <c r="AH1353" i="2"/>
  <c r="AG1353" i="2"/>
  <c r="AF1353" i="2"/>
  <c r="AE1353" i="2"/>
  <c r="AD1353" i="2"/>
  <c r="AB1353" i="2"/>
  <c r="BB1353" i="2" s="1"/>
  <c r="AZ1352" i="2"/>
  <c r="AY1352" i="2"/>
  <c r="AX1352" i="2"/>
  <c r="AW1352" i="2"/>
  <c r="AV1352" i="2"/>
  <c r="AU1352" i="2"/>
  <c r="AT1352" i="2"/>
  <c r="AS1352" i="2"/>
  <c r="AR1352" i="2"/>
  <c r="AQ1352" i="2"/>
  <c r="AP1352" i="2"/>
  <c r="AO1352" i="2"/>
  <c r="AM1352" i="2"/>
  <c r="AL1352" i="2"/>
  <c r="AK1352" i="2"/>
  <c r="AJ1352" i="2"/>
  <c r="AI1352" i="2"/>
  <c r="AH1352" i="2"/>
  <c r="AG1352" i="2"/>
  <c r="AF1352" i="2"/>
  <c r="AE1352" i="2"/>
  <c r="AD1352" i="2"/>
  <c r="AB1352" i="2"/>
  <c r="BE1352" i="2" s="1"/>
  <c r="AZ1351" i="2"/>
  <c r="AY1351" i="2"/>
  <c r="AX1351" i="2"/>
  <c r="AW1351" i="2"/>
  <c r="AV1351" i="2"/>
  <c r="AU1351" i="2"/>
  <c r="AT1351" i="2"/>
  <c r="AS1351" i="2"/>
  <c r="AR1351" i="2"/>
  <c r="AQ1351" i="2"/>
  <c r="AP1351" i="2"/>
  <c r="AO1351" i="2"/>
  <c r="AM1351" i="2"/>
  <c r="AL1351" i="2"/>
  <c r="AK1351" i="2"/>
  <c r="AJ1351" i="2"/>
  <c r="AI1351" i="2"/>
  <c r="AH1351" i="2"/>
  <c r="AG1351" i="2"/>
  <c r="AF1351" i="2"/>
  <c r="AE1351" i="2"/>
  <c r="AD1351" i="2"/>
  <c r="AB1351" i="2"/>
  <c r="BB1351" i="2" s="1"/>
  <c r="AZ1350" i="2"/>
  <c r="AY1350" i="2"/>
  <c r="AX1350" i="2"/>
  <c r="AW1350" i="2"/>
  <c r="AV1350" i="2"/>
  <c r="AU1350" i="2"/>
  <c r="AT1350" i="2"/>
  <c r="AS1350" i="2"/>
  <c r="AR1350" i="2"/>
  <c r="AQ1350" i="2"/>
  <c r="AP1350" i="2"/>
  <c r="AO1350" i="2"/>
  <c r="AM1350" i="2"/>
  <c r="AL1350" i="2"/>
  <c r="AK1350" i="2"/>
  <c r="AJ1350" i="2"/>
  <c r="AI1350" i="2"/>
  <c r="AH1350" i="2"/>
  <c r="AG1350" i="2"/>
  <c r="AF1350" i="2"/>
  <c r="AE1350" i="2"/>
  <c r="AD1350" i="2"/>
  <c r="AB1350" i="2"/>
  <c r="BA1350" i="2" s="1"/>
  <c r="AZ1349" i="2"/>
  <c r="AY1349" i="2"/>
  <c r="AX1349" i="2"/>
  <c r="AW1349" i="2"/>
  <c r="AV1349" i="2"/>
  <c r="AU1349" i="2"/>
  <c r="AT1349" i="2"/>
  <c r="AS1349" i="2"/>
  <c r="AR1349" i="2"/>
  <c r="AQ1349" i="2"/>
  <c r="AP1349" i="2"/>
  <c r="AO1349" i="2"/>
  <c r="AM1349" i="2"/>
  <c r="AL1349" i="2"/>
  <c r="AK1349" i="2"/>
  <c r="AJ1349" i="2"/>
  <c r="AI1349" i="2"/>
  <c r="AH1349" i="2"/>
  <c r="AG1349" i="2"/>
  <c r="AF1349" i="2"/>
  <c r="AE1349" i="2"/>
  <c r="AD1349" i="2"/>
  <c r="AB1349" i="2"/>
  <c r="BA1349" i="2" s="1"/>
  <c r="AZ1348" i="2"/>
  <c r="AY1348" i="2"/>
  <c r="AX1348" i="2"/>
  <c r="AW1348" i="2"/>
  <c r="AV1348" i="2"/>
  <c r="AU1348" i="2"/>
  <c r="AT1348" i="2"/>
  <c r="AS1348" i="2"/>
  <c r="AR1348" i="2"/>
  <c r="AQ1348" i="2"/>
  <c r="AP1348" i="2"/>
  <c r="AO1348" i="2"/>
  <c r="AM1348" i="2"/>
  <c r="AL1348" i="2"/>
  <c r="AK1348" i="2"/>
  <c r="AJ1348" i="2"/>
  <c r="AI1348" i="2"/>
  <c r="AH1348" i="2"/>
  <c r="AG1348" i="2"/>
  <c r="AF1348" i="2"/>
  <c r="AE1348" i="2"/>
  <c r="AD1348" i="2"/>
  <c r="AB1348" i="2"/>
  <c r="BB1348" i="2" s="1"/>
  <c r="AZ1347" i="2"/>
  <c r="AY1347" i="2"/>
  <c r="AX1347" i="2"/>
  <c r="AW1347" i="2"/>
  <c r="AV1347" i="2"/>
  <c r="AU1347" i="2"/>
  <c r="AT1347" i="2"/>
  <c r="AS1347" i="2"/>
  <c r="AR1347" i="2"/>
  <c r="AQ1347" i="2"/>
  <c r="AP1347" i="2"/>
  <c r="AO1347" i="2"/>
  <c r="AM1347" i="2"/>
  <c r="AL1347" i="2"/>
  <c r="AK1347" i="2"/>
  <c r="AJ1347" i="2"/>
  <c r="AI1347" i="2"/>
  <c r="AH1347" i="2"/>
  <c r="AG1347" i="2"/>
  <c r="AF1347" i="2"/>
  <c r="AE1347" i="2"/>
  <c r="AD1347" i="2"/>
  <c r="AB1347" i="2"/>
  <c r="AZ1346" i="2"/>
  <c r="AY1346" i="2"/>
  <c r="AX1346" i="2"/>
  <c r="AW1346" i="2"/>
  <c r="AV1346" i="2"/>
  <c r="AU1346" i="2"/>
  <c r="AT1346" i="2"/>
  <c r="AS1346" i="2"/>
  <c r="AR1346" i="2"/>
  <c r="AQ1346" i="2"/>
  <c r="AP1346" i="2"/>
  <c r="AO1346" i="2"/>
  <c r="AM1346" i="2"/>
  <c r="AL1346" i="2"/>
  <c r="AK1346" i="2"/>
  <c r="AJ1346" i="2"/>
  <c r="AI1346" i="2"/>
  <c r="AH1346" i="2"/>
  <c r="AG1346" i="2"/>
  <c r="AF1346" i="2"/>
  <c r="AE1346" i="2"/>
  <c r="AD1346" i="2"/>
  <c r="AB1346" i="2"/>
  <c r="BC1346" i="2" s="1"/>
  <c r="AZ1345" i="2"/>
  <c r="AY1345" i="2"/>
  <c r="AX1345" i="2"/>
  <c r="AW1345" i="2"/>
  <c r="AV1345" i="2"/>
  <c r="AU1345" i="2"/>
  <c r="AT1345" i="2"/>
  <c r="AS1345" i="2"/>
  <c r="AR1345" i="2"/>
  <c r="AQ1345" i="2"/>
  <c r="AP1345" i="2"/>
  <c r="AO1345" i="2"/>
  <c r="AM1345" i="2"/>
  <c r="AL1345" i="2"/>
  <c r="AK1345" i="2"/>
  <c r="AJ1345" i="2"/>
  <c r="AI1345" i="2"/>
  <c r="AH1345" i="2"/>
  <c r="AG1345" i="2"/>
  <c r="AF1345" i="2"/>
  <c r="AE1345" i="2"/>
  <c r="AD1345" i="2"/>
  <c r="AB1345" i="2"/>
  <c r="BE1345" i="2" s="1"/>
  <c r="AZ1344" i="2"/>
  <c r="AY1344" i="2"/>
  <c r="AX1344" i="2"/>
  <c r="AW1344" i="2"/>
  <c r="AV1344" i="2"/>
  <c r="AU1344" i="2"/>
  <c r="AT1344" i="2"/>
  <c r="AS1344" i="2"/>
  <c r="AR1344" i="2"/>
  <c r="AQ1344" i="2"/>
  <c r="AP1344" i="2"/>
  <c r="AO1344" i="2"/>
  <c r="AM1344" i="2"/>
  <c r="AL1344" i="2"/>
  <c r="AK1344" i="2"/>
  <c r="AJ1344" i="2"/>
  <c r="AI1344" i="2"/>
  <c r="AH1344" i="2"/>
  <c r="AG1344" i="2"/>
  <c r="AF1344" i="2"/>
  <c r="AE1344" i="2"/>
  <c r="AD1344" i="2"/>
  <c r="AB1344" i="2"/>
  <c r="BE1344" i="2" s="1"/>
  <c r="AZ1343" i="2"/>
  <c r="AY1343" i="2"/>
  <c r="AX1343" i="2"/>
  <c r="AW1343" i="2"/>
  <c r="AV1343" i="2"/>
  <c r="AU1343" i="2"/>
  <c r="AT1343" i="2"/>
  <c r="AS1343" i="2"/>
  <c r="AR1343" i="2"/>
  <c r="AQ1343" i="2"/>
  <c r="AP1343" i="2"/>
  <c r="AO1343" i="2"/>
  <c r="AM1343" i="2"/>
  <c r="AL1343" i="2"/>
  <c r="AK1343" i="2"/>
  <c r="AJ1343" i="2"/>
  <c r="AI1343" i="2"/>
  <c r="AH1343" i="2"/>
  <c r="AG1343" i="2"/>
  <c r="AF1343" i="2"/>
  <c r="AE1343" i="2"/>
  <c r="AD1343" i="2"/>
  <c r="AB1343" i="2"/>
  <c r="BD1343" i="2" s="1"/>
  <c r="AZ1342" i="2"/>
  <c r="AY1342" i="2"/>
  <c r="AX1342" i="2"/>
  <c r="AW1342" i="2"/>
  <c r="AV1342" i="2"/>
  <c r="AU1342" i="2"/>
  <c r="AT1342" i="2"/>
  <c r="AS1342" i="2"/>
  <c r="AR1342" i="2"/>
  <c r="AQ1342" i="2"/>
  <c r="AP1342" i="2"/>
  <c r="AO1342" i="2"/>
  <c r="AM1342" i="2"/>
  <c r="AL1342" i="2"/>
  <c r="AK1342" i="2"/>
  <c r="AJ1342" i="2"/>
  <c r="AI1342" i="2"/>
  <c r="AH1342" i="2"/>
  <c r="AG1342" i="2"/>
  <c r="AF1342" i="2"/>
  <c r="AE1342" i="2"/>
  <c r="AD1342" i="2"/>
  <c r="AB1342" i="2"/>
  <c r="BA1342" i="2" s="1"/>
  <c r="AZ1341" i="2"/>
  <c r="AY1341" i="2"/>
  <c r="AX1341" i="2"/>
  <c r="AW1341" i="2"/>
  <c r="AV1341" i="2"/>
  <c r="AU1341" i="2"/>
  <c r="AT1341" i="2"/>
  <c r="AS1341" i="2"/>
  <c r="AR1341" i="2"/>
  <c r="AQ1341" i="2"/>
  <c r="AP1341" i="2"/>
  <c r="AO1341" i="2"/>
  <c r="AM1341" i="2"/>
  <c r="AL1341" i="2"/>
  <c r="AK1341" i="2"/>
  <c r="AJ1341" i="2"/>
  <c r="AI1341" i="2"/>
  <c r="AH1341" i="2"/>
  <c r="AG1341" i="2"/>
  <c r="AF1341" i="2"/>
  <c r="AE1341" i="2"/>
  <c r="AD1341" i="2"/>
  <c r="AB1341" i="2"/>
  <c r="BE1341" i="2" s="1"/>
  <c r="AZ1340" i="2"/>
  <c r="AY1340" i="2"/>
  <c r="AX1340" i="2"/>
  <c r="AW1340" i="2"/>
  <c r="AV1340" i="2"/>
  <c r="AU1340" i="2"/>
  <c r="AT1340" i="2"/>
  <c r="AS1340" i="2"/>
  <c r="AR1340" i="2"/>
  <c r="AQ1340" i="2"/>
  <c r="AP1340" i="2"/>
  <c r="AO1340" i="2"/>
  <c r="AM1340" i="2"/>
  <c r="AL1340" i="2"/>
  <c r="AK1340" i="2"/>
  <c r="AJ1340" i="2"/>
  <c r="AI1340" i="2"/>
  <c r="AH1340" i="2"/>
  <c r="AG1340" i="2"/>
  <c r="AF1340" i="2"/>
  <c r="AE1340" i="2"/>
  <c r="AD1340" i="2"/>
  <c r="AB1340" i="2"/>
  <c r="AZ1339" i="2"/>
  <c r="AY1339" i="2"/>
  <c r="AX1339" i="2"/>
  <c r="AW1339" i="2"/>
  <c r="AV1339" i="2"/>
  <c r="AU1339" i="2"/>
  <c r="AT1339" i="2"/>
  <c r="AS1339" i="2"/>
  <c r="AR1339" i="2"/>
  <c r="AQ1339" i="2"/>
  <c r="AP1339" i="2"/>
  <c r="AO1339" i="2"/>
  <c r="AM1339" i="2"/>
  <c r="AL1339" i="2"/>
  <c r="AK1339" i="2"/>
  <c r="AJ1339" i="2"/>
  <c r="AI1339" i="2"/>
  <c r="AH1339" i="2"/>
  <c r="AG1339" i="2"/>
  <c r="AF1339" i="2"/>
  <c r="AE1339" i="2"/>
  <c r="AD1339" i="2"/>
  <c r="AB1339" i="2"/>
  <c r="AZ1338" i="2"/>
  <c r="AY1338" i="2"/>
  <c r="AX1338" i="2"/>
  <c r="AW1338" i="2"/>
  <c r="AV1338" i="2"/>
  <c r="AU1338" i="2"/>
  <c r="AT1338" i="2"/>
  <c r="AS1338" i="2"/>
  <c r="AR1338" i="2"/>
  <c r="AQ1338" i="2"/>
  <c r="AP1338" i="2"/>
  <c r="AO1338" i="2"/>
  <c r="AM1338" i="2"/>
  <c r="AL1338" i="2"/>
  <c r="AK1338" i="2"/>
  <c r="AJ1338" i="2"/>
  <c r="AI1338" i="2"/>
  <c r="AH1338" i="2"/>
  <c r="AG1338" i="2"/>
  <c r="AF1338" i="2"/>
  <c r="AE1338" i="2"/>
  <c r="AD1338" i="2"/>
  <c r="AB1338" i="2"/>
  <c r="BE1338" i="2" s="1"/>
  <c r="AZ1337" i="2"/>
  <c r="AY1337" i="2"/>
  <c r="AX1337" i="2"/>
  <c r="AW1337" i="2"/>
  <c r="AV1337" i="2"/>
  <c r="AU1337" i="2"/>
  <c r="AT1337" i="2"/>
  <c r="AS1337" i="2"/>
  <c r="AR1337" i="2"/>
  <c r="AQ1337" i="2"/>
  <c r="AP1337" i="2"/>
  <c r="AO1337" i="2"/>
  <c r="AM1337" i="2"/>
  <c r="AL1337" i="2"/>
  <c r="AK1337" i="2"/>
  <c r="AJ1337" i="2"/>
  <c r="AI1337" i="2"/>
  <c r="AH1337" i="2"/>
  <c r="AG1337" i="2"/>
  <c r="AF1337" i="2"/>
  <c r="AE1337" i="2"/>
  <c r="AD1337" i="2"/>
  <c r="AB1337" i="2"/>
  <c r="BC1337" i="2" s="1"/>
  <c r="AZ1336" i="2"/>
  <c r="AY1336" i="2"/>
  <c r="AX1336" i="2"/>
  <c r="AW1336" i="2"/>
  <c r="AV1336" i="2"/>
  <c r="AU1336" i="2"/>
  <c r="AT1336" i="2"/>
  <c r="AS1336" i="2"/>
  <c r="AR1336" i="2"/>
  <c r="AQ1336" i="2"/>
  <c r="AP1336" i="2"/>
  <c r="AO1336" i="2"/>
  <c r="AM1336" i="2"/>
  <c r="AL1336" i="2"/>
  <c r="AK1336" i="2"/>
  <c r="AJ1336" i="2"/>
  <c r="AI1336" i="2"/>
  <c r="AH1336" i="2"/>
  <c r="AG1336" i="2"/>
  <c r="AF1336" i="2"/>
  <c r="AE1336" i="2"/>
  <c r="AD1336" i="2"/>
  <c r="AB1336" i="2"/>
  <c r="BB1336" i="2" s="1"/>
  <c r="AZ1335" i="2"/>
  <c r="AY1335" i="2"/>
  <c r="AX1335" i="2"/>
  <c r="AW1335" i="2"/>
  <c r="AV1335" i="2"/>
  <c r="AU1335" i="2"/>
  <c r="AT1335" i="2"/>
  <c r="AS1335" i="2"/>
  <c r="AR1335" i="2"/>
  <c r="AQ1335" i="2"/>
  <c r="AP1335" i="2"/>
  <c r="AO1335" i="2"/>
  <c r="AM1335" i="2"/>
  <c r="AL1335" i="2"/>
  <c r="AK1335" i="2"/>
  <c r="AJ1335" i="2"/>
  <c r="AI1335" i="2"/>
  <c r="AH1335" i="2"/>
  <c r="AG1335" i="2"/>
  <c r="AF1335" i="2"/>
  <c r="AE1335" i="2"/>
  <c r="AD1335" i="2"/>
  <c r="AB1335" i="2"/>
  <c r="AZ1334" i="2"/>
  <c r="AY1334" i="2"/>
  <c r="AX1334" i="2"/>
  <c r="AW1334" i="2"/>
  <c r="AV1334" i="2"/>
  <c r="AU1334" i="2"/>
  <c r="AT1334" i="2"/>
  <c r="AS1334" i="2"/>
  <c r="AR1334" i="2"/>
  <c r="AQ1334" i="2"/>
  <c r="AP1334" i="2"/>
  <c r="AO1334" i="2"/>
  <c r="AM1334" i="2"/>
  <c r="AL1334" i="2"/>
  <c r="AK1334" i="2"/>
  <c r="AJ1334" i="2"/>
  <c r="AI1334" i="2"/>
  <c r="AH1334" i="2"/>
  <c r="AG1334" i="2"/>
  <c r="AF1334" i="2"/>
  <c r="AE1334" i="2"/>
  <c r="AD1334" i="2"/>
  <c r="AB1334" i="2"/>
  <c r="BA1334" i="2" s="1"/>
  <c r="AZ1333" i="2"/>
  <c r="AY1333" i="2"/>
  <c r="AX1333" i="2"/>
  <c r="AW1333" i="2"/>
  <c r="AV1333" i="2"/>
  <c r="AU1333" i="2"/>
  <c r="AT1333" i="2"/>
  <c r="AS1333" i="2"/>
  <c r="AR1333" i="2"/>
  <c r="AQ1333" i="2"/>
  <c r="AP1333" i="2"/>
  <c r="AO1333" i="2"/>
  <c r="AM1333" i="2"/>
  <c r="AL1333" i="2"/>
  <c r="AK1333" i="2"/>
  <c r="AJ1333" i="2"/>
  <c r="AI1333" i="2"/>
  <c r="AH1333" i="2"/>
  <c r="AG1333" i="2"/>
  <c r="AF1333" i="2"/>
  <c r="AE1333" i="2"/>
  <c r="AD1333" i="2"/>
  <c r="AB1333" i="2"/>
  <c r="AZ1332" i="2"/>
  <c r="AY1332" i="2"/>
  <c r="AX1332" i="2"/>
  <c r="AW1332" i="2"/>
  <c r="AV1332" i="2"/>
  <c r="AU1332" i="2"/>
  <c r="AT1332" i="2"/>
  <c r="AS1332" i="2"/>
  <c r="AR1332" i="2"/>
  <c r="AQ1332" i="2"/>
  <c r="AP1332" i="2"/>
  <c r="AO1332" i="2"/>
  <c r="AM1332" i="2"/>
  <c r="AL1332" i="2"/>
  <c r="AK1332" i="2"/>
  <c r="AJ1332" i="2"/>
  <c r="AI1332" i="2"/>
  <c r="AH1332" i="2"/>
  <c r="AG1332" i="2"/>
  <c r="AF1332" i="2"/>
  <c r="AE1332" i="2"/>
  <c r="AD1332" i="2"/>
  <c r="AB1332" i="2"/>
  <c r="BC1332" i="2" s="1"/>
  <c r="AZ1331" i="2"/>
  <c r="AY1331" i="2"/>
  <c r="AX1331" i="2"/>
  <c r="AW1331" i="2"/>
  <c r="AV1331" i="2"/>
  <c r="AU1331" i="2"/>
  <c r="AT1331" i="2"/>
  <c r="AS1331" i="2"/>
  <c r="AR1331" i="2"/>
  <c r="AQ1331" i="2"/>
  <c r="AP1331" i="2"/>
  <c r="AO1331" i="2"/>
  <c r="AM1331" i="2"/>
  <c r="AL1331" i="2"/>
  <c r="AK1331" i="2"/>
  <c r="AJ1331" i="2"/>
  <c r="AI1331" i="2"/>
  <c r="AH1331" i="2"/>
  <c r="AG1331" i="2"/>
  <c r="AF1331" i="2"/>
  <c r="AE1331" i="2"/>
  <c r="AD1331" i="2"/>
  <c r="AB1331" i="2"/>
  <c r="BA1331" i="2" s="1"/>
  <c r="AZ1330" i="2"/>
  <c r="AY1330" i="2"/>
  <c r="AX1330" i="2"/>
  <c r="AW1330" i="2"/>
  <c r="AV1330" i="2"/>
  <c r="AU1330" i="2"/>
  <c r="AT1330" i="2"/>
  <c r="AS1330" i="2"/>
  <c r="AR1330" i="2"/>
  <c r="AQ1330" i="2"/>
  <c r="AP1330" i="2"/>
  <c r="AO1330" i="2"/>
  <c r="AM1330" i="2"/>
  <c r="AL1330" i="2"/>
  <c r="AK1330" i="2"/>
  <c r="AJ1330" i="2"/>
  <c r="AI1330" i="2"/>
  <c r="AH1330" i="2"/>
  <c r="AG1330" i="2"/>
  <c r="AF1330" i="2"/>
  <c r="AE1330" i="2"/>
  <c r="AD1330" i="2"/>
  <c r="AB1330" i="2"/>
  <c r="BC1330" i="2" s="1"/>
  <c r="AZ1329" i="2"/>
  <c r="AY1329" i="2"/>
  <c r="AX1329" i="2"/>
  <c r="AW1329" i="2"/>
  <c r="AV1329" i="2"/>
  <c r="AU1329" i="2"/>
  <c r="AT1329" i="2"/>
  <c r="AS1329" i="2"/>
  <c r="AR1329" i="2"/>
  <c r="AQ1329" i="2"/>
  <c r="AP1329" i="2"/>
  <c r="AO1329" i="2"/>
  <c r="AM1329" i="2"/>
  <c r="AL1329" i="2"/>
  <c r="AK1329" i="2"/>
  <c r="AJ1329" i="2"/>
  <c r="AI1329" i="2"/>
  <c r="AH1329" i="2"/>
  <c r="AG1329" i="2"/>
  <c r="AF1329" i="2"/>
  <c r="AE1329" i="2"/>
  <c r="AD1329" i="2"/>
  <c r="AB1329" i="2"/>
  <c r="BB1329" i="2" s="1"/>
  <c r="AZ1328" i="2"/>
  <c r="AY1328" i="2"/>
  <c r="AX1328" i="2"/>
  <c r="AW1328" i="2"/>
  <c r="AV1328" i="2"/>
  <c r="AU1328" i="2"/>
  <c r="AT1328" i="2"/>
  <c r="AS1328" i="2"/>
  <c r="AR1328" i="2"/>
  <c r="AQ1328" i="2"/>
  <c r="AP1328" i="2"/>
  <c r="AO1328" i="2"/>
  <c r="AM1328" i="2"/>
  <c r="AL1328" i="2"/>
  <c r="AK1328" i="2"/>
  <c r="AJ1328" i="2"/>
  <c r="AI1328" i="2"/>
  <c r="AH1328" i="2"/>
  <c r="AG1328" i="2"/>
  <c r="AF1328" i="2"/>
  <c r="AE1328" i="2"/>
  <c r="AD1328" i="2"/>
  <c r="AB1328" i="2"/>
  <c r="AZ1327" i="2"/>
  <c r="AY1327" i="2"/>
  <c r="AX1327" i="2"/>
  <c r="AW1327" i="2"/>
  <c r="AV1327" i="2"/>
  <c r="AU1327" i="2"/>
  <c r="AT1327" i="2"/>
  <c r="AS1327" i="2"/>
  <c r="AR1327" i="2"/>
  <c r="AQ1327" i="2"/>
  <c r="AP1327" i="2"/>
  <c r="AO1327" i="2"/>
  <c r="AM1327" i="2"/>
  <c r="AL1327" i="2"/>
  <c r="AK1327" i="2"/>
  <c r="AJ1327" i="2"/>
  <c r="AI1327" i="2"/>
  <c r="AH1327" i="2"/>
  <c r="AG1327" i="2"/>
  <c r="AF1327" i="2"/>
  <c r="AE1327" i="2"/>
  <c r="AD1327" i="2"/>
  <c r="AB1327" i="2"/>
  <c r="BD1327" i="2" s="1"/>
  <c r="AZ1326" i="2"/>
  <c r="AY1326" i="2"/>
  <c r="AX1326" i="2"/>
  <c r="AW1326" i="2"/>
  <c r="AV1326" i="2"/>
  <c r="AU1326" i="2"/>
  <c r="AT1326" i="2"/>
  <c r="AS1326" i="2"/>
  <c r="AR1326" i="2"/>
  <c r="AQ1326" i="2"/>
  <c r="AP1326" i="2"/>
  <c r="AO1326" i="2"/>
  <c r="AM1326" i="2"/>
  <c r="AL1326" i="2"/>
  <c r="AK1326" i="2"/>
  <c r="AJ1326" i="2"/>
  <c r="AI1326" i="2"/>
  <c r="AH1326" i="2"/>
  <c r="AG1326" i="2"/>
  <c r="AF1326" i="2"/>
  <c r="AE1326" i="2"/>
  <c r="AD1326" i="2"/>
  <c r="AB1326" i="2"/>
  <c r="BA1326" i="2" s="1"/>
  <c r="AZ1325" i="2"/>
  <c r="AY1325" i="2"/>
  <c r="AX1325" i="2"/>
  <c r="AW1325" i="2"/>
  <c r="AV1325" i="2"/>
  <c r="AU1325" i="2"/>
  <c r="AT1325" i="2"/>
  <c r="AS1325" i="2"/>
  <c r="AR1325" i="2"/>
  <c r="AQ1325" i="2"/>
  <c r="AP1325" i="2"/>
  <c r="AO1325" i="2"/>
  <c r="AM1325" i="2"/>
  <c r="AL1325" i="2"/>
  <c r="AK1325" i="2"/>
  <c r="AJ1325" i="2"/>
  <c r="AI1325" i="2"/>
  <c r="AH1325" i="2"/>
  <c r="AG1325" i="2"/>
  <c r="AF1325" i="2"/>
  <c r="AE1325" i="2"/>
  <c r="AD1325" i="2"/>
  <c r="AB1325" i="2"/>
  <c r="BB1325" i="2" s="1"/>
  <c r="AZ1324" i="2"/>
  <c r="AY1324" i="2"/>
  <c r="AX1324" i="2"/>
  <c r="AW1324" i="2"/>
  <c r="AV1324" i="2"/>
  <c r="AU1324" i="2"/>
  <c r="AT1324" i="2"/>
  <c r="AS1324" i="2"/>
  <c r="AR1324" i="2"/>
  <c r="AQ1324" i="2"/>
  <c r="AP1324" i="2"/>
  <c r="AO1324" i="2"/>
  <c r="AM1324" i="2"/>
  <c r="AL1324" i="2"/>
  <c r="AK1324" i="2"/>
  <c r="AJ1324" i="2"/>
  <c r="AI1324" i="2"/>
  <c r="AH1324" i="2"/>
  <c r="AG1324" i="2"/>
  <c r="AF1324" i="2"/>
  <c r="AE1324" i="2"/>
  <c r="AD1324" i="2"/>
  <c r="AB1324" i="2"/>
  <c r="BD1324" i="2" s="1"/>
  <c r="AZ1323" i="2"/>
  <c r="AY1323" i="2"/>
  <c r="AX1323" i="2"/>
  <c r="AW1323" i="2"/>
  <c r="AV1323" i="2"/>
  <c r="AU1323" i="2"/>
  <c r="AT1323" i="2"/>
  <c r="AS1323" i="2"/>
  <c r="AR1323" i="2"/>
  <c r="AQ1323" i="2"/>
  <c r="AP1323" i="2"/>
  <c r="AO1323" i="2"/>
  <c r="AM1323" i="2"/>
  <c r="AL1323" i="2"/>
  <c r="AK1323" i="2"/>
  <c r="AJ1323" i="2"/>
  <c r="AI1323" i="2"/>
  <c r="AH1323" i="2"/>
  <c r="AG1323" i="2"/>
  <c r="AF1323" i="2"/>
  <c r="AE1323" i="2"/>
  <c r="AD1323" i="2"/>
  <c r="AB1323" i="2"/>
  <c r="BC1323" i="2" s="1"/>
  <c r="AZ1322" i="2"/>
  <c r="AY1322" i="2"/>
  <c r="AX1322" i="2"/>
  <c r="AW1322" i="2"/>
  <c r="AV1322" i="2"/>
  <c r="AU1322" i="2"/>
  <c r="AT1322" i="2"/>
  <c r="AS1322" i="2"/>
  <c r="AR1322" i="2"/>
  <c r="AQ1322" i="2"/>
  <c r="AP1322" i="2"/>
  <c r="AO1322" i="2"/>
  <c r="AM1322" i="2"/>
  <c r="AL1322" i="2"/>
  <c r="AK1322" i="2"/>
  <c r="AJ1322" i="2"/>
  <c r="AI1322" i="2"/>
  <c r="AH1322" i="2"/>
  <c r="AG1322" i="2"/>
  <c r="AF1322" i="2"/>
  <c r="AE1322" i="2"/>
  <c r="AD1322" i="2"/>
  <c r="AB1322" i="2"/>
  <c r="BE1322" i="2" s="1"/>
  <c r="AZ1321" i="2"/>
  <c r="AY1321" i="2"/>
  <c r="AX1321" i="2"/>
  <c r="AW1321" i="2"/>
  <c r="AV1321" i="2"/>
  <c r="AU1321" i="2"/>
  <c r="AT1321" i="2"/>
  <c r="AS1321" i="2"/>
  <c r="AR1321" i="2"/>
  <c r="AQ1321" i="2"/>
  <c r="AP1321" i="2"/>
  <c r="AO1321" i="2"/>
  <c r="AM1321" i="2"/>
  <c r="AL1321" i="2"/>
  <c r="AK1321" i="2"/>
  <c r="AJ1321" i="2"/>
  <c r="AI1321" i="2"/>
  <c r="AH1321" i="2"/>
  <c r="AG1321" i="2"/>
  <c r="AF1321" i="2"/>
  <c r="AE1321" i="2"/>
  <c r="AD1321" i="2"/>
  <c r="AB1321" i="2"/>
  <c r="BB1321" i="2" s="1"/>
  <c r="AZ1320" i="2"/>
  <c r="AY1320" i="2"/>
  <c r="AX1320" i="2"/>
  <c r="AW1320" i="2"/>
  <c r="AV1320" i="2"/>
  <c r="AU1320" i="2"/>
  <c r="AT1320" i="2"/>
  <c r="AS1320" i="2"/>
  <c r="AR1320" i="2"/>
  <c r="AQ1320" i="2"/>
  <c r="AP1320" i="2"/>
  <c r="AO1320" i="2"/>
  <c r="AM1320" i="2"/>
  <c r="AL1320" i="2"/>
  <c r="AK1320" i="2"/>
  <c r="AJ1320" i="2"/>
  <c r="AI1320" i="2"/>
  <c r="AH1320" i="2"/>
  <c r="AG1320" i="2"/>
  <c r="AF1320" i="2"/>
  <c r="AE1320" i="2"/>
  <c r="AD1320" i="2"/>
  <c r="AB1320" i="2"/>
  <c r="BA1320" i="2" s="1"/>
  <c r="AZ1319" i="2"/>
  <c r="AY1319" i="2"/>
  <c r="AX1319" i="2"/>
  <c r="AW1319" i="2"/>
  <c r="AV1319" i="2"/>
  <c r="AU1319" i="2"/>
  <c r="AT1319" i="2"/>
  <c r="AS1319" i="2"/>
  <c r="AR1319" i="2"/>
  <c r="AQ1319" i="2"/>
  <c r="AP1319" i="2"/>
  <c r="AO1319" i="2"/>
  <c r="AM1319" i="2"/>
  <c r="AL1319" i="2"/>
  <c r="AK1319" i="2"/>
  <c r="AJ1319" i="2"/>
  <c r="AI1319" i="2"/>
  <c r="AH1319" i="2"/>
  <c r="AG1319" i="2"/>
  <c r="AF1319" i="2"/>
  <c r="AE1319" i="2"/>
  <c r="AD1319" i="2"/>
  <c r="AB1319" i="2"/>
  <c r="BC1319" i="2" s="1"/>
  <c r="AZ1318" i="2"/>
  <c r="AY1318" i="2"/>
  <c r="AX1318" i="2"/>
  <c r="AW1318" i="2"/>
  <c r="AV1318" i="2"/>
  <c r="AU1318" i="2"/>
  <c r="AT1318" i="2"/>
  <c r="AS1318" i="2"/>
  <c r="AR1318" i="2"/>
  <c r="AQ1318" i="2"/>
  <c r="AP1318" i="2"/>
  <c r="AO1318" i="2"/>
  <c r="AM1318" i="2"/>
  <c r="AL1318" i="2"/>
  <c r="AK1318" i="2"/>
  <c r="AJ1318" i="2"/>
  <c r="AI1318" i="2"/>
  <c r="AH1318" i="2"/>
  <c r="AG1318" i="2"/>
  <c r="AF1318" i="2"/>
  <c r="AE1318" i="2"/>
  <c r="AD1318" i="2"/>
  <c r="AB1318" i="2"/>
  <c r="BA1318" i="2" s="1"/>
  <c r="AZ1317" i="2"/>
  <c r="AY1317" i="2"/>
  <c r="AX1317" i="2"/>
  <c r="AW1317" i="2"/>
  <c r="AV1317" i="2"/>
  <c r="AU1317" i="2"/>
  <c r="AT1317" i="2"/>
  <c r="AS1317" i="2"/>
  <c r="AR1317" i="2"/>
  <c r="AQ1317" i="2"/>
  <c r="AP1317" i="2"/>
  <c r="AO1317" i="2"/>
  <c r="AM1317" i="2"/>
  <c r="AL1317" i="2"/>
  <c r="AK1317" i="2"/>
  <c r="AJ1317" i="2"/>
  <c r="AI1317" i="2"/>
  <c r="AH1317" i="2"/>
  <c r="AG1317" i="2"/>
  <c r="AF1317" i="2"/>
  <c r="AE1317" i="2"/>
  <c r="AD1317" i="2"/>
  <c r="AB1317" i="2"/>
  <c r="BB1317" i="2" s="1"/>
  <c r="AZ1316" i="2"/>
  <c r="AY1316" i="2"/>
  <c r="AX1316" i="2"/>
  <c r="AW1316" i="2"/>
  <c r="AV1316" i="2"/>
  <c r="AU1316" i="2"/>
  <c r="AT1316" i="2"/>
  <c r="AS1316" i="2"/>
  <c r="AR1316" i="2"/>
  <c r="AQ1316" i="2"/>
  <c r="AP1316" i="2"/>
  <c r="AO1316" i="2"/>
  <c r="AM1316" i="2"/>
  <c r="AL1316" i="2"/>
  <c r="AK1316" i="2"/>
  <c r="AJ1316" i="2"/>
  <c r="AI1316" i="2"/>
  <c r="AH1316" i="2"/>
  <c r="AG1316" i="2"/>
  <c r="AF1316" i="2"/>
  <c r="AE1316" i="2"/>
  <c r="AD1316" i="2"/>
  <c r="AB1316" i="2"/>
  <c r="BC1316" i="2" s="1"/>
  <c r="AZ1315" i="2"/>
  <c r="AY1315" i="2"/>
  <c r="AX1315" i="2"/>
  <c r="AW1315" i="2"/>
  <c r="AV1315" i="2"/>
  <c r="AU1315" i="2"/>
  <c r="AT1315" i="2"/>
  <c r="AS1315" i="2"/>
  <c r="AR1315" i="2"/>
  <c r="AQ1315" i="2"/>
  <c r="AP1315" i="2"/>
  <c r="AO1315" i="2"/>
  <c r="AM1315" i="2"/>
  <c r="AL1315" i="2"/>
  <c r="AK1315" i="2"/>
  <c r="AJ1315" i="2"/>
  <c r="AI1315" i="2"/>
  <c r="AH1315" i="2"/>
  <c r="AG1315" i="2"/>
  <c r="AF1315" i="2"/>
  <c r="AE1315" i="2"/>
  <c r="AD1315" i="2"/>
  <c r="AB1315" i="2"/>
  <c r="BD1315" i="2" s="1"/>
  <c r="AZ1314" i="2"/>
  <c r="AY1314" i="2"/>
  <c r="AX1314" i="2"/>
  <c r="AW1314" i="2"/>
  <c r="AV1314" i="2"/>
  <c r="AU1314" i="2"/>
  <c r="AT1314" i="2"/>
  <c r="AS1314" i="2"/>
  <c r="AR1314" i="2"/>
  <c r="AQ1314" i="2"/>
  <c r="AP1314" i="2"/>
  <c r="AO1314" i="2"/>
  <c r="AM1314" i="2"/>
  <c r="AL1314" i="2"/>
  <c r="AK1314" i="2"/>
  <c r="AJ1314" i="2"/>
  <c r="AI1314" i="2"/>
  <c r="AH1314" i="2"/>
  <c r="AG1314" i="2"/>
  <c r="AF1314" i="2"/>
  <c r="AE1314" i="2"/>
  <c r="AD1314" i="2"/>
  <c r="AB1314" i="2"/>
  <c r="BD1314" i="2" s="1"/>
  <c r="AZ1313" i="2"/>
  <c r="AY1313" i="2"/>
  <c r="AX1313" i="2"/>
  <c r="AW1313" i="2"/>
  <c r="AV1313" i="2"/>
  <c r="AU1313" i="2"/>
  <c r="AT1313" i="2"/>
  <c r="AS1313" i="2"/>
  <c r="AR1313" i="2"/>
  <c r="AQ1313" i="2"/>
  <c r="AP1313" i="2"/>
  <c r="AO1313" i="2"/>
  <c r="AM1313" i="2"/>
  <c r="AL1313" i="2"/>
  <c r="AK1313" i="2"/>
  <c r="AJ1313" i="2"/>
  <c r="AI1313" i="2"/>
  <c r="AH1313" i="2"/>
  <c r="AG1313" i="2"/>
  <c r="AF1313" i="2"/>
  <c r="AE1313" i="2"/>
  <c r="AD1313" i="2"/>
  <c r="AB1313" i="2"/>
  <c r="AZ1312" i="2"/>
  <c r="AY1312" i="2"/>
  <c r="AX1312" i="2"/>
  <c r="AW1312" i="2"/>
  <c r="AV1312" i="2"/>
  <c r="AU1312" i="2"/>
  <c r="AT1312" i="2"/>
  <c r="AS1312" i="2"/>
  <c r="AR1312" i="2"/>
  <c r="AQ1312" i="2"/>
  <c r="AP1312" i="2"/>
  <c r="AO1312" i="2"/>
  <c r="AM1312" i="2"/>
  <c r="AL1312" i="2"/>
  <c r="AK1312" i="2"/>
  <c r="AJ1312" i="2"/>
  <c r="AI1312" i="2"/>
  <c r="AH1312" i="2"/>
  <c r="AG1312" i="2"/>
  <c r="AF1312" i="2"/>
  <c r="AE1312" i="2"/>
  <c r="AD1312" i="2"/>
  <c r="AB1312" i="2"/>
  <c r="BC1312" i="2" s="1"/>
  <c r="AZ1311" i="2"/>
  <c r="AY1311" i="2"/>
  <c r="AX1311" i="2"/>
  <c r="AW1311" i="2"/>
  <c r="AV1311" i="2"/>
  <c r="AU1311" i="2"/>
  <c r="AT1311" i="2"/>
  <c r="AS1311" i="2"/>
  <c r="AR1311" i="2"/>
  <c r="AQ1311" i="2"/>
  <c r="AP1311" i="2"/>
  <c r="AO1311" i="2"/>
  <c r="AM1311" i="2"/>
  <c r="AL1311" i="2"/>
  <c r="AK1311" i="2"/>
  <c r="AJ1311" i="2"/>
  <c r="AI1311" i="2"/>
  <c r="AH1311" i="2"/>
  <c r="AG1311" i="2"/>
  <c r="AF1311" i="2"/>
  <c r="AE1311" i="2"/>
  <c r="AD1311" i="2"/>
  <c r="AB1311" i="2"/>
  <c r="BB1311" i="2" s="1"/>
  <c r="AZ1310" i="2"/>
  <c r="AY1310" i="2"/>
  <c r="AX1310" i="2"/>
  <c r="AW1310" i="2"/>
  <c r="AV1310" i="2"/>
  <c r="AU1310" i="2"/>
  <c r="AT1310" i="2"/>
  <c r="AS1310" i="2"/>
  <c r="AR1310" i="2"/>
  <c r="AQ1310" i="2"/>
  <c r="AP1310" i="2"/>
  <c r="AO1310" i="2"/>
  <c r="AM1310" i="2"/>
  <c r="AL1310" i="2"/>
  <c r="AK1310" i="2"/>
  <c r="AJ1310" i="2"/>
  <c r="AI1310" i="2"/>
  <c r="AH1310" i="2"/>
  <c r="AG1310" i="2"/>
  <c r="AF1310" i="2"/>
  <c r="AE1310" i="2"/>
  <c r="AD1310" i="2"/>
  <c r="AB1310" i="2"/>
  <c r="BA1310" i="2" s="1"/>
  <c r="AZ1309" i="2"/>
  <c r="AY1309" i="2"/>
  <c r="AX1309" i="2"/>
  <c r="AW1309" i="2"/>
  <c r="AV1309" i="2"/>
  <c r="AU1309" i="2"/>
  <c r="AT1309" i="2"/>
  <c r="AS1309" i="2"/>
  <c r="AR1309" i="2"/>
  <c r="AQ1309" i="2"/>
  <c r="AP1309" i="2"/>
  <c r="AO1309" i="2"/>
  <c r="AM1309" i="2"/>
  <c r="AL1309" i="2"/>
  <c r="AK1309" i="2"/>
  <c r="AJ1309" i="2"/>
  <c r="AI1309" i="2"/>
  <c r="AH1309" i="2"/>
  <c r="AG1309" i="2"/>
  <c r="AF1309" i="2"/>
  <c r="AE1309" i="2"/>
  <c r="AD1309" i="2"/>
  <c r="AB1309" i="2"/>
  <c r="BC1309" i="2" s="1"/>
  <c r="AZ1308" i="2"/>
  <c r="AY1308" i="2"/>
  <c r="AX1308" i="2"/>
  <c r="AW1308" i="2"/>
  <c r="AV1308" i="2"/>
  <c r="AU1308" i="2"/>
  <c r="AT1308" i="2"/>
  <c r="AS1308" i="2"/>
  <c r="AR1308" i="2"/>
  <c r="AQ1308" i="2"/>
  <c r="AP1308" i="2"/>
  <c r="AO1308" i="2"/>
  <c r="AM1308" i="2"/>
  <c r="AL1308" i="2"/>
  <c r="AK1308" i="2"/>
  <c r="AJ1308" i="2"/>
  <c r="AI1308" i="2"/>
  <c r="AH1308" i="2"/>
  <c r="AG1308" i="2"/>
  <c r="AF1308" i="2"/>
  <c r="AE1308" i="2"/>
  <c r="AD1308" i="2"/>
  <c r="AB1308" i="2"/>
  <c r="BD1308" i="2" s="1"/>
  <c r="AZ1307" i="2"/>
  <c r="AY1307" i="2"/>
  <c r="AX1307" i="2"/>
  <c r="AW1307" i="2"/>
  <c r="AV1307" i="2"/>
  <c r="AU1307" i="2"/>
  <c r="AT1307" i="2"/>
  <c r="AS1307" i="2"/>
  <c r="AR1307" i="2"/>
  <c r="AQ1307" i="2"/>
  <c r="AP1307" i="2"/>
  <c r="AO1307" i="2"/>
  <c r="AM1307" i="2"/>
  <c r="AL1307" i="2"/>
  <c r="AK1307" i="2"/>
  <c r="AJ1307" i="2"/>
  <c r="AI1307" i="2"/>
  <c r="AH1307" i="2"/>
  <c r="AG1307" i="2"/>
  <c r="AF1307" i="2"/>
  <c r="AE1307" i="2"/>
  <c r="AD1307" i="2"/>
  <c r="AB1307" i="2"/>
  <c r="BA1307" i="2" s="1"/>
  <c r="AZ1306" i="2"/>
  <c r="AY1306" i="2"/>
  <c r="AX1306" i="2"/>
  <c r="AW1306" i="2"/>
  <c r="AV1306" i="2"/>
  <c r="AU1306" i="2"/>
  <c r="AT1306" i="2"/>
  <c r="AS1306" i="2"/>
  <c r="AR1306" i="2"/>
  <c r="AQ1306" i="2"/>
  <c r="AP1306" i="2"/>
  <c r="AO1306" i="2"/>
  <c r="AM1306" i="2"/>
  <c r="AL1306" i="2"/>
  <c r="AK1306" i="2"/>
  <c r="AJ1306" i="2"/>
  <c r="AI1306" i="2"/>
  <c r="AH1306" i="2"/>
  <c r="AG1306" i="2"/>
  <c r="AF1306" i="2"/>
  <c r="AE1306" i="2"/>
  <c r="AD1306" i="2"/>
  <c r="AB1306" i="2"/>
  <c r="BD1306" i="2" s="1"/>
  <c r="AZ1305" i="2"/>
  <c r="AY1305" i="2"/>
  <c r="AX1305" i="2"/>
  <c r="AW1305" i="2"/>
  <c r="AV1305" i="2"/>
  <c r="AU1305" i="2"/>
  <c r="AT1305" i="2"/>
  <c r="AS1305" i="2"/>
  <c r="AR1305" i="2"/>
  <c r="AQ1305" i="2"/>
  <c r="AP1305" i="2"/>
  <c r="AO1305" i="2"/>
  <c r="AM1305" i="2"/>
  <c r="AL1305" i="2"/>
  <c r="AK1305" i="2"/>
  <c r="AJ1305" i="2"/>
  <c r="AI1305" i="2"/>
  <c r="AH1305" i="2"/>
  <c r="AG1305" i="2"/>
  <c r="AF1305" i="2"/>
  <c r="AE1305" i="2"/>
  <c r="AD1305" i="2"/>
  <c r="AB1305" i="2"/>
  <c r="BB1305" i="2" s="1"/>
  <c r="AZ1304" i="2"/>
  <c r="AY1304" i="2"/>
  <c r="AX1304" i="2"/>
  <c r="AW1304" i="2"/>
  <c r="AV1304" i="2"/>
  <c r="AU1304" i="2"/>
  <c r="AT1304" i="2"/>
  <c r="AS1304" i="2"/>
  <c r="AR1304" i="2"/>
  <c r="AQ1304" i="2"/>
  <c r="AP1304" i="2"/>
  <c r="AO1304" i="2"/>
  <c r="AM1304" i="2"/>
  <c r="AL1304" i="2"/>
  <c r="AK1304" i="2"/>
  <c r="AJ1304" i="2"/>
  <c r="AI1304" i="2"/>
  <c r="AH1304" i="2"/>
  <c r="AG1304" i="2"/>
  <c r="AF1304" i="2"/>
  <c r="AE1304" i="2"/>
  <c r="AD1304" i="2"/>
  <c r="AB1304" i="2"/>
  <c r="BC1304" i="2" s="1"/>
  <c r="AZ1303" i="2"/>
  <c r="AY1303" i="2"/>
  <c r="AX1303" i="2"/>
  <c r="AW1303" i="2"/>
  <c r="AV1303" i="2"/>
  <c r="AU1303" i="2"/>
  <c r="AT1303" i="2"/>
  <c r="AS1303" i="2"/>
  <c r="AR1303" i="2"/>
  <c r="AQ1303" i="2"/>
  <c r="AP1303" i="2"/>
  <c r="AO1303" i="2"/>
  <c r="AM1303" i="2"/>
  <c r="AL1303" i="2"/>
  <c r="AK1303" i="2"/>
  <c r="AJ1303" i="2"/>
  <c r="AI1303" i="2"/>
  <c r="AH1303" i="2"/>
  <c r="AG1303" i="2"/>
  <c r="AF1303" i="2"/>
  <c r="AE1303" i="2"/>
  <c r="AD1303" i="2"/>
  <c r="AB1303" i="2"/>
  <c r="AZ1302" i="2"/>
  <c r="AY1302" i="2"/>
  <c r="AX1302" i="2"/>
  <c r="AW1302" i="2"/>
  <c r="AV1302" i="2"/>
  <c r="AU1302" i="2"/>
  <c r="AT1302" i="2"/>
  <c r="AS1302" i="2"/>
  <c r="AR1302" i="2"/>
  <c r="AQ1302" i="2"/>
  <c r="AP1302" i="2"/>
  <c r="AO1302" i="2"/>
  <c r="AM1302" i="2"/>
  <c r="AL1302" i="2"/>
  <c r="AK1302" i="2"/>
  <c r="AJ1302" i="2"/>
  <c r="AI1302" i="2"/>
  <c r="AH1302" i="2"/>
  <c r="AG1302" i="2"/>
  <c r="AF1302" i="2"/>
  <c r="AE1302" i="2"/>
  <c r="AD1302" i="2"/>
  <c r="AB1302" i="2"/>
  <c r="BA1302" i="2" s="1"/>
  <c r="AZ1301" i="2"/>
  <c r="AY1301" i="2"/>
  <c r="AX1301" i="2"/>
  <c r="AW1301" i="2"/>
  <c r="AV1301" i="2"/>
  <c r="AU1301" i="2"/>
  <c r="AT1301" i="2"/>
  <c r="AS1301" i="2"/>
  <c r="AR1301" i="2"/>
  <c r="AQ1301" i="2"/>
  <c r="AP1301" i="2"/>
  <c r="AO1301" i="2"/>
  <c r="AM1301" i="2"/>
  <c r="AL1301" i="2"/>
  <c r="AK1301" i="2"/>
  <c r="AJ1301" i="2"/>
  <c r="AI1301" i="2"/>
  <c r="AH1301" i="2"/>
  <c r="AG1301" i="2"/>
  <c r="AF1301" i="2"/>
  <c r="AE1301" i="2"/>
  <c r="AD1301" i="2"/>
  <c r="AB1301" i="2"/>
  <c r="BC1301" i="2" s="1"/>
  <c r="AZ1300" i="2"/>
  <c r="AY1300" i="2"/>
  <c r="AX1300" i="2"/>
  <c r="AW1300" i="2"/>
  <c r="AV1300" i="2"/>
  <c r="AU1300" i="2"/>
  <c r="AT1300" i="2"/>
  <c r="AS1300" i="2"/>
  <c r="AR1300" i="2"/>
  <c r="AQ1300" i="2"/>
  <c r="AP1300" i="2"/>
  <c r="AO1300" i="2"/>
  <c r="AM1300" i="2"/>
  <c r="AL1300" i="2"/>
  <c r="AK1300" i="2"/>
  <c r="AJ1300" i="2"/>
  <c r="AI1300" i="2"/>
  <c r="AH1300" i="2"/>
  <c r="AG1300" i="2"/>
  <c r="AF1300" i="2"/>
  <c r="AE1300" i="2"/>
  <c r="AD1300" i="2"/>
  <c r="AB1300" i="2"/>
  <c r="BE1300" i="2" s="1"/>
  <c r="AZ1299" i="2"/>
  <c r="AY1299" i="2"/>
  <c r="AX1299" i="2"/>
  <c r="AW1299" i="2"/>
  <c r="AV1299" i="2"/>
  <c r="AU1299" i="2"/>
  <c r="AT1299" i="2"/>
  <c r="AS1299" i="2"/>
  <c r="AR1299" i="2"/>
  <c r="AQ1299" i="2"/>
  <c r="AP1299" i="2"/>
  <c r="AO1299" i="2"/>
  <c r="AM1299" i="2"/>
  <c r="AL1299" i="2"/>
  <c r="AK1299" i="2"/>
  <c r="AJ1299" i="2"/>
  <c r="AI1299" i="2"/>
  <c r="AH1299" i="2"/>
  <c r="AG1299" i="2"/>
  <c r="AF1299" i="2"/>
  <c r="AE1299" i="2"/>
  <c r="AD1299" i="2"/>
  <c r="AB1299" i="2"/>
  <c r="BC1299" i="2" s="1"/>
  <c r="AZ1298" i="2"/>
  <c r="AY1298" i="2"/>
  <c r="AX1298" i="2"/>
  <c r="AW1298" i="2"/>
  <c r="AV1298" i="2"/>
  <c r="AU1298" i="2"/>
  <c r="AT1298" i="2"/>
  <c r="AS1298" i="2"/>
  <c r="AR1298" i="2"/>
  <c r="AQ1298" i="2"/>
  <c r="AP1298" i="2"/>
  <c r="AO1298" i="2"/>
  <c r="AM1298" i="2"/>
  <c r="AL1298" i="2"/>
  <c r="AK1298" i="2"/>
  <c r="AJ1298" i="2"/>
  <c r="AI1298" i="2"/>
  <c r="AH1298" i="2"/>
  <c r="AG1298" i="2"/>
  <c r="AF1298" i="2"/>
  <c r="AE1298" i="2"/>
  <c r="AD1298" i="2"/>
  <c r="AB1298" i="2"/>
  <c r="BE1298" i="2" s="1"/>
  <c r="AZ1297" i="2"/>
  <c r="AY1297" i="2"/>
  <c r="AX1297" i="2"/>
  <c r="AW1297" i="2"/>
  <c r="AV1297" i="2"/>
  <c r="AU1297" i="2"/>
  <c r="AT1297" i="2"/>
  <c r="AS1297" i="2"/>
  <c r="AR1297" i="2"/>
  <c r="AQ1297" i="2"/>
  <c r="AP1297" i="2"/>
  <c r="AO1297" i="2"/>
  <c r="AM1297" i="2"/>
  <c r="AL1297" i="2"/>
  <c r="AK1297" i="2"/>
  <c r="AJ1297" i="2"/>
  <c r="AI1297" i="2"/>
  <c r="AH1297" i="2"/>
  <c r="AG1297" i="2"/>
  <c r="AF1297" i="2"/>
  <c r="AE1297" i="2"/>
  <c r="AD1297" i="2"/>
  <c r="AB1297" i="2"/>
  <c r="BD1297" i="2" s="1"/>
  <c r="AZ1296" i="2"/>
  <c r="AY1296" i="2"/>
  <c r="AX1296" i="2"/>
  <c r="AW1296" i="2"/>
  <c r="AV1296" i="2"/>
  <c r="AU1296" i="2"/>
  <c r="AT1296" i="2"/>
  <c r="AS1296" i="2"/>
  <c r="AR1296" i="2"/>
  <c r="AQ1296" i="2"/>
  <c r="AP1296" i="2"/>
  <c r="AO1296" i="2"/>
  <c r="AM1296" i="2"/>
  <c r="AL1296" i="2"/>
  <c r="AK1296" i="2"/>
  <c r="AJ1296" i="2"/>
  <c r="AI1296" i="2"/>
  <c r="AH1296" i="2"/>
  <c r="AG1296" i="2"/>
  <c r="AF1296" i="2"/>
  <c r="AE1296" i="2"/>
  <c r="AD1296" i="2"/>
  <c r="AB1296" i="2"/>
  <c r="BA1296" i="2" s="1"/>
  <c r="AZ1295" i="2"/>
  <c r="AY1295" i="2"/>
  <c r="AX1295" i="2"/>
  <c r="AW1295" i="2"/>
  <c r="AV1295" i="2"/>
  <c r="AU1295" i="2"/>
  <c r="AT1295" i="2"/>
  <c r="AS1295" i="2"/>
  <c r="AR1295" i="2"/>
  <c r="AQ1295" i="2"/>
  <c r="AP1295" i="2"/>
  <c r="AO1295" i="2"/>
  <c r="AM1295" i="2"/>
  <c r="AL1295" i="2"/>
  <c r="AK1295" i="2"/>
  <c r="AJ1295" i="2"/>
  <c r="AI1295" i="2"/>
  <c r="AH1295" i="2"/>
  <c r="AG1295" i="2"/>
  <c r="AF1295" i="2"/>
  <c r="AE1295" i="2"/>
  <c r="AD1295" i="2"/>
  <c r="AB1295" i="2"/>
  <c r="AZ1294" i="2"/>
  <c r="AY1294" i="2"/>
  <c r="AX1294" i="2"/>
  <c r="AW1294" i="2"/>
  <c r="AV1294" i="2"/>
  <c r="AU1294" i="2"/>
  <c r="AT1294" i="2"/>
  <c r="AS1294" i="2"/>
  <c r="AR1294" i="2"/>
  <c r="AQ1294" i="2"/>
  <c r="AP1294" i="2"/>
  <c r="AO1294" i="2"/>
  <c r="AM1294" i="2"/>
  <c r="AL1294" i="2"/>
  <c r="AK1294" i="2"/>
  <c r="AJ1294" i="2"/>
  <c r="AI1294" i="2"/>
  <c r="AH1294" i="2"/>
  <c r="AG1294" i="2"/>
  <c r="AF1294" i="2"/>
  <c r="AE1294" i="2"/>
  <c r="AD1294" i="2"/>
  <c r="AB1294" i="2"/>
  <c r="BA1294" i="2" s="1"/>
  <c r="AZ1293" i="2"/>
  <c r="AY1293" i="2"/>
  <c r="AX1293" i="2"/>
  <c r="AW1293" i="2"/>
  <c r="AV1293" i="2"/>
  <c r="AU1293" i="2"/>
  <c r="AT1293" i="2"/>
  <c r="AS1293" i="2"/>
  <c r="AR1293" i="2"/>
  <c r="AQ1293" i="2"/>
  <c r="AP1293" i="2"/>
  <c r="AO1293" i="2"/>
  <c r="AM1293" i="2"/>
  <c r="AL1293" i="2"/>
  <c r="AK1293" i="2"/>
  <c r="AJ1293" i="2"/>
  <c r="AI1293" i="2"/>
  <c r="AH1293" i="2"/>
  <c r="AG1293" i="2"/>
  <c r="AF1293" i="2"/>
  <c r="AE1293" i="2"/>
  <c r="AD1293" i="2"/>
  <c r="AB1293" i="2"/>
  <c r="BE1293" i="2" s="1"/>
  <c r="AZ1292" i="2"/>
  <c r="AY1292" i="2"/>
  <c r="AX1292" i="2"/>
  <c r="AW1292" i="2"/>
  <c r="AV1292" i="2"/>
  <c r="AU1292" i="2"/>
  <c r="AT1292" i="2"/>
  <c r="AS1292" i="2"/>
  <c r="AR1292" i="2"/>
  <c r="AQ1292" i="2"/>
  <c r="AP1292" i="2"/>
  <c r="AO1292" i="2"/>
  <c r="AM1292" i="2"/>
  <c r="AL1292" i="2"/>
  <c r="AK1292" i="2"/>
  <c r="AJ1292" i="2"/>
  <c r="AI1292" i="2"/>
  <c r="AH1292" i="2"/>
  <c r="AG1292" i="2"/>
  <c r="AF1292" i="2"/>
  <c r="AE1292" i="2"/>
  <c r="AD1292" i="2"/>
  <c r="AB1292" i="2"/>
  <c r="BE1292" i="2" s="1"/>
  <c r="AZ1291" i="2"/>
  <c r="AY1291" i="2"/>
  <c r="AX1291" i="2"/>
  <c r="AW1291" i="2"/>
  <c r="AV1291" i="2"/>
  <c r="AU1291" i="2"/>
  <c r="AT1291" i="2"/>
  <c r="AS1291" i="2"/>
  <c r="AR1291" i="2"/>
  <c r="AQ1291" i="2"/>
  <c r="AP1291" i="2"/>
  <c r="AO1291" i="2"/>
  <c r="AM1291" i="2"/>
  <c r="AL1291" i="2"/>
  <c r="AK1291" i="2"/>
  <c r="AJ1291" i="2"/>
  <c r="AI1291" i="2"/>
  <c r="AH1291" i="2"/>
  <c r="AG1291" i="2"/>
  <c r="AF1291" i="2"/>
  <c r="AE1291" i="2"/>
  <c r="AD1291" i="2"/>
  <c r="AB1291" i="2"/>
  <c r="BE1291" i="2" s="1"/>
  <c r="AZ1290" i="2"/>
  <c r="AY1290" i="2"/>
  <c r="AX1290" i="2"/>
  <c r="AW1290" i="2"/>
  <c r="AV1290" i="2"/>
  <c r="AU1290" i="2"/>
  <c r="AT1290" i="2"/>
  <c r="AS1290" i="2"/>
  <c r="AR1290" i="2"/>
  <c r="AQ1290" i="2"/>
  <c r="AP1290" i="2"/>
  <c r="AO1290" i="2"/>
  <c r="AM1290" i="2"/>
  <c r="AL1290" i="2"/>
  <c r="AK1290" i="2"/>
  <c r="AJ1290" i="2"/>
  <c r="AI1290" i="2"/>
  <c r="AH1290" i="2"/>
  <c r="AG1290" i="2"/>
  <c r="AF1290" i="2"/>
  <c r="AE1290" i="2"/>
  <c r="AD1290" i="2"/>
  <c r="AB1290" i="2"/>
  <c r="BD1290" i="2" s="1"/>
  <c r="AZ1289" i="2"/>
  <c r="AY1289" i="2"/>
  <c r="AX1289" i="2"/>
  <c r="AW1289" i="2"/>
  <c r="AV1289" i="2"/>
  <c r="AU1289" i="2"/>
  <c r="AT1289" i="2"/>
  <c r="AS1289" i="2"/>
  <c r="AR1289" i="2"/>
  <c r="AQ1289" i="2"/>
  <c r="AP1289" i="2"/>
  <c r="AO1289" i="2"/>
  <c r="AM1289" i="2"/>
  <c r="AL1289" i="2"/>
  <c r="AK1289" i="2"/>
  <c r="AJ1289" i="2"/>
  <c r="AI1289" i="2"/>
  <c r="AH1289" i="2"/>
  <c r="AG1289" i="2"/>
  <c r="AF1289" i="2"/>
  <c r="AE1289" i="2"/>
  <c r="AD1289" i="2"/>
  <c r="AB1289" i="2"/>
  <c r="BE1289" i="2" s="1"/>
  <c r="AZ1288" i="2"/>
  <c r="AY1288" i="2"/>
  <c r="AX1288" i="2"/>
  <c r="AW1288" i="2"/>
  <c r="AV1288" i="2"/>
  <c r="AU1288" i="2"/>
  <c r="AT1288" i="2"/>
  <c r="AS1288" i="2"/>
  <c r="AR1288" i="2"/>
  <c r="AQ1288" i="2"/>
  <c r="AP1288" i="2"/>
  <c r="AO1288" i="2"/>
  <c r="AM1288" i="2"/>
  <c r="AL1288" i="2"/>
  <c r="AK1288" i="2"/>
  <c r="AJ1288" i="2"/>
  <c r="AI1288" i="2"/>
  <c r="AH1288" i="2"/>
  <c r="AG1288" i="2"/>
  <c r="AF1288" i="2"/>
  <c r="AE1288" i="2"/>
  <c r="AD1288" i="2"/>
  <c r="AB1288" i="2"/>
  <c r="BB1288" i="2" s="1"/>
  <c r="AZ1287" i="2"/>
  <c r="AY1287" i="2"/>
  <c r="AX1287" i="2"/>
  <c r="AW1287" i="2"/>
  <c r="AV1287" i="2"/>
  <c r="AU1287" i="2"/>
  <c r="AT1287" i="2"/>
  <c r="AS1287" i="2"/>
  <c r="AR1287" i="2"/>
  <c r="AQ1287" i="2"/>
  <c r="AP1287" i="2"/>
  <c r="AO1287" i="2"/>
  <c r="AM1287" i="2"/>
  <c r="AL1287" i="2"/>
  <c r="AK1287" i="2"/>
  <c r="AJ1287" i="2"/>
  <c r="AI1287" i="2"/>
  <c r="AH1287" i="2"/>
  <c r="AG1287" i="2"/>
  <c r="AF1287" i="2"/>
  <c r="AE1287" i="2"/>
  <c r="AD1287" i="2"/>
  <c r="AB1287" i="2"/>
  <c r="AZ1286" i="2"/>
  <c r="AY1286" i="2"/>
  <c r="AX1286" i="2"/>
  <c r="AW1286" i="2"/>
  <c r="AV1286" i="2"/>
  <c r="AU1286" i="2"/>
  <c r="AT1286" i="2"/>
  <c r="AS1286" i="2"/>
  <c r="AR1286" i="2"/>
  <c r="AQ1286" i="2"/>
  <c r="AP1286" i="2"/>
  <c r="AO1286" i="2"/>
  <c r="AM1286" i="2"/>
  <c r="AL1286" i="2"/>
  <c r="AK1286" i="2"/>
  <c r="AJ1286" i="2"/>
  <c r="AI1286" i="2"/>
  <c r="AH1286" i="2"/>
  <c r="AG1286" i="2"/>
  <c r="AF1286" i="2"/>
  <c r="AE1286" i="2"/>
  <c r="AD1286" i="2"/>
  <c r="AB1286" i="2"/>
  <c r="BA1286" i="2" s="1"/>
  <c r="AZ1285" i="2"/>
  <c r="AY1285" i="2"/>
  <c r="AX1285" i="2"/>
  <c r="AW1285" i="2"/>
  <c r="AV1285" i="2"/>
  <c r="AU1285" i="2"/>
  <c r="AT1285" i="2"/>
  <c r="AS1285" i="2"/>
  <c r="AR1285" i="2"/>
  <c r="AQ1285" i="2"/>
  <c r="AP1285" i="2"/>
  <c r="AO1285" i="2"/>
  <c r="AM1285" i="2"/>
  <c r="AL1285" i="2"/>
  <c r="AK1285" i="2"/>
  <c r="AJ1285" i="2"/>
  <c r="AI1285" i="2"/>
  <c r="AH1285" i="2"/>
  <c r="AG1285" i="2"/>
  <c r="AF1285" i="2"/>
  <c r="AE1285" i="2"/>
  <c r="AD1285" i="2"/>
  <c r="AB1285" i="2"/>
  <c r="BA1285" i="2" s="1"/>
  <c r="AZ1284" i="2"/>
  <c r="AY1284" i="2"/>
  <c r="AX1284" i="2"/>
  <c r="AW1284" i="2"/>
  <c r="AV1284" i="2"/>
  <c r="AU1284" i="2"/>
  <c r="AT1284" i="2"/>
  <c r="AS1284" i="2"/>
  <c r="AR1284" i="2"/>
  <c r="AQ1284" i="2"/>
  <c r="AP1284" i="2"/>
  <c r="AO1284" i="2"/>
  <c r="AM1284" i="2"/>
  <c r="AL1284" i="2"/>
  <c r="AK1284" i="2"/>
  <c r="AJ1284" i="2"/>
  <c r="AI1284" i="2"/>
  <c r="AH1284" i="2"/>
  <c r="AG1284" i="2"/>
  <c r="AF1284" i="2"/>
  <c r="AE1284" i="2"/>
  <c r="AD1284" i="2"/>
  <c r="AB1284" i="2"/>
  <c r="AZ1283" i="2"/>
  <c r="AY1283" i="2"/>
  <c r="AX1283" i="2"/>
  <c r="AW1283" i="2"/>
  <c r="AV1283" i="2"/>
  <c r="AU1283" i="2"/>
  <c r="AT1283" i="2"/>
  <c r="AS1283" i="2"/>
  <c r="AR1283" i="2"/>
  <c r="AQ1283" i="2"/>
  <c r="AP1283" i="2"/>
  <c r="AO1283" i="2"/>
  <c r="AM1283" i="2"/>
  <c r="AL1283" i="2"/>
  <c r="AK1283" i="2"/>
  <c r="AJ1283" i="2"/>
  <c r="AI1283" i="2"/>
  <c r="AH1283" i="2"/>
  <c r="AG1283" i="2"/>
  <c r="AF1283" i="2"/>
  <c r="AE1283" i="2"/>
  <c r="AD1283" i="2"/>
  <c r="AB1283" i="2"/>
  <c r="BE1283" i="2" s="1"/>
  <c r="AZ1282" i="2"/>
  <c r="AY1282" i="2"/>
  <c r="AX1282" i="2"/>
  <c r="AW1282" i="2"/>
  <c r="AV1282" i="2"/>
  <c r="AU1282" i="2"/>
  <c r="AT1282" i="2"/>
  <c r="AS1282" i="2"/>
  <c r="AR1282" i="2"/>
  <c r="AQ1282" i="2"/>
  <c r="AP1282" i="2"/>
  <c r="AO1282" i="2"/>
  <c r="AM1282" i="2"/>
  <c r="AL1282" i="2"/>
  <c r="AK1282" i="2"/>
  <c r="AJ1282" i="2"/>
  <c r="AI1282" i="2"/>
  <c r="AH1282" i="2"/>
  <c r="AG1282" i="2"/>
  <c r="AF1282" i="2"/>
  <c r="AE1282" i="2"/>
  <c r="AD1282" i="2"/>
  <c r="AB1282" i="2"/>
  <c r="AZ1281" i="2"/>
  <c r="AY1281" i="2"/>
  <c r="AX1281" i="2"/>
  <c r="AW1281" i="2"/>
  <c r="AV1281" i="2"/>
  <c r="AU1281" i="2"/>
  <c r="AT1281" i="2"/>
  <c r="AS1281" i="2"/>
  <c r="AR1281" i="2"/>
  <c r="AQ1281" i="2"/>
  <c r="AP1281" i="2"/>
  <c r="AO1281" i="2"/>
  <c r="AM1281" i="2"/>
  <c r="AL1281" i="2"/>
  <c r="AK1281" i="2"/>
  <c r="AJ1281" i="2"/>
  <c r="AI1281" i="2"/>
  <c r="AH1281" i="2"/>
  <c r="AG1281" i="2"/>
  <c r="AF1281" i="2"/>
  <c r="AE1281" i="2"/>
  <c r="AD1281" i="2"/>
  <c r="AB1281" i="2"/>
  <c r="BE1281" i="2" s="1"/>
  <c r="AZ1280" i="2"/>
  <c r="AY1280" i="2"/>
  <c r="AX1280" i="2"/>
  <c r="AW1280" i="2"/>
  <c r="AV1280" i="2"/>
  <c r="AU1280" i="2"/>
  <c r="AT1280" i="2"/>
  <c r="AS1280" i="2"/>
  <c r="AR1280" i="2"/>
  <c r="AQ1280" i="2"/>
  <c r="AP1280" i="2"/>
  <c r="AO1280" i="2"/>
  <c r="AM1280" i="2"/>
  <c r="AL1280" i="2"/>
  <c r="AK1280" i="2"/>
  <c r="AJ1280" i="2"/>
  <c r="AI1280" i="2"/>
  <c r="AH1280" i="2"/>
  <c r="AG1280" i="2"/>
  <c r="AF1280" i="2"/>
  <c r="AE1280" i="2"/>
  <c r="AD1280" i="2"/>
  <c r="AB1280" i="2"/>
  <c r="BE1280" i="2" s="1"/>
  <c r="AZ1279" i="2"/>
  <c r="AY1279" i="2"/>
  <c r="AX1279" i="2"/>
  <c r="AW1279" i="2"/>
  <c r="AV1279" i="2"/>
  <c r="AU1279" i="2"/>
  <c r="AT1279" i="2"/>
  <c r="AS1279" i="2"/>
  <c r="AR1279" i="2"/>
  <c r="AQ1279" i="2"/>
  <c r="AP1279" i="2"/>
  <c r="AO1279" i="2"/>
  <c r="AM1279" i="2"/>
  <c r="AL1279" i="2"/>
  <c r="AK1279" i="2"/>
  <c r="AJ1279" i="2"/>
  <c r="AI1279" i="2"/>
  <c r="AH1279" i="2"/>
  <c r="AG1279" i="2"/>
  <c r="AF1279" i="2"/>
  <c r="AE1279" i="2"/>
  <c r="AD1279" i="2"/>
  <c r="AB1279" i="2"/>
  <c r="BE1279" i="2" s="1"/>
  <c r="AZ1278" i="2"/>
  <c r="AY1278" i="2"/>
  <c r="AX1278" i="2"/>
  <c r="AW1278" i="2"/>
  <c r="AV1278" i="2"/>
  <c r="AU1278" i="2"/>
  <c r="AT1278" i="2"/>
  <c r="AS1278" i="2"/>
  <c r="AR1278" i="2"/>
  <c r="AQ1278" i="2"/>
  <c r="AP1278" i="2"/>
  <c r="AO1278" i="2"/>
  <c r="AM1278" i="2"/>
  <c r="AL1278" i="2"/>
  <c r="AK1278" i="2"/>
  <c r="AJ1278" i="2"/>
  <c r="AI1278" i="2"/>
  <c r="AH1278" i="2"/>
  <c r="AG1278" i="2"/>
  <c r="AF1278" i="2"/>
  <c r="AE1278" i="2"/>
  <c r="AD1278" i="2"/>
  <c r="AB1278" i="2"/>
  <c r="BA1278" i="2" s="1"/>
  <c r="AZ1277" i="2"/>
  <c r="AY1277" i="2"/>
  <c r="AX1277" i="2"/>
  <c r="AW1277" i="2"/>
  <c r="AV1277" i="2"/>
  <c r="AU1277" i="2"/>
  <c r="AT1277" i="2"/>
  <c r="AS1277" i="2"/>
  <c r="AR1277" i="2"/>
  <c r="AQ1277" i="2"/>
  <c r="AP1277" i="2"/>
  <c r="AO1277" i="2"/>
  <c r="AM1277" i="2"/>
  <c r="AL1277" i="2"/>
  <c r="AK1277" i="2"/>
  <c r="AJ1277" i="2"/>
  <c r="AI1277" i="2"/>
  <c r="AH1277" i="2"/>
  <c r="AG1277" i="2"/>
  <c r="AF1277" i="2"/>
  <c r="AE1277" i="2"/>
  <c r="AD1277" i="2"/>
  <c r="AB1277" i="2"/>
  <c r="BD1277" i="2" s="1"/>
  <c r="AZ1276" i="2"/>
  <c r="AY1276" i="2"/>
  <c r="AX1276" i="2"/>
  <c r="AW1276" i="2"/>
  <c r="AV1276" i="2"/>
  <c r="AU1276" i="2"/>
  <c r="AT1276" i="2"/>
  <c r="AS1276" i="2"/>
  <c r="AR1276" i="2"/>
  <c r="AQ1276" i="2"/>
  <c r="AP1276" i="2"/>
  <c r="AO1276" i="2"/>
  <c r="AM1276" i="2"/>
  <c r="AL1276" i="2"/>
  <c r="AK1276" i="2"/>
  <c r="AJ1276" i="2"/>
  <c r="AI1276" i="2"/>
  <c r="AH1276" i="2"/>
  <c r="AG1276" i="2"/>
  <c r="AF1276" i="2"/>
  <c r="AE1276" i="2"/>
  <c r="AD1276" i="2"/>
  <c r="AB1276" i="2"/>
  <c r="AZ1275" i="2"/>
  <c r="AY1275" i="2"/>
  <c r="AX1275" i="2"/>
  <c r="AW1275" i="2"/>
  <c r="AV1275" i="2"/>
  <c r="AU1275" i="2"/>
  <c r="AT1275" i="2"/>
  <c r="AS1275" i="2"/>
  <c r="AR1275" i="2"/>
  <c r="AQ1275" i="2"/>
  <c r="AP1275" i="2"/>
  <c r="AO1275" i="2"/>
  <c r="AM1275" i="2"/>
  <c r="AL1275" i="2"/>
  <c r="AK1275" i="2"/>
  <c r="AJ1275" i="2"/>
  <c r="AI1275" i="2"/>
  <c r="AH1275" i="2"/>
  <c r="AG1275" i="2"/>
  <c r="AF1275" i="2"/>
  <c r="AE1275" i="2"/>
  <c r="AD1275" i="2"/>
  <c r="AB1275" i="2"/>
  <c r="BE1275" i="2" s="1"/>
  <c r="AZ1274" i="2"/>
  <c r="AY1274" i="2"/>
  <c r="AX1274" i="2"/>
  <c r="AW1274" i="2"/>
  <c r="AV1274" i="2"/>
  <c r="AU1274" i="2"/>
  <c r="AT1274" i="2"/>
  <c r="AS1274" i="2"/>
  <c r="AR1274" i="2"/>
  <c r="AQ1274" i="2"/>
  <c r="AP1274" i="2"/>
  <c r="AO1274" i="2"/>
  <c r="AM1274" i="2"/>
  <c r="AL1274" i="2"/>
  <c r="AK1274" i="2"/>
  <c r="AJ1274" i="2"/>
  <c r="AI1274" i="2"/>
  <c r="AH1274" i="2"/>
  <c r="AG1274" i="2"/>
  <c r="AF1274" i="2"/>
  <c r="AE1274" i="2"/>
  <c r="AD1274" i="2"/>
  <c r="AB1274" i="2"/>
  <c r="BE1274" i="2" s="1"/>
  <c r="AZ1273" i="2"/>
  <c r="AY1273" i="2"/>
  <c r="AX1273" i="2"/>
  <c r="AW1273" i="2"/>
  <c r="AV1273" i="2"/>
  <c r="AU1273" i="2"/>
  <c r="AT1273" i="2"/>
  <c r="AS1273" i="2"/>
  <c r="AR1273" i="2"/>
  <c r="AQ1273" i="2"/>
  <c r="AP1273" i="2"/>
  <c r="AO1273" i="2"/>
  <c r="AM1273" i="2"/>
  <c r="AL1273" i="2"/>
  <c r="AK1273" i="2"/>
  <c r="AJ1273" i="2"/>
  <c r="AI1273" i="2"/>
  <c r="AH1273" i="2"/>
  <c r="AG1273" i="2"/>
  <c r="AF1273" i="2"/>
  <c r="AE1273" i="2"/>
  <c r="AD1273" i="2"/>
  <c r="AB1273" i="2"/>
  <c r="BD1273" i="2" s="1"/>
  <c r="AZ1272" i="2"/>
  <c r="AY1272" i="2"/>
  <c r="AX1272" i="2"/>
  <c r="AW1272" i="2"/>
  <c r="AV1272" i="2"/>
  <c r="AU1272" i="2"/>
  <c r="AT1272" i="2"/>
  <c r="AS1272" i="2"/>
  <c r="AR1272" i="2"/>
  <c r="AQ1272" i="2"/>
  <c r="AP1272" i="2"/>
  <c r="AO1272" i="2"/>
  <c r="AM1272" i="2"/>
  <c r="AL1272" i="2"/>
  <c r="AK1272" i="2"/>
  <c r="AJ1272" i="2"/>
  <c r="AI1272" i="2"/>
  <c r="AH1272" i="2"/>
  <c r="AG1272" i="2"/>
  <c r="AF1272" i="2"/>
  <c r="AE1272" i="2"/>
  <c r="AD1272" i="2"/>
  <c r="AB1272" i="2"/>
  <c r="BB1272" i="2" s="1"/>
  <c r="AZ1271" i="2"/>
  <c r="AY1271" i="2"/>
  <c r="AX1271" i="2"/>
  <c r="AW1271" i="2"/>
  <c r="AV1271" i="2"/>
  <c r="AU1271" i="2"/>
  <c r="AT1271" i="2"/>
  <c r="AS1271" i="2"/>
  <c r="AR1271" i="2"/>
  <c r="AQ1271" i="2"/>
  <c r="AP1271" i="2"/>
  <c r="AO1271" i="2"/>
  <c r="AM1271" i="2"/>
  <c r="AL1271" i="2"/>
  <c r="AK1271" i="2"/>
  <c r="AJ1271" i="2"/>
  <c r="AI1271" i="2"/>
  <c r="AH1271" i="2"/>
  <c r="AG1271" i="2"/>
  <c r="AF1271" i="2"/>
  <c r="AE1271" i="2"/>
  <c r="AD1271" i="2"/>
  <c r="AB1271" i="2"/>
  <c r="AZ1270" i="2"/>
  <c r="AY1270" i="2"/>
  <c r="AX1270" i="2"/>
  <c r="AW1270" i="2"/>
  <c r="AV1270" i="2"/>
  <c r="AU1270" i="2"/>
  <c r="AT1270" i="2"/>
  <c r="AS1270" i="2"/>
  <c r="AR1270" i="2"/>
  <c r="AQ1270" i="2"/>
  <c r="AP1270" i="2"/>
  <c r="AO1270" i="2"/>
  <c r="AM1270" i="2"/>
  <c r="AL1270" i="2"/>
  <c r="AK1270" i="2"/>
  <c r="AJ1270" i="2"/>
  <c r="AI1270" i="2"/>
  <c r="AH1270" i="2"/>
  <c r="AG1270" i="2"/>
  <c r="AF1270" i="2"/>
  <c r="AE1270" i="2"/>
  <c r="AD1270" i="2"/>
  <c r="AB1270" i="2"/>
  <c r="BA1270" i="2" s="1"/>
  <c r="AZ1269" i="2"/>
  <c r="AY1269" i="2"/>
  <c r="AX1269" i="2"/>
  <c r="AW1269" i="2"/>
  <c r="AV1269" i="2"/>
  <c r="AU1269" i="2"/>
  <c r="AT1269" i="2"/>
  <c r="AS1269" i="2"/>
  <c r="AR1269" i="2"/>
  <c r="AQ1269" i="2"/>
  <c r="AP1269" i="2"/>
  <c r="AO1269" i="2"/>
  <c r="AM1269" i="2"/>
  <c r="AL1269" i="2"/>
  <c r="AK1269" i="2"/>
  <c r="AJ1269" i="2"/>
  <c r="AI1269" i="2"/>
  <c r="AH1269" i="2"/>
  <c r="AG1269" i="2"/>
  <c r="AF1269" i="2"/>
  <c r="AE1269" i="2"/>
  <c r="AD1269" i="2"/>
  <c r="AB1269" i="2"/>
  <c r="BA1269" i="2" s="1"/>
  <c r="AZ1268" i="2"/>
  <c r="AY1268" i="2"/>
  <c r="AX1268" i="2"/>
  <c r="AW1268" i="2"/>
  <c r="AV1268" i="2"/>
  <c r="AU1268" i="2"/>
  <c r="AT1268" i="2"/>
  <c r="AS1268" i="2"/>
  <c r="AR1268" i="2"/>
  <c r="AQ1268" i="2"/>
  <c r="AP1268" i="2"/>
  <c r="AO1268" i="2"/>
  <c r="AM1268" i="2"/>
  <c r="AL1268" i="2"/>
  <c r="AK1268" i="2"/>
  <c r="AJ1268" i="2"/>
  <c r="AI1268" i="2"/>
  <c r="AH1268" i="2"/>
  <c r="AG1268" i="2"/>
  <c r="AF1268" i="2"/>
  <c r="AE1268" i="2"/>
  <c r="AD1268" i="2"/>
  <c r="AB1268" i="2"/>
  <c r="BE1268" i="2" s="1"/>
  <c r="AZ1267" i="2"/>
  <c r="AY1267" i="2"/>
  <c r="AX1267" i="2"/>
  <c r="AW1267" i="2"/>
  <c r="AV1267" i="2"/>
  <c r="AU1267" i="2"/>
  <c r="AT1267" i="2"/>
  <c r="AS1267" i="2"/>
  <c r="AR1267" i="2"/>
  <c r="AQ1267" i="2"/>
  <c r="AP1267" i="2"/>
  <c r="AO1267" i="2"/>
  <c r="AM1267" i="2"/>
  <c r="AL1267" i="2"/>
  <c r="AK1267" i="2"/>
  <c r="AJ1267" i="2"/>
  <c r="AI1267" i="2"/>
  <c r="AH1267" i="2"/>
  <c r="AG1267" i="2"/>
  <c r="AF1267" i="2"/>
  <c r="AE1267" i="2"/>
  <c r="AD1267" i="2"/>
  <c r="AB1267" i="2"/>
  <c r="BA1267" i="2" s="1"/>
  <c r="AZ1266" i="2"/>
  <c r="AY1266" i="2"/>
  <c r="AX1266" i="2"/>
  <c r="AW1266" i="2"/>
  <c r="AV1266" i="2"/>
  <c r="AU1266" i="2"/>
  <c r="AT1266" i="2"/>
  <c r="AS1266" i="2"/>
  <c r="AR1266" i="2"/>
  <c r="AQ1266" i="2"/>
  <c r="AP1266" i="2"/>
  <c r="AO1266" i="2"/>
  <c r="AM1266" i="2"/>
  <c r="AL1266" i="2"/>
  <c r="AK1266" i="2"/>
  <c r="AJ1266" i="2"/>
  <c r="AI1266" i="2"/>
  <c r="AH1266" i="2"/>
  <c r="AG1266" i="2"/>
  <c r="AF1266" i="2"/>
  <c r="AE1266" i="2"/>
  <c r="AD1266" i="2"/>
  <c r="AB1266" i="2"/>
  <c r="BC1266" i="2" s="1"/>
  <c r="AZ1265" i="2"/>
  <c r="AY1265" i="2"/>
  <c r="AX1265" i="2"/>
  <c r="AW1265" i="2"/>
  <c r="AV1265" i="2"/>
  <c r="AU1265" i="2"/>
  <c r="AT1265" i="2"/>
  <c r="AS1265" i="2"/>
  <c r="AR1265" i="2"/>
  <c r="AQ1265" i="2"/>
  <c r="AP1265" i="2"/>
  <c r="AO1265" i="2"/>
  <c r="AM1265" i="2"/>
  <c r="AL1265" i="2"/>
  <c r="AK1265" i="2"/>
  <c r="AJ1265" i="2"/>
  <c r="AI1265" i="2"/>
  <c r="AH1265" i="2"/>
  <c r="AG1265" i="2"/>
  <c r="AF1265" i="2"/>
  <c r="AE1265" i="2"/>
  <c r="AD1265" i="2"/>
  <c r="AB1265" i="2"/>
  <c r="BB1265" i="2" s="1"/>
  <c r="AZ1264" i="2"/>
  <c r="AY1264" i="2"/>
  <c r="AX1264" i="2"/>
  <c r="AW1264" i="2"/>
  <c r="AV1264" i="2"/>
  <c r="AU1264" i="2"/>
  <c r="AT1264" i="2"/>
  <c r="AS1264" i="2"/>
  <c r="AR1264" i="2"/>
  <c r="AQ1264" i="2"/>
  <c r="AP1264" i="2"/>
  <c r="AO1264" i="2"/>
  <c r="AM1264" i="2"/>
  <c r="AL1264" i="2"/>
  <c r="AK1264" i="2"/>
  <c r="AJ1264" i="2"/>
  <c r="AI1264" i="2"/>
  <c r="AH1264" i="2"/>
  <c r="AG1264" i="2"/>
  <c r="AF1264" i="2"/>
  <c r="AE1264" i="2"/>
  <c r="AD1264" i="2"/>
  <c r="AB1264" i="2"/>
  <c r="BE1264" i="2" s="1"/>
  <c r="AZ1263" i="2"/>
  <c r="AY1263" i="2"/>
  <c r="AX1263" i="2"/>
  <c r="AW1263" i="2"/>
  <c r="AV1263" i="2"/>
  <c r="AU1263" i="2"/>
  <c r="AT1263" i="2"/>
  <c r="AS1263" i="2"/>
  <c r="AR1263" i="2"/>
  <c r="AQ1263" i="2"/>
  <c r="AP1263" i="2"/>
  <c r="AO1263" i="2"/>
  <c r="AM1263" i="2"/>
  <c r="AL1263" i="2"/>
  <c r="AK1263" i="2"/>
  <c r="AJ1263" i="2"/>
  <c r="AI1263" i="2"/>
  <c r="AH1263" i="2"/>
  <c r="AG1263" i="2"/>
  <c r="AF1263" i="2"/>
  <c r="AE1263" i="2"/>
  <c r="AD1263" i="2"/>
  <c r="AB1263" i="2"/>
  <c r="BD1263" i="2" s="1"/>
  <c r="AZ1262" i="2"/>
  <c r="AY1262" i="2"/>
  <c r="AX1262" i="2"/>
  <c r="AW1262" i="2"/>
  <c r="AV1262" i="2"/>
  <c r="AU1262" i="2"/>
  <c r="AT1262" i="2"/>
  <c r="AS1262" i="2"/>
  <c r="AR1262" i="2"/>
  <c r="AQ1262" i="2"/>
  <c r="AP1262" i="2"/>
  <c r="AO1262" i="2"/>
  <c r="AM1262" i="2"/>
  <c r="AL1262" i="2"/>
  <c r="AK1262" i="2"/>
  <c r="AJ1262" i="2"/>
  <c r="AI1262" i="2"/>
  <c r="AH1262" i="2"/>
  <c r="AG1262" i="2"/>
  <c r="AF1262" i="2"/>
  <c r="AE1262" i="2"/>
  <c r="AD1262" i="2"/>
  <c r="AB1262" i="2"/>
  <c r="BA1262" i="2" s="1"/>
  <c r="AZ1261" i="2"/>
  <c r="AY1261" i="2"/>
  <c r="AX1261" i="2"/>
  <c r="AW1261" i="2"/>
  <c r="AV1261" i="2"/>
  <c r="AU1261" i="2"/>
  <c r="AT1261" i="2"/>
  <c r="AS1261" i="2"/>
  <c r="AR1261" i="2"/>
  <c r="AQ1261" i="2"/>
  <c r="AP1261" i="2"/>
  <c r="AO1261" i="2"/>
  <c r="AM1261" i="2"/>
  <c r="AL1261" i="2"/>
  <c r="AK1261" i="2"/>
  <c r="AJ1261" i="2"/>
  <c r="AI1261" i="2"/>
  <c r="AH1261" i="2"/>
  <c r="AG1261" i="2"/>
  <c r="AF1261" i="2"/>
  <c r="AE1261" i="2"/>
  <c r="AD1261" i="2"/>
  <c r="AB1261" i="2"/>
  <c r="BB1261" i="2" s="1"/>
  <c r="AZ1260" i="2"/>
  <c r="AY1260" i="2"/>
  <c r="AX1260" i="2"/>
  <c r="AW1260" i="2"/>
  <c r="AV1260" i="2"/>
  <c r="AU1260" i="2"/>
  <c r="AT1260" i="2"/>
  <c r="AS1260" i="2"/>
  <c r="AR1260" i="2"/>
  <c r="AQ1260" i="2"/>
  <c r="AP1260" i="2"/>
  <c r="AO1260" i="2"/>
  <c r="AM1260" i="2"/>
  <c r="AL1260" i="2"/>
  <c r="AK1260" i="2"/>
  <c r="AJ1260" i="2"/>
  <c r="AI1260" i="2"/>
  <c r="AH1260" i="2"/>
  <c r="AG1260" i="2"/>
  <c r="AF1260" i="2"/>
  <c r="AE1260" i="2"/>
  <c r="AD1260" i="2"/>
  <c r="AB1260" i="2"/>
  <c r="BC1260" i="2" s="1"/>
  <c r="AZ1259" i="2"/>
  <c r="AY1259" i="2"/>
  <c r="AX1259" i="2"/>
  <c r="AW1259" i="2"/>
  <c r="AV1259" i="2"/>
  <c r="AU1259" i="2"/>
  <c r="AT1259" i="2"/>
  <c r="AS1259" i="2"/>
  <c r="AR1259" i="2"/>
  <c r="AQ1259" i="2"/>
  <c r="AP1259" i="2"/>
  <c r="AO1259" i="2"/>
  <c r="AM1259" i="2"/>
  <c r="AL1259" i="2"/>
  <c r="AK1259" i="2"/>
  <c r="AJ1259" i="2"/>
  <c r="AI1259" i="2"/>
  <c r="AH1259" i="2"/>
  <c r="AG1259" i="2"/>
  <c r="AF1259" i="2"/>
  <c r="AE1259" i="2"/>
  <c r="AD1259" i="2"/>
  <c r="AB1259" i="2"/>
  <c r="BA1259" i="2" s="1"/>
  <c r="AZ1258" i="2"/>
  <c r="AY1258" i="2"/>
  <c r="AX1258" i="2"/>
  <c r="AW1258" i="2"/>
  <c r="AV1258" i="2"/>
  <c r="AU1258" i="2"/>
  <c r="AT1258" i="2"/>
  <c r="AS1258" i="2"/>
  <c r="AR1258" i="2"/>
  <c r="AQ1258" i="2"/>
  <c r="AP1258" i="2"/>
  <c r="AO1258" i="2"/>
  <c r="AM1258" i="2"/>
  <c r="AL1258" i="2"/>
  <c r="AK1258" i="2"/>
  <c r="AJ1258" i="2"/>
  <c r="AI1258" i="2"/>
  <c r="AH1258" i="2"/>
  <c r="AG1258" i="2"/>
  <c r="AF1258" i="2"/>
  <c r="AE1258" i="2"/>
  <c r="AD1258" i="2"/>
  <c r="AB1258" i="2"/>
  <c r="BD1258" i="2" s="1"/>
  <c r="AZ1257" i="2"/>
  <c r="AY1257" i="2"/>
  <c r="AX1257" i="2"/>
  <c r="AW1257" i="2"/>
  <c r="AV1257" i="2"/>
  <c r="AU1257" i="2"/>
  <c r="AT1257" i="2"/>
  <c r="AS1257" i="2"/>
  <c r="AR1257" i="2"/>
  <c r="AQ1257" i="2"/>
  <c r="AP1257" i="2"/>
  <c r="AO1257" i="2"/>
  <c r="AM1257" i="2"/>
  <c r="AL1257" i="2"/>
  <c r="AK1257" i="2"/>
  <c r="AJ1257" i="2"/>
  <c r="AI1257" i="2"/>
  <c r="AH1257" i="2"/>
  <c r="AG1257" i="2"/>
  <c r="AF1257" i="2"/>
  <c r="AE1257" i="2"/>
  <c r="AD1257" i="2"/>
  <c r="AB1257" i="2"/>
  <c r="BB1257" i="2" s="1"/>
  <c r="AZ1256" i="2"/>
  <c r="AY1256" i="2"/>
  <c r="AX1256" i="2"/>
  <c r="AW1256" i="2"/>
  <c r="AV1256" i="2"/>
  <c r="AU1256" i="2"/>
  <c r="AT1256" i="2"/>
  <c r="AS1256" i="2"/>
  <c r="AR1256" i="2"/>
  <c r="AQ1256" i="2"/>
  <c r="AP1256" i="2"/>
  <c r="AO1256" i="2"/>
  <c r="AM1256" i="2"/>
  <c r="AL1256" i="2"/>
  <c r="AK1256" i="2"/>
  <c r="AJ1256" i="2"/>
  <c r="AI1256" i="2"/>
  <c r="AH1256" i="2"/>
  <c r="AG1256" i="2"/>
  <c r="AF1256" i="2"/>
  <c r="AE1256" i="2"/>
  <c r="AD1256" i="2"/>
  <c r="AB1256" i="2"/>
  <c r="BC1256" i="2" s="1"/>
  <c r="AZ1255" i="2"/>
  <c r="AY1255" i="2"/>
  <c r="AX1255" i="2"/>
  <c r="AW1255" i="2"/>
  <c r="AV1255" i="2"/>
  <c r="AU1255" i="2"/>
  <c r="AT1255" i="2"/>
  <c r="AS1255" i="2"/>
  <c r="AR1255" i="2"/>
  <c r="AQ1255" i="2"/>
  <c r="AP1255" i="2"/>
  <c r="AO1255" i="2"/>
  <c r="AM1255" i="2"/>
  <c r="AL1255" i="2"/>
  <c r="AK1255" i="2"/>
  <c r="AJ1255" i="2"/>
  <c r="AI1255" i="2"/>
  <c r="AH1255" i="2"/>
  <c r="AG1255" i="2"/>
  <c r="AF1255" i="2"/>
  <c r="AE1255" i="2"/>
  <c r="AD1255" i="2"/>
  <c r="AB1255" i="2"/>
  <c r="AZ1254" i="2"/>
  <c r="AY1254" i="2"/>
  <c r="AX1254" i="2"/>
  <c r="AW1254" i="2"/>
  <c r="AV1254" i="2"/>
  <c r="AU1254" i="2"/>
  <c r="AT1254" i="2"/>
  <c r="AS1254" i="2"/>
  <c r="AR1254" i="2"/>
  <c r="AQ1254" i="2"/>
  <c r="AP1254" i="2"/>
  <c r="AO1254" i="2"/>
  <c r="AM1254" i="2"/>
  <c r="AL1254" i="2"/>
  <c r="AK1254" i="2"/>
  <c r="AJ1254" i="2"/>
  <c r="AI1254" i="2"/>
  <c r="AH1254" i="2"/>
  <c r="AG1254" i="2"/>
  <c r="AF1254" i="2"/>
  <c r="AE1254" i="2"/>
  <c r="AD1254" i="2"/>
  <c r="AB1254" i="2"/>
  <c r="BA1254" i="2" s="1"/>
  <c r="AZ1253" i="2"/>
  <c r="AY1253" i="2"/>
  <c r="AX1253" i="2"/>
  <c r="AW1253" i="2"/>
  <c r="AV1253" i="2"/>
  <c r="AU1253" i="2"/>
  <c r="AT1253" i="2"/>
  <c r="AS1253" i="2"/>
  <c r="AR1253" i="2"/>
  <c r="AQ1253" i="2"/>
  <c r="AP1253" i="2"/>
  <c r="AO1253" i="2"/>
  <c r="AM1253" i="2"/>
  <c r="AL1253" i="2"/>
  <c r="AK1253" i="2"/>
  <c r="AJ1253" i="2"/>
  <c r="AI1253" i="2"/>
  <c r="AH1253" i="2"/>
  <c r="AG1253" i="2"/>
  <c r="AF1253" i="2"/>
  <c r="AE1253" i="2"/>
  <c r="AD1253" i="2"/>
  <c r="AB1253" i="2"/>
  <c r="AZ1252" i="2"/>
  <c r="AY1252" i="2"/>
  <c r="AX1252" i="2"/>
  <c r="AW1252" i="2"/>
  <c r="AV1252" i="2"/>
  <c r="AU1252" i="2"/>
  <c r="AT1252" i="2"/>
  <c r="AS1252" i="2"/>
  <c r="AR1252" i="2"/>
  <c r="AQ1252" i="2"/>
  <c r="AP1252" i="2"/>
  <c r="AO1252" i="2"/>
  <c r="AM1252" i="2"/>
  <c r="AL1252" i="2"/>
  <c r="AK1252" i="2"/>
  <c r="AJ1252" i="2"/>
  <c r="AI1252" i="2"/>
  <c r="AH1252" i="2"/>
  <c r="AG1252" i="2"/>
  <c r="AF1252" i="2"/>
  <c r="AE1252" i="2"/>
  <c r="AD1252" i="2"/>
  <c r="AB1252" i="2"/>
  <c r="BD1252" i="2" s="1"/>
  <c r="AZ1251" i="2"/>
  <c r="AY1251" i="2"/>
  <c r="AX1251" i="2"/>
  <c r="AW1251" i="2"/>
  <c r="AV1251" i="2"/>
  <c r="AU1251" i="2"/>
  <c r="AT1251" i="2"/>
  <c r="AS1251" i="2"/>
  <c r="AR1251" i="2"/>
  <c r="AQ1251" i="2"/>
  <c r="AP1251" i="2"/>
  <c r="AO1251" i="2"/>
  <c r="AM1251" i="2"/>
  <c r="AL1251" i="2"/>
  <c r="AK1251" i="2"/>
  <c r="AJ1251" i="2"/>
  <c r="AI1251" i="2"/>
  <c r="AH1251" i="2"/>
  <c r="AG1251" i="2"/>
  <c r="AF1251" i="2"/>
  <c r="AE1251" i="2"/>
  <c r="AD1251" i="2"/>
  <c r="AB1251" i="2"/>
  <c r="BA1251" i="2" s="1"/>
  <c r="AZ1250" i="2"/>
  <c r="AY1250" i="2"/>
  <c r="AX1250" i="2"/>
  <c r="AW1250" i="2"/>
  <c r="AV1250" i="2"/>
  <c r="AU1250" i="2"/>
  <c r="AT1250" i="2"/>
  <c r="AS1250" i="2"/>
  <c r="AR1250" i="2"/>
  <c r="AQ1250" i="2"/>
  <c r="AP1250" i="2"/>
  <c r="AO1250" i="2"/>
  <c r="AM1250" i="2"/>
  <c r="AL1250" i="2"/>
  <c r="AK1250" i="2"/>
  <c r="AJ1250" i="2"/>
  <c r="AI1250" i="2"/>
  <c r="AH1250" i="2"/>
  <c r="AG1250" i="2"/>
  <c r="AF1250" i="2"/>
  <c r="AE1250" i="2"/>
  <c r="AD1250" i="2"/>
  <c r="AB1250" i="2"/>
  <c r="BE1250" i="2" s="1"/>
  <c r="AZ1249" i="2"/>
  <c r="AY1249" i="2"/>
  <c r="AX1249" i="2"/>
  <c r="AW1249" i="2"/>
  <c r="AV1249" i="2"/>
  <c r="AU1249" i="2"/>
  <c r="AT1249" i="2"/>
  <c r="AS1249" i="2"/>
  <c r="AR1249" i="2"/>
  <c r="AQ1249" i="2"/>
  <c r="AP1249" i="2"/>
  <c r="AO1249" i="2"/>
  <c r="AM1249" i="2"/>
  <c r="AL1249" i="2"/>
  <c r="AK1249" i="2"/>
  <c r="AJ1249" i="2"/>
  <c r="AI1249" i="2"/>
  <c r="AH1249" i="2"/>
  <c r="AG1249" i="2"/>
  <c r="AF1249" i="2"/>
  <c r="AE1249" i="2"/>
  <c r="AD1249" i="2"/>
  <c r="AB1249" i="2"/>
  <c r="BB1249" i="2" s="1"/>
  <c r="AZ1248" i="2"/>
  <c r="AY1248" i="2"/>
  <c r="AX1248" i="2"/>
  <c r="AW1248" i="2"/>
  <c r="AV1248" i="2"/>
  <c r="AU1248" i="2"/>
  <c r="AT1248" i="2"/>
  <c r="AS1248" i="2"/>
  <c r="AR1248" i="2"/>
  <c r="AQ1248" i="2"/>
  <c r="AP1248" i="2"/>
  <c r="AO1248" i="2"/>
  <c r="AM1248" i="2"/>
  <c r="AL1248" i="2"/>
  <c r="AK1248" i="2"/>
  <c r="AJ1248" i="2"/>
  <c r="AI1248" i="2"/>
  <c r="AH1248" i="2"/>
  <c r="AG1248" i="2"/>
  <c r="AF1248" i="2"/>
  <c r="AE1248" i="2"/>
  <c r="AD1248" i="2"/>
  <c r="AB1248" i="2"/>
  <c r="BA1248" i="2" s="1"/>
  <c r="AZ1247" i="2"/>
  <c r="AY1247" i="2"/>
  <c r="AX1247" i="2"/>
  <c r="AW1247" i="2"/>
  <c r="AV1247" i="2"/>
  <c r="AU1247" i="2"/>
  <c r="AT1247" i="2"/>
  <c r="AS1247" i="2"/>
  <c r="AR1247" i="2"/>
  <c r="AQ1247" i="2"/>
  <c r="AP1247" i="2"/>
  <c r="AO1247" i="2"/>
  <c r="AM1247" i="2"/>
  <c r="AL1247" i="2"/>
  <c r="AK1247" i="2"/>
  <c r="AJ1247" i="2"/>
  <c r="AI1247" i="2"/>
  <c r="AH1247" i="2"/>
  <c r="AG1247" i="2"/>
  <c r="AF1247" i="2"/>
  <c r="AE1247" i="2"/>
  <c r="AD1247" i="2"/>
  <c r="AB1247" i="2"/>
  <c r="BE1247" i="2" s="1"/>
  <c r="AZ1246" i="2"/>
  <c r="AY1246" i="2"/>
  <c r="AX1246" i="2"/>
  <c r="AW1246" i="2"/>
  <c r="AV1246" i="2"/>
  <c r="AU1246" i="2"/>
  <c r="AT1246" i="2"/>
  <c r="AS1246" i="2"/>
  <c r="AR1246" i="2"/>
  <c r="AQ1246" i="2"/>
  <c r="AP1246" i="2"/>
  <c r="AO1246" i="2"/>
  <c r="AM1246" i="2"/>
  <c r="AL1246" i="2"/>
  <c r="AK1246" i="2"/>
  <c r="AJ1246" i="2"/>
  <c r="AI1246" i="2"/>
  <c r="AH1246" i="2"/>
  <c r="AG1246" i="2"/>
  <c r="AF1246" i="2"/>
  <c r="AE1246" i="2"/>
  <c r="AD1246" i="2"/>
  <c r="AB1246" i="2"/>
  <c r="BA1246" i="2" s="1"/>
  <c r="AZ1245" i="2"/>
  <c r="AY1245" i="2"/>
  <c r="AX1245" i="2"/>
  <c r="AW1245" i="2"/>
  <c r="AV1245" i="2"/>
  <c r="AU1245" i="2"/>
  <c r="AT1245" i="2"/>
  <c r="AS1245" i="2"/>
  <c r="AR1245" i="2"/>
  <c r="AQ1245" i="2"/>
  <c r="AP1245" i="2"/>
  <c r="AO1245" i="2"/>
  <c r="AM1245" i="2"/>
  <c r="AL1245" i="2"/>
  <c r="AK1245" i="2"/>
  <c r="AJ1245" i="2"/>
  <c r="AI1245" i="2"/>
  <c r="AH1245" i="2"/>
  <c r="AG1245" i="2"/>
  <c r="AF1245" i="2"/>
  <c r="AE1245" i="2"/>
  <c r="AD1245" i="2"/>
  <c r="AB1245" i="2"/>
  <c r="BC1245" i="2" s="1"/>
  <c r="AZ1244" i="2"/>
  <c r="AY1244" i="2"/>
  <c r="AX1244" i="2"/>
  <c r="AW1244" i="2"/>
  <c r="AV1244" i="2"/>
  <c r="AU1244" i="2"/>
  <c r="AT1244" i="2"/>
  <c r="AS1244" i="2"/>
  <c r="AR1244" i="2"/>
  <c r="AQ1244" i="2"/>
  <c r="AP1244" i="2"/>
  <c r="AO1244" i="2"/>
  <c r="AM1244" i="2"/>
  <c r="AL1244" i="2"/>
  <c r="AK1244" i="2"/>
  <c r="AJ1244" i="2"/>
  <c r="AI1244" i="2"/>
  <c r="AH1244" i="2"/>
  <c r="AG1244" i="2"/>
  <c r="AF1244" i="2"/>
  <c r="AE1244" i="2"/>
  <c r="AD1244" i="2"/>
  <c r="AB1244" i="2"/>
  <c r="AZ1243" i="2"/>
  <c r="AY1243" i="2"/>
  <c r="AX1243" i="2"/>
  <c r="AW1243" i="2"/>
  <c r="AV1243" i="2"/>
  <c r="AU1243" i="2"/>
  <c r="AT1243" i="2"/>
  <c r="AS1243" i="2"/>
  <c r="AR1243" i="2"/>
  <c r="AQ1243" i="2"/>
  <c r="AP1243" i="2"/>
  <c r="AO1243" i="2"/>
  <c r="AM1243" i="2"/>
  <c r="AL1243" i="2"/>
  <c r="AK1243" i="2"/>
  <c r="AJ1243" i="2"/>
  <c r="AI1243" i="2"/>
  <c r="AH1243" i="2"/>
  <c r="AG1243" i="2"/>
  <c r="AF1243" i="2"/>
  <c r="AE1243" i="2"/>
  <c r="AD1243" i="2"/>
  <c r="AB1243" i="2"/>
  <c r="BD1243" i="2" s="1"/>
  <c r="AZ1242" i="2"/>
  <c r="AY1242" i="2"/>
  <c r="AX1242" i="2"/>
  <c r="AW1242" i="2"/>
  <c r="AV1242" i="2"/>
  <c r="AU1242" i="2"/>
  <c r="AT1242" i="2"/>
  <c r="AS1242" i="2"/>
  <c r="AR1242" i="2"/>
  <c r="AQ1242" i="2"/>
  <c r="AP1242" i="2"/>
  <c r="AO1242" i="2"/>
  <c r="AM1242" i="2"/>
  <c r="AL1242" i="2"/>
  <c r="AK1242" i="2"/>
  <c r="AJ1242" i="2"/>
  <c r="AI1242" i="2"/>
  <c r="AH1242" i="2"/>
  <c r="AG1242" i="2"/>
  <c r="AF1242" i="2"/>
  <c r="AE1242" i="2"/>
  <c r="AD1242" i="2"/>
  <c r="AB1242" i="2"/>
  <c r="BE1242" i="2" s="1"/>
  <c r="AZ1241" i="2"/>
  <c r="AY1241" i="2"/>
  <c r="AX1241" i="2"/>
  <c r="AW1241" i="2"/>
  <c r="AV1241" i="2"/>
  <c r="AU1241" i="2"/>
  <c r="AT1241" i="2"/>
  <c r="AS1241" i="2"/>
  <c r="AR1241" i="2"/>
  <c r="AQ1241" i="2"/>
  <c r="AP1241" i="2"/>
  <c r="AO1241" i="2"/>
  <c r="AM1241" i="2"/>
  <c r="AL1241" i="2"/>
  <c r="AK1241" i="2"/>
  <c r="AJ1241" i="2"/>
  <c r="AI1241" i="2"/>
  <c r="AH1241" i="2"/>
  <c r="AG1241" i="2"/>
  <c r="AF1241" i="2"/>
  <c r="AE1241" i="2"/>
  <c r="AD1241" i="2"/>
  <c r="AB1241" i="2"/>
  <c r="BD1241" i="2" s="1"/>
  <c r="AZ1240" i="2"/>
  <c r="AY1240" i="2"/>
  <c r="AX1240" i="2"/>
  <c r="AW1240" i="2"/>
  <c r="AV1240" i="2"/>
  <c r="AU1240" i="2"/>
  <c r="AT1240" i="2"/>
  <c r="AS1240" i="2"/>
  <c r="AR1240" i="2"/>
  <c r="AQ1240" i="2"/>
  <c r="AP1240" i="2"/>
  <c r="AO1240" i="2"/>
  <c r="AM1240" i="2"/>
  <c r="AL1240" i="2"/>
  <c r="AK1240" i="2"/>
  <c r="AJ1240" i="2"/>
  <c r="AI1240" i="2"/>
  <c r="AH1240" i="2"/>
  <c r="AG1240" i="2"/>
  <c r="AF1240" i="2"/>
  <c r="AE1240" i="2"/>
  <c r="AD1240" i="2"/>
  <c r="AB1240" i="2"/>
  <c r="BA1240" i="2" s="1"/>
  <c r="AZ1239" i="2"/>
  <c r="AY1239" i="2"/>
  <c r="AX1239" i="2"/>
  <c r="AW1239" i="2"/>
  <c r="AV1239" i="2"/>
  <c r="AU1239" i="2"/>
  <c r="AT1239" i="2"/>
  <c r="AS1239" i="2"/>
  <c r="AR1239" i="2"/>
  <c r="AQ1239" i="2"/>
  <c r="AP1239" i="2"/>
  <c r="AO1239" i="2"/>
  <c r="AM1239" i="2"/>
  <c r="AL1239" i="2"/>
  <c r="AK1239" i="2"/>
  <c r="AJ1239" i="2"/>
  <c r="AI1239" i="2"/>
  <c r="AH1239" i="2"/>
  <c r="AG1239" i="2"/>
  <c r="AF1239" i="2"/>
  <c r="AE1239" i="2"/>
  <c r="AD1239" i="2"/>
  <c r="AB1239" i="2"/>
  <c r="BD1239" i="2" s="1"/>
  <c r="AZ1238" i="2"/>
  <c r="AY1238" i="2"/>
  <c r="AX1238" i="2"/>
  <c r="AW1238" i="2"/>
  <c r="AV1238" i="2"/>
  <c r="AU1238" i="2"/>
  <c r="AT1238" i="2"/>
  <c r="AS1238" i="2"/>
  <c r="AR1238" i="2"/>
  <c r="AQ1238" i="2"/>
  <c r="AP1238" i="2"/>
  <c r="AO1238" i="2"/>
  <c r="AM1238" i="2"/>
  <c r="AL1238" i="2"/>
  <c r="AK1238" i="2"/>
  <c r="AJ1238" i="2"/>
  <c r="AI1238" i="2"/>
  <c r="AH1238" i="2"/>
  <c r="AG1238" i="2"/>
  <c r="AF1238" i="2"/>
  <c r="AE1238" i="2"/>
  <c r="AD1238" i="2"/>
  <c r="AB1238" i="2"/>
  <c r="BA1238" i="2" s="1"/>
  <c r="AZ1237" i="2"/>
  <c r="AY1237" i="2"/>
  <c r="AX1237" i="2"/>
  <c r="AW1237" i="2"/>
  <c r="AV1237" i="2"/>
  <c r="AU1237" i="2"/>
  <c r="AT1237" i="2"/>
  <c r="AS1237" i="2"/>
  <c r="AR1237" i="2"/>
  <c r="AQ1237" i="2"/>
  <c r="AP1237" i="2"/>
  <c r="AO1237" i="2"/>
  <c r="AM1237" i="2"/>
  <c r="AL1237" i="2"/>
  <c r="AK1237" i="2"/>
  <c r="AJ1237" i="2"/>
  <c r="AI1237" i="2"/>
  <c r="AH1237" i="2"/>
  <c r="AG1237" i="2"/>
  <c r="AF1237" i="2"/>
  <c r="AE1237" i="2"/>
  <c r="AD1237" i="2"/>
  <c r="AB1237" i="2"/>
  <c r="BD1237" i="2" s="1"/>
  <c r="AZ1236" i="2"/>
  <c r="AY1236" i="2"/>
  <c r="AX1236" i="2"/>
  <c r="AW1236" i="2"/>
  <c r="AV1236" i="2"/>
  <c r="AU1236" i="2"/>
  <c r="AT1236" i="2"/>
  <c r="AS1236" i="2"/>
  <c r="AR1236" i="2"/>
  <c r="AQ1236" i="2"/>
  <c r="AP1236" i="2"/>
  <c r="AO1236" i="2"/>
  <c r="AM1236" i="2"/>
  <c r="AL1236" i="2"/>
  <c r="AK1236" i="2"/>
  <c r="AJ1236" i="2"/>
  <c r="AI1236" i="2"/>
  <c r="AH1236" i="2"/>
  <c r="AG1236" i="2"/>
  <c r="AF1236" i="2"/>
  <c r="AE1236" i="2"/>
  <c r="AD1236" i="2"/>
  <c r="AB1236" i="2"/>
  <c r="BE1236" i="2" s="1"/>
  <c r="AZ1235" i="2"/>
  <c r="AY1235" i="2"/>
  <c r="AX1235" i="2"/>
  <c r="AW1235" i="2"/>
  <c r="AV1235" i="2"/>
  <c r="AU1235" i="2"/>
  <c r="AT1235" i="2"/>
  <c r="AS1235" i="2"/>
  <c r="AR1235" i="2"/>
  <c r="AQ1235" i="2"/>
  <c r="AP1235" i="2"/>
  <c r="AO1235" i="2"/>
  <c r="AM1235" i="2"/>
  <c r="AL1235" i="2"/>
  <c r="AK1235" i="2"/>
  <c r="AJ1235" i="2"/>
  <c r="AI1235" i="2"/>
  <c r="AH1235" i="2"/>
  <c r="AG1235" i="2"/>
  <c r="AF1235" i="2"/>
  <c r="AE1235" i="2"/>
  <c r="AD1235" i="2"/>
  <c r="AB1235" i="2"/>
  <c r="BD1235" i="2" s="1"/>
  <c r="AZ1234" i="2"/>
  <c r="AY1234" i="2"/>
  <c r="AX1234" i="2"/>
  <c r="AW1234" i="2"/>
  <c r="AV1234" i="2"/>
  <c r="AU1234" i="2"/>
  <c r="AT1234" i="2"/>
  <c r="AS1234" i="2"/>
  <c r="AR1234" i="2"/>
  <c r="AQ1234" i="2"/>
  <c r="AP1234" i="2"/>
  <c r="AO1234" i="2"/>
  <c r="AM1234" i="2"/>
  <c r="AL1234" i="2"/>
  <c r="AK1234" i="2"/>
  <c r="AJ1234" i="2"/>
  <c r="AI1234" i="2"/>
  <c r="AH1234" i="2"/>
  <c r="AG1234" i="2"/>
  <c r="AF1234" i="2"/>
  <c r="AE1234" i="2"/>
  <c r="AD1234" i="2"/>
  <c r="AB1234" i="2"/>
  <c r="BD1234" i="2" s="1"/>
  <c r="AZ1233" i="2"/>
  <c r="AY1233" i="2"/>
  <c r="AX1233" i="2"/>
  <c r="AW1233" i="2"/>
  <c r="AV1233" i="2"/>
  <c r="AU1233" i="2"/>
  <c r="AT1233" i="2"/>
  <c r="AS1233" i="2"/>
  <c r="AR1233" i="2"/>
  <c r="AQ1233" i="2"/>
  <c r="AP1233" i="2"/>
  <c r="AO1233" i="2"/>
  <c r="AM1233" i="2"/>
  <c r="AL1233" i="2"/>
  <c r="AK1233" i="2"/>
  <c r="AJ1233" i="2"/>
  <c r="AI1233" i="2"/>
  <c r="AH1233" i="2"/>
  <c r="AG1233" i="2"/>
  <c r="AF1233" i="2"/>
  <c r="AE1233" i="2"/>
  <c r="AD1233" i="2"/>
  <c r="AB1233" i="2"/>
  <c r="BB1233" i="2" s="1"/>
  <c r="AZ1232" i="2"/>
  <c r="AY1232" i="2"/>
  <c r="AX1232" i="2"/>
  <c r="AW1232" i="2"/>
  <c r="AV1232" i="2"/>
  <c r="AU1232" i="2"/>
  <c r="AT1232" i="2"/>
  <c r="AS1232" i="2"/>
  <c r="AR1232" i="2"/>
  <c r="AQ1232" i="2"/>
  <c r="AP1232" i="2"/>
  <c r="AO1232" i="2"/>
  <c r="AM1232" i="2"/>
  <c r="AL1232" i="2"/>
  <c r="AK1232" i="2"/>
  <c r="AJ1232" i="2"/>
  <c r="AI1232" i="2"/>
  <c r="AH1232" i="2"/>
  <c r="AG1232" i="2"/>
  <c r="AF1232" i="2"/>
  <c r="AE1232" i="2"/>
  <c r="AD1232" i="2"/>
  <c r="AB1232" i="2"/>
  <c r="BB1232" i="2" s="1"/>
  <c r="AZ1231" i="2"/>
  <c r="AY1231" i="2"/>
  <c r="AX1231" i="2"/>
  <c r="AW1231" i="2"/>
  <c r="AV1231" i="2"/>
  <c r="AU1231" i="2"/>
  <c r="AT1231" i="2"/>
  <c r="AS1231" i="2"/>
  <c r="AR1231" i="2"/>
  <c r="AQ1231" i="2"/>
  <c r="AP1231" i="2"/>
  <c r="AO1231" i="2"/>
  <c r="AM1231" i="2"/>
  <c r="AL1231" i="2"/>
  <c r="AK1231" i="2"/>
  <c r="AJ1231" i="2"/>
  <c r="AI1231" i="2"/>
  <c r="AH1231" i="2"/>
  <c r="AG1231" i="2"/>
  <c r="AF1231" i="2"/>
  <c r="AE1231" i="2"/>
  <c r="AD1231" i="2"/>
  <c r="AB1231" i="2"/>
  <c r="BD1231" i="2" s="1"/>
  <c r="AZ1230" i="2"/>
  <c r="AY1230" i="2"/>
  <c r="AX1230" i="2"/>
  <c r="AW1230" i="2"/>
  <c r="AV1230" i="2"/>
  <c r="AU1230" i="2"/>
  <c r="AT1230" i="2"/>
  <c r="AS1230" i="2"/>
  <c r="AR1230" i="2"/>
  <c r="AQ1230" i="2"/>
  <c r="AP1230" i="2"/>
  <c r="AO1230" i="2"/>
  <c r="AM1230" i="2"/>
  <c r="AL1230" i="2"/>
  <c r="AK1230" i="2"/>
  <c r="AJ1230" i="2"/>
  <c r="AI1230" i="2"/>
  <c r="AH1230" i="2"/>
  <c r="AG1230" i="2"/>
  <c r="AF1230" i="2"/>
  <c r="AE1230" i="2"/>
  <c r="AD1230" i="2"/>
  <c r="AB1230" i="2"/>
  <c r="BA1230" i="2" s="1"/>
  <c r="AZ1229" i="2"/>
  <c r="AY1229" i="2"/>
  <c r="AX1229" i="2"/>
  <c r="AW1229" i="2"/>
  <c r="AV1229" i="2"/>
  <c r="AU1229" i="2"/>
  <c r="AT1229" i="2"/>
  <c r="AS1229" i="2"/>
  <c r="AR1229" i="2"/>
  <c r="AQ1229" i="2"/>
  <c r="AP1229" i="2"/>
  <c r="AO1229" i="2"/>
  <c r="AM1229" i="2"/>
  <c r="AL1229" i="2"/>
  <c r="AK1229" i="2"/>
  <c r="AJ1229" i="2"/>
  <c r="AI1229" i="2"/>
  <c r="AH1229" i="2"/>
  <c r="AG1229" i="2"/>
  <c r="AF1229" i="2"/>
  <c r="AE1229" i="2"/>
  <c r="AD1229" i="2"/>
  <c r="AB1229" i="2"/>
  <c r="BA1229" i="2" s="1"/>
  <c r="AZ1228" i="2"/>
  <c r="AY1228" i="2"/>
  <c r="AX1228" i="2"/>
  <c r="AW1228" i="2"/>
  <c r="AV1228" i="2"/>
  <c r="AU1228" i="2"/>
  <c r="AT1228" i="2"/>
  <c r="AS1228" i="2"/>
  <c r="AR1228" i="2"/>
  <c r="AQ1228" i="2"/>
  <c r="AP1228" i="2"/>
  <c r="AO1228" i="2"/>
  <c r="AM1228" i="2"/>
  <c r="AL1228" i="2"/>
  <c r="AK1228" i="2"/>
  <c r="AJ1228" i="2"/>
  <c r="AI1228" i="2"/>
  <c r="AH1228" i="2"/>
  <c r="AG1228" i="2"/>
  <c r="AF1228" i="2"/>
  <c r="AE1228" i="2"/>
  <c r="AD1228" i="2"/>
  <c r="AB1228" i="2"/>
  <c r="AZ1227" i="2"/>
  <c r="AY1227" i="2"/>
  <c r="AX1227" i="2"/>
  <c r="AW1227" i="2"/>
  <c r="AV1227" i="2"/>
  <c r="AU1227" i="2"/>
  <c r="AT1227" i="2"/>
  <c r="AS1227" i="2"/>
  <c r="AR1227" i="2"/>
  <c r="AQ1227" i="2"/>
  <c r="AP1227" i="2"/>
  <c r="AO1227" i="2"/>
  <c r="AM1227" i="2"/>
  <c r="AL1227" i="2"/>
  <c r="AK1227" i="2"/>
  <c r="AJ1227" i="2"/>
  <c r="AI1227" i="2"/>
  <c r="AH1227" i="2"/>
  <c r="AG1227" i="2"/>
  <c r="AF1227" i="2"/>
  <c r="AE1227" i="2"/>
  <c r="AD1227" i="2"/>
  <c r="AB1227" i="2"/>
  <c r="BB1227" i="2" s="1"/>
  <c r="AZ1226" i="2"/>
  <c r="AY1226" i="2"/>
  <c r="AX1226" i="2"/>
  <c r="AW1226" i="2"/>
  <c r="AV1226" i="2"/>
  <c r="AU1226" i="2"/>
  <c r="AT1226" i="2"/>
  <c r="AS1226" i="2"/>
  <c r="AR1226" i="2"/>
  <c r="AQ1226" i="2"/>
  <c r="AP1226" i="2"/>
  <c r="AO1226" i="2"/>
  <c r="AM1226" i="2"/>
  <c r="AL1226" i="2"/>
  <c r="AK1226" i="2"/>
  <c r="AJ1226" i="2"/>
  <c r="AI1226" i="2"/>
  <c r="AH1226" i="2"/>
  <c r="AG1226" i="2"/>
  <c r="AF1226" i="2"/>
  <c r="AE1226" i="2"/>
  <c r="AD1226" i="2"/>
  <c r="AB1226" i="2"/>
  <c r="BC1226" i="2" s="1"/>
  <c r="AZ1225" i="2"/>
  <c r="AY1225" i="2"/>
  <c r="AX1225" i="2"/>
  <c r="AW1225" i="2"/>
  <c r="AV1225" i="2"/>
  <c r="AU1225" i="2"/>
  <c r="AT1225" i="2"/>
  <c r="AS1225" i="2"/>
  <c r="AR1225" i="2"/>
  <c r="AQ1225" i="2"/>
  <c r="AP1225" i="2"/>
  <c r="AO1225" i="2"/>
  <c r="AM1225" i="2"/>
  <c r="AL1225" i="2"/>
  <c r="AK1225" i="2"/>
  <c r="AJ1225" i="2"/>
  <c r="AI1225" i="2"/>
  <c r="AH1225" i="2"/>
  <c r="AG1225" i="2"/>
  <c r="AF1225" i="2"/>
  <c r="AE1225" i="2"/>
  <c r="AD1225" i="2"/>
  <c r="AB1225" i="2"/>
  <c r="BE1225" i="2" s="1"/>
  <c r="AZ1224" i="2"/>
  <c r="AY1224" i="2"/>
  <c r="AX1224" i="2"/>
  <c r="AW1224" i="2"/>
  <c r="AV1224" i="2"/>
  <c r="AU1224" i="2"/>
  <c r="AT1224" i="2"/>
  <c r="AS1224" i="2"/>
  <c r="AR1224" i="2"/>
  <c r="AQ1224" i="2"/>
  <c r="AP1224" i="2"/>
  <c r="AO1224" i="2"/>
  <c r="AM1224" i="2"/>
  <c r="AL1224" i="2"/>
  <c r="AK1224" i="2"/>
  <c r="AJ1224" i="2"/>
  <c r="AI1224" i="2"/>
  <c r="AH1224" i="2"/>
  <c r="AG1224" i="2"/>
  <c r="AF1224" i="2"/>
  <c r="AE1224" i="2"/>
  <c r="AD1224" i="2"/>
  <c r="AB1224" i="2"/>
  <c r="BB1224" i="2" s="1"/>
  <c r="AZ1223" i="2"/>
  <c r="AY1223" i="2"/>
  <c r="AX1223" i="2"/>
  <c r="AW1223" i="2"/>
  <c r="AV1223" i="2"/>
  <c r="AU1223" i="2"/>
  <c r="AT1223" i="2"/>
  <c r="AS1223" i="2"/>
  <c r="AR1223" i="2"/>
  <c r="AQ1223" i="2"/>
  <c r="AP1223" i="2"/>
  <c r="AO1223" i="2"/>
  <c r="AM1223" i="2"/>
  <c r="AL1223" i="2"/>
  <c r="AK1223" i="2"/>
  <c r="AJ1223" i="2"/>
  <c r="AI1223" i="2"/>
  <c r="AH1223" i="2"/>
  <c r="AG1223" i="2"/>
  <c r="AF1223" i="2"/>
  <c r="AE1223" i="2"/>
  <c r="AD1223" i="2"/>
  <c r="AB1223" i="2"/>
  <c r="BE1223" i="2" s="1"/>
  <c r="AZ1222" i="2"/>
  <c r="AY1222" i="2"/>
  <c r="AX1222" i="2"/>
  <c r="AW1222" i="2"/>
  <c r="AV1222" i="2"/>
  <c r="AU1222" i="2"/>
  <c r="AT1222" i="2"/>
  <c r="AS1222" i="2"/>
  <c r="AR1222" i="2"/>
  <c r="AQ1222" i="2"/>
  <c r="AP1222" i="2"/>
  <c r="AO1222" i="2"/>
  <c r="AM1222" i="2"/>
  <c r="AL1222" i="2"/>
  <c r="AK1222" i="2"/>
  <c r="AJ1222" i="2"/>
  <c r="AI1222" i="2"/>
  <c r="AH1222" i="2"/>
  <c r="AG1222" i="2"/>
  <c r="AF1222" i="2"/>
  <c r="AE1222" i="2"/>
  <c r="AD1222" i="2"/>
  <c r="AB1222" i="2"/>
  <c r="BA1222" i="2" s="1"/>
  <c r="AZ1221" i="2"/>
  <c r="AY1221" i="2"/>
  <c r="AX1221" i="2"/>
  <c r="AW1221" i="2"/>
  <c r="AV1221" i="2"/>
  <c r="AU1221" i="2"/>
  <c r="AT1221" i="2"/>
  <c r="AS1221" i="2"/>
  <c r="AR1221" i="2"/>
  <c r="AQ1221" i="2"/>
  <c r="AP1221" i="2"/>
  <c r="AO1221" i="2"/>
  <c r="AM1221" i="2"/>
  <c r="AL1221" i="2"/>
  <c r="AK1221" i="2"/>
  <c r="AJ1221" i="2"/>
  <c r="AI1221" i="2"/>
  <c r="AH1221" i="2"/>
  <c r="AG1221" i="2"/>
  <c r="AF1221" i="2"/>
  <c r="AE1221" i="2"/>
  <c r="AD1221" i="2"/>
  <c r="AB1221" i="2"/>
  <c r="BD1221" i="2" s="1"/>
  <c r="AZ1220" i="2"/>
  <c r="AY1220" i="2"/>
  <c r="AX1220" i="2"/>
  <c r="AW1220" i="2"/>
  <c r="AV1220" i="2"/>
  <c r="AU1220" i="2"/>
  <c r="AT1220" i="2"/>
  <c r="AS1220" i="2"/>
  <c r="AR1220" i="2"/>
  <c r="AQ1220" i="2"/>
  <c r="AP1220" i="2"/>
  <c r="AO1220" i="2"/>
  <c r="AM1220" i="2"/>
  <c r="AL1220" i="2"/>
  <c r="AK1220" i="2"/>
  <c r="AJ1220" i="2"/>
  <c r="AI1220" i="2"/>
  <c r="AH1220" i="2"/>
  <c r="AG1220" i="2"/>
  <c r="AF1220" i="2"/>
  <c r="AE1220" i="2"/>
  <c r="AD1220" i="2"/>
  <c r="AB1220" i="2"/>
  <c r="AZ1219" i="2"/>
  <c r="AY1219" i="2"/>
  <c r="AX1219" i="2"/>
  <c r="AW1219" i="2"/>
  <c r="AV1219" i="2"/>
  <c r="AU1219" i="2"/>
  <c r="AT1219" i="2"/>
  <c r="AS1219" i="2"/>
  <c r="AR1219" i="2"/>
  <c r="AQ1219" i="2"/>
  <c r="AP1219" i="2"/>
  <c r="AO1219" i="2"/>
  <c r="AM1219" i="2"/>
  <c r="AL1219" i="2"/>
  <c r="AK1219" i="2"/>
  <c r="AJ1219" i="2"/>
  <c r="AI1219" i="2"/>
  <c r="AH1219" i="2"/>
  <c r="AG1219" i="2"/>
  <c r="AF1219" i="2"/>
  <c r="AE1219" i="2"/>
  <c r="AD1219" i="2"/>
  <c r="AB1219" i="2"/>
  <c r="BE1219" i="2" s="1"/>
  <c r="AZ1218" i="2"/>
  <c r="AY1218" i="2"/>
  <c r="AX1218" i="2"/>
  <c r="AW1218" i="2"/>
  <c r="AV1218" i="2"/>
  <c r="AU1218" i="2"/>
  <c r="AT1218" i="2"/>
  <c r="AS1218" i="2"/>
  <c r="AR1218" i="2"/>
  <c r="AQ1218" i="2"/>
  <c r="AP1218" i="2"/>
  <c r="AO1218" i="2"/>
  <c r="AM1218" i="2"/>
  <c r="AL1218" i="2"/>
  <c r="AK1218" i="2"/>
  <c r="AJ1218" i="2"/>
  <c r="AI1218" i="2"/>
  <c r="AH1218" i="2"/>
  <c r="AG1218" i="2"/>
  <c r="AF1218" i="2"/>
  <c r="AE1218" i="2"/>
  <c r="AD1218" i="2"/>
  <c r="AB1218" i="2"/>
  <c r="BC1218" i="2" s="1"/>
  <c r="AZ1217" i="2"/>
  <c r="AY1217" i="2"/>
  <c r="AX1217" i="2"/>
  <c r="AW1217" i="2"/>
  <c r="AV1217" i="2"/>
  <c r="AU1217" i="2"/>
  <c r="AT1217" i="2"/>
  <c r="AS1217" i="2"/>
  <c r="AR1217" i="2"/>
  <c r="AQ1217" i="2"/>
  <c r="AP1217" i="2"/>
  <c r="AO1217" i="2"/>
  <c r="AM1217" i="2"/>
  <c r="AL1217" i="2"/>
  <c r="AK1217" i="2"/>
  <c r="AJ1217" i="2"/>
  <c r="AI1217" i="2"/>
  <c r="AH1217" i="2"/>
  <c r="AG1217" i="2"/>
  <c r="AF1217" i="2"/>
  <c r="AE1217" i="2"/>
  <c r="AD1217" i="2"/>
  <c r="AB1217" i="2"/>
  <c r="BA1217" i="2" s="1"/>
  <c r="AZ1216" i="2"/>
  <c r="AY1216" i="2"/>
  <c r="AX1216" i="2"/>
  <c r="AW1216" i="2"/>
  <c r="AV1216" i="2"/>
  <c r="AU1216" i="2"/>
  <c r="AT1216" i="2"/>
  <c r="AS1216" i="2"/>
  <c r="AR1216" i="2"/>
  <c r="AQ1216" i="2"/>
  <c r="AP1216" i="2"/>
  <c r="AO1216" i="2"/>
  <c r="AM1216" i="2"/>
  <c r="AL1216" i="2"/>
  <c r="AK1216" i="2"/>
  <c r="AJ1216" i="2"/>
  <c r="AI1216" i="2"/>
  <c r="AH1216" i="2"/>
  <c r="AG1216" i="2"/>
  <c r="AF1216" i="2"/>
  <c r="AE1216" i="2"/>
  <c r="AD1216" i="2"/>
  <c r="AB1216" i="2"/>
  <c r="BC1216" i="2" s="1"/>
  <c r="AZ1215" i="2"/>
  <c r="AY1215" i="2"/>
  <c r="AX1215" i="2"/>
  <c r="AW1215" i="2"/>
  <c r="AV1215" i="2"/>
  <c r="AU1215" i="2"/>
  <c r="AT1215" i="2"/>
  <c r="AS1215" i="2"/>
  <c r="AR1215" i="2"/>
  <c r="AQ1215" i="2"/>
  <c r="AP1215" i="2"/>
  <c r="AO1215" i="2"/>
  <c r="AM1215" i="2"/>
  <c r="AL1215" i="2"/>
  <c r="AK1215" i="2"/>
  <c r="AJ1215" i="2"/>
  <c r="AI1215" i="2"/>
  <c r="AH1215" i="2"/>
  <c r="AG1215" i="2"/>
  <c r="AF1215" i="2"/>
  <c r="AE1215" i="2"/>
  <c r="AD1215" i="2"/>
  <c r="AB1215" i="2"/>
  <c r="BA1215" i="2" s="1"/>
  <c r="AZ1214" i="2"/>
  <c r="AY1214" i="2"/>
  <c r="AX1214" i="2"/>
  <c r="AW1214" i="2"/>
  <c r="AV1214" i="2"/>
  <c r="AU1214" i="2"/>
  <c r="AT1214" i="2"/>
  <c r="AS1214" i="2"/>
  <c r="AR1214" i="2"/>
  <c r="AQ1214" i="2"/>
  <c r="AP1214" i="2"/>
  <c r="AO1214" i="2"/>
  <c r="AM1214" i="2"/>
  <c r="AL1214" i="2"/>
  <c r="AK1214" i="2"/>
  <c r="AJ1214" i="2"/>
  <c r="AI1214" i="2"/>
  <c r="AH1214" i="2"/>
  <c r="AG1214" i="2"/>
  <c r="AF1214" i="2"/>
  <c r="AE1214" i="2"/>
  <c r="AD1214" i="2"/>
  <c r="AB1214" i="2"/>
  <c r="BE1214" i="2" s="1"/>
  <c r="AZ1213" i="2"/>
  <c r="AY1213" i="2"/>
  <c r="AX1213" i="2"/>
  <c r="AW1213" i="2"/>
  <c r="AV1213" i="2"/>
  <c r="AU1213" i="2"/>
  <c r="AT1213" i="2"/>
  <c r="AS1213" i="2"/>
  <c r="AR1213" i="2"/>
  <c r="AQ1213" i="2"/>
  <c r="AP1213" i="2"/>
  <c r="AO1213" i="2"/>
  <c r="AM1213" i="2"/>
  <c r="AL1213" i="2"/>
  <c r="AK1213" i="2"/>
  <c r="AJ1213" i="2"/>
  <c r="AI1213" i="2"/>
  <c r="AH1213" i="2"/>
  <c r="AG1213" i="2"/>
  <c r="AF1213" i="2"/>
  <c r="AE1213" i="2"/>
  <c r="AD1213" i="2"/>
  <c r="AB1213" i="2"/>
  <c r="BC1213" i="2" s="1"/>
  <c r="AZ1212" i="2"/>
  <c r="AY1212" i="2"/>
  <c r="AX1212" i="2"/>
  <c r="AW1212" i="2"/>
  <c r="AV1212" i="2"/>
  <c r="AU1212" i="2"/>
  <c r="AT1212" i="2"/>
  <c r="AS1212" i="2"/>
  <c r="AR1212" i="2"/>
  <c r="AQ1212" i="2"/>
  <c r="AP1212" i="2"/>
  <c r="AO1212" i="2"/>
  <c r="AM1212" i="2"/>
  <c r="AL1212" i="2"/>
  <c r="AK1212" i="2"/>
  <c r="AJ1212" i="2"/>
  <c r="AI1212" i="2"/>
  <c r="AH1212" i="2"/>
  <c r="AG1212" i="2"/>
  <c r="AF1212" i="2"/>
  <c r="AE1212" i="2"/>
  <c r="AD1212" i="2"/>
  <c r="AB1212" i="2"/>
  <c r="BA1212" i="2" s="1"/>
  <c r="AZ1211" i="2"/>
  <c r="AY1211" i="2"/>
  <c r="AX1211" i="2"/>
  <c r="AW1211" i="2"/>
  <c r="AV1211" i="2"/>
  <c r="AU1211" i="2"/>
  <c r="AT1211" i="2"/>
  <c r="AS1211" i="2"/>
  <c r="AR1211" i="2"/>
  <c r="AQ1211" i="2"/>
  <c r="AP1211" i="2"/>
  <c r="AO1211" i="2"/>
  <c r="AM1211" i="2"/>
  <c r="AL1211" i="2"/>
  <c r="AK1211" i="2"/>
  <c r="AJ1211" i="2"/>
  <c r="AI1211" i="2"/>
  <c r="AH1211" i="2"/>
  <c r="AG1211" i="2"/>
  <c r="AF1211" i="2"/>
  <c r="AE1211" i="2"/>
  <c r="AD1211" i="2"/>
  <c r="AB1211" i="2"/>
  <c r="BD1211" i="2" s="1"/>
  <c r="AZ1210" i="2"/>
  <c r="AY1210" i="2"/>
  <c r="AX1210" i="2"/>
  <c r="AW1210" i="2"/>
  <c r="AV1210" i="2"/>
  <c r="AU1210" i="2"/>
  <c r="AS1210" i="2"/>
  <c r="AR1210" i="2"/>
  <c r="AQ1210" i="2"/>
  <c r="AP1210" i="2"/>
  <c r="AO1210" i="2"/>
  <c r="AM1210" i="2"/>
  <c r="AL1210" i="2"/>
  <c r="AK1210" i="2"/>
  <c r="AJ1210" i="2"/>
  <c r="AI1210" i="2"/>
  <c r="AH1210" i="2"/>
  <c r="AG1210" i="2"/>
  <c r="AF1210" i="2"/>
  <c r="AE1210" i="2"/>
  <c r="AD1210" i="2"/>
  <c r="AB1210" i="2"/>
  <c r="BB1210" i="2" s="1"/>
  <c r="AZ1209" i="2"/>
  <c r="AY1209" i="2"/>
  <c r="AX1209" i="2"/>
  <c r="AW1209" i="2"/>
  <c r="AV1209" i="2"/>
  <c r="AU1209" i="2"/>
  <c r="AT1209" i="2"/>
  <c r="AS1209" i="2"/>
  <c r="AR1209" i="2"/>
  <c r="AQ1209" i="2"/>
  <c r="AP1209" i="2"/>
  <c r="AO1209" i="2"/>
  <c r="AM1209" i="2"/>
  <c r="AL1209" i="2"/>
  <c r="AK1209" i="2"/>
  <c r="AJ1209" i="2"/>
  <c r="AI1209" i="2"/>
  <c r="AH1209" i="2"/>
  <c r="AG1209" i="2"/>
  <c r="AF1209" i="2"/>
  <c r="AE1209" i="2"/>
  <c r="AD1209" i="2"/>
  <c r="AB1209" i="2"/>
  <c r="BE1209" i="2" s="1"/>
  <c r="AZ1208" i="2"/>
  <c r="AY1208" i="2"/>
  <c r="AX1208" i="2"/>
  <c r="AW1208" i="2"/>
  <c r="AV1208" i="2"/>
  <c r="AU1208" i="2"/>
  <c r="AT1208" i="2"/>
  <c r="AS1208" i="2"/>
  <c r="AR1208" i="2"/>
  <c r="AQ1208" i="2"/>
  <c r="AP1208" i="2"/>
  <c r="AO1208" i="2"/>
  <c r="AM1208" i="2"/>
  <c r="AL1208" i="2"/>
  <c r="AK1208" i="2"/>
  <c r="AJ1208" i="2"/>
  <c r="AI1208" i="2"/>
  <c r="AH1208" i="2"/>
  <c r="AG1208" i="2"/>
  <c r="AF1208" i="2"/>
  <c r="AE1208" i="2"/>
  <c r="AD1208" i="2"/>
  <c r="AB1208" i="2"/>
  <c r="BE1208" i="2" s="1"/>
  <c r="AZ1207" i="2"/>
  <c r="AY1207" i="2"/>
  <c r="AX1207" i="2"/>
  <c r="AW1207" i="2"/>
  <c r="AV1207" i="2"/>
  <c r="AU1207" i="2"/>
  <c r="AT1207" i="2"/>
  <c r="AS1207" i="2"/>
  <c r="AR1207" i="2"/>
  <c r="AQ1207" i="2"/>
  <c r="AP1207" i="2"/>
  <c r="AO1207" i="2"/>
  <c r="AM1207" i="2"/>
  <c r="AL1207" i="2"/>
  <c r="AK1207" i="2"/>
  <c r="AJ1207" i="2"/>
  <c r="AI1207" i="2"/>
  <c r="AH1207" i="2"/>
  <c r="AG1207" i="2"/>
  <c r="AF1207" i="2"/>
  <c r="AE1207" i="2"/>
  <c r="AD1207" i="2"/>
  <c r="AB1207" i="2"/>
  <c r="BA1207" i="2" s="1"/>
  <c r="AZ1206" i="2"/>
  <c r="AY1206" i="2"/>
  <c r="AX1206" i="2"/>
  <c r="AW1206" i="2"/>
  <c r="AV1206" i="2"/>
  <c r="AU1206" i="2"/>
  <c r="AT1206" i="2"/>
  <c r="AS1206" i="2"/>
  <c r="AR1206" i="2"/>
  <c r="AQ1206" i="2"/>
  <c r="AP1206" i="2"/>
  <c r="AO1206" i="2"/>
  <c r="AM1206" i="2"/>
  <c r="AL1206" i="2"/>
  <c r="AK1206" i="2"/>
  <c r="AJ1206" i="2"/>
  <c r="AI1206" i="2"/>
  <c r="AH1206" i="2"/>
  <c r="AG1206" i="2"/>
  <c r="AF1206" i="2"/>
  <c r="AE1206" i="2"/>
  <c r="AD1206" i="2"/>
  <c r="AB1206" i="2"/>
  <c r="BA1206" i="2" s="1"/>
  <c r="AZ1205" i="2"/>
  <c r="AY1205" i="2"/>
  <c r="AX1205" i="2"/>
  <c r="AW1205" i="2"/>
  <c r="AV1205" i="2"/>
  <c r="AU1205" i="2"/>
  <c r="AT1205" i="2"/>
  <c r="AS1205" i="2"/>
  <c r="AR1205" i="2"/>
  <c r="AQ1205" i="2"/>
  <c r="AP1205" i="2"/>
  <c r="AO1205" i="2"/>
  <c r="AM1205" i="2"/>
  <c r="AL1205" i="2"/>
  <c r="AK1205" i="2"/>
  <c r="AJ1205" i="2"/>
  <c r="AI1205" i="2"/>
  <c r="AH1205" i="2"/>
  <c r="AG1205" i="2"/>
  <c r="AF1205" i="2"/>
  <c r="AE1205" i="2"/>
  <c r="AD1205" i="2"/>
  <c r="AB1205" i="2"/>
  <c r="BB1205" i="2" s="1"/>
  <c r="AZ1204" i="2"/>
  <c r="AY1204" i="2"/>
  <c r="AX1204" i="2"/>
  <c r="AW1204" i="2"/>
  <c r="AV1204" i="2"/>
  <c r="AU1204" i="2"/>
  <c r="AT1204" i="2"/>
  <c r="AS1204" i="2"/>
  <c r="AR1204" i="2"/>
  <c r="AQ1204" i="2"/>
  <c r="AP1204" i="2"/>
  <c r="AO1204" i="2"/>
  <c r="AM1204" i="2"/>
  <c r="AL1204" i="2"/>
  <c r="AK1204" i="2"/>
  <c r="AJ1204" i="2"/>
  <c r="AI1204" i="2"/>
  <c r="AH1204" i="2"/>
  <c r="AG1204" i="2"/>
  <c r="AF1204" i="2"/>
  <c r="AE1204" i="2"/>
  <c r="AD1204" i="2"/>
  <c r="AB1204" i="2"/>
  <c r="BD1204" i="2" s="1"/>
  <c r="AZ1203" i="2"/>
  <c r="AY1203" i="2"/>
  <c r="AX1203" i="2"/>
  <c r="AW1203" i="2"/>
  <c r="AV1203" i="2"/>
  <c r="AU1203" i="2"/>
  <c r="AT1203" i="2"/>
  <c r="AS1203" i="2"/>
  <c r="AR1203" i="2"/>
  <c r="AQ1203" i="2"/>
  <c r="AP1203" i="2"/>
  <c r="AO1203" i="2"/>
  <c r="AM1203" i="2"/>
  <c r="AL1203" i="2"/>
  <c r="AK1203" i="2"/>
  <c r="AJ1203" i="2"/>
  <c r="AI1203" i="2"/>
  <c r="AH1203" i="2"/>
  <c r="AG1203" i="2"/>
  <c r="AF1203" i="2"/>
  <c r="AE1203" i="2"/>
  <c r="AD1203" i="2"/>
  <c r="AB1203" i="2"/>
  <c r="BE1203" i="2" s="1"/>
  <c r="AZ1202" i="2"/>
  <c r="AY1202" i="2"/>
  <c r="AX1202" i="2"/>
  <c r="AW1202" i="2"/>
  <c r="AV1202" i="2"/>
  <c r="AU1202" i="2"/>
  <c r="AT1202" i="2"/>
  <c r="AS1202" i="2"/>
  <c r="AR1202" i="2"/>
  <c r="AQ1202" i="2"/>
  <c r="AP1202" i="2"/>
  <c r="AO1202" i="2"/>
  <c r="AM1202" i="2"/>
  <c r="AL1202" i="2"/>
  <c r="AK1202" i="2"/>
  <c r="AJ1202" i="2"/>
  <c r="AI1202" i="2"/>
  <c r="AH1202" i="2"/>
  <c r="AG1202" i="2"/>
  <c r="AF1202" i="2"/>
  <c r="AE1202" i="2"/>
  <c r="AD1202" i="2"/>
  <c r="AB1202" i="2"/>
  <c r="BB1202" i="2" s="1"/>
  <c r="AZ1201" i="2"/>
  <c r="AY1201" i="2"/>
  <c r="AX1201" i="2"/>
  <c r="AW1201" i="2"/>
  <c r="AV1201" i="2"/>
  <c r="AU1201" i="2"/>
  <c r="AT1201" i="2"/>
  <c r="AS1201" i="2"/>
  <c r="AR1201" i="2"/>
  <c r="AQ1201" i="2"/>
  <c r="AP1201" i="2"/>
  <c r="AO1201" i="2"/>
  <c r="AM1201" i="2"/>
  <c r="AL1201" i="2"/>
  <c r="AK1201" i="2"/>
  <c r="AJ1201" i="2"/>
  <c r="AI1201" i="2"/>
  <c r="AH1201" i="2"/>
  <c r="AG1201" i="2"/>
  <c r="AF1201" i="2"/>
  <c r="AE1201" i="2"/>
  <c r="AD1201" i="2"/>
  <c r="AB1201" i="2"/>
  <c r="BA1201" i="2" s="1"/>
  <c r="AZ1200" i="2"/>
  <c r="AY1200" i="2"/>
  <c r="AX1200" i="2"/>
  <c r="AW1200" i="2"/>
  <c r="AV1200" i="2"/>
  <c r="AU1200" i="2"/>
  <c r="AT1200" i="2"/>
  <c r="AS1200" i="2"/>
  <c r="AR1200" i="2"/>
  <c r="AQ1200" i="2"/>
  <c r="AP1200" i="2"/>
  <c r="AO1200" i="2"/>
  <c r="AM1200" i="2"/>
  <c r="AL1200" i="2"/>
  <c r="AK1200" i="2"/>
  <c r="AJ1200" i="2"/>
  <c r="AI1200" i="2"/>
  <c r="AH1200" i="2"/>
  <c r="AG1200" i="2"/>
  <c r="AF1200" i="2"/>
  <c r="AE1200" i="2"/>
  <c r="AD1200" i="2"/>
  <c r="AB1200" i="2"/>
  <c r="AZ1199" i="2"/>
  <c r="AY1199" i="2"/>
  <c r="AX1199" i="2"/>
  <c r="AW1199" i="2"/>
  <c r="AV1199" i="2"/>
  <c r="AU1199" i="2"/>
  <c r="AT1199" i="2"/>
  <c r="AS1199" i="2"/>
  <c r="AR1199" i="2"/>
  <c r="AQ1199" i="2"/>
  <c r="AP1199" i="2"/>
  <c r="AO1199" i="2"/>
  <c r="AM1199" i="2"/>
  <c r="AL1199" i="2"/>
  <c r="AK1199" i="2"/>
  <c r="AJ1199" i="2"/>
  <c r="AI1199" i="2"/>
  <c r="AH1199" i="2"/>
  <c r="AG1199" i="2"/>
  <c r="AF1199" i="2"/>
  <c r="AE1199" i="2"/>
  <c r="AD1199" i="2"/>
  <c r="AB1199" i="2"/>
  <c r="BA1199" i="2" s="1"/>
  <c r="AZ1198" i="2"/>
  <c r="AY1198" i="2"/>
  <c r="AX1198" i="2"/>
  <c r="AW1198" i="2"/>
  <c r="AV1198" i="2"/>
  <c r="AU1198" i="2"/>
  <c r="AT1198" i="2"/>
  <c r="AS1198" i="2"/>
  <c r="AR1198" i="2"/>
  <c r="AQ1198" i="2"/>
  <c r="AP1198" i="2"/>
  <c r="AO1198" i="2"/>
  <c r="AM1198" i="2"/>
  <c r="AL1198" i="2"/>
  <c r="AK1198" i="2"/>
  <c r="AJ1198" i="2"/>
  <c r="AI1198" i="2"/>
  <c r="AH1198" i="2"/>
  <c r="AG1198" i="2"/>
  <c r="AF1198" i="2"/>
  <c r="AE1198" i="2"/>
  <c r="AD1198" i="2"/>
  <c r="AB1198" i="2"/>
  <c r="BE1198" i="2" s="1"/>
  <c r="AZ1197" i="2"/>
  <c r="AY1197" i="2"/>
  <c r="AX1197" i="2"/>
  <c r="AW1197" i="2"/>
  <c r="AV1197" i="2"/>
  <c r="AU1197" i="2"/>
  <c r="AT1197" i="2"/>
  <c r="AS1197" i="2"/>
  <c r="AR1197" i="2"/>
  <c r="AQ1197" i="2"/>
  <c r="AP1197" i="2"/>
  <c r="AO1197" i="2"/>
  <c r="AM1197" i="2"/>
  <c r="AL1197" i="2"/>
  <c r="AK1197" i="2"/>
  <c r="AJ1197" i="2"/>
  <c r="AI1197" i="2"/>
  <c r="AH1197" i="2"/>
  <c r="AG1197" i="2"/>
  <c r="AF1197" i="2"/>
  <c r="AE1197" i="2"/>
  <c r="AD1197" i="2"/>
  <c r="AB1197" i="2"/>
  <c r="AZ1196" i="2"/>
  <c r="AY1196" i="2"/>
  <c r="AX1196" i="2"/>
  <c r="AW1196" i="2"/>
  <c r="AV1196" i="2"/>
  <c r="AU1196" i="2"/>
  <c r="AT1196" i="2"/>
  <c r="AS1196" i="2"/>
  <c r="AR1196" i="2"/>
  <c r="AQ1196" i="2"/>
  <c r="AP1196" i="2"/>
  <c r="AO1196" i="2"/>
  <c r="AM1196" i="2"/>
  <c r="AL1196" i="2"/>
  <c r="AK1196" i="2"/>
  <c r="AJ1196" i="2"/>
  <c r="AI1196" i="2"/>
  <c r="AH1196" i="2"/>
  <c r="AG1196" i="2"/>
  <c r="AF1196" i="2"/>
  <c r="AE1196" i="2"/>
  <c r="AD1196" i="2"/>
  <c r="AB1196" i="2"/>
  <c r="BC1196" i="2" s="1"/>
  <c r="AZ1195" i="2"/>
  <c r="AY1195" i="2"/>
  <c r="AX1195" i="2"/>
  <c r="AW1195" i="2"/>
  <c r="AV1195" i="2"/>
  <c r="AU1195" i="2"/>
  <c r="AT1195" i="2"/>
  <c r="AS1195" i="2"/>
  <c r="AR1195" i="2"/>
  <c r="AQ1195" i="2"/>
  <c r="AP1195" i="2"/>
  <c r="AO1195" i="2"/>
  <c r="AM1195" i="2"/>
  <c r="AL1195" i="2"/>
  <c r="AK1195" i="2"/>
  <c r="AJ1195" i="2"/>
  <c r="AI1195" i="2"/>
  <c r="AH1195" i="2"/>
  <c r="AG1195" i="2"/>
  <c r="AF1195" i="2"/>
  <c r="AE1195" i="2"/>
  <c r="AD1195" i="2"/>
  <c r="AB1195" i="2"/>
  <c r="BE1195" i="2" s="1"/>
  <c r="AZ1194" i="2"/>
  <c r="AY1194" i="2"/>
  <c r="AX1194" i="2"/>
  <c r="AW1194" i="2"/>
  <c r="AV1194" i="2"/>
  <c r="AU1194" i="2"/>
  <c r="AT1194" i="2"/>
  <c r="AS1194" i="2"/>
  <c r="AR1194" i="2"/>
  <c r="AQ1194" i="2"/>
  <c r="AP1194" i="2"/>
  <c r="AO1194" i="2"/>
  <c r="AM1194" i="2"/>
  <c r="AL1194" i="2"/>
  <c r="AK1194" i="2"/>
  <c r="AJ1194" i="2"/>
  <c r="AI1194" i="2"/>
  <c r="AH1194" i="2"/>
  <c r="AG1194" i="2"/>
  <c r="AF1194" i="2"/>
  <c r="AE1194" i="2"/>
  <c r="AD1194" i="2"/>
  <c r="AB1194" i="2"/>
  <c r="BC1194" i="2" s="1"/>
  <c r="AZ1193" i="2"/>
  <c r="AY1193" i="2"/>
  <c r="AX1193" i="2"/>
  <c r="AW1193" i="2"/>
  <c r="AV1193" i="2"/>
  <c r="AU1193" i="2"/>
  <c r="AT1193" i="2"/>
  <c r="AS1193" i="2"/>
  <c r="AR1193" i="2"/>
  <c r="AQ1193" i="2"/>
  <c r="AP1193" i="2"/>
  <c r="AO1193" i="2"/>
  <c r="AM1193" i="2"/>
  <c r="AL1193" i="2"/>
  <c r="AK1193" i="2"/>
  <c r="AJ1193" i="2"/>
  <c r="AI1193" i="2"/>
  <c r="AH1193" i="2"/>
  <c r="AG1193" i="2"/>
  <c r="AF1193" i="2"/>
  <c r="AE1193" i="2"/>
  <c r="AD1193" i="2"/>
  <c r="AB1193" i="2"/>
  <c r="BD1193" i="2" s="1"/>
  <c r="AZ1192" i="2"/>
  <c r="AY1192" i="2"/>
  <c r="AX1192" i="2"/>
  <c r="AW1192" i="2"/>
  <c r="AV1192" i="2"/>
  <c r="AU1192" i="2"/>
  <c r="AT1192" i="2"/>
  <c r="AS1192" i="2"/>
  <c r="AR1192" i="2"/>
  <c r="AQ1192" i="2"/>
  <c r="AP1192" i="2"/>
  <c r="AO1192" i="2"/>
  <c r="AM1192" i="2"/>
  <c r="AL1192" i="2"/>
  <c r="AK1192" i="2"/>
  <c r="AJ1192" i="2"/>
  <c r="AI1192" i="2"/>
  <c r="AH1192" i="2"/>
  <c r="AG1192" i="2"/>
  <c r="AF1192" i="2"/>
  <c r="AE1192" i="2"/>
  <c r="AD1192" i="2"/>
  <c r="AB1192" i="2"/>
  <c r="BD1192" i="2" s="1"/>
  <c r="AZ1191" i="2"/>
  <c r="AY1191" i="2"/>
  <c r="AX1191" i="2"/>
  <c r="AW1191" i="2"/>
  <c r="AV1191" i="2"/>
  <c r="AU1191" i="2"/>
  <c r="AT1191" i="2"/>
  <c r="AS1191" i="2"/>
  <c r="AR1191" i="2"/>
  <c r="AQ1191" i="2"/>
  <c r="AP1191" i="2"/>
  <c r="AO1191" i="2"/>
  <c r="AM1191" i="2"/>
  <c r="AL1191" i="2"/>
  <c r="AK1191" i="2"/>
  <c r="AJ1191" i="2"/>
  <c r="AI1191" i="2"/>
  <c r="AH1191" i="2"/>
  <c r="AG1191" i="2"/>
  <c r="AF1191" i="2"/>
  <c r="AE1191" i="2"/>
  <c r="AD1191" i="2"/>
  <c r="AB1191" i="2"/>
  <c r="BA1191" i="2" s="1"/>
  <c r="AZ1190" i="2"/>
  <c r="AY1190" i="2"/>
  <c r="AX1190" i="2"/>
  <c r="AW1190" i="2"/>
  <c r="AV1190" i="2"/>
  <c r="AU1190" i="2"/>
  <c r="AT1190" i="2"/>
  <c r="AS1190" i="2"/>
  <c r="AR1190" i="2"/>
  <c r="AQ1190" i="2"/>
  <c r="AP1190" i="2"/>
  <c r="AO1190" i="2"/>
  <c r="AM1190" i="2"/>
  <c r="AL1190" i="2"/>
  <c r="AK1190" i="2"/>
  <c r="AJ1190" i="2"/>
  <c r="AI1190" i="2"/>
  <c r="AH1190" i="2"/>
  <c r="AG1190" i="2"/>
  <c r="AF1190" i="2"/>
  <c r="AE1190" i="2"/>
  <c r="AD1190" i="2"/>
  <c r="AB1190" i="2"/>
  <c r="BA1190" i="2" s="1"/>
  <c r="AZ1189" i="2"/>
  <c r="AY1189" i="2"/>
  <c r="AX1189" i="2"/>
  <c r="AW1189" i="2"/>
  <c r="AV1189" i="2"/>
  <c r="AU1189" i="2"/>
  <c r="AT1189" i="2"/>
  <c r="AS1189" i="2"/>
  <c r="AR1189" i="2"/>
  <c r="AQ1189" i="2"/>
  <c r="AP1189" i="2"/>
  <c r="AO1189" i="2"/>
  <c r="AM1189" i="2"/>
  <c r="AL1189" i="2"/>
  <c r="AK1189" i="2"/>
  <c r="AJ1189" i="2"/>
  <c r="AI1189" i="2"/>
  <c r="AH1189" i="2"/>
  <c r="AG1189" i="2"/>
  <c r="AF1189" i="2"/>
  <c r="AE1189" i="2"/>
  <c r="AD1189" i="2"/>
  <c r="AB1189" i="2"/>
  <c r="BE1189" i="2" s="1"/>
  <c r="AZ1188" i="2"/>
  <c r="AY1188" i="2"/>
  <c r="AX1188" i="2"/>
  <c r="AW1188" i="2"/>
  <c r="AV1188" i="2"/>
  <c r="AU1188" i="2"/>
  <c r="AT1188" i="2"/>
  <c r="AS1188" i="2"/>
  <c r="AR1188" i="2"/>
  <c r="AQ1188" i="2"/>
  <c r="AP1188" i="2"/>
  <c r="AO1188" i="2"/>
  <c r="AM1188" i="2"/>
  <c r="AL1188" i="2"/>
  <c r="AK1188" i="2"/>
  <c r="AJ1188" i="2"/>
  <c r="AI1188" i="2"/>
  <c r="AH1188" i="2"/>
  <c r="AG1188" i="2"/>
  <c r="AF1188" i="2"/>
  <c r="AE1188" i="2"/>
  <c r="AD1188" i="2"/>
  <c r="AB1188" i="2"/>
  <c r="BB1188" i="2" s="1"/>
  <c r="AZ1187" i="2"/>
  <c r="AY1187" i="2"/>
  <c r="AX1187" i="2"/>
  <c r="AW1187" i="2"/>
  <c r="AV1187" i="2"/>
  <c r="AU1187" i="2"/>
  <c r="AT1187" i="2"/>
  <c r="AS1187" i="2"/>
  <c r="AR1187" i="2"/>
  <c r="AQ1187" i="2"/>
  <c r="AP1187" i="2"/>
  <c r="AO1187" i="2"/>
  <c r="AM1187" i="2"/>
  <c r="AL1187" i="2"/>
  <c r="AK1187" i="2"/>
  <c r="AJ1187" i="2"/>
  <c r="AI1187" i="2"/>
  <c r="AH1187" i="2"/>
  <c r="AG1187" i="2"/>
  <c r="AF1187" i="2"/>
  <c r="AE1187" i="2"/>
  <c r="AD1187" i="2"/>
  <c r="AB1187" i="2"/>
  <c r="BB1187" i="2" s="1"/>
  <c r="AZ1186" i="2"/>
  <c r="AY1186" i="2"/>
  <c r="AX1186" i="2"/>
  <c r="AW1186" i="2"/>
  <c r="AV1186" i="2"/>
  <c r="AU1186" i="2"/>
  <c r="AT1186" i="2"/>
  <c r="AS1186" i="2"/>
  <c r="AR1186" i="2"/>
  <c r="AQ1186" i="2"/>
  <c r="AP1186" i="2"/>
  <c r="AO1186" i="2"/>
  <c r="AM1186" i="2"/>
  <c r="AL1186" i="2"/>
  <c r="AK1186" i="2"/>
  <c r="AJ1186" i="2"/>
  <c r="AI1186" i="2"/>
  <c r="AH1186" i="2"/>
  <c r="AG1186" i="2"/>
  <c r="AF1186" i="2"/>
  <c r="AE1186" i="2"/>
  <c r="AD1186" i="2"/>
  <c r="AB1186" i="2"/>
  <c r="BE1186" i="2" s="1"/>
  <c r="AZ1185" i="2"/>
  <c r="AY1185" i="2"/>
  <c r="AX1185" i="2"/>
  <c r="AW1185" i="2"/>
  <c r="AV1185" i="2"/>
  <c r="AU1185" i="2"/>
  <c r="AT1185" i="2"/>
  <c r="AS1185" i="2"/>
  <c r="AR1185" i="2"/>
  <c r="AQ1185" i="2"/>
  <c r="AP1185" i="2"/>
  <c r="AO1185" i="2"/>
  <c r="AM1185" i="2"/>
  <c r="AL1185" i="2"/>
  <c r="AK1185" i="2"/>
  <c r="AJ1185" i="2"/>
  <c r="AI1185" i="2"/>
  <c r="AH1185" i="2"/>
  <c r="AG1185" i="2"/>
  <c r="AF1185" i="2"/>
  <c r="AE1185" i="2"/>
  <c r="AD1185" i="2"/>
  <c r="AB1185" i="2"/>
  <c r="BC1185" i="2" s="1"/>
  <c r="AZ1184" i="2"/>
  <c r="AY1184" i="2"/>
  <c r="AX1184" i="2"/>
  <c r="AW1184" i="2"/>
  <c r="AV1184" i="2"/>
  <c r="AU1184" i="2"/>
  <c r="AT1184" i="2"/>
  <c r="AS1184" i="2"/>
  <c r="AR1184" i="2"/>
  <c r="AQ1184" i="2"/>
  <c r="AP1184" i="2"/>
  <c r="AO1184" i="2"/>
  <c r="AM1184" i="2"/>
  <c r="AL1184" i="2"/>
  <c r="AK1184" i="2"/>
  <c r="AJ1184" i="2"/>
  <c r="AI1184" i="2"/>
  <c r="AH1184" i="2"/>
  <c r="AG1184" i="2"/>
  <c r="AF1184" i="2"/>
  <c r="AE1184" i="2"/>
  <c r="AD1184" i="2"/>
  <c r="AB1184" i="2"/>
  <c r="BD1184" i="2" s="1"/>
  <c r="AZ1183" i="2"/>
  <c r="AY1183" i="2"/>
  <c r="AX1183" i="2"/>
  <c r="AW1183" i="2"/>
  <c r="AV1183" i="2"/>
  <c r="AU1183" i="2"/>
  <c r="AT1183" i="2"/>
  <c r="AS1183" i="2"/>
  <c r="AR1183" i="2"/>
  <c r="AQ1183" i="2"/>
  <c r="AP1183" i="2"/>
  <c r="AO1183" i="2"/>
  <c r="AM1183" i="2"/>
  <c r="AL1183" i="2"/>
  <c r="AK1183" i="2"/>
  <c r="AJ1183" i="2"/>
  <c r="AI1183" i="2"/>
  <c r="AH1183" i="2"/>
  <c r="AG1183" i="2"/>
  <c r="AF1183" i="2"/>
  <c r="AE1183" i="2"/>
  <c r="AD1183" i="2"/>
  <c r="AB1183" i="2"/>
  <c r="BA1183" i="2" s="1"/>
  <c r="AZ1182" i="2"/>
  <c r="AY1182" i="2"/>
  <c r="AX1182" i="2"/>
  <c r="AW1182" i="2"/>
  <c r="AV1182" i="2"/>
  <c r="AU1182" i="2"/>
  <c r="AT1182" i="2"/>
  <c r="AS1182" i="2"/>
  <c r="AR1182" i="2"/>
  <c r="AQ1182" i="2"/>
  <c r="AP1182" i="2"/>
  <c r="AO1182" i="2"/>
  <c r="AM1182" i="2"/>
  <c r="AL1182" i="2"/>
  <c r="AK1182" i="2"/>
  <c r="AJ1182" i="2"/>
  <c r="AI1182" i="2"/>
  <c r="AH1182" i="2"/>
  <c r="AG1182" i="2"/>
  <c r="AF1182" i="2"/>
  <c r="AE1182" i="2"/>
  <c r="AD1182" i="2"/>
  <c r="AB1182" i="2"/>
  <c r="BD1182" i="2" s="1"/>
  <c r="AZ1181" i="2"/>
  <c r="AY1181" i="2"/>
  <c r="AX1181" i="2"/>
  <c r="AW1181" i="2"/>
  <c r="AV1181" i="2"/>
  <c r="AU1181" i="2"/>
  <c r="AT1181" i="2"/>
  <c r="AS1181" i="2"/>
  <c r="AR1181" i="2"/>
  <c r="AQ1181" i="2"/>
  <c r="AP1181" i="2"/>
  <c r="AO1181" i="2"/>
  <c r="AM1181" i="2"/>
  <c r="AL1181" i="2"/>
  <c r="AK1181" i="2"/>
  <c r="AJ1181" i="2"/>
  <c r="AI1181" i="2"/>
  <c r="AH1181" i="2"/>
  <c r="AG1181" i="2"/>
  <c r="AF1181" i="2"/>
  <c r="AE1181" i="2"/>
  <c r="AD1181" i="2"/>
  <c r="AB1181" i="2"/>
  <c r="BD1181" i="2" s="1"/>
  <c r="AZ1180" i="2"/>
  <c r="AY1180" i="2"/>
  <c r="AX1180" i="2"/>
  <c r="AW1180" i="2"/>
  <c r="AV1180" i="2"/>
  <c r="AU1180" i="2"/>
  <c r="AT1180" i="2"/>
  <c r="AS1180" i="2"/>
  <c r="AR1180" i="2"/>
  <c r="AQ1180" i="2"/>
  <c r="AP1180" i="2"/>
  <c r="AO1180" i="2"/>
  <c r="AM1180" i="2"/>
  <c r="AL1180" i="2"/>
  <c r="AK1180" i="2"/>
  <c r="AJ1180" i="2"/>
  <c r="AI1180" i="2"/>
  <c r="AH1180" i="2"/>
  <c r="AG1180" i="2"/>
  <c r="AF1180" i="2"/>
  <c r="AE1180" i="2"/>
  <c r="AD1180" i="2"/>
  <c r="AB1180" i="2"/>
  <c r="BD1180" i="2" s="1"/>
  <c r="AZ1179" i="2"/>
  <c r="AY1179" i="2"/>
  <c r="AX1179" i="2"/>
  <c r="AW1179" i="2"/>
  <c r="AV1179" i="2"/>
  <c r="AU1179" i="2"/>
  <c r="AT1179" i="2"/>
  <c r="AS1179" i="2"/>
  <c r="AR1179" i="2"/>
  <c r="AQ1179" i="2"/>
  <c r="AP1179" i="2"/>
  <c r="AO1179" i="2"/>
  <c r="AM1179" i="2"/>
  <c r="AL1179" i="2"/>
  <c r="AK1179" i="2"/>
  <c r="AJ1179" i="2"/>
  <c r="AI1179" i="2"/>
  <c r="AH1179" i="2"/>
  <c r="AG1179" i="2"/>
  <c r="AF1179" i="2"/>
  <c r="AE1179" i="2"/>
  <c r="AD1179" i="2"/>
  <c r="AB1179" i="2"/>
  <c r="BE1179" i="2" s="1"/>
  <c r="AZ1178" i="2"/>
  <c r="AY1178" i="2"/>
  <c r="AX1178" i="2"/>
  <c r="AW1178" i="2"/>
  <c r="AV1178" i="2"/>
  <c r="AU1178" i="2"/>
  <c r="AT1178" i="2"/>
  <c r="AS1178" i="2"/>
  <c r="AR1178" i="2"/>
  <c r="AQ1178" i="2"/>
  <c r="AP1178" i="2"/>
  <c r="AO1178" i="2"/>
  <c r="AM1178" i="2"/>
  <c r="AL1178" i="2"/>
  <c r="AK1178" i="2"/>
  <c r="AJ1178" i="2"/>
  <c r="AI1178" i="2"/>
  <c r="AH1178" i="2"/>
  <c r="AG1178" i="2"/>
  <c r="AF1178" i="2"/>
  <c r="AE1178" i="2"/>
  <c r="AD1178" i="2"/>
  <c r="AB1178" i="2"/>
  <c r="BE1178" i="2" s="1"/>
  <c r="AZ1177" i="2"/>
  <c r="AY1177" i="2"/>
  <c r="AX1177" i="2"/>
  <c r="AW1177" i="2"/>
  <c r="AV1177" i="2"/>
  <c r="AU1177" i="2"/>
  <c r="AT1177" i="2"/>
  <c r="AS1177" i="2"/>
  <c r="AR1177" i="2"/>
  <c r="AQ1177" i="2"/>
  <c r="AP1177" i="2"/>
  <c r="AO1177" i="2"/>
  <c r="AM1177" i="2"/>
  <c r="AL1177" i="2"/>
  <c r="AK1177" i="2"/>
  <c r="AJ1177" i="2"/>
  <c r="AI1177" i="2"/>
  <c r="AH1177" i="2"/>
  <c r="AG1177" i="2"/>
  <c r="AF1177" i="2"/>
  <c r="AE1177" i="2"/>
  <c r="AD1177" i="2"/>
  <c r="AB1177" i="2"/>
  <c r="BB1177" i="2" s="1"/>
  <c r="AZ1176" i="2"/>
  <c r="AY1176" i="2"/>
  <c r="AX1176" i="2"/>
  <c r="AW1176" i="2"/>
  <c r="AV1176" i="2"/>
  <c r="AU1176" i="2"/>
  <c r="AT1176" i="2"/>
  <c r="AS1176" i="2"/>
  <c r="AR1176" i="2"/>
  <c r="AQ1176" i="2"/>
  <c r="AP1176" i="2"/>
  <c r="AO1176" i="2"/>
  <c r="AM1176" i="2"/>
  <c r="AL1176" i="2"/>
  <c r="AK1176" i="2"/>
  <c r="AJ1176" i="2"/>
  <c r="AI1176" i="2"/>
  <c r="AH1176" i="2"/>
  <c r="AG1176" i="2"/>
  <c r="AF1176" i="2"/>
  <c r="AE1176" i="2"/>
  <c r="AD1176" i="2"/>
  <c r="AB1176" i="2"/>
  <c r="BB1176" i="2" s="1"/>
  <c r="AZ1175" i="2"/>
  <c r="AY1175" i="2"/>
  <c r="AX1175" i="2"/>
  <c r="AW1175" i="2"/>
  <c r="AV1175" i="2"/>
  <c r="AU1175" i="2"/>
  <c r="AT1175" i="2"/>
  <c r="AS1175" i="2"/>
  <c r="AR1175" i="2"/>
  <c r="AQ1175" i="2"/>
  <c r="AP1175" i="2"/>
  <c r="AO1175" i="2"/>
  <c r="AM1175" i="2"/>
  <c r="AL1175" i="2"/>
  <c r="AK1175" i="2"/>
  <c r="AJ1175" i="2"/>
  <c r="AI1175" i="2"/>
  <c r="AH1175" i="2"/>
  <c r="AG1175" i="2"/>
  <c r="AF1175" i="2"/>
  <c r="AE1175" i="2"/>
  <c r="AD1175" i="2"/>
  <c r="AB1175" i="2"/>
  <c r="BA1175" i="2" s="1"/>
  <c r="AZ1174" i="2"/>
  <c r="AY1174" i="2"/>
  <c r="AX1174" i="2"/>
  <c r="AW1174" i="2"/>
  <c r="AV1174" i="2"/>
  <c r="AU1174" i="2"/>
  <c r="AT1174" i="2"/>
  <c r="AS1174" i="2"/>
  <c r="AR1174" i="2"/>
  <c r="AQ1174" i="2"/>
  <c r="AP1174" i="2"/>
  <c r="AO1174" i="2"/>
  <c r="AM1174" i="2"/>
  <c r="AL1174" i="2"/>
  <c r="AK1174" i="2"/>
  <c r="AJ1174" i="2"/>
  <c r="AI1174" i="2"/>
  <c r="AH1174" i="2"/>
  <c r="AG1174" i="2"/>
  <c r="AF1174" i="2"/>
  <c r="AE1174" i="2"/>
  <c r="AD1174" i="2"/>
  <c r="AB1174" i="2"/>
  <c r="BA1174" i="2" s="1"/>
  <c r="AZ1173" i="2"/>
  <c r="AY1173" i="2"/>
  <c r="AX1173" i="2"/>
  <c r="AW1173" i="2"/>
  <c r="AV1173" i="2"/>
  <c r="AU1173" i="2"/>
  <c r="AT1173" i="2"/>
  <c r="AS1173" i="2"/>
  <c r="AR1173" i="2"/>
  <c r="AQ1173" i="2"/>
  <c r="AP1173" i="2"/>
  <c r="AO1173" i="2"/>
  <c r="AM1173" i="2"/>
  <c r="AL1173" i="2"/>
  <c r="AK1173" i="2"/>
  <c r="AJ1173" i="2"/>
  <c r="AI1173" i="2"/>
  <c r="AH1173" i="2"/>
  <c r="AG1173" i="2"/>
  <c r="AF1173" i="2"/>
  <c r="AE1173" i="2"/>
  <c r="AD1173" i="2"/>
  <c r="AB1173" i="2"/>
  <c r="BC1173" i="2" s="1"/>
  <c r="AZ1172" i="2"/>
  <c r="AY1172" i="2"/>
  <c r="AX1172" i="2"/>
  <c r="AW1172" i="2"/>
  <c r="AV1172" i="2"/>
  <c r="AU1172" i="2"/>
  <c r="AT1172" i="2"/>
  <c r="AS1172" i="2"/>
  <c r="AR1172" i="2"/>
  <c r="AQ1172" i="2"/>
  <c r="AP1172" i="2"/>
  <c r="AO1172" i="2"/>
  <c r="AM1172" i="2"/>
  <c r="AL1172" i="2"/>
  <c r="AK1172" i="2"/>
  <c r="AJ1172" i="2"/>
  <c r="AI1172" i="2"/>
  <c r="AH1172" i="2"/>
  <c r="AG1172" i="2"/>
  <c r="AF1172" i="2"/>
  <c r="AE1172" i="2"/>
  <c r="AD1172" i="2"/>
  <c r="AB1172" i="2"/>
  <c r="BE1172" i="2" s="1"/>
  <c r="AZ1171" i="2"/>
  <c r="AY1171" i="2"/>
  <c r="AX1171" i="2"/>
  <c r="AW1171" i="2"/>
  <c r="AV1171" i="2"/>
  <c r="AU1171" i="2"/>
  <c r="AT1171" i="2"/>
  <c r="AS1171" i="2"/>
  <c r="AR1171" i="2"/>
  <c r="AQ1171" i="2"/>
  <c r="AP1171" i="2"/>
  <c r="AO1171" i="2"/>
  <c r="AM1171" i="2"/>
  <c r="AL1171" i="2"/>
  <c r="AK1171" i="2"/>
  <c r="AJ1171" i="2"/>
  <c r="AI1171" i="2"/>
  <c r="AH1171" i="2"/>
  <c r="AG1171" i="2"/>
  <c r="AF1171" i="2"/>
  <c r="AE1171" i="2"/>
  <c r="AD1171" i="2"/>
  <c r="AB1171" i="2"/>
  <c r="BE1171" i="2" s="1"/>
  <c r="AZ1170" i="2"/>
  <c r="AY1170" i="2"/>
  <c r="AX1170" i="2"/>
  <c r="AW1170" i="2"/>
  <c r="AV1170" i="2"/>
  <c r="AU1170" i="2"/>
  <c r="AT1170" i="2"/>
  <c r="AS1170" i="2"/>
  <c r="AR1170" i="2"/>
  <c r="AQ1170" i="2"/>
  <c r="AP1170" i="2"/>
  <c r="AO1170" i="2"/>
  <c r="AM1170" i="2"/>
  <c r="AL1170" i="2"/>
  <c r="AK1170" i="2"/>
  <c r="AJ1170" i="2"/>
  <c r="AI1170" i="2"/>
  <c r="AH1170" i="2"/>
  <c r="AG1170" i="2"/>
  <c r="AF1170" i="2"/>
  <c r="AE1170" i="2"/>
  <c r="AD1170" i="2"/>
  <c r="AB1170" i="2"/>
  <c r="BB1170" i="2" s="1"/>
  <c r="AZ1169" i="2"/>
  <c r="AY1169" i="2"/>
  <c r="AX1169" i="2"/>
  <c r="AW1169" i="2"/>
  <c r="AV1169" i="2"/>
  <c r="AU1169" i="2"/>
  <c r="AT1169" i="2"/>
  <c r="AS1169" i="2"/>
  <c r="AR1169" i="2"/>
  <c r="AQ1169" i="2"/>
  <c r="AP1169" i="2"/>
  <c r="AO1169" i="2"/>
  <c r="AM1169" i="2"/>
  <c r="AL1169" i="2"/>
  <c r="AK1169" i="2"/>
  <c r="AJ1169" i="2"/>
  <c r="AI1169" i="2"/>
  <c r="AH1169" i="2"/>
  <c r="AG1169" i="2"/>
  <c r="AF1169" i="2"/>
  <c r="AE1169" i="2"/>
  <c r="AD1169" i="2"/>
  <c r="AB1169" i="2"/>
  <c r="BD1169" i="2" s="1"/>
  <c r="AZ1168" i="2"/>
  <c r="AY1168" i="2"/>
  <c r="AX1168" i="2"/>
  <c r="AW1168" i="2"/>
  <c r="AV1168" i="2"/>
  <c r="AU1168" i="2"/>
  <c r="AT1168" i="2"/>
  <c r="AS1168" i="2"/>
  <c r="AR1168" i="2"/>
  <c r="AQ1168" i="2"/>
  <c r="AP1168" i="2"/>
  <c r="AO1168" i="2"/>
  <c r="AM1168" i="2"/>
  <c r="AL1168" i="2"/>
  <c r="AK1168" i="2"/>
  <c r="AJ1168" i="2"/>
  <c r="AI1168" i="2"/>
  <c r="AH1168" i="2"/>
  <c r="AG1168" i="2"/>
  <c r="AF1168" i="2"/>
  <c r="AE1168" i="2"/>
  <c r="AD1168" i="2"/>
  <c r="AB1168" i="2"/>
  <c r="BD1168" i="2" s="1"/>
  <c r="AZ1167" i="2"/>
  <c r="AY1167" i="2"/>
  <c r="AX1167" i="2"/>
  <c r="AW1167" i="2"/>
  <c r="AV1167" i="2"/>
  <c r="AU1167" i="2"/>
  <c r="AT1167" i="2"/>
  <c r="AS1167" i="2"/>
  <c r="AR1167" i="2"/>
  <c r="AQ1167" i="2"/>
  <c r="AP1167" i="2"/>
  <c r="AO1167" i="2"/>
  <c r="AM1167" i="2"/>
  <c r="AL1167" i="2"/>
  <c r="AK1167" i="2"/>
  <c r="AJ1167" i="2"/>
  <c r="AI1167" i="2"/>
  <c r="AH1167" i="2"/>
  <c r="AG1167" i="2"/>
  <c r="AF1167" i="2"/>
  <c r="AE1167" i="2"/>
  <c r="AD1167" i="2"/>
  <c r="AB1167" i="2"/>
  <c r="BA1167" i="2" s="1"/>
  <c r="AZ1166" i="2"/>
  <c r="AY1166" i="2"/>
  <c r="AX1166" i="2"/>
  <c r="AW1166" i="2"/>
  <c r="AV1166" i="2"/>
  <c r="AU1166" i="2"/>
  <c r="AT1166" i="2"/>
  <c r="AS1166" i="2"/>
  <c r="AR1166" i="2"/>
  <c r="AQ1166" i="2"/>
  <c r="AP1166" i="2"/>
  <c r="AO1166" i="2"/>
  <c r="AM1166" i="2"/>
  <c r="AL1166" i="2"/>
  <c r="AK1166" i="2"/>
  <c r="AJ1166" i="2"/>
  <c r="AI1166" i="2"/>
  <c r="AH1166" i="2"/>
  <c r="AG1166" i="2"/>
  <c r="AF1166" i="2"/>
  <c r="AE1166" i="2"/>
  <c r="AD1166" i="2"/>
  <c r="AB1166" i="2"/>
  <c r="AZ1165" i="2"/>
  <c r="AY1165" i="2"/>
  <c r="AX1165" i="2"/>
  <c r="AW1165" i="2"/>
  <c r="AV1165" i="2"/>
  <c r="AU1165" i="2"/>
  <c r="AT1165" i="2"/>
  <c r="AS1165" i="2"/>
  <c r="AR1165" i="2"/>
  <c r="AQ1165" i="2"/>
  <c r="AP1165" i="2"/>
  <c r="AO1165" i="2"/>
  <c r="AM1165" i="2"/>
  <c r="AL1165" i="2"/>
  <c r="AK1165" i="2"/>
  <c r="AJ1165" i="2"/>
  <c r="AI1165" i="2"/>
  <c r="AH1165" i="2"/>
  <c r="AG1165" i="2"/>
  <c r="AF1165" i="2"/>
  <c r="AE1165" i="2"/>
  <c r="AD1165" i="2"/>
  <c r="AB1165" i="2"/>
  <c r="BB1165" i="2" s="1"/>
  <c r="AZ1164" i="2"/>
  <c r="AY1164" i="2"/>
  <c r="AX1164" i="2"/>
  <c r="AW1164" i="2"/>
  <c r="AV1164" i="2"/>
  <c r="AU1164" i="2"/>
  <c r="AT1164" i="2"/>
  <c r="AS1164" i="2"/>
  <c r="AR1164" i="2"/>
  <c r="AQ1164" i="2"/>
  <c r="AP1164" i="2"/>
  <c r="AO1164" i="2"/>
  <c r="AM1164" i="2"/>
  <c r="AL1164" i="2"/>
  <c r="AK1164" i="2"/>
  <c r="AJ1164" i="2"/>
  <c r="AI1164" i="2"/>
  <c r="AH1164" i="2"/>
  <c r="AG1164" i="2"/>
  <c r="AF1164" i="2"/>
  <c r="AE1164" i="2"/>
  <c r="AD1164" i="2"/>
  <c r="AB1164" i="2"/>
  <c r="BA1164" i="2" s="1"/>
  <c r="AZ1163" i="2"/>
  <c r="AY1163" i="2"/>
  <c r="AX1163" i="2"/>
  <c r="AW1163" i="2"/>
  <c r="AV1163" i="2"/>
  <c r="AU1163" i="2"/>
  <c r="AT1163" i="2"/>
  <c r="AS1163" i="2"/>
  <c r="AR1163" i="2"/>
  <c r="AQ1163" i="2"/>
  <c r="AP1163" i="2"/>
  <c r="AO1163" i="2"/>
  <c r="AM1163" i="2"/>
  <c r="AL1163" i="2"/>
  <c r="AK1163" i="2"/>
  <c r="AJ1163" i="2"/>
  <c r="AI1163" i="2"/>
  <c r="AH1163" i="2"/>
  <c r="AG1163" i="2"/>
  <c r="AF1163" i="2"/>
  <c r="AE1163" i="2"/>
  <c r="AD1163" i="2"/>
  <c r="AB1163" i="2"/>
  <c r="BB1163" i="2" s="1"/>
  <c r="AZ1162" i="2"/>
  <c r="AY1162" i="2"/>
  <c r="AX1162" i="2"/>
  <c r="AW1162" i="2"/>
  <c r="AV1162" i="2"/>
  <c r="AU1162" i="2"/>
  <c r="AT1162" i="2"/>
  <c r="AS1162" i="2"/>
  <c r="AR1162" i="2"/>
  <c r="AQ1162" i="2"/>
  <c r="AP1162" i="2"/>
  <c r="AO1162" i="2"/>
  <c r="AM1162" i="2"/>
  <c r="AL1162" i="2"/>
  <c r="AK1162" i="2"/>
  <c r="AJ1162" i="2"/>
  <c r="AI1162" i="2"/>
  <c r="AH1162" i="2"/>
  <c r="AG1162" i="2"/>
  <c r="AF1162" i="2"/>
  <c r="AE1162" i="2"/>
  <c r="AD1162" i="2"/>
  <c r="AB1162" i="2"/>
  <c r="BB1162" i="2" s="1"/>
  <c r="AZ1161" i="2"/>
  <c r="AY1161" i="2"/>
  <c r="AX1161" i="2"/>
  <c r="AW1161" i="2"/>
  <c r="AV1161" i="2"/>
  <c r="AU1161" i="2"/>
  <c r="AT1161" i="2"/>
  <c r="AS1161" i="2"/>
  <c r="AR1161" i="2"/>
  <c r="AQ1161" i="2"/>
  <c r="AP1161" i="2"/>
  <c r="AO1161" i="2"/>
  <c r="AM1161" i="2"/>
  <c r="AL1161" i="2"/>
  <c r="AK1161" i="2"/>
  <c r="AJ1161" i="2"/>
  <c r="AI1161" i="2"/>
  <c r="AH1161" i="2"/>
  <c r="AG1161" i="2"/>
  <c r="AF1161" i="2"/>
  <c r="AE1161" i="2"/>
  <c r="AD1161" i="2"/>
  <c r="AB1161" i="2"/>
  <c r="AZ1160" i="2"/>
  <c r="AY1160" i="2"/>
  <c r="AX1160" i="2"/>
  <c r="AW1160" i="2"/>
  <c r="AV1160" i="2"/>
  <c r="AU1160" i="2"/>
  <c r="AT1160" i="2"/>
  <c r="AS1160" i="2"/>
  <c r="AR1160" i="2"/>
  <c r="AQ1160" i="2"/>
  <c r="AP1160" i="2"/>
  <c r="AO1160" i="2"/>
  <c r="AM1160" i="2"/>
  <c r="AL1160" i="2"/>
  <c r="AK1160" i="2"/>
  <c r="AJ1160" i="2"/>
  <c r="AI1160" i="2"/>
  <c r="AH1160" i="2"/>
  <c r="AG1160" i="2"/>
  <c r="AF1160" i="2"/>
  <c r="AE1160" i="2"/>
  <c r="AD1160" i="2"/>
  <c r="AB1160" i="2"/>
  <c r="BD1160" i="2" s="1"/>
  <c r="AZ1159" i="2"/>
  <c r="AY1159" i="2"/>
  <c r="AX1159" i="2"/>
  <c r="AW1159" i="2"/>
  <c r="AV1159" i="2"/>
  <c r="AU1159" i="2"/>
  <c r="AT1159" i="2"/>
  <c r="AS1159" i="2"/>
  <c r="AR1159" i="2"/>
  <c r="AQ1159" i="2"/>
  <c r="AP1159" i="2"/>
  <c r="AO1159" i="2"/>
  <c r="AM1159" i="2"/>
  <c r="AL1159" i="2"/>
  <c r="AK1159" i="2"/>
  <c r="AJ1159" i="2"/>
  <c r="AI1159" i="2"/>
  <c r="AH1159" i="2"/>
  <c r="AG1159" i="2"/>
  <c r="AF1159" i="2"/>
  <c r="AE1159" i="2"/>
  <c r="AD1159" i="2"/>
  <c r="AB1159" i="2"/>
  <c r="BA1159" i="2" s="1"/>
  <c r="AZ1158" i="2"/>
  <c r="AY1158" i="2"/>
  <c r="AX1158" i="2"/>
  <c r="AW1158" i="2"/>
  <c r="AV1158" i="2"/>
  <c r="AU1158" i="2"/>
  <c r="AT1158" i="2"/>
  <c r="AS1158" i="2"/>
  <c r="AR1158" i="2"/>
  <c r="AQ1158" i="2"/>
  <c r="AP1158" i="2"/>
  <c r="AO1158" i="2"/>
  <c r="AM1158" i="2"/>
  <c r="AL1158" i="2"/>
  <c r="AK1158" i="2"/>
  <c r="AJ1158" i="2"/>
  <c r="AI1158" i="2"/>
  <c r="AH1158" i="2"/>
  <c r="AG1158" i="2"/>
  <c r="AF1158" i="2"/>
  <c r="AE1158" i="2"/>
  <c r="AD1158" i="2"/>
  <c r="AB1158" i="2"/>
  <c r="AZ1157" i="2"/>
  <c r="AY1157" i="2"/>
  <c r="AX1157" i="2"/>
  <c r="AW1157" i="2"/>
  <c r="AV1157" i="2"/>
  <c r="AU1157" i="2"/>
  <c r="AT1157" i="2"/>
  <c r="AS1157" i="2"/>
  <c r="AR1157" i="2"/>
  <c r="AQ1157" i="2"/>
  <c r="AP1157" i="2"/>
  <c r="AO1157" i="2"/>
  <c r="AM1157" i="2"/>
  <c r="AL1157" i="2"/>
  <c r="AK1157" i="2"/>
  <c r="AJ1157" i="2"/>
  <c r="AI1157" i="2"/>
  <c r="AH1157" i="2"/>
  <c r="AG1157" i="2"/>
  <c r="AF1157" i="2"/>
  <c r="AE1157" i="2"/>
  <c r="AD1157" i="2"/>
  <c r="AB1157" i="2"/>
  <c r="BC1157" i="2" s="1"/>
  <c r="AZ1156" i="2"/>
  <c r="AY1156" i="2"/>
  <c r="AX1156" i="2"/>
  <c r="AW1156" i="2"/>
  <c r="AV1156" i="2"/>
  <c r="AU1156" i="2"/>
  <c r="AT1156" i="2"/>
  <c r="AS1156" i="2"/>
  <c r="AR1156" i="2"/>
  <c r="AQ1156" i="2"/>
  <c r="AP1156" i="2"/>
  <c r="AO1156" i="2"/>
  <c r="AM1156" i="2"/>
  <c r="AL1156" i="2"/>
  <c r="AK1156" i="2"/>
  <c r="AJ1156" i="2"/>
  <c r="AI1156" i="2"/>
  <c r="AH1156" i="2"/>
  <c r="AG1156" i="2"/>
  <c r="AF1156" i="2"/>
  <c r="AE1156" i="2"/>
  <c r="AD1156" i="2"/>
  <c r="AB1156" i="2"/>
  <c r="BE1156" i="2" s="1"/>
  <c r="AZ1155" i="2"/>
  <c r="AY1155" i="2"/>
  <c r="AX1155" i="2"/>
  <c r="AW1155" i="2"/>
  <c r="AV1155" i="2"/>
  <c r="AU1155" i="2"/>
  <c r="AT1155" i="2"/>
  <c r="AS1155" i="2"/>
  <c r="AR1155" i="2"/>
  <c r="AQ1155" i="2"/>
  <c r="AP1155" i="2"/>
  <c r="AO1155" i="2"/>
  <c r="AM1155" i="2"/>
  <c r="AL1155" i="2"/>
  <c r="AK1155" i="2"/>
  <c r="AJ1155" i="2"/>
  <c r="AI1155" i="2"/>
  <c r="AH1155" i="2"/>
  <c r="AG1155" i="2"/>
  <c r="AF1155" i="2"/>
  <c r="AE1155" i="2"/>
  <c r="AD1155" i="2"/>
  <c r="AB1155" i="2"/>
  <c r="BC1155" i="2" s="1"/>
  <c r="AZ1154" i="2"/>
  <c r="AY1154" i="2"/>
  <c r="AX1154" i="2"/>
  <c r="AW1154" i="2"/>
  <c r="AV1154" i="2"/>
  <c r="AU1154" i="2"/>
  <c r="AT1154" i="2"/>
  <c r="AS1154" i="2"/>
  <c r="AR1154" i="2"/>
  <c r="AQ1154" i="2"/>
  <c r="AP1154" i="2"/>
  <c r="AO1154" i="2"/>
  <c r="AM1154" i="2"/>
  <c r="AL1154" i="2"/>
  <c r="AK1154" i="2"/>
  <c r="AJ1154" i="2"/>
  <c r="AI1154" i="2"/>
  <c r="AH1154" i="2"/>
  <c r="AG1154" i="2"/>
  <c r="AF1154" i="2"/>
  <c r="AE1154" i="2"/>
  <c r="AD1154" i="2"/>
  <c r="AB1154" i="2"/>
  <c r="AZ1153" i="2"/>
  <c r="AY1153" i="2"/>
  <c r="AX1153" i="2"/>
  <c r="AW1153" i="2"/>
  <c r="AV1153" i="2"/>
  <c r="AU1153" i="2"/>
  <c r="AT1153" i="2"/>
  <c r="AS1153" i="2"/>
  <c r="AR1153" i="2"/>
  <c r="AQ1153" i="2"/>
  <c r="AP1153" i="2"/>
  <c r="AO1153" i="2"/>
  <c r="AM1153" i="2"/>
  <c r="AL1153" i="2"/>
  <c r="AK1153" i="2"/>
  <c r="AJ1153" i="2"/>
  <c r="AI1153" i="2"/>
  <c r="AH1153" i="2"/>
  <c r="AG1153" i="2"/>
  <c r="AF1153" i="2"/>
  <c r="AE1153" i="2"/>
  <c r="AD1153" i="2"/>
  <c r="AB1153" i="2"/>
  <c r="BA1153" i="2" s="1"/>
  <c r="AZ1152" i="2"/>
  <c r="AY1152" i="2"/>
  <c r="AX1152" i="2"/>
  <c r="AW1152" i="2"/>
  <c r="AV1152" i="2"/>
  <c r="AU1152" i="2"/>
  <c r="AT1152" i="2"/>
  <c r="AS1152" i="2"/>
  <c r="AR1152" i="2"/>
  <c r="AQ1152" i="2"/>
  <c r="AP1152" i="2"/>
  <c r="AO1152" i="2"/>
  <c r="AM1152" i="2"/>
  <c r="AL1152" i="2"/>
  <c r="AK1152" i="2"/>
  <c r="AJ1152" i="2"/>
  <c r="AI1152" i="2"/>
  <c r="AH1152" i="2"/>
  <c r="AG1152" i="2"/>
  <c r="AF1152" i="2"/>
  <c r="AE1152" i="2"/>
  <c r="AD1152" i="2"/>
  <c r="AB1152" i="2"/>
  <c r="BC1152" i="2" s="1"/>
  <c r="AZ1151" i="2"/>
  <c r="AY1151" i="2"/>
  <c r="AX1151" i="2"/>
  <c r="AW1151" i="2"/>
  <c r="AV1151" i="2"/>
  <c r="AU1151" i="2"/>
  <c r="AT1151" i="2"/>
  <c r="AS1151" i="2"/>
  <c r="AR1151" i="2"/>
  <c r="AQ1151" i="2"/>
  <c r="AP1151" i="2"/>
  <c r="AO1151" i="2"/>
  <c r="AM1151" i="2"/>
  <c r="AL1151" i="2"/>
  <c r="AK1151" i="2"/>
  <c r="AJ1151" i="2"/>
  <c r="AI1151" i="2"/>
  <c r="AH1151" i="2"/>
  <c r="AG1151" i="2"/>
  <c r="AF1151" i="2"/>
  <c r="AE1151" i="2"/>
  <c r="AD1151" i="2"/>
  <c r="AB1151" i="2"/>
  <c r="BA1151" i="2" s="1"/>
  <c r="AZ1150" i="2"/>
  <c r="AY1150" i="2"/>
  <c r="AX1150" i="2"/>
  <c r="AW1150" i="2"/>
  <c r="AV1150" i="2"/>
  <c r="AU1150" i="2"/>
  <c r="AT1150" i="2"/>
  <c r="AS1150" i="2"/>
  <c r="AR1150" i="2"/>
  <c r="AQ1150" i="2"/>
  <c r="AP1150" i="2"/>
  <c r="AO1150" i="2"/>
  <c r="AM1150" i="2"/>
  <c r="AL1150" i="2"/>
  <c r="AK1150" i="2"/>
  <c r="AJ1150" i="2"/>
  <c r="AI1150" i="2"/>
  <c r="AH1150" i="2"/>
  <c r="AG1150" i="2"/>
  <c r="AF1150" i="2"/>
  <c r="AE1150" i="2"/>
  <c r="AD1150" i="2"/>
  <c r="AB1150" i="2"/>
  <c r="BC1150" i="2" s="1"/>
  <c r="AZ1149" i="2"/>
  <c r="AY1149" i="2"/>
  <c r="AX1149" i="2"/>
  <c r="AW1149" i="2"/>
  <c r="AV1149" i="2"/>
  <c r="AU1149" i="2"/>
  <c r="AT1149" i="2"/>
  <c r="AS1149" i="2"/>
  <c r="AR1149" i="2"/>
  <c r="AQ1149" i="2"/>
  <c r="AP1149" i="2"/>
  <c r="AO1149" i="2"/>
  <c r="AM1149" i="2"/>
  <c r="AL1149" i="2"/>
  <c r="AK1149" i="2"/>
  <c r="AJ1149" i="2"/>
  <c r="AI1149" i="2"/>
  <c r="AH1149" i="2"/>
  <c r="AG1149" i="2"/>
  <c r="AF1149" i="2"/>
  <c r="AE1149" i="2"/>
  <c r="AD1149" i="2"/>
  <c r="AB1149" i="2"/>
  <c r="BC1149" i="2" s="1"/>
  <c r="AZ1148" i="2"/>
  <c r="AY1148" i="2"/>
  <c r="AX1148" i="2"/>
  <c r="AW1148" i="2"/>
  <c r="AV1148" i="2"/>
  <c r="AU1148" i="2"/>
  <c r="AT1148" i="2"/>
  <c r="AS1148" i="2"/>
  <c r="AR1148" i="2"/>
  <c r="AQ1148" i="2"/>
  <c r="AP1148" i="2"/>
  <c r="AO1148" i="2"/>
  <c r="AM1148" i="2"/>
  <c r="AL1148" i="2"/>
  <c r="AK1148" i="2"/>
  <c r="AJ1148" i="2"/>
  <c r="AI1148" i="2"/>
  <c r="AH1148" i="2"/>
  <c r="AG1148" i="2"/>
  <c r="AF1148" i="2"/>
  <c r="AE1148" i="2"/>
  <c r="AD1148" i="2"/>
  <c r="AB1148" i="2"/>
  <c r="BA1148" i="2" s="1"/>
  <c r="AZ1147" i="2"/>
  <c r="AY1147" i="2"/>
  <c r="AX1147" i="2"/>
  <c r="AW1147" i="2"/>
  <c r="AV1147" i="2"/>
  <c r="AU1147" i="2"/>
  <c r="AT1147" i="2"/>
  <c r="AS1147" i="2"/>
  <c r="AR1147" i="2"/>
  <c r="AQ1147" i="2"/>
  <c r="AP1147" i="2"/>
  <c r="AO1147" i="2"/>
  <c r="AM1147" i="2"/>
  <c r="AL1147" i="2"/>
  <c r="AK1147" i="2"/>
  <c r="AJ1147" i="2"/>
  <c r="AI1147" i="2"/>
  <c r="AH1147" i="2"/>
  <c r="AG1147" i="2"/>
  <c r="AF1147" i="2"/>
  <c r="AE1147" i="2"/>
  <c r="AD1147" i="2"/>
  <c r="AB1147" i="2"/>
  <c r="BD1147" i="2" s="1"/>
  <c r="AZ1146" i="2"/>
  <c r="AY1146" i="2"/>
  <c r="AX1146" i="2"/>
  <c r="AW1146" i="2"/>
  <c r="AV1146" i="2"/>
  <c r="AU1146" i="2"/>
  <c r="AT1146" i="2"/>
  <c r="AS1146" i="2"/>
  <c r="AR1146" i="2"/>
  <c r="AQ1146" i="2"/>
  <c r="AP1146" i="2"/>
  <c r="AO1146" i="2"/>
  <c r="AM1146" i="2"/>
  <c r="AL1146" i="2"/>
  <c r="AK1146" i="2"/>
  <c r="AJ1146" i="2"/>
  <c r="AI1146" i="2"/>
  <c r="AH1146" i="2"/>
  <c r="AG1146" i="2"/>
  <c r="AF1146" i="2"/>
  <c r="AE1146" i="2"/>
  <c r="AD1146" i="2"/>
  <c r="AB1146" i="2"/>
  <c r="BB1146" i="2" s="1"/>
  <c r="AZ1145" i="2"/>
  <c r="AY1145" i="2"/>
  <c r="AX1145" i="2"/>
  <c r="AW1145" i="2"/>
  <c r="AV1145" i="2"/>
  <c r="AU1145" i="2"/>
  <c r="AT1145" i="2"/>
  <c r="AS1145" i="2"/>
  <c r="AR1145" i="2"/>
  <c r="AQ1145" i="2"/>
  <c r="AP1145" i="2"/>
  <c r="AO1145" i="2"/>
  <c r="AM1145" i="2"/>
  <c r="AL1145" i="2"/>
  <c r="AK1145" i="2"/>
  <c r="AJ1145" i="2"/>
  <c r="AI1145" i="2"/>
  <c r="AH1145" i="2"/>
  <c r="AG1145" i="2"/>
  <c r="AF1145" i="2"/>
  <c r="AE1145" i="2"/>
  <c r="AD1145" i="2"/>
  <c r="AB1145" i="2"/>
  <c r="AZ1144" i="2"/>
  <c r="AY1144" i="2"/>
  <c r="AX1144" i="2"/>
  <c r="AW1144" i="2"/>
  <c r="AV1144" i="2"/>
  <c r="AU1144" i="2"/>
  <c r="AT1144" i="2"/>
  <c r="AS1144" i="2"/>
  <c r="AR1144" i="2"/>
  <c r="AQ1144" i="2"/>
  <c r="AP1144" i="2"/>
  <c r="AO1144" i="2"/>
  <c r="AM1144" i="2"/>
  <c r="AL1144" i="2"/>
  <c r="AK1144" i="2"/>
  <c r="AJ1144" i="2"/>
  <c r="AI1144" i="2"/>
  <c r="AH1144" i="2"/>
  <c r="AG1144" i="2"/>
  <c r="AF1144" i="2"/>
  <c r="AE1144" i="2"/>
  <c r="AD1144" i="2"/>
  <c r="AB1144" i="2"/>
  <c r="BC1144" i="2" s="1"/>
  <c r="AZ1143" i="2"/>
  <c r="AY1143" i="2"/>
  <c r="AX1143" i="2"/>
  <c r="AW1143" i="2"/>
  <c r="AV1143" i="2"/>
  <c r="AU1143" i="2"/>
  <c r="AT1143" i="2"/>
  <c r="AS1143" i="2"/>
  <c r="AR1143" i="2"/>
  <c r="AQ1143" i="2"/>
  <c r="AP1143" i="2"/>
  <c r="AO1143" i="2"/>
  <c r="AM1143" i="2"/>
  <c r="AL1143" i="2"/>
  <c r="AK1143" i="2"/>
  <c r="AJ1143" i="2"/>
  <c r="AI1143" i="2"/>
  <c r="AH1143" i="2"/>
  <c r="AG1143" i="2"/>
  <c r="AF1143" i="2"/>
  <c r="AE1143" i="2"/>
  <c r="AD1143" i="2"/>
  <c r="AB1143" i="2"/>
  <c r="BA1143" i="2" s="1"/>
  <c r="AZ1142" i="2"/>
  <c r="AY1142" i="2"/>
  <c r="AX1142" i="2"/>
  <c r="AW1142" i="2"/>
  <c r="AV1142" i="2"/>
  <c r="AU1142" i="2"/>
  <c r="AT1142" i="2"/>
  <c r="AS1142" i="2"/>
  <c r="AR1142" i="2"/>
  <c r="AQ1142" i="2"/>
  <c r="AP1142" i="2"/>
  <c r="AO1142" i="2"/>
  <c r="AM1142" i="2"/>
  <c r="AL1142" i="2"/>
  <c r="AK1142" i="2"/>
  <c r="AJ1142" i="2"/>
  <c r="AI1142" i="2"/>
  <c r="AH1142" i="2"/>
  <c r="AG1142" i="2"/>
  <c r="AF1142" i="2"/>
  <c r="AE1142" i="2"/>
  <c r="AD1142" i="2"/>
  <c r="AB1142" i="2"/>
  <c r="BA1142" i="2" s="1"/>
  <c r="AZ1141" i="2"/>
  <c r="AY1141" i="2"/>
  <c r="AX1141" i="2"/>
  <c r="AW1141" i="2"/>
  <c r="AV1141" i="2"/>
  <c r="AU1141" i="2"/>
  <c r="AT1141" i="2"/>
  <c r="AS1141" i="2"/>
  <c r="AR1141" i="2"/>
  <c r="AQ1141" i="2"/>
  <c r="AP1141" i="2"/>
  <c r="AO1141" i="2"/>
  <c r="AM1141" i="2"/>
  <c r="AL1141" i="2"/>
  <c r="AK1141" i="2"/>
  <c r="AJ1141" i="2"/>
  <c r="AI1141" i="2"/>
  <c r="AH1141" i="2"/>
  <c r="AG1141" i="2"/>
  <c r="AF1141" i="2"/>
  <c r="AE1141" i="2"/>
  <c r="AD1141" i="2"/>
  <c r="AB1141" i="2"/>
  <c r="BD1141" i="2" s="1"/>
  <c r="AZ1140" i="2"/>
  <c r="AY1140" i="2"/>
  <c r="AX1140" i="2"/>
  <c r="AW1140" i="2"/>
  <c r="AV1140" i="2"/>
  <c r="AU1140" i="2"/>
  <c r="AT1140" i="2"/>
  <c r="AS1140" i="2"/>
  <c r="AR1140" i="2"/>
  <c r="AQ1140" i="2"/>
  <c r="AP1140" i="2"/>
  <c r="AO1140" i="2"/>
  <c r="AM1140" i="2"/>
  <c r="AL1140" i="2"/>
  <c r="AK1140" i="2"/>
  <c r="AJ1140" i="2"/>
  <c r="AI1140" i="2"/>
  <c r="AH1140" i="2"/>
  <c r="AG1140" i="2"/>
  <c r="AF1140" i="2"/>
  <c r="AE1140" i="2"/>
  <c r="AD1140" i="2"/>
  <c r="AB1140" i="2"/>
  <c r="BB1140" i="2" s="1"/>
  <c r="AZ1139" i="2"/>
  <c r="AY1139" i="2"/>
  <c r="AX1139" i="2"/>
  <c r="AW1139" i="2"/>
  <c r="AV1139" i="2"/>
  <c r="AU1139" i="2"/>
  <c r="AT1139" i="2"/>
  <c r="AS1139" i="2"/>
  <c r="AR1139" i="2"/>
  <c r="AQ1139" i="2"/>
  <c r="AP1139" i="2"/>
  <c r="AO1139" i="2"/>
  <c r="AM1139" i="2"/>
  <c r="AL1139" i="2"/>
  <c r="AK1139" i="2"/>
  <c r="AJ1139" i="2"/>
  <c r="AI1139" i="2"/>
  <c r="AH1139" i="2"/>
  <c r="AG1139" i="2"/>
  <c r="AF1139" i="2"/>
  <c r="AE1139" i="2"/>
  <c r="AD1139" i="2"/>
  <c r="AB1139" i="2"/>
  <c r="BE1139" i="2" s="1"/>
  <c r="AZ1138" i="2"/>
  <c r="AY1138" i="2"/>
  <c r="AX1138" i="2"/>
  <c r="AW1138" i="2"/>
  <c r="AV1138" i="2"/>
  <c r="AU1138" i="2"/>
  <c r="AT1138" i="2"/>
  <c r="AS1138" i="2"/>
  <c r="AR1138" i="2"/>
  <c r="AQ1138" i="2"/>
  <c r="AP1138" i="2"/>
  <c r="AO1138" i="2"/>
  <c r="AM1138" i="2"/>
  <c r="AL1138" i="2"/>
  <c r="AK1138" i="2"/>
  <c r="AJ1138" i="2"/>
  <c r="AI1138" i="2"/>
  <c r="AH1138" i="2"/>
  <c r="AG1138" i="2"/>
  <c r="AF1138" i="2"/>
  <c r="AE1138" i="2"/>
  <c r="AD1138" i="2"/>
  <c r="AB1138" i="2"/>
  <c r="BB1138" i="2" s="1"/>
  <c r="AZ1137" i="2"/>
  <c r="AY1137" i="2"/>
  <c r="AX1137" i="2"/>
  <c r="AW1137" i="2"/>
  <c r="AV1137" i="2"/>
  <c r="AU1137" i="2"/>
  <c r="AT1137" i="2"/>
  <c r="AS1137" i="2"/>
  <c r="AR1137" i="2"/>
  <c r="AQ1137" i="2"/>
  <c r="AP1137" i="2"/>
  <c r="AO1137" i="2"/>
  <c r="AM1137" i="2"/>
  <c r="AL1137" i="2"/>
  <c r="AK1137" i="2"/>
  <c r="AJ1137" i="2"/>
  <c r="AI1137" i="2"/>
  <c r="AH1137" i="2"/>
  <c r="AG1137" i="2"/>
  <c r="AF1137" i="2"/>
  <c r="AE1137" i="2"/>
  <c r="AD1137" i="2"/>
  <c r="AB1137" i="2"/>
  <c r="BA1137" i="2" s="1"/>
  <c r="AZ1136" i="2"/>
  <c r="AY1136" i="2"/>
  <c r="AX1136" i="2"/>
  <c r="AW1136" i="2"/>
  <c r="AV1136" i="2"/>
  <c r="AU1136" i="2"/>
  <c r="AT1136" i="2"/>
  <c r="AS1136" i="2"/>
  <c r="AR1136" i="2"/>
  <c r="AQ1136" i="2"/>
  <c r="AP1136" i="2"/>
  <c r="AO1136" i="2"/>
  <c r="AM1136" i="2"/>
  <c r="AL1136" i="2"/>
  <c r="AK1136" i="2"/>
  <c r="AJ1136" i="2"/>
  <c r="AI1136" i="2"/>
  <c r="AH1136" i="2"/>
  <c r="AG1136" i="2"/>
  <c r="AF1136" i="2"/>
  <c r="AE1136" i="2"/>
  <c r="AD1136" i="2"/>
  <c r="AB1136" i="2"/>
  <c r="AZ1135" i="2"/>
  <c r="AY1135" i="2"/>
  <c r="AX1135" i="2"/>
  <c r="AW1135" i="2"/>
  <c r="AV1135" i="2"/>
  <c r="AU1135" i="2"/>
  <c r="AT1135" i="2"/>
  <c r="AS1135" i="2"/>
  <c r="AR1135" i="2"/>
  <c r="AQ1135" i="2"/>
  <c r="AP1135" i="2"/>
  <c r="AO1135" i="2"/>
  <c r="AM1135" i="2"/>
  <c r="AL1135" i="2"/>
  <c r="AK1135" i="2"/>
  <c r="AJ1135" i="2"/>
  <c r="AI1135" i="2"/>
  <c r="AH1135" i="2"/>
  <c r="AG1135" i="2"/>
  <c r="AF1135" i="2"/>
  <c r="AE1135" i="2"/>
  <c r="AD1135" i="2"/>
  <c r="AB1135" i="2"/>
  <c r="BA1135" i="2" s="1"/>
  <c r="AZ1134" i="2"/>
  <c r="AY1134" i="2"/>
  <c r="AX1134" i="2"/>
  <c r="AW1134" i="2"/>
  <c r="AV1134" i="2"/>
  <c r="AU1134" i="2"/>
  <c r="AT1134" i="2"/>
  <c r="AS1134" i="2"/>
  <c r="AR1134" i="2"/>
  <c r="AQ1134" i="2"/>
  <c r="AP1134" i="2"/>
  <c r="AO1134" i="2"/>
  <c r="AM1134" i="2"/>
  <c r="AL1134" i="2"/>
  <c r="AK1134" i="2"/>
  <c r="AJ1134" i="2"/>
  <c r="AI1134" i="2"/>
  <c r="AH1134" i="2"/>
  <c r="AG1134" i="2"/>
  <c r="AF1134" i="2"/>
  <c r="AE1134" i="2"/>
  <c r="AD1134" i="2"/>
  <c r="AB1134" i="2"/>
  <c r="BE1134" i="2" s="1"/>
  <c r="AZ1133" i="2"/>
  <c r="AY1133" i="2"/>
  <c r="AX1133" i="2"/>
  <c r="AW1133" i="2"/>
  <c r="AV1133" i="2"/>
  <c r="AU1133" i="2"/>
  <c r="AT1133" i="2"/>
  <c r="AS1133" i="2"/>
  <c r="AR1133" i="2"/>
  <c r="AQ1133" i="2"/>
  <c r="AP1133" i="2"/>
  <c r="AO1133" i="2"/>
  <c r="AM1133" i="2"/>
  <c r="AL1133" i="2"/>
  <c r="AK1133" i="2"/>
  <c r="AJ1133" i="2"/>
  <c r="AI1133" i="2"/>
  <c r="AH1133" i="2"/>
  <c r="AG1133" i="2"/>
  <c r="AF1133" i="2"/>
  <c r="AE1133" i="2"/>
  <c r="AD1133" i="2"/>
  <c r="AB1133" i="2"/>
  <c r="BB1133" i="2" s="1"/>
  <c r="AZ1132" i="2"/>
  <c r="AY1132" i="2"/>
  <c r="AX1132" i="2"/>
  <c r="AW1132" i="2"/>
  <c r="AV1132" i="2"/>
  <c r="AU1132" i="2"/>
  <c r="AT1132" i="2"/>
  <c r="AS1132" i="2"/>
  <c r="AR1132" i="2"/>
  <c r="AQ1132" i="2"/>
  <c r="AP1132" i="2"/>
  <c r="AO1132" i="2"/>
  <c r="AM1132" i="2"/>
  <c r="AL1132" i="2"/>
  <c r="AK1132" i="2"/>
  <c r="AJ1132" i="2"/>
  <c r="AI1132" i="2"/>
  <c r="AH1132" i="2"/>
  <c r="AG1132" i="2"/>
  <c r="AF1132" i="2"/>
  <c r="AE1132" i="2"/>
  <c r="AD1132" i="2"/>
  <c r="AB1132" i="2"/>
  <c r="BB1132" i="2" s="1"/>
  <c r="AZ1131" i="2"/>
  <c r="AY1131" i="2"/>
  <c r="AX1131" i="2"/>
  <c r="AW1131" i="2"/>
  <c r="AV1131" i="2"/>
  <c r="AU1131" i="2"/>
  <c r="AT1131" i="2"/>
  <c r="AS1131" i="2"/>
  <c r="AR1131" i="2"/>
  <c r="AQ1131" i="2"/>
  <c r="AP1131" i="2"/>
  <c r="AO1131" i="2"/>
  <c r="AM1131" i="2"/>
  <c r="AL1131" i="2"/>
  <c r="AK1131" i="2"/>
  <c r="AJ1131" i="2"/>
  <c r="AI1131" i="2"/>
  <c r="AH1131" i="2"/>
  <c r="AG1131" i="2"/>
  <c r="AF1131" i="2"/>
  <c r="AE1131" i="2"/>
  <c r="AD1131" i="2"/>
  <c r="AB1131" i="2"/>
  <c r="BE1131" i="2" s="1"/>
  <c r="AZ1130" i="2"/>
  <c r="AY1130" i="2"/>
  <c r="AX1130" i="2"/>
  <c r="AW1130" i="2"/>
  <c r="AV1130" i="2"/>
  <c r="AU1130" i="2"/>
  <c r="AT1130" i="2"/>
  <c r="AS1130" i="2"/>
  <c r="AR1130" i="2"/>
  <c r="AQ1130" i="2"/>
  <c r="AP1130" i="2"/>
  <c r="AO1130" i="2"/>
  <c r="AM1130" i="2"/>
  <c r="AL1130" i="2"/>
  <c r="AK1130" i="2"/>
  <c r="AJ1130" i="2"/>
  <c r="AI1130" i="2"/>
  <c r="AH1130" i="2"/>
  <c r="AG1130" i="2"/>
  <c r="AF1130" i="2"/>
  <c r="AE1130" i="2"/>
  <c r="AD1130" i="2"/>
  <c r="AB1130" i="2"/>
  <c r="BD1130" i="2" s="1"/>
  <c r="AZ1129" i="2"/>
  <c r="AY1129" i="2"/>
  <c r="AX1129" i="2"/>
  <c r="AW1129" i="2"/>
  <c r="AV1129" i="2"/>
  <c r="AU1129" i="2"/>
  <c r="AT1129" i="2"/>
  <c r="AS1129" i="2"/>
  <c r="AR1129" i="2"/>
  <c r="AQ1129" i="2"/>
  <c r="AP1129" i="2"/>
  <c r="AO1129" i="2"/>
  <c r="AM1129" i="2"/>
  <c r="AL1129" i="2"/>
  <c r="AK1129" i="2"/>
  <c r="AJ1129" i="2"/>
  <c r="AI1129" i="2"/>
  <c r="AH1129" i="2"/>
  <c r="AG1129" i="2"/>
  <c r="AF1129" i="2"/>
  <c r="AE1129" i="2"/>
  <c r="AD1129" i="2"/>
  <c r="AB1129" i="2"/>
  <c r="BB1129" i="2" s="1"/>
  <c r="AZ1128" i="2"/>
  <c r="AY1128" i="2"/>
  <c r="AX1128" i="2"/>
  <c r="AW1128" i="2"/>
  <c r="AV1128" i="2"/>
  <c r="AU1128" i="2"/>
  <c r="AT1128" i="2"/>
  <c r="AS1128" i="2"/>
  <c r="AR1128" i="2"/>
  <c r="AQ1128" i="2"/>
  <c r="AP1128" i="2"/>
  <c r="AO1128" i="2"/>
  <c r="AM1128" i="2"/>
  <c r="AL1128" i="2"/>
  <c r="AK1128" i="2"/>
  <c r="AJ1128" i="2"/>
  <c r="AI1128" i="2"/>
  <c r="AH1128" i="2"/>
  <c r="AG1128" i="2"/>
  <c r="AF1128" i="2"/>
  <c r="AE1128" i="2"/>
  <c r="AD1128" i="2"/>
  <c r="AB1128" i="2"/>
  <c r="AZ1127" i="2"/>
  <c r="AY1127" i="2"/>
  <c r="AX1127" i="2"/>
  <c r="AW1127" i="2"/>
  <c r="AV1127" i="2"/>
  <c r="AU1127" i="2"/>
  <c r="AT1127" i="2"/>
  <c r="AS1127" i="2"/>
  <c r="AR1127" i="2"/>
  <c r="AQ1127" i="2"/>
  <c r="AP1127" i="2"/>
  <c r="AO1127" i="2"/>
  <c r="AM1127" i="2"/>
  <c r="AL1127" i="2"/>
  <c r="AK1127" i="2"/>
  <c r="AJ1127" i="2"/>
  <c r="AI1127" i="2"/>
  <c r="AH1127" i="2"/>
  <c r="AG1127" i="2"/>
  <c r="AF1127" i="2"/>
  <c r="AE1127" i="2"/>
  <c r="AD1127" i="2"/>
  <c r="AB1127" i="2"/>
  <c r="BA1127" i="2" s="1"/>
  <c r="AZ1126" i="2"/>
  <c r="AY1126" i="2"/>
  <c r="AX1126" i="2"/>
  <c r="AW1126" i="2"/>
  <c r="AV1126" i="2"/>
  <c r="AU1126" i="2"/>
  <c r="AT1126" i="2"/>
  <c r="AS1126" i="2"/>
  <c r="AR1126" i="2"/>
  <c r="AQ1126" i="2"/>
  <c r="AP1126" i="2"/>
  <c r="AO1126" i="2"/>
  <c r="AM1126" i="2"/>
  <c r="AL1126" i="2"/>
  <c r="AK1126" i="2"/>
  <c r="AJ1126" i="2"/>
  <c r="AI1126" i="2"/>
  <c r="AH1126" i="2"/>
  <c r="AG1126" i="2"/>
  <c r="AF1126" i="2"/>
  <c r="AE1126" i="2"/>
  <c r="AD1126" i="2"/>
  <c r="AB1126" i="2"/>
  <c r="BC1126" i="2" s="1"/>
  <c r="AZ1125" i="2"/>
  <c r="AY1125" i="2"/>
  <c r="AX1125" i="2"/>
  <c r="AW1125" i="2"/>
  <c r="AV1125" i="2"/>
  <c r="AU1125" i="2"/>
  <c r="AT1125" i="2"/>
  <c r="AS1125" i="2"/>
  <c r="AR1125" i="2"/>
  <c r="AQ1125" i="2"/>
  <c r="AP1125" i="2"/>
  <c r="AO1125" i="2"/>
  <c r="AM1125" i="2"/>
  <c r="AL1125" i="2"/>
  <c r="AK1125" i="2"/>
  <c r="AJ1125" i="2"/>
  <c r="AI1125" i="2"/>
  <c r="AH1125" i="2"/>
  <c r="AG1125" i="2"/>
  <c r="AF1125" i="2"/>
  <c r="AE1125" i="2"/>
  <c r="AD1125" i="2"/>
  <c r="AB1125" i="2"/>
  <c r="BE1125" i="2" s="1"/>
  <c r="AZ1124" i="2"/>
  <c r="AY1124" i="2"/>
  <c r="AX1124" i="2"/>
  <c r="AW1124" i="2"/>
  <c r="AV1124" i="2"/>
  <c r="AU1124" i="2"/>
  <c r="AT1124" i="2"/>
  <c r="AS1124" i="2"/>
  <c r="AR1124" i="2"/>
  <c r="AQ1124" i="2"/>
  <c r="AP1124" i="2"/>
  <c r="AO1124" i="2"/>
  <c r="AM1124" i="2"/>
  <c r="AL1124" i="2"/>
  <c r="AK1124" i="2"/>
  <c r="AJ1124" i="2"/>
  <c r="AI1124" i="2"/>
  <c r="AH1124" i="2"/>
  <c r="AG1124" i="2"/>
  <c r="AF1124" i="2"/>
  <c r="AE1124" i="2"/>
  <c r="AD1124" i="2"/>
  <c r="AB1124" i="2"/>
  <c r="AZ1123" i="2"/>
  <c r="AY1123" i="2"/>
  <c r="AX1123" i="2"/>
  <c r="AW1123" i="2"/>
  <c r="AV1123" i="2"/>
  <c r="AU1123" i="2"/>
  <c r="AT1123" i="2"/>
  <c r="AS1123" i="2"/>
  <c r="AR1123" i="2"/>
  <c r="AQ1123" i="2"/>
  <c r="AP1123" i="2"/>
  <c r="AO1123" i="2"/>
  <c r="AM1123" i="2"/>
  <c r="AL1123" i="2"/>
  <c r="AK1123" i="2"/>
  <c r="AJ1123" i="2"/>
  <c r="AI1123" i="2"/>
  <c r="AH1123" i="2"/>
  <c r="AG1123" i="2"/>
  <c r="AF1123" i="2"/>
  <c r="AE1123" i="2"/>
  <c r="AD1123" i="2"/>
  <c r="AB1123" i="2"/>
  <c r="BB1123" i="2" s="1"/>
  <c r="AZ1122" i="2"/>
  <c r="AY1122" i="2"/>
  <c r="AX1122" i="2"/>
  <c r="AW1122" i="2"/>
  <c r="AV1122" i="2"/>
  <c r="AU1122" i="2"/>
  <c r="AT1122" i="2"/>
  <c r="AS1122" i="2"/>
  <c r="AR1122" i="2"/>
  <c r="AQ1122" i="2"/>
  <c r="AP1122" i="2"/>
  <c r="AO1122" i="2"/>
  <c r="AM1122" i="2"/>
  <c r="AL1122" i="2"/>
  <c r="AK1122" i="2"/>
  <c r="AJ1122" i="2"/>
  <c r="AI1122" i="2"/>
  <c r="AH1122" i="2"/>
  <c r="AG1122" i="2"/>
  <c r="AF1122" i="2"/>
  <c r="AE1122" i="2"/>
  <c r="AD1122" i="2"/>
  <c r="AB1122" i="2"/>
  <c r="BB1122" i="2" s="1"/>
  <c r="AZ1121" i="2"/>
  <c r="AY1121" i="2"/>
  <c r="AX1121" i="2"/>
  <c r="AW1121" i="2"/>
  <c r="AV1121" i="2"/>
  <c r="AU1121" i="2"/>
  <c r="AT1121" i="2"/>
  <c r="AS1121" i="2"/>
  <c r="AR1121" i="2"/>
  <c r="AQ1121" i="2"/>
  <c r="AP1121" i="2"/>
  <c r="AO1121" i="2"/>
  <c r="AM1121" i="2"/>
  <c r="AL1121" i="2"/>
  <c r="AK1121" i="2"/>
  <c r="AJ1121" i="2"/>
  <c r="AI1121" i="2"/>
  <c r="AH1121" i="2"/>
  <c r="AG1121" i="2"/>
  <c r="AF1121" i="2"/>
  <c r="AE1121" i="2"/>
  <c r="AD1121" i="2"/>
  <c r="AB1121" i="2"/>
  <c r="BB1121" i="2" s="1"/>
  <c r="AZ1120" i="2"/>
  <c r="AY1120" i="2"/>
  <c r="AX1120" i="2"/>
  <c r="AW1120" i="2"/>
  <c r="AV1120" i="2"/>
  <c r="AU1120" i="2"/>
  <c r="AT1120" i="2"/>
  <c r="AS1120" i="2"/>
  <c r="AR1120" i="2"/>
  <c r="AQ1120" i="2"/>
  <c r="AP1120" i="2"/>
  <c r="AO1120" i="2"/>
  <c r="AM1120" i="2"/>
  <c r="AL1120" i="2"/>
  <c r="AK1120" i="2"/>
  <c r="AJ1120" i="2"/>
  <c r="AI1120" i="2"/>
  <c r="AH1120" i="2"/>
  <c r="AG1120" i="2"/>
  <c r="AF1120" i="2"/>
  <c r="AE1120" i="2"/>
  <c r="AD1120" i="2"/>
  <c r="AB1120" i="2"/>
  <c r="BD1120" i="2" s="1"/>
  <c r="AZ1119" i="2"/>
  <c r="AY1119" i="2"/>
  <c r="AX1119" i="2"/>
  <c r="AW1119" i="2"/>
  <c r="AV1119" i="2"/>
  <c r="AU1119" i="2"/>
  <c r="AT1119" i="2"/>
  <c r="AS1119" i="2"/>
  <c r="AR1119" i="2"/>
  <c r="AQ1119" i="2"/>
  <c r="AP1119" i="2"/>
  <c r="AO1119" i="2"/>
  <c r="AM1119" i="2"/>
  <c r="AL1119" i="2"/>
  <c r="AK1119" i="2"/>
  <c r="AJ1119" i="2"/>
  <c r="AI1119" i="2"/>
  <c r="AH1119" i="2"/>
  <c r="AG1119" i="2"/>
  <c r="AF1119" i="2"/>
  <c r="AE1119" i="2"/>
  <c r="AD1119" i="2"/>
  <c r="AB1119" i="2"/>
  <c r="BA1119" i="2" s="1"/>
  <c r="AZ1118" i="2"/>
  <c r="AY1118" i="2"/>
  <c r="AX1118" i="2"/>
  <c r="AW1118" i="2"/>
  <c r="AV1118" i="2"/>
  <c r="AU1118" i="2"/>
  <c r="AT1118" i="2"/>
  <c r="AS1118" i="2"/>
  <c r="AR1118" i="2"/>
  <c r="AQ1118" i="2"/>
  <c r="AP1118" i="2"/>
  <c r="AO1118" i="2"/>
  <c r="AM1118" i="2"/>
  <c r="AL1118" i="2"/>
  <c r="AK1118" i="2"/>
  <c r="AJ1118" i="2"/>
  <c r="AI1118" i="2"/>
  <c r="AH1118" i="2"/>
  <c r="AG1118" i="2"/>
  <c r="AF1118" i="2"/>
  <c r="AE1118" i="2"/>
  <c r="AD1118" i="2"/>
  <c r="AB1118" i="2"/>
  <c r="BB1118" i="2" s="1"/>
  <c r="AZ1117" i="2"/>
  <c r="AY1117" i="2"/>
  <c r="AX1117" i="2"/>
  <c r="AW1117" i="2"/>
  <c r="AV1117" i="2"/>
  <c r="AU1117" i="2"/>
  <c r="AT1117" i="2"/>
  <c r="AS1117" i="2"/>
  <c r="AR1117" i="2"/>
  <c r="AQ1117" i="2"/>
  <c r="AP1117" i="2"/>
  <c r="AO1117" i="2"/>
  <c r="AM1117" i="2"/>
  <c r="AL1117" i="2"/>
  <c r="AK1117" i="2"/>
  <c r="AJ1117" i="2"/>
  <c r="AI1117" i="2"/>
  <c r="AH1117" i="2"/>
  <c r="AG1117" i="2"/>
  <c r="AF1117" i="2"/>
  <c r="AE1117" i="2"/>
  <c r="AD1117" i="2"/>
  <c r="AB1117" i="2"/>
  <c r="AZ1116" i="2"/>
  <c r="AY1116" i="2"/>
  <c r="AX1116" i="2"/>
  <c r="AW1116" i="2"/>
  <c r="AV1116" i="2"/>
  <c r="AU1116" i="2"/>
  <c r="AT1116" i="2"/>
  <c r="AS1116" i="2"/>
  <c r="AR1116" i="2"/>
  <c r="AQ1116" i="2"/>
  <c r="AP1116" i="2"/>
  <c r="AO1116" i="2"/>
  <c r="AM1116" i="2"/>
  <c r="AL1116" i="2"/>
  <c r="AK1116" i="2"/>
  <c r="AJ1116" i="2"/>
  <c r="AI1116" i="2"/>
  <c r="AH1116" i="2"/>
  <c r="AG1116" i="2"/>
  <c r="AF1116" i="2"/>
  <c r="AE1116" i="2"/>
  <c r="AD1116" i="2"/>
  <c r="AB1116" i="2"/>
  <c r="AZ1115" i="2"/>
  <c r="AY1115" i="2"/>
  <c r="AX1115" i="2"/>
  <c r="AW1115" i="2"/>
  <c r="AV1115" i="2"/>
  <c r="AU1115" i="2"/>
  <c r="AT1115" i="2"/>
  <c r="AS1115" i="2"/>
  <c r="AR1115" i="2"/>
  <c r="AQ1115" i="2"/>
  <c r="AP1115" i="2"/>
  <c r="AO1115" i="2"/>
  <c r="AM1115" i="2"/>
  <c r="AL1115" i="2"/>
  <c r="AK1115" i="2"/>
  <c r="AJ1115" i="2"/>
  <c r="AI1115" i="2"/>
  <c r="AH1115" i="2"/>
  <c r="AG1115" i="2"/>
  <c r="AF1115" i="2"/>
  <c r="AE1115" i="2"/>
  <c r="AD1115" i="2"/>
  <c r="AB1115" i="2"/>
  <c r="BE1115" i="2" s="1"/>
  <c r="AZ1114" i="2"/>
  <c r="AY1114" i="2"/>
  <c r="AX1114" i="2"/>
  <c r="AW1114" i="2"/>
  <c r="AV1114" i="2"/>
  <c r="AU1114" i="2"/>
  <c r="AT1114" i="2"/>
  <c r="AS1114" i="2"/>
  <c r="AR1114" i="2"/>
  <c r="AQ1114" i="2"/>
  <c r="AP1114" i="2"/>
  <c r="AO1114" i="2"/>
  <c r="AM1114" i="2"/>
  <c r="AL1114" i="2"/>
  <c r="AK1114" i="2"/>
  <c r="AJ1114" i="2"/>
  <c r="AI1114" i="2"/>
  <c r="AH1114" i="2"/>
  <c r="AG1114" i="2"/>
  <c r="AF1114" i="2"/>
  <c r="AE1114" i="2"/>
  <c r="AD1114" i="2"/>
  <c r="AB1114" i="2"/>
  <c r="BE1114" i="2" s="1"/>
  <c r="AZ1113" i="2"/>
  <c r="AY1113" i="2"/>
  <c r="AX1113" i="2"/>
  <c r="AW1113" i="2"/>
  <c r="AV1113" i="2"/>
  <c r="AU1113" i="2"/>
  <c r="AT1113" i="2"/>
  <c r="AS1113" i="2"/>
  <c r="AR1113" i="2"/>
  <c r="AQ1113" i="2"/>
  <c r="AP1113" i="2"/>
  <c r="AO1113" i="2"/>
  <c r="AM1113" i="2"/>
  <c r="AL1113" i="2"/>
  <c r="AK1113" i="2"/>
  <c r="AJ1113" i="2"/>
  <c r="AI1113" i="2"/>
  <c r="AH1113" i="2"/>
  <c r="AG1113" i="2"/>
  <c r="AF1113" i="2"/>
  <c r="AE1113" i="2"/>
  <c r="AD1113" i="2"/>
  <c r="AB1113" i="2"/>
  <c r="BB1113" i="2" s="1"/>
  <c r="AZ1112" i="2"/>
  <c r="AY1112" i="2"/>
  <c r="AX1112" i="2"/>
  <c r="AW1112" i="2"/>
  <c r="AV1112" i="2"/>
  <c r="AU1112" i="2"/>
  <c r="AT1112" i="2"/>
  <c r="AS1112" i="2"/>
  <c r="AR1112" i="2"/>
  <c r="AQ1112" i="2"/>
  <c r="AP1112" i="2"/>
  <c r="AO1112" i="2"/>
  <c r="AM1112" i="2"/>
  <c r="AL1112" i="2"/>
  <c r="AK1112" i="2"/>
  <c r="AJ1112" i="2"/>
  <c r="AI1112" i="2"/>
  <c r="AH1112" i="2"/>
  <c r="AG1112" i="2"/>
  <c r="AF1112" i="2"/>
  <c r="AE1112" i="2"/>
  <c r="AD1112" i="2"/>
  <c r="AB1112" i="2"/>
  <c r="AZ1111" i="2"/>
  <c r="AY1111" i="2"/>
  <c r="AX1111" i="2"/>
  <c r="AW1111" i="2"/>
  <c r="AV1111" i="2"/>
  <c r="AU1111" i="2"/>
  <c r="AT1111" i="2"/>
  <c r="AS1111" i="2"/>
  <c r="AR1111" i="2"/>
  <c r="AQ1111" i="2"/>
  <c r="AP1111" i="2"/>
  <c r="AO1111" i="2"/>
  <c r="AM1111" i="2"/>
  <c r="AL1111" i="2"/>
  <c r="AK1111" i="2"/>
  <c r="AJ1111" i="2"/>
  <c r="AI1111" i="2"/>
  <c r="AH1111" i="2"/>
  <c r="AG1111" i="2"/>
  <c r="AF1111" i="2"/>
  <c r="AE1111" i="2"/>
  <c r="AD1111" i="2"/>
  <c r="AB1111" i="2"/>
  <c r="BA1111" i="2" s="1"/>
  <c r="AZ1110" i="2"/>
  <c r="AY1110" i="2"/>
  <c r="AX1110" i="2"/>
  <c r="AW1110" i="2"/>
  <c r="AV1110" i="2"/>
  <c r="AU1110" i="2"/>
  <c r="AT1110" i="2"/>
  <c r="AS1110" i="2"/>
  <c r="AR1110" i="2"/>
  <c r="AQ1110" i="2"/>
  <c r="AP1110" i="2"/>
  <c r="AO1110" i="2"/>
  <c r="AM1110" i="2"/>
  <c r="AL1110" i="2"/>
  <c r="AK1110" i="2"/>
  <c r="AJ1110" i="2"/>
  <c r="AI1110" i="2"/>
  <c r="AH1110" i="2"/>
  <c r="AG1110" i="2"/>
  <c r="AF1110" i="2"/>
  <c r="AE1110" i="2"/>
  <c r="AD1110" i="2"/>
  <c r="AB1110" i="2"/>
  <c r="BB1110" i="2" s="1"/>
  <c r="AZ1109" i="2"/>
  <c r="AY1109" i="2"/>
  <c r="AX1109" i="2"/>
  <c r="AW1109" i="2"/>
  <c r="AV1109" i="2"/>
  <c r="AU1109" i="2"/>
  <c r="AT1109" i="2"/>
  <c r="AS1109" i="2"/>
  <c r="AR1109" i="2"/>
  <c r="AQ1109" i="2"/>
  <c r="AP1109" i="2"/>
  <c r="AO1109" i="2"/>
  <c r="AM1109" i="2"/>
  <c r="AL1109" i="2"/>
  <c r="AK1109" i="2"/>
  <c r="AJ1109" i="2"/>
  <c r="AI1109" i="2"/>
  <c r="AH1109" i="2"/>
  <c r="AG1109" i="2"/>
  <c r="AF1109" i="2"/>
  <c r="AE1109" i="2"/>
  <c r="AD1109" i="2"/>
  <c r="AB1109" i="2"/>
  <c r="BC1109" i="2" s="1"/>
  <c r="AZ1108" i="2"/>
  <c r="AY1108" i="2"/>
  <c r="AX1108" i="2"/>
  <c r="AW1108" i="2"/>
  <c r="AV1108" i="2"/>
  <c r="AU1108" i="2"/>
  <c r="AT1108" i="2"/>
  <c r="AS1108" i="2"/>
  <c r="AR1108" i="2"/>
  <c r="AQ1108" i="2"/>
  <c r="AP1108" i="2"/>
  <c r="AO1108" i="2"/>
  <c r="AM1108" i="2"/>
  <c r="AL1108" i="2"/>
  <c r="AK1108" i="2"/>
  <c r="AJ1108" i="2"/>
  <c r="AI1108" i="2"/>
  <c r="AH1108" i="2"/>
  <c r="AG1108" i="2"/>
  <c r="AF1108" i="2"/>
  <c r="AE1108" i="2"/>
  <c r="AD1108" i="2"/>
  <c r="AB1108" i="2"/>
  <c r="BE1108" i="2" s="1"/>
  <c r="AZ1107" i="2"/>
  <c r="AY1107" i="2"/>
  <c r="AX1107" i="2"/>
  <c r="AW1107" i="2"/>
  <c r="AV1107" i="2"/>
  <c r="AU1107" i="2"/>
  <c r="AT1107" i="2"/>
  <c r="AS1107" i="2"/>
  <c r="AR1107" i="2"/>
  <c r="AQ1107" i="2"/>
  <c r="AP1107" i="2"/>
  <c r="AO1107" i="2"/>
  <c r="AM1107" i="2"/>
  <c r="AL1107" i="2"/>
  <c r="AK1107" i="2"/>
  <c r="AJ1107" i="2"/>
  <c r="AI1107" i="2"/>
  <c r="AH1107" i="2"/>
  <c r="AG1107" i="2"/>
  <c r="AF1107" i="2"/>
  <c r="AE1107" i="2"/>
  <c r="AD1107" i="2"/>
  <c r="AB1107" i="2"/>
  <c r="BE1107" i="2" s="1"/>
  <c r="AZ1106" i="2"/>
  <c r="AY1106" i="2"/>
  <c r="AX1106" i="2"/>
  <c r="AW1106" i="2"/>
  <c r="AV1106" i="2"/>
  <c r="AU1106" i="2"/>
  <c r="AT1106" i="2"/>
  <c r="AS1106" i="2"/>
  <c r="AR1106" i="2"/>
  <c r="AQ1106" i="2"/>
  <c r="AP1106" i="2"/>
  <c r="AO1106" i="2"/>
  <c r="AM1106" i="2"/>
  <c r="AL1106" i="2"/>
  <c r="AK1106" i="2"/>
  <c r="AJ1106" i="2"/>
  <c r="AI1106" i="2"/>
  <c r="AH1106" i="2"/>
  <c r="AG1106" i="2"/>
  <c r="AF1106" i="2"/>
  <c r="AE1106" i="2"/>
  <c r="AD1106" i="2"/>
  <c r="AB1106" i="2"/>
  <c r="BB1106" i="2" s="1"/>
  <c r="AZ1105" i="2"/>
  <c r="AY1105" i="2"/>
  <c r="AX1105" i="2"/>
  <c r="AW1105" i="2"/>
  <c r="AV1105" i="2"/>
  <c r="AU1105" i="2"/>
  <c r="AT1105" i="2"/>
  <c r="AS1105" i="2"/>
  <c r="AR1105" i="2"/>
  <c r="AQ1105" i="2"/>
  <c r="AP1105" i="2"/>
  <c r="AO1105" i="2"/>
  <c r="AM1105" i="2"/>
  <c r="AL1105" i="2"/>
  <c r="AK1105" i="2"/>
  <c r="AJ1105" i="2"/>
  <c r="AI1105" i="2"/>
  <c r="AH1105" i="2"/>
  <c r="AG1105" i="2"/>
  <c r="AF1105" i="2"/>
  <c r="AE1105" i="2"/>
  <c r="AD1105" i="2"/>
  <c r="AB1105" i="2"/>
  <c r="BD1105" i="2" s="1"/>
  <c r="AZ1104" i="2"/>
  <c r="AY1104" i="2"/>
  <c r="AX1104" i="2"/>
  <c r="AW1104" i="2"/>
  <c r="AV1104" i="2"/>
  <c r="AU1104" i="2"/>
  <c r="AT1104" i="2"/>
  <c r="AS1104" i="2"/>
  <c r="AR1104" i="2"/>
  <c r="AQ1104" i="2"/>
  <c r="AP1104" i="2"/>
  <c r="AO1104" i="2"/>
  <c r="AM1104" i="2"/>
  <c r="AL1104" i="2"/>
  <c r="AK1104" i="2"/>
  <c r="AJ1104" i="2"/>
  <c r="AI1104" i="2"/>
  <c r="AH1104" i="2"/>
  <c r="AG1104" i="2"/>
  <c r="AF1104" i="2"/>
  <c r="AE1104" i="2"/>
  <c r="AD1104" i="2"/>
  <c r="AB1104" i="2"/>
  <c r="BD1104" i="2" s="1"/>
  <c r="AZ1103" i="2"/>
  <c r="AY1103" i="2"/>
  <c r="AX1103" i="2"/>
  <c r="AW1103" i="2"/>
  <c r="AV1103" i="2"/>
  <c r="AU1103" i="2"/>
  <c r="AT1103" i="2"/>
  <c r="AS1103" i="2"/>
  <c r="AR1103" i="2"/>
  <c r="AQ1103" i="2"/>
  <c r="AP1103" i="2"/>
  <c r="AO1103" i="2"/>
  <c r="AM1103" i="2"/>
  <c r="AL1103" i="2"/>
  <c r="AK1103" i="2"/>
  <c r="AJ1103" i="2"/>
  <c r="AI1103" i="2"/>
  <c r="AH1103" i="2"/>
  <c r="AG1103" i="2"/>
  <c r="AF1103" i="2"/>
  <c r="AE1103" i="2"/>
  <c r="AD1103" i="2"/>
  <c r="AB1103" i="2"/>
  <c r="BA1103" i="2" s="1"/>
  <c r="AZ1102" i="2"/>
  <c r="AY1102" i="2"/>
  <c r="AX1102" i="2"/>
  <c r="AW1102" i="2"/>
  <c r="AV1102" i="2"/>
  <c r="AU1102" i="2"/>
  <c r="AT1102" i="2"/>
  <c r="AS1102" i="2"/>
  <c r="AR1102" i="2"/>
  <c r="AQ1102" i="2"/>
  <c r="AP1102" i="2"/>
  <c r="AO1102" i="2"/>
  <c r="AM1102" i="2"/>
  <c r="AL1102" i="2"/>
  <c r="AK1102" i="2"/>
  <c r="AJ1102" i="2"/>
  <c r="AI1102" i="2"/>
  <c r="AH1102" i="2"/>
  <c r="AG1102" i="2"/>
  <c r="AF1102" i="2"/>
  <c r="AE1102" i="2"/>
  <c r="AD1102" i="2"/>
  <c r="AB1102" i="2"/>
  <c r="BA1102" i="2" s="1"/>
  <c r="AZ1101" i="2"/>
  <c r="AY1101" i="2"/>
  <c r="AX1101" i="2"/>
  <c r="AW1101" i="2"/>
  <c r="AV1101" i="2"/>
  <c r="AU1101" i="2"/>
  <c r="AT1101" i="2"/>
  <c r="AS1101" i="2"/>
  <c r="AR1101" i="2"/>
  <c r="AQ1101" i="2"/>
  <c r="AP1101" i="2"/>
  <c r="AO1101" i="2"/>
  <c r="AM1101" i="2"/>
  <c r="AL1101" i="2"/>
  <c r="AK1101" i="2"/>
  <c r="AJ1101" i="2"/>
  <c r="AI1101" i="2"/>
  <c r="AH1101" i="2"/>
  <c r="AG1101" i="2"/>
  <c r="AF1101" i="2"/>
  <c r="AE1101" i="2"/>
  <c r="AD1101" i="2"/>
  <c r="AB1101" i="2"/>
  <c r="AZ1100" i="2"/>
  <c r="AY1100" i="2"/>
  <c r="AX1100" i="2"/>
  <c r="AW1100" i="2"/>
  <c r="AV1100" i="2"/>
  <c r="AU1100" i="2"/>
  <c r="AT1100" i="2"/>
  <c r="AS1100" i="2"/>
  <c r="AR1100" i="2"/>
  <c r="AQ1100" i="2"/>
  <c r="AP1100" i="2"/>
  <c r="AO1100" i="2"/>
  <c r="AM1100" i="2"/>
  <c r="AL1100" i="2"/>
  <c r="AK1100" i="2"/>
  <c r="AJ1100" i="2"/>
  <c r="AI1100" i="2"/>
  <c r="AH1100" i="2"/>
  <c r="AG1100" i="2"/>
  <c r="AF1100" i="2"/>
  <c r="AE1100" i="2"/>
  <c r="AD1100" i="2"/>
  <c r="AB1100" i="2"/>
  <c r="BA1100" i="2" s="1"/>
  <c r="AZ1099" i="2"/>
  <c r="AY1099" i="2"/>
  <c r="AX1099" i="2"/>
  <c r="AW1099" i="2"/>
  <c r="AV1099" i="2"/>
  <c r="AU1099" i="2"/>
  <c r="AT1099" i="2"/>
  <c r="AS1099" i="2"/>
  <c r="AR1099" i="2"/>
  <c r="AQ1099" i="2"/>
  <c r="AP1099" i="2"/>
  <c r="AO1099" i="2"/>
  <c r="AM1099" i="2"/>
  <c r="AL1099" i="2"/>
  <c r="AK1099" i="2"/>
  <c r="AJ1099" i="2"/>
  <c r="AI1099" i="2"/>
  <c r="AH1099" i="2"/>
  <c r="AG1099" i="2"/>
  <c r="AF1099" i="2"/>
  <c r="AE1099" i="2"/>
  <c r="AD1099" i="2"/>
  <c r="AB1099" i="2"/>
  <c r="BC1099" i="2" s="1"/>
  <c r="AZ1098" i="2"/>
  <c r="AY1098" i="2"/>
  <c r="AX1098" i="2"/>
  <c r="AW1098" i="2"/>
  <c r="AV1098" i="2"/>
  <c r="AU1098" i="2"/>
  <c r="AT1098" i="2"/>
  <c r="AS1098" i="2"/>
  <c r="AR1098" i="2"/>
  <c r="AQ1098" i="2"/>
  <c r="AP1098" i="2"/>
  <c r="AO1098" i="2"/>
  <c r="AM1098" i="2"/>
  <c r="AL1098" i="2"/>
  <c r="AK1098" i="2"/>
  <c r="AJ1098" i="2"/>
  <c r="AI1098" i="2"/>
  <c r="AH1098" i="2"/>
  <c r="AG1098" i="2"/>
  <c r="AF1098" i="2"/>
  <c r="AE1098" i="2"/>
  <c r="AD1098" i="2"/>
  <c r="AB1098" i="2"/>
  <c r="BB1098" i="2" s="1"/>
  <c r="AZ1097" i="2"/>
  <c r="AY1097" i="2"/>
  <c r="AX1097" i="2"/>
  <c r="AW1097" i="2"/>
  <c r="AV1097" i="2"/>
  <c r="AU1097" i="2"/>
  <c r="AT1097" i="2"/>
  <c r="AS1097" i="2"/>
  <c r="AR1097" i="2"/>
  <c r="AQ1097" i="2"/>
  <c r="AP1097" i="2"/>
  <c r="AO1097" i="2"/>
  <c r="AM1097" i="2"/>
  <c r="AL1097" i="2"/>
  <c r="AK1097" i="2"/>
  <c r="AJ1097" i="2"/>
  <c r="AI1097" i="2"/>
  <c r="AH1097" i="2"/>
  <c r="AG1097" i="2"/>
  <c r="AF1097" i="2"/>
  <c r="AE1097" i="2"/>
  <c r="AD1097" i="2"/>
  <c r="AB1097" i="2"/>
  <c r="BE1097" i="2" s="1"/>
  <c r="AZ1096" i="2"/>
  <c r="AY1096" i="2"/>
  <c r="AX1096" i="2"/>
  <c r="AW1096" i="2"/>
  <c r="AV1096" i="2"/>
  <c r="AU1096" i="2"/>
  <c r="AT1096" i="2"/>
  <c r="AS1096" i="2"/>
  <c r="AR1096" i="2"/>
  <c r="AQ1096" i="2"/>
  <c r="AP1096" i="2"/>
  <c r="AO1096" i="2"/>
  <c r="AM1096" i="2"/>
  <c r="AL1096" i="2"/>
  <c r="AK1096" i="2"/>
  <c r="AJ1096" i="2"/>
  <c r="AI1096" i="2"/>
  <c r="AH1096" i="2"/>
  <c r="AG1096" i="2"/>
  <c r="AF1096" i="2"/>
  <c r="AE1096" i="2"/>
  <c r="AD1096" i="2"/>
  <c r="AB1096" i="2"/>
  <c r="BD1096" i="2" s="1"/>
  <c r="AZ1095" i="2"/>
  <c r="AY1095" i="2"/>
  <c r="AX1095" i="2"/>
  <c r="AW1095" i="2"/>
  <c r="AV1095" i="2"/>
  <c r="AU1095" i="2"/>
  <c r="AT1095" i="2"/>
  <c r="AS1095" i="2"/>
  <c r="AR1095" i="2"/>
  <c r="AQ1095" i="2"/>
  <c r="AP1095" i="2"/>
  <c r="AO1095" i="2"/>
  <c r="AM1095" i="2"/>
  <c r="AL1095" i="2"/>
  <c r="AK1095" i="2"/>
  <c r="AJ1095" i="2"/>
  <c r="AI1095" i="2"/>
  <c r="AH1095" i="2"/>
  <c r="AG1095" i="2"/>
  <c r="AF1095" i="2"/>
  <c r="AE1095" i="2"/>
  <c r="AD1095" i="2"/>
  <c r="AB1095" i="2"/>
  <c r="BA1095" i="2" s="1"/>
  <c r="AZ1094" i="2"/>
  <c r="AY1094" i="2"/>
  <c r="AX1094" i="2"/>
  <c r="AW1094" i="2"/>
  <c r="AV1094" i="2"/>
  <c r="AU1094" i="2"/>
  <c r="AT1094" i="2"/>
  <c r="AS1094" i="2"/>
  <c r="AR1094" i="2"/>
  <c r="AQ1094" i="2"/>
  <c r="AP1094" i="2"/>
  <c r="AO1094" i="2"/>
  <c r="AM1094" i="2"/>
  <c r="AL1094" i="2"/>
  <c r="AK1094" i="2"/>
  <c r="AJ1094" i="2"/>
  <c r="AI1094" i="2"/>
  <c r="AH1094" i="2"/>
  <c r="AG1094" i="2"/>
  <c r="AF1094" i="2"/>
  <c r="AE1094" i="2"/>
  <c r="AD1094" i="2"/>
  <c r="AB1094" i="2"/>
  <c r="BE1094" i="2" s="1"/>
  <c r="AZ1093" i="2"/>
  <c r="AY1093" i="2"/>
  <c r="AX1093" i="2"/>
  <c r="AW1093" i="2"/>
  <c r="AV1093" i="2"/>
  <c r="AU1093" i="2"/>
  <c r="AT1093" i="2"/>
  <c r="AS1093" i="2"/>
  <c r="AR1093" i="2"/>
  <c r="AQ1093" i="2"/>
  <c r="AP1093" i="2"/>
  <c r="AO1093" i="2"/>
  <c r="AM1093" i="2"/>
  <c r="AL1093" i="2"/>
  <c r="AK1093" i="2"/>
  <c r="AJ1093" i="2"/>
  <c r="AI1093" i="2"/>
  <c r="AH1093" i="2"/>
  <c r="AG1093" i="2"/>
  <c r="AF1093" i="2"/>
  <c r="AE1093" i="2"/>
  <c r="AD1093" i="2"/>
  <c r="AB1093" i="2"/>
  <c r="BD1093" i="2" s="1"/>
  <c r="AZ1092" i="2"/>
  <c r="AY1092" i="2"/>
  <c r="AX1092" i="2"/>
  <c r="AW1092" i="2"/>
  <c r="AV1092" i="2"/>
  <c r="AU1092" i="2"/>
  <c r="AT1092" i="2"/>
  <c r="AS1092" i="2"/>
  <c r="AR1092" i="2"/>
  <c r="AQ1092" i="2"/>
  <c r="AP1092" i="2"/>
  <c r="AO1092" i="2"/>
  <c r="AM1092" i="2"/>
  <c r="AL1092" i="2"/>
  <c r="AK1092" i="2"/>
  <c r="AJ1092" i="2"/>
  <c r="AI1092" i="2"/>
  <c r="AH1092" i="2"/>
  <c r="AG1092" i="2"/>
  <c r="AF1092" i="2"/>
  <c r="AE1092" i="2"/>
  <c r="AD1092" i="2"/>
  <c r="AB1092" i="2"/>
  <c r="AZ1091" i="2"/>
  <c r="AY1091" i="2"/>
  <c r="AX1091" i="2"/>
  <c r="AW1091" i="2"/>
  <c r="AV1091" i="2"/>
  <c r="AU1091" i="2"/>
  <c r="AT1091" i="2"/>
  <c r="AS1091" i="2"/>
  <c r="AR1091" i="2"/>
  <c r="AQ1091" i="2"/>
  <c r="AP1091" i="2"/>
  <c r="AO1091" i="2"/>
  <c r="AM1091" i="2"/>
  <c r="AL1091" i="2"/>
  <c r="AK1091" i="2"/>
  <c r="AJ1091" i="2"/>
  <c r="AI1091" i="2"/>
  <c r="AH1091" i="2"/>
  <c r="AG1091" i="2"/>
  <c r="AF1091" i="2"/>
  <c r="AE1091" i="2"/>
  <c r="AD1091" i="2"/>
  <c r="AB1091" i="2"/>
  <c r="AZ1090" i="2"/>
  <c r="AY1090" i="2"/>
  <c r="AX1090" i="2"/>
  <c r="AW1090" i="2"/>
  <c r="AV1090" i="2"/>
  <c r="AU1090" i="2"/>
  <c r="AT1090" i="2"/>
  <c r="AS1090" i="2"/>
  <c r="AR1090" i="2"/>
  <c r="AQ1090" i="2"/>
  <c r="AP1090" i="2"/>
  <c r="AO1090" i="2"/>
  <c r="AM1090" i="2"/>
  <c r="AL1090" i="2"/>
  <c r="AK1090" i="2"/>
  <c r="AJ1090" i="2"/>
  <c r="AI1090" i="2"/>
  <c r="AH1090" i="2"/>
  <c r="AG1090" i="2"/>
  <c r="AF1090" i="2"/>
  <c r="AE1090" i="2"/>
  <c r="AD1090" i="2"/>
  <c r="AB1090" i="2"/>
  <c r="BC1090" i="2" s="1"/>
  <c r="AZ1089" i="2"/>
  <c r="AY1089" i="2"/>
  <c r="AX1089" i="2"/>
  <c r="AW1089" i="2"/>
  <c r="AV1089" i="2"/>
  <c r="AU1089" i="2"/>
  <c r="AT1089" i="2"/>
  <c r="AS1089" i="2"/>
  <c r="AR1089" i="2"/>
  <c r="AQ1089" i="2"/>
  <c r="AP1089" i="2"/>
  <c r="AO1089" i="2"/>
  <c r="AM1089" i="2"/>
  <c r="AL1089" i="2"/>
  <c r="AK1089" i="2"/>
  <c r="AJ1089" i="2"/>
  <c r="AI1089" i="2"/>
  <c r="AH1089" i="2"/>
  <c r="AG1089" i="2"/>
  <c r="AF1089" i="2"/>
  <c r="AE1089" i="2"/>
  <c r="AD1089" i="2"/>
  <c r="AB1089" i="2"/>
  <c r="BA1089" i="2" s="1"/>
  <c r="AZ1088" i="2"/>
  <c r="AY1088" i="2"/>
  <c r="AX1088" i="2"/>
  <c r="AW1088" i="2"/>
  <c r="AV1088" i="2"/>
  <c r="AU1088" i="2"/>
  <c r="AT1088" i="2"/>
  <c r="AS1088" i="2"/>
  <c r="AR1088" i="2"/>
  <c r="AQ1088" i="2"/>
  <c r="AP1088" i="2"/>
  <c r="AO1088" i="2"/>
  <c r="AM1088" i="2"/>
  <c r="AL1088" i="2"/>
  <c r="AK1088" i="2"/>
  <c r="AJ1088" i="2"/>
  <c r="AI1088" i="2"/>
  <c r="AH1088" i="2"/>
  <c r="AG1088" i="2"/>
  <c r="AF1088" i="2"/>
  <c r="AE1088" i="2"/>
  <c r="AD1088" i="2"/>
  <c r="AB1088" i="2"/>
  <c r="BB1088" i="2" s="1"/>
  <c r="AZ1087" i="2"/>
  <c r="AY1087" i="2"/>
  <c r="AX1087" i="2"/>
  <c r="AW1087" i="2"/>
  <c r="AV1087" i="2"/>
  <c r="AU1087" i="2"/>
  <c r="AT1087" i="2"/>
  <c r="AS1087" i="2"/>
  <c r="AR1087" i="2"/>
  <c r="AQ1087" i="2"/>
  <c r="AP1087" i="2"/>
  <c r="AO1087" i="2"/>
  <c r="AM1087" i="2"/>
  <c r="AL1087" i="2"/>
  <c r="AK1087" i="2"/>
  <c r="AJ1087" i="2"/>
  <c r="AI1087" i="2"/>
  <c r="AH1087" i="2"/>
  <c r="AG1087" i="2"/>
  <c r="AF1087" i="2"/>
  <c r="AE1087" i="2"/>
  <c r="AD1087" i="2"/>
  <c r="AB1087" i="2"/>
  <c r="BA1087" i="2" s="1"/>
  <c r="AZ1086" i="2"/>
  <c r="AY1086" i="2"/>
  <c r="AX1086" i="2"/>
  <c r="AW1086" i="2"/>
  <c r="AV1086" i="2"/>
  <c r="AU1086" i="2"/>
  <c r="AT1086" i="2"/>
  <c r="AS1086" i="2"/>
  <c r="AR1086" i="2"/>
  <c r="AQ1086" i="2"/>
  <c r="AP1086" i="2"/>
  <c r="AO1086" i="2"/>
  <c r="AM1086" i="2"/>
  <c r="AL1086" i="2"/>
  <c r="AK1086" i="2"/>
  <c r="AJ1086" i="2"/>
  <c r="AI1086" i="2"/>
  <c r="AH1086" i="2"/>
  <c r="AG1086" i="2"/>
  <c r="AF1086" i="2"/>
  <c r="AE1086" i="2"/>
  <c r="AD1086" i="2"/>
  <c r="AB1086" i="2"/>
  <c r="AZ1085" i="2"/>
  <c r="AY1085" i="2"/>
  <c r="AX1085" i="2"/>
  <c r="AW1085" i="2"/>
  <c r="AV1085" i="2"/>
  <c r="AU1085" i="2"/>
  <c r="AT1085" i="2"/>
  <c r="AS1085" i="2"/>
  <c r="AR1085" i="2"/>
  <c r="AQ1085" i="2"/>
  <c r="AP1085" i="2"/>
  <c r="AO1085" i="2"/>
  <c r="AM1085" i="2"/>
  <c r="AL1085" i="2"/>
  <c r="AK1085" i="2"/>
  <c r="AJ1085" i="2"/>
  <c r="AI1085" i="2"/>
  <c r="AH1085" i="2"/>
  <c r="AG1085" i="2"/>
  <c r="AF1085" i="2"/>
  <c r="AE1085" i="2"/>
  <c r="AD1085" i="2"/>
  <c r="AB1085" i="2"/>
  <c r="BE1085" i="2" s="1"/>
  <c r="AZ1084" i="2"/>
  <c r="AY1084" i="2"/>
  <c r="AX1084" i="2"/>
  <c r="AW1084" i="2"/>
  <c r="AV1084" i="2"/>
  <c r="AU1084" i="2"/>
  <c r="AT1084" i="2"/>
  <c r="AS1084" i="2"/>
  <c r="AR1084" i="2"/>
  <c r="AQ1084" i="2"/>
  <c r="AP1084" i="2"/>
  <c r="AO1084" i="2"/>
  <c r="AM1084" i="2"/>
  <c r="AL1084" i="2"/>
  <c r="AK1084" i="2"/>
  <c r="AJ1084" i="2"/>
  <c r="AI1084" i="2"/>
  <c r="AH1084" i="2"/>
  <c r="AG1084" i="2"/>
  <c r="AF1084" i="2"/>
  <c r="AE1084" i="2"/>
  <c r="AD1084" i="2"/>
  <c r="AB1084" i="2"/>
  <c r="BE1084" i="2" s="1"/>
  <c r="AZ1083" i="2"/>
  <c r="AY1083" i="2"/>
  <c r="AX1083" i="2"/>
  <c r="AW1083" i="2"/>
  <c r="AV1083" i="2"/>
  <c r="AU1083" i="2"/>
  <c r="AT1083" i="2"/>
  <c r="AS1083" i="2"/>
  <c r="AR1083" i="2"/>
  <c r="AQ1083" i="2"/>
  <c r="AP1083" i="2"/>
  <c r="AO1083" i="2"/>
  <c r="AM1083" i="2"/>
  <c r="AL1083" i="2"/>
  <c r="AK1083" i="2"/>
  <c r="AJ1083" i="2"/>
  <c r="AI1083" i="2"/>
  <c r="AH1083" i="2"/>
  <c r="AG1083" i="2"/>
  <c r="AF1083" i="2"/>
  <c r="AE1083" i="2"/>
  <c r="AD1083" i="2"/>
  <c r="AB1083" i="2"/>
  <c r="AZ1082" i="2"/>
  <c r="AY1082" i="2"/>
  <c r="AX1082" i="2"/>
  <c r="AW1082" i="2"/>
  <c r="AV1082" i="2"/>
  <c r="AU1082" i="2"/>
  <c r="AT1082" i="2"/>
  <c r="AS1082" i="2"/>
  <c r="AR1082" i="2"/>
  <c r="AQ1082" i="2"/>
  <c r="AP1082" i="2"/>
  <c r="AO1082" i="2"/>
  <c r="AM1082" i="2"/>
  <c r="AL1082" i="2"/>
  <c r="AK1082" i="2"/>
  <c r="AJ1082" i="2"/>
  <c r="AI1082" i="2"/>
  <c r="AH1082" i="2"/>
  <c r="AG1082" i="2"/>
  <c r="AF1082" i="2"/>
  <c r="AE1082" i="2"/>
  <c r="AD1082" i="2"/>
  <c r="AB1082" i="2"/>
  <c r="BE1082" i="2" s="1"/>
  <c r="AZ1081" i="2"/>
  <c r="AY1081" i="2"/>
  <c r="AX1081" i="2"/>
  <c r="AW1081" i="2"/>
  <c r="AV1081" i="2"/>
  <c r="AU1081" i="2"/>
  <c r="AT1081" i="2"/>
  <c r="AS1081" i="2"/>
  <c r="AR1081" i="2"/>
  <c r="AQ1081" i="2"/>
  <c r="AP1081" i="2"/>
  <c r="AO1081" i="2"/>
  <c r="AM1081" i="2"/>
  <c r="AL1081" i="2"/>
  <c r="AK1081" i="2"/>
  <c r="AJ1081" i="2"/>
  <c r="AI1081" i="2"/>
  <c r="AH1081" i="2"/>
  <c r="AG1081" i="2"/>
  <c r="AF1081" i="2"/>
  <c r="AE1081" i="2"/>
  <c r="AD1081" i="2"/>
  <c r="AB1081" i="2"/>
  <c r="BD1081" i="2" s="1"/>
  <c r="AZ1080" i="2"/>
  <c r="AY1080" i="2"/>
  <c r="AX1080" i="2"/>
  <c r="AW1080" i="2"/>
  <c r="AV1080" i="2"/>
  <c r="AU1080" i="2"/>
  <c r="AT1080" i="2"/>
  <c r="AS1080" i="2"/>
  <c r="AR1080" i="2"/>
  <c r="AQ1080" i="2"/>
  <c r="AP1080" i="2"/>
  <c r="AO1080" i="2"/>
  <c r="AM1080" i="2"/>
  <c r="AL1080" i="2"/>
  <c r="AK1080" i="2"/>
  <c r="AJ1080" i="2"/>
  <c r="AI1080" i="2"/>
  <c r="AH1080" i="2"/>
  <c r="AG1080" i="2"/>
  <c r="AF1080" i="2"/>
  <c r="AE1080" i="2"/>
  <c r="AD1080" i="2"/>
  <c r="AB1080" i="2"/>
  <c r="BE1080" i="2" s="1"/>
  <c r="AZ1079" i="2"/>
  <c r="AY1079" i="2"/>
  <c r="AX1079" i="2"/>
  <c r="AW1079" i="2"/>
  <c r="AV1079" i="2"/>
  <c r="AU1079" i="2"/>
  <c r="AT1079" i="2"/>
  <c r="AS1079" i="2"/>
  <c r="AR1079" i="2"/>
  <c r="AQ1079" i="2"/>
  <c r="AP1079" i="2"/>
  <c r="AO1079" i="2"/>
  <c r="AM1079" i="2"/>
  <c r="AL1079" i="2"/>
  <c r="AK1079" i="2"/>
  <c r="AJ1079" i="2"/>
  <c r="AI1079" i="2"/>
  <c r="AH1079" i="2"/>
  <c r="AG1079" i="2"/>
  <c r="AF1079" i="2"/>
  <c r="AE1079" i="2"/>
  <c r="AD1079" i="2"/>
  <c r="AB1079" i="2"/>
  <c r="BA1079" i="2" s="1"/>
  <c r="AZ1078" i="2"/>
  <c r="AY1078" i="2"/>
  <c r="AX1078" i="2"/>
  <c r="AW1078" i="2"/>
  <c r="AV1078" i="2"/>
  <c r="AU1078" i="2"/>
  <c r="AT1078" i="2"/>
  <c r="AS1078" i="2"/>
  <c r="AR1078" i="2"/>
  <c r="AQ1078" i="2"/>
  <c r="AP1078" i="2"/>
  <c r="AO1078" i="2"/>
  <c r="AM1078" i="2"/>
  <c r="AL1078" i="2"/>
  <c r="AK1078" i="2"/>
  <c r="AJ1078" i="2"/>
  <c r="AI1078" i="2"/>
  <c r="AH1078" i="2"/>
  <c r="AG1078" i="2"/>
  <c r="AF1078" i="2"/>
  <c r="AE1078" i="2"/>
  <c r="AD1078" i="2"/>
  <c r="AB1078" i="2"/>
  <c r="BA1078" i="2" s="1"/>
  <c r="AZ1077" i="2"/>
  <c r="AY1077" i="2"/>
  <c r="AX1077" i="2"/>
  <c r="AW1077" i="2"/>
  <c r="AV1077" i="2"/>
  <c r="AU1077" i="2"/>
  <c r="AT1077" i="2"/>
  <c r="AS1077" i="2"/>
  <c r="AR1077" i="2"/>
  <c r="AQ1077" i="2"/>
  <c r="AP1077" i="2"/>
  <c r="AO1077" i="2"/>
  <c r="AM1077" i="2"/>
  <c r="AL1077" i="2"/>
  <c r="AK1077" i="2"/>
  <c r="AJ1077" i="2"/>
  <c r="AI1077" i="2"/>
  <c r="AH1077" i="2"/>
  <c r="AG1077" i="2"/>
  <c r="AF1077" i="2"/>
  <c r="AE1077" i="2"/>
  <c r="AD1077" i="2"/>
  <c r="AB1077" i="2"/>
  <c r="BC1077" i="2" s="1"/>
  <c r="AZ1076" i="2"/>
  <c r="AY1076" i="2"/>
  <c r="AX1076" i="2"/>
  <c r="AW1076" i="2"/>
  <c r="AV1076" i="2"/>
  <c r="AU1076" i="2"/>
  <c r="AT1076" i="2"/>
  <c r="AS1076" i="2"/>
  <c r="AR1076" i="2"/>
  <c r="AQ1076" i="2"/>
  <c r="AP1076" i="2"/>
  <c r="AO1076" i="2"/>
  <c r="AM1076" i="2"/>
  <c r="AL1076" i="2"/>
  <c r="AK1076" i="2"/>
  <c r="AJ1076" i="2"/>
  <c r="AI1076" i="2"/>
  <c r="AH1076" i="2"/>
  <c r="AG1076" i="2"/>
  <c r="AF1076" i="2"/>
  <c r="AE1076" i="2"/>
  <c r="AD1076" i="2"/>
  <c r="AB1076" i="2"/>
  <c r="AZ1075" i="2"/>
  <c r="AY1075" i="2"/>
  <c r="AX1075" i="2"/>
  <c r="AW1075" i="2"/>
  <c r="AV1075" i="2"/>
  <c r="AU1075" i="2"/>
  <c r="AT1075" i="2"/>
  <c r="AS1075" i="2"/>
  <c r="AR1075" i="2"/>
  <c r="AQ1075" i="2"/>
  <c r="AP1075" i="2"/>
  <c r="AO1075" i="2"/>
  <c r="AM1075" i="2"/>
  <c r="AL1075" i="2"/>
  <c r="AK1075" i="2"/>
  <c r="AJ1075" i="2"/>
  <c r="AI1075" i="2"/>
  <c r="AH1075" i="2"/>
  <c r="AG1075" i="2"/>
  <c r="AF1075" i="2"/>
  <c r="AE1075" i="2"/>
  <c r="AD1075" i="2"/>
  <c r="AB1075" i="2"/>
  <c r="BE1075" i="2" s="1"/>
  <c r="AZ1074" i="2"/>
  <c r="AY1074" i="2"/>
  <c r="AX1074" i="2"/>
  <c r="AW1074" i="2"/>
  <c r="AV1074" i="2"/>
  <c r="AU1074" i="2"/>
  <c r="AT1074" i="2"/>
  <c r="AS1074" i="2"/>
  <c r="AR1074" i="2"/>
  <c r="AQ1074" i="2"/>
  <c r="AP1074" i="2"/>
  <c r="AO1074" i="2"/>
  <c r="AM1074" i="2"/>
  <c r="AL1074" i="2"/>
  <c r="AK1074" i="2"/>
  <c r="AJ1074" i="2"/>
  <c r="AI1074" i="2"/>
  <c r="AH1074" i="2"/>
  <c r="AG1074" i="2"/>
  <c r="AF1074" i="2"/>
  <c r="AE1074" i="2"/>
  <c r="AD1074" i="2"/>
  <c r="AB1074" i="2"/>
  <c r="BE1074" i="2" s="1"/>
  <c r="AZ1073" i="2"/>
  <c r="AY1073" i="2"/>
  <c r="AX1073" i="2"/>
  <c r="AW1073" i="2"/>
  <c r="AV1073" i="2"/>
  <c r="AU1073" i="2"/>
  <c r="AT1073" i="2"/>
  <c r="AS1073" i="2"/>
  <c r="AR1073" i="2"/>
  <c r="AQ1073" i="2"/>
  <c r="AP1073" i="2"/>
  <c r="AO1073" i="2"/>
  <c r="AM1073" i="2"/>
  <c r="AL1073" i="2"/>
  <c r="AK1073" i="2"/>
  <c r="AJ1073" i="2"/>
  <c r="AI1073" i="2"/>
  <c r="AH1073" i="2"/>
  <c r="AG1073" i="2"/>
  <c r="AF1073" i="2"/>
  <c r="AE1073" i="2"/>
  <c r="AD1073" i="2"/>
  <c r="AB1073" i="2"/>
  <c r="BB1073" i="2" s="1"/>
  <c r="AZ1072" i="2"/>
  <c r="AY1072" i="2"/>
  <c r="AX1072" i="2"/>
  <c r="AW1072" i="2"/>
  <c r="AV1072" i="2"/>
  <c r="AU1072" i="2"/>
  <c r="AT1072" i="2"/>
  <c r="AS1072" i="2"/>
  <c r="AR1072" i="2"/>
  <c r="AQ1072" i="2"/>
  <c r="AP1072" i="2"/>
  <c r="AO1072" i="2"/>
  <c r="AM1072" i="2"/>
  <c r="AL1072" i="2"/>
  <c r="AK1072" i="2"/>
  <c r="AJ1072" i="2"/>
  <c r="AI1072" i="2"/>
  <c r="AH1072" i="2"/>
  <c r="AG1072" i="2"/>
  <c r="AF1072" i="2"/>
  <c r="AE1072" i="2"/>
  <c r="AD1072" i="2"/>
  <c r="AB1072" i="2"/>
  <c r="AZ1071" i="2"/>
  <c r="AY1071" i="2"/>
  <c r="AX1071" i="2"/>
  <c r="AW1071" i="2"/>
  <c r="AV1071" i="2"/>
  <c r="AU1071" i="2"/>
  <c r="AT1071" i="2"/>
  <c r="AS1071" i="2"/>
  <c r="AR1071" i="2"/>
  <c r="AQ1071" i="2"/>
  <c r="AP1071" i="2"/>
  <c r="AO1071" i="2"/>
  <c r="AM1071" i="2"/>
  <c r="AL1071" i="2"/>
  <c r="AK1071" i="2"/>
  <c r="AJ1071" i="2"/>
  <c r="AI1071" i="2"/>
  <c r="AH1071" i="2"/>
  <c r="AG1071" i="2"/>
  <c r="AF1071" i="2"/>
  <c r="AE1071" i="2"/>
  <c r="AD1071" i="2"/>
  <c r="AB1071" i="2"/>
  <c r="BA1071" i="2" s="1"/>
  <c r="AZ1070" i="2"/>
  <c r="AY1070" i="2"/>
  <c r="AX1070" i="2"/>
  <c r="AW1070" i="2"/>
  <c r="AV1070" i="2"/>
  <c r="AU1070" i="2"/>
  <c r="AT1070" i="2"/>
  <c r="AS1070" i="2"/>
  <c r="AR1070" i="2"/>
  <c r="AQ1070" i="2"/>
  <c r="AP1070" i="2"/>
  <c r="AO1070" i="2"/>
  <c r="AM1070" i="2"/>
  <c r="AL1070" i="2"/>
  <c r="AK1070" i="2"/>
  <c r="AJ1070" i="2"/>
  <c r="AI1070" i="2"/>
  <c r="AH1070" i="2"/>
  <c r="AG1070" i="2"/>
  <c r="AF1070" i="2"/>
  <c r="AE1070" i="2"/>
  <c r="AD1070" i="2"/>
  <c r="AB1070" i="2"/>
  <c r="BC1070" i="2" s="1"/>
  <c r="AZ1069" i="2"/>
  <c r="AY1069" i="2"/>
  <c r="AX1069" i="2"/>
  <c r="AW1069" i="2"/>
  <c r="AV1069" i="2"/>
  <c r="AU1069" i="2"/>
  <c r="AT1069" i="2"/>
  <c r="AS1069" i="2"/>
  <c r="AR1069" i="2"/>
  <c r="AQ1069" i="2"/>
  <c r="AP1069" i="2"/>
  <c r="AO1069" i="2"/>
  <c r="AM1069" i="2"/>
  <c r="AL1069" i="2"/>
  <c r="AK1069" i="2"/>
  <c r="AJ1069" i="2"/>
  <c r="AI1069" i="2"/>
  <c r="AH1069" i="2"/>
  <c r="AG1069" i="2"/>
  <c r="AF1069" i="2"/>
  <c r="AE1069" i="2"/>
  <c r="AD1069" i="2"/>
  <c r="AB1069" i="2"/>
  <c r="BC1069" i="2" s="1"/>
  <c r="AZ1068" i="2"/>
  <c r="AY1068" i="2"/>
  <c r="AX1068" i="2"/>
  <c r="AW1068" i="2"/>
  <c r="AV1068" i="2"/>
  <c r="AU1068" i="2"/>
  <c r="AT1068" i="2"/>
  <c r="AS1068" i="2"/>
  <c r="AR1068" i="2"/>
  <c r="AQ1068" i="2"/>
  <c r="AP1068" i="2"/>
  <c r="AO1068" i="2"/>
  <c r="AM1068" i="2"/>
  <c r="AL1068" i="2"/>
  <c r="AK1068" i="2"/>
  <c r="AJ1068" i="2"/>
  <c r="AI1068" i="2"/>
  <c r="AH1068" i="2"/>
  <c r="AG1068" i="2"/>
  <c r="AF1068" i="2"/>
  <c r="AE1068" i="2"/>
  <c r="AD1068" i="2"/>
  <c r="AB1068" i="2"/>
  <c r="BD1068" i="2" s="1"/>
  <c r="AZ1067" i="2"/>
  <c r="AY1067" i="2"/>
  <c r="AX1067" i="2"/>
  <c r="AW1067" i="2"/>
  <c r="AV1067" i="2"/>
  <c r="AU1067" i="2"/>
  <c r="AT1067" i="2"/>
  <c r="AS1067" i="2"/>
  <c r="AR1067" i="2"/>
  <c r="AQ1067" i="2"/>
  <c r="AP1067" i="2"/>
  <c r="AO1067" i="2"/>
  <c r="AM1067" i="2"/>
  <c r="AL1067" i="2"/>
  <c r="AK1067" i="2"/>
  <c r="AJ1067" i="2"/>
  <c r="AI1067" i="2"/>
  <c r="AH1067" i="2"/>
  <c r="AG1067" i="2"/>
  <c r="AF1067" i="2"/>
  <c r="AE1067" i="2"/>
  <c r="AD1067" i="2"/>
  <c r="AB1067" i="2"/>
  <c r="BE1067" i="2" s="1"/>
  <c r="AZ1066" i="2"/>
  <c r="AY1066" i="2"/>
  <c r="AX1066" i="2"/>
  <c r="AW1066" i="2"/>
  <c r="AV1066" i="2"/>
  <c r="AU1066" i="2"/>
  <c r="AT1066" i="2"/>
  <c r="AS1066" i="2"/>
  <c r="AR1066" i="2"/>
  <c r="AQ1066" i="2"/>
  <c r="AP1066" i="2"/>
  <c r="AO1066" i="2"/>
  <c r="AM1066" i="2"/>
  <c r="AL1066" i="2"/>
  <c r="AK1066" i="2"/>
  <c r="AJ1066" i="2"/>
  <c r="AI1066" i="2"/>
  <c r="AH1066" i="2"/>
  <c r="AG1066" i="2"/>
  <c r="AF1066" i="2"/>
  <c r="AE1066" i="2"/>
  <c r="AD1066" i="2"/>
  <c r="AB1066" i="2"/>
  <c r="BB1066" i="2" s="1"/>
  <c r="AZ1065" i="2"/>
  <c r="AY1065" i="2"/>
  <c r="AX1065" i="2"/>
  <c r="AW1065" i="2"/>
  <c r="AV1065" i="2"/>
  <c r="AU1065" i="2"/>
  <c r="AT1065" i="2"/>
  <c r="AS1065" i="2"/>
  <c r="AR1065" i="2"/>
  <c r="AQ1065" i="2"/>
  <c r="AP1065" i="2"/>
  <c r="AO1065" i="2"/>
  <c r="AM1065" i="2"/>
  <c r="AL1065" i="2"/>
  <c r="AK1065" i="2"/>
  <c r="AJ1065" i="2"/>
  <c r="AI1065" i="2"/>
  <c r="AH1065" i="2"/>
  <c r="AG1065" i="2"/>
  <c r="AF1065" i="2"/>
  <c r="AE1065" i="2"/>
  <c r="AD1065" i="2"/>
  <c r="AB1065" i="2"/>
  <c r="BC1065" i="2" s="1"/>
  <c r="AZ1064" i="2"/>
  <c r="AY1064" i="2"/>
  <c r="AX1064" i="2"/>
  <c r="AW1064" i="2"/>
  <c r="AV1064" i="2"/>
  <c r="AU1064" i="2"/>
  <c r="AT1064" i="2"/>
  <c r="AS1064" i="2"/>
  <c r="AR1064" i="2"/>
  <c r="AQ1064" i="2"/>
  <c r="AP1064" i="2"/>
  <c r="AO1064" i="2"/>
  <c r="AM1064" i="2"/>
  <c r="AL1064" i="2"/>
  <c r="AK1064" i="2"/>
  <c r="AJ1064" i="2"/>
  <c r="AI1064" i="2"/>
  <c r="AH1064" i="2"/>
  <c r="AG1064" i="2"/>
  <c r="AF1064" i="2"/>
  <c r="AE1064" i="2"/>
  <c r="AD1064" i="2"/>
  <c r="AB1064" i="2"/>
  <c r="BC1064" i="2" s="1"/>
  <c r="AZ1063" i="2"/>
  <c r="AY1063" i="2"/>
  <c r="AX1063" i="2"/>
  <c r="AW1063" i="2"/>
  <c r="AV1063" i="2"/>
  <c r="AU1063" i="2"/>
  <c r="AT1063" i="2"/>
  <c r="AS1063" i="2"/>
  <c r="AR1063" i="2"/>
  <c r="AQ1063" i="2"/>
  <c r="AP1063" i="2"/>
  <c r="AO1063" i="2"/>
  <c r="AM1063" i="2"/>
  <c r="AL1063" i="2"/>
  <c r="AK1063" i="2"/>
  <c r="AJ1063" i="2"/>
  <c r="AI1063" i="2"/>
  <c r="AH1063" i="2"/>
  <c r="AG1063" i="2"/>
  <c r="AF1063" i="2"/>
  <c r="AE1063" i="2"/>
  <c r="AD1063" i="2"/>
  <c r="AB1063" i="2"/>
  <c r="BE1063" i="2" s="1"/>
  <c r="AZ1062" i="2"/>
  <c r="AY1062" i="2"/>
  <c r="AX1062" i="2"/>
  <c r="AW1062" i="2"/>
  <c r="AV1062" i="2"/>
  <c r="AU1062" i="2"/>
  <c r="AT1062" i="2"/>
  <c r="AS1062" i="2"/>
  <c r="AR1062" i="2"/>
  <c r="AQ1062" i="2"/>
  <c r="AP1062" i="2"/>
  <c r="AO1062" i="2"/>
  <c r="AM1062" i="2"/>
  <c r="AL1062" i="2"/>
  <c r="AK1062" i="2"/>
  <c r="AJ1062" i="2"/>
  <c r="AI1062" i="2"/>
  <c r="AH1062" i="2"/>
  <c r="AG1062" i="2"/>
  <c r="AF1062" i="2"/>
  <c r="AE1062" i="2"/>
  <c r="AD1062" i="2"/>
  <c r="AB1062" i="2"/>
  <c r="BE1062" i="2" s="1"/>
  <c r="AZ1061" i="2"/>
  <c r="AY1061" i="2"/>
  <c r="AX1061" i="2"/>
  <c r="AW1061" i="2"/>
  <c r="AV1061" i="2"/>
  <c r="AU1061" i="2"/>
  <c r="AT1061" i="2"/>
  <c r="AS1061" i="2"/>
  <c r="AR1061" i="2"/>
  <c r="AQ1061" i="2"/>
  <c r="AP1061" i="2"/>
  <c r="AO1061" i="2"/>
  <c r="AM1061" i="2"/>
  <c r="AL1061" i="2"/>
  <c r="AK1061" i="2"/>
  <c r="AJ1061" i="2"/>
  <c r="AI1061" i="2"/>
  <c r="AH1061" i="2"/>
  <c r="AG1061" i="2"/>
  <c r="AF1061" i="2"/>
  <c r="AE1061" i="2"/>
  <c r="AD1061" i="2"/>
  <c r="AB1061" i="2"/>
  <c r="BA1061" i="2" s="1"/>
  <c r="AZ1060" i="2"/>
  <c r="AY1060" i="2"/>
  <c r="AX1060" i="2"/>
  <c r="AW1060" i="2"/>
  <c r="AV1060" i="2"/>
  <c r="AU1060" i="2"/>
  <c r="AT1060" i="2"/>
  <c r="AS1060" i="2"/>
  <c r="AR1060" i="2"/>
  <c r="AQ1060" i="2"/>
  <c r="AP1060" i="2"/>
  <c r="AO1060" i="2"/>
  <c r="AM1060" i="2"/>
  <c r="AL1060" i="2"/>
  <c r="AK1060" i="2"/>
  <c r="AJ1060" i="2"/>
  <c r="AI1060" i="2"/>
  <c r="AH1060" i="2"/>
  <c r="AG1060" i="2"/>
  <c r="AF1060" i="2"/>
  <c r="AE1060" i="2"/>
  <c r="AD1060" i="2"/>
  <c r="AB1060" i="2"/>
  <c r="BC1060" i="2" s="1"/>
  <c r="AZ1059" i="2"/>
  <c r="AY1059" i="2"/>
  <c r="AX1059" i="2"/>
  <c r="AW1059" i="2"/>
  <c r="AV1059" i="2"/>
  <c r="AU1059" i="2"/>
  <c r="AT1059" i="2"/>
  <c r="AS1059" i="2"/>
  <c r="AR1059" i="2"/>
  <c r="AQ1059" i="2"/>
  <c r="AP1059" i="2"/>
  <c r="AO1059" i="2"/>
  <c r="AM1059" i="2"/>
  <c r="AL1059" i="2"/>
  <c r="AK1059" i="2"/>
  <c r="AJ1059" i="2"/>
  <c r="AI1059" i="2"/>
  <c r="AH1059" i="2"/>
  <c r="AG1059" i="2"/>
  <c r="AF1059" i="2"/>
  <c r="AE1059" i="2"/>
  <c r="AD1059" i="2"/>
  <c r="AB1059" i="2"/>
  <c r="BA1059" i="2" s="1"/>
  <c r="AZ1058" i="2"/>
  <c r="AY1058" i="2"/>
  <c r="AX1058" i="2"/>
  <c r="AW1058" i="2"/>
  <c r="AV1058" i="2"/>
  <c r="AU1058" i="2"/>
  <c r="AT1058" i="2"/>
  <c r="AS1058" i="2"/>
  <c r="AR1058" i="2"/>
  <c r="AQ1058" i="2"/>
  <c r="AP1058" i="2"/>
  <c r="AO1058" i="2"/>
  <c r="AM1058" i="2"/>
  <c r="AL1058" i="2"/>
  <c r="AK1058" i="2"/>
  <c r="AJ1058" i="2"/>
  <c r="AI1058" i="2"/>
  <c r="AH1058" i="2"/>
  <c r="AG1058" i="2"/>
  <c r="AF1058" i="2"/>
  <c r="AE1058" i="2"/>
  <c r="AD1058" i="2"/>
  <c r="AB1058" i="2"/>
  <c r="BE1058" i="2" s="1"/>
  <c r="AZ1057" i="2"/>
  <c r="AY1057" i="2"/>
  <c r="AX1057" i="2"/>
  <c r="AW1057" i="2"/>
  <c r="AV1057" i="2"/>
  <c r="AU1057" i="2"/>
  <c r="AT1057" i="2"/>
  <c r="AS1057" i="2"/>
  <c r="AR1057" i="2"/>
  <c r="AQ1057" i="2"/>
  <c r="AP1057" i="2"/>
  <c r="AO1057" i="2"/>
  <c r="AM1057" i="2"/>
  <c r="AL1057" i="2"/>
  <c r="AK1057" i="2"/>
  <c r="AJ1057" i="2"/>
  <c r="AI1057" i="2"/>
  <c r="AH1057" i="2"/>
  <c r="AG1057" i="2"/>
  <c r="AF1057" i="2"/>
  <c r="AE1057" i="2"/>
  <c r="AD1057" i="2"/>
  <c r="AB1057" i="2"/>
  <c r="BC1057" i="2" s="1"/>
  <c r="AZ1056" i="2"/>
  <c r="AY1056" i="2"/>
  <c r="AX1056" i="2"/>
  <c r="AW1056" i="2"/>
  <c r="AV1056" i="2"/>
  <c r="AU1056" i="2"/>
  <c r="AT1056" i="2"/>
  <c r="AS1056" i="2"/>
  <c r="AR1056" i="2"/>
  <c r="AQ1056" i="2"/>
  <c r="AP1056" i="2"/>
  <c r="AO1056" i="2"/>
  <c r="AM1056" i="2"/>
  <c r="AL1056" i="2"/>
  <c r="AK1056" i="2"/>
  <c r="AJ1056" i="2"/>
  <c r="AI1056" i="2"/>
  <c r="AH1056" i="2"/>
  <c r="AG1056" i="2"/>
  <c r="AF1056" i="2"/>
  <c r="AE1056" i="2"/>
  <c r="AD1056" i="2"/>
  <c r="AB1056" i="2"/>
  <c r="BA1056" i="2" s="1"/>
  <c r="AZ1055" i="2"/>
  <c r="AY1055" i="2"/>
  <c r="AX1055" i="2"/>
  <c r="AW1055" i="2"/>
  <c r="AV1055" i="2"/>
  <c r="AU1055" i="2"/>
  <c r="AT1055" i="2"/>
  <c r="AS1055" i="2"/>
  <c r="AR1055" i="2"/>
  <c r="AQ1055" i="2"/>
  <c r="AP1055" i="2"/>
  <c r="AO1055" i="2"/>
  <c r="AM1055" i="2"/>
  <c r="AL1055" i="2"/>
  <c r="AK1055" i="2"/>
  <c r="AJ1055" i="2"/>
  <c r="AI1055" i="2"/>
  <c r="AH1055" i="2"/>
  <c r="AG1055" i="2"/>
  <c r="AF1055" i="2"/>
  <c r="AE1055" i="2"/>
  <c r="AD1055" i="2"/>
  <c r="AB1055" i="2"/>
  <c r="AZ1054" i="2"/>
  <c r="AY1054" i="2"/>
  <c r="AX1054" i="2"/>
  <c r="AW1054" i="2"/>
  <c r="AV1054" i="2"/>
  <c r="AU1054" i="2"/>
  <c r="AT1054" i="2"/>
  <c r="AS1054" i="2"/>
  <c r="AR1054" i="2"/>
  <c r="AQ1054" i="2"/>
  <c r="AP1054" i="2"/>
  <c r="AO1054" i="2"/>
  <c r="AM1054" i="2"/>
  <c r="AL1054" i="2"/>
  <c r="AK1054" i="2"/>
  <c r="AJ1054" i="2"/>
  <c r="AI1054" i="2"/>
  <c r="AH1054" i="2"/>
  <c r="AG1054" i="2"/>
  <c r="AF1054" i="2"/>
  <c r="AE1054" i="2"/>
  <c r="AD1054" i="2"/>
  <c r="AB1054" i="2"/>
  <c r="BB1054" i="2" s="1"/>
  <c r="AZ1053" i="2"/>
  <c r="AY1053" i="2"/>
  <c r="AX1053" i="2"/>
  <c r="AW1053" i="2"/>
  <c r="AV1053" i="2"/>
  <c r="AU1053" i="2"/>
  <c r="AT1053" i="2"/>
  <c r="AS1053" i="2"/>
  <c r="AR1053" i="2"/>
  <c r="AQ1053" i="2"/>
  <c r="AP1053" i="2"/>
  <c r="AO1053" i="2"/>
  <c r="AM1053" i="2"/>
  <c r="AL1053" i="2"/>
  <c r="AK1053" i="2"/>
  <c r="AJ1053" i="2"/>
  <c r="AI1053" i="2"/>
  <c r="AH1053" i="2"/>
  <c r="AG1053" i="2"/>
  <c r="AF1053" i="2"/>
  <c r="AE1053" i="2"/>
  <c r="AD1053" i="2"/>
  <c r="AB1053" i="2"/>
  <c r="BC1053" i="2" s="1"/>
  <c r="AZ1052" i="2"/>
  <c r="AY1052" i="2"/>
  <c r="AX1052" i="2"/>
  <c r="AW1052" i="2"/>
  <c r="AV1052" i="2"/>
  <c r="AU1052" i="2"/>
  <c r="AT1052" i="2"/>
  <c r="AS1052" i="2"/>
  <c r="AR1052" i="2"/>
  <c r="AQ1052" i="2"/>
  <c r="AP1052" i="2"/>
  <c r="AO1052" i="2"/>
  <c r="AM1052" i="2"/>
  <c r="AL1052" i="2"/>
  <c r="AK1052" i="2"/>
  <c r="AJ1052" i="2"/>
  <c r="AI1052" i="2"/>
  <c r="AH1052" i="2"/>
  <c r="AG1052" i="2"/>
  <c r="AF1052" i="2"/>
  <c r="AE1052" i="2"/>
  <c r="AD1052" i="2"/>
  <c r="AB1052" i="2"/>
  <c r="BD1052" i="2" s="1"/>
  <c r="AZ1051" i="2"/>
  <c r="AY1051" i="2"/>
  <c r="AX1051" i="2"/>
  <c r="AW1051" i="2"/>
  <c r="AV1051" i="2"/>
  <c r="AU1051" i="2"/>
  <c r="AT1051" i="2"/>
  <c r="AS1051" i="2"/>
  <c r="AR1051" i="2"/>
  <c r="AQ1051" i="2"/>
  <c r="AP1051" i="2"/>
  <c r="AO1051" i="2"/>
  <c r="AM1051" i="2"/>
  <c r="AL1051" i="2"/>
  <c r="AK1051" i="2"/>
  <c r="AJ1051" i="2"/>
  <c r="AI1051" i="2"/>
  <c r="AH1051" i="2"/>
  <c r="AG1051" i="2"/>
  <c r="AF1051" i="2"/>
  <c r="AE1051" i="2"/>
  <c r="AD1051" i="2"/>
  <c r="AB1051" i="2"/>
  <c r="BA1051" i="2" s="1"/>
  <c r="AZ1050" i="2"/>
  <c r="AY1050" i="2"/>
  <c r="AX1050" i="2"/>
  <c r="AW1050" i="2"/>
  <c r="AV1050" i="2"/>
  <c r="AU1050" i="2"/>
  <c r="AT1050" i="2"/>
  <c r="AS1050" i="2"/>
  <c r="AR1050" i="2"/>
  <c r="AQ1050" i="2"/>
  <c r="AP1050" i="2"/>
  <c r="AO1050" i="2"/>
  <c r="AM1050" i="2"/>
  <c r="AL1050" i="2"/>
  <c r="AK1050" i="2"/>
  <c r="AJ1050" i="2"/>
  <c r="AI1050" i="2"/>
  <c r="AH1050" i="2"/>
  <c r="AG1050" i="2"/>
  <c r="AF1050" i="2"/>
  <c r="AE1050" i="2"/>
  <c r="AD1050" i="2"/>
  <c r="AB1050" i="2"/>
  <c r="BA1050" i="2" s="1"/>
  <c r="AZ1049" i="2"/>
  <c r="AY1049" i="2"/>
  <c r="AX1049" i="2"/>
  <c r="AW1049" i="2"/>
  <c r="AV1049" i="2"/>
  <c r="AU1049" i="2"/>
  <c r="AT1049" i="2"/>
  <c r="AS1049" i="2"/>
  <c r="AR1049" i="2"/>
  <c r="AQ1049" i="2"/>
  <c r="AP1049" i="2"/>
  <c r="AO1049" i="2"/>
  <c r="AM1049" i="2"/>
  <c r="AL1049" i="2"/>
  <c r="AK1049" i="2"/>
  <c r="AJ1049" i="2"/>
  <c r="AI1049" i="2"/>
  <c r="AH1049" i="2"/>
  <c r="AG1049" i="2"/>
  <c r="AF1049" i="2"/>
  <c r="AE1049" i="2"/>
  <c r="AD1049" i="2"/>
  <c r="AB1049" i="2"/>
  <c r="AZ1048" i="2"/>
  <c r="AY1048" i="2"/>
  <c r="AX1048" i="2"/>
  <c r="AW1048" i="2"/>
  <c r="AV1048" i="2"/>
  <c r="AU1048" i="2"/>
  <c r="AT1048" i="2"/>
  <c r="AS1048" i="2"/>
  <c r="AR1048" i="2"/>
  <c r="AQ1048" i="2"/>
  <c r="AP1048" i="2"/>
  <c r="AO1048" i="2"/>
  <c r="AM1048" i="2"/>
  <c r="AL1048" i="2"/>
  <c r="AK1048" i="2"/>
  <c r="AJ1048" i="2"/>
  <c r="AI1048" i="2"/>
  <c r="AH1048" i="2"/>
  <c r="AG1048" i="2"/>
  <c r="AF1048" i="2"/>
  <c r="AE1048" i="2"/>
  <c r="AD1048" i="2"/>
  <c r="AB1048" i="2"/>
  <c r="BA1048" i="2" s="1"/>
  <c r="AZ1047" i="2"/>
  <c r="AY1047" i="2"/>
  <c r="AX1047" i="2"/>
  <c r="AW1047" i="2"/>
  <c r="AV1047" i="2"/>
  <c r="AU1047" i="2"/>
  <c r="AT1047" i="2"/>
  <c r="AS1047" i="2"/>
  <c r="AR1047" i="2"/>
  <c r="AQ1047" i="2"/>
  <c r="AP1047" i="2"/>
  <c r="AO1047" i="2"/>
  <c r="AM1047" i="2"/>
  <c r="AL1047" i="2"/>
  <c r="AK1047" i="2"/>
  <c r="AJ1047" i="2"/>
  <c r="AI1047" i="2"/>
  <c r="AH1047" i="2"/>
  <c r="AG1047" i="2"/>
  <c r="AF1047" i="2"/>
  <c r="AE1047" i="2"/>
  <c r="AD1047" i="2"/>
  <c r="AB1047" i="2"/>
  <c r="BE1047" i="2" s="1"/>
  <c r="AZ1046" i="2"/>
  <c r="AY1046" i="2"/>
  <c r="AX1046" i="2"/>
  <c r="AW1046" i="2"/>
  <c r="AV1046" i="2"/>
  <c r="AU1046" i="2"/>
  <c r="AT1046" i="2"/>
  <c r="AS1046" i="2"/>
  <c r="AR1046" i="2"/>
  <c r="AQ1046" i="2"/>
  <c r="AP1046" i="2"/>
  <c r="AO1046" i="2"/>
  <c r="AM1046" i="2"/>
  <c r="AL1046" i="2"/>
  <c r="AK1046" i="2"/>
  <c r="AJ1046" i="2"/>
  <c r="AI1046" i="2"/>
  <c r="AH1046" i="2"/>
  <c r="AG1046" i="2"/>
  <c r="AF1046" i="2"/>
  <c r="AE1046" i="2"/>
  <c r="AD1046" i="2"/>
  <c r="AB1046" i="2"/>
  <c r="BB1046" i="2" s="1"/>
  <c r="AZ1045" i="2"/>
  <c r="AY1045" i="2"/>
  <c r="AX1045" i="2"/>
  <c r="AW1045" i="2"/>
  <c r="AV1045" i="2"/>
  <c r="AU1045" i="2"/>
  <c r="AT1045" i="2"/>
  <c r="AS1045" i="2"/>
  <c r="AR1045" i="2"/>
  <c r="AQ1045" i="2"/>
  <c r="AP1045" i="2"/>
  <c r="AO1045" i="2"/>
  <c r="AM1045" i="2"/>
  <c r="AL1045" i="2"/>
  <c r="AK1045" i="2"/>
  <c r="AJ1045" i="2"/>
  <c r="AI1045" i="2"/>
  <c r="AH1045" i="2"/>
  <c r="AG1045" i="2"/>
  <c r="AF1045" i="2"/>
  <c r="AE1045" i="2"/>
  <c r="AD1045" i="2"/>
  <c r="AB1045" i="2"/>
  <c r="BD1045" i="2" s="1"/>
  <c r="AZ1044" i="2"/>
  <c r="AY1044" i="2"/>
  <c r="AX1044" i="2"/>
  <c r="AW1044" i="2"/>
  <c r="AV1044" i="2"/>
  <c r="AU1044" i="2"/>
  <c r="AT1044" i="2"/>
  <c r="AS1044" i="2"/>
  <c r="AR1044" i="2"/>
  <c r="AQ1044" i="2"/>
  <c r="AP1044" i="2"/>
  <c r="AO1044" i="2"/>
  <c r="AM1044" i="2"/>
  <c r="AL1044" i="2"/>
  <c r="AK1044" i="2"/>
  <c r="AJ1044" i="2"/>
  <c r="AI1044" i="2"/>
  <c r="AH1044" i="2"/>
  <c r="AG1044" i="2"/>
  <c r="AF1044" i="2"/>
  <c r="AE1044" i="2"/>
  <c r="AD1044" i="2"/>
  <c r="AB1044" i="2"/>
  <c r="BE1044" i="2" s="1"/>
  <c r="AZ1043" i="2"/>
  <c r="AY1043" i="2"/>
  <c r="AX1043" i="2"/>
  <c r="AW1043" i="2"/>
  <c r="AV1043" i="2"/>
  <c r="AU1043" i="2"/>
  <c r="AT1043" i="2"/>
  <c r="AS1043" i="2"/>
  <c r="AR1043" i="2"/>
  <c r="AQ1043" i="2"/>
  <c r="AP1043" i="2"/>
  <c r="AO1043" i="2"/>
  <c r="AM1043" i="2"/>
  <c r="AL1043" i="2"/>
  <c r="AK1043" i="2"/>
  <c r="AJ1043" i="2"/>
  <c r="AI1043" i="2"/>
  <c r="AH1043" i="2"/>
  <c r="AG1043" i="2"/>
  <c r="AF1043" i="2"/>
  <c r="AE1043" i="2"/>
  <c r="AD1043" i="2"/>
  <c r="AB1043" i="2"/>
  <c r="BA1043" i="2" s="1"/>
  <c r="AZ1042" i="2"/>
  <c r="AY1042" i="2"/>
  <c r="AX1042" i="2"/>
  <c r="AW1042" i="2"/>
  <c r="AV1042" i="2"/>
  <c r="AU1042" i="2"/>
  <c r="AT1042" i="2"/>
  <c r="AS1042" i="2"/>
  <c r="AR1042" i="2"/>
  <c r="AQ1042" i="2"/>
  <c r="AP1042" i="2"/>
  <c r="AO1042" i="2"/>
  <c r="AM1042" i="2"/>
  <c r="AL1042" i="2"/>
  <c r="AK1042" i="2"/>
  <c r="AJ1042" i="2"/>
  <c r="AI1042" i="2"/>
  <c r="AH1042" i="2"/>
  <c r="AG1042" i="2"/>
  <c r="AF1042" i="2"/>
  <c r="AE1042" i="2"/>
  <c r="AD1042" i="2"/>
  <c r="AB1042" i="2"/>
  <c r="BC1042" i="2" s="1"/>
  <c r="AZ1041" i="2"/>
  <c r="AY1041" i="2"/>
  <c r="AX1041" i="2"/>
  <c r="AW1041" i="2"/>
  <c r="AV1041" i="2"/>
  <c r="AU1041" i="2"/>
  <c r="AT1041" i="2"/>
  <c r="AS1041" i="2"/>
  <c r="AR1041" i="2"/>
  <c r="AQ1041" i="2"/>
  <c r="AP1041" i="2"/>
  <c r="AO1041" i="2"/>
  <c r="AM1041" i="2"/>
  <c r="AL1041" i="2"/>
  <c r="AK1041" i="2"/>
  <c r="AJ1041" i="2"/>
  <c r="AI1041" i="2"/>
  <c r="AH1041" i="2"/>
  <c r="AG1041" i="2"/>
  <c r="AF1041" i="2"/>
  <c r="AE1041" i="2"/>
  <c r="AD1041" i="2"/>
  <c r="AB1041" i="2"/>
  <c r="BC1041" i="2" s="1"/>
  <c r="AZ1040" i="2"/>
  <c r="AY1040" i="2"/>
  <c r="AX1040" i="2"/>
  <c r="AW1040" i="2"/>
  <c r="AV1040" i="2"/>
  <c r="AU1040" i="2"/>
  <c r="AT1040" i="2"/>
  <c r="AS1040" i="2"/>
  <c r="AR1040" i="2"/>
  <c r="AQ1040" i="2"/>
  <c r="AP1040" i="2"/>
  <c r="AO1040" i="2"/>
  <c r="AM1040" i="2"/>
  <c r="AL1040" i="2"/>
  <c r="AK1040" i="2"/>
  <c r="AJ1040" i="2"/>
  <c r="AI1040" i="2"/>
  <c r="AH1040" i="2"/>
  <c r="AG1040" i="2"/>
  <c r="AF1040" i="2"/>
  <c r="AE1040" i="2"/>
  <c r="AD1040" i="2"/>
  <c r="AB1040" i="2"/>
  <c r="BD1040" i="2" s="1"/>
  <c r="AZ1039" i="2"/>
  <c r="AY1039" i="2"/>
  <c r="AX1039" i="2"/>
  <c r="AW1039" i="2"/>
  <c r="AV1039" i="2"/>
  <c r="AU1039" i="2"/>
  <c r="AT1039" i="2"/>
  <c r="AS1039" i="2"/>
  <c r="AR1039" i="2"/>
  <c r="AQ1039" i="2"/>
  <c r="AP1039" i="2"/>
  <c r="AO1039" i="2"/>
  <c r="AM1039" i="2"/>
  <c r="AL1039" i="2"/>
  <c r="AK1039" i="2"/>
  <c r="AJ1039" i="2"/>
  <c r="AI1039" i="2"/>
  <c r="AH1039" i="2"/>
  <c r="AG1039" i="2"/>
  <c r="AF1039" i="2"/>
  <c r="AE1039" i="2"/>
  <c r="AD1039" i="2"/>
  <c r="AB1039" i="2"/>
  <c r="BE1039" i="2" s="1"/>
  <c r="AZ1038" i="2"/>
  <c r="AY1038" i="2"/>
  <c r="AX1038" i="2"/>
  <c r="AW1038" i="2"/>
  <c r="AV1038" i="2"/>
  <c r="AU1038" i="2"/>
  <c r="AT1038" i="2"/>
  <c r="AS1038" i="2"/>
  <c r="AR1038" i="2"/>
  <c r="AQ1038" i="2"/>
  <c r="AP1038" i="2"/>
  <c r="AO1038" i="2"/>
  <c r="AM1038" i="2"/>
  <c r="AL1038" i="2"/>
  <c r="AK1038" i="2"/>
  <c r="AJ1038" i="2"/>
  <c r="AI1038" i="2"/>
  <c r="AH1038" i="2"/>
  <c r="AG1038" i="2"/>
  <c r="AF1038" i="2"/>
  <c r="AE1038" i="2"/>
  <c r="AD1038" i="2"/>
  <c r="AB1038" i="2"/>
  <c r="BD1038" i="2" s="1"/>
  <c r="AZ1037" i="2"/>
  <c r="AY1037" i="2"/>
  <c r="AX1037" i="2"/>
  <c r="AW1037" i="2"/>
  <c r="AV1037" i="2"/>
  <c r="AU1037" i="2"/>
  <c r="AT1037" i="2"/>
  <c r="AS1037" i="2"/>
  <c r="AR1037" i="2"/>
  <c r="AQ1037" i="2"/>
  <c r="AP1037" i="2"/>
  <c r="AO1037" i="2"/>
  <c r="AM1037" i="2"/>
  <c r="AL1037" i="2"/>
  <c r="AK1037" i="2"/>
  <c r="AJ1037" i="2"/>
  <c r="AI1037" i="2"/>
  <c r="AH1037" i="2"/>
  <c r="AG1037" i="2"/>
  <c r="AF1037" i="2"/>
  <c r="AE1037" i="2"/>
  <c r="AD1037" i="2"/>
  <c r="AB1037" i="2"/>
  <c r="BA1037" i="2" s="1"/>
  <c r="AZ1036" i="2"/>
  <c r="AY1036" i="2"/>
  <c r="AX1036" i="2"/>
  <c r="AW1036" i="2"/>
  <c r="AV1036" i="2"/>
  <c r="AU1036" i="2"/>
  <c r="AT1036" i="2"/>
  <c r="AS1036" i="2"/>
  <c r="AR1036" i="2"/>
  <c r="AQ1036" i="2"/>
  <c r="AP1036" i="2"/>
  <c r="AO1036" i="2"/>
  <c r="AM1036" i="2"/>
  <c r="AL1036" i="2"/>
  <c r="AK1036" i="2"/>
  <c r="AJ1036" i="2"/>
  <c r="AI1036" i="2"/>
  <c r="AH1036" i="2"/>
  <c r="AG1036" i="2"/>
  <c r="AF1036" i="2"/>
  <c r="AE1036" i="2"/>
  <c r="AD1036" i="2"/>
  <c r="AB1036" i="2"/>
  <c r="BD1036" i="2" s="1"/>
  <c r="AZ1035" i="2"/>
  <c r="AY1035" i="2"/>
  <c r="AX1035" i="2"/>
  <c r="AW1035" i="2"/>
  <c r="AV1035" i="2"/>
  <c r="AU1035" i="2"/>
  <c r="AT1035" i="2"/>
  <c r="AS1035" i="2"/>
  <c r="AR1035" i="2"/>
  <c r="AQ1035" i="2"/>
  <c r="AP1035" i="2"/>
  <c r="AO1035" i="2"/>
  <c r="AM1035" i="2"/>
  <c r="AL1035" i="2"/>
  <c r="AK1035" i="2"/>
  <c r="AJ1035" i="2"/>
  <c r="AI1035" i="2"/>
  <c r="AH1035" i="2"/>
  <c r="AG1035" i="2"/>
  <c r="AF1035" i="2"/>
  <c r="AE1035" i="2"/>
  <c r="AD1035" i="2"/>
  <c r="AB1035" i="2"/>
  <c r="BA1035" i="2" s="1"/>
  <c r="AZ1034" i="2"/>
  <c r="AY1034" i="2"/>
  <c r="AX1034" i="2"/>
  <c r="AW1034" i="2"/>
  <c r="AV1034" i="2"/>
  <c r="AU1034" i="2"/>
  <c r="AT1034" i="2"/>
  <c r="AS1034" i="2"/>
  <c r="AR1034" i="2"/>
  <c r="AQ1034" i="2"/>
  <c r="AP1034" i="2"/>
  <c r="AO1034" i="2"/>
  <c r="AM1034" i="2"/>
  <c r="AL1034" i="2"/>
  <c r="AK1034" i="2"/>
  <c r="AJ1034" i="2"/>
  <c r="AI1034" i="2"/>
  <c r="AH1034" i="2"/>
  <c r="AG1034" i="2"/>
  <c r="AF1034" i="2"/>
  <c r="AE1034" i="2"/>
  <c r="AD1034" i="2"/>
  <c r="AB1034" i="2"/>
  <c r="BB1034" i="2" s="1"/>
  <c r="AZ1033" i="2"/>
  <c r="AY1033" i="2"/>
  <c r="AX1033" i="2"/>
  <c r="AW1033" i="2"/>
  <c r="AV1033" i="2"/>
  <c r="AU1033" i="2"/>
  <c r="AT1033" i="2"/>
  <c r="AS1033" i="2"/>
  <c r="AR1033" i="2"/>
  <c r="AQ1033" i="2"/>
  <c r="AP1033" i="2"/>
  <c r="AO1033" i="2"/>
  <c r="AM1033" i="2"/>
  <c r="AL1033" i="2"/>
  <c r="AK1033" i="2"/>
  <c r="AJ1033" i="2"/>
  <c r="AI1033" i="2"/>
  <c r="AH1033" i="2"/>
  <c r="AG1033" i="2"/>
  <c r="AF1033" i="2"/>
  <c r="AE1033" i="2"/>
  <c r="AD1033" i="2"/>
  <c r="AB1033" i="2"/>
  <c r="BD1033" i="2" s="1"/>
  <c r="AZ1032" i="2"/>
  <c r="AY1032" i="2"/>
  <c r="AX1032" i="2"/>
  <c r="AW1032" i="2"/>
  <c r="AV1032" i="2"/>
  <c r="AU1032" i="2"/>
  <c r="AT1032" i="2"/>
  <c r="AS1032" i="2"/>
  <c r="AR1032" i="2"/>
  <c r="AQ1032" i="2"/>
  <c r="AP1032" i="2"/>
  <c r="AO1032" i="2"/>
  <c r="AM1032" i="2"/>
  <c r="AL1032" i="2"/>
  <c r="AK1032" i="2"/>
  <c r="AJ1032" i="2"/>
  <c r="AI1032" i="2"/>
  <c r="AH1032" i="2"/>
  <c r="AG1032" i="2"/>
  <c r="AF1032" i="2"/>
  <c r="AE1032" i="2"/>
  <c r="AD1032" i="2"/>
  <c r="AB1032" i="2"/>
  <c r="BB1032" i="2" s="1"/>
  <c r="AZ1031" i="2"/>
  <c r="AY1031" i="2"/>
  <c r="AX1031" i="2"/>
  <c r="AW1031" i="2"/>
  <c r="AV1031" i="2"/>
  <c r="AU1031" i="2"/>
  <c r="AT1031" i="2"/>
  <c r="AS1031" i="2"/>
  <c r="AR1031" i="2"/>
  <c r="AQ1031" i="2"/>
  <c r="AP1031" i="2"/>
  <c r="AO1031" i="2"/>
  <c r="AM1031" i="2"/>
  <c r="AL1031" i="2"/>
  <c r="AK1031" i="2"/>
  <c r="AJ1031" i="2"/>
  <c r="AI1031" i="2"/>
  <c r="AH1031" i="2"/>
  <c r="AG1031" i="2"/>
  <c r="AF1031" i="2"/>
  <c r="AE1031" i="2"/>
  <c r="AD1031" i="2"/>
  <c r="AB1031" i="2"/>
  <c r="BB1031" i="2" s="1"/>
  <c r="AZ1030" i="2"/>
  <c r="AY1030" i="2"/>
  <c r="AX1030" i="2"/>
  <c r="AW1030" i="2"/>
  <c r="AV1030" i="2"/>
  <c r="AU1030" i="2"/>
  <c r="AT1030" i="2"/>
  <c r="AS1030" i="2"/>
  <c r="AR1030" i="2"/>
  <c r="AQ1030" i="2"/>
  <c r="AP1030" i="2"/>
  <c r="AO1030" i="2"/>
  <c r="AM1030" i="2"/>
  <c r="AL1030" i="2"/>
  <c r="AK1030" i="2"/>
  <c r="AJ1030" i="2"/>
  <c r="AI1030" i="2"/>
  <c r="AH1030" i="2"/>
  <c r="AG1030" i="2"/>
  <c r="AF1030" i="2"/>
  <c r="AE1030" i="2"/>
  <c r="AD1030" i="2"/>
  <c r="AB1030" i="2"/>
  <c r="BB1030" i="2" s="1"/>
  <c r="AZ1029" i="2"/>
  <c r="AY1029" i="2"/>
  <c r="AX1029" i="2"/>
  <c r="AW1029" i="2"/>
  <c r="AV1029" i="2"/>
  <c r="AU1029" i="2"/>
  <c r="AT1029" i="2"/>
  <c r="AS1029" i="2"/>
  <c r="AR1029" i="2"/>
  <c r="AQ1029" i="2"/>
  <c r="AP1029" i="2"/>
  <c r="AO1029" i="2"/>
  <c r="AM1029" i="2"/>
  <c r="AL1029" i="2"/>
  <c r="AK1029" i="2"/>
  <c r="AJ1029" i="2"/>
  <c r="AI1029" i="2"/>
  <c r="AH1029" i="2"/>
  <c r="AG1029" i="2"/>
  <c r="AF1029" i="2"/>
  <c r="AE1029" i="2"/>
  <c r="AD1029" i="2"/>
  <c r="AB1029" i="2"/>
  <c r="BD1029" i="2" s="1"/>
  <c r="AZ1028" i="2"/>
  <c r="AY1028" i="2"/>
  <c r="AX1028" i="2"/>
  <c r="AW1028" i="2"/>
  <c r="AV1028" i="2"/>
  <c r="AU1028" i="2"/>
  <c r="AT1028" i="2"/>
  <c r="AS1028" i="2"/>
  <c r="AR1028" i="2"/>
  <c r="AQ1028" i="2"/>
  <c r="AP1028" i="2"/>
  <c r="AO1028" i="2"/>
  <c r="AM1028" i="2"/>
  <c r="AL1028" i="2"/>
  <c r="AK1028" i="2"/>
  <c r="AJ1028" i="2"/>
  <c r="AI1028" i="2"/>
  <c r="AH1028" i="2"/>
  <c r="AG1028" i="2"/>
  <c r="AF1028" i="2"/>
  <c r="AE1028" i="2"/>
  <c r="AD1028" i="2"/>
  <c r="AB1028" i="2"/>
  <c r="BD1028" i="2" s="1"/>
  <c r="AZ1027" i="2"/>
  <c r="AY1027" i="2"/>
  <c r="AX1027" i="2"/>
  <c r="AW1027" i="2"/>
  <c r="AV1027" i="2"/>
  <c r="AU1027" i="2"/>
  <c r="AT1027" i="2"/>
  <c r="AS1027" i="2"/>
  <c r="AR1027" i="2"/>
  <c r="AQ1027" i="2"/>
  <c r="AP1027" i="2"/>
  <c r="AO1027" i="2"/>
  <c r="AM1027" i="2"/>
  <c r="AL1027" i="2"/>
  <c r="AK1027" i="2"/>
  <c r="AJ1027" i="2"/>
  <c r="AI1027" i="2"/>
  <c r="AH1027" i="2"/>
  <c r="AG1027" i="2"/>
  <c r="AF1027" i="2"/>
  <c r="AE1027" i="2"/>
  <c r="AD1027" i="2"/>
  <c r="AB1027" i="2"/>
  <c r="BA1027" i="2" s="1"/>
  <c r="AZ1026" i="2"/>
  <c r="AY1026" i="2"/>
  <c r="AX1026" i="2"/>
  <c r="AW1026" i="2"/>
  <c r="AV1026" i="2"/>
  <c r="AU1026" i="2"/>
  <c r="AT1026" i="2"/>
  <c r="AS1026" i="2"/>
  <c r="AR1026" i="2"/>
  <c r="AQ1026" i="2"/>
  <c r="AP1026" i="2"/>
  <c r="AO1026" i="2"/>
  <c r="AM1026" i="2"/>
  <c r="AL1026" i="2"/>
  <c r="AK1026" i="2"/>
  <c r="AJ1026" i="2"/>
  <c r="AI1026" i="2"/>
  <c r="AH1026" i="2"/>
  <c r="AG1026" i="2"/>
  <c r="AF1026" i="2"/>
  <c r="AE1026" i="2"/>
  <c r="AD1026" i="2"/>
  <c r="AB1026" i="2"/>
  <c r="BA1026" i="2" s="1"/>
  <c r="AZ1025" i="2"/>
  <c r="AY1025" i="2"/>
  <c r="AX1025" i="2"/>
  <c r="AW1025" i="2"/>
  <c r="AV1025" i="2"/>
  <c r="AU1025" i="2"/>
  <c r="AT1025" i="2"/>
  <c r="AS1025" i="2"/>
  <c r="AR1025" i="2"/>
  <c r="AQ1025" i="2"/>
  <c r="AP1025" i="2"/>
  <c r="AO1025" i="2"/>
  <c r="AM1025" i="2"/>
  <c r="AL1025" i="2"/>
  <c r="AK1025" i="2"/>
  <c r="AJ1025" i="2"/>
  <c r="AI1025" i="2"/>
  <c r="AH1025" i="2"/>
  <c r="AG1025" i="2"/>
  <c r="AF1025" i="2"/>
  <c r="AE1025" i="2"/>
  <c r="AD1025" i="2"/>
  <c r="AB1025" i="2"/>
  <c r="BC1025" i="2" s="1"/>
  <c r="AZ1024" i="2"/>
  <c r="AY1024" i="2"/>
  <c r="AX1024" i="2"/>
  <c r="AW1024" i="2"/>
  <c r="AV1024" i="2"/>
  <c r="AU1024" i="2"/>
  <c r="AT1024" i="2"/>
  <c r="AS1024" i="2"/>
  <c r="AR1024" i="2"/>
  <c r="AQ1024" i="2"/>
  <c r="AP1024" i="2"/>
  <c r="AO1024" i="2"/>
  <c r="AM1024" i="2"/>
  <c r="AL1024" i="2"/>
  <c r="AK1024" i="2"/>
  <c r="AJ1024" i="2"/>
  <c r="AI1024" i="2"/>
  <c r="AH1024" i="2"/>
  <c r="AG1024" i="2"/>
  <c r="AF1024" i="2"/>
  <c r="AE1024" i="2"/>
  <c r="AD1024" i="2"/>
  <c r="AB1024" i="2"/>
  <c r="BB1024" i="2" s="1"/>
  <c r="AZ1023" i="2"/>
  <c r="AY1023" i="2"/>
  <c r="AX1023" i="2"/>
  <c r="AW1023" i="2"/>
  <c r="AV1023" i="2"/>
  <c r="AU1023" i="2"/>
  <c r="AT1023" i="2"/>
  <c r="AS1023" i="2"/>
  <c r="AR1023" i="2"/>
  <c r="AQ1023" i="2"/>
  <c r="AP1023" i="2"/>
  <c r="AO1023" i="2"/>
  <c r="AM1023" i="2"/>
  <c r="AL1023" i="2"/>
  <c r="AK1023" i="2"/>
  <c r="AJ1023" i="2"/>
  <c r="AI1023" i="2"/>
  <c r="AH1023" i="2"/>
  <c r="AG1023" i="2"/>
  <c r="AF1023" i="2"/>
  <c r="AE1023" i="2"/>
  <c r="AD1023" i="2"/>
  <c r="AB1023" i="2"/>
  <c r="BE1023" i="2" s="1"/>
  <c r="AB2" i="2"/>
  <c r="BB2" i="2" s="1"/>
  <c r="AZ1022" i="2"/>
  <c r="AY1022" i="2"/>
  <c r="AX1022" i="2"/>
  <c r="AW1022" i="2"/>
  <c r="AV1022" i="2"/>
  <c r="AU1022" i="2"/>
  <c r="AT1022" i="2"/>
  <c r="AS1022" i="2"/>
  <c r="AR1022" i="2"/>
  <c r="AQ1022" i="2"/>
  <c r="AP1022" i="2"/>
  <c r="AO1022" i="2"/>
  <c r="AM1022" i="2"/>
  <c r="AL1022" i="2"/>
  <c r="AK1022" i="2"/>
  <c r="AJ1022" i="2"/>
  <c r="AI1022" i="2"/>
  <c r="AH1022" i="2"/>
  <c r="AG1022" i="2"/>
  <c r="AF1022" i="2"/>
  <c r="AE1022" i="2"/>
  <c r="AD1022" i="2"/>
  <c r="AB1022" i="2"/>
  <c r="BE1022" i="2" s="1"/>
  <c r="AZ1021" i="2"/>
  <c r="AY1021" i="2"/>
  <c r="AX1021" i="2"/>
  <c r="AW1021" i="2"/>
  <c r="AV1021" i="2"/>
  <c r="AU1021" i="2"/>
  <c r="AT1021" i="2"/>
  <c r="AS1021" i="2"/>
  <c r="AR1021" i="2"/>
  <c r="AQ1021" i="2"/>
  <c r="AP1021" i="2"/>
  <c r="AO1021" i="2"/>
  <c r="AM1021" i="2"/>
  <c r="AL1021" i="2"/>
  <c r="AK1021" i="2"/>
  <c r="AJ1021" i="2"/>
  <c r="AI1021" i="2"/>
  <c r="AH1021" i="2"/>
  <c r="AG1021" i="2"/>
  <c r="AF1021" i="2"/>
  <c r="AE1021" i="2"/>
  <c r="AD1021" i="2"/>
  <c r="AB1021" i="2"/>
  <c r="BB1021" i="2" s="1"/>
  <c r="AZ1020" i="2"/>
  <c r="AY1020" i="2"/>
  <c r="AX1020" i="2"/>
  <c r="AW1020" i="2"/>
  <c r="AV1020" i="2"/>
  <c r="AU1020" i="2"/>
  <c r="AT1020" i="2"/>
  <c r="AS1020" i="2"/>
  <c r="AR1020" i="2"/>
  <c r="AQ1020" i="2"/>
  <c r="AP1020" i="2"/>
  <c r="AO1020" i="2"/>
  <c r="AM1020" i="2"/>
  <c r="AL1020" i="2"/>
  <c r="AK1020" i="2"/>
  <c r="AJ1020" i="2"/>
  <c r="AI1020" i="2"/>
  <c r="AH1020" i="2"/>
  <c r="AG1020" i="2"/>
  <c r="AF1020" i="2"/>
  <c r="AE1020" i="2"/>
  <c r="AD1020" i="2"/>
  <c r="AB1020" i="2"/>
  <c r="BE1020" i="2" s="1"/>
  <c r="AZ1019" i="2"/>
  <c r="AY1019" i="2"/>
  <c r="AX1019" i="2"/>
  <c r="AW1019" i="2"/>
  <c r="AV1019" i="2"/>
  <c r="AU1019" i="2"/>
  <c r="AT1019" i="2"/>
  <c r="AS1019" i="2"/>
  <c r="AR1019" i="2"/>
  <c r="AQ1019" i="2"/>
  <c r="AP1019" i="2"/>
  <c r="AO1019" i="2"/>
  <c r="AM1019" i="2"/>
  <c r="AL1019" i="2"/>
  <c r="AK1019" i="2"/>
  <c r="AJ1019" i="2"/>
  <c r="AI1019" i="2"/>
  <c r="AH1019" i="2"/>
  <c r="AG1019" i="2"/>
  <c r="AF1019" i="2"/>
  <c r="AE1019" i="2"/>
  <c r="AD1019" i="2"/>
  <c r="AB1019" i="2"/>
  <c r="BD1019" i="2" s="1"/>
  <c r="AZ1018" i="2"/>
  <c r="AY1018" i="2"/>
  <c r="AX1018" i="2"/>
  <c r="AW1018" i="2"/>
  <c r="AV1018" i="2"/>
  <c r="AU1018" i="2"/>
  <c r="AT1018" i="2"/>
  <c r="AS1018" i="2"/>
  <c r="AR1018" i="2"/>
  <c r="AQ1018" i="2"/>
  <c r="AP1018" i="2"/>
  <c r="AO1018" i="2"/>
  <c r="AM1018" i="2"/>
  <c r="AL1018" i="2"/>
  <c r="AK1018" i="2"/>
  <c r="AJ1018" i="2"/>
  <c r="AI1018" i="2"/>
  <c r="AH1018" i="2"/>
  <c r="AG1018" i="2"/>
  <c r="AF1018" i="2"/>
  <c r="AE1018" i="2"/>
  <c r="AD1018" i="2"/>
  <c r="AB1018" i="2"/>
  <c r="BA1018" i="2" s="1"/>
  <c r="AZ1017" i="2"/>
  <c r="AY1017" i="2"/>
  <c r="AX1017" i="2"/>
  <c r="AW1017" i="2"/>
  <c r="AV1017" i="2"/>
  <c r="AU1017" i="2"/>
  <c r="AT1017" i="2"/>
  <c r="AS1017" i="2"/>
  <c r="AR1017" i="2"/>
  <c r="AQ1017" i="2"/>
  <c r="AP1017" i="2"/>
  <c r="AO1017" i="2"/>
  <c r="AM1017" i="2"/>
  <c r="AL1017" i="2"/>
  <c r="AK1017" i="2"/>
  <c r="AJ1017" i="2"/>
  <c r="AI1017" i="2"/>
  <c r="AH1017" i="2"/>
  <c r="AG1017" i="2"/>
  <c r="AF1017" i="2"/>
  <c r="AE1017" i="2"/>
  <c r="AD1017" i="2"/>
  <c r="AB1017" i="2"/>
  <c r="BE1017" i="2" s="1"/>
  <c r="AZ1016" i="2"/>
  <c r="AY1016" i="2"/>
  <c r="AX1016" i="2"/>
  <c r="AW1016" i="2"/>
  <c r="AV1016" i="2"/>
  <c r="AU1016" i="2"/>
  <c r="AT1016" i="2"/>
  <c r="AS1016" i="2"/>
  <c r="AR1016" i="2"/>
  <c r="AQ1016" i="2"/>
  <c r="AP1016" i="2"/>
  <c r="AO1016" i="2"/>
  <c r="AM1016" i="2"/>
  <c r="AL1016" i="2"/>
  <c r="AK1016" i="2"/>
  <c r="AJ1016" i="2"/>
  <c r="AI1016" i="2"/>
  <c r="AH1016" i="2"/>
  <c r="AG1016" i="2"/>
  <c r="AF1016" i="2"/>
  <c r="AE1016" i="2"/>
  <c r="AD1016" i="2"/>
  <c r="AB1016" i="2"/>
  <c r="BC1016" i="2" s="1"/>
  <c r="AZ1015" i="2"/>
  <c r="AY1015" i="2"/>
  <c r="AX1015" i="2"/>
  <c r="AW1015" i="2"/>
  <c r="AV1015" i="2"/>
  <c r="AU1015" i="2"/>
  <c r="AT1015" i="2"/>
  <c r="AS1015" i="2"/>
  <c r="AR1015" i="2"/>
  <c r="AQ1015" i="2"/>
  <c r="AP1015" i="2"/>
  <c r="AO1015" i="2"/>
  <c r="AM1015" i="2"/>
  <c r="AL1015" i="2"/>
  <c r="AK1015" i="2"/>
  <c r="AJ1015" i="2"/>
  <c r="AI1015" i="2"/>
  <c r="AH1015" i="2"/>
  <c r="AG1015" i="2"/>
  <c r="AF1015" i="2"/>
  <c r="AE1015" i="2"/>
  <c r="AD1015" i="2"/>
  <c r="AB1015" i="2"/>
  <c r="BA1015" i="2" s="1"/>
  <c r="AZ1014" i="2"/>
  <c r="AY1014" i="2"/>
  <c r="AX1014" i="2"/>
  <c r="AW1014" i="2"/>
  <c r="AV1014" i="2"/>
  <c r="AU1014" i="2"/>
  <c r="AT1014" i="2"/>
  <c r="AS1014" i="2"/>
  <c r="AR1014" i="2"/>
  <c r="AQ1014" i="2"/>
  <c r="AP1014" i="2"/>
  <c r="AO1014" i="2"/>
  <c r="AM1014" i="2"/>
  <c r="AL1014" i="2"/>
  <c r="AK1014" i="2"/>
  <c r="AJ1014" i="2"/>
  <c r="AI1014" i="2"/>
  <c r="AH1014" i="2"/>
  <c r="AG1014" i="2"/>
  <c r="AF1014" i="2"/>
  <c r="AE1014" i="2"/>
  <c r="AD1014" i="2"/>
  <c r="AB1014" i="2"/>
  <c r="BE1014" i="2" s="1"/>
  <c r="AZ1013" i="2"/>
  <c r="AY1013" i="2"/>
  <c r="AX1013" i="2"/>
  <c r="AW1013" i="2"/>
  <c r="AV1013" i="2"/>
  <c r="AU1013" i="2"/>
  <c r="AT1013" i="2"/>
  <c r="AS1013" i="2"/>
  <c r="AR1013" i="2"/>
  <c r="AQ1013" i="2"/>
  <c r="AP1013" i="2"/>
  <c r="AO1013" i="2"/>
  <c r="AM1013" i="2"/>
  <c r="AL1013" i="2"/>
  <c r="AK1013" i="2"/>
  <c r="AJ1013" i="2"/>
  <c r="AI1013" i="2"/>
  <c r="AH1013" i="2"/>
  <c r="AG1013" i="2"/>
  <c r="AF1013" i="2"/>
  <c r="AE1013" i="2"/>
  <c r="AD1013" i="2"/>
  <c r="AB1013" i="2"/>
  <c r="BB1013" i="2" s="1"/>
  <c r="AZ1012" i="2"/>
  <c r="AY1012" i="2"/>
  <c r="AX1012" i="2"/>
  <c r="AW1012" i="2"/>
  <c r="AV1012" i="2"/>
  <c r="AU1012" i="2"/>
  <c r="AT1012" i="2"/>
  <c r="AS1012" i="2"/>
  <c r="AR1012" i="2"/>
  <c r="AQ1012" i="2"/>
  <c r="AP1012" i="2"/>
  <c r="AO1012" i="2"/>
  <c r="AM1012" i="2"/>
  <c r="AL1012" i="2"/>
  <c r="AK1012" i="2"/>
  <c r="AJ1012" i="2"/>
  <c r="AI1012" i="2"/>
  <c r="AH1012" i="2"/>
  <c r="AG1012" i="2"/>
  <c r="AF1012" i="2"/>
  <c r="AE1012" i="2"/>
  <c r="AD1012" i="2"/>
  <c r="AB1012" i="2"/>
  <c r="BE1012" i="2" s="1"/>
  <c r="AZ1011" i="2"/>
  <c r="AY1011" i="2"/>
  <c r="AX1011" i="2"/>
  <c r="AW1011" i="2"/>
  <c r="AV1011" i="2"/>
  <c r="AU1011" i="2"/>
  <c r="AT1011" i="2"/>
  <c r="AS1011" i="2"/>
  <c r="AR1011" i="2"/>
  <c r="AQ1011" i="2"/>
  <c r="AP1011" i="2"/>
  <c r="AO1011" i="2"/>
  <c r="AM1011" i="2"/>
  <c r="AL1011" i="2"/>
  <c r="AK1011" i="2"/>
  <c r="AJ1011" i="2"/>
  <c r="AI1011" i="2"/>
  <c r="AH1011" i="2"/>
  <c r="AG1011" i="2"/>
  <c r="AF1011" i="2"/>
  <c r="AE1011" i="2"/>
  <c r="AD1011" i="2"/>
  <c r="AB1011" i="2"/>
  <c r="BD1011" i="2" s="1"/>
  <c r="AZ1010" i="2"/>
  <c r="AY1010" i="2"/>
  <c r="AX1010" i="2"/>
  <c r="AW1010" i="2"/>
  <c r="AV1010" i="2"/>
  <c r="AU1010" i="2"/>
  <c r="AT1010" i="2"/>
  <c r="AS1010" i="2"/>
  <c r="AR1010" i="2"/>
  <c r="AQ1010" i="2"/>
  <c r="AP1010" i="2"/>
  <c r="AO1010" i="2"/>
  <c r="AM1010" i="2"/>
  <c r="AL1010" i="2"/>
  <c r="AK1010" i="2"/>
  <c r="AJ1010" i="2"/>
  <c r="AI1010" i="2"/>
  <c r="AH1010" i="2"/>
  <c r="AG1010" i="2"/>
  <c r="AF1010" i="2"/>
  <c r="AE1010" i="2"/>
  <c r="AD1010" i="2"/>
  <c r="AB1010" i="2"/>
  <c r="BA1010" i="2" s="1"/>
  <c r="AZ1009" i="2"/>
  <c r="AY1009" i="2"/>
  <c r="AX1009" i="2"/>
  <c r="AW1009" i="2"/>
  <c r="AV1009" i="2"/>
  <c r="AU1009" i="2"/>
  <c r="AT1009" i="2"/>
  <c r="AS1009" i="2"/>
  <c r="AR1009" i="2"/>
  <c r="AQ1009" i="2"/>
  <c r="AP1009" i="2"/>
  <c r="AO1009" i="2"/>
  <c r="AM1009" i="2"/>
  <c r="AL1009" i="2"/>
  <c r="AK1009" i="2"/>
  <c r="AJ1009" i="2"/>
  <c r="AI1009" i="2"/>
  <c r="AH1009" i="2"/>
  <c r="AG1009" i="2"/>
  <c r="AF1009" i="2"/>
  <c r="AE1009" i="2"/>
  <c r="AD1009" i="2"/>
  <c r="AB1009" i="2"/>
  <c r="BE1009" i="2" s="1"/>
  <c r="AZ1008" i="2"/>
  <c r="AY1008" i="2"/>
  <c r="AX1008" i="2"/>
  <c r="AW1008" i="2"/>
  <c r="AV1008" i="2"/>
  <c r="AU1008" i="2"/>
  <c r="AT1008" i="2"/>
  <c r="AS1008" i="2"/>
  <c r="AR1008" i="2"/>
  <c r="AQ1008" i="2"/>
  <c r="AP1008" i="2"/>
  <c r="AO1008" i="2"/>
  <c r="AM1008" i="2"/>
  <c r="AL1008" i="2"/>
  <c r="AK1008" i="2"/>
  <c r="AJ1008" i="2"/>
  <c r="AI1008" i="2"/>
  <c r="AH1008" i="2"/>
  <c r="AG1008" i="2"/>
  <c r="AF1008" i="2"/>
  <c r="AE1008" i="2"/>
  <c r="AD1008" i="2"/>
  <c r="AB1008" i="2"/>
  <c r="BC1008" i="2" s="1"/>
  <c r="AZ1007" i="2"/>
  <c r="AY1007" i="2"/>
  <c r="AX1007" i="2"/>
  <c r="AW1007" i="2"/>
  <c r="AV1007" i="2"/>
  <c r="AU1007" i="2"/>
  <c r="AT1007" i="2"/>
  <c r="AS1007" i="2"/>
  <c r="AR1007" i="2"/>
  <c r="AQ1007" i="2"/>
  <c r="AP1007" i="2"/>
  <c r="AO1007" i="2"/>
  <c r="AM1007" i="2"/>
  <c r="AL1007" i="2"/>
  <c r="AK1007" i="2"/>
  <c r="AJ1007" i="2"/>
  <c r="AI1007" i="2"/>
  <c r="AH1007" i="2"/>
  <c r="AG1007" i="2"/>
  <c r="AF1007" i="2"/>
  <c r="AE1007" i="2"/>
  <c r="AD1007" i="2"/>
  <c r="AB1007" i="2"/>
  <c r="BE1007" i="2" s="1"/>
  <c r="AZ1006" i="2"/>
  <c r="AY1006" i="2"/>
  <c r="AX1006" i="2"/>
  <c r="AW1006" i="2"/>
  <c r="AV1006" i="2"/>
  <c r="AU1006" i="2"/>
  <c r="AT1006" i="2"/>
  <c r="AS1006" i="2"/>
  <c r="AR1006" i="2"/>
  <c r="AQ1006" i="2"/>
  <c r="AP1006" i="2"/>
  <c r="AO1006" i="2"/>
  <c r="AM1006" i="2"/>
  <c r="AL1006" i="2"/>
  <c r="AK1006" i="2"/>
  <c r="AJ1006" i="2"/>
  <c r="AI1006" i="2"/>
  <c r="AH1006" i="2"/>
  <c r="AG1006" i="2"/>
  <c r="AF1006" i="2"/>
  <c r="AE1006" i="2"/>
  <c r="AD1006" i="2"/>
  <c r="AB1006" i="2"/>
  <c r="BE1006" i="2" s="1"/>
  <c r="AZ1005" i="2"/>
  <c r="AY1005" i="2"/>
  <c r="AX1005" i="2"/>
  <c r="AW1005" i="2"/>
  <c r="AV1005" i="2"/>
  <c r="AU1005" i="2"/>
  <c r="AT1005" i="2"/>
  <c r="AS1005" i="2"/>
  <c r="AR1005" i="2"/>
  <c r="AQ1005" i="2"/>
  <c r="AP1005" i="2"/>
  <c r="AO1005" i="2"/>
  <c r="AM1005" i="2"/>
  <c r="AL1005" i="2"/>
  <c r="AK1005" i="2"/>
  <c r="AJ1005" i="2"/>
  <c r="AI1005" i="2"/>
  <c r="AH1005" i="2"/>
  <c r="AG1005" i="2"/>
  <c r="AF1005" i="2"/>
  <c r="AE1005" i="2"/>
  <c r="AD1005" i="2"/>
  <c r="AB1005" i="2"/>
  <c r="BB1005" i="2" s="1"/>
  <c r="AZ1004" i="2"/>
  <c r="AY1004" i="2"/>
  <c r="AX1004" i="2"/>
  <c r="AW1004" i="2"/>
  <c r="AV1004" i="2"/>
  <c r="AU1004" i="2"/>
  <c r="AT1004" i="2"/>
  <c r="AS1004" i="2"/>
  <c r="AR1004" i="2"/>
  <c r="AQ1004" i="2"/>
  <c r="AP1004" i="2"/>
  <c r="AO1004" i="2"/>
  <c r="AM1004" i="2"/>
  <c r="AL1004" i="2"/>
  <c r="AK1004" i="2"/>
  <c r="AJ1004" i="2"/>
  <c r="AI1004" i="2"/>
  <c r="AH1004" i="2"/>
  <c r="AG1004" i="2"/>
  <c r="AF1004" i="2"/>
  <c r="AE1004" i="2"/>
  <c r="AD1004" i="2"/>
  <c r="AB1004" i="2"/>
  <c r="BE1004" i="2" s="1"/>
  <c r="AZ1003" i="2"/>
  <c r="AY1003" i="2"/>
  <c r="AX1003" i="2"/>
  <c r="AW1003" i="2"/>
  <c r="AV1003" i="2"/>
  <c r="AU1003" i="2"/>
  <c r="AT1003" i="2"/>
  <c r="AS1003" i="2"/>
  <c r="AR1003" i="2"/>
  <c r="AQ1003" i="2"/>
  <c r="AP1003" i="2"/>
  <c r="AO1003" i="2"/>
  <c r="AM1003" i="2"/>
  <c r="AL1003" i="2"/>
  <c r="AK1003" i="2"/>
  <c r="AJ1003" i="2"/>
  <c r="AI1003" i="2"/>
  <c r="AH1003" i="2"/>
  <c r="AG1003" i="2"/>
  <c r="AF1003" i="2"/>
  <c r="AE1003" i="2"/>
  <c r="AD1003" i="2"/>
  <c r="AB1003" i="2"/>
  <c r="BD1003" i="2" s="1"/>
  <c r="AZ1002" i="2"/>
  <c r="AY1002" i="2"/>
  <c r="AX1002" i="2"/>
  <c r="AW1002" i="2"/>
  <c r="AV1002" i="2"/>
  <c r="AU1002" i="2"/>
  <c r="AT1002" i="2"/>
  <c r="AS1002" i="2"/>
  <c r="AR1002" i="2"/>
  <c r="AQ1002" i="2"/>
  <c r="AP1002" i="2"/>
  <c r="AO1002" i="2"/>
  <c r="AM1002" i="2"/>
  <c r="AL1002" i="2"/>
  <c r="AK1002" i="2"/>
  <c r="AJ1002" i="2"/>
  <c r="AI1002" i="2"/>
  <c r="AH1002" i="2"/>
  <c r="AG1002" i="2"/>
  <c r="AF1002" i="2"/>
  <c r="AE1002" i="2"/>
  <c r="AD1002" i="2"/>
  <c r="AB1002" i="2"/>
  <c r="BA1002" i="2" s="1"/>
  <c r="AZ1001" i="2"/>
  <c r="AY1001" i="2"/>
  <c r="AX1001" i="2"/>
  <c r="AW1001" i="2"/>
  <c r="AV1001" i="2"/>
  <c r="AU1001" i="2"/>
  <c r="AT1001" i="2"/>
  <c r="AS1001" i="2"/>
  <c r="AR1001" i="2"/>
  <c r="AQ1001" i="2"/>
  <c r="AP1001" i="2"/>
  <c r="AO1001" i="2"/>
  <c r="AM1001" i="2"/>
  <c r="AL1001" i="2"/>
  <c r="AK1001" i="2"/>
  <c r="AJ1001" i="2"/>
  <c r="AI1001" i="2"/>
  <c r="AH1001" i="2"/>
  <c r="AG1001" i="2"/>
  <c r="AF1001" i="2"/>
  <c r="AE1001" i="2"/>
  <c r="AD1001" i="2"/>
  <c r="AB1001" i="2"/>
  <c r="BE1001" i="2" s="1"/>
  <c r="AZ1000" i="2"/>
  <c r="AY1000" i="2"/>
  <c r="AX1000" i="2"/>
  <c r="AW1000" i="2"/>
  <c r="AV1000" i="2"/>
  <c r="AU1000" i="2"/>
  <c r="AT1000" i="2"/>
  <c r="AS1000" i="2"/>
  <c r="AR1000" i="2"/>
  <c r="AQ1000" i="2"/>
  <c r="AP1000" i="2"/>
  <c r="AO1000" i="2"/>
  <c r="AM1000" i="2"/>
  <c r="AL1000" i="2"/>
  <c r="AK1000" i="2"/>
  <c r="AJ1000" i="2"/>
  <c r="AI1000" i="2"/>
  <c r="AH1000" i="2"/>
  <c r="AG1000" i="2"/>
  <c r="AF1000" i="2"/>
  <c r="AE1000" i="2"/>
  <c r="AD1000" i="2"/>
  <c r="AB1000" i="2"/>
  <c r="BC1000" i="2" s="1"/>
  <c r="AZ999" i="2"/>
  <c r="AY999" i="2"/>
  <c r="AX999" i="2"/>
  <c r="AW999" i="2"/>
  <c r="AV999" i="2"/>
  <c r="AU999" i="2"/>
  <c r="AT999" i="2"/>
  <c r="AS999" i="2"/>
  <c r="AR999" i="2"/>
  <c r="AQ999" i="2"/>
  <c r="AP999" i="2"/>
  <c r="AO999" i="2"/>
  <c r="AM999" i="2"/>
  <c r="AL999" i="2"/>
  <c r="AK999" i="2"/>
  <c r="AJ999" i="2"/>
  <c r="AI999" i="2"/>
  <c r="AH999" i="2"/>
  <c r="AG999" i="2"/>
  <c r="AF999" i="2"/>
  <c r="AE999" i="2"/>
  <c r="AD999" i="2"/>
  <c r="AB999" i="2"/>
  <c r="BE999" i="2" s="1"/>
  <c r="AZ998" i="2"/>
  <c r="AY998" i="2"/>
  <c r="AX998" i="2"/>
  <c r="AW998" i="2"/>
  <c r="AV998" i="2"/>
  <c r="AU998" i="2"/>
  <c r="AT998" i="2"/>
  <c r="AS998" i="2"/>
  <c r="AR998" i="2"/>
  <c r="AQ998" i="2"/>
  <c r="AP998" i="2"/>
  <c r="AO998" i="2"/>
  <c r="AM998" i="2"/>
  <c r="AL998" i="2"/>
  <c r="AK998" i="2"/>
  <c r="AJ998" i="2"/>
  <c r="AI998" i="2"/>
  <c r="AH998" i="2"/>
  <c r="AG998" i="2"/>
  <c r="AF998" i="2"/>
  <c r="AE998" i="2"/>
  <c r="AD998" i="2"/>
  <c r="AB998" i="2"/>
  <c r="BE998" i="2" s="1"/>
  <c r="AZ997" i="2"/>
  <c r="AY997" i="2"/>
  <c r="AX997" i="2"/>
  <c r="AW997" i="2"/>
  <c r="AV997" i="2"/>
  <c r="AU997" i="2"/>
  <c r="AT997" i="2"/>
  <c r="AS997" i="2"/>
  <c r="AR997" i="2"/>
  <c r="AQ997" i="2"/>
  <c r="AP997" i="2"/>
  <c r="AO997" i="2"/>
  <c r="AM997" i="2"/>
  <c r="AL997" i="2"/>
  <c r="AK997" i="2"/>
  <c r="AJ997" i="2"/>
  <c r="AI997" i="2"/>
  <c r="AH997" i="2"/>
  <c r="AG997" i="2"/>
  <c r="AF997" i="2"/>
  <c r="AE997" i="2"/>
  <c r="AD997" i="2"/>
  <c r="AB997" i="2"/>
  <c r="BB997" i="2" s="1"/>
  <c r="AZ996" i="2"/>
  <c r="AY996" i="2"/>
  <c r="AX996" i="2"/>
  <c r="AW996" i="2"/>
  <c r="AV996" i="2"/>
  <c r="AU996" i="2"/>
  <c r="AT996" i="2"/>
  <c r="AS996" i="2"/>
  <c r="AR996" i="2"/>
  <c r="AQ996" i="2"/>
  <c r="AP996" i="2"/>
  <c r="AO996" i="2"/>
  <c r="AM996" i="2"/>
  <c r="AL996" i="2"/>
  <c r="AK996" i="2"/>
  <c r="AJ996" i="2"/>
  <c r="AI996" i="2"/>
  <c r="AH996" i="2"/>
  <c r="AG996" i="2"/>
  <c r="AF996" i="2"/>
  <c r="AE996" i="2"/>
  <c r="AD996" i="2"/>
  <c r="AB996" i="2"/>
  <c r="BE996" i="2" s="1"/>
  <c r="AZ995" i="2"/>
  <c r="AY995" i="2"/>
  <c r="AX995" i="2"/>
  <c r="AW995" i="2"/>
  <c r="AV995" i="2"/>
  <c r="AU995" i="2"/>
  <c r="AT995" i="2"/>
  <c r="AS995" i="2"/>
  <c r="AR995" i="2"/>
  <c r="AQ995" i="2"/>
  <c r="AP995" i="2"/>
  <c r="AO995" i="2"/>
  <c r="AM995" i="2"/>
  <c r="AL995" i="2"/>
  <c r="AK995" i="2"/>
  <c r="AJ995" i="2"/>
  <c r="AI995" i="2"/>
  <c r="AH995" i="2"/>
  <c r="AG995" i="2"/>
  <c r="AF995" i="2"/>
  <c r="AE995" i="2"/>
  <c r="AD995" i="2"/>
  <c r="AB995" i="2"/>
  <c r="BD995" i="2" s="1"/>
  <c r="AZ994" i="2"/>
  <c r="AY994" i="2"/>
  <c r="AX994" i="2"/>
  <c r="AW994" i="2"/>
  <c r="AV994" i="2"/>
  <c r="AU994" i="2"/>
  <c r="AT994" i="2"/>
  <c r="AS994" i="2"/>
  <c r="AR994" i="2"/>
  <c r="AQ994" i="2"/>
  <c r="AP994" i="2"/>
  <c r="AO994" i="2"/>
  <c r="AM994" i="2"/>
  <c r="AL994" i="2"/>
  <c r="AK994" i="2"/>
  <c r="AJ994" i="2"/>
  <c r="AI994" i="2"/>
  <c r="AH994" i="2"/>
  <c r="AG994" i="2"/>
  <c r="AF994" i="2"/>
  <c r="AE994" i="2"/>
  <c r="AD994" i="2"/>
  <c r="AB994" i="2"/>
  <c r="BA994" i="2" s="1"/>
  <c r="AZ993" i="2"/>
  <c r="AY993" i="2"/>
  <c r="AX993" i="2"/>
  <c r="AW993" i="2"/>
  <c r="AV993" i="2"/>
  <c r="AU993" i="2"/>
  <c r="AT993" i="2"/>
  <c r="AS993" i="2"/>
  <c r="AR993" i="2"/>
  <c r="AQ993" i="2"/>
  <c r="AP993" i="2"/>
  <c r="AO993" i="2"/>
  <c r="AM993" i="2"/>
  <c r="AL993" i="2"/>
  <c r="AK993" i="2"/>
  <c r="AJ993" i="2"/>
  <c r="AI993" i="2"/>
  <c r="AH993" i="2"/>
  <c r="AG993" i="2"/>
  <c r="AF993" i="2"/>
  <c r="AE993" i="2"/>
  <c r="AD993" i="2"/>
  <c r="AB993" i="2"/>
  <c r="BE993" i="2" s="1"/>
  <c r="AZ992" i="2"/>
  <c r="AY992" i="2"/>
  <c r="AX992" i="2"/>
  <c r="AW992" i="2"/>
  <c r="AV992" i="2"/>
  <c r="AU992" i="2"/>
  <c r="AT992" i="2"/>
  <c r="AS992" i="2"/>
  <c r="AR992" i="2"/>
  <c r="AQ992" i="2"/>
  <c r="AP992" i="2"/>
  <c r="AO992" i="2"/>
  <c r="AM992" i="2"/>
  <c r="AL992" i="2"/>
  <c r="AK992" i="2"/>
  <c r="AJ992" i="2"/>
  <c r="AI992" i="2"/>
  <c r="AH992" i="2"/>
  <c r="AG992" i="2"/>
  <c r="AF992" i="2"/>
  <c r="AE992" i="2"/>
  <c r="AD992" i="2"/>
  <c r="AB992" i="2"/>
  <c r="BC992" i="2" s="1"/>
  <c r="AZ991" i="2"/>
  <c r="AY991" i="2"/>
  <c r="AX991" i="2"/>
  <c r="AW991" i="2"/>
  <c r="AV991" i="2"/>
  <c r="AU991" i="2"/>
  <c r="AT991" i="2"/>
  <c r="AS991" i="2"/>
  <c r="AR991" i="2"/>
  <c r="AQ991" i="2"/>
  <c r="AP991" i="2"/>
  <c r="AO991" i="2"/>
  <c r="AM991" i="2"/>
  <c r="AL991" i="2"/>
  <c r="AK991" i="2"/>
  <c r="AJ991" i="2"/>
  <c r="AI991" i="2"/>
  <c r="AH991" i="2"/>
  <c r="AG991" i="2"/>
  <c r="AF991" i="2"/>
  <c r="AE991" i="2"/>
  <c r="AD991" i="2"/>
  <c r="AB991" i="2"/>
  <c r="BE991" i="2" s="1"/>
  <c r="AZ990" i="2"/>
  <c r="AY990" i="2"/>
  <c r="AX990" i="2"/>
  <c r="AW990" i="2"/>
  <c r="AV990" i="2"/>
  <c r="AU990" i="2"/>
  <c r="AT990" i="2"/>
  <c r="AS990" i="2"/>
  <c r="AR990" i="2"/>
  <c r="AQ990" i="2"/>
  <c r="AP990" i="2"/>
  <c r="AO990" i="2"/>
  <c r="AM990" i="2"/>
  <c r="AL990" i="2"/>
  <c r="AK990" i="2"/>
  <c r="AJ990" i="2"/>
  <c r="AI990" i="2"/>
  <c r="AH990" i="2"/>
  <c r="AG990" i="2"/>
  <c r="AF990" i="2"/>
  <c r="AE990" i="2"/>
  <c r="AD990" i="2"/>
  <c r="AB990" i="2"/>
  <c r="BE990" i="2" s="1"/>
  <c r="AZ989" i="2"/>
  <c r="AY989" i="2"/>
  <c r="AX989" i="2"/>
  <c r="AW989" i="2"/>
  <c r="AV989" i="2"/>
  <c r="AU989" i="2"/>
  <c r="AT989" i="2"/>
  <c r="AS989" i="2"/>
  <c r="AR989" i="2"/>
  <c r="AQ989" i="2"/>
  <c r="AP989" i="2"/>
  <c r="AO989" i="2"/>
  <c r="AM989" i="2"/>
  <c r="AL989" i="2"/>
  <c r="AK989" i="2"/>
  <c r="AJ989" i="2"/>
  <c r="AI989" i="2"/>
  <c r="AH989" i="2"/>
  <c r="AG989" i="2"/>
  <c r="AF989" i="2"/>
  <c r="AE989" i="2"/>
  <c r="AD989" i="2"/>
  <c r="AB989" i="2"/>
  <c r="BB989" i="2" s="1"/>
  <c r="AZ988" i="2"/>
  <c r="AY988" i="2"/>
  <c r="AX988" i="2"/>
  <c r="AW988" i="2"/>
  <c r="AV988" i="2"/>
  <c r="AU988" i="2"/>
  <c r="AT988" i="2"/>
  <c r="AS988" i="2"/>
  <c r="AR988" i="2"/>
  <c r="AQ988" i="2"/>
  <c r="AP988" i="2"/>
  <c r="AO988" i="2"/>
  <c r="AM988" i="2"/>
  <c r="AL988" i="2"/>
  <c r="AK988" i="2"/>
  <c r="AJ988" i="2"/>
  <c r="AI988" i="2"/>
  <c r="AH988" i="2"/>
  <c r="AG988" i="2"/>
  <c r="AF988" i="2"/>
  <c r="AE988" i="2"/>
  <c r="AD988" i="2"/>
  <c r="AB988" i="2"/>
  <c r="BE988" i="2" s="1"/>
  <c r="AZ987" i="2"/>
  <c r="AY987" i="2"/>
  <c r="AX987" i="2"/>
  <c r="AW987" i="2"/>
  <c r="AV987" i="2"/>
  <c r="AU987" i="2"/>
  <c r="AT987" i="2"/>
  <c r="AS987" i="2"/>
  <c r="AR987" i="2"/>
  <c r="AQ987" i="2"/>
  <c r="AP987" i="2"/>
  <c r="AO987" i="2"/>
  <c r="AM987" i="2"/>
  <c r="AL987" i="2"/>
  <c r="AK987" i="2"/>
  <c r="AJ987" i="2"/>
  <c r="AI987" i="2"/>
  <c r="AH987" i="2"/>
  <c r="AG987" i="2"/>
  <c r="AF987" i="2"/>
  <c r="AE987" i="2"/>
  <c r="AD987" i="2"/>
  <c r="AB987" i="2"/>
  <c r="BD987" i="2" s="1"/>
  <c r="AZ986" i="2"/>
  <c r="AY986" i="2"/>
  <c r="AX986" i="2"/>
  <c r="AW986" i="2"/>
  <c r="AV986" i="2"/>
  <c r="AU986" i="2"/>
  <c r="AT986" i="2"/>
  <c r="AS986" i="2"/>
  <c r="AR986" i="2"/>
  <c r="AQ986" i="2"/>
  <c r="AP986" i="2"/>
  <c r="AO986" i="2"/>
  <c r="AM986" i="2"/>
  <c r="AL986" i="2"/>
  <c r="AK986" i="2"/>
  <c r="AJ986" i="2"/>
  <c r="AI986" i="2"/>
  <c r="AH986" i="2"/>
  <c r="AG986" i="2"/>
  <c r="AF986" i="2"/>
  <c r="AE986" i="2"/>
  <c r="AD986" i="2"/>
  <c r="AB986" i="2"/>
  <c r="BA986" i="2" s="1"/>
  <c r="AZ985" i="2"/>
  <c r="AY985" i="2"/>
  <c r="AX985" i="2"/>
  <c r="AW985" i="2"/>
  <c r="AV985" i="2"/>
  <c r="AU985" i="2"/>
  <c r="AT985" i="2"/>
  <c r="AS985" i="2"/>
  <c r="AR985" i="2"/>
  <c r="AQ985" i="2"/>
  <c r="AP985" i="2"/>
  <c r="AO985" i="2"/>
  <c r="AM985" i="2"/>
  <c r="AL985" i="2"/>
  <c r="AK985" i="2"/>
  <c r="AJ985" i="2"/>
  <c r="AI985" i="2"/>
  <c r="AH985" i="2"/>
  <c r="AG985" i="2"/>
  <c r="AF985" i="2"/>
  <c r="AE985" i="2"/>
  <c r="AD985" i="2"/>
  <c r="AB985" i="2"/>
  <c r="BC985" i="2" s="1"/>
  <c r="AZ984" i="2"/>
  <c r="AY984" i="2"/>
  <c r="AX984" i="2"/>
  <c r="AW984" i="2"/>
  <c r="AV984" i="2"/>
  <c r="AU984" i="2"/>
  <c r="AT984" i="2"/>
  <c r="AS984" i="2"/>
  <c r="AR984" i="2"/>
  <c r="AQ984" i="2"/>
  <c r="AP984" i="2"/>
  <c r="AO984" i="2"/>
  <c r="AM984" i="2"/>
  <c r="AL984" i="2"/>
  <c r="AK984" i="2"/>
  <c r="AJ984" i="2"/>
  <c r="AI984" i="2"/>
  <c r="AH984" i="2"/>
  <c r="AG984" i="2"/>
  <c r="AF984" i="2"/>
  <c r="AE984" i="2"/>
  <c r="AD984" i="2"/>
  <c r="AB984" i="2"/>
  <c r="BC984" i="2" s="1"/>
  <c r="AZ983" i="2"/>
  <c r="AY983" i="2"/>
  <c r="AX983" i="2"/>
  <c r="AW983" i="2"/>
  <c r="AV983" i="2"/>
  <c r="AU983" i="2"/>
  <c r="AT983" i="2"/>
  <c r="AS983" i="2"/>
  <c r="AR983" i="2"/>
  <c r="AQ983" i="2"/>
  <c r="AP983" i="2"/>
  <c r="AO983" i="2"/>
  <c r="AM983" i="2"/>
  <c r="AL983" i="2"/>
  <c r="AK983" i="2"/>
  <c r="AJ983" i="2"/>
  <c r="AI983" i="2"/>
  <c r="AH983" i="2"/>
  <c r="AG983" i="2"/>
  <c r="AF983" i="2"/>
  <c r="AE983" i="2"/>
  <c r="AD983" i="2"/>
  <c r="AB983" i="2"/>
  <c r="BE983" i="2" s="1"/>
  <c r="AZ982" i="2"/>
  <c r="AY982" i="2"/>
  <c r="AX982" i="2"/>
  <c r="AW982" i="2"/>
  <c r="AV982" i="2"/>
  <c r="AU982" i="2"/>
  <c r="AT982" i="2"/>
  <c r="AS982" i="2"/>
  <c r="AR982" i="2"/>
  <c r="AQ982" i="2"/>
  <c r="AP982" i="2"/>
  <c r="AO982" i="2"/>
  <c r="AM982" i="2"/>
  <c r="AL982" i="2"/>
  <c r="AK982" i="2"/>
  <c r="AJ982" i="2"/>
  <c r="AI982" i="2"/>
  <c r="AH982" i="2"/>
  <c r="AG982" i="2"/>
  <c r="AF982" i="2"/>
  <c r="AE982" i="2"/>
  <c r="AD982" i="2"/>
  <c r="AB982" i="2"/>
  <c r="BE982" i="2" s="1"/>
  <c r="AZ981" i="2"/>
  <c r="AY981" i="2"/>
  <c r="AX981" i="2"/>
  <c r="AW981" i="2"/>
  <c r="AV981" i="2"/>
  <c r="AU981" i="2"/>
  <c r="AT981" i="2"/>
  <c r="AS981" i="2"/>
  <c r="AR981" i="2"/>
  <c r="AQ981" i="2"/>
  <c r="AP981" i="2"/>
  <c r="AO981" i="2"/>
  <c r="AM981" i="2"/>
  <c r="AL981" i="2"/>
  <c r="AK981" i="2"/>
  <c r="AJ981" i="2"/>
  <c r="AI981" i="2"/>
  <c r="AH981" i="2"/>
  <c r="AG981" i="2"/>
  <c r="AF981" i="2"/>
  <c r="AE981" i="2"/>
  <c r="AD981" i="2"/>
  <c r="AB981" i="2"/>
  <c r="BB981" i="2" s="1"/>
  <c r="AZ980" i="2"/>
  <c r="AY980" i="2"/>
  <c r="AX980" i="2"/>
  <c r="AW980" i="2"/>
  <c r="AV980" i="2"/>
  <c r="AU980" i="2"/>
  <c r="AT980" i="2"/>
  <c r="AS980" i="2"/>
  <c r="AR980" i="2"/>
  <c r="AQ980" i="2"/>
  <c r="AP980" i="2"/>
  <c r="AO980" i="2"/>
  <c r="AM980" i="2"/>
  <c r="AL980" i="2"/>
  <c r="AK980" i="2"/>
  <c r="AJ980" i="2"/>
  <c r="AI980" i="2"/>
  <c r="AH980" i="2"/>
  <c r="AG980" i="2"/>
  <c r="AF980" i="2"/>
  <c r="AE980" i="2"/>
  <c r="AD980" i="2"/>
  <c r="AB980" i="2"/>
  <c r="BE980" i="2" s="1"/>
  <c r="AZ979" i="2"/>
  <c r="AY979" i="2"/>
  <c r="AX979" i="2"/>
  <c r="AW979" i="2"/>
  <c r="AV979" i="2"/>
  <c r="AU979" i="2"/>
  <c r="AT979" i="2"/>
  <c r="AS979" i="2"/>
  <c r="AR979" i="2"/>
  <c r="AQ979" i="2"/>
  <c r="AP979" i="2"/>
  <c r="AO979" i="2"/>
  <c r="AM979" i="2"/>
  <c r="AL979" i="2"/>
  <c r="AK979" i="2"/>
  <c r="AJ979" i="2"/>
  <c r="AI979" i="2"/>
  <c r="AH979" i="2"/>
  <c r="AG979" i="2"/>
  <c r="AF979" i="2"/>
  <c r="AE979" i="2"/>
  <c r="AD979" i="2"/>
  <c r="AB979" i="2"/>
  <c r="BD979" i="2" s="1"/>
  <c r="AZ978" i="2"/>
  <c r="AY978" i="2"/>
  <c r="AX978" i="2"/>
  <c r="AW978" i="2"/>
  <c r="AV978" i="2"/>
  <c r="AU978" i="2"/>
  <c r="AT978" i="2"/>
  <c r="AS978" i="2"/>
  <c r="AR978" i="2"/>
  <c r="AQ978" i="2"/>
  <c r="AP978" i="2"/>
  <c r="AO978" i="2"/>
  <c r="AM978" i="2"/>
  <c r="AL978" i="2"/>
  <c r="AK978" i="2"/>
  <c r="AJ978" i="2"/>
  <c r="AI978" i="2"/>
  <c r="AH978" i="2"/>
  <c r="AG978" i="2"/>
  <c r="AF978" i="2"/>
  <c r="AE978" i="2"/>
  <c r="AD978" i="2"/>
  <c r="AB978" i="2"/>
  <c r="BA978" i="2" s="1"/>
  <c r="AZ977" i="2"/>
  <c r="AY977" i="2"/>
  <c r="AX977" i="2"/>
  <c r="AW977" i="2"/>
  <c r="AV977" i="2"/>
  <c r="AU977" i="2"/>
  <c r="AT977" i="2"/>
  <c r="AS977" i="2"/>
  <c r="AR977" i="2"/>
  <c r="AQ977" i="2"/>
  <c r="AP977" i="2"/>
  <c r="AO977" i="2"/>
  <c r="AM977" i="2"/>
  <c r="AL977" i="2"/>
  <c r="AK977" i="2"/>
  <c r="AJ977" i="2"/>
  <c r="AI977" i="2"/>
  <c r="AH977" i="2"/>
  <c r="AG977" i="2"/>
  <c r="AF977" i="2"/>
  <c r="AE977" i="2"/>
  <c r="AD977" i="2"/>
  <c r="AB977" i="2"/>
  <c r="BE977" i="2" s="1"/>
  <c r="AZ976" i="2"/>
  <c r="AY976" i="2"/>
  <c r="AX976" i="2"/>
  <c r="AW976" i="2"/>
  <c r="AV976" i="2"/>
  <c r="AU976" i="2"/>
  <c r="AT976" i="2"/>
  <c r="AS976" i="2"/>
  <c r="AR976" i="2"/>
  <c r="AQ976" i="2"/>
  <c r="AP976" i="2"/>
  <c r="AO976" i="2"/>
  <c r="AM976" i="2"/>
  <c r="AL976" i="2"/>
  <c r="AK976" i="2"/>
  <c r="AJ976" i="2"/>
  <c r="AI976" i="2"/>
  <c r="AH976" i="2"/>
  <c r="AG976" i="2"/>
  <c r="AF976" i="2"/>
  <c r="AE976" i="2"/>
  <c r="AD976" i="2"/>
  <c r="AB976" i="2"/>
  <c r="BC976" i="2" s="1"/>
  <c r="AZ975" i="2"/>
  <c r="AY975" i="2"/>
  <c r="AX975" i="2"/>
  <c r="AW975" i="2"/>
  <c r="AV975" i="2"/>
  <c r="AU975" i="2"/>
  <c r="AT975" i="2"/>
  <c r="AS975" i="2"/>
  <c r="AR975" i="2"/>
  <c r="AQ975" i="2"/>
  <c r="AP975" i="2"/>
  <c r="AO975" i="2"/>
  <c r="AM975" i="2"/>
  <c r="AL975" i="2"/>
  <c r="AK975" i="2"/>
  <c r="AJ975" i="2"/>
  <c r="AI975" i="2"/>
  <c r="AH975" i="2"/>
  <c r="AG975" i="2"/>
  <c r="AF975" i="2"/>
  <c r="AE975" i="2"/>
  <c r="AD975" i="2"/>
  <c r="AB975" i="2"/>
  <c r="BE975" i="2" s="1"/>
  <c r="AZ974" i="2"/>
  <c r="AY974" i="2"/>
  <c r="AX974" i="2"/>
  <c r="AW974" i="2"/>
  <c r="AV974" i="2"/>
  <c r="AU974" i="2"/>
  <c r="AT974" i="2"/>
  <c r="AS974" i="2"/>
  <c r="AR974" i="2"/>
  <c r="AQ974" i="2"/>
  <c r="AP974" i="2"/>
  <c r="AO974" i="2"/>
  <c r="AM974" i="2"/>
  <c r="AL974" i="2"/>
  <c r="AK974" i="2"/>
  <c r="AJ974" i="2"/>
  <c r="AI974" i="2"/>
  <c r="AH974" i="2"/>
  <c r="AG974" i="2"/>
  <c r="AF974" i="2"/>
  <c r="AE974" i="2"/>
  <c r="AD974" i="2"/>
  <c r="AB974" i="2"/>
  <c r="BE974" i="2" s="1"/>
  <c r="AZ973" i="2"/>
  <c r="AY973" i="2"/>
  <c r="AX973" i="2"/>
  <c r="AW973" i="2"/>
  <c r="AV973" i="2"/>
  <c r="AU973" i="2"/>
  <c r="AT973" i="2"/>
  <c r="AS973" i="2"/>
  <c r="AR973" i="2"/>
  <c r="AQ973" i="2"/>
  <c r="AP973" i="2"/>
  <c r="AO973" i="2"/>
  <c r="AM973" i="2"/>
  <c r="AL973" i="2"/>
  <c r="AK973" i="2"/>
  <c r="AJ973" i="2"/>
  <c r="AI973" i="2"/>
  <c r="AH973" i="2"/>
  <c r="AG973" i="2"/>
  <c r="AF973" i="2"/>
  <c r="AE973" i="2"/>
  <c r="AD973" i="2"/>
  <c r="AB973" i="2"/>
  <c r="BB973" i="2" s="1"/>
  <c r="AZ972" i="2"/>
  <c r="AY972" i="2"/>
  <c r="AX972" i="2"/>
  <c r="AW972" i="2"/>
  <c r="AV972" i="2"/>
  <c r="AU972" i="2"/>
  <c r="AT972" i="2"/>
  <c r="AS972" i="2"/>
  <c r="AR972" i="2"/>
  <c r="AQ972" i="2"/>
  <c r="AP972" i="2"/>
  <c r="AO972" i="2"/>
  <c r="AM972" i="2"/>
  <c r="AL972" i="2"/>
  <c r="AK972" i="2"/>
  <c r="AJ972" i="2"/>
  <c r="AI972" i="2"/>
  <c r="AH972" i="2"/>
  <c r="AG972" i="2"/>
  <c r="AF972" i="2"/>
  <c r="AE972" i="2"/>
  <c r="AD972" i="2"/>
  <c r="AB972" i="2"/>
  <c r="BD972" i="2" s="1"/>
  <c r="AZ971" i="2"/>
  <c r="AY971" i="2"/>
  <c r="AX971" i="2"/>
  <c r="AW971" i="2"/>
  <c r="AV971" i="2"/>
  <c r="AU971" i="2"/>
  <c r="AT971" i="2"/>
  <c r="AS971" i="2"/>
  <c r="AR971" i="2"/>
  <c r="AQ971" i="2"/>
  <c r="AP971" i="2"/>
  <c r="AO971" i="2"/>
  <c r="AM971" i="2"/>
  <c r="AL971" i="2"/>
  <c r="AK971" i="2"/>
  <c r="AJ971" i="2"/>
  <c r="AI971" i="2"/>
  <c r="AH971" i="2"/>
  <c r="AG971" i="2"/>
  <c r="AF971" i="2"/>
  <c r="AE971" i="2"/>
  <c r="AD971" i="2"/>
  <c r="AB971" i="2"/>
  <c r="BD971" i="2" s="1"/>
  <c r="AZ970" i="2"/>
  <c r="AY970" i="2"/>
  <c r="AX970" i="2"/>
  <c r="AW970" i="2"/>
  <c r="AV970" i="2"/>
  <c r="AU970" i="2"/>
  <c r="AT970" i="2"/>
  <c r="AS970" i="2"/>
  <c r="AR970" i="2"/>
  <c r="AQ970" i="2"/>
  <c r="AP970" i="2"/>
  <c r="AO970" i="2"/>
  <c r="AM970" i="2"/>
  <c r="AL970" i="2"/>
  <c r="AK970" i="2"/>
  <c r="AJ970" i="2"/>
  <c r="AI970" i="2"/>
  <c r="AH970" i="2"/>
  <c r="AG970" i="2"/>
  <c r="AF970" i="2"/>
  <c r="AE970" i="2"/>
  <c r="AD970" i="2"/>
  <c r="AB970" i="2"/>
  <c r="BA970" i="2" s="1"/>
  <c r="AZ969" i="2"/>
  <c r="AY969" i="2"/>
  <c r="AX969" i="2"/>
  <c r="AW969" i="2"/>
  <c r="AV969" i="2"/>
  <c r="AU969" i="2"/>
  <c r="AT969" i="2"/>
  <c r="AS969" i="2"/>
  <c r="AR969" i="2"/>
  <c r="AQ969" i="2"/>
  <c r="AP969" i="2"/>
  <c r="AO969" i="2"/>
  <c r="AM969" i="2"/>
  <c r="AL969" i="2"/>
  <c r="AK969" i="2"/>
  <c r="AJ969" i="2"/>
  <c r="AI969" i="2"/>
  <c r="AH969" i="2"/>
  <c r="AG969" i="2"/>
  <c r="AF969" i="2"/>
  <c r="AE969" i="2"/>
  <c r="AD969" i="2"/>
  <c r="AB969" i="2"/>
  <c r="BE969" i="2" s="1"/>
  <c r="AZ968" i="2"/>
  <c r="AY968" i="2"/>
  <c r="AX968" i="2"/>
  <c r="AW968" i="2"/>
  <c r="AV968" i="2"/>
  <c r="AU968" i="2"/>
  <c r="AT968" i="2"/>
  <c r="AS968" i="2"/>
  <c r="AR968" i="2"/>
  <c r="AQ968" i="2"/>
  <c r="AP968" i="2"/>
  <c r="AO968" i="2"/>
  <c r="AM968" i="2"/>
  <c r="AL968" i="2"/>
  <c r="AK968" i="2"/>
  <c r="AJ968" i="2"/>
  <c r="AI968" i="2"/>
  <c r="AH968" i="2"/>
  <c r="AG968" i="2"/>
  <c r="AF968" i="2"/>
  <c r="AE968" i="2"/>
  <c r="AD968" i="2"/>
  <c r="AB968" i="2"/>
  <c r="BC968" i="2" s="1"/>
  <c r="AZ967" i="2"/>
  <c r="AY967" i="2"/>
  <c r="AX967" i="2"/>
  <c r="AW967" i="2"/>
  <c r="AV967" i="2"/>
  <c r="AU967" i="2"/>
  <c r="AT967" i="2"/>
  <c r="AS967" i="2"/>
  <c r="AR967" i="2"/>
  <c r="AQ967" i="2"/>
  <c r="AP967" i="2"/>
  <c r="AO967" i="2"/>
  <c r="AM967" i="2"/>
  <c r="AL967" i="2"/>
  <c r="AK967" i="2"/>
  <c r="AJ967" i="2"/>
  <c r="AI967" i="2"/>
  <c r="AH967" i="2"/>
  <c r="AG967" i="2"/>
  <c r="AF967" i="2"/>
  <c r="AE967" i="2"/>
  <c r="AD967" i="2"/>
  <c r="AB967" i="2"/>
  <c r="BE967" i="2" s="1"/>
  <c r="AZ966" i="2"/>
  <c r="AY966" i="2"/>
  <c r="AX966" i="2"/>
  <c r="AW966" i="2"/>
  <c r="AV966" i="2"/>
  <c r="AU966" i="2"/>
  <c r="AT966" i="2"/>
  <c r="AS966" i="2"/>
  <c r="AR966" i="2"/>
  <c r="AQ966" i="2"/>
  <c r="AP966" i="2"/>
  <c r="AO966" i="2"/>
  <c r="AM966" i="2"/>
  <c r="AL966" i="2"/>
  <c r="AK966" i="2"/>
  <c r="AJ966" i="2"/>
  <c r="AI966" i="2"/>
  <c r="AH966" i="2"/>
  <c r="AG966" i="2"/>
  <c r="AF966" i="2"/>
  <c r="AE966" i="2"/>
  <c r="AD966" i="2"/>
  <c r="AB966" i="2"/>
  <c r="BE966" i="2" s="1"/>
  <c r="AZ965" i="2"/>
  <c r="AY965" i="2"/>
  <c r="AX965" i="2"/>
  <c r="AW965" i="2"/>
  <c r="AV965" i="2"/>
  <c r="AU965" i="2"/>
  <c r="AT965" i="2"/>
  <c r="AS965" i="2"/>
  <c r="AR965" i="2"/>
  <c r="AQ965" i="2"/>
  <c r="AP965" i="2"/>
  <c r="AO965" i="2"/>
  <c r="AM965" i="2"/>
  <c r="AL965" i="2"/>
  <c r="AK965" i="2"/>
  <c r="AJ965" i="2"/>
  <c r="AI965" i="2"/>
  <c r="AH965" i="2"/>
  <c r="AG965" i="2"/>
  <c r="AF965" i="2"/>
  <c r="AE965" i="2"/>
  <c r="AD965" i="2"/>
  <c r="AB965" i="2"/>
  <c r="BB965" i="2" s="1"/>
  <c r="AZ964" i="2"/>
  <c r="AY964" i="2"/>
  <c r="AX964" i="2"/>
  <c r="AW964" i="2"/>
  <c r="AV964" i="2"/>
  <c r="AU964" i="2"/>
  <c r="AT964" i="2"/>
  <c r="AS964" i="2"/>
  <c r="AR964" i="2"/>
  <c r="AQ964" i="2"/>
  <c r="AP964" i="2"/>
  <c r="AO964" i="2"/>
  <c r="AM964" i="2"/>
  <c r="AL964" i="2"/>
  <c r="AK964" i="2"/>
  <c r="AJ964" i="2"/>
  <c r="AI964" i="2"/>
  <c r="AH964" i="2"/>
  <c r="AG964" i="2"/>
  <c r="AF964" i="2"/>
  <c r="AE964" i="2"/>
  <c r="AD964" i="2"/>
  <c r="AB964" i="2"/>
  <c r="BE964" i="2" s="1"/>
  <c r="AZ963" i="2"/>
  <c r="AY963" i="2"/>
  <c r="AX963" i="2"/>
  <c r="AW963" i="2"/>
  <c r="AV963" i="2"/>
  <c r="AU963" i="2"/>
  <c r="AT963" i="2"/>
  <c r="AS963" i="2"/>
  <c r="AR963" i="2"/>
  <c r="AQ963" i="2"/>
  <c r="AP963" i="2"/>
  <c r="AO963" i="2"/>
  <c r="AM963" i="2"/>
  <c r="AL963" i="2"/>
  <c r="AK963" i="2"/>
  <c r="AJ963" i="2"/>
  <c r="AI963" i="2"/>
  <c r="AH963" i="2"/>
  <c r="AG963" i="2"/>
  <c r="AF963" i="2"/>
  <c r="AE963" i="2"/>
  <c r="AD963" i="2"/>
  <c r="AB963" i="2"/>
  <c r="BD963" i="2" s="1"/>
  <c r="AZ962" i="2"/>
  <c r="AY962" i="2"/>
  <c r="AX962" i="2"/>
  <c r="AW962" i="2"/>
  <c r="AV962" i="2"/>
  <c r="AU962" i="2"/>
  <c r="AT962" i="2"/>
  <c r="AS962" i="2"/>
  <c r="AR962" i="2"/>
  <c r="AQ962" i="2"/>
  <c r="AP962" i="2"/>
  <c r="AO962" i="2"/>
  <c r="AM962" i="2"/>
  <c r="AL962" i="2"/>
  <c r="AK962" i="2"/>
  <c r="AJ962" i="2"/>
  <c r="AI962" i="2"/>
  <c r="AH962" i="2"/>
  <c r="AG962" i="2"/>
  <c r="AF962" i="2"/>
  <c r="AE962" i="2"/>
  <c r="AD962" i="2"/>
  <c r="AB962" i="2"/>
  <c r="BA962" i="2" s="1"/>
  <c r="AZ961" i="2"/>
  <c r="AY961" i="2"/>
  <c r="AX961" i="2"/>
  <c r="AW961" i="2"/>
  <c r="AV961" i="2"/>
  <c r="AU961" i="2"/>
  <c r="AT961" i="2"/>
  <c r="AS961" i="2"/>
  <c r="AR961" i="2"/>
  <c r="AQ961" i="2"/>
  <c r="AP961" i="2"/>
  <c r="AO961" i="2"/>
  <c r="AM961" i="2"/>
  <c r="AL961" i="2"/>
  <c r="AK961" i="2"/>
  <c r="AJ961" i="2"/>
  <c r="AI961" i="2"/>
  <c r="AH961" i="2"/>
  <c r="AG961" i="2"/>
  <c r="AF961" i="2"/>
  <c r="AE961" i="2"/>
  <c r="AD961" i="2"/>
  <c r="AB961" i="2"/>
  <c r="BE961" i="2" s="1"/>
  <c r="AZ960" i="2"/>
  <c r="AY960" i="2"/>
  <c r="AX960" i="2"/>
  <c r="AW960" i="2"/>
  <c r="AV960" i="2"/>
  <c r="AU960" i="2"/>
  <c r="AT960" i="2"/>
  <c r="AS960" i="2"/>
  <c r="AR960" i="2"/>
  <c r="AQ960" i="2"/>
  <c r="AP960" i="2"/>
  <c r="AO960" i="2"/>
  <c r="AM960" i="2"/>
  <c r="AL960" i="2"/>
  <c r="AK960" i="2"/>
  <c r="AJ960" i="2"/>
  <c r="AI960" i="2"/>
  <c r="AH960" i="2"/>
  <c r="AG960" i="2"/>
  <c r="AF960" i="2"/>
  <c r="AE960" i="2"/>
  <c r="AD960" i="2"/>
  <c r="AB960" i="2"/>
  <c r="AZ959" i="2"/>
  <c r="AY959" i="2"/>
  <c r="AX959" i="2"/>
  <c r="AW959" i="2"/>
  <c r="AV959" i="2"/>
  <c r="AU959" i="2"/>
  <c r="AT959" i="2"/>
  <c r="AS959" i="2"/>
  <c r="AR959" i="2"/>
  <c r="AQ959" i="2"/>
  <c r="AP959" i="2"/>
  <c r="AO959" i="2"/>
  <c r="AM959" i="2"/>
  <c r="AL959" i="2"/>
  <c r="AK959" i="2"/>
  <c r="AJ959" i="2"/>
  <c r="AI959" i="2"/>
  <c r="AH959" i="2"/>
  <c r="AG959" i="2"/>
  <c r="AF959" i="2"/>
  <c r="AE959" i="2"/>
  <c r="AD959" i="2"/>
  <c r="AB959" i="2"/>
  <c r="AZ958" i="2"/>
  <c r="AY958" i="2"/>
  <c r="AX958" i="2"/>
  <c r="AW958" i="2"/>
  <c r="AV958" i="2"/>
  <c r="AU958" i="2"/>
  <c r="AT958" i="2"/>
  <c r="AS958" i="2"/>
  <c r="AR958" i="2"/>
  <c r="AQ958" i="2"/>
  <c r="AP958" i="2"/>
  <c r="AO958" i="2"/>
  <c r="AM958" i="2"/>
  <c r="AL958" i="2"/>
  <c r="AK958" i="2"/>
  <c r="AJ958" i="2"/>
  <c r="AI958" i="2"/>
  <c r="AH958" i="2"/>
  <c r="AG958" i="2"/>
  <c r="AF958" i="2"/>
  <c r="AE958" i="2"/>
  <c r="AD958" i="2"/>
  <c r="AB958" i="2"/>
  <c r="BC958" i="2" s="1"/>
  <c r="AZ957" i="2"/>
  <c r="AY957" i="2"/>
  <c r="AX957" i="2"/>
  <c r="AW957" i="2"/>
  <c r="AV957" i="2"/>
  <c r="AU957" i="2"/>
  <c r="AT957" i="2"/>
  <c r="AS957" i="2"/>
  <c r="AR957" i="2"/>
  <c r="AQ957" i="2"/>
  <c r="AP957" i="2"/>
  <c r="AO957" i="2"/>
  <c r="AM957" i="2"/>
  <c r="AL957" i="2"/>
  <c r="AK957" i="2"/>
  <c r="AJ957" i="2"/>
  <c r="AI957" i="2"/>
  <c r="AH957" i="2"/>
  <c r="AG957" i="2"/>
  <c r="AF957" i="2"/>
  <c r="AE957" i="2"/>
  <c r="AD957" i="2"/>
  <c r="AB957" i="2"/>
  <c r="BB957" i="2" s="1"/>
  <c r="AZ956" i="2"/>
  <c r="AY956" i="2"/>
  <c r="AX956" i="2"/>
  <c r="AW956" i="2"/>
  <c r="AV956" i="2"/>
  <c r="AU956" i="2"/>
  <c r="AT956" i="2"/>
  <c r="AS956" i="2"/>
  <c r="AR956" i="2"/>
  <c r="AQ956" i="2"/>
  <c r="AP956" i="2"/>
  <c r="AO956" i="2"/>
  <c r="AM956" i="2"/>
  <c r="AL956" i="2"/>
  <c r="AK956" i="2"/>
  <c r="AJ956" i="2"/>
  <c r="AI956" i="2"/>
  <c r="AH956" i="2"/>
  <c r="AG956" i="2"/>
  <c r="AF956" i="2"/>
  <c r="AE956" i="2"/>
  <c r="AD956" i="2"/>
  <c r="AB956" i="2"/>
  <c r="AZ955" i="2"/>
  <c r="AY955" i="2"/>
  <c r="AX955" i="2"/>
  <c r="AW955" i="2"/>
  <c r="AV955" i="2"/>
  <c r="AU955" i="2"/>
  <c r="AT955" i="2"/>
  <c r="AS955" i="2"/>
  <c r="AR955" i="2"/>
  <c r="AQ955" i="2"/>
  <c r="AP955" i="2"/>
  <c r="AO955" i="2"/>
  <c r="AM955" i="2"/>
  <c r="AL955" i="2"/>
  <c r="AK955" i="2"/>
  <c r="AJ955" i="2"/>
  <c r="AI955" i="2"/>
  <c r="AH955" i="2"/>
  <c r="AG955" i="2"/>
  <c r="AF955" i="2"/>
  <c r="AE955" i="2"/>
  <c r="AD955" i="2"/>
  <c r="AB955" i="2"/>
  <c r="BD955" i="2" s="1"/>
  <c r="AZ954" i="2"/>
  <c r="AY954" i="2"/>
  <c r="AX954" i="2"/>
  <c r="AW954" i="2"/>
  <c r="AV954" i="2"/>
  <c r="AU954" i="2"/>
  <c r="AT954" i="2"/>
  <c r="AS954" i="2"/>
  <c r="AR954" i="2"/>
  <c r="AQ954" i="2"/>
  <c r="AP954" i="2"/>
  <c r="AO954" i="2"/>
  <c r="AM954" i="2"/>
  <c r="AL954" i="2"/>
  <c r="AK954" i="2"/>
  <c r="AJ954" i="2"/>
  <c r="AI954" i="2"/>
  <c r="AH954" i="2"/>
  <c r="AG954" i="2"/>
  <c r="AF954" i="2"/>
  <c r="AE954" i="2"/>
  <c r="AD954" i="2"/>
  <c r="AB954" i="2"/>
  <c r="BE954" i="2" s="1"/>
  <c r="AZ953" i="2"/>
  <c r="AY953" i="2"/>
  <c r="AX953" i="2"/>
  <c r="AW953" i="2"/>
  <c r="AV953" i="2"/>
  <c r="AU953" i="2"/>
  <c r="AT953" i="2"/>
  <c r="AS953" i="2"/>
  <c r="AR953" i="2"/>
  <c r="AQ953" i="2"/>
  <c r="AP953" i="2"/>
  <c r="AO953" i="2"/>
  <c r="AM953" i="2"/>
  <c r="AL953" i="2"/>
  <c r="AK953" i="2"/>
  <c r="AJ953" i="2"/>
  <c r="AI953" i="2"/>
  <c r="AH953" i="2"/>
  <c r="AG953" i="2"/>
  <c r="AF953" i="2"/>
  <c r="AE953" i="2"/>
  <c r="AD953" i="2"/>
  <c r="AB953" i="2"/>
  <c r="BC953" i="2" s="1"/>
  <c r="AZ952" i="2"/>
  <c r="AY952" i="2"/>
  <c r="AX952" i="2"/>
  <c r="AW952" i="2"/>
  <c r="AV952" i="2"/>
  <c r="AU952" i="2"/>
  <c r="AT952" i="2"/>
  <c r="AS952" i="2"/>
  <c r="AR952" i="2"/>
  <c r="AQ952" i="2"/>
  <c r="AP952" i="2"/>
  <c r="AO952" i="2"/>
  <c r="AM952" i="2"/>
  <c r="AL952" i="2"/>
  <c r="AK952" i="2"/>
  <c r="AJ952" i="2"/>
  <c r="AI952" i="2"/>
  <c r="AH952" i="2"/>
  <c r="AG952" i="2"/>
  <c r="AF952" i="2"/>
  <c r="AE952" i="2"/>
  <c r="AD952" i="2"/>
  <c r="AB952" i="2"/>
  <c r="BC952" i="2" s="1"/>
  <c r="AZ951" i="2"/>
  <c r="AY951" i="2"/>
  <c r="AX951" i="2"/>
  <c r="AW951" i="2"/>
  <c r="AV951" i="2"/>
  <c r="AU951" i="2"/>
  <c r="AT951" i="2"/>
  <c r="AS951" i="2"/>
  <c r="AR951" i="2"/>
  <c r="AQ951" i="2"/>
  <c r="AP951" i="2"/>
  <c r="AO951" i="2"/>
  <c r="AM951" i="2"/>
  <c r="AL951" i="2"/>
  <c r="AK951" i="2"/>
  <c r="AJ951" i="2"/>
  <c r="AI951" i="2"/>
  <c r="AH951" i="2"/>
  <c r="AG951" i="2"/>
  <c r="AF951" i="2"/>
  <c r="AE951" i="2"/>
  <c r="AD951" i="2"/>
  <c r="AB951" i="2"/>
  <c r="BB951" i="2" s="1"/>
  <c r="AZ950" i="2"/>
  <c r="AY950" i="2"/>
  <c r="AX950" i="2"/>
  <c r="AW950" i="2"/>
  <c r="AV950" i="2"/>
  <c r="AU950" i="2"/>
  <c r="AT950" i="2"/>
  <c r="AS950" i="2"/>
  <c r="AR950" i="2"/>
  <c r="AQ950" i="2"/>
  <c r="AP950" i="2"/>
  <c r="AO950" i="2"/>
  <c r="AM950" i="2"/>
  <c r="AL950" i="2"/>
  <c r="AK950" i="2"/>
  <c r="AJ950" i="2"/>
  <c r="AI950" i="2"/>
  <c r="AH950" i="2"/>
  <c r="AG950" i="2"/>
  <c r="AF950" i="2"/>
  <c r="AE950" i="2"/>
  <c r="AD950" i="2"/>
  <c r="AB950" i="2"/>
  <c r="BA950" i="2" s="1"/>
  <c r="AZ949" i="2"/>
  <c r="AY949" i="2"/>
  <c r="AX949" i="2"/>
  <c r="AW949" i="2"/>
  <c r="AV949" i="2"/>
  <c r="AU949" i="2"/>
  <c r="AT949" i="2"/>
  <c r="AS949" i="2"/>
  <c r="AR949" i="2"/>
  <c r="AQ949" i="2"/>
  <c r="AP949" i="2"/>
  <c r="AO949" i="2"/>
  <c r="AM949" i="2"/>
  <c r="AL949" i="2"/>
  <c r="AK949" i="2"/>
  <c r="AJ949" i="2"/>
  <c r="AI949" i="2"/>
  <c r="AH949" i="2"/>
  <c r="AG949" i="2"/>
  <c r="AF949" i="2"/>
  <c r="AE949" i="2"/>
  <c r="AD949" i="2"/>
  <c r="AB949" i="2"/>
  <c r="BB949" i="2" s="1"/>
  <c r="AZ948" i="2"/>
  <c r="AY948" i="2"/>
  <c r="AX948" i="2"/>
  <c r="AW948" i="2"/>
  <c r="AV948" i="2"/>
  <c r="AU948" i="2"/>
  <c r="AT948" i="2"/>
  <c r="AS948" i="2"/>
  <c r="AR948" i="2"/>
  <c r="AQ948" i="2"/>
  <c r="AP948" i="2"/>
  <c r="AO948" i="2"/>
  <c r="AM948" i="2"/>
  <c r="AL948" i="2"/>
  <c r="AK948" i="2"/>
  <c r="AJ948" i="2"/>
  <c r="AI948" i="2"/>
  <c r="AH948" i="2"/>
  <c r="AG948" i="2"/>
  <c r="AF948" i="2"/>
  <c r="AE948" i="2"/>
  <c r="AD948" i="2"/>
  <c r="AB948" i="2"/>
  <c r="BC948" i="2" s="1"/>
  <c r="AZ947" i="2"/>
  <c r="AY947" i="2"/>
  <c r="AX947" i="2"/>
  <c r="AW947" i="2"/>
  <c r="AV947" i="2"/>
  <c r="AU947" i="2"/>
  <c r="AT947" i="2"/>
  <c r="AS947" i="2"/>
  <c r="AR947" i="2"/>
  <c r="AQ947" i="2"/>
  <c r="AP947" i="2"/>
  <c r="AO947" i="2"/>
  <c r="AM947" i="2"/>
  <c r="AL947" i="2"/>
  <c r="AK947" i="2"/>
  <c r="AJ947" i="2"/>
  <c r="AI947" i="2"/>
  <c r="AH947" i="2"/>
  <c r="AG947" i="2"/>
  <c r="AF947" i="2"/>
  <c r="AE947" i="2"/>
  <c r="AD947" i="2"/>
  <c r="AB947" i="2"/>
  <c r="BC947" i="2" s="1"/>
  <c r="AZ946" i="2"/>
  <c r="AY946" i="2"/>
  <c r="AX946" i="2"/>
  <c r="AW946" i="2"/>
  <c r="AV946" i="2"/>
  <c r="AU946" i="2"/>
  <c r="AT946" i="2"/>
  <c r="AS946" i="2"/>
  <c r="AR946" i="2"/>
  <c r="AQ946" i="2"/>
  <c r="AP946" i="2"/>
  <c r="AO946" i="2"/>
  <c r="AM946" i="2"/>
  <c r="AL946" i="2"/>
  <c r="AK946" i="2"/>
  <c r="AJ946" i="2"/>
  <c r="AI946" i="2"/>
  <c r="AH946" i="2"/>
  <c r="AG946" i="2"/>
  <c r="AF946" i="2"/>
  <c r="AE946" i="2"/>
  <c r="AD946" i="2"/>
  <c r="AB946" i="2"/>
  <c r="AZ945" i="2"/>
  <c r="AY945" i="2"/>
  <c r="AX945" i="2"/>
  <c r="AW945" i="2"/>
  <c r="AV945" i="2"/>
  <c r="AU945" i="2"/>
  <c r="AT945" i="2"/>
  <c r="AS945" i="2"/>
  <c r="AR945" i="2"/>
  <c r="AQ945" i="2"/>
  <c r="AP945" i="2"/>
  <c r="AO945" i="2"/>
  <c r="AM945" i="2"/>
  <c r="AL945" i="2"/>
  <c r="AK945" i="2"/>
  <c r="AJ945" i="2"/>
  <c r="AI945" i="2"/>
  <c r="AH945" i="2"/>
  <c r="AG945" i="2"/>
  <c r="AF945" i="2"/>
  <c r="AE945" i="2"/>
  <c r="AD945" i="2"/>
  <c r="AB945" i="2"/>
  <c r="BD945" i="2" s="1"/>
  <c r="AZ944" i="2"/>
  <c r="AY944" i="2"/>
  <c r="AX944" i="2"/>
  <c r="AW944" i="2"/>
  <c r="AV944" i="2"/>
  <c r="AU944" i="2"/>
  <c r="AT944" i="2"/>
  <c r="AS944" i="2"/>
  <c r="AR944" i="2"/>
  <c r="AQ944" i="2"/>
  <c r="AP944" i="2"/>
  <c r="AO944" i="2"/>
  <c r="AM944" i="2"/>
  <c r="AL944" i="2"/>
  <c r="AK944" i="2"/>
  <c r="AJ944" i="2"/>
  <c r="AI944" i="2"/>
  <c r="AH944" i="2"/>
  <c r="AG944" i="2"/>
  <c r="AF944" i="2"/>
  <c r="AE944" i="2"/>
  <c r="AD944" i="2"/>
  <c r="AB944" i="2"/>
  <c r="BC944" i="2" s="1"/>
  <c r="AZ943" i="2"/>
  <c r="AY943" i="2"/>
  <c r="AX943" i="2"/>
  <c r="AW943" i="2"/>
  <c r="AV943" i="2"/>
  <c r="AU943" i="2"/>
  <c r="AT943" i="2"/>
  <c r="AS943" i="2"/>
  <c r="AR943" i="2"/>
  <c r="AQ943" i="2"/>
  <c r="AP943" i="2"/>
  <c r="AO943" i="2"/>
  <c r="AM943" i="2"/>
  <c r="AL943" i="2"/>
  <c r="AK943" i="2"/>
  <c r="AJ943" i="2"/>
  <c r="AI943" i="2"/>
  <c r="AH943" i="2"/>
  <c r="AG943" i="2"/>
  <c r="AF943" i="2"/>
  <c r="AE943" i="2"/>
  <c r="AD943" i="2"/>
  <c r="AB943" i="2"/>
  <c r="BD943" i="2" s="1"/>
  <c r="AZ942" i="2"/>
  <c r="AY942" i="2"/>
  <c r="AX942" i="2"/>
  <c r="AW942" i="2"/>
  <c r="AV942" i="2"/>
  <c r="AU942" i="2"/>
  <c r="AT942" i="2"/>
  <c r="AS942" i="2"/>
  <c r="AR942" i="2"/>
  <c r="AQ942" i="2"/>
  <c r="AP942" i="2"/>
  <c r="AO942" i="2"/>
  <c r="AM942" i="2"/>
  <c r="AL942" i="2"/>
  <c r="AK942" i="2"/>
  <c r="AJ942" i="2"/>
  <c r="AI942" i="2"/>
  <c r="AH942" i="2"/>
  <c r="AG942" i="2"/>
  <c r="AF942" i="2"/>
  <c r="AE942" i="2"/>
  <c r="AD942" i="2"/>
  <c r="AB942" i="2"/>
  <c r="BB942" i="2" s="1"/>
  <c r="AZ941" i="2"/>
  <c r="AY941" i="2"/>
  <c r="AX941" i="2"/>
  <c r="AW941" i="2"/>
  <c r="AV941" i="2"/>
  <c r="AU941" i="2"/>
  <c r="AT941" i="2"/>
  <c r="AS941" i="2"/>
  <c r="AR941" i="2"/>
  <c r="AQ941" i="2"/>
  <c r="AP941" i="2"/>
  <c r="AO941" i="2"/>
  <c r="AM941" i="2"/>
  <c r="AL941" i="2"/>
  <c r="AK941" i="2"/>
  <c r="AJ941" i="2"/>
  <c r="AI941" i="2"/>
  <c r="AH941" i="2"/>
  <c r="AG941" i="2"/>
  <c r="AF941" i="2"/>
  <c r="AE941" i="2"/>
  <c r="AD941" i="2"/>
  <c r="AB941" i="2"/>
  <c r="BE941" i="2" s="1"/>
  <c r="AZ940" i="2"/>
  <c r="AY940" i="2"/>
  <c r="AX940" i="2"/>
  <c r="AW940" i="2"/>
  <c r="AV940" i="2"/>
  <c r="AU940" i="2"/>
  <c r="AT940" i="2"/>
  <c r="AS940" i="2"/>
  <c r="AR940" i="2"/>
  <c r="AQ940" i="2"/>
  <c r="AP940" i="2"/>
  <c r="AO940" i="2"/>
  <c r="AM940" i="2"/>
  <c r="AL940" i="2"/>
  <c r="AK940" i="2"/>
  <c r="AJ940" i="2"/>
  <c r="AI940" i="2"/>
  <c r="AH940" i="2"/>
  <c r="AG940" i="2"/>
  <c r="AF940" i="2"/>
  <c r="AE940" i="2"/>
  <c r="AD940" i="2"/>
  <c r="AB940" i="2"/>
  <c r="AZ939" i="2"/>
  <c r="AY939" i="2"/>
  <c r="AX939" i="2"/>
  <c r="AW939" i="2"/>
  <c r="AV939" i="2"/>
  <c r="AU939" i="2"/>
  <c r="AT939" i="2"/>
  <c r="AS939" i="2"/>
  <c r="AR939" i="2"/>
  <c r="AQ939" i="2"/>
  <c r="AP939" i="2"/>
  <c r="AO939" i="2"/>
  <c r="AM939" i="2"/>
  <c r="AL939" i="2"/>
  <c r="AK939" i="2"/>
  <c r="AJ939" i="2"/>
  <c r="AI939" i="2"/>
  <c r="AH939" i="2"/>
  <c r="AG939" i="2"/>
  <c r="AF939" i="2"/>
  <c r="AE939" i="2"/>
  <c r="AD939" i="2"/>
  <c r="AB939" i="2"/>
  <c r="BD939" i="2" s="1"/>
  <c r="AZ938" i="2"/>
  <c r="AY938" i="2"/>
  <c r="AX938" i="2"/>
  <c r="AW938" i="2"/>
  <c r="AV938" i="2"/>
  <c r="AU938" i="2"/>
  <c r="AT938" i="2"/>
  <c r="AS938" i="2"/>
  <c r="AR938" i="2"/>
  <c r="AQ938" i="2"/>
  <c r="AP938" i="2"/>
  <c r="AO938" i="2"/>
  <c r="AM938" i="2"/>
  <c r="AL938" i="2"/>
  <c r="AK938" i="2"/>
  <c r="AJ938" i="2"/>
  <c r="AI938" i="2"/>
  <c r="AH938" i="2"/>
  <c r="AG938" i="2"/>
  <c r="AF938" i="2"/>
  <c r="AE938" i="2"/>
  <c r="AD938" i="2"/>
  <c r="AB938" i="2"/>
  <c r="AZ937" i="2"/>
  <c r="AY937" i="2"/>
  <c r="AX937" i="2"/>
  <c r="AW937" i="2"/>
  <c r="AV937" i="2"/>
  <c r="AU937" i="2"/>
  <c r="AT937" i="2"/>
  <c r="AS937" i="2"/>
  <c r="AR937" i="2"/>
  <c r="AQ937" i="2"/>
  <c r="AP937" i="2"/>
  <c r="AO937" i="2"/>
  <c r="AM937" i="2"/>
  <c r="AL937" i="2"/>
  <c r="AK937" i="2"/>
  <c r="AJ937" i="2"/>
  <c r="AI937" i="2"/>
  <c r="AH937" i="2"/>
  <c r="AG937" i="2"/>
  <c r="AF937" i="2"/>
  <c r="AE937" i="2"/>
  <c r="AD937" i="2"/>
  <c r="AB937" i="2"/>
  <c r="BB937" i="2" s="1"/>
  <c r="AZ936" i="2"/>
  <c r="AY936" i="2"/>
  <c r="AX936" i="2"/>
  <c r="AW936" i="2"/>
  <c r="AV936" i="2"/>
  <c r="AU936" i="2"/>
  <c r="AT936" i="2"/>
  <c r="AS936" i="2"/>
  <c r="AR936" i="2"/>
  <c r="AQ936" i="2"/>
  <c r="AP936" i="2"/>
  <c r="AO936" i="2"/>
  <c r="AM936" i="2"/>
  <c r="AL936" i="2"/>
  <c r="AK936" i="2"/>
  <c r="AJ936" i="2"/>
  <c r="AI936" i="2"/>
  <c r="AH936" i="2"/>
  <c r="AG936" i="2"/>
  <c r="AF936" i="2"/>
  <c r="AE936" i="2"/>
  <c r="AD936" i="2"/>
  <c r="AB936" i="2"/>
  <c r="BC936" i="2" s="1"/>
  <c r="AZ935" i="2"/>
  <c r="AY935" i="2"/>
  <c r="AX935" i="2"/>
  <c r="AW935" i="2"/>
  <c r="AV935" i="2"/>
  <c r="AU935" i="2"/>
  <c r="AT935" i="2"/>
  <c r="AS935" i="2"/>
  <c r="AR935" i="2"/>
  <c r="AQ935" i="2"/>
  <c r="AP935" i="2"/>
  <c r="AO935" i="2"/>
  <c r="AM935" i="2"/>
  <c r="AL935" i="2"/>
  <c r="AK935" i="2"/>
  <c r="AJ935" i="2"/>
  <c r="AI935" i="2"/>
  <c r="AH935" i="2"/>
  <c r="AG935" i="2"/>
  <c r="AF935" i="2"/>
  <c r="AE935" i="2"/>
  <c r="AD935" i="2"/>
  <c r="AB935" i="2"/>
  <c r="BB935" i="2" s="1"/>
  <c r="AZ934" i="2"/>
  <c r="AY934" i="2"/>
  <c r="AX934" i="2"/>
  <c r="AW934" i="2"/>
  <c r="AV934" i="2"/>
  <c r="AU934" i="2"/>
  <c r="AT934" i="2"/>
  <c r="AS934" i="2"/>
  <c r="AR934" i="2"/>
  <c r="AQ934" i="2"/>
  <c r="AP934" i="2"/>
  <c r="AO934" i="2"/>
  <c r="AM934" i="2"/>
  <c r="AL934" i="2"/>
  <c r="AK934" i="2"/>
  <c r="AJ934" i="2"/>
  <c r="AI934" i="2"/>
  <c r="AH934" i="2"/>
  <c r="AG934" i="2"/>
  <c r="AF934" i="2"/>
  <c r="AE934" i="2"/>
  <c r="AD934" i="2"/>
  <c r="AB934" i="2"/>
  <c r="BE934" i="2" s="1"/>
  <c r="AZ933" i="2"/>
  <c r="AY933" i="2"/>
  <c r="AX933" i="2"/>
  <c r="AW933" i="2"/>
  <c r="AV933" i="2"/>
  <c r="AU933" i="2"/>
  <c r="AT933" i="2"/>
  <c r="AS933" i="2"/>
  <c r="AR933" i="2"/>
  <c r="AQ933" i="2"/>
  <c r="AP933" i="2"/>
  <c r="AO933" i="2"/>
  <c r="AM933" i="2"/>
  <c r="AL933" i="2"/>
  <c r="AK933" i="2"/>
  <c r="AJ933" i="2"/>
  <c r="AI933" i="2"/>
  <c r="AH933" i="2"/>
  <c r="AG933" i="2"/>
  <c r="AF933" i="2"/>
  <c r="AE933" i="2"/>
  <c r="AD933" i="2"/>
  <c r="AB933" i="2"/>
  <c r="AZ932" i="2"/>
  <c r="AY932" i="2"/>
  <c r="AX932" i="2"/>
  <c r="AW932" i="2"/>
  <c r="AV932" i="2"/>
  <c r="AU932" i="2"/>
  <c r="AT932" i="2"/>
  <c r="AS932" i="2"/>
  <c r="AR932" i="2"/>
  <c r="AQ932" i="2"/>
  <c r="AP932" i="2"/>
  <c r="AO932" i="2"/>
  <c r="AM932" i="2"/>
  <c r="AL932" i="2"/>
  <c r="AK932" i="2"/>
  <c r="AJ932" i="2"/>
  <c r="AI932" i="2"/>
  <c r="AH932" i="2"/>
  <c r="AG932" i="2"/>
  <c r="AF932" i="2"/>
  <c r="AE932" i="2"/>
  <c r="AD932" i="2"/>
  <c r="AB932" i="2"/>
  <c r="BA932" i="2" s="1"/>
  <c r="AZ931" i="2"/>
  <c r="AY931" i="2"/>
  <c r="AX931" i="2"/>
  <c r="AW931" i="2"/>
  <c r="AV931" i="2"/>
  <c r="AU931" i="2"/>
  <c r="AT931" i="2"/>
  <c r="AS931" i="2"/>
  <c r="AR931" i="2"/>
  <c r="AQ931" i="2"/>
  <c r="AP931" i="2"/>
  <c r="AO931" i="2"/>
  <c r="AM931" i="2"/>
  <c r="AL931" i="2"/>
  <c r="AK931" i="2"/>
  <c r="AJ931" i="2"/>
  <c r="AI931" i="2"/>
  <c r="AH931" i="2"/>
  <c r="AG931" i="2"/>
  <c r="AF931" i="2"/>
  <c r="AE931" i="2"/>
  <c r="AD931" i="2"/>
  <c r="AB931" i="2"/>
  <c r="BE931" i="2" s="1"/>
  <c r="AZ930" i="2"/>
  <c r="AY930" i="2"/>
  <c r="AX930" i="2"/>
  <c r="AW930" i="2"/>
  <c r="AV930" i="2"/>
  <c r="AU930" i="2"/>
  <c r="AT930" i="2"/>
  <c r="AS930" i="2"/>
  <c r="AR930" i="2"/>
  <c r="AQ930" i="2"/>
  <c r="AP930" i="2"/>
  <c r="AO930" i="2"/>
  <c r="AM930" i="2"/>
  <c r="AL930" i="2"/>
  <c r="AK930" i="2"/>
  <c r="AJ930" i="2"/>
  <c r="AI930" i="2"/>
  <c r="AH930" i="2"/>
  <c r="AG930" i="2"/>
  <c r="AF930" i="2"/>
  <c r="AE930" i="2"/>
  <c r="AD930" i="2"/>
  <c r="AB930" i="2"/>
  <c r="BD930" i="2" s="1"/>
  <c r="AZ929" i="2"/>
  <c r="AY929" i="2"/>
  <c r="AX929" i="2"/>
  <c r="AW929" i="2"/>
  <c r="AV929" i="2"/>
  <c r="AU929" i="2"/>
  <c r="AT929" i="2"/>
  <c r="AS929" i="2"/>
  <c r="AR929" i="2"/>
  <c r="AQ929" i="2"/>
  <c r="AP929" i="2"/>
  <c r="AO929" i="2"/>
  <c r="AM929" i="2"/>
  <c r="AL929" i="2"/>
  <c r="AK929" i="2"/>
  <c r="AJ929" i="2"/>
  <c r="AI929" i="2"/>
  <c r="AH929" i="2"/>
  <c r="AG929" i="2"/>
  <c r="AF929" i="2"/>
  <c r="AE929" i="2"/>
  <c r="AD929" i="2"/>
  <c r="AB929" i="2"/>
  <c r="BD929" i="2" s="1"/>
  <c r="AZ928" i="2"/>
  <c r="AY928" i="2"/>
  <c r="AX928" i="2"/>
  <c r="AW928" i="2"/>
  <c r="AV928" i="2"/>
  <c r="AU928" i="2"/>
  <c r="AT928" i="2"/>
  <c r="AS928" i="2"/>
  <c r="AR928" i="2"/>
  <c r="AQ928" i="2"/>
  <c r="AP928" i="2"/>
  <c r="AO928" i="2"/>
  <c r="AM928" i="2"/>
  <c r="AL928" i="2"/>
  <c r="AK928" i="2"/>
  <c r="AJ928" i="2"/>
  <c r="AI928" i="2"/>
  <c r="AH928" i="2"/>
  <c r="AG928" i="2"/>
  <c r="AF928" i="2"/>
  <c r="AE928" i="2"/>
  <c r="AD928" i="2"/>
  <c r="AB928" i="2"/>
  <c r="BB928" i="2" s="1"/>
  <c r="AZ927" i="2"/>
  <c r="AY927" i="2"/>
  <c r="AX927" i="2"/>
  <c r="AW927" i="2"/>
  <c r="AV927" i="2"/>
  <c r="AU927" i="2"/>
  <c r="AT927" i="2"/>
  <c r="AS927" i="2"/>
  <c r="AR927" i="2"/>
  <c r="AQ927" i="2"/>
  <c r="AP927" i="2"/>
  <c r="AO927" i="2"/>
  <c r="AM927" i="2"/>
  <c r="AL927" i="2"/>
  <c r="AK927" i="2"/>
  <c r="AJ927" i="2"/>
  <c r="AI927" i="2"/>
  <c r="AH927" i="2"/>
  <c r="AG927" i="2"/>
  <c r="AF927" i="2"/>
  <c r="AE927" i="2"/>
  <c r="AD927" i="2"/>
  <c r="AB927" i="2"/>
  <c r="BB927" i="2" s="1"/>
  <c r="AZ926" i="2"/>
  <c r="AY926" i="2"/>
  <c r="AX926" i="2"/>
  <c r="AW926" i="2"/>
  <c r="AV926" i="2"/>
  <c r="AU926" i="2"/>
  <c r="AT926" i="2"/>
  <c r="AS926" i="2"/>
  <c r="AR926" i="2"/>
  <c r="AQ926" i="2"/>
  <c r="AP926" i="2"/>
  <c r="AO926" i="2"/>
  <c r="AM926" i="2"/>
  <c r="AL926" i="2"/>
  <c r="AK926" i="2"/>
  <c r="AJ926" i="2"/>
  <c r="AI926" i="2"/>
  <c r="AH926" i="2"/>
  <c r="AG926" i="2"/>
  <c r="AF926" i="2"/>
  <c r="AE926" i="2"/>
  <c r="AD926" i="2"/>
  <c r="AB926" i="2"/>
  <c r="BC926" i="2" s="1"/>
  <c r="AZ925" i="2"/>
  <c r="AY925" i="2"/>
  <c r="AX925" i="2"/>
  <c r="AW925" i="2"/>
  <c r="AV925" i="2"/>
  <c r="AU925" i="2"/>
  <c r="AT925" i="2"/>
  <c r="AS925" i="2"/>
  <c r="AR925" i="2"/>
  <c r="AQ925" i="2"/>
  <c r="AP925" i="2"/>
  <c r="AO925" i="2"/>
  <c r="AM925" i="2"/>
  <c r="AL925" i="2"/>
  <c r="AK925" i="2"/>
  <c r="AJ925" i="2"/>
  <c r="AI925" i="2"/>
  <c r="AH925" i="2"/>
  <c r="AG925" i="2"/>
  <c r="AF925" i="2"/>
  <c r="AE925" i="2"/>
  <c r="AD925" i="2"/>
  <c r="AB925" i="2"/>
  <c r="AZ924" i="2"/>
  <c r="AY924" i="2"/>
  <c r="AX924" i="2"/>
  <c r="AW924" i="2"/>
  <c r="AV924" i="2"/>
  <c r="AU924" i="2"/>
  <c r="AT924" i="2"/>
  <c r="AS924" i="2"/>
  <c r="AR924" i="2"/>
  <c r="AQ924" i="2"/>
  <c r="AP924" i="2"/>
  <c r="AO924" i="2"/>
  <c r="AM924" i="2"/>
  <c r="AL924" i="2"/>
  <c r="AK924" i="2"/>
  <c r="AJ924" i="2"/>
  <c r="AI924" i="2"/>
  <c r="AH924" i="2"/>
  <c r="AG924" i="2"/>
  <c r="AF924" i="2"/>
  <c r="AE924" i="2"/>
  <c r="AD924" i="2"/>
  <c r="AB924" i="2"/>
  <c r="BA924" i="2" s="1"/>
  <c r="AZ923" i="2"/>
  <c r="AY923" i="2"/>
  <c r="AX923" i="2"/>
  <c r="AW923" i="2"/>
  <c r="AV923" i="2"/>
  <c r="AU923" i="2"/>
  <c r="AT923" i="2"/>
  <c r="AS923" i="2"/>
  <c r="AR923" i="2"/>
  <c r="AQ923" i="2"/>
  <c r="AP923" i="2"/>
  <c r="AO923" i="2"/>
  <c r="AM923" i="2"/>
  <c r="AL923" i="2"/>
  <c r="AK923" i="2"/>
  <c r="AJ923" i="2"/>
  <c r="AI923" i="2"/>
  <c r="AH923" i="2"/>
  <c r="AG923" i="2"/>
  <c r="AF923" i="2"/>
  <c r="AE923" i="2"/>
  <c r="AD923" i="2"/>
  <c r="AB923" i="2"/>
  <c r="BE923" i="2" s="1"/>
  <c r="AZ922" i="2"/>
  <c r="AY922" i="2"/>
  <c r="AX922" i="2"/>
  <c r="AW922" i="2"/>
  <c r="AV922" i="2"/>
  <c r="AU922" i="2"/>
  <c r="AT922" i="2"/>
  <c r="AS922" i="2"/>
  <c r="AR922" i="2"/>
  <c r="AQ922" i="2"/>
  <c r="AP922" i="2"/>
  <c r="AO922" i="2"/>
  <c r="AM922" i="2"/>
  <c r="AL922" i="2"/>
  <c r="AK922" i="2"/>
  <c r="AJ922" i="2"/>
  <c r="AI922" i="2"/>
  <c r="AH922" i="2"/>
  <c r="AG922" i="2"/>
  <c r="AF922" i="2"/>
  <c r="AE922" i="2"/>
  <c r="AD922" i="2"/>
  <c r="AB922" i="2"/>
  <c r="BD922" i="2" s="1"/>
  <c r="AZ921" i="2"/>
  <c r="AY921" i="2"/>
  <c r="AX921" i="2"/>
  <c r="AW921" i="2"/>
  <c r="AV921" i="2"/>
  <c r="AU921" i="2"/>
  <c r="AT921" i="2"/>
  <c r="AS921" i="2"/>
  <c r="AR921" i="2"/>
  <c r="AQ921" i="2"/>
  <c r="AP921" i="2"/>
  <c r="AO921" i="2"/>
  <c r="AM921" i="2"/>
  <c r="AL921" i="2"/>
  <c r="AK921" i="2"/>
  <c r="AJ921" i="2"/>
  <c r="AI921" i="2"/>
  <c r="AH921" i="2"/>
  <c r="AG921" i="2"/>
  <c r="AF921" i="2"/>
  <c r="AE921" i="2"/>
  <c r="AD921" i="2"/>
  <c r="AB921" i="2"/>
  <c r="BA921" i="2" s="1"/>
  <c r="AZ920" i="2"/>
  <c r="AY920" i="2"/>
  <c r="AX920" i="2"/>
  <c r="AW920" i="2"/>
  <c r="AV920" i="2"/>
  <c r="AU920" i="2"/>
  <c r="AT920" i="2"/>
  <c r="AS920" i="2"/>
  <c r="AR920" i="2"/>
  <c r="AQ920" i="2"/>
  <c r="AP920" i="2"/>
  <c r="AO920" i="2"/>
  <c r="AM920" i="2"/>
  <c r="AL920" i="2"/>
  <c r="AK920" i="2"/>
  <c r="AJ920" i="2"/>
  <c r="AI920" i="2"/>
  <c r="AH920" i="2"/>
  <c r="AG920" i="2"/>
  <c r="AF920" i="2"/>
  <c r="AE920" i="2"/>
  <c r="AD920" i="2"/>
  <c r="AB920" i="2"/>
  <c r="BC920" i="2" s="1"/>
  <c r="AZ919" i="2"/>
  <c r="AY919" i="2"/>
  <c r="AX919" i="2"/>
  <c r="AW919" i="2"/>
  <c r="AV919" i="2"/>
  <c r="AU919" i="2"/>
  <c r="AT919" i="2"/>
  <c r="AS919" i="2"/>
  <c r="AR919" i="2"/>
  <c r="AQ919" i="2"/>
  <c r="AP919" i="2"/>
  <c r="AO919" i="2"/>
  <c r="AM919" i="2"/>
  <c r="AL919" i="2"/>
  <c r="AK919" i="2"/>
  <c r="AJ919" i="2"/>
  <c r="AI919" i="2"/>
  <c r="AH919" i="2"/>
  <c r="AG919" i="2"/>
  <c r="AF919" i="2"/>
  <c r="AE919" i="2"/>
  <c r="AD919" i="2"/>
  <c r="AB919" i="2"/>
  <c r="BB919" i="2" s="1"/>
  <c r="AZ918" i="2"/>
  <c r="AY918" i="2"/>
  <c r="AX918" i="2"/>
  <c r="AW918" i="2"/>
  <c r="AV918" i="2"/>
  <c r="AU918" i="2"/>
  <c r="AT918" i="2"/>
  <c r="AS918" i="2"/>
  <c r="AR918" i="2"/>
  <c r="AQ918" i="2"/>
  <c r="AP918" i="2"/>
  <c r="AO918" i="2"/>
  <c r="AM918" i="2"/>
  <c r="AL918" i="2"/>
  <c r="AK918" i="2"/>
  <c r="AJ918" i="2"/>
  <c r="AI918" i="2"/>
  <c r="AH918" i="2"/>
  <c r="AG918" i="2"/>
  <c r="AF918" i="2"/>
  <c r="AE918" i="2"/>
  <c r="AD918" i="2"/>
  <c r="AB918" i="2"/>
  <c r="BA918" i="2" s="1"/>
  <c r="AZ917" i="2"/>
  <c r="AY917" i="2"/>
  <c r="AX917" i="2"/>
  <c r="AW917" i="2"/>
  <c r="AV917" i="2"/>
  <c r="AU917" i="2"/>
  <c r="AT917" i="2"/>
  <c r="AS917" i="2"/>
  <c r="AR917" i="2"/>
  <c r="AQ917" i="2"/>
  <c r="AP917" i="2"/>
  <c r="AO917" i="2"/>
  <c r="AM917" i="2"/>
  <c r="AL917" i="2"/>
  <c r="AK917" i="2"/>
  <c r="AJ917" i="2"/>
  <c r="AI917" i="2"/>
  <c r="AH917" i="2"/>
  <c r="AG917" i="2"/>
  <c r="AF917" i="2"/>
  <c r="AE917" i="2"/>
  <c r="AD917" i="2"/>
  <c r="AB917" i="2"/>
  <c r="BE917" i="2" s="1"/>
  <c r="AZ916" i="2"/>
  <c r="AY916" i="2"/>
  <c r="AX916" i="2"/>
  <c r="AW916" i="2"/>
  <c r="AV916" i="2"/>
  <c r="AU916" i="2"/>
  <c r="AT916" i="2"/>
  <c r="AS916" i="2"/>
  <c r="AR916" i="2"/>
  <c r="AQ916" i="2"/>
  <c r="AP916" i="2"/>
  <c r="AO916" i="2"/>
  <c r="AM916" i="2"/>
  <c r="AL916" i="2"/>
  <c r="AK916" i="2"/>
  <c r="AJ916" i="2"/>
  <c r="AI916" i="2"/>
  <c r="AH916" i="2"/>
  <c r="AG916" i="2"/>
  <c r="AF916" i="2"/>
  <c r="AE916" i="2"/>
  <c r="AD916" i="2"/>
  <c r="AB916" i="2"/>
  <c r="AZ915" i="2"/>
  <c r="AY915" i="2"/>
  <c r="AX915" i="2"/>
  <c r="AW915" i="2"/>
  <c r="AV915" i="2"/>
  <c r="AU915" i="2"/>
  <c r="AT915" i="2"/>
  <c r="AS915" i="2"/>
  <c r="AR915" i="2"/>
  <c r="AQ915" i="2"/>
  <c r="AP915" i="2"/>
  <c r="AO915" i="2"/>
  <c r="AM915" i="2"/>
  <c r="AL915" i="2"/>
  <c r="AK915" i="2"/>
  <c r="AJ915" i="2"/>
  <c r="AI915" i="2"/>
  <c r="AH915" i="2"/>
  <c r="AG915" i="2"/>
  <c r="AF915" i="2"/>
  <c r="AE915" i="2"/>
  <c r="AD915" i="2"/>
  <c r="AB915" i="2"/>
  <c r="BC915" i="2" s="1"/>
  <c r="AZ914" i="2"/>
  <c r="AY914" i="2"/>
  <c r="AX914" i="2"/>
  <c r="AW914" i="2"/>
  <c r="AV914" i="2"/>
  <c r="AU914" i="2"/>
  <c r="AT914" i="2"/>
  <c r="AS914" i="2"/>
  <c r="AR914" i="2"/>
  <c r="AQ914" i="2"/>
  <c r="AP914" i="2"/>
  <c r="AO914" i="2"/>
  <c r="AM914" i="2"/>
  <c r="AL914" i="2"/>
  <c r="AK914" i="2"/>
  <c r="AJ914" i="2"/>
  <c r="AI914" i="2"/>
  <c r="AH914" i="2"/>
  <c r="AG914" i="2"/>
  <c r="AF914" i="2"/>
  <c r="AE914" i="2"/>
  <c r="AD914" i="2"/>
  <c r="AB914" i="2"/>
  <c r="AZ913" i="2"/>
  <c r="AY913" i="2"/>
  <c r="AX913" i="2"/>
  <c r="AW913" i="2"/>
  <c r="AV913" i="2"/>
  <c r="AU913" i="2"/>
  <c r="AT913" i="2"/>
  <c r="AS913" i="2"/>
  <c r="AR913" i="2"/>
  <c r="AQ913" i="2"/>
  <c r="AP913" i="2"/>
  <c r="AO913" i="2"/>
  <c r="AM913" i="2"/>
  <c r="AL913" i="2"/>
  <c r="AK913" i="2"/>
  <c r="AJ913" i="2"/>
  <c r="AI913" i="2"/>
  <c r="AH913" i="2"/>
  <c r="AG913" i="2"/>
  <c r="AF913" i="2"/>
  <c r="AE913" i="2"/>
  <c r="AD913" i="2"/>
  <c r="AB913" i="2"/>
  <c r="BD913" i="2" s="1"/>
  <c r="AZ912" i="2"/>
  <c r="AY912" i="2"/>
  <c r="AX912" i="2"/>
  <c r="AW912" i="2"/>
  <c r="AV912" i="2"/>
  <c r="AU912" i="2"/>
  <c r="AT912" i="2"/>
  <c r="AS912" i="2"/>
  <c r="AR912" i="2"/>
  <c r="AQ912" i="2"/>
  <c r="AP912" i="2"/>
  <c r="AO912" i="2"/>
  <c r="AM912" i="2"/>
  <c r="AL912" i="2"/>
  <c r="AK912" i="2"/>
  <c r="AJ912" i="2"/>
  <c r="AI912" i="2"/>
  <c r="AH912" i="2"/>
  <c r="AG912" i="2"/>
  <c r="AF912" i="2"/>
  <c r="AE912" i="2"/>
  <c r="AD912" i="2"/>
  <c r="AB912" i="2"/>
  <c r="AZ911" i="2"/>
  <c r="AY911" i="2"/>
  <c r="AX911" i="2"/>
  <c r="AW911" i="2"/>
  <c r="AV911" i="2"/>
  <c r="AU911" i="2"/>
  <c r="AT911" i="2"/>
  <c r="AS911" i="2"/>
  <c r="AR911" i="2"/>
  <c r="AQ911" i="2"/>
  <c r="AP911" i="2"/>
  <c r="AO911" i="2"/>
  <c r="AM911" i="2"/>
  <c r="AL911" i="2"/>
  <c r="AK911" i="2"/>
  <c r="AJ911" i="2"/>
  <c r="AI911" i="2"/>
  <c r="AH911" i="2"/>
  <c r="AG911" i="2"/>
  <c r="AF911" i="2"/>
  <c r="AE911" i="2"/>
  <c r="AD911" i="2"/>
  <c r="AB911" i="2"/>
  <c r="BB911" i="2" s="1"/>
  <c r="AZ910" i="2"/>
  <c r="AY910" i="2"/>
  <c r="AX910" i="2"/>
  <c r="AW910" i="2"/>
  <c r="AV910" i="2"/>
  <c r="AU910" i="2"/>
  <c r="AT910" i="2"/>
  <c r="AS910" i="2"/>
  <c r="AR910" i="2"/>
  <c r="AQ910" i="2"/>
  <c r="AP910" i="2"/>
  <c r="AO910" i="2"/>
  <c r="AM910" i="2"/>
  <c r="AL910" i="2"/>
  <c r="AK910" i="2"/>
  <c r="AJ910" i="2"/>
  <c r="AI910" i="2"/>
  <c r="AH910" i="2"/>
  <c r="AG910" i="2"/>
  <c r="AF910" i="2"/>
  <c r="AE910" i="2"/>
  <c r="AD910" i="2"/>
  <c r="AB910" i="2"/>
  <c r="BD910" i="2" s="1"/>
  <c r="AZ909" i="2"/>
  <c r="AY909" i="2"/>
  <c r="AX909" i="2"/>
  <c r="AW909" i="2"/>
  <c r="AV909" i="2"/>
  <c r="AU909" i="2"/>
  <c r="AT909" i="2"/>
  <c r="AS909" i="2"/>
  <c r="AR909" i="2"/>
  <c r="AQ909" i="2"/>
  <c r="AP909" i="2"/>
  <c r="AO909" i="2"/>
  <c r="AM909" i="2"/>
  <c r="AL909" i="2"/>
  <c r="AK909" i="2"/>
  <c r="AJ909" i="2"/>
  <c r="AI909" i="2"/>
  <c r="AH909" i="2"/>
  <c r="AG909" i="2"/>
  <c r="AF909" i="2"/>
  <c r="AE909" i="2"/>
  <c r="AD909" i="2"/>
  <c r="AB909" i="2"/>
  <c r="BE909" i="2" s="1"/>
  <c r="AZ908" i="2"/>
  <c r="AY908" i="2"/>
  <c r="AX908" i="2"/>
  <c r="AW908" i="2"/>
  <c r="AV908" i="2"/>
  <c r="AU908" i="2"/>
  <c r="AT908" i="2"/>
  <c r="AS908" i="2"/>
  <c r="AR908" i="2"/>
  <c r="AQ908" i="2"/>
  <c r="AP908" i="2"/>
  <c r="AO908" i="2"/>
  <c r="AM908" i="2"/>
  <c r="AL908" i="2"/>
  <c r="AK908" i="2"/>
  <c r="AJ908" i="2"/>
  <c r="AI908" i="2"/>
  <c r="AH908" i="2"/>
  <c r="AG908" i="2"/>
  <c r="AF908" i="2"/>
  <c r="AE908" i="2"/>
  <c r="AD908" i="2"/>
  <c r="AB908" i="2"/>
  <c r="BA908" i="2" s="1"/>
  <c r="AZ907" i="2"/>
  <c r="AY907" i="2"/>
  <c r="AX907" i="2"/>
  <c r="AW907" i="2"/>
  <c r="AV907" i="2"/>
  <c r="AU907" i="2"/>
  <c r="AT907" i="2"/>
  <c r="AS907" i="2"/>
  <c r="AR907" i="2"/>
  <c r="AQ907" i="2"/>
  <c r="AP907" i="2"/>
  <c r="AO907" i="2"/>
  <c r="AM907" i="2"/>
  <c r="AL907" i="2"/>
  <c r="AK907" i="2"/>
  <c r="AJ907" i="2"/>
  <c r="AI907" i="2"/>
  <c r="AH907" i="2"/>
  <c r="AG907" i="2"/>
  <c r="AF907" i="2"/>
  <c r="AE907" i="2"/>
  <c r="AD907" i="2"/>
  <c r="AB907" i="2"/>
  <c r="AZ906" i="2"/>
  <c r="AY906" i="2"/>
  <c r="AX906" i="2"/>
  <c r="AW906" i="2"/>
  <c r="AV906" i="2"/>
  <c r="AU906" i="2"/>
  <c r="AT906" i="2"/>
  <c r="AS906" i="2"/>
  <c r="AR906" i="2"/>
  <c r="AQ906" i="2"/>
  <c r="AP906" i="2"/>
  <c r="AO906" i="2"/>
  <c r="AM906" i="2"/>
  <c r="AL906" i="2"/>
  <c r="AK906" i="2"/>
  <c r="AJ906" i="2"/>
  <c r="AI906" i="2"/>
  <c r="AH906" i="2"/>
  <c r="AG906" i="2"/>
  <c r="AF906" i="2"/>
  <c r="AE906" i="2"/>
  <c r="AD906" i="2"/>
  <c r="AB906" i="2"/>
  <c r="AZ905" i="2"/>
  <c r="AY905" i="2"/>
  <c r="AX905" i="2"/>
  <c r="AW905" i="2"/>
  <c r="AV905" i="2"/>
  <c r="AU905" i="2"/>
  <c r="AT905" i="2"/>
  <c r="AS905" i="2"/>
  <c r="AR905" i="2"/>
  <c r="AQ905" i="2"/>
  <c r="AP905" i="2"/>
  <c r="AO905" i="2"/>
  <c r="AM905" i="2"/>
  <c r="AL905" i="2"/>
  <c r="AK905" i="2"/>
  <c r="AJ905" i="2"/>
  <c r="AI905" i="2"/>
  <c r="AH905" i="2"/>
  <c r="AG905" i="2"/>
  <c r="AF905" i="2"/>
  <c r="AE905" i="2"/>
  <c r="AD905" i="2"/>
  <c r="AB905" i="2"/>
  <c r="BB905" i="2" s="1"/>
  <c r="AZ904" i="2"/>
  <c r="AY904" i="2"/>
  <c r="AX904" i="2"/>
  <c r="AW904" i="2"/>
  <c r="AV904" i="2"/>
  <c r="AU904" i="2"/>
  <c r="AT904" i="2"/>
  <c r="AS904" i="2"/>
  <c r="AR904" i="2"/>
  <c r="AQ904" i="2"/>
  <c r="AP904" i="2"/>
  <c r="AO904" i="2"/>
  <c r="AM904" i="2"/>
  <c r="AL904" i="2"/>
  <c r="AK904" i="2"/>
  <c r="AJ904" i="2"/>
  <c r="AI904" i="2"/>
  <c r="AH904" i="2"/>
  <c r="AG904" i="2"/>
  <c r="AF904" i="2"/>
  <c r="AE904" i="2"/>
  <c r="AD904" i="2"/>
  <c r="AB904" i="2"/>
  <c r="BC904" i="2" s="1"/>
  <c r="AZ903" i="2"/>
  <c r="AY903" i="2"/>
  <c r="AX903" i="2"/>
  <c r="AW903" i="2"/>
  <c r="AV903" i="2"/>
  <c r="AU903" i="2"/>
  <c r="AT903" i="2"/>
  <c r="AS903" i="2"/>
  <c r="AR903" i="2"/>
  <c r="AQ903" i="2"/>
  <c r="AP903" i="2"/>
  <c r="AO903" i="2"/>
  <c r="AM903" i="2"/>
  <c r="AL903" i="2"/>
  <c r="AK903" i="2"/>
  <c r="AJ903" i="2"/>
  <c r="AI903" i="2"/>
  <c r="AH903" i="2"/>
  <c r="AG903" i="2"/>
  <c r="AF903" i="2"/>
  <c r="AE903" i="2"/>
  <c r="AD903" i="2"/>
  <c r="AB903" i="2"/>
  <c r="AZ902" i="2"/>
  <c r="AY902" i="2"/>
  <c r="AX902" i="2"/>
  <c r="AW902" i="2"/>
  <c r="AV902" i="2"/>
  <c r="AU902" i="2"/>
  <c r="AT902" i="2"/>
  <c r="AS902" i="2"/>
  <c r="AR902" i="2"/>
  <c r="AQ902" i="2"/>
  <c r="AP902" i="2"/>
  <c r="AO902" i="2"/>
  <c r="AM902" i="2"/>
  <c r="AL902" i="2"/>
  <c r="AK902" i="2"/>
  <c r="AJ902" i="2"/>
  <c r="AI902" i="2"/>
  <c r="AH902" i="2"/>
  <c r="AG902" i="2"/>
  <c r="AF902" i="2"/>
  <c r="AE902" i="2"/>
  <c r="AD902" i="2"/>
  <c r="AB902" i="2"/>
  <c r="BE902" i="2" s="1"/>
  <c r="AZ901" i="2"/>
  <c r="AY901" i="2"/>
  <c r="AX901" i="2"/>
  <c r="AW901" i="2"/>
  <c r="AV901" i="2"/>
  <c r="AU901" i="2"/>
  <c r="AT901" i="2"/>
  <c r="AS901" i="2"/>
  <c r="AR901" i="2"/>
  <c r="AQ901" i="2"/>
  <c r="AP901" i="2"/>
  <c r="AO901" i="2"/>
  <c r="AM901" i="2"/>
  <c r="AL901" i="2"/>
  <c r="AK901" i="2"/>
  <c r="AJ901" i="2"/>
  <c r="AI901" i="2"/>
  <c r="AH901" i="2"/>
  <c r="AG901" i="2"/>
  <c r="AF901" i="2"/>
  <c r="AE901" i="2"/>
  <c r="AD901" i="2"/>
  <c r="AB901" i="2"/>
  <c r="BE901" i="2" s="1"/>
  <c r="AZ900" i="2"/>
  <c r="AY900" i="2"/>
  <c r="AX900" i="2"/>
  <c r="AW900" i="2"/>
  <c r="AV900" i="2"/>
  <c r="AU900" i="2"/>
  <c r="AT900" i="2"/>
  <c r="AS900" i="2"/>
  <c r="AR900" i="2"/>
  <c r="AQ900" i="2"/>
  <c r="AP900" i="2"/>
  <c r="AO900" i="2"/>
  <c r="AM900" i="2"/>
  <c r="AL900" i="2"/>
  <c r="AK900" i="2"/>
  <c r="AJ900" i="2"/>
  <c r="AI900" i="2"/>
  <c r="AH900" i="2"/>
  <c r="AG900" i="2"/>
  <c r="AF900" i="2"/>
  <c r="AE900" i="2"/>
  <c r="AD900" i="2"/>
  <c r="AB900" i="2"/>
  <c r="BA900" i="2" s="1"/>
  <c r="AZ899" i="2"/>
  <c r="AY899" i="2"/>
  <c r="AX899" i="2"/>
  <c r="AW899" i="2"/>
  <c r="AV899" i="2"/>
  <c r="AU899" i="2"/>
  <c r="AT899" i="2"/>
  <c r="AS899" i="2"/>
  <c r="AR899" i="2"/>
  <c r="AQ899" i="2"/>
  <c r="AP899" i="2"/>
  <c r="AO899" i="2"/>
  <c r="AM899" i="2"/>
  <c r="AL899" i="2"/>
  <c r="AK899" i="2"/>
  <c r="AJ899" i="2"/>
  <c r="AI899" i="2"/>
  <c r="AH899" i="2"/>
  <c r="AG899" i="2"/>
  <c r="AF899" i="2"/>
  <c r="AE899" i="2"/>
  <c r="AD899" i="2"/>
  <c r="AB899" i="2"/>
  <c r="BE899" i="2" s="1"/>
  <c r="AZ898" i="2"/>
  <c r="AY898" i="2"/>
  <c r="AX898" i="2"/>
  <c r="AW898" i="2"/>
  <c r="AV898" i="2"/>
  <c r="AU898" i="2"/>
  <c r="AT898" i="2"/>
  <c r="AS898" i="2"/>
  <c r="AR898" i="2"/>
  <c r="AQ898" i="2"/>
  <c r="AP898" i="2"/>
  <c r="AO898" i="2"/>
  <c r="AM898" i="2"/>
  <c r="AL898" i="2"/>
  <c r="AK898" i="2"/>
  <c r="AJ898" i="2"/>
  <c r="AI898" i="2"/>
  <c r="AH898" i="2"/>
  <c r="AG898" i="2"/>
  <c r="AF898" i="2"/>
  <c r="AE898" i="2"/>
  <c r="AD898" i="2"/>
  <c r="AB898" i="2"/>
  <c r="BD898" i="2" s="1"/>
  <c r="AZ897" i="2"/>
  <c r="AY897" i="2"/>
  <c r="AX897" i="2"/>
  <c r="AW897" i="2"/>
  <c r="AV897" i="2"/>
  <c r="AU897" i="2"/>
  <c r="AT897" i="2"/>
  <c r="AS897" i="2"/>
  <c r="AR897" i="2"/>
  <c r="AQ897" i="2"/>
  <c r="AP897" i="2"/>
  <c r="AO897" i="2"/>
  <c r="AM897" i="2"/>
  <c r="AL897" i="2"/>
  <c r="AK897" i="2"/>
  <c r="AJ897" i="2"/>
  <c r="AI897" i="2"/>
  <c r="AH897" i="2"/>
  <c r="AG897" i="2"/>
  <c r="AF897" i="2"/>
  <c r="AE897" i="2"/>
  <c r="AD897" i="2"/>
  <c r="AB897" i="2"/>
  <c r="BE897" i="2" s="1"/>
  <c r="AZ896" i="2"/>
  <c r="AY896" i="2"/>
  <c r="AX896" i="2"/>
  <c r="AW896" i="2"/>
  <c r="AV896" i="2"/>
  <c r="AU896" i="2"/>
  <c r="AT896" i="2"/>
  <c r="AS896" i="2"/>
  <c r="AR896" i="2"/>
  <c r="AQ896" i="2"/>
  <c r="AP896" i="2"/>
  <c r="AO896" i="2"/>
  <c r="AM896" i="2"/>
  <c r="AL896" i="2"/>
  <c r="AK896" i="2"/>
  <c r="AJ896" i="2"/>
  <c r="AI896" i="2"/>
  <c r="AH896" i="2"/>
  <c r="AG896" i="2"/>
  <c r="AF896" i="2"/>
  <c r="AE896" i="2"/>
  <c r="AD896" i="2"/>
  <c r="AB896" i="2"/>
  <c r="BB896" i="2" s="1"/>
  <c r="AZ895" i="2"/>
  <c r="AY895" i="2"/>
  <c r="AX895" i="2"/>
  <c r="AW895" i="2"/>
  <c r="AV895" i="2"/>
  <c r="AU895" i="2"/>
  <c r="AT895" i="2"/>
  <c r="AS895" i="2"/>
  <c r="AR895" i="2"/>
  <c r="AQ895" i="2"/>
  <c r="AP895" i="2"/>
  <c r="AO895" i="2"/>
  <c r="AM895" i="2"/>
  <c r="AL895" i="2"/>
  <c r="AK895" i="2"/>
  <c r="AJ895" i="2"/>
  <c r="AI895" i="2"/>
  <c r="AH895" i="2"/>
  <c r="AG895" i="2"/>
  <c r="AF895" i="2"/>
  <c r="AE895" i="2"/>
  <c r="AD895" i="2"/>
  <c r="AB895" i="2"/>
  <c r="AZ894" i="2"/>
  <c r="AY894" i="2"/>
  <c r="AX894" i="2"/>
  <c r="AW894" i="2"/>
  <c r="AV894" i="2"/>
  <c r="AU894" i="2"/>
  <c r="AT894" i="2"/>
  <c r="AS894" i="2"/>
  <c r="AR894" i="2"/>
  <c r="AQ894" i="2"/>
  <c r="AP894" i="2"/>
  <c r="AO894" i="2"/>
  <c r="AM894" i="2"/>
  <c r="AL894" i="2"/>
  <c r="AK894" i="2"/>
  <c r="AJ894" i="2"/>
  <c r="AI894" i="2"/>
  <c r="AH894" i="2"/>
  <c r="AG894" i="2"/>
  <c r="AF894" i="2"/>
  <c r="AE894" i="2"/>
  <c r="AD894" i="2"/>
  <c r="AB894" i="2"/>
  <c r="BC894" i="2" s="1"/>
  <c r="AZ893" i="2"/>
  <c r="AY893" i="2"/>
  <c r="AX893" i="2"/>
  <c r="AW893" i="2"/>
  <c r="AV893" i="2"/>
  <c r="AU893" i="2"/>
  <c r="AT893" i="2"/>
  <c r="AS893" i="2"/>
  <c r="AR893" i="2"/>
  <c r="AQ893" i="2"/>
  <c r="AP893" i="2"/>
  <c r="AO893" i="2"/>
  <c r="AM893" i="2"/>
  <c r="AL893" i="2"/>
  <c r="AK893" i="2"/>
  <c r="AJ893" i="2"/>
  <c r="AI893" i="2"/>
  <c r="AH893" i="2"/>
  <c r="AG893" i="2"/>
  <c r="AF893" i="2"/>
  <c r="AE893" i="2"/>
  <c r="AD893" i="2"/>
  <c r="AB893" i="2"/>
  <c r="AZ892" i="2"/>
  <c r="AY892" i="2"/>
  <c r="AX892" i="2"/>
  <c r="AW892" i="2"/>
  <c r="AV892" i="2"/>
  <c r="AU892" i="2"/>
  <c r="AT892" i="2"/>
  <c r="AS892" i="2"/>
  <c r="AR892" i="2"/>
  <c r="AQ892" i="2"/>
  <c r="AP892" i="2"/>
  <c r="AO892" i="2"/>
  <c r="AM892" i="2"/>
  <c r="AL892" i="2"/>
  <c r="AK892" i="2"/>
  <c r="AJ892" i="2"/>
  <c r="AI892" i="2"/>
  <c r="AH892" i="2"/>
  <c r="AG892" i="2"/>
  <c r="AF892" i="2"/>
  <c r="AE892" i="2"/>
  <c r="AD892" i="2"/>
  <c r="AB892" i="2"/>
  <c r="BA892" i="2" s="1"/>
  <c r="AZ891" i="2"/>
  <c r="AY891" i="2"/>
  <c r="AX891" i="2"/>
  <c r="AW891" i="2"/>
  <c r="AV891" i="2"/>
  <c r="AU891" i="2"/>
  <c r="AT891" i="2"/>
  <c r="AS891" i="2"/>
  <c r="AR891" i="2"/>
  <c r="AQ891" i="2"/>
  <c r="AP891" i="2"/>
  <c r="AO891" i="2"/>
  <c r="AM891" i="2"/>
  <c r="AL891" i="2"/>
  <c r="AK891" i="2"/>
  <c r="AJ891" i="2"/>
  <c r="AI891" i="2"/>
  <c r="AH891" i="2"/>
  <c r="AG891" i="2"/>
  <c r="AF891" i="2"/>
  <c r="AE891" i="2"/>
  <c r="AD891" i="2"/>
  <c r="AB891" i="2"/>
  <c r="BE891" i="2" s="1"/>
  <c r="AZ890" i="2"/>
  <c r="AY890" i="2"/>
  <c r="AX890" i="2"/>
  <c r="AW890" i="2"/>
  <c r="AV890" i="2"/>
  <c r="AU890" i="2"/>
  <c r="AT890" i="2"/>
  <c r="AS890" i="2"/>
  <c r="AR890" i="2"/>
  <c r="AQ890" i="2"/>
  <c r="AP890" i="2"/>
  <c r="AO890" i="2"/>
  <c r="AM890" i="2"/>
  <c r="AL890" i="2"/>
  <c r="AK890" i="2"/>
  <c r="AJ890" i="2"/>
  <c r="AI890" i="2"/>
  <c r="AH890" i="2"/>
  <c r="AG890" i="2"/>
  <c r="AF890" i="2"/>
  <c r="AE890" i="2"/>
  <c r="AD890" i="2"/>
  <c r="AB890" i="2"/>
  <c r="BD890" i="2" s="1"/>
  <c r="AZ889" i="2"/>
  <c r="AY889" i="2"/>
  <c r="AX889" i="2"/>
  <c r="AW889" i="2"/>
  <c r="AV889" i="2"/>
  <c r="AU889" i="2"/>
  <c r="AT889" i="2"/>
  <c r="AS889" i="2"/>
  <c r="AR889" i="2"/>
  <c r="AQ889" i="2"/>
  <c r="AP889" i="2"/>
  <c r="AO889" i="2"/>
  <c r="AM889" i="2"/>
  <c r="AL889" i="2"/>
  <c r="AK889" i="2"/>
  <c r="AJ889" i="2"/>
  <c r="AI889" i="2"/>
  <c r="AH889" i="2"/>
  <c r="AG889" i="2"/>
  <c r="AF889" i="2"/>
  <c r="AE889" i="2"/>
  <c r="AD889" i="2"/>
  <c r="AB889" i="2"/>
  <c r="BA889" i="2" s="1"/>
  <c r="AZ888" i="2"/>
  <c r="AY888" i="2"/>
  <c r="AX888" i="2"/>
  <c r="AW888" i="2"/>
  <c r="AV888" i="2"/>
  <c r="AU888" i="2"/>
  <c r="AT888" i="2"/>
  <c r="AS888" i="2"/>
  <c r="AR888" i="2"/>
  <c r="AQ888" i="2"/>
  <c r="AP888" i="2"/>
  <c r="AO888" i="2"/>
  <c r="AM888" i="2"/>
  <c r="AL888" i="2"/>
  <c r="AK888" i="2"/>
  <c r="AJ888" i="2"/>
  <c r="AI888" i="2"/>
  <c r="AH888" i="2"/>
  <c r="AG888" i="2"/>
  <c r="AF888" i="2"/>
  <c r="AE888" i="2"/>
  <c r="AD888" i="2"/>
  <c r="AB888" i="2"/>
  <c r="BB888" i="2" s="1"/>
  <c r="AZ887" i="2"/>
  <c r="AY887" i="2"/>
  <c r="AX887" i="2"/>
  <c r="AW887" i="2"/>
  <c r="AV887" i="2"/>
  <c r="AU887" i="2"/>
  <c r="AT887" i="2"/>
  <c r="AS887" i="2"/>
  <c r="AR887" i="2"/>
  <c r="AQ887" i="2"/>
  <c r="AP887" i="2"/>
  <c r="AO887" i="2"/>
  <c r="AM887" i="2"/>
  <c r="AL887" i="2"/>
  <c r="AK887" i="2"/>
  <c r="AJ887" i="2"/>
  <c r="AI887" i="2"/>
  <c r="AH887" i="2"/>
  <c r="AG887" i="2"/>
  <c r="AF887" i="2"/>
  <c r="AE887" i="2"/>
  <c r="AD887" i="2"/>
  <c r="AB887" i="2"/>
  <c r="BB887" i="2" s="1"/>
  <c r="AZ886" i="2"/>
  <c r="AY886" i="2"/>
  <c r="AX886" i="2"/>
  <c r="AW886" i="2"/>
  <c r="AV886" i="2"/>
  <c r="AU886" i="2"/>
  <c r="AT886" i="2"/>
  <c r="AS886" i="2"/>
  <c r="AR886" i="2"/>
  <c r="AQ886" i="2"/>
  <c r="AP886" i="2"/>
  <c r="AO886" i="2"/>
  <c r="AM886" i="2"/>
  <c r="AL886" i="2"/>
  <c r="AK886" i="2"/>
  <c r="AJ886" i="2"/>
  <c r="AI886" i="2"/>
  <c r="AH886" i="2"/>
  <c r="AG886" i="2"/>
  <c r="AF886" i="2"/>
  <c r="AE886" i="2"/>
  <c r="AD886" i="2"/>
  <c r="AB886" i="2"/>
  <c r="BA886" i="2" s="1"/>
  <c r="AZ885" i="2"/>
  <c r="AY885" i="2"/>
  <c r="AX885" i="2"/>
  <c r="AW885" i="2"/>
  <c r="AV885" i="2"/>
  <c r="AU885" i="2"/>
  <c r="AT885" i="2"/>
  <c r="AS885" i="2"/>
  <c r="AR885" i="2"/>
  <c r="AQ885" i="2"/>
  <c r="AP885" i="2"/>
  <c r="AO885" i="2"/>
  <c r="AM885" i="2"/>
  <c r="AL885" i="2"/>
  <c r="AK885" i="2"/>
  <c r="AJ885" i="2"/>
  <c r="AI885" i="2"/>
  <c r="AH885" i="2"/>
  <c r="AG885" i="2"/>
  <c r="AF885" i="2"/>
  <c r="AE885" i="2"/>
  <c r="AD885" i="2"/>
  <c r="AB885" i="2"/>
  <c r="BE885" i="2" s="1"/>
  <c r="AZ884" i="2"/>
  <c r="AY884" i="2"/>
  <c r="AX884" i="2"/>
  <c r="AW884" i="2"/>
  <c r="AV884" i="2"/>
  <c r="AU884" i="2"/>
  <c r="AT884" i="2"/>
  <c r="AS884" i="2"/>
  <c r="AR884" i="2"/>
  <c r="AQ884" i="2"/>
  <c r="AP884" i="2"/>
  <c r="AO884" i="2"/>
  <c r="AM884" i="2"/>
  <c r="AL884" i="2"/>
  <c r="AK884" i="2"/>
  <c r="AJ884" i="2"/>
  <c r="AI884" i="2"/>
  <c r="AH884" i="2"/>
  <c r="AG884" i="2"/>
  <c r="AF884" i="2"/>
  <c r="AE884" i="2"/>
  <c r="AD884" i="2"/>
  <c r="AB884" i="2"/>
  <c r="AZ883" i="2"/>
  <c r="AY883" i="2"/>
  <c r="AX883" i="2"/>
  <c r="AW883" i="2"/>
  <c r="AV883" i="2"/>
  <c r="AU883" i="2"/>
  <c r="AT883" i="2"/>
  <c r="AS883" i="2"/>
  <c r="AR883" i="2"/>
  <c r="AQ883" i="2"/>
  <c r="AP883" i="2"/>
  <c r="AO883" i="2"/>
  <c r="AM883" i="2"/>
  <c r="AL883" i="2"/>
  <c r="AK883" i="2"/>
  <c r="AJ883" i="2"/>
  <c r="AI883" i="2"/>
  <c r="AH883" i="2"/>
  <c r="AG883" i="2"/>
  <c r="AF883" i="2"/>
  <c r="AE883" i="2"/>
  <c r="AD883" i="2"/>
  <c r="AB883" i="2"/>
  <c r="BC883" i="2" s="1"/>
  <c r="AZ882" i="2"/>
  <c r="AY882" i="2"/>
  <c r="AX882" i="2"/>
  <c r="AW882" i="2"/>
  <c r="AV882" i="2"/>
  <c r="AU882" i="2"/>
  <c r="AT882" i="2"/>
  <c r="AS882" i="2"/>
  <c r="AR882" i="2"/>
  <c r="AQ882" i="2"/>
  <c r="AP882" i="2"/>
  <c r="AO882" i="2"/>
  <c r="AM882" i="2"/>
  <c r="AL882" i="2"/>
  <c r="AK882" i="2"/>
  <c r="AJ882" i="2"/>
  <c r="AI882" i="2"/>
  <c r="AH882" i="2"/>
  <c r="AG882" i="2"/>
  <c r="AF882" i="2"/>
  <c r="AE882" i="2"/>
  <c r="AD882" i="2"/>
  <c r="AB882" i="2"/>
  <c r="BE882" i="2" s="1"/>
  <c r="AZ881" i="2"/>
  <c r="AY881" i="2"/>
  <c r="AX881" i="2"/>
  <c r="AW881" i="2"/>
  <c r="AV881" i="2"/>
  <c r="AU881" i="2"/>
  <c r="AT881" i="2"/>
  <c r="AS881" i="2"/>
  <c r="AR881" i="2"/>
  <c r="AQ881" i="2"/>
  <c r="AP881" i="2"/>
  <c r="AO881" i="2"/>
  <c r="AM881" i="2"/>
  <c r="AL881" i="2"/>
  <c r="AK881" i="2"/>
  <c r="AJ881" i="2"/>
  <c r="AI881" i="2"/>
  <c r="AH881" i="2"/>
  <c r="AG881" i="2"/>
  <c r="AF881" i="2"/>
  <c r="AE881" i="2"/>
  <c r="AD881" i="2"/>
  <c r="AB881" i="2"/>
  <c r="BD881" i="2" s="1"/>
  <c r="AZ880" i="2"/>
  <c r="AY880" i="2"/>
  <c r="AX880" i="2"/>
  <c r="AW880" i="2"/>
  <c r="AV880" i="2"/>
  <c r="AU880" i="2"/>
  <c r="AT880" i="2"/>
  <c r="AS880" i="2"/>
  <c r="AR880" i="2"/>
  <c r="AQ880" i="2"/>
  <c r="AP880" i="2"/>
  <c r="AO880" i="2"/>
  <c r="AM880" i="2"/>
  <c r="AL880" i="2"/>
  <c r="AK880" i="2"/>
  <c r="AJ880" i="2"/>
  <c r="AI880" i="2"/>
  <c r="AH880" i="2"/>
  <c r="AG880" i="2"/>
  <c r="AF880" i="2"/>
  <c r="AE880" i="2"/>
  <c r="AD880" i="2"/>
  <c r="AB880" i="2"/>
  <c r="AZ879" i="2"/>
  <c r="AY879" i="2"/>
  <c r="AX879" i="2"/>
  <c r="AW879" i="2"/>
  <c r="AV879" i="2"/>
  <c r="AU879" i="2"/>
  <c r="AT879" i="2"/>
  <c r="AS879" i="2"/>
  <c r="AR879" i="2"/>
  <c r="AQ879" i="2"/>
  <c r="AP879" i="2"/>
  <c r="AO879" i="2"/>
  <c r="AM879" i="2"/>
  <c r="AL879" i="2"/>
  <c r="AK879" i="2"/>
  <c r="AJ879" i="2"/>
  <c r="AI879" i="2"/>
  <c r="AH879" i="2"/>
  <c r="AG879" i="2"/>
  <c r="AF879" i="2"/>
  <c r="AE879" i="2"/>
  <c r="AD879" i="2"/>
  <c r="AB879" i="2"/>
  <c r="BB879" i="2" s="1"/>
  <c r="AZ878" i="2"/>
  <c r="AY878" i="2"/>
  <c r="AX878" i="2"/>
  <c r="AW878" i="2"/>
  <c r="AV878" i="2"/>
  <c r="AU878" i="2"/>
  <c r="AT878" i="2"/>
  <c r="AS878" i="2"/>
  <c r="AR878" i="2"/>
  <c r="AQ878" i="2"/>
  <c r="AP878" i="2"/>
  <c r="AO878" i="2"/>
  <c r="AM878" i="2"/>
  <c r="AL878" i="2"/>
  <c r="AK878" i="2"/>
  <c r="AJ878" i="2"/>
  <c r="AI878" i="2"/>
  <c r="AH878" i="2"/>
  <c r="AG878" i="2"/>
  <c r="AF878" i="2"/>
  <c r="AE878" i="2"/>
  <c r="AD878" i="2"/>
  <c r="AB878" i="2"/>
  <c r="BE878" i="2" s="1"/>
  <c r="AZ877" i="2"/>
  <c r="AY877" i="2"/>
  <c r="AX877" i="2"/>
  <c r="AW877" i="2"/>
  <c r="AV877" i="2"/>
  <c r="AU877" i="2"/>
  <c r="AT877" i="2"/>
  <c r="AS877" i="2"/>
  <c r="AR877" i="2"/>
  <c r="AQ877" i="2"/>
  <c r="AP877" i="2"/>
  <c r="AO877" i="2"/>
  <c r="AM877" i="2"/>
  <c r="AL877" i="2"/>
  <c r="AK877" i="2"/>
  <c r="AJ877" i="2"/>
  <c r="AI877" i="2"/>
  <c r="AH877" i="2"/>
  <c r="AG877" i="2"/>
  <c r="AF877" i="2"/>
  <c r="AE877" i="2"/>
  <c r="AD877" i="2"/>
  <c r="AB877" i="2"/>
  <c r="BE877" i="2" s="1"/>
  <c r="AZ876" i="2"/>
  <c r="AY876" i="2"/>
  <c r="AX876" i="2"/>
  <c r="AW876" i="2"/>
  <c r="AV876" i="2"/>
  <c r="AU876" i="2"/>
  <c r="AT876" i="2"/>
  <c r="AS876" i="2"/>
  <c r="AR876" i="2"/>
  <c r="AQ876" i="2"/>
  <c r="AP876" i="2"/>
  <c r="AO876" i="2"/>
  <c r="AM876" i="2"/>
  <c r="AL876" i="2"/>
  <c r="AK876" i="2"/>
  <c r="AJ876" i="2"/>
  <c r="AI876" i="2"/>
  <c r="AH876" i="2"/>
  <c r="AG876" i="2"/>
  <c r="AF876" i="2"/>
  <c r="AE876" i="2"/>
  <c r="AD876" i="2"/>
  <c r="AB876" i="2"/>
  <c r="AZ875" i="2"/>
  <c r="AY875" i="2"/>
  <c r="AX875" i="2"/>
  <c r="AW875" i="2"/>
  <c r="AV875" i="2"/>
  <c r="AU875" i="2"/>
  <c r="AT875" i="2"/>
  <c r="AS875" i="2"/>
  <c r="AR875" i="2"/>
  <c r="AQ875" i="2"/>
  <c r="AP875" i="2"/>
  <c r="AO875" i="2"/>
  <c r="AM875" i="2"/>
  <c r="AL875" i="2"/>
  <c r="AK875" i="2"/>
  <c r="AJ875" i="2"/>
  <c r="AI875" i="2"/>
  <c r="AH875" i="2"/>
  <c r="AG875" i="2"/>
  <c r="AF875" i="2"/>
  <c r="AE875" i="2"/>
  <c r="AD875" i="2"/>
  <c r="AB875" i="2"/>
  <c r="BD875" i="2" s="1"/>
  <c r="AZ874" i="2"/>
  <c r="AY874" i="2"/>
  <c r="AX874" i="2"/>
  <c r="AW874" i="2"/>
  <c r="AV874" i="2"/>
  <c r="AU874" i="2"/>
  <c r="AT874" i="2"/>
  <c r="AS874" i="2"/>
  <c r="AR874" i="2"/>
  <c r="AQ874" i="2"/>
  <c r="AP874" i="2"/>
  <c r="AO874" i="2"/>
  <c r="AM874" i="2"/>
  <c r="AL874" i="2"/>
  <c r="AK874" i="2"/>
  <c r="AJ874" i="2"/>
  <c r="AI874" i="2"/>
  <c r="AH874" i="2"/>
  <c r="AG874" i="2"/>
  <c r="AF874" i="2"/>
  <c r="AE874" i="2"/>
  <c r="AD874" i="2"/>
  <c r="AB874" i="2"/>
  <c r="AZ873" i="2"/>
  <c r="AY873" i="2"/>
  <c r="AX873" i="2"/>
  <c r="AW873" i="2"/>
  <c r="AV873" i="2"/>
  <c r="AU873" i="2"/>
  <c r="AT873" i="2"/>
  <c r="AS873" i="2"/>
  <c r="AR873" i="2"/>
  <c r="AQ873" i="2"/>
  <c r="AP873" i="2"/>
  <c r="AO873" i="2"/>
  <c r="AM873" i="2"/>
  <c r="AL873" i="2"/>
  <c r="AK873" i="2"/>
  <c r="AJ873" i="2"/>
  <c r="AI873" i="2"/>
  <c r="AH873" i="2"/>
  <c r="AG873" i="2"/>
  <c r="AF873" i="2"/>
  <c r="AE873" i="2"/>
  <c r="AD873" i="2"/>
  <c r="AB873" i="2"/>
  <c r="BB873" i="2" s="1"/>
  <c r="AZ872" i="2"/>
  <c r="AY872" i="2"/>
  <c r="AX872" i="2"/>
  <c r="AW872" i="2"/>
  <c r="AV872" i="2"/>
  <c r="AU872" i="2"/>
  <c r="AT872" i="2"/>
  <c r="AS872" i="2"/>
  <c r="AR872" i="2"/>
  <c r="AQ872" i="2"/>
  <c r="AP872" i="2"/>
  <c r="AO872" i="2"/>
  <c r="AM872" i="2"/>
  <c r="AL872" i="2"/>
  <c r="AK872" i="2"/>
  <c r="AJ872" i="2"/>
  <c r="AI872" i="2"/>
  <c r="AH872" i="2"/>
  <c r="AG872" i="2"/>
  <c r="AF872" i="2"/>
  <c r="AE872" i="2"/>
  <c r="AD872" i="2"/>
  <c r="AB872" i="2"/>
  <c r="BC872" i="2" s="1"/>
  <c r="AZ871" i="2"/>
  <c r="AY871" i="2"/>
  <c r="AX871" i="2"/>
  <c r="AW871" i="2"/>
  <c r="AV871" i="2"/>
  <c r="AU871" i="2"/>
  <c r="AT871" i="2"/>
  <c r="AS871" i="2"/>
  <c r="AR871" i="2"/>
  <c r="AQ871" i="2"/>
  <c r="AP871" i="2"/>
  <c r="AO871" i="2"/>
  <c r="AM871" i="2"/>
  <c r="AL871" i="2"/>
  <c r="AK871" i="2"/>
  <c r="AJ871" i="2"/>
  <c r="AI871" i="2"/>
  <c r="AH871" i="2"/>
  <c r="AG871" i="2"/>
  <c r="AF871" i="2"/>
  <c r="AE871" i="2"/>
  <c r="AD871" i="2"/>
  <c r="AB871" i="2"/>
  <c r="BB871" i="2" s="1"/>
  <c r="AZ870" i="2"/>
  <c r="AY870" i="2"/>
  <c r="AX870" i="2"/>
  <c r="AW870" i="2"/>
  <c r="AV870" i="2"/>
  <c r="AU870" i="2"/>
  <c r="AT870" i="2"/>
  <c r="AS870" i="2"/>
  <c r="AR870" i="2"/>
  <c r="AQ870" i="2"/>
  <c r="AP870" i="2"/>
  <c r="AO870" i="2"/>
  <c r="AM870" i="2"/>
  <c r="AL870" i="2"/>
  <c r="AK870" i="2"/>
  <c r="AJ870" i="2"/>
  <c r="AI870" i="2"/>
  <c r="AH870" i="2"/>
  <c r="AG870" i="2"/>
  <c r="AF870" i="2"/>
  <c r="AE870" i="2"/>
  <c r="AD870" i="2"/>
  <c r="AB870" i="2"/>
  <c r="AZ869" i="2"/>
  <c r="AY869" i="2"/>
  <c r="AX869" i="2"/>
  <c r="AW869" i="2"/>
  <c r="AV869" i="2"/>
  <c r="AU869" i="2"/>
  <c r="AT869" i="2"/>
  <c r="AS869" i="2"/>
  <c r="AR869" i="2"/>
  <c r="AQ869" i="2"/>
  <c r="AP869" i="2"/>
  <c r="AO869" i="2"/>
  <c r="AM869" i="2"/>
  <c r="AL869" i="2"/>
  <c r="AK869" i="2"/>
  <c r="AJ869" i="2"/>
  <c r="AI869" i="2"/>
  <c r="AH869" i="2"/>
  <c r="AG869" i="2"/>
  <c r="AF869" i="2"/>
  <c r="AE869" i="2"/>
  <c r="AD869" i="2"/>
  <c r="AB869" i="2"/>
  <c r="AZ868" i="2"/>
  <c r="AY868" i="2"/>
  <c r="AX868" i="2"/>
  <c r="AW868" i="2"/>
  <c r="AV868" i="2"/>
  <c r="AU868" i="2"/>
  <c r="AT868" i="2"/>
  <c r="AS868" i="2"/>
  <c r="AR868" i="2"/>
  <c r="AQ868" i="2"/>
  <c r="AP868" i="2"/>
  <c r="AO868" i="2"/>
  <c r="AM868" i="2"/>
  <c r="AL868" i="2"/>
  <c r="AK868" i="2"/>
  <c r="AJ868" i="2"/>
  <c r="AI868" i="2"/>
  <c r="AH868" i="2"/>
  <c r="AG868" i="2"/>
  <c r="AF868" i="2"/>
  <c r="AE868" i="2"/>
  <c r="AD868" i="2"/>
  <c r="AB868" i="2"/>
  <c r="BE868" i="2" s="1"/>
  <c r="AZ867" i="2"/>
  <c r="AY867" i="2"/>
  <c r="AX867" i="2"/>
  <c r="AW867" i="2"/>
  <c r="AV867" i="2"/>
  <c r="AU867" i="2"/>
  <c r="AT867" i="2"/>
  <c r="AS867" i="2"/>
  <c r="AR867" i="2"/>
  <c r="AQ867" i="2"/>
  <c r="AP867" i="2"/>
  <c r="AO867" i="2"/>
  <c r="AM867" i="2"/>
  <c r="AL867" i="2"/>
  <c r="AK867" i="2"/>
  <c r="AJ867" i="2"/>
  <c r="AI867" i="2"/>
  <c r="AH867" i="2"/>
  <c r="AG867" i="2"/>
  <c r="AF867" i="2"/>
  <c r="AE867" i="2"/>
  <c r="AD867" i="2"/>
  <c r="AB867" i="2"/>
  <c r="BE867" i="2" s="1"/>
  <c r="AZ866" i="2"/>
  <c r="AY866" i="2"/>
  <c r="AX866" i="2"/>
  <c r="AW866" i="2"/>
  <c r="AV866" i="2"/>
  <c r="AU866" i="2"/>
  <c r="AT866" i="2"/>
  <c r="AS866" i="2"/>
  <c r="AR866" i="2"/>
  <c r="AQ866" i="2"/>
  <c r="AP866" i="2"/>
  <c r="AO866" i="2"/>
  <c r="AM866" i="2"/>
  <c r="AL866" i="2"/>
  <c r="AK866" i="2"/>
  <c r="AJ866" i="2"/>
  <c r="AI866" i="2"/>
  <c r="AH866" i="2"/>
  <c r="AG866" i="2"/>
  <c r="AF866" i="2"/>
  <c r="AE866" i="2"/>
  <c r="AD866" i="2"/>
  <c r="AB866" i="2"/>
  <c r="BD866" i="2" s="1"/>
  <c r="AZ865" i="2"/>
  <c r="AY865" i="2"/>
  <c r="AX865" i="2"/>
  <c r="AW865" i="2"/>
  <c r="AV865" i="2"/>
  <c r="AU865" i="2"/>
  <c r="AT865" i="2"/>
  <c r="AS865" i="2"/>
  <c r="AR865" i="2"/>
  <c r="AQ865" i="2"/>
  <c r="AP865" i="2"/>
  <c r="AO865" i="2"/>
  <c r="AM865" i="2"/>
  <c r="AL865" i="2"/>
  <c r="AK865" i="2"/>
  <c r="AJ865" i="2"/>
  <c r="AI865" i="2"/>
  <c r="AH865" i="2"/>
  <c r="AG865" i="2"/>
  <c r="AF865" i="2"/>
  <c r="AE865" i="2"/>
  <c r="AD865" i="2"/>
  <c r="AB865" i="2"/>
  <c r="BD865" i="2" s="1"/>
  <c r="AZ864" i="2"/>
  <c r="AY864" i="2"/>
  <c r="AX864" i="2"/>
  <c r="AW864" i="2"/>
  <c r="AV864" i="2"/>
  <c r="AU864" i="2"/>
  <c r="AT864" i="2"/>
  <c r="AS864" i="2"/>
  <c r="AR864" i="2"/>
  <c r="AQ864" i="2"/>
  <c r="AP864" i="2"/>
  <c r="AO864" i="2"/>
  <c r="AM864" i="2"/>
  <c r="AL864" i="2"/>
  <c r="AK864" i="2"/>
  <c r="AJ864" i="2"/>
  <c r="AI864" i="2"/>
  <c r="AH864" i="2"/>
  <c r="AG864" i="2"/>
  <c r="AF864" i="2"/>
  <c r="AE864" i="2"/>
  <c r="AD864" i="2"/>
  <c r="AB864" i="2"/>
  <c r="BB864" i="2" s="1"/>
  <c r="AZ863" i="2"/>
  <c r="AY863" i="2"/>
  <c r="AX863" i="2"/>
  <c r="AW863" i="2"/>
  <c r="AV863" i="2"/>
  <c r="AU863" i="2"/>
  <c r="AT863" i="2"/>
  <c r="AS863" i="2"/>
  <c r="AR863" i="2"/>
  <c r="AQ863" i="2"/>
  <c r="AP863" i="2"/>
  <c r="AO863" i="2"/>
  <c r="AM863" i="2"/>
  <c r="AL863" i="2"/>
  <c r="AK863" i="2"/>
  <c r="AJ863" i="2"/>
  <c r="AI863" i="2"/>
  <c r="AH863" i="2"/>
  <c r="AG863" i="2"/>
  <c r="AF863" i="2"/>
  <c r="AE863" i="2"/>
  <c r="AD863" i="2"/>
  <c r="AB863" i="2"/>
  <c r="BB863" i="2" s="1"/>
  <c r="AZ862" i="2"/>
  <c r="AY862" i="2"/>
  <c r="AX862" i="2"/>
  <c r="AW862" i="2"/>
  <c r="AV862" i="2"/>
  <c r="AU862" i="2"/>
  <c r="AT862" i="2"/>
  <c r="AS862" i="2"/>
  <c r="AR862" i="2"/>
  <c r="AQ862" i="2"/>
  <c r="AP862" i="2"/>
  <c r="AO862" i="2"/>
  <c r="AM862" i="2"/>
  <c r="AL862" i="2"/>
  <c r="AK862" i="2"/>
  <c r="AJ862" i="2"/>
  <c r="AI862" i="2"/>
  <c r="AH862" i="2"/>
  <c r="AG862" i="2"/>
  <c r="AF862" i="2"/>
  <c r="AE862" i="2"/>
  <c r="AD862" i="2"/>
  <c r="AB862" i="2"/>
  <c r="BC862" i="2" s="1"/>
  <c r="AZ861" i="2"/>
  <c r="AY861" i="2"/>
  <c r="AX861" i="2"/>
  <c r="AW861" i="2"/>
  <c r="AV861" i="2"/>
  <c r="AU861" i="2"/>
  <c r="AT861" i="2"/>
  <c r="AS861" i="2"/>
  <c r="AR861" i="2"/>
  <c r="AQ861" i="2"/>
  <c r="AP861" i="2"/>
  <c r="AO861" i="2"/>
  <c r="AM861" i="2"/>
  <c r="AL861" i="2"/>
  <c r="AK861" i="2"/>
  <c r="AJ861" i="2"/>
  <c r="AI861" i="2"/>
  <c r="AH861" i="2"/>
  <c r="AG861" i="2"/>
  <c r="AF861" i="2"/>
  <c r="AE861" i="2"/>
  <c r="AD861" i="2"/>
  <c r="AB861" i="2"/>
  <c r="AZ860" i="2"/>
  <c r="AY860" i="2"/>
  <c r="AX860" i="2"/>
  <c r="AW860" i="2"/>
  <c r="AV860" i="2"/>
  <c r="AU860" i="2"/>
  <c r="AT860" i="2"/>
  <c r="AS860" i="2"/>
  <c r="AR860" i="2"/>
  <c r="AQ860" i="2"/>
  <c r="AP860" i="2"/>
  <c r="AO860" i="2"/>
  <c r="AM860" i="2"/>
  <c r="AL860" i="2"/>
  <c r="AK860" i="2"/>
  <c r="AJ860" i="2"/>
  <c r="AI860" i="2"/>
  <c r="AH860" i="2"/>
  <c r="AG860" i="2"/>
  <c r="AF860" i="2"/>
  <c r="AE860" i="2"/>
  <c r="AD860" i="2"/>
  <c r="AB860" i="2"/>
  <c r="BA860" i="2" s="1"/>
  <c r="AZ859" i="2"/>
  <c r="AY859" i="2"/>
  <c r="AX859" i="2"/>
  <c r="AW859" i="2"/>
  <c r="AV859" i="2"/>
  <c r="AU859" i="2"/>
  <c r="AT859" i="2"/>
  <c r="AS859" i="2"/>
  <c r="AR859" i="2"/>
  <c r="AQ859" i="2"/>
  <c r="AP859" i="2"/>
  <c r="AO859" i="2"/>
  <c r="AM859" i="2"/>
  <c r="AL859" i="2"/>
  <c r="AK859" i="2"/>
  <c r="AJ859" i="2"/>
  <c r="AI859" i="2"/>
  <c r="AH859" i="2"/>
  <c r="AG859" i="2"/>
  <c r="AF859" i="2"/>
  <c r="AE859" i="2"/>
  <c r="AD859" i="2"/>
  <c r="AB859" i="2"/>
  <c r="BE859" i="2" s="1"/>
  <c r="AZ858" i="2"/>
  <c r="AY858" i="2"/>
  <c r="AX858" i="2"/>
  <c r="AW858" i="2"/>
  <c r="AV858" i="2"/>
  <c r="AU858" i="2"/>
  <c r="AT858" i="2"/>
  <c r="AS858" i="2"/>
  <c r="AR858" i="2"/>
  <c r="AQ858" i="2"/>
  <c r="AP858" i="2"/>
  <c r="AO858" i="2"/>
  <c r="AM858" i="2"/>
  <c r="AL858" i="2"/>
  <c r="AK858" i="2"/>
  <c r="AJ858" i="2"/>
  <c r="AI858" i="2"/>
  <c r="AH858" i="2"/>
  <c r="AG858" i="2"/>
  <c r="AF858" i="2"/>
  <c r="AE858" i="2"/>
  <c r="AD858" i="2"/>
  <c r="AB858" i="2"/>
  <c r="BE858" i="2" s="1"/>
  <c r="AZ857" i="2"/>
  <c r="AY857" i="2"/>
  <c r="AX857" i="2"/>
  <c r="AW857" i="2"/>
  <c r="AV857" i="2"/>
  <c r="AU857" i="2"/>
  <c r="AT857" i="2"/>
  <c r="AS857" i="2"/>
  <c r="AR857" i="2"/>
  <c r="AQ857" i="2"/>
  <c r="AP857" i="2"/>
  <c r="AO857" i="2"/>
  <c r="AM857" i="2"/>
  <c r="AL857" i="2"/>
  <c r="AK857" i="2"/>
  <c r="AJ857" i="2"/>
  <c r="AI857" i="2"/>
  <c r="AH857" i="2"/>
  <c r="AG857" i="2"/>
  <c r="AF857" i="2"/>
  <c r="AE857" i="2"/>
  <c r="AD857" i="2"/>
  <c r="AB857" i="2"/>
  <c r="BD857" i="2" s="1"/>
  <c r="AZ856" i="2"/>
  <c r="AY856" i="2"/>
  <c r="AX856" i="2"/>
  <c r="AW856" i="2"/>
  <c r="AV856" i="2"/>
  <c r="AU856" i="2"/>
  <c r="AT856" i="2"/>
  <c r="AS856" i="2"/>
  <c r="AR856" i="2"/>
  <c r="AQ856" i="2"/>
  <c r="AP856" i="2"/>
  <c r="AO856" i="2"/>
  <c r="AM856" i="2"/>
  <c r="AL856" i="2"/>
  <c r="AK856" i="2"/>
  <c r="AJ856" i="2"/>
  <c r="AI856" i="2"/>
  <c r="AH856" i="2"/>
  <c r="AG856" i="2"/>
  <c r="AF856" i="2"/>
  <c r="AE856" i="2"/>
  <c r="AD856" i="2"/>
  <c r="AB856" i="2"/>
  <c r="BC856" i="2" s="1"/>
  <c r="AZ855" i="2"/>
  <c r="AY855" i="2"/>
  <c r="AX855" i="2"/>
  <c r="AW855" i="2"/>
  <c r="AV855" i="2"/>
  <c r="AU855" i="2"/>
  <c r="AT855" i="2"/>
  <c r="AS855" i="2"/>
  <c r="AR855" i="2"/>
  <c r="AQ855" i="2"/>
  <c r="AP855" i="2"/>
  <c r="AO855" i="2"/>
  <c r="AM855" i="2"/>
  <c r="AL855" i="2"/>
  <c r="AK855" i="2"/>
  <c r="AJ855" i="2"/>
  <c r="AI855" i="2"/>
  <c r="AH855" i="2"/>
  <c r="AG855" i="2"/>
  <c r="AF855" i="2"/>
  <c r="AE855" i="2"/>
  <c r="AD855" i="2"/>
  <c r="AB855" i="2"/>
  <c r="BD855" i="2" s="1"/>
  <c r="AZ854" i="2"/>
  <c r="AY854" i="2"/>
  <c r="AX854" i="2"/>
  <c r="AW854" i="2"/>
  <c r="AV854" i="2"/>
  <c r="AU854" i="2"/>
  <c r="AT854" i="2"/>
  <c r="AS854" i="2"/>
  <c r="AR854" i="2"/>
  <c r="AQ854" i="2"/>
  <c r="AP854" i="2"/>
  <c r="AO854" i="2"/>
  <c r="AM854" i="2"/>
  <c r="AL854" i="2"/>
  <c r="AK854" i="2"/>
  <c r="AJ854" i="2"/>
  <c r="AI854" i="2"/>
  <c r="AH854" i="2"/>
  <c r="AG854" i="2"/>
  <c r="AF854" i="2"/>
  <c r="AE854" i="2"/>
  <c r="AD854" i="2"/>
  <c r="AB854" i="2"/>
  <c r="BA854" i="2" s="1"/>
  <c r="AZ853" i="2"/>
  <c r="AY853" i="2"/>
  <c r="AX853" i="2"/>
  <c r="AW853" i="2"/>
  <c r="AV853" i="2"/>
  <c r="AU853" i="2"/>
  <c r="AT853" i="2"/>
  <c r="AS853" i="2"/>
  <c r="AR853" i="2"/>
  <c r="AQ853" i="2"/>
  <c r="AP853" i="2"/>
  <c r="AO853" i="2"/>
  <c r="AM853" i="2"/>
  <c r="AL853" i="2"/>
  <c r="AK853" i="2"/>
  <c r="AJ853" i="2"/>
  <c r="AI853" i="2"/>
  <c r="AH853" i="2"/>
  <c r="AG853" i="2"/>
  <c r="AF853" i="2"/>
  <c r="AE853" i="2"/>
  <c r="AD853" i="2"/>
  <c r="AB853" i="2"/>
  <c r="BB853" i="2" s="1"/>
  <c r="AZ852" i="2"/>
  <c r="AY852" i="2"/>
  <c r="AX852" i="2"/>
  <c r="AW852" i="2"/>
  <c r="AV852" i="2"/>
  <c r="AU852" i="2"/>
  <c r="AT852" i="2"/>
  <c r="AS852" i="2"/>
  <c r="AR852" i="2"/>
  <c r="AQ852" i="2"/>
  <c r="AP852" i="2"/>
  <c r="AO852" i="2"/>
  <c r="AM852" i="2"/>
  <c r="AL852" i="2"/>
  <c r="AK852" i="2"/>
  <c r="AJ852" i="2"/>
  <c r="AI852" i="2"/>
  <c r="AH852" i="2"/>
  <c r="AG852" i="2"/>
  <c r="AF852" i="2"/>
  <c r="AE852" i="2"/>
  <c r="AD852" i="2"/>
  <c r="AB852" i="2"/>
  <c r="BA852" i="2" s="1"/>
  <c r="AZ851" i="2"/>
  <c r="AY851" i="2"/>
  <c r="AX851" i="2"/>
  <c r="AW851" i="2"/>
  <c r="AV851" i="2"/>
  <c r="AU851" i="2"/>
  <c r="AT851" i="2"/>
  <c r="AS851" i="2"/>
  <c r="AR851" i="2"/>
  <c r="AQ851" i="2"/>
  <c r="AP851" i="2"/>
  <c r="AO851" i="2"/>
  <c r="AM851" i="2"/>
  <c r="AL851" i="2"/>
  <c r="AK851" i="2"/>
  <c r="AJ851" i="2"/>
  <c r="AI851" i="2"/>
  <c r="AH851" i="2"/>
  <c r="AG851" i="2"/>
  <c r="AF851" i="2"/>
  <c r="AE851" i="2"/>
  <c r="AD851" i="2"/>
  <c r="AB851" i="2"/>
  <c r="BB851" i="2" s="1"/>
  <c r="AZ850" i="2"/>
  <c r="AY850" i="2"/>
  <c r="AX850" i="2"/>
  <c r="AW850" i="2"/>
  <c r="AV850" i="2"/>
  <c r="AU850" i="2"/>
  <c r="AT850" i="2"/>
  <c r="AS850" i="2"/>
  <c r="AR850" i="2"/>
  <c r="AQ850" i="2"/>
  <c r="AP850" i="2"/>
  <c r="AO850" i="2"/>
  <c r="AM850" i="2"/>
  <c r="AL850" i="2"/>
  <c r="AK850" i="2"/>
  <c r="AJ850" i="2"/>
  <c r="AI850" i="2"/>
  <c r="AH850" i="2"/>
  <c r="AG850" i="2"/>
  <c r="AF850" i="2"/>
  <c r="AE850" i="2"/>
  <c r="AD850" i="2"/>
  <c r="AB850" i="2"/>
  <c r="AZ849" i="2"/>
  <c r="AY849" i="2"/>
  <c r="AX849" i="2"/>
  <c r="AW849" i="2"/>
  <c r="AV849" i="2"/>
  <c r="AU849" i="2"/>
  <c r="AT849" i="2"/>
  <c r="AS849" i="2"/>
  <c r="AR849" i="2"/>
  <c r="AQ849" i="2"/>
  <c r="AP849" i="2"/>
  <c r="AO849" i="2"/>
  <c r="AM849" i="2"/>
  <c r="AL849" i="2"/>
  <c r="AK849" i="2"/>
  <c r="AJ849" i="2"/>
  <c r="AI849" i="2"/>
  <c r="AH849" i="2"/>
  <c r="AG849" i="2"/>
  <c r="AF849" i="2"/>
  <c r="AE849" i="2"/>
  <c r="AD849" i="2"/>
  <c r="AB849" i="2"/>
  <c r="BD849" i="2" s="1"/>
  <c r="AZ848" i="2"/>
  <c r="AY848" i="2"/>
  <c r="AX848" i="2"/>
  <c r="AW848" i="2"/>
  <c r="AV848" i="2"/>
  <c r="AU848" i="2"/>
  <c r="AT848" i="2"/>
  <c r="AS848" i="2"/>
  <c r="AR848" i="2"/>
  <c r="AQ848" i="2"/>
  <c r="AP848" i="2"/>
  <c r="AO848" i="2"/>
  <c r="AM848" i="2"/>
  <c r="AL848" i="2"/>
  <c r="AK848" i="2"/>
  <c r="AJ848" i="2"/>
  <c r="AI848" i="2"/>
  <c r="AH848" i="2"/>
  <c r="AG848" i="2"/>
  <c r="AF848" i="2"/>
  <c r="AE848" i="2"/>
  <c r="AD848" i="2"/>
  <c r="AB848" i="2"/>
  <c r="AZ847" i="2"/>
  <c r="AY847" i="2"/>
  <c r="AX847" i="2"/>
  <c r="AW847" i="2"/>
  <c r="AV847" i="2"/>
  <c r="AU847" i="2"/>
  <c r="AT847" i="2"/>
  <c r="AS847" i="2"/>
  <c r="AR847" i="2"/>
  <c r="AQ847" i="2"/>
  <c r="AP847" i="2"/>
  <c r="AO847" i="2"/>
  <c r="AM847" i="2"/>
  <c r="AL847" i="2"/>
  <c r="AK847" i="2"/>
  <c r="AJ847" i="2"/>
  <c r="AI847" i="2"/>
  <c r="AH847" i="2"/>
  <c r="AG847" i="2"/>
  <c r="AF847" i="2"/>
  <c r="AE847" i="2"/>
  <c r="AD847" i="2"/>
  <c r="AB847" i="2"/>
  <c r="AZ846" i="2"/>
  <c r="AY846" i="2"/>
  <c r="AX846" i="2"/>
  <c r="AW846" i="2"/>
  <c r="AV846" i="2"/>
  <c r="AU846" i="2"/>
  <c r="AT846" i="2"/>
  <c r="AS846" i="2"/>
  <c r="AR846" i="2"/>
  <c r="AQ846" i="2"/>
  <c r="AP846" i="2"/>
  <c r="AO846" i="2"/>
  <c r="AM846" i="2"/>
  <c r="AL846" i="2"/>
  <c r="AK846" i="2"/>
  <c r="AJ846" i="2"/>
  <c r="AI846" i="2"/>
  <c r="AH846" i="2"/>
  <c r="AG846" i="2"/>
  <c r="AF846" i="2"/>
  <c r="AE846" i="2"/>
  <c r="AD846" i="2"/>
  <c r="AB846" i="2"/>
  <c r="BC846" i="2" s="1"/>
  <c r="AZ845" i="2"/>
  <c r="AY845" i="2"/>
  <c r="AX845" i="2"/>
  <c r="AW845" i="2"/>
  <c r="AV845" i="2"/>
  <c r="AU845" i="2"/>
  <c r="AT845" i="2"/>
  <c r="AS845" i="2"/>
  <c r="AR845" i="2"/>
  <c r="AQ845" i="2"/>
  <c r="AP845" i="2"/>
  <c r="AO845" i="2"/>
  <c r="AM845" i="2"/>
  <c r="AL845" i="2"/>
  <c r="AK845" i="2"/>
  <c r="AJ845" i="2"/>
  <c r="AI845" i="2"/>
  <c r="AH845" i="2"/>
  <c r="AG845" i="2"/>
  <c r="AF845" i="2"/>
  <c r="AE845" i="2"/>
  <c r="AD845" i="2"/>
  <c r="AB845" i="2"/>
  <c r="BE845" i="2" s="1"/>
  <c r="AZ844" i="2"/>
  <c r="AY844" i="2"/>
  <c r="AX844" i="2"/>
  <c r="AW844" i="2"/>
  <c r="AV844" i="2"/>
  <c r="AU844" i="2"/>
  <c r="AT844" i="2"/>
  <c r="AS844" i="2"/>
  <c r="AR844" i="2"/>
  <c r="AQ844" i="2"/>
  <c r="AP844" i="2"/>
  <c r="AO844" i="2"/>
  <c r="AM844" i="2"/>
  <c r="AL844" i="2"/>
  <c r="AK844" i="2"/>
  <c r="AJ844" i="2"/>
  <c r="AI844" i="2"/>
  <c r="AH844" i="2"/>
  <c r="AG844" i="2"/>
  <c r="AF844" i="2"/>
  <c r="AE844" i="2"/>
  <c r="AD844" i="2"/>
  <c r="AB844" i="2"/>
  <c r="AZ843" i="2"/>
  <c r="AY843" i="2"/>
  <c r="AX843" i="2"/>
  <c r="AW843" i="2"/>
  <c r="AV843" i="2"/>
  <c r="AU843" i="2"/>
  <c r="AT843" i="2"/>
  <c r="AS843" i="2"/>
  <c r="AR843" i="2"/>
  <c r="AQ843" i="2"/>
  <c r="AP843" i="2"/>
  <c r="AO843" i="2"/>
  <c r="AM843" i="2"/>
  <c r="AL843" i="2"/>
  <c r="AK843" i="2"/>
  <c r="AJ843" i="2"/>
  <c r="AI843" i="2"/>
  <c r="AH843" i="2"/>
  <c r="AG843" i="2"/>
  <c r="AF843" i="2"/>
  <c r="AE843" i="2"/>
  <c r="AD843" i="2"/>
  <c r="AB843" i="2"/>
  <c r="AZ842" i="2"/>
  <c r="AY842" i="2"/>
  <c r="AX842" i="2"/>
  <c r="AW842" i="2"/>
  <c r="AV842" i="2"/>
  <c r="AU842" i="2"/>
  <c r="AT842" i="2"/>
  <c r="AS842" i="2"/>
  <c r="AR842" i="2"/>
  <c r="AQ842" i="2"/>
  <c r="AP842" i="2"/>
  <c r="AO842" i="2"/>
  <c r="AM842" i="2"/>
  <c r="AL842" i="2"/>
  <c r="AK842" i="2"/>
  <c r="AJ842" i="2"/>
  <c r="AI842" i="2"/>
  <c r="AH842" i="2"/>
  <c r="AG842" i="2"/>
  <c r="AF842" i="2"/>
  <c r="AE842" i="2"/>
  <c r="AD842" i="2"/>
  <c r="AB842" i="2"/>
  <c r="AZ841" i="2"/>
  <c r="AY841" i="2"/>
  <c r="AX841" i="2"/>
  <c r="AW841" i="2"/>
  <c r="AV841" i="2"/>
  <c r="AU841" i="2"/>
  <c r="AT841" i="2"/>
  <c r="AS841" i="2"/>
  <c r="AR841" i="2"/>
  <c r="AQ841" i="2"/>
  <c r="AP841" i="2"/>
  <c r="AO841" i="2"/>
  <c r="AM841" i="2"/>
  <c r="AL841" i="2"/>
  <c r="AK841" i="2"/>
  <c r="AJ841" i="2"/>
  <c r="AI841" i="2"/>
  <c r="AH841" i="2"/>
  <c r="AG841" i="2"/>
  <c r="AF841" i="2"/>
  <c r="AE841" i="2"/>
  <c r="AD841" i="2"/>
  <c r="AB841" i="2"/>
  <c r="BB841" i="2" s="1"/>
  <c r="AZ840" i="2"/>
  <c r="AY840" i="2"/>
  <c r="AX840" i="2"/>
  <c r="AW840" i="2"/>
  <c r="AV840" i="2"/>
  <c r="AU840" i="2"/>
  <c r="AT840" i="2"/>
  <c r="AS840" i="2"/>
  <c r="AR840" i="2"/>
  <c r="AQ840" i="2"/>
  <c r="AP840" i="2"/>
  <c r="AO840" i="2"/>
  <c r="AM840" i="2"/>
  <c r="AL840" i="2"/>
  <c r="AK840" i="2"/>
  <c r="AJ840" i="2"/>
  <c r="AI840" i="2"/>
  <c r="AH840" i="2"/>
  <c r="AG840" i="2"/>
  <c r="AF840" i="2"/>
  <c r="AE840" i="2"/>
  <c r="AD840" i="2"/>
  <c r="AB840" i="2"/>
  <c r="BB840" i="2" s="1"/>
  <c r="AZ839" i="2"/>
  <c r="AY839" i="2"/>
  <c r="AX839" i="2"/>
  <c r="AW839" i="2"/>
  <c r="AV839" i="2"/>
  <c r="AU839" i="2"/>
  <c r="AT839" i="2"/>
  <c r="AS839" i="2"/>
  <c r="AR839" i="2"/>
  <c r="AQ839" i="2"/>
  <c r="AP839" i="2"/>
  <c r="AO839" i="2"/>
  <c r="AM839" i="2"/>
  <c r="AL839" i="2"/>
  <c r="AK839" i="2"/>
  <c r="AJ839" i="2"/>
  <c r="AI839" i="2"/>
  <c r="AH839" i="2"/>
  <c r="AG839" i="2"/>
  <c r="AF839" i="2"/>
  <c r="AE839" i="2"/>
  <c r="AD839" i="2"/>
  <c r="AB839" i="2"/>
  <c r="BB839" i="2" s="1"/>
  <c r="AZ838" i="2"/>
  <c r="AY838" i="2"/>
  <c r="AX838" i="2"/>
  <c r="AW838" i="2"/>
  <c r="AV838" i="2"/>
  <c r="AU838" i="2"/>
  <c r="AT838" i="2"/>
  <c r="AS838" i="2"/>
  <c r="AR838" i="2"/>
  <c r="AQ838" i="2"/>
  <c r="AP838" i="2"/>
  <c r="AO838" i="2"/>
  <c r="AM838" i="2"/>
  <c r="AL838" i="2"/>
  <c r="AK838" i="2"/>
  <c r="AJ838" i="2"/>
  <c r="AI838" i="2"/>
  <c r="AH838" i="2"/>
  <c r="AG838" i="2"/>
  <c r="AF838" i="2"/>
  <c r="AE838" i="2"/>
  <c r="AD838" i="2"/>
  <c r="AB838" i="2"/>
  <c r="AZ837" i="2"/>
  <c r="AY837" i="2"/>
  <c r="AX837" i="2"/>
  <c r="AW837" i="2"/>
  <c r="AV837" i="2"/>
  <c r="AU837" i="2"/>
  <c r="AT837" i="2"/>
  <c r="AS837" i="2"/>
  <c r="AR837" i="2"/>
  <c r="AQ837" i="2"/>
  <c r="AP837" i="2"/>
  <c r="AO837" i="2"/>
  <c r="AM837" i="2"/>
  <c r="AL837" i="2"/>
  <c r="AK837" i="2"/>
  <c r="AJ837" i="2"/>
  <c r="AI837" i="2"/>
  <c r="AH837" i="2"/>
  <c r="AG837" i="2"/>
  <c r="AF837" i="2"/>
  <c r="AE837" i="2"/>
  <c r="AD837" i="2"/>
  <c r="AB837" i="2"/>
  <c r="BE837" i="2" s="1"/>
  <c r="AZ836" i="2"/>
  <c r="AY836" i="2"/>
  <c r="AX836" i="2"/>
  <c r="AW836" i="2"/>
  <c r="AV836" i="2"/>
  <c r="AU836" i="2"/>
  <c r="AT836" i="2"/>
  <c r="AS836" i="2"/>
  <c r="AR836" i="2"/>
  <c r="AQ836" i="2"/>
  <c r="AP836" i="2"/>
  <c r="AO836" i="2"/>
  <c r="AM836" i="2"/>
  <c r="AL836" i="2"/>
  <c r="AK836" i="2"/>
  <c r="AJ836" i="2"/>
  <c r="AI836" i="2"/>
  <c r="AH836" i="2"/>
  <c r="AG836" i="2"/>
  <c r="AF836" i="2"/>
  <c r="AE836" i="2"/>
  <c r="AD836" i="2"/>
  <c r="AB836" i="2"/>
  <c r="BA836" i="2" s="1"/>
  <c r="AZ835" i="2"/>
  <c r="AY835" i="2"/>
  <c r="AX835" i="2"/>
  <c r="AW835" i="2"/>
  <c r="AV835" i="2"/>
  <c r="AU835" i="2"/>
  <c r="AT835" i="2"/>
  <c r="AS835" i="2"/>
  <c r="AR835" i="2"/>
  <c r="AQ835" i="2"/>
  <c r="AP835" i="2"/>
  <c r="AO835" i="2"/>
  <c r="AM835" i="2"/>
  <c r="AL835" i="2"/>
  <c r="AK835" i="2"/>
  <c r="AJ835" i="2"/>
  <c r="AI835" i="2"/>
  <c r="AH835" i="2"/>
  <c r="AG835" i="2"/>
  <c r="AF835" i="2"/>
  <c r="AE835" i="2"/>
  <c r="AD835" i="2"/>
  <c r="AB835" i="2"/>
  <c r="BE835" i="2" s="1"/>
  <c r="AZ834" i="2"/>
  <c r="AY834" i="2"/>
  <c r="AX834" i="2"/>
  <c r="AW834" i="2"/>
  <c r="AV834" i="2"/>
  <c r="AU834" i="2"/>
  <c r="AT834" i="2"/>
  <c r="AS834" i="2"/>
  <c r="AR834" i="2"/>
  <c r="AQ834" i="2"/>
  <c r="AP834" i="2"/>
  <c r="AO834" i="2"/>
  <c r="AM834" i="2"/>
  <c r="AL834" i="2"/>
  <c r="AK834" i="2"/>
  <c r="AJ834" i="2"/>
  <c r="AI834" i="2"/>
  <c r="AH834" i="2"/>
  <c r="AG834" i="2"/>
  <c r="AF834" i="2"/>
  <c r="AE834" i="2"/>
  <c r="AD834" i="2"/>
  <c r="AB834" i="2"/>
  <c r="BD834" i="2" s="1"/>
  <c r="AZ833" i="2"/>
  <c r="AY833" i="2"/>
  <c r="AX833" i="2"/>
  <c r="AW833" i="2"/>
  <c r="AV833" i="2"/>
  <c r="AU833" i="2"/>
  <c r="AT833" i="2"/>
  <c r="AS833" i="2"/>
  <c r="AR833" i="2"/>
  <c r="AQ833" i="2"/>
  <c r="AP833" i="2"/>
  <c r="AO833" i="2"/>
  <c r="AM833" i="2"/>
  <c r="AL833" i="2"/>
  <c r="AK833" i="2"/>
  <c r="AJ833" i="2"/>
  <c r="AI833" i="2"/>
  <c r="AH833" i="2"/>
  <c r="AG833" i="2"/>
  <c r="AF833" i="2"/>
  <c r="AE833" i="2"/>
  <c r="AD833" i="2"/>
  <c r="AB833" i="2"/>
  <c r="BE833" i="2" s="1"/>
  <c r="AZ832" i="2"/>
  <c r="AY832" i="2"/>
  <c r="AX832" i="2"/>
  <c r="AW832" i="2"/>
  <c r="AV832" i="2"/>
  <c r="AU832" i="2"/>
  <c r="AT832" i="2"/>
  <c r="AS832" i="2"/>
  <c r="AR832" i="2"/>
  <c r="AQ832" i="2"/>
  <c r="AP832" i="2"/>
  <c r="AO832" i="2"/>
  <c r="AM832" i="2"/>
  <c r="AL832" i="2"/>
  <c r="AK832" i="2"/>
  <c r="AJ832" i="2"/>
  <c r="AI832" i="2"/>
  <c r="AH832" i="2"/>
  <c r="AG832" i="2"/>
  <c r="AF832" i="2"/>
  <c r="AE832" i="2"/>
  <c r="AD832" i="2"/>
  <c r="AB832" i="2"/>
  <c r="BB832" i="2" s="1"/>
  <c r="AZ831" i="2"/>
  <c r="AY831" i="2"/>
  <c r="AX831" i="2"/>
  <c r="AW831" i="2"/>
  <c r="AV831" i="2"/>
  <c r="AU831" i="2"/>
  <c r="AT831" i="2"/>
  <c r="AS831" i="2"/>
  <c r="AR831" i="2"/>
  <c r="AQ831" i="2"/>
  <c r="AP831" i="2"/>
  <c r="AO831" i="2"/>
  <c r="AM831" i="2"/>
  <c r="AL831" i="2"/>
  <c r="AK831" i="2"/>
  <c r="AJ831" i="2"/>
  <c r="AI831" i="2"/>
  <c r="AH831" i="2"/>
  <c r="AG831" i="2"/>
  <c r="AF831" i="2"/>
  <c r="AE831" i="2"/>
  <c r="AD831" i="2"/>
  <c r="AB831" i="2"/>
  <c r="BB831" i="2" s="1"/>
  <c r="AZ830" i="2"/>
  <c r="AY830" i="2"/>
  <c r="AX830" i="2"/>
  <c r="AW830" i="2"/>
  <c r="AV830" i="2"/>
  <c r="AU830" i="2"/>
  <c r="AT830" i="2"/>
  <c r="AS830" i="2"/>
  <c r="AR830" i="2"/>
  <c r="AQ830" i="2"/>
  <c r="AP830" i="2"/>
  <c r="AO830" i="2"/>
  <c r="AM830" i="2"/>
  <c r="AL830" i="2"/>
  <c r="AK830" i="2"/>
  <c r="AJ830" i="2"/>
  <c r="AI830" i="2"/>
  <c r="AH830" i="2"/>
  <c r="AG830" i="2"/>
  <c r="AF830" i="2"/>
  <c r="AE830" i="2"/>
  <c r="AD830" i="2"/>
  <c r="AB830" i="2"/>
  <c r="BC830" i="2" s="1"/>
  <c r="AZ829" i="2"/>
  <c r="AY829" i="2"/>
  <c r="AX829" i="2"/>
  <c r="AW829" i="2"/>
  <c r="AV829" i="2"/>
  <c r="AU829" i="2"/>
  <c r="AT829" i="2"/>
  <c r="AS829" i="2"/>
  <c r="AR829" i="2"/>
  <c r="AQ829" i="2"/>
  <c r="AP829" i="2"/>
  <c r="AO829" i="2"/>
  <c r="AM829" i="2"/>
  <c r="AL829" i="2"/>
  <c r="AK829" i="2"/>
  <c r="AJ829" i="2"/>
  <c r="AI829" i="2"/>
  <c r="AH829" i="2"/>
  <c r="AG829" i="2"/>
  <c r="AF829" i="2"/>
  <c r="AE829" i="2"/>
  <c r="AD829" i="2"/>
  <c r="AB829" i="2"/>
  <c r="AZ828" i="2"/>
  <c r="AY828" i="2"/>
  <c r="AX828" i="2"/>
  <c r="AW828" i="2"/>
  <c r="AV828" i="2"/>
  <c r="AU828" i="2"/>
  <c r="AT828" i="2"/>
  <c r="AS828" i="2"/>
  <c r="AR828" i="2"/>
  <c r="AQ828" i="2"/>
  <c r="AP828" i="2"/>
  <c r="AO828" i="2"/>
  <c r="AM828" i="2"/>
  <c r="AL828" i="2"/>
  <c r="AK828" i="2"/>
  <c r="AJ828" i="2"/>
  <c r="AI828" i="2"/>
  <c r="AH828" i="2"/>
  <c r="AG828" i="2"/>
  <c r="AF828" i="2"/>
  <c r="AE828" i="2"/>
  <c r="AD828" i="2"/>
  <c r="AB828" i="2"/>
  <c r="AZ827" i="2"/>
  <c r="AY827" i="2"/>
  <c r="AX827" i="2"/>
  <c r="AW827" i="2"/>
  <c r="AV827" i="2"/>
  <c r="AU827" i="2"/>
  <c r="AT827" i="2"/>
  <c r="AS827" i="2"/>
  <c r="AR827" i="2"/>
  <c r="AQ827" i="2"/>
  <c r="AP827" i="2"/>
  <c r="AO827" i="2"/>
  <c r="AM827" i="2"/>
  <c r="AL827" i="2"/>
  <c r="AK827" i="2"/>
  <c r="AJ827" i="2"/>
  <c r="AI827" i="2"/>
  <c r="AH827" i="2"/>
  <c r="AG827" i="2"/>
  <c r="AF827" i="2"/>
  <c r="AE827" i="2"/>
  <c r="AD827" i="2"/>
  <c r="AB827" i="2"/>
  <c r="BE827" i="2" s="1"/>
  <c r="AZ826" i="2"/>
  <c r="AY826" i="2"/>
  <c r="AX826" i="2"/>
  <c r="AW826" i="2"/>
  <c r="AV826" i="2"/>
  <c r="AU826" i="2"/>
  <c r="AT826" i="2"/>
  <c r="AS826" i="2"/>
  <c r="AR826" i="2"/>
  <c r="AQ826" i="2"/>
  <c r="AP826" i="2"/>
  <c r="AO826" i="2"/>
  <c r="AM826" i="2"/>
  <c r="AL826" i="2"/>
  <c r="AK826" i="2"/>
  <c r="AJ826" i="2"/>
  <c r="AI826" i="2"/>
  <c r="AH826" i="2"/>
  <c r="AG826" i="2"/>
  <c r="AF826" i="2"/>
  <c r="AE826" i="2"/>
  <c r="AD826" i="2"/>
  <c r="AB826" i="2"/>
  <c r="BD826" i="2" s="1"/>
  <c r="AZ825" i="2"/>
  <c r="AY825" i="2"/>
  <c r="AX825" i="2"/>
  <c r="AW825" i="2"/>
  <c r="AV825" i="2"/>
  <c r="AU825" i="2"/>
  <c r="AT825" i="2"/>
  <c r="AS825" i="2"/>
  <c r="AR825" i="2"/>
  <c r="AQ825" i="2"/>
  <c r="AP825" i="2"/>
  <c r="AO825" i="2"/>
  <c r="AM825" i="2"/>
  <c r="AL825" i="2"/>
  <c r="AK825" i="2"/>
  <c r="AJ825" i="2"/>
  <c r="AI825" i="2"/>
  <c r="AH825" i="2"/>
  <c r="AG825" i="2"/>
  <c r="AF825" i="2"/>
  <c r="AE825" i="2"/>
  <c r="AD825" i="2"/>
  <c r="AB825" i="2"/>
  <c r="BA825" i="2" s="1"/>
  <c r="AZ824" i="2"/>
  <c r="AY824" i="2"/>
  <c r="AX824" i="2"/>
  <c r="AW824" i="2"/>
  <c r="AV824" i="2"/>
  <c r="AU824" i="2"/>
  <c r="AT824" i="2"/>
  <c r="AS824" i="2"/>
  <c r="AR824" i="2"/>
  <c r="AQ824" i="2"/>
  <c r="AP824" i="2"/>
  <c r="AO824" i="2"/>
  <c r="AM824" i="2"/>
  <c r="AL824" i="2"/>
  <c r="AK824" i="2"/>
  <c r="AJ824" i="2"/>
  <c r="AI824" i="2"/>
  <c r="AH824" i="2"/>
  <c r="AG824" i="2"/>
  <c r="AF824" i="2"/>
  <c r="AE824" i="2"/>
  <c r="AD824" i="2"/>
  <c r="AB824" i="2"/>
  <c r="BC824" i="2" s="1"/>
  <c r="AZ823" i="2"/>
  <c r="AY823" i="2"/>
  <c r="AX823" i="2"/>
  <c r="AW823" i="2"/>
  <c r="AV823" i="2"/>
  <c r="AU823" i="2"/>
  <c r="AT823" i="2"/>
  <c r="AS823" i="2"/>
  <c r="AR823" i="2"/>
  <c r="AQ823" i="2"/>
  <c r="AP823" i="2"/>
  <c r="AO823" i="2"/>
  <c r="AM823" i="2"/>
  <c r="AL823" i="2"/>
  <c r="AK823" i="2"/>
  <c r="AJ823" i="2"/>
  <c r="AI823" i="2"/>
  <c r="AH823" i="2"/>
  <c r="AG823" i="2"/>
  <c r="AF823" i="2"/>
  <c r="AE823" i="2"/>
  <c r="AD823" i="2"/>
  <c r="AB823" i="2"/>
  <c r="BB823" i="2" s="1"/>
  <c r="AZ822" i="2"/>
  <c r="AY822" i="2"/>
  <c r="AX822" i="2"/>
  <c r="AW822" i="2"/>
  <c r="AV822" i="2"/>
  <c r="AU822" i="2"/>
  <c r="AT822" i="2"/>
  <c r="AS822" i="2"/>
  <c r="AR822" i="2"/>
  <c r="AQ822" i="2"/>
  <c r="AP822" i="2"/>
  <c r="AO822" i="2"/>
  <c r="AM822" i="2"/>
  <c r="AL822" i="2"/>
  <c r="AK822" i="2"/>
  <c r="AJ822" i="2"/>
  <c r="AI822" i="2"/>
  <c r="AH822" i="2"/>
  <c r="AG822" i="2"/>
  <c r="AF822" i="2"/>
  <c r="AE822" i="2"/>
  <c r="AD822" i="2"/>
  <c r="AB822" i="2"/>
  <c r="BA822" i="2" s="1"/>
  <c r="AZ821" i="2"/>
  <c r="AY821" i="2"/>
  <c r="AX821" i="2"/>
  <c r="AW821" i="2"/>
  <c r="AV821" i="2"/>
  <c r="AU821" i="2"/>
  <c r="AT821" i="2"/>
  <c r="AS821" i="2"/>
  <c r="AR821" i="2"/>
  <c r="AQ821" i="2"/>
  <c r="AP821" i="2"/>
  <c r="AO821" i="2"/>
  <c r="AM821" i="2"/>
  <c r="AL821" i="2"/>
  <c r="AK821" i="2"/>
  <c r="AJ821" i="2"/>
  <c r="AI821" i="2"/>
  <c r="AH821" i="2"/>
  <c r="AG821" i="2"/>
  <c r="AF821" i="2"/>
  <c r="AE821" i="2"/>
  <c r="AD821" i="2"/>
  <c r="AB821" i="2"/>
  <c r="BB821" i="2" s="1"/>
  <c r="AZ820" i="2"/>
  <c r="AY820" i="2"/>
  <c r="AX820" i="2"/>
  <c r="AW820" i="2"/>
  <c r="AV820" i="2"/>
  <c r="AU820" i="2"/>
  <c r="AT820" i="2"/>
  <c r="AS820" i="2"/>
  <c r="AR820" i="2"/>
  <c r="AQ820" i="2"/>
  <c r="AP820" i="2"/>
  <c r="AO820" i="2"/>
  <c r="AM820" i="2"/>
  <c r="AL820" i="2"/>
  <c r="AK820" i="2"/>
  <c r="AJ820" i="2"/>
  <c r="AI820" i="2"/>
  <c r="AH820" i="2"/>
  <c r="AG820" i="2"/>
  <c r="AF820" i="2"/>
  <c r="AE820" i="2"/>
  <c r="AD820" i="2"/>
  <c r="AB820" i="2"/>
  <c r="BA820" i="2" s="1"/>
  <c r="AZ819" i="2"/>
  <c r="AY819" i="2"/>
  <c r="AX819" i="2"/>
  <c r="AW819" i="2"/>
  <c r="AV819" i="2"/>
  <c r="AU819" i="2"/>
  <c r="AT819" i="2"/>
  <c r="AS819" i="2"/>
  <c r="AR819" i="2"/>
  <c r="AQ819" i="2"/>
  <c r="AP819" i="2"/>
  <c r="AO819" i="2"/>
  <c r="AM819" i="2"/>
  <c r="AL819" i="2"/>
  <c r="AK819" i="2"/>
  <c r="AJ819" i="2"/>
  <c r="AI819" i="2"/>
  <c r="AH819" i="2"/>
  <c r="AG819" i="2"/>
  <c r="AF819" i="2"/>
  <c r="AE819" i="2"/>
  <c r="AD819" i="2"/>
  <c r="AB819" i="2"/>
  <c r="BB819" i="2" s="1"/>
  <c r="AZ818" i="2"/>
  <c r="AY818" i="2"/>
  <c r="AX818" i="2"/>
  <c r="AW818" i="2"/>
  <c r="AV818" i="2"/>
  <c r="AU818" i="2"/>
  <c r="AT818" i="2"/>
  <c r="AS818" i="2"/>
  <c r="AR818" i="2"/>
  <c r="AQ818" i="2"/>
  <c r="AP818" i="2"/>
  <c r="AO818" i="2"/>
  <c r="AM818" i="2"/>
  <c r="AL818" i="2"/>
  <c r="AK818" i="2"/>
  <c r="AJ818" i="2"/>
  <c r="AI818" i="2"/>
  <c r="AH818" i="2"/>
  <c r="AG818" i="2"/>
  <c r="AF818" i="2"/>
  <c r="AE818" i="2"/>
  <c r="AD818" i="2"/>
  <c r="AB818" i="2"/>
  <c r="BE818" i="2" s="1"/>
  <c r="AZ817" i="2"/>
  <c r="AY817" i="2"/>
  <c r="AX817" i="2"/>
  <c r="AW817" i="2"/>
  <c r="AV817" i="2"/>
  <c r="AU817" i="2"/>
  <c r="AT817" i="2"/>
  <c r="AS817" i="2"/>
  <c r="AR817" i="2"/>
  <c r="AQ817" i="2"/>
  <c r="AP817" i="2"/>
  <c r="AO817" i="2"/>
  <c r="AM817" i="2"/>
  <c r="AL817" i="2"/>
  <c r="AK817" i="2"/>
  <c r="AJ817" i="2"/>
  <c r="AI817" i="2"/>
  <c r="AH817" i="2"/>
  <c r="AG817" i="2"/>
  <c r="AF817" i="2"/>
  <c r="AE817" i="2"/>
  <c r="AD817" i="2"/>
  <c r="AB817" i="2"/>
  <c r="BD817" i="2" s="1"/>
  <c r="AZ816" i="2"/>
  <c r="AY816" i="2"/>
  <c r="AX816" i="2"/>
  <c r="AW816" i="2"/>
  <c r="AV816" i="2"/>
  <c r="AU816" i="2"/>
  <c r="AT816" i="2"/>
  <c r="AS816" i="2"/>
  <c r="AR816" i="2"/>
  <c r="AQ816" i="2"/>
  <c r="AP816" i="2"/>
  <c r="AO816" i="2"/>
  <c r="AM816" i="2"/>
  <c r="AL816" i="2"/>
  <c r="AK816" i="2"/>
  <c r="AJ816" i="2"/>
  <c r="AI816" i="2"/>
  <c r="AH816" i="2"/>
  <c r="AG816" i="2"/>
  <c r="AF816" i="2"/>
  <c r="AE816" i="2"/>
  <c r="AD816" i="2"/>
  <c r="AB816" i="2"/>
  <c r="AZ815" i="2"/>
  <c r="AY815" i="2"/>
  <c r="AX815" i="2"/>
  <c r="AW815" i="2"/>
  <c r="AV815" i="2"/>
  <c r="AU815" i="2"/>
  <c r="AT815" i="2"/>
  <c r="AS815" i="2"/>
  <c r="AR815" i="2"/>
  <c r="AQ815" i="2"/>
  <c r="AP815" i="2"/>
  <c r="AO815" i="2"/>
  <c r="AM815" i="2"/>
  <c r="AL815" i="2"/>
  <c r="AK815" i="2"/>
  <c r="AJ815" i="2"/>
  <c r="AI815" i="2"/>
  <c r="AH815" i="2"/>
  <c r="AG815" i="2"/>
  <c r="AF815" i="2"/>
  <c r="AE815" i="2"/>
  <c r="AD815" i="2"/>
  <c r="AB815" i="2"/>
  <c r="BB815" i="2" s="1"/>
  <c r="AZ814" i="2"/>
  <c r="AY814" i="2"/>
  <c r="AX814" i="2"/>
  <c r="AW814" i="2"/>
  <c r="AV814" i="2"/>
  <c r="AU814" i="2"/>
  <c r="AT814" i="2"/>
  <c r="AS814" i="2"/>
  <c r="AR814" i="2"/>
  <c r="AQ814" i="2"/>
  <c r="AP814" i="2"/>
  <c r="AO814" i="2"/>
  <c r="AM814" i="2"/>
  <c r="AL814" i="2"/>
  <c r="AK814" i="2"/>
  <c r="AJ814" i="2"/>
  <c r="AI814" i="2"/>
  <c r="AH814" i="2"/>
  <c r="AG814" i="2"/>
  <c r="AF814" i="2"/>
  <c r="AE814" i="2"/>
  <c r="AD814" i="2"/>
  <c r="AB814" i="2"/>
  <c r="AZ813" i="2"/>
  <c r="AY813" i="2"/>
  <c r="AX813" i="2"/>
  <c r="AW813" i="2"/>
  <c r="AV813" i="2"/>
  <c r="AU813" i="2"/>
  <c r="AT813" i="2"/>
  <c r="AS813" i="2"/>
  <c r="AR813" i="2"/>
  <c r="AQ813" i="2"/>
  <c r="AP813" i="2"/>
  <c r="AO813" i="2"/>
  <c r="AM813" i="2"/>
  <c r="AL813" i="2"/>
  <c r="AK813" i="2"/>
  <c r="AJ813" i="2"/>
  <c r="AI813" i="2"/>
  <c r="AH813" i="2"/>
  <c r="AG813" i="2"/>
  <c r="AF813" i="2"/>
  <c r="AE813" i="2"/>
  <c r="AD813" i="2"/>
  <c r="AB813" i="2"/>
  <c r="BE813" i="2" s="1"/>
  <c r="AZ812" i="2"/>
  <c r="AY812" i="2"/>
  <c r="AX812" i="2"/>
  <c r="AW812" i="2"/>
  <c r="AV812" i="2"/>
  <c r="AU812" i="2"/>
  <c r="AT812" i="2"/>
  <c r="AS812" i="2"/>
  <c r="AR812" i="2"/>
  <c r="AQ812" i="2"/>
  <c r="AP812" i="2"/>
  <c r="AO812" i="2"/>
  <c r="AM812" i="2"/>
  <c r="AL812" i="2"/>
  <c r="AK812" i="2"/>
  <c r="AJ812" i="2"/>
  <c r="AI812" i="2"/>
  <c r="AH812" i="2"/>
  <c r="AG812" i="2"/>
  <c r="AF812" i="2"/>
  <c r="AE812" i="2"/>
  <c r="AD812" i="2"/>
  <c r="AB812" i="2"/>
  <c r="AZ811" i="2"/>
  <c r="AY811" i="2"/>
  <c r="AX811" i="2"/>
  <c r="AW811" i="2"/>
  <c r="AV811" i="2"/>
  <c r="AU811" i="2"/>
  <c r="AT811" i="2"/>
  <c r="AS811" i="2"/>
  <c r="AR811" i="2"/>
  <c r="AQ811" i="2"/>
  <c r="AP811" i="2"/>
  <c r="AO811" i="2"/>
  <c r="AM811" i="2"/>
  <c r="AL811" i="2"/>
  <c r="AK811" i="2"/>
  <c r="AJ811" i="2"/>
  <c r="AI811" i="2"/>
  <c r="AH811" i="2"/>
  <c r="AG811" i="2"/>
  <c r="AF811" i="2"/>
  <c r="AE811" i="2"/>
  <c r="AD811" i="2"/>
  <c r="AB811" i="2"/>
  <c r="BD811" i="2" s="1"/>
  <c r="AZ810" i="2"/>
  <c r="AY810" i="2"/>
  <c r="AX810" i="2"/>
  <c r="AW810" i="2"/>
  <c r="AV810" i="2"/>
  <c r="AU810" i="2"/>
  <c r="AT810" i="2"/>
  <c r="AS810" i="2"/>
  <c r="AR810" i="2"/>
  <c r="AQ810" i="2"/>
  <c r="AP810" i="2"/>
  <c r="AO810" i="2"/>
  <c r="AM810" i="2"/>
  <c r="AL810" i="2"/>
  <c r="AK810" i="2"/>
  <c r="AJ810" i="2"/>
  <c r="AI810" i="2"/>
  <c r="AH810" i="2"/>
  <c r="AG810" i="2"/>
  <c r="AF810" i="2"/>
  <c r="AE810" i="2"/>
  <c r="AD810" i="2"/>
  <c r="AB810" i="2"/>
  <c r="AZ809" i="2"/>
  <c r="AY809" i="2"/>
  <c r="AX809" i="2"/>
  <c r="AW809" i="2"/>
  <c r="AV809" i="2"/>
  <c r="AU809" i="2"/>
  <c r="AT809" i="2"/>
  <c r="AS809" i="2"/>
  <c r="AR809" i="2"/>
  <c r="AQ809" i="2"/>
  <c r="AP809" i="2"/>
  <c r="AO809" i="2"/>
  <c r="AM809" i="2"/>
  <c r="AL809" i="2"/>
  <c r="AK809" i="2"/>
  <c r="AJ809" i="2"/>
  <c r="AI809" i="2"/>
  <c r="AH809" i="2"/>
  <c r="AG809" i="2"/>
  <c r="AF809" i="2"/>
  <c r="AE809" i="2"/>
  <c r="AD809" i="2"/>
  <c r="AB809" i="2"/>
  <c r="AZ808" i="2"/>
  <c r="AY808" i="2"/>
  <c r="AX808" i="2"/>
  <c r="AW808" i="2"/>
  <c r="AV808" i="2"/>
  <c r="AU808" i="2"/>
  <c r="AT808" i="2"/>
  <c r="AS808" i="2"/>
  <c r="AR808" i="2"/>
  <c r="AQ808" i="2"/>
  <c r="AP808" i="2"/>
  <c r="AO808" i="2"/>
  <c r="AM808" i="2"/>
  <c r="AL808" i="2"/>
  <c r="AK808" i="2"/>
  <c r="AJ808" i="2"/>
  <c r="AI808" i="2"/>
  <c r="AH808" i="2"/>
  <c r="AG808" i="2"/>
  <c r="AF808" i="2"/>
  <c r="AE808" i="2"/>
  <c r="AD808" i="2"/>
  <c r="AB808" i="2"/>
  <c r="BC808" i="2" s="1"/>
  <c r="AZ807" i="2"/>
  <c r="AY807" i="2"/>
  <c r="AX807" i="2"/>
  <c r="AW807" i="2"/>
  <c r="AV807" i="2"/>
  <c r="AU807" i="2"/>
  <c r="AT807" i="2"/>
  <c r="AS807" i="2"/>
  <c r="AR807" i="2"/>
  <c r="AQ807" i="2"/>
  <c r="AP807" i="2"/>
  <c r="AO807" i="2"/>
  <c r="AM807" i="2"/>
  <c r="AL807" i="2"/>
  <c r="AK807" i="2"/>
  <c r="AJ807" i="2"/>
  <c r="AI807" i="2"/>
  <c r="AH807" i="2"/>
  <c r="AG807" i="2"/>
  <c r="AF807" i="2"/>
  <c r="AE807" i="2"/>
  <c r="AD807" i="2"/>
  <c r="AB807" i="2"/>
  <c r="AZ806" i="2"/>
  <c r="AY806" i="2"/>
  <c r="AX806" i="2"/>
  <c r="AW806" i="2"/>
  <c r="AV806" i="2"/>
  <c r="AU806" i="2"/>
  <c r="AT806" i="2"/>
  <c r="AS806" i="2"/>
  <c r="AR806" i="2"/>
  <c r="AQ806" i="2"/>
  <c r="AP806" i="2"/>
  <c r="AO806" i="2"/>
  <c r="AM806" i="2"/>
  <c r="AL806" i="2"/>
  <c r="AK806" i="2"/>
  <c r="AJ806" i="2"/>
  <c r="AI806" i="2"/>
  <c r="AH806" i="2"/>
  <c r="AG806" i="2"/>
  <c r="AF806" i="2"/>
  <c r="AE806" i="2"/>
  <c r="AD806" i="2"/>
  <c r="AB806" i="2"/>
  <c r="BE806" i="2" s="1"/>
  <c r="AZ805" i="2"/>
  <c r="AY805" i="2"/>
  <c r="AX805" i="2"/>
  <c r="AW805" i="2"/>
  <c r="AV805" i="2"/>
  <c r="AU805" i="2"/>
  <c r="AT805" i="2"/>
  <c r="AS805" i="2"/>
  <c r="AR805" i="2"/>
  <c r="AQ805" i="2"/>
  <c r="AP805" i="2"/>
  <c r="AO805" i="2"/>
  <c r="AM805" i="2"/>
  <c r="AL805" i="2"/>
  <c r="AK805" i="2"/>
  <c r="AJ805" i="2"/>
  <c r="AI805" i="2"/>
  <c r="AH805" i="2"/>
  <c r="AG805" i="2"/>
  <c r="AF805" i="2"/>
  <c r="AE805" i="2"/>
  <c r="AD805" i="2"/>
  <c r="AB805" i="2"/>
  <c r="AZ804" i="2"/>
  <c r="AY804" i="2"/>
  <c r="AX804" i="2"/>
  <c r="AW804" i="2"/>
  <c r="AV804" i="2"/>
  <c r="AU804" i="2"/>
  <c r="AT804" i="2"/>
  <c r="AS804" i="2"/>
  <c r="AR804" i="2"/>
  <c r="AQ804" i="2"/>
  <c r="AP804" i="2"/>
  <c r="AO804" i="2"/>
  <c r="AM804" i="2"/>
  <c r="AL804" i="2"/>
  <c r="AK804" i="2"/>
  <c r="AJ804" i="2"/>
  <c r="AI804" i="2"/>
  <c r="AH804" i="2"/>
  <c r="AG804" i="2"/>
  <c r="AF804" i="2"/>
  <c r="AE804" i="2"/>
  <c r="AD804" i="2"/>
  <c r="AB804" i="2"/>
  <c r="BA804" i="2" s="1"/>
  <c r="AZ803" i="2"/>
  <c r="AY803" i="2"/>
  <c r="AX803" i="2"/>
  <c r="AW803" i="2"/>
  <c r="AV803" i="2"/>
  <c r="AU803" i="2"/>
  <c r="AT803" i="2"/>
  <c r="AS803" i="2"/>
  <c r="AR803" i="2"/>
  <c r="AQ803" i="2"/>
  <c r="AP803" i="2"/>
  <c r="AO803" i="2"/>
  <c r="AM803" i="2"/>
  <c r="AL803" i="2"/>
  <c r="AK803" i="2"/>
  <c r="AJ803" i="2"/>
  <c r="AI803" i="2"/>
  <c r="AH803" i="2"/>
  <c r="AG803" i="2"/>
  <c r="AF803" i="2"/>
  <c r="AE803" i="2"/>
  <c r="AD803" i="2"/>
  <c r="AB803" i="2"/>
  <c r="BE803" i="2" s="1"/>
  <c r="AZ802" i="2"/>
  <c r="AY802" i="2"/>
  <c r="AX802" i="2"/>
  <c r="AW802" i="2"/>
  <c r="AV802" i="2"/>
  <c r="AU802" i="2"/>
  <c r="AT802" i="2"/>
  <c r="AS802" i="2"/>
  <c r="AR802" i="2"/>
  <c r="AQ802" i="2"/>
  <c r="AP802" i="2"/>
  <c r="AO802" i="2"/>
  <c r="AM802" i="2"/>
  <c r="AL802" i="2"/>
  <c r="AK802" i="2"/>
  <c r="AJ802" i="2"/>
  <c r="AI802" i="2"/>
  <c r="AH802" i="2"/>
  <c r="AG802" i="2"/>
  <c r="AF802" i="2"/>
  <c r="AE802" i="2"/>
  <c r="AD802" i="2"/>
  <c r="AB802" i="2"/>
  <c r="BD802" i="2" s="1"/>
  <c r="AZ801" i="2"/>
  <c r="AY801" i="2"/>
  <c r="AX801" i="2"/>
  <c r="AW801" i="2"/>
  <c r="AV801" i="2"/>
  <c r="AU801" i="2"/>
  <c r="AT801" i="2"/>
  <c r="AS801" i="2"/>
  <c r="AR801" i="2"/>
  <c r="AQ801" i="2"/>
  <c r="AP801" i="2"/>
  <c r="AO801" i="2"/>
  <c r="AM801" i="2"/>
  <c r="AL801" i="2"/>
  <c r="AK801" i="2"/>
  <c r="AJ801" i="2"/>
  <c r="AI801" i="2"/>
  <c r="AH801" i="2"/>
  <c r="AG801" i="2"/>
  <c r="AF801" i="2"/>
  <c r="AE801" i="2"/>
  <c r="AD801" i="2"/>
  <c r="AB801" i="2"/>
  <c r="BC801" i="2" s="1"/>
  <c r="AZ800" i="2"/>
  <c r="AY800" i="2"/>
  <c r="AX800" i="2"/>
  <c r="AW800" i="2"/>
  <c r="AV800" i="2"/>
  <c r="AU800" i="2"/>
  <c r="AT800" i="2"/>
  <c r="AS800" i="2"/>
  <c r="AR800" i="2"/>
  <c r="AQ800" i="2"/>
  <c r="AP800" i="2"/>
  <c r="AO800" i="2"/>
  <c r="AM800" i="2"/>
  <c r="AL800" i="2"/>
  <c r="AK800" i="2"/>
  <c r="AJ800" i="2"/>
  <c r="AI800" i="2"/>
  <c r="AH800" i="2"/>
  <c r="AG800" i="2"/>
  <c r="AF800" i="2"/>
  <c r="AE800" i="2"/>
  <c r="AD800" i="2"/>
  <c r="AB800" i="2"/>
  <c r="BB800" i="2" s="1"/>
  <c r="AZ799" i="2"/>
  <c r="AY799" i="2"/>
  <c r="AX799" i="2"/>
  <c r="AW799" i="2"/>
  <c r="AV799" i="2"/>
  <c r="AU799" i="2"/>
  <c r="AT799" i="2"/>
  <c r="AS799" i="2"/>
  <c r="AR799" i="2"/>
  <c r="AQ799" i="2"/>
  <c r="AP799" i="2"/>
  <c r="AO799" i="2"/>
  <c r="AM799" i="2"/>
  <c r="AL799" i="2"/>
  <c r="AK799" i="2"/>
  <c r="AJ799" i="2"/>
  <c r="AI799" i="2"/>
  <c r="AH799" i="2"/>
  <c r="AG799" i="2"/>
  <c r="AF799" i="2"/>
  <c r="AE799" i="2"/>
  <c r="AD799" i="2"/>
  <c r="AB799" i="2"/>
  <c r="BB799" i="2" s="1"/>
  <c r="AZ798" i="2"/>
  <c r="AY798" i="2"/>
  <c r="AX798" i="2"/>
  <c r="AW798" i="2"/>
  <c r="AV798" i="2"/>
  <c r="AU798" i="2"/>
  <c r="AT798" i="2"/>
  <c r="AS798" i="2"/>
  <c r="AR798" i="2"/>
  <c r="AQ798" i="2"/>
  <c r="AP798" i="2"/>
  <c r="AO798" i="2"/>
  <c r="AM798" i="2"/>
  <c r="AL798" i="2"/>
  <c r="AK798" i="2"/>
  <c r="AJ798" i="2"/>
  <c r="AI798" i="2"/>
  <c r="AH798" i="2"/>
  <c r="AG798" i="2"/>
  <c r="AF798" i="2"/>
  <c r="AE798" i="2"/>
  <c r="AD798" i="2"/>
  <c r="AB798" i="2"/>
  <c r="BC798" i="2" s="1"/>
  <c r="AZ797" i="2"/>
  <c r="AY797" i="2"/>
  <c r="AX797" i="2"/>
  <c r="AW797" i="2"/>
  <c r="AV797" i="2"/>
  <c r="AU797" i="2"/>
  <c r="AT797" i="2"/>
  <c r="AS797" i="2"/>
  <c r="AR797" i="2"/>
  <c r="AQ797" i="2"/>
  <c r="AP797" i="2"/>
  <c r="AO797" i="2"/>
  <c r="AM797" i="2"/>
  <c r="AL797" i="2"/>
  <c r="AK797" i="2"/>
  <c r="AJ797" i="2"/>
  <c r="AI797" i="2"/>
  <c r="AH797" i="2"/>
  <c r="AG797" i="2"/>
  <c r="AF797" i="2"/>
  <c r="AE797" i="2"/>
  <c r="AD797" i="2"/>
  <c r="AB797" i="2"/>
  <c r="AZ796" i="2"/>
  <c r="AY796" i="2"/>
  <c r="AX796" i="2"/>
  <c r="AW796" i="2"/>
  <c r="AV796" i="2"/>
  <c r="AU796" i="2"/>
  <c r="AT796" i="2"/>
  <c r="AS796" i="2"/>
  <c r="AR796" i="2"/>
  <c r="AQ796" i="2"/>
  <c r="AP796" i="2"/>
  <c r="AO796" i="2"/>
  <c r="AM796" i="2"/>
  <c r="AL796" i="2"/>
  <c r="AK796" i="2"/>
  <c r="AJ796" i="2"/>
  <c r="AI796" i="2"/>
  <c r="AH796" i="2"/>
  <c r="AG796" i="2"/>
  <c r="AF796" i="2"/>
  <c r="AE796" i="2"/>
  <c r="AD796" i="2"/>
  <c r="AB796" i="2"/>
  <c r="BA796" i="2" s="1"/>
  <c r="AZ795" i="2"/>
  <c r="AY795" i="2"/>
  <c r="AX795" i="2"/>
  <c r="AW795" i="2"/>
  <c r="AV795" i="2"/>
  <c r="AU795" i="2"/>
  <c r="AT795" i="2"/>
  <c r="AS795" i="2"/>
  <c r="AR795" i="2"/>
  <c r="AQ795" i="2"/>
  <c r="AP795" i="2"/>
  <c r="AO795" i="2"/>
  <c r="AM795" i="2"/>
  <c r="AL795" i="2"/>
  <c r="AK795" i="2"/>
  <c r="AJ795" i="2"/>
  <c r="AI795" i="2"/>
  <c r="AH795" i="2"/>
  <c r="AG795" i="2"/>
  <c r="AF795" i="2"/>
  <c r="AE795" i="2"/>
  <c r="AD795" i="2"/>
  <c r="AB795" i="2"/>
  <c r="AZ794" i="2"/>
  <c r="AY794" i="2"/>
  <c r="AX794" i="2"/>
  <c r="AW794" i="2"/>
  <c r="AV794" i="2"/>
  <c r="AU794" i="2"/>
  <c r="AT794" i="2"/>
  <c r="AS794" i="2"/>
  <c r="AR794" i="2"/>
  <c r="AQ794" i="2"/>
  <c r="AP794" i="2"/>
  <c r="AO794" i="2"/>
  <c r="AM794" i="2"/>
  <c r="AL794" i="2"/>
  <c r="AK794" i="2"/>
  <c r="AJ794" i="2"/>
  <c r="AI794" i="2"/>
  <c r="AH794" i="2"/>
  <c r="AG794" i="2"/>
  <c r="AF794" i="2"/>
  <c r="AE794" i="2"/>
  <c r="AD794" i="2"/>
  <c r="AB794" i="2"/>
  <c r="BE794" i="2" s="1"/>
  <c r="AZ793" i="2"/>
  <c r="AY793" i="2"/>
  <c r="AX793" i="2"/>
  <c r="AW793" i="2"/>
  <c r="AV793" i="2"/>
  <c r="AU793" i="2"/>
  <c r="AT793" i="2"/>
  <c r="AS793" i="2"/>
  <c r="AR793" i="2"/>
  <c r="AQ793" i="2"/>
  <c r="AP793" i="2"/>
  <c r="AO793" i="2"/>
  <c r="AM793" i="2"/>
  <c r="AL793" i="2"/>
  <c r="AK793" i="2"/>
  <c r="AJ793" i="2"/>
  <c r="AI793" i="2"/>
  <c r="AH793" i="2"/>
  <c r="AG793" i="2"/>
  <c r="AF793" i="2"/>
  <c r="AE793" i="2"/>
  <c r="AD793" i="2"/>
  <c r="AB793" i="2"/>
  <c r="BE793" i="2" s="1"/>
  <c r="AZ792" i="2"/>
  <c r="AY792" i="2"/>
  <c r="AX792" i="2"/>
  <c r="AW792" i="2"/>
  <c r="AV792" i="2"/>
  <c r="AU792" i="2"/>
  <c r="AT792" i="2"/>
  <c r="AS792" i="2"/>
  <c r="AR792" i="2"/>
  <c r="AQ792" i="2"/>
  <c r="AP792" i="2"/>
  <c r="AO792" i="2"/>
  <c r="AM792" i="2"/>
  <c r="AL792" i="2"/>
  <c r="AK792" i="2"/>
  <c r="AJ792" i="2"/>
  <c r="AI792" i="2"/>
  <c r="AH792" i="2"/>
  <c r="AG792" i="2"/>
  <c r="AF792" i="2"/>
  <c r="AE792" i="2"/>
  <c r="AD792" i="2"/>
  <c r="AB792" i="2"/>
  <c r="BC792" i="2" s="1"/>
  <c r="AZ791" i="2"/>
  <c r="AY791" i="2"/>
  <c r="AX791" i="2"/>
  <c r="AW791" i="2"/>
  <c r="AV791" i="2"/>
  <c r="AU791" i="2"/>
  <c r="AT791" i="2"/>
  <c r="AS791" i="2"/>
  <c r="AR791" i="2"/>
  <c r="AQ791" i="2"/>
  <c r="AP791" i="2"/>
  <c r="AO791" i="2"/>
  <c r="AM791" i="2"/>
  <c r="AL791" i="2"/>
  <c r="AK791" i="2"/>
  <c r="AJ791" i="2"/>
  <c r="AI791" i="2"/>
  <c r="AH791" i="2"/>
  <c r="AG791" i="2"/>
  <c r="AF791" i="2"/>
  <c r="AE791" i="2"/>
  <c r="AD791" i="2"/>
  <c r="AB791" i="2"/>
  <c r="BD791" i="2" s="1"/>
  <c r="AZ790" i="2"/>
  <c r="AY790" i="2"/>
  <c r="AX790" i="2"/>
  <c r="AW790" i="2"/>
  <c r="AV790" i="2"/>
  <c r="AU790" i="2"/>
  <c r="AT790" i="2"/>
  <c r="AS790" i="2"/>
  <c r="AR790" i="2"/>
  <c r="AQ790" i="2"/>
  <c r="AP790" i="2"/>
  <c r="AO790" i="2"/>
  <c r="AM790" i="2"/>
  <c r="AL790" i="2"/>
  <c r="AK790" i="2"/>
  <c r="AJ790" i="2"/>
  <c r="AI790" i="2"/>
  <c r="AH790" i="2"/>
  <c r="AG790" i="2"/>
  <c r="AF790" i="2"/>
  <c r="AE790" i="2"/>
  <c r="AD790" i="2"/>
  <c r="AB790" i="2"/>
  <c r="BA790" i="2" s="1"/>
  <c r="AZ789" i="2"/>
  <c r="AY789" i="2"/>
  <c r="AX789" i="2"/>
  <c r="AW789" i="2"/>
  <c r="AV789" i="2"/>
  <c r="AU789" i="2"/>
  <c r="AT789" i="2"/>
  <c r="AS789" i="2"/>
  <c r="AR789" i="2"/>
  <c r="AQ789" i="2"/>
  <c r="AP789" i="2"/>
  <c r="AO789" i="2"/>
  <c r="AM789" i="2"/>
  <c r="AL789" i="2"/>
  <c r="AK789" i="2"/>
  <c r="AJ789" i="2"/>
  <c r="AI789" i="2"/>
  <c r="AH789" i="2"/>
  <c r="AG789" i="2"/>
  <c r="AF789" i="2"/>
  <c r="AE789" i="2"/>
  <c r="AD789" i="2"/>
  <c r="AB789" i="2"/>
  <c r="BB789" i="2" s="1"/>
  <c r="AZ788" i="2"/>
  <c r="AY788" i="2"/>
  <c r="AX788" i="2"/>
  <c r="AW788" i="2"/>
  <c r="AV788" i="2"/>
  <c r="AU788" i="2"/>
  <c r="AT788" i="2"/>
  <c r="AS788" i="2"/>
  <c r="AR788" i="2"/>
  <c r="AQ788" i="2"/>
  <c r="AP788" i="2"/>
  <c r="AO788" i="2"/>
  <c r="AM788" i="2"/>
  <c r="AL788" i="2"/>
  <c r="AK788" i="2"/>
  <c r="AJ788" i="2"/>
  <c r="AI788" i="2"/>
  <c r="AH788" i="2"/>
  <c r="AG788" i="2"/>
  <c r="AF788" i="2"/>
  <c r="AE788" i="2"/>
  <c r="AD788" i="2"/>
  <c r="AB788" i="2"/>
  <c r="BA788" i="2" s="1"/>
  <c r="AZ787" i="2"/>
  <c r="AY787" i="2"/>
  <c r="AX787" i="2"/>
  <c r="AW787" i="2"/>
  <c r="AV787" i="2"/>
  <c r="AU787" i="2"/>
  <c r="AT787" i="2"/>
  <c r="AS787" i="2"/>
  <c r="AR787" i="2"/>
  <c r="AQ787" i="2"/>
  <c r="AP787" i="2"/>
  <c r="AO787" i="2"/>
  <c r="AM787" i="2"/>
  <c r="AL787" i="2"/>
  <c r="AK787" i="2"/>
  <c r="AJ787" i="2"/>
  <c r="AI787" i="2"/>
  <c r="AH787" i="2"/>
  <c r="AG787" i="2"/>
  <c r="AF787" i="2"/>
  <c r="AE787" i="2"/>
  <c r="AD787" i="2"/>
  <c r="AB787" i="2"/>
  <c r="BB787" i="2" s="1"/>
  <c r="AZ786" i="2"/>
  <c r="AY786" i="2"/>
  <c r="AX786" i="2"/>
  <c r="AW786" i="2"/>
  <c r="AV786" i="2"/>
  <c r="AU786" i="2"/>
  <c r="AT786" i="2"/>
  <c r="AS786" i="2"/>
  <c r="AR786" i="2"/>
  <c r="AQ786" i="2"/>
  <c r="AP786" i="2"/>
  <c r="AO786" i="2"/>
  <c r="AM786" i="2"/>
  <c r="AL786" i="2"/>
  <c r="AK786" i="2"/>
  <c r="AJ786" i="2"/>
  <c r="AI786" i="2"/>
  <c r="AH786" i="2"/>
  <c r="AG786" i="2"/>
  <c r="AF786" i="2"/>
  <c r="AE786" i="2"/>
  <c r="AD786" i="2"/>
  <c r="AB786" i="2"/>
  <c r="AZ785" i="2"/>
  <c r="AY785" i="2"/>
  <c r="AX785" i="2"/>
  <c r="AW785" i="2"/>
  <c r="AV785" i="2"/>
  <c r="AU785" i="2"/>
  <c r="AT785" i="2"/>
  <c r="AS785" i="2"/>
  <c r="AR785" i="2"/>
  <c r="AQ785" i="2"/>
  <c r="AP785" i="2"/>
  <c r="AO785" i="2"/>
  <c r="AM785" i="2"/>
  <c r="AL785" i="2"/>
  <c r="AK785" i="2"/>
  <c r="AJ785" i="2"/>
  <c r="AI785" i="2"/>
  <c r="AH785" i="2"/>
  <c r="AG785" i="2"/>
  <c r="AF785" i="2"/>
  <c r="AE785" i="2"/>
  <c r="AD785" i="2"/>
  <c r="AB785" i="2"/>
  <c r="BD785" i="2" s="1"/>
  <c r="AZ784" i="2"/>
  <c r="AY784" i="2"/>
  <c r="AX784" i="2"/>
  <c r="AW784" i="2"/>
  <c r="AV784" i="2"/>
  <c r="AU784" i="2"/>
  <c r="AT784" i="2"/>
  <c r="AS784" i="2"/>
  <c r="AR784" i="2"/>
  <c r="AQ784" i="2"/>
  <c r="AP784" i="2"/>
  <c r="AO784" i="2"/>
  <c r="AM784" i="2"/>
  <c r="AL784" i="2"/>
  <c r="AK784" i="2"/>
  <c r="AJ784" i="2"/>
  <c r="AI784" i="2"/>
  <c r="AH784" i="2"/>
  <c r="AG784" i="2"/>
  <c r="AF784" i="2"/>
  <c r="AE784" i="2"/>
  <c r="AD784" i="2"/>
  <c r="AB784" i="2"/>
  <c r="AZ783" i="2"/>
  <c r="AY783" i="2"/>
  <c r="AX783" i="2"/>
  <c r="AW783" i="2"/>
  <c r="AV783" i="2"/>
  <c r="AU783" i="2"/>
  <c r="AT783" i="2"/>
  <c r="AS783" i="2"/>
  <c r="AR783" i="2"/>
  <c r="AQ783" i="2"/>
  <c r="AP783" i="2"/>
  <c r="AO783" i="2"/>
  <c r="AM783" i="2"/>
  <c r="AL783" i="2"/>
  <c r="AK783" i="2"/>
  <c r="AJ783" i="2"/>
  <c r="AI783" i="2"/>
  <c r="AH783" i="2"/>
  <c r="AG783" i="2"/>
  <c r="AF783" i="2"/>
  <c r="AE783" i="2"/>
  <c r="AD783" i="2"/>
  <c r="AB783" i="2"/>
  <c r="AZ782" i="2"/>
  <c r="AY782" i="2"/>
  <c r="AX782" i="2"/>
  <c r="AW782" i="2"/>
  <c r="AV782" i="2"/>
  <c r="AU782" i="2"/>
  <c r="AT782" i="2"/>
  <c r="AS782" i="2"/>
  <c r="AR782" i="2"/>
  <c r="AQ782" i="2"/>
  <c r="AP782" i="2"/>
  <c r="AO782" i="2"/>
  <c r="AM782" i="2"/>
  <c r="AL782" i="2"/>
  <c r="AK782" i="2"/>
  <c r="AJ782" i="2"/>
  <c r="AI782" i="2"/>
  <c r="AH782" i="2"/>
  <c r="AG782" i="2"/>
  <c r="AF782" i="2"/>
  <c r="AE782" i="2"/>
  <c r="AD782" i="2"/>
  <c r="AB782" i="2"/>
  <c r="BC782" i="2" s="1"/>
  <c r="AZ781" i="2"/>
  <c r="AY781" i="2"/>
  <c r="AX781" i="2"/>
  <c r="AW781" i="2"/>
  <c r="AV781" i="2"/>
  <c r="AU781" i="2"/>
  <c r="AT781" i="2"/>
  <c r="AS781" i="2"/>
  <c r="AR781" i="2"/>
  <c r="AQ781" i="2"/>
  <c r="AP781" i="2"/>
  <c r="AO781" i="2"/>
  <c r="AM781" i="2"/>
  <c r="AL781" i="2"/>
  <c r="AK781" i="2"/>
  <c r="AJ781" i="2"/>
  <c r="AI781" i="2"/>
  <c r="AH781" i="2"/>
  <c r="AG781" i="2"/>
  <c r="AF781" i="2"/>
  <c r="AE781" i="2"/>
  <c r="AD781" i="2"/>
  <c r="AB781" i="2"/>
  <c r="BE781" i="2" s="1"/>
  <c r="AZ780" i="2"/>
  <c r="AY780" i="2"/>
  <c r="AX780" i="2"/>
  <c r="AW780" i="2"/>
  <c r="AV780" i="2"/>
  <c r="AU780" i="2"/>
  <c r="AT780" i="2"/>
  <c r="AS780" i="2"/>
  <c r="AR780" i="2"/>
  <c r="AQ780" i="2"/>
  <c r="AP780" i="2"/>
  <c r="AO780" i="2"/>
  <c r="AM780" i="2"/>
  <c r="AL780" i="2"/>
  <c r="AK780" i="2"/>
  <c r="AJ780" i="2"/>
  <c r="AI780" i="2"/>
  <c r="AH780" i="2"/>
  <c r="AG780" i="2"/>
  <c r="AF780" i="2"/>
  <c r="AE780" i="2"/>
  <c r="AD780" i="2"/>
  <c r="AB780" i="2"/>
  <c r="AZ779" i="2"/>
  <c r="AY779" i="2"/>
  <c r="AX779" i="2"/>
  <c r="AW779" i="2"/>
  <c r="AV779" i="2"/>
  <c r="AU779" i="2"/>
  <c r="AT779" i="2"/>
  <c r="AS779" i="2"/>
  <c r="AR779" i="2"/>
  <c r="AQ779" i="2"/>
  <c r="AP779" i="2"/>
  <c r="AO779" i="2"/>
  <c r="AM779" i="2"/>
  <c r="AL779" i="2"/>
  <c r="AK779" i="2"/>
  <c r="AJ779" i="2"/>
  <c r="AI779" i="2"/>
  <c r="AH779" i="2"/>
  <c r="AG779" i="2"/>
  <c r="AF779" i="2"/>
  <c r="AE779" i="2"/>
  <c r="AD779" i="2"/>
  <c r="AB779" i="2"/>
  <c r="AZ778" i="2"/>
  <c r="AY778" i="2"/>
  <c r="AX778" i="2"/>
  <c r="AW778" i="2"/>
  <c r="AV778" i="2"/>
  <c r="AU778" i="2"/>
  <c r="AT778" i="2"/>
  <c r="AS778" i="2"/>
  <c r="AR778" i="2"/>
  <c r="AQ778" i="2"/>
  <c r="AP778" i="2"/>
  <c r="AO778" i="2"/>
  <c r="AM778" i="2"/>
  <c r="AL778" i="2"/>
  <c r="AK778" i="2"/>
  <c r="AJ778" i="2"/>
  <c r="AI778" i="2"/>
  <c r="AH778" i="2"/>
  <c r="AG778" i="2"/>
  <c r="AF778" i="2"/>
  <c r="AE778" i="2"/>
  <c r="AD778" i="2"/>
  <c r="AB778" i="2"/>
  <c r="AZ777" i="2"/>
  <c r="AY777" i="2"/>
  <c r="AX777" i="2"/>
  <c r="AW777" i="2"/>
  <c r="AV777" i="2"/>
  <c r="AU777" i="2"/>
  <c r="AT777" i="2"/>
  <c r="AS777" i="2"/>
  <c r="AR777" i="2"/>
  <c r="AQ777" i="2"/>
  <c r="AP777" i="2"/>
  <c r="AO777" i="2"/>
  <c r="AM777" i="2"/>
  <c r="AL777" i="2"/>
  <c r="AK777" i="2"/>
  <c r="AJ777" i="2"/>
  <c r="AI777" i="2"/>
  <c r="AH777" i="2"/>
  <c r="AG777" i="2"/>
  <c r="AF777" i="2"/>
  <c r="AE777" i="2"/>
  <c r="AD777" i="2"/>
  <c r="AB777" i="2"/>
  <c r="BB777" i="2" s="1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M776" i="2"/>
  <c r="AL776" i="2"/>
  <c r="AK776" i="2"/>
  <c r="AJ776" i="2"/>
  <c r="AI776" i="2"/>
  <c r="AH776" i="2"/>
  <c r="AG776" i="2"/>
  <c r="AF776" i="2"/>
  <c r="AE776" i="2"/>
  <c r="AD776" i="2"/>
  <c r="AB776" i="2"/>
  <c r="BB776" i="2" s="1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M775" i="2"/>
  <c r="AL775" i="2"/>
  <c r="AK775" i="2"/>
  <c r="AJ775" i="2"/>
  <c r="AI775" i="2"/>
  <c r="AH775" i="2"/>
  <c r="AG775" i="2"/>
  <c r="AF775" i="2"/>
  <c r="AE775" i="2"/>
  <c r="AD775" i="2"/>
  <c r="AB775" i="2"/>
  <c r="BB775" i="2" s="1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M774" i="2"/>
  <c r="AL774" i="2"/>
  <c r="AK774" i="2"/>
  <c r="AJ774" i="2"/>
  <c r="AI774" i="2"/>
  <c r="AH774" i="2"/>
  <c r="AG774" i="2"/>
  <c r="AF774" i="2"/>
  <c r="AE774" i="2"/>
  <c r="AD774" i="2"/>
  <c r="AB774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M773" i="2"/>
  <c r="AL773" i="2"/>
  <c r="AK773" i="2"/>
  <c r="AJ773" i="2"/>
  <c r="AI773" i="2"/>
  <c r="AH773" i="2"/>
  <c r="AG773" i="2"/>
  <c r="AF773" i="2"/>
  <c r="AE773" i="2"/>
  <c r="AD773" i="2"/>
  <c r="AB773" i="2"/>
  <c r="BE773" i="2" s="1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M772" i="2"/>
  <c r="AL772" i="2"/>
  <c r="AK772" i="2"/>
  <c r="AJ772" i="2"/>
  <c r="AI772" i="2"/>
  <c r="AH772" i="2"/>
  <c r="AG772" i="2"/>
  <c r="AF772" i="2"/>
  <c r="AE772" i="2"/>
  <c r="AD772" i="2"/>
  <c r="AB772" i="2"/>
  <c r="BA772" i="2" s="1"/>
  <c r="AZ771" i="2"/>
  <c r="AY771" i="2"/>
  <c r="AX771" i="2"/>
  <c r="AW771" i="2"/>
  <c r="AV771" i="2"/>
  <c r="AU771" i="2"/>
  <c r="AT771" i="2"/>
  <c r="AS771" i="2"/>
  <c r="AR771" i="2"/>
  <c r="AQ771" i="2"/>
  <c r="AP771" i="2"/>
  <c r="AO771" i="2"/>
  <c r="AM771" i="2"/>
  <c r="AL771" i="2"/>
  <c r="AK771" i="2"/>
  <c r="AJ771" i="2"/>
  <c r="AI771" i="2"/>
  <c r="AH771" i="2"/>
  <c r="AG771" i="2"/>
  <c r="AF771" i="2"/>
  <c r="AE771" i="2"/>
  <c r="AD771" i="2"/>
  <c r="AB771" i="2"/>
  <c r="BE771" i="2" s="1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M770" i="2"/>
  <c r="AL770" i="2"/>
  <c r="AK770" i="2"/>
  <c r="AJ770" i="2"/>
  <c r="AI770" i="2"/>
  <c r="AH770" i="2"/>
  <c r="AG770" i="2"/>
  <c r="AF770" i="2"/>
  <c r="AE770" i="2"/>
  <c r="AD770" i="2"/>
  <c r="AB770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M769" i="2"/>
  <c r="AL769" i="2"/>
  <c r="AK769" i="2"/>
  <c r="AJ769" i="2"/>
  <c r="AI769" i="2"/>
  <c r="AH769" i="2"/>
  <c r="AG769" i="2"/>
  <c r="AF769" i="2"/>
  <c r="AE769" i="2"/>
  <c r="AD769" i="2"/>
  <c r="AB769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M768" i="2"/>
  <c r="AL768" i="2"/>
  <c r="AK768" i="2"/>
  <c r="AJ768" i="2"/>
  <c r="AI768" i="2"/>
  <c r="AH768" i="2"/>
  <c r="AG768" i="2"/>
  <c r="AF768" i="2"/>
  <c r="AE768" i="2"/>
  <c r="AD768" i="2"/>
  <c r="AB768" i="2"/>
  <c r="BB768" i="2" s="1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M767" i="2"/>
  <c r="AL767" i="2"/>
  <c r="AK767" i="2"/>
  <c r="AJ767" i="2"/>
  <c r="AI767" i="2"/>
  <c r="AH767" i="2"/>
  <c r="AG767" i="2"/>
  <c r="AF767" i="2"/>
  <c r="AE767" i="2"/>
  <c r="AD767" i="2"/>
  <c r="AB767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M766" i="2"/>
  <c r="AL766" i="2"/>
  <c r="AK766" i="2"/>
  <c r="AJ766" i="2"/>
  <c r="AI766" i="2"/>
  <c r="AH766" i="2"/>
  <c r="AG766" i="2"/>
  <c r="AF766" i="2"/>
  <c r="AE766" i="2"/>
  <c r="AD766" i="2"/>
  <c r="AB766" i="2"/>
  <c r="BC766" i="2" s="1"/>
  <c r="AZ765" i="2"/>
  <c r="AY765" i="2"/>
  <c r="AX765" i="2"/>
  <c r="AW765" i="2"/>
  <c r="AV765" i="2"/>
  <c r="AU765" i="2"/>
  <c r="AT765" i="2"/>
  <c r="AS765" i="2"/>
  <c r="AR765" i="2"/>
  <c r="AQ765" i="2"/>
  <c r="AP765" i="2"/>
  <c r="AO765" i="2"/>
  <c r="AM765" i="2"/>
  <c r="AL765" i="2"/>
  <c r="AK765" i="2"/>
  <c r="AJ765" i="2"/>
  <c r="AI765" i="2"/>
  <c r="AH765" i="2"/>
  <c r="AG765" i="2"/>
  <c r="AF765" i="2"/>
  <c r="AE765" i="2"/>
  <c r="AD765" i="2"/>
  <c r="AB765" i="2"/>
  <c r="AZ764" i="2"/>
  <c r="AY764" i="2"/>
  <c r="AX764" i="2"/>
  <c r="AW764" i="2"/>
  <c r="AV764" i="2"/>
  <c r="AU764" i="2"/>
  <c r="AT764" i="2"/>
  <c r="AS764" i="2"/>
  <c r="AR764" i="2"/>
  <c r="AQ764" i="2"/>
  <c r="AP764" i="2"/>
  <c r="AO764" i="2"/>
  <c r="AM764" i="2"/>
  <c r="AL764" i="2"/>
  <c r="AK764" i="2"/>
  <c r="AJ764" i="2"/>
  <c r="AI764" i="2"/>
  <c r="AH764" i="2"/>
  <c r="AG764" i="2"/>
  <c r="AF764" i="2"/>
  <c r="AE764" i="2"/>
  <c r="AD764" i="2"/>
  <c r="AB764" i="2"/>
  <c r="BA764" i="2" s="1"/>
  <c r="AZ763" i="2"/>
  <c r="AY763" i="2"/>
  <c r="AX763" i="2"/>
  <c r="AW763" i="2"/>
  <c r="AV763" i="2"/>
  <c r="AU763" i="2"/>
  <c r="AT763" i="2"/>
  <c r="AS763" i="2"/>
  <c r="AR763" i="2"/>
  <c r="AQ763" i="2"/>
  <c r="AP763" i="2"/>
  <c r="AO763" i="2"/>
  <c r="AM763" i="2"/>
  <c r="AL763" i="2"/>
  <c r="AK763" i="2"/>
  <c r="AJ763" i="2"/>
  <c r="AI763" i="2"/>
  <c r="AH763" i="2"/>
  <c r="AG763" i="2"/>
  <c r="AF763" i="2"/>
  <c r="AE763" i="2"/>
  <c r="AD763" i="2"/>
  <c r="AB763" i="2"/>
  <c r="BE763" i="2" s="1"/>
  <c r="AZ762" i="2"/>
  <c r="AY762" i="2"/>
  <c r="AX762" i="2"/>
  <c r="AW762" i="2"/>
  <c r="AV762" i="2"/>
  <c r="AU762" i="2"/>
  <c r="AT762" i="2"/>
  <c r="AS762" i="2"/>
  <c r="AR762" i="2"/>
  <c r="AQ762" i="2"/>
  <c r="AP762" i="2"/>
  <c r="AO762" i="2"/>
  <c r="AM762" i="2"/>
  <c r="AL762" i="2"/>
  <c r="AK762" i="2"/>
  <c r="AJ762" i="2"/>
  <c r="AI762" i="2"/>
  <c r="AH762" i="2"/>
  <c r="AG762" i="2"/>
  <c r="AF762" i="2"/>
  <c r="AE762" i="2"/>
  <c r="AD762" i="2"/>
  <c r="AB762" i="2"/>
  <c r="BD762" i="2" s="1"/>
  <c r="AZ761" i="2"/>
  <c r="AY761" i="2"/>
  <c r="AX761" i="2"/>
  <c r="AW761" i="2"/>
  <c r="AV761" i="2"/>
  <c r="AU761" i="2"/>
  <c r="AT761" i="2"/>
  <c r="AS761" i="2"/>
  <c r="AR761" i="2"/>
  <c r="AQ761" i="2"/>
  <c r="AP761" i="2"/>
  <c r="AO761" i="2"/>
  <c r="AM761" i="2"/>
  <c r="AL761" i="2"/>
  <c r="AK761" i="2"/>
  <c r="AJ761" i="2"/>
  <c r="AI761" i="2"/>
  <c r="AH761" i="2"/>
  <c r="AG761" i="2"/>
  <c r="AF761" i="2"/>
  <c r="AE761" i="2"/>
  <c r="AD761" i="2"/>
  <c r="AB761" i="2"/>
  <c r="AZ760" i="2"/>
  <c r="AY760" i="2"/>
  <c r="AX760" i="2"/>
  <c r="AW760" i="2"/>
  <c r="AV760" i="2"/>
  <c r="AU760" i="2"/>
  <c r="AT760" i="2"/>
  <c r="AS760" i="2"/>
  <c r="AR760" i="2"/>
  <c r="AQ760" i="2"/>
  <c r="AP760" i="2"/>
  <c r="AO760" i="2"/>
  <c r="AM760" i="2"/>
  <c r="AL760" i="2"/>
  <c r="AK760" i="2"/>
  <c r="AJ760" i="2"/>
  <c r="AI760" i="2"/>
  <c r="AH760" i="2"/>
  <c r="AG760" i="2"/>
  <c r="AF760" i="2"/>
  <c r="AE760" i="2"/>
  <c r="AD760" i="2"/>
  <c r="AB760" i="2"/>
  <c r="BC760" i="2" s="1"/>
  <c r="AZ759" i="2"/>
  <c r="AY759" i="2"/>
  <c r="AX759" i="2"/>
  <c r="AW759" i="2"/>
  <c r="AV759" i="2"/>
  <c r="AU759" i="2"/>
  <c r="AT759" i="2"/>
  <c r="AS759" i="2"/>
  <c r="AR759" i="2"/>
  <c r="AQ759" i="2"/>
  <c r="AP759" i="2"/>
  <c r="AO759" i="2"/>
  <c r="AM759" i="2"/>
  <c r="AL759" i="2"/>
  <c r="AK759" i="2"/>
  <c r="AJ759" i="2"/>
  <c r="AI759" i="2"/>
  <c r="AH759" i="2"/>
  <c r="AG759" i="2"/>
  <c r="AF759" i="2"/>
  <c r="AE759" i="2"/>
  <c r="AD759" i="2"/>
  <c r="AB759" i="2"/>
  <c r="BD759" i="2" s="1"/>
  <c r="AZ758" i="2"/>
  <c r="AY758" i="2"/>
  <c r="AX758" i="2"/>
  <c r="AW758" i="2"/>
  <c r="AV758" i="2"/>
  <c r="AU758" i="2"/>
  <c r="AT758" i="2"/>
  <c r="AS758" i="2"/>
  <c r="AR758" i="2"/>
  <c r="AQ758" i="2"/>
  <c r="AP758" i="2"/>
  <c r="AO758" i="2"/>
  <c r="AM758" i="2"/>
  <c r="AL758" i="2"/>
  <c r="AK758" i="2"/>
  <c r="AJ758" i="2"/>
  <c r="AI758" i="2"/>
  <c r="AH758" i="2"/>
  <c r="AG758" i="2"/>
  <c r="AF758" i="2"/>
  <c r="AE758" i="2"/>
  <c r="AD758" i="2"/>
  <c r="AB758" i="2"/>
  <c r="BA758" i="2" s="1"/>
  <c r="AZ757" i="2"/>
  <c r="AY757" i="2"/>
  <c r="AX757" i="2"/>
  <c r="AW757" i="2"/>
  <c r="AV757" i="2"/>
  <c r="AU757" i="2"/>
  <c r="AT757" i="2"/>
  <c r="AS757" i="2"/>
  <c r="AR757" i="2"/>
  <c r="AQ757" i="2"/>
  <c r="AP757" i="2"/>
  <c r="AO757" i="2"/>
  <c r="AM757" i="2"/>
  <c r="AL757" i="2"/>
  <c r="AK757" i="2"/>
  <c r="AJ757" i="2"/>
  <c r="AI757" i="2"/>
  <c r="AH757" i="2"/>
  <c r="AG757" i="2"/>
  <c r="AF757" i="2"/>
  <c r="AE757" i="2"/>
  <c r="AD757" i="2"/>
  <c r="AB757" i="2"/>
  <c r="BB757" i="2" s="1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M756" i="2"/>
  <c r="AL756" i="2"/>
  <c r="AK756" i="2"/>
  <c r="AJ756" i="2"/>
  <c r="AI756" i="2"/>
  <c r="AH756" i="2"/>
  <c r="AG756" i="2"/>
  <c r="AF756" i="2"/>
  <c r="AE756" i="2"/>
  <c r="AD756" i="2"/>
  <c r="AB756" i="2"/>
  <c r="BA756" i="2" s="1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M755" i="2"/>
  <c r="AL755" i="2"/>
  <c r="AK755" i="2"/>
  <c r="AJ755" i="2"/>
  <c r="AI755" i="2"/>
  <c r="AH755" i="2"/>
  <c r="AG755" i="2"/>
  <c r="AF755" i="2"/>
  <c r="AE755" i="2"/>
  <c r="AD755" i="2"/>
  <c r="AB755" i="2"/>
  <c r="BB755" i="2" s="1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M754" i="2"/>
  <c r="AL754" i="2"/>
  <c r="AK754" i="2"/>
  <c r="AJ754" i="2"/>
  <c r="AI754" i="2"/>
  <c r="AH754" i="2"/>
  <c r="AG754" i="2"/>
  <c r="AF754" i="2"/>
  <c r="AE754" i="2"/>
  <c r="AD754" i="2"/>
  <c r="AB754" i="2"/>
  <c r="BE754" i="2" s="1"/>
  <c r="AZ753" i="2"/>
  <c r="AY753" i="2"/>
  <c r="AX753" i="2"/>
  <c r="AW753" i="2"/>
  <c r="AV753" i="2"/>
  <c r="AU753" i="2"/>
  <c r="AT753" i="2"/>
  <c r="AS753" i="2"/>
  <c r="AR753" i="2"/>
  <c r="AQ753" i="2"/>
  <c r="AP753" i="2"/>
  <c r="AO753" i="2"/>
  <c r="AM753" i="2"/>
  <c r="AL753" i="2"/>
  <c r="AK753" i="2"/>
  <c r="AJ753" i="2"/>
  <c r="AI753" i="2"/>
  <c r="AH753" i="2"/>
  <c r="AG753" i="2"/>
  <c r="AF753" i="2"/>
  <c r="AE753" i="2"/>
  <c r="AD753" i="2"/>
  <c r="AB753" i="2"/>
  <c r="BD753" i="2" s="1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M752" i="2"/>
  <c r="AL752" i="2"/>
  <c r="AK752" i="2"/>
  <c r="AJ752" i="2"/>
  <c r="AI752" i="2"/>
  <c r="AH752" i="2"/>
  <c r="AG752" i="2"/>
  <c r="AF752" i="2"/>
  <c r="AE752" i="2"/>
  <c r="AD752" i="2"/>
  <c r="AB752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M751" i="2"/>
  <c r="AL751" i="2"/>
  <c r="AK751" i="2"/>
  <c r="AJ751" i="2"/>
  <c r="AI751" i="2"/>
  <c r="AH751" i="2"/>
  <c r="AG751" i="2"/>
  <c r="AF751" i="2"/>
  <c r="AE751" i="2"/>
  <c r="AD751" i="2"/>
  <c r="AB751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M750" i="2"/>
  <c r="AL750" i="2"/>
  <c r="AK750" i="2"/>
  <c r="AJ750" i="2"/>
  <c r="AI750" i="2"/>
  <c r="AH750" i="2"/>
  <c r="AG750" i="2"/>
  <c r="AF750" i="2"/>
  <c r="AE750" i="2"/>
  <c r="AD750" i="2"/>
  <c r="AB750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M749" i="2"/>
  <c r="AL749" i="2"/>
  <c r="AK749" i="2"/>
  <c r="AJ749" i="2"/>
  <c r="AI749" i="2"/>
  <c r="AH749" i="2"/>
  <c r="AG749" i="2"/>
  <c r="AF749" i="2"/>
  <c r="AE749" i="2"/>
  <c r="AD749" i="2"/>
  <c r="AB749" i="2"/>
  <c r="BE749" i="2" s="1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M748" i="2"/>
  <c r="AL748" i="2"/>
  <c r="AK748" i="2"/>
  <c r="AJ748" i="2"/>
  <c r="AI748" i="2"/>
  <c r="AH748" i="2"/>
  <c r="AG748" i="2"/>
  <c r="AF748" i="2"/>
  <c r="AE748" i="2"/>
  <c r="AD748" i="2"/>
  <c r="AB748" i="2"/>
  <c r="BD748" i="2" s="1"/>
  <c r="AZ747" i="2"/>
  <c r="AY747" i="2"/>
  <c r="AX747" i="2"/>
  <c r="AW747" i="2"/>
  <c r="AV747" i="2"/>
  <c r="AU747" i="2"/>
  <c r="AT747" i="2"/>
  <c r="AS747" i="2"/>
  <c r="AR747" i="2"/>
  <c r="AQ747" i="2"/>
  <c r="AP747" i="2"/>
  <c r="AO747" i="2"/>
  <c r="AM747" i="2"/>
  <c r="AL747" i="2"/>
  <c r="AK747" i="2"/>
  <c r="AJ747" i="2"/>
  <c r="AI747" i="2"/>
  <c r="AH747" i="2"/>
  <c r="AG747" i="2"/>
  <c r="AF747" i="2"/>
  <c r="AE747" i="2"/>
  <c r="AD747" i="2"/>
  <c r="AB747" i="2"/>
  <c r="BD747" i="2" s="1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M746" i="2"/>
  <c r="AL746" i="2"/>
  <c r="AK746" i="2"/>
  <c r="AJ746" i="2"/>
  <c r="AI746" i="2"/>
  <c r="AH746" i="2"/>
  <c r="AG746" i="2"/>
  <c r="AF746" i="2"/>
  <c r="AE746" i="2"/>
  <c r="AD746" i="2"/>
  <c r="AB746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M745" i="2"/>
  <c r="AL745" i="2"/>
  <c r="AK745" i="2"/>
  <c r="AJ745" i="2"/>
  <c r="AI745" i="2"/>
  <c r="AH745" i="2"/>
  <c r="AG745" i="2"/>
  <c r="AF745" i="2"/>
  <c r="AE745" i="2"/>
  <c r="AD745" i="2"/>
  <c r="AB745" i="2"/>
  <c r="AZ744" i="2"/>
  <c r="AY744" i="2"/>
  <c r="AX744" i="2"/>
  <c r="AW744" i="2"/>
  <c r="AV744" i="2"/>
  <c r="AU744" i="2"/>
  <c r="AT744" i="2"/>
  <c r="AS744" i="2"/>
  <c r="AR744" i="2"/>
  <c r="AQ744" i="2"/>
  <c r="AP744" i="2"/>
  <c r="AO744" i="2"/>
  <c r="AM744" i="2"/>
  <c r="AL744" i="2"/>
  <c r="AK744" i="2"/>
  <c r="AJ744" i="2"/>
  <c r="AI744" i="2"/>
  <c r="AH744" i="2"/>
  <c r="AG744" i="2"/>
  <c r="AF744" i="2"/>
  <c r="AE744" i="2"/>
  <c r="AD744" i="2"/>
  <c r="AB744" i="2"/>
  <c r="BC744" i="2" s="1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M743" i="2"/>
  <c r="AL743" i="2"/>
  <c r="AK743" i="2"/>
  <c r="AJ743" i="2"/>
  <c r="AI743" i="2"/>
  <c r="AH743" i="2"/>
  <c r="AG743" i="2"/>
  <c r="AF743" i="2"/>
  <c r="AE743" i="2"/>
  <c r="AD743" i="2"/>
  <c r="AB743" i="2"/>
  <c r="BB743" i="2" s="1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M742" i="2"/>
  <c r="AL742" i="2"/>
  <c r="AK742" i="2"/>
  <c r="AJ742" i="2"/>
  <c r="AI742" i="2"/>
  <c r="AH742" i="2"/>
  <c r="AG742" i="2"/>
  <c r="AF742" i="2"/>
  <c r="AE742" i="2"/>
  <c r="AD742" i="2"/>
  <c r="AB742" i="2"/>
  <c r="BE742" i="2" s="1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M741" i="2"/>
  <c r="AL741" i="2"/>
  <c r="AK741" i="2"/>
  <c r="AJ741" i="2"/>
  <c r="AI741" i="2"/>
  <c r="AH741" i="2"/>
  <c r="AG741" i="2"/>
  <c r="AF741" i="2"/>
  <c r="AE741" i="2"/>
  <c r="AD741" i="2"/>
  <c r="AB741" i="2"/>
  <c r="AZ740" i="2"/>
  <c r="AY740" i="2"/>
  <c r="AX740" i="2"/>
  <c r="AW740" i="2"/>
  <c r="AV740" i="2"/>
  <c r="AU740" i="2"/>
  <c r="AT740" i="2"/>
  <c r="AS740" i="2"/>
  <c r="AR740" i="2"/>
  <c r="AQ740" i="2"/>
  <c r="AP740" i="2"/>
  <c r="AO740" i="2"/>
  <c r="AM740" i="2"/>
  <c r="AL740" i="2"/>
  <c r="AK740" i="2"/>
  <c r="AJ740" i="2"/>
  <c r="AI740" i="2"/>
  <c r="AH740" i="2"/>
  <c r="AG740" i="2"/>
  <c r="AF740" i="2"/>
  <c r="AE740" i="2"/>
  <c r="AD740" i="2"/>
  <c r="AB740" i="2"/>
  <c r="BE740" i="2" s="1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M739" i="2"/>
  <c r="AL739" i="2"/>
  <c r="AK739" i="2"/>
  <c r="AJ739" i="2"/>
  <c r="AI739" i="2"/>
  <c r="AH739" i="2"/>
  <c r="AG739" i="2"/>
  <c r="AF739" i="2"/>
  <c r="AE739" i="2"/>
  <c r="AD739" i="2"/>
  <c r="AB739" i="2"/>
  <c r="BE739" i="2" s="1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M738" i="2"/>
  <c r="AL738" i="2"/>
  <c r="AK738" i="2"/>
  <c r="AJ738" i="2"/>
  <c r="AI738" i="2"/>
  <c r="AH738" i="2"/>
  <c r="AG738" i="2"/>
  <c r="AF738" i="2"/>
  <c r="AE738" i="2"/>
  <c r="AD738" i="2"/>
  <c r="AB738" i="2"/>
  <c r="BD738" i="2" s="1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M737" i="2"/>
  <c r="AL737" i="2"/>
  <c r="AK737" i="2"/>
  <c r="AJ737" i="2"/>
  <c r="AI737" i="2"/>
  <c r="AH737" i="2"/>
  <c r="AG737" i="2"/>
  <c r="AF737" i="2"/>
  <c r="AE737" i="2"/>
  <c r="AD737" i="2"/>
  <c r="AB737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M736" i="2"/>
  <c r="AL736" i="2"/>
  <c r="AK736" i="2"/>
  <c r="AJ736" i="2"/>
  <c r="AI736" i="2"/>
  <c r="AH736" i="2"/>
  <c r="AG736" i="2"/>
  <c r="AF736" i="2"/>
  <c r="AE736" i="2"/>
  <c r="AD736" i="2"/>
  <c r="AB736" i="2"/>
  <c r="BB736" i="2" s="1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M735" i="2"/>
  <c r="AL735" i="2"/>
  <c r="AK735" i="2"/>
  <c r="AJ735" i="2"/>
  <c r="AI735" i="2"/>
  <c r="AH735" i="2"/>
  <c r="AG735" i="2"/>
  <c r="AF735" i="2"/>
  <c r="AE735" i="2"/>
  <c r="AD735" i="2"/>
  <c r="AB735" i="2"/>
  <c r="AZ734" i="2"/>
  <c r="AY734" i="2"/>
  <c r="AX734" i="2"/>
  <c r="AW734" i="2"/>
  <c r="AV734" i="2"/>
  <c r="AU734" i="2"/>
  <c r="AT734" i="2"/>
  <c r="AS734" i="2"/>
  <c r="AR734" i="2"/>
  <c r="AQ734" i="2"/>
  <c r="AP734" i="2"/>
  <c r="AO734" i="2"/>
  <c r="AM734" i="2"/>
  <c r="AL734" i="2"/>
  <c r="AK734" i="2"/>
  <c r="AJ734" i="2"/>
  <c r="AI734" i="2"/>
  <c r="AH734" i="2"/>
  <c r="AG734" i="2"/>
  <c r="AF734" i="2"/>
  <c r="AE734" i="2"/>
  <c r="AD734" i="2"/>
  <c r="AB734" i="2"/>
  <c r="BC734" i="2" s="1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M733" i="2"/>
  <c r="AL733" i="2"/>
  <c r="AK733" i="2"/>
  <c r="AJ733" i="2"/>
  <c r="AI733" i="2"/>
  <c r="AH733" i="2"/>
  <c r="AG733" i="2"/>
  <c r="AF733" i="2"/>
  <c r="AE733" i="2"/>
  <c r="AD733" i="2"/>
  <c r="AB733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M732" i="2"/>
  <c r="AL732" i="2"/>
  <c r="AK732" i="2"/>
  <c r="AJ732" i="2"/>
  <c r="AI732" i="2"/>
  <c r="AH732" i="2"/>
  <c r="AG732" i="2"/>
  <c r="AF732" i="2"/>
  <c r="AE732" i="2"/>
  <c r="AD732" i="2"/>
  <c r="AB732" i="2"/>
  <c r="AZ731" i="2"/>
  <c r="AY731" i="2"/>
  <c r="AX731" i="2"/>
  <c r="AW731" i="2"/>
  <c r="AV731" i="2"/>
  <c r="AU731" i="2"/>
  <c r="AT731" i="2"/>
  <c r="AS731" i="2"/>
  <c r="AR731" i="2"/>
  <c r="AQ731" i="2"/>
  <c r="AP731" i="2"/>
  <c r="AO731" i="2"/>
  <c r="AM731" i="2"/>
  <c r="AL731" i="2"/>
  <c r="AK731" i="2"/>
  <c r="AJ731" i="2"/>
  <c r="AI731" i="2"/>
  <c r="AH731" i="2"/>
  <c r="AG731" i="2"/>
  <c r="AF731" i="2"/>
  <c r="AE731" i="2"/>
  <c r="AD731" i="2"/>
  <c r="AB731" i="2"/>
  <c r="AZ730" i="2"/>
  <c r="AY730" i="2"/>
  <c r="AX730" i="2"/>
  <c r="AW730" i="2"/>
  <c r="AV730" i="2"/>
  <c r="AU730" i="2"/>
  <c r="AT730" i="2"/>
  <c r="AS730" i="2"/>
  <c r="AR730" i="2"/>
  <c r="AQ730" i="2"/>
  <c r="AP730" i="2"/>
  <c r="AO730" i="2"/>
  <c r="AM730" i="2"/>
  <c r="AL730" i="2"/>
  <c r="AK730" i="2"/>
  <c r="AJ730" i="2"/>
  <c r="AI730" i="2"/>
  <c r="AH730" i="2"/>
  <c r="AG730" i="2"/>
  <c r="AF730" i="2"/>
  <c r="AE730" i="2"/>
  <c r="AD730" i="2"/>
  <c r="AB730" i="2"/>
  <c r="BE730" i="2" s="1"/>
  <c r="AZ729" i="2"/>
  <c r="AY729" i="2"/>
  <c r="AX729" i="2"/>
  <c r="AW729" i="2"/>
  <c r="AV729" i="2"/>
  <c r="AU729" i="2"/>
  <c r="AT729" i="2"/>
  <c r="AS729" i="2"/>
  <c r="AR729" i="2"/>
  <c r="AQ729" i="2"/>
  <c r="AP729" i="2"/>
  <c r="AO729" i="2"/>
  <c r="AM729" i="2"/>
  <c r="AL729" i="2"/>
  <c r="AK729" i="2"/>
  <c r="AJ729" i="2"/>
  <c r="AI729" i="2"/>
  <c r="AH729" i="2"/>
  <c r="AG729" i="2"/>
  <c r="AF729" i="2"/>
  <c r="AE729" i="2"/>
  <c r="AD729" i="2"/>
  <c r="AB729" i="2"/>
  <c r="BD729" i="2" s="1"/>
  <c r="AZ728" i="2"/>
  <c r="AY728" i="2"/>
  <c r="AX728" i="2"/>
  <c r="AW728" i="2"/>
  <c r="AV728" i="2"/>
  <c r="AU728" i="2"/>
  <c r="AT728" i="2"/>
  <c r="AS728" i="2"/>
  <c r="AR728" i="2"/>
  <c r="AQ728" i="2"/>
  <c r="AP728" i="2"/>
  <c r="AO728" i="2"/>
  <c r="AM728" i="2"/>
  <c r="AL728" i="2"/>
  <c r="AK728" i="2"/>
  <c r="AJ728" i="2"/>
  <c r="AI728" i="2"/>
  <c r="AH728" i="2"/>
  <c r="AG728" i="2"/>
  <c r="AF728" i="2"/>
  <c r="AE728" i="2"/>
  <c r="AD728" i="2"/>
  <c r="AB728" i="2"/>
  <c r="BC728" i="2" s="1"/>
  <c r="AZ727" i="2"/>
  <c r="AY727" i="2"/>
  <c r="AX727" i="2"/>
  <c r="AW727" i="2"/>
  <c r="AV727" i="2"/>
  <c r="AU727" i="2"/>
  <c r="AT727" i="2"/>
  <c r="AS727" i="2"/>
  <c r="AR727" i="2"/>
  <c r="AQ727" i="2"/>
  <c r="AP727" i="2"/>
  <c r="AO727" i="2"/>
  <c r="AM727" i="2"/>
  <c r="AL727" i="2"/>
  <c r="AK727" i="2"/>
  <c r="AJ727" i="2"/>
  <c r="AI727" i="2"/>
  <c r="AH727" i="2"/>
  <c r="AG727" i="2"/>
  <c r="AF727" i="2"/>
  <c r="AE727" i="2"/>
  <c r="AD727" i="2"/>
  <c r="AB727" i="2"/>
  <c r="AZ726" i="2"/>
  <c r="AY726" i="2"/>
  <c r="AX726" i="2"/>
  <c r="AW726" i="2"/>
  <c r="AV726" i="2"/>
  <c r="AU726" i="2"/>
  <c r="AT726" i="2"/>
  <c r="AS726" i="2"/>
  <c r="AR726" i="2"/>
  <c r="AQ726" i="2"/>
  <c r="AP726" i="2"/>
  <c r="AO726" i="2"/>
  <c r="AM726" i="2"/>
  <c r="AL726" i="2"/>
  <c r="AK726" i="2"/>
  <c r="AJ726" i="2"/>
  <c r="AI726" i="2"/>
  <c r="AH726" i="2"/>
  <c r="AG726" i="2"/>
  <c r="AF726" i="2"/>
  <c r="AE726" i="2"/>
  <c r="AD726" i="2"/>
  <c r="AB726" i="2"/>
  <c r="BB726" i="2" s="1"/>
  <c r="AZ725" i="2"/>
  <c r="AY725" i="2"/>
  <c r="AX725" i="2"/>
  <c r="AW725" i="2"/>
  <c r="AV725" i="2"/>
  <c r="AU725" i="2"/>
  <c r="AT725" i="2"/>
  <c r="AS725" i="2"/>
  <c r="AR725" i="2"/>
  <c r="AQ725" i="2"/>
  <c r="AP725" i="2"/>
  <c r="AO725" i="2"/>
  <c r="AM725" i="2"/>
  <c r="AL725" i="2"/>
  <c r="AK725" i="2"/>
  <c r="AJ725" i="2"/>
  <c r="AI725" i="2"/>
  <c r="AH725" i="2"/>
  <c r="AG725" i="2"/>
  <c r="AF725" i="2"/>
  <c r="AE725" i="2"/>
  <c r="AD725" i="2"/>
  <c r="AB725" i="2"/>
  <c r="AZ724" i="2"/>
  <c r="AY724" i="2"/>
  <c r="AX724" i="2"/>
  <c r="AW724" i="2"/>
  <c r="AV724" i="2"/>
  <c r="AU724" i="2"/>
  <c r="AT724" i="2"/>
  <c r="AS724" i="2"/>
  <c r="AR724" i="2"/>
  <c r="AQ724" i="2"/>
  <c r="AP724" i="2"/>
  <c r="AO724" i="2"/>
  <c r="AM724" i="2"/>
  <c r="AL724" i="2"/>
  <c r="AK724" i="2"/>
  <c r="AJ724" i="2"/>
  <c r="AI724" i="2"/>
  <c r="AH724" i="2"/>
  <c r="AG724" i="2"/>
  <c r="AF724" i="2"/>
  <c r="AE724" i="2"/>
  <c r="AD724" i="2"/>
  <c r="AB724" i="2"/>
  <c r="BE724" i="2" s="1"/>
  <c r="AZ723" i="2"/>
  <c r="AY723" i="2"/>
  <c r="AX723" i="2"/>
  <c r="AW723" i="2"/>
  <c r="AV723" i="2"/>
  <c r="AU723" i="2"/>
  <c r="AT723" i="2"/>
  <c r="AS723" i="2"/>
  <c r="AR723" i="2"/>
  <c r="AQ723" i="2"/>
  <c r="AP723" i="2"/>
  <c r="AO723" i="2"/>
  <c r="AM723" i="2"/>
  <c r="AL723" i="2"/>
  <c r="AK723" i="2"/>
  <c r="AJ723" i="2"/>
  <c r="AI723" i="2"/>
  <c r="AH723" i="2"/>
  <c r="AG723" i="2"/>
  <c r="AF723" i="2"/>
  <c r="AE723" i="2"/>
  <c r="AD723" i="2"/>
  <c r="AB723" i="2"/>
  <c r="BE723" i="2" s="1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M722" i="2"/>
  <c r="AL722" i="2"/>
  <c r="AK722" i="2"/>
  <c r="AJ722" i="2"/>
  <c r="AI722" i="2"/>
  <c r="AH722" i="2"/>
  <c r="AG722" i="2"/>
  <c r="AF722" i="2"/>
  <c r="AE722" i="2"/>
  <c r="AD722" i="2"/>
  <c r="AB722" i="2"/>
  <c r="BD722" i="2" s="1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M721" i="2"/>
  <c r="AL721" i="2"/>
  <c r="AK721" i="2"/>
  <c r="AJ721" i="2"/>
  <c r="AI721" i="2"/>
  <c r="AH721" i="2"/>
  <c r="AG721" i="2"/>
  <c r="AF721" i="2"/>
  <c r="AE721" i="2"/>
  <c r="AD721" i="2"/>
  <c r="AB721" i="2"/>
  <c r="BC721" i="2" s="1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M720" i="2"/>
  <c r="AL720" i="2"/>
  <c r="AK720" i="2"/>
  <c r="AJ720" i="2"/>
  <c r="AI720" i="2"/>
  <c r="AH720" i="2"/>
  <c r="AG720" i="2"/>
  <c r="AF720" i="2"/>
  <c r="AE720" i="2"/>
  <c r="AD720" i="2"/>
  <c r="AB720" i="2"/>
  <c r="BB720" i="2" s="1"/>
  <c r="AZ719" i="2"/>
  <c r="AY719" i="2"/>
  <c r="AX719" i="2"/>
  <c r="AW719" i="2"/>
  <c r="AV719" i="2"/>
  <c r="AU719" i="2"/>
  <c r="AT719" i="2"/>
  <c r="AS719" i="2"/>
  <c r="AR719" i="2"/>
  <c r="AQ719" i="2"/>
  <c r="AP719" i="2"/>
  <c r="AO719" i="2"/>
  <c r="AM719" i="2"/>
  <c r="AL719" i="2"/>
  <c r="AK719" i="2"/>
  <c r="AJ719" i="2"/>
  <c r="AI719" i="2"/>
  <c r="AH719" i="2"/>
  <c r="AG719" i="2"/>
  <c r="AF719" i="2"/>
  <c r="AE719" i="2"/>
  <c r="AD719" i="2"/>
  <c r="AB719" i="2"/>
  <c r="BE719" i="2" s="1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M718" i="2"/>
  <c r="AL718" i="2"/>
  <c r="AK718" i="2"/>
  <c r="AJ718" i="2"/>
  <c r="AI718" i="2"/>
  <c r="AH718" i="2"/>
  <c r="AG718" i="2"/>
  <c r="AF718" i="2"/>
  <c r="AE718" i="2"/>
  <c r="AD718" i="2"/>
  <c r="AB718" i="2"/>
  <c r="BD718" i="2" s="1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M717" i="2"/>
  <c r="AL717" i="2"/>
  <c r="AK717" i="2"/>
  <c r="AJ717" i="2"/>
  <c r="AI717" i="2"/>
  <c r="AH717" i="2"/>
  <c r="AG717" i="2"/>
  <c r="AF717" i="2"/>
  <c r="AE717" i="2"/>
  <c r="AD717" i="2"/>
  <c r="AB717" i="2"/>
  <c r="BE717" i="2" s="1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M716" i="2"/>
  <c r="AL716" i="2"/>
  <c r="AK716" i="2"/>
  <c r="AJ716" i="2"/>
  <c r="AI716" i="2"/>
  <c r="AH716" i="2"/>
  <c r="AG716" i="2"/>
  <c r="AF716" i="2"/>
  <c r="AE716" i="2"/>
  <c r="AD716" i="2"/>
  <c r="AB716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M715" i="2"/>
  <c r="AL715" i="2"/>
  <c r="AK715" i="2"/>
  <c r="AJ715" i="2"/>
  <c r="AI715" i="2"/>
  <c r="AH715" i="2"/>
  <c r="AG715" i="2"/>
  <c r="AF715" i="2"/>
  <c r="AE715" i="2"/>
  <c r="AD715" i="2"/>
  <c r="AB715" i="2"/>
  <c r="BE715" i="2" s="1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M714" i="2"/>
  <c r="AL714" i="2"/>
  <c r="AK714" i="2"/>
  <c r="AJ714" i="2"/>
  <c r="AI714" i="2"/>
  <c r="AH714" i="2"/>
  <c r="AG714" i="2"/>
  <c r="AF714" i="2"/>
  <c r="AE714" i="2"/>
  <c r="AD714" i="2"/>
  <c r="AB714" i="2"/>
  <c r="AZ713" i="2"/>
  <c r="AY713" i="2"/>
  <c r="AX713" i="2"/>
  <c r="AW713" i="2"/>
  <c r="AV713" i="2"/>
  <c r="AU713" i="2"/>
  <c r="AT713" i="2"/>
  <c r="AS713" i="2"/>
  <c r="AR713" i="2"/>
  <c r="AQ713" i="2"/>
  <c r="AP713" i="2"/>
  <c r="AO713" i="2"/>
  <c r="AM713" i="2"/>
  <c r="AL713" i="2"/>
  <c r="AK713" i="2"/>
  <c r="AJ713" i="2"/>
  <c r="AI713" i="2"/>
  <c r="AH713" i="2"/>
  <c r="AG713" i="2"/>
  <c r="AF713" i="2"/>
  <c r="AE713" i="2"/>
  <c r="AD713" i="2"/>
  <c r="AB713" i="2"/>
  <c r="BA713" i="2" s="1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M712" i="2"/>
  <c r="AL712" i="2"/>
  <c r="AK712" i="2"/>
  <c r="AJ712" i="2"/>
  <c r="AI712" i="2"/>
  <c r="AH712" i="2"/>
  <c r="AG712" i="2"/>
  <c r="AF712" i="2"/>
  <c r="AE712" i="2"/>
  <c r="AD712" i="2"/>
  <c r="AB712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M711" i="2"/>
  <c r="AL711" i="2"/>
  <c r="AK711" i="2"/>
  <c r="AJ711" i="2"/>
  <c r="AI711" i="2"/>
  <c r="AH711" i="2"/>
  <c r="AG711" i="2"/>
  <c r="AF711" i="2"/>
  <c r="AE711" i="2"/>
  <c r="AD711" i="2"/>
  <c r="AB711" i="2"/>
  <c r="BE711" i="2" s="1"/>
  <c r="AZ710" i="2"/>
  <c r="AY710" i="2"/>
  <c r="AX710" i="2"/>
  <c r="AW710" i="2"/>
  <c r="AV710" i="2"/>
  <c r="AU710" i="2"/>
  <c r="AT710" i="2"/>
  <c r="AS710" i="2"/>
  <c r="AR710" i="2"/>
  <c r="AQ710" i="2"/>
  <c r="AP710" i="2"/>
  <c r="AO710" i="2"/>
  <c r="AM710" i="2"/>
  <c r="AL710" i="2"/>
  <c r="AK710" i="2"/>
  <c r="AJ710" i="2"/>
  <c r="AI710" i="2"/>
  <c r="AH710" i="2"/>
  <c r="AG710" i="2"/>
  <c r="AF710" i="2"/>
  <c r="AE710" i="2"/>
  <c r="AD710" i="2"/>
  <c r="AB710" i="2"/>
  <c r="BE710" i="2" s="1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M709" i="2"/>
  <c r="AL709" i="2"/>
  <c r="AK709" i="2"/>
  <c r="AJ709" i="2"/>
  <c r="AI709" i="2"/>
  <c r="AH709" i="2"/>
  <c r="AG709" i="2"/>
  <c r="AF709" i="2"/>
  <c r="AE709" i="2"/>
  <c r="AD709" i="2"/>
  <c r="AB709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M708" i="2"/>
  <c r="AL708" i="2"/>
  <c r="AK708" i="2"/>
  <c r="AJ708" i="2"/>
  <c r="AI708" i="2"/>
  <c r="AH708" i="2"/>
  <c r="AG708" i="2"/>
  <c r="AF708" i="2"/>
  <c r="AE708" i="2"/>
  <c r="AD708" i="2"/>
  <c r="AB708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M707" i="2"/>
  <c r="AL707" i="2"/>
  <c r="AK707" i="2"/>
  <c r="AJ707" i="2"/>
  <c r="AI707" i="2"/>
  <c r="AH707" i="2"/>
  <c r="AG707" i="2"/>
  <c r="AF707" i="2"/>
  <c r="AE707" i="2"/>
  <c r="AD707" i="2"/>
  <c r="AB707" i="2"/>
  <c r="AZ706" i="2"/>
  <c r="AY706" i="2"/>
  <c r="AX706" i="2"/>
  <c r="AW706" i="2"/>
  <c r="AV706" i="2"/>
  <c r="AU706" i="2"/>
  <c r="AT706" i="2"/>
  <c r="AS706" i="2"/>
  <c r="AR706" i="2"/>
  <c r="AQ706" i="2"/>
  <c r="AP706" i="2"/>
  <c r="AO706" i="2"/>
  <c r="AM706" i="2"/>
  <c r="AL706" i="2"/>
  <c r="AK706" i="2"/>
  <c r="AJ706" i="2"/>
  <c r="AI706" i="2"/>
  <c r="AH706" i="2"/>
  <c r="AG706" i="2"/>
  <c r="AF706" i="2"/>
  <c r="AE706" i="2"/>
  <c r="AD706" i="2"/>
  <c r="AB706" i="2"/>
  <c r="BE706" i="2" s="1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M705" i="2"/>
  <c r="AL705" i="2"/>
  <c r="AK705" i="2"/>
  <c r="AJ705" i="2"/>
  <c r="AI705" i="2"/>
  <c r="AH705" i="2"/>
  <c r="AG705" i="2"/>
  <c r="AF705" i="2"/>
  <c r="AE705" i="2"/>
  <c r="AD705" i="2"/>
  <c r="AB705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M704" i="2"/>
  <c r="AL704" i="2"/>
  <c r="AK704" i="2"/>
  <c r="AJ704" i="2"/>
  <c r="AI704" i="2"/>
  <c r="AH704" i="2"/>
  <c r="AG704" i="2"/>
  <c r="AF704" i="2"/>
  <c r="AE704" i="2"/>
  <c r="AD704" i="2"/>
  <c r="AB704" i="2"/>
  <c r="BC704" i="2" s="1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M703" i="2"/>
  <c r="AL703" i="2"/>
  <c r="AK703" i="2"/>
  <c r="AJ703" i="2"/>
  <c r="AI703" i="2"/>
  <c r="AH703" i="2"/>
  <c r="AG703" i="2"/>
  <c r="AF703" i="2"/>
  <c r="AE703" i="2"/>
  <c r="AD703" i="2"/>
  <c r="AB703" i="2"/>
  <c r="BD703" i="2" s="1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M702" i="2"/>
  <c r="AL702" i="2"/>
  <c r="AK702" i="2"/>
  <c r="AJ702" i="2"/>
  <c r="AI702" i="2"/>
  <c r="AH702" i="2"/>
  <c r="AG702" i="2"/>
  <c r="AF702" i="2"/>
  <c r="AE702" i="2"/>
  <c r="AD702" i="2"/>
  <c r="AB702" i="2"/>
  <c r="BB702" i="2" s="1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M701" i="2"/>
  <c r="AL701" i="2"/>
  <c r="AK701" i="2"/>
  <c r="AJ701" i="2"/>
  <c r="AI701" i="2"/>
  <c r="AH701" i="2"/>
  <c r="AG701" i="2"/>
  <c r="AF701" i="2"/>
  <c r="AE701" i="2"/>
  <c r="AD701" i="2"/>
  <c r="AB701" i="2"/>
  <c r="BB701" i="2" s="1"/>
  <c r="AZ700" i="2"/>
  <c r="AY700" i="2"/>
  <c r="AX700" i="2"/>
  <c r="AW700" i="2"/>
  <c r="AV700" i="2"/>
  <c r="AU700" i="2"/>
  <c r="AT700" i="2"/>
  <c r="AS700" i="2"/>
  <c r="AR700" i="2"/>
  <c r="AQ700" i="2"/>
  <c r="AP700" i="2"/>
  <c r="AO700" i="2"/>
  <c r="AM700" i="2"/>
  <c r="AL700" i="2"/>
  <c r="AK700" i="2"/>
  <c r="AJ700" i="2"/>
  <c r="AI700" i="2"/>
  <c r="AH700" i="2"/>
  <c r="AG700" i="2"/>
  <c r="AF700" i="2"/>
  <c r="AE700" i="2"/>
  <c r="AD700" i="2"/>
  <c r="AB700" i="2"/>
  <c r="BC700" i="2" s="1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M699" i="2"/>
  <c r="AL699" i="2"/>
  <c r="AK699" i="2"/>
  <c r="AJ699" i="2"/>
  <c r="AI699" i="2"/>
  <c r="AH699" i="2"/>
  <c r="AG699" i="2"/>
  <c r="AF699" i="2"/>
  <c r="AE699" i="2"/>
  <c r="AD699" i="2"/>
  <c r="AB699" i="2"/>
  <c r="BE699" i="2" s="1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M698" i="2"/>
  <c r="AL698" i="2"/>
  <c r="AK698" i="2"/>
  <c r="AJ698" i="2"/>
  <c r="AI698" i="2"/>
  <c r="AH698" i="2"/>
  <c r="AG698" i="2"/>
  <c r="AF698" i="2"/>
  <c r="AE698" i="2"/>
  <c r="AD698" i="2"/>
  <c r="AB698" i="2"/>
  <c r="BE698" i="2" s="1"/>
  <c r="AZ697" i="2"/>
  <c r="AY697" i="2"/>
  <c r="AX697" i="2"/>
  <c r="AW697" i="2"/>
  <c r="AV697" i="2"/>
  <c r="AU697" i="2"/>
  <c r="AT697" i="2"/>
  <c r="AS697" i="2"/>
  <c r="AR697" i="2"/>
  <c r="AQ697" i="2"/>
  <c r="AP697" i="2"/>
  <c r="AO697" i="2"/>
  <c r="AM697" i="2"/>
  <c r="AL697" i="2"/>
  <c r="AK697" i="2"/>
  <c r="AJ697" i="2"/>
  <c r="AI697" i="2"/>
  <c r="AH697" i="2"/>
  <c r="AG697" i="2"/>
  <c r="AF697" i="2"/>
  <c r="AE697" i="2"/>
  <c r="AD697" i="2"/>
  <c r="AB697" i="2"/>
  <c r="AZ696" i="2"/>
  <c r="AY696" i="2"/>
  <c r="AX696" i="2"/>
  <c r="AW696" i="2"/>
  <c r="AV696" i="2"/>
  <c r="AU696" i="2"/>
  <c r="AT696" i="2"/>
  <c r="AS696" i="2"/>
  <c r="AR696" i="2"/>
  <c r="AQ696" i="2"/>
  <c r="AP696" i="2"/>
  <c r="AO696" i="2"/>
  <c r="AM696" i="2"/>
  <c r="AL696" i="2"/>
  <c r="AK696" i="2"/>
  <c r="AJ696" i="2"/>
  <c r="AI696" i="2"/>
  <c r="AH696" i="2"/>
  <c r="AG696" i="2"/>
  <c r="AF696" i="2"/>
  <c r="AE696" i="2"/>
  <c r="AD696" i="2"/>
  <c r="AB696" i="2"/>
  <c r="BC696" i="2" s="1"/>
  <c r="AZ695" i="2"/>
  <c r="AY695" i="2"/>
  <c r="AX695" i="2"/>
  <c r="AW695" i="2"/>
  <c r="AV695" i="2"/>
  <c r="AU695" i="2"/>
  <c r="AT695" i="2"/>
  <c r="AS695" i="2"/>
  <c r="AR695" i="2"/>
  <c r="AQ695" i="2"/>
  <c r="AP695" i="2"/>
  <c r="AO695" i="2"/>
  <c r="AM695" i="2"/>
  <c r="AL695" i="2"/>
  <c r="AK695" i="2"/>
  <c r="AJ695" i="2"/>
  <c r="AI695" i="2"/>
  <c r="AH695" i="2"/>
  <c r="AG695" i="2"/>
  <c r="AF695" i="2"/>
  <c r="AE695" i="2"/>
  <c r="AD695" i="2"/>
  <c r="AB695" i="2"/>
  <c r="BB695" i="2" s="1"/>
  <c r="AZ694" i="2"/>
  <c r="AY694" i="2"/>
  <c r="AX694" i="2"/>
  <c r="AW694" i="2"/>
  <c r="AV694" i="2"/>
  <c r="AU694" i="2"/>
  <c r="AT694" i="2"/>
  <c r="AS694" i="2"/>
  <c r="AR694" i="2"/>
  <c r="AQ694" i="2"/>
  <c r="AP694" i="2"/>
  <c r="AO694" i="2"/>
  <c r="AM694" i="2"/>
  <c r="AL694" i="2"/>
  <c r="AK694" i="2"/>
  <c r="AJ694" i="2"/>
  <c r="AI694" i="2"/>
  <c r="AH694" i="2"/>
  <c r="AG694" i="2"/>
  <c r="AF694" i="2"/>
  <c r="AE694" i="2"/>
  <c r="AD694" i="2"/>
  <c r="AB694" i="2"/>
  <c r="AZ693" i="2"/>
  <c r="AY693" i="2"/>
  <c r="AX693" i="2"/>
  <c r="AW693" i="2"/>
  <c r="AV693" i="2"/>
  <c r="AU693" i="2"/>
  <c r="AT693" i="2"/>
  <c r="AS693" i="2"/>
  <c r="AR693" i="2"/>
  <c r="AQ693" i="2"/>
  <c r="AP693" i="2"/>
  <c r="AO693" i="2"/>
  <c r="AM693" i="2"/>
  <c r="AL693" i="2"/>
  <c r="AK693" i="2"/>
  <c r="AJ693" i="2"/>
  <c r="AI693" i="2"/>
  <c r="AH693" i="2"/>
  <c r="AG693" i="2"/>
  <c r="AF693" i="2"/>
  <c r="AE693" i="2"/>
  <c r="AD693" i="2"/>
  <c r="AB693" i="2"/>
  <c r="AZ692" i="2"/>
  <c r="AY692" i="2"/>
  <c r="AX692" i="2"/>
  <c r="AW692" i="2"/>
  <c r="AV692" i="2"/>
  <c r="AU692" i="2"/>
  <c r="AT692" i="2"/>
  <c r="AS692" i="2"/>
  <c r="AR692" i="2"/>
  <c r="AQ692" i="2"/>
  <c r="AP692" i="2"/>
  <c r="AO692" i="2"/>
  <c r="AM692" i="2"/>
  <c r="AL692" i="2"/>
  <c r="AK692" i="2"/>
  <c r="AJ692" i="2"/>
  <c r="AI692" i="2"/>
  <c r="AH692" i="2"/>
  <c r="AG692" i="2"/>
  <c r="AF692" i="2"/>
  <c r="AE692" i="2"/>
  <c r="AD692" i="2"/>
  <c r="AB692" i="2"/>
  <c r="BD692" i="2" s="1"/>
  <c r="AZ691" i="2"/>
  <c r="AY691" i="2"/>
  <c r="AX691" i="2"/>
  <c r="AW691" i="2"/>
  <c r="AV691" i="2"/>
  <c r="AU691" i="2"/>
  <c r="AT691" i="2"/>
  <c r="AS691" i="2"/>
  <c r="AR691" i="2"/>
  <c r="AQ691" i="2"/>
  <c r="AP691" i="2"/>
  <c r="AO691" i="2"/>
  <c r="AM691" i="2"/>
  <c r="AL691" i="2"/>
  <c r="AK691" i="2"/>
  <c r="AJ691" i="2"/>
  <c r="AI691" i="2"/>
  <c r="AH691" i="2"/>
  <c r="AG691" i="2"/>
  <c r="AF691" i="2"/>
  <c r="AE691" i="2"/>
  <c r="AD691" i="2"/>
  <c r="AB691" i="2"/>
  <c r="BE691" i="2" s="1"/>
  <c r="AZ690" i="2"/>
  <c r="AY690" i="2"/>
  <c r="AX690" i="2"/>
  <c r="AW690" i="2"/>
  <c r="AV690" i="2"/>
  <c r="AU690" i="2"/>
  <c r="AT690" i="2"/>
  <c r="AS690" i="2"/>
  <c r="AR690" i="2"/>
  <c r="AQ690" i="2"/>
  <c r="AP690" i="2"/>
  <c r="AO690" i="2"/>
  <c r="AM690" i="2"/>
  <c r="AL690" i="2"/>
  <c r="AK690" i="2"/>
  <c r="AJ690" i="2"/>
  <c r="AI690" i="2"/>
  <c r="AH690" i="2"/>
  <c r="AG690" i="2"/>
  <c r="AF690" i="2"/>
  <c r="AE690" i="2"/>
  <c r="AD690" i="2"/>
  <c r="AB690" i="2"/>
  <c r="BD690" i="2" s="1"/>
  <c r="AZ689" i="2"/>
  <c r="AY689" i="2"/>
  <c r="AX689" i="2"/>
  <c r="AW689" i="2"/>
  <c r="AV689" i="2"/>
  <c r="AU689" i="2"/>
  <c r="AT689" i="2"/>
  <c r="AS689" i="2"/>
  <c r="AR689" i="2"/>
  <c r="AQ689" i="2"/>
  <c r="AP689" i="2"/>
  <c r="AO689" i="2"/>
  <c r="AM689" i="2"/>
  <c r="AL689" i="2"/>
  <c r="AK689" i="2"/>
  <c r="AJ689" i="2"/>
  <c r="AI689" i="2"/>
  <c r="AH689" i="2"/>
  <c r="AG689" i="2"/>
  <c r="AF689" i="2"/>
  <c r="AE689" i="2"/>
  <c r="AD689" i="2"/>
  <c r="AB689" i="2"/>
  <c r="BC689" i="2" s="1"/>
  <c r="AZ688" i="2"/>
  <c r="AY688" i="2"/>
  <c r="AX688" i="2"/>
  <c r="AW688" i="2"/>
  <c r="AV688" i="2"/>
  <c r="AU688" i="2"/>
  <c r="AT688" i="2"/>
  <c r="AS688" i="2"/>
  <c r="AR688" i="2"/>
  <c r="AQ688" i="2"/>
  <c r="AP688" i="2"/>
  <c r="AO688" i="2"/>
  <c r="AM688" i="2"/>
  <c r="AL688" i="2"/>
  <c r="AK688" i="2"/>
  <c r="AJ688" i="2"/>
  <c r="AI688" i="2"/>
  <c r="AH688" i="2"/>
  <c r="AG688" i="2"/>
  <c r="AF688" i="2"/>
  <c r="AE688" i="2"/>
  <c r="AD688" i="2"/>
  <c r="AB688" i="2"/>
  <c r="BB688" i="2" s="1"/>
  <c r="AZ687" i="2"/>
  <c r="AY687" i="2"/>
  <c r="AX687" i="2"/>
  <c r="AW687" i="2"/>
  <c r="AV687" i="2"/>
  <c r="AU687" i="2"/>
  <c r="AT687" i="2"/>
  <c r="AS687" i="2"/>
  <c r="AR687" i="2"/>
  <c r="AQ687" i="2"/>
  <c r="AP687" i="2"/>
  <c r="AO687" i="2"/>
  <c r="AM687" i="2"/>
  <c r="AL687" i="2"/>
  <c r="AK687" i="2"/>
  <c r="AJ687" i="2"/>
  <c r="AI687" i="2"/>
  <c r="AH687" i="2"/>
  <c r="AG687" i="2"/>
  <c r="AF687" i="2"/>
  <c r="AE687" i="2"/>
  <c r="AD687" i="2"/>
  <c r="AB687" i="2"/>
  <c r="BD687" i="2" s="1"/>
  <c r="AZ686" i="2"/>
  <c r="AY686" i="2"/>
  <c r="AX686" i="2"/>
  <c r="AW686" i="2"/>
  <c r="AV686" i="2"/>
  <c r="AU686" i="2"/>
  <c r="AT686" i="2"/>
  <c r="AS686" i="2"/>
  <c r="AR686" i="2"/>
  <c r="AQ686" i="2"/>
  <c r="AP686" i="2"/>
  <c r="AO686" i="2"/>
  <c r="AM686" i="2"/>
  <c r="AL686" i="2"/>
  <c r="AK686" i="2"/>
  <c r="AJ686" i="2"/>
  <c r="AI686" i="2"/>
  <c r="AH686" i="2"/>
  <c r="AG686" i="2"/>
  <c r="AF686" i="2"/>
  <c r="AE686" i="2"/>
  <c r="AD686" i="2"/>
  <c r="AB686" i="2"/>
  <c r="BD686" i="2" s="1"/>
  <c r="AZ685" i="2"/>
  <c r="AY685" i="2"/>
  <c r="AX685" i="2"/>
  <c r="AW685" i="2"/>
  <c r="AV685" i="2"/>
  <c r="AU685" i="2"/>
  <c r="AT685" i="2"/>
  <c r="AS685" i="2"/>
  <c r="AR685" i="2"/>
  <c r="AQ685" i="2"/>
  <c r="AP685" i="2"/>
  <c r="AO685" i="2"/>
  <c r="AM685" i="2"/>
  <c r="AL685" i="2"/>
  <c r="AK685" i="2"/>
  <c r="AJ685" i="2"/>
  <c r="AI685" i="2"/>
  <c r="AH685" i="2"/>
  <c r="AG685" i="2"/>
  <c r="AF685" i="2"/>
  <c r="AE685" i="2"/>
  <c r="AD685" i="2"/>
  <c r="AB685" i="2"/>
  <c r="BE685" i="2" s="1"/>
  <c r="AZ684" i="2"/>
  <c r="AY684" i="2"/>
  <c r="AX684" i="2"/>
  <c r="AW684" i="2"/>
  <c r="AV684" i="2"/>
  <c r="AU684" i="2"/>
  <c r="AT684" i="2"/>
  <c r="AS684" i="2"/>
  <c r="AR684" i="2"/>
  <c r="AQ684" i="2"/>
  <c r="AP684" i="2"/>
  <c r="AO684" i="2"/>
  <c r="AM684" i="2"/>
  <c r="AL684" i="2"/>
  <c r="AK684" i="2"/>
  <c r="AJ684" i="2"/>
  <c r="AI684" i="2"/>
  <c r="AH684" i="2"/>
  <c r="AG684" i="2"/>
  <c r="AF684" i="2"/>
  <c r="AE684" i="2"/>
  <c r="AD684" i="2"/>
  <c r="AB684" i="2"/>
  <c r="AZ683" i="2"/>
  <c r="AY683" i="2"/>
  <c r="AX683" i="2"/>
  <c r="AW683" i="2"/>
  <c r="AV683" i="2"/>
  <c r="AU683" i="2"/>
  <c r="AT683" i="2"/>
  <c r="AS683" i="2"/>
  <c r="AR683" i="2"/>
  <c r="AQ683" i="2"/>
  <c r="AP683" i="2"/>
  <c r="AO683" i="2"/>
  <c r="AM683" i="2"/>
  <c r="AL683" i="2"/>
  <c r="AK683" i="2"/>
  <c r="AJ683" i="2"/>
  <c r="AI683" i="2"/>
  <c r="AH683" i="2"/>
  <c r="AG683" i="2"/>
  <c r="AF683" i="2"/>
  <c r="AE683" i="2"/>
  <c r="AD683" i="2"/>
  <c r="AB683" i="2"/>
  <c r="AZ682" i="2"/>
  <c r="AY682" i="2"/>
  <c r="AX682" i="2"/>
  <c r="AW682" i="2"/>
  <c r="AV682" i="2"/>
  <c r="AU682" i="2"/>
  <c r="AT682" i="2"/>
  <c r="AS682" i="2"/>
  <c r="AR682" i="2"/>
  <c r="AQ682" i="2"/>
  <c r="AP682" i="2"/>
  <c r="AO682" i="2"/>
  <c r="AM682" i="2"/>
  <c r="AL682" i="2"/>
  <c r="AK682" i="2"/>
  <c r="AJ682" i="2"/>
  <c r="AI682" i="2"/>
  <c r="AH682" i="2"/>
  <c r="AG682" i="2"/>
  <c r="AF682" i="2"/>
  <c r="AE682" i="2"/>
  <c r="AD682" i="2"/>
  <c r="AB682" i="2"/>
  <c r="AZ681" i="2"/>
  <c r="AY681" i="2"/>
  <c r="AX681" i="2"/>
  <c r="AW681" i="2"/>
  <c r="AV681" i="2"/>
  <c r="AU681" i="2"/>
  <c r="AT681" i="2"/>
  <c r="AS681" i="2"/>
  <c r="AR681" i="2"/>
  <c r="AQ681" i="2"/>
  <c r="AP681" i="2"/>
  <c r="AO681" i="2"/>
  <c r="AM681" i="2"/>
  <c r="AL681" i="2"/>
  <c r="AK681" i="2"/>
  <c r="AJ681" i="2"/>
  <c r="AI681" i="2"/>
  <c r="AH681" i="2"/>
  <c r="AG681" i="2"/>
  <c r="AF681" i="2"/>
  <c r="AE681" i="2"/>
  <c r="AD681" i="2"/>
  <c r="AB681" i="2"/>
  <c r="AZ680" i="2"/>
  <c r="AY680" i="2"/>
  <c r="AX680" i="2"/>
  <c r="AW680" i="2"/>
  <c r="AV680" i="2"/>
  <c r="AU680" i="2"/>
  <c r="AT680" i="2"/>
  <c r="AS680" i="2"/>
  <c r="AR680" i="2"/>
  <c r="AQ680" i="2"/>
  <c r="AP680" i="2"/>
  <c r="AO680" i="2"/>
  <c r="AM680" i="2"/>
  <c r="AL680" i="2"/>
  <c r="AK680" i="2"/>
  <c r="AJ680" i="2"/>
  <c r="AI680" i="2"/>
  <c r="AH680" i="2"/>
  <c r="AG680" i="2"/>
  <c r="AF680" i="2"/>
  <c r="AE680" i="2"/>
  <c r="AD680" i="2"/>
  <c r="AB680" i="2"/>
  <c r="AZ679" i="2"/>
  <c r="AY679" i="2"/>
  <c r="AX679" i="2"/>
  <c r="AW679" i="2"/>
  <c r="AV679" i="2"/>
  <c r="AU679" i="2"/>
  <c r="AT679" i="2"/>
  <c r="AS679" i="2"/>
  <c r="AR679" i="2"/>
  <c r="AQ679" i="2"/>
  <c r="AP679" i="2"/>
  <c r="AO679" i="2"/>
  <c r="AM679" i="2"/>
  <c r="AL679" i="2"/>
  <c r="AK679" i="2"/>
  <c r="AJ679" i="2"/>
  <c r="AI679" i="2"/>
  <c r="AH679" i="2"/>
  <c r="AG679" i="2"/>
  <c r="AF679" i="2"/>
  <c r="AE679" i="2"/>
  <c r="AD679" i="2"/>
  <c r="AB679" i="2"/>
  <c r="BE679" i="2" s="1"/>
  <c r="AZ678" i="2"/>
  <c r="AY678" i="2"/>
  <c r="AX678" i="2"/>
  <c r="AW678" i="2"/>
  <c r="AV678" i="2"/>
  <c r="AU678" i="2"/>
  <c r="AT678" i="2"/>
  <c r="AS678" i="2"/>
  <c r="AR678" i="2"/>
  <c r="AQ678" i="2"/>
  <c r="AP678" i="2"/>
  <c r="AO678" i="2"/>
  <c r="AM678" i="2"/>
  <c r="AL678" i="2"/>
  <c r="AK678" i="2"/>
  <c r="AJ678" i="2"/>
  <c r="AI678" i="2"/>
  <c r="AH678" i="2"/>
  <c r="AG678" i="2"/>
  <c r="AF678" i="2"/>
  <c r="AE678" i="2"/>
  <c r="AD678" i="2"/>
  <c r="AB678" i="2"/>
  <c r="AZ677" i="2"/>
  <c r="AY677" i="2"/>
  <c r="AX677" i="2"/>
  <c r="AW677" i="2"/>
  <c r="AV677" i="2"/>
  <c r="AU677" i="2"/>
  <c r="AT677" i="2"/>
  <c r="AS677" i="2"/>
  <c r="AR677" i="2"/>
  <c r="AQ677" i="2"/>
  <c r="AP677" i="2"/>
  <c r="AO677" i="2"/>
  <c r="AM677" i="2"/>
  <c r="AL677" i="2"/>
  <c r="AK677" i="2"/>
  <c r="AJ677" i="2"/>
  <c r="AI677" i="2"/>
  <c r="AH677" i="2"/>
  <c r="AG677" i="2"/>
  <c r="AF677" i="2"/>
  <c r="AE677" i="2"/>
  <c r="AD677" i="2"/>
  <c r="AB677" i="2"/>
  <c r="AZ676" i="2"/>
  <c r="AY676" i="2"/>
  <c r="AX676" i="2"/>
  <c r="AW676" i="2"/>
  <c r="AV676" i="2"/>
  <c r="AU676" i="2"/>
  <c r="AT676" i="2"/>
  <c r="AS676" i="2"/>
  <c r="AR676" i="2"/>
  <c r="AQ676" i="2"/>
  <c r="AP676" i="2"/>
  <c r="AO676" i="2"/>
  <c r="AM676" i="2"/>
  <c r="AL676" i="2"/>
  <c r="AK676" i="2"/>
  <c r="AJ676" i="2"/>
  <c r="AI676" i="2"/>
  <c r="AH676" i="2"/>
  <c r="AG676" i="2"/>
  <c r="AF676" i="2"/>
  <c r="AE676" i="2"/>
  <c r="AD676" i="2"/>
  <c r="AB676" i="2"/>
  <c r="BD676" i="2" s="1"/>
  <c r="AZ675" i="2"/>
  <c r="AY675" i="2"/>
  <c r="AX675" i="2"/>
  <c r="AW675" i="2"/>
  <c r="AV675" i="2"/>
  <c r="AU675" i="2"/>
  <c r="AT675" i="2"/>
  <c r="AS675" i="2"/>
  <c r="AR675" i="2"/>
  <c r="AQ675" i="2"/>
  <c r="AP675" i="2"/>
  <c r="AO675" i="2"/>
  <c r="AM675" i="2"/>
  <c r="AL675" i="2"/>
  <c r="AK675" i="2"/>
  <c r="AJ675" i="2"/>
  <c r="AI675" i="2"/>
  <c r="AH675" i="2"/>
  <c r="AG675" i="2"/>
  <c r="AF675" i="2"/>
  <c r="AE675" i="2"/>
  <c r="AD675" i="2"/>
  <c r="AB675" i="2"/>
  <c r="BD675" i="2" s="1"/>
  <c r="AZ674" i="2"/>
  <c r="AY674" i="2"/>
  <c r="AX674" i="2"/>
  <c r="AW674" i="2"/>
  <c r="AV674" i="2"/>
  <c r="AU674" i="2"/>
  <c r="AT674" i="2"/>
  <c r="AS674" i="2"/>
  <c r="AR674" i="2"/>
  <c r="AQ674" i="2"/>
  <c r="AP674" i="2"/>
  <c r="AO674" i="2"/>
  <c r="AM674" i="2"/>
  <c r="AL674" i="2"/>
  <c r="AK674" i="2"/>
  <c r="AJ674" i="2"/>
  <c r="AI674" i="2"/>
  <c r="AH674" i="2"/>
  <c r="AG674" i="2"/>
  <c r="AF674" i="2"/>
  <c r="AE674" i="2"/>
  <c r="AD674" i="2"/>
  <c r="AB674" i="2"/>
  <c r="BE674" i="2" s="1"/>
  <c r="AZ673" i="2"/>
  <c r="AY673" i="2"/>
  <c r="AX673" i="2"/>
  <c r="AW673" i="2"/>
  <c r="AV673" i="2"/>
  <c r="AU673" i="2"/>
  <c r="AT673" i="2"/>
  <c r="AS673" i="2"/>
  <c r="AR673" i="2"/>
  <c r="AQ673" i="2"/>
  <c r="AP673" i="2"/>
  <c r="AO673" i="2"/>
  <c r="AM673" i="2"/>
  <c r="AL673" i="2"/>
  <c r="AK673" i="2"/>
  <c r="AJ673" i="2"/>
  <c r="AI673" i="2"/>
  <c r="AH673" i="2"/>
  <c r="AG673" i="2"/>
  <c r="AF673" i="2"/>
  <c r="AE673" i="2"/>
  <c r="AD673" i="2"/>
  <c r="AB673" i="2"/>
  <c r="BD673" i="2" s="1"/>
  <c r="AZ672" i="2"/>
  <c r="AY672" i="2"/>
  <c r="AX672" i="2"/>
  <c r="AW672" i="2"/>
  <c r="AV672" i="2"/>
  <c r="AU672" i="2"/>
  <c r="AT672" i="2"/>
  <c r="AS672" i="2"/>
  <c r="AR672" i="2"/>
  <c r="AQ672" i="2"/>
  <c r="AP672" i="2"/>
  <c r="AO672" i="2"/>
  <c r="AM672" i="2"/>
  <c r="AL672" i="2"/>
  <c r="AK672" i="2"/>
  <c r="AJ672" i="2"/>
  <c r="AI672" i="2"/>
  <c r="AH672" i="2"/>
  <c r="AG672" i="2"/>
  <c r="AF672" i="2"/>
  <c r="AE672" i="2"/>
  <c r="AD672" i="2"/>
  <c r="AB672" i="2"/>
  <c r="BC672" i="2" s="1"/>
  <c r="AZ671" i="2"/>
  <c r="AY671" i="2"/>
  <c r="AX671" i="2"/>
  <c r="AW671" i="2"/>
  <c r="AV671" i="2"/>
  <c r="AU671" i="2"/>
  <c r="AT671" i="2"/>
  <c r="AS671" i="2"/>
  <c r="AR671" i="2"/>
  <c r="AQ671" i="2"/>
  <c r="AP671" i="2"/>
  <c r="AO671" i="2"/>
  <c r="AM671" i="2"/>
  <c r="AL671" i="2"/>
  <c r="AK671" i="2"/>
  <c r="AJ671" i="2"/>
  <c r="AI671" i="2"/>
  <c r="AH671" i="2"/>
  <c r="AG671" i="2"/>
  <c r="AF671" i="2"/>
  <c r="AE671" i="2"/>
  <c r="AD671" i="2"/>
  <c r="AB671" i="2"/>
  <c r="BB671" i="2" s="1"/>
  <c r="AZ670" i="2"/>
  <c r="AY670" i="2"/>
  <c r="AX670" i="2"/>
  <c r="AW670" i="2"/>
  <c r="AV670" i="2"/>
  <c r="AU670" i="2"/>
  <c r="AT670" i="2"/>
  <c r="AS670" i="2"/>
  <c r="AR670" i="2"/>
  <c r="AQ670" i="2"/>
  <c r="AP670" i="2"/>
  <c r="AO670" i="2"/>
  <c r="AM670" i="2"/>
  <c r="AL670" i="2"/>
  <c r="AK670" i="2"/>
  <c r="AJ670" i="2"/>
  <c r="AI670" i="2"/>
  <c r="AH670" i="2"/>
  <c r="AG670" i="2"/>
  <c r="AF670" i="2"/>
  <c r="AE670" i="2"/>
  <c r="AD670" i="2"/>
  <c r="AB670" i="2"/>
  <c r="BB670" i="2" s="1"/>
  <c r="AZ669" i="2"/>
  <c r="AY669" i="2"/>
  <c r="AX669" i="2"/>
  <c r="AW669" i="2"/>
  <c r="AV669" i="2"/>
  <c r="AU669" i="2"/>
  <c r="AT669" i="2"/>
  <c r="AS669" i="2"/>
  <c r="AR669" i="2"/>
  <c r="AQ669" i="2"/>
  <c r="AP669" i="2"/>
  <c r="AO669" i="2"/>
  <c r="AM669" i="2"/>
  <c r="AL669" i="2"/>
  <c r="AK669" i="2"/>
  <c r="AJ669" i="2"/>
  <c r="AI669" i="2"/>
  <c r="AH669" i="2"/>
  <c r="AG669" i="2"/>
  <c r="AF669" i="2"/>
  <c r="AE669" i="2"/>
  <c r="AD669" i="2"/>
  <c r="AB669" i="2"/>
  <c r="BB669" i="2" s="1"/>
  <c r="AZ668" i="2"/>
  <c r="AY668" i="2"/>
  <c r="AX668" i="2"/>
  <c r="AW668" i="2"/>
  <c r="AV668" i="2"/>
  <c r="AU668" i="2"/>
  <c r="AT668" i="2"/>
  <c r="AS668" i="2"/>
  <c r="AR668" i="2"/>
  <c r="AQ668" i="2"/>
  <c r="AP668" i="2"/>
  <c r="AO668" i="2"/>
  <c r="AM668" i="2"/>
  <c r="AL668" i="2"/>
  <c r="AK668" i="2"/>
  <c r="AJ668" i="2"/>
  <c r="AI668" i="2"/>
  <c r="AH668" i="2"/>
  <c r="AG668" i="2"/>
  <c r="AF668" i="2"/>
  <c r="AE668" i="2"/>
  <c r="AD668" i="2"/>
  <c r="AB668" i="2"/>
  <c r="BA668" i="2" s="1"/>
  <c r="AZ667" i="2"/>
  <c r="AY667" i="2"/>
  <c r="AX667" i="2"/>
  <c r="AW667" i="2"/>
  <c r="AV667" i="2"/>
  <c r="AU667" i="2"/>
  <c r="AT667" i="2"/>
  <c r="AS667" i="2"/>
  <c r="AR667" i="2"/>
  <c r="AQ667" i="2"/>
  <c r="AP667" i="2"/>
  <c r="AO667" i="2"/>
  <c r="AM667" i="2"/>
  <c r="AL667" i="2"/>
  <c r="AK667" i="2"/>
  <c r="AJ667" i="2"/>
  <c r="AI667" i="2"/>
  <c r="AH667" i="2"/>
  <c r="AG667" i="2"/>
  <c r="AF667" i="2"/>
  <c r="AE667" i="2"/>
  <c r="AD667" i="2"/>
  <c r="AB667" i="2"/>
  <c r="BE667" i="2" s="1"/>
  <c r="AZ666" i="2"/>
  <c r="AY666" i="2"/>
  <c r="AX666" i="2"/>
  <c r="AW666" i="2"/>
  <c r="AV666" i="2"/>
  <c r="AU666" i="2"/>
  <c r="AT666" i="2"/>
  <c r="AS666" i="2"/>
  <c r="AR666" i="2"/>
  <c r="AQ666" i="2"/>
  <c r="AP666" i="2"/>
  <c r="AO666" i="2"/>
  <c r="AM666" i="2"/>
  <c r="AL666" i="2"/>
  <c r="AK666" i="2"/>
  <c r="AJ666" i="2"/>
  <c r="AI666" i="2"/>
  <c r="AH666" i="2"/>
  <c r="AG666" i="2"/>
  <c r="AF666" i="2"/>
  <c r="AE666" i="2"/>
  <c r="AD666" i="2"/>
  <c r="AB666" i="2"/>
  <c r="BE666" i="2" s="1"/>
  <c r="AZ665" i="2"/>
  <c r="AY665" i="2"/>
  <c r="AX665" i="2"/>
  <c r="AW665" i="2"/>
  <c r="AV665" i="2"/>
  <c r="AU665" i="2"/>
  <c r="AT665" i="2"/>
  <c r="AS665" i="2"/>
  <c r="AR665" i="2"/>
  <c r="AQ665" i="2"/>
  <c r="AP665" i="2"/>
  <c r="AO665" i="2"/>
  <c r="AM665" i="2"/>
  <c r="AL665" i="2"/>
  <c r="AK665" i="2"/>
  <c r="AJ665" i="2"/>
  <c r="AI665" i="2"/>
  <c r="AH665" i="2"/>
  <c r="AG665" i="2"/>
  <c r="AF665" i="2"/>
  <c r="AE665" i="2"/>
  <c r="AD665" i="2"/>
  <c r="AB665" i="2"/>
  <c r="AZ664" i="2"/>
  <c r="AY664" i="2"/>
  <c r="AX664" i="2"/>
  <c r="AW664" i="2"/>
  <c r="AV664" i="2"/>
  <c r="AU664" i="2"/>
  <c r="AT664" i="2"/>
  <c r="AS664" i="2"/>
  <c r="AR664" i="2"/>
  <c r="AQ664" i="2"/>
  <c r="AP664" i="2"/>
  <c r="AO664" i="2"/>
  <c r="AM664" i="2"/>
  <c r="AL664" i="2"/>
  <c r="AK664" i="2"/>
  <c r="AJ664" i="2"/>
  <c r="AI664" i="2"/>
  <c r="AH664" i="2"/>
  <c r="AG664" i="2"/>
  <c r="AF664" i="2"/>
  <c r="AE664" i="2"/>
  <c r="AD664" i="2"/>
  <c r="AB664" i="2"/>
  <c r="BC664" i="2" s="1"/>
  <c r="AZ663" i="2"/>
  <c r="AY663" i="2"/>
  <c r="AX663" i="2"/>
  <c r="AW663" i="2"/>
  <c r="AV663" i="2"/>
  <c r="AU663" i="2"/>
  <c r="AT663" i="2"/>
  <c r="AS663" i="2"/>
  <c r="AR663" i="2"/>
  <c r="AQ663" i="2"/>
  <c r="AP663" i="2"/>
  <c r="AO663" i="2"/>
  <c r="AM663" i="2"/>
  <c r="AL663" i="2"/>
  <c r="AK663" i="2"/>
  <c r="AJ663" i="2"/>
  <c r="AI663" i="2"/>
  <c r="AH663" i="2"/>
  <c r="AG663" i="2"/>
  <c r="AF663" i="2"/>
  <c r="AE663" i="2"/>
  <c r="AD663" i="2"/>
  <c r="AB663" i="2"/>
  <c r="AZ662" i="2"/>
  <c r="AY662" i="2"/>
  <c r="AX662" i="2"/>
  <c r="AW662" i="2"/>
  <c r="AV662" i="2"/>
  <c r="AU662" i="2"/>
  <c r="AT662" i="2"/>
  <c r="AS662" i="2"/>
  <c r="AR662" i="2"/>
  <c r="AQ662" i="2"/>
  <c r="AP662" i="2"/>
  <c r="AO662" i="2"/>
  <c r="AM662" i="2"/>
  <c r="AL662" i="2"/>
  <c r="AK662" i="2"/>
  <c r="AJ662" i="2"/>
  <c r="AI662" i="2"/>
  <c r="AH662" i="2"/>
  <c r="AG662" i="2"/>
  <c r="AF662" i="2"/>
  <c r="AE662" i="2"/>
  <c r="AD662" i="2"/>
  <c r="AB662" i="2"/>
  <c r="BA662" i="2" s="1"/>
  <c r="AZ661" i="2"/>
  <c r="AY661" i="2"/>
  <c r="AX661" i="2"/>
  <c r="AW661" i="2"/>
  <c r="AV661" i="2"/>
  <c r="AU661" i="2"/>
  <c r="AT661" i="2"/>
  <c r="AS661" i="2"/>
  <c r="AR661" i="2"/>
  <c r="AQ661" i="2"/>
  <c r="AP661" i="2"/>
  <c r="AO661" i="2"/>
  <c r="AM661" i="2"/>
  <c r="AL661" i="2"/>
  <c r="AK661" i="2"/>
  <c r="AJ661" i="2"/>
  <c r="AI661" i="2"/>
  <c r="AH661" i="2"/>
  <c r="AG661" i="2"/>
  <c r="AF661" i="2"/>
  <c r="AE661" i="2"/>
  <c r="AD661" i="2"/>
  <c r="AB661" i="2"/>
  <c r="AZ660" i="2"/>
  <c r="AY660" i="2"/>
  <c r="AX660" i="2"/>
  <c r="AW660" i="2"/>
  <c r="AV660" i="2"/>
  <c r="AU660" i="2"/>
  <c r="AT660" i="2"/>
  <c r="AS660" i="2"/>
  <c r="AR660" i="2"/>
  <c r="AQ660" i="2"/>
  <c r="AP660" i="2"/>
  <c r="AO660" i="2"/>
  <c r="AM660" i="2"/>
  <c r="AL660" i="2"/>
  <c r="AK660" i="2"/>
  <c r="AJ660" i="2"/>
  <c r="AI660" i="2"/>
  <c r="AH660" i="2"/>
  <c r="AG660" i="2"/>
  <c r="AF660" i="2"/>
  <c r="AE660" i="2"/>
  <c r="AD660" i="2"/>
  <c r="AB660" i="2"/>
  <c r="BD660" i="2" s="1"/>
  <c r="AZ659" i="2"/>
  <c r="AY659" i="2"/>
  <c r="AX659" i="2"/>
  <c r="AW659" i="2"/>
  <c r="AV659" i="2"/>
  <c r="AU659" i="2"/>
  <c r="AT659" i="2"/>
  <c r="AS659" i="2"/>
  <c r="AR659" i="2"/>
  <c r="AQ659" i="2"/>
  <c r="AP659" i="2"/>
  <c r="AO659" i="2"/>
  <c r="AM659" i="2"/>
  <c r="AL659" i="2"/>
  <c r="AK659" i="2"/>
  <c r="AJ659" i="2"/>
  <c r="AI659" i="2"/>
  <c r="AH659" i="2"/>
  <c r="AG659" i="2"/>
  <c r="AF659" i="2"/>
  <c r="AE659" i="2"/>
  <c r="AD659" i="2"/>
  <c r="AB659" i="2"/>
  <c r="BE659" i="2" s="1"/>
  <c r="AZ658" i="2"/>
  <c r="AY658" i="2"/>
  <c r="AX658" i="2"/>
  <c r="AW658" i="2"/>
  <c r="AV658" i="2"/>
  <c r="AU658" i="2"/>
  <c r="AT658" i="2"/>
  <c r="AS658" i="2"/>
  <c r="AR658" i="2"/>
  <c r="AQ658" i="2"/>
  <c r="AP658" i="2"/>
  <c r="AO658" i="2"/>
  <c r="AM658" i="2"/>
  <c r="AL658" i="2"/>
  <c r="AK658" i="2"/>
  <c r="AJ658" i="2"/>
  <c r="AI658" i="2"/>
  <c r="AH658" i="2"/>
  <c r="AG658" i="2"/>
  <c r="AF658" i="2"/>
  <c r="AE658" i="2"/>
  <c r="AD658" i="2"/>
  <c r="AB658" i="2"/>
  <c r="BD658" i="2" s="1"/>
  <c r="AZ657" i="2"/>
  <c r="AY657" i="2"/>
  <c r="AX657" i="2"/>
  <c r="AW657" i="2"/>
  <c r="AV657" i="2"/>
  <c r="AU657" i="2"/>
  <c r="AT657" i="2"/>
  <c r="AS657" i="2"/>
  <c r="AR657" i="2"/>
  <c r="AQ657" i="2"/>
  <c r="AP657" i="2"/>
  <c r="AO657" i="2"/>
  <c r="AM657" i="2"/>
  <c r="AL657" i="2"/>
  <c r="AK657" i="2"/>
  <c r="AJ657" i="2"/>
  <c r="AI657" i="2"/>
  <c r="AH657" i="2"/>
  <c r="AG657" i="2"/>
  <c r="AF657" i="2"/>
  <c r="AE657" i="2"/>
  <c r="AD657" i="2"/>
  <c r="AB657" i="2"/>
  <c r="BC657" i="2" s="1"/>
  <c r="AZ656" i="2"/>
  <c r="AY656" i="2"/>
  <c r="AX656" i="2"/>
  <c r="AW656" i="2"/>
  <c r="AV656" i="2"/>
  <c r="AU656" i="2"/>
  <c r="AT656" i="2"/>
  <c r="AS656" i="2"/>
  <c r="AR656" i="2"/>
  <c r="AQ656" i="2"/>
  <c r="AP656" i="2"/>
  <c r="AO656" i="2"/>
  <c r="AM656" i="2"/>
  <c r="AL656" i="2"/>
  <c r="AK656" i="2"/>
  <c r="AJ656" i="2"/>
  <c r="AI656" i="2"/>
  <c r="AH656" i="2"/>
  <c r="AG656" i="2"/>
  <c r="AF656" i="2"/>
  <c r="AE656" i="2"/>
  <c r="AD656" i="2"/>
  <c r="AB656" i="2"/>
  <c r="BB656" i="2" s="1"/>
  <c r="AZ655" i="2"/>
  <c r="AY655" i="2"/>
  <c r="AX655" i="2"/>
  <c r="AW655" i="2"/>
  <c r="AV655" i="2"/>
  <c r="AU655" i="2"/>
  <c r="AT655" i="2"/>
  <c r="AS655" i="2"/>
  <c r="AR655" i="2"/>
  <c r="AQ655" i="2"/>
  <c r="AP655" i="2"/>
  <c r="AO655" i="2"/>
  <c r="AM655" i="2"/>
  <c r="AL655" i="2"/>
  <c r="AK655" i="2"/>
  <c r="AJ655" i="2"/>
  <c r="AI655" i="2"/>
  <c r="AH655" i="2"/>
  <c r="AG655" i="2"/>
  <c r="AF655" i="2"/>
  <c r="AE655" i="2"/>
  <c r="AD655" i="2"/>
  <c r="AB655" i="2"/>
  <c r="BE655" i="2" s="1"/>
  <c r="AZ654" i="2"/>
  <c r="AY654" i="2"/>
  <c r="AX654" i="2"/>
  <c r="AW654" i="2"/>
  <c r="AV654" i="2"/>
  <c r="AU654" i="2"/>
  <c r="AT654" i="2"/>
  <c r="AS654" i="2"/>
  <c r="AR654" i="2"/>
  <c r="AQ654" i="2"/>
  <c r="AP654" i="2"/>
  <c r="AO654" i="2"/>
  <c r="AM654" i="2"/>
  <c r="AL654" i="2"/>
  <c r="AK654" i="2"/>
  <c r="AJ654" i="2"/>
  <c r="AI654" i="2"/>
  <c r="AH654" i="2"/>
  <c r="AG654" i="2"/>
  <c r="AF654" i="2"/>
  <c r="AE654" i="2"/>
  <c r="AD654" i="2"/>
  <c r="AB654" i="2"/>
  <c r="BD654" i="2" s="1"/>
  <c r="AZ653" i="2"/>
  <c r="AY653" i="2"/>
  <c r="AX653" i="2"/>
  <c r="AW653" i="2"/>
  <c r="AV653" i="2"/>
  <c r="AU653" i="2"/>
  <c r="AT653" i="2"/>
  <c r="AS653" i="2"/>
  <c r="AR653" i="2"/>
  <c r="AQ653" i="2"/>
  <c r="AP653" i="2"/>
  <c r="AO653" i="2"/>
  <c r="AM653" i="2"/>
  <c r="AL653" i="2"/>
  <c r="AK653" i="2"/>
  <c r="AJ653" i="2"/>
  <c r="AI653" i="2"/>
  <c r="AH653" i="2"/>
  <c r="AG653" i="2"/>
  <c r="AF653" i="2"/>
  <c r="AE653" i="2"/>
  <c r="AD653" i="2"/>
  <c r="AB653" i="2"/>
  <c r="BE653" i="2" s="1"/>
  <c r="AZ652" i="2"/>
  <c r="AY652" i="2"/>
  <c r="AX652" i="2"/>
  <c r="AW652" i="2"/>
  <c r="AV652" i="2"/>
  <c r="AU652" i="2"/>
  <c r="AT652" i="2"/>
  <c r="AS652" i="2"/>
  <c r="AR652" i="2"/>
  <c r="AQ652" i="2"/>
  <c r="AP652" i="2"/>
  <c r="AO652" i="2"/>
  <c r="AM652" i="2"/>
  <c r="AL652" i="2"/>
  <c r="AK652" i="2"/>
  <c r="AJ652" i="2"/>
  <c r="AI652" i="2"/>
  <c r="AH652" i="2"/>
  <c r="AG652" i="2"/>
  <c r="AF652" i="2"/>
  <c r="AE652" i="2"/>
  <c r="AD652" i="2"/>
  <c r="AB652" i="2"/>
  <c r="BC652" i="2" s="1"/>
  <c r="AZ651" i="2"/>
  <c r="AY651" i="2"/>
  <c r="AX651" i="2"/>
  <c r="AW651" i="2"/>
  <c r="AV651" i="2"/>
  <c r="AU651" i="2"/>
  <c r="AT651" i="2"/>
  <c r="AS651" i="2"/>
  <c r="AR651" i="2"/>
  <c r="AQ651" i="2"/>
  <c r="AP651" i="2"/>
  <c r="AO651" i="2"/>
  <c r="AM651" i="2"/>
  <c r="AL651" i="2"/>
  <c r="AK651" i="2"/>
  <c r="AJ651" i="2"/>
  <c r="AI651" i="2"/>
  <c r="AH651" i="2"/>
  <c r="AG651" i="2"/>
  <c r="AF651" i="2"/>
  <c r="AE651" i="2"/>
  <c r="AD651" i="2"/>
  <c r="AB651" i="2"/>
  <c r="AZ650" i="2"/>
  <c r="AY650" i="2"/>
  <c r="AX650" i="2"/>
  <c r="AW650" i="2"/>
  <c r="AV650" i="2"/>
  <c r="AU650" i="2"/>
  <c r="AT650" i="2"/>
  <c r="AS650" i="2"/>
  <c r="AR650" i="2"/>
  <c r="AQ650" i="2"/>
  <c r="AP650" i="2"/>
  <c r="AO650" i="2"/>
  <c r="AM650" i="2"/>
  <c r="AL650" i="2"/>
  <c r="AK650" i="2"/>
  <c r="AJ650" i="2"/>
  <c r="AI650" i="2"/>
  <c r="AH650" i="2"/>
  <c r="AG650" i="2"/>
  <c r="AF650" i="2"/>
  <c r="AE650" i="2"/>
  <c r="AD650" i="2"/>
  <c r="AB650" i="2"/>
  <c r="AZ649" i="2"/>
  <c r="AY649" i="2"/>
  <c r="AX649" i="2"/>
  <c r="AW649" i="2"/>
  <c r="AV649" i="2"/>
  <c r="AU649" i="2"/>
  <c r="AT649" i="2"/>
  <c r="AS649" i="2"/>
  <c r="AR649" i="2"/>
  <c r="AQ649" i="2"/>
  <c r="AP649" i="2"/>
  <c r="AO649" i="2"/>
  <c r="AM649" i="2"/>
  <c r="AL649" i="2"/>
  <c r="AK649" i="2"/>
  <c r="AJ649" i="2"/>
  <c r="AI649" i="2"/>
  <c r="AH649" i="2"/>
  <c r="AG649" i="2"/>
  <c r="AF649" i="2"/>
  <c r="AE649" i="2"/>
  <c r="AD649" i="2"/>
  <c r="AB649" i="2"/>
  <c r="BA649" i="2" s="1"/>
  <c r="AZ648" i="2"/>
  <c r="AY648" i="2"/>
  <c r="AX648" i="2"/>
  <c r="AW648" i="2"/>
  <c r="AV648" i="2"/>
  <c r="AU648" i="2"/>
  <c r="AT648" i="2"/>
  <c r="AS648" i="2"/>
  <c r="AR648" i="2"/>
  <c r="AQ648" i="2"/>
  <c r="AP648" i="2"/>
  <c r="AO648" i="2"/>
  <c r="AM648" i="2"/>
  <c r="AL648" i="2"/>
  <c r="AK648" i="2"/>
  <c r="AJ648" i="2"/>
  <c r="AI648" i="2"/>
  <c r="AH648" i="2"/>
  <c r="AG648" i="2"/>
  <c r="AF648" i="2"/>
  <c r="AE648" i="2"/>
  <c r="AD648" i="2"/>
  <c r="AB648" i="2"/>
  <c r="AZ647" i="2"/>
  <c r="AY647" i="2"/>
  <c r="AX647" i="2"/>
  <c r="AW647" i="2"/>
  <c r="AV647" i="2"/>
  <c r="AU647" i="2"/>
  <c r="AT647" i="2"/>
  <c r="AS647" i="2"/>
  <c r="AR647" i="2"/>
  <c r="AQ647" i="2"/>
  <c r="AP647" i="2"/>
  <c r="AO647" i="2"/>
  <c r="AM647" i="2"/>
  <c r="AL647" i="2"/>
  <c r="AK647" i="2"/>
  <c r="AJ647" i="2"/>
  <c r="AI647" i="2"/>
  <c r="AH647" i="2"/>
  <c r="AG647" i="2"/>
  <c r="AF647" i="2"/>
  <c r="AE647" i="2"/>
  <c r="AD647" i="2"/>
  <c r="AB647" i="2"/>
  <c r="BB647" i="2" s="1"/>
  <c r="AZ646" i="2"/>
  <c r="AY646" i="2"/>
  <c r="AX646" i="2"/>
  <c r="AW646" i="2"/>
  <c r="AV646" i="2"/>
  <c r="AU646" i="2"/>
  <c r="AT646" i="2"/>
  <c r="AS646" i="2"/>
  <c r="AR646" i="2"/>
  <c r="AQ646" i="2"/>
  <c r="AP646" i="2"/>
  <c r="AO646" i="2"/>
  <c r="AM646" i="2"/>
  <c r="AL646" i="2"/>
  <c r="AK646" i="2"/>
  <c r="AJ646" i="2"/>
  <c r="AI646" i="2"/>
  <c r="AH646" i="2"/>
  <c r="AG646" i="2"/>
  <c r="AF646" i="2"/>
  <c r="AE646" i="2"/>
  <c r="AD646" i="2"/>
  <c r="AB646" i="2"/>
  <c r="AZ645" i="2"/>
  <c r="AY645" i="2"/>
  <c r="AX645" i="2"/>
  <c r="AW645" i="2"/>
  <c r="AV645" i="2"/>
  <c r="AU645" i="2"/>
  <c r="AT645" i="2"/>
  <c r="AS645" i="2"/>
  <c r="AR645" i="2"/>
  <c r="AQ645" i="2"/>
  <c r="AP645" i="2"/>
  <c r="AO645" i="2"/>
  <c r="AM645" i="2"/>
  <c r="AL645" i="2"/>
  <c r="AK645" i="2"/>
  <c r="AJ645" i="2"/>
  <c r="AI645" i="2"/>
  <c r="AH645" i="2"/>
  <c r="AG645" i="2"/>
  <c r="AF645" i="2"/>
  <c r="AE645" i="2"/>
  <c r="AD645" i="2"/>
  <c r="AB645" i="2"/>
  <c r="AZ644" i="2"/>
  <c r="AY644" i="2"/>
  <c r="AX644" i="2"/>
  <c r="AW644" i="2"/>
  <c r="AV644" i="2"/>
  <c r="AU644" i="2"/>
  <c r="AT644" i="2"/>
  <c r="AS644" i="2"/>
  <c r="AR644" i="2"/>
  <c r="AQ644" i="2"/>
  <c r="AP644" i="2"/>
  <c r="AO644" i="2"/>
  <c r="AM644" i="2"/>
  <c r="AL644" i="2"/>
  <c r="AK644" i="2"/>
  <c r="AJ644" i="2"/>
  <c r="AI644" i="2"/>
  <c r="AH644" i="2"/>
  <c r="AG644" i="2"/>
  <c r="AF644" i="2"/>
  <c r="AE644" i="2"/>
  <c r="AD644" i="2"/>
  <c r="AB644" i="2"/>
  <c r="AZ643" i="2"/>
  <c r="AY643" i="2"/>
  <c r="AX643" i="2"/>
  <c r="AW643" i="2"/>
  <c r="AV643" i="2"/>
  <c r="AU643" i="2"/>
  <c r="AT643" i="2"/>
  <c r="AS643" i="2"/>
  <c r="AR643" i="2"/>
  <c r="AQ643" i="2"/>
  <c r="AP643" i="2"/>
  <c r="AO643" i="2"/>
  <c r="AM643" i="2"/>
  <c r="AL643" i="2"/>
  <c r="AK643" i="2"/>
  <c r="AJ643" i="2"/>
  <c r="AI643" i="2"/>
  <c r="AH643" i="2"/>
  <c r="AG643" i="2"/>
  <c r="AF643" i="2"/>
  <c r="AE643" i="2"/>
  <c r="AD643" i="2"/>
  <c r="AB643" i="2"/>
  <c r="AZ642" i="2"/>
  <c r="AY642" i="2"/>
  <c r="AX642" i="2"/>
  <c r="AW642" i="2"/>
  <c r="AV642" i="2"/>
  <c r="AU642" i="2"/>
  <c r="AT642" i="2"/>
  <c r="AS642" i="2"/>
  <c r="AR642" i="2"/>
  <c r="AQ642" i="2"/>
  <c r="AP642" i="2"/>
  <c r="AO642" i="2"/>
  <c r="AM642" i="2"/>
  <c r="AL642" i="2"/>
  <c r="AK642" i="2"/>
  <c r="AJ642" i="2"/>
  <c r="AI642" i="2"/>
  <c r="AH642" i="2"/>
  <c r="AG642" i="2"/>
  <c r="AF642" i="2"/>
  <c r="AE642" i="2"/>
  <c r="AD642" i="2"/>
  <c r="AB642" i="2"/>
  <c r="BE642" i="2" s="1"/>
  <c r="AZ641" i="2"/>
  <c r="AY641" i="2"/>
  <c r="AX641" i="2"/>
  <c r="AW641" i="2"/>
  <c r="AV641" i="2"/>
  <c r="AU641" i="2"/>
  <c r="AT641" i="2"/>
  <c r="AS641" i="2"/>
  <c r="AR641" i="2"/>
  <c r="AQ641" i="2"/>
  <c r="AP641" i="2"/>
  <c r="AO641" i="2"/>
  <c r="AM641" i="2"/>
  <c r="AL641" i="2"/>
  <c r="AK641" i="2"/>
  <c r="AJ641" i="2"/>
  <c r="AI641" i="2"/>
  <c r="AH641" i="2"/>
  <c r="AG641" i="2"/>
  <c r="AF641" i="2"/>
  <c r="AE641" i="2"/>
  <c r="AD641" i="2"/>
  <c r="AB641" i="2"/>
  <c r="BD641" i="2" s="1"/>
  <c r="AZ640" i="2"/>
  <c r="AY640" i="2"/>
  <c r="AX640" i="2"/>
  <c r="AW640" i="2"/>
  <c r="AV640" i="2"/>
  <c r="AU640" i="2"/>
  <c r="AT640" i="2"/>
  <c r="AS640" i="2"/>
  <c r="AR640" i="2"/>
  <c r="AQ640" i="2"/>
  <c r="AP640" i="2"/>
  <c r="AO640" i="2"/>
  <c r="AM640" i="2"/>
  <c r="AL640" i="2"/>
  <c r="AK640" i="2"/>
  <c r="AJ640" i="2"/>
  <c r="AI640" i="2"/>
  <c r="AH640" i="2"/>
  <c r="AG640" i="2"/>
  <c r="AF640" i="2"/>
  <c r="AE640" i="2"/>
  <c r="AD640" i="2"/>
  <c r="AB640" i="2"/>
  <c r="BC640" i="2" s="1"/>
  <c r="AZ639" i="2"/>
  <c r="AY639" i="2"/>
  <c r="AX639" i="2"/>
  <c r="AW639" i="2"/>
  <c r="AV639" i="2"/>
  <c r="AU639" i="2"/>
  <c r="AT639" i="2"/>
  <c r="AS639" i="2"/>
  <c r="AR639" i="2"/>
  <c r="AQ639" i="2"/>
  <c r="AP639" i="2"/>
  <c r="AO639" i="2"/>
  <c r="AM639" i="2"/>
  <c r="AL639" i="2"/>
  <c r="AK639" i="2"/>
  <c r="AJ639" i="2"/>
  <c r="AI639" i="2"/>
  <c r="AH639" i="2"/>
  <c r="AG639" i="2"/>
  <c r="AF639" i="2"/>
  <c r="AE639" i="2"/>
  <c r="AD639" i="2"/>
  <c r="AB639" i="2"/>
  <c r="AZ638" i="2"/>
  <c r="AY638" i="2"/>
  <c r="AX638" i="2"/>
  <c r="AW638" i="2"/>
  <c r="AV638" i="2"/>
  <c r="AU638" i="2"/>
  <c r="AT638" i="2"/>
  <c r="AS638" i="2"/>
  <c r="AR638" i="2"/>
  <c r="AQ638" i="2"/>
  <c r="AP638" i="2"/>
  <c r="AO638" i="2"/>
  <c r="AM638" i="2"/>
  <c r="AL638" i="2"/>
  <c r="AK638" i="2"/>
  <c r="AJ638" i="2"/>
  <c r="AI638" i="2"/>
  <c r="AH638" i="2"/>
  <c r="AG638" i="2"/>
  <c r="AF638" i="2"/>
  <c r="AE638" i="2"/>
  <c r="AD638" i="2"/>
  <c r="AB638" i="2"/>
  <c r="BC638" i="2" s="1"/>
  <c r="AZ637" i="2"/>
  <c r="AY637" i="2"/>
  <c r="AX637" i="2"/>
  <c r="AW637" i="2"/>
  <c r="AV637" i="2"/>
  <c r="AU637" i="2"/>
  <c r="AT637" i="2"/>
  <c r="AS637" i="2"/>
  <c r="AR637" i="2"/>
  <c r="AQ637" i="2"/>
  <c r="AP637" i="2"/>
  <c r="AO637" i="2"/>
  <c r="AM637" i="2"/>
  <c r="AL637" i="2"/>
  <c r="AK637" i="2"/>
  <c r="AJ637" i="2"/>
  <c r="AI637" i="2"/>
  <c r="AH637" i="2"/>
  <c r="AG637" i="2"/>
  <c r="AF637" i="2"/>
  <c r="AE637" i="2"/>
  <c r="AD637" i="2"/>
  <c r="AB637" i="2"/>
  <c r="BE637" i="2" s="1"/>
  <c r="AZ636" i="2"/>
  <c r="AY636" i="2"/>
  <c r="AX636" i="2"/>
  <c r="AW636" i="2"/>
  <c r="AV636" i="2"/>
  <c r="AU636" i="2"/>
  <c r="AT636" i="2"/>
  <c r="AS636" i="2"/>
  <c r="AR636" i="2"/>
  <c r="AQ636" i="2"/>
  <c r="AP636" i="2"/>
  <c r="AO636" i="2"/>
  <c r="AM636" i="2"/>
  <c r="AL636" i="2"/>
  <c r="AK636" i="2"/>
  <c r="AJ636" i="2"/>
  <c r="AI636" i="2"/>
  <c r="AH636" i="2"/>
  <c r="AG636" i="2"/>
  <c r="AF636" i="2"/>
  <c r="AE636" i="2"/>
  <c r="AD636" i="2"/>
  <c r="AB636" i="2"/>
  <c r="BD636" i="2" s="1"/>
  <c r="AZ635" i="2"/>
  <c r="AY635" i="2"/>
  <c r="AX635" i="2"/>
  <c r="AW635" i="2"/>
  <c r="AV635" i="2"/>
  <c r="AU635" i="2"/>
  <c r="AT635" i="2"/>
  <c r="AS635" i="2"/>
  <c r="AR635" i="2"/>
  <c r="AQ635" i="2"/>
  <c r="AP635" i="2"/>
  <c r="AO635" i="2"/>
  <c r="AM635" i="2"/>
  <c r="AL635" i="2"/>
  <c r="AK635" i="2"/>
  <c r="AJ635" i="2"/>
  <c r="AI635" i="2"/>
  <c r="AH635" i="2"/>
  <c r="AG635" i="2"/>
  <c r="AF635" i="2"/>
  <c r="AE635" i="2"/>
  <c r="AD635" i="2"/>
  <c r="AB635" i="2"/>
  <c r="BB635" i="2" s="1"/>
  <c r="AZ634" i="2"/>
  <c r="AY634" i="2"/>
  <c r="AX634" i="2"/>
  <c r="AW634" i="2"/>
  <c r="AV634" i="2"/>
  <c r="AU634" i="2"/>
  <c r="AT634" i="2"/>
  <c r="AS634" i="2"/>
  <c r="AR634" i="2"/>
  <c r="AQ634" i="2"/>
  <c r="AP634" i="2"/>
  <c r="AO634" i="2"/>
  <c r="AM634" i="2"/>
  <c r="AL634" i="2"/>
  <c r="AK634" i="2"/>
  <c r="AJ634" i="2"/>
  <c r="AI634" i="2"/>
  <c r="AH634" i="2"/>
  <c r="AG634" i="2"/>
  <c r="AF634" i="2"/>
  <c r="AE634" i="2"/>
  <c r="AD634" i="2"/>
  <c r="AB634" i="2"/>
  <c r="BD634" i="2" s="1"/>
  <c r="AZ633" i="2"/>
  <c r="AY633" i="2"/>
  <c r="AX633" i="2"/>
  <c r="AW633" i="2"/>
  <c r="AV633" i="2"/>
  <c r="AU633" i="2"/>
  <c r="AT633" i="2"/>
  <c r="AS633" i="2"/>
  <c r="AR633" i="2"/>
  <c r="AQ633" i="2"/>
  <c r="AP633" i="2"/>
  <c r="AO633" i="2"/>
  <c r="AM633" i="2"/>
  <c r="AL633" i="2"/>
  <c r="AK633" i="2"/>
  <c r="AJ633" i="2"/>
  <c r="AI633" i="2"/>
  <c r="AH633" i="2"/>
  <c r="AG633" i="2"/>
  <c r="AF633" i="2"/>
  <c r="AE633" i="2"/>
  <c r="AD633" i="2"/>
  <c r="AB633" i="2"/>
  <c r="BE633" i="2" s="1"/>
  <c r="AZ632" i="2"/>
  <c r="AY632" i="2"/>
  <c r="AX632" i="2"/>
  <c r="AW632" i="2"/>
  <c r="AV632" i="2"/>
  <c r="AU632" i="2"/>
  <c r="AT632" i="2"/>
  <c r="AS632" i="2"/>
  <c r="AR632" i="2"/>
  <c r="AQ632" i="2"/>
  <c r="AP632" i="2"/>
  <c r="AO632" i="2"/>
  <c r="AM632" i="2"/>
  <c r="AL632" i="2"/>
  <c r="AK632" i="2"/>
  <c r="AJ632" i="2"/>
  <c r="AI632" i="2"/>
  <c r="AH632" i="2"/>
  <c r="AG632" i="2"/>
  <c r="AF632" i="2"/>
  <c r="AE632" i="2"/>
  <c r="AD632" i="2"/>
  <c r="AB632" i="2"/>
  <c r="BB632" i="2" s="1"/>
  <c r="AZ631" i="2"/>
  <c r="AY631" i="2"/>
  <c r="AX631" i="2"/>
  <c r="AW631" i="2"/>
  <c r="AV631" i="2"/>
  <c r="AU631" i="2"/>
  <c r="AT631" i="2"/>
  <c r="AS631" i="2"/>
  <c r="AR631" i="2"/>
  <c r="AQ631" i="2"/>
  <c r="AP631" i="2"/>
  <c r="AO631" i="2"/>
  <c r="AM631" i="2"/>
  <c r="AL631" i="2"/>
  <c r="AK631" i="2"/>
  <c r="AJ631" i="2"/>
  <c r="AI631" i="2"/>
  <c r="AH631" i="2"/>
  <c r="AG631" i="2"/>
  <c r="AF631" i="2"/>
  <c r="AE631" i="2"/>
  <c r="AD631" i="2"/>
  <c r="AB631" i="2"/>
  <c r="BB631" i="2" s="1"/>
  <c r="AZ630" i="2"/>
  <c r="AY630" i="2"/>
  <c r="AX630" i="2"/>
  <c r="AW630" i="2"/>
  <c r="AV630" i="2"/>
  <c r="AU630" i="2"/>
  <c r="AT630" i="2"/>
  <c r="AS630" i="2"/>
  <c r="AR630" i="2"/>
  <c r="AQ630" i="2"/>
  <c r="AP630" i="2"/>
  <c r="AO630" i="2"/>
  <c r="AM630" i="2"/>
  <c r="AL630" i="2"/>
  <c r="AK630" i="2"/>
  <c r="AJ630" i="2"/>
  <c r="AI630" i="2"/>
  <c r="AH630" i="2"/>
  <c r="AG630" i="2"/>
  <c r="AF630" i="2"/>
  <c r="AE630" i="2"/>
  <c r="AD630" i="2"/>
  <c r="AB630" i="2"/>
  <c r="AZ629" i="2"/>
  <c r="AY629" i="2"/>
  <c r="AX629" i="2"/>
  <c r="AW629" i="2"/>
  <c r="AV629" i="2"/>
  <c r="AU629" i="2"/>
  <c r="AT629" i="2"/>
  <c r="AS629" i="2"/>
  <c r="AR629" i="2"/>
  <c r="AQ629" i="2"/>
  <c r="AP629" i="2"/>
  <c r="AO629" i="2"/>
  <c r="AM629" i="2"/>
  <c r="AL629" i="2"/>
  <c r="AK629" i="2"/>
  <c r="AJ629" i="2"/>
  <c r="AI629" i="2"/>
  <c r="AH629" i="2"/>
  <c r="AG629" i="2"/>
  <c r="AF629" i="2"/>
  <c r="AE629" i="2"/>
  <c r="AD629" i="2"/>
  <c r="AB629" i="2"/>
  <c r="AZ628" i="2"/>
  <c r="AY628" i="2"/>
  <c r="AX628" i="2"/>
  <c r="AW628" i="2"/>
  <c r="AV628" i="2"/>
  <c r="AU628" i="2"/>
  <c r="AT628" i="2"/>
  <c r="AS628" i="2"/>
  <c r="AR628" i="2"/>
  <c r="AQ628" i="2"/>
  <c r="AP628" i="2"/>
  <c r="AO628" i="2"/>
  <c r="AM628" i="2"/>
  <c r="AL628" i="2"/>
  <c r="AK628" i="2"/>
  <c r="AJ628" i="2"/>
  <c r="AI628" i="2"/>
  <c r="AH628" i="2"/>
  <c r="AG628" i="2"/>
  <c r="AF628" i="2"/>
  <c r="AE628" i="2"/>
  <c r="AD628" i="2"/>
  <c r="AB628" i="2"/>
  <c r="BC628" i="2" s="1"/>
  <c r="AZ627" i="2"/>
  <c r="AY627" i="2"/>
  <c r="AX627" i="2"/>
  <c r="AW627" i="2"/>
  <c r="AV627" i="2"/>
  <c r="AU627" i="2"/>
  <c r="AT627" i="2"/>
  <c r="AS627" i="2"/>
  <c r="AR627" i="2"/>
  <c r="AQ627" i="2"/>
  <c r="AP627" i="2"/>
  <c r="AO627" i="2"/>
  <c r="AM627" i="2"/>
  <c r="AL627" i="2"/>
  <c r="AK627" i="2"/>
  <c r="AJ627" i="2"/>
  <c r="AI627" i="2"/>
  <c r="AH627" i="2"/>
  <c r="AG627" i="2"/>
  <c r="AF627" i="2"/>
  <c r="AE627" i="2"/>
  <c r="AD627" i="2"/>
  <c r="AB627" i="2"/>
  <c r="BE627" i="2" s="1"/>
  <c r="AZ626" i="2"/>
  <c r="AY626" i="2"/>
  <c r="AX626" i="2"/>
  <c r="AW626" i="2"/>
  <c r="AV626" i="2"/>
  <c r="AU626" i="2"/>
  <c r="AT626" i="2"/>
  <c r="AS626" i="2"/>
  <c r="AR626" i="2"/>
  <c r="AQ626" i="2"/>
  <c r="AP626" i="2"/>
  <c r="AO626" i="2"/>
  <c r="AM626" i="2"/>
  <c r="AL626" i="2"/>
  <c r="AK626" i="2"/>
  <c r="AJ626" i="2"/>
  <c r="AI626" i="2"/>
  <c r="AH626" i="2"/>
  <c r="AG626" i="2"/>
  <c r="AF626" i="2"/>
  <c r="AE626" i="2"/>
  <c r="AD626" i="2"/>
  <c r="AB626" i="2"/>
  <c r="BE626" i="2" s="1"/>
  <c r="AZ625" i="2"/>
  <c r="AY625" i="2"/>
  <c r="AX625" i="2"/>
  <c r="AW625" i="2"/>
  <c r="AV625" i="2"/>
  <c r="AU625" i="2"/>
  <c r="AT625" i="2"/>
  <c r="AS625" i="2"/>
  <c r="AR625" i="2"/>
  <c r="AQ625" i="2"/>
  <c r="AP625" i="2"/>
  <c r="AO625" i="2"/>
  <c r="AM625" i="2"/>
  <c r="AL625" i="2"/>
  <c r="AK625" i="2"/>
  <c r="AJ625" i="2"/>
  <c r="AI625" i="2"/>
  <c r="AH625" i="2"/>
  <c r="AG625" i="2"/>
  <c r="AF625" i="2"/>
  <c r="AE625" i="2"/>
  <c r="AD625" i="2"/>
  <c r="AB625" i="2"/>
  <c r="AZ624" i="2"/>
  <c r="AY624" i="2"/>
  <c r="AX624" i="2"/>
  <c r="AW624" i="2"/>
  <c r="AV624" i="2"/>
  <c r="AU624" i="2"/>
  <c r="AT624" i="2"/>
  <c r="AS624" i="2"/>
  <c r="AR624" i="2"/>
  <c r="AQ624" i="2"/>
  <c r="AP624" i="2"/>
  <c r="AO624" i="2"/>
  <c r="AM624" i="2"/>
  <c r="AL624" i="2"/>
  <c r="AK624" i="2"/>
  <c r="AJ624" i="2"/>
  <c r="AI624" i="2"/>
  <c r="AH624" i="2"/>
  <c r="AG624" i="2"/>
  <c r="AF624" i="2"/>
  <c r="AE624" i="2"/>
  <c r="AD624" i="2"/>
  <c r="AB624" i="2"/>
  <c r="BC624" i="2" s="1"/>
  <c r="AZ623" i="2"/>
  <c r="AY623" i="2"/>
  <c r="AX623" i="2"/>
  <c r="AW623" i="2"/>
  <c r="AV623" i="2"/>
  <c r="AU623" i="2"/>
  <c r="AT623" i="2"/>
  <c r="AS623" i="2"/>
  <c r="AR623" i="2"/>
  <c r="AQ623" i="2"/>
  <c r="AP623" i="2"/>
  <c r="AO623" i="2"/>
  <c r="AM623" i="2"/>
  <c r="AL623" i="2"/>
  <c r="AK623" i="2"/>
  <c r="AJ623" i="2"/>
  <c r="AI623" i="2"/>
  <c r="AH623" i="2"/>
  <c r="AG623" i="2"/>
  <c r="AF623" i="2"/>
  <c r="AE623" i="2"/>
  <c r="AD623" i="2"/>
  <c r="AB623" i="2"/>
  <c r="BB623" i="2" s="1"/>
  <c r="AZ622" i="2"/>
  <c r="AY622" i="2"/>
  <c r="AX622" i="2"/>
  <c r="AW622" i="2"/>
  <c r="AV622" i="2"/>
  <c r="AU622" i="2"/>
  <c r="AT622" i="2"/>
  <c r="AS622" i="2"/>
  <c r="AR622" i="2"/>
  <c r="AQ622" i="2"/>
  <c r="AP622" i="2"/>
  <c r="AO622" i="2"/>
  <c r="AM622" i="2"/>
  <c r="AL622" i="2"/>
  <c r="AK622" i="2"/>
  <c r="AJ622" i="2"/>
  <c r="AI622" i="2"/>
  <c r="AH622" i="2"/>
  <c r="AG622" i="2"/>
  <c r="AF622" i="2"/>
  <c r="AE622" i="2"/>
  <c r="AD622" i="2"/>
  <c r="AB622" i="2"/>
  <c r="BA622" i="2" s="1"/>
  <c r="AZ621" i="2"/>
  <c r="AY621" i="2"/>
  <c r="AX621" i="2"/>
  <c r="AW621" i="2"/>
  <c r="AV621" i="2"/>
  <c r="AU621" i="2"/>
  <c r="AT621" i="2"/>
  <c r="AS621" i="2"/>
  <c r="AR621" i="2"/>
  <c r="AQ621" i="2"/>
  <c r="AP621" i="2"/>
  <c r="AO621" i="2"/>
  <c r="AM621" i="2"/>
  <c r="AL621" i="2"/>
  <c r="AK621" i="2"/>
  <c r="AJ621" i="2"/>
  <c r="AI621" i="2"/>
  <c r="AH621" i="2"/>
  <c r="AG621" i="2"/>
  <c r="AF621" i="2"/>
  <c r="AE621" i="2"/>
  <c r="AD621" i="2"/>
  <c r="AB621" i="2"/>
  <c r="BB621" i="2" s="1"/>
  <c r="AZ620" i="2"/>
  <c r="AY620" i="2"/>
  <c r="AX620" i="2"/>
  <c r="AW620" i="2"/>
  <c r="AV620" i="2"/>
  <c r="AU620" i="2"/>
  <c r="AT620" i="2"/>
  <c r="AS620" i="2"/>
  <c r="AR620" i="2"/>
  <c r="AQ620" i="2"/>
  <c r="AP620" i="2"/>
  <c r="AO620" i="2"/>
  <c r="AM620" i="2"/>
  <c r="AL620" i="2"/>
  <c r="AK620" i="2"/>
  <c r="AJ620" i="2"/>
  <c r="AI620" i="2"/>
  <c r="AH620" i="2"/>
  <c r="AG620" i="2"/>
  <c r="AF620" i="2"/>
  <c r="AE620" i="2"/>
  <c r="AD620" i="2"/>
  <c r="AB620" i="2"/>
  <c r="BA620" i="2" s="1"/>
  <c r="AZ619" i="2"/>
  <c r="AY619" i="2"/>
  <c r="AX619" i="2"/>
  <c r="AW619" i="2"/>
  <c r="AV619" i="2"/>
  <c r="AU619" i="2"/>
  <c r="AT619" i="2"/>
  <c r="AS619" i="2"/>
  <c r="AR619" i="2"/>
  <c r="AQ619" i="2"/>
  <c r="AP619" i="2"/>
  <c r="AO619" i="2"/>
  <c r="AM619" i="2"/>
  <c r="AL619" i="2"/>
  <c r="AK619" i="2"/>
  <c r="AJ619" i="2"/>
  <c r="AI619" i="2"/>
  <c r="AH619" i="2"/>
  <c r="AG619" i="2"/>
  <c r="AF619" i="2"/>
  <c r="AE619" i="2"/>
  <c r="AD619" i="2"/>
  <c r="AB619" i="2"/>
  <c r="BE619" i="2" s="1"/>
  <c r="AZ618" i="2"/>
  <c r="AY618" i="2"/>
  <c r="AX618" i="2"/>
  <c r="AW618" i="2"/>
  <c r="AV618" i="2"/>
  <c r="AU618" i="2"/>
  <c r="AT618" i="2"/>
  <c r="AS618" i="2"/>
  <c r="AR618" i="2"/>
  <c r="AQ618" i="2"/>
  <c r="AP618" i="2"/>
  <c r="AO618" i="2"/>
  <c r="AM618" i="2"/>
  <c r="AL618" i="2"/>
  <c r="AK618" i="2"/>
  <c r="AJ618" i="2"/>
  <c r="AI618" i="2"/>
  <c r="AH618" i="2"/>
  <c r="AG618" i="2"/>
  <c r="AF618" i="2"/>
  <c r="AE618" i="2"/>
  <c r="AD618" i="2"/>
  <c r="AB618" i="2"/>
  <c r="AZ617" i="2"/>
  <c r="AY617" i="2"/>
  <c r="AX617" i="2"/>
  <c r="AW617" i="2"/>
  <c r="AV617" i="2"/>
  <c r="AU617" i="2"/>
  <c r="AT617" i="2"/>
  <c r="AS617" i="2"/>
  <c r="AR617" i="2"/>
  <c r="AQ617" i="2"/>
  <c r="AP617" i="2"/>
  <c r="AO617" i="2"/>
  <c r="AM617" i="2"/>
  <c r="AL617" i="2"/>
  <c r="AK617" i="2"/>
  <c r="AJ617" i="2"/>
  <c r="AI617" i="2"/>
  <c r="AH617" i="2"/>
  <c r="AG617" i="2"/>
  <c r="AF617" i="2"/>
  <c r="AE617" i="2"/>
  <c r="AD617" i="2"/>
  <c r="AB617" i="2"/>
  <c r="AZ616" i="2"/>
  <c r="AY616" i="2"/>
  <c r="AX616" i="2"/>
  <c r="AW616" i="2"/>
  <c r="AV616" i="2"/>
  <c r="AU616" i="2"/>
  <c r="AT616" i="2"/>
  <c r="AS616" i="2"/>
  <c r="AR616" i="2"/>
  <c r="AQ616" i="2"/>
  <c r="AP616" i="2"/>
  <c r="AO616" i="2"/>
  <c r="AM616" i="2"/>
  <c r="AL616" i="2"/>
  <c r="AK616" i="2"/>
  <c r="AJ616" i="2"/>
  <c r="AI616" i="2"/>
  <c r="AH616" i="2"/>
  <c r="AG616" i="2"/>
  <c r="AF616" i="2"/>
  <c r="AE616" i="2"/>
  <c r="AD616" i="2"/>
  <c r="AB616" i="2"/>
  <c r="AZ615" i="2"/>
  <c r="AY615" i="2"/>
  <c r="AX615" i="2"/>
  <c r="AW615" i="2"/>
  <c r="AV615" i="2"/>
  <c r="AU615" i="2"/>
  <c r="AT615" i="2"/>
  <c r="AS615" i="2"/>
  <c r="AR615" i="2"/>
  <c r="AQ615" i="2"/>
  <c r="AP615" i="2"/>
  <c r="AO615" i="2"/>
  <c r="AM615" i="2"/>
  <c r="AL615" i="2"/>
  <c r="AK615" i="2"/>
  <c r="AJ615" i="2"/>
  <c r="AI615" i="2"/>
  <c r="AH615" i="2"/>
  <c r="AG615" i="2"/>
  <c r="AF615" i="2"/>
  <c r="AE615" i="2"/>
  <c r="AD615" i="2"/>
  <c r="AB615" i="2"/>
  <c r="BB615" i="2" s="1"/>
  <c r="AZ614" i="2"/>
  <c r="AY614" i="2"/>
  <c r="AX614" i="2"/>
  <c r="AW614" i="2"/>
  <c r="AV614" i="2"/>
  <c r="AU614" i="2"/>
  <c r="AT614" i="2"/>
  <c r="AS614" i="2"/>
  <c r="AR614" i="2"/>
  <c r="AQ614" i="2"/>
  <c r="AP614" i="2"/>
  <c r="AO614" i="2"/>
  <c r="AM614" i="2"/>
  <c r="AL614" i="2"/>
  <c r="AK614" i="2"/>
  <c r="AJ614" i="2"/>
  <c r="AI614" i="2"/>
  <c r="AH614" i="2"/>
  <c r="AG614" i="2"/>
  <c r="AF614" i="2"/>
  <c r="AE614" i="2"/>
  <c r="AD614" i="2"/>
  <c r="AB614" i="2"/>
  <c r="BE614" i="2" s="1"/>
  <c r="AZ613" i="2"/>
  <c r="AY613" i="2"/>
  <c r="AX613" i="2"/>
  <c r="AW613" i="2"/>
  <c r="AV613" i="2"/>
  <c r="AU613" i="2"/>
  <c r="AT613" i="2"/>
  <c r="AS613" i="2"/>
  <c r="AR613" i="2"/>
  <c r="AQ613" i="2"/>
  <c r="AP613" i="2"/>
  <c r="AO613" i="2"/>
  <c r="AM613" i="2"/>
  <c r="AL613" i="2"/>
  <c r="AK613" i="2"/>
  <c r="AJ613" i="2"/>
  <c r="AI613" i="2"/>
  <c r="AH613" i="2"/>
  <c r="AG613" i="2"/>
  <c r="AF613" i="2"/>
  <c r="AE613" i="2"/>
  <c r="AD613" i="2"/>
  <c r="AB613" i="2"/>
  <c r="AZ612" i="2"/>
  <c r="AY612" i="2"/>
  <c r="AX612" i="2"/>
  <c r="AW612" i="2"/>
  <c r="AV612" i="2"/>
  <c r="AU612" i="2"/>
  <c r="AT612" i="2"/>
  <c r="AS612" i="2"/>
  <c r="AR612" i="2"/>
  <c r="AQ612" i="2"/>
  <c r="AP612" i="2"/>
  <c r="AO612" i="2"/>
  <c r="AM612" i="2"/>
  <c r="AL612" i="2"/>
  <c r="AK612" i="2"/>
  <c r="AJ612" i="2"/>
  <c r="AI612" i="2"/>
  <c r="AH612" i="2"/>
  <c r="AG612" i="2"/>
  <c r="AF612" i="2"/>
  <c r="AE612" i="2"/>
  <c r="AD612" i="2"/>
  <c r="AB612" i="2"/>
  <c r="BD612" i="2" s="1"/>
  <c r="AZ611" i="2"/>
  <c r="AY611" i="2"/>
  <c r="AX611" i="2"/>
  <c r="AW611" i="2"/>
  <c r="AV611" i="2"/>
  <c r="AU611" i="2"/>
  <c r="AT611" i="2"/>
  <c r="AS611" i="2"/>
  <c r="AR611" i="2"/>
  <c r="AQ611" i="2"/>
  <c r="AP611" i="2"/>
  <c r="AO611" i="2"/>
  <c r="AM611" i="2"/>
  <c r="AL611" i="2"/>
  <c r="AK611" i="2"/>
  <c r="AJ611" i="2"/>
  <c r="AI611" i="2"/>
  <c r="AH611" i="2"/>
  <c r="AG611" i="2"/>
  <c r="AF611" i="2"/>
  <c r="AE611" i="2"/>
  <c r="AD611" i="2"/>
  <c r="AB611" i="2"/>
  <c r="AZ610" i="2"/>
  <c r="AY610" i="2"/>
  <c r="AX610" i="2"/>
  <c r="AW610" i="2"/>
  <c r="AV610" i="2"/>
  <c r="AU610" i="2"/>
  <c r="AT610" i="2"/>
  <c r="AS610" i="2"/>
  <c r="AR610" i="2"/>
  <c r="AQ610" i="2"/>
  <c r="AP610" i="2"/>
  <c r="AO610" i="2"/>
  <c r="AM610" i="2"/>
  <c r="AL610" i="2"/>
  <c r="AK610" i="2"/>
  <c r="AJ610" i="2"/>
  <c r="AI610" i="2"/>
  <c r="AH610" i="2"/>
  <c r="AG610" i="2"/>
  <c r="AF610" i="2"/>
  <c r="AE610" i="2"/>
  <c r="AD610" i="2"/>
  <c r="AB610" i="2"/>
  <c r="BE610" i="2" s="1"/>
  <c r="AZ609" i="2"/>
  <c r="AY609" i="2"/>
  <c r="AX609" i="2"/>
  <c r="AW609" i="2"/>
  <c r="AV609" i="2"/>
  <c r="AU609" i="2"/>
  <c r="AT609" i="2"/>
  <c r="AS609" i="2"/>
  <c r="AR609" i="2"/>
  <c r="AQ609" i="2"/>
  <c r="AP609" i="2"/>
  <c r="AO609" i="2"/>
  <c r="AM609" i="2"/>
  <c r="AL609" i="2"/>
  <c r="AK609" i="2"/>
  <c r="AJ609" i="2"/>
  <c r="AI609" i="2"/>
  <c r="AH609" i="2"/>
  <c r="AG609" i="2"/>
  <c r="AF609" i="2"/>
  <c r="AE609" i="2"/>
  <c r="AD609" i="2"/>
  <c r="AB609" i="2"/>
  <c r="BD609" i="2" s="1"/>
  <c r="AZ608" i="2"/>
  <c r="AY608" i="2"/>
  <c r="AX608" i="2"/>
  <c r="AW608" i="2"/>
  <c r="AV608" i="2"/>
  <c r="AU608" i="2"/>
  <c r="AT608" i="2"/>
  <c r="AS608" i="2"/>
  <c r="AR608" i="2"/>
  <c r="AQ608" i="2"/>
  <c r="AP608" i="2"/>
  <c r="AO608" i="2"/>
  <c r="AM608" i="2"/>
  <c r="AL608" i="2"/>
  <c r="AK608" i="2"/>
  <c r="AJ608" i="2"/>
  <c r="AI608" i="2"/>
  <c r="AH608" i="2"/>
  <c r="AG608" i="2"/>
  <c r="AF608" i="2"/>
  <c r="AE608" i="2"/>
  <c r="AD608" i="2"/>
  <c r="AB608" i="2"/>
  <c r="BB608" i="2" s="1"/>
  <c r="AZ607" i="2"/>
  <c r="AY607" i="2"/>
  <c r="AX607" i="2"/>
  <c r="AW607" i="2"/>
  <c r="AV607" i="2"/>
  <c r="AU607" i="2"/>
  <c r="AT607" i="2"/>
  <c r="AS607" i="2"/>
  <c r="AR607" i="2"/>
  <c r="AQ607" i="2"/>
  <c r="AP607" i="2"/>
  <c r="AO607" i="2"/>
  <c r="AM607" i="2"/>
  <c r="AL607" i="2"/>
  <c r="AK607" i="2"/>
  <c r="AJ607" i="2"/>
  <c r="AI607" i="2"/>
  <c r="AH607" i="2"/>
  <c r="AG607" i="2"/>
  <c r="AF607" i="2"/>
  <c r="AE607" i="2"/>
  <c r="AD607" i="2"/>
  <c r="AB607" i="2"/>
  <c r="BB607" i="2" s="1"/>
  <c r="AZ606" i="2"/>
  <c r="AY606" i="2"/>
  <c r="AX606" i="2"/>
  <c r="AW606" i="2"/>
  <c r="AV606" i="2"/>
  <c r="AU606" i="2"/>
  <c r="AT606" i="2"/>
  <c r="AS606" i="2"/>
  <c r="AR606" i="2"/>
  <c r="AQ606" i="2"/>
  <c r="AP606" i="2"/>
  <c r="AO606" i="2"/>
  <c r="AM606" i="2"/>
  <c r="AL606" i="2"/>
  <c r="AK606" i="2"/>
  <c r="AJ606" i="2"/>
  <c r="AI606" i="2"/>
  <c r="AH606" i="2"/>
  <c r="AG606" i="2"/>
  <c r="AF606" i="2"/>
  <c r="AE606" i="2"/>
  <c r="AD606" i="2"/>
  <c r="AB606" i="2"/>
  <c r="BA606" i="2" s="1"/>
  <c r="AZ605" i="2"/>
  <c r="AY605" i="2"/>
  <c r="AX605" i="2"/>
  <c r="AW605" i="2"/>
  <c r="AV605" i="2"/>
  <c r="AU605" i="2"/>
  <c r="AT605" i="2"/>
  <c r="AS605" i="2"/>
  <c r="AR605" i="2"/>
  <c r="AQ605" i="2"/>
  <c r="AP605" i="2"/>
  <c r="AO605" i="2"/>
  <c r="AM605" i="2"/>
  <c r="AL605" i="2"/>
  <c r="AK605" i="2"/>
  <c r="AJ605" i="2"/>
  <c r="AI605" i="2"/>
  <c r="AH605" i="2"/>
  <c r="AG605" i="2"/>
  <c r="AF605" i="2"/>
  <c r="AE605" i="2"/>
  <c r="AD605" i="2"/>
  <c r="AB605" i="2"/>
  <c r="BB605" i="2" s="1"/>
  <c r="AZ604" i="2"/>
  <c r="AY604" i="2"/>
  <c r="AX604" i="2"/>
  <c r="AW604" i="2"/>
  <c r="AV604" i="2"/>
  <c r="AU604" i="2"/>
  <c r="AT604" i="2"/>
  <c r="AS604" i="2"/>
  <c r="AR604" i="2"/>
  <c r="AQ604" i="2"/>
  <c r="AP604" i="2"/>
  <c r="AO604" i="2"/>
  <c r="AM604" i="2"/>
  <c r="AL604" i="2"/>
  <c r="AK604" i="2"/>
  <c r="AJ604" i="2"/>
  <c r="AI604" i="2"/>
  <c r="AH604" i="2"/>
  <c r="AG604" i="2"/>
  <c r="AF604" i="2"/>
  <c r="AE604" i="2"/>
  <c r="AD604" i="2"/>
  <c r="AB604" i="2"/>
  <c r="BA604" i="2" s="1"/>
  <c r="AZ603" i="2"/>
  <c r="AY603" i="2"/>
  <c r="AX603" i="2"/>
  <c r="AW603" i="2"/>
  <c r="AV603" i="2"/>
  <c r="AU603" i="2"/>
  <c r="AT603" i="2"/>
  <c r="AS603" i="2"/>
  <c r="AR603" i="2"/>
  <c r="AQ603" i="2"/>
  <c r="AP603" i="2"/>
  <c r="AO603" i="2"/>
  <c r="AM603" i="2"/>
  <c r="AL603" i="2"/>
  <c r="AK603" i="2"/>
  <c r="AJ603" i="2"/>
  <c r="AI603" i="2"/>
  <c r="AH603" i="2"/>
  <c r="AG603" i="2"/>
  <c r="AF603" i="2"/>
  <c r="AE603" i="2"/>
  <c r="AD603" i="2"/>
  <c r="AB603" i="2"/>
  <c r="BE603" i="2" s="1"/>
  <c r="AZ602" i="2"/>
  <c r="AY602" i="2"/>
  <c r="AX602" i="2"/>
  <c r="AW602" i="2"/>
  <c r="AV602" i="2"/>
  <c r="AU602" i="2"/>
  <c r="AT602" i="2"/>
  <c r="AS602" i="2"/>
  <c r="AR602" i="2"/>
  <c r="AQ602" i="2"/>
  <c r="AP602" i="2"/>
  <c r="AO602" i="2"/>
  <c r="AM602" i="2"/>
  <c r="AL602" i="2"/>
  <c r="AK602" i="2"/>
  <c r="AJ602" i="2"/>
  <c r="AI602" i="2"/>
  <c r="AH602" i="2"/>
  <c r="AG602" i="2"/>
  <c r="AF602" i="2"/>
  <c r="AE602" i="2"/>
  <c r="AD602" i="2"/>
  <c r="AB602" i="2"/>
  <c r="AZ601" i="2"/>
  <c r="AY601" i="2"/>
  <c r="AX601" i="2"/>
  <c r="AW601" i="2"/>
  <c r="AV601" i="2"/>
  <c r="AU601" i="2"/>
  <c r="AT601" i="2"/>
  <c r="AS601" i="2"/>
  <c r="AR601" i="2"/>
  <c r="AQ601" i="2"/>
  <c r="AP601" i="2"/>
  <c r="AO601" i="2"/>
  <c r="AM601" i="2"/>
  <c r="AL601" i="2"/>
  <c r="AK601" i="2"/>
  <c r="AJ601" i="2"/>
  <c r="AI601" i="2"/>
  <c r="AH601" i="2"/>
  <c r="AG601" i="2"/>
  <c r="AF601" i="2"/>
  <c r="AE601" i="2"/>
  <c r="AD601" i="2"/>
  <c r="AB601" i="2"/>
  <c r="BE601" i="2" s="1"/>
  <c r="AZ600" i="2"/>
  <c r="AY600" i="2"/>
  <c r="AX600" i="2"/>
  <c r="AW600" i="2"/>
  <c r="AV600" i="2"/>
  <c r="AU600" i="2"/>
  <c r="AT600" i="2"/>
  <c r="AS600" i="2"/>
  <c r="AR600" i="2"/>
  <c r="AQ600" i="2"/>
  <c r="AP600" i="2"/>
  <c r="AO600" i="2"/>
  <c r="AM600" i="2"/>
  <c r="AL600" i="2"/>
  <c r="AK600" i="2"/>
  <c r="AJ600" i="2"/>
  <c r="AI600" i="2"/>
  <c r="AH600" i="2"/>
  <c r="AG600" i="2"/>
  <c r="AF600" i="2"/>
  <c r="AE600" i="2"/>
  <c r="AD600" i="2"/>
  <c r="AB600" i="2"/>
  <c r="AZ599" i="2"/>
  <c r="AY599" i="2"/>
  <c r="AX599" i="2"/>
  <c r="AW599" i="2"/>
  <c r="AV599" i="2"/>
  <c r="AU599" i="2"/>
  <c r="AT599" i="2"/>
  <c r="AS599" i="2"/>
  <c r="AR599" i="2"/>
  <c r="AQ599" i="2"/>
  <c r="AP599" i="2"/>
  <c r="AO599" i="2"/>
  <c r="AM599" i="2"/>
  <c r="AL599" i="2"/>
  <c r="AK599" i="2"/>
  <c r="AJ599" i="2"/>
  <c r="AI599" i="2"/>
  <c r="AH599" i="2"/>
  <c r="AG599" i="2"/>
  <c r="AF599" i="2"/>
  <c r="AE599" i="2"/>
  <c r="AD599" i="2"/>
  <c r="AB599" i="2"/>
  <c r="BB599" i="2" s="1"/>
  <c r="AZ598" i="2"/>
  <c r="AY598" i="2"/>
  <c r="AX598" i="2"/>
  <c r="AW598" i="2"/>
  <c r="AV598" i="2"/>
  <c r="AU598" i="2"/>
  <c r="AT598" i="2"/>
  <c r="AS598" i="2"/>
  <c r="AR598" i="2"/>
  <c r="AQ598" i="2"/>
  <c r="AP598" i="2"/>
  <c r="AO598" i="2"/>
  <c r="AM598" i="2"/>
  <c r="AL598" i="2"/>
  <c r="AK598" i="2"/>
  <c r="AJ598" i="2"/>
  <c r="AI598" i="2"/>
  <c r="AH598" i="2"/>
  <c r="AG598" i="2"/>
  <c r="AF598" i="2"/>
  <c r="AE598" i="2"/>
  <c r="AD598" i="2"/>
  <c r="AB598" i="2"/>
  <c r="AZ597" i="2"/>
  <c r="AY597" i="2"/>
  <c r="AX597" i="2"/>
  <c r="AW597" i="2"/>
  <c r="AV597" i="2"/>
  <c r="AU597" i="2"/>
  <c r="AT597" i="2"/>
  <c r="AS597" i="2"/>
  <c r="AR597" i="2"/>
  <c r="AQ597" i="2"/>
  <c r="AP597" i="2"/>
  <c r="AO597" i="2"/>
  <c r="AM597" i="2"/>
  <c r="AL597" i="2"/>
  <c r="AK597" i="2"/>
  <c r="AJ597" i="2"/>
  <c r="AI597" i="2"/>
  <c r="AH597" i="2"/>
  <c r="AG597" i="2"/>
  <c r="AF597" i="2"/>
  <c r="AE597" i="2"/>
  <c r="AD597" i="2"/>
  <c r="AB597" i="2"/>
  <c r="AZ596" i="2"/>
  <c r="AY596" i="2"/>
  <c r="AX596" i="2"/>
  <c r="AW596" i="2"/>
  <c r="AV596" i="2"/>
  <c r="AU596" i="2"/>
  <c r="AT596" i="2"/>
  <c r="AS596" i="2"/>
  <c r="AR596" i="2"/>
  <c r="AQ596" i="2"/>
  <c r="AP596" i="2"/>
  <c r="AO596" i="2"/>
  <c r="AM596" i="2"/>
  <c r="AL596" i="2"/>
  <c r="AK596" i="2"/>
  <c r="AJ596" i="2"/>
  <c r="AI596" i="2"/>
  <c r="AH596" i="2"/>
  <c r="AG596" i="2"/>
  <c r="AF596" i="2"/>
  <c r="AE596" i="2"/>
  <c r="AD596" i="2"/>
  <c r="AB596" i="2"/>
  <c r="AZ595" i="2"/>
  <c r="AY595" i="2"/>
  <c r="AX595" i="2"/>
  <c r="AW595" i="2"/>
  <c r="AV595" i="2"/>
  <c r="AU595" i="2"/>
  <c r="AT595" i="2"/>
  <c r="AS595" i="2"/>
  <c r="AR595" i="2"/>
  <c r="AQ595" i="2"/>
  <c r="AP595" i="2"/>
  <c r="AO595" i="2"/>
  <c r="AM595" i="2"/>
  <c r="AL595" i="2"/>
  <c r="AK595" i="2"/>
  <c r="AJ595" i="2"/>
  <c r="AI595" i="2"/>
  <c r="AH595" i="2"/>
  <c r="AG595" i="2"/>
  <c r="AF595" i="2"/>
  <c r="AE595" i="2"/>
  <c r="AD595" i="2"/>
  <c r="AB595" i="2"/>
  <c r="BE595" i="2" s="1"/>
  <c r="AZ594" i="2"/>
  <c r="AY594" i="2"/>
  <c r="AX594" i="2"/>
  <c r="AW594" i="2"/>
  <c r="AV594" i="2"/>
  <c r="AU594" i="2"/>
  <c r="AT594" i="2"/>
  <c r="AS594" i="2"/>
  <c r="AR594" i="2"/>
  <c r="AQ594" i="2"/>
  <c r="AP594" i="2"/>
  <c r="AO594" i="2"/>
  <c r="AM594" i="2"/>
  <c r="AL594" i="2"/>
  <c r="AK594" i="2"/>
  <c r="AJ594" i="2"/>
  <c r="AI594" i="2"/>
  <c r="AH594" i="2"/>
  <c r="AG594" i="2"/>
  <c r="AF594" i="2"/>
  <c r="AE594" i="2"/>
  <c r="AD594" i="2"/>
  <c r="AB594" i="2"/>
  <c r="BD594" i="2" s="1"/>
  <c r="AZ593" i="2"/>
  <c r="AY593" i="2"/>
  <c r="AX593" i="2"/>
  <c r="AW593" i="2"/>
  <c r="AV593" i="2"/>
  <c r="AU593" i="2"/>
  <c r="AT593" i="2"/>
  <c r="AS593" i="2"/>
  <c r="AR593" i="2"/>
  <c r="AQ593" i="2"/>
  <c r="AP593" i="2"/>
  <c r="AO593" i="2"/>
  <c r="AM593" i="2"/>
  <c r="AL593" i="2"/>
  <c r="AK593" i="2"/>
  <c r="AJ593" i="2"/>
  <c r="AI593" i="2"/>
  <c r="AH593" i="2"/>
  <c r="AG593" i="2"/>
  <c r="AF593" i="2"/>
  <c r="AE593" i="2"/>
  <c r="AD593" i="2"/>
  <c r="AB593" i="2"/>
  <c r="BC593" i="2" s="1"/>
  <c r="AZ592" i="2"/>
  <c r="AY592" i="2"/>
  <c r="AX592" i="2"/>
  <c r="AW592" i="2"/>
  <c r="AV592" i="2"/>
  <c r="AU592" i="2"/>
  <c r="AT592" i="2"/>
  <c r="AS592" i="2"/>
  <c r="AR592" i="2"/>
  <c r="AQ592" i="2"/>
  <c r="AP592" i="2"/>
  <c r="AO592" i="2"/>
  <c r="AM592" i="2"/>
  <c r="AL592" i="2"/>
  <c r="AK592" i="2"/>
  <c r="AJ592" i="2"/>
  <c r="AI592" i="2"/>
  <c r="AH592" i="2"/>
  <c r="AG592" i="2"/>
  <c r="AF592" i="2"/>
  <c r="AE592" i="2"/>
  <c r="AD592" i="2"/>
  <c r="AB592" i="2"/>
  <c r="BB592" i="2" s="1"/>
  <c r="AZ591" i="2"/>
  <c r="AY591" i="2"/>
  <c r="AX591" i="2"/>
  <c r="AW591" i="2"/>
  <c r="AV591" i="2"/>
  <c r="AU591" i="2"/>
  <c r="AT591" i="2"/>
  <c r="AS591" i="2"/>
  <c r="AR591" i="2"/>
  <c r="AQ591" i="2"/>
  <c r="AP591" i="2"/>
  <c r="AO591" i="2"/>
  <c r="AM591" i="2"/>
  <c r="AL591" i="2"/>
  <c r="AK591" i="2"/>
  <c r="AJ591" i="2"/>
  <c r="AI591" i="2"/>
  <c r="AH591" i="2"/>
  <c r="AG591" i="2"/>
  <c r="AF591" i="2"/>
  <c r="AE591" i="2"/>
  <c r="AD591" i="2"/>
  <c r="AB591" i="2"/>
  <c r="BE591" i="2" s="1"/>
  <c r="AZ590" i="2"/>
  <c r="AY590" i="2"/>
  <c r="AX590" i="2"/>
  <c r="AW590" i="2"/>
  <c r="AV590" i="2"/>
  <c r="AU590" i="2"/>
  <c r="AT590" i="2"/>
  <c r="AS590" i="2"/>
  <c r="AR590" i="2"/>
  <c r="AQ590" i="2"/>
  <c r="AP590" i="2"/>
  <c r="AO590" i="2"/>
  <c r="AM590" i="2"/>
  <c r="AL590" i="2"/>
  <c r="AK590" i="2"/>
  <c r="AJ590" i="2"/>
  <c r="AI590" i="2"/>
  <c r="AH590" i="2"/>
  <c r="AG590" i="2"/>
  <c r="AF590" i="2"/>
  <c r="AE590" i="2"/>
  <c r="AD590" i="2"/>
  <c r="AB590" i="2"/>
  <c r="BD590" i="2" s="1"/>
  <c r="AZ589" i="2"/>
  <c r="AY589" i="2"/>
  <c r="AX589" i="2"/>
  <c r="AW589" i="2"/>
  <c r="AV589" i="2"/>
  <c r="AU589" i="2"/>
  <c r="AT589" i="2"/>
  <c r="AS589" i="2"/>
  <c r="AR589" i="2"/>
  <c r="AQ589" i="2"/>
  <c r="AP589" i="2"/>
  <c r="AO589" i="2"/>
  <c r="AM589" i="2"/>
  <c r="AL589" i="2"/>
  <c r="AK589" i="2"/>
  <c r="AJ589" i="2"/>
  <c r="AI589" i="2"/>
  <c r="AH589" i="2"/>
  <c r="AG589" i="2"/>
  <c r="AF589" i="2"/>
  <c r="AE589" i="2"/>
  <c r="AD589" i="2"/>
  <c r="AB589" i="2"/>
  <c r="BE589" i="2" s="1"/>
  <c r="AZ588" i="2"/>
  <c r="AY588" i="2"/>
  <c r="AX588" i="2"/>
  <c r="AW588" i="2"/>
  <c r="AV588" i="2"/>
  <c r="AU588" i="2"/>
  <c r="AT588" i="2"/>
  <c r="AS588" i="2"/>
  <c r="AR588" i="2"/>
  <c r="AQ588" i="2"/>
  <c r="AP588" i="2"/>
  <c r="AO588" i="2"/>
  <c r="AM588" i="2"/>
  <c r="AL588" i="2"/>
  <c r="AK588" i="2"/>
  <c r="AJ588" i="2"/>
  <c r="AI588" i="2"/>
  <c r="AH588" i="2"/>
  <c r="AG588" i="2"/>
  <c r="AF588" i="2"/>
  <c r="AE588" i="2"/>
  <c r="AD588" i="2"/>
  <c r="AB588" i="2"/>
  <c r="BD588" i="2" s="1"/>
  <c r="AZ587" i="2"/>
  <c r="AY587" i="2"/>
  <c r="AX587" i="2"/>
  <c r="AW587" i="2"/>
  <c r="AV587" i="2"/>
  <c r="AU587" i="2"/>
  <c r="AT587" i="2"/>
  <c r="AS587" i="2"/>
  <c r="AR587" i="2"/>
  <c r="AQ587" i="2"/>
  <c r="AP587" i="2"/>
  <c r="AO587" i="2"/>
  <c r="AM587" i="2"/>
  <c r="AL587" i="2"/>
  <c r="AK587" i="2"/>
  <c r="AJ587" i="2"/>
  <c r="AI587" i="2"/>
  <c r="AH587" i="2"/>
  <c r="AG587" i="2"/>
  <c r="AF587" i="2"/>
  <c r="AE587" i="2"/>
  <c r="AD587" i="2"/>
  <c r="AB587" i="2"/>
  <c r="AZ586" i="2"/>
  <c r="AY586" i="2"/>
  <c r="AX586" i="2"/>
  <c r="AW586" i="2"/>
  <c r="AV586" i="2"/>
  <c r="AU586" i="2"/>
  <c r="AT586" i="2"/>
  <c r="AS586" i="2"/>
  <c r="AR586" i="2"/>
  <c r="AQ586" i="2"/>
  <c r="AP586" i="2"/>
  <c r="AO586" i="2"/>
  <c r="AM586" i="2"/>
  <c r="AL586" i="2"/>
  <c r="AK586" i="2"/>
  <c r="AJ586" i="2"/>
  <c r="AI586" i="2"/>
  <c r="AH586" i="2"/>
  <c r="AG586" i="2"/>
  <c r="AF586" i="2"/>
  <c r="AE586" i="2"/>
  <c r="AD586" i="2"/>
  <c r="AB586" i="2"/>
  <c r="AZ585" i="2"/>
  <c r="AY585" i="2"/>
  <c r="AX585" i="2"/>
  <c r="AW585" i="2"/>
  <c r="AV585" i="2"/>
  <c r="AU585" i="2"/>
  <c r="AT585" i="2"/>
  <c r="AS585" i="2"/>
  <c r="AR585" i="2"/>
  <c r="AQ585" i="2"/>
  <c r="AP585" i="2"/>
  <c r="AO585" i="2"/>
  <c r="AM585" i="2"/>
  <c r="AL585" i="2"/>
  <c r="AK585" i="2"/>
  <c r="AJ585" i="2"/>
  <c r="AI585" i="2"/>
  <c r="AH585" i="2"/>
  <c r="AG585" i="2"/>
  <c r="AF585" i="2"/>
  <c r="AE585" i="2"/>
  <c r="AD585" i="2"/>
  <c r="AB585" i="2"/>
  <c r="BA585" i="2" s="1"/>
  <c r="AZ584" i="2"/>
  <c r="AY584" i="2"/>
  <c r="AX584" i="2"/>
  <c r="AW584" i="2"/>
  <c r="AV584" i="2"/>
  <c r="AU584" i="2"/>
  <c r="AT584" i="2"/>
  <c r="AS584" i="2"/>
  <c r="AR584" i="2"/>
  <c r="AQ584" i="2"/>
  <c r="AP584" i="2"/>
  <c r="AO584" i="2"/>
  <c r="AM584" i="2"/>
  <c r="AL584" i="2"/>
  <c r="AK584" i="2"/>
  <c r="AJ584" i="2"/>
  <c r="AI584" i="2"/>
  <c r="AH584" i="2"/>
  <c r="AG584" i="2"/>
  <c r="AF584" i="2"/>
  <c r="AE584" i="2"/>
  <c r="AD584" i="2"/>
  <c r="AB584" i="2"/>
  <c r="AZ583" i="2"/>
  <c r="AY583" i="2"/>
  <c r="AX583" i="2"/>
  <c r="AW583" i="2"/>
  <c r="AV583" i="2"/>
  <c r="AU583" i="2"/>
  <c r="AT583" i="2"/>
  <c r="AS583" i="2"/>
  <c r="AR583" i="2"/>
  <c r="AQ583" i="2"/>
  <c r="AP583" i="2"/>
  <c r="AO583" i="2"/>
  <c r="AM583" i="2"/>
  <c r="AL583" i="2"/>
  <c r="AK583" i="2"/>
  <c r="AJ583" i="2"/>
  <c r="AI583" i="2"/>
  <c r="AH583" i="2"/>
  <c r="AG583" i="2"/>
  <c r="AF583" i="2"/>
  <c r="AE583" i="2"/>
  <c r="AD583" i="2"/>
  <c r="AB583" i="2"/>
  <c r="BB583" i="2" s="1"/>
  <c r="AZ582" i="2"/>
  <c r="AY582" i="2"/>
  <c r="AX582" i="2"/>
  <c r="AW582" i="2"/>
  <c r="AV582" i="2"/>
  <c r="AU582" i="2"/>
  <c r="AT582" i="2"/>
  <c r="AS582" i="2"/>
  <c r="AR582" i="2"/>
  <c r="AQ582" i="2"/>
  <c r="AP582" i="2"/>
  <c r="AO582" i="2"/>
  <c r="AM582" i="2"/>
  <c r="AL582" i="2"/>
  <c r="AK582" i="2"/>
  <c r="AJ582" i="2"/>
  <c r="AI582" i="2"/>
  <c r="AH582" i="2"/>
  <c r="AG582" i="2"/>
  <c r="AF582" i="2"/>
  <c r="AE582" i="2"/>
  <c r="AD582" i="2"/>
  <c r="AB582" i="2"/>
  <c r="BE582" i="2" s="1"/>
  <c r="AZ581" i="2"/>
  <c r="AY581" i="2"/>
  <c r="AX581" i="2"/>
  <c r="AW581" i="2"/>
  <c r="AV581" i="2"/>
  <c r="AU581" i="2"/>
  <c r="AT581" i="2"/>
  <c r="AS581" i="2"/>
  <c r="AR581" i="2"/>
  <c r="AQ581" i="2"/>
  <c r="AP581" i="2"/>
  <c r="AO581" i="2"/>
  <c r="AM581" i="2"/>
  <c r="AL581" i="2"/>
  <c r="AK581" i="2"/>
  <c r="AJ581" i="2"/>
  <c r="AI581" i="2"/>
  <c r="AH581" i="2"/>
  <c r="AG581" i="2"/>
  <c r="AF581" i="2"/>
  <c r="AE581" i="2"/>
  <c r="AD581" i="2"/>
  <c r="AB581" i="2"/>
  <c r="AZ580" i="2"/>
  <c r="AY580" i="2"/>
  <c r="AX580" i="2"/>
  <c r="AW580" i="2"/>
  <c r="AV580" i="2"/>
  <c r="AU580" i="2"/>
  <c r="AT580" i="2"/>
  <c r="AS580" i="2"/>
  <c r="AR580" i="2"/>
  <c r="AQ580" i="2"/>
  <c r="AP580" i="2"/>
  <c r="AO580" i="2"/>
  <c r="AM580" i="2"/>
  <c r="AL580" i="2"/>
  <c r="AK580" i="2"/>
  <c r="AJ580" i="2"/>
  <c r="AI580" i="2"/>
  <c r="AH580" i="2"/>
  <c r="AG580" i="2"/>
  <c r="AF580" i="2"/>
  <c r="AE580" i="2"/>
  <c r="AD580" i="2"/>
  <c r="AB580" i="2"/>
  <c r="BA580" i="2" s="1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M579" i="2"/>
  <c r="AL579" i="2"/>
  <c r="AK579" i="2"/>
  <c r="AJ579" i="2"/>
  <c r="AI579" i="2"/>
  <c r="AH579" i="2"/>
  <c r="AG579" i="2"/>
  <c r="AF579" i="2"/>
  <c r="AE579" i="2"/>
  <c r="AD579" i="2"/>
  <c r="AB579" i="2"/>
  <c r="BD579" i="2" s="1"/>
  <c r="AZ578" i="2"/>
  <c r="AY578" i="2"/>
  <c r="AX578" i="2"/>
  <c r="AW578" i="2"/>
  <c r="AV578" i="2"/>
  <c r="AU578" i="2"/>
  <c r="AT578" i="2"/>
  <c r="AS578" i="2"/>
  <c r="AR578" i="2"/>
  <c r="AQ578" i="2"/>
  <c r="AP578" i="2"/>
  <c r="AO578" i="2"/>
  <c r="AM578" i="2"/>
  <c r="AL578" i="2"/>
  <c r="AK578" i="2"/>
  <c r="AJ578" i="2"/>
  <c r="AI578" i="2"/>
  <c r="AH578" i="2"/>
  <c r="AG578" i="2"/>
  <c r="AF578" i="2"/>
  <c r="AE578" i="2"/>
  <c r="AD578" i="2"/>
  <c r="AB578" i="2"/>
  <c r="BE578" i="2" s="1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M577" i="2"/>
  <c r="AL577" i="2"/>
  <c r="AK577" i="2"/>
  <c r="AJ577" i="2"/>
  <c r="AI577" i="2"/>
  <c r="AH577" i="2"/>
  <c r="AG577" i="2"/>
  <c r="AF577" i="2"/>
  <c r="AE577" i="2"/>
  <c r="AD577" i="2"/>
  <c r="AB577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M576" i="2"/>
  <c r="AL576" i="2"/>
  <c r="AK576" i="2"/>
  <c r="AJ576" i="2"/>
  <c r="AI576" i="2"/>
  <c r="AH576" i="2"/>
  <c r="AG576" i="2"/>
  <c r="AF576" i="2"/>
  <c r="AE576" i="2"/>
  <c r="AD576" i="2"/>
  <c r="AB576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M575" i="2"/>
  <c r="AL575" i="2"/>
  <c r="AK575" i="2"/>
  <c r="AJ575" i="2"/>
  <c r="AI575" i="2"/>
  <c r="AH575" i="2"/>
  <c r="AG575" i="2"/>
  <c r="AF575" i="2"/>
  <c r="AE575" i="2"/>
  <c r="AD575" i="2"/>
  <c r="AB575" i="2"/>
  <c r="BE575" i="2" s="1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M574" i="2"/>
  <c r="AL574" i="2"/>
  <c r="AK574" i="2"/>
  <c r="AJ574" i="2"/>
  <c r="AI574" i="2"/>
  <c r="AH574" i="2"/>
  <c r="AG574" i="2"/>
  <c r="AF574" i="2"/>
  <c r="AE574" i="2"/>
  <c r="AD574" i="2"/>
  <c r="AB574" i="2"/>
  <c r="BB574" i="2" s="1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M573" i="2"/>
  <c r="AL573" i="2"/>
  <c r="AK573" i="2"/>
  <c r="AJ573" i="2"/>
  <c r="AI573" i="2"/>
  <c r="AH573" i="2"/>
  <c r="AG573" i="2"/>
  <c r="AF573" i="2"/>
  <c r="AE573" i="2"/>
  <c r="AD573" i="2"/>
  <c r="AB573" i="2"/>
  <c r="BB573" i="2" s="1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M572" i="2"/>
  <c r="AL572" i="2"/>
  <c r="AK572" i="2"/>
  <c r="AJ572" i="2"/>
  <c r="AI572" i="2"/>
  <c r="AH572" i="2"/>
  <c r="AG572" i="2"/>
  <c r="AF572" i="2"/>
  <c r="AE572" i="2"/>
  <c r="AD572" i="2"/>
  <c r="AB572" i="2"/>
  <c r="BC572" i="2" s="1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M571" i="2"/>
  <c r="AL571" i="2"/>
  <c r="AK571" i="2"/>
  <c r="AJ571" i="2"/>
  <c r="AI571" i="2"/>
  <c r="AH571" i="2"/>
  <c r="AG571" i="2"/>
  <c r="AF571" i="2"/>
  <c r="AE571" i="2"/>
  <c r="AD571" i="2"/>
  <c r="AB571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M570" i="2"/>
  <c r="AL570" i="2"/>
  <c r="AK570" i="2"/>
  <c r="AJ570" i="2"/>
  <c r="AI570" i="2"/>
  <c r="AH570" i="2"/>
  <c r="AG570" i="2"/>
  <c r="AF570" i="2"/>
  <c r="AE570" i="2"/>
  <c r="AD570" i="2"/>
  <c r="AB570" i="2"/>
  <c r="BC570" i="2" s="1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M569" i="2"/>
  <c r="AL569" i="2"/>
  <c r="AK569" i="2"/>
  <c r="AJ569" i="2"/>
  <c r="AI569" i="2"/>
  <c r="AH569" i="2"/>
  <c r="AG569" i="2"/>
  <c r="AF569" i="2"/>
  <c r="AE569" i="2"/>
  <c r="AD569" i="2"/>
  <c r="AB569" i="2"/>
  <c r="BA569" i="2" s="1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M568" i="2"/>
  <c r="AL568" i="2"/>
  <c r="AK568" i="2"/>
  <c r="AJ568" i="2"/>
  <c r="AI568" i="2"/>
  <c r="AH568" i="2"/>
  <c r="AG568" i="2"/>
  <c r="AF568" i="2"/>
  <c r="AE568" i="2"/>
  <c r="AD568" i="2"/>
  <c r="AB568" i="2"/>
  <c r="BE568" i="2" s="1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M567" i="2"/>
  <c r="AL567" i="2"/>
  <c r="AK567" i="2"/>
  <c r="AJ567" i="2"/>
  <c r="AI567" i="2"/>
  <c r="AH567" i="2"/>
  <c r="AG567" i="2"/>
  <c r="AF567" i="2"/>
  <c r="AE567" i="2"/>
  <c r="AD567" i="2"/>
  <c r="AB567" i="2"/>
  <c r="BE567" i="2" s="1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M566" i="2"/>
  <c r="AL566" i="2"/>
  <c r="AK566" i="2"/>
  <c r="AJ566" i="2"/>
  <c r="AI566" i="2"/>
  <c r="AH566" i="2"/>
  <c r="AG566" i="2"/>
  <c r="AF566" i="2"/>
  <c r="AE566" i="2"/>
  <c r="AD566" i="2"/>
  <c r="AB566" i="2"/>
  <c r="BD566" i="2" s="1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M565" i="2"/>
  <c r="AL565" i="2"/>
  <c r="AK565" i="2"/>
  <c r="AJ565" i="2"/>
  <c r="AI565" i="2"/>
  <c r="AH565" i="2"/>
  <c r="AG565" i="2"/>
  <c r="AF565" i="2"/>
  <c r="AE565" i="2"/>
  <c r="AD565" i="2"/>
  <c r="AB565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M564" i="2"/>
  <c r="AL564" i="2"/>
  <c r="AK564" i="2"/>
  <c r="AJ564" i="2"/>
  <c r="AI564" i="2"/>
  <c r="AH564" i="2"/>
  <c r="AG564" i="2"/>
  <c r="AF564" i="2"/>
  <c r="AE564" i="2"/>
  <c r="AD564" i="2"/>
  <c r="AB564" i="2"/>
  <c r="BA564" i="2" s="1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M563" i="2"/>
  <c r="AL563" i="2"/>
  <c r="AK563" i="2"/>
  <c r="AJ563" i="2"/>
  <c r="AI563" i="2"/>
  <c r="AH563" i="2"/>
  <c r="AG563" i="2"/>
  <c r="AF563" i="2"/>
  <c r="AE563" i="2"/>
  <c r="AD563" i="2"/>
  <c r="AB563" i="2"/>
  <c r="BB563" i="2" s="1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M562" i="2"/>
  <c r="AL562" i="2"/>
  <c r="AK562" i="2"/>
  <c r="AJ562" i="2"/>
  <c r="AI562" i="2"/>
  <c r="AH562" i="2"/>
  <c r="AG562" i="2"/>
  <c r="AF562" i="2"/>
  <c r="AE562" i="2"/>
  <c r="AD562" i="2"/>
  <c r="AB562" i="2"/>
  <c r="BB562" i="2" s="1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M561" i="2"/>
  <c r="AL561" i="2"/>
  <c r="AK561" i="2"/>
  <c r="AJ561" i="2"/>
  <c r="AI561" i="2"/>
  <c r="AH561" i="2"/>
  <c r="AG561" i="2"/>
  <c r="AF561" i="2"/>
  <c r="AE561" i="2"/>
  <c r="AD561" i="2"/>
  <c r="AB561" i="2"/>
  <c r="BE561" i="2" s="1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M560" i="2"/>
  <c r="AL560" i="2"/>
  <c r="AK560" i="2"/>
  <c r="AJ560" i="2"/>
  <c r="AI560" i="2"/>
  <c r="AH560" i="2"/>
  <c r="AG560" i="2"/>
  <c r="AF560" i="2"/>
  <c r="AE560" i="2"/>
  <c r="AD560" i="2"/>
  <c r="AB560" i="2"/>
  <c r="BE560" i="2" s="1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M559" i="2"/>
  <c r="AL559" i="2"/>
  <c r="AK559" i="2"/>
  <c r="AJ559" i="2"/>
  <c r="AI559" i="2"/>
  <c r="AH559" i="2"/>
  <c r="AG559" i="2"/>
  <c r="AF559" i="2"/>
  <c r="AE559" i="2"/>
  <c r="AD559" i="2"/>
  <c r="AB559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M558" i="2"/>
  <c r="AL558" i="2"/>
  <c r="AK558" i="2"/>
  <c r="AJ558" i="2"/>
  <c r="AI558" i="2"/>
  <c r="AH558" i="2"/>
  <c r="AG558" i="2"/>
  <c r="AF558" i="2"/>
  <c r="AE558" i="2"/>
  <c r="AD558" i="2"/>
  <c r="AB558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M557" i="2"/>
  <c r="AL557" i="2"/>
  <c r="AK557" i="2"/>
  <c r="AJ557" i="2"/>
  <c r="AI557" i="2"/>
  <c r="AH557" i="2"/>
  <c r="AG557" i="2"/>
  <c r="AF557" i="2"/>
  <c r="AE557" i="2"/>
  <c r="AD557" i="2"/>
  <c r="AB557" i="2"/>
  <c r="BD557" i="2" s="1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M556" i="2"/>
  <c r="AL556" i="2"/>
  <c r="AK556" i="2"/>
  <c r="AJ556" i="2"/>
  <c r="AI556" i="2"/>
  <c r="AH556" i="2"/>
  <c r="AG556" i="2"/>
  <c r="AF556" i="2"/>
  <c r="AE556" i="2"/>
  <c r="AD556" i="2"/>
  <c r="AB556" i="2"/>
  <c r="BD556" i="2" s="1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M555" i="2"/>
  <c r="AL555" i="2"/>
  <c r="AK555" i="2"/>
  <c r="AJ555" i="2"/>
  <c r="AI555" i="2"/>
  <c r="AH555" i="2"/>
  <c r="AG555" i="2"/>
  <c r="AF555" i="2"/>
  <c r="AE555" i="2"/>
  <c r="AD555" i="2"/>
  <c r="AB555" i="2"/>
  <c r="BD555" i="2" s="1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M554" i="2"/>
  <c r="AL554" i="2"/>
  <c r="AK554" i="2"/>
  <c r="AJ554" i="2"/>
  <c r="AI554" i="2"/>
  <c r="AH554" i="2"/>
  <c r="AG554" i="2"/>
  <c r="AF554" i="2"/>
  <c r="AE554" i="2"/>
  <c r="AD554" i="2"/>
  <c r="AB554" i="2"/>
  <c r="BE554" i="2" s="1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M553" i="2"/>
  <c r="AL553" i="2"/>
  <c r="AK553" i="2"/>
  <c r="AJ553" i="2"/>
  <c r="AI553" i="2"/>
  <c r="AH553" i="2"/>
  <c r="AG553" i="2"/>
  <c r="AF553" i="2"/>
  <c r="AE553" i="2"/>
  <c r="AD553" i="2"/>
  <c r="AB553" i="2"/>
  <c r="BE553" i="2" s="1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M552" i="2"/>
  <c r="AL552" i="2"/>
  <c r="AK552" i="2"/>
  <c r="AJ552" i="2"/>
  <c r="AI552" i="2"/>
  <c r="AH552" i="2"/>
  <c r="AG552" i="2"/>
  <c r="AF552" i="2"/>
  <c r="AE552" i="2"/>
  <c r="AD552" i="2"/>
  <c r="AB552" i="2"/>
  <c r="BB552" i="2" s="1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M551" i="2"/>
  <c r="AL551" i="2"/>
  <c r="AK551" i="2"/>
  <c r="AJ551" i="2"/>
  <c r="AI551" i="2"/>
  <c r="AH551" i="2"/>
  <c r="AG551" i="2"/>
  <c r="AF551" i="2"/>
  <c r="AE551" i="2"/>
  <c r="AD551" i="2"/>
  <c r="AB551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M550" i="2"/>
  <c r="AL550" i="2"/>
  <c r="AK550" i="2"/>
  <c r="AJ550" i="2"/>
  <c r="AI550" i="2"/>
  <c r="AH550" i="2"/>
  <c r="AG550" i="2"/>
  <c r="AF550" i="2"/>
  <c r="AE550" i="2"/>
  <c r="AD550" i="2"/>
  <c r="AB550" i="2"/>
  <c r="BE550" i="2" s="1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M549" i="2"/>
  <c r="AL549" i="2"/>
  <c r="AK549" i="2"/>
  <c r="AJ549" i="2"/>
  <c r="AI549" i="2"/>
  <c r="AH549" i="2"/>
  <c r="AG549" i="2"/>
  <c r="AF549" i="2"/>
  <c r="AE549" i="2"/>
  <c r="AD549" i="2"/>
  <c r="AB549" i="2"/>
  <c r="BD549" i="2" s="1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M548" i="2"/>
  <c r="AL548" i="2"/>
  <c r="AK548" i="2"/>
  <c r="AJ548" i="2"/>
  <c r="AI548" i="2"/>
  <c r="AH548" i="2"/>
  <c r="AG548" i="2"/>
  <c r="AF548" i="2"/>
  <c r="AE548" i="2"/>
  <c r="AD548" i="2"/>
  <c r="AB548" i="2"/>
  <c r="BA548" i="2" s="1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M547" i="2"/>
  <c r="AL547" i="2"/>
  <c r="AK547" i="2"/>
  <c r="AJ547" i="2"/>
  <c r="AI547" i="2"/>
  <c r="AH547" i="2"/>
  <c r="AG547" i="2"/>
  <c r="AF547" i="2"/>
  <c r="AE547" i="2"/>
  <c r="AD547" i="2"/>
  <c r="AB547" i="2"/>
  <c r="BD547" i="2" s="1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M546" i="2"/>
  <c r="AL546" i="2"/>
  <c r="AK546" i="2"/>
  <c r="AJ546" i="2"/>
  <c r="AI546" i="2"/>
  <c r="AH546" i="2"/>
  <c r="AG546" i="2"/>
  <c r="AF546" i="2"/>
  <c r="AE546" i="2"/>
  <c r="AD546" i="2"/>
  <c r="AB546" i="2"/>
  <c r="BC546" i="2" s="1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M545" i="2"/>
  <c r="AL545" i="2"/>
  <c r="AK545" i="2"/>
  <c r="AJ545" i="2"/>
  <c r="AI545" i="2"/>
  <c r="AH545" i="2"/>
  <c r="AG545" i="2"/>
  <c r="AF545" i="2"/>
  <c r="AE545" i="2"/>
  <c r="AD545" i="2"/>
  <c r="AB545" i="2"/>
  <c r="BD545" i="2" s="1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M544" i="2"/>
  <c r="AL544" i="2"/>
  <c r="AK544" i="2"/>
  <c r="AJ544" i="2"/>
  <c r="AI544" i="2"/>
  <c r="AH544" i="2"/>
  <c r="AG544" i="2"/>
  <c r="AF544" i="2"/>
  <c r="AE544" i="2"/>
  <c r="AD544" i="2"/>
  <c r="AB544" i="2"/>
  <c r="BD544" i="2" s="1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M543" i="2"/>
  <c r="AL543" i="2"/>
  <c r="AK543" i="2"/>
  <c r="AJ543" i="2"/>
  <c r="AI543" i="2"/>
  <c r="AH543" i="2"/>
  <c r="AG543" i="2"/>
  <c r="AF543" i="2"/>
  <c r="AE543" i="2"/>
  <c r="AD543" i="2"/>
  <c r="AB543" i="2"/>
  <c r="BE543" i="2" s="1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M542" i="2"/>
  <c r="AL542" i="2"/>
  <c r="AK542" i="2"/>
  <c r="AJ542" i="2"/>
  <c r="AI542" i="2"/>
  <c r="AH542" i="2"/>
  <c r="AG542" i="2"/>
  <c r="AF542" i="2"/>
  <c r="AE542" i="2"/>
  <c r="AD542" i="2"/>
  <c r="AB542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M541" i="2"/>
  <c r="AL541" i="2"/>
  <c r="AK541" i="2"/>
  <c r="AJ541" i="2"/>
  <c r="AI541" i="2"/>
  <c r="AH541" i="2"/>
  <c r="AG541" i="2"/>
  <c r="AF541" i="2"/>
  <c r="AE541" i="2"/>
  <c r="AD541" i="2"/>
  <c r="AB541" i="2"/>
  <c r="BB541" i="2" s="1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M540" i="2"/>
  <c r="AL540" i="2"/>
  <c r="AK540" i="2"/>
  <c r="AJ540" i="2"/>
  <c r="AI540" i="2"/>
  <c r="AH540" i="2"/>
  <c r="AG540" i="2"/>
  <c r="AF540" i="2"/>
  <c r="AE540" i="2"/>
  <c r="AD540" i="2"/>
  <c r="AB540" i="2"/>
  <c r="BE540" i="2" s="1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M539" i="2"/>
  <c r="AL539" i="2"/>
  <c r="AK539" i="2"/>
  <c r="AJ539" i="2"/>
  <c r="AI539" i="2"/>
  <c r="AH539" i="2"/>
  <c r="AG539" i="2"/>
  <c r="AF539" i="2"/>
  <c r="AE539" i="2"/>
  <c r="AD539" i="2"/>
  <c r="AB539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M538" i="2"/>
  <c r="AL538" i="2"/>
  <c r="AK538" i="2"/>
  <c r="AJ538" i="2"/>
  <c r="AI538" i="2"/>
  <c r="AH538" i="2"/>
  <c r="AG538" i="2"/>
  <c r="AF538" i="2"/>
  <c r="AE538" i="2"/>
  <c r="AD538" i="2"/>
  <c r="AB538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M537" i="2"/>
  <c r="AL537" i="2"/>
  <c r="AK537" i="2"/>
  <c r="AJ537" i="2"/>
  <c r="AI537" i="2"/>
  <c r="AH537" i="2"/>
  <c r="AG537" i="2"/>
  <c r="AF537" i="2"/>
  <c r="AE537" i="2"/>
  <c r="AD537" i="2"/>
  <c r="AB537" i="2"/>
  <c r="BC537" i="2" s="1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M536" i="2"/>
  <c r="AL536" i="2"/>
  <c r="AK536" i="2"/>
  <c r="AJ536" i="2"/>
  <c r="AI536" i="2"/>
  <c r="AH536" i="2"/>
  <c r="AG536" i="2"/>
  <c r="AF536" i="2"/>
  <c r="AE536" i="2"/>
  <c r="AD536" i="2"/>
  <c r="AB536" i="2"/>
  <c r="BE536" i="2" s="1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M535" i="2"/>
  <c r="AL535" i="2"/>
  <c r="AK535" i="2"/>
  <c r="AJ535" i="2"/>
  <c r="AI535" i="2"/>
  <c r="AH535" i="2"/>
  <c r="AG535" i="2"/>
  <c r="AF535" i="2"/>
  <c r="AE535" i="2"/>
  <c r="AD535" i="2"/>
  <c r="AB535" i="2"/>
  <c r="BB535" i="2" s="1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M534" i="2"/>
  <c r="AL534" i="2"/>
  <c r="AK534" i="2"/>
  <c r="AJ534" i="2"/>
  <c r="AI534" i="2"/>
  <c r="AH534" i="2"/>
  <c r="AG534" i="2"/>
  <c r="AF534" i="2"/>
  <c r="AE534" i="2"/>
  <c r="AD534" i="2"/>
  <c r="AB534" i="2"/>
  <c r="BD534" i="2" s="1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M533" i="2"/>
  <c r="AL533" i="2"/>
  <c r="AK533" i="2"/>
  <c r="AJ533" i="2"/>
  <c r="AI533" i="2"/>
  <c r="AH533" i="2"/>
  <c r="AG533" i="2"/>
  <c r="AF533" i="2"/>
  <c r="AE533" i="2"/>
  <c r="AD533" i="2"/>
  <c r="AB533" i="2"/>
  <c r="BE533" i="2" s="1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M532" i="2"/>
  <c r="AL532" i="2"/>
  <c r="AK532" i="2"/>
  <c r="AJ532" i="2"/>
  <c r="AI532" i="2"/>
  <c r="AH532" i="2"/>
  <c r="AG532" i="2"/>
  <c r="AF532" i="2"/>
  <c r="AE532" i="2"/>
  <c r="AD532" i="2"/>
  <c r="AB532" i="2"/>
  <c r="BE532" i="2" s="1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M531" i="2"/>
  <c r="AL531" i="2"/>
  <c r="AK531" i="2"/>
  <c r="AJ531" i="2"/>
  <c r="AI531" i="2"/>
  <c r="AH531" i="2"/>
  <c r="AG531" i="2"/>
  <c r="AF531" i="2"/>
  <c r="AE531" i="2"/>
  <c r="AD531" i="2"/>
  <c r="AB531" i="2"/>
  <c r="BC531" i="2" s="1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M530" i="2"/>
  <c r="AL530" i="2"/>
  <c r="AK530" i="2"/>
  <c r="AJ530" i="2"/>
  <c r="AI530" i="2"/>
  <c r="AH530" i="2"/>
  <c r="AG530" i="2"/>
  <c r="AF530" i="2"/>
  <c r="AE530" i="2"/>
  <c r="AD530" i="2"/>
  <c r="AB530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M529" i="2"/>
  <c r="AL529" i="2"/>
  <c r="AK529" i="2"/>
  <c r="AJ529" i="2"/>
  <c r="AI529" i="2"/>
  <c r="AH529" i="2"/>
  <c r="AG529" i="2"/>
  <c r="AF529" i="2"/>
  <c r="AE529" i="2"/>
  <c r="AD529" i="2"/>
  <c r="AB529" i="2"/>
  <c r="BA529" i="2" s="1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M528" i="2"/>
  <c r="AL528" i="2"/>
  <c r="AK528" i="2"/>
  <c r="AJ528" i="2"/>
  <c r="AI528" i="2"/>
  <c r="AH528" i="2"/>
  <c r="AG528" i="2"/>
  <c r="AF528" i="2"/>
  <c r="AE528" i="2"/>
  <c r="AD528" i="2"/>
  <c r="AB528" i="2"/>
  <c r="BC528" i="2" s="1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M527" i="2"/>
  <c r="AL527" i="2"/>
  <c r="AK527" i="2"/>
  <c r="AJ527" i="2"/>
  <c r="AI527" i="2"/>
  <c r="AH527" i="2"/>
  <c r="AG527" i="2"/>
  <c r="AF527" i="2"/>
  <c r="AE527" i="2"/>
  <c r="AD527" i="2"/>
  <c r="AB527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M526" i="2"/>
  <c r="AL526" i="2"/>
  <c r="AK526" i="2"/>
  <c r="AJ526" i="2"/>
  <c r="AI526" i="2"/>
  <c r="AH526" i="2"/>
  <c r="AG526" i="2"/>
  <c r="AF526" i="2"/>
  <c r="AE526" i="2"/>
  <c r="AD526" i="2"/>
  <c r="AB526" i="2"/>
  <c r="BA526" i="2" s="1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M525" i="2"/>
  <c r="AL525" i="2"/>
  <c r="AK525" i="2"/>
  <c r="AJ525" i="2"/>
  <c r="AI525" i="2"/>
  <c r="AH525" i="2"/>
  <c r="AG525" i="2"/>
  <c r="AF525" i="2"/>
  <c r="AE525" i="2"/>
  <c r="AD525" i="2"/>
  <c r="AB525" i="2"/>
  <c r="BD525" i="2" s="1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M524" i="2"/>
  <c r="AL524" i="2"/>
  <c r="AK524" i="2"/>
  <c r="AJ524" i="2"/>
  <c r="AI524" i="2"/>
  <c r="AH524" i="2"/>
  <c r="AG524" i="2"/>
  <c r="AF524" i="2"/>
  <c r="AE524" i="2"/>
  <c r="AD524" i="2"/>
  <c r="AB524" i="2"/>
  <c r="BB524" i="2" s="1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M523" i="2"/>
  <c r="AL523" i="2"/>
  <c r="AK523" i="2"/>
  <c r="AJ523" i="2"/>
  <c r="AI523" i="2"/>
  <c r="AH523" i="2"/>
  <c r="AG523" i="2"/>
  <c r="AF523" i="2"/>
  <c r="AE523" i="2"/>
  <c r="AD523" i="2"/>
  <c r="AB523" i="2"/>
  <c r="BE523" i="2" s="1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M522" i="2"/>
  <c r="AL522" i="2"/>
  <c r="AK522" i="2"/>
  <c r="AJ522" i="2"/>
  <c r="AI522" i="2"/>
  <c r="AH522" i="2"/>
  <c r="AG522" i="2"/>
  <c r="AF522" i="2"/>
  <c r="AE522" i="2"/>
  <c r="AD522" i="2"/>
  <c r="AB522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M521" i="2"/>
  <c r="AL521" i="2"/>
  <c r="AK521" i="2"/>
  <c r="AJ521" i="2"/>
  <c r="AI521" i="2"/>
  <c r="AH521" i="2"/>
  <c r="AG521" i="2"/>
  <c r="AF521" i="2"/>
  <c r="AE521" i="2"/>
  <c r="AD521" i="2"/>
  <c r="AB521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M520" i="2"/>
  <c r="AL520" i="2"/>
  <c r="AK520" i="2"/>
  <c r="AJ520" i="2"/>
  <c r="AI520" i="2"/>
  <c r="AH520" i="2"/>
  <c r="AG520" i="2"/>
  <c r="AF520" i="2"/>
  <c r="AE520" i="2"/>
  <c r="AD520" i="2"/>
  <c r="AB520" i="2"/>
  <c r="BB520" i="2" s="1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M519" i="2"/>
  <c r="AL519" i="2"/>
  <c r="AK519" i="2"/>
  <c r="AJ519" i="2"/>
  <c r="AI519" i="2"/>
  <c r="AH519" i="2"/>
  <c r="AG519" i="2"/>
  <c r="AF519" i="2"/>
  <c r="AE519" i="2"/>
  <c r="AD519" i="2"/>
  <c r="AB519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M518" i="2"/>
  <c r="AL518" i="2"/>
  <c r="AK518" i="2"/>
  <c r="AJ518" i="2"/>
  <c r="AI518" i="2"/>
  <c r="AH518" i="2"/>
  <c r="AG518" i="2"/>
  <c r="AF518" i="2"/>
  <c r="AE518" i="2"/>
  <c r="AD518" i="2"/>
  <c r="AB518" i="2"/>
  <c r="BE518" i="2" s="1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M517" i="2"/>
  <c r="AL517" i="2"/>
  <c r="AK517" i="2"/>
  <c r="AJ517" i="2"/>
  <c r="AI517" i="2"/>
  <c r="AH517" i="2"/>
  <c r="AG517" i="2"/>
  <c r="AF517" i="2"/>
  <c r="AE517" i="2"/>
  <c r="AD517" i="2"/>
  <c r="AB517" i="2"/>
  <c r="BB517" i="2" s="1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M516" i="2"/>
  <c r="AL516" i="2"/>
  <c r="AK516" i="2"/>
  <c r="AJ516" i="2"/>
  <c r="AI516" i="2"/>
  <c r="AH516" i="2"/>
  <c r="AG516" i="2"/>
  <c r="AF516" i="2"/>
  <c r="AE516" i="2"/>
  <c r="AD516" i="2"/>
  <c r="AB516" i="2"/>
  <c r="BA516" i="2" s="1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M515" i="2"/>
  <c r="AL515" i="2"/>
  <c r="AK515" i="2"/>
  <c r="AJ515" i="2"/>
  <c r="AI515" i="2"/>
  <c r="AH515" i="2"/>
  <c r="AG515" i="2"/>
  <c r="AF515" i="2"/>
  <c r="AE515" i="2"/>
  <c r="AD515" i="2"/>
  <c r="AB515" i="2"/>
  <c r="BE515" i="2" s="1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M514" i="2"/>
  <c r="AL514" i="2"/>
  <c r="AK514" i="2"/>
  <c r="AJ514" i="2"/>
  <c r="AI514" i="2"/>
  <c r="AH514" i="2"/>
  <c r="AG514" i="2"/>
  <c r="AF514" i="2"/>
  <c r="AE514" i="2"/>
  <c r="AD514" i="2"/>
  <c r="AB514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M513" i="2"/>
  <c r="AL513" i="2"/>
  <c r="AK513" i="2"/>
  <c r="AJ513" i="2"/>
  <c r="AI513" i="2"/>
  <c r="AH513" i="2"/>
  <c r="AG513" i="2"/>
  <c r="AF513" i="2"/>
  <c r="AE513" i="2"/>
  <c r="AD513" i="2"/>
  <c r="AB513" i="2"/>
  <c r="BB513" i="2" s="1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M512" i="2"/>
  <c r="AL512" i="2"/>
  <c r="AK512" i="2"/>
  <c r="AJ512" i="2"/>
  <c r="AI512" i="2"/>
  <c r="AH512" i="2"/>
  <c r="AG512" i="2"/>
  <c r="AF512" i="2"/>
  <c r="AE512" i="2"/>
  <c r="AD512" i="2"/>
  <c r="AB512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M511" i="2"/>
  <c r="AL511" i="2"/>
  <c r="AK511" i="2"/>
  <c r="AJ511" i="2"/>
  <c r="AI511" i="2"/>
  <c r="AH511" i="2"/>
  <c r="AG511" i="2"/>
  <c r="AF511" i="2"/>
  <c r="AE511" i="2"/>
  <c r="AD511" i="2"/>
  <c r="AB511" i="2"/>
  <c r="BD511" i="2" s="1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M510" i="2"/>
  <c r="AL510" i="2"/>
  <c r="AK510" i="2"/>
  <c r="AJ510" i="2"/>
  <c r="AI510" i="2"/>
  <c r="AH510" i="2"/>
  <c r="AG510" i="2"/>
  <c r="AF510" i="2"/>
  <c r="AE510" i="2"/>
  <c r="AD510" i="2"/>
  <c r="AB510" i="2"/>
  <c r="BE510" i="2" s="1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M509" i="2"/>
  <c r="AL509" i="2"/>
  <c r="AK509" i="2"/>
  <c r="AJ509" i="2"/>
  <c r="AI509" i="2"/>
  <c r="AH509" i="2"/>
  <c r="AG509" i="2"/>
  <c r="AF509" i="2"/>
  <c r="AE509" i="2"/>
  <c r="AD509" i="2"/>
  <c r="AB509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M508" i="2"/>
  <c r="AL508" i="2"/>
  <c r="AK508" i="2"/>
  <c r="AJ508" i="2"/>
  <c r="AI508" i="2"/>
  <c r="AH508" i="2"/>
  <c r="AG508" i="2"/>
  <c r="AF508" i="2"/>
  <c r="AE508" i="2"/>
  <c r="AD508" i="2"/>
  <c r="AB508" i="2"/>
  <c r="BA508" i="2" s="1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M507" i="2"/>
  <c r="AL507" i="2"/>
  <c r="AK507" i="2"/>
  <c r="AJ507" i="2"/>
  <c r="AI507" i="2"/>
  <c r="AH507" i="2"/>
  <c r="AG507" i="2"/>
  <c r="AF507" i="2"/>
  <c r="AE507" i="2"/>
  <c r="AD507" i="2"/>
  <c r="AB507" i="2"/>
  <c r="BA507" i="2" s="1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M506" i="2"/>
  <c r="AL506" i="2"/>
  <c r="AK506" i="2"/>
  <c r="AJ506" i="2"/>
  <c r="AI506" i="2"/>
  <c r="AH506" i="2"/>
  <c r="AG506" i="2"/>
  <c r="AF506" i="2"/>
  <c r="AE506" i="2"/>
  <c r="AD506" i="2"/>
  <c r="AB506" i="2"/>
  <c r="BD506" i="2" s="1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M505" i="2"/>
  <c r="AL505" i="2"/>
  <c r="AK505" i="2"/>
  <c r="AJ505" i="2"/>
  <c r="AI505" i="2"/>
  <c r="AH505" i="2"/>
  <c r="AG505" i="2"/>
  <c r="AF505" i="2"/>
  <c r="AE505" i="2"/>
  <c r="AD505" i="2"/>
  <c r="AB505" i="2"/>
  <c r="BC505" i="2" s="1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M504" i="2"/>
  <c r="AL504" i="2"/>
  <c r="AK504" i="2"/>
  <c r="AJ504" i="2"/>
  <c r="AI504" i="2"/>
  <c r="AH504" i="2"/>
  <c r="AG504" i="2"/>
  <c r="AF504" i="2"/>
  <c r="AE504" i="2"/>
  <c r="AD504" i="2"/>
  <c r="AB504" i="2"/>
  <c r="BE504" i="2" s="1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M503" i="2"/>
  <c r="AL503" i="2"/>
  <c r="AK503" i="2"/>
  <c r="AJ503" i="2"/>
  <c r="AI503" i="2"/>
  <c r="AH503" i="2"/>
  <c r="AG503" i="2"/>
  <c r="AF503" i="2"/>
  <c r="AE503" i="2"/>
  <c r="AD503" i="2"/>
  <c r="AB503" i="2"/>
  <c r="BB503" i="2" s="1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M502" i="2"/>
  <c r="AL502" i="2"/>
  <c r="AK502" i="2"/>
  <c r="AJ502" i="2"/>
  <c r="AI502" i="2"/>
  <c r="AH502" i="2"/>
  <c r="AG502" i="2"/>
  <c r="AF502" i="2"/>
  <c r="AE502" i="2"/>
  <c r="AD502" i="2"/>
  <c r="AB502" i="2"/>
  <c r="BB502" i="2" s="1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M501" i="2"/>
  <c r="AL501" i="2"/>
  <c r="AK501" i="2"/>
  <c r="AJ501" i="2"/>
  <c r="AI501" i="2"/>
  <c r="AH501" i="2"/>
  <c r="AG501" i="2"/>
  <c r="AF501" i="2"/>
  <c r="AE501" i="2"/>
  <c r="AD501" i="2"/>
  <c r="AB501" i="2"/>
  <c r="BE501" i="2" s="1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M500" i="2"/>
  <c r="AL500" i="2"/>
  <c r="AK500" i="2"/>
  <c r="AJ500" i="2"/>
  <c r="AI500" i="2"/>
  <c r="AH500" i="2"/>
  <c r="AG500" i="2"/>
  <c r="AF500" i="2"/>
  <c r="AE500" i="2"/>
  <c r="AD500" i="2"/>
  <c r="AB500" i="2"/>
  <c r="BD500" i="2" s="1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M499" i="2"/>
  <c r="AL499" i="2"/>
  <c r="AK499" i="2"/>
  <c r="AJ499" i="2"/>
  <c r="AI499" i="2"/>
  <c r="AH499" i="2"/>
  <c r="AG499" i="2"/>
  <c r="AF499" i="2"/>
  <c r="AE499" i="2"/>
  <c r="AD499" i="2"/>
  <c r="AB499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M498" i="2"/>
  <c r="AL498" i="2"/>
  <c r="AK498" i="2"/>
  <c r="AJ498" i="2"/>
  <c r="AI498" i="2"/>
  <c r="AH498" i="2"/>
  <c r="AG498" i="2"/>
  <c r="AF498" i="2"/>
  <c r="AE498" i="2"/>
  <c r="AD498" i="2"/>
  <c r="AB498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M497" i="2"/>
  <c r="AL497" i="2"/>
  <c r="AK497" i="2"/>
  <c r="AJ497" i="2"/>
  <c r="AI497" i="2"/>
  <c r="AH497" i="2"/>
  <c r="AG497" i="2"/>
  <c r="AF497" i="2"/>
  <c r="AE497" i="2"/>
  <c r="AD497" i="2"/>
  <c r="AB497" i="2"/>
  <c r="BB497" i="2" s="1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M496" i="2"/>
  <c r="AL496" i="2"/>
  <c r="AK496" i="2"/>
  <c r="AJ496" i="2"/>
  <c r="AI496" i="2"/>
  <c r="AH496" i="2"/>
  <c r="AG496" i="2"/>
  <c r="AF496" i="2"/>
  <c r="AE496" i="2"/>
  <c r="AD496" i="2"/>
  <c r="AB496" i="2"/>
  <c r="BE496" i="2" s="1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M495" i="2"/>
  <c r="AL495" i="2"/>
  <c r="AK495" i="2"/>
  <c r="AJ495" i="2"/>
  <c r="AI495" i="2"/>
  <c r="AH495" i="2"/>
  <c r="AG495" i="2"/>
  <c r="AF495" i="2"/>
  <c r="AE495" i="2"/>
  <c r="AD495" i="2"/>
  <c r="AB495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M494" i="2"/>
  <c r="AL494" i="2"/>
  <c r="AK494" i="2"/>
  <c r="AJ494" i="2"/>
  <c r="AI494" i="2"/>
  <c r="AH494" i="2"/>
  <c r="AG494" i="2"/>
  <c r="AF494" i="2"/>
  <c r="AE494" i="2"/>
  <c r="AD494" i="2"/>
  <c r="AB494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M493" i="2"/>
  <c r="AL493" i="2"/>
  <c r="AK493" i="2"/>
  <c r="AJ493" i="2"/>
  <c r="AI493" i="2"/>
  <c r="AH493" i="2"/>
  <c r="AG493" i="2"/>
  <c r="AF493" i="2"/>
  <c r="AE493" i="2"/>
  <c r="AD493" i="2"/>
  <c r="AB493" i="2"/>
  <c r="BD493" i="2" s="1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M492" i="2"/>
  <c r="AL492" i="2"/>
  <c r="AK492" i="2"/>
  <c r="AJ492" i="2"/>
  <c r="AI492" i="2"/>
  <c r="AH492" i="2"/>
  <c r="AG492" i="2"/>
  <c r="AF492" i="2"/>
  <c r="AE492" i="2"/>
  <c r="AD492" i="2"/>
  <c r="AB492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M491" i="2"/>
  <c r="AL491" i="2"/>
  <c r="AK491" i="2"/>
  <c r="AJ491" i="2"/>
  <c r="AI491" i="2"/>
  <c r="AH491" i="2"/>
  <c r="AG491" i="2"/>
  <c r="AF491" i="2"/>
  <c r="AE491" i="2"/>
  <c r="AD491" i="2"/>
  <c r="AB491" i="2"/>
  <c r="BB491" i="2" s="1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M490" i="2"/>
  <c r="AL490" i="2"/>
  <c r="AK490" i="2"/>
  <c r="AJ490" i="2"/>
  <c r="AI490" i="2"/>
  <c r="AH490" i="2"/>
  <c r="AG490" i="2"/>
  <c r="AF490" i="2"/>
  <c r="AE490" i="2"/>
  <c r="AD490" i="2"/>
  <c r="AB490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M489" i="2"/>
  <c r="AL489" i="2"/>
  <c r="AK489" i="2"/>
  <c r="AJ489" i="2"/>
  <c r="AI489" i="2"/>
  <c r="AH489" i="2"/>
  <c r="AG489" i="2"/>
  <c r="AF489" i="2"/>
  <c r="AE489" i="2"/>
  <c r="AD489" i="2"/>
  <c r="AB489" i="2"/>
  <c r="BC489" i="2" s="1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M488" i="2"/>
  <c r="AL488" i="2"/>
  <c r="AK488" i="2"/>
  <c r="AJ488" i="2"/>
  <c r="AI488" i="2"/>
  <c r="AH488" i="2"/>
  <c r="AG488" i="2"/>
  <c r="AF488" i="2"/>
  <c r="AE488" i="2"/>
  <c r="AD488" i="2"/>
  <c r="AB488" i="2"/>
  <c r="BB488" i="2" s="1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M487" i="2"/>
  <c r="AL487" i="2"/>
  <c r="AK487" i="2"/>
  <c r="AJ487" i="2"/>
  <c r="AI487" i="2"/>
  <c r="AH487" i="2"/>
  <c r="AG487" i="2"/>
  <c r="AF487" i="2"/>
  <c r="AE487" i="2"/>
  <c r="AD487" i="2"/>
  <c r="AB487" i="2"/>
  <c r="BE487" i="2" s="1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M486" i="2"/>
  <c r="AL486" i="2"/>
  <c r="AK486" i="2"/>
  <c r="AJ486" i="2"/>
  <c r="AI486" i="2"/>
  <c r="AH486" i="2"/>
  <c r="AG486" i="2"/>
  <c r="AF486" i="2"/>
  <c r="AE486" i="2"/>
  <c r="AD486" i="2"/>
  <c r="AB486" i="2"/>
  <c r="BC486" i="2" s="1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M485" i="2"/>
  <c r="AL485" i="2"/>
  <c r="AK485" i="2"/>
  <c r="AJ485" i="2"/>
  <c r="AI485" i="2"/>
  <c r="AH485" i="2"/>
  <c r="AG485" i="2"/>
  <c r="AF485" i="2"/>
  <c r="AE485" i="2"/>
  <c r="AD485" i="2"/>
  <c r="AB485" i="2"/>
  <c r="BD485" i="2" s="1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M484" i="2"/>
  <c r="AL484" i="2"/>
  <c r="AK484" i="2"/>
  <c r="AJ484" i="2"/>
  <c r="AI484" i="2"/>
  <c r="AH484" i="2"/>
  <c r="AG484" i="2"/>
  <c r="AF484" i="2"/>
  <c r="AE484" i="2"/>
  <c r="AD484" i="2"/>
  <c r="AB484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M483" i="2"/>
  <c r="AL483" i="2"/>
  <c r="AK483" i="2"/>
  <c r="AJ483" i="2"/>
  <c r="AI483" i="2"/>
  <c r="AH483" i="2"/>
  <c r="AG483" i="2"/>
  <c r="AF483" i="2"/>
  <c r="AE483" i="2"/>
  <c r="AD483" i="2"/>
  <c r="AB483" i="2"/>
  <c r="BA483" i="2" s="1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M482" i="2"/>
  <c r="AL482" i="2"/>
  <c r="AK482" i="2"/>
  <c r="AJ482" i="2"/>
  <c r="AI482" i="2"/>
  <c r="AH482" i="2"/>
  <c r="AG482" i="2"/>
  <c r="AF482" i="2"/>
  <c r="AE482" i="2"/>
  <c r="AD482" i="2"/>
  <c r="AB482" i="2"/>
  <c r="BD482" i="2" s="1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M481" i="2"/>
  <c r="AL481" i="2"/>
  <c r="AK481" i="2"/>
  <c r="AJ481" i="2"/>
  <c r="AI481" i="2"/>
  <c r="AH481" i="2"/>
  <c r="AG481" i="2"/>
  <c r="AF481" i="2"/>
  <c r="AE481" i="2"/>
  <c r="AD481" i="2"/>
  <c r="AB481" i="2"/>
  <c r="BD481" i="2" s="1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M480" i="2"/>
  <c r="AL480" i="2"/>
  <c r="AK480" i="2"/>
  <c r="AJ480" i="2"/>
  <c r="AI480" i="2"/>
  <c r="AH480" i="2"/>
  <c r="AG480" i="2"/>
  <c r="AF480" i="2"/>
  <c r="AE480" i="2"/>
  <c r="AD480" i="2"/>
  <c r="AB480" i="2"/>
  <c r="BC480" i="2" s="1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M479" i="2"/>
  <c r="AL479" i="2"/>
  <c r="AK479" i="2"/>
  <c r="AJ479" i="2"/>
  <c r="AI479" i="2"/>
  <c r="AH479" i="2"/>
  <c r="AG479" i="2"/>
  <c r="AF479" i="2"/>
  <c r="AE479" i="2"/>
  <c r="AD479" i="2"/>
  <c r="AB479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M478" i="2"/>
  <c r="AL478" i="2"/>
  <c r="AK478" i="2"/>
  <c r="AJ478" i="2"/>
  <c r="AI478" i="2"/>
  <c r="AH478" i="2"/>
  <c r="AG478" i="2"/>
  <c r="AF478" i="2"/>
  <c r="AE478" i="2"/>
  <c r="AD478" i="2"/>
  <c r="AB478" i="2"/>
  <c r="BC478" i="2" s="1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M477" i="2"/>
  <c r="AL477" i="2"/>
  <c r="AK477" i="2"/>
  <c r="AJ477" i="2"/>
  <c r="AI477" i="2"/>
  <c r="AH477" i="2"/>
  <c r="AG477" i="2"/>
  <c r="AF477" i="2"/>
  <c r="AE477" i="2"/>
  <c r="AD477" i="2"/>
  <c r="AB477" i="2"/>
  <c r="BB477" i="2" s="1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M476" i="2"/>
  <c r="AL476" i="2"/>
  <c r="AK476" i="2"/>
  <c r="AJ476" i="2"/>
  <c r="AI476" i="2"/>
  <c r="AH476" i="2"/>
  <c r="AG476" i="2"/>
  <c r="AF476" i="2"/>
  <c r="AE476" i="2"/>
  <c r="AD476" i="2"/>
  <c r="AB476" i="2"/>
  <c r="BC476" i="2" s="1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M475" i="2"/>
  <c r="AL475" i="2"/>
  <c r="AK475" i="2"/>
  <c r="AJ475" i="2"/>
  <c r="AI475" i="2"/>
  <c r="AH475" i="2"/>
  <c r="AG475" i="2"/>
  <c r="AF475" i="2"/>
  <c r="AE475" i="2"/>
  <c r="AD475" i="2"/>
  <c r="AB475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M474" i="2"/>
  <c r="AL474" i="2"/>
  <c r="AK474" i="2"/>
  <c r="AJ474" i="2"/>
  <c r="AI474" i="2"/>
  <c r="AH474" i="2"/>
  <c r="AG474" i="2"/>
  <c r="AF474" i="2"/>
  <c r="AE474" i="2"/>
  <c r="AD474" i="2"/>
  <c r="AB474" i="2"/>
  <c r="BC474" i="2" s="1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M473" i="2"/>
  <c r="AL473" i="2"/>
  <c r="AK473" i="2"/>
  <c r="AJ473" i="2"/>
  <c r="AI473" i="2"/>
  <c r="AH473" i="2"/>
  <c r="AG473" i="2"/>
  <c r="AF473" i="2"/>
  <c r="AE473" i="2"/>
  <c r="AD473" i="2"/>
  <c r="AB473" i="2"/>
  <c r="BE473" i="2" s="1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M472" i="2"/>
  <c r="AL472" i="2"/>
  <c r="AK472" i="2"/>
  <c r="AJ472" i="2"/>
  <c r="AI472" i="2"/>
  <c r="AH472" i="2"/>
  <c r="AG472" i="2"/>
  <c r="AF472" i="2"/>
  <c r="AE472" i="2"/>
  <c r="AD472" i="2"/>
  <c r="AB472" i="2"/>
  <c r="BE472" i="2" s="1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M471" i="2"/>
  <c r="AL471" i="2"/>
  <c r="AK471" i="2"/>
  <c r="AJ471" i="2"/>
  <c r="AI471" i="2"/>
  <c r="AH471" i="2"/>
  <c r="AG471" i="2"/>
  <c r="AF471" i="2"/>
  <c r="AE471" i="2"/>
  <c r="AD471" i="2"/>
  <c r="AB471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M470" i="2"/>
  <c r="AL470" i="2"/>
  <c r="AK470" i="2"/>
  <c r="AJ470" i="2"/>
  <c r="AI470" i="2"/>
  <c r="AH470" i="2"/>
  <c r="AG470" i="2"/>
  <c r="AF470" i="2"/>
  <c r="AE470" i="2"/>
  <c r="AD470" i="2"/>
  <c r="AB470" i="2"/>
  <c r="BE470" i="2" s="1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M469" i="2"/>
  <c r="AL469" i="2"/>
  <c r="AK469" i="2"/>
  <c r="AJ469" i="2"/>
  <c r="AI469" i="2"/>
  <c r="AH469" i="2"/>
  <c r="AG469" i="2"/>
  <c r="AF469" i="2"/>
  <c r="AE469" i="2"/>
  <c r="AD469" i="2"/>
  <c r="AB469" i="2"/>
  <c r="BE469" i="2" s="1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M468" i="2"/>
  <c r="AL468" i="2"/>
  <c r="AK468" i="2"/>
  <c r="AJ468" i="2"/>
  <c r="AI468" i="2"/>
  <c r="AH468" i="2"/>
  <c r="AG468" i="2"/>
  <c r="AF468" i="2"/>
  <c r="AE468" i="2"/>
  <c r="AD468" i="2"/>
  <c r="AB468" i="2"/>
  <c r="BA468" i="2" s="1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M467" i="2"/>
  <c r="AL467" i="2"/>
  <c r="AK467" i="2"/>
  <c r="AJ467" i="2"/>
  <c r="AI467" i="2"/>
  <c r="AH467" i="2"/>
  <c r="AG467" i="2"/>
  <c r="AF467" i="2"/>
  <c r="AE467" i="2"/>
  <c r="AD467" i="2"/>
  <c r="AB467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M466" i="2"/>
  <c r="AL466" i="2"/>
  <c r="AK466" i="2"/>
  <c r="AJ466" i="2"/>
  <c r="AI466" i="2"/>
  <c r="AH466" i="2"/>
  <c r="AG466" i="2"/>
  <c r="AF466" i="2"/>
  <c r="AE466" i="2"/>
  <c r="AD466" i="2"/>
  <c r="AB466" i="2"/>
  <c r="BB466" i="2" s="1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M465" i="2"/>
  <c r="AL465" i="2"/>
  <c r="AK465" i="2"/>
  <c r="AJ465" i="2"/>
  <c r="AI465" i="2"/>
  <c r="AH465" i="2"/>
  <c r="AG465" i="2"/>
  <c r="AF465" i="2"/>
  <c r="AE465" i="2"/>
  <c r="AD465" i="2"/>
  <c r="AB465" i="2"/>
  <c r="BA465" i="2" s="1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M464" i="2"/>
  <c r="AL464" i="2"/>
  <c r="AK464" i="2"/>
  <c r="AJ464" i="2"/>
  <c r="AI464" i="2"/>
  <c r="AH464" i="2"/>
  <c r="AG464" i="2"/>
  <c r="AF464" i="2"/>
  <c r="AE464" i="2"/>
  <c r="AD464" i="2"/>
  <c r="AB464" i="2"/>
  <c r="BC464" i="2" s="1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M463" i="2"/>
  <c r="AL463" i="2"/>
  <c r="AK463" i="2"/>
  <c r="AJ463" i="2"/>
  <c r="AI463" i="2"/>
  <c r="AH463" i="2"/>
  <c r="AG463" i="2"/>
  <c r="AF463" i="2"/>
  <c r="AE463" i="2"/>
  <c r="AD463" i="2"/>
  <c r="AB463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M462" i="2"/>
  <c r="AL462" i="2"/>
  <c r="AK462" i="2"/>
  <c r="AJ462" i="2"/>
  <c r="AI462" i="2"/>
  <c r="AH462" i="2"/>
  <c r="AG462" i="2"/>
  <c r="AF462" i="2"/>
  <c r="AE462" i="2"/>
  <c r="AD462" i="2"/>
  <c r="AB462" i="2"/>
  <c r="BA462" i="2" s="1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M461" i="2"/>
  <c r="AL461" i="2"/>
  <c r="AK461" i="2"/>
  <c r="AJ461" i="2"/>
  <c r="AI461" i="2"/>
  <c r="AH461" i="2"/>
  <c r="AG461" i="2"/>
  <c r="AF461" i="2"/>
  <c r="AE461" i="2"/>
  <c r="AD461" i="2"/>
  <c r="AB461" i="2"/>
  <c r="BD461" i="2" s="1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M460" i="2"/>
  <c r="AL460" i="2"/>
  <c r="AK460" i="2"/>
  <c r="AJ460" i="2"/>
  <c r="AI460" i="2"/>
  <c r="AH460" i="2"/>
  <c r="AG460" i="2"/>
  <c r="AF460" i="2"/>
  <c r="AE460" i="2"/>
  <c r="AD460" i="2"/>
  <c r="AB460" i="2"/>
  <c r="BC460" i="2" s="1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M459" i="2"/>
  <c r="AL459" i="2"/>
  <c r="AK459" i="2"/>
  <c r="AJ459" i="2"/>
  <c r="AI459" i="2"/>
  <c r="AH459" i="2"/>
  <c r="AG459" i="2"/>
  <c r="AF459" i="2"/>
  <c r="AE459" i="2"/>
  <c r="AD459" i="2"/>
  <c r="AB459" i="2"/>
  <c r="BE459" i="2" s="1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M458" i="2"/>
  <c r="AL458" i="2"/>
  <c r="AK458" i="2"/>
  <c r="AJ458" i="2"/>
  <c r="AI458" i="2"/>
  <c r="AH458" i="2"/>
  <c r="AG458" i="2"/>
  <c r="AF458" i="2"/>
  <c r="AE458" i="2"/>
  <c r="AD458" i="2"/>
  <c r="AB458" i="2"/>
  <c r="BE458" i="2" s="1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M457" i="2"/>
  <c r="AL457" i="2"/>
  <c r="AK457" i="2"/>
  <c r="AJ457" i="2"/>
  <c r="AI457" i="2"/>
  <c r="AH457" i="2"/>
  <c r="AG457" i="2"/>
  <c r="AF457" i="2"/>
  <c r="AE457" i="2"/>
  <c r="AD457" i="2"/>
  <c r="AB457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M456" i="2"/>
  <c r="AL456" i="2"/>
  <c r="AK456" i="2"/>
  <c r="AJ456" i="2"/>
  <c r="AI456" i="2"/>
  <c r="AH456" i="2"/>
  <c r="AG456" i="2"/>
  <c r="AF456" i="2"/>
  <c r="AE456" i="2"/>
  <c r="AD456" i="2"/>
  <c r="AB456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M455" i="2"/>
  <c r="AL455" i="2"/>
  <c r="AK455" i="2"/>
  <c r="AJ455" i="2"/>
  <c r="AI455" i="2"/>
  <c r="AH455" i="2"/>
  <c r="AG455" i="2"/>
  <c r="AF455" i="2"/>
  <c r="AE455" i="2"/>
  <c r="AD455" i="2"/>
  <c r="AB455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M454" i="2"/>
  <c r="AL454" i="2"/>
  <c r="AK454" i="2"/>
  <c r="AJ454" i="2"/>
  <c r="AI454" i="2"/>
  <c r="AH454" i="2"/>
  <c r="AG454" i="2"/>
  <c r="AF454" i="2"/>
  <c r="AE454" i="2"/>
  <c r="AD454" i="2"/>
  <c r="AB454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M453" i="2"/>
  <c r="AL453" i="2"/>
  <c r="AK453" i="2"/>
  <c r="AJ453" i="2"/>
  <c r="AI453" i="2"/>
  <c r="AH453" i="2"/>
  <c r="AG453" i="2"/>
  <c r="AF453" i="2"/>
  <c r="AE453" i="2"/>
  <c r="AD453" i="2"/>
  <c r="AB453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M452" i="2"/>
  <c r="AL452" i="2"/>
  <c r="AK452" i="2"/>
  <c r="AJ452" i="2"/>
  <c r="AI452" i="2"/>
  <c r="AH452" i="2"/>
  <c r="AG452" i="2"/>
  <c r="AF452" i="2"/>
  <c r="AE452" i="2"/>
  <c r="AD452" i="2"/>
  <c r="AB452" i="2"/>
  <c r="BD452" i="2" s="1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M451" i="2"/>
  <c r="AL451" i="2"/>
  <c r="AK451" i="2"/>
  <c r="AJ451" i="2"/>
  <c r="AI451" i="2"/>
  <c r="AH451" i="2"/>
  <c r="AG451" i="2"/>
  <c r="AF451" i="2"/>
  <c r="AE451" i="2"/>
  <c r="AD451" i="2"/>
  <c r="AB451" i="2"/>
  <c r="BE451" i="2" s="1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M450" i="2"/>
  <c r="AL450" i="2"/>
  <c r="AK450" i="2"/>
  <c r="AJ450" i="2"/>
  <c r="AI450" i="2"/>
  <c r="AH450" i="2"/>
  <c r="AG450" i="2"/>
  <c r="AF450" i="2"/>
  <c r="AE450" i="2"/>
  <c r="AD450" i="2"/>
  <c r="AB450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M449" i="2"/>
  <c r="AL449" i="2"/>
  <c r="AK449" i="2"/>
  <c r="AJ449" i="2"/>
  <c r="AI449" i="2"/>
  <c r="AH449" i="2"/>
  <c r="AG449" i="2"/>
  <c r="AF449" i="2"/>
  <c r="AE449" i="2"/>
  <c r="AD449" i="2"/>
  <c r="AB449" i="2"/>
  <c r="BB449" i="2" s="1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M448" i="2"/>
  <c r="AL448" i="2"/>
  <c r="AK448" i="2"/>
  <c r="AJ448" i="2"/>
  <c r="AI448" i="2"/>
  <c r="AH448" i="2"/>
  <c r="AG448" i="2"/>
  <c r="AF448" i="2"/>
  <c r="AE448" i="2"/>
  <c r="AD448" i="2"/>
  <c r="AB448" i="2"/>
  <c r="BD448" i="2" s="1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M447" i="2"/>
  <c r="AL447" i="2"/>
  <c r="AK447" i="2"/>
  <c r="AJ447" i="2"/>
  <c r="AI447" i="2"/>
  <c r="AH447" i="2"/>
  <c r="AG447" i="2"/>
  <c r="AF447" i="2"/>
  <c r="AE447" i="2"/>
  <c r="AD447" i="2"/>
  <c r="AB447" i="2"/>
  <c r="BE447" i="2" s="1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M446" i="2"/>
  <c r="AL446" i="2"/>
  <c r="AK446" i="2"/>
  <c r="AJ446" i="2"/>
  <c r="AI446" i="2"/>
  <c r="AH446" i="2"/>
  <c r="AG446" i="2"/>
  <c r="AF446" i="2"/>
  <c r="AE446" i="2"/>
  <c r="AD446" i="2"/>
  <c r="AB446" i="2"/>
  <c r="BE446" i="2" s="1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M445" i="2"/>
  <c r="AL445" i="2"/>
  <c r="AK445" i="2"/>
  <c r="AJ445" i="2"/>
  <c r="AI445" i="2"/>
  <c r="AH445" i="2"/>
  <c r="AG445" i="2"/>
  <c r="AF445" i="2"/>
  <c r="AE445" i="2"/>
  <c r="AD445" i="2"/>
  <c r="AB445" i="2"/>
  <c r="BE445" i="2" s="1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M444" i="2"/>
  <c r="AL444" i="2"/>
  <c r="AK444" i="2"/>
  <c r="AJ444" i="2"/>
  <c r="AI444" i="2"/>
  <c r="AH444" i="2"/>
  <c r="AG444" i="2"/>
  <c r="AF444" i="2"/>
  <c r="AE444" i="2"/>
  <c r="AD444" i="2"/>
  <c r="AB444" i="2"/>
  <c r="BE444" i="2" s="1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M443" i="2"/>
  <c r="AL443" i="2"/>
  <c r="AK443" i="2"/>
  <c r="AJ443" i="2"/>
  <c r="AI443" i="2"/>
  <c r="AH443" i="2"/>
  <c r="AG443" i="2"/>
  <c r="AF443" i="2"/>
  <c r="AE443" i="2"/>
  <c r="AD443" i="2"/>
  <c r="AB443" i="2"/>
  <c r="BA443" i="2" s="1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M442" i="2"/>
  <c r="AL442" i="2"/>
  <c r="AK442" i="2"/>
  <c r="AJ442" i="2"/>
  <c r="AI442" i="2"/>
  <c r="AH442" i="2"/>
  <c r="AG442" i="2"/>
  <c r="AF442" i="2"/>
  <c r="AE442" i="2"/>
  <c r="AD442" i="2"/>
  <c r="AB442" i="2"/>
  <c r="BD442" i="2" s="1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M441" i="2"/>
  <c r="AL441" i="2"/>
  <c r="AK441" i="2"/>
  <c r="AJ441" i="2"/>
  <c r="AI441" i="2"/>
  <c r="AH441" i="2"/>
  <c r="AG441" i="2"/>
  <c r="AF441" i="2"/>
  <c r="AE441" i="2"/>
  <c r="AD441" i="2"/>
  <c r="AB441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M440" i="2"/>
  <c r="AL440" i="2"/>
  <c r="AK440" i="2"/>
  <c r="AJ440" i="2"/>
  <c r="AI440" i="2"/>
  <c r="AH440" i="2"/>
  <c r="AG440" i="2"/>
  <c r="AF440" i="2"/>
  <c r="AE440" i="2"/>
  <c r="AD440" i="2"/>
  <c r="AB440" i="2"/>
  <c r="BE440" i="2" s="1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M439" i="2"/>
  <c r="AL439" i="2"/>
  <c r="AK439" i="2"/>
  <c r="AJ439" i="2"/>
  <c r="AI439" i="2"/>
  <c r="AH439" i="2"/>
  <c r="AG439" i="2"/>
  <c r="AF439" i="2"/>
  <c r="AE439" i="2"/>
  <c r="AD439" i="2"/>
  <c r="AB439" i="2"/>
  <c r="BB439" i="2" s="1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M438" i="2"/>
  <c r="AL438" i="2"/>
  <c r="AK438" i="2"/>
  <c r="AJ438" i="2"/>
  <c r="AI438" i="2"/>
  <c r="AH438" i="2"/>
  <c r="AG438" i="2"/>
  <c r="AF438" i="2"/>
  <c r="AE438" i="2"/>
  <c r="AD438" i="2"/>
  <c r="AB438" i="2"/>
  <c r="BB438" i="2" s="1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M437" i="2"/>
  <c r="AL437" i="2"/>
  <c r="AK437" i="2"/>
  <c r="AJ437" i="2"/>
  <c r="AI437" i="2"/>
  <c r="AH437" i="2"/>
  <c r="AG437" i="2"/>
  <c r="AF437" i="2"/>
  <c r="AE437" i="2"/>
  <c r="AD437" i="2"/>
  <c r="AB437" i="2"/>
  <c r="BE437" i="2" s="1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M436" i="2"/>
  <c r="AL436" i="2"/>
  <c r="AK436" i="2"/>
  <c r="AJ436" i="2"/>
  <c r="AI436" i="2"/>
  <c r="AH436" i="2"/>
  <c r="AG436" i="2"/>
  <c r="AF436" i="2"/>
  <c r="AE436" i="2"/>
  <c r="AD436" i="2"/>
  <c r="AB436" i="2"/>
  <c r="BA436" i="2" s="1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M435" i="2"/>
  <c r="AL435" i="2"/>
  <c r="AK435" i="2"/>
  <c r="AJ435" i="2"/>
  <c r="AI435" i="2"/>
  <c r="AH435" i="2"/>
  <c r="AG435" i="2"/>
  <c r="AF435" i="2"/>
  <c r="AE435" i="2"/>
  <c r="AD435" i="2"/>
  <c r="AB435" i="2"/>
  <c r="BE435" i="2" s="1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M434" i="2"/>
  <c r="AL434" i="2"/>
  <c r="AK434" i="2"/>
  <c r="AJ434" i="2"/>
  <c r="AI434" i="2"/>
  <c r="AH434" i="2"/>
  <c r="AG434" i="2"/>
  <c r="AF434" i="2"/>
  <c r="AE434" i="2"/>
  <c r="AD434" i="2"/>
  <c r="AB434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M433" i="2"/>
  <c r="AL433" i="2"/>
  <c r="AK433" i="2"/>
  <c r="AJ433" i="2"/>
  <c r="AI433" i="2"/>
  <c r="AH433" i="2"/>
  <c r="AG433" i="2"/>
  <c r="AF433" i="2"/>
  <c r="AE433" i="2"/>
  <c r="AD433" i="2"/>
  <c r="AB433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M432" i="2"/>
  <c r="AL432" i="2"/>
  <c r="AK432" i="2"/>
  <c r="AJ432" i="2"/>
  <c r="AI432" i="2"/>
  <c r="AH432" i="2"/>
  <c r="AG432" i="2"/>
  <c r="AF432" i="2"/>
  <c r="AE432" i="2"/>
  <c r="AD432" i="2"/>
  <c r="AB432" i="2"/>
  <c r="BE432" i="2" s="1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M431" i="2"/>
  <c r="AL431" i="2"/>
  <c r="AK431" i="2"/>
  <c r="AJ431" i="2"/>
  <c r="AI431" i="2"/>
  <c r="AH431" i="2"/>
  <c r="AG431" i="2"/>
  <c r="AF431" i="2"/>
  <c r="AE431" i="2"/>
  <c r="AD431" i="2"/>
  <c r="AB431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M430" i="2"/>
  <c r="AL430" i="2"/>
  <c r="AK430" i="2"/>
  <c r="AJ430" i="2"/>
  <c r="AI430" i="2"/>
  <c r="AH430" i="2"/>
  <c r="AG430" i="2"/>
  <c r="AF430" i="2"/>
  <c r="AE430" i="2"/>
  <c r="AD430" i="2"/>
  <c r="AB430" i="2"/>
  <c r="BC430" i="2" s="1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M429" i="2"/>
  <c r="AL429" i="2"/>
  <c r="AK429" i="2"/>
  <c r="AJ429" i="2"/>
  <c r="AI429" i="2"/>
  <c r="AH429" i="2"/>
  <c r="AG429" i="2"/>
  <c r="AF429" i="2"/>
  <c r="AE429" i="2"/>
  <c r="AD429" i="2"/>
  <c r="AB429" i="2"/>
  <c r="BD429" i="2" s="1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M428" i="2"/>
  <c r="AL428" i="2"/>
  <c r="AK428" i="2"/>
  <c r="AJ428" i="2"/>
  <c r="AI428" i="2"/>
  <c r="AH428" i="2"/>
  <c r="AG428" i="2"/>
  <c r="AF428" i="2"/>
  <c r="AE428" i="2"/>
  <c r="AD428" i="2"/>
  <c r="AB428" i="2"/>
  <c r="BE428" i="2" s="1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M427" i="2"/>
  <c r="AL427" i="2"/>
  <c r="AK427" i="2"/>
  <c r="AJ427" i="2"/>
  <c r="AI427" i="2"/>
  <c r="AH427" i="2"/>
  <c r="AG427" i="2"/>
  <c r="AF427" i="2"/>
  <c r="AE427" i="2"/>
  <c r="AD427" i="2"/>
  <c r="AB427" i="2"/>
  <c r="BB427" i="2" s="1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M426" i="2"/>
  <c r="AL426" i="2"/>
  <c r="AK426" i="2"/>
  <c r="AJ426" i="2"/>
  <c r="AI426" i="2"/>
  <c r="AH426" i="2"/>
  <c r="AG426" i="2"/>
  <c r="AF426" i="2"/>
  <c r="AE426" i="2"/>
  <c r="AD426" i="2"/>
  <c r="AB426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M425" i="2"/>
  <c r="AL425" i="2"/>
  <c r="AK425" i="2"/>
  <c r="AJ425" i="2"/>
  <c r="AI425" i="2"/>
  <c r="AH425" i="2"/>
  <c r="AG425" i="2"/>
  <c r="AF425" i="2"/>
  <c r="AE425" i="2"/>
  <c r="AD425" i="2"/>
  <c r="AB425" i="2"/>
  <c r="BC425" i="2" s="1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M424" i="2"/>
  <c r="AL424" i="2"/>
  <c r="AK424" i="2"/>
  <c r="AJ424" i="2"/>
  <c r="AI424" i="2"/>
  <c r="AH424" i="2"/>
  <c r="AG424" i="2"/>
  <c r="AF424" i="2"/>
  <c r="AE424" i="2"/>
  <c r="AD424" i="2"/>
  <c r="AB424" i="2"/>
  <c r="BB424" i="2" s="1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M423" i="2"/>
  <c r="AL423" i="2"/>
  <c r="AK423" i="2"/>
  <c r="AJ423" i="2"/>
  <c r="AI423" i="2"/>
  <c r="AH423" i="2"/>
  <c r="AG423" i="2"/>
  <c r="AF423" i="2"/>
  <c r="AE423" i="2"/>
  <c r="AD423" i="2"/>
  <c r="AB423" i="2"/>
  <c r="BC423" i="2" s="1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M422" i="2"/>
  <c r="AL422" i="2"/>
  <c r="AK422" i="2"/>
  <c r="AJ422" i="2"/>
  <c r="AI422" i="2"/>
  <c r="AH422" i="2"/>
  <c r="AG422" i="2"/>
  <c r="AF422" i="2"/>
  <c r="AE422" i="2"/>
  <c r="AD422" i="2"/>
  <c r="AB422" i="2"/>
  <c r="BC422" i="2" s="1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M421" i="2"/>
  <c r="AL421" i="2"/>
  <c r="AK421" i="2"/>
  <c r="AJ421" i="2"/>
  <c r="AI421" i="2"/>
  <c r="AH421" i="2"/>
  <c r="AG421" i="2"/>
  <c r="AF421" i="2"/>
  <c r="AE421" i="2"/>
  <c r="AD421" i="2"/>
  <c r="AB421" i="2"/>
  <c r="AZ420" i="2"/>
  <c r="AY420" i="2"/>
  <c r="AX420" i="2"/>
  <c r="AW420" i="2"/>
  <c r="AV420" i="2"/>
  <c r="AU420" i="2"/>
  <c r="AT420" i="2"/>
  <c r="AS420" i="2"/>
  <c r="AR420" i="2"/>
  <c r="AQ420" i="2"/>
  <c r="AP420" i="2"/>
  <c r="AO420" i="2"/>
  <c r="AM420" i="2"/>
  <c r="AL420" i="2"/>
  <c r="AK420" i="2"/>
  <c r="AJ420" i="2"/>
  <c r="AI420" i="2"/>
  <c r="AH420" i="2"/>
  <c r="AG420" i="2"/>
  <c r="AF420" i="2"/>
  <c r="AE420" i="2"/>
  <c r="AD420" i="2"/>
  <c r="AB420" i="2"/>
  <c r="BA420" i="2" s="1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M419" i="2"/>
  <c r="AL419" i="2"/>
  <c r="AK419" i="2"/>
  <c r="AJ419" i="2"/>
  <c r="AI419" i="2"/>
  <c r="AH419" i="2"/>
  <c r="AG419" i="2"/>
  <c r="AF419" i="2"/>
  <c r="AE419" i="2"/>
  <c r="AD419" i="2"/>
  <c r="AB419" i="2"/>
  <c r="BA419" i="2" s="1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M418" i="2"/>
  <c r="AL418" i="2"/>
  <c r="AK418" i="2"/>
  <c r="AJ418" i="2"/>
  <c r="AI418" i="2"/>
  <c r="AH418" i="2"/>
  <c r="AG418" i="2"/>
  <c r="AF418" i="2"/>
  <c r="AE418" i="2"/>
  <c r="AD418" i="2"/>
  <c r="AB418" i="2"/>
  <c r="BC418" i="2" s="1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M417" i="2"/>
  <c r="AL417" i="2"/>
  <c r="AK417" i="2"/>
  <c r="AJ417" i="2"/>
  <c r="AI417" i="2"/>
  <c r="AH417" i="2"/>
  <c r="AG417" i="2"/>
  <c r="AF417" i="2"/>
  <c r="AE417" i="2"/>
  <c r="AD417" i="2"/>
  <c r="AB417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M416" i="2"/>
  <c r="AL416" i="2"/>
  <c r="AK416" i="2"/>
  <c r="AJ416" i="2"/>
  <c r="AI416" i="2"/>
  <c r="AH416" i="2"/>
  <c r="AG416" i="2"/>
  <c r="AF416" i="2"/>
  <c r="AE416" i="2"/>
  <c r="AD416" i="2"/>
  <c r="AB416" i="2"/>
  <c r="BC416" i="2" s="1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M415" i="2"/>
  <c r="AL415" i="2"/>
  <c r="AK415" i="2"/>
  <c r="AJ415" i="2"/>
  <c r="AI415" i="2"/>
  <c r="AH415" i="2"/>
  <c r="AG415" i="2"/>
  <c r="AF415" i="2"/>
  <c r="AE415" i="2"/>
  <c r="AD415" i="2"/>
  <c r="AB415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M414" i="2"/>
  <c r="AL414" i="2"/>
  <c r="AK414" i="2"/>
  <c r="AJ414" i="2"/>
  <c r="AI414" i="2"/>
  <c r="AH414" i="2"/>
  <c r="AG414" i="2"/>
  <c r="AF414" i="2"/>
  <c r="AE414" i="2"/>
  <c r="AD414" i="2"/>
  <c r="AB414" i="2"/>
  <c r="BC414" i="2" s="1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M413" i="2"/>
  <c r="AL413" i="2"/>
  <c r="AK413" i="2"/>
  <c r="AJ413" i="2"/>
  <c r="AI413" i="2"/>
  <c r="AH413" i="2"/>
  <c r="AG413" i="2"/>
  <c r="AF413" i="2"/>
  <c r="AE413" i="2"/>
  <c r="AD413" i="2"/>
  <c r="AB413" i="2"/>
  <c r="BB413" i="2" s="1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M412" i="2"/>
  <c r="AL412" i="2"/>
  <c r="AK412" i="2"/>
  <c r="AJ412" i="2"/>
  <c r="AI412" i="2"/>
  <c r="AH412" i="2"/>
  <c r="AG412" i="2"/>
  <c r="AF412" i="2"/>
  <c r="AE412" i="2"/>
  <c r="AD412" i="2"/>
  <c r="AB412" i="2"/>
  <c r="BA412" i="2" s="1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M411" i="2"/>
  <c r="AL411" i="2"/>
  <c r="AK411" i="2"/>
  <c r="AJ411" i="2"/>
  <c r="AI411" i="2"/>
  <c r="AH411" i="2"/>
  <c r="AG411" i="2"/>
  <c r="AF411" i="2"/>
  <c r="AE411" i="2"/>
  <c r="AD411" i="2"/>
  <c r="AB411" i="2"/>
  <c r="BC411" i="2" s="1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M410" i="2"/>
  <c r="AL410" i="2"/>
  <c r="AK410" i="2"/>
  <c r="AJ410" i="2"/>
  <c r="AI410" i="2"/>
  <c r="AH410" i="2"/>
  <c r="AG410" i="2"/>
  <c r="AF410" i="2"/>
  <c r="AE410" i="2"/>
  <c r="AD410" i="2"/>
  <c r="AB410" i="2"/>
  <c r="BC410" i="2" s="1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M409" i="2"/>
  <c r="AL409" i="2"/>
  <c r="AK409" i="2"/>
  <c r="AJ409" i="2"/>
  <c r="AI409" i="2"/>
  <c r="AH409" i="2"/>
  <c r="AG409" i="2"/>
  <c r="AF409" i="2"/>
  <c r="AE409" i="2"/>
  <c r="AD409" i="2"/>
  <c r="AB409" i="2"/>
  <c r="BC409" i="2" s="1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M408" i="2"/>
  <c r="AL408" i="2"/>
  <c r="AK408" i="2"/>
  <c r="AJ408" i="2"/>
  <c r="AI408" i="2"/>
  <c r="AH408" i="2"/>
  <c r="AG408" i="2"/>
  <c r="AF408" i="2"/>
  <c r="AE408" i="2"/>
  <c r="AD408" i="2"/>
  <c r="AB408" i="2"/>
  <c r="BE408" i="2" s="1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M407" i="2"/>
  <c r="AL407" i="2"/>
  <c r="AK407" i="2"/>
  <c r="AJ407" i="2"/>
  <c r="AI407" i="2"/>
  <c r="AH407" i="2"/>
  <c r="AG407" i="2"/>
  <c r="AF407" i="2"/>
  <c r="AE407" i="2"/>
  <c r="AD407" i="2"/>
  <c r="AB407" i="2"/>
  <c r="BB407" i="2" s="1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M406" i="2"/>
  <c r="AL406" i="2"/>
  <c r="AK406" i="2"/>
  <c r="AJ406" i="2"/>
  <c r="AI406" i="2"/>
  <c r="AH406" i="2"/>
  <c r="AG406" i="2"/>
  <c r="AF406" i="2"/>
  <c r="AE406" i="2"/>
  <c r="AD406" i="2"/>
  <c r="AB406" i="2"/>
  <c r="BE406" i="2" s="1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M405" i="2"/>
  <c r="AL405" i="2"/>
  <c r="AK405" i="2"/>
  <c r="AJ405" i="2"/>
  <c r="AI405" i="2"/>
  <c r="AH405" i="2"/>
  <c r="AG405" i="2"/>
  <c r="AF405" i="2"/>
  <c r="AE405" i="2"/>
  <c r="AD405" i="2"/>
  <c r="AB405" i="2"/>
  <c r="BE405" i="2" s="1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M404" i="2"/>
  <c r="AL404" i="2"/>
  <c r="AK404" i="2"/>
  <c r="AJ404" i="2"/>
  <c r="AI404" i="2"/>
  <c r="AH404" i="2"/>
  <c r="AG404" i="2"/>
  <c r="AF404" i="2"/>
  <c r="AE404" i="2"/>
  <c r="AD404" i="2"/>
  <c r="AB404" i="2"/>
  <c r="BA404" i="2" s="1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M403" i="2"/>
  <c r="AL403" i="2"/>
  <c r="AK403" i="2"/>
  <c r="AJ403" i="2"/>
  <c r="AI403" i="2"/>
  <c r="AH403" i="2"/>
  <c r="AG403" i="2"/>
  <c r="AF403" i="2"/>
  <c r="AE403" i="2"/>
  <c r="AD403" i="2"/>
  <c r="AB403" i="2"/>
  <c r="BC403" i="2" s="1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M402" i="2"/>
  <c r="AL402" i="2"/>
  <c r="AK402" i="2"/>
  <c r="AJ402" i="2"/>
  <c r="AI402" i="2"/>
  <c r="AH402" i="2"/>
  <c r="AG402" i="2"/>
  <c r="AF402" i="2"/>
  <c r="AE402" i="2"/>
  <c r="AD402" i="2"/>
  <c r="AB402" i="2"/>
  <c r="BE402" i="2" s="1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M401" i="2"/>
  <c r="AL401" i="2"/>
  <c r="AK401" i="2"/>
  <c r="AJ401" i="2"/>
  <c r="AI401" i="2"/>
  <c r="AH401" i="2"/>
  <c r="AG401" i="2"/>
  <c r="AF401" i="2"/>
  <c r="AE401" i="2"/>
  <c r="AD401" i="2"/>
  <c r="AB401" i="2"/>
  <c r="BD401" i="2" s="1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M400" i="2"/>
  <c r="AL400" i="2"/>
  <c r="AK400" i="2"/>
  <c r="AJ400" i="2"/>
  <c r="AI400" i="2"/>
  <c r="AH400" i="2"/>
  <c r="AG400" i="2"/>
  <c r="AF400" i="2"/>
  <c r="AE400" i="2"/>
  <c r="AD400" i="2"/>
  <c r="AB400" i="2"/>
  <c r="BB400" i="2" s="1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M399" i="2"/>
  <c r="AL399" i="2"/>
  <c r="AK399" i="2"/>
  <c r="AJ399" i="2"/>
  <c r="AI399" i="2"/>
  <c r="AH399" i="2"/>
  <c r="AG399" i="2"/>
  <c r="AF399" i="2"/>
  <c r="AE399" i="2"/>
  <c r="AD399" i="2"/>
  <c r="AB399" i="2"/>
  <c r="BD399" i="2" s="1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M398" i="2"/>
  <c r="AL398" i="2"/>
  <c r="AK398" i="2"/>
  <c r="AJ398" i="2"/>
  <c r="AI398" i="2"/>
  <c r="AH398" i="2"/>
  <c r="AG398" i="2"/>
  <c r="AF398" i="2"/>
  <c r="AE398" i="2"/>
  <c r="AD398" i="2"/>
  <c r="AB398" i="2"/>
  <c r="BC398" i="2" s="1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M397" i="2"/>
  <c r="AL397" i="2"/>
  <c r="AK397" i="2"/>
  <c r="AJ397" i="2"/>
  <c r="AI397" i="2"/>
  <c r="AH397" i="2"/>
  <c r="AG397" i="2"/>
  <c r="AF397" i="2"/>
  <c r="AE397" i="2"/>
  <c r="AD397" i="2"/>
  <c r="AB397" i="2"/>
  <c r="BD397" i="2" s="1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M396" i="2"/>
  <c r="AL396" i="2"/>
  <c r="AK396" i="2"/>
  <c r="AJ396" i="2"/>
  <c r="AI396" i="2"/>
  <c r="AH396" i="2"/>
  <c r="AG396" i="2"/>
  <c r="AF396" i="2"/>
  <c r="AE396" i="2"/>
  <c r="AD396" i="2"/>
  <c r="AB396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M395" i="2"/>
  <c r="AL395" i="2"/>
  <c r="AK395" i="2"/>
  <c r="AJ395" i="2"/>
  <c r="AI395" i="2"/>
  <c r="AH395" i="2"/>
  <c r="AG395" i="2"/>
  <c r="AF395" i="2"/>
  <c r="AE395" i="2"/>
  <c r="AD395" i="2"/>
  <c r="AB395" i="2"/>
  <c r="BB395" i="2" s="1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M394" i="2"/>
  <c r="AL394" i="2"/>
  <c r="AK394" i="2"/>
  <c r="AJ394" i="2"/>
  <c r="AI394" i="2"/>
  <c r="AH394" i="2"/>
  <c r="AG394" i="2"/>
  <c r="AF394" i="2"/>
  <c r="AE394" i="2"/>
  <c r="AD394" i="2"/>
  <c r="AB394" i="2"/>
  <c r="BD394" i="2" s="1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M393" i="2"/>
  <c r="AL393" i="2"/>
  <c r="AK393" i="2"/>
  <c r="AJ393" i="2"/>
  <c r="AI393" i="2"/>
  <c r="AH393" i="2"/>
  <c r="AG393" i="2"/>
  <c r="AF393" i="2"/>
  <c r="AE393" i="2"/>
  <c r="AD393" i="2"/>
  <c r="AB393" i="2"/>
  <c r="BC393" i="2" s="1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M392" i="2"/>
  <c r="AL392" i="2"/>
  <c r="AK392" i="2"/>
  <c r="AJ392" i="2"/>
  <c r="AI392" i="2"/>
  <c r="AH392" i="2"/>
  <c r="AG392" i="2"/>
  <c r="AF392" i="2"/>
  <c r="AE392" i="2"/>
  <c r="AD392" i="2"/>
  <c r="AB392" i="2"/>
  <c r="BD392" i="2" s="1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M391" i="2"/>
  <c r="AL391" i="2"/>
  <c r="AK391" i="2"/>
  <c r="AJ391" i="2"/>
  <c r="AI391" i="2"/>
  <c r="AH391" i="2"/>
  <c r="AG391" i="2"/>
  <c r="AF391" i="2"/>
  <c r="AE391" i="2"/>
  <c r="AD391" i="2"/>
  <c r="AB391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M390" i="2"/>
  <c r="AL390" i="2"/>
  <c r="AK390" i="2"/>
  <c r="AJ390" i="2"/>
  <c r="AI390" i="2"/>
  <c r="AH390" i="2"/>
  <c r="AG390" i="2"/>
  <c r="AF390" i="2"/>
  <c r="AE390" i="2"/>
  <c r="AD390" i="2"/>
  <c r="AB390" i="2"/>
  <c r="BD390" i="2" s="1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M389" i="2"/>
  <c r="AL389" i="2"/>
  <c r="AK389" i="2"/>
  <c r="AJ389" i="2"/>
  <c r="AI389" i="2"/>
  <c r="AH389" i="2"/>
  <c r="AG389" i="2"/>
  <c r="AF389" i="2"/>
  <c r="AE389" i="2"/>
  <c r="AD389" i="2"/>
  <c r="AB389" i="2"/>
  <c r="BC389" i="2" s="1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M388" i="2"/>
  <c r="AL388" i="2"/>
  <c r="AK388" i="2"/>
  <c r="AJ388" i="2"/>
  <c r="AI388" i="2"/>
  <c r="AH388" i="2"/>
  <c r="AG388" i="2"/>
  <c r="AF388" i="2"/>
  <c r="AE388" i="2"/>
  <c r="AD388" i="2"/>
  <c r="AB388" i="2"/>
  <c r="BA388" i="2" s="1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M387" i="2"/>
  <c r="AL387" i="2"/>
  <c r="AK387" i="2"/>
  <c r="AJ387" i="2"/>
  <c r="AI387" i="2"/>
  <c r="AH387" i="2"/>
  <c r="AG387" i="2"/>
  <c r="AF387" i="2"/>
  <c r="AE387" i="2"/>
  <c r="AD387" i="2"/>
  <c r="AB387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M386" i="2"/>
  <c r="AL386" i="2"/>
  <c r="AK386" i="2"/>
  <c r="AJ386" i="2"/>
  <c r="AI386" i="2"/>
  <c r="AH386" i="2"/>
  <c r="AG386" i="2"/>
  <c r="AF386" i="2"/>
  <c r="AE386" i="2"/>
  <c r="AD386" i="2"/>
  <c r="AB386" i="2"/>
  <c r="BC386" i="2" s="1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M385" i="2"/>
  <c r="AL385" i="2"/>
  <c r="AK385" i="2"/>
  <c r="AJ385" i="2"/>
  <c r="AI385" i="2"/>
  <c r="AH385" i="2"/>
  <c r="AG385" i="2"/>
  <c r="AF385" i="2"/>
  <c r="AE385" i="2"/>
  <c r="AD385" i="2"/>
  <c r="AB385" i="2"/>
  <c r="BB385" i="2" s="1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M384" i="2"/>
  <c r="AL384" i="2"/>
  <c r="AK384" i="2"/>
  <c r="AJ384" i="2"/>
  <c r="AI384" i="2"/>
  <c r="AH384" i="2"/>
  <c r="AG384" i="2"/>
  <c r="AF384" i="2"/>
  <c r="AE384" i="2"/>
  <c r="AD384" i="2"/>
  <c r="AB384" i="2"/>
  <c r="BC384" i="2" s="1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M383" i="2"/>
  <c r="AL383" i="2"/>
  <c r="AK383" i="2"/>
  <c r="AJ383" i="2"/>
  <c r="AI383" i="2"/>
  <c r="AH383" i="2"/>
  <c r="AG383" i="2"/>
  <c r="AF383" i="2"/>
  <c r="AE383" i="2"/>
  <c r="AD383" i="2"/>
  <c r="AB383" i="2"/>
  <c r="BE383" i="2" s="1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M382" i="2"/>
  <c r="AL382" i="2"/>
  <c r="AK382" i="2"/>
  <c r="AJ382" i="2"/>
  <c r="AI382" i="2"/>
  <c r="AH382" i="2"/>
  <c r="AG382" i="2"/>
  <c r="AF382" i="2"/>
  <c r="AE382" i="2"/>
  <c r="AD382" i="2"/>
  <c r="AB382" i="2"/>
  <c r="BC382" i="2" s="1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M381" i="2"/>
  <c r="AL381" i="2"/>
  <c r="AK381" i="2"/>
  <c r="AJ381" i="2"/>
  <c r="AI381" i="2"/>
  <c r="AH381" i="2"/>
  <c r="AG381" i="2"/>
  <c r="AF381" i="2"/>
  <c r="AE381" i="2"/>
  <c r="AD381" i="2"/>
  <c r="AB381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M380" i="2"/>
  <c r="AL380" i="2"/>
  <c r="AK380" i="2"/>
  <c r="AJ380" i="2"/>
  <c r="AI380" i="2"/>
  <c r="AH380" i="2"/>
  <c r="AG380" i="2"/>
  <c r="AF380" i="2"/>
  <c r="AE380" i="2"/>
  <c r="AD380" i="2"/>
  <c r="AB380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M379" i="2"/>
  <c r="AL379" i="2"/>
  <c r="AK379" i="2"/>
  <c r="AJ379" i="2"/>
  <c r="AI379" i="2"/>
  <c r="AH379" i="2"/>
  <c r="AG379" i="2"/>
  <c r="AF379" i="2"/>
  <c r="AE379" i="2"/>
  <c r="AD379" i="2"/>
  <c r="AB379" i="2"/>
  <c r="BD379" i="2" s="1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M378" i="2"/>
  <c r="AL378" i="2"/>
  <c r="AK378" i="2"/>
  <c r="AJ378" i="2"/>
  <c r="AI378" i="2"/>
  <c r="AH378" i="2"/>
  <c r="AG378" i="2"/>
  <c r="AF378" i="2"/>
  <c r="AE378" i="2"/>
  <c r="AD378" i="2"/>
  <c r="AB378" i="2"/>
  <c r="BB378" i="2" s="1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M377" i="2"/>
  <c r="AL377" i="2"/>
  <c r="AK377" i="2"/>
  <c r="AJ377" i="2"/>
  <c r="AI377" i="2"/>
  <c r="AH377" i="2"/>
  <c r="AG377" i="2"/>
  <c r="AF377" i="2"/>
  <c r="AE377" i="2"/>
  <c r="AD377" i="2"/>
  <c r="AB377" i="2"/>
  <c r="BA377" i="2" s="1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M376" i="2"/>
  <c r="AL376" i="2"/>
  <c r="AK376" i="2"/>
  <c r="AJ376" i="2"/>
  <c r="AI376" i="2"/>
  <c r="AH376" i="2"/>
  <c r="AG376" i="2"/>
  <c r="AF376" i="2"/>
  <c r="AE376" i="2"/>
  <c r="AD376" i="2"/>
  <c r="AB376" i="2"/>
  <c r="BE376" i="2" s="1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M375" i="2"/>
  <c r="AL375" i="2"/>
  <c r="AK375" i="2"/>
  <c r="AJ375" i="2"/>
  <c r="AI375" i="2"/>
  <c r="AH375" i="2"/>
  <c r="AG375" i="2"/>
  <c r="AF375" i="2"/>
  <c r="AE375" i="2"/>
  <c r="AD375" i="2"/>
  <c r="AB375" i="2"/>
  <c r="BC375" i="2" s="1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M374" i="2"/>
  <c r="AL374" i="2"/>
  <c r="AK374" i="2"/>
  <c r="AJ374" i="2"/>
  <c r="AI374" i="2"/>
  <c r="AH374" i="2"/>
  <c r="AG374" i="2"/>
  <c r="AF374" i="2"/>
  <c r="AE374" i="2"/>
  <c r="AD374" i="2"/>
  <c r="AB374" i="2"/>
  <c r="BB374" i="2" s="1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M373" i="2"/>
  <c r="AL373" i="2"/>
  <c r="AK373" i="2"/>
  <c r="AJ373" i="2"/>
  <c r="AI373" i="2"/>
  <c r="AH373" i="2"/>
  <c r="AG373" i="2"/>
  <c r="AF373" i="2"/>
  <c r="AE373" i="2"/>
  <c r="AD373" i="2"/>
  <c r="AB373" i="2"/>
  <c r="BE373" i="2" s="1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M372" i="2"/>
  <c r="AL372" i="2"/>
  <c r="AK372" i="2"/>
  <c r="AJ372" i="2"/>
  <c r="AI372" i="2"/>
  <c r="AH372" i="2"/>
  <c r="AG372" i="2"/>
  <c r="AF372" i="2"/>
  <c r="AE372" i="2"/>
  <c r="AD372" i="2"/>
  <c r="AB372" i="2"/>
  <c r="BA372" i="2" s="1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M371" i="2"/>
  <c r="AL371" i="2"/>
  <c r="AK371" i="2"/>
  <c r="AJ371" i="2"/>
  <c r="AI371" i="2"/>
  <c r="AH371" i="2"/>
  <c r="AG371" i="2"/>
  <c r="AF371" i="2"/>
  <c r="AE371" i="2"/>
  <c r="AD371" i="2"/>
  <c r="AB371" i="2"/>
  <c r="BD371" i="2" s="1"/>
  <c r="AZ370" i="2"/>
  <c r="AY370" i="2"/>
  <c r="AX370" i="2"/>
  <c r="AW370" i="2"/>
  <c r="AV370" i="2"/>
  <c r="AU370" i="2"/>
  <c r="AT370" i="2"/>
  <c r="AS370" i="2"/>
  <c r="AR370" i="2"/>
  <c r="AQ370" i="2"/>
  <c r="AP370" i="2"/>
  <c r="AO370" i="2"/>
  <c r="AM370" i="2"/>
  <c r="AL370" i="2"/>
  <c r="AK370" i="2"/>
  <c r="AJ370" i="2"/>
  <c r="AI370" i="2"/>
  <c r="AH370" i="2"/>
  <c r="AG370" i="2"/>
  <c r="AF370" i="2"/>
  <c r="AE370" i="2"/>
  <c r="AD370" i="2"/>
  <c r="AB370" i="2"/>
  <c r="BB370" i="2" s="1"/>
  <c r="AZ369" i="2"/>
  <c r="AY369" i="2"/>
  <c r="AX369" i="2"/>
  <c r="AW369" i="2"/>
  <c r="AV369" i="2"/>
  <c r="AU369" i="2"/>
  <c r="AT369" i="2"/>
  <c r="AS369" i="2"/>
  <c r="AR369" i="2"/>
  <c r="AQ369" i="2"/>
  <c r="AP369" i="2"/>
  <c r="AO369" i="2"/>
  <c r="AM369" i="2"/>
  <c r="AL369" i="2"/>
  <c r="AK369" i="2"/>
  <c r="AJ369" i="2"/>
  <c r="AI369" i="2"/>
  <c r="AH369" i="2"/>
  <c r="AG369" i="2"/>
  <c r="AF369" i="2"/>
  <c r="AE369" i="2"/>
  <c r="AD369" i="2"/>
  <c r="AB369" i="2"/>
  <c r="BD369" i="2" s="1"/>
  <c r="AZ368" i="2"/>
  <c r="AY368" i="2"/>
  <c r="AX368" i="2"/>
  <c r="AW368" i="2"/>
  <c r="AV368" i="2"/>
  <c r="AU368" i="2"/>
  <c r="AT368" i="2"/>
  <c r="AS368" i="2"/>
  <c r="AR368" i="2"/>
  <c r="AQ368" i="2"/>
  <c r="AP368" i="2"/>
  <c r="AO368" i="2"/>
  <c r="AM368" i="2"/>
  <c r="AL368" i="2"/>
  <c r="AK368" i="2"/>
  <c r="AJ368" i="2"/>
  <c r="AI368" i="2"/>
  <c r="AH368" i="2"/>
  <c r="AG368" i="2"/>
  <c r="AF368" i="2"/>
  <c r="AE368" i="2"/>
  <c r="AD368" i="2"/>
  <c r="AB368" i="2"/>
  <c r="AZ367" i="2"/>
  <c r="AY367" i="2"/>
  <c r="AX367" i="2"/>
  <c r="AW367" i="2"/>
  <c r="AV367" i="2"/>
  <c r="AU367" i="2"/>
  <c r="AT367" i="2"/>
  <c r="AS367" i="2"/>
  <c r="AR367" i="2"/>
  <c r="AQ367" i="2"/>
  <c r="AP367" i="2"/>
  <c r="AO367" i="2"/>
  <c r="AM367" i="2"/>
  <c r="AL367" i="2"/>
  <c r="AK367" i="2"/>
  <c r="AJ367" i="2"/>
  <c r="AI367" i="2"/>
  <c r="AH367" i="2"/>
  <c r="AG367" i="2"/>
  <c r="AF367" i="2"/>
  <c r="AE367" i="2"/>
  <c r="AD367" i="2"/>
  <c r="AB367" i="2"/>
  <c r="AZ366" i="2"/>
  <c r="AY366" i="2"/>
  <c r="AX366" i="2"/>
  <c r="AW366" i="2"/>
  <c r="AV366" i="2"/>
  <c r="AU366" i="2"/>
  <c r="AT366" i="2"/>
  <c r="AS366" i="2"/>
  <c r="AR366" i="2"/>
  <c r="AQ366" i="2"/>
  <c r="AP366" i="2"/>
  <c r="AO366" i="2"/>
  <c r="AM366" i="2"/>
  <c r="AL366" i="2"/>
  <c r="AK366" i="2"/>
  <c r="AJ366" i="2"/>
  <c r="AI366" i="2"/>
  <c r="AH366" i="2"/>
  <c r="AG366" i="2"/>
  <c r="AF366" i="2"/>
  <c r="AE366" i="2"/>
  <c r="AD366" i="2"/>
  <c r="AB366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M365" i="2"/>
  <c r="AL365" i="2"/>
  <c r="AK365" i="2"/>
  <c r="AJ365" i="2"/>
  <c r="AI365" i="2"/>
  <c r="AH365" i="2"/>
  <c r="AG365" i="2"/>
  <c r="AF365" i="2"/>
  <c r="AE365" i="2"/>
  <c r="AD365" i="2"/>
  <c r="AB365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M364" i="2"/>
  <c r="AL364" i="2"/>
  <c r="AK364" i="2"/>
  <c r="AJ364" i="2"/>
  <c r="AI364" i="2"/>
  <c r="AH364" i="2"/>
  <c r="AG364" i="2"/>
  <c r="AF364" i="2"/>
  <c r="AE364" i="2"/>
  <c r="AD364" i="2"/>
  <c r="AB364" i="2"/>
  <c r="BA364" i="2" s="1"/>
  <c r="AZ363" i="2"/>
  <c r="AY363" i="2"/>
  <c r="AX363" i="2"/>
  <c r="AW363" i="2"/>
  <c r="AV363" i="2"/>
  <c r="AU363" i="2"/>
  <c r="AT363" i="2"/>
  <c r="AS363" i="2"/>
  <c r="AR363" i="2"/>
  <c r="AQ363" i="2"/>
  <c r="AP363" i="2"/>
  <c r="AO363" i="2"/>
  <c r="AM363" i="2"/>
  <c r="AL363" i="2"/>
  <c r="AK363" i="2"/>
  <c r="AJ363" i="2"/>
  <c r="AI363" i="2"/>
  <c r="AH363" i="2"/>
  <c r="AG363" i="2"/>
  <c r="AF363" i="2"/>
  <c r="AE363" i="2"/>
  <c r="AD363" i="2"/>
  <c r="AB363" i="2"/>
  <c r="BB363" i="2" s="1"/>
  <c r="AZ362" i="2"/>
  <c r="AY362" i="2"/>
  <c r="AX362" i="2"/>
  <c r="AW362" i="2"/>
  <c r="AV362" i="2"/>
  <c r="AU362" i="2"/>
  <c r="AT362" i="2"/>
  <c r="AS362" i="2"/>
  <c r="AR362" i="2"/>
  <c r="AQ362" i="2"/>
  <c r="AP362" i="2"/>
  <c r="AO362" i="2"/>
  <c r="AM362" i="2"/>
  <c r="AL362" i="2"/>
  <c r="AK362" i="2"/>
  <c r="AJ362" i="2"/>
  <c r="AI362" i="2"/>
  <c r="AH362" i="2"/>
  <c r="AG362" i="2"/>
  <c r="AF362" i="2"/>
  <c r="AE362" i="2"/>
  <c r="AD362" i="2"/>
  <c r="AB362" i="2"/>
  <c r="BE362" i="2" s="1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M361" i="2"/>
  <c r="AL361" i="2"/>
  <c r="AK361" i="2"/>
  <c r="AJ361" i="2"/>
  <c r="AI361" i="2"/>
  <c r="AH361" i="2"/>
  <c r="AG361" i="2"/>
  <c r="AF361" i="2"/>
  <c r="AE361" i="2"/>
  <c r="AD361" i="2"/>
  <c r="AB361" i="2"/>
  <c r="BC361" i="2" s="1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M360" i="2"/>
  <c r="AL360" i="2"/>
  <c r="AK360" i="2"/>
  <c r="AJ360" i="2"/>
  <c r="AI360" i="2"/>
  <c r="AH360" i="2"/>
  <c r="AG360" i="2"/>
  <c r="AF360" i="2"/>
  <c r="AE360" i="2"/>
  <c r="AD360" i="2"/>
  <c r="AB360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M359" i="2"/>
  <c r="AL359" i="2"/>
  <c r="AK359" i="2"/>
  <c r="AJ359" i="2"/>
  <c r="AI359" i="2"/>
  <c r="AH359" i="2"/>
  <c r="AG359" i="2"/>
  <c r="AF359" i="2"/>
  <c r="AE359" i="2"/>
  <c r="AD359" i="2"/>
  <c r="AB359" i="2"/>
  <c r="BE359" i="2" s="1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M358" i="2"/>
  <c r="AL358" i="2"/>
  <c r="AK358" i="2"/>
  <c r="AJ358" i="2"/>
  <c r="AI358" i="2"/>
  <c r="AH358" i="2"/>
  <c r="AG358" i="2"/>
  <c r="AF358" i="2"/>
  <c r="AE358" i="2"/>
  <c r="AD358" i="2"/>
  <c r="AB358" i="2"/>
  <c r="BD358" i="2" s="1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M357" i="2"/>
  <c r="AL357" i="2"/>
  <c r="AK357" i="2"/>
  <c r="AJ357" i="2"/>
  <c r="AI357" i="2"/>
  <c r="AH357" i="2"/>
  <c r="AG357" i="2"/>
  <c r="AF357" i="2"/>
  <c r="AE357" i="2"/>
  <c r="AD357" i="2"/>
  <c r="AB357" i="2"/>
  <c r="BC357" i="2" s="1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M356" i="2"/>
  <c r="AL356" i="2"/>
  <c r="AK356" i="2"/>
  <c r="AJ356" i="2"/>
  <c r="AI356" i="2"/>
  <c r="AH356" i="2"/>
  <c r="AG356" i="2"/>
  <c r="AF356" i="2"/>
  <c r="AE356" i="2"/>
  <c r="AD356" i="2"/>
  <c r="AB356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M355" i="2"/>
  <c r="AL355" i="2"/>
  <c r="AK355" i="2"/>
  <c r="AJ355" i="2"/>
  <c r="AI355" i="2"/>
  <c r="AH355" i="2"/>
  <c r="AG355" i="2"/>
  <c r="AF355" i="2"/>
  <c r="AE355" i="2"/>
  <c r="AD355" i="2"/>
  <c r="AB355" i="2"/>
  <c r="BA355" i="2" s="1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M354" i="2"/>
  <c r="AL354" i="2"/>
  <c r="AK354" i="2"/>
  <c r="AJ354" i="2"/>
  <c r="AI354" i="2"/>
  <c r="AH354" i="2"/>
  <c r="AG354" i="2"/>
  <c r="AF354" i="2"/>
  <c r="AE354" i="2"/>
  <c r="AD354" i="2"/>
  <c r="AB354" i="2"/>
  <c r="BC354" i="2" s="1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M353" i="2"/>
  <c r="AL353" i="2"/>
  <c r="AK353" i="2"/>
  <c r="AJ353" i="2"/>
  <c r="AI353" i="2"/>
  <c r="AH353" i="2"/>
  <c r="AG353" i="2"/>
  <c r="AF353" i="2"/>
  <c r="AE353" i="2"/>
  <c r="AD353" i="2"/>
  <c r="AB353" i="2"/>
  <c r="BB353" i="2" s="1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M352" i="2"/>
  <c r="AL352" i="2"/>
  <c r="AK352" i="2"/>
  <c r="AJ352" i="2"/>
  <c r="AI352" i="2"/>
  <c r="AH352" i="2"/>
  <c r="AG352" i="2"/>
  <c r="AF352" i="2"/>
  <c r="AE352" i="2"/>
  <c r="AD352" i="2"/>
  <c r="AB352" i="2"/>
  <c r="BD352" i="2" s="1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M351" i="2"/>
  <c r="AL351" i="2"/>
  <c r="AK351" i="2"/>
  <c r="AJ351" i="2"/>
  <c r="AI351" i="2"/>
  <c r="AH351" i="2"/>
  <c r="AG351" i="2"/>
  <c r="AF351" i="2"/>
  <c r="AE351" i="2"/>
  <c r="AD351" i="2"/>
  <c r="AB351" i="2"/>
  <c r="BD351" i="2" s="1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M350" i="2"/>
  <c r="AL350" i="2"/>
  <c r="AK350" i="2"/>
  <c r="AJ350" i="2"/>
  <c r="AI350" i="2"/>
  <c r="AH350" i="2"/>
  <c r="AG350" i="2"/>
  <c r="AF350" i="2"/>
  <c r="AE350" i="2"/>
  <c r="AD350" i="2"/>
  <c r="AB350" i="2"/>
  <c r="BC350" i="2" s="1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M349" i="2"/>
  <c r="AL349" i="2"/>
  <c r="AK349" i="2"/>
  <c r="AJ349" i="2"/>
  <c r="AI349" i="2"/>
  <c r="AH349" i="2"/>
  <c r="AG349" i="2"/>
  <c r="AF349" i="2"/>
  <c r="AE349" i="2"/>
  <c r="AD349" i="2"/>
  <c r="AB349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M348" i="2"/>
  <c r="AL348" i="2"/>
  <c r="AK348" i="2"/>
  <c r="AJ348" i="2"/>
  <c r="AI348" i="2"/>
  <c r="AH348" i="2"/>
  <c r="AG348" i="2"/>
  <c r="AF348" i="2"/>
  <c r="AE348" i="2"/>
  <c r="AD348" i="2"/>
  <c r="AB348" i="2"/>
  <c r="BA348" i="2" s="1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M347" i="2"/>
  <c r="AL347" i="2"/>
  <c r="AK347" i="2"/>
  <c r="AJ347" i="2"/>
  <c r="AI347" i="2"/>
  <c r="AH347" i="2"/>
  <c r="AG347" i="2"/>
  <c r="AF347" i="2"/>
  <c r="AE347" i="2"/>
  <c r="AD347" i="2"/>
  <c r="AB347" i="2"/>
  <c r="BD347" i="2" s="1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M346" i="2"/>
  <c r="AL346" i="2"/>
  <c r="AK346" i="2"/>
  <c r="AJ346" i="2"/>
  <c r="AI346" i="2"/>
  <c r="AH346" i="2"/>
  <c r="AG346" i="2"/>
  <c r="AF346" i="2"/>
  <c r="AE346" i="2"/>
  <c r="AD346" i="2"/>
  <c r="AB346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M345" i="2"/>
  <c r="AL345" i="2"/>
  <c r="AK345" i="2"/>
  <c r="AJ345" i="2"/>
  <c r="AI345" i="2"/>
  <c r="AH345" i="2"/>
  <c r="AG345" i="2"/>
  <c r="AF345" i="2"/>
  <c r="AE345" i="2"/>
  <c r="AD345" i="2"/>
  <c r="AB345" i="2"/>
  <c r="BC345" i="2" s="1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M344" i="2"/>
  <c r="AL344" i="2"/>
  <c r="AK344" i="2"/>
  <c r="AJ344" i="2"/>
  <c r="AI344" i="2"/>
  <c r="AH344" i="2"/>
  <c r="AG344" i="2"/>
  <c r="AF344" i="2"/>
  <c r="AE344" i="2"/>
  <c r="AD344" i="2"/>
  <c r="AB344" i="2"/>
  <c r="BE344" i="2" s="1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M343" i="2"/>
  <c r="AL343" i="2"/>
  <c r="AK343" i="2"/>
  <c r="AJ343" i="2"/>
  <c r="AI343" i="2"/>
  <c r="AH343" i="2"/>
  <c r="AG343" i="2"/>
  <c r="AF343" i="2"/>
  <c r="AE343" i="2"/>
  <c r="AD343" i="2"/>
  <c r="AB343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M342" i="2"/>
  <c r="AL342" i="2"/>
  <c r="AK342" i="2"/>
  <c r="AJ342" i="2"/>
  <c r="AI342" i="2"/>
  <c r="AH342" i="2"/>
  <c r="AG342" i="2"/>
  <c r="AF342" i="2"/>
  <c r="AE342" i="2"/>
  <c r="AD342" i="2"/>
  <c r="AB342" i="2"/>
  <c r="BB342" i="2" s="1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M341" i="2"/>
  <c r="AL341" i="2"/>
  <c r="AK341" i="2"/>
  <c r="AJ341" i="2"/>
  <c r="AI341" i="2"/>
  <c r="AH341" i="2"/>
  <c r="AG341" i="2"/>
  <c r="AF341" i="2"/>
  <c r="AE341" i="2"/>
  <c r="AD341" i="2"/>
  <c r="AB341" i="2"/>
  <c r="BE341" i="2" s="1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M340" i="2"/>
  <c r="AL340" i="2"/>
  <c r="AK340" i="2"/>
  <c r="AJ340" i="2"/>
  <c r="AI340" i="2"/>
  <c r="AH340" i="2"/>
  <c r="AG340" i="2"/>
  <c r="AF340" i="2"/>
  <c r="AE340" i="2"/>
  <c r="AD340" i="2"/>
  <c r="AB340" i="2"/>
  <c r="BA340" i="2" s="1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M339" i="2"/>
  <c r="AL339" i="2"/>
  <c r="AK339" i="2"/>
  <c r="AJ339" i="2"/>
  <c r="AI339" i="2"/>
  <c r="AH339" i="2"/>
  <c r="AG339" i="2"/>
  <c r="AF339" i="2"/>
  <c r="AE339" i="2"/>
  <c r="AD339" i="2"/>
  <c r="AB339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M338" i="2"/>
  <c r="AL338" i="2"/>
  <c r="AK338" i="2"/>
  <c r="AJ338" i="2"/>
  <c r="AI338" i="2"/>
  <c r="AH338" i="2"/>
  <c r="AG338" i="2"/>
  <c r="AF338" i="2"/>
  <c r="AE338" i="2"/>
  <c r="AD338" i="2"/>
  <c r="AB338" i="2"/>
  <c r="BE338" i="2" s="1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M337" i="2"/>
  <c r="AL337" i="2"/>
  <c r="AK337" i="2"/>
  <c r="AJ337" i="2"/>
  <c r="AI337" i="2"/>
  <c r="AH337" i="2"/>
  <c r="AG337" i="2"/>
  <c r="AF337" i="2"/>
  <c r="AE337" i="2"/>
  <c r="AD337" i="2"/>
  <c r="AB337" i="2"/>
  <c r="BD337" i="2" s="1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M336" i="2"/>
  <c r="AL336" i="2"/>
  <c r="AK336" i="2"/>
  <c r="AJ336" i="2"/>
  <c r="AI336" i="2"/>
  <c r="AH336" i="2"/>
  <c r="AG336" i="2"/>
  <c r="AF336" i="2"/>
  <c r="AE336" i="2"/>
  <c r="AD336" i="2"/>
  <c r="AB336" i="2"/>
  <c r="BB336" i="2" s="1"/>
  <c r="AZ335" i="2"/>
  <c r="AY335" i="2"/>
  <c r="AX335" i="2"/>
  <c r="AW335" i="2"/>
  <c r="AV335" i="2"/>
  <c r="AU335" i="2"/>
  <c r="AT335" i="2"/>
  <c r="AS335" i="2"/>
  <c r="AR335" i="2"/>
  <c r="AQ335" i="2"/>
  <c r="AP335" i="2"/>
  <c r="AO335" i="2"/>
  <c r="AM335" i="2"/>
  <c r="AL335" i="2"/>
  <c r="AK335" i="2"/>
  <c r="AJ335" i="2"/>
  <c r="AI335" i="2"/>
  <c r="AH335" i="2"/>
  <c r="AG335" i="2"/>
  <c r="AF335" i="2"/>
  <c r="AE335" i="2"/>
  <c r="AD335" i="2"/>
  <c r="AB335" i="2"/>
  <c r="BC335" i="2" s="1"/>
  <c r="AZ334" i="2"/>
  <c r="AY334" i="2"/>
  <c r="AX334" i="2"/>
  <c r="AW334" i="2"/>
  <c r="AV334" i="2"/>
  <c r="AU334" i="2"/>
  <c r="AT334" i="2"/>
  <c r="AS334" i="2"/>
  <c r="AR334" i="2"/>
  <c r="AQ334" i="2"/>
  <c r="AP334" i="2"/>
  <c r="AO334" i="2"/>
  <c r="AM334" i="2"/>
  <c r="AL334" i="2"/>
  <c r="AK334" i="2"/>
  <c r="AJ334" i="2"/>
  <c r="AI334" i="2"/>
  <c r="AH334" i="2"/>
  <c r="AG334" i="2"/>
  <c r="AF334" i="2"/>
  <c r="AE334" i="2"/>
  <c r="AD334" i="2"/>
  <c r="AB334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M333" i="2"/>
  <c r="AL333" i="2"/>
  <c r="AK333" i="2"/>
  <c r="AJ333" i="2"/>
  <c r="AI333" i="2"/>
  <c r="AH333" i="2"/>
  <c r="AG333" i="2"/>
  <c r="AF333" i="2"/>
  <c r="AE333" i="2"/>
  <c r="AD333" i="2"/>
  <c r="AB333" i="2"/>
  <c r="BD333" i="2" s="1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M332" i="2"/>
  <c r="AL332" i="2"/>
  <c r="AK332" i="2"/>
  <c r="AJ332" i="2"/>
  <c r="AI332" i="2"/>
  <c r="AH332" i="2"/>
  <c r="AG332" i="2"/>
  <c r="AF332" i="2"/>
  <c r="AE332" i="2"/>
  <c r="AD332" i="2"/>
  <c r="AB332" i="2"/>
  <c r="BA332" i="2" s="1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M331" i="2"/>
  <c r="AL331" i="2"/>
  <c r="AK331" i="2"/>
  <c r="AJ331" i="2"/>
  <c r="AI331" i="2"/>
  <c r="AH331" i="2"/>
  <c r="AG331" i="2"/>
  <c r="AF331" i="2"/>
  <c r="AE331" i="2"/>
  <c r="AD331" i="2"/>
  <c r="AB331" i="2"/>
  <c r="BB331" i="2" s="1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M330" i="2"/>
  <c r="AL330" i="2"/>
  <c r="AK330" i="2"/>
  <c r="AJ330" i="2"/>
  <c r="AI330" i="2"/>
  <c r="AH330" i="2"/>
  <c r="AG330" i="2"/>
  <c r="AF330" i="2"/>
  <c r="AE330" i="2"/>
  <c r="AD330" i="2"/>
  <c r="AB330" i="2"/>
  <c r="AZ329" i="2"/>
  <c r="AY329" i="2"/>
  <c r="AX329" i="2"/>
  <c r="AW329" i="2"/>
  <c r="AV329" i="2"/>
  <c r="AU329" i="2"/>
  <c r="AT329" i="2"/>
  <c r="AS329" i="2"/>
  <c r="AR329" i="2"/>
  <c r="AQ329" i="2"/>
  <c r="AP329" i="2"/>
  <c r="AO329" i="2"/>
  <c r="AM329" i="2"/>
  <c r="AL329" i="2"/>
  <c r="AK329" i="2"/>
  <c r="AJ329" i="2"/>
  <c r="AI329" i="2"/>
  <c r="AH329" i="2"/>
  <c r="AG329" i="2"/>
  <c r="AF329" i="2"/>
  <c r="AE329" i="2"/>
  <c r="AD329" i="2"/>
  <c r="AB329" i="2"/>
  <c r="BC329" i="2" s="1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M328" i="2"/>
  <c r="AL328" i="2"/>
  <c r="AK328" i="2"/>
  <c r="AJ328" i="2"/>
  <c r="AI328" i="2"/>
  <c r="AH328" i="2"/>
  <c r="AG328" i="2"/>
  <c r="AF328" i="2"/>
  <c r="AE328" i="2"/>
  <c r="AD328" i="2"/>
  <c r="AB328" i="2"/>
  <c r="BB328" i="2" s="1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M327" i="2"/>
  <c r="AL327" i="2"/>
  <c r="AK327" i="2"/>
  <c r="AJ327" i="2"/>
  <c r="AI327" i="2"/>
  <c r="AH327" i="2"/>
  <c r="AG327" i="2"/>
  <c r="AF327" i="2"/>
  <c r="AE327" i="2"/>
  <c r="AD327" i="2"/>
  <c r="AB327" i="2"/>
  <c r="BE327" i="2" s="1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M326" i="2"/>
  <c r="AL326" i="2"/>
  <c r="AK326" i="2"/>
  <c r="AJ326" i="2"/>
  <c r="AI326" i="2"/>
  <c r="AH326" i="2"/>
  <c r="AG326" i="2"/>
  <c r="AF326" i="2"/>
  <c r="AE326" i="2"/>
  <c r="AD326" i="2"/>
  <c r="AB326" i="2"/>
  <c r="BD326" i="2" s="1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M325" i="2"/>
  <c r="AL325" i="2"/>
  <c r="AK325" i="2"/>
  <c r="AJ325" i="2"/>
  <c r="AI325" i="2"/>
  <c r="AH325" i="2"/>
  <c r="AG325" i="2"/>
  <c r="AF325" i="2"/>
  <c r="AE325" i="2"/>
  <c r="AD325" i="2"/>
  <c r="AB325" i="2"/>
  <c r="BC325" i="2" s="1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M324" i="2"/>
  <c r="AL324" i="2"/>
  <c r="AK324" i="2"/>
  <c r="AJ324" i="2"/>
  <c r="AI324" i="2"/>
  <c r="AH324" i="2"/>
  <c r="AG324" i="2"/>
  <c r="AF324" i="2"/>
  <c r="AE324" i="2"/>
  <c r="AD324" i="2"/>
  <c r="AB324" i="2"/>
  <c r="BD324" i="2" s="1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M323" i="2"/>
  <c r="AL323" i="2"/>
  <c r="AK323" i="2"/>
  <c r="AJ323" i="2"/>
  <c r="AI323" i="2"/>
  <c r="AH323" i="2"/>
  <c r="AG323" i="2"/>
  <c r="AF323" i="2"/>
  <c r="AE323" i="2"/>
  <c r="AD323" i="2"/>
  <c r="AB323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M322" i="2"/>
  <c r="AL322" i="2"/>
  <c r="AK322" i="2"/>
  <c r="AJ322" i="2"/>
  <c r="AI322" i="2"/>
  <c r="AH322" i="2"/>
  <c r="AG322" i="2"/>
  <c r="AF322" i="2"/>
  <c r="AE322" i="2"/>
  <c r="AD322" i="2"/>
  <c r="AB322" i="2"/>
  <c r="BD322" i="2" s="1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M321" i="2"/>
  <c r="AL321" i="2"/>
  <c r="AK321" i="2"/>
  <c r="AJ321" i="2"/>
  <c r="AI321" i="2"/>
  <c r="AH321" i="2"/>
  <c r="AG321" i="2"/>
  <c r="AF321" i="2"/>
  <c r="AE321" i="2"/>
  <c r="AD321" i="2"/>
  <c r="AB321" i="2"/>
  <c r="BB321" i="2" s="1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M320" i="2"/>
  <c r="AL320" i="2"/>
  <c r="AK320" i="2"/>
  <c r="AJ320" i="2"/>
  <c r="AI320" i="2"/>
  <c r="AH320" i="2"/>
  <c r="AG320" i="2"/>
  <c r="AF320" i="2"/>
  <c r="AE320" i="2"/>
  <c r="AD320" i="2"/>
  <c r="AB320" i="2"/>
  <c r="BD320" i="2" s="1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M319" i="2"/>
  <c r="AL319" i="2"/>
  <c r="AK319" i="2"/>
  <c r="AJ319" i="2"/>
  <c r="AI319" i="2"/>
  <c r="AH319" i="2"/>
  <c r="AG319" i="2"/>
  <c r="AF319" i="2"/>
  <c r="AE319" i="2"/>
  <c r="AD319" i="2"/>
  <c r="AB319" i="2"/>
  <c r="BD319" i="2" s="1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M318" i="2"/>
  <c r="AL318" i="2"/>
  <c r="AK318" i="2"/>
  <c r="AJ318" i="2"/>
  <c r="AI318" i="2"/>
  <c r="AH318" i="2"/>
  <c r="AG318" i="2"/>
  <c r="AF318" i="2"/>
  <c r="AE318" i="2"/>
  <c r="AD318" i="2"/>
  <c r="AB318" i="2"/>
  <c r="BC318" i="2" s="1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M317" i="2"/>
  <c r="AL317" i="2"/>
  <c r="AK317" i="2"/>
  <c r="AJ317" i="2"/>
  <c r="AI317" i="2"/>
  <c r="AH317" i="2"/>
  <c r="AG317" i="2"/>
  <c r="AF317" i="2"/>
  <c r="AE317" i="2"/>
  <c r="AD317" i="2"/>
  <c r="AB317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M316" i="2"/>
  <c r="AL316" i="2"/>
  <c r="AK316" i="2"/>
  <c r="AJ316" i="2"/>
  <c r="AI316" i="2"/>
  <c r="AH316" i="2"/>
  <c r="AG316" i="2"/>
  <c r="AF316" i="2"/>
  <c r="AE316" i="2"/>
  <c r="AD316" i="2"/>
  <c r="AB316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M315" i="2"/>
  <c r="AL315" i="2"/>
  <c r="AK315" i="2"/>
  <c r="AJ315" i="2"/>
  <c r="AI315" i="2"/>
  <c r="AH315" i="2"/>
  <c r="AG315" i="2"/>
  <c r="AF315" i="2"/>
  <c r="AE315" i="2"/>
  <c r="AD315" i="2"/>
  <c r="AB315" i="2"/>
  <c r="BD315" i="2" s="1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M314" i="2"/>
  <c r="AL314" i="2"/>
  <c r="AK314" i="2"/>
  <c r="AJ314" i="2"/>
  <c r="AI314" i="2"/>
  <c r="AH314" i="2"/>
  <c r="AG314" i="2"/>
  <c r="AF314" i="2"/>
  <c r="AE314" i="2"/>
  <c r="AD314" i="2"/>
  <c r="AB314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M313" i="2"/>
  <c r="AL313" i="2"/>
  <c r="AK313" i="2"/>
  <c r="AJ313" i="2"/>
  <c r="AI313" i="2"/>
  <c r="AH313" i="2"/>
  <c r="AG313" i="2"/>
  <c r="AF313" i="2"/>
  <c r="AE313" i="2"/>
  <c r="AD313" i="2"/>
  <c r="AB313" i="2"/>
  <c r="BA313" i="2" s="1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M312" i="2"/>
  <c r="AL312" i="2"/>
  <c r="AK312" i="2"/>
  <c r="AJ312" i="2"/>
  <c r="AI312" i="2"/>
  <c r="AH312" i="2"/>
  <c r="AG312" i="2"/>
  <c r="AF312" i="2"/>
  <c r="AE312" i="2"/>
  <c r="AD312" i="2"/>
  <c r="AB312" i="2"/>
  <c r="BE312" i="2" s="1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M311" i="2"/>
  <c r="AL311" i="2"/>
  <c r="AK311" i="2"/>
  <c r="AJ311" i="2"/>
  <c r="AI311" i="2"/>
  <c r="AH311" i="2"/>
  <c r="AG311" i="2"/>
  <c r="AF311" i="2"/>
  <c r="AE311" i="2"/>
  <c r="AD311" i="2"/>
  <c r="AB311" i="2"/>
  <c r="BB311" i="2" s="1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M310" i="2"/>
  <c r="AL310" i="2"/>
  <c r="AK310" i="2"/>
  <c r="AJ310" i="2"/>
  <c r="AI310" i="2"/>
  <c r="AH310" i="2"/>
  <c r="AG310" i="2"/>
  <c r="AF310" i="2"/>
  <c r="AE310" i="2"/>
  <c r="AD310" i="2"/>
  <c r="AB310" i="2"/>
  <c r="BB310" i="2" s="1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M309" i="2"/>
  <c r="AL309" i="2"/>
  <c r="AK309" i="2"/>
  <c r="AJ309" i="2"/>
  <c r="AI309" i="2"/>
  <c r="AH309" i="2"/>
  <c r="AG309" i="2"/>
  <c r="AF309" i="2"/>
  <c r="AE309" i="2"/>
  <c r="AD309" i="2"/>
  <c r="AB309" i="2"/>
  <c r="BD309" i="2" s="1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M308" i="2"/>
  <c r="AL308" i="2"/>
  <c r="AK308" i="2"/>
  <c r="AJ308" i="2"/>
  <c r="AI308" i="2"/>
  <c r="AH308" i="2"/>
  <c r="AG308" i="2"/>
  <c r="AF308" i="2"/>
  <c r="AE308" i="2"/>
  <c r="AD308" i="2"/>
  <c r="AB308" i="2"/>
  <c r="AZ307" i="2"/>
  <c r="AY307" i="2"/>
  <c r="AX307" i="2"/>
  <c r="AW307" i="2"/>
  <c r="AV307" i="2"/>
  <c r="AU307" i="2"/>
  <c r="AT307" i="2"/>
  <c r="AS307" i="2"/>
  <c r="AR307" i="2"/>
  <c r="AQ307" i="2"/>
  <c r="AP307" i="2"/>
  <c r="AO307" i="2"/>
  <c r="AM307" i="2"/>
  <c r="AL307" i="2"/>
  <c r="AK307" i="2"/>
  <c r="AJ307" i="2"/>
  <c r="AI307" i="2"/>
  <c r="AH307" i="2"/>
  <c r="AG307" i="2"/>
  <c r="AF307" i="2"/>
  <c r="AE307" i="2"/>
  <c r="AD307" i="2"/>
  <c r="AB307" i="2"/>
  <c r="BB307" i="2" s="1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M306" i="2"/>
  <c r="AL306" i="2"/>
  <c r="AK306" i="2"/>
  <c r="AJ306" i="2"/>
  <c r="AI306" i="2"/>
  <c r="AH306" i="2"/>
  <c r="AG306" i="2"/>
  <c r="AF306" i="2"/>
  <c r="AE306" i="2"/>
  <c r="AD306" i="2"/>
  <c r="AB306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M305" i="2"/>
  <c r="AL305" i="2"/>
  <c r="AK305" i="2"/>
  <c r="AJ305" i="2"/>
  <c r="AI305" i="2"/>
  <c r="AH305" i="2"/>
  <c r="AG305" i="2"/>
  <c r="AF305" i="2"/>
  <c r="AE305" i="2"/>
  <c r="AD305" i="2"/>
  <c r="AB305" i="2"/>
  <c r="BB305" i="2" s="1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M304" i="2"/>
  <c r="AL304" i="2"/>
  <c r="AK304" i="2"/>
  <c r="AJ304" i="2"/>
  <c r="AI304" i="2"/>
  <c r="AH304" i="2"/>
  <c r="AG304" i="2"/>
  <c r="AF304" i="2"/>
  <c r="AE304" i="2"/>
  <c r="AD304" i="2"/>
  <c r="AB304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M303" i="2"/>
  <c r="AL303" i="2"/>
  <c r="AK303" i="2"/>
  <c r="AJ303" i="2"/>
  <c r="AI303" i="2"/>
  <c r="AH303" i="2"/>
  <c r="AG303" i="2"/>
  <c r="AF303" i="2"/>
  <c r="AE303" i="2"/>
  <c r="AD303" i="2"/>
  <c r="AB303" i="2"/>
  <c r="BB303" i="2" s="1"/>
  <c r="AZ302" i="2"/>
  <c r="AY302" i="2"/>
  <c r="AX302" i="2"/>
  <c r="AW302" i="2"/>
  <c r="AV302" i="2"/>
  <c r="AU302" i="2"/>
  <c r="AT302" i="2"/>
  <c r="AS302" i="2"/>
  <c r="AR302" i="2"/>
  <c r="AQ302" i="2"/>
  <c r="AP302" i="2"/>
  <c r="AO302" i="2"/>
  <c r="AM302" i="2"/>
  <c r="AL302" i="2"/>
  <c r="AK302" i="2"/>
  <c r="AJ302" i="2"/>
  <c r="AI302" i="2"/>
  <c r="AH302" i="2"/>
  <c r="AG302" i="2"/>
  <c r="AF302" i="2"/>
  <c r="AE302" i="2"/>
  <c r="AD302" i="2"/>
  <c r="AB302" i="2"/>
  <c r="BE302" i="2" s="1"/>
  <c r="AZ301" i="2"/>
  <c r="AY301" i="2"/>
  <c r="AX301" i="2"/>
  <c r="AW301" i="2"/>
  <c r="AV301" i="2"/>
  <c r="AU301" i="2"/>
  <c r="AT301" i="2"/>
  <c r="AS301" i="2"/>
  <c r="AR301" i="2"/>
  <c r="AQ301" i="2"/>
  <c r="AP301" i="2"/>
  <c r="AO301" i="2"/>
  <c r="AM301" i="2"/>
  <c r="AL301" i="2"/>
  <c r="AK301" i="2"/>
  <c r="AJ301" i="2"/>
  <c r="AI301" i="2"/>
  <c r="AH301" i="2"/>
  <c r="AG301" i="2"/>
  <c r="AF301" i="2"/>
  <c r="AE301" i="2"/>
  <c r="AD301" i="2"/>
  <c r="AB301" i="2"/>
  <c r="BD301" i="2" s="1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M300" i="2"/>
  <c r="AL300" i="2"/>
  <c r="AK300" i="2"/>
  <c r="AJ300" i="2"/>
  <c r="AI300" i="2"/>
  <c r="AH300" i="2"/>
  <c r="AG300" i="2"/>
  <c r="AF300" i="2"/>
  <c r="AE300" i="2"/>
  <c r="AD300" i="2"/>
  <c r="AB300" i="2"/>
  <c r="BA300" i="2" s="1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M299" i="2"/>
  <c r="AL299" i="2"/>
  <c r="AK299" i="2"/>
  <c r="AJ299" i="2"/>
  <c r="AI299" i="2"/>
  <c r="AH299" i="2"/>
  <c r="AG299" i="2"/>
  <c r="AF299" i="2"/>
  <c r="AE299" i="2"/>
  <c r="AD299" i="2"/>
  <c r="AB299" i="2"/>
  <c r="BB299" i="2" s="1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M298" i="2"/>
  <c r="AL298" i="2"/>
  <c r="AK298" i="2"/>
  <c r="AJ298" i="2"/>
  <c r="AI298" i="2"/>
  <c r="AH298" i="2"/>
  <c r="AG298" i="2"/>
  <c r="AF298" i="2"/>
  <c r="AE298" i="2"/>
  <c r="AD298" i="2"/>
  <c r="AB298" i="2"/>
  <c r="BC298" i="2" s="1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M297" i="2"/>
  <c r="AL297" i="2"/>
  <c r="AK297" i="2"/>
  <c r="AJ297" i="2"/>
  <c r="AI297" i="2"/>
  <c r="AH297" i="2"/>
  <c r="AG297" i="2"/>
  <c r="AF297" i="2"/>
  <c r="AE297" i="2"/>
  <c r="AD297" i="2"/>
  <c r="AB297" i="2"/>
  <c r="BC297" i="2" s="1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M296" i="2"/>
  <c r="AL296" i="2"/>
  <c r="AK296" i="2"/>
  <c r="AJ296" i="2"/>
  <c r="AI296" i="2"/>
  <c r="AH296" i="2"/>
  <c r="AG296" i="2"/>
  <c r="AF296" i="2"/>
  <c r="AE296" i="2"/>
  <c r="AD296" i="2"/>
  <c r="AB296" i="2"/>
  <c r="BE296" i="2" s="1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M295" i="2"/>
  <c r="AL295" i="2"/>
  <c r="AK295" i="2"/>
  <c r="AJ295" i="2"/>
  <c r="AI295" i="2"/>
  <c r="AH295" i="2"/>
  <c r="AG295" i="2"/>
  <c r="AF295" i="2"/>
  <c r="AE295" i="2"/>
  <c r="AD295" i="2"/>
  <c r="AB295" i="2"/>
  <c r="BC295" i="2" s="1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M294" i="2"/>
  <c r="AL294" i="2"/>
  <c r="AK294" i="2"/>
  <c r="AJ294" i="2"/>
  <c r="AI294" i="2"/>
  <c r="AH294" i="2"/>
  <c r="AG294" i="2"/>
  <c r="AF294" i="2"/>
  <c r="AE294" i="2"/>
  <c r="AD294" i="2"/>
  <c r="AB294" i="2"/>
  <c r="BB294" i="2" s="1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M293" i="2"/>
  <c r="AL293" i="2"/>
  <c r="AK293" i="2"/>
  <c r="AJ293" i="2"/>
  <c r="AI293" i="2"/>
  <c r="AH293" i="2"/>
  <c r="AG293" i="2"/>
  <c r="AF293" i="2"/>
  <c r="AE293" i="2"/>
  <c r="AD293" i="2"/>
  <c r="AB293" i="2"/>
  <c r="BC293" i="2" s="1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M292" i="2"/>
  <c r="AL292" i="2"/>
  <c r="AK292" i="2"/>
  <c r="AJ292" i="2"/>
  <c r="AI292" i="2"/>
  <c r="AH292" i="2"/>
  <c r="AG292" i="2"/>
  <c r="AF292" i="2"/>
  <c r="AE292" i="2"/>
  <c r="AD292" i="2"/>
  <c r="AB292" i="2"/>
  <c r="BC292" i="2" s="1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M291" i="2"/>
  <c r="AL291" i="2"/>
  <c r="AK291" i="2"/>
  <c r="AJ291" i="2"/>
  <c r="AI291" i="2"/>
  <c r="AH291" i="2"/>
  <c r="AG291" i="2"/>
  <c r="AF291" i="2"/>
  <c r="AE291" i="2"/>
  <c r="AD291" i="2"/>
  <c r="AB291" i="2"/>
  <c r="BE291" i="2" s="1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M290" i="2"/>
  <c r="AL290" i="2"/>
  <c r="AK290" i="2"/>
  <c r="AJ290" i="2"/>
  <c r="AI290" i="2"/>
  <c r="AH290" i="2"/>
  <c r="AG290" i="2"/>
  <c r="AF290" i="2"/>
  <c r="AE290" i="2"/>
  <c r="AD290" i="2"/>
  <c r="AB290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M289" i="2"/>
  <c r="AL289" i="2"/>
  <c r="AK289" i="2"/>
  <c r="AJ289" i="2"/>
  <c r="AI289" i="2"/>
  <c r="AH289" i="2"/>
  <c r="AG289" i="2"/>
  <c r="AF289" i="2"/>
  <c r="AE289" i="2"/>
  <c r="AD289" i="2"/>
  <c r="AB289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M288" i="2"/>
  <c r="AL288" i="2"/>
  <c r="AK288" i="2"/>
  <c r="AJ288" i="2"/>
  <c r="AI288" i="2"/>
  <c r="AH288" i="2"/>
  <c r="AG288" i="2"/>
  <c r="AF288" i="2"/>
  <c r="AE288" i="2"/>
  <c r="AD288" i="2"/>
  <c r="AB288" i="2"/>
  <c r="BD288" i="2" s="1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M287" i="2"/>
  <c r="AL287" i="2"/>
  <c r="AK287" i="2"/>
  <c r="AJ287" i="2"/>
  <c r="AI287" i="2"/>
  <c r="AH287" i="2"/>
  <c r="AG287" i="2"/>
  <c r="AF287" i="2"/>
  <c r="AE287" i="2"/>
  <c r="AD287" i="2"/>
  <c r="AB287" i="2"/>
  <c r="BB287" i="2" s="1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M286" i="2"/>
  <c r="AL286" i="2"/>
  <c r="AK286" i="2"/>
  <c r="AJ286" i="2"/>
  <c r="AI286" i="2"/>
  <c r="AH286" i="2"/>
  <c r="AG286" i="2"/>
  <c r="AF286" i="2"/>
  <c r="AE286" i="2"/>
  <c r="AD286" i="2"/>
  <c r="AB286" i="2"/>
  <c r="BC286" i="2" s="1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M285" i="2"/>
  <c r="AL285" i="2"/>
  <c r="AK285" i="2"/>
  <c r="AJ285" i="2"/>
  <c r="AI285" i="2"/>
  <c r="AH285" i="2"/>
  <c r="AG285" i="2"/>
  <c r="AF285" i="2"/>
  <c r="AE285" i="2"/>
  <c r="AD285" i="2"/>
  <c r="AB285" i="2"/>
  <c r="BD285" i="2" s="1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M284" i="2"/>
  <c r="AL284" i="2"/>
  <c r="AK284" i="2"/>
  <c r="AJ284" i="2"/>
  <c r="AI284" i="2"/>
  <c r="AH284" i="2"/>
  <c r="AG284" i="2"/>
  <c r="AF284" i="2"/>
  <c r="AE284" i="2"/>
  <c r="AD284" i="2"/>
  <c r="AB284" i="2"/>
  <c r="BC284" i="2" s="1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M283" i="2"/>
  <c r="AL283" i="2"/>
  <c r="AK283" i="2"/>
  <c r="AJ283" i="2"/>
  <c r="AI283" i="2"/>
  <c r="AH283" i="2"/>
  <c r="AG283" i="2"/>
  <c r="AF283" i="2"/>
  <c r="AE283" i="2"/>
  <c r="AD283" i="2"/>
  <c r="AB283" i="2"/>
  <c r="BA283" i="2" s="1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M282" i="2"/>
  <c r="AL282" i="2"/>
  <c r="AK282" i="2"/>
  <c r="AJ282" i="2"/>
  <c r="AI282" i="2"/>
  <c r="AH282" i="2"/>
  <c r="AG282" i="2"/>
  <c r="AF282" i="2"/>
  <c r="AE282" i="2"/>
  <c r="AD282" i="2"/>
  <c r="AB282" i="2"/>
  <c r="AZ281" i="2"/>
  <c r="AY281" i="2"/>
  <c r="AX281" i="2"/>
  <c r="AW281" i="2"/>
  <c r="AV281" i="2"/>
  <c r="AU281" i="2"/>
  <c r="AT281" i="2"/>
  <c r="AS281" i="2"/>
  <c r="AR281" i="2"/>
  <c r="AQ281" i="2"/>
  <c r="AP281" i="2"/>
  <c r="AO281" i="2"/>
  <c r="AM281" i="2"/>
  <c r="AL281" i="2"/>
  <c r="AK281" i="2"/>
  <c r="AJ281" i="2"/>
  <c r="AI281" i="2"/>
  <c r="AH281" i="2"/>
  <c r="AG281" i="2"/>
  <c r="AF281" i="2"/>
  <c r="AE281" i="2"/>
  <c r="AD281" i="2"/>
  <c r="AB281" i="2"/>
  <c r="BD281" i="2" s="1"/>
  <c r="AZ280" i="2"/>
  <c r="AY280" i="2"/>
  <c r="AX280" i="2"/>
  <c r="AW280" i="2"/>
  <c r="AV280" i="2"/>
  <c r="AU280" i="2"/>
  <c r="AT280" i="2"/>
  <c r="AS280" i="2"/>
  <c r="AR280" i="2"/>
  <c r="AQ280" i="2"/>
  <c r="AP280" i="2"/>
  <c r="AO280" i="2"/>
  <c r="AM280" i="2"/>
  <c r="AL280" i="2"/>
  <c r="AK280" i="2"/>
  <c r="AJ280" i="2"/>
  <c r="AI280" i="2"/>
  <c r="AH280" i="2"/>
  <c r="AG280" i="2"/>
  <c r="AF280" i="2"/>
  <c r="AE280" i="2"/>
  <c r="AD280" i="2"/>
  <c r="AB280" i="2"/>
  <c r="BE280" i="2" s="1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M279" i="2"/>
  <c r="AL279" i="2"/>
  <c r="AK279" i="2"/>
  <c r="AJ279" i="2"/>
  <c r="AI279" i="2"/>
  <c r="AH279" i="2"/>
  <c r="AG279" i="2"/>
  <c r="AF279" i="2"/>
  <c r="AE279" i="2"/>
  <c r="AD279" i="2"/>
  <c r="AB279" i="2"/>
  <c r="BB279" i="2" s="1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M278" i="2"/>
  <c r="AL278" i="2"/>
  <c r="AK278" i="2"/>
  <c r="AJ278" i="2"/>
  <c r="AI278" i="2"/>
  <c r="AH278" i="2"/>
  <c r="AG278" i="2"/>
  <c r="AF278" i="2"/>
  <c r="AE278" i="2"/>
  <c r="AD278" i="2"/>
  <c r="AB278" i="2"/>
  <c r="BB278" i="2" s="1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M277" i="2"/>
  <c r="AL277" i="2"/>
  <c r="AK277" i="2"/>
  <c r="AJ277" i="2"/>
  <c r="AI277" i="2"/>
  <c r="AH277" i="2"/>
  <c r="AG277" i="2"/>
  <c r="AF277" i="2"/>
  <c r="AE277" i="2"/>
  <c r="AD277" i="2"/>
  <c r="AB277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M276" i="2"/>
  <c r="AL276" i="2"/>
  <c r="AK276" i="2"/>
  <c r="AJ276" i="2"/>
  <c r="AI276" i="2"/>
  <c r="AH276" i="2"/>
  <c r="AG276" i="2"/>
  <c r="AF276" i="2"/>
  <c r="AE276" i="2"/>
  <c r="AD276" i="2"/>
  <c r="AB276" i="2"/>
  <c r="BC276" i="2" s="1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M275" i="2"/>
  <c r="AL275" i="2"/>
  <c r="AK275" i="2"/>
  <c r="AJ275" i="2"/>
  <c r="AI275" i="2"/>
  <c r="AH275" i="2"/>
  <c r="AG275" i="2"/>
  <c r="AF275" i="2"/>
  <c r="AE275" i="2"/>
  <c r="AD275" i="2"/>
  <c r="AB275" i="2"/>
  <c r="BC275" i="2" s="1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M274" i="2"/>
  <c r="AL274" i="2"/>
  <c r="AK274" i="2"/>
  <c r="AJ274" i="2"/>
  <c r="AI274" i="2"/>
  <c r="AH274" i="2"/>
  <c r="AG274" i="2"/>
  <c r="AF274" i="2"/>
  <c r="AE274" i="2"/>
  <c r="AD274" i="2"/>
  <c r="AB274" i="2"/>
  <c r="BC274" i="2" s="1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M273" i="2"/>
  <c r="AL273" i="2"/>
  <c r="AK273" i="2"/>
  <c r="AJ273" i="2"/>
  <c r="AI273" i="2"/>
  <c r="AH273" i="2"/>
  <c r="AG273" i="2"/>
  <c r="AF273" i="2"/>
  <c r="AE273" i="2"/>
  <c r="AD273" i="2"/>
  <c r="AB273" i="2"/>
  <c r="BD273" i="2" s="1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M272" i="2"/>
  <c r="AL272" i="2"/>
  <c r="AK272" i="2"/>
  <c r="AJ272" i="2"/>
  <c r="AI272" i="2"/>
  <c r="AH272" i="2"/>
  <c r="AG272" i="2"/>
  <c r="AF272" i="2"/>
  <c r="AE272" i="2"/>
  <c r="AD272" i="2"/>
  <c r="AB272" i="2"/>
  <c r="BE272" i="2" s="1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M271" i="2"/>
  <c r="AL271" i="2"/>
  <c r="AK271" i="2"/>
  <c r="AJ271" i="2"/>
  <c r="AI271" i="2"/>
  <c r="AH271" i="2"/>
  <c r="AG271" i="2"/>
  <c r="AF271" i="2"/>
  <c r="AE271" i="2"/>
  <c r="AD271" i="2"/>
  <c r="AB271" i="2"/>
  <c r="BD271" i="2" s="1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M270" i="2"/>
  <c r="AL270" i="2"/>
  <c r="AK270" i="2"/>
  <c r="AJ270" i="2"/>
  <c r="AI270" i="2"/>
  <c r="AH270" i="2"/>
  <c r="AG270" i="2"/>
  <c r="AF270" i="2"/>
  <c r="AE270" i="2"/>
  <c r="AD270" i="2"/>
  <c r="AB270" i="2"/>
  <c r="BA270" i="2" s="1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M269" i="2"/>
  <c r="AL269" i="2"/>
  <c r="AK269" i="2"/>
  <c r="AJ269" i="2"/>
  <c r="AI269" i="2"/>
  <c r="AH269" i="2"/>
  <c r="AG269" i="2"/>
  <c r="AF269" i="2"/>
  <c r="AE269" i="2"/>
  <c r="AD269" i="2"/>
  <c r="AB269" i="2"/>
  <c r="BD269" i="2" s="1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M268" i="2"/>
  <c r="AL268" i="2"/>
  <c r="AK268" i="2"/>
  <c r="AJ268" i="2"/>
  <c r="AI268" i="2"/>
  <c r="AH268" i="2"/>
  <c r="AG268" i="2"/>
  <c r="AF268" i="2"/>
  <c r="AE268" i="2"/>
  <c r="AD268" i="2"/>
  <c r="AB268" i="2"/>
  <c r="BD268" i="2" s="1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M267" i="2"/>
  <c r="AL267" i="2"/>
  <c r="AK267" i="2"/>
  <c r="AJ267" i="2"/>
  <c r="AI267" i="2"/>
  <c r="AH267" i="2"/>
  <c r="AG267" i="2"/>
  <c r="AF267" i="2"/>
  <c r="AE267" i="2"/>
  <c r="AD267" i="2"/>
  <c r="AB267" i="2"/>
  <c r="BE267" i="2" s="1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M266" i="2"/>
  <c r="AL266" i="2"/>
  <c r="AK266" i="2"/>
  <c r="AJ266" i="2"/>
  <c r="AI266" i="2"/>
  <c r="AH266" i="2"/>
  <c r="AG266" i="2"/>
  <c r="AF266" i="2"/>
  <c r="AE266" i="2"/>
  <c r="AD266" i="2"/>
  <c r="AB266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M265" i="2"/>
  <c r="AL265" i="2"/>
  <c r="AK265" i="2"/>
  <c r="AJ265" i="2"/>
  <c r="AI265" i="2"/>
  <c r="AH265" i="2"/>
  <c r="AG265" i="2"/>
  <c r="AF265" i="2"/>
  <c r="AE265" i="2"/>
  <c r="AD265" i="2"/>
  <c r="AB265" i="2"/>
  <c r="BE265" i="2" s="1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M264" i="2"/>
  <c r="AL264" i="2"/>
  <c r="AK264" i="2"/>
  <c r="AJ264" i="2"/>
  <c r="AI264" i="2"/>
  <c r="AH264" i="2"/>
  <c r="AG264" i="2"/>
  <c r="AF264" i="2"/>
  <c r="AE264" i="2"/>
  <c r="AD264" i="2"/>
  <c r="AB264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M263" i="2"/>
  <c r="AL263" i="2"/>
  <c r="AK263" i="2"/>
  <c r="AJ263" i="2"/>
  <c r="AI263" i="2"/>
  <c r="AH263" i="2"/>
  <c r="AG263" i="2"/>
  <c r="AF263" i="2"/>
  <c r="AE263" i="2"/>
  <c r="AD263" i="2"/>
  <c r="AB263" i="2"/>
  <c r="BB263" i="2" s="1"/>
  <c r="AZ262" i="2"/>
  <c r="AY262" i="2"/>
  <c r="AX262" i="2"/>
  <c r="AW262" i="2"/>
  <c r="AV262" i="2"/>
  <c r="AU262" i="2"/>
  <c r="AT262" i="2"/>
  <c r="AS262" i="2"/>
  <c r="AR262" i="2"/>
  <c r="AQ262" i="2"/>
  <c r="AP262" i="2"/>
  <c r="AO262" i="2"/>
  <c r="AM262" i="2"/>
  <c r="AL262" i="2"/>
  <c r="AK262" i="2"/>
  <c r="AJ262" i="2"/>
  <c r="AI262" i="2"/>
  <c r="AH262" i="2"/>
  <c r="AG262" i="2"/>
  <c r="AF262" i="2"/>
  <c r="AE262" i="2"/>
  <c r="AD262" i="2"/>
  <c r="AB262" i="2"/>
  <c r="BD262" i="2" s="1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M261" i="2"/>
  <c r="AL261" i="2"/>
  <c r="AK261" i="2"/>
  <c r="AJ261" i="2"/>
  <c r="AI261" i="2"/>
  <c r="AH261" i="2"/>
  <c r="AG261" i="2"/>
  <c r="AF261" i="2"/>
  <c r="AE261" i="2"/>
  <c r="AD261" i="2"/>
  <c r="AB261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M260" i="2"/>
  <c r="AL260" i="2"/>
  <c r="AK260" i="2"/>
  <c r="AJ260" i="2"/>
  <c r="AI260" i="2"/>
  <c r="AH260" i="2"/>
  <c r="AG260" i="2"/>
  <c r="AF260" i="2"/>
  <c r="AE260" i="2"/>
  <c r="AD260" i="2"/>
  <c r="AB260" i="2"/>
  <c r="BA260" i="2" s="1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M259" i="2"/>
  <c r="AL259" i="2"/>
  <c r="AK259" i="2"/>
  <c r="AJ259" i="2"/>
  <c r="AI259" i="2"/>
  <c r="AH259" i="2"/>
  <c r="AG259" i="2"/>
  <c r="AF259" i="2"/>
  <c r="AE259" i="2"/>
  <c r="AD259" i="2"/>
  <c r="AB259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M258" i="2"/>
  <c r="AL258" i="2"/>
  <c r="AK258" i="2"/>
  <c r="AJ258" i="2"/>
  <c r="AI258" i="2"/>
  <c r="AH258" i="2"/>
  <c r="AG258" i="2"/>
  <c r="AF258" i="2"/>
  <c r="AE258" i="2"/>
  <c r="AD258" i="2"/>
  <c r="AB258" i="2"/>
  <c r="BC258" i="2" s="1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M257" i="2"/>
  <c r="AL257" i="2"/>
  <c r="AK257" i="2"/>
  <c r="AJ257" i="2"/>
  <c r="AI257" i="2"/>
  <c r="AH257" i="2"/>
  <c r="AG257" i="2"/>
  <c r="AF257" i="2"/>
  <c r="AE257" i="2"/>
  <c r="AD257" i="2"/>
  <c r="AB257" i="2"/>
  <c r="BB257" i="2" s="1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M256" i="2"/>
  <c r="AL256" i="2"/>
  <c r="AK256" i="2"/>
  <c r="AJ256" i="2"/>
  <c r="AI256" i="2"/>
  <c r="AH256" i="2"/>
  <c r="AG256" i="2"/>
  <c r="AF256" i="2"/>
  <c r="AE256" i="2"/>
  <c r="AD256" i="2"/>
  <c r="AB256" i="2"/>
  <c r="BE256" i="2" s="1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M255" i="2"/>
  <c r="AL255" i="2"/>
  <c r="AK255" i="2"/>
  <c r="AJ255" i="2"/>
  <c r="AI255" i="2"/>
  <c r="AH255" i="2"/>
  <c r="AG255" i="2"/>
  <c r="AF255" i="2"/>
  <c r="AE255" i="2"/>
  <c r="AD255" i="2"/>
  <c r="AB255" i="2"/>
  <c r="BD255" i="2" s="1"/>
  <c r="AZ254" i="2"/>
  <c r="AY254" i="2"/>
  <c r="AX254" i="2"/>
  <c r="AW254" i="2"/>
  <c r="AV254" i="2"/>
  <c r="AU254" i="2"/>
  <c r="AT254" i="2"/>
  <c r="AS254" i="2"/>
  <c r="AR254" i="2"/>
  <c r="AQ254" i="2"/>
  <c r="AP254" i="2"/>
  <c r="AO254" i="2"/>
  <c r="AM254" i="2"/>
  <c r="AL254" i="2"/>
  <c r="AK254" i="2"/>
  <c r="AJ254" i="2"/>
  <c r="AI254" i="2"/>
  <c r="AH254" i="2"/>
  <c r="AG254" i="2"/>
  <c r="AF254" i="2"/>
  <c r="AE254" i="2"/>
  <c r="AD254" i="2"/>
  <c r="AB254" i="2"/>
  <c r="BD254" i="2" s="1"/>
  <c r="AZ253" i="2"/>
  <c r="AY253" i="2"/>
  <c r="AX253" i="2"/>
  <c r="AW253" i="2"/>
  <c r="AV253" i="2"/>
  <c r="AU253" i="2"/>
  <c r="AT253" i="2"/>
  <c r="AS253" i="2"/>
  <c r="AR253" i="2"/>
  <c r="AQ253" i="2"/>
  <c r="AP253" i="2"/>
  <c r="AO253" i="2"/>
  <c r="AM253" i="2"/>
  <c r="AL253" i="2"/>
  <c r="AK253" i="2"/>
  <c r="AJ253" i="2"/>
  <c r="AI253" i="2"/>
  <c r="AH253" i="2"/>
  <c r="AG253" i="2"/>
  <c r="AF253" i="2"/>
  <c r="AE253" i="2"/>
  <c r="AD253" i="2"/>
  <c r="AB253" i="2"/>
  <c r="BB253" i="2" s="1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M252" i="2"/>
  <c r="AL252" i="2"/>
  <c r="AK252" i="2"/>
  <c r="AJ252" i="2"/>
  <c r="AI252" i="2"/>
  <c r="AH252" i="2"/>
  <c r="AG252" i="2"/>
  <c r="AF252" i="2"/>
  <c r="AE252" i="2"/>
  <c r="AD252" i="2"/>
  <c r="AB252" i="2"/>
  <c r="BD252" i="2" s="1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M251" i="2"/>
  <c r="AL251" i="2"/>
  <c r="AK251" i="2"/>
  <c r="AJ251" i="2"/>
  <c r="AI251" i="2"/>
  <c r="AH251" i="2"/>
  <c r="AG251" i="2"/>
  <c r="AF251" i="2"/>
  <c r="AE251" i="2"/>
  <c r="AD251" i="2"/>
  <c r="AB251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M250" i="2"/>
  <c r="AL250" i="2"/>
  <c r="AK250" i="2"/>
  <c r="AJ250" i="2"/>
  <c r="AI250" i="2"/>
  <c r="AH250" i="2"/>
  <c r="AG250" i="2"/>
  <c r="AF250" i="2"/>
  <c r="AE250" i="2"/>
  <c r="AD250" i="2"/>
  <c r="AB250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M249" i="2"/>
  <c r="AL249" i="2"/>
  <c r="AK249" i="2"/>
  <c r="AJ249" i="2"/>
  <c r="AI249" i="2"/>
  <c r="AH249" i="2"/>
  <c r="AG249" i="2"/>
  <c r="AF249" i="2"/>
  <c r="AE249" i="2"/>
  <c r="AD249" i="2"/>
  <c r="AB249" i="2"/>
  <c r="BE249" i="2" s="1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M248" i="2"/>
  <c r="AL248" i="2"/>
  <c r="AK248" i="2"/>
  <c r="AJ248" i="2"/>
  <c r="AI248" i="2"/>
  <c r="AH248" i="2"/>
  <c r="AG248" i="2"/>
  <c r="AF248" i="2"/>
  <c r="AE248" i="2"/>
  <c r="AD248" i="2"/>
  <c r="AB248" i="2"/>
  <c r="BE248" i="2" s="1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M247" i="2"/>
  <c r="AL247" i="2"/>
  <c r="AK247" i="2"/>
  <c r="AJ247" i="2"/>
  <c r="AI247" i="2"/>
  <c r="AH247" i="2"/>
  <c r="AG247" i="2"/>
  <c r="AF247" i="2"/>
  <c r="AE247" i="2"/>
  <c r="AD247" i="2"/>
  <c r="AB247" i="2"/>
  <c r="BB247" i="2" s="1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M246" i="2"/>
  <c r="AL246" i="2"/>
  <c r="AK246" i="2"/>
  <c r="AJ246" i="2"/>
  <c r="AI246" i="2"/>
  <c r="AH246" i="2"/>
  <c r="AG246" i="2"/>
  <c r="AF246" i="2"/>
  <c r="AE246" i="2"/>
  <c r="AD246" i="2"/>
  <c r="AB246" i="2"/>
  <c r="BB246" i="2" s="1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M245" i="2"/>
  <c r="AL245" i="2"/>
  <c r="AK245" i="2"/>
  <c r="AJ245" i="2"/>
  <c r="AI245" i="2"/>
  <c r="AH245" i="2"/>
  <c r="AG245" i="2"/>
  <c r="AF245" i="2"/>
  <c r="AE245" i="2"/>
  <c r="AD245" i="2"/>
  <c r="AB245" i="2"/>
  <c r="BD245" i="2" s="1"/>
  <c r="AZ244" i="2"/>
  <c r="AY244" i="2"/>
  <c r="AX244" i="2"/>
  <c r="AW244" i="2"/>
  <c r="AV244" i="2"/>
  <c r="AU244" i="2"/>
  <c r="AT244" i="2"/>
  <c r="AS244" i="2"/>
  <c r="AR244" i="2"/>
  <c r="AQ244" i="2"/>
  <c r="AP244" i="2"/>
  <c r="AO244" i="2"/>
  <c r="AM244" i="2"/>
  <c r="AL244" i="2"/>
  <c r="AK244" i="2"/>
  <c r="AJ244" i="2"/>
  <c r="AI244" i="2"/>
  <c r="AH244" i="2"/>
  <c r="AG244" i="2"/>
  <c r="AF244" i="2"/>
  <c r="AE244" i="2"/>
  <c r="AD244" i="2"/>
  <c r="AB244" i="2"/>
  <c r="BA244" i="2" s="1"/>
  <c r="AZ243" i="2"/>
  <c r="AY243" i="2"/>
  <c r="AX243" i="2"/>
  <c r="AW243" i="2"/>
  <c r="AV243" i="2"/>
  <c r="AU243" i="2"/>
  <c r="AT243" i="2"/>
  <c r="AS243" i="2"/>
  <c r="AR243" i="2"/>
  <c r="AQ243" i="2"/>
  <c r="AP243" i="2"/>
  <c r="AO243" i="2"/>
  <c r="AM243" i="2"/>
  <c r="AL243" i="2"/>
  <c r="AK243" i="2"/>
  <c r="AJ243" i="2"/>
  <c r="AI243" i="2"/>
  <c r="AH243" i="2"/>
  <c r="AG243" i="2"/>
  <c r="AF243" i="2"/>
  <c r="AE243" i="2"/>
  <c r="AD243" i="2"/>
  <c r="AB243" i="2"/>
  <c r="BA243" i="2" s="1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M242" i="2"/>
  <c r="AL242" i="2"/>
  <c r="AK242" i="2"/>
  <c r="AJ242" i="2"/>
  <c r="AI242" i="2"/>
  <c r="AH242" i="2"/>
  <c r="AG242" i="2"/>
  <c r="AF242" i="2"/>
  <c r="AE242" i="2"/>
  <c r="AD242" i="2"/>
  <c r="AB242" i="2"/>
  <c r="BB242" i="2" s="1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M241" i="2"/>
  <c r="AL241" i="2"/>
  <c r="AK241" i="2"/>
  <c r="AJ241" i="2"/>
  <c r="AI241" i="2"/>
  <c r="AH241" i="2"/>
  <c r="AG241" i="2"/>
  <c r="AF241" i="2"/>
  <c r="AE241" i="2"/>
  <c r="AD241" i="2"/>
  <c r="AB241" i="2"/>
  <c r="BA241" i="2" s="1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M240" i="2"/>
  <c r="AL240" i="2"/>
  <c r="AK240" i="2"/>
  <c r="AJ240" i="2"/>
  <c r="AI240" i="2"/>
  <c r="AH240" i="2"/>
  <c r="AG240" i="2"/>
  <c r="AF240" i="2"/>
  <c r="AE240" i="2"/>
  <c r="AD240" i="2"/>
  <c r="AB240" i="2"/>
  <c r="BB240" i="2" s="1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M239" i="2"/>
  <c r="AL239" i="2"/>
  <c r="AK239" i="2"/>
  <c r="AJ239" i="2"/>
  <c r="AI239" i="2"/>
  <c r="AH239" i="2"/>
  <c r="AG239" i="2"/>
  <c r="AF239" i="2"/>
  <c r="AE239" i="2"/>
  <c r="AD239" i="2"/>
  <c r="AB239" i="2"/>
  <c r="BB239" i="2" s="1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M238" i="2"/>
  <c r="AL238" i="2"/>
  <c r="AK238" i="2"/>
  <c r="AJ238" i="2"/>
  <c r="AI238" i="2"/>
  <c r="AH238" i="2"/>
  <c r="AG238" i="2"/>
  <c r="AF238" i="2"/>
  <c r="AE238" i="2"/>
  <c r="AD238" i="2"/>
  <c r="AB238" i="2"/>
  <c r="BE238" i="2" s="1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M237" i="2"/>
  <c r="AL237" i="2"/>
  <c r="AK237" i="2"/>
  <c r="AJ237" i="2"/>
  <c r="AI237" i="2"/>
  <c r="AH237" i="2"/>
  <c r="AG237" i="2"/>
  <c r="AF237" i="2"/>
  <c r="AE237" i="2"/>
  <c r="AD237" i="2"/>
  <c r="AB237" i="2"/>
  <c r="BD237" i="2" s="1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M236" i="2"/>
  <c r="AL236" i="2"/>
  <c r="AK236" i="2"/>
  <c r="AJ236" i="2"/>
  <c r="AI236" i="2"/>
  <c r="AH236" i="2"/>
  <c r="AG236" i="2"/>
  <c r="AF236" i="2"/>
  <c r="AE236" i="2"/>
  <c r="AD236" i="2"/>
  <c r="AB236" i="2"/>
  <c r="BA236" i="2" s="1"/>
  <c r="AZ235" i="2"/>
  <c r="AY235" i="2"/>
  <c r="AX235" i="2"/>
  <c r="AW235" i="2"/>
  <c r="AV235" i="2"/>
  <c r="AU235" i="2"/>
  <c r="AT235" i="2"/>
  <c r="AS235" i="2"/>
  <c r="AR235" i="2"/>
  <c r="AQ235" i="2"/>
  <c r="AP235" i="2"/>
  <c r="AO235" i="2"/>
  <c r="AM235" i="2"/>
  <c r="AL235" i="2"/>
  <c r="AK235" i="2"/>
  <c r="AJ235" i="2"/>
  <c r="AI235" i="2"/>
  <c r="AH235" i="2"/>
  <c r="AG235" i="2"/>
  <c r="AF235" i="2"/>
  <c r="AE235" i="2"/>
  <c r="AD235" i="2"/>
  <c r="AB235" i="2"/>
  <c r="BB235" i="2" s="1"/>
  <c r="AZ234" i="2"/>
  <c r="AY234" i="2"/>
  <c r="AX234" i="2"/>
  <c r="AW234" i="2"/>
  <c r="AV234" i="2"/>
  <c r="AU234" i="2"/>
  <c r="AT234" i="2"/>
  <c r="AS234" i="2"/>
  <c r="AR234" i="2"/>
  <c r="AQ234" i="2"/>
  <c r="AP234" i="2"/>
  <c r="AO234" i="2"/>
  <c r="AM234" i="2"/>
  <c r="AL234" i="2"/>
  <c r="AK234" i="2"/>
  <c r="AJ234" i="2"/>
  <c r="AI234" i="2"/>
  <c r="AH234" i="2"/>
  <c r="AG234" i="2"/>
  <c r="AF234" i="2"/>
  <c r="AE234" i="2"/>
  <c r="AD234" i="2"/>
  <c r="AB234" i="2"/>
  <c r="BC234" i="2" s="1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M233" i="2"/>
  <c r="AL233" i="2"/>
  <c r="AK233" i="2"/>
  <c r="AJ233" i="2"/>
  <c r="AI233" i="2"/>
  <c r="AH233" i="2"/>
  <c r="AG233" i="2"/>
  <c r="AF233" i="2"/>
  <c r="AE233" i="2"/>
  <c r="AD233" i="2"/>
  <c r="AB233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M232" i="2"/>
  <c r="AL232" i="2"/>
  <c r="AK232" i="2"/>
  <c r="AJ232" i="2"/>
  <c r="AI232" i="2"/>
  <c r="AH232" i="2"/>
  <c r="AG232" i="2"/>
  <c r="AF232" i="2"/>
  <c r="AE232" i="2"/>
  <c r="AD232" i="2"/>
  <c r="AB232" i="2"/>
  <c r="BE232" i="2" s="1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M231" i="2"/>
  <c r="AL231" i="2"/>
  <c r="AK231" i="2"/>
  <c r="AJ231" i="2"/>
  <c r="AI231" i="2"/>
  <c r="AH231" i="2"/>
  <c r="AG231" i="2"/>
  <c r="AF231" i="2"/>
  <c r="AE231" i="2"/>
  <c r="AD231" i="2"/>
  <c r="AB231" i="2"/>
  <c r="BE231" i="2" s="1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M230" i="2"/>
  <c r="AL230" i="2"/>
  <c r="AK230" i="2"/>
  <c r="AJ230" i="2"/>
  <c r="AI230" i="2"/>
  <c r="AH230" i="2"/>
  <c r="AG230" i="2"/>
  <c r="AF230" i="2"/>
  <c r="AE230" i="2"/>
  <c r="AD230" i="2"/>
  <c r="AB230" i="2"/>
  <c r="BE230" i="2" s="1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M229" i="2"/>
  <c r="AL229" i="2"/>
  <c r="AK229" i="2"/>
  <c r="AJ229" i="2"/>
  <c r="AI229" i="2"/>
  <c r="AH229" i="2"/>
  <c r="AG229" i="2"/>
  <c r="AF229" i="2"/>
  <c r="AE229" i="2"/>
  <c r="AD229" i="2"/>
  <c r="AB229" i="2"/>
  <c r="BC229" i="2" s="1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M228" i="2"/>
  <c r="AL228" i="2"/>
  <c r="AK228" i="2"/>
  <c r="AJ228" i="2"/>
  <c r="AI228" i="2"/>
  <c r="AH228" i="2"/>
  <c r="AG228" i="2"/>
  <c r="AF228" i="2"/>
  <c r="AE228" i="2"/>
  <c r="AD228" i="2"/>
  <c r="AB228" i="2"/>
  <c r="BA228" i="2" s="1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M227" i="2"/>
  <c r="AL227" i="2"/>
  <c r="AK227" i="2"/>
  <c r="AJ227" i="2"/>
  <c r="AI227" i="2"/>
  <c r="AH227" i="2"/>
  <c r="AG227" i="2"/>
  <c r="AF227" i="2"/>
  <c r="AE227" i="2"/>
  <c r="AD227" i="2"/>
  <c r="AB227" i="2"/>
  <c r="BE227" i="2" s="1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M226" i="2"/>
  <c r="AL226" i="2"/>
  <c r="AK226" i="2"/>
  <c r="AJ226" i="2"/>
  <c r="AI226" i="2"/>
  <c r="AH226" i="2"/>
  <c r="AG226" i="2"/>
  <c r="AF226" i="2"/>
  <c r="AE226" i="2"/>
  <c r="AD226" i="2"/>
  <c r="AB226" i="2"/>
  <c r="BD226" i="2" s="1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M225" i="2"/>
  <c r="AL225" i="2"/>
  <c r="AK225" i="2"/>
  <c r="AJ225" i="2"/>
  <c r="AI225" i="2"/>
  <c r="AH225" i="2"/>
  <c r="AG225" i="2"/>
  <c r="AF225" i="2"/>
  <c r="AE225" i="2"/>
  <c r="AD225" i="2"/>
  <c r="AB225" i="2"/>
  <c r="BE225" i="2" s="1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M224" i="2"/>
  <c r="AL224" i="2"/>
  <c r="AK224" i="2"/>
  <c r="AJ224" i="2"/>
  <c r="AI224" i="2"/>
  <c r="AH224" i="2"/>
  <c r="AG224" i="2"/>
  <c r="AF224" i="2"/>
  <c r="AE224" i="2"/>
  <c r="AD224" i="2"/>
  <c r="AB224" i="2"/>
  <c r="BD224" i="2" s="1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M223" i="2"/>
  <c r="AL223" i="2"/>
  <c r="AK223" i="2"/>
  <c r="AJ223" i="2"/>
  <c r="AI223" i="2"/>
  <c r="AH223" i="2"/>
  <c r="AG223" i="2"/>
  <c r="AF223" i="2"/>
  <c r="AE223" i="2"/>
  <c r="AD223" i="2"/>
  <c r="AB223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M222" i="2"/>
  <c r="AL222" i="2"/>
  <c r="AK222" i="2"/>
  <c r="AJ222" i="2"/>
  <c r="AI222" i="2"/>
  <c r="AH222" i="2"/>
  <c r="AG222" i="2"/>
  <c r="AF222" i="2"/>
  <c r="AE222" i="2"/>
  <c r="AD222" i="2"/>
  <c r="AB222" i="2"/>
  <c r="BD222" i="2" s="1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M221" i="2"/>
  <c r="AL221" i="2"/>
  <c r="AK221" i="2"/>
  <c r="AJ221" i="2"/>
  <c r="AI221" i="2"/>
  <c r="AH221" i="2"/>
  <c r="AG221" i="2"/>
  <c r="AF221" i="2"/>
  <c r="AE221" i="2"/>
  <c r="AD221" i="2"/>
  <c r="AB221" i="2"/>
  <c r="BD221" i="2" s="1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M220" i="2"/>
  <c r="AL220" i="2"/>
  <c r="AK220" i="2"/>
  <c r="AJ220" i="2"/>
  <c r="AI220" i="2"/>
  <c r="AH220" i="2"/>
  <c r="AG220" i="2"/>
  <c r="AF220" i="2"/>
  <c r="AE220" i="2"/>
  <c r="AD220" i="2"/>
  <c r="AB220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M219" i="2"/>
  <c r="AL219" i="2"/>
  <c r="AK219" i="2"/>
  <c r="AJ219" i="2"/>
  <c r="AI219" i="2"/>
  <c r="AH219" i="2"/>
  <c r="AG219" i="2"/>
  <c r="AF219" i="2"/>
  <c r="AE219" i="2"/>
  <c r="AD219" i="2"/>
  <c r="AB219" i="2"/>
  <c r="BE219" i="2" s="1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M218" i="2"/>
  <c r="AL218" i="2"/>
  <c r="AK218" i="2"/>
  <c r="AJ218" i="2"/>
  <c r="AI218" i="2"/>
  <c r="AH218" i="2"/>
  <c r="AG218" i="2"/>
  <c r="AF218" i="2"/>
  <c r="AE218" i="2"/>
  <c r="AD218" i="2"/>
  <c r="AB218" i="2"/>
  <c r="BB218" i="2" s="1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M217" i="2"/>
  <c r="AL217" i="2"/>
  <c r="AK217" i="2"/>
  <c r="AJ217" i="2"/>
  <c r="AI217" i="2"/>
  <c r="AH217" i="2"/>
  <c r="AG217" i="2"/>
  <c r="AF217" i="2"/>
  <c r="AE217" i="2"/>
  <c r="AD217" i="2"/>
  <c r="AB217" i="2"/>
  <c r="BA217" i="2" s="1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M216" i="2"/>
  <c r="AL216" i="2"/>
  <c r="AK216" i="2"/>
  <c r="AJ216" i="2"/>
  <c r="AI216" i="2"/>
  <c r="AH216" i="2"/>
  <c r="AG216" i="2"/>
  <c r="AF216" i="2"/>
  <c r="AE216" i="2"/>
  <c r="AD216" i="2"/>
  <c r="AB216" i="2"/>
  <c r="BC216" i="2" s="1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M215" i="2"/>
  <c r="AL215" i="2"/>
  <c r="AK215" i="2"/>
  <c r="AJ215" i="2"/>
  <c r="AI215" i="2"/>
  <c r="AH215" i="2"/>
  <c r="AG215" i="2"/>
  <c r="AF215" i="2"/>
  <c r="AE215" i="2"/>
  <c r="AD215" i="2"/>
  <c r="AB215" i="2"/>
  <c r="BB215" i="2" s="1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M214" i="2"/>
  <c r="AL214" i="2"/>
  <c r="AK214" i="2"/>
  <c r="AJ214" i="2"/>
  <c r="AI214" i="2"/>
  <c r="AH214" i="2"/>
  <c r="AG214" i="2"/>
  <c r="AF214" i="2"/>
  <c r="AE214" i="2"/>
  <c r="AD214" i="2"/>
  <c r="AB214" i="2"/>
  <c r="BA214" i="2" s="1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M213" i="2"/>
  <c r="AL213" i="2"/>
  <c r="AK213" i="2"/>
  <c r="AJ213" i="2"/>
  <c r="AI213" i="2"/>
  <c r="AH213" i="2"/>
  <c r="AG213" i="2"/>
  <c r="AF213" i="2"/>
  <c r="AE213" i="2"/>
  <c r="AD213" i="2"/>
  <c r="AB213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M212" i="2"/>
  <c r="AL212" i="2"/>
  <c r="AK212" i="2"/>
  <c r="AJ212" i="2"/>
  <c r="AI212" i="2"/>
  <c r="AH212" i="2"/>
  <c r="AG212" i="2"/>
  <c r="AF212" i="2"/>
  <c r="AE212" i="2"/>
  <c r="AD212" i="2"/>
  <c r="AB212" i="2"/>
  <c r="BA212" i="2" s="1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M211" i="2"/>
  <c r="AL211" i="2"/>
  <c r="AK211" i="2"/>
  <c r="AJ211" i="2"/>
  <c r="AI211" i="2"/>
  <c r="AH211" i="2"/>
  <c r="AG211" i="2"/>
  <c r="AF211" i="2"/>
  <c r="AE211" i="2"/>
  <c r="AD211" i="2"/>
  <c r="AB211" i="2"/>
  <c r="BC211" i="2" s="1"/>
  <c r="AZ210" i="2"/>
  <c r="AY210" i="2"/>
  <c r="AX210" i="2"/>
  <c r="AW210" i="2"/>
  <c r="AV210" i="2"/>
  <c r="AU210" i="2"/>
  <c r="AT210" i="2"/>
  <c r="AS210" i="2"/>
  <c r="AR210" i="2"/>
  <c r="AQ210" i="2"/>
  <c r="AP210" i="2"/>
  <c r="AO210" i="2"/>
  <c r="AM210" i="2"/>
  <c r="AL210" i="2"/>
  <c r="AK210" i="2"/>
  <c r="AJ210" i="2"/>
  <c r="AI210" i="2"/>
  <c r="AH210" i="2"/>
  <c r="AG210" i="2"/>
  <c r="AF210" i="2"/>
  <c r="AE210" i="2"/>
  <c r="AD210" i="2"/>
  <c r="AB210" i="2"/>
  <c r="BC210" i="2" s="1"/>
  <c r="AZ209" i="2"/>
  <c r="AY209" i="2"/>
  <c r="AX209" i="2"/>
  <c r="AW209" i="2"/>
  <c r="AV209" i="2"/>
  <c r="AU209" i="2"/>
  <c r="AT209" i="2"/>
  <c r="AS209" i="2"/>
  <c r="AR209" i="2"/>
  <c r="AQ209" i="2"/>
  <c r="AP209" i="2"/>
  <c r="AO209" i="2"/>
  <c r="AM209" i="2"/>
  <c r="AL209" i="2"/>
  <c r="AK209" i="2"/>
  <c r="AJ209" i="2"/>
  <c r="AI209" i="2"/>
  <c r="AH209" i="2"/>
  <c r="AG209" i="2"/>
  <c r="AF209" i="2"/>
  <c r="AE209" i="2"/>
  <c r="AD209" i="2"/>
  <c r="AB209" i="2"/>
  <c r="BD209" i="2" s="1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M208" i="2"/>
  <c r="AL208" i="2"/>
  <c r="AK208" i="2"/>
  <c r="AJ208" i="2"/>
  <c r="AI208" i="2"/>
  <c r="AH208" i="2"/>
  <c r="AG208" i="2"/>
  <c r="AF208" i="2"/>
  <c r="AE208" i="2"/>
  <c r="AD208" i="2"/>
  <c r="AB208" i="2"/>
  <c r="BE208" i="2" s="1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M207" i="2"/>
  <c r="AL207" i="2"/>
  <c r="AK207" i="2"/>
  <c r="AJ207" i="2"/>
  <c r="AI207" i="2"/>
  <c r="AH207" i="2"/>
  <c r="AG207" i="2"/>
  <c r="AF207" i="2"/>
  <c r="AE207" i="2"/>
  <c r="AD207" i="2"/>
  <c r="AB207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M206" i="2"/>
  <c r="AL206" i="2"/>
  <c r="AK206" i="2"/>
  <c r="AJ206" i="2"/>
  <c r="AI206" i="2"/>
  <c r="AH206" i="2"/>
  <c r="AG206" i="2"/>
  <c r="AF206" i="2"/>
  <c r="AE206" i="2"/>
  <c r="AD206" i="2"/>
  <c r="AB206" i="2"/>
  <c r="BA206" i="2" s="1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M205" i="2"/>
  <c r="AL205" i="2"/>
  <c r="AK205" i="2"/>
  <c r="AJ205" i="2"/>
  <c r="AI205" i="2"/>
  <c r="AH205" i="2"/>
  <c r="AG205" i="2"/>
  <c r="AF205" i="2"/>
  <c r="AE205" i="2"/>
  <c r="AD205" i="2"/>
  <c r="AB205" i="2"/>
  <c r="BD205" i="2" s="1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M204" i="2"/>
  <c r="AL204" i="2"/>
  <c r="AK204" i="2"/>
  <c r="AJ204" i="2"/>
  <c r="AI204" i="2"/>
  <c r="AH204" i="2"/>
  <c r="AG204" i="2"/>
  <c r="AF204" i="2"/>
  <c r="AE204" i="2"/>
  <c r="AD204" i="2"/>
  <c r="AB204" i="2"/>
  <c r="BA204" i="2" s="1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M203" i="2"/>
  <c r="AL203" i="2"/>
  <c r="AK203" i="2"/>
  <c r="AJ203" i="2"/>
  <c r="AI203" i="2"/>
  <c r="AH203" i="2"/>
  <c r="AG203" i="2"/>
  <c r="AF203" i="2"/>
  <c r="AE203" i="2"/>
  <c r="AD203" i="2"/>
  <c r="AB203" i="2"/>
  <c r="BD203" i="2" s="1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M202" i="2"/>
  <c r="AL202" i="2"/>
  <c r="AK202" i="2"/>
  <c r="AJ202" i="2"/>
  <c r="AI202" i="2"/>
  <c r="AH202" i="2"/>
  <c r="AG202" i="2"/>
  <c r="AF202" i="2"/>
  <c r="AE202" i="2"/>
  <c r="AD202" i="2"/>
  <c r="AB202" i="2"/>
  <c r="BE202" i="2" s="1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M201" i="2"/>
  <c r="AL201" i="2"/>
  <c r="AK201" i="2"/>
  <c r="AJ201" i="2"/>
  <c r="AI201" i="2"/>
  <c r="AH201" i="2"/>
  <c r="AG201" i="2"/>
  <c r="AF201" i="2"/>
  <c r="AE201" i="2"/>
  <c r="AD201" i="2"/>
  <c r="AB201" i="2"/>
  <c r="BD201" i="2" s="1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M200" i="2"/>
  <c r="AL200" i="2"/>
  <c r="AK200" i="2"/>
  <c r="AJ200" i="2"/>
  <c r="AI200" i="2"/>
  <c r="AH200" i="2"/>
  <c r="AG200" i="2"/>
  <c r="AF200" i="2"/>
  <c r="AE200" i="2"/>
  <c r="AD200" i="2"/>
  <c r="AB200" i="2"/>
  <c r="BD200" i="2" s="1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M199" i="2"/>
  <c r="AL199" i="2"/>
  <c r="AK199" i="2"/>
  <c r="AJ199" i="2"/>
  <c r="AI199" i="2"/>
  <c r="AH199" i="2"/>
  <c r="AG199" i="2"/>
  <c r="AF199" i="2"/>
  <c r="AE199" i="2"/>
  <c r="AD199" i="2"/>
  <c r="AB199" i="2"/>
  <c r="BB199" i="2" s="1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M198" i="2"/>
  <c r="AL198" i="2"/>
  <c r="AK198" i="2"/>
  <c r="AJ198" i="2"/>
  <c r="AI198" i="2"/>
  <c r="AH198" i="2"/>
  <c r="AG198" i="2"/>
  <c r="AF198" i="2"/>
  <c r="AE198" i="2"/>
  <c r="AD198" i="2"/>
  <c r="AB198" i="2"/>
  <c r="BD198" i="2" s="1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M197" i="2"/>
  <c r="AL197" i="2"/>
  <c r="AK197" i="2"/>
  <c r="AJ197" i="2"/>
  <c r="AI197" i="2"/>
  <c r="AH197" i="2"/>
  <c r="AG197" i="2"/>
  <c r="AF197" i="2"/>
  <c r="AE197" i="2"/>
  <c r="AD197" i="2"/>
  <c r="AB197" i="2"/>
  <c r="BD197" i="2" s="1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M196" i="2"/>
  <c r="AL196" i="2"/>
  <c r="AK196" i="2"/>
  <c r="AJ196" i="2"/>
  <c r="AI196" i="2"/>
  <c r="AH196" i="2"/>
  <c r="AG196" i="2"/>
  <c r="AF196" i="2"/>
  <c r="AE196" i="2"/>
  <c r="AD196" i="2"/>
  <c r="AB196" i="2"/>
  <c r="BA196" i="2" s="1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M195" i="2"/>
  <c r="AL195" i="2"/>
  <c r="AK195" i="2"/>
  <c r="AJ195" i="2"/>
  <c r="AI195" i="2"/>
  <c r="AH195" i="2"/>
  <c r="AG195" i="2"/>
  <c r="AF195" i="2"/>
  <c r="AE195" i="2"/>
  <c r="AD195" i="2"/>
  <c r="AB195" i="2"/>
  <c r="BA195" i="2" s="1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M194" i="2"/>
  <c r="AL194" i="2"/>
  <c r="AK194" i="2"/>
  <c r="AJ194" i="2"/>
  <c r="AI194" i="2"/>
  <c r="AH194" i="2"/>
  <c r="AG194" i="2"/>
  <c r="AF194" i="2"/>
  <c r="AE194" i="2"/>
  <c r="AD194" i="2"/>
  <c r="AB194" i="2"/>
  <c r="BC194" i="2" s="1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M193" i="2"/>
  <c r="AL193" i="2"/>
  <c r="AK193" i="2"/>
  <c r="AJ193" i="2"/>
  <c r="AI193" i="2"/>
  <c r="AH193" i="2"/>
  <c r="AG193" i="2"/>
  <c r="AF193" i="2"/>
  <c r="AE193" i="2"/>
  <c r="AD193" i="2"/>
  <c r="AB193" i="2"/>
  <c r="BB193" i="2" s="1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M192" i="2"/>
  <c r="AL192" i="2"/>
  <c r="AK192" i="2"/>
  <c r="AJ192" i="2"/>
  <c r="AI192" i="2"/>
  <c r="AH192" i="2"/>
  <c r="AG192" i="2"/>
  <c r="AF192" i="2"/>
  <c r="AE192" i="2"/>
  <c r="AD192" i="2"/>
  <c r="AB192" i="2"/>
  <c r="BE192" i="2" s="1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M191" i="2"/>
  <c r="AL191" i="2"/>
  <c r="AK191" i="2"/>
  <c r="AJ191" i="2"/>
  <c r="AI191" i="2"/>
  <c r="AH191" i="2"/>
  <c r="AG191" i="2"/>
  <c r="AF191" i="2"/>
  <c r="AE191" i="2"/>
  <c r="AD191" i="2"/>
  <c r="AB191" i="2"/>
  <c r="BE191" i="2" s="1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M190" i="2"/>
  <c r="AL190" i="2"/>
  <c r="AK190" i="2"/>
  <c r="AJ190" i="2"/>
  <c r="AI190" i="2"/>
  <c r="AH190" i="2"/>
  <c r="AG190" i="2"/>
  <c r="AF190" i="2"/>
  <c r="AE190" i="2"/>
  <c r="AD190" i="2"/>
  <c r="AB190" i="2"/>
  <c r="BA190" i="2" s="1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M189" i="2"/>
  <c r="AL189" i="2"/>
  <c r="AK189" i="2"/>
  <c r="AJ189" i="2"/>
  <c r="AI189" i="2"/>
  <c r="AH189" i="2"/>
  <c r="AG189" i="2"/>
  <c r="AF189" i="2"/>
  <c r="AE189" i="2"/>
  <c r="AD189" i="2"/>
  <c r="AB189" i="2"/>
  <c r="BE189" i="2" s="1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M188" i="2"/>
  <c r="AL188" i="2"/>
  <c r="AK188" i="2"/>
  <c r="AJ188" i="2"/>
  <c r="AI188" i="2"/>
  <c r="AH188" i="2"/>
  <c r="AG188" i="2"/>
  <c r="AF188" i="2"/>
  <c r="AE188" i="2"/>
  <c r="AD188" i="2"/>
  <c r="AB188" i="2"/>
  <c r="BA188" i="2" s="1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M187" i="2"/>
  <c r="AL187" i="2"/>
  <c r="AK187" i="2"/>
  <c r="AJ187" i="2"/>
  <c r="AI187" i="2"/>
  <c r="AH187" i="2"/>
  <c r="AG187" i="2"/>
  <c r="AF187" i="2"/>
  <c r="AE187" i="2"/>
  <c r="AD187" i="2"/>
  <c r="AB187" i="2"/>
  <c r="BD187" i="2" s="1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M186" i="2"/>
  <c r="AL186" i="2"/>
  <c r="AK186" i="2"/>
  <c r="AJ186" i="2"/>
  <c r="AI186" i="2"/>
  <c r="AH186" i="2"/>
  <c r="AG186" i="2"/>
  <c r="AF186" i="2"/>
  <c r="AE186" i="2"/>
  <c r="AD186" i="2"/>
  <c r="AB186" i="2"/>
  <c r="BC186" i="2" s="1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M185" i="2"/>
  <c r="AL185" i="2"/>
  <c r="AK185" i="2"/>
  <c r="AJ185" i="2"/>
  <c r="AI185" i="2"/>
  <c r="AH185" i="2"/>
  <c r="AG185" i="2"/>
  <c r="AF185" i="2"/>
  <c r="AE185" i="2"/>
  <c r="AD185" i="2"/>
  <c r="AB185" i="2"/>
  <c r="BE185" i="2" s="1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M184" i="2"/>
  <c r="AL184" i="2"/>
  <c r="AK184" i="2"/>
  <c r="AJ184" i="2"/>
  <c r="AI184" i="2"/>
  <c r="AH184" i="2"/>
  <c r="AG184" i="2"/>
  <c r="AF184" i="2"/>
  <c r="AE184" i="2"/>
  <c r="AD184" i="2"/>
  <c r="AB184" i="2"/>
  <c r="BE184" i="2" s="1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M183" i="2"/>
  <c r="AL183" i="2"/>
  <c r="AK183" i="2"/>
  <c r="AJ183" i="2"/>
  <c r="AI183" i="2"/>
  <c r="AH183" i="2"/>
  <c r="AG183" i="2"/>
  <c r="AF183" i="2"/>
  <c r="AE183" i="2"/>
  <c r="AD183" i="2"/>
  <c r="AB183" i="2"/>
  <c r="AZ182" i="2"/>
  <c r="AY182" i="2"/>
  <c r="AX182" i="2"/>
  <c r="AW182" i="2"/>
  <c r="AV182" i="2"/>
  <c r="AU182" i="2"/>
  <c r="AT182" i="2"/>
  <c r="AS182" i="2"/>
  <c r="AR182" i="2"/>
  <c r="AQ182" i="2"/>
  <c r="AP182" i="2"/>
  <c r="AO182" i="2"/>
  <c r="AM182" i="2"/>
  <c r="AL182" i="2"/>
  <c r="AK182" i="2"/>
  <c r="AJ182" i="2"/>
  <c r="AI182" i="2"/>
  <c r="AH182" i="2"/>
  <c r="AG182" i="2"/>
  <c r="AF182" i="2"/>
  <c r="AE182" i="2"/>
  <c r="AD182" i="2"/>
  <c r="AB182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M181" i="2"/>
  <c r="AL181" i="2"/>
  <c r="AK181" i="2"/>
  <c r="AJ181" i="2"/>
  <c r="AI181" i="2"/>
  <c r="AH181" i="2"/>
  <c r="AG181" i="2"/>
  <c r="AF181" i="2"/>
  <c r="AE181" i="2"/>
  <c r="AD181" i="2"/>
  <c r="AB181" i="2"/>
  <c r="BD181" i="2" s="1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M180" i="2"/>
  <c r="AL180" i="2"/>
  <c r="AK180" i="2"/>
  <c r="AJ180" i="2"/>
  <c r="AI180" i="2"/>
  <c r="AH180" i="2"/>
  <c r="AG180" i="2"/>
  <c r="AF180" i="2"/>
  <c r="AE180" i="2"/>
  <c r="AD180" i="2"/>
  <c r="AB180" i="2"/>
  <c r="BA180" i="2" s="1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M179" i="2"/>
  <c r="AL179" i="2"/>
  <c r="AK179" i="2"/>
  <c r="AJ179" i="2"/>
  <c r="AI179" i="2"/>
  <c r="AH179" i="2"/>
  <c r="AG179" i="2"/>
  <c r="AF179" i="2"/>
  <c r="AE179" i="2"/>
  <c r="AD179" i="2"/>
  <c r="AB179" i="2"/>
  <c r="BB179" i="2" s="1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M178" i="2"/>
  <c r="AL178" i="2"/>
  <c r="AK178" i="2"/>
  <c r="AJ178" i="2"/>
  <c r="AI178" i="2"/>
  <c r="AH178" i="2"/>
  <c r="AG178" i="2"/>
  <c r="AF178" i="2"/>
  <c r="AE178" i="2"/>
  <c r="AD178" i="2"/>
  <c r="AB178" i="2"/>
  <c r="BB178" i="2" s="1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M177" i="2"/>
  <c r="AL177" i="2"/>
  <c r="AK177" i="2"/>
  <c r="AJ177" i="2"/>
  <c r="AI177" i="2"/>
  <c r="AH177" i="2"/>
  <c r="AG177" i="2"/>
  <c r="AF177" i="2"/>
  <c r="AE177" i="2"/>
  <c r="AD177" i="2"/>
  <c r="AB177" i="2"/>
  <c r="BB177" i="2" s="1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M176" i="2"/>
  <c r="AL176" i="2"/>
  <c r="AK176" i="2"/>
  <c r="AJ176" i="2"/>
  <c r="AI176" i="2"/>
  <c r="AH176" i="2"/>
  <c r="AG176" i="2"/>
  <c r="AF176" i="2"/>
  <c r="AE176" i="2"/>
  <c r="AD176" i="2"/>
  <c r="AB176" i="2"/>
  <c r="BC176" i="2" s="1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M175" i="2"/>
  <c r="AL175" i="2"/>
  <c r="AK175" i="2"/>
  <c r="AJ175" i="2"/>
  <c r="AI175" i="2"/>
  <c r="AH175" i="2"/>
  <c r="AG175" i="2"/>
  <c r="AF175" i="2"/>
  <c r="AE175" i="2"/>
  <c r="AD175" i="2"/>
  <c r="AB175" i="2"/>
  <c r="BB175" i="2" s="1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M174" i="2"/>
  <c r="AL174" i="2"/>
  <c r="AK174" i="2"/>
  <c r="AJ174" i="2"/>
  <c r="AI174" i="2"/>
  <c r="AH174" i="2"/>
  <c r="AG174" i="2"/>
  <c r="AF174" i="2"/>
  <c r="AE174" i="2"/>
  <c r="AD174" i="2"/>
  <c r="AB174" i="2"/>
  <c r="BE174" i="2" s="1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M173" i="2"/>
  <c r="AL173" i="2"/>
  <c r="AK173" i="2"/>
  <c r="AJ173" i="2"/>
  <c r="AI173" i="2"/>
  <c r="AH173" i="2"/>
  <c r="AG173" i="2"/>
  <c r="AF173" i="2"/>
  <c r="AE173" i="2"/>
  <c r="AD173" i="2"/>
  <c r="AB173" i="2"/>
  <c r="BD173" i="2" s="1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M172" i="2"/>
  <c r="AL172" i="2"/>
  <c r="AK172" i="2"/>
  <c r="AJ172" i="2"/>
  <c r="AI172" i="2"/>
  <c r="AH172" i="2"/>
  <c r="AG172" i="2"/>
  <c r="AF172" i="2"/>
  <c r="AE172" i="2"/>
  <c r="AD172" i="2"/>
  <c r="AB172" i="2"/>
  <c r="BA172" i="2" s="1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M171" i="2"/>
  <c r="AL171" i="2"/>
  <c r="AK171" i="2"/>
  <c r="AJ171" i="2"/>
  <c r="AI171" i="2"/>
  <c r="AH171" i="2"/>
  <c r="AG171" i="2"/>
  <c r="AF171" i="2"/>
  <c r="AE171" i="2"/>
  <c r="AD171" i="2"/>
  <c r="AB171" i="2"/>
  <c r="BD171" i="2" s="1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M170" i="2"/>
  <c r="AL170" i="2"/>
  <c r="AK170" i="2"/>
  <c r="AJ170" i="2"/>
  <c r="AI170" i="2"/>
  <c r="AH170" i="2"/>
  <c r="AG170" i="2"/>
  <c r="AF170" i="2"/>
  <c r="AE170" i="2"/>
  <c r="AD170" i="2"/>
  <c r="AB170" i="2"/>
  <c r="BC170" i="2" s="1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M169" i="2"/>
  <c r="AL169" i="2"/>
  <c r="AK169" i="2"/>
  <c r="AJ169" i="2"/>
  <c r="AI169" i="2"/>
  <c r="AH169" i="2"/>
  <c r="AG169" i="2"/>
  <c r="AF169" i="2"/>
  <c r="AE169" i="2"/>
  <c r="AD169" i="2"/>
  <c r="AB169" i="2"/>
  <c r="BC169" i="2" s="1"/>
  <c r="AR22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M168" i="2"/>
  <c r="AL168" i="2"/>
  <c r="AK168" i="2"/>
  <c r="AJ168" i="2"/>
  <c r="AI168" i="2"/>
  <c r="AH168" i="2"/>
  <c r="AG168" i="2"/>
  <c r="AF168" i="2"/>
  <c r="AE168" i="2"/>
  <c r="AD168" i="2"/>
  <c r="AB168" i="2"/>
  <c r="BA168" i="2" s="1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M167" i="2"/>
  <c r="AL167" i="2"/>
  <c r="AK167" i="2"/>
  <c r="AJ167" i="2"/>
  <c r="AI167" i="2"/>
  <c r="AH167" i="2"/>
  <c r="AG167" i="2"/>
  <c r="AF167" i="2"/>
  <c r="AE167" i="2"/>
  <c r="AD167" i="2"/>
  <c r="AB167" i="2"/>
  <c r="BB167" i="2" s="1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M166" i="2"/>
  <c r="AL166" i="2"/>
  <c r="AK166" i="2"/>
  <c r="AJ166" i="2"/>
  <c r="AI166" i="2"/>
  <c r="AH166" i="2"/>
  <c r="AG166" i="2"/>
  <c r="AF166" i="2"/>
  <c r="AE166" i="2"/>
  <c r="AD166" i="2"/>
  <c r="AB166" i="2"/>
  <c r="BC166" i="2" s="1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M165" i="2"/>
  <c r="AL165" i="2"/>
  <c r="AK165" i="2"/>
  <c r="AJ165" i="2"/>
  <c r="AI165" i="2"/>
  <c r="AH165" i="2"/>
  <c r="AG165" i="2"/>
  <c r="AF165" i="2"/>
  <c r="AE165" i="2"/>
  <c r="AD165" i="2"/>
  <c r="AB165" i="2"/>
  <c r="BD165" i="2" s="1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M164" i="2"/>
  <c r="AL164" i="2"/>
  <c r="AK164" i="2"/>
  <c r="AJ164" i="2"/>
  <c r="AI164" i="2"/>
  <c r="AH164" i="2"/>
  <c r="AG164" i="2"/>
  <c r="AF164" i="2"/>
  <c r="AE164" i="2"/>
  <c r="AD164" i="2"/>
  <c r="AB164" i="2"/>
  <c r="BB164" i="2" s="1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M163" i="2"/>
  <c r="AL163" i="2"/>
  <c r="AK163" i="2"/>
  <c r="AJ163" i="2"/>
  <c r="AI163" i="2"/>
  <c r="AH163" i="2"/>
  <c r="AG163" i="2"/>
  <c r="AF163" i="2"/>
  <c r="AE163" i="2"/>
  <c r="AD163" i="2"/>
  <c r="AB163" i="2"/>
  <c r="BB163" i="2" s="1"/>
  <c r="AZ162" i="2"/>
  <c r="AY162" i="2"/>
  <c r="AX162" i="2"/>
  <c r="AW162" i="2"/>
  <c r="AV162" i="2"/>
  <c r="AU162" i="2"/>
  <c r="AT162" i="2"/>
  <c r="AS162" i="2"/>
  <c r="AR162" i="2"/>
  <c r="AQ162" i="2"/>
  <c r="AP162" i="2"/>
  <c r="AO162" i="2"/>
  <c r="AM162" i="2"/>
  <c r="AL162" i="2"/>
  <c r="AK162" i="2"/>
  <c r="AJ162" i="2"/>
  <c r="AI162" i="2"/>
  <c r="AH162" i="2"/>
  <c r="AG162" i="2"/>
  <c r="AF162" i="2"/>
  <c r="AE162" i="2"/>
  <c r="AD162" i="2"/>
  <c r="AB162" i="2"/>
  <c r="BE162" i="2" s="1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M161" i="2"/>
  <c r="AL161" i="2"/>
  <c r="AK161" i="2"/>
  <c r="AJ161" i="2"/>
  <c r="AI161" i="2"/>
  <c r="AH161" i="2"/>
  <c r="AG161" i="2"/>
  <c r="AF161" i="2"/>
  <c r="AE161" i="2"/>
  <c r="AD161" i="2"/>
  <c r="AB161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M160" i="2"/>
  <c r="AL160" i="2"/>
  <c r="AK160" i="2"/>
  <c r="AJ160" i="2"/>
  <c r="AI160" i="2"/>
  <c r="AH160" i="2"/>
  <c r="AG160" i="2"/>
  <c r="AF160" i="2"/>
  <c r="AE160" i="2"/>
  <c r="AD160" i="2"/>
  <c r="AB160" i="2"/>
  <c r="BA160" i="2" s="1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M159" i="2"/>
  <c r="AL159" i="2"/>
  <c r="AK159" i="2"/>
  <c r="AJ159" i="2"/>
  <c r="AI159" i="2"/>
  <c r="AH159" i="2"/>
  <c r="AG159" i="2"/>
  <c r="AF159" i="2"/>
  <c r="AE159" i="2"/>
  <c r="AD159" i="2"/>
  <c r="AB159" i="2"/>
  <c r="BB159" i="2" s="1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M158" i="2"/>
  <c r="AL158" i="2"/>
  <c r="AK158" i="2"/>
  <c r="AJ158" i="2"/>
  <c r="AI158" i="2"/>
  <c r="AH158" i="2"/>
  <c r="AG158" i="2"/>
  <c r="AF158" i="2"/>
  <c r="AE158" i="2"/>
  <c r="AD158" i="2"/>
  <c r="AB158" i="2"/>
  <c r="BC158" i="2" s="1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M157" i="2"/>
  <c r="AL157" i="2"/>
  <c r="AK157" i="2"/>
  <c r="AJ157" i="2"/>
  <c r="AI157" i="2"/>
  <c r="AH157" i="2"/>
  <c r="AG157" i="2"/>
  <c r="AF157" i="2"/>
  <c r="AE157" i="2"/>
  <c r="AD157" i="2"/>
  <c r="AB157" i="2"/>
  <c r="BA157" i="2" s="1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M156" i="2"/>
  <c r="AL156" i="2"/>
  <c r="AK156" i="2"/>
  <c r="AJ156" i="2"/>
  <c r="AI156" i="2"/>
  <c r="AH156" i="2"/>
  <c r="AG156" i="2"/>
  <c r="AF156" i="2"/>
  <c r="AE156" i="2"/>
  <c r="AD156" i="2"/>
  <c r="AB156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M155" i="2"/>
  <c r="AL155" i="2"/>
  <c r="AK155" i="2"/>
  <c r="AJ155" i="2"/>
  <c r="AI155" i="2"/>
  <c r="AH155" i="2"/>
  <c r="AG155" i="2"/>
  <c r="AF155" i="2"/>
  <c r="AE155" i="2"/>
  <c r="AD155" i="2"/>
  <c r="AB155" i="2"/>
  <c r="BB155" i="2" s="1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M154" i="2"/>
  <c r="AL154" i="2"/>
  <c r="AK154" i="2"/>
  <c r="AJ154" i="2"/>
  <c r="AI154" i="2"/>
  <c r="AH154" i="2"/>
  <c r="AG154" i="2"/>
  <c r="AF154" i="2"/>
  <c r="AE154" i="2"/>
  <c r="AD154" i="2"/>
  <c r="AB154" i="2"/>
  <c r="BE154" i="2" s="1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M153" i="2"/>
  <c r="AL153" i="2"/>
  <c r="AK153" i="2"/>
  <c r="AJ153" i="2"/>
  <c r="AI153" i="2"/>
  <c r="AH153" i="2"/>
  <c r="AG153" i="2"/>
  <c r="AF153" i="2"/>
  <c r="AE153" i="2"/>
  <c r="AD153" i="2"/>
  <c r="AB153" i="2"/>
  <c r="BE153" i="2" s="1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M152" i="2"/>
  <c r="AL152" i="2"/>
  <c r="AK152" i="2"/>
  <c r="AJ152" i="2"/>
  <c r="AI152" i="2"/>
  <c r="AH152" i="2"/>
  <c r="AG152" i="2"/>
  <c r="AF152" i="2"/>
  <c r="AE152" i="2"/>
  <c r="AD152" i="2"/>
  <c r="AB152" i="2"/>
  <c r="BA152" i="2" s="1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M151" i="2"/>
  <c r="AL151" i="2"/>
  <c r="AK151" i="2"/>
  <c r="AJ151" i="2"/>
  <c r="AI151" i="2"/>
  <c r="AH151" i="2"/>
  <c r="AG151" i="2"/>
  <c r="AF151" i="2"/>
  <c r="AE151" i="2"/>
  <c r="AD151" i="2"/>
  <c r="AB151" i="2"/>
  <c r="BC151" i="2" s="1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M150" i="2"/>
  <c r="AL150" i="2"/>
  <c r="AK150" i="2"/>
  <c r="AJ150" i="2"/>
  <c r="AI150" i="2"/>
  <c r="AH150" i="2"/>
  <c r="AG150" i="2"/>
  <c r="AF150" i="2"/>
  <c r="AE150" i="2"/>
  <c r="AD150" i="2"/>
  <c r="AB150" i="2"/>
  <c r="BC150" i="2" s="1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M149" i="2"/>
  <c r="AL149" i="2"/>
  <c r="AK149" i="2"/>
  <c r="AJ149" i="2"/>
  <c r="AI149" i="2"/>
  <c r="AH149" i="2"/>
  <c r="AG149" i="2"/>
  <c r="AF149" i="2"/>
  <c r="AE149" i="2"/>
  <c r="AD149" i="2"/>
  <c r="AB149" i="2"/>
  <c r="BA149" i="2" s="1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M148" i="2"/>
  <c r="AL148" i="2"/>
  <c r="AK148" i="2"/>
  <c r="AJ148" i="2"/>
  <c r="AI148" i="2"/>
  <c r="AH148" i="2"/>
  <c r="AG148" i="2"/>
  <c r="AF148" i="2"/>
  <c r="AE148" i="2"/>
  <c r="AD148" i="2"/>
  <c r="AB148" i="2"/>
  <c r="BB148" i="2" s="1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M147" i="2"/>
  <c r="AL147" i="2"/>
  <c r="AK147" i="2"/>
  <c r="AJ147" i="2"/>
  <c r="AI147" i="2"/>
  <c r="AH147" i="2"/>
  <c r="AG147" i="2"/>
  <c r="AF147" i="2"/>
  <c r="AE147" i="2"/>
  <c r="AD147" i="2"/>
  <c r="AB147" i="2"/>
  <c r="BB147" i="2" s="1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M146" i="2"/>
  <c r="AL146" i="2"/>
  <c r="AK146" i="2"/>
  <c r="AJ146" i="2"/>
  <c r="AI146" i="2"/>
  <c r="AH146" i="2"/>
  <c r="AG146" i="2"/>
  <c r="AF146" i="2"/>
  <c r="AE146" i="2"/>
  <c r="AD146" i="2"/>
  <c r="AB146" i="2"/>
  <c r="BE146" i="2" s="1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M145" i="2"/>
  <c r="AL145" i="2"/>
  <c r="AK145" i="2"/>
  <c r="AJ145" i="2"/>
  <c r="AI145" i="2"/>
  <c r="AH145" i="2"/>
  <c r="AG145" i="2"/>
  <c r="AF145" i="2"/>
  <c r="AE145" i="2"/>
  <c r="AD145" i="2"/>
  <c r="AB145" i="2"/>
  <c r="BE145" i="2" s="1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M144" i="2"/>
  <c r="AL144" i="2"/>
  <c r="AK144" i="2"/>
  <c r="AJ144" i="2"/>
  <c r="AI144" i="2"/>
  <c r="AH144" i="2"/>
  <c r="AG144" i="2"/>
  <c r="AF144" i="2"/>
  <c r="AE144" i="2"/>
  <c r="AD144" i="2"/>
  <c r="AB144" i="2"/>
  <c r="BA144" i="2" s="1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M143" i="2"/>
  <c r="AL143" i="2"/>
  <c r="AK143" i="2"/>
  <c r="AJ143" i="2"/>
  <c r="AI143" i="2"/>
  <c r="AH143" i="2"/>
  <c r="AG143" i="2"/>
  <c r="AF143" i="2"/>
  <c r="AE143" i="2"/>
  <c r="AD143" i="2"/>
  <c r="AB143" i="2"/>
  <c r="BB143" i="2" s="1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M142" i="2"/>
  <c r="AL142" i="2"/>
  <c r="AK142" i="2"/>
  <c r="AJ142" i="2"/>
  <c r="AI142" i="2"/>
  <c r="AH142" i="2"/>
  <c r="AG142" i="2"/>
  <c r="AF142" i="2"/>
  <c r="AE142" i="2"/>
  <c r="AD142" i="2"/>
  <c r="AB142" i="2"/>
  <c r="BC142" i="2" s="1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M141" i="2"/>
  <c r="AL141" i="2"/>
  <c r="AK141" i="2"/>
  <c r="AJ141" i="2"/>
  <c r="AI141" i="2"/>
  <c r="AH141" i="2"/>
  <c r="AG141" i="2"/>
  <c r="AF141" i="2"/>
  <c r="AE141" i="2"/>
  <c r="AD141" i="2"/>
  <c r="AB141" i="2"/>
  <c r="BB141" i="2" s="1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M140" i="2"/>
  <c r="AL140" i="2"/>
  <c r="AK140" i="2"/>
  <c r="AJ140" i="2"/>
  <c r="AI140" i="2"/>
  <c r="AH140" i="2"/>
  <c r="AG140" i="2"/>
  <c r="AF140" i="2"/>
  <c r="AE140" i="2"/>
  <c r="AD140" i="2"/>
  <c r="AB140" i="2"/>
  <c r="BB140" i="2" s="1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M139" i="2"/>
  <c r="AL139" i="2"/>
  <c r="AK139" i="2"/>
  <c r="AJ139" i="2"/>
  <c r="AI139" i="2"/>
  <c r="AH139" i="2"/>
  <c r="AG139" i="2"/>
  <c r="AF139" i="2"/>
  <c r="AE139" i="2"/>
  <c r="AD139" i="2"/>
  <c r="AB139" i="2"/>
  <c r="BB139" i="2" s="1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M138" i="2"/>
  <c r="AL138" i="2"/>
  <c r="AK138" i="2"/>
  <c r="AJ138" i="2"/>
  <c r="AI138" i="2"/>
  <c r="AH138" i="2"/>
  <c r="AG138" i="2"/>
  <c r="AF138" i="2"/>
  <c r="AE138" i="2"/>
  <c r="AD138" i="2"/>
  <c r="AB138" i="2"/>
  <c r="BE138" i="2" s="1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M137" i="2"/>
  <c r="AL137" i="2"/>
  <c r="AK137" i="2"/>
  <c r="AJ137" i="2"/>
  <c r="AI137" i="2"/>
  <c r="AH137" i="2"/>
  <c r="AG137" i="2"/>
  <c r="AF137" i="2"/>
  <c r="AE137" i="2"/>
  <c r="AD137" i="2"/>
  <c r="AB137" i="2"/>
  <c r="BE137" i="2" s="1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M136" i="2"/>
  <c r="AL136" i="2"/>
  <c r="AK136" i="2"/>
  <c r="AJ136" i="2"/>
  <c r="AI136" i="2"/>
  <c r="AH136" i="2"/>
  <c r="AG136" i="2"/>
  <c r="AF136" i="2"/>
  <c r="AE136" i="2"/>
  <c r="AD136" i="2"/>
  <c r="AB136" i="2"/>
  <c r="BA136" i="2" s="1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M135" i="2"/>
  <c r="AL135" i="2"/>
  <c r="AK135" i="2"/>
  <c r="AJ135" i="2"/>
  <c r="AI135" i="2"/>
  <c r="AH135" i="2"/>
  <c r="AG135" i="2"/>
  <c r="AF135" i="2"/>
  <c r="AE135" i="2"/>
  <c r="AD135" i="2"/>
  <c r="AB135" i="2"/>
  <c r="BB135" i="2" s="1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M134" i="2"/>
  <c r="AL134" i="2"/>
  <c r="AK134" i="2"/>
  <c r="AJ134" i="2"/>
  <c r="AI134" i="2"/>
  <c r="AH134" i="2"/>
  <c r="AG134" i="2"/>
  <c r="AF134" i="2"/>
  <c r="AE134" i="2"/>
  <c r="AD134" i="2"/>
  <c r="AB134" i="2"/>
  <c r="BC134" i="2" s="1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M133" i="2"/>
  <c r="AL133" i="2"/>
  <c r="AK133" i="2"/>
  <c r="AJ133" i="2"/>
  <c r="AI133" i="2"/>
  <c r="AH133" i="2"/>
  <c r="AG133" i="2"/>
  <c r="AF133" i="2"/>
  <c r="AE133" i="2"/>
  <c r="AD133" i="2"/>
  <c r="AB133" i="2"/>
  <c r="BC133" i="2" s="1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M132" i="2"/>
  <c r="AL132" i="2"/>
  <c r="AK132" i="2"/>
  <c r="AJ132" i="2"/>
  <c r="AI132" i="2"/>
  <c r="AH132" i="2"/>
  <c r="AG132" i="2"/>
  <c r="AF132" i="2"/>
  <c r="AE132" i="2"/>
  <c r="AD132" i="2"/>
  <c r="AB132" i="2"/>
  <c r="BB132" i="2" s="1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M131" i="2"/>
  <c r="AL131" i="2"/>
  <c r="AK131" i="2"/>
  <c r="AJ131" i="2"/>
  <c r="AI131" i="2"/>
  <c r="AH131" i="2"/>
  <c r="AG131" i="2"/>
  <c r="AF131" i="2"/>
  <c r="AE131" i="2"/>
  <c r="AD131" i="2"/>
  <c r="AB131" i="2"/>
  <c r="BB131" i="2" s="1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M130" i="2"/>
  <c r="AL130" i="2"/>
  <c r="AK130" i="2"/>
  <c r="AJ130" i="2"/>
  <c r="AI130" i="2"/>
  <c r="AH130" i="2"/>
  <c r="AG130" i="2"/>
  <c r="AF130" i="2"/>
  <c r="AE130" i="2"/>
  <c r="AD130" i="2"/>
  <c r="AB130" i="2"/>
  <c r="BE130" i="2" s="1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M129" i="2"/>
  <c r="AL129" i="2"/>
  <c r="AK129" i="2"/>
  <c r="AJ129" i="2"/>
  <c r="AI129" i="2"/>
  <c r="AH129" i="2"/>
  <c r="AG129" i="2"/>
  <c r="AF129" i="2"/>
  <c r="AE129" i="2"/>
  <c r="AD129" i="2"/>
  <c r="AB129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M128" i="2"/>
  <c r="AL128" i="2"/>
  <c r="AK128" i="2"/>
  <c r="AJ128" i="2"/>
  <c r="AI128" i="2"/>
  <c r="AH128" i="2"/>
  <c r="AG128" i="2"/>
  <c r="AF128" i="2"/>
  <c r="AE128" i="2"/>
  <c r="AD128" i="2"/>
  <c r="AB128" i="2"/>
  <c r="BE128" i="2" s="1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M127" i="2"/>
  <c r="AL127" i="2"/>
  <c r="AK127" i="2"/>
  <c r="AJ127" i="2"/>
  <c r="AI127" i="2"/>
  <c r="AH127" i="2"/>
  <c r="AG127" i="2"/>
  <c r="AF127" i="2"/>
  <c r="AE127" i="2"/>
  <c r="AD127" i="2"/>
  <c r="AB127" i="2"/>
  <c r="BB127" i="2" s="1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M126" i="2"/>
  <c r="AL126" i="2"/>
  <c r="AK126" i="2"/>
  <c r="AJ126" i="2"/>
  <c r="AI126" i="2"/>
  <c r="AH126" i="2"/>
  <c r="AG126" i="2"/>
  <c r="AF126" i="2"/>
  <c r="AE126" i="2"/>
  <c r="AD126" i="2"/>
  <c r="AB126" i="2"/>
  <c r="BA126" i="2" s="1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M125" i="2"/>
  <c r="AL125" i="2"/>
  <c r="AK125" i="2"/>
  <c r="AJ125" i="2"/>
  <c r="AI125" i="2"/>
  <c r="AH125" i="2"/>
  <c r="AG125" i="2"/>
  <c r="AF125" i="2"/>
  <c r="AE125" i="2"/>
  <c r="AD125" i="2"/>
  <c r="AB125" i="2"/>
  <c r="BE125" i="2" s="1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M124" i="2"/>
  <c r="AL124" i="2"/>
  <c r="AK124" i="2"/>
  <c r="AJ124" i="2"/>
  <c r="AI124" i="2"/>
  <c r="AH124" i="2"/>
  <c r="AG124" i="2"/>
  <c r="AF124" i="2"/>
  <c r="AE124" i="2"/>
  <c r="AD124" i="2"/>
  <c r="AB124" i="2"/>
  <c r="BA124" i="2" s="1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M123" i="2"/>
  <c r="AL123" i="2"/>
  <c r="AK123" i="2"/>
  <c r="AJ123" i="2"/>
  <c r="AI123" i="2"/>
  <c r="AH123" i="2"/>
  <c r="AG123" i="2"/>
  <c r="AF123" i="2"/>
  <c r="AE123" i="2"/>
  <c r="AD123" i="2"/>
  <c r="AB123" i="2"/>
  <c r="BC123" i="2" s="1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M122" i="2"/>
  <c r="AL122" i="2"/>
  <c r="AK122" i="2"/>
  <c r="AJ122" i="2"/>
  <c r="AI122" i="2"/>
  <c r="AH122" i="2"/>
  <c r="AG122" i="2"/>
  <c r="AF122" i="2"/>
  <c r="AE122" i="2"/>
  <c r="AD122" i="2"/>
  <c r="AB122" i="2"/>
  <c r="BC122" i="2" s="1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M121" i="2"/>
  <c r="AL121" i="2"/>
  <c r="AK121" i="2"/>
  <c r="AJ121" i="2"/>
  <c r="AI121" i="2"/>
  <c r="AH121" i="2"/>
  <c r="AG121" i="2"/>
  <c r="AF121" i="2"/>
  <c r="AE121" i="2"/>
  <c r="AD121" i="2"/>
  <c r="AB121" i="2"/>
  <c r="BB121" i="2" s="1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M120" i="2"/>
  <c r="AL120" i="2"/>
  <c r="AK120" i="2"/>
  <c r="AJ120" i="2"/>
  <c r="AI120" i="2"/>
  <c r="AH120" i="2"/>
  <c r="AG120" i="2"/>
  <c r="AF120" i="2"/>
  <c r="AE120" i="2"/>
  <c r="AD120" i="2"/>
  <c r="AB120" i="2"/>
  <c r="BE120" i="2" s="1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M119" i="2"/>
  <c r="AL119" i="2"/>
  <c r="AK119" i="2"/>
  <c r="AJ119" i="2"/>
  <c r="AI119" i="2"/>
  <c r="AH119" i="2"/>
  <c r="AG119" i="2"/>
  <c r="AF119" i="2"/>
  <c r="AE119" i="2"/>
  <c r="AD119" i="2"/>
  <c r="AB119" i="2"/>
  <c r="BB119" i="2" s="1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M118" i="2"/>
  <c r="AL118" i="2"/>
  <c r="AK118" i="2"/>
  <c r="AJ118" i="2"/>
  <c r="AI118" i="2"/>
  <c r="AH118" i="2"/>
  <c r="AG118" i="2"/>
  <c r="AF118" i="2"/>
  <c r="AE118" i="2"/>
  <c r="AD118" i="2"/>
  <c r="AB118" i="2"/>
  <c r="BA118" i="2" s="1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M117" i="2"/>
  <c r="AL117" i="2"/>
  <c r="AK117" i="2"/>
  <c r="AJ117" i="2"/>
  <c r="AI117" i="2"/>
  <c r="AH117" i="2"/>
  <c r="AG117" i="2"/>
  <c r="AF117" i="2"/>
  <c r="AE117" i="2"/>
  <c r="AD117" i="2"/>
  <c r="AB117" i="2"/>
  <c r="BE117" i="2" s="1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M116" i="2"/>
  <c r="AL116" i="2"/>
  <c r="AK116" i="2"/>
  <c r="AJ116" i="2"/>
  <c r="AI116" i="2"/>
  <c r="AH116" i="2"/>
  <c r="AG116" i="2"/>
  <c r="AF116" i="2"/>
  <c r="AE116" i="2"/>
  <c r="AD116" i="2"/>
  <c r="AB116" i="2"/>
  <c r="BA116" i="2" s="1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M115" i="2"/>
  <c r="AL115" i="2"/>
  <c r="AK115" i="2"/>
  <c r="AJ115" i="2"/>
  <c r="AI115" i="2"/>
  <c r="AH115" i="2"/>
  <c r="AG115" i="2"/>
  <c r="AF115" i="2"/>
  <c r="AE115" i="2"/>
  <c r="AD115" i="2"/>
  <c r="AB115" i="2"/>
  <c r="BE115" i="2" s="1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M114" i="2"/>
  <c r="AL114" i="2"/>
  <c r="AK114" i="2"/>
  <c r="AJ114" i="2"/>
  <c r="AI114" i="2"/>
  <c r="AH114" i="2"/>
  <c r="AG114" i="2"/>
  <c r="AF114" i="2"/>
  <c r="AE114" i="2"/>
  <c r="AD114" i="2"/>
  <c r="AB114" i="2"/>
  <c r="BC114" i="2" s="1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M113" i="2"/>
  <c r="AL113" i="2"/>
  <c r="AK113" i="2"/>
  <c r="AJ113" i="2"/>
  <c r="AI113" i="2"/>
  <c r="AH113" i="2"/>
  <c r="AG113" i="2"/>
  <c r="AF113" i="2"/>
  <c r="AE113" i="2"/>
  <c r="AD113" i="2"/>
  <c r="AB113" i="2"/>
  <c r="BB113" i="2" s="1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M112" i="2"/>
  <c r="AL112" i="2"/>
  <c r="AK112" i="2"/>
  <c r="AJ112" i="2"/>
  <c r="AI112" i="2"/>
  <c r="AH112" i="2"/>
  <c r="AG112" i="2"/>
  <c r="AF112" i="2"/>
  <c r="AE112" i="2"/>
  <c r="AD112" i="2"/>
  <c r="AB112" i="2"/>
  <c r="BE112" i="2" s="1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M111" i="2"/>
  <c r="AL111" i="2"/>
  <c r="AK111" i="2"/>
  <c r="AJ111" i="2"/>
  <c r="AI111" i="2"/>
  <c r="AH111" i="2"/>
  <c r="AG111" i="2"/>
  <c r="AF111" i="2"/>
  <c r="AE111" i="2"/>
  <c r="AD111" i="2"/>
  <c r="AB111" i="2"/>
  <c r="BB111" i="2" s="1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M110" i="2"/>
  <c r="AL110" i="2"/>
  <c r="AK110" i="2"/>
  <c r="AJ110" i="2"/>
  <c r="AI110" i="2"/>
  <c r="AH110" i="2"/>
  <c r="AG110" i="2"/>
  <c r="AF110" i="2"/>
  <c r="AE110" i="2"/>
  <c r="AD110" i="2"/>
  <c r="AB110" i="2"/>
  <c r="BA110" i="2" s="1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M109" i="2"/>
  <c r="AL109" i="2"/>
  <c r="AK109" i="2"/>
  <c r="AJ109" i="2"/>
  <c r="AI109" i="2"/>
  <c r="AH109" i="2"/>
  <c r="AG109" i="2"/>
  <c r="AF109" i="2"/>
  <c r="AE109" i="2"/>
  <c r="AD109" i="2"/>
  <c r="AB109" i="2"/>
  <c r="BE109" i="2" s="1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M108" i="2"/>
  <c r="AL108" i="2"/>
  <c r="AK108" i="2"/>
  <c r="AJ108" i="2"/>
  <c r="AI108" i="2"/>
  <c r="AH108" i="2"/>
  <c r="AG108" i="2"/>
  <c r="AF108" i="2"/>
  <c r="AE108" i="2"/>
  <c r="AD108" i="2"/>
  <c r="AB108" i="2"/>
  <c r="BA108" i="2" s="1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M107" i="2"/>
  <c r="AL107" i="2"/>
  <c r="AK107" i="2"/>
  <c r="AJ107" i="2"/>
  <c r="AI107" i="2"/>
  <c r="AH107" i="2"/>
  <c r="AG107" i="2"/>
  <c r="AF107" i="2"/>
  <c r="AE107" i="2"/>
  <c r="AD107" i="2"/>
  <c r="AB107" i="2"/>
  <c r="BE107" i="2" s="1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M106" i="2"/>
  <c r="AL106" i="2"/>
  <c r="AK106" i="2"/>
  <c r="AJ106" i="2"/>
  <c r="AI106" i="2"/>
  <c r="AH106" i="2"/>
  <c r="AG106" i="2"/>
  <c r="AF106" i="2"/>
  <c r="AE106" i="2"/>
  <c r="AD106" i="2"/>
  <c r="AB106" i="2"/>
  <c r="BC106" i="2" s="1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M105" i="2"/>
  <c r="AL105" i="2"/>
  <c r="AK105" i="2"/>
  <c r="AJ105" i="2"/>
  <c r="AI105" i="2"/>
  <c r="AH105" i="2"/>
  <c r="AG105" i="2"/>
  <c r="AF105" i="2"/>
  <c r="AE105" i="2"/>
  <c r="AD105" i="2"/>
  <c r="AB105" i="2"/>
  <c r="BB105" i="2" s="1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M104" i="2"/>
  <c r="AL104" i="2"/>
  <c r="AK104" i="2"/>
  <c r="AJ104" i="2"/>
  <c r="AI104" i="2"/>
  <c r="AH104" i="2"/>
  <c r="AG104" i="2"/>
  <c r="AF104" i="2"/>
  <c r="AE104" i="2"/>
  <c r="AD104" i="2"/>
  <c r="AB104" i="2"/>
  <c r="BE104" i="2" s="1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M103" i="2"/>
  <c r="AL103" i="2"/>
  <c r="AK103" i="2"/>
  <c r="AJ103" i="2"/>
  <c r="AI103" i="2"/>
  <c r="AH103" i="2"/>
  <c r="AG103" i="2"/>
  <c r="AF103" i="2"/>
  <c r="AE103" i="2"/>
  <c r="AD103" i="2"/>
  <c r="AB103" i="2"/>
  <c r="BB103" i="2" s="1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M102" i="2"/>
  <c r="AL102" i="2"/>
  <c r="AK102" i="2"/>
  <c r="AJ102" i="2"/>
  <c r="AI102" i="2"/>
  <c r="AH102" i="2"/>
  <c r="AG102" i="2"/>
  <c r="AF102" i="2"/>
  <c r="AE102" i="2"/>
  <c r="AD102" i="2"/>
  <c r="AB102" i="2"/>
  <c r="BA102" i="2" s="1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M101" i="2"/>
  <c r="AL101" i="2"/>
  <c r="AK101" i="2"/>
  <c r="AJ101" i="2"/>
  <c r="AI101" i="2"/>
  <c r="AH101" i="2"/>
  <c r="AG101" i="2"/>
  <c r="AF101" i="2"/>
  <c r="AE101" i="2"/>
  <c r="AD101" i="2"/>
  <c r="AB101" i="2"/>
  <c r="BE101" i="2" s="1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M100" i="2"/>
  <c r="AL100" i="2"/>
  <c r="AK100" i="2"/>
  <c r="AJ100" i="2"/>
  <c r="AI100" i="2"/>
  <c r="AH100" i="2"/>
  <c r="AG100" i="2"/>
  <c r="AF100" i="2"/>
  <c r="AE100" i="2"/>
  <c r="AD100" i="2"/>
  <c r="AB100" i="2"/>
  <c r="BA100" i="2" s="1"/>
  <c r="AZ99" i="2"/>
  <c r="AY99" i="2"/>
  <c r="AX99" i="2"/>
  <c r="AW99" i="2"/>
  <c r="AV99" i="2"/>
  <c r="AU99" i="2"/>
  <c r="AT99" i="2"/>
  <c r="AS99" i="2"/>
  <c r="AR99" i="2"/>
  <c r="AQ99" i="2"/>
  <c r="AP99" i="2"/>
  <c r="AO99" i="2"/>
  <c r="AM99" i="2"/>
  <c r="AL99" i="2"/>
  <c r="AK99" i="2"/>
  <c r="AJ99" i="2"/>
  <c r="AI99" i="2"/>
  <c r="AH99" i="2"/>
  <c r="AG99" i="2"/>
  <c r="AF99" i="2"/>
  <c r="AE99" i="2"/>
  <c r="AD99" i="2"/>
  <c r="AB99" i="2"/>
  <c r="BC99" i="2" s="1"/>
  <c r="AZ98" i="2"/>
  <c r="AY98" i="2"/>
  <c r="AX98" i="2"/>
  <c r="AW98" i="2"/>
  <c r="AV98" i="2"/>
  <c r="AU98" i="2"/>
  <c r="AT98" i="2"/>
  <c r="AS98" i="2"/>
  <c r="AR98" i="2"/>
  <c r="AQ98" i="2"/>
  <c r="AP98" i="2"/>
  <c r="AO98" i="2"/>
  <c r="AM98" i="2"/>
  <c r="AL98" i="2"/>
  <c r="AK98" i="2"/>
  <c r="AJ98" i="2"/>
  <c r="AI98" i="2"/>
  <c r="AH98" i="2"/>
  <c r="AG98" i="2"/>
  <c r="AF98" i="2"/>
  <c r="AE98" i="2"/>
  <c r="AD98" i="2"/>
  <c r="AB98" i="2"/>
  <c r="BC98" i="2" s="1"/>
  <c r="AZ97" i="2"/>
  <c r="AY97" i="2"/>
  <c r="AX97" i="2"/>
  <c r="AW97" i="2"/>
  <c r="AV97" i="2"/>
  <c r="AU97" i="2"/>
  <c r="AT97" i="2"/>
  <c r="AS97" i="2"/>
  <c r="AR97" i="2"/>
  <c r="AQ97" i="2"/>
  <c r="AP97" i="2"/>
  <c r="AO97" i="2"/>
  <c r="AM97" i="2"/>
  <c r="AL97" i="2"/>
  <c r="AK97" i="2"/>
  <c r="AJ97" i="2"/>
  <c r="AI97" i="2"/>
  <c r="AH97" i="2"/>
  <c r="AG97" i="2"/>
  <c r="AF97" i="2"/>
  <c r="AE97" i="2"/>
  <c r="AD97" i="2"/>
  <c r="AB97" i="2"/>
  <c r="BB97" i="2" s="1"/>
  <c r="AZ96" i="2"/>
  <c r="AY96" i="2"/>
  <c r="AX96" i="2"/>
  <c r="AW96" i="2"/>
  <c r="AV96" i="2"/>
  <c r="AU96" i="2"/>
  <c r="AT96" i="2"/>
  <c r="AS96" i="2"/>
  <c r="AR96" i="2"/>
  <c r="AQ96" i="2"/>
  <c r="AP96" i="2"/>
  <c r="AO96" i="2"/>
  <c r="AM96" i="2"/>
  <c r="AL96" i="2"/>
  <c r="AK96" i="2"/>
  <c r="AJ96" i="2"/>
  <c r="AI96" i="2"/>
  <c r="AH96" i="2"/>
  <c r="AG96" i="2"/>
  <c r="AF96" i="2"/>
  <c r="AE96" i="2"/>
  <c r="AD96" i="2"/>
  <c r="AB96" i="2"/>
  <c r="BE96" i="2" s="1"/>
  <c r="AZ95" i="2"/>
  <c r="AY95" i="2"/>
  <c r="AX95" i="2"/>
  <c r="AW95" i="2"/>
  <c r="AV95" i="2"/>
  <c r="AU95" i="2"/>
  <c r="AT95" i="2"/>
  <c r="AS95" i="2"/>
  <c r="AR95" i="2"/>
  <c r="AQ95" i="2"/>
  <c r="AP95" i="2"/>
  <c r="AO95" i="2"/>
  <c r="AM95" i="2"/>
  <c r="AL95" i="2"/>
  <c r="AK95" i="2"/>
  <c r="AJ95" i="2"/>
  <c r="AI95" i="2"/>
  <c r="AH95" i="2"/>
  <c r="AG95" i="2"/>
  <c r="AF95" i="2"/>
  <c r="AE95" i="2"/>
  <c r="AD95" i="2"/>
  <c r="AB95" i="2"/>
  <c r="BB95" i="2" s="1"/>
  <c r="AZ94" i="2"/>
  <c r="AY94" i="2"/>
  <c r="AX94" i="2"/>
  <c r="AW94" i="2"/>
  <c r="AV94" i="2"/>
  <c r="AU94" i="2"/>
  <c r="AT94" i="2"/>
  <c r="AS94" i="2"/>
  <c r="AR94" i="2"/>
  <c r="AQ94" i="2"/>
  <c r="AP94" i="2"/>
  <c r="AO94" i="2"/>
  <c r="AM94" i="2"/>
  <c r="AL94" i="2"/>
  <c r="AK94" i="2"/>
  <c r="AJ94" i="2"/>
  <c r="AI94" i="2"/>
  <c r="AH94" i="2"/>
  <c r="AG94" i="2"/>
  <c r="AF94" i="2"/>
  <c r="AE94" i="2"/>
  <c r="AD94" i="2"/>
  <c r="AB94" i="2"/>
  <c r="BA94" i="2" s="1"/>
  <c r="AZ93" i="2"/>
  <c r="AY93" i="2"/>
  <c r="AX93" i="2"/>
  <c r="AW93" i="2"/>
  <c r="AV93" i="2"/>
  <c r="AU93" i="2"/>
  <c r="AT93" i="2"/>
  <c r="AS93" i="2"/>
  <c r="AR93" i="2"/>
  <c r="AQ93" i="2"/>
  <c r="AP93" i="2"/>
  <c r="AO93" i="2"/>
  <c r="AM93" i="2"/>
  <c r="AL93" i="2"/>
  <c r="AK93" i="2"/>
  <c r="AJ93" i="2"/>
  <c r="AI93" i="2"/>
  <c r="AH93" i="2"/>
  <c r="AG93" i="2"/>
  <c r="AF93" i="2"/>
  <c r="AE93" i="2"/>
  <c r="AD93" i="2"/>
  <c r="AB93" i="2"/>
  <c r="BE93" i="2" s="1"/>
  <c r="AZ92" i="2"/>
  <c r="AY92" i="2"/>
  <c r="AX92" i="2"/>
  <c r="AW92" i="2"/>
  <c r="AV92" i="2"/>
  <c r="AU92" i="2"/>
  <c r="AT92" i="2"/>
  <c r="AS92" i="2"/>
  <c r="AR92" i="2"/>
  <c r="AQ92" i="2"/>
  <c r="AP92" i="2"/>
  <c r="AO92" i="2"/>
  <c r="AM92" i="2"/>
  <c r="AL92" i="2"/>
  <c r="AK92" i="2"/>
  <c r="AJ92" i="2"/>
  <c r="AI92" i="2"/>
  <c r="AH92" i="2"/>
  <c r="AG92" i="2"/>
  <c r="AF92" i="2"/>
  <c r="AE92" i="2"/>
  <c r="AD92" i="2"/>
  <c r="AB92" i="2"/>
  <c r="BA92" i="2" s="1"/>
  <c r="AZ91" i="2"/>
  <c r="AY91" i="2"/>
  <c r="AX91" i="2"/>
  <c r="AW91" i="2"/>
  <c r="AV91" i="2"/>
  <c r="AU91" i="2"/>
  <c r="AT91" i="2"/>
  <c r="AS91" i="2"/>
  <c r="AR91" i="2"/>
  <c r="AQ91" i="2"/>
  <c r="AP91" i="2"/>
  <c r="AO91" i="2"/>
  <c r="AM91" i="2"/>
  <c r="AL91" i="2"/>
  <c r="AK91" i="2"/>
  <c r="AJ91" i="2"/>
  <c r="AI91" i="2"/>
  <c r="AH91" i="2"/>
  <c r="AG91" i="2"/>
  <c r="AF91" i="2"/>
  <c r="AE91" i="2"/>
  <c r="AD91" i="2"/>
  <c r="AB91" i="2"/>
  <c r="BE91" i="2" s="1"/>
  <c r="AZ90" i="2"/>
  <c r="AY90" i="2"/>
  <c r="AX90" i="2"/>
  <c r="AW90" i="2"/>
  <c r="AV90" i="2"/>
  <c r="AU90" i="2"/>
  <c r="AT90" i="2"/>
  <c r="AS90" i="2"/>
  <c r="AR90" i="2"/>
  <c r="AQ90" i="2"/>
  <c r="AP90" i="2"/>
  <c r="AO90" i="2"/>
  <c r="AM90" i="2"/>
  <c r="AL90" i="2"/>
  <c r="AK90" i="2"/>
  <c r="AJ90" i="2"/>
  <c r="AI90" i="2"/>
  <c r="AH90" i="2"/>
  <c r="AG90" i="2"/>
  <c r="AF90" i="2"/>
  <c r="AE90" i="2"/>
  <c r="AD90" i="2"/>
  <c r="AB90" i="2"/>
  <c r="BC90" i="2" s="1"/>
  <c r="AZ89" i="2"/>
  <c r="AY89" i="2"/>
  <c r="AX89" i="2"/>
  <c r="AW89" i="2"/>
  <c r="AV89" i="2"/>
  <c r="AU89" i="2"/>
  <c r="AT89" i="2"/>
  <c r="AS89" i="2"/>
  <c r="AR89" i="2"/>
  <c r="AQ89" i="2"/>
  <c r="AP89" i="2"/>
  <c r="AO89" i="2"/>
  <c r="AM89" i="2"/>
  <c r="AL89" i="2"/>
  <c r="AK89" i="2"/>
  <c r="AJ89" i="2"/>
  <c r="AI89" i="2"/>
  <c r="AH89" i="2"/>
  <c r="AG89" i="2"/>
  <c r="AF89" i="2"/>
  <c r="AE89" i="2"/>
  <c r="AD89" i="2"/>
  <c r="AB89" i="2"/>
  <c r="BB89" i="2" s="1"/>
  <c r="AZ88" i="2"/>
  <c r="AY88" i="2"/>
  <c r="AX88" i="2"/>
  <c r="AW88" i="2"/>
  <c r="AV88" i="2"/>
  <c r="AU88" i="2"/>
  <c r="AT88" i="2"/>
  <c r="AS88" i="2"/>
  <c r="AR88" i="2"/>
  <c r="AQ88" i="2"/>
  <c r="AP88" i="2"/>
  <c r="AO88" i="2"/>
  <c r="AM88" i="2"/>
  <c r="AL88" i="2"/>
  <c r="AK88" i="2"/>
  <c r="AJ88" i="2"/>
  <c r="AI88" i="2"/>
  <c r="AH88" i="2"/>
  <c r="AG88" i="2"/>
  <c r="AF88" i="2"/>
  <c r="AE88" i="2"/>
  <c r="AD88" i="2"/>
  <c r="AB88" i="2"/>
  <c r="BE88" i="2" s="1"/>
  <c r="AZ87" i="2"/>
  <c r="AY87" i="2"/>
  <c r="AX87" i="2"/>
  <c r="AW87" i="2"/>
  <c r="AV87" i="2"/>
  <c r="AU87" i="2"/>
  <c r="AT87" i="2"/>
  <c r="AS87" i="2"/>
  <c r="AR87" i="2"/>
  <c r="AQ87" i="2"/>
  <c r="AP87" i="2"/>
  <c r="AO87" i="2"/>
  <c r="AM87" i="2"/>
  <c r="AL87" i="2"/>
  <c r="AK87" i="2"/>
  <c r="AJ87" i="2"/>
  <c r="AI87" i="2"/>
  <c r="AH87" i="2"/>
  <c r="AG87" i="2"/>
  <c r="AF87" i="2"/>
  <c r="AE87" i="2"/>
  <c r="AD87" i="2"/>
  <c r="AB87" i="2"/>
  <c r="BB87" i="2" s="1"/>
  <c r="AZ86" i="2"/>
  <c r="AY86" i="2"/>
  <c r="AX86" i="2"/>
  <c r="AW86" i="2"/>
  <c r="AV86" i="2"/>
  <c r="AU86" i="2"/>
  <c r="AT86" i="2"/>
  <c r="AS86" i="2"/>
  <c r="AR86" i="2"/>
  <c r="AQ86" i="2"/>
  <c r="AP86" i="2"/>
  <c r="AO86" i="2"/>
  <c r="AM86" i="2"/>
  <c r="AL86" i="2"/>
  <c r="AK86" i="2"/>
  <c r="AJ86" i="2"/>
  <c r="AI86" i="2"/>
  <c r="AH86" i="2"/>
  <c r="AG86" i="2"/>
  <c r="AF86" i="2"/>
  <c r="AE86" i="2"/>
  <c r="AD86" i="2"/>
  <c r="AB86" i="2"/>
  <c r="BA86" i="2" s="1"/>
  <c r="AZ85" i="2"/>
  <c r="AY85" i="2"/>
  <c r="AX85" i="2"/>
  <c r="AW85" i="2"/>
  <c r="AV85" i="2"/>
  <c r="AU85" i="2"/>
  <c r="AT85" i="2"/>
  <c r="AS85" i="2"/>
  <c r="AR85" i="2"/>
  <c r="AQ85" i="2"/>
  <c r="AP85" i="2"/>
  <c r="AO85" i="2"/>
  <c r="AM85" i="2"/>
  <c r="AL85" i="2"/>
  <c r="AK85" i="2"/>
  <c r="AJ85" i="2"/>
  <c r="AI85" i="2"/>
  <c r="AH85" i="2"/>
  <c r="AG85" i="2"/>
  <c r="AF85" i="2"/>
  <c r="AE85" i="2"/>
  <c r="AD85" i="2"/>
  <c r="AB85" i="2"/>
  <c r="BC85" i="2" s="1"/>
  <c r="AZ84" i="2"/>
  <c r="AY84" i="2"/>
  <c r="AX84" i="2"/>
  <c r="AW84" i="2"/>
  <c r="AV84" i="2"/>
  <c r="AU84" i="2"/>
  <c r="AT84" i="2"/>
  <c r="AS84" i="2"/>
  <c r="AR84" i="2"/>
  <c r="AQ84" i="2"/>
  <c r="AP84" i="2"/>
  <c r="AO84" i="2"/>
  <c r="AM84" i="2"/>
  <c r="AL84" i="2"/>
  <c r="AK84" i="2"/>
  <c r="AJ84" i="2"/>
  <c r="AI84" i="2"/>
  <c r="AH84" i="2"/>
  <c r="AG84" i="2"/>
  <c r="AF84" i="2"/>
  <c r="AE84" i="2"/>
  <c r="AD84" i="2"/>
  <c r="AB84" i="2"/>
  <c r="BC84" i="2" s="1"/>
  <c r="AZ83" i="2"/>
  <c r="AY83" i="2"/>
  <c r="AX83" i="2"/>
  <c r="AW83" i="2"/>
  <c r="AV83" i="2"/>
  <c r="AU83" i="2"/>
  <c r="AT83" i="2"/>
  <c r="AS83" i="2"/>
  <c r="AR83" i="2"/>
  <c r="AQ83" i="2"/>
  <c r="AP83" i="2"/>
  <c r="AO83" i="2"/>
  <c r="AM83" i="2"/>
  <c r="AL83" i="2"/>
  <c r="AK83" i="2"/>
  <c r="AJ83" i="2"/>
  <c r="AI83" i="2"/>
  <c r="AH83" i="2"/>
  <c r="AG83" i="2"/>
  <c r="AF83" i="2"/>
  <c r="AE83" i="2"/>
  <c r="AD83" i="2"/>
  <c r="AB83" i="2"/>
  <c r="BE83" i="2" s="1"/>
  <c r="AZ82" i="2"/>
  <c r="AY82" i="2"/>
  <c r="AX82" i="2"/>
  <c r="AW82" i="2"/>
  <c r="AV82" i="2"/>
  <c r="AU82" i="2"/>
  <c r="AT82" i="2"/>
  <c r="AS82" i="2"/>
  <c r="AR82" i="2"/>
  <c r="AQ82" i="2"/>
  <c r="AP82" i="2"/>
  <c r="AO82" i="2"/>
  <c r="AM82" i="2"/>
  <c r="AL82" i="2"/>
  <c r="AK82" i="2"/>
  <c r="AJ82" i="2"/>
  <c r="AI82" i="2"/>
  <c r="AH82" i="2"/>
  <c r="AG82" i="2"/>
  <c r="AF82" i="2"/>
  <c r="AE82" i="2"/>
  <c r="AD82" i="2"/>
  <c r="AB82" i="2"/>
  <c r="BE82" i="2" s="1"/>
  <c r="AZ81" i="2"/>
  <c r="AY81" i="2"/>
  <c r="AX81" i="2"/>
  <c r="AW81" i="2"/>
  <c r="AV81" i="2"/>
  <c r="AU81" i="2"/>
  <c r="AT81" i="2"/>
  <c r="AS81" i="2"/>
  <c r="AR81" i="2"/>
  <c r="AQ81" i="2"/>
  <c r="AP81" i="2"/>
  <c r="AO81" i="2"/>
  <c r="AM81" i="2"/>
  <c r="AL81" i="2"/>
  <c r="AK81" i="2"/>
  <c r="AJ81" i="2"/>
  <c r="AI81" i="2"/>
  <c r="AH81" i="2"/>
  <c r="AG81" i="2"/>
  <c r="AF81" i="2"/>
  <c r="AE81" i="2"/>
  <c r="AD81" i="2"/>
  <c r="AB81" i="2"/>
  <c r="BB81" i="2" s="1"/>
  <c r="AZ80" i="2"/>
  <c r="AY80" i="2"/>
  <c r="AX80" i="2"/>
  <c r="AW80" i="2"/>
  <c r="AV80" i="2"/>
  <c r="AU80" i="2"/>
  <c r="AT80" i="2"/>
  <c r="AS80" i="2"/>
  <c r="AR80" i="2"/>
  <c r="AQ80" i="2"/>
  <c r="AP80" i="2"/>
  <c r="AO80" i="2"/>
  <c r="AM80" i="2"/>
  <c r="AL80" i="2"/>
  <c r="AK80" i="2"/>
  <c r="AJ80" i="2"/>
  <c r="AI80" i="2"/>
  <c r="AH80" i="2"/>
  <c r="AG80" i="2"/>
  <c r="AF80" i="2"/>
  <c r="AE80" i="2"/>
  <c r="AD80" i="2"/>
  <c r="AB80" i="2"/>
  <c r="BD80" i="2" s="1"/>
  <c r="AZ79" i="2"/>
  <c r="AY79" i="2"/>
  <c r="AX79" i="2"/>
  <c r="AW79" i="2"/>
  <c r="AV79" i="2"/>
  <c r="AU79" i="2"/>
  <c r="AT79" i="2"/>
  <c r="AS79" i="2"/>
  <c r="AR79" i="2"/>
  <c r="AQ79" i="2"/>
  <c r="AP79" i="2"/>
  <c r="AO79" i="2"/>
  <c r="AM79" i="2"/>
  <c r="AL79" i="2"/>
  <c r="AK79" i="2"/>
  <c r="AJ79" i="2"/>
  <c r="AI79" i="2"/>
  <c r="AH79" i="2"/>
  <c r="AG79" i="2"/>
  <c r="AF79" i="2"/>
  <c r="AE79" i="2"/>
  <c r="AD79" i="2"/>
  <c r="AB79" i="2"/>
  <c r="BA79" i="2" s="1"/>
  <c r="AZ78" i="2"/>
  <c r="AY78" i="2"/>
  <c r="AX78" i="2"/>
  <c r="AW78" i="2"/>
  <c r="AV78" i="2"/>
  <c r="AU78" i="2"/>
  <c r="AT78" i="2"/>
  <c r="AS78" i="2"/>
  <c r="AR78" i="2"/>
  <c r="AQ78" i="2"/>
  <c r="AP78" i="2"/>
  <c r="AO78" i="2"/>
  <c r="AM78" i="2"/>
  <c r="AL78" i="2"/>
  <c r="AK78" i="2"/>
  <c r="AJ78" i="2"/>
  <c r="AI78" i="2"/>
  <c r="AH78" i="2"/>
  <c r="AG78" i="2"/>
  <c r="AF78" i="2"/>
  <c r="AE78" i="2"/>
  <c r="AD78" i="2"/>
  <c r="AB78" i="2"/>
  <c r="BA78" i="2" s="1"/>
  <c r="AZ77" i="2"/>
  <c r="AY77" i="2"/>
  <c r="AX77" i="2"/>
  <c r="AW77" i="2"/>
  <c r="AV77" i="2"/>
  <c r="AU77" i="2"/>
  <c r="AT77" i="2"/>
  <c r="AS77" i="2"/>
  <c r="AR77" i="2"/>
  <c r="AQ77" i="2"/>
  <c r="AP77" i="2"/>
  <c r="AO77" i="2"/>
  <c r="AM77" i="2"/>
  <c r="AL77" i="2"/>
  <c r="AK77" i="2"/>
  <c r="AJ77" i="2"/>
  <c r="AI77" i="2"/>
  <c r="AH77" i="2"/>
  <c r="AG77" i="2"/>
  <c r="AF77" i="2"/>
  <c r="AE77" i="2"/>
  <c r="AD77" i="2"/>
  <c r="AB77" i="2"/>
  <c r="BC77" i="2" s="1"/>
  <c r="AZ76" i="2"/>
  <c r="AY76" i="2"/>
  <c r="AX76" i="2"/>
  <c r="AW76" i="2"/>
  <c r="AV76" i="2"/>
  <c r="AU76" i="2"/>
  <c r="AT76" i="2"/>
  <c r="AS76" i="2"/>
  <c r="AR76" i="2"/>
  <c r="AQ76" i="2"/>
  <c r="AP76" i="2"/>
  <c r="AO76" i="2"/>
  <c r="AM76" i="2"/>
  <c r="AL76" i="2"/>
  <c r="AK76" i="2"/>
  <c r="AJ76" i="2"/>
  <c r="AI76" i="2"/>
  <c r="AH76" i="2"/>
  <c r="AG76" i="2"/>
  <c r="AF76" i="2"/>
  <c r="AE76" i="2"/>
  <c r="AD76" i="2"/>
  <c r="AB76" i="2"/>
  <c r="BC76" i="2" s="1"/>
  <c r="AZ75" i="2"/>
  <c r="AY75" i="2"/>
  <c r="AX75" i="2"/>
  <c r="AW75" i="2"/>
  <c r="AV75" i="2"/>
  <c r="AU75" i="2"/>
  <c r="AT75" i="2"/>
  <c r="AS75" i="2"/>
  <c r="AR75" i="2"/>
  <c r="AQ75" i="2"/>
  <c r="AP75" i="2"/>
  <c r="AO75" i="2"/>
  <c r="AM75" i="2"/>
  <c r="AL75" i="2"/>
  <c r="AK75" i="2"/>
  <c r="AJ75" i="2"/>
  <c r="AI75" i="2"/>
  <c r="AH75" i="2"/>
  <c r="AG75" i="2"/>
  <c r="AF75" i="2"/>
  <c r="AE75" i="2"/>
  <c r="AD75" i="2"/>
  <c r="AB75" i="2"/>
  <c r="BE75" i="2" s="1"/>
  <c r="AZ74" i="2"/>
  <c r="AY74" i="2"/>
  <c r="AX74" i="2"/>
  <c r="AW74" i="2"/>
  <c r="AV74" i="2"/>
  <c r="AU74" i="2"/>
  <c r="AT74" i="2"/>
  <c r="AS74" i="2"/>
  <c r="AR74" i="2"/>
  <c r="AQ74" i="2"/>
  <c r="AP74" i="2"/>
  <c r="AO74" i="2"/>
  <c r="AM74" i="2"/>
  <c r="AL74" i="2"/>
  <c r="AK74" i="2"/>
  <c r="AJ74" i="2"/>
  <c r="AI74" i="2"/>
  <c r="AH74" i="2"/>
  <c r="AG74" i="2"/>
  <c r="AF74" i="2"/>
  <c r="AE74" i="2"/>
  <c r="AD74" i="2"/>
  <c r="AB74" i="2"/>
  <c r="BE74" i="2" s="1"/>
  <c r="AZ73" i="2"/>
  <c r="AY73" i="2"/>
  <c r="AX73" i="2"/>
  <c r="AW73" i="2"/>
  <c r="AV73" i="2"/>
  <c r="AU73" i="2"/>
  <c r="AT73" i="2"/>
  <c r="AS73" i="2"/>
  <c r="AR73" i="2"/>
  <c r="AQ73" i="2"/>
  <c r="AP73" i="2"/>
  <c r="AO73" i="2"/>
  <c r="AM73" i="2"/>
  <c r="AL73" i="2"/>
  <c r="AK73" i="2"/>
  <c r="AJ73" i="2"/>
  <c r="AI73" i="2"/>
  <c r="AH73" i="2"/>
  <c r="AG73" i="2"/>
  <c r="AF73" i="2"/>
  <c r="AE73" i="2"/>
  <c r="AD73" i="2"/>
  <c r="AB73" i="2"/>
  <c r="BB73" i="2" s="1"/>
  <c r="AZ72" i="2"/>
  <c r="AY72" i="2"/>
  <c r="AX72" i="2"/>
  <c r="AW72" i="2"/>
  <c r="AV72" i="2"/>
  <c r="AU72" i="2"/>
  <c r="AT72" i="2"/>
  <c r="AS72" i="2"/>
  <c r="AR72" i="2"/>
  <c r="AQ72" i="2"/>
  <c r="AP72" i="2"/>
  <c r="AO72" i="2"/>
  <c r="AM72" i="2"/>
  <c r="AL72" i="2"/>
  <c r="AK72" i="2"/>
  <c r="AJ72" i="2"/>
  <c r="AI72" i="2"/>
  <c r="AH72" i="2"/>
  <c r="AG72" i="2"/>
  <c r="AF72" i="2"/>
  <c r="AE72" i="2"/>
  <c r="AD72" i="2"/>
  <c r="AB72" i="2"/>
  <c r="BD72" i="2" s="1"/>
  <c r="AZ71" i="2"/>
  <c r="AY71" i="2"/>
  <c r="AX71" i="2"/>
  <c r="AW71" i="2"/>
  <c r="AV71" i="2"/>
  <c r="AU71" i="2"/>
  <c r="AT71" i="2"/>
  <c r="AS71" i="2"/>
  <c r="AR71" i="2"/>
  <c r="AQ71" i="2"/>
  <c r="AP71" i="2"/>
  <c r="AO71" i="2"/>
  <c r="AM71" i="2"/>
  <c r="AL71" i="2"/>
  <c r="AK71" i="2"/>
  <c r="AJ71" i="2"/>
  <c r="AI71" i="2"/>
  <c r="AH71" i="2"/>
  <c r="AG71" i="2"/>
  <c r="AF71" i="2"/>
  <c r="AE71" i="2"/>
  <c r="AD71" i="2"/>
  <c r="AB71" i="2"/>
  <c r="BA71" i="2" s="1"/>
  <c r="AZ70" i="2"/>
  <c r="AY70" i="2"/>
  <c r="AX70" i="2"/>
  <c r="AW70" i="2"/>
  <c r="AV70" i="2"/>
  <c r="AU70" i="2"/>
  <c r="AT70" i="2"/>
  <c r="AS70" i="2"/>
  <c r="AR70" i="2"/>
  <c r="AQ70" i="2"/>
  <c r="AP70" i="2"/>
  <c r="AO70" i="2"/>
  <c r="AM70" i="2"/>
  <c r="AL70" i="2"/>
  <c r="AK70" i="2"/>
  <c r="AJ70" i="2"/>
  <c r="AI70" i="2"/>
  <c r="AH70" i="2"/>
  <c r="AG70" i="2"/>
  <c r="AF70" i="2"/>
  <c r="AE70" i="2"/>
  <c r="AD70" i="2"/>
  <c r="AB70" i="2"/>
  <c r="BA70" i="2" s="1"/>
  <c r="AZ69" i="2"/>
  <c r="AY69" i="2"/>
  <c r="AX69" i="2"/>
  <c r="AW69" i="2"/>
  <c r="AV69" i="2"/>
  <c r="AU69" i="2"/>
  <c r="AT69" i="2"/>
  <c r="AS69" i="2"/>
  <c r="AR69" i="2"/>
  <c r="AQ69" i="2"/>
  <c r="AP69" i="2"/>
  <c r="AO69" i="2"/>
  <c r="AM69" i="2"/>
  <c r="AL69" i="2"/>
  <c r="AK69" i="2"/>
  <c r="AJ69" i="2"/>
  <c r="AI69" i="2"/>
  <c r="AH69" i="2"/>
  <c r="AG69" i="2"/>
  <c r="AF69" i="2"/>
  <c r="AE69" i="2"/>
  <c r="AD69" i="2"/>
  <c r="AB69" i="2"/>
  <c r="BC69" i="2" s="1"/>
  <c r="AZ68" i="2"/>
  <c r="AY68" i="2"/>
  <c r="AX68" i="2"/>
  <c r="AW68" i="2"/>
  <c r="AV68" i="2"/>
  <c r="AU68" i="2"/>
  <c r="AT68" i="2"/>
  <c r="AS68" i="2"/>
  <c r="AR68" i="2"/>
  <c r="AQ68" i="2"/>
  <c r="AP68" i="2"/>
  <c r="AO68" i="2"/>
  <c r="AM68" i="2"/>
  <c r="AL68" i="2"/>
  <c r="AK68" i="2"/>
  <c r="AJ68" i="2"/>
  <c r="AI68" i="2"/>
  <c r="AH68" i="2"/>
  <c r="AG68" i="2"/>
  <c r="AF68" i="2"/>
  <c r="AE68" i="2"/>
  <c r="AD68" i="2"/>
  <c r="AB68" i="2"/>
  <c r="BC68" i="2" s="1"/>
  <c r="AZ67" i="2"/>
  <c r="AY67" i="2"/>
  <c r="AX67" i="2"/>
  <c r="AW67" i="2"/>
  <c r="AV67" i="2"/>
  <c r="AU67" i="2"/>
  <c r="AT67" i="2"/>
  <c r="AS67" i="2"/>
  <c r="AR67" i="2"/>
  <c r="AQ67" i="2"/>
  <c r="AP67" i="2"/>
  <c r="AO67" i="2"/>
  <c r="AM67" i="2"/>
  <c r="AL67" i="2"/>
  <c r="AK67" i="2"/>
  <c r="AJ67" i="2"/>
  <c r="AI67" i="2"/>
  <c r="AH67" i="2"/>
  <c r="AG67" i="2"/>
  <c r="AF67" i="2"/>
  <c r="AE67" i="2"/>
  <c r="AD67" i="2"/>
  <c r="AB67" i="2"/>
  <c r="BE67" i="2" s="1"/>
  <c r="AZ66" i="2"/>
  <c r="AY66" i="2"/>
  <c r="AX66" i="2"/>
  <c r="AW66" i="2"/>
  <c r="AV66" i="2"/>
  <c r="AU66" i="2"/>
  <c r="AT66" i="2"/>
  <c r="AS66" i="2"/>
  <c r="AR66" i="2"/>
  <c r="AQ66" i="2"/>
  <c r="AP66" i="2"/>
  <c r="AO66" i="2"/>
  <c r="AM66" i="2"/>
  <c r="AL66" i="2"/>
  <c r="AK66" i="2"/>
  <c r="AJ66" i="2"/>
  <c r="AI66" i="2"/>
  <c r="AH66" i="2"/>
  <c r="AG66" i="2"/>
  <c r="AF66" i="2"/>
  <c r="AE66" i="2"/>
  <c r="AD66" i="2"/>
  <c r="AB66" i="2"/>
  <c r="BE66" i="2" s="1"/>
  <c r="AZ65" i="2"/>
  <c r="AY65" i="2"/>
  <c r="AX65" i="2"/>
  <c r="AW65" i="2"/>
  <c r="AV65" i="2"/>
  <c r="AU65" i="2"/>
  <c r="AT65" i="2"/>
  <c r="AS65" i="2"/>
  <c r="AR65" i="2"/>
  <c r="AQ65" i="2"/>
  <c r="AP65" i="2"/>
  <c r="AO65" i="2"/>
  <c r="AM65" i="2"/>
  <c r="AL65" i="2"/>
  <c r="AK65" i="2"/>
  <c r="AJ65" i="2"/>
  <c r="AI65" i="2"/>
  <c r="AH65" i="2"/>
  <c r="AG65" i="2"/>
  <c r="AF65" i="2"/>
  <c r="AE65" i="2"/>
  <c r="AD65" i="2"/>
  <c r="AB65" i="2"/>
  <c r="BB65" i="2" s="1"/>
  <c r="AZ64" i="2"/>
  <c r="AY64" i="2"/>
  <c r="AX64" i="2"/>
  <c r="AW64" i="2"/>
  <c r="AV64" i="2"/>
  <c r="AU64" i="2"/>
  <c r="AT64" i="2"/>
  <c r="AS64" i="2"/>
  <c r="AR64" i="2"/>
  <c r="AQ64" i="2"/>
  <c r="AP64" i="2"/>
  <c r="AO64" i="2"/>
  <c r="AM64" i="2"/>
  <c r="AL64" i="2"/>
  <c r="AK64" i="2"/>
  <c r="AJ64" i="2"/>
  <c r="AI64" i="2"/>
  <c r="AH64" i="2"/>
  <c r="AG64" i="2"/>
  <c r="AF64" i="2"/>
  <c r="AE64" i="2"/>
  <c r="AD64" i="2"/>
  <c r="AB64" i="2"/>
  <c r="BD64" i="2" s="1"/>
  <c r="AZ63" i="2"/>
  <c r="AY63" i="2"/>
  <c r="AX63" i="2"/>
  <c r="AW63" i="2"/>
  <c r="AV63" i="2"/>
  <c r="AU63" i="2"/>
  <c r="AT63" i="2"/>
  <c r="AS63" i="2"/>
  <c r="AR63" i="2"/>
  <c r="AQ63" i="2"/>
  <c r="AP63" i="2"/>
  <c r="AO63" i="2"/>
  <c r="AM63" i="2"/>
  <c r="AL63" i="2"/>
  <c r="AK63" i="2"/>
  <c r="AJ63" i="2"/>
  <c r="AI63" i="2"/>
  <c r="AH63" i="2"/>
  <c r="AG63" i="2"/>
  <c r="AF63" i="2"/>
  <c r="AE63" i="2"/>
  <c r="AD63" i="2"/>
  <c r="AB63" i="2"/>
  <c r="BA63" i="2" s="1"/>
  <c r="AZ62" i="2"/>
  <c r="AY62" i="2"/>
  <c r="AX62" i="2"/>
  <c r="AW62" i="2"/>
  <c r="AV62" i="2"/>
  <c r="AU62" i="2"/>
  <c r="AT62" i="2"/>
  <c r="AS62" i="2"/>
  <c r="AR62" i="2"/>
  <c r="AQ62" i="2"/>
  <c r="AP62" i="2"/>
  <c r="AO62" i="2"/>
  <c r="AM62" i="2"/>
  <c r="AL62" i="2"/>
  <c r="AK62" i="2"/>
  <c r="AJ62" i="2"/>
  <c r="AI62" i="2"/>
  <c r="AH62" i="2"/>
  <c r="AG62" i="2"/>
  <c r="AF62" i="2"/>
  <c r="AE62" i="2"/>
  <c r="AD62" i="2"/>
  <c r="AB62" i="2"/>
  <c r="BA62" i="2" s="1"/>
  <c r="AZ61" i="2"/>
  <c r="AY61" i="2"/>
  <c r="AX61" i="2"/>
  <c r="AW61" i="2"/>
  <c r="AV61" i="2"/>
  <c r="AU61" i="2"/>
  <c r="AT61" i="2"/>
  <c r="AS61" i="2"/>
  <c r="AR61" i="2"/>
  <c r="AQ61" i="2"/>
  <c r="AP61" i="2"/>
  <c r="AO61" i="2"/>
  <c r="AM61" i="2"/>
  <c r="AL61" i="2"/>
  <c r="AK61" i="2"/>
  <c r="AJ61" i="2"/>
  <c r="AI61" i="2"/>
  <c r="AH61" i="2"/>
  <c r="AG61" i="2"/>
  <c r="AF61" i="2"/>
  <c r="AE61" i="2"/>
  <c r="AD61" i="2"/>
  <c r="AB61" i="2"/>
  <c r="BC61" i="2" s="1"/>
  <c r="AZ60" i="2"/>
  <c r="AY60" i="2"/>
  <c r="AX60" i="2"/>
  <c r="AW60" i="2"/>
  <c r="AV60" i="2"/>
  <c r="AU60" i="2"/>
  <c r="AT60" i="2"/>
  <c r="AS60" i="2"/>
  <c r="AR60" i="2"/>
  <c r="AQ60" i="2"/>
  <c r="AP60" i="2"/>
  <c r="AO60" i="2"/>
  <c r="AM60" i="2"/>
  <c r="AL60" i="2"/>
  <c r="AK60" i="2"/>
  <c r="AJ60" i="2"/>
  <c r="AI60" i="2"/>
  <c r="AH60" i="2"/>
  <c r="AG60" i="2"/>
  <c r="AF60" i="2"/>
  <c r="AE60" i="2"/>
  <c r="AD60" i="2"/>
  <c r="AB60" i="2"/>
  <c r="BC60" i="2" s="1"/>
  <c r="AZ59" i="2"/>
  <c r="AY59" i="2"/>
  <c r="AX59" i="2"/>
  <c r="AW59" i="2"/>
  <c r="AV59" i="2"/>
  <c r="AU59" i="2"/>
  <c r="AT59" i="2"/>
  <c r="AS59" i="2"/>
  <c r="AR59" i="2"/>
  <c r="AQ59" i="2"/>
  <c r="AP59" i="2"/>
  <c r="AO59" i="2"/>
  <c r="AM59" i="2"/>
  <c r="AL59" i="2"/>
  <c r="AK59" i="2"/>
  <c r="AJ59" i="2"/>
  <c r="AI59" i="2"/>
  <c r="AH59" i="2"/>
  <c r="AG59" i="2"/>
  <c r="AF59" i="2"/>
  <c r="AE59" i="2"/>
  <c r="AD59" i="2"/>
  <c r="AB59" i="2"/>
  <c r="BE59" i="2" s="1"/>
  <c r="AZ58" i="2"/>
  <c r="AY58" i="2"/>
  <c r="AX58" i="2"/>
  <c r="AW58" i="2"/>
  <c r="AV58" i="2"/>
  <c r="AU58" i="2"/>
  <c r="AT58" i="2"/>
  <c r="AS58" i="2"/>
  <c r="AR58" i="2"/>
  <c r="AQ58" i="2"/>
  <c r="AP58" i="2"/>
  <c r="AO58" i="2"/>
  <c r="AM58" i="2"/>
  <c r="AL58" i="2"/>
  <c r="AK58" i="2"/>
  <c r="AJ58" i="2"/>
  <c r="AI58" i="2"/>
  <c r="AH58" i="2"/>
  <c r="AG58" i="2"/>
  <c r="AF58" i="2"/>
  <c r="AE58" i="2"/>
  <c r="AD58" i="2"/>
  <c r="AB58" i="2"/>
  <c r="BE58" i="2" s="1"/>
  <c r="AZ57" i="2"/>
  <c r="AY57" i="2"/>
  <c r="AX57" i="2"/>
  <c r="AW57" i="2"/>
  <c r="AV57" i="2"/>
  <c r="AU57" i="2"/>
  <c r="AT57" i="2"/>
  <c r="AS57" i="2"/>
  <c r="AR57" i="2"/>
  <c r="AQ57" i="2"/>
  <c r="AP57" i="2"/>
  <c r="AO57" i="2"/>
  <c r="AM57" i="2"/>
  <c r="AL57" i="2"/>
  <c r="AK57" i="2"/>
  <c r="AJ57" i="2"/>
  <c r="AI57" i="2"/>
  <c r="AH57" i="2"/>
  <c r="AG57" i="2"/>
  <c r="AF57" i="2"/>
  <c r="AE57" i="2"/>
  <c r="AD57" i="2"/>
  <c r="AB57" i="2"/>
  <c r="BB57" i="2" s="1"/>
  <c r="AZ56" i="2"/>
  <c r="AY56" i="2"/>
  <c r="AX56" i="2"/>
  <c r="AW56" i="2"/>
  <c r="AV56" i="2"/>
  <c r="AU56" i="2"/>
  <c r="AT56" i="2"/>
  <c r="AS56" i="2"/>
  <c r="AR56" i="2"/>
  <c r="AQ56" i="2"/>
  <c r="AP56" i="2"/>
  <c r="AO56" i="2"/>
  <c r="AM56" i="2"/>
  <c r="AL56" i="2"/>
  <c r="AK56" i="2"/>
  <c r="AJ56" i="2"/>
  <c r="AI56" i="2"/>
  <c r="AH56" i="2"/>
  <c r="AG56" i="2"/>
  <c r="AF56" i="2"/>
  <c r="AE56" i="2"/>
  <c r="AD56" i="2"/>
  <c r="AB56" i="2"/>
  <c r="BD56" i="2" s="1"/>
  <c r="AZ55" i="2"/>
  <c r="AY55" i="2"/>
  <c r="AX55" i="2"/>
  <c r="AW55" i="2"/>
  <c r="AV55" i="2"/>
  <c r="AU55" i="2"/>
  <c r="AT55" i="2"/>
  <c r="AS55" i="2"/>
  <c r="AR55" i="2"/>
  <c r="AQ55" i="2"/>
  <c r="AP55" i="2"/>
  <c r="AO55" i="2"/>
  <c r="AM55" i="2"/>
  <c r="AL55" i="2"/>
  <c r="AK55" i="2"/>
  <c r="AJ55" i="2"/>
  <c r="AI55" i="2"/>
  <c r="AH55" i="2"/>
  <c r="AG55" i="2"/>
  <c r="AF55" i="2"/>
  <c r="AE55" i="2"/>
  <c r="AD55" i="2"/>
  <c r="AB55" i="2"/>
  <c r="BA55" i="2" s="1"/>
  <c r="AZ54" i="2"/>
  <c r="AY54" i="2"/>
  <c r="AX54" i="2"/>
  <c r="AW54" i="2"/>
  <c r="AV54" i="2"/>
  <c r="AU54" i="2"/>
  <c r="AT54" i="2"/>
  <c r="AS54" i="2"/>
  <c r="AR54" i="2"/>
  <c r="AQ54" i="2"/>
  <c r="AP54" i="2"/>
  <c r="AO54" i="2"/>
  <c r="AM54" i="2"/>
  <c r="AL54" i="2"/>
  <c r="AK54" i="2"/>
  <c r="AJ54" i="2"/>
  <c r="AI54" i="2"/>
  <c r="AH54" i="2"/>
  <c r="AG54" i="2"/>
  <c r="AF54" i="2"/>
  <c r="AE54" i="2"/>
  <c r="AD54" i="2"/>
  <c r="AB54" i="2"/>
  <c r="BA54" i="2" s="1"/>
  <c r="AZ53" i="2"/>
  <c r="AY53" i="2"/>
  <c r="AX53" i="2"/>
  <c r="AW53" i="2"/>
  <c r="AV53" i="2"/>
  <c r="AU53" i="2"/>
  <c r="AT53" i="2"/>
  <c r="AS53" i="2"/>
  <c r="AR53" i="2"/>
  <c r="AQ53" i="2"/>
  <c r="AP53" i="2"/>
  <c r="AO53" i="2"/>
  <c r="AM53" i="2"/>
  <c r="AL53" i="2"/>
  <c r="AK53" i="2"/>
  <c r="AJ53" i="2"/>
  <c r="AI53" i="2"/>
  <c r="AH53" i="2"/>
  <c r="AG53" i="2"/>
  <c r="AF53" i="2"/>
  <c r="AE53" i="2"/>
  <c r="AD53" i="2"/>
  <c r="AB53" i="2"/>
  <c r="BC53" i="2" s="1"/>
  <c r="AZ52" i="2"/>
  <c r="AY52" i="2"/>
  <c r="AX52" i="2"/>
  <c r="AW52" i="2"/>
  <c r="AV52" i="2"/>
  <c r="AU52" i="2"/>
  <c r="AT52" i="2"/>
  <c r="AS52" i="2"/>
  <c r="AR52" i="2"/>
  <c r="AQ52" i="2"/>
  <c r="AP52" i="2"/>
  <c r="AO52" i="2"/>
  <c r="AM52" i="2"/>
  <c r="AL52" i="2"/>
  <c r="AK52" i="2"/>
  <c r="AJ52" i="2"/>
  <c r="AI52" i="2"/>
  <c r="AH52" i="2"/>
  <c r="AG52" i="2"/>
  <c r="AF52" i="2"/>
  <c r="AE52" i="2"/>
  <c r="AD52" i="2"/>
  <c r="AB52" i="2"/>
  <c r="BC52" i="2" s="1"/>
  <c r="AZ51" i="2"/>
  <c r="AY51" i="2"/>
  <c r="AX51" i="2"/>
  <c r="AW51" i="2"/>
  <c r="AV51" i="2"/>
  <c r="AU51" i="2"/>
  <c r="AT51" i="2"/>
  <c r="AS51" i="2"/>
  <c r="AR51" i="2"/>
  <c r="AQ51" i="2"/>
  <c r="AP51" i="2"/>
  <c r="AO51" i="2"/>
  <c r="AM51" i="2"/>
  <c r="AL51" i="2"/>
  <c r="AK51" i="2"/>
  <c r="AJ51" i="2"/>
  <c r="AI51" i="2"/>
  <c r="AH51" i="2"/>
  <c r="AG51" i="2"/>
  <c r="AF51" i="2"/>
  <c r="AE51" i="2"/>
  <c r="AD51" i="2"/>
  <c r="AB51" i="2"/>
  <c r="BE51" i="2" s="1"/>
  <c r="AZ50" i="2"/>
  <c r="AY50" i="2"/>
  <c r="AX50" i="2"/>
  <c r="AW50" i="2"/>
  <c r="AV50" i="2"/>
  <c r="AU50" i="2"/>
  <c r="AT50" i="2"/>
  <c r="AS50" i="2"/>
  <c r="AR50" i="2"/>
  <c r="AQ50" i="2"/>
  <c r="AP50" i="2"/>
  <c r="AO50" i="2"/>
  <c r="AM50" i="2"/>
  <c r="AL50" i="2"/>
  <c r="AK50" i="2"/>
  <c r="AJ50" i="2"/>
  <c r="AI50" i="2"/>
  <c r="AH50" i="2"/>
  <c r="AG50" i="2"/>
  <c r="AF50" i="2"/>
  <c r="AE50" i="2"/>
  <c r="AD50" i="2"/>
  <c r="AB50" i="2"/>
  <c r="BE50" i="2" s="1"/>
  <c r="AZ49" i="2"/>
  <c r="AY49" i="2"/>
  <c r="AX49" i="2"/>
  <c r="AW49" i="2"/>
  <c r="AV49" i="2"/>
  <c r="AU49" i="2"/>
  <c r="AT49" i="2"/>
  <c r="AS49" i="2"/>
  <c r="AR49" i="2"/>
  <c r="AQ49" i="2"/>
  <c r="AP49" i="2"/>
  <c r="AO49" i="2"/>
  <c r="AM49" i="2"/>
  <c r="AL49" i="2"/>
  <c r="AK49" i="2"/>
  <c r="AJ49" i="2"/>
  <c r="AI49" i="2"/>
  <c r="AH49" i="2"/>
  <c r="AG49" i="2"/>
  <c r="AF49" i="2"/>
  <c r="AE49" i="2"/>
  <c r="AD49" i="2"/>
  <c r="AB49" i="2"/>
  <c r="BB49" i="2" s="1"/>
  <c r="AZ48" i="2"/>
  <c r="AY48" i="2"/>
  <c r="AX48" i="2"/>
  <c r="AW48" i="2"/>
  <c r="AV48" i="2"/>
  <c r="AU48" i="2"/>
  <c r="AT48" i="2"/>
  <c r="AS48" i="2"/>
  <c r="AR48" i="2"/>
  <c r="AQ48" i="2"/>
  <c r="AP48" i="2"/>
  <c r="AO48" i="2"/>
  <c r="AM48" i="2"/>
  <c r="AL48" i="2"/>
  <c r="AK48" i="2"/>
  <c r="AJ48" i="2"/>
  <c r="AI48" i="2"/>
  <c r="AH48" i="2"/>
  <c r="AG48" i="2"/>
  <c r="AF48" i="2"/>
  <c r="AE48" i="2"/>
  <c r="AD48" i="2"/>
  <c r="AB48" i="2"/>
  <c r="BD48" i="2" s="1"/>
  <c r="AZ47" i="2"/>
  <c r="AY47" i="2"/>
  <c r="AX47" i="2"/>
  <c r="AW47" i="2"/>
  <c r="AV47" i="2"/>
  <c r="AU47" i="2"/>
  <c r="AT47" i="2"/>
  <c r="AS47" i="2"/>
  <c r="AR47" i="2"/>
  <c r="AQ47" i="2"/>
  <c r="AP47" i="2"/>
  <c r="AO47" i="2"/>
  <c r="AM47" i="2"/>
  <c r="AL47" i="2"/>
  <c r="AK47" i="2"/>
  <c r="AJ47" i="2"/>
  <c r="AI47" i="2"/>
  <c r="AH47" i="2"/>
  <c r="AG47" i="2"/>
  <c r="AF47" i="2"/>
  <c r="AE47" i="2"/>
  <c r="AD47" i="2"/>
  <c r="AB47" i="2"/>
  <c r="BA47" i="2" s="1"/>
  <c r="AZ46" i="2"/>
  <c r="AY46" i="2"/>
  <c r="AX46" i="2"/>
  <c r="AW46" i="2"/>
  <c r="AV46" i="2"/>
  <c r="AU46" i="2"/>
  <c r="AT46" i="2"/>
  <c r="AS46" i="2"/>
  <c r="AR46" i="2"/>
  <c r="AQ46" i="2"/>
  <c r="AP46" i="2"/>
  <c r="AO46" i="2"/>
  <c r="AM46" i="2"/>
  <c r="AL46" i="2"/>
  <c r="AK46" i="2"/>
  <c r="AJ46" i="2"/>
  <c r="AI46" i="2"/>
  <c r="AH46" i="2"/>
  <c r="AG46" i="2"/>
  <c r="AF46" i="2"/>
  <c r="AE46" i="2"/>
  <c r="AD46" i="2"/>
  <c r="AB46" i="2"/>
  <c r="BA46" i="2" s="1"/>
  <c r="AZ45" i="2"/>
  <c r="AY45" i="2"/>
  <c r="AX45" i="2"/>
  <c r="AW45" i="2"/>
  <c r="AV45" i="2"/>
  <c r="AU45" i="2"/>
  <c r="AT45" i="2"/>
  <c r="AS45" i="2"/>
  <c r="AR45" i="2"/>
  <c r="AQ45" i="2"/>
  <c r="AP45" i="2"/>
  <c r="AO45" i="2"/>
  <c r="AM45" i="2"/>
  <c r="AL45" i="2"/>
  <c r="AK45" i="2"/>
  <c r="AJ45" i="2"/>
  <c r="AI45" i="2"/>
  <c r="AH45" i="2"/>
  <c r="AG45" i="2"/>
  <c r="AF45" i="2"/>
  <c r="AE45" i="2"/>
  <c r="AD45" i="2"/>
  <c r="AB45" i="2"/>
  <c r="BC45" i="2" s="1"/>
  <c r="AZ44" i="2"/>
  <c r="AY44" i="2"/>
  <c r="AX44" i="2"/>
  <c r="AW44" i="2"/>
  <c r="AV44" i="2"/>
  <c r="AU44" i="2"/>
  <c r="AT44" i="2"/>
  <c r="AS44" i="2"/>
  <c r="AR44" i="2"/>
  <c r="AQ44" i="2"/>
  <c r="AP44" i="2"/>
  <c r="AO44" i="2"/>
  <c r="AM44" i="2"/>
  <c r="AL44" i="2"/>
  <c r="AK44" i="2"/>
  <c r="AJ44" i="2"/>
  <c r="AI44" i="2"/>
  <c r="AH44" i="2"/>
  <c r="AG44" i="2"/>
  <c r="AF44" i="2"/>
  <c r="AE44" i="2"/>
  <c r="AD44" i="2"/>
  <c r="AB44" i="2"/>
  <c r="BC44" i="2" s="1"/>
  <c r="AZ43" i="2"/>
  <c r="AY43" i="2"/>
  <c r="AX43" i="2"/>
  <c r="AW43" i="2"/>
  <c r="AV43" i="2"/>
  <c r="AU43" i="2"/>
  <c r="AT43" i="2"/>
  <c r="AS43" i="2"/>
  <c r="AR43" i="2"/>
  <c r="AQ43" i="2"/>
  <c r="AP43" i="2"/>
  <c r="AO43" i="2"/>
  <c r="AM43" i="2"/>
  <c r="AL43" i="2"/>
  <c r="AK43" i="2"/>
  <c r="AJ43" i="2"/>
  <c r="AI43" i="2"/>
  <c r="AH43" i="2"/>
  <c r="AG43" i="2"/>
  <c r="AF43" i="2"/>
  <c r="AE43" i="2"/>
  <c r="AD43" i="2"/>
  <c r="AB43" i="2"/>
  <c r="BE43" i="2" s="1"/>
  <c r="AZ42" i="2"/>
  <c r="AY42" i="2"/>
  <c r="AX42" i="2"/>
  <c r="AW42" i="2"/>
  <c r="AV42" i="2"/>
  <c r="AU42" i="2"/>
  <c r="AT42" i="2"/>
  <c r="AS42" i="2"/>
  <c r="AR42" i="2"/>
  <c r="AQ42" i="2"/>
  <c r="AP42" i="2"/>
  <c r="AO42" i="2"/>
  <c r="AM42" i="2"/>
  <c r="AL42" i="2"/>
  <c r="AK42" i="2"/>
  <c r="AJ42" i="2"/>
  <c r="AI42" i="2"/>
  <c r="AH42" i="2"/>
  <c r="AG42" i="2"/>
  <c r="AF42" i="2"/>
  <c r="AE42" i="2"/>
  <c r="AD42" i="2"/>
  <c r="AB42" i="2"/>
  <c r="BE42" i="2" s="1"/>
  <c r="AZ41" i="2"/>
  <c r="AY41" i="2"/>
  <c r="AX41" i="2"/>
  <c r="AW41" i="2"/>
  <c r="AV41" i="2"/>
  <c r="AU41" i="2"/>
  <c r="AT41" i="2"/>
  <c r="AS41" i="2"/>
  <c r="AR41" i="2"/>
  <c r="AQ41" i="2"/>
  <c r="AP41" i="2"/>
  <c r="AO41" i="2"/>
  <c r="AM41" i="2"/>
  <c r="AL41" i="2"/>
  <c r="AK41" i="2"/>
  <c r="AJ41" i="2"/>
  <c r="AI41" i="2"/>
  <c r="AH41" i="2"/>
  <c r="AG41" i="2"/>
  <c r="AF41" i="2"/>
  <c r="AE41" i="2"/>
  <c r="AD41" i="2"/>
  <c r="AB41" i="2"/>
  <c r="BB41" i="2" s="1"/>
  <c r="AZ40" i="2"/>
  <c r="AY40" i="2"/>
  <c r="AX40" i="2"/>
  <c r="AW40" i="2"/>
  <c r="AV40" i="2"/>
  <c r="AU40" i="2"/>
  <c r="AT40" i="2"/>
  <c r="AS40" i="2"/>
  <c r="AR40" i="2"/>
  <c r="AQ40" i="2"/>
  <c r="AP40" i="2"/>
  <c r="AO40" i="2"/>
  <c r="AM40" i="2"/>
  <c r="AL40" i="2"/>
  <c r="AK40" i="2"/>
  <c r="AJ40" i="2"/>
  <c r="AI40" i="2"/>
  <c r="AH40" i="2"/>
  <c r="AG40" i="2"/>
  <c r="AF40" i="2"/>
  <c r="AE40" i="2"/>
  <c r="AD40" i="2"/>
  <c r="AB40" i="2"/>
  <c r="BD40" i="2" s="1"/>
  <c r="AZ39" i="2"/>
  <c r="AY39" i="2"/>
  <c r="AX39" i="2"/>
  <c r="AW39" i="2"/>
  <c r="AV39" i="2"/>
  <c r="AU39" i="2"/>
  <c r="AT39" i="2"/>
  <c r="AS39" i="2"/>
  <c r="AR39" i="2"/>
  <c r="AQ39" i="2"/>
  <c r="AP39" i="2"/>
  <c r="AO39" i="2"/>
  <c r="AM39" i="2"/>
  <c r="AL39" i="2"/>
  <c r="AK39" i="2"/>
  <c r="AJ39" i="2"/>
  <c r="AI39" i="2"/>
  <c r="AH39" i="2"/>
  <c r="AG39" i="2"/>
  <c r="AF39" i="2"/>
  <c r="AE39" i="2"/>
  <c r="AD39" i="2"/>
  <c r="AB39" i="2"/>
  <c r="BA39" i="2" s="1"/>
  <c r="AZ38" i="2"/>
  <c r="AY38" i="2"/>
  <c r="AX38" i="2"/>
  <c r="AW38" i="2"/>
  <c r="AV38" i="2"/>
  <c r="AU38" i="2"/>
  <c r="AT38" i="2"/>
  <c r="AS38" i="2"/>
  <c r="AR38" i="2"/>
  <c r="AQ38" i="2"/>
  <c r="AP38" i="2"/>
  <c r="AO38" i="2"/>
  <c r="AM38" i="2"/>
  <c r="AL38" i="2"/>
  <c r="AK38" i="2"/>
  <c r="AJ38" i="2"/>
  <c r="AI38" i="2"/>
  <c r="AH38" i="2"/>
  <c r="AG38" i="2"/>
  <c r="AF38" i="2"/>
  <c r="AE38" i="2"/>
  <c r="AD38" i="2"/>
  <c r="AB38" i="2"/>
  <c r="BA38" i="2" s="1"/>
  <c r="AZ37" i="2"/>
  <c r="AY37" i="2"/>
  <c r="AX37" i="2"/>
  <c r="AW37" i="2"/>
  <c r="AV37" i="2"/>
  <c r="AU37" i="2"/>
  <c r="AT37" i="2"/>
  <c r="AS37" i="2"/>
  <c r="AR37" i="2"/>
  <c r="AQ37" i="2"/>
  <c r="AP37" i="2"/>
  <c r="AO37" i="2"/>
  <c r="AM37" i="2"/>
  <c r="AL37" i="2"/>
  <c r="AK37" i="2"/>
  <c r="AJ37" i="2"/>
  <c r="AI37" i="2"/>
  <c r="AH37" i="2"/>
  <c r="AG37" i="2"/>
  <c r="AF37" i="2"/>
  <c r="AE37" i="2"/>
  <c r="AD37" i="2"/>
  <c r="AB37" i="2"/>
  <c r="BC37" i="2" s="1"/>
  <c r="AZ36" i="2"/>
  <c r="AY36" i="2"/>
  <c r="AX36" i="2"/>
  <c r="AW36" i="2"/>
  <c r="AV36" i="2"/>
  <c r="AU36" i="2"/>
  <c r="AT36" i="2"/>
  <c r="AS36" i="2"/>
  <c r="AR36" i="2"/>
  <c r="AQ36" i="2"/>
  <c r="AP36" i="2"/>
  <c r="AO36" i="2"/>
  <c r="AM36" i="2"/>
  <c r="AL36" i="2"/>
  <c r="AK36" i="2"/>
  <c r="AJ36" i="2"/>
  <c r="AI36" i="2"/>
  <c r="AH36" i="2"/>
  <c r="AG36" i="2"/>
  <c r="AF36" i="2"/>
  <c r="AE36" i="2"/>
  <c r="AD36" i="2"/>
  <c r="AB36" i="2"/>
  <c r="BC36" i="2" s="1"/>
  <c r="AZ35" i="2"/>
  <c r="AY35" i="2"/>
  <c r="AX35" i="2"/>
  <c r="AW35" i="2"/>
  <c r="AV35" i="2"/>
  <c r="AU35" i="2"/>
  <c r="AT35" i="2"/>
  <c r="AS35" i="2"/>
  <c r="AR35" i="2"/>
  <c r="AQ35" i="2"/>
  <c r="AP35" i="2"/>
  <c r="AO35" i="2"/>
  <c r="AM35" i="2"/>
  <c r="AL35" i="2"/>
  <c r="AK35" i="2"/>
  <c r="AJ35" i="2"/>
  <c r="AI35" i="2"/>
  <c r="AH35" i="2"/>
  <c r="AG35" i="2"/>
  <c r="AF35" i="2"/>
  <c r="AE35" i="2"/>
  <c r="AD35" i="2"/>
  <c r="AB35" i="2"/>
  <c r="BE35" i="2" s="1"/>
  <c r="AZ34" i="2"/>
  <c r="AY34" i="2"/>
  <c r="AX34" i="2"/>
  <c r="AW34" i="2"/>
  <c r="AV34" i="2"/>
  <c r="AU34" i="2"/>
  <c r="AT34" i="2"/>
  <c r="AS34" i="2"/>
  <c r="AR34" i="2"/>
  <c r="AQ34" i="2"/>
  <c r="AP34" i="2"/>
  <c r="AO34" i="2"/>
  <c r="AM34" i="2"/>
  <c r="AL34" i="2"/>
  <c r="AK34" i="2"/>
  <c r="AJ34" i="2"/>
  <c r="AI34" i="2"/>
  <c r="AH34" i="2"/>
  <c r="AG34" i="2"/>
  <c r="AF34" i="2"/>
  <c r="AE34" i="2"/>
  <c r="AD34" i="2"/>
  <c r="AB34" i="2"/>
  <c r="BE34" i="2" s="1"/>
  <c r="AZ33" i="2"/>
  <c r="AY33" i="2"/>
  <c r="AX33" i="2"/>
  <c r="AW33" i="2"/>
  <c r="AV33" i="2"/>
  <c r="AU33" i="2"/>
  <c r="AT33" i="2"/>
  <c r="AS33" i="2"/>
  <c r="AR33" i="2"/>
  <c r="AQ33" i="2"/>
  <c r="AP33" i="2"/>
  <c r="AO33" i="2"/>
  <c r="AM33" i="2"/>
  <c r="AL33" i="2"/>
  <c r="AK33" i="2"/>
  <c r="AJ33" i="2"/>
  <c r="AI33" i="2"/>
  <c r="AH33" i="2"/>
  <c r="AG33" i="2"/>
  <c r="AF33" i="2"/>
  <c r="AE33" i="2"/>
  <c r="AD33" i="2"/>
  <c r="AB33" i="2"/>
  <c r="BE33" i="2" s="1"/>
  <c r="AZ32" i="2"/>
  <c r="AY32" i="2"/>
  <c r="AX32" i="2"/>
  <c r="AW32" i="2"/>
  <c r="AV32" i="2"/>
  <c r="AU32" i="2"/>
  <c r="AT32" i="2"/>
  <c r="AS32" i="2"/>
  <c r="AR32" i="2"/>
  <c r="AQ32" i="2"/>
  <c r="AP32" i="2"/>
  <c r="AO32" i="2"/>
  <c r="AM32" i="2"/>
  <c r="AL32" i="2"/>
  <c r="AK32" i="2"/>
  <c r="AJ32" i="2"/>
  <c r="AI32" i="2"/>
  <c r="AH32" i="2"/>
  <c r="AG32" i="2"/>
  <c r="AF32" i="2"/>
  <c r="AE32" i="2"/>
  <c r="AD32" i="2"/>
  <c r="AB32" i="2"/>
  <c r="BD32" i="2" s="1"/>
  <c r="AZ31" i="2"/>
  <c r="AY31" i="2"/>
  <c r="AX31" i="2"/>
  <c r="AW31" i="2"/>
  <c r="AV31" i="2"/>
  <c r="AU31" i="2"/>
  <c r="AT31" i="2"/>
  <c r="AS31" i="2"/>
  <c r="AR31" i="2"/>
  <c r="AQ31" i="2"/>
  <c r="AP31" i="2"/>
  <c r="AO31" i="2"/>
  <c r="AM31" i="2"/>
  <c r="AL31" i="2"/>
  <c r="AK31" i="2"/>
  <c r="AJ31" i="2"/>
  <c r="AI31" i="2"/>
  <c r="AH31" i="2"/>
  <c r="AG31" i="2"/>
  <c r="AF31" i="2"/>
  <c r="AE31" i="2"/>
  <c r="AD31" i="2"/>
  <c r="AB31" i="2"/>
  <c r="BA31" i="2" s="1"/>
  <c r="AZ30" i="2"/>
  <c r="AY30" i="2"/>
  <c r="AX30" i="2"/>
  <c r="AW30" i="2"/>
  <c r="AV30" i="2"/>
  <c r="AU30" i="2"/>
  <c r="AT30" i="2"/>
  <c r="AS30" i="2"/>
  <c r="AR30" i="2"/>
  <c r="AQ30" i="2"/>
  <c r="AP30" i="2"/>
  <c r="AO30" i="2"/>
  <c r="AM30" i="2"/>
  <c r="AL30" i="2"/>
  <c r="AK30" i="2"/>
  <c r="AJ30" i="2"/>
  <c r="AI30" i="2"/>
  <c r="AH30" i="2"/>
  <c r="AG30" i="2"/>
  <c r="AF30" i="2"/>
  <c r="AE30" i="2"/>
  <c r="AD30" i="2"/>
  <c r="AB30" i="2"/>
  <c r="BC30" i="2" s="1"/>
  <c r="AZ29" i="2"/>
  <c r="AY29" i="2"/>
  <c r="AX29" i="2"/>
  <c r="AW29" i="2"/>
  <c r="AV29" i="2"/>
  <c r="AU29" i="2"/>
  <c r="AT29" i="2"/>
  <c r="AS29" i="2"/>
  <c r="AR29" i="2"/>
  <c r="AQ29" i="2"/>
  <c r="AP29" i="2"/>
  <c r="AO29" i="2"/>
  <c r="AM29" i="2"/>
  <c r="AL29" i="2"/>
  <c r="AK29" i="2"/>
  <c r="AJ29" i="2"/>
  <c r="AI29" i="2"/>
  <c r="AH29" i="2"/>
  <c r="AG29" i="2"/>
  <c r="AF29" i="2"/>
  <c r="AE29" i="2"/>
  <c r="AD29" i="2"/>
  <c r="AB29" i="2"/>
  <c r="BC29" i="2" s="1"/>
  <c r="AZ28" i="2"/>
  <c r="AY28" i="2"/>
  <c r="AX28" i="2"/>
  <c r="AW28" i="2"/>
  <c r="AV28" i="2"/>
  <c r="AU28" i="2"/>
  <c r="AT28" i="2"/>
  <c r="AS28" i="2"/>
  <c r="AR28" i="2"/>
  <c r="AQ28" i="2"/>
  <c r="AP28" i="2"/>
  <c r="AO28" i="2"/>
  <c r="AM28" i="2"/>
  <c r="AL28" i="2"/>
  <c r="AK28" i="2"/>
  <c r="AJ28" i="2"/>
  <c r="AI28" i="2"/>
  <c r="AH28" i="2"/>
  <c r="AG28" i="2"/>
  <c r="AF28" i="2"/>
  <c r="AE28" i="2"/>
  <c r="AD28" i="2"/>
  <c r="AB28" i="2"/>
  <c r="BA28" i="2" s="1"/>
  <c r="AZ27" i="2"/>
  <c r="AY27" i="2"/>
  <c r="AX27" i="2"/>
  <c r="AW27" i="2"/>
  <c r="AV27" i="2"/>
  <c r="AU27" i="2"/>
  <c r="AT27" i="2"/>
  <c r="AS27" i="2"/>
  <c r="AR27" i="2"/>
  <c r="AQ27" i="2"/>
  <c r="AP27" i="2"/>
  <c r="AO27" i="2"/>
  <c r="AM27" i="2"/>
  <c r="AL27" i="2"/>
  <c r="AK27" i="2"/>
  <c r="AJ27" i="2"/>
  <c r="AI27" i="2"/>
  <c r="AH27" i="2"/>
  <c r="AG27" i="2"/>
  <c r="AF27" i="2"/>
  <c r="AE27" i="2"/>
  <c r="AD27" i="2"/>
  <c r="AB27" i="2"/>
  <c r="BE27" i="2" s="1"/>
  <c r="AZ26" i="2"/>
  <c r="AY26" i="2"/>
  <c r="AX26" i="2"/>
  <c r="AW26" i="2"/>
  <c r="AV26" i="2"/>
  <c r="AU26" i="2"/>
  <c r="AT26" i="2"/>
  <c r="AS26" i="2"/>
  <c r="AR26" i="2"/>
  <c r="AQ26" i="2"/>
  <c r="AP26" i="2"/>
  <c r="AO26" i="2"/>
  <c r="AM26" i="2"/>
  <c r="AL26" i="2"/>
  <c r="AK26" i="2"/>
  <c r="AJ26" i="2"/>
  <c r="AI26" i="2"/>
  <c r="AH26" i="2"/>
  <c r="AG26" i="2"/>
  <c r="AF26" i="2"/>
  <c r="AE26" i="2"/>
  <c r="AD26" i="2"/>
  <c r="AB26" i="2"/>
  <c r="BB26" i="2" s="1"/>
  <c r="AZ25" i="2"/>
  <c r="AY25" i="2"/>
  <c r="AX25" i="2"/>
  <c r="AW25" i="2"/>
  <c r="AV25" i="2"/>
  <c r="AU25" i="2"/>
  <c r="AT25" i="2"/>
  <c r="AS25" i="2"/>
  <c r="AR25" i="2"/>
  <c r="AQ25" i="2"/>
  <c r="AP25" i="2"/>
  <c r="AO25" i="2"/>
  <c r="AM25" i="2"/>
  <c r="AL25" i="2"/>
  <c r="AK25" i="2"/>
  <c r="AJ25" i="2"/>
  <c r="AI25" i="2"/>
  <c r="AH25" i="2"/>
  <c r="AG25" i="2"/>
  <c r="AF25" i="2"/>
  <c r="AE25" i="2"/>
  <c r="AD25" i="2"/>
  <c r="AB25" i="2"/>
  <c r="BD25" i="2" s="1"/>
  <c r="AZ24" i="2"/>
  <c r="AY24" i="2"/>
  <c r="AX24" i="2"/>
  <c r="AW24" i="2"/>
  <c r="AV24" i="2"/>
  <c r="AU24" i="2"/>
  <c r="AT24" i="2"/>
  <c r="AS24" i="2"/>
  <c r="AR24" i="2"/>
  <c r="AQ24" i="2"/>
  <c r="AP24" i="2"/>
  <c r="AO24" i="2"/>
  <c r="AM24" i="2"/>
  <c r="AL24" i="2"/>
  <c r="AK24" i="2"/>
  <c r="AJ24" i="2"/>
  <c r="AI24" i="2"/>
  <c r="AH24" i="2"/>
  <c r="AG24" i="2"/>
  <c r="AF24" i="2"/>
  <c r="AE24" i="2"/>
  <c r="AD24" i="2"/>
  <c r="AB24" i="2"/>
  <c r="BD24" i="2" s="1"/>
  <c r="AZ23" i="2"/>
  <c r="AY23" i="2"/>
  <c r="AX23" i="2"/>
  <c r="AW23" i="2"/>
  <c r="AV23" i="2"/>
  <c r="AU23" i="2"/>
  <c r="AT23" i="2"/>
  <c r="AS23" i="2"/>
  <c r="AR23" i="2"/>
  <c r="AQ23" i="2"/>
  <c r="AP23" i="2"/>
  <c r="AO23" i="2"/>
  <c r="AM23" i="2"/>
  <c r="AL23" i="2"/>
  <c r="AK23" i="2"/>
  <c r="AJ23" i="2"/>
  <c r="AI23" i="2"/>
  <c r="AH23" i="2"/>
  <c r="AG23" i="2"/>
  <c r="AF23" i="2"/>
  <c r="AE23" i="2"/>
  <c r="AD23" i="2"/>
  <c r="AB23" i="2"/>
  <c r="BA23" i="2" s="1"/>
  <c r="AZ22" i="2"/>
  <c r="AY22" i="2"/>
  <c r="AX22" i="2"/>
  <c r="AW22" i="2"/>
  <c r="AV22" i="2"/>
  <c r="AU22" i="2"/>
  <c r="AT22" i="2"/>
  <c r="AS22" i="2"/>
  <c r="AQ22" i="2"/>
  <c r="AP22" i="2"/>
  <c r="AO22" i="2"/>
  <c r="AM22" i="2"/>
  <c r="AL22" i="2"/>
  <c r="AK22" i="2"/>
  <c r="AJ22" i="2"/>
  <c r="AI22" i="2"/>
  <c r="AH22" i="2"/>
  <c r="AG22" i="2"/>
  <c r="AF22" i="2"/>
  <c r="AE22" i="2"/>
  <c r="AD22" i="2"/>
  <c r="AB22" i="2"/>
  <c r="BA22" i="2" s="1"/>
  <c r="AZ21" i="2"/>
  <c r="AY21" i="2"/>
  <c r="AX21" i="2"/>
  <c r="AW21" i="2"/>
  <c r="AV21" i="2"/>
  <c r="AU21" i="2"/>
  <c r="AT21" i="2"/>
  <c r="AS21" i="2"/>
  <c r="AR21" i="2"/>
  <c r="AQ21" i="2"/>
  <c r="AP21" i="2"/>
  <c r="AO21" i="2"/>
  <c r="AM21" i="2"/>
  <c r="AL21" i="2"/>
  <c r="AK21" i="2"/>
  <c r="AJ21" i="2"/>
  <c r="AI21" i="2"/>
  <c r="AH21" i="2"/>
  <c r="AG21" i="2"/>
  <c r="AF21" i="2"/>
  <c r="AE21" i="2"/>
  <c r="AD21" i="2"/>
  <c r="AB21" i="2"/>
  <c r="BE21" i="2" s="1"/>
  <c r="AZ20" i="2"/>
  <c r="AY20" i="2"/>
  <c r="AX20" i="2"/>
  <c r="AW20" i="2"/>
  <c r="AV20" i="2"/>
  <c r="AU20" i="2"/>
  <c r="AT20" i="2"/>
  <c r="AS20" i="2"/>
  <c r="AR20" i="2"/>
  <c r="AQ20" i="2"/>
  <c r="AP20" i="2"/>
  <c r="AO20" i="2"/>
  <c r="AM20" i="2"/>
  <c r="AL20" i="2"/>
  <c r="AK20" i="2"/>
  <c r="AJ20" i="2"/>
  <c r="AI20" i="2"/>
  <c r="AH20" i="2"/>
  <c r="AG20" i="2"/>
  <c r="AF20" i="2"/>
  <c r="AE20" i="2"/>
  <c r="AD20" i="2"/>
  <c r="AB20" i="2"/>
  <c r="BE20" i="2" s="1"/>
  <c r="AZ19" i="2"/>
  <c r="AY19" i="2"/>
  <c r="AX19" i="2"/>
  <c r="AW19" i="2"/>
  <c r="AV19" i="2"/>
  <c r="AU19" i="2"/>
  <c r="AT19" i="2"/>
  <c r="AS19" i="2"/>
  <c r="AR19" i="2"/>
  <c r="AQ19" i="2"/>
  <c r="AP19" i="2"/>
  <c r="AO19" i="2"/>
  <c r="AM19" i="2"/>
  <c r="AL19" i="2"/>
  <c r="AK19" i="2"/>
  <c r="AJ19" i="2"/>
  <c r="AI19" i="2"/>
  <c r="AH19" i="2"/>
  <c r="AG19" i="2"/>
  <c r="AF19" i="2"/>
  <c r="AE19" i="2"/>
  <c r="AD19" i="2"/>
  <c r="AB19" i="2"/>
  <c r="BC19" i="2" s="1"/>
  <c r="AX2" i="2"/>
  <c r="BC1272" i="2" l="1"/>
  <c r="BB1315" i="2"/>
  <c r="BC1315" i="2"/>
  <c r="BE1135" i="2"/>
  <c r="BC1248" i="2"/>
  <c r="BD1139" i="2"/>
  <c r="BE1248" i="2"/>
  <c r="BE1453" i="2"/>
  <c r="BC1342" i="2"/>
  <c r="BC1139" i="2"/>
  <c r="BC1231" i="2"/>
  <c r="BB1366" i="2"/>
  <c r="BC1046" i="2"/>
  <c r="BE1046" i="2"/>
  <c r="BD1366" i="2"/>
  <c r="BC1056" i="2"/>
  <c r="BC1408" i="2"/>
  <c r="BB1277" i="2"/>
  <c r="BD1408" i="2"/>
  <c r="BD1448" i="2"/>
  <c r="BE1204" i="2"/>
  <c r="BE1315" i="2"/>
  <c r="BC1507" i="2"/>
  <c r="BE1098" i="2"/>
  <c r="BC1533" i="2"/>
  <c r="BB1207" i="2"/>
  <c r="BC1221" i="2"/>
  <c r="BC1296" i="2"/>
  <c r="BC1460" i="2"/>
  <c r="BD1296" i="2"/>
  <c r="BE1395" i="2"/>
  <c r="BE1460" i="2"/>
  <c r="BC1241" i="2"/>
  <c r="BC1164" i="2"/>
  <c r="BD1172" i="2"/>
  <c r="BE1476" i="2"/>
  <c r="BC1190" i="2"/>
  <c r="BC1204" i="2"/>
  <c r="BB1342" i="2"/>
  <c r="BC1439" i="2"/>
  <c r="BD1512" i="2"/>
  <c r="BE1501" i="2"/>
  <c r="BE1272" i="2"/>
  <c r="BB1025" i="2"/>
  <c r="BC1118" i="2"/>
  <c r="BB1151" i="2"/>
  <c r="BB1323" i="2"/>
  <c r="BE1537" i="2"/>
  <c r="BB1206" i="2"/>
  <c r="BC1243" i="2"/>
  <c r="BB1296" i="2"/>
  <c r="BB1331" i="2"/>
  <c r="BD1167" i="2"/>
  <c r="BC1494" i="2"/>
  <c r="BD1171" i="2"/>
  <c r="BD1057" i="2"/>
  <c r="BB1148" i="2"/>
  <c r="BE1267" i="2"/>
  <c r="BD1349" i="2"/>
  <c r="BC1459" i="2"/>
  <c r="BB1059" i="2"/>
  <c r="BC1148" i="2"/>
  <c r="BB1185" i="2"/>
  <c r="BC1095" i="2"/>
  <c r="BD1148" i="2"/>
  <c r="BC1232" i="2"/>
  <c r="BC1436" i="2"/>
  <c r="BC1520" i="2"/>
  <c r="BE1148" i="2"/>
  <c r="BC1275" i="2"/>
  <c r="BC1318" i="2"/>
  <c r="BC1395" i="2"/>
  <c r="BC1444" i="2"/>
  <c r="BC1471" i="2"/>
  <c r="BD1395" i="2"/>
  <c r="BE1444" i="2"/>
  <c r="BC1285" i="2"/>
  <c r="BC1400" i="2"/>
  <c r="BB1469" i="2"/>
  <c r="BD1031" i="2"/>
  <c r="BE1056" i="2"/>
  <c r="BE1095" i="2"/>
  <c r="BE1164" i="2"/>
  <c r="BE1033" i="2"/>
  <c r="BC1132" i="2"/>
  <c r="BE1191" i="2"/>
  <c r="BD1285" i="2"/>
  <c r="BE1302" i="2"/>
  <c r="BD1342" i="2"/>
  <c r="BE1400" i="2"/>
  <c r="BC1037" i="2"/>
  <c r="BB1109" i="2"/>
  <c r="BB1251" i="2"/>
  <c r="BC1270" i="2"/>
  <c r="BE1285" i="2"/>
  <c r="BC1321" i="2"/>
  <c r="BE1342" i="2"/>
  <c r="BB1402" i="2"/>
  <c r="BE1441" i="2"/>
  <c r="BC1475" i="2"/>
  <c r="BD1037" i="2"/>
  <c r="BD1109" i="2"/>
  <c r="BE1037" i="2"/>
  <c r="BE1109" i="2"/>
  <c r="BD1272" i="2"/>
  <c r="BE1323" i="2"/>
  <c r="BD1026" i="2"/>
  <c r="BB1080" i="2"/>
  <c r="BD1151" i="2"/>
  <c r="BD1207" i="2"/>
  <c r="BB1263" i="2"/>
  <c r="BE1318" i="2"/>
  <c r="BC1331" i="2"/>
  <c r="BD1350" i="2"/>
  <c r="BB1397" i="2"/>
  <c r="BC1468" i="2"/>
  <c r="BD1520" i="2"/>
  <c r="BE1026" i="2"/>
  <c r="BC1127" i="2"/>
  <c r="BB1142" i="2"/>
  <c r="BE1188" i="2"/>
  <c r="BE1246" i="2"/>
  <c r="BC1263" i="2"/>
  <c r="BB1301" i="2"/>
  <c r="BB1320" i="2"/>
  <c r="BD1397" i="2"/>
  <c r="BE1468" i="2"/>
  <c r="BB1501" i="2"/>
  <c r="BD1522" i="2"/>
  <c r="BE1127" i="2"/>
  <c r="BD1142" i="2"/>
  <c r="BE1263" i="2"/>
  <c r="BE1301" i="2"/>
  <c r="BC1320" i="2"/>
  <c r="BE1221" i="2"/>
  <c r="BD1320" i="2"/>
  <c r="BC1366" i="2"/>
  <c r="BB1507" i="2"/>
  <c r="BC1073" i="2"/>
  <c r="BC1137" i="2"/>
  <c r="BB1260" i="2"/>
  <c r="BD1345" i="2"/>
  <c r="BB1444" i="2"/>
  <c r="BC1476" i="2"/>
  <c r="BE1507" i="2"/>
  <c r="BD1073" i="2"/>
  <c r="BB1139" i="2"/>
  <c r="BD1260" i="2"/>
  <c r="BB1349" i="2"/>
  <c r="BE1073" i="2"/>
  <c r="BC1183" i="2"/>
  <c r="BE1260" i="2"/>
  <c r="BD1417" i="2"/>
  <c r="BB1492" i="2"/>
  <c r="BD1046" i="2"/>
  <c r="BE1057" i="2"/>
  <c r="BD1095" i="2"/>
  <c r="BD1127" i="2"/>
  <c r="BD1164" i="2"/>
  <c r="BB1190" i="2"/>
  <c r="BC1246" i="2"/>
  <c r="BC1251" i="2"/>
  <c r="BD1275" i="2"/>
  <c r="BD1301" i="2"/>
  <c r="BB1318" i="2"/>
  <c r="BE1321" i="2"/>
  <c r="BC1352" i="2"/>
  <c r="BE1398" i="2"/>
  <c r="BE1421" i="2"/>
  <c r="BC1501" i="2"/>
  <c r="BB1056" i="2"/>
  <c r="BC1059" i="2"/>
  <c r="BC1142" i="2"/>
  <c r="BC1151" i="2"/>
  <c r="BE1183" i="2"/>
  <c r="BB1248" i="2"/>
  <c r="BE1270" i="2"/>
  <c r="BC1277" i="2"/>
  <c r="BD1294" i="2"/>
  <c r="BD1318" i="2"/>
  <c r="BD1323" i="2"/>
  <c r="BE1334" i="2"/>
  <c r="BC1349" i="2"/>
  <c r="BD1400" i="2"/>
  <c r="BB1460" i="2"/>
  <c r="BC1469" i="2"/>
  <c r="BE1522" i="2"/>
  <c r="BD1056" i="2"/>
  <c r="BE1142" i="2"/>
  <c r="BE1151" i="2"/>
  <c r="BC1207" i="2"/>
  <c r="BD1248" i="2"/>
  <c r="BE1349" i="2"/>
  <c r="BC1492" i="2"/>
  <c r="BB1468" i="2"/>
  <c r="BE1494" i="2"/>
  <c r="BB1028" i="2"/>
  <c r="BD1071" i="2"/>
  <c r="BE1103" i="2"/>
  <c r="BC1174" i="2"/>
  <c r="BD1202" i="2"/>
  <c r="BD1245" i="2"/>
  <c r="BE1329" i="2"/>
  <c r="BB1386" i="2"/>
  <c r="BC1437" i="2"/>
  <c r="BD1457" i="2"/>
  <c r="BC1386" i="2"/>
  <c r="BD1489" i="2"/>
  <c r="BE1538" i="2"/>
  <c r="BD1023" i="2"/>
  <c r="BD1219" i="2"/>
  <c r="BB1234" i="2"/>
  <c r="BE1254" i="2"/>
  <c r="BC1390" i="2"/>
  <c r="BB1452" i="2"/>
  <c r="BD1459" i="2"/>
  <c r="BB1491" i="2"/>
  <c r="BC1540" i="2"/>
  <c r="BE1390" i="2"/>
  <c r="BC1452" i="2"/>
  <c r="BC1491" i="2"/>
  <c r="BE1540" i="2"/>
  <c r="BC1028" i="2"/>
  <c r="BD1025" i="2"/>
  <c r="BB1060" i="2"/>
  <c r="BB1199" i="2"/>
  <c r="BE1238" i="2"/>
  <c r="BD1278" i="2"/>
  <c r="BB1304" i="2"/>
  <c r="BC1428" i="2"/>
  <c r="BC1443" i="2"/>
  <c r="BE1452" i="2"/>
  <c r="BD1529" i="2"/>
  <c r="BB1100" i="2"/>
  <c r="BE1025" i="2"/>
  <c r="BC1100" i="2"/>
  <c r="BC1171" i="2"/>
  <c r="BC1199" i="2"/>
  <c r="BE1278" i="2"/>
  <c r="BB1326" i="2"/>
  <c r="BB1436" i="2"/>
  <c r="BD1443" i="2"/>
  <c r="BC1062" i="2"/>
  <c r="BE1087" i="2"/>
  <c r="BD1100" i="2"/>
  <c r="BD1119" i="2"/>
  <c r="BC1188" i="2"/>
  <c r="BD1199" i="2"/>
  <c r="BD1229" i="2"/>
  <c r="BC1326" i="2"/>
  <c r="BB1350" i="2"/>
  <c r="BC1510" i="2"/>
  <c r="BB1537" i="2"/>
  <c r="BB1057" i="2"/>
  <c r="BB1095" i="2"/>
  <c r="BE1100" i="2"/>
  <c r="BE1119" i="2"/>
  <c r="BB1164" i="2"/>
  <c r="BD1188" i="2"/>
  <c r="BE1199" i="2"/>
  <c r="BC1212" i="2"/>
  <c r="BB1231" i="2"/>
  <c r="BE1249" i="2"/>
  <c r="BB1275" i="2"/>
  <c r="BD1326" i="2"/>
  <c r="BC1350" i="2"/>
  <c r="BE1436" i="2"/>
  <c r="BD1537" i="2"/>
  <c r="BE1207" i="2"/>
  <c r="BE1326" i="2"/>
  <c r="BE1350" i="2"/>
  <c r="BE1366" i="2"/>
  <c r="BC1039" i="2"/>
  <c r="BB1134" i="2"/>
  <c r="BC1182" i="2"/>
  <c r="BB1262" i="2"/>
  <c r="BB1269" i="2"/>
  <c r="BC1310" i="2"/>
  <c r="BC1344" i="2"/>
  <c r="BB1358" i="2"/>
  <c r="BB1374" i="2"/>
  <c r="BB1392" i="2"/>
  <c r="BB1412" i="2"/>
  <c r="BB1425" i="2"/>
  <c r="BB1484" i="2"/>
  <c r="BD1066" i="2"/>
  <c r="BB1111" i="2"/>
  <c r="BB1201" i="2"/>
  <c r="BB1240" i="2"/>
  <c r="BD1039" i="2"/>
  <c r="BE1066" i="2"/>
  <c r="BB1104" i="2"/>
  <c r="BC1111" i="2"/>
  <c r="BC1129" i="2"/>
  <c r="BB1153" i="2"/>
  <c r="BE1182" i="2"/>
  <c r="BC1201" i="2"/>
  <c r="BD1213" i="2"/>
  <c r="BC1240" i="2"/>
  <c r="BC1257" i="2"/>
  <c r="BC1269" i="2"/>
  <c r="BB1291" i="2"/>
  <c r="BE1296" i="2"/>
  <c r="BE1310" i="2"/>
  <c r="BD1317" i="2"/>
  <c r="BE1320" i="2"/>
  <c r="BD1344" i="2"/>
  <c r="BC1358" i="2"/>
  <c r="BC1374" i="2"/>
  <c r="BE1484" i="2"/>
  <c r="BB1532" i="2"/>
  <c r="BD1041" i="2"/>
  <c r="BB1081" i="2"/>
  <c r="BC1104" i="2"/>
  <c r="BD1111" i="2"/>
  <c r="BE1120" i="2"/>
  <c r="BD1129" i="2"/>
  <c r="BC1153" i="2"/>
  <c r="BC1175" i="2"/>
  <c r="BD1201" i="2"/>
  <c r="BB1215" i="2"/>
  <c r="BD1240" i="2"/>
  <c r="BD1257" i="2"/>
  <c r="BD1269" i="2"/>
  <c r="BC1291" i="2"/>
  <c r="BB1298" i="2"/>
  <c r="BB1312" i="2"/>
  <c r="BC1341" i="2"/>
  <c r="BD1358" i="2"/>
  <c r="BD1374" i="2"/>
  <c r="BB1387" i="2"/>
  <c r="BB1420" i="2"/>
  <c r="BE1477" i="2"/>
  <c r="BC1486" i="2"/>
  <c r="BC1532" i="2"/>
  <c r="BB1539" i="2"/>
  <c r="BB1036" i="2"/>
  <c r="BE1041" i="2"/>
  <c r="BC1081" i="2"/>
  <c r="BE1104" i="2"/>
  <c r="BE1111" i="2"/>
  <c r="BC1122" i="2"/>
  <c r="BE1129" i="2"/>
  <c r="BB1150" i="2"/>
  <c r="BE1175" i="2"/>
  <c r="BB1198" i="2"/>
  <c r="BE1201" i="2"/>
  <c r="BC1215" i="2"/>
  <c r="BE1240" i="2"/>
  <c r="BB1252" i="2"/>
  <c r="BE1257" i="2"/>
  <c r="BE1269" i="2"/>
  <c r="BD1281" i="2"/>
  <c r="BB1286" i="2"/>
  <c r="BD1291" i="2"/>
  <c r="BB1307" i="2"/>
  <c r="BD1312" i="2"/>
  <c r="BB1332" i="2"/>
  <c r="BE1358" i="2"/>
  <c r="BE1374" i="2"/>
  <c r="BD1387" i="2"/>
  <c r="BC1420" i="2"/>
  <c r="BB1429" i="2"/>
  <c r="BB1445" i="2"/>
  <c r="BB1461" i="2"/>
  <c r="BD1486" i="2"/>
  <c r="BB1504" i="2"/>
  <c r="BB1029" i="2"/>
  <c r="BC1036" i="2"/>
  <c r="BB1063" i="2"/>
  <c r="BC1108" i="2"/>
  <c r="BE1122" i="2"/>
  <c r="BB1131" i="2"/>
  <c r="BC1143" i="2"/>
  <c r="BC1159" i="2"/>
  <c r="BC1177" i="2"/>
  <c r="BC1210" i="2"/>
  <c r="BD1215" i="2"/>
  <c r="BE1235" i="2"/>
  <c r="BB1259" i="2"/>
  <c r="BD1264" i="2"/>
  <c r="BC1286" i="2"/>
  <c r="BC1307" i="2"/>
  <c r="BE1312" i="2"/>
  <c r="BB1327" i="2"/>
  <c r="BE1332" i="2"/>
  <c r="BB1360" i="2"/>
  <c r="BB1371" i="2"/>
  <c r="BB1376" i="2"/>
  <c r="BE1387" i="2"/>
  <c r="BE1420" i="2"/>
  <c r="BC1429" i="2"/>
  <c r="BE1461" i="2"/>
  <c r="BB1483" i="2"/>
  <c r="BD1488" i="2"/>
  <c r="BD1521" i="2"/>
  <c r="BC1029" i="2"/>
  <c r="BC1063" i="2"/>
  <c r="BB1087" i="2"/>
  <c r="BB1103" i="2"/>
  <c r="BC1131" i="2"/>
  <c r="BE1143" i="2"/>
  <c r="BE1159" i="2"/>
  <c r="BD1177" i="2"/>
  <c r="BB1191" i="2"/>
  <c r="BD1210" i="2"/>
  <c r="BE1215" i="2"/>
  <c r="BC1237" i="2"/>
  <c r="BB1254" i="2"/>
  <c r="BB1266" i="2"/>
  <c r="BD1283" i="2"/>
  <c r="BD1286" i="2"/>
  <c r="BD1307" i="2"/>
  <c r="BC1314" i="2"/>
  <c r="BC1327" i="2"/>
  <c r="BB1334" i="2"/>
  <c r="BC1355" i="2"/>
  <c r="BC1360" i="2"/>
  <c r="BC1371" i="2"/>
  <c r="BE1407" i="2"/>
  <c r="BE1429" i="2"/>
  <c r="BC1483" i="2"/>
  <c r="BB1499" i="2"/>
  <c r="BB1536" i="2"/>
  <c r="BE1029" i="2"/>
  <c r="BB1065" i="2"/>
  <c r="BC1087" i="2"/>
  <c r="BC1098" i="2"/>
  <c r="BC1103" i="2"/>
  <c r="BB1119" i="2"/>
  <c r="BB1172" i="2"/>
  <c r="BE1177" i="2"/>
  <c r="BD1186" i="2"/>
  <c r="BC1191" i="2"/>
  <c r="BE1210" i="2"/>
  <c r="BE1237" i="2"/>
  <c r="BC1249" i="2"/>
  <c r="BC1254" i="2"/>
  <c r="BB1278" i="2"/>
  <c r="BE1286" i="2"/>
  <c r="BE1307" i="2"/>
  <c r="BE1327" i="2"/>
  <c r="BC1334" i="2"/>
  <c r="BD1355" i="2"/>
  <c r="BD1371" i="2"/>
  <c r="BC1382" i="2"/>
  <c r="BE1422" i="2"/>
  <c r="BD1483" i="2"/>
  <c r="BE1490" i="2"/>
  <c r="BC1499" i="2"/>
  <c r="BD1065" i="2"/>
  <c r="BD1078" i="2"/>
  <c r="BD1087" i="2"/>
  <c r="BD1098" i="2"/>
  <c r="BD1103" i="2"/>
  <c r="BC1119" i="2"/>
  <c r="BD1140" i="2"/>
  <c r="BC1172" i="2"/>
  <c r="BD1191" i="2"/>
  <c r="BB1212" i="2"/>
  <c r="BD1249" i="2"/>
  <c r="BD1254" i="2"/>
  <c r="BC1278" i="2"/>
  <c r="BB1285" i="2"/>
  <c r="BC1302" i="2"/>
  <c r="BB1324" i="2"/>
  <c r="BD1329" i="2"/>
  <c r="BD1334" i="2"/>
  <c r="BB1357" i="2"/>
  <c r="BE1371" i="2"/>
  <c r="BE1382" i="2"/>
  <c r="BC1398" i="2"/>
  <c r="BB1476" i="2"/>
  <c r="BE1483" i="2"/>
  <c r="BD1499" i="2"/>
  <c r="BB1529" i="2"/>
  <c r="BE1486" i="2"/>
  <c r="BD1491" i="2"/>
  <c r="BE1532" i="2"/>
  <c r="BB1407" i="2"/>
  <c r="BB1428" i="2"/>
  <c r="BB1475" i="2"/>
  <c r="BC1488" i="2"/>
  <c r="BE1491" i="2"/>
  <c r="BB1509" i="2"/>
  <c r="BB1451" i="2"/>
  <c r="BD1465" i="2"/>
  <c r="BD1478" i="2"/>
  <c r="BE1509" i="2"/>
  <c r="BB1531" i="2"/>
  <c r="BB1048" i="2"/>
  <c r="BB1051" i="2"/>
  <c r="BD1094" i="2"/>
  <c r="BD1108" i="2"/>
  <c r="BD1118" i="2"/>
  <c r="BD1131" i="2"/>
  <c r="BD1153" i="2"/>
  <c r="BB1179" i="2"/>
  <c r="BD1190" i="2"/>
  <c r="BC1193" i="2"/>
  <c r="BC1206" i="2"/>
  <c r="BB1209" i="2"/>
  <c r="BD1212" i="2"/>
  <c r="BE1231" i="2"/>
  <c r="BD1251" i="2"/>
  <c r="BB1256" i="2"/>
  <c r="BC1259" i="2"/>
  <c r="BC1262" i="2"/>
  <c r="BB1274" i="2"/>
  <c r="BE1277" i="2"/>
  <c r="BC1298" i="2"/>
  <c r="BD1331" i="2"/>
  <c r="BD1336" i="2"/>
  <c r="BE1357" i="2"/>
  <c r="BD1360" i="2"/>
  <c r="BB1365" i="2"/>
  <c r="BD1376" i="2"/>
  <c r="BD1386" i="2"/>
  <c r="BC1402" i="2"/>
  <c r="BC1412" i="2"/>
  <c r="BB1419" i="2"/>
  <c r="BE1428" i="2"/>
  <c r="BB1435" i="2"/>
  <c r="BC1451" i="2"/>
  <c r="BC1454" i="2"/>
  <c r="BB1467" i="2"/>
  <c r="BD1475" i="2"/>
  <c r="BE1478" i="2"/>
  <c r="BC1503" i="2"/>
  <c r="BB1516" i="2"/>
  <c r="BB1524" i="2"/>
  <c r="BC1531" i="2"/>
  <c r="BC1539" i="2"/>
  <c r="BC1024" i="2"/>
  <c r="BB1035" i="2"/>
  <c r="BB1043" i="2"/>
  <c r="BC1048" i="2"/>
  <c r="BC1051" i="2"/>
  <c r="BE1059" i="2"/>
  <c r="BB1089" i="2"/>
  <c r="BB1102" i="2"/>
  <c r="BC1113" i="2"/>
  <c r="BE1118" i="2"/>
  <c r="BC1121" i="2"/>
  <c r="BE1153" i="2"/>
  <c r="BC1179" i="2"/>
  <c r="BE1190" i="2"/>
  <c r="BE1193" i="2"/>
  <c r="BD1206" i="2"/>
  <c r="BE1212" i="2"/>
  <c r="BD1236" i="2"/>
  <c r="BB1239" i="2"/>
  <c r="BE1251" i="2"/>
  <c r="BD1256" i="2"/>
  <c r="BD1259" i="2"/>
  <c r="BD1262" i="2"/>
  <c r="BD1265" i="2"/>
  <c r="BB1268" i="2"/>
  <c r="BC1274" i="2"/>
  <c r="BD1298" i="2"/>
  <c r="BC1325" i="2"/>
  <c r="BE1331" i="2"/>
  <c r="BE1336" i="2"/>
  <c r="BE1360" i="2"/>
  <c r="BD1365" i="2"/>
  <c r="BE1376" i="2"/>
  <c r="BD1402" i="2"/>
  <c r="BE1412" i="2"/>
  <c r="BC1419" i="2"/>
  <c r="BC1422" i="2"/>
  <c r="BC1435" i="2"/>
  <c r="BB1443" i="2"/>
  <c r="BD1451" i="2"/>
  <c r="BD1454" i="2"/>
  <c r="BB1459" i="2"/>
  <c r="BC1467" i="2"/>
  <c r="BE1475" i="2"/>
  <c r="BD1490" i="2"/>
  <c r="BC1516" i="2"/>
  <c r="BC1524" i="2"/>
  <c r="BD1531" i="2"/>
  <c r="BD1536" i="2"/>
  <c r="BD1539" i="2"/>
  <c r="BD1059" i="2"/>
  <c r="BD1024" i="2"/>
  <c r="BB1027" i="2"/>
  <c r="BC1035" i="2"/>
  <c r="BC1043" i="2"/>
  <c r="BD1048" i="2"/>
  <c r="BD1051" i="2"/>
  <c r="BB1064" i="2"/>
  <c r="BB1067" i="2"/>
  <c r="BB1079" i="2"/>
  <c r="BC1082" i="2"/>
  <c r="BC1089" i="2"/>
  <c r="BC1102" i="2"/>
  <c r="BD1113" i="2"/>
  <c r="BD1138" i="2"/>
  <c r="BB1168" i="2"/>
  <c r="BD1179" i="2"/>
  <c r="BB1203" i="2"/>
  <c r="BE1206" i="2"/>
  <c r="BB1217" i="2"/>
  <c r="BB1230" i="2"/>
  <c r="BC1233" i="2"/>
  <c r="BC1239" i="2"/>
  <c r="BB1242" i="2"/>
  <c r="BE1256" i="2"/>
  <c r="BE1259" i="2"/>
  <c r="BE1262" i="2"/>
  <c r="BE1265" i="2"/>
  <c r="BD1274" i="2"/>
  <c r="BD1325" i="2"/>
  <c r="BB1346" i="2"/>
  <c r="BB1354" i="2"/>
  <c r="BE1365" i="2"/>
  <c r="BD1378" i="2"/>
  <c r="BB1406" i="2"/>
  <c r="BC1414" i="2"/>
  <c r="BD1419" i="2"/>
  <c r="BD1422" i="2"/>
  <c r="BB1427" i="2"/>
  <c r="BD1435" i="2"/>
  <c r="BC1446" i="2"/>
  <c r="BE1451" i="2"/>
  <c r="BE1454" i="2"/>
  <c r="BD1467" i="2"/>
  <c r="BD1480" i="2"/>
  <c r="BB1500" i="2"/>
  <c r="BE1516" i="2"/>
  <c r="BE1524" i="2"/>
  <c r="BE1531" i="2"/>
  <c r="BE1539" i="2"/>
  <c r="BC1027" i="2"/>
  <c r="BC1030" i="2"/>
  <c r="BD1035" i="2"/>
  <c r="BC1038" i="2"/>
  <c r="BD1043" i="2"/>
  <c r="BE1048" i="2"/>
  <c r="BE1051" i="2"/>
  <c r="BB1058" i="2"/>
  <c r="BD1064" i="2"/>
  <c r="BC1067" i="2"/>
  <c r="BC1079" i="2"/>
  <c r="BD1089" i="2"/>
  <c r="BB1099" i="2"/>
  <c r="BD1102" i="2"/>
  <c r="BE1113" i="2"/>
  <c r="BE1138" i="2"/>
  <c r="BC1160" i="2"/>
  <c r="BC1168" i="2"/>
  <c r="BB1173" i="2"/>
  <c r="BB1184" i="2"/>
  <c r="BB1195" i="2"/>
  <c r="BD1203" i="2"/>
  <c r="BC1214" i="2"/>
  <c r="BC1217" i="2"/>
  <c r="BB1222" i="2"/>
  <c r="BC1227" i="2"/>
  <c r="BC1230" i="2"/>
  <c r="BD1233" i="2"/>
  <c r="BE1239" i="2"/>
  <c r="BC1242" i="2"/>
  <c r="BB1250" i="2"/>
  <c r="BD1292" i="2"/>
  <c r="BC1322" i="2"/>
  <c r="BE1325" i="2"/>
  <c r="BB1338" i="2"/>
  <c r="BD1354" i="2"/>
  <c r="BC1362" i="2"/>
  <c r="BB1391" i="2"/>
  <c r="BB1396" i="2"/>
  <c r="BB1399" i="2"/>
  <c r="BC1406" i="2"/>
  <c r="BB1411" i="2"/>
  <c r="BD1414" i="2"/>
  <c r="BE1419" i="2"/>
  <c r="BC1427" i="2"/>
  <c r="BE1435" i="2"/>
  <c r="BD1446" i="2"/>
  <c r="BC1462" i="2"/>
  <c r="BE1467" i="2"/>
  <c r="BC1500" i="2"/>
  <c r="BB1508" i="2"/>
  <c r="BC1518" i="2"/>
  <c r="BC1526" i="2"/>
  <c r="BD1027" i="2"/>
  <c r="BD1030" i="2"/>
  <c r="BE1035" i="2"/>
  <c r="BE1043" i="2"/>
  <c r="BB1050" i="2"/>
  <c r="BC1058" i="2"/>
  <c r="BB1061" i="2"/>
  <c r="BE1064" i="2"/>
  <c r="BD1067" i="2"/>
  <c r="BD1079" i="2"/>
  <c r="BE1089" i="2"/>
  <c r="BE1102" i="2"/>
  <c r="BC1146" i="2"/>
  <c r="BD1149" i="2"/>
  <c r="BB1152" i="2"/>
  <c r="BB1157" i="2"/>
  <c r="BE1160" i="2"/>
  <c r="BE1168" i="2"/>
  <c r="BD1173" i="2"/>
  <c r="BC1184" i="2"/>
  <c r="BC1195" i="2"/>
  <c r="BD1214" i="2"/>
  <c r="BD1217" i="2"/>
  <c r="BC1222" i="2"/>
  <c r="BD1227" i="2"/>
  <c r="BD1230" i="2"/>
  <c r="BE1233" i="2"/>
  <c r="BD1242" i="2"/>
  <c r="BC1250" i="2"/>
  <c r="BB1316" i="2"/>
  <c r="BD1322" i="2"/>
  <c r="BC1338" i="2"/>
  <c r="BB1343" i="2"/>
  <c r="BE1348" i="2"/>
  <c r="BD1362" i="2"/>
  <c r="BB1375" i="2"/>
  <c r="BB1380" i="2"/>
  <c r="BC1385" i="2"/>
  <c r="BB1388" i="2"/>
  <c r="BC1391" i="2"/>
  <c r="BE1396" i="2"/>
  <c r="BD1406" i="2"/>
  <c r="BC1411" i="2"/>
  <c r="BE1414" i="2"/>
  <c r="BD1427" i="2"/>
  <c r="BC1430" i="2"/>
  <c r="BB1440" i="2"/>
  <c r="BE1443" i="2"/>
  <c r="BE1446" i="2"/>
  <c r="BC1456" i="2"/>
  <c r="BE1459" i="2"/>
  <c r="BE1462" i="2"/>
  <c r="BC1472" i="2"/>
  <c r="BE1500" i="2"/>
  <c r="BD1505" i="2"/>
  <c r="BC1508" i="2"/>
  <c r="BB1515" i="2"/>
  <c r="BD1518" i="2"/>
  <c r="BB1523" i="2"/>
  <c r="BE1526" i="2"/>
  <c r="BE1027" i="2"/>
  <c r="BC1050" i="2"/>
  <c r="BD1058" i="2"/>
  <c r="BC1061" i="2"/>
  <c r="BE1079" i="2"/>
  <c r="BC1107" i="2"/>
  <c r="BB1115" i="2"/>
  <c r="BB1135" i="2"/>
  <c r="BD1146" i="2"/>
  <c r="BE1149" i="2"/>
  <c r="BD1157" i="2"/>
  <c r="BC1162" i="2"/>
  <c r="BE1173" i="2"/>
  <c r="BE1184" i="2"/>
  <c r="BD1195" i="2"/>
  <c r="BE1217" i="2"/>
  <c r="BD1222" i="2"/>
  <c r="BE1227" i="2"/>
  <c r="BE1230" i="2"/>
  <c r="BB1238" i="2"/>
  <c r="BD1250" i="2"/>
  <c r="BB1267" i="2"/>
  <c r="BB1279" i="2"/>
  <c r="BD1289" i="2"/>
  <c r="BC1305" i="2"/>
  <c r="BD1316" i="2"/>
  <c r="BD1338" i="2"/>
  <c r="BE1343" i="2"/>
  <c r="BB1359" i="2"/>
  <c r="BC1375" i="2"/>
  <c r="BD1380" i="2"/>
  <c r="BE1385" i="2"/>
  <c r="BE1391" i="2"/>
  <c r="BE1406" i="2"/>
  <c r="BD1411" i="2"/>
  <c r="BB1416" i="2"/>
  <c r="BC1424" i="2"/>
  <c r="BE1427" i="2"/>
  <c r="BE1430" i="2"/>
  <c r="BB1477" i="2"/>
  <c r="BB1497" i="2"/>
  <c r="BE1505" i="2"/>
  <c r="BE1508" i="2"/>
  <c r="BC1515" i="2"/>
  <c r="BE1518" i="2"/>
  <c r="BC1523" i="2"/>
  <c r="BB1541" i="2"/>
  <c r="BB1023" i="2"/>
  <c r="BB1026" i="2"/>
  <c r="BD1050" i="2"/>
  <c r="BB1071" i="2"/>
  <c r="BB1078" i="2"/>
  <c r="BB1093" i="2"/>
  <c r="BC1096" i="2"/>
  <c r="BD1107" i="2"/>
  <c r="BD1115" i="2"/>
  <c r="BB1120" i="2"/>
  <c r="BC1135" i="2"/>
  <c r="BE1146" i="2"/>
  <c r="BE1157" i="2"/>
  <c r="BD1162" i="2"/>
  <c r="BB1167" i="2"/>
  <c r="BB1192" i="2"/>
  <c r="BE1222" i="2"/>
  <c r="BB1229" i="2"/>
  <c r="BC1238" i="2"/>
  <c r="BB1264" i="2"/>
  <c r="BC1267" i="2"/>
  <c r="BC1273" i="2"/>
  <c r="BB1294" i="2"/>
  <c r="BD1305" i="2"/>
  <c r="BE1316" i="2"/>
  <c r="BB1364" i="2"/>
  <c r="BE1375" i="2"/>
  <c r="BE1380" i="2"/>
  <c r="BE1411" i="2"/>
  <c r="BD1416" i="2"/>
  <c r="BD1515" i="2"/>
  <c r="BD1523" i="2"/>
  <c r="BC1023" i="2"/>
  <c r="BC1026" i="2"/>
  <c r="BB1037" i="2"/>
  <c r="BE1050" i="2"/>
  <c r="BC1066" i="2"/>
  <c r="BC1071" i="2"/>
  <c r="BC1078" i="2"/>
  <c r="BE1096" i="2"/>
  <c r="BC1120" i="2"/>
  <c r="BB1127" i="2"/>
  <c r="BD1135" i="2"/>
  <c r="BC1140" i="2"/>
  <c r="BB1143" i="2"/>
  <c r="BB1159" i="2"/>
  <c r="BE1162" i="2"/>
  <c r="BC1167" i="2"/>
  <c r="BB1175" i="2"/>
  <c r="BB1183" i="2"/>
  <c r="BE1192" i="2"/>
  <c r="BC1219" i="2"/>
  <c r="BC1229" i="2"/>
  <c r="BC1235" i="2"/>
  <c r="BD1238" i="2"/>
  <c r="BB1246" i="2"/>
  <c r="BC1264" i="2"/>
  <c r="BD1267" i="2"/>
  <c r="BB1270" i="2"/>
  <c r="BC1294" i="2"/>
  <c r="BB1302" i="2"/>
  <c r="BE1305" i="2"/>
  <c r="BB1310" i="2"/>
  <c r="BC1353" i="2"/>
  <c r="BE1364" i="2"/>
  <c r="BC1369" i="2"/>
  <c r="BB1382" i="2"/>
  <c r="BB1390" i="2"/>
  <c r="BB1398" i="2"/>
  <c r="BB1437" i="2"/>
  <c r="BE1515" i="2"/>
  <c r="BE1523" i="2"/>
  <c r="BD1353" i="2"/>
  <c r="BD1369" i="2"/>
  <c r="BE1071" i="2"/>
  <c r="BE1078" i="2"/>
  <c r="BE1140" i="2"/>
  <c r="BD1143" i="2"/>
  <c r="BD1159" i="2"/>
  <c r="BE1167" i="2"/>
  <c r="BD1175" i="2"/>
  <c r="BD1183" i="2"/>
  <c r="BE1229" i="2"/>
  <c r="BD1246" i="2"/>
  <c r="BD1270" i="2"/>
  <c r="BE1294" i="2"/>
  <c r="BD1302" i="2"/>
  <c r="BD1310" i="2"/>
  <c r="BE1353" i="2"/>
  <c r="BE1369" i="2"/>
  <c r="BD1382" i="2"/>
  <c r="BD1390" i="2"/>
  <c r="BD1398" i="2"/>
  <c r="BE1437" i="2"/>
  <c r="BE1445" i="2"/>
  <c r="BC1461" i="2"/>
  <c r="BE1469" i="2"/>
  <c r="BC1484" i="2"/>
  <c r="BE1492" i="2"/>
  <c r="BE1499" i="2"/>
  <c r="BD1507" i="2"/>
  <c r="BD1510" i="2"/>
  <c r="BA1052" i="2"/>
  <c r="BA1069" i="2"/>
  <c r="BA1032" i="2"/>
  <c r="BE1083" i="2"/>
  <c r="BC1083" i="2"/>
  <c r="BA1083" i="2"/>
  <c r="BE1086" i="2"/>
  <c r="BD1086" i="2"/>
  <c r="BA1086" i="2"/>
  <c r="BE1091" i="2"/>
  <c r="BD1091" i="2"/>
  <c r="BC1091" i="2"/>
  <c r="BA1091" i="2"/>
  <c r="BC1032" i="2"/>
  <c r="BC1034" i="2"/>
  <c r="BC1040" i="2"/>
  <c r="BD1042" i="2"/>
  <c r="BE1052" i="2"/>
  <c r="BE1054" i="2"/>
  <c r="BE1069" i="2"/>
  <c r="BD1072" i="2"/>
  <c r="BC1072" i="2"/>
  <c r="BB1072" i="2"/>
  <c r="BA1072" i="2"/>
  <c r="BA1077" i="2"/>
  <c r="BD1083" i="2"/>
  <c r="BC1086" i="2"/>
  <c r="BD1092" i="2"/>
  <c r="BC1092" i="2"/>
  <c r="BA1092" i="2"/>
  <c r="BC1097" i="2"/>
  <c r="BC1125" i="2"/>
  <c r="BD1125" i="2"/>
  <c r="BB1125" i="2"/>
  <c r="BA1125" i="2"/>
  <c r="BB1137" i="2"/>
  <c r="BD1145" i="2"/>
  <c r="BC1145" i="2"/>
  <c r="BE1145" i="2"/>
  <c r="BB1145" i="2"/>
  <c r="BA1145" i="2"/>
  <c r="BD1170" i="2"/>
  <c r="BE1180" i="2"/>
  <c r="BC1180" i="2"/>
  <c r="BB1180" i="2"/>
  <c r="BA1180" i="2"/>
  <c r="BB1186" i="2"/>
  <c r="BC1186" i="2"/>
  <c r="BA1186" i="2"/>
  <c r="BD1209" i="2"/>
  <c r="BC1209" i="2"/>
  <c r="BA1209" i="2"/>
  <c r="BE1261" i="2"/>
  <c r="BD1261" i="2"/>
  <c r="BC1261" i="2"/>
  <c r="BA1261" i="2"/>
  <c r="BA1047" i="2"/>
  <c r="BC1049" i="2"/>
  <c r="BE1049" i="2"/>
  <c r="BA1049" i="2"/>
  <c r="BA1053" i="2"/>
  <c r="BE1055" i="2"/>
  <c r="BB1055" i="2"/>
  <c r="BA1055" i="2"/>
  <c r="BA1075" i="2"/>
  <c r="BB1077" i="2"/>
  <c r="BD1097" i="2"/>
  <c r="BA1045" i="2"/>
  <c r="BA1106" i="2"/>
  <c r="BD1112" i="2"/>
  <c r="BE1112" i="2"/>
  <c r="BC1112" i="2"/>
  <c r="BB1112" i="2"/>
  <c r="BA1112" i="2"/>
  <c r="BC1116" i="2"/>
  <c r="BB1116" i="2"/>
  <c r="BA1116" i="2"/>
  <c r="BD1128" i="2"/>
  <c r="BE1128" i="2"/>
  <c r="BC1128" i="2"/>
  <c r="BA1128" i="2"/>
  <c r="BD1255" i="2"/>
  <c r="BE1255" i="2"/>
  <c r="BC1255" i="2"/>
  <c r="BB1255" i="2"/>
  <c r="BA1255" i="2"/>
  <c r="BE1024" i="2"/>
  <c r="BE1028" i="2"/>
  <c r="BE1030" i="2"/>
  <c r="BE1032" i="2"/>
  <c r="BE1034" i="2"/>
  <c r="BE1036" i="2"/>
  <c r="BA1039" i="2"/>
  <c r="BA1041" i="2"/>
  <c r="BB1045" i="2"/>
  <c r="BB1047" i="2"/>
  <c r="BB1049" i="2"/>
  <c r="BB1053" i="2"/>
  <c r="BC1055" i="2"/>
  <c r="BD1061" i="2"/>
  <c r="BD1063" i="2"/>
  <c r="BE1065" i="2"/>
  <c r="BE1068" i="2"/>
  <c r="BB1068" i="2"/>
  <c r="BA1068" i="2"/>
  <c r="BA1073" i="2"/>
  <c r="BB1075" i="2"/>
  <c r="BD1077" i="2"/>
  <c r="BE1081" i="2"/>
  <c r="BB1084" i="2"/>
  <c r="BE1092" i="2"/>
  <c r="BC1106" i="2"/>
  <c r="BD1116" i="2"/>
  <c r="BE1126" i="2"/>
  <c r="BD1126" i="2"/>
  <c r="BA1126" i="2"/>
  <c r="BB1128" i="2"/>
  <c r="BD1137" i="2"/>
  <c r="BB1154" i="2"/>
  <c r="BE1154" i="2"/>
  <c r="BD1154" i="2"/>
  <c r="BA1154" i="2"/>
  <c r="BE1158" i="2"/>
  <c r="BC1158" i="2"/>
  <c r="BB1158" i="2"/>
  <c r="BD1158" i="2"/>
  <c r="BA1158" i="2"/>
  <c r="BC1181" i="2"/>
  <c r="BE1181" i="2"/>
  <c r="BA1181" i="2"/>
  <c r="BE1196" i="2"/>
  <c r="BD1196" i="2"/>
  <c r="BA1196" i="2"/>
  <c r="BC1220" i="2"/>
  <c r="BE1220" i="2"/>
  <c r="BD1220" i="2"/>
  <c r="BA1220" i="2"/>
  <c r="BC1284" i="2"/>
  <c r="BE1284" i="2"/>
  <c r="BD1284" i="2"/>
  <c r="BA1284" i="2"/>
  <c r="BD1367" i="2"/>
  <c r="BB1367" i="2"/>
  <c r="BA1367" i="2"/>
  <c r="BE1384" i="2"/>
  <c r="BD1384" i="2"/>
  <c r="BC1384" i="2"/>
  <c r="BB1384" i="2"/>
  <c r="BA1384" i="2"/>
  <c r="BD1070" i="2"/>
  <c r="BB1070" i="2"/>
  <c r="BA1070" i="2"/>
  <c r="BE1072" i="2"/>
  <c r="BE1161" i="2"/>
  <c r="BD1161" i="2"/>
  <c r="BC1161" i="2"/>
  <c r="BB1161" i="2"/>
  <c r="BA1161" i="2"/>
  <c r="BE1170" i="2"/>
  <c r="BA1023" i="2"/>
  <c r="BA1025" i="2"/>
  <c r="BA1029" i="2"/>
  <c r="BE1031" i="2"/>
  <c r="BC1031" i="2"/>
  <c r="BA1031" i="2"/>
  <c r="BC1033" i="2"/>
  <c r="BB1033" i="2"/>
  <c r="BA1033" i="2"/>
  <c r="BB1039" i="2"/>
  <c r="BB1041" i="2"/>
  <c r="BC1045" i="2"/>
  <c r="BC1047" i="2"/>
  <c r="BD1049" i="2"/>
  <c r="BD1053" i="2"/>
  <c r="BD1055" i="2"/>
  <c r="BE1061" i="2"/>
  <c r="BA1064" i="2"/>
  <c r="BA1066" i="2"/>
  <c r="BC1068" i="2"/>
  <c r="BE1070" i="2"/>
  <c r="BC1075" i="2"/>
  <c r="BE1077" i="2"/>
  <c r="BB1082" i="2"/>
  <c r="BD1082" i="2"/>
  <c r="BA1082" i="2"/>
  <c r="BC1093" i="2"/>
  <c r="BE1093" i="2"/>
  <c r="BA1093" i="2"/>
  <c r="BD1106" i="2"/>
  <c r="BE1116" i="2"/>
  <c r="BB1126" i="2"/>
  <c r="BE1137" i="2"/>
  <c r="BD1152" i="2"/>
  <c r="BE1152" i="2"/>
  <c r="BA1152" i="2"/>
  <c r="BC1154" i="2"/>
  <c r="BC1165" i="2"/>
  <c r="BE1165" i="2"/>
  <c r="BD1165" i="2"/>
  <c r="BA1165" i="2"/>
  <c r="BB1178" i="2"/>
  <c r="BD1178" i="2"/>
  <c r="BC1178" i="2"/>
  <c r="BA1178" i="2"/>
  <c r="BB1181" i="2"/>
  <c r="BB1196" i="2"/>
  <c r="BB1220" i="2"/>
  <c r="BE1224" i="2"/>
  <c r="BD1224" i="2"/>
  <c r="BA1224" i="2"/>
  <c r="BC1228" i="2"/>
  <c r="BE1228" i="2"/>
  <c r="BD1228" i="2"/>
  <c r="BB1228" i="2"/>
  <c r="BA1228" i="2"/>
  <c r="BC1276" i="2"/>
  <c r="BD1276" i="2"/>
  <c r="BB1276" i="2"/>
  <c r="BE1276" i="2"/>
  <c r="BA1276" i="2"/>
  <c r="BB1284" i="2"/>
  <c r="BC1367" i="2"/>
  <c r="BE1045" i="2"/>
  <c r="BA1040" i="2"/>
  <c r="BD1044" i="2"/>
  <c r="BB1044" i="2"/>
  <c r="BD1032" i="2"/>
  <c r="BD1034" i="2"/>
  <c r="BE1040" i="2"/>
  <c r="BE1042" i="2"/>
  <c r="BD1084" i="2"/>
  <c r="BC1084" i="2"/>
  <c r="BA1084" i="2"/>
  <c r="BB1092" i="2"/>
  <c r="BD1047" i="2"/>
  <c r="BE1053" i="2"/>
  <c r="BA1058" i="2"/>
  <c r="BD1060" i="2"/>
  <c r="BE1060" i="2"/>
  <c r="BA1060" i="2"/>
  <c r="BB1062" i="2"/>
  <c r="BD1062" i="2"/>
  <c r="BA1062" i="2"/>
  <c r="BD1075" i="2"/>
  <c r="BD1080" i="2"/>
  <c r="BC1080" i="2"/>
  <c r="BA1080" i="2"/>
  <c r="BC1085" i="2"/>
  <c r="BB1085" i="2"/>
  <c r="BA1085" i="2"/>
  <c r="BD1085" i="2"/>
  <c r="BB1090" i="2"/>
  <c r="BE1090" i="2"/>
  <c r="BD1090" i="2"/>
  <c r="BA1090" i="2"/>
  <c r="BA1104" i="2"/>
  <c r="BE1106" i="2"/>
  <c r="BC1117" i="2"/>
  <c r="BE1117" i="2"/>
  <c r="BD1117" i="2"/>
  <c r="BB1117" i="2"/>
  <c r="BA1117" i="2"/>
  <c r="BE1123" i="2"/>
  <c r="BD1123" i="2"/>
  <c r="BC1123" i="2"/>
  <c r="BA1123" i="2"/>
  <c r="BE1132" i="2"/>
  <c r="BD1132" i="2"/>
  <c r="BA1132" i="2"/>
  <c r="BE1147" i="2"/>
  <c r="BC1147" i="2"/>
  <c r="BB1147" i="2"/>
  <c r="BA1147" i="2"/>
  <c r="BE1150" i="2"/>
  <c r="BD1150" i="2"/>
  <c r="BA1150" i="2"/>
  <c r="BE1155" i="2"/>
  <c r="BB1155" i="2"/>
  <c r="BD1155" i="2"/>
  <c r="BA1155" i="2"/>
  <c r="BD1287" i="2"/>
  <c r="BB1287" i="2"/>
  <c r="BE1287" i="2"/>
  <c r="BA1287" i="2"/>
  <c r="BE1367" i="2"/>
  <c r="BA1054" i="2"/>
  <c r="BB1076" i="2"/>
  <c r="BD1076" i="2"/>
  <c r="BA1076" i="2"/>
  <c r="BD1088" i="2"/>
  <c r="BE1088" i="2"/>
  <c r="BA1088" i="2"/>
  <c r="BB1114" i="2"/>
  <c r="BD1114" i="2"/>
  <c r="BC1114" i="2"/>
  <c r="BA1114" i="2"/>
  <c r="BD1144" i="2"/>
  <c r="BB1144" i="2"/>
  <c r="BA1144" i="2"/>
  <c r="BE1163" i="2"/>
  <c r="BD1163" i="2"/>
  <c r="BC1163" i="2"/>
  <c r="BA1163" i="2"/>
  <c r="BB1166" i="2"/>
  <c r="BE1166" i="2"/>
  <c r="BD1166" i="2"/>
  <c r="BC1166" i="2"/>
  <c r="BA1166" i="2"/>
  <c r="BB1194" i="2"/>
  <c r="BE1194" i="2"/>
  <c r="BD1194" i="2"/>
  <c r="BA1194" i="2"/>
  <c r="BC1197" i="2"/>
  <c r="BB1197" i="2"/>
  <c r="BE1197" i="2"/>
  <c r="BD1197" i="2"/>
  <c r="BA1197" i="2"/>
  <c r="BC1205" i="2"/>
  <c r="BE1205" i="2"/>
  <c r="BD1205" i="2"/>
  <c r="BA1205" i="2"/>
  <c r="BC1224" i="2"/>
  <c r="BC1287" i="2"/>
  <c r="BE1328" i="2"/>
  <c r="BC1328" i="2"/>
  <c r="BD1328" i="2"/>
  <c r="BB1328" i="2"/>
  <c r="BA1328" i="2"/>
  <c r="BE1415" i="2"/>
  <c r="BB1415" i="2"/>
  <c r="BD1415" i="2"/>
  <c r="BC1415" i="2"/>
  <c r="BA1415" i="2"/>
  <c r="BA1034" i="2"/>
  <c r="BA1042" i="2"/>
  <c r="BA1044" i="2"/>
  <c r="BB1069" i="2"/>
  <c r="BC1076" i="2"/>
  <c r="BA1097" i="2"/>
  <c r="BA1170" i="2"/>
  <c r="BC1244" i="2"/>
  <c r="BE1244" i="2"/>
  <c r="BD1244" i="2"/>
  <c r="BB1244" i="2"/>
  <c r="BA1244" i="2"/>
  <c r="BB1393" i="2"/>
  <c r="BE1393" i="2"/>
  <c r="BD1393" i="2"/>
  <c r="BC1393" i="2"/>
  <c r="BA1393" i="2"/>
  <c r="BB1052" i="2"/>
  <c r="BC1054" i="2"/>
  <c r="BE1124" i="2"/>
  <c r="BD1124" i="2"/>
  <c r="BC1124" i="2"/>
  <c r="BA1124" i="2"/>
  <c r="BB1130" i="2"/>
  <c r="BE1130" i="2"/>
  <c r="BA1130" i="2"/>
  <c r="BD1271" i="2"/>
  <c r="BE1271" i="2"/>
  <c r="BC1271" i="2"/>
  <c r="BA1271" i="2"/>
  <c r="BA1024" i="2"/>
  <c r="BA1028" i="2"/>
  <c r="BA1030" i="2"/>
  <c r="BA1036" i="2"/>
  <c r="BB1038" i="2"/>
  <c r="BE1038" i="2"/>
  <c r="BA1038" i="2"/>
  <c r="BB1040" i="2"/>
  <c r="BB1042" i="2"/>
  <c r="BC1044" i="2"/>
  <c r="BC1052" i="2"/>
  <c r="BD1054" i="2"/>
  <c r="BA1063" i="2"/>
  <c r="BA1065" i="2"/>
  <c r="BD1069" i="2"/>
  <c r="BB1074" i="2"/>
  <c r="BC1074" i="2"/>
  <c r="BD1074" i="2"/>
  <c r="BA1074" i="2"/>
  <c r="BE1076" i="2"/>
  <c r="BA1081" i="2"/>
  <c r="BB1083" i="2"/>
  <c r="BB1086" i="2"/>
  <c r="BC1088" i="2"/>
  <c r="BB1091" i="2"/>
  <c r="BB1097" i="2"/>
  <c r="BE1121" i="2"/>
  <c r="BD1121" i="2"/>
  <c r="BA1121" i="2"/>
  <c r="BB1124" i="2"/>
  <c r="BC1130" i="2"/>
  <c r="BC1133" i="2"/>
  <c r="BE1133" i="2"/>
  <c r="BD1133" i="2"/>
  <c r="BA1133" i="2"/>
  <c r="BE1144" i="2"/>
  <c r="BC1170" i="2"/>
  <c r="BC1189" i="2"/>
  <c r="BD1189" i="2"/>
  <c r="BB1189" i="2"/>
  <c r="BA1189" i="2"/>
  <c r="BD1232" i="2"/>
  <c r="BE1232" i="2"/>
  <c r="BA1232" i="2"/>
  <c r="BB1271" i="2"/>
  <c r="BC1105" i="2"/>
  <c r="BB1105" i="2"/>
  <c r="BA1105" i="2"/>
  <c r="BE1110" i="2"/>
  <c r="BD1110" i="2"/>
  <c r="BA1110" i="2"/>
  <c r="BA1115" i="2"/>
  <c r="BA1122" i="2"/>
  <c r="BD1176" i="2"/>
  <c r="BE1176" i="2"/>
  <c r="BC1176" i="2"/>
  <c r="BA1176" i="2"/>
  <c r="BE1187" i="2"/>
  <c r="BD1187" i="2"/>
  <c r="BC1187" i="2"/>
  <c r="BA1187" i="2"/>
  <c r="BA1192" i="2"/>
  <c r="BA1203" i="2"/>
  <c r="BB1218" i="2"/>
  <c r="BE1218" i="2"/>
  <c r="BD1218" i="2"/>
  <c r="BA1218" i="2"/>
  <c r="BC1236" i="2"/>
  <c r="BB1236" i="2"/>
  <c r="BA1236" i="2"/>
  <c r="BD1295" i="2"/>
  <c r="BC1295" i="2"/>
  <c r="BE1295" i="2"/>
  <c r="BB1295" i="2"/>
  <c r="BA1295" i="2"/>
  <c r="BB1313" i="2"/>
  <c r="BE1313" i="2"/>
  <c r="BD1313" i="2"/>
  <c r="BC1313" i="2"/>
  <c r="BA1313" i="2"/>
  <c r="BE1403" i="2"/>
  <c r="BD1403" i="2"/>
  <c r="BC1403" i="2"/>
  <c r="BB1403" i="2"/>
  <c r="BA1403" i="2"/>
  <c r="BC1433" i="2"/>
  <c r="BE1433" i="2"/>
  <c r="BD1433" i="2"/>
  <c r="BB1433" i="2"/>
  <c r="BA1433" i="2"/>
  <c r="BE1487" i="2"/>
  <c r="BB1487" i="2"/>
  <c r="BD1487" i="2"/>
  <c r="BA1487" i="2"/>
  <c r="BC1513" i="2"/>
  <c r="BE1513" i="2"/>
  <c r="BD1513" i="2"/>
  <c r="BB1513" i="2"/>
  <c r="BA1513" i="2"/>
  <c r="BC1141" i="2"/>
  <c r="BE1141" i="2"/>
  <c r="BA1141" i="2"/>
  <c r="BD1156" i="2"/>
  <c r="BC1156" i="2"/>
  <c r="BA1156" i="2"/>
  <c r="BD1200" i="2"/>
  <c r="BC1200" i="2"/>
  <c r="BB1200" i="2"/>
  <c r="BA1200" i="2"/>
  <c r="BD1208" i="2"/>
  <c r="BB1208" i="2"/>
  <c r="BA1208" i="2"/>
  <c r="BA1214" i="2"/>
  <c r="BD1216" i="2"/>
  <c r="BE1216" i="2"/>
  <c r="BA1216" i="2"/>
  <c r="BE1226" i="2"/>
  <c r="BD1226" i="2"/>
  <c r="BA1226" i="2"/>
  <c r="BE1253" i="2"/>
  <c r="BD1253" i="2"/>
  <c r="BC1253" i="2"/>
  <c r="BA1253" i="2"/>
  <c r="BE1282" i="2"/>
  <c r="BD1282" i="2"/>
  <c r="BC1282" i="2"/>
  <c r="BB1282" i="2"/>
  <c r="BA1282" i="2"/>
  <c r="BD1299" i="2"/>
  <c r="BB1299" i="2"/>
  <c r="BE1299" i="2"/>
  <c r="BA1299" i="2"/>
  <c r="BE1381" i="2"/>
  <c r="BC1381" i="2"/>
  <c r="BD1381" i="2"/>
  <c r="BB1381" i="2"/>
  <c r="BA1381" i="2"/>
  <c r="BC1487" i="2"/>
  <c r="BC1101" i="2"/>
  <c r="BE1101" i="2"/>
  <c r="BD1101" i="2"/>
  <c r="BA1101" i="2"/>
  <c r="BA1108" i="2"/>
  <c r="BA1113" i="2"/>
  <c r="BD1136" i="2"/>
  <c r="BC1136" i="2"/>
  <c r="BB1136" i="2"/>
  <c r="BA1136" i="2"/>
  <c r="BE1174" i="2"/>
  <c r="BD1174" i="2"/>
  <c r="BA1046" i="2"/>
  <c r="BA1057" i="2"/>
  <c r="BC1094" i="2"/>
  <c r="BB1094" i="2"/>
  <c r="BA1094" i="2"/>
  <c r="BE1099" i="2"/>
  <c r="BD1099" i="2"/>
  <c r="BA1099" i="2"/>
  <c r="BB1101" i="2"/>
  <c r="BE1105" i="2"/>
  <c r="BB1108" i="2"/>
  <c r="BC1110" i="2"/>
  <c r="BC1115" i="2"/>
  <c r="BD1122" i="2"/>
  <c r="BD1134" i="2"/>
  <c r="BC1134" i="2"/>
  <c r="BA1134" i="2"/>
  <c r="BE1136" i="2"/>
  <c r="BA1139" i="2"/>
  <c r="BB1141" i="2"/>
  <c r="BB1156" i="2"/>
  <c r="BE1169" i="2"/>
  <c r="BC1169" i="2"/>
  <c r="BB1169" i="2"/>
  <c r="BA1169" i="2"/>
  <c r="BA1172" i="2"/>
  <c r="BB1174" i="2"/>
  <c r="BA1177" i="2"/>
  <c r="BE1185" i="2"/>
  <c r="BD1185" i="2"/>
  <c r="BA1185" i="2"/>
  <c r="BA1188" i="2"/>
  <c r="BC1192" i="2"/>
  <c r="BD1198" i="2"/>
  <c r="BC1198" i="2"/>
  <c r="BA1198" i="2"/>
  <c r="BE1200" i="2"/>
  <c r="BC1203" i="2"/>
  <c r="BC1208" i="2"/>
  <c r="BE1211" i="2"/>
  <c r="BC1211" i="2"/>
  <c r="BB1211" i="2"/>
  <c r="BA1211" i="2"/>
  <c r="BB1214" i="2"/>
  <c r="BB1216" i="2"/>
  <c r="BB1226" i="2"/>
  <c r="BA1242" i="2"/>
  <c r="BB1253" i="2"/>
  <c r="BD1293" i="2"/>
  <c r="BC1293" i="2"/>
  <c r="BB1293" i="2"/>
  <c r="BA1293" i="2"/>
  <c r="BE1339" i="2"/>
  <c r="BC1339" i="2"/>
  <c r="BD1339" i="2"/>
  <c r="BB1339" i="2"/>
  <c r="BA1339" i="2"/>
  <c r="BD1351" i="2"/>
  <c r="BE1351" i="2"/>
  <c r="BC1351" i="2"/>
  <c r="BA1351" i="2"/>
  <c r="BB1389" i="2"/>
  <c r="BE1389" i="2"/>
  <c r="BD1389" i="2"/>
  <c r="BA1389" i="2"/>
  <c r="BE1234" i="2"/>
  <c r="BC1234" i="2"/>
  <c r="BA1234" i="2"/>
  <c r="BB1273" i="2"/>
  <c r="BE1273" i="2"/>
  <c r="BA1273" i="2"/>
  <c r="BE1290" i="2"/>
  <c r="BC1290" i="2"/>
  <c r="BA1290" i="2"/>
  <c r="BB1290" i="2"/>
  <c r="BD1304" i="2"/>
  <c r="BE1304" i="2"/>
  <c r="BA1304" i="2"/>
  <c r="BD1335" i="2"/>
  <c r="BE1335" i="2"/>
  <c r="BC1335" i="2"/>
  <c r="BB1335" i="2"/>
  <c r="BA1335" i="2"/>
  <c r="BB1377" i="2"/>
  <c r="BE1377" i="2"/>
  <c r="BD1377" i="2"/>
  <c r="BC1377" i="2"/>
  <c r="BA1377" i="2"/>
  <c r="BB1470" i="2"/>
  <c r="BD1470" i="2"/>
  <c r="BE1470" i="2"/>
  <c r="BC1470" i="2"/>
  <c r="BA1470" i="2"/>
  <c r="BD1368" i="2"/>
  <c r="BE1368" i="2"/>
  <c r="BC1368" i="2"/>
  <c r="BB1368" i="2"/>
  <c r="BA1368" i="2"/>
  <c r="BC1498" i="2"/>
  <c r="BE1498" i="2"/>
  <c r="BD1498" i="2"/>
  <c r="BB1498" i="2"/>
  <c r="BA1498" i="2"/>
  <c r="BA1129" i="2"/>
  <c r="BA1138" i="2"/>
  <c r="BA1140" i="2"/>
  <c r="BA1149" i="2"/>
  <c r="BA1160" i="2"/>
  <c r="BA1171" i="2"/>
  <c r="BA1182" i="2"/>
  <c r="BA1193" i="2"/>
  <c r="BA1202" i="2"/>
  <c r="BA1204" i="2"/>
  <c r="BA1213" i="2"/>
  <c r="BA1235" i="2"/>
  <c r="BA1237" i="2"/>
  <c r="BA1243" i="2"/>
  <c r="BA1245" i="2"/>
  <c r="BD1247" i="2"/>
  <c r="BB1247" i="2"/>
  <c r="BA1247" i="2"/>
  <c r="BD1379" i="2"/>
  <c r="BE1379" i="2"/>
  <c r="BA1379" i="2"/>
  <c r="BC1404" i="2"/>
  <c r="BE1404" i="2"/>
  <c r="BD1404" i="2"/>
  <c r="BA1404" i="2"/>
  <c r="BB1438" i="2"/>
  <c r="BD1438" i="2"/>
  <c r="BA1438" i="2"/>
  <c r="BC1449" i="2"/>
  <c r="BE1449" i="2"/>
  <c r="BB1449" i="2"/>
  <c r="BA1449" i="2"/>
  <c r="BE1527" i="2"/>
  <c r="BB1527" i="2"/>
  <c r="BD1527" i="2"/>
  <c r="BA1527" i="2"/>
  <c r="BA1096" i="2"/>
  <c r="BA1107" i="2"/>
  <c r="BA1118" i="2"/>
  <c r="BA1067" i="2"/>
  <c r="BB1096" i="2"/>
  <c r="BA1098" i="2"/>
  <c r="BB1107" i="2"/>
  <c r="BA1109" i="2"/>
  <c r="BA1120" i="2"/>
  <c r="BA1131" i="2"/>
  <c r="BC1138" i="2"/>
  <c r="BB1149" i="2"/>
  <c r="BB1160" i="2"/>
  <c r="BA1162" i="2"/>
  <c r="BB1171" i="2"/>
  <c r="BA1173" i="2"/>
  <c r="BB1182" i="2"/>
  <c r="BA1184" i="2"/>
  <c r="BB1193" i="2"/>
  <c r="BA1195" i="2"/>
  <c r="BC1202" i="2"/>
  <c r="BB1204" i="2"/>
  <c r="BB1213" i="2"/>
  <c r="BA1227" i="2"/>
  <c r="BA1231" i="2"/>
  <c r="BA1233" i="2"/>
  <c r="BB1235" i="2"/>
  <c r="BB1237" i="2"/>
  <c r="BA1239" i="2"/>
  <c r="BB1241" i="2"/>
  <c r="BE1241" i="2"/>
  <c r="BA1241" i="2"/>
  <c r="BB1243" i="2"/>
  <c r="BB1245" i="2"/>
  <c r="BC1247" i="2"/>
  <c r="BB1283" i="2"/>
  <c r="BC1283" i="2"/>
  <c r="BA1283" i="2"/>
  <c r="BD1288" i="2"/>
  <c r="BE1288" i="2"/>
  <c r="BC1288" i="2"/>
  <c r="BA1288" i="2"/>
  <c r="BB1297" i="2"/>
  <c r="BE1297" i="2"/>
  <c r="BC1297" i="2"/>
  <c r="BA1297" i="2"/>
  <c r="BC1300" i="2"/>
  <c r="BD1300" i="2"/>
  <c r="BB1300" i="2"/>
  <c r="BA1300" i="2"/>
  <c r="BD1311" i="2"/>
  <c r="BE1311" i="2"/>
  <c r="BC1311" i="2"/>
  <c r="BA1311" i="2"/>
  <c r="BE1330" i="2"/>
  <c r="BD1330" i="2"/>
  <c r="BB1330" i="2"/>
  <c r="BA1330" i="2"/>
  <c r="BE1333" i="2"/>
  <c r="BD1333" i="2"/>
  <c r="BC1333" i="2"/>
  <c r="BB1333" i="2"/>
  <c r="BA1333" i="2"/>
  <c r="BB1337" i="2"/>
  <c r="BD1337" i="2"/>
  <c r="BE1337" i="2"/>
  <c r="BA1337" i="2"/>
  <c r="BC1340" i="2"/>
  <c r="BE1340" i="2"/>
  <c r="BD1340" i="2"/>
  <c r="BB1340" i="2"/>
  <c r="BA1340" i="2"/>
  <c r="BA1353" i="2"/>
  <c r="BC1356" i="2"/>
  <c r="BB1356" i="2"/>
  <c r="BE1356" i="2"/>
  <c r="BA1356" i="2"/>
  <c r="BD1363" i="2"/>
  <c r="BB1363" i="2"/>
  <c r="BE1363" i="2"/>
  <c r="BA1363" i="2"/>
  <c r="BC1372" i="2"/>
  <c r="BE1372" i="2"/>
  <c r="BB1372" i="2"/>
  <c r="BA1372" i="2"/>
  <c r="BB1379" i="2"/>
  <c r="BB1404" i="2"/>
  <c r="BC1438" i="2"/>
  <c r="BD1449" i="2"/>
  <c r="BC1473" i="2"/>
  <c r="BB1473" i="2"/>
  <c r="BA1473" i="2"/>
  <c r="BC1527" i="2"/>
  <c r="BA1219" i="2"/>
  <c r="BA1221" i="2"/>
  <c r="BD1223" i="2"/>
  <c r="BC1223" i="2"/>
  <c r="BA1223" i="2"/>
  <c r="BB1225" i="2"/>
  <c r="BC1225" i="2"/>
  <c r="BA1225" i="2"/>
  <c r="BE1258" i="2"/>
  <c r="BB1258" i="2"/>
  <c r="BA1258" i="2"/>
  <c r="BA1265" i="2"/>
  <c r="BD1280" i="2"/>
  <c r="BC1280" i="2"/>
  <c r="BA1280" i="2"/>
  <c r="BD1303" i="2"/>
  <c r="BB1303" i="2"/>
  <c r="BC1303" i="2"/>
  <c r="BA1303" i="2"/>
  <c r="BE1306" i="2"/>
  <c r="BC1306" i="2"/>
  <c r="BA1306" i="2"/>
  <c r="BE1309" i="2"/>
  <c r="BD1309" i="2"/>
  <c r="BA1309" i="2"/>
  <c r="BA1344" i="2"/>
  <c r="BB1347" i="2"/>
  <c r="BE1347" i="2"/>
  <c r="BD1347" i="2"/>
  <c r="BA1347" i="2"/>
  <c r="BB1401" i="2"/>
  <c r="BE1401" i="2"/>
  <c r="BD1401" i="2"/>
  <c r="BC1401" i="2"/>
  <c r="BA1401" i="2"/>
  <c r="BE1438" i="2"/>
  <c r="BD1473" i="2"/>
  <c r="BA1146" i="2"/>
  <c r="BA1157" i="2"/>
  <c r="BA1168" i="2"/>
  <c r="BA1179" i="2"/>
  <c r="BE1202" i="2"/>
  <c r="BA1210" i="2"/>
  <c r="BE1213" i="2"/>
  <c r="BB1219" i="2"/>
  <c r="BB1221" i="2"/>
  <c r="BB1223" i="2"/>
  <c r="BD1225" i="2"/>
  <c r="BE1243" i="2"/>
  <c r="BE1245" i="2"/>
  <c r="BA1250" i="2"/>
  <c r="BC1252" i="2"/>
  <c r="BE1252" i="2"/>
  <c r="BA1252" i="2"/>
  <c r="BA1256" i="2"/>
  <c r="BC1258" i="2"/>
  <c r="BC1265" i="2"/>
  <c r="BB1280" i="2"/>
  <c r="BB1289" i="2"/>
  <c r="BC1289" i="2"/>
  <c r="BA1289" i="2"/>
  <c r="BC1292" i="2"/>
  <c r="BB1292" i="2"/>
  <c r="BA1292" i="2"/>
  <c r="BE1303" i="2"/>
  <c r="BB1306" i="2"/>
  <c r="BB1309" i="2"/>
  <c r="BA1325" i="2"/>
  <c r="BB1344" i="2"/>
  <c r="BC1347" i="2"/>
  <c r="BE1370" i="2"/>
  <c r="BC1370" i="2"/>
  <c r="BD1370" i="2"/>
  <c r="BA1370" i="2"/>
  <c r="BD1373" i="2"/>
  <c r="BC1373" i="2"/>
  <c r="BB1373" i="2"/>
  <c r="BE1373" i="2"/>
  <c r="BA1373" i="2"/>
  <c r="BA1386" i="2"/>
  <c r="BC1410" i="2"/>
  <c r="BE1410" i="2"/>
  <c r="BD1410" i="2"/>
  <c r="BB1410" i="2"/>
  <c r="BA1410" i="2"/>
  <c r="BC1418" i="2"/>
  <c r="BE1418" i="2"/>
  <c r="BD1418" i="2"/>
  <c r="BB1418" i="2"/>
  <c r="BA1418" i="2"/>
  <c r="BC1425" i="2"/>
  <c r="BE1425" i="2"/>
  <c r="BA1425" i="2"/>
  <c r="BE1473" i="2"/>
  <c r="BA1257" i="2"/>
  <c r="BA1275" i="2"/>
  <c r="BA1277" i="2"/>
  <c r="BD1279" i="2"/>
  <c r="BC1279" i="2"/>
  <c r="BA1279" i="2"/>
  <c r="BB1281" i="2"/>
  <c r="BC1281" i="2"/>
  <c r="BA1281" i="2"/>
  <c r="BC1308" i="2"/>
  <c r="BE1308" i="2"/>
  <c r="BB1308" i="2"/>
  <c r="BA1308" i="2"/>
  <c r="BA1315" i="2"/>
  <c r="BB1322" i="2"/>
  <c r="BC1329" i="2"/>
  <c r="BC1336" i="2"/>
  <c r="BD1341" i="2"/>
  <c r="BB1341" i="2"/>
  <c r="BA1341" i="2"/>
  <c r="BE1346" i="2"/>
  <c r="BD1346" i="2"/>
  <c r="BA1346" i="2"/>
  <c r="BB1355" i="2"/>
  <c r="BC1357" i="2"/>
  <c r="BB1362" i="2"/>
  <c r="BD1364" i="2"/>
  <c r="BD1383" i="2"/>
  <c r="BE1383" i="2"/>
  <c r="BB1383" i="2"/>
  <c r="BA1383" i="2"/>
  <c r="BC1388" i="2"/>
  <c r="BE1388" i="2"/>
  <c r="BA1388" i="2"/>
  <c r="BB1395" i="2"/>
  <c r="BC1397" i="2"/>
  <c r="BB1408" i="2"/>
  <c r="BC1441" i="2"/>
  <c r="BB1441" i="2"/>
  <c r="BA1441" i="2"/>
  <c r="BC1478" i="2"/>
  <c r="BD1493" i="2"/>
  <c r="BE1493" i="2"/>
  <c r="BC1493" i="2"/>
  <c r="BA1493" i="2"/>
  <c r="BE1510" i="2"/>
  <c r="BE1519" i="2"/>
  <c r="BB1519" i="2"/>
  <c r="BD1519" i="2"/>
  <c r="BA1519" i="2"/>
  <c r="BB1534" i="2"/>
  <c r="BE1534" i="2"/>
  <c r="BD1534" i="2"/>
  <c r="BC1534" i="2"/>
  <c r="BA1534" i="2"/>
  <c r="BE1495" i="2"/>
  <c r="BB1495" i="2"/>
  <c r="BA1495" i="2"/>
  <c r="BB1502" i="2"/>
  <c r="BE1502" i="2"/>
  <c r="BD1502" i="2"/>
  <c r="BC1502" i="2"/>
  <c r="BA1502" i="2"/>
  <c r="BC1514" i="2"/>
  <c r="BE1514" i="2"/>
  <c r="BD1514" i="2"/>
  <c r="BA1514" i="2"/>
  <c r="BA1249" i="2"/>
  <c r="BA1260" i="2"/>
  <c r="BA1264" i="2"/>
  <c r="BE1266" i="2"/>
  <c r="BD1266" i="2"/>
  <c r="BA1266" i="2"/>
  <c r="BC1268" i="2"/>
  <c r="BD1268" i="2"/>
  <c r="BA1268" i="2"/>
  <c r="BA1272" i="2"/>
  <c r="BA1291" i="2"/>
  <c r="BA1298" i="2"/>
  <c r="BE1314" i="2"/>
  <c r="BB1314" i="2"/>
  <c r="BA1314" i="2"/>
  <c r="BB1345" i="2"/>
  <c r="BC1345" i="2"/>
  <c r="BA1345" i="2"/>
  <c r="BB1361" i="2"/>
  <c r="BE1361" i="2"/>
  <c r="BC1361" i="2"/>
  <c r="BA1361" i="2"/>
  <c r="BA1375" i="2"/>
  <c r="BE1394" i="2"/>
  <c r="BD1394" i="2"/>
  <c r="BB1394" i="2"/>
  <c r="BA1394" i="2"/>
  <c r="BA1446" i="2"/>
  <c r="BC1450" i="2"/>
  <c r="BE1450" i="2"/>
  <c r="BD1450" i="2"/>
  <c r="BB1450" i="2"/>
  <c r="BA1450" i="2"/>
  <c r="BC1457" i="2"/>
  <c r="BE1457" i="2"/>
  <c r="BA1457" i="2"/>
  <c r="BC1481" i="2"/>
  <c r="BE1481" i="2"/>
  <c r="BD1481" i="2"/>
  <c r="BB1481" i="2"/>
  <c r="BA1481" i="2"/>
  <c r="BC1495" i="2"/>
  <c r="BA1510" i="2"/>
  <c r="BB1514" i="2"/>
  <c r="BD1319" i="2"/>
  <c r="BE1319" i="2"/>
  <c r="BB1319" i="2"/>
  <c r="BA1319" i="2"/>
  <c r="BC1324" i="2"/>
  <c r="BE1324" i="2"/>
  <c r="BA1324" i="2"/>
  <c r="BD1352" i="2"/>
  <c r="BB1352" i="2"/>
  <c r="BA1352" i="2"/>
  <c r="BA1357" i="2"/>
  <c r="BD1359" i="2"/>
  <c r="BC1359" i="2"/>
  <c r="BA1359" i="2"/>
  <c r="BA1364" i="2"/>
  <c r="BE1392" i="2"/>
  <c r="BC1392" i="2"/>
  <c r="BA1392" i="2"/>
  <c r="BA1397" i="2"/>
  <c r="BD1399" i="2"/>
  <c r="BE1399" i="2"/>
  <c r="BA1399" i="2"/>
  <c r="BC1482" i="2"/>
  <c r="BE1482" i="2"/>
  <c r="BD1482" i="2"/>
  <c r="BA1482" i="2"/>
  <c r="BD1495" i="2"/>
  <c r="BD1525" i="2"/>
  <c r="BE1525" i="2"/>
  <c r="BC1525" i="2"/>
  <c r="BB1525" i="2"/>
  <c r="BA1525" i="2"/>
  <c r="BC1530" i="2"/>
  <c r="BE1530" i="2"/>
  <c r="BD1530" i="2"/>
  <c r="BB1530" i="2"/>
  <c r="BA1530" i="2"/>
  <c r="BE1317" i="2"/>
  <c r="BC1317" i="2"/>
  <c r="BA1317" i="2"/>
  <c r="BA1322" i="2"/>
  <c r="BA1329" i="2"/>
  <c r="BA1336" i="2"/>
  <c r="BC1348" i="2"/>
  <c r="BD1348" i="2"/>
  <c r="BA1348" i="2"/>
  <c r="BA1355" i="2"/>
  <c r="BA1362" i="2"/>
  <c r="BE1378" i="2"/>
  <c r="BB1378" i="2"/>
  <c r="BA1378" i="2"/>
  <c r="BD1405" i="2"/>
  <c r="BC1405" i="2"/>
  <c r="BB1405" i="2"/>
  <c r="BA1405" i="2"/>
  <c r="BA1408" i="2"/>
  <c r="BD1413" i="2"/>
  <c r="BC1413" i="2"/>
  <c r="BE1413" i="2"/>
  <c r="BB1413" i="2"/>
  <c r="BA1413" i="2"/>
  <c r="BC1417" i="2"/>
  <c r="BE1417" i="2"/>
  <c r="BA1417" i="2"/>
  <c r="BC1465" i="2"/>
  <c r="BE1465" i="2"/>
  <c r="BA1465" i="2"/>
  <c r="BA1478" i="2"/>
  <c r="BE1496" i="2"/>
  <c r="BD1496" i="2"/>
  <c r="BC1496" i="2"/>
  <c r="BB1496" i="2"/>
  <c r="BA1496" i="2"/>
  <c r="BE1432" i="2"/>
  <c r="BD1432" i="2"/>
  <c r="BB1432" i="2"/>
  <c r="BA1432" i="2"/>
  <c r="BC1448" i="2"/>
  <c r="BE1464" i="2"/>
  <c r="BD1464" i="2"/>
  <c r="BB1464" i="2"/>
  <c r="BA1464" i="2"/>
  <c r="BC1480" i="2"/>
  <c r="BE1497" i="2"/>
  <c r="BE1504" i="2"/>
  <c r="BD1504" i="2"/>
  <c r="BA1504" i="2"/>
  <c r="BC1512" i="2"/>
  <c r="BE1529" i="2"/>
  <c r="BC1536" i="2"/>
  <c r="BE1528" i="2"/>
  <c r="BD1528" i="2"/>
  <c r="BC1528" i="2"/>
  <c r="BB1528" i="2"/>
  <c r="BA1528" i="2"/>
  <c r="BA1301" i="2"/>
  <c r="BA1312" i="2"/>
  <c r="BA1321" i="2"/>
  <c r="BA1323" i="2"/>
  <c r="BA1332" i="2"/>
  <c r="BA1343" i="2"/>
  <c r="BA1354" i="2"/>
  <c r="BA1365" i="2"/>
  <c r="BA1376" i="2"/>
  <c r="BA1385" i="2"/>
  <c r="BA1387" i="2"/>
  <c r="BA1396" i="2"/>
  <c r="BA1407" i="2"/>
  <c r="BA1416" i="2"/>
  <c r="BE1423" i="2"/>
  <c r="BB1423" i="2"/>
  <c r="BD1423" i="2"/>
  <c r="BA1423" i="2"/>
  <c r="BC1426" i="2"/>
  <c r="BB1426" i="2"/>
  <c r="BA1426" i="2"/>
  <c r="BE1431" i="2"/>
  <c r="BB1431" i="2"/>
  <c r="BA1431" i="2"/>
  <c r="BC1442" i="2"/>
  <c r="BE1442" i="2"/>
  <c r="BA1442" i="2"/>
  <c r="BE1455" i="2"/>
  <c r="BB1455" i="2"/>
  <c r="BD1455" i="2"/>
  <c r="BA1455" i="2"/>
  <c r="BC1458" i="2"/>
  <c r="BB1458" i="2"/>
  <c r="BA1458" i="2"/>
  <c r="BE1463" i="2"/>
  <c r="BB1463" i="2"/>
  <c r="BA1463" i="2"/>
  <c r="BC1474" i="2"/>
  <c r="BE1474" i="2"/>
  <c r="BA1474" i="2"/>
  <c r="BA1497" i="2"/>
  <c r="BC1506" i="2"/>
  <c r="BE1506" i="2"/>
  <c r="BA1506" i="2"/>
  <c r="BA1529" i="2"/>
  <c r="BA1400" i="2"/>
  <c r="BC1409" i="2"/>
  <c r="BB1409" i="2"/>
  <c r="BA1409" i="2"/>
  <c r="BC1434" i="2"/>
  <c r="BE1434" i="2"/>
  <c r="BB1434" i="2"/>
  <c r="BA1434" i="2"/>
  <c r="BA1448" i="2"/>
  <c r="BC1466" i="2"/>
  <c r="BE1466" i="2"/>
  <c r="BB1466" i="2"/>
  <c r="BA1466" i="2"/>
  <c r="BA1480" i="2"/>
  <c r="BD1485" i="2"/>
  <c r="BE1485" i="2"/>
  <c r="BC1485" i="2"/>
  <c r="BA1485" i="2"/>
  <c r="BA1512" i="2"/>
  <c r="BD1517" i="2"/>
  <c r="BE1517" i="2"/>
  <c r="BC1517" i="2"/>
  <c r="BA1517" i="2"/>
  <c r="BA1536" i="2"/>
  <c r="BA1263" i="2"/>
  <c r="BA1274" i="2"/>
  <c r="BA1305" i="2"/>
  <c r="BA1316" i="2"/>
  <c r="BD1321" i="2"/>
  <c r="BA1327" i="2"/>
  <c r="BD1332" i="2"/>
  <c r="BA1338" i="2"/>
  <c r="BC1343" i="2"/>
  <c r="BC1354" i="2"/>
  <c r="BA1369" i="2"/>
  <c r="BA1380" i="2"/>
  <c r="BD1385" i="2"/>
  <c r="BA1391" i="2"/>
  <c r="BD1396" i="2"/>
  <c r="BA1402" i="2"/>
  <c r="BC1407" i="2"/>
  <c r="BD1409" i="2"/>
  <c r="BA1414" i="2"/>
  <c r="BC1416" i="2"/>
  <c r="BD1421" i="2"/>
  <c r="BC1421" i="2"/>
  <c r="BA1421" i="2"/>
  <c r="BE1424" i="2"/>
  <c r="BB1424" i="2"/>
  <c r="BA1424" i="2"/>
  <c r="BE1426" i="2"/>
  <c r="BA1429" i="2"/>
  <c r="BD1431" i="2"/>
  <c r="BD1434" i="2"/>
  <c r="BE1440" i="2"/>
  <c r="BD1440" i="2"/>
  <c r="BA1440" i="2"/>
  <c r="BD1442" i="2"/>
  <c r="BB1448" i="2"/>
  <c r="BD1453" i="2"/>
  <c r="BC1453" i="2"/>
  <c r="BA1453" i="2"/>
  <c r="BE1456" i="2"/>
  <c r="BB1456" i="2"/>
  <c r="BA1456" i="2"/>
  <c r="BE1458" i="2"/>
  <c r="BA1461" i="2"/>
  <c r="BD1463" i="2"/>
  <c r="BD1466" i="2"/>
  <c r="BE1472" i="2"/>
  <c r="BD1472" i="2"/>
  <c r="BA1472" i="2"/>
  <c r="BD1474" i="2"/>
  <c r="BB1480" i="2"/>
  <c r="BB1485" i="2"/>
  <c r="BC1489" i="2"/>
  <c r="BE1489" i="2"/>
  <c r="BA1489" i="2"/>
  <c r="BD1497" i="2"/>
  <c r="BD1506" i="2"/>
  <c r="BB1512" i="2"/>
  <c r="BB1517" i="2"/>
  <c r="BC1521" i="2"/>
  <c r="BE1521" i="2"/>
  <c r="BA1521" i="2"/>
  <c r="BB1542" i="2"/>
  <c r="BE1542" i="2"/>
  <c r="BD1542" i="2"/>
  <c r="BC1542" i="2"/>
  <c r="BA1542" i="2"/>
  <c r="BE1541" i="2"/>
  <c r="BD1541" i="2"/>
  <c r="BA1541" i="2"/>
  <c r="BA1430" i="2"/>
  <c r="BA1445" i="2"/>
  <c r="BE1447" i="2"/>
  <c r="BB1447" i="2"/>
  <c r="BA1447" i="2"/>
  <c r="BA1462" i="2"/>
  <c r="BA1477" i="2"/>
  <c r="BE1479" i="2"/>
  <c r="BB1479" i="2"/>
  <c r="BA1479" i="2"/>
  <c r="BA1494" i="2"/>
  <c r="BA1509" i="2"/>
  <c r="BE1511" i="2"/>
  <c r="BB1511" i="2"/>
  <c r="BA1511" i="2"/>
  <c r="BA1526" i="2"/>
  <c r="BA1488" i="2"/>
  <c r="BA1490" i="2"/>
  <c r="BA1505" i="2"/>
  <c r="BA1520" i="2"/>
  <c r="BA1522" i="2"/>
  <c r="BE1535" i="2"/>
  <c r="BC1535" i="2"/>
  <c r="BB1535" i="2"/>
  <c r="BA1535" i="2"/>
  <c r="BA1422" i="2"/>
  <c r="BD1430" i="2"/>
  <c r="BA1437" i="2"/>
  <c r="BE1439" i="2"/>
  <c r="BB1439" i="2"/>
  <c r="BA1439" i="2"/>
  <c r="BC1445" i="2"/>
  <c r="BD1447" i="2"/>
  <c r="BA1454" i="2"/>
  <c r="BD1462" i="2"/>
  <c r="BA1469" i="2"/>
  <c r="BE1471" i="2"/>
  <c r="BB1471" i="2"/>
  <c r="BA1471" i="2"/>
  <c r="BC1477" i="2"/>
  <c r="BD1479" i="2"/>
  <c r="BA1486" i="2"/>
  <c r="BB1488" i="2"/>
  <c r="BB1490" i="2"/>
  <c r="BD1494" i="2"/>
  <c r="BA1501" i="2"/>
  <c r="BE1503" i="2"/>
  <c r="BB1503" i="2"/>
  <c r="BA1503" i="2"/>
  <c r="BB1505" i="2"/>
  <c r="BC1509" i="2"/>
  <c r="BD1511" i="2"/>
  <c r="BA1518" i="2"/>
  <c r="BB1520" i="2"/>
  <c r="BB1522" i="2"/>
  <c r="BD1526" i="2"/>
  <c r="BE1533" i="2"/>
  <c r="BD1533" i="2"/>
  <c r="BA1533" i="2"/>
  <c r="BD1535" i="2"/>
  <c r="BD1538" i="2"/>
  <c r="BC1538" i="2"/>
  <c r="BA1538" i="2"/>
  <c r="BE1543" i="2"/>
  <c r="BD1543" i="2"/>
  <c r="BC1543" i="2"/>
  <c r="BB1543" i="2"/>
  <c r="BA1543" i="2"/>
  <c r="BA1412" i="2"/>
  <c r="BA1420" i="2"/>
  <c r="BA1428" i="2"/>
  <c r="BA1436" i="2"/>
  <c r="BA1444" i="2"/>
  <c r="BA1452" i="2"/>
  <c r="BA1460" i="2"/>
  <c r="BA1468" i="2"/>
  <c r="BA1476" i="2"/>
  <c r="BA1484" i="2"/>
  <c r="BA1492" i="2"/>
  <c r="BA1500" i="2"/>
  <c r="BA1508" i="2"/>
  <c r="BA1516" i="2"/>
  <c r="BA1524" i="2"/>
  <c r="BA1532" i="2"/>
  <c r="BA1540" i="2"/>
  <c r="BA1537" i="2"/>
  <c r="BB1540" i="2"/>
  <c r="BA2" i="2"/>
  <c r="BD970" i="2"/>
  <c r="BE984" i="2"/>
  <c r="BD988" i="2"/>
  <c r="BC1010" i="2"/>
  <c r="BE970" i="2"/>
  <c r="BE992" i="2"/>
  <c r="BD1010" i="2"/>
  <c r="BE973" i="2"/>
  <c r="BD1000" i="2"/>
  <c r="BE1010" i="2"/>
  <c r="BD974" i="2"/>
  <c r="BE1000" i="2"/>
  <c r="BE1013" i="2"/>
  <c r="BD978" i="2"/>
  <c r="BD1004" i="2"/>
  <c r="BD1018" i="2"/>
  <c r="BD965" i="2"/>
  <c r="BE965" i="2"/>
  <c r="BD982" i="2"/>
  <c r="BD1005" i="2"/>
  <c r="BE1021" i="2"/>
  <c r="BE968" i="2"/>
  <c r="BD984" i="2"/>
  <c r="BE1005" i="2"/>
  <c r="BD1022" i="2"/>
  <c r="BC970" i="2"/>
  <c r="BE1008" i="2"/>
  <c r="BB980" i="2"/>
  <c r="BC989" i="2"/>
  <c r="BB994" i="2"/>
  <c r="BD997" i="2"/>
  <c r="BC1002" i="2"/>
  <c r="BE1019" i="2"/>
  <c r="BC962" i="2"/>
  <c r="BC981" i="2"/>
  <c r="BB1006" i="2"/>
  <c r="BB998" i="2"/>
  <c r="BE1002" i="2"/>
  <c r="BD1006" i="2"/>
  <c r="BB1016" i="2"/>
  <c r="BD1020" i="2"/>
  <c r="BB978" i="2"/>
  <c r="BE981" i="2"/>
  <c r="BD986" i="2"/>
  <c r="BB990" i="2"/>
  <c r="BE994" i="2"/>
  <c r="BD998" i="2"/>
  <c r="BE1003" i="2"/>
  <c r="BB1008" i="2"/>
  <c r="BB1012" i="2"/>
  <c r="BD1016" i="2"/>
  <c r="BC1021" i="2"/>
  <c r="BB962" i="2"/>
  <c r="BB976" i="2"/>
  <c r="BB1014" i="2"/>
  <c r="BB966" i="2"/>
  <c r="BD976" i="2"/>
  <c r="BB986" i="2"/>
  <c r="BD989" i="2"/>
  <c r="BC994" i="2"/>
  <c r="BE997" i="2"/>
  <c r="BD1002" i="2"/>
  <c r="BD1014" i="2"/>
  <c r="BB1020" i="2"/>
  <c r="BD962" i="2"/>
  <c r="BD966" i="2"/>
  <c r="BE971" i="2"/>
  <c r="BE976" i="2"/>
  <c r="BD981" i="2"/>
  <c r="BC986" i="2"/>
  <c r="BE989" i="2"/>
  <c r="BD994" i="2"/>
  <c r="BE1011" i="2"/>
  <c r="BE962" i="2"/>
  <c r="BB968" i="2"/>
  <c r="BC973" i="2"/>
  <c r="BE963" i="2"/>
  <c r="BD968" i="2"/>
  <c r="BD973" i="2"/>
  <c r="BC978" i="2"/>
  <c r="BB982" i="2"/>
  <c r="BE986" i="2"/>
  <c r="BD990" i="2"/>
  <c r="BE995" i="2"/>
  <c r="BB1000" i="2"/>
  <c r="BB1004" i="2"/>
  <c r="BD1008" i="2"/>
  <c r="BD1012" i="2"/>
  <c r="BE1016" i="2"/>
  <c r="BD1021" i="2"/>
  <c r="BA964" i="2"/>
  <c r="BE987" i="2"/>
  <c r="BB992" i="2"/>
  <c r="BB996" i="2"/>
  <c r="BC1013" i="2"/>
  <c r="BB1018" i="2"/>
  <c r="BC965" i="2"/>
  <c r="BB970" i="2"/>
  <c r="BB974" i="2"/>
  <c r="BE978" i="2"/>
  <c r="BB984" i="2"/>
  <c r="BB988" i="2"/>
  <c r="BD992" i="2"/>
  <c r="BD996" i="2"/>
  <c r="BC1005" i="2"/>
  <c r="BB1010" i="2"/>
  <c r="BD1013" i="2"/>
  <c r="BC1018" i="2"/>
  <c r="BB1022" i="2"/>
  <c r="BE979" i="2"/>
  <c r="BC997" i="2"/>
  <c r="BB1002" i="2"/>
  <c r="BA991" i="2"/>
  <c r="BA972" i="2"/>
  <c r="BB975" i="2"/>
  <c r="BA980" i="2"/>
  <c r="BB983" i="2"/>
  <c r="BA988" i="2"/>
  <c r="BB991" i="2"/>
  <c r="BA996" i="2"/>
  <c r="BB999" i="2"/>
  <c r="BA1004" i="2"/>
  <c r="BB1007" i="2"/>
  <c r="BA1012" i="2"/>
  <c r="BB1015" i="2"/>
  <c r="BA1020" i="2"/>
  <c r="BC983" i="2"/>
  <c r="BA985" i="2"/>
  <c r="BC999" i="2"/>
  <c r="BA1001" i="2"/>
  <c r="BC1015" i="2"/>
  <c r="BB967" i="2"/>
  <c r="BA961" i="2"/>
  <c r="BB964" i="2"/>
  <c r="BC1007" i="2"/>
  <c r="BA1009" i="2"/>
  <c r="BA1017" i="2"/>
  <c r="BB961" i="2"/>
  <c r="BC964" i="2"/>
  <c r="BA966" i="2"/>
  <c r="BD967" i="2"/>
  <c r="BB969" i="2"/>
  <c r="BC972" i="2"/>
  <c r="BA974" i="2"/>
  <c r="BD975" i="2"/>
  <c r="BB977" i="2"/>
  <c r="BC980" i="2"/>
  <c r="BA982" i="2"/>
  <c r="BD983" i="2"/>
  <c r="BB985" i="2"/>
  <c r="BC988" i="2"/>
  <c r="BA990" i="2"/>
  <c r="BD991" i="2"/>
  <c r="BB993" i="2"/>
  <c r="BC996" i="2"/>
  <c r="BA998" i="2"/>
  <c r="BD999" i="2"/>
  <c r="BB1001" i="2"/>
  <c r="BC1004" i="2"/>
  <c r="BA1006" i="2"/>
  <c r="BD1007" i="2"/>
  <c r="BB1009" i="2"/>
  <c r="BC1012" i="2"/>
  <c r="BA1014" i="2"/>
  <c r="BD1015" i="2"/>
  <c r="BB1017" i="2"/>
  <c r="BE1018" i="2"/>
  <c r="BC1020" i="2"/>
  <c r="BA1022" i="2"/>
  <c r="BA975" i="2"/>
  <c r="BA999" i="2"/>
  <c r="BC967" i="2"/>
  <c r="BA969" i="2"/>
  <c r="BB972" i="2"/>
  <c r="BC975" i="2"/>
  <c r="BC991" i="2"/>
  <c r="BA993" i="2"/>
  <c r="BC961" i="2"/>
  <c r="BA963" i="2"/>
  <c r="BD964" i="2"/>
  <c r="BA979" i="2"/>
  <c r="BD980" i="2"/>
  <c r="BC993" i="2"/>
  <c r="BA995" i="2"/>
  <c r="BE1015" i="2"/>
  <c r="BC1017" i="2"/>
  <c r="BA1019" i="2"/>
  <c r="BD961" i="2"/>
  <c r="BB963" i="2"/>
  <c r="BC966" i="2"/>
  <c r="BA968" i="2"/>
  <c r="BD969" i="2"/>
  <c r="BB971" i="2"/>
  <c r="BE972" i="2"/>
  <c r="BC974" i="2"/>
  <c r="BA976" i="2"/>
  <c r="BD977" i="2"/>
  <c r="BB979" i="2"/>
  <c r="BC982" i="2"/>
  <c r="BA984" i="2"/>
  <c r="BD985" i="2"/>
  <c r="BB987" i="2"/>
  <c r="BC990" i="2"/>
  <c r="BA992" i="2"/>
  <c r="BD993" i="2"/>
  <c r="BB995" i="2"/>
  <c r="BC998" i="2"/>
  <c r="BA1000" i="2"/>
  <c r="BD1001" i="2"/>
  <c r="BB1003" i="2"/>
  <c r="BC1006" i="2"/>
  <c r="BA1008" i="2"/>
  <c r="BD1009" i="2"/>
  <c r="BB1011" i="2"/>
  <c r="BC1014" i="2"/>
  <c r="BA1016" i="2"/>
  <c r="BD1017" i="2"/>
  <c r="BB1019" i="2"/>
  <c r="BC1022" i="2"/>
  <c r="BA967" i="2"/>
  <c r="BA983" i="2"/>
  <c r="BC969" i="2"/>
  <c r="BA971" i="2"/>
  <c r="BC977" i="2"/>
  <c r="BC1001" i="2"/>
  <c r="BA1003" i="2"/>
  <c r="BC963" i="2"/>
  <c r="BA965" i="2"/>
  <c r="BC971" i="2"/>
  <c r="BA973" i="2"/>
  <c r="BE985" i="2"/>
  <c r="BC987" i="2"/>
  <c r="BA989" i="2"/>
  <c r="BC995" i="2"/>
  <c r="BA997" i="2"/>
  <c r="BC1019" i="2"/>
  <c r="BA1021" i="2"/>
  <c r="BA1007" i="2"/>
  <c r="BA977" i="2"/>
  <c r="BA987" i="2"/>
  <c r="BC1009" i="2"/>
  <c r="BA1011" i="2"/>
  <c r="BC979" i="2"/>
  <c r="BA981" i="2"/>
  <c r="BC1003" i="2"/>
  <c r="BA1005" i="2"/>
  <c r="BC1011" i="2"/>
  <c r="BA1013" i="2"/>
  <c r="BE260" i="2"/>
  <c r="BE283" i="2"/>
  <c r="BE348" i="2"/>
  <c r="BE420" i="2"/>
  <c r="BE564" i="2"/>
  <c r="BE620" i="2"/>
  <c r="BE820" i="2"/>
  <c r="BE237" i="2"/>
  <c r="BD292" i="2"/>
  <c r="BD348" i="2"/>
  <c r="BE401" i="2"/>
  <c r="BD476" i="2"/>
  <c r="BD568" i="2"/>
  <c r="BE654" i="2"/>
  <c r="BE831" i="2"/>
  <c r="BD180" i="2"/>
  <c r="BE294" i="2"/>
  <c r="BD569" i="2"/>
  <c r="BD756" i="2"/>
  <c r="BD854" i="2"/>
  <c r="BE493" i="2"/>
  <c r="BD260" i="2"/>
  <c r="BD312" i="2"/>
  <c r="BE358" i="2"/>
  <c r="BD420" i="2"/>
  <c r="BE516" i="2"/>
  <c r="BE580" i="2"/>
  <c r="BE756" i="2"/>
  <c r="BE854" i="2"/>
  <c r="BD291" i="2"/>
  <c r="BD345" i="2"/>
  <c r="BE388" i="2"/>
  <c r="BD472" i="2"/>
  <c r="BD419" i="2"/>
  <c r="BD196" i="2"/>
  <c r="BD313" i="2"/>
  <c r="BD364" i="2"/>
  <c r="BE529" i="2"/>
  <c r="BE583" i="2"/>
  <c r="BD790" i="2"/>
  <c r="BE879" i="2"/>
  <c r="BE180" i="2"/>
  <c r="BE196" i="2"/>
  <c r="BE461" i="2"/>
  <c r="BE535" i="2"/>
  <c r="BD606" i="2"/>
  <c r="BE790" i="2"/>
  <c r="BD889" i="2"/>
  <c r="BD174" i="2"/>
  <c r="BE195" i="2"/>
  <c r="BD172" i="2"/>
  <c r="BD214" i="2"/>
  <c r="BD283" i="2"/>
  <c r="BE332" i="2"/>
  <c r="BE372" i="2"/>
  <c r="BD462" i="2"/>
  <c r="BE548" i="2"/>
  <c r="BE607" i="2"/>
  <c r="BE804" i="2"/>
  <c r="BE911" i="2"/>
  <c r="BE221" i="2"/>
  <c r="BD244" i="2"/>
  <c r="BE270" i="2"/>
  <c r="BD332" i="2"/>
  <c r="BE364" i="2"/>
  <c r="BE172" i="2"/>
  <c r="BE215" i="2"/>
  <c r="BD344" i="2"/>
  <c r="BD376" i="2"/>
  <c r="BE465" i="2"/>
  <c r="BD564" i="2"/>
  <c r="BD620" i="2"/>
  <c r="BD820" i="2"/>
  <c r="BE924" i="2"/>
  <c r="BE309" i="2"/>
  <c r="BC603" i="2"/>
  <c r="BC787" i="2"/>
  <c r="BB223" i="2"/>
  <c r="BE223" i="2"/>
  <c r="BD223" i="2"/>
  <c r="BE274" i="2"/>
  <c r="BA380" i="2"/>
  <c r="BE380" i="2"/>
  <c r="BD380" i="2"/>
  <c r="BC380" i="2"/>
  <c r="BA441" i="2"/>
  <c r="BD441" i="2"/>
  <c r="BC441" i="2"/>
  <c r="BC500" i="2"/>
  <c r="BE701" i="2"/>
  <c r="BC514" i="2"/>
  <c r="BE514" i="2"/>
  <c r="BD514" i="2"/>
  <c r="BC720" i="2"/>
  <c r="BC451" i="2"/>
  <c r="BA323" i="2"/>
  <c r="BE323" i="2"/>
  <c r="BD323" i="2"/>
  <c r="BC742" i="2"/>
  <c r="BB183" i="2"/>
  <c r="BE183" i="2"/>
  <c r="BD183" i="2"/>
  <c r="BD251" i="2"/>
  <c r="BE251" i="2"/>
  <c r="BC251" i="2"/>
  <c r="BA289" i="2"/>
  <c r="BE289" i="2"/>
  <c r="BD289" i="2"/>
  <c r="BC289" i="2"/>
  <c r="BC525" i="2"/>
  <c r="BA571" i="2"/>
  <c r="BE571" i="2"/>
  <c r="BC571" i="2"/>
  <c r="BD410" i="2"/>
  <c r="BB807" i="2"/>
  <c r="BD807" i="2"/>
  <c r="BE807" i="2"/>
  <c r="BC336" i="2"/>
  <c r="BA366" i="2"/>
  <c r="BD366" i="2"/>
  <c r="BC366" i="2"/>
  <c r="BE757" i="2"/>
  <c r="BE178" i="2"/>
  <c r="BE263" i="2"/>
  <c r="BC588" i="2"/>
  <c r="BE657" i="2"/>
  <c r="BB767" i="2"/>
  <c r="BE767" i="2"/>
  <c r="BD767" i="2"/>
  <c r="BC243" i="2"/>
  <c r="BC268" i="2"/>
  <c r="BD340" i="2"/>
  <c r="BC412" i="2"/>
  <c r="BD468" i="2"/>
  <c r="BD647" i="2"/>
  <c r="BE658" i="2"/>
  <c r="BD702" i="2"/>
  <c r="BE722" i="2"/>
  <c r="BD743" i="2"/>
  <c r="BC758" i="2"/>
  <c r="BC788" i="2"/>
  <c r="BD793" i="2"/>
  <c r="BC822" i="2"/>
  <c r="BC836" i="2"/>
  <c r="BD852" i="2"/>
  <c r="BE857" i="2"/>
  <c r="BD887" i="2"/>
  <c r="BE892" i="2"/>
  <c r="BC918" i="2"/>
  <c r="BD927" i="2"/>
  <c r="BC945" i="2"/>
  <c r="BC892" i="2"/>
  <c r="BD179" i="2"/>
  <c r="BE295" i="2"/>
  <c r="BE390" i="2"/>
  <c r="BC526" i="2"/>
  <c r="BC228" i="2"/>
  <c r="BD243" i="2"/>
  <c r="BD296" i="2"/>
  <c r="BE354" i="2"/>
  <c r="BE425" i="2"/>
  <c r="BC436" i="2"/>
  <c r="BC443" i="2"/>
  <c r="BC550" i="2"/>
  <c r="BD604" i="2"/>
  <c r="BC612" i="2"/>
  <c r="BC622" i="2"/>
  <c r="BE647" i="2"/>
  <c r="BC668" i="2"/>
  <c r="BD724" i="2"/>
  <c r="BE743" i="2"/>
  <c r="BD758" i="2"/>
  <c r="BC772" i="2"/>
  <c r="BD788" i="2"/>
  <c r="BD815" i="2"/>
  <c r="BE822" i="2"/>
  <c r="BD836" i="2"/>
  <c r="BE852" i="2"/>
  <c r="BD860" i="2"/>
  <c r="BE887" i="2"/>
  <c r="BC900" i="2"/>
  <c r="BE918" i="2"/>
  <c r="BE927" i="2"/>
  <c r="BE945" i="2"/>
  <c r="BE821" i="2"/>
  <c r="BD886" i="2"/>
  <c r="BD951" i="2"/>
  <c r="BD311" i="2"/>
  <c r="BC432" i="2"/>
  <c r="BC549" i="2"/>
  <c r="BE173" i="2"/>
  <c r="BE179" i="2"/>
  <c r="BD185" i="2"/>
  <c r="BD279" i="2"/>
  <c r="BE311" i="2"/>
  <c r="BD393" i="2"/>
  <c r="BD404" i="2"/>
  <c r="BD412" i="2"/>
  <c r="BE468" i="2"/>
  <c r="BD503" i="2"/>
  <c r="BC515" i="2"/>
  <c r="BD526" i="2"/>
  <c r="BD540" i="2"/>
  <c r="BE574" i="2"/>
  <c r="BC174" i="2"/>
  <c r="BC180" i="2"/>
  <c r="BE187" i="2"/>
  <c r="BD206" i="2"/>
  <c r="BE217" i="2"/>
  <c r="BD228" i="2"/>
  <c r="BC244" i="2"/>
  <c r="BE253" i="2"/>
  <c r="BE269" i="2"/>
  <c r="BE279" i="2"/>
  <c r="BC291" i="2"/>
  <c r="BE298" i="2"/>
  <c r="BC312" i="2"/>
  <c r="BD328" i="2"/>
  <c r="BC344" i="2"/>
  <c r="BC358" i="2"/>
  <c r="BD372" i="2"/>
  <c r="BE385" i="2"/>
  <c r="BE393" i="2"/>
  <c r="BE404" i="2"/>
  <c r="BE412" i="2"/>
  <c r="BE427" i="2"/>
  <c r="BD436" i="2"/>
  <c r="BE443" i="2"/>
  <c r="BC461" i="2"/>
  <c r="BC472" i="2"/>
  <c r="BD483" i="2"/>
  <c r="BE503" i="2"/>
  <c r="BC529" i="2"/>
  <c r="BE555" i="2"/>
  <c r="BC568" i="2"/>
  <c r="BC580" i="2"/>
  <c r="BE604" i="2"/>
  <c r="BE622" i="2"/>
  <c r="BC649" i="2"/>
  <c r="BE668" i="2"/>
  <c r="BC688" i="2"/>
  <c r="BE758" i="2"/>
  <c r="BD772" i="2"/>
  <c r="BE788" i="2"/>
  <c r="BD796" i="2"/>
  <c r="BE815" i="2"/>
  <c r="BD823" i="2"/>
  <c r="BE836" i="2"/>
  <c r="BE853" i="2"/>
  <c r="BD868" i="2"/>
  <c r="BC888" i="2"/>
  <c r="BD900" i="2"/>
  <c r="BD919" i="2"/>
  <c r="BD932" i="2"/>
  <c r="BE957" i="2"/>
  <c r="BC852" i="2"/>
  <c r="BC217" i="2"/>
  <c r="BC404" i="2"/>
  <c r="BE481" i="2"/>
  <c r="BC536" i="2"/>
  <c r="BC604" i="2"/>
  <c r="BC608" i="2"/>
  <c r="BC206" i="2"/>
  <c r="BD217" i="2"/>
  <c r="BE340" i="2"/>
  <c r="BC195" i="2"/>
  <c r="BE206" i="2"/>
  <c r="BD218" i="2"/>
  <c r="BE228" i="2"/>
  <c r="BE255" i="2"/>
  <c r="BC270" i="2"/>
  <c r="BD300" i="2"/>
  <c r="BE329" i="2"/>
  <c r="BD386" i="2"/>
  <c r="BC397" i="2"/>
  <c r="BD407" i="2"/>
  <c r="BD416" i="2"/>
  <c r="BC428" i="2"/>
  <c r="BE436" i="2"/>
  <c r="BD444" i="2"/>
  <c r="BC485" i="2"/>
  <c r="BC504" i="2"/>
  <c r="BC516" i="2"/>
  <c r="BD546" i="2"/>
  <c r="BC592" i="2"/>
  <c r="BE605" i="2"/>
  <c r="BD615" i="2"/>
  <c r="BD623" i="2"/>
  <c r="BE669" i="2"/>
  <c r="BE689" i="2"/>
  <c r="BC713" i="2"/>
  <c r="BC729" i="2"/>
  <c r="BC755" i="2"/>
  <c r="BE772" i="2"/>
  <c r="BE789" i="2"/>
  <c r="BC804" i="2"/>
  <c r="BC819" i="2"/>
  <c r="BE823" i="2"/>
  <c r="BE839" i="2"/>
  <c r="BC854" i="2"/>
  <c r="BC889" i="2"/>
  <c r="BE900" i="2"/>
  <c r="BE919" i="2"/>
  <c r="BC934" i="2"/>
  <c r="BE949" i="2"/>
  <c r="BD958" i="2"/>
  <c r="BE175" i="2"/>
  <c r="BD195" i="2"/>
  <c r="BC214" i="2"/>
  <c r="BC221" i="2"/>
  <c r="BE235" i="2"/>
  <c r="BE244" i="2"/>
  <c r="BC260" i="2"/>
  <c r="BD270" i="2"/>
  <c r="BC283" i="2"/>
  <c r="BE300" i="2"/>
  <c r="BC313" i="2"/>
  <c r="BC332" i="2"/>
  <c r="BC364" i="2"/>
  <c r="BC376" i="2"/>
  <c r="BE386" i="2"/>
  <c r="BE397" i="2"/>
  <c r="BE407" i="2"/>
  <c r="BC419" i="2"/>
  <c r="BE438" i="2"/>
  <c r="BC462" i="2"/>
  <c r="BC493" i="2"/>
  <c r="BD516" i="2"/>
  <c r="BE546" i="2"/>
  <c r="BC560" i="2"/>
  <c r="BC569" i="2"/>
  <c r="BD583" i="2"/>
  <c r="BE593" i="2"/>
  <c r="BC606" i="2"/>
  <c r="BE615" i="2"/>
  <c r="BE623" i="2"/>
  <c r="BD670" i="2"/>
  <c r="BE690" i="2"/>
  <c r="BE713" i="2"/>
  <c r="BC756" i="2"/>
  <c r="BE762" i="2"/>
  <c r="BE775" i="2"/>
  <c r="BC790" i="2"/>
  <c r="BD804" i="2"/>
  <c r="BC820" i="2"/>
  <c r="BD825" i="2"/>
  <c r="BC840" i="2"/>
  <c r="BE871" i="2"/>
  <c r="BC908" i="2"/>
  <c r="BD921" i="2"/>
  <c r="BD935" i="2"/>
  <c r="BC950" i="2"/>
  <c r="BE958" i="2"/>
  <c r="BE169" i="2"/>
  <c r="BD177" i="2"/>
  <c r="BC181" i="2"/>
  <c r="BD236" i="2"/>
  <c r="BC248" i="2"/>
  <c r="BC301" i="2"/>
  <c r="BC408" i="2"/>
  <c r="BC429" i="2"/>
  <c r="BE439" i="2"/>
  <c r="BD449" i="2"/>
  <c r="BD474" i="2"/>
  <c r="BC507" i="2"/>
  <c r="BE534" i="2"/>
  <c r="BC548" i="2"/>
  <c r="BE563" i="2"/>
  <c r="BD599" i="2"/>
  <c r="BC619" i="2"/>
  <c r="BD631" i="2"/>
  <c r="BD671" i="2"/>
  <c r="BC740" i="2"/>
  <c r="BC764" i="2"/>
  <c r="BC776" i="2"/>
  <c r="BE826" i="2"/>
  <c r="BE846" i="2"/>
  <c r="BD879" i="2"/>
  <c r="BE889" i="2"/>
  <c r="BE908" i="2"/>
  <c r="BE922" i="2"/>
  <c r="BE937" i="2"/>
  <c r="BD950" i="2"/>
  <c r="BC388" i="2"/>
  <c r="BC172" i="2"/>
  <c r="BE177" i="2"/>
  <c r="BE181" i="2"/>
  <c r="BC196" i="2"/>
  <c r="BD215" i="2"/>
  <c r="BC237" i="2"/>
  <c r="BD248" i="2"/>
  <c r="BD272" i="2"/>
  <c r="BD294" i="2"/>
  <c r="BE301" i="2"/>
  <c r="BC348" i="2"/>
  <c r="BD378" i="2"/>
  <c r="BD388" i="2"/>
  <c r="BC401" i="2"/>
  <c r="BD408" i="2"/>
  <c r="BC420" i="2"/>
  <c r="BE429" i="2"/>
  <c r="BD440" i="2"/>
  <c r="BE449" i="2"/>
  <c r="BC465" i="2"/>
  <c r="BC497" i="2"/>
  <c r="BE511" i="2"/>
  <c r="BD535" i="2"/>
  <c r="BD548" i="2"/>
  <c r="BC564" i="2"/>
  <c r="BD570" i="2"/>
  <c r="BC585" i="2"/>
  <c r="BC601" i="2"/>
  <c r="BD607" i="2"/>
  <c r="BC620" i="2"/>
  <c r="BE631" i="2"/>
  <c r="BC656" i="2"/>
  <c r="BC699" i="2"/>
  <c r="BE764" i="2"/>
  <c r="BE782" i="2"/>
  <c r="BC806" i="2"/>
  <c r="BD831" i="2"/>
  <c r="BC851" i="2"/>
  <c r="BE890" i="2"/>
  <c r="BD911" i="2"/>
  <c r="BC924" i="2"/>
  <c r="BE942" i="2"/>
  <c r="BE950" i="2"/>
  <c r="BB226" i="2"/>
  <c r="BA259" i="2"/>
  <c r="BE259" i="2"/>
  <c r="BD259" i="2"/>
  <c r="BC259" i="2"/>
  <c r="BB259" i="2"/>
  <c r="BB660" i="2"/>
  <c r="BE683" i="2"/>
  <c r="BC683" i="2"/>
  <c r="BB683" i="2"/>
  <c r="BA716" i="2"/>
  <c r="BE716" i="2"/>
  <c r="BC716" i="2"/>
  <c r="BD716" i="2"/>
  <c r="BB236" i="2"/>
  <c r="BC241" i="2"/>
  <c r="BA252" i="2"/>
  <c r="BE252" i="2"/>
  <c r="BB252" i="2"/>
  <c r="BE310" i="2"/>
  <c r="BA324" i="2"/>
  <c r="BE324" i="2"/>
  <c r="BC352" i="2"/>
  <c r="BC359" i="2"/>
  <c r="BD459" i="2"/>
  <c r="BC469" i="2"/>
  <c r="BC508" i="2"/>
  <c r="BA694" i="2"/>
  <c r="BE694" i="2"/>
  <c r="BB694" i="2"/>
  <c r="BB837" i="2"/>
  <c r="BB903" i="2"/>
  <c r="BD903" i="2"/>
  <c r="BC903" i="2"/>
  <c r="BB241" i="2"/>
  <c r="BB173" i="2"/>
  <c r="BB176" i="2"/>
  <c r="BC188" i="2"/>
  <c r="BC204" i="2"/>
  <c r="BC212" i="2"/>
  <c r="BE275" i="2"/>
  <c r="BE315" i="2"/>
  <c r="BB324" i="2"/>
  <c r="BE394" i="2"/>
  <c r="BB483" i="2"/>
  <c r="BD489" i="2"/>
  <c r="BA532" i="2"/>
  <c r="BD532" i="2"/>
  <c r="BB532" i="2"/>
  <c r="BC561" i="2"/>
  <c r="BC633" i="2"/>
  <c r="BA708" i="2"/>
  <c r="BC708" i="2"/>
  <c r="BE708" i="2"/>
  <c r="BB708" i="2"/>
  <c r="BB727" i="2"/>
  <c r="BD727" i="2"/>
  <c r="BE727" i="2"/>
  <c r="BC727" i="2"/>
  <c r="BD169" i="2"/>
  <c r="BC173" i="2"/>
  <c r="BD188" i="2"/>
  <c r="BD204" i="2"/>
  <c r="BD212" i="2"/>
  <c r="BC222" i="2"/>
  <c r="BE222" i="2"/>
  <c r="BB222" i="2"/>
  <c r="BC236" i="2"/>
  <c r="BD241" i="2"/>
  <c r="BC252" i="2"/>
  <c r="BA276" i="2"/>
  <c r="BE276" i="2"/>
  <c r="BD276" i="2"/>
  <c r="BB276" i="2"/>
  <c r="BC290" i="2"/>
  <c r="BE290" i="2"/>
  <c r="BD290" i="2"/>
  <c r="BB290" i="2"/>
  <c r="BC311" i="2"/>
  <c r="BA316" i="2"/>
  <c r="BE316" i="2"/>
  <c r="BD316" i="2"/>
  <c r="BC316" i="2"/>
  <c r="BB316" i="2"/>
  <c r="BC324" i="2"/>
  <c r="BC339" i="2"/>
  <c r="BE339" i="2"/>
  <c r="BB339" i="2"/>
  <c r="BA345" i="2"/>
  <c r="BE345" i="2"/>
  <c r="BB345" i="2"/>
  <c r="BC371" i="2"/>
  <c r="BE371" i="2"/>
  <c r="BB371" i="2"/>
  <c r="BE382" i="2"/>
  <c r="BA396" i="2"/>
  <c r="BE396" i="2"/>
  <c r="BD396" i="2"/>
  <c r="BC396" i="2"/>
  <c r="BB396" i="2"/>
  <c r="BB402" i="2"/>
  <c r="BE462" i="2"/>
  <c r="BC483" i="2"/>
  <c r="BB493" i="2"/>
  <c r="BD508" i="2"/>
  <c r="BB526" i="2"/>
  <c r="BC532" i="2"/>
  <c r="BC625" i="2"/>
  <c r="BE625" i="2"/>
  <c r="BD625" i="2"/>
  <c r="BA654" i="2"/>
  <c r="BC654" i="2"/>
  <c r="BB654" i="2"/>
  <c r="BD666" i="2"/>
  <c r="BB687" i="2"/>
  <c r="BE687" i="2"/>
  <c r="BC687" i="2"/>
  <c r="BD708" i="2"/>
  <c r="BB719" i="2"/>
  <c r="BD719" i="2"/>
  <c r="BC719" i="2"/>
  <c r="BD763" i="2"/>
  <c r="BB773" i="2"/>
  <c r="BD827" i="2"/>
  <c r="BD858" i="2"/>
  <c r="BA884" i="2"/>
  <c r="BC884" i="2"/>
  <c r="BE884" i="2"/>
  <c r="BD884" i="2"/>
  <c r="BB884" i="2"/>
  <c r="BE903" i="2"/>
  <c r="BB182" i="2"/>
  <c r="BE182" i="2"/>
  <c r="BD182" i="2"/>
  <c r="BC182" i="2"/>
  <c r="BB188" i="2"/>
  <c r="BB375" i="2"/>
  <c r="BE375" i="2"/>
  <c r="BD375" i="2"/>
  <c r="BB561" i="2"/>
  <c r="BA660" i="2"/>
  <c r="BE660" i="2"/>
  <c r="BC660" i="2"/>
  <c r="BB716" i="2"/>
  <c r="BE188" i="2"/>
  <c r="BC320" i="2"/>
  <c r="BD383" i="2"/>
  <c r="BC450" i="2"/>
  <c r="BE450" i="2"/>
  <c r="BD450" i="2"/>
  <c r="BB450" i="2"/>
  <c r="BE508" i="2"/>
  <c r="BB667" i="2"/>
  <c r="BB212" i="2"/>
  <c r="BE216" i="2"/>
  <c r="BD216" i="2"/>
  <c r="BB216" i="2"/>
  <c r="BC226" i="2"/>
  <c r="BE226" i="2"/>
  <c r="BA387" i="2"/>
  <c r="BE387" i="2"/>
  <c r="BD387" i="2"/>
  <c r="BC387" i="2"/>
  <c r="BB387" i="2"/>
  <c r="BA547" i="2"/>
  <c r="BC547" i="2"/>
  <c r="BB633" i="2"/>
  <c r="BB249" i="2"/>
  <c r="BB333" i="2"/>
  <c r="BB355" i="2"/>
  <c r="BB471" i="2"/>
  <c r="BE471" i="2"/>
  <c r="BD471" i="2"/>
  <c r="BC471" i="2"/>
  <c r="BB557" i="2"/>
  <c r="BE587" i="2"/>
  <c r="BC587" i="2"/>
  <c r="BB587" i="2"/>
  <c r="BD626" i="2"/>
  <c r="BD794" i="2"/>
  <c r="BE197" i="2"/>
  <c r="BE205" i="2"/>
  <c r="BE236" i="2"/>
  <c r="BC249" i="2"/>
  <c r="BD261" i="2"/>
  <c r="BE261" i="2"/>
  <c r="BD627" i="2"/>
  <c r="BB639" i="2"/>
  <c r="BD639" i="2"/>
  <c r="BC639" i="2"/>
  <c r="BC667" i="2"/>
  <c r="BA732" i="2"/>
  <c r="BC732" i="2"/>
  <c r="BB732" i="2"/>
  <c r="BB920" i="2"/>
  <c r="BA956" i="2"/>
  <c r="BE956" i="2"/>
  <c r="BD956" i="2"/>
  <c r="BB956" i="2"/>
  <c r="BB181" i="2"/>
  <c r="BD184" i="2"/>
  <c r="BB195" i="2"/>
  <c r="BB198" i="2"/>
  <c r="BD230" i="2"/>
  <c r="BB244" i="2"/>
  <c r="BD249" i="2"/>
  <c r="BA292" i="2"/>
  <c r="BE292" i="2"/>
  <c r="BB292" i="2"/>
  <c r="BE303" i="2"/>
  <c r="BC322" i="2"/>
  <c r="BE322" i="2"/>
  <c r="BB322" i="2"/>
  <c r="BD329" i="2"/>
  <c r="BE333" i="2"/>
  <c r="BC341" i="2"/>
  <c r="BD355" i="2"/>
  <c r="BD377" i="2"/>
  <c r="BB386" i="2"/>
  <c r="BA398" i="2"/>
  <c r="BE398" i="2"/>
  <c r="BD398" i="2"/>
  <c r="BB398" i="2"/>
  <c r="BD418" i="2"/>
  <c r="BA430" i="2"/>
  <c r="BD430" i="2"/>
  <c r="BB430" i="2"/>
  <c r="BA444" i="2"/>
  <c r="BC444" i="2"/>
  <c r="BB444" i="2"/>
  <c r="BD478" i="2"/>
  <c r="BA494" i="2"/>
  <c r="BD494" i="2"/>
  <c r="BC494" i="2"/>
  <c r="BB494" i="2"/>
  <c r="BA505" i="2"/>
  <c r="BD505" i="2"/>
  <c r="BB505" i="2"/>
  <c r="BA518" i="2"/>
  <c r="BC518" i="2"/>
  <c r="BB518" i="2"/>
  <c r="BE526" i="2"/>
  <c r="BC542" i="2"/>
  <c r="BE542" i="2"/>
  <c r="BD542" i="2"/>
  <c r="BB542" i="2"/>
  <c r="BE557" i="2"/>
  <c r="BE594" i="2"/>
  <c r="BE621" i="2"/>
  <c r="BE639" i="2"/>
  <c r="BD732" i="2"/>
  <c r="BB895" i="2"/>
  <c r="BE895" i="2"/>
  <c r="BD895" i="2"/>
  <c r="BC895" i="2"/>
  <c r="BC956" i="2"/>
  <c r="BB204" i="2"/>
  <c r="BB508" i="2"/>
  <c r="BA524" i="2"/>
  <c r="BE524" i="2"/>
  <c r="BD524" i="2"/>
  <c r="BC524" i="2"/>
  <c r="BD531" i="2"/>
  <c r="BA537" i="2"/>
  <c r="BE537" i="2"/>
  <c r="BD537" i="2"/>
  <c r="BB537" i="2"/>
  <c r="BB547" i="2"/>
  <c r="BA572" i="2"/>
  <c r="BE572" i="2"/>
  <c r="BD572" i="2"/>
  <c r="BB572" i="2"/>
  <c r="BA726" i="2"/>
  <c r="BE726" i="2"/>
  <c r="BB184" i="2"/>
  <c r="BE204" i="2"/>
  <c r="BE212" i="2"/>
  <c r="BB377" i="2"/>
  <c r="BA460" i="2"/>
  <c r="BE460" i="2"/>
  <c r="BD460" i="2"/>
  <c r="BB460" i="2"/>
  <c r="BD578" i="2"/>
  <c r="BB638" i="2"/>
  <c r="BD638" i="2"/>
  <c r="BA700" i="2"/>
  <c r="BD700" i="2"/>
  <c r="BE700" i="2"/>
  <c r="BB700" i="2"/>
  <c r="BA828" i="2"/>
  <c r="BE828" i="2"/>
  <c r="BD828" i="2"/>
  <c r="BC828" i="2"/>
  <c r="BB828" i="2"/>
  <c r="BB171" i="2"/>
  <c r="BE171" i="2"/>
  <c r="BC171" i="2"/>
  <c r="BC184" i="2"/>
  <c r="BB194" i="2"/>
  <c r="BA284" i="2"/>
  <c r="BE284" i="2"/>
  <c r="BC303" i="2"/>
  <c r="BC377" i="2"/>
  <c r="BB418" i="2"/>
  <c r="BD421" i="2"/>
  <c r="BC421" i="2"/>
  <c r="BB421" i="2"/>
  <c r="BC175" i="2"/>
  <c r="BE199" i="2"/>
  <c r="BC250" i="2"/>
  <c r="BE250" i="2"/>
  <c r="BD250" i="2"/>
  <c r="BB250" i="2"/>
  <c r="BD257" i="2"/>
  <c r="BD267" i="2"/>
  <c r="BA281" i="2"/>
  <c r="BE281" i="2"/>
  <c r="BB281" i="2"/>
  <c r="BD284" i="2"/>
  <c r="BB300" i="2"/>
  <c r="BA308" i="2"/>
  <c r="BE308" i="2"/>
  <c r="BD308" i="2"/>
  <c r="BB308" i="2"/>
  <c r="BA334" i="2"/>
  <c r="BE334" i="2"/>
  <c r="BD334" i="2"/>
  <c r="BC334" i="2"/>
  <c r="BB334" i="2"/>
  <c r="BC342" i="2"/>
  <c r="BA356" i="2"/>
  <c r="BE356" i="2"/>
  <c r="BD356" i="2"/>
  <c r="BC356" i="2"/>
  <c r="BB356" i="2"/>
  <c r="BD365" i="2"/>
  <c r="BE365" i="2"/>
  <c r="BC365" i="2"/>
  <c r="BB365" i="2"/>
  <c r="BC373" i="2"/>
  <c r="BE418" i="2"/>
  <c r="BC427" i="2"/>
  <c r="BB440" i="2"/>
  <c r="BA452" i="2"/>
  <c r="BE452" i="2"/>
  <c r="BB452" i="2"/>
  <c r="BC467" i="2"/>
  <c r="BD467" i="2"/>
  <c r="BE467" i="2"/>
  <c r="BB467" i="2"/>
  <c r="BA473" i="2"/>
  <c r="BC473" i="2"/>
  <c r="BB473" i="2"/>
  <c r="BA558" i="2"/>
  <c r="BD558" i="2"/>
  <c r="BC558" i="2"/>
  <c r="BB558" i="2"/>
  <c r="BA590" i="2"/>
  <c r="BE590" i="2"/>
  <c r="BB590" i="2"/>
  <c r="BA596" i="2"/>
  <c r="BE596" i="2"/>
  <c r="BC596" i="2"/>
  <c r="BD596" i="2"/>
  <c r="BB596" i="2"/>
  <c r="BA681" i="2"/>
  <c r="BE681" i="2"/>
  <c r="BB681" i="2"/>
  <c r="BB715" i="2"/>
  <c r="BE732" i="2"/>
  <c r="BB751" i="2"/>
  <c r="BE751" i="2"/>
  <c r="BC751" i="2"/>
  <c r="BB847" i="2"/>
  <c r="BE847" i="2"/>
  <c r="BD847" i="2"/>
  <c r="BC847" i="2"/>
  <c r="BE870" i="2"/>
  <c r="BC870" i="2"/>
  <c r="BB870" i="2"/>
  <c r="BC261" i="2"/>
  <c r="BB284" i="2"/>
  <c r="BC333" i="2"/>
  <c r="BC355" i="2"/>
  <c r="BA409" i="2"/>
  <c r="BE409" i="2"/>
  <c r="BD409" i="2"/>
  <c r="BB409" i="2"/>
  <c r="BA484" i="2"/>
  <c r="BE484" i="2"/>
  <c r="BD484" i="2"/>
  <c r="BC484" i="2"/>
  <c r="BB484" i="2"/>
  <c r="BC557" i="2"/>
  <c r="BC224" i="2"/>
  <c r="BD232" i="2"/>
  <c r="BD175" i="2"/>
  <c r="BC179" i="2"/>
  <c r="BB200" i="2"/>
  <c r="BA220" i="2"/>
  <c r="BE220" i="2"/>
  <c r="BD220" i="2"/>
  <c r="BC220" i="2"/>
  <c r="BB220" i="2"/>
  <c r="BC233" i="2"/>
  <c r="BE233" i="2"/>
  <c r="BB233" i="2"/>
  <c r="BE257" i="2"/>
  <c r="BA268" i="2"/>
  <c r="BE268" i="2"/>
  <c r="BB268" i="2"/>
  <c r="BC281" i="2"/>
  <c r="BC300" i="2"/>
  <c r="BC308" i="2"/>
  <c r="BE331" i="2"/>
  <c r="BB343" i="2"/>
  <c r="BE343" i="2"/>
  <c r="BD343" i="2"/>
  <c r="BC343" i="2"/>
  <c r="BB401" i="2"/>
  <c r="BD406" i="2"/>
  <c r="BB412" i="2"/>
  <c r="BD427" i="2"/>
  <c r="BC440" i="2"/>
  <c r="BC452" i="2"/>
  <c r="BB462" i="2"/>
  <c r="BD473" i="2"/>
  <c r="BC487" i="2"/>
  <c r="BA500" i="2"/>
  <c r="BE500" i="2"/>
  <c r="BB500" i="2"/>
  <c r="BA515" i="2"/>
  <c r="BD515" i="2"/>
  <c r="BB515" i="2"/>
  <c r="BB553" i="2"/>
  <c r="BB567" i="2"/>
  <c r="BD567" i="2"/>
  <c r="BC567" i="2"/>
  <c r="BC590" i="2"/>
  <c r="BA617" i="2"/>
  <c r="BE617" i="2"/>
  <c r="BC617" i="2"/>
  <c r="BB617" i="2"/>
  <c r="BC681" i="2"/>
  <c r="BA692" i="2"/>
  <c r="BE692" i="2"/>
  <c r="BC692" i="2"/>
  <c r="BB692" i="2"/>
  <c r="BC715" i="2"/>
  <c r="BD751" i="2"/>
  <c r="BB783" i="2"/>
  <c r="BE783" i="2"/>
  <c r="BD783" i="2"/>
  <c r="BC783" i="2"/>
  <c r="BA916" i="2"/>
  <c r="BC916" i="2"/>
  <c r="BE916" i="2"/>
  <c r="BD916" i="2"/>
  <c r="BB916" i="2"/>
  <c r="BD610" i="2"/>
  <c r="BB662" i="2"/>
  <c r="BA684" i="2"/>
  <c r="BC684" i="2"/>
  <c r="BB684" i="2"/>
  <c r="BD721" i="2"/>
  <c r="BB735" i="2"/>
  <c r="BD735" i="2"/>
  <c r="BC735" i="2"/>
  <c r="BD754" i="2"/>
  <c r="BE774" i="2"/>
  <c r="BC774" i="2"/>
  <c r="BB774" i="2"/>
  <c r="BC799" i="2"/>
  <c r="BD818" i="2"/>
  <c r="BB830" i="2"/>
  <c r="BE838" i="2"/>
  <c r="BC838" i="2"/>
  <c r="BB838" i="2"/>
  <c r="BC863" i="2"/>
  <c r="BE873" i="2"/>
  <c r="BB904" i="2"/>
  <c r="BC939" i="2"/>
  <c r="BB947" i="2"/>
  <c r="BB952" i="2"/>
  <c r="BB174" i="2"/>
  <c r="BC177" i="2"/>
  <c r="BB180" i="2"/>
  <c r="BC185" i="2"/>
  <c r="BB196" i="2"/>
  <c r="BE201" i="2"/>
  <c r="BB206" i="2"/>
  <c r="BB214" i="2"/>
  <c r="BB237" i="2"/>
  <c r="BC246" i="2"/>
  <c r="BB272" i="2"/>
  <c r="BC296" i="2"/>
  <c r="BB301" i="2"/>
  <c r="BB312" i="2"/>
  <c r="BB332" i="2"/>
  <c r="BE361" i="2"/>
  <c r="BB390" i="2"/>
  <c r="BC407" i="2"/>
  <c r="BB419" i="2"/>
  <c r="BA428" i="2"/>
  <c r="BD428" i="2"/>
  <c r="BB428" i="2"/>
  <c r="BB463" i="2"/>
  <c r="BD463" i="2"/>
  <c r="BC463" i="2"/>
  <c r="BB474" i="2"/>
  <c r="BC491" i="2"/>
  <c r="BB527" i="2"/>
  <c r="BD527" i="2"/>
  <c r="BC527" i="2"/>
  <c r="BB569" i="2"/>
  <c r="BA588" i="2"/>
  <c r="BE588" i="2"/>
  <c r="BB588" i="2"/>
  <c r="BB591" i="2"/>
  <c r="BD591" i="2"/>
  <c r="BC591" i="2"/>
  <c r="BC599" i="2"/>
  <c r="BA612" i="2"/>
  <c r="BE612" i="2"/>
  <c r="BB612" i="2"/>
  <c r="BA636" i="2"/>
  <c r="BC636" i="2"/>
  <c r="BB636" i="2"/>
  <c r="BA652" i="2"/>
  <c r="BE652" i="2"/>
  <c r="BB652" i="2"/>
  <c r="BE662" i="2"/>
  <c r="BA676" i="2"/>
  <c r="BE676" i="2"/>
  <c r="BC676" i="2"/>
  <c r="BB676" i="2"/>
  <c r="BD684" i="2"/>
  <c r="BD695" i="2"/>
  <c r="BB711" i="2"/>
  <c r="BD711" i="2"/>
  <c r="BC711" i="2"/>
  <c r="BB717" i="2"/>
  <c r="BE721" i="2"/>
  <c r="BA729" i="2"/>
  <c r="BE729" i="2"/>
  <c r="BB729" i="2"/>
  <c r="BE735" i="2"/>
  <c r="BB759" i="2"/>
  <c r="BE759" i="2"/>
  <c r="BC759" i="2"/>
  <c r="BC767" i="2"/>
  <c r="BB791" i="2"/>
  <c r="BE791" i="2"/>
  <c r="BC791" i="2"/>
  <c r="BD799" i="2"/>
  <c r="BB855" i="2"/>
  <c r="BE855" i="2"/>
  <c r="BC855" i="2"/>
  <c r="BD863" i="2"/>
  <c r="BC875" i="2"/>
  <c r="BA940" i="2"/>
  <c r="BE940" i="2"/>
  <c r="BD940" i="2"/>
  <c r="BC940" i="2"/>
  <c r="BB940" i="2"/>
  <c r="BA948" i="2"/>
  <c r="BE948" i="2"/>
  <c r="BD948" i="2"/>
  <c r="BB948" i="2"/>
  <c r="BA953" i="2"/>
  <c r="BE953" i="2"/>
  <c r="BB953" i="2"/>
  <c r="BA628" i="2"/>
  <c r="BD628" i="2"/>
  <c r="BB628" i="2"/>
  <c r="BE635" i="2"/>
  <c r="BC635" i="2"/>
  <c r="BE651" i="2"/>
  <c r="BC651" i="2"/>
  <c r="BB651" i="2"/>
  <c r="BB655" i="2"/>
  <c r="BD655" i="2"/>
  <c r="BC655" i="2"/>
  <c r="BC695" i="2"/>
  <c r="BB172" i="2"/>
  <c r="BD202" i="2"/>
  <c r="BB217" i="2"/>
  <c r="BC223" i="2"/>
  <c r="BB228" i="2"/>
  <c r="BE234" i="2"/>
  <c r="BB243" i="2"/>
  <c r="BB248" i="2"/>
  <c r="BD263" i="2"/>
  <c r="BC269" i="2"/>
  <c r="BB283" i="2"/>
  <c r="BB285" i="2"/>
  <c r="BB293" i="2"/>
  <c r="BB323" i="2"/>
  <c r="BB325" i="2"/>
  <c r="BB340" i="2"/>
  <c r="BE347" i="2"/>
  <c r="BB354" i="2"/>
  <c r="BD362" i="2"/>
  <c r="BB372" i="2"/>
  <c r="BC385" i="2"/>
  <c r="BD403" i="2"/>
  <c r="BB414" i="2"/>
  <c r="BB422" i="2"/>
  <c r="BC439" i="2"/>
  <c r="BB446" i="2"/>
  <c r="BA454" i="2"/>
  <c r="BE454" i="2"/>
  <c r="BB454" i="2"/>
  <c r="BB464" i="2"/>
  <c r="BB468" i="2"/>
  <c r="BA492" i="2"/>
  <c r="BC492" i="2"/>
  <c r="BB492" i="2"/>
  <c r="BB496" i="2"/>
  <c r="BD502" i="2"/>
  <c r="BB506" i="2"/>
  <c r="BB559" i="2"/>
  <c r="BD559" i="2"/>
  <c r="BC559" i="2"/>
  <c r="BE628" i="2"/>
  <c r="BA644" i="2"/>
  <c r="BE644" i="2"/>
  <c r="BC644" i="2"/>
  <c r="BB644" i="2"/>
  <c r="BB663" i="2"/>
  <c r="BD663" i="2"/>
  <c r="BC663" i="2"/>
  <c r="BE684" i="2"/>
  <c r="BE695" i="2"/>
  <c r="BA718" i="2"/>
  <c r="BE718" i="2"/>
  <c r="BB718" i="2"/>
  <c r="BC737" i="2"/>
  <c r="BE737" i="2"/>
  <c r="BD737" i="2"/>
  <c r="BE799" i="2"/>
  <c r="BE863" i="2"/>
  <c r="BA876" i="2"/>
  <c r="BE876" i="2"/>
  <c r="BD876" i="2"/>
  <c r="BC876" i="2"/>
  <c r="BB876" i="2"/>
  <c r="BB885" i="2"/>
  <c r="BB899" i="2"/>
  <c r="BB934" i="2"/>
  <c r="BC183" i="2"/>
  <c r="BC187" i="2"/>
  <c r="BE193" i="2"/>
  <c r="BE203" i="2"/>
  <c r="BC235" i="2"/>
  <c r="BB251" i="2"/>
  <c r="BE273" i="2"/>
  <c r="BC279" i="2"/>
  <c r="BC287" i="2"/>
  <c r="BB291" i="2"/>
  <c r="BD298" i="2"/>
  <c r="BB309" i="2"/>
  <c r="BC323" i="2"/>
  <c r="BB326" i="2"/>
  <c r="BC340" i="2"/>
  <c r="BB344" i="2"/>
  <c r="BB348" i="2"/>
  <c r="BD354" i="2"/>
  <c r="BC363" i="2"/>
  <c r="BB366" i="2"/>
  <c r="BC372" i="2"/>
  <c r="BB376" i="2"/>
  <c r="BB380" i="2"/>
  <c r="BD385" i="2"/>
  <c r="BB393" i="2"/>
  <c r="BC399" i="2"/>
  <c r="BB404" i="2"/>
  <c r="BB410" i="2"/>
  <c r="BE414" i="2"/>
  <c r="BD439" i="2"/>
  <c r="BB443" i="2"/>
  <c r="BA451" i="2"/>
  <c r="BD451" i="2"/>
  <c r="BB451" i="2"/>
  <c r="BC454" i="2"/>
  <c r="BC468" i="2"/>
  <c r="BB472" i="2"/>
  <c r="BA476" i="2"/>
  <c r="BE476" i="2"/>
  <c r="BB476" i="2"/>
  <c r="BC482" i="2"/>
  <c r="BE482" i="2"/>
  <c r="BB482" i="2"/>
  <c r="BD492" i="2"/>
  <c r="BC496" i="2"/>
  <c r="BC503" i="2"/>
  <c r="BB514" i="2"/>
  <c r="BC535" i="2"/>
  <c r="BC538" i="2"/>
  <c r="BD538" i="2"/>
  <c r="BB538" i="2"/>
  <c r="BA556" i="2"/>
  <c r="BE556" i="2"/>
  <c r="BC556" i="2"/>
  <c r="BB556" i="2"/>
  <c r="BB560" i="2"/>
  <c r="BC583" i="2"/>
  <c r="BE599" i="2"/>
  <c r="BE636" i="2"/>
  <c r="BD644" i="2"/>
  <c r="BD652" i="2"/>
  <c r="BE663" i="2"/>
  <c r="BC670" i="2"/>
  <c r="BB679" i="2"/>
  <c r="BD679" i="2"/>
  <c r="BC679" i="2"/>
  <c r="BB685" i="2"/>
  <c r="BE697" i="2"/>
  <c r="BC697" i="2"/>
  <c r="BB697" i="2"/>
  <c r="BB703" i="2"/>
  <c r="BE703" i="2"/>
  <c r="BC703" i="2"/>
  <c r="BC718" i="2"/>
  <c r="BA724" i="2"/>
  <c r="BC724" i="2"/>
  <c r="BB724" i="2"/>
  <c r="BA748" i="2"/>
  <c r="BE748" i="2"/>
  <c r="BC748" i="2"/>
  <c r="BB748" i="2"/>
  <c r="BB761" i="2"/>
  <c r="BD761" i="2"/>
  <c r="BC761" i="2"/>
  <c r="BE777" i="2"/>
  <c r="BA793" i="2"/>
  <c r="BC793" i="2"/>
  <c r="BB793" i="2"/>
  <c r="BC811" i="2"/>
  <c r="BB824" i="2"/>
  <c r="BE841" i="2"/>
  <c r="BA857" i="2"/>
  <c r="BC857" i="2"/>
  <c r="BB857" i="2"/>
  <c r="BA868" i="2"/>
  <c r="BC868" i="2"/>
  <c r="BB868" i="2"/>
  <c r="BD923" i="2"/>
  <c r="BD953" i="2"/>
  <c r="BB959" i="2"/>
  <c r="BE959" i="2"/>
  <c r="BD959" i="2"/>
  <c r="BC959" i="2"/>
  <c r="BC215" i="2"/>
  <c r="BB221" i="2"/>
  <c r="BB238" i="2"/>
  <c r="BB260" i="2"/>
  <c r="BD265" i="2"/>
  <c r="BB270" i="2"/>
  <c r="BB274" i="2"/>
  <c r="BB289" i="2"/>
  <c r="BC294" i="2"/>
  <c r="BD302" i="2"/>
  <c r="BB313" i="2"/>
  <c r="BB358" i="2"/>
  <c r="BB364" i="2"/>
  <c r="BB388" i="2"/>
  <c r="BB397" i="2"/>
  <c r="BB408" i="2"/>
  <c r="BB420" i="2"/>
  <c r="BB425" i="2"/>
  <c r="BB429" i="2"/>
  <c r="BB436" i="2"/>
  <c r="BB465" i="2"/>
  <c r="BE492" i="2"/>
  <c r="BA540" i="2"/>
  <c r="BC540" i="2"/>
  <c r="BB540" i="2"/>
  <c r="BB546" i="2"/>
  <c r="BB549" i="2"/>
  <c r="BB589" i="2"/>
  <c r="BC607" i="2"/>
  <c r="BB624" i="2"/>
  <c r="BB637" i="2"/>
  <c r="BC647" i="2"/>
  <c r="BB653" i="2"/>
  <c r="BE665" i="2"/>
  <c r="BC665" i="2"/>
  <c r="BB665" i="2"/>
  <c r="BA686" i="2"/>
  <c r="BE686" i="2"/>
  <c r="BC686" i="2"/>
  <c r="BB686" i="2"/>
  <c r="BD691" i="2"/>
  <c r="BD698" i="2"/>
  <c r="BD730" i="2"/>
  <c r="BA740" i="2"/>
  <c r="BD740" i="2"/>
  <c r="BB740" i="2"/>
  <c r="BA780" i="2"/>
  <c r="BE780" i="2"/>
  <c r="BD780" i="2"/>
  <c r="BC780" i="2"/>
  <c r="BB780" i="2"/>
  <c r="BA812" i="2"/>
  <c r="BE812" i="2"/>
  <c r="BD812" i="2"/>
  <c r="BC812" i="2"/>
  <c r="BB812" i="2"/>
  <c r="BA844" i="2"/>
  <c r="BE844" i="2"/>
  <c r="BD844" i="2"/>
  <c r="BC844" i="2"/>
  <c r="BB844" i="2"/>
  <c r="BC879" i="2"/>
  <c r="BC887" i="2"/>
  <c r="BC911" i="2"/>
  <c r="BD934" i="2"/>
  <c r="BB943" i="2"/>
  <c r="BE943" i="2"/>
  <c r="BC943" i="2"/>
  <c r="BE955" i="2"/>
  <c r="BC955" i="2"/>
  <c r="BB955" i="2"/>
  <c r="BB504" i="2"/>
  <c r="BB507" i="2"/>
  <c r="BB525" i="2"/>
  <c r="BB536" i="2"/>
  <c r="BB550" i="2"/>
  <c r="BB570" i="2"/>
  <c r="BB580" i="2"/>
  <c r="BB585" i="2"/>
  <c r="BD595" i="2"/>
  <c r="BB601" i="2"/>
  <c r="BB619" i="2"/>
  <c r="BB622" i="2"/>
  <c r="BB649" i="2"/>
  <c r="BD659" i="2"/>
  <c r="BB668" i="2"/>
  <c r="BC671" i="2"/>
  <c r="BB696" i="2"/>
  <c r="BC747" i="2"/>
  <c r="BB764" i="2"/>
  <c r="BB806" i="2"/>
  <c r="BB822" i="2"/>
  <c r="BD882" i="2"/>
  <c r="BB892" i="2"/>
  <c r="BB901" i="2"/>
  <c r="BB908" i="2"/>
  <c r="BB913" i="2"/>
  <c r="BB918" i="2"/>
  <c r="BB924" i="2"/>
  <c r="BC935" i="2"/>
  <c r="BC951" i="2"/>
  <c r="BB760" i="2"/>
  <c r="BB771" i="2"/>
  <c r="BC775" i="2"/>
  <c r="BB785" i="2"/>
  <c r="BB792" i="2"/>
  <c r="BB796" i="2"/>
  <c r="BD801" i="2"/>
  <c r="BB825" i="2"/>
  <c r="BB835" i="2"/>
  <c r="BC839" i="2"/>
  <c r="BB849" i="2"/>
  <c r="BB856" i="2"/>
  <c r="BB860" i="2"/>
  <c r="BE865" i="2"/>
  <c r="BC871" i="2"/>
  <c r="BB883" i="2"/>
  <c r="BB886" i="2"/>
  <c r="BD897" i="2"/>
  <c r="BB902" i="2"/>
  <c r="BB915" i="2"/>
  <c r="BB921" i="2"/>
  <c r="BB932" i="2"/>
  <c r="BD954" i="2"/>
  <c r="BB432" i="2"/>
  <c r="BC438" i="2"/>
  <c r="BB441" i="2"/>
  <c r="BC449" i="2"/>
  <c r="BB461" i="2"/>
  <c r="BB485" i="2"/>
  <c r="BD504" i="2"/>
  <c r="BE507" i="2"/>
  <c r="BD513" i="2"/>
  <c r="BB516" i="2"/>
  <c r="BE525" i="2"/>
  <c r="BB529" i="2"/>
  <c r="BD536" i="2"/>
  <c r="BC544" i="2"/>
  <c r="BB548" i="2"/>
  <c r="BB564" i="2"/>
  <c r="BB568" i="2"/>
  <c r="BB571" i="2"/>
  <c r="BD580" i="2"/>
  <c r="BE585" i="2"/>
  <c r="BB603" i="2"/>
  <c r="BB606" i="2"/>
  <c r="BC615" i="2"/>
  <c r="BB620" i="2"/>
  <c r="BD622" i="2"/>
  <c r="BC631" i="2"/>
  <c r="BE649" i="2"/>
  <c r="BB664" i="2"/>
  <c r="BD668" i="2"/>
  <c r="BE671" i="2"/>
  <c r="BD689" i="2"/>
  <c r="BB713" i="2"/>
  <c r="BD723" i="2"/>
  <c r="BB742" i="2"/>
  <c r="BB758" i="2"/>
  <c r="BD764" i="2"/>
  <c r="BB772" i="2"/>
  <c r="BD775" i="2"/>
  <c r="BB790" i="2"/>
  <c r="BC796" i="2"/>
  <c r="BE801" i="2"/>
  <c r="BC807" i="2"/>
  <c r="BB820" i="2"/>
  <c r="BD822" i="2"/>
  <c r="BC825" i="2"/>
  <c r="BB836" i="2"/>
  <c r="BD839" i="2"/>
  <c r="BB854" i="2"/>
  <c r="BC860" i="2"/>
  <c r="BD871" i="2"/>
  <c r="BC886" i="2"/>
  <c r="BB889" i="2"/>
  <c r="BD892" i="2"/>
  <c r="BC902" i="2"/>
  <c r="BD908" i="2"/>
  <c r="BD918" i="2"/>
  <c r="BC921" i="2"/>
  <c r="BD924" i="2"/>
  <c r="BC932" i="2"/>
  <c r="BE935" i="2"/>
  <c r="BB945" i="2"/>
  <c r="BE951" i="2"/>
  <c r="BD593" i="2"/>
  <c r="BB604" i="2"/>
  <c r="BC623" i="2"/>
  <c r="BD657" i="2"/>
  <c r="BB699" i="2"/>
  <c r="BC702" i="2"/>
  <c r="BC743" i="2"/>
  <c r="BB756" i="2"/>
  <c r="BB766" i="2"/>
  <c r="BD782" i="2"/>
  <c r="BB788" i="2"/>
  <c r="BE796" i="2"/>
  <c r="BB804" i="2"/>
  <c r="BC815" i="2"/>
  <c r="BC823" i="2"/>
  <c r="BC831" i="2"/>
  <c r="BD846" i="2"/>
  <c r="BB852" i="2"/>
  <c r="BE860" i="2"/>
  <c r="BD878" i="2"/>
  <c r="BE886" i="2"/>
  <c r="BB894" i="2"/>
  <c r="BB900" i="2"/>
  <c r="BC919" i="2"/>
  <c r="BE921" i="2"/>
  <c r="BC927" i="2"/>
  <c r="BE932" i="2"/>
  <c r="BD937" i="2"/>
  <c r="BD942" i="2"/>
  <c r="BB950" i="2"/>
  <c r="BB958" i="2"/>
  <c r="BA245" i="2"/>
  <c r="BA280" i="2"/>
  <c r="BC282" i="2"/>
  <c r="BE282" i="2"/>
  <c r="BA282" i="2"/>
  <c r="BA254" i="2"/>
  <c r="BA258" i="2"/>
  <c r="BC278" i="2"/>
  <c r="BC280" i="2"/>
  <c r="BD282" i="2"/>
  <c r="BD286" i="2"/>
  <c r="BA297" i="2"/>
  <c r="BD318" i="2"/>
  <c r="BA337" i="2"/>
  <c r="BD350" i="2"/>
  <c r="BE360" i="2"/>
  <c r="BC360" i="2"/>
  <c r="BA360" i="2"/>
  <c r="BB367" i="2"/>
  <c r="BE367" i="2"/>
  <c r="BA367" i="2"/>
  <c r="BC369" i="2"/>
  <c r="BA374" i="2"/>
  <c r="BA379" i="2"/>
  <c r="BD381" i="2"/>
  <c r="BC381" i="2"/>
  <c r="BA381" i="2"/>
  <c r="BA395" i="2"/>
  <c r="BC417" i="2"/>
  <c r="BB417" i="2"/>
  <c r="BD453" i="2"/>
  <c r="BE453" i="2"/>
  <c r="BA453" i="2"/>
  <c r="BE456" i="2"/>
  <c r="BC456" i="2"/>
  <c r="BA456" i="2"/>
  <c r="BB479" i="2"/>
  <c r="BD479" i="2"/>
  <c r="BC479" i="2"/>
  <c r="BA479" i="2"/>
  <c r="BC490" i="2"/>
  <c r="BD490" i="2"/>
  <c r="BB490" i="2"/>
  <c r="BA490" i="2"/>
  <c r="BB495" i="2"/>
  <c r="BE495" i="2"/>
  <c r="BA495" i="2"/>
  <c r="BC498" i="2"/>
  <c r="BD498" i="2"/>
  <c r="BA498" i="2"/>
  <c r="BD521" i="2"/>
  <c r="BC521" i="2"/>
  <c r="BA521" i="2"/>
  <c r="BE539" i="2"/>
  <c r="BD539" i="2"/>
  <c r="BA539" i="2"/>
  <c r="BD565" i="2"/>
  <c r="BC565" i="2"/>
  <c r="BB565" i="2"/>
  <c r="BA565" i="2"/>
  <c r="BC577" i="2"/>
  <c r="BB577" i="2"/>
  <c r="BA577" i="2"/>
  <c r="BD598" i="2"/>
  <c r="BC598" i="2"/>
  <c r="BA598" i="2"/>
  <c r="BE611" i="2"/>
  <c r="BC611" i="2"/>
  <c r="BB611" i="2"/>
  <c r="BA611" i="2"/>
  <c r="BC618" i="2"/>
  <c r="BB618" i="2"/>
  <c r="BE618" i="2"/>
  <c r="BD618" i="2"/>
  <c r="BA618" i="2"/>
  <c r="BE643" i="2"/>
  <c r="BC643" i="2"/>
  <c r="BB643" i="2"/>
  <c r="BA643" i="2"/>
  <c r="BB745" i="2"/>
  <c r="BE745" i="2"/>
  <c r="BD745" i="2"/>
  <c r="BC745" i="2"/>
  <c r="BA745" i="2"/>
  <c r="BE816" i="2"/>
  <c r="BD816" i="2"/>
  <c r="BC816" i="2"/>
  <c r="BB816" i="2"/>
  <c r="BA816" i="2"/>
  <c r="BB190" i="2"/>
  <c r="BB192" i="2"/>
  <c r="BC245" i="2"/>
  <c r="BD247" i="2"/>
  <c r="BA256" i="2"/>
  <c r="BA262" i="2"/>
  <c r="BE264" i="2"/>
  <c r="BC264" i="2"/>
  <c r="BA264" i="2"/>
  <c r="BC266" i="2"/>
  <c r="BB266" i="2"/>
  <c r="BA266" i="2"/>
  <c r="BA299" i="2"/>
  <c r="BC305" i="2"/>
  <c r="BC307" i="2"/>
  <c r="BC314" i="2"/>
  <c r="BE314" i="2"/>
  <c r="BA314" i="2"/>
  <c r="BA321" i="2"/>
  <c r="BC330" i="2"/>
  <c r="BB330" i="2"/>
  <c r="BA330" i="2"/>
  <c r="BC346" i="2"/>
  <c r="BE346" i="2"/>
  <c r="BA346" i="2"/>
  <c r="BA353" i="2"/>
  <c r="BA417" i="2"/>
  <c r="BE433" i="2"/>
  <c r="BD433" i="2"/>
  <c r="BA433" i="2"/>
  <c r="BB170" i="2"/>
  <c r="BA174" i="2"/>
  <c r="BE176" i="2"/>
  <c r="BD176" i="2"/>
  <c r="BA176" i="2"/>
  <c r="BC178" i="2"/>
  <c r="BD178" i="2"/>
  <c r="BA178" i="2"/>
  <c r="BA182" i="2"/>
  <c r="BB186" i="2"/>
  <c r="BC190" i="2"/>
  <c r="BC192" i="2"/>
  <c r="BD194" i="2"/>
  <c r="BC198" i="2"/>
  <c r="BD208" i="2"/>
  <c r="BE210" i="2"/>
  <c r="BE214" i="2"/>
  <c r="BB219" i="2"/>
  <c r="BA221" i="2"/>
  <c r="BA223" i="2"/>
  <c r="BB225" i="2"/>
  <c r="BB227" i="2"/>
  <c r="BB229" i="2"/>
  <c r="BC231" i="2"/>
  <c r="BD233" i="2"/>
  <c r="BD235" i="2"/>
  <c r="BE239" i="2"/>
  <c r="BE241" i="2"/>
  <c r="BE243" i="2"/>
  <c r="BE245" i="2"/>
  <c r="BE247" i="2"/>
  <c r="BA250" i="2"/>
  <c r="BB254" i="2"/>
  <c r="BB256" i="2"/>
  <c r="BB258" i="2"/>
  <c r="BB262" i="2"/>
  <c r="BB264" i="2"/>
  <c r="BD266" i="2"/>
  <c r="BC272" i="2"/>
  <c r="BD274" i="2"/>
  <c r="BD278" i="2"/>
  <c r="BD280" i="2"/>
  <c r="BE286" i="2"/>
  <c r="BA291" i="2"/>
  <c r="BD293" i="2"/>
  <c r="BE293" i="2"/>
  <c r="BA293" i="2"/>
  <c r="BB295" i="2"/>
  <c r="BD295" i="2"/>
  <c r="BA295" i="2"/>
  <c r="BB297" i="2"/>
  <c r="BC299" i="2"/>
  <c r="BD303" i="2"/>
  <c r="BD305" i="2"/>
  <c r="BD307" i="2"/>
  <c r="BC309" i="2"/>
  <c r="BB314" i="2"/>
  <c r="BE318" i="2"/>
  <c r="BC321" i="2"/>
  <c r="BE328" i="2"/>
  <c r="BC328" i="2"/>
  <c r="BA328" i="2"/>
  <c r="BD330" i="2"/>
  <c r="BB337" i="2"/>
  <c r="BD339" i="2"/>
  <c r="BB346" i="2"/>
  <c r="BE350" i="2"/>
  <c r="BC353" i="2"/>
  <c r="BA358" i="2"/>
  <c r="BB360" i="2"/>
  <c r="BC367" i="2"/>
  <c r="BE369" i="2"/>
  <c r="BC374" i="2"/>
  <c r="BB379" i="2"/>
  <c r="BB381" i="2"/>
  <c r="BC390" i="2"/>
  <c r="BA393" i="2"/>
  <c r="BC395" i="2"/>
  <c r="BC402" i="2"/>
  <c r="BD402" i="2"/>
  <c r="BA402" i="2"/>
  <c r="BD414" i="2"/>
  <c r="BD417" i="2"/>
  <c r="BD425" i="2"/>
  <c r="BB433" i="2"/>
  <c r="BD438" i="2"/>
  <c r="BD446" i="2"/>
  <c r="BC446" i="2"/>
  <c r="BA446" i="2"/>
  <c r="BA449" i="2"/>
  <c r="BB453" i="2"/>
  <c r="BB456" i="2"/>
  <c r="BC459" i="2"/>
  <c r="BB459" i="2"/>
  <c r="BA459" i="2"/>
  <c r="BE464" i="2"/>
  <c r="BD464" i="2"/>
  <c r="BA464" i="2"/>
  <c r="BA467" i="2"/>
  <c r="BD469" i="2"/>
  <c r="BB469" i="2"/>
  <c r="BA469" i="2"/>
  <c r="BE479" i="2"/>
  <c r="BE490" i="2"/>
  <c r="BC495" i="2"/>
  <c r="BB498" i="2"/>
  <c r="BC506" i="2"/>
  <c r="BE506" i="2"/>
  <c r="BA506" i="2"/>
  <c r="BB511" i="2"/>
  <c r="BC511" i="2"/>
  <c r="BA511" i="2"/>
  <c r="BE513" i="2"/>
  <c r="BB521" i="2"/>
  <c r="BE531" i="2"/>
  <c r="BC534" i="2"/>
  <c r="BB534" i="2"/>
  <c r="BA534" i="2"/>
  <c r="BB539" i="2"/>
  <c r="BA542" i="2"/>
  <c r="BD563" i="2"/>
  <c r="BC563" i="2"/>
  <c r="BA563" i="2"/>
  <c r="BE565" i="2"/>
  <c r="BD574" i="2"/>
  <c r="BC574" i="2"/>
  <c r="BA574" i="2"/>
  <c r="BD577" i="2"/>
  <c r="BE584" i="2"/>
  <c r="BD584" i="2"/>
  <c r="BC584" i="2"/>
  <c r="BB584" i="2"/>
  <c r="BA584" i="2"/>
  <c r="BB598" i="2"/>
  <c r="BD611" i="2"/>
  <c r="BE632" i="2"/>
  <c r="BD632" i="2"/>
  <c r="BC632" i="2"/>
  <c r="BA632" i="2"/>
  <c r="BD643" i="2"/>
  <c r="BE673" i="2"/>
  <c r="BC673" i="2"/>
  <c r="BB673" i="2"/>
  <c r="BA673" i="2"/>
  <c r="BE731" i="2"/>
  <c r="BD731" i="2"/>
  <c r="BC731" i="2"/>
  <c r="BB731" i="2"/>
  <c r="BA731" i="2"/>
  <c r="BA208" i="2"/>
  <c r="BA225" i="2"/>
  <c r="BD190" i="2"/>
  <c r="BD192" i="2"/>
  <c r="BE194" i="2"/>
  <c r="BE198" i="2"/>
  <c r="BA201" i="2"/>
  <c r="BA203" i="2"/>
  <c r="BA209" i="2"/>
  <c r="BA211" i="2"/>
  <c r="BD213" i="2"/>
  <c r="BB213" i="2"/>
  <c r="BA213" i="2"/>
  <c r="BC219" i="2"/>
  <c r="BC225" i="2"/>
  <c r="BC227" i="2"/>
  <c r="BA238" i="2"/>
  <c r="BE240" i="2"/>
  <c r="BD240" i="2"/>
  <c r="BA240" i="2"/>
  <c r="BC242" i="2"/>
  <c r="BD242" i="2"/>
  <c r="BA242" i="2"/>
  <c r="BA246" i="2"/>
  <c r="BC254" i="2"/>
  <c r="BC256" i="2"/>
  <c r="BD258" i="2"/>
  <c r="BC262" i="2"/>
  <c r="BD264" i="2"/>
  <c r="BE266" i="2"/>
  <c r="BE278" i="2"/>
  <c r="BA285" i="2"/>
  <c r="BA287" i="2"/>
  <c r="BD297" i="2"/>
  <c r="BD299" i="2"/>
  <c r="BE305" i="2"/>
  <c r="BE307" i="2"/>
  <c r="BD314" i="2"/>
  <c r="BB319" i="2"/>
  <c r="BC319" i="2"/>
  <c r="BA319" i="2"/>
  <c r="BD321" i="2"/>
  <c r="BA326" i="2"/>
  <c r="BE330" i="2"/>
  <c r="BB335" i="2"/>
  <c r="BE335" i="2"/>
  <c r="BA335" i="2"/>
  <c r="BC337" i="2"/>
  <c r="BA342" i="2"/>
  <c r="BD346" i="2"/>
  <c r="BB351" i="2"/>
  <c r="BC351" i="2"/>
  <c r="BA351" i="2"/>
  <c r="BD353" i="2"/>
  <c r="BD360" i="2"/>
  <c r="BA363" i="2"/>
  <c r="BD367" i="2"/>
  <c r="BC370" i="2"/>
  <c r="BD370" i="2"/>
  <c r="BA370" i="2"/>
  <c r="BD374" i="2"/>
  <c r="BC379" i="2"/>
  <c r="BE381" i="2"/>
  <c r="BE384" i="2"/>
  <c r="BB384" i="2"/>
  <c r="BA384" i="2"/>
  <c r="BD395" i="2"/>
  <c r="BE400" i="2"/>
  <c r="BD400" i="2"/>
  <c r="BA400" i="2"/>
  <c r="BE417" i="2"/>
  <c r="BB423" i="2"/>
  <c r="BD423" i="2"/>
  <c r="BA423" i="2"/>
  <c r="BC433" i="2"/>
  <c r="BC453" i="2"/>
  <c r="BD456" i="2"/>
  <c r="BD477" i="2"/>
  <c r="BE477" i="2"/>
  <c r="BC477" i="2"/>
  <c r="BA477" i="2"/>
  <c r="BE480" i="2"/>
  <c r="BB480" i="2"/>
  <c r="BA480" i="2"/>
  <c r="BE488" i="2"/>
  <c r="BD488" i="2"/>
  <c r="BC488" i="2"/>
  <c r="BA488" i="2"/>
  <c r="BA491" i="2"/>
  <c r="BD495" i="2"/>
  <c r="BE498" i="2"/>
  <c r="BD501" i="2"/>
  <c r="BC501" i="2"/>
  <c r="BB501" i="2"/>
  <c r="BA501" i="2"/>
  <c r="BE521" i="2"/>
  <c r="BC539" i="2"/>
  <c r="BC545" i="2"/>
  <c r="BB545" i="2"/>
  <c r="BA545" i="2"/>
  <c r="BC554" i="2"/>
  <c r="BD554" i="2"/>
  <c r="BB554" i="2"/>
  <c r="BA554" i="2"/>
  <c r="BC566" i="2"/>
  <c r="BB566" i="2"/>
  <c r="BA566" i="2"/>
  <c r="BE577" i="2"/>
  <c r="BE598" i="2"/>
  <c r="BC602" i="2"/>
  <c r="BB602" i="2"/>
  <c r="BE602" i="2"/>
  <c r="BA602" i="2"/>
  <c r="BD677" i="2"/>
  <c r="BC677" i="2"/>
  <c r="BE677" i="2"/>
  <c r="BB677" i="2"/>
  <c r="BA677" i="2"/>
  <c r="BA247" i="2"/>
  <c r="BA219" i="2"/>
  <c r="BE190" i="2"/>
  <c r="BA193" i="2"/>
  <c r="BA197" i="2"/>
  <c r="BA205" i="2"/>
  <c r="BB207" i="2"/>
  <c r="BE207" i="2"/>
  <c r="BA207" i="2"/>
  <c r="BB209" i="2"/>
  <c r="BB211" i="2"/>
  <c r="BC213" i="2"/>
  <c r="BD225" i="2"/>
  <c r="BA230" i="2"/>
  <c r="BA234" i="2"/>
  <c r="BA310" i="2"/>
  <c r="BA315" i="2"/>
  <c r="BD317" i="2"/>
  <c r="BC317" i="2"/>
  <c r="BA317" i="2"/>
  <c r="BE321" i="2"/>
  <c r="BA331" i="2"/>
  <c r="BE337" i="2"/>
  <c r="BA347" i="2"/>
  <c r="BD349" i="2"/>
  <c r="BC349" i="2"/>
  <c r="BA349" i="2"/>
  <c r="BE353" i="2"/>
  <c r="BA361" i="2"/>
  <c r="BE368" i="2"/>
  <c r="BD368" i="2"/>
  <c r="BA368" i="2"/>
  <c r="BE374" i="2"/>
  <c r="BE379" i="2"/>
  <c r="BA382" i="2"/>
  <c r="BB391" i="2"/>
  <c r="BD391" i="2"/>
  <c r="BA391" i="2"/>
  <c r="BE395" i="2"/>
  <c r="BB415" i="2"/>
  <c r="BD415" i="2"/>
  <c r="BC415" i="2"/>
  <c r="BA415" i="2"/>
  <c r="BC426" i="2"/>
  <c r="BD426" i="2"/>
  <c r="BB426" i="2"/>
  <c r="BA426" i="2"/>
  <c r="BB431" i="2"/>
  <c r="BE431" i="2"/>
  <c r="BA431" i="2"/>
  <c r="BC434" i="2"/>
  <c r="BD434" i="2"/>
  <c r="BA434" i="2"/>
  <c r="BD457" i="2"/>
  <c r="BC457" i="2"/>
  <c r="BA457" i="2"/>
  <c r="BE475" i="2"/>
  <c r="BD475" i="2"/>
  <c r="BA475" i="2"/>
  <c r="BD499" i="2"/>
  <c r="BC499" i="2"/>
  <c r="BA499" i="2"/>
  <c r="BD509" i="2"/>
  <c r="BC509" i="2"/>
  <c r="BA509" i="2"/>
  <c r="BB519" i="2"/>
  <c r="BE519" i="2"/>
  <c r="BD519" i="2"/>
  <c r="BA519" i="2"/>
  <c r="BC522" i="2"/>
  <c r="BB522" i="2"/>
  <c r="BA522" i="2"/>
  <c r="BB551" i="2"/>
  <c r="BE551" i="2"/>
  <c r="BD551" i="2"/>
  <c r="BA551" i="2"/>
  <c r="BD581" i="2"/>
  <c r="BC581" i="2"/>
  <c r="BE581" i="2"/>
  <c r="BB581" i="2"/>
  <c r="BA581" i="2"/>
  <c r="BD602" i="2"/>
  <c r="BD630" i="2"/>
  <c r="BC630" i="2"/>
  <c r="BA630" i="2"/>
  <c r="BE648" i="2"/>
  <c r="BD648" i="2"/>
  <c r="BC648" i="2"/>
  <c r="BB648" i="2"/>
  <c r="BA648" i="2"/>
  <c r="BE678" i="2"/>
  <c r="BD678" i="2"/>
  <c r="BC678" i="2"/>
  <c r="BB678" i="2"/>
  <c r="BA678" i="2"/>
  <c r="BC682" i="2"/>
  <c r="BB682" i="2"/>
  <c r="BE682" i="2"/>
  <c r="BD682" i="2"/>
  <c r="BA682" i="2"/>
  <c r="BE752" i="2"/>
  <c r="BD752" i="2"/>
  <c r="BC752" i="2"/>
  <c r="BB752" i="2"/>
  <c r="BA752" i="2"/>
  <c r="BC778" i="2"/>
  <c r="BB778" i="2"/>
  <c r="BE778" i="2"/>
  <c r="BD778" i="2"/>
  <c r="BA778" i="2"/>
  <c r="BD797" i="2"/>
  <c r="BC797" i="2"/>
  <c r="BE797" i="2"/>
  <c r="BB797" i="2"/>
  <c r="BA797" i="2"/>
  <c r="BA278" i="2"/>
  <c r="BA186" i="2"/>
  <c r="BC208" i="2"/>
  <c r="BD210" i="2"/>
  <c r="BA227" i="2"/>
  <c r="BD229" i="2"/>
  <c r="BE229" i="2"/>
  <c r="BA229" i="2"/>
  <c r="BB231" i="2"/>
  <c r="BD231" i="2"/>
  <c r="BA231" i="2"/>
  <c r="BD186" i="2"/>
  <c r="BE186" i="2"/>
  <c r="BD227" i="2"/>
  <c r="BA275" i="2"/>
  <c r="BD277" i="2"/>
  <c r="BB277" i="2"/>
  <c r="BA277" i="2"/>
  <c r="BE297" i="2"/>
  <c r="BE299" i="2"/>
  <c r="BA302" i="2"/>
  <c r="BE304" i="2"/>
  <c r="BD304" i="2"/>
  <c r="BA304" i="2"/>
  <c r="BC306" i="2"/>
  <c r="BD306" i="2"/>
  <c r="BA306" i="2"/>
  <c r="BB169" i="2"/>
  <c r="BA171" i="2"/>
  <c r="BA185" i="2"/>
  <c r="BB197" i="2"/>
  <c r="BC201" i="2"/>
  <c r="BD246" i="2"/>
  <c r="BE254" i="2"/>
  <c r="BA257" i="2"/>
  <c r="BA261" i="2"/>
  <c r="BA263" i="2"/>
  <c r="BB265" i="2"/>
  <c r="BB267" i="2"/>
  <c r="BA269" i="2"/>
  <c r="BB271" i="2"/>
  <c r="BE271" i="2"/>
  <c r="BA271" i="2"/>
  <c r="BB273" i="2"/>
  <c r="BB275" i="2"/>
  <c r="BC277" i="2"/>
  <c r="BC285" i="2"/>
  <c r="BD287" i="2"/>
  <c r="BA294" i="2"/>
  <c r="BA296" i="2"/>
  <c r="BA298" i="2"/>
  <c r="BB302" i="2"/>
  <c r="BB304" i="2"/>
  <c r="BB306" i="2"/>
  <c r="BC310" i="2"/>
  <c r="BB315" i="2"/>
  <c r="BB317" i="2"/>
  <c r="BE319" i="2"/>
  <c r="BC326" i="2"/>
  <c r="BA329" i="2"/>
  <c r="BC331" i="2"/>
  <c r="BD335" i="2"/>
  <c r="BC338" i="2"/>
  <c r="BD338" i="2"/>
  <c r="BA338" i="2"/>
  <c r="BD342" i="2"/>
  <c r="BB347" i="2"/>
  <c r="BB349" i="2"/>
  <c r="BE351" i="2"/>
  <c r="BB361" i="2"/>
  <c r="BD363" i="2"/>
  <c r="BB368" i="2"/>
  <c r="BE370" i="2"/>
  <c r="BB382" i="2"/>
  <c r="BD384" i="2"/>
  <c r="BD389" i="2"/>
  <c r="BE389" i="2"/>
  <c r="BA389" i="2"/>
  <c r="BC391" i="2"/>
  <c r="BC400" i="2"/>
  <c r="BA403" i="2"/>
  <c r="BD405" i="2"/>
  <c r="BB405" i="2"/>
  <c r="BA405" i="2"/>
  <c r="BE415" i="2"/>
  <c r="BE423" i="2"/>
  <c r="BE426" i="2"/>
  <c r="BC431" i="2"/>
  <c r="BB434" i="2"/>
  <c r="BC442" i="2"/>
  <c r="BE442" i="2"/>
  <c r="BA442" i="2"/>
  <c r="BB447" i="2"/>
  <c r="BC447" i="2"/>
  <c r="BA447" i="2"/>
  <c r="BB457" i="2"/>
  <c r="BC470" i="2"/>
  <c r="BB470" i="2"/>
  <c r="BA470" i="2"/>
  <c r="BB475" i="2"/>
  <c r="BA478" i="2"/>
  <c r="BD480" i="2"/>
  <c r="BE486" i="2"/>
  <c r="BD486" i="2"/>
  <c r="BA486" i="2"/>
  <c r="BA489" i="2"/>
  <c r="BD491" i="2"/>
  <c r="BB499" i="2"/>
  <c r="BA502" i="2"/>
  <c r="BB509" i="2"/>
  <c r="BE512" i="2"/>
  <c r="BC512" i="2"/>
  <c r="BB512" i="2"/>
  <c r="BA512" i="2"/>
  <c r="BC519" i="2"/>
  <c r="BD522" i="2"/>
  <c r="BC530" i="2"/>
  <c r="BE530" i="2"/>
  <c r="BD530" i="2"/>
  <c r="BA530" i="2"/>
  <c r="BE545" i="2"/>
  <c r="BC551" i="2"/>
  <c r="BC555" i="2"/>
  <c r="BB555" i="2"/>
  <c r="BA555" i="2"/>
  <c r="BE566" i="2"/>
  <c r="BB575" i="2"/>
  <c r="BD575" i="2"/>
  <c r="BC575" i="2"/>
  <c r="BA575" i="2"/>
  <c r="BD582" i="2"/>
  <c r="BC582" i="2"/>
  <c r="BB582" i="2"/>
  <c r="BA582" i="2"/>
  <c r="BE609" i="2"/>
  <c r="BC609" i="2"/>
  <c r="BB609" i="2"/>
  <c r="BA609" i="2"/>
  <c r="BE616" i="2"/>
  <c r="BD616" i="2"/>
  <c r="BC616" i="2"/>
  <c r="BB616" i="2"/>
  <c r="BA616" i="2"/>
  <c r="BB630" i="2"/>
  <c r="BE675" i="2"/>
  <c r="BC675" i="2"/>
  <c r="BB675" i="2"/>
  <c r="BA675" i="2"/>
  <c r="BD709" i="2"/>
  <c r="BC709" i="2"/>
  <c r="BE709" i="2"/>
  <c r="BB709" i="2"/>
  <c r="BA709" i="2"/>
  <c r="BE769" i="2"/>
  <c r="BD769" i="2"/>
  <c r="BC769" i="2"/>
  <c r="BB769" i="2"/>
  <c r="BA769" i="2"/>
  <c r="BE814" i="2"/>
  <c r="BD814" i="2"/>
  <c r="BC814" i="2"/>
  <c r="BB814" i="2"/>
  <c r="BA814" i="2"/>
  <c r="BA210" i="2"/>
  <c r="BA170" i="2"/>
  <c r="BD239" i="2"/>
  <c r="BD170" i="2"/>
  <c r="BA169" i="2"/>
  <c r="BE170" i="2"/>
  <c r="BA199" i="2"/>
  <c r="BB201" i="2"/>
  <c r="BB203" i="2"/>
  <c r="BD219" i="2"/>
  <c r="BA232" i="2"/>
  <c r="BD256" i="2"/>
  <c r="BE258" i="2"/>
  <c r="BE262" i="2"/>
  <c r="BA265" i="2"/>
  <c r="BA267" i="2"/>
  <c r="BA273" i="2"/>
  <c r="BA177" i="2"/>
  <c r="BA179" i="2"/>
  <c r="BA187" i="2"/>
  <c r="BD189" i="2"/>
  <c r="BC189" i="2"/>
  <c r="BA189" i="2"/>
  <c r="BB191" i="2"/>
  <c r="BC191" i="2"/>
  <c r="BA191" i="2"/>
  <c r="BC193" i="2"/>
  <c r="BC199" i="2"/>
  <c r="BC203" i="2"/>
  <c r="BB205" i="2"/>
  <c r="BC207" i="2"/>
  <c r="BC209" i="2"/>
  <c r="BD211" i="2"/>
  <c r="BE213" i="2"/>
  <c r="BB230" i="2"/>
  <c r="BB232" i="2"/>
  <c r="BB234" i="2"/>
  <c r="BC238" i="2"/>
  <c r="BC240" i="2"/>
  <c r="BE242" i="2"/>
  <c r="BA173" i="2"/>
  <c r="BA175" i="2"/>
  <c r="BA181" i="2"/>
  <c r="BA183" i="2"/>
  <c r="BB185" i="2"/>
  <c r="BB187" i="2"/>
  <c r="BB189" i="2"/>
  <c r="BD191" i="2"/>
  <c r="BD193" i="2"/>
  <c r="BC197" i="2"/>
  <c r="BD199" i="2"/>
  <c r="BC205" i="2"/>
  <c r="BD207" i="2"/>
  <c r="BE209" i="2"/>
  <c r="BE211" i="2"/>
  <c r="BA216" i="2"/>
  <c r="BC218" i="2"/>
  <c r="BE218" i="2"/>
  <c r="BA218" i="2"/>
  <c r="BA222" i="2"/>
  <c r="BE224" i="2"/>
  <c r="BB224" i="2"/>
  <c r="BA224" i="2"/>
  <c r="BC230" i="2"/>
  <c r="BC232" i="2"/>
  <c r="BD234" i="2"/>
  <c r="BD238" i="2"/>
  <c r="BE246" i="2"/>
  <c r="BA249" i="2"/>
  <c r="BA251" i="2"/>
  <c r="BD253" i="2"/>
  <c r="BC253" i="2"/>
  <c r="BA253" i="2"/>
  <c r="BB255" i="2"/>
  <c r="BC255" i="2"/>
  <c r="BA255" i="2"/>
  <c r="BC257" i="2"/>
  <c r="BB261" i="2"/>
  <c r="BC263" i="2"/>
  <c r="BC265" i="2"/>
  <c r="BC267" i="2"/>
  <c r="BB269" i="2"/>
  <c r="BC271" i="2"/>
  <c r="BC273" i="2"/>
  <c r="BD275" i="2"/>
  <c r="BE277" i="2"/>
  <c r="BE285" i="2"/>
  <c r="BE287" i="2"/>
  <c r="BB296" i="2"/>
  <c r="BB298" i="2"/>
  <c r="BC302" i="2"/>
  <c r="BC304" i="2"/>
  <c r="BE306" i="2"/>
  <c r="BD310" i="2"/>
  <c r="BC315" i="2"/>
  <c r="BE317" i="2"/>
  <c r="BE320" i="2"/>
  <c r="BB320" i="2"/>
  <c r="BA320" i="2"/>
  <c r="BE326" i="2"/>
  <c r="BB329" i="2"/>
  <c r="BD331" i="2"/>
  <c r="BE336" i="2"/>
  <c r="BD336" i="2"/>
  <c r="BA336" i="2"/>
  <c r="BB338" i="2"/>
  <c r="BE342" i="2"/>
  <c r="BC347" i="2"/>
  <c r="BE349" i="2"/>
  <c r="BE352" i="2"/>
  <c r="BB352" i="2"/>
  <c r="BA352" i="2"/>
  <c r="BB359" i="2"/>
  <c r="BD359" i="2"/>
  <c r="BA359" i="2"/>
  <c r="BD361" i="2"/>
  <c r="BE363" i="2"/>
  <c r="BC368" i="2"/>
  <c r="BA371" i="2"/>
  <c r="BD373" i="2"/>
  <c r="BB373" i="2"/>
  <c r="BA373" i="2"/>
  <c r="BC378" i="2"/>
  <c r="BE378" i="2"/>
  <c r="BA378" i="2"/>
  <c r="BD382" i="2"/>
  <c r="BA385" i="2"/>
  <c r="BB389" i="2"/>
  <c r="BE391" i="2"/>
  <c r="BC394" i="2"/>
  <c r="BB394" i="2"/>
  <c r="BA394" i="2"/>
  <c r="BA401" i="2"/>
  <c r="BB403" i="2"/>
  <c r="BC405" i="2"/>
  <c r="BD413" i="2"/>
  <c r="BE413" i="2"/>
  <c r="BC413" i="2"/>
  <c r="BA413" i="2"/>
  <c r="BE416" i="2"/>
  <c r="BB416" i="2"/>
  <c r="BA416" i="2"/>
  <c r="BE424" i="2"/>
  <c r="BD424" i="2"/>
  <c r="BC424" i="2"/>
  <c r="BA424" i="2"/>
  <c r="BA427" i="2"/>
  <c r="BD431" i="2"/>
  <c r="BE434" i="2"/>
  <c r="BD437" i="2"/>
  <c r="BC437" i="2"/>
  <c r="BB437" i="2"/>
  <c r="BA437" i="2"/>
  <c r="BB442" i="2"/>
  <c r="BD447" i="2"/>
  <c r="BE457" i="2"/>
  <c r="BD470" i="2"/>
  <c r="BC475" i="2"/>
  <c r="BB478" i="2"/>
  <c r="BC481" i="2"/>
  <c r="BB481" i="2"/>
  <c r="BA481" i="2"/>
  <c r="BB486" i="2"/>
  <c r="BB489" i="2"/>
  <c r="BE491" i="2"/>
  <c r="BE497" i="2"/>
  <c r="BD497" i="2"/>
  <c r="BA497" i="2"/>
  <c r="BE499" i="2"/>
  <c r="BC502" i="2"/>
  <c r="BE509" i="2"/>
  <c r="BD512" i="2"/>
  <c r="BD517" i="2"/>
  <c r="BE517" i="2"/>
  <c r="BA517" i="2"/>
  <c r="BE520" i="2"/>
  <c r="BC520" i="2"/>
  <c r="BA520" i="2"/>
  <c r="BE522" i="2"/>
  <c r="BB530" i="2"/>
  <c r="BB543" i="2"/>
  <c r="BD543" i="2"/>
  <c r="BC543" i="2"/>
  <c r="BA543" i="2"/>
  <c r="BE552" i="2"/>
  <c r="BD552" i="2"/>
  <c r="BC552" i="2"/>
  <c r="BA552" i="2"/>
  <c r="BE579" i="2"/>
  <c r="BC579" i="2"/>
  <c r="BB579" i="2"/>
  <c r="BA579" i="2"/>
  <c r="BC586" i="2"/>
  <c r="BB586" i="2"/>
  <c r="BE586" i="2"/>
  <c r="BD586" i="2"/>
  <c r="BA586" i="2"/>
  <c r="BE630" i="2"/>
  <c r="BC634" i="2"/>
  <c r="BB634" i="2"/>
  <c r="BE634" i="2"/>
  <c r="BA634" i="2"/>
  <c r="BE641" i="2"/>
  <c r="BC641" i="2"/>
  <c r="BB641" i="2"/>
  <c r="BA641" i="2"/>
  <c r="BE705" i="2"/>
  <c r="BD705" i="2"/>
  <c r="BC705" i="2"/>
  <c r="BB705" i="2"/>
  <c r="BA705" i="2"/>
  <c r="BB809" i="2"/>
  <c r="BE809" i="2"/>
  <c r="BD809" i="2"/>
  <c r="BC809" i="2"/>
  <c r="BA809" i="2"/>
  <c r="BA286" i="2"/>
  <c r="BE288" i="2"/>
  <c r="BB288" i="2"/>
  <c r="BA288" i="2"/>
  <c r="BA318" i="2"/>
  <c r="BB327" i="2"/>
  <c r="BD327" i="2"/>
  <c r="BA327" i="2"/>
  <c r="BA350" i="2"/>
  <c r="BD357" i="2"/>
  <c r="BE357" i="2"/>
  <c r="BA357" i="2"/>
  <c r="BA369" i="2"/>
  <c r="BE392" i="2"/>
  <c r="BC392" i="2"/>
  <c r="BA392" i="2"/>
  <c r="BE411" i="2"/>
  <c r="BD411" i="2"/>
  <c r="BA411" i="2"/>
  <c r="BD435" i="2"/>
  <c r="BC435" i="2"/>
  <c r="BA435" i="2"/>
  <c r="BD445" i="2"/>
  <c r="BC445" i="2"/>
  <c r="BA445" i="2"/>
  <c r="BB455" i="2"/>
  <c r="BE455" i="2"/>
  <c r="BD455" i="2"/>
  <c r="BA455" i="2"/>
  <c r="BC458" i="2"/>
  <c r="BB458" i="2"/>
  <c r="BA458" i="2"/>
  <c r="BD510" i="2"/>
  <c r="BC510" i="2"/>
  <c r="BA510" i="2"/>
  <c r="BA513" i="2"/>
  <c r="BC523" i="2"/>
  <c r="BB523" i="2"/>
  <c r="BA523" i="2"/>
  <c r="BE528" i="2"/>
  <c r="BD528" i="2"/>
  <c r="BA528" i="2"/>
  <c r="BA531" i="2"/>
  <c r="BD533" i="2"/>
  <c r="BB533" i="2"/>
  <c r="BA533" i="2"/>
  <c r="BE576" i="2"/>
  <c r="BC576" i="2"/>
  <c r="BB576" i="2"/>
  <c r="BA576" i="2"/>
  <c r="BE600" i="2"/>
  <c r="BD600" i="2"/>
  <c r="BC600" i="2"/>
  <c r="BA600" i="2"/>
  <c r="BD613" i="2"/>
  <c r="BC613" i="2"/>
  <c r="BE613" i="2"/>
  <c r="BB613" i="2"/>
  <c r="BA613" i="2"/>
  <c r="BD645" i="2"/>
  <c r="BC645" i="2"/>
  <c r="BE645" i="2"/>
  <c r="BB645" i="2"/>
  <c r="BA645" i="2"/>
  <c r="BD733" i="2"/>
  <c r="BC733" i="2"/>
  <c r="BE733" i="2"/>
  <c r="BB733" i="2"/>
  <c r="BA733" i="2"/>
  <c r="BE795" i="2"/>
  <c r="BD795" i="2"/>
  <c r="BC795" i="2"/>
  <c r="BB795" i="2"/>
  <c r="BA795" i="2"/>
  <c r="BA239" i="2"/>
  <c r="BA305" i="2"/>
  <c r="BA307" i="2"/>
  <c r="BA192" i="2"/>
  <c r="BA194" i="2"/>
  <c r="BA198" i="2"/>
  <c r="BE200" i="2"/>
  <c r="BC200" i="2"/>
  <c r="BA200" i="2"/>
  <c r="BC202" i="2"/>
  <c r="BB202" i="2"/>
  <c r="BA202" i="2"/>
  <c r="BB208" i="2"/>
  <c r="BB210" i="2"/>
  <c r="BA233" i="2"/>
  <c r="BA235" i="2"/>
  <c r="BC239" i="2"/>
  <c r="BB245" i="2"/>
  <c r="BC247" i="2"/>
  <c r="BA272" i="2"/>
  <c r="BA274" i="2"/>
  <c r="BB280" i="2"/>
  <c r="BB282" i="2"/>
  <c r="BB286" i="2"/>
  <c r="BC288" i="2"/>
  <c r="BA303" i="2"/>
  <c r="BA309" i="2"/>
  <c r="BB318" i="2"/>
  <c r="BD325" i="2"/>
  <c r="BE325" i="2"/>
  <c r="BA325" i="2"/>
  <c r="BC327" i="2"/>
  <c r="BA339" i="2"/>
  <c r="BD341" i="2"/>
  <c r="BB341" i="2"/>
  <c r="BA341" i="2"/>
  <c r="BB350" i="2"/>
  <c r="BB357" i="2"/>
  <c r="BC362" i="2"/>
  <c r="BB362" i="2"/>
  <c r="BA362" i="2"/>
  <c r="BB369" i="2"/>
  <c r="BB383" i="2"/>
  <c r="BC383" i="2"/>
  <c r="BA383" i="2"/>
  <c r="BA390" i="2"/>
  <c r="BB392" i="2"/>
  <c r="BB399" i="2"/>
  <c r="BE399" i="2"/>
  <c r="BA399" i="2"/>
  <c r="BE403" i="2"/>
  <c r="BC406" i="2"/>
  <c r="BB406" i="2"/>
  <c r="BA406" i="2"/>
  <c r="BB411" i="2"/>
  <c r="BA414" i="2"/>
  <c r="BE422" i="2"/>
  <c r="BD422" i="2"/>
  <c r="BA422" i="2"/>
  <c r="BA425" i="2"/>
  <c r="BB435" i="2"/>
  <c r="BA438" i="2"/>
  <c r="BB445" i="2"/>
  <c r="BE448" i="2"/>
  <c r="BC448" i="2"/>
  <c r="BB448" i="2"/>
  <c r="BA448" i="2"/>
  <c r="BC455" i="2"/>
  <c r="BD458" i="2"/>
  <c r="BC466" i="2"/>
  <c r="BE466" i="2"/>
  <c r="BD466" i="2"/>
  <c r="BA466" i="2"/>
  <c r="BE478" i="2"/>
  <c r="BB487" i="2"/>
  <c r="BD487" i="2"/>
  <c r="BA487" i="2"/>
  <c r="BE489" i="2"/>
  <c r="BE502" i="2"/>
  <c r="BB510" i="2"/>
  <c r="BC513" i="2"/>
  <c r="BC517" i="2"/>
  <c r="BD520" i="2"/>
  <c r="BD523" i="2"/>
  <c r="BB528" i="2"/>
  <c r="BB531" i="2"/>
  <c r="BC533" i="2"/>
  <c r="BD541" i="2"/>
  <c r="BE541" i="2"/>
  <c r="BC541" i="2"/>
  <c r="BA541" i="2"/>
  <c r="BE544" i="2"/>
  <c r="BB544" i="2"/>
  <c r="BA544" i="2"/>
  <c r="BD553" i="2"/>
  <c r="BC553" i="2"/>
  <c r="BA553" i="2"/>
  <c r="BC562" i="2"/>
  <c r="BE562" i="2"/>
  <c r="BD562" i="2"/>
  <c r="BA562" i="2"/>
  <c r="BD573" i="2"/>
  <c r="BE573" i="2"/>
  <c r="BC573" i="2"/>
  <c r="BA573" i="2"/>
  <c r="BD576" i="2"/>
  <c r="BB600" i="2"/>
  <c r="BD614" i="2"/>
  <c r="BC614" i="2"/>
  <c r="BB614" i="2"/>
  <c r="BA614" i="2"/>
  <c r="BE646" i="2"/>
  <c r="BD646" i="2"/>
  <c r="BC646" i="2"/>
  <c r="BB646" i="2"/>
  <c r="BA646" i="2"/>
  <c r="BC650" i="2"/>
  <c r="BB650" i="2"/>
  <c r="BE650" i="2"/>
  <c r="BD650" i="2"/>
  <c r="BA650" i="2"/>
  <c r="BE680" i="2"/>
  <c r="BD680" i="2"/>
  <c r="BC680" i="2"/>
  <c r="BB680" i="2"/>
  <c r="BA680" i="2"/>
  <c r="BE707" i="2"/>
  <c r="BD707" i="2"/>
  <c r="BC707" i="2"/>
  <c r="BB707" i="2"/>
  <c r="BA707" i="2"/>
  <c r="BE750" i="2"/>
  <c r="BD750" i="2"/>
  <c r="BC750" i="2"/>
  <c r="BB750" i="2"/>
  <c r="BA750" i="2"/>
  <c r="BA833" i="2"/>
  <c r="BC842" i="2"/>
  <c r="BB842" i="2"/>
  <c r="BA842" i="2"/>
  <c r="BA859" i="2"/>
  <c r="BD861" i="2"/>
  <c r="BC861" i="2"/>
  <c r="BA861" i="2"/>
  <c r="BA873" i="2"/>
  <c r="BA878" i="2"/>
  <c r="BE880" i="2"/>
  <c r="BD880" i="2"/>
  <c r="BA880" i="2"/>
  <c r="BA897" i="2"/>
  <c r="BC906" i="2"/>
  <c r="BB906" i="2"/>
  <c r="BA906" i="2"/>
  <c r="BE910" i="2"/>
  <c r="BA923" i="2"/>
  <c r="BD925" i="2"/>
  <c r="BC925" i="2"/>
  <c r="BA925" i="2"/>
  <c r="BE929" i="2"/>
  <c r="BA937" i="2"/>
  <c r="BA942" i="2"/>
  <c r="BE960" i="2"/>
  <c r="BD960" i="2"/>
  <c r="BC960" i="2"/>
  <c r="BA960" i="2"/>
  <c r="BA184" i="2"/>
  <c r="BA215" i="2"/>
  <c r="BA226" i="2"/>
  <c r="BA237" i="2"/>
  <c r="BA248" i="2"/>
  <c r="BA279" i="2"/>
  <c r="BA290" i="2"/>
  <c r="BA301" i="2"/>
  <c r="BA312" i="2"/>
  <c r="BE313" i="2"/>
  <c r="BA343" i="2"/>
  <c r="BA354" i="2"/>
  <c r="BE355" i="2"/>
  <c r="BA365" i="2"/>
  <c r="BE366" i="2"/>
  <c r="BA376" i="2"/>
  <c r="BE377" i="2"/>
  <c r="BA407" i="2"/>
  <c r="BE410" i="2"/>
  <c r="BA418" i="2"/>
  <c r="BE419" i="2"/>
  <c r="BE421" i="2"/>
  <c r="BA429" i="2"/>
  <c r="BE430" i="2"/>
  <c r="BD432" i="2"/>
  <c r="BA440" i="2"/>
  <c r="BE441" i="2"/>
  <c r="BD443" i="2"/>
  <c r="BD454" i="2"/>
  <c r="BE463" i="2"/>
  <c r="BD465" i="2"/>
  <c r="BA471" i="2"/>
  <c r="BE474" i="2"/>
  <c r="BA482" i="2"/>
  <c r="BE483" i="2"/>
  <c r="BE485" i="2"/>
  <c r="BA493" i="2"/>
  <c r="BE494" i="2"/>
  <c r="BD496" i="2"/>
  <c r="BA504" i="2"/>
  <c r="BE505" i="2"/>
  <c r="BD507" i="2"/>
  <c r="BD518" i="2"/>
  <c r="BE527" i="2"/>
  <c r="BD529" i="2"/>
  <c r="BA535" i="2"/>
  <c r="BE538" i="2"/>
  <c r="BA546" i="2"/>
  <c r="BE547" i="2"/>
  <c r="BE549" i="2"/>
  <c r="BA557" i="2"/>
  <c r="BE558" i="2"/>
  <c r="BD560" i="2"/>
  <c r="BA568" i="2"/>
  <c r="BE569" i="2"/>
  <c r="BD571" i="2"/>
  <c r="BD585" i="2"/>
  <c r="BD587" i="2"/>
  <c r="BE592" i="2"/>
  <c r="BD592" i="2"/>
  <c r="BA592" i="2"/>
  <c r="BC594" i="2"/>
  <c r="BB594" i="2"/>
  <c r="BA594" i="2"/>
  <c r="BE606" i="2"/>
  <c r="BD617" i="2"/>
  <c r="BD619" i="2"/>
  <c r="BE624" i="2"/>
  <c r="BD624" i="2"/>
  <c r="BA624" i="2"/>
  <c r="BC626" i="2"/>
  <c r="BB626" i="2"/>
  <c r="BA626" i="2"/>
  <c r="BE638" i="2"/>
  <c r="BD649" i="2"/>
  <c r="BD651" i="2"/>
  <c r="BE656" i="2"/>
  <c r="BD656" i="2"/>
  <c r="BA656" i="2"/>
  <c r="BC658" i="2"/>
  <c r="BB658" i="2"/>
  <c r="BA658" i="2"/>
  <c r="BC662" i="2"/>
  <c r="BE670" i="2"/>
  <c r="BD681" i="2"/>
  <c r="BD683" i="2"/>
  <c r="BE688" i="2"/>
  <c r="BD688" i="2"/>
  <c r="BA688" i="2"/>
  <c r="BC690" i="2"/>
  <c r="BB690" i="2"/>
  <c r="BA690" i="2"/>
  <c r="BC694" i="2"/>
  <c r="BE702" i="2"/>
  <c r="BD713" i="2"/>
  <c r="BD715" i="2"/>
  <c r="BE720" i="2"/>
  <c r="BD720" i="2"/>
  <c r="BA720" i="2"/>
  <c r="BC722" i="2"/>
  <c r="BB722" i="2"/>
  <c r="BA722" i="2"/>
  <c r="BC726" i="2"/>
  <c r="BC738" i="2"/>
  <c r="BB738" i="2"/>
  <c r="BE738" i="2"/>
  <c r="BA738" i="2"/>
  <c r="BD742" i="2"/>
  <c r="BD757" i="2"/>
  <c r="BC757" i="2"/>
  <c r="BA757" i="2"/>
  <c r="BE761" i="2"/>
  <c r="BD766" i="2"/>
  <c r="BC771" i="2"/>
  <c r="BE776" i="2"/>
  <c r="BD776" i="2"/>
  <c r="BA776" i="2"/>
  <c r="BC785" i="2"/>
  <c r="BC802" i="2"/>
  <c r="BB802" i="2"/>
  <c r="BE802" i="2"/>
  <c r="BA802" i="2"/>
  <c r="BD806" i="2"/>
  <c r="BD821" i="2"/>
  <c r="BC821" i="2"/>
  <c r="BA821" i="2"/>
  <c r="BE825" i="2"/>
  <c r="BD830" i="2"/>
  <c r="BB833" i="2"/>
  <c r="BC835" i="2"/>
  <c r="BE840" i="2"/>
  <c r="BD840" i="2"/>
  <c r="BA840" i="2"/>
  <c r="BD842" i="2"/>
  <c r="BC849" i="2"/>
  <c r="BB859" i="2"/>
  <c r="BB861" i="2"/>
  <c r="BC866" i="2"/>
  <c r="BB866" i="2"/>
  <c r="BE866" i="2"/>
  <c r="BA866" i="2"/>
  <c r="BD870" i="2"/>
  <c r="BC873" i="2"/>
  <c r="BB878" i="2"/>
  <c r="BB880" i="2"/>
  <c r="BD885" i="2"/>
  <c r="BC885" i="2"/>
  <c r="BA885" i="2"/>
  <c r="BD894" i="2"/>
  <c r="BB897" i="2"/>
  <c r="BC899" i="2"/>
  <c r="BE904" i="2"/>
  <c r="BD904" i="2"/>
  <c r="BA904" i="2"/>
  <c r="BD906" i="2"/>
  <c r="BC913" i="2"/>
  <c r="BB923" i="2"/>
  <c r="BB925" i="2"/>
  <c r="BC930" i="2"/>
  <c r="BB930" i="2"/>
  <c r="BE930" i="2"/>
  <c r="BA930" i="2"/>
  <c r="BC937" i="2"/>
  <c r="BC942" i="2"/>
  <c r="BA945" i="2"/>
  <c r="BA958" i="2"/>
  <c r="BB960" i="2"/>
  <c r="BA550" i="2"/>
  <c r="BA559" i="2"/>
  <c r="BA561" i="2"/>
  <c r="BA570" i="2"/>
  <c r="BA601" i="2"/>
  <c r="BA603" i="2"/>
  <c r="BD605" i="2"/>
  <c r="BC605" i="2"/>
  <c r="BA605" i="2"/>
  <c r="BA633" i="2"/>
  <c r="BA635" i="2"/>
  <c r="BD637" i="2"/>
  <c r="BC637" i="2"/>
  <c r="BA637" i="2"/>
  <c r="BD662" i="2"/>
  <c r="BA665" i="2"/>
  <c r="BA667" i="2"/>
  <c r="BD669" i="2"/>
  <c r="BC669" i="2"/>
  <c r="BA669" i="2"/>
  <c r="BD694" i="2"/>
  <c r="BA697" i="2"/>
  <c r="BA699" i="2"/>
  <c r="BD701" i="2"/>
  <c r="BC701" i="2"/>
  <c r="BA701" i="2"/>
  <c r="BD726" i="2"/>
  <c r="BE736" i="2"/>
  <c r="BD736" i="2"/>
  <c r="BC736" i="2"/>
  <c r="BA736" i="2"/>
  <c r="BE755" i="2"/>
  <c r="BD755" i="2"/>
  <c r="BA755" i="2"/>
  <c r="BE766" i="2"/>
  <c r="BD771" i="2"/>
  <c r="BA774" i="2"/>
  <c r="BD781" i="2"/>
  <c r="BC781" i="2"/>
  <c r="BB781" i="2"/>
  <c r="BA781" i="2"/>
  <c r="BE785" i="2"/>
  <c r="BE800" i="2"/>
  <c r="BD800" i="2"/>
  <c r="BC800" i="2"/>
  <c r="BA800" i="2"/>
  <c r="BE819" i="2"/>
  <c r="BD819" i="2"/>
  <c r="BA819" i="2"/>
  <c r="BE830" i="2"/>
  <c r="BC833" i="2"/>
  <c r="BD835" i="2"/>
  <c r="BA838" i="2"/>
  <c r="BE842" i="2"/>
  <c r="BD845" i="2"/>
  <c r="BC845" i="2"/>
  <c r="BB845" i="2"/>
  <c r="BA845" i="2"/>
  <c r="BE849" i="2"/>
  <c r="BC859" i="2"/>
  <c r="BE861" i="2"/>
  <c r="BE864" i="2"/>
  <c r="BD864" i="2"/>
  <c r="BC864" i="2"/>
  <c r="BA864" i="2"/>
  <c r="BD873" i="2"/>
  <c r="BC878" i="2"/>
  <c r="BC880" i="2"/>
  <c r="BE883" i="2"/>
  <c r="BD883" i="2"/>
  <c r="BA883" i="2"/>
  <c r="BE894" i="2"/>
  <c r="BC897" i="2"/>
  <c r="BD899" i="2"/>
  <c r="BA902" i="2"/>
  <c r="BE906" i="2"/>
  <c r="BD909" i="2"/>
  <c r="BC909" i="2"/>
  <c r="BB909" i="2"/>
  <c r="BA909" i="2"/>
  <c r="BE913" i="2"/>
  <c r="BC923" i="2"/>
  <c r="BE925" i="2"/>
  <c r="BE928" i="2"/>
  <c r="BD928" i="2"/>
  <c r="BC928" i="2"/>
  <c r="BA928" i="2"/>
  <c r="BA710" i="2"/>
  <c r="BE712" i="2"/>
  <c r="BD712" i="2"/>
  <c r="BA712" i="2"/>
  <c r="BC714" i="2"/>
  <c r="BB714" i="2"/>
  <c r="BA714" i="2"/>
  <c r="BA734" i="2"/>
  <c r="BA739" i="2"/>
  <c r="BD741" i="2"/>
  <c r="BC741" i="2"/>
  <c r="BA741" i="2"/>
  <c r="BA753" i="2"/>
  <c r="BE779" i="2"/>
  <c r="BB779" i="2"/>
  <c r="BA779" i="2"/>
  <c r="BC786" i="2"/>
  <c r="BB786" i="2"/>
  <c r="BA786" i="2"/>
  <c r="BA798" i="2"/>
  <c r="BA803" i="2"/>
  <c r="BD805" i="2"/>
  <c r="BC805" i="2"/>
  <c r="BA805" i="2"/>
  <c r="BA817" i="2"/>
  <c r="BD833" i="2"/>
  <c r="BE843" i="2"/>
  <c r="BB843" i="2"/>
  <c r="BA843" i="2"/>
  <c r="BC850" i="2"/>
  <c r="BB850" i="2"/>
  <c r="BA850" i="2"/>
  <c r="BD859" i="2"/>
  <c r="BA862" i="2"/>
  <c r="BA867" i="2"/>
  <c r="BD869" i="2"/>
  <c r="BC869" i="2"/>
  <c r="BA869" i="2"/>
  <c r="BA881" i="2"/>
  <c r="BE907" i="2"/>
  <c r="BB907" i="2"/>
  <c r="BA907" i="2"/>
  <c r="BC914" i="2"/>
  <c r="BB914" i="2"/>
  <c r="BA914" i="2"/>
  <c r="BA926" i="2"/>
  <c r="BA931" i="2"/>
  <c r="BD933" i="2"/>
  <c r="BC933" i="2"/>
  <c r="BA933" i="2"/>
  <c r="BA593" i="2"/>
  <c r="BA595" i="2"/>
  <c r="BD597" i="2"/>
  <c r="BC597" i="2"/>
  <c r="BA597" i="2"/>
  <c r="BA625" i="2"/>
  <c r="BA627" i="2"/>
  <c r="BD629" i="2"/>
  <c r="BC629" i="2"/>
  <c r="BA629" i="2"/>
  <c r="BA657" i="2"/>
  <c r="BA659" i="2"/>
  <c r="BD661" i="2"/>
  <c r="BC661" i="2"/>
  <c r="BA661" i="2"/>
  <c r="BA689" i="2"/>
  <c r="BA691" i="2"/>
  <c r="BD693" i="2"/>
  <c r="BC693" i="2"/>
  <c r="BA693" i="2"/>
  <c r="BB710" i="2"/>
  <c r="BB712" i="2"/>
  <c r="BD714" i="2"/>
  <c r="BA721" i="2"/>
  <c r="BA723" i="2"/>
  <c r="BD725" i="2"/>
  <c r="BC725" i="2"/>
  <c r="BA725" i="2"/>
  <c r="BB734" i="2"/>
  <c r="BA737" i="2"/>
  <c r="BB739" i="2"/>
  <c r="BB741" i="2"/>
  <c r="BC746" i="2"/>
  <c r="BB746" i="2"/>
  <c r="BA746" i="2"/>
  <c r="BB753" i="2"/>
  <c r="BA763" i="2"/>
  <c r="BD765" i="2"/>
  <c r="BC765" i="2"/>
  <c r="BA765" i="2"/>
  <c r="BA777" i="2"/>
  <c r="BC779" i="2"/>
  <c r="BA782" i="2"/>
  <c r="BE784" i="2"/>
  <c r="BD784" i="2"/>
  <c r="BA784" i="2"/>
  <c r="BD786" i="2"/>
  <c r="BB798" i="2"/>
  <c r="BA801" i="2"/>
  <c r="BB803" i="2"/>
  <c r="BB805" i="2"/>
  <c r="BC810" i="2"/>
  <c r="BB810" i="2"/>
  <c r="BA810" i="2"/>
  <c r="BB817" i="2"/>
  <c r="BA827" i="2"/>
  <c r="BD829" i="2"/>
  <c r="BC829" i="2"/>
  <c r="BA829" i="2"/>
  <c r="BA841" i="2"/>
  <c r="BC843" i="2"/>
  <c r="BA846" i="2"/>
  <c r="BE848" i="2"/>
  <c r="BD848" i="2"/>
  <c r="BA848" i="2"/>
  <c r="BD850" i="2"/>
  <c r="BB862" i="2"/>
  <c r="BA865" i="2"/>
  <c r="BB867" i="2"/>
  <c r="BB869" i="2"/>
  <c r="BC874" i="2"/>
  <c r="BB874" i="2"/>
  <c r="BA874" i="2"/>
  <c r="BB881" i="2"/>
  <c r="BA891" i="2"/>
  <c r="BD893" i="2"/>
  <c r="BC893" i="2"/>
  <c r="BA893" i="2"/>
  <c r="BA905" i="2"/>
  <c r="BC907" i="2"/>
  <c r="BA910" i="2"/>
  <c r="BE912" i="2"/>
  <c r="BD912" i="2"/>
  <c r="BA912" i="2"/>
  <c r="BD914" i="2"/>
  <c r="BB926" i="2"/>
  <c r="BA929" i="2"/>
  <c r="BB931" i="2"/>
  <c r="BB933" i="2"/>
  <c r="BC938" i="2"/>
  <c r="BB938" i="2"/>
  <c r="BA938" i="2"/>
  <c r="BA311" i="2"/>
  <c r="BA322" i="2"/>
  <c r="BA333" i="2"/>
  <c r="BA344" i="2"/>
  <c r="BA375" i="2"/>
  <c r="BA386" i="2"/>
  <c r="BA397" i="2"/>
  <c r="BA408" i="2"/>
  <c r="BA439" i="2"/>
  <c r="BA450" i="2"/>
  <c r="BA461" i="2"/>
  <c r="BA472" i="2"/>
  <c r="BA503" i="2"/>
  <c r="BA514" i="2"/>
  <c r="BA525" i="2"/>
  <c r="BA536" i="2"/>
  <c r="BD550" i="2"/>
  <c r="BE559" i="2"/>
  <c r="BD561" i="2"/>
  <c r="BA567" i="2"/>
  <c r="BE570" i="2"/>
  <c r="BC578" i="2"/>
  <c r="BB578" i="2"/>
  <c r="BA578" i="2"/>
  <c r="BB593" i="2"/>
  <c r="BB595" i="2"/>
  <c r="BB597" i="2"/>
  <c r="BD601" i="2"/>
  <c r="BD603" i="2"/>
  <c r="BE608" i="2"/>
  <c r="BD608" i="2"/>
  <c r="BA608" i="2"/>
  <c r="BC610" i="2"/>
  <c r="BB610" i="2"/>
  <c r="BA610" i="2"/>
  <c r="BB625" i="2"/>
  <c r="BB627" i="2"/>
  <c r="BB629" i="2"/>
  <c r="BD633" i="2"/>
  <c r="BD635" i="2"/>
  <c r="BA638" i="2"/>
  <c r="BE640" i="2"/>
  <c r="BD640" i="2"/>
  <c r="BA640" i="2"/>
  <c r="BC642" i="2"/>
  <c r="BB642" i="2"/>
  <c r="BA642" i="2"/>
  <c r="BB657" i="2"/>
  <c r="BB659" i="2"/>
  <c r="BB661" i="2"/>
  <c r="BD665" i="2"/>
  <c r="BD667" i="2"/>
  <c r="BA670" i="2"/>
  <c r="BE672" i="2"/>
  <c r="BD672" i="2"/>
  <c r="BA672" i="2"/>
  <c r="BC674" i="2"/>
  <c r="BB674" i="2"/>
  <c r="BA674" i="2"/>
  <c r="BB689" i="2"/>
  <c r="BB691" i="2"/>
  <c r="BB693" i="2"/>
  <c r="BD697" i="2"/>
  <c r="BD699" i="2"/>
  <c r="BA702" i="2"/>
  <c r="BE704" i="2"/>
  <c r="BD704" i="2"/>
  <c r="BA704" i="2"/>
  <c r="BC706" i="2"/>
  <c r="BB706" i="2"/>
  <c r="BA706" i="2"/>
  <c r="BC710" i="2"/>
  <c r="BC712" i="2"/>
  <c r="BE714" i="2"/>
  <c r="BB721" i="2"/>
  <c r="BB723" i="2"/>
  <c r="BB725" i="2"/>
  <c r="BD734" i="2"/>
  <c r="BB737" i="2"/>
  <c r="BC739" i="2"/>
  <c r="BE741" i="2"/>
  <c r="BE744" i="2"/>
  <c r="BD744" i="2"/>
  <c r="BA744" i="2"/>
  <c r="BD746" i="2"/>
  <c r="BC753" i="2"/>
  <c r="BA761" i="2"/>
  <c r="BB763" i="2"/>
  <c r="BB765" i="2"/>
  <c r="BC770" i="2"/>
  <c r="BB770" i="2"/>
  <c r="BE770" i="2"/>
  <c r="BA770" i="2"/>
  <c r="BD774" i="2"/>
  <c r="BC777" i="2"/>
  <c r="BD779" i="2"/>
  <c r="BB782" i="2"/>
  <c r="BB784" i="2"/>
  <c r="BE786" i="2"/>
  <c r="BD789" i="2"/>
  <c r="BC789" i="2"/>
  <c r="BA789" i="2"/>
  <c r="BD798" i="2"/>
  <c r="BB801" i="2"/>
  <c r="BC803" i="2"/>
  <c r="BE805" i="2"/>
  <c r="BE808" i="2"/>
  <c r="BD808" i="2"/>
  <c r="BA808" i="2"/>
  <c r="BD810" i="2"/>
  <c r="BC817" i="2"/>
  <c r="BB827" i="2"/>
  <c r="BB829" i="2"/>
  <c r="BC834" i="2"/>
  <c r="BB834" i="2"/>
  <c r="BE834" i="2"/>
  <c r="BA834" i="2"/>
  <c r="BD838" i="2"/>
  <c r="BC841" i="2"/>
  <c r="BD843" i="2"/>
  <c r="BB846" i="2"/>
  <c r="BB848" i="2"/>
  <c r="BE850" i="2"/>
  <c r="BD853" i="2"/>
  <c r="BC853" i="2"/>
  <c r="BA853" i="2"/>
  <c r="BD862" i="2"/>
  <c r="BB865" i="2"/>
  <c r="BC867" i="2"/>
  <c r="BE869" i="2"/>
  <c r="BE872" i="2"/>
  <c r="BD872" i="2"/>
  <c r="BA872" i="2"/>
  <c r="BD874" i="2"/>
  <c r="BC881" i="2"/>
  <c r="BB891" i="2"/>
  <c r="BB893" i="2"/>
  <c r="BC898" i="2"/>
  <c r="BB898" i="2"/>
  <c r="BE898" i="2"/>
  <c r="BA898" i="2"/>
  <c r="BD902" i="2"/>
  <c r="BC905" i="2"/>
  <c r="BD907" i="2"/>
  <c r="BB910" i="2"/>
  <c r="BB912" i="2"/>
  <c r="BE914" i="2"/>
  <c r="BD917" i="2"/>
  <c r="BC917" i="2"/>
  <c r="BA917" i="2"/>
  <c r="BD926" i="2"/>
  <c r="BB929" i="2"/>
  <c r="BC931" i="2"/>
  <c r="BE933" i="2"/>
  <c r="BE936" i="2"/>
  <c r="BD936" i="2"/>
  <c r="BA936" i="2"/>
  <c r="BD938" i="2"/>
  <c r="BC946" i="2"/>
  <c r="BB946" i="2"/>
  <c r="BD946" i="2"/>
  <c r="BA946" i="2"/>
  <c r="BA410" i="2"/>
  <c r="BA421" i="2"/>
  <c r="BA432" i="2"/>
  <c r="BA463" i="2"/>
  <c r="BA474" i="2"/>
  <c r="BA485" i="2"/>
  <c r="BA496" i="2"/>
  <c r="BA527" i="2"/>
  <c r="BA538" i="2"/>
  <c r="BA549" i="2"/>
  <c r="BA560" i="2"/>
  <c r="BA587" i="2"/>
  <c r="BD589" i="2"/>
  <c r="BC589" i="2"/>
  <c r="BA589" i="2"/>
  <c r="BC595" i="2"/>
  <c r="BE597" i="2"/>
  <c r="BA619" i="2"/>
  <c r="BD621" i="2"/>
  <c r="BC621" i="2"/>
  <c r="BA621" i="2"/>
  <c r="BC627" i="2"/>
  <c r="BE629" i="2"/>
  <c r="BB640" i="2"/>
  <c r="BD642" i="2"/>
  <c r="BA651" i="2"/>
  <c r="BD653" i="2"/>
  <c r="BC653" i="2"/>
  <c r="BA653" i="2"/>
  <c r="BC659" i="2"/>
  <c r="BE661" i="2"/>
  <c r="BB672" i="2"/>
  <c r="BD674" i="2"/>
  <c r="BA683" i="2"/>
  <c r="BD685" i="2"/>
  <c r="BC685" i="2"/>
  <c r="BA685" i="2"/>
  <c r="BC691" i="2"/>
  <c r="BE693" i="2"/>
  <c r="BB704" i="2"/>
  <c r="BD706" i="2"/>
  <c r="BD710" i="2"/>
  <c r="BA715" i="2"/>
  <c r="BD717" i="2"/>
  <c r="BC717" i="2"/>
  <c r="BA717" i="2"/>
  <c r="BC723" i="2"/>
  <c r="BE725" i="2"/>
  <c r="BE734" i="2"/>
  <c r="BD739" i="2"/>
  <c r="BA742" i="2"/>
  <c r="BB744" i="2"/>
  <c r="BE746" i="2"/>
  <c r="BD749" i="2"/>
  <c r="BC749" i="2"/>
  <c r="BB749" i="2"/>
  <c r="BA749" i="2"/>
  <c r="BE753" i="2"/>
  <c r="BC763" i="2"/>
  <c r="BE765" i="2"/>
  <c r="BE768" i="2"/>
  <c r="BD768" i="2"/>
  <c r="BC768" i="2"/>
  <c r="BA768" i="2"/>
  <c r="BD770" i="2"/>
  <c r="BD777" i="2"/>
  <c r="BC784" i="2"/>
  <c r="BE787" i="2"/>
  <c r="BD787" i="2"/>
  <c r="BA787" i="2"/>
  <c r="BE798" i="2"/>
  <c r="BD803" i="2"/>
  <c r="BA806" i="2"/>
  <c r="BB808" i="2"/>
  <c r="BE810" i="2"/>
  <c r="BD813" i="2"/>
  <c r="BC813" i="2"/>
  <c r="BB813" i="2"/>
  <c r="BA813" i="2"/>
  <c r="BE817" i="2"/>
  <c r="BC827" i="2"/>
  <c r="BE829" i="2"/>
  <c r="BE832" i="2"/>
  <c r="BD832" i="2"/>
  <c r="BC832" i="2"/>
  <c r="BA832" i="2"/>
  <c r="BD841" i="2"/>
  <c r="BC848" i="2"/>
  <c r="BE851" i="2"/>
  <c r="BD851" i="2"/>
  <c r="BA851" i="2"/>
  <c r="BE862" i="2"/>
  <c r="BC865" i="2"/>
  <c r="BD867" i="2"/>
  <c r="BA870" i="2"/>
  <c r="BB872" i="2"/>
  <c r="BE874" i="2"/>
  <c r="BD877" i="2"/>
  <c r="BC877" i="2"/>
  <c r="BB877" i="2"/>
  <c r="BA877" i="2"/>
  <c r="BE881" i="2"/>
  <c r="BC891" i="2"/>
  <c r="BE893" i="2"/>
  <c r="BE896" i="2"/>
  <c r="BD896" i="2"/>
  <c r="BC896" i="2"/>
  <c r="BA896" i="2"/>
  <c r="BD905" i="2"/>
  <c r="BC910" i="2"/>
  <c r="BC912" i="2"/>
  <c r="BE915" i="2"/>
  <c r="BD915" i="2"/>
  <c r="BA915" i="2"/>
  <c r="BB917" i="2"/>
  <c r="BE926" i="2"/>
  <c r="BC929" i="2"/>
  <c r="BD931" i="2"/>
  <c r="BA934" i="2"/>
  <c r="BB936" i="2"/>
  <c r="BE938" i="2"/>
  <c r="BD941" i="2"/>
  <c r="BC941" i="2"/>
  <c r="BB941" i="2"/>
  <c r="BA941" i="2"/>
  <c r="BE946" i="2"/>
  <c r="BD949" i="2"/>
  <c r="BC949" i="2"/>
  <c r="BA949" i="2"/>
  <c r="BE664" i="2"/>
  <c r="BD664" i="2"/>
  <c r="BA664" i="2"/>
  <c r="BC666" i="2"/>
  <c r="BB666" i="2"/>
  <c r="BA666" i="2"/>
  <c r="BE696" i="2"/>
  <c r="BD696" i="2"/>
  <c r="BA696" i="2"/>
  <c r="BC698" i="2"/>
  <c r="BB698" i="2"/>
  <c r="BA698" i="2"/>
  <c r="BE728" i="2"/>
  <c r="BD728" i="2"/>
  <c r="BA728" i="2"/>
  <c r="BB728" i="2"/>
  <c r="BE747" i="2"/>
  <c r="BB747" i="2"/>
  <c r="BA747" i="2"/>
  <c r="BC754" i="2"/>
  <c r="BB754" i="2"/>
  <c r="BA754" i="2"/>
  <c r="BA766" i="2"/>
  <c r="BA771" i="2"/>
  <c r="BD773" i="2"/>
  <c r="BC773" i="2"/>
  <c r="BA773" i="2"/>
  <c r="BA785" i="2"/>
  <c r="BE811" i="2"/>
  <c r="BB811" i="2"/>
  <c r="BA811" i="2"/>
  <c r="BC818" i="2"/>
  <c r="BB818" i="2"/>
  <c r="BA818" i="2"/>
  <c r="BA830" i="2"/>
  <c r="BA835" i="2"/>
  <c r="BD837" i="2"/>
  <c r="BC837" i="2"/>
  <c r="BA837" i="2"/>
  <c r="BA849" i="2"/>
  <c r="BE875" i="2"/>
  <c r="BB875" i="2"/>
  <c r="BA875" i="2"/>
  <c r="BC882" i="2"/>
  <c r="BB882" i="2"/>
  <c r="BA882" i="2"/>
  <c r="BD891" i="2"/>
  <c r="BA894" i="2"/>
  <c r="BA899" i="2"/>
  <c r="BD901" i="2"/>
  <c r="BC901" i="2"/>
  <c r="BA901" i="2"/>
  <c r="BE905" i="2"/>
  <c r="BA913" i="2"/>
  <c r="BE939" i="2"/>
  <c r="BB939" i="2"/>
  <c r="BA939" i="2"/>
  <c r="BE944" i="2"/>
  <c r="BD944" i="2"/>
  <c r="BB944" i="2"/>
  <c r="BA944" i="2"/>
  <c r="BE947" i="2"/>
  <c r="BD947" i="2"/>
  <c r="BA947" i="2"/>
  <c r="BA955" i="2"/>
  <c r="BD957" i="2"/>
  <c r="BC957" i="2"/>
  <c r="BA957" i="2"/>
  <c r="BC730" i="2"/>
  <c r="BB730" i="2"/>
  <c r="BA730" i="2"/>
  <c r="BE760" i="2"/>
  <c r="BD760" i="2"/>
  <c r="BA760" i="2"/>
  <c r="BC762" i="2"/>
  <c r="BB762" i="2"/>
  <c r="BA762" i="2"/>
  <c r="BE792" i="2"/>
  <c r="BD792" i="2"/>
  <c r="BA792" i="2"/>
  <c r="BC794" i="2"/>
  <c r="BB794" i="2"/>
  <c r="BA794" i="2"/>
  <c r="BE824" i="2"/>
  <c r="BD824" i="2"/>
  <c r="BA824" i="2"/>
  <c r="BC826" i="2"/>
  <c r="BB826" i="2"/>
  <c r="BA826" i="2"/>
  <c r="BE856" i="2"/>
  <c r="BD856" i="2"/>
  <c r="BA856" i="2"/>
  <c r="BC858" i="2"/>
  <c r="BB858" i="2"/>
  <c r="BA858" i="2"/>
  <c r="BE888" i="2"/>
  <c r="BD888" i="2"/>
  <c r="BA888" i="2"/>
  <c r="BC890" i="2"/>
  <c r="BB890" i="2"/>
  <c r="BA890" i="2"/>
  <c r="BE920" i="2"/>
  <c r="BD920" i="2"/>
  <c r="BA920" i="2"/>
  <c r="BC922" i="2"/>
  <c r="BB922" i="2"/>
  <c r="BA922" i="2"/>
  <c r="BE952" i="2"/>
  <c r="BD952" i="2"/>
  <c r="BA952" i="2"/>
  <c r="BC954" i="2"/>
  <c r="BB954" i="2"/>
  <c r="BA954" i="2"/>
  <c r="BA607" i="2"/>
  <c r="BA615" i="2"/>
  <c r="BA623" i="2"/>
  <c r="BA631" i="2"/>
  <c r="BA639" i="2"/>
  <c r="BA647" i="2"/>
  <c r="BA655" i="2"/>
  <c r="BA663" i="2"/>
  <c r="BA671" i="2"/>
  <c r="BA703" i="2"/>
  <c r="BA711" i="2"/>
  <c r="BA727" i="2"/>
  <c r="BA735" i="2"/>
  <c r="BA743" i="2"/>
  <c r="BA751" i="2"/>
  <c r="BA775" i="2"/>
  <c r="BA783" i="2"/>
  <c r="BA799" i="2"/>
  <c r="BA815" i="2"/>
  <c r="BA831" i="2"/>
  <c r="BA839" i="2"/>
  <c r="BA847" i="2"/>
  <c r="BA855" i="2"/>
  <c r="BA879" i="2"/>
  <c r="BA887" i="2"/>
  <c r="BA895" i="2"/>
  <c r="BA903" i="2"/>
  <c r="BA927" i="2"/>
  <c r="BA943" i="2"/>
  <c r="BA583" i="2"/>
  <c r="BA591" i="2"/>
  <c r="BA599" i="2"/>
  <c r="BA679" i="2"/>
  <c r="BA687" i="2"/>
  <c r="BA695" i="2"/>
  <c r="BA719" i="2"/>
  <c r="BA759" i="2"/>
  <c r="BA767" i="2"/>
  <c r="BA791" i="2"/>
  <c r="BA807" i="2"/>
  <c r="BA823" i="2"/>
  <c r="BA863" i="2"/>
  <c r="BA871" i="2"/>
  <c r="BA911" i="2"/>
  <c r="BA919" i="2"/>
  <c r="BA935" i="2"/>
  <c r="BA951" i="2"/>
  <c r="BA959" i="2"/>
  <c r="BE160" i="2"/>
  <c r="BE131" i="2"/>
  <c r="BE149" i="2"/>
  <c r="BD160" i="2"/>
  <c r="BD139" i="2"/>
  <c r="BE139" i="2"/>
  <c r="BE152" i="2"/>
  <c r="BE141" i="2"/>
  <c r="BD154" i="2"/>
  <c r="BC162" i="2"/>
  <c r="BD131" i="2"/>
  <c r="BD144" i="2"/>
  <c r="BD155" i="2"/>
  <c r="BD163" i="2"/>
  <c r="BC167" i="2"/>
  <c r="BD146" i="2"/>
  <c r="BD133" i="2"/>
  <c r="BE147" i="2"/>
  <c r="BE158" i="2"/>
  <c r="BC168" i="2"/>
  <c r="BE133" i="2"/>
  <c r="BD149" i="2"/>
  <c r="BC159" i="2"/>
  <c r="BE168" i="2"/>
  <c r="BC157" i="2"/>
  <c r="BD136" i="2"/>
  <c r="BC160" i="2"/>
  <c r="BC152" i="2"/>
  <c r="BC146" i="2"/>
  <c r="BB157" i="2"/>
  <c r="BD142" i="2"/>
  <c r="BD166" i="2"/>
  <c r="BD134" i="2"/>
  <c r="BD138" i="2"/>
  <c r="BE142" i="2"/>
  <c r="BC147" i="2"/>
  <c r="BD150" i="2"/>
  <c r="BB154" i="2"/>
  <c r="BE157" i="2"/>
  <c r="BE166" i="2"/>
  <c r="BC131" i="2"/>
  <c r="BE134" i="2"/>
  <c r="BC139" i="2"/>
  <c r="BD147" i="2"/>
  <c r="BE150" i="2"/>
  <c r="BC154" i="2"/>
  <c r="BD158" i="2"/>
  <c r="BB162" i="2"/>
  <c r="BB136" i="2"/>
  <c r="BB138" i="2"/>
  <c r="BB144" i="2"/>
  <c r="BC136" i="2"/>
  <c r="BC144" i="2"/>
  <c r="BB152" i="2"/>
  <c r="BC155" i="2"/>
  <c r="BC163" i="2"/>
  <c r="BB168" i="2"/>
  <c r="BB149" i="2"/>
  <c r="BC141" i="2"/>
  <c r="BB133" i="2"/>
  <c r="BE136" i="2"/>
  <c r="BD141" i="2"/>
  <c r="BE144" i="2"/>
  <c r="BC149" i="2"/>
  <c r="BD152" i="2"/>
  <c r="BE155" i="2"/>
  <c r="BB160" i="2"/>
  <c r="BE163" i="2"/>
  <c r="BD168" i="2"/>
  <c r="BD129" i="2"/>
  <c r="BC129" i="2"/>
  <c r="BB129" i="2"/>
  <c r="BE129" i="2"/>
  <c r="BE132" i="2"/>
  <c r="BD132" i="2"/>
  <c r="BC132" i="2"/>
  <c r="BA132" i="2"/>
  <c r="BD137" i="2"/>
  <c r="BC137" i="2"/>
  <c r="BB137" i="2"/>
  <c r="BA137" i="2"/>
  <c r="BD157" i="2"/>
  <c r="BD162" i="2"/>
  <c r="BC165" i="2"/>
  <c r="BA135" i="2"/>
  <c r="BB130" i="2"/>
  <c r="BA133" i="2"/>
  <c r="BA138" i="2"/>
  <c r="BE143" i="2"/>
  <c r="BD143" i="2"/>
  <c r="BA143" i="2"/>
  <c r="BE148" i="2"/>
  <c r="BC148" i="2"/>
  <c r="BD148" i="2"/>
  <c r="BA148" i="2"/>
  <c r="BD153" i="2"/>
  <c r="BB153" i="2"/>
  <c r="BC153" i="2"/>
  <c r="BA153" i="2"/>
  <c r="BE165" i="2"/>
  <c r="BA165" i="2"/>
  <c r="BA129" i="2"/>
  <c r="BA130" i="2"/>
  <c r="BE135" i="2"/>
  <c r="BD135" i="2"/>
  <c r="BD145" i="2"/>
  <c r="BC145" i="2"/>
  <c r="BB145" i="2"/>
  <c r="BA145" i="2"/>
  <c r="BC130" i="2"/>
  <c r="BA141" i="2"/>
  <c r="BA146" i="2"/>
  <c r="BE156" i="2"/>
  <c r="BD156" i="2"/>
  <c r="BC156" i="2"/>
  <c r="BA156" i="2"/>
  <c r="BD161" i="2"/>
  <c r="BC161" i="2"/>
  <c r="BB161" i="2"/>
  <c r="BB165" i="2"/>
  <c r="BC135" i="2"/>
  <c r="BE151" i="2"/>
  <c r="BD151" i="2"/>
  <c r="BA151" i="2"/>
  <c r="BA161" i="2"/>
  <c r="BD130" i="2"/>
  <c r="BC138" i="2"/>
  <c r="BC143" i="2"/>
  <c r="BB146" i="2"/>
  <c r="BB151" i="2"/>
  <c r="BA154" i="2"/>
  <c r="BB156" i="2"/>
  <c r="BD159" i="2"/>
  <c r="BE159" i="2"/>
  <c r="BA159" i="2"/>
  <c r="BE161" i="2"/>
  <c r="BE164" i="2"/>
  <c r="BD164" i="2"/>
  <c r="BC164" i="2"/>
  <c r="BA164" i="2"/>
  <c r="BE140" i="2"/>
  <c r="BD140" i="2"/>
  <c r="BC140" i="2"/>
  <c r="BA140" i="2"/>
  <c r="BA162" i="2"/>
  <c r="BE167" i="2"/>
  <c r="BD167" i="2"/>
  <c r="BA167" i="2"/>
  <c r="BA142" i="2"/>
  <c r="BA150" i="2"/>
  <c r="BA158" i="2"/>
  <c r="BA166" i="2"/>
  <c r="BA131" i="2"/>
  <c r="BB134" i="2"/>
  <c r="BA147" i="2"/>
  <c r="BB150" i="2"/>
  <c r="BA163" i="2"/>
  <c r="BA134" i="2"/>
  <c r="BA139" i="2"/>
  <c r="BB142" i="2"/>
  <c r="BA155" i="2"/>
  <c r="BB158" i="2"/>
  <c r="BB166" i="2"/>
  <c r="BE100" i="2"/>
  <c r="BD100" i="2"/>
  <c r="BE90" i="2"/>
  <c r="BE105" i="2"/>
  <c r="BE121" i="2"/>
  <c r="BD95" i="2"/>
  <c r="BE122" i="2"/>
  <c r="BE95" i="2"/>
  <c r="BC126" i="2"/>
  <c r="BE103" i="2"/>
  <c r="BC108" i="2"/>
  <c r="BD108" i="2"/>
  <c r="BC100" i="2"/>
  <c r="BE108" i="2"/>
  <c r="BD127" i="2"/>
  <c r="BD110" i="2"/>
  <c r="BE116" i="2"/>
  <c r="BC110" i="2"/>
  <c r="BC102" i="2"/>
  <c r="BE114" i="2"/>
  <c r="BB92" i="2"/>
  <c r="BC89" i="2"/>
  <c r="BB124" i="2"/>
  <c r="BE89" i="2"/>
  <c r="BC94" i="2"/>
  <c r="BC95" i="2"/>
  <c r="BB100" i="2"/>
  <c r="BD103" i="2"/>
  <c r="BE111" i="2"/>
  <c r="BD116" i="2"/>
  <c r="BB120" i="2"/>
  <c r="BE124" i="2"/>
  <c r="BB112" i="2"/>
  <c r="BC121" i="2"/>
  <c r="BB126" i="2"/>
  <c r="BE87" i="2"/>
  <c r="BD92" i="2"/>
  <c r="BB96" i="2"/>
  <c r="BC105" i="2"/>
  <c r="BB110" i="2"/>
  <c r="BE113" i="2"/>
  <c r="BC118" i="2"/>
  <c r="BD122" i="2"/>
  <c r="BD126" i="2"/>
  <c r="BC97" i="2"/>
  <c r="BB102" i="2"/>
  <c r="BD114" i="2"/>
  <c r="BD118" i="2"/>
  <c r="BC127" i="2"/>
  <c r="BB88" i="2"/>
  <c r="BE92" i="2"/>
  <c r="BC119" i="2"/>
  <c r="BC92" i="2"/>
  <c r="BB118" i="2"/>
  <c r="BD106" i="2"/>
  <c r="BC111" i="2"/>
  <c r="BB116" i="2"/>
  <c r="BD119" i="2"/>
  <c r="BC124" i="2"/>
  <c r="BE127" i="2"/>
  <c r="BC87" i="2"/>
  <c r="BD87" i="2"/>
  <c r="BB104" i="2"/>
  <c r="BC113" i="2"/>
  <c r="BB94" i="2"/>
  <c r="BE97" i="2"/>
  <c r="BD98" i="2"/>
  <c r="BD102" i="2"/>
  <c r="BE106" i="2"/>
  <c r="BD90" i="2"/>
  <c r="BD94" i="2"/>
  <c r="BE98" i="2"/>
  <c r="BC103" i="2"/>
  <c r="BB108" i="2"/>
  <c r="BD111" i="2"/>
  <c r="BC116" i="2"/>
  <c r="BE119" i="2"/>
  <c r="BD124" i="2"/>
  <c r="BB128" i="2"/>
  <c r="BA88" i="2"/>
  <c r="BD89" i="2"/>
  <c r="BB91" i="2"/>
  <c r="BA96" i="2"/>
  <c r="BD97" i="2"/>
  <c r="BB99" i="2"/>
  <c r="BA104" i="2"/>
  <c r="BD105" i="2"/>
  <c r="BB107" i="2"/>
  <c r="BA112" i="2"/>
  <c r="BD113" i="2"/>
  <c r="BB115" i="2"/>
  <c r="BA120" i="2"/>
  <c r="BD121" i="2"/>
  <c r="BB123" i="2"/>
  <c r="BA128" i="2"/>
  <c r="BC115" i="2"/>
  <c r="BA117" i="2"/>
  <c r="BA91" i="2"/>
  <c r="BA107" i="2"/>
  <c r="BA115" i="2"/>
  <c r="BC91" i="2"/>
  <c r="BA93" i="2"/>
  <c r="BC88" i="2"/>
  <c r="BA90" i="2"/>
  <c r="BE94" i="2"/>
  <c r="BC96" i="2"/>
  <c r="BA98" i="2"/>
  <c r="BB101" i="2"/>
  <c r="BE102" i="2"/>
  <c r="BC104" i="2"/>
  <c r="BA106" i="2"/>
  <c r="BD107" i="2"/>
  <c r="BB109" i="2"/>
  <c r="BE110" i="2"/>
  <c r="BC112" i="2"/>
  <c r="BA114" i="2"/>
  <c r="BD115" i="2"/>
  <c r="BB117" i="2"/>
  <c r="BE118" i="2"/>
  <c r="BC120" i="2"/>
  <c r="BA122" i="2"/>
  <c r="BD123" i="2"/>
  <c r="BB125" i="2"/>
  <c r="BE126" i="2"/>
  <c r="BC128" i="2"/>
  <c r="BA87" i="2"/>
  <c r="BD88" i="2"/>
  <c r="BB90" i="2"/>
  <c r="BA95" i="2"/>
  <c r="BD96" i="2"/>
  <c r="BB98" i="2"/>
  <c r="BE99" i="2"/>
  <c r="BC101" i="2"/>
  <c r="BD104" i="2"/>
  <c r="BB106" i="2"/>
  <c r="BC109" i="2"/>
  <c r="BA119" i="2"/>
  <c r="BE123" i="2"/>
  <c r="BA127" i="2"/>
  <c r="BD128" i="2"/>
  <c r="BA99" i="2"/>
  <c r="BA123" i="2"/>
  <c r="BC107" i="2"/>
  <c r="BA109" i="2"/>
  <c r="BD91" i="2"/>
  <c r="BB93" i="2"/>
  <c r="BD99" i="2"/>
  <c r="BC93" i="2"/>
  <c r="BA103" i="2"/>
  <c r="BA111" i="2"/>
  <c r="BD112" i="2"/>
  <c r="BB114" i="2"/>
  <c r="BC117" i="2"/>
  <c r="BD120" i="2"/>
  <c r="BB122" i="2"/>
  <c r="BC125" i="2"/>
  <c r="BD93" i="2"/>
  <c r="BD101" i="2"/>
  <c r="BD109" i="2"/>
  <c r="BD117" i="2"/>
  <c r="BD125" i="2"/>
  <c r="BA89" i="2"/>
  <c r="BA105" i="2"/>
  <c r="BA101" i="2"/>
  <c r="BA125" i="2"/>
  <c r="BA97" i="2"/>
  <c r="BA113" i="2"/>
  <c r="BA121" i="2"/>
  <c r="BE79" i="2"/>
  <c r="BD79" i="2"/>
  <c r="BE39" i="2"/>
  <c r="BE31" i="2"/>
  <c r="BC31" i="2"/>
  <c r="BC63" i="2"/>
  <c r="BD77" i="2"/>
  <c r="BD58" i="2"/>
  <c r="BE48" i="2"/>
  <c r="BD31" i="2"/>
  <c r="BD51" i="2"/>
  <c r="BD63" i="2"/>
  <c r="BC79" i="2"/>
  <c r="BE30" i="2"/>
  <c r="BE53" i="2"/>
  <c r="BD66" i="2"/>
  <c r="BC39" i="2"/>
  <c r="BE54" i="2"/>
  <c r="BD67" i="2"/>
  <c r="BD23" i="2"/>
  <c r="BC55" i="2"/>
  <c r="BD69" i="2"/>
  <c r="BC80" i="2"/>
  <c r="BE46" i="2"/>
  <c r="BC56" i="2"/>
  <c r="BC71" i="2"/>
  <c r="BD85" i="2"/>
  <c r="BE23" i="2"/>
  <c r="BC40" i="2"/>
  <c r="BD27" i="2"/>
  <c r="BE40" i="2"/>
  <c r="BE56" i="2"/>
  <c r="BD71" i="2"/>
  <c r="BE85" i="2"/>
  <c r="BD74" i="2"/>
  <c r="BE38" i="2"/>
  <c r="BD50" i="2"/>
  <c r="BD38" i="2"/>
  <c r="BC50" i="2"/>
  <c r="BB24" i="2"/>
  <c r="BC42" i="2"/>
  <c r="BE24" i="2"/>
  <c r="BC43" i="2"/>
  <c r="BD47" i="2"/>
  <c r="BD61" i="2"/>
  <c r="BB64" i="2"/>
  <c r="BB72" i="2"/>
  <c r="BE22" i="2"/>
  <c r="BE25" i="2"/>
  <c r="BB31" i="2"/>
  <c r="BD34" i="2"/>
  <c r="BD39" i="2"/>
  <c r="BD43" i="2"/>
  <c r="BE47" i="2"/>
  <c r="BD53" i="2"/>
  <c r="BB56" i="2"/>
  <c r="BE61" i="2"/>
  <c r="BC64" i="2"/>
  <c r="BE69" i="2"/>
  <c r="BC72" i="2"/>
  <c r="BE77" i="2"/>
  <c r="BE80" i="2"/>
  <c r="BD29" i="2"/>
  <c r="BC59" i="2"/>
  <c r="BD22" i="2"/>
  <c r="BB23" i="2"/>
  <c r="BB48" i="2"/>
  <c r="BD62" i="2"/>
  <c r="BE64" i="2"/>
  <c r="BD70" i="2"/>
  <c r="BE72" i="2"/>
  <c r="BE78" i="2"/>
  <c r="BC82" i="2"/>
  <c r="BC32" i="2"/>
  <c r="BB47" i="2"/>
  <c r="BC34" i="2"/>
  <c r="BE55" i="2"/>
  <c r="BC26" i="2"/>
  <c r="BC35" i="2"/>
  <c r="BD45" i="2"/>
  <c r="BC23" i="2"/>
  <c r="BD26" i="2"/>
  <c r="BD35" i="2"/>
  <c r="BB40" i="2"/>
  <c r="BE45" i="2"/>
  <c r="BC48" i="2"/>
  <c r="BD54" i="2"/>
  <c r="BE62" i="2"/>
  <c r="BC66" i="2"/>
  <c r="BE70" i="2"/>
  <c r="BC74" i="2"/>
  <c r="BB79" i="2"/>
  <c r="BD82" i="2"/>
  <c r="BC27" i="2"/>
  <c r="BD37" i="2"/>
  <c r="BD46" i="2"/>
  <c r="BC58" i="2"/>
  <c r="BB63" i="2"/>
  <c r="BB71" i="2"/>
  <c r="BD83" i="2"/>
  <c r="BB32" i="2"/>
  <c r="BB55" i="2"/>
  <c r="BC67" i="2"/>
  <c r="BD75" i="2"/>
  <c r="BB84" i="2"/>
  <c r="BB76" i="2"/>
  <c r="BB85" i="2"/>
  <c r="BD21" i="2"/>
  <c r="BC24" i="2"/>
  <c r="BD30" i="2"/>
  <c r="BE32" i="2"/>
  <c r="BB39" i="2"/>
  <c r="BD42" i="2"/>
  <c r="BC47" i="2"/>
  <c r="BC51" i="2"/>
  <c r="BD55" i="2"/>
  <c r="BD59" i="2"/>
  <c r="BE63" i="2"/>
  <c r="BB69" i="2"/>
  <c r="BE71" i="2"/>
  <c r="BB77" i="2"/>
  <c r="BB80" i="2"/>
  <c r="BE29" i="2"/>
  <c r="BA33" i="2"/>
  <c r="BE37" i="2"/>
  <c r="BB68" i="2"/>
  <c r="BC25" i="2"/>
  <c r="BA27" i="2"/>
  <c r="BD28" i="2"/>
  <c r="BB30" i="2"/>
  <c r="BA35" i="2"/>
  <c r="BD36" i="2"/>
  <c r="BB38" i="2"/>
  <c r="BC41" i="2"/>
  <c r="BA43" i="2"/>
  <c r="BC73" i="2"/>
  <c r="BA75" i="2"/>
  <c r="BD76" i="2"/>
  <c r="BB78" i="2"/>
  <c r="BC81" i="2"/>
  <c r="BA83" i="2"/>
  <c r="BD84" i="2"/>
  <c r="BB86" i="2"/>
  <c r="BA44" i="2"/>
  <c r="BA52" i="2"/>
  <c r="BA25" i="2"/>
  <c r="BB28" i="2"/>
  <c r="BB36" i="2"/>
  <c r="BA49" i="2"/>
  <c r="BA57" i="2"/>
  <c r="BB60" i="2"/>
  <c r="BA81" i="2"/>
  <c r="BB25" i="2"/>
  <c r="BE26" i="2"/>
  <c r="BC28" i="2"/>
  <c r="BA30" i="2"/>
  <c r="BB33" i="2"/>
  <c r="BB22" i="2"/>
  <c r="BC33" i="2"/>
  <c r="BD44" i="2"/>
  <c r="BB46" i="2"/>
  <c r="BC49" i="2"/>
  <c r="BA51" i="2"/>
  <c r="BD52" i="2"/>
  <c r="BB54" i="2"/>
  <c r="BC57" i="2"/>
  <c r="BA59" i="2"/>
  <c r="BD60" i="2"/>
  <c r="BB62" i="2"/>
  <c r="BC65" i="2"/>
  <c r="BA67" i="2"/>
  <c r="BD68" i="2"/>
  <c r="BB70" i="2"/>
  <c r="BC22" i="2"/>
  <c r="BA24" i="2"/>
  <c r="BB27" i="2"/>
  <c r="BE28" i="2"/>
  <c r="BA32" i="2"/>
  <c r="BD33" i="2"/>
  <c r="BB35" i="2"/>
  <c r="BE36" i="2"/>
  <c r="BC38" i="2"/>
  <c r="BA40" i="2"/>
  <c r="BD41" i="2"/>
  <c r="BB43" i="2"/>
  <c r="BE44" i="2"/>
  <c r="BC46" i="2"/>
  <c r="BA48" i="2"/>
  <c r="BD49" i="2"/>
  <c r="BB51" i="2"/>
  <c r="BE52" i="2"/>
  <c r="BC54" i="2"/>
  <c r="BA56" i="2"/>
  <c r="BD57" i="2"/>
  <c r="BB59" i="2"/>
  <c r="BE60" i="2"/>
  <c r="BC62" i="2"/>
  <c r="BA64" i="2"/>
  <c r="BD65" i="2"/>
  <c r="BB67" i="2"/>
  <c r="BE68" i="2"/>
  <c r="BC70" i="2"/>
  <c r="BA72" i="2"/>
  <c r="BD73" i="2"/>
  <c r="BB75" i="2"/>
  <c r="BE76" i="2"/>
  <c r="BC78" i="2"/>
  <c r="BA80" i="2"/>
  <c r="BD81" i="2"/>
  <c r="BB83" i="2"/>
  <c r="BE84" i="2"/>
  <c r="BC86" i="2"/>
  <c r="BA21" i="2"/>
  <c r="BA29" i="2"/>
  <c r="BE49" i="2"/>
  <c r="BA53" i="2"/>
  <c r="BE57" i="2"/>
  <c r="BA61" i="2"/>
  <c r="BE65" i="2"/>
  <c r="BA69" i="2"/>
  <c r="BE73" i="2"/>
  <c r="BC75" i="2"/>
  <c r="BA77" i="2"/>
  <c r="BD78" i="2"/>
  <c r="BE81" i="2"/>
  <c r="BC83" i="2"/>
  <c r="BA85" i="2"/>
  <c r="BD86" i="2"/>
  <c r="BA37" i="2"/>
  <c r="BE41" i="2"/>
  <c r="BB21" i="2"/>
  <c r="BB29" i="2"/>
  <c r="BA50" i="2"/>
  <c r="BA74" i="2"/>
  <c r="BA82" i="2"/>
  <c r="BE86" i="2"/>
  <c r="BA45" i="2"/>
  <c r="BA26" i="2"/>
  <c r="BA34" i="2"/>
  <c r="BB37" i="2"/>
  <c r="BA42" i="2"/>
  <c r="BB45" i="2"/>
  <c r="BB53" i="2"/>
  <c r="BA58" i="2"/>
  <c r="BB61" i="2"/>
  <c r="BA66" i="2"/>
  <c r="BC21" i="2"/>
  <c r="BB34" i="2"/>
  <c r="BB42" i="2"/>
  <c r="BB50" i="2"/>
  <c r="BB58" i="2"/>
  <c r="BB66" i="2"/>
  <c r="BB74" i="2"/>
  <c r="BB82" i="2"/>
  <c r="BA36" i="2"/>
  <c r="BA60" i="2"/>
  <c r="BA68" i="2"/>
  <c r="BA76" i="2"/>
  <c r="BA84" i="2"/>
  <c r="BA41" i="2"/>
  <c r="BB44" i="2"/>
  <c r="BB52" i="2"/>
  <c r="BA65" i="2"/>
  <c r="BA73" i="2"/>
  <c r="BD19" i="2"/>
  <c r="BD20" i="2"/>
  <c r="BE19" i="2"/>
  <c r="BA20" i="2"/>
  <c r="BB20" i="2"/>
  <c r="BC20" i="2"/>
  <c r="BA19" i="2"/>
  <c r="BB19" i="2"/>
  <c r="AD5" i="2"/>
  <c r="AZ15" i="2" l="1"/>
  <c r="AB3" i="2" l="1"/>
  <c r="AB4" i="2"/>
  <c r="AB5" i="2"/>
  <c r="AB6" i="2"/>
  <c r="AB7" i="2"/>
  <c r="BE7" i="2" s="1"/>
  <c r="AB8" i="2"/>
  <c r="AB9" i="2"/>
  <c r="AB10" i="2"/>
  <c r="AB11" i="2"/>
  <c r="AB12" i="2"/>
  <c r="AB13" i="2"/>
  <c r="AB14" i="2"/>
  <c r="AB15" i="2"/>
  <c r="AB16" i="2"/>
  <c r="AB17" i="2"/>
  <c r="AB18" i="2"/>
  <c r="BE2" i="2" l="1"/>
  <c r="AZ18" i="2"/>
  <c r="AY18" i="2"/>
  <c r="AX18" i="2"/>
  <c r="AW18" i="2"/>
  <c r="AV18" i="2"/>
  <c r="AU18" i="2"/>
  <c r="AT18" i="2"/>
  <c r="AS18" i="2"/>
  <c r="AR18" i="2"/>
  <c r="AQ18" i="2"/>
  <c r="AP18" i="2"/>
  <c r="AO18" i="2"/>
  <c r="AM18" i="2"/>
  <c r="AL18" i="2"/>
  <c r="AK18" i="2"/>
  <c r="AJ18" i="2"/>
  <c r="AI18" i="2"/>
  <c r="AH18" i="2"/>
  <c r="AG18" i="2"/>
  <c r="AF18" i="2"/>
  <c r="AE18" i="2"/>
  <c r="AD18" i="2"/>
  <c r="BE18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M17" i="2"/>
  <c r="AL17" i="2"/>
  <c r="AK17" i="2"/>
  <c r="AJ17" i="2"/>
  <c r="AI17" i="2"/>
  <c r="AH17" i="2"/>
  <c r="AG17" i="2"/>
  <c r="AF17" i="2"/>
  <c r="AE17" i="2"/>
  <c r="AD17" i="2"/>
  <c r="BE17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M16" i="2"/>
  <c r="AL16" i="2"/>
  <c r="AK16" i="2"/>
  <c r="AJ16" i="2"/>
  <c r="AI16" i="2"/>
  <c r="AH16" i="2"/>
  <c r="AG16" i="2"/>
  <c r="AF16" i="2"/>
  <c r="AE16" i="2"/>
  <c r="AD16" i="2"/>
  <c r="BD16" i="2"/>
  <c r="BD15" i="2"/>
  <c r="BC15" i="2"/>
  <c r="AY15" i="2"/>
  <c r="AX15" i="2"/>
  <c r="AW15" i="2"/>
  <c r="AV15" i="2"/>
  <c r="AU15" i="2"/>
  <c r="AT15" i="2"/>
  <c r="AS15" i="2"/>
  <c r="AR15" i="2"/>
  <c r="AQ15" i="2"/>
  <c r="AP15" i="2"/>
  <c r="AO15" i="2"/>
  <c r="AM15" i="2"/>
  <c r="AL15" i="2"/>
  <c r="AK15" i="2"/>
  <c r="AJ15" i="2"/>
  <c r="AI15" i="2"/>
  <c r="AH15" i="2"/>
  <c r="AG15" i="2"/>
  <c r="AF15" i="2"/>
  <c r="AE15" i="2"/>
  <c r="AD15" i="2"/>
  <c r="BA15" i="2"/>
  <c r="BB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M14" i="2"/>
  <c r="AL14" i="2"/>
  <c r="AK14" i="2"/>
  <c r="AJ14" i="2"/>
  <c r="AI14" i="2"/>
  <c r="AH14" i="2"/>
  <c r="AG14" i="2"/>
  <c r="AF14" i="2"/>
  <c r="AE14" i="2"/>
  <c r="AD14" i="2"/>
  <c r="BE14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M13" i="2"/>
  <c r="AL13" i="2"/>
  <c r="AK13" i="2"/>
  <c r="AJ13" i="2"/>
  <c r="AI13" i="2"/>
  <c r="AH13" i="2"/>
  <c r="AG13" i="2"/>
  <c r="AF13" i="2"/>
  <c r="AE13" i="2"/>
  <c r="AD13" i="2"/>
  <c r="BD13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M12" i="2"/>
  <c r="AL12" i="2"/>
  <c r="AK12" i="2"/>
  <c r="AJ12" i="2"/>
  <c r="AI12" i="2"/>
  <c r="AH12" i="2"/>
  <c r="AG12" i="2"/>
  <c r="AF12" i="2"/>
  <c r="AE12" i="2"/>
  <c r="AD12" i="2"/>
  <c r="BE12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M11" i="2"/>
  <c r="AL11" i="2"/>
  <c r="AK11" i="2"/>
  <c r="AJ11" i="2"/>
  <c r="AI11" i="2"/>
  <c r="AH11" i="2"/>
  <c r="AG11" i="2"/>
  <c r="AF11" i="2"/>
  <c r="AE11" i="2"/>
  <c r="AD11" i="2"/>
  <c r="BE11" i="2"/>
  <c r="BD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M10" i="2"/>
  <c r="AL10" i="2"/>
  <c r="AK10" i="2"/>
  <c r="AJ10" i="2"/>
  <c r="AI10" i="2"/>
  <c r="AH10" i="2"/>
  <c r="AG10" i="2"/>
  <c r="AF10" i="2"/>
  <c r="AE10" i="2"/>
  <c r="AD10" i="2"/>
  <c r="BB10" i="2"/>
  <c r="AZ9" i="2"/>
  <c r="AY9" i="2"/>
  <c r="AX9" i="2"/>
  <c r="AW9" i="2"/>
  <c r="AV9" i="2"/>
  <c r="AU9" i="2"/>
  <c r="AT9" i="2"/>
  <c r="AS9" i="2"/>
  <c r="AR9" i="2"/>
  <c r="AQ9" i="2"/>
  <c r="AP9" i="2"/>
  <c r="AO9" i="2"/>
  <c r="AM9" i="2"/>
  <c r="AL9" i="2"/>
  <c r="AK9" i="2"/>
  <c r="AJ9" i="2"/>
  <c r="AI9" i="2"/>
  <c r="AH9" i="2"/>
  <c r="AG9" i="2"/>
  <c r="AF9" i="2"/>
  <c r="AE9" i="2"/>
  <c r="AD9" i="2"/>
  <c r="BD9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M8" i="2"/>
  <c r="AL8" i="2"/>
  <c r="AK8" i="2"/>
  <c r="AJ8" i="2"/>
  <c r="AI8" i="2"/>
  <c r="AH8" i="2"/>
  <c r="AG8" i="2"/>
  <c r="AF8" i="2"/>
  <c r="AE8" i="2"/>
  <c r="AD8" i="2"/>
  <c r="BE8" i="2"/>
  <c r="AZ7" i="2"/>
  <c r="AY7" i="2"/>
  <c r="AX7" i="2"/>
  <c r="AW7" i="2"/>
  <c r="AV7" i="2"/>
  <c r="AU7" i="2"/>
  <c r="AT7" i="2"/>
  <c r="AS7" i="2"/>
  <c r="AR7" i="2"/>
  <c r="AQ7" i="2"/>
  <c r="AP7" i="2"/>
  <c r="AO7" i="2"/>
  <c r="AM7" i="2"/>
  <c r="AL7" i="2"/>
  <c r="AK7" i="2"/>
  <c r="AJ7" i="2"/>
  <c r="AI7" i="2"/>
  <c r="AH7" i="2"/>
  <c r="AG7" i="2"/>
  <c r="AF7" i="2"/>
  <c r="AE7" i="2"/>
  <c r="AD7" i="2"/>
  <c r="BB7" i="2"/>
  <c r="AZ6" i="2"/>
  <c r="AY6" i="2"/>
  <c r="AX6" i="2"/>
  <c r="AW6" i="2"/>
  <c r="AV6" i="2"/>
  <c r="AU6" i="2"/>
  <c r="AT6" i="2"/>
  <c r="AS6" i="2"/>
  <c r="AR6" i="2"/>
  <c r="AQ6" i="2"/>
  <c r="AP6" i="2"/>
  <c r="AO6" i="2"/>
  <c r="AM6" i="2"/>
  <c r="AL6" i="2"/>
  <c r="AK6" i="2"/>
  <c r="AJ6" i="2"/>
  <c r="AI6" i="2"/>
  <c r="AH6" i="2"/>
  <c r="AG6" i="2"/>
  <c r="AF6" i="2"/>
  <c r="AE6" i="2"/>
  <c r="AD6" i="2"/>
  <c r="BE6" i="2"/>
  <c r="AZ5" i="2"/>
  <c r="AY5" i="2"/>
  <c r="AX5" i="2"/>
  <c r="AW5" i="2"/>
  <c r="AV5" i="2"/>
  <c r="AU5" i="2"/>
  <c r="AT5" i="2"/>
  <c r="AS5" i="2"/>
  <c r="AR5" i="2"/>
  <c r="AQ5" i="2"/>
  <c r="AP5" i="2"/>
  <c r="AO5" i="2"/>
  <c r="AM5" i="2"/>
  <c r="AL5" i="2"/>
  <c r="AK5" i="2"/>
  <c r="AJ5" i="2"/>
  <c r="AI5" i="2"/>
  <c r="AH5" i="2"/>
  <c r="AG5" i="2"/>
  <c r="AF5" i="2"/>
  <c r="AE5" i="2"/>
  <c r="BC5" i="2"/>
  <c r="AZ4" i="2"/>
  <c r="AY4" i="2"/>
  <c r="AX4" i="2"/>
  <c r="AW4" i="2"/>
  <c r="AV4" i="2"/>
  <c r="AU4" i="2"/>
  <c r="AT4" i="2"/>
  <c r="AS4" i="2"/>
  <c r="AR4" i="2"/>
  <c r="AQ4" i="2"/>
  <c r="AP4" i="2"/>
  <c r="AO4" i="2"/>
  <c r="AM4" i="2"/>
  <c r="AL4" i="2"/>
  <c r="AK4" i="2"/>
  <c r="AJ4" i="2"/>
  <c r="AI4" i="2"/>
  <c r="AH4" i="2"/>
  <c r="AG4" i="2"/>
  <c r="AF4" i="2"/>
  <c r="AE4" i="2"/>
  <c r="AD4" i="2"/>
  <c r="BE4" i="2"/>
  <c r="AZ3" i="2"/>
  <c r="AY3" i="2"/>
  <c r="AX3" i="2"/>
  <c r="AW3" i="2"/>
  <c r="AV3" i="2"/>
  <c r="AU3" i="2"/>
  <c r="AT3" i="2"/>
  <c r="AS3" i="2"/>
  <c r="AR3" i="2"/>
  <c r="AQ3" i="2"/>
  <c r="AP3" i="2"/>
  <c r="AO3" i="2"/>
  <c r="AM3" i="2"/>
  <c r="AL3" i="2"/>
  <c r="AK3" i="2"/>
  <c r="AJ3" i="2"/>
  <c r="AI3" i="2"/>
  <c r="AH3" i="2"/>
  <c r="AG3" i="2"/>
  <c r="AF3" i="2"/>
  <c r="AE3" i="2"/>
  <c r="AD3" i="2"/>
  <c r="BE3" i="2"/>
  <c r="BB15" i="2" l="1"/>
  <c r="BC10" i="2"/>
  <c r="BD5" i="2"/>
  <c r="BA9" i="2"/>
  <c r="BC16" i="2"/>
  <c r="BE16" i="2"/>
  <c r="BA5" i="2"/>
  <c r="BB5" i="2"/>
  <c r="BD18" i="2"/>
  <c r="BA4" i="2"/>
  <c r="BE5" i="2"/>
  <c r="BB4" i="2"/>
  <c r="BC4" i="2"/>
  <c r="BD7" i="2"/>
  <c r="BE10" i="2"/>
  <c r="BE15" i="2"/>
  <c r="BC7" i="2"/>
  <c r="BD4" i="2"/>
  <c r="BA14" i="2"/>
  <c r="BB9" i="2"/>
  <c r="BC14" i="2"/>
  <c r="BA3" i="2"/>
  <c r="BE13" i="2"/>
  <c r="BB16" i="2"/>
  <c r="BE9" i="2"/>
  <c r="BA13" i="2"/>
  <c r="BD14" i="2"/>
  <c r="BD3" i="2"/>
  <c r="BC8" i="2"/>
  <c r="BB13" i="2"/>
  <c r="BB3" i="2"/>
  <c r="BA18" i="2"/>
  <c r="BA7" i="2"/>
  <c r="BD8" i="2"/>
  <c r="BC13" i="2"/>
  <c r="BB18" i="2"/>
  <c r="BC9" i="2"/>
  <c r="BC3" i="2"/>
  <c r="BB8" i="2"/>
  <c r="BA12" i="2"/>
  <c r="BC18" i="2"/>
  <c r="BB12" i="2"/>
  <c r="BA17" i="2"/>
  <c r="BA6" i="2"/>
  <c r="BC12" i="2"/>
  <c r="BB17" i="2"/>
  <c r="BB6" i="2"/>
  <c r="BD12" i="2"/>
  <c r="BC17" i="2"/>
  <c r="BC6" i="2"/>
  <c r="BB11" i="2"/>
  <c r="BA16" i="2"/>
  <c r="BD17" i="2"/>
  <c r="BC11" i="2"/>
  <c r="BD6" i="2"/>
  <c r="BD11" i="2"/>
  <c r="BA11" i="2"/>
  <c r="BD2" i="2" l="1"/>
  <c r="BC2" i="2"/>
  <c r="AZ2" i="2"/>
  <c r="AY2" i="2"/>
  <c r="AE2" i="2"/>
  <c r="AF2" i="2"/>
  <c r="AG2" i="2"/>
  <c r="AH2" i="2"/>
  <c r="AI2" i="2"/>
  <c r="AJ2" i="2"/>
  <c r="AK2" i="2"/>
  <c r="AL2" i="2"/>
  <c r="AM2" i="2"/>
  <c r="AO2" i="2"/>
  <c r="AP2" i="2"/>
  <c r="AQ2" i="2"/>
  <c r="AR2" i="2"/>
  <c r="AS2" i="2"/>
  <c r="AT2" i="2"/>
  <c r="AU2" i="2"/>
  <c r="AV2" i="2"/>
  <c r="AW2" i="2"/>
  <c r="A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09B008-7994-46FB-B32A-6CFFA1B28508}" keepAlive="1" name="Consulta - ARD_SAFE_PROCESSED_20220608" description="Conexión a la consulta 'ARD_SAFE_PROCESSED_20220608' en el libro." type="5" refreshedVersion="8" background="1" saveData="1">
    <dbPr connection="Provider=Microsoft.Mashup.OleDb.1;Data Source=$Workbook$;Location=ARD_SAFE_PROCESSED_20220608;Extended Properties=&quot;&quot;" command="SELECT * FROM [ARD_SAFE_PROCESSED_20220608]"/>
  </connection>
</connections>
</file>

<file path=xl/sharedStrings.xml><?xml version="1.0" encoding="utf-8"?>
<sst xmlns="http://schemas.openxmlformats.org/spreadsheetml/2006/main" count="45826" uniqueCount="10958">
  <si>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</si>
  <si>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</si>
  <si>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</si>
  <si>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</si>
  <si>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</si>
  <si>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</si>
  <si>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</si>
  <si>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</si>
  <si>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</si>
  <si>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</si>
  <si>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</si>
  <si>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</si>
  <si>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</si>
  <si>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</si>
  <si>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</si>
  <si>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</si>
  <si>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</si>
  <si>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</si>
  <si>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</si>
  <si>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</si>
  <si>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</si>
  <si>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 xml:space="preserve">'                       </t>
  </si>
  <si>
    <t xml:space="preserve">               </t>
  </si>
  <si>
    <t xml:space="preserve">' </t>
  </si>
  <si>
    <t xml:space="preserve">          </t>
  </si>
  <si>
    <t>EC</t>
  </si>
  <si>
    <t xml:space="preserve">PV000000  </t>
  </si>
  <si>
    <t xml:space="preserve">E-COMMERCE                                        </t>
  </si>
  <si>
    <t>604</t>
  </si>
  <si>
    <t>76</t>
  </si>
  <si>
    <t>Tarjeta_Encriptada</t>
  </si>
  <si>
    <t>Autorizacion</t>
  </si>
  <si>
    <t>Establecimiento</t>
  </si>
  <si>
    <t>VOU</t>
  </si>
  <si>
    <t>Fecha transacción</t>
  </si>
  <si>
    <t>Moneda</t>
  </si>
  <si>
    <t>Transaccion</t>
  </si>
  <si>
    <t>Nombre comer</t>
  </si>
  <si>
    <t>Fecha proceso</t>
  </si>
  <si>
    <t>PDARER</t>
  </si>
  <si>
    <t>PAREN (ARD/ARN)</t>
  </si>
  <si>
    <t>Nro. Documento</t>
  </si>
  <si>
    <t>ECOM</t>
  </si>
  <si>
    <t>Terminal</t>
  </si>
  <si>
    <t>Entry mode</t>
  </si>
  <si>
    <t>Referencia</t>
  </si>
  <si>
    <t>Importe</t>
  </si>
  <si>
    <t>ID_Transaction</t>
  </si>
  <si>
    <t>Aprobado por</t>
  </si>
  <si>
    <t>Fecha</t>
  </si>
  <si>
    <t>Hora</t>
  </si>
  <si>
    <t>Bin</t>
  </si>
  <si>
    <t>Sufix</t>
  </si>
  <si>
    <t>Fecha_Carga</t>
  </si>
  <si>
    <t>llave</t>
  </si>
  <si>
    <t>Monto</t>
  </si>
  <si>
    <t>Importe_Soles</t>
  </si>
  <si>
    <t>Tipo_Fraude</t>
  </si>
  <si>
    <t>Fuente</t>
  </si>
  <si>
    <t xml:space="preserve">78787878  </t>
  </si>
  <si>
    <t>Fraud Amount</t>
  </si>
  <si>
    <t>Fraud Amount (Local Currency)</t>
  </si>
  <si>
    <t>Fraud Type</t>
  </si>
  <si>
    <t>Fraud Main Date</t>
  </si>
  <si>
    <t>PL</t>
  </si>
  <si>
    <t xml:space="preserve">   </t>
  </si>
  <si>
    <t xml:space="preserve">POS CONTACTLESS CHIP                              </t>
  </si>
  <si>
    <t xml:space="preserve">PS0001    </t>
  </si>
  <si>
    <t>150.00</t>
  </si>
  <si>
    <t>PV</t>
  </si>
  <si>
    <t xml:space="preserve">POS VIRTUAL                                       </t>
  </si>
  <si>
    <t>0</t>
  </si>
  <si>
    <t>PC</t>
  </si>
  <si>
    <t xml:space="preserve">POS CHIP EMV                                      </t>
  </si>
  <si>
    <t>77</t>
  </si>
  <si>
    <t>100.00</t>
  </si>
  <si>
    <t xml:space="preserve">PYU*CINEPLANET                </t>
  </si>
  <si>
    <t xml:space="preserve">PS0002    </t>
  </si>
  <si>
    <t>4018919</t>
  </si>
  <si>
    <t xml:space="preserve">PYU*UBER                      </t>
  </si>
  <si>
    <t>30.00</t>
  </si>
  <si>
    <t>840</t>
  </si>
  <si>
    <t xml:space="preserve">17171717  </t>
  </si>
  <si>
    <t>16.90</t>
  </si>
  <si>
    <t>19.90</t>
  </si>
  <si>
    <t>10.00</t>
  </si>
  <si>
    <t>4018946</t>
  </si>
  <si>
    <t>4031262</t>
  </si>
  <si>
    <t>20.00</t>
  </si>
  <si>
    <t>200.00</t>
  </si>
  <si>
    <t>6.60</t>
  </si>
  <si>
    <t>6</t>
  </si>
  <si>
    <t>F:TC40</t>
  </si>
  <si>
    <t>1</t>
  </si>
  <si>
    <t>4</t>
  </si>
  <si>
    <t xml:space="preserve">36363636  </t>
  </si>
  <si>
    <t>4078078</t>
  </si>
  <si>
    <t xml:space="preserve">MOVISTAR APP MOVIL            </t>
  </si>
  <si>
    <t>4076797</t>
  </si>
  <si>
    <t xml:space="preserve">COMPANIA FOOD RETAIL          </t>
  </si>
  <si>
    <t>4040402</t>
  </si>
  <si>
    <t>300.00</t>
  </si>
  <si>
    <t>29.90</t>
  </si>
  <si>
    <t>23</t>
  </si>
  <si>
    <t>CA</t>
  </si>
  <si>
    <t xml:space="preserve">CARGO AUTOMATICO (RECURRENTE)                     </t>
  </si>
  <si>
    <t>24.90</t>
  </si>
  <si>
    <t>20.90</t>
  </si>
  <si>
    <t>55.00</t>
  </si>
  <si>
    <t>26.90</t>
  </si>
  <si>
    <t>50.00</t>
  </si>
  <si>
    <t>63.00</t>
  </si>
  <si>
    <t>12.00</t>
  </si>
  <si>
    <t>29.00</t>
  </si>
  <si>
    <t xml:space="preserve">PS0102    </t>
  </si>
  <si>
    <t>5</t>
  </si>
  <si>
    <t>108.00</t>
  </si>
  <si>
    <t>140.00</t>
  </si>
  <si>
    <t>13.90</t>
  </si>
  <si>
    <t>9.90</t>
  </si>
  <si>
    <t>9.50</t>
  </si>
  <si>
    <t>18.90</t>
  </si>
  <si>
    <t>3.00</t>
  </si>
  <si>
    <t>11.00</t>
  </si>
  <si>
    <t>7.90</t>
  </si>
  <si>
    <t>4035825</t>
  </si>
  <si>
    <t xml:space="preserve">MDOPAGO*ALIEXPRESS            </t>
  </si>
  <si>
    <t>4040781</t>
  </si>
  <si>
    <t xml:space="preserve">DLC*HOTMART                   </t>
  </si>
  <si>
    <t>4041320</t>
  </si>
  <si>
    <t>79.00</t>
  </si>
  <si>
    <t>750.00</t>
  </si>
  <si>
    <t>16</t>
  </si>
  <si>
    <t>20</t>
  </si>
  <si>
    <t xml:space="preserve">DLC*STARLINK INTERNET         </t>
  </si>
  <si>
    <t xml:space="preserve">PS0005    </t>
  </si>
  <si>
    <t xml:space="preserve">PS0006    </t>
  </si>
  <si>
    <t>145.00</t>
  </si>
  <si>
    <t xml:space="preserve">PS0501    </t>
  </si>
  <si>
    <t xml:space="preserve">PS0003    </t>
  </si>
  <si>
    <t>14.90</t>
  </si>
  <si>
    <t>4032676</t>
  </si>
  <si>
    <t xml:space="preserve">MDOPAGO*MERCADO PAGO          </t>
  </si>
  <si>
    <t>4038338</t>
  </si>
  <si>
    <t xml:space="preserve">DLC*RAPPI PERU                </t>
  </si>
  <si>
    <t>4078075</t>
  </si>
  <si>
    <t xml:space="preserve">MOVISTAR APP HOGAR            </t>
  </si>
  <si>
    <t>4078222</t>
  </si>
  <si>
    <t xml:space="preserve">LA TINKA                      </t>
  </si>
  <si>
    <t>105.00</t>
  </si>
  <si>
    <t xml:space="preserve">PS0503    </t>
  </si>
  <si>
    <t xml:space="preserve">DLC*NETFLIX.COM               </t>
  </si>
  <si>
    <t>15.00</t>
  </si>
  <si>
    <t>35.00</t>
  </si>
  <si>
    <t>4039667</t>
  </si>
  <si>
    <t xml:space="preserve">DLC*BETTER ME                 </t>
  </si>
  <si>
    <t>85.70</t>
  </si>
  <si>
    <t>25.90</t>
  </si>
  <si>
    <t>49.90</t>
  </si>
  <si>
    <t>400.00</t>
  </si>
  <si>
    <t>19.00</t>
  </si>
  <si>
    <t>28.00</t>
  </si>
  <si>
    <t xml:space="preserve">PS0004    </t>
  </si>
  <si>
    <t>4040780</t>
  </si>
  <si>
    <t>4035823</t>
  </si>
  <si>
    <t xml:space="preserve">DLC*UBER RIDES                </t>
  </si>
  <si>
    <t>28.90</t>
  </si>
  <si>
    <t>60.00</t>
  </si>
  <si>
    <t xml:space="preserve">PS0101    </t>
  </si>
  <si>
    <t>120.00</t>
  </si>
  <si>
    <t>65.00</t>
  </si>
  <si>
    <t>42</t>
  </si>
  <si>
    <t>22.90</t>
  </si>
  <si>
    <t>PQ</t>
  </si>
  <si>
    <t xml:space="preserve">65656565  </t>
  </si>
  <si>
    <t xml:space="preserve">PQ                                                </t>
  </si>
  <si>
    <t xml:space="preserve">DLC*RAPPI PRO PERU            </t>
  </si>
  <si>
    <t xml:space="preserve">DLC*RIOT GAMES PERU           </t>
  </si>
  <si>
    <t xml:space="preserve">PS0009    </t>
  </si>
  <si>
    <t>21.00</t>
  </si>
  <si>
    <t xml:space="preserve">PS0502    </t>
  </si>
  <si>
    <t>75.00</t>
  </si>
  <si>
    <t>40.00</t>
  </si>
  <si>
    <t>46</t>
  </si>
  <si>
    <t>4031301</t>
  </si>
  <si>
    <t>37.00</t>
  </si>
  <si>
    <t>70.00</t>
  </si>
  <si>
    <t>14.00</t>
  </si>
  <si>
    <t>5.90</t>
  </si>
  <si>
    <t>119.00</t>
  </si>
  <si>
    <t>10.50</t>
  </si>
  <si>
    <t>53.00</t>
  </si>
  <si>
    <t>10.90</t>
  </si>
  <si>
    <t>56.00</t>
  </si>
  <si>
    <t>2.00</t>
  </si>
  <si>
    <t>19</t>
  </si>
  <si>
    <t>4038128</t>
  </si>
  <si>
    <t xml:space="preserve">DLC*SPOTIFY                   </t>
  </si>
  <si>
    <t>20.60</t>
  </si>
  <si>
    <t>4059837</t>
  </si>
  <si>
    <t xml:space="preserve">PYU*DIDI                      </t>
  </si>
  <si>
    <t xml:space="preserve">PS0008    </t>
  </si>
  <si>
    <t>11.90</t>
  </si>
  <si>
    <t>4040182</t>
  </si>
  <si>
    <t xml:space="preserve">MDOPAGO*MODA                  </t>
  </si>
  <si>
    <t>149.00</t>
  </si>
  <si>
    <t>4037147</t>
  </si>
  <si>
    <t xml:space="preserve">PYU*CABIFY                    </t>
  </si>
  <si>
    <t>148.00</t>
  </si>
  <si>
    <t>54.00</t>
  </si>
  <si>
    <t>80.00</t>
  </si>
  <si>
    <t>550.00</t>
  </si>
  <si>
    <t>126.00</t>
  </si>
  <si>
    <t xml:space="preserve">PS0103    </t>
  </si>
  <si>
    <t>87.00</t>
  </si>
  <si>
    <t>39.90</t>
  </si>
  <si>
    <t>QL</t>
  </si>
  <si>
    <t xml:space="preserve">QPS CONTACTLESS CHIP                              </t>
  </si>
  <si>
    <t>5454063</t>
  </si>
  <si>
    <t xml:space="preserve">IZI*GRUPO ORMENO              </t>
  </si>
  <si>
    <t xml:space="preserve">BOTICAS PERU                  </t>
  </si>
  <si>
    <t>90.00</t>
  </si>
  <si>
    <t>4076183</t>
  </si>
  <si>
    <t xml:space="preserve">BOTICAS IP SAC                </t>
  </si>
  <si>
    <t>28</t>
  </si>
  <si>
    <t>50</t>
  </si>
  <si>
    <t>31</t>
  </si>
  <si>
    <t>13.50</t>
  </si>
  <si>
    <t>48.90</t>
  </si>
  <si>
    <t>24</t>
  </si>
  <si>
    <t>22</t>
  </si>
  <si>
    <t>36</t>
  </si>
  <si>
    <t>44</t>
  </si>
  <si>
    <t>48.00</t>
  </si>
  <si>
    <t>190.00</t>
  </si>
  <si>
    <t>4039447</t>
  </si>
  <si>
    <t>16.00</t>
  </si>
  <si>
    <t>125.00</t>
  </si>
  <si>
    <t>360.00</t>
  </si>
  <si>
    <t>109.90</t>
  </si>
  <si>
    <t>4035365</t>
  </si>
  <si>
    <t>27.40</t>
  </si>
  <si>
    <t>88.00</t>
  </si>
  <si>
    <t>51.90</t>
  </si>
  <si>
    <t>33.00</t>
  </si>
  <si>
    <t>4033882</t>
  </si>
  <si>
    <t>129.90</t>
  </si>
  <si>
    <t>47.50</t>
  </si>
  <si>
    <t>77.00</t>
  </si>
  <si>
    <t xml:space="preserve">BOTICAS HOGAR Y SALUD         </t>
  </si>
  <si>
    <t>149.90</t>
  </si>
  <si>
    <t>139.90</t>
  </si>
  <si>
    <t>1000.00</t>
  </si>
  <si>
    <t>42.00</t>
  </si>
  <si>
    <t xml:space="preserve">PS0504    </t>
  </si>
  <si>
    <t>4041057</t>
  </si>
  <si>
    <t xml:space="preserve">DLC*DLCF                      </t>
  </si>
  <si>
    <t xml:space="preserve">PS0506    </t>
  </si>
  <si>
    <t>20.80</t>
  </si>
  <si>
    <t>78.00</t>
  </si>
  <si>
    <t>29</t>
  </si>
  <si>
    <t>17</t>
  </si>
  <si>
    <t>18.10</t>
  </si>
  <si>
    <t>24.10</t>
  </si>
  <si>
    <t>62</t>
  </si>
  <si>
    <t>4040310</t>
  </si>
  <si>
    <t>20250903</t>
  </si>
  <si>
    <t>20251001</t>
  </si>
  <si>
    <t>20250930</t>
  </si>
  <si>
    <t>20251004</t>
  </si>
  <si>
    <t>20251002</t>
  </si>
  <si>
    <t>20251003</t>
  </si>
  <si>
    <t>20250916</t>
  </si>
  <si>
    <t>20250917</t>
  </si>
  <si>
    <t>20250910</t>
  </si>
  <si>
    <t>20250911</t>
  </si>
  <si>
    <t>20250928</t>
  </si>
  <si>
    <t>20250905</t>
  </si>
  <si>
    <t xml:space="preserve">DLC HELP HBOMAX COM           </t>
  </si>
  <si>
    <t>20251011</t>
  </si>
  <si>
    <t>20250823</t>
  </si>
  <si>
    <t>20250819</t>
  </si>
  <si>
    <t>20251012</t>
  </si>
  <si>
    <t>20251013</t>
  </si>
  <si>
    <t>NUVEIPE*INDRIVE IND MOBILE TEC</t>
  </si>
  <si>
    <t>20251014</t>
  </si>
  <si>
    <t>20250826</t>
  </si>
  <si>
    <t>20250914</t>
  </si>
  <si>
    <t>20251010</t>
  </si>
  <si>
    <t>28.80</t>
  </si>
  <si>
    <t>4041493</t>
  </si>
  <si>
    <t xml:space="preserve">ECM*CRUNCHYROLL               </t>
  </si>
  <si>
    <t xml:space="preserve">DLC*CRUNCHYROLL               </t>
  </si>
  <si>
    <t>20250902</t>
  </si>
  <si>
    <t xml:space="preserve">EBN*SERVICIOS DIGITALES       </t>
  </si>
  <si>
    <t>20250919</t>
  </si>
  <si>
    <t>20251009</t>
  </si>
  <si>
    <t xml:space="preserve">DLC*PEDIDOSYA PLUS            </t>
  </si>
  <si>
    <t>20250923</t>
  </si>
  <si>
    <t>20250922</t>
  </si>
  <si>
    <t>20250822</t>
  </si>
  <si>
    <t>20251006</t>
  </si>
  <si>
    <t>4078077</t>
  </si>
  <si>
    <t xml:space="preserve">MOVISTAR APP MT               </t>
  </si>
  <si>
    <t>20250827</t>
  </si>
  <si>
    <t>20251016</t>
  </si>
  <si>
    <t>20250907</t>
  </si>
  <si>
    <t>4079964</t>
  </si>
  <si>
    <t xml:space="preserve">APPARKA APP                   </t>
  </si>
  <si>
    <t>20251015</t>
  </si>
  <si>
    <t>20250807</t>
  </si>
  <si>
    <t>20251017</t>
  </si>
  <si>
    <t>21.90</t>
  </si>
  <si>
    <t>20251018</t>
  </si>
  <si>
    <t>20251007</t>
  </si>
  <si>
    <t>4041414</t>
  </si>
  <si>
    <t>20251019</t>
  </si>
  <si>
    <t xml:space="preserve">EBN*TEMU                      </t>
  </si>
  <si>
    <t>20250915</t>
  </si>
  <si>
    <t>20250831</t>
  </si>
  <si>
    <t>20250901</t>
  </si>
  <si>
    <t>27.90</t>
  </si>
  <si>
    <t>69.70</t>
  </si>
  <si>
    <t>13.00</t>
  </si>
  <si>
    <t>12.70</t>
  </si>
  <si>
    <t>20250828</t>
  </si>
  <si>
    <t>20250809</t>
  </si>
  <si>
    <t>32.90</t>
  </si>
  <si>
    <t>20250925</t>
  </si>
  <si>
    <t>20250921</t>
  </si>
  <si>
    <t>20250913</t>
  </si>
  <si>
    <t>20250904</t>
  </si>
  <si>
    <t>4041423</t>
  </si>
  <si>
    <t xml:space="preserve">MDOPAGO*FREEPASS              </t>
  </si>
  <si>
    <t>20250829</t>
  </si>
  <si>
    <t>26</t>
  </si>
  <si>
    <t>30</t>
  </si>
  <si>
    <t>32</t>
  </si>
  <si>
    <t>34</t>
  </si>
  <si>
    <t>4034723</t>
  </si>
  <si>
    <t xml:space="preserve">DLC*DIDI FOOD                 </t>
  </si>
  <si>
    <t xml:space="preserve">MC0837    </t>
  </si>
  <si>
    <t>37</t>
  </si>
  <si>
    <t>33</t>
  </si>
  <si>
    <t>13.80</t>
  </si>
  <si>
    <t>20250824</t>
  </si>
  <si>
    <t>20.50</t>
  </si>
  <si>
    <t>8.60</t>
  </si>
  <si>
    <t>20250908</t>
  </si>
  <si>
    <t xml:space="preserve">PS0011    </t>
  </si>
  <si>
    <t>60</t>
  </si>
  <si>
    <t xml:space="preserve">PS0014    </t>
  </si>
  <si>
    <t>18.00</t>
  </si>
  <si>
    <t>20250728</t>
  </si>
  <si>
    <t>27.80</t>
  </si>
  <si>
    <t xml:space="preserve">EBN*SHEIN                     </t>
  </si>
  <si>
    <t>20250820</t>
  </si>
  <si>
    <t>104</t>
  </si>
  <si>
    <t>79.80</t>
  </si>
  <si>
    <t>PM</t>
  </si>
  <si>
    <t xml:space="preserve">POS MANUAL                                        </t>
  </si>
  <si>
    <t>93106</t>
  </si>
  <si>
    <t>20250812</t>
  </si>
  <si>
    <t>20250804</t>
  </si>
  <si>
    <t>20250813</t>
  </si>
  <si>
    <t>20250817</t>
  </si>
  <si>
    <t>26.10</t>
  </si>
  <si>
    <t>56</t>
  </si>
  <si>
    <t>35</t>
  </si>
  <si>
    <t>47</t>
  </si>
  <si>
    <t>59</t>
  </si>
  <si>
    <t>65</t>
  </si>
  <si>
    <t>20250816</t>
  </si>
  <si>
    <t>165.00</t>
  </si>
  <si>
    <t>10</t>
  </si>
  <si>
    <t>2000.00</t>
  </si>
  <si>
    <t>4033881</t>
  </si>
  <si>
    <t>20250805</t>
  </si>
  <si>
    <t>20250731</t>
  </si>
  <si>
    <t>58</t>
  </si>
  <si>
    <t>39.00</t>
  </si>
  <si>
    <t>23.00</t>
  </si>
  <si>
    <t>4041059</t>
  </si>
  <si>
    <t>4039669</t>
  </si>
  <si>
    <t>99.00</t>
  </si>
  <si>
    <t>76.00</t>
  </si>
  <si>
    <t>44.00</t>
  </si>
  <si>
    <t>20250727</t>
  </si>
  <si>
    <t>110033</t>
  </si>
  <si>
    <t>4079623</t>
  </si>
  <si>
    <t xml:space="preserve">ISHOP BOTON ECOMMERCE         </t>
  </si>
  <si>
    <t>142.00</t>
  </si>
  <si>
    <t>204.00</t>
  </si>
  <si>
    <t>8</t>
  </si>
  <si>
    <t>4040311</t>
  </si>
  <si>
    <t>D</t>
  </si>
  <si>
    <t>2</t>
  </si>
  <si>
    <t>20251022</t>
  </si>
  <si>
    <t>20251024</t>
  </si>
  <si>
    <t>210</t>
  </si>
  <si>
    <t>20251113</t>
  </si>
  <si>
    <t>20251114</t>
  </si>
  <si>
    <t>20251027</t>
  </si>
  <si>
    <t>20251029</t>
  </si>
  <si>
    <t>20251031</t>
  </si>
  <si>
    <t>20251101</t>
  </si>
  <si>
    <t>20251104</t>
  </si>
  <si>
    <t>20251106</t>
  </si>
  <si>
    <t>20251116</t>
  </si>
  <si>
    <t>214</t>
  </si>
  <si>
    <t>20251023</t>
  </si>
  <si>
    <t>20251025</t>
  </si>
  <si>
    <t>20251115</t>
  </si>
  <si>
    <t>20251112</t>
  </si>
  <si>
    <t>98</t>
  </si>
  <si>
    <t>145</t>
  </si>
  <si>
    <t>106</t>
  </si>
  <si>
    <t>20251026</t>
  </si>
  <si>
    <t>212</t>
  </si>
  <si>
    <t>3414</t>
  </si>
  <si>
    <t>4035821</t>
  </si>
  <si>
    <t>123543</t>
  </si>
  <si>
    <t>20251030</t>
  </si>
  <si>
    <t>4029532</t>
  </si>
  <si>
    <t xml:space="preserve">DLC*MICROSOFT                 </t>
  </si>
  <si>
    <t>378.99</t>
  </si>
  <si>
    <t>20251108</t>
  </si>
  <si>
    <t>168.00</t>
  </si>
  <si>
    <t>20251103</t>
  </si>
  <si>
    <t>20251028</t>
  </si>
  <si>
    <t>105352</t>
  </si>
  <si>
    <t>142942</t>
  </si>
  <si>
    <t>20251102</t>
  </si>
  <si>
    <t>5118420418188304</t>
  </si>
  <si>
    <t>20251021</t>
  </si>
  <si>
    <t>66.92</t>
  </si>
  <si>
    <t>4076035</t>
  </si>
  <si>
    <t xml:space="preserve">PEDIDOSYA RESTAURANTE         </t>
  </si>
  <si>
    <t xml:space="preserve">4076035   </t>
  </si>
  <si>
    <t>183040</t>
  </si>
  <si>
    <t>20251120</t>
  </si>
  <si>
    <t>20251121</t>
  </si>
  <si>
    <t>20251118</t>
  </si>
  <si>
    <t>20251107</t>
  </si>
  <si>
    <t>83.90</t>
  </si>
  <si>
    <t>124002</t>
  </si>
  <si>
    <t>114.50</t>
  </si>
  <si>
    <t>230446</t>
  </si>
  <si>
    <t>20250730</t>
  </si>
  <si>
    <t>20251109</t>
  </si>
  <si>
    <t>5157422</t>
  </si>
  <si>
    <t>IZI*PRO SERVICIOS INTEGRADOS E</t>
  </si>
  <si>
    <t>20251110</t>
  </si>
  <si>
    <t>1037483</t>
  </si>
  <si>
    <t xml:space="preserve">886 MASS UGARTEB28 VE MS      </t>
  </si>
  <si>
    <t>5582</t>
  </si>
  <si>
    <t>913</t>
  </si>
  <si>
    <t>183550</t>
  </si>
  <si>
    <t>5034</t>
  </si>
  <si>
    <t>1038823</t>
  </si>
  <si>
    <t xml:space="preserve">291 PVEA LA CURVA             </t>
  </si>
  <si>
    <t>7531</t>
  </si>
  <si>
    <t>55.90</t>
  </si>
  <si>
    <t>20251105</t>
  </si>
  <si>
    <t>104652</t>
  </si>
  <si>
    <t>4040140</t>
  </si>
  <si>
    <t xml:space="preserve">EBN*TEMU.COM                  </t>
  </si>
  <si>
    <t>20251123</t>
  </si>
  <si>
    <t>135.90</t>
  </si>
  <si>
    <t>185409</t>
  </si>
  <si>
    <t>20251119</t>
  </si>
  <si>
    <t>20251111</t>
  </si>
  <si>
    <t>20251117</t>
  </si>
  <si>
    <t>20251122</t>
  </si>
  <si>
    <t>20251124</t>
  </si>
  <si>
    <t>12</t>
  </si>
  <si>
    <t>14</t>
  </si>
  <si>
    <t>8177</t>
  </si>
  <si>
    <t>1663</t>
  </si>
  <si>
    <t>20251020</t>
  </si>
  <si>
    <t>6454</t>
  </si>
  <si>
    <t xml:space="preserve">ECM*TEMU.COM                  </t>
  </si>
  <si>
    <t xml:space="preserve">PS0110    </t>
  </si>
  <si>
    <t>15.50</t>
  </si>
  <si>
    <t>63.80</t>
  </si>
  <si>
    <t>120046</t>
  </si>
  <si>
    <t>121833</t>
  </si>
  <si>
    <t>1532</t>
  </si>
  <si>
    <t>109.89</t>
  </si>
  <si>
    <t>14.50</t>
  </si>
  <si>
    <t>81729</t>
  </si>
  <si>
    <t>20251125</t>
  </si>
  <si>
    <t>9097</t>
  </si>
  <si>
    <t>1011</t>
  </si>
  <si>
    <t>144550</t>
  </si>
  <si>
    <t>24.80</t>
  </si>
  <si>
    <t>4040138</t>
  </si>
  <si>
    <t>144532</t>
  </si>
  <si>
    <t xml:space="preserve">PS0010    </t>
  </si>
  <si>
    <t>7101</t>
  </si>
  <si>
    <t>64524</t>
  </si>
  <si>
    <t>17.90</t>
  </si>
  <si>
    <t>5132930029456785</t>
  </si>
  <si>
    <t>5869068</t>
  </si>
  <si>
    <t xml:space="preserve">IZI*LICORERIA QUINTO          </t>
  </si>
  <si>
    <t>95</t>
  </si>
  <si>
    <t>101</t>
  </si>
  <si>
    <t>89</t>
  </si>
  <si>
    <t>83</t>
  </si>
  <si>
    <t>15</t>
  </si>
  <si>
    <t>5162922776917047</t>
  </si>
  <si>
    <t>20251128</t>
  </si>
  <si>
    <t>1860259</t>
  </si>
  <si>
    <t xml:space="preserve">MFA928 AV. PERU  3 SMP        </t>
  </si>
  <si>
    <t>20251129</t>
  </si>
  <si>
    <t>5162924860675572</t>
  </si>
  <si>
    <t>5891658</t>
  </si>
  <si>
    <t xml:space="preserve">IZI*PANADERIA LITOS           </t>
  </si>
  <si>
    <t>294.00</t>
  </si>
  <si>
    <t>54</t>
  </si>
  <si>
    <t>632.00</t>
  </si>
  <si>
    <t>96.90</t>
  </si>
  <si>
    <t>210925</t>
  </si>
  <si>
    <t>162811</t>
  </si>
  <si>
    <t>4040989</t>
  </si>
  <si>
    <t xml:space="preserve">DLC*PEDIDOSYA FOOD            </t>
  </si>
  <si>
    <t>109.50</t>
  </si>
  <si>
    <t>4041489</t>
  </si>
  <si>
    <t xml:space="preserve">ECM*SERVICIOS DE NEGOCIOS 1   </t>
  </si>
  <si>
    <t>5892285</t>
  </si>
  <si>
    <t xml:space="preserve">IZI*GARLOC STORE              </t>
  </si>
  <si>
    <t xml:space="preserve">T0384977  </t>
  </si>
  <si>
    <t>5893425</t>
  </si>
  <si>
    <t xml:space="preserve">IZI*AUTO SULLA                </t>
  </si>
  <si>
    <t xml:space="preserve">T0386145  </t>
  </si>
  <si>
    <t>20251126</t>
  </si>
  <si>
    <t>5241826439537065</t>
  </si>
  <si>
    <t>18.62</t>
  </si>
  <si>
    <t>68.80</t>
  </si>
  <si>
    <t>114.90</t>
  </si>
  <si>
    <t>4078398</t>
  </si>
  <si>
    <t xml:space="preserve">MARIA ALMENARA                </t>
  </si>
  <si>
    <t>53.90</t>
  </si>
  <si>
    <t>1036356</t>
  </si>
  <si>
    <t xml:space="preserve">IKF 105 SAN JUAN 3            </t>
  </si>
  <si>
    <t>91933</t>
  </si>
  <si>
    <t>1484478</t>
  </si>
  <si>
    <t xml:space="preserve">MFA559 SAN JUAN II            </t>
  </si>
  <si>
    <t>101920</t>
  </si>
  <si>
    <t>5275150095250130</t>
  </si>
  <si>
    <t>20251127</t>
  </si>
  <si>
    <t>4074936</t>
  </si>
  <si>
    <t xml:space="preserve">EBN*SPOTIFY                   </t>
  </si>
  <si>
    <t>52.70</t>
  </si>
  <si>
    <t>4026218</t>
  </si>
  <si>
    <t>50.90</t>
  </si>
  <si>
    <t>4041084</t>
  </si>
  <si>
    <t xml:space="preserve">DLC*SHEIN.COM                 </t>
  </si>
  <si>
    <t>169.00</t>
  </si>
  <si>
    <t>4031498</t>
  </si>
  <si>
    <t>20251130</t>
  </si>
  <si>
    <t>79.50</t>
  </si>
  <si>
    <t>5889161</t>
  </si>
  <si>
    <t xml:space="preserve">IZI*BODEGA CAMPING            </t>
  </si>
  <si>
    <t>749.99</t>
  </si>
  <si>
    <t>5888729</t>
  </si>
  <si>
    <t xml:space="preserve">IZI*MULTISERVICIOS LA TORRE   </t>
  </si>
  <si>
    <t>160156</t>
  </si>
  <si>
    <t>18</t>
  </si>
  <si>
    <t>20251201</t>
  </si>
  <si>
    <t>434.00</t>
  </si>
  <si>
    <t>69.00</t>
  </si>
  <si>
    <t>1529</t>
  </si>
  <si>
    <t>1426</t>
  </si>
  <si>
    <t>133.60</t>
  </si>
  <si>
    <t>101.90</t>
  </si>
  <si>
    <t>1483412</t>
  </si>
  <si>
    <t xml:space="preserve">MFA362 JR. DE LA UNION        </t>
  </si>
  <si>
    <t>312</t>
  </si>
  <si>
    <t>350.00</t>
  </si>
  <si>
    <t>6008429</t>
  </si>
  <si>
    <t xml:space="preserve">HOTEL LOS DELFINES            </t>
  </si>
  <si>
    <t>201527</t>
  </si>
  <si>
    <t>5445240</t>
  </si>
  <si>
    <t xml:space="preserve">IZI*MAC CHICKEN               </t>
  </si>
  <si>
    <t>166</t>
  </si>
  <si>
    <t>5469940039965769</t>
  </si>
  <si>
    <t>160414</t>
  </si>
  <si>
    <t>4032270</t>
  </si>
  <si>
    <t>ALIGNET*REESTRUCTURACION DIGIT</t>
  </si>
  <si>
    <t>122</t>
  </si>
  <si>
    <t>65046</t>
  </si>
  <si>
    <t>14.20</t>
  </si>
  <si>
    <t>6017045</t>
  </si>
  <si>
    <t xml:space="preserve">CASA ANDINA VIAJES            </t>
  </si>
  <si>
    <t>4732</t>
  </si>
  <si>
    <t>366.00</t>
  </si>
  <si>
    <t>5978</t>
  </si>
  <si>
    <t>172452</t>
  </si>
  <si>
    <t>112150</t>
  </si>
  <si>
    <t>3188</t>
  </si>
  <si>
    <t>455103******8858;74096235323000190528655</t>
  </si>
  <si>
    <t>455103******8858;74096235323000220192472</t>
  </si>
  <si>
    <t>455103******7532;74096235321000140386610</t>
  </si>
  <si>
    <t>455103******7532;74096235321000180030664</t>
  </si>
  <si>
    <t>455788******5834;74096235317000080119209</t>
  </si>
  <si>
    <t>421355******2856;74096235309000120386206</t>
  </si>
  <si>
    <t>421355******5925;74096235297000180008967</t>
  </si>
  <si>
    <t>421355******6554;74357045335009757650003</t>
  </si>
  <si>
    <t>454775******2475;74357045335002802800921</t>
  </si>
  <si>
    <t>477289******6578;74357045335001180908850</t>
  </si>
  <si>
    <t>477289******6977;74357045335009758601286</t>
  </si>
  <si>
    <t>477289******8719;74357045335009729919791</t>
  </si>
  <si>
    <t>421355******1335;74357045335009761700927</t>
  </si>
  <si>
    <t>421355******1446;74357045334004790035032</t>
  </si>
  <si>
    <t>421355******1446;74357045334004790037079</t>
  </si>
  <si>
    <t>421355******1446;74357045334004790055337</t>
  </si>
  <si>
    <t>421355******3303;74357045334004771305248</t>
  </si>
  <si>
    <t>421355******7563;74357045334006659200060</t>
  </si>
  <si>
    <t>455103******2390;74357045334004778623189</t>
  </si>
  <si>
    <t>455103******7418;74357045334007519800669</t>
  </si>
  <si>
    <t>470458******4541;74357045334001867700597</t>
  </si>
  <si>
    <t>477289******7464;74357045335009757605221</t>
  </si>
  <si>
    <t>477289******7464;74357045335009757605437</t>
  </si>
  <si>
    <t>477289******7464;74357045334004790104259</t>
  </si>
  <si>
    <t>477289******6560;74357045334001313200010</t>
  </si>
  <si>
    <t>477289******7803;74357045334004790013930</t>
  </si>
  <si>
    <t>477289******7803;74357045334004790014102</t>
  </si>
  <si>
    <t>411090******1860;74357045333004801110858</t>
  </si>
  <si>
    <t>414720******2106;74357045333004787661346</t>
  </si>
  <si>
    <t>421355******0203;74357045333004791001778</t>
  </si>
  <si>
    <t>421355******7471;74357045333004792403239</t>
  </si>
  <si>
    <t>421355******7471;74357045333004792403247</t>
  </si>
  <si>
    <t>421355******7471;74357045333004792403288</t>
  </si>
  <si>
    <t>422224******5207;74357045333005339700789</t>
  </si>
  <si>
    <t>440066******0292;74357045333001368501248</t>
  </si>
  <si>
    <t>440066******0292;74357045333001368501271</t>
  </si>
  <si>
    <t>454775******3788;74357045333004794300714</t>
  </si>
  <si>
    <t>455103******1659;74357045333004791000523</t>
  </si>
  <si>
    <t>455103******3209;74357045333004786410000</t>
  </si>
  <si>
    <t>455170******0611;74357045333004790320005</t>
  </si>
  <si>
    <t>455170******5458;74357045333004790000086</t>
  </si>
  <si>
    <t>477289******3198;74357045333001504700100</t>
  </si>
  <si>
    <t>477290******3598;74357045333006714500026</t>
  </si>
  <si>
    <t>477290******4853;74357045333000316900031</t>
  </si>
  <si>
    <t>477290******4853;74357045333000316900015</t>
  </si>
  <si>
    <t>477290******4853;74357045333000316900023</t>
  </si>
  <si>
    <t>491914******3821;74357045333004778913037</t>
  </si>
  <si>
    <t>470458******9368;74357045334004770604690</t>
  </si>
  <si>
    <t>477289******2134;74357045333004775164345</t>
  </si>
  <si>
    <t>477289******2134;74357045333004775164634</t>
  </si>
  <si>
    <t>477289******5922;74357045334004785627595</t>
  </si>
  <si>
    <t>403784******5604;74357045331007261000016</t>
  </si>
  <si>
    <t>414791******4889;74357045333004787518751</t>
  </si>
  <si>
    <t>414791******6893;74357045333004782004336</t>
  </si>
  <si>
    <t>421355******6775;74357045332000203468465</t>
  </si>
  <si>
    <t>421355******8351;74357045332000179111602</t>
  </si>
  <si>
    <t>422061******5683;74357045332009311300106</t>
  </si>
  <si>
    <t>422061******5683;74357045332009311300114</t>
  </si>
  <si>
    <t>422061******5683;74357045332009311300163</t>
  </si>
  <si>
    <t>422061******5683;74357045332009311300197</t>
  </si>
  <si>
    <t>422061******5683;74357045332009311300205</t>
  </si>
  <si>
    <t>422061******5683;74357045332009311300254</t>
  </si>
  <si>
    <t>422061******5683;74357045332009311300262</t>
  </si>
  <si>
    <t>422061******5683;74357045332009311300288</t>
  </si>
  <si>
    <t>422061******5683;74357045332009311300296</t>
  </si>
  <si>
    <t>422061******5683;74357045332009311300130</t>
  </si>
  <si>
    <t>422061******5683;74357045332009311300148</t>
  </si>
  <si>
    <t>422061******5683;74357045332009311300155</t>
  </si>
  <si>
    <t>422061******5683;74357045332009311300171</t>
  </si>
  <si>
    <t>422061******5683;74357045332009311300189</t>
  </si>
  <si>
    <t>422061******5683;74357045332009311300213</t>
  </si>
  <si>
    <t>422061******5683;74357045332009311300221</t>
  </si>
  <si>
    <t>422061******5683;74357045332009311300239</t>
  </si>
  <si>
    <t>422061******5683;74357045332009311300122</t>
  </si>
  <si>
    <t>422061******5683;74357045332009311300247</t>
  </si>
  <si>
    <t>422061******5683;74357045332009311300270</t>
  </si>
  <si>
    <t>422224******1571;74357045333004162000284</t>
  </si>
  <si>
    <t>422224******9964;74357045332003107200091</t>
  </si>
  <si>
    <t>422224******9964;74357045332003107200083</t>
  </si>
  <si>
    <t>454775******3788;74357045332000195401086</t>
  </si>
  <si>
    <t>455103******1659;74357045332000191901097</t>
  </si>
  <si>
    <t>455103******2247;74357045332000180118000</t>
  </si>
  <si>
    <t>477289******1767;74357045332000174903284</t>
  </si>
  <si>
    <t>477289******5711;74357045332001434006959</t>
  </si>
  <si>
    <t>491909******2896;74357045332000191900958</t>
  </si>
  <si>
    <t>491909******4519;74357045332000191234507</t>
  </si>
  <si>
    <t>421355******0010;74357045331009355200221</t>
  </si>
  <si>
    <t>421355******2291;74357045331003280000301</t>
  </si>
  <si>
    <t>428582******1471;74357045331009347040370</t>
  </si>
  <si>
    <t>428582******2690;74357045331009354648917</t>
  </si>
  <si>
    <t>454775******3788;74357045331009346702434</t>
  </si>
  <si>
    <t>455788******6457;74357045331007376200188</t>
  </si>
  <si>
    <t>455788******6457;74357045331007376200196</t>
  </si>
  <si>
    <t>455788******6457;74357045331007376200204</t>
  </si>
  <si>
    <t>455788******6457;74357045331007376200089</t>
  </si>
  <si>
    <t>455788******6457;74357045331007376200170</t>
  </si>
  <si>
    <t>455788******6457;74357045331007376200220</t>
  </si>
  <si>
    <t>455788******6457;74357045331007376200121</t>
  </si>
  <si>
    <t>455788******6457;74357045331007376200139</t>
  </si>
  <si>
    <t>455788******6457;74357045331007376200154</t>
  </si>
  <si>
    <t>455788******6457;74357045331007376200162</t>
  </si>
  <si>
    <t>455788******6457;74357045331007376200113</t>
  </si>
  <si>
    <t>455788******6457;74357045331007376200147</t>
  </si>
  <si>
    <t>455788******6457;74357045331007376200212</t>
  </si>
  <si>
    <t>477289******0068;74357045332000195770639</t>
  </si>
  <si>
    <t>477289******6983;74357045332000201501176</t>
  </si>
  <si>
    <t>404071******9976;74357045331009379400492</t>
  </si>
  <si>
    <t>404071******9976;74357045331009379400542</t>
  </si>
  <si>
    <t>404071******9976;74357045331009379400302</t>
  </si>
  <si>
    <t>404071******9976;74357045331009379400419</t>
  </si>
  <si>
    <t>404071******9976;74357045331009379400567</t>
  </si>
  <si>
    <t>421355******0840;74357045331009331611269</t>
  </si>
  <si>
    <t>421355******1824;74357045331009347043457</t>
  </si>
  <si>
    <t>421355******3326;74357045332004244300208</t>
  </si>
  <si>
    <t>421355******4664;74357045331004450500138</t>
  </si>
  <si>
    <t>421355******4664;74357045331009759100019</t>
  </si>
  <si>
    <t>421355******4664;74357045331009759200017</t>
  </si>
  <si>
    <t>421355******4664;74357045331009102700085</t>
  </si>
  <si>
    <t>421355******4664;74357045331008946200021</t>
  </si>
  <si>
    <t>421355******4664;74357045331009711100347</t>
  </si>
  <si>
    <t>421355******4664;74357045331009700800030</t>
  </si>
  <si>
    <t>421355******4664;74357045331009700800048</t>
  </si>
  <si>
    <t>421355******4664;74357045331009699400123</t>
  </si>
  <si>
    <t>421355******7577;74357045331009327748018</t>
  </si>
  <si>
    <t>422224******4770;74357045331009354625600</t>
  </si>
  <si>
    <t>422224******4770;74357045331009354619298</t>
  </si>
  <si>
    <t>440066******6971;74357045332006597000095</t>
  </si>
  <si>
    <t>440066******6971;74357045332004085000198</t>
  </si>
  <si>
    <t>440066******6971;74357045332001084400049</t>
  </si>
  <si>
    <t>477289******2514;74357045331009334201258</t>
  </si>
  <si>
    <t>477289******6015;74357045331009354618555</t>
  </si>
  <si>
    <t>404071******1011;74357045330003048100758</t>
  </si>
  <si>
    <t>411090******7061;74357045330008271800511</t>
  </si>
  <si>
    <t>411090******7061;74357045330008271800529</t>
  </si>
  <si>
    <t>414165******5441;74357045330003106322526</t>
  </si>
  <si>
    <t>422224******6048;74357045330003023001013</t>
  </si>
  <si>
    <t>422224******6048;74357045330001298808559</t>
  </si>
  <si>
    <t>428582******1471;74357045330003038935080</t>
  </si>
  <si>
    <t>433833******7876;74357045330003034722482</t>
  </si>
  <si>
    <t>450792******1411;74357045330003106356672</t>
  </si>
  <si>
    <t>454775******1628;74357045331001572300025</t>
  </si>
  <si>
    <t>454775******1628;74357045331001572300041</t>
  </si>
  <si>
    <t>454775******1628;74357045331001572300033</t>
  </si>
  <si>
    <t>455788******3059;74357045330001920100045</t>
  </si>
  <si>
    <t>455788******3059;74357045330001920100029</t>
  </si>
  <si>
    <t>455788******3059;74357045330001920100011</t>
  </si>
  <si>
    <t>455788******3059;74357045330001920100037</t>
  </si>
  <si>
    <t>455788******4209;74357045330005324600138</t>
  </si>
  <si>
    <t>455788******4209;74357045330005324600096</t>
  </si>
  <si>
    <t>455788******4209;74357045330005324600161</t>
  </si>
  <si>
    <t>455788******6457;74357045330004644500029</t>
  </si>
  <si>
    <t>455788******6457;74357045331007376200055</t>
  </si>
  <si>
    <t>455788******6457;74357045331007376200030</t>
  </si>
  <si>
    <t>455788******6457;74357045331007376200048</t>
  </si>
  <si>
    <t>455788******6457;74357045331007376200014</t>
  </si>
  <si>
    <t>455788******6457;74357045330004644500011</t>
  </si>
  <si>
    <t>455788******7659;74357045330007652200259</t>
  </si>
  <si>
    <t>455788******7659;74357045330007652200242</t>
  </si>
  <si>
    <t>455788******9895;74357045330004568100640</t>
  </si>
  <si>
    <t>470458******1935;74357045331001572300066</t>
  </si>
  <si>
    <t>470458******1935;74357045331001572300074</t>
  </si>
  <si>
    <t>470458******1935;74357045331001572300058</t>
  </si>
  <si>
    <t>491337******1619;74357045331007045600198</t>
  </si>
  <si>
    <t>491337******1619;74357045331008761800103</t>
  </si>
  <si>
    <t>404071******9100;74357045330003074700208</t>
  </si>
  <si>
    <t>421355******8445;74357045330003024403242</t>
  </si>
  <si>
    <t>453506******7399;74357045331007873400018</t>
  </si>
  <si>
    <t>455103******7728;74357045331000628000373</t>
  </si>
  <si>
    <t>455103******7728;74357045331001444401845</t>
  </si>
  <si>
    <t>455103******7728;74357045331001444900531</t>
  </si>
  <si>
    <t>455103******7728;74357045331001444900549</t>
  </si>
  <si>
    <t>455103******7728;74357045330001102400056</t>
  </si>
  <si>
    <t>477289******2916;74357045330003037513789</t>
  </si>
  <si>
    <t>477289******6015;74357045330003046652149</t>
  </si>
  <si>
    <t>491337******1071;74357045331008761800061</t>
  </si>
  <si>
    <t>491337******1071;74357045331005028100020</t>
  </si>
  <si>
    <t>411090******4601;74357045329004754176977</t>
  </si>
  <si>
    <t>411090******4601;74357045329004754443138</t>
  </si>
  <si>
    <t>414165******7608;74357045329004846574403</t>
  </si>
  <si>
    <t>428582******1504;74357045329004769334157</t>
  </si>
  <si>
    <t>428582******1858;74357045329004773958884</t>
  </si>
  <si>
    <t>455788******1105;74357045329007211800048</t>
  </si>
  <si>
    <t>455788******6493;74357045329002281700004</t>
  </si>
  <si>
    <t>455788******6493;74357045329001681100062</t>
  </si>
  <si>
    <t>455788******6493;74357045329002281500008</t>
  </si>
  <si>
    <t>455788******6493;74357045329002281600006</t>
  </si>
  <si>
    <t>455788******6493;74357045329002281800002</t>
  </si>
  <si>
    <t>455788******7081;74357045329000461300116</t>
  </si>
  <si>
    <t>455788******7081;74357045329000461300090</t>
  </si>
  <si>
    <t>455788******7081;74357045329000461300108</t>
  </si>
  <si>
    <t>455788******9593;74357045329006436200034</t>
  </si>
  <si>
    <t>455788******9593;74357045329009325500084</t>
  </si>
  <si>
    <t>455788******9895;74357045330004568000444</t>
  </si>
  <si>
    <t>455788******9895;74357045330002234500011</t>
  </si>
  <si>
    <t>463403******6116;74357045329005548900135</t>
  </si>
  <si>
    <t>463403******6116;74357045329005856100146</t>
  </si>
  <si>
    <t>463403******6116;74357045329008406300083</t>
  </si>
  <si>
    <t>463403******6116;74357045329006081000119</t>
  </si>
  <si>
    <t>463403******6116;74357045329005531500215</t>
  </si>
  <si>
    <t>463403******6116;74357045329007012400022</t>
  </si>
  <si>
    <t>477289******0303;74357045330003046608646</t>
  </si>
  <si>
    <t>477289******2799;74357045333004792500034</t>
  </si>
  <si>
    <t>404071******8176;74357045329004780702762</t>
  </si>
  <si>
    <t>404071******9100;74357045329004809100691</t>
  </si>
  <si>
    <t>454775******3472;74357045329003216900172</t>
  </si>
  <si>
    <t>454775******3472;74357045329003216900198</t>
  </si>
  <si>
    <t>454775******3472;74357045329004263700028</t>
  </si>
  <si>
    <t>454775******3472;74357045329003216900115</t>
  </si>
  <si>
    <t>454775******3472;74357045329004263700010</t>
  </si>
  <si>
    <t>454775******3472;74357045329003216900123</t>
  </si>
  <si>
    <t>454775******3472;74357045329003216900180</t>
  </si>
  <si>
    <t>455170******6566;74357045329005024200042</t>
  </si>
  <si>
    <t>455788******2557;74357045329001510100051</t>
  </si>
  <si>
    <t>455788******2557;74357045329001510100093</t>
  </si>
  <si>
    <t>455788******4870;74357045329003255500016</t>
  </si>
  <si>
    <t>455788******4870;74357045329001907100011</t>
  </si>
  <si>
    <t>455788******4870;74357045329003255500024</t>
  </si>
  <si>
    <t>455788******5392;74357045329002309300100</t>
  </si>
  <si>
    <t>497490******7236;74357045329004846583792</t>
  </si>
  <si>
    <t>497490******7236;74357045329004846583800</t>
  </si>
  <si>
    <t>497490******7236;74357045329004846584030</t>
  </si>
  <si>
    <t>497490******7236;74357045329004846584048</t>
  </si>
  <si>
    <t>411090******4722;74357045328001892400070</t>
  </si>
  <si>
    <t>414165******1972;74357045329004846574171</t>
  </si>
  <si>
    <t>414791******1190;74357045328007777305151</t>
  </si>
  <si>
    <t>421355******0248;74357045329007098000316</t>
  </si>
  <si>
    <t>421355******5461;74357045329004753940779</t>
  </si>
  <si>
    <t>421355******9034;74357045329004793800272</t>
  </si>
  <si>
    <t>428582******4491;74357045328007766861594</t>
  </si>
  <si>
    <t>434925******3746;74357045328008254700039</t>
  </si>
  <si>
    <t>434925******3746;74357045328008254700054</t>
  </si>
  <si>
    <t>434925******3746;74357045328008254700047</t>
  </si>
  <si>
    <t>454775******4592;74357045328001490500214</t>
  </si>
  <si>
    <t>455170******2404;74357045331009349200212</t>
  </si>
  <si>
    <t>455788******0030;74357045328005795600041</t>
  </si>
  <si>
    <t>455788******0030;74357045330004739500017</t>
  </si>
  <si>
    <t>455788******0030;74357045328005795600033</t>
  </si>
  <si>
    <t>455788******0030;74357045328005795600090</t>
  </si>
  <si>
    <t>455788******0030;74357045330004739500041</t>
  </si>
  <si>
    <t>455788******0030;74357045328005795600074</t>
  </si>
  <si>
    <t>455788******0030;74357045328005795600108</t>
  </si>
  <si>
    <t>455788******0030;74357045330004739500058</t>
  </si>
  <si>
    <t>455788******0030;74357045328005795600017</t>
  </si>
  <si>
    <t>455788******0030;74357045330004739500033</t>
  </si>
  <si>
    <t>455788******0030;74357045328006205200026</t>
  </si>
  <si>
    <t>455788******2008;74357045328004508500119</t>
  </si>
  <si>
    <t>455788******2903;74357045328008061300189</t>
  </si>
  <si>
    <t>455788******2903;74357045328008061300171</t>
  </si>
  <si>
    <t>455788******3276;74357045328008423400453</t>
  </si>
  <si>
    <t>455788******3276;74357045329006911300713</t>
  </si>
  <si>
    <t>455788******3276;74357045328007922500946</t>
  </si>
  <si>
    <t>455788******4818;74357045328000241300189</t>
  </si>
  <si>
    <t>455788******4843;74357045328002958600041</t>
  </si>
  <si>
    <t>455788******4843;74357045328002958600066</t>
  </si>
  <si>
    <t>455788******4843;74357045328002958600033</t>
  </si>
  <si>
    <t>455788******4843;74357045328002958600058</t>
  </si>
  <si>
    <t>491910******8150;74357045328007753910966</t>
  </si>
  <si>
    <t>404071******7182;74357045329004779200067</t>
  </si>
  <si>
    <t>411093******1076;74357045328007773954713</t>
  </si>
  <si>
    <t>422224******6463;74357045328007785800391</t>
  </si>
  <si>
    <t>454775******3472;74357045328006124500084</t>
  </si>
  <si>
    <t>454775******3472;74357045329003213000018</t>
  </si>
  <si>
    <t>454775******3472;74357045328006124500134</t>
  </si>
  <si>
    <t>454775******3472;74357045328004544800572</t>
  </si>
  <si>
    <t>454775******3472;74357045328004544800614</t>
  </si>
  <si>
    <t>454775******3472;74357045328006124500076</t>
  </si>
  <si>
    <t>455170******6566;74357045328008013300105</t>
  </si>
  <si>
    <t>455788******3469;74357045328007762801503</t>
  </si>
  <si>
    <t>455788******5801;74357045328007766861529</t>
  </si>
  <si>
    <t>455788******5801;74357045328007766861511</t>
  </si>
  <si>
    <t>455788******6122;74357045328007755631693</t>
  </si>
  <si>
    <t>455788******6946;74357045328007750707225</t>
  </si>
  <si>
    <t>455788******7774;74357045328001609300183</t>
  </si>
  <si>
    <t>455788******8605;74357045328007377300099</t>
  </si>
  <si>
    <t>455788******8605;74357045328007377100036</t>
  </si>
  <si>
    <t>411090******0393;74357045327001453367511</t>
  </si>
  <si>
    <t>411090******0393;74357045327001453667159</t>
  </si>
  <si>
    <t>411090******0393;74357045327001453071071</t>
  </si>
  <si>
    <t>411090******9198;74357045327006868400088</t>
  </si>
  <si>
    <t>447410******9314;74357045327001465047747</t>
  </si>
  <si>
    <t>477289******2299;74357045327001471601545</t>
  </si>
  <si>
    <t>477289******9037;74357045328007761700045</t>
  </si>
  <si>
    <t>491914******1527;74357045327009253600437</t>
  </si>
  <si>
    <t>491914******1527;74357045327009253600650</t>
  </si>
  <si>
    <t>491914******1527;74357045327009253600668</t>
  </si>
  <si>
    <t>491914******1527;74357045327009253600684</t>
  </si>
  <si>
    <t>491914******1527;74357045327009253600692</t>
  </si>
  <si>
    <t>491914******1527;74357045327009253600718</t>
  </si>
  <si>
    <t>491914******1527;74357045327009253600726</t>
  </si>
  <si>
    <t>414791******9075;74357045327001459312396</t>
  </si>
  <si>
    <t>422224******1953;74357045327001472800849</t>
  </si>
  <si>
    <t>428078******5612;74357045327001459310085</t>
  </si>
  <si>
    <t>434925******7003;74357045327002523800028</t>
  </si>
  <si>
    <t>434925******7003;74357045327002681300050</t>
  </si>
  <si>
    <t>434925******7003;74357045328001346100102</t>
  </si>
  <si>
    <t>434925******7003;74357045327003106800013</t>
  </si>
  <si>
    <t>434925******7003;74357045327003511600149</t>
  </si>
  <si>
    <t>434925******7003;74357045328009877300165</t>
  </si>
  <si>
    <t>434925******7003;74357045327005476900026</t>
  </si>
  <si>
    <t>442312******3772;74357045327009633700071</t>
  </si>
  <si>
    <t>455788******2630;74357045327009357800081</t>
  </si>
  <si>
    <t>455788******3654;74357045327001468100147</t>
  </si>
  <si>
    <t>455788******4023;74357045328008002401641</t>
  </si>
  <si>
    <t>455788******4023;74357045328008002300421</t>
  </si>
  <si>
    <t>455788******4023;74357045328008429501353</t>
  </si>
  <si>
    <t>455788******4023;74357045328008002300413</t>
  </si>
  <si>
    <t>455788******4711;74357045327001472002974</t>
  </si>
  <si>
    <t>455788******4711;74357045327001472002982</t>
  </si>
  <si>
    <t>455788******5499;74357045327001478410338</t>
  </si>
  <si>
    <t>455788******6447;74357045327003621500221</t>
  </si>
  <si>
    <t>455788******6447;74357045327003621500197</t>
  </si>
  <si>
    <t>455788******6762;74357045327001468100402</t>
  </si>
  <si>
    <t>455788******6762;74357045327001468001386</t>
  </si>
  <si>
    <t>455788******7019;74357045327008051200036</t>
  </si>
  <si>
    <t>455788******7019;74357045327008051200051</t>
  </si>
  <si>
    <t>455788******7019;74357045327008051200069</t>
  </si>
  <si>
    <t>455788******7019;74357045327008051200093</t>
  </si>
  <si>
    <t>455788******7019;74357045327008051200143</t>
  </si>
  <si>
    <t>455788******7019;74357045327008051200168</t>
  </si>
  <si>
    <t>455788******7019;74357045327008051200077</t>
  </si>
  <si>
    <t>455788******7019;74357045327008051200101</t>
  </si>
  <si>
    <t>455788******7019;74357045327008051200127</t>
  </si>
  <si>
    <t>455788******7019;74357045327008051200135</t>
  </si>
  <si>
    <t>455788******7019;74357045327008051200176</t>
  </si>
  <si>
    <t>455788******7019;74357045327008051200028</t>
  </si>
  <si>
    <t>455788******7019;74357045327008051200044</t>
  </si>
  <si>
    <t>455788******7019;74357045327008051200085</t>
  </si>
  <si>
    <t>455788******7019;74357045327008051200150</t>
  </si>
  <si>
    <t>455788******8518;74357045327003154300072</t>
  </si>
  <si>
    <t>455788******8518;74357045327005388400024</t>
  </si>
  <si>
    <t>455788******8518;74357045327003617600373</t>
  </si>
  <si>
    <t>455788******8518;74357045327003136500047</t>
  </si>
  <si>
    <t>455788******9275;74357045327001472003071</t>
  </si>
  <si>
    <t>466057******3459;74357045327009633700097</t>
  </si>
  <si>
    <t>466057******3459;74357045327009633700105</t>
  </si>
  <si>
    <t>466057******3459;74357045327009635000017</t>
  </si>
  <si>
    <t>466057******3459;74357045327009633700089</t>
  </si>
  <si>
    <t>477289******4395;74357045327006600300935</t>
  </si>
  <si>
    <t>411090******0393;74357045327001453231576</t>
  </si>
  <si>
    <t>413037******7028;74357045326001948400134</t>
  </si>
  <si>
    <t>413037******7028;74357045326001948400084</t>
  </si>
  <si>
    <t>413037******7028;74357045326001948400019</t>
  </si>
  <si>
    <t>413037******7028;74357045326001948400043</t>
  </si>
  <si>
    <t>413037******7028;74357045326001948400118</t>
  </si>
  <si>
    <t>421355******8889;74357045326002778771115</t>
  </si>
  <si>
    <t>422224******9368;74357045326002798101194</t>
  </si>
  <si>
    <t>422224******9368;74357045326002798100766</t>
  </si>
  <si>
    <t>428582******4491;74357045326002798500957</t>
  </si>
  <si>
    <t>447409******9723;74357045326004017100247</t>
  </si>
  <si>
    <t>447409******9723;74357045326003259700219</t>
  </si>
  <si>
    <t>455788******4818;74357045326009335500036</t>
  </si>
  <si>
    <t>455788******4818;74357045327005287400018</t>
  </si>
  <si>
    <t>455788******4818;74357045326009916200022</t>
  </si>
  <si>
    <t>455788******4818;74357045326009057000017</t>
  </si>
  <si>
    <t>455788******4818;74357045326009057000025</t>
  </si>
  <si>
    <t>455788******4818;74357045327005287500015</t>
  </si>
  <si>
    <t>455788******4818;74357045326009057000033</t>
  </si>
  <si>
    <t>455788******4818;74357045326009057000041</t>
  </si>
  <si>
    <t>455788******4818;74357045327002846800077</t>
  </si>
  <si>
    <t>455788******9093;74357045327000106000016</t>
  </si>
  <si>
    <t>455788******9093;74357045326004920000237</t>
  </si>
  <si>
    <t>455788******9093;74357045327003476301261</t>
  </si>
  <si>
    <t>455788******9093;74357045327002545100431</t>
  </si>
  <si>
    <t>455788******9093;74357045327007738700160</t>
  </si>
  <si>
    <t>455788******9093;74357045326004762901799</t>
  </si>
  <si>
    <t>455788******9093;74357045327008947100382</t>
  </si>
  <si>
    <t>455788******9283;74357045327003484100309</t>
  </si>
  <si>
    <t>455788******9283;74357045327003483700562</t>
  </si>
  <si>
    <t>455788******9283;74357045326001924300076</t>
  </si>
  <si>
    <t>463401******2502;74357045326002336700309</t>
  </si>
  <si>
    <t>477289******2619;74357045326002805500982</t>
  </si>
  <si>
    <t>411090******5438;74357045327001470312334</t>
  </si>
  <si>
    <t>426684******0226;74357045327001481303421</t>
  </si>
  <si>
    <t>455103******1965;74357045326002848601193</t>
  </si>
  <si>
    <t>455788******3204;74357045326002782711727</t>
  </si>
  <si>
    <t>455788******3921;74357045326001234100471</t>
  </si>
  <si>
    <t>455788******3921;74357045326001234100620</t>
  </si>
  <si>
    <t>455788******3921;74357045326001234100638</t>
  </si>
  <si>
    <t>455788******3921;74357045326001234100406</t>
  </si>
  <si>
    <t>455788******5194;74357045326002434700037</t>
  </si>
  <si>
    <t>455788******7019;74357045327008051200010</t>
  </si>
  <si>
    <t>477289******0647;74357045326002792505598</t>
  </si>
  <si>
    <t>477289******0647;74357045326002792505960</t>
  </si>
  <si>
    <t>477289******0647;74357045326002792506000</t>
  </si>
  <si>
    <t>477289******0647;74357045326002792505309</t>
  </si>
  <si>
    <t>477289******0647;74357045326002792505879</t>
  </si>
  <si>
    <t>477289******0647;74357045326002792500417</t>
  </si>
  <si>
    <t>477289******0647;74357045326002792505333</t>
  </si>
  <si>
    <t>477289******0647;74357045326002792506034</t>
  </si>
  <si>
    <t>477289******0647;74357045326002792505994</t>
  </si>
  <si>
    <t>477289******0647;74357045326002792500441</t>
  </si>
  <si>
    <t>477289******0647;74357045326002792505911</t>
  </si>
  <si>
    <t>477289******0647;74357045326002792502686</t>
  </si>
  <si>
    <t>491337******1071;74357045327006813800010</t>
  </si>
  <si>
    <t>400917******9717;74357045325008482900321</t>
  </si>
  <si>
    <t>414165******0181;74357045325008496117722</t>
  </si>
  <si>
    <t>455788******0009;74357045325008663000032</t>
  </si>
  <si>
    <t>455788******0009;74357045326003201200508</t>
  </si>
  <si>
    <t>455788******1072;74357045326001870000035</t>
  </si>
  <si>
    <t>463403******3510;74357045326007676500011</t>
  </si>
  <si>
    <t>463403******3510;74357045326007676500029</t>
  </si>
  <si>
    <t>477289******9557;74357045325001456817340</t>
  </si>
  <si>
    <t>477289******9557;74357045325001456821581</t>
  </si>
  <si>
    <t>477289******9557;74357045325001456824379</t>
  </si>
  <si>
    <t>477289******9557;74357045325001456818827</t>
  </si>
  <si>
    <t>426684******0226;74357045325008511439242</t>
  </si>
  <si>
    <t>428083******8106;74357045325002974600085</t>
  </si>
  <si>
    <t>455788******1800;74357045325008489854612</t>
  </si>
  <si>
    <t>455788******3312;74357045325008484810577</t>
  </si>
  <si>
    <t>455788******3921;74357045326001234200263</t>
  </si>
  <si>
    <t>455788******3921;74357045325006797200130</t>
  </si>
  <si>
    <t>455788******3921;74357045326001234100117</t>
  </si>
  <si>
    <t>455788******3921;74357045326001234100166</t>
  </si>
  <si>
    <t>455788******7425;74357045326004395400433</t>
  </si>
  <si>
    <t>477289******0647;74357045325008496100579</t>
  </si>
  <si>
    <t>404071******6685;74357045324007806240449</t>
  </si>
  <si>
    <t>407876******5566;74357045325008656000049</t>
  </si>
  <si>
    <t>414165******5511;74357045324007851020787</t>
  </si>
  <si>
    <t>414791******8269;74357045324003565200039</t>
  </si>
  <si>
    <t>421355******9189;74357045324008878500025</t>
  </si>
  <si>
    <t>428082******7832;74357045324006404200011</t>
  </si>
  <si>
    <t>428082******9713;74357045325001572600323</t>
  </si>
  <si>
    <t>434925******1814;74357045324002368000109</t>
  </si>
  <si>
    <t>447409******0878;74357045324007450900041</t>
  </si>
  <si>
    <t>447409******0878;74357045324007450900058</t>
  </si>
  <si>
    <t>447409******5168;74357045324002328400662</t>
  </si>
  <si>
    <t>447409******5168;74357045324009995700100</t>
  </si>
  <si>
    <t>447409******5168;74357045324009583100259</t>
  </si>
  <si>
    <t>447409******5168;74357045324009583100242</t>
  </si>
  <si>
    <t>448825******0582;74357045324003128700087</t>
  </si>
  <si>
    <t>455788******1072;74357045324002883300059</t>
  </si>
  <si>
    <t>455788******7852;74357045325009709800021</t>
  </si>
  <si>
    <t>455788******7852;74357045325009709800013</t>
  </si>
  <si>
    <t>463401******0768;74357045324005171400010</t>
  </si>
  <si>
    <t>463401******0768;74357045324008272400111</t>
  </si>
  <si>
    <t>400917******7587;74357045324007779622946</t>
  </si>
  <si>
    <t>400917******7587;74357045325008482361961</t>
  </si>
  <si>
    <t>404071******0357;74357045325008508449857</t>
  </si>
  <si>
    <t>424138******1819;74357045325001456123590</t>
  </si>
  <si>
    <t>451751******6305;74357045324006374800022</t>
  </si>
  <si>
    <t>451751******6305;74357045324006374800014</t>
  </si>
  <si>
    <t>477290******9652;74357045324007794804701</t>
  </si>
  <si>
    <t>497886******0022;74357045324007851054083</t>
  </si>
  <si>
    <t>406095******2119;74357045323007132002167</t>
  </si>
  <si>
    <t>407876******1663;74357045325008506500347</t>
  </si>
  <si>
    <t>407876******1663;74357045323007129002402</t>
  </si>
  <si>
    <t>447409******0878;74357045324008465900554</t>
  </si>
  <si>
    <t>447409******0878;74357045324008431700237</t>
  </si>
  <si>
    <t>447410******5253;74357045323007126826936</t>
  </si>
  <si>
    <t>463401******0768;74357045324002105501724</t>
  </si>
  <si>
    <t>463401******0768;74357045324002105501708</t>
  </si>
  <si>
    <t>421410******6686;74357045323007157500079</t>
  </si>
  <si>
    <t>421410******6686;74357045323007157500103</t>
  </si>
  <si>
    <t>421410******6686;74357045323007157500087</t>
  </si>
  <si>
    <t>455788******0411;74357045323003587400121</t>
  </si>
  <si>
    <t>455788******1591;74357045323007147162352</t>
  </si>
  <si>
    <t>463401******1614;74357045324008465600543</t>
  </si>
  <si>
    <t>463401******1614;74357045324007523600461</t>
  </si>
  <si>
    <t>463401******1614;74357045324007523600479</t>
  </si>
  <si>
    <t>463401******1614;74357045324008465600550</t>
  </si>
  <si>
    <t>463401******1614;74357045324008465600568</t>
  </si>
  <si>
    <t>477289******0129;74357045323003583400018</t>
  </si>
  <si>
    <t>477289******0647;74357045323007142600315</t>
  </si>
  <si>
    <t>477289******0647;74357045323007141402424</t>
  </si>
  <si>
    <t>477289******0647;74357045323007141401178</t>
  </si>
  <si>
    <t>477289******0647;74357045323007141401392</t>
  </si>
  <si>
    <t>477289******0647;74357045323007141403794</t>
  </si>
  <si>
    <t>477289******0647;74357045323007141403877</t>
  </si>
  <si>
    <t>477289******0647;74357045323007141401004</t>
  </si>
  <si>
    <t>477289******0647;74357045323007141404214</t>
  </si>
  <si>
    <t>477289******8247;74357045323007142631963</t>
  </si>
  <si>
    <t>477289******9355;74357045324008532800118</t>
  </si>
  <si>
    <t>407876******4864;74357045322003167136419</t>
  </si>
  <si>
    <t>414791******0429;74357045322003171901147</t>
  </si>
  <si>
    <t>447409******0911;74357045322003152636415</t>
  </si>
  <si>
    <t>447409******1491;74357045322002826901437</t>
  </si>
  <si>
    <t>447409******2043;74357045322003014100063</t>
  </si>
  <si>
    <t>447409******2043;74357045322007923500156</t>
  </si>
  <si>
    <t>447409******2043;74357045322004891100051</t>
  </si>
  <si>
    <t>447409******2043;74357045322004891100069</t>
  </si>
  <si>
    <t>447409******2043;74357045322003014100022</t>
  </si>
  <si>
    <t>447409******2043;74357045322007856300152</t>
  </si>
  <si>
    <t>447409******2043;74357045322001355200062</t>
  </si>
  <si>
    <t>447409******5485;74357045322002826901270</t>
  </si>
  <si>
    <t>447409******7090;74357045322002886300074</t>
  </si>
  <si>
    <t>447410******3145;74357045322009295800156</t>
  </si>
  <si>
    <t>447410******3145;74357045322000763700028</t>
  </si>
  <si>
    <t>447410******3145;74357045322009295800206</t>
  </si>
  <si>
    <t>447410******3145;74357045322009302700019</t>
  </si>
  <si>
    <t>447410******3145;74357045322009302700027</t>
  </si>
  <si>
    <t>447410******3145;74357045322007697300015</t>
  </si>
  <si>
    <t>455788******0009;74357045322005343900030</t>
  </si>
  <si>
    <t>455788******2369;74357045322007954900507</t>
  </si>
  <si>
    <t>421355******1988;74357045323009187500160</t>
  </si>
  <si>
    <t>421355******1988;74357045322007852500144</t>
  </si>
  <si>
    <t>421355******1988;74357045323009187500145</t>
  </si>
  <si>
    <t>421355******1988;74357045323009187500152</t>
  </si>
  <si>
    <t>421355******4158;74357045323009313300154</t>
  </si>
  <si>
    <t>421410******4560;74357045322003181403704</t>
  </si>
  <si>
    <t>421410******4560;74357045322003181403530</t>
  </si>
  <si>
    <t>428083******1958;74357045322003182506505</t>
  </si>
  <si>
    <t>455788******1537;74357045323007199006861</t>
  </si>
  <si>
    <t>455788******1800;74357045323007137901165</t>
  </si>
  <si>
    <t>477289******3250;74357045323007133700405</t>
  </si>
  <si>
    <t>404071******9377;74357045321007453801835</t>
  </si>
  <si>
    <t>411090******3462;74357045321007435338385</t>
  </si>
  <si>
    <t>411090******3462;74357045321007435322314</t>
  </si>
  <si>
    <t>421355******0030;74357045321006066700525</t>
  </si>
  <si>
    <t>421355******0030;74357045321006066700558</t>
  </si>
  <si>
    <t>421355******0030;74357045321004254500377</t>
  </si>
  <si>
    <t>421355******0030;74357045321006066700665</t>
  </si>
  <si>
    <t>421355******0030;74357045321006066700467</t>
  </si>
  <si>
    <t>421355******0030;74357045321006066700483</t>
  </si>
  <si>
    <t>421355******4316;74357045322008193501304</t>
  </si>
  <si>
    <t>447409******5485;74357045321002733602293</t>
  </si>
  <si>
    <t>455788******2369;74357045321009260200565</t>
  </si>
  <si>
    <t>455788******2369;74357045322005338200099</t>
  </si>
  <si>
    <t>455788******2369;74357045321009260200540</t>
  </si>
  <si>
    <t>455788******2369;74357045321009260200557</t>
  </si>
  <si>
    <t>421355******4158;74357045321009591200615</t>
  </si>
  <si>
    <t>421355******4158;74357045321009591200623</t>
  </si>
  <si>
    <t>421355******9837;74357045321009206400014</t>
  </si>
  <si>
    <t>421355******9837;74357045321009206400089</t>
  </si>
  <si>
    <t>421355******9837;74357045322009407300376</t>
  </si>
  <si>
    <t>421355******9837;74357045321009206400436</t>
  </si>
  <si>
    <t>421355******9837;74357045322009158200726</t>
  </si>
  <si>
    <t>421355******9837;74357045322009407300368</t>
  </si>
  <si>
    <t>421410******0150;74357045321007450400094</t>
  </si>
  <si>
    <t>455103******0522;74357045321007439004702</t>
  </si>
  <si>
    <t>455788******0411;74357045321005149300022</t>
  </si>
  <si>
    <t>455788******6714;74357045325008502400278</t>
  </si>
  <si>
    <t>477290******1172;74357045321007781301714</t>
  </si>
  <si>
    <t>491909******4958;74357045321002693602226</t>
  </si>
  <si>
    <t>491909******4958;74357045321002693604081</t>
  </si>
  <si>
    <t>491909******4958;74357045321002693604107</t>
  </si>
  <si>
    <t>491909******4958;74357045322002782602656</t>
  </si>
  <si>
    <t>491909******4958;74357045322002782602755</t>
  </si>
  <si>
    <t>491909******4958;74357045322002782607465</t>
  </si>
  <si>
    <t>491909******4958;74357045322002782609578</t>
  </si>
  <si>
    <t>411090******3462;74357045321007435013277</t>
  </si>
  <si>
    <t>411090******3462;74357045321007434973448</t>
  </si>
  <si>
    <t>421355******0260;74357045320005233300038</t>
  </si>
  <si>
    <t>421355******0260;74357045320005233200105</t>
  </si>
  <si>
    <t>421355******0260;74357045320003799300070</t>
  </si>
  <si>
    <t>447409******4190;74357045320001353400120</t>
  </si>
  <si>
    <t>447409******4190;74357045320001353400039</t>
  </si>
  <si>
    <t>447409******4190;74357045320007480400016</t>
  </si>
  <si>
    <t>447409******4190;74357045320007480400024</t>
  </si>
  <si>
    <t>447409******9030;74357045320009528200028</t>
  </si>
  <si>
    <t>447409******9030;74357045320009528200036</t>
  </si>
  <si>
    <t>447409******9030;74357045320009528200069</t>
  </si>
  <si>
    <t>447409******9030;74357045320009528200044</t>
  </si>
  <si>
    <t>447409******9030;74357045320009528200077</t>
  </si>
  <si>
    <t>447409******9030;74357045320009528200051</t>
  </si>
  <si>
    <t>447410******6074;74357045320005596100744</t>
  </si>
  <si>
    <t>447410******6074;74357045321001831200612</t>
  </si>
  <si>
    <t>447410******6074;74357045320005596100736</t>
  </si>
  <si>
    <t>447410******6074;74357045321007641600388</t>
  </si>
  <si>
    <t>447410******9375;74357045320002853800025</t>
  </si>
  <si>
    <t>447410******9375;74357045320005200100023</t>
  </si>
  <si>
    <t>455788******0009;74357045320005338300099</t>
  </si>
  <si>
    <t>455788******0009;74357045320005338300115</t>
  </si>
  <si>
    <t>455788******0009;74357045320007551800029</t>
  </si>
  <si>
    <t>455788******0009;74357045320002560700005</t>
  </si>
  <si>
    <t>455788******2369;74357045320001675901938</t>
  </si>
  <si>
    <t>455788******2369;74357045320000055600052</t>
  </si>
  <si>
    <t>455788******2369;74357045320003141800256</t>
  </si>
  <si>
    <t>455788******2369;74357045320003141800306</t>
  </si>
  <si>
    <t>455788******2369;74357045320000055600094</t>
  </si>
  <si>
    <t>455788******2369;74357045320003141800264</t>
  </si>
  <si>
    <t>455788******2369;74357045320001675901904</t>
  </si>
  <si>
    <t>455788******2369;74357045320003936901012</t>
  </si>
  <si>
    <t>455788******2369;74357045320003936901020</t>
  </si>
  <si>
    <t>411090******6975;74357045321000914601712</t>
  </si>
  <si>
    <t>421355******4158;74357045320003505700092</t>
  </si>
  <si>
    <t>421410******5935;74357045324007800100029</t>
  </si>
  <si>
    <t>421410******9118;74357045320001390248235</t>
  </si>
  <si>
    <t>421410******9118;74357045320001390245355</t>
  </si>
  <si>
    <t>421410******9118;74357045320001390249993</t>
  </si>
  <si>
    <t>426684******0226;74357045320001392845756</t>
  </si>
  <si>
    <t>455103******7061;74357045320001380100263</t>
  </si>
  <si>
    <t>455103******7061;74357045320001380100271</t>
  </si>
  <si>
    <t>455103******7061;74357045320001380100289</t>
  </si>
  <si>
    <t>455788******8987;74357045320001368209144</t>
  </si>
  <si>
    <t>411090******3462;74357045319001943689144</t>
  </si>
  <si>
    <t>421355******2690;74357045324007797300038</t>
  </si>
  <si>
    <t>421918******7677;74357045319001483900711</t>
  </si>
  <si>
    <t>421918******7677;74357045319001969200271</t>
  </si>
  <si>
    <t>421918******7677;74357045319002005301883</t>
  </si>
  <si>
    <t>428078******5686;74357045319001501300019</t>
  </si>
  <si>
    <t>434925******1012;74357045319000704300123</t>
  </si>
  <si>
    <t>447409******3529;74357045319007131700023</t>
  </si>
  <si>
    <t>447409******3529;74357045319004032301308</t>
  </si>
  <si>
    <t>447409******3529;74357045320003313200509</t>
  </si>
  <si>
    <t>447409******3529;74357045320003313100709</t>
  </si>
  <si>
    <t>447409******3529;74357045320003313200491</t>
  </si>
  <si>
    <t>447409******3529;74357045320003313100717</t>
  </si>
  <si>
    <t>447409******4912;74357045319007999700164</t>
  </si>
  <si>
    <t>447409******6636;74357045320003447500329</t>
  </si>
  <si>
    <t>447409******6636;74357045320003228600405</t>
  </si>
  <si>
    <t>447409******6636;74357045320003447500337</t>
  </si>
  <si>
    <t>447409******6636;74357045320003447500345</t>
  </si>
  <si>
    <t>447409******6636;74357045320003228600397</t>
  </si>
  <si>
    <t>447409******6636;74357045320003228600413</t>
  </si>
  <si>
    <t>455170******4178;74357045319004065300524</t>
  </si>
  <si>
    <t>455788******2369;74357045320008594700036</t>
  </si>
  <si>
    <t>463402******1289;74357045319008699000020</t>
  </si>
  <si>
    <t>463402******1289;74357045319003702200139</t>
  </si>
  <si>
    <t>463402******1289;74357045319007958500027</t>
  </si>
  <si>
    <t>463402******1289;74357045319004035500120</t>
  </si>
  <si>
    <t>463402******1289;74357045319009942000049</t>
  </si>
  <si>
    <t>463402******1289;74357045319003702200147</t>
  </si>
  <si>
    <t>463402******1289;74357045319007958500019</t>
  </si>
  <si>
    <t>463402******1289;74357045319003633400857</t>
  </si>
  <si>
    <t>463402******1289;74357045319003633400865</t>
  </si>
  <si>
    <t>463402******1289;74357045319003633400899</t>
  </si>
  <si>
    <t>463402******1289;74357045319003702200121</t>
  </si>
  <si>
    <t>463402******1289;74357045319003702200154</t>
  </si>
  <si>
    <t>463402******1289;74357045319007958500035</t>
  </si>
  <si>
    <t>463402******1289;74357045319007958500043</t>
  </si>
  <si>
    <t>463402******1289;74357045319003633400873</t>
  </si>
  <si>
    <t>463402******1289;74357045319004035500138</t>
  </si>
  <si>
    <t>463402******1289;74357045319003697500022</t>
  </si>
  <si>
    <t>463402******1289;74357045319003702200113</t>
  </si>
  <si>
    <t>463402******1289;74357045319009942000056</t>
  </si>
  <si>
    <t>463402******1289;74357045319009942000072</t>
  </si>
  <si>
    <t>421355******4158;74357045319004632900160</t>
  </si>
  <si>
    <t>421355******5925;74357045319006492800067</t>
  </si>
  <si>
    <t>421355******8301;74357045319001467200054</t>
  </si>
  <si>
    <t>422224******7701;74357045319001961107151</t>
  </si>
  <si>
    <t>455170******8386;74357045320007399800017</t>
  </si>
  <si>
    <t>455788******5911;74357045319001481604703</t>
  </si>
  <si>
    <t>477289******6015;74357045319001967750582</t>
  </si>
  <si>
    <t>491909******4958;74357045319001484703965</t>
  </si>
  <si>
    <t>491909******4958;74357045319001484705606</t>
  </si>
  <si>
    <t>491909******4958;74357045319001484709418</t>
  </si>
  <si>
    <t>414791******0429;74357045318006742803664</t>
  </si>
  <si>
    <t>414791******0429;74357045318006742801056</t>
  </si>
  <si>
    <t>428581******1367;74357045318001355210349</t>
  </si>
  <si>
    <t>434925******1012;74357045319000704300081</t>
  </si>
  <si>
    <t>434925******1012;74357045319000704300107</t>
  </si>
  <si>
    <t>434925******1012;74357045319000704300057</t>
  </si>
  <si>
    <t>434925******1012;74357045319000704300065</t>
  </si>
  <si>
    <t>434925******1012;74357045319000704300032</t>
  </si>
  <si>
    <t>434925******1012;74357045319000704300073</t>
  </si>
  <si>
    <t>434925******1012;74357045319000704300099</t>
  </si>
  <si>
    <t>434925******1012;74357045319000704300024</t>
  </si>
  <si>
    <t>447409******6728;74357045318009477600149</t>
  </si>
  <si>
    <t>447409******6728;74357045318009477600156</t>
  </si>
  <si>
    <t>447409******6728;74357045319003698200077</t>
  </si>
  <si>
    <t>447409******9962;74357045318000668700525</t>
  </si>
  <si>
    <t>455788******0009;74357045319002471400102</t>
  </si>
  <si>
    <t>455788******7183;74357045319002981801732</t>
  </si>
  <si>
    <t>404071******2869;74357045318006744602585</t>
  </si>
  <si>
    <t>421355******4158;74357045318008945900206</t>
  </si>
  <si>
    <t>421355******4158;74357045318008995600755</t>
  </si>
  <si>
    <t>421355******4158;74357045318008945900198</t>
  </si>
  <si>
    <t>421355******4158;74357045318008995600748</t>
  </si>
  <si>
    <t>421355******8301;74357045319005698600339</t>
  </si>
  <si>
    <t>421355******8301;74357045319001467200096</t>
  </si>
  <si>
    <t>421401******0446;74357045319001275500091</t>
  </si>
  <si>
    <t>455788******3522;74357045318006801300263</t>
  </si>
  <si>
    <t>477289******3250;74357045318006731401058</t>
  </si>
  <si>
    <t>404071******9377;74357045317003060329654</t>
  </si>
  <si>
    <t>411093******3627;74357045317002112100014</t>
  </si>
  <si>
    <t>428581******7454;74357045317003056689855</t>
  </si>
  <si>
    <t>470458******3481;74357045317003078500106</t>
  </si>
  <si>
    <t>497762******4705;74357045317004206300047</t>
  </si>
  <si>
    <t>497762******4705;74357045317004206300021</t>
  </si>
  <si>
    <t>497762******4705;74357045317004206300070</t>
  </si>
  <si>
    <t>497762******4705;74357045317004206300088</t>
  </si>
  <si>
    <t>497762******4705;74357045317004206300096</t>
  </si>
  <si>
    <t>497762******4705;74357045317004206300112</t>
  </si>
  <si>
    <t>497762******4705;74357045317004206300013</t>
  </si>
  <si>
    <t>497762******4705;74357045317004206300039</t>
  </si>
  <si>
    <t>497762******4705;74357045317004206300054</t>
  </si>
  <si>
    <t>497762******4705;74357045317004206300062</t>
  </si>
  <si>
    <t>497762******4705;74357045317004206300104</t>
  </si>
  <si>
    <t>421355******4158;74357045318008945800067</t>
  </si>
  <si>
    <t>421355******4158;74357045318008945800059</t>
  </si>
  <si>
    <t>421355******4158;74357045318008945800075</t>
  </si>
  <si>
    <t>421355******5124;74357045317001215000048</t>
  </si>
  <si>
    <t>421355******5124;74357045317001215000097</t>
  </si>
  <si>
    <t>421355******8301;74357045317009944400223</t>
  </si>
  <si>
    <t>426684******0226;74357045317003076231688</t>
  </si>
  <si>
    <t>455788******0352;74357045317003066100653</t>
  </si>
  <si>
    <t>455788******0411;74357045317001691500008</t>
  </si>
  <si>
    <t>455788******9777;74357045318003045505484</t>
  </si>
  <si>
    <t>421355******3063;74357045316005604500170</t>
  </si>
  <si>
    <t>421355******3063;74357045316006110200172</t>
  </si>
  <si>
    <t>421355******3063;74357045316008153800264</t>
  </si>
  <si>
    <t>421355******3063;74357045316006611000410</t>
  </si>
  <si>
    <t>421355******3063;74357045316008824000146</t>
  </si>
  <si>
    <t>421355******3063;74357045316006648300213</t>
  </si>
  <si>
    <t>421355******3063;74357045317009684300302</t>
  </si>
  <si>
    <t>421355******3063;74357045316005650000414</t>
  </si>
  <si>
    <t>421355******3063;74357045316006110200198</t>
  </si>
  <si>
    <t>428581******1921;74357045316004906061312</t>
  </si>
  <si>
    <t>455788******1072;74357045316009874300071</t>
  </si>
  <si>
    <t>491931******8728;74357045316004886504943</t>
  </si>
  <si>
    <t>414075******8229;74357045317003073202591</t>
  </si>
  <si>
    <t>421355******3323;74357045317003037501385</t>
  </si>
  <si>
    <t>421355******4158;74357045316007053800051</t>
  </si>
  <si>
    <t>421355******4158;74357045316007053800085</t>
  </si>
  <si>
    <t>421355******4158;74357045316007053800069</t>
  </si>
  <si>
    <t>421355******4158;74357045316007053800580</t>
  </si>
  <si>
    <t>421355******4510;74357045317007831301033</t>
  </si>
  <si>
    <t>421355******4510;74357045316007048001492</t>
  </si>
  <si>
    <t>421355******4510;74357045317007831301017</t>
  </si>
  <si>
    <t>421355******4510;74357045317007764502466</t>
  </si>
  <si>
    <t>421355******5124;74357045316001304000272</t>
  </si>
  <si>
    <t>421355******5124;74357045316001304000157</t>
  </si>
  <si>
    <t>428581******7454;74357045316004899051395</t>
  </si>
  <si>
    <t>434925******7028;74357045317006105000396</t>
  </si>
  <si>
    <t>434925******7028;74357045316007646900103</t>
  </si>
  <si>
    <t>434925******7028;74357045316007673500156</t>
  </si>
  <si>
    <t>455788******0411;74357045317002413600001</t>
  </si>
  <si>
    <t>455788******0411;74357045318001517700070</t>
  </si>
  <si>
    <t>455788******0411;74357045316001343000416</t>
  </si>
  <si>
    <t>455788******0411;74357045316001343000242</t>
  </si>
  <si>
    <t>455788******3865;74357045316004900200627</t>
  </si>
  <si>
    <t>477289******4458;74357045316004907100655</t>
  </si>
  <si>
    <t>477289******4458;74357045316004907100663</t>
  </si>
  <si>
    <t>477289******4458;74357045316004907100648</t>
  </si>
  <si>
    <t>421918******8454;74357045315004754546126</t>
  </si>
  <si>
    <t>421918******8454;74357045315004754880525</t>
  </si>
  <si>
    <t>428581******7634;74357045315004774545462</t>
  </si>
  <si>
    <t>428582******1878;74357045315004774559844</t>
  </si>
  <si>
    <t>454775******2220;74357045315003616100049</t>
  </si>
  <si>
    <t>455788******6078;74357045316007842600317</t>
  </si>
  <si>
    <t>455788******6078;74357045316008066100208</t>
  </si>
  <si>
    <t>455788******6078;74357045316005103800113</t>
  </si>
  <si>
    <t>455788******6078;74357045315005476301179</t>
  </si>
  <si>
    <t>411093******2026;74357045315003114100012</t>
  </si>
  <si>
    <t>421355******4158;74357045315006917600062</t>
  </si>
  <si>
    <t>421355******4158;74357045315006917600484</t>
  </si>
  <si>
    <t>421355******4158;74357045315006917600468</t>
  </si>
  <si>
    <t>421355******4158;74357045315006917600054</t>
  </si>
  <si>
    <t>421355******4158;74357045315006917600070</t>
  </si>
  <si>
    <t>421355******4158;74357045315006917600450</t>
  </si>
  <si>
    <t>421355******5124;74357045315001341800180</t>
  </si>
  <si>
    <t>421355******5124;74357045315001341800107</t>
  </si>
  <si>
    <t>421355******6158;74357045315004767416671</t>
  </si>
  <si>
    <t>428078******2407;74357045316004901702787</t>
  </si>
  <si>
    <t>455788******2983;74357045315006871600710</t>
  </si>
  <si>
    <t>455788******3118;74357045315001075700135</t>
  </si>
  <si>
    <t>455788******3118;74357045315001075700143</t>
  </si>
  <si>
    <t>455788******6363;74357045315004778200528</t>
  </si>
  <si>
    <t>455788******6363;74357045315004778200486</t>
  </si>
  <si>
    <t>455788******6363;74357045315004769707333</t>
  </si>
  <si>
    <t>463401******3627;74357045315004779200782</t>
  </si>
  <si>
    <t>421918******8454;74357045315004754204650</t>
  </si>
  <si>
    <t>421918******8454;74357045314005728917427</t>
  </si>
  <si>
    <t>455788******6078;74357045315007961400037</t>
  </si>
  <si>
    <t>455788******6078;74357045314006495500990</t>
  </si>
  <si>
    <t>455788******6078;74357045314008430700065</t>
  </si>
  <si>
    <t>455788******6078;74357045315007144600610</t>
  </si>
  <si>
    <t>489068******0119;74357045314005764300603</t>
  </si>
  <si>
    <t>489068******6786;74357045314005739874641</t>
  </si>
  <si>
    <t>489068******6786;74357045314005739874955</t>
  </si>
  <si>
    <t>489068******6786;74357045314001419733520</t>
  </si>
  <si>
    <t>489068******6786;74357045314005739871746</t>
  </si>
  <si>
    <t>421355******0475;74357045314001278600034</t>
  </si>
  <si>
    <t>421355******0475;74357045314001277800049</t>
  </si>
  <si>
    <t>421355******0475;74357045314001277800098</t>
  </si>
  <si>
    <t>421355******0475;74357045314001277800015</t>
  </si>
  <si>
    <t>421355******4158;74357045315006917500320</t>
  </si>
  <si>
    <t>421355******5124;74357045314001276900097</t>
  </si>
  <si>
    <t>421918******8454;74357045314005714514659</t>
  </si>
  <si>
    <t>428083******6908;74357045314005733264450</t>
  </si>
  <si>
    <t>428083******6908;74357045314005733264468</t>
  </si>
  <si>
    <t>434925******3883;74357045314005728100339</t>
  </si>
  <si>
    <t>455788******3118;74357045315004116100885</t>
  </si>
  <si>
    <t>455788******3118;74357045314006771500201</t>
  </si>
  <si>
    <t>455788******3118;74357045314000239200066</t>
  </si>
  <si>
    <t>455788******7778;74357045315003054600427</t>
  </si>
  <si>
    <t>421918******5738;74357045313009087921492</t>
  </si>
  <si>
    <t>434956******4975;74357045313006744600113</t>
  </si>
  <si>
    <t>434956******4975;74357045313006744600360</t>
  </si>
  <si>
    <t>434956******4975;74357045313006592300188</t>
  </si>
  <si>
    <t>434956******4975;74357045313006744600394</t>
  </si>
  <si>
    <t>455103******5073;74357045313009095129823</t>
  </si>
  <si>
    <t>455788******6078;74357045313009742100243</t>
  </si>
  <si>
    <t>455788******6078;74357045313009763700848</t>
  </si>
  <si>
    <t>455788******6078;74357045314005874900169</t>
  </si>
  <si>
    <t>477289******9985;74357045313009081711949</t>
  </si>
  <si>
    <t>477289******9985;74357045313007090700309</t>
  </si>
  <si>
    <t>489068******7628;74357045314005739874799</t>
  </si>
  <si>
    <t>421355******0475;74357045313001076200855</t>
  </si>
  <si>
    <t>421355******0475;74357045313001076501278</t>
  </si>
  <si>
    <t>421355******7474;74357045313003769000741</t>
  </si>
  <si>
    <t>428076******6144;74357045313009087916948</t>
  </si>
  <si>
    <t>428082******5535;74357045313009106034533</t>
  </si>
  <si>
    <t>455788******3118;74357045313006477900243</t>
  </si>
  <si>
    <t>455788******7778;74357045313001281900182</t>
  </si>
  <si>
    <t>489068******6593;74357045313009087922532</t>
  </si>
  <si>
    <t>489068******8522;74357045313001295300122</t>
  </si>
  <si>
    <t>489068******8522;74357045313009106034376</t>
  </si>
  <si>
    <t>491909******3737;74357045313001989700009</t>
  </si>
  <si>
    <t>421355******0896;74357045313009224300295</t>
  </si>
  <si>
    <t>434956******4975;74357045313006744600022</t>
  </si>
  <si>
    <t>434956******4975;74357045313006987200142</t>
  </si>
  <si>
    <t>434956******4975;74357045313006987200183</t>
  </si>
  <si>
    <t>434956******4975;74357045313006592300048</t>
  </si>
  <si>
    <t>447409******2910;74357045312000555600016</t>
  </si>
  <si>
    <t>447411******2230;74357045312002082120153</t>
  </si>
  <si>
    <t>455788******0009;74357045312009329000114</t>
  </si>
  <si>
    <t>455788******0009;74357045312003990700284</t>
  </si>
  <si>
    <t>455788******6078;74357045313001721201738</t>
  </si>
  <si>
    <t>455788******6078;74357045312005316900324</t>
  </si>
  <si>
    <t>455788******6078;74357045312004087500082</t>
  </si>
  <si>
    <t>455788******6078;74357045313007728200565</t>
  </si>
  <si>
    <t>455788******6078;74357045313001215801688</t>
  </si>
  <si>
    <t>480916******2057;74357045312009395700019</t>
  </si>
  <si>
    <t>480916******2057;74357045312008179000042</t>
  </si>
  <si>
    <t>480916******2057;74357045312006169800017</t>
  </si>
  <si>
    <t>489068******5747;74357045312001341523272</t>
  </si>
  <si>
    <t>489068******5747;74357045312001341539948</t>
  </si>
  <si>
    <t>421355******0475;74357045312001933200057</t>
  </si>
  <si>
    <t>421355******0475;74357045312001933200123</t>
  </si>
  <si>
    <t>421355******0475;74357045312001933200065</t>
  </si>
  <si>
    <t>421355******0475;74357045312001933900078</t>
  </si>
  <si>
    <t>421355******5124;74357045312001931900062</t>
  </si>
  <si>
    <t>421355******5124;74357045312001931900146</t>
  </si>
  <si>
    <t>426684******0226;74357045313009108183809</t>
  </si>
  <si>
    <t>434925******3883;74357045313009094400191</t>
  </si>
  <si>
    <t>454775******0219;74357045312002022700064</t>
  </si>
  <si>
    <t>454775******0219;74357045312002022700130</t>
  </si>
  <si>
    <t>455788******3118;74357045312009509900166</t>
  </si>
  <si>
    <t>455788******7778;74357045313001371000422</t>
  </si>
  <si>
    <t>455788******7778;74357045312007786400439</t>
  </si>
  <si>
    <t>421355******7101;74357045311007201007828</t>
  </si>
  <si>
    <t>447409******9292;74357045311008698300023</t>
  </si>
  <si>
    <t>447409******9292;74357045311001363600025</t>
  </si>
  <si>
    <t>447409******9292;74357045311009325900201</t>
  </si>
  <si>
    <t>447409******9292;74357045311009790900041</t>
  </si>
  <si>
    <t>447411******2230;74357045312002082119999</t>
  </si>
  <si>
    <t>455788******6078;74357045312009759300125</t>
  </si>
  <si>
    <t>455788******6078;74357045311000894400186</t>
  </si>
  <si>
    <t>421355******0475;74357045311001738000034</t>
  </si>
  <si>
    <t>421355******0475;74357045311001738000042</t>
  </si>
  <si>
    <t>421355******0475;74357045311001738900118</t>
  </si>
  <si>
    <t>421355******5124;74357045311001736400160</t>
  </si>
  <si>
    <t>421355******5124;74357045311001736400152</t>
  </si>
  <si>
    <t>421355******6502;74357045311009049900628</t>
  </si>
  <si>
    <t>421355******7474;74357045312003720101761</t>
  </si>
  <si>
    <t>421355******7474;74357045312003720101795</t>
  </si>
  <si>
    <t>447409******0118;74357045311001738100214</t>
  </si>
  <si>
    <t>463402******4643;74357045311005444500138</t>
  </si>
  <si>
    <t>463402******4643;74357045311005444500195</t>
  </si>
  <si>
    <t>463402******4643;74357045311005444500203</t>
  </si>
  <si>
    <t>463402******4643;74357045311005444500096</t>
  </si>
  <si>
    <t>463402******4643;74357045311005444500021</t>
  </si>
  <si>
    <t>463402******4643;74357045311005444500039</t>
  </si>
  <si>
    <t>463402******4643;74357045311005444500047</t>
  </si>
  <si>
    <t>463402******4643;74357045311005444500054</t>
  </si>
  <si>
    <t>463402******4643;74357045311005444500187</t>
  </si>
  <si>
    <t>489068******6359;74357045312001366100469</t>
  </si>
  <si>
    <t>489068******6359;74357045312001366100154</t>
  </si>
  <si>
    <t>407876******4864;74357045310005799402980</t>
  </si>
  <si>
    <t>428581******0836;74357045311001874505788</t>
  </si>
  <si>
    <t>428581******9590;74357045310001471108904</t>
  </si>
  <si>
    <t>447409******9292;74357045310008082304236</t>
  </si>
  <si>
    <t>447409******9292;74357045311009323001895</t>
  </si>
  <si>
    <t>447409******9292;74357045311001856101093</t>
  </si>
  <si>
    <t>455788******6078;74357045311007254500075</t>
  </si>
  <si>
    <t>477289******9985;74357045310007151800454</t>
  </si>
  <si>
    <t>411093******5507;74357045310005815672798</t>
  </si>
  <si>
    <t>421355******0475;74357045310001341200022</t>
  </si>
  <si>
    <t>421355******0475;74357045310001341200030</t>
  </si>
  <si>
    <t>421355******0475;74357045310001341800078</t>
  </si>
  <si>
    <t>421355******2374;74357045310007776400425</t>
  </si>
  <si>
    <t>421355******2374;74357045311000058600035</t>
  </si>
  <si>
    <t>421355******3323;74357045310005901802051</t>
  </si>
  <si>
    <t>421355******3323;74357045310005901802069</t>
  </si>
  <si>
    <t>421355******5124;74357045310001339100101</t>
  </si>
  <si>
    <t>455788******2983;74357045310001487800023</t>
  </si>
  <si>
    <t>428581******0836;74357045309001432520554</t>
  </si>
  <si>
    <t>455788******0009;74357045310001650000039</t>
  </si>
  <si>
    <t>421355******0475;74357045309001433100042</t>
  </si>
  <si>
    <t>421355******0475;74357045309001433100026</t>
  </si>
  <si>
    <t>421355******5124;74357045309001431100051</t>
  </si>
  <si>
    <t>421355******5124;74357045309001431100101</t>
  </si>
  <si>
    <t>421355******5667;74357045309005309601975</t>
  </si>
  <si>
    <t>421355******7474;74357045309007949300455</t>
  </si>
  <si>
    <t>421355******7474;74357045310009778500301</t>
  </si>
  <si>
    <t>428083******7649;74357045309005298400645</t>
  </si>
  <si>
    <t>455788******4765;74357045310005812600024</t>
  </si>
  <si>
    <t>477289******0647;74357045309005309601397</t>
  </si>
  <si>
    <t>489068******5022;74357045309005351800418</t>
  </si>
  <si>
    <t>489068******5022;74357045309005351800434</t>
  </si>
  <si>
    <t>428581******0836;74357045308001352105239</t>
  </si>
  <si>
    <t>447410******2942;74357045308001352210120</t>
  </si>
  <si>
    <t>404071******9874;74357045308005050800769</t>
  </si>
  <si>
    <t>421355******0475;74357045308001222900025</t>
  </si>
  <si>
    <t>421355******0475;74357045308001224200036</t>
  </si>
  <si>
    <t>421355******0475;74357045308001222900066</t>
  </si>
  <si>
    <t>421355******5124;74357045308001220700013</t>
  </si>
  <si>
    <t>421355******5667;74357045308003747701870</t>
  </si>
  <si>
    <t>421355******5667;74357045308003747704700</t>
  </si>
  <si>
    <t>421355******7474;74357045309007602000582</t>
  </si>
  <si>
    <t>455788******0831;74357045309005321800324</t>
  </si>
  <si>
    <t>455788******3749;74357045308003756301687</t>
  </si>
  <si>
    <t>421355******0475;74357045307001341500806</t>
  </si>
  <si>
    <t>421355******0475;74357045307001341900493</t>
  </si>
  <si>
    <t>421355******0475;74357045307001341500830</t>
  </si>
  <si>
    <t>421355******3323;74357045307006955301888</t>
  </si>
  <si>
    <t>421355******5667;74357045307006869402681</t>
  </si>
  <si>
    <t>421355******5925;74357045308006999700862</t>
  </si>
  <si>
    <t>421355******7474;74357045308005820800297</t>
  </si>
  <si>
    <t>428083******5137;74357045307006894600358</t>
  </si>
  <si>
    <t>455788******0831;74357045308003758406724</t>
  </si>
  <si>
    <t>455788******9330;74357045307006862327687</t>
  </si>
  <si>
    <t>477289******0647;74357045308003747700369</t>
  </si>
  <si>
    <t>428581******0836;74357045306001397508027</t>
  </si>
  <si>
    <t>455788******0009;74357045306003079900332</t>
  </si>
  <si>
    <t>455788******1072;74357045306007218101413</t>
  </si>
  <si>
    <t>455788******1072;74357045306007218101397</t>
  </si>
  <si>
    <t>455788******1072;74357045306007218101405</t>
  </si>
  <si>
    <t>421355******0475;74357045306001250000831</t>
  </si>
  <si>
    <t>421355******0475;74357045306001250000864</t>
  </si>
  <si>
    <t>421355******5124;74357045306001248400135</t>
  </si>
  <si>
    <t>421355******5667;74357045306009721304450</t>
  </si>
  <si>
    <t>455788******0831;74357045307006882000397</t>
  </si>
  <si>
    <t>455788******5515;74357045306009715024833</t>
  </si>
  <si>
    <t>428581******0836;74357045305001457222544</t>
  </si>
  <si>
    <t>455513******4805;74357045305006118801354</t>
  </si>
  <si>
    <t>455788******7183;74357045305000145600160</t>
  </si>
  <si>
    <t>404071******6532;74357045305006098510363</t>
  </si>
  <si>
    <t>421355******2374;74357045305007970401903</t>
  </si>
  <si>
    <t>421355******7474;74357045305009089900429</t>
  </si>
  <si>
    <t>455788******5679;74357045305006117512481</t>
  </si>
  <si>
    <t>406587******3280;74357045304000196001160</t>
  </si>
  <si>
    <t>448915******1944;74357045304006636500257</t>
  </si>
  <si>
    <t>491909******2896;74357045304000183500422</t>
  </si>
  <si>
    <t>421355******5124;74357045304001420200347</t>
  </si>
  <si>
    <t>421355******5124;74357045304001420201014</t>
  </si>
  <si>
    <t>421355******5667;74357045304000180703219</t>
  </si>
  <si>
    <t>421355******5925;74357045304003759300037</t>
  </si>
  <si>
    <t>421355******7474;74357045305009537300347</t>
  </si>
  <si>
    <t>421355******7474;74357045304003225200555</t>
  </si>
  <si>
    <t>424138******5667;74357045304000175000860</t>
  </si>
  <si>
    <t>455513******5968;74357045304000196000220</t>
  </si>
  <si>
    <t>421355******0475;74357045303001933500051</t>
  </si>
  <si>
    <t>421355******0475;74357045303001933500028</t>
  </si>
  <si>
    <t>421355******5124;74357045303001930800090</t>
  </si>
  <si>
    <t>421355******5124;74357045303001930800033</t>
  </si>
  <si>
    <t>421410******7651;74357045303003503105162</t>
  </si>
  <si>
    <t>421410******7651;74357045303003503107549</t>
  </si>
  <si>
    <t>428581******1594;74357045303001950714965</t>
  </si>
  <si>
    <t>489068******9666;74357045303003567200354</t>
  </si>
  <si>
    <t>427819******0246;74357045302005830702174</t>
  </si>
  <si>
    <t>455513******4805;74357045302005830702018</t>
  </si>
  <si>
    <t>455788******7183;74357045302009528500155</t>
  </si>
  <si>
    <t>414791******0429;74357045302005820201757</t>
  </si>
  <si>
    <t>421355******0475;74357045302001477700118</t>
  </si>
  <si>
    <t>421355******0475;74357045302001477700134</t>
  </si>
  <si>
    <t>421355******5124;74357045302001474800044</t>
  </si>
  <si>
    <t>421355******5925;74357045302007741300171</t>
  </si>
  <si>
    <t>421355******5925;74357045302006849200812</t>
  </si>
  <si>
    <t>421355******7474;74357045302008915700147</t>
  </si>
  <si>
    <t>422224******3798;74357045302002936100072</t>
  </si>
  <si>
    <t>427819******6219;74357045302005830702117</t>
  </si>
  <si>
    <t>434925******3883;74357045303002508500047</t>
  </si>
  <si>
    <t>489068******9666;74357045302001492908753</t>
  </si>
  <si>
    <t>489068******9666;74357045302005829418014</t>
  </si>
  <si>
    <t>489068******9666;74357045302005829425803</t>
  </si>
  <si>
    <t>414720******7988;74357045301003465600053</t>
  </si>
  <si>
    <t>421355******5124;74357045301002105900048</t>
  </si>
  <si>
    <t>421355******5124;74357045301002105900055</t>
  </si>
  <si>
    <t>421355******5667;74357045301005882602083</t>
  </si>
  <si>
    <t>421355******5667;74357045301005882601549</t>
  </si>
  <si>
    <t>455102******0633;74357045302005812400565</t>
  </si>
  <si>
    <t>455788******0831;74357045301005895102162</t>
  </si>
  <si>
    <t>455788******2983;74357045301007887900405</t>
  </si>
  <si>
    <t>489068******9666;74357045302005829403073</t>
  </si>
  <si>
    <t>422224******1747;74357045300009418000029</t>
  </si>
  <si>
    <t>491337******5021;74357045300006334813881</t>
  </si>
  <si>
    <t>491337******5021;74357045300006335758010</t>
  </si>
  <si>
    <t>421355******5124;74357045300001694500103</t>
  </si>
  <si>
    <t>421355******5124;74357045300001694500053</t>
  </si>
  <si>
    <t>421355******5667;74357045300006348702062</t>
  </si>
  <si>
    <t>455102******0138;74357045300006335383876</t>
  </si>
  <si>
    <t>455102******0138;74357045300006335427798</t>
  </si>
  <si>
    <t>477290******9652;74357045301003318803334</t>
  </si>
  <si>
    <t>494386******3368;74357045300009088000325</t>
  </si>
  <si>
    <t>491337******5021;74357045299007262607140</t>
  </si>
  <si>
    <t>421355******5124;74357045299001264300069</t>
  </si>
  <si>
    <t>421355******5124;74357045299001264400125</t>
  </si>
  <si>
    <t>455788******5475;74357045303002510000010</t>
  </si>
  <si>
    <t>411090******0114;74357045298008140100069</t>
  </si>
  <si>
    <t>421355******9886;74357045298009088800041</t>
  </si>
  <si>
    <t>421355******9886;74357045298009088800025</t>
  </si>
  <si>
    <t>455788******7183;74357045298002493401141</t>
  </si>
  <si>
    <t>491337******5021;74357045298000944979806</t>
  </si>
  <si>
    <t>491337******5021;74357045298000944971951</t>
  </si>
  <si>
    <t>491337******5021;74357045298000944988856</t>
  </si>
  <si>
    <t>491337******5021;74357045298000944980762</t>
  </si>
  <si>
    <t>414791******0429;74357045298000960900496</t>
  </si>
  <si>
    <t>421355******5124;74357045298001425900139</t>
  </si>
  <si>
    <t>421355******5124;74357045298001425900097</t>
  </si>
  <si>
    <t>421355******5667;74357045298000957506678</t>
  </si>
  <si>
    <t>455788******0831;74357045298000969002518</t>
  </si>
  <si>
    <t>455788******0831;74357045298000969002740</t>
  </si>
  <si>
    <t>477289******0647;74357045298000957502495</t>
  </si>
  <si>
    <t>491508******2840;74357045298000969663491</t>
  </si>
  <si>
    <t>455513******4292;74357045297008748800558</t>
  </si>
  <si>
    <t>491337******5021;74357045297008723671875</t>
  </si>
  <si>
    <t>491337******5021;74357045297008723863589</t>
  </si>
  <si>
    <t>491337******5021;74357045297008723651158</t>
  </si>
  <si>
    <t>421355******5124;74357045297002414200052</t>
  </si>
  <si>
    <t>421355******5124;74357045297002414200060</t>
  </si>
  <si>
    <t>424138******6350;74357045298001442006787</t>
  </si>
  <si>
    <t>455788******2983;74357045298003237500669</t>
  </si>
  <si>
    <t>421355******4651;74357045297008722826454</t>
  </si>
  <si>
    <t>421355******5124;74357045296001754600088</t>
  </si>
  <si>
    <t>421355******5124;74357045296001754500072</t>
  </si>
  <si>
    <t>477289******3492;74357045295006159200021</t>
  </si>
  <si>
    <t>477289******3492;74357045295006159200039</t>
  </si>
  <si>
    <t>477289******8721;74357045295003759200014</t>
  </si>
  <si>
    <t>477289******8721;74357045295003759200022</t>
  </si>
  <si>
    <t>477290******0775;74357045295009792500625</t>
  </si>
  <si>
    <t>454448******8128;74357045295003784300029</t>
  </si>
  <si>
    <t>454448******8128;74357045295003784300011</t>
  </si>
  <si>
    <t>455788******2983;74357045295002563400000</t>
  </si>
  <si>
    <t>455788******2983;74357045295002563500007</t>
  </si>
  <si>
    <t>455788******2983;74357045295007526701360</t>
  </si>
  <si>
    <t>455788******2983;74357045295008835200300</t>
  </si>
  <si>
    <t>491909******4958;74357045295002978309630</t>
  </si>
  <si>
    <t>421355******7210;74357045322003174000871</t>
  </si>
  <si>
    <t>421355******5124;74357045294001630900076</t>
  </si>
  <si>
    <t>455788******2983;74357045297001801400085</t>
  </si>
  <si>
    <t>455788******2983;74357045295006801000209</t>
  </si>
  <si>
    <t>428581******1921;74357045293002668011316</t>
  </si>
  <si>
    <t>428581******1921;74357045293002668012785</t>
  </si>
  <si>
    <t>428581******1921;74357045293002668005615</t>
  </si>
  <si>
    <t>428581******1921;74357045293002668022214</t>
  </si>
  <si>
    <t>421355******5124;74357045293001736000038</t>
  </si>
  <si>
    <t>455788******2983;74357045294008512100014</t>
  </si>
  <si>
    <t>455788******2983;74357045294008589000030</t>
  </si>
  <si>
    <t>455788******2983;74357045293000776900040</t>
  </si>
  <si>
    <t>463403******7482;74357045294009651600210</t>
  </si>
  <si>
    <t>463403******7482;74357045294009651600228</t>
  </si>
  <si>
    <t>477289******4994;74357045293002668011571</t>
  </si>
  <si>
    <t>477289******4994;74357045293002668106397</t>
  </si>
  <si>
    <t>477289******4994;74357045293002668007140</t>
  </si>
  <si>
    <t>407876******4068;74357045293005375200759</t>
  </si>
  <si>
    <t>447409******3811;74357045292004910900131</t>
  </si>
  <si>
    <t>447409******3811;74357045292004910900156</t>
  </si>
  <si>
    <t>447409******3811;74357045292004910900149</t>
  </si>
  <si>
    <t>447409******3811;74357045292004910900206</t>
  </si>
  <si>
    <t>447409******3811;74357045292004910900172</t>
  </si>
  <si>
    <t>447409******3811;74357045292004910900180</t>
  </si>
  <si>
    <t>447409******3811;74357045292004910900214</t>
  </si>
  <si>
    <t>447409******3811;74357045292004910900164</t>
  </si>
  <si>
    <t>447409******3811;74357045292004910900198</t>
  </si>
  <si>
    <t>421355******2508;74357045292002486300538</t>
  </si>
  <si>
    <t>421355******2508;74357045292001887801060</t>
  </si>
  <si>
    <t>453747******7024;74357045291000366500020</t>
  </si>
  <si>
    <t>453747******7024;74357045291000366500087</t>
  </si>
  <si>
    <t>453747******7024;74357045291000366500038</t>
  </si>
  <si>
    <t>453747******7024;74357045291000366500111</t>
  </si>
  <si>
    <t>453747******7024;74357045291000366500079</t>
  </si>
  <si>
    <t>453747******7024;74357045291000366500103</t>
  </si>
  <si>
    <t>453747******7024;74357045291000366500012</t>
  </si>
  <si>
    <t>453747******7024;74357045291000366500046</t>
  </si>
  <si>
    <t>453747******7024;74357045291000366500053</t>
  </si>
  <si>
    <t>453747******7024;74357045291000366500061</t>
  </si>
  <si>
    <t>453747******7024;74357045291000366500095</t>
  </si>
  <si>
    <t>421355******2508;74357045291004191000396</t>
  </si>
  <si>
    <t>421355******5124;74357045291001471100227</t>
  </si>
  <si>
    <t>455788******2983;74357045291008411800063</t>
  </si>
  <si>
    <t>455788******2983;74357045291008411800071</t>
  </si>
  <si>
    <t>455788******2983;74357045292000868400462</t>
  </si>
  <si>
    <t>455788******2983;74357045291001176200215</t>
  </si>
  <si>
    <t>455788******2983;74357045291001176200223</t>
  </si>
  <si>
    <t>455788******5907;74357045291001353801611</t>
  </si>
  <si>
    <t>463403******0868;74357045290001433600042</t>
  </si>
  <si>
    <t>421355******5124;74357045290002379300068</t>
  </si>
  <si>
    <t>455103******0522;74357045290008510923817</t>
  </si>
  <si>
    <t>489068******6514;74357045290008533043437</t>
  </si>
  <si>
    <t>489068******6514;74357045290002384102137</t>
  </si>
  <si>
    <t>489068******6514;74357045290008533029188</t>
  </si>
  <si>
    <t>477289******9557;74357045289001758815350</t>
  </si>
  <si>
    <t>477289******9557;74357045289001758801475</t>
  </si>
  <si>
    <t>477289******9557;74357045289001758812332</t>
  </si>
  <si>
    <t>477289******9557;74357045289001758812357</t>
  </si>
  <si>
    <t>400917******1792;74357045289006580516696</t>
  </si>
  <si>
    <t>404071******1178;74357045289006591611841</t>
  </si>
  <si>
    <t>424138******6350;74357045289001758823891</t>
  </si>
  <si>
    <t>489068******4972;74357045289001759002511</t>
  </si>
  <si>
    <t>489068******4972;74357045289001759008278</t>
  </si>
  <si>
    <t>489068******4972;74357045290008533001054</t>
  </si>
  <si>
    <t>424138******9335;74357045288005129429966</t>
  </si>
  <si>
    <t>424138******9335;74357045288005129429693</t>
  </si>
  <si>
    <t>455103******4783;74357045288009264402754</t>
  </si>
  <si>
    <t>489068******4972;74357045288005129430121</t>
  </si>
  <si>
    <t>414075******1819;74357045287002724500011</t>
  </si>
  <si>
    <t>455788******2983;74357045287006726700073</t>
  </si>
  <si>
    <t>477289******3250;74357045287006473801090</t>
  </si>
  <si>
    <t>422224******9126;74357045286005605500068</t>
  </si>
  <si>
    <t>455513******4284;74357045286005613402976</t>
  </si>
  <si>
    <t>491909******4958;74357045286003042002855</t>
  </si>
  <si>
    <t>434925******3883;74357045285007206900409</t>
  </si>
  <si>
    <t>434925******3883;74357045285007206900391</t>
  </si>
  <si>
    <t>454951******7952;74357045285007197748254</t>
  </si>
  <si>
    <t>491909******4958;74357045286003042008985</t>
  </si>
  <si>
    <t>491909******4958;74357045286003042009421</t>
  </si>
  <si>
    <t>491909******4958;74357045286003042009868</t>
  </si>
  <si>
    <t>491909******4958;74357045285001549003211</t>
  </si>
  <si>
    <t>491909******4958;74357045285001549003484</t>
  </si>
  <si>
    <t>491909******4958;74357045285001549003898</t>
  </si>
  <si>
    <t>491909******4958;74357045285001549004128</t>
  </si>
  <si>
    <t>455513******4284;74357045284000151701444</t>
  </si>
  <si>
    <t>434925******3883;74357045284000139200642</t>
  </si>
  <si>
    <t>491909******4958;74357045284001783604394</t>
  </si>
  <si>
    <t>491909******4958;74357045284001783604584</t>
  </si>
  <si>
    <t>491909******4958;74357045284001783605987</t>
  </si>
  <si>
    <t>455513******5968;74357045283006865703254</t>
  </si>
  <si>
    <t>455788******7183;74357045283000372800893</t>
  </si>
  <si>
    <t>414075******1819;74357045284006565700021</t>
  </si>
  <si>
    <t>428083******5939;74357045283006873900306</t>
  </si>
  <si>
    <t>491909******4958;74357045282001596303376</t>
  </si>
  <si>
    <t>491909******4958;74357045282001596303582</t>
  </si>
  <si>
    <t>455788******2983;74357045280004793400070</t>
  </si>
  <si>
    <t>463402******8184;74357045280005257134477</t>
  </si>
  <si>
    <t>421355******0347;74357045280007862101537</t>
  </si>
  <si>
    <t>424138******5039;74357045279001670727172</t>
  </si>
  <si>
    <t>455788******5475;74357045283006853800021</t>
  </si>
  <si>
    <t>491909******4958;74357045279003075302320</t>
  </si>
  <si>
    <t>491909******4958;74357045279003075303179</t>
  </si>
  <si>
    <t>491909******4958;74357045279003075303526</t>
  </si>
  <si>
    <t>491909******4958;74357045279003075303658</t>
  </si>
  <si>
    <t>491909******4958;74357045278001649204643</t>
  </si>
  <si>
    <t>455788******7183;74357045277006128100403</t>
  </si>
  <si>
    <t>421355******2508;74357045278001528000021</t>
  </si>
  <si>
    <t>455788******3749;74357045277002278601043</t>
  </si>
  <si>
    <t>463402******4112;74357045277002262817126</t>
  </si>
  <si>
    <t>434925******8565;74357045276008344500094</t>
  </si>
  <si>
    <t>424138******9335;74357045276004587401330</t>
  </si>
  <si>
    <t>421355******0347;74357045275009114100041</t>
  </si>
  <si>
    <t>421355******2508;74357045275005269500027</t>
  </si>
  <si>
    <t>424138******9335;74357045275006296001351</t>
  </si>
  <si>
    <t>477289******8739;74357045275006259747453</t>
  </si>
  <si>
    <t>447409******1867;74357045274000398300200</t>
  </si>
  <si>
    <t>447409******1867;74357045274000398300218</t>
  </si>
  <si>
    <t>407876******6228;74357045273007773600972</t>
  </si>
  <si>
    <t>453747******7024;74357045273002780100074</t>
  </si>
  <si>
    <t>453747******7024;74357045271004893500036</t>
  </si>
  <si>
    <t>455788******3749;74357045271009386900940</t>
  </si>
  <si>
    <t>453747******7024;74357045271006861300109</t>
  </si>
  <si>
    <t>453747******7024;74357045269007798500377</t>
  </si>
  <si>
    <t>414165******5067;74357045268002860600040</t>
  </si>
  <si>
    <t>479658******6489;74357045262001771200383</t>
  </si>
  <si>
    <t>421355******2508;74357045262001684100050</t>
  </si>
  <si>
    <t>455788******7183;74357045260003107000653</t>
  </si>
  <si>
    <t>411093******3463;74357045260001623810100</t>
  </si>
  <si>
    <t>414720******9086;74357045259009153110265</t>
  </si>
  <si>
    <t>421355******8736;74357045259000946400014</t>
  </si>
  <si>
    <t>421355******8736;74357045259000946400030</t>
  </si>
  <si>
    <t>421355******8736;74357045259000946400022</t>
  </si>
  <si>
    <t>454775******3401;74357045259004574300041</t>
  </si>
  <si>
    <t>454775******3401;74357045259004574300033</t>
  </si>
  <si>
    <t>404071******0696;74357045260009521514229</t>
  </si>
  <si>
    <t>421355******1561;74357045259009704800620</t>
  </si>
  <si>
    <t>421355******1561;74357045260000018300826</t>
  </si>
  <si>
    <t>421355******1561;74357045259002659600079</t>
  </si>
  <si>
    <t>421355******1561;74357045259002607000034</t>
  </si>
  <si>
    <t>421355******1561;74357045259002701100086</t>
  </si>
  <si>
    <t>421355******3607;74357045258005686200145</t>
  </si>
  <si>
    <t>421355******6792;74357045258005667107269</t>
  </si>
  <si>
    <t>421355******0438;74357045258005677105584</t>
  </si>
  <si>
    <t>421355******0439;74357045259001200711377</t>
  </si>
  <si>
    <t>421355******1561;74357045258006627001238</t>
  </si>
  <si>
    <t>421355******1561;74357045258006564900566</t>
  </si>
  <si>
    <t>421355******2685;74357045258006557700726</t>
  </si>
  <si>
    <t>421355******5047;74357045258007419801009</t>
  </si>
  <si>
    <t>421355******2247;74357045257005591303910</t>
  </si>
  <si>
    <t>421355******3340;74357045257004830100245</t>
  </si>
  <si>
    <t>421355******3340;74357045257004830301116</t>
  </si>
  <si>
    <t>421355******0440;74357045257007706300070</t>
  </si>
  <si>
    <t>421355******2580;74357045257005600610842</t>
  </si>
  <si>
    <t>421355******6000;74357045257002706000044</t>
  </si>
  <si>
    <t>421355******6000;74357045257002706000036</t>
  </si>
  <si>
    <t>421355******6458;74357045257005594100297</t>
  </si>
  <si>
    <t>434925******8565;74357045255000477300124</t>
  </si>
  <si>
    <t>434925******8565;74357045255000477300066</t>
  </si>
  <si>
    <t>455788******7183;74357045255007648800486</t>
  </si>
  <si>
    <t>410039******2181;74357045255005574300208</t>
  </si>
  <si>
    <t>414720******9086;74357045255005566717906</t>
  </si>
  <si>
    <t>414720******9086;74357045254004907006872</t>
  </si>
  <si>
    <t>421355******2508;74357045255008998300184</t>
  </si>
  <si>
    <t>463403******7217;74357045255005555232933</t>
  </si>
  <si>
    <t>414720******9086;74357045253003003422919</t>
  </si>
  <si>
    <t>414720******9086;74357045253003003405278</t>
  </si>
  <si>
    <t>414720******9086;74357045251003753924348</t>
  </si>
  <si>
    <t>455788******7183;74357045251007238100093</t>
  </si>
  <si>
    <t>455788******7183;74357045251007238100085</t>
  </si>
  <si>
    <t>414720******9086;74357045250004255609487</t>
  </si>
  <si>
    <t>414720******9086;74357045250004255636084</t>
  </si>
  <si>
    <t>421355******2510;74357045249004253500047</t>
  </si>
  <si>
    <t>414720******9086;74357045248003680311912</t>
  </si>
  <si>
    <t>414720******9086;74357045247004720519259</t>
  </si>
  <si>
    <t>414720******9086;74357045247004720521453</t>
  </si>
  <si>
    <t>455788******3749;74357045247004728401062</t>
  </si>
  <si>
    <t>434925******8565;74357045246002452200016</t>
  </si>
  <si>
    <t>434925******8565;74357045245001172800064</t>
  </si>
  <si>
    <t>455789******4254;74357045245004465600142</t>
  </si>
  <si>
    <t>489068******4964;74357045240003357900623</t>
  </si>
  <si>
    <t>489068******4964;74357045240003357900714</t>
  </si>
  <si>
    <t>455788******5475;74357045243005106200020</t>
  </si>
  <si>
    <t>421355******2939;74357045234003837100537</t>
  </si>
  <si>
    <t>411093******3463;74357045231001594528554</t>
  </si>
  <si>
    <t>404071******2999;74357045228004920909840</t>
  </si>
  <si>
    <t>414791******4350;74357045226003588205519</t>
  </si>
  <si>
    <t>459984******0026;74357045226003587923674</t>
  </si>
  <si>
    <t>428076******9258;74357045225003423701012</t>
  </si>
  <si>
    <t>428076******9258;74357045225003423701095</t>
  </si>
  <si>
    <t>428076******9258;74357045225003423701020</t>
  </si>
  <si>
    <t>421355******0452;74357045225005546800159</t>
  </si>
  <si>
    <t>421355******0452;74357045225008602900186</t>
  </si>
  <si>
    <t>455788******7183;74357045224006988800476</t>
  </si>
  <si>
    <t>400917******9022;74357045223004069100438</t>
  </si>
  <si>
    <t>414720******9086;74357045222004013514461</t>
  </si>
  <si>
    <t>422224******7582;74357045222007585600147</t>
  </si>
  <si>
    <t>491337******3603;74357045219004802800068</t>
  </si>
  <si>
    <t>421355******0452;74357045218005434200057</t>
  </si>
  <si>
    <t>414720******9086;74357045218003351317343</t>
  </si>
  <si>
    <t>421355******0452;74357045218008341800191</t>
  </si>
  <si>
    <t>414720******9086;74357045215004267804617</t>
  </si>
  <si>
    <t>421355******0452;74357045214008100800873</t>
  </si>
  <si>
    <t>421355******0452;74357045214008100800543</t>
  </si>
  <si>
    <t>422224******7582;74357045214009796100073</t>
  </si>
  <si>
    <t>421355******0452;74357045213002028600037</t>
  </si>
  <si>
    <t>421355******0452;74357045212009545000014</t>
  </si>
  <si>
    <t>422224******7582;74357045209006821600199</t>
  </si>
  <si>
    <t>422224******7582;74357045209006821700072</t>
  </si>
  <si>
    <t>421355******0452;74357045205000858500293</t>
  </si>
  <si>
    <t>421355******0452;74357045202008467100242</t>
  </si>
  <si>
    <t>422224******7582;74357045200001839900094</t>
  </si>
  <si>
    <t>421355******0452;74357045197009508201483</t>
  </si>
  <si>
    <t>421355******0452;74357045198001960100187</t>
  </si>
  <si>
    <t>410039******5576;74357045197007279204314</t>
  </si>
  <si>
    <t>422224******2180;74357045197000430400319</t>
  </si>
  <si>
    <t>421355******0452;74357045193009834300078</t>
  </si>
  <si>
    <t>421355******0452;74357045194009119900203</t>
  </si>
  <si>
    <t>421355******0452;74357045192008578200131</t>
  </si>
  <si>
    <t>454775******1772;74357045187001767700208</t>
  </si>
  <si>
    <t>454775******1772;74357045187001767700216</t>
  </si>
  <si>
    <t>454775******1772;74357045187001767700190</t>
  </si>
  <si>
    <t>422224******7582;74357045186001205300216</t>
  </si>
  <si>
    <t>411090******9803;74357045167006830500018</t>
  </si>
  <si>
    <t>411090******9803;74357045167006830500026</t>
  </si>
  <si>
    <t>411090******9803;74357045167006830500034</t>
  </si>
  <si>
    <t>410039******5576;74357045166001424209762</t>
  </si>
  <si>
    <t>447410******7461;74357045163003801127842</t>
  </si>
  <si>
    <t>447410******8213;74357045059001894101986</t>
  </si>
  <si>
    <t>F:Safe</t>
  </si>
  <si>
    <t>516292******7047;75301505336000874800072</t>
  </si>
  <si>
    <t>516292******7047;75301505336000874900088</t>
  </si>
  <si>
    <t>513293******6785;75301505256005080000017</t>
  </si>
  <si>
    <t>513293******6785;75301505256005080000025</t>
  </si>
  <si>
    <t>513293******6785;75301505256005080000033</t>
  </si>
  <si>
    <t>548913******6709;75301505300006341200053</t>
  </si>
  <si>
    <t>548913******6709;75301505333004780500340</t>
  </si>
  <si>
    <t>513641******4744;75301505317003068502531</t>
  </si>
  <si>
    <t>513641******4744;75301505317003115376855</t>
  </si>
  <si>
    <t>513641******4744;75301505317003115376863</t>
  </si>
  <si>
    <t>513641******4744;75301505317003115376871</t>
  </si>
  <si>
    <t>513641******4744;75301505317003115386326</t>
  </si>
  <si>
    <t>513641******4744;75301505317003115386334</t>
  </si>
  <si>
    <t>513641******4744;75301505318006792501843</t>
  </si>
  <si>
    <t>513641******4744;75301505318006792501850</t>
  </si>
  <si>
    <t>513641******4744;75301505318006792501868</t>
  </si>
  <si>
    <t>513641******4744;75301505318006792501876</t>
  </si>
  <si>
    <t>513641******4744;75301505318006792501892</t>
  </si>
  <si>
    <t>513641******4744;75301505318006792501884</t>
  </si>
  <si>
    <t>513641******4744;75301505318006792501900</t>
  </si>
  <si>
    <t>513641******4744;75301505318006792501918</t>
  </si>
  <si>
    <t>513641******4744;75301505319002005254949</t>
  </si>
  <si>
    <t>513641******4744;75301505319002005262124</t>
  </si>
  <si>
    <t>513641******4744;75301505319002005286206</t>
  </si>
  <si>
    <t>513641******4744;75301505319002005287618</t>
  </si>
  <si>
    <t>513641******4744;75301505320001426464571</t>
  </si>
  <si>
    <t>513641******4744;75301505320001426477813</t>
  </si>
  <si>
    <t>513641******4744;75301505320001426480239</t>
  </si>
  <si>
    <t>513641******4744;75301505320001426482540</t>
  </si>
  <si>
    <t>513641******4744;75301505320001426483134</t>
  </si>
  <si>
    <t>513641******4744;75301505321007504669170</t>
  </si>
  <si>
    <t>552931******7616;75301505283006848202470</t>
  </si>
  <si>
    <t>512372******5541;75301505316004908000059</t>
  </si>
  <si>
    <t>512372******3135;75301505326001360700083</t>
  </si>
  <si>
    <t>529206******2232;75301505259009142301584</t>
  </si>
  <si>
    <t>529206******2232;75301505264001597502504</t>
  </si>
  <si>
    <t>524601******8002;75301505296006385806183</t>
  </si>
  <si>
    <t>524601******8002;75301505297008740801346</t>
  </si>
  <si>
    <t>524601******8002;75301505296006385806555</t>
  </si>
  <si>
    <t>524601******8002;75301505299007281202722</t>
  </si>
  <si>
    <t>524601******8002;75301505300006352601892</t>
  </si>
  <si>
    <t>524601******8002;75301505299007281202581</t>
  </si>
  <si>
    <t>524601******8002;75301505316004896401665</t>
  </si>
  <si>
    <t>511842******8865;75301505331009356001047</t>
  </si>
  <si>
    <t>511842******6133;75301505317000983400007</t>
  </si>
  <si>
    <t>511842******2778;75301505316004900200319</t>
  </si>
  <si>
    <t>511842******2778;75301505316004900200517</t>
  </si>
  <si>
    <t>511842******2778;75301505318000981700001</t>
  </si>
  <si>
    <t>511842******2778;75301505326001059100009</t>
  </si>
  <si>
    <t>516003******8235;75301505325008508502421</t>
  </si>
  <si>
    <t>511842******2778;75301505318006746101088</t>
  </si>
  <si>
    <t>511842******0482;75301505316004898701633</t>
  </si>
  <si>
    <t>516003******8235;75301505325008508502280</t>
  </si>
  <si>
    <t>511842******2778;75301505323001279400000</t>
  </si>
  <si>
    <t>511842******2778;75301505313009100701431</t>
  </si>
  <si>
    <t>511842******8304;75301505216004260602634</t>
  </si>
  <si>
    <t>511842******8304;75301505222004013527643</t>
  </si>
  <si>
    <t>511842******6133;75301505317000982700001</t>
  </si>
  <si>
    <t>511842******3630;75301505299000805800006</t>
  </si>
  <si>
    <t>511842******8304;75301505226003597402963</t>
  </si>
  <si>
    <t>511842******4183;75301505324008063400053</t>
  </si>
  <si>
    <t>511842******8304;75301505291001350604791</t>
  </si>
  <si>
    <t>511842******3630;75301505304001075600004</t>
  </si>
  <si>
    <t>511842******0482;75301505316004896503924</t>
  </si>
  <si>
    <t>511842******5306;75301505319001961800885</t>
  </si>
  <si>
    <t>511842******3630;75301505303001595100007</t>
  </si>
  <si>
    <t>511842******3630;75301505303001602700005</t>
  </si>
  <si>
    <t>511842******3630;75301505304001094800007</t>
  </si>
  <si>
    <t>545756******7845;75301505336007541502130</t>
  </si>
  <si>
    <t>512372******7093;75301505334001279603188</t>
  </si>
  <si>
    <t>512372******7093;75301505315007254400527</t>
  </si>
  <si>
    <t>512372******7093;75301505307000233000328</t>
  </si>
  <si>
    <t>512372******7093;75301505309008793200087</t>
  </si>
  <si>
    <t>512372******7093;75301505305001539002259</t>
  </si>
  <si>
    <t>512372******7093;75301505307000187800020</t>
  </si>
  <si>
    <t>512372******7093;75301505303006065600337</t>
  </si>
  <si>
    <t>512372******7093;75301505309008772100068</t>
  </si>
  <si>
    <t>512372******7093;75301505303006045100408</t>
  </si>
  <si>
    <t xml:space="preserve">512372******7093; </t>
  </si>
  <si>
    <t>512372******7093;75301505301006390000197</t>
  </si>
  <si>
    <t>512372******7093;75301505301008307403662</t>
  </si>
  <si>
    <t>512372******7093;75301505293008474000267</t>
  </si>
  <si>
    <t xml:space="preserve">554046******1415; </t>
  </si>
  <si>
    <t>545756******0998;75301505326002784003559</t>
  </si>
  <si>
    <t xml:space="preserve">514308******0811; </t>
  </si>
  <si>
    <t>516292******5572;75301505332009311300046</t>
  </si>
  <si>
    <t xml:space="preserve">525333******3823; </t>
  </si>
  <si>
    <t>520048******3632;75301505337005226500147</t>
  </si>
  <si>
    <t>520048******3632;75301505337005226500089</t>
  </si>
  <si>
    <t>520048******3632;75301505337007997200063</t>
  </si>
  <si>
    <t>520048******3632;75301505337007997200055</t>
  </si>
  <si>
    <t>546616******1147;75301505318005605400078</t>
  </si>
  <si>
    <t>545195******9618;75301505333004888400062</t>
  </si>
  <si>
    <t>554046******5529;75301505326005208800583</t>
  </si>
  <si>
    <t>554046******5529;75301505326005208800815</t>
  </si>
  <si>
    <t>512372******0625;75301505326001360600317</t>
  </si>
  <si>
    <t>554046******5529;75301505326005208800955</t>
  </si>
  <si>
    <t>553650******1964;75301505299007284600161</t>
  </si>
  <si>
    <t>553650******1964;75301505299007284700144</t>
  </si>
  <si>
    <t>519348******2368;75301505289006580518384</t>
  </si>
  <si>
    <t>553650******1964;75301505299007284700599</t>
  </si>
  <si>
    <t>553650******1964;75301505299007284700581</t>
  </si>
  <si>
    <t>553650******1499;75301505295005457000353</t>
  </si>
  <si>
    <t>553650******7254;75301505293005366223742</t>
  </si>
  <si>
    <t>548812******3541;75301505309003745900025</t>
  </si>
  <si>
    <t>548812******3541;75301505309003745900033</t>
  </si>
  <si>
    <t>553650******1499;75301505265002034800641</t>
  </si>
  <si>
    <t>553650******1499;75301505265002034800708</t>
  </si>
  <si>
    <t>525435******3549;75301505222004019601228</t>
  </si>
  <si>
    <t>525435******3200;75301505312001336100513</t>
  </si>
  <si>
    <t>529206******3318;75301505305006110301277</t>
  </si>
  <si>
    <t>525435******3549;75301505222004019601012</t>
  </si>
  <si>
    <t>524601******3651;75301505287001284700000</t>
  </si>
  <si>
    <t>524601******3651;75301505283001517100006</t>
  </si>
  <si>
    <t>533958******6565;75301505334004792000031</t>
  </si>
  <si>
    <t>524601******3651;75301505259001471800005</t>
  </si>
  <si>
    <t>524601******3651;75301505254001059300001</t>
  </si>
  <si>
    <t>524601******3651;75301505277001968100008</t>
  </si>
  <si>
    <t>542991******5203;75301505287001596300127</t>
  </si>
  <si>
    <t>542991******5203;75301505287001596600047</t>
  </si>
  <si>
    <t>542991******5203;75301505289003146800091</t>
  </si>
  <si>
    <t>511842******8964;75301505330003048101993</t>
  </si>
  <si>
    <t>511842******3630;75301505306000895600002</t>
  </si>
  <si>
    <t>511842******3630;75301505307000905300006</t>
  </si>
  <si>
    <t>511842******8931;75301505330003048101878</t>
  </si>
  <si>
    <t>511842******9426;75301505331009356001740</t>
  </si>
  <si>
    <t>511842******3630;75301505305000952000006</t>
  </si>
  <si>
    <t>511842******3630;75301505305000961200001</t>
  </si>
  <si>
    <t>511842******3630;75301505305006104800755</t>
  </si>
  <si>
    <t>535235******4089;75301505301004238500361</t>
  </si>
  <si>
    <t>514509******3643;75301505318006751702697</t>
  </si>
  <si>
    <t>546994******4225;75301505326001489222076</t>
  </si>
  <si>
    <t>546994******5769;75301505313002877005615</t>
  </si>
  <si>
    <t>524182******7065;75301505322003170109517</t>
  </si>
  <si>
    <t>526227******4767;75301505337003851700165</t>
  </si>
  <si>
    <t>527515******0130;75301505337003757200906</t>
  </si>
  <si>
    <t>527515******0130;75301505336007547202826</t>
  </si>
  <si>
    <t>527515******0130;75301505337003757200112</t>
  </si>
  <si>
    <t>520048******5804;75301505321001319700619</t>
  </si>
  <si>
    <t xml:space="preserve">544297******0578; </t>
  </si>
  <si>
    <t>553661******6901;75301505286004983100499</t>
  </si>
  <si>
    <t>553661******6901;75301505286004983100481</t>
  </si>
  <si>
    <t>553661******6901;75301505286004983100507</t>
  </si>
  <si>
    <t xml:space="preserve">554574******9885; </t>
  </si>
  <si>
    <t>519348******8780;75301505336008560200564</t>
  </si>
  <si>
    <t>519348******8780;75301505336008173000153</t>
  </si>
  <si>
    <t>519348******8780;75301505336008594100335</t>
  </si>
  <si>
    <t>519348******8780;75301505336008173000138</t>
  </si>
  <si>
    <t>519348******8780;75301505336008173000161</t>
  </si>
  <si>
    <t>553650******3914;75301505327001435200258</t>
  </si>
  <si>
    <t xml:space="preserve">516159******1273; </t>
  </si>
  <si>
    <t xml:space="preserve">517446******2164; </t>
  </si>
  <si>
    <t>542418******1643;75301505294005507104404</t>
  </si>
  <si>
    <t>542418******1643;75301505335009736909048</t>
  </si>
  <si>
    <t>542418******1643;75301505296006375906217</t>
  </si>
  <si>
    <t>545756******0515;75301505331009332202602</t>
  </si>
  <si>
    <t>515676******7203;75301505338008019700097</t>
  </si>
  <si>
    <t>515676******7203;75301505338008019700121</t>
  </si>
  <si>
    <t>515676******7203;75301505338008019700139</t>
  </si>
  <si>
    <t>531260******7867;75301505338003192200247</t>
  </si>
  <si>
    <t>531260******7867;75301505338003320000055</t>
  </si>
  <si>
    <t>531260******7867;75301505338003320000030</t>
  </si>
  <si>
    <t>531260******7867;75301505338003320000014</t>
  </si>
  <si>
    <t>520048******5804;75301505321009627102550</t>
  </si>
  <si>
    <t xml:space="preserve">512372******6013; </t>
  </si>
  <si>
    <t>512372******6013;75301505339001783530500</t>
  </si>
  <si>
    <t>512372******6013;75301505339009833701633</t>
  </si>
  <si>
    <t>512372******6013;75301505339009821713095</t>
  </si>
  <si>
    <t>512372******6013;75301505339009833703472</t>
  </si>
  <si>
    <t>512846******4457;75301505325004680100019</t>
  </si>
  <si>
    <t>536269******9272;75301505333001504700081</t>
  </si>
  <si>
    <t>536269******9272;75301505333001504700156</t>
  </si>
  <si>
    <t>536269******9272;75301505333001504700206</t>
  </si>
  <si>
    <t>536269******9272;75301505333001504700263</t>
  </si>
  <si>
    <t>536269******9272;75301505333001504700149</t>
  </si>
  <si>
    <t>536269******9272;75301505333001506600032</t>
  </si>
  <si>
    <t>536269******9272;75301505333001504700214</t>
  </si>
  <si>
    <t>554046******2774;75301505319004012301200</t>
  </si>
  <si>
    <t>554046******2774;75301505319002654500048</t>
  </si>
  <si>
    <t>554046******2774;75301505319002654500055</t>
  </si>
  <si>
    <t>512372******9035;75301505329002861100044</t>
  </si>
  <si>
    <t>512372******7579;75301505325008485513995</t>
  </si>
  <si>
    <t>512372******8887;75301505327001027800689</t>
  </si>
  <si>
    <t>527603******9169;75301505313009091702299</t>
  </si>
  <si>
    <t>512372******8430;75301505326002790103096</t>
  </si>
  <si>
    <t>512372******8430;75301505326002795900850</t>
  </si>
  <si>
    <t>554046******2774;75301505318009958000709</t>
  </si>
  <si>
    <t>527603******4897;75301505329004757911625</t>
  </si>
  <si>
    <t>554046******2774;75301505318009958100020</t>
  </si>
  <si>
    <t>512372******7724;75301505221007283000283</t>
  </si>
  <si>
    <t>554046******2774;75301505319002994500575</t>
  </si>
  <si>
    <t>512372******7724;75301505219007830300214</t>
  </si>
  <si>
    <t>512372******6746;75301505324008607300488</t>
  </si>
  <si>
    <t>527603******4574;75301505259009140000980</t>
  </si>
  <si>
    <t>554046******2774;75301505318009958000691</t>
  </si>
  <si>
    <t>519348******4451;75301505283006859100266</t>
  </si>
  <si>
    <t>529206******1306;75301505313001315300398</t>
  </si>
  <si>
    <t>525435******3549;75301505229004652300966</t>
  </si>
  <si>
    <t>525435******3549;75301505229004652301063</t>
  </si>
  <si>
    <t>529206******2968;75301505241004106701870</t>
  </si>
  <si>
    <t>525435******3549;75301505236003674201435</t>
  </si>
  <si>
    <t>525435******3549;75301505222004019601061</t>
  </si>
  <si>
    <t>525435******3549;75301505236003674201294</t>
  </si>
  <si>
    <t>525435******3549;75301505243005111201069</t>
  </si>
  <si>
    <t>525435******3549;75301505250004260901215</t>
  </si>
  <si>
    <t>525435******3549;75301505250004260901736</t>
  </si>
  <si>
    <t>511842******6133;75301505317001020400000</t>
  </si>
  <si>
    <t>511842******6086;75301505328007901800173</t>
  </si>
  <si>
    <t>511842******0324;75301505332009278700030</t>
  </si>
  <si>
    <t>511842******4351;75301505324008873200016</t>
  </si>
  <si>
    <t>511842******1604;75301505315007500600011</t>
  </si>
  <si>
    <t>511842******1604;75301505316008869000016</t>
  </si>
  <si>
    <t>511842******3784;75301505282002171200166</t>
  </si>
  <si>
    <t>511842******3609;75301505327003027200340</t>
  </si>
  <si>
    <t>511842******8383;75301505330003020959467</t>
  </si>
  <si>
    <t>511842******1604;75301505315005963200030</t>
  </si>
  <si>
    <t>511842******3609;75301505327003027200357</t>
  </si>
  <si>
    <t>511842******4351;75301505325002901900019</t>
  </si>
  <si>
    <t>511842******3784;75301505282002009200016</t>
  </si>
  <si>
    <t>511842******2129;75301505312001932600049</t>
  </si>
  <si>
    <t>511842******6133;75301505317001021500006</t>
  </si>
  <si>
    <t>511842******4351;75301505324008873200024</t>
  </si>
  <si>
    <t>511842******8246;75301505323008670400166</t>
  </si>
  <si>
    <t>511842******3609;75301505327003591901729</t>
  </si>
  <si>
    <t>511842******2129;75301505312001932600031</t>
  </si>
  <si>
    <t>511842******6133;75301505317000982500005</t>
  </si>
  <si>
    <t>511842******3609;75301505328000887900737</t>
  </si>
  <si>
    <t>511842******2129;75301505312001932600056</t>
  </si>
  <si>
    <t>511842******8246;75301505323008670400174</t>
  </si>
  <si>
    <t>511842******6785;75301505308003745911247</t>
  </si>
  <si>
    <t>511842******4029;75301505279001692402736</t>
  </si>
  <si>
    <t>511842******2984;75301505320001055300047</t>
  </si>
  <si>
    <t>511842******8246;75301505322007116100084</t>
  </si>
  <si>
    <t>511842******0324;75301505332009278700022</t>
  </si>
  <si>
    <t>511842******6785;75301505328007758817452</t>
  </si>
  <si>
    <t>511842******2984;75301505320001055300229</t>
  </si>
  <si>
    <t>511842******8246;75301505322007379100102</t>
  </si>
  <si>
    <t>511842******0803;75301505292009966902185</t>
  </si>
  <si>
    <t>511842******1604;75301505315005963200048</t>
  </si>
  <si>
    <t>510308******7634;75301505314000987700009</t>
  </si>
  <si>
    <t>511842******8246;75301505322007379100110</t>
  </si>
  <si>
    <t>511842******8246;75301505323001144600180</t>
  </si>
  <si>
    <t>511842******8246;75301505322007379100128</t>
  </si>
  <si>
    <t>511842******8246;75301505323001144600198</t>
  </si>
  <si>
    <t>511842******3609;75301505328000887900745</t>
  </si>
  <si>
    <t>511842******8246;75301505323001144600206</t>
  </si>
  <si>
    <t>511842******0324;75301505332009278700014</t>
  </si>
  <si>
    <t>511842******2129;75301505310001340600195</t>
  </si>
  <si>
    <t>511842******8246;75301505323008670400158</t>
  </si>
  <si>
    <t>511842******6785;75301505307006867676697</t>
  </si>
  <si>
    <t>511842******1604;75301505315009329500034</t>
  </si>
  <si>
    <t>511842******8556;75301505316004284100143</t>
  </si>
  <si>
    <t>511842******2129;75301505310001340600096</t>
  </si>
  <si>
    <t>511842******3033;75301505274008110201504</t>
  </si>
  <si>
    <t>511842******3609;75301505328009975300619</t>
  </si>
  <si>
    <t>511842******1604;75301505316006513800062</t>
  </si>
  <si>
    <t>511842******3784;75301505282002009200040</t>
  </si>
  <si>
    <t>511842******0324;75301505332009278700048</t>
  </si>
  <si>
    <t>511842******3609;75301505328009975300627</t>
  </si>
  <si>
    <t>511842******3033;75301505314005739901011</t>
  </si>
  <si>
    <t>511842******0324;75301505332009278700055</t>
  </si>
  <si>
    <t>511842******2129;75301505310001340600054</t>
  </si>
  <si>
    <t>511842******3784;75301505282002009200065</t>
  </si>
  <si>
    <t>511842******3784;75301505282002171200158</t>
  </si>
  <si>
    <t>511842******1604;75301505316008893200079</t>
  </si>
  <si>
    <t>511842******3784;75301505282002009200073</t>
  </si>
  <si>
    <t>511842******1604;75301505315006562700040</t>
  </si>
  <si>
    <t>511842******6133;75301505317001020300002</t>
  </si>
  <si>
    <t>511842******2129;75301505310001340600237</t>
  </si>
  <si>
    <t>511842******3784;75301505282002009200099</t>
  </si>
  <si>
    <t>511842******1604;75301505315006562700057</t>
  </si>
  <si>
    <t>511842******6785;75301505293005373663237</t>
  </si>
  <si>
    <t>511842******2129;75301505311001737200194</t>
  </si>
  <si>
    <t>511842******8556;75301505317009944300115</t>
  </si>
  <si>
    <t>511842******1604;75301505315006562700065</t>
  </si>
  <si>
    <t>511842******9857;75301505320003738800070</t>
  </si>
  <si>
    <t>511842******6785;75301505293005373666511</t>
  </si>
  <si>
    <t>511842******2129;75301505311001737200202</t>
  </si>
  <si>
    <t>511842******9857;75301505320003670200214</t>
  </si>
  <si>
    <t>511842******7894;75301505301005901028580</t>
  </si>
  <si>
    <t>511842******6785;75301505300006347134629</t>
  </si>
  <si>
    <t>511842******7894;75301505301005901018292</t>
  </si>
  <si>
    <t>511842******2129;75301505311001737200244</t>
  </si>
  <si>
    <t>511842******6785;75301505302005815182092</t>
  </si>
  <si>
    <t>511842******7894;75301505301005901014168</t>
  </si>
  <si>
    <t>511842******4029;75301505187006515600219</t>
  </si>
  <si>
    <t>511842******8556;75301505319001467200101</t>
  </si>
  <si>
    <t>511842******4029;75301505249004273502343</t>
  </si>
  <si>
    <t>511842******9857;75301505320003738800062</t>
  </si>
  <si>
    <t>511842******8556;75301505318000668700050</t>
  </si>
  <si>
    <t>511842******8708;75301505330000940500009</t>
  </si>
  <si>
    <t>511842******8708;75301505330000955500001</t>
  </si>
  <si>
    <t>511842******8556;75301505318007516000237</t>
  </si>
  <si>
    <t>511842******3784;75301505282002171200174</t>
  </si>
  <si>
    <t>517805******8995;75301505266005883300570</t>
  </si>
  <si>
    <t xml:space="preserve">515894******2033; </t>
  </si>
  <si>
    <t xml:space="preserve">511842******0458; </t>
  </si>
  <si>
    <t>511842******0458;75301505320005365000312</t>
  </si>
  <si>
    <t>511842******0458;75301505318006736913195</t>
  </si>
  <si>
    <t>511842******0458;75301505314007755300938</t>
  </si>
  <si>
    <t>511842******0458;75301505317009853400195</t>
  </si>
  <si>
    <t>511842******0458;75301505309005453700281</t>
  </si>
  <si>
    <t>511842******0458;75301505309002104800115</t>
  </si>
  <si>
    <t>511842******0458;75301505307001210300392</t>
  </si>
  <si>
    <t>511842******0458;75301505303006821500474</t>
  </si>
  <si>
    <t>511842******0458;75301505300000313100565</t>
  </si>
  <si>
    <t>511842******0458;75301505296000339000522</t>
  </si>
  <si>
    <t xml:space="preserve">511842******9341; </t>
  </si>
  <si>
    <t>517805******6771;75301505316004936301164</t>
  </si>
  <si>
    <t>517805******6771;75301505315008568300056</t>
  </si>
  <si>
    <t>517805******6771;75301505246003428902856</t>
  </si>
  <si>
    <t>517805******6771;75301505315004112001464</t>
  </si>
  <si>
    <t>517805******6771;75301505315005910500342</t>
  </si>
  <si>
    <t>543440******8873;75301505335009823249092</t>
  </si>
  <si>
    <t>525435******3020;75301505334004784101102</t>
  </si>
  <si>
    <t>525435******9220;75301505332000213300689</t>
  </si>
  <si>
    <t>525435******9220;75301505332000213300671</t>
  </si>
  <si>
    <t>525435******3130;75301505326002778775899</t>
  </si>
  <si>
    <t>525435******2938;75301505326002800001181</t>
  </si>
  <si>
    <t>525435******2508;75301505298000946100242</t>
  </si>
  <si>
    <t>525435******3020;75301505334004784101094</t>
  </si>
  <si>
    <t>525435******3020;75301505334004784101110</t>
  </si>
  <si>
    <t xml:space="preserve">542258******5466; </t>
  </si>
  <si>
    <t xml:space="preserve">552457******1116; </t>
  </si>
  <si>
    <t>535666******8179;75301505337003828466908</t>
  </si>
  <si>
    <t>535666******8421;75301505337003828467211</t>
  </si>
  <si>
    <t>535666******8186;75301505337003828414437</t>
  </si>
  <si>
    <t>535666******8186;75301505337003828414155</t>
  </si>
  <si>
    <t>535666******8186;75301505337003828414312</t>
  </si>
  <si>
    <t>535666******8186;75301505337003828414551</t>
  </si>
  <si>
    <t>535666******8186;75301505337003828414791</t>
  </si>
  <si>
    <t>535666******8186;75301505337003828414668</t>
  </si>
  <si>
    <t>535666******8186;75301505337003828414718</t>
  </si>
  <si>
    <t>535666******8186;75301505337003828414825</t>
  </si>
  <si>
    <t>535666******8186;75301505337003828415079</t>
  </si>
  <si>
    <t>535666******8186;75301505337003828415459</t>
  </si>
  <si>
    <t>535666******8186;75301505337003828415582</t>
  </si>
  <si>
    <t>535666******8186;75301505337003828416077</t>
  </si>
  <si>
    <t>535666******8186;75301505337003828416044</t>
  </si>
  <si>
    <t>535666******8186;75301505337003828416309</t>
  </si>
  <si>
    <t>535666******8186;75301505337003828414445</t>
  </si>
  <si>
    <t>535666******8186;75301505337003828416440</t>
  </si>
  <si>
    <t>535666******8186;75301505337003828416606</t>
  </si>
  <si>
    <t>535666******6832;75301505337003828461115</t>
  </si>
  <si>
    <t>535666******8186;75301505337003828414122</t>
  </si>
  <si>
    <t>535666******8186;75301505337003828414031</t>
  </si>
  <si>
    <t>535666******8186;75301505337003828414288</t>
  </si>
  <si>
    <t>535666******8186;75301505337003828414643</t>
  </si>
  <si>
    <t>535666******1245;75301505337003828459101</t>
  </si>
  <si>
    <t>535666******8186;75301505337003828414015</t>
  </si>
  <si>
    <t>535666******8186;75301505337003828415236</t>
  </si>
  <si>
    <t>535666******8186;75301505337003828414957</t>
  </si>
  <si>
    <t>535666******8186;75301505337003828415558</t>
  </si>
  <si>
    <t>535666******8186;75301505337003828414965</t>
  </si>
  <si>
    <t>535666******8186;75301505337003828416291</t>
  </si>
  <si>
    <t>535666******8186;75301505337003828416432</t>
  </si>
  <si>
    <t>535666******8186;75301505337003828414536</t>
  </si>
  <si>
    <t>535666******8186;75301505337003828414726</t>
  </si>
  <si>
    <t>535666******8186;75301505337003828415228</t>
  </si>
  <si>
    <t>535666******8186;75301505337003828415418</t>
  </si>
  <si>
    <t>535666******8186;75301505337003828416556</t>
  </si>
  <si>
    <t>535666******6832;75301505337003828466833</t>
  </si>
  <si>
    <t>528689******6827;75301505154001434800619</t>
  </si>
  <si>
    <t>528689******6827;75301505154001434800288</t>
  </si>
  <si>
    <t>528689******6827;75301505154001434800395</t>
  </si>
  <si>
    <t>528689******6827;75301505154001434800429</t>
  </si>
  <si>
    <t>535666******8186;75301505336007618758656</t>
  </si>
  <si>
    <t>535666******8186;75301505336007618759027</t>
  </si>
  <si>
    <t>535666******8186;75301505336007618758763</t>
  </si>
  <si>
    <t>535666******8186;75301505336007618758672</t>
  </si>
  <si>
    <t>535666******8186;75301505336007618758938</t>
  </si>
  <si>
    <t>535666******8186;75301505336007618758797</t>
  </si>
  <si>
    <t>535666******8186;75301505336007618758953</t>
  </si>
  <si>
    <t>535666******8186;75301505336007618759076</t>
  </si>
  <si>
    <t>535666******8186;75301505336007618762104</t>
  </si>
  <si>
    <t>535666******8186;75301505336007618762138</t>
  </si>
  <si>
    <t xml:space="preserve">547583******4379; </t>
  </si>
  <si>
    <t xml:space="preserve">554574******6008; </t>
  </si>
  <si>
    <t>554574******6008;75301505339008678300170</t>
  </si>
  <si>
    <t>554574******6008;75301505339008678300022</t>
  </si>
  <si>
    <t>545178******4989;75301505328006192300042</t>
  </si>
  <si>
    <t>545178******4989;75301505328006192300059</t>
  </si>
  <si>
    <t>545178******4989;75301505328006192300067</t>
  </si>
  <si>
    <t>545178******4989;75301505328006192300083</t>
  </si>
  <si>
    <t>545178******4989;75301505328006192300075</t>
  </si>
  <si>
    <t>545178******4989;75301505328006192300091</t>
  </si>
  <si>
    <t>534696******1631;75301505337003771400631</t>
  </si>
  <si>
    <t>517805******7558;75301505238002841300367</t>
  </si>
  <si>
    <t>517805******7558;75301505259009147901404</t>
  </si>
  <si>
    <t>517805******7558;75301505234003826400358</t>
  </si>
  <si>
    <t>517805******7558;75301505239001376000417</t>
  </si>
  <si>
    <t xml:space="preserve">555691******9232; </t>
  </si>
  <si>
    <t>527515******4644;75301505340004128003180</t>
  </si>
  <si>
    <t>521307******2853;75301505336009510200019</t>
  </si>
  <si>
    <t>521307******2853;75301505336009510200027</t>
  </si>
  <si>
    <t>517805******0884;75301505340002227700086</t>
  </si>
  <si>
    <t>517805******0884;75301505340002227700078</t>
  </si>
  <si>
    <t>517805******2812;75301505340005449500218</t>
  </si>
  <si>
    <t>517805******2812;75301505339004326700812</t>
  </si>
  <si>
    <t>517805******2812;75301505339003074600406</t>
  </si>
  <si>
    <t>517805******2812;75301505339004326700804</t>
  </si>
  <si>
    <t>553661******6901;75301505285004973500063</t>
  </si>
  <si>
    <t>553661******6901;75301505285004983100540</t>
  </si>
  <si>
    <t>553661******6901;75301505285004973500022</t>
  </si>
  <si>
    <t>553661******6901;75301505285004983100581</t>
  </si>
  <si>
    <t>553661******6901;75301505285004973500071</t>
  </si>
  <si>
    <t>553661******6901;75301505285004983100573</t>
  </si>
  <si>
    <t>553661******6901;75301505285004973500048</t>
  </si>
  <si>
    <t>553661******6901;75301505285004983100557</t>
  </si>
  <si>
    <t>553661******6901;75301505285004983100516</t>
  </si>
  <si>
    <t>553661******6901;75301505285004983100524</t>
  </si>
  <si>
    <t>553661******6901;75301505285004973500055</t>
  </si>
  <si>
    <t>553661******6901;75301505285004973500030</t>
  </si>
  <si>
    <t>553661******6901;75301505285004983100532</t>
  </si>
  <si>
    <t>553661******6901;75301505285004973500014</t>
  </si>
  <si>
    <t>553661******6901;75301505285004983100599</t>
  </si>
  <si>
    <t>553661******6901;75301505285004983100565</t>
  </si>
  <si>
    <t>542418******8594;75301505329002852106778</t>
  </si>
  <si>
    <t>4009170002729022</t>
  </si>
  <si>
    <t>047384</t>
  </si>
  <si>
    <t>20250811</t>
  </si>
  <si>
    <t>74357045223004069100438</t>
  </si>
  <si>
    <t>1972567</t>
  </si>
  <si>
    <t xml:space="preserve">11287031148    </t>
  </si>
  <si>
    <t>554.34</t>
  </si>
  <si>
    <t>114138</t>
  </si>
  <si>
    <t>4009170002729717</t>
  </si>
  <si>
    <t>062498</t>
  </si>
  <si>
    <t>4028382</t>
  </si>
  <si>
    <t>74357045325008482900321</t>
  </si>
  <si>
    <t>1006023</t>
  </si>
  <si>
    <t xml:space="preserve">55239383140    </t>
  </si>
  <si>
    <t>192049</t>
  </si>
  <si>
    <t>4009170002931792</t>
  </si>
  <si>
    <t>021394</t>
  </si>
  <si>
    <t>74357045289006580516696</t>
  </si>
  <si>
    <t>6451051</t>
  </si>
  <si>
    <t xml:space="preserve">12047618843    </t>
  </si>
  <si>
    <t>54.38</t>
  </si>
  <si>
    <t>74518</t>
  </si>
  <si>
    <t>4009170003077587</t>
  </si>
  <si>
    <t>031663</t>
  </si>
  <si>
    <t>74357045324007779622946</t>
  </si>
  <si>
    <t>221707</t>
  </si>
  <si>
    <t>104220612418175</t>
  </si>
  <si>
    <t>62.40</t>
  </si>
  <si>
    <t>95545</t>
  </si>
  <si>
    <t>078441</t>
  </si>
  <si>
    <t>74357045325008482361961</t>
  </si>
  <si>
    <t>537614</t>
  </si>
  <si>
    <t>1042221108822f4</t>
  </si>
  <si>
    <t>51.30</t>
  </si>
  <si>
    <t>212242</t>
  </si>
  <si>
    <t>4037843418315604</t>
  </si>
  <si>
    <t>917292</t>
  </si>
  <si>
    <t>5827169</t>
  </si>
  <si>
    <t xml:space="preserve">IZI*CADILLO CORPORATION SAC   </t>
  </si>
  <si>
    <t>74357045331007261000016</t>
  </si>
  <si>
    <t>1011.00</t>
  </si>
  <si>
    <t>202945</t>
  </si>
  <si>
    <t>4040719005780357</t>
  </si>
  <si>
    <t>003046</t>
  </si>
  <si>
    <t>74357045325008508449857</t>
  </si>
  <si>
    <t>543441</t>
  </si>
  <si>
    <t>104222130645166</t>
  </si>
  <si>
    <t>213521</t>
  </si>
  <si>
    <t>4040719005786685</t>
  </si>
  <si>
    <t>055265</t>
  </si>
  <si>
    <t>74357045324007806240449</t>
  </si>
  <si>
    <t>374528</t>
  </si>
  <si>
    <t>10422136327412a</t>
  </si>
  <si>
    <t>154923</t>
  </si>
  <si>
    <t>4040719006772999</t>
  </si>
  <si>
    <t>074067</t>
  </si>
  <si>
    <t>4034483</t>
  </si>
  <si>
    <t>74357045228004920909840</t>
  </si>
  <si>
    <t>6584867</t>
  </si>
  <si>
    <t xml:space="preserve">11344378997    </t>
  </si>
  <si>
    <t>175820</t>
  </si>
  <si>
    <t>4040719007639874</t>
  </si>
  <si>
    <t>083817</t>
  </si>
  <si>
    <t>1035006</t>
  </si>
  <si>
    <t xml:space="preserve">893 MAKRO COMAS               </t>
  </si>
  <si>
    <t>74357045308005050800769</t>
  </si>
  <si>
    <t>3403</t>
  </si>
  <si>
    <t>184.30</t>
  </si>
  <si>
    <t>182902</t>
  </si>
  <si>
    <t>4040719011186532</t>
  </si>
  <si>
    <t>051169</t>
  </si>
  <si>
    <t>74357045305006098510363</t>
  </si>
  <si>
    <t>1309397</t>
  </si>
  <si>
    <t xml:space="preserve">54757160483    </t>
  </si>
  <si>
    <t>134.90</t>
  </si>
  <si>
    <t>4040719011700696</t>
  </si>
  <si>
    <t>090669</t>
  </si>
  <si>
    <t>74357045260009521514229</t>
  </si>
  <si>
    <t>6764731</t>
  </si>
  <si>
    <t xml:space="preserve">11698722752    </t>
  </si>
  <si>
    <t>215949</t>
  </si>
  <si>
    <t>4040719011921011</t>
  </si>
  <si>
    <t>046707</t>
  </si>
  <si>
    <t>74357045330003048100758</t>
  </si>
  <si>
    <t>6196738</t>
  </si>
  <si>
    <t xml:space="preserve">133395576426   </t>
  </si>
  <si>
    <t>33907</t>
  </si>
  <si>
    <t>4040719011927182</t>
  </si>
  <si>
    <t>006922</t>
  </si>
  <si>
    <t>4041341</t>
  </si>
  <si>
    <t xml:space="preserve">EBN*NETFLIX                   </t>
  </si>
  <si>
    <t>74357045329004779200067</t>
  </si>
  <si>
    <t>4620300</t>
  </si>
  <si>
    <t xml:space="preserve">3250382759     </t>
  </si>
  <si>
    <t>214025</t>
  </si>
  <si>
    <t>4040719012229976</t>
  </si>
  <si>
    <t>031394</t>
  </si>
  <si>
    <t>4079328</t>
  </si>
  <si>
    <t xml:space="preserve">UTP MAS APP PORTAL            </t>
  </si>
  <si>
    <t>74357045331009379400302</t>
  </si>
  <si>
    <t>7916574</t>
  </si>
  <si>
    <t xml:space="preserve">kozog20251127  </t>
  </si>
  <si>
    <t>1426.24</t>
  </si>
  <si>
    <t>130636</t>
  </si>
  <si>
    <t>041774</t>
  </si>
  <si>
    <t>74357045331009379400419</t>
  </si>
  <si>
    <t>7956297</t>
  </si>
  <si>
    <t xml:space="preserve">AHZYv20251127  </t>
  </si>
  <si>
    <t>1417.76</t>
  </si>
  <si>
    <t>143532</t>
  </si>
  <si>
    <t>051179</t>
  </si>
  <si>
    <t>74357045331009379400492</t>
  </si>
  <si>
    <t>7996839</t>
  </si>
  <si>
    <t xml:space="preserve">9On9L20251127  </t>
  </si>
  <si>
    <t>1194.13</t>
  </si>
  <si>
    <t>058743</t>
  </si>
  <si>
    <t>74357045331009379400542</t>
  </si>
  <si>
    <t>7026645</t>
  </si>
  <si>
    <t xml:space="preserve">SdvqE20251127  </t>
  </si>
  <si>
    <t>626.06</t>
  </si>
  <si>
    <t>170754</t>
  </si>
  <si>
    <t>062803</t>
  </si>
  <si>
    <t>74357045331009379400567</t>
  </si>
  <si>
    <t>7041954</t>
  </si>
  <si>
    <t xml:space="preserve">oLPOH20251127  </t>
  </si>
  <si>
    <t>623.89</t>
  </si>
  <si>
    <t>173813</t>
  </si>
  <si>
    <t>4040719012251178</t>
  </si>
  <si>
    <t>032373</t>
  </si>
  <si>
    <t>74357045289006591611841</t>
  </si>
  <si>
    <t>6586573</t>
  </si>
  <si>
    <t>10414762099691d</t>
  </si>
  <si>
    <t>134510</t>
  </si>
  <si>
    <t>4040719013888176</t>
  </si>
  <si>
    <t>005812</t>
  </si>
  <si>
    <t>74357045329004780702762</t>
  </si>
  <si>
    <t>5767681</t>
  </si>
  <si>
    <t xml:space="preserve">55305301051    </t>
  </si>
  <si>
    <t>82439</t>
  </si>
  <si>
    <t>4040719017149377</t>
  </si>
  <si>
    <t>008383</t>
  </si>
  <si>
    <t>74357045317003060329654</t>
  </si>
  <si>
    <t>3708441</t>
  </si>
  <si>
    <t xml:space="preserve">12392895533    </t>
  </si>
  <si>
    <t>71.08</t>
  </si>
  <si>
    <t>74046</t>
  </si>
  <si>
    <t>042105</t>
  </si>
  <si>
    <t>74357045321007453801835</t>
  </si>
  <si>
    <t>7920054</t>
  </si>
  <si>
    <t xml:space="preserve">133374880023   </t>
  </si>
  <si>
    <t>115.65</t>
  </si>
  <si>
    <t>151955</t>
  </si>
  <si>
    <t>4040719017972869</t>
  </si>
  <si>
    <t>081999</t>
  </si>
  <si>
    <t>74357045318006744602585</t>
  </si>
  <si>
    <t>4462232</t>
  </si>
  <si>
    <t xml:space="preserve">133368212839   </t>
  </si>
  <si>
    <t>123.87</t>
  </si>
  <si>
    <t>183135</t>
  </si>
  <si>
    <t>4040719018829100</t>
  </si>
  <si>
    <t>015951</t>
  </si>
  <si>
    <t>74357045330003074700208</t>
  </si>
  <si>
    <t>6333662</t>
  </si>
  <si>
    <t xml:space="preserve">h0OLG20251126  </t>
  </si>
  <si>
    <t>716.48</t>
  </si>
  <si>
    <t>103707</t>
  </si>
  <si>
    <t>028970</t>
  </si>
  <si>
    <t>74357045329004809100691</t>
  </si>
  <si>
    <t>5854411</t>
  </si>
  <si>
    <t xml:space="preserve">9FsbR20251125  </t>
  </si>
  <si>
    <t>1315.57</t>
  </si>
  <si>
    <t>120349</t>
  </si>
  <si>
    <t>4060955985492119</t>
  </si>
  <si>
    <t>07027D</t>
  </si>
  <si>
    <t>74357045323007132002167</t>
  </si>
  <si>
    <t>9636913</t>
  </si>
  <si>
    <t xml:space="preserve">12468715538    </t>
  </si>
  <si>
    <t>70233</t>
  </si>
  <si>
    <t>4065871318003280</t>
  </si>
  <si>
    <t>114086</t>
  </si>
  <si>
    <t>74357045304000196001160</t>
  </si>
  <si>
    <t>1683776</t>
  </si>
  <si>
    <t xml:space="preserve">133332223824   </t>
  </si>
  <si>
    <t>125738</t>
  </si>
  <si>
    <t>4078767302455566</t>
  </si>
  <si>
    <t>453308</t>
  </si>
  <si>
    <t>1045664</t>
  </si>
  <si>
    <t xml:space="preserve">ES MANCHAY                    </t>
  </si>
  <si>
    <t>74357045325008656000049</t>
  </si>
  <si>
    <t>8606</t>
  </si>
  <si>
    <t>135.00</t>
  </si>
  <si>
    <t>225141</t>
  </si>
  <si>
    <t>4078767315171663</t>
  </si>
  <si>
    <t>096782</t>
  </si>
  <si>
    <t>4028385</t>
  </si>
  <si>
    <t xml:space="preserve">MDOPAGO*TAILOY                </t>
  </si>
  <si>
    <t>74357045323007129002402</t>
  </si>
  <si>
    <t>9958930</t>
  </si>
  <si>
    <t xml:space="preserve">55191268182    </t>
  </si>
  <si>
    <t>1199.00</t>
  </si>
  <si>
    <t>184518</t>
  </si>
  <si>
    <t>101170</t>
  </si>
  <si>
    <t>4041394</t>
  </si>
  <si>
    <t xml:space="preserve">MDOPAGO*LG                    </t>
  </si>
  <si>
    <t>74357045325008506500347</t>
  </si>
  <si>
    <t>9951805</t>
  </si>
  <si>
    <t xml:space="preserve">55183621187    </t>
  </si>
  <si>
    <t>398.00</t>
  </si>
  <si>
    <t>4078767346096228</t>
  </si>
  <si>
    <t>347970</t>
  </si>
  <si>
    <t>4031116</t>
  </si>
  <si>
    <t>74357045273007773600972</t>
  </si>
  <si>
    <t>533913</t>
  </si>
  <si>
    <t xml:space="preserve">54050970093    </t>
  </si>
  <si>
    <t>334.00</t>
  </si>
  <si>
    <t>155005</t>
  </si>
  <si>
    <t>4078767359804864</t>
  </si>
  <si>
    <t>439914</t>
  </si>
  <si>
    <t>74357045310005799402980</t>
  </si>
  <si>
    <t>6634433</t>
  </si>
  <si>
    <t xml:space="preserve">12311577111    </t>
  </si>
  <si>
    <t>15.25</t>
  </si>
  <si>
    <t>161504</t>
  </si>
  <si>
    <t>699101</t>
  </si>
  <si>
    <t>4036704</t>
  </si>
  <si>
    <t xml:space="preserve">PAG*DIDI DRIVE                </t>
  </si>
  <si>
    <t>74357045322003167136419</t>
  </si>
  <si>
    <t>8141194</t>
  </si>
  <si>
    <t>351807164509288</t>
  </si>
  <si>
    <t>10.10</t>
  </si>
  <si>
    <t>21646</t>
  </si>
  <si>
    <t>4078767399454068</t>
  </si>
  <si>
    <t>461089</t>
  </si>
  <si>
    <t>74357045293005375200759</t>
  </si>
  <si>
    <t>9148350</t>
  </si>
  <si>
    <t xml:space="preserve">12092067922    </t>
  </si>
  <si>
    <t>25.19</t>
  </si>
  <si>
    <t>215107</t>
  </si>
  <si>
    <t>4100390429302181</t>
  </si>
  <si>
    <t>07315C</t>
  </si>
  <si>
    <t>4040952</t>
  </si>
  <si>
    <t>20250912</t>
  </si>
  <si>
    <t>74357045255005574300208</t>
  </si>
  <si>
    <t>2474812</t>
  </si>
  <si>
    <t xml:space="preserve">11644923116    </t>
  </si>
  <si>
    <t>1.00</t>
  </si>
  <si>
    <t>102919</t>
  </si>
  <si>
    <t>4100390431995576</t>
  </si>
  <si>
    <t>12761C</t>
  </si>
  <si>
    <t>20250716</t>
  </si>
  <si>
    <t>74357045197007279204314</t>
  </si>
  <si>
    <t>6392716</t>
  </si>
  <si>
    <t xml:space="preserve">9985118246     </t>
  </si>
  <si>
    <t>72405</t>
  </si>
  <si>
    <t>72352C</t>
  </si>
  <si>
    <t>20250615</t>
  </si>
  <si>
    <t>74357045166001424209762</t>
  </si>
  <si>
    <t>5604428</t>
  </si>
  <si>
    <t xml:space="preserve">9669456965     </t>
  </si>
  <si>
    <t>121024</t>
  </si>
  <si>
    <t>4110905023006975</t>
  </si>
  <si>
    <t>153352</t>
  </si>
  <si>
    <t>1053058</t>
  </si>
  <si>
    <t xml:space="preserve">YURIMAGUAS                    </t>
  </si>
  <si>
    <t>74357045321000914601712</t>
  </si>
  <si>
    <t>633</t>
  </si>
  <si>
    <t>118.40</t>
  </si>
  <si>
    <t>4110905023741860</t>
  </si>
  <si>
    <t>141951</t>
  </si>
  <si>
    <t>74357045333004801110858</t>
  </si>
  <si>
    <t>9859291</t>
  </si>
  <si>
    <t>104240245770eef</t>
  </si>
  <si>
    <t>137.00</t>
  </si>
  <si>
    <t>21412</t>
  </si>
  <si>
    <t>4110905023803462</t>
  </si>
  <si>
    <t>013348</t>
  </si>
  <si>
    <t>74357045321007435013277</t>
  </si>
  <si>
    <t>6375504</t>
  </si>
  <si>
    <t>104212838018049</t>
  </si>
  <si>
    <t>120126</t>
  </si>
  <si>
    <t>135148</t>
  </si>
  <si>
    <t>74357045321007435338385</t>
  </si>
  <si>
    <t>7663226</t>
  </si>
  <si>
    <t>1042139425336f3</t>
  </si>
  <si>
    <t>81.90</t>
  </si>
  <si>
    <t>1345</t>
  </si>
  <si>
    <t>135348</t>
  </si>
  <si>
    <t>74357045319001943689144</t>
  </si>
  <si>
    <t>5038548</t>
  </si>
  <si>
    <t>10421149222699b</t>
  </si>
  <si>
    <t>47.80</t>
  </si>
  <si>
    <t>191346</t>
  </si>
  <si>
    <t>373948</t>
  </si>
  <si>
    <t>74357045321007434973448</t>
  </si>
  <si>
    <t>6655036</t>
  </si>
  <si>
    <t>1042139184270cc</t>
  </si>
  <si>
    <t>15.90</t>
  </si>
  <si>
    <t>233733</t>
  </si>
  <si>
    <t>422548</t>
  </si>
  <si>
    <t>74357045321007435322314</t>
  </si>
  <si>
    <t>7732447</t>
  </si>
  <si>
    <t>104214310889cbb</t>
  </si>
  <si>
    <t>74218</t>
  </si>
  <si>
    <t>4110905023945438</t>
  </si>
  <si>
    <t>521358</t>
  </si>
  <si>
    <t>74357045327001470312334</t>
  </si>
  <si>
    <t>2702528</t>
  </si>
  <si>
    <t xml:space="preserve">55261399119    </t>
  </si>
  <si>
    <t>740.00</t>
  </si>
  <si>
    <t>235207</t>
  </si>
  <si>
    <t>4110905023980393</t>
  </si>
  <si>
    <t>063557</t>
  </si>
  <si>
    <t>74357045327001453367511</t>
  </si>
  <si>
    <t>3725913</t>
  </si>
  <si>
    <t>104227001399701</t>
  </si>
  <si>
    <t>10629</t>
  </si>
  <si>
    <t>092757</t>
  </si>
  <si>
    <t>74357045327001453667159</t>
  </si>
  <si>
    <t>3753718</t>
  </si>
  <si>
    <t>104227106561b57</t>
  </si>
  <si>
    <t>65.30</t>
  </si>
  <si>
    <t>30921</t>
  </si>
  <si>
    <t>095157</t>
  </si>
  <si>
    <t>74357045327001453071071</t>
  </si>
  <si>
    <t>3765024</t>
  </si>
  <si>
    <t>104227152286abc</t>
  </si>
  <si>
    <t>11.40</t>
  </si>
  <si>
    <t>40945</t>
  </si>
  <si>
    <t>351057</t>
  </si>
  <si>
    <t>74357045327001453231576</t>
  </si>
  <si>
    <t>2695746</t>
  </si>
  <si>
    <t>104226894915a5a</t>
  </si>
  <si>
    <t>233504</t>
  </si>
  <si>
    <t>4110905023984601</t>
  </si>
  <si>
    <t>061753</t>
  </si>
  <si>
    <t>74357045329004754443138</t>
  </si>
  <si>
    <t>5880530</t>
  </si>
  <si>
    <t>104231592453013</t>
  </si>
  <si>
    <t>12.90</t>
  </si>
  <si>
    <t>130611</t>
  </si>
  <si>
    <t>231353</t>
  </si>
  <si>
    <t>74357045329004754176977</t>
  </si>
  <si>
    <t>5940148</t>
  </si>
  <si>
    <t>104231882452a58</t>
  </si>
  <si>
    <t>8.90</t>
  </si>
  <si>
    <t>152307</t>
  </si>
  <si>
    <t>4110905024004722</t>
  </si>
  <si>
    <t>445241</t>
  </si>
  <si>
    <t>1770497</t>
  </si>
  <si>
    <t xml:space="preserve">USMP PIMENTEL                 </t>
  </si>
  <si>
    <t>74357045328001892400070</t>
  </si>
  <si>
    <t>6058</t>
  </si>
  <si>
    <t>114445</t>
  </si>
  <si>
    <t>4110905024279803</t>
  </si>
  <si>
    <t>503155</t>
  </si>
  <si>
    <t>5839999</t>
  </si>
  <si>
    <t>20250616</t>
  </si>
  <si>
    <t xml:space="preserve">IZI*MOTORS RADA EIRL          </t>
  </si>
  <si>
    <t>74357045167006830500018</t>
  </si>
  <si>
    <t>793.00</t>
  </si>
  <si>
    <t>145026</t>
  </si>
  <si>
    <t>522055</t>
  </si>
  <si>
    <t>74357045167006830500026</t>
  </si>
  <si>
    <t>795.60</t>
  </si>
  <si>
    <t>145215</t>
  </si>
  <si>
    <t>570755</t>
  </si>
  <si>
    <t>74357045167006830500034</t>
  </si>
  <si>
    <t>789.50</t>
  </si>
  <si>
    <t>145703</t>
  </si>
  <si>
    <t>4110905024287061</t>
  </si>
  <si>
    <t>201850</t>
  </si>
  <si>
    <t>1036281</t>
  </si>
  <si>
    <t xml:space="preserve">IKF C28 OPEN PLAZA MARSANO 2  </t>
  </si>
  <si>
    <t>74357045330008271800511</t>
  </si>
  <si>
    <t>139.60</t>
  </si>
  <si>
    <t>192006</t>
  </si>
  <si>
    <t>230950</t>
  </si>
  <si>
    <t>74357045330008271800529</t>
  </si>
  <si>
    <t>1534</t>
  </si>
  <si>
    <t>138.80</t>
  </si>
  <si>
    <t>192303</t>
  </si>
  <si>
    <t>4110905024950114</t>
  </si>
  <si>
    <t>075346</t>
  </si>
  <si>
    <t>5707187</t>
  </si>
  <si>
    <t xml:space="preserve">IZI*PANDATECH                 </t>
  </si>
  <si>
    <t>74357045298008140100069</t>
  </si>
  <si>
    <t>1664</t>
  </si>
  <si>
    <t>141.40</t>
  </si>
  <si>
    <t>180747</t>
  </si>
  <si>
    <t>4110930625322026</t>
  </si>
  <si>
    <t>080846</t>
  </si>
  <si>
    <t>5883227</t>
  </si>
  <si>
    <t xml:space="preserve">IZI*FERRETERIA MEJIA          </t>
  </si>
  <si>
    <t>74357045315003114100012</t>
  </si>
  <si>
    <t>70</t>
  </si>
  <si>
    <t>23649.00</t>
  </si>
  <si>
    <t>120802</t>
  </si>
  <si>
    <t>4110930628971076</t>
  </si>
  <si>
    <t>504764</t>
  </si>
  <si>
    <t>74357045328007773954713</t>
  </si>
  <si>
    <t>4601443</t>
  </si>
  <si>
    <t>1042304313888a4</t>
  </si>
  <si>
    <t>152.00</t>
  </si>
  <si>
    <t>205041</t>
  </si>
  <si>
    <t>4110930628975507</t>
  </si>
  <si>
    <t>195467</t>
  </si>
  <si>
    <t>74357045310005815672798</t>
  </si>
  <si>
    <t>6750469</t>
  </si>
  <si>
    <t>1041925949715d0</t>
  </si>
  <si>
    <t>162.00</t>
  </si>
  <si>
    <t>201947</t>
  </si>
  <si>
    <t>4110930629103463</t>
  </si>
  <si>
    <t>145852</t>
  </si>
  <si>
    <t>74357045260001623810100</t>
  </si>
  <si>
    <t>8605398</t>
  </si>
  <si>
    <t>69.90</t>
  </si>
  <si>
    <t>181420</t>
  </si>
  <si>
    <t>162152</t>
  </si>
  <si>
    <t>74357045231001594528554</t>
  </si>
  <si>
    <t>4788646</t>
  </si>
  <si>
    <t>91527</t>
  </si>
  <si>
    <t>4110930629133627</t>
  </si>
  <si>
    <t>034757</t>
  </si>
  <si>
    <t>5614907</t>
  </si>
  <si>
    <t xml:space="preserve">IZI*IMPORTACIONES ZEN         </t>
  </si>
  <si>
    <t>74357045317002112100014</t>
  </si>
  <si>
    <t>450</t>
  </si>
  <si>
    <t>367.05</t>
  </si>
  <si>
    <t>170340</t>
  </si>
  <si>
    <t>4130370406137028</t>
  </si>
  <si>
    <t>029404</t>
  </si>
  <si>
    <t>74357045326001948400019</t>
  </si>
  <si>
    <t>170640</t>
  </si>
  <si>
    <t>038367</t>
  </si>
  <si>
    <t>74357045326001948400084</t>
  </si>
  <si>
    <t>170914</t>
  </si>
  <si>
    <t>044923</t>
  </si>
  <si>
    <t>74357045326001948400043</t>
  </si>
  <si>
    <t>170801</t>
  </si>
  <si>
    <t>062135</t>
  </si>
  <si>
    <t>74357045326001948400118</t>
  </si>
  <si>
    <t>171011</t>
  </si>
  <si>
    <t>072099</t>
  </si>
  <si>
    <t>74357045326001948400134</t>
  </si>
  <si>
    <t>171115</t>
  </si>
  <si>
    <t>4140758303998229</t>
  </si>
  <si>
    <t>108251</t>
  </si>
  <si>
    <t>74357045317003073202591</t>
  </si>
  <si>
    <t>2628372</t>
  </si>
  <si>
    <t xml:space="preserve">55021127277    </t>
  </si>
  <si>
    <t>222753</t>
  </si>
  <si>
    <t>4141650001950181</t>
  </si>
  <si>
    <t>012024</t>
  </si>
  <si>
    <t>74357045325008496117722</t>
  </si>
  <si>
    <t>1667594</t>
  </si>
  <si>
    <t xml:space="preserve">12493989601    </t>
  </si>
  <si>
    <t>36.12</t>
  </si>
  <si>
    <t>72614</t>
  </si>
  <si>
    <t>4141650002381972</t>
  </si>
  <si>
    <t>089780</t>
  </si>
  <si>
    <t>74357045329004846574171</t>
  </si>
  <si>
    <t>4636163</t>
  </si>
  <si>
    <t xml:space="preserve">9109261        </t>
  </si>
  <si>
    <t>222208</t>
  </si>
  <si>
    <t>4141650002575441</t>
  </si>
  <si>
    <t>001775</t>
  </si>
  <si>
    <t>74357045330003106322526</t>
  </si>
  <si>
    <t>6191542</t>
  </si>
  <si>
    <t xml:space="preserve">9123466        </t>
  </si>
  <si>
    <t>21114</t>
  </si>
  <si>
    <t>4141650002605511</t>
  </si>
  <si>
    <t>001410</t>
  </si>
  <si>
    <t>74357045324007851020787</t>
  </si>
  <si>
    <t>100627</t>
  </si>
  <si>
    <t xml:space="preserve">9047208        </t>
  </si>
  <si>
    <t>12353</t>
  </si>
  <si>
    <t>4141650002607608</t>
  </si>
  <si>
    <t>003039</t>
  </si>
  <si>
    <t>74357045329004846574403</t>
  </si>
  <si>
    <t>5679785</t>
  </si>
  <si>
    <t xml:space="preserve">9111329        </t>
  </si>
  <si>
    <t>22429</t>
  </si>
  <si>
    <t>4141650002685067</t>
  </si>
  <si>
    <t>080921</t>
  </si>
  <si>
    <t>4074928</t>
  </si>
  <si>
    <t>BOTICAS HOGAR Y SALUD ECOMMERC</t>
  </si>
  <si>
    <t>74357045268002860600040</t>
  </si>
  <si>
    <t>5503058</t>
  </si>
  <si>
    <t>226.80</t>
  </si>
  <si>
    <t>140748</t>
  </si>
  <si>
    <t>4147202595569086</t>
  </si>
  <si>
    <t>00166D</t>
  </si>
  <si>
    <t>74357045248003680311912</t>
  </si>
  <si>
    <t>5398130</t>
  </si>
  <si>
    <t xml:space="preserve">11568484508    </t>
  </si>
  <si>
    <t>30.79</t>
  </si>
  <si>
    <t>171338</t>
  </si>
  <si>
    <t>00177D</t>
  </si>
  <si>
    <t>74357045251003753924348</t>
  </si>
  <si>
    <t>8805526</t>
  </si>
  <si>
    <t xml:space="preserve">11603090293    </t>
  </si>
  <si>
    <t>75.39</t>
  </si>
  <si>
    <t>165005</t>
  </si>
  <si>
    <t>01301D</t>
  </si>
  <si>
    <t>74357045254004907006872</t>
  </si>
  <si>
    <t>1868685</t>
  </si>
  <si>
    <t xml:space="preserve">11629478766    </t>
  </si>
  <si>
    <t>22.04</t>
  </si>
  <si>
    <t>11043</t>
  </si>
  <si>
    <t>01549D</t>
  </si>
  <si>
    <t>20250806</t>
  </si>
  <si>
    <t>74357045218003351317343</t>
  </si>
  <si>
    <t>5434657</t>
  </si>
  <si>
    <t xml:space="preserve">10206509290    </t>
  </si>
  <si>
    <t>39.89</t>
  </si>
  <si>
    <t>221718</t>
  </si>
  <si>
    <t>02466D</t>
  </si>
  <si>
    <t>20250906</t>
  </si>
  <si>
    <t>74357045250004255636084</t>
  </si>
  <si>
    <t>6090618</t>
  </si>
  <si>
    <t xml:space="preserve">11584028107    </t>
  </si>
  <si>
    <t>131.59</t>
  </si>
  <si>
    <t>224415</t>
  </si>
  <si>
    <t>03118D</t>
  </si>
  <si>
    <t>74357045247004720521453</t>
  </si>
  <si>
    <t>4852045</t>
  </si>
  <si>
    <t xml:space="preserve">11555068359    </t>
  </si>
  <si>
    <t>47.82</t>
  </si>
  <si>
    <t>153103</t>
  </si>
  <si>
    <t>03701D</t>
  </si>
  <si>
    <t>74357045247004720519259</t>
  </si>
  <si>
    <t>4818785</t>
  </si>
  <si>
    <t xml:space="preserve">11554297703    </t>
  </si>
  <si>
    <t>41.64</t>
  </si>
  <si>
    <t>141456</t>
  </si>
  <si>
    <t>04636D</t>
  </si>
  <si>
    <t>74357045255005566717906</t>
  </si>
  <si>
    <t>1274992</t>
  </si>
  <si>
    <t xml:space="preserve">11639563630    </t>
  </si>
  <si>
    <t>39.14</t>
  </si>
  <si>
    <t>212154</t>
  </si>
  <si>
    <t>04716D</t>
  </si>
  <si>
    <t>20250802</t>
  </si>
  <si>
    <t>20250803</t>
  </si>
  <si>
    <t>74357045215004267804617</t>
  </si>
  <si>
    <t>2011891</t>
  </si>
  <si>
    <t xml:space="preserve">10174547161    </t>
  </si>
  <si>
    <t>20.76</t>
  </si>
  <si>
    <t>222823</t>
  </si>
  <si>
    <t>05949D</t>
  </si>
  <si>
    <t>74357045250004255609487</t>
  </si>
  <si>
    <t>7316345</t>
  </si>
  <si>
    <t xml:space="preserve">11589996487    </t>
  </si>
  <si>
    <t>25.10</t>
  </si>
  <si>
    <t>134531</t>
  </si>
  <si>
    <t>06819D</t>
  </si>
  <si>
    <t>74357045253003003422919</t>
  </si>
  <si>
    <t>686127</t>
  </si>
  <si>
    <t xml:space="preserve">11625317396    </t>
  </si>
  <si>
    <t>56.49</t>
  </si>
  <si>
    <t>163227</t>
  </si>
  <si>
    <t>06886D</t>
  </si>
  <si>
    <t>74357045253003003405278</t>
  </si>
  <si>
    <t>686146</t>
  </si>
  <si>
    <t xml:space="preserve">11625317775    </t>
  </si>
  <si>
    <t>20.31</t>
  </si>
  <si>
    <t>163229</t>
  </si>
  <si>
    <t>08184D</t>
  </si>
  <si>
    <t>74357045259009153110265</t>
  </si>
  <si>
    <t>6375207</t>
  </si>
  <si>
    <t xml:space="preserve">11690286453    </t>
  </si>
  <si>
    <t>73939</t>
  </si>
  <si>
    <t>09449D</t>
  </si>
  <si>
    <t>20250810</t>
  </si>
  <si>
    <t>74357045222004013514461</t>
  </si>
  <si>
    <t>471556</t>
  </si>
  <si>
    <t xml:space="preserve">11274918043    </t>
  </si>
  <si>
    <t>34.33</t>
  </si>
  <si>
    <t>73314</t>
  </si>
  <si>
    <t>4147202759262106</t>
  </si>
  <si>
    <t>08319D</t>
  </si>
  <si>
    <t>74357045333004787661346</t>
  </si>
  <si>
    <t>9032353</t>
  </si>
  <si>
    <t>104241121206d3d</t>
  </si>
  <si>
    <t>30.95</t>
  </si>
  <si>
    <t>121943</t>
  </si>
  <si>
    <t>4147203731037988</t>
  </si>
  <si>
    <t>03254I</t>
  </si>
  <si>
    <t>5597122</t>
  </si>
  <si>
    <t xml:space="preserve">IZI*APRENDEFACIL              </t>
  </si>
  <si>
    <t>74357045301003465600053</t>
  </si>
  <si>
    <t>9477397</t>
  </si>
  <si>
    <t>680.00</t>
  </si>
  <si>
    <t>192105</t>
  </si>
  <si>
    <t>4147918294024350</t>
  </si>
  <si>
    <t>927846</t>
  </si>
  <si>
    <t>4031497</t>
  </si>
  <si>
    <t>20250814</t>
  </si>
  <si>
    <t>74357045226003588205519</t>
  </si>
  <si>
    <t>4542495</t>
  </si>
  <si>
    <t xml:space="preserve">11322604235    </t>
  </si>
  <si>
    <t>47.90</t>
  </si>
  <si>
    <t>191805</t>
  </si>
  <si>
    <t>4147918342649075</t>
  </si>
  <si>
    <t>704576</t>
  </si>
  <si>
    <t>74357045327001459312396</t>
  </si>
  <si>
    <t>3812131</t>
  </si>
  <si>
    <t xml:space="preserve">55263816537    </t>
  </si>
  <si>
    <t>967.76</t>
  </si>
  <si>
    <t>73046</t>
  </si>
  <si>
    <t>4147918348814889</t>
  </si>
  <si>
    <t>389905</t>
  </si>
  <si>
    <t>74357045333004787518751</t>
  </si>
  <si>
    <t>8771403</t>
  </si>
  <si>
    <t>104239876935a2b</t>
  </si>
  <si>
    <t>20.41</t>
  </si>
  <si>
    <t>215649</t>
  </si>
  <si>
    <t>4147918352921190</t>
  </si>
  <si>
    <t>250938</t>
  </si>
  <si>
    <t>4060789</t>
  </si>
  <si>
    <t xml:space="preserve">MDOPAGO*MDOPAGO MERCADO PAGO  </t>
  </si>
  <si>
    <t>74357045328007777305151</t>
  </si>
  <si>
    <t>4378380</t>
  </si>
  <si>
    <t xml:space="preserve">55297288900    </t>
  </si>
  <si>
    <t>699.00</t>
  </si>
  <si>
    <t>123319</t>
  </si>
  <si>
    <t>4147918374340429</t>
  </si>
  <si>
    <t>271153</t>
  </si>
  <si>
    <t>74357045302005820201757</t>
  </si>
  <si>
    <t>9727796</t>
  </si>
  <si>
    <t xml:space="preserve">133327836436   </t>
  </si>
  <si>
    <t>53.58</t>
  </si>
  <si>
    <t>115735</t>
  </si>
  <si>
    <t>359742</t>
  </si>
  <si>
    <t>74357045318006742803664</t>
  </si>
  <si>
    <t>4176471</t>
  </si>
  <si>
    <t xml:space="preserve">133366782391   </t>
  </si>
  <si>
    <t>310.90</t>
  </si>
  <si>
    <t>74813</t>
  </si>
  <si>
    <t>482426</t>
  </si>
  <si>
    <t>74357045318006742801056</t>
  </si>
  <si>
    <t>4336565</t>
  </si>
  <si>
    <t xml:space="preserve">133367526216   </t>
  </si>
  <si>
    <t>29.57</t>
  </si>
  <si>
    <t>140556</t>
  </si>
  <si>
    <t>525772</t>
  </si>
  <si>
    <t>74357045322003171901147</t>
  </si>
  <si>
    <t>8217451</t>
  </si>
  <si>
    <t xml:space="preserve">133376512497   </t>
  </si>
  <si>
    <t>37.79</t>
  </si>
  <si>
    <t>82843</t>
  </si>
  <si>
    <t>912919</t>
  </si>
  <si>
    <t>74357045298000960900496</t>
  </si>
  <si>
    <t>5618698</t>
  </si>
  <si>
    <t xml:space="preserve">133318432733   </t>
  </si>
  <si>
    <t>342.48</t>
  </si>
  <si>
    <t>4147918412918269</t>
  </si>
  <si>
    <t>043005</t>
  </si>
  <si>
    <t>5492649</t>
  </si>
  <si>
    <t xml:space="preserve">IZI*LA LICORERIA              </t>
  </si>
  <si>
    <t>74357045324003565200039</t>
  </si>
  <si>
    <t>1614</t>
  </si>
  <si>
    <t>34.00</t>
  </si>
  <si>
    <t>4147918422226893</t>
  </si>
  <si>
    <t>504094</t>
  </si>
  <si>
    <t>74357045333004782004336</t>
  </si>
  <si>
    <t>8794527</t>
  </si>
  <si>
    <t xml:space="preserve">55408843888    </t>
  </si>
  <si>
    <t>228.80</t>
  </si>
  <si>
    <t>223915</t>
  </si>
  <si>
    <t>4213550099422247</t>
  </si>
  <si>
    <t>509072</t>
  </si>
  <si>
    <t>74357045257005591303910</t>
  </si>
  <si>
    <t>4678213</t>
  </si>
  <si>
    <t xml:space="preserve">11672836925    </t>
  </si>
  <si>
    <t>174315</t>
  </si>
  <si>
    <t>4213550100765667</t>
  </si>
  <si>
    <t>078258</t>
  </si>
  <si>
    <t>74357045301005882602083</t>
  </si>
  <si>
    <t>8258066</t>
  </si>
  <si>
    <t xml:space="preserve">12194847704    </t>
  </si>
  <si>
    <t>47.32</t>
  </si>
  <si>
    <t>120214</t>
  </si>
  <si>
    <t>086097</t>
  </si>
  <si>
    <t>74357045300006348702062</t>
  </si>
  <si>
    <t>7848091</t>
  </si>
  <si>
    <t xml:space="preserve">12183471276    </t>
  </si>
  <si>
    <t>38.24</t>
  </si>
  <si>
    <t>135626</t>
  </si>
  <si>
    <t>125595</t>
  </si>
  <si>
    <t>74357045298000957506678</t>
  </si>
  <si>
    <t>5087191</t>
  </si>
  <si>
    <t xml:space="preserve">12163634309    </t>
  </si>
  <si>
    <t>28.86</t>
  </si>
  <si>
    <t>204406</t>
  </si>
  <si>
    <t>247086</t>
  </si>
  <si>
    <t>74357045307006869402681</t>
  </si>
  <si>
    <t>3169929</t>
  </si>
  <si>
    <t xml:space="preserve">12273312223    </t>
  </si>
  <si>
    <t>29.72</t>
  </si>
  <si>
    <t>142057</t>
  </si>
  <si>
    <t>392653</t>
  </si>
  <si>
    <t>74357045309005309601975</t>
  </si>
  <si>
    <t>5055701</t>
  </si>
  <si>
    <t xml:space="preserve">12297132877    </t>
  </si>
  <si>
    <t>100.22</t>
  </si>
  <si>
    <t>131801</t>
  </si>
  <si>
    <t>553472</t>
  </si>
  <si>
    <t>74357045308003747701870</t>
  </si>
  <si>
    <t>4593337</t>
  </si>
  <si>
    <t xml:space="preserve">12284780966    </t>
  </si>
  <si>
    <t>40.80</t>
  </si>
  <si>
    <t>130646</t>
  </si>
  <si>
    <t>569992</t>
  </si>
  <si>
    <t>74357045304000180703219</t>
  </si>
  <si>
    <t>1849663</t>
  </si>
  <si>
    <t xml:space="preserve">12237023259    </t>
  </si>
  <si>
    <t>40.02</t>
  </si>
  <si>
    <t>183419</t>
  </si>
  <si>
    <t>647347</t>
  </si>
  <si>
    <t>74357045308003747704700</t>
  </si>
  <si>
    <t>4618336</t>
  </si>
  <si>
    <t xml:space="preserve">12285388275    </t>
  </si>
  <si>
    <t>1.57</t>
  </si>
  <si>
    <t>141053</t>
  </si>
  <si>
    <t>652932</t>
  </si>
  <si>
    <t>74357045301005882601549</t>
  </si>
  <si>
    <t>8243628</t>
  </si>
  <si>
    <t xml:space="preserve">12194429828    </t>
  </si>
  <si>
    <t>34.59</t>
  </si>
  <si>
    <t>112133</t>
  </si>
  <si>
    <t>911713</t>
  </si>
  <si>
    <t>74357045306009721304450</t>
  </si>
  <si>
    <t>2762573</t>
  </si>
  <si>
    <t xml:space="preserve">12261784380    </t>
  </si>
  <si>
    <t>38.39</t>
  </si>
  <si>
    <t>153402</t>
  </si>
  <si>
    <t>4213550100977577</t>
  </si>
  <si>
    <t>339234</t>
  </si>
  <si>
    <t>74357045331009327748018</t>
  </si>
  <si>
    <t>7881290</t>
  </si>
  <si>
    <t>104235815543228</t>
  </si>
  <si>
    <t>115144</t>
  </si>
  <si>
    <t>4213550106477101</t>
  </si>
  <si>
    <t>194990</t>
  </si>
  <si>
    <t>74357045311007201007828</t>
  </si>
  <si>
    <t>7001720</t>
  </si>
  <si>
    <t xml:space="preserve">12321583407    </t>
  </si>
  <si>
    <t>94.90</t>
  </si>
  <si>
    <t>112439</t>
  </si>
  <si>
    <t>4213550118182939</t>
  </si>
  <si>
    <t>061957</t>
  </si>
  <si>
    <t>74357045234003837100537</t>
  </si>
  <si>
    <t>2231643</t>
  </si>
  <si>
    <t xml:space="preserve">11403040005    </t>
  </si>
  <si>
    <t>82924</t>
  </si>
  <si>
    <t>4213550118401446</t>
  </si>
  <si>
    <t>057804</t>
  </si>
  <si>
    <t>74357045334004790035032</t>
  </si>
  <si>
    <t>646341</t>
  </si>
  <si>
    <t>104243760939bca</t>
  </si>
  <si>
    <t>246.50</t>
  </si>
  <si>
    <t>134958</t>
  </si>
  <si>
    <t>678008</t>
  </si>
  <si>
    <t>74357045334004790037079</t>
  </si>
  <si>
    <t>653173</t>
  </si>
  <si>
    <t>10424379306487f</t>
  </si>
  <si>
    <t>106.00</t>
  </si>
  <si>
    <t>140443</t>
  </si>
  <si>
    <t>724602</t>
  </si>
  <si>
    <t>74357045334004790055337</t>
  </si>
  <si>
    <t>700124</t>
  </si>
  <si>
    <t>104243998149fc0</t>
  </si>
  <si>
    <t>203.00</t>
  </si>
  <si>
    <t>154753</t>
  </si>
  <si>
    <t>4213550118406775</t>
  </si>
  <si>
    <t>550743</t>
  </si>
  <si>
    <t>74357045332000203468465</t>
  </si>
  <si>
    <t>8563936</t>
  </si>
  <si>
    <t>104238938571fc3</t>
  </si>
  <si>
    <t>138.00</t>
  </si>
  <si>
    <t>161348</t>
  </si>
  <si>
    <t>4213550118973063</t>
  </si>
  <si>
    <t>155248</t>
  </si>
  <si>
    <t>1052626</t>
  </si>
  <si>
    <t xml:space="preserve">AMANCAES C1                   </t>
  </si>
  <si>
    <t>74357045316008153800264</t>
  </si>
  <si>
    <t>78.80</t>
  </si>
  <si>
    <t>104328</t>
  </si>
  <si>
    <t>159310</t>
  </si>
  <si>
    <t>1034860</t>
  </si>
  <si>
    <t xml:space="preserve">MFAB68 MAGDALENA  CASTILLA 2  </t>
  </si>
  <si>
    <t>74357045316006110200198</t>
  </si>
  <si>
    <t>676</t>
  </si>
  <si>
    <t>144.70</t>
  </si>
  <si>
    <t>141243</t>
  </si>
  <si>
    <t>418609</t>
  </si>
  <si>
    <t>1037328</t>
  </si>
  <si>
    <t xml:space="preserve">776 MASS FAUCETT 2 SM         </t>
  </si>
  <si>
    <t>74357045316006611000410</t>
  </si>
  <si>
    <t>7118</t>
  </si>
  <si>
    <t>125.60</t>
  </si>
  <si>
    <t>111443</t>
  </si>
  <si>
    <t>505105</t>
  </si>
  <si>
    <t>74357045316006110200172</t>
  </si>
  <si>
    <t>672</t>
  </si>
  <si>
    <t>138.90</t>
  </si>
  <si>
    <t>135601</t>
  </si>
  <si>
    <t>707025</t>
  </si>
  <si>
    <t>1017035</t>
  </si>
  <si>
    <t xml:space="preserve">MFA624 DASSO                  </t>
  </si>
  <si>
    <t>74357045316005650000414</t>
  </si>
  <si>
    <t>8277</t>
  </si>
  <si>
    <t>145.10</t>
  </si>
  <si>
    <t>132211</t>
  </si>
  <si>
    <t>719521</t>
  </si>
  <si>
    <t>1007357</t>
  </si>
  <si>
    <t xml:space="preserve">MFAE92 DOMINGO ORUE           </t>
  </si>
  <si>
    <t>74357045316005604500170</t>
  </si>
  <si>
    <t>8218</t>
  </si>
  <si>
    <t>130131</t>
  </si>
  <si>
    <t>792096</t>
  </si>
  <si>
    <t>1037570</t>
  </si>
  <si>
    <t xml:space="preserve">568 MASS INSURGENT7 SM        </t>
  </si>
  <si>
    <t>74357045316006648300213</t>
  </si>
  <si>
    <t>5767</t>
  </si>
  <si>
    <t>132.20</t>
  </si>
  <si>
    <t>105347</t>
  </si>
  <si>
    <t>919596</t>
  </si>
  <si>
    <t>1457284</t>
  </si>
  <si>
    <t xml:space="preserve">MFAE70 ANGAMOS/ATAHUALPA      </t>
  </si>
  <si>
    <t>74357045316008824000146</t>
  </si>
  <si>
    <t>7956</t>
  </si>
  <si>
    <t>121752</t>
  </si>
  <si>
    <t>987328</t>
  </si>
  <si>
    <t>1483757</t>
  </si>
  <si>
    <t xml:space="preserve">MFA393 EL GOLF                </t>
  </si>
  <si>
    <t>74357045317009684300302</t>
  </si>
  <si>
    <t>3156</t>
  </si>
  <si>
    <t xml:space="preserve">PS0508    </t>
  </si>
  <si>
    <t>143.80</t>
  </si>
  <si>
    <t>133648</t>
  </si>
  <si>
    <t>4213550127682580</t>
  </si>
  <si>
    <t>635107</t>
  </si>
  <si>
    <t>74357045257005600610842</t>
  </si>
  <si>
    <t>4517305</t>
  </si>
  <si>
    <t xml:space="preserve">11668798955    </t>
  </si>
  <si>
    <t>103119</t>
  </si>
  <si>
    <t>4213550129293303</t>
  </si>
  <si>
    <t>390805</t>
  </si>
  <si>
    <t>4033635</t>
  </si>
  <si>
    <t xml:space="preserve">MDOPAGO*PLATANITOS            </t>
  </si>
  <si>
    <t>74357045334004771305248</t>
  </si>
  <si>
    <t>607270</t>
  </si>
  <si>
    <t xml:space="preserve">55441231769    </t>
  </si>
  <si>
    <t>297.50</t>
  </si>
  <si>
    <t>122423</t>
  </si>
  <si>
    <t>4213550130942690</t>
  </si>
  <si>
    <t>184249</t>
  </si>
  <si>
    <t>4040150</t>
  </si>
  <si>
    <t xml:space="preserve">DLC*TUTORIAL EXPERTCHAT ME    </t>
  </si>
  <si>
    <t>74357045324007797300038</t>
  </si>
  <si>
    <t>5753606</t>
  </si>
  <si>
    <t xml:space="preserve">12420752776    </t>
  </si>
  <si>
    <t>100.94</t>
  </si>
  <si>
    <t>94104</t>
  </si>
  <si>
    <t>4213550134859189</t>
  </si>
  <si>
    <t>196082</t>
  </si>
  <si>
    <t>1033169</t>
  </si>
  <si>
    <t xml:space="preserve">TDA AMAZONAS ALMACEN          </t>
  </si>
  <si>
    <t>74357045324008878500025</t>
  </si>
  <si>
    <t>9624</t>
  </si>
  <si>
    <t>66.80</t>
  </si>
  <si>
    <t>81102</t>
  </si>
  <si>
    <t>4213550139539034</t>
  </si>
  <si>
    <t>964161</t>
  </si>
  <si>
    <t>4078603</t>
  </si>
  <si>
    <t>UNIVERSIDAD DE SAN MARTIN DE P</t>
  </si>
  <si>
    <t>74357045329004793800272</t>
  </si>
  <si>
    <t>4631951</t>
  </si>
  <si>
    <t xml:space="preserve">1764040219     </t>
  </si>
  <si>
    <t>705.60</t>
  </si>
  <si>
    <t>221034</t>
  </si>
  <si>
    <t>4213550144754651</t>
  </si>
  <si>
    <t>423564</t>
  </si>
  <si>
    <t>74357045297008722826454</t>
  </si>
  <si>
    <t>3077602</t>
  </si>
  <si>
    <t>10416259540719c</t>
  </si>
  <si>
    <t>6.80</t>
  </si>
  <si>
    <t>224146</t>
  </si>
  <si>
    <t>4213550146165047</t>
  </si>
  <si>
    <t>922147</t>
  </si>
  <si>
    <t>1037557</t>
  </si>
  <si>
    <t>404 MASS GUILLERMO LA FUENTE 3</t>
  </si>
  <si>
    <t>74357045258007419801009</t>
  </si>
  <si>
    <t>7151</t>
  </si>
  <si>
    <t>7.00</t>
  </si>
  <si>
    <t>205938</t>
  </si>
  <si>
    <t>4213550152366554</t>
  </si>
  <si>
    <t>996730</t>
  </si>
  <si>
    <t>74357045335009757650003</t>
  </si>
  <si>
    <t>1357656</t>
  </si>
  <si>
    <t>1042470585769ca</t>
  </si>
  <si>
    <t>247.00</t>
  </si>
  <si>
    <t>194254</t>
  </si>
  <si>
    <t>4213550152597471</t>
  </si>
  <si>
    <t>182574</t>
  </si>
  <si>
    <t>74357045333004792403288</t>
  </si>
  <si>
    <t>9149577</t>
  </si>
  <si>
    <t xml:space="preserve">133405728722   </t>
  </si>
  <si>
    <t>45.62</t>
  </si>
  <si>
    <t>161410</t>
  </si>
  <si>
    <t>536183</t>
  </si>
  <si>
    <t>74357045333004792403247</t>
  </si>
  <si>
    <t>9148198</t>
  </si>
  <si>
    <t xml:space="preserve">133405722124   </t>
  </si>
  <si>
    <t>54.36</t>
  </si>
  <si>
    <t>161138</t>
  </si>
  <si>
    <t>612145</t>
  </si>
  <si>
    <t>74357045333004792403239</t>
  </si>
  <si>
    <t>9147251</t>
  </si>
  <si>
    <t xml:space="preserve">133405717643   </t>
  </si>
  <si>
    <t>47.10</t>
  </si>
  <si>
    <t>160952</t>
  </si>
  <si>
    <t>4213550154446792</t>
  </si>
  <si>
    <t>346378</t>
  </si>
  <si>
    <t>74357045258005667107269</t>
  </si>
  <si>
    <t>5861980</t>
  </si>
  <si>
    <t xml:space="preserve">11678213395    </t>
  </si>
  <si>
    <t>70540</t>
  </si>
  <si>
    <t>4213550155473340</t>
  </si>
  <si>
    <t>054096</t>
  </si>
  <si>
    <t>1046810</t>
  </si>
  <si>
    <t xml:space="preserve">ESTACION AVA PETIT THOUARS    </t>
  </si>
  <si>
    <t>74357045257004830100245</t>
  </si>
  <si>
    <t>9622</t>
  </si>
  <si>
    <t>214115</t>
  </si>
  <si>
    <t>806828</t>
  </si>
  <si>
    <t>74357045257004830301116</t>
  </si>
  <si>
    <t>9977</t>
  </si>
  <si>
    <t>16.63</t>
  </si>
  <si>
    <t>214616</t>
  </si>
  <si>
    <t>4213550155976458</t>
  </si>
  <si>
    <t>942166</t>
  </si>
  <si>
    <t>74357045257005594100297</t>
  </si>
  <si>
    <t>4387551</t>
  </si>
  <si>
    <t xml:space="preserve">11665553767    </t>
  </si>
  <si>
    <t>13529</t>
  </si>
  <si>
    <t>4213550158808351</t>
  </si>
  <si>
    <t>715202</t>
  </si>
  <si>
    <t>74357045332000179111602</t>
  </si>
  <si>
    <t>8241443</t>
  </si>
  <si>
    <t xml:space="preserve">12582658623    </t>
  </si>
  <si>
    <t>41.99</t>
  </si>
  <si>
    <t>21331</t>
  </si>
  <si>
    <t>4213550162606502</t>
  </si>
  <si>
    <t>875799</t>
  </si>
  <si>
    <t>1037819</t>
  </si>
  <si>
    <t xml:space="preserve">773 MASS TERREROS 2 CE        </t>
  </si>
  <si>
    <t>74357045311009049900628</t>
  </si>
  <si>
    <t>5869</t>
  </si>
  <si>
    <t>28.54</t>
  </si>
  <si>
    <t>155955</t>
  </si>
  <si>
    <t>4213550167101988</t>
  </si>
  <si>
    <t>432596</t>
  </si>
  <si>
    <t>1039195</t>
  </si>
  <si>
    <t xml:space="preserve">TAMBO CHOCANO                 </t>
  </si>
  <si>
    <t>74357045323009187500145</t>
  </si>
  <si>
    <t>2402</t>
  </si>
  <si>
    <t>.99</t>
  </si>
  <si>
    <t>174000</t>
  </si>
  <si>
    <t>525246</t>
  </si>
  <si>
    <t>74357045323009187500160</t>
  </si>
  <si>
    <t>2406</t>
  </si>
  <si>
    <t>26.29</t>
  </si>
  <si>
    <t>174841</t>
  </si>
  <si>
    <t>813447</t>
  </si>
  <si>
    <t>74357045323009187500152</t>
  </si>
  <si>
    <t>2404</t>
  </si>
  <si>
    <t>28.87</t>
  </si>
  <si>
    <t>174417</t>
  </si>
  <si>
    <t>889480</t>
  </si>
  <si>
    <t>1037465</t>
  </si>
  <si>
    <t xml:space="preserve">609 MASS TELLO 2 CDL          </t>
  </si>
  <si>
    <t>74357045322007852500144</t>
  </si>
  <si>
    <t>6375</t>
  </si>
  <si>
    <t>190831</t>
  </si>
  <si>
    <t>4213550168130440</t>
  </si>
  <si>
    <t>971121</t>
  </si>
  <si>
    <t>1041042</t>
  </si>
  <si>
    <t xml:space="preserve">ORION MAGISTERIO              </t>
  </si>
  <si>
    <t>74357045257007706300070</t>
  </si>
  <si>
    <t>66.00</t>
  </si>
  <si>
    <t>92515</t>
  </si>
  <si>
    <t>4213550169058889</t>
  </si>
  <si>
    <t>523773</t>
  </si>
  <si>
    <t>74357045326002778771115</t>
  </si>
  <si>
    <t>2494814</t>
  </si>
  <si>
    <t>104226085699c0f</t>
  </si>
  <si>
    <t>170005</t>
  </si>
  <si>
    <t>4213550170627474</t>
  </si>
  <si>
    <t>173209</t>
  </si>
  <si>
    <t>1050714</t>
  </si>
  <si>
    <t xml:space="preserve">2270 MASS EUCALIPA6 IC MS     </t>
  </si>
  <si>
    <t>74357045305009089900429</t>
  </si>
  <si>
    <t>1492</t>
  </si>
  <si>
    <t>130006</t>
  </si>
  <si>
    <t>239345</t>
  </si>
  <si>
    <t>1049463</t>
  </si>
  <si>
    <t xml:space="preserve">2197 MASS AYABACA3 IC MS      </t>
  </si>
  <si>
    <t>74357045302008915700147</t>
  </si>
  <si>
    <t>5139</t>
  </si>
  <si>
    <t>103114</t>
  </si>
  <si>
    <t>559024</t>
  </si>
  <si>
    <t>1050330</t>
  </si>
  <si>
    <t xml:space="preserve">2241 MASS SANJOAQUINIC MS     </t>
  </si>
  <si>
    <t>74357045304003225200555</t>
  </si>
  <si>
    <t>2230</t>
  </si>
  <si>
    <t>29.07</t>
  </si>
  <si>
    <t>183641</t>
  </si>
  <si>
    <t>4213550170643323</t>
  </si>
  <si>
    <t>102672</t>
  </si>
  <si>
    <t>4080387</t>
  </si>
  <si>
    <t xml:space="preserve">PRO DRIVERS PERU              </t>
  </si>
  <si>
    <t>74357045307006955301888</t>
  </si>
  <si>
    <t>3085015</t>
  </si>
  <si>
    <t>LP0208576600001</t>
  </si>
  <si>
    <t>61.87</t>
  </si>
  <si>
    <t>105652</t>
  </si>
  <si>
    <t>253760</t>
  </si>
  <si>
    <t>74357045310005901802051</t>
  </si>
  <si>
    <t>6628681</t>
  </si>
  <si>
    <t>LP0209914400001</t>
  </si>
  <si>
    <t>160147</t>
  </si>
  <si>
    <t>574933</t>
  </si>
  <si>
    <t>74357045317003037501385</t>
  </si>
  <si>
    <t>5119947</t>
  </si>
  <si>
    <t>193224</t>
  </si>
  <si>
    <t>590788</t>
  </si>
  <si>
    <t>74357045310005901802069</t>
  </si>
  <si>
    <t>6628682</t>
  </si>
  <si>
    <t>LP0209914300001</t>
  </si>
  <si>
    <t>4213550173355461</t>
  </si>
  <si>
    <t>148643</t>
  </si>
  <si>
    <t>74357045329004753940779</t>
  </si>
  <si>
    <t>4647446</t>
  </si>
  <si>
    <t>1042305750133af</t>
  </si>
  <si>
    <t>4.40</t>
  </si>
  <si>
    <t>225517</t>
  </si>
  <si>
    <t>4213550175583607</t>
  </si>
  <si>
    <t>367090</t>
  </si>
  <si>
    <t>4040955</t>
  </si>
  <si>
    <t xml:space="preserve">DLC*PEDIDOSYA PAGODEUDA       </t>
  </si>
  <si>
    <t>74357045258005686200145</t>
  </si>
  <si>
    <t>5822710</t>
  </si>
  <si>
    <t xml:space="preserve">11676666904    </t>
  </si>
  <si>
    <t>17.50</t>
  </si>
  <si>
    <t>20348</t>
  </si>
  <si>
    <t>4213550176323326</t>
  </si>
  <si>
    <t>458739</t>
  </si>
  <si>
    <t>1055369</t>
  </si>
  <si>
    <t xml:space="preserve">ABANCAY 2 ROKYS               </t>
  </si>
  <si>
    <t>74357045332004244300208</t>
  </si>
  <si>
    <t>5300</t>
  </si>
  <si>
    <t>73.90</t>
  </si>
  <si>
    <t>223350</t>
  </si>
  <si>
    <t>4213550177116000</t>
  </si>
  <si>
    <t>031556</t>
  </si>
  <si>
    <t>5760330</t>
  </si>
  <si>
    <t xml:space="preserve">IZI*CASITA DORADA             </t>
  </si>
  <si>
    <t>74357045257002706000036</t>
  </si>
  <si>
    <t>2009</t>
  </si>
  <si>
    <t>35034</t>
  </si>
  <si>
    <t>493350</t>
  </si>
  <si>
    <t>74357045257002706000044</t>
  </si>
  <si>
    <t>2011</t>
  </si>
  <si>
    <t>5.00</t>
  </si>
  <si>
    <t>35120</t>
  </si>
  <si>
    <t>4213550177840260</t>
  </si>
  <si>
    <t>880241</t>
  </si>
  <si>
    <t>1484567</t>
  </si>
  <si>
    <t xml:space="preserve">MFA471 TALARA 2               </t>
  </si>
  <si>
    <t>74357045320005233300038</t>
  </si>
  <si>
    <t>1443</t>
  </si>
  <si>
    <t>142839</t>
  </si>
  <si>
    <t>888799</t>
  </si>
  <si>
    <t>74357045320005233200105</t>
  </si>
  <si>
    <t>68.70</t>
  </si>
  <si>
    <t>142749</t>
  </si>
  <si>
    <t>990707</t>
  </si>
  <si>
    <t>1045372</t>
  </si>
  <si>
    <t xml:space="preserve">PLATANITOS TALARA             </t>
  </si>
  <si>
    <t>74357045320003799300070</t>
  </si>
  <si>
    <t>2638</t>
  </si>
  <si>
    <t>145722</t>
  </si>
  <si>
    <t>4213550178674510</t>
  </si>
  <si>
    <t>221323</t>
  </si>
  <si>
    <t>1039201</t>
  </si>
  <si>
    <t xml:space="preserve">TAMBO DOMINICOS               </t>
  </si>
  <si>
    <t>74357045317007764502466</t>
  </si>
  <si>
    <t>5277</t>
  </si>
  <si>
    <t>38.28</t>
  </si>
  <si>
    <t>224750</t>
  </si>
  <si>
    <t>618538</t>
  </si>
  <si>
    <t>1039433</t>
  </si>
  <si>
    <t xml:space="preserve">TAMBO JOSEGRANDA              </t>
  </si>
  <si>
    <t>74357045317007831301017</t>
  </si>
  <si>
    <t>7566</t>
  </si>
  <si>
    <t>222846</t>
  </si>
  <si>
    <t>961228</t>
  </si>
  <si>
    <t>1039981</t>
  </si>
  <si>
    <t xml:space="preserve">1289 MASS GRANDA33 SMP MS     </t>
  </si>
  <si>
    <t>74357045316007048001492</t>
  </si>
  <si>
    <t>5656</t>
  </si>
  <si>
    <t>214512</t>
  </si>
  <si>
    <t>974303</t>
  </si>
  <si>
    <t>74357045317007831301033</t>
  </si>
  <si>
    <t>7571</t>
  </si>
  <si>
    <t>28.38</t>
  </si>
  <si>
    <t>223048</t>
  </si>
  <si>
    <t>4213550179652291</t>
  </si>
  <si>
    <t>058916</t>
  </si>
  <si>
    <t>5841824</t>
  </si>
  <si>
    <t xml:space="preserve">IZI*TRENSITO FLASH            </t>
  </si>
  <si>
    <t>74357045331003280000301</t>
  </si>
  <si>
    <t>8971301</t>
  </si>
  <si>
    <t>180929</t>
  </si>
  <si>
    <t>4213550183644664</t>
  </si>
  <si>
    <t>135469</t>
  </si>
  <si>
    <t>2876965</t>
  </si>
  <si>
    <t xml:space="preserve">E S TINGO MARIA GLP-GNV       </t>
  </si>
  <si>
    <t>74357045331009759100019</t>
  </si>
  <si>
    <t>9046</t>
  </si>
  <si>
    <t>4646</t>
  </si>
  <si>
    <t>207806</t>
  </si>
  <si>
    <t>5274045</t>
  </si>
  <si>
    <t xml:space="preserve">IZI*RESTAURANTE EL CHINO      </t>
  </si>
  <si>
    <t>74357045331004450500138</t>
  </si>
  <si>
    <t>8961</t>
  </si>
  <si>
    <t>2913</t>
  </si>
  <si>
    <t>409179</t>
  </si>
  <si>
    <t>2245078</t>
  </si>
  <si>
    <t xml:space="preserve">E S SALAVERRY                 </t>
  </si>
  <si>
    <t>74357045331009700800030</t>
  </si>
  <si>
    <t>2782</t>
  </si>
  <si>
    <t>24413</t>
  </si>
  <si>
    <t>493392</t>
  </si>
  <si>
    <t>74357045331009700800048</t>
  </si>
  <si>
    <t>2784</t>
  </si>
  <si>
    <t>24552</t>
  </si>
  <si>
    <t>525352</t>
  </si>
  <si>
    <t>2296306</t>
  </si>
  <si>
    <t xml:space="preserve">SERVICENTRO SANTA CECILIA     </t>
  </si>
  <si>
    <t>74357045331009711100347</t>
  </si>
  <si>
    <t>2865</t>
  </si>
  <si>
    <t>13621</t>
  </si>
  <si>
    <t>642314</t>
  </si>
  <si>
    <t>2245035</t>
  </si>
  <si>
    <t xml:space="preserve">E S HUIRACOCHA                </t>
  </si>
  <si>
    <t>74357045331009699400123</t>
  </si>
  <si>
    <t>4966</t>
  </si>
  <si>
    <t>25351</t>
  </si>
  <si>
    <t>645522</t>
  </si>
  <si>
    <t>1030953</t>
  </si>
  <si>
    <t xml:space="preserve">E S BOLIVAR                   </t>
  </si>
  <si>
    <t>74357045331008946200021</t>
  </si>
  <si>
    <t>2037</t>
  </si>
  <si>
    <t>13222</t>
  </si>
  <si>
    <t>712092</t>
  </si>
  <si>
    <t>1046899</t>
  </si>
  <si>
    <t xml:space="preserve">ES BOLIVAR                    </t>
  </si>
  <si>
    <t>74357045331009102700085</t>
  </si>
  <si>
    <t>3218</t>
  </si>
  <si>
    <t>14231</t>
  </si>
  <si>
    <t>773394</t>
  </si>
  <si>
    <t>74357045331009759200017</t>
  </si>
  <si>
    <t>1873</t>
  </si>
  <si>
    <t xml:space="preserve">PS0507    </t>
  </si>
  <si>
    <t>29.37</t>
  </si>
  <si>
    <t>4258</t>
  </si>
  <si>
    <t>4213550184690203</t>
  </si>
  <si>
    <t>196025</t>
  </si>
  <si>
    <t>74357045333004791001778</t>
  </si>
  <si>
    <t>9301526</t>
  </si>
  <si>
    <t xml:space="preserve">12610906127    </t>
  </si>
  <si>
    <t>205802</t>
  </si>
  <si>
    <t>4213550185392510</t>
  </si>
  <si>
    <t>311146</t>
  </si>
  <si>
    <t>74357045249004253500047</t>
  </si>
  <si>
    <t>6895521</t>
  </si>
  <si>
    <t xml:space="preserve">53546566689    </t>
  </si>
  <si>
    <t>160015</t>
  </si>
  <si>
    <t>4213550186709886</t>
  </si>
  <si>
    <t>222024</t>
  </si>
  <si>
    <t>5805885</t>
  </si>
  <si>
    <t xml:space="preserve">IZI*INVERSIONES MF            </t>
  </si>
  <si>
    <t>74357045298009088800041</t>
  </si>
  <si>
    <t>1994</t>
  </si>
  <si>
    <t>280.00</t>
  </si>
  <si>
    <t>62837</t>
  </si>
  <si>
    <t>451782</t>
  </si>
  <si>
    <t>74357045298009088800025</t>
  </si>
  <si>
    <t>1986</t>
  </si>
  <si>
    <t>32928</t>
  </si>
  <si>
    <t>4213550187598445</t>
  </si>
  <si>
    <t>280316</t>
  </si>
  <si>
    <t>74357045330003024403242</t>
  </si>
  <si>
    <t>6222738</t>
  </si>
  <si>
    <t xml:space="preserve">12556897211    </t>
  </si>
  <si>
    <t>70340</t>
  </si>
  <si>
    <t>4213550189540452</t>
  </si>
  <si>
    <t>106341</t>
  </si>
  <si>
    <t>1040045</t>
  </si>
  <si>
    <t xml:space="preserve">SALA SJ1 ANEXO                </t>
  </si>
  <si>
    <t>74357045225005546800159</t>
  </si>
  <si>
    <t>9693</t>
  </si>
  <si>
    <t>130.00</t>
  </si>
  <si>
    <t>231914</t>
  </si>
  <si>
    <t>202346</t>
  </si>
  <si>
    <t>5233133</t>
  </si>
  <si>
    <t xml:space="preserve">IZI*FARMACIA ANDAHUAYLAS      </t>
  </si>
  <si>
    <t>74357045212009545000014</t>
  </si>
  <si>
    <t>4994</t>
  </si>
  <si>
    <t>28.20</t>
  </si>
  <si>
    <t>181132</t>
  </si>
  <si>
    <t>351358</t>
  </si>
  <si>
    <t>74357045214008100800873</t>
  </si>
  <si>
    <t>2307</t>
  </si>
  <si>
    <t>182853</t>
  </si>
  <si>
    <t>411177</t>
  </si>
  <si>
    <t>5350437</t>
  </si>
  <si>
    <t xml:space="preserve">IZI*TRAGAMONEDAS MONTREAL     </t>
  </si>
  <si>
    <t>74357045225008602900186</t>
  </si>
  <si>
    <t>7436</t>
  </si>
  <si>
    <t>222310</t>
  </si>
  <si>
    <t>439616</t>
  </si>
  <si>
    <t>20250712</t>
  </si>
  <si>
    <t>74357045193009834300078</t>
  </si>
  <si>
    <t>6192</t>
  </si>
  <si>
    <t>155114</t>
  </si>
  <si>
    <t>482927</t>
  </si>
  <si>
    <t>74357045218008341800191</t>
  </si>
  <si>
    <t>6490</t>
  </si>
  <si>
    <t>233207</t>
  </si>
  <si>
    <t>609807</t>
  </si>
  <si>
    <t>74357045214008100800543</t>
  </si>
  <si>
    <t>174004</t>
  </si>
  <si>
    <t>614598</t>
  </si>
  <si>
    <t>20250710</t>
  </si>
  <si>
    <t>20250711</t>
  </si>
  <si>
    <t>74357045192008578200131</t>
  </si>
  <si>
    <t>7047</t>
  </si>
  <si>
    <t>230327</t>
  </si>
  <si>
    <t>642067</t>
  </si>
  <si>
    <t>20250801</t>
  </si>
  <si>
    <t>74357045213002028600037</t>
  </si>
  <si>
    <t>38.00</t>
  </si>
  <si>
    <t>200728</t>
  </si>
  <si>
    <t>692903</t>
  </si>
  <si>
    <t>74357045197009508201483</t>
  </si>
  <si>
    <t>2056</t>
  </si>
  <si>
    <t>215933</t>
  </si>
  <si>
    <t>705769</t>
  </si>
  <si>
    <t>20250717</t>
  </si>
  <si>
    <t>74357045198001960100187</t>
  </si>
  <si>
    <t>3081</t>
  </si>
  <si>
    <t>230405</t>
  </si>
  <si>
    <t>803213</t>
  </si>
  <si>
    <t>74357045218005434200057</t>
  </si>
  <si>
    <t>9458</t>
  </si>
  <si>
    <t>154458</t>
  </si>
  <si>
    <t>846634</t>
  </si>
  <si>
    <t>1044723</t>
  </si>
  <si>
    <t xml:space="preserve">VISION GAMES CORPORATION      </t>
  </si>
  <si>
    <t>20250713</t>
  </si>
  <si>
    <t>74357045194009119900203</t>
  </si>
  <si>
    <t>331</t>
  </si>
  <si>
    <t>233956</t>
  </si>
  <si>
    <t>851420</t>
  </si>
  <si>
    <t>20250721</t>
  </si>
  <si>
    <t>74357045202008467100242</t>
  </si>
  <si>
    <t>3229</t>
  </si>
  <si>
    <t>161126</t>
  </si>
  <si>
    <t>905612</t>
  </si>
  <si>
    <t>20250724</t>
  </si>
  <si>
    <t>74357045205000858500293</t>
  </si>
  <si>
    <t>4374</t>
  </si>
  <si>
    <t>4153</t>
  </si>
  <si>
    <t>4213550190909837</t>
  </si>
  <si>
    <t>346040</t>
  </si>
  <si>
    <t>1037763</t>
  </si>
  <si>
    <t xml:space="preserve">1023 MASS JC TELLO HUA MS     </t>
  </si>
  <si>
    <t>74357045321009206400089</t>
  </si>
  <si>
    <t>4020</t>
  </si>
  <si>
    <t>7.52</t>
  </si>
  <si>
    <t>85356</t>
  </si>
  <si>
    <t>409309</t>
  </si>
  <si>
    <t>1052621</t>
  </si>
  <si>
    <t xml:space="preserve">HUAQUILLA HUARAL              </t>
  </si>
  <si>
    <t>74357045322009407300376</t>
  </si>
  <si>
    <t>267</t>
  </si>
  <si>
    <t>17.80</t>
  </si>
  <si>
    <t>213233</t>
  </si>
  <si>
    <t>462534</t>
  </si>
  <si>
    <t>74357045322009407300368</t>
  </si>
  <si>
    <t>265</t>
  </si>
  <si>
    <t>4.10</t>
  </si>
  <si>
    <t>213119</t>
  </si>
  <si>
    <t>845244</t>
  </si>
  <si>
    <t>1050706</t>
  </si>
  <si>
    <t xml:space="preserve">2277 MASS CARRION2 HUA MS     </t>
  </si>
  <si>
    <t>74357045322009158200726</t>
  </si>
  <si>
    <t>5157</t>
  </si>
  <si>
    <t>7.80</t>
  </si>
  <si>
    <t>214141</t>
  </si>
  <si>
    <t>957882</t>
  </si>
  <si>
    <t>74357045321009206400014</t>
  </si>
  <si>
    <t>4013</t>
  </si>
  <si>
    <t>69.77</t>
  </si>
  <si>
    <t>71644</t>
  </si>
  <si>
    <t>970487</t>
  </si>
  <si>
    <t>74357045321009206400436</t>
  </si>
  <si>
    <t>4056</t>
  </si>
  <si>
    <t>10.41</t>
  </si>
  <si>
    <t>132204</t>
  </si>
  <si>
    <t>4213550191584316</t>
  </si>
  <si>
    <t>510348</t>
  </si>
  <si>
    <t>1039344</t>
  </si>
  <si>
    <t xml:space="preserve">TAMBO AMERICA-SJM             </t>
  </si>
  <si>
    <t>74357045322008193501304</t>
  </si>
  <si>
    <t>1073</t>
  </si>
  <si>
    <t>21.89</t>
  </si>
  <si>
    <t>222451</t>
  </si>
  <si>
    <t>4213550191910438</t>
  </si>
  <si>
    <t>405216</t>
  </si>
  <si>
    <t>74357045258005677105584</t>
  </si>
  <si>
    <t>5143442</t>
  </si>
  <si>
    <t xml:space="preserve">11684293529    </t>
  </si>
  <si>
    <t>173711</t>
  </si>
  <si>
    <t>4213550192141561</t>
  </si>
  <si>
    <t>331338</t>
  </si>
  <si>
    <t>2401770</t>
  </si>
  <si>
    <t xml:space="preserve">E S HIPODROMO                 </t>
  </si>
  <si>
    <t>74357045260000018300826</t>
  </si>
  <si>
    <t>5351</t>
  </si>
  <si>
    <t>85952</t>
  </si>
  <si>
    <t>342037</t>
  </si>
  <si>
    <t>1052701</t>
  </si>
  <si>
    <t xml:space="preserve">LIMA EXPRESA P10              </t>
  </si>
  <si>
    <t>74357045259002659600079</t>
  </si>
  <si>
    <t>9687</t>
  </si>
  <si>
    <t>53307</t>
  </si>
  <si>
    <t>415537</t>
  </si>
  <si>
    <t>1052707</t>
  </si>
  <si>
    <t xml:space="preserve">LIMA EXPRESA P5               </t>
  </si>
  <si>
    <t>74357045259002701100086</t>
  </si>
  <si>
    <t>1291</t>
  </si>
  <si>
    <t>54113</t>
  </si>
  <si>
    <t>606254</t>
  </si>
  <si>
    <t>8820745</t>
  </si>
  <si>
    <t xml:space="preserve">IZI*ORFUSAC                   </t>
  </si>
  <si>
    <t>74357045258006627001238</t>
  </si>
  <si>
    <t>7100</t>
  </si>
  <si>
    <t>141947</t>
  </si>
  <si>
    <t>690529</t>
  </si>
  <si>
    <t>1052689</t>
  </si>
  <si>
    <t xml:space="preserve">LIMA EXPRESA P2 P3            </t>
  </si>
  <si>
    <t>74357045259002607000034</t>
  </si>
  <si>
    <t xml:space="preserve">PS0016    </t>
  </si>
  <si>
    <t>42847</t>
  </si>
  <si>
    <t>755430</t>
  </si>
  <si>
    <t>8011800</t>
  </si>
  <si>
    <t>74357045258006564900566</t>
  </si>
  <si>
    <t>1041</t>
  </si>
  <si>
    <t>19.83</t>
  </si>
  <si>
    <t>141906</t>
  </si>
  <si>
    <t>804418</t>
  </si>
  <si>
    <t>5033245</t>
  </si>
  <si>
    <t>74357045259009704800620</t>
  </si>
  <si>
    <t>9917</t>
  </si>
  <si>
    <t>42111</t>
  </si>
  <si>
    <t>4213550192900248</t>
  </si>
  <si>
    <t>379034</t>
  </si>
  <si>
    <t>1041840</t>
  </si>
  <si>
    <t xml:space="preserve">CHILCA                        </t>
  </si>
  <si>
    <t>74357045329007098000316</t>
  </si>
  <si>
    <t>3423</t>
  </si>
  <si>
    <t>97.99</t>
  </si>
  <si>
    <t>144015</t>
  </si>
  <si>
    <t>4213550193610010</t>
  </si>
  <si>
    <t>320207</t>
  </si>
  <si>
    <t>4041439</t>
  </si>
  <si>
    <t xml:space="preserve">MDOPAGO*OLA Y MONTAÑA         </t>
  </si>
  <si>
    <t>74357045331009355200221</t>
  </si>
  <si>
    <t>7687497</t>
  </si>
  <si>
    <t xml:space="preserve">55354287118    </t>
  </si>
  <si>
    <t>46.42</t>
  </si>
  <si>
    <t>532</t>
  </si>
  <si>
    <t>4213550194475124</t>
  </si>
  <si>
    <t>003310</t>
  </si>
  <si>
    <t>5879353</t>
  </si>
  <si>
    <t xml:space="preserve">IZI*GABRIEL MODA URBANA       </t>
  </si>
  <si>
    <t>74357045314001276900097</t>
  </si>
  <si>
    <t>2422659</t>
  </si>
  <si>
    <t xml:space="preserve">T0371524  </t>
  </si>
  <si>
    <t>122203</t>
  </si>
  <si>
    <t>009114</t>
  </si>
  <si>
    <t>74357045296001754500072</t>
  </si>
  <si>
    <t>3316278</t>
  </si>
  <si>
    <t>133723</t>
  </si>
  <si>
    <t>039168</t>
  </si>
  <si>
    <t>74357045308001220700013</t>
  </si>
  <si>
    <t>394502</t>
  </si>
  <si>
    <t>205912</t>
  </si>
  <si>
    <t>039670</t>
  </si>
  <si>
    <t>74357045302001474800044</t>
  </si>
  <si>
    <t>5356355</t>
  </si>
  <si>
    <t>155252</t>
  </si>
  <si>
    <t>042127</t>
  </si>
  <si>
    <t>5879368</t>
  </si>
  <si>
    <t xml:space="preserve">IZI*GUSTAVO KIDS              </t>
  </si>
  <si>
    <t>74357045298001425900097</t>
  </si>
  <si>
    <t>7328464</t>
  </si>
  <si>
    <t xml:space="preserve">T0371539  </t>
  </si>
  <si>
    <t>173351</t>
  </si>
  <si>
    <t>090307</t>
  </si>
  <si>
    <t>74357045315001341800180</t>
  </si>
  <si>
    <t>425540</t>
  </si>
  <si>
    <t>204320</t>
  </si>
  <si>
    <t>124424</t>
  </si>
  <si>
    <t>74357045315001341800107</t>
  </si>
  <si>
    <t>4425331</t>
  </si>
  <si>
    <t>143023</t>
  </si>
  <si>
    <t>145318</t>
  </si>
  <si>
    <t>74357045304001420200347</t>
  </si>
  <si>
    <t>5366396</t>
  </si>
  <si>
    <t>154400</t>
  </si>
  <si>
    <t>161112</t>
  </si>
  <si>
    <t>74357045301002105900055</t>
  </si>
  <si>
    <t>4348266</t>
  </si>
  <si>
    <t>143821</t>
  </si>
  <si>
    <t>248644</t>
  </si>
  <si>
    <t>74357045297002414200060</t>
  </si>
  <si>
    <t>4326267</t>
  </si>
  <si>
    <t>141355</t>
  </si>
  <si>
    <t>270005</t>
  </si>
  <si>
    <t>74357045310001339100101</t>
  </si>
  <si>
    <t>5404348</t>
  </si>
  <si>
    <t>154823</t>
  </si>
  <si>
    <t>284577</t>
  </si>
  <si>
    <t>74357045290002379300068</t>
  </si>
  <si>
    <t>4284276</t>
  </si>
  <si>
    <t>140735</t>
  </si>
  <si>
    <t>290084</t>
  </si>
  <si>
    <t>74357045298001425900139</t>
  </si>
  <si>
    <t>330539</t>
  </si>
  <si>
    <t>204859</t>
  </si>
  <si>
    <t>291589</t>
  </si>
  <si>
    <t>74357045317001215000048</t>
  </si>
  <si>
    <t>9428674</t>
  </si>
  <si>
    <t>190825</t>
  </si>
  <si>
    <t>332714</t>
  </si>
  <si>
    <t>74357045299001264400125</t>
  </si>
  <si>
    <t>334483</t>
  </si>
  <si>
    <t>204427</t>
  </si>
  <si>
    <t>407558</t>
  </si>
  <si>
    <t>74357045311001736400152</t>
  </si>
  <si>
    <t>8412455</t>
  </si>
  <si>
    <t>181924</t>
  </si>
  <si>
    <t>415960</t>
  </si>
  <si>
    <t>74357045303001930800033</t>
  </si>
  <si>
    <t>9360560</t>
  </si>
  <si>
    <t>194539</t>
  </si>
  <si>
    <t>424017</t>
  </si>
  <si>
    <t>74357045309001431100101</t>
  </si>
  <si>
    <t>3396233</t>
  </si>
  <si>
    <t>130531</t>
  </si>
  <si>
    <t>467537</t>
  </si>
  <si>
    <t>74357045306001248400135</t>
  </si>
  <si>
    <t>3378225</t>
  </si>
  <si>
    <t>131017</t>
  </si>
  <si>
    <t>478152</t>
  </si>
  <si>
    <t>74357045317001215000097</t>
  </si>
  <si>
    <t>428737</t>
  </si>
  <si>
    <t>201117</t>
  </si>
  <si>
    <t>518270</t>
  </si>
  <si>
    <t>74357045303001930800090</t>
  </si>
  <si>
    <t>5362361</t>
  </si>
  <si>
    <t>152948</t>
  </si>
  <si>
    <t>521297</t>
  </si>
  <si>
    <t>74357045300001694500053</t>
  </si>
  <si>
    <t>344511</t>
  </si>
  <si>
    <t>201727</t>
  </si>
  <si>
    <t>593074</t>
  </si>
  <si>
    <t>74357045294001630900076</t>
  </si>
  <si>
    <t>4308267</t>
  </si>
  <si>
    <t>145919</t>
  </si>
  <si>
    <t>613269</t>
  </si>
  <si>
    <t>74357045293001736000038</t>
  </si>
  <si>
    <t>9302586</t>
  </si>
  <si>
    <t>194333</t>
  </si>
  <si>
    <t>666407</t>
  </si>
  <si>
    <t>74357045301002105900048</t>
  </si>
  <si>
    <t>350489</t>
  </si>
  <si>
    <t>200123</t>
  </si>
  <si>
    <t>670323</t>
  </si>
  <si>
    <t>74357045309001431100051</t>
  </si>
  <si>
    <t>396611</t>
  </si>
  <si>
    <t>204756</t>
  </si>
  <si>
    <t>680839</t>
  </si>
  <si>
    <t>74357045312001931900062</t>
  </si>
  <si>
    <t>6416397</t>
  </si>
  <si>
    <t>161004</t>
  </si>
  <si>
    <t>709864</t>
  </si>
  <si>
    <t>74357045299001264300069</t>
  </si>
  <si>
    <t>4334281</t>
  </si>
  <si>
    <t>143152</t>
  </si>
  <si>
    <t>747835</t>
  </si>
  <si>
    <t>74357045297002414200052</t>
  </si>
  <si>
    <t>8322453</t>
  </si>
  <si>
    <t>183927</t>
  </si>
  <si>
    <t>769553</t>
  </si>
  <si>
    <t>74357045291001471100227</t>
  </si>
  <si>
    <t>7286441</t>
  </si>
  <si>
    <t>175022</t>
  </si>
  <si>
    <t>816826</t>
  </si>
  <si>
    <t>74357045316001304000272</t>
  </si>
  <si>
    <t>426065</t>
  </si>
  <si>
    <t>200718</t>
  </si>
  <si>
    <t>831008</t>
  </si>
  <si>
    <t>74357045300001694500103</t>
  </si>
  <si>
    <t>5344289</t>
  </si>
  <si>
    <t>154020</t>
  </si>
  <si>
    <t>833022</t>
  </si>
  <si>
    <t>74357045304001420201014</t>
  </si>
  <si>
    <t>364630</t>
  </si>
  <si>
    <t>200329</t>
  </si>
  <si>
    <t>879554</t>
  </si>
  <si>
    <t>74357045311001736400160</t>
  </si>
  <si>
    <t>1408602</t>
  </si>
  <si>
    <t>210455</t>
  </si>
  <si>
    <t>893369</t>
  </si>
  <si>
    <t>74357045296001754600088</t>
  </si>
  <si>
    <t>320506</t>
  </si>
  <si>
    <t>201906</t>
  </si>
  <si>
    <t>917412</t>
  </si>
  <si>
    <t>74357045316001304000157</t>
  </si>
  <si>
    <t>3423857</t>
  </si>
  <si>
    <t>132929</t>
  </si>
  <si>
    <t>973888</t>
  </si>
  <si>
    <t>74357045312001931900146</t>
  </si>
  <si>
    <t>416560</t>
  </si>
  <si>
    <t>204720</t>
  </si>
  <si>
    <t>4213550195022685</t>
  </si>
  <si>
    <t>043939</t>
  </si>
  <si>
    <t>1029787</t>
  </si>
  <si>
    <t xml:space="preserve">VEGA CASH Y CARRY SANTA CLARA </t>
  </si>
  <si>
    <t>74357045258006557700726</t>
  </si>
  <si>
    <t>9885</t>
  </si>
  <si>
    <t>49.80</t>
  </si>
  <si>
    <t>202436</t>
  </si>
  <si>
    <t>4213550195248736</t>
  </si>
  <si>
    <t>182024</t>
  </si>
  <si>
    <t>1037648</t>
  </si>
  <si>
    <t xml:space="preserve">244 SPSA MASS LA CABANA       </t>
  </si>
  <si>
    <t>74357045259000946400022</t>
  </si>
  <si>
    <t>6651</t>
  </si>
  <si>
    <t>6.50</t>
  </si>
  <si>
    <t>73922</t>
  </si>
  <si>
    <t>389936</t>
  </si>
  <si>
    <t>74357045259000946400014</t>
  </si>
  <si>
    <t>6649</t>
  </si>
  <si>
    <t>73753</t>
  </si>
  <si>
    <t>774623</t>
  </si>
  <si>
    <t>74357045259000946400030</t>
  </si>
  <si>
    <t>6653</t>
  </si>
  <si>
    <t>74107</t>
  </si>
  <si>
    <t>4213550195402374</t>
  </si>
  <si>
    <t>089307</t>
  </si>
  <si>
    <t>1038704</t>
  </si>
  <si>
    <t xml:space="preserve">130 PVEA CHIMBOTE             </t>
  </si>
  <si>
    <t>74357045305007970401903</t>
  </si>
  <si>
    <t>5409</t>
  </si>
  <si>
    <t>15.05</t>
  </si>
  <si>
    <t>205901</t>
  </si>
  <si>
    <t>223909</t>
  </si>
  <si>
    <t>1038696</t>
  </si>
  <si>
    <t xml:space="preserve">143 PVEA NUEVO CHIMBOTE       </t>
  </si>
  <si>
    <t>74357045310007776400425</t>
  </si>
  <si>
    <t>6462</t>
  </si>
  <si>
    <t>103747</t>
  </si>
  <si>
    <t>756609</t>
  </si>
  <si>
    <t>1047831</t>
  </si>
  <si>
    <t xml:space="preserve">MFH65 CHIMBOTE BUENOS AIRES   </t>
  </si>
  <si>
    <t>74357045311000058600035</t>
  </si>
  <si>
    <t>9245</t>
  </si>
  <si>
    <t>59.90</t>
  </si>
  <si>
    <t>122512</t>
  </si>
  <si>
    <t>4213550195480347</t>
  </si>
  <si>
    <t>161361</t>
  </si>
  <si>
    <t>1049134</t>
  </si>
  <si>
    <t xml:space="preserve">50749 B6 CUSCO                </t>
  </si>
  <si>
    <t>74357045275009114100041</t>
  </si>
  <si>
    <t>4794</t>
  </si>
  <si>
    <t>49.95</t>
  </si>
  <si>
    <t>144414</t>
  </si>
  <si>
    <t>725033</t>
  </si>
  <si>
    <t>1049757</t>
  </si>
  <si>
    <t xml:space="preserve">REAL PLAZA CUZCO              </t>
  </si>
  <si>
    <t>74357045280007862101537</t>
  </si>
  <si>
    <t>3893</t>
  </si>
  <si>
    <t>210025</t>
  </si>
  <si>
    <t>4213550196180896</t>
  </si>
  <si>
    <t>777208</t>
  </si>
  <si>
    <t>5876103</t>
  </si>
  <si>
    <t xml:space="preserve">IZI*DINOGAS                   </t>
  </si>
  <si>
    <t>74357045313009224300295</t>
  </si>
  <si>
    <t>4940</t>
  </si>
  <si>
    <t>131759</t>
  </si>
  <si>
    <t>4213550196230840</t>
  </si>
  <si>
    <t>268295</t>
  </si>
  <si>
    <t>74357045331009331611269</t>
  </si>
  <si>
    <t>7129984</t>
  </si>
  <si>
    <t xml:space="preserve">12579877057    </t>
  </si>
  <si>
    <t>152.10</t>
  </si>
  <si>
    <t>202616</t>
  </si>
  <si>
    <t>4213550196302508</t>
  </si>
  <si>
    <t>120768</t>
  </si>
  <si>
    <t>8685161</t>
  </si>
  <si>
    <t xml:space="preserve">IZI*HUACARPUMA CONDO JAVIER   </t>
  </si>
  <si>
    <t>74357045262001684100050</t>
  </si>
  <si>
    <t>7379</t>
  </si>
  <si>
    <t>190247</t>
  </si>
  <si>
    <t>259994</t>
  </si>
  <si>
    <t>1051566</t>
  </si>
  <si>
    <t xml:space="preserve">957 CD SPSA MERKAO VES        </t>
  </si>
  <si>
    <t>20251005</t>
  </si>
  <si>
    <t>74357045278001528000021</t>
  </si>
  <si>
    <t>1098</t>
  </si>
  <si>
    <t xml:space="preserve">PS0020    </t>
  </si>
  <si>
    <t>91213</t>
  </si>
  <si>
    <t>271776</t>
  </si>
  <si>
    <t>1040449</t>
  </si>
  <si>
    <t xml:space="preserve">1303 MASS PROGREU14 CB MS     </t>
  </si>
  <si>
    <t>74357045292001887801060</t>
  </si>
  <si>
    <t>8250</t>
  </si>
  <si>
    <t>114.40</t>
  </si>
  <si>
    <t>203831</t>
  </si>
  <si>
    <t>273494</t>
  </si>
  <si>
    <t>1050769</t>
  </si>
  <si>
    <t xml:space="preserve">2316 MASS SANTA 16 CB MS      </t>
  </si>
  <si>
    <t>74357045291004191000396</t>
  </si>
  <si>
    <t>7842</t>
  </si>
  <si>
    <t>162131</t>
  </si>
  <si>
    <t>448697</t>
  </si>
  <si>
    <t>74357045255008998300184</t>
  </si>
  <si>
    <t>9052</t>
  </si>
  <si>
    <t>77.75</t>
  </si>
  <si>
    <t>143755</t>
  </si>
  <si>
    <t>656559</t>
  </si>
  <si>
    <t>1048665</t>
  </si>
  <si>
    <t xml:space="preserve">2137 MASS DOMINE2 CB MS       </t>
  </si>
  <si>
    <t>74357045292002486300538</t>
  </si>
  <si>
    <t>5081</t>
  </si>
  <si>
    <t>149.80</t>
  </si>
  <si>
    <t>172826</t>
  </si>
  <si>
    <t>783417</t>
  </si>
  <si>
    <t>8553123</t>
  </si>
  <si>
    <t xml:space="preserve">IZI*CBKD EIRL                 </t>
  </si>
  <si>
    <t>74357045275005269500027</t>
  </si>
  <si>
    <t>1111</t>
  </si>
  <si>
    <t>77.50</t>
  </si>
  <si>
    <t>140352</t>
  </si>
  <si>
    <t>4213550196660475</t>
  </si>
  <si>
    <t>008611</t>
  </si>
  <si>
    <t>5882808</t>
  </si>
  <si>
    <t xml:space="preserve">IZI*BOSANNI                   </t>
  </si>
  <si>
    <t>74357045309001433100026</t>
  </si>
  <si>
    <t>3400224</t>
  </si>
  <si>
    <t xml:space="preserve">T0375099  </t>
  </si>
  <si>
    <t>130718</t>
  </si>
  <si>
    <t>091109</t>
  </si>
  <si>
    <t>74357045306001250000831</t>
  </si>
  <si>
    <t>4380269</t>
  </si>
  <si>
    <t>141410</t>
  </si>
  <si>
    <t>153420</t>
  </si>
  <si>
    <t>5884105</t>
  </si>
  <si>
    <t xml:space="preserve">IZI*ROBER BAR                 </t>
  </si>
  <si>
    <t>74357045307001341900493</t>
  </si>
  <si>
    <t>5384368</t>
  </si>
  <si>
    <t xml:space="preserve">T0376464  </t>
  </si>
  <si>
    <t>154623</t>
  </si>
  <si>
    <t>155962</t>
  </si>
  <si>
    <t>74357045311001738000042</t>
  </si>
  <si>
    <t>2412237</t>
  </si>
  <si>
    <t>124908</t>
  </si>
  <si>
    <t>199019</t>
  </si>
  <si>
    <t>74357045308001224200036</t>
  </si>
  <si>
    <t>8390401</t>
  </si>
  <si>
    <t>181830</t>
  </si>
  <si>
    <t>214296</t>
  </si>
  <si>
    <t>74357045314001277800049</t>
  </si>
  <si>
    <t>5424783</t>
  </si>
  <si>
    <t>152524</t>
  </si>
  <si>
    <t>237258</t>
  </si>
  <si>
    <t>74357045310001341200022</t>
  </si>
  <si>
    <t>6406307</t>
  </si>
  <si>
    <t>165156</t>
  </si>
  <si>
    <t>249109</t>
  </si>
  <si>
    <t>74357045312001933200123</t>
  </si>
  <si>
    <t>9418496</t>
  </si>
  <si>
    <t>193328</t>
  </si>
  <si>
    <t>258694</t>
  </si>
  <si>
    <t>74357045314001277800098</t>
  </si>
  <si>
    <t>4424764</t>
  </si>
  <si>
    <t>143711</t>
  </si>
  <si>
    <t>270502</t>
  </si>
  <si>
    <t>74357045308001222900066</t>
  </si>
  <si>
    <t>8394404</t>
  </si>
  <si>
    <t>185957</t>
  </si>
  <si>
    <t>275342</t>
  </si>
  <si>
    <t>74357045310001341200030</t>
  </si>
  <si>
    <t>5404353</t>
  </si>
  <si>
    <t>155454</t>
  </si>
  <si>
    <t>314349</t>
  </si>
  <si>
    <t>74357045307001341500830</t>
  </si>
  <si>
    <t>3384251</t>
  </si>
  <si>
    <t>130554</t>
  </si>
  <si>
    <t>400666</t>
  </si>
  <si>
    <t>74357045312001933900078</t>
  </si>
  <si>
    <t>5418310</t>
  </si>
  <si>
    <t>152556</t>
  </si>
  <si>
    <t>401003</t>
  </si>
  <si>
    <t>74357045310001341800078</t>
  </si>
  <si>
    <t>3402242</t>
  </si>
  <si>
    <t>135956</t>
  </si>
  <si>
    <t>443337</t>
  </si>
  <si>
    <t>74357045302001477700118</t>
  </si>
  <si>
    <t>8356500</t>
  </si>
  <si>
    <t>183431</t>
  </si>
  <si>
    <t>561887</t>
  </si>
  <si>
    <t>74357045313001076501278</t>
  </si>
  <si>
    <t>3424246</t>
  </si>
  <si>
    <t>132716</t>
  </si>
  <si>
    <t>587395</t>
  </si>
  <si>
    <t>74357045314001278600034</t>
  </si>
  <si>
    <t>5424806</t>
  </si>
  <si>
    <t>155833</t>
  </si>
  <si>
    <t>616837</t>
  </si>
  <si>
    <t>74357045313001076200855</t>
  </si>
  <si>
    <t>3424230</t>
  </si>
  <si>
    <t>131945</t>
  </si>
  <si>
    <t>617164</t>
  </si>
  <si>
    <t>74357045303001933500028</t>
  </si>
  <si>
    <t>6360350</t>
  </si>
  <si>
    <t>160135</t>
  </si>
  <si>
    <t>654112</t>
  </si>
  <si>
    <t>74357045309001433100042</t>
  </si>
  <si>
    <t>3400217</t>
  </si>
  <si>
    <t>130510</t>
  </si>
  <si>
    <t>706146</t>
  </si>
  <si>
    <t>74357045307001341500806</t>
  </si>
  <si>
    <t>1388171</t>
  </si>
  <si>
    <t>111819</t>
  </si>
  <si>
    <t>721674</t>
  </si>
  <si>
    <t>74357045302001477700134</t>
  </si>
  <si>
    <t>8352462</t>
  </si>
  <si>
    <t>787879</t>
  </si>
  <si>
    <t>74357045312001933200065</t>
  </si>
  <si>
    <t>2418210</t>
  </si>
  <si>
    <t>124914</t>
  </si>
  <si>
    <t>858394</t>
  </si>
  <si>
    <t>74357045308001222900025</t>
  </si>
  <si>
    <t>1394505</t>
  </si>
  <si>
    <t>210548</t>
  </si>
  <si>
    <t>877178</t>
  </si>
  <si>
    <t>74357045312001933200057</t>
  </si>
  <si>
    <t>3416281</t>
  </si>
  <si>
    <t>134655</t>
  </si>
  <si>
    <t>877726</t>
  </si>
  <si>
    <t>74357045311001738900118</t>
  </si>
  <si>
    <t>7412419</t>
  </si>
  <si>
    <t>172619</t>
  </si>
  <si>
    <t>921046</t>
  </si>
  <si>
    <t>74357045311001738000034</t>
  </si>
  <si>
    <t>4408342</t>
  </si>
  <si>
    <t>143643</t>
  </si>
  <si>
    <t>931936</t>
  </si>
  <si>
    <t>74357045314001277800015</t>
  </si>
  <si>
    <t>420926</t>
  </si>
  <si>
    <t>202715</t>
  </si>
  <si>
    <t>950504</t>
  </si>
  <si>
    <t>74357045306001250000864</t>
  </si>
  <si>
    <t>6380325</t>
  </si>
  <si>
    <t>161916</t>
  </si>
  <si>
    <t>961666</t>
  </si>
  <si>
    <t>74357045303001933500051</t>
  </si>
  <si>
    <t>3360232</t>
  </si>
  <si>
    <t>133319</t>
  </si>
  <si>
    <t>4213550197198301</t>
  </si>
  <si>
    <t>121459</t>
  </si>
  <si>
    <t>5889135</t>
  </si>
  <si>
    <t xml:space="preserve">IZI*MODAS 47                  </t>
  </si>
  <si>
    <t>74357045319001467200054</t>
  </si>
  <si>
    <t>7439056</t>
  </si>
  <si>
    <t xml:space="preserve">T0381700  </t>
  </si>
  <si>
    <t>73741</t>
  </si>
  <si>
    <t>242169</t>
  </si>
  <si>
    <t>1055173</t>
  </si>
  <si>
    <t xml:space="preserve">ROKYS AREQUIPA                </t>
  </si>
  <si>
    <t>74357045319005698600339</t>
  </si>
  <si>
    <t>2704</t>
  </si>
  <si>
    <t>61.80</t>
  </si>
  <si>
    <t>212842</t>
  </si>
  <si>
    <t>352508</t>
  </si>
  <si>
    <t>74357045319001467200096</t>
  </si>
  <si>
    <t>2430469</t>
  </si>
  <si>
    <t>221259</t>
  </si>
  <si>
    <t>846185</t>
  </si>
  <si>
    <t>1899741</t>
  </si>
  <si>
    <t xml:space="preserve">MFA943 AREQUIPA AV. PROGRESO  </t>
  </si>
  <si>
    <t>74357045317009944400223</t>
  </si>
  <si>
    <t>9764</t>
  </si>
  <si>
    <t>142.30</t>
  </si>
  <si>
    <t>201118</t>
  </si>
  <si>
    <t>4213550197557563</t>
  </si>
  <si>
    <t>199849</t>
  </si>
  <si>
    <t>74357045334006659200060</t>
  </si>
  <si>
    <t>4945</t>
  </si>
  <si>
    <t>121544</t>
  </si>
  <si>
    <t>4213550197865925</t>
  </si>
  <si>
    <t>007440</t>
  </si>
  <si>
    <t>1053142</t>
  </si>
  <si>
    <t xml:space="preserve">RUSTICA CENTRO CIVICO         </t>
  </si>
  <si>
    <t>74357045304003759300037</t>
  </si>
  <si>
    <t>2527</t>
  </si>
  <si>
    <t>41.70</t>
  </si>
  <si>
    <t>164003</t>
  </si>
  <si>
    <t>095813</t>
  </si>
  <si>
    <t>1052023</t>
  </si>
  <si>
    <t xml:space="preserve">LICENCIADOS2                  </t>
  </si>
  <si>
    <t>74357045308006999700862</t>
  </si>
  <si>
    <t>4016</t>
  </si>
  <si>
    <t>2.69</t>
  </si>
  <si>
    <t>223243</t>
  </si>
  <si>
    <t>191176</t>
  </si>
  <si>
    <t>2542145</t>
  </si>
  <si>
    <t xml:space="preserve">BEL CENTER FAUCETT            </t>
  </si>
  <si>
    <t>74357045319006492800067</t>
  </si>
  <si>
    <t>7277</t>
  </si>
  <si>
    <t>18.29</t>
  </si>
  <si>
    <t>135542</t>
  </si>
  <si>
    <t>485636</t>
  </si>
  <si>
    <t>74357045302007741300171</t>
  </si>
  <si>
    <t>4632</t>
  </si>
  <si>
    <t>35.70</t>
  </si>
  <si>
    <t>131615</t>
  </si>
  <si>
    <t>943868</t>
  </si>
  <si>
    <t>5764011</t>
  </si>
  <si>
    <t xml:space="preserve">IZI*GRIFO BJL                 </t>
  </si>
  <si>
    <t>74357045302006849200812</t>
  </si>
  <si>
    <t>2655</t>
  </si>
  <si>
    <t>11.93</t>
  </si>
  <si>
    <t>174317</t>
  </si>
  <si>
    <t>4213550198210030</t>
  </si>
  <si>
    <t>027654</t>
  </si>
  <si>
    <t>8081590</t>
  </si>
  <si>
    <t xml:space="preserve">IZI*MR JUERGA RESTOBAR        </t>
  </si>
  <si>
    <t>74357045321006066700525</t>
  </si>
  <si>
    <t>965</t>
  </si>
  <si>
    <t>21734</t>
  </si>
  <si>
    <t>041450</t>
  </si>
  <si>
    <t>5703273</t>
  </si>
  <si>
    <t xml:space="preserve">IZI*MR JUERGA                 </t>
  </si>
  <si>
    <t>74357045321004254500377</t>
  </si>
  <si>
    <t>3464</t>
  </si>
  <si>
    <t>14935</t>
  </si>
  <si>
    <t>059766</t>
  </si>
  <si>
    <t>74357045321006066700558</t>
  </si>
  <si>
    <t>974</t>
  </si>
  <si>
    <t>9.00</t>
  </si>
  <si>
    <t>21923</t>
  </si>
  <si>
    <t>061459</t>
  </si>
  <si>
    <t>74357045321006066700467</t>
  </si>
  <si>
    <t>944</t>
  </si>
  <si>
    <t>15554</t>
  </si>
  <si>
    <t>070307</t>
  </si>
  <si>
    <t>74357045321006066700483</t>
  </si>
  <si>
    <t>949</t>
  </si>
  <si>
    <t>15809</t>
  </si>
  <si>
    <t>163714</t>
  </si>
  <si>
    <t>74357045321006066700665</t>
  </si>
  <si>
    <t>1008</t>
  </si>
  <si>
    <t>25828</t>
  </si>
  <si>
    <t>4213550199156158</t>
  </si>
  <si>
    <t>231269</t>
  </si>
  <si>
    <t>4037488</t>
  </si>
  <si>
    <t xml:space="preserve">NV*APUESTATOTAL               </t>
  </si>
  <si>
    <t>74357045315004767416671</t>
  </si>
  <si>
    <t>1935977</t>
  </si>
  <si>
    <t xml:space="preserve">12687696       </t>
  </si>
  <si>
    <t>133343</t>
  </si>
  <si>
    <t>4213550199364158</t>
  </si>
  <si>
    <t>010423</t>
  </si>
  <si>
    <t>1040059</t>
  </si>
  <si>
    <t xml:space="preserve">1300 MASS JERUSA4TRUMS        </t>
  </si>
  <si>
    <t>74357045318008945800067</t>
  </si>
  <si>
    <t>3486</t>
  </si>
  <si>
    <t>131.40</t>
  </si>
  <si>
    <t>91831</t>
  </si>
  <si>
    <t>026385</t>
  </si>
  <si>
    <t>74357045316007053800051</t>
  </si>
  <si>
    <t>3411</t>
  </si>
  <si>
    <t>92131</t>
  </si>
  <si>
    <t>071267</t>
  </si>
  <si>
    <t>74357045315006917600468</t>
  </si>
  <si>
    <t>3386</t>
  </si>
  <si>
    <t>200902</t>
  </si>
  <si>
    <t>123365</t>
  </si>
  <si>
    <t>74357045315006917600062</t>
  </si>
  <si>
    <t>3341</t>
  </si>
  <si>
    <t>92445</t>
  </si>
  <si>
    <t>125208</t>
  </si>
  <si>
    <t>1040736</t>
  </si>
  <si>
    <t xml:space="preserve">1356 MASS BOLIVAR5 TRU MS     </t>
  </si>
  <si>
    <t>74357045318008995600755</t>
  </si>
  <si>
    <t>3378</t>
  </si>
  <si>
    <t>165938</t>
  </si>
  <si>
    <t>132268</t>
  </si>
  <si>
    <t>74357045315006917600070</t>
  </si>
  <si>
    <t>3342</t>
  </si>
  <si>
    <t>87.60</t>
  </si>
  <si>
    <t>93014</t>
  </si>
  <si>
    <t>171572</t>
  </si>
  <si>
    <t>74357045318008995600748</t>
  </si>
  <si>
    <t>3377</t>
  </si>
  <si>
    <t>165600</t>
  </si>
  <si>
    <t>277535</t>
  </si>
  <si>
    <t>74357045321009591200623</t>
  </si>
  <si>
    <t>3901</t>
  </si>
  <si>
    <t>205322</t>
  </si>
  <si>
    <t>292482</t>
  </si>
  <si>
    <t>74357045323009313300154</t>
  </si>
  <si>
    <t>3931</t>
  </si>
  <si>
    <t>105535</t>
  </si>
  <si>
    <t>490749</t>
  </si>
  <si>
    <t>74357045320003505700092</t>
  </si>
  <si>
    <t>3718</t>
  </si>
  <si>
    <t>90856</t>
  </si>
  <si>
    <t>531542</t>
  </si>
  <si>
    <t>1046539</t>
  </si>
  <si>
    <t xml:space="preserve">1865 MASS EGIPTO6 TRU MS      </t>
  </si>
  <si>
    <t>74357045319004632900160</t>
  </si>
  <si>
    <t>9087</t>
  </si>
  <si>
    <t>101634</t>
  </si>
  <si>
    <t>532331</t>
  </si>
  <si>
    <t>74357045318008945900198</t>
  </si>
  <si>
    <t>3575</t>
  </si>
  <si>
    <t>112228</t>
  </si>
  <si>
    <t>537453</t>
  </si>
  <si>
    <t>74357045315006917500320</t>
  </si>
  <si>
    <t>3319</t>
  </si>
  <si>
    <t>185616</t>
  </si>
  <si>
    <t>632812</t>
  </si>
  <si>
    <t>74357045315006917600054</t>
  </si>
  <si>
    <t>3340</t>
  </si>
  <si>
    <t>92413</t>
  </si>
  <si>
    <t>644306</t>
  </si>
  <si>
    <t>74357045315006917600450</t>
  </si>
  <si>
    <t>3385</t>
  </si>
  <si>
    <t>200803</t>
  </si>
  <si>
    <t>660176</t>
  </si>
  <si>
    <t>74357045316007053800069</t>
  </si>
  <si>
    <t>3412</t>
  </si>
  <si>
    <t>92207</t>
  </si>
  <si>
    <t>660293</t>
  </si>
  <si>
    <t>74357045318008945900206</t>
  </si>
  <si>
    <t>3576</t>
  </si>
  <si>
    <t>112307</t>
  </si>
  <si>
    <t>708703</t>
  </si>
  <si>
    <t>74357045318008945800075</t>
  </si>
  <si>
    <t>3487</t>
  </si>
  <si>
    <t>43.80</t>
  </si>
  <si>
    <t>91948</t>
  </si>
  <si>
    <t>773857</t>
  </si>
  <si>
    <t>74357045318008945800059</t>
  </si>
  <si>
    <t>3485</t>
  </si>
  <si>
    <t>91802</t>
  </si>
  <si>
    <t>891501</t>
  </si>
  <si>
    <t>74357045315006917600484</t>
  </si>
  <si>
    <t>3388</t>
  </si>
  <si>
    <t>201328</t>
  </si>
  <si>
    <t>927449</t>
  </si>
  <si>
    <t>74357045321009591200615</t>
  </si>
  <si>
    <t>3900</t>
  </si>
  <si>
    <t>205252</t>
  </si>
  <si>
    <t>930990</t>
  </si>
  <si>
    <t>74357045316007053800085</t>
  </si>
  <si>
    <t>92520</t>
  </si>
  <si>
    <t>972380</t>
  </si>
  <si>
    <t>74357045316007053800580</t>
  </si>
  <si>
    <t>3467</t>
  </si>
  <si>
    <t>191943</t>
  </si>
  <si>
    <t>4213550200251824</t>
  </si>
  <si>
    <t>111824</t>
  </si>
  <si>
    <t>74357045331009347043457</t>
  </si>
  <si>
    <t>7997830</t>
  </si>
  <si>
    <t xml:space="preserve">12968956       </t>
  </si>
  <si>
    <t>160620</t>
  </si>
  <si>
    <t>4213550370850439</t>
  </si>
  <si>
    <t>271775</t>
  </si>
  <si>
    <t>1039137</t>
  </si>
  <si>
    <t xml:space="preserve">TAMBO CAMACHO                 </t>
  </si>
  <si>
    <t>74357045259001200711377</t>
  </si>
  <si>
    <t>8463</t>
  </si>
  <si>
    <t>23.29</t>
  </si>
  <si>
    <t>153106</t>
  </si>
  <si>
    <t>4213550371437210</t>
  </si>
  <si>
    <t>404976</t>
  </si>
  <si>
    <t>74357045322003174000871</t>
  </si>
  <si>
    <t>1926957</t>
  </si>
  <si>
    <t xml:space="preserve">133310907118   </t>
  </si>
  <si>
    <t>572.25</t>
  </si>
  <si>
    <t>153739</t>
  </si>
  <si>
    <t>4213550375671335</t>
  </si>
  <si>
    <t>819440</t>
  </si>
  <si>
    <t>4059814</t>
  </si>
  <si>
    <t>74357045335009761700927</t>
  </si>
  <si>
    <t>924755</t>
  </si>
  <si>
    <t xml:space="preserve">55454224527    </t>
  </si>
  <si>
    <t>1549.00</t>
  </si>
  <si>
    <t>232501</t>
  </si>
  <si>
    <t>4214016102410446</t>
  </si>
  <si>
    <t>318598</t>
  </si>
  <si>
    <t>6557582</t>
  </si>
  <si>
    <t xml:space="preserve">TORI                          </t>
  </si>
  <si>
    <t>74357045319001275500091</t>
  </si>
  <si>
    <t>150</t>
  </si>
  <si>
    <t>26.00</t>
  </si>
  <si>
    <t>223952</t>
  </si>
  <si>
    <t>4214100316755935</t>
  </si>
  <si>
    <t>104351</t>
  </si>
  <si>
    <t>4040762</t>
  </si>
  <si>
    <t xml:space="preserve">DLC*LOCALIZE.MOBI             </t>
  </si>
  <si>
    <t>74357045324007800100029</t>
  </si>
  <si>
    <t>6545273</t>
  </si>
  <si>
    <t xml:space="preserve">12439398036    </t>
  </si>
  <si>
    <t>243.15</t>
  </si>
  <si>
    <t>184602</t>
  </si>
  <si>
    <t>4214100325237651</t>
  </si>
  <si>
    <t>080184</t>
  </si>
  <si>
    <t>4078012</t>
  </si>
  <si>
    <t xml:space="preserve">MIBITEL APP RECARGAS          </t>
  </si>
  <si>
    <t>74357045303003503105162</t>
  </si>
  <si>
    <t>619079</t>
  </si>
  <si>
    <t>131.80</t>
  </si>
  <si>
    <t>170535</t>
  </si>
  <si>
    <t>088404</t>
  </si>
  <si>
    <t>74357045303003503107549</t>
  </si>
  <si>
    <t>776512</t>
  </si>
  <si>
    <t>111.80</t>
  </si>
  <si>
    <t>175326</t>
  </si>
  <si>
    <t>4214100337344560</t>
  </si>
  <si>
    <t>086504</t>
  </si>
  <si>
    <t>74357045322003181403704</t>
  </si>
  <si>
    <t>8452790</t>
  </si>
  <si>
    <t>1042173543378e4</t>
  </si>
  <si>
    <t>181754</t>
  </si>
  <si>
    <t>097279</t>
  </si>
  <si>
    <t>74357045322003181403530</t>
  </si>
  <si>
    <t>8485380</t>
  </si>
  <si>
    <t>104217480624658</t>
  </si>
  <si>
    <t>192246</t>
  </si>
  <si>
    <t>4214100366240150</t>
  </si>
  <si>
    <t>039579</t>
  </si>
  <si>
    <t>4039668</t>
  </si>
  <si>
    <t>74357045321007450400094</t>
  </si>
  <si>
    <t>7854315</t>
  </si>
  <si>
    <t xml:space="preserve">12447761222    </t>
  </si>
  <si>
    <t>19.99</t>
  </si>
  <si>
    <t>123621</t>
  </si>
  <si>
    <t>4214100373416686</t>
  </si>
  <si>
    <t>015737</t>
  </si>
  <si>
    <t>4075927</t>
  </si>
  <si>
    <t xml:space="preserve">TOMMY HILFIGER WEB            </t>
  </si>
  <si>
    <t>74357045323007157500079</t>
  </si>
  <si>
    <t>9674058</t>
  </si>
  <si>
    <t xml:space="preserve">12817846       </t>
  </si>
  <si>
    <t>197.92</t>
  </si>
  <si>
    <t>75930</t>
  </si>
  <si>
    <t>016091</t>
  </si>
  <si>
    <t>74357045323007157500103</t>
  </si>
  <si>
    <t>9676856</t>
  </si>
  <si>
    <t xml:space="preserve">12817902       </t>
  </si>
  <si>
    <t>265.91</t>
  </si>
  <si>
    <t>80309</t>
  </si>
  <si>
    <t>016318</t>
  </si>
  <si>
    <t>74357045323007157500087</t>
  </si>
  <si>
    <t>9678387</t>
  </si>
  <si>
    <t xml:space="preserve">12817932       </t>
  </si>
  <si>
    <t>221.92</t>
  </si>
  <si>
    <t>80520</t>
  </si>
  <si>
    <t>4214100376249118</t>
  </si>
  <si>
    <t>075093</t>
  </si>
  <si>
    <t>74357045320001390248235</t>
  </si>
  <si>
    <t>6469367</t>
  </si>
  <si>
    <t>104213244026446</t>
  </si>
  <si>
    <t>112.00</t>
  </si>
  <si>
    <t>154535</t>
  </si>
  <si>
    <t>110500</t>
  </si>
  <si>
    <t>74357045320001390245355</t>
  </si>
  <si>
    <t>6560918</t>
  </si>
  <si>
    <t>1042136088466ee</t>
  </si>
  <si>
    <t>192118</t>
  </si>
  <si>
    <t>114161</t>
  </si>
  <si>
    <t>74357045320001390249993</t>
  </si>
  <si>
    <t>6569965</t>
  </si>
  <si>
    <t>104213642366fb0</t>
  </si>
  <si>
    <t>194139</t>
  </si>
  <si>
    <t>4219180121597677</t>
  </si>
  <si>
    <t>052514</t>
  </si>
  <si>
    <t>74357045319002005301883</t>
  </si>
  <si>
    <t>5973890</t>
  </si>
  <si>
    <t xml:space="preserve">8993055        </t>
  </si>
  <si>
    <t>171658</t>
  </si>
  <si>
    <t>054830</t>
  </si>
  <si>
    <t>4041499</t>
  </si>
  <si>
    <t xml:space="preserve">MDOPAGO*SAN FERNANDO          </t>
  </si>
  <si>
    <t>74357045319001969200271</t>
  </si>
  <si>
    <t>5979064</t>
  </si>
  <si>
    <t xml:space="preserve">55097680176    </t>
  </si>
  <si>
    <t>129.40</t>
  </si>
  <si>
    <t>172648</t>
  </si>
  <si>
    <t>059603</t>
  </si>
  <si>
    <t>4076344</t>
  </si>
  <si>
    <t xml:space="preserve">AGORA SHOP INKAFARMA          </t>
  </si>
  <si>
    <t>74357045319001483900711</t>
  </si>
  <si>
    <t>5177250</t>
  </si>
  <si>
    <t>75.60</t>
  </si>
  <si>
    <t>174747</t>
  </si>
  <si>
    <t>4219180121648454</t>
  </si>
  <si>
    <t>012745</t>
  </si>
  <si>
    <t>74357045315004754880525</t>
  </si>
  <si>
    <t>1009821</t>
  </si>
  <si>
    <t>104202707592c1b</t>
  </si>
  <si>
    <t>164427</t>
  </si>
  <si>
    <t>036790</t>
  </si>
  <si>
    <t>74357045315004754546126</t>
  </si>
  <si>
    <t>1867693</t>
  </si>
  <si>
    <t>104202043246df4</t>
  </si>
  <si>
    <t>30.90</t>
  </si>
  <si>
    <t>103851</t>
  </si>
  <si>
    <t>039893</t>
  </si>
  <si>
    <t>74357045314005728917427</t>
  </si>
  <si>
    <t>424237</t>
  </si>
  <si>
    <t xml:space="preserve">12358609279    </t>
  </si>
  <si>
    <t>40.89</t>
  </si>
  <si>
    <t>104208</t>
  </si>
  <si>
    <t>057233</t>
  </si>
  <si>
    <t>74357045314005714514659</t>
  </si>
  <si>
    <t>639360</t>
  </si>
  <si>
    <t>1042010968998db</t>
  </si>
  <si>
    <t>193017</t>
  </si>
  <si>
    <t>089212</t>
  </si>
  <si>
    <t>74357045315004754204650</t>
  </si>
  <si>
    <t>712876</t>
  </si>
  <si>
    <t>104201354738893</t>
  </si>
  <si>
    <t>224622</t>
  </si>
  <si>
    <t>4219180121845738</t>
  </si>
  <si>
    <t>035273</t>
  </si>
  <si>
    <t>74357045313009087921492</t>
  </si>
  <si>
    <t>9954375</t>
  </si>
  <si>
    <t xml:space="preserve">54935173575    </t>
  </si>
  <si>
    <t>751.10</t>
  </si>
  <si>
    <t>83358</t>
  </si>
  <si>
    <t>4220611438885683</t>
  </si>
  <si>
    <t>414569</t>
  </si>
  <si>
    <t>74357045332009311300106</t>
  </si>
  <si>
    <t>194145</t>
  </si>
  <si>
    <t>415969</t>
  </si>
  <si>
    <t>74357045332009311300114</t>
  </si>
  <si>
    <t>194159</t>
  </si>
  <si>
    <t>421369</t>
  </si>
  <si>
    <t>74357045332009311300122</t>
  </si>
  <si>
    <t>194212</t>
  </si>
  <si>
    <t>422769</t>
  </si>
  <si>
    <t>74357045332009311300130</t>
  </si>
  <si>
    <t>53</t>
  </si>
  <si>
    <t>194227</t>
  </si>
  <si>
    <t>424169</t>
  </si>
  <si>
    <t>74357045332009311300148</t>
  </si>
  <si>
    <t>194241</t>
  </si>
  <si>
    <t>425669</t>
  </si>
  <si>
    <t>74357045332009311300155</t>
  </si>
  <si>
    <t>194256</t>
  </si>
  <si>
    <t>431569</t>
  </si>
  <si>
    <t>74357045332009311300163</t>
  </si>
  <si>
    <t>194314</t>
  </si>
  <si>
    <t>433169</t>
  </si>
  <si>
    <t>74357045332009311300171</t>
  </si>
  <si>
    <t>194331</t>
  </si>
  <si>
    <t>434569</t>
  </si>
  <si>
    <t>74357045332009311300189</t>
  </si>
  <si>
    <t>68</t>
  </si>
  <si>
    <t>194344</t>
  </si>
  <si>
    <t>442669</t>
  </si>
  <si>
    <t>74357045332009311300197</t>
  </si>
  <si>
    <t>71</t>
  </si>
  <si>
    <t>194425</t>
  </si>
  <si>
    <t>443969</t>
  </si>
  <si>
    <t>74357045332009311300205</t>
  </si>
  <si>
    <t>74</t>
  </si>
  <si>
    <t>194439</t>
  </si>
  <si>
    <t>445569</t>
  </si>
  <si>
    <t>74357045332009311300213</t>
  </si>
  <si>
    <t>194454</t>
  </si>
  <si>
    <t>450969</t>
  </si>
  <si>
    <t>74357045332009311300221</t>
  </si>
  <si>
    <t>80</t>
  </si>
  <si>
    <t>194509</t>
  </si>
  <si>
    <t>452569</t>
  </si>
  <si>
    <t>74357045332009311300239</t>
  </si>
  <si>
    <t>194525</t>
  </si>
  <si>
    <t>454069</t>
  </si>
  <si>
    <t>74357045332009311300247</t>
  </si>
  <si>
    <t>86</t>
  </si>
  <si>
    <t>455369</t>
  </si>
  <si>
    <t>74357045332009311300254</t>
  </si>
  <si>
    <t>194553</t>
  </si>
  <si>
    <t>460969</t>
  </si>
  <si>
    <t>74357045332009311300262</t>
  </si>
  <si>
    <t>92</t>
  </si>
  <si>
    <t>194608</t>
  </si>
  <si>
    <t>462269</t>
  </si>
  <si>
    <t>74357045332009311300270</t>
  </si>
  <si>
    <t>194622</t>
  </si>
  <si>
    <t>464269</t>
  </si>
  <si>
    <t>74357045332009311300288</t>
  </si>
  <si>
    <t>194642</t>
  </si>
  <si>
    <t>465769</t>
  </si>
  <si>
    <t>74357045332009311300296</t>
  </si>
  <si>
    <t>194657</t>
  </si>
  <si>
    <t>4222240012752180</t>
  </si>
  <si>
    <t>224342</t>
  </si>
  <si>
    <t>1051045</t>
  </si>
  <si>
    <t xml:space="preserve">PE213 FO ELAGUSTINO           </t>
  </si>
  <si>
    <t>74357045197000430400319</t>
  </si>
  <si>
    <t>1325</t>
  </si>
  <si>
    <t>378.70</t>
  </si>
  <si>
    <t>212238</t>
  </si>
  <si>
    <t>4222240013923798</t>
  </si>
  <si>
    <t>572358</t>
  </si>
  <si>
    <t>4076117</t>
  </si>
  <si>
    <t xml:space="preserve">VILLACHICKEN                  </t>
  </si>
  <si>
    <t>74357045302002936100072</t>
  </si>
  <si>
    <t>9353672</t>
  </si>
  <si>
    <t>124.40</t>
  </si>
  <si>
    <t>155715</t>
  </si>
  <si>
    <t>4222240014196048</t>
  </si>
  <si>
    <t>051949</t>
  </si>
  <si>
    <t>4029494</t>
  </si>
  <si>
    <t>74357045330003023001013</t>
  </si>
  <si>
    <t>6424153</t>
  </si>
  <si>
    <t xml:space="preserve">12561512702    </t>
  </si>
  <si>
    <t>140513</t>
  </si>
  <si>
    <t>530749</t>
  </si>
  <si>
    <t>74357045330001298808559</t>
  </si>
  <si>
    <t>9860924</t>
  </si>
  <si>
    <t>55.95</t>
  </si>
  <si>
    <t>155215</t>
  </si>
  <si>
    <t>4222240014481747</t>
  </si>
  <si>
    <t>293252</t>
  </si>
  <si>
    <t>1052539</t>
  </si>
  <si>
    <t xml:space="preserve">AGENCIA ARGENTINA             </t>
  </si>
  <si>
    <t>74357045300009418000029</t>
  </si>
  <si>
    <t>5820</t>
  </si>
  <si>
    <t>800.00</t>
  </si>
  <si>
    <t>122926</t>
  </si>
  <si>
    <t>4222240014709964</t>
  </si>
  <si>
    <t>085256</t>
  </si>
  <si>
    <t>4076113</t>
  </si>
  <si>
    <t xml:space="preserve">VILLA CHICKEN                 </t>
  </si>
  <si>
    <t>74357045332003107200083</t>
  </si>
  <si>
    <t>9982861</t>
  </si>
  <si>
    <t>118.30</t>
  </si>
  <si>
    <t>200843</t>
  </si>
  <si>
    <t>094556</t>
  </si>
  <si>
    <t>74357045332003107200091</t>
  </si>
  <si>
    <t>9519055</t>
  </si>
  <si>
    <t>200936</t>
  </si>
  <si>
    <t>4222240015174770</t>
  </si>
  <si>
    <t>020748</t>
  </si>
  <si>
    <t>74357045331009354625600</t>
  </si>
  <si>
    <t>7941430</t>
  </si>
  <si>
    <t>10423607508419d</t>
  </si>
  <si>
    <t>228.00</t>
  </si>
  <si>
    <t>140200</t>
  </si>
  <si>
    <t>313748</t>
  </si>
  <si>
    <t>74357045331009354619298</t>
  </si>
  <si>
    <t>7899457</t>
  </si>
  <si>
    <t>104235895489a6f</t>
  </si>
  <si>
    <t>399.00</t>
  </si>
  <si>
    <t>123131</t>
  </si>
  <si>
    <t>4222240015179126</t>
  </si>
  <si>
    <t>560848</t>
  </si>
  <si>
    <t>4040758</t>
  </si>
  <si>
    <t>74357045286005605500068</t>
  </si>
  <si>
    <t>3135201</t>
  </si>
  <si>
    <t xml:space="preserve">12012170997    </t>
  </si>
  <si>
    <t>3.28</t>
  </si>
  <si>
    <t>25602</t>
  </si>
  <si>
    <t>4222240015556463</t>
  </si>
  <si>
    <t>514651</t>
  </si>
  <si>
    <t>74357045328007785800391</t>
  </si>
  <si>
    <t>4435699</t>
  </si>
  <si>
    <t xml:space="preserve">1764013233     </t>
  </si>
  <si>
    <t>1048.00</t>
  </si>
  <si>
    <t>145140</t>
  </si>
  <si>
    <t>4222240015557701</t>
  </si>
  <si>
    <t>035547</t>
  </si>
  <si>
    <t>74357045319001961107151</t>
  </si>
  <si>
    <t>5067425</t>
  </si>
  <si>
    <t xml:space="preserve">12759904       </t>
  </si>
  <si>
    <t>320.00</t>
  </si>
  <si>
    <t>200349</t>
  </si>
  <si>
    <t>4222240015639368</t>
  </si>
  <si>
    <t>281757</t>
  </si>
  <si>
    <t>74357045326002798101194</t>
  </si>
  <si>
    <t>2479183</t>
  </si>
  <si>
    <t xml:space="preserve">133387389687   </t>
  </si>
  <si>
    <t>66.07</t>
  </si>
  <si>
    <t>331857</t>
  </si>
  <si>
    <t>74357045326002798100766</t>
  </si>
  <si>
    <t>2481624</t>
  </si>
  <si>
    <t xml:space="preserve">133387400521   </t>
  </si>
  <si>
    <t>48.28</t>
  </si>
  <si>
    <t>163311</t>
  </si>
  <si>
    <t>4222240015791953</t>
  </si>
  <si>
    <t>133356</t>
  </si>
  <si>
    <t>74357045327001472800849</t>
  </si>
  <si>
    <t>3851751</t>
  </si>
  <si>
    <t xml:space="preserve">12520937861    </t>
  </si>
  <si>
    <t>91326</t>
  </si>
  <si>
    <t>4222240016337582</t>
  </si>
  <si>
    <t>024351</t>
  </si>
  <si>
    <t>1457276</t>
  </si>
  <si>
    <t xml:space="preserve">MFAE68 PIMENTEL AV. BALTA     </t>
  </si>
  <si>
    <t>74357045214009796100073</t>
  </si>
  <si>
    <t>6435</t>
  </si>
  <si>
    <t>199.70</t>
  </si>
  <si>
    <t>130238</t>
  </si>
  <si>
    <t>145351</t>
  </si>
  <si>
    <t>74357045222007585600147</t>
  </si>
  <si>
    <t>2868</t>
  </si>
  <si>
    <t>191448</t>
  </si>
  <si>
    <t>150951</t>
  </si>
  <si>
    <t>20250704</t>
  </si>
  <si>
    <t>20250705</t>
  </si>
  <si>
    <t>74357045186001205300216</t>
  </si>
  <si>
    <t>629</t>
  </si>
  <si>
    <t>211504</t>
  </si>
  <si>
    <t>242251</t>
  </si>
  <si>
    <t>74357045209006821600199</t>
  </si>
  <si>
    <t>2078</t>
  </si>
  <si>
    <t>192417</t>
  </si>
  <si>
    <t>242651</t>
  </si>
  <si>
    <t>74357045209006821700072</t>
  </si>
  <si>
    <t>1635</t>
  </si>
  <si>
    <t>9.60</t>
  </si>
  <si>
    <t>192421</t>
  </si>
  <si>
    <t>295151</t>
  </si>
  <si>
    <t>20250719</t>
  </si>
  <si>
    <t>74357045200001839900094</t>
  </si>
  <si>
    <t>1284</t>
  </si>
  <si>
    <t>57.00</t>
  </si>
  <si>
    <t>132946</t>
  </si>
  <si>
    <t>4222240017075207</t>
  </si>
  <si>
    <t>232945</t>
  </si>
  <si>
    <t>8965455</t>
  </si>
  <si>
    <t xml:space="preserve">IZI*PANORAMA HOGAR            </t>
  </si>
  <si>
    <t>74357045333005339700789</t>
  </si>
  <si>
    <t>3305</t>
  </si>
  <si>
    <t>34.20</t>
  </si>
  <si>
    <t>192322</t>
  </si>
  <si>
    <t>4241381002635667</t>
  </si>
  <si>
    <t>003221</t>
  </si>
  <si>
    <t>4034480</t>
  </si>
  <si>
    <t xml:space="preserve">EBN*AMAZON.COM                </t>
  </si>
  <si>
    <t>74357045304000175000860</t>
  </si>
  <si>
    <t>1521958</t>
  </si>
  <si>
    <t xml:space="preserve">133331450461   </t>
  </si>
  <si>
    <t>355.34</t>
  </si>
  <si>
    <t>13933</t>
  </si>
  <si>
    <t>4241381003259335</t>
  </si>
  <si>
    <t>014234</t>
  </si>
  <si>
    <t>74357045276004587401330</t>
  </si>
  <si>
    <t>3813800</t>
  </si>
  <si>
    <t xml:space="preserve">100399588      </t>
  </si>
  <si>
    <t>73522</t>
  </si>
  <si>
    <t>023976</t>
  </si>
  <si>
    <t>74357045275006296001351</t>
  </si>
  <si>
    <t>2553769</t>
  </si>
  <si>
    <t xml:space="preserve">100399482      </t>
  </si>
  <si>
    <t>155425</t>
  </si>
  <si>
    <t>045767</t>
  </si>
  <si>
    <t>74357045288005129429693</t>
  </si>
  <si>
    <t>5246225</t>
  </si>
  <si>
    <t>104146024148cae</t>
  </si>
  <si>
    <t>52.00</t>
  </si>
  <si>
    <t>175757</t>
  </si>
  <si>
    <t>046656</t>
  </si>
  <si>
    <t>74357045288005129429966</t>
  </si>
  <si>
    <t>5247778</t>
  </si>
  <si>
    <t>104146031967d2e</t>
  </si>
  <si>
    <t>180139</t>
  </si>
  <si>
    <t>4241381003305039</t>
  </si>
  <si>
    <t>023887</t>
  </si>
  <si>
    <t>74357045279001670727172</t>
  </si>
  <si>
    <t>6344267</t>
  </si>
  <si>
    <t xml:space="preserve">54177568235    </t>
  </si>
  <si>
    <t>2020.76</t>
  </si>
  <si>
    <t>83635</t>
  </si>
  <si>
    <t>4241381003351819</t>
  </si>
  <si>
    <t>085434</t>
  </si>
  <si>
    <t>4075412</t>
  </si>
  <si>
    <t xml:space="preserve">MOVISTAR APP RECARGAS         </t>
  </si>
  <si>
    <t>74357045325001456123590</t>
  </si>
  <si>
    <t>3684416</t>
  </si>
  <si>
    <t>220548</t>
  </si>
  <si>
    <t>4241381003546350</t>
  </si>
  <si>
    <t>001487</t>
  </si>
  <si>
    <t>74357045298001442006787</t>
  </si>
  <si>
    <t>2183275</t>
  </si>
  <si>
    <t>235456</t>
  </si>
  <si>
    <t>018185</t>
  </si>
  <si>
    <t>74357045289001758823891</t>
  </si>
  <si>
    <t>1070469</t>
  </si>
  <si>
    <t>80.65</t>
  </si>
  <si>
    <t>70400</t>
  </si>
  <si>
    <t>4266841754950226</t>
  </si>
  <si>
    <t>04042A</t>
  </si>
  <si>
    <t>74357045313009108183809</t>
  </si>
  <si>
    <t>8834460</t>
  </si>
  <si>
    <t>104197561167391</t>
  </si>
  <si>
    <t>232801</t>
  </si>
  <si>
    <t>05985A</t>
  </si>
  <si>
    <t>74357045320001392845756</t>
  </si>
  <si>
    <t>6365134</t>
  </si>
  <si>
    <t>10421278880918c</t>
  </si>
  <si>
    <t>10.30</t>
  </si>
  <si>
    <t>113532</t>
  </si>
  <si>
    <t>07120A</t>
  </si>
  <si>
    <t>74357045325008511439242</t>
  </si>
  <si>
    <t>1756820</t>
  </si>
  <si>
    <t>104222980876825</t>
  </si>
  <si>
    <t>103237</t>
  </si>
  <si>
    <t>07139A</t>
  </si>
  <si>
    <t>74357045317003076231688</t>
  </si>
  <si>
    <t>3868503</t>
  </si>
  <si>
    <t>1042063024307b8</t>
  </si>
  <si>
    <t>144237</t>
  </si>
  <si>
    <t>08247A</t>
  </si>
  <si>
    <t>74357045327001481303421</t>
  </si>
  <si>
    <t>2637800</t>
  </si>
  <si>
    <t>1042266987175a2</t>
  </si>
  <si>
    <t>18.80</t>
  </si>
  <si>
    <t>213607</t>
  </si>
  <si>
    <t>4278193442180246</t>
  </si>
  <si>
    <t>600514</t>
  </si>
  <si>
    <t>74357045302005830702174</t>
  </si>
  <si>
    <t>9708244</t>
  </si>
  <si>
    <t xml:space="preserve">133327753060   </t>
  </si>
  <si>
    <t>111004</t>
  </si>
  <si>
    <t>4278193442186219</t>
  </si>
  <si>
    <t>640236</t>
  </si>
  <si>
    <t>74357045302005830702117</t>
  </si>
  <si>
    <t>9706069</t>
  </si>
  <si>
    <t xml:space="preserve">133327743184   </t>
  </si>
  <si>
    <t>110401</t>
  </si>
  <si>
    <t>4280760067716144</t>
  </si>
  <si>
    <t>003732</t>
  </si>
  <si>
    <t>74357045313009087916948</t>
  </si>
  <si>
    <t>9978275</t>
  </si>
  <si>
    <t xml:space="preserve">54937584855    </t>
  </si>
  <si>
    <t>250.00</t>
  </si>
  <si>
    <t>101031</t>
  </si>
  <si>
    <t>4280760067939258</t>
  </si>
  <si>
    <t>004014</t>
  </si>
  <si>
    <t>74357045225003423701012</t>
  </si>
  <si>
    <t>3825315</t>
  </si>
  <si>
    <t xml:space="preserve">11306529180    </t>
  </si>
  <si>
    <t>139.00</t>
  </si>
  <si>
    <t>92745</t>
  </si>
  <si>
    <t>004018</t>
  </si>
  <si>
    <t>74357045225003423701020</t>
  </si>
  <si>
    <t>3825324</t>
  </si>
  <si>
    <t xml:space="preserve">11306529465    </t>
  </si>
  <si>
    <t>92747</t>
  </si>
  <si>
    <t>005770</t>
  </si>
  <si>
    <t>74357045225003423701095</t>
  </si>
  <si>
    <t>3827020</t>
  </si>
  <si>
    <t xml:space="preserve">11306570810    </t>
  </si>
  <si>
    <t>177.00</t>
  </si>
  <si>
    <t>93237</t>
  </si>
  <si>
    <t>4280780240415612</t>
  </si>
  <si>
    <t>001135</t>
  </si>
  <si>
    <t>74357045327001459310085</t>
  </si>
  <si>
    <t>3063636</t>
  </si>
  <si>
    <t xml:space="preserve">55277604897    </t>
  </si>
  <si>
    <t>409.80</t>
  </si>
  <si>
    <t>183854</t>
  </si>
  <si>
    <t>4280780274175686</t>
  </si>
  <si>
    <t>007401</t>
  </si>
  <si>
    <t>8090422</t>
  </si>
  <si>
    <t xml:space="preserve">IZI*SHALOM                    </t>
  </si>
  <si>
    <t>74357045319001501300019</t>
  </si>
  <si>
    <t>1789</t>
  </si>
  <si>
    <t>87.20</t>
  </si>
  <si>
    <t>154945</t>
  </si>
  <si>
    <t>4280780276852407</t>
  </si>
  <si>
    <t>004852</t>
  </si>
  <si>
    <t>74357045316004901702787</t>
  </si>
  <si>
    <t>1907703</t>
  </si>
  <si>
    <t xml:space="preserve">12371496972    </t>
  </si>
  <si>
    <t>89.10</t>
  </si>
  <si>
    <t>122216</t>
  </si>
  <si>
    <t>4280820153657832</t>
  </si>
  <si>
    <t>004586</t>
  </si>
  <si>
    <t>5887363</t>
  </si>
  <si>
    <t>IZI*OVERSEAS BUSINESS CONSULTI</t>
  </si>
  <si>
    <t>74357045324006404200011</t>
  </si>
  <si>
    <t>171549</t>
  </si>
  <si>
    <t>4280820155675535</t>
  </si>
  <si>
    <t>003204</t>
  </si>
  <si>
    <t>74357045313009106034533</t>
  </si>
  <si>
    <t>9006787</t>
  </si>
  <si>
    <t>104198384241366</t>
  </si>
  <si>
    <t>217.50</t>
  </si>
  <si>
    <t>114341</t>
  </si>
  <si>
    <t>4280820172219713</t>
  </si>
  <si>
    <t>008405</t>
  </si>
  <si>
    <t>1049759</t>
  </si>
  <si>
    <t xml:space="preserve">TERRAZAS                      </t>
  </si>
  <si>
    <t>74357045325001572600323</t>
  </si>
  <si>
    <t>684</t>
  </si>
  <si>
    <t>136.80</t>
  </si>
  <si>
    <t>102646</t>
  </si>
  <si>
    <t>4280830042995939</t>
  </si>
  <si>
    <t>009955</t>
  </si>
  <si>
    <t>74357045283006873900306</t>
  </si>
  <si>
    <t>174957</t>
  </si>
  <si>
    <t xml:space="preserve">1760136183     </t>
  </si>
  <si>
    <t>626.28</t>
  </si>
  <si>
    <t>4280830043021958</t>
  </si>
  <si>
    <t>003952</t>
  </si>
  <si>
    <t>74357045322003182506505</t>
  </si>
  <si>
    <t>8473959</t>
  </si>
  <si>
    <t xml:space="preserve">133377950963   </t>
  </si>
  <si>
    <t>197.98</t>
  </si>
  <si>
    <t>190015</t>
  </si>
  <si>
    <t>4280830046968106</t>
  </si>
  <si>
    <t>007149</t>
  </si>
  <si>
    <t>4080300</t>
  </si>
  <si>
    <t xml:space="preserve">MASCOTA VELOZ                 </t>
  </si>
  <si>
    <t>74357045325002974600085</t>
  </si>
  <si>
    <t>1913804</t>
  </si>
  <si>
    <t>217.89</t>
  </si>
  <si>
    <t>131334</t>
  </si>
  <si>
    <t>4280830056247649</t>
  </si>
  <si>
    <t>000570</t>
  </si>
  <si>
    <t>4029517</t>
  </si>
  <si>
    <t xml:space="preserve">DLC*CONSTANT CONTACT          </t>
  </si>
  <si>
    <t>74357045309005298400645</t>
  </si>
  <si>
    <t>5072273</t>
  </si>
  <si>
    <t xml:space="preserve">12297514709    </t>
  </si>
  <si>
    <t>1555.80</t>
  </si>
  <si>
    <t>135729</t>
  </si>
  <si>
    <t>4280830072275137</t>
  </si>
  <si>
    <t>007500</t>
  </si>
  <si>
    <t>74357045307006894600358</t>
  </si>
  <si>
    <t>3045971</t>
  </si>
  <si>
    <t xml:space="preserve">1762180053     </t>
  </si>
  <si>
    <t>1058.34</t>
  </si>
  <si>
    <t>92807</t>
  </si>
  <si>
    <t>4280830082616908</t>
  </si>
  <si>
    <t>002223</t>
  </si>
  <si>
    <t>74357045314005733264468</t>
  </si>
  <si>
    <t>479902</t>
  </si>
  <si>
    <t xml:space="preserve">12674449       </t>
  </si>
  <si>
    <t>125855</t>
  </si>
  <si>
    <t>005174</t>
  </si>
  <si>
    <t>74357045314005733264450</t>
  </si>
  <si>
    <t>475104</t>
  </si>
  <si>
    <t xml:space="preserve">12674304       </t>
  </si>
  <si>
    <t>124624</t>
  </si>
  <si>
    <t>4285810019531367</t>
  </si>
  <si>
    <t>122614</t>
  </si>
  <si>
    <t>74357045318001355210349</t>
  </si>
  <si>
    <t>5930528</t>
  </si>
  <si>
    <t>87.65</t>
  </si>
  <si>
    <t>195346</t>
  </si>
  <si>
    <t>4285810020057634</t>
  </si>
  <si>
    <t>626670</t>
  </si>
  <si>
    <t>74357045315004774545462</t>
  </si>
  <si>
    <t>1013927</t>
  </si>
  <si>
    <t xml:space="preserve">12690002       </t>
  </si>
  <si>
    <t>165448</t>
  </si>
  <si>
    <t>4285810020107454</t>
  </si>
  <si>
    <t>600549</t>
  </si>
  <si>
    <t>74357045317003056689855</t>
  </si>
  <si>
    <t>3679650</t>
  </si>
  <si>
    <t xml:space="preserve">12391918349    </t>
  </si>
  <si>
    <t>55644</t>
  </si>
  <si>
    <t>631298</t>
  </si>
  <si>
    <t>74357045316004899051395</t>
  </si>
  <si>
    <t>2514174</t>
  </si>
  <si>
    <t xml:space="preserve">12705274       </t>
  </si>
  <si>
    <t>181316</t>
  </si>
  <si>
    <t>4285810020971594</t>
  </si>
  <si>
    <t>609157</t>
  </si>
  <si>
    <t>74357045303001950714965</t>
  </si>
  <si>
    <t>7649649</t>
  </si>
  <si>
    <t>97.35</t>
  </si>
  <si>
    <t>105528</t>
  </si>
  <si>
    <t>4285810021449590</t>
  </si>
  <si>
    <t>041093</t>
  </si>
  <si>
    <t>74357045310001471108904</t>
  </si>
  <si>
    <t>6071738</t>
  </si>
  <si>
    <t>122705</t>
  </si>
  <si>
    <t>4285810021470836</t>
  </si>
  <si>
    <t>076327</t>
  </si>
  <si>
    <t>74357045309001432520554</t>
  </si>
  <si>
    <t>4347057</t>
  </si>
  <si>
    <t>179.90</t>
  </si>
  <si>
    <t>155634</t>
  </si>
  <si>
    <t>100390</t>
  </si>
  <si>
    <t>74357045308001352105239</t>
  </si>
  <si>
    <t>3406355</t>
  </si>
  <si>
    <t>236.20</t>
  </si>
  <si>
    <t>184745</t>
  </si>
  <si>
    <t>117237</t>
  </si>
  <si>
    <t>74357045305001457222544</t>
  </si>
  <si>
    <t>472459</t>
  </si>
  <si>
    <t>233.15</t>
  </si>
  <si>
    <t>173401</t>
  </si>
  <si>
    <t>135456</t>
  </si>
  <si>
    <t>74357045311001874505788</t>
  </si>
  <si>
    <t>6618026</t>
  </si>
  <si>
    <t>146.90</t>
  </si>
  <si>
    <t>220530</t>
  </si>
  <si>
    <t>210276</t>
  </si>
  <si>
    <t>74357045306001397508027</t>
  </si>
  <si>
    <t>991516</t>
  </si>
  <si>
    <t>337.25</t>
  </si>
  <si>
    <t>104725</t>
  </si>
  <si>
    <t>4285810021661921</t>
  </si>
  <si>
    <t>099697</t>
  </si>
  <si>
    <t>74357045316004906061312</t>
  </si>
  <si>
    <t>2540650</t>
  </si>
  <si>
    <t>10420496063610f</t>
  </si>
  <si>
    <t>190735</t>
  </si>
  <si>
    <t>198923</t>
  </si>
  <si>
    <t>74357045293002668011316</t>
  </si>
  <si>
    <t>7384173</t>
  </si>
  <si>
    <t>87.35</t>
  </si>
  <si>
    <t>142500</t>
  </si>
  <si>
    <t>199085</t>
  </si>
  <si>
    <t>74357045293002668012785</t>
  </si>
  <si>
    <t>7384889</t>
  </si>
  <si>
    <t>142607</t>
  </si>
  <si>
    <t>199679</t>
  </si>
  <si>
    <t>74357045293002668005615</t>
  </si>
  <si>
    <t>7388799</t>
  </si>
  <si>
    <t>152.25</t>
  </si>
  <si>
    <t>143011</t>
  </si>
  <si>
    <t>203892</t>
  </si>
  <si>
    <t>74357045293002668022214</t>
  </si>
  <si>
    <t>7415110</t>
  </si>
  <si>
    <t>150012</t>
  </si>
  <si>
    <t>4285820001171858</t>
  </si>
  <si>
    <t>043022</t>
  </si>
  <si>
    <t>74357045329004773958884</t>
  </si>
  <si>
    <t>5872508</t>
  </si>
  <si>
    <t xml:space="preserve">12929410       </t>
  </si>
  <si>
    <t>220.00</t>
  </si>
  <si>
    <t>124734</t>
  </si>
  <si>
    <t>4285820001211878</t>
  </si>
  <si>
    <t>114741</t>
  </si>
  <si>
    <t>74357045315004774559844</t>
  </si>
  <si>
    <t>1119311</t>
  </si>
  <si>
    <t xml:space="preserve">12692800       </t>
  </si>
  <si>
    <t>330.00</t>
  </si>
  <si>
    <t>204155</t>
  </si>
  <si>
    <t>4285820001221471</t>
  </si>
  <si>
    <t>055684</t>
  </si>
  <si>
    <t>74357045330003038935080</t>
  </si>
  <si>
    <t>6423399</t>
  </si>
  <si>
    <t xml:space="preserve">12949315       </t>
  </si>
  <si>
    <t>140328</t>
  </si>
  <si>
    <t>069475</t>
  </si>
  <si>
    <t>74357045331009347040370</t>
  </si>
  <si>
    <t>7973108</t>
  </si>
  <si>
    <t xml:space="preserve">12968123       </t>
  </si>
  <si>
    <t>151213</t>
  </si>
  <si>
    <t>4285820001224491</t>
  </si>
  <si>
    <t>036971</t>
  </si>
  <si>
    <t>74357045326002798500957</t>
  </si>
  <si>
    <t>2324126</t>
  </si>
  <si>
    <t xml:space="preserve">12870880       </t>
  </si>
  <si>
    <t>111746</t>
  </si>
  <si>
    <t>173413</t>
  </si>
  <si>
    <t>74357045328007766861594</t>
  </si>
  <si>
    <t>4303421</t>
  </si>
  <si>
    <t xml:space="preserve">12910108       </t>
  </si>
  <si>
    <t>92155</t>
  </si>
  <si>
    <t>4285820001231504</t>
  </si>
  <si>
    <t>602137</t>
  </si>
  <si>
    <t>74357045329004769334157</t>
  </si>
  <si>
    <t>5736284</t>
  </si>
  <si>
    <t xml:space="preserve">12544373621    </t>
  </si>
  <si>
    <t>59.99</t>
  </si>
  <si>
    <t>74003</t>
  </si>
  <si>
    <t>4285820001332690</t>
  </si>
  <si>
    <t>092000</t>
  </si>
  <si>
    <t>74357045331009354648917</t>
  </si>
  <si>
    <t>7041226</t>
  </si>
  <si>
    <t>1042365591585b9</t>
  </si>
  <si>
    <t>121.00</t>
  </si>
  <si>
    <t>173646</t>
  </si>
  <si>
    <t>4338330006147876</t>
  </si>
  <si>
    <t>008954</t>
  </si>
  <si>
    <t>74357045330003034722482</t>
  </si>
  <si>
    <t>6252676</t>
  </si>
  <si>
    <t xml:space="preserve">12557375377    </t>
  </si>
  <si>
    <t>31.92</t>
  </si>
  <si>
    <t>74749</t>
  </si>
  <si>
    <t>4349250140317028</t>
  </si>
  <si>
    <t>003265</t>
  </si>
  <si>
    <t>1048053</t>
  </si>
  <si>
    <t xml:space="preserve">2007 MASS GRAU5 AQP MS        </t>
  </si>
  <si>
    <t>74357045316007673500156</t>
  </si>
  <si>
    <t>401</t>
  </si>
  <si>
    <t>137.60</t>
  </si>
  <si>
    <t>121100</t>
  </si>
  <si>
    <t>003758</t>
  </si>
  <si>
    <t>1047855</t>
  </si>
  <si>
    <t xml:space="preserve">1994 MASS LAMAR1 AQP MS       </t>
  </si>
  <si>
    <t>74357045316007646900103</t>
  </si>
  <si>
    <t>6195</t>
  </si>
  <si>
    <t>100.50</t>
  </si>
  <si>
    <t>115239</t>
  </si>
  <si>
    <t>005596</t>
  </si>
  <si>
    <t>5141201</t>
  </si>
  <si>
    <t>IZI*SERVICENTROS MIGUEL GRAU S</t>
  </si>
  <si>
    <t>74357045317006105000396</t>
  </si>
  <si>
    <t>855</t>
  </si>
  <si>
    <t>113606</t>
  </si>
  <si>
    <t>4349250402271012</t>
  </si>
  <si>
    <t>001705</t>
  </si>
  <si>
    <t>5847312</t>
  </si>
  <si>
    <t xml:space="preserve">IZI*LA CASONA DE GOYENECHE    </t>
  </si>
  <si>
    <t>74357045319000704300123</t>
  </si>
  <si>
    <t>735</t>
  </si>
  <si>
    <t>132.00</t>
  </si>
  <si>
    <t>2035</t>
  </si>
  <si>
    <t>004282</t>
  </si>
  <si>
    <t>74357045319000704300081</t>
  </si>
  <si>
    <t>724</t>
  </si>
  <si>
    <t>198.00</t>
  </si>
  <si>
    <t>231942</t>
  </si>
  <si>
    <t>004967</t>
  </si>
  <si>
    <t>74357045319000704300057</t>
  </si>
  <si>
    <t>718</t>
  </si>
  <si>
    <t>225305</t>
  </si>
  <si>
    <t>005113</t>
  </si>
  <si>
    <t>74357045319000704300099</t>
  </si>
  <si>
    <t>727</t>
  </si>
  <si>
    <t>232149</t>
  </si>
  <si>
    <t>007513</t>
  </si>
  <si>
    <t>74357045319000704300024</t>
  </si>
  <si>
    <t>712</t>
  </si>
  <si>
    <t>223442</t>
  </si>
  <si>
    <t>008935</t>
  </si>
  <si>
    <t>74357045319000704300065</t>
  </si>
  <si>
    <t>720</t>
  </si>
  <si>
    <t>230407</t>
  </si>
  <si>
    <t>009131</t>
  </si>
  <si>
    <t>74357045319000704300073</t>
  </si>
  <si>
    <t>722</t>
  </si>
  <si>
    <t>009450</t>
  </si>
  <si>
    <t>74357045319000704300032</t>
  </si>
  <si>
    <t>714</t>
  </si>
  <si>
    <t>223929</t>
  </si>
  <si>
    <t>022867</t>
  </si>
  <si>
    <t>74357045319000704300107</t>
  </si>
  <si>
    <t>729</t>
  </si>
  <si>
    <t>233554</t>
  </si>
  <si>
    <t>4349250443793883</t>
  </si>
  <si>
    <t>000330</t>
  </si>
  <si>
    <t>4039332</t>
  </si>
  <si>
    <t xml:space="preserve">DLC*TIK TOK                   </t>
  </si>
  <si>
    <t>74357045285007206900391</t>
  </si>
  <si>
    <t>2043418</t>
  </si>
  <si>
    <t xml:space="preserve">12009249886    </t>
  </si>
  <si>
    <t>41.33</t>
  </si>
  <si>
    <t>192041</t>
  </si>
  <si>
    <t>000338</t>
  </si>
  <si>
    <t>74357045285007206900409</t>
  </si>
  <si>
    <t>2043424</t>
  </si>
  <si>
    <t xml:space="preserve">12009249922    </t>
  </si>
  <si>
    <t>40.14</t>
  </si>
  <si>
    <t>192042</t>
  </si>
  <si>
    <t>001325</t>
  </si>
  <si>
    <t>74357045284000139200642</t>
  </si>
  <si>
    <t>1581412</t>
  </si>
  <si>
    <t xml:space="preserve">11995947189    </t>
  </si>
  <si>
    <t>82.13</t>
  </si>
  <si>
    <t>160211</t>
  </si>
  <si>
    <t>003374</t>
  </si>
  <si>
    <t>74357045313009094400191</t>
  </si>
  <si>
    <t>8816953</t>
  </si>
  <si>
    <t xml:space="preserve">12342000400    </t>
  </si>
  <si>
    <t>40.61</t>
  </si>
  <si>
    <t>224039</t>
  </si>
  <si>
    <t>008743</t>
  </si>
  <si>
    <t>74357045314005728100339</t>
  </si>
  <si>
    <t>634076</t>
  </si>
  <si>
    <t xml:space="preserve">12363807941    </t>
  </si>
  <si>
    <t>64.82</t>
  </si>
  <si>
    <t>191822</t>
  </si>
  <si>
    <t>024049</t>
  </si>
  <si>
    <t>74357045303002508500047</t>
  </si>
  <si>
    <t>9990748</t>
  </si>
  <si>
    <t xml:space="preserve">12212901327    </t>
  </si>
  <si>
    <t>48.94</t>
  </si>
  <si>
    <t>212705</t>
  </si>
  <si>
    <t>4349250444587003</t>
  </si>
  <si>
    <t>000398</t>
  </si>
  <si>
    <t>1039426</t>
  </si>
  <si>
    <t xml:space="preserve">TAMBO A-GAMARRA               </t>
  </si>
  <si>
    <t>74357045327003511600149</t>
  </si>
  <si>
    <t>2118</t>
  </si>
  <si>
    <t>57.16</t>
  </si>
  <si>
    <t>84126</t>
  </si>
  <si>
    <t>002232</t>
  </si>
  <si>
    <t>1035256</t>
  </si>
  <si>
    <t xml:space="preserve">IKF 538 ANGELICA GAMARRA      </t>
  </si>
  <si>
    <t>74357045327002681300050</t>
  </si>
  <si>
    <t>2236</t>
  </si>
  <si>
    <t>76.30</t>
  </si>
  <si>
    <t>84858</t>
  </si>
  <si>
    <t>003820</t>
  </si>
  <si>
    <t>74357045327005476900026</t>
  </si>
  <si>
    <t>4311</t>
  </si>
  <si>
    <t>004007</t>
  </si>
  <si>
    <t>1053807</t>
  </si>
  <si>
    <t xml:space="preserve">TOMASVALLE C20                </t>
  </si>
  <si>
    <t>74357045328001346100102</t>
  </si>
  <si>
    <t>1561</t>
  </si>
  <si>
    <t>5.49</t>
  </si>
  <si>
    <t>81254</t>
  </si>
  <si>
    <t>005874</t>
  </si>
  <si>
    <t>1037427</t>
  </si>
  <si>
    <t xml:space="preserve">383 MASS SAN GERMAN 3         </t>
  </si>
  <si>
    <t>74357045327003106800013</t>
  </si>
  <si>
    <t>2847</t>
  </si>
  <si>
    <t>47.70</t>
  </si>
  <si>
    <t>82156</t>
  </si>
  <si>
    <t>007101</t>
  </si>
  <si>
    <t>1039438</t>
  </si>
  <si>
    <t xml:space="preserve">TAMBO PERU-C36                </t>
  </si>
  <si>
    <t>74357045328009877300165</t>
  </si>
  <si>
    <t>803</t>
  </si>
  <si>
    <t>122.50</t>
  </si>
  <si>
    <t>94154</t>
  </si>
  <si>
    <t>008901</t>
  </si>
  <si>
    <t>1034720</t>
  </si>
  <si>
    <t xml:space="preserve">MFAT65 AV. ANGELICA GAMARRA   </t>
  </si>
  <si>
    <t>74357045327002523800028</t>
  </si>
  <si>
    <t>3257</t>
  </si>
  <si>
    <t>83455</t>
  </si>
  <si>
    <t>4349250445743746</t>
  </si>
  <si>
    <t>007692</t>
  </si>
  <si>
    <t>5785168</t>
  </si>
  <si>
    <t xml:space="preserve">IZI*POWER PETROLEUM           </t>
  </si>
  <si>
    <t>74357045328008254700039</t>
  </si>
  <si>
    <t>5519</t>
  </si>
  <si>
    <t>23720</t>
  </si>
  <si>
    <t>007723</t>
  </si>
  <si>
    <t>74357045328008254700047</t>
  </si>
  <si>
    <t>5522</t>
  </si>
  <si>
    <t>23804</t>
  </si>
  <si>
    <t>007736</t>
  </si>
  <si>
    <t>74357045328008254700054</t>
  </si>
  <si>
    <t>5524</t>
  </si>
  <si>
    <t>23828</t>
  </si>
  <si>
    <t>4349250460181814</t>
  </si>
  <si>
    <t>002628</t>
  </si>
  <si>
    <t>2696177</t>
  </si>
  <si>
    <t xml:space="preserve">KFC - 049 AVENTURA TRUJILLO   </t>
  </si>
  <si>
    <t>74357045324002368000109</t>
  </si>
  <si>
    <t>7971</t>
  </si>
  <si>
    <t>55.80</t>
  </si>
  <si>
    <t>132845</t>
  </si>
  <si>
    <t>4349565300204975</t>
  </si>
  <si>
    <t>244964</t>
  </si>
  <si>
    <t>5865602</t>
  </si>
  <si>
    <t xml:space="preserve">IZI*TMDL                      </t>
  </si>
  <si>
    <t>74357045313006987200183</t>
  </si>
  <si>
    <t>818</t>
  </si>
  <si>
    <t>230704</t>
  </si>
  <si>
    <t>259124</t>
  </si>
  <si>
    <t>74357045313006987200142</t>
  </si>
  <si>
    <t>807</t>
  </si>
  <si>
    <t>230206</t>
  </si>
  <si>
    <t>278688</t>
  </si>
  <si>
    <t>5840153</t>
  </si>
  <si>
    <t xml:space="preserve">IZI*LAMM                      </t>
  </si>
  <si>
    <t>74357045313006744600113</t>
  </si>
  <si>
    <t>2115</t>
  </si>
  <si>
    <t>2401</t>
  </si>
  <si>
    <t>388533</t>
  </si>
  <si>
    <t>5820043</t>
  </si>
  <si>
    <t xml:space="preserve">IZI*LA HAVANA                 </t>
  </si>
  <si>
    <t>74357045313006592300048</t>
  </si>
  <si>
    <t>231018</t>
  </si>
  <si>
    <t>480184</t>
  </si>
  <si>
    <t>74357045313006744600022</t>
  </si>
  <si>
    <t>2090</t>
  </si>
  <si>
    <t>235323</t>
  </si>
  <si>
    <t>549039</t>
  </si>
  <si>
    <t>74357045313006744600394</t>
  </si>
  <si>
    <t>2196</t>
  </si>
  <si>
    <t>25.00</t>
  </si>
  <si>
    <t>22122</t>
  </si>
  <si>
    <t>659764</t>
  </si>
  <si>
    <t>74357045313006592300188</t>
  </si>
  <si>
    <t>4774</t>
  </si>
  <si>
    <t>15234</t>
  </si>
  <si>
    <t>664023</t>
  </si>
  <si>
    <t>74357045313006744600360</t>
  </si>
  <si>
    <t>2188</t>
  </si>
  <si>
    <t>21134</t>
  </si>
  <si>
    <t>4400667237890292</t>
  </si>
  <si>
    <t>01102D</t>
  </si>
  <si>
    <t>4074811</t>
  </si>
  <si>
    <t>LP LETRAS COMER ELECTRONICO SO</t>
  </si>
  <si>
    <t>74357045333001368501248</t>
  </si>
  <si>
    <t>9189850</t>
  </si>
  <si>
    <t>1509.56</t>
  </si>
  <si>
    <t>174714</t>
  </si>
  <si>
    <t>08916D</t>
  </si>
  <si>
    <t>74357045333001368501271</t>
  </si>
  <si>
    <t>9129617</t>
  </si>
  <si>
    <t>745.83</t>
  </si>
  <si>
    <t>175121</t>
  </si>
  <si>
    <t>4423120001633772</t>
  </si>
  <si>
    <t>009197</t>
  </si>
  <si>
    <t>5890378</t>
  </si>
  <si>
    <t xml:space="preserve">IZI*BODEGA SANDRA             </t>
  </si>
  <si>
    <t>74357045327009633700071</t>
  </si>
  <si>
    <t>130351</t>
  </si>
  <si>
    <t>4474097105031491</t>
  </si>
  <si>
    <t>758827</t>
  </si>
  <si>
    <t>4078035</t>
  </si>
  <si>
    <t xml:space="preserve">TELETICKET                    </t>
  </si>
  <si>
    <t>74357045322002826901437</t>
  </si>
  <si>
    <t>8155751</t>
  </si>
  <si>
    <t>378.00</t>
  </si>
  <si>
    <t>123944</t>
  </si>
  <si>
    <t>4474097117780911</t>
  </si>
  <si>
    <t>857892</t>
  </si>
  <si>
    <t>74357045322003152636415</t>
  </si>
  <si>
    <t>8464470</t>
  </si>
  <si>
    <t>104217401024339</t>
  </si>
  <si>
    <t>35.90</t>
  </si>
  <si>
    <t>184101</t>
  </si>
  <si>
    <t>4474097122763811</t>
  </si>
  <si>
    <t>376184</t>
  </si>
  <si>
    <t>74357045292004910900131</t>
  </si>
  <si>
    <t>237</t>
  </si>
  <si>
    <t>183418</t>
  </si>
  <si>
    <t>376385</t>
  </si>
  <si>
    <t>74357045292004910900172</t>
  </si>
  <si>
    <t>246</t>
  </si>
  <si>
    <t>183536</t>
  </si>
  <si>
    <t>376455</t>
  </si>
  <si>
    <t>74357045292004910900198</t>
  </si>
  <si>
    <t>250</t>
  </si>
  <si>
    <t>183605</t>
  </si>
  <si>
    <t>376492</t>
  </si>
  <si>
    <t>74357045292004910900206</t>
  </si>
  <si>
    <t>252</t>
  </si>
  <si>
    <t>183620</t>
  </si>
  <si>
    <t>376555</t>
  </si>
  <si>
    <t>74357045292004910900214</t>
  </si>
  <si>
    <t>254</t>
  </si>
  <si>
    <t>183645</t>
  </si>
  <si>
    <t>388584</t>
  </si>
  <si>
    <t>74357045292004910900149</t>
  </si>
  <si>
    <t>239</t>
  </si>
  <si>
    <t>183435</t>
  </si>
  <si>
    <t>388661</t>
  </si>
  <si>
    <t>74357045292004910900156</t>
  </si>
  <si>
    <t>241</t>
  </si>
  <si>
    <t>183454</t>
  </si>
  <si>
    <t>388776</t>
  </si>
  <si>
    <t>74357045292004910900164</t>
  </si>
  <si>
    <t>244</t>
  </si>
  <si>
    <t>183523</t>
  </si>
  <si>
    <t>388866</t>
  </si>
  <si>
    <t>74357045292004910900180</t>
  </si>
  <si>
    <t>248</t>
  </si>
  <si>
    <t>4474097159355168</t>
  </si>
  <si>
    <t>194074</t>
  </si>
  <si>
    <t>2528339</t>
  </si>
  <si>
    <t xml:space="preserve">LISTO TAVIRSA                 </t>
  </si>
  <si>
    <t>74357045324002328400662</t>
  </si>
  <si>
    <t>7401</t>
  </si>
  <si>
    <t>74936</t>
  </si>
  <si>
    <t>201689</t>
  </si>
  <si>
    <t>1039749</t>
  </si>
  <si>
    <t xml:space="preserve">1208 MASS ALAMEDAH3CLL MS     </t>
  </si>
  <si>
    <t>74357045324009995700100</t>
  </si>
  <si>
    <t>3157</t>
  </si>
  <si>
    <t>85.20</t>
  </si>
  <si>
    <t>75727</t>
  </si>
  <si>
    <t>206775</t>
  </si>
  <si>
    <t>1037410</t>
  </si>
  <si>
    <t xml:space="preserve">1085 MASS GRAU3 BA MS         </t>
  </si>
  <si>
    <t>74357045324009583100242</t>
  </si>
  <si>
    <t>1105</t>
  </si>
  <si>
    <t>89.70</t>
  </si>
  <si>
    <t>85752</t>
  </si>
  <si>
    <t>206962</t>
  </si>
  <si>
    <t>74357045324009583100259</t>
  </si>
  <si>
    <t>1106</t>
  </si>
  <si>
    <t>78.90</t>
  </si>
  <si>
    <t>85956</t>
  </si>
  <si>
    <t>4474097177846636</t>
  </si>
  <si>
    <t>137709</t>
  </si>
  <si>
    <t>1039441</t>
  </si>
  <si>
    <t xml:space="preserve">TAMBO PTECAMOTE               </t>
  </si>
  <si>
    <t>74357045320003447500329</t>
  </si>
  <si>
    <t>3186</t>
  </si>
  <si>
    <t>26.18</t>
  </si>
  <si>
    <t>220707</t>
  </si>
  <si>
    <t>137917</t>
  </si>
  <si>
    <t>74357045320003447500345</t>
  </si>
  <si>
    <t>3190</t>
  </si>
  <si>
    <t>220819</t>
  </si>
  <si>
    <t>139634</t>
  </si>
  <si>
    <t>1035227</t>
  </si>
  <si>
    <t xml:space="preserve">IKF P39 LOS CHASQUIS          </t>
  </si>
  <si>
    <t>74357045320003228600397</t>
  </si>
  <si>
    <t>54.90</t>
  </si>
  <si>
    <t>221903</t>
  </si>
  <si>
    <t>140995</t>
  </si>
  <si>
    <t>74357045320003447500337</t>
  </si>
  <si>
    <t>9.99</t>
  </si>
  <si>
    <t>220747</t>
  </si>
  <si>
    <t>142559</t>
  </si>
  <si>
    <t>74357045320003228600405</t>
  </si>
  <si>
    <t>22.20</t>
  </si>
  <si>
    <t>222012</t>
  </si>
  <si>
    <t>150286</t>
  </si>
  <si>
    <t>74357045320003228600413</t>
  </si>
  <si>
    <t>222401</t>
  </si>
  <si>
    <t>4474097303989292</t>
  </si>
  <si>
    <t>567565</t>
  </si>
  <si>
    <t>2529246</t>
  </si>
  <si>
    <t xml:space="preserve">ESTACION LEBAR MARKET         </t>
  </si>
  <si>
    <t>74357045311001856101093</t>
  </si>
  <si>
    <t>6764</t>
  </si>
  <si>
    <t>19.70</t>
  </si>
  <si>
    <t>214811</t>
  </si>
  <si>
    <t>569054</t>
  </si>
  <si>
    <t>1040941</t>
  </si>
  <si>
    <t xml:space="preserve">VEGA CASH Y CARRY PLAZA SANTA </t>
  </si>
  <si>
    <t>74357045310008082304236</t>
  </si>
  <si>
    <t>6457</t>
  </si>
  <si>
    <t>124.45</t>
  </si>
  <si>
    <t>215847</t>
  </si>
  <si>
    <t>593512</t>
  </si>
  <si>
    <t>1039292</t>
  </si>
  <si>
    <t xml:space="preserve">TAMBO JRCALLAO                </t>
  </si>
  <si>
    <t>74357045311009323001895</t>
  </si>
  <si>
    <t>5242</t>
  </si>
  <si>
    <t>75.50</t>
  </si>
  <si>
    <t>223522</t>
  </si>
  <si>
    <t>648791</t>
  </si>
  <si>
    <t>1039302</t>
  </si>
  <si>
    <t xml:space="preserve">TAMBO TDA CAMANA              </t>
  </si>
  <si>
    <t>74357045311009325900201</t>
  </si>
  <si>
    <t>2741</t>
  </si>
  <si>
    <t>29.69</t>
  </si>
  <si>
    <t>74516</t>
  </si>
  <si>
    <t>651072</t>
  </si>
  <si>
    <t>1484192</t>
  </si>
  <si>
    <t xml:space="preserve">MFA476 SANTA                  </t>
  </si>
  <si>
    <t>74357045311001363600025</t>
  </si>
  <si>
    <t>73139</t>
  </si>
  <si>
    <t>661062</t>
  </si>
  <si>
    <t>1035751</t>
  </si>
  <si>
    <t>IKF 807 REAL PLAZA CENTRO CIVI</t>
  </si>
  <si>
    <t>74357045311008698300023</t>
  </si>
  <si>
    <t>9578</t>
  </si>
  <si>
    <t>89.90</t>
  </si>
  <si>
    <t>81340</t>
  </si>
  <si>
    <t>667599</t>
  </si>
  <si>
    <t>1045278</t>
  </si>
  <si>
    <t xml:space="preserve">TAMBO CUZCO C4                </t>
  </si>
  <si>
    <t>74357045311009790900041</t>
  </si>
  <si>
    <t>569</t>
  </si>
  <si>
    <t>42.39</t>
  </si>
  <si>
    <t>92142</t>
  </si>
  <si>
    <t>4474097306415485</t>
  </si>
  <si>
    <t>509359</t>
  </si>
  <si>
    <t>74357045321002733602293</t>
  </si>
  <si>
    <t>7004527</t>
  </si>
  <si>
    <t>372.00</t>
  </si>
  <si>
    <t>113906</t>
  </si>
  <si>
    <t>752503</t>
  </si>
  <si>
    <t>74357045322002826901270</t>
  </si>
  <si>
    <t>8975223</t>
  </si>
  <si>
    <t>114227</t>
  </si>
  <si>
    <t>4474097313136728</t>
  </si>
  <si>
    <t>516274</t>
  </si>
  <si>
    <t>1037654</t>
  </si>
  <si>
    <t xml:space="preserve">742 MASS REVOLUC 14 CO        </t>
  </si>
  <si>
    <t>74357045319003698200077</t>
  </si>
  <si>
    <t>4804</t>
  </si>
  <si>
    <t>83229</t>
  </si>
  <si>
    <t>539824</t>
  </si>
  <si>
    <t>1046826</t>
  </si>
  <si>
    <t xml:space="preserve">SANTACRUZ LOS OLIVOS          </t>
  </si>
  <si>
    <t>74357045318009477600149</t>
  </si>
  <si>
    <t>5136</t>
  </si>
  <si>
    <t>45.80</t>
  </si>
  <si>
    <t>104651</t>
  </si>
  <si>
    <t>539973</t>
  </si>
  <si>
    <t>74357045318009477600156</t>
  </si>
  <si>
    <t>5138</t>
  </si>
  <si>
    <t>51.89</t>
  </si>
  <si>
    <t>104800</t>
  </si>
  <si>
    <t>4474097316187090</t>
  </si>
  <si>
    <t>878890</t>
  </si>
  <si>
    <t>5454057</t>
  </si>
  <si>
    <t xml:space="preserve">IZI*WOW PERU                  </t>
  </si>
  <si>
    <t>74357045322002886300074</t>
  </si>
  <si>
    <t>9720123</t>
  </si>
  <si>
    <t>287.10</t>
  </si>
  <si>
    <t>193836</t>
  </si>
  <si>
    <t>4474097317759962</t>
  </si>
  <si>
    <t>719622</t>
  </si>
  <si>
    <t>1056239</t>
  </si>
  <si>
    <t>MFA149 MF AREQUIPA 7-M AVENTUR</t>
  </si>
  <si>
    <t>74357045318000668700525</t>
  </si>
  <si>
    <t>7780</t>
  </si>
  <si>
    <t>90.80</t>
  </si>
  <si>
    <t>202351</t>
  </si>
  <si>
    <t>4474097320720118</t>
  </si>
  <si>
    <t>770084</t>
  </si>
  <si>
    <t>5882962</t>
  </si>
  <si>
    <t xml:space="preserve">IZI*RECARGASPERU              </t>
  </si>
  <si>
    <t>74357045311001738100214</t>
  </si>
  <si>
    <t>6410374</t>
  </si>
  <si>
    <t xml:space="preserve">T0375259  </t>
  </si>
  <si>
    <t>79.99</t>
  </si>
  <si>
    <t>160204</t>
  </si>
  <si>
    <t>4474097325854912</t>
  </si>
  <si>
    <t>887438</t>
  </si>
  <si>
    <t>5508213</t>
  </si>
  <si>
    <t xml:space="preserve">IZI*DIDACTICOS ABC            </t>
  </si>
  <si>
    <t>74357045319007999700164</t>
  </si>
  <si>
    <t>4401</t>
  </si>
  <si>
    <t>408.72</t>
  </si>
  <si>
    <t>131809</t>
  </si>
  <si>
    <t>4474097328261867</t>
  </si>
  <si>
    <t>556739</t>
  </si>
  <si>
    <t>1040285</t>
  </si>
  <si>
    <t xml:space="preserve">1336 MASS AMERICA9 TRU MS     </t>
  </si>
  <si>
    <t>74357045274000398300200</t>
  </si>
  <si>
    <t>8960</t>
  </si>
  <si>
    <t>96.80</t>
  </si>
  <si>
    <t>102948</t>
  </si>
  <si>
    <t>567325</t>
  </si>
  <si>
    <t>74357045274000398300218</t>
  </si>
  <si>
    <t>93.60</t>
  </si>
  <si>
    <t>103054</t>
  </si>
  <si>
    <t>4474097338889723</t>
  </si>
  <si>
    <t>724767</t>
  </si>
  <si>
    <t>5351107</t>
  </si>
  <si>
    <t xml:space="preserve">IZI*JOSCHAM SAC               </t>
  </si>
  <si>
    <t>74357045326004017100247</t>
  </si>
  <si>
    <t>4195</t>
  </si>
  <si>
    <t>147.08</t>
  </si>
  <si>
    <t>34231</t>
  </si>
  <si>
    <t>724869</t>
  </si>
  <si>
    <t>1046881</t>
  </si>
  <si>
    <t xml:space="preserve">ES TARAPACARS                 </t>
  </si>
  <si>
    <t>74357045326003259700219</t>
  </si>
  <si>
    <t>6178</t>
  </si>
  <si>
    <t>61.10</t>
  </si>
  <si>
    <t>35428</t>
  </si>
  <si>
    <t>4474097342649030</t>
  </si>
  <si>
    <t>277875</t>
  </si>
  <si>
    <t>5887024</t>
  </si>
  <si>
    <t>QC</t>
  </si>
  <si>
    <t>IZI*RESTAURANTE LA CRUZ DE PAL</t>
  </si>
  <si>
    <t>74357045320009528200036</t>
  </si>
  <si>
    <t xml:space="preserve">QPS CHIP EMV                                      </t>
  </si>
  <si>
    <t>144234</t>
  </si>
  <si>
    <t>281170</t>
  </si>
  <si>
    <t>74357045320009528200028</t>
  </si>
  <si>
    <t>144217</t>
  </si>
  <si>
    <t>281248</t>
  </si>
  <si>
    <t>74357045320009528200044</t>
  </si>
  <si>
    <t>144249</t>
  </si>
  <si>
    <t>281280</t>
  </si>
  <si>
    <t>74357045320009528200051</t>
  </si>
  <si>
    <t>144303</t>
  </si>
  <si>
    <t>281323</t>
  </si>
  <si>
    <t>74357045320009528200069</t>
  </si>
  <si>
    <t>144320</t>
  </si>
  <si>
    <t>281359</t>
  </si>
  <si>
    <t>74357045320009528200077</t>
  </si>
  <si>
    <t>144335</t>
  </si>
  <si>
    <t>4474097355574190</t>
  </si>
  <si>
    <t>169024</t>
  </si>
  <si>
    <t>5880794</t>
  </si>
  <si>
    <t xml:space="preserve">IZI*SHINOBU                   </t>
  </si>
  <si>
    <t>74357045320001353400120</t>
  </si>
  <si>
    <t>6341878</t>
  </si>
  <si>
    <t>81002</t>
  </si>
  <si>
    <t>182000</t>
  </si>
  <si>
    <t>74357045320001353400039</t>
  </si>
  <si>
    <t>6541361</t>
  </si>
  <si>
    <t>81803</t>
  </si>
  <si>
    <t>182723</t>
  </si>
  <si>
    <t>5624139</t>
  </si>
  <si>
    <t xml:space="preserve">IZI*RESTAURANT VICKY          </t>
  </si>
  <si>
    <t>74357045320007480400016</t>
  </si>
  <si>
    <t>823</t>
  </si>
  <si>
    <t>83132</t>
  </si>
  <si>
    <t>182754</t>
  </si>
  <si>
    <t>74357045320007480400024</t>
  </si>
  <si>
    <t>825</t>
  </si>
  <si>
    <t>83202</t>
  </si>
  <si>
    <t>4474097361463529</t>
  </si>
  <si>
    <t>881336</t>
  </si>
  <si>
    <t>1039350</t>
  </si>
  <si>
    <t xml:space="preserve">TAMBO LIRIOS                  </t>
  </si>
  <si>
    <t>74357045319004032301308</t>
  </si>
  <si>
    <t>9249</t>
  </si>
  <si>
    <t>3.40</t>
  </si>
  <si>
    <t>125253</t>
  </si>
  <si>
    <t>927875</t>
  </si>
  <si>
    <t>5234831</t>
  </si>
  <si>
    <t xml:space="preserve">IZI*CEVICHERIA COCOS          </t>
  </si>
  <si>
    <t>74357045319007131700023</t>
  </si>
  <si>
    <t>620</t>
  </si>
  <si>
    <t>144510</t>
  </si>
  <si>
    <t>937082</t>
  </si>
  <si>
    <t>74357045320003313200491</t>
  </si>
  <si>
    <t>21.50</t>
  </si>
  <si>
    <t>152534</t>
  </si>
  <si>
    <t>944399</t>
  </si>
  <si>
    <t>74357045320003313200509</t>
  </si>
  <si>
    <t>151</t>
  </si>
  <si>
    <t>95.05</t>
  </si>
  <si>
    <t>152642</t>
  </si>
  <si>
    <t>956154</t>
  </si>
  <si>
    <t>74357045320003313100717</t>
  </si>
  <si>
    <t>100.60</t>
  </si>
  <si>
    <t>160410</t>
  </si>
  <si>
    <t>960759</t>
  </si>
  <si>
    <t>74357045320003313100709</t>
  </si>
  <si>
    <t>9621</t>
  </si>
  <si>
    <t>113.70</t>
  </si>
  <si>
    <t>4474097380790878</t>
  </si>
  <si>
    <t>174146</t>
  </si>
  <si>
    <t>5523972</t>
  </si>
  <si>
    <t xml:space="preserve">IZI*UNIVERSITARIA             </t>
  </si>
  <si>
    <t>74357045324008431700237</t>
  </si>
  <si>
    <t>4014</t>
  </si>
  <si>
    <t>225308</t>
  </si>
  <si>
    <t>176050</t>
  </si>
  <si>
    <t>5587520</t>
  </si>
  <si>
    <t xml:space="preserve">IZI*ESTACION SANTA MARIA SAC  </t>
  </si>
  <si>
    <t>74357045324008465900554</t>
  </si>
  <si>
    <t>3645</t>
  </si>
  <si>
    <t>234141</t>
  </si>
  <si>
    <t>183817</t>
  </si>
  <si>
    <t>1017889</t>
  </si>
  <si>
    <t xml:space="preserve">E S LURIGANCHO                </t>
  </si>
  <si>
    <t>74357045324007450900041</t>
  </si>
  <si>
    <t>5370</t>
  </si>
  <si>
    <t>34947</t>
  </si>
  <si>
    <t>183842</t>
  </si>
  <si>
    <t>74357045324007450900058</t>
  </si>
  <si>
    <t>5372</t>
  </si>
  <si>
    <t>35222</t>
  </si>
  <si>
    <t>4474097382992043</t>
  </si>
  <si>
    <t>720876</t>
  </si>
  <si>
    <t>5866253</t>
  </si>
  <si>
    <t xml:space="preserve">IZI*PBLKPERU                  </t>
  </si>
  <si>
    <t>74357045322003014100022</t>
  </si>
  <si>
    <t>8325519</t>
  </si>
  <si>
    <t>49.99</t>
  </si>
  <si>
    <t>91642</t>
  </si>
  <si>
    <t>721078</t>
  </si>
  <si>
    <t>1037486</t>
  </si>
  <si>
    <t xml:space="preserve">1041 MASS CHAVEZ4 AQP MS      </t>
  </si>
  <si>
    <t>74357045322007856300152</t>
  </si>
  <si>
    <t>9864</t>
  </si>
  <si>
    <t>41.80</t>
  </si>
  <si>
    <t>721927</t>
  </si>
  <si>
    <t>1038201</t>
  </si>
  <si>
    <t xml:space="preserve">1173 MASS GLORIAB4 AQP MS     </t>
  </si>
  <si>
    <t>74357045322007923500156</t>
  </si>
  <si>
    <t>5952</t>
  </si>
  <si>
    <t>56.80</t>
  </si>
  <si>
    <t>93017</t>
  </si>
  <si>
    <t>723088</t>
  </si>
  <si>
    <t>8461059</t>
  </si>
  <si>
    <t xml:space="preserve">IZI*SALTENERIA ROMA           </t>
  </si>
  <si>
    <t>74357045322004891100051</t>
  </si>
  <si>
    <t>1882</t>
  </si>
  <si>
    <t>56.50</t>
  </si>
  <si>
    <t>94339</t>
  </si>
  <si>
    <t>730271</t>
  </si>
  <si>
    <t>74357045322003014100063</t>
  </si>
  <si>
    <t>8483259</t>
  </si>
  <si>
    <t>91114</t>
  </si>
  <si>
    <t>732441</t>
  </si>
  <si>
    <t>74357045322004891100069</t>
  </si>
  <si>
    <t>1884</t>
  </si>
  <si>
    <t>94529</t>
  </si>
  <si>
    <t>733665</t>
  </si>
  <si>
    <t>74357045322001355200062</t>
  </si>
  <si>
    <t>444688</t>
  </si>
  <si>
    <t xml:space="preserve">T0358243  </t>
  </si>
  <si>
    <t>100311</t>
  </si>
  <si>
    <t>4474097388442910</t>
  </si>
  <si>
    <t>078207</t>
  </si>
  <si>
    <t>5885252</t>
  </si>
  <si>
    <t xml:space="preserve">IZI*LAVANDERIA KIKO           </t>
  </si>
  <si>
    <t>74357045312000555600016</t>
  </si>
  <si>
    <t>174157</t>
  </si>
  <si>
    <t>4474107105607461</t>
  </si>
  <si>
    <t>990489</t>
  </si>
  <si>
    <t>20250611</t>
  </si>
  <si>
    <t>20250612</t>
  </si>
  <si>
    <t>74357045163003801127842</t>
  </si>
  <si>
    <t>1322622</t>
  </si>
  <si>
    <t>118.70</t>
  </si>
  <si>
    <t>230337</t>
  </si>
  <si>
    <t>4474107178146074</t>
  </si>
  <si>
    <t>163902</t>
  </si>
  <si>
    <t>2428849</t>
  </si>
  <si>
    <t xml:space="preserve">LISTO GRANADA                 </t>
  </si>
  <si>
    <t>74357045320005596100736</t>
  </si>
  <si>
    <t>8115</t>
  </si>
  <si>
    <t>35420</t>
  </si>
  <si>
    <t>174696</t>
  </si>
  <si>
    <t>74357045320005596100744</t>
  </si>
  <si>
    <t>8117</t>
  </si>
  <si>
    <t>84.00</t>
  </si>
  <si>
    <t>35639</t>
  </si>
  <si>
    <t>174838</t>
  </si>
  <si>
    <t>2529378</t>
  </si>
  <si>
    <t xml:space="preserve">ESTACION EL ROSEDAL PLAYA     </t>
  </si>
  <si>
    <t>74357045321007641600388</t>
  </si>
  <si>
    <t>5672</t>
  </si>
  <si>
    <t>103.40</t>
  </si>
  <si>
    <t>40507</t>
  </si>
  <si>
    <t>174990</t>
  </si>
  <si>
    <t>2529106</t>
  </si>
  <si>
    <t xml:space="preserve">ESTACION REDUCTO MARKET       </t>
  </si>
  <si>
    <t>74357045321001831200612</t>
  </si>
  <si>
    <t>4202</t>
  </si>
  <si>
    <t>122.20</t>
  </si>
  <si>
    <t>41530</t>
  </si>
  <si>
    <t>4474107187675253</t>
  </si>
  <si>
    <t>023384</t>
  </si>
  <si>
    <t>74357045323007126826936</t>
  </si>
  <si>
    <t>9831245</t>
  </si>
  <si>
    <t>104218862392142</t>
  </si>
  <si>
    <t>8.30</t>
  </si>
  <si>
    <t>140433</t>
  </si>
  <si>
    <t>4474107225843145</t>
  </si>
  <si>
    <t>721249</t>
  </si>
  <si>
    <t>5012575</t>
  </si>
  <si>
    <t>IZI*JUAN VALDEZ CAFE INDEPENDE</t>
  </si>
  <si>
    <t>74357045322000763700028</t>
  </si>
  <si>
    <t>8803</t>
  </si>
  <si>
    <t>92134</t>
  </si>
  <si>
    <t>726544</t>
  </si>
  <si>
    <t>1052256</t>
  </si>
  <si>
    <t xml:space="preserve">MINISO MEGAPLAZA              </t>
  </si>
  <si>
    <t>74357045322009302700027</t>
  </si>
  <si>
    <t>3966</t>
  </si>
  <si>
    <t>726962</t>
  </si>
  <si>
    <t>1036239</t>
  </si>
  <si>
    <t xml:space="preserve">IKF 642 MEGAPLAZA             </t>
  </si>
  <si>
    <t>74357045322007697300015</t>
  </si>
  <si>
    <t>6587</t>
  </si>
  <si>
    <t>37.40</t>
  </si>
  <si>
    <t>102303</t>
  </si>
  <si>
    <t>731226</t>
  </si>
  <si>
    <t>1052184</t>
  </si>
  <si>
    <t xml:space="preserve">LUCHA MEGAPLAZA               </t>
  </si>
  <si>
    <t>74357045322009295800156</t>
  </si>
  <si>
    <t>5114</t>
  </si>
  <si>
    <t>40.20</t>
  </si>
  <si>
    <t>92714</t>
  </si>
  <si>
    <t>732462</t>
  </si>
  <si>
    <t>74357045322009295800206</t>
  </si>
  <si>
    <t>5124</t>
  </si>
  <si>
    <t>94544</t>
  </si>
  <si>
    <t>734278</t>
  </si>
  <si>
    <t>74357045322009302700019</t>
  </si>
  <si>
    <t>3962</t>
  </si>
  <si>
    <t>101122</t>
  </si>
  <si>
    <t>4474107230369375</t>
  </si>
  <si>
    <t>196078</t>
  </si>
  <si>
    <t>74357045320005200100023</t>
  </si>
  <si>
    <t>5315</t>
  </si>
  <si>
    <t>101509</t>
  </si>
  <si>
    <t>204415</t>
  </si>
  <si>
    <t>1036151</t>
  </si>
  <si>
    <t xml:space="preserve">IKF B16 JIRON DE LA UNION 4   </t>
  </si>
  <si>
    <t>74357045320002853800025</t>
  </si>
  <si>
    <t>947</t>
  </si>
  <si>
    <t>4474107260179314</t>
  </si>
  <si>
    <t>148392</t>
  </si>
  <si>
    <t>74357045327001465047747</t>
  </si>
  <si>
    <t>3981558</t>
  </si>
  <si>
    <t xml:space="preserve">12899026       </t>
  </si>
  <si>
    <t>151453</t>
  </si>
  <si>
    <t>4474107287782942</t>
  </si>
  <si>
    <t>567400</t>
  </si>
  <si>
    <t>74357045308001352210120</t>
  </si>
  <si>
    <t>2981349</t>
  </si>
  <si>
    <t>117.35</t>
  </si>
  <si>
    <t>105912</t>
  </si>
  <si>
    <t>4474107297188213</t>
  </si>
  <si>
    <t>159456</t>
  </si>
  <si>
    <t>20250228</t>
  </si>
  <si>
    <t>74357045059001894101986</t>
  </si>
  <si>
    <t>8996083</t>
  </si>
  <si>
    <t xml:space="preserve">8642009146     </t>
  </si>
  <si>
    <t>70151</t>
  </si>
  <si>
    <t>4474110188162230</t>
  </si>
  <si>
    <t>174994</t>
  </si>
  <si>
    <t>74357045312002082119999</t>
  </si>
  <si>
    <t>8051061</t>
  </si>
  <si>
    <t>40.95</t>
  </si>
  <si>
    <t>220405</t>
  </si>
  <si>
    <t>219963</t>
  </si>
  <si>
    <t>74357045312002082120153</t>
  </si>
  <si>
    <t>8494611</t>
  </si>
  <si>
    <t>91025</t>
  </si>
  <si>
    <t>4488259000350582</t>
  </si>
  <si>
    <t>762175</t>
  </si>
  <si>
    <t>5854278</t>
  </si>
  <si>
    <t>IZI*DEYSITH CHANZAPA CONECTION</t>
  </si>
  <si>
    <t>74357045324003128700087</t>
  </si>
  <si>
    <t>1910456</t>
  </si>
  <si>
    <t>1850.00</t>
  </si>
  <si>
    <t>201226</t>
  </si>
  <si>
    <t>4489153110031944</t>
  </si>
  <si>
    <t>031573</t>
  </si>
  <si>
    <t>5583857</t>
  </si>
  <si>
    <t xml:space="preserve">IZI*ALFA MART                 </t>
  </si>
  <si>
    <t>74357045304006636500257</t>
  </si>
  <si>
    <t>4827</t>
  </si>
  <si>
    <t>68.50</t>
  </si>
  <si>
    <t>135017</t>
  </si>
  <si>
    <t>4507920120051411</t>
  </si>
  <si>
    <t>093533</t>
  </si>
  <si>
    <t>74357045330003106356672</t>
  </si>
  <si>
    <t>6438277</t>
  </si>
  <si>
    <t xml:space="preserve">9128352        </t>
  </si>
  <si>
    <t>143710</t>
  </si>
  <si>
    <t>4517510101116305</t>
  </si>
  <si>
    <t>316398</t>
  </si>
  <si>
    <t>5885003</t>
  </si>
  <si>
    <t xml:space="preserve">IZI*COMERCIAL KATTY           </t>
  </si>
  <si>
    <t>74357045324006374800014</t>
  </si>
  <si>
    <t>123522</t>
  </si>
  <si>
    <t>692690</t>
  </si>
  <si>
    <t>74357045324006374800022</t>
  </si>
  <si>
    <t>4535060384347399</t>
  </si>
  <si>
    <t>178675</t>
  </si>
  <si>
    <t>74357045331007873400018</t>
  </si>
  <si>
    <t>214435</t>
  </si>
  <si>
    <t>4537471595477024</t>
  </si>
  <si>
    <t>011050</t>
  </si>
  <si>
    <t>5880698</t>
  </si>
  <si>
    <t xml:space="preserve">IZI*MINIMARKET PABLO          </t>
  </si>
  <si>
    <t>74357045291000366500103</t>
  </si>
  <si>
    <t>131703</t>
  </si>
  <si>
    <t>023479</t>
  </si>
  <si>
    <t>74357045291000366500111</t>
  </si>
  <si>
    <t>131744</t>
  </si>
  <si>
    <t>030791</t>
  </si>
  <si>
    <t>74357045291000366500012</t>
  </si>
  <si>
    <t>131435</t>
  </si>
  <si>
    <t>037148</t>
  </si>
  <si>
    <t>74357045291000366500020</t>
  </si>
  <si>
    <t>131456</t>
  </si>
  <si>
    <t>053465</t>
  </si>
  <si>
    <t>74357045291000366500038</t>
  </si>
  <si>
    <t>131511</t>
  </si>
  <si>
    <t>057578</t>
  </si>
  <si>
    <t>74357045291000366500046</t>
  </si>
  <si>
    <t>131524</t>
  </si>
  <si>
    <t>061796</t>
  </si>
  <si>
    <t>74357045291000366500053</t>
  </si>
  <si>
    <t>131538</t>
  </si>
  <si>
    <t>065999</t>
  </si>
  <si>
    <t>74357045291000366500061</t>
  </si>
  <si>
    <t>131552</t>
  </si>
  <si>
    <t>083285</t>
  </si>
  <si>
    <t>74357045291000366500079</t>
  </si>
  <si>
    <t>131610</t>
  </si>
  <si>
    <t>087362</t>
  </si>
  <si>
    <t>74357045291000366500087</t>
  </si>
  <si>
    <t>131624</t>
  </si>
  <si>
    <t>093029</t>
  </si>
  <si>
    <t>74357045291000366500095</t>
  </si>
  <si>
    <t>131642</t>
  </si>
  <si>
    <t>4544480105118128</t>
  </si>
  <si>
    <t>016418</t>
  </si>
  <si>
    <t>5881128</t>
  </si>
  <si>
    <t xml:space="preserve">IZI*CALDOS MARY               </t>
  </si>
  <si>
    <t>74357045295003784300011</t>
  </si>
  <si>
    <t>73544</t>
  </si>
  <si>
    <t>016442</t>
  </si>
  <si>
    <t>74357045295003784300029</t>
  </si>
  <si>
    <t>73559</t>
  </si>
  <si>
    <t>4547751216832220</t>
  </si>
  <si>
    <t>192859</t>
  </si>
  <si>
    <t>8549231</t>
  </si>
  <si>
    <t xml:space="preserve">IZI*DYAJ                      </t>
  </si>
  <si>
    <t>74357045315003616100049</t>
  </si>
  <si>
    <t>3280</t>
  </si>
  <si>
    <t>155.00</t>
  </si>
  <si>
    <t>131921</t>
  </si>
  <si>
    <t>4547751217653401</t>
  </si>
  <si>
    <t>545462</t>
  </si>
  <si>
    <t>5413087</t>
  </si>
  <si>
    <t xml:space="preserve">IZI*LAVATE                    </t>
  </si>
  <si>
    <t>74357045259004574300033</t>
  </si>
  <si>
    <t>156</t>
  </si>
  <si>
    <t>115448</t>
  </si>
  <si>
    <t>553262</t>
  </si>
  <si>
    <t>74357045259004574300041</t>
  </si>
  <si>
    <t>158</t>
  </si>
  <si>
    <t>115527</t>
  </si>
  <si>
    <t>4547751218832475</t>
  </si>
  <si>
    <t>191973</t>
  </si>
  <si>
    <t>5333446</t>
  </si>
  <si>
    <t xml:space="preserve">IZI*WOW TEL                   </t>
  </si>
  <si>
    <t>74357045335002802800921</t>
  </si>
  <si>
    <t>2049183</t>
  </si>
  <si>
    <t>77.40</t>
  </si>
  <si>
    <t>201911</t>
  </si>
  <si>
    <t>4547751219253788</t>
  </si>
  <si>
    <t>220278</t>
  </si>
  <si>
    <t>74357045331009346702434</t>
  </si>
  <si>
    <t>7977496</t>
  </si>
  <si>
    <t xml:space="preserve">133399198481   </t>
  </si>
  <si>
    <t>74.45</t>
  </si>
  <si>
    <t>152155</t>
  </si>
  <si>
    <t>245678</t>
  </si>
  <si>
    <t>74357045333004794300714</t>
  </si>
  <si>
    <t>9878006</t>
  </si>
  <si>
    <t xml:space="preserve">133404106912   </t>
  </si>
  <si>
    <t>63.08</t>
  </si>
  <si>
    <t>42450</t>
  </si>
  <si>
    <t>480278</t>
  </si>
  <si>
    <t>74357045332000195401086</t>
  </si>
  <si>
    <t>8733817</t>
  </si>
  <si>
    <t xml:space="preserve">133403352549   </t>
  </si>
  <si>
    <t>61.05</t>
  </si>
  <si>
    <t>4547751219271772</t>
  </si>
  <si>
    <t>081871</t>
  </si>
  <si>
    <t>5466221</t>
  </si>
  <si>
    <t>20250706</t>
  </si>
  <si>
    <t xml:space="preserve">IZI*LA BARRA                  </t>
  </si>
  <si>
    <t>74357045187001767700190</t>
  </si>
  <si>
    <t>4949</t>
  </si>
  <si>
    <t>40813</t>
  </si>
  <si>
    <t>090471</t>
  </si>
  <si>
    <t>74357045187001767700208</t>
  </si>
  <si>
    <t>4955</t>
  </si>
  <si>
    <t>40859</t>
  </si>
  <si>
    <t>353571</t>
  </si>
  <si>
    <t>74357045187001767700216</t>
  </si>
  <si>
    <t>4958</t>
  </si>
  <si>
    <t>43530</t>
  </si>
  <si>
    <t>4547751219380219</t>
  </si>
  <si>
    <t>271768</t>
  </si>
  <si>
    <t>5454039</t>
  </si>
  <si>
    <t xml:space="preserve">IZI*WOW                       </t>
  </si>
  <si>
    <t>74357045312002022700130</t>
  </si>
  <si>
    <t>9463295</t>
  </si>
  <si>
    <t>79.90</t>
  </si>
  <si>
    <t>192709</t>
  </si>
  <si>
    <t>282968</t>
  </si>
  <si>
    <t>74357045312002022700064</t>
  </si>
  <si>
    <t>9335740</t>
  </si>
  <si>
    <t>192820</t>
  </si>
  <si>
    <t>4547751220493472</t>
  </si>
  <si>
    <t>005566</t>
  </si>
  <si>
    <t>8917857</t>
  </si>
  <si>
    <t xml:space="preserve">IZI*LA ESCONDIDA RESTOBAR     </t>
  </si>
  <si>
    <t>74357045329004263700010</t>
  </si>
  <si>
    <t>1163</t>
  </si>
  <si>
    <t>60049</t>
  </si>
  <si>
    <t>102866</t>
  </si>
  <si>
    <t>5883676</t>
  </si>
  <si>
    <t xml:space="preserve">IZI*ROGER QUISPE ROJAS        </t>
  </si>
  <si>
    <t>74357045328006124500076</t>
  </si>
  <si>
    <t>1498</t>
  </si>
  <si>
    <t>81021</t>
  </si>
  <si>
    <t>104766</t>
  </si>
  <si>
    <t>5872073</t>
  </si>
  <si>
    <t xml:space="preserve">IZI*LICORERIA IBIZA           </t>
  </si>
  <si>
    <t>74357045329003216900123</t>
  </si>
  <si>
    <t>2591</t>
  </si>
  <si>
    <t>21041</t>
  </si>
  <si>
    <t>105266</t>
  </si>
  <si>
    <t>74357045329003216900198</t>
  </si>
  <si>
    <t>2613</t>
  </si>
  <si>
    <t>31045</t>
  </si>
  <si>
    <t>194166</t>
  </si>
  <si>
    <t>5871691</t>
  </si>
  <si>
    <t>74357045329003213000018</t>
  </si>
  <si>
    <t>2045</t>
  </si>
  <si>
    <t>231934</t>
  </si>
  <si>
    <t>332666</t>
  </si>
  <si>
    <t>5693954</t>
  </si>
  <si>
    <t xml:space="preserve">IZI*EL PUNTO                  </t>
  </si>
  <si>
    <t>74357045328004544800572</t>
  </si>
  <si>
    <t>9205</t>
  </si>
  <si>
    <t>62.00</t>
  </si>
  <si>
    <t>183319</t>
  </si>
  <si>
    <t>464466</t>
  </si>
  <si>
    <t>74357045329003216900115</t>
  </si>
  <si>
    <t>2589</t>
  </si>
  <si>
    <t>14638</t>
  </si>
  <si>
    <t>505366</t>
  </si>
  <si>
    <t>74357045329004263700028</t>
  </si>
  <si>
    <t>1165</t>
  </si>
  <si>
    <t>524366</t>
  </si>
  <si>
    <t>74357045328006124500134</t>
  </si>
  <si>
    <t>1518</t>
  </si>
  <si>
    <t>95236</t>
  </si>
  <si>
    <t>524666</t>
  </si>
  <si>
    <t>74357045329003216900172</t>
  </si>
  <si>
    <t>2608</t>
  </si>
  <si>
    <t>25239</t>
  </si>
  <si>
    <t>534366</t>
  </si>
  <si>
    <t>74357045328006124500084</t>
  </si>
  <si>
    <t>1501</t>
  </si>
  <si>
    <t>85336</t>
  </si>
  <si>
    <t>544066</t>
  </si>
  <si>
    <t>74357045329003216900180</t>
  </si>
  <si>
    <t>2610</t>
  </si>
  <si>
    <t>25434</t>
  </si>
  <si>
    <t>555866</t>
  </si>
  <si>
    <t>74357045328004544800614</t>
  </si>
  <si>
    <t>9215</t>
  </si>
  <si>
    <t>185551</t>
  </si>
  <si>
    <t>4549516108587952</t>
  </si>
  <si>
    <t>420021</t>
  </si>
  <si>
    <t>74357045285007197748254</t>
  </si>
  <si>
    <t>2074066</t>
  </si>
  <si>
    <t xml:space="preserve">12010131784    </t>
  </si>
  <si>
    <t>33.70</t>
  </si>
  <si>
    <t>205736</t>
  </si>
  <si>
    <t>4551020000080138</t>
  </si>
  <si>
    <t>065995</t>
  </si>
  <si>
    <t>74357045300006335427798</t>
  </si>
  <si>
    <t>7825608</t>
  </si>
  <si>
    <t>104169770930c57</t>
  </si>
  <si>
    <t>13.10</t>
  </si>
  <si>
    <t>125908</t>
  </si>
  <si>
    <t>094090</t>
  </si>
  <si>
    <t>74357045300006335383876</t>
  </si>
  <si>
    <t>7874482</t>
  </si>
  <si>
    <t>1041699904553cf</t>
  </si>
  <si>
    <t>12.50</t>
  </si>
  <si>
    <t>150257</t>
  </si>
  <si>
    <t>4551020000080633</t>
  </si>
  <si>
    <t>059436</t>
  </si>
  <si>
    <t>4034722</t>
  </si>
  <si>
    <t>74357045302005812400565</t>
  </si>
  <si>
    <t>8473363</t>
  </si>
  <si>
    <t xml:space="preserve">12200344116    </t>
  </si>
  <si>
    <t>165.56</t>
  </si>
  <si>
    <t>202138</t>
  </si>
  <si>
    <t>4551038363390522</t>
  </si>
  <si>
    <t>309371</t>
  </si>
  <si>
    <t>74357045321007439004702</t>
  </si>
  <si>
    <t>7710080</t>
  </si>
  <si>
    <t xml:space="preserve">12444637844    </t>
  </si>
  <si>
    <t>70805</t>
  </si>
  <si>
    <t>563853</t>
  </si>
  <si>
    <t>74357045290008510923817</t>
  </si>
  <si>
    <t>7873163</t>
  </si>
  <si>
    <t xml:space="preserve">12059529026    </t>
  </si>
  <si>
    <t>71030</t>
  </si>
  <si>
    <t>4551038366097728</t>
  </si>
  <si>
    <t>653640</t>
  </si>
  <si>
    <t>1039367</t>
  </si>
  <si>
    <t xml:space="preserve">TAMBO TDA ALCAZAR             </t>
  </si>
  <si>
    <t>74357045331001444401845</t>
  </si>
  <si>
    <t>9154</t>
  </si>
  <si>
    <t>204458</t>
  </si>
  <si>
    <t>681446</t>
  </si>
  <si>
    <t>1035083</t>
  </si>
  <si>
    <t xml:space="preserve">IKF 144 ALCAZAR               </t>
  </si>
  <si>
    <t>74357045331000628000373</t>
  </si>
  <si>
    <t>162</t>
  </si>
  <si>
    <t>205404</t>
  </si>
  <si>
    <t>698964</t>
  </si>
  <si>
    <t>1039368</t>
  </si>
  <si>
    <t xml:space="preserve">TAMBO TDA TARAPACA            </t>
  </si>
  <si>
    <t>74357045331001444900531</t>
  </si>
  <si>
    <t>9086</t>
  </si>
  <si>
    <t>45.70</t>
  </si>
  <si>
    <t>205957</t>
  </si>
  <si>
    <t>705819</t>
  </si>
  <si>
    <t>74357045331001444900549</t>
  </si>
  <si>
    <t>9088</t>
  </si>
  <si>
    <t>51.40</t>
  </si>
  <si>
    <t>210217</t>
  </si>
  <si>
    <t>730021</t>
  </si>
  <si>
    <t>2364891</t>
  </si>
  <si>
    <t xml:space="preserve">BOTICAS Y SALUD               </t>
  </si>
  <si>
    <t>74357045330001102400056</t>
  </si>
  <si>
    <t>2978</t>
  </si>
  <si>
    <t>211045</t>
  </si>
  <si>
    <t>4551038369351965</t>
  </si>
  <si>
    <t>329234</t>
  </si>
  <si>
    <t>4080322</t>
  </si>
  <si>
    <t>TARJETA LIGO LA MAGICA APP SOL</t>
  </si>
  <si>
    <t>74357045326002848601193</t>
  </si>
  <si>
    <t>2512896</t>
  </si>
  <si>
    <t xml:space="preserve">1000544801     </t>
  </si>
  <si>
    <t>635.00</t>
  </si>
  <si>
    <t>173657</t>
  </si>
  <si>
    <t>4551038370577061</t>
  </si>
  <si>
    <t>232439</t>
  </si>
  <si>
    <t>5603574</t>
  </si>
  <si>
    <t xml:space="preserve">IZI*GRIFO JC                  </t>
  </si>
  <si>
    <t>74357045320001380100263</t>
  </si>
  <si>
    <t>4031</t>
  </si>
  <si>
    <t>50230</t>
  </si>
  <si>
    <t>232666</t>
  </si>
  <si>
    <t>74357045320001380100271</t>
  </si>
  <si>
    <t>4033</t>
  </si>
  <si>
    <t>50315</t>
  </si>
  <si>
    <t>233096</t>
  </si>
  <si>
    <t>74357045320001380100289</t>
  </si>
  <si>
    <t>4037</t>
  </si>
  <si>
    <t>50425</t>
  </si>
  <si>
    <t>4551038384365073</t>
  </si>
  <si>
    <t>422268</t>
  </si>
  <si>
    <t>74357045313009095129823</t>
  </si>
  <si>
    <t>9066632</t>
  </si>
  <si>
    <t xml:space="preserve">12348814100    </t>
  </si>
  <si>
    <t>62.12</t>
  </si>
  <si>
    <t>142345</t>
  </si>
  <si>
    <t>4551038391791659</t>
  </si>
  <si>
    <t>109024</t>
  </si>
  <si>
    <t>74357045333004791000523</t>
  </si>
  <si>
    <t>9947416</t>
  </si>
  <si>
    <t xml:space="preserve">12601822219    </t>
  </si>
  <si>
    <t>84101</t>
  </si>
  <si>
    <t>494459</t>
  </si>
  <si>
    <t>74357045332000191901097</t>
  </si>
  <si>
    <t>8341907</t>
  </si>
  <si>
    <t xml:space="preserve">12586089746    </t>
  </si>
  <si>
    <t>42.85</t>
  </si>
  <si>
    <t>84112</t>
  </si>
  <si>
    <t>4551038396183209</t>
  </si>
  <si>
    <t>802748</t>
  </si>
  <si>
    <t>74357045333004786410000</t>
  </si>
  <si>
    <t>9884681</t>
  </si>
  <si>
    <t xml:space="preserve">12599952419    </t>
  </si>
  <si>
    <t>51918</t>
  </si>
  <si>
    <t>4551038400262247</t>
  </si>
  <si>
    <t>772730</t>
  </si>
  <si>
    <t>74357045332000180118000</t>
  </si>
  <si>
    <t>8526194</t>
  </si>
  <si>
    <t xml:space="preserve">12590985547    </t>
  </si>
  <si>
    <t>150034</t>
  </si>
  <si>
    <t>4551038421764783</t>
  </si>
  <si>
    <t>705324</t>
  </si>
  <si>
    <t>2287072</t>
  </si>
  <si>
    <t xml:space="preserve">LISTO FERRERO                 </t>
  </si>
  <si>
    <t>74357045288009264402754</t>
  </si>
  <si>
    <t>3633</t>
  </si>
  <si>
    <t>25.20</t>
  </si>
  <si>
    <t>190817</t>
  </si>
  <si>
    <t>4551038438502390</t>
  </si>
  <si>
    <t>313633</t>
  </si>
  <si>
    <t>74357045334004778623189</t>
  </si>
  <si>
    <t>565111</t>
  </si>
  <si>
    <t xml:space="preserve">12617511693    </t>
  </si>
  <si>
    <t>56.72</t>
  </si>
  <si>
    <t>103806</t>
  </si>
  <si>
    <t>4551708394375458</t>
  </si>
  <si>
    <t>741909</t>
  </si>
  <si>
    <t>4039407</t>
  </si>
  <si>
    <t xml:space="preserve">DLC*BOLD                      </t>
  </si>
  <si>
    <t>74357045333004790000086</t>
  </si>
  <si>
    <t>9015400</t>
  </si>
  <si>
    <t xml:space="preserve">12603886844    </t>
  </si>
  <si>
    <t>24.99</t>
  </si>
  <si>
    <t>114219</t>
  </si>
  <si>
    <t>4551708402538386</t>
  </si>
  <si>
    <t>953306</t>
  </si>
  <si>
    <t>5607825</t>
  </si>
  <si>
    <t xml:space="preserve">IZI*HOTEL MASARO              </t>
  </si>
  <si>
    <t>74357045320007399800017</t>
  </si>
  <si>
    <t>294</t>
  </si>
  <si>
    <t>22.00</t>
  </si>
  <si>
    <t>225938</t>
  </si>
  <si>
    <t>4551708416466566</t>
  </si>
  <si>
    <t>628391</t>
  </si>
  <si>
    <t>5885060</t>
  </si>
  <si>
    <t xml:space="preserve">IZI*CORPORATIVO BACKUS        </t>
  </si>
  <si>
    <t>74357045328008013300105</t>
  </si>
  <si>
    <t>4425007</t>
  </si>
  <si>
    <t>532448db96cc441</t>
  </si>
  <si>
    <t>736.00</t>
  </si>
  <si>
    <t>142555</t>
  </si>
  <si>
    <t>794727</t>
  </si>
  <si>
    <t>74357045329005024200042</t>
  </si>
  <si>
    <t>5815549</t>
  </si>
  <si>
    <t>ccc948222f5946b</t>
  </si>
  <si>
    <t>102505</t>
  </si>
  <si>
    <t>4551708419820611</t>
  </si>
  <si>
    <t>030440</t>
  </si>
  <si>
    <t>74357045333004790320005</t>
  </si>
  <si>
    <t>9935874</t>
  </si>
  <si>
    <t xml:space="preserve">12601478852    </t>
  </si>
  <si>
    <t>99.72</t>
  </si>
  <si>
    <t>80906</t>
  </si>
  <si>
    <t>4551708420782404</t>
  </si>
  <si>
    <t>732917</t>
  </si>
  <si>
    <t>4040927</t>
  </si>
  <si>
    <t xml:space="preserve">DLC*SCANNERO                  </t>
  </si>
  <si>
    <t>74357045331009349200212</t>
  </si>
  <si>
    <t>4307022</t>
  </si>
  <si>
    <t xml:space="preserve">12533145191    </t>
  </si>
  <si>
    <t>36.86</t>
  </si>
  <si>
    <t>93127</t>
  </si>
  <si>
    <t>4551708423834178</t>
  </si>
  <si>
    <t>594820</t>
  </si>
  <si>
    <t>1039457</t>
  </si>
  <si>
    <t xml:space="preserve">TAMBO MAYOLO-C9               </t>
  </si>
  <si>
    <t>74357045319004065300524</t>
  </si>
  <si>
    <t>9341</t>
  </si>
  <si>
    <t>123020</t>
  </si>
  <si>
    <t>4555133001814284</t>
  </si>
  <si>
    <t>3C03KL</t>
  </si>
  <si>
    <t>74357045284000151701444</t>
  </si>
  <si>
    <t>1352188</t>
  </si>
  <si>
    <t xml:space="preserve">133287813487   </t>
  </si>
  <si>
    <t>25507</t>
  </si>
  <si>
    <t>3Z4DQ6</t>
  </si>
  <si>
    <t>74357045286005613402976</t>
  </si>
  <si>
    <t>3431456</t>
  </si>
  <si>
    <t xml:space="preserve">133293985907   </t>
  </si>
  <si>
    <t>190650</t>
  </si>
  <si>
    <t>4555133001814292</t>
  </si>
  <si>
    <t>610584</t>
  </si>
  <si>
    <t>74357045297008748800558</t>
  </si>
  <si>
    <t>4188863</t>
  </si>
  <si>
    <t xml:space="preserve">133316632564   </t>
  </si>
  <si>
    <t>80751</t>
  </si>
  <si>
    <t>4555133001814805</t>
  </si>
  <si>
    <t>257052</t>
  </si>
  <si>
    <t>74357045305006118801354</t>
  </si>
  <si>
    <t>1268285</t>
  </si>
  <si>
    <t xml:space="preserve">133334519995   </t>
  </si>
  <si>
    <t>125131</t>
  </si>
  <si>
    <t>602188</t>
  </si>
  <si>
    <t>74357045302005830702018</t>
  </si>
  <si>
    <t>9701538</t>
  </si>
  <si>
    <t xml:space="preserve">133327723811   </t>
  </si>
  <si>
    <t>105157</t>
  </si>
  <si>
    <t>4555133001815968</t>
  </si>
  <si>
    <t>37UUPR</t>
  </si>
  <si>
    <t>74357045283006865703254</t>
  </si>
  <si>
    <t>180542</t>
  </si>
  <si>
    <t xml:space="preserve">133287029901   </t>
  </si>
  <si>
    <t>175527</t>
  </si>
  <si>
    <t>851742</t>
  </si>
  <si>
    <t>74357045304000196000220</t>
  </si>
  <si>
    <t>483835</t>
  </si>
  <si>
    <t xml:space="preserve">133331294277   </t>
  </si>
  <si>
    <t>223827</t>
  </si>
  <si>
    <t>4557880450304765</t>
  </si>
  <si>
    <t>540197</t>
  </si>
  <si>
    <t>74357045310005812600024</t>
  </si>
  <si>
    <t>5351802</t>
  </si>
  <si>
    <t xml:space="preserve">12303220484    </t>
  </si>
  <si>
    <t>113.45</t>
  </si>
  <si>
    <t>232930</t>
  </si>
  <si>
    <t>4557880602113312</t>
  </si>
  <si>
    <t>417355</t>
  </si>
  <si>
    <t>74357045325008484810577</t>
  </si>
  <si>
    <t>1711552</t>
  </si>
  <si>
    <t xml:space="preserve">12494770927    </t>
  </si>
  <si>
    <t>308.99</t>
  </si>
  <si>
    <t>4557880618600831</t>
  </si>
  <si>
    <t>059399</t>
  </si>
  <si>
    <t>4041377</t>
  </si>
  <si>
    <t>74357045298000969002740</t>
  </si>
  <si>
    <t>5083073</t>
  </si>
  <si>
    <t xml:space="preserve">54621636392    </t>
  </si>
  <si>
    <t>204.71</t>
  </si>
  <si>
    <t>203612</t>
  </si>
  <si>
    <t>208200</t>
  </si>
  <si>
    <t>74357045309005321800324</t>
  </si>
  <si>
    <t>4821708</t>
  </si>
  <si>
    <t xml:space="preserve">54838501778    </t>
  </si>
  <si>
    <t>59.00</t>
  </si>
  <si>
    <t>214023</t>
  </si>
  <si>
    <t>270033</t>
  </si>
  <si>
    <t>74357045308003758406724</t>
  </si>
  <si>
    <t>3407518</t>
  </si>
  <si>
    <t xml:space="preserve">54809683503    </t>
  </si>
  <si>
    <t>268.25</t>
  </si>
  <si>
    <t>231742</t>
  </si>
  <si>
    <t>458248</t>
  </si>
  <si>
    <t>74357045307006882000397</t>
  </si>
  <si>
    <t>2925538</t>
  </si>
  <si>
    <t xml:space="preserve">54794664062    </t>
  </si>
  <si>
    <t>101.84</t>
  </si>
  <si>
    <t>224627</t>
  </si>
  <si>
    <t>834278</t>
  </si>
  <si>
    <t>74357045298000969002518</t>
  </si>
  <si>
    <t>5011088</t>
  </si>
  <si>
    <t xml:space="preserve">54619126432    </t>
  </si>
  <si>
    <t>300.35</t>
  </si>
  <si>
    <t>183554</t>
  </si>
  <si>
    <t>836462</t>
  </si>
  <si>
    <t>74357045301005895102162</t>
  </si>
  <si>
    <t>8444289</t>
  </si>
  <si>
    <t xml:space="preserve">54673652815    </t>
  </si>
  <si>
    <t>94.92</t>
  </si>
  <si>
    <t>4557880642215911</t>
  </si>
  <si>
    <t>114078</t>
  </si>
  <si>
    <t>74357045319001481604703</t>
  </si>
  <si>
    <t>6419010</t>
  </si>
  <si>
    <t>65.90</t>
  </si>
  <si>
    <t>125849</t>
  </si>
  <si>
    <t>4557880642692630</t>
  </si>
  <si>
    <t>163283</t>
  </si>
  <si>
    <t>5864771</t>
  </si>
  <si>
    <t xml:space="preserve">IZI*MULTISERVICIOS J Y L      </t>
  </si>
  <si>
    <t>74357045327009357800081</t>
  </si>
  <si>
    <t>411</t>
  </si>
  <si>
    <t>34008</t>
  </si>
  <si>
    <t>4557880644969283</t>
  </si>
  <si>
    <t>341602</t>
  </si>
  <si>
    <t>5887367</t>
  </si>
  <si>
    <t xml:space="preserve">IZI*BAZAR SANTA ROSA          </t>
  </si>
  <si>
    <t>74357045326001924300076</t>
  </si>
  <si>
    <t>45</t>
  </si>
  <si>
    <t>4.00</t>
  </si>
  <si>
    <t>143146</t>
  </si>
  <si>
    <t>839330</t>
  </si>
  <si>
    <t>1039345</t>
  </si>
  <si>
    <t xml:space="preserve">TAMBO CANEVARO-SJM            </t>
  </si>
  <si>
    <t>74357045327003484100309</t>
  </si>
  <si>
    <t>8905</t>
  </si>
  <si>
    <t>105437</t>
  </si>
  <si>
    <t>994712</t>
  </si>
  <si>
    <t>74357045327003483700562</t>
  </si>
  <si>
    <t>3619</t>
  </si>
  <si>
    <t>123609</t>
  </si>
  <si>
    <t>4557880671204711</t>
  </si>
  <si>
    <t>090119</t>
  </si>
  <si>
    <t>74357045327001472002974</t>
  </si>
  <si>
    <t>3714843</t>
  </si>
  <si>
    <t xml:space="preserve">12886543       </t>
  </si>
  <si>
    <t>2621</t>
  </si>
  <si>
    <t>222742</t>
  </si>
  <si>
    <t>74357045327001472002982</t>
  </si>
  <si>
    <t>3715816</t>
  </si>
  <si>
    <t xml:space="preserve">12886594       </t>
  </si>
  <si>
    <t>2936</t>
  </si>
  <si>
    <t>4557880676445475</t>
  </si>
  <si>
    <t>168380</t>
  </si>
  <si>
    <t>4039457</t>
  </si>
  <si>
    <t xml:space="preserve">DLC*A2VERSE                   </t>
  </si>
  <si>
    <t>74357045303002510000010</t>
  </si>
  <si>
    <t>6513805</t>
  </si>
  <si>
    <t xml:space="preserve">12174348859    </t>
  </si>
  <si>
    <t>121.58</t>
  </si>
  <si>
    <t>184548</t>
  </si>
  <si>
    <t>284542</t>
  </si>
  <si>
    <t>74357045243005106200020</t>
  </si>
  <si>
    <t>7880437</t>
  </si>
  <si>
    <t xml:space="preserve">11462714701    </t>
  </si>
  <si>
    <t>155548</t>
  </si>
  <si>
    <t>761705</t>
  </si>
  <si>
    <t>74357045283006853800021</t>
  </si>
  <si>
    <t>6556639</t>
  </si>
  <si>
    <t xml:space="preserve">11937068633    </t>
  </si>
  <si>
    <t>172052</t>
  </si>
  <si>
    <t>4557880845016363</t>
  </si>
  <si>
    <t>093540</t>
  </si>
  <si>
    <t>74357045315004769707333</t>
  </si>
  <si>
    <t>1773573</t>
  </si>
  <si>
    <t xml:space="preserve">12368371756    </t>
  </si>
  <si>
    <t>47.79</t>
  </si>
  <si>
    <t>71541</t>
  </si>
  <si>
    <t>360192</t>
  </si>
  <si>
    <t>74357045315004778200486</t>
  </si>
  <si>
    <t>1887790</t>
  </si>
  <si>
    <t xml:space="preserve">12370963306    </t>
  </si>
  <si>
    <t>108.97</t>
  </si>
  <si>
    <t>112843</t>
  </si>
  <si>
    <t>390634</t>
  </si>
  <si>
    <t>74357045315004778200528</t>
  </si>
  <si>
    <t>1891594</t>
  </si>
  <si>
    <t xml:space="preserve">12371059145    </t>
  </si>
  <si>
    <t>239.93</t>
  </si>
  <si>
    <t>113827</t>
  </si>
  <si>
    <t>4557880861689093</t>
  </si>
  <si>
    <t>088642</t>
  </si>
  <si>
    <t>5816925</t>
  </si>
  <si>
    <t xml:space="preserve">IZI*PIZZERIA  BIANCA          </t>
  </si>
  <si>
    <t>74357045327008947100382</t>
  </si>
  <si>
    <t>3678</t>
  </si>
  <si>
    <t>220142</t>
  </si>
  <si>
    <t>098922</t>
  </si>
  <si>
    <t>1034770</t>
  </si>
  <si>
    <t xml:space="preserve">MFAB87 HUAYLAS  LOS LAURELES  </t>
  </si>
  <si>
    <t>74357045327002545100431</t>
  </si>
  <si>
    <t>2308</t>
  </si>
  <si>
    <t>220933</t>
  </si>
  <si>
    <t>837791</t>
  </si>
  <si>
    <t>1040141</t>
  </si>
  <si>
    <t xml:space="preserve">1292 MASS HUAYLAS5 CLL MS     </t>
  </si>
  <si>
    <t>74357045326004920000237</t>
  </si>
  <si>
    <t>1241</t>
  </si>
  <si>
    <t>45.90</t>
  </si>
  <si>
    <t>210650</t>
  </si>
  <si>
    <t>953416</t>
  </si>
  <si>
    <t>8645668</t>
  </si>
  <si>
    <t xml:space="preserve">IZI*TORTAS KRISTEL            </t>
  </si>
  <si>
    <t>74357045327000106000016</t>
  </si>
  <si>
    <t>4369</t>
  </si>
  <si>
    <t>97.70</t>
  </si>
  <si>
    <t>222755</t>
  </si>
  <si>
    <t>964584</t>
  </si>
  <si>
    <t>5662909</t>
  </si>
  <si>
    <t xml:space="preserve">IZI*POLLERIA LAS VEGAS CITY   </t>
  </si>
  <si>
    <t>74357045327007738700160</t>
  </si>
  <si>
    <t>609</t>
  </si>
  <si>
    <t>223822</t>
  </si>
  <si>
    <t>977764</t>
  </si>
  <si>
    <t>1039317</t>
  </si>
  <si>
    <t xml:space="preserve">TAMBO HUAYLAS-C7              </t>
  </si>
  <si>
    <t>74357045327003476301261</t>
  </si>
  <si>
    <t>6093</t>
  </si>
  <si>
    <t>66.70</t>
  </si>
  <si>
    <t>221500</t>
  </si>
  <si>
    <t>985908</t>
  </si>
  <si>
    <t>1039117</t>
  </si>
  <si>
    <t xml:space="preserve">1202 MASS IGLESIAS5 CLL MS    </t>
  </si>
  <si>
    <t>74357045326004762901799</t>
  </si>
  <si>
    <t>2846</t>
  </si>
  <si>
    <t>123.60</t>
  </si>
  <si>
    <t>205602</t>
  </si>
  <si>
    <t>4557881105741591</t>
  </si>
  <si>
    <t>511397</t>
  </si>
  <si>
    <t>74357045323007147162352</t>
  </si>
  <si>
    <t>9695323</t>
  </si>
  <si>
    <t xml:space="preserve">12818276       </t>
  </si>
  <si>
    <t>83441</t>
  </si>
  <si>
    <t>4557881129937019</t>
  </si>
  <si>
    <t>044319</t>
  </si>
  <si>
    <t>5708712</t>
  </si>
  <si>
    <t xml:space="preserve">IZI*COME CALLAO SAC           </t>
  </si>
  <si>
    <t>74357045327008051200028</t>
  </si>
  <si>
    <t>1122</t>
  </si>
  <si>
    <t>32.00</t>
  </si>
  <si>
    <t>842</t>
  </si>
  <si>
    <t>057775</t>
  </si>
  <si>
    <t>74357045327008051200036</t>
  </si>
  <si>
    <t>1124</t>
  </si>
  <si>
    <t>2944</t>
  </si>
  <si>
    <t>086001</t>
  </si>
  <si>
    <t>74357045327008051200077</t>
  </si>
  <si>
    <t>1132</t>
  </si>
  <si>
    <t>12333</t>
  </si>
  <si>
    <t>095721</t>
  </si>
  <si>
    <t>74357045327008051200085</t>
  </si>
  <si>
    <t>1134</t>
  </si>
  <si>
    <t>14650</t>
  </si>
  <si>
    <t>098991</t>
  </si>
  <si>
    <t>74357045327008051200093</t>
  </si>
  <si>
    <t>1136</t>
  </si>
  <si>
    <t>20759</t>
  </si>
  <si>
    <t>102536</t>
  </si>
  <si>
    <t>74357045327008051200044</t>
  </si>
  <si>
    <t>1126</t>
  </si>
  <si>
    <t>4751</t>
  </si>
  <si>
    <t>118646</t>
  </si>
  <si>
    <t>74357045327008051200176</t>
  </si>
  <si>
    <t>1154</t>
  </si>
  <si>
    <t>31832</t>
  </si>
  <si>
    <t>144278</t>
  </si>
  <si>
    <t>74357045327008051200127</t>
  </si>
  <si>
    <t>1142</t>
  </si>
  <si>
    <t>23117</t>
  </si>
  <si>
    <t>149666</t>
  </si>
  <si>
    <t>74357045327008051200135</t>
  </si>
  <si>
    <t>1146</t>
  </si>
  <si>
    <t>25001</t>
  </si>
  <si>
    <t>154313</t>
  </si>
  <si>
    <t>74357045327008051200168</t>
  </si>
  <si>
    <t>1152</t>
  </si>
  <si>
    <t>30645</t>
  </si>
  <si>
    <t>200028</t>
  </si>
  <si>
    <t>74357045327008051200010</t>
  </si>
  <si>
    <t>1120</t>
  </si>
  <si>
    <t>235545</t>
  </si>
  <si>
    <t>233784</t>
  </si>
  <si>
    <t>74357045327008051200051</t>
  </si>
  <si>
    <t>1128</t>
  </si>
  <si>
    <t>4823</t>
  </si>
  <si>
    <t>243434</t>
  </si>
  <si>
    <t>74357045327008051200069</t>
  </si>
  <si>
    <t>1130</t>
  </si>
  <si>
    <t>272819</t>
  </si>
  <si>
    <t>74357045327008051200101</t>
  </si>
  <si>
    <t>1138</t>
  </si>
  <si>
    <t>21910</t>
  </si>
  <si>
    <t>283707</t>
  </si>
  <si>
    <t>74357045327008051200143</t>
  </si>
  <si>
    <t>1148</t>
  </si>
  <si>
    <t>25643</t>
  </si>
  <si>
    <t>286520</t>
  </si>
  <si>
    <t>74357045327008051200150</t>
  </si>
  <si>
    <t>1150</t>
  </si>
  <si>
    <t>30610</t>
  </si>
  <si>
    <t>4557881133693921</t>
  </si>
  <si>
    <t>083432</t>
  </si>
  <si>
    <t>5824118</t>
  </si>
  <si>
    <t xml:space="preserve">IZI*DISCO CLUB KIMBARA        </t>
  </si>
  <si>
    <t>74357045326001234100406</t>
  </si>
  <si>
    <t>2533</t>
  </si>
  <si>
    <t>292721</t>
  </si>
  <si>
    <t>5824119</t>
  </si>
  <si>
    <t>74357045325006797200130</t>
  </si>
  <si>
    <t>5827</t>
  </si>
  <si>
    <t>204248</t>
  </si>
  <si>
    <t>434365</t>
  </si>
  <si>
    <t>74357045326001234200263</t>
  </si>
  <si>
    <t>5917</t>
  </si>
  <si>
    <t>222346</t>
  </si>
  <si>
    <t>437396</t>
  </si>
  <si>
    <t>74357045326001234100117</t>
  </si>
  <si>
    <t>2448</t>
  </si>
  <si>
    <t>222637</t>
  </si>
  <si>
    <t>464422</t>
  </si>
  <si>
    <t>74357045326001234100166</t>
  </si>
  <si>
    <t>2465</t>
  </si>
  <si>
    <t>6.00</t>
  </si>
  <si>
    <t>225420</t>
  </si>
  <si>
    <t>558781</t>
  </si>
  <si>
    <t>74357045326001234100471</t>
  </si>
  <si>
    <t>2550</t>
  </si>
  <si>
    <t>10953</t>
  </si>
  <si>
    <t>580212</t>
  </si>
  <si>
    <t>74357045326001234100620</t>
  </si>
  <si>
    <t>2592</t>
  </si>
  <si>
    <t>25647</t>
  </si>
  <si>
    <t>586410</t>
  </si>
  <si>
    <t>74357045326001234100638</t>
  </si>
  <si>
    <t>2594</t>
  </si>
  <si>
    <t>32411</t>
  </si>
  <si>
    <t>4557881162596946</t>
  </si>
  <si>
    <t>791312</t>
  </si>
  <si>
    <t>74357045328007750707225</t>
  </si>
  <si>
    <t>4479499</t>
  </si>
  <si>
    <t xml:space="preserve">12537415746    </t>
  </si>
  <si>
    <t>163504</t>
  </si>
  <si>
    <t>4557881187284023</t>
  </si>
  <si>
    <t>160959</t>
  </si>
  <si>
    <t>74357045328008002401641</t>
  </si>
  <si>
    <t>6766</t>
  </si>
  <si>
    <t>200029</t>
  </si>
  <si>
    <t>161284</t>
  </si>
  <si>
    <t>5157415</t>
  </si>
  <si>
    <t>74357045328008002300421</t>
  </si>
  <si>
    <t>195739</t>
  </si>
  <si>
    <t>345016</t>
  </si>
  <si>
    <t>74357045328008002300413</t>
  </si>
  <si>
    <t>5765</t>
  </si>
  <si>
    <t>195655</t>
  </si>
  <si>
    <t>357365</t>
  </si>
  <si>
    <t>8837926</t>
  </si>
  <si>
    <t xml:space="preserve">IZI*PROSERVIGAS SAC           </t>
  </si>
  <si>
    <t>74357045328008429501353</t>
  </si>
  <si>
    <t>2895</t>
  </si>
  <si>
    <t>200442</t>
  </si>
  <si>
    <t>4557881300657774</t>
  </si>
  <si>
    <t>280627</t>
  </si>
  <si>
    <t>1265466</t>
  </si>
  <si>
    <t xml:space="preserve">SB - 048 AVENTURA SANTA       </t>
  </si>
  <si>
    <t>74357045328001609300183</t>
  </si>
  <si>
    <t>8136</t>
  </si>
  <si>
    <t xml:space="preserve">PS0105    </t>
  </si>
  <si>
    <t>103637</t>
  </si>
  <si>
    <t>4557881309835801</t>
  </si>
  <si>
    <t>183752</t>
  </si>
  <si>
    <t>74357045328007766861511</t>
  </si>
  <si>
    <t>4300800</t>
  </si>
  <si>
    <t xml:space="preserve">12910035       </t>
  </si>
  <si>
    <t>91520</t>
  </si>
  <si>
    <t>307346</t>
  </si>
  <si>
    <t>74357045328007766861529</t>
  </si>
  <si>
    <t>4341880</t>
  </si>
  <si>
    <t xml:space="preserve">12911240       </t>
  </si>
  <si>
    <t>110221</t>
  </si>
  <si>
    <t>4557881312330352</t>
  </si>
  <si>
    <t>663917</t>
  </si>
  <si>
    <t>4040797</t>
  </si>
  <si>
    <t xml:space="preserve">PYU*DORADOBET                 </t>
  </si>
  <si>
    <t>74357045317003066100653</t>
  </si>
  <si>
    <t>3964949</t>
  </si>
  <si>
    <t>10420675773333c</t>
  </si>
  <si>
    <t>182451</t>
  </si>
  <si>
    <t>4557881316189275</t>
  </si>
  <si>
    <t>330361</t>
  </si>
  <si>
    <t>74357045327001472003071</t>
  </si>
  <si>
    <t>3789292</t>
  </si>
  <si>
    <t xml:space="preserve">12890160       </t>
  </si>
  <si>
    <t>61037</t>
  </si>
  <si>
    <t>4557881318346493</t>
  </si>
  <si>
    <t>368889</t>
  </si>
  <si>
    <t>5767713</t>
  </si>
  <si>
    <t xml:space="preserve">IZI*DEYAVU DISCO              </t>
  </si>
  <si>
    <t>74357045329002281500008</t>
  </si>
  <si>
    <t>31258</t>
  </si>
  <si>
    <t>370634</t>
  </si>
  <si>
    <t>5687169</t>
  </si>
  <si>
    <t xml:space="preserve">IZI*MELODY MANUEL             </t>
  </si>
  <si>
    <t>74357045329001681100062</t>
  </si>
  <si>
    <t>7479</t>
  </si>
  <si>
    <t>465.00</t>
  </si>
  <si>
    <t>24928</t>
  </si>
  <si>
    <t>372219</t>
  </si>
  <si>
    <t>74357045329002281700004</t>
  </si>
  <si>
    <t>34753</t>
  </si>
  <si>
    <t>374865</t>
  </si>
  <si>
    <t>74357045329002281600006</t>
  </si>
  <si>
    <t>33016</t>
  </si>
  <si>
    <t>406730</t>
  </si>
  <si>
    <t>74357045329002281800002</t>
  </si>
  <si>
    <t>35951</t>
  </si>
  <si>
    <t>4557881335679330</t>
  </si>
  <si>
    <t>503861</t>
  </si>
  <si>
    <t>74357045307006862327687</t>
  </si>
  <si>
    <t>3220853</t>
  </si>
  <si>
    <t xml:space="preserve">54809398394    </t>
  </si>
  <si>
    <t>99.99</t>
  </si>
  <si>
    <t>162153</t>
  </si>
  <si>
    <t>4557881338541537</t>
  </si>
  <si>
    <t>300336</t>
  </si>
  <si>
    <t>4079910</t>
  </si>
  <si>
    <t xml:space="preserve">WEB CALIDDA GAS NATURAL SOLES </t>
  </si>
  <si>
    <t>74357045323007199006861</t>
  </si>
  <si>
    <t>8571330</t>
  </si>
  <si>
    <t xml:space="preserve">202511040028   </t>
  </si>
  <si>
    <t>224956</t>
  </si>
  <si>
    <t>4557881340093204</t>
  </si>
  <si>
    <t>615744</t>
  </si>
  <si>
    <t>74357045326002782711727</t>
  </si>
  <si>
    <t>2198340</t>
  </si>
  <si>
    <t xml:space="preserve">12506599878    </t>
  </si>
  <si>
    <t>55227</t>
  </si>
  <si>
    <t>4557881357358987</t>
  </si>
  <si>
    <t>136936</t>
  </si>
  <si>
    <t>74357045320001368209144</t>
  </si>
  <si>
    <t>6521168</t>
  </si>
  <si>
    <t xml:space="preserve">12438742546    </t>
  </si>
  <si>
    <t>189.46</t>
  </si>
  <si>
    <t>175031</t>
  </si>
  <si>
    <t>4557881365363276</t>
  </si>
  <si>
    <t>930364</t>
  </si>
  <si>
    <t>8791644</t>
  </si>
  <si>
    <t xml:space="preserve">IZI*GRIFO PRIMAX PROCERES     </t>
  </si>
  <si>
    <t>74357045328008423400453</t>
  </si>
  <si>
    <t>7897</t>
  </si>
  <si>
    <t>15.48</t>
  </si>
  <si>
    <t>181543</t>
  </si>
  <si>
    <t>938439</t>
  </si>
  <si>
    <t>1039403</t>
  </si>
  <si>
    <t xml:space="preserve">TAMBO TDA BASADRE             </t>
  </si>
  <si>
    <t>74357045329006911300713</t>
  </si>
  <si>
    <t>7297</t>
  </si>
  <si>
    <t>3.50</t>
  </si>
  <si>
    <t>182113</t>
  </si>
  <si>
    <t>973872</t>
  </si>
  <si>
    <t>2354993</t>
  </si>
  <si>
    <t xml:space="preserve">E S AULY                      </t>
  </si>
  <si>
    <t>74357045328007922500946</t>
  </si>
  <si>
    <t>3770</t>
  </si>
  <si>
    <t>16.01</t>
  </si>
  <si>
    <t>183042</t>
  </si>
  <si>
    <t>4557881372771800</t>
  </si>
  <si>
    <t>272079</t>
  </si>
  <si>
    <t>74357045323007137901165</t>
  </si>
  <si>
    <t>8561289</t>
  </si>
  <si>
    <t xml:space="preserve">12465841254    </t>
  </si>
  <si>
    <t>110.90</t>
  </si>
  <si>
    <t>221544</t>
  </si>
  <si>
    <t>4557881376163749</t>
  </si>
  <si>
    <t>191634</t>
  </si>
  <si>
    <t>74357045247004728401062</t>
  </si>
  <si>
    <t>4643116</t>
  </si>
  <si>
    <t xml:space="preserve">11550342615    </t>
  </si>
  <si>
    <t>83.14</t>
  </si>
  <si>
    <t>71633</t>
  </si>
  <si>
    <t>450140</t>
  </si>
  <si>
    <t>74357045277002278601043</t>
  </si>
  <si>
    <t>4293873</t>
  </si>
  <si>
    <t xml:space="preserve">11906713701    </t>
  </si>
  <si>
    <t>81.50</t>
  </si>
  <si>
    <t>71638</t>
  </si>
  <si>
    <t>457097</t>
  </si>
  <si>
    <t>74357045308003756301687</t>
  </si>
  <si>
    <t>4482325</t>
  </si>
  <si>
    <t xml:space="preserve">12281841660    </t>
  </si>
  <si>
    <t>79.51</t>
  </si>
  <si>
    <t>81702</t>
  </si>
  <si>
    <t>984387</t>
  </si>
  <si>
    <t>74357045271009386900940</t>
  </si>
  <si>
    <t>8393488</t>
  </si>
  <si>
    <t xml:space="preserve">11830607082    </t>
  </si>
  <si>
    <t>86.54</t>
  </si>
  <si>
    <t>71720</t>
  </si>
  <si>
    <t>4557881386556122</t>
  </si>
  <si>
    <t>116244</t>
  </si>
  <si>
    <t>74357045328007755631693</t>
  </si>
  <si>
    <t>4273596</t>
  </si>
  <si>
    <t xml:space="preserve">12532343290    </t>
  </si>
  <si>
    <t>52.90</t>
  </si>
  <si>
    <t>81327</t>
  </si>
  <si>
    <t>4557881402583654</t>
  </si>
  <si>
    <t>375078</t>
  </si>
  <si>
    <t>74357045327001468100147</t>
  </si>
  <si>
    <t>3822402</t>
  </si>
  <si>
    <t xml:space="preserve">12520237150    </t>
  </si>
  <si>
    <t>75056</t>
  </si>
  <si>
    <t>4557881406008518</t>
  </si>
  <si>
    <t>241960</t>
  </si>
  <si>
    <t>1037758</t>
  </si>
  <si>
    <t xml:space="preserve">630 MASS QUECHUAS 9 AT        </t>
  </si>
  <si>
    <t>74357045327003154300072</t>
  </si>
  <si>
    <t>5641</t>
  </si>
  <si>
    <t>84916</t>
  </si>
  <si>
    <t>246242</t>
  </si>
  <si>
    <t>1696009</t>
  </si>
  <si>
    <t xml:space="preserve">MFA278 LOS QUECHUAS           </t>
  </si>
  <si>
    <t>74357045327005388400024</t>
  </si>
  <si>
    <t>2849</t>
  </si>
  <si>
    <t>85427</t>
  </si>
  <si>
    <t>292807</t>
  </si>
  <si>
    <t>1037630</t>
  </si>
  <si>
    <t xml:space="preserve">499 MASS LOS HIGOS            </t>
  </si>
  <si>
    <t>74357045327003136500047</t>
  </si>
  <si>
    <t>1536</t>
  </si>
  <si>
    <t>42.28</t>
  </si>
  <si>
    <t>94516</t>
  </si>
  <si>
    <t>296125</t>
  </si>
  <si>
    <t>1040725</t>
  </si>
  <si>
    <t xml:space="preserve">1330 MASS NOGALESX35 SA MS    </t>
  </si>
  <si>
    <t>74357045327003617600373</t>
  </si>
  <si>
    <t>183</t>
  </si>
  <si>
    <t>90704</t>
  </si>
  <si>
    <t>4557881407465907</t>
  </si>
  <si>
    <t>775372</t>
  </si>
  <si>
    <t>74357045291001353801611</t>
  </si>
  <si>
    <t>8341918</t>
  </si>
  <si>
    <t xml:space="preserve">133303516118   </t>
  </si>
  <si>
    <t>101.27</t>
  </si>
  <si>
    <t>54250</t>
  </si>
  <si>
    <t>4557881408831800</t>
  </si>
  <si>
    <t>319607</t>
  </si>
  <si>
    <t>74357045325008489854612</t>
  </si>
  <si>
    <t>1704831</t>
  </si>
  <si>
    <t xml:space="preserve">12494589347    </t>
  </si>
  <si>
    <t>82039</t>
  </si>
  <si>
    <t>4557881412307425</t>
  </si>
  <si>
    <t>186533</t>
  </si>
  <si>
    <t>8658625</t>
  </si>
  <si>
    <t xml:space="preserve">IZI*TRM SAC                   </t>
  </si>
  <si>
    <t>74357045326004395400433</t>
  </si>
  <si>
    <t>6165</t>
  </si>
  <si>
    <t>230.65</t>
  </si>
  <si>
    <t>182652</t>
  </si>
  <si>
    <t>4557881413777659</t>
  </si>
  <si>
    <t>168121</t>
  </si>
  <si>
    <t>1032213</t>
  </si>
  <si>
    <t xml:space="preserve">MFAG11 OVALO DE LA MUJER      </t>
  </si>
  <si>
    <t>74357045330007652200242</t>
  </si>
  <si>
    <t>6014</t>
  </si>
  <si>
    <t>211923</t>
  </si>
  <si>
    <t>169318</t>
  </si>
  <si>
    <t>74357045330007652200259</t>
  </si>
  <si>
    <t>6016</t>
  </si>
  <si>
    <t>212011</t>
  </si>
  <si>
    <t>4557881414302903</t>
  </si>
  <si>
    <t>051806</t>
  </si>
  <si>
    <t>74357045328008061300171</t>
  </si>
  <si>
    <t>8999</t>
  </si>
  <si>
    <t>64858</t>
  </si>
  <si>
    <t>054072</t>
  </si>
  <si>
    <t>74357045328008061300189</t>
  </si>
  <si>
    <t>9001</t>
  </si>
  <si>
    <t>64941</t>
  </si>
  <si>
    <t>4557881415336447</t>
  </si>
  <si>
    <t>373629</t>
  </si>
  <si>
    <t>1040743</t>
  </si>
  <si>
    <t xml:space="preserve">1367 MASS EDEN D14 AQP MS     </t>
  </si>
  <si>
    <t>74357045327003621500221</t>
  </si>
  <si>
    <t>3034</t>
  </si>
  <si>
    <t>25.50</t>
  </si>
  <si>
    <t>105721</t>
  </si>
  <si>
    <t>409159</t>
  </si>
  <si>
    <t>74357045327003621500197</t>
  </si>
  <si>
    <t>3031</t>
  </si>
  <si>
    <t>51.10</t>
  </si>
  <si>
    <t>105428</t>
  </si>
  <si>
    <t>4557881417866078</t>
  </si>
  <si>
    <t>078332</t>
  </si>
  <si>
    <t>5809288</t>
  </si>
  <si>
    <t xml:space="preserve">IZI*EL PECHUGON               </t>
  </si>
  <si>
    <t>74357045312009759300125</t>
  </si>
  <si>
    <t>2107</t>
  </si>
  <si>
    <t>150341</t>
  </si>
  <si>
    <t>083615</t>
  </si>
  <si>
    <t>1371550</t>
  </si>
  <si>
    <t xml:space="preserve">CINEPLANET PRIMAVERA TOTEM    </t>
  </si>
  <si>
    <t>74357045312005316900324</t>
  </si>
  <si>
    <t>5780</t>
  </si>
  <si>
    <t>210456</t>
  </si>
  <si>
    <t>114129</t>
  </si>
  <si>
    <t>1016327</t>
  </si>
  <si>
    <t xml:space="preserve">PROMART LA MOLINA             </t>
  </si>
  <si>
    <t>74357045315005476301179</t>
  </si>
  <si>
    <t>8787</t>
  </si>
  <si>
    <t>68.60</t>
  </si>
  <si>
    <t>201308</t>
  </si>
  <si>
    <t>139377</t>
  </si>
  <si>
    <t>8721161</t>
  </si>
  <si>
    <t xml:space="preserve">IZI*MR. SUSHI                 </t>
  </si>
  <si>
    <t>74357045313007728200565</t>
  </si>
  <si>
    <t>7825</t>
  </si>
  <si>
    <t>56.70</t>
  </si>
  <si>
    <t>214225</t>
  </si>
  <si>
    <t>158823</t>
  </si>
  <si>
    <t>1047303</t>
  </si>
  <si>
    <t xml:space="preserve">RECIBO CAC STA ANITA          </t>
  </si>
  <si>
    <t>74357045314008430700065</t>
  </si>
  <si>
    <t>5587</t>
  </si>
  <si>
    <t xml:space="preserve">PS0033    </t>
  </si>
  <si>
    <t>41.24</t>
  </si>
  <si>
    <t>120321</t>
  </si>
  <si>
    <t>208472</t>
  </si>
  <si>
    <t>1049871</t>
  </si>
  <si>
    <t>KFC 155 PURUCHUCO EXPRESS KIOS</t>
  </si>
  <si>
    <t>74357045316007842600317</t>
  </si>
  <si>
    <t>1021</t>
  </si>
  <si>
    <t>212121</t>
  </si>
  <si>
    <t>238098</t>
  </si>
  <si>
    <t>1052415</t>
  </si>
  <si>
    <t>PH 76 REAL PLAZA PURUCHUCO KIO</t>
  </si>
  <si>
    <t>74357045316008066100208</t>
  </si>
  <si>
    <t>3820</t>
  </si>
  <si>
    <t>212729</t>
  </si>
  <si>
    <t>323840</t>
  </si>
  <si>
    <t>74357045311007254500075</t>
  </si>
  <si>
    <t>7150</t>
  </si>
  <si>
    <t>231519</t>
  </si>
  <si>
    <t>368064</t>
  </si>
  <si>
    <t>74357045313009763700848</t>
  </si>
  <si>
    <t>6761</t>
  </si>
  <si>
    <t>195404</t>
  </si>
  <si>
    <t>413040</t>
  </si>
  <si>
    <t>1043892</t>
  </si>
  <si>
    <t xml:space="preserve">REAL PLAZA PURUCHUCO          </t>
  </si>
  <si>
    <t>74357045315007144600610</t>
  </si>
  <si>
    <t>9739</t>
  </si>
  <si>
    <t>145740</t>
  </si>
  <si>
    <t>441201</t>
  </si>
  <si>
    <t>74357045315007961400037</t>
  </si>
  <si>
    <t>9729</t>
  </si>
  <si>
    <t>165447</t>
  </si>
  <si>
    <t>460193</t>
  </si>
  <si>
    <t>74357045316005103800113</t>
  </si>
  <si>
    <t>1330</t>
  </si>
  <si>
    <t>21.40</t>
  </si>
  <si>
    <t>224038</t>
  </si>
  <si>
    <t>578321</t>
  </si>
  <si>
    <t>1011533</t>
  </si>
  <si>
    <t xml:space="preserve">VEGA CASH Y CARRY AVIACION    </t>
  </si>
  <si>
    <t>74357045313009742100243</t>
  </si>
  <si>
    <t>5284</t>
  </si>
  <si>
    <t>102351</t>
  </si>
  <si>
    <t>580213</t>
  </si>
  <si>
    <t>74357045314005874900169</t>
  </si>
  <si>
    <t>171</t>
  </si>
  <si>
    <t>223033</t>
  </si>
  <si>
    <t>686139</t>
  </si>
  <si>
    <t>74357045314006495500990</t>
  </si>
  <si>
    <t>991</t>
  </si>
  <si>
    <t xml:space="preserve">PS0007    </t>
  </si>
  <si>
    <t>64.70</t>
  </si>
  <si>
    <t>180806</t>
  </si>
  <si>
    <t>694889</t>
  </si>
  <si>
    <t>1053316</t>
  </si>
  <si>
    <t>VEGA CASH Y CARRY LOS CONDORES</t>
  </si>
  <si>
    <t>74357045311000894400186</t>
  </si>
  <si>
    <t>591</t>
  </si>
  <si>
    <t>74.50</t>
  </si>
  <si>
    <t>110053</t>
  </si>
  <si>
    <t>815494</t>
  </si>
  <si>
    <t>1047378</t>
  </si>
  <si>
    <t xml:space="preserve">JOCKEY PLAZA                  </t>
  </si>
  <si>
    <t>74357045313001721201738</t>
  </si>
  <si>
    <t>668</t>
  </si>
  <si>
    <t>72.80</t>
  </si>
  <si>
    <t>182832</t>
  </si>
  <si>
    <t>836548</t>
  </si>
  <si>
    <t>1047240</t>
  </si>
  <si>
    <t xml:space="preserve">RECIBO CAC JPLAZA             </t>
  </si>
  <si>
    <t>74357045312004087500082</t>
  </si>
  <si>
    <t>1570</t>
  </si>
  <si>
    <t xml:space="preserve">PS0035    </t>
  </si>
  <si>
    <t>49.56</t>
  </si>
  <si>
    <t>184110</t>
  </si>
  <si>
    <t>878585</t>
  </si>
  <si>
    <t>1039885</t>
  </si>
  <si>
    <t xml:space="preserve">APPARKA APS LITE JOCKEY PLAZA </t>
  </si>
  <si>
    <t>74357045313001215801688</t>
  </si>
  <si>
    <t>4130</t>
  </si>
  <si>
    <t>190350</t>
  </si>
  <si>
    <t>4557881419277852</t>
  </si>
  <si>
    <t>004047</t>
  </si>
  <si>
    <t>1034729</t>
  </si>
  <si>
    <t xml:space="preserve">MFAB50 HUANCAYO LORENTE       </t>
  </si>
  <si>
    <t>74357045325009709800013</t>
  </si>
  <si>
    <t>526</t>
  </si>
  <si>
    <t>24.60</t>
  </si>
  <si>
    <t>102232</t>
  </si>
  <si>
    <t>073222</t>
  </si>
  <si>
    <t>74357045325009709800021</t>
  </si>
  <si>
    <t>528</t>
  </si>
  <si>
    <t>21.60</t>
  </si>
  <si>
    <t>102340</t>
  </si>
  <si>
    <t>4557881422156457</t>
  </si>
  <si>
    <t>023817</t>
  </si>
  <si>
    <t>5842299</t>
  </si>
  <si>
    <t>IZI*CHICHARRONERIA E INVERSION</t>
  </si>
  <si>
    <t>74357045330004644500011</t>
  </si>
  <si>
    <t>263</t>
  </si>
  <si>
    <t>204100</t>
  </si>
  <si>
    <t>052943</t>
  </si>
  <si>
    <t>74357045330004644500029</t>
  </si>
  <si>
    <t>205955</t>
  </si>
  <si>
    <t>186794</t>
  </si>
  <si>
    <t>74357045331007376200014</t>
  </si>
  <si>
    <t>224325</t>
  </si>
  <si>
    <t>193897</t>
  </si>
  <si>
    <t>74357045331007376200030</t>
  </si>
  <si>
    <t>271</t>
  </si>
  <si>
    <t>230746</t>
  </si>
  <si>
    <t>206908</t>
  </si>
  <si>
    <t>74357045331007376200048</t>
  </si>
  <si>
    <t>273</t>
  </si>
  <si>
    <t>232844</t>
  </si>
  <si>
    <t>229103</t>
  </si>
  <si>
    <t>74357045331007376200089</t>
  </si>
  <si>
    <t>283</t>
  </si>
  <si>
    <t>232790</t>
  </si>
  <si>
    <t>74357045331007376200055</t>
  </si>
  <si>
    <t>277</t>
  </si>
  <si>
    <t>235745</t>
  </si>
  <si>
    <t>247099</t>
  </si>
  <si>
    <t>74357045331007376200113</t>
  </si>
  <si>
    <t>291</t>
  </si>
  <si>
    <t>3326</t>
  </si>
  <si>
    <t>248201</t>
  </si>
  <si>
    <t>74357045331007376200139</t>
  </si>
  <si>
    <t>295</t>
  </si>
  <si>
    <t>11153</t>
  </si>
  <si>
    <t>249623</t>
  </si>
  <si>
    <t>74357045331007376200121</t>
  </si>
  <si>
    <t>293</t>
  </si>
  <si>
    <t>4121</t>
  </si>
  <si>
    <t>249762</t>
  </si>
  <si>
    <t>74357045331007376200154</t>
  </si>
  <si>
    <t>299</t>
  </si>
  <si>
    <t>12843</t>
  </si>
  <si>
    <t>252487</t>
  </si>
  <si>
    <t>74357045331007376200162</t>
  </si>
  <si>
    <t>301</t>
  </si>
  <si>
    <t>14337</t>
  </si>
  <si>
    <t>257982</t>
  </si>
  <si>
    <t>74357045331007376200196</t>
  </si>
  <si>
    <t>310</t>
  </si>
  <si>
    <t>21853</t>
  </si>
  <si>
    <t>258329</t>
  </si>
  <si>
    <t>74357045331007376200188</t>
  </si>
  <si>
    <t>306</t>
  </si>
  <si>
    <t>20757</t>
  </si>
  <si>
    <t>262939</t>
  </si>
  <si>
    <t>74357045331007376200212</t>
  </si>
  <si>
    <t>314</t>
  </si>
  <si>
    <t>25911</t>
  </si>
  <si>
    <t>272456</t>
  </si>
  <si>
    <t>74357045331007376200204</t>
  </si>
  <si>
    <t>24221</t>
  </si>
  <si>
    <t>340672</t>
  </si>
  <si>
    <t>74357045331007376200147</t>
  </si>
  <si>
    <t>297</t>
  </si>
  <si>
    <t>11707</t>
  </si>
  <si>
    <t>348499</t>
  </si>
  <si>
    <t>74357045331007376200170</t>
  </si>
  <si>
    <t>303</t>
  </si>
  <si>
    <t>15900</t>
  </si>
  <si>
    <t>358046</t>
  </si>
  <si>
    <t>74357045331007376200220</t>
  </si>
  <si>
    <t>316</t>
  </si>
  <si>
    <t>30754</t>
  </si>
  <si>
    <t>4557881427025194</t>
  </si>
  <si>
    <t>036734</t>
  </si>
  <si>
    <t>8487020</t>
  </si>
  <si>
    <t xml:space="preserve">IZI*WEPA MARKET               </t>
  </si>
  <si>
    <t>74357045326002434700037</t>
  </si>
  <si>
    <t>4248</t>
  </si>
  <si>
    <t>112725</t>
  </si>
  <si>
    <t>4557881430497778</t>
  </si>
  <si>
    <t>616204</t>
  </si>
  <si>
    <t>1040970</t>
  </si>
  <si>
    <t xml:space="preserve">CANNATA                       </t>
  </si>
  <si>
    <t>74357045313001281900182</t>
  </si>
  <si>
    <t>7607</t>
  </si>
  <si>
    <t>58.60</t>
  </si>
  <si>
    <t>105847</t>
  </si>
  <si>
    <t>676316</t>
  </si>
  <si>
    <t>1042387</t>
  </si>
  <si>
    <t xml:space="preserve">ELIASAGUIRRE C3 CHICLAYO      </t>
  </si>
  <si>
    <t>74357045313001371000422</t>
  </si>
  <si>
    <t>2064</t>
  </si>
  <si>
    <t>1.50</t>
  </si>
  <si>
    <t>170047</t>
  </si>
  <si>
    <t>719216</t>
  </si>
  <si>
    <t>5564597</t>
  </si>
  <si>
    <t xml:space="preserve">IZI*PHARMA LAMB               </t>
  </si>
  <si>
    <t>74357045312007786400439</t>
  </si>
  <si>
    <t>172831</t>
  </si>
  <si>
    <t>939436</t>
  </si>
  <si>
    <t>5877262</t>
  </si>
  <si>
    <t xml:space="preserve">IZI*DARK COFFEE EIRL          </t>
  </si>
  <si>
    <t>74357045315003054600427</t>
  </si>
  <si>
    <t>67.50</t>
  </si>
  <si>
    <t>220755</t>
  </si>
  <si>
    <t>4557881435423522</t>
  </si>
  <si>
    <t>128443</t>
  </si>
  <si>
    <t>74357045318006801300263</t>
  </si>
  <si>
    <t>2617</t>
  </si>
  <si>
    <t>14.80</t>
  </si>
  <si>
    <t>3802</t>
  </si>
  <si>
    <t>4557881435840030</t>
  </si>
  <si>
    <t>004433</t>
  </si>
  <si>
    <t>5853324</t>
  </si>
  <si>
    <t xml:space="preserve">IZI*EL BAR DE ZOLEZI          </t>
  </si>
  <si>
    <t>74357045328005795600033</t>
  </si>
  <si>
    <t>1625</t>
  </si>
  <si>
    <t>32223</t>
  </si>
  <si>
    <t>012022</t>
  </si>
  <si>
    <t>74357045328005795600041</t>
  </si>
  <si>
    <t>1627</t>
  </si>
  <si>
    <t>41546</t>
  </si>
  <si>
    <t>016419</t>
  </si>
  <si>
    <t>74357045328005795600074</t>
  </si>
  <si>
    <t>1633</t>
  </si>
  <si>
    <t>44451</t>
  </si>
  <si>
    <t>020948</t>
  </si>
  <si>
    <t>74357045328005795600090</t>
  </si>
  <si>
    <t>1639</t>
  </si>
  <si>
    <t>51254</t>
  </si>
  <si>
    <t>027422</t>
  </si>
  <si>
    <t>74357045328005795600108</t>
  </si>
  <si>
    <t>1641</t>
  </si>
  <si>
    <t>54429</t>
  </si>
  <si>
    <t>039069</t>
  </si>
  <si>
    <t>74357045330004739500017</t>
  </si>
  <si>
    <t>1650</t>
  </si>
  <si>
    <t>61701</t>
  </si>
  <si>
    <t>057696</t>
  </si>
  <si>
    <t>74357045330004739500033</t>
  </si>
  <si>
    <t>1654</t>
  </si>
  <si>
    <t>70008</t>
  </si>
  <si>
    <t>069054</t>
  </si>
  <si>
    <t>74357045330004739500041</t>
  </si>
  <si>
    <t>1658</t>
  </si>
  <si>
    <t>71639</t>
  </si>
  <si>
    <t>081312</t>
  </si>
  <si>
    <t>74357045330004739500058</t>
  </si>
  <si>
    <t>1660</t>
  </si>
  <si>
    <t>73311</t>
  </si>
  <si>
    <t>112256</t>
  </si>
  <si>
    <t>5891385</t>
  </si>
  <si>
    <t xml:space="preserve">IZI*REACREACIONES Y LICORERIA </t>
  </si>
  <si>
    <t>74357045328006205200026</t>
  </si>
  <si>
    <t>80912</t>
  </si>
  <si>
    <t>916033</t>
  </si>
  <si>
    <t>74357045328005795600017</t>
  </si>
  <si>
    <t>1620</t>
  </si>
  <si>
    <t>23240</t>
  </si>
  <si>
    <t>4557881442742369</t>
  </si>
  <si>
    <t>032544</t>
  </si>
  <si>
    <t>8929543</t>
  </si>
  <si>
    <t xml:space="preserve">IZI*3 LENAS CHICKEN GRILL     </t>
  </si>
  <si>
    <t>74357045322005338200099</t>
  </si>
  <si>
    <t>6866</t>
  </si>
  <si>
    <t>45.00</t>
  </si>
  <si>
    <t>231421</t>
  </si>
  <si>
    <t>123600</t>
  </si>
  <si>
    <t>5783859</t>
  </si>
  <si>
    <t xml:space="preserve">IZI*RESTOBAR RUSTICA 3        </t>
  </si>
  <si>
    <t>74357045320008594700036</t>
  </si>
  <si>
    <t>5049</t>
  </si>
  <si>
    <t>51.00</t>
  </si>
  <si>
    <t>230538</t>
  </si>
  <si>
    <t>131395</t>
  </si>
  <si>
    <t>8953337</t>
  </si>
  <si>
    <t xml:space="preserve">IZI*GRIFO SERVITOR SA         </t>
  </si>
  <si>
    <t>74357045320001675901938</t>
  </si>
  <si>
    <t>3632</t>
  </si>
  <si>
    <t>175244</t>
  </si>
  <si>
    <t>164722</t>
  </si>
  <si>
    <t>74357045320001675901904</t>
  </si>
  <si>
    <t>3626</t>
  </si>
  <si>
    <t>174738</t>
  </si>
  <si>
    <t>240406</t>
  </si>
  <si>
    <t>1038444</t>
  </si>
  <si>
    <t xml:space="preserve">1185 MASS MERCED3 SMP MS      </t>
  </si>
  <si>
    <t>74357045321009260200557</t>
  </si>
  <si>
    <t>1887</t>
  </si>
  <si>
    <t>52.50</t>
  </si>
  <si>
    <t>141336</t>
  </si>
  <si>
    <t>242944</t>
  </si>
  <si>
    <t>74357045321009260200565</t>
  </si>
  <si>
    <t>1888</t>
  </si>
  <si>
    <t>141518</t>
  </si>
  <si>
    <t>245328</t>
  </si>
  <si>
    <t>8700864</t>
  </si>
  <si>
    <t xml:space="preserve">IZI*ENTRAGOS                  </t>
  </si>
  <si>
    <t>74357045320000055600052</t>
  </si>
  <si>
    <t>3568</t>
  </si>
  <si>
    <t>30250</t>
  </si>
  <si>
    <t>264332</t>
  </si>
  <si>
    <t>74357045321009260200540</t>
  </si>
  <si>
    <t>1886</t>
  </si>
  <si>
    <t>34.10</t>
  </si>
  <si>
    <t>140639</t>
  </si>
  <si>
    <t>315010</t>
  </si>
  <si>
    <t>74357045320000055600094</t>
  </si>
  <si>
    <t>3588</t>
  </si>
  <si>
    <t>44924</t>
  </si>
  <si>
    <t>405795</t>
  </si>
  <si>
    <t>1046254</t>
  </si>
  <si>
    <t xml:space="preserve">1809 MASS PORTAL14 SMP MS     </t>
  </si>
  <si>
    <t>74357045320003936901012</t>
  </si>
  <si>
    <t>5440</t>
  </si>
  <si>
    <t>48.60</t>
  </si>
  <si>
    <t>204536</t>
  </si>
  <si>
    <t>454023</t>
  </si>
  <si>
    <t>74357045320003936901020</t>
  </si>
  <si>
    <t>5441</t>
  </si>
  <si>
    <t>35.30</t>
  </si>
  <si>
    <t>204948</t>
  </si>
  <si>
    <t>459929</t>
  </si>
  <si>
    <t>74357045320003141800264</t>
  </si>
  <si>
    <t>17.60</t>
  </si>
  <si>
    <t>100754</t>
  </si>
  <si>
    <t>473417</t>
  </si>
  <si>
    <t>74357045320003141800306</t>
  </si>
  <si>
    <t>1668</t>
  </si>
  <si>
    <t>76.27</t>
  </si>
  <si>
    <t>101943</t>
  </si>
  <si>
    <t>637832</t>
  </si>
  <si>
    <t>74357045322007954900507</t>
  </si>
  <si>
    <t>2014</t>
  </si>
  <si>
    <t>150058</t>
  </si>
  <si>
    <t>760382</t>
  </si>
  <si>
    <t>74357045320003141800256</t>
  </si>
  <si>
    <t>44.89</t>
  </si>
  <si>
    <t>100611</t>
  </si>
  <si>
    <t>4557881447445679</t>
  </si>
  <si>
    <t>027278</t>
  </si>
  <si>
    <t>74357045305006117512481</t>
  </si>
  <si>
    <t>1222789</t>
  </si>
  <si>
    <t>104180778311ad7</t>
  </si>
  <si>
    <t>110539</t>
  </si>
  <si>
    <t>4557881448539777</t>
  </si>
  <si>
    <t>781983</t>
  </si>
  <si>
    <t>74357045318003045505484</t>
  </si>
  <si>
    <t>5139913</t>
  </si>
  <si>
    <t>78.60</t>
  </si>
  <si>
    <t>193226</t>
  </si>
  <si>
    <t>4557881450125515</t>
  </si>
  <si>
    <t>296376</t>
  </si>
  <si>
    <t>74357045306009715024833</t>
  </si>
  <si>
    <t>2866543</t>
  </si>
  <si>
    <t xml:space="preserve">54792769008    </t>
  </si>
  <si>
    <t>195946</t>
  </si>
  <si>
    <t>4557881452515499</t>
  </si>
  <si>
    <t>905055</t>
  </si>
  <si>
    <t>74357045327001478410338</t>
  </si>
  <si>
    <t>3015320</t>
  </si>
  <si>
    <t>1042281421981b3</t>
  </si>
  <si>
    <t>164035</t>
  </si>
  <si>
    <t>4557881460301072</t>
  </si>
  <si>
    <t>198592</t>
  </si>
  <si>
    <t>5835270</t>
  </si>
  <si>
    <t xml:space="preserve">IZI*PACHAWALA EIRL            </t>
  </si>
  <si>
    <t>74357045306007218101413</t>
  </si>
  <si>
    <t>8181</t>
  </si>
  <si>
    <t>32919</t>
  </si>
  <si>
    <t>308353</t>
  </si>
  <si>
    <t>5224468</t>
  </si>
  <si>
    <t xml:space="preserve">IZI*CHIFA REST EL ENCUENTRO   </t>
  </si>
  <si>
    <t>74357045316009874300071</t>
  </si>
  <si>
    <t>3300</t>
  </si>
  <si>
    <t>18.50</t>
  </si>
  <si>
    <t>183310</t>
  </si>
  <si>
    <t>354516</t>
  </si>
  <si>
    <t>74357045306007218101397</t>
  </si>
  <si>
    <t>32801</t>
  </si>
  <si>
    <t>354622</t>
  </si>
  <si>
    <t>74357045306007218101405</t>
  </si>
  <si>
    <t>8179</t>
  </si>
  <si>
    <t>32827</t>
  </si>
  <si>
    <t>575159</t>
  </si>
  <si>
    <t>5882957</t>
  </si>
  <si>
    <t xml:space="preserve">IZI*FLASHBACK                 </t>
  </si>
  <si>
    <t>74357045326001870000035</t>
  </si>
  <si>
    <t>1129</t>
  </si>
  <si>
    <t>222826</t>
  </si>
  <si>
    <t>768009</t>
  </si>
  <si>
    <t>74357045324002883300059</t>
  </si>
  <si>
    <t>3415</t>
  </si>
  <si>
    <t>22314</t>
  </si>
  <si>
    <t>4557881460586714</t>
  </si>
  <si>
    <t>760192</t>
  </si>
  <si>
    <t>74357045325008502400278</t>
  </si>
  <si>
    <t>7033778</t>
  </si>
  <si>
    <t xml:space="preserve">12452289102    </t>
  </si>
  <si>
    <t>193540</t>
  </si>
  <si>
    <t>4557881462013865</t>
  </si>
  <si>
    <t>213995</t>
  </si>
  <si>
    <t>74357045316004900200627</t>
  </si>
  <si>
    <t>2495158</t>
  </si>
  <si>
    <t>104204772334f4e</t>
  </si>
  <si>
    <t>173309</t>
  </si>
  <si>
    <t>4557881467348605</t>
  </si>
  <si>
    <t>018609</t>
  </si>
  <si>
    <t>1048568</t>
  </si>
  <si>
    <t xml:space="preserve">COAZAPA                       </t>
  </si>
  <si>
    <t>74357045328007377100036</t>
  </si>
  <si>
    <t>6753</t>
  </si>
  <si>
    <t>45857</t>
  </si>
  <si>
    <t>717338</t>
  </si>
  <si>
    <t>74357045328007377300099</t>
  </si>
  <si>
    <t>6877</t>
  </si>
  <si>
    <t>155337</t>
  </si>
  <si>
    <t>4557881472533118</t>
  </si>
  <si>
    <t>030756</t>
  </si>
  <si>
    <t>5605024</t>
  </si>
  <si>
    <t xml:space="preserve">IZI*25 HORAS                  </t>
  </si>
  <si>
    <t>74357045315001075700143</t>
  </si>
  <si>
    <t>6667</t>
  </si>
  <si>
    <t>32609</t>
  </si>
  <si>
    <t>178124</t>
  </si>
  <si>
    <t>74357045315001075700135</t>
  </si>
  <si>
    <t>6665</t>
  </si>
  <si>
    <t>32515</t>
  </si>
  <si>
    <t>401743</t>
  </si>
  <si>
    <t>5805584</t>
  </si>
  <si>
    <t xml:space="preserve">IZI*360 LICORERIAS MEGA       </t>
  </si>
  <si>
    <t>74357045313006477900243</t>
  </si>
  <si>
    <t>5312</t>
  </si>
  <si>
    <t>190647</t>
  </si>
  <si>
    <t>567591</t>
  </si>
  <si>
    <t>1011346</t>
  </si>
  <si>
    <t xml:space="preserve">COFEN SAC                     </t>
  </si>
  <si>
    <t>74357045315004116100885</t>
  </si>
  <si>
    <t>7525</t>
  </si>
  <si>
    <t>165053</t>
  </si>
  <si>
    <t>598014</t>
  </si>
  <si>
    <t>1032654</t>
  </si>
  <si>
    <t xml:space="preserve">OECHSLE                       </t>
  </si>
  <si>
    <t>74357045314006771500201</t>
  </si>
  <si>
    <t>706</t>
  </si>
  <si>
    <t xml:space="preserve">PS0031    </t>
  </si>
  <si>
    <t>60.60</t>
  </si>
  <si>
    <t>183541</t>
  </si>
  <si>
    <t>633703</t>
  </si>
  <si>
    <t>5012498</t>
  </si>
  <si>
    <t xml:space="preserve">IZI*GELARTI MALL AVENTURA     </t>
  </si>
  <si>
    <t>74357045314000239200066</t>
  </si>
  <si>
    <t>3656</t>
  </si>
  <si>
    <t>185607</t>
  </si>
  <si>
    <t>785786</t>
  </si>
  <si>
    <t>5783370</t>
  </si>
  <si>
    <t>74357045312009509900166</t>
  </si>
  <si>
    <t>4557881477016762</t>
  </si>
  <si>
    <t>908045</t>
  </si>
  <si>
    <t>74357045327001468001386</t>
  </si>
  <si>
    <t>3016203</t>
  </si>
  <si>
    <t xml:space="preserve">12525321509    </t>
  </si>
  <si>
    <t>164244</t>
  </si>
  <si>
    <t>910217</t>
  </si>
  <si>
    <t>74357045327001468100402</t>
  </si>
  <si>
    <t>3016821</t>
  </si>
  <si>
    <t xml:space="preserve">12525336880    </t>
  </si>
  <si>
    <t>164419</t>
  </si>
  <si>
    <t>4557881477269593</t>
  </si>
  <si>
    <t>595475</t>
  </si>
  <si>
    <t>2456656</t>
  </si>
  <si>
    <t xml:space="preserve">MFA014 DANTE                  </t>
  </si>
  <si>
    <t>74357045329009325500084</t>
  </si>
  <si>
    <t>2207</t>
  </si>
  <si>
    <t>119.90</t>
  </si>
  <si>
    <t>609154</t>
  </si>
  <si>
    <t>1036365</t>
  </si>
  <si>
    <t xml:space="preserve">IKF 89 SURQUILLO 1            </t>
  </si>
  <si>
    <t>74357045329006436200034</t>
  </si>
  <si>
    <t>4856</t>
  </si>
  <si>
    <t>95649</t>
  </si>
  <si>
    <t>4557881479502983</t>
  </si>
  <si>
    <t>108015</t>
  </si>
  <si>
    <t>1052436</t>
  </si>
  <si>
    <t>BK 90 MALL AVENTURA SJL KIOSKO</t>
  </si>
  <si>
    <t>74357045294008589000030</t>
  </si>
  <si>
    <t>9319</t>
  </si>
  <si>
    <t>173357</t>
  </si>
  <si>
    <t>142934</t>
  </si>
  <si>
    <t>1040679</t>
  </si>
  <si>
    <t xml:space="preserve">TDA H CENEPA SJL              </t>
  </si>
  <si>
    <t>74357045295007526701360</t>
  </si>
  <si>
    <t>7396</t>
  </si>
  <si>
    <t>23.27</t>
  </si>
  <si>
    <t>215141</t>
  </si>
  <si>
    <t>213104</t>
  </si>
  <si>
    <t>5486297</t>
  </si>
  <si>
    <t xml:space="preserve">IZI*HOSTAL HORIZONTE          </t>
  </si>
  <si>
    <t>74357045293000776900040</t>
  </si>
  <si>
    <t>2966</t>
  </si>
  <si>
    <t>185239</t>
  </si>
  <si>
    <t>259204</t>
  </si>
  <si>
    <t>1051069</t>
  </si>
  <si>
    <t xml:space="preserve">KFC208 GAMA MODA PLAZA KIOSKO </t>
  </si>
  <si>
    <t>74357045297001801400085</t>
  </si>
  <si>
    <t>5250</t>
  </si>
  <si>
    <t>151501</t>
  </si>
  <si>
    <t>348136</t>
  </si>
  <si>
    <t>5570467</t>
  </si>
  <si>
    <t xml:space="preserve">IZI*EESS MYE DIAZ             </t>
  </si>
  <si>
    <t>74357045287006726700073</t>
  </si>
  <si>
    <t>394</t>
  </si>
  <si>
    <t>170256</t>
  </si>
  <si>
    <t>350419</t>
  </si>
  <si>
    <t>1035856</t>
  </si>
  <si>
    <t xml:space="preserve">IKF E17 SJL PROCERES 5        </t>
  </si>
  <si>
    <t>74357045295006801000209</t>
  </si>
  <si>
    <t>6071</t>
  </si>
  <si>
    <t>164224</t>
  </si>
  <si>
    <t>409572</t>
  </si>
  <si>
    <t>1039372</t>
  </si>
  <si>
    <t xml:space="preserve">TAMBO BAYOVAR                 </t>
  </si>
  <si>
    <t>74357045301007887900405</t>
  </si>
  <si>
    <t>4356</t>
  </si>
  <si>
    <t>8.89</t>
  </si>
  <si>
    <t>134117</t>
  </si>
  <si>
    <t>466643</t>
  </si>
  <si>
    <t>1034800</t>
  </si>
  <si>
    <t xml:space="preserve">MFAC30 EL POLO 2              </t>
  </si>
  <si>
    <t>74357045292000868400462</t>
  </si>
  <si>
    <t>4373</t>
  </si>
  <si>
    <t>152610</t>
  </si>
  <si>
    <t>473842</t>
  </si>
  <si>
    <t>1051640</t>
  </si>
  <si>
    <t xml:space="preserve">LURIGANCHO C9                 </t>
  </si>
  <si>
    <t>74357045294008512100014</t>
  </si>
  <si>
    <t>170753</t>
  </si>
  <si>
    <t>496553</t>
  </si>
  <si>
    <t>1039485</t>
  </si>
  <si>
    <t xml:space="preserve">TAMBO FICUS                   </t>
  </si>
  <si>
    <t>74357045315006871600710</t>
  </si>
  <si>
    <t>9978</t>
  </si>
  <si>
    <t>9.39</t>
  </si>
  <si>
    <t>131140</t>
  </si>
  <si>
    <t>542331</t>
  </si>
  <si>
    <t>1045056</t>
  </si>
  <si>
    <t xml:space="preserve">1593 PLAZA VEA AVENTURA SJL   </t>
  </si>
  <si>
    <t>74357045298003237500669</t>
  </si>
  <si>
    <t>7493</t>
  </si>
  <si>
    <t>26.50</t>
  </si>
  <si>
    <t>200307</t>
  </si>
  <si>
    <t>621236</t>
  </si>
  <si>
    <t>5686925</t>
  </si>
  <si>
    <t xml:space="preserve">IZI*MONITO CASE               </t>
  </si>
  <si>
    <t>74357045291008411800071</t>
  </si>
  <si>
    <t>5612</t>
  </si>
  <si>
    <t>171348</t>
  </si>
  <si>
    <t>779060</t>
  </si>
  <si>
    <t>8791863</t>
  </si>
  <si>
    <t xml:space="preserve">IZI*EL POLO PET SHOP          </t>
  </si>
  <si>
    <t>74357045291001176200215</t>
  </si>
  <si>
    <t>9079</t>
  </si>
  <si>
    <t>185559</t>
  </si>
  <si>
    <t>802276</t>
  </si>
  <si>
    <t>1052719</t>
  </si>
  <si>
    <t xml:space="preserve">CHICK N WINGS                 </t>
  </si>
  <si>
    <t>74357045295008835200300</t>
  </si>
  <si>
    <t>1911</t>
  </si>
  <si>
    <t>35.80</t>
  </si>
  <si>
    <t>175708</t>
  </si>
  <si>
    <t>811282</t>
  </si>
  <si>
    <t>74357045291001176200223</t>
  </si>
  <si>
    <t>9081</t>
  </si>
  <si>
    <t>191550</t>
  </si>
  <si>
    <t>843682</t>
  </si>
  <si>
    <t>74357045310001487800023</t>
  </si>
  <si>
    <t>3057</t>
  </si>
  <si>
    <t>173017</t>
  </si>
  <si>
    <t>881530</t>
  </si>
  <si>
    <t>1051916</t>
  </si>
  <si>
    <t xml:space="preserve">GREEN                         </t>
  </si>
  <si>
    <t>74357045280004793400070</t>
  </si>
  <si>
    <t>7365</t>
  </si>
  <si>
    <t>153422</t>
  </si>
  <si>
    <t>897768</t>
  </si>
  <si>
    <t>5811953</t>
  </si>
  <si>
    <t xml:space="preserve">IZI*DORSETTION                </t>
  </si>
  <si>
    <t>74357045295002563500007</t>
  </si>
  <si>
    <t>192527</t>
  </si>
  <si>
    <t>918719</t>
  </si>
  <si>
    <t>74357045295002563400000</t>
  </si>
  <si>
    <t>191243</t>
  </si>
  <si>
    <t>927542</t>
  </si>
  <si>
    <t>74357045291008411800063</t>
  </si>
  <si>
    <t>5610</t>
  </si>
  <si>
    <t>170354</t>
  </si>
  <si>
    <t>4557881481920009</t>
  </si>
  <si>
    <t>037273</t>
  </si>
  <si>
    <t>1041936</t>
  </si>
  <si>
    <t xml:space="preserve">ES NECOLI                     </t>
  </si>
  <si>
    <t>74357045326003201200508</t>
  </si>
  <si>
    <t>2929</t>
  </si>
  <si>
    <t>35.27</t>
  </si>
  <si>
    <t>181426</t>
  </si>
  <si>
    <t>131943</t>
  </si>
  <si>
    <t>1046129</t>
  </si>
  <si>
    <t xml:space="preserve">T3107 REAL PLAZA CHICLAYO     </t>
  </si>
  <si>
    <t>74357045312003990700284</t>
  </si>
  <si>
    <t>4175</t>
  </si>
  <si>
    <t>204450</t>
  </si>
  <si>
    <t>169092</t>
  </si>
  <si>
    <t>1046322</t>
  </si>
  <si>
    <t xml:space="preserve">E S SANTA VICTORIA            </t>
  </si>
  <si>
    <t>74357045325008663000032</t>
  </si>
  <si>
    <t>3998</t>
  </si>
  <si>
    <t>31946</t>
  </si>
  <si>
    <t>254135</t>
  </si>
  <si>
    <t>1053549</t>
  </si>
  <si>
    <t xml:space="preserve">AVENTURA                      </t>
  </si>
  <si>
    <t>74357045306003079900332</t>
  </si>
  <si>
    <t>3925</t>
  </si>
  <si>
    <t xml:space="preserve">PS0017    </t>
  </si>
  <si>
    <t>40704</t>
  </si>
  <si>
    <t>350579</t>
  </si>
  <si>
    <t>5514422</t>
  </si>
  <si>
    <t xml:space="preserve">IZI*MEGA GAS                  </t>
  </si>
  <si>
    <t>74357045310001650000039</t>
  </si>
  <si>
    <t>296</t>
  </si>
  <si>
    <t>33634</t>
  </si>
  <si>
    <t>353855</t>
  </si>
  <si>
    <t>5853669</t>
  </si>
  <si>
    <t xml:space="preserve">IZI*LA CASONA CAFE SAC        </t>
  </si>
  <si>
    <t>74357045320002560700005</t>
  </si>
  <si>
    <t>55.62</t>
  </si>
  <si>
    <t>200630</t>
  </si>
  <si>
    <t>385680</t>
  </si>
  <si>
    <t>74357045319002471400102</t>
  </si>
  <si>
    <t>95956</t>
  </si>
  <si>
    <t>771397</t>
  </si>
  <si>
    <t>1693662</t>
  </si>
  <si>
    <t xml:space="preserve">MFA286 CHICLAYO ELIAS AGUIRRE </t>
  </si>
  <si>
    <t>74357045320005338300099</t>
  </si>
  <si>
    <t>1757</t>
  </si>
  <si>
    <t>146.20</t>
  </si>
  <si>
    <t>134704</t>
  </si>
  <si>
    <t>807488</t>
  </si>
  <si>
    <t>74357045320005338300115</t>
  </si>
  <si>
    <t>1761</t>
  </si>
  <si>
    <t>136.40</t>
  </si>
  <si>
    <t>140437</t>
  </si>
  <si>
    <t>832384</t>
  </si>
  <si>
    <t>5763570</t>
  </si>
  <si>
    <t xml:space="preserve">IZI*SELVFISH                  </t>
  </si>
  <si>
    <t>74357045312009329000114</t>
  </si>
  <si>
    <t>4706</t>
  </si>
  <si>
    <t>31039</t>
  </si>
  <si>
    <t>854858</t>
  </si>
  <si>
    <t>8932180</t>
  </si>
  <si>
    <t>IZI*ENGREIDOGS VETERINARIA Y S</t>
  </si>
  <si>
    <t>74357045322005343900030</t>
  </si>
  <si>
    <t>364</t>
  </si>
  <si>
    <t>172759</t>
  </si>
  <si>
    <t>956132</t>
  </si>
  <si>
    <t>5637879</t>
  </si>
  <si>
    <t>IZI*GOLMAR RESTAURANT PICANTER</t>
  </si>
  <si>
    <t>74357045320007551800029</t>
  </si>
  <si>
    <t>945</t>
  </si>
  <si>
    <t>154420</t>
  </si>
  <si>
    <t>4557881486595392</t>
  </si>
  <si>
    <t>981062</t>
  </si>
  <si>
    <t>5763567</t>
  </si>
  <si>
    <t xml:space="preserve">IZI*MARKET PLAZA UNO          </t>
  </si>
  <si>
    <t>74357045329002309300100</t>
  </si>
  <si>
    <t>5424</t>
  </si>
  <si>
    <t>119.60</t>
  </si>
  <si>
    <t>134356</t>
  </si>
  <si>
    <t>4557881489307183</t>
  </si>
  <si>
    <t>031834</t>
  </si>
  <si>
    <t>1788311</t>
  </si>
  <si>
    <t xml:space="preserve">PROMART ATE                   </t>
  </si>
  <si>
    <t>74357045305000145600160</t>
  </si>
  <si>
    <t>8488</t>
  </si>
  <si>
    <t xml:space="preserve">PS0521    </t>
  </si>
  <si>
    <t>42.80</t>
  </si>
  <si>
    <t>94317</t>
  </si>
  <si>
    <t>157780</t>
  </si>
  <si>
    <t>1033823</t>
  </si>
  <si>
    <t xml:space="preserve">DOLLARCITY                    </t>
  </si>
  <si>
    <t>74357045319002981801732</t>
  </si>
  <si>
    <t>8527</t>
  </si>
  <si>
    <t>163713</t>
  </si>
  <si>
    <t>180002</t>
  </si>
  <si>
    <t>1053276</t>
  </si>
  <si>
    <t xml:space="preserve">2442 MASS IMPERIAL3 SA MS     </t>
  </si>
  <si>
    <t>74357045302009528500155</t>
  </si>
  <si>
    <t>2845</t>
  </si>
  <si>
    <t>6.20</t>
  </si>
  <si>
    <t>191211</t>
  </si>
  <si>
    <t>215187</t>
  </si>
  <si>
    <t>74357045283000372800893</t>
  </si>
  <si>
    <t>7269</t>
  </si>
  <si>
    <t>11.51</t>
  </si>
  <si>
    <t>205143</t>
  </si>
  <si>
    <t>309688</t>
  </si>
  <si>
    <t>74357045277006128100403</t>
  </si>
  <si>
    <t>6691</t>
  </si>
  <si>
    <t>70.20</t>
  </si>
  <si>
    <t>151821</t>
  </si>
  <si>
    <t>331227</t>
  </si>
  <si>
    <t>1037642</t>
  </si>
  <si>
    <t xml:space="preserve">365 MASS OLIVOS 6             </t>
  </si>
  <si>
    <t>74357045298002493401141</t>
  </si>
  <si>
    <t>26.34</t>
  </si>
  <si>
    <t>174822</t>
  </si>
  <si>
    <t>344042</t>
  </si>
  <si>
    <t>1038694</t>
  </si>
  <si>
    <t xml:space="preserve">066 PVEA ATE                  </t>
  </si>
  <si>
    <t>74357045255007648800486</t>
  </si>
  <si>
    <t>1240</t>
  </si>
  <si>
    <t xml:space="preserve">PS0095    </t>
  </si>
  <si>
    <t>173842</t>
  </si>
  <si>
    <t>377155</t>
  </si>
  <si>
    <t>74357045251007238100093</t>
  </si>
  <si>
    <t>1624</t>
  </si>
  <si>
    <t>191829</t>
  </si>
  <si>
    <t>392318</t>
  </si>
  <si>
    <t>74357045260003107000653</t>
  </si>
  <si>
    <t>5428</t>
  </si>
  <si>
    <t>19.85</t>
  </si>
  <si>
    <t>205212</t>
  </si>
  <si>
    <t>394976</t>
  </si>
  <si>
    <t>74357045224006988800476</t>
  </si>
  <si>
    <t>2641</t>
  </si>
  <si>
    <t>16.40</t>
  </si>
  <si>
    <t>214650</t>
  </si>
  <si>
    <t>823463</t>
  </si>
  <si>
    <t>74357045251007238100085</t>
  </si>
  <si>
    <t>1623</t>
  </si>
  <si>
    <t>13.60</t>
  </si>
  <si>
    <t>191713</t>
  </si>
  <si>
    <t>4557881489423469</t>
  </si>
  <si>
    <t>896523</t>
  </si>
  <si>
    <t>74357045328007762801503</t>
  </si>
  <si>
    <t>4516056</t>
  </si>
  <si>
    <t xml:space="preserve">12538269450    </t>
  </si>
  <si>
    <t>142.85</t>
  </si>
  <si>
    <t>175511</t>
  </si>
  <si>
    <t>4557890110054254</t>
  </si>
  <si>
    <t>008889</t>
  </si>
  <si>
    <t>4018947</t>
  </si>
  <si>
    <t>74357045245004465600142</t>
  </si>
  <si>
    <t>1591519</t>
  </si>
  <si>
    <t xml:space="preserve">133205672898   </t>
  </si>
  <si>
    <t>55.91</t>
  </si>
  <si>
    <t>220322</t>
  </si>
  <si>
    <t>4599849064930026</t>
  </si>
  <si>
    <t>214760</t>
  </si>
  <si>
    <t>74357045226003587923674</t>
  </si>
  <si>
    <t>3154966</t>
  </si>
  <si>
    <t xml:space="preserve">11313467690    </t>
  </si>
  <si>
    <t>28.03</t>
  </si>
  <si>
    <t>222147</t>
  </si>
  <si>
    <t>4634010638720768</t>
  </si>
  <si>
    <t>002856</t>
  </si>
  <si>
    <t>1915479</t>
  </si>
  <si>
    <t xml:space="preserve">ESTACION BARRANCO MARKET      </t>
  </si>
  <si>
    <t>74357045324002105501708</t>
  </si>
  <si>
    <t>3449</t>
  </si>
  <si>
    <t>39.30</t>
  </si>
  <si>
    <t>233909</t>
  </si>
  <si>
    <t>003440</t>
  </si>
  <si>
    <t>74357045324002105501724</t>
  </si>
  <si>
    <t>3454</t>
  </si>
  <si>
    <t>44.90</t>
  </si>
  <si>
    <t>234128</t>
  </si>
  <si>
    <t>008191</t>
  </si>
  <si>
    <t>5745643</t>
  </si>
  <si>
    <t xml:space="preserve">IZI*FLORERIA GAEMAR           </t>
  </si>
  <si>
    <t>74357045324005171400010</t>
  </si>
  <si>
    <t>443</t>
  </si>
  <si>
    <t>85.00</t>
  </si>
  <si>
    <t>009915</t>
  </si>
  <si>
    <t>2432811</t>
  </si>
  <si>
    <t xml:space="preserve">E S SERVICENTRO GERMANICO     </t>
  </si>
  <si>
    <t>74357045324008272400111</t>
  </si>
  <si>
    <t>4641</t>
  </si>
  <si>
    <t>11.32</t>
  </si>
  <si>
    <t>4634010641153627</t>
  </si>
  <si>
    <t>006560</t>
  </si>
  <si>
    <t>4041171</t>
  </si>
  <si>
    <t xml:space="preserve">PYU*DHL                       </t>
  </si>
  <si>
    <t>74357045315004779200782</t>
  </si>
  <si>
    <t>1846797</t>
  </si>
  <si>
    <t>104201945941879</t>
  </si>
  <si>
    <t>993.33</t>
  </si>
  <si>
    <t>93822</t>
  </si>
  <si>
    <t>4634010641582502</t>
  </si>
  <si>
    <t>004415</t>
  </si>
  <si>
    <t>8375531</t>
  </si>
  <si>
    <t xml:space="preserve">IZI*PERFUMERIA OLCAR          </t>
  </si>
  <si>
    <t>74357045326002336700309</t>
  </si>
  <si>
    <t>8546</t>
  </si>
  <si>
    <t>90.20</t>
  </si>
  <si>
    <t>201921</t>
  </si>
  <si>
    <t>4634010670751614</t>
  </si>
  <si>
    <t>001150</t>
  </si>
  <si>
    <t>1034041</t>
  </si>
  <si>
    <t xml:space="preserve">E S GAMARRA  - REPSOL         </t>
  </si>
  <si>
    <t>74357045324007523600461</t>
  </si>
  <si>
    <t>245</t>
  </si>
  <si>
    <t>220105</t>
  </si>
  <si>
    <t>001222</t>
  </si>
  <si>
    <t>74357045324008465600543</t>
  </si>
  <si>
    <t>1866</t>
  </si>
  <si>
    <t>80.90</t>
  </si>
  <si>
    <t>221920</t>
  </si>
  <si>
    <t>001854</t>
  </si>
  <si>
    <t>74357045324008465600550</t>
  </si>
  <si>
    <t>1868</t>
  </si>
  <si>
    <t>222040</t>
  </si>
  <si>
    <t>001953</t>
  </si>
  <si>
    <t>74357045324007523600479</t>
  </si>
  <si>
    <t>247</t>
  </si>
  <si>
    <t>220226</t>
  </si>
  <si>
    <t>003476</t>
  </si>
  <si>
    <t>74357045324008465600568</t>
  </si>
  <si>
    <t>1870</t>
  </si>
  <si>
    <t>47.30</t>
  </si>
  <si>
    <t>222408</t>
  </si>
  <si>
    <t>4634021252694643</t>
  </si>
  <si>
    <t>000090</t>
  </si>
  <si>
    <t>5828263</t>
  </si>
  <si>
    <t xml:space="preserve">IZI*CORPORACION JJL           </t>
  </si>
  <si>
    <t>74357045311005444500138</t>
  </si>
  <si>
    <t>70320</t>
  </si>
  <si>
    <t>001544</t>
  </si>
  <si>
    <t>74357045311005444500021</t>
  </si>
  <si>
    <t>4919</t>
  </si>
  <si>
    <t>41424</t>
  </si>
  <si>
    <t>003358</t>
  </si>
  <si>
    <t>74357045311005444500096</t>
  </si>
  <si>
    <t>4936</t>
  </si>
  <si>
    <t>62222</t>
  </si>
  <si>
    <t>005437</t>
  </si>
  <si>
    <t>74357045311005444500203</t>
  </si>
  <si>
    <t>4962</t>
  </si>
  <si>
    <t>100859</t>
  </si>
  <si>
    <t>006003</t>
  </si>
  <si>
    <t>74357045311005444500039</t>
  </si>
  <si>
    <t>4921</t>
  </si>
  <si>
    <t>45454</t>
  </si>
  <si>
    <t>007275</t>
  </si>
  <si>
    <t>74357045311005444500047</t>
  </si>
  <si>
    <t>4923</t>
  </si>
  <si>
    <t>51728</t>
  </si>
  <si>
    <t>007930</t>
  </si>
  <si>
    <t>74357045311005444500195</t>
  </si>
  <si>
    <t>4960</t>
  </si>
  <si>
    <t>95222</t>
  </si>
  <si>
    <t>008350</t>
  </si>
  <si>
    <t>74357045311005444500054</t>
  </si>
  <si>
    <t>4925</t>
  </si>
  <si>
    <t>53325</t>
  </si>
  <si>
    <t>009587</t>
  </si>
  <si>
    <t>74357045311005444500187</t>
  </si>
  <si>
    <t>4957</t>
  </si>
  <si>
    <t>93252</t>
  </si>
  <si>
    <t>4634021252998184</t>
  </si>
  <si>
    <t>000773</t>
  </si>
  <si>
    <t>74357045280005257134477</t>
  </si>
  <si>
    <t>7955716</t>
  </si>
  <si>
    <t>104130282151cab</t>
  </si>
  <si>
    <t>164422</t>
  </si>
  <si>
    <t>4634021257174112</t>
  </si>
  <si>
    <t>006605</t>
  </si>
  <si>
    <t>74357045277002262817126</t>
  </si>
  <si>
    <t>4429576</t>
  </si>
  <si>
    <t xml:space="preserve">54146603984    </t>
  </si>
  <si>
    <t>348.58</t>
  </si>
  <si>
    <t>125731</t>
  </si>
  <si>
    <t>4634021264521289</t>
  </si>
  <si>
    <t>001114</t>
  </si>
  <si>
    <t>5501111</t>
  </si>
  <si>
    <t xml:space="preserve">IZI*ORTO PHARMA               </t>
  </si>
  <si>
    <t>74357045319007958500027</t>
  </si>
  <si>
    <t>19.30</t>
  </si>
  <si>
    <t>001292</t>
  </si>
  <si>
    <t>1037252</t>
  </si>
  <si>
    <t xml:space="preserve">340 MASS SALVADOR 18          </t>
  </si>
  <si>
    <t>74357045319003633400899</t>
  </si>
  <si>
    <t>4880</t>
  </si>
  <si>
    <t>142705</t>
  </si>
  <si>
    <t>001649</t>
  </si>
  <si>
    <t>1037691</t>
  </si>
  <si>
    <t xml:space="preserve">335 MASS SAN JUAN 9           </t>
  </si>
  <si>
    <t>74357045319003702200113</t>
  </si>
  <si>
    <t>36.50</t>
  </si>
  <si>
    <t>95249</t>
  </si>
  <si>
    <t>003191</t>
  </si>
  <si>
    <t>74357045319003633400857</t>
  </si>
  <si>
    <t>4874</t>
  </si>
  <si>
    <t>11.50</t>
  </si>
  <si>
    <t>141529</t>
  </si>
  <si>
    <t>003460</t>
  </si>
  <si>
    <t>74357045319007958500035</t>
  </si>
  <si>
    <t>108</t>
  </si>
  <si>
    <t>131924</t>
  </si>
  <si>
    <t>003552</t>
  </si>
  <si>
    <t>1039360</t>
  </si>
  <si>
    <t xml:space="preserve">TAMBO REPUBLICANA-VES         </t>
  </si>
  <si>
    <t>74357045319004035500120</t>
  </si>
  <si>
    <t>981</t>
  </si>
  <si>
    <t>143016</t>
  </si>
  <si>
    <t>003680</t>
  </si>
  <si>
    <t>74357045319003702200121</t>
  </si>
  <si>
    <t>7532</t>
  </si>
  <si>
    <t>95706</t>
  </si>
  <si>
    <t>004098</t>
  </si>
  <si>
    <t>74357045319003702200139</t>
  </si>
  <si>
    <t>7533</t>
  </si>
  <si>
    <t>48.20</t>
  </si>
  <si>
    <t>95802</t>
  </si>
  <si>
    <t>004340</t>
  </si>
  <si>
    <t>5763826</t>
  </si>
  <si>
    <t xml:space="preserve">IZI*CHIFA LIN                 </t>
  </si>
  <si>
    <t>74357045319009942000072</t>
  </si>
  <si>
    <t>7751</t>
  </si>
  <si>
    <t>004456</t>
  </si>
  <si>
    <t>74357045319007958500043</t>
  </si>
  <si>
    <t>110</t>
  </si>
  <si>
    <t>132048</t>
  </si>
  <si>
    <t>004685</t>
  </si>
  <si>
    <t>74357045319008699000020</t>
  </si>
  <si>
    <t>292</t>
  </si>
  <si>
    <t>91254</t>
  </si>
  <si>
    <t>005029</t>
  </si>
  <si>
    <t>74357045319004035500138</t>
  </si>
  <si>
    <t>983</t>
  </si>
  <si>
    <t>23.90</t>
  </si>
  <si>
    <t>143223</t>
  </si>
  <si>
    <t>005873</t>
  </si>
  <si>
    <t>74357045319003702200147</t>
  </si>
  <si>
    <t>7534</t>
  </si>
  <si>
    <t>43.40</t>
  </si>
  <si>
    <t>100137</t>
  </si>
  <si>
    <t>006242</t>
  </si>
  <si>
    <t>74357045319003633400865</t>
  </si>
  <si>
    <t>4876</t>
  </si>
  <si>
    <t>141948</t>
  </si>
  <si>
    <t>006919</t>
  </si>
  <si>
    <t>74357045319003702200154</t>
  </si>
  <si>
    <t>7535</t>
  </si>
  <si>
    <t>41.20</t>
  </si>
  <si>
    <t>100344</t>
  </si>
  <si>
    <t>008530</t>
  </si>
  <si>
    <t>74357045319003633400873</t>
  </si>
  <si>
    <t>4877</t>
  </si>
  <si>
    <t>142303</t>
  </si>
  <si>
    <t>009049</t>
  </si>
  <si>
    <t>74357045319009942000049</t>
  </si>
  <si>
    <t>7743</t>
  </si>
  <si>
    <t>143814</t>
  </si>
  <si>
    <t>009279</t>
  </si>
  <si>
    <t>74357045319007958500019</t>
  </si>
  <si>
    <t>102</t>
  </si>
  <si>
    <t>5.70</t>
  </si>
  <si>
    <t>131343</t>
  </si>
  <si>
    <t>009403</t>
  </si>
  <si>
    <t>74357045319009942000056</t>
  </si>
  <si>
    <t>7745</t>
  </si>
  <si>
    <t>143844</t>
  </si>
  <si>
    <t>009421</t>
  </si>
  <si>
    <t>74357045319003697500022</t>
  </si>
  <si>
    <t>2884</t>
  </si>
  <si>
    <t>71309</t>
  </si>
  <si>
    <t>4634030075846116</t>
  </si>
  <si>
    <t>001666</t>
  </si>
  <si>
    <t>1053594</t>
  </si>
  <si>
    <t xml:space="preserve">BOTICAS PERU ALM ESPINAR 2    </t>
  </si>
  <si>
    <t>74357045329008406300083</t>
  </si>
  <si>
    <t>102234</t>
  </si>
  <si>
    <t>002458</t>
  </si>
  <si>
    <t>1017111</t>
  </si>
  <si>
    <t xml:space="preserve">MFA740 CAVENECIA              </t>
  </si>
  <si>
    <t>74357045329005548900135</t>
  </si>
  <si>
    <t>2716</t>
  </si>
  <si>
    <t>120.30</t>
  </si>
  <si>
    <t>104605</t>
  </si>
  <si>
    <t>004803</t>
  </si>
  <si>
    <t>1033928</t>
  </si>
  <si>
    <t>74357045329005856100146</t>
  </si>
  <si>
    <t>5148</t>
  </si>
  <si>
    <t>100709</t>
  </si>
  <si>
    <t>004851</t>
  </si>
  <si>
    <t>1035145</t>
  </si>
  <si>
    <t xml:space="preserve">IKF 27 CAVENECIA              </t>
  </si>
  <si>
    <t>74357045329006081000119</t>
  </si>
  <si>
    <t>8505</t>
  </si>
  <si>
    <t>122.90</t>
  </si>
  <si>
    <t>102940</t>
  </si>
  <si>
    <t>009558</t>
  </si>
  <si>
    <t>74357045329005531500215</t>
  </si>
  <si>
    <t>5127</t>
  </si>
  <si>
    <t>110015</t>
  </si>
  <si>
    <t>009972</t>
  </si>
  <si>
    <t>1040665</t>
  </si>
  <si>
    <t xml:space="preserve">MF G65 CAVENECIA 3            </t>
  </si>
  <si>
    <t>74357045329007012400022</t>
  </si>
  <si>
    <t>926</t>
  </si>
  <si>
    <t>104050</t>
  </si>
  <si>
    <t>4634030188507217</t>
  </si>
  <si>
    <t>006728</t>
  </si>
  <si>
    <t>74357045255005555232933</t>
  </si>
  <si>
    <t>1320817</t>
  </si>
  <si>
    <t xml:space="preserve">11640506586    </t>
  </si>
  <si>
    <t>50.22</t>
  </si>
  <si>
    <t>233452</t>
  </si>
  <si>
    <t>4634030268107482</t>
  </si>
  <si>
    <t>006197</t>
  </si>
  <si>
    <t>1924176</t>
  </si>
  <si>
    <t xml:space="preserve">ALAMO PERU                    </t>
  </si>
  <si>
    <t>74357045294009651600228</t>
  </si>
  <si>
    <t>435</t>
  </si>
  <si>
    <t>150904</t>
  </si>
  <si>
    <t>008235</t>
  </si>
  <si>
    <t>74357045294009651600210</t>
  </si>
  <si>
    <t>433</t>
  </si>
  <si>
    <t>4634030284803510</t>
  </si>
  <si>
    <t>005954</t>
  </si>
  <si>
    <t>5142280</t>
  </si>
  <si>
    <t xml:space="preserve">IZI*INVERSIONES AA            </t>
  </si>
  <si>
    <t>74357045326007676500029</t>
  </si>
  <si>
    <t>2996</t>
  </si>
  <si>
    <t>225244</t>
  </si>
  <si>
    <t>008884</t>
  </si>
  <si>
    <t>74357045326007676500011</t>
  </si>
  <si>
    <t>2994</t>
  </si>
  <si>
    <t>221442</t>
  </si>
  <si>
    <t>4634030286820868</t>
  </si>
  <si>
    <t>004704</t>
  </si>
  <si>
    <t>1050225</t>
  </si>
  <si>
    <t xml:space="preserve">EL PV VENADO M135 374         </t>
  </si>
  <si>
    <t>74357045290001433600042</t>
  </si>
  <si>
    <t>2431</t>
  </si>
  <si>
    <t>367.50</t>
  </si>
  <si>
    <t>211136</t>
  </si>
  <si>
    <t>4660570130733459</t>
  </si>
  <si>
    <t>009499</t>
  </si>
  <si>
    <t>74357045327009633700097</t>
  </si>
  <si>
    <t>130539</t>
  </si>
  <si>
    <t>013521</t>
  </si>
  <si>
    <t>5890534</t>
  </si>
  <si>
    <t xml:space="preserve">IZI*LICORERIA EL RAYO         </t>
  </si>
  <si>
    <t>74357045327009635000017</t>
  </si>
  <si>
    <t>125109</t>
  </si>
  <si>
    <t>013605</t>
  </si>
  <si>
    <t>74357045327009633700089</t>
  </si>
  <si>
    <t>130508</t>
  </si>
  <si>
    <t>026295</t>
  </si>
  <si>
    <t>74357045327009633700105</t>
  </si>
  <si>
    <t>48</t>
  </si>
  <si>
    <t>130601</t>
  </si>
  <si>
    <t>4704580003433481</t>
  </si>
  <si>
    <t>PYQCL9</t>
  </si>
  <si>
    <t>4078236</t>
  </si>
  <si>
    <t xml:space="preserve">CONTUGAS SAC                  </t>
  </si>
  <si>
    <t>74357045317003078500106</t>
  </si>
  <si>
    <t>3872632</t>
  </si>
  <si>
    <t xml:space="preserve">1763063677     </t>
  </si>
  <si>
    <t>109.70</t>
  </si>
  <si>
    <t>145603</t>
  </si>
  <si>
    <t>4704580023114541</t>
  </si>
  <si>
    <t>VJT2R7</t>
  </si>
  <si>
    <t>5733572</t>
  </si>
  <si>
    <t xml:space="preserve">IZI*ROCK AND POP              </t>
  </si>
  <si>
    <t>74357045334001867700597</t>
  </si>
  <si>
    <t>428</t>
  </si>
  <si>
    <t>42309</t>
  </si>
  <si>
    <t>4704580091669368</t>
  </si>
  <si>
    <t>A19INL</t>
  </si>
  <si>
    <t>74357045334004770604690</t>
  </si>
  <si>
    <t>9381424</t>
  </si>
  <si>
    <t xml:space="preserve">55431055025    </t>
  </si>
  <si>
    <t>290.50</t>
  </si>
  <si>
    <t>234640</t>
  </si>
  <si>
    <t>4772890011966977</t>
  </si>
  <si>
    <t>143283</t>
  </si>
  <si>
    <t>74357045335009758601286</t>
  </si>
  <si>
    <t>1198122</t>
  </si>
  <si>
    <t xml:space="preserve">133411641784   </t>
  </si>
  <si>
    <t>164.48</t>
  </si>
  <si>
    <t>141425</t>
  </si>
  <si>
    <t>4772890012663250</t>
  </si>
  <si>
    <t>160462</t>
  </si>
  <si>
    <t>4032285</t>
  </si>
  <si>
    <t xml:space="preserve">EBN*AMZ VIDEO                 </t>
  </si>
  <si>
    <t>74357045323007133700405</t>
  </si>
  <si>
    <t>8561387</t>
  </si>
  <si>
    <t xml:space="preserve">133378351427   </t>
  </si>
  <si>
    <t>221557</t>
  </si>
  <si>
    <t>162962</t>
  </si>
  <si>
    <t>74357045287006473801090</t>
  </si>
  <si>
    <t>4626733</t>
  </si>
  <si>
    <t xml:space="preserve">133294935858   </t>
  </si>
  <si>
    <t>91623</t>
  </si>
  <si>
    <t>274662</t>
  </si>
  <si>
    <t>74357045318006731401058</t>
  </si>
  <si>
    <t>4223701</t>
  </si>
  <si>
    <t xml:space="preserve">133366949055   </t>
  </si>
  <si>
    <t>92739</t>
  </si>
  <si>
    <t>4772890012724458</t>
  </si>
  <si>
    <t>543070</t>
  </si>
  <si>
    <t>74357045316004907100648</t>
  </si>
  <si>
    <t>2452744</t>
  </si>
  <si>
    <t xml:space="preserve">133362862153   </t>
  </si>
  <si>
    <t>1213.97</t>
  </si>
  <si>
    <t>155424</t>
  </si>
  <si>
    <t>561670</t>
  </si>
  <si>
    <t>74357045316004907100655</t>
  </si>
  <si>
    <t>2453467</t>
  </si>
  <si>
    <t xml:space="preserve">133362867221   </t>
  </si>
  <si>
    <t>1186.98</t>
  </si>
  <si>
    <t>155609</t>
  </si>
  <si>
    <t>581970</t>
  </si>
  <si>
    <t>74357045316004907100663</t>
  </si>
  <si>
    <t>2454311</t>
  </si>
  <si>
    <t xml:space="preserve">133362872991   </t>
  </si>
  <si>
    <t>959.47</t>
  </si>
  <si>
    <t>155813</t>
  </si>
  <si>
    <t>4772890012814994</t>
  </si>
  <si>
    <t>201775</t>
  </si>
  <si>
    <t>74357045293002668011571</t>
  </si>
  <si>
    <t>7431587</t>
  </si>
  <si>
    <t>151941</t>
  </si>
  <si>
    <t>271875</t>
  </si>
  <si>
    <t>74357045293002668106397</t>
  </si>
  <si>
    <t>7437094</t>
  </si>
  <si>
    <t>183.35</t>
  </si>
  <si>
    <t>152646</t>
  </si>
  <si>
    <t>461075</t>
  </si>
  <si>
    <t>74357045293002668007140</t>
  </si>
  <si>
    <t>7453318</t>
  </si>
  <si>
    <t>159.75</t>
  </si>
  <si>
    <t>154551</t>
  </si>
  <si>
    <t>4772890012996015</t>
  </si>
  <si>
    <t>033970</t>
  </si>
  <si>
    <t>74357045330003046652149</t>
  </si>
  <si>
    <t>6593405</t>
  </si>
  <si>
    <t>10423464304727a</t>
  </si>
  <si>
    <t>93.00</t>
  </si>
  <si>
    <t>200332</t>
  </si>
  <si>
    <t>204070</t>
  </si>
  <si>
    <t>74357045331009354618555</t>
  </si>
  <si>
    <t>7893776</t>
  </si>
  <si>
    <t>1042358731645ce</t>
  </si>
  <si>
    <t>186.00</t>
  </si>
  <si>
    <t>122034</t>
  </si>
  <si>
    <t>273270</t>
  </si>
  <si>
    <t>74357045319001967750582</t>
  </si>
  <si>
    <t>5826716</t>
  </si>
  <si>
    <t>1042106194145c4</t>
  </si>
  <si>
    <t>122726</t>
  </si>
  <si>
    <t>4772890013088739</t>
  </si>
  <si>
    <t>115476</t>
  </si>
  <si>
    <t>74357045275006259747453</t>
  </si>
  <si>
    <t>2446415</t>
  </si>
  <si>
    <t>104118946199e3d</t>
  </si>
  <si>
    <t>111148</t>
  </si>
  <si>
    <t>4772890013219557</t>
  </si>
  <si>
    <t>004770</t>
  </si>
  <si>
    <t>74357045325001456824379</t>
  </si>
  <si>
    <t>5015979</t>
  </si>
  <si>
    <t>62.90</t>
  </si>
  <si>
    <t>170019</t>
  </si>
  <si>
    <t>192970</t>
  </si>
  <si>
    <t>74357045325001456817340</t>
  </si>
  <si>
    <t>5028588</t>
  </si>
  <si>
    <t>90.90</t>
  </si>
  <si>
    <t>171848</t>
  </si>
  <si>
    <t>74357045325001456818827</t>
  </si>
  <si>
    <t>5029420</t>
  </si>
  <si>
    <t>101.35</t>
  </si>
  <si>
    <t>172015</t>
  </si>
  <si>
    <t>324370</t>
  </si>
  <si>
    <t>74357045289001758812332</t>
  </si>
  <si>
    <t>1399892</t>
  </si>
  <si>
    <t>74.05</t>
  </si>
  <si>
    <t>113210</t>
  </si>
  <si>
    <t>332070</t>
  </si>
  <si>
    <t>74357045289001758812357</t>
  </si>
  <si>
    <t>1400484</t>
  </si>
  <si>
    <t>113258</t>
  </si>
  <si>
    <t>360570</t>
  </si>
  <si>
    <t>74357045289001758815350</t>
  </si>
  <si>
    <t>1403081</t>
  </si>
  <si>
    <t>113538</t>
  </si>
  <si>
    <t>393470</t>
  </si>
  <si>
    <t>74357045289001758801475</t>
  </si>
  <si>
    <t>1406872</t>
  </si>
  <si>
    <t>113909</t>
  </si>
  <si>
    <t>594570</t>
  </si>
  <si>
    <t>74357045325001456821581</t>
  </si>
  <si>
    <t>5015160</t>
  </si>
  <si>
    <t>165906</t>
  </si>
  <si>
    <t>4772890013284395</t>
  </si>
  <si>
    <t>070772</t>
  </si>
  <si>
    <t>5432308</t>
  </si>
  <si>
    <t xml:space="preserve">IZI*PUNTO MAR                 </t>
  </si>
  <si>
    <t>74357045327006600300935</t>
  </si>
  <si>
    <t>6786</t>
  </si>
  <si>
    <t>8.34</t>
  </si>
  <si>
    <t>200700</t>
  </si>
  <si>
    <t>4772890013522299</t>
  </si>
  <si>
    <t>413570</t>
  </si>
  <si>
    <t>74357045327001471601545</t>
  </si>
  <si>
    <t>3015676</t>
  </si>
  <si>
    <t xml:space="preserve">133389780908   </t>
  </si>
  <si>
    <t>74.43</t>
  </si>
  <si>
    <t>164129</t>
  </si>
  <si>
    <t>4772890013692514</t>
  </si>
  <si>
    <t>165968</t>
  </si>
  <si>
    <t>74357045331009334201258</t>
  </si>
  <si>
    <t>7866208</t>
  </si>
  <si>
    <t xml:space="preserve">133398676900   </t>
  </si>
  <si>
    <t>111653</t>
  </si>
  <si>
    <t>4772890013712916</t>
  </si>
  <si>
    <t>251567</t>
  </si>
  <si>
    <t>74357045330003037513789</t>
  </si>
  <si>
    <t>6513894</t>
  </si>
  <si>
    <t xml:space="preserve">55348017708    </t>
  </si>
  <si>
    <t>651.00</t>
  </si>
  <si>
    <t>172509</t>
  </si>
  <si>
    <t>4772890013760303</t>
  </si>
  <si>
    <t>471960</t>
  </si>
  <si>
    <t>74357045330003046608646</t>
  </si>
  <si>
    <t>5168015</t>
  </si>
  <si>
    <t>104232747069cb7</t>
  </si>
  <si>
    <t>251.50</t>
  </si>
  <si>
    <t>234713</t>
  </si>
  <si>
    <t>4772890013767464</t>
  </si>
  <si>
    <t>025375</t>
  </si>
  <si>
    <t>74357045334004790104259</t>
  </si>
  <si>
    <t>790074</t>
  </si>
  <si>
    <t>1042444125385a9</t>
  </si>
  <si>
    <t>220.50</t>
  </si>
  <si>
    <t>210675</t>
  </si>
  <si>
    <t>74357045335009757605221</t>
  </si>
  <si>
    <t>891735</t>
  </si>
  <si>
    <t>104244776281505</t>
  </si>
  <si>
    <t>222059</t>
  </si>
  <si>
    <t>245975</t>
  </si>
  <si>
    <t>74357045335009757605437</t>
  </si>
  <si>
    <t>896983</t>
  </si>
  <si>
    <t>10424478035576b</t>
  </si>
  <si>
    <t>222453</t>
  </si>
  <si>
    <t>4772890013845922</t>
  </si>
  <si>
    <t>302971</t>
  </si>
  <si>
    <t>74357045334004785627595</t>
  </si>
  <si>
    <t>9287235</t>
  </si>
  <si>
    <t xml:space="preserve">12610577524    </t>
  </si>
  <si>
    <t>28.70</t>
  </si>
  <si>
    <t>203023</t>
  </si>
  <si>
    <t>4772890013847803</t>
  </si>
  <si>
    <t>360671</t>
  </si>
  <si>
    <t>74357045334004790013930</t>
  </si>
  <si>
    <t>542904</t>
  </si>
  <si>
    <t>1042432687398bd</t>
  </si>
  <si>
    <t>93600</t>
  </si>
  <si>
    <t>401771</t>
  </si>
  <si>
    <t>74357045334004790014102</t>
  </si>
  <si>
    <t>544313</t>
  </si>
  <si>
    <t>104243274890b0e</t>
  </si>
  <si>
    <t>94010</t>
  </si>
  <si>
    <t>4772890013852134</t>
  </si>
  <si>
    <t>243464</t>
  </si>
  <si>
    <t>74357045333004775164345</t>
  </si>
  <si>
    <t>9062012</t>
  </si>
  <si>
    <t>104241265734440</t>
  </si>
  <si>
    <t>132427</t>
  </si>
  <si>
    <t>245964</t>
  </si>
  <si>
    <t>74357045333004775164634</t>
  </si>
  <si>
    <t>9062178</t>
  </si>
  <si>
    <t>104241266779cf9</t>
  </si>
  <si>
    <t>20.10</t>
  </si>
  <si>
    <t>132452</t>
  </si>
  <si>
    <t>4772890013970068</t>
  </si>
  <si>
    <t>054571</t>
  </si>
  <si>
    <t>74357045332000195770639</t>
  </si>
  <si>
    <t>7149905</t>
  </si>
  <si>
    <t xml:space="preserve">12973172       </t>
  </si>
  <si>
    <t>210539</t>
  </si>
  <si>
    <t>4772890014108247</t>
  </si>
  <si>
    <t>131464</t>
  </si>
  <si>
    <t>74357045323007142631963</t>
  </si>
  <si>
    <t>9733273</t>
  </si>
  <si>
    <t xml:space="preserve">12470691823    </t>
  </si>
  <si>
    <t>90.36</t>
  </si>
  <si>
    <t>101307</t>
  </si>
  <si>
    <t>4772890014129037</t>
  </si>
  <si>
    <t>531964</t>
  </si>
  <si>
    <t>74357045328007761700045</t>
  </si>
  <si>
    <t>3163802</t>
  </si>
  <si>
    <t xml:space="preserve">12528957666    </t>
  </si>
  <si>
    <t>225312</t>
  </si>
  <si>
    <t>4772890014210647</t>
  </si>
  <si>
    <t>035262</t>
  </si>
  <si>
    <t>74357045326002792506034</t>
  </si>
  <si>
    <t>2269830</t>
  </si>
  <si>
    <t xml:space="preserve">12508280393    </t>
  </si>
  <si>
    <t>510.31</t>
  </si>
  <si>
    <t>90345</t>
  </si>
  <si>
    <t>054762</t>
  </si>
  <si>
    <t>74357045323007141401178</t>
  </si>
  <si>
    <t>9779528</t>
  </si>
  <si>
    <t xml:space="preserve">12471809834    </t>
  </si>
  <si>
    <t>120541</t>
  </si>
  <si>
    <t>055162</t>
  </si>
  <si>
    <t>74357045326002792505994</t>
  </si>
  <si>
    <t>2270525</t>
  </si>
  <si>
    <t xml:space="preserve">12508300627    </t>
  </si>
  <si>
    <t>342.00</t>
  </si>
  <si>
    <t>90544</t>
  </si>
  <si>
    <t>070162</t>
  </si>
  <si>
    <t>74357045323007141401392</t>
  </si>
  <si>
    <t>9780029</t>
  </si>
  <si>
    <t xml:space="preserve">12471822291    </t>
  </si>
  <si>
    <t>120654</t>
  </si>
  <si>
    <t>103062</t>
  </si>
  <si>
    <t>74357045326002792505879</t>
  </si>
  <si>
    <t>2272200</t>
  </si>
  <si>
    <t xml:space="preserve">12508347608    </t>
  </si>
  <si>
    <t>242.80</t>
  </si>
  <si>
    <t>91024</t>
  </si>
  <si>
    <t>121062</t>
  </si>
  <si>
    <t>74357045298000957502495</t>
  </si>
  <si>
    <t>5821861</t>
  </si>
  <si>
    <t xml:space="preserve">12157958513    </t>
  </si>
  <si>
    <t>76.21</t>
  </si>
  <si>
    <t>121204</t>
  </si>
  <si>
    <t>121662</t>
  </si>
  <si>
    <t>74357045326002792505598</t>
  </si>
  <si>
    <t>2272812</t>
  </si>
  <si>
    <t xml:space="preserve">12508365524    </t>
  </si>
  <si>
    <t>171.00</t>
  </si>
  <si>
    <t>91210</t>
  </si>
  <si>
    <t>140162</t>
  </si>
  <si>
    <t>74357045325008496100579</t>
  </si>
  <si>
    <t>1658641</t>
  </si>
  <si>
    <t xml:space="preserve">12493860462    </t>
  </si>
  <si>
    <t>4.51</t>
  </si>
  <si>
    <t>71354</t>
  </si>
  <si>
    <t>141462</t>
  </si>
  <si>
    <t>74357045326002792505960</t>
  </si>
  <si>
    <t>2273561</t>
  </si>
  <si>
    <t xml:space="preserve">12508385069    </t>
  </si>
  <si>
    <t>276.60</t>
  </si>
  <si>
    <t>91407</t>
  </si>
  <si>
    <t>142062</t>
  </si>
  <si>
    <t>74357045323007141404214</t>
  </si>
  <si>
    <t>9783011</t>
  </si>
  <si>
    <t xml:space="preserve">12471897601    </t>
  </si>
  <si>
    <t>165.90</t>
  </si>
  <si>
    <t>121414</t>
  </si>
  <si>
    <t>171662</t>
  </si>
  <si>
    <t>74357045326002792506000</t>
  </si>
  <si>
    <t>2274640</t>
  </si>
  <si>
    <t xml:space="preserve">12508415228    </t>
  </si>
  <si>
    <t>344.40</t>
  </si>
  <si>
    <t>91709</t>
  </si>
  <si>
    <t>183762</t>
  </si>
  <si>
    <t>74357045326002792500441</t>
  </si>
  <si>
    <t>2275145</t>
  </si>
  <si>
    <t xml:space="preserve">12508428843    </t>
  </si>
  <si>
    <t>193262</t>
  </si>
  <si>
    <t>74357045323007141403794</t>
  </si>
  <si>
    <t>9785146</t>
  </si>
  <si>
    <t xml:space="preserve">12471951448    </t>
  </si>
  <si>
    <t>114.80</t>
  </si>
  <si>
    <t>121925</t>
  </si>
  <si>
    <t>195662</t>
  </si>
  <si>
    <t>74357045323007141403877</t>
  </si>
  <si>
    <t>9785278</t>
  </si>
  <si>
    <t xml:space="preserve">12471955603    </t>
  </si>
  <si>
    <t>119.80</t>
  </si>
  <si>
    <t>121950</t>
  </si>
  <si>
    <t>222262</t>
  </si>
  <si>
    <t>74357045326002792505333</t>
  </si>
  <si>
    <t>2276499</t>
  </si>
  <si>
    <t xml:space="preserve">12508466650    </t>
  </si>
  <si>
    <t>134.00</t>
  </si>
  <si>
    <t>92216</t>
  </si>
  <si>
    <t>242762</t>
  </si>
  <si>
    <t>74357045326002792505309</t>
  </si>
  <si>
    <t>2277260</t>
  </si>
  <si>
    <t xml:space="preserve">12508487184    </t>
  </si>
  <si>
    <t>92420</t>
  </si>
  <si>
    <t>262462</t>
  </si>
  <si>
    <t>74357045326002792505911</t>
  </si>
  <si>
    <t>2277988</t>
  </si>
  <si>
    <t xml:space="preserve">12508506848    </t>
  </si>
  <si>
    <t>264.00</t>
  </si>
  <si>
    <t>92618</t>
  </si>
  <si>
    <t>331162</t>
  </si>
  <si>
    <t>74357045323007142600315</t>
  </si>
  <si>
    <t>9655915</t>
  </si>
  <si>
    <t xml:space="preserve">12469020696    </t>
  </si>
  <si>
    <t>2.30</t>
  </si>
  <si>
    <t>73305</t>
  </si>
  <si>
    <t>390462</t>
  </si>
  <si>
    <t>74357045326002792502686</t>
  </si>
  <si>
    <t>2333970</t>
  </si>
  <si>
    <t xml:space="preserve">12509858218    </t>
  </si>
  <si>
    <t>113858</t>
  </si>
  <si>
    <t>503662</t>
  </si>
  <si>
    <t>74357045309005309601397</t>
  </si>
  <si>
    <t>5991494</t>
  </si>
  <si>
    <t xml:space="preserve">12295619198    </t>
  </si>
  <si>
    <t>84.69</t>
  </si>
  <si>
    <t>105030</t>
  </si>
  <si>
    <t>524062</t>
  </si>
  <si>
    <t>74357045308003747700369</t>
  </si>
  <si>
    <t>3400201</t>
  </si>
  <si>
    <t xml:space="preserve">12278476061    </t>
  </si>
  <si>
    <t>15.52</t>
  </si>
  <si>
    <t>225234</t>
  </si>
  <si>
    <t>562162</t>
  </si>
  <si>
    <t>74357045323007141402424</t>
  </si>
  <si>
    <t>9775925</t>
  </si>
  <si>
    <t xml:space="preserve">12471713127    </t>
  </si>
  <si>
    <t>58.59</t>
  </si>
  <si>
    <t>115614</t>
  </si>
  <si>
    <t>563162</t>
  </si>
  <si>
    <t>74357045326002792500417</t>
  </si>
  <si>
    <t>2208453</t>
  </si>
  <si>
    <t xml:space="preserve">12507060767    </t>
  </si>
  <si>
    <t>14.19</t>
  </si>
  <si>
    <t>65625</t>
  </si>
  <si>
    <t>595862</t>
  </si>
  <si>
    <t>74357045323007141401004</t>
  </si>
  <si>
    <t>9777255</t>
  </si>
  <si>
    <t xml:space="preserve">12471749957    </t>
  </si>
  <si>
    <t>22.30</t>
  </si>
  <si>
    <t>115951</t>
  </si>
  <si>
    <t>4772890014215711</t>
  </si>
  <si>
    <t>450659</t>
  </si>
  <si>
    <t>74357045332001434006959</t>
  </si>
  <si>
    <t>2144213</t>
  </si>
  <si>
    <t>98.00</t>
  </si>
  <si>
    <t>104438</t>
  </si>
  <si>
    <t>4772890014216560</t>
  </si>
  <si>
    <t>500562</t>
  </si>
  <si>
    <t>4077389</t>
  </si>
  <si>
    <t xml:space="preserve">DOMINO S PIZZA                </t>
  </si>
  <si>
    <t>74357045334001313200010</t>
  </si>
  <si>
    <t>46391</t>
  </si>
  <si>
    <t>49.40</t>
  </si>
  <si>
    <t>174956</t>
  </si>
  <si>
    <t>4772890014216578</t>
  </si>
  <si>
    <t>013071</t>
  </si>
  <si>
    <t>74357045335001180908850</t>
  </si>
  <si>
    <t>5655867</t>
  </si>
  <si>
    <t>200049</t>
  </si>
  <si>
    <t>4772890014358719</t>
  </si>
  <si>
    <t>550875</t>
  </si>
  <si>
    <t>74357045335009729919791</t>
  </si>
  <si>
    <t>1332522</t>
  </si>
  <si>
    <t>1042469556289df</t>
  </si>
  <si>
    <t>185501</t>
  </si>
  <si>
    <t>4772890014409355</t>
  </si>
  <si>
    <t>141468</t>
  </si>
  <si>
    <t>1010810</t>
  </si>
  <si>
    <t xml:space="preserve">APPARKA SUBTERRANEO SWISSOTEL </t>
  </si>
  <si>
    <t>74357045324008532800118</t>
  </si>
  <si>
    <t>1033</t>
  </si>
  <si>
    <t>161407</t>
  </si>
  <si>
    <t>4772890014561767</t>
  </si>
  <si>
    <t>175474</t>
  </si>
  <si>
    <t>74357045332000174903284</t>
  </si>
  <si>
    <t>8566070</t>
  </si>
  <si>
    <t>104238949013d78</t>
  </si>
  <si>
    <t>161747</t>
  </si>
  <si>
    <t>4772890015059985</t>
  </si>
  <si>
    <t>021079</t>
  </si>
  <si>
    <t>74357045313009081711949</t>
  </si>
  <si>
    <t>9861700</t>
  </si>
  <si>
    <t>10419768573743c</t>
  </si>
  <si>
    <t>10204</t>
  </si>
  <si>
    <t>212779</t>
  </si>
  <si>
    <t>1035166</t>
  </si>
  <si>
    <t xml:space="preserve">IKF 427 CHIMU 5               </t>
  </si>
  <si>
    <t>74357045310007151800454</t>
  </si>
  <si>
    <t>8870</t>
  </si>
  <si>
    <t>212120</t>
  </si>
  <si>
    <t>232879</t>
  </si>
  <si>
    <t>5874719</t>
  </si>
  <si>
    <t xml:space="preserve">IZI*F SAN MIGUEL              </t>
  </si>
  <si>
    <t>74357045313007090700309</t>
  </si>
  <si>
    <t>366</t>
  </si>
  <si>
    <t>160.00</t>
  </si>
  <si>
    <t>12322</t>
  </si>
  <si>
    <t>4772890015296983</t>
  </si>
  <si>
    <t>055580</t>
  </si>
  <si>
    <t>74357045332000201501176</t>
  </si>
  <si>
    <t>7201717</t>
  </si>
  <si>
    <t xml:space="preserve">133400261562   </t>
  </si>
  <si>
    <t>665.48</t>
  </si>
  <si>
    <t>230549</t>
  </si>
  <si>
    <t>4772890015382619</t>
  </si>
  <si>
    <t>150072</t>
  </si>
  <si>
    <t>74357045326002805500982</t>
  </si>
  <si>
    <t>2472627</t>
  </si>
  <si>
    <t xml:space="preserve">55259737714    </t>
  </si>
  <si>
    <t>161454</t>
  </si>
  <si>
    <t>4772890015383492</t>
  </si>
  <si>
    <t>283572</t>
  </si>
  <si>
    <t>1028133</t>
  </si>
  <si>
    <t xml:space="preserve">DOCTOR + DLV                  </t>
  </si>
  <si>
    <t>74357045295006159200021</t>
  </si>
  <si>
    <t>5137</t>
  </si>
  <si>
    <t xml:space="preserve">PS0216    </t>
  </si>
  <si>
    <t>92828</t>
  </si>
  <si>
    <t>290372</t>
  </si>
  <si>
    <t>74357045295006159200039</t>
  </si>
  <si>
    <t>92856</t>
  </si>
  <si>
    <t>4772890028432799</t>
  </si>
  <si>
    <t>583581</t>
  </si>
  <si>
    <t>4040149</t>
  </si>
  <si>
    <t>74357045333004792500034</t>
  </si>
  <si>
    <t>5902632</t>
  </si>
  <si>
    <t xml:space="preserve">12548323777    </t>
  </si>
  <si>
    <t>3.36</t>
  </si>
  <si>
    <t>135829</t>
  </si>
  <si>
    <t>4772900001350775</t>
  </si>
  <si>
    <t>263357</t>
  </si>
  <si>
    <t>2637006</t>
  </si>
  <si>
    <t xml:space="preserve">PE137 BCS MEGAPLAZA           </t>
  </si>
  <si>
    <t>74357045295009792500625</t>
  </si>
  <si>
    <t>7256</t>
  </si>
  <si>
    <t>181.00</t>
  </si>
  <si>
    <t>202627</t>
  </si>
  <si>
    <t>4772900002804853</t>
  </si>
  <si>
    <t>194659</t>
  </si>
  <si>
    <t>5293368</t>
  </si>
  <si>
    <t xml:space="preserve">IZI*MOTOS CARLOS Y RITA       </t>
  </si>
  <si>
    <t>74357045333000316900015</t>
  </si>
  <si>
    <t>2325</t>
  </si>
  <si>
    <t>121939</t>
  </si>
  <si>
    <t>210659</t>
  </si>
  <si>
    <t>74357045333000316900023</t>
  </si>
  <si>
    <t>2327</t>
  </si>
  <si>
    <t>346.00</t>
  </si>
  <si>
    <t>122100</t>
  </si>
  <si>
    <t>222359</t>
  </si>
  <si>
    <t>74357045333000316900031</t>
  </si>
  <si>
    <t>2329</t>
  </si>
  <si>
    <t>4772900002823598</t>
  </si>
  <si>
    <t>393666</t>
  </si>
  <si>
    <t>74357045333006714500026</t>
  </si>
  <si>
    <t>9838</t>
  </si>
  <si>
    <t>81.00</t>
  </si>
  <si>
    <t>73930</t>
  </si>
  <si>
    <t>4772900010641172</t>
  </si>
  <si>
    <t>273951</t>
  </si>
  <si>
    <t>5524751</t>
  </si>
  <si>
    <t>IZI*CORPORACION DE SERVICIOS S</t>
  </si>
  <si>
    <t>74357045321007781301714</t>
  </si>
  <si>
    <t>9981</t>
  </si>
  <si>
    <t>22732</t>
  </si>
  <si>
    <t>4772900011409652</t>
  </si>
  <si>
    <t>120857</t>
  </si>
  <si>
    <t>74357045324007794804701</t>
  </si>
  <si>
    <t>137032</t>
  </si>
  <si>
    <t xml:space="preserve">12481068266    </t>
  </si>
  <si>
    <t>25.17</t>
  </si>
  <si>
    <t>71201</t>
  </si>
  <si>
    <t>134157</t>
  </si>
  <si>
    <t>4076239</t>
  </si>
  <si>
    <t xml:space="preserve">MIFARMA APP                   </t>
  </si>
  <si>
    <t>74357045301003318803334</t>
  </si>
  <si>
    <t>4611734</t>
  </si>
  <si>
    <t>27.20</t>
  </si>
  <si>
    <t>111333</t>
  </si>
  <si>
    <t>4796580009416489</t>
  </si>
  <si>
    <t>574403</t>
  </si>
  <si>
    <t>74357045262001771200383</t>
  </si>
  <si>
    <t>9754739</t>
  </si>
  <si>
    <t xml:space="preserve">11722574756    </t>
  </si>
  <si>
    <t>166.59</t>
  </si>
  <si>
    <t>152</t>
  </si>
  <si>
    <t>4809160000052057</t>
  </si>
  <si>
    <t>351203</t>
  </si>
  <si>
    <t>5771060</t>
  </si>
  <si>
    <t xml:space="preserve">IZI*PROMEDICAL                </t>
  </si>
  <si>
    <t>74357045312009395700019</t>
  </si>
  <si>
    <t>454</t>
  </si>
  <si>
    <t>157.50</t>
  </si>
  <si>
    <t>120420</t>
  </si>
  <si>
    <t>795422</t>
  </si>
  <si>
    <t>5087544</t>
  </si>
  <si>
    <t xml:space="preserve">IZI*CREACIONES POLOLA         </t>
  </si>
  <si>
    <t>74357045312006169800017</t>
  </si>
  <si>
    <t>145353</t>
  </si>
  <si>
    <t>902395</t>
  </si>
  <si>
    <t>5622966</t>
  </si>
  <si>
    <t xml:space="preserve">IZI*PIOMONTE                  </t>
  </si>
  <si>
    <t>74357045312008179000042</t>
  </si>
  <si>
    <t>4140</t>
  </si>
  <si>
    <t>4890680017274964</t>
  </si>
  <si>
    <t>000149</t>
  </si>
  <si>
    <t>74357045240003357900714</t>
  </si>
  <si>
    <t>8122105</t>
  </si>
  <si>
    <t xml:space="preserve">11468645650    </t>
  </si>
  <si>
    <t>102.00</t>
  </si>
  <si>
    <t>55832</t>
  </si>
  <si>
    <t>000155</t>
  </si>
  <si>
    <t>74357045240003357900623</t>
  </si>
  <si>
    <t>8122645</t>
  </si>
  <si>
    <t xml:space="preserve">11468670120    </t>
  </si>
  <si>
    <t>60211</t>
  </si>
  <si>
    <t>4890680017626593</t>
  </si>
  <si>
    <t>001951</t>
  </si>
  <si>
    <t>74357045313009087922532</t>
  </si>
  <si>
    <t>9992417</t>
  </si>
  <si>
    <t xml:space="preserve">54938936023    </t>
  </si>
  <si>
    <t>1400.00</t>
  </si>
  <si>
    <t>4890680017648522</t>
  </si>
  <si>
    <t>001650</t>
  </si>
  <si>
    <t>74357045313001295300122</t>
  </si>
  <si>
    <t>9110730</t>
  </si>
  <si>
    <t>103438</t>
  </si>
  <si>
    <t>001835</t>
  </si>
  <si>
    <t>74357045313009106034376</t>
  </si>
  <si>
    <t>9989708</t>
  </si>
  <si>
    <t>10419829478859a</t>
  </si>
  <si>
    <t>211.50</t>
  </si>
  <si>
    <t>105116</t>
  </si>
  <si>
    <t>4890680018020119</t>
  </si>
  <si>
    <t>008339</t>
  </si>
  <si>
    <t>74357045314005764300603</t>
  </si>
  <si>
    <t>602543</t>
  </si>
  <si>
    <t xml:space="preserve">c1WHz20251110  </t>
  </si>
  <si>
    <t>180940</t>
  </si>
  <si>
    <t>4890680018344972</t>
  </si>
  <si>
    <t>010403</t>
  </si>
  <si>
    <t>74357045289001759008278</t>
  </si>
  <si>
    <t>1727016</t>
  </si>
  <si>
    <t>182348</t>
  </si>
  <si>
    <t>010808</t>
  </si>
  <si>
    <t>74357045289001759002511</t>
  </si>
  <si>
    <t>1737300</t>
  </si>
  <si>
    <t>84.35</t>
  </si>
  <si>
    <t>183942</t>
  </si>
  <si>
    <t>011994</t>
  </si>
  <si>
    <t>74357045288005129430121</t>
  </si>
  <si>
    <t>5248929</t>
  </si>
  <si>
    <t>1041460387239e8</t>
  </si>
  <si>
    <t>153.00</t>
  </si>
  <si>
    <t>180433</t>
  </si>
  <si>
    <t>014880</t>
  </si>
  <si>
    <t>74357045290008533001054</t>
  </si>
  <si>
    <t>6770755</t>
  </si>
  <si>
    <t>1041485312955e1</t>
  </si>
  <si>
    <t>211853</t>
  </si>
  <si>
    <t>4890680018346514</t>
  </si>
  <si>
    <t>007045</t>
  </si>
  <si>
    <t>74357045290002384102137</t>
  </si>
  <si>
    <t>4595081</t>
  </si>
  <si>
    <t>109.85</t>
  </si>
  <si>
    <t>165222</t>
  </si>
  <si>
    <t>007187</t>
  </si>
  <si>
    <t>74357045290008533029188</t>
  </si>
  <si>
    <t>7120477</t>
  </si>
  <si>
    <t>104150183524525</t>
  </si>
  <si>
    <t>170243</t>
  </si>
  <si>
    <t>009542</t>
  </si>
  <si>
    <t>74357045290008533043437</t>
  </si>
  <si>
    <t>7181679</t>
  </si>
  <si>
    <t>1041504934057a6</t>
  </si>
  <si>
    <t>216.00</t>
  </si>
  <si>
    <t>4890680018349666</t>
  </si>
  <si>
    <t>001012</t>
  </si>
  <si>
    <t>74357045303003567200354</t>
  </si>
  <si>
    <t>925800</t>
  </si>
  <si>
    <t>91601</t>
  </si>
  <si>
    <t>006100</t>
  </si>
  <si>
    <t>74357045302001492908753</t>
  </si>
  <si>
    <t>6966144</t>
  </si>
  <si>
    <t>87.15</t>
  </si>
  <si>
    <t>162047</t>
  </si>
  <si>
    <t>006507</t>
  </si>
  <si>
    <t>74357045302005829418014</t>
  </si>
  <si>
    <t>9853155</t>
  </si>
  <si>
    <t>104174076389ebf</t>
  </si>
  <si>
    <t>95.50</t>
  </si>
  <si>
    <t>165302</t>
  </si>
  <si>
    <t>007539</t>
  </si>
  <si>
    <t>74357045302005829425803</t>
  </si>
  <si>
    <t>9883555</t>
  </si>
  <si>
    <t>104174219047b17</t>
  </si>
  <si>
    <t>70.50</t>
  </si>
  <si>
    <t>180006</t>
  </si>
  <si>
    <t>010316</t>
  </si>
  <si>
    <t>74357045302005829403073</t>
  </si>
  <si>
    <t>8506147</t>
  </si>
  <si>
    <t>10417259325585d</t>
  </si>
  <si>
    <t>96.00</t>
  </si>
  <si>
    <t>214012</t>
  </si>
  <si>
    <t>4890680018355747</t>
  </si>
  <si>
    <t>010840</t>
  </si>
  <si>
    <t>74357045312001341539948</t>
  </si>
  <si>
    <t>8718851</t>
  </si>
  <si>
    <t>104197058390248</t>
  </si>
  <si>
    <t>212.00</t>
  </si>
  <si>
    <t>010966</t>
  </si>
  <si>
    <t>74357045312001341523272</t>
  </si>
  <si>
    <t>8721815</t>
  </si>
  <si>
    <t>104197072433ebc</t>
  </si>
  <si>
    <t>191935</t>
  </si>
  <si>
    <t>4890680018356786</t>
  </si>
  <si>
    <t>005724</t>
  </si>
  <si>
    <t>74357045314005739874641</t>
  </si>
  <si>
    <t>533211</t>
  </si>
  <si>
    <t>1042006087332e4</t>
  </si>
  <si>
    <t>152009</t>
  </si>
  <si>
    <t>006630</t>
  </si>
  <si>
    <t>74357045314005739874955</t>
  </si>
  <si>
    <t>559087</t>
  </si>
  <si>
    <t>10420074303815a</t>
  </si>
  <si>
    <t>227.00</t>
  </si>
  <si>
    <t>162759</t>
  </si>
  <si>
    <t>008233</t>
  </si>
  <si>
    <t>74357045314001419733520</t>
  </si>
  <si>
    <t>1717469</t>
  </si>
  <si>
    <t>170.00</t>
  </si>
  <si>
    <t>180335</t>
  </si>
  <si>
    <t>008286</t>
  </si>
  <si>
    <t>74357045314005739871746</t>
  </si>
  <si>
    <t>601434</t>
  </si>
  <si>
    <t>104200937433b0a</t>
  </si>
  <si>
    <t>92.00</t>
  </si>
  <si>
    <t>180708</t>
  </si>
  <si>
    <t>4890680018357628</t>
  </si>
  <si>
    <t>013282</t>
  </si>
  <si>
    <t>74357045314005739874799</t>
  </si>
  <si>
    <t>9257668</t>
  </si>
  <si>
    <t>104199400636e77</t>
  </si>
  <si>
    <t>223247</t>
  </si>
  <si>
    <t>4890680018406359</t>
  </si>
  <si>
    <t>010833</t>
  </si>
  <si>
    <t>74357045312001366100469</t>
  </si>
  <si>
    <t>7266596</t>
  </si>
  <si>
    <t xml:space="preserve">4xcum20251108  </t>
  </si>
  <si>
    <t>306.24</t>
  </si>
  <si>
    <t>210547</t>
  </si>
  <si>
    <t>010901</t>
  </si>
  <si>
    <t>74357045312001366100154</t>
  </si>
  <si>
    <t>7268345</t>
  </si>
  <si>
    <t xml:space="preserve">NtmuZ20251108  </t>
  </si>
  <si>
    <t>602.38</t>
  </si>
  <si>
    <t>4890680019305022</t>
  </si>
  <si>
    <t>009173</t>
  </si>
  <si>
    <t>74357045309005351800418</t>
  </si>
  <si>
    <t>5137109</t>
  </si>
  <si>
    <t xml:space="preserve">jVZNZ20251105  </t>
  </si>
  <si>
    <t>856.11</t>
  </si>
  <si>
    <t>161355</t>
  </si>
  <si>
    <t>009618</t>
  </si>
  <si>
    <t>74357045309005351800434</t>
  </si>
  <si>
    <t>5146290</t>
  </si>
  <si>
    <t xml:space="preserve">xxpvk20251105  </t>
  </si>
  <si>
    <t>853.81</t>
  </si>
  <si>
    <t>163337</t>
  </si>
  <si>
    <t>4913370724045021</t>
  </si>
  <si>
    <t>005352</t>
  </si>
  <si>
    <t>74357045298000944980762</t>
  </si>
  <si>
    <t>5675427</t>
  </si>
  <si>
    <t>10416515224220d</t>
  </si>
  <si>
    <t>60047</t>
  </si>
  <si>
    <t>022252</t>
  </si>
  <si>
    <t>74357045300006334813881</t>
  </si>
  <si>
    <t>7922507</t>
  </si>
  <si>
    <t>1041702146493ba</t>
  </si>
  <si>
    <t>1.70</t>
  </si>
  <si>
    <t>170216</t>
  </si>
  <si>
    <t>164152</t>
  </si>
  <si>
    <t>74357045297008723651158</t>
  </si>
  <si>
    <t>4368348</t>
  </si>
  <si>
    <t>104163865808c5b</t>
  </si>
  <si>
    <t>151635</t>
  </si>
  <si>
    <t>170452</t>
  </si>
  <si>
    <t>74357045298000944971951</t>
  </si>
  <si>
    <t>5669354</t>
  </si>
  <si>
    <t>1041651103773f6</t>
  </si>
  <si>
    <t>51658</t>
  </si>
  <si>
    <t>284052</t>
  </si>
  <si>
    <t>74357045298000944988856</t>
  </si>
  <si>
    <t>5679207</t>
  </si>
  <si>
    <t>104165184827d90</t>
  </si>
  <si>
    <t>62834</t>
  </si>
  <si>
    <t>322952</t>
  </si>
  <si>
    <t>74357045297008723671875</t>
  </si>
  <si>
    <t>4323033</t>
  </si>
  <si>
    <t>104163661711128</t>
  </si>
  <si>
    <t>133223</t>
  </si>
  <si>
    <t>323852</t>
  </si>
  <si>
    <t>74357045300006335758010</t>
  </si>
  <si>
    <t>7935947</t>
  </si>
  <si>
    <t>1041702711931da</t>
  </si>
  <si>
    <t>173232</t>
  </si>
  <si>
    <t>413052</t>
  </si>
  <si>
    <t>74357045299007262607140</t>
  </si>
  <si>
    <t>6536517</t>
  </si>
  <si>
    <t>10416860795070a</t>
  </si>
  <si>
    <t>194124</t>
  </si>
  <si>
    <t>562052</t>
  </si>
  <si>
    <t>74357045297008723863589</t>
  </si>
  <si>
    <t>4259331</t>
  </si>
  <si>
    <t>104163381109783</t>
  </si>
  <si>
    <t>105614</t>
  </si>
  <si>
    <t>570352</t>
  </si>
  <si>
    <t>74357045298000944979806</t>
  </si>
  <si>
    <t>5674945</t>
  </si>
  <si>
    <t>104165146216373</t>
  </si>
  <si>
    <t>55657</t>
  </si>
  <si>
    <t>4913370724431619</t>
  </si>
  <si>
    <t>254264</t>
  </si>
  <si>
    <t>8914207</t>
  </si>
  <si>
    <t xml:space="preserve">IZI*REST ANTOJITOS RESTOBAR   </t>
  </si>
  <si>
    <t>74357045331008761800103</t>
  </si>
  <si>
    <t>7797</t>
  </si>
  <si>
    <t>232534</t>
  </si>
  <si>
    <t>552564</t>
  </si>
  <si>
    <t>5799446</t>
  </si>
  <si>
    <t xml:space="preserve">IZI*ANTOJITOS RESTOBAR        </t>
  </si>
  <si>
    <t>74357045331007045600198</t>
  </si>
  <si>
    <t>2552</t>
  </si>
  <si>
    <t>235517</t>
  </si>
  <si>
    <t>4913370726181071</t>
  </si>
  <si>
    <t>130860</t>
  </si>
  <si>
    <t>5491820</t>
  </si>
  <si>
    <t xml:space="preserve">IZI*ESTACION 79               </t>
  </si>
  <si>
    <t>74357045327006813800010</t>
  </si>
  <si>
    <t>488</t>
  </si>
  <si>
    <t>231301</t>
  </si>
  <si>
    <t>432060</t>
  </si>
  <si>
    <t>74357045331005028100020</t>
  </si>
  <si>
    <t>501</t>
  </si>
  <si>
    <t>151.00</t>
  </si>
  <si>
    <t>224312</t>
  </si>
  <si>
    <t>575360</t>
  </si>
  <si>
    <t>74357045331008761800061</t>
  </si>
  <si>
    <t>7789</t>
  </si>
  <si>
    <t>225746</t>
  </si>
  <si>
    <t>4913370726453603</t>
  </si>
  <si>
    <t>585763</t>
  </si>
  <si>
    <t>1003534</t>
  </si>
  <si>
    <t>SGHMALL AVENTURA CHICLAYO Q233</t>
  </si>
  <si>
    <t>74357045219004802800068</t>
  </si>
  <si>
    <t>2474</t>
  </si>
  <si>
    <t>805.44</t>
  </si>
  <si>
    <t>175852</t>
  </si>
  <si>
    <t>4915080000162840</t>
  </si>
  <si>
    <t>065952</t>
  </si>
  <si>
    <t>74357045298000969663491</t>
  </si>
  <si>
    <t>5048991</t>
  </si>
  <si>
    <t>104166620057aff</t>
  </si>
  <si>
    <t>193629</t>
  </si>
  <si>
    <t>4919098362443737</t>
  </si>
  <si>
    <t>236152</t>
  </si>
  <si>
    <t>5712042</t>
  </si>
  <si>
    <t xml:space="preserve">IZI*MINIMARKET FRANCIS        </t>
  </si>
  <si>
    <t>74357045313001989700009</t>
  </si>
  <si>
    <t>52827</t>
  </si>
  <si>
    <t>4919098390312896</t>
  </si>
  <si>
    <t>246394</t>
  </si>
  <si>
    <t>74357045304000183500422</t>
  </si>
  <si>
    <t>1893271</t>
  </si>
  <si>
    <t xml:space="preserve">12238041579    </t>
  </si>
  <si>
    <t>195100</t>
  </si>
  <si>
    <t>908947</t>
  </si>
  <si>
    <t>74357045332000191900958</t>
  </si>
  <si>
    <t>8699902</t>
  </si>
  <si>
    <t xml:space="preserve">12595364515    </t>
  </si>
  <si>
    <t>195159</t>
  </si>
  <si>
    <t>4919098421034519</t>
  </si>
  <si>
    <t>601880</t>
  </si>
  <si>
    <t>74357045332000191234507</t>
  </si>
  <si>
    <t>8658546</t>
  </si>
  <si>
    <t xml:space="preserve">12594373133    </t>
  </si>
  <si>
    <t>37.64</t>
  </si>
  <si>
    <t>184316</t>
  </si>
  <si>
    <t>4919098438854958</t>
  </si>
  <si>
    <t>006327</t>
  </si>
  <si>
    <t>74357045282001596303582</t>
  </si>
  <si>
    <t>4201814</t>
  </si>
  <si>
    <t>122333</t>
  </si>
  <si>
    <t>045726</t>
  </si>
  <si>
    <t>74357045322002782602656</t>
  </si>
  <si>
    <t>5222960</t>
  </si>
  <si>
    <t>220635</t>
  </si>
  <si>
    <t>049553</t>
  </si>
  <si>
    <t>74357045285001549003484</t>
  </si>
  <si>
    <t>4265040</t>
  </si>
  <si>
    <t>152028</t>
  </si>
  <si>
    <t>073849</t>
  </si>
  <si>
    <t>74357045322002782607465</t>
  </si>
  <si>
    <t>5223217</t>
  </si>
  <si>
    <t>222207</t>
  </si>
  <si>
    <t>092339</t>
  </si>
  <si>
    <t>74357045282001596303376</t>
  </si>
  <si>
    <t>4202418</t>
  </si>
  <si>
    <t>125138</t>
  </si>
  <si>
    <t>105367</t>
  </si>
  <si>
    <t>74357045285001549003211</t>
  </si>
  <si>
    <t>4265476</t>
  </si>
  <si>
    <t>154201</t>
  </si>
  <si>
    <t>126713</t>
  </si>
  <si>
    <t>74357045284001783605987</t>
  </si>
  <si>
    <t>4238437</t>
  </si>
  <si>
    <t>94329</t>
  </si>
  <si>
    <t>144875</t>
  </si>
  <si>
    <t>74357045319001484703965</t>
  </si>
  <si>
    <t>5168695</t>
  </si>
  <si>
    <t>110.00</t>
  </si>
  <si>
    <t>103627</t>
  </si>
  <si>
    <t>147893</t>
  </si>
  <si>
    <t>74357045322002782609578</t>
  </si>
  <si>
    <t>5224058</t>
  </si>
  <si>
    <t>185.00</t>
  </si>
  <si>
    <t>231822</t>
  </si>
  <si>
    <t>435260</t>
  </si>
  <si>
    <t>74357045279003075302320</t>
  </si>
  <si>
    <t>4143028</t>
  </si>
  <si>
    <t>143159</t>
  </si>
  <si>
    <t>514585</t>
  </si>
  <si>
    <t>74357045319001484705606</t>
  </si>
  <si>
    <t>5175448</t>
  </si>
  <si>
    <t>161550</t>
  </si>
  <si>
    <t>523261</t>
  </si>
  <si>
    <t>74357045286003042002855</t>
  </si>
  <si>
    <t>4294169</t>
  </si>
  <si>
    <t>605232</t>
  </si>
  <si>
    <t>74357045284001783604584</t>
  </si>
  <si>
    <t>4242205</t>
  </si>
  <si>
    <t>67.00</t>
  </si>
  <si>
    <t>618027</t>
  </si>
  <si>
    <t>74357045321002693602226</t>
  </si>
  <si>
    <t>5219898</t>
  </si>
  <si>
    <t>194308</t>
  </si>
  <si>
    <t>650102</t>
  </si>
  <si>
    <t>74357045321002693604081</t>
  </si>
  <si>
    <t>5220105</t>
  </si>
  <si>
    <t>195145</t>
  </si>
  <si>
    <t>663329</t>
  </si>
  <si>
    <t>74357045321002693604107</t>
  </si>
  <si>
    <t>5220187</t>
  </si>
  <si>
    <t>195518</t>
  </si>
  <si>
    <t>677724</t>
  </si>
  <si>
    <t>74357045284001783604394</t>
  </si>
  <si>
    <t>4242737</t>
  </si>
  <si>
    <t>123846</t>
  </si>
  <si>
    <t>742307</t>
  </si>
  <si>
    <t>74357045322002782602755</t>
  </si>
  <si>
    <t>5220702</t>
  </si>
  <si>
    <t>201724</t>
  </si>
  <si>
    <t>748601</t>
  </si>
  <si>
    <t>74357045278001649204643</t>
  </si>
  <si>
    <t>4124431</t>
  </si>
  <si>
    <t>142706</t>
  </si>
  <si>
    <t>782523</t>
  </si>
  <si>
    <t>74357045279003075303658</t>
  </si>
  <si>
    <t>4138459</t>
  </si>
  <si>
    <t>105159</t>
  </si>
  <si>
    <t>825008</t>
  </si>
  <si>
    <t>74357045286003042009868</t>
  </si>
  <si>
    <t>4271938</t>
  </si>
  <si>
    <t>202242</t>
  </si>
  <si>
    <t>841170</t>
  </si>
  <si>
    <t>74357045279003075303526</t>
  </si>
  <si>
    <t>4138909</t>
  </si>
  <si>
    <t>111338</t>
  </si>
  <si>
    <t>853775</t>
  </si>
  <si>
    <t>74357045285001549004128</t>
  </si>
  <si>
    <t>4263632</t>
  </si>
  <si>
    <t>140835</t>
  </si>
  <si>
    <t>873810</t>
  </si>
  <si>
    <t>74357045319001484709418</t>
  </si>
  <si>
    <t>5177316</t>
  </si>
  <si>
    <t>175056</t>
  </si>
  <si>
    <t>875082</t>
  </si>
  <si>
    <t>74357045286003042009421</t>
  </si>
  <si>
    <t>4272388</t>
  </si>
  <si>
    <t>204254</t>
  </si>
  <si>
    <t>894392</t>
  </si>
  <si>
    <t>74357045295002978309630</t>
  </si>
  <si>
    <t>4514286</t>
  </si>
  <si>
    <t>411.00</t>
  </si>
  <si>
    <t>80919</t>
  </si>
  <si>
    <t>943597</t>
  </si>
  <si>
    <t>74357045286003042008985</t>
  </si>
  <si>
    <t>4273040</t>
  </si>
  <si>
    <t>211311</t>
  </si>
  <si>
    <t>957022</t>
  </si>
  <si>
    <t>74357045285001549003898</t>
  </si>
  <si>
    <t>4264313</t>
  </si>
  <si>
    <t>144524</t>
  </si>
  <si>
    <t>997044</t>
  </si>
  <si>
    <t>74357045279003075303179</t>
  </si>
  <si>
    <t>4140185</t>
  </si>
  <si>
    <t>120951</t>
  </si>
  <si>
    <t>4919108195588150</t>
  </si>
  <si>
    <t>683070</t>
  </si>
  <si>
    <t>74357045328007753910966</t>
  </si>
  <si>
    <t>4299402</t>
  </si>
  <si>
    <t xml:space="preserve">55292859994    </t>
  </si>
  <si>
    <t>169.90</t>
  </si>
  <si>
    <t>91148</t>
  </si>
  <si>
    <t>4919148401883821</t>
  </si>
  <si>
    <t>954149</t>
  </si>
  <si>
    <t>74357045333004778913037</t>
  </si>
  <si>
    <t>9915867</t>
  </si>
  <si>
    <t xml:space="preserve">12601090832    </t>
  </si>
  <si>
    <t>73326</t>
  </si>
  <si>
    <t>4919148442151527</t>
  </si>
  <si>
    <t>667897</t>
  </si>
  <si>
    <t>5855079</t>
  </si>
  <si>
    <t xml:space="preserve">IZI*MEDUSA                    </t>
  </si>
  <si>
    <t>74357045327009253600650</t>
  </si>
  <si>
    <t>4754</t>
  </si>
  <si>
    <t>133330</t>
  </si>
  <si>
    <t>724922</t>
  </si>
  <si>
    <t>74357045327009253600668</t>
  </si>
  <si>
    <t>4756</t>
  </si>
  <si>
    <t>135034</t>
  </si>
  <si>
    <t>771291</t>
  </si>
  <si>
    <t>74357045327009253600684</t>
  </si>
  <si>
    <t>4760</t>
  </si>
  <si>
    <t>140446</t>
  </si>
  <si>
    <t>810150</t>
  </si>
  <si>
    <t>74357045327009253600437</t>
  </si>
  <si>
    <t>4690</t>
  </si>
  <si>
    <t>84114</t>
  </si>
  <si>
    <t>823074</t>
  </si>
  <si>
    <t>74357045327009253600692</t>
  </si>
  <si>
    <t>4762</t>
  </si>
  <si>
    <t>142056</t>
  </si>
  <si>
    <t>860164</t>
  </si>
  <si>
    <t>74357045327009253600718</t>
  </si>
  <si>
    <t>4768</t>
  </si>
  <si>
    <t>143249</t>
  </si>
  <si>
    <t>904487</t>
  </si>
  <si>
    <t>74357045327009253600726</t>
  </si>
  <si>
    <t>4770</t>
  </si>
  <si>
    <t>144706</t>
  </si>
  <si>
    <t>4919318379058728</t>
  </si>
  <si>
    <t>398072</t>
  </si>
  <si>
    <t>74357045316004886504943</t>
  </si>
  <si>
    <t>2190233</t>
  </si>
  <si>
    <t xml:space="preserve">55006158330    </t>
  </si>
  <si>
    <t>248.05</t>
  </si>
  <si>
    <t>5308</t>
  </si>
  <si>
    <t>4943860126653368</t>
  </si>
  <si>
    <t>047326</t>
  </si>
  <si>
    <t>1048713</t>
  </si>
  <si>
    <t xml:space="preserve">T5158 RP CAJAMARCA            </t>
  </si>
  <si>
    <t>74357045300009088000325</t>
  </si>
  <si>
    <t>4974904614307236</t>
  </si>
  <si>
    <t>137264</t>
  </si>
  <si>
    <t>74357045329004846583792</t>
  </si>
  <si>
    <t>5773467</t>
  </si>
  <si>
    <t xml:space="preserve">9112430        </t>
  </si>
  <si>
    <t>83854</t>
  </si>
  <si>
    <t>345693</t>
  </si>
  <si>
    <t>74357045329004846583800</t>
  </si>
  <si>
    <t>5774143</t>
  </si>
  <si>
    <t xml:space="preserve">9112438        </t>
  </si>
  <si>
    <t>84028</t>
  </si>
  <si>
    <t>359384</t>
  </si>
  <si>
    <t>74357045329004846584030</t>
  </si>
  <si>
    <t>5868029</t>
  </si>
  <si>
    <t xml:space="preserve">9114429        </t>
  </si>
  <si>
    <t>123704</t>
  </si>
  <si>
    <t>543815</t>
  </si>
  <si>
    <t>74357045329004846584048</t>
  </si>
  <si>
    <t>5869288</t>
  </si>
  <si>
    <t xml:space="preserve">9114465        </t>
  </si>
  <si>
    <t>4977621037434705</t>
  </si>
  <si>
    <t>049445</t>
  </si>
  <si>
    <t>5885951</t>
  </si>
  <si>
    <t xml:space="preserve">IZI*LAVANDERIA YANINA         </t>
  </si>
  <si>
    <t>74357045317004206300047</t>
  </si>
  <si>
    <t>14648</t>
  </si>
  <si>
    <t>056444</t>
  </si>
  <si>
    <t>74357045317004206300062</t>
  </si>
  <si>
    <t>14739</t>
  </si>
  <si>
    <t>185216</t>
  </si>
  <si>
    <t>74357045317004206300088</t>
  </si>
  <si>
    <t>79.65</t>
  </si>
  <si>
    <t>14817</t>
  </si>
  <si>
    <t>222518</t>
  </si>
  <si>
    <t>74357045317004206300021</t>
  </si>
  <si>
    <t>14614</t>
  </si>
  <si>
    <t>337694</t>
  </si>
  <si>
    <t>74357045317004206300112</t>
  </si>
  <si>
    <t>51</t>
  </si>
  <si>
    <t>15440</t>
  </si>
  <si>
    <t>341252</t>
  </si>
  <si>
    <t>74357045317004206300054</t>
  </si>
  <si>
    <t>79.89</t>
  </si>
  <si>
    <t>14711</t>
  </si>
  <si>
    <t>436361</t>
  </si>
  <si>
    <t>74357045317004206300104</t>
  </si>
  <si>
    <t>14850</t>
  </si>
  <si>
    <t>526356</t>
  </si>
  <si>
    <t>74357045317004206300013</t>
  </si>
  <si>
    <t>14547</t>
  </si>
  <si>
    <t>557595</t>
  </si>
  <si>
    <t>74357045317004206300096</t>
  </si>
  <si>
    <t>79.60</t>
  </si>
  <si>
    <t>14834</t>
  </si>
  <si>
    <t>615352</t>
  </si>
  <si>
    <t>74357045317004206300039</t>
  </si>
  <si>
    <t>11</t>
  </si>
  <si>
    <t>14632</t>
  </si>
  <si>
    <t>644685</t>
  </si>
  <si>
    <t>74357045317004206300070</t>
  </si>
  <si>
    <t>79.70</t>
  </si>
  <si>
    <t>14758</t>
  </si>
  <si>
    <t>4978861628430022</t>
  </si>
  <si>
    <t>634313</t>
  </si>
  <si>
    <t>74357045324007851054083</t>
  </si>
  <si>
    <t>342289</t>
  </si>
  <si>
    <t xml:space="preserve">9051684        </t>
  </si>
  <si>
    <t>143706</t>
  </si>
  <si>
    <t>5103080001137634</t>
  </si>
  <si>
    <t>023293</t>
  </si>
  <si>
    <t>75301505314000987700009</t>
  </si>
  <si>
    <t>23293</t>
  </si>
  <si>
    <t>101500</t>
  </si>
  <si>
    <t>5118420414658383</t>
  </si>
  <si>
    <t>022040</t>
  </si>
  <si>
    <t>75301505330003020959467</t>
  </si>
  <si>
    <t>6320318</t>
  </si>
  <si>
    <t>1042334005077b3</t>
  </si>
  <si>
    <t>100302</t>
  </si>
  <si>
    <t>5118420414697894</t>
  </si>
  <si>
    <t>106292</t>
  </si>
  <si>
    <t>4078247</t>
  </si>
  <si>
    <t xml:space="preserve">DINERS CLUB PERU SA           </t>
  </si>
  <si>
    <t>75301505301005901028580</t>
  </si>
  <si>
    <t>8459880</t>
  </si>
  <si>
    <t>000000005527790</t>
  </si>
  <si>
    <t>715.45</t>
  </si>
  <si>
    <t>195213</t>
  </si>
  <si>
    <t>106517</t>
  </si>
  <si>
    <t>75301505301005901018292</t>
  </si>
  <si>
    <t>8460446</t>
  </si>
  <si>
    <t>000000005527807</t>
  </si>
  <si>
    <t>69.86</t>
  </si>
  <si>
    <t>195327</t>
  </si>
  <si>
    <t>106739</t>
  </si>
  <si>
    <t>75301505301005901014168</t>
  </si>
  <si>
    <t>8460994</t>
  </si>
  <si>
    <t>000000005527814</t>
  </si>
  <si>
    <t>24.63</t>
  </si>
  <si>
    <t>195436</t>
  </si>
  <si>
    <t>5118420414700458</t>
  </si>
  <si>
    <t>022621</t>
  </si>
  <si>
    <t>1767038</t>
  </si>
  <si>
    <t xml:space="preserve">MARKET ESPINAR                </t>
  </si>
  <si>
    <t>75301505317009853400195</t>
  </si>
  <si>
    <t>101300</t>
  </si>
  <si>
    <t>080132</t>
  </si>
  <si>
    <t>75301505303006821500474</t>
  </si>
  <si>
    <t>2788</t>
  </si>
  <si>
    <t>163836</t>
  </si>
  <si>
    <t>091217</t>
  </si>
  <si>
    <t>75301505296000339000522</t>
  </si>
  <si>
    <t>9526</t>
  </si>
  <si>
    <t>181354</t>
  </si>
  <si>
    <t>105273</t>
  </si>
  <si>
    <t>75301505318006736913195</t>
  </si>
  <si>
    <t>4465311</t>
  </si>
  <si>
    <t xml:space="preserve">12413562217    </t>
  </si>
  <si>
    <t>183716</t>
  </si>
  <si>
    <t>173211</t>
  </si>
  <si>
    <t>1039155</t>
  </si>
  <si>
    <t xml:space="preserve">TAMBO MONTEROSA-C2            </t>
  </si>
  <si>
    <t>75301505314007755300938</t>
  </si>
  <si>
    <t>559</t>
  </si>
  <si>
    <t>186451</t>
  </si>
  <si>
    <t>75301505300000313100565</t>
  </si>
  <si>
    <t>1391</t>
  </si>
  <si>
    <t>16.50</t>
  </si>
  <si>
    <t>133118</t>
  </si>
  <si>
    <t>5118420416041604</t>
  </si>
  <si>
    <t>010080</t>
  </si>
  <si>
    <t>1552929</t>
  </si>
  <si>
    <t xml:space="preserve">MFA201 PRIMAVERA-POLO         </t>
  </si>
  <si>
    <t>75301505316008893200079</t>
  </si>
  <si>
    <t>81625</t>
  </si>
  <si>
    <t>010573</t>
  </si>
  <si>
    <t>1038106</t>
  </si>
  <si>
    <t xml:space="preserve">IKF  ENCALADA 4               </t>
  </si>
  <si>
    <t>75301505315006562700040</t>
  </si>
  <si>
    <t>8119</t>
  </si>
  <si>
    <t>82238</t>
  </si>
  <si>
    <t>010690</t>
  </si>
  <si>
    <t>75301505315006562700057</t>
  </si>
  <si>
    <t>8121</t>
  </si>
  <si>
    <t>82359</t>
  </si>
  <si>
    <t>010847</t>
  </si>
  <si>
    <t>75301505315006562700065</t>
  </si>
  <si>
    <t>8123</t>
  </si>
  <si>
    <t>82549</t>
  </si>
  <si>
    <t>013927</t>
  </si>
  <si>
    <t>1047613</t>
  </si>
  <si>
    <t xml:space="preserve">IKF SAN JUAN 16               </t>
  </si>
  <si>
    <t>75301505315007500600011</t>
  </si>
  <si>
    <t>90045</t>
  </si>
  <si>
    <t>014299</t>
  </si>
  <si>
    <t>2799367</t>
  </si>
  <si>
    <t xml:space="preserve">MFA083 SAN JUAN DE MIRAFLORES </t>
  </si>
  <si>
    <t>75301505315009329500034</t>
  </si>
  <si>
    <t>8242</t>
  </si>
  <si>
    <t>90440</t>
  </si>
  <si>
    <t>014533</t>
  </si>
  <si>
    <t>1034850</t>
  </si>
  <si>
    <t xml:space="preserve">MFAB19 SAN JUAN DE MIRAFLORES </t>
  </si>
  <si>
    <t>75301505315005963200030</t>
  </si>
  <si>
    <t>5062</t>
  </si>
  <si>
    <t>90729</t>
  </si>
  <si>
    <t>014724</t>
  </si>
  <si>
    <t>75301505315005963200048</t>
  </si>
  <si>
    <t>5064</t>
  </si>
  <si>
    <t>97.90</t>
  </si>
  <si>
    <t>90945</t>
  </si>
  <si>
    <t>014942</t>
  </si>
  <si>
    <t>75301505316008869000016</t>
  </si>
  <si>
    <t xml:space="preserve">PS0516    </t>
  </si>
  <si>
    <t>91206</t>
  </si>
  <si>
    <t>015268</t>
  </si>
  <si>
    <t>75301505316006513800062</t>
  </si>
  <si>
    <t>8438</t>
  </si>
  <si>
    <t>91528</t>
  </si>
  <si>
    <t>5118420417176086</t>
  </si>
  <si>
    <t>216512</t>
  </si>
  <si>
    <t>5850669</t>
  </si>
  <si>
    <t xml:space="preserve">IZI*VENTAS VIRTUALES          </t>
  </si>
  <si>
    <t>75301505328007901800173</t>
  </si>
  <si>
    <t>4431978</t>
  </si>
  <si>
    <t>202511241442448</t>
  </si>
  <si>
    <t>144245</t>
  </si>
  <si>
    <t>5118420418063630</t>
  </si>
  <si>
    <t>120274</t>
  </si>
  <si>
    <t>75301505299000805800006</t>
  </si>
  <si>
    <t>200900</t>
  </si>
  <si>
    <t>151719</t>
  </si>
  <si>
    <t>75301505305006104800755</t>
  </si>
  <si>
    <t>1935764</t>
  </si>
  <si>
    <t xml:space="preserve">12239031440    </t>
  </si>
  <si>
    <t>17.52</t>
  </si>
  <si>
    <t>211241</t>
  </si>
  <si>
    <t>068062</t>
  </si>
  <si>
    <t>75301505226003597402963</t>
  </si>
  <si>
    <t>4447988</t>
  </si>
  <si>
    <t xml:space="preserve">11320537161    </t>
  </si>
  <si>
    <t>160150</t>
  </si>
  <si>
    <t>090419</t>
  </si>
  <si>
    <t>75301505222004013527643</t>
  </si>
  <si>
    <t>676703</t>
  </si>
  <si>
    <t xml:space="preserve">11279723398    </t>
  </si>
  <si>
    <t>72.39</t>
  </si>
  <si>
    <t>112413</t>
  </si>
  <si>
    <t>75301505291001350604791</t>
  </si>
  <si>
    <t>8627660</t>
  </si>
  <si>
    <t xml:space="preserve">12078715024    </t>
  </si>
  <si>
    <t>60.34</t>
  </si>
  <si>
    <t>181719</t>
  </si>
  <si>
    <t>206969</t>
  </si>
  <si>
    <t>75301505216004260602634</t>
  </si>
  <si>
    <t>4701712</t>
  </si>
  <si>
    <t xml:space="preserve">10191237301    </t>
  </si>
  <si>
    <t>59.59</t>
  </si>
  <si>
    <t>141958</t>
  </si>
  <si>
    <t>5118420419676133</t>
  </si>
  <si>
    <t>063573</t>
  </si>
  <si>
    <t>75301505317000982500005</t>
  </si>
  <si>
    <t>63573</t>
  </si>
  <si>
    <t>151300</t>
  </si>
  <si>
    <t>5118420421703784</t>
  </si>
  <si>
    <t>142087</t>
  </si>
  <si>
    <t>5604716</t>
  </si>
  <si>
    <t xml:space="preserve">IZI*HOTEL SUITE JACUZZI       </t>
  </si>
  <si>
    <t>75301505282002171200158</t>
  </si>
  <si>
    <t>1752</t>
  </si>
  <si>
    <t>70208</t>
  </si>
  <si>
    <t>144677</t>
  </si>
  <si>
    <t>75301505282002171200166</t>
  </si>
  <si>
    <t>1754</t>
  </si>
  <si>
    <t>47.00</t>
  </si>
  <si>
    <t>74725</t>
  </si>
  <si>
    <t>144702</t>
  </si>
  <si>
    <t>75301505282002171200174</t>
  </si>
  <si>
    <t>1756</t>
  </si>
  <si>
    <t>74748</t>
  </si>
  <si>
    <t>174728</t>
  </si>
  <si>
    <t>5576954</t>
  </si>
  <si>
    <t xml:space="preserve">IZI*EMAAS                     </t>
  </si>
  <si>
    <t>75301505282002009200016</t>
  </si>
  <si>
    <t>349</t>
  </si>
  <si>
    <t>123434</t>
  </si>
  <si>
    <t>183765</t>
  </si>
  <si>
    <t>75301505282002009200040</t>
  </si>
  <si>
    <t>356</t>
  </si>
  <si>
    <t>133518</t>
  </si>
  <si>
    <t>184401</t>
  </si>
  <si>
    <t>75301505282002009200065</t>
  </si>
  <si>
    <t>361</t>
  </si>
  <si>
    <t>133906</t>
  </si>
  <si>
    <t>184770</t>
  </si>
  <si>
    <t>75301505282002009200073</t>
  </si>
  <si>
    <t>134123</t>
  </si>
  <si>
    <t>185033</t>
  </si>
  <si>
    <t>75301505282002009200099</t>
  </si>
  <si>
    <t>370</t>
  </si>
  <si>
    <t>134312</t>
  </si>
  <si>
    <t>5118420429164351</t>
  </si>
  <si>
    <t>008794</t>
  </si>
  <si>
    <t>1798065</t>
  </si>
  <si>
    <t>75301505325002901900019</t>
  </si>
  <si>
    <t>6936</t>
  </si>
  <si>
    <t>73627</t>
  </si>
  <si>
    <t>009177</t>
  </si>
  <si>
    <t>1033010</t>
  </si>
  <si>
    <t>75301505324008873200016</t>
  </si>
  <si>
    <t>3371</t>
  </si>
  <si>
    <t>103.90</t>
  </si>
  <si>
    <t>74146</t>
  </si>
  <si>
    <t>009256</t>
  </si>
  <si>
    <t>75301505324008873200024</t>
  </si>
  <si>
    <t>3372</t>
  </si>
  <si>
    <t>74246</t>
  </si>
  <si>
    <t>5118420429578865</t>
  </si>
  <si>
    <t>059031</t>
  </si>
  <si>
    <t>75301505331009356001047</t>
  </si>
  <si>
    <t>7944746</t>
  </si>
  <si>
    <t xml:space="preserve">133399023951   </t>
  </si>
  <si>
    <t>140935</t>
  </si>
  <si>
    <t>5118420429578931</t>
  </si>
  <si>
    <t>094733</t>
  </si>
  <si>
    <t>75301505330003048101878</t>
  </si>
  <si>
    <t>6540719</t>
  </si>
  <si>
    <t xml:space="preserve">133397211690   </t>
  </si>
  <si>
    <t>181931</t>
  </si>
  <si>
    <t>5118420429578964</t>
  </si>
  <si>
    <t>103386</t>
  </si>
  <si>
    <t>75301505330003048101993</t>
  </si>
  <si>
    <t>6562627</t>
  </si>
  <si>
    <t xml:space="preserve">133397334805   </t>
  </si>
  <si>
    <t>190344</t>
  </si>
  <si>
    <t>5118420429579426</t>
  </si>
  <si>
    <t>118056</t>
  </si>
  <si>
    <t>75301505331009356001740</t>
  </si>
  <si>
    <t>7109472</t>
  </si>
  <si>
    <t xml:space="preserve">133399888496   </t>
  </si>
  <si>
    <t>194720</t>
  </si>
  <si>
    <t>5118420431120482</t>
  </si>
  <si>
    <t>075040</t>
  </si>
  <si>
    <t>75301505316004896503924</t>
  </si>
  <si>
    <t>2471684</t>
  </si>
  <si>
    <t xml:space="preserve">133362986771   </t>
  </si>
  <si>
    <t>378.41</t>
  </si>
  <si>
    <t>075345</t>
  </si>
  <si>
    <t>75301505316004898701633</t>
  </si>
  <si>
    <t>2472619</t>
  </si>
  <si>
    <t xml:space="preserve">133362992813   </t>
  </si>
  <si>
    <t>62.53</t>
  </si>
  <si>
    <t>164247</t>
  </si>
  <si>
    <t>5118420431140803</t>
  </si>
  <si>
    <t>016927</t>
  </si>
  <si>
    <t>75301505292009966902185</t>
  </si>
  <si>
    <t>9891090</t>
  </si>
  <si>
    <t xml:space="preserve">133305985338   </t>
  </si>
  <si>
    <t>90843</t>
  </si>
  <si>
    <t>5118420433870324</t>
  </si>
  <si>
    <t>004225</t>
  </si>
  <si>
    <t>5889228</t>
  </si>
  <si>
    <t>IZI*RESTAURANT CALDERIA LA PER</t>
  </si>
  <si>
    <t>75301505332009278700014</t>
  </si>
  <si>
    <t>42212</t>
  </si>
  <si>
    <t>004353</t>
  </si>
  <si>
    <t>75301505332009278700022</t>
  </si>
  <si>
    <t>100</t>
  </si>
  <si>
    <t>43301</t>
  </si>
  <si>
    <t>004476</t>
  </si>
  <si>
    <t>75301505332009278700030</t>
  </si>
  <si>
    <t>44216</t>
  </si>
  <si>
    <t>004597</t>
  </si>
  <si>
    <t>75301505332009278700048</t>
  </si>
  <si>
    <t>45238</t>
  </si>
  <si>
    <t>004754</t>
  </si>
  <si>
    <t>75301505332009278700055</t>
  </si>
  <si>
    <t>50327</t>
  </si>
  <si>
    <t>5118420434099857</t>
  </si>
  <si>
    <t>021221</t>
  </si>
  <si>
    <t>1044593</t>
  </si>
  <si>
    <t xml:space="preserve">1468 MASS GULMAN 8 PIU MS     </t>
  </si>
  <si>
    <t>75301505320003738800062</t>
  </si>
  <si>
    <t>4196</t>
  </si>
  <si>
    <t>93558</t>
  </si>
  <si>
    <t>021508</t>
  </si>
  <si>
    <t>75301505320003738800070</t>
  </si>
  <si>
    <t>4197</t>
  </si>
  <si>
    <t>93852</t>
  </si>
  <si>
    <t>024219</t>
  </si>
  <si>
    <t>1042643</t>
  </si>
  <si>
    <t xml:space="preserve">1478 MASS GULMAN 1 PIU MS     </t>
  </si>
  <si>
    <t>75301505320003670200214</t>
  </si>
  <si>
    <t>7012</t>
  </si>
  <si>
    <t>62.80</t>
  </si>
  <si>
    <t>100555</t>
  </si>
  <si>
    <t>5118420434832778</t>
  </si>
  <si>
    <t>007824</t>
  </si>
  <si>
    <t>75301505313009100701431</t>
  </si>
  <si>
    <t>9902363</t>
  </si>
  <si>
    <t xml:space="preserve">4197898971     </t>
  </si>
  <si>
    <t>52316</t>
  </si>
  <si>
    <t>014444</t>
  </si>
  <si>
    <t>75301505318006746101088</t>
  </si>
  <si>
    <t>4202777</t>
  </si>
  <si>
    <t xml:space="preserve">4207739615     </t>
  </si>
  <si>
    <t>83347</t>
  </si>
  <si>
    <t>023198</t>
  </si>
  <si>
    <t>75301505316004900200319</t>
  </si>
  <si>
    <t>2318219</t>
  </si>
  <si>
    <t xml:space="preserve">4203967544     </t>
  </si>
  <si>
    <t>102339</t>
  </si>
  <si>
    <t>059594</t>
  </si>
  <si>
    <t>75301505316004900200517</t>
  </si>
  <si>
    <t>2423147</t>
  </si>
  <si>
    <t xml:space="preserve">4204429726     </t>
  </si>
  <si>
    <t>144433</t>
  </si>
  <si>
    <t>124777</t>
  </si>
  <si>
    <t>75301505318000981700001</t>
  </si>
  <si>
    <t>46.80</t>
  </si>
  <si>
    <t>213000</t>
  </si>
  <si>
    <t>5118420437738246</t>
  </si>
  <si>
    <t>030362</t>
  </si>
  <si>
    <t>1529161</t>
  </si>
  <si>
    <t>75301505323001144600180</t>
  </si>
  <si>
    <t>1979</t>
  </si>
  <si>
    <t>113006</t>
  </si>
  <si>
    <t>030522</t>
  </si>
  <si>
    <t>75301505323001144600198</t>
  </si>
  <si>
    <t>1980</t>
  </si>
  <si>
    <t>113129</t>
  </si>
  <si>
    <t>030770</t>
  </si>
  <si>
    <t>75301505323001144600206</t>
  </si>
  <si>
    <t>1981</t>
  </si>
  <si>
    <t>113335</t>
  </si>
  <si>
    <t>031337</t>
  </si>
  <si>
    <t>1036019</t>
  </si>
  <si>
    <t xml:space="preserve">IKF 371 VILLASOL              </t>
  </si>
  <si>
    <t>75301505323008670400158</t>
  </si>
  <si>
    <t>9589</t>
  </si>
  <si>
    <t>128.60</t>
  </si>
  <si>
    <t>113804</t>
  </si>
  <si>
    <t>031661</t>
  </si>
  <si>
    <t>75301505323008670400166</t>
  </si>
  <si>
    <t>9591</t>
  </si>
  <si>
    <t>114027</t>
  </si>
  <si>
    <t>032287</t>
  </si>
  <si>
    <t>75301505323008670400174</t>
  </si>
  <si>
    <t>9593</t>
  </si>
  <si>
    <t>53.10</t>
  </si>
  <si>
    <t>114522</t>
  </si>
  <si>
    <t>032984</t>
  </si>
  <si>
    <t>1032769</t>
  </si>
  <si>
    <t>75301505322007116100084</t>
  </si>
  <si>
    <t>2666</t>
  </si>
  <si>
    <t>115112</t>
  </si>
  <si>
    <t>033873</t>
  </si>
  <si>
    <t>1035120</t>
  </si>
  <si>
    <t xml:space="preserve">IKF 341 HUANDOY               </t>
  </si>
  <si>
    <t>75301505322007379100102</t>
  </si>
  <si>
    <t>6647</t>
  </si>
  <si>
    <t>115759</t>
  </si>
  <si>
    <t>034261</t>
  </si>
  <si>
    <t>75301505322007379100110</t>
  </si>
  <si>
    <t>67.40</t>
  </si>
  <si>
    <t>034499</t>
  </si>
  <si>
    <t>75301505322007379100128</t>
  </si>
  <si>
    <t>13.20</t>
  </si>
  <si>
    <t>120238</t>
  </si>
  <si>
    <t>5118420438173609</t>
  </si>
  <si>
    <t>141251</t>
  </si>
  <si>
    <t>1036453</t>
  </si>
  <si>
    <t>75301505327003027200340</t>
  </si>
  <si>
    <t>4976</t>
  </si>
  <si>
    <t>205915</t>
  </si>
  <si>
    <t>141649</t>
  </si>
  <si>
    <t>75301505327003027200357</t>
  </si>
  <si>
    <t>4977</t>
  </si>
  <si>
    <t>210138</t>
  </si>
  <si>
    <t>144714</t>
  </si>
  <si>
    <t>1040284</t>
  </si>
  <si>
    <t xml:space="preserve">1335 MASS EUGENIO10 LV MS¿    </t>
  </si>
  <si>
    <t>75301505327003591901729</t>
  </si>
  <si>
    <t>6677</t>
  </si>
  <si>
    <t>212018</t>
  </si>
  <si>
    <t>148610</t>
  </si>
  <si>
    <t>1052026</t>
  </si>
  <si>
    <t xml:space="preserve">CANADA C4                     </t>
  </si>
  <si>
    <t>75301505328000887900737</t>
  </si>
  <si>
    <t>5097</t>
  </si>
  <si>
    <t>79.97</t>
  </si>
  <si>
    <t>214544</t>
  </si>
  <si>
    <t>148917</t>
  </si>
  <si>
    <t>75301505328000887900745</t>
  </si>
  <si>
    <t>5099</t>
  </si>
  <si>
    <t>214755</t>
  </si>
  <si>
    <t>151055</t>
  </si>
  <si>
    <t>1040696</t>
  </si>
  <si>
    <t xml:space="preserve">AREQUIPA C19                  </t>
  </si>
  <si>
    <t>75301505328009975300619</t>
  </si>
  <si>
    <t>9246</t>
  </si>
  <si>
    <t>220503</t>
  </si>
  <si>
    <t>151235</t>
  </si>
  <si>
    <t>75301505328009975300627</t>
  </si>
  <si>
    <t>9248</t>
  </si>
  <si>
    <t>74.89</t>
  </si>
  <si>
    <t>220643</t>
  </si>
  <si>
    <t>5118420438345306</t>
  </si>
  <si>
    <t>021793</t>
  </si>
  <si>
    <t>75301505319001961800885</t>
  </si>
  <si>
    <t>5746165</t>
  </si>
  <si>
    <t xml:space="preserve">12420550833    </t>
  </si>
  <si>
    <t>92117</t>
  </si>
  <si>
    <t>5118420438688556</t>
  </si>
  <si>
    <t>029286</t>
  </si>
  <si>
    <t>1031049</t>
  </si>
  <si>
    <t xml:space="preserve">E S UMACOYO                   </t>
  </si>
  <si>
    <t>75301505316004284100143</t>
  </si>
  <si>
    <t>3894</t>
  </si>
  <si>
    <t>111545</t>
  </si>
  <si>
    <t>030198</t>
  </si>
  <si>
    <t>75301505318000668700050</t>
  </si>
  <si>
    <t>7684</t>
  </si>
  <si>
    <t>110114</t>
  </si>
  <si>
    <t>038019</t>
  </si>
  <si>
    <t>5088874</t>
  </si>
  <si>
    <t xml:space="preserve">IZI*GRIFO MIRAFLORES          </t>
  </si>
  <si>
    <t>75301505318007516000237</t>
  </si>
  <si>
    <t>5251</t>
  </si>
  <si>
    <t>120032</t>
  </si>
  <si>
    <t>110958</t>
  </si>
  <si>
    <t>75301505317009944300115</t>
  </si>
  <si>
    <t>1617</t>
  </si>
  <si>
    <t>195248</t>
  </si>
  <si>
    <t>149733</t>
  </si>
  <si>
    <t>75301505319001467200101</t>
  </si>
  <si>
    <t>2430468</t>
  </si>
  <si>
    <t>220628</t>
  </si>
  <si>
    <t>5118420501916785</t>
  </si>
  <si>
    <t>073955</t>
  </si>
  <si>
    <t>75301505308003745911247</t>
  </si>
  <si>
    <t>4670302</t>
  </si>
  <si>
    <t>350421081302006</t>
  </si>
  <si>
    <t>160814</t>
  </si>
  <si>
    <t>081078</t>
  </si>
  <si>
    <t>75301505302005815182092</t>
  </si>
  <si>
    <t>9845817</t>
  </si>
  <si>
    <t>342921361301905</t>
  </si>
  <si>
    <t>163614</t>
  </si>
  <si>
    <t>204088</t>
  </si>
  <si>
    <t>75301505300006347134629</t>
  </si>
  <si>
    <t>7886215</t>
  </si>
  <si>
    <t>342720321805137</t>
  </si>
  <si>
    <t>8.70</t>
  </si>
  <si>
    <t>153219</t>
  </si>
  <si>
    <t>210277</t>
  </si>
  <si>
    <t>75301505293005373663237</t>
  </si>
  <si>
    <t>467955</t>
  </si>
  <si>
    <t>342020474805909</t>
  </si>
  <si>
    <t>154749</t>
  </si>
  <si>
    <t>222353</t>
  </si>
  <si>
    <t>75301505328007758817452</t>
  </si>
  <si>
    <t>4449549</t>
  </si>
  <si>
    <t>352420251400886</t>
  </si>
  <si>
    <t>7.70</t>
  </si>
  <si>
    <t>152515</t>
  </si>
  <si>
    <t>223731</t>
  </si>
  <si>
    <t>75301505293005373666511</t>
  </si>
  <si>
    <t>510851</t>
  </si>
  <si>
    <t>342022201504166</t>
  </si>
  <si>
    <t>13.30</t>
  </si>
  <si>
    <t>172016</t>
  </si>
  <si>
    <t>422680</t>
  </si>
  <si>
    <t>75301505307006867676697</t>
  </si>
  <si>
    <t>3245164</t>
  </si>
  <si>
    <t>350322145209359</t>
  </si>
  <si>
    <t>171453</t>
  </si>
  <si>
    <t>5118420507154183</t>
  </si>
  <si>
    <t>040909</t>
  </si>
  <si>
    <t>5890513</t>
  </si>
  <si>
    <t xml:space="preserve">IZI*AMERICA TRAVEL PERU       </t>
  </si>
  <si>
    <t>75301505324008063400053</t>
  </si>
  <si>
    <t>280735</t>
  </si>
  <si>
    <t>202511201222545</t>
  </si>
  <si>
    <t>336.00</t>
  </si>
  <si>
    <t>122254</t>
  </si>
  <si>
    <t>5118420508954029</t>
  </si>
  <si>
    <t>043610</t>
  </si>
  <si>
    <t>75301505187006515600219</t>
  </si>
  <si>
    <t>6694012</t>
  </si>
  <si>
    <t xml:space="preserve">133088385512   </t>
  </si>
  <si>
    <t>2.90</t>
  </si>
  <si>
    <t>124811</t>
  </si>
  <si>
    <t>049913</t>
  </si>
  <si>
    <t>75301505249004273502343</t>
  </si>
  <si>
    <t>6804519</t>
  </si>
  <si>
    <t xml:space="preserve">133214866304   </t>
  </si>
  <si>
    <t>124824</t>
  </si>
  <si>
    <t>192032</t>
  </si>
  <si>
    <t>75301505279001692402736</t>
  </si>
  <si>
    <t>6442509</t>
  </si>
  <si>
    <t xml:space="preserve">133276935289   </t>
  </si>
  <si>
    <t>124822</t>
  </si>
  <si>
    <t>5118420509333033</t>
  </si>
  <si>
    <t>086006</t>
  </si>
  <si>
    <t>75301505274008110201504</t>
  </si>
  <si>
    <t>1065856</t>
  </si>
  <si>
    <t xml:space="preserve">54080032512    </t>
  </si>
  <si>
    <t>155030</t>
  </si>
  <si>
    <t>150195</t>
  </si>
  <si>
    <t>75301505314005739901011</t>
  </si>
  <si>
    <t>323303</t>
  </si>
  <si>
    <t xml:space="preserve">54954503653    </t>
  </si>
  <si>
    <t>70423</t>
  </si>
  <si>
    <t>5118420512432129</t>
  </si>
  <si>
    <t>009461</t>
  </si>
  <si>
    <t>5881125</t>
  </si>
  <si>
    <t xml:space="preserve">IZI*TABERNASO                 </t>
  </si>
  <si>
    <t>75301505312001932600056</t>
  </si>
  <si>
    <t>7418042</t>
  </si>
  <si>
    <t xml:space="preserve">T0373344  </t>
  </si>
  <si>
    <t>71436</t>
  </si>
  <si>
    <t>010105</t>
  </si>
  <si>
    <t>75301505311001737200194</t>
  </si>
  <si>
    <t>7408056</t>
  </si>
  <si>
    <t>75639</t>
  </si>
  <si>
    <t>021472</t>
  </si>
  <si>
    <t>75301505312001932600049</t>
  </si>
  <si>
    <t>9414098</t>
  </si>
  <si>
    <t>94129</t>
  </si>
  <si>
    <t>024352</t>
  </si>
  <si>
    <t>75301505311001737200202</t>
  </si>
  <si>
    <t>410122</t>
  </si>
  <si>
    <t>102402</t>
  </si>
  <si>
    <t>033784</t>
  </si>
  <si>
    <t>75301505310001340600096</t>
  </si>
  <si>
    <t>1404159</t>
  </si>
  <si>
    <t>113425</t>
  </si>
  <si>
    <t>041438</t>
  </si>
  <si>
    <t>75301505312001932600031</t>
  </si>
  <si>
    <t>1416208</t>
  </si>
  <si>
    <t>115914</t>
  </si>
  <si>
    <t>047443</t>
  </si>
  <si>
    <t>75301505310001340600054</t>
  </si>
  <si>
    <t>3404221</t>
  </si>
  <si>
    <t>131111</t>
  </si>
  <si>
    <t>071544</t>
  </si>
  <si>
    <t>75301505310001340600237</t>
  </si>
  <si>
    <t>5404339</t>
  </si>
  <si>
    <t>154258</t>
  </si>
  <si>
    <t>083088</t>
  </si>
  <si>
    <t>75301505311001737200244</t>
  </si>
  <si>
    <t>7410426</t>
  </si>
  <si>
    <t>171157</t>
  </si>
  <si>
    <t>144781</t>
  </si>
  <si>
    <t>75301505310001340600195</t>
  </si>
  <si>
    <t>2396665</t>
  </si>
  <si>
    <t>224300</t>
  </si>
  <si>
    <t>5123720100147093</t>
  </si>
  <si>
    <t>R03128</t>
  </si>
  <si>
    <t>1045035</t>
  </si>
  <si>
    <t xml:space="preserve">APPARKA APS MALL AVENTURA SAN </t>
  </si>
  <si>
    <t>75301505301008307403662</t>
  </si>
  <si>
    <t>8581</t>
  </si>
  <si>
    <t>150447</t>
  </si>
  <si>
    <t>R05672</t>
  </si>
  <si>
    <t>75301505315007254400527</t>
  </si>
  <si>
    <t>3029</t>
  </si>
  <si>
    <t>155117</t>
  </si>
  <si>
    <t>R05846</t>
  </si>
  <si>
    <t>5005817</t>
  </si>
  <si>
    <t xml:space="preserve">VERISURE PERU                 </t>
  </si>
  <si>
    <t>75301505334001279603188</t>
  </si>
  <si>
    <t>241.45</t>
  </si>
  <si>
    <t>165304</t>
  </si>
  <si>
    <t>R06488</t>
  </si>
  <si>
    <t>75301505305001539002259</t>
  </si>
  <si>
    <t>285</t>
  </si>
  <si>
    <t>165453</t>
  </si>
  <si>
    <t>R06847</t>
  </si>
  <si>
    <t>8009816</t>
  </si>
  <si>
    <t>IZI*ESTACION DE SERVICIO PETRO</t>
  </si>
  <si>
    <t>75301505301006390000197</t>
  </si>
  <si>
    <t>849</t>
  </si>
  <si>
    <t>50.76</t>
  </si>
  <si>
    <t>161940</t>
  </si>
  <si>
    <t>X00205</t>
  </si>
  <si>
    <t>75301505307000233000328</t>
  </si>
  <si>
    <t>164553</t>
  </si>
  <si>
    <t>X01464</t>
  </si>
  <si>
    <t>75301505303006065600337</t>
  </si>
  <si>
    <t>5071</t>
  </si>
  <si>
    <t>185644</t>
  </si>
  <si>
    <t>X02111</t>
  </si>
  <si>
    <t>1052688</t>
  </si>
  <si>
    <t xml:space="preserve">LIMA EXPRESA PLAZA 1          </t>
  </si>
  <si>
    <t>75301505293008474000267</t>
  </si>
  <si>
    <t>2808</t>
  </si>
  <si>
    <t>153112</t>
  </si>
  <si>
    <t>X06878</t>
  </si>
  <si>
    <t>1052706</t>
  </si>
  <si>
    <t xml:space="preserve">LIMA EXPRESA P8               </t>
  </si>
  <si>
    <t>75301505309008793200087</t>
  </si>
  <si>
    <t>5025</t>
  </si>
  <si>
    <t>111756</t>
  </si>
  <si>
    <t>X08202</t>
  </si>
  <si>
    <t>75301505309008772100068</t>
  </si>
  <si>
    <t>5759</t>
  </si>
  <si>
    <t>X08263</t>
  </si>
  <si>
    <t>75301505303006045100408</t>
  </si>
  <si>
    <t>6442</t>
  </si>
  <si>
    <t>154900</t>
  </si>
  <si>
    <t>X09722</t>
  </si>
  <si>
    <t>75301505307000187800020</t>
  </si>
  <si>
    <t>6921</t>
  </si>
  <si>
    <t>161503</t>
  </si>
  <si>
    <t>5123720100257579</t>
  </si>
  <si>
    <t>T03592</t>
  </si>
  <si>
    <t>75301505325008485513995</t>
  </si>
  <si>
    <t>1656266</t>
  </si>
  <si>
    <t xml:space="preserve">12493825553    </t>
  </si>
  <si>
    <t>68.40</t>
  </si>
  <si>
    <t>71027</t>
  </si>
  <si>
    <t>5123720100405541</t>
  </si>
  <si>
    <t>T08613</t>
  </si>
  <si>
    <t>4051521</t>
  </si>
  <si>
    <t>NUEVO MUNDO VIAJES PREAUTORIZA</t>
  </si>
  <si>
    <t>75301505316004908000059</t>
  </si>
  <si>
    <t>5016820</t>
  </si>
  <si>
    <t>1041448668650ae</t>
  </si>
  <si>
    <t>326.80</t>
  </si>
  <si>
    <t>75230</t>
  </si>
  <si>
    <t>5123720100457724</t>
  </si>
  <si>
    <t>F07304</t>
  </si>
  <si>
    <t>1266951</t>
  </si>
  <si>
    <t xml:space="preserve">NORKYS DELIVERY OLIVOS 2      </t>
  </si>
  <si>
    <t>75301505219007830300214</t>
  </si>
  <si>
    <t>4400</t>
  </si>
  <si>
    <t>108.50</t>
  </si>
  <si>
    <t>182555</t>
  </si>
  <si>
    <t>R08835</t>
  </si>
  <si>
    <t>1047867</t>
  </si>
  <si>
    <t xml:space="preserve">2003 MASS GUILLERMO10SJM MS   </t>
  </si>
  <si>
    <t>75301505221007283000283</t>
  </si>
  <si>
    <t>5825</t>
  </si>
  <si>
    <t>126.80</t>
  </si>
  <si>
    <t>125402</t>
  </si>
  <si>
    <t>5123720100538887</t>
  </si>
  <si>
    <t>R00512</t>
  </si>
  <si>
    <t>1049311</t>
  </si>
  <si>
    <t xml:space="preserve">SERVICENTRO SELVA GAS SCRL    </t>
  </si>
  <si>
    <t>75301505327001027800689</t>
  </si>
  <si>
    <t>9960</t>
  </si>
  <si>
    <t>63255</t>
  </si>
  <si>
    <t>5123720100546013</t>
  </si>
  <si>
    <t>R03274</t>
  </si>
  <si>
    <t>20251205</t>
  </si>
  <si>
    <t>75301505339009833703472</t>
  </si>
  <si>
    <t>5028745</t>
  </si>
  <si>
    <t xml:space="preserve">12682590284    </t>
  </si>
  <si>
    <t>21601</t>
  </si>
  <si>
    <t>R03277</t>
  </si>
  <si>
    <t>75301505339009833701633</t>
  </si>
  <si>
    <t>5028779</t>
  </si>
  <si>
    <t xml:space="preserve">12682591548    </t>
  </si>
  <si>
    <t>21614</t>
  </si>
  <si>
    <t>T04403</t>
  </si>
  <si>
    <t>75301505339009821713095</t>
  </si>
  <si>
    <t>5112250</t>
  </si>
  <si>
    <t>1042549180071e3</t>
  </si>
  <si>
    <t>81052</t>
  </si>
  <si>
    <t>T05539</t>
  </si>
  <si>
    <t>75301505339001783530500</t>
  </si>
  <si>
    <t>9469039</t>
  </si>
  <si>
    <t>95948</t>
  </si>
  <si>
    <t>5123720100558430</t>
  </si>
  <si>
    <t>T00563</t>
  </si>
  <si>
    <t>75301505326002795900850</t>
  </si>
  <si>
    <t>2179776</t>
  </si>
  <si>
    <t xml:space="preserve">133386031154   </t>
  </si>
  <si>
    <t>35.52</t>
  </si>
  <si>
    <t>32144</t>
  </si>
  <si>
    <t>T04175</t>
  </si>
  <si>
    <t>75301505326002790103096</t>
  </si>
  <si>
    <t>2325478</t>
  </si>
  <si>
    <t xml:space="preserve">55252460732    </t>
  </si>
  <si>
    <t>40.39</t>
  </si>
  <si>
    <t>112049</t>
  </si>
  <si>
    <t>5123720124670625</t>
  </si>
  <si>
    <t>T05763</t>
  </si>
  <si>
    <t>75301505326001360600317</t>
  </si>
  <si>
    <t>2285225</t>
  </si>
  <si>
    <t>194.60</t>
  </si>
  <si>
    <t>123640</t>
  </si>
  <si>
    <t>5123720140219035</t>
  </si>
  <si>
    <t>T00093</t>
  </si>
  <si>
    <t>75301505329002861100044</t>
  </si>
  <si>
    <t>5430975</t>
  </si>
  <si>
    <t>219.80</t>
  </si>
  <si>
    <t>142712</t>
  </si>
  <si>
    <t>5123720162833135</t>
  </si>
  <si>
    <t>T03869</t>
  </si>
  <si>
    <t>75301505326001360700083</t>
  </si>
  <si>
    <t>3167136</t>
  </si>
  <si>
    <t>183954</t>
  </si>
  <si>
    <t>5128460217194457</t>
  </si>
  <si>
    <t>273875</t>
  </si>
  <si>
    <t>5526586</t>
  </si>
  <si>
    <t xml:space="preserve">IZI*LA BARRITA SHIPIVA        </t>
  </si>
  <si>
    <t>75301505325004680100019</t>
  </si>
  <si>
    <t>1085</t>
  </si>
  <si>
    <t>112245</t>
  </si>
  <si>
    <t>130812</t>
  </si>
  <si>
    <t>75301505256005080000025</t>
  </si>
  <si>
    <t>75</t>
  </si>
  <si>
    <t>143453</t>
  </si>
  <si>
    <t>425563</t>
  </si>
  <si>
    <t>75301505256005080000017</t>
  </si>
  <si>
    <t>73</t>
  </si>
  <si>
    <t>143412</t>
  </si>
  <si>
    <t>580935</t>
  </si>
  <si>
    <t>75301505256005080000033</t>
  </si>
  <si>
    <t>143518</t>
  </si>
  <si>
    <t>5136415010564744</t>
  </si>
  <si>
    <t>068853</t>
  </si>
  <si>
    <t>75301505319002005287618</t>
  </si>
  <si>
    <t>5056143</t>
  </si>
  <si>
    <t xml:space="preserve">8995450        </t>
  </si>
  <si>
    <t>8.40</t>
  </si>
  <si>
    <t>194431</t>
  </si>
  <si>
    <t>114119</t>
  </si>
  <si>
    <t>75301505320001426477813</t>
  </si>
  <si>
    <t>5170736</t>
  </si>
  <si>
    <t xml:space="preserve">8999160        </t>
  </si>
  <si>
    <t>233036</t>
  </si>
  <si>
    <t>116451</t>
  </si>
  <si>
    <t>75301505318006792501850</t>
  </si>
  <si>
    <t>4195630</t>
  </si>
  <si>
    <t xml:space="preserve">8974641        </t>
  </si>
  <si>
    <t>81735</t>
  </si>
  <si>
    <t>122292</t>
  </si>
  <si>
    <t>75301505318006792501884</t>
  </si>
  <si>
    <t>4195857</t>
  </si>
  <si>
    <t xml:space="preserve">8974647        </t>
  </si>
  <si>
    <t>81759</t>
  </si>
  <si>
    <t>75301505318006792501892</t>
  </si>
  <si>
    <t>4195861</t>
  </si>
  <si>
    <t xml:space="preserve">8974648        </t>
  </si>
  <si>
    <t>135808</t>
  </si>
  <si>
    <t>75301505319002005286206</t>
  </si>
  <si>
    <t>5932511</t>
  </si>
  <si>
    <t xml:space="preserve">8991998        </t>
  </si>
  <si>
    <t>155505</t>
  </si>
  <si>
    <t>147146</t>
  </si>
  <si>
    <t>75301505321007504669170</t>
  </si>
  <si>
    <t>6608034</t>
  </si>
  <si>
    <t xml:space="preserve">9010250        </t>
  </si>
  <si>
    <t>211328</t>
  </si>
  <si>
    <t>151568</t>
  </si>
  <si>
    <t>75301505320001426480239</t>
  </si>
  <si>
    <t>6348253</t>
  </si>
  <si>
    <t xml:space="preserve">9001828        </t>
  </si>
  <si>
    <t>105126</t>
  </si>
  <si>
    <t>183463</t>
  </si>
  <si>
    <t>75301505320001426482540</t>
  </si>
  <si>
    <t>6524991</t>
  </si>
  <si>
    <t xml:space="preserve">9006806        </t>
  </si>
  <si>
    <t>175923</t>
  </si>
  <si>
    <t>218659</t>
  </si>
  <si>
    <t>75301505317003115386326</t>
  </si>
  <si>
    <t>3768919</t>
  </si>
  <si>
    <t xml:space="preserve">8963440        </t>
  </si>
  <si>
    <t>101521</t>
  </si>
  <si>
    <t>232636</t>
  </si>
  <si>
    <t>75301505317003068502531</t>
  </si>
  <si>
    <t>3759959</t>
  </si>
  <si>
    <t xml:space="preserve">12394308896    </t>
  </si>
  <si>
    <t>89.98</t>
  </si>
  <si>
    <t>95035</t>
  </si>
  <si>
    <t>323169</t>
  </si>
  <si>
    <t>75301505317003115376863</t>
  </si>
  <si>
    <t>3761927</t>
  </si>
  <si>
    <t xml:space="preserve">8963264        </t>
  </si>
  <si>
    <t>95612</t>
  </si>
  <si>
    <t>335806</t>
  </si>
  <si>
    <t>75301505317003115376855</t>
  </si>
  <si>
    <t>3752730</t>
  </si>
  <si>
    <t xml:space="preserve">8963080        </t>
  </si>
  <si>
    <t>401329</t>
  </si>
  <si>
    <t>75301505317003115376871</t>
  </si>
  <si>
    <t>3772735</t>
  </si>
  <si>
    <t xml:space="preserve">8963543        </t>
  </si>
  <si>
    <t>102530</t>
  </si>
  <si>
    <t>456304</t>
  </si>
  <si>
    <t>75301505319002005262124</t>
  </si>
  <si>
    <t>5946463</t>
  </si>
  <si>
    <t xml:space="preserve">8992393        </t>
  </si>
  <si>
    <t>6.30</t>
  </si>
  <si>
    <t>162333</t>
  </si>
  <si>
    <t>463878</t>
  </si>
  <si>
    <t>75301505317003115386334</t>
  </si>
  <si>
    <t>3769074</t>
  </si>
  <si>
    <t xml:space="preserve">8963446        </t>
  </si>
  <si>
    <t>101545</t>
  </si>
  <si>
    <t>561621</t>
  </si>
  <si>
    <t>75301505318006792501876</t>
  </si>
  <si>
    <t>4195718</t>
  </si>
  <si>
    <t xml:space="preserve">8974643        </t>
  </si>
  <si>
    <t>81743</t>
  </si>
  <si>
    <t>604375</t>
  </si>
  <si>
    <t>75301505320001426483134</t>
  </si>
  <si>
    <t>6549237</t>
  </si>
  <si>
    <t xml:space="preserve">9007877        </t>
  </si>
  <si>
    <t>185504</t>
  </si>
  <si>
    <t>611462</t>
  </si>
  <si>
    <t>75301505319002005254949</t>
  </si>
  <si>
    <t>5820815</t>
  </si>
  <si>
    <t xml:space="preserve">8989136        </t>
  </si>
  <si>
    <t>121527</t>
  </si>
  <si>
    <t>652566</t>
  </si>
  <si>
    <t>75301505318006792501900</t>
  </si>
  <si>
    <t>4195874</t>
  </si>
  <si>
    <t xml:space="preserve">8974649        </t>
  </si>
  <si>
    <t>81800</t>
  </si>
  <si>
    <t>75301505318006792501918</t>
  </si>
  <si>
    <t>4195876</t>
  </si>
  <si>
    <t xml:space="preserve">8974650        </t>
  </si>
  <si>
    <t>751837</t>
  </si>
  <si>
    <t>75301505318006792501868</t>
  </si>
  <si>
    <t>4195677</t>
  </si>
  <si>
    <t xml:space="preserve">8974642        </t>
  </si>
  <si>
    <t>81739</t>
  </si>
  <si>
    <t>919802</t>
  </si>
  <si>
    <t>75301505320001426464571</t>
  </si>
  <si>
    <t>6567481</t>
  </si>
  <si>
    <t xml:space="preserve">9008689        </t>
  </si>
  <si>
    <t>193607</t>
  </si>
  <si>
    <t>942001</t>
  </si>
  <si>
    <t>75301505318006792501843</t>
  </si>
  <si>
    <t>4195569</t>
  </si>
  <si>
    <t xml:space="preserve">8974640        </t>
  </si>
  <si>
    <t>5145099546543643</t>
  </si>
  <si>
    <t>046771</t>
  </si>
  <si>
    <t>75301505318006751702697</t>
  </si>
  <si>
    <t>4108179</t>
  </si>
  <si>
    <t xml:space="preserve">55045733291    </t>
  </si>
  <si>
    <t>4800</t>
  </si>
  <si>
    <t>5156768085017203</t>
  </si>
  <si>
    <t>00504Z</t>
  </si>
  <si>
    <t>1031105</t>
  </si>
  <si>
    <t>20251204</t>
  </si>
  <si>
    <t xml:space="preserve">E S MARCO POLO                </t>
  </si>
  <si>
    <t>75301505338008019700097</t>
  </si>
  <si>
    <t>8229</t>
  </si>
  <si>
    <t>85016</t>
  </si>
  <si>
    <t>01490Z</t>
  </si>
  <si>
    <t>75301505338008019700121</t>
  </si>
  <si>
    <t>8235</t>
  </si>
  <si>
    <t>56.58</t>
  </si>
  <si>
    <t>91049</t>
  </si>
  <si>
    <t>03524Z</t>
  </si>
  <si>
    <t>75301505338008019700139</t>
  </si>
  <si>
    <t>8237</t>
  </si>
  <si>
    <t>91116</t>
  </si>
  <si>
    <t>5160030002008235</t>
  </si>
  <si>
    <t>031508</t>
  </si>
  <si>
    <t>75301505325008508502421</t>
  </si>
  <si>
    <t>1771168</t>
  </si>
  <si>
    <t xml:space="preserve">55218917417    </t>
  </si>
  <si>
    <t>136.00</t>
  </si>
  <si>
    <t>110606</t>
  </si>
  <si>
    <t>031789</t>
  </si>
  <si>
    <t>75301505325008508502280</t>
  </si>
  <si>
    <t>1772405</t>
  </si>
  <si>
    <t xml:space="preserve">55218987765    </t>
  </si>
  <si>
    <t>110828</t>
  </si>
  <si>
    <t>422333</t>
  </si>
  <si>
    <t>1052328</t>
  </si>
  <si>
    <t>KFC 95 TOTTUS GUIPOR IL KIOSKO</t>
  </si>
  <si>
    <t>20251202</t>
  </si>
  <si>
    <t>75301505336000874800072</t>
  </si>
  <si>
    <t>6292</t>
  </si>
  <si>
    <t>996789</t>
  </si>
  <si>
    <t>75301505336000874900088</t>
  </si>
  <si>
    <t>3380</t>
  </si>
  <si>
    <t>106.70</t>
  </si>
  <si>
    <t>151101</t>
  </si>
  <si>
    <t>008795</t>
  </si>
  <si>
    <t>75301505332009311300046</t>
  </si>
  <si>
    <t>193835</t>
  </si>
  <si>
    <t>5178057490368995</t>
  </si>
  <si>
    <t>07219S</t>
  </si>
  <si>
    <t>1053079</t>
  </si>
  <si>
    <t>FRIDAYS AEROPUERTO INTER DOLAR</t>
  </si>
  <si>
    <t>75301505266005883300570</t>
  </si>
  <si>
    <t>8109</t>
  </si>
  <si>
    <t>34906</t>
  </si>
  <si>
    <t>5178058154926771</t>
  </si>
  <si>
    <t>00895S</t>
  </si>
  <si>
    <t>1056055</t>
  </si>
  <si>
    <t xml:space="preserve">LOS OLIVOS                    </t>
  </si>
  <si>
    <t>75301505315008568300056</t>
  </si>
  <si>
    <t>888</t>
  </si>
  <si>
    <t>154029</t>
  </si>
  <si>
    <t>02575S</t>
  </si>
  <si>
    <t>75301505246003428902856</t>
  </si>
  <si>
    <t>3324668</t>
  </si>
  <si>
    <t xml:space="preserve">11542512596    </t>
  </si>
  <si>
    <t>59.69</t>
  </si>
  <si>
    <t>133751</t>
  </si>
  <si>
    <t>03280S</t>
  </si>
  <si>
    <t>1002412</t>
  </si>
  <si>
    <t xml:space="preserve">E S ANGAMOS 2                 </t>
  </si>
  <si>
    <t>75301505315004112001464</t>
  </si>
  <si>
    <t>6262</t>
  </si>
  <si>
    <t>22.87</t>
  </si>
  <si>
    <t>185108</t>
  </si>
  <si>
    <t>05677S</t>
  </si>
  <si>
    <t>1056006</t>
  </si>
  <si>
    <t xml:space="preserve">E S EL ROSARIO A2A            </t>
  </si>
  <si>
    <t>75301505316004936301164</t>
  </si>
  <si>
    <t>690</t>
  </si>
  <si>
    <t>21.64</t>
  </si>
  <si>
    <t>211521</t>
  </si>
  <si>
    <t>08061S</t>
  </si>
  <si>
    <t>1034701</t>
  </si>
  <si>
    <t xml:space="preserve">MFAT92 SURQUILLO ANGAMOS 2    </t>
  </si>
  <si>
    <t>75301505315005910500342</t>
  </si>
  <si>
    <t>3074</t>
  </si>
  <si>
    <t>212934</t>
  </si>
  <si>
    <t>5178058737312812</t>
  </si>
  <si>
    <t>00434Z</t>
  </si>
  <si>
    <t>5081282</t>
  </si>
  <si>
    <t xml:space="preserve">IZI*COORPORACION VCC EIRL     </t>
  </si>
  <si>
    <t>20251206</t>
  </si>
  <si>
    <t>75301505340005449500218</t>
  </si>
  <si>
    <t>7642</t>
  </si>
  <si>
    <t>154013</t>
  </si>
  <si>
    <t>01477Z</t>
  </si>
  <si>
    <t>1879952</t>
  </si>
  <si>
    <t xml:space="preserve">MFAA16 CANADA METRO           </t>
  </si>
  <si>
    <t>75301505339004326700804</t>
  </si>
  <si>
    <t>1464</t>
  </si>
  <si>
    <t>89.30</t>
  </si>
  <si>
    <t>214715</t>
  </si>
  <si>
    <t>01642Z</t>
  </si>
  <si>
    <t>75301505339004326700812</t>
  </si>
  <si>
    <t>1466</t>
  </si>
  <si>
    <t>215054</t>
  </si>
  <si>
    <t>08724Z</t>
  </si>
  <si>
    <t>1050987</t>
  </si>
  <si>
    <t xml:space="preserve">APPARKA LAP NUEVO TERMINAL    </t>
  </si>
  <si>
    <t>75301505339003074600406</t>
  </si>
  <si>
    <t>1638</t>
  </si>
  <si>
    <t>16.80</t>
  </si>
  <si>
    <t>83623</t>
  </si>
  <si>
    <t>5178059316500884</t>
  </si>
  <si>
    <t>01320P</t>
  </si>
  <si>
    <t>5775986</t>
  </si>
  <si>
    <t xml:space="preserve">IZI*YARET NAILS               </t>
  </si>
  <si>
    <t>75301505340002227700086</t>
  </si>
  <si>
    <t>385</t>
  </si>
  <si>
    <t>2625.00</t>
  </si>
  <si>
    <t>154710</t>
  </si>
  <si>
    <t>08038P</t>
  </si>
  <si>
    <t>75301505340002227700078</t>
  </si>
  <si>
    <t>383</t>
  </si>
  <si>
    <t>154600</t>
  </si>
  <si>
    <t>5178059754007558</t>
  </si>
  <si>
    <t>00707P</t>
  </si>
  <si>
    <t>4035025</t>
  </si>
  <si>
    <t xml:space="preserve">MDOPAGO*MPAGO*CLARO           </t>
  </si>
  <si>
    <t>75301505239001376000417</t>
  </si>
  <si>
    <t>4634252</t>
  </si>
  <si>
    <t xml:space="preserve">53279307041    </t>
  </si>
  <si>
    <t>71.00</t>
  </si>
  <si>
    <t>222022</t>
  </si>
  <si>
    <t>02647P</t>
  </si>
  <si>
    <t>75301505259009147901404</t>
  </si>
  <si>
    <t>5935931</t>
  </si>
  <si>
    <t xml:space="preserve">53738145902    </t>
  </si>
  <si>
    <t>92754</t>
  </si>
  <si>
    <t>02872P</t>
  </si>
  <si>
    <t>75301505238002841300367</t>
  </si>
  <si>
    <t>3873211</t>
  </si>
  <si>
    <t xml:space="preserve">53255472164    </t>
  </si>
  <si>
    <t>41.90</t>
  </si>
  <si>
    <t>125428</t>
  </si>
  <si>
    <t>93387P</t>
  </si>
  <si>
    <t>75301505234003826400358</t>
  </si>
  <si>
    <t>519389</t>
  </si>
  <si>
    <t xml:space="preserve">53191651063    </t>
  </si>
  <si>
    <t>37.80</t>
  </si>
  <si>
    <t>182112</t>
  </si>
  <si>
    <t>5193488386864451</t>
  </si>
  <si>
    <t>448369</t>
  </si>
  <si>
    <t>75301505283006859100266</t>
  </si>
  <si>
    <t>7822640</t>
  </si>
  <si>
    <t xml:space="preserve">11944716021    </t>
  </si>
  <si>
    <t>77.81</t>
  </si>
  <si>
    <t>102759</t>
  </si>
  <si>
    <t>5193488425098780</t>
  </si>
  <si>
    <t>535663</t>
  </si>
  <si>
    <t>5332063</t>
  </si>
  <si>
    <t>IZI*INVERSIONES SANTISIMA TRIN</t>
  </si>
  <si>
    <t>75301505336008173000138</t>
  </si>
  <si>
    <t>2233</t>
  </si>
  <si>
    <t>22449</t>
  </si>
  <si>
    <t>537138</t>
  </si>
  <si>
    <t>8962833</t>
  </si>
  <si>
    <t xml:space="preserve">IZI*IZI AGRISER SAC MEGANORTE </t>
  </si>
  <si>
    <t>75301505336008594100335</t>
  </si>
  <si>
    <t>3793</t>
  </si>
  <si>
    <t>23457</t>
  </si>
  <si>
    <t>546863</t>
  </si>
  <si>
    <t>8744001</t>
  </si>
  <si>
    <t xml:space="preserve">IZI*AGRISER SAC MEGANORTE     </t>
  </si>
  <si>
    <t>75301505336008560200564</t>
  </si>
  <si>
    <t>2140</t>
  </si>
  <si>
    <t>32820</t>
  </si>
  <si>
    <t>547761</t>
  </si>
  <si>
    <t>75301505336008173000153</t>
  </si>
  <si>
    <t>2242</t>
  </si>
  <si>
    <t>33425</t>
  </si>
  <si>
    <t>548391</t>
  </si>
  <si>
    <t>75301505336008173000161</t>
  </si>
  <si>
    <t>2244</t>
  </si>
  <si>
    <t>33922</t>
  </si>
  <si>
    <t>5193488425102368</t>
  </si>
  <si>
    <t>756312</t>
  </si>
  <si>
    <t>75301505289006580518384</t>
  </si>
  <si>
    <t>6471785</t>
  </si>
  <si>
    <t xml:space="preserve">12047948594    </t>
  </si>
  <si>
    <t>22.89</t>
  </si>
  <si>
    <t>81757</t>
  </si>
  <si>
    <t>5200482447055804</t>
  </si>
  <si>
    <t>098051</t>
  </si>
  <si>
    <t>1425870</t>
  </si>
  <si>
    <t xml:space="preserve">NIKE MINKA                    </t>
  </si>
  <si>
    <t>75301505321001319700619</t>
  </si>
  <si>
    <t>129</t>
  </si>
  <si>
    <t>236.69</t>
  </si>
  <si>
    <t>150202</t>
  </si>
  <si>
    <t>665689</t>
  </si>
  <si>
    <t>1040652</t>
  </si>
  <si>
    <t xml:space="preserve">1199 PVEA SAN MIGUEL          </t>
  </si>
  <si>
    <t>75301505321009627102550</t>
  </si>
  <si>
    <t>4412</t>
  </si>
  <si>
    <t>212733</t>
  </si>
  <si>
    <t>5200488166123632</t>
  </si>
  <si>
    <t>264869</t>
  </si>
  <si>
    <t>5664170</t>
  </si>
  <si>
    <t>20251203</t>
  </si>
  <si>
    <t xml:space="preserve">IZI*OCULTO PRODUCCIONES       </t>
  </si>
  <si>
    <t>75301505337005226500089</t>
  </si>
  <si>
    <t>1821</t>
  </si>
  <si>
    <t>340.00</t>
  </si>
  <si>
    <t>3847</t>
  </si>
  <si>
    <t>382636</t>
  </si>
  <si>
    <t>8952275</t>
  </si>
  <si>
    <t xml:space="preserve">IZI*GESTIONES H Y B EIRL      </t>
  </si>
  <si>
    <t>75301505337007997200055</t>
  </si>
  <si>
    <t>1115.00</t>
  </si>
  <si>
    <t>41811</t>
  </si>
  <si>
    <t>530235</t>
  </si>
  <si>
    <t>75301505337005226500147</t>
  </si>
  <si>
    <t>1842</t>
  </si>
  <si>
    <t>480.00</t>
  </si>
  <si>
    <t>25005</t>
  </si>
  <si>
    <t>819958</t>
  </si>
  <si>
    <t>75301505337007997200063</t>
  </si>
  <si>
    <t>430</t>
  </si>
  <si>
    <t>176.00</t>
  </si>
  <si>
    <t>43603</t>
  </si>
  <si>
    <t>5213071004292853</t>
  </si>
  <si>
    <t>02611W</t>
  </si>
  <si>
    <t>8942458</t>
  </si>
  <si>
    <t xml:space="preserve">IZI*VENTA DE ROPA  YE SAL     </t>
  </si>
  <si>
    <t>75301505336009510200019</t>
  </si>
  <si>
    <t>1372</t>
  </si>
  <si>
    <t>143753</t>
  </si>
  <si>
    <t>07412W</t>
  </si>
  <si>
    <t>75301505336009510200027</t>
  </si>
  <si>
    <t>1375</t>
  </si>
  <si>
    <t>143913</t>
  </si>
  <si>
    <t>T18846</t>
  </si>
  <si>
    <t>75301505322003170109517</t>
  </si>
  <si>
    <t>8171729</t>
  </si>
  <si>
    <t xml:space="preserve">12456639807    </t>
  </si>
  <si>
    <t>25.18</t>
  </si>
  <si>
    <t>71300</t>
  </si>
  <si>
    <t>5246019000048002</t>
  </si>
  <si>
    <t>T01767</t>
  </si>
  <si>
    <t>75301505297008740801346</t>
  </si>
  <si>
    <t>4284371</t>
  </si>
  <si>
    <t xml:space="preserve">133317017762   </t>
  </si>
  <si>
    <t>120207</t>
  </si>
  <si>
    <t>T02816</t>
  </si>
  <si>
    <t>75301505316004896401665</t>
  </si>
  <si>
    <t>2302434</t>
  </si>
  <si>
    <t xml:space="preserve">133362021531   </t>
  </si>
  <si>
    <t>47.61</t>
  </si>
  <si>
    <t>93903</t>
  </si>
  <si>
    <t>T03583</t>
  </si>
  <si>
    <t>75301505300006352601892</t>
  </si>
  <si>
    <t>7842131</t>
  </si>
  <si>
    <t xml:space="preserve">133323667201   </t>
  </si>
  <si>
    <t>71.54</t>
  </si>
  <si>
    <t>134033</t>
  </si>
  <si>
    <t>T05391</t>
  </si>
  <si>
    <t>75301505296006385806183</t>
  </si>
  <si>
    <t>3878068</t>
  </si>
  <si>
    <t xml:space="preserve">133315286854   </t>
  </si>
  <si>
    <t>64.59</t>
  </si>
  <si>
    <t>153605</t>
  </si>
  <si>
    <t>T05527</t>
  </si>
  <si>
    <t>75301505299007281202581</t>
  </si>
  <si>
    <t>6435876</t>
  </si>
  <si>
    <t xml:space="preserve">133321764709   </t>
  </si>
  <si>
    <t>55.01</t>
  </si>
  <si>
    <t>152416</t>
  </si>
  <si>
    <t>T05769</t>
  </si>
  <si>
    <t>75301505299007281202722</t>
  </si>
  <si>
    <t>6445553</t>
  </si>
  <si>
    <t xml:space="preserve">133321829123   </t>
  </si>
  <si>
    <t>52.34</t>
  </si>
  <si>
    <t>154942</t>
  </si>
  <si>
    <t>T08552</t>
  </si>
  <si>
    <t>75301505296006385806555</t>
  </si>
  <si>
    <t>3028958</t>
  </si>
  <si>
    <t xml:space="preserve">133315948919   </t>
  </si>
  <si>
    <t>69.95</t>
  </si>
  <si>
    <t>203857</t>
  </si>
  <si>
    <t>5254350011963130</t>
  </si>
  <si>
    <t>040268</t>
  </si>
  <si>
    <t>75301505326002778775899</t>
  </si>
  <si>
    <t>2199872</t>
  </si>
  <si>
    <t>10422491340943f</t>
  </si>
  <si>
    <t>60335</t>
  </si>
  <si>
    <t>5254350012563020</t>
  </si>
  <si>
    <t>069368</t>
  </si>
  <si>
    <t>75301505334004784101102</t>
  </si>
  <si>
    <t>830288</t>
  </si>
  <si>
    <t xml:space="preserve">12624438763    </t>
  </si>
  <si>
    <t>167.00</t>
  </si>
  <si>
    <t>202244</t>
  </si>
  <si>
    <t>243268</t>
  </si>
  <si>
    <t>75301505334004784101094</t>
  </si>
  <si>
    <t>829962</t>
  </si>
  <si>
    <t xml:space="preserve">12624430604    </t>
  </si>
  <si>
    <t>97.00</t>
  </si>
  <si>
    <t>202201</t>
  </si>
  <si>
    <t>419268</t>
  </si>
  <si>
    <t>75301505334004784101110</t>
  </si>
  <si>
    <t>830580</t>
  </si>
  <si>
    <t xml:space="preserve">12624445757    </t>
  </si>
  <si>
    <t>202319</t>
  </si>
  <si>
    <t>5254350014563200</t>
  </si>
  <si>
    <t>524768</t>
  </si>
  <si>
    <t>75301505312001336100513</t>
  </si>
  <si>
    <t>8461897</t>
  </si>
  <si>
    <t xml:space="preserve">12333640900    </t>
  </si>
  <si>
    <t>94112</t>
  </si>
  <si>
    <t>5254350057222508</t>
  </si>
  <si>
    <t>532768</t>
  </si>
  <si>
    <t>75301505298000946100242</t>
  </si>
  <si>
    <t>5817043</t>
  </si>
  <si>
    <t xml:space="preserve">133319262279   </t>
  </si>
  <si>
    <t>269.00</t>
  </si>
  <si>
    <t>120202</t>
  </si>
  <si>
    <t>5254350058499220</t>
  </si>
  <si>
    <t>308768</t>
  </si>
  <si>
    <t>6013228</t>
  </si>
  <si>
    <t>VU</t>
  </si>
  <si>
    <t xml:space="preserve">SKY AIRLINE PERU IATA         </t>
  </si>
  <si>
    <t>75301505332000213300671</t>
  </si>
  <si>
    <t>698649</t>
  </si>
  <si>
    <t xml:space="preserve">BSPLINK   </t>
  </si>
  <si>
    <t xml:space="preserve">VOUCHER UATP (AEROLINEAS)                         </t>
  </si>
  <si>
    <t xml:space="preserve">6020698649     </t>
  </si>
  <si>
    <t>112.07</t>
  </si>
  <si>
    <t>75301505332000213300689</t>
  </si>
  <si>
    <t>698650</t>
  </si>
  <si>
    <t xml:space="preserve">6020698650     </t>
  </si>
  <si>
    <t>5254350074392938</t>
  </si>
  <si>
    <t>251768</t>
  </si>
  <si>
    <t>75301505326002800001181</t>
  </si>
  <si>
    <t>2166708</t>
  </si>
  <si>
    <t>10422473256090a</t>
  </si>
  <si>
    <t>1500.00</t>
  </si>
  <si>
    <t>14855</t>
  </si>
  <si>
    <t>5254350074793549</t>
  </si>
  <si>
    <t>011068</t>
  </si>
  <si>
    <t>75301505229004652300966</t>
  </si>
  <si>
    <t>7893926</t>
  </si>
  <si>
    <t xml:space="preserve">11350578195    </t>
  </si>
  <si>
    <t>109.00</t>
  </si>
  <si>
    <t>94818</t>
  </si>
  <si>
    <t>043368</t>
  </si>
  <si>
    <t>75301505229004652301063</t>
  </si>
  <si>
    <t>7894181</t>
  </si>
  <si>
    <t xml:space="preserve">11350586065    </t>
  </si>
  <si>
    <t>94921</t>
  </si>
  <si>
    <t>073768</t>
  </si>
  <si>
    <t>75301505222004019601012</t>
  </si>
  <si>
    <t>514628</t>
  </si>
  <si>
    <t xml:space="preserve">11276052403    </t>
  </si>
  <si>
    <t>101419</t>
  </si>
  <si>
    <t>263468</t>
  </si>
  <si>
    <t>75301505222004019601061</t>
  </si>
  <si>
    <t>514715</t>
  </si>
  <si>
    <t xml:space="preserve">11276054618    </t>
  </si>
  <si>
    <t>101438</t>
  </si>
  <si>
    <t>327268</t>
  </si>
  <si>
    <t>75301505250004260901736</t>
  </si>
  <si>
    <t>7231336</t>
  </si>
  <si>
    <t xml:space="preserve">11587637484    </t>
  </si>
  <si>
    <t>413168</t>
  </si>
  <si>
    <t>75301505236003674201294</t>
  </si>
  <si>
    <t>4326324</t>
  </si>
  <si>
    <t xml:space="preserve">11426006587    </t>
  </si>
  <si>
    <t>91004</t>
  </si>
  <si>
    <t>440568</t>
  </si>
  <si>
    <t>75301505236003674201435</t>
  </si>
  <si>
    <t>4327094</t>
  </si>
  <si>
    <t xml:space="preserve">11426029321    </t>
  </si>
  <si>
    <t>91307</t>
  </si>
  <si>
    <t>452365</t>
  </si>
  <si>
    <t>75301505250004260901215</t>
  </si>
  <si>
    <t>7231383</t>
  </si>
  <si>
    <t xml:space="preserve">11587639156    </t>
  </si>
  <si>
    <t>91218</t>
  </si>
  <si>
    <t>496465</t>
  </si>
  <si>
    <t>75301505222004019601228</t>
  </si>
  <si>
    <t>514559</t>
  </si>
  <si>
    <t xml:space="preserve">11276050083    </t>
  </si>
  <si>
    <t>101402</t>
  </si>
  <si>
    <t>506768</t>
  </si>
  <si>
    <t>75301505243005111201069</t>
  </si>
  <si>
    <t>1775770</t>
  </si>
  <si>
    <t xml:space="preserve">11505292296    </t>
  </si>
  <si>
    <t>83019</t>
  </si>
  <si>
    <t>5262271055244767</t>
  </si>
  <si>
    <t>50518Z</t>
  </si>
  <si>
    <t>4502779</t>
  </si>
  <si>
    <t>TIERRA VIVA HOTELES POS VIRTUA</t>
  </si>
  <si>
    <t>75301505337003851700165</t>
  </si>
  <si>
    <t>3232090</t>
  </si>
  <si>
    <t xml:space="preserve">1473231477     </t>
  </si>
  <si>
    <t>320.76</t>
  </si>
  <si>
    <t>150608</t>
  </si>
  <si>
    <t>144509</t>
  </si>
  <si>
    <t>75301505337003757200112</t>
  </si>
  <si>
    <t>2861098</t>
  </si>
  <si>
    <t xml:space="preserve">12652125636    </t>
  </si>
  <si>
    <t>194019</t>
  </si>
  <si>
    <t>161136</t>
  </si>
  <si>
    <t>75301505337003757200906</t>
  </si>
  <si>
    <t>2928944</t>
  </si>
  <si>
    <t xml:space="preserve">12653650426    </t>
  </si>
  <si>
    <t>31.50</t>
  </si>
  <si>
    <t>221331</t>
  </si>
  <si>
    <t>171124</t>
  </si>
  <si>
    <t>75301505336007547202826</t>
  </si>
  <si>
    <t>2682017</t>
  </si>
  <si>
    <t xml:space="preserve">12647565481    </t>
  </si>
  <si>
    <t>29.80</t>
  </si>
  <si>
    <t>131223</t>
  </si>
  <si>
    <t>5275150235354644</t>
  </si>
  <si>
    <t>104506</t>
  </si>
  <si>
    <t>75301505340004128003180</t>
  </si>
  <si>
    <t>6851485</t>
  </si>
  <si>
    <t xml:space="preserve">12704027871    </t>
  </si>
  <si>
    <t>25.65</t>
  </si>
  <si>
    <t>134055</t>
  </si>
  <si>
    <t>5276035000429169</t>
  </si>
  <si>
    <t>R04488</t>
  </si>
  <si>
    <t>75301505313009091702299</t>
  </si>
  <si>
    <t>9902271</t>
  </si>
  <si>
    <t xml:space="preserve">12344182585    </t>
  </si>
  <si>
    <t>52221</t>
  </si>
  <si>
    <t>5276035000674574</t>
  </si>
  <si>
    <t>T05790</t>
  </si>
  <si>
    <t>75301505259009140000980</t>
  </si>
  <si>
    <t>6669202</t>
  </si>
  <si>
    <t xml:space="preserve">133235099712   </t>
  </si>
  <si>
    <t>184017</t>
  </si>
  <si>
    <t>5276035000674897</t>
  </si>
  <si>
    <t>T04228</t>
  </si>
  <si>
    <t>75301505329004757911625</t>
  </si>
  <si>
    <t>5713666</t>
  </si>
  <si>
    <t xml:space="preserve">12544016763    </t>
  </si>
  <si>
    <t>70648</t>
  </si>
  <si>
    <t>5286894639076827</t>
  </si>
  <si>
    <t>122904</t>
  </si>
  <si>
    <t>20250603</t>
  </si>
  <si>
    <t>75301505154001434800429</t>
  </si>
  <si>
    <t>3512951</t>
  </si>
  <si>
    <t xml:space="preserve">9545660550     </t>
  </si>
  <si>
    <t>81842</t>
  </si>
  <si>
    <t>309175</t>
  </si>
  <si>
    <t>75301505154001434800395</t>
  </si>
  <si>
    <t>3514143</t>
  </si>
  <si>
    <t xml:space="preserve">9545684883     </t>
  </si>
  <si>
    <t>405.60</t>
  </si>
  <si>
    <t>82148</t>
  </si>
  <si>
    <t>379754</t>
  </si>
  <si>
    <t>75301505154001434800288</t>
  </si>
  <si>
    <t>3514557</t>
  </si>
  <si>
    <t xml:space="preserve">9545694115     </t>
  </si>
  <si>
    <t>82259</t>
  </si>
  <si>
    <t>679227</t>
  </si>
  <si>
    <t>75301505154001434800619</t>
  </si>
  <si>
    <t>3516425</t>
  </si>
  <si>
    <t xml:space="preserve">9545732623     </t>
  </si>
  <si>
    <t>163.61</t>
  </si>
  <si>
    <t>82758</t>
  </si>
  <si>
    <t>5292060028561306</t>
  </si>
  <si>
    <t>T05649</t>
  </si>
  <si>
    <t>5554937</t>
  </si>
  <si>
    <t xml:space="preserve">IZI*GLOBAL GO                 </t>
  </si>
  <si>
    <t>75301505313001315300398</t>
  </si>
  <si>
    <t>9783885</t>
  </si>
  <si>
    <t>165.92</t>
  </si>
  <si>
    <t>170049</t>
  </si>
  <si>
    <t>5292060029083318</t>
  </si>
  <si>
    <t>T00521</t>
  </si>
  <si>
    <t>75301505305006110301277</t>
  </si>
  <si>
    <t>1206847</t>
  </si>
  <si>
    <t xml:space="preserve">133334235117   </t>
  </si>
  <si>
    <t>60.42</t>
  </si>
  <si>
    <t>103419</t>
  </si>
  <si>
    <t>5292060029112968</t>
  </si>
  <si>
    <t>T03634</t>
  </si>
  <si>
    <t>75301505241004106701870</t>
  </si>
  <si>
    <t>9800147</t>
  </si>
  <si>
    <t xml:space="preserve">133198552299   </t>
  </si>
  <si>
    <t>240.00</t>
  </si>
  <si>
    <t>131059</t>
  </si>
  <si>
    <t>5292060029452232</t>
  </si>
  <si>
    <t>T05660</t>
  </si>
  <si>
    <t>75301505259009142301584</t>
  </si>
  <si>
    <t>6647984</t>
  </si>
  <si>
    <t xml:space="preserve">11696309389    </t>
  </si>
  <si>
    <t>12.84</t>
  </si>
  <si>
    <t>180025</t>
  </si>
  <si>
    <t>T06622</t>
  </si>
  <si>
    <t>75301505264001597502504</t>
  </si>
  <si>
    <t>3005982</t>
  </si>
  <si>
    <t>340.75</t>
  </si>
  <si>
    <t>112043</t>
  </si>
  <si>
    <t>5312600535597867</t>
  </si>
  <si>
    <t>101843</t>
  </si>
  <si>
    <t>5151458</t>
  </si>
  <si>
    <t xml:space="preserve">IZI*SALA DE JUEGO GRAN GOLD   </t>
  </si>
  <si>
    <t>75301505338003320000030</t>
  </si>
  <si>
    <t>191419</t>
  </si>
  <si>
    <t>103898</t>
  </si>
  <si>
    <t>75301505338003320000014</t>
  </si>
  <si>
    <t>4008</t>
  </si>
  <si>
    <t>260.00</t>
  </si>
  <si>
    <t>183944</t>
  </si>
  <si>
    <t>141515</t>
  </si>
  <si>
    <t>5086439</t>
  </si>
  <si>
    <t>75301505338003192200247</t>
  </si>
  <si>
    <t>9457</t>
  </si>
  <si>
    <t>181131</t>
  </si>
  <si>
    <t>194619</t>
  </si>
  <si>
    <t>75301505338003320000055</t>
  </si>
  <si>
    <t>4018</t>
  </si>
  <si>
    <t>204127</t>
  </si>
  <si>
    <t>5339589001556565</t>
  </si>
  <si>
    <t>R07227</t>
  </si>
  <si>
    <t>4041579</t>
  </si>
  <si>
    <t xml:space="preserve">DLC*RAPPI PRIME               </t>
  </si>
  <si>
    <t>75301505334004792000031</t>
  </si>
  <si>
    <t>477449</t>
  </si>
  <si>
    <t xml:space="preserve">12615372148    </t>
  </si>
  <si>
    <t>70514</t>
  </si>
  <si>
    <t>5346963890901631</t>
  </si>
  <si>
    <t>419481</t>
  </si>
  <si>
    <t>75301505337003771400631</t>
  </si>
  <si>
    <t>9382472</t>
  </si>
  <si>
    <t xml:space="preserve">12612663753    </t>
  </si>
  <si>
    <t>234936</t>
  </si>
  <si>
    <t>5352350101484089</t>
  </si>
  <si>
    <t>JASFD9</t>
  </si>
  <si>
    <t>75301505301004238500361</t>
  </si>
  <si>
    <t>334</t>
  </si>
  <si>
    <t>99.91</t>
  </si>
  <si>
    <t>12131</t>
  </si>
  <si>
    <t>5356660024866832</t>
  </si>
  <si>
    <t>287558</t>
  </si>
  <si>
    <t>75301505337003828466833</t>
  </si>
  <si>
    <t>3283513</t>
  </si>
  <si>
    <t xml:space="preserve">9231876        </t>
  </si>
  <si>
    <t>165824</t>
  </si>
  <si>
    <t>927535</t>
  </si>
  <si>
    <t>75301505337003828461115</t>
  </si>
  <si>
    <t>3247701</t>
  </si>
  <si>
    <t xml:space="preserve">9231077        </t>
  </si>
  <si>
    <t>154141</t>
  </si>
  <si>
    <t>5356660997468186</t>
  </si>
  <si>
    <t>006425</t>
  </si>
  <si>
    <t>75301505337003828414015</t>
  </si>
  <si>
    <t>2949443</t>
  </si>
  <si>
    <t xml:space="preserve">9224866        </t>
  </si>
  <si>
    <t>231143</t>
  </si>
  <si>
    <t>035753</t>
  </si>
  <si>
    <t>75301505337003828414288</t>
  </si>
  <si>
    <t>2950755</t>
  </si>
  <si>
    <t xml:space="preserve">9224901        </t>
  </si>
  <si>
    <t>231614</t>
  </si>
  <si>
    <t>065548</t>
  </si>
  <si>
    <t>75301505336007618762104</t>
  </si>
  <si>
    <t>2742403</t>
  </si>
  <si>
    <t xml:space="preserve">9218743        </t>
  </si>
  <si>
    <t>153202</t>
  </si>
  <si>
    <t>079333</t>
  </si>
  <si>
    <t>75301505337003828416077</t>
  </si>
  <si>
    <t>2956721</t>
  </si>
  <si>
    <t xml:space="preserve">9225111        </t>
  </si>
  <si>
    <t>233833</t>
  </si>
  <si>
    <t>092915</t>
  </si>
  <si>
    <t>75301505337003828414965</t>
  </si>
  <si>
    <t>2953660</t>
  </si>
  <si>
    <t xml:space="preserve">9224986        </t>
  </si>
  <si>
    <t>232644</t>
  </si>
  <si>
    <t>113055</t>
  </si>
  <si>
    <t>75301505336007618758656</t>
  </si>
  <si>
    <t>2720204</t>
  </si>
  <si>
    <t xml:space="preserve">9218252        </t>
  </si>
  <si>
    <t>144058</t>
  </si>
  <si>
    <t>135520</t>
  </si>
  <si>
    <t>75301505337003828414791</t>
  </si>
  <si>
    <t>2953156</t>
  </si>
  <si>
    <t xml:space="preserve">9224965        </t>
  </si>
  <si>
    <t>232451</t>
  </si>
  <si>
    <t>140069</t>
  </si>
  <si>
    <t>75301505337003828414726</t>
  </si>
  <si>
    <t>2952728</t>
  </si>
  <si>
    <t xml:space="preserve">9224955        </t>
  </si>
  <si>
    <t>232324</t>
  </si>
  <si>
    <t>145262</t>
  </si>
  <si>
    <t>75301505337003828414031</t>
  </si>
  <si>
    <t>2949478</t>
  </si>
  <si>
    <t xml:space="preserve">9224868        </t>
  </si>
  <si>
    <t>231151</t>
  </si>
  <si>
    <t>212776</t>
  </si>
  <si>
    <t>75301505336007618758953</t>
  </si>
  <si>
    <t>2722255</t>
  </si>
  <si>
    <t xml:space="preserve">9218290        </t>
  </si>
  <si>
    <t>227438</t>
  </si>
  <si>
    <t>75301505337003828416440</t>
  </si>
  <si>
    <t>2958349</t>
  </si>
  <si>
    <t xml:space="preserve">9225167        </t>
  </si>
  <si>
    <t>234534</t>
  </si>
  <si>
    <t>264822</t>
  </si>
  <si>
    <t>75301505337003828415236</t>
  </si>
  <si>
    <t>2954509</t>
  </si>
  <si>
    <t xml:space="preserve">9225018        </t>
  </si>
  <si>
    <t>232956</t>
  </si>
  <si>
    <t>285030</t>
  </si>
  <si>
    <t>75301505337003828414643</t>
  </si>
  <si>
    <t>2952143</t>
  </si>
  <si>
    <t xml:space="preserve">9224943        </t>
  </si>
  <si>
    <t>232112</t>
  </si>
  <si>
    <t>288003</t>
  </si>
  <si>
    <t>75301505336007618758763</t>
  </si>
  <si>
    <t>2720971</t>
  </si>
  <si>
    <t xml:space="preserve">9218266        </t>
  </si>
  <si>
    <t>144244</t>
  </si>
  <si>
    <t>305740</t>
  </si>
  <si>
    <t>75301505337003828415418</t>
  </si>
  <si>
    <t>2954994</t>
  </si>
  <si>
    <t xml:space="preserve">9225039        </t>
  </si>
  <si>
    <t>233139</t>
  </si>
  <si>
    <t>334835</t>
  </si>
  <si>
    <t>75301505337003828416432</t>
  </si>
  <si>
    <t>2958318</t>
  </si>
  <si>
    <t xml:space="preserve">9225164        </t>
  </si>
  <si>
    <t>234526</t>
  </si>
  <si>
    <t>371566</t>
  </si>
  <si>
    <t>75301505337003828415558</t>
  </si>
  <si>
    <t>2955298</t>
  </si>
  <si>
    <t xml:space="preserve">9225054        </t>
  </si>
  <si>
    <t>233248</t>
  </si>
  <si>
    <t>372926</t>
  </si>
  <si>
    <t>75301505337003828415582</t>
  </si>
  <si>
    <t>2955334</t>
  </si>
  <si>
    <t xml:space="preserve">9225057        </t>
  </si>
  <si>
    <t>233257</t>
  </si>
  <si>
    <t>383075</t>
  </si>
  <si>
    <t>75301505336007618759076</t>
  </si>
  <si>
    <t>2723265</t>
  </si>
  <si>
    <t xml:space="preserve">9218306        </t>
  </si>
  <si>
    <t>144751</t>
  </si>
  <si>
    <t>396237</t>
  </si>
  <si>
    <t>75301505336007618762138</t>
  </si>
  <si>
    <t>2742467</t>
  </si>
  <si>
    <t xml:space="preserve">9218747        </t>
  </si>
  <si>
    <t>153211</t>
  </si>
  <si>
    <t>412353</t>
  </si>
  <si>
    <t>75301505337003828414437</t>
  </si>
  <si>
    <t>2951171</t>
  </si>
  <si>
    <t xml:space="preserve">9224917        </t>
  </si>
  <si>
    <t>231747</t>
  </si>
  <si>
    <t>427942</t>
  </si>
  <si>
    <t>75301505336007618758938</t>
  </si>
  <si>
    <t>2722183</t>
  </si>
  <si>
    <t xml:space="preserve">9218288        </t>
  </si>
  <si>
    <t>144523</t>
  </si>
  <si>
    <t>521133</t>
  </si>
  <si>
    <t>75301505337003828414122</t>
  </si>
  <si>
    <t>2949955</t>
  </si>
  <si>
    <t xml:space="preserve">9224880        </t>
  </si>
  <si>
    <t>231330</t>
  </si>
  <si>
    <t>539804</t>
  </si>
  <si>
    <t>75301505336007618759027</t>
  </si>
  <si>
    <t>2723182</t>
  </si>
  <si>
    <t xml:space="preserve">9218301        </t>
  </si>
  <si>
    <t>144742</t>
  </si>
  <si>
    <t>543516</t>
  </si>
  <si>
    <t>75301505337003828414668</t>
  </si>
  <si>
    <t>2952185</t>
  </si>
  <si>
    <t xml:space="preserve">9224945        </t>
  </si>
  <si>
    <t>232121</t>
  </si>
  <si>
    <t>561051</t>
  </si>
  <si>
    <t>75301505336007618758672</t>
  </si>
  <si>
    <t>2720265</t>
  </si>
  <si>
    <t xml:space="preserve">9218253        </t>
  </si>
  <si>
    <t>144107</t>
  </si>
  <si>
    <t>599451</t>
  </si>
  <si>
    <t>75301505337003828414825</t>
  </si>
  <si>
    <t>2953195</t>
  </si>
  <si>
    <t xml:space="preserve">9224969        </t>
  </si>
  <si>
    <t>601388</t>
  </si>
  <si>
    <t>75301505337003828414536</t>
  </si>
  <si>
    <t>2951666</t>
  </si>
  <si>
    <t xml:space="preserve">9224930        </t>
  </si>
  <si>
    <t>231928</t>
  </si>
  <si>
    <t>655468</t>
  </si>
  <si>
    <t>75301505337003828416309</t>
  </si>
  <si>
    <t>2957869</t>
  </si>
  <si>
    <t xml:space="preserve">9225147        </t>
  </si>
  <si>
    <t>234324</t>
  </si>
  <si>
    <t>689868</t>
  </si>
  <si>
    <t>75301505337003828414551</t>
  </si>
  <si>
    <t>2951712</t>
  </si>
  <si>
    <t xml:space="preserve">9224932        </t>
  </si>
  <si>
    <t>231937</t>
  </si>
  <si>
    <t>719200</t>
  </si>
  <si>
    <t>75301505337003828416044</t>
  </si>
  <si>
    <t>2956683</t>
  </si>
  <si>
    <t xml:space="preserve">9225108        </t>
  </si>
  <si>
    <t>233825</t>
  </si>
  <si>
    <t>740632</t>
  </si>
  <si>
    <t>75301505337003828415079</t>
  </si>
  <si>
    <t>2954055</t>
  </si>
  <si>
    <t xml:space="preserve">9224998        </t>
  </si>
  <si>
    <t>232807</t>
  </si>
  <si>
    <t>756594</t>
  </si>
  <si>
    <t>75301505337003828415228</t>
  </si>
  <si>
    <t>2954475</t>
  </si>
  <si>
    <t xml:space="preserve">9225017        </t>
  </si>
  <si>
    <t>232948</t>
  </si>
  <si>
    <t>768163</t>
  </si>
  <si>
    <t>75301505337003828414718</t>
  </si>
  <si>
    <t>2952685</t>
  </si>
  <si>
    <t xml:space="preserve">9224954        </t>
  </si>
  <si>
    <t>232315</t>
  </si>
  <si>
    <t>804684</t>
  </si>
  <si>
    <t>75301505337003828414155</t>
  </si>
  <si>
    <t>2950000</t>
  </si>
  <si>
    <t xml:space="preserve">9224884        </t>
  </si>
  <si>
    <t>231340</t>
  </si>
  <si>
    <t>869075</t>
  </si>
  <si>
    <t>75301505337003828414957</t>
  </si>
  <si>
    <t>2953615</t>
  </si>
  <si>
    <t xml:space="preserve">9224985        </t>
  </si>
  <si>
    <t>232635</t>
  </si>
  <si>
    <t>873333</t>
  </si>
  <si>
    <t>75301505337003828416606</t>
  </si>
  <si>
    <t>2958646</t>
  </si>
  <si>
    <t xml:space="preserve">9225183        </t>
  </si>
  <si>
    <t>234656</t>
  </si>
  <si>
    <t>912857</t>
  </si>
  <si>
    <t>75301505337003828414445</t>
  </si>
  <si>
    <t>2951201</t>
  </si>
  <si>
    <t xml:space="preserve">9224918        </t>
  </si>
  <si>
    <t>231755</t>
  </si>
  <si>
    <t>918017</t>
  </si>
  <si>
    <t>75301505337003828416556</t>
  </si>
  <si>
    <t>2958613</t>
  </si>
  <si>
    <t xml:space="preserve">9225178        </t>
  </si>
  <si>
    <t>234647</t>
  </si>
  <si>
    <t>961851</t>
  </si>
  <si>
    <t>75301505336007618758797</t>
  </si>
  <si>
    <t>2721046</t>
  </si>
  <si>
    <t xml:space="preserve">9218270        </t>
  </si>
  <si>
    <t>144253</t>
  </si>
  <si>
    <t>971813</t>
  </si>
  <si>
    <t>75301505337003828416291</t>
  </si>
  <si>
    <t>2957838</t>
  </si>
  <si>
    <t xml:space="preserve">9225145        </t>
  </si>
  <si>
    <t>234316</t>
  </si>
  <si>
    <t>980090</t>
  </si>
  <si>
    <t>75301505337003828414312</t>
  </si>
  <si>
    <t>2950824</t>
  </si>
  <si>
    <t xml:space="preserve">9224904        </t>
  </si>
  <si>
    <t>231631</t>
  </si>
  <si>
    <t>982345</t>
  </si>
  <si>
    <t>75301505337003828415459</t>
  </si>
  <si>
    <t>2955053</t>
  </si>
  <si>
    <t xml:space="preserve">9225043        </t>
  </si>
  <si>
    <t>233148</t>
  </si>
  <si>
    <t>5356661727031245</t>
  </si>
  <si>
    <t>026204</t>
  </si>
  <si>
    <t>75301505337003828459101</t>
  </si>
  <si>
    <t>3236052</t>
  </si>
  <si>
    <t xml:space="preserve">9230786        </t>
  </si>
  <si>
    <t>151500</t>
  </si>
  <si>
    <t>5356665777998179</t>
  </si>
  <si>
    <t>388975</t>
  </si>
  <si>
    <t>75301505337003828466908</t>
  </si>
  <si>
    <t>3283872</t>
  </si>
  <si>
    <t xml:space="preserve">9231887        </t>
  </si>
  <si>
    <t>165914</t>
  </si>
  <si>
    <t>5356667184648421</t>
  </si>
  <si>
    <t>138554</t>
  </si>
  <si>
    <t>75301505337003828467211</t>
  </si>
  <si>
    <t>3285416</t>
  </si>
  <si>
    <t xml:space="preserve">9231930        </t>
  </si>
  <si>
    <t>170224</t>
  </si>
  <si>
    <t>5362690115869272</t>
  </si>
  <si>
    <t>129042</t>
  </si>
  <si>
    <t>75301505333001504700081</t>
  </si>
  <si>
    <t>5521032</t>
  </si>
  <si>
    <t>51039</t>
  </si>
  <si>
    <t>546243</t>
  </si>
  <si>
    <t>75301505333001504700263</t>
  </si>
  <si>
    <t>4521022</t>
  </si>
  <si>
    <t>43419</t>
  </si>
  <si>
    <t>599248</t>
  </si>
  <si>
    <t>75301505333001504700149</t>
  </si>
  <si>
    <t>4521029</t>
  </si>
  <si>
    <t>45651</t>
  </si>
  <si>
    <t>627636</t>
  </si>
  <si>
    <t>75301505333001504700214</t>
  </si>
  <si>
    <t>4519027</t>
  </si>
  <si>
    <t>44250</t>
  </si>
  <si>
    <t>712115</t>
  </si>
  <si>
    <t>75301505333001504700156</t>
  </si>
  <si>
    <t>4519034</t>
  </si>
  <si>
    <t>45402</t>
  </si>
  <si>
    <t>737045</t>
  </si>
  <si>
    <t>75301505333001504700206</t>
  </si>
  <si>
    <t>4521025</t>
  </si>
  <si>
    <t>44653</t>
  </si>
  <si>
    <t>862178</t>
  </si>
  <si>
    <t>75301505333001506600032</t>
  </si>
  <si>
    <t>5521041</t>
  </si>
  <si>
    <t>53820</t>
  </si>
  <si>
    <t>5424181389198594</t>
  </si>
  <si>
    <t>88956P</t>
  </si>
  <si>
    <t>4075157</t>
  </si>
  <si>
    <t>75301505329002852106778</t>
  </si>
  <si>
    <t>5366128</t>
  </si>
  <si>
    <t>71406</t>
  </si>
  <si>
    <t>5424181493421643</t>
  </si>
  <si>
    <t>22507P</t>
  </si>
  <si>
    <t>75301505296006375906217</t>
  </si>
  <si>
    <t>2593426</t>
  </si>
  <si>
    <t xml:space="preserve">54555117136    </t>
  </si>
  <si>
    <t>91.80</t>
  </si>
  <si>
    <t>235836</t>
  </si>
  <si>
    <t>66622P</t>
  </si>
  <si>
    <t>75301505335009736909048</t>
  </si>
  <si>
    <t>1942892</t>
  </si>
  <si>
    <t xml:space="preserve">55461957262    </t>
  </si>
  <si>
    <t>2935</t>
  </si>
  <si>
    <t>71671P</t>
  </si>
  <si>
    <t>75301505294005507104404</t>
  </si>
  <si>
    <t>1677967</t>
  </si>
  <si>
    <t xml:space="preserve">54513061902    </t>
  </si>
  <si>
    <t>209.00</t>
  </si>
  <si>
    <t>3906</t>
  </si>
  <si>
    <t>5429910300035203</t>
  </si>
  <si>
    <t>228909</t>
  </si>
  <si>
    <t>75301505287001596600047</t>
  </si>
  <si>
    <t>5431881</t>
  </si>
  <si>
    <t>100.70</t>
  </si>
  <si>
    <t>200130</t>
  </si>
  <si>
    <t>334503</t>
  </si>
  <si>
    <t>75301505289003146800091</t>
  </si>
  <si>
    <t>6691672</t>
  </si>
  <si>
    <t>111.60</t>
  </si>
  <si>
    <t>112819</t>
  </si>
  <si>
    <t>876172</t>
  </si>
  <si>
    <t>75301505287001596300127</t>
  </si>
  <si>
    <t>5016975</t>
  </si>
  <si>
    <t>202700</t>
  </si>
  <si>
    <t>5434404574288873</t>
  </si>
  <si>
    <t>03328Z</t>
  </si>
  <si>
    <t>75301505335009823249092</t>
  </si>
  <si>
    <t>1112479</t>
  </si>
  <si>
    <t xml:space="preserve">9202542        </t>
  </si>
  <si>
    <t>105110</t>
  </si>
  <si>
    <t>5451782027444989</t>
  </si>
  <si>
    <t>337808</t>
  </si>
  <si>
    <t>5889869</t>
  </si>
  <si>
    <t xml:space="preserve">IZI*CAFETERIA DANIELS         </t>
  </si>
  <si>
    <t>75301505328006192300067</t>
  </si>
  <si>
    <t>500.00</t>
  </si>
  <si>
    <t>161554</t>
  </si>
  <si>
    <t>412074</t>
  </si>
  <si>
    <t>75301505328006192300091</t>
  </si>
  <si>
    <t>162120</t>
  </si>
  <si>
    <t>453779</t>
  </si>
  <si>
    <t>75301505328006192300083</t>
  </si>
  <si>
    <t>57</t>
  </si>
  <si>
    <t>162046</t>
  </si>
  <si>
    <t>599789</t>
  </si>
  <si>
    <t>75301505328006192300075</t>
  </si>
  <si>
    <t>162004</t>
  </si>
  <si>
    <t>871023</t>
  </si>
  <si>
    <t>75301505328006192300042</t>
  </si>
  <si>
    <t>161436</t>
  </si>
  <si>
    <t>891258</t>
  </si>
  <si>
    <t>75301505328006192300059</t>
  </si>
  <si>
    <t>161521</t>
  </si>
  <si>
    <t>5451953000089618</t>
  </si>
  <si>
    <t>247515</t>
  </si>
  <si>
    <t>4502647</t>
  </si>
  <si>
    <t>FARAONA GRAND HOTEL POS VIRTUA</t>
  </si>
  <si>
    <t>75301505333004888400062</t>
  </si>
  <si>
    <t>9291150</t>
  </si>
  <si>
    <t xml:space="preserve">1467798538     </t>
  </si>
  <si>
    <t>172.26</t>
  </si>
  <si>
    <t>203738</t>
  </si>
  <si>
    <t>5457567626230515</t>
  </si>
  <si>
    <t>07886Z</t>
  </si>
  <si>
    <t>75301505331009332202602</t>
  </si>
  <si>
    <t>7094695</t>
  </si>
  <si>
    <t xml:space="preserve">12579025748    </t>
  </si>
  <si>
    <t>191928</t>
  </si>
  <si>
    <t>5457568210450998</t>
  </si>
  <si>
    <t>09741Z</t>
  </si>
  <si>
    <t>75301505326002784003559</t>
  </si>
  <si>
    <t>2506180</t>
  </si>
  <si>
    <t xml:space="preserve">12513622203    </t>
  </si>
  <si>
    <t>172324</t>
  </si>
  <si>
    <t>5457568721137845</t>
  </si>
  <si>
    <t>08544Z</t>
  </si>
  <si>
    <t>75301505336007541502130</t>
  </si>
  <si>
    <t>2700447</t>
  </si>
  <si>
    <t xml:space="preserve">12648034728    </t>
  </si>
  <si>
    <t>135617</t>
  </si>
  <si>
    <t>5466160516491147</t>
  </si>
  <si>
    <t>97678P</t>
  </si>
  <si>
    <t>75301505318005605400078</t>
  </si>
  <si>
    <t>2101</t>
  </si>
  <si>
    <t>2787.04</t>
  </si>
  <si>
    <t>94304</t>
  </si>
  <si>
    <t>011917</t>
  </si>
  <si>
    <t>75301505313002877005615</t>
  </si>
  <si>
    <t>5036007</t>
  </si>
  <si>
    <t>185054</t>
  </si>
  <si>
    <t>5469940040374225</t>
  </si>
  <si>
    <t>017494</t>
  </si>
  <si>
    <t>75301505326001489222076</t>
  </si>
  <si>
    <t>5275550</t>
  </si>
  <si>
    <t>153640</t>
  </si>
  <si>
    <t>5488120000893541</t>
  </si>
  <si>
    <t>R00850</t>
  </si>
  <si>
    <t>5883917</t>
  </si>
  <si>
    <t xml:space="preserve">IZI*NOVEDADES ASVY GV EIRL    </t>
  </si>
  <si>
    <t>75301505309003745900025</t>
  </si>
  <si>
    <t>213158</t>
  </si>
  <si>
    <t>R00859</t>
  </si>
  <si>
    <t>75301505309003745900033</t>
  </si>
  <si>
    <t>5489133175576709</t>
  </si>
  <si>
    <t>220125</t>
  </si>
  <si>
    <t>75301505300006341200053</t>
  </si>
  <si>
    <t>7694529</t>
  </si>
  <si>
    <t xml:space="preserve">12529109469    </t>
  </si>
  <si>
    <t>18.55</t>
  </si>
  <si>
    <t>74019</t>
  </si>
  <si>
    <t>690353</t>
  </si>
  <si>
    <t>75301505333004780500340</t>
  </si>
  <si>
    <t>9999794</t>
  </si>
  <si>
    <t xml:space="preserve">1252111993     </t>
  </si>
  <si>
    <t>110450</t>
  </si>
  <si>
    <t>5529310010527616</t>
  </si>
  <si>
    <t>546401</t>
  </si>
  <si>
    <t>75301505283006848202470</t>
  </si>
  <si>
    <t>984673</t>
  </si>
  <si>
    <t xml:space="preserve">11979683702    </t>
  </si>
  <si>
    <t>90445</t>
  </si>
  <si>
    <t>5536508428487254</t>
  </si>
  <si>
    <t>339050</t>
  </si>
  <si>
    <t>75301505293005366223742</t>
  </si>
  <si>
    <t>243349</t>
  </si>
  <si>
    <t xml:space="preserve">12095095100    </t>
  </si>
  <si>
    <t>73151</t>
  </si>
  <si>
    <t>5536508439191499</t>
  </si>
  <si>
    <t>534034</t>
  </si>
  <si>
    <t>4039333</t>
  </si>
  <si>
    <t xml:space="preserve">DLC*OPEN ENGLISH              </t>
  </si>
  <si>
    <t>75301505265002034800641</t>
  </si>
  <si>
    <t>2570771</t>
  </si>
  <si>
    <t xml:space="preserve">11763769385    </t>
  </si>
  <si>
    <t>1631.70</t>
  </si>
  <si>
    <t>145612</t>
  </si>
  <si>
    <t>596463</t>
  </si>
  <si>
    <t>75301505265002034800708</t>
  </si>
  <si>
    <t>2581816</t>
  </si>
  <si>
    <t xml:space="preserve">11764009943    </t>
  </si>
  <si>
    <t>472.00</t>
  </si>
  <si>
    <t>152043</t>
  </si>
  <si>
    <t>711738</t>
  </si>
  <si>
    <t>4039334</t>
  </si>
  <si>
    <t>75301505295005457000353</t>
  </si>
  <si>
    <t>2151216</t>
  </si>
  <si>
    <t xml:space="preserve">12117617317    </t>
  </si>
  <si>
    <t>61114</t>
  </si>
  <si>
    <t>5536508441941964</t>
  </si>
  <si>
    <t>357971</t>
  </si>
  <si>
    <t>75301505299007284600161</t>
  </si>
  <si>
    <t>6249352</t>
  </si>
  <si>
    <t xml:space="preserve">12167509480    </t>
  </si>
  <si>
    <t>72.00</t>
  </si>
  <si>
    <t>64400</t>
  </si>
  <si>
    <t>358349</t>
  </si>
  <si>
    <t>75301505299007284700599</t>
  </si>
  <si>
    <t>6249425</t>
  </si>
  <si>
    <t xml:space="preserve">12167513092    </t>
  </si>
  <si>
    <t>179.00</t>
  </si>
  <si>
    <t>64432</t>
  </si>
  <si>
    <t>358942</t>
  </si>
  <si>
    <t>75301505299007284700144</t>
  </si>
  <si>
    <t>6249534</t>
  </si>
  <si>
    <t xml:space="preserve">12167518817    </t>
  </si>
  <si>
    <t>359428</t>
  </si>
  <si>
    <t>75301505299007284700581</t>
  </si>
  <si>
    <t>6249628</t>
  </si>
  <si>
    <t xml:space="preserve">12167523581    </t>
  </si>
  <si>
    <t>447.00</t>
  </si>
  <si>
    <t>64606</t>
  </si>
  <si>
    <t>5536508444073914</t>
  </si>
  <si>
    <t>652705</t>
  </si>
  <si>
    <t>75301505327001435200258</t>
  </si>
  <si>
    <t>4590934</t>
  </si>
  <si>
    <t>4199.00</t>
  </si>
  <si>
    <t>191459</t>
  </si>
  <si>
    <t>5536610088346901</t>
  </si>
  <si>
    <t>R02550</t>
  </si>
  <si>
    <t>5875581</t>
  </si>
  <si>
    <t xml:space="preserve">IZI*BAZAR TECHI               </t>
  </si>
  <si>
    <t>75301505285004973500014</t>
  </si>
  <si>
    <t>62814</t>
  </si>
  <si>
    <t>R02599</t>
  </si>
  <si>
    <t>75301505285004973500022</t>
  </si>
  <si>
    <t>62845</t>
  </si>
  <si>
    <t>R02632</t>
  </si>
  <si>
    <t>75301505285004973500030</t>
  </si>
  <si>
    <t>62908</t>
  </si>
  <si>
    <t>R02675</t>
  </si>
  <si>
    <t>75301505285004973500048</t>
  </si>
  <si>
    <t>62932</t>
  </si>
  <si>
    <t>R02708</t>
  </si>
  <si>
    <t>75301505285004973500055</t>
  </si>
  <si>
    <t>62955</t>
  </si>
  <si>
    <t>R02761</t>
  </si>
  <si>
    <t>75301505285004973500063</t>
  </si>
  <si>
    <t>63016</t>
  </si>
  <si>
    <t>R02807</t>
  </si>
  <si>
    <t>75301505285004973500071</t>
  </si>
  <si>
    <t>63041</t>
  </si>
  <si>
    <t>R09083</t>
  </si>
  <si>
    <t>5876517</t>
  </si>
  <si>
    <t xml:space="preserve">IZI*FERRETERIA YOIS           </t>
  </si>
  <si>
    <t>75301505286004983100481</t>
  </si>
  <si>
    <t>60053</t>
  </si>
  <si>
    <t>R09120</t>
  </si>
  <si>
    <t>75301505286004983100499</t>
  </si>
  <si>
    <t>168</t>
  </si>
  <si>
    <t>60113</t>
  </si>
  <si>
    <t>R09151</t>
  </si>
  <si>
    <t>75301505286004983100507</t>
  </si>
  <si>
    <t>170</t>
  </si>
  <si>
    <t>60136</t>
  </si>
  <si>
    <t>R09184</t>
  </si>
  <si>
    <t>75301505285004983100516</t>
  </si>
  <si>
    <t>172</t>
  </si>
  <si>
    <t>60156</t>
  </si>
  <si>
    <t>R09215</t>
  </si>
  <si>
    <t>75301505285004983100524</t>
  </si>
  <si>
    <t>174</t>
  </si>
  <si>
    <t>60220</t>
  </si>
  <si>
    <t>R09248</t>
  </si>
  <si>
    <t>75301505285004983100532</t>
  </si>
  <si>
    <t>176</t>
  </si>
  <si>
    <t>60240</t>
  </si>
  <si>
    <t>R09292</t>
  </si>
  <si>
    <t>75301505285004983100540</t>
  </si>
  <si>
    <t>178</t>
  </si>
  <si>
    <t>60300</t>
  </si>
  <si>
    <t>R09329</t>
  </si>
  <si>
    <t>75301505285004983100557</t>
  </si>
  <si>
    <t>180</t>
  </si>
  <si>
    <t>60319</t>
  </si>
  <si>
    <t>R09376</t>
  </si>
  <si>
    <t>75301505285004983100565</t>
  </si>
  <si>
    <t>182</t>
  </si>
  <si>
    <t>60339</t>
  </si>
  <si>
    <t>R09409</t>
  </si>
  <si>
    <t>75301505285004983100573</t>
  </si>
  <si>
    <t>184</t>
  </si>
  <si>
    <t>60358</t>
  </si>
  <si>
    <t>R09453</t>
  </si>
  <si>
    <t>75301505285004983100581</t>
  </si>
  <si>
    <t>186</t>
  </si>
  <si>
    <t>60417</t>
  </si>
  <si>
    <t>R09487</t>
  </si>
  <si>
    <t>75301505285004983100599</t>
  </si>
  <si>
    <t>188</t>
  </si>
  <si>
    <t>60436</t>
  </si>
  <si>
    <t>5540465000432774</t>
  </si>
  <si>
    <t>R08196</t>
  </si>
  <si>
    <t>1017010</t>
  </si>
  <si>
    <t xml:space="preserve">MFA811 LOS FLAMENGOS          </t>
  </si>
  <si>
    <t>75301505319002654500048</t>
  </si>
  <si>
    <t>7052</t>
  </si>
  <si>
    <t>36.40</t>
  </si>
  <si>
    <t>190456</t>
  </si>
  <si>
    <t>R08274</t>
  </si>
  <si>
    <t>75301505319002654500055</t>
  </si>
  <si>
    <t>7054</t>
  </si>
  <si>
    <t>57.20</t>
  </si>
  <si>
    <t>190904</t>
  </si>
  <si>
    <t>R08445</t>
  </si>
  <si>
    <t>1039277</t>
  </si>
  <si>
    <t xml:space="preserve">TAMBO TDA MARABU              </t>
  </si>
  <si>
    <t>75301505319004012301200</t>
  </si>
  <si>
    <t>9476</t>
  </si>
  <si>
    <t>191803</t>
  </si>
  <si>
    <t>R09156</t>
  </si>
  <si>
    <t>1034194</t>
  </si>
  <si>
    <t xml:space="preserve">MALL AVENTURA SANTA ANITA     </t>
  </si>
  <si>
    <t>75301505319002994500575</t>
  </si>
  <si>
    <t>2614</t>
  </si>
  <si>
    <t>73.00</t>
  </si>
  <si>
    <t>195338</t>
  </si>
  <si>
    <t>R09509</t>
  </si>
  <si>
    <t>1051790</t>
  </si>
  <si>
    <t>MF I09 MALL AVENTURA SANTA ANI</t>
  </si>
  <si>
    <t>75301505318009958100020</t>
  </si>
  <si>
    <t>6146</t>
  </si>
  <si>
    <t>201112</t>
  </si>
  <si>
    <t>R09602</t>
  </si>
  <si>
    <t>75301505318009958000691</t>
  </si>
  <si>
    <t>124.30</t>
  </si>
  <si>
    <t>201541</t>
  </si>
  <si>
    <t>R09827</t>
  </si>
  <si>
    <t>75301505318009958000709</t>
  </si>
  <si>
    <t>6456</t>
  </si>
  <si>
    <t>202649</t>
  </si>
  <si>
    <t>5545742005936008</t>
  </si>
  <si>
    <t>524199</t>
  </si>
  <si>
    <t>5880469</t>
  </si>
  <si>
    <t xml:space="preserve">IZI*LICORERIA PALOMINO        </t>
  </si>
  <si>
    <t>75301505339008678300022</t>
  </si>
  <si>
    <t>351</t>
  </si>
  <si>
    <t>175053</t>
  </si>
  <si>
    <t>682504</t>
  </si>
  <si>
    <t>75301505339008678300170</t>
  </si>
  <si>
    <t>175729</t>
  </si>
  <si>
    <t>74357045273002780100074</t>
  </si>
  <si>
    <t>74357045271004893500036</t>
  </si>
  <si>
    <t>74357045271006861300109</t>
  </si>
  <si>
    <t>74357045269007798500377</t>
  </si>
  <si>
    <t>74096235323000220192472</t>
  </si>
  <si>
    <t>74096235321000140386610</t>
  </si>
  <si>
    <t>74096235321000180030664</t>
  </si>
  <si>
    <t>74096235317000080119209</t>
  </si>
  <si>
    <t>74096235309000120386206</t>
  </si>
  <si>
    <t>74096235297000180008967</t>
  </si>
  <si>
    <t>74357045334007519800669</t>
  </si>
  <si>
    <t>74357045333001504700100</t>
  </si>
  <si>
    <t>74357045333004162000284</t>
  </si>
  <si>
    <t>74357045332006597000095</t>
  </si>
  <si>
    <t>74357045332004085000198</t>
  </si>
  <si>
    <t>74357045332001084400049</t>
  </si>
  <si>
    <t>74357045331001572300025</t>
  </si>
  <si>
    <t>74357045331001572300041</t>
  </si>
  <si>
    <t>74357045331001572300033</t>
  </si>
  <si>
    <t>74357045330001920100045</t>
  </si>
  <si>
    <t>74357045330001920100029</t>
  </si>
  <si>
    <t>74357045330001920100011</t>
  </si>
  <si>
    <t>74357045330001920100037</t>
  </si>
  <si>
    <t>74357045330005324600138</t>
  </si>
  <si>
    <t>74357045330005324600096</t>
  </si>
  <si>
    <t>74357045330005324600161</t>
  </si>
  <si>
    <t>74357045330004568100640</t>
  </si>
  <si>
    <t>74357045331001572300066</t>
  </si>
  <si>
    <t>74357045331001572300074</t>
  </si>
  <si>
    <t>74357045331001572300058</t>
  </si>
  <si>
    <t>74357045329007211800048</t>
  </si>
  <si>
    <t>74357045329000461300116</t>
  </si>
  <si>
    <t>74357045329000461300090</t>
  </si>
  <si>
    <t>74357045329000461300108</t>
  </si>
  <si>
    <t>74357045330004568000444</t>
  </si>
  <si>
    <t>74357045330002234500011</t>
  </si>
  <si>
    <t>74357045329001510100051</t>
  </si>
  <si>
    <t>74357045329001510100093</t>
  </si>
  <si>
    <t>74357045329003255500016</t>
  </si>
  <si>
    <t>74357045329001907100011</t>
  </si>
  <si>
    <t>74357045329003255500024</t>
  </si>
  <si>
    <t>74357045328001490500214</t>
  </si>
  <si>
    <t>74357045328004508500119</t>
  </si>
  <si>
    <t>74357045328000241300189</t>
  </si>
  <si>
    <t>74357045328002958600041</t>
  </si>
  <si>
    <t>74357045328002958600066</t>
  </si>
  <si>
    <t>74357045328002958600033</t>
  </si>
  <si>
    <t>74357045328002958600058</t>
  </si>
  <si>
    <t>74357045327006868400088</t>
  </si>
  <si>
    <t>74357045326009335500036</t>
  </si>
  <si>
    <t>74357045327005287400018</t>
  </si>
  <si>
    <t>74357045326009916200022</t>
  </si>
  <si>
    <t>74357045326009057000017</t>
  </si>
  <si>
    <t>74357045326009057000025</t>
  </si>
  <si>
    <t>74357045327005287500015</t>
  </si>
  <si>
    <t>74357045326009057000033</t>
  </si>
  <si>
    <t>74357045326009057000041</t>
  </si>
  <si>
    <t>74357045327002846800077</t>
  </si>
  <si>
    <t>74357045323003587400121</t>
  </si>
  <si>
    <t>74357045323003583400018</t>
  </si>
  <si>
    <t>74357045321005149300022</t>
  </si>
  <si>
    <t>74357045317001691500008</t>
  </si>
  <si>
    <t>74357045317002413600001</t>
  </si>
  <si>
    <t>74357045318001517700070</t>
  </si>
  <si>
    <t>74357045316001343000416</t>
  </si>
  <si>
    <t>74357045316001343000242</t>
  </si>
  <si>
    <t>74357045313003769000741</t>
  </si>
  <si>
    <t>74357045312003720101761</t>
  </si>
  <si>
    <t>74357045312003720101795</t>
  </si>
  <si>
    <t>74357045309007949300455</t>
  </si>
  <si>
    <t>74357045310009778500301</t>
  </si>
  <si>
    <t>74357045309007602000582</t>
  </si>
  <si>
    <t>74357045308005820800297</t>
  </si>
  <si>
    <t>74357045305009537300347</t>
  </si>
  <si>
    <t>74357045295003759200014</t>
  </si>
  <si>
    <t>74357045295003759200022</t>
  </si>
  <si>
    <t>74357045287002724500011</t>
  </si>
  <si>
    <t>74357045284006565700021</t>
  </si>
  <si>
    <t>74357045276008344500094</t>
  </si>
  <si>
    <t>74357045255000477300124</t>
  </si>
  <si>
    <t>74357045255000477300066</t>
  </si>
  <si>
    <t>74357045246002452200016</t>
  </si>
  <si>
    <t>74357045245001172800064</t>
  </si>
  <si>
    <t>978</t>
  </si>
  <si>
    <t>484</t>
  </si>
  <si>
    <t>036</t>
  </si>
  <si>
    <t>124</t>
  </si>
  <si>
    <t>Importe (as400) moneda comercio</t>
  </si>
  <si>
    <t>Transaction Currency Code</t>
  </si>
  <si>
    <t>Billing Currency Code</t>
  </si>
  <si>
    <t>Acquirer Reference Number</t>
  </si>
  <si>
    <t>US Bill Amount</t>
  </si>
  <si>
    <t>Transaction Amount</t>
  </si>
  <si>
    <t>US Trans Amount</t>
  </si>
  <si>
    <t>Bill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</si>
</sst>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3" borderId="1" xfId="0" applyFont="1" applyFill="1" applyBorder="1"/>
    <xf numFmtId="14" fontId="2" fillId="4" borderId="2" xfId="0" applyNumberFormat="1" applyFont="1" applyFill="1" applyBorder="1"/>
    <xf numFmtId="0" fontId="1" fillId="3" borderId="2" xfId="0" applyFont="1" applyFill="1" applyBorder="1"/>
    <xf numFmtId="0" fontId="0" fillId="4" borderId="1" xfId="0" applyFill="1" applyBorder="1"/>
    <xf numFmtId="14" fontId="0" fillId="4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14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34D290C-7957-470C-AA99-4AB3E5B2AA78}" autoFormatId="16" applyNumberFormats="0" applyBorderFormats="0" applyFontFormats="0" applyPatternFormats="0" applyAlignmentFormats="0" applyWidthHeightFormats="0">
  <queryTableRefresh nextId="26">
    <queryTableFields count="21">
      <queryTableField id="24" name="Column1" tableColumnId="23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B8BDA-5E64-4CAA-BF34-3A3E20D1BCD1}" name="ARD_SAFE_PROCESSED_20220608" displayName="ARD_SAFE_PROCESSED_20220608" ref="A1:U1543" tableType="queryTable" totalsRowShown="0">
  <autoFilter ref="A1:U1543" xr:uid="{CE914245-E5B2-42CC-9BB5-0B0E5F30E3DF}"/>
  <sortState xmlns:xlrd2="http://schemas.microsoft.com/office/spreadsheetml/2017/richdata2" ref="A2:U1543">
    <sortCondition ref="K1:K1543"/>
  </sortState>
  <tableColumns count="21">
    <tableColumn id="23" xr3:uid="{80C097D5-3701-4DBB-8B4F-AE405E9C75FD}" uniqueName="23" name="Column1" queryTableFieldId="24" dataDxfId="20"/>
    <tableColumn id="2" xr3:uid="{D0EC9567-FC91-4A28-8D93-EAF22879971A}" uniqueName="2" name="Column2" queryTableFieldId="2" dataDxfId="19"/>
    <tableColumn id="3" xr3:uid="{057651E4-37DA-4939-B008-2118763C5B58}" uniqueName="3" name="Column3" queryTableFieldId="3" dataDxfId="18"/>
    <tableColumn id="4" xr3:uid="{40B28F47-89C9-44AD-ADF6-7BEE462866DF}" uniqueName="4" name="Column4" queryTableFieldId="4" dataDxfId="17"/>
    <tableColumn id="5" xr3:uid="{58AE0FF6-3754-4D09-BCA0-71B6D64EC650}" uniqueName="5" name="Column5" queryTableFieldId="5" dataDxfId="16"/>
    <tableColumn id="6" xr3:uid="{F6CAA972-5876-4474-9960-A3164E2F080A}" uniqueName="6" name="Column6" queryTableFieldId="6" dataDxfId="15"/>
    <tableColumn id="7" xr3:uid="{3797B8A6-9B16-43DD-85F0-4E8FD3D08556}" uniqueName="7" name="Column7" queryTableFieldId="7" dataDxfId="14"/>
    <tableColumn id="8" xr3:uid="{A41E319A-3966-433F-9073-A04C98B9F90C}" uniqueName="8" name="Column8" queryTableFieldId="8" dataDxfId="13"/>
    <tableColumn id="9" xr3:uid="{4FEF472F-4A0F-4416-887F-C1857079516B}" uniqueName="9" name="Column9" queryTableFieldId="9" dataDxfId="12"/>
    <tableColumn id="10" xr3:uid="{2AF0944E-19C3-4BE5-A535-B1474C118976}" uniqueName="10" name="Column10" queryTableFieldId="10" dataDxfId="11"/>
    <tableColumn id="11" xr3:uid="{27E4881A-D862-49EA-80EC-4B8418F7ED1A}" uniqueName="11" name="Column11" queryTableFieldId="11" dataDxfId="10"/>
    <tableColumn id="12" xr3:uid="{E3680983-E9F6-4521-B5CB-C880C85632ED}" uniqueName="12" name="Column12" queryTableFieldId="12" dataDxfId="9"/>
    <tableColumn id="13" xr3:uid="{A7460ABC-58FD-464A-850D-6FABB0AD4B5B}" uniqueName="13" name="Column13" queryTableFieldId="13" dataDxfId="8"/>
    <tableColumn id="14" xr3:uid="{C4787DDC-B89C-4113-8009-C7487C00AD79}" uniqueName="14" name="Column14" queryTableFieldId="14" dataDxfId="7"/>
    <tableColumn id="15" xr3:uid="{2B41177A-FB92-4CAB-9204-B8E926E3DAF4}" uniqueName="15" name="Column15" queryTableFieldId="15" dataDxfId="6"/>
    <tableColumn id="16" xr3:uid="{F99AD33D-51E8-4EDF-A0B6-95E905050971}" uniqueName="16" name="Column16" queryTableFieldId="16" dataDxfId="5"/>
    <tableColumn id="17" xr3:uid="{DA50274E-20B3-4CE4-A4D2-DD0864ADE6A5}" uniqueName="17" name="Column17" queryTableFieldId="17" dataDxfId="4"/>
    <tableColumn id="18" xr3:uid="{E4B0CA95-266D-415F-8842-109A08E4A699}" uniqueName="18" name="Column18" queryTableFieldId="18" dataDxfId="3"/>
    <tableColumn id="19" xr3:uid="{4506A2BA-E868-48DA-9CAF-23A9C4FB6003}" uniqueName="19" name="Column19" queryTableFieldId="19" dataDxfId="2"/>
    <tableColumn id="20" xr3:uid="{F406F2AF-CD24-406C-9DD1-33DBF8047A4A}" uniqueName="20" name="Column20" queryTableFieldId="20" dataDxfId="1"/>
    <tableColumn id="21" xr3:uid="{E7AC5DD9-A894-4779-9A91-0A5E0A4DD103}" uniqueName="21" name="Column21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EB67-9DF0-4CFC-B0B0-79AD3A0958C2}">
  <sheetPr filterMode="1"/>
  <dimension ref="A1:BE100966"/>
  <sheetViews>
    <sheetView tabSelected="1" topLeftCell="AG1" zoomScaleNormal="100" workbookViewId="0">
      <pane ySplit="1" topLeftCell="A2" activePane="bottomLeft" state="frozen"/>
      <selection activeCell="A29" sqref="A29"/>
      <selection pane="bottomLeft" activeCell="BB2" sqref="BB2"/>
    </sheetView>
  </sheetViews>
  <sheetFormatPr baseColWidth="10" defaultRowHeight="14.4" x14ac:dyDescent="0.3"/>
  <cols>
    <col min="1" max="1" width="19.44140625" bestFit="1" customWidth="1"/>
    <col min="2" max="7" width="11.88671875" bestFit="1" customWidth="1"/>
    <col min="8" max="8" width="45" bestFit="1" customWidth="1"/>
    <col min="9" max="9" width="11.88671875" bestFit="1" customWidth="1"/>
    <col min="10" max="10" width="12.77734375" bestFit="1" customWidth="1"/>
    <col min="11" max="11" width="27.44140625" bestFit="1" customWidth="1"/>
    <col min="12" max="14" width="12.77734375" bestFit="1" customWidth="1"/>
    <col min="15" max="15" width="50.77734375" bestFit="1" customWidth="1"/>
    <col min="16" max="16" width="18.33203125" bestFit="1" customWidth="1"/>
    <col min="17" max="19" width="12.77734375" bestFit="1" customWidth="1"/>
    <col min="20" max="20" width="13.21875" bestFit="1" customWidth="1"/>
    <col min="21" max="21" width="12.77734375" bestFit="1" customWidth="1"/>
    <col min="22" max="22" width="11.5546875" customWidth="1"/>
    <col min="23" max="23" width="24.21875" bestFit="1" customWidth="1"/>
    <col min="24" max="27" width="11.5546875" customWidth="1"/>
    <col min="28" max="28" width="45.33203125" customWidth="1"/>
    <col min="29" max="29" width="11.5546875" customWidth="1"/>
    <col min="30" max="30" width="15.88671875" customWidth="1"/>
    <col min="36" max="39" width="0" hidden="1" customWidth="1"/>
    <col min="40" max="40" width="24" bestFit="1" customWidth="1"/>
    <col min="46" max="46" width="30.77734375" customWidth="1"/>
    <col min="47" max="53" width="0" hidden="1" customWidth="1"/>
    <col min="55" max="55" width="16.88671875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10950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55</v>
      </c>
      <c r="BC1" s="1" t="s">
        <v>56</v>
      </c>
      <c r="BD1" s="1" t="s">
        <v>57</v>
      </c>
      <c r="BE1" s="1" t="s">
        <v>58</v>
      </c>
    </row>
    <row r="2" spans="1:57" x14ac:dyDescent="0.3">
      <c r="A2" t="s">
        <v>5724</v>
      </c>
      <c r="B2" t="s">
        <v>5725</v>
      </c>
      <c r="C2" t="s">
        <v>87</v>
      </c>
      <c r="D2" t="s">
        <v>25</v>
      </c>
      <c r="E2" t="s">
        <v>5726</v>
      </c>
      <c r="F2" t="s">
        <v>28</v>
      </c>
      <c r="G2" t="s">
        <v>29</v>
      </c>
      <c r="H2" t="s">
        <v>176</v>
      </c>
      <c r="I2" t="s">
        <v>5726</v>
      </c>
      <c r="J2" t="s">
        <v>21</v>
      </c>
      <c r="K2" t="s">
        <v>5727</v>
      </c>
      <c r="L2" t="s">
        <v>5728</v>
      </c>
      <c r="M2" t="s">
        <v>65</v>
      </c>
      <c r="N2" t="s">
        <v>26</v>
      </c>
      <c r="O2" t="s">
        <v>27</v>
      </c>
      <c r="P2" t="s">
        <v>5729</v>
      </c>
      <c r="Q2" t="s">
        <v>83</v>
      </c>
      <c r="R2" t="s">
        <v>23</v>
      </c>
      <c r="S2" t="s">
        <v>24</v>
      </c>
      <c r="T2" t="s">
        <v>5726</v>
      </c>
      <c r="U2" t="s">
        <v>5730</v>
      </c>
      <c r="W2">
        <v>7.4096235323000097E+22</v>
      </c>
      <c r="X2" t="s">
        <v>28</v>
      </c>
      <c r="Y2" t="e">
        <f>VLOOKUP(W2,ARD_SAFE_PROCESSED_20220608[[#This Row],[Column11]],1,FALSE)</f>
        <v>#N/A</v>
      </c>
      <c r="AB2" t="str">
        <f>CONCATENATE(LEFT(ARD_SAFE_PROCESSED_20220608[[#This Row],[Column1]],6),"******",RIGHT(ARD_SAFE_PROCESSED_20220608[[#This Row],[Column1]],4),";",ARD_SAFE_PROCESSED_20220608[[#This Row],[Column11]])</f>
        <v>447410******8213;74357045059001894101986</v>
      </c>
      <c r="AD2" t="str">
        <f>CLEAN(ARD_SAFE_PROCESSED_20220608[[#This Row],[Column1]])</f>
        <v>4474107297188213</v>
      </c>
      <c r="AE2" t="str">
        <f>CLEAN(ARD_SAFE_PROCESSED_20220608[[#This Row],[Column2]])</f>
        <v>159456</v>
      </c>
      <c r="AF2" t="str">
        <f>CLEAN(ARD_SAFE_PROCESSED_20220608[[#This Row],[Column3]])</f>
        <v>4031262</v>
      </c>
      <c r="AG2" t="str">
        <f>CLEAN(ARD_SAFE_PROCESSED_20220608[[#This Row],[Column4]])</f>
        <v>EC</v>
      </c>
      <c r="AH2" t="str">
        <f>CLEAN(ARD_SAFE_PROCESSED_20220608[[#This Row],[Column5]])</f>
        <v>20250228</v>
      </c>
      <c r="AI2" t="str">
        <f>CLEAN(ARD_SAFE_PROCESSED_20220608[[#This Row],[Column6]])</f>
        <v>604</v>
      </c>
      <c r="AJ2" t="str">
        <f>CLEAN(ARD_SAFE_PROCESSED_20220608[[#This Row],[Column7]])</f>
        <v>76</v>
      </c>
      <c r="AK2" t="str">
        <f>CLEAN(ARD_SAFE_PROCESSED_20220608[[#This Row],[Column8]])</f>
        <v xml:space="preserve">DLC*RAPPI PRO PERU            </v>
      </c>
      <c r="AL2" t="str">
        <f>CLEAN(ARD_SAFE_PROCESSED_20220608[[#This Row],[Column9]])</f>
        <v>20250228</v>
      </c>
      <c r="AM2" t="str">
        <f>CLEAN(ARD_SAFE_PROCESSED_20220608[[#This Row],[Column10]])</f>
        <v xml:space="preserve">'                       </v>
      </c>
      <c r="AN2" t="s">
        <v>5727</v>
      </c>
      <c r="AO2" t="str">
        <f>CLEAN(ARD_SAFE_PROCESSED_20220608[[#This Row],[Column12]])</f>
        <v>8996083</v>
      </c>
      <c r="AP2" t="str">
        <f>CLEAN(ARD_SAFE_PROCESSED_20220608[[#This Row],[Column13]])</f>
        <v xml:space="preserve">   </v>
      </c>
      <c r="AQ2" t="str">
        <f>CLEAN(ARD_SAFE_PROCESSED_20220608[[#This Row],[Column14]])</f>
        <v xml:space="preserve">PV000000  </v>
      </c>
      <c r="AR2" t="str">
        <f>CLEAN(ARD_SAFE_PROCESSED_20220608[[#This Row],[Column15]])</f>
        <v xml:space="preserve">E-COMMERCE                                        </v>
      </c>
      <c r="AS2" t="str">
        <f>CLEAN(ARD_SAFE_PROCESSED_20220608[[#This Row],[Column16]])</f>
        <v xml:space="preserve">8642009146     </v>
      </c>
      <c r="AT2" t="str">
        <f>CLEAN(ARD_SAFE_PROCESSED_20220608[[#This Row],[Column17]])</f>
        <v>16.90</v>
      </c>
      <c r="AU2" t="str">
        <f>CLEAN(ARD_SAFE_PROCESSED_20220608[[#This Row],[Column18]])</f>
        <v xml:space="preserve">' </v>
      </c>
      <c r="AV2" t="str">
        <f>CLEAN(ARD_SAFE_PROCESSED_20220608[[#This Row],[Column19]])</f>
        <v xml:space="preserve">          </v>
      </c>
      <c r="AW2" t="str">
        <f>CLEAN(ARD_SAFE_PROCESSED_20220608[[#This Row],[Column20]])</f>
        <v>20250228</v>
      </c>
      <c r="AX2" t="str">
        <f>CLEAN(ARD_SAFE_PROCESSED_20220608[[#This Row],[Column21]])</f>
        <v>70151</v>
      </c>
      <c r="AY2" t="str">
        <f>LEFT(ARD_SAFE_PROCESSED_20220608[[#This Row],[Column1]],6)</f>
        <v>447410</v>
      </c>
      <c r="AZ2" t="str">
        <f>RIGHT(ARD_SAFE_PROCESSED_20220608[[#This Row],[Column1]],4)</f>
        <v>8213</v>
      </c>
      <c r="BA2" s="2">
        <f>VLOOKUP(AB2,x,6,FALSE)</f>
        <v>45994</v>
      </c>
      <c r="BB2">
        <f>VLOOKUP(AB2,x,2,FALSE)</f>
        <v>4.5999999999999996</v>
      </c>
      <c r="BC2">
        <f t="shared" ref="BC2" si="0">VLOOKUP(AB2,x,3,FALSE)</f>
        <v>16.899999999999999</v>
      </c>
      <c r="BD2" t="str">
        <f t="shared" ref="BD2" si="1">VLOOKUP(AB2,x,4,FALSE)</f>
        <v>6</v>
      </c>
      <c r="BE2" t="str">
        <f>VLOOKUP(AB2,x,5,FALSE)</f>
        <v>F:TC40</v>
      </c>
    </row>
    <row r="3" spans="1:57" hidden="1" x14ac:dyDescent="0.3">
      <c r="A3" t="s">
        <v>5627</v>
      </c>
      <c r="B3" t="s">
        <v>5628</v>
      </c>
      <c r="C3" t="s">
        <v>96</v>
      </c>
      <c r="D3" t="s">
        <v>69</v>
      </c>
      <c r="E3" t="s">
        <v>5629</v>
      </c>
      <c r="F3" t="s">
        <v>28</v>
      </c>
      <c r="G3" t="s">
        <v>29</v>
      </c>
      <c r="H3" t="s">
        <v>97</v>
      </c>
      <c r="I3" t="s">
        <v>5630</v>
      </c>
      <c r="J3" t="s">
        <v>21</v>
      </c>
      <c r="K3" t="s">
        <v>5631</v>
      </c>
      <c r="L3" t="s">
        <v>5632</v>
      </c>
      <c r="M3" t="s">
        <v>65</v>
      </c>
      <c r="N3" t="s">
        <v>95</v>
      </c>
      <c r="O3" t="s">
        <v>70</v>
      </c>
      <c r="P3" t="s">
        <v>22</v>
      </c>
      <c r="Q3" t="s">
        <v>5633</v>
      </c>
      <c r="R3" t="s">
        <v>23</v>
      </c>
      <c r="S3" t="s">
        <v>24</v>
      </c>
      <c r="T3" t="s">
        <v>5629</v>
      </c>
      <c r="U3" t="s">
        <v>5634</v>
      </c>
      <c r="W3" t="s">
        <v>10867</v>
      </c>
      <c r="X3" t="s">
        <v>28</v>
      </c>
      <c r="Y3" t="e">
        <f>VLOOKUP(W3,ARD_SAFE_PROCESSED_20220608[[#This Row],[Column11]],1,FALSE)</f>
        <v>#N/A</v>
      </c>
      <c r="AB3" t="str">
        <f>CONCATENATE(LEFT(ARD_SAFE_PROCESSED_20220608[[#This Row],[Column1]],6),"******",RIGHT(ARD_SAFE_PROCESSED_20220608[[#This Row],[Column1]],4),";",ARD_SAFE_PROCESSED_20220608[[#This Row],[Column11]])</f>
        <v>447410******7461;74357045163003801127842</v>
      </c>
      <c r="AD3" t="str">
        <f>CLEAN(ARD_SAFE_PROCESSED_20220608[[#This Row],[Column1]])</f>
        <v>4474107105607461</v>
      </c>
      <c r="AE3" t="str">
        <f>CLEAN(ARD_SAFE_PROCESSED_20220608[[#This Row],[Column2]])</f>
        <v>990489</v>
      </c>
      <c r="AF3" t="str">
        <f>CLEAN(ARD_SAFE_PROCESSED_20220608[[#This Row],[Column3]])</f>
        <v>4078078</v>
      </c>
      <c r="AG3" t="str">
        <f>CLEAN(ARD_SAFE_PROCESSED_20220608[[#This Row],[Column4]])</f>
        <v>PV</v>
      </c>
      <c r="AH3" t="str">
        <f>CLEAN(ARD_SAFE_PROCESSED_20220608[[#This Row],[Column5]])</f>
        <v>20250611</v>
      </c>
      <c r="AI3" t="str">
        <f>CLEAN(ARD_SAFE_PROCESSED_20220608[[#This Row],[Column6]])</f>
        <v>604</v>
      </c>
      <c r="AJ3" t="str">
        <f>CLEAN(ARD_SAFE_PROCESSED_20220608[[#This Row],[Column7]])</f>
        <v>76</v>
      </c>
      <c r="AK3" t="str">
        <f>CLEAN(ARD_SAFE_PROCESSED_20220608[[#This Row],[Column8]])</f>
        <v xml:space="preserve">MOVISTAR APP MOVIL            </v>
      </c>
      <c r="AL3" t="str">
        <f>CLEAN(ARD_SAFE_PROCESSED_20220608[[#This Row],[Column9]])</f>
        <v>20250612</v>
      </c>
      <c r="AM3" t="str">
        <f>CLEAN(ARD_SAFE_PROCESSED_20220608[[#This Row],[Column10]])</f>
        <v xml:space="preserve">'                       </v>
      </c>
      <c r="AN3" t="s">
        <v>5631</v>
      </c>
      <c r="AO3" t="str">
        <f>CLEAN(ARD_SAFE_PROCESSED_20220608[[#This Row],[Column12]])</f>
        <v>1322622</v>
      </c>
      <c r="AP3" t="str">
        <f>CLEAN(ARD_SAFE_PROCESSED_20220608[[#This Row],[Column13]])</f>
        <v xml:space="preserve">   </v>
      </c>
      <c r="AQ3" t="str">
        <f>CLEAN(ARD_SAFE_PROCESSED_20220608[[#This Row],[Column14]])</f>
        <v xml:space="preserve">36363636  </v>
      </c>
      <c r="AR3" t="str">
        <f>CLEAN(ARD_SAFE_PROCESSED_20220608[[#This Row],[Column15]])</f>
        <v xml:space="preserve">POS VIRTUAL                                       </v>
      </c>
      <c r="AS3" t="str">
        <f>CLEAN(ARD_SAFE_PROCESSED_20220608[[#This Row],[Column16]])</f>
        <v xml:space="preserve">               </v>
      </c>
      <c r="AT3" t="str">
        <f>CLEAN(ARD_SAFE_PROCESSED_20220608[[#This Row],[Column17]])</f>
        <v>118.70</v>
      </c>
      <c r="AU3" t="str">
        <f>CLEAN(ARD_SAFE_PROCESSED_20220608[[#This Row],[Column18]])</f>
        <v xml:space="preserve">' </v>
      </c>
      <c r="AV3" t="str">
        <f>CLEAN(ARD_SAFE_PROCESSED_20220608[[#This Row],[Column19]])</f>
        <v xml:space="preserve">          </v>
      </c>
      <c r="AW3" t="str">
        <f>CLEAN(ARD_SAFE_PROCESSED_20220608[[#This Row],[Column20]])</f>
        <v>20250611</v>
      </c>
      <c r="AX3" t="str">
        <f>CLEAN(ARD_SAFE_PROCESSED_20220608[[#This Row],[Column21]])</f>
        <v>230337</v>
      </c>
      <c r="AY3" t="str">
        <f>LEFT(ARD_SAFE_PROCESSED_20220608[[#This Row],[Column1]],6)</f>
        <v>447410</v>
      </c>
      <c r="AZ3" t="str">
        <f>RIGHT(ARD_SAFE_PROCESSED_20220608[[#This Row],[Column1]],4)</f>
        <v>7461</v>
      </c>
      <c r="BA3" s="2">
        <f t="shared" ref="BA3:BA18" si="2">VLOOKUP(AB3,x,6,FALSE)</f>
        <v>45994</v>
      </c>
      <c r="BB3">
        <f t="shared" ref="BB3:BB18" si="3">VLOOKUP(AB3,x,2,FALSE)</f>
        <v>32.72</v>
      </c>
      <c r="BC3">
        <f t="shared" ref="BC3:BC18" si="4">VLOOKUP(AB3,x,3,FALSE)</f>
        <v>118.7</v>
      </c>
      <c r="BD3" t="str">
        <f t="shared" ref="BD3:BD18" si="5">VLOOKUP(AB3,x,4,FALSE)</f>
        <v>6</v>
      </c>
      <c r="BE3" t="str">
        <f t="shared" ref="BE3:BE18" si="6">VLOOKUP(AB3,x,5,FALSE)</f>
        <v>F:TC40</v>
      </c>
    </row>
    <row r="4" spans="1:57" hidden="1" x14ac:dyDescent="0.3">
      <c r="A4" t="s">
        <v>2524</v>
      </c>
      <c r="B4" t="s">
        <v>2531</v>
      </c>
      <c r="C4" t="s">
        <v>2517</v>
      </c>
      <c r="D4" t="s">
        <v>25</v>
      </c>
      <c r="E4" t="s">
        <v>2532</v>
      </c>
      <c r="F4" t="s">
        <v>28</v>
      </c>
      <c r="G4" t="s">
        <v>29</v>
      </c>
      <c r="H4" t="s">
        <v>297</v>
      </c>
      <c r="I4" t="s">
        <v>2532</v>
      </c>
      <c r="J4" t="s">
        <v>21</v>
      </c>
      <c r="K4" t="s">
        <v>2533</v>
      </c>
      <c r="L4" t="s">
        <v>2534</v>
      </c>
      <c r="M4" t="s">
        <v>65</v>
      </c>
      <c r="N4" t="s">
        <v>26</v>
      </c>
      <c r="O4" t="s">
        <v>27</v>
      </c>
      <c r="P4" t="s">
        <v>2535</v>
      </c>
      <c r="Q4" t="s">
        <v>83</v>
      </c>
      <c r="R4" t="s">
        <v>23</v>
      </c>
      <c r="S4" t="s">
        <v>24</v>
      </c>
      <c r="T4" t="s">
        <v>2532</v>
      </c>
      <c r="U4" t="s">
        <v>2536</v>
      </c>
      <c r="W4" t="s">
        <v>10868</v>
      </c>
      <c r="X4" t="s">
        <v>28</v>
      </c>
      <c r="Y4" t="e">
        <f>VLOOKUP(W4,ARD_SAFE_PROCESSED_20220608[[#This Row],[Column11]],1,FALSE)</f>
        <v>#N/A</v>
      </c>
      <c r="AB4" t="str">
        <f>CONCATENATE(LEFT(ARD_SAFE_PROCESSED_20220608[[#This Row],[Column1]],6),"******",RIGHT(ARD_SAFE_PROCESSED_20220608[[#This Row],[Column1]],4),";",ARD_SAFE_PROCESSED_20220608[[#This Row],[Column11]])</f>
        <v>410039******5576;74357045166001424209762</v>
      </c>
      <c r="AD4" t="str">
        <f>CLEAN(ARD_SAFE_PROCESSED_20220608[[#This Row],[Column1]])</f>
        <v>4100390431995576</v>
      </c>
      <c r="AE4" t="str">
        <f>CLEAN(ARD_SAFE_PROCESSED_20220608[[#This Row],[Column2]])</f>
        <v>72352C</v>
      </c>
      <c r="AF4" t="str">
        <f>CLEAN(ARD_SAFE_PROCESSED_20220608[[#This Row],[Column3]])</f>
        <v>4040952</v>
      </c>
      <c r="AG4" t="str">
        <f>CLEAN(ARD_SAFE_PROCESSED_20220608[[#This Row],[Column4]])</f>
        <v>EC</v>
      </c>
      <c r="AH4" t="str">
        <f>CLEAN(ARD_SAFE_PROCESSED_20220608[[#This Row],[Column5]])</f>
        <v>20250615</v>
      </c>
      <c r="AI4" t="str">
        <f>CLEAN(ARD_SAFE_PROCESSED_20220608[[#This Row],[Column6]])</f>
        <v>604</v>
      </c>
      <c r="AJ4" t="str">
        <f>CLEAN(ARD_SAFE_PROCESSED_20220608[[#This Row],[Column7]])</f>
        <v>76</v>
      </c>
      <c r="AK4" t="str">
        <f>CLEAN(ARD_SAFE_PROCESSED_20220608[[#This Row],[Column8]])</f>
        <v xml:space="preserve">DLC*PEDIDOSYA PLUS            </v>
      </c>
      <c r="AL4" t="str">
        <f>CLEAN(ARD_SAFE_PROCESSED_20220608[[#This Row],[Column9]])</f>
        <v>20250615</v>
      </c>
      <c r="AM4" t="str">
        <f>CLEAN(ARD_SAFE_PROCESSED_20220608[[#This Row],[Column10]])</f>
        <v xml:space="preserve">'                       </v>
      </c>
      <c r="AN4" t="s">
        <v>2533</v>
      </c>
      <c r="AO4" t="str">
        <f>CLEAN(ARD_SAFE_PROCESSED_20220608[[#This Row],[Column12]])</f>
        <v>5604428</v>
      </c>
      <c r="AP4" t="str">
        <f>CLEAN(ARD_SAFE_PROCESSED_20220608[[#This Row],[Column13]])</f>
        <v xml:space="preserve">   </v>
      </c>
      <c r="AQ4" t="str">
        <f>CLEAN(ARD_SAFE_PROCESSED_20220608[[#This Row],[Column14]])</f>
        <v xml:space="preserve">PV000000  </v>
      </c>
      <c r="AR4" t="str">
        <f>CLEAN(ARD_SAFE_PROCESSED_20220608[[#This Row],[Column15]])</f>
        <v xml:space="preserve">E-COMMERCE                                        </v>
      </c>
      <c r="AS4" t="str">
        <f>CLEAN(ARD_SAFE_PROCESSED_20220608[[#This Row],[Column16]])</f>
        <v xml:space="preserve">9669456965     </v>
      </c>
      <c r="AT4" t="str">
        <f>CLEAN(ARD_SAFE_PROCESSED_20220608[[#This Row],[Column17]])</f>
        <v>16.90</v>
      </c>
      <c r="AU4" t="str">
        <f>CLEAN(ARD_SAFE_PROCESSED_20220608[[#This Row],[Column18]])</f>
        <v xml:space="preserve">' </v>
      </c>
      <c r="AV4" t="str">
        <f>CLEAN(ARD_SAFE_PROCESSED_20220608[[#This Row],[Column19]])</f>
        <v xml:space="preserve">          </v>
      </c>
      <c r="AW4" t="str">
        <f>CLEAN(ARD_SAFE_PROCESSED_20220608[[#This Row],[Column20]])</f>
        <v>20250615</v>
      </c>
      <c r="AX4" t="str">
        <f>CLEAN(ARD_SAFE_PROCESSED_20220608[[#This Row],[Column21]])</f>
        <v>121024</v>
      </c>
      <c r="AY4" t="str">
        <f>LEFT(ARD_SAFE_PROCESSED_20220608[[#This Row],[Column1]],6)</f>
        <v>410039</v>
      </c>
      <c r="AZ4" t="str">
        <f>RIGHT(ARD_SAFE_PROCESSED_20220608[[#This Row],[Column1]],4)</f>
        <v>5576</v>
      </c>
      <c r="BA4" s="2">
        <f t="shared" si="2"/>
        <v>45993</v>
      </c>
      <c r="BB4">
        <f t="shared" si="3"/>
        <v>4.67</v>
      </c>
      <c r="BC4">
        <f t="shared" si="4"/>
        <v>4.67</v>
      </c>
      <c r="BD4" t="str">
        <f t="shared" si="5"/>
        <v>1</v>
      </c>
      <c r="BE4" t="str">
        <f t="shared" si="6"/>
        <v>F:TC40</v>
      </c>
    </row>
    <row r="5" spans="1:57" hidden="1" x14ac:dyDescent="0.3">
      <c r="A5" t="s">
        <v>2630</v>
      </c>
      <c r="B5" t="s">
        <v>2631</v>
      </c>
      <c r="C5" t="s">
        <v>2632</v>
      </c>
      <c r="D5" t="s">
        <v>72</v>
      </c>
      <c r="E5" t="s">
        <v>2633</v>
      </c>
      <c r="F5" t="s">
        <v>28</v>
      </c>
      <c r="G5" t="s">
        <v>29</v>
      </c>
      <c r="H5" t="s">
        <v>2634</v>
      </c>
      <c r="I5" t="s">
        <v>2633</v>
      </c>
      <c r="J5" t="s">
        <v>21</v>
      </c>
      <c r="K5" t="s">
        <v>2635</v>
      </c>
      <c r="L5" t="s">
        <v>230</v>
      </c>
      <c r="M5" t="s">
        <v>65</v>
      </c>
      <c r="N5" t="s">
        <v>67</v>
      </c>
      <c r="O5" t="s">
        <v>73</v>
      </c>
      <c r="P5" t="s">
        <v>22</v>
      </c>
      <c r="Q5" t="s">
        <v>2636</v>
      </c>
      <c r="R5" t="s">
        <v>23</v>
      </c>
      <c r="S5" t="s">
        <v>24</v>
      </c>
      <c r="T5" t="s">
        <v>2633</v>
      </c>
      <c r="U5" t="s">
        <v>2637</v>
      </c>
      <c r="W5" t="s">
        <v>10869</v>
      </c>
      <c r="X5" t="s">
        <v>28</v>
      </c>
      <c r="Y5" t="e">
        <f>VLOOKUP(W5,ARD_SAFE_PROCESSED_20220608[[#This Row],[Column11]],1,FALSE)</f>
        <v>#N/A</v>
      </c>
      <c r="AB5" t="str">
        <f>CONCATENATE(LEFT(ARD_SAFE_PROCESSED_20220608[[#This Row],[Column1]],6),"******",RIGHT(ARD_SAFE_PROCESSED_20220608[[#This Row],[Column1]],4),";",ARD_SAFE_PROCESSED_20220608[[#This Row],[Column11]])</f>
        <v>411090******9803;74357045167006830500018</v>
      </c>
      <c r="AD5" t="str">
        <f>CLEAN(ARD_SAFE_PROCESSED_20220608[[#This Row],[Column1]])</f>
        <v>4110905024279803</v>
      </c>
      <c r="AE5" t="str">
        <f>CLEAN(ARD_SAFE_PROCESSED_20220608[[#This Row],[Column2]])</f>
        <v>503155</v>
      </c>
      <c r="AF5" t="str">
        <f>CLEAN(ARD_SAFE_PROCESSED_20220608[[#This Row],[Column3]])</f>
        <v>5839999</v>
      </c>
      <c r="AG5" t="str">
        <f>CLEAN(ARD_SAFE_PROCESSED_20220608[[#This Row],[Column4]])</f>
        <v>PC</v>
      </c>
      <c r="AH5" t="str">
        <f>CLEAN(ARD_SAFE_PROCESSED_20220608[[#This Row],[Column5]])</f>
        <v>20250616</v>
      </c>
      <c r="AI5" t="str">
        <f>CLEAN(ARD_SAFE_PROCESSED_20220608[[#This Row],[Column6]])</f>
        <v>604</v>
      </c>
      <c r="AJ5" t="str">
        <f>CLEAN(ARD_SAFE_PROCESSED_20220608[[#This Row],[Column7]])</f>
        <v>76</v>
      </c>
      <c r="AK5" t="str">
        <f>CLEAN(ARD_SAFE_PROCESSED_20220608[[#This Row],[Column8]])</f>
        <v xml:space="preserve">IZI*MOTORS RADA EIRL          </v>
      </c>
      <c r="AL5" t="str">
        <f>CLEAN(ARD_SAFE_PROCESSED_20220608[[#This Row],[Column9]])</f>
        <v>20250616</v>
      </c>
      <c r="AM5" t="str">
        <f>CLEAN(ARD_SAFE_PROCESSED_20220608[[#This Row],[Column10]])</f>
        <v xml:space="preserve">'                       </v>
      </c>
      <c r="AN5" t="s">
        <v>2635</v>
      </c>
      <c r="AO5" t="str">
        <f>CLEAN(ARD_SAFE_PROCESSED_20220608[[#This Row],[Column12]])</f>
        <v>22</v>
      </c>
      <c r="AP5" t="str">
        <f>CLEAN(ARD_SAFE_PROCESSED_20220608[[#This Row],[Column13]])</f>
        <v xml:space="preserve">   </v>
      </c>
      <c r="AQ5" t="str">
        <f>CLEAN(ARD_SAFE_PROCESSED_20220608[[#This Row],[Column14]])</f>
        <v xml:space="preserve">PS0001    </v>
      </c>
      <c r="AR5" t="str">
        <f>CLEAN(ARD_SAFE_PROCESSED_20220608[[#This Row],[Column15]])</f>
        <v xml:space="preserve">POS CHIP EMV                                      </v>
      </c>
      <c r="AS5" t="str">
        <f>CLEAN(ARD_SAFE_PROCESSED_20220608[[#This Row],[Column16]])</f>
        <v xml:space="preserve">               </v>
      </c>
      <c r="AT5" t="str">
        <f>CLEAN(ARD_SAFE_PROCESSED_20220608[[#This Row],[Column17]])</f>
        <v>793.00</v>
      </c>
      <c r="AU5" t="str">
        <f>CLEAN(ARD_SAFE_PROCESSED_20220608[[#This Row],[Column18]])</f>
        <v xml:space="preserve">' </v>
      </c>
      <c r="AV5" t="str">
        <f>CLEAN(ARD_SAFE_PROCESSED_20220608[[#This Row],[Column19]])</f>
        <v xml:space="preserve">          </v>
      </c>
      <c r="AW5" t="str">
        <f>CLEAN(ARD_SAFE_PROCESSED_20220608[[#This Row],[Column20]])</f>
        <v>20250616</v>
      </c>
      <c r="AX5" t="str">
        <f>CLEAN(ARD_SAFE_PROCESSED_20220608[[#This Row],[Column21]])</f>
        <v>145026</v>
      </c>
      <c r="AY5" t="str">
        <f>LEFT(ARD_SAFE_PROCESSED_20220608[[#This Row],[Column1]],6)</f>
        <v>411090</v>
      </c>
      <c r="AZ5" t="str">
        <f>RIGHT(ARD_SAFE_PROCESSED_20220608[[#This Row],[Column1]],4)</f>
        <v>9803</v>
      </c>
      <c r="BA5" s="2">
        <f t="shared" si="2"/>
        <v>45993</v>
      </c>
      <c r="BB5">
        <f t="shared" si="3"/>
        <v>219.24</v>
      </c>
      <c r="BC5">
        <f t="shared" si="4"/>
        <v>793</v>
      </c>
      <c r="BD5" t="str">
        <f t="shared" si="5"/>
        <v>0</v>
      </c>
      <c r="BE5" t="str">
        <f t="shared" si="6"/>
        <v>F:TC40</v>
      </c>
    </row>
    <row r="6" spans="1:57" hidden="1" x14ac:dyDescent="0.3">
      <c r="A6" t="s">
        <v>2630</v>
      </c>
      <c r="B6" t="s">
        <v>2638</v>
      </c>
      <c r="C6" t="s">
        <v>2632</v>
      </c>
      <c r="D6" t="s">
        <v>72</v>
      </c>
      <c r="E6" t="s">
        <v>2633</v>
      </c>
      <c r="F6" t="s">
        <v>28</v>
      </c>
      <c r="G6" t="s">
        <v>29</v>
      </c>
      <c r="H6" t="s">
        <v>2634</v>
      </c>
      <c r="I6" t="s">
        <v>2633</v>
      </c>
      <c r="J6" t="s">
        <v>21</v>
      </c>
      <c r="K6" t="s">
        <v>2639</v>
      </c>
      <c r="L6" t="s">
        <v>229</v>
      </c>
      <c r="M6" t="s">
        <v>65</v>
      </c>
      <c r="N6" t="s">
        <v>67</v>
      </c>
      <c r="O6" t="s">
        <v>73</v>
      </c>
      <c r="P6" t="s">
        <v>22</v>
      </c>
      <c r="Q6" t="s">
        <v>2640</v>
      </c>
      <c r="R6" t="s">
        <v>23</v>
      </c>
      <c r="S6" t="s">
        <v>24</v>
      </c>
      <c r="T6" t="s">
        <v>2633</v>
      </c>
      <c r="U6" t="s">
        <v>2641</v>
      </c>
      <c r="W6" t="s">
        <v>10870</v>
      </c>
      <c r="X6" t="s">
        <v>28</v>
      </c>
      <c r="Y6" t="e">
        <f>VLOOKUP(W6,ARD_SAFE_PROCESSED_20220608[[#This Row],[Column11]],1,FALSE)</f>
        <v>#N/A</v>
      </c>
      <c r="AB6" t="str">
        <f>CONCATENATE(LEFT(ARD_SAFE_PROCESSED_20220608[[#This Row],[Column1]],6),"******",RIGHT(ARD_SAFE_PROCESSED_20220608[[#This Row],[Column1]],4),";",ARD_SAFE_PROCESSED_20220608[[#This Row],[Column11]])</f>
        <v>411090******9803;74357045167006830500026</v>
      </c>
      <c r="AD6" t="str">
        <f>CLEAN(ARD_SAFE_PROCESSED_20220608[[#This Row],[Column1]])</f>
        <v>4110905024279803</v>
      </c>
      <c r="AE6" t="str">
        <f>CLEAN(ARD_SAFE_PROCESSED_20220608[[#This Row],[Column2]])</f>
        <v>522055</v>
      </c>
      <c r="AF6" t="str">
        <f>CLEAN(ARD_SAFE_PROCESSED_20220608[[#This Row],[Column3]])</f>
        <v>5839999</v>
      </c>
      <c r="AG6" t="str">
        <f>CLEAN(ARD_SAFE_PROCESSED_20220608[[#This Row],[Column4]])</f>
        <v>PC</v>
      </c>
      <c r="AH6" t="str">
        <f>CLEAN(ARD_SAFE_PROCESSED_20220608[[#This Row],[Column5]])</f>
        <v>20250616</v>
      </c>
      <c r="AI6" t="str">
        <f>CLEAN(ARD_SAFE_PROCESSED_20220608[[#This Row],[Column6]])</f>
        <v>604</v>
      </c>
      <c r="AJ6" t="str">
        <f>CLEAN(ARD_SAFE_PROCESSED_20220608[[#This Row],[Column7]])</f>
        <v>76</v>
      </c>
      <c r="AK6" t="str">
        <f>CLEAN(ARD_SAFE_PROCESSED_20220608[[#This Row],[Column8]])</f>
        <v xml:space="preserve">IZI*MOTORS RADA EIRL          </v>
      </c>
      <c r="AL6" t="str">
        <f>CLEAN(ARD_SAFE_PROCESSED_20220608[[#This Row],[Column9]])</f>
        <v>20250616</v>
      </c>
      <c r="AM6" t="str">
        <f>CLEAN(ARD_SAFE_PROCESSED_20220608[[#This Row],[Column10]])</f>
        <v xml:space="preserve">'                       </v>
      </c>
      <c r="AN6" t="s">
        <v>2639</v>
      </c>
      <c r="AO6" t="str">
        <f>CLEAN(ARD_SAFE_PROCESSED_20220608[[#This Row],[Column12]])</f>
        <v>24</v>
      </c>
      <c r="AP6" t="str">
        <f>CLEAN(ARD_SAFE_PROCESSED_20220608[[#This Row],[Column13]])</f>
        <v xml:space="preserve">   </v>
      </c>
      <c r="AQ6" t="str">
        <f>CLEAN(ARD_SAFE_PROCESSED_20220608[[#This Row],[Column14]])</f>
        <v xml:space="preserve">PS0001    </v>
      </c>
      <c r="AR6" t="str">
        <f>CLEAN(ARD_SAFE_PROCESSED_20220608[[#This Row],[Column15]])</f>
        <v xml:space="preserve">POS CHIP EMV                                      </v>
      </c>
      <c r="AS6" t="str">
        <f>CLEAN(ARD_SAFE_PROCESSED_20220608[[#This Row],[Column16]])</f>
        <v xml:space="preserve">               </v>
      </c>
      <c r="AT6" t="str">
        <f>CLEAN(ARD_SAFE_PROCESSED_20220608[[#This Row],[Column17]])</f>
        <v>795.60</v>
      </c>
      <c r="AU6" t="str">
        <f>CLEAN(ARD_SAFE_PROCESSED_20220608[[#This Row],[Column18]])</f>
        <v xml:space="preserve">' </v>
      </c>
      <c r="AV6" t="str">
        <f>CLEAN(ARD_SAFE_PROCESSED_20220608[[#This Row],[Column19]])</f>
        <v xml:space="preserve">          </v>
      </c>
      <c r="AW6" t="str">
        <f>CLEAN(ARD_SAFE_PROCESSED_20220608[[#This Row],[Column20]])</f>
        <v>20250616</v>
      </c>
      <c r="AX6" t="str">
        <f>CLEAN(ARD_SAFE_PROCESSED_20220608[[#This Row],[Column21]])</f>
        <v>145215</v>
      </c>
      <c r="AY6" t="str">
        <f>LEFT(ARD_SAFE_PROCESSED_20220608[[#This Row],[Column1]],6)</f>
        <v>411090</v>
      </c>
      <c r="AZ6" t="str">
        <f>RIGHT(ARD_SAFE_PROCESSED_20220608[[#This Row],[Column1]],4)</f>
        <v>9803</v>
      </c>
      <c r="BA6" s="2">
        <f t="shared" si="2"/>
        <v>45993</v>
      </c>
      <c r="BB6">
        <f t="shared" si="3"/>
        <v>219.96</v>
      </c>
      <c r="BC6">
        <f t="shared" si="4"/>
        <v>795.6</v>
      </c>
      <c r="BD6" t="str">
        <f t="shared" si="5"/>
        <v>0</v>
      </c>
      <c r="BE6" t="str">
        <f t="shared" si="6"/>
        <v>F:TC40</v>
      </c>
    </row>
    <row r="7" spans="1:57" hidden="1" x14ac:dyDescent="0.3">
      <c r="A7" t="s">
        <v>2630</v>
      </c>
      <c r="B7" t="s">
        <v>2642</v>
      </c>
      <c r="C7" t="s">
        <v>2632</v>
      </c>
      <c r="D7" t="s">
        <v>72</v>
      </c>
      <c r="E7" t="s">
        <v>2633</v>
      </c>
      <c r="F7" t="s">
        <v>28</v>
      </c>
      <c r="G7" t="s">
        <v>29</v>
      </c>
      <c r="H7" t="s">
        <v>2634</v>
      </c>
      <c r="I7" t="s">
        <v>2633</v>
      </c>
      <c r="J7" t="s">
        <v>21</v>
      </c>
      <c r="K7" t="s">
        <v>2643</v>
      </c>
      <c r="L7" t="s">
        <v>335</v>
      </c>
      <c r="M7" t="s">
        <v>65</v>
      </c>
      <c r="N7" t="s">
        <v>67</v>
      </c>
      <c r="O7" t="s">
        <v>73</v>
      </c>
      <c r="P7" t="s">
        <v>22</v>
      </c>
      <c r="Q7" t="s">
        <v>2644</v>
      </c>
      <c r="R7" t="s">
        <v>23</v>
      </c>
      <c r="S7" t="s">
        <v>24</v>
      </c>
      <c r="T7" t="s">
        <v>2633</v>
      </c>
      <c r="U7" t="s">
        <v>2645</v>
      </c>
      <c r="W7" t="s">
        <v>10871</v>
      </c>
      <c r="X7" t="s">
        <v>28</v>
      </c>
      <c r="Y7" t="e">
        <f>VLOOKUP(W7,ARD_SAFE_PROCESSED_20220608[[#This Row],[Column11]],1,FALSE)</f>
        <v>#N/A</v>
      </c>
      <c r="AB7" t="str">
        <f>CONCATENATE(LEFT(ARD_SAFE_PROCESSED_20220608[[#This Row],[Column1]],6),"******",RIGHT(ARD_SAFE_PROCESSED_20220608[[#This Row],[Column1]],4),";",ARD_SAFE_PROCESSED_20220608[[#This Row],[Column11]])</f>
        <v>411090******9803;74357045167006830500034</v>
      </c>
      <c r="AD7" t="str">
        <f>CLEAN(ARD_SAFE_PROCESSED_20220608[[#This Row],[Column1]])</f>
        <v>4110905024279803</v>
      </c>
      <c r="AE7" t="str">
        <f>CLEAN(ARD_SAFE_PROCESSED_20220608[[#This Row],[Column2]])</f>
        <v>570755</v>
      </c>
      <c r="AF7" t="str">
        <f>CLEAN(ARD_SAFE_PROCESSED_20220608[[#This Row],[Column3]])</f>
        <v>5839999</v>
      </c>
      <c r="AG7" t="str">
        <f>CLEAN(ARD_SAFE_PROCESSED_20220608[[#This Row],[Column4]])</f>
        <v>PC</v>
      </c>
      <c r="AH7" t="str">
        <f>CLEAN(ARD_SAFE_PROCESSED_20220608[[#This Row],[Column5]])</f>
        <v>20250616</v>
      </c>
      <c r="AI7" t="str">
        <f>CLEAN(ARD_SAFE_PROCESSED_20220608[[#This Row],[Column6]])</f>
        <v>604</v>
      </c>
      <c r="AJ7" t="str">
        <f>CLEAN(ARD_SAFE_PROCESSED_20220608[[#This Row],[Column7]])</f>
        <v>76</v>
      </c>
      <c r="AK7" t="str">
        <f>CLEAN(ARD_SAFE_PROCESSED_20220608[[#This Row],[Column8]])</f>
        <v xml:space="preserve">IZI*MOTORS RADA EIRL          </v>
      </c>
      <c r="AL7" t="str">
        <f>CLEAN(ARD_SAFE_PROCESSED_20220608[[#This Row],[Column9]])</f>
        <v>20250616</v>
      </c>
      <c r="AM7" t="str">
        <f>CLEAN(ARD_SAFE_PROCESSED_20220608[[#This Row],[Column10]])</f>
        <v xml:space="preserve">'                       </v>
      </c>
      <c r="AN7" t="s">
        <v>2643</v>
      </c>
      <c r="AO7" t="str">
        <f>CLEAN(ARD_SAFE_PROCESSED_20220608[[#This Row],[Column12]])</f>
        <v>26</v>
      </c>
      <c r="AP7" t="str">
        <f>CLEAN(ARD_SAFE_PROCESSED_20220608[[#This Row],[Column13]])</f>
        <v xml:space="preserve">   </v>
      </c>
      <c r="AQ7" t="str">
        <f>CLEAN(ARD_SAFE_PROCESSED_20220608[[#This Row],[Column14]])</f>
        <v xml:space="preserve">PS0001    </v>
      </c>
      <c r="AR7" t="str">
        <f>CLEAN(ARD_SAFE_PROCESSED_20220608[[#This Row],[Column15]])</f>
        <v xml:space="preserve">POS CHIP EMV                                      </v>
      </c>
      <c r="AS7" t="str">
        <f>CLEAN(ARD_SAFE_PROCESSED_20220608[[#This Row],[Column16]])</f>
        <v xml:space="preserve">               </v>
      </c>
      <c r="AT7" t="str">
        <f>CLEAN(ARD_SAFE_PROCESSED_20220608[[#This Row],[Column17]])</f>
        <v>789.50</v>
      </c>
      <c r="AU7" t="str">
        <f>CLEAN(ARD_SAFE_PROCESSED_20220608[[#This Row],[Column18]])</f>
        <v xml:space="preserve">' </v>
      </c>
      <c r="AV7" t="str">
        <f>CLEAN(ARD_SAFE_PROCESSED_20220608[[#This Row],[Column19]])</f>
        <v xml:space="preserve">          </v>
      </c>
      <c r="AW7" t="str">
        <f>CLEAN(ARD_SAFE_PROCESSED_20220608[[#This Row],[Column20]])</f>
        <v>20250616</v>
      </c>
      <c r="AX7" t="str">
        <f>CLEAN(ARD_SAFE_PROCESSED_20220608[[#This Row],[Column21]])</f>
        <v>145703</v>
      </c>
      <c r="AY7" t="str">
        <f>LEFT(ARD_SAFE_PROCESSED_20220608[[#This Row],[Column1]],6)</f>
        <v>411090</v>
      </c>
      <c r="AZ7" t="str">
        <f>RIGHT(ARD_SAFE_PROCESSED_20220608[[#This Row],[Column1]],4)</f>
        <v>9803</v>
      </c>
      <c r="BA7" s="2">
        <f t="shared" si="2"/>
        <v>45993</v>
      </c>
      <c r="BB7">
        <f t="shared" si="3"/>
        <v>218.27</v>
      </c>
      <c r="BC7">
        <f t="shared" si="4"/>
        <v>789.5</v>
      </c>
      <c r="BD7" t="str">
        <f t="shared" si="5"/>
        <v>0</v>
      </c>
      <c r="BE7" t="str">
        <f>VLOOKUP(AB7,x,5,FALSE)</f>
        <v>F:TC40</v>
      </c>
    </row>
    <row r="8" spans="1:57" hidden="1" x14ac:dyDescent="0.3">
      <c r="A8" t="s">
        <v>4620</v>
      </c>
      <c r="B8" t="s">
        <v>4632</v>
      </c>
      <c r="C8" t="s">
        <v>4622</v>
      </c>
      <c r="D8" t="s">
        <v>72</v>
      </c>
      <c r="E8" t="s">
        <v>4633</v>
      </c>
      <c r="F8" t="s">
        <v>28</v>
      </c>
      <c r="G8" t="s">
        <v>29</v>
      </c>
      <c r="H8" t="s">
        <v>4623</v>
      </c>
      <c r="I8" t="s">
        <v>4634</v>
      </c>
      <c r="J8" t="s">
        <v>21</v>
      </c>
      <c r="K8" t="s">
        <v>4635</v>
      </c>
      <c r="L8" t="s">
        <v>4636</v>
      </c>
      <c r="M8" t="s">
        <v>65</v>
      </c>
      <c r="N8" t="s">
        <v>67</v>
      </c>
      <c r="O8" t="s">
        <v>73</v>
      </c>
      <c r="P8" t="s">
        <v>22</v>
      </c>
      <c r="Q8" t="s">
        <v>228</v>
      </c>
      <c r="R8" t="s">
        <v>23</v>
      </c>
      <c r="S8" t="s">
        <v>24</v>
      </c>
      <c r="T8" t="s">
        <v>4633</v>
      </c>
      <c r="U8" t="s">
        <v>4637</v>
      </c>
      <c r="W8" t="s">
        <v>10872</v>
      </c>
      <c r="X8" t="s">
        <v>28</v>
      </c>
      <c r="Y8" t="e">
        <f>VLOOKUP(W8,ARD_SAFE_PROCESSED_20220608[[#This Row],[Column11]],1,FALSE)</f>
        <v>#N/A</v>
      </c>
      <c r="AB8" t="str">
        <f>CONCATENATE(LEFT(ARD_SAFE_PROCESSED_20220608[[#This Row],[Column1]],6),"******",RIGHT(ARD_SAFE_PROCESSED_20220608[[#This Row],[Column1]],4),";",ARD_SAFE_PROCESSED_20220608[[#This Row],[Column11]])</f>
        <v>422224******7582;74357045186001205300216</v>
      </c>
      <c r="AD8" t="str">
        <f>CLEAN(ARD_SAFE_PROCESSED_20220608[[#This Row],[Column1]])</f>
        <v>4222240016337582</v>
      </c>
      <c r="AE8" t="str">
        <f>CLEAN(ARD_SAFE_PROCESSED_20220608[[#This Row],[Column2]])</f>
        <v>150951</v>
      </c>
      <c r="AF8" t="str">
        <f>CLEAN(ARD_SAFE_PROCESSED_20220608[[#This Row],[Column3]])</f>
        <v>1457276</v>
      </c>
      <c r="AG8" t="str">
        <f>CLEAN(ARD_SAFE_PROCESSED_20220608[[#This Row],[Column4]])</f>
        <v>PC</v>
      </c>
      <c r="AH8" t="str">
        <f>CLEAN(ARD_SAFE_PROCESSED_20220608[[#This Row],[Column5]])</f>
        <v>20250704</v>
      </c>
      <c r="AI8" t="str">
        <f>CLEAN(ARD_SAFE_PROCESSED_20220608[[#This Row],[Column6]])</f>
        <v>604</v>
      </c>
      <c r="AJ8" t="str">
        <f>CLEAN(ARD_SAFE_PROCESSED_20220608[[#This Row],[Column7]])</f>
        <v>76</v>
      </c>
      <c r="AK8" t="str">
        <f>CLEAN(ARD_SAFE_PROCESSED_20220608[[#This Row],[Column8]])</f>
        <v xml:space="preserve">MFAE68 PIMENTEL AV. BALTA     </v>
      </c>
      <c r="AL8" t="str">
        <f>CLEAN(ARD_SAFE_PROCESSED_20220608[[#This Row],[Column9]])</f>
        <v>20250705</v>
      </c>
      <c r="AM8" t="str">
        <f>CLEAN(ARD_SAFE_PROCESSED_20220608[[#This Row],[Column10]])</f>
        <v xml:space="preserve">'                       </v>
      </c>
      <c r="AN8" t="s">
        <v>4635</v>
      </c>
      <c r="AO8" t="str">
        <f>CLEAN(ARD_SAFE_PROCESSED_20220608[[#This Row],[Column12]])</f>
        <v>629</v>
      </c>
      <c r="AP8" t="str">
        <f>CLEAN(ARD_SAFE_PROCESSED_20220608[[#This Row],[Column13]])</f>
        <v xml:space="preserve">   </v>
      </c>
      <c r="AQ8" t="str">
        <f>CLEAN(ARD_SAFE_PROCESSED_20220608[[#This Row],[Column14]])</f>
        <v xml:space="preserve">PS0001    </v>
      </c>
      <c r="AR8" t="str">
        <f>CLEAN(ARD_SAFE_PROCESSED_20220608[[#This Row],[Column15]])</f>
        <v xml:space="preserve">POS CHIP EMV                                      </v>
      </c>
      <c r="AS8" t="str">
        <f>CLEAN(ARD_SAFE_PROCESSED_20220608[[#This Row],[Column16]])</f>
        <v xml:space="preserve">               </v>
      </c>
      <c r="AT8" t="str">
        <f>CLEAN(ARD_SAFE_PROCESSED_20220608[[#This Row],[Column17]])</f>
        <v>48.90</v>
      </c>
      <c r="AU8" t="str">
        <f>CLEAN(ARD_SAFE_PROCESSED_20220608[[#This Row],[Column18]])</f>
        <v xml:space="preserve">' </v>
      </c>
      <c r="AV8" t="str">
        <f>CLEAN(ARD_SAFE_PROCESSED_20220608[[#This Row],[Column19]])</f>
        <v xml:space="preserve">          </v>
      </c>
      <c r="AW8" t="str">
        <f>CLEAN(ARD_SAFE_PROCESSED_20220608[[#This Row],[Column20]])</f>
        <v>20250704</v>
      </c>
      <c r="AX8" t="str">
        <f>CLEAN(ARD_SAFE_PROCESSED_20220608[[#This Row],[Column21]])</f>
        <v>211504</v>
      </c>
      <c r="AY8" t="str">
        <f>LEFT(ARD_SAFE_PROCESSED_20220608[[#This Row],[Column1]],6)</f>
        <v>422224</v>
      </c>
      <c r="AZ8" t="str">
        <f>RIGHT(ARD_SAFE_PROCESSED_20220608[[#This Row],[Column1]],4)</f>
        <v>7582</v>
      </c>
      <c r="BA8" s="2">
        <f t="shared" si="2"/>
        <v>45994</v>
      </c>
      <c r="BB8">
        <f t="shared" si="3"/>
        <v>13.81</v>
      </c>
      <c r="BC8">
        <f t="shared" si="4"/>
        <v>48.9</v>
      </c>
      <c r="BD8" t="str">
        <f t="shared" si="5"/>
        <v>1</v>
      </c>
      <c r="BE8" t="str">
        <f t="shared" si="6"/>
        <v>F:TC40</v>
      </c>
    </row>
    <row r="9" spans="1:57" hidden="1" x14ac:dyDescent="0.3">
      <c r="A9" t="s">
        <v>5865</v>
      </c>
      <c r="B9" t="s">
        <v>5866</v>
      </c>
      <c r="C9" t="s">
        <v>5867</v>
      </c>
      <c r="D9" t="s">
        <v>72</v>
      </c>
      <c r="E9" t="s">
        <v>5868</v>
      </c>
      <c r="F9" t="s">
        <v>28</v>
      </c>
      <c r="G9" t="s">
        <v>29</v>
      </c>
      <c r="H9" t="s">
        <v>5869</v>
      </c>
      <c r="I9" t="s">
        <v>5868</v>
      </c>
      <c r="J9" t="s">
        <v>21</v>
      </c>
      <c r="K9" t="s">
        <v>5870</v>
      </c>
      <c r="L9" t="s">
        <v>5871</v>
      </c>
      <c r="M9" t="s">
        <v>65</v>
      </c>
      <c r="N9" t="s">
        <v>139</v>
      </c>
      <c r="O9" t="s">
        <v>73</v>
      </c>
      <c r="P9" t="s">
        <v>22</v>
      </c>
      <c r="Q9" t="s">
        <v>3493</v>
      </c>
      <c r="R9" t="s">
        <v>23</v>
      </c>
      <c r="S9" t="s">
        <v>24</v>
      </c>
      <c r="T9" t="s">
        <v>5868</v>
      </c>
      <c r="U9" t="s">
        <v>5872</v>
      </c>
      <c r="W9" t="s">
        <v>3177</v>
      </c>
      <c r="X9" t="s">
        <v>28</v>
      </c>
      <c r="Y9" t="e">
        <f>VLOOKUP(W9,ARD_SAFE_PROCESSED_20220608[[#This Row],[Column11]],1,FALSE)</f>
        <v>#N/A</v>
      </c>
      <c r="AB9" t="str">
        <f>CONCATENATE(LEFT(ARD_SAFE_PROCESSED_20220608[[#This Row],[Column1]],6),"******",RIGHT(ARD_SAFE_PROCESSED_20220608[[#This Row],[Column1]],4),";",ARD_SAFE_PROCESSED_20220608[[#This Row],[Column11]])</f>
        <v>454775******1772;74357045187001767700190</v>
      </c>
      <c r="AD9" t="str">
        <f>CLEAN(ARD_SAFE_PROCESSED_20220608[[#This Row],[Column1]])</f>
        <v>4547751219271772</v>
      </c>
      <c r="AE9" t="str">
        <f>CLEAN(ARD_SAFE_PROCESSED_20220608[[#This Row],[Column2]])</f>
        <v>081871</v>
      </c>
      <c r="AF9" t="str">
        <f>CLEAN(ARD_SAFE_PROCESSED_20220608[[#This Row],[Column3]])</f>
        <v>5466221</v>
      </c>
      <c r="AG9" t="str">
        <f>CLEAN(ARD_SAFE_PROCESSED_20220608[[#This Row],[Column4]])</f>
        <v>PC</v>
      </c>
      <c r="AH9" t="str">
        <f>CLEAN(ARD_SAFE_PROCESSED_20220608[[#This Row],[Column5]])</f>
        <v>20250706</v>
      </c>
      <c r="AI9" t="str">
        <f>CLEAN(ARD_SAFE_PROCESSED_20220608[[#This Row],[Column6]])</f>
        <v>604</v>
      </c>
      <c r="AJ9" t="str">
        <f>CLEAN(ARD_SAFE_PROCESSED_20220608[[#This Row],[Column7]])</f>
        <v>76</v>
      </c>
      <c r="AK9" t="str">
        <f>CLEAN(ARD_SAFE_PROCESSED_20220608[[#This Row],[Column8]])</f>
        <v xml:space="preserve">IZI*LA BARRA                  </v>
      </c>
      <c r="AL9" t="str">
        <f>CLEAN(ARD_SAFE_PROCESSED_20220608[[#This Row],[Column9]])</f>
        <v>20250706</v>
      </c>
      <c r="AM9" t="str">
        <f>CLEAN(ARD_SAFE_PROCESSED_20220608[[#This Row],[Column10]])</f>
        <v xml:space="preserve">'                       </v>
      </c>
      <c r="AN9" t="s">
        <v>5870</v>
      </c>
      <c r="AO9" t="str">
        <f>CLEAN(ARD_SAFE_PROCESSED_20220608[[#This Row],[Column12]])</f>
        <v>4949</v>
      </c>
      <c r="AP9" t="str">
        <f>CLEAN(ARD_SAFE_PROCESSED_20220608[[#This Row],[Column13]])</f>
        <v xml:space="preserve">   </v>
      </c>
      <c r="AQ9" t="str">
        <f>CLEAN(ARD_SAFE_PROCESSED_20220608[[#This Row],[Column14]])</f>
        <v xml:space="preserve">PS0003    </v>
      </c>
      <c r="AR9" t="str">
        <f>CLEAN(ARD_SAFE_PROCESSED_20220608[[#This Row],[Column15]])</f>
        <v xml:space="preserve">POS CHIP EMV                                      </v>
      </c>
      <c r="AS9" t="str">
        <f>CLEAN(ARD_SAFE_PROCESSED_20220608[[#This Row],[Column16]])</f>
        <v xml:space="preserve">               </v>
      </c>
      <c r="AT9" t="str">
        <f>CLEAN(ARD_SAFE_PROCESSED_20220608[[#This Row],[Column17]])</f>
        <v>130.00</v>
      </c>
      <c r="AU9" t="str">
        <f>CLEAN(ARD_SAFE_PROCESSED_20220608[[#This Row],[Column18]])</f>
        <v xml:space="preserve">' </v>
      </c>
      <c r="AV9" t="str">
        <f>CLEAN(ARD_SAFE_PROCESSED_20220608[[#This Row],[Column19]])</f>
        <v xml:space="preserve">          </v>
      </c>
      <c r="AW9" t="str">
        <f>CLEAN(ARD_SAFE_PROCESSED_20220608[[#This Row],[Column20]])</f>
        <v>20250706</v>
      </c>
      <c r="AX9" t="str">
        <f>CLEAN(ARD_SAFE_PROCESSED_20220608[[#This Row],[Column21]])</f>
        <v>40813</v>
      </c>
      <c r="AY9" t="str">
        <f>LEFT(ARD_SAFE_PROCESSED_20220608[[#This Row],[Column1]],6)</f>
        <v>454775</v>
      </c>
      <c r="AZ9" t="str">
        <f>RIGHT(ARD_SAFE_PROCESSED_20220608[[#This Row],[Column1]],4)</f>
        <v>1772</v>
      </c>
      <c r="BA9" s="2">
        <f t="shared" si="2"/>
        <v>45993</v>
      </c>
      <c r="BB9">
        <f t="shared" si="3"/>
        <v>36.6</v>
      </c>
      <c r="BC9">
        <f t="shared" si="4"/>
        <v>130</v>
      </c>
      <c r="BD9" t="str">
        <f t="shared" si="5"/>
        <v>0</v>
      </c>
      <c r="BE9" t="str">
        <f t="shared" si="6"/>
        <v>F:TC40</v>
      </c>
    </row>
    <row r="10" spans="1:57" hidden="1" x14ac:dyDescent="0.3">
      <c r="A10" t="s">
        <v>5865</v>
      </c>
      <c r="B10" t="s">
        <v>5873</v>
      </c>
      <c r="C10" t="s">
        <v>5867</v>
      </c>
      <c r="D10" t="s">
        <v>72</v>
      </c>
      <c r="E10" t="s">
        <v>5868</v>
      </c>
      <c r="F10" t="s">
        <v>28</v>
      </c>
      <c r="G10" t="s">
        <v>29</v>
      </c>
      <c r="H10" t="s">
        <v>5869</v>
      </c>
      <c r="I10" t="s">
        <v>5868</v>
      </c>
      <c r="J10" t="s">
        <v>21</v>
      </c>
      <c r="K10" t="s">
        <v>5874</v>
      </c>
      <c r="L10" t="s">
        <v>5875</v>
      </c>
      <c r="M10" t="s">
        <v>65</v>
      </c>
      <c r="N10" t="s">
        <v>139</v>
      </c>
      <c r="O10" t="s">
        <v>73</v>
      </c>
      <c r="P10" t="s">
        <v>22</v>
      </c>
      <c r="Q10" t="s">
        <v>210</v>
      </c>
      <c r="R10" t="s">
        <v>23</v>
      </c>
      <c r="S10" t="s">
        <v>24</v>
      </c>
      <c r="T10" t="s">
        <v>5868</v>
      </c>
      <c r="U10" t="s">
        <v>5876</v>
      </c>
      <c r="W10" t="s">
        <v>5843</v>
      </c>
      <c r="X10" t="s">
        <v>28</v>
      </c>
      <c r="Y10" t="e">
        <f>VLOOKUP(W10,ARD_SAFE_PROCESSED_20220608[[#This Row],[Column11]],1,FALSE)</f>
        <v>#N/A</v>
      </c>
      <c r="AB10" t="str">
        <f>CONCATENATE(LEFT(ARD_SAFE_PROCESSED_20220608[[#This Row],[Column1]],6),"******",RIGHT(ARD_SAFE_PROCESSED_20220608[[#This Row],[Column1]],4),";",ARD_SAFE_PROCESSED_20220608[[#This Row],[Column11]])</f>
        <v>454775******1772;74357045187001767700208</v>
      </c>
      <c r="AD10" t="str">
        <f>CLEAN(ARD_SAFE_PROCESSED_20220608[[#This Row],[Column1]])</f>
        <v>4547751219271772</v>
      </c>
      <c r="AE10" t="str">
        <f>CLEAN(ARD_SAFE_PROCESSED_20220608[[#This Row],[Column2]])</f>
        <v>090471</v>
      </c>
      <c r="AF10" t="str">
        <f>CLEAN(ARD_SAFE_PROCESSED_20220608[[#This Row],[Column3]])</f>
        <v>5466221</v>
      </c>
      <c r="AG10" t="str">
        <f>CLEAN(ARD_SAFE_PROCESSED_20220608[[#This Row],[Column4]])</f>
        <v>PC</v>
      </c>
      <c r="AH10" t="str">
        <f>CLEAN(ARD_SAFE_PROCESSED_20220608[[#This Row],[Column5]])</f>
        <v>20250706</v>
      </c>
      <c r="AI10" t="str">
        <f>CLEAN(ARD_SAFE_PROCESSED_20220608[[#This Row],[Column6]])</f>
        <v>604</v>
      </c>
      <c r="AJ10" t="str">
        <f>CLEAN(ARD_SAFE_PROCESSED_20220608[[#This Row],[Column7]])</f>
        <v>76</v>
      </c>
      <c r="AK10" t="str">
        <f>CLEAN(ARD_SAFE_PROCESSED_20220608[[#This Row],[Column8]])</f>
        <v xml:space="preserve">IZI*LA BARRA                  </v>
      </c>
      <c r="AL10" t="str">
        <f>CLEAN(ARD_SAFE_PROCESSED_20220608[[#This Row],[Column9]])</f>
        <v>20250706</v>
      </c>
      <c r="AM10" t="str">
        <f>CLEAN(ARD_SAFE_PROCESSED_20220608[[#This Row],[Column10]])</f>
        <v xml:space="preserve">'                       </v>
      </c>
      <c r="AN10" t="s">
        <v>5874</v>
      </c>
      <c r="AO10" t="str">
        <f>CLEAN(ARD_SAFE_PROCESSED_20220608[[#This Row],[Column12]])</f>
        <v>4955</v>
      </c>
      <c r="AP10" t="str">
        <f>CLEAN(ARD_SAFE_PROCESSED_20220608[[#This Row],[Column13]])</f>
        <v xml:space="preserve">   </v>
      </c>
      <c r="AQ10" t="str">
        <f>CLEAN(ARD_SAFE_PROCESSED_20220608[[#This Row],[Column14]])</f>
        <v xml:space="preserve">PS0003    </v>
      </c>
      <c r="AR10" t="str">
        <f>CLEAN(ARD_SAFE_PROCESSED_20220608[[#This Row],[Column15]])</f>
        <v xml:space="preserve">POS CHIP EMV                                      </v>
      </c>
      <c r="AS10" t="str">
        <f>CLEAN(ARD_SAFE_PROCESSED_20220608[[#This Row],[Column16]])</f>
        <v xml:space="preserve">               </v>
      </c>
      <c r="AT10" t="str">
        <f>CLEAN(ARD_SAFE_PROCESSED_20220608[[#This Row],[Column17]])</f>
        <v>80.00</v>
      </c>
      <c r="AU10" t="str">
        <f>CLEAN(ARD_SAFE_PROCESSED_20220608[[#This Row],[Column18]])</f>
        <v xml:space="preserve">' </v>
      </c>
      <c r="AV10" t="str">
        <f>CLEAN(ARD_SAFE_PROCESSED_20220608[[#This Row],[Column19]])</f>
        <v xml:space="preserve">          </v>
      </c>
      <c r="AW10" t="str">
        <f>CLEAN(ARD_SAFE_PROCESSED_20220608[[#This Row],[Column20]])</f>
        <v>20250706</v>
      </c>
      <c r="AX10" t="str">
        <f>CLEAN(ARD_SAFE_PROCESSED_20220608[[#This Row],[Column21]])</f>
        <v>40859</v>
      </c>
      <c r="AY10" t="str">
        <f>LEFT(ARD_SAFE_PROCESSED_20220608[[#This Row],[Column1]],6)</f>
        <v>454775</v>
      </c>
      <c r="AZ10" t="str">
        <f>RIGHT(ARD_SAFE_PROCESSED_20220608[[#This Row],[Column1]],4)</f>
        <v>1772</v>
      </c>
      <c r="BA10" s="2">
        <f t="shared" si="2"/>
        <v>45993</v>
      </c>
      <c r="BB10">
        <f t="shared" si="3"/>
        <v>22.52</v>
      </c>
      <c r="BC10">
        <f t="shared" si="4"/>
        <v>80</v>
      </c>
      <c r="BD10" t="str">
        <f t="shared" si="5"/>
        <v>0</v>
      </c>
      <c r="BE10" t="str">
        <f t="shared" si="6"/>
        <v>F:TC40</v>
      </c>
    </row>
    <row r="11" spans="1:57" hidden="1" x14ac:dyDescent="0.3">
      <c r="A11" t="s">
        <v>5865</v>
      </c>
      <c r="B11" t="s">
        <v>5877</v>
      </c>
      <c r="C11" t="s">
        <v>5867</v>
      </c>
      <c r="D11" t="s">
        <v>64</v>
      </c>
      <c r="E11" t="s">
        <v>5868</v>
      </c>
      <c r="F11" t="s">
        <v>28</v>
      </c>
      <c r="G11" t="s">
        <v>29</v>
      </c>
      <c r="H11" t="s">
        <v>5869</v>
      </c>
      <c r="I11" t="s">
        <v>5868</v>
      </c>
      <c r="J11" t="s">
        <v>21</v>
      </c>
      <c r="K11" t="s">
        <v>5878</v>
      </c>
      <c r="L11" t="s">
        <v>5879</v>
      </c>
      <c r="M11" t="s">
        <v>65</v>
      </c>
      <c r="N11" t="s">
        <v>139</v>
      </c>
      <c r="O11" t="s">
        <v>66</v>
      </c>
      <c r="P11" t="s">
        <v>22</v>
      </c>
      <c r="Q11" t="s">
        <v>3493</v>
      </c>
      <c r="R11" t="s">
        <v>23</v>
      </c>
      <c r="S11" t="s">
        <v>24</v>
      </c>
      <c r="T11" t="s">
        <v>5868</v>
      </c>
      <c r="U11" t="s">
        <v>5880</v>
      </c>
      <c r="W11" t="s">
        <v>8218</v>
      </c>
      <c r="X11" t="s">
        <v>28</v>
      </c>
      <c r="Y11" t="e">
        <f>VLOOKUP(W11,ARD_SAFE_PROCESSED_20220608[[#This Row],[Column11]],1,FALSE)</f>
        <v>#N/A</v>
      </c>
      <c r="AB11" t="str">
        <f>CONCATENATE(LEFT(ARD_SAFE_PROCESSED_20220608[[#This Row],[Column1]],6),"******",RIGHT(ARD_SAFE_PROCESSED_20220608[[#This Row],[Column1]],4),";",ARD_SAFE_PROCESSED_20220608[[#This Row],[Column11]])</f>
        <v>454775******1772;74357045187001767700216</v>
      </c>
      <c r="AD11" t="str">
        <f>CLEAN(ARD_SAFE_PROCESSED_20220608[[#This Row],[Column1]])</f>
        <v>4547751219271772</v>
      </c>
      <c r="AE11" t="str">
        <f>CLEAN(ARD_SAFE_PROCESSED_20220608[[#This Row],[Column2]])</f>
        <v>353571</v>
      </c>
      <c r="AF11" t="str">
        <f>CLEAN(ARD_SAFE_PROCESSED_20220608[[#This Row],[Column3]])</f>
        <v>5466221</v>
      </c>
      <c r="AG11" t="str">
        <f>CLEAN(ARD_SAFE_PROCESSED_20220608[[#This Row],[Column4]])</f>
        <v>PL</v>
      </c>
      <c r="AH11" t="str">
        <f>CLEAN(ARD_SAFE_PROCESSED_20220608[[#This Row],[Column5]])</f>
        <v>20250706</v>
      </c>
      <c r="AI11" t="str">
        <f>CLEAN(ARD_SAFE_PROCESSED_20220608[[#This Row],[Column6]])</f>
        <v>604</v>
      </c>
      <c r="AJ11" t="str">
        <f>CLEAN(ARD_SAFE_PROCESSED_20220608[[#This Row],[Column7]])</f>
        <v>76</v>
      </c>
      <c r="AK11" t="str">
        <f>CLEAN(ARD_SAFE_PROCESSED_20220608[[#This Row],[Column8]])</f>
        <v xml:space="preserve">IZI*LA BARRA                  </v>
      </c>
      <c r="AL11" t="str">
        <f>CLEAN(ARD_SAFE_PROCESSED_20220608[[#This Row],[Column9]])</f>
        <v>20250706</v>
      </c>
      <c r="AM11" t="str">
        <f>CLEAN(ARD_SAFE_PROCESSED_20220608[[#This Row],[Column10]])</f>
        <v xml:space="preserve">'                       </v>
      </c>
      <c r="AN11" t="s">
        <v>5878</v>
      </c>
      <c r="AO11" t="str">
        <f>CLEAN(ARD_SAFE_PROCESSED_20220608[[#This Row],[Column12]])</f>
        <v>4958</v>
      </c>
      <c r="AP11" t="str">
        <f>CLEAN(ARD_SAFE_PROCESSED_20220608[[#This Row],[Column13]])</f>
        <v xml:space="preserve">   </v>
      </c>
      <c r="AQ11" t="str">
        <f>CLEAN(ARD_SAFE_PROCESSED_20220608[[#This Row],[Column14]])</f>
        <v xml:space="preserve">PS0003    </v>
      </c>
      <c r="AR11" t="str">
        <f>CLEAN(ARD_SAFE_PROCESSED_20220608[[#This Row],[Column15]])</f>
        <v xml:space="preserve">POS CONTACTLESS CHIP                              </v>
      </c>
      <c r="AS11" t="str">
        <f>CLEAN(ARD_SAFE_PROCESSED_20220608[[#This Row],[Column16]])</f>
        <v xml:space="preserve">               </v>
      </c>
      <c r="AT11" t="str">
        <f>CLEAN(ARD_SAFE_PROCESSED_20220608[[#This Row],[Column17]])</f>
        <v>130.00</v>
      </c>
      <c r="AU11" t="str">
        <f>CLEAN(ARD_SAFE_PROCESSED_20220608[[#This Row],[Column18]])</f>
        <v xml:space="preserve">' </v>
      </c>
      <c r="AV11" t="str">
        <f>CLEAN(ARD_SAFE_PROCESSED_20220608[[#This Row],[Column19]])</f>
        <v xml:space="preserve">          </v>
      </c>
      <c r="AW11" t="str">
        <f>CLEAN(ARD_SAFE_PROCESSED_20220608[[#This Row],[Column20]])</f>
        <v>20250706</v>
      </c>
      <c r="AX11" t="str">
        <f>CLEAN(ARD_SAFE_PROCESSED_20220608[[#This Row],[Column21]])</f>
        <v>43530</v>
      </c>
      <c r="AY11" t="str">
        <f>LEFT(ARD_SAFE_PROCESSED_20220608[[#This Row],[Column1]],6)</f>
        <v>454775</v>
      </c>
      <c r="AZ11" t="str">
        <f>RIGHT(ARD_SAFE_PROCESSED_20220608[[#This Row],[Column1]],4)</f>
        <v>1772</v>
      </c>
      <c r="BA11" s="2">
        <f t="shared" si="2"/>
        <v>45993</v>
      </c>
      <c r="BB11">
        <f t="shared" si="3"/>
        <v>36.6</v>
      </c>
      <c r="BC11">
        <f t="shared" si="4"/>
        <v>130</v>
      </c>
      <c r="BD11" t="str">
        <f t="shared" si="5"/>
        <v>0</v>
      </c>
      <c r="BE11" t="str">
        <f t="shared" si="6"/>
        <v>F:TC40</v>
      </c>
    </row>
    <row r="12" spans="1:57" hidden="1" x14ac:dyDescent="0.3">
      <c r="A12" t="s">
        <v>3487</v>
      </c>
      <c r="B12" t="s">
        <v>3524</v>
      </c>
      <c r="C12" t="s">
        <v>3489</v>
      </c>
      <c r="D12" t="s">
        <v>64</v>
      </c>
      <c r="E12" t="s">
        <v>3525</v>
      </c>
      <c r="F12" t="s">
        <v>28</v>
      </c>
      <c r="G12" t="s">
        <v>29</v>
      </c>
      <c r="H12" t="s">
        <v>3490</v>
      </c>
      <c r="I12" t="s">
        <v>3526</v>
      </c>
      <c r="J12" t="s">
        <v>21</v>
      </c>
      <c r="K12" t="s">
        <v>3527</v>
      </c>
      <c r="L12" t="s">
        <v>3528</v>
      </c>
      <c r="M12" t="s">
        <v>65</v>
      </c>
      <c r="N12" t="s">
        <v>351</v>
      </c>
      <c r="O12" t="s">
        <v>66</v>
      </c>
      <c r="P12" t="s">
        <v>22</v>
      </c>
      <c r="Q12" t="s">
        <v>3493</v>
      </c>
      <c r="R12" t="s">
        <v>23</v>
      </c>
      <c r="S12" t="s">
        <v>24</v>
      </c>
      <c r="T12" t="s">
        <v>3525</v>
      </c>
      <c r="U12" t="s">
        <v>3529</v>
      </c>
      <c r="W12" t="s">
        <v>7846</v>
      </c>
      <c r="X12" t="s">
        <v>28</v>
      </c>
      <c r="Y12" t="e">
        <f>VLOOKUP(W12,ARD_SAFE_PROCESSED_20220608[[#This Row],[Column11]],1,FALSE)</f>
        <v>#N/A</v>
      </c>
      <c r="AB12" t="str">
        <f>CONCATENATE(LEFT(ARD_SAFE_PROCESSED_20220608[[#This Row],[Column1]],6),"******",RIGHT(ARD_SAFE_PROCESSED_20220608[[#This Row],[Column1]],4),";",ARD_SAFE_PROCESSED_20220608[[#This Row],[Column11]])</f>
        <v>421355******0452;74357045192008578200131</v>
      </c>
      <c r="AD12" t="str">
        <f>CLEAN(ARD_SAFE_PROCESSED_20220608[[#This Row],[Column1]])</f>
        <v>4213550189540452</v>
      </c>
      <c r="AE12" t="str">
        <f>CLEAN(ARD_SAFE_PROCESSED_20220608[[#This Row],[Column2]])</f>
        <v>614598</v>
      </c>
      <c r="AF12" t="str">
        <f>CLEAN(ARD_SAFE_PROCESSED_20220608[[#This Row],[Column3]])</f>
        <v>1040045</v>
      </c>
      <c r="AG12" t="str">
        <f>CLEAN(ARD_SAFE_PROCESSED_20220608[[#This Row],[Column4]])</f>
        <v>PL</v>
      </c>
      <c r="AH12" t="str">
        <f>CLEAN(ARD_SAFE_PROCESSED_20220608[[#This Row],[Column5]])</f>
        <v>20250710</v>
      </c>
      <c r="AI12" t="str">
        <f>CLEAN(ARD_SAFE_PROCESSED_20220608[[#This Row],[Column6]])</f>
        <v>604</v>
      </c>
      <c r="AJ12" t="str">
        <f>CLEAN(ARD_SAFE_PROCESSED_20220608[[#This Row],[Column7]])</f>
        <v>76</v>
      </c>
      <c r="AK12" t="str">
        <f>CLEAN(ARD_SAFE_PROCESSED_20220608[[#This Row],[Column8]])</f>
        <v xml:space="preserve">SALA SJ1 ANEXO                </v>
      </c>
      <c r="AL12" t="str">
        <f>CLEAN(ARD_SAFE_PROCESSED_20220608[[#This Row],[Column9]])</f>
        <v>20250711</v>
      </c>
      <c r="AM12" t="str">
        <f>CLEAN(ARD_SAFE_PROCESSED_20220608[[#This Row],[Column10]])</f>
        <v xml:space="preserve">'                       </v>
      </c>
      <c r="AN12" t="s">
        <v>3527</v>
      </c>
      <c r="AO12" t="str">
        <f>CLEAN(ARD_SAFE_PROCESSED_20220608[[#This Row],[Column12]])</f>
        <v>7047</v>
      </c>
      <c r="AP12" t="str">
        <f>CLEAN(ARD_SAFE_PROCESSED_20220608[[#This Row],[Column13]])</f>
        <v xml:space="preserve">   </v>
      </c>
      <c r="AQ12" t="str">
        <f>CLEAN(ARD_SAFE_PROCESSED_20220608[[#This Row],[Column14]])</f>
        <v xml:space="preserve">PS0014    </v>
      </c>
      <c r="AR12" t="str">
        <f>CLEAN(ARD_SAFE_PROCESSED_20220608[[#This Row],[Column15]])</f>
        <v xml:space="preserve">POS CONTACTLESS CHIP                              </v>
      </c>
      <c r="AS12" t="str">
        <f>CLEAN(ARD_SAFE_PROCESSED_20220608[[#This Row],[Column16]])</f>
        <v xml:space="preserve">               </v>
      </c>
      <c r="AT12" t="str">
        <f>CLEAN(ARD_SAFE_PROCESSED_20220608[[#This Row],[Column17]])</f>
        <v>130.00</v>
      </c>
      <c r="AU12" t="str">
        <f>CLEAN(ARD_SAFE_PROCESSED_20220608[[#This Row],[Column18]])</f>
        <v xml:space="preserve">' </v>
      </c>
      <c r="AV12" t="str">
        <f>CLEAN(ARD_SAFE_PROCESSED_20220608[[#This Row],[Column19]])</f>
        <v xml:space="preserve">          </v>
      </c>
      <c r="AW12" t="str">
        <f>CLEAN(ARD_SAFE_PROCESSED_20220608[[#This Row],[Column20]])</f>
        <v>20250710</v>
      </c>
      <c r="AX12" t="str">
        <f>CLEAN(ARD_SAFE_PROCESSED_20220608[[#This Row],[Column21]])</f>
        <v>230327</v>
      </c>
      <c r="AY12" t="str">
        <f>LEFT(ARD_SAFE_PROCESSED_20220608[[#This Row],[Column1]],6)</f>
        <v>421355</v>
      </c>
      <c r="AZ12" t="str">
        <f>RIGHT(ARD_SAFE_PROCESSED_20220608[[#This Row],[Column1]],4)</f>
        <v>0452</v>
      </c>
      <c r="BA12" s="2">
        <f t="shared" si="2"/>
        <v>45994</v>
      </c>
      <c r="BB12">
        <f t="shared" si="3"/>
        <v>36.67</v>
      </c>
      <c r="BC12">
        <f t="shared" si="4"/>
        <v>130</v>
      </c>
      <c r="BD12" t="str">
        <f t="shared" si="5"/>
        <v>0</v>
      </c>
      <c r="BE12" t="str">
        <f t="shared" si="6"/>
        <v>F:TC40</v>
      </c>
    </row>
    <row r="13" spans="1:57" hidden="1" x14ac:dyDescent="0.3">
      <c r="A13" t="s">
        <v>3487</v>
      </c>
      <c r="B13" t="s">
        <v>3512</v>
      </c>
      <c r="C13" t="s">
        <v>3489</v>
      </c>
      <c r="D13" t="s">
        <v>64</v>
      </c>
      <c r="E13" t="s">
        <v>3513</v>
      </c>
      <c r="F13" t="s">
        <v>28</v>
      </c>
      <c r="G13" t="s">
        <v>29</v>
      </c>
      <c r="H13" t="s">
        <v>3490</v>
      </c>
      <c r="I13" t="s">
        <v>3513</v>
      </c>
      <c r="J13" t="s">
        <v>21</v>
      </c>
      <c r="K13" t="s">
        <v>3514</v>
      </c>
      <c r="L13" t="s">
        <v>3515</v>
      </c>
      <c r="M13" t="s">
        <v>65</v>
      </c>
      <c r="N13" t="s">
        <v>77</v>
      </c>
      <c r="O13" t="s">
        <v>66</v>
      </c>
      <c r="P13" t="s">
        <v>22</v>
      </c>
      <c r="Q13" t="s">
        <v>117</v>
      </c>
      <c r="R13" t="s">
        <v>23</v>
      </c>
      <c r="S13" t="s">
        <v>24</v>
      </c>
      <c r="T13" t="s">
        <v>3513</v>
      </c>
      <c r="U13" t="s">
        <v>3516</v>
      </c>
      <c r="W13" t="s">
        <v>8223</v>
      </c>
      <c r="X13" t="s">
        <v>28</v>
      </c>
      <c r="Y13" t="e">
        <f>VLOOKUP(W13,ARD_SAFE_PROCESSED_20220608[[#This Row],[Column11]],1,FALSE)</f>
        <v>#N/A</v>
      </c>
      <c r="AB13" t="str">
        <f>CONCATENATE(LEFT(ARD_SAFE_PROCESSED_20220608[[#This Row],[Column1]],6),"******",RIGHT(ARD_SAFE_PROCESSED_20220608[[#This Row],[Column1]],4),";",ARD_SAFE_PROCESSED_20220608[[#This Row],[Column11]])</f>
        <v>421355******0452;74357045193009834300078</v>
      </c>
      <c r="AD13" t="str">
        <f>CLEAN(ARD_SAFE_PROCESSED_20220608[[#This Row],[Column1]])</f>
        <v>4213550189540452</v>
      </c>
      <c r="AE13" t="str">
        <f>CLEAN(ARD_SAFE_PROCESSED_20220608[[#This Row],[Column2]])</f>
        <v>439616</v>
      </c>
      <c r="AF13" t="str">
        <f>CLEAN(ARD_SAFE_PROCESSED_20220608[[#This Row],[Column3]])</f>
        <v>1040045</v>
      </c>
      <c r="AG13" t="str">
        <f>CLEAN(ARD_SAFE_PROCESSED_20220608[[#This Row],[Column4]])</f>
        <v>PL</v>
      </c>
      <c r="AH13" t="str">
        <f>CLEAN(ARD_SAFE_PROCESSED_20220608[[#This Row],[Column5]])</f>
        <v>20250712</v>
      </c>
      <c r="AI13" t="str">
        <f>CLEAN(ARD_SAFE_PROCESSED_20220608[[#This Row],[Column6]])</f>
        <v>604</v>
      </c>
      <c r="AJ13" t="str">
        <f>CLEAN(ARD_SAFE_PROCESSED_20220608[[#This Row],[Column7]])</f>
        <v>76</v>
      </c>
      <c r="AK13" t="str">
        <f>CLEAN(ARD_SAFE_PROCESSED_20220608[[#This Row],[Column8]])</f>
        <v xml:space="preserve">SALA SJ1 ANEXO                </v>
      </c>
      <c r="AL13" t="str">
        <f>CLEAN(ARD_SAFE_PROCESSED_20220608[[#This Row],[Column9]])</f>
        <v>20250712</v>
      </c>
      <c r="AM13" t="str">
        <f>CLEAN(ARD_SAFE_PROCESSED_20220608[[#This Row],[Column10]])</f>
        <v xml:space="preserve">'                       </v>
      </c>
      <c r="AN13" t="s">
        <v>3514</v>
      </c>
      <c r="AO13" t="str">
        <f>CLEAN(ARD_SAFE_PROCESSED_20220608[[#This Row],[Column12]])</f>
        <v>6192</v>
      </c>
      <c r="AP13" t="str">
        <f>CLEAN(ARD_SAFE_PROCESSED_20220608[[#This Row],[Column13]])</f>
        <v xml:space="preserve">   </v>
      </c>
      <c r="AQ13" t="str">
        <f>CLEAN(ARD_SAFE_PROCESSED_20220608[[#This Row],[Column14]])</f>
        <v xml:space="preserve">PS0002    </v>
      </c>
      <c r="AR13" t="str">
        <f>CLEAN(ARD_SAFE_PROCESSED_20220608[[#This Row],[Column15]])</f>
        <v xml:space="preserve">POS CONTACTLESS CHIP                              </v>
      </c>
      <c r="AS13" t="str">
        <f>CLEAN(ARD_SAFE_PROCESSED_20220608[[#This Row],[Column16]])</f>
        <v xml:space="preserve">               </v>
      </c>
      <c r="AT13" t="str">
        <f>CLEAN(ARD_SAFE_PROCESSED_20220608[[#This Row],[Column17]])</f>
        <v>140.00</v>
      </c>
      <c r="AU13" t="str">
        <f>CLEAN(ARD_SAFE_PROCESSED_20220608[[#This Row],[Column18]])</f>
        <v xml:space="preserve">' </v>
      </c>
      <c r="AV13" t="str">
        <f>CLEAN(ARD_SAFE_PROCESSED_20220608[[#This Row],[Column19]])</f>
        <v xml:space="preserve">          </v>
      </c>
      <c r="AW13" t="str">
        <f>CLEAN(ARD_SAFE_PROCESSED_20220608[[#This Row],[Column20]])</f>
        <v>20250712</v>
      </c>
      <c r="AX13" t="str">
        <f>CLEAN(ARD_SAFE_PROCESSED_20220608[[#This Row],[Column21]])</f>
        <v>155114</v>
      </c>
      <c r="AY13" t="str">
        <f>LEFT(ARD_SAFE_PROCESSED_20220608[[#This Row],[Column1]],6)</f>
        <v>421355</v>
      </c>
      <c r="AZ13" t="str">
        <f>RIGHT(ARD_SAFE_PROCESSED_20220608[[#This Row],[Column1]],4)</f>
        <v>0452</v>
      </c>
      <c r="BA13" s="2">
        <f t="shared" si="2"/>
        <v>45994</v>
      </c>
      <c r="BB13">
        <f t="shared" si="3"/>
        <v>39.42</v>
      </c>
      <c r="BC13">
        <f t="shared" si="4"/>
        <v>140</v>
      </c>
      <c r="BD13" t="str">
        <f t="shared" si="5"/>
        <v>0</v>
      </c>
      <c r="BE13" t="str">
        <f t="shared" si="6"/>
        <v>F:TC40</v>
      </c>
    </row>
    <row r="14" spans="1:57" hidden="1" x14ac:dyDescent="0.3">
      <c r="A14" t="s">
        <v>3487</v>
      </c>
      <c r="B14" t="s">
        <v>3548</v>
      </c>
      <c r="C14" t="s">
        <v>3549</v>
      </c>
      <c r="D14" t="s">
        <v>64</v>
      </c>
      <c r="E14" t="s">
        <v>3513</v>
      </c>
      <c r="F14" t="s">
        <v>28</v>
      </c>
      <c r="G14" t="s">
        <v>29</v>
      </c>
      <c r="H14" t="s">
        <v>3550</v>
      </c>
      <c r="I14" t="s">
        <v>3551</v>
      </c>
      <c r="J14" t="s">
        <v>21</v>
      </c>
      <c r="K14" t="s">
        <v>3552</v>
      </c>
      <c r="L14" t="s">
        <v>3553</v>
      </c>
      <c r="M14" t="s">
        <v>65</v>
      </c>
      <c r="N14" t="s">
        <v>162</v>
      </c>
      <c r="O14" t="s">
        <v>66</v>
      </c>
      <c r="P14" t="s">
        <v>22</v>
      </c>
      <c r="Q14" t="s">
        <v>169</v>
      </c>
      <c r="R14" t="s">
        <v>23</v>
      </c>
      <c r="S14" t="s">
        <v>24</v>
      </c>
      <c r="T14" t="s">
        <v>3513</v>
      </c>
      <c r="U14" t="s">
        <v>3554</v>
      </c>
      <c r="W14" t="s">
        <v>4304</v>
      </c>
      <c r="X14" t="s">
        <v>28</v>
      </c>
      <c r="Y14" t="e">
        <f>VLOOKUP(W14,ARD_SAFE_PROCESSED_20220608[[#This Row],[Column11]],1,FALSE)</f>
        <v>#N/A</v>
      </c>
      <c r="AB14" t="str">
        <f>CONCATENATE(LEFT(ARD_SAFE_PROCESSED_20220608[[#This Row],[Column1]],6),"******",RIGHT(ARD_SAFE_PROCESSED_20220608[[#This Row],[Column1]],4),";",ARD_SAFE_PROCESSED_20220608[[#This Row],[Column11]])</f>
        <v>421355******0452;74357045194009119900203</v>
      </c>
      <c r="AD14" t="str">
        <f>CLEAN(ARD_SAFE_PROCESSED_20220608[[#This Row],[Column1]])</f>
        <v>4213550189540452</v>
      </c>
      <c r="AE14" t="str">
        <f>CLEAN(ARD_SAFE_PROCESSED_20220608[[#This Row],[Column2]])</f>
        <v>846634</v>
      </c>
      <c r="AF14" t="str">
        <f>CLEAN(ARD_SAFE_PROCESSED_20220608[[#This Row],[Column3]])</f>
        <v>1044723</v>
      </c>
      <c r="AG14" t="str">
        <f>CLEAN(ARD_SAFE_PROCESSED_20220608[[#This Row],[Column4]])</f>
        <v>PL</v>
      </c>
      <c r="AH14" t="str">
        <f>CLEAN(ARD_SAFE_PROCESSED_20220608[[#This Row],[Column5]])</f>
        <v>20250712</v>
      </c>
      <c r="AI14" t="str">
        <f>CLEAN(ARD_SAFE_PROCESSED_20220608[[#This Row],[Column6]])</f>
        <v>604</v>
      </c>
      <c r="AJ14" t="str">
        <f>CLEAN(ARD_SAFE_PROCESSED_20220608[[#This Row],[Column7]])</f>
        <v>76</v>
      </c>
      <c r="AK14" t="str">
        <f>CLEAN(ARD_SAFE_PROCESSED_20220608[[#This Row],[Column8]])</f>
        <v xml:space="preserve">VISION GAMES CORPORATION      </v>
      </c>
      <c r="AL14" t="str">
        <f>CLEAN(ARD_SAFE_PROCESSED_20220608[[#This Row],[Column9]])</f>
        <v>20250713</v>
      </c>
      <c r="AM14" t="str">
        <f>CLEAN(ARD_SAFE_PROCESSED_20220608[[#This Row],[Column10]])</f>
        <v xml:space="preserve">'                       </v>
      </c>
      <c r="AN14" t="s">
        <v>3552</v>
      </c>
      <c r="AO14" t="str">
        <f>CLEAN(ARD_SAFE_PROCESSED_20220608[[#This Row],[Column12]])</f>
        <v>331</v>
      </c>
      <c r="AP14" t="str">
        <f>CLEAN(ARD_SAFE_PROCESSED_20220608[[#This Row],[Column13]])</f>
        <v xml:space="preserve">   </v>
      </c>
      <c r="AQ14" t="str">
        <f>CLEAN(ARD_SAFE_PROCESSED_20220608[[#This Row],[Column14]])</f>
        <v xml:space="preserve">PS0004    </v>
      </c>
      <c r="AR14" t="str">
        <f>CLEAN(ARD_SAFE_PROCESSED_20220608[[#This Row],[Column15]])</f>
        <v xml:space="preserve">POS CONTACTLESS CHIP                              </v>
      </c>
      <c r="AS14" t="str">
        <f>CLEAN(ARD_SAFE_PROCESSED_20220608[[#This Row],[Column16]])</f>
        <v xml:space="preserve">               </v>
      </c>
      <c r="AT14" t="str">
        <f>CLEAN(ARD_SAFE_PROCESSED_20220608[[#This Row],[Column17]])</f>
        <v>120.00</v>
      </c>
      <c r="AU14" t="str">
        <f>CLEAN(ARD_SAFE_PROCESSED_20220608[[#This Row],[Column18]])</f>
        <v xml:space="preserve">' </v>
      </c>
      <c r="AV14" t="str">
        <f>CLEAN(ARD_SAFE_PROCESSED_20220608[[#This Row],[Column19]])</f>
        <v xml:space="preserve">          </v>
      </c>
      <c r="AW14" t="str">
        <f>CLEAN(ARD_SAFE_PROCESSED_20220608[[#This Row],[Column20]])</f>
        <v>20250712</v>
      </c>
      <c r="AX14" t="str">
        <f>CLEAN(ARD_SAFE_PROCESSED_20220608[[#This Row],[Column21]])</f>
        <v>233956</v>
      </c>
      <c r="AY14" t="str">
        <f>LEFT(ARD_SAFE_PROCESSED_20220608[[#This Row],[Column1]],6)</f>
        <v>421355</v>
      </c>
      <c r="AZ14" t="str">
        <f>RIGHT(ARD_SAFE_PROCESSED_20220608[[#This Row],[Column1]],4)</f>
        <v>0452</v>
      </c>
      <c r="BA14" s="2">
        <f t="shared" si="2"/>
        <v>45994</v>
      </c>
      <c r="BB14">
        <f t="shared" si="3"/>
        <v>33.79</v>
      </c>
      <c r="BC14">
        <f t="shared" si="4"/>
        <v>120</v>
      </c>
      <c r="BD14" t="str">
        <f t="shared" si="5"/>
        <v>0</v>
      </c>
      <c r="BE14" t="str">
        <f t="shared" si="6"/>
        <v>F:TC40</v>
      </c>
    </row>
    <row r="15" spans="1:57" hidden="1" x14ac:dyDescent="0.3">
      <c r="A15" t="s">
        <v>4519</v>
      </c>
      <c r="B15" t="s">
        <v>4520</v>
      </c>
      <c r="C15" t="s">
        <v>4521</v>
      </c>
      <c r="D15" t="s">
        <v>64</v>
      </c>
      <c r="E15" t="s">
        <v>2526</v>
      </c>
      <c r="F15" t="s">
        <v>28</v>
      </c>
      <c r="G15" t="s">
        <v>29</v>
      </c>
      <c r="H15" t="s">
        <v>4522</v>
      </c>
      <c r="I15" t="s">
        <v>2526</v>
      </c>
      <c r="J15" t="s">
        <v>21</v>
      </c>
      <c r="K15" t="s">
        <v>4523</v>
      </c>
      <c r="L15" t="s">
        <v>4524</v>
      </c>
      <c r="M15" t="s">
        <v>65</v>
      </c>
      <c r="N15" t="s">
        <v>67</v>
      </c>
      <c r="O15" t="s">
        <v>66</v>
      </c>
      <c r="P15" t="s">
        <v>22</v>
      </c>
      <c r="Q15" t="s">
        <v>4525</v>
      </c>
      <c r="R15" t="s">
        <v>23</v>
      </c>
      <c r="S15" t="s">
        <v>24</v>
      </c>
      <c r="T15" t="s">
        <v>2526</v>
      </c>
      <c r="U15" t="s">
        <v>4526</v>
      </c>
      <c r="W15" t="s">
        <v>3035</v>
      </c>
      <c r="X15" t="s">
        <v>28</v>
      </c>
      <c r="Y15" t="e">
        <f>VLOOKUP(W15,ARD_SAFE_PROCESSED_20220608[[#This Row],[Column11]],1,FALSE)</f>
        <v>#N/A</v>
      </c>
      <c r="AB15" t="str">
        <f>CONCATENATE(LEFT(ARD_SAFE_PROCESSED_20220608[[#This Row],[Column1]],6),"******",RIGHT(ARD_SAFE_PROCESSED_20220608[[#This Row],[Column1]],4),";",ARD_SAFE_PROCESSED_20220608[[#This Row],[Column11]])</f>
        <v>422224******2180;74357045197000430400319</v>
      </c>
      <c r="AD15" t="str">
        <f>CLEAN(ARD_SAFE_PROCESSED_20220608[[#This Row],[Column1]])</f>
        <v>4222240012752180</v>
      </c>
      <c r="AE15" t="str">
        <f>CLEAN(ARD_SAFE_PROCESSED_20220608[[#This Row],[Column2]])</f>
        <v>224342</v>
      </c>
      <c r="AF15" t="str">
        <f>CLEAN(ARD_SAFE_PROCESSED_20220608[[#This Row],[Column3]])</f>
        <v>1051045</v>
      </c>
      <c r="AG15" t="str">
        <f>CLEAN(ARD_SAFE_PROCESSED_20220608[[#This Row],[Column4]])</f>
        <v>PL</v>
      </c>
      <c r="AH15" t="str">
        <f>CLEAN(ARD_SAFE_PROCESSED_20220608[[#This Row],[Column5]])</f>
        <v>20250716</v>
      </c>
      <c r="AI15" t="str">
        <f>CLEAN(ARD_SAFE_PROCESSED_20220608[[#This Row],[Column6]])</f>
        <v>604</v>
      </c>
      <c r="AJ15" t="str">
        <f>CLEAN(ARD_SAFE_PROCESSED_20220608[[#This Row],[Column7]])</f>
        <v>76</v>
      </c>
      <c r="AK15" t="str">
        <f>CLEAN(ARD_SAFE_PROCESSED_20220608[[#This Row],[Column8]])</f>
        <v xml:space="preserve">PE213 FO ELAGUSTINO           </v>
      </c>
      <c r="AL15" t="str">
        <f>CLEAN(ARD_SAFE_PROCESSED_20220608[[#This Row],[Column9]])</f>
        <v>20250716</v>
      </c>
      <c r="AM15" t="str">
        <f>CLEAN(ARD_SAFE_PROCESSED_20220608[[#This Row],[Column10]])</f>
        <v xml:space="preserve">'                       </v>
      </c>
      <c r="AN15" t="s">
        <v>4523</v>
      </c>
      <c r="AO15" t="str">
        <f>CLEAN(ARD_SAFE_PROCESSED_20220608[[#This Row],[Column12]])</f>
        <v>1325</v>
      </c>
      <c r="AP15" t="str">
        <f>CLEAN(ARD_SAFE_PROCESSED_20220608[[#This Row],[Column13]])</f>
        <v xml:space="preserve">   </v>
      </c>
      <c r="AQ15" t="str">
        <f>CLEAN(ARD_SAFE_PROCESSED_20220608[[#This Row],[Column14]])</f>
        <v xml:space="preserve">PS0001    </v>
      </c>
      <c r="AR15" t="str">
        <f>CLEAN(ARD_SAFE_PROCESSED_20220608[[#This Row],[Column15]])</f>
        <v xml:space="preserve">POS CONTACTLESS CHIP                              </v>
      </c>
      <c r="AS15" t="str">
        <f>CLEAN(ARD_SAFE_PROCESSED_20220608[[#This Row],[Column16]])</f>
        <v xml:space="preserve">               </v>
      </c>
      <c r="AT15" t="str">
        <f>CLEAN(ARD_SAFE_PROCESSED_20220608[[#This Row],[Column17]])</f>
        <v>378.70</v>
      </c>
      <c r="AU15" t="str">
        <f>CLEAN(ARD_SAFE_PROCESSED_20220608[[#This Row],[Column18]])</f>
        <v xml:space="preserve">' </v>
      </c>
      <c r="AV15" t="str">
        <f>CLEAN(ARD_SAFE_PROCESSED_20220608[[#This Row],[Column19]])</f>
        <v xml:space="preserve">          </v>
      </c>
      <c r="AW15" t="str">
        <f>CLEAN(ARD_SAFE_PROCESSED_20220608[[#This Row],[Column20]])</f>
        <v>20250716</v>
      </c>
      <c r="AX15" t="str">
        <f>CLEAN(ARD_SAFE_PROCESSED_20220608[[#This Row],[Column21]])</f>
        <v>212238</v>
      </c>
      <c r="AY15" t="str">
        <f>LEFT(ARD_SAFE_PROCESSED_20220608[[#This Row],[Column1]],6)</f>
        <v>422224</v>
      </c>
      <c r="AZ15" t="str">
        <f>RIGHT(ARD_SAFE_PROCESSED_20220608[[#This Row],[Column1]],4)</f>
        <v>2180</v>
      </c>
      <c r="BA15" s="2">
        <f t="shared" si="2"/>
        <v>45993</v>
      </c>
      <c r="BB15">
        <f t="shared" si="3"/>
        <v>106.15</v>
      </c>
      <c r="BC15">
        <f t="shared" si="4"/>
        <v>378.7</v>
      </c>
      <c r="BD15" t="str">
        <f t="shared" si="5"/>
        <v>1</v>
      </c>
      <c r="BE15" t="str">
        <f t="shared" si="6"/>
        <v>F:TC40</v>
      </c>
    </row>
    <row r="16" spans="1:57" hidden="1" x14ac:dyDescent="0.3">
      <c r="A16" t="s">
        <v>2524</v>
      </c>
      <c r="B16" t="s">
        <v>2525</v>
      </c>
      <c r="C16" t="s">
        <v>2517</v>
      </c>
      <c r="D16" t="s">
        <v>25</v>
      </c>
      <c r="E16" t="s">
        <v>2526</v>
      </c>
      <c r="F16" t="s">
        <v>28</v>
      </c>
      <c r="G16" t="s">
        <v>29</v>
      </c>
      <c r="H16" t="s">
        <v>297</v>
      </c>
      <c r="I16" t="s">
        <v>2526</v>
      </c>
      <c r="J16" t="s">
        <v>21</v>
      </c>
      <c r="K16" t="s">
        <v>2527</v>
      </c>
      <c r="L16" t="s">
        <v>2528</v>
      </c>
      <c r="M16" t="s">
        <v>65</v>
      </c>
      <c r="N16" t="s">
        <v>26</v>
      </c>
      <c r="O16" t="s">
        <v>27</v>
      </c>
      <c r="P16" t="s">
        <v>2529</v>
      </c>
      <c r="Q16" t="s">
        <v>83</v>
      </c>
      <c r="R16" t="s">
        <v>23</v>
      </c>
      <c r="S16" t="s">
        <v>24</v>
      </c>
      <c r="T16" t="s">
        <v>2526</v>
      </c>
      <c r="U16" t="s">
        <v>2530</v>
      </c>
      <c r="W16" t="s">
        <v>3041</v>
      </c>
      <c r="X16" t="s">
        <v>28</v>
      </c>
      <c r="Y16" t="e">
        <f>VLOOKUP(W16,ARD_SAFE_PROCESSED_20220608[[#This Row],[Column11]],1,FALSE)</f>
        <v>#N/A</v>
      </c>
      <c r="AB16" t="str">
        <f>CONCATENATE(LEFT(ARD_SAFE_PROCESSED_20220608[[#This Row],[Column1]],6),"******",RIGHT(ARD_SAFE_PROCESSED_20220608[[#This Row],[Column1]],4),";",ARD_SAFE_PROCESSED_20220608[[#This Row],[Column11]])</f>
        <v>410039******5576;74357045197007279204314</v>
      </c>
      <c r="AD16" t="str">
        <f>CLEAN(ARD_SAFE_PROCESSED_20220608[[#This Row],[Column1]])</f>
        <v>4100390431995576</v>
      </c>
      <c r="AE16" t="str">
        <f>CLEAN(ARD_SAFE_PROCESSED_20220608[[#This Row],[Column2]])</f>
        <v>12761C</v>
      </c>
      <c r="AF16" t="str">
        <f>CLEAN(ARD_SAFE_PROCESSED_20220608[[#This Row],[Column3]])</f>
        <v>4040952</v>
      </c>
      <c r="AG16" t="str">
        <f>CLEAN(ARD_SAFE_PROCESSED_20220608[[#This Row],[Column4]])</f>
        <v>EC</v>
      </c>
      <c r="AH16" t="str">
        <f>CLEAN(ARD_SAFE_PROCESSED_20220608[[#This Row],[Column5]])</f>
        <v>20250716</v>
      </c>
      <c r="AI16" t="str">
        <f>CLEAN(ARD_SAFE_PROCESSED_20220608[[#This Row],[Column6]])</f>
        <v>604</v>
      </c>
      <c r="AJ16" t="str">
        <f>CLEAN(ARD_SAFE_PROCESSED_20220608[[#This Row],[Column7]])</f>
        <v>76</v>
      </c>
      <c r="AK16" t="str">
        <f>CLEAN(ARD_SAFE_PROCESSED_20220608[[#This Row],[Column8]])</f>
        <v xml:space="preserve">DLC*PEDIDOSYA PLUS            </v>
      </c>
      <c r="AL16" t="str">
        <f>CLEAN(ARD_SAFE_PROCESSED_20220608[[#This Row],[Column9]])</f>
        <v>20250716</v>
      </c>
      <c r="AM16" t="str">
        <f>CLEAN(ARD_SAFE_PROCESSED_20220608[[#This Row],[Column10]])</f>
        <v xml:space="preserve">'                       </v>
      </c>
      <c r="AN16" t="s">
        <v>2527</v>
      </c>
      <c r="AO16" t="str">
        <f>CLEAN(ARD_SAFE_PROCESSED_20220608[[#This Row],[Column12]])</f>
        <v>6392716</v>
      </c>
      <c r="AP16" t="str">
        <f>CLEAN(ARD_SAFE_PROCESSED_20220608[[#This Row],[Column13]])</f>
        <v xml:space="preserve">   </v>
      </c>
      <c r="AQ16" t="str">
        <f>CLEAN(ARD_SAFE_PROCESSED_20220608[[#This Row],[Column14]])</f>
        <v xml:space="preserve">PV000000  </v>
      </c>
      <c r="AR16" t="str">
        <f>CLEAN(ARD_SAFE_PROCESSED_20220608[[#This Row],[Column15]])</f>
        <v xml:space="preserve">E-COMMERCE                                        </v>
      </c>
      <c r="AS16" t="str">
        <f>CLEAN(ARD_SAFE_PROCESSED_20220608[[#This Row],[Column16]])</f>
        <v xml:space="preserve">9985118246     </v>
      </c>
      <c r="AT16" t="str">
        <f>CLEAN(ARD_SAFE_PROCESSED_20220608[[#This Row],[Column17]])</f>
        <v>16.90</v>
      </c>
      <c r="AU16" t="str">
        <f>CLEAN(ARD_SAFE_PROCESSED_20220608[[#This Row],[Column18]])</f>
        <v xml:space="preserve">' </v>
      </c>
      <c r="AV16" t="str">
        <f>CLEAN(ARD_SAFE_PROCESSED_20220608[[#This Row],[Column19]])</f>
        <v xml:space="preserve">          </v>
      </c>
      <c r="AW16" t="str">
        <f>CLEAN(ARD_SAFE_PROCESSED_20220608[[#This Row],[Column20]])</f>
        <v>20250716</v>
      </c>
      <c r="AX16" t="str">
        <f>CLEAN(ARD_SAFE_PROCESSED_20220608[[#This Row],[Column21]])</f>
        <v>72405</v>
      </c>
      <c r="AY16" t="str">
        <f>LEFT(ARD_SAFE_PROCESSED_20220608[[#This Row],[Column1]],6)</f>
        <v>410039</v>
      </c>
      <c r="AZ16" t="str">
        <f>RIGHT(ARD_SAFE_PROCESSED_20220608[[#This Row],[Column1]],4)</f>
        <v>5576</v>
      </c>
      <c r="BA16" s="2">
        <f t="shared" si="2"/>
        <v>45993</v>
      </c>
      <c r="BB16">
        <f t="shared" si="3"/>
        <v>4.74</v>
      </c>
      <c r="BC16">
        <f t="shared" si="4"/>
        <v>4.74</v>
      </c>
      <c r="BD16" t="str">
        <f t="shared" si="5"/>
        <v>1</v>
      </c>
      <c r="BE16" t="str">
        <f t="shared" si="6"/>
        <v>F:TC40</v>
      </c>
    </row>
    <row r="17" spans="1:57" hidden="1" x14ac:dyDescent="0.3">
      <c r="A17" t="s">
        <v>3487</v>
      </c>
      <c r="B17" t="s">
        <v>3535</v>
      </c>
      <c r="C17" t="s">
        <v>3489</v>
      </c>
      <c r="D17" t="s">
        <v>64</v>
      </c>
      <c r="E17" t="s">
        <v>2526</v>
      </c>
      <c r="F17" t="s">
        <v>28</v>
      </c>
      <c r="G17" t="s">
        <v>29</v>
      </c>
      <c r="H17" t="s">
        <v>3490</v>
      </c>
      <c r="I17" t="s">
        <v>2526</v>
      </c>
      <c r="J17" t="s">
        <v>21</v>
      </c>
      <c r="K17" t="s">
        <v>3536</v>
      </c>
      <c r="L17" t="s">
        <v>3537</v>
      </c>
      <c r="M17" t="s">
        <v>65</v>
      </c>
      <c r="N17" t="s">
        <v>351</v>
      </c>
      <c r="O17" t="s">
        <v>66</v>
      </c>
      <c r="P17" t="s">
        <v>22</v>
      </c>
      <c r="Q17" t="s">
        <v>169</v>
      </c>
      <c r="R17" t="s">
        <v>23</v>
      </c>
      <c r="S17" t="s">
        <v>24</v>
      </c>
      <c r="T17" t="s">
        <v>2526</v>
      </c>
      <c r="U17" t="s">
        <v>3538</v>
      </c>
      <c r="W17" t="s">
        <v>3047</v>
      </c>
      <c r="X17" t="s">
        <v>28</v>
      </c>
      <c r="Y17" t="e">
        <f>VLOOKUP(W17,ARD_SAFE_PROCESSED_20220608[[#This Row],[Column11]],1,FALSE)</f>
        <v>#N/A</v>
      </c>
      <c r="AB17" t="str">
        <f>CONCATENATE(LEFT(ARD_SAFE_PROCESSED_20220608[[#This Row],[Column1]],6),"******",RIGHT(ARD_SAFE_PROCESSED_20220608[[#This Row],[Column1]],4),";",ARD_SAFE_PROCESSED_20220608[[#This Row],[Column11]])</f>
        <v>421355******0452;74357045197009508201483</v>
      </c>
      <c r="AD17" t="str">
        <f>CLEAN(ARD_SAFE_PROCESSED_20220608[[#This Row],[Column1]])</f>
        <v>4213550189540452</v>
      </c>
      <c r="AE17" t="str">
        <f>CLEAN(ARD_SAFE_PROCESSED_20220608[[#This Row],[Column2]])</f>
        <v>692903</v>
      </c>
      <c r="AF17" t="str">
        <f>CLEAN(ARD_SAFE_PROCESSED_20220608[[#This Row],[Column3]])</f>
        <v>1040045</v>
      </c>
      <c r="AG17" t="str">
        <f>CLEAN(ARD_SAFE_PROCESSED_20220608[[#This Row],[Column4]])</f>
        <v>PL</v>
      </c>
      <c r="AH17" t="str">
        <f>CLEAN(ARD_SAFE_PROCESSED_20220608[[#This Row],[Column5]])</f>
        <v>20250716</v>
      </c>
      <c r="AI17" t="str">
        <f>CLEAN(ARD_SAFE_PROCESSED_20220608[[#This Row],[Column6]])</f>
        <v>604</v>
      </c>
      <c r="AJ17" t="str">
        <f>CLEAN(ARD_SAFE_PROCESSED_20220608[[#This Row],[Column7]])</f>
        <v>76</v>
      </c>
      <c r="AK17" t="str">
        <f>CLEAN(ARD_SAFE_PROCESSED_20220608[[#This Row],[Column8]])</f>
        <v xml:space="preserve">SALA SJ1 ANEXO                </v>
      </c>
      <c r="AL17" t="str">
        <f>CLEAN(ARD_SAFE_PROCESSED_20220608[[#This Row],[Column9]])</f>
        <v>20250716</v>
      </c>
      <c r="AM17" t="str">
        <f>CLEAN(ARD_SAFE_PROCESSED_20220608[[#This Row],[Column10]])</f>
        <v xml:space="preserve">'                       </v>
      </c>
      <c r="AN17" t="s">
        <v>3536</v>
      </c>
      <c r="AO17" t="str">
        <f>CLEAN(ARD_SAFE_PROCESSED_20220608[[#This Row],[Column12]])</f>
        <v>2056</v>
      </c>
      <c r="AP17" t="str">
        <f>CLEAN(ARD_SAFE_PROCESSED_20220608[[#This Row],[Column13]])</f>
        <v xml:space="preserve">   </v>
      </c>
      <c r="AQ17" t="str">
        <f>CLEAN(ARD_SAFE_PROCESSED_20220608[[#This Row],[Column14]])</f>
        <v xml:space="preserve">PS0014    </v>
      </c>
      <c r="AR17" t="str">
        <f>CLEAN(ARD_SAFE_PROCESSED_20220608[[#This Row],[Column15]])</f>
        <v xml:space="preserve">POS CONTACTLESS CHIP                              </v>
      </c>
      <c r="AS17" t="str">
        <f>CLEAN(ARD_SAFE_PROCESSED_20220608[[#This Row],[Column16]])</f>
        <v xml:space="preserve">               </v>
      </c>
      <c r="AT17" t="str">
        <f>CLEAN(ARD_SAFE_PROCESSED_20220608[[#This Row],[Column17]])</f>
        <v>120.00</v>
      </c>
      <c r="AU17" t="str">
        <f>CLEAN(ARD_SAFE_PROCESSED_20220608[[#This Row],[Column18]])</f>
        <v xml:space="preserve">' </v>
      </c>
      <c r="AV17" t="str">
        <f>CLEAN(ARD_SAFE_PROCESSED_20220608[[#This Row],[Column19]])</f>
        <v xml:space="preserve">          </v>
      </c>
      <c r="AW17" t="str">
        <f>CLEAN(ARD_SAFE_PROCESSED_20220608[[#This Row],[Column20]])</f>
        <v>20250716</v>
      </c>
      <c r="AX17" t="str">
        <f>CLEAN(ARD_SAFE_PROCESSED_20220608[[#This Row],[Column21]])</f>
        <v>215933</v>
      </c>
      <c r="AY17" t="str">
        <f>LEFT(ARD_SAFE_PROCESSED_20220608[[#This Row],[Column1]],6)</f>
        <v>421355</v>
      </c>
      <c r="AZ17" t="str">
        <f>RIGHT(ARD_SAFE_PROCESSED_20220608[[#This Row],[Column1]],4)</f>
        <v>0452</v>
      </c>
      <c r="BA17" s="2">
        <f t="shared" si="2"/>
        <v>45994</v>
      </c>
      <c r="BB17">
        <f t="shared" si="3"/>
        <v>33.64</v>
      </c>
      <c r="BC17">
        <f t="shared" si="4"/>
        <v>120</v>
      </c>
      <c r="BD17" t="str">
        <f t="shared" si="5"/>
        <v>0</v>
      </c>
      <c r="BE17" t="str">
        <f t="shared" si="6"/>
        <v>F:TC40</v>
      </c>
    </row>
    <row r="18" spans="1:57" hidden="1" x14ac:dyDescent="0.3">
      <c r="A18" t="s">
        <v>3487</v>
      </c>
      <c r="B18" t="s">
        <v>3539</v>
      </c>
      <c r="C18" t="s">
        <v>3507</v>
      </c>
      <c r="D18" t="s">
        <v>64</v>
      </c>
      <c r="E18" t="s">
        <v>2526</v>
      </c>
      <c r="F18" t="s">
        <v>28</v>
      </c>
      <c r="G18" t="s">
        <v>29</v>
      </c>
      <c r="H18" t="s">
        <v>3508</v>
      </c>
      <c r="I18" t="s">
        <v>3540</v>
      </c>
      <c r="J18" t="s">
        <v>21</v>
      </c>
      <c r="K18" t="s">
        <v>3541</v>
      </c>
      <c r="L18" t="s">
        <v>3542</v>
      </c>
      <c r="M18" t="s">
        <v>65</v>
      </c>
      <c r="N18" t="s">
        <v>77</v>
      </c>
      <c r="O18" t="s">
        <v>66</v>
      </c>
      <c r="P18" t="s">
        <v>22</v>
      </c>
      <c r="Q18" t="s">
        <v>167</v>
      </c>
      <c r="R18" t="s">
        <v>23</v>
      </c>
      <c r="S18" t="s">
        <v>24</v>
      </c>
      <c r="T18" t="s">
        <v>2526</v>
      </c>
      <c r="U18" t="s">
        <v>3543</v>
      </c>
      <c r="W18" t="s">
        <v>3129</v>
      </c>
      <c r="X18" t="s">
        <v>28</v>
      </c>
      <c r="Y18" t="e">
        <f>VLOOKUP(W18,ARD_SAFE_PROCESSED_20220608[[#This Row],[Column11]],1,FALSE)</f>
        <v>#N/A</v>
      </c>
      <c r="AB18" t="str">
        <f>CONCATENATE(LEFT(ARD_SAFE_PROCESSED_20220608[[#This Row],[Column1]],6),"******",RIGHT(ARD_SAFE_PROCESSED_20220608[[#This Row],[Column1]],4),";",ARD_SAFE_PROCESSED_20220608[[#This Row],[Column11]])</f>
        <v>421355******0452;74357045198001960100187</v>
      </c>
      <c r="AD18" t="str">
        <f>CLEAN(ARD_SAFE_PROCESSED_20220608[[#This Row],[Column1]])</f>
        <v>4213550189540452</v>
      </c>
      <c r="AE18" t="str">
        <f>CLEAN(ARD_SAFE_PROCESSED_20220608[[#This Row],[Column2]])</f>
        <v>705769</v>
      </c>
      <c r="AF18" t="str">
        <f>CLEAN(ARD_SAFE_PROCESSED_20220608[[#This Row],[Column3]])</f>
        <v>5350437</v>
      </c>
      <c r="AG18" t="str">
        <f>CLEAN(ARD_SAFE_PROCESSED_20220608[[#This Row],[Column4]])</f>
        <v>PL</v>
      </c>
      <c r="AH18" t="str">
        <f>CLEAN(ARD_SAFE_PROCESSED_20220608[[#This Row],[Column5]])</f>
        <v>20250716</v>
      </c>
      <c r="AI18" t="str">
        <f>CLEAN(ARD_SAFE_PROCESSED_20220608[[#This Row],[Column6]])</f>
        <v>604</v>
      </c>
      <c r="AJ18" t="str">
        <f>CLEAN(ARD_SAFE_PROCESSED_20220608[[#This Row],[Column7]])</f>
        <v>76</v>
      </c>
      <c r="AK18" t="str">
        <f>CLEAN(ARD_SAFE_PROCESSED_20220608[[#This Row],[Column8]])</f>
        <v xml:space="preserve">IZI*TRAGAMONEDAS MONTREAL     </v>
      </c>
      <c r="AL18" t="str">
        <f>CLEAN(ARD_SAFE_PROCESSED_20220608[[#This Row],[Column9]])</f>
        <v>20250717</v>
      </c>
      <c r="AM18" t="str">
        <f>CLEAN(ARD_SAFE_PROCESSED_20220608[[#This Row],[Column10]])</f>
        <v xml:space="preserve">'                       </v>
      </c>
      <c r="AN18" t="s">
        <v>3541</v>
      </c>
      <c r="AO18" t="str">
        <f>CLEAN(ARD_SAFE_PROCESSED_20220608[[#This Row],[Column12]])</f>
        <v>3081</v>
      </c>
      <c r="AP18" t="str">
        <f>CLEAN(ARD_SAFE_PROCESSED_20220608[[#This Row],[Column13]])</f>
        <v xml:space="preserve">   </v>
      </c>
      <c r="AQ18" t="str">
        <f>CLEAN(ARD_SAFE_PROCESSED_20220608[[#This Row],[Column14]])</f>
        <v xml:space="preserve">PS0002    </v>
      </c>
      <c r="AR18" t="str">
        <f>CLEAN(ARD_SAFE_PROCESSED_20220608[[#This Row],[Column15]])</f>
        <v xml:space="preserve">POS CONTACTLESS CHIP                              </v>
      </c>
      <c r="AS18" t="str">
        <f>CLEAN(ARD_SAFE_PROCESSED_20220608[[#This Row],[Column16]])</f>
        <v xml:space="preserve">               </v>
      </c>
      <c r="AT18" t="str">
        <f>CLEAN(ARD_SAFE_PROCESSED_20220608[[#This Row],[Column17]])</f>
        <v>60.00</v>
      </c>
      <c r="AU18" t="str">
        <f>CLEAN(ARD_SAFE_PROCESSED_20220608[[#This Row],[Column18]])</f>
        <v xml:space="preserve">' </v>
      </c>
      <c r="AV18" t="str">
        <f>CLEAN(ARD_SAFE_PROCESSED_20220608[[#This Row],[Column19]])</f>
        <v xml:space="preserve">          </v>
      </c>
      <c r="AW18" t="str">
        <f>CLEAN(ARD_SAFE_PROCESSED_20220608[[#This Row],[Column20]])</f>
        <v>20250716</v>
      </c>
      <c r="AX18" t="str">
        <f>CLEAN(ARD_SAFE_PROCESSED_20220608[[#This Row],[Column21]])</f>
        <v>230405</v>
      </c>
      <c r="AY18" t="str">
        <f>LEFT(ARD_SAFE_PROCESSED_20220608[[#This Row],[Column1]],6)</f>
        <v>421355</v>
      </c>
      <c r="AZ18" t="str">
        <f>RIGHT(ARD_SAFE_PROCESSED_20220608[[#This Row],[Column1]],4)</f>
        <v>0452</v>
      </c>
      <c r="BA18" s="2">
        <f t="shared" si="2"/>
        <v>45994</v>
      </c>
      <c r="BB18">
        <f t="shared" si="3"/>
        <v>16.82</v>
      </c>
      <c r="BC18">
        <f t="shared" si="4"/>
        <v>60</v>
      </c>
      <c r="BD18" t="str">
        <f t="shared" si="5"/>
        <v>0</v>
      </c>
      <c r="BE18" t="str">
        <f t="shared" si="6"/>
        <v>F:TC40</v>
      </c>
    </row>
    <row r="19" spans="1:57" hidden="1" x14ac:dyDescent="0.3">
      <c r="A19" t="s">
        <v>4620</v>
      </c>
      <c r="B19" t="s">
        <v>4647</v>
      </c>
      <c r="C19" t="s">
        <v>4622</v>
      </c>
      <c r="D19" t="s">
        <v>64</v>
      </c>
      <c r="E19" t="s">
        <v>4648</v>
      </c>
      <c r="F19" t="s">
        <v>28</v>
      </c>
      <c r="G19" t="s">
        <v>29</v>
      </c>
      <c r="H19" t="s">
        <v>4623</v>
      </c>
      <c r="I19" t="s">
        <v>4648</v>
      </c>
      <c r="J19" t="s">
        <v>21</v>
      </c>
      <c r="K19" t="s">
        <v>4649</v>
      </c>
      <c r="L19" t="s">
        <v>4650</v>
      </c>
      <c r="M19" t="s">
        <v>65</v>
      </c>
      <c r="N19" t="s">
        <v>168</v>
      </c>
      <c r="O19" t="s">
        <v>66</v>
      </c>
      <c r="P19" t="s">
        <v>22</v>
      </c>
      <c r="Q19" t="s">
        <v>4651</v>
      </c>
      <c r="R19" t="s">
        <v>23</v>
      </c>
      <c r="S19" t="s">
        <v>24</v>
      </c>
      <c r="T19" t="s">
        <v>4648</v>
      </c>
      <c r="U19" t="s">
        <v>4652</v>
      </c>
      <c r="W19" t="s">
        <v>4104</v>
      </c>
      <c r="X19" t="s">
        <v>28</v>
      </c>
      <c r="Y19" t="e">
        <f>VLOOKUP(W19,ARD_SAFE_PROCESSED_20220608[[#This Row],[Column11]],1,FALSE)</f>
        <v>#N/A</v>
      </c>
      <c r="AB19" t="str">
        <f>CONCATENATE(LEFT(ARD_SAFE_PROCESSED_20220608[[#This Row],[Column1]],6),"******",RIGHT(ARD_SAFE_PROCESSED_20220608[[#This Row],[Column1]],4),";",ARD_SAFE_PROCESSED_20220608[[#This Row],[Column11]])</f>
        <v>422224******7582;74357045200001839900094</v>
      </c>
      <c r="AD19" t="str">
        <f>CLEAN(ARD_SAFE_PROCESSED_20220608[[#This Row],[Column1]])</f>
        <v>4222240016337582</v>
      </c>
      <c r="AE19" t="str">
        <f>CLEAN(ARD_SAFE_PROCESSED_20220608[[#This Row],[Column2]])</f>
        <v>295151</v>
      </c>
      <c r="AF19" t="str">
        <f>CLEAN(ARD_SAFE_PROCESSED_20220608[[#This Row],[Column3]])</f>
        <v>1457276</v>
      </c>
      <c r="AG19" t="str">
        <f>CLEAN(ARD_SAFE_PROCESSED_20220608[[#This Row],[Column4]])</f>
        <v>PL</v>
      </c>
      <c r="AH19" t="str">
        <f>CLEAN(ARD_SAFE_PROCESSED_20220608[[#This Row],[Column5]])</f>
        <v>20250719</v>
      </c>
      <c r="AI19" t="str">
        <f>CLEAN(ARD_SAFE_PROCESSED_20220608[[#This Row],[Column6]])</f>
        <v>604</v>
      </c>
      <c r="AJ19" t="str">
        <f>CLEAN(ARD_SAFE_PROCESSED_20220608[[#This Row],[Column7]])</f>
        <v>76</v>
      </c>
      <c r="AK19" t="str">
        <f>CLEAN(ARD_SAFE_PROCESSED_20220608[[#This Row],[Column8]])</f>
        <v xml:space="preserve">MFAE68 PIMENTEL AV. BALTA     </v>
      </c>
      <c r="AL19" t="str">
        <f>CLEAN(ARD_SAFE_PROCESSED_20220608[[#This Row],[Column9]])</f>
        <v>20250719</v>
      </c>
      <c r="AM19" t="str">
        <f>CLEAN(ARD_SAFE_PROCESSED_20220608[[#This Row],[Column10]])</f>
        <v xml:space="preserve">'                       </v>
      </c>
      <c r="AN19" t="s">
        <v>4649</v>
      </c>
      <c r="AO19" t="str">
        <f>CLEAN(ARD_SAFE_PROCESSED_20220608[[#This Row],[Column12]])</f>
        <v>1284</v>
      </c>
      <c r="AP19" t="str">
        <f>CLEAN(ARD_SAFE_PROCESSED_20220608[[#This Row],[Column13]])</f>
        <v xml:space="preserve">   </v>
      </c>
      <c r="AQ19" t="str">
        <f>CLEAN(ARD_SAFE_PROCESSED_20220608[[#This Row],[Column14]])</f>
        <v xml:space="preserve">PS0101    </v>
      </c>
      <c r="AR19" t="str">
        <f>CLEAN(ARD_SAFE_PROCESSED_20220608[[#This Row],[Column15]])</f>
        <v xml:space="preserve">POS CONTACTLESS CHIP                              </v>
      </c>
      <c r="AS19" t="str">
        <f>CLEAN(ARD_SAFE_PROCESSED_20220608[[#This Row],[Column16]])</f>
        <v xml:space="preserve">               </v>
      </c>
      <c r="AT19" t="str">
        <f>CLEAN(ARD_SAFE_PROCESSED_20220608[[#This Row],[Column17]])</f>
        <v>57.00</v>
      </c>
      <c r="AU19" t="str">
        <f>CLEAN(ARD_SAFE_PROCESSED_20220608[[#This Row],[Column18]])</f>
        <v xml:space="preserve">' </v>
      </c>
      <c r="AV19" t="str">
        <f>CLEAN(ARD_SAFE_PROCESSED_20220608[[#This Row],[Column19]])</f>
        <v xml:space="preserve">          </v>
      </c>
      <c r="AW19" t="str">
        <f>CLEAN(ARD_SAFE_PROCESSED_20220608[[#This Row],[Column20]])</f>
        <v>20250719</v>
      </c>
      <c r="AX19" t="str">
        <f>CLEAN(ARD_SAFE_PROCESSED_20220608[[#This Row],[Column21]])</f>
        <v>132946</v>
      </c>
      <c r="AY19" t="str">
        <f>LEFT(ARD_SAFE_PROCESSED_20220608[[#This Row],[Column1]],6)</f>
        <v>422224</v>
      </c>
      <c r="AZ19" t="str">
        <f>RIGHT(ARD_SAFE_PROCESSED_20220608[[#This Row],[Column1]],4)</f>
        <v>7582</v>
      </c>
      <c r="BA19" s="2">
        <f t="shared" ref="BA19:BA20" si="7">VLOOKUP(AB19,x,6,FALSE)</f>
        <v>45994</v>
      </c>
      <c r="BB19">
        <f t="shared" ref="BB19:BB20" si="8">VLOOKUP(AB19,x,2,FALSE)</f>
        <v>15.99</v>
      </c>
      <c r="BC19">
        <f t="shared" ref="BC19:BC20" si="9">VLOOKUP(AB19,x,3,FALSE)</f>
        <v>57</v>
      </c>
      <c r="BD19" t="str">
        <f t="shared" ref="BD19:BD20" si="10">VLOOKUP(AB19,x,4,FALSE)</f>
        <v>1</v>
      </c>
      <c r="BE19" t="str">
        <f t="shared" ref="BE19:BE20" si="11">VLOOKUP(AB19,x,5,FALSE)</f>
        <v>F:TC40</v>
      </c>
    </row>
    <row r="20" spans="1:57" hidden="1" x14ac:dyDescent="0.3">
      <c r="A20" t="s">
        <v>3487</v>
      </c>
      <c r="B20" t="s">
        <v>3555</v>
      </c>
      <c r="C20" t="s">
        <v>3489</v>
      </c>
      <c r="D20" t="s">
        <v>64</v>
      </c>
      <c r="E20" t="s">
        <v>3556</v>
      </c>
      <c r="F20" t="s">
        <v>28</v>
      </c>
      <c r="G20" t="s">
        <v>29</v>
      </c>
      <c r="H20" t="s">
        <v>3490</v>
      </c>
      <c r="I20" t="s">
        <v>3556</v>
      </c>
      <c r="J20" t="s">
        <v>21</v>
      </c>
      <c r="K20" t="s">
        <v>3557</v>
      </c>
      <c r="L20" t="s">
        <v>3558</v>
      </c>
      <c r="M20" t="s">
        <v>65</v>
      </c>
      <c r="N20" t="s">
        <v>77</v>
      </c>
      <c r="O20" t="s">
        <v>66</v>
      </c>
      <c r="P20" t="s">
        <v>22</v>
      </c>
      <c r="Q20" t="s">
        <v>182</v>
      </c>
      <c r="R20" t="s">
        <v>23</v>
      </c>
      <c r="S20" t="s">
        <v>24</v>
      </c>
      <c r="T20" t="s">
        <v>3556</v>
      </c>
      <c r="U20" t="s">
        <v>3559</v>
      </c>
      <c r="W20" t="s">
        <v>6090</v>
      </c>
      <c r="X20" t="s">
        <v>28</v>
      </c>
      <c r="Y20" t="e">
        <f>VLOOKUP(W20,ARD_SAFE_PROCESSED_20220608[[#This Row],[Column11]],1,FALSE)</f>
        <v>#N/A</v>
      </c>
      <c r="AB20" t="str">
        <f>CONCATENATE(LEFT(ARD_SAFE_PROCESSED_20220608[[#This Row],[Column1]],6),"******",RIGHT(ARD_SAFE_PROCESSED_20220608[[#This Row],[Column1]],4),";",ARD_SAFE_PROCESSED_20220608[[#This Row],[Column11]])</f>
        <v>421355******0452;74357045202008467100242</v>
      </c>
      <c r="AD20" t="str">
        <f>CLEAN(ARD_SAFE_PROCESSED_20220608[[#This Row],[Column1]])</f>
        <v>4213550189540452</v>
      </c>
      <c r="AE20" t="str">
        <f>CLEAN(ARD_SAFE_PROCESSED_20220608[[#This Row],[Column2]])</f>
        <v>851420</v>
      </c>
      <c r="AF20" t="str">
        <f>CLEAN(ARD_SAFE_PROCESSED_20220608[[#This Row],[Column3]])</f>
        <v>1040045</v>
      </c>
      <c r="AG20" t="str">
        <f>CLEAN(ARD_SAFE_PROCESSED_20220608[[#This Row],[Column4]])</f>
        <v>PL</v>
      </c>
      <c r="AH20" t="str">
        <f>CLEAN(ARD_SAFE_PROCESSED_20220608[[#This Row],[Column5]])</f>
        <v>20250721</v>
      </c>
      <c r="AI20" t="str">
        <f>CLEAN(ARD_SAFE_PROCESSED_20220608[[#This Row],[Column6]])</f>
        <v>604</v>
      </c>
      <c r="AJ20" t="str">
        <f>CLEAN(ARD_SAFE_PROCESSED_20220608[[#This Row],[Column7]])</f>
        <v>76</v>
      </c>
      <c r="AK20" t="str">
        <f>CLEAN(ARD_SAFE_PROCESSED_20220608[[#This Row],[Column8]])</f>
        <v xml:space="preserve">SALA SJ1 ANEXO                </v>
      </c>
      <c r="AL20" t="str">
        <f>CLEAN(ARD_SAFE_PROCESSED_20220608[[#This Row],[Column9]])</f>
        <v>20250721</v>
      </c>
      <c r="AM20" t="str">
        <f>CLEAN(ARD_SAFE_PROCESSED_20220608[[#This Row],[Column10]])</f>
        <v xml:space="preserve">'                       </v>
      </c>
      <c r="AN20" t="s">
        <v>3557</v>
      </c>
      <c r="AO20" t="str">
        <f>CLEAN(ARD_SAFE_PROCESSED_20220608[[#This Row],[Column12]])</f>
        <v>3229</v>
      </c>
      <c r="AP20" t="str">
        <f>CLEAN(ARD_SAFE_PROCESSED_20220608[[#This Row],[Column13]])</f>
        <v xml:space="preserve">   </v>
      </c>
      <c r="AQ20" t="str">
        <f>CLEAN(ARD_SAFE_PROCESSED_20220608[[#This Row],[Column14]])</f>
        <v xml:space="preserve">PS0002    </v>
      </c>
      <c r="AR20" t="str">
        <f>CLEAN(ARD_SAFE_PROCESSED_20220608[[#This Row],[Column15]])</f>
        <v xml:space="preserve">POS CONTACTLESS CHIP                              </v>
      </c>
      <c r="AS20" t="str">
        <f>CLEAN(ARD_SAFE_PROCESSED_20220608[[#This Row],[Column16]])</f>
        <v xml:space="preserve">               </v>
      </c>
      <c r="AT20" t="str">
        <f>CLEAN(ARD_SAFE_PROCESSED_20220608[[#This Row],[Column17]])</f>
        <v>40.00</v>
      </c>
      <c r="AU20" t="str">
        <f>CLEAN(ARD_SAFE_PROCESSED_20220608[[#This Row],[Column18]])</f>
        <v xml:space="preserve">' </v>
      </c>
      <c r="AV20" t="str">
        <f>CLEAN(ARD_SAFE_PROCESSED_20220608[[#This Row],[Column19]])</f>
        <v xml:space="preserve">          </v>
      </c>
      <c r="AW20" t="str">
        <f>CLEAN(ARD_SAFE_PROCESSED_20220608[[#This Row],[Column20]])</f>
        <v>20250721</v>
      </c>
      <c r="AX20" t="str">
        <f>CLEAN(ARD_SAFE_PROCESSED_20220608[[#This Row],[Column21]])</f>
        <v>161126</v>
      </c>
      <c r="AY20" t="str">
        <f>LEFT(ARD_SAFE_PROCESSED_20220608[[#This Row],[Column1]],6)</f>
        <v>421355</v>
      </c>
      <c r="AZ20" t="str">
        <f>RIGHT(ARD_SAFE_PROCESSED_20220608[[#This Row],[Column1]],4)</f>
        <v>0452</v>
      </c>
      <c r="BA20" s="2">
        <f t="shared" si="7"/>
        <v>45994</v>
      </c>
      <c r="BB20">
        <f t="shared" si="8"/>
        <v>11.22</v>
      </c>
      <c r="BC20">
        <f t="shared" si="9"/>
        <v>40</v>
      </c>
      <c r="BD20" t="str">
        <f t="shared" si="10"/>
        <v>0</v>
      </c>
      <c r="BE20" t="str">
        <f t="shared" si="11"/>
        <v>F:TC40</v>
      </c>
    </row>
    <row r="21" spans="1:57" hidden="1" x14ac:dyDescent="0.3">
      <c r="A21" t="s">
        <v>3487</v>
      </c>
      <c r="B21" t="s">
        <v>3560</v>
      </c>
      <c r="C21" t="s">
        <v>3507</v>
      </c>
      <c r="D21" t="s">
        <v>64</v>
      </c>
      <c r="E21" t="s">
        <v>3561</v>
      </c>
      <c r="F21" t="s">
        <v>28</v>
      </c>
      <c r="G21" t="s">
        <v>29</v>
      </c>
      <c r="H21" t="s">
        <v>3508</v>
      </c>
      <c r="I21" t="s">
        <v>3561</v>
      </c>
      <c r="J21" t="s">
        <v>21</v>
      </c>
      <c r="K21" t="s">
        <v>3562</v>
      </c>
      <c r="L21" t="s">
        <v>3563</v>
      </c>
      <c r="M21" t="s">
        <v>65</v>
      </c>
      <c r="N21" t="s">
        <v>77</v>
      </c>
      <c r="O21" t="s">
        <v>66</v>
      </c>
      <c r="P21" t="s">
        <v>22</v>
      </c>
      <c r="Q21" t="s">
        <v>169</v>
      </c>
      <c r="R21" t="s">
        <v>23</v>
      </c>
      <c r="S21" t="s">
        <v>24</v>
      </c>
      <c r="T21" t="s">
        <v>3561</v>
      </c>
      <c r="U21" t="s">
        <v>3564</v>
      </c>
      <c r="W21" t="s">
        <v>10873</v>
      </c>
      <c r="X21" t="s">
        <v>28</v>
      </c>
      <c r="Y21" t="e">
        <f>VLOOKUP(W21,ARD_SAFE_PROCESSED_20220608[[#This Row],[Column11]],1,FALSE)</f>
        <v>#N/A</v>
      </c>
      <c r="AB21" t="str">
        <f>CONCATENATE(LEFT(ARD_SAFE_PROCESSED_20220608[[#This Row],[Column1]],6),"******",RIGHT(ARD_SAFE_PROCESSED_20220608[[#This Row],[Column1]],4),";",ARD_SAFE_PROCESSED_20220608[[#This Row],[Column11]])</f>
        <v>421355******0452;74357045205000858500293</v>
      </c>
      <c r="AD21" t="str">
        <f>CLEAN(ARD_SAFE_PROCESSED_20220608[[#This Row],[Column1]])</f>
        <v>4213550189540452</v>
      </c>
      <c r="AE21" t="str">
        <f>CLEAN(ARD_SAFE_PROCESSED_20220608[[#This Row],[Column2]])</f>
        <v>905612</v>
      </c>
      <c r="AF21" t="str">
        <f>CLEAN(ARD_SAFE_PROCESSED_20220608[[#This Row],[Column3]])</f>
        <v>5350437</v>
      </c>
      <c r="AG21" t="str">
        <f>CLEAN(ARD_SAFE_PROCESSED_20220608[[#This Row],[Column4]])</f>
        <v>PL</v>
      </c>
      <c r="AH21" t="str">
        <f>CLEAN(ARD_SAFE_PROCESSED_20220608[[#This Row],[Column5]])</f>
        <v>20250724</v>
      </c>
      <c r="AI21" t="str">
        <f>CLEAN(ARD_SAFE_PROCESSED_20220608[[#This Row],[Column6]])</f>
        <v>604</v>
      </c>
      <c r="AJ21" t="str">
        <f>CLEAN(ARD_SAFE_PROCESSED_20220608[[#This Row],[Column7]])</f>
        <v>76</v>
      </c>
      <c r="AK21" t="str">
        <f>CLEAN(ARD_SAFE_PROCESSED_20220608[[#This Row],[Column8]])</f>
        <v xml:space="preserve">IZI*TRAGAMONEDAS MONTREAL     </v>
      </c>
      <c r="AL21" t="str">
        <f>CLEAN(ARD_SAFE_PROCESSED_20220608[[#This Row],[Column9]])</f>
        <v>20250724</v>
      </c>
      <c r="AM21" t="str">
        <f>CLEAN(ARD_SAFE_PROCESSED_20220608[[#This Row],[Column10]])</f>
        <v xml:space="preserve">'                       </v>
      </c>
      <c r="AN21" t="s">
        <v>3562</v>
      </c>
      <c r="AO21" t="str">
        <f>CLEAN(ARD_SAFE_PROCESSED_20220608[[#This Row],[Column12]])</f>
        <v>4374</v>
      </c>
      <c r="AP21" t="str">
        <f>CLEAN(ARD_SAFE_PROCESSED_20220608[[#This Row],[Column13]])</f>
        <v xml:space="preserve">   </v>
      </c>
      <c r="AQ21" t="str">
        <f>CLEAN(ARD_SAFE_PROCESSED_20220608[[#This Row],[Column14]])</f>
        <v xml:space="preserve">PS0002    </v>
      </c>
      <c r="AR21" t="str">
        <f>CLEAN(ARD_SAFE_PROCESSED_20220608[[#This Row],[Column15]])</f>
        <v xml:space="preserve">POS CONTACTLESS CHIP                              </v>
      </c>
      <c r="AS21" t="str">
        <f>CLEAN(ARD_SAFE_PROCESSED_20220608[[#This Row],[Column16]])</f>
        <v xml:space="preserve">               </v>
      </c>
      <c r="AT21" t="str">
        <f>CLEAN(ARD_SAFE_PROCESSED_20220608[[#This Row],[Column17]])</f>
        <v>120.00</v>
      </c>
      <c r="AU21" t="str">
        <f>CLEAN(ARD_SAFE_PROCESSED_20220608[[#This Row],[Column18]])</f>
        <v xml:space="preserve">' </v>
      </c>
      <c r="AV21" t="str">
        <f>CLEAN(ARD_SAFE_PROCESSED_20220608[[#This Row],[Column19]])</f>
        <v xml:space="preserve">          </v>
      </c>
      <c r="AW21" t="str">
        <f>CLEAN(ARD_SAFE_PROCESSED_20220608[[#This Row],[Column20]])</f>
        <v>20250724</v>
      </c>
      <c r="AX21" t="str">
        <f>CLEAN(ARD_SAFE_PROCESSED_20220608[[#This Row],[Column21]])</f>
        <v>4153</v>
      </c>
      <c r="AY21" t="str">
        <f>LEFT(ARD_SAFE_PROCESSED_20220608[[#This Row],[Column1]],6)</f>
        <v>421355</v>
      </c>
      <c r="AZ21" t="str">
        <f>RIGHT(ARD_SAFE_PROCESSED_20220608[[#This Row],[Column1]],4)</f>
        <v>0452</v>
      </c>
      <c r="BA21" s="2">
        <f t="shared" ref="BA21:BA84" si="12">VLOOKUP(AB21,x,6,FALSE)</f>
        <v>45994</v>
      </c>
      <c r="BB21">
        <f t="shared" ref="BB21:BB84" si="13">VLOOKUP(AB21,x,2,FALSE)</f>
        <v>33.76</v>
      </c>
      <c r="BC21">
        <f t="shared" ref="BC21:BC84" si="14">VLOOKUP(AB21,x,3,FALSE)</f>
        <v>120</v>
      </c>
      <c r="BD21" t="str">
        <f t="shared" ref="BD21:BD84" si="15">VLOOKUP(AB21,x,4,FALSE)</f>
        <v>0</v>
      </c>
      <c r="BE21" t="str">
        <f t="shared" ref="BE21:BE84" si="16">VLOOKUP(AB21,x,5,FALSE)</f>
        <v>F:TC40</v>
      </c>
    </row>
    <row r="22" spans="1:57" hidden="1" x14ac:dyDescent="0.3">
      <c r="A22" t="s">
        <v>4620</v>
      </c>
      <c r="B22" t="s">
        <v>4638</v>
      </c>
      <c r="C22" t="s">
        <v>4622</v>
      </c>
      <c r="D22" t="s">
        <v>64</v>
      </c>
      <c r="E22" t="s">
        <v>387</v>
      </c>
      <c r="F22" t="s">
        <v>28</v>
      </c>
      <c r="G22" t="s">
        <v>29</v>
      </c>
      <c r="H22" t="s">
        <v>4623</v>
      </c>
      <c r="I22" t="s">
        <v>353</v>
      </c>
      <c r="J22" t="s">
        <v>21</v>
      </c>
      <c r="K22" t="s">
        <v>4639</v>
      </c>
      <c r="L22" t="s">
        <v>4640</v>
      </c>
      <c r="M22" t="s">
        <v>65</v>
      </c>
      <c r="N22" t="s">
        <v>67</v>
      </c>
      <c r="O22" t="s">
        <v>66</v>
      </c>
      <c r="P22" t="s">
        <v>22</v>
      </c>
      <c r="Q22" t="s">
        <v>521</v>
      </c>
      <c r="R22" t="s">
        <v>23</v>
      </c>
      <c r="S22" t="s">
        <v>24</v>
      </c>
      <c r="T22" t="s">
        <v>387</v>
      </c>
      <c r="U22" t="s">
        <v>4641</v>
      </c>
      <c r="W22" t="s">
        <v>7834</v>
      </c>
      <c r="X22" t="s">
        <v>28</v>
      </c>
      <c r="Y22" t="e">
        <f>VLOOKUP(W22,ARD_SAFE_PROCESSED_20220608[[#This Row],[Column11]],1,FALSE)</f>
        <v>#N/A</v>
      </c>
      <c r="AB22" t="str">
        <f>CONCATENATE(LEFT(ARD_SAFE_PROCESSED_20220608[[#This Row],[Column1]],6),"******",RIGHT(ARD_SAFE_PROCESSED_20220608[[#This Row],[Column1]],4),";",ARD_SAFE_PROCESSED_20220608[[#This Row],[Column11]])</f>
        <v>422224******7582;74357045209006821600199</v>
      </c>
      <c r="AD22" t="str">
        <f>CLEAN(ARD_SAFE_PROCESSED_20220608[[#This Row],[Column1]])</f>
        <v>4222240016337582</v>
      </c>
      <c r="AE22" t="str">
        <f>CLEAN(ARD_SAFE_PROCESSED_20220608[[#This Row],[Column2]])</f>
        <v>242251</v>
      </c>
      <c r="AF22" t="str">
        <f>CLEAN(ARD_SAFE_PROCESSED_20220608[[#This Row],[Column3]])</f>
        <v>1457276</v>
      </c>
      <c r="AG22" t="str">
        <f>CLEAN(ARD_SAFE_PROCESSED_20220608[[#This Row],[Column4]])</f>
        <v>PL</v>
      </c>
      <c r="AH22" t="str">
        <f>CLEAN(ARD_SAFE_PROCESSED_20220608[[#This Row],[Column5]])</f>
        <v>20250727</v>
      </c>
      <c r="AI22" t="str">
        <f>CLEAN(ARD_SAFE_PROCESSED_20220608[[#This Row],[Column6]])</f>
        <v>604</v>
      </c>
      <c r="AJ22" t="str">
        <f>CLEAN(ARD_SAFE_PROCESSED_20220608[[#This Row],[Column7]])</f>
        <v>76</v>
      </c>
      <c r="AK22" t="str">
        <f>CLEAN(ARD_SAFE_PROCESSED_20220608[[#This Row],[Column8]])</f>
        <v xml:space="preserve">MFAE68 PIMENTEL AV. BALTA     </v>
      </c>
      <c r="AL22" t="str">
        <f>CLEAN(ARD_SAFE_PROCESSED_20220608[[#This Row],[Column9]])</f>
        <v>20250728</v>
      </c>
      <c r="AM22" t="str">
        <f>CLEAN(ARD_SAFE_PROCESSED_20220608[[#This Row],[Column10]])</f>
        <v xml:space="preserve">'                       </v>
      </c>
      <c r="AN22" t="s">
        <v>4639</v>
      </c>
      <c r="AO22" t="str">
        <f>CLEAN(ARD_SAFE_PROCESSED_20220608[[#This Row],[Column12]])</f>
        <v>2078</v>
      </c>
      <c r="AP22" t="str">
        <f>CLEAN(ARD_SAFE_PROCESSED_20220608[[#This Row],[Column13]])</f>
        <v xml:space="preserve">   </v>
      </c>
      <c r="AQ22" t="str">
        <f>CLEAN(ARD_SAFE_PROCESSED_20220608[[#This Row],[Column14]])</f>
        <v xml:space="preserve">PS0001    </v>
      </c>
      <c r="AR22" t="str">
        <f>CLEAN(ARD_SAFE_PROCESSED_20220608[[#This Row],[Column15]])</f>
        <v xml:space="preserve">POS CONTACTLESS CHIP                              </v>
      </c>
      <c r="AS22" t="str">
        <f>CLEAN(ARD_SAFE_PROCESSED_20220608[[#This Row],[Column16]])</f>
        <v xml:space="preserve">               </v>
      </c>
      <c r="AT22" t="str">
        <f>CLEAN(ARD_SAFE_PROCESSED_20220608[[#This Row],[Column17]])</f>
        <v>96.90</v>
      </c>
      <c r="AU22" t="str">
        <f>CLEAN(ARD_SAFE_PROCESSED_20220608[[#This Row],[Column18]])</f>
        <v xml:space="preserve">' </v>
      </c>
      <c r="AV22" t="str">
        <f>CLEAN(ARD_SAFE_PROCESSED_20220608[[#This Row],[Column19]])</f>
        <v xml:space="preserve">          </v>
      </c>
      <c r="AW22" t="str">
        <f>CLEAN(ARD_SAFE_PROCESSED_20220608[[#This Row],[Column20]])</f>
        <v>20250727</v>
      </c>
      <c r="AX22" t="str">
        <f>CLEAN(ARD_SAFE_PROCESSED_20220608[[#This Row],[Column21]])</f>
        <v>192417</v>
      </c>
      <c r="AY22" t="str">
        <f>LEFT(ARD_SAFE_PROCESSED_20220608[[#This Row],[Column1]],6)</f>
        <v>422224</v>
      </c>
      <c r="AZ22" t="str">
        <f>RIGHT(ARD_SAFE_PROCESSED_20220608[[#This Row],[Column1]],4)</f>
        <v>7582</v>
      </c>
      <c r="BA22" s="2">
        <f t="shared" si="12"/>
        <v>45994</v>
      </c>
      <c r="BB22">
        <f t="shared" si="13"/>
        <v>27.33</v>
      </c>
      <c r="BC22">
        <f t="shared" si="14"/>
        <v>96.9</v>
      </c>
      <c r="BD22" t="str">
        <f t="shared" si="15"/>
        <v>1</v>
      </c>
      <c r="BE22" t="str">
        <f t="shared" si="16"/>
        <v>F:TC40</v>
      </c>
    </row>
    <row r="23" spans="1:57" hidden="1" x14ac:dyDescent="0.3">
      <c r="A23" t="s">
        <v>4620</v>
      </c>
      <c r="B23" t="s">
        <v>4642</v>
      </c>
      <c r="C23" t="s">
        <v>4622</v>
      </c>
      <c r="D23" t="s">
        <v>64</v>
      </c>
      <c r="E23" t="s">
        <v>387</v>
      </c>
      <c r="F23" t="s">
        <v>28</v>
      </c>
      <c r="G23" t="s">
        <v>29</v>
      </c>
      <c r="H23" t="s">
        <v>4623</v>
      </c>
      <c r="I23" t="s">
        <v>353</v>
      </c>
      <c r="J23" t="s">
        <v>21</v>
      </c>
      <c r="K23" t="s">
        <v>4643</v>
      </c>
      <c r="L23" t="s">
        <v>4644</v>
      </c>
      <c r="M23" t="s">
        <v>65</v>
      </c>
      <c r="N23" t="s">
        <v>168</v>
      </c>
      <c r="O23" t="s">
        <v>66</v>
      </c>
      <c r="P23" t="s">
        <v>22</v>
      </c>
      <c r="Q23" t="s">
        <v>4645</v>
      </c>
      <c r="R23" t="s">
        <v>23</v>
      </c>
      <c r="S23" t="s">
        <v>24</v>
      </c>
      <c r="T23" t="s">
        <v>387</v>
      </c>
      <c r="U23" t="s">
        <v>4646</v>
      </c>
      <c r="W23" t="s">
        <v>8005</v>
      </c>
      <c r="X23" t="s">
        <v>28</v>
      </c>
      <c r="Y23" t="e">
        <f>VLOOKUP(W23,ARD_SAFE_PROCESSED_20220608[[#This Row],[Column11]],1,FALSE)</f>
        <v>#N/A</v>
      </c>
      <c r="AB23" t="str">
        <f>CONCATENATE(LEFT(ARD_SAFE_PROCESSED_20220608[[#This Row],[Column1]],6),"******",RIGHT(ARD_SAFE_PROCESSED_20220608[[#This Row],[Column1]],4),";",ARD_SAFE_PROCESSED_20220608[[#This Row],[Column11]])</f>
        <v>422224******7582;74357045209006821700072</v>
      </c>
      <c r="AD23" t="str">
        <f>CLEAN(ARD_SAFE_PROCESSED_20220608[[#This Row],[Column1]])</f>
        <v>4222240016337582</v>
      </c>
      <c r="AE23" t="str">
        <f>CLEAN(ARD_SAFE_PROCESSED_20220608[[#This Row],[Column2]])</f>
        <v>242651</v>
      </c>
      <c r="AF23" t="str">
        <f>CLEAN(ARD_SAFE_PROCESSED_20220608[[#This Row],[Column3]])</f>
        <v>1457276</v>
      </c>
      <c r="AG23" t="str">
        <f>CLEAN(ARD_SAFE_PROCESSED_20220608[[#This Row],[Column4]])</f>
        <v>PL</v>
      </c>
      <c r="AH23" t="str">
        <f>CLEAN(ARD_SAFE_PROCESSED_20220608[[#This Row],[Column5]])</f>
        <v>20250727</v>
      </c>
      <c r="AI23" t="str">
        <f>CLEAN(ARD_SAFE_PROCESSED_20220608[[#This Row],[Column6]])</f>
        <v>604</v>
      </c>
      <c r="AJ23" t="str">
        <f>CLEAN(ARD_SAFE_PROCESSED_20220608[[#This Row],[Column7]])</f>
        <v>76</v>
      </c>
      <c r="AK23" t="str">
        <f>CLEAN(ARD_SAFE_PROCESSED_20220608[[#This Row],[Column8]])</f>
        <v xml:space="preserve">MFAE68 PIMENTEL AV. BALTA     </v>
      </c>
      <c r="AL23" t="str">
        <f>CLEAN(ARD_SAFE_PROCESSED_20220608[[#This Row],[Column9]])</f>
        <v>20250728</v>
      </c>
      <c r="AM23" t="str">
        <f>CLEAN(ARD_SAFE_PROCESSED_20220608[[#This Row],[Column10]])</f>
        <v xml:space="preserve">'                       </v>
      </c>
      <c r="AN23" t="s">
        <v>4643</v>
      </c>
      <c r="AO23" t="str">
        <f>CLEAN(ARD_SAFE_PROCESSED_20220608[[#This Row],[Column12]])</f>
        <v>1635</v>
      </c>
      <c r="AP23" t="str">
        <f>CLEAN(ARD_SAFE_PROCESSED_20220608[[#This Row],[Column13]])</f>
        <v xml:space="preserve">   </v>
      </c>
      <c r="AQ23" t="str">
        <f>CLEAN(ARD_SAFE_PROCESSED_20220608[[#This Row],[Column14]])</f>
        <v xml:space="preserve">PS0101    </v>
      </c>
      <c r="AR23" t="str">
        <f>CLEAN(ARD_SAFE_PROCESSED_20220608[[#This Row],[Column15]])</f>
        <v xml:space="preserve">POS CONTACTLESS CHIP                              </v>
      </c>
      <c r="AS23" t="str">
        <f>CLEAN(ARD_SAFE_PROCESSED_20220608[[#This Row],[Column16]])</f>
        <v xml:space="preserve">               </v>
      </c>
      <c r="AT23" t="str">
        <f>CLEAN(ARD_SAFE_PROCESSED_20220608[[#This Row],[Column17]])</f>
        <v>9.60</v>
      </c>
      <c r="AU23" t="str">
        <f>CLEAN(ARD_SAFE_PROCESSED_20220608[[#This Row],[Column18]])</f>
        <v xml:space="preserve">' </v>
      </c>
      <c r="AV23" t="str">
        <f>CLEAN(ARD_SAFE_PROCESSED_20220608[[#This Row],[Column19]])</f>
        <v xml:space="preserve">          </v>
      </c>
      <c r="AW23" t="str">
        <f>CLEAN(ARD_SAFE_PROCESSED_20220608[[#This Row],[Column20]])</f>
        <v>20250727</v>
      </c>
      <c r="AX23" t="str">
        <f>CLEAN(ARD_SAFE_PROCESSED_20220608[[#This Row],[Column21]])</f>
        <v>192421</v>
      </c>
      <c r="AY23" t="str">
        <f>LEFT(ARD_SAFE_PROCESSED_20220608[[#This Row],[Column1]],6)</f>
        <v>422224</v>
      </c>
      <c r="AZ23" t="str">
        <f>RIGHT(ARD_SAFE_PROCESSED_20220608[[#This Row],[Column1]],4)</f>
        <v>7582</v>
      </c>
      <c r="BA23" s="2">
        <f t="shared" si="12"/>
        <v>45994</v>
      </c>
      <c r="BB23">
        <f t="shared" si="13"/>
        <v>2.71</v>
      </c>
      <c r="BC23">
        <f t="shared" si="14"/>
        <v>9.6</v>
      </c>
      <c r="BD23" t="str">
        <f t="shared" si="15"/>
        <v>1</v>
      </c>
      <c r="BE23" t="str">
        <f t="shared" si="16"/>
        <v>F:TC40</v>
      </c>
    </row>
    <row r="24" spans="1:57" hidden="1" x14ac:dyDescent="0.3">
      <c r="A24" t="s">
        <v>3487</v>
      </c>
      <c r="B24" t="s">
        <v>3495</v>
      </c>
      <c r="C24" t="s">
        <v>3496</v>
      </c>
      <c r="D24" t="s">
        <v>64</v>
      </c>
      <c r="E24" t="s">
        <v>448</v>
      </c>
      <c r="F24" t="s">
        <v>28</v>
      </c>
      <c r="G24" t="s">
        <v>29</v>
      </c>
      <c r="H24" t="s">
        <v>3497</v>
      </c>
      <c r="I24" t="s">
        <v>378</v>
      </c>
      <c r="J24" t="s">
        <v>21</v>
      </c>
      <c r="K24" t="s">
        <v>3498</v>
      </c>
      <c r="L24" t="s">
        <v>3499</v>
      </c>
      <c r="M24" t="s">
        <v>65</v>
      </c>
      <c r="N24" t="s">
        <v>67</v>
      </c>
      <c r="O24" t="s">
        <v>66</v>
      </c>
      <c r="P24" t="s">
        <v>22</v>
      </c>
      <c r="Q24" t="s">
        <v>3500</v>
      </c>
      <c r="R24" t="s">
        <v>23</v>
      </c>
      <c r="S24" t="s">
        <v>24</v>
      </c>
      <c r="T24" t="s">
        <v>448</v>
      </c>
      <c r="U24" t="s">
        <v>3501</v>
      </c>
      <c r="W24" t="s">
        <v>8010</v>
      </c>
      <c r="X24" t="s">
        <v>28</v>
      </c>
      <c r="Y24" t="e">
        <f>VLOOKUP(W24,ARD_SAFE_PROCESSED_20220608[[#This Row],[Column11]],1,FALSE)</f>
        <v>#N/A</v>
      </c>
      <c r="AB24" t="str">
        <f>CONCATENATE(LEFT(ARD_SAFE_PROCESSED_20220608[[#This Row],[Column1]],6),"******",RIGHT(ARD_SAFE_PROCESSED_20220608[[#This Row],[Column1]],4),";",ARD_SAFE_PROCESSED_20220608[[#This Row],[Column11]])</f>
        <v>421355******0452;74357045212009545000014</v>
      </c>
      <c r="AD24" t="str">
        <f>CLEAN(ARD_SAFE_PROCESSED_20220608[[#This Row],[Column1]])</f>
        <v>4213550189540452</v>
      </c>
      <c r="AE24" t="str">
        <f>CLEAN(ARD_SAFE_PROCESSED_20220608[[#This Row],[Column2]])</f>
        <v>202346</v>
      </c>
      <c r="AF24" t="str">
        <f>CLEAN(ARD_SAFE_PROCESSED_20220608[[#This Row],[Column3]])</f>
        <v>5233133</v>
      </c>
      <c r="AG24" t="str">
        <f>CLEAN(ARD_SAFE_PROCESSED_20220608[[#This Row],[Column4]])</f>
        <v>PL</v>
      </c>
      <c r="AH24" t="str">
        <f>CLEAN(ARD_SAFE_PROCESSED_20220608[[#This Row],[Column5]])</f>
        <v>20250730</v>
      </c>
      <c r="AI24" t="str">
        <f>CLEAN(ARD_SAFE_PROCESSED_20220608[[#This Row],[Column6]])</f>
        <v>604</v>
      </c>
      <c r="AJ24" t="str">
        <f>CLEAN(ARD_SAFE_PROCESSED_20220608[[#This Row],[Column7]])</f>
        <v>76</v>
      </c>
      <c r="AK24" t="str">
        <f>CLEAN(ARD_SAFE_PROCESSED_20220608[[#This Row],[Column8]])</f>
        <v xml:space="preserve">IZI*FARMACIA ANDAHUAYLAS      </v>
      </c>
      <c r="AL24" t="str">
        <f>CLEAN(ARD_SAFE_PROCESSED_20220608[[#This Row],[Column9]])</f>
        <v>20250731</v>
      </c>
      <c r="AM24" t="str">
        <f>CLEAN(ARD_SAFE_PROCESSED_20220608[[#This Row],[Column10]])</f>
        <v xml:space="preserve">'                       </v>
      </c>
      <c r="AN24" t="s">
        <v>3498</v>
      </c>
      <c r="AO24" t="str">
        <f>CLEAN(ARD_SAFE_PROCESSED_20220608[[#This Row],[Column12]])</f>
        <v>4994</v>
      </c>
      <c r="AP24" t="str">
        <f>CLEAN(ARD_SAFE_PROCESSED_20220608[[#This Row],[Column13]])</f>
        <v xml:space="preserve">   </v>
      </c>
      <c r="AQ24" t="str">
        <f>CLEAN(ARD_SAFE_PROCESSED_20220608[[#This Row],[Column14]])</f>
        <v xml:space="preserve">PS0001    </v>
      </c>
      <c r="AR24" t="str">
        <f>CLEAN(ARD_SAFE_PROCESSED_20220608[[#This Row],[Column15]])</f>
        <v xml:space="preserve">POS CONTACTLESS CHIP                              </v>
      </c>
      <c r="AS24" t="str">
        <f>CLEAN(ARD_SAFE_PROCESSED_20220608[[#This Row],[Column16]])</f>
        <v xml:space="preserve">               </v>
      </c>
      <c r="AT24" t="str">
        <f>CLEAN(ARD_SAFE_PROCESSED_20220608[[#This Row],[Column17]])</f>
        <v>28.20</v>
      </c>
      <c r="AU24" t="str">
        <f>CLEAN(ARD_SAFE_PROCESSED_20220608[[#This Row],[Column18]])</f>
        <v xml:space="preserve">' </v>
      </c>
      <c r="AV24" t="str">
        <f>CLEAN(ARD_SAFE_PROCESSED_20220608[[#This Row],[Column19]])</f>
        <v xml:space="preserve">          </v>
      </c>
      <c r="AW24" t="str">
        <f>CLEAN(ARD_SAFE_PROCESSED_20220608[[#This Row],[Column20]])</f>
        <v>20250730</v>
      </c>
      <c r="AX24" t="str">
        <f>CLEAN(ARD_SAFE_PROCESSED_20220608[[#This Row],[Column21]])</f>
        <v>181132</v>
      </c>
      <c r="AY24" t="str">
        <f>LEFT(ARD_SAFE_PROCESSED_20220608[[#This Row],[Column1]],6)</f>
        <v>421355</v>
      </c>
      <c r="AZ24" t="str">
        <f>RIGHT(ARD_SAFE_PROCESSED_20220608[[#This Row],[Column1]],4)</f>
        <v>0452</v>
      </c>
      <c r="BA24" s="2">
        <f t="shared" si="12"/>
        <v>45994</v>
      </c>
      <c r="BB24">
        <f t="shared" si="13"/>
        <v>7.94</v>
      </c>
      <c r="BC24">
        <f t="shared" si="14"/>
        <v>28.2</v>
      </c>
      <c r="BD24" t="str">
        <f t="shared" si="15"/>
        <v>0</v>
      </c>
      <c r="BE24" t="str">
        <f t="shared" si="16"/>
        <v>F:TC40</v>
      </c>
    </row>
    <row r="25" spans="1:57" hidden="1" x14ac:dyDescent="0.3">
      <c r="A25" t="s">
        <v>3487</v>
      </c>
      <c r="B25" t="s">
        <v>3530</v>
      </c>
      <c r="C25" t="s">
        <v>3496</v>
      </c>
      <c r="D25" t="s">
        <v>64</v>
      </c>
      <c r="E25" t="s">
        <v>378</v>
      </c>
      <c r="F25" t="s">
        <v>28</v>
      </c>
      <c r="G25" t="s">
        <v>29</v>
      </c>
      <c r="H25" t="s">
        <v>3497</v>
      </c>
      <c r="I25" t="s">
        <v>3531</v>
      </c>
      <c r="J25" t="s">
        <v>21</v>
      </c>
      <c r="K25" t="s">
        <v>3532</v>
      </c>
      <c r="L25" t="s">
        <v>458</v>
      </c>
      <c r="M25" t="s">
        <v>65</v>
      </c>
      <c r="N25" t="s">
        <v>67</v>
      </c>
      <c r="O25" t="s">
        <v>66</v>
      </c>
      <c r="P25" t="s">
        <v>22</v>
      </c>
      <c r="Q25" t="s">
        <v>3533</v>
      </c>
      <c r="R25" t="s">
        <v>23</v>
      </c>
      <c r="S25" t="s">
        <v>24</v>
      </c>
      <c r="T25" t="s">
        <v>378</v>
      </c>
      <c r="U25" t="s">
        <v>3534</v>
      </c>
      <c r="W25" t="s">
        <v>8000</v>
      </c>
      <c r="X25" t="s">
        <v>28</v>
      </c>
      <c r="Y25" t="e">
        <f>VLOOKUP(W25,ARD_SAFE_PROCESSED_20220608[[#This Row],[Column11]],1,FALSE)</f>
        <v>#N/A</v>
      </c>
      <c r="AB25" t="str">
        <f>CONCATENATE(LEFT(ARD_SAFE_PROCESSED_20220608[[#This Row],[Column1]],6),"******",RIGHT(ARD_SAFE_PROCESSED_20220608[[#This Row],[Column1]],4),";",ARD_SAFE_PROCESSED_20220608[[#This Row],[Column11]])</f>
        <v>421355******0452;74357045213002028600037</v>
      </c>
      <c r="AD25" t="str">
        <f>CLEAN(ARD_SAFE_PROCESSED_20220608[[#This Row],[Column1]])</f>
        <v>4213550189540452</v>
      </c>
      <c r="AE25" t="str">
        <f>CLEAN(ARD_SAFE_PROCESSED_20220608[[#This Row],[Column2]])</f>
        <v>642067</v>
      </c>
      <c r="AF25" t="str">
        <f>CLEAN(ARD_SAFE_PROCESSED_20220608[[#This Row],[Column3]])</f>
        <v>5233133</v>
      </c>
      <c r="AG25" t="str">
        <f>CLEAN(ARD_SAFE_PROCESSED_20220608[[#This Row],[Column4]])</f>
        <v>PL</v>
      </c>
      <c r="AH25" t="str">
        <f>CLEAN(ARD_SAFE_PROCESSED_20220608[[#This Row],[Column5]])</f>
        <v>20250731</v>
      </c>
      <c r="AI25" t="str">
        <f>CLEAN(ARD_SAFE_PROCESSED_20220608[[#This Row],[Column6]])</f>
        <v>604</v>
      </c>
      <c r="AJ25" t="str">
        <f>CLEAN(ARD_SAFE_PROCESSED_20220608[[#This Row],[Column7]])</f>
        <v>76</v>
      </c>
      <c r="AK25" t="str">
        <f>CLEAN(ARD_SAFE_PROCESSED_20220608[[#This Row],[Column8]])</f>
        <v xml:space="preserve">IZI*FARMACIA ANDAHUAYLAS      </v>
      </c>
      <c r="AL25" t="str">
        <f>CLEAN(ARD_SAFE_PROCESSED_20220608[[#This Row],[Column9]])</f>
        <v>20250801</v>
      </c>
      <c r="AM25" t="str">
        <f>CLEAN(ARD_SAFE_PROCESSED_20220608[[#This Row],[Column10]])</f>
        <v xml:space="preserve">'                       </v>
      </c>
      <c r="AN25" t="s">
        <v>3532</v>
      </c>
      <c r="AO25" t="str">
        <f>CLEAN(ARD_SAFE_PROCESSED_20220608[[#This Row],[Column12]])</f>
        <v>5034</v>
      </c>
      <c r="AP25" t="str">
        <f>CLEAN(ARD_SAFE_PROCESSED_20220608[[#This Row],[Column13]])</f>
        <v xml:space="preserve">   </v>
      </c>
      <c r="AQ25" t="str">
        <f>CLEAN(ARD_SAFE_PROCESSED_20220608[[#This Row],[Column14]])</f>
        <v xml:space="preserve">PS0001    </v>
      </c>
      <c r="AR25" t="str">
        <f>CLEAN(ARD_SAFE_PROCESSED_20220608[[#This Row],[Column15]])</f>
        <v xml:space="preserve">POS CONTACTLESS CHIP                              </v>
      </c>
      <c r="AS25" t="str">
        <f>CLEAN(ARD_SAFE_PROCESSED_20220608[[#This Row],[Column16]])</f>
        <v xml:space="preserve">               </v>
      </c>
      <c r="AT25" t="str">
        <f>CLEAN(ARD_SAFE_PROCESSED_20220608[[#This Row],[Column17]])</f>
        <v>38.00</v>
      </c>
      <c r="AU25" t="str">
        <f>CLEAN(ARD_SAFE_PROCESSED_20220608[[#This Row],[Column18]])</f>
        <v xml:space="preserve">' </v>
      </c>
      <c r="AV25" t="str">
        <f>CLEAN(ARD_SAFE_PROCESSED_20220608[[#This Row],[Column19]])</f>
        <v xml:space="preserve">          </v>
      </c>
      <c r="AW25" t="str">
        <f>CLEAN(ARD_SAFE_PROCESSED_20220608[[#This Row],[Column20]])</f>
        <v>20250731</v>
      </c>
      <c r="AX25" t="str">
        <f>CLEAN(ARD_SAFE_PROCESSED_20220608[[#This Row],[Column21]])</f>
        <v>200728</v>
      </c>
      <c r="AY25" t="str">
        <f>LEFT(ARD_SAFE_PROCESSED_20220608[[#This Row],[Column1]],6)</f>
        <v>421355</v>
      </c>
      <c r="AZ25" t="str">
        <f>RIGHT(ARD_SAFE_PROCESSED_20220608[[#This Row],[Column1]],4)</f>
        <v>0452</v>
      </c>
      <c r="BA25" s="2">
        <f t="shared" si="12"/>
        <v>45994</v>
      </c>
      <c r="BB25">
        <f t="shared" si="13"/>
        <v>10.65</v>
      </c>
      <c r="BC25">
        <f t="shared" si="14"/>
        <v>38</v>
      </c>
      <c r="BD25" t="str">
        <f t="shared" si="15"/>
        <v>0</v>
      </c>
      <c r="BE25" t="str">
        <f t="shared" si="16"/>
        <v>F:TC40</v>
      </c>
    </row>
    <row r="26" spans="1:57" hidden="1" x14ac:dyDescent="0.3">
      <c r="A26" t="s">
        <v>3487</v>
      </c>
      <c r="B26" t="s">
        <v>3521</v>
      </c>
      <c r="C26" t="s">
        <v>3489</v>
      </c>
      <c r="D26" t="s">
        <v>64</v>
      </c>
      <c r="E26" t="s">
        <v>2819</v>
      </c>
      <c r="F26" t="s">
        <v>28</v>
      </c>
      <c r="G26" t="s">
        <v>29</v>
      </c>
      <c r="H26" t="s">
        <v>3490</v>
      </c>
      <c r="I26" t="s">
        <v>2819</v>
      </c>
      <c r="J26" t="s">
        <v>21</v>
      </c>
      <c r="K26" t="s">
        <v>3522</v>
      </c>
      <c r="L26" t="s">
        <v>3294</v>
      </c>
      <c r="M26" t="s">
        <v>65</v>
      </c>
      <c r="N26" t="s">
        <v>77</v>
      </c>
      <c r="O26" t="s">
        <v>66</v>
      </c>
      <c r="P26" t="s">
        <v>22</v>
      </c>
      <c r="Q26" t="s">
        <v>117</v>
      </c>
      <c r="R26" t="s">
        <v>23</v>
      </c>
      <c r="S26" t="s">
        <v>24</v>
      </c>
      <c r="T26" t="s">
        <v>2819</v>
      </c>
      <c r="U26" t="s">
        <v>3523</v>
      </c>
      <c r="W26" t="s">
        <v>8212</v>
      </c>
      <c r="X26" t="s">
        <v>28</v>
      </c>
      <c r="Y26" t="e">
        <f>VLOOKUP(W26,ARD_SAFE_PROCESSED_20220608[[#This Row],[Column11]],1,FALSE)</f>
        <v>#N/A</v>
      </c>
      <c r="AB26" t="str">
        <f>CONCATENATE(LEFT(ARD_SAFE_PROCESSED_20220608[[#This Row],[Column1]],6),"******",RIGHT(ARD_SAFE_PROCESSED_20220608[[#This Row],[Column1]],4),";",ARD_SAFE_PROCESSED_20220608[[#This Row],[Column11]])</f>
        <v>421355******0452;74357045214008100800543</v>
      </c>
      <c r="AD26" t="str">
        <f>CLEAN(ARD_SAFE_PROCESSED_20220608[[#This Row],[Column1]])</f>
        <v>4213550189540452</v>
      </c>
      <c r="AE26" t="str">
        <f>CLEAN(ARD_SAFE_PROCESSED_20220608[[#This Row],[Column2]])</f>
        <v>609807</v>
      </c>
      <c r="AF26" t="str">
        <f>CLEAN(ARD_SAFE_PROCESSED_20220608[[#This Row],[Column3]])</f>
        <v>1040045</v>
      </c>
      <c r="AG26" t="str">
        <f>CLEAN(ARD_SAFE_PROCESSED_20220608[[#This Row],[Column4]])</f>
        <v>PL</v>
      </c>
      <c r="AH26" t="str">
        <f>CLEAN(ARD_SAFE_PROCESSED_20220608[[#This Row],[Column5]])</f>
        <v>20250802</v>
      </c>
      <c r="AI26" t="str">
        <f>CLEAN(ARD_SAFE_PROCESSED_20220608[[#This Row],[Column6]])</f>
        <v>604</v>
      </c>
      <c r="AJ26" t="str">
        <f>CLEAN(ARD_SAFE_PROCESSED_20220608[[#This Row],[Column7]])</f>
        <v>76</v>
      </c>
      <c r="AK26" t="str">
        <f>CLEAN(ARD_SAFE_PROCESSED_20220608[[#This Row],[Column8]])</f>
        <v xml:space="preserve">SALA SJ1 ANEXO                </v>
      </c>
      <c r="AL26" t="str">
        <f>CLEAN(ARD_SAFE_PROCESSED_20220608[[#This Row],[Column9]])</f>
        <v>20250802</v>
      </c>
      <c r="AM26" t="str">
        <f>CLEAN(ARD_SAFE_PROCESSED_20220608[[#This Row],[Column10]])</f>
        <v xml:space="preserve">'                       </v>
      </c>
      <c r="AN26" t="s">
        <v>3522</v>
      </c>
      <c r="AO26" t="str">
        <f>CLEAN(ARD_SAFE_PROCESSED_20220608[[#This Row],[Column12]])</f>
        <v>2230</v>
      </c>
      <c r="AP26" t="str">
        <f>CLEAN(ARD_SAFE_PROCESSED_20220608[[#This Row],[Column13]])</f>
        <v xml:space="preserve">   </v>
      </c>
      <c r="AQ26" t="str">
        <f>CLEAN(ARD_SAFE_PROCESSED_20220608[[#This Row],[Column14]])</f>
        <v xml:space="preserve">PS0002    </v>
      </c>
      <c r="AR26" t="str">
        <f>CLEAN(ARD_SAFE_PROCESSED_20220608[[#This Row],[Column15]])</f>
        <v xml:space="preserve">POS CONTACTLESS CHIP                              </v>
      </c>
      <c r="AS26" t="str">
        <f>CLEAN(ARD_SAFE_PROCESSED_20220608[[#This Row],[Column16]])</f>
        <v xml:space="preserve">               </v>
      </c>
      <c r="AT26" t="str">
        <f>CLEAN(ARD_SAFE_PROCESSED_20220608[[#This Row],[Column17]])</f>
        <v>140.00</v>
      </c>
      <c r="AU26" t="str">
        <f>CLEAN(ARD_SAFE_PROCESSED_20220608[[#This Row],[Column18]])</f>
        <v xml:space="preserve">' </v>
      </c>
      <c r="AV26" t="str">
        <f>CLEAN(ARD_SAFE_PROCESSED_20220608[[#This Row],[Column19]])</f>
        <v xml:space="preserve">          </v>
      </c>
      <c r="AW26" t="str">
        <f>CLEAN(ARD_SAFE_PROCESSED_20220608[[#This Row],[Column20]])</f>
        <v>20250802</v>
      </c>
      <c r="AX26" t="str">
        <f>CLEAN(ARD_SAFE_PROCESSED_20220608[[#This Row],[Column21]])</f>
        <v>174004</v>
      </c>
      <c r="AY26" t="str">
        <f>LEFT(ARD_SAFE_PROCESSED_20220608[[#This Row],[Column1]],6)</f>
        <v>421355</v>
      </c>
      <c r="AZ26" t="str">
        <f>RIGHT(ARD_SAFE_PROCESSED_20220608[[#This Row],[Column1]],4)</f>
        <v>0452</v>
      </c>
      <c r="BA26" s="2">
        <f t="shared" si="12"/>
        <v>45994</v>
      </c>
      <c r="BB26">
        <f t="shared" si="13"/>
        <v>39.130000000000003</v>
      </c>
      <c r="BC26">
        <f t="shared" si="14"/>
        <v>140</v>
      </c>
      <c r="BD26" t="str">
        <f t="shared" si="15"/>
        <v>0</v>
      </c>
      <c r="BE26" t="str">
        <f t="shared" si="16"/>
        <v>F:TC40</v>
      </c>
    </row>
    <row r="27" spans="1:57" hidden="1" x14ac:dyDescent="0.3">
      <c r="A27" t="s">
        <v>3487</v>
      </c>
      <c r="B27" t="s">
        <v>3502</v>
      </c>
      <c r="C27" t="s">
        <v>3489</v>
      </c>
      <c r="D27" t="s">
        <v>64</v>
      </c>
      <c r="E27" t="s">
        <v>2819</v>
      </c>
      <c r="F27" t="s">
        <v>28</v>
      </c>
      <c r="G27" t="s">
        <v>29</v>
      </c>
      <c r="H27" t="s">
        <v>3490</v>
      </c>
      <c r="I27" t="s">
        <v>2819</v>
      </c>
      <c r="J27" t="s">
        <v>21</v>
      </c>
      <c r="K27" t="s">
        <v>3503</v>
      </c>
      <c r="L27" t="s">
        <v>3504</v>
      </c>
      <c r="M27" t="s">
        <v>65</v>
      </c>
      <c r="N27" t="s">
        <v>77</v>
      </c>
      <c r="O27" t="s">
        <v>66</v>
      </c>
      <c r="P27" t="s">
        <v>22</v>
      </c>
      <c r="Q27" t="s">
        <v>169</v>
      </c>
      <c r="R27" t="s">
        <v>23</v>
      </c>
      <c r="S27" t="s">
        <v>24</v>
      </c>
      <c r="T27" t="s">
        <v>2819</v>
      </c>
      <c r="U27" t="s">
        <v>3505</v>
      </c>
      <c r="W27" t="s">
        <v>8023</v>
      </c>
      <c r="X27" t="s">
        <v>28</v>
      </c>
      <c r="Y27" t="e">
        <f>VLOOKUP(W27,ARD_SAFE_PROCESSED_20220608[[#This Row],[Column11]],1,FALSE)</f>
        <v>#N/A</v>
      </c>
      <c r="AB27" t="str">
        <f>CONCATENATE(LEFT(ARD_SAFE_PROCESSED_20220608[[#This Row],[Column1]],6),"******",RIGHT(ARD_SAFE_PROCESSED_20220608[[#This Row],[Column1]],4),";",ARD_SAFE_PROCESSED_20220608[[#This Row],[Column11]])</f>
        <v>421355******0452;74357045214008100800873</v>
      </c>
      <c r="AD27" t="str">
        <f>CLEAN(ARD_SAFE_PROCESSED_20220608[[#This Row],[Column1]])</f>
        <v>4213550189540452</v>
      </c>
      <c r="AE27" t="str">
        <f>CLEAN(ARD_SAFE_PROCESSED_20220608[[#This Row],[Column2]])</f>
        <v>351358</v>
      </c>
      <c r="AF27" t="str">
        <f>CLEAN(ARD_SAFE_PROCESSED_20220608[[#This Row],[Column3]])</f>
        <v>1040045</v>
      </c>
      <c r="AG27" t="str">
        <f>CLEAN(ARD_SAFE_PROCESSED_20220608[[#This Row],[Column4]])</f>
        <v>PL</v>
      </c>
      <c r="AH27" t="str">
        <f>CLEAN(ARD_SAFE_PROCESSED_20220608[[#This Row],[Column5]])</f>
        <v>20250802</v>
      </c>
      <c r="AI27" t="str">
        <f>CLEAN(ARD_SAFE_PROCESSED_20220608[[#This Row],[Column6]])</f>
        <v>604</v>
      </c>
      <c r="AJ27" t="str">
        <f>CLEAN(ARD_SAFE_PROCESSED_20220608[[#This Row],[Column7]])</f>
        <v>76</v>
      </c>
      <c r="AK27" t="str">
        <f>CLEAN(ARD_SAFE_PROCESSED_20220608[[#This Row],[Column8]])</f>
        <v xml:space="preserve">SALA SJ1 ANEXO                </v>
      </c>
      <c r="AL27" t="str">
        <f>CLEAN(ARD_SAFE_PROCESSED_20220608[[#This Row],[Column9]])</f>
        <v>20250802</v>
      </c>
      <c r="AM27" t="str">
        <f>CLEAN(ARD_SAFE_PROCESSED_20220608[[#This Row],[Column10]])</f>
        <v xml:space="preserve">'                       </v>
      </c>
      <c r="AN27" t="s">
        <v>3503</v>
      </c>
      <c r="AO27" t="str">
        <f>CLEAN(ARD_SAFE_PROCESSED_20220608[[#This Row],[Column12]])</f>
        <v>2307</v>
      </c>
      <c r="AP27" t="str">
        <f>CLEAN(ARD_SAFE_PROCESSED_20220608[[#This Row],[Column13]])</f>
        <v xml:space="preserve">   </v>
      </c>
      <c r="AQ27" t="str">
        <f>CLEAN(ARD_SAFE_PROCESSED_20220608[[#This Row],[Column14]])</f>
        <v xml:space="preserve">PS0002    </v>
      </c>
      <c r="AR27" t="str">
        <f>CLEAN(ARD_SAFE_PROCESSED_20220608[[#This Row],[Column15]])</f>
        <v xml:space="preserve">POS CONTACTLESS CHIP                              </v>
      </c>
      <c r="AS27" t="str">
        <f>CLEAN(ARD_SAFE_PROCESSED_20220608[[#This Row],[Column16]])</f>
        <v xml:space="preserve">               </v>
      </c>
      <c r="AT27" t="str">
        <f>CLEAN(ARD_SAFE_PROCESSED_20220608[[#This Row],[Column17]])</f>
        <v>120.00</v>
      </c>
      <c r="AU27" t="str">
        <f>CLEAN(ARD_SAFE_PROCESSED_20220608[[#This Row],[Column18]])</f>
        <v xml:space="preserve">' </v>
      </c>
      <c r="AV27" t="str">
        <f>CLEAN(ARD_SAFE_PROCESSED_20220608[[#This Row],[Column19]])</f>
        <v xml:space="preserve">          </v>
      </c>
      <c r="AW27" t="str">
        <f>CLEAN(ARD_SAFE_PROCESSED_20220608[[#This Row],[Column20]])</f>
        <v>20250802</v>
      </c>
      <c r="AX27" t="str">
        <f>CLEAN(ARD_SAFE_PROCESSED_20220608[[#This Row],[Column21]])</f>
        <v>182853</v>
      </c>
      <c r="AY27" t="str">
        <f>LEFT(ARD_SAFE_PROCESSED_20220608[[#This Row],[Column1]],6)</f>
        <v>421355</v>
      </c>
      <c r="AZ27" t="str">
        <f>RIGHT(ARD_SAFE_PROCESSED_20220608[[#This Row],[Column1]],4)</f>
        <v>0452</v>
      </c>
      <c r="BA27" s="2">
        <f t="shared" si="12"/>
        <v>45994</v>
      </c>
      <c r="BB27">
        <f t="shared" si="13"/>
        <v>33.54</v>
      </c>
      <c r="BC27">
        <f t="shared" si="14"/>
        <v>120</v>
      </c>
      <c r="BD27" t="str">
        <f t="shared" si="15"/>
        <v>0</v>
      </c>
      <c r="BE27" t="str">
        <f t="shared" si="16"/>
        <v>F:TC40</v>
      </c>
    </row>
    <row r="28" spans="1:57" hidden="1" x14ac:dyDescent="0.3">
      <c r="A28" t="s">
        <v>4620</v>
      </c>
      <c r="B28" t="s">
        <v>4621</v>
      </c>
      <c r="C28" t="s">
        <v>4622</v>
      </c>
      <c r="D28" t="s">
        <v>64</v>
      </c>
      <c r="E28" t="s">
        <v>3531</v>
      </c>
      <c r="F28" t="s">
        <v>28</v>
      </c>
      <c r="G28" t="s">
        <v>29</v>
      </c>
      <c r="H28" t="s">
        <v>4623</v>
      </c>
      <c r="I28" t="s">
        <v>2819</v>
      </c>
      <c r="J28" t="s">
        <v>21</v>
      </c>
      <c r="K28" t="s">
        <v>4624</v>
      </c>
      <c r="L28" t="s">
        <v>4625</v>
      </c>
      <c r="M28" t="s">
        <v>65</v>
      </c>
      <c r="N28" t="s">
        <v>213</v>
      </c>
      <c r="O28" t="s">
        <v>66</v>
      </c>
      <c r="P28" t="s">
        <v>22</v>
      </c>
      <c r="Q28" t="s">
        <v>4626</v>
      </c>
      <c r="R28" t="s">
        <v>23</v>
      </c>
      <c r="S28" t="s">
        <v>24</v>
      </c>
      <c r="T28" t="s">
        <v>3531</v>
      </c>
      <c r="U28" t="s">
        <v>4627</v>
      </c>
      <c r="W28" t="s">
        <v>8028</v>
      </c>
      <c r="X28" t="s">
        <v>28</v>
      </c>
      <c r="Y28" t="e">
        <f>VLOOKUP(W28,ARD_SAFE_PROCESSED_20220608[[#This Row],[Column11]],1,FALSE)</f>
        <v>#N/A</v>
      </c>
      <c r="AB28" t="str">
        <f>CONCATENATE(LEFT(ARD_SAFE_PROCESSED_20220608[[#This Row],[Column1]],6),"******",RIGHT(ARD_SAFE_PROCESSED_20220608[[#This Row],[Column1]],4),";",ARD_SAFE_PROCESSED_20220608[[#This Row],[Column11]])</f>
        <v>422224******7582;74357045214009796100073</v>
      </c>
      <c r="AD28" t="str">
        <f>CLEAN(ARD_SAFE_PROCESSED_20220608[[#This Row],[Column1]])</f>
        <v>4222240016337582</v>
      </c>
      <c r="AE28" t="str">
        <f>CLEAN(ARD_SAFE_PROCESSED_20220608[[#This Row],[Column2]])</f>
        <v>024351</v>
      </c>
      <c r="AF28" t="str">
        <f>CLEAN(ARD_SAFE_PROCESSED_20220608[[#This Row],[Column3]])</f>
        <v>1457276</v>
      </c>
      <c r="AG28" t="str">
        <f>CLEAN(ARD_SAFE_PROCESSED_20220608[[#This Row],[Column4]])</f>
        <v>PL</v>
      </c>
      <c r="AH28" t="str">
        <f>CLEAN(ARD_SAFE_PROCESSED_20220608[[#This Row],[Column5]])</f>
        <v>20250801</v>
      </c>
      <c r="AI28" t="str">
        <f>CLEAN(ARD_SAFE_PROCESSED_20220608[[#This Row],[Column6]])</f>
        <v>604</v>
      </c>
      <c r="AJ28" t="str">
        <f>CLEAN(ARD_SAFE_PROCESSED_20220608[[#This Row],[Column7]])</f>
        <v>76</v>
      </c>
      <c r="AK28" t="str">
        <f>CLEAN(ARD_SAFE_PROCESSED_20220608[[#This Row],[Column8]])</f>
        <v xml:space="preserve">MFAE68 PIMENTEL AV. BALTA     </v>
      </c>
      <c r="AL28" t="str">
        <f>CLEAN(ARD_SAFE_PROCESSED_20220608[[#This Row],[Column9]])</f>
        <v>20250802</v>
      </c>
      <c r="AM28" t="str">
        <f>CLEAN(ARD_SAFE_PROCESSED_20220608[[#This Row],[Column10]])</f>
        <v xml:space="preserve">'                       </v>
      </c>
      <c r="AN28" t="s">
        <v>4624</v>
      </c>
      <c r="AO28" t="str">
        <f>CLEAN(ARD_SAFE_PROCESSED_20220608[[#This Row],[Column12]])</f>
        <v>6435</v>
      </c>
      <c r="AP28" t="str">
        <f>CLEAN(ARD_SAFE_PROCESSED_20220608[[#This Row],[Column13]])</f>
        <v xml:space="preserve">   </v>
      </c>
      <c r="AQ28" t="str">
        <f>CLEAN(ARD_SAFE_PROCESSED_20220608[[#This Row],[Column14]])</f>
        <v xml:space="preserve">PS0103    </v>
      </c>
      <c r="AR28" t="str">
        <f>CLEAN(ARD_SAFE_PROCESSED_20220608[[#This Row],[Column15]])</f>
        <v xml:space="preserve">POS CONTACTLESS CHIP                              </v>
      </c>
      <c r="AS28" t="str">
        <f>CLEAN(ARD_SAFE_PROCESSED_20220608[[#This Row],[Column16]])</f>
        <v xml:space="preserve">               </v>
      </c>
      <c r="AT28" t="str">
        <f>CLEAN(ARD_SAFE_PROCESSED_20220608[[#This Row],[Column17]])</f>
        <v>199.70</v>
      </c>
      <c r="AU28" t="str">
        <f>CLEAN(ARD_SAFE_PROCESSED_20220608[[#This Row],[Column18]])</f>
        <v xml:space="preserve">' </v>
      </c>
      <c r="AV28" t="str">
        <f>CLEAN(ARD_SAFE_PROCESSED_20220608[[#This Row],[Column19]])</f>
        <v xml:space="preserve">          </v>
      </c>
      <c r="AW28" t="str">
        <f>CLEAN(ARD_SAFE_PROCESSED_20220608[[#This Row],[Column20]])</f>
        <v>20250801</v>
      </c>
      <c r="AX28" t="str">
        <f>CLEAN(ARD_SAFE_PROCESSED_20220608[[#This Row],[Column21]])</f>
        <v>130238</v>
      </c>
      <c r="AY28" t="str">
        <f>LEFT(ARD_SAFE_PROCESSED_20220608[[#This Row],[Column1]],6)</f>
        <v>422224</v>
      </c>
      <c r="AZ28" t="str">
        <f>RIGHT(ARD_SAFE_PROCESSED_20220608[[#This Row],[Column1]],4)</f>
        <v>7582</v>
      </c>
      <c r="BA28" s="2">
        <f t="shared" si="12"/>
        <v>45994</v>
      </c>
      <c r="BB28">
        <f t="shared" si="13"/>
        <v>55.6</v>
      </c>
      <c r="BC28">
        <f t="shared" si="14"/>
        <v>199.7</v>
      </c>
      <c r="BD28" t="str">
        <f t="shared" si="15"/>
        <v>1</v>
      </c>
      <c r="BE28" t="str">
        <f t="shared" si="16"/>
        <v>F:TC40</v>
      </c>
    </row>
    <row r="29" spans="1:57" hidden="1" x14ac:dyDescent="0.3">
      <c r="A29" t="s">
        <v>2767</v>
      </c>
      <c r="B29" t="s">
        <v>2818</v>
      </c>
      <c r="C29" t="s">
        <v>235</v>
      </c>
      <c r="D29" t="s">
        <v>25</v>
      </c>
      <c r="E29" t="s">
        <v>2819</v>
      </c>
      <c r="F29" t="s">
        <v>28</v>
      </c>
      <c r="G29" t="s">
        <v>29</v>
      </c>
      <c r="H29" t="s">
        <v>144</v>
      </c>
      <c r="I29" t="s">
        <v>2820</v>
      </c>
      <c r="J29" t="s">
        <v>21</v>
      </c>
      <c r="K29" t="s">
        <v>2821</v>
      </c>
      <c r="L29" t="s">
        <v>2822</v>
      </c>
      <c r="M29" t="s">
        <v>65</v>
      </c>
      <c r="N29" t="s">
        <v>26</v>
      </c>
      <c r="O29" t="s">
        <v>27</v>
      </c>
      <c r="P29" t="s">
        <v>2823</v>
      </c>
      <c r="Q29" t="s">
        <v>2824</v>
      </c>
      <c r="R29" t="s">
        <v>23</v>
      </c>
      <c r="S29" t="s">
        <v>24</v>
      </c>
      <c r="T29" t="s">
        <v>2819</v>
      </c>
      <c r="U29" t="s">
        <v>2825</v>
      </c>
      <c r="W29" t="s">
        <v>2546</v>
      </c>
      <c r="X29" t="s">
        <v>28</v>
      </c>
      <c r="Y29" t="e">
        <f>VLOOKUP(W29,ARD_SAFE_PROCESSED_20220608[[#This Row],[Column11]],1,FALSE)</f>
        <v>#N/A</v>
      </c>
      <c r="AB29" t="str">
        <f>CONCATENATE(LEFT(ARD_SAFE_PROCESSED_20220608[[#This Row],[Column1]],6),"******",RIGHT(ARD_SAFE_PROCESSED_20220608[[#This Row],[Column1]],4),";",ARD_SAFE_PROCESSED_20220608[[#This Row],[Column11]])</f>
        <v>414720******9086;74357045215004267804617</v>
      </c>
      <c r="AD29" t="str">
        <f>CLEAN(ARD_SAFE_PROCESSED_20220608[[#This Row],[Column1]])</f>
        <v>4147202595569086</v>
      </c>
      <c r="AE29" t="str">
        <f>CLEAN(ARD_SAFE_PROCESSED_20220608[[#This Row],[Column2]])</f>
        <v>04716D</v>
      </c>
      <c r="AF29" t="str">
        <f>CLEAN(ARD_SAFE_PROCESSED_20220608[[#This Row],[Column3]])</f>
        <v>4039447</v>
      </c>
      <c r="AG29" t="str">
        <f>CLEAN(ARD_SAFE_PROCESSED_20220608[[#This Row],[Column4]])</f>
        <v>EC</v>
      </c>
      <c r="AH29" t="str">
        <f>CLEAN(ARD_SAFE_PROCESSED_20220608[[#This Row],[Column5]])</f>
        <v>20250802</v>
      </c>
      <c r="AI29" t="str">
        <f>CLEAN(ARD_SAFE_PROCESSED_20220608[[#This Row],[Column6]])</f>
        <v>604</v>
      </c>
      <c r="AJ29" t="str">
        <f>CLEAN(ARD_SAFE_PROCESSED_20220608[[#This Row],[Column7]])</f>
        <v>76</v>
      </c>
      <c r="AK29" t="str">
        <f>CLEAN(ARD_SAFE_PROCESSED_20220608[[#This Row],[Column8]])</f>
        <v xml:space="preserve">DLC*RAPPI PERU                </v>
      </c>
      <c r="AL29" t="str">
        <f>CLEAN(ARD_SAFE_PROCESSED_20220608[[#This Row],[Column9]])</f>
        <v>20250803</v>
      </c>
      <c r="AM29" t="str">
        <f>CLEAN(ARD_SAFE_PROCESSED_20220608[[#This Row],[Column10]])</f>
        <v xml:space="preserve">'                       </v>
      </c>
      <c r="AN29" t="s">
        <v>2821</v>
      </c>
      <c r="AO29" t="str">
        <f>CLEAN(ARD_SAFE_PROCESSED_20220608[[#This Row],[Column12]])</f>
        <v>2011891</v>
      </c>
      <c r="AP29" t="str">
        <f>CLEAN(ARD_SAFE_PROCESSED_20220608[[#This Row],[Column13]])</f>
        <v xml:space="preserve">   </v>
      </c>
      <c r="AQ29" t="str">
        <f>CLEAN(ARD_SAFE_PROCESSED_20220608[[#This Row],[Column14]])</f>
        <v xml:space="preserve">PV000000  </v>
      </c>
      <c r="AR29" t="str">
        <f>CLEAN(ARD_SAFE_PROCESSED_20220608[[#This Row],[Column15]])</f>
        <v xml:space="preserve">E-COMMERCE                                        </v>
      </c>
      <c r="AS29" t="str">
        <f>CLEAN(ARD_SAFE_PROCESSED_20220608[[#This Row],[Column16]])</f>
        <v xml:space="preserve">10174547161    </v>
      </c>
      <c r="AT29" t="str">
        <f>CLEAN(ARD_SAFE_PROCESSED_20220608[[#This Row],[Column17]])</f>
        <v>20.76</v>
      </c>
      <c r="AU29" t="str">
        <f>CLEAN(ARD_SAFE_PROCESSED_20220608[[#This Row],[Column18]])</f>
        <v xml:space="preserve">' </v>
      </c>
      <c r="AV29" t="str">
        <f>CLEAN(ARD_SAFE_PROCESSED_20220608[[#This Row],[Column19]])</f>
        <v xml:space="preserve">          </v>
      </c>
      <c r="AW29" t="str">
        <f>CLEAN(ARD_SAFE_PROCESSED_20220608[[#This Row],[Column20]])</f>
        <v>20250802</v>
      </c>
      <c r="AX29" t="str">
        <f>CLEAN(ARD_SAFE_PROCESSED_20220608[[#This Row],[Column21]])</f>
        <v>222823</v>
      </c>
      <c r="AY29" t="str">
        <f>LEFT(ARD_SAFE_PROCESSED_20220608[[#This Row],[Column1]],6)</f>
        <v>414720</v>
      </c>
      <c r="AZ29" t="str">
        <f>RIGHT(ARD_SAFE_PROCESSED_20220608[[#This Row],[Column1]],4)</f>
        <v>9086</v>
      </c>
      <c r="BA29" s="2">
        <f t="shared" si="12"/>
        <v>45994</v>
      </c>
      <c r="BB29">
        <f t="shared" si="13"/>
        <v>5.81</v>
      </c>
      <c r="BC29">
        <f t="shared" si="14"/>
        <v>5.81</v>
      </c>
      <c r="BD29" t="str">
        <f t="shared" si="15"/>
        <v>6</v>
      </c>
      <c r="BE29" t="str">
        <f t="shared" si="16"/>
        <v>F:TC40</v>
      </c>
    </row>
    <row r="30" spans="1:57" hidden="1" x14ac:dyDescent="0.3">
      <c r="A30" t="s">
        <v>2767</v>
      </c>
      <c r="B30" t="s">
        <v>2786</v>
      </c>
      <c r="C30" t="s">
        <v>235</v>
      </c>
      <c r="D30" t="s">
        <v>25</v>
      </c>
      <c r="E30" t="s">
        <v>377</v>
      </c>
      <c r="F30" t="s">
        <v>28</v>
      </c>
      <c r="G30" t="s">
        <v>29</v>
      </c>
      <c r="H30" t="s">
        <v>144</v>
      </c>
      <c r="I30" t="s">
        <v>2787</v>
      </c>
      <c r="J30" t="s">
        <v>21</v>
      </c>
      <c r="K30" t="s">
        <v>2788</v>
      </c>
      <c r="L30" t="s">
        <v>2789</v>
      </c>
      <c r="M30" t="s">
        <v>65</v>
      </c>
      <c r="N30" t="s">
        <v>26</v>
      </c>
      <c r="O30" t="s">
        <v>27</v>
      </c>
      <c r="P30" t="s">
        <v>2790</v>
      </c>
      <c r="Q30" t="s">
        <v>2791</v>
      </c>
      <c r="R30" t="s">
        <v>23</v>
      </c>
      <c r="S30" t="s">
        <v>24</v>
      </c>
      <c r="T30" t="s">
        <v>377</v>
      </c>
      <c r="U30" t="s">
        <v>2792</v>
      </c>
      <c r="W30" t="s">
        <v>2858</v>
      </c>
      <c r="X30" t="s">
        <v>81</v>
      </c>
      <c r="Y30" t="e">
        <f>VLOOKUP(W30,ARD_SAFE_PROCESSED_20220608[[#This Row],[Column11]],1,FALSE)</f>
        <v>#N/A</v>
      </c>
      <c r="AB30" t="str">
        <f>CONCATENATE(LEFT(ARD_SAFE_PROCESSED_20220608[[#This Row],[Column1]],6),"******",RIGHT(ARD_SAFE_PROCESSED_20220608[[#This Row],[Column1]],4),";",ARD_SAFE_PROCESSED_20220608[[#This Row],[Column11]])</f>
        <v>414720******9086;74357045218003351317343</v>
      </c>
      <c r="AD30" t="str">
        <f>CLEAN(ARD_SAFE_PROCESSED_20220608[[#This Row],[Column1]])</f>
        <v>4147202595569086</v>
      </c>
      <c r="AE30" t="str">
        <f>CLEAN(ARD_SAFE_PROCESSED_20220608[[#This Row],[Column2]])</f>
        <v>01549D</v>
      </c>
      <c r="AF30" t="str">
        <f>CLEAN(ARD_SAFE_PROCESSED_20220608[[#This Row],[Column3]])</f>
        <v>4039447</v>
      </c>
      <c r="AG30" t="str">
        <f>CLEAN(ARD_SAFE_PROCESSED_20220608[[#This Row],[Column4]])</f>
        <v>EC</v>
      </c>
      <c r="AH30" t="str">
        <f>CLEAN(ARD_SAFE_PROCESSED_20220608[[#This Row],[Column5]])</f>
        <v>20250805</v>
      </c>
      <c r="AI30" t="str">
        <f>CLEAN(ARD_SAFE_PROCESSED_20220608[[#This Row],[Column6]])</f>
        <v>604</v>
      </c>
      <c r="AJ30" t="str">
        <f>CLEAN(ARD_SAFE_PROCESSED_20220608[[#This Row],[Column7]])</f>
        <v>76</v>
      </c>
      <c r="AK30" t="str">
        <f>CLEAN(ARD_SAFE_PROCESSED_20220608[[#This Row],[Column8]])</f>
        <v xml:space="preserve">DLC*RAPPI PERU                </v>
      </c>
      <c r="AL30" t="str">
        <f>CLEAN(ARD_SAFE_PROCESSED_20220608[[#This Row],[Column9]])</f>
        <v>20250806</v>
      </c>
      <c r="AM30" t="str">
        <f>CLEAN(ARD_SAFE_PROCESSED_20220608[[#This Row],[Column10]])</f>
        <v xml:space="preserve">'                       </v>
      </c>
      <c r="AN30" t="s">
        <v>2788</v>
      </c>
      <c r="AO30" t="str">
        <f>CLEAN(ARD_SAFE_PROCESSED_20220608[[#This Row],[Column12]])</f>
        <v>5434657</v>
      </c>
      <c r="AP30" t="str">
        <f>CLEAN(ARD_SAFE_PROCESSED_20220608[[#This Row],[Column13]])</f>
        <v xml:space="preserve">   </v>
      </c>
      <c r="AQ30" t="str">
        <f>CLEAN(ARD_SAFE_PROCESSED_20220608[[#This Row],[Column14]])</f>
        <v xml:space="preserve">PV000000  </v>
      </c>
      <c r="AR30" t="str">
        <f>CLEAN(ARD_SAFE_PROCESSED_20220608[[#This Row],[Column15]])</f>
        <v xml:space="preserve">E-COMMERCE                                        </v>
      </c>
      <c r="AS30" t="str">
        <f>CLEAN(ARD_SAFE_PROCESSED_20220608[[#This Row],[Column16]])</f>
        <v xml:space="preserve">10206509290    </v>
      </c>
      <c r="AT30" t="str">
        <f>CLEAN(ARD_SAFE_PROCESSED_20220608[[#This Row],[Column17]])</f>
        <v>39.89</v>
      </c>
      <c r="AU30" t="str">
        <f>CLEAN(ARD_SAFE_PROCESSED_20220608[[#This Row],[Column18]])</f>
        <v xml:space="preserve">' </v>
      </c>
      <c r="AV30" t="str">
        <f>CLEAN(ARD_SAFE_PROCESSED_20220608[[#This Row],[Column19]])</f>
        <v xml:space="preserve">          </v>
      </c>
      <c r="AW30" t="str">
        <f>CLEAN(ARD_SAFE_PROCESSED_20220608[[#This Row],[Column20]])</f>
        <v>20250805</v>
      </c>
      <c r="AX30" t="str">
        <f>CLEAN(ARD_SAFE_PROCESSED_20220608[[#This Row],[Column21]])</f>
        <v>221718</v>
      </c>
      <c r="AY30" t="str">
        <f>LEFT(ARD_SAFE_PROCESSED_20220608[[#This Row],[Column1]],6)</f>
        <v>414720</v>
      </c>
      <c r="AZ30" t="str">
        <f>RIGHT(ARD_SAFE_PROCESSED_20220608[[#This Row],[Column1]],4)</f>
        <v>9086</v>
      </c>
      <c r="BA30" s="2">
        <f t="shared" si="12"/>
        <v>45994</v>
      </c>
      <c r="BB30">
        <f t="shared" si="13"/>
        <v>11.22</v>
      </c>
      <c r="BC30">
        <f t="shared" si="14"/>
        <v>11.22</v>
      </c>
      <c r="BD30" t="str">
        <f t="shared" si="15"/>
        <v>6</v>
      </c>
      <c r="BE30" t="str">
        <f t="shared" si="16"/>
        <v>F:TC40</v>
      </c>
    </row>
    <row r="31" spans="1:57" hidden="1" x14ac:dyDescent="0.3">
      <c r="A31" t="s">
        <v>3487</v>
      </c>
      <c r="B31" t="s">
        <v>3544</v>
      </c>
      <c r="C31" t="s">
        <v>3489</v>
      </c>
      <c r="D31" t="s">
        <v>64</v>
      </c>
      <c r="E31" t="s">
        <v>2787</v>
      </c>
      <c r="F31" t="s">
        <v>28</v>
      </c>
      <c r="G31" t="s">
        <v>29</v>
      </c>
      <c r="H31" t="s">
        <v>3490</v>
      </c>
      <c r="I31" t="s">
        <v>2787</v>
      </c>
      <c r="J31" t="s">
        <v>21</v>
      </c>
      <c r="K31" t="s">
        <v>3545</v>
      </c>
      <c r="L31" t="s">
        <v>3546</v>
      </c>
      <c r="M31" t="s">
        <v>65</v>
      </c>
      <c r="N31" t="s">
        <v>351</v>
      </c>
      <c r="O31" t="s">
        <v>66</v>
      </c>
      <c r="P31" t="s">
        <v>22</v>
      </c>
      <c r="Q31" t="s">
        <v>117</v>
      </c>
      <c r="R31" t="s">
        <v>23</v>
      </c>
      <c r="S31" t="s">
        <v>24</v>
      </c>
      <c r="T31" t="s">
        <v>2787</v>
      </c>
      <c r="U31" t="s">
        <v>3547</v>
      </c>
      <c r="W31" t="s">
        <v>3459</v>
      </c>
      <c r="X31" t="s">
        <v>28</v>
      </c>
      <c r="Y31" t="e">
        <f>VLOOKUP(W31,ARD_SAFE_PROCESSED_20220608[[#This Row],[Column11]],1,FALSE)</f>
        <v>#N/A</v>
      </c>
      <c r="AB31" t="str">
        <f>CONCATENATE(LEFT(ARD_SAFE_PROCESSED_20220608[[#This Row],[Column1]],6),"******",RIGHT(ARD_SAFE_PROCESSED_20220608[[#This Row],[Column1]],4),";",ARD_SAFE_PROCESSED_20220608[[#This Row],[Column11]])</f>
        <v>421355******0452;74357045218005434200057</v>
      </c>
      <c r="AD31" t="str">
        <f>CLEAN(ARD_SAFE_PROCESSED_20220608[[#This Row],[Column1]])</f>
        <v>4213550189540452</v>
      </c>
      <c r="AE31" t="str">
        <f>CLEAN(ARD_SAFE_PROCESSED_20220608[[#This Row],[Column2]])</f>
        <v>803213</v>
      </c>
      <c r="AF31" t="str">
        <f>CLEAN(ARD_SAFE_PROCESSED_20220608[[#This Row],[Column3]])</f>
        <v>1040045</v>
      </c>
      <c r="AG31" t="str">
        <f>CLEAN(ARD_SAFE_PROCESSED_20220608[[#This Row],[Column4]])</f>
        <v>PL</v>
      </c>
      <c r="AH31" t="str">
        <f>CLEAN(ARD_SAFE_PROCESSED_20220608[[#This Row],[Column5]])</f>
        <v>20250806</v>
      </c>
      <c r="AI31" t="str">
        <f>CLEAN(ARD_SAFE_PROCESSED_20220608[[#This Row],[Column6]])</f>
        <v>604</v>
      </c>
      <c r="AJ31" t="str">
        <f>CLEAN(ARD_SAFE_PROCESSED_20220608[[#This Row],[Column7]])</f>
        <v>76</v>
      </c>
      <c r="AK31" t="str">
        <f>CLEAN(ARD_SAFE_PROCESSED_20220608[[#This Row],[Column8]])</f>
        <v xml:space="preserve">SALA SJ1 ANEXO                </v>
      </c>
      <c r="AL31" t="str">
        <f>CLEAN(ARD_SAFE_PROCESSED_20220608[[#This Row],[Column9]])</f>
        <v>20250806</v>
      </c>
      <c r="AM31" t="str">
        <f>CLEAN(ARD_SAFE_PROCESSED_20220608[[#This Row],[Column10]])</f>
        <v xml:space="preserve">'                       </v>
      </c>
      <c r="AN31" t="s">
        <v>3545</v>
      </c>
      <c r="AO31" t="str">
        <f>CLEAN(ARD_SAFE_PROCESSED_20220608[[#This Row],[Column12]])</f>
        <v>9458</v>
      </c>
      <c r="AP31" t="str">
        <f>CLEAN(ARD_SAFE_PROCESSED_20220608[[#This Row],[Column13]])</f>
        <v xml:space="preserve">   </v>
      </c>
      <c r="AQ31" t="str">
        <f>CLEAN(ARD_SAFE_PROCESSED_20220608[[#This Row],[Column14]])</f>
        <v xml:space="preserve">PS0014    </v>
      </c>
      <c r="AR31" t="str">
        <f>CLEAN(ARD_SAFE_PROCESSED_20220608[[#This Row],[Column15]])</f>
        <v xml:space="preserve">POS CONTACTLESS CHIP                              </v>
      </c>
      <c r="AS31" t="str">
        <f>CLEAN(ARD_SAFE_PROCESSED_20220608[[#This Row],[Column16]])</f>
        <v xml:space="preserve">               </v>
      </c>
      <c r="AT31" t="str">
        <f>CLEAN(ARD_SAFE_PROCESSED_20220608[[#This Row],[Column17]])</f>
        <v>140.00</v>
      </c>
      <c r="AU31" t="str">
        <f>CLEAN(ARD_SAFE_PROCESSED_20220608[[#This Row],[Column18]])</f>
        <v xml:space="preserve">' </v>
      </c>
      <c r="AV31" t="str">
        <f>CLEAN(ARD_SAFE_PROCESSED_20220608[[#This Row],[Column19]])</f>
        <v xml:space="preserve">          </v>
      </c>
      <c r="AW31" t="str">
        <f>CLEAN(ARD_SAFE_PROCESSED_20220608[[#This Row],[Column20]])</f>
        <v>20250806</v>
      </c>
      <c r="AX31" t="str">
        <f>CLEAN(ARD_SAFE_PROCESSED_20220608[[#This Row],[Column21]])</f>
        <v>154458</v>
      </c>
      <c r="AY31" t="str">
        <f>LEFT(ARD_SAFE_PROCESSED_20220608[[#This Row],[Column1]],6)</f>
        <v>421355</v>
      </c>
      <c r="AZ31" t="str">
        <f>RIGHT(ARD_SAFE_PROCESSED_20220608[[#This Row],[Column1]],4)</f>
        <v>0452</v>
      </c>
      <c r="BA31" s="2">
        <f t="shared" si="12"/>
        <v>45994</v>
      </c>
      <c r="BB31">
        <f t="shared" si="13"/>
        <v>39.369999999999997</v>
      </c>
      <c r="BC31">
        <f t="shared" si="14"/>
        <v>140</v>
      </c>
      <c r="BD31" t="str">
        <f t="shared" si="15"/>
        <v>0</v>
      </c>
      <c r="BE31" t="str">
        <f t="shared" si="16"/>
        <v>F:TC40</v>
      </c>
    </row>
    <row r="32" spans="1:57" hidden="1" x14ac:dyDescent="0.3">
      <c r="A32" t="s">
        <v>3487</v>
      </c>
      <c r="B32" t="s">
        <v>3517</v>
      </c>
      <c r="C32" t="s">
        <v>3507</v>
      </c>
      <c r="D32" t="s">
        <v>64</v>
      </c>
      <c r="E32" t="s">
        <v>377</v>
      </c>
      <c r="F32" t="s">
        <v>28</v>
      </c>
      <c r="G32" t="s">
        <v>29</v>
      </c>
      <c r="H32" t="s">
        <v>3508</v>
      </c>
      <c r="I32" t="s">
        <v>2787</v>
      </c>
      <c r="J32" t="s">
        <v>21</v>
      </c>
      <c r="K32" t="s">
        <v>3518</v>
      </c>
      <c r="L32" t="s">
        <v>3519</v>
      </c>
      <c r="M32" t="s">
        <v>65</v>
      </c>
      <c r="N32" t="s">
        <v>77</v>
      </c>
      <c r="O32" t="s">
        <v>66</v>
      </c>
      <c r="P32" t="s">
        <v>22</v>
      </c>
      <c r="Q32" t="s">
        <v>68</v>
      </c>
      <c r="R32" t="s">
        <v>23</v>
      </c>
      <c r="S32" t="s">
        <v>24</v>
      </c>
      <c r="T32" t="s">
        <v>377</v>
      </c>
      <c r="U32" t="s">
        <v>3520</v>
      </c>
      <c r="W32" t="s">
        <v>3196</v>
      </c>
      <c r="X32" t="s">
        <v>28</v>
      </c>
      <c r="Y32" t="e">
        <f>VLOOKUP(W32,ARD_SAFE_PROCESSED_20220608[[#This Row],[Column11]],1,FALSE)</f>
        <v>#N/A</v>
      </c>
      <c r="AB32" t="str">
        <f>CONCATENATE(LEFT(ARD_SAFE_PROCESSED_20220608[[#This Row],[Column1]],6),"******",RIGHT(ARD_SAFE_PROCESSED_20220608[[#This Row],[Column1]],4),";",ARD_SAFE_PROCESSED_20220608[[#This Row],[Column11]])</f>
        <v>421355******0452;74357045218008341800191</v>
      </c>
      <c r="AD32" t="str">
        <f>CLEAN(ARD_SAFE_PROCESSED_20220608[[#This Row],[Column1]])</f>
        <v>4213550189540452</v>
      </c>
      <c r="AE32" t="str">
        <f>CLEAN(ARD_SAFE_PROCESSED_20220608[[#This Row],[Column2]])</f>
        <v>482927</v>
      </c>
      <c r="AF32" t="str">
        <f>CLEAN(ARD_SAFE_PROCESSED_20220608[[#This Row],[Column3]])</f>
        <v>5350437</v>
      </c>
      <c r="AG32" t="str">
        <f>CLEAN(ARD_SAFE_PROCESSED_20220608[[#This Row],[Column4]])</f>
        <v>PL</v>
      </c>
      <c r="AH32" t="str">
        <f>CLEAN(ARD_SAFE_PROCESSED_20220608[[#This Row],[Column5]])</f>
        <v>20250805</v>
      </c>
      <c r="AI32" t="str">
        <f>CLEAN(ARD_SAFE_PROCESSED_20220608[[#This Row],[Column6]])</f>
        <v>604</v>
      </c>
      <c r="AJ32" t="str">
        <f>CLEAN(ARD_SAFE_PROCESSED_20220608[[#This Row],[Column7]])</f>
        <v>76</v>
      </c>
      <c r="AK32" t="str">
        <f>CLEAN(ARD_SAFE_PROCESSED_20220608[[#This Row],[Column8]])</f>
        <v xml:space="preserve">IZI*TRAGAMONEDAS MONTREAL     </v>
      </c>
      <c r="AL32" t="str">
        <f>CLEAN(ARD_SAFE_PROCESSED_20220608[[#This Row],[Column9]])</f>
        <v>20250806</v>
      </c>
      <c r="AM32" t="str">
        <f>CLEAN(ARD_SAFE_PROCESSED_20220608[[#This Row],[Column10]])</f>
        <v xml:space="preserve">'                       </v>
      </c>
      <c r="AN32" t="s">
        <v>3518</v>
      </c>
      <c r="AO32" t="str">
        <f>CLEAN(ARD_SAFE_PROCESSED_20220608[[#This Row],[Column12]])</f>
        <v>6490</v>
      </c>
      <c r="AP32" t="str">
        <f>CLEAN(ARD_SAFE_PROCESSED_20220608[[#This Row],[Column13]])</f>
        <v xml:space="preserve">   </v>
      </c>
      <c r="AQ32" t="str">
        <f>CLEAN(ARD_SAFE_PROCESSED_20220608[[#This Row],[Column14]])</f>
        <v xml:space="preserve">PS0002    </v>
      </c>
      <c r="AR32" t="str">
        <f>CLEAN(ARD_SAFE_PROCESSED_20220608[[#This Row],[Column15]])</f>
        <v xml:space="preserve">POS CONTACTLESS CHIP                              </v>
      </c>
      <c r="AS32" t="str">
        <f>CLEAN(ARD_SAFE_PROCESSED_20220608[[#This Row],[Column16]])</f>
        <v xml:space="preserve">               </v>
      </c>
      <c r="AT32" t="str">
        <f>CLEAN(ARD_SAFE_PROCESSED_20220608[[#This Row],[Column17]])</f>
        <v>150.00</v>
      </c>
      <c r="AU32" t="str">
        <f>CLEAN(ARD_SAFE_PROCESSED_20220608[[#This Row],[Column18]])</f>
        <v xml:space="preserve">' </v>
      </c>
      <c r="AV32" t="str">
        <f>CLEAN(ARD_SAFE_PROCESSED_20220608[[#This Row],[Column19]])</f>
        <v xml:space="preserve">          </v>
      </c>
      <c r="AW32" t="str">
        <f>CLEAN(ARD_SAFE_PROCESSED_20220608[[#This Row],[Column20]])</f>
        <v>20250805</v>
      </c>
      <c r="AX32" t="str">
        <f>CLEAN(ARD_SAFE_PROCESSED_20220608[[#This Row],[Column21]])</f>
        <v>233207</v>
      </c>
      <c r="AY32" t="str">
        <f>LEFT(ARD_SAFE_PROCESSED_20220608[[#This Row],[Column1]],6)</f>
        <v>421355</v>
      </c>
      <c r="AZ32" t="str">
        <f>RIGHT(ARD_SAFE_PROCESSED_20220608[[#This Row],[Column1]],4)</f>
        <v>0452</v>
      </c>
      <c r="BA32" s="2">
        <f t="shared" si="12"/>
        <v>45994</v>
      </c>
      <c r="BB32">
        <f t="shared" si="13"/>
        <v>42.03</v>
      </c>
      <c r="BC32">
        <f t="shared" si="14"/>
        <v>150</v>
      </c>
      <c r="BD32" t="str">
        <f t="shared" si="15"/>
        <v>0</v>
      </c>
      <c r="BE32" t="str">
        <f t="shared" si="16"/>
        <v>F:TC40</v>
      </c>
    </row>
    <row r="33" spans="1:57" hidden="1" x14ac:dyDescent="0.3">
      <c r="A33" t="s">
        <v>8612</v>
      </c>
      <c r="B33" t="s">
        <v>8613</v>
      </c>
      <c r="C33" t="s">
        <v>8614</v>
      </c>
      <c r="D33" t="s">
        <v>64</v>
      </c>
      <c r="E33" t="s">
        <v>310</v>
      </c>
      <c r="F33" t="s">
        <v>28</v>
      </c>
      <c r="G33" t="s">
        <v>29</v>
      </c>
      <c r="H33" t="s">
        <v>8615</v>
      </c>
      <c r="I33" t="s">
        <v>310</v>
      </c>
      <c r="J33" t="s">
        <v>21</v>
      </c>
      <c r="K33" t="s">
        <v>8616</v>
      </c>
      <c r="L33" t="s">
        <v>8617</v>
      </c>
      <c r="M33" t="s">
        <v>65</v>
      </c>
      <c r="N33" t="s">
        <v>67</v>
      </c>
      <c r="O33" t="s">
        <v>66</v>
      </c>
      <c r="P33" t="s">
        <v>22</v>
      </c>
      <c r="Q33" t="s">
        <v>8618</v>
      </c>
      <c r="R33" t="s">
        <v>23</v>
      </c>
      <c r="S33" t="s">
        <v>24</v>
      </c>
      <c r="T33" t="s">
        <v>310</v>
      </c>
      <c r="U33" t="s">
        <v>8619</v>
      </c>
      <c r="W33" t="s">
        <v>3190</v>
      </c>
      <c r="X33" t="s">
        <v>28</v>
      </c>
      <c r="Y33" t="e">
        <f>VLOOKUP(W33,ARD_SAFE_PROCESSED_20220608[[#This Row],[Column11]],1,FALSE)</f>
        <v>#N/A</v>
      </c>
      <c r="AB33" t="str">
        <f>CONCATENATE(LEFT(ARD_SAFE_PROCESSED_20220608[[#This Row],[Column1]],6),"******",RIGHT(ARD_SAFE_PROCESSED_20220608[[#This Row],[Column1]],4),";",ARD_SAFE_PROCESSED_20220608[[#This Row],[Column11]])</f>
        <v>491337******3603;74357045219004802800068</v>
      </c>
      <c r="AD33" t="str">
        <f>CLEAN(ARD_SAFE_PROCESSED_20220608[[#This Row],[Column1]])</f>
        <v>4913370726453603</v>
      </c>
      <c r="AE33" t="str">
        <f>CLEAN(ARD_SAFE_PROCESSED_20220608[[#This Row],[Column2]])</f>
        <v>585763</v>
      </c>
      <c r="AF33" t="str">
        <f>CLEAN(ARD_SAFE_PROCESSED_20220608[[#This Row],[Column3]])</f>
        <v>1003534</v>
      </c>
      <c r="AG33" t="str">
        <f>CLEAN(ARD_SAFE_PROCESSED_20220608[[#This Row],[Column4]])</f>
        <v>PL</v>
      </c>
      <c r="AH33" t="str">
        <f>CLEAN(ARD_SAFE_PROCESSED_20220608[[#This Row],[Column5]])</f>
        <v>20250807</v>
      </c>
      <c r="AI33" t="str">
        <f>CLEAN(ARD_SAFE_PROCESSED_20220608[[#This Row],[Column6]])</f>
        <v>604</v>
      </c>
      <c r="AJ33" t="str">
        <f>CLEAN(ARD_SAFE_PROCESSED_20220608[[#This Row],[Column7]])</f>
        <v>76</v>
      </c>
      <c r="AK33" t="str">
        <f>CLEAN(ARD_SAFE_PROCESSED_20220608[[#This Row],[Column8]])</f>
        <v>SGHMALL AVENTURA CHICLAYO Q233</v>
      </c>
      <c r="AL33" t="str">
        <f>CLEAN(ARD_SAFE_PROCESSED_20220608[[#This Row],[Column9]])</f>
        <v>20250807</v>
      </c>
      <c r="AM33" t="str">
        <f>CLEAN(ARD_SAFE_PROCESSED_20220608[[#This Row],[Column10]])</f>
        <v xml:space="preserve">'                       </v>
      </c>
      <c r="AN33" t="s">
        <v>8616</v>
      </c>
      <c r="AO33" t="str">
        <f>CLEAN(ARD_SAFE_PROCESSED_20220608[[#This Row],[Column12]])</f>
        <v>2474</v>
      </c>
      <c r="AP33" t="str">
        <f>CLEAN(ARD_SAFE_PROCESSED_20220608[[#This Row],[Column13]])</f>
        <v xml:space="preserve">   </v>
      </c>
      <c r="AQ33" t="str">
        <f>CLEAN(ARD_SAFE_PROCESSED_20220608[[#This Row],[Column14]])</f>
        <v xml:space="preserve">PS0001    </v>
      </c>
      <c r="AR33" t="str">
        <f>CLEAN(ARD_SAFE_PROCESSED_20220608[[#This Row],[Column15]])</f>
        <v xml:space="preserve">POS CONTACTLESS CHIP                              </v>
      </c>
      <c r="AS33" t="str">
        <f>CLEAN(ARD_SAFE_PROCESSED_20220608[[#This Row],[Column16]])</f>
        <v xml:space="preserve">               </v>
      </c>
      <c r="AT33" t="str">
        <f>CLEAN(ARD_SAFE_PROCESSED_20220608[[#This Row],[Column17]])</f>
        <v>805.44</v>
      </c>
      <c r="AU33" t="str">
        <f>CLEAN(ARD_SAFE_PROCESSED_20220608[[#This Row],[Column18]])</f>
        <v xml:space="preserve">' </v>
      </c>
      <c r="AV33" t="str">
        <f>CLEAN(ARD_SAFE_PROCESSED_20220608[[#This Row],[Column19]])</f>
        <v xml:space="preserve">          </v>
      </c>
      <c r="AW33" t="str">
        <f>CLEAN(ARD_SAFE_PROCESSED_20220608[[#This Row],[Column20]])</f>
        <v>20250807</v>
      </c>
      <c r="AX33" t="str">
        <f>CLEAN(ARD_SAFE_PROCESSED_20220608[[#This Row],[Column21]])</f>
        <v>175852</v>
      </c>
      <c r="AY33" t="str">
        <f>LEFT(ARD_SAFE_PROCESSED_20220608[[#This Row],[Column1]],6)</f>
        <v>491337</v>
      </c>
      <c r="AZ33" t="str">
        <f>RIGHT(ARD_SAFE_PROCESSED_20220608[[#This Row],[Column1]],4)</f>
        <v>3603</v>
      </c>
      <c r="BA33" s="2">
        <f t="shared" si="12"/>
        <v>45993</v>
      </c>
      <c r="BB33">
        <f t="shared" si="13"/>
        <v>226.51</v>
      </c>
      <c r="BC33">
        <f t="shared" si="14"/>
        <v>805.44</v>
      </c>
      <c r="BD33" t="str">
        <f t="shared" si="15"/>
        <v>1</v>
      </c>
      <c r="BE33" t="str">
        <f t="shared" si="16"/>
        <v>F:TC40</v>
      </c>
    </row>
    <row r="34" spans="1:57" hidden="1" x14ac:dyDescent="0.3">
      <c r="A34" t="s">
        <v>2767</v>
      </c>
      <c r="B34" t="s">
        <v>2849</v>
      </c>
      <c r="C34" t="s">
        <v>235</v>
      </c>
      <c r="D34" t="s">
        <v>25</v>
      </c>
      <c r="E34" t="s">
        <v>2850</v>
      </c>
      <c r="F34" t="s">
        <v>28</v>
      </c>
      <c r="G34" t="s">
        <v>29</v>
      </c>
      <c r="H34" t="s">
        <v>144</v>
      </c>
      <c r="I34" t="s">
        <v>2850</v>
      </c>
      <c r="J34" t="s">
        <v>21</v>
      </c>
      <c r="K34" t="s">
        <v>2851</v>
      </c>
      <c r="L34" t="s">
        <v>2852</v>
      </c>
      <c r="M34" t="s">
        <v>65</v>
      </c>
      <c r="N34" t="s">
        <v>26</v>
      </c>
      <c r="O34" t="s">
        <v>27</v>
      </c>
      <c r="P34" t="s">
        <v>2853</v>
      </c>
      <c r="Q34" t="s">
        <v>2854</v>
      </c>
      <c r="R34" t="s">
        <v>23</v>
      </c>
      <c r="S34" t="s">
        <v>24</v>
      </c>
      <c r="T34" t="s">
        <v>2850</v>
      </c>
      <c r="U34" t="s">
        <v>2855</v>
      </c>
      <c r="W34" t="s">
        <v>3184</v>
      </c>
      <c r="X34" t="s">
        <v>28</v>
      </c>
      <c r="Y34" t="e">
        <f>VLOOKUP(W34,ARD_SAFE_PROCESSED_20220608[[#This Row],[Column11]],1,FALSE)</f>
        <v>#N/A</v>
      </c>
      <c r="AB34" t="str">
        <f>CONCATENATE(LEFT(ARD_SAFE_PROCESSED_20220608[[#This Row],[Column1]],6),"******",RIGHT(ARD_SAFE_PROCESSED_20220608[[#This Row],[Column1]],4),";",ARD_SAFE_PROCESSED_20220608[[#This Row],[Column11]])</f>
        <v>414720******9086;74357045222004013514461</v>
      </c>
      <c r="AD34" t="str">
        <f>CLEAN(ARD_SAFE_PROCESSED_20220608[[#This Row],[Column1]])</f>
        <v>4147202595569086</v>
      </c>
      <c r="AE34" t="str">
        <f>CLEAN(ARD_SAFE_PROCESSED_20220608[[#This Row],[Column2]])</f>
        <v>09449D</v>
      </c>
      <c r="AF34" t="str">
        <f>CLEAN(ARD_SAFE_PROCESSED_20220608[[#This Row],[Column3]])</f>
        <v>4039447</v>
      </c>
      <c r="AG34" t="str">
        <f>CLEAN(ARD_SAFE_PROCESSED_20220608[[#This Row],[Column4]])</f>
        <v>EC</v>
      </c>
      <c r="AH34" t="str">
        <f>CLEAN(ARD_SAFE_PROCESSED_20220608[[#This Row],[Column5]])</f>
        <v>20250810</v>
      </c>
      <c r="AI34" t="str">
        <f>CLEAN(ARD_SAFE_PROCESSED_20220608[[#This Row],[Column6]])</f>
        <v>604</v>
      </c>
      <c r="AJ34" t="str">
        <f>CLEAN(ARD_SAFE_PROCESSED_20220608[[#This Row],[Column7]])</f>
        <v>76</v>
      </c>
      <c r="AK34" t="str">
        <f>CLEAN(ARD_SAFE_PROCESSED_20220608[[#This Row],[Column8]])</f>
        <v xml:space="preserve">DLC*RAPPI PERU                </v>
      </c>
      <c r="AL34" t="str">
        <f>CLEAN(ARD_SAFE_PROCESSED_20220608[[#This Row],[Column9]])</f>
        <v>20250810</v>
      </c>
      <c r="AM34" t="str">
        <f>CLEAN(ARD_SAFE_PROCESSED_20220608[[#This Row],[Column10]])</f>
        <v xml:space="preserve">'                       </v>
      </c>
      <c r="AN34" t="s">
        <v>2851</v>
      </c>
      <c r="AO34" t="str">
        <f>CLEAN(ARD_SAFE_PROCESSED_20220608[[#This Row],[Column12]])</f>
        <v>471556</v>
      </c>
      <c r="AP34" t="str">
        <f>CLEAN(ARD_SAFE_PROCESSED_20220608[[#This Row],[Column13]])</f>
        <v xml:space="preserve">   </v>
      </c>
      <c r="AQ34" t="str">
        <f>CLEAN(ARD_SAFE_PROCESSED_20220608[[#This Row],[Column14]])</f>
        <v xml:space="preserve">PV000000  </v>
      </c>
      <c r="AR34" t="str">
        <f>CLEAN(ARD_SAFE_PROCESSED_20220608[[#This Row],[Column15]])</f>
        <v xml:space="preserve">E-COMMERCE                                        </v>
      </c>
      <c r="AS34" t="str">
        <f>CLEAN(ARD_SAFE_PROCESSED_20220608[[#This Row],[Column16]])</f>
        <v xml:space="preserve">11274918043    </v>
      </c>
      <c r="AT34" t="str">
        <f>CLEAN(ARD_SAFE_PROCESSED_20220608[[#This Row],[Column17]])</f>
        <v>34.33</v>
      </c>
      <c r="AU34" t="str">
        <f>CLEAN(ARD_SAFE_PROCESSED_20220608[[#This Row],[Column18]])</f>
        <v xml:space="preserve">' </v>
      </c>
      <c r="AV34" t="str">
        <f>CLEAN(ARD_SAFE_PROCESSED_20220608[[#This Row],[Column19]])</f>
        <v xml:space="preserve">          </v>
      </c>
      <c r="AW34" t="str">
        <f>CLEAN(ARD_SAFE_PROCESSED_20220608[[#This Row],[Column20]])</f>
        <v>20250810</v>
      </c>
      <c r="AX34" t="str">
        <f>CLEAN(ARD_SAFE_PROCESSED_20220608[[#This Row],[Column21]])</f>
        <v>73314</v>
      </c>
      <c r="AY34" t="str">
        <f>LEFT(ARD_SAFE_PROCESSED_20220608[[#This Row],[Column1]],6)</f>
        <v>414720</v>
      </c>
      <c r="AZ34" t="str">
        <f>RIGHT(ARD_SAFE_PROCESSED_20220608[[#This Row],[Column1]],4)</f>
        <v>9086</v>
      </c>
      <c r="BA34" s="2">
        <f t="shared" si="12"/>
        <v>45994</v>
      </c>
      <c r="BB34">
        <f t="shared" si="13"/>
        <v>9.75</v>
      </c>
      <c r="BC34">
        <f t="shared" si="14"/>
        <v>9.75</v>
      </c>
      <c r="BD34" t="str">
        <f t="shared" si="15"/>
        <v>6</v>
      </c>
      <c r="BE34" t="str">
        <f t="shared" si="16"/>
        <v>F:TC40</v>
      </c>
    </row>
    <row r="35" spans="1:57" hidden="1" x14ac:dyDescent="0.3">
      <c r="A35" t="s">
        <v>4620</v>
      </c>
      <c r="B35" t="s">
        <v>4628</v>
      </c>
      <c r="C35" t="s">
        <v>4622</v>
      </c>
      <c r="D35" t="s">
        <v>64</v>
      </c>
      <c r="E35" t="s">
        <v>2850</v>
      </c>
      <c r="F35" t="s">
        <v>28</v>
      </c>
      <c r="G35" t="s">
        <v>29</v>
      </c>
      <c r="H35" t="s">
        <v>4623</v>
      </c>
      <c r="I35" t="s">
        <v>2850</v>
      </c>
      <c r="J35" t="s">
        <v>21</v>
      </c>
      <c r="K35" t="s">
        <v>4629</v>
      </c>
      <c r="L35" t="s">
        <v>4630</v>
      </c>
      <c r="M35" t="s">
        <v>65</v>
      </c>
      <c r="N35" t="s">
        <v>67</v>
      </c>
      <c r="O35" t="s">
        <v>66</v>
      </c>
      <c r="P35" t="s">
        <v>22</v>
      </c>
      <c r="Q35" t="s">
        <v>228</v>
      </c>
      <c r="R35" t="s">
        <v>23</v>
      </c>
      <c r="S35" t="s">
        <v>24</v>
      </c>
      <c r="T35" t="s">
        <v>2850</v>
      </c>
      <c r="U35" t="s">
        <v>4631</v>
      </c>
      <c r="W35" t="s">
        <v>4657</v>
      </c>
      <c r="X35" t="s">
        <v>28</v>
      </c>
      <c r="Y35" t="e">
        <f>VLOOKUP(W35,ARD_SAFE_PROCESSED_20220608[[#This Row],[Column11]],1,FALSE)</f>
        <v>#N/A</v>
      </c>
      <c r="AB35" t="str">
        <f>CONCATENATE(LEFT(ARD_SAFE_PROCESSED_20220608[[#This Row],[Column1]],6),"******",RIGHT(ARD_SAFE_PROCESSED_20220608[[#This Row],[Column1]],4),";",ARD_SAFE_PROCESSED_20220608[[#This Row],[Column11]])</f>
        <v>422224******7582;74357045222007585600147</v>
      </c>
      <c r="AD35" t="str">
        <f>CLEAN(ARD_SAFE_PROCESSED_20220608[[#This Row],[Column1]])</f>
        <v>4222240016337582</v>
      </c>
      <c r="AE35" t="str">
        <f>CLEAN(ARD_SAFE_PROCESSED_20220608[[#This Row],[Column2]])</f>
        <v>145351</v>
      </c>
      <c r="AF35" t="str">
        <f>CLEAN(ARD_SAFE_PROCESSED_20220608[[#This Row],[Column3]])</f>
        <v>1457276</v>
      </c>
      <c r="AG35" t="str">
        <f>CLEAN(ARD_SAFE_PROCESSED_20220608[[#This Row],[Column4]])</f>
        <v>PL</v>
      </c>
      <c r="AH35" t="str">
        <f>CLEAN(ARD_SAFE_PROCESSED_20220608[[#This Row],[Column5]])</f>
        <v>20250810</v>
      </c>
      <c r="AI35" t="str">
        <f>CLEAN(ARD_SAFE_PROCESSED_20220608[[#This Row],[Column6]])</f>
        <v>604</v>
      </c>
      <c r="AJ35" t="str">
        <f>CLEAN(ARD_SAFE_PROCESSED_20220608[[#This Row],[Column7]])</f>
        <v>76</v>
      </c>
      <c r="AK35" t="str">
        <f>CLEAN(ARD_SAFE_PROCESSED_20220608[[#This Row],[Column8]])</f>
        <v xml:space="preserve">MFAE68 PIMENTEL AV. BALTA     </v>
      </c>
      <c r="AL35" t="str">
        <f>CLEAN(ARD_SAFE_PROCESSED_20220608[[#This Row],[Column9]])</f>
        <v>20250810</v>
      </c>
      <c r="AM35" t="str">
        <f>CLEAN(ARD_SAFE_PROCESSED_20220608[[#This Row],[Column10]])</f>
        <v xml:space="preserve">'                       </v>
      </c>
      <c r="AN35" t="s">
        <v>4629</v>
      </c>
      <c r="AO35" t="str">
        <f>CLEAN(ARD_SAFE_PROCESSED_20220608[[#This Row],[Column12]])</f>
        <v>2868</v>
      </c>
      <c r="AP35" t="str">
        <f>CLEAN(ARD_SAFE_PROCESSED_20220608[[#This Row],[Column13]])</f>
        <v xml:space="preserve">   </v>
      </c>
      <c r="AQ35" t="str">
        <f>CLEAN(ARD_SAFE_PROCESSED_20220608[[#This Row],[Column14]])</f>
        <v xml:space="preserve">PS0001    </v>
      </c>
      <c r="AR35" t="str">
        <f>CLEAN(ARD_SAFE_PROCESSED_20220608[[#This Row],[Column15]])</f>
        <v xml:space="preserve">POS CONTACTLESS CHIP                              </v>
      </c>
      <c r="AS35" t="str">
        <f>CLEAN(ARD_SAFE_PROCESSED_20220608[[#This Row],[Column16]])</f>
        <v xml:space="preserve">               </v>
      </c>
      <c r="AT35" t="str">
        <f>CLEAN(ARD_SAFE_PROCESSED_20220608[[#This Row],[Column17]])</f>
        <v>48.90</v>
      </c>
      <c r="AU35" t="str">
        <f>CLEAN(ARD_SAFE_PROCESSED_20220608[[#This Row],[Column18]])</f>
        <v xml:space="preserve">' </v>
      </c>
      <c r="AV35" t="str">
        <f>CLEAN(ARD_SAFE_PROCESSED_20220608[[#This Row],[Column19]])</f>
        <v xml:space="preserve">          </v>
      </c>
      <c r="AW35" t="str">
        <f>CLEAN(ARD_SAFE_PROCESSED_20220608[[#This Row],[Column20]])</f>
        <v>20250810</v>
      </c>
      <c r="AX35" t="str">
        <f>CLEAN(ARD_SAFE_PROCESSED_20220608[[#This Row],[Column21]])</f>
        <v>191448</v>
      </c>
      <c r="AY35" t="str">
        <f>LEFT(ARD_SAFE_PROCESSED_20220608[[#This Row],[Column1]],6)</f>
        <v>422224</v>
      </c>
      <c r="AZ35" t="str">
        <f>RIGHT(ARD_SAFE_PROCESSED_20220608[[#This Row],[Column1]],4)</f>
        <v>7582</v>
      </c>
      <c r="BA35" s="2">
        <f t="shared" si="12"/>
        <v>45994</v>
      </c>
      <c r="BB35">
        <f t="shared" si="13"/>
        <v>13.88</v>
      </c>
      <c r="BC35">
        <f t="shared" si="14"/>
        <v>48.9</v>
      </c>
      <c r="BD35" t="str">
        <f t="shared" si="15"/>
        <v>1</v>
      </c>
      <c r="BE35" t="str">
        <f t="shared" si="16"/>
        <v>F:TC40</v>
      </c>
    </row>
    <row r="36" spans="1:57" hidden="1" x14ac:dyDescent="0.3">
      <c r="A36" t="s">
        <v>2277</v>
      </c>
      <c r="B36" t="s">
        <v>2278</v>
      </c>
      <c r="C36" t="s">
        <v>556</v>
      </c>
      <c r="D36" t="s">
        <v>25</v>
      </c>
      <c r="E36" t="s">
        <v>2279</v>
      </c>
      <c r="F36" t="s">
        <v>28</v>
      </c>
      <c r="G36" t="s">
        <v>29</v>
      </c>
      <c r="H36" t="s">
        <v>557</v>
      </c>
      <c r="I36" t="s">
        <v>2279</v>
      </c>
      <c r="J36" t="s">
        <v>21</v>
      </c>
      <c r="K36" t="s">
        <v>2280</v>
      </c>
      <c r="L36" t="s">
        <v>2281</v>
      </c>
      <c r="M36" t="s">
        <v>65</v>
      </c>
      <c r="N36" t="s">
        <v>26</v>
      </c>
      <c r="O36" t="s">
        <v>27</v>
      </c>
      <c r="P36" t="s">
        <v>2282</v>
      </c>
      <c r="Q36" t="s">
        <v>2283</v>
      </c>
      <c r="R36" t="s">
        <v>23</v>
      </c>
      <c r="S36" t="s">
        <v>24</v>
      </c>
      <c r="T36" t="s">
        <v>2279</v>
      </c>
      <c r="U36" t="s">
        <v>2284</v>
      </c>
      <c r="W36" t="s">
        <v>5224</v>
      </c>
      <c r="X36" t="s">
        <v>81</v>
      </c>
      <c r="Y36" t="e">
        <f>VLOOKUP(W36,ARD_SAFE_PROCESSED_20220608[[#This Row],[Column11]],1,FALSE)</f>
        <v>#N/A</v>
      </c>
      <c r="AB36" t="str">
        <f>CONCATENATE(LEFT(ARD_SAFE_PROCESSED_20220608[[#This Row],[Column1]],6),"******",RIGHT(ARD_SAFE_PROCESSED_20220608[[#This Row],[Column1]],4),";",ARD_SAFE_PROCESSED_20220608[[#This Row],[Column11]])</f>
        <v>400917******9022;74357045223004069100438</v>
      </c>
      <c r="AD36" t="str">
        <f>CLEAN(ARD_SAFE_PROCESSED_20220608[[#This Row],[Column1]])</f>
        <v>4009170002729022</v>
      </c>
      <c r="AE36" t="str">
        <f>CLEAN(ARD_SAFE_PROCESSED_20220608[[#This Row],[Column2]])</f>
        <v>047384</v>
      </c>
      <c r="AF36" t="str">
        <f>CLEAN(ARD_SAFE_PROCESSED_20220608[[#This Row],[Column3]])</f>
        <v>4041084</v>
      </c>
      <c r="AG36" t="str">
        <f>CLEAN(ARD_SAFE_PROCESSED_20220608[[#This Row],[Column4]])</f>
        <v>EC</v>
      </c>
      <c r="AH36" t="str">
        <f>CLEAN(ARD_SAFE_PROCESSED_20220608[[#This Row],[Column5]])</f>
        <v>20250811</v>
      </c>
      <c r="AI36" t="str">
        <f>CLEAN(ARD_SAFE_PROCESSED_20220608[[#This Row],[Column6]])</f>
        <v>604</v>
      </c>
      <c r="AJ36" t="str">
        <f>CLEAN(ARD_SAFE_PROCESSED_20220608[[#This Row],[Column7]])</f>
        <v>76</v>
      </c>
      <c r="AK36" t="str">
        <f>CLEAN(ARD_SAFE_PROCESSED_20220608[[#This Row],[Column8]])</f>
        <v xml:space="preserve">DLC*SHEIN.COM                 </v>
      </c>
      <c r="AL36" t="str">
        <f>CLEAN(ARD_SAFE_PROCESSED_20220608[[#This Row],[Column9]])</f>
        <v>20250811</v>
      </c>
      <c r="AM36" t="str">
        <f>CLEAN(ARD_SAFE_PROCESSED_20220608[[#This Row],[Column10]])</f>
        <v xml:space="preserve">'                       </v>
      </c>
      <c r="AN36" t="s">
        <v>2280</v>
      </c>
      <c r="AO36" t="str">
        <f>CLEAN(ARD_SAFE_PROCESSED_20220608[[#This Row],[Column12]])</f>
        <v>1972567</v>
      </c>
      <c r="AP36" t="str">
        <f>CLEAN(ARD_SAFE_PROCESSED_20220608[[#This Row],[Column13]])</f>
        <v xml:space="preserve">   </v>
      </c>
      <c r="AQ36" t="str">
        <f>CLEAN(ARD_SAFE_PROCESSED_20220608[[#This Row],[Column14]])</f>
        <v xml:space="preserve">PV000000  </v>
      </c>
      <c r="AR36" t="str">
        <f>CLEAN(ARD_SAFE_PROCESSED_20220608[[#This Row],[Column15]])</f>
        <v xml:space="preserve">E-COMMERCE                                        </v>
      </c>
      <c r="AS36" t="str">
        <f>CLEAN(ARD_SAFE_PROCESSED_20220608[[#This Row],[Column16]])</f>
        <v xml:space="preserve">11287031148    </v>
      </c>
      <c r="AT36" t="str">
        <f>CLEAN(ARD_SAFE_PROCESSED_20220608[[#This Row],[Column17]])</f>
        <v>554.34</v>
      </c>
      <c r="AU36" t="str">
        <f>CLEAN(ARD_SAFE_PROCESSED_20220608[[#This Row],[Column18]])</f>
        <v xml:space="preserve">' </v>
      </c>
      <c r="AV36" t="str">
        <f>CLEAN(ARD_SAFE_PROCESSED_20220608[[#This Row],[Column19]])</f>
        <v xml:space="preserve">          </v>
      </c>
      <c r="AW36" t="str">
        <f>CLEAN(ARD_SAFE_PROCESSED_20220608[[#This Row],[Column20]])</f>
        <v>20250811</v>
      </c>
      <c r="AX36" t="str">
        <f>CLEAN(ARD_SAFE_PROCESSED_20220608[[#This Row],[Column21]])</f>
        <v>114138</v>
      </c>
      <c r="AY36" t="str">
        <f>LEFT(ARD_SAFE_PROCESSED_20220608[[#This Row],[Column1]],6)</f>
        <v>400917</v>
      </c>
      <c r="AZ36" t="str">
        <f>RIGHT(ARD_SAFE_PROCESSED_20220608[[#This Row],[Column1]],4)</f>
        <v>9022</v>
      </c>
      <c r="BA36" s="2">
        <f t="shared" si="12"/>
        <v>45994</v>
      </c>
      <c r="BB36">
        <f t="shared" si="13"/>
        <v>157.30000000000001</v>
      </c>
      <c r="BC36">
        <f t="shared" si="14"/>
        <v>554.34</v>
      </c>
      <c r="BD36" t="str">
        <f t="shared" si="15"/>
        <v>6</v>
      </c>
      <c r="BE36" t="str">
        <f t="shared" si="16"/>
        <v>F:TC40</v>
      </c>
    </row>
    <row r="37" spans="1:57" hidden="1" x14ac:dyDescent="0.3">
      <c r="A37" t="s">
        <v>7435</v>
      </c>
      <c r="B37" t="s">
        <v>7489</v>
      </c>
      <c r="C37" t="s">
        <v>7451</v>
      </c>
      <c r="D37" t="s">
        <v>64</v>
      </c>
      <c r="E37" t="s">
        <v>362</v>
      </c>
      <c r="F37" t="s">
        <v>28</v>
      </c>
      <c r="G37" t="s">
        <v>29</v>
      </c>
      <c r="H37" t="s">
        <v>7452</v>
      </c>
      <c r="I37" t="s">
        <v>362</v>
      </c>
      <c r="J37" t="s">
        <v>21</v>
      </c>
      <c r="K37" t="s">
        <v>7490</v>
      </c>
      <c r="L37" t="s">
        <v>7491</v>
      </c>
      <c r="M37" t="s">
        <v>65</v>
      </c>
      <c r="N37" t="s">
        <v>67</v>
      </c>
      <c r="O37" t="s">
        <v>66</v>
      </c>
      <c r="P37" t="s">
        <v>22</v>
      </c>
      <c r="Q37" t="s">
        <v>7492</v>
      </c>
      <c r="R37" t="s">
        <v>23</v>
      </c>
      <c r="S37" t="s">
        <v>24</v>
      </c>
      <c r="T37" t="s">
        <v>362</v>
      </c>
      <c r="U37" t="s">
        <v>7493</v>
      </c>
      <c r="W37" t="s">
        <v>5229</v>
      </c>
      <c r="X37" t="s">
        <v>81</v>
      </c>
      <c r="Y37" t="e">
        <f>VLOOKUP(W37,ARD_SAFE_PROCESSED_20220608[[#This Row],[Column11]],1,FALSE)</f>
        <v>#N/A</v>
      </c>
      <c r="AB37" t="str">
        <f>CONCATENATE(LEFT(ARD_SAFE_PROCESSED_20220608[[#This Row],[Column1]],6),"******",RIGHT(ARD_SAFE_PROCESSED_20220608[[#This Row],[Column1]],4),";",ARD_SAFE_PROCESSED_20220608[[#This Row],[Column11]])</f>
        <v>455788******7183;74357045224006988800476</v>
      </c>
      <c r="AD37" t="str">
        <f>CLEAN(ARD_SAFE_PROCESSED_20220608[[#This Row],[Column1]])</f>
        <v>4557881489307183</v>
      </c>
      <c r="AE37" t="str">
        <f>CLEAN(ARD_SAFE_PROCESSED_20220608[[#This Row],[Column2]])</f>
        <v>394976</v>
      </c>
      <c r="AF37" t="str">
        <f>CLEAN(ARD_SAFE_PROCESSED_20220608[[#This Row],[Column3]])</f>
        <v>1053276</v>
      </c>
      <c r="AG37" t="str">
        <f>CLEAN(ARD_SAFE_PROCESSED_20220608[[#This Row],[Column4]])</f>
        <v>PL</v>
      </c>
      <c r="AH37" t="str">
        <f>CLEAN(ARD_SAFE_PROCESSED_20220608[[#This Row],[Column5]])</f>
        <v>20250812</v>
      </c>
      <c r="AI37" t="str">
        <f>CLEAN(ARD_SAFE_PROCESSED_20220608[[#This Row],[Column6]])</f>
        <v>604</v>
      </c>
      <c r="AJ37" t="str">
        <f>CLEAN(ARD_SAFE_PROCESSED_20220608[[#This Row],[Column7]])</f>
        <v>76</v>
      </c>
      <c r="AK37" t="str">
        <f>CLEAN(ARD_SAFE_PROCESSED_20220608[[#This Row],[Column8]])</f>
        <v xml:space="preserve">2442 MASS IMPERIAL3 SA MS     </v>
      </c>
      <c r="AL37" t="str">
        <f>CLEAN(ARD_SAFE_PROCESSED_20220608[[#This Row],[Column9]])</f>
        <v>20250812</v>
      </c>
      <c r="AM37" t="str">
        <f>CLEAN(ARD_SAFE_PROCESSED_20220608[[#This Row],[Column10]])</f>
        <v xml:space="preserve">'                       </v>
      </c>
      <c r="AN37" t="s">
        <v>7490</v>
      </c>
      <c r="AO37" t="str">
        <f>CLEAN(ARD_SAFE_PROCESSED_20220608[[#This Row],[Column12]])</f>
        <v>2641</v>
      </c>
      <c r="AP37" t="str">
        <f>CLEAN(ARD_SAFE_PROCESSED_20220608[[#This Row],[Column13]])</f>
        <v xml:space="preserve">   </v>
      </c>
      <c r="AQ37" t="str">
        <f>CLEAN(ARD_SAFE_PROCESSED_20220608[[#This Row],[Column14]])</f>
        <v xml:space="preserve">PS0001    </v>
      </c>
      <c r="AR37" t="str">
        <f>CLEAN(ARD_SAFE_PROCESSED_20220608[[#This Row],[Column15]])</f>
        <v xml:space="preserve">POS CONTACTLESS CHIP                              </v>
      </c>
      <c r="AS37" t="str">
        <f>CLEAN(ARD_SAFE_PROCESSED_20220608[[#This Row],[Column16]])</f>
        <v xml:space="preserve">               </v>
      </c>
      <c r="AT37" t="str">
        <f>CLEAN(ARD_SAFE_PROCESSED_20220608[[#This Row],[Column17]])</f>
        <v>16.40</v>
      </c>
      <c r="AU37" t="str">
        <f>CLEAN(ARD_SAFE_PROCESSED_20220608[[#This Row],[Column18]])</f>
        <v xml:space="preserve">' </v>
      </c>
      <c r="AV37" t="str">
        <f>CLEAN(ARD_SAFE_PROCESSED_20220608[[#This Row],[Column19]])</f>
        <v xml:space="preserve">          </v>
      </c>
      <c r="AW37" t="str">
        <f>CLEAN(ARD_SAFE_PROCESSED_20220608[[#This Row],[Column20]])</f>
        <v>20250812</v>
      </c>
      <c r="AX37" t="str">
        <f>CLEAN(ARD_SAFE_PROCESSED_20220608[[#This Row],[Column21]])</f>
        <v>214650</v>
      </c>
      <c r="AY37" t="str">
        <f>LEFT(ARD_SAFE_PROCESSED_20220608[[#This Row],[Column1]],6)</f>
        <v>455788</v>
      </c>
      <c r="AZ37" t="str">
        <f>RIGHT(ARD_SAFE_PROCESSED_20220608[[#This Row],[Column1]],4)</f>
        <v>7183</v>
      </c>
      <c r="BA37" s="2">
        <f t="shared" si="12"/>
        <v>45994</v>
      </c>
      <c r="BB37">
        <f t="shared" si="13"/>
        <v>4.6500000000000004</v>
      </c>
      <c r="BC37">
        <f t="shared" si="14"/>
        <v>16.399999999999999</v>
      </c>
      <c r="BD37" t="str">
        <f t="shared" si="15"/>
        <v>0</v>
      </c>
      <c r="BE37" t="str">
        <f t="shared" si="16"/>
        <v>F:TC40</v>
      </c>
    </row>
    <row r="38" spans="1:57" hidden="1" x14ac:dyDescent="0.3">
      <c r="A38" t="s">
        <v>4763</v>
      </c>
      <c r="B38" t="s">
        <v>4764</v>
      </c>
      <c r="C38" t="s">
        <v>127</v>
      </c>
      <c r="D38" t="s">
        <v>25</v>
      </c>
      <c r="E38" t="s">
        <v>364</v>
      </c>
      <c r="F38" t="s">
        <v>28</v>
      </c>
      <c r="G38" t="s">
        <v>29</v>
      </c>
      <c r="H38" t="s">
        <v>128</v>
      </c>
      <c r="I38" t="s">
        <v>364</v>
      </c>
      <c r="J38" t="s">
        <v>21</v>
      </c>
      <c r="K38" t="s">
        <v>4765</v>
      </c>
      <c r="L38" t="s">
        <v>4766</v>
      </c>
      <c r="M38" t="s">
        <v>65</v>
      </c>
      <c r="N38" t="s">
        <v>26</v>
      </c>
      <c r="O38" t="s">
        <v>27</v>
      </c>
      <c r="P38" t="s">
        <v>4767</v>
      </c>
      <c r="Q38" t="s">
        <v>4768</v>
      </c>
      <c r="R38" t="s">
        <v>23</v>
      </c>
      <c r="S38" t="s">
        <v>24</v>
      </c>
      <c r="T38" t="s">
        <v>364</v>
      </c>
      <c r="U38" t="s">
        <v>4769</v>
      </c>
      <c r="W38" t="s">
        <v>5855</v>
      </c>
      <c r="X38" t="s">
        <v>28</v>
      </c>
      <c r="Y38" t="e">
        <f>VLOOKUP(W38,ARD_SAFE_PROCESSED_20220608[[#This Row],[Column11]],1,FALSE)</f>
        <v>#N/A</v>
      </c>
      <c r="AB38" t="str">
        <f>CONCATENATE(LEFT(ARD_SAFE_PROCESSED_20220608[[#This Row],[Column1]],6),"******",RIGHT(ARD_SAFE_PROCESSED_20220608[[#This Row],[Column1]],4),";",ARD_SAFE_PROCESSED_20220608[[#This Row],[Column11]])</f>
        <v>428076******9258;74357045225003423701012</v>
      </c>
      <c r="AD38" t="str">
        <f>CLEAN(ARD_SAFE_PROCESSED_20220608[[#This Row],[Column1]])</f>
        <v>4280760067939258</v>
      </c>
      <c r="AE38" t="str">
        <f>CLEAN(ARD_SAFE_PROCESSED_20220608[[#This Row],[Column2]])</f>
        <v>004014</v>
      </c>
      <c r="AF38" t="str">
        <f>CLEAN(ARD_SAFE_PROCESSED_20220608[[#This Row],[Column3]])</f>
        <v>4040781</v>
      </c>
      <c r="AG38" t="str">
        <f>CLEAN(ARD_SAFE_PROCESSED_20220608[[#This Row],[Column4]])</f>
        <v>EC</v>
      </c>
      <c r="AH38" t="str">
        <f>CLEAN(ARD_SAFE_PROCESSED_20220608[[#This Row],[Column5]])</f>
        <v>20250813</v>
      </c>
      <c r="AI38" t="str">
        <f>CLEAN(ARD_SAFE_PROCESSED_20220608[[#This Row],[Column6]])</f>
        <v>604</v>
      </c>
      <c r="AJ38" t="str">
        <f>CLEAN(ARD_SAFE_PROCESSED_20220608[[#This Row],[Column7]])</f>
        <v>76</v>
      </c>
      <c r="AK38" t="str">
        <f>CLEAN(ARD_SAFE_PROCESSED_20220608[[#This Row],[Column8]])</f>
        <v xml:space="preserve">DLC*HOTMART                   </v>
      </c>
      <c r="AL38" t="str">
        <f>CLEAN(ARD_SAFE_PROCESSED_20220608[[#This Row],[Column9]])</f>
        <v>20250813</v>
      </c>
      <c r="AM38" t="str">
        <f>CLEAN(ARD_SAFE_PROCESSED_20220608[[#This Row],[Column10]])</f>
        <v xml:space="preserve">'                       </v>
      </c>
      <c r="AN38" t="s">
        <v>4765</v>
      </c>
      <c r="AO38" t="str">
        <f>CLEAN(ARD_SAFE_PROCESSED_20220608[[#This Row],[Column12]])</f>
        <v>3825315</v>
      </c>
      <c r="AP38" t="str">
        <f>CLEAN(ARD_SAFE_PROCESSED_20220608[[#This Row],[Column13]])</f>
        <v xml:space="preserve">   </v>
      </c>
      <c r="AQ38" t="str">
        <f>CLEAN(ARD_SAFE_PROCESSED_20220608[[#This Row],[Column14]])</f>
        <v xml:space="preserve">PV000000  </v>
      </c>
      <c r="AR38" t="str">
        <f>CLEAN(ARD_SAFE_PROCESSED_20220608[[#This Row],[Column15]])</f>
        <v xml:space="preserve">E-COMMERCE                                        </v>
      </c>
      <c r="AS38" t="str">
        <f>CLEAN(ARD_SAFE_PROCESSED_20220608[[#This Row],[Column16]])</f>
        <v xml:space="preserve">11306529180    </v>
      </c>
      <c r="AT38" t="str">
        <f>CLEAN(ARD_SAFE_PROCESSED_20220608[[#This Row],[Column17]])</f>
        <v>139.00</v>
      </c>
      <c r="AU38" t="str">
        <f>CLEAN(ARD_SAFE_PROCESSED_20220608[[#This Row],[Column18]])</f>
        <v xml:space="preserve">' </v>
      </c>
      <c r="AV38" t="str">
        <f>CLEAN(ARD_SAFE_PROCESSED_20220608[[#This Row],[Column19]])</f>
        <v xml:space="preserve">          </v>
      </c>
      <c r="AW38" t="str">
        <f>CLEAN(ARD_SAFE_PROCESSED_20220608[[#This Row],[Column20]])</f>
        <v>20250813</v>
      </c>
      <c r="AX38" t="str">
        <f>CLEAN(ARD_SAFE_PROCESSED_20220608[[#This Row],[Column21]])</f>
        <v>92745</v>
      </c>
      <c r="AY38" t="str">
        <f>LEFT(ARD_SAFE_PROCESSED_20220608[[#This Row],[Column1]],6)</f>
        <v>428076</v>
      </c>
      <c r="AZ38" t="str">
        <f>RIGHT(ARD_SAFE_PROCESSED_20220608[[#This Row],[Column1]],4)</f>
        <v>9258</v>
      </c>
      <c r="BA38" s="2">
        <f t="shared" si="12"/>
        <v>45993</v>
      </c>
      <c r="BB38">
        <f t="shared" si="13"/>
        <v>39.54</v>
      </c>
      <c r="BC38">
        <f t="shared" si="14"/>
        <v>139</v>
      </c>
      <c r="BD38" t="str">
        <f t="shared" si="15"/>
        <v>6</v>
      </c>
      <c r="BE38" t="str">
        <f t="shared" si="16"/>
        <v>F:TC40</v>
      </c>
    </row>
    <row r="39" spans="1:57" hidden="1" x14ac:dyDescent="0.3">
      <c r="A39" t="s">
        <v>4763</v>
      </c>
      <c r="B39" t="s">
        <v>4770</v>
      </c>
      <c r="C39" t="s">
        <v>127</v>
      </c>
      <c r="D39" t="s">
        <v>25</v>
      </c>
      <c r="E39" t="s">
        <v>364</v>
      </c>
      <c r="F39" t="s">
        <v>28</v>
      </c>
      <c r="G39" t="s">
        <v>29</v>
      </c>
      <c r="H39" t="s">
        <v>128</v>
      </c>
      <c r="I39" t="s">
        <v>364</v>
      </c>
      <c r="J39" t="s">
        <v>21</v>
      </c>
      <c r="K39" t="s">
        <v>4771</v>
      </c>
      <c r="L39" t="s">
        <v>4772</v>
      </c>
      <c r="M39" t="s">
        <v>65</v>
      </c>
      <c r="N39" t="s">
        <v>26</v>
      </c>
      <c r="O39" t="s">
        <v>27</v>
      </c>
      <c r="P39" t="s">
        <v>4773</v>
      </c>
      <c r="Q39" t="s">
        <v>4768</v>
      </c>
      <c r="R39" t="s">
        <v>23</v>
      </c>
      <c r="S39" t="s">
        <v>24</v>
      </c>
      <c r="T39" t="s">
        <v>364</v>
      </c>
      <c r="U39" t="s">
        <v>4774</v>
      </c>
      <c r="W39" t="s">
        <v>6058</v>
      </c>
      <c r="X39" t="s">
        <v>28</v>
      </c>
      <c r="Y39" t="e">
        <f>VLOOKUP(W39,ARD_SAFE_PROCESSED_20220608[[#This Row],[Column11]],1,FALSE)</f>
        <v>#N/A</v>
      </c>
      <c r="AB39" t="str">
        <f>CONCATENATE(LEFT(ARD_SAFE_PROCESSED_20220608[[#This Row],[Column1]],6),"******",RIGHT(ARD_SAFE_PROCESSED_20220608[[#This Row],[Column1]],4),";",ARD_SAFE_PROCESSED_20220608[[#This Row],[Column11]])</f>
        <v>428076******9258;74357045225003423701020</v>
      </c>
      <c r="AD39" t="str">
        <f>CLEAN(ARD_SAFE_PROCESSED_20220608[[#This Row],[Column1]])</f>
        <v>4280760067939258</v>
      </c>
      <c r="AE39" t="str">
        <f>CLEAN(ARD_SAFE_PROCESSED_20220608[[#This Row],[Column2]])</f>
        <v>004018</v>
      </c>
      <c r="AF39" t="str">
        <f>CLEAN(ARD_SAFE_PROCESSED_20220608[[#This Row],[Column3]])</f>
        <v>4040781</v>
      </c>
      <c r="AG39" t="str">
        <f>CLEAN(ARD_SAFE_PROCESSED_20220608[[#This Row],[Column4]])</f>
        <v>EC</v>
      </c>
      <c r="AH39" t="str">
        <f>CLEAN(ARD_SAFE_PROCESSED_20220608[[#This Row],[Column5]])</f>
        <v>20250813</v>
      </c>
      <c r="AI39" t="str">
        <f>CLEAN(ARD_SAFE_PROCESSED_20220608[[#This Row],[Column6]])</f>
        <v>604</v>
      </c>
      <c r="AJ39" t="str">
        <f>CLEAN(ARD_SAFE_PROCESSED_20220608[[#This Row],[Column7]])</f>
        <v>76</v>
      </c>
      <c r="AK39" t="str">
        <f>CLEAN(ARD_SAFE_PROCESSED_20220608[[#This Row],[Column8]])</f>
        <v xml:space="preserve">DLC*HOTMART                   </v>
      </c>
      <c r="AL39" t="str">
        <f>CLEAN(ARD_SAFE_PROCESSED_20220608[[#This Row],[Column9]])</f>
        <v>20250813</v>
      </c>
      <c r="AM39" t="str">
        <f>CLEAN(ARD_SAFE_PROCESSED_20220608[[#This Row],[Column10]])</f>
        <v xml:space="preserve">'                       </v>
      </c>
      <c r="AN39" t="s">
        <v>4771</v>
      </c>
      <c r="AO39" t="str">
        <f>CLEAN(ARD_SAFE_PROCESSED_20220608[[#This Row],[Column12]])</f>
        <v>3825324</v>
      </c>
      <c r="AP39" t="str">
        <f>CLEAN(ARD_SAFE_PROCESSED_20220608[[#This Row],[Column13]])</f>
        <v xml:space="preserve">   </v>
      </c>
      <c r="AQ39" t="str">
        <f>CLEAN(ARD_SAFE_PROCESSED_20220608[[#This Row],[Column14]])</f>
        <v xml:space="preserve">PV000000  </v>
      </c>
      <c r="AR39" t="str">
        <f>CLEAN(ARD_SAFE_PROCESSED_20220608[[#This Row],[Column15]])</f>
        <v xml:space="preserve">E-COMMERCE                                        </v>
      </c>
      <c r="AS39" t="str">
        <f>CLEAN(ARD_SAFE_PROCESSED_20220608[[#This Row],[Column16]])</f>
        <v xml:space="preserve">11306529465    </v>
      </c>
      <c r="AT39" t="str">
        <f>CLEAN(ARD_SAFE_PROCESSED_20220608[[#This Row],[Column17]])</f>
        <v>139.00</v>
      </c>
      <c r="AU39" t="str">
        <f>CLEAN(ARD_SAFE_PROCESSED_20220608[[#This Row],[Column18]])</f>
        <v xml:space="preserve">' </v>
      </c>
      <c r="AV39" t="str">
        <f>CLEAN(ARD_SAFE_PROCESSED_20220608[[#This Row],[Column19]])</f>
        <v xml:space="preserve">          </v>
      </c>
      <c r="AW39" t="str">
        <f>CLEAN(ARD_SAFE_PROCESSED_20220608[[#This Row],[Column20]])</f>
        <v>20250813</v>
      </c>
      <c r="AX39" t="str">
        <f>CLEAN(ARD_SAFE_PROCESSED_20220608[[#This Row],[Column21]])</f>
        <v>92747</v>
      </c>
      <c r="AY39" t="str">
        <f>LEFT(ARD_SAFE_PROCESSED_20220608[[#This Row],[Column1]],6)</f>
        <v>428076</v>
      </c>
      <c r="AZ39" t="str">
        <f>RIGHT(ARD_SAFE_PROCESSED_20220608[[#This Row],[Column1]],4)</f>
        <v>9258</v>
      </c>
      <c r="BA39" s="2">
        <f t="shared" si="12"/>
        <v>45993</v>
      </c>
      <c r="BB39">
        <f t="shared" si="13"/>
        <v>39.54</v>
      </c>
      <c r="BC39">
        <f t="shared" si="14"/>
        <v>139</v>
      </c>
      <c r="BD39" t="str">
        <f t="shared" si="15"/>
        <v>6</v>
      </c>
      <c r="BE39" t="str">
        <f t="shared" si="16"/>
        <v>F:TC40</v>
      </c>
    </row>
    <row r="40" spans="1:57" hidden="1" x14ac:dyDescent="0.3">
      <c r="A40" t="s">
        <v>4763</v>
      </c>
      <c r="B40" t="s">
        <v>4775</v>
      </c>
      <c r="C40" t="s">
        <v>127</v>
      </c>
      <c r="D40" t="s">
        <v>25</v>
      </c>
      <c r="E40" t="s">
        <v>364</v>
      </c>
      <c r="F40" t="s">
        <v>28</v>
      </c>
      <c r="G40" t="s">
        <v>29</v>
      </c>
      <c r="H40" t="s">
        <v>128</v>
      </c>
      <c r="I40" t="s">
        <v>364</v>
      </c>
      <c r="J40" t="s">
        <v>21</v>
      </c>
      <c r="K40" t="s">
        <v>4776</v>
      </c>
      <c r="L40" t="s">
        <v>4777</v>
      </c>
      <c r="M40" t="s">
        <v>65</v>
      </c>
      <c r="N40" t="s">
        <v>26</v>
      </c>
      <c r="O40" t="s">
        <v>27</v>
      </c>
      <c r="P40" t="s">
        <v>4778</v>
      </c>
      <c r="Q40" t="s">
        <v>4779</v>
      </c>
      <c r="R40" t="s">
        <v>23</v>
      </c>
      <c r="S40" t="s">
        <v>24</v>
      </c>
      <c r="T40" t="s">
        <v>364</v>
      </c>
      <c r="U40" t="s">
        <v>4780</v>
      </c>
      <c r="W40" t="s">
        <v>6070</v>
      </c>
      <c r="X40" t="s">
        <v>28</v>
      </c>
      <c r="Y40" t="e">
        <f>VLOOKUP(W40,ARD_SAFE_PROCESSED_20220608[[#This Row],[Column11]],1,FALSE)</f>
        <v>#N/A</v>
      </c>
      <c r="AB40" t="str">
        <f>CONCATENATE(LEFT(ARD_SAFE_PROCESSED_20220608[[#This Row],[Column1]],6),"******",RIGHT(ARD_SAFE_PROCESSED_20220608[[#This Row],[Column1]],4),";",ARD_SAFE_PROCESSED_20220608[[#This Row],[Column11]])</f>
        <v>428076******9258;74357045225003423701095</v>
      </c>
      <c r="AD40" t="str">
        <f>CLEAN(ARD_SAFE_PROCESSED_20220608[[#This Row],[Column1]])</f>
        <v>4280760067939258</v>
      </c>
      <c r="AE40" t="str">
        <f>CLEAN(ARD_SAFE_PROCESSED_20220608[[#This Row],[Column2]])</f>
        <v>005770</v>
      </c>
      <c r="AF40" t="str">
        <f>CLEAN(ARD_SAFE_PROCESSED_20220608[[#This Row],[Column3]])</f>
        <v>4040781</v>
      </c>
      <c r="AG40" t="str">
        <f>CLEAN(ARD_SAFE_PROCESSED_20220608[[#This Row],[Column4]])</f>
        <v>EC</v>
      </c>
      <c r="AH40" t="str">
        <f>CLEAN(ARD_SAFE_PROCESSED_20220608[[#This Row],[Column5]])</f>
        <v>20250813</v>
      </c>
      <c r="AI40" t="str">
        <f>CLEAN(ARD_SAFE_PROCESSED_20220608[[#This Row],[Column6]])</f>
        <v>604</v>
      </c>
      <c r="AJ40" t="str">
        <f>CLEAN(ARD_SAFE_PROCESSED_20220608[[#This Row],[Column7]])</f>
        <v>76</v>
      </c>
      <c r="AK40" t="str">
        <f>CLEAN(ARD_SAFE_PROCESSED_20220608[[#This Row],[Column8]])</f>
        <v xml:space="preserve">DLC*HOTMART                   </v>
      </c>
      <c r="AL40" t="str">
        <f>CLEAN(ARD_SAFE_PROCESSED_20220608[[#This Row],[Column9]])</f>
        <v>20250813</v>
      </c>
      <c r="AM40" t="str">
        <f>CLEAN(ARD_SAFE_PROCESSED_20220608[[#This Row],[Column10]])</f>
        <v xml:space="preserve">'                       </v>
      </c>
      <c r="AN40" t="s">
        <v>4776</v>
      </c>
      <c r="AO40" t="str">
        <f>CLEAN(ARD_SAFE_PROCESSED_20220608[[#This Row],[Column12]])</f>
        <v>3827020</v>
      </c>
      <c r="AP40" t="str">
        <f>CLEAN(ARD_SAFE_PROCESSED_20220608[[#This Row],[Column13]])</f>
        <v xml:space="preserve">   </v>
      </c>
      <c r="AQ40" t="str">
        <f>CLEAN(ARD_SAFE_PROCESSED_20220608[[#This Row],[Column14]])</f>
        <v xml:space="preserve">PV000000  </v>
      </c>
      <c r="AR40" t="str">
        <f>CLEAN(ARD_SAFE_PROCESSED_20220608[[#This Row],[Column15]])</f>
        <v xml:space="preserve">E-COMMERCE                                        </v>
      </c>
      <c r="AS40" t="str">
        <f>CLEAN(ARD_SAFE_PROCESSED_20220608[[#This Row],[Column16]])</f>
        <v xml:space="preserve">11306570810    </v>
      </c>
      <c r="AT40" t="str">
        <f>CLEAN(ARD_SAFE_PROCESSED_20220608[[#This Row],[Column17]])</f>
        <v>177.00</v>
      </c>
      <c r="AU40" t="str">
        <f>CLEAN(ARD_SAFE_PROCESSED_20220608[[#This Row],[Column18]])</f>
        <v xml:space="preserve">' </v>
      </c>
      <c r="AV40" t="str">
        <f>CLEAN(ARD_SAFE_PROCESSED_20220608[[#This Row],[Column19]])</f>
        <v xml:space="preserve">          </v>
      </c>
      <c r="AW40" t="str">
        <f>CLEAN(ARD_SAFE_PROCESSED_20220608[[#This Row],[Column20]])</f>
        <v>20250813</v>
      </c>
      <c r="AX40" t="str">
        <f>CLEAN(ARD_SAFE_PROCESSED_20220608[[#This Row],[Column21]])</f>
        <v>93237</v>
      </c>
      <c r="AY40" t="str">
        <f>LEFT(ARD_SAFE_PROCESSED_20220608[[#This Row],[Column1]],6)</f>
        <v>428076</v>
      </c>
      <c r="AZ40" t="str">
        <f>RIGHT(ARD_SAFE_PROCESSED_20220608[[#This Row],[Column1]],4)</f>
        <v>9258</v>
      </c>
      <c r="BA40" s="2">
        <f t="shared" si="12"/>
        <v>45993</v>
      </c>
      <c r="BB40">
        <f t="shared" si="13"/>
        <v>50.36</v>
      </c>
      <c r="BC40">
        <f t="shared" si="14"/>
        <v>177</v>
      </c>
      <c r="BD40" t="str">
        <f t="shared" si="15"/>
        <v>6</v>
      </c>
      <c r="BE40" t="str">
        <f t="shared" si="16"/>
        <v>F:TC40</v>
      </c>
    </row>
    <row r="41" spans="1:57" hidden="1" x14ac:dyDescent="0.3">
      <c r="A41" t="s">
        <v>3487</v>
      </c>
      <c r="B41" t="s">
        <v>3488</v>
      </c>
      <c r="C41" t="s">
        <v>3489</v>
      </c>
      <c r="D41" t="s">
        <v>64</v>
      </c>
      <c r="E41" t="s">
        <v>362</v>
      </c>
      <c r="F41" t="s">
        <v>28</v>
      </c>
      <c r="G41" t="s">
        <v>29</v>
      </c>
      <c r="H41" t="s">
        <v>3490</v>
      </c>
      <c r="I41" t="s">
        <v>364</v>
      </c>
      <c r="J41" t="s">
        <v>21</v>
      </c>
      <c r="K41" t="s">
        <v>3491</v>
      </c>
      <c r="L41" t="s">
        <v>3492</v>
      </c>
      <c r="M41" t="s">
        <v>65</v>
      </c>
      <c r="N41" t="s">
        <v>77</v>
      </c>
      <c r="O41" t="s">
        <v>66</v>
      </c>
      <c r="P41" t="s">
        <v>22</v>
      </c>
      <c r="Q41" t="s">
        <v>3493</v>
      </c>
      <c r="R41" t="s">
        <v>23</v>
      </c>
      <c r="S41" t="s">
        <v>24</v>
      </c>
      <c r="T41" t="s">
        <v>362</v>
      </c>
      <c r="U41" t="s">
        <v>3494</v>
      </c>
      <c r="W41" t="s">
        <v>6128</v>
      </c>
      <c r="X41" t="s">
        <v>28</v>
      </c>
      <c r="Y41" t="e">
        <f>VLOOKUP(W41,ARD_SAFE_PROCESSED_20220608[[#This Row],[Column11]],1,FALSE)</f>
        <v>#N/A</v>
      </c>
      <c r="AB41" t="str">
        <f>CONCATENATE(LEFT(ARD_SAFE_PROCESSED_20220608[[#This Row],[Column1]],6),"******",RIGHT(ARD_SAFE_PROCESSED_20220608[[#This Row],[Column1]],4),";",ARD_SAFE_PROCESSED_20220608[[#This Row],[Column11]])</f>
        <v>421355******0452;74357045225005546800159</v>
      </c>
      <c r="AD41" t="str">
        <f>CLEAN(ARD_SAFE_PROCESSED_20220608[[#This Row],[Column1]])</f>
        <v>4213550189540452</v>
      </c>
      <c r="AE41" t="str">
        <f>CLEAN(ARD_SAFE_PROCESSED_20220608[[#This Row],[Column2]])</f>
        <v>106341</v>
      </c>
      <c r="AF41" t="str">
        <f>CLEAN(ARD_SAFE_PROCESSED_20220608[[#This Row],[Column3]])</f>
        <v>1040045</v>
      </c>
      <c r="AG41" t="str">
        <f>CLEAN(ARD_SAFE_PROCESSED_20220608[[#This Row],[Column4]])</f>
        <v>PL</v>
      </c>
      <c r="AH41" t="str">
        <f>CLEAN(ARD_SAFE_PROCESSED_20220608[[#This Row],[Column5]])</f>
        <v>20250812</v>
      </c>
      <c r="AI41" t="str">
        <f>CLEAN(ARD_SAFE_PROCESSED_20220608[[#This Row],[Column6]])</f>
        <v>604</v>
      </c>
      <c r="AJ41" t="str">
        <f>CLEAN(ARD_SAFE_PROCESSED_20220608[[#This Row],[Column7]])</f>
        <v>76</v>
      </c>
      <c r="AK41" t="str">
        <f>CLEAN(ARD_SAFE_PROCESSED_20220608[[#This Row],[Column8]])</f>
        <v xml:space="preserve">SALA SJ1 ANEXO                </v>
      </c>
      <c r="AL41" t="str">
        <f>CLEAN(ARD_SAFE_PROCESSED_20220608[[#This Row],[Column9]])</f>
        <v>20250813</v>
      </c>
      <c r="AM41" t="str">
        <f>CLEAN(ARD_SAFE_PROCESSED_20220608[[#This Row],[Column10]])</f>
        <v xml:space="preserve">'                       </v>
      </c>
      <c r="AN41" t="s">
        <v>3491</v>
      </c>
      <c r="AO41" t="str">
        <f>CLEAN(ARD_SAFE_PROCESSED_20220608[[#This Row],[Column12]])</f>
        <v>9693</v>
      </c>
      <c r="AP41" t="str">
        <f>CLEAN(ARD_SAFE_PROCESSED_20220608[[#This Row],[Column13]])</f>
        <v xml:space="preserve">   </v>
      </c>
      <c r="AQ41" t="str">
        <f>CLEAN(ARD_SAFE_PROCESSED_20220608[[#This Row],[Column14]])</f>
        <v xml:space="preserve">PS0002    </v>
      </c>
      <c r="AR41" t="str">
        <f>CLEAN(ARD_SAFE_PROCESSED_20220608[[#This Row],[Column15]])</f>
        <v xml:space="preserve">POS CONTACTLESS CHIP                              </v>
      </c>
      <c r="AS41" t="str">
        <f>CLEAN(ARD_SAFE_PROCESSED_20220608[[#This Row],[Column16]])</f>
        <v xml:space="preserve">               </v>
      </c>
      <c r="AT41" t="str">
        <f>CLEAN(ARD_SAFE_PROCESSED_20220608[[#This Row],[Column17]])</f>
        <v>130.00</v>
      </c>
      <c r="AU41" t="str">
        <f>CLEAN(ARD_SAFE_PROCESSED_20220608[[#This Row],[Column18]])</f>
        <v xml:space="preserve">' </v>
      </c>
      <c r="AV41" t="str">
        <f>CLEAN(ARD_SAFE_PROCESSED_20220608[[#This Row],[Column19]])</f>
        <v xml:space="preserve">          </v>
      </c>
      <c r="AW41" t="str">
        <f>CLEAN(ARD_SAFE_PROCESSED_20220608[[#This Row],[Column20]])</f>
        <v>20250812</v>
      </c>
      <c r="AX41" t="str">
        <f>CLEAN(ARD_SAFE_PROCESSED_20220608[[#This Row],[Column21]])</f>
        <v>231914</v>
      </c>
      <c r="AY41" t="str">
        <f>LEFT(ARD_SAFE_PROCESSED_20220608[[#This Row],[Column1]],6)</f>
        <v>421355</v>
      </c>
      <c r="AZ41" t="str">
        <f>RIGHT(ARD_SAFE_PROCESSED_20220608[[#This Row],[Column1]],4)</f>
        <v>0452</v>
      </c>
      <c r="BA41" s="2">
        <f t="shared" si="12"/>
        <v>45994</v>
      </c>
      <c r="BB41">
        <f t="shared" si="13"/>
        <v>36.869999999999997</v>
      </c>
      <c r="BC41">
        <f t="shared" si="14"/>
        <v>130</v>
      </c>
      <c r="BD41" t="str">
        <f t="shared" si="15"/>
        <v>0</v>
      </c>
      <c r="BE41" t="str">
        <f t="shared" si="16"/>
        <v>F:TC40</v>
      </c>
    </row>
    <row r="42" spans="1:57" hidden="1" x14ac:dyDescent="0.3">
      <c r="A42" t="s">
        <v>3487</v>
      </c>
      <c r="B42" t="s">
        <v>3506</v>
      </c>
      <c r="C42" t="s">
        <v>3507</v>
      </c>
      <c r="D42" t="s">
        <v>64</v>
      </c>
      <c r="E42" t="s">
        <v>362</v>
      </c>
      <c r="F42" t="s">
        <v>28</v>
      </c>
      <c r="G42" t="s">
        <v>29</v>
      </c>
      <c r="H42" t="s">
        <v>3508</v>
      </c>
      <c r="I42" t="s">
        <v>364</v>
      </c>
      <c r="J42" t="s">
        <v>21</v>
      </c>
      <c r="K42" t="s">
        <v>3509</v>
      </c>
      <c r="L42" t="s">
        <v>3510</v>
      </c>
      <c r="M42" t="s">
        <v>65</v>
      </c>
      <c r="N42" t="s">
        <v>77</v>
      </c>
      <c r="O42" t="s">
        <v>66</v>
      </c>
      <c r="P42" t="s">
        <v>22</v>
      </c>
      <c r="Q42" t="s">
        <v>169</v>
      </c>
      <c r="R42" t="s">
        <v>23</v>
      </c>
      <c r="S42" t="s">
        <v>24</v>
      </c>
      <c r="T42" t="s">
        <v>362</v>
      </c>
      <c r="U42" t="s">
        <v>3511</v>
      </c>
      <c r="W42" t="s">
        <v>6099</v>
      </c>
      <c r="X42" t="s">
        <v>28</v>
      </c>
      <c r="Y42" t="e">
        <f>VLOOKUP(W42,ARD_SAFE_PROCESSED_20220608[[#This Row],[Column11]],1,FALSE)</f>
        <v>#N/A</v>
      </c>
      <c r="AB42" t="str">
        <f>CONCATENATE(LEFT(ARD_SAFE_PROCESSED_20220608[[#This Row],[Column1]],6),"******",RIGHT(ARD_SAFE_PROCESSED_20220608[[#This Row],[Column1]],4),";",ARD_SAFE_PROCESSED_20220608[[#This Row],[Column11]])</f>
        <v>421355******0452;74357045225008602900186</v>
      </c>
      <c r="AD42" t="str">
        <f>CLEAN(ARD_SAFE_PROCESSED_20220608[[#This Row],[Column1]])</f>
        <v>4213550189540452</v>
      </c>
      <c r="AE42" t="str">
        <f>CLEAN(ARD_SAFE_PROCESSED_20220608[[#This Row],[Column2]])</f>
        <v>411177</v>
      </c>
      <c r="AF42" t="str">
        <f>CLEAN(ARD_SAFE_PROCESSED_20220608[[#This Row],[Column3]])</f>
        <v>5350437</v>
      </c>
      <c r="AG42" t="str">
        <f>CLEAN(ARD_SAFE_PROCESSED_20220608[[#This Row],[Column4]])</f>
        <v>PL</v>
      </c>
      <c r="AH42" t="str">
        <f>CLEAN(ARD_SAFE_PROCESSED_20220608[[#This Row],[Column5]])</f>
        <v>20250812</v>
      </c>
      <c r="AI42" t="str">
        <f>CLEAN(ARD_SAFE_PROCESSED_20220608[[#This Row],[Column6]])</f>
        <v>604</v>
      </c>
      <c r="AJ42" t="str">
        <f>CLEAN(ARD_SAFE_PROCESSED_20220608[[#This Row],[Column7]])</f>
        <v>76</v>
      </c>
      <c r="AK42" t="str">
        <f>CLEAN(ARD_SAFE_PROCESSED_20220608[[#This Row],[Column8]])</f>
        <v xml:space="preserve">IZI*TRAGAMONEDAS MONTREAL     </v>
      </c>
      <c r="AL42" t="str">
        <f>CLEAN(ARD_SAFE_PROCESSED_20220608[[#This Row],[Column9]])</f>
        <v>20250813</v>
      </c>
      <c r="AM42" t="str">
        <f>CLEAN(ARD_SAFE_PROCESSED_20220608[[#This Row],[Column10]])</f>
        <v xml:space="preserve">'                       </v>
      </c>
      <c r="AN42" t="s">
        <v>3509</v>
      </c>
      <c r="AO42" t="str">
        <f>CLEAN(ARD_SAFE_PROCESSED_20220608[[#This Row],[Column12]])</f>
        <v>7436</v>
      </c>
      <c r="AP42" t="str">
        <f>CLEAN(ARD_SAFE_PROCESSED_20220608[[#This Row],[Column13]])</f>
        <v xml:space="preserve">   </v>
      </c>
      <c r="AQ42" t="str">
        <f>CLEAN(ARD_SAFE_PROCESSED_20220608[[#This Row],[Column14]])</f>
        <v xml:space="preserve">PS0002    </v>
      </c>
      <c r="AR42" t="str">
        <f>CLEAN(ARD_SAFE_PROCESSED_20220608[[#This Row],[Column15]])</f>
        <v xml:space="preserve">POS CONTACTLESS CHIP                              </v>
      </c>
      <c r="AS42" t="str">
        <f>CLEAN(ARD_SAFE_PROCESSED_20220608[[#This Row],[Column16]])</f>
        <v xml:space="preserve">               </v>
      </c>
      <c r="AT42" t="str">
        <f>CLEAN(ARD_SAFE_PROCESSED_20220608[[#This Row],[Column17]])</f>
        <v>120.00</v>
      </c>
      <c r="AU42" t="str">
        <f>CLEAN(ARD_SAFE_PROCESSED_20220608[[#This Row],[Column18]])</f>
        <v xml:space="preserve">' </v>
      </c>
      <c r="AV42" t="str">
        <f>CLEAN(ARD_SAFE_PROCESSED_20220608[[#This Row],[Column19]])</f>
        <v xml:space="preserve">          </v>
      </c>
      <c r="AW42" t="str">
        <f>CLEAN(ARD_SAFE_PROCESSED_20220608[[#This Row],[Column20]])</f>
        <v>20250812</v>
      </c>
      <c r="AX42" t="str">
        <f>CLEAN(ARD_SAFE_PROCESSED_20220608[[#This Row],[Column21]])</f>
        <v>222310</v>
      </c>
      <c r="AY42" t="str">
        <f>LEFT(ARD_SAFE_PROCESSED_20220608[[#This Row],[Column1]],6)</f>
        <v>421355</v>
      </c>
      <c r="AZ42" t="str">
        <f>RIGHT(ARD_SAFE_PROCESSED_20220608[[#This Row],[Column1]],4)</f>
        <v>0452</v>
      </c>
      <c r="BA42" s="2">
        <f t="shared" si="12"/>
        <v>45994</v>
      </c>
      <c r="BB42">
        <f t="shared" si="13"/>
        <v>34.04</v>
      </c>
      <c r="BC42">
        <f t="shared" si="14"/>
        <v>120</v>
      </c>
      <c r="BD42" t="str">
        <f t="shared" si="15"/>
        <v>0</v>
      </c>
      <c r="BE42" t="str">
        <f t="shared" si="16"/>
        <v>F:TC40</v>
      </c>
    </row>
    <row r="43" spans="1:57" hidden="1" x14ac:dyDescent="0.3">
      <c r="A43" t="s">
        <v>7514</v>
      </c>
      <c r="B43" t="s">
        <v>7515</v>
      </c>
      <c r="C43" t="s">
        <v>184</v>
      </c>
      <c r="D43" t="s">
        <v>25</v>
      </c>
      <c r="E43" t="s">
        <v>364</v>
      </c>
      <c r="F43" t="s">
        <v>28</v>
      </c>
      <c r="G43" t="s">
        <v>29</v>
      </c>
      <c r="H43" t="s">
        <v>144</v>
      </c>
      <c r="I43" t="s">
        <v>2874</v>
      </c>
      <c r="J43" t="s">
        <v>21</v>
      </c>
      <c r="K43" t="s">
        <v>7516</v>
      </c>
      <c r="L43" t="s">
        <v>7517</v>
      </c>
      <c r="M43" t="s">
        <v>65</v>
      </c>
      <c r="N43" t="s">
        <v>26</v>
      </c>
      <c r="O43" t="s">
        <v>27</v>
      </c>
      <c r="P43" t="s">
        <v>7518</v>
      </c>
      <c r="Q43" t="s">
        <v>7519</v>
      </c>
      <c r="R43" t="s">
        <v>23</v>
      </c>
      <c r="S43" t="s">
        <v>24</v>
      </c>
      <c r="T43" t="s">
        <v>364</v>
      </c>
      <c r="U43" t="s">
        <v>7520</v>
      </c>
      <c r="W43" t="s">
        <v>10874</v>
      </c>
      <c r="X43" t="s">
        <v>28</v>
      </c>
      <c r="Y43" t="e">
        <f>VLOOKUP(W43,ARD_SAFE_PROCESSED_20220608[[#This Row],[Column11]],1,FALSE)</f>
        <v>#N/A</v>
      </c>
      <c r="AB43" t="str">
        <f>CONCATENATE(LEFT(ARD_SAFE_PROCESSED_20220608[[#This Row],[Column1]],6),"******",RIGHT(ARD_SAFE_PROCESSED_20220608[[#This Row],[Column1]],4),";",ARD_SAFE_PROCESSED_20220608[[#This Row],[Column11]])</f>
        <v>459984******0026;74357045226003587923674</v>
      </c>
      <c r="AD43" t="str">
        <f>CLEAN(ARD_SAFE_PROCESSED_20220608[[#This Row],[Column1]])</f>
        <v>4599849064930026</v>
      </c>
      <c r="AE43" t="str">
        <f>CLEAN(ARD_SAFE_PROCESSED_20220608[[#This Row],[Column2]])</f>
        <v>214760</v>
      </c>
      <c r="AF43" t="str">
        <f>CLEAN(ARD_SAFE_PROCESSED_20220608[[#This Row],[Column3]])</f>
        <v>4031301</v>
      </c>
      <c r="AG43" t="str">
        <f>CLEAN(ARD_SAFE_PROCESSED_20220608[[#This Row],[Column4]])</f>
        <v>EC</v>
      </c>
      <c r="AH43" t="str">
        <f>CLEAN(ARD_SAFE_PROCESSED_20220608[[#This Row],[Column5]])</f>
        <v>20250813</v>
      </c>
      <c r="AI43" t="str">
        <f>CLEAN(ARD_SAFE_PROCESSED_20220608[[#This Row],[Column6]])</f>
        <v>604</v>
      </c>
      <c r="AJ43" t="str">
        <f>CLEAN(ARD_SAFE_PROCESSED_20220608[[#This Row],[Column7]])</f>
        <v>76</v>
      </c>
      <c r="AK43" t="str">
        <f>CLEAN(ARD_SAFE_PROCESSED_20220608[[#This Row],[Column8]])</f>
        <v xml:space="preserve">DLC*RAPPI PERU                </v>
      </c>
      <c r="AL43" t="str">
        <f>CLEAN(ARD_SAFE_PROCESSED_20220608[[#This Row],[Column9]])</f>
        <v>20250814</v>
      </c>
      <c r="AM43" t="str">
        <f>CLEAN(ARD_SAFE_PROCESSED_20220608[[#This Row],[Column10]])</f>
        <v xml:space="preserve">'                       </v>
      </c>
      <c r="AN43" t="s">
        <v>7516</v>
      </c>
      <c r="AO43" t="str">
        <f>CLEAN(ARD_SAFE_PROCESSED_20220608[[#This Row],[Column12]])</f>
        <v>3154966</v>
      </c>
      <c r="AP43" t="str">
        <f>CLEAN(ARD_SAFE_PROCESSED_20220608[[#This Row],[Column13]])</f>
        <v xml:space="preserve">   </v>
      </c>
      <c r="AQ43" t="str">
        <f>CLEAN(ARD_SAFE_PROCESSED_20220608[[#This Row],[Column14]])</f>
        <v xml:space="preserve">PV000000  </v>
      </c>
      <c r="AR43" t="str">
        <f>CLEAN(ARD_SAFE_PROCESSED_20220608[[#This Row],[Column15]])</f>
        <v xml:space="preserve">E-COMMERCE                                        </v>
      </c>
      <c r="AS43" t="str">
        <f>CLEAN(ARD_SAFE_PROCESSED_20220608[[#This Row],[Column16]])</f>
        <v xml:space="preserve">11313467690    </v>
      </c>
      <c r="AT43" t="str">
        <f>CLEAN(ARD_SAFE_PROCESSED_20220608[[#This Row],[Column17]])</f>
        <v>28.03</v>
      </c>
      <c r="AU43" t="str">
        <f>CLEAN(ARD_SAFE_PROCESSED_20220608[[#This Row],[Column18]])</f>
        <v xml:space="preserve">' </v>
      </c>
      <c r="AV43" t="str">
        <f>CLEAN(ARD_SAFE_PROCESSED_20220608[[#This Row],[Column19]])</f>
        <v xml:space="preserve">          </v>
      </c>
      <c r="AW43" t="str">
        <f>CLEAN(ARD_SAFE_PROCESSED_20220608[[#This Row],[Column20]])</f>
        <v>20250813</v>
      </c>
      <c r="AX43" t="str">
        <f>CLEAN(ARD_SAFE_PROCESSED_20220608[[#This Row],[Column21]])</f>
        <v>222147</v>
      </c>
      <c r="AY43" t="str">
        <f>LEFT(ARD_SAFE_PROCESSED_20220608[[#This Row],[Column1]],6)</f>
        <v>459984</v>
      </c>
      <c r="AZ43" t="str">
        <f>RIGHT(ARD_SAFE_PROCESSED_20220608[[#This Row],[Column1]],4)</f>
        <v>0026</v>
      </c>
      <c r="BA43" s="2">
        <f t="shared" si="12"/>
        <v>45994</v>
      </c>
      <c r="BB43">
        <f t="shared" si="13"/>
        <v>7.88</v>
      </c>
      <c r="BC43">
        <f t="shared" si="14"/>
        <v>6.79</v>
      </c>
      <c r="BD43" t="str">
        <f t="shared" si="15"/>
        <v>6</v>
      </c>
      <c r="BE43" t="str">
        <f t="shared" si="16"/>
        <v>F:TC40</v>
      </c>
    </row>
    <row r="44" spans="1:57" hidden="1" x14ac:dyDescent="0.3">
      <c r="A44" t="s">
        <v>2871</v>
      </c>
      <c r="B44" t="s">
        <v>2872</v>
      </c>
      <c r="C44" t="s">
        <v>2873</v>
      </c>
      <c r="D44" t="s">
        <v>25</v>
      </c>
      <c r="E44" t="s">
        <v>2874</v>
      </c>
      <c r="F44" t="s">
        <v>28</v>
      </c>
      <c r="G44" t="s">
        <v>29</v>
      </c>
      <c r="H44" t="s">
        <v>278</v>
      </c>
      <c r="I44" t="s">
        <v>2874</v>
      </c>
      <c r="J44" t="s">
        <v>21</v>
      </c>
      <c r="K44" t="s">
        <v>2875</v>
      </c>
      <c r="L44" t="s">
        <v>2876</v>
      </c>
      <c r="M44" t="s">
        <v>65</v>
      </c>
      <c r="N44" t="s">
        <v>26</v>
      </c>
      <c r="O44" t="s">
        <v>27</v>
      </c>
      <c r="P44" t="s">
        <v>2877</v>
      </c>
      <c r="Q44" t="s">
        <v>2878</v>
      </c>
      <c r="R44" t="s">
        <v>23</v>
      </c>
      <c r="S44" t="s">
        <v>24</v>
      </c>
      <c r="T44" t="s">
        <v>2874</v>
      </c>
      <c r="U44" t="s">
        <v>2879</v>
      </c>
      <c r="W44" t="s">
        <v>8316</v>
      </c>
      <c r="X44" t="s">
        <v>28</v>
      </c>
      <c r="Y44" t="e">
        <f>VLOOKUP(W44,ARD_SAFE_PROCESSED_20220608[[#This Row],[Column11]],1,FALSE)</f>
        <v>#N/A</v>
      </c>
      <c r="AB44" t="str">
        <f>CONCATENATE(LEFT(ARD_SAFE_PROCESSED_20220608[[#This Row],[Column1]],6),"******",RIGHT(ARD_SAFE_PROCESSED_20220608[[#This Row],[Column1]],4),";",ARD_SAFE_PROCESSED_20220608[[#This Row],[Column11]])</f>
        <v>414791******4350;74357045226003588205519</v>
      </c>
      <c r="AD44" t="str">
        <f>CLEAN(ARD_SAFE_PROCESSED_20220608[[#This Row],[Column1]])</f>
        <v>4147918294024350</v>
      </c>
      <c r="AE44" t="str">
        <f>CLEAN(ARD_SAFE_PROCESSED_20220608[[#This Row],[Column2]])</f>
        <v>927846</v>
      </c>
      <c r="AF44" t="str">
        <f>CLEAN(ARD_SAFE_PROCESSED_20220608[[#This Row],[Column3]])</f>
        <v>4031497</v>
      </c>
      <c r="AG44" t="str">
        <f>CLEAN(ARD_SAFE_PROCESSED_20220608[[#This Row],[Column4]])</f>
        <v>EC</v>
      </c>
      <c r="AH44" t="str">
        <f>CLEAN(ARD_SAFE_PROCESSED_20220608[[#This Row],[Column5]])</f>
        <v>20250814</v>
      </c>
      <c r="AI44" t="str">
        <f>CLEAN(ARD_SAFE_PROCESSED_20220608[[#This Row],[Column6]])</f>
        <v>604</v>
      </c>
      <c r="AJ44" t="str">
        <f>CLEAN(ARD_SAFE_PROCESSED_20220608[[#This Row],[Column7]])</f>
        <v>76</v>
      </c>
      <c r="AK44" t="str">
        <f>CLEAN(ARD_SAFE_PROCESSED_20220608[[#This Row],[Column8]])</f>
        <v xml:space="preserve">DLC HELP HBOMAX COM           </v>
      </c>
      <c r="AL44" t="str">
        <f>CLEAN(ARD_SAFE_PROCESSED_20220608[[#This Row],[Column9]])</f>
        <v>20250814</v>
      </c>
      <c r="AM44" t="str">
        <f>CLEAN(ARD_SAFE_PROCESSED_20220608[[#This Row],[Column10]])</f>
        <v xml:space="preserve">'                       </v>
      </c>
      <c r="AN44" t="s">
        <v>2875</v>
      </c>
      <c r="AO44" t="str">
        <f>CLEAN(ARD_SAFE_PROCESSED_20220608[[#This Row],[Column12]])</f>
        <v>4542495</v>
      </c>
      <c r="AP44" t="str">
        <f>CLEAN(ARD_SAFE_PROCESSED_20220608[[#This Row],[Column13]])</f>
        <v xml:space="preserve">   </v>
      </c>
      <c r="AQ44" t="str">
        <f>CLEAN(ARD_SAFE_PROCESSED_20220608[[#This Row],[Column14]])</f>
        <v xml:space="preserve">PV000000  </v>
      </c>
      <c r="AR44" t="str">
        <f>CLEAN(ARD_SAFE_PROCESSED_20220608[[#This Row],[Column15]])</f>
        <v xml:space="preserve">E-COMMERCE                                        </v>
      </c>
      <c r="AS44" t="str">
        <f>CLEAN(ARD_SAFE_PROCESSED_20220608[[#This Row],[Column16]])</f>
        <v xml:space="preserve">11322604235    </v>
      </c>
      <c r="AT44" t="str">
        <f>CLEAN(ARD_SAFE_PROCESSED_20220608[[#This Row],[Column17]])</f>
        <v>47.90</v>
      </c>
      <c r="AU44" t="str">
        <f>CLEAN(ARD_SAFE_PROCESSED_20220608[[#This Row],[Column18]])</f>
        <v xml:space="preserve">' </v>
      </c>
      <c r="AV44" t="str">
        <f>CLEAN(ARD_SAFE_PROCESSED_20220608[[#This Row],[Column19]])</f>
        <v xml:space="preserve">          </v>
      </c>
      <c r="AW44" t="str">
        <f>CLEAN(ARD_SAFE_PROCESSED_20220608[[#This Row],[Column20]])</f>
        <v>20250814</v>
      </c>
      <c r="AX44" t="str">
        <f>CLEAN(ARD_SAFE_PROCESSED_20220608[[#This Row],[Column21]])</f>
        <v>191805</v>
      </c>
      <c r="AY44" t="str">
        <f>LEFT(ARD_SAFE_PROCESSED_20220608[[#This Row],[Column1]],6)</f>
        <v>414791</v>
      </c>
      <c r="AZ44" t="str">
        <f>RIGHT(ARD_SAFE_PROCESSED_20220608[[#This Row],[Column1]],4)</f>
        <v>4350</v>
      </c>
      <c r="BA44" s="2">
        <f t="shared" si="12"/>
        <v>45994</v>
      </c>
      <c r="BB44">
        <f t="shared" si="13"/>
        <v>13.53</v>
      </c>
      <c r="BC44">
        <f t="shared" si="14"/>
        <v>47.9</v>
      </c>
      <c r="BD44" t="str">
        <f t="shared" si="15"/>
        <v>6</v>
      </c>
      <c r="BE44" t="str">
        <f t="shared" si="16"/>
        <v>F:TC40</v>
      </c>
    </row>
    <row r="45" spans="1:57" hidden="1" x14ac:dyDescent="0.3">
      <c r="A45" t="s">
        <v>2331</v>
      </c>
      <c r="B45" t="s">
        <v>2332</v>
      </c>
      <c r="C45" t="s">
        <v>2333</v>
      </c>
      <c r="D45" t="s">
        <v>25</v>
      </c>
      <c r="E45" t="s">
        <v>372</v>
      </c>
      <c r="F45" t="s">
        <v>28</v>
      </c>
      <c r="G45" t="s">
        <v>29</v>
      </c>
      <c r="H45" t="s">
        <v>151</v>
      </c>
      <c r="I45" t="s">
        <v>372</v>
      </c>
      <c r="J45" t="s">
        <v>21</v>
      </c>
      <c r="K45" t="s">
        <v>2334</v>
      </c>
      <c r="L45" t="s">
        <v>2335</v>
      </c>
      <c r="M45" t="s">
        <v>65</v>
      </c>
      <c r="N45" t="s">
        <v>26</v>
      </c>
      <c r="O45" t="s">
        <v>27</v>
      </c>
      <c r="P45" t="s">
        <v>2336</v>
      </c>
      <c r="Q45" t="s">
        <v>166</v>
      </c>
      <c r="R45" t="s">
        <v>23</v>
      </c>
      <c r="S45" t="s">
        <v>24</v>
      </c>
      <c r="T45" t="s">
        <v>372</v>
      </c>
      <c r="U45" t="s">
        <v>2337</v>
      </c>
      <c r="W45" t="s">
        <v>8312</v>
      </c>
      <c r="X45" t="s">
        <v>28</v>
      </c>
      <c r="Y45" t="e">
        <f>VLOOKUP(W45,ARD_SAFE_PROCESSED_20220608[[#This Row],[Column11]],1,FALSE)</f>
        <v>#N/A</v>
      </c>
      <c r="AB45" t="str">
        <f>CONCATENATE(LEFT(ARD_SAFE_PROCESSED_20220608[[#This Row],[Column1]],6),"******",RIGHT(ARD_SAFE_PROCESSED_20220608[[#This Row],[Column1]],4),";",ARD_SAFE_PROCESSED_20220608[[#This Row],[Column11]])</f>
        <v>404071******2999;74357045228004920909840</v>
      </c>
      <c r="AD45" t="str">
        <f>CLEAN(ARD_SAFE_PROCESSED_20220608[[#This Row],[Column1]])</f>
        <v>4040719006772999</v>
      </c>
      <c r="AE45" t="str">
        <f>CLEAN(ARD_SAFE_PROCESSED_20220608[[#This Row],[Column2]])</f>
        <v>074067</v>
      </c>
      <c r="AF45" t="str">
        <f>CLEAN(ARD_SAFE_PROCESSED_20220608[[#This Row],[Column3]])</f>
        <v>4034483</v>
      </c>
      <c r="AG45" t="str">
        <f>CLEAN(ARD_SAFE_PROCESSED_20220608[[#This Row],[Column4]])</f>
        <v>EC</v>
      </c>
      <c r="AH45" t="str">
        <f>CLEAN(ARD_SAFE_PROCESSED_20220608[[#This Row],[Column5]])</f>
        <v>20250816</v>
      </c>
      <c r="AI45" t="str">
        <f>CLEAN(ARD_SAFE_PROCESSED_20220608[[#This Row],[Column6]])</f>
        <v>604</v>
      </c>
      <c r="AJ45" t="str">
        <f>CLEAN(ARD_SAFE_PROCESSED_20220608[[#This Row],[Column7]])</f>
        <v>76</v>
      </c>
      <c r="AK45" t="str">
        <f>CLEAN(ARD_SAFE_PROCESSED_20220608[[#This Row],[Column8]])</f>
        <v xml:space="preserve">DLC*NETFLIX.COM               </v>
      </c>
      <c r="AL45" t="str">
        <f>CLEAN(ARD_SAFE_PROCESSED_20220608[[#This Row],[Column9]])</f>
        <v>20250816</v>
      </c>
      <c r="AM45" t="str">
        <f>CLEAN(ARD_SAFE_PROCESSED_20220608[[#This Row],[Column10]])</f>
        <v xml:space="preserve">'                       </v>
      </c>
      <c r="AN45" t="s">
        <v>2334</v>
      </c>
      <c r="AO45" t="str">
        <f>CLEAN(ARD_SAFE_PROCESSED_20220608[[#This Row],[Column12]])</f>
        <v>6584867</v>
      </c>
      <c r="AP45" t="str">
        <f>CLEAN(ARD_SAFE_PROCESSED_20220608[[#This Row],[Column13]])</f>
        <v xml:space="preserve">   </v>
      </c>
      <c r="AQ45" t="str">
        <f>CLEAN(ARD_SAFE_PROCESSED_20220608[[#This Row],[Column14]])</f>
        <v xml:space="preserve">PV000000  </v>
      </c>
      <c r="AR45" t="str">
        <f>CLEAN(ARD_SAFE_PROCESSED_20220608[[#This Row],[Column15]])</f>
        <v xml:space="preserve">E-COMMERCE                                        </v>
      </c>
      <c r="AS45" t="str">
        <f>CLEAN(ARD_SAFE_PROCESSED_20220608[[#This Row],[Column16]])</f>
        <v xml:space="preserve">11344378997    </v>
      </c>
      <c r="AT45" t="str">
        <f>CLEAN(ARD_SAFE_PROCESSED_20220608[[#This Row],[Column17]])</f>
        <v>28.90</v>
      </c>
      <c r="AU45" t="str">
        <f>CLEAN(ARD_SAFE_PROCESSED_20220608[[#This Row],[Column18]])</f>
        <v xml:space="preserve">' </v>
      </c>
      <c r="AV45" t="str">
        <f>CLEAN(ARD_SAFE_PROCESSED_20220608[[#This Row],[Column19]])</f>
        <v xml:space="preserve">          </v>
      </c>
      <c r="AW45" t="str">
        <f>CLEAN(ARD_SAFE_PROCESSED_20220608[[#This Row],[Column20]])</f>
        <v>20250816</v>
      </c>
      <c r="AX45" t="str">
        <f>CLEAN(ARD_SAFE_PROCESSED_20220608[[#This Row],[Column21]])</f>
        <v>175820</v>
      </c>
      <c r="AY45" t="str">
        <f>LEFT(ARD_SAFE_PROCESSED_20220608[[#This Row],[Column1]],6)</f>
        <v>404071</v>
      </c>
      <c r="AZ45" t="str">
        <f>RIGHT(ARD_SAFE_PROCESSED_20220608[[#This Row],[Column1]],4)</f>
        <v>2999</v>
      </c>
      <c r="BA45" s="2">
        <f t="shared" si="12"/>
        <v>45993</v>
      </c>
      <c r="BB45">
        <f t="shared" si="13"/>
        <v>8.11</v>
      </c>
      <c r="BC45">
        <f t="shared" si="14"/>
        <v>28.9</v>
      </c>
      <c r="BD45" t="str">
        <f t="shared" si="15"/>
        <v>6</v>
      </c>
      <c r="BE45" t="str">
        <f t="shared" si="16"/>
        <v>F:TC40</v>
      </c>
    </row>
    <row r="46" spans="1:57" hidden="1" x14ac:dyDescent="0.3">
      <c r="A46" t="s">
        <v>2688</v>
      </c>
      <c r="B46" t="s">
        <v>2694</v>
      </c>
      <c r="C46" t="s">
        <v>96</v>
      </c>
      <c r="D46" t="s">
        <v>69</v>
      </c>
      <c r="E46" t="s">
        <v>281</v>
      </c>
      <c r="F46" t="s">
        <v>28</v>
      </c>
      <c r="G46" t="s">
        <v>29</v>
      </c>
      <c r="H46" t="s">
        <v>97</v>
      </c>
      <c r="I46" t="s">
        <v>281</v>
      </c>
      <c r="J46" t="s">
        <v>21</v>
      </c>
      <c r="K46" t="s">
        <v>2695</v>
      </c>
      <c r="L46" t="s">
        <v>2696</v>
      </c>
      <c r="M46" t="s">
        <v>65</v>
      </c>
      <c r="N46" t="s">
        <v>95</v>
      </c>
      <c r="O46" t="s">
        <v>70</v>
      </c>
      <c r="P46" t="s">
        <v>22</v>
      </c>
      <c r="Q46" t="s">
        <v>2692</v>
      </c>
      <c r="R46" t="s">
        <v>23</v>
      </c>
      <c r="S46" t="s">
        <v>24</v>
      </c>
      <c r="T46" t="s">
        <v>281</v>
      </c>
      <c r="U46" t="s">
        <v>2697</v>
      </c>
      <c r="W46" t="s">
        <v>8303</v>
      </c>
      <c r="X46" t="s">
        <v>28</v>
      </c>
      <c r="Y46" t="e">
        <f>VLOOKUP(W46,ARD_SAFE_PROCESSED_20220608[[#This Row],[Column11]],1,FALSE)</f>
        <v>#N/A</v>
      </c>
      <c r="AB46" t="str">
        <f>CONCATENATE(LEFT(ARD_SAFE_PROCESSED_20220608[[#This Row],[Column1]],6),"******",RIGHT(ARD_SAFE_PROCESSED_20220608[[#This Row],[Column1]],4),";",ARD_SAFE_PROCESSED_20220608[[#This Row],[Column11]])</f>
        <v>411093******3463;74357045231001594528554</v>
      </c>
      <c r="AD46" t="str">
        <f>CLEAN(ARD_SAFE_PROCESSED_20220608[[#This Row],[Column1]])</f>
        <v>4110930629103463</v>
      </c>
      <c r="AE46" t="str">
        <f>CLEAN(ARD_SAFE_PROCESSED_20220608[[#This Row],[Column2]])</f>
        <v>162152</v>
      </c>
      <c r="AF46" t="str">
        <f>CLEAN(ARD_SAFE_PROCESSED_20220608[[#This Row],[Column3]])</f>
        <v>4078078</v>
      </c>
      <c r="AG46" t="str">
        <f>CLEAN(ARD_SAFE_PROCESSED_20220608[[#This Row],[Column4]])</f>
        <v>PV</v>
      </c>
      <c r="AH46" t="str">
        <f>CLEAN(ARD_SAFE_PROCESSED_20220608[[#This Row],[Column5]])</f>
        <v>20250819</v>
      </c>
      <c r="AI46" t="str">
        <f>CLEAN(ARD_SAFE_PROCESSED_20220608[[#This Row],[Column6]])</f>
        <v>604</v>
      </c>
      <c r="AJ46" t="str">
        <f>CLEAN(ARD_SAFE_PROCESSED_20220608[[#This Row],[Column7]])</f>
        <v>76</v>
      </c>
      <c r="AK46" t="str">
        <f>CLEAN(ARD_SAFE_PROCESSED_20220608[[#This Row],[Column8]])</f>
        <v xml:space="preserve">MOVISTAR APP MOVIL            </v>
      </c>
      <c r="AL46" t="str">
        <f>CLEAN(ARD_SAFE_PROCESSED_20220608[[#This Row],[Column9]])</f>
        <v>20250819</v>
      </c>
      <c r="AM46" t="str">
        <f>CLEAN(ARD_SAFE_PROCESSED_20220608[[#This Row],[Column10]])</f>
        <v xml:space="preserve">'                       </v>
      </c>
      <c r="AN46" t="s">
        <v>2695</v>
      </c>
      <c r="AO46" t="str">
        <f>CLEAN(ARD_SAFE_PROCESSED_20220608[[#This Row],[Column12]])</f>
        <v>4788646</v>
      </c>
      <c r="AP46" t="str">
        <f>CLEAN(ARD_SAFE_PROCESSED_20220608[[#This Row],[Column13]])</f>
        <v xml:space="preserve">   </v>
      </c>
      <c r="AQ46" t="str">
        <f>CLEAN(ARD_SAFE_PROCESSED_20220608[[#This Row],[Column14]])</f>
        <v xml:space="preserve">36363636  </v>
      </c>
      <c r="AR46" t="str">
        <f>CLEAN(ARD_SAFE_PROCESSED_20220608[[#This Row],[Column15]])</f>
        <v xml:space="preserve">POS VIRTUAL                                       </v>
      </c>
      <c r="AS46" t="str">
        <f>CLEAN(ARD_SAFE_PROCESSED_20220608[[#This Row],[Column16]])</f>
        <v xml:space="preserve">               </v>
      </c>
      <c r="AT46" t="str">
        <f>CLEAN(ARD_SAFE_PROCESSED_20220608[[#This Row],[Column17]])</f>
        <v>69.90</v>
      </c>
      <c r="AU46" t="str">
        <f>CLEAN(ARD_SAFE_PROCESSED_20220608[[#This Row],[Column18]])</f>
        <v xml:space="preserve">' </v>
      </c>
      <c r="AV46" t="str">
        <f>CLEAN(ARD_SAFE_PROCESSED_20220608[[#This Row],[Column19]])</f>
        <v xml:space="preserve">          </v>
      </c>
      <c r="AW46" t="str">
        <f>CLEAN(ARD_SAFE_PROCESSED_20220608[[#This Row],[Column20]])</f>
        <v>20250819</v>
      </c>
      <c r="AX46" t="str">
        <f>CLEAN(ARD_SAFE_PROCESSED_20220608[[#This Row],[Column21]])</f>
        <v>91527</v>
      </c>
      <c r="AY46" t="str">
        <f>LEFT(ARD_SAFE_PROCESSED_20220608[[#This Row],[Column1]],6)</f>
        <v>411093</v>
      </c>
      <c r="AZ46" t="str">
        <f>RIGHT(ARD_SAFE_PROCESSED_20220608[[#This Row],[Column1]],4)</f>
        <v>3463</v>
      </c>
      <c r="BA46" s="2">
        <f t="shared" si="12"/>
        <v>45993</v>
      </c>
      <c r="BB46">
        <f t="shared" si="13"/>
        <v>19.670000000000002</v>
      </c>
      <c r="BC46">
        <f t="shared" si="14"/>
        <v>69.900000000000006</v>
      </c>
      <c r="BD46" t="str">
        <f t="shared" si="15"/>
        <v>6</v>
      </c>
      <c r="BE46" t="str">
        <f t="shared" si="16"/>
        <v>F:TC40</v>
      </c>
    </row>
    <row r="47" spans="1:57" hidden="1" x14ac:dyDescent="0.3">
      <c r="A47" t="s">
        <v>3027</v>
      </c>
      <c r="B47" t="s">
        <v>3028</v>
      </c>
      <c r="C47" t="s">
        <v>127</v>
      </c>
      <c r="D47" t="s">
        <v>25</v>
      </c>
      <c r="E47" t="s">
        <v>300</v>
      </c>
      <c r="F47" t="s">
        <v>28</v>
      </c>
      <c r="G47" t="s">
        <v>29</v>
      </c>
      <c r="H47" t="s">
        <v>128</v>
      </c>
      <c r="I47" t="s">
        <v>300</v>
      </c>
      <c r="J47" t="s">
        <v>21</v>
      </c>
      <c r="K47" t="s">
        <v>3029</v>
      </c>
      <c r="L47" t="s">
        <v>3030</v>
      </c>
      <c r="M47" t="s">
        <v>65</v>
      </c>
      <c r="N47" t="s">
        <v>26</v>
      </c>
      <c r="O47" t="s">
        <v>27</v>
      </c>
      <c r="P47" t="s">
        <v>3031</v>
      </c>
      <c r="Q47" t="s">
        <v>380</v>
      </c>
      <c r="R47" t="s">
        <v>23</v>
      </c>
      <c r="S47" t="s">
        <v>24</v>
      </c>
      <c r="T47" t="s">
        <v>300</v>
      </c>
      <c r="U47" t="s">
        <v>3032</v>
      </c>
      <c r="W47" t="s">
        <v>8307</v>
      </c>
      <c r="X47" t="s">
        <v>28</v>
      </c>
      <c r="Y47" t="e">
        <f>VLOOKUP(W47,ARD_SAFE_PROCESSED_20220608[[#This Row],[Column11]],1,FALSE)</f>
        <v>#N/A</v>
      </c>
      <c r="AB47" t="str">
        <f>CONCATENATE(LEFT(ARD_SAFE_PROCESSED_20220608[[#This Row],[Column1]],6),"******",RIGHT(ARD_SAFE_PROCESSED_20220608[[#This Row],[Column1]],4),";",ARD_SAFE_PROCESSED_20220608[[#This Row],[Column11]])</f>
        <v>421355******2939;74357045234003837100537</v>
      </c>
      <c r="AD47" t="str">
        <f>CLEAN(ARD_SAFE_PROCESSED_20220608[[#This Row],[Column1]])</f>
        <v>4213550118182939</v>
      </c>
      <c r="AE47" t="str">
        <f>CLEAN(ARD_SAFE_PROCESSED_20220608[[#This Row],[Column2]])</f>
        <v>061957</v>
      </c>
      <c r="AF47" t="str">
        <f>CLEAN(ARD_SAFE_PROCESSED_20220608[[#This Row],[Column3]])</f>
        <v>4040781</v>
      </c>
      <c r="AG47" t="str">
        <f>CLEAN(ARD_SAFE_PROCESSED_20220608[[#This Row],[Column4]])</f>
        <v>EC</v>
      </c>
      <c r="AH47" t="str">
        <f>CLEAN(ARD_SAFE_PROCESSED_20220608[[#This Row],[Column5]])</f>
        <v>20250822</v>
      </c>
      <c r="AI47" t="str">
        <f>CLEAN(ARD_SAFE_PROCESSED_20220608[[#This Row],[Column6]])</f>
        <v>604</v>
      </c>
      <c r="AJ47" t="str">
        <f>CLEAN(ARD_SAFE_PROCESSED_20220608[[#This Row],[Column7]])</f>
        <v>76</v>
      </c>
      <c r="AK47" t="str">
        <f>CLEAN(ARD_SAFE_PROCESSED_20220608[[#This Row],[Column8]])</f>
        <v xml:space="preserve">DLC*HOTMART                   </v>
      </c>
      <c r="AL47" t="str">
        <f>CLEAN(ARD_SAFE_PROCESSED_20220608[[#This Row],[Column9]])</f>
        <v>20250822</v>
      </c>
      <c r="AM47" t="str">
        <f>CLEAN(ARD_SAFE_PROCESSED_20220608[[#This Row],[Column10]])</f>
        <v xml:space="preserve">'                       </v>
      </c>
      <c r="AN47" t="s">
        <v>3029</v>
      </c>
      <c r="AO47" t="str">
        <f>CLEAN(ARD_SAFE_PROCESSED_20220608[[#This Row],[Column12]])</f>
        <v>2231643</v>
      </c>
      <c r="AP47" t="str">
        <f>CLEAN(ARD_SAFE_PROCESSED_20220608[[#This Row],[Column13]])</f>
        <v xml:space="preserve">   </v>
      </c>
      <c r="AQ47" t="str">
        <f>CLEAN(ARD_SAFE_PROCESSED_20220608[[#This Row],[Column14]])</f>
        <v xml:space="preserve">PV000000  </v>
      </c>
      <c r="AR47" t="str">
        <f>CLEAN(ARD_SAFE_PROCESSED_20220608[[#This Row],[Column15]])</f>
        <v xml:space="preserve">E-COMMERCE                                        </v>
      </c>
      <c r="AS47" t="str">
        <f>CLEAN(ARD_SAFE_PROCESSED_20220608[[#This Row],[Column16]])</f>
        <v xml:space="preserve">11403040005    </v>
      </c>
      <c r="AT47" t="str">
        <f>CLEAN(ARD_SAFE_PROCESSED_20220608[[#This Row],[Column17]])</f>
        <v>39.00</v>
      </c>
      <c r="AU47" t="str">
        <f>CLEAN(ARD_SAFE_PROCESSED_20220608[[#This Row],[Column18]])</f>
        <v xml:space="preserve">' </v>
      </c>
      <c r="AV47" t="str">
        <f>CLEAN(ARD_SAFE_PROCESSED_20220608[[#This Row],[Column19]])</f>
        <v xml:space="preserve">          </v>
      </c>
      <c r="AW47" t="str">
        <f>CLEAN(ARD_SAFE_PROCESSED_20220608[[#This Row],[Column20]])</f>
        <v>20250822</v>
      </c>
      <c r="AX47" t="str">
        <f>CLEAN(ARD_SAFE_PROCESSED_20220608[[#This Row],[Column21]])</f>
        <v>82924</v>
      </c>
      <c r="AY47" t="str">
        <f>LEFT(ARD_SAFE_PROCESSED_20220608[[#This Row],[Column1]],6)</f>
        <v>421355</v>
      </c>
      <c r="AZ47" t="str">
        <f>RIGHT(ARD_SAFE_PROCESSED_20220608[[#This Row],[Column1]],4)</f>
        <v>2939</v>
      </c>
      <c r="BA47" s="2">
        <f t="shared" si="12"/>
        <v>45994</v>
      </c>
      <c r="BB47">
        <f t="shared" si="13"/>
        <v>11.05</v>
      </c>
      <c r="BC47">
        <f t="shared" si="14"/>
        <v>39</v>
      </c>
      <c r="BD47" t="str">
        <f t="shared" si="15"/>
        <v>6</v>
      </c>
      <c r="BE47" t="str">
        <f t="shared" si="16"/>
        <v>F:TC40</v>
      </c>
    </row>
    <row r="48" spans="1:57" hidden="1" x14ac:dyDescent="0.3">
      <c r="A48" t="s">
        <v>8366</v>
      </c>
      <c r="B48" t="s">
        <v>8373</v>
      </c>
      <c r="C48" t="s">
        <v>127</v>
      </c>
      <c r="D48" t="s">
        <v>25</v>
      </c>
      <c r="E48" t="s">
        <v>325</v>
      </c>
      <c r="F48" t="s">
        <v>28</v>
      </c>
      <c r="G48" t="s">
        <v>29</v>
      </c>
      <c r="H48" t="s">
        <v>128</v>
      </c>
      <c r="I48" t="s">
        <v>325</v>
      </c>
      <c r="J48" t="s">
        <v>21</v>
      </c>
      <c r="K48" t="s">
        <v>8374</v>
      </c>
      <c r="L48" t="s">
        <v>8375</v>
      </c>
      <c r="M48" t="s">
        <v>65</v>
      </c>
      <c r="N48" t="s">
        <v>26</v>
      </c>
      <c r="O48" t="s">
        <v>27</v>
      </c>
      <c r="P48" t="s">
        <v>8376</v>
      </c>
      <c r="Q48" t="s">
        <v>181</v>
      </c>
      <c r="R48" t="s">
        <v>23</v>
      </c>
      <c r="S48" t="s">
        <v>24</v>
      </c>
      <c r="T48" t="s">
        <v>325</v>
      </c>
      <c r="U48" t="s">
        <v>8377</v>
      </c>
      <c r="W48" t="s">
        <v>8778</v>
      </c>
      <c r="X48" t="s">
        <v>28</v>
      </c>
      <c r="Y48" t="e">
        <f>VLOOKUP(W48,ARD_SAFE_PROCESSED_20220608[[#This Row],[Column11]],1,FALSE)</f>
        <v>#N/A</v>
      </c>
      <c r="AB48" t="str">
        <f>CONCATENATE(LEFT(ARD_SAFE_PROCESSED_20220608[[#This Row],[Column1]],6),"******",RIGHT(ARD_SAFE_PROCESSED_20220608[[#This Row],[Column1]],4),";",ARD_SAFE_PROCESSED_20220608[[#This Row],[Column11]])</f>
        <v>489068******4964;74357045240003357900623</v>
      </c>
      <c r="AD48" t="str">
        <f>CLEAN(ARD_SAFE_PROCESSED_20220608[[#This Row],[Column1]])</f>
        <v>4890680017274964</v>
      </c>
      <c r="AE48" t="str">
        <f>CLEAN(ARD_SAFE_PROCESSED_20220608[[#This Row],[Column2]])</f>
        <v>000155</v>
      </c>
      <c r="AF48" t="str">
        <f>CLEAN(ARD_SAFE_PROCESSED_20220608[[#This Row],[Column3]])</f>
        <v>4040781</v>
      </c>
      <c r="AG48" t="str">
        <f>CLEAN(ARD_SAFE_PROCESSED_20220608[[#This Row],[Column4]])</f>
        <v>EC</v>
      </c>
      <c r="AH48" t="str">
        <f>CLEAN(ARD_SAFE_PROCESSED_20220608[[#This Row],[Column5]])</f>
        <v>20250828</v>
      </c>
      <c r="AI48" t="str">
        <f>CLEAN(ARD_SAFE_PROCESSED_20220608[[#This Row],[Column6]])</f>
        <v>604</v>
      </c>
      <c r="AJ48" t="str">
        <f>CLEAN(ARD_SAFE_PROCESSED_20220608[[#This Row],[Column7]])</f>
        <v>76</v>
      </c>
      <c r="AK48" t="str">
        <f>CLEAN(ARD_SAFE_PROCESSED_20220608[[#This Row],[Column8]])</f>
        <v xml:space="preserve">DLC*HOTMART                   </v>
      </c>
      <c r="AL48" t="str">
        <f>CLEAN(ARD_SAFE_PROCESSED_20220608[[#This Row],[Column9]])</f>
        <v>20250828</v>
      </c>
      <c r="AM48" t="str">
        <f>CLEAN(ARD_SAFE_PROCESSED_20220608[[#This Row],[Column10]])</f>
        <v xml:space="preserve">'                       </v>
      </c>
      <c r="AN48" t="s">
        <v>8374</v>
      </c>
      <c r="AO48" t="str">
        <f>CLEAN(ARD_SAFE_PROCESSED_20220608[[#This Row],[Column12]])</f>
        <v>8122645</v>
      </c>
      <c r="AP48" t="str">
        <f>CLEAN(ARD_SAFE_PROCESSED_20220608[[#This Row],[Column13]])</f>
        <v xml:space="preserve">   </v>
      </c>
      <c r="AQ48" t="str">
        <f>CLEAN(ARD_SAFE_PROCESSED_20220608[[#This Row],[Column14]])</f>
        <v xml:space="preserve">PV000000  </v>
      </c>
      <c r="AR48" t="str">
        <f>CLEAN(ARD_SAFE_PROCESSED_20220608[[#This Row],[Column15]])</f>
        <v xml:space="preserve">E-COMMERCE                                        </v>
      </c>
      <c r="AS48" t="str">
        <f>CLEAN(ARD_SAFE_PROCESSED_20220608[[#This Row],[Column16]])</f>
        <v xml:space="preserve">11468670120    </v>
      </c>
      <c r="AT48" t="str">
        <f>CLEAN(ARD_SAFE_PROCESSED_20220608[[#This Row],[Column17]])</f>
        <v>75.00</v>
      </c>
      <c r="AU48" t="str">
        <f>CLEAN(ARD_SAFE_PROCESSED_20220608[[#This Row],[Column18]])</f>
        <v xml:space="preserve">' </v>
      </c>
      <c r="AV48" t="str">
        <f>CLEAN(ARD_SAFE_PROCESSED_20220608[[#This Row],[Column19]])</f>
        <v xml:space="preserve">          </v>
      </c>
      <c r="AW48" t="str">
        <f>CLEAN(ARD_SAFE_PROCESSED_20220608[[#This Row],[Column20]])</f>
        <v>20250828</v>
      </c>
      <c r="AX48" t="str">
        <f>CLEAN(ARD_SAFE_PROCESSED_20220608[[#This Row],[Column21]])</f>
        <v>60211</v>
      </c>
      <c r="AY48" t="str">
        <f>LEFT(ARD_SAFE_PROCESSED_20220608[[#This Row],[Column1]],6)</f>
        <v>489068</v>
      </c>
      <c r="AZ48" t="str">
        <f>RIGHT(ARD_SAFE_PROCESSED_20220608[[#This Row],[Column1]],4)</f>
        <v>4964</v>
      </c>
      <c r="BA48" s="2">
        <f t="shared" si="12"/>
        <v>45993</v>
      </c>
      <c r="BB48">
        <f t="shared" si="13"/>
        <v>21.11</v>
      </c>
      <c r="BC48">
        <f t="shared" si="14"/>
        <v>75</v>
      </c>
      <c r="BD48" t="str">
        <f t="shared" si="15"/>
        <v>6</v>
      </c>
      <c r="BE48" t="str">
        <f t="shared" si="16"/>
        <v>F:TC40</v>
      </c>
    </row>
    <row r="49" spans="1:57" hidden="1" x14ac:dyDescent="0.3">
      <c r="A49" t="s">
        <v>8366</v>
      </c>
      <c r="B49" t="s">
        <v>8367</v>
      </c>
      <c r="C49" t="s">
        <v>127</v>
      </c>
      <c r="D49" t="s">
        <v>25</v>
      </c>
      <c r="E49" t="s">
        <v>325</v>
      </c>
      <c r="F49" t="s">
        <v>28</v>
      </c>
      <c r="G49" t="s">
        <v>29</v>
      </c>
      <c r="H49" t="s">
        <v>128</v>
      </c>
      <c r="I49" t="s">
        <v>325</v>
      </c>
      <c r="J49" t="s">
        <v>21</v>
      </c>
      <c r="K49" t="s">
        <v>8368</v>
      </c>
      <c r="L49" t="s">
        <v>8369</v>
      </c>
      <c r="M49" t="s">
        <v>65</v>
      </c>
      <c r="N49" t="s">
        <v>26</v>
      </c>
      <c r="O49" t="s">
        <v>27</v>
      </c>
      <c r="P49" t="s">
        <v>8370</v>
      </c>
      <c r="Q49" t="s">
        <v>8371</v>
      </c>
      <c r="R49" t="s">
        <v>23</v>
      </c>
      <c r="S49" t="s">
        <v>24</v>
      </c>
      <c r="T49" t="s">
        <v>325</v>
      </c>
      <c r="U49" t="s">
        <v>8372</v>
      </c>
      <c r="W49" t="s">
        <v>7839</v>
      </c>
      <c r="X49" t="s">
        <v>28</v>
      </c>
      <c r="Y49" t="e">
        <f>VLOOKUP(W49,ARD_SAFE_PROCESSED_20220608[[#This Row],[Column11]],1,FALSE)</f>
        <v>#N/A</v>
      </c>
      <c r="AB49" t="str">
        <f>CONCATENATE(LEFT(ARD_SAFE_PROCESSED_20220608[[#This Row],[Column1]],6),"******",RIGHT(ARD_SAFE_PROCESSED_20220608[[#This Row],[Column1]],4),";",ARD_SAFE_PROCESSED_20220608[[#This Row],[Column11]])</f>
        <v>489068******4964;74357045240003357900714</v>
      </c>
      <c r="AD49" t="str">
        <f>CLEAN(ARD_SAFE_PROCESSED_20220608[[#This Row],[Column1]])</f>
        <v>4890680017274964</v>
      </c>
      <c r="AE49" t="str">
        <f>CLEAN(ARD_SAFE_PROCESSED_20220608[[#This Row],[Column2]])</f>
        <v>000149</v>
      </c>
      <c r="AF49" t="str">
        <f>CLEAN(ARD_SAFE_PROCESSED_20220608[[#This Row],[Column3]])</f>
        <v>4040781</v>
      </c>
      <c r="AG49" t="str">
        <f>CLEAN(ARD_SAFE_PROCESSED_20220608[[#This Row],[Column4]])</f>
        <v>EC</v>
      </c>
      <c r="AH49" t="str">
        <f>CLEAN(ARD_SAFE_PROCESSED_20220608[[#This Row],[Column5]])</f>
        <v>20250828</v>
      </c>
      <c r="AI49" t="str">
        <f>CLEAN(ARD_SAFE_PROCESSED_20220608[[#This Row],[Column6]])</f>
        <v>604</v>
      </c>
      <c r="AJ49" t="str">
        <f>CLEAN(ARD_SAFE_PROCESSED_20220608[[#This Row],[Column7]])</f>
        <v>76</v>
      </c>
      <c r="AK49" t="str">
        <f>CLEAN(ARD_SAFE_PROCESSED_20220608[[#This Row],[Column8]])</f>
        <v xml:space="preserve">DLC*HOTMART                   </v>
      </c>
      <c r="AL49" t="str">
        <f>CLEAN(ARD_SAFE_PROCESSED_20220608[[#This Row],[Column9]])</f>
        <v>20250828</v>
      </c>
      <c r="AM49" t="str">
        <f>CLEAN(ARD_SAFE_PROCESSED_20220608[[#This Row],[Column10]])</f>
        <v xml:space="preserve">'                       </v>
      </c>
      <c r="AN49" t="s">
        <v>8368</v>
      </c>
      <c r="AO49" t="str">
        <f>CLEAN(ARD_SAFE_PROCESSED_20220608[[#This Row],[Column12]])</f>
        <v>8122105</v>
      </c>
      <c r="AP49" t="str">
        <f>CLEAN(ARD_SAFE_PROCESSED_20220608[[#This Row],[Column13]])</f>
        <v xml:space="preserve">   </v>
      </c>
      <c r="AQ49" t="str">
        <f>CLEAN(ARD_SAFE_PROCESSED_20220608[[#This Row],[Column14]])</f>
        <v xml:space="preserve">PV000000  </v>
      </c>
      <c r="AR49" t="str">
        <f>CLEAN(ARD_SAFE_PROCESSED_20220608[[#This Row],[Column15]])</f>
        <v xml:space="preserve">E-COMMERCE                                        </v>
      </c>
      <c r="AS49" t="str">
        <f>CLEAN(ARD_SAFE_PROCESSED_20220608[[#This Row],[Column16]])</f>
        <v xml:space="preserve">11468645650    </v>
      </c>
      <c r="AT49" t="str">
        <f>CLEAN(ARD_SAFE_PROCESSED_20220608[[#This Row],[Column17]])</f>
        <v>102.00</v>
      </c>
      <c r="AU49" t="str">
        <f>CLEAN(ARD_SAFE_PROCESSED_20220608[[#This Row],[Column18]])</f>
        <v xml:space="preserve">' </v>
      </c>
      <c r="AV49" t="str">
        <f>CLEAN(ARD_SAFE_PROCESSED_20220608[[#This Row],[Column19]])</f>
        <v xml:space="preserve">          </v>
      </c>
      <c r="AW49" t="str">
        <f>CLEAN(ARD_SAFE_PROCESSED_20220608[[#This Row],[Column20]])</f>
        <v>20250828</v>
      </c>
      <c r="AX49" t="str">
        <f>CLEAN(ARD_SAFE_PROCESSED_20220608[[#This Row],[Column21]])</f>
        <v>55832</v>
      </c>
      <c r="AY49" t="str">
        <f>LEFT(ARD_SAFE_PROCESSED_20220608[[#This Row],[Column1]],6)</f>
        <v>489068</v>
      </c>
      <c r="AZ49" t="str">
        <f>RIGHT(ARD_SAFE_PROCESSED_20220608[[#This Row],[Column1]],4)</f>
        <v>4964</v>
      </c>
      <c r="BA49" s="2">
        <f t="shared" si="12"/>
        <v>45993</v>
      </c>
      <c r="BB49">
        <f t="shared" si="13"/>
        <v>28.7</v>
      </c>
      <c r="BC49">
        <f t="shared" si="14"/>
        <v>102</v>
      </c>
      <c r="BD49" t="str">
        <f t="shared" si="15"/>
        <v>6</v>
      </c>
      <c r="BE49" t="str">
        <f t="shared" si="16"/>
        <v>F:TC40</v>
      </c>
    </row>
    <row r="50" spans="1:57" hidden="1" x14ac:dyDescent="0.3">
      <c r="A50" t="s">
        <v>6280</v>
      </c>
      <c r="B50" t="s">
        <v>6289</v>
      </c>
      <c r="C50" t="s">
        <v>6282</v>
      </c>
      <c r="D50" t="s">
        <v>25</v>
      </c>
      <c r="E50" t="s">
        <v>304</v>
      </c>
      <c r="F50" t="s">
        <v>28</v>
      </c>
      <c r="G50" t="s">
        <v>29</v>
      </c>
      <c r="H50" t="s">
        <v>6283</v>
      </c>
      <c r="I50" t="s">
        <v>319</v>
      </c>
      <c r="J50" t="s">
        <v>21</v>
      </c>
      <c r="K50" t="s">
        <v>6290</v>
      </c>
      <c r="L50" t="s">
        <v>6291</v>
      </c>
      <c r="M50" t="s">
        <v>65</v>
      </c>
      <c r="N50" t="s">
        <v>26</v>
      </c>
      <c r="O50" t="s">
        <v>27</v>
      </c>
      <c r="P50" t="s">
        <v>6292</v>
      </c>
      <c r="Q50" t="s">
        <v>6287</v>
      </c>
      <c r="R50" t="s">
        <v>23</v>
      </c>
      <c r="S50" t="s">
        <v>24</v>
      </c>
      <c r="T50" t="s">
        <v>304</v>
      </c>
      <c r="U50" t="s">
        <v>6293</v>
      </c>
      <c r="W50" t="s">
        <v>8034</v>
      </c>
      <c r="X50" t="s">
        <v>28</v>
      </c>
      <c r="Y50" t="e">
        <f>VLOOKUP(W50,ARD_SAFE_PROCESSED_20220608[[#This Row],[Column11]],1,FALSE)</f>
        <v>#N/A</v>
      </c>
      <c r="AB50" t="str">
        <f>CONCATENATE(LEFT(ARD_SAFE_PROCESSED_20220608[[#This Row],[Column1]],6),"******",RIGHT(ARD_SAFE_PROCESSED_20220608[[#This Row],[Column1]],4),";",ARD_SAFE_PROCESSED_20220608[[#This Row],[Column11]])</f>
        <v>455788******5475;74357045243005106200020</v>
      </c>
      <c r="AD50" t="str">
        <f>CLEAN(ARD_SAFE_PROCESSED_20220608[[#This Row],[Column1]])</f>
        <v>4557880676445475</v>
      </c>
      <c r="AE50" t="str">
        <f>CLEAN(ARD_SAFE_PROCESSED_20220608[[#This Row],[Column2]])</f>
        <v>284542</v>
      </c>
      <c r="AF50" t="str">
        <f>CLEAN(ARD_SAFE_PROCESSED_20220608[[#This Row],[Column3]])</f>
        <v>4039457</v>
      </c>
      <c r="AG50" t="str">
        <f>CLEAN(ARD_SAFE_PROCESSED_20220608[[#This Row],[Column4]])</f>
        <v>EC</v>
      </c>
      <c r="AH50" t="str">
        <f>CLEAN(ARD_SAFE_PROCESSED_20220608[[#This Row],[Column5]])</f>
        <v>20250827</v>
      </c>
      <c r="AI50" t="str">
        <f>CLEAN(ARD_SAFE_PROCESSED_20220608[[#This Row],[Column6]])</f>
        <v>604</v>
      </c>
      <c r="AJ50" t="str">
        <f>CLEAN(ARD_SAFE_PROCESSED_20220608[[#This Row],[Column7]])</f>
        <v>76</v>
      </c>
      <c r="AK50" t="str">
        <f>CLEAN(ARD_SAFE_PROCESSED_20220608[[#This Row],[Column8]])</f>
        <v xml:space="preserve">DLC*A2VERSE                   </v>
      </c>
      <c r="AL50" t="str">
        <f>CLEAN(ARD_SAFE_PROCESSED_20220608[[#This Row],[Column9]])</f>
        <v>20250831</v>
      </c>
      <c r="AM50" t="str">
        <f>CLEAN(ARD_SAFE_PROCESSED_20220608[[#This Row],[Column10]])</f>
        <v xml:space="preserve">'                       </v>
      </c>
      <c r="AN50" t="s">
        <v>6290</v>
      </c>
      <c r="AO50" t="str">
        <f>CLEAN(ARD_SAFE_PROCESSED_20220608[[#This Row],[Column12]])</f>
        <v>7880437</v>
      </c>
      <c r="AP50" t="str">
        <f>CLEAN(ARD_SAFE_PROCESSED_20220608[[#This Row],[Column13]])</f>
        <v xml:space="preserve">   </v>
      </c>
      <c r="AQ50" t="str">
        <f>CLEAN(ARD_SAFE_PROCESSED_20220608[[#This Row],[Column14]])</f>
        <v xml:space="preserve">PV000000  </v>
      </c>
      <c r="AR50" t="str">
        <f>CLEAN(ARD_SAFE_PROCESSED_20220608[[#This Row],[Column15]])</f>
        <v xml:space="preserve">E-COMMERCE                                        </v>
      </c>
      <c r="AS50" t="str">
        <f>CLEAN(ARD_SAFE_PROCESSED_20220608[[#This Row],[Column16]])</f>
        <v xml:space="preserve">11462714701    </v>
      </c>
      <c r="AT50" t="str">
        <f>CLEAN(ARD_SAFE_PROCESSED_20220608[[#This Row],[Column17]])</f>
        <v>121.58</v>
      </c>
      <c r="AU50" t="str">
        <f>CLEAN(ARD_SAFE_PROCESSED_20220608[[#This Row],[Column18]])</f>
        <v xml:space="preserve">' </v>
      </c>
      <c r="AV50" t="str">
        <f>CLEAN(ARD_SAFE_PROCESSED_20220608[[#This Row],[Column19]])</f>
        <v xml:space="preserve">          </v>
      </c>
      <c r="AW50" t="str">
        <f>CLEAN(ARD_SAFE_PROCESSED_20220608[[#This Row],[Column20]])</f>
        <v>20250827</v>
      </c>
      <c r="AX50" t="str">
        <f>CLEAN(ARD_SAFE_PROCESSED_20220608[[#This Row],[Column21]])</f>
        <v>155548</v>
      </c>
      <c r="AY50" t="str">
        <f>LEFT(ARD_SAFE_PROCESSED_20220608[[#This Row],[Column1]],6)</f>
        <v>455788</v>
      </c>
      <c r="AZ50" t="str">
        <f>RIGHT(ARD_SAFE_PROCESSED_20220608[[#This Row],[Column1]],4)</f>
        <v>5475</v>
      </c>
      <c r="BA50" s="2">
        <f t="shared" si="12"/>
        <v>45993</v>
      </c>
      <c r="BB50">
        <f t="shared" si="13"/>
        <v>34.520000000000003</v>
      </c>
      <c r="BC50">
        <f t="shared" si="14"/>
        <v>121.58</v>
      </c>
      <c r="BD50" t="str">
        <f t="shared" si="15"/>
        <v>6</v>
      </c>
      <c r="BE50" t="str">
        <f t="shared" si="16"/>
        <v>F:TC40</v>
      </c>
    </row>
    <row r="51" spans="1:57" hidden="1" x14ac:dyDescent="0.3">
      <c r="A51" t="s">
        <v>7506</v>
      </c>
      <c r="B51" t="s">
        <v>7507</v>
      </c>
      <c r="C51" t="s">
        <v>7508</v>
      </c>
      <c r="D51" t="s">
        <v>25</v>
      </c>
      <c r="E51" t="s">
        <v>320</v>
      </c>
      <c r="F51" t="s">
        <v>28</v>
      </c>
      <c r="G51" t="s">
        <v>29</v>
      </c>
      <c r="H51" t="s">
        <v>294</v>
      </c>
      <c r="I51" t="s">
        <v>293</v>
      </c>
      <c r="J51" t="s">
        <v>21</v>
      </c>
      <c r="K51" t="s">
        <v>7509</v>
      </c>
      <c r="L51" t="s">
        <v>7510</v>
      </c>
      <c r="M51" t="s">
        <v>65</v>
      </c>
      <c r="N51" t="s">
        <v>26</v>
      </c>
      <c r="O51" t="s">
        <v>27</v>
      </c>
      <c r="P51" t="s">
        <v>7511</v>
      </c>
      <c r="Q51" t="s">
        <v>7512</v>
      </c>
      <c r="R51" t="s">
        <v>23</v>
      </c>
      <c r="S51" t="s">
        <v>24</v>
      </c>
      <c r="T51" t="s">
        <v>320</v>
      </c>
      <c r="U51" t="s">
        <v>7513</v>
      </c>
      <c r="W51" t="s">
        <v>8039</v>
      </c>
      <c r="X51" t="s">
        <v>28</v>
      </c>
      <c r="Y51" t="e">
        <f>VLOOKUP(W51,ARD_SAFE_PROCESSED_20220608[[#This Row],[Column11]],1,FALSE)</f>
        <v>#N/A</v>
      </c>
      <c r="AB51" t="str">
        <f>CONCATENATE(LEFT(ARD_SAFE_PROCESSED_20220608[[#This Row],[Column1]],6),"******",RIGHT(ARD_SAFE_PROCESSED_20220608[[#This Row],[Column1]],4),";",ARD_SAFE_PROCESSED_20220608[[#This Row],[Column11]])</f>
        <v>455789******4254;74357045245004465600142</v>
      </c>
      <c r="AD51" t="str">
        <f>CLEAN(ARD_SAFE_PROCESSED_20220608[[#This Row],[Column1]])</f>
        <v>4557890110054254</v>
      </c>
      <c r="AE51" t="str">
        <f>CLEAN(ARD_SAFE_PROCESSED_20220608[[#This Row],[Column2]])</f>
        <v>008889</v>
      </c>
      <c r="AF51" t="str">
        <f>CLEAN(ARD_SAFE_PROCESSED_20220608[[#This Row],[Column3]])</f>
        <v>4018947</v>
      </c>
      <c r="AG51" t="str">
        <f>CLEAN(ARD_SAFE_PROCESSED_20220608[[#This Row],[Column4]])</f>
        <v>EC</v>
      </c>
      <c r="AH51" t="str">
        <f>CLEAN(ARD_SAFE_PROCESSED_20220608[[#This Row],[Column5]])</f>
        <v>20250901</v>
      </c>
      <c r="AI51" t="str">
        <f>CLEAN(ARD_SAFE_PROCESSED_20220608[[#This Row],[Column6]])</f>
        <v>604</v>
      </c>
      <c r="AJ51" t="str">
        <f>CLEAN(ARD_SAFE_PROCESSED_20220608[[#This Row],[Column7]])</f>
        <v>76</v>
      </c>
      <c r="AK51" t="str">
        <f>CLEAN(ARD_SAFE_PROCESSED_20220608[[#This Row],[Column8]])</f>
        <v xml:space="preserve">EBN*SERVICIOS DIGITALES       </v>
      </c>
      <c r="AL51" t="str">
        <f>CLEAN(ARD_SAFE_PROCESSED_20220608[[#This Row],[Column9]])</f>
        <v>20250902</v>
      </c>
      <c r="AM51" t="str">
        <f>CLEAN(ARD_SAFE_PROCESSED_20220608[[#This Row],[Column10]])</f>
        <v xml:space="preserve">'                       </v>
      </c>
      <c r="AN51" t="s">
        <v>7509</v>
      </c>
      <c r="AO51" t="str">
        <f>CLEAN(ARD_SAFE_PROCESSED_20220608[[#This Row],[Column12]])</f>
        <v>1591519</v>
      </c>
      <c r="AP51" t="str">
        <f>CLEAN(ARD_SAFE_PROCESSED_20220608[[#This Row],[Column13]])</f>
        <v xml:space="preserve">   </v>
      </c>
      <c r="AQ51" t="str">
        <f>CLEAN(ARD_SAFE_PROCESSED_20220608[[#This Row],[Column14]])</f>
        <v xml:space="preserve">PV000000  </v>
      </c>
      <c r="AR51" t="str">
        <f>CLEAN(ARD_SAFE_PROCESSED_20220608[[#This Row],[Column15]])</f>
        <v xml:space="preserve">E-COMMERCE                                        </v>
      </c>
      <c r="AS51" t="str">
        <f>CLEAN(ARD_SAFE_PROCESSED_20220608[[#This Row],[Column16]])</f>
        <v xml:space="preserve">133205672898   </v>
      </c>
      <c r="AT51" t="str">
        <f>CLEAN(ARD_SAFE_PROCESSED_20220608[[#This Row],[Column17]])</f>
        <v>55.91</v>
      </c>
      <c r="AU51" t="str">
        <f>CLEAN(ARD_SAFE_PROCESSED_20220608[[#This Row],[Column18]])</f>
        <v xml:space="preserve">' </v>
      </c>
      <c r="AV51" t="str">
        <f>CLEAN(ARD_SAFE_PROCESSED_20220608[[#This Row],[Column19]])</f>
        <v xml:space="preserve">          </v>
      </c>
      <c r="AW51" t="str">
        <f>CLEAN(ARD_SAFE_PROCESSED_20220608[[#This Row],[Column20]])</f>
        <v>20250901</v>
      </c>
      <c r="AX51" t="str">
        <f>CLEAN(ARD_SAFE_PROCESSED_20220608[[#This Row],[Column21]])</f>
        <v>220322</v>
      </c>
      <c r="AY51" t="str">
        <f>LEFT(ARD_SAFE_PROCESSED_20220608[[#This Row],[Column1]],6)</f>
        <v>455789</v>
      </c>
      <c r="AZ51" t="str">
        <f>RIGHT(ARD_SAFE_PROCESSED_20220608[[#This Row],[Column1]],4)</f>
        <v>4254</v>
      </c>
      <c r="BA51" s="2">
        <f t="shared" si="12"/>
        <v>45993</v>
      </c>
      <c r="BB51">
        <f t="shared" si="13"/>
        <v>15.81</v>
      </c>
      <c r="BC51">
        <f t="shared" si="14"/>
        <v>55.91</v>
      </c>
      <c r="BD51" t="str">
        <f t="shared" si="15"/>
        <v>6</v>
      </c>
      <c r="BE51" t="str">
        <f t="shared" si="16"/>
        <v>F:TC40</v>
      </c>
    </row>
    <row r="52" spans="1:57" hidden="1" x14ac:dyDescent="0.3">
      <c r="A52" t="s">
        <v>2767</v>
      </c>
      <c r="B52" t="s">
        <v>2806</v>
      </c>
      <c r="C52" t="s">
        <v>235</v>
      </c>
      <c r="D52" t="s">
        <v>25</v>
      </c>
      <c r="E52" t="s">
        <v>331</v>
      </c>
      <c r="F52" t="s">
        <v>28</v>
      </c>
      <c r="G52" t="s">
        <v>29</v>
      </c>
      <c r="H52" t="s">
        <v>144</v>
      </c>
      <c r="I52" t="s">
        <v>331</v>
      </c>
      <c r="J52" t="s">
        <v>21</v>
      </c>
      <c r="K52" t="s">
        <v>2807</v>
      </c>
      <c r="L52" t="s">
        <v>2808</v>
      </c>
      <c r="M52" t="s">
        <v>65</v>
      </c>
      <c r="N52" t="s">
        <v>26</v>
      </c>
      <c r="O52" t="s">
        <v>27</v>
      </c>
      <c r="P52" t="s">
        <v>2809</v>
      </c>
      <c r="Q52" t="s">
        <v>2810</v>
      </c>
      <c r="R52" t="s">
        <v>23</v>
      </c>
      <c r="S52" t="s">
        <v>24</v>
      </c>
      <c r="T52" t="s">
        <v>331</v>
      </c>
      <c r="U52" t="s">
        <v>2811</v>
      </c>
      <c r="W52" t="s">
        <v>8016</v>
      </c>
      <c r="X52" t="s">
        <v>28</v>
      </c>
      <c r="Y52" t="e">
        <f>VLOOKUP(W52,ARD_SAFE_PROCESSED_20220608[[#This Row],[Column11]],1,FALSE)</f>
        <v>#N/A</v>
      </c>
      <c r="AB52" t="str">
        <f>CONCATENATE(LEFT(ARD_SAFE_PROCESSED_20220608[[#This Row],[Column1]],6),"******",RIGHT(ARD_SAFE_PROCESSED_20220608[[#This Row],[Column1]],4),";",ARD_SAFE_PROCESSED_20220608[[#This Row],[Column11]])</f>
        <v>414720******9086;74357045247004720519259</v>
      </c>
      <c r="AD52" t="str">
        <f>CLEAN(ARD_SAFE_PROCESSED_20220608[[#This Row],[Column1]])</f>
        <v>4147202595569086</v>
      </c>
      <c r="AE52" t="str">
        <f>CLEAN(ARD_SAFE_PROCESSED_20220608[[#This Row],[Column2]])</f>
        <v>03701D</v>
      </c>
      <c r="AF52" t="str">
        <f>CLEAN(ARD_SAFE_PROCESSED_20220608[[#This Row],[Column3]])</f>
        <v>4039447</v>
      </c>
      <c r="AG52" t="str">
        <f>CLEAN(ARD_SAFE_PROCESSED_20220608[[#This Row],[Column4]])</f>
        <v>EC</v>
      </c>
      <c r="AH52" t="str">
        <f>CLEAN(ARD_SAFE_PROCESSED_20220608[[#This Row],[Column5]])</f>
        <v>20250904</v>
      </c>
      <c r="AI52" t="str">
        <f>CLEAN(ARD_SAFE_PROCESSED_20220608[[#This Row],[Column6]])</f>
        <v>604</v>
      </c>
      <c r="AJ52" t="str">
        <f>CLEAN(ARD_SAFE_PROCESSED_20220608[[#This Row],[Column7]])</f>
        <v>76</v>
      </c>
      <c r="AK52" t="str">
        <f>CLEAN(ARD_SAFE_PROCESSED_20220608[[#This Row],[Column8]])</f>
        <v xml:space="preserve">DLC*RAPPI PERU                </v>
      </c>
      <c r="AL52" t="str">
        <f>CLEAN(ARD_SAFE_PROCESSED_20220608[[#This Row],[Column9]])</f>
        <v>20250904</v>
      </c>
      <c r="AM52" t="str">
        <f>CLEAN(ARD_SAFE_PROCESSED_20220608[[#This Row],[Column10]])</f>
        <v xml:space="preserve">'                       </v>
      </c>
      <c r="AN52" t="s">
        <v>2807</v>
      </c>
      <c r="AO52" t="str">
        <f>CLEAN(ARD_SAFE_PROCESSED_20220608[[#This Row],[Column12]])</f>
        <v>4818785</v>
      </c>
      <c r="AP52" t="str">
        <f>CLEAN(ARD_SAFE_PROCESSED_20220608[[#This Row],[Column13]])</f>
        <v xml:space="preserve">   </v>
      </c>
      <c r="AQ52" t="str">
        <f>CLEAN(ARD_SAFE_PROCESSED_20220608[[#This Row],[Column14]])</f>
        <v xml:space="preserve">PV000000  </v>
      </c>
      <c r="AR52" t="str">
        <f>CLEAN(ARD_SAFE_PROCESSED_20220608[[#This Row],[Column15]])</f>
        <v xml:space="preserve">E-COMMERCE                                        </v>
      </c>
      <c r="AS52" t="str">
        <f>CLEAN(ARD_SAFE_PROCESSED_20220608[[#This Row],[Column16]])</f>
        <v xml:space="preserve">11554297703    </v>
      </c>
      <c r="AT52" t="str">
        <f>CLEAN(ARD_SAFE_PROCESSED_20220608[[#This Row],[Column17]])</f>
        <v>41.64</v>
      </c>
      <c r="AU52" t="str">
        <f>CLEAN(ARD_SAFE_PROCESSED_20220608[[#This Row],[Column18]])</f>
        <v xml:space="preserve">' </v>
      </c>
      <c r="AV52" t="str">
        <f>CLEAN(ARD_SAFE_PROCESSED_20220608[[#This Row],[Column19]])</f>
        <v xml:space="preserve">          </v>
      </c>
      <c r="AW52" t="str">
        <f>CLEAN(ARD_SAFE_PROCESSED_20220608[[#This Row],[Column20]])</f>
        <v>20250904</v>
      </c>
      <c r="AX52" t="str">
        <f>CLEAN(ARD_SAFE_PROCESSED_20220608[[#This Row],[Column21]])</f>
        <v>141456</v>
      </c>
      <c r="AY52" t="str">
        <f>LEFT(ARD_SAFE_PROCESSED_20220608[[#This Row],[Column1]],6)</f>
        <v>414720</v>
      </c>
      <c r="AZ52" t="str">
        <f>RIGHT(ARD_SAFE_PROCESSED_20220608[[#This Row],[Column1]],4)</f>
        <v>9086</v>
      </c>
      <c r="BA52" s="2">
        <f t="shared" si="12"/>
        <v>45994</v>
      </c>
      <c r="BB52">
        <f t="shared" si="13"/>
        <v>11.79</v>
      </c>
      <c r="BC52">
        <f t="shared" si="14"/>
        <v>11.79</v>
      </c>
      <c r="BD52" t="str">
        <f t="shared" si="15"/>
        <v>6</v>
      </c>
      <c r="BE52" t="str">
        <f t="shared" si="16"/>
        <v>F:TC40</v>
      </c>
    </row>
    <row r="53" spans="1:57" hidden="1" x14ac:dyDescent="0.3">
      <c r="A53" t="s">
        <v>2767</v>
      </c>
      <c r="B53" t="s">
        <v>2800</v>
      </c>
      <c r="C53" t="s">
        <v>235</v>
      </c>
      <c r="D53" t="s">
        <v>25</v>
      </c>
      <c r="E53" t="s">
        <v>331</v>
      </c>
      <c r="F53" t="s">
        <v>28</v>
      </c>
      <c r="G53" t="s">
        <v>29</v>
      </c>
      <c r="H53" t="s">
        <v>144</v>
      </c>
      <c r="I53" t="s">
        <v>331</v>
      </c>
      <c r="J53" t="s">
        <v>21</v>
      </c>
      <c r="K53" t="s">
        <v>2801</v>
      </c>
      <c r="L53" t="s">
        <v>2802</v>
      </c>
      <c r="M53" t="s">
        <v>65</v>
      </c>
      <c r="N53" t="s">
        <v>26</v>
      </c>
      <c r="O53" t="s">
        <v>27</v>
      </c>
      <c r="P53" t="s">
        <v>2803</v>
      </c>
      <c r="Q53" t="s">
        <v>2804</v>
      </c>
      <c r="R53" t="s">
        <v>23</v>
      </c>
      <c r="S53" t="s">
        <v>24</v>
      </c>
      <c r="T53" t="s">
        <v>331</v>
      </c>
      <c r="U53" t="s">
        <v>2805</v>
      </c>
      <c r="W53" t="s">
        <v>2316</v>
      </c>
      <c r="X53" t="s">
        <v>28</v>
      </c>
      <c r="Y53" t="e">
        <f>VLOOKUP(W53,ARD_SAFE_PROCESSED_20220608[[#This Row],[Column11]],1,FALSE)</f>
        <v>#N/A</v>
      </c>
      <c r="AB53" t="str">
        <f>CONCATENATE(LEFT(ARD_SAFE_PROCESSED_20220608[[#This Row],[Column1]],6),"******",RIGHT(ARD_SAFE_PROCESSED_20220608[[#This Row],[Column1]],4),";",ARD_SAFE_PROCESSED_20220608[[#This Row],[Column11]])</f>
        <v>414720******9086;74357045247004720521453</v>
      </c>
      <c r="AD53" t="str">
        <f>CLEAN(ARD_SAFE_PROCESSED_20220608[[#This Row],[Column1]])</f>
        <v>4147202595569086</v>
      </c>
      <c r="AE53" t="str">
        <f>CLEAN(ARD_SAFE_PROCESSED_20220608[[#This Row],[Column2]])</f>
        <v>03118D</v>
      </c>
      <c r="AF53" t="str">
        <f>CLEAN(ARD_SAFE_PROCESSED_20220608[[#This Row],[Column3]])</f>
        <v>4039447</v>
      </c>
      <c r="AG53" t="str">
        <f>CLEAN(ARD_SAFE_PROCESSED_20220608[[#This Row],[Column4]])</f>
        <v>EC</v>
      </c>
      <c r="AH53" t="str">
        <f>CLEAN(ARD_SAFE_PROCESSED_20220608[[#This Row],[Column5]])</f>
        <v>20250904</v>
      </c>
      <c r="AI53" t="str">
        <f>CLEAN(ARD_SAFE_PROCESSED_20220608[[#This Row],[Column6]])</f>
        <v>604</v>
      </c>
      <c r="AJ53" t="str">
        <f>CLEAN(ARD_SAFE_PROCESSED_20220608[[#This Row],[Column7]])</f>
        <v>76</v>
      </c>
      <c r="AK53" t="str">
        <f>CLEAN(ARD_SAFE_PROCESSED_20220608[[#This Row],[Column8]])</f>
        <v xml:space="preserve">DLC*RAPPI PERU                </v>
      </c>
      <c r="AL53" t="str">
        <f>CLEAN(ARD_SAFE_PROCESSED_20220608[[#This Row],[Column9]])</f>
        <v>20250904</v>
      </c>
      <c r="AM53" t="str">
        <f>CLEAN(ARD_SAFE_PROCESSED_20220608[[#This Row],[Column10]])</f>
        <v xml:space="preserve">'                       </v>
      </c>
      <c r="AN53" t="s">
        <v>2801</v>
      </c>
      <c r="AO53" t="str">
        <f>CLEAN(ARD_SAFE_PROCESSED_20220608[[#This Row],[Column12]])</f>
        <v>4852045</v>
      </c>
      <c r="AP53" t="str">
        <f>CLEAN(ARD_SAFE_PROCESSED_20220608[[#This Row],[Column13]])</f>
        <v xml:space="preserve">   </v>
      </c>
      <c r="AQ53" t="str">
        <f>CLEAN(ARD_SAFE_PROCESSED_20220608[[#This Row],[Column14]])</f>
        <v xml:space="preserve">PV000000  </v>
      </c>
      <c r="AR53" t="str">
        <f>CLEAN(ARD_SAFE_PROCESSED_20220608[[#This Row],[Column15]])</f>
        <v xml:space="preserve">E-COMMERCE                                        </v>
      </c>
      <c r="AS53" t="str">
        <f>CLEAN(ARD_SAFE_PROCESSED_20220608[[#This Row],[Column16]])</f>
        <v xml:space="preserve">11555068359    </v>
      </c>
      <c r="AT53" t="str">
        <f>CLEAN(ARD_SAFE_PROCESSED_20220608[[#This Row],[Column17]])</f>
        <v>47.82</v>
      </c>
      <c r="AU53" t="str">
        <f>CLEAN(ARD_SAFE_PROCESSED_20220608[[#This Row],[Column18]])</f>
        <v xml:space="preserve">' </v>
      </c>
      <c r="AV53" t="str">
        <f>CLEAN(ARD_SAFE_PROCESSED_20220608[[#This Row],[Column19]])</f>
        <v xml:space="preserve">          </v>
      </c>
      <c r="AW53" t="str">
        <f>CLEAN(ARD_SAFE_PROCESSED_20220608[[#This Row],[Column20]])</f>
        <v>20250904</v>
      </c>
      <c r="AX53" t="str">
        <f>CLEAN(ARD_SAFE_PROCESSED_20220608[[#This Row],[Column21]])</f>
        <v>153103</v>
      </c>
      <c r="AY53" t="str">
        <f>LEFT(ARD_SAFE_PROCESSED_20220608[[#This Row],[Column1]],6)</f>
        <v>414720</v>
      </c>
      <c r="AZ53" t="str">
        <f>RIGHT(ARD_SAFE_PROCESSED_20220608[[#This Row],[Column1]],4)</f>
        <v>9086</v>
      </c>
      <c r="BA53" s="2">
        <f t="shared" si="12"/>
        <v>45994</v>
      </c>
      <c r="BB53">
        <f t="shared" si="13"/>
        <v>13.54</v>
      </c>
      <c r="BC53">
        <f t="shared" si="14"/>
        <v>13.54</v>
      </c>
      <c r="BD53" t="str">
        <f t="shared" si="15"/>
        <v>6</v>
      </c>
      <c r="BE53" t="str">
        <f t="shared" si="16"/>
        <v>F:TC40</v>
      </c>
    </row>
    <row r="54" spans="1:57" hidden="1" x14ac:dyDescent="0.3">
      <c r="A54" t="s">
        <v>6611</v>
      </c>
      <c r="B54" t="s">
        <v>6612</v>
      </c>
      <c r="C54" t="s">
        <v>255</v>
      </c>
      <c r="D54" t="s">
        <v>25</v>
      </c>
      <c r="E54" t="s">
        <v>331</v>
      </c>
      <c r="F54" t="s">
        <v>28</v>
      </c>
      <c r="G54" t="s">
        <v>29</v>
      </c>
      <c r="H54" t="s">
        <v>256</v>
      </c>
      <c r="I54" t="s">
        <v>331</v>
      </c>
      <c r="J54" t="s">
        <v>21</v>
      </c>
      <c r="K54" t="s">
        <v>6613</v>
      </c>
      <c r="L54" t="s">
        <v>6614</v>
      </c>
      <c r="M54" t="s">
        <v>65</v>
      </c>
      <c r="N54" t="s">
        <v>26</v>
      </c>
      <c r="O54" t="s">
        <v>27</v>
      </c>
      <c r="P54" t="s">
        <v>6615</v>
      </c>
      <c r="Q54" t="s">
        <v>6616</v>
      </c>
      <c r="R54" t="s">
        <v>23</v>
      </c>
      <c r="S54" t="s">
        <v>24</v>
      </c>
      <c r="T54" t="s">
        <v>331</v>
      </c>
      <c r="U54" t="s">
        <v>6617</v>
      </c>
      <c r="W54" t="s">
        <v>2889</v>
      </c>
      <c r="X54" t="s">
        <v>28</v>
      </c>
      <c r="Y54" t="e">
        <f>VLOOKUP(W54,ARD_SAFE_PROCESSED_20220608[[#This Row],[Column11]],1,FALSE)</f>
        <v>#N/A</v>
      </c>
      <c r="AB54" t="str">
        <f>CONCATENATE(LEFT(ARD_SAFE_PROCESSED_20220608[[#This Row],[Column1]],6),"******",RIGHT(ARD_SAFE_PROCESSED_20220608[[#This Row],[Column1]],4),";",ARD_SAFE_PROCESSED_20220608[[#This Row],[Column11]])</f>
        <v>455788******3749;74357045247004728401062</v>
      </c>
      <c r="AD54" t="str">
        <f>CLEAN(ARD_SAFE_PROCESSED_20220608[[#This Row],[Column1]])</f>
        <v>4557881376163749</v>
      </c>
      <c r="AE54" t="str">
        <f>CLEAN(ARD_SAFE_PROCESSED_20220608[[#This Row],[Column2]])</f>
        <v>191634</v>
      </c>
      <c r="AF54" t="str">
        <f>CLEAN(ARD_SAFE_PROCESSED_20220608[[#This Row],[Column3]])</f>
        <v>4041057</v>
      </c>
      <c r="AG54" t="str">
        <f>CLEAN(ARD_SAFE_PROCESSED_20220608[[#This Row],[Column4]])</f>
        <v>EC</v>
      </c>
      <c r="AH54" t="str">
        <f>CLEAN(ARD_SAFE_PROCESSED_20220608[[#This Row],[Column5]])</f>
        <v>20250904</v>
      </c>
      <c r="AI54" t="str">
        <f>CLEAN(ARD_SAFE_PROCESSED_20220608[[#This Row],[Column6]])</f>
        <v>604</v>
      </c>
      <c r="AJ54" t="str">
        <f>CLEAN(ARD_SAFE_PROCESSED_20220608[[#This Row],[Column7]])</f>
        <v>76</v>
      </c>
      <c r="AK54" t="str">
        <f>CLEAN(ARD_SAFE_PROCESSED_20220608[[#This Row],[Column8]])</f>
        <v xml:space="preserve">DLC*DLCF                      </v>
      </c>
      <c r="AL54" t="str">
        <f>CLEAN(ARD_SAFE_PROCESSED_20220608[[#This Row],[Column9]])</f>
        <v>20250904</v>
      </c>
      <c r="AM54" t="str">
        <f>CLEAN(ARD_SAFE_PROCESSED_20220608[[#This Row],[Column10]])</f>
        <v xml:space="preserve">'                       </v>
      </c>
      <c r="AN54" t="s">
        <v>6613</v>
      </c>
      <c r="AO54" t="str">
        <f>CLEAN(ARD_SAFE_PROCESSED_20220608[[#This Row],[Column12]])</f>
        <v>4643116</v>
      </c>
      <c r="AP54" t="str">
        <f>CLEAN(ARD_SAFE_PROCESSED_20220608[[#This Row],[Column13]])</f>
        <v xml:space="preserve">   </v>
      </c>
      <c r="AQ54" t="str">
        <f>CLEAN(ARD_SAFE_PROCESSED_20220608[[#This Row],[Column14]])</f>
        <v xml:space="preserve">PV000000  </v>
      </c>
      <c r="AR54" t="str">
        <f>CLEAN(ARD_SAFE_PROCESSED_20220608[[#This Row],[Column15]])</f>
        <v xml:space="preserve">E-COMMERCE                                        </v>
      </c>
      <c r="AS54" t="str">
        <f>CLEAN(ARD_SAFE_PROCESSED_20220608[[#This Row],[Column16]])</f>
        <v xml:space="preserve">11550342615    </v>
      </c>
      <c r="AT54" t="str">
        <f>CLEAN(ARD_SAFE_PROCESSED_20220608[[#This Row],[Column17]])</f>
        <v>83.14</v>
      </c>
      <c r="AU54" t="str">
        <f>CLEAN(ARD_SAFE_PROCESSED_20220608[[#This Row],[Column18]])</f>
        <v xml:space="preserve">' </v>
      </c>
      <c r="AV54" t="str">
        <f>CLEAN(ARD_SAFE_PROCESSED_20220608[[#This Row],[Column19]])</f>
        <v xml:space="preserve">          </v>
      </c>
      <c r="AW54" t="str">
        <f>CLEAN(ARD_SAFE_PROCESSED_20220608[[#This Row],[Column20]])</f>
        <v>20250904</v>
      </c>
      <c r="AX54" t="str">
        <f>CLEAN(ARD_SAFE_PROCESSED_20220608[[#This Row],[Column21]])</f>
        <v>71633</v>
      </c>
      <c r="AY54" t="str">
        <f>LEFT(ARD_SAFE_PROCESSED_20220608[[#This Row],[Column1]],6)</f>
        <v>455788</v>
      </c>
      <c r="AZ54" t="str">
        <f>RIGHT(ARD_SAFE_PROCESSED_20220608[[#This Row],[Column1]],4)</f>
        <v>3749</v>
      </c>
      <c r="BA54" s="2">
        <f t="shared" si="12"/>
        <v>45993</v>
      </c>
      <c r="BB54">
        <f t="shared" si="13"/>
        <v>23.55</v>
      </c>
      <c r="BC54">
        <f t="shared" si="14"/>
        <v>83.14</v>
      </c>
      <c r="BD54" t="str">
        <f t="shared" si="15"/>
        <v>6</v>
      </c>
      <c r="BE54" t="str">
        <f t="shared" si="16"/>
        <v>F:TC40</v>
      </c>
    </row>
    <row r="55" spans="1:57" hidden="1" x14ac:dyDescent="0.3">
      <c r="A55" t="s">
        <v>2767</v>
      </c>
      <c r="B55" t="s">
        <v>2768</v>
      </c>
      <c r="C55" t="s">
        <v>235</v>
      </c>
      <c r="D55" t="s">
        <v>25</v>
      </c>
      <c r="E55" t="s">
        <v>277</v>
      </c>
      <c r="F55" t="s">
        <v>28</v>
      </c>
      <c r="G55" t="s">
        <v>29</v>
      </c>
      <c r="H55" t="s">
        <v>144</v>
      </c>
      <c r="I55" t="s">
        <v>277</v>
      </c>
      <c r="J55" t="s">
        <v>21</v>
      </c>
      <c r="K55" t="s">
        <v>2769</v>
      </c>
      <c r="L55" t="s">
        <v>2770</v>
      </c>
      <c r="M55" t="s">
        <v>65</v>
      </c>
      <c r="N55" t="s">
        <v>26</v>
      </c>
      <c r="O55" t="s">
        <v>27</v>
      </c>
      <c r="P55" t="s">
        <v>2771</v>
      </c>
      <c r="Q55" t="s">
        <v>2772</v>
      </c>
      <c r="R55" t="s">
        <v>23</v>
      </c>
      <c r="S55" t="s">
        <v>24</v>
      </c>
      <c r="T55" t="s">
        <v>277</v>
      </c>
      <c r="U55" t="s">
        <v>2773</v>
      </c>
      <c r="W55" t="s">
        <v>2942</v>
      </c>
      <c r="X55" t="s">
        <v>28</v>
      </c>
      <c r="Y55" t="e">
        <f>VLOOKUP(W55,ARD_SAFE_PROCESSED_20220608[[#This Row],[Column11]],1,FALSE)</f>
        <v>#N/A</v>
      </c>
      <c r="AB55" t="str">
        <f>CONCATENATE(LEFT(ARD_SAFE_PROCESSED_20220608[[#This Row],[Column1]],6),"******",RIGHT(ARD_SAFE_PROCESSED_20220608[[#This Row],[Column1]],4),";",ARD_SAFE_PROCESSED_20220608[[#This Row],[Column11]])</f>
        <v>414720******9086;74357045248003680311912</v>
      </c>
      <c r="AD55" t="str">
        <f>CLEAN(ARD_SAFE_PROCESSED_20220608[[#This Row],[Column1]])</f>
        <v>4147202595569086</v>
      </c>
      <c r="AE55" t="str">
        <f>CLEAN(ARD_SAFE_PROCESSED_20220608[[#This Row],[Column2]])</f>
        <v>00166D</v>
      </c>
      <c r="AF55" t="str">
        <f>CLEAN(ARD_SAFE_PROCESSED_20220608[[#This Row],[Column3]])</f>
        <v>4039447</v>
      </c>
      <c r="AG55" t="str">
        <f>CLEAN(ARD_SAFE_PROCESSED_20220608[[#This Row],[Column4]])</f>
        <v>EC</v>
      </c>
      <c r="AH55" t="str">
        <f>CLEAN(ARD_SAFE_PROCESSED_20220608[[#This Row],[Column5]])</f>
        <v>20250905</v>
      </c>
      <c r="AI55" t="str">
        <f>CLEAN(ARD_SAFE_PROCESSED_20220608[[#This Row],[Column6]])</f>
        <v>604</v>
      </c>
      <c r="AJ55" t="str">
        <f>CLEAN(ARD_SAFE_PROCESSED_20220608[[#This Row],[Column7]])</f>
        <v>76</v>
      </c>
      <c r="AK55" t="str">
        <f>CLEAN(ARD_SAFE_PROCESSED_20220608[[#This Row],[Column8]])</f>
        <v xml:space="preserve">DLC*RAPPI PERU                </v>
      </c>
      <c r="AL55" t="str">
        <f>CLEAN(ARD_SAFE_PROCESSED_20220608[[#This Row],[Column9]])</f>
        <v>20250905</v>
      </c>
      <c r="AM55" t="str">
        <f>CLEAN(ARD_SAFE_PROCESSED_20220608[[#This Row],[Column10]])</f>
        <v xml:space="preserve">'                       </v>
      </c>
      <c r="AN55" t="s">
        <v>2769</v>
      </c>
      <c r="AO55" t="str">
        <f>CLEAN(ARD_SAFE_PROCESSED_20220608[[#This Row],[Column12]])</f>
        <v>5398130</v>
      </c>
      <c r="AP55" t="str">
        <f>CLEAN(ARD_SAFE_PROCESSED_20220608[[#This Row],[Column13]])</f>
        <v xml:space="preserve">   </v>
      </c>
      <c r="AQ55" t="str">
        <f>CLEAN(ARD_SAFE_PROCESSED_20220608[[#This Row],[Column14]])</f>
        <v xml:space="preserve">PV000000  </v>
      </c>
      <c r="AR55" t="str">
        <f>CLEAN(ARD_SAFE_PROCESSED_20220608[[#This Row],[Column15]])</f>
        <v xml:space="preserve">E-COMMERCE                                        </v>
      </c>
      <c r="AS55" t="str">
        <f>CLEAN(ARD_SAFE_PROCESSED_20220608[[#This Row],[Column16]])</f>
        <v xml:space="preserve">11568484508    </v>
      </c>
      <c r="AT55" t="str">
        <f>CLEAN(ARD_SAFE_PROCESSED_20220608[[#This Row],[Column17]])</f>
        <v>30.79</v>
      </c>
      <c r="AU55" t="str">
        <f>CLEAN(ARD_SAFE_PROCESSED_20220608[[#This Row],[Column18]])</f>
        <v xml:space="preserve">' </v>
      </c>
      <c r="AV55" t="str">
        <f>CLEAN(ARD_SAFE_PROCESSED_20220608[[#This Row],[Column19]])</f>
        <v xml:space="preserve">          </v>
      </c>
      <c r="AW55" t="str">
        <f>CLEAN(ARD_SAFE_PROCESSED_20220608[[#This Row],[Column20]])</f>
        <v>20250905</v>
      </c>
      <c r="AX55" t="str">
        <f>CLEAN(ARD_SAFE_PROCESSED_20220608[[#This Row],[Column21]])</f>
        <v>171338</v>
      </c>
      <c r="AY55" t="str">
        <f>LEFT(ARD_SAFE_PROCESSED_20220608[[#This Row],[Column1]],6)</f>
        <v>414720</v>
      </c>
      <c r="AZ55" t="str">
        <f>RIGHT(ARD_SAFE_PROCESSED_20220608[[#This Row],[Column1]],4)</f>
        <v>9086</v>
      </c>
      <c r="BA55" s="2">
        <f t="shared" si="12"/>
        <v>45994</v>
      </c>
      <c r="BB55">
        <f t="shared" si="13"/>
        <v>8.7100000000000009</v>
      </c>
      <c r="BC55">
        <f t="shared" si="14"/>
        <v>8.7100000000000009</v>
      </c>
      <c r="BD55" t="str">
        <f t="shared" si="15"/>
        <v>6</v>
      </c>
      <c r="BE55" t="str">
        <f t="shared" si="16"/>
        <v>F:TC40</v>
      </c>
    </row>
    <row r="56" spans="1:57" hidden="1" x14ac:dyDescent="0.3">
      <c r="A56" t="s">
        <v>3463</v>
      </c>
      <c r="B56" t="s">
        <v>3464</v>
      </c>
      <c r="C56" t="s">
        <v>3127</v>
      </c>
      <c r="D56" t="s">
        <v>25</v>
      </c>
      <c r="E56" t="s">
        <v>2794</v>
      </c>
      <c r="F56" t="s">
        <v>28</v>
      </c>
      <c r="G56" t="s">
        <v>29</v>
      </c>
      <c r="H56" t="s">
        <v>3128</v>
      </c>
      <c r="I56" t="s">
        <v>2794</v>
      </c>
      <c r="J56" t="s">
        <v>21</v>
      </c>
      <c r="K56" t="s">
        <v>3465</v>
      </c>
      <c r="L56" t="s">
        <v>3466</v>
      </c>
      <c r="M56" t="s">
        <v>65</v>
      </c>
      <c r="N56" t="s">
        <v>26</v>
      </c>
      <c r="O56" t="s">
        <v>27</v>
      </c>
      <c r="P56" t="s">
        <v>3467</v>
      </c>
      <c r="Q56" t="s">
        <v>102</v>
      </c>
      <c r="R56" t="s">
        <v>23</v>
      </c>
      <c r="S56" t="s">
        <v>24</v>
      </c>
      <c r="T56" t="s">
        <v>2794</v>
      </c>
      <c r="U56" t="s">
        <v>3468</v>
      </c>
      <c r="W56" t="s">
        <v>3054</v>
      </c>
      <c r="X56" t="s">
        <v>28</v>
      </c>
      <c r="Y56" t="e">
        <f>VLOOKUP(W56,ARD_SAFE_PROCESSED_20220608[[#This Row],[Column11]],1,FALSE)</f>
        <v>#N/A</v>
      </c>
      <c r="AB56" t="str">
        <f>CONCATENATE(LEFT(ARD_SAFE_PROCESSED_20220608[[#This Row],[Column1]],6),"******",RIGHT(ARD_SAFE_PROCESSED_20220608[[#This Row],[Column1]],4),";",ARD_SAFE_PROCESSED_20220608[[#This Row],[Column11]])</f>
        <v>421355******2510;74357045249004253500047</v>
      </c>
      <c r="AD56" t="str">
        <f>CLEAN(ARD_SAFE_PROCESSED_20220608[[#This Row],[Column1]])</f>
        <v>4213550185392510</v>
      </c>
      <c r="AE56" t="str">
        <f>CLEAN(ARD_SAFE_PROCESSED_20220608[[#This Row],[Column2]])</f>
        <v>311146</v>
      </c>
      <c r="AF56" t="str">
        <f>CLEAN(ARD_SAFE_PROCESSED_20220608[[#This Row],[Column3]])</f>
        <v>4033635</v>
      </c>
      <c r="AG56" t="str">
        <f>CLEAN(ARD_SAFE_PROCESSED_20220608[[#This Row],[Column4]])</f>
        <v>EC</v>
      </c>
      <c r="AH56" t="str">
        <f>CLEAN(ARD_SAFE_PROCESSED_20220608[[#This Row],[Column5]])</f>
        <v>20250906</v>
      </c>
      <c r="AI56" t="str">
        <f>CLEAN(ARD_SAFE_PROCESSED_20220608[[#This Row],[Column6]])</f>
        <v>604</v>
      </c>
      <c r="AJ56" t="str">
        <f>CLEAN(ARD_SAFE_PROCESSED_20220608[[#This Row],[Column7]])</f>
        <v>76</v>
      </c>
      <c r="AK56" t="str">
        <f>CLEAN(ARD_SAFE_PROCESSED_20220608[[#This Row],[Column8]])</f>
        <v xml:space="preserve">MDOPAGO*PLATANITOS            </v>
      </c>
      <c r="AL56" t="str">
        <f>CLEAN(ARD_SAFE_PROCESSED_20220608[[#This Row],[Column9]])</f>
        <v>20250906</v>
      </c>
      <c r="AM56" t="str">
        <f>CLEAN(ARD_SAFE_PROCESSED_20220608[[#This Row],[Column10]])</f>
        <v xml:space="preserve">'                       </v>
      </c>
      <c r="AN56" t="s">
        <v>3465</v>
      </c>
      <c r="AO56" t="str">
        <f>CLEAN(ARD_SAFE_PROCESSED_20220608[[#This Row],[Column12]])</f>
        <v>6895521</v>
      </c>
      <c r="AP56" t="str">
        <f>CLEAN(ARD_SAFE_PROCESSED_20220608[[#This Row],[Column13]])</f>
        <v xml:space="preserve">   </v>
      </c>
      <c r="AQ56" t="str">
        <f>CLEAN(ARD_SAFE_PROCESSED_20220608[[#This Row],[Column14]])</f>
        <v xml:space="preserve">PV000000  </v>
      </c>
      <c r="AR56" t="str">
        <f>CLEAN(ARD_SAFE_PROCESSED_20220608[[#This Row],[Column15]])</f>
        <v xml:space="preserve">E-COMMERCE                                        </v>
      </c>
      <c r="AS56" t="str">
        <f>CLEAN(ARD_SAFE_PROCESSED_20220608[[#This Row],[Column16]])</f>
        <v xml:space="preserve">53546566689    </v>
      </c>
      <c r="AT56" t="str">
        <f>CLEAN(ARD_SAFE_PROCESSED_20220608[[#This Row],[Column17]])</f>
        <v>29.90</v>
      </c>
      <c r="AU56" t="str">
        <f>CLEAN(ARD_SAFE_PROCESSED_20220608[[#This Row],[Column18]])</f>
        <v xml:space="preserve">' </v>
      </c>
      <c r="AV56" t="str">
        <f>CLEAN(ARD_SAFE_PROCESSED_20220608[[#This Row],[Column19]])</f>
        <v xml:space="preserve">          </v>
      </c>
      <c r="AW56" t="str">
        <f>CLEAN(ARD_SAFE_PROCESSED_20220608[[#This Row],[Column20]])</f>
        <v>20250906</v>
      </c>
      <c r="AX56" t="str">
        <f>CLEAN(ARD_SAFE_PROCESSED_20220608[[#This Row],[Column21]])</f>
        <v>160015</v>
      </c>
      <c r="AY56" t="str">
        <f>LEFT(ARD_SAFE_PROCESSED_20220608[[#This Row],[Column1]],6)</f>
        <v>421355</v>
      </c>
      <c r="AZ56" t="str">
        <f>RIGHT(ARD_SAFE_PROCESSED_20220608[[#This Row],[Column1]],4)</f>
        <v>2510</v>
      </c>
      <c r="BA56" s="2">
        <f t="shared" si="12"/>
        <v>45994</v>
      </c>
      <c r="BB56">
        <f t="shared" si="13"/>
        <v>8.5</v>
      </c>
      <c r="BC56">
        <f t="shared" si="14"/>
        <v>29.9</v>
      </c>
      <c r="BD56" t="str">
        <f t="shared" si="15"/>
        <v>6</v>
      </c>
      <c r="BE56" t="str">
        <f t="shared" si="16"/>
        <v>F:TC40</v>
      </c>
    </row>
    <row r="57" spans="1:57" hidden="1" x14ac:dyDescent="0.3">
      <c r="A57" t="s">
        <v>2767</v>
      </c>
      <c r="B57" t="s">
        <v>2826</v>
      </c>
      <c r="C57" t="s">
        <v>235</v>
      </c>
      <c r="D57" t="s">
        <v>25</v>
      </c>
      <c r="E57" t="s">
        <v>306</v>
      </c>
      <c r="F57" t="s">
        <v>28</v>
      </c>
      <c r="G57" t="s">
        <v>29</v>
      </c>
      <c r="H57" t="s">
        <v>144</v>
      </c>
      <c r="I57" t="s">
        <v>306</v>
      </c>
      <c r="J57" t="s">
        <v>21</v>
      </c>
      <c r="K57" t="s">
        <v>2827</v>
      </c>
      <c r="L57" t="s">
        <v>2828</v>
      </c>
      <c r="M57" t="s">
        <v>65</v>
      </c>
      <c r="N57" t="s">
        <v>26</v>
      </c>
      <c r="O57" t="s">
        <v>27</v>
      </c>
      <c r="P57" t="s">
        <v>2829</v>
      </c>
      <c r="Q57" t="s">
        <v>2830</v>
      </c>
      <c r="R57" t="s">
        <v>23</v>
      </c>
      <c r="S57" t="s">
        <v>24</v>
      </c>
      <c r="T57" t="s">
        <v>306</v>
      </c>
      <c r="U57" t="s">
        <v>2831</v>
      </c>
      <c r="W57" t="s">
        <v>3227</v>
      </c>
      <c r="X57" t="s">
        <v>28</v>
      </c>
      <c r="Y57" t="e">
        <f>VLOOKUP(W57,ARD_SAFE_PROCESSED_20220608[[#This Row],[Column11]],1,FALSE)</f>
        <v>#N/A</v>
      </c>
      <c r="AB57" t="str">
        <f>CONCATENATE(LEFT(ARD_SAFE_PROCESSED_20220608[[#This Row],[Column1]],6),"******",RIGHT(ARD_SAFE_PROCESSED_20220608[[#This Row],[Column1]],4),";",ARD_SAFE_PROCESSED_20220608[[#This Row],[Column11]])</f>
        <v>414720******9086;74357045250004255609487</v>
      </c>
      <c r="AD57" t="str">
        <f>CLEAN(ARD_SAFE_PROCESSED_20220608[[#This Row],[Column1]])</f>
        <v>4147202595569086</v>
      </c>
      <c r="AE57" t="str">
        <f>CLEAN(ARD_SAFE_PROCESSED_20220608[[#This Row],[Column2]])</f>
        <v>05949D</v>
      </c>
      <c r="AF57" t="str">
        <f>CLEAN(ARD_SAFE_PROCESSED_20220608[[#This Row],[Column3]])</f>
        <v>4039447</v>
      </c>
      <c r="AG57" t="str">
        <f>CLEAN(ARD_SAFE_PROCESSED_20220608[[#This Row],[Column4]])</f>
        <v>EC</v>
      </c>
      <c r="AH57" t="str">
        <f>CLEAN(ARD_SAFE_PROCESSED_20220608[[#This Row],[Column5]])</f>
        <v>20250907</v>
      </c>
      <c r="AI57" t="str">
        <f>CLEAN(ARD_SAFE_PROCESSED_20220608[[#This Row],[Column6]])</f>
        <v>604</v>
      </c>
      <c r="AJ57" t="str">
        <f>CLEAN(ARD_SAFE_PROCESSED_20220608[[#This Row],[Column7]])</f>
        <v>76</v>
      </c>
      <c r="AK57" t="str">
        <f>CLEAN(ARD_SAFE_PROCESSED_20220608[[#This Row],[Column8]])</f>
        <v xml:space="preserve">DLC*RAPPI PERU                </v>
      </c>
      <c r="AL57" t="str">
        <f>CLEAN(ARD_SAFE_PROCESSED_20220608[[#This Row],[Column9]])</f>
        <v>20250907</v>
      </c>
      <c r="AM57" t="str">
        <f>CLEAN(ARD_SAFE_PROCESSED_20220608[[#This Row],[Column10]])</f>
        <v xml:space="preserve">'                       </v>
      </c>
      <c r="AN57" t="s">
        <v>2827</v>
      </c>
      <c r="AO57" t="str">
        <f>CLEAN(ARD_SAFE_PROCESSED_20220608[[#This Row],[Column12]])</f>
        <v>7316345</v>
      </c>
      <c r="AP57" t="str">
        <f>CLEAN(ARD_SAFE_PROCESSED_20220608[[#This Row],[Column13]])</f>
        <v xml:space="preserve">   </v>
      </c>
      <c r="AQ57" t="str">
        <f>CLEAN(ARD_SAFE_PROCESSED_20220608[[#This Row],[Column14]])</f>
        <v xml:space="preserve">PV000000  </v>
      </c>
      <c r="AR57" t="str">
        <f>CLEAN(ARD_SAFE_PROCESSED_20220608[[#This Row],[Column15]])</f>
        <v xml:space="preserve">E-COMMERCE                                        </v>
      </c>
      <c r="AS57" t="str">
        <f>CLEAN(ARD_SAFE_PROCESSED_20220608[[#This Row],[Column16]])</f>
        <v xml:space="preserve">11589996487    </v>
      </c>
      <c r="AT57" t="str">
        <f>CLEAN(ARD_SAFE_PROCESSED_20220608[[#This Row],[Column17]])</f>
        <v>25.10</v>
      </c>
      <c r="AU57" t="str">
        <f>CLEAN(ARD_SAFE_PROCESSED_20220608[[#This Row],[Column18]])</f>
        <v xml:space="preserve">' </v>
      </c>
      <c r="AV57" t="str">
        <f>CLEAN(ARD_SAFE_PROCESSED_20220608[[#This Row],[Column19]])</f>
        <v xml:space="preserve">          </v>
      </c>
      <c r="AW57" t="str">
        <f>CLEAN(ARD_SAFE_PROCESSED_20220608[[#This Row],[Column20]])</f>
        <v>20250907</v>
      </c>
      <c r="AX57" t="str">
        <f>CLEAN(ARD_SAFE_PROCESSED_20220608[[#This Row],[Column21]])</f>
        <v>134531</v>
      </c>
      <c r="AY57" t="str">
        <f>LEFT(ARD_SAFE_PROCESSED_20220608[[#This Row],[Column1]],6)</f>
        <v>414720</v>
      </c>
      <c r="AZ57" t="str">
        <f>RIGHT(ARD_SAFE_PROCESSED_20220608[[#This Row],[Column1]],4)</f>
        <v>9086</v>
      </c>
      <c r="BA57" s="2">
        <f t="shared" si="12"/>
        <v>45994</v>
      </c>
      <c r="BB57">
        <f t="shared" si="13"/>
        <v>7.1</v>
      </c>
      <c r="BC57">
        <f t="shared" si="14"/>
        <v>7.1</v>
      </c>
      <c r="BD57" t="str">
        <f t="shared" si="15"/>
        <v>6</v>
      </c>
      <c r="BE57" t="str">
        <f t="shared" si="16"/>
        <v>F:TC40</v>
      </c>
    </row>
    <row r="58" spans="1:57" hidden="1" x14ac:dyDescent="0.3">
      <c r="A58" t="s">
        <v>2767</v>
      </c>
      <c r="B58" t="s">
        <v>2793</v>
      </c>
      <c r="C58" t="s">
        <v>235</v>
      </c>
      <c r="D58" t="s">
        <v>25</v>
      </c>
      <c r="E58" t="s">
        <v>2794</v>
      </c>
      <c r="F58" t="s">
        <v>28</v>
      </c>
      <c r="G58" t="s">
        <v>29</v>
      </c>
      <c r="H58" t="s">
        <v>144</v>
      </c>
      <c r="I58" t="s">
        <v>306</v>
      </c>
      <c r="J58" t="s">
        <v>21</v>
      </c>
      <c r="K58" t="s">
        <v>2795</v>
      </c>
      <c r="L58" t="s">
        <v>2796</v>
      </c>
      <c r="M58" t="s">
        <v>65</v>
      </c>
      <c r="N58" t="s">
        <v>26</v>
      </c>
      <c r="O58" t="s">
        <v>27</v>
      </c>
      <c r="P58" t="s">
        <v>2797</v>
      </c>
      <c r="Q58" t="s">
        <v>2798</v>
      </c>
      <c r="R58" t="s">
        <v>23</v>
      </c>
      <c r="S58" t="s">
        <v>24</v>
      </c>
      <c r="T58" t="s">
        <v>2794</v>
      </c>
      <c r="U58" t="s">
        <v>2799</v>
      </c>
      <c r="W58" t="s">
        <v>4454</v>
      </c>
      <c r="X58" t="s">
        <v>81</v>
      </c>
      <c r="Y58" t="e">
        <f>VLOOKUP(W58,ARD_SAFE_PROCESSED_20220608[[#This Row],[Column11]],1,FALSE)</f>
        <v>#N/A</v>
      </c>
      <c r="AB58" t="str">
        <f>CONCATENATE(LEFT(ARD_SAFE_PROCESSED_20220608[[#This Row],[Column1]],6),"******",RIGHT(ARD_SAFE_PROCESSED_20220608[[#This Row],[Column1]],4),";",ARD_SAFE_PROCESSED_20220608[[#This Row],[Column11]])</f>
        <v>414720******9086;74357045250004255636084</v>
      </c>
      <c r="AD58" t="str">
        <f>CLEAN(ARD_SAFE_PROCESSED_20220608[[#This Row],[Column1]])</f>
        <v>4147202595569086</v>
      </c>
      <c r="AE58" t="str">
        <f>CLEAN(ARD_SAFE_PROCESSED_20220608[[#This Row],[Column2]])</f>
        <v>02466D</v>
      </c>
      <c r="AF58" t="str">
        <f>CLEAN(ARD_SAFE_PROCESSED_20220608[[#This Row],[Column3]])</f>
        <v>4039447</v>
      </c>
      <c r="AG58" t="str">
        <f>CLEAN(ARD_SAFE_PROCESSED_20220608[[#This Row],[Column4]])</f>
        <v>EC</v>
      </c>
      <c r="AH58" t="str">
        <f>CLEAN(ARD_SAFE_PROCESSED_20220608[[#This Row],[Column5]])</f>
        <v>20250906</v>
      </c>
      <c r="AI58" t="str">
        <f>CLEAN(ARD_SAFE_PROCESSED_20220608[[#This Row],[Column6]])</f>
        <v>604</v>
      </c>
      <c r="AJ58" t="str">
        <f>CLEAN(ARD_SAFE_PROCESSED_20220608[[#This Row],[Column7]])</f>
        <v>76</v>
      </c>
      <c r="AK58" t="str">
        <f>CLEAN(ARD_SAFE_PROCESSED_20220608[[#This Row],[Column8]])</f>
        <v xml:space="preserve">DLC*RAPPI PERU                </v>
      </c>
      <c r="AL58" t="str">
        <f>CLEAN(ARD_SAFE_PROCESSED_20220608[[#This Row],[Column9]])</f>
        <v>20250907</v>
      </c>
      <c r="AM58" t="str">
        <f>CLEAN(ARD_SAFE_PROCESSED_20220608[[#This Row],[Column10]])</f>
        <v xml:space="preserve">'                       </v>
      </c>
      <c r="AN58" t="s">
        <v>2795</v>
      </c>
      <c r="AO58" t="str">
        <f>CLEAN(ARD_SAFE_PROCESSED_20220608[[#This Row],[Column12]])</f>
        <v>6090618</v>
      </c>
      <c r="AP58" t="str">
        <f>CLEAN(ARD_SAFE_PROCESSED_20220608[[#This Row],[Column13]])</f>
        <v xml:space="preserve">   </v>
      </c>
      <c r="AQ58" t="str">
        <f>CLEAN(ARD_SAFE_PROCESSED_20220608[[#This Row],[Column14]])</f>
        <v xml:space="preserve">PV000000  </v>
      </c>
      <c r="AR58" t="str">
        <f>CLEAN(ARD_SAFE_PROCESSED_20220608[[#This Row],[Column15]])</f>
        <v xml:space="preserve">E-COMMERCE                                        </v>
      </c>
      <c r="AS58" t="str">
        <f>CLEAN(ARD_SAFE_PROCESSED_20220608[[#This Row],[Column16]])</f>
        <v xml:space="preserve">11584028107    </v>
      </c>
      <c r="AT58" t="str">
        <f>CLEAN(ARD_SAFE_PROCESSED_20220608[[#This Row],[Column17]])</f>
        <v>131.59</v>
      </c>
      <c r="AU58" t="str">
        <f>CLEAN(ARD_SAFE_PROCESSED_20220608[[#This Row],[Column18]])</f>
        <v xml:space="preserve">' </v>
      </c>
      <c r="AV58" t="str">
        <f>CLEAN(ARD_SAFE_PROCESSED_20220608[[#This Row],[Column19]])</f>
        <v xml:space="preserve">          </v>
      </c>
      <c r="AW58" t="str">
        <f>CLEAN(ARD_SAFE_PROCESSED_20220608[[#This Row],[Column20]])</f>
        <v>20250906</v>
      </c>
      <c r="AX58" t="str">
        <f>CLEAN(ARD_SAFE_PROCESSED_20220608[[#This Row],[Column21]])</f>
        <v>224415</v>
      </c>
      <c r="AY58" t="str">
        <f>LEFT(ARD_SAFE_PROCESSED_20220608[[#This Row],[Column1]],6)</f>
        <v>414720</v>
      </c>
      <c r="AZ58" t="str">
        <f>RIGHT(ARD_SAFE_PROCESSED_20220608[[#This Row],[Column1]],4)</f>
        <v>9086</v>
      </c>
      <c r="BA58" s="2">
        <f t="shared" si="12"/>
        <v>45994</v>
      </c>
      <c r="BB58">
        <f t="shared" si="13"/>
        <v>37.22</v>
      </c>
      <c r="BC58">
        <f t="shared" si="14"/>
        <v>37.22</v>
      </c>
      <c r="BD58" t="str">
        <f t="shared" si="15"/>
        <v>6</v>
      </c>
      <c r="BE58" t="str">
        <f t="shared" si="16"/>
        <v>F:TC40</v>
      </c>
    </row>
    <row r="59" spans="1:57" hidden="1" x14ac:dyDescent="0.3">
      <c r="A59" t="s">
        <v>2767</v>
      </c>
      <c r="B59" t="s">
        <v>2774</v>
      </c>
      <c r="C59" t="s">
        <v>235</v>
      </c>
      <c r="D59" t="s">
        <v>25</v>
      </c>
      <c r="E59" t="s">
        <v>348</v>
      </c>
      <c r="F59" t="s">
        <v>28</v>
      </c>
      <c r="G59" t="s">
        <v>29</v>
      </c>
      <c r="H59" t="s">
        <v>144</v>
      </c>
      <c r="I59" t="s">
        <v>348</v>
      </c>
      <c r="J59" t="s">
        <v>21</v>
      </c>
      <c r="K59" t="s">
        <v>2775</v>
      </c>
      <c r="L59" t="s">
        <v>2776</v>
      </c>
      <c r="M59" t="s">
        <v>65</v>
      </c>
      <c r="N59" t="s">
        <v>26</v>
      </c>
      <c r="O59" t="s">
        <v>27</v>
      </c>
      <c r="P59" t="s">
        <v>2777</v>
      </c>
      <c r="Q59" t="s">
        <v>2778</v>
      </c>
      <c r="R59" t="s">
        <v>23</v>
      </c>
      <c r="S59" t="s">
        <v>24</v>
      </c>
      <c r="T59" t="s">
        <v>348</v>
      </c>
      <c r="U59" t="s">
        <v>2779</v>
      </c>
      <c r="W59" t="s">
        <v>4457</v>
      </c>
      <c r="X59" t="s">
        <v>81</v>
      </c>
      <c r="Y59" t="e">
        <f>VLOOKUP(W59,ARD_SAFE_PROCESSED_20220608[[#This Row],[Column11]],1,FALSE)</f>
        <v>#N/A</v>
      </c>
      <c r="AB59" t="str">
        <f>CONCATENATE(LEFT(ARD_SAFE_PROCESSED_20220608[[#This Row],[Column1]],6),"******",RIGHT(ARD_SAFE_PROCESSED_20220608[[#This Row],[Column1]],4),";",ARD_SAFE_PROCESSED_20220608[[#This Row],[Column11]])</f>
        <v>414720******9086;74357045251003753924348</v>
      </c>
      <c r="AD59" t="str">
        <f>CLEAN(ARD_SAFE_PROCESSED_20220608[[#This Row],[Column1]])</f>
        <v>4147202595569086</v>
      </c>
      <c r="AE59" t="str">
        <f>CLEAN(ARD_SAFE_PROCESSED_20220608[[#This Row],[Column2]])</f>
        <v>00177D</v>
      </c>
      <c r="AF59" t="str">
        <f>CLEAN(ARD_SAFE_PROCESSED_20220608[[#This Row],[Column3]])</f>
        <v>4039447</v>
      </c>
      <c r="AG59" t="str">
        <f>CLEAN(ARD_SAFE_PROCESSED_20220608[[#This Row],[Column4]])</f>
        <v>EC</v>
      </c>
      <c r="AH59" t="str">
        <f>CLEAN(ARD_SAFE_PROCESSED_20220608[[#This Row],[Column5]])</f>
        <v>20250908</v>
      </c>
      <c r="AI59" t="str">
        <f>CLEAN(ARD_SAFE_PROCESSED_20220608[[#This Row],[Column6]])</f>
        <v>604</v>
      </c>
      <c r="AJ59" t="str">
        <f>CLEAN(ARD_SAFE_PROCESSED_20220608[[#This Row],[Column7]])</f>
        <v>76</v>
      </c>
      <c r="AK59" t="str">
        <f>CLEAN(ARD_SAFE_PROCESSED_20220608[[#This Row],[Column8]])</f>
        <v xml:space="preserve">DLC*RAPPI PERU                </v>
      </c>
      <c r="AL59" t="str">
        <f>CLEAN(ARD_SAFE_PROCESSED_20220608[[#This Row],[Column9]])</f>
        <v>20250908</v>
      </c>
      <c r="AM59" t="str">
        <f>CLEAN(ARD_SAFE_PROCESSED_20220608[[#This Row],[Column10]])</f>
        <v xml:space="preserve">'                       </v>
      </c>
      <c r="AN59" t="s">
        <v>2775</v>
      </c>
      <c r="AO59" t="str">
        <f>CLEAN(ARD_SAFE_PROCESSED_20220608[[#This Row],[Column12]])</f>
        <v>8805526</v>
      </c>
      <c r="AP59" t="str">
        <f>CLEAN(ARD_SAFE_PROCESSED_20220608[[#This Row],[Column13]])</f>
        <v xml:space="preserve">   </v>
      </c>
      <c r="AQ59" t="str">
        <f>CLEAN(ARD_SAFE_PROCESSED_20220608[[#This Row],[Column14]])</f>
        <v xml:space="preserve">PV000000  </v>
      </c>
      <c r="AR59" t="str">
        <f>CLEAN(ARD_SAFE_PROCESSED_20220608[[#This Row],[Column15]])</f>
        <v xml:space="preserve">E-COMMERCE                                        </v>
      </c>
      <c r="AS59" t="str">
        <f>CLEAN(ARD_SAFE_PROCESSED_20220608[[#This Row],[Column16]])</f>
        <v xml:space="preserve">11603090293    </v>
      </c>
      <c r="AT59" t="str">
        <f>CLEAN(ARD_SAFE_PROCESSED_20220608[[#This Row],[Column17]])</f>
        <v>75.39</v>
      </c>
      <c r="AU59" t="str">
        <f>CLEAN(ARD_SAFE_PROCESSED_20220608[[#This Row],[Column18]])</f>
        <v xml:space="preserve">' </v>
      </c>
      <c r="AV59" t="str">
        <f>CLEAN(ARD_SAFE_PROCESSED_20220608[[#This Row],[Column19]])</f>
        <v xml:space="preserve">          </v>
      </c>
      <c r="AW59" t="str">
        <f>CLEAN(ARD_SAFE_PROCESSED_20220608[[#This Row],[Column20]])</f>
        <v>20250908</v>
      </c>
      <c r="AX59" t="str">
        <f>CLEAN(ARD_SAFE_PROCESSED_20220608[[#This Row],[Column21]])</f>
        <v>165005</v>
      </c>
      <c r="AY59" t="str">
        <f>LEFT(ARD_SAFE_PROCESSED_20220608[[#This Row],[Column1]],6)</f>
        <v>414720</v>
      </c>
      <c r="AZ59" t="str">
        <f>RIGHT(ARD_SAFE_PROCESSED_20220608[[#This Row],[Column1]],4)</f>
        <v>9086</v>
      </c>
      <c r="BA59" s="2">
        <f t="shared" si="12"/>
        <v>45994</v>
      </c>
      <c r="BB59">
        <f t="shared" si="13"/>
        <v>21.44</v>
      </c>
      <c r="BC59">
        <f t="shared" si="14"/>
        <v>21.44</v>
      </c>
      <c r="BD59" t="str">
        <f t="shared" si="15"/>
        <v>6</v>
      </c>
      <c r="BE59" t="str">
        <f t="shared" si="16"/>
        <v>F:TC40</v>
      </c>
    </row>
    <row r="60" spans="1:57" hidden="1" x14ac:dyDescent="0.3">
      <c r="A60" t="s">
        <v>7435</v>
      </c>
      <c r="B60" t="s">
        <v>7494</v>
      </c>
      <c r="C60" t="s">
        <v>7451</v>
      </c>
      <c r="D60" t="s">
        <v>64</v>
      </c>
      <c r="E60" t="s">
        <v>348</v>
      </c>
      <c r="F60" t="s">
        <v>28</v>
      </c>
      <c r="G60" t="s">
        <v>29</v>
      </c>
      <c r="H60" t="s">
        <v>7452</v>
      </c>
      <c r="I60" t="s">
        <v>348</v>
      </c>
      <c r="J60" t="s">
        <v>21</v>
      </c>
      <c r="K60" t="s">
        <v>7495</v>
      </c>
      <c r="L60" t="s">
        <v>7496</v>
      </c>
      <c r="M60" t="s">
        <v>65</v>
      </c>
      <c r="N60" t="s">
        <v>77</v>
      </c>
      <c r="O60" t="s">
        <v>66</v>
      </c>
      <c r="P60" t="s">
        <v>22</v>
      </c>
      <c r="Q60" t="s">
        <v>7497</v>
      </c>
      <c r="R60" t="s">
        <v>23</v>
      </c>
      <c r="S60" t="s">
        <v>24</v>
      </c>
      <c r="T60" t="s">
        <v>348</v>
      </c>
      <c r="U60" t="s">
        <v>7498</v>
      </c>
      <c r="W60" t="s">
        <v>4473</v>
      </c>
      <c r="X60" t="s">
        <v>81</v>
      </c>
      <c r="Y60" t="e">
        <f>VLOOKUP(W60,ARD_SAFE_PROCESSED_20220608[[#This Row],[Column11]],1,FALSE)</f>
        <v>#N/A</v>
      </c>
      <c r="AB60" t="str">
        <f>CONCATENATE(LEFT(ARD_SAFE_PROCESSED_20220608[[#This Row],[Column1]],6),"******",RIGHT(ARD_SAFE_PROCESSED_20220608[[#This Row],[Column1]],4),";",ARD_SAFE_PROCESSED_20220608[[#This Row],[Column11]])</f>
        <v>455788******7183;74357045251007238100085</v>
      </c>
      <c r="AD60" t="str">
        <f>CLEAN(ARD_SAFE_PROCESSED_20220608[[#This Row],[Column1]])</f>
        <v>4557881489307183</v>
      </c>
      <c r="AE60" t="str">
        <f>CLEAN(ARD_SAFE_PROCESSED_20220608[[#This Row],[Column2]])</f>
        <v>823463</v>
      </c>
      <c r="AF60" t="str">
        <f>CLEAN(ARD_SAFE_PROCESSED_20220608[[#This Row],[Column3]])</f>
        <v>1053276</v>
      </c>
      <c r="AG60" t="str">
        <f>CLEAN(ARD_SAFE_PROCESSED_20220608[[#This Row],[Column4]])</f>
        <v>PL</v>
      </c>
      <c r="AH60" t="str">
        <f>CLEAN(ARD_SAFE_PROCESSED_20220608[[#This Row],[Column5]])</f>
        <v>20250908</v>
      </c>
      <c r="AI60" t="str">
        <f>CLEAN(ARD_SAFE_PROCESSED_20220608[[#This Row],[Column6]])</f>
        <v>604</v>
      </c>
      <c r="AJ60" t="str">
        <f>CLEAN(ARD_SAFE_PROCESSED_20220608[[#This Row],[Column7]])</f>
        <v>76</v>
      </c>
      <c r="AK60" t="str">
        <f>CLEAN(ARD_SAFE_PROCESSED_20220608[[#This Row],[Column8]])</f>
        <v xml:space="preserve">2442 MASS IMPERIAL3 SA MS     </v>
      </c>
      <c r="AL60" t="str">
        <f>CLEAN(ARD_SAFE_PROCESSED_20220608[[#This Row],[Column9]])</f>
        <v>20250908</v>
      </c>
      <c r="AM60" t="str">
        <f>CLEAN(ARD_SAFE_PROCESSED_20220608[[#This Row],[Column10]])</f>
        <v xml:space="preserve">'                       </v>
      </c>
      <c r="AN60" t="s">
        <v>7495</v>
      </c>
      <c r="AO60" t="str">
        <f>CLEAN(ARD_SAFE_PROCESSED_20220608[[#This Row],[Column12]])</f>
        <v>1623</v>
      </c>
      <c r="AP60" t="str">
        <f>CLEAN(ARD_SAFE_PROCESSED_20220608[[#This Row],[Column13]])</f>
        <v xml:space="preserve">   </v>
      </c>
      <c r="AQ60" t="str">
        <f>CLEAN(ARD_SAFE_PROCESSED_20220608[[#This Row],[Column14]])</f>
        <v xml:space="preserve">PS0002    </v>
      </c>
      <c r="AR60" t="str">
        <f>CLEAN(ARD_SAFE_PROCESSED_20220608[[#This Row],[Column15]])</f>
        <v xml:space="preserve">POS CONTACTLESS CHIP                              </v>
      </c>
      <c r="AS60" t="str">
        <f>CLEAN(ARD_SAFE_PROCESSED_20220608[[#This Row],[Column16]])</f>
        <v xml:space="preserve">               </v>
      </c>
      <c r="AT60" t="str">
        <f>CLEAN(ARD_SAFE_PROCESSED_20220608[[#This Row],[Column17]])</f>
        <v>13.60</v>
      </c>
      <c r="AU60" t="str">
        <f>CLEAN(ARD_SAFE_PROCESSED_20220608[[#This Row],[Column18]])</f>
        <v xml:space="preserve">' </v>
      </c>
      <c r="AV60" t="str">
        <f>CLEAN(ARD_SAFE_PROCESSED_20220608[[#This Row],[Column19]])</f>
        <v xml:space="preserve">          </v>
      </c>
      <c r="AW60" t="str">
        <f>CLEAN(ARD_SAFE_PROCESSED_20220608[[#This Row],[Column20]])</f>
        <v>20250908</v>
      </c>
      <c r="AX60" t="str">
        <f>CLEAN(ARD_SAFE_PROCESSED_20220608[[#This Row],[Column21]])</f>
        <v>191713</v>
      </c>
      <c r="AY60" t="str">
        <f>LEFT(ARD_SAFE_PROCESSED_20220608[[#This Row],[Column1]],6)</f>
        <v>455788</v>
      </c>
      <c r="AZ60" t="str">
        <f>RIGHT(ARD_SAFE_PROCESSED_20220608[[#This Row],[Column1]],4)</f>
        <v>7183</v>
      </c>
      <c r="BA60" s="2">
        <f t="shared" si="12"/>
        <v>45994</v>
      </c>
      <c r="BB60">
        <f t="shared" si="13"/>
        <v>3.87</v>
      </c>
      <c r="BC60">
        <f t="shared" si="14"/>
        <v>13.6</v>
      </c>
      <c r="BD60" t="str">
        <f t="shared" si="15"/>
        <v>0</v>
      </c>
      <c r="BE60" t="str">
        <f t="shared" si="16"/>
        <v>F:TC40</v>
      </c>
    </row>
    <row r="61" spans="1:57" hidden="1" x14ac:dyDescent="0.3">
      <c r="A61" t="s">
        <v>7435</v>
      </c>
      <c r="B61" t="s">
        <v>7480</v>
      </c>
      <c r="C61" t="s">
        <v>7451</v>
      </c>
      <c r="D61" t="s">
        <v>64</v>
      </c>
      <c r="E61" t="s">
        <v>348</v>
      </c>
      <c r="F61" t="s">
        <v>28</v>
      </c>
      <c r="G61" t="s">
        <v>29</v>
      </c>
      <c r="H61" t="s">
        <v>7452</v>
      </c>
      <c r="I61" t="s">
        <v>348</v>
      </c>
      <c r="J61" t="s">
        <v>21</v>
      </c>
      <c r="K61" t="s">
        <v>7481</v>
      </c>
      <c r="L61" t="s">
        <v>7482</v>
      </c>
      <c r="M61" t="s">
        <v>65</v>
      </c>
      <c r="N61" t="s">
        <v>77</v>
      </c>
      <c r="O61" t="s">
        <v>66</v>
      </c>
      <c r="P61" t="s">
        <v>22</v>
      </c>
      <c r="Q61" t="s">
        <v>483</v>
      </c>
      <c r="R61" t="s">
        <v>23</v>
      </c>
      <c r="S61" t="s">
        <v>24</v>
      </c>
      <c r="T61" t="s">
        <v>348</v>
      </c>
      <c r="U61" t="s">
        <v>7483</v>
      </c>
      <c r="W61" t="s">
        <v>4483</v>
      </c>
      <c r="X61" t="s">
        <v>81</v>
      </c>
      <c r="Y61" t="e">
        <f>VLOOKUP(W61,ARD_SAFE_PROCESSED_20220608[[#This Row],[Column11]],1,FALSE)</f>
        <v>#N/A</v>
      </c>
      <c r="AB61" t="str">
        <f>CONCATENATE(LEFT(ARD_SAFE_PROCESSED_20220608[[#This Row],[Column1]],6),"******",RIGHT(ARD_SAFE_PROCESSED_20220608[[#This Row],[Column1]],4),";",ARD_SAFE_PROCESSED_20220608[[#This Row],[Column11]])</f>
        <v>455788******7183;74357045251007238100093</v>
      </c>
      <c r="AD61" t="str">
        <f>CLEAN(ARD_SAFE_PROCESSED_20220608[[#This Row],[Column1]])</f>
        <v>4557881489307183</v>
      </c>
      <c r="AE61" t="str">
        <f>CLEAN(ARD_SAFE_PROCESSED_20220608[[#This Row],[Column2]])</f>
        <v>377155</v>
      </c>
      <c r="AF61" t="str">
        <f>CLEAN(ARD_SAFE_PROCESSED_20220608[[#This Row],[Column3]])</f>
        <v>1053276</v>
      </c>
      <c r="AG61" t="str">
        <f>CLEAN(ARD_SAFE_PROCESSED_20220608[[#This Row],[Column4]])</f>
        <v>PL</v>
      </c>
      <c r="AH61" t="str">
        <f>CLEAN(ARD_SAFE_PROCESSED_20220608[[#This Row],[Column5]])</f>
        <v>20250908</v>
      </c>
      <c r="AI61" t="str">
        <f>CLEAN(ARD_SAFE_PROCESSED_20220608[[#This Row],[Column6]])</f>
        <v>604</v>
      </c>
      <c r="AJ61" t="str">
        <f>CLEAN(ARD_SAFE_PROCESSED_20220608[[#This Row],[Column7]])</f>
        <v>76</v>
      </c>
      <c r="AK61" t="str">
        <f>CLEAN(ARD_SAFE_PROCESSED_20220608[[#This Row],[Column8]])</f>
        <v xml:space="preserve">2442 MASS IMPERIAL3 SA MS     </v>
      </c>
      <c r="AL61" t="str">
        <f>CLEAN(ARD_SAFE_PROCESSED_20220608[[#This Row],[Column9]])</f>
        <v>20250908</v>
      </c>
      <c r="AM61" t="str">
        <f>CLEAN(ARD_SAFE_PROCESSED_20220608[[#This Row],[Column10]])</f>
        <v xml:space="preserve">'                       </v>
      </c>
      <c r="AN61" t="s">
        <v>7481</v>
      </c>
      <c r="AO61" t="str">
        <f>CLEAN(ARD_SAFE_PROCESSED_20220608[[#This Row],[Column12]])</f>
        <v>1624</v>
      </c>
      <c r="AP61" t="str">
        <f>CLEAN(ARD_SAFE_PROCESSED_20220608[[#This Row],[Column13]])</f>
        <v xml:space="preserve">   </v>
      </c>
      <c r="AQ61" t="str">
        <f>CLEAN(ARD_SAFE_PROCESSED_20220608[[#This Row],[Column14]])</f>
        <v xml:space="preserve">PS0002    </v>
      </c>
      <c r="AR61" t="str">
        <f>CLEAN(ARD_SAFE_PROCESSED_20220608[[#This Row],[Column15]])</f>
        <v xml:space="preserve">POS CONTACTLESS CHIP                              </v>
      </c>
      <c r="AS61" t="str">
        <f>CLEAN(ARD_SAFE_PROCESSED_20220608[[#This Row],[Column16]])</f>
        <v xml:space="preserve">               </v>
      </c>
      <c r="AT61" t="str">
        <f>CLEAN(ARD_SAFE_PROCESSED_20220608[[#This Row],[Column17]])</f>
        <v>15.50</v>
      </c>
      <c r="AU61" t="str">
        <f>CLEAN(ARD_SAFE_PROCESSED_20220608[[#This Row],[Column18]])</f>
        <v xml:space="preserve">' </v>
      </c>
      <c r="AV61" t="str">
        <f>CLEAN(ARD_SAFE_PROCESSED_20220608[[#This Row],[Column19]])</f>
        <v xml:space="preserve">          </v>
      </c>
      <c r="AW61" t="str">
        <f>CLEAN(ARD_SAFE_PROCESSED_20220608[[#This Row],[Column20]])</f>
        <v>20250908</v>
      </c>
      <c r="AX61" t="str">
        <f>CLEAN(ARD_SAFE_PROCESSED_20220608[[#This Row],[Column21]])</f>
        <v>191829</v>
      </c>
      <c r="AY61" t="str">
        <f>LEFT(ARD_SAFE_PROCESSED_20220608[[#This Row],[Column1]],6)</f>
        <v>455788</v>
      </c>
      <c r="AZ61" t="str">
        <f>RIGHT(ARD_SAFE_PROCESSED_20220608[[#This Row],[Column1]],4)</f>
        <v>7183</v>
      </c>
      <c r="BA61" s="2">
        <f t="shared" si="12"/>
        <v>45994</v>
      </c>
      <c r="BB61">
        <f t="shared" si="13"/>
        <v>4.41</v>
      </c>
      <c r="BC61">
        <f t="shared" si="14"/>
        <v>15.5</v>
      </c>
      <c r="BD61" t="str">
        <f t="shared" si="15"/>
        <v>0</v>
      </c>
      <c r="BE61" t="str">
        <f t="shared" si="16"/>
        <v>F:TC40</v>
      </c>
    </row>
    <row r="62" spans="1:57" hidden="1" x14ac:dyDescent="0.3">
      <c r="A62" t="s">
        <v>2767</v>
      </c>
      <c r="B62" t="s">
        <v>2838</v>
      </c>
      <c r="C62" t="s">
        <v>235</v>
      </c>
      <c r="D62" t="s">
        <v>25</v>
      </c>
      <c r="E62" t="s">
        <v>274</v>
      </c>
      <c r="F62" t="s">
        <v>28</v>
      </c>
      <c r="G62" t="s">
        <v>29</v>
      </c>
      <c r="H62" t="s">
        <v>144</v>
      </c>
      <c r="I62" t="s">
        <v>274</v>
      </c>
      <c r="J62" t="s">
        <v>21</v>
      </c>
      <c r="K62" t="s">
        <v>2839</v>
      </c>
      <c r="L62" t="s">
        <v>2840</v>
      </c>
      <c r="M62" t="s">
        <v>65</v>
      </c>
      <c r="N62" t="s">
        <v>26</v>
      </c>
      <c r="O62" t="s">
        <v>27</v>
      </c>
      <c r="P62" t="s">
        <v>2841</v>
      </c>
      <c r="Q62" t="s">
        <v>2842</v>
      </c>
      <c r="R62" t="s">
        <v>23</v>
      </c>
      <c r="S62" t="s">
        <v>24</v>
      </c>
      <c r="T62" t="s">
        <v>274</v>
      </c>
      <c r="U62" t="s">
        <v>2843</v>
      </c>
      <c r="W62" t="s">
        <v>4487</v>
      </c>
      <c r="X62" t="s">
        <v>81</v>
      </c>
      <c r="Y62" t="e">
        <f>VLOOKUP(W62,ARD_SAFE_PROCESSED_20220608[[#This Row],[Column11]],1,FALSE)</f>
        <v>#N/A</v>
      </c>
      <c r="AB62" t="str">
        <f>CONCATENATE(LEFT(ARD_SAFE_PROCESSED_20220608[[#This Row],[Column1]],6),"******",RIGHT(ARD_SAFE_PROCESSED_20220608[[#This Row],[Column1]],4),";",ARD_SAFE_PROCESSED_20220608[[#This Row],[Column11]])</f>
        <v>414720******9086;74357045253003003405278</v>
      </c>
      <c r="AD62" t="str">
        <f>CLEAN(ARD_SAFE_PROCESSED_20220608[[#This Row],[Column1]])</f>
        <v>4147202595569086</v>
      </c>
      <c r="AE62" t="str">
        <f>CLEAN(ARD_SAFE_PROCESSED_20220608[[#This Row],[Column2]])</f>
        <v>06886D</v>
      </c>
      <c r="AF62" t="str">
        <f>CLEAN(ARD_SAFE_PROCESSED_20220608[[#This Row],[Column3]])</f>
        <v>4039447</v>
      </c>
      <c r="AG62" t="str">
        <f>CLEAN(ARD_SAFE_PROCESSED_20220608[[#This Row],[Column4]])</f>
        <v>EC</v>
      </c>
      <c r="AH62" t="str">
        <f>CLEAN(ARD_SAFE_PROCESSED_20220608[[#This Row],[Column5]])</f>
        <v>20250910</v>
      </c>
      <c r="AI62" t="str">
        <f>CLEAN(ARD_SAFE_PROCESSED_20220608[[#This Row],[Column6]])</f>
        <v>604</v>
      </c>
      <c r="AJ62" t="str">
        <f>CLEAN(ARD_SAFE_PROCESSED_20220608[[#This Row],[Column7]])</f>
        <v>76</v>
      </c>
      <c r="AK62" t="str">
        <f>CLEAN(ARD_SAFE_PROCESSED_20220608[[#This Row],[Column8]])</f>
        <v xml:space="preserve">DLC*RAPPI PERU                </v>
      </c>
      <c r="AL62" t="str">
        <f>CLEAN(ARD_SAFE_PROCESSED_20220608[[#This Row],[Column9]])</f>
        <v>20250910</v>
      </c>
      <c r="AM62" t="str">
        <f>CLEAN(ARD_SAFE_PROCESSED_20220608[[#This Row],[Column10]])</f>
        <v xml:space="preserve">'                       </v>
      </c>
      <c r="AN62" t="s">
        <v>2839</v>
      </c>
      <c r="AO62" t="str">
        <f>CLEAN(ARD_SAFE_PROCESSED_20220608[[#This Row],[Column12]])</f>
        <v>686146</v>
      </c>
      <c r="AP62" t="str">
        <f>CLEAN(ARD_SAFE_PROCESSED_20220608[[#This Row],[Column13]])</f>
        <v xml:space="preserve">   </v>
      </c>
      <c r="AQ62" t="str">
        <f>CLEAN(ARD_SAFE_PROCESSED_20220608[[#This Row],[Column14]])</f>
        <v xml:space="preserve">PV000000  </v>
      </c>
      <c r="AR62" t="str">
        <f>CLEAN(ARD_SAFE_PROCESSED_20220608[[#This Row],[Column15]])</f>
        <v xml:space="preserve">E-COMMERCE                                        </v>
      </c>
      <c r="AS62" t="str">
        <f>CLEAN(ARD_SAFE_PROCESSED_20220608[[#This Row],[Column16]])</f>
        <v xml:space="preserve">11625317775    </v>
      </c>
      <c r="AT62" t="str">
        <f>CLEAN(ARD_SAFE_PROCESSED_20220608[[#This Row],[Column17]])</f>
        <v>20.31</v>
      </c>
      <c r="AU62" t="str">
        <f>CLEAN(ARD_SAFE_PROCESSED_20220608[[#This Row],[Column18]])</f>
        <v xml:space="preserve">' </v>
      </c>
      <c r="AV62" t="str">
        <f>CLEAN(ARD_SAFE_PROCESSED_20220608[[#This Row],[Column19]])</f>
        <v xml:space="preserve">          </v>
      </c>
      <c r="AW62" t="str">
        <f>CLEAN(ARD_SAFE_PROCESSED_20220608[[#This Row],[Column20]])</f>
        <v>20250910</v>
      </c>
      <c r="AX62" t="str">
        <f>CLEAN(ARD_SAFE_PROCESSED_20220608[[#This Row],[Column21]])</f>
        <v>163229</v>
      </c>
      <c r="AY62" t="str">
        <f>LEFT(ARD_SAFE_PROCESSED_20220608[[#This Row],[Column1]],6)</f>
        <v>414720</v>
      </c>
      <c r="AZ62" t="str">
        <f>RIGHT(ARD_SAFE_PROCESSED_20220608[[#This Row],[Column1]],4)</f>
        <v>9086</v>
      </c>
      <c r="BA62" s="2">
        <f t="shared" si="12"/>
        <v>45994</v>
      </c>
      <c r="BB62">
        <f t="shared" si="13"/>
        <v>5.8</v>
      </c>
      <c r="BC62">
        <f t="shared" si="14"/>
        <v>5.8</v>
      </c>
      <c r="BD62" t="str">
        <f t="shared" si="15"/>
        <v>6</v>
      </c>
      <c r="BE62" t="str">
        <f t="shared" si="16"/>
        <v>F:TC40</v>
      </c>
    </row>
    <row r="63" spans="1:57" hidden="1" x14ac:dyDescent="0.3">
      <c r="A63" t="s">
        <v>2767</v>
      </c>
      <c r="B63" t="s">
        <v>2832</v>
      </c>
      <c r="C63" t="s">
        <v>235</v>
      </c>
      <c r="D63" t="s">
        <v>25</v>
      </c>
      <c r="E63" t="s">
        <v>274</v>
      </c>
      <c r="F63" t="s">
        <v>28</v>
      </c>
      <c r="G63" t="s">
        <v>29</v>
      </c>
      <c r="H63" t="s">
        <v>144</v>
      </c>
      <c r="I63" t="s">
        <v>274</v>
      </c>
      <c r="J63" t="s">
        <v>21</v>
      </c>
      <c r="K63" t="s">
        <v>2833</v>
      </c>
      <c r="L63" t="s">
        <v>2834</v>
      </c>
      <c r="M63" t="s">
        <v>65</v>
      </c>
      <c r="N63" t="s">
        <v>26</v>
      </c>
      <c r="O63" t="s">
        <v>27</v>
      </c>
      <c r="P63" t="s">
        <v>2835</v>
      </c>
      <c r="Q63" t="s">
        <v>2836</v>
      </c>
      <c r="R63" t="s">
        <v>23</v>
      </c>
      <c r="S63" t="s">
        <v>24</v>
      </c>
      <c r="T63" t="s">
        <v>274</v>
      </c>
      <c r="U63" t="s">
        <v>2837</v>
      </c>
      <c r="W63" t="s">
        <v>4504</v>
      </c>
      <c r="X63" t="s">
        <v>81</v>
      </c>
      <c r="Y63" t="e">
        <f>VLOOKUP(W63,ARD_SAFE_PROCESSED_20220608[[#This Row],[Column11]],1,FALSE)</f>
        <v>#N/A</v>
      </c>
      <c r="AB63" t="str">
        <f>CONCATENATE(LEFT(ARD_SAFE_PROCESSED_20220608[[#This Row],[Column1]],6),"******",RIGHT(ARD_SAFE_PROCESSED_20220608[[#This Row],[Column1]],4),";",ARD_SAFE_PROCESSED_20220608[[#This Row],[Column11]])</f>
        <v>414720******9086;74357045253003003422919</v>
      </c>
      <c r="AD63" t="str">
        <f>CLEAN(ARD_SAFE_PROCESSED_20220608[[#This Row],[Column1]])</f>
        <v>4147202595569086</v>
      </c>
      <c r="AE63" t="str">
        <f>CLEAN(ARD_SAFE_PROCESSED_20220608[[#This Row],[Column2]])</f>
        <v>06819D</v>
      </c>
      <c r="AF63" t="str">
        <f>CLEAN(ARD_SAFE_PROCESSED_20220608[[#This Row],[Column3]])</f>
        <v>4039447</v>
      </c>
      <c r="AG63" t="str">
        <f>CLEAN(ARD_SAFE_PROCESSED_20220608[[#This Row],[Column4]])</f>
        <v>EC</v>
      </c>
      <c r="AH63" t="str">
        <f>CLEAN(ARD_SAFE_PROCESSED_20220608[[#This Row],[Column5]])</f>
        <v>20250910</v>
      </c>
      <c r="AI63" t="str">
        <f>CLEAN(ARD_SAFE_PROCESSED_20220608[[#This Row],[Column6]])</f>
        <v>604</v>
      </c>
      <c r="AJ63" t="str">
        <f>CLEAN(ARD_SAFE_PROCESSED_20220608[[#This Row],[Column7]])</f>
        <v>76</v>
      </c>
      <c r="AK63" t="str">
        <f>CLEAN(ARD_SAFE_PROCESSED_20220608[[#This Row],[Column8]])</f>
        <v xml:space="preserve">DLC*RAPPI PERU                </v>
      </c>
      <c r="AL63" t="str">
        <f>CLEAN(ARD_SAFE_PROCESSED_20220608[[#This Row],[Column9]])</f>
        <v>20250910</v>
      </c>
      <c r="AM63" t="str">
        <f>CLEAN(ARD_SAFE_PROCESSED_20220608[[#This Row],[Column10]])</f>
        <v xml:space="preserve">'                       </v>
      </c>
      <c r="AN63" t="s">
        <v>2833</v>
      </c>
      <c r="AO63" t="str">
        <f>CLEAN(ARD_SAFE_PROCESSED_20220608[[#This Row],[Column12]])</f>
        <v>686127</v>
      </c>
      <c r="AP63" t="str">
        <f>CLEAN(ARD_SAFE_PROCESSED_20220608[[#This Row],[Column13]])</f>
        <v xml:space="preserve">   </v>
      </c>
      <c r="AQ63" t="str">
        <f>CLEAN(ARD_SAFE_PROCESSED_20220608[[#This Row],[Column14]])</f>
        <v xml:space="preserve">PV000000  </v>
      </c>
      <c r="AR63" t="str">
        <f>CLEAN(ARD_SAFE_PROCESSED_20220608[[#This Row],[Column15]])</f>
        <v xml:space="preserve">E-COMMERCE                                        </v>
      </c>
      <c r="AS63" t="str">
        <f>CLEAN(ARD_SAFE_PROCESSED_20220608[[#This Row],[Column16]])</f>
        <v xml:space="preserve">11625317396    </v>
      </c>
      <c r="AT63" t="str">
        <f>CLEAN(ARD_SAFE_PROCESSED_20220608[[#This Row],[Column17]])</f>
        <v>56.49</v>
      </c>
      <c r="AU63" t="str">
        <f>CLEAN(ARD_SAFE_PROCESSED_20220608[[#This Row],[Column18]])</f>
        <v xml:space="preserve">' </v>
      </c>
      <c r="AV63" t="str">
        <f>CLEAN(ARD_SAFE_PROCESSED_20220608[[#This Row],[Column19]])</f>
        <v xml:space="preserve">          </v>
      </c>
      <c r="AW63" t="str">
        <f>CLEAN(ARD_SAFE_PROCESSED_20220608[[#This Row],[Column20]])</f>
        <v>20250910</v>
      </c>
      <c r="AX63" t="str">
        <f>CLEAN(ARD_SAFE_PROCESSED_20220608[[#This Row],[Column21]])</f>
        <v>163227</v>
      </c>
      <c r="AY63" t="str">
        <f>LEFT(ARD_SAFE_PROCESSED_20220608[[#This Row],[Column1]],6)</f>
        <v>414720</v>
      </c>
      <c r="AZ63" t="str">
        <f>RIGHT(ARD_SAFE_PROCESSED_20220608[[#This Row],[Column1]],4)</f>
        <v>9086</v>
      </c>
      <c r="BA63" s="2">
        <f t="shared" si="12"/>
        <v>45994</v>
      </c>
      <c r="BB63">
        <f t="shared" si="13"/>
        <v>16.13</v>
      </c>
      <c r="BC63">
        <f t="shared" si="14"/>
        <v>16.13</v>
      </c>
      <c r="BD63" t="str">
        <f t="shared" si="15"/>
        <v>6</v>
      </c>
      <c r="BE63" t="str">
        <f t="shared" si="16"/>
        <v>F:TC40</v>
      </c>
    </row>
    <row r="64" spans="1:57" hidden="1" x14ac:dyDescent="0.3">
      <c r="A64" t="s">
        <v>2767</v>
      </c>
      <c r="B64" t="s">
        <v>2780</v>
      </c>
      <c r="C64" t="s">
        <v>235</v>
      </c>
      <c r="D64" t="s">
        <v>25</v>
      </c>
      <c r="E64" t="s">
        <v>275</v>
      </c>
      <c r="F64" t="s">
        <v>28</v>
      </c>
      <c r="G64" t="s">
        <v>29</v>
      </c>
      <c r="H64" t="s">
        <v>144</v>
      </c>
      <c r="I64" t="s">
        <v>275</v>
      </c>
      <c r="J64" t="s">
        <v>21</v>
      </c>
      <c r="K64" t="s">
        <v>2781</v>
      </c>
      <c r="L64" t="s">
        <v>2782</v>
      </c>
      <c r="M64" t="s">
        <v>65</v>
      </c>
      <c r="N64" t="s">
        <v>26</v>
      </c>
      <c r="O64" t="s">
        <v>27</v>
      </c>
      <c r="P64" t="s">
        <v>2783</v>
      </c>
      <c r="Q64" t="s">
        <v>2784</v>
      </c>
      <c r="R64" t="s">
        <v>23</v>
      </c>
      <c r="S64" t="s">
        <v>24</v>
      </c>
      <c r="T64" t="s">
        <v>275</v>
      </c>
      <c r="U64" t="s">
        <v>2785</v>
      </c>
      <c r="W64" t="s">
        <v>4507</v>
      </c>
      <c r="X64" t="s">
        <v>81</v>
      </c>
      <c r="Y64" t="e">
        <f>VLOOKUP(W64,ARD_SAFE_PROCESSED_20220608[[#This Row],[Column11]],1,FALSE)</f>
        <v>#N/A</v>
      </c>
      <c r="AB64" t="str">
        <f>CONCATENATE(LEFT(ARD_SAFE_PROCESSED_20220608[[#This Row],[Column1]],6),"******",RIGHT(ARD_SAFE_PROCESSED_20220608[[#This Row],[Column1]],4),";",ARD_SAFE_PROCESSED_20220608[[#This Row],[Column11]])</f>
        <v>414720******9086;74357045254004907006872</v>
      </c>
      <c r="AD64" t="str">
        <f>CLEAN(ARD_SAFE_PROCESSED_20220608[[#This Row],[Column1]])</f>
        <v>4147202595569086</v>
      </c>
      <c r="AE64" t="str">
        <f>CLEAN(ARD_SAFE_PROCESSED_20220608[[#This Row],[Column2]])</f>
        <v>01301D</v>
      </c>
      <c r="AF64" t="str">
        <f>CLEAN(ARD_SAFE_PROCESSED_20220608[[#This Row],[Column3]])</f>
        <v>4039447</v>
      </c>
      <c r="AG64" t="str">
        <f>CLEAN(ARD_SAFE_PROCESSED_20220608[[#This Row],[Column4]])</f>
        <v>EC</v>
      </c>
      <c r="AH64" t="str">
        <f>CLEAN(ARD_SAFE_PROCESSED_20220608[[#This Row],[Column5]])</f>
        <v>20250911</v>
      </c>
      <c r="AI64" t="str">
        <f>CLEAN(ARD_SAFE_PROCESSED_20220608[[#This Row],[Column6]])</f>
        <v>604</v>
      </c>
      <c r="AJ64" t="str">
        <f>CLEAN(ARD_SAFE_PROCESSED_20220608[[#This Row],[Column7]])</f>
        <v>76</v>
      </c>
      <c r="AK64" t="str">
        <f>CLEAN(ARD_SAFE_PROCESSED_20220608[[#This Row],[Column8]])</f>
        <v xml:space="preserve">DLC*RAPPI PERU                </v>
      </c>
      <c r="AL64" t="str">
        <f>CLEAN(ARD_SAFE_PROCESSED_20220608[[#This Row],[Column9]])</f>
        <v>20250911</v>
      </c>
      <c r="AM64" t="str">
        <f>CLEAN(ARD_SAFE_PROCESSED_20220608[[#This Row],[Column10]])</f>
        <v xml:space="preserve">'                       </v>
      </c>
      <c r="AN64" t="s">
        <v>2781</v>
      </c>
      <c r="AO64" t="str">
        <f>CLEAN(ARD_SAFE_PROCESSED_20220608[[#This Row],[Column12]])</f>
        <v>1868685</v>
      </c>
      <c r="AP64" t="str">
        <f>CLEAN(ARD_SAFE_PROCESSED_20220608[[#This Row],[Column13]])</f>
        <v xml:space="preserve">   </v>
      </c>
      <c r="AQ64" t="str">
        <f>CLEAN(ARD_SAFE_PROCESSED_20220608[[#This Row],[Column14]])</f>
        <v xml:space="preserve">PV000000  </v>
      </c>
      <c r="AR64" t="str">
        <f>CLEAN(ARD_SAFE_PROCESSED_20220608[[#This Row],[Column15]])</f>
        <v xml:space="preserve">E-COMMERCE                                        </v>
      </c>
      <c r="AS64" t="str">
        <f>CLEAN(ARD_SAFE_PROCESSED_20220608[[#This Row],[Column16]])</f>
        <v xml:space="preserve">11629478766    </v>
      </c>
      <c r="AT64" t="str">
        <f>CLEAN(ARD_SAFE_PROCESSED_20220608[[#This Row],[Column17]])</f>
        <v>22.04</v>
      </c>
      <c r="AU64" t="str">
        <f>CLEAN(ARD_SAFE_PROCESSED_20220608[[#This Row],[Column18]])</f>
        <v xml:space="preserve">' </v>
      </c>
      <c r="AV64" t="str">
        <f>CLEAN(ARD_SAFE_PROCESSED_20220608[[#This Row],[Column19]])</f>
        <v xml:space="preserve">          </v>
      </c>
      <c r="AW64" t="str">
        <f>CLEAN(ARD_SAFE_PROCESSED_20220608[[#This Row],[Column20]])</f>
        <v>20250911</v>
      </c>
      <c r="AX64" t="str">
        <f>CLEAN(ARD_SAFE_PROCESSED_20220608[[#This Row],[Column21]])</f>
        <v>11043</v>
      </c>
      <c r="AY64" t="str">
        <f>LEFT(ARD_SAFE_PROCESSED_20220608[[#This Row],[Column1]],6)</f>
        <v>414720</v>
      </c>
      <c r="AZ64" t="str">
        <f>RIGHT(ARD_SAFE_PROCESSED_20220608[[#This Row],[Column1]],4)</f>
        <v>9086</v>
      </c>
      <c r="BA64" s="2">
        <f t="shared" si="12"/>
        <v>45994</v>
      </c>
      <c r="BB64">
        <f t="shared" si="13"/>
        <v>6.32</v>
      </c>
      <c r="BC64">
        <f t="shared" si="14"/>
        <v>6.32</v>
      </c>
      <c r="BD64" t="str">
        <f t="shared" si="15"/>
        <v>6</v>
      </c>
      <c r="BE64" t="str">
        <f t="shared" si="16"/>
        <v>F:TC40</v>
      </c>
    </row>
    <row r="65" spans="1:57" hidden="1" x14ac:dyDescent="0.3">
      <c r="A65" t="s">
        <v>7769</v>
      </c>
      <c r="B65" t="s">
        <v>7770</v>
      </c>
      <c r="C65" t="s">
        <v>184</v>
      </c>
      <c r="D65" t="s">
        <v>25</v>
      </c>
      <c r="E65" t="s">
        <v>275</v>
      </c>
      <c r="F65" t="s">
        <v>28</v>
      </c>
      <c r="G65" t="s">
        <v>29</v>
      </c>
      <c r="H65" t="s">
        <v>144</v>
      </c>
      <c r="I65" t="s">
        <v>2518</v>
      </c>
      <c r="J65" t="s">
        <v>21</v>
      </c>
      <c r="K65" t="s">
        <v>7771</v>
      </c>
      <c r="L65" t="s">
        <v>7772</v>
      </c>
      <c r="M65" t="s">
        <v>65</v>
      </c>
      <c r="N65" t="s">
        <v>26</v>
      </c>
      <c r="O65" t="s">
        <v>27</v>
      </c>
      <c r="P65" t="s">
        <v>7773</v>
      </c>
      <c r="Q65" t="s">
        <v>7774</v>
      </c>
      <c r="R65" t="s">
        <v>23</v>
      </c>
      <c r="S65" t="s">
        <v>24</v>
      </c>
      <c r="T65" t="s">
        <v>275</v>
      </c>
      <c r="U65" t="s">
        <v>7775</v>
      </c>
      <c r="W65" t="s">
        <v>4514</v>
      </c>
      <c r="X65" t="s">
        <v>81</v>
      </c>
      <c r="Y65" t="e">
        <f>VLOOKUP(W65,ARD_SAFE_PROCESSED_20220608[[#This Row],[Column11]],1,FALSE)</f>
        <v>#N/A</v>
      </c>
      <c r="AB65" t="str">
        <f>CONCATENATE(LEFT(ARD_SAFE_PROCESSED_20220608[[#This Row],[Column1]],6),"******",RIGHT(ARD_SAFE_PROCESSED_20220608[[#This Row],[Column1]],4),";",ARD_SAFE_PROCESSED_20220608[[#This Row],[Column11]])</f>
        <v>463403******7217;74357045255005555232933</v>
      </c>
      <c r="AD65" t="str">
        <f>CLEAN(ARD_SAFE_PROCESSED_20220608[[#This Row],[Column1]])</f>
        <v>4634030188507217</v>
      </c>
      <c r="AE65" t="str">
        <f>CLEAN(ARD_SAFE_PROCESSED_20220608[[#This Row],[Column2]])</f>
        <v>006728</v>
      </c>
      <c r="AF65" t="str">
        <f>CLEAN(ARD_SAFE_PROCESSED_20220608[[#This Row],[Column3]])</f>
        <v>4031301</v>
      </c>
      <c r="AG65" t="str">
        <f>CLEAN(ARD_SAFE_PROCESSED_20220608[[#This Row],[Column4]])</f>
        <v>EC</v>
      </c>
      <c r="AH65" t="str">
        <f>CLEAN(ARD_SAFE_PROCESSED_20220608[[#This Row],[Column5]])</f>
        <v>20250911</v>
      </c>
      <c r="AI65" t="str">
        <f>CLEAN(ARD_SAFE_PROCESSED_20220608[[#This Row],[Column6]])</f>
        <v>604</v>
      </c>
      <c r="AJ65" t="str">
        <f>CLEAN(ARD_SAFE_PROCESSED_20220608[[#This Row],[Column7]])</f>
        <v>76</v>
      </c>
      <c r="AK65" t="str">
        <f>CLEAN(ARD_SAFE_PROCESSED_20220608[[#This Row],[Column8]])</f>
        <v xml:space="preserve">DLC*RAPPI PERU                </v>
      </c>
      <c r="AL65" t="str">
        <f>CLEAN(ARD_SAFE_PROCESSED_20220608[[#This Row],[Column9]])</f>
        <v>20250912</v>
      </c>
      <c r="AM65" t="str">
        <f>CLEAN(ARD_SAFE_PROCESSED_20220608[[#This Row],[Column10]])</f>
        <v xml:space="preserve">'                       </v>
      </c>
      <c r="AN65" t="s">
        <v>7771</v>
      </c>
      <c r="AO65" t="str">
        <f>CLEAN(ARD_SAFE_PROCESSED_20220608[[#This Row],[Column12]])</f>
        <v>1320817</v>
      </c>
      <c r="AP65" t="str">
        <f>CLEAN(ARD_SAFE_PROCESSED_20220608[[#This Row],[Column13]])</f>
        <v xml:space="preserve">   </v>
      </c>
      <c r="AQ65" t="str">
        <f>CLEAN(ARD_SAFE_PROCESSED_20220608[[#This Row],[Column14]])</f>
        <v xml:space="preserve">PV000000  </v>
      </c>
      <c r="AR65" t="str">
        <f>CLEAN(ARD_SAFE_PROCESSED_20220608[[#This Row],[Column15]])</f>
        <v xml:space="preserve">E-COMMERCE                                        </v>
      </c>
      <c r="AS65" t="str">
        <f>CLEAN(ARD_SAFE_PROCESSED_20220608[[#This Row],[Column16]])</f>
        <v xml:space="preserve">11640506586    </v>
      </c>
      <c r="AT65" t="str">
        <f>CLEAN(ARD_SAFE_PROCESSED_20220608[[#This Row],[Column17]])</f>
        <v>50.22</v>
      </c>
      <c r="AU65" t="str">
        <f>CLEAN(ARD_SAFE_PROCESSED_20220608[[#This Row],[Column18]])</f>
        <v xml:space="preserve">' </v>
      </c>
      <c r="AV65" t="str">
        <f>CLEAN(ARD_SAFE_PROCESSED_20220608[[#This Row],[Column19]])</f>
        <v xml:space="preserve">          </v>
      </c>
      <c r="AW65" t="str">
        <f>CLEAN(ARD_SAFE_PROCESSED_20220608[[#This Row],[Column20]])</f>
        <v>20250911</v>
      </c>
      <c r="AX65" t="str">
        <f>CLEAN(ARD_SAFE_PROCESSED_20220608[[#This Row],[Column21]])</f>
        <v>233452</v>
      </c>
      <c r="AY65" t="str">
        <f>LEFT(ARD_SAFE_PROCESSED_20220608[[#This Row],[Column1]],6)</f>
        <v>463403</v>
      </c>
      <c r="AZ65" t="str">
        <f>RIGHT(ARD_SAFE_PROCESSED_20220608[[#This Row],[Column1]],4)</f>
        <v>7217</v>
      </c>
      <c r="BA65" s="2">
        <f t="shared" si="12"/>
        <v>45993</v>
      </c>
      <c r="BB65">
        <f t="shared" si="13"/>
        <v>14.41</v>
      </c>
      <c r="BC65">
        <f t="shared" si="14"/>
        <v>50.22</v>
      </c>
      <c r="BD65" t="str">
        <f t="shared" si="15"/>
        <v>6</v>
      </c>
      <c r="BE65" t="str">
        <f t="shared" si="16"/>
        <v>F:TC40</v>
      </c>
    </row>
    <row r="66" spans="1:57" hidden="1" x14ac:dyDescent="0.3">
      <c r="A66" t="s">
        <v>2767</v>
      </c>
      <c r="B66" t="s">
        <v>2812</v>
      </c>
      <c r="C66" t="s">
        <v>235</v>
      </c>
      <c r="D66" t="s">
        <v>25</v>
      </c>
      <c r="E66" t="s">
        <v>275</v>
      </c>
      <c r="F66" t="s">
        <v>28</v>
      </c>
      <c r="G66" t="s">
        <v>29</v>
      </c>
      <c r="H66" t="s">
        <v>144</v>
      </c>
      <c r="I66" t="s">
        <v>2518</v>
      </c>
      <c r="J66" t="s">
        <v>21</v>
      </c>
      <c r="K66" t="s">
        <v>2813</v>
      </c>
      <c r="L66" t="s">
        <v>2814</v>
      </c>
      <c r="M66" t="s">
        <v>65</v>
      </c>
      <c r="N66" t="s">
        <v>26</v>
      </c>
      <c r="O66" t="s">
        <v>27</v>
      </c>
      <c r="P66" t="s">
        <v>2815</v>
      </c>
      <c r="Q66" t="s">
        <v>2816</v>
      </c>
      <c r="R66" t="s">
        <v>23</v>
      </c>
      <c r="S66" t="s">
        <v>24</v>
      </c>
      <c r="T66" t="s">
        <v>275</v>
      </c>
      <c r="U66" t="s">
        <v>2817</v>
      </c>
      <c r="W66" t="s">
        <v>4517</v>
      </c>
      <c r="X66" t="s">
        <v>81</v>
      </c>
      <c r="Y66" t="e">
        <f>VLOOKUP(W66,ARD_SAFE_PROCESSED_20220608[[#This Row],[Column11]],1,FALSE)</f>
        <v>#N/A</v>
      </c>
      <c r="AB66" t="str">
        <f>CONCATENATE(LEFT(ARD_SAFE_PROCESSED_20220608[[#This Row],[Column1]],6),"******",RIGHT(ARD_SAFE_PROCESSED_20220608[[#This Row],[Column1]],4),";",ARD_SAFE_PROCESSED_20220608[[#This Row],[Column11]])</f>
        <v>414720******9086;74357045255005566717906</v>
      </c>
      <c r="AD66" t="str">
        <f>CLEAN(ARD_SAFE_PROCESSED_20220608[[#This Row],[Column1]])</f>
        <v>4147202595569086</v>
      </c>
      <c r="AE66" t="str">
        <f>CLEAN(ARD_SAFE_PROCESSED_20220608[[#This Row],[Column2]])</f>
        <v>04636D</v>
      </c>
      <c r="AF66" t="str">
        <f>CLEAN(ARD_SAFE_PROCESSED_20220608[[#This Row],[Column3]])</f>
        <v>4039447</v>
      </c>
      <c r="AG66" t="str">
        <f>CLEAN(ARD_SAFE_PROCESSED_20220608[[#This Row],[Column4]])</f>
        <v>EC</v>
      </c>
      <c r="AH66" t="str">
        <f>CLEAN(ARD_SAFE_PROCESSED_20220608[[#This Row],[Column5]])</f>
        <v>20250911</v>
      </c>
      <c r="AI66" t="str">
        <f>CLEAN(ARD_SAFE_PROCESSED_20220608[[#This Row],[Column6]])</f>
        <v>604</v>
      </c>
      <c r="AJ66" t="str">
        <f>CLEAN(ARD_SAFE_PROCESSED_20220608[[#This Row],[Column7]])</f>
        <v>76</v>
      </c>
      <c r="AK66" t="str">
        <f>CLEAN(ARD_SAFE_PROCESSED_20220608[[#This Row],[Column8]])</f>
        <v xml:space="preserve">DLC*RAPPI PERU                </v>
      </c>
      <c r="AL66" t="str">
        <f>CLEAN(ARD_SAFE_PROCESSED_20220608[[#This Row],[Column9]])</f>
        <v>20250912</v>
      </c>
      <c r="AM66" t="str">
        <f>CLEAN(ARD_SAFE_PROCESSED_20220608[[#This Row],[Column10]])</f>
        <v xml:space="preserve">'                       </v>
      </c>
      <c r="AN66" t="s">
        <v>2813</v>
      </c>
      <c r="AO66" t="str">
        <f>CLEAN(ARD_SAFE_PROCESSED_20220608[[#This Row],[Column12]])</f>
        <v>1274992</v>
      </c>
      <c r="AP66" t="str">
        <f>CLEAN(ARD_SAFE_PROCESSED_20220608[[#This Row],[Column13]])</f>
        <v xml:space="preserve">   </v>
      </c>
      <c r="AQ66" t="str">
        <f>CLEAN(ARD_SAFE_PROCESSED_20220608[[#This Row],[Column14]])</f>
        <v xml:space="preserve">PV000000  </v>
      </c>
      <c r="AR66" t="str">
        <f>CLEAN(ARD_SAFE_PROCESSED_20220608[[#This Row],[Column15]])</f>
        <v xml:space="preserve">E-COMMERCE                                        </v>
      </c>
      <c r="AS66" t="str">
        <f>CLEAN(ARD_SAFE_PROCESSED_20220608[[#This Row],[Column16]])</f>
        <v xml:space="preserve">11639563630    </v>
      </c>
      <c r="AT66" t="str">
        <f>CLEAN(ARD_SAFE_PROCESSED_20220608[[#This Row],[Column17]])</f>
        <v>39.14</v>
      </c>
      <c r="AU66" t="str">
        <f>CLEAN(ARD_SAFE_PROCESSED_20220608[[#This Row],[Column18]])</f>
        <v xml:space="preserve">' </v>
      </c>
      <c r="AV66" t="str">
        <f>CLEAN(ARD_SAFE_PROCESSED_20220608[[#This Row],[Column19]])</f>
        <v xml:space="preserve">          </v>
      </c>
      <c r="AW66" t="str">
        <f>CLEAN(ARD_SAFE_PROCESSED_20220608[[#This Row],[Column20]])</f>
        <v>20250911</v>
      </c>
      <c r="AX66" t="str">
        <f>CLEAN(ARD_SAFE_PROCESSED_20220608[[#This Row],[Column21]])</f>
        <v>212154</v>
      </c>
      <c r="AY66" t="str">
        <f>LEFT(ARD_SAFE_PROCESSED_20220608[[#This Row],[Column1]],6)</f>
        <v>414720</v>
      </c>
      <c r="AZ66" t="str">
        <f>RIGHT(ARD_SAFE_PROCESSED_20220608[[#This Row],[Column1]],4)</f>
        <v>9086</v>
      </c>
      <c r="BA66" s="2">
        <f t="shared" si="12"/>
        <v>45994</v>
      </c>
      <c r="BB66">
        <f t="shared" si="13"/>
        <v>11.27</v>
      </c>
      <c r="BC66">
        <f t="shared" si="14"/>
        <v>11.27</v>
      </c>
      <c r="BD66" t="str">
        <f t="shared" si="15"/>
        <v>6</v>
      </c>
      <c r="BE66" t="str">
        <f t="shared" si="16"/>
        <v>F:TC40</v>
      </c>
    </row>
    <row r="67" spans="1:57" hidden="1" x14ac:dyDescent="0.3">
      <c r="A67" t="s">
        <v>2515</v>
      </c>
      <c r="B67" t="s">
        <v>2516</v>
      </c>
      <c r="C67" t="s">
        <v>2517</v>
      </c>
      <c r="D67" t="s">
        <v>25</v>
      </c>
      <c r="E67" t="s">
        <v>2518</v>
      </c>
      <c r="F67" t="s">
        <v>28</v>
      </c>
      <c r="G67" t="s">
        <v>29</v>
      </c>
      <c r="H67" t="s">
        <v>297</v>
      </c>
      <c r="I67" t="s">
        <v>2518</v>
      </c>
      <c r="J67" t="s">
        <v>21</v>
      </c>
      <c r="K67" t="s">
        <v>2519</v>
      </c>
      <c r="L67" t="s">
        <v>2520</v>
      </c>
      <c r="M67" t="s">
        <v>65</v>
      </c>
      <c r="N67" t="s">
        <v>26</v>
      </c>
      <c r="O67" t="s">
        <v>27</v>
      </c>
      <c r="P67" t="s">
        <v>2521</v>
      </c>
      <c r="Q67" t="s">
        <v>2522</v>
      </c>
      <c r="R67" t="s">
        <v>23</v>
      </c>
      <c r="S67" t="s">
        <v>24</v>
      </c>
      <c r="T67" t="s">
        <v>2518</v>
      </c>
      <c r="U67" t="s">
        <v>2523</v>
      </c>
      <c r="W67" t="s">
        <v>4463</v>
      </c>
      <c r="X67" t="s">
        <v>81</v>
      </c>
      <c r="Y67" t="e">
        <f>VLOOKUP(W67,ARD_SAFE_PROCESSED_20220608[[#This Row],[Column11]],1,FALSE)</f>
        <v>#N/A</v>
      </c>
      <c r="AB67" t="str">
        <f>CONCATENATE(LEFT(ARD_SAFE_PROCESSED_20220608[[#This Row],[Column1]],6),"******",RIGHT(ARD_SAFE_PROCESSED_20220608[[#This Row],[Column1]],4),";",ARD_SAFE_PROCESSED_20220608[[#This Row],[Column11]])</f>
        <v>410039******2181;74357045255005574300208</v>
      </c>
      <c r="AD67" t="str">
        <f>CLEAN(ARD_SAFE_PROCESSED_20220608[[#This Row],[Column1]])</f>
        <v>4100390429302181</v>
      </c>
      <c r="AE67" t="str">
        <f>CLEAN(ARD_SAFE_PROCESSED_20220608[[#This Row],[Column2]])</f>
        <v>07315C</v>
      </c>
      <c r="AF67" t="str">
        <f>CLEAN(ARD_SAFE_PROCESSED_20220608[[#This Row],[Column3]])</f>
        <v>4040952</v>
      </c>
      <c r="AG67" t="str">
        <f>CLEAN(ARD_SAFE_PROCESSED_20220608[[#This Row],[Column4]])</f>
        <v>EC</v>
      </c>
      <c r="AH67" t="str">
        <f>CLEAN(ARD_SAFE_PROCESSED_20220608[[#This Row],[Column5]])</f>
        <v>20250912</v>
      </c>
      <c r="AI67" t="str">
        <f>CLEAN(ARD_SAFE_PROCESSED_20220608[[#This Row],[Column6]])</f>
        <v>604</v>
      </c>
      <c r="AJ67" t="str">
        <f>CLEAN(ARD_SAFE_PROCESSED_20220608[[#This Row],[Column7]])</f>
        <v>76</v>
      </c>
      <c r="AK67" t="str">
        <f>CLEAN(ARD_SAFE_PROCESSED_20220608[[#This Row],[Column8]])</f>
        <v xml:space="preserve">DLC*PEDIDOSYA PLUS            </v>
      </c>
      <c r="AL67" t="str">
        <f>CLEAN(ARD_SAFE_PROCESSED_20220608[[#This Row],[Column9]])</f>
        <v>20250912</v>
      </c>
      <c r="AM67" t="str">
        <f>CLEAN(ARD_SAFE_PROCESSED_20220608[[#This Row],[Column10]])</f>
        <v xml:space="preserve">'                       </v>
      </c>
      <c r="AN67" t="s">
        <v>2519</v>
      </c>
      <c r="AO67" t="str">
        <f>CLEAN(ARD_SAFE_PROCESSED_20220608[[#This Row],[Column12]])</f>
        <v>2474812</v>
      </c>
      <c r="AP67" t="str">
        <f>CLEAN(ARD_SAFE_PROCESSED_20220608[[#This Row],[Column13]])</f>
        <v xml:space="preserve">   </v>
      </c>
      <c r="AQ67" t="str">
        <f>CLEAN(ARD_SAFE_PROCESSED_20220608[[#This Row],[Column14]])</f>
        <v xml:space="preserve">PV000000  </v>
      </c>
      <c r="AR67" t="str">
        <f>CLEAN(ARD_SAFE_PROCESSED_20220608[[#This Row],[Column15]])</f>
        <v xml:space="preserve">E-COMMERCE                                        </v>
      </c>
      <c r="AS67" t="str">
        <f>CLEAN(ARD_SAFE_PROCESSED_20220608[[#This Row],[Column16]])</f>
        <v xml:space="preserve">11644923116    </v>
      </c>
      <c r="AT67" t="str">
        <f>CLEAN(ARD_SAFE_PROCESSED_20220608[[#This Row],[Column17]])</f>
        <v>1.00</v>
      </c>
      <c r="AU67" t="str">
        <f>CLEAN(ARD_SAFE_PROCESSED_20220608[[#This Row],[Column18]])</f>
        <v xml:space="preserve">' </v>
      </c>
      <c r="AV67" t="str">
        <f>CLEAN(ARD_SAFE_PROCESSED_20220608[[#This Row],[Column19]])</f>
        <v xml:space="preserve">          </v>
      </c>
      <c r="AW67" t="str">
        <f>CLEAN(ARD_SAFE_PROCESSED_20220608[[#This Row],[Column20]])</f>
        <v>20250912</v>
      </c>
      <c r="AX67" t="str">
        <f>CLEAN(ARD_SAFE_PROCESSED_20220608[[#This Row],[Column21]])</f>
        <v>102919</v>
      </c>
      <c r="AY67" t="str">
        <f>LEFT(ARD_SAFE_PROCESSED_20220608[[#This Row],[Column1]],6)</f>
        <v>410039</v>
      </c>
      <c r="AZ67" t="str">
        <f>RIGHT(ARD_SAFE_PROCESSED_20220608[[#This Row],[Column1]],4)</f>
        <v>2181</v>
      </c>
      <c r="BA67" s="2">
        <f t="shared" si="12"/>
        <v>45993</v>
      </c>
      <c r="BB67">
        <f t="shared" si="13"/>
        <v>0.28999999999999998</v>
      </c>
      <c r="BC67">
        <f t="shared" si="14"/>
        <v>0.28999999999999998</v>
      </c>
      <c r="BD67" t="str">
        <f t="shared" si="15"/>
        <v>1</v>
      </c>
      <c r="BE67" t="str">
        <f t="shared" si="16"/>
        <v>F:TC40</v>
      </c>
    </row>
    <row r="68" spans="1:57" hidden="1" x14ac:dyDescent="0.3">
      <c r="A68" t="s">
        <v>7435</v>
      </c>
      <c r="B68" t="s">
        <v>7473</v>
      </c>
      <c r="C68" t="s">
        <v>7474</v>
      </c>
      <c r="D68" t="s">
        <v>64</v>
      </c>
      <c r="E68" t="s">
        <v>2518</v>
      </c>
      <c r="F68" t="s">
        <v>28</v>
      </c>
      <c r="G68" t="s">
        <v>29</v>
      </c>
      <c r="H68" t="s">
        <v>7475</v>
      </c>
      <c r="I68" t="s">
        <v>2518</v>
      </c>
      <c r="J68" t="s">
        <v>21</v>
      </c>
      <c r="K68" t="s">
        <v>7476</v>
      </c>
      <c r="L68" t="s">
        <v>7477</v>
      </c>
      <c r="M68" t="s">
        <v>65</v>
      </c>
      <c r="N68" t="s">
        <v>7478</v>
      </c>
      <c r="O68" t="s">
        <v>66</v>
      </c>
      <c r="P68" t="s">
        <v>22</v>
      </c>
      <c r="Q68" t="s">
        <v>6086</v>
      </c>
      <c r="R68" t="s">
        <v>23</v>
      </c>
      <c r="S68" t="s">
        <v>24</v>
      </c>
      <c r="T68" t="s">
        <v>2518</v>
      </c>
      <c r="U68" t="s">
        <v>7479</v>
      </c>
      <c r="W68" t="s">
        <v>4467</v>
      </c>
      <c r="X68" t="s">
        <v>81</v>
      </c>
      <c r="Y68" t="e">
        <f>VLOOKUP(W68,ARD_SAFE_PROCESSED_20220608[[#This Row],[Column11]],1,FALSE)</f>
        <v>#N/A</v>
      </c>
      <c r="AB68" t="str">
        <f>CONCATENATE(LEFT(ARD_SAFE_PROCESSED_20220608[[#This Row],[Column1]],6),"******",RIGHT(ARD_SAFE_PROCESSED_20220608[[#This Row],[Column1]],4),";",ARD_SAFE_PROCESSED_20220608[[#This Row],[Column11]])</f>
        <v>455788******7183;74357045255007648800486</v>
      </c>
      <c r="AD68" t="str">
        <f>CLEAN(ARD_SAFE_PROCESSED_20220608[[#This Row],[Column1]])</f>
        <v>4557881489307183</v>
      </c>
      <c r="AE68" t="str">
        <f>CLEAN(ARD_SAFE_PROCESSED_20220608[[#This Row],[Column2]])</f>
        <v>344042</v>
      </c>
      <c r="AF68" t="str">
        <f>CLEAN(ARD_SAFE_PROCESSED_20220608[[#This Row],[Column3]])</f>
        <v>1038694</v>
      </c>
      <c r="AG68" t="str">
        <f>CLEAN(ARD_SAFE_PROCESSED_20220608[[#This Row],[Column4]])</f>
        <v>PL</v>
      </c>
      <c r="AH68" t="str">
        <f>CLEAN(ARD_SAFE_PROCESSED_20220608[[#This Row],[Column5]])</f>
        <v>20250912</v>
      </c>
      <c r="AI68" t="str">
        <f>CLEAN(ARD_SAFE_PROCESSED_20220608[[#This Row],[Column6]])</f>
        <v>604</v>
      </c>
      <c r="AJ68" t="str">
        <f>CLEAN(ARD_SAFE_PROCESSED_20220608[[#This Row],[Column7]])</f>
        <v>76</v>
      </c>
      <c r="AK68" t="str">
        <f>CLEAN(ARD_SAFE_PROCESSED_20220608[[#This Row],[Column8]])</f>
        <v xml:space="preserve">066 PVEA ATE                  </v>
      </c>
      <c r="AL68" t="str">
        <f>CLEAN(ARD_SAFE_PROCESSED_20220608[[#This Row],[Column9]])</f>
        <v>20250912</v>
      </c>
      <c r="AM68" t="str">
        <f>CLEAN(ARD_SAFE_PROCESSED_20220608[[#This Row],[Column10]])</f>
        <v xml:space="preserve">'                       </v>
      </c>
      <c r="AN68" t="s">
        <v>7476</v>
      </c>
      <c r="AO68" t="str">
        <f>CLEAN(ARD_SAFE_PROCESSED_20220608[[#This Row],[Column12]])</f>
        <v>1240</v>
      </c>
      <c r="AP68" t="str">
        <f>CLEAN(ARD_SAFE_PROCESSED_20220608[[#This Row],[Column13]])</f>
        <v xml:space="preserve">   </v>
      </c>
      <c r="AQ68" t="str">
        <f>CLEAN(ARD_SAFE_PROCESSED_20220608[[#This Row],[Column14]])</f>
        <v xml:space="preserve">PS0095    </v>
      </c>
      <c r="AR68" t="str">
        <f>CLEAN(ARD_SAFE_PROCESSED_20220608[[#This Row],[Column15]])</f>
        <v xml:space="preserve">POS CONTACTLESS CHIP                              </v>
      </c>
      <c r="AS68" t="str">
        <f>CLEAN(ARD_SAFE_PROCESSED_20220608[[#This Row],[Column16]])</f>
        <v xml:space="preserve">               </v>
      </c>
      <c r="AT68" t="str">
        <f>CLEAN(ARD_SAFE_PROCESSED_20220608[[#This Row],[Column17]])</f>
        <v>25.20</v>
      </c>
      <c r="AU68" t="str">
        <f>CLEAN(ARD_SAFE_PROCESSED_20220608[[#This Row],[Column18]])</f>
        <v xml:space="preserve">' </v>
      </c>
      <c r="AV68" t="str">
        <f>CLEAN(ARD_SAFE_PROCESSED_20220608[[#This Row],[Column19]])</f>
        <v xml:space="preserve">          </v>
      </c>
      <c r="AW68" t="str">
        <f>CLEAN(ARD_SAFE_PROCESSED_20220608[[#This Row],[Column20]])</f>
        <v>20250912</v>
      </c>
      <c r="AX68" t="str">
        <f>CLEAN(ARD_SAFE_PROCESSED_20220608[[#This Row],[Column21]])</f>
        <v>173842</v>
      </c>
      <c r="AY68" t="str">
        <f>LEFT(ARD_SAFE_PROCESSED_20220608[[#This Row],[Column1]],6)</f>
        <v>455788</v>
      </c>
      <c r="AZ68" t="str">
        <f>RIGHT(ARD_SAFE_PROCESSED_20220608[[#This Row],[Column1]],4)</f>
        <v>7183</v>
      </c>
      <c r="BA68" s="2">
        <f t="shared" si="12"/>
        <v>45994</v>
      </c>
      <c r="BB68">
        <f t="shared" si="13"/>
        <v>7.25</v>
      </c>
      <c r="BC68">
        <f t="shared" si="14"/>
        <v>25.2</v>
      </c>
      <c r="BD68" t="str">
        <f t="shared" si="15"/>
        <v>0</v>
      </c>
      <c r="BE68" t="str">
        <f t="shared" si="16"/>
        <v>F:TC40</v>
      </c>
    </row>
    <row r="69" spans="1:57" hidden="1" x14ac:dyDescent="0.3">
      <c r="A69" t="s">
        <v>3903</v>
      </c>
      <c r="B69" t="s">
        <v>3931</v>
      </c>
      <c r="C69" t="s">
        <v>3911</v>
      </c>
      <c r="D69" t="s">
        <v>64</v>
      </c>
      <c r="E69" t="s">
        <v>275</v>
      </c>
      <c r="F69" t="s">
        <v>28</v>
      </c>
      <c r="G69" t="s">
        <v>29</v>
      </c>
      <c r="H69" t="s">
        <v>3912</v>
      </c>
      <c r="I69" t="s">
        <v>2518</v>
      </c>
      <c r="J69" t="s">
        <v>21</v>
      </c>
      <c r="K69" t="s">
        <v>3932</v>
      </c>
      <c r="L69" t="s">
        <v>3933</v>
      </c>
      <c r="M69" t="s">
        <v>65</v>
      </c>
      <c r="N69" t="s">
        <v>77</v>
      </c>
      <c r="O69" t="s">
        <v>66</v>
      </c>
      <c r="P69" t="s">
        <v>22</v>
      </c>
      <c r="Q69" t="s">
        <v>3934</v>
      </c>
      <c r="R69" t="s">
        <v>23</v>
      </c>
      <c r="S69" t="s">
        <v>24</v>
      </c>
      <c r="T69" t="s">
        <v>275</v>
      </c>
      <c r="U69" t="s">
        <v>3935</v>
      </c>
      <c r="W69" t="s">
        <v>4470</v>
      </c>
      <c r="X69" t="s">
        <v>81</v>
      </c>
      <c r="Y69" t="e">
        <f>VLOOKUP(W69,ARD_SAFE_PROCESSED_20220608[[#This Row],[Column11]],1,FALSE)</f>
        <v>#N/A</v>
      </c>
      <c r="AB69" t="str">
        <f>CONCATENATE(LEFT(ARD_SAFE_PROCESSED_20220608[[#This Row],[Column1]],6),"******",RIGHT(ARD_SAFE_PROCESSED_20220608[[#This Row],[Column1]],4),";",ARD_SAFE_PROCESSED_20220608[[#This Row],[Column11]])</f>
        <v>421355******2508;74357045255008998300184</v>
      </c>
      <c r="AD69" t="str">
        <f>CLEAN(ARD_SAFE_PROCESSED_20220608[[#This Row],[Column1]])</f>
        <v>4213550196302508</v>
      </c>
      <c r="AE69" t="str">
        <f>CLEAN(ARD_SAFE_PROCESSED_20220608[[#This Row],[Column2]])</f>
        <v>448697</v>
      </c>
      <c r="AF69" t="str">
        <f>CLEAN(ARD_SAFE_PROCESSED_20220608[[#This Row],[Column3]])</f>
        <v>1051566</v>
      </c>
      <c r="AG69" t="str">
        <f>CLEAN(ARD_SAFE_PROCESSED_20220608[[#This Row],[Column4]])</f>
        <v>PL</v>
      </c>
      <c r="AH69" t="str">
        <f>CLEAN(ARD_SAFE_PROCESSED_20220608[[#This Row],[Column5]])</f>
        <v>20250911</v>
      </c>
      <c r="AI69" t="str">
        <f>CLEAN(ARD_SAFE_PROCESSED_20220608[[#This Row],[Column6]])</f>
        <v>604</v>
      </c>
      <c r="AJ69" t="str">
        <f>CLEAN(ARD_SAFE_PROCESSED_20220608[[#This Row],[Column7]])</f>
        <v>76</v>
      </c>
      <c r="AK69" t="str">
        <f>CLEAN(ARD_SAFE_PROCESSED_20220608[[#This Row],[Column8]])</f>
        <v xml:space="preserve">957 CD SPSA MERKAO VES        </v>
      </c>
      <c r="AL69" t="str">
        <f>CLEAN(ARD_SAFE_PROCESSED_20220608[[#This Row],[Column9]])</f>
        <v>20250912</v>
      </c>
      <c r="AM69" t="str">
        <f>CLEAN(ARD_SAFE_PROCESSED_20220608[[#This Row],[Column10]])</f>
        <v xml:space="preserve">'                       </v>
      </c>
      <c r="AN69" t="s">
        <v>3932</v>
      </c>
      <c r="AO69" t="str">
        <f>CLEAN(ARD_SAFE_PROCESSED_20220608[[#This Row],[Column12]])</f>
        <v>9052</v>
      </c>
      <c r="AP69" t="str">
        <f>CLEAN(ARD_SAFE_PROCESSED_20220608[[#This Row],[Column13]])</f>
        <v xml:space="preserve">   </v>
      </c>
      <c r="AQ69" t="str">
        <f>CLEAN(ARD_SAFE_PROCESSED_20220608[[#This Row],[Column14]])</f>
        <v xml:space="preserve">PS0002    </v>
      </c>
      <c r="AR69" t="str">
        <f>CLEAN(ARD_SAFE_PROCESSED_20220608[[#This Row],[Column15]])</f>
        <v xml:space="preserve">POS CONTACTLESS CHIP                              </v>
      </c>
      <c r="AS69" t="str">
        <f>CLEAN(ARD_SAFE_PROCESSED_20220608[[#This Row],[Column16]])</f>
        <v xml:space="preserve">               </v>
      </c>
      <c r="AT69" t="str">
        <f>CLEAN(ARD_SAFE_PROCESSED_20220608[[#This Row],[Column17]])</f>
        <v>77.75</v>
      </c>
      <c r="AU69" t="str">
        <f>CLEAN(ARD_SAFE_PROCESSED_20220608[[#This Row],[Column18]])</f>
        <v xml:space="preserve">' </v>
      </c>
      <c r="AV69" t="str">
        <f>CLEAN(ARD_SAFE_PROCESSED_20220608[[#This Row],[Column19]])</f>
        <v xml:space="preserve">          </v>
      </c>
      <c r="AW69" t="str">
        <f>CLEAN(ARD_SAFE_PROCESSED_20220608[[#This Row],[Column20]])</f>
        <v>20250911</v>
      </c>
      <c r="AX69" t="str">
        <f>CLEAN(ARD_SAFE_PROCESSED_20220608[[#This Row],[Column21]])</f>
        <v>143755</v>
      </c>
      <c r="AY69" t="str">
        <f>LEFT(ARD_SAFE_PROCESSED_20220608[[#This Row],[Column1]],6)</f>
        <v>421355</v>
      </c>
      <c r="AZ69" t="str">
        <f>RIGHT(ARD_SAFE_PROCESSED_20220608[[#This Row],[Column1]],4)</f>
        <v>2508</v>
      </c>
      <c r="BA69" s="2">
        <f t="shared" si="12"/>
        <v>45993</v>
      </c>
      <c r="BB69">
        <f t="shared" si="13"/>
        <v>22.3</v>
      </c>
      <c r="BC69">
        <f t="shared" si="14"/>
        <v>77.75</v>
      </c>
      <c r="BD69" t="str">
        <f t="shared" si="15"/>
        <v>1</v>
      </c>
      <c r="BE69" t="str">
        <f t="shared" si="16"/>
        <v>F:TC40</v>
      </c>
    </row>
    <row r="70" spans="1:57" hidden="1" x14ac:dyDescent="0.3">
      <c r="A70" t="s">
        <v>3343</v>
      </c>
      <c r="B70" t="s">
        <v>3344</v>
      </c>
      <c r="C70" t="s">
        <v>3345</v>
      </c>
      <c r="D70" t="s">
        <v>64</v>
      </c>
      <c r="E70" t="s">
        <v>287</v>
      </c>
      <c r="F70" t="s">
        <v>28</v>
      </c>
      <c r="G70" t="s">
        <v>29</v>
      </c>
      <c r="H70" t="s">
        <v>3346</v>
      </c>
      <c r="I70" t="s">
        <v>287</v>
      </c>
      <c r="J70" t="s">
        <v>21</v>
      </c>
      <c r="K70" t="s">
        <v>3347</v>
      </c>
      <c r="L70" t="s">
        <v>3348</v>
      </c>
      <c r="M70" t="s">
        <v>65</v>
      </c>
      <c r="N70" t="s">
        <v>67</v>
      </c>
      <c r="O70" t="s">
        <v>66</v>
      </c>
      <c r="P70" t="s">
        <v>22</v>
      </c>
      <c r="Q70" t="s">
        <v>381</v>
      </c>
      <c r="R70" t="s">
        <v>23</v>
      </c>
      <c r="S70" t="s">
        <v>24</v>
      </c>
      <c r="T70" t="s">
        <v>287</v>
      </c>
      <c r="U70" t="s">
        <v>3349</v>
      </c>
      <c r="W70" t="s">
        <v>4476</v>
      </c>
      <c r="X70" t="s">
        <v>81</v>
      </c>
      <c r="Y70" t="e">
        <f>VLOOKUP(W70,ARD_SAFE_PROCESSED_20220608[[#This Row],[Column11]],1,FALSE)</f>
        <v>#N/A</v>
      </c>
      <c r="AB70" t="str">
        <f>CONCATENATE(LEFT(ARD_SAFE_PROCESSED_20220608[[#This Row],[Column1]],6),"******",RIGHT(ARD_SAFE_PROCESSED_20220608[[#This Row],[Column1]],4),";",ARD_SAFE_PROCESSED_20220608[[#This Row],[Column11]])</f>
        <v>421355******6000;74357045257002706000036</v>
      </c>
      <c r="AD70" t="str">
        <f>CLEAN(ARD_SAFE_PROCESSED_20220608[[#This Row],[Column1]])</f>
        <v>4213550177116000</v>
      </c>
      <c r="AE70" t="str">
        <f>CLEAN(ARD_SAFE_PROCESSED_20220608[[#This Row],[Column2]])</f>
        <v>031556</v>
      </c>
      <c r="AF70" t="str">
        <f>CLEAN(ARD_SAFE_PROCESSED_20220608[[#This Row],[Column3]])</f>
        <v>5760330</v>
      </c>
      <c r="AG70" t="str">
        <f>CLEAN(ARD_SAFE_PROCESSED_20220608[[#This Row],[Column4]])</f>
        <v>PL</v>
      </c>
      <c r="AH70" t="str">
        <f>CLEAN(ARD_SAFE_PROCESSED_20220608[[#This Row],[Column5]])</f>
        <v>20250914</v>
      </c>
      <c r="AI70" t="str">
        <f>CLEAN(ARD_SAFE_PROCESSED_20220608[[#This Row],[Column6]])</f>
        <v>604</v>
      </c>
      <c r="AJ70" t="str">
        <f>CLEAN(ARD_SAFE_PROCESSED_20220608[[#This Row],[Column7]])</f>
        <v>76</v>
      </c>
      <c r="AK70" t="str">
        <f>CLEAN(ARD_SAFE_PROCESSED_20220608[[#This Row],[Column8]])</f>
        <v xml:space="preserve">IZI*CASITA DORADA             </v>
      </c>
      <c r="AL70" t="str">
        <f>CLEAN(ARD_SAFE_PROCESSED_20220608[[#This Row],[Column9]])</f>
        <v>20250914</v>
      </c>
      <c r="AM70" t="str">
        <f>CLEAN(ARD_SAFE_PROCESSED_20220608[[#This Row],[Column10]])</f>
        <v xml:space="preserve">'                       </v>
      </c>
      <c r="AN70" t="s">
        <v>3347</v>
      </c>
      <c r="AO70" t="str">
        <f>CLEAN(ARD_SAFE_PROCESSED_20220608[[#This Row],[Column12]])</f>
        <v>2009</v>
      </c>
      <c r="AP70" t="str">
        <f>CLEAN(ARD_SAFE_PROCESSED_20220608[[#This Row],[Column13]])</f>
        <v xml:space="preserve">   </v>
      </c>
      <c r="AQ70" t="str">
        <f>CLEAN(ARD_SAFE_PROCESSED_20220608[[#This Row],[Column14]])</f>
        <v xml:space="preserve">PS0001    </v>
      </c>
      <c r="AR70" t="str">
        <f>CLEAN(ARD_SAFE_PROCESSED_20220608[[#This Row],[Column15]])</f>
        <v xml:space="preserve">POS CONTACTLESS CHIP                              </v>
      </c>
      <c r="AS70" t="str">
        <f>CLEAN(ARD_SAFE_PROCESSED_20220608[[#This Row],[Column16]])</f>
        <v xml:space="preserve">               </v>
      </c>
      <c r="AT70" t="str">
        <f>CLEAN(ARD_SAFE_PROCESSED_20220608[[#This Row],[Column17]])</f>
        <v>23.00</v>
      </c>
      <c r="AU70" t="str">
        <f>CLEAN(ARD_SAFE_PROCESSED_20220608[[#This Row],[Column18]])</f>
        <v xml:space="preserve">' </v>
      </c>
      <c r="AV70" t="str">
        <f>CLEAN(ARD_SAFE_PROCESSED_20220608[[#This Row],[Column19]])</f>
        <v xml:space="preserve">          </v>
      </c>
      <c r="AW70" t="str">
        <f>CLEAN(ARD_SAFE_PROCESSED_20220608[[#This Row],[Column20]])</f>
        <v>20250914</v>
      </c>
      <c r="AX70" t="str">
        <f>CLEAN(ARD_SAFE_PROCESSED_20220608[[#This Row],[Column21]])</f>
        <v>35034</v>
      </c>
      <c r="AY70" t="str">
        <f>LEFT(ARD_SAFE_PROCESSED_20220608[[#This Row],[Column1]],6)</f>
        <v>421355</v>
      </c>
      <c r="AZ70" t="str">
        <f>RIGHT(ARD_SAFE_PROCESSED_20220608[[#This Row],[Column1]],4)</f>
        <v>6000</v>
      </c>
      <c r="BA70" s="2">
        <f t="shared" si="12"/>
        <v>45993</v>
      </c>
      <c r="BB70">
        <f t="shared" si="13"/>
        <v>6.58</v>
      </c>
      <c r="BC70">
        <f t="shared" si="14"/>
        <v>23</v>
      </c>
      <c r="BD70" t="str">
        <f t="shared" si="15"/>
        <v>0</v>
      </c>
      <c r="BE70" t="str">
        <f t="shared" si="16"/>
        <v>F:TC40</v>
      </c>
    </row>
    <row r="71" spans="1:57" hidden="1" x14ac:dyDescent="0.3">
      <c r="A71" t="s">
        <v>3343</v>
      </c>
      <c r="B71" t="s">
        <v>3350</v>
      </c>
      <c r="C71" t="s">
        <v>3345</v>
      </c>
      <c r="D71" t="s">
        <v>64</v>
      </c>
      <c r="E71" t="s">
        <v>287</v>
      </c>
      <c r="F71" t="s">
        <v>28</v>
      </c>
      <c r="G71" t="s">
        <v>29</v>
      </c>
      <c r="H71" t="s">
        <v>3346</v>
      </c>
      <c r="I71" t="s">
        <v>287</v>
      </c>
      <c r="J71" t="s">
        <v>21</v>
      </c>
      <c r="K71" t="s">
        <v>3351</v>
      </c>
      <c r="L71" t="s">
        <v>3352</v>
      </c>
      <c r="M71" t="s">
        <v>65</v>
      </c>
      <c r="N71" t="s">
        <v>67</v>
      </c>
      <c r="O71" t="s">
        <v>66</v>
      </c>
      <c r="P71" t="s">
        <v>22</v>
      </c>
      <c r="Q71" t="s">
        <v>3353</v>
      </c>
      <c r="R71" t="s">
        <v>23</v>
      </c>
      <c r="S71" t="s">
        <v>24</v>
      </c>
      <c r="T71" t="s">
        <v>287</v>
      </c>
      <c r="U71" t="s">
        <v>3354</v>
      </c>
      <c r="W71" t="s">
        <v>4479</v>
      </c>
      <c r="X71" t="s">
        <v>81</v>
      </c>
      <c r="Y71" t="e">
        <f>VLOOKUP(W71,ARD_SAFE_PROCESSED_20220608[[#This Row],[Column11]],1,FALSE)</f>
        <v>#N/A</v>
      </c>
      <c r="AB71" t="str">
        <f>CONCATENATE(LEFT(ARD_SAFE_PROCESSED_20220608[[#This Row],[Column1]],6),"******",RIGHT(ARD_SAFE_PROCESSED_20220608[[#This Row],[Column1]],4),";",ARD_SAFE_PROCESSED_20220608[[#This Row],[Column11]])</f>
        <v>421355******6000;74357045257002706000044</v>
      </c>
      <c r="AD71" t="str">
        <f>CLEAN(ARD_SAFE_PROCESSED_20220608[[#This Row],[Column1]])</f>
        <v>4213550177116000</v>
      </c>
      <c r="AE71" t="str">
        <f>CLEAN(ARD_SAFE_PROCESSED_20220608[[#This Row],[Column2]])</f>
        <v>493350</v>
      </c>
      <c r="AF71" t="str">
        <f>CLEAN(ARD_SAFE_PROCESSED_20220608[[#This Row],[Column3]])</f>
        <v>5760330</v>
      </c>
      <c r="AG71" t="str">
        <f>CLEAN(ARD_SAFE_PROCESSED_20220608[[#This Row],[Column4]])</f>
        <v>PL</v>
      </c>
      <c r="AH71" t="str">
        <f>CLEAN(ARD_SAFE_PROCESSED_20220608[[#This Row],[Column5]])</f>
        <v>20250914</v>
      </c>
      <c r="AI71" t="str">
        <f>CLEAN(ARD_SAFE_PROCESSED_20220608[[#This Row],[Column6]])</f>
        <v>604</v>
      </c>
      <c r="AJ71" t="str">
        <f>CLEAN(ARD_SAFE_PROCESSED_20220608[[#This Row],[Column7]])</f>
        <v>76</v>
      </c>
      <c r="AK71" t="str">
        <f>CLEAN(ARD_SAFE_PROCESSED_20220608[[#This Row],[Column8]])</f>
        <v xml:space="preserve">IZI*CASITA DORADA             </v>
      </c>
      <c r="AL71" t="str">
        <f>CLEAN(ARD_SAFE_PROCESSED_20220608[[#This Row],[Column9]])</f>
        <v>20250914</v>
      </c>
      <c r="AM71" t="str">
        <f>CLEAN(ARD_SAFE_PROCESSED_20220608[[#This Row],[Column10]])</f>
        <v xml:space="preserve">'                       </v>
      </c>
      <c r="AN71" t="s">
        <v>3351</v>
      </c>
      <c r="AO71" t="str">
        <f>CLEAN(ARD_SAFE_PROCESSED_20220608[[#This Row],[Column12]])</f>
        <v>2011</v>
      </c>
      <c r="AP71" t="str">
        <f>CLEAN(ARD_SAFE_PROCESSED_20220608[[#This Row],[Column13]])</f>
        <v xml:space="preserve">   </v>
      </c>
      <c r="AQ71" t="str">
        <f>CLEAN(ARD_SAFE_PROCESSED_20220608[[#This Row],[Column14]])</f>
        <v xml:space="preserve">PS0001    </v>
      </c>
      <c r="AR71" t="str">
        <f>CLEAN(ARD_SAFE_PROCESSED_20220608[[#This Row],[Column15]])</f>
        <v xml:space="preserve">POS CONTACTLESS CHIP                              </v>
      </c>
      <c r="AS71" t="str">
        <f>CLEAN(ARD_SAFE_PROCESSED_20220608[[#This Row],[Column16]])</f>
        <v xml:space="preserve">               </v>
      </c>
      <c r="AT71" t="str">
        <f>CLEAN(ARD_SAFE_PROCESSED_20220608[[#This Row],[Column17]])</f>
        <v>5.00</v>
      </c>
      <c r="AU71" t="str">
        <f>CLEAN(ARD_SAFE_PROCESSED_20220608[[#This Row],[Column18]])</f>
        <v xml:space="preserve">' </v>
      </c>
      <c r="AV71" t="str">
        <f>CLEAN(ARD_SAFE_PROCESSED_20220608[[#This Row],[Column19]])</f>
        <v xml:space="preserve">          </v>
      </c>
      <c r="AW71" t="str">
        <f>CLEAN(ARD_SAFE_PROCESSED_20220608[[#This Row],[Column20]])</f>
        <v>20250914</v>
      </c>
      <c r="AX71" t="str">
        <f>CLEAN(ARD_SAFE_PROCESSED_20220608[[#This Row],[Column21]])</f>
        <v>35120</v>
      </c>
      <c r="AY71" t="str">
        <f>LEFT(ARD_SAFE_PROCESSED_20220608[[#This Row],[Column1]],6)</f>
        <v>421355</v>
      </c>
      <c r="AZ71" t="str">
        <f>RIGHT(ARD_SAFE_PROCESSED_20220608[[#This Row],[Column1]],4)</f>
        <v>6000</v>
      </c>
      <c r="BA71" s="2">
        <f t="shared" si="12"/>
        <v>45993</v>
      </c>
      <c r="BB71">
        <f t="shared" si="13"/>
        <v>1.43</v>
      </c>
      <c r="BC71">
        <f t="shared" si="14"/>
        <v>5</v>
      </c>
      <c r="BD71" t="str">
        <f t="shared" si="15"/>
        <v>0</v>
      </c>
      <c r="BE71" t="str">
        <f t="shared" si="16"/>
        <v>F:TC40</v>
      </c>
    </row>
    <row r="72" spans="1:57" hidden="1" x14ac:dyDescent="0.3">
      <c r="A72" t="s">
        <v>3207</v>
      </c>
      <c r="B72" t="s">
        <v>3208</v>
      </c>
      <c r="C72" t="s">
        <v>3209</v>
      </c>
      <c r="D72" t="s">
        <v>64</v>
      </c>
      <c r="E72" t="s">
        <v>287</v>
      </c>
      <c r="F72" t="s">
        <v>28</v>
      </c>
      <c r="G72" t="s">
        <v>74</v>
      </c>
      <c r="H72" t="s">
        <v>3210</v>
      </c>
      <c r="I72" t="s">
        <v>287</v>
      </c>
      <c r="J72" t="s">
        <v>21</v>
      </c>
      <c r="K72" t="s">
        <v>3211</v>
      </c>
      <c r="L72" t="s">
        <v>3212</v>
      </c>
      <c r="M72" t="s">
        <v>65</v>
      </c>
      <c r="N72" t="s">
        <v>139</v>
      </c>
      <c r="O72" t="s">
        <v>66</v>
      </c>
      <c r="P72" t="s">
        <v>22</v>
      </c>
      <c r="Q72" t="s">
        <v>182</v>
      </c>
      <c r="R72" t="s">
        <v>23</v>
      </c>
      <c r="S72" t="s">
        <v>24</v>
      </c>
      <c r="T72" t="s">
        <v>287</v>
      </c>
      <c r="U72" t="s">
        <v>3213</v>
      </c>
      <c r="W72" t="s">
        <v>4491</v>
      </c>
      <c r="X72" t="s">
        <v>81</v>
      </c>
      <c r="Y72" t="e">
        <f>VLOOKUP(W72,ARD_SAFE_PROCESSED_20220608[[#This Row],[Column11]],1,FALSE)</f>
        <v>#N/A</v>
      </c>
      <c r="AB72" t="str">
        <f>CONCATENATE(LEFT(ARD_SAFE_PROCESSED_20220608[[#This Row],[Column1]],6),"******",RIGHT(ARD_SAFE_PROCESSED_20220608[[#This Row],[Column1]],4),";",ARD_SAFE_PROCESSED_20220608[[#This Row],[Column11]])</f>
        <v>421355******3340;74357045257004830100245</v>
      </c>
      <c r="AD72" t="str">
        <f>CLEAN(ARD_SAFE_PROCESSED_20220608[[#This Row],[Column1]])</f>
        <v>4213550155473340</v>
      </c>
      <c r="AE72" t="str">
        <f>CLEAN(ARD_SAFE_PROCESSED_20220608[[#This Row],[Column2]])</f>
        <v>054096</v>
      </c>
      <c r="AF72" t="str">
        <f>CLEAN(ARD_SAFE_PROCESSED_20220608[[#This Row],[Column3]])</f>
        <v>1046810</v>
      </c>
      <c r="AG72" t="str">
        <f>CLEAN(ARD_SAFE_PROCESSED_20220608[[#This Row],[Column4]])</f>
        <v>PL</v>
      </c>
      <c r="AH72" t="str">
        <f>CLEAN(ARD_SAFE_PROCESSED_20220608[[#This Row],[Column5]])</f>
        <v>20250914</v>
      </c>
      <c r="AI72" t="str">
        <f>CLEAN(ARD_SAFE_PROCESSED_20220608[[#This Row],[Column6]])</f>
        <v>604</v>
      </c>
      <c r="AJ72" t="str">
        <f>CLEAN(ARD_SAFE_PROCESSED_20220608[[#This Row],[Column7]])</f>
        <v>77</v>
      </c>
      <c r="AK72" t="str">
        <f>CLEAN(ARD_SAFE_PROCESSED_20220608[[#This Row],[Column8]])</f>
        <v xml:space="preserve">ESTACION AVA PETIT THOUARS    </v>
      </c>
      <c r="AL72" t="str">
        <f>CLEAN(ARD_SAFE_PROCESSED_20220608[[#This Row],[Column9]])</f>
        <v>20250914</v>
      </c>
      <c r="AM72" t="str">
        <f>CLEAN(ARD_SAFE_PROCESSED_20220608[[#This Row],[Column10]])</f>
        <v xml:space="preserve">'                       </v>
      </c>
      <c r="AN72" t="s">
        <v>3211</v>
      </c>
      <c r="AO72" t="str">
        <f>CLEAN(ARD_SAFE_PROCESSED_20220608[[#This Row],[Column12]])</f>
        <v>9622</v>
      </c>
      <c r="AP72" t="str">
        <f>CLEAN(ARD_SAFE_PROCESSED_20220608[[#This Row],[Column13]])</f>
        <v xml:space="preserve">   </v>
      </c>
      <c r="AQ72" t="str">
        <f>CLEAN(ARD_SAFE_PROCESSED_20220608[[#This Row],[Column14]])</f>
        <v xml:space="preserve">PS0003    </v>
      </c>
      <c r="AR72" t="str">
        <f>CLEAN(ARD_SAFE_PROCESSED_20220608[[#This Row],[Column15]])</f>
        <v xml:space="preserve">POS CONTACTLESS CHIP                              </v>
      </c>
      <c r="AS72" t="str">
        <f>CLEAN(ARD_SAFE_PROCESSED_20220608[[#This Row],[Column16]])</f>
        <v xml:space="preserve">               </v>
      </c>
      <c r="AT72" t="str">
        <f>CLEAN(ARD_SAFE_PROCESSED_20220608[[#This Row],[Column17]])</f>
        <v>40.00</v>
      </c>
      <c r="AU72" t="str">
        <f>CLEAN(ARD_SAFE_PROCESSED_20220608[[#This Row],[Column18]])</f>
        <v xml:space="preserve">' </v>
      </c>
      <c r="AV72" t="str">
        <f>CLEAN(ARD_SAFE_PROCESSED_20220608[[#This Row],[Column19]])</f>
        <v xml:space="preserve">          </v>
      </c>
      <c r="AW72" t="str">
        <f>CLEAN(ARD_SAFE_PROCESSED_20220608[[#This Row],[Column20]])</f>
        <v>20250914</v>
      </c>
      <c r="AX72" t="str">
        <f>CLEAN(ARD_SAFE_PROCESSED_20220608[[#This Row],[Column21]])</f>
        <v>214115</v>
      </c>
      <c r="AY72" t="str">
        <f>LEFT(ARD_SAFE_PROCESSED_20220608[[#This Row],[Column1]],6)</f>
        <v>421355</v>
      </c>
      <c r="AZ72" t="str">
        <f>RIGHT(ARD_SAFE_PROCESSED_20220608[[#This Row],[Column1]],4)</f>
        <v>3340</v>
      </c>
      <c r="BA72" s="2">
        <f t="shared" si="12"/>
        <v>45994</v>
      </c>
      <c r="BB72">
        <f t="shared" si="13"/>
        <v>11.44</v>
      </c>
      <c r="BC72">
        <f t="shared" si="14"/>
        <v>40</v>
      </c>
      <c r="BD72" t="str">
        <f t="shared" si="15"/>
        <v>0</v>
      </c>
      <c r="BE72" t="str">
        <f t="shared" si="16"/>
        <v>F:TC40</v>
      </c>
    </row>
    <row r="73" spans="1:57" hidden="1" x14ac:dyDescent="0.3">
      <c r="A73" t="s">
        <v>3207</v>
      </c>
      <c r="B73" t="s">
        <v>3214</v>
      </c>
      <c r="C73" t="s">
        <v>3209</v>
      </c>
      <c r="D73" t="s">
        <v>64</v>
      </c>
      <c r="E73" t="s">
        <v>287</v>
      </c>
      <c r="F73" t="s">
        <v>28</v>
      </c>
      <c r="G73" t="s">
        <v>74</v>
      </c>
      <c r="H73" t="s">
        <v>3210</v>
      </c>
      <c r="I73" t="s">
        <v>287</v>
      </c>
      <c r="J73" t="s">
        <v>21</v>
      </c>
      <c r="K73" t="s">
        <v>3215</v>
      </c>
      <c r="L73" t="s">
        <v>3216</v>
      </c>
      <c r="M73" t="s">
        <v>65</v>
      </c>
      <c r="N73" t="s">
        <v>136</v>
      </c>
      <c r="O73" t="s">
        <v>66</v>
      </c>
      <c r="P73" t="s">
        <v>22</v>
      </c>
      <c r="Q73" t="s">
        <v>3217</v>
      </c>
      <c r="R73" t="s">
        <v>23</v>
      </c>
      <c r="S73" t="s">
        <v>24</v>
      </c>
      <c r="T73" t="s">
        <v>287</v>
      </c>
      <c r="U73" t="s">
        <v>3218</v>
      </c>
      <c r="W73" t="s">
        <v>4494</v>
      </c>
      <c r="X73" t="s">
        <v>81</v>
      </c>
      <c r="Y73" t="e">
        <f>VLOOKUP(W73,ARD_SAFE_PROCESSED_20220608[[#This Row],[Column11]],1,FALSE)</f>
        <v>#N/A</v>
      </c>
      <c r="AB73" t="str">
        <f>CONCATENATE(LEFT(ARD_SAFE_PROCESSED_20220608[[#This Row],[Column1]],6),"******",RIGHT(ARD_SAFE_PROCESSED_20220608[[#This Row],[Column1]],4),";",ARD_SAFE_PROCESSED_20220608[[#This Row],[Column11]])</f>
        <v>421355******3340;74357045257004830301116</v>
      </c>
      <c r="AD73" t="str">
        <f>CLEAN(ARD_SAFE_PROCESSED_20220608[[#This Row],[Column1]])</f>
        <v>4213550155473340</v>
      </c>
      <c r="AE73" t="str">
        <f>CLEAN(ARD_SAFE_PROCESSED_20220608[[#This Row],[Column2]])</f>
        <v>806828</v>
      </c>
      <c r="AF73" t="str">
        <f>CLEAN(ARD_SAFE_PROCESSED_20220608[[#This Row],[Column3]])</f>
        <v>1046810</v>
      </c>
      <c r="AG73" t="str">
        <f>CLEAN(ARD_SAFE_PROCESSED_20220608[[#This Row],[Column4]])</f>
        <v>PL</v>
      </c>
      <c r="AH73" t="str">
        <f>CLEAN(ARD_SAFE_PROCESSED_20220608[[#This Row],[Column5]])</f>
        <v>20250914</v>
      </c>
      <c r="AI73" t="str">
        <f>CLEAN(ARD_SAFE_PROCESSED_20220608[[#This Row],[Column6]])</f>
        <v>604</v>
      </c>
      <c r="AJ73" t="str">
        <f>CLEAN(ARD_SAFE_PROCESSED_20220608[[#This Row],[Column7]])</f>
        <v>77</v>
      </c>
      <c r="AK73" t="str">
        <f>CLEAN(ARD_SAFE_PROCESSED_20220608[[#This Row],[Column8]])</f>
        <v xml:space="preserve">ESTACION AVA PETIT THOUARS    </v>
      </c>
      <c r="AL73" t="str">
        <f>CLEAN(ARD_SAFE_PROCESSED_20220608[[#This Row],[Column9]])</f>
        <v>20250914</v>
      </c>
      <c r="AM73" t="str">
        <f>CLEAN(ARD_SAFE_PROCESSED_20220608[[#This Row],[Column10]])</f>
        <v xml:space="preserve">'                       </v>
      </c>
      <c r="AN73" t="s">
        <v>3215</v>
      </c>
      <c r="AO73" t="str">
        <f>CLEAN(ARD_SAFE_PROCESSED_20220608[[#This Row],[Column12]])</f>
        <v>9977</v>
      </c>
      <c r="AP73" t="str">
        <f>CLEAN(ARD_SAFE_PROCESSED_20220608[[#This Row],[Column13]])</f>
        <v xml:space="preserve">   </v>
      </c>
      <c r="AQ73" t="str">
        <f>CLEAN(ARD_SAFE_PROCESSED_20220608[[#This Row],[Column14]])</f>
        <v xml:space="preserve">PS0006    </v>
      </c>
      <c r="AR73" t="str">
        <f>CLEAN(ARD_SAFE_PROCESSED_20220608[[#This Row],[Column15]])</f>
        <v xml:space="preserve">POS CONTACTLESS CHIP                              </v>
      </c>
      <c r="AS73" t="str">
        <f>CLEAN(ARD_SAFE_PROCESSED_20220608[[#This Row],[Column16]])</f>
        <v xml:space="preserve">               </v>
      </c>
      <c r="AT73" t="str">
        <f>CLEAN(ARD_SAFE_PROCESSED_20220608[[#This Row],[Column17]])</f>
        <v>16.63</v>
      </c>
      <c r="AU73" t="str">
        <f>CLEAN(ARD_SAFE_PROCESSED_20220608[[#This Row],[Column18]])</f>
        <v xml:space="preserve">' </v>
      </c>
      <c r="AV73" t="str">
        <f>CLEAN(ARD_SAFE_PROCESSED_20220608[[#This Row],[Column19]])</f>
        <v xml:space="preserve">          </v>
      </c>
      <c r="AW73" t="str">
        <f>CLEAN(ARD_SAFE_PROCESSED_20220608[[#This Row],[Column20]])</f>
        <v>20250914</v>
      </c>
      <c r="AX73" t="str">
        <f>CLEAN(ARD_SAFE_PROCESSED_20220608[[#This Row],[Column21]])</f>
        <v>214616</v>
      </c>
      <c r="AY73" t="str">
        <f>LEFT(ARD_SAFE_PROCESSED_20220608[[#This Row],[Column1]],6)</f>
        <v>421355</v>
      </c>
      <c r="AZ73" t="str">
        <f>RIGHT(ARD_SAFE_PROCESSED_20220608[[#This Row],[Column1]],4)</f>
        <v>3340</v>
      </c>
      <c r="BA73" s="2">
        <f t="shared" si="12"/>
        <v>45994</v>
      </c>
      <c r="BB73">
        <f t="shared" si="13"/>
        <v>4.76</v>
      </c>
      <c r="BC73">
        <f t="shared" si="14"/>
        <v>16.63</v>
      </c>
      <c r="BD73" t="str">
        <f t="shared" si="15"/>
        <v>0</v>
      </c>
      <c r="BE73" t="str">
        <f t="shared" si="16"/>
        <v>F:TC40</v>
      </c>
    </row>
    <row r="74" spans="1:57" hidden="1" x14ac:dyDescent="0.3">
      <c r="A74" t="s">
        <v>2947</v>
      </c>
      <c r="B74" t="s">
        <v>2948</v>
      </c>
      <c r="C74" t="s">
        <v>196</v>
      </c>
      <c r="D74" t="s">
        <v>25</v>
      </c>
      <c r="E74" t="s">
        <v>287</v>
      </c>
      <c r="F74" t="s">
        <v>28</v>
      </c>
      <c r="G74" t="s">
        <v>29</v>
      </c>
      <c r="H74" t="s">
        <v>197</v>
      </c>
      <c r="I74" t="s">
        <v>287</v>
      </c>
      <c r="J74" t="s">
        <v>21</v>
      </c>
      <c r="K74" t="s">
        <v>2949</v>
      </c>
      <c r="L74" t="s">
        <v>2950</v>
      </c>
      <c r="M74" t="s">
        <v>65</v>
      </c>
      <c r="N74" t="s">
        <v>26</v>
      </c>
      <c r="O74" t="s">
        <v>27</v>
      </c>
      <c r="P74" t="s">
        <v>2951</v>
      </c>
      <c r="Q74" t="s">
        <v>107</v>
      </c>
      <c r="R74" t="s">
        <v>23</v>
      </c>
      <c r="S74" t="s">
        <v>24</v>
      </c>
      <c r="T74" t="s">
        <v>287</v>
      </c>
      <c r="U74" t="s">
        <v>2952</v>
      </c>
      <c r="W74" t="s">
        <v>4498</v>
      </c>
      <c r="X74" t="s">
        <v>81</v>
      </c>
      <c r="Y74" t="e">
        <f>VLOOKUP(W74,ARD_SAFE_PROCESSED_20220608[[#This Row],[Column11]],1,FALSE)</f>
        <v>#N/A</v>
      </c>
      <c r="AB74" t="str">
        <f>CONCATENATE(LEFT(ARD_SAFE_PROCESSED_20220608[[#This Row],[Column1]],6),"******",RIGHT(ARD_SAFE_PROCESSED_20220608[[#This Row],[Column1]],4),";",ARD_SAFE_PROCESSED_20220608[[#This Row],[Column11]])</f>
        <v>421355******2247;74357045257005591303910</v>
      </c>
      <c r="AD74" t="str">
        <f>CLEAN(ARD_SAFE_PROCESSED_20220608[[#This Row],[Column1]])</f>
        <v>4213550099422247</v>
      </c>
      <c r="AE74" t="str">
        <f>CLEAN(ARD_SAFE_PROCESSED_20220608[[#This Row],[Column2]])</f>
        <v>509072</v>
      </c>
      <c r="AF74" t="str">
        <f>CLEAN(ARD_SAFE_PROCESSED_20220608[[#This Row],[Column3]])</f>
        <v>4038128</v>
      </c>
      <c r="AG74" t="str">
        <f>CLEAN(ARD_SAFE_PROCESSED_20220608[[#This Row],[Column4]])</f>
        <v>EC</v>
      </c>
      <c r="AH74" t="str">
        <f>CLEAN(ARD_SAFE_PROCESSED_20220608[[#This Row],[Column5]])</f>
        <v>20250914</v>
      </c>
      <c r="AI74" t="str">
        <f>CLEAN(ARD_SAFE_PROCESSED_20220608[[#This Row],[Column6]])</f>
        <v>604</v>
      </c>
      <c r="AJ74" t="str">
        <f>CLEAN(ARD_SAFE_PROCESSED_20220608[[#This Row],[Column7]])</f>
        <v>76</v>
      </c>
      <c r="AK74" t="str">
        <f>CLEAN(ARD_SAFE_PROCESSED_20220608[[#This Row],[Column8]])</f>
        <v xml:space="preserve">DLC*SPOTIFY                   </v>
      </c>
      <c r="AL74" t="str">
        <f>CLEAN(ARD_SAFE_PROCESSED_20220608[[#This Row],[Column9]])</f>
        <v>20250914</v>
      </c>
      <c r="AM74" t="str">
        <f>CLEAN(ARD_SAFE_PROCESSED_20220608[[#This Row],[Column10]])</f>
        <v xml:space="preserve">'                       </v>
      </c>
      <c r="AN74" t="s">
        <v>2949</v>
      </c>
      <c r="AO74" t="str">
        <f>CLEAN(ARD_SAFE_PROCESSED_20220608[[#This Row],[Column12]])</f>
        <v>4678213</v>
      </c>
      <c r="AP74" t="str">
        <f>CLEAN(ARD_SAFE_PROCESSED_20220608[[#This Row],[Column13]])</f>
        <v xml:space="preserve">   </v>
      </c>
      <c r="AQ74" t="str">
        <f>CLEAN(ARD_SAFE_PROCESSED_20220608[[#This Row],[Column14]])</f>
        <v xml:space="preserve">PV000000  </v>
      </c>
      <c r="AR74" t="str">
        <f>CLEAN(ARD_SAFE_PROCESSED_20220608[[#This Row],[Column15]])</f>
        <v xml:space="preserve">E-COMMERCE                                        </v>
      </c>
      <c r="AS74" t="str">
        <f>CLEAN(ARD_SAFE_PROCESSED_20220608[[#This Row],[Column16]])</f>
        <v xml:space="preserve">11672836925    </v>
      </c>
      <c r="AT74" t="str">
        <f>CLEAN(ARD_SAFE_PROCESSED_20220608[[#This Row],[Column17]])</f>
        <v>20.90</v>
      </c>
      <c r="AU74" t="str">
        <f>CLEAN(ARD_SAFE_PROCESSED_20220608[[#This Row],[Column18]])</f>
        <v xml:space="preserve">' </v>
      </c>
      <c r="AV74" t="str">
        <f>CLEAN(ARD_SAFE_PROCESSED_20220608[[#This Row],[Column19]])</f>
        <v xml:space="preserve">          </v>
      </c>
      <c r="AW74" t="str">
        <f>CLEAN(ARD_SAFE_PROCESSED_20220608[[#This Row],[Column20]])</f>
        <v>20250914</v>
      </c>
      <c r="AX74" t="str">
        <f>CLEAN(ARD_SAFE_PROCESSED_20220608[[#This Row],[Column21]])</f>
        <v>174315</v>
      </c>
      <c r="AY74" t="str">
        <f>LEFT(ARD_SAFE_PROCESSED_20220608[[#This Row],[Column1]],6)</f>
        <v>421355</v>
      </c>
      <c r="AZ74" t="str">
        <f>RIGHT(ARD_SAFE_PROCESSED_20220608[[#This Row],[Column1]],4)</f>
        <v>2247</v>
      </c>
      <c r="BA74" s="2">
        <f t="shared" si="12"/>
        <v>45994</v>
      </c>
      <c r="BB74">
        <f t="shared" si="13"/>
        <v>5.98</v>
      </c>
      <c r="BC74">
        <f t="shared" si="14"/>
        <v>20.9</v>
      </c>
      <c r="BD74" t="str">
        <f t="shared" si="15"/>
        <v>6</v>
      </c>
      <c r="BE74" t="str">
        <f t="shared" si="16"/>
        <v>F:TC40</v>
      </c>
    </row>
    <row r="75" spans="1:57" hidden="1" x14ac:dyDescent="0.3">
      <c r="A75" t="s">
        <v>3219</v>
      </c>
      <c r="B75" t="s">
        <v>3220</v>
      </c>
      <c r="C75" t="s">
        <v>154</v>
      </c>
      <c r="D75" t="s">
        <v>25</v>
      </c>
      <c r="E75" t="s">
        <v>287</v>
      </c>
      <c r="F75" t="s">
        <v>28</v>
      </c>
      <c r="G75" t="s">
        <v>29</v>
      </c>
      <c r="H75" t="s">
        <v>155</v>
      </c>
      <c r="I75" t="s">
        <v>287</v>
      </c>
      <c r="J75" t="s">
        <v>21</v>
      </c>
      <c r="K75" t="s">
        <v>3221</v>
      </c>
      <c r="L75" t="s">
        <v>3222</v>
      </c>
      <c r="M75" t="s">
        <v>65</v>
      </c>
      <c r="N75" t="s">
        <v>26</v>
      </c>
      <c r="O75" t="s">
        <v>27</v>
      </c>
      <c r="P75" t="s">
        <v>3223</v>
      </c>
      <c r="Q75" t="s">
        <v>156</v>
      </c>
      <c r="R75" t="s">
        <v>23</v>
      </c>
      <c r="S75" t="s">
        <v>24</v>
      </c>
      <c r="T75" t="s">
        <v>287</v>
      </c>
      <c r="U75" t="s">
        <v>3224</v>
      </c>
      <c r="W75" t="s">
        <v>4460</v>
      </c>
      <c r="X75" t="s">
        <v>81</v>
      </c>
      <c r="Y75" t="e">
        <f>VLOOKUP(W75,ARD_SAFE_PROCESSED_20220608[[#This Row],[Column11]],1,FALSE)</f>
        <v>#N/A</v>
      </c>
      <c r="AB75" t="str">
        <f>CONCATENATE(LEFT(ARD_SAFE_PROCESSED_20220608[[#This Row],[Column1]],6),"******",RIGHT(ARD_SAFE_PROCESSED_20220608[[#This Row],[Column1]],4),";",ARD_SAFE_PROCESSED_20220608[[#This Row],[Column11]])</f>
        <v>421355******6458;74357045257005594100297</v>
      </c>
      <c r="AD75" t="str">
        <f>CLEAN(ARD_SAFE_PROCESSED_20220608[[#This Row],[Column1]])</f>
        <v>4213550155976458</v>
      </c>
      <c r="AE75" t="str">
        <f>CLEAN(ARD_SAFE_PROCESSED_20220608[[#This Row],[Column2]])</f>
        <v>942166</v>
      </c>
      <c r="AF75" t="str">
        <f>CLEAN(ARD_SAFE_PROCESSED_20220608[[#This Row],[Column3]])</f>
        <v>4039667</v>
      </c>
      <c r="AG75" t="str">
        <f>CLEAN(ARD_SAFE_PROCESSED_20220608[[#This Row],[Column4]])</f>
        <v>EC</v>
      </c>
      <c r="AH75" t="str">
        <f>CLEAN(ARD_SAFE_PROCESSED_20220608[[#This Row],[Column5]])</f>
        <v>20250914</v>
      </c>
      <c r="AI75" t="str">
        <f>CLEAN(ARD_SAFE_PROCESSED_20220608[[#This Row],[Column6]])</f>
        <v>604</v>
      </c>
      <c r="AJ75" t="str">
        <f>CLEAN(ARD_SAFE_PROCESSED_20220608[[#This Row],[Column7]])</f>
        <v>76</v>
      </c>
      <c r="AK75" t="str">
        <f>CLEAN(ARD_SAFE_PROCESSED_20220608[[#This Row],[Column8]])</f>
        <v xml:space="preserve">DLC*BETTER ME                 </v>
      </c>
      <c r="AL75" t="str">
        <f>CLEAN(ARD_SAFE_PROCESSED_20220608[[#This Row],[Column9]])</f>
        <v>20250914</v>
      </c>
      <c r="AM75" t="str">
        <f>CLEAN(ARD_SAFE_PROCESSED_20220608[[#This Row],[Column10]])</f>
        <v xml:space="preserve">'                       </v>
      </c>
      <c r="AN75" t="s">
        <v>3221</v>
      </c>
      <c r="AO75" t="str">
        <f>CLEAN(ARD_SAFE_PROCESSED_20220608[[#This Row],[Column12]])</f>
        <v>4387551</v>
      </c>
      <c r="AP75" t="str">
        <f>CLEAN(ARD_SAFE_PROCESSED_20220608[[#This Row],[Column13]])</f>
        <v xml:space="preserve">   </v>
      </c>
      <c r="AQ75" t="str">
        <f>CLEAN(ARD_SAFE_PROCESSED_20220608[[#This Row],[Column14]])</f>
        <v xml:space="preserve">PV000000  </v>
      </c>
      <c r="AR75" t="str">
        <f>CLEAN(ARD_SAFE_PROCESSED_20220608[[#This Row],[Column15]])</f>
        <v xml:space="preserve">E-COMMERCE                                        </v>
      </c>
      <c r="AS75" t="str">
        <f>CLEAN(ARD_SAFE_PROCESSED_20220608[[#This Row],[Column16]])</f>
        <v xml:space="preserve">11665553767    </v>
      </c>
      <c r="AT75" t="str">
        <f>CLEAN(ARD_SAFE_PROCESSED_20220608[[#This Row],[Column17]])</f>
        <v>85.70</v>
      </c>
      <c r="AU75" t="str">
        <f>CLEAN(ARD_SAFE_PROCESSED_20220608[[#This Row],[Column18]])</f>
        <v xml:space="preserve">' </v>
      </c>
      <c r="AV75" t="str">
        <f>CLEAN(ARD_SAFE_PROCESSED_20220608[[#This Row],[Column19]])</f>
        <v xml:space="preserve">          </v>
      </c>
      <c r="AW75" t="str">
        <f>CLEAN(ARD_SAFE_PROCESSED_20220608[[#This Row],[Column20]])</f>
        <v>20250914</v>
      </c>
      <c r="AX75" t="str">
        <f>CLEAN(ARD_SAFE_PROCESSED_20220608[[#This Row],[Column21]])</f>
        <v>13529</v>
      </c>
      <c r="AY75" t="str">
        <f>LEFT(ARD_SAFE_PROCESSED_20220608[[#This Row],[Column1]],6)</f>
        <v>421355</v>
      </c>
      <c r="AZ75" t="str">
        <f>RIGHT(ARD_SAFE_PROCESSED_20220608[[#This Row],[Column1]],4)</f>
        <v>6458</v>
      </c>
      <c r="BA75" s="2">
        <f t="shared" si="12"/>
        <v>45993</v>
      </c>
      <c r="BB75">
        <f t="shared" si="13"/>
        <v>24.52</v>
      </c>
      <c r="BC75">
        <f t="shared" si="14"/>
        <v>85.7</v>
      </c>
      <c r="BD75" t="str">
        <f t="shared" si="15"/>
        <v>6</v>
      </c>
      <c r="BE75" t="str">
        <f t="shared" si="16"/>
        <v>F:TC40</v>
      </c>
    </row>
    <row r="76" spans="1:57" hidden="1" x14ac:dyDescent="0.3">
      <c r="A76" t="s">
        <v>3119</v>
      </c>
      <c r="B76" t="s">
        <v>3120</v>
      </c>
      <c r="C76" t="s">
        <v>2517</v>
      </c>
      <c r="D76" t="s">
        <v>25</v>
      </c>
      <c r="E76" t="s">
        <v>287</v>
      </c>
      <c r="F76" t="s">
        <v>28</v>
      </c>
      <c r="G76" t="s">
        <v>29</v>
      </c>
      <c r="H76" t="s">
        <v>297</v>
      </c>
      <c r="I76" t="s">
        <v>287</v>
      </c>
      <c r="J76" t="s">
        <v>21</v>
      </c>
      <c r="K76" t="s">
        <v>3121</v>
      </c>
      <c r="L76" t="s">
        <v>3122</v>
      </c>
      <c r="M76" t="s">
        <v>65</v>
      </c>
      <c r="N76" t="s">
        <v>26</v>
      </c>
      <c r="O76" t="s">
        <v>27</v>
      </c>
      <c r="P76" t="s">
        <v>3123</v>
      </c>
      <c r="Q76" t="s">
        <v>83</v>
      </c>
      <c r="R76" t="s">
        <v>23</v>
      </c>
      <c r="S76" t="s">
        <v>24</v>
      </c>
      <c r="T76" t="s">
        <v>287</v>
      </c>
      <c r="U76" t="s">
        <v>3124</v>
      </c>
      <c r="W76" t="s">
        <v>4501</v>
      </c>
      <c r="X76" t="s">
        <v>81</v>
      </c>
      <c r="Y76" t="e">
        <f>VLOOKUP(W76,ARD_SAFE_PROCESSED_20220608[[#This Row],[Column11]],1,FALSE)</f>
        <v>#N/A</v>
      </c>
      <c r="AB76" t="str">
        <f>CONCATENATE(LEFT(ARD_SAFE_PROCESSED_20220608[[#This Row],[Column1]],6),"******",RIGHT(ARD_SAFE_PROCESSED_20220608[[#This Row],[Column1]],4),";",ARD_SAFE_PROCESSED_20220608[[#This Row],[Column11]])</f>
        <v>421355******2580;74357045257005600610842</v>
      </c>
      <c r="AD76" t="str">
        <f>CLEAN(ARD_SAFE_PROCESSED_20220608[[#This Row],[Column1]])</f>
        <v>4213550127682580</v>
      </c>
      <c r="AE76" t="str">
        <f>CLEAN(ARD_SAFE_PROCESSED_20220608[[#This Row],[Column2]])</f>
        <v>635107</v>
      </c>
      <c r="AF76" t="str">
        <f>CLEAN(ARD_SAFE_PROCESSED_20220608[[#This Row],[Column3]])</f>
        <v>4040952</v>
      </c>
      <c r="AG76" t="str">
        <f>CLEAN(ARD_SAFE_PROCESSED_20220608[[#This Row],[Column4]])</f>
        <v>EC</v>
      </c>
      <c r="AH76" t="str">
        <f>CLEAN(ARD_SAFE_PROCESSED_20220608[[#This Row],[Column5]])</f>
        <v>20250914</v>
      </c>
      <c r="AI76" t="str">
        <f>CLEAN(ARD_SAFE_PROCESSED_20220608[[#This Row],[Column6]])</f>
        <v>604</v>
      </c>
      <c r="AJ76" t="str">
        <f>CLEAN(ARD_SAFE_PROCESSED_20220608[[#This Row],[Column7]])</f>
        <v>76</v>
      </c>
      <c r="AK76" t="str">
        <f>CLEAN(ARD_SAFE_PROCESSED_20220608[[#This Row],[Column8]])</f>
        <v xml:space="preserve">DLC*PEDIDOSYA PLUS            </v>
      </c>
      <c r="AL76" t="str">
        <f>CLEAN(ARD_SAFE_PROCESSED_20220608[[#This Row],[Column9]])</f>
        <v>20250914</v>
      </c>
      <c r="AM76" t="str">
        <f>CLEAN(ARD_SAFE_PROCESSED_20220608[[#This Row],[Column10]])</f>
        <v xml:space="preserve">'                       </v>
      </c>
      <c r="AN76" t="s">
        <v>3121</v>
      </c>
      <c r="AO76" t="str">
        <f>CLEAN(ARD_SAFE_PROCESSED_20220608[[#This Row],[Column12]])</f>
        <v>4517305</v>
      </c>
      <c r="AP76" t="str">
        <f>CLEAN(ARD_SAFE_PROCESSED_20220608[[#This Row],[Column13]])</f>
        <v xml:space="preserve">   </v>
      </c>
      <c r="AQ76" t="str">
        <f>CLEAN(ARD_SAFE_PROCESSED_20220608[[#This Row],[Column14]])</f>
        <v xml:space="preserve">PV000000  </v>
      </c>
      <c r="AR76" t="str">
        <f>CLEAN(ARD_SAFE_PROCESSED_20220608[[#This Row],[Column15]])</f>
        <v xml:space="preserve">E-COMMERCE                                        </v>
      </c>
      <c r="AS76" t="str">
        <f>CLEAN(ARD_SAFE_PROCESSED_20220608[[#This Row],[Column16]])</f>
        <v xml:space="preserve">11668798955    </v>
      </c>
      <c r="AT76" t="str">
        <f>CLEAN(ARD_SAFE_PROCESSED_20220608[[#This Row],[Column17]])</f>
        <v>16.90</v>
      </c>
      <c r="AU76" t="str">
        <f>CLEAN(ARD_SAFE_PROCESSED_20220608[[#This Row],[Column18]])</f>
        <v xml:space="preserve">' </v>
      </c>
      <c r="AV76" t="str">
        <f>CLEAN(ARD_SAFE_PROCESSED_20220608[[#This Row],[Column19]])</f>
        <v xml:space="preserve">          </v>
      </c>
      <c r="AW76" t="str">
        <f>CLEAN(ARD_SAFE_PROCESSED_20220608[[#This Row],[Column20]])</f>
        <v>20250914</v>
      </c>
      <c r="AX76" t="str">
        <f>CLEAN(ARD_SAFE_PROCESSED_20220608[[#This Row],[Column21]])</f>
        <v>103119</v>
      </c>
      <c r="AY76" t="str">
        <f>LEFT(ARD_SAFE_PROCESSED_20220608[[#This Row],[Column1]],6)</f>
        <v>421355</v>
      </c>
      <c r="AZ76" t="str">
        <f>RIGHT(ARD_SAFE_PROCESSED_20220608[[#This Row],[Column1]],4)</f>
        <v>2580</v>
      </c>
      <c r="BA76" s="2">
        <f t="shared" si="12"/>
        <v>45993</v>
      </c>
      <c r="BB76">
        <f t="shared" si="13"/>
        <v>4.84</v>
      </c>
      <c r="BC76">
        <f t="shared" si="14"/>
        <v>16.899999999999999</v>
      </c>
      <c r="BD76" t="str">
        <f t="shared" si="15"/>
        <v>6</v>
      </c>
      <c r="BE76" t="str">
        <f t="shared" si="16"/>
        <v>F:TC40</v>
      </c>
    </row>
    <row r="77" spans="1:57" hidden="1" x14ac:dyDescent="0.3">
      <c r="A77" t="s">
        <v>3264</v>
      </c>
      <c r="B77" t="s">
        <v>3265</v>
      </c>
      <c r="C77" t="s">
        <v>3266</v>
      </c>
      <c r="D77" t="s">
        <v>64</v>
      </c>
      <c r="E77" t="s">
        <v>287</v>
      </c>
      <c r="F77" t="s">
        <v>28</v>
      </c>
      <c r="G77" t="s">
        <v>29</v>
      </c>
      <c r="H77" t="s">
        <v>3267</v>
      </c>
      <c r="I77" t="s">
        <v>287</v>
      </c>
      <c r="J77" t="s">
        <v>21</v>
      </c>
      <c r="K77" t="s">
        <v>3268</v>
      </c>
      <c r="L77" t="s">
        <v>573</v>
      </c>
      <c r="M77" t="s">
        <v>65</v>
      </c>
      <c r="N77" t="s">
        <v>201</v>
      </c>
      <c r="O77" t="s">
        <v>66</v>
      </c>
      <c r="P77" t="s">
        <v>22</v>
      </c>
      <c r="Q77" t="s">
        <v>3269</v>
      </c>
      <c r="R77" t="s">
        <v>23</v>
      </c>
      <c r="S77" t="s">
        <v>24</v>
      </c>
      <c r="T77" t="s">
        <v>287</v>
      </c>
      <c r="U77" t="s">
        <v>3270</v>
      </c>
      <c r="W77" t="s">
        <v>4511</v>
      </c>
      <c r="X77" t="s">
        <v>81</v>
      </c>
      <c r="Y77" t="e">
        <f>VLOOKUP(W77,ARD_SAFE_PROCESSED_20220608[[#This Row],[Column11]],1,FALSE)</f>
        <v>#N/A</v>
      </c>
      <c r="AB77" t="str">
        <f>CONCATENATE(LEFT(ARD_SAFE_PROCESSED_20220608[[#This Row],[Column1]],6),"******",RIGHT(ARD_SAFE_PROCESSED_20220608[[#This Row],[Column1]],4),";",ARD_SAFE_PROCESSED_20220608[[#This Row],[Column11]])</f>
        <v>421355******0440;74357045257007706300070</v>
      </c>
      <c r="AD77" t="str">
        <f>CLEAN(ARD_SAFE_PROCESSED_20220608[[#This Row],[Column1]])</f>
        <v>4213550168130440</v>
      </c>
      <c r="AE77" t="str">
        <f>CLEAN(ARD_SAFE_PROCESSED_20220608[[#This Row],[Column2]])</f>
        <v>971121</v>
      </c>
      <c r="AF77" t="str">
        <f>CLEAN(ARD_SAFE_PROCESSED_20220608[[#This Row],[Column3]])</f>
        <v>1041042</v>
      </c>
      <c r="AG77" t="str">
        <f>CLEAN(ARD_SAFE_PROCESSED_20220608[[#This Row],[Column4]])</f>
        <v>PL</v>
      </c>
      <c r="AH77" t="str">
        <f>CLEAN(ARD_SAFE_PROCESSED_20220608[[#This Row],[Column5]])</f>
        <v>20250914</v>
      </c>
      <c r="AI77" t="str">
        <f>CLEAN(ARD_SAFE_PROCESSED_20220608[[#This Row],[Column6]])</f>
        <v>604</v>
      </c>
      <c r="AJ77" t="str">
        <f>CLEAN(ARD_SAFE_PROCESSED_20220608[[#This Row],[Column7]])</f>
        <v>76</v>
      </c>
      <c r="AK77" t="str">
        <f>CLEAN(ARD_SAFE_PROCESSED_20220608[[#This Row],[Column8]])</f>
        <v xml:space="preserve">ORION MAGISTERIO              </v>
      </c>
      <c r="AL77" t="str">
        <f>CLEAN(ARD_SAFE_PROCESSED_20220608[[#This Row],[Column9]])</f>
        <v>20250914</v>
      </c>
      <c r="AM77" t="str">
        <f>CLEAN(ARD_SAFE_PROCESSED_20220608[[#This Row],[Column10]])</f>
        <v xml:space="preserve">'                       </v>
      </c>
      <c r="AN77" t="s">
        <v>3268</v>
      </c>
      <c r="AO77" t="str">
        <f>CLEAN(ARD_SAFE_PROCESSED_20220608[[#This Row],[Column12]])</f>
        <v>1426</v>
      </c>
      <c r="AP77" t="str">
        <f>CLEAN(ARD_SAFE_PROCESSED_20220608[[#This Row],[Column13]])</f>
        <v xml:space="preserve">   </v>
      </c>
      <c r="AQ77" t="str">
        <f>CLEAN(ARD_SAFE_PROCESSED_20220608[[#This Row],[Column14]])</f>
        <v xml:space="preserve">PS0008    </v>
      </c>
      <c r="AR77" t="str">
        <f>CLEAN(ARD_SAFE_PROCESSED_20220608[[#This Row],[Column15]])</f>
        <v xml:space="preserve">POS CONTACTLESS CHIP                              </v>
      </c>
      <c r="AS77" t="str">
        <f>CLEAN(ARD_SAFE_PROCESSED_20220608[[#This Row],[Column16]])</f>
        <v xml:space="preserve">               </v>
      </c>
      <c r="AT77" t="str">
        <f>CLEAN(ARD_SAFE_PROCESSED_20220608[[#This Row],[Column17]])</f>
        <v>66.00</v>
      </c>
      <c r="AU77" t="str">
        <f>CLEAN(ARD_SAFE_PROCESSED_20220608[[#This Row],[Column18]])</f>
        <v xml:space="preserve">' </v>
      </c>
      <c r="AV77" t="str">
        <f>CLEAN(ARD_SAFE_PROCESSED_20220608[[#This Row],[Column19]])</f>
        <v xml:space="preserve">          </v>
      </c>
      <c r="AW77" t="str">
        <f>CLEAN(ARD_SAFE_PROCESSED_20220608[[#This Row],[Column20]])</f>
        <v>20250914</v>
      </c>
      <c r="AX77" t="str">
        <f>CLEAN(ARD_SAFE_PROCESSED_20220608[[#This Row],[Column21]])</f>
        <v>92515</v>
      </c>
      <c r="AY77" t="str">
        <f>LEFT(ARD_SAFE_PROCESSED_20220608[[#This Row],[Column1]],6)</f>
        <v>421355</v>
      </c>
      <c r="AZ77" t="str">
        <f>RIGHT(ARD_SAFE_PROCESSED_20220608[[#This Row],[Column1]],4)</f>
        <v>0440</v>
      </c>
      <c r="BA77" s="2">
        <f t="shared" si="12"/>
        <v>45993</v>
      </c>
      <c r="BB77">
        <f t="shared" si="13"/>
        <v>18.88</v>
      </c>
      <c r="BC77">
        <f t="shared" si="14"/>
        <v>66</v>
      </c>
      <c r="BD77" t="str">
        <f t="shared" si="15"/>
        <v>0</v>
      </c>
      <c r="BE77" t="str">
        <f t="shared" si="16"/>
        <v>F:TC40</v>
      </c>
    </row>
    <row r="78" spans="1:57" hidden="1" x14ac:dyDescent="0.3">
      <c r="A78" t="s">
        <v>3201</v>
      </c>
      <c r="B78" t="s">
        <v>3202</v>
      </c>
      <c r="C78" t="s">
        <v>87</v>
      </c>
      <c r="D78" t="s">
        <v>25</v>
      </c>
      <c r="E78" t="s">
        <v>318</v>
      </c>
      <c r="F78" t="s">
        <v>28</v>
      </c>
      <c r="G78" t="s">
        <v>29</v>
      </c>
      <c r="H78" t="s">
        <v>176</v>
      </c>
      <c r="I78" t="s">
        <v>318</v>
      </c>
      <c r="J78" t="s">
        <v>21</v>
      </c>
      <c r="K78" t="s">
        <v>3203</v>
      </c>
      <c r="L78" t="s">
        <v>3204</v>
      </c>
      <c r="M78" t="s">
        <v>65</v>
      </c>
      <c r="N78" t="s">
        <v>26</v>
      </c>
      <c r="O78" t="s">
        <v>27</v>
      </c>
      <c r="P78" t="s">
        <v>3205</v>
      </c>
      <c r="Q78" t="s">
        <v>83</v>
      </c>
      <c r="R78" t="s">
        <v>23</v>
      </c>
      <c r="S78" t="s">
        <v>24</v>
      </c>
      <c r="T78" t="s">
        <v>318</v>
      </c>
      <c r="U78" t="s">
        <v>3206</v>
      </c>
      <c r="W78" t="s">
        <v>10875</v>
      </c>
      <c r="X78" t="s">
        <v>28</v>
      </c>
      <c r="Y78" t="e">
        <f>VLOOKUP(W78,ARD_SAFE_PROCESSED_20220608[[#This Row],[Column11]],1,FALSE)</f>
        <v>#N/A</v>
      </c>
      <c r="AB78" t="str">
        <f>CONCATENATE(LEFT(ARD_SAFE_PROCESSED_20220608[[#This Row],[Column1]],6),"******",RIGHT(ARD_SAFE_PROCESSED_20220608[[#This Row],[Column1]],4),";",ARD_SAFE_PROCESSED_20220608[[#This Row],[Column11]])</f>
        <v>421355******6792;74357045258005667107269</v>
      </c>
      <c r="AD78" t="str">
        <f>CLEAN(ARD_SAFE_PROCESSED_20220608[[#This Row],[Column1]])</f>
        <v>4213550154446792</v>
      </c>
      <c r="AE78" t="str">
        <f>CLEAN(ARD_SAFE_PROCESSED_20220608[[#This Row],[Column2]])</f>
        <v>346378</v>
      </c>
      <c r="AF78" t="str">
        <f>CLEAN(ARD_SAFE_PROCESSED_20220608[[#This Row],[Column3]])</f>
        <v>4031262</v>
      </c>
      <c r="AG78" t="str">
        <f>CLEAN(ARD_SAFE_PROCESSED_20220608[[#This Row],[Column4]])</f>
        <v>EC</v>
      </c>
      <c r="AH78" t="str">
        <f>CLEAN(ARD_SAFE_PROCESSED_20220608[[#This Row],[Column5]])</f>
        <v>20250915</v>
      </c>
      <c r="AI78" t="str">
        <f>CLEAN(ARD_SAFE_PROCESSED_20220608[[#This Row],[Column6]])</f>
        <v>604</v>
      </c>
      <c r="AJ78" t="str">
        <f>CLEAN(ARD_SAFE_PROCESSED_20220608[[#This Row],[Column7]])</f>
        <v>76</v>
      </c>
      <c r="AK78" t="str">
        <f>CLEAN(ARD_SAFE_PROCESSED_20220608[[#This Row],[Column8]])</f>
        <v xml:space="preserve">DLC*RAPPI PRO PERU            </v>
      </c>
      <c r="AL78" t="str">
        <f>CLEAN(ARD_SAFE_PROCESSED_20220608[[#This Row],[Column9]])</f>
        <v>20250915</v>
      </c>
      <c r="AM78" t="str">
        <f>CLEAN(ARD_SAFE_PROCESSED_20220608[[#This Row],[Column10]])</f>
        <v xml:space="preserve">'                       </v>
      </c>
      <c r="AN78" t="s">
        <v>3203</v>
      </c>
      <c r="AO78" t="str">
        <f>CLEAN(ARD_SAFE_PROCESSED_20220608[[#This Row],[Column12]])</f>
        <v>5861980</v>
      </c>
      <c r="AP78" t="str">
        <f>CLEAN(ARD_SAFE_PROCESSED_20220608[[#This Row],[Column13]])</f>
        <v xml:space="preserve">   </v>
      </c>
      <c r="AQ78" t="str">
        <f>CLEAN(ARD_SAFE_PROCESSED_20220608[[#This Row],[Column14]])</f>
        <v xml:space="preserve">PV000000  </v>
      </c>
      <c r="AR78" t="str">
        <f>CLEAN(ARD_SAFE_PROCESSED_20220608[[#This Row],[Column15]])</f>
        <v xml:space="preserve">E-COMMERCE                                        </v>
      </c>
      <c r="AS78" t="str">
        <f>CLEAN(ARD_SAFE_PROCESSED_20220608[[#This Row],[Column16]])</f>
        <v xml:space="preserve">11678213395    </v>
      </c>
      <c r="AT78" t="str">
        <f>CLEAN(ARD_SAFE_PROCESSED_20220608[[#This Row],[Column17]])</f>
        <v>16.90</v>
      </c>
      <c r="AU78" t="str">
        <f>CLEAN(ARD_SAFE_PROCESSED_20220608[[#This Row],[Column18]])</f>
        <v xml:space="preserve">' </v>
      </c>
      <c r="AV78" t="str">
        <f>CLEAN(ARD_SAFE_PROCESSED_20220608[[#This Row],[Column19]])</f>
        <v xml:space="preserve">          </v>
      </c>
      <c r="AW78" t="str">
        <f>CLEAN(ARD_SAFE_PROCESSED_20220608[[#This Row],[Column20]])</f>
        <v>20250915</v>
      </c>
      <c r="AX78" t="str">
        <f>CLEAN(ARD_SAFE_PROCESSED_20220608[[#This Row],[Column21]])</f>
        <v>70540</v>
      </c>
      <c r="AY78" t="str">
        <f>LEFT(ARD_SAFE_PROCESSED_20220608[[#This Row],[Column1]],6)</f>
        <v>421355</v>
      </c>
      <c r="AZ78" t="str">
        <f>RIGHT(ARD_SAFE_PROCESSED_20220608[[#This Row],[Column1]],4)</f>
        <v>6792</v>
      </c>
      <c r="BA78" s="2">
        <f t="shared" si="12"/>
        <v>45994</v>
      </c>
      <c r="BB78">
        <f t="shared" si="13"/>
        <v>4.84</v>
      </c>
      <c r="BC78">
        <f t="shared" si="14"/>
        <v>16.899999999999999</v>
      </c>
      <c r="BD78" t="str">
        <f t="shared" si="15"/>
        <v>6</v>
      </c>
      <c r="BE78" t="str">
        <f t="shared" si="16"/>
        <v>F:TC40</v>
      </c>
    </row>
    <row r="79" spans="1:57" hidden="1" x14ac:dyDescent="0.3">
      <c r="A79" t="s">
        <v>3610</v>
      </c>
      <c r="B79" t="s">
        <v>3611</v>
      </c>
      <c r="C79" t="s">
        <v>196</v>
      </c>
      <c r="D79" t="s">
        <v>25</v>
      </c>
      <c r="E79" t="s">
        <v>318</v>
      </c>
      <c r="F79" t="s">
        <v>28</v>
      </c>
      <c r="G79" t="s">
        <v>29</v>
      </c>
      <c r="H79" t="s">
        <v>197</v>
      </c>
      <c r="I79" t="s">
        <v>318</v>
      </c>
      <c r="J79" t="s">
        <v>21</v>
      </c>
      <c r="K79" t="s">
        <v>3612</v>
      </c>
      <c r="L79" t="s">
        <v>3613</v>
      </c>
      <c r="M79" t="s">
        <v>65</v>
      </c>
      <c r="N79" t="s">
        <v>26</v>
      </c>
      <c r="O79" t="s">
        <v>27</v>
      </c>
      <c r="P79" t="s">
        <v>3614</v>
      </c>
      <c r="Q79" t="s">
        <v>107</v>
      </c>
      <c r="R79" t="s">
        <v>23</v>
      </c>
      <c r="S79" t="s">
        <v>24</v>
      </c>
      <c r="T79" t="s">
        <v>318</v>
      </c>
      <c r="U79" t="s">
        <v>3615</v>
      </c>
      <c r="W79" t="s">
        <v>4564</v>
      </c>
      <c r="X79" t="s">
        <v>28</v>
      </c>
      <c r="Y79" t="e">
        <f>VLOOKUP(W79,ARD_SAFE_PROCESSED_20220608[[#This Row],[Column11]],1,FALSE)</f>
        <v>#N/A</v>
      </c>
      <c r="AB79" t="str">
        <f>CONCATENATE(LEFT(ARD_SAFE_PROCESSED_20220608[[#This Row],[Column1]],6),"******",RIGHT(ARD_SAFE_PROCESSED_20220608[[#This Row],[Column1]],4),";",ARD_SAFE_PROCESSED_20220608[[#This Row],[Column11]])</f>
        <v>421355******0438;74357045258005677105584</v>
      </c>
      <c r="AD79" t="str">
        <f>CLEAN(ARD_SAFE_PROCESSED_20220608[[#This Row],[Column1]])</f>
        <v>4213550191910438</v>
      </c>
      <c r="AE79" t="str">
        <f>CLEAN(ARD_SAFE_PROCESSED_20220608[[#This Row],[Column2]])</f>
        <v>405216</v>
      </c>
      <c r="AF79" t="str">
        <f>CLEAN(ARD_SAFE_PROCESSED_20220608[[#This Row],[Column3]])</f>
        <v>4038128</v>
      </c>
      <c r="AG79" t="str">
        <f>CLEAN(ARD_SAFE_PROCESSED_20220608[[#This Row],[Column4]])</f>
        <v>EC</v>
      </c>
      <c r="AH79" t="str">
        <f>CLEAN(ARD_SAFE_PROCESSED_20220608[[#This Row],[Column5]])</f>
        <v>20250915</v>
      </c>
      <c r="AI79" t="str">
        <f>CLEAN(ARD_SAFE_PROCESSED_20220608[[#This Row],[Column6]])</f>
        <v>604</v>
      </c>
      <c r="AJ79" t="str">
        <f>CLEAN(ARD_SAFE_PROCESSED_20220608[[#This Row],[Column7]])</f>
        <v>76</v>
      </c>
      <c r="AK79" t="str">
        <f>CLEAN(ARD_SAFE_PROCESSED_20220608[[#This Row],[Column8]])</f>
        <v xml:space="preserve">DLC*SPOTIFY                   </v>
      </c>
      <c r="AL79" t="str">
        <f>CLEAN(ARD_SAFE_PROCESSED_20220608[[#This Row],[Column9]])</f>
        <v>20250915</v>
      </c>
      <c r="AM79" t="str">
        <f>CLEAN(ARD_SAFE_PROCESSED_20220608[[#This Row],[Column10]])</f>
        <v xml:space="preserve">'                       </v>
      </c>
      <c r="AN79" t="s">
        <v>3612</v>
      </c>
      <c r="AO79" t="str">
        <f>CLEAN(ARD_SAFE_PROCESSED_20220608[[#This Row],[Column12]])</f>
        <v>5143442</v>
      </c>
      <c r="AP79" t="str">
        <f>CLEAN(ARD_SAFE_PROCESSED_20220608[[#This Row],[Column13]])</f>
        <v xml:space="preserve">   </v>
      </c>
      <c r="AQ79" t="str">
        <f>CLEAN(ARD_SAFE_PROCESSED_20220608[[#This Row],[Column14]])</f>
        <v xml:space="preserve">PV000000  </v>
      </c>
      <c r="AR79" t="str">
        <f>CLEAN(ARD_SAFE_PROCESSED_20220608[[#This Row],[Column15]])</f>
        <v xml:space="preserve">E-COMMERCE                                        </v>
      </c>
      <c r="AS79" t="str">
        <f>CLEAN(ARD_SAFE_PROCESSED_20220608[[#This Row],[Column16]])</f>
        <v xml:space="preserve">11684293529    </v>
      </c>
      <c r="AT79" t="str">
        <f>CLEAN(ARD_SAFE_PROCESSED_20220608[[#This Row],[Column17]])</f>
        <v>20.90</v>
      </c>
      <c r="AU79" t="str">
        <f>CLEAN(ARD_SAFE_PROCESSED_20220608[[#This Row],[Column18]])</f>
        <v xml:space="preserve">' </v>
      </c>
      <c r="AV79" t="str">
        <f>CLEAN(ARD_SAFE_PROCESSED_20220608[[#This Row],[Column19]])</f>
        <v xml:space="preserve">          </v>
      </c>
      <c r="AW79" t="str">
        <f>CLEAN(ARD_SAFE_PROCESSED_20220608[[#This Row],[Column20]])</f>
        <v>20250915</v>
      </c>
      <c r="AX79" t="str">
        <f>CLEAN(ARD_SAFE_PROCESSED_20220608[[#This Row],[Column21]])</f>
        <v>173711</v>
      </c>
      <c r="AY79" t="str">
        <f>LEFT(ARD_SAFE_PROCESSED_20220608[[#This Row],[Column1]],6)</f>
        <v>421355</v>
      </c>
      <c r="AZ79" t="str">
        <f>RIGHT(ARD_SAFE_PROCESSED_20220608[[#This Row],[Column1]],4)</f>
        <v>0438</v>
      </c>
      <c r="BA79" s="2">
        <f t="shared" si="12"/>
        <v>45993</v>
      </c>
      <c r="BB79">
        <f t="shared" si="13"/>
        <v>5.98</v>
      </c>
      <c r="BC79">
        <f t="shared" si="14"/>
        <v>20.9</v>
      </c>
      <c r="BD79" t="str">
        <f t="shared" si="15"/>
        <v>6</v>
      </c>
      <c r="BE79" t="str">
        <f t="shared" si="16"/>
        <v>F:TC40</v>
      </c>
    </row>
    <row r="80" spans="1:57" hidden="1" x14ac:dyDescent="0.3">
      <c r="A80" t="s">
        <v>3326</v>
      </c>
      <c r="B80" t="s">
        <v>3327</v>
      </c>
      <c r="C80" t="s">
        <v>3328</v>
      </c>
      <c r="D80" t="s">
        <v>25</v>
      </c>
      <c r="E80" t="s">
        <v>318</v>
      </c>
      <c r="F80" t="s">
        <v>28</v>
      </c>
      <c r="G80" t="s">
        <v>29</v>
      </c>
      <c r="H80" t="s">
        <v>3329</v>
      </c>
      <c r="I80" t="s">
        <v>318</v>
      </c>
      <c r="J80" t="s">
        <v>21</v>
      </c>
      <c r="K80" t="s">
        <v>3330</v>
      </c>
      <c r="L80" t="s">
        <v>3331</v>
      </c>
      <c r="M80" t="s">
        <v>65</v>
      </c>
      <c r="N80" t="s">
        <v>26</v>
      </c>
      <c r="O80" t="s">
        <v>27</v>
      </c>
      <c r="P80" t="s">
        <v>3332</v>
      </c>
      <c r="Q80" t="s">
        <v>3333</v>
      </c>
      <c r="R80" t="s">
        <v>23</v>
      </c>
      <c r="S80" t="s">
        <v>24</v>
      </c>
      <c r="T80" t="s">
        <v>318</v>
      </c>
      <c r="U80" t="s">
        <v>3334</v>
      </c>
      <c r="W80" t="s">
        <v>4559</v>
      </c>
      <c r="X80" t="s">
        <v>28</v>
      </c>
      <c r="Y80" t="e">
        <f>VLOOKUP(W80,ARD_SAFE_PROCESSED_20220608[[#This Row],[Column11]],1,FALSE)</f>
        <v>#N/A</v>
      </c>
      <c r="AB80" t="str">
        <f>CONCATENATE(LEFT(ARD_SAFE_PROCESSED_20220608[[#This Row],[Column1]],6),"******",RIGHT(ARD_SAFE_PROCESSED_20220608[[#This Row],[Column1]],4),";",ARD_SAFE_PROCESSED_20220608[[#This Row],[Column11]])</f>
        <v>421355******3607;74357045258005686200145</v>
      </c>
      <c r="AD80" t="str">
        <f>CLEAN(ARD_SAFE_PROCESSED_20220608[[#This Row],[Column1]])</f>
        <v>4213550175583607</v>
      </c>
      <c r="AE80" t="str">
        <f>CLEAN(ARD_SAFE_PROCESSED_20220608[[#This Row],[Column2]])</f>
        <v>367090</v>
      </c>
      <c r="AF80" t="str">
        <f>CLEAN(ARD_SAFE_PROCESSED_20220608[[#This Row],[Column3]])</f>
        <v>4040955</v>
      </c>
      <c r="AG80" t="str">
        <f>CLEAN(ARD_SAFE_PROCESSED_20220608[[#This Row],[Column4]])</f>
        <v>EC</v>
      </c>
      <c r="AH80" t="str">
        <f>CLEAN(ARD_SAFE_PROCESSED_20220608[[#This Row],[Column5]])</f>
        <v>20250915</v>
      </c>
      <c r="AI80" t="str">
        <f>CLEAN(ARD_SAFE_PROCESSED_20220608[[#This Row],[Column6]])</f>
        <v>604</v>
      </c>
      <c r="AJ80" t="str">
        <f>CLEAN(ARD_SAFE_PROCESSED_20220608[[#This Row],[Column7]])</f>
        <v>76</v>
      </c>
      <c r="AK80" t="str">
        <f>CLEAN(ARD_SAFE_PROCESSED_20220608[[#This Row],[Column8]])</f>
        <v xml:space="preserve">DLC*PEDIDOSYA PAGODEUDA       </v>
      </c>
      <c r="AL80" t="str">
        <f>CLEAN(ARD_SAFE_PROCESSED_20220608[[#This Row],[Column9]])</f>
        <v>20250915</v>
      </c>
      <c r="AM80" t="str">
        <f>CLEAN(ARD_SAFE_PROCESSED_20220608[[#This Row],[Column10]])</f>
        <v xml:space="preserve">'                       </v>
      </c>
      <c r="AN80" t="s">
        <v>3330</v>
      </c>
      <c r="AO80" t="str">
        <f>CLEAN(ARD_SAFE_PROCESSED_20220608[[#This Row],[Column12]])</f>
        <v>5822710</v>
      </c>
      <c r="AP80" t="str">
        <f>CLEAN(ARD_SAFE_PROCESSED_20220608[[#This Row],[Column13]])</f>
        <v xml:space="preserve">   </v>
      </c>
      <c r="AQ80" t="str">
        <f>CLEAN(ARD_SAFE_PROCESSED_20220608[[#This Row],[Column14]])</f>
        <v xml:space="preserve">PV000000  </v>
      </c>
      <c r="AR80" t="str">
        <f>CLEAN(ARD_SAFE_PROCESSED_20220608[[#This Row],[Column15]])</f>
        <v xml:space="preserve">E-COMMERCE                                        </v>
      </c>
      <c r="AS80" t="str">
        <f>CLEAN(ARD_SAFE_PROCESSED_20220608[[#This Row],[Column16]])</f>
        <v xml:space="preserve">11676666904    </v>
      </c>
      <c r="AT80" t="str">
        <f>CLEAN(ARD_SAFE_PROCESSED_20220608[[#This Row],[Column17]])</f>
        <v>17.50</v>
      </c>
      <c r="AU80" t="str">
        <f>CLEAN(ARD_SAFE_PROCESSED_20220608[[#This Row],[Column18]])</f>
        <v xml:space="preserve">' </v>
      </c>
      <c r="AV80" t="str">
        <f>CLEAN(ARD_SAFE_PROCESSED_20220608[[#This Row],[Column19]])</f>
        <v xml:space="preserve">          </v>
      </c>
      <c r="AW80" t="str">
        <f>CLEAN(ARD_SAFE_PROCESSED_20220608[[#This Row],[Column20]])</f>
        <v>20250915</v>
      </c>
      <c r="AX80" t="str">
        <f>CLEAN(ARD_SAFE_PROCESSED_20220608[[#This Row],[Column21]])</f>
        <v>20348</v>
      </c>
      <c r="AY80" t="str">
        <f>LEFT(ARD_SAFE_PROCESSED_20220608[[#This Row],[Column1]],6)</f>
        <v>421355</v>
      </c>
      <c r="AZ80" t="str">
        <f>RIGHT(ARD_SAFE_PROCESSED_20220608[[#This Row],[Column1]],4)</f>
        <v>3607</v>
      </c>
      <c r="BA80" s="2">
        <f t="shared" si="12"/>
        <v>45994</v>
      </c>
      <c r="BB80">
        <f t="shared" si="13"/>
        <v>5.01</v>
      </c>
      <c r="BC80">
        <f t="shared" si="14"/>
        <v>17.5</v>
      </c>
      <c r="BD80" t="str">
        <f t="shared" si="15"/>
        <v>6</v>
      </c>
      <c r="BE80" t="str">
        <f t="shared" si="16"/>
        <v>F:TC40</v>
      </c>
    </row>
    <row r="81" spans="1:57" hidden="1" x14ac:dyDescent="0.3">
      <c r="A81" t="s">
        <v>3830</v>
      </c>
      <c r="B81" t="s">
        <v>3831</v>
      </c>
      <c r="C81" t="s">
        <v>3832</v>
      </c>
      <c r="D81" t="s">
        <v>64</v>
      </c>
      <c r="E81" t="s">
        <v>318</v>
      </c>
      <c r="F81" t="s">
        <v>28</v>
      </c>
      <c r="G81" t="s">
        <v>29</v>
      </c>
      <c r="H81" t="s">
        <v>3833</v>
      </c>
      <c r="I81" t="s">
        <v>318</v>
      </c>
      <c r="J81" t="s">
        <v>21</v>
      </c>
      <c r="K81" t="s">
        <v>3834</v>
      </c>
      <c r="L81" t="s">
        <v>3835</v>
      </c>
      <c r="M81" t="s">
        <v>65</v>
      </c>
      <c r="N81" t="s">
        <v>201</v>
      </c>
      <c r="O81" t="s">
        <v>66</v>
      </c>
      <c r="P81" t="s">
        <v>22</v>
      </c>
      <c r="Q81" t="s">
        <v>3836</v>
      </c>
      <c r="R81" t="s">
        <v>23</v>
      </c>
      <c r="S81" t="s">
        <v>24</v>
      </c>
      <c r="T81" t="s">
        <v>318</v>
      </c>
      <c r="U81" t="s">
        <v>3837</v>
      </c>
      <c r="W81" t="s">
        <v>5861</v>
      </c>
      <c r="X81" t="s">
        <v>28</v>
      </c>
      <c r="Y81" t="e">
        <f>VLOOKUP(W81,ARD_SAFE_PROCESSED_20220608[[#This Row],[Column11]],1,FALSE)</f>
        <v>#N/A</v>
      </c>
      <c r="AB81" t="str">
        <f>CONCATENATE(LEFT(ARD_SAFE_PROCESSED_20220608[[#This Row],[Column1]],6),"******",RIGHT(ARD_SAFE_PROCESSED_20220608[[#This Row],[Column1]],4),";",ARD_SAFE_PROCESSED_20220608[[#This Row],[Column11]])</f>
        <v>421355******2685;74357045258006557700726</v>
      </c>
      <c r="AD81" t="str">
        <f>CLEAN(ARD_SAFE_PROCESSED_20220608[[#This Row],[Column1]])</f>
        <v>4213550195022685</v>
      </c>
      <c r="AE81" t="str">
        <f>CLEAN(ARD_SAFE_PROCESSED_20220608[[#This Row],[Column2]])</f>
        <v>043939</v>
      </c>
      <c r="AF81" t="str">
        <f>CLEAN(ARD_SAFE_PROCESSED_20220608[[#This Row],[Column3]])</f>
        <v>1029787</v>
      </c>
      <c r="AG81" t="str">
        <f>CLEAN(ARD_SAFE_PROCESSED_20220608[[#This Row],[Column4]])</f>
        <v>PL</v>
      </c>
      <c r="AH81" t="str">
        <f>CLEAN(ARD_SAFE_PROCESSED_20220608[[#This Row],[Column5]])</f>
        <v>20250915</v>
      </c>
      <c r="AI81" t="str">
        <f>CLEAN(ARD_SAFE_PROCESSED_20220608[[#This Row],[Column6]])</f>
        <v>604</v>
      </c>
      <c r="AJ81" t="str">
        <f>CLEAN(ARD_SAFE_PROCESSED_20220608[[#This Row],[Column7]])</f>
        <v>76</v>
      </c>
      <c r="AK81" t="str">
        <f>CLEAN(ARD_SAFE_PROCESSED_20220608[[#This Row],[Column8]])</f>
        <v xml:space="preserve">VEGA CASH Y CARRY SANTA CLARA </v>
      </c>
      <c r="AL81" t="str">
        <f>CLEAN(ARD_SAFE_PROCESSED_20220608[[#This Row],[Column9]])</f>
        <v>20250915</v>
      </c>
      <c r="AM81" t="str">
        <f>CLEAN(ARD_SAFE_PROCESSED_20220608[[#This Row],[Column10]])</f>
        <v xml:space="preserve">'                       </v>
      </c>
      <c r="AN81" t="s">
        <v>3834</v>
      </c>
      <c r="AO81" t="str">
        <f>CLEAN(ARD_SAFE_PROCESSED_20220608[[#This Row],[Column12]])</f>
        <v>9885</v>
      </c>
      <c r="AP81" t="str">
        <f>CLEAN(ARD_SAFE_PROCESSED_20220608[[#This Row],[Column13]])</f>
        <v xml:space="preserve">   </v>
      </c>
      <c r="AQ81" t="str">
        <f>CLEAN(ARD_SAFE_PROCESSED_20220608[[#This Row],[Column14]])</f>
        <v xml:space="preserve">PS0008    </v>
      </c>
      <c r="AR81" t="str">
        <f>CLEAN(ARD_SAFE_PROCESSED_20220608[[#This Row],[Column15]])</f>
        <v xml:space="preserve">POS CONTACTLESS CHIP                              </v>
      </c>
      <c r="AS81" t="str">
        <f>CLEAN(ARD_SAFE_PROCESSED_20220608[[#This Row],[Column16]])</f>
        <v xml:space="preserve">               </v>
      </c>
      <c r="AT81" t="str">
        <f>CLEAN(ARD_SAFE_PROCESSED_20220608[[#This Row],[Column17]])</f>
        <v>49.80</v>
      </c>
      <c r="AU81" t="str">
        <f>CLEAN(ARD_SAFE_PROCESSED_20220608[[#This Row],[Column18]])</f>
        <v xml:space="preserve">' </v>
      </c>
      <c r="AV81" t="str">
        <f>CLEAN(ARD_SAFE_PROCESSED_20220608[[#This Row],[Column19]])</f>
        <v xml:space="preserve">          </v>
      </c>
      <c r="AW81" t="str">
        <f>CLEAN(ARD_SAFE_PROCESSED_20220608[[#This Row],[Column20]])</f>
        <v>20250915</v>
      </c>
      <c r="AX81" t="str">
        <f>CLEAN(ARD_SAFE_PROCESSED_20220608[[#This Row],[Column21]])</f>
        <v>202436</v>
      </c>
      <c r="AY81" t="str">
        <f>LEFT(ARD_SAFE_PROCESSED_20220608[[#This Row],[Column1]],6)</f>
        <v>421355</v>
      </c>
      <c r="AZ81" t="str">
        <f>RIGHT(ARD_SAFE_PROCESSED_20220608[[#This Row],[Column1]],4)</f>
        <v>2685</v>
      </c>
      <c r="BA81" s="2">
        <f t="shared" si="12"/>
        <v>45993</v>
      </c>
      <c r="BB81">
        <f t="shared" si="13"/>
        <v>14.25</v>
      </c>
      <c r="BC81">
        <f t="shared" si="14"/>
        <v>49.8</v>
      </c>
      <c r="BD81" t="str">
        <f t="shared" si="15"/>
        <v>0</v>
      </c>
      <c r="BE81" t="str">
        <f t="shared" si="16"/>
        <v>F:TC40</v>
      </c>
    </row>
    <row r="82" spans="1:57" hidden="1" x14ac:dyDescent="0.3">
      <c r="A82" t="s">
        <v>3616</v>
      </c>
      <c r="B82" t="s">
        <v>3647</v>
      </c>
      <c r="C82" t="s">
        <v>3648</v>
      </c>
      <c r="D82" t="s">
        <v>64</v>
      </c>
      <c r="E82" t="s">
        <v>318</v>
      </c>
      <c r="F82" t="s">
        <v>28</v>
      </c>
      <c r="G82" t="s">
        <v>74</v>
      </c>
      <c r="H82" t="s">
        <v>3637</v>
      </c>
      <c r="I82" t="s">
        <v>318</v>
      </c>
      <c r="J82" t="s">
        <v>21</v>
      </c>
      <c r="K82" t="s">
        <v>3649</v>
      </c>
      <c r="L82" t="s">
        <v>3650</v>
      </c>
      <c r="M82" t="s">
        <v>65</v>
      </c>
      <c r="N82" t="s">
        <v>135</v>
      </c>
      <c r="O82" t="s">
        <v>66</v>
      </c>
      <c r="P82" t="s">
        <v>22</v>
      </c>
      <c r="Q82" t="s">
        <v>3651</v>
      </c>
      <c r="R82" t="s">
        <v>23</v>
      </c>
      <c r="S82" t="s">
        <v>24</v>
      </c>
      <c r="T82" t="s">
        <v>318</v>
      </c>
      <c r="U82" t="s">
        <v>3652</v>
      </c>
      <c r="W82" t="s">
        <v>6063</v>
      </c>
      <c r="X82" t="s">
        <v>28</v>
      </c>
      <c r="Y82" t="e">
        <f>VLOOKUP(W82,ARD_SAFE_PROCESSED_20220608[[#This Row],[Column11]],1,FALSE)</f>
        <v>#N/A</v>
      </c>
      <c r="AB82" t="str">
        <f>CONCATENATE(LEFT(ARD_SAFE_PROCESSED_20220608[[#This Row],[Column1]],6),"******",RIGHT(ARD_SAFE_PROCESSED_20220608[[#This Row],[Column1]],4),";",ARD_SAFE_PROCESSED_20220608[[#This Row],[Column11]])</f>
        <v>421355******1561;74357045258006564900566</v>
      </c>
      <c r="AD82" t="str">
        <f>CLEAN(ARD_SAFE_PROCESSED_20220608[[#This Row],[Column1]])</f>
        <v>4213550192141561</v>
      </c>
      <c r="AE82" t="str">
        <f>CLEAN(ARD_SAFE_PROCESSED_20220608[[#This Row],[Column2]])</f>
        <v>755430</v>
      </c>
      <c r="AF82" t="str">
        <f>CLEAN(ARD_SAFE_PROCESSED_20220608[[#This Row],[Column3]])</f>
        <v>8011800</v>
      </c>
      <c r="AG82" t="str">
        <f>CLEAN(ARD_SAFE_PROCESSED_20220608[[#This Row],[Column4]])</f>
        <v>PL</v>
      </c>
      <c r="AH82" t="str">
        <f>CLEAN(ARD_SAFE_PROCESSED_20220608[[#This Row],[Column5]])</f>
        <v>20250915</v>
      </c>
      <c r="AI82" t="str">
        <f>CLEAN(ARD_SAFE_PROCESSED_20220608[[#This Row],[Column6]])</f>
        <v>604</v>
      </c>
      <c r="AJ82" t="str">
        <f>CLEAN(ARD_SAFE_PROCESSED_20220608[[#This Row],[Column7]])</f>
        <v>77</v>
      </c>
      <c r="AK82" t="str">
        <f>CLEAN(ARD_SAFE_PROCESSED_20220608[[#This Row],[Column8]])</f>
        <v xml:space="preserve">IZI*ORFUSAC                   </v>
      </c>
      <c r="AL82" t="str">
        <f>CLEAN(ARD_SAFE_PROCESSED_20220608[[#This Row],[Column9]])</f>
        <v>20250915</v>
      </c>
      <c r="AM82" t="str">
        <f>CLEAN(ARD_SAFE_PROCESSED_20220608[[#This Row],[Column10]])</f>
        <v xml:space="preserve">'                       </v>
      </c>
      <c r="AN82" t="s">
        <v>3649</v>
      </c>
      <c r="AO82" t="str">
        <f>CLEAN(ARD_SAFE_PROCESSED_20220608[[#This Row],[Column12]])</f>
        <v>1041</v>
      </c>
      <c r="AP82" t="str">
        <f>CLEAN(ARD_SAFE_PROCESSED_20220608[[#This Row],[Column13]])</f>
        <v xml:space="preserve">   </v>
      </c>
      <c r="AQ82" t="str">
        <f>CLEAN(ARD_SAFE_PROCESSED_20220608[[#This Row],[Column14]])</f>
        <v xml:space="preserve">PS0005    </v>
      </c>
      <c r="AR82" t="str">
        <f>CLEAN(ARD_SAFE_PROCESSED_20220608[[#This Row],[Column15]])</f>
        <v xml:space="preserve">POS CONTACTLESS CHIP                              </v>
      </c>
      <c r="AS82" t="str">
        <f>CLEAN(ARD_SAFE_PROCESSED_20220608[[#This Row],[Column16]])</f>
        <v xml:space="preserve">               </v>
      </c>
      <c r="AT82" t="str">
        <f>CLEAN(ARD_SAFE_PROCESSED_20220608[[#This Row],[Column17]])</f>
        <v>19.83</v>
      </c>
      <c r="AU82" t="str">
        <f>CLEAN(ARD_SAFE_PROCESSED_20220608[[#This Row],[Column18]])</f>
        <v xml:space="preserve">' </v>
      </c>
      <c r="AV82" t="str">
        <f>CLEAN(ARD_SAFE_PROCESSED_20220608[[#This Row],[Column19]])</f>
        <v xml:space="preserve">          </v>
      </c>
      <c r="AW82" t="str">
        <f>CLEAN(ARD_SAFE_PROCESSED_20220608[[#This Row],[Column20]])</f>
        <v>20250915</v>
      </c>
      <c r="AX82" t="str">
        <f>CLEAN(ARD_SAFE_PROCESSED_20220608[[#This Row],[Column21]])</f>
        <v>141906</v>
      </c>
      <c r="AY82" t="str">
        <f>LEFT(ARD_SAFE_PROCESSED_20220608[[#This Row],[Column1]],6)</f>
        <v>421355</v>
      </c>
      <c r="AZ82" t="str">
        <f>RIGHT(ARD_SAFE_PROCESSED_20220608[[#This Row],[Column1]],4)</f>
        <v>1561</v>
      </c>
      <c r="BA82" s="2">
        <f t="shared" si="12"/>
        <v>45993</v>
      </c>
      <c r="BB82">
        <f t="shared" si="13"/>
        <v>5.67</v>
      </c>
      <c r="BC82">
        <f t="shared" si="14"/>
        <v>19.829999999999998</v>
      </c>
      <c r="BD82" t="str">
        <f t="shared" si="15"/>
        <v>0</v>
      </c>
      <c r="BE82" t="str">
        <f t="shared" si="16"/>
        <v>F:TC40</v>
      </c>
    </row>
    <row r="83" spans="1:57" hidden="1" x14ac:dyDescent="0.3">
      <c r="A83" t="s">
        <v>3616</v>
      </c>
      <c r="B83" t="s">
        <v>3635</v>
      </c>
      <c r="C83" t="s">
        <v>3636</v>
      </c>
      <c r="D83" t="s">
        <v>64</v>
      </c>
      <c r="E83" t="s">
        <v>318</v>
      </c>
      <c r="F83" t="s">
        <v>28</v>
      </c>
      <c r="G83" t="s">
        <v>74</v>
      </c>
      <c r="H83" t="s">
        <v>3637</v>
      </c>
      <c r="I83" t="s">
        <v>318</v>
      </c>
      <c r="J83" t="s">
        <v>21</v>
      </c>
      <c r="K83" t="s">
        <v>3638</v>
      </c>
      <c r="L83" t="s">
        <v>3639</v>
      </c>
      <c r="M83" t="s">
        <v>65</v>
      </c>
      <c r="N83" t="s">
        <v>135</v>
      </c>
      <c r="O83" t="s">
        <v>66</v>
      </c>
      <c r="P83" t="s">
        <v>22</v>
      </c>
      <c r="Q83" t="s">
        <v>85</v>
      </c>
      <c r="R83" t="s">
        <v>23</v>
      </c>
      <c r="S83" t="s">
        <v>24</v>
      </c>
      <c r="T83" t="s">
        <v>318</v>
      </c>
      <c r="U83" t="s">
        <v>3640</v>
      </c>
      <c r="W83" t="s">
        <v>6076</v>
      </c>
      <c r="X83" t="s">
        <v>28</v>
      </c>
      <c r="Y83" t="e">
        <f>VLOOKUP(W83,ARD_SAFE_PROCESSED_20220608[[#This Row],[Column11]],1,FALSE)</f>
        <v>#N/A</v>
      </c>
      <c r="AB83" t="str">
        <f>CONCATENATE(LEFT(ARD_SAFE_PROCESSED_20220608[[#This Row],[Column1]],6),"******",RIGHT(ARD_SAFE_PROCESSED_20220608[[#This Row],[Column1]],4),";",ARD_SAFE_PROCESSED_20220608[[#This Row],[Column11]])</f>
        <v>421355******1561;74357045258006627001238</v>
      </c>
      <c r="AD83" t="str">
        <f>CLEAN(ARD_SAFE_PROCESSED_20220608[[#This Row],[Column1]])</f>
        <v>4213550192141561</v>
      </c>
      <c r="AE83" t="str">
        <f>CLEAN(ARD_SAFE_PROCESSED_20220608[[#This Row],[Column2]])</f>
        <v>606254</v>
      </c>
      <c r="AF83" t="str">
        <f>CLEAN(ARD_SAFE_PROCESSED_20220608[[#This Row],[Column3]])</f>
        <v>8820745</v>
      </c>
      <c r="AG83" t="str">
        <f>CLEAN(ARD_SAFE_PROCESSED_20220608[[#This Row],[Column4]])</f>
        <v>PL</v>
      </c>
      <c r="AH83" t="str">
        <f>CLEAN(ARD_SAFE_PROCESSED_20220608[[#This Row],[Column5]])</f>
        <v>20250915</v>
      </c>
      <c r="AI83" t="str">
        <f>CLEAN(ARD_SAFE_PROCESSED_20220608[[#This Row],[Column6]])</f>
        <v>604</v>
      </c>
      <c r="AJ83" t="str">
        <f>CLEAN(ARD_SAFE_PROCESSED_20220608[[#This Row],[Column7]])</f>
        <v>77</v>
      </c>
      <c r="AK83" t="str">
        <f>CLEAN(ARD_SAFE_PROCESSED_20220608[[#This Row],[Column8]])</f>
        <v xml:space="preserve">IZI*ORFUSAC                   </v>
      </c>
      <c r="AL83" t="str">
        <f>CLEAN(ARD_SAFE_PROCESSED_20220608[[#This Row],[Column9]])</f>
        <v>20250915</v>
      </c>
      <c r="AM83" t="str">
        <f>CLEAN(ARD_SAFE_PROCESSED_20220608[[#This Row],[Column10]])</f>
        <v xml:space="preserve">'                       </v>
      </c>
      <c r="AN83" t="s">
        <v>3638</v>
      </c>
      <c r="AO83" t="str">
        <f>CLEAN(ARD_SAFE_PROCESSED_20220608[[#This Row],[Column12]])</f>
        <v>7100</v>
      </c>
      <c r="AP83" t="str">
        <f>CLEAN(ARD_SAFE_PROCESSED_20220608[[#This Row],[Column13]])</f>
        <v xml:space="preserve">   </v>
      </c>
      <c r="AQ83" t="str">
        <f>CLEAN(ARD_SAFE_PROCESSED_20220608[[#This Row],[Column14]])</f>
        <v xml:space="preserve">PS0005    </v>
      </c>
      <c r="AR83" t="str">
        <f>CLEAN(ARD_SAFE_PROCESSED_20220608[[#This Row],[Column15]])</f>
        <v xml:space="preserve">POS CONTACTLESS CHIP                              </v>
      </c>
      <c r="AS83" t="str">
        <f>CLEAN(ARD_SAFE_PROCESSED_20220608[[#This Row],[Column16]])</f>
        <v xml:space="preserve">               </v>
      </c>
      <c r="AT83" t="str">
        <f>CLEAN(ARD_SAFE_PROCESSED_20220608[[#This Row],[Column17]])</f>
        <v>10.00</v>
      </c>
      <c r="AU83" t="str">
        <f>CLEAN(ARD_SAFE_PROCESSED_20220608[[#This Row],[Column18]])</f>
        <v xml:space="preserve">' </v>
      </c>
      <c r="AV83" t="str">
        <f>CLEAN(ARD_SAFE_PROCESSED_20220608[[#This Row],[Column19]])</f>
        <v xml:space="preserve">          </v>
      </c>
      <c r="AW83" t="str">
        <f>CLEAN(ARD_SAFE_PROCESSED_20220608[[#This Row],[Column20]])</f>
        <v>20250915</v>
      </c>
      <c r="AX83" t="str">
        <f>CLEAN(ARD_SAFE_PROCESSED_20220608[[#This Row],[Column21]])</f>
        <v>141947</v>
      </c>
      <c r="AY83" t="str">
        <f>LEFT(ARD_SAFE_PROCESSED_20220608[[#This Row],[Column1]],6)</f>
        <v>421355</v>
      </c>
      <c r="AZ83" t="str">
        <f>RIGHT(ARD_SAFE_PROCESSED_20220608[[#This Row],[Column1]],4)</f>
        <v>1561</v>
      </c>
      <c r="BA83" s="2">
        <f t="shared" si="12"/>
        <v>45993</v>
      </c>
      <c r="BB83">
        <f t="shared" si="13"/>
        <v>2.86</v>
      </c>
      <c r="BC83">
        <f t="shared" si="14"/>
        <v>10</v>
      </c>
      <c r="BD83" t="str">
        <f t="shared" si="15"/>
        <v>0</v>
      </c>
      <c r="BE83" t="str">
        <f t="shared" si="16"/>
        <v>F:TC40</v>
      </c>
    </row>
    <row r="84" spans="1:57" hidden="1" x14ac:dyDescent="0.3">
      <c r="A84" t="s">
        <v>3167</v>
      </c>
      <c r="B84" t="s">
        <v>3168</v>
      </c>
      <c r="C84" t="s">
        <v>3169</v>
      </c>
      <c r="D84" t="s">
        <v>64</v>
      </c>
      <c r="E84" t="s">
        <v>318</v>
      </c>
      <c r="F84" t="s">
        <v>28</v>
      </c>
      <c r="G84" t="s">
        <v>29</v>
      </c>
      <c r="H84" t="s">
        <v>3170</v>
      </c>
      <c r="I84" t="s">
        <v>318</v>
      </c>
      <c r="J84" t="s">
        <v>21</v>
      </c>
      <c r="K84" t="s">
        <v>3171</v>
      </c>
      <c r="L84" t="s">
        <v>3172</v>
      </c>
      <c r="M84" t="s">
        <v>65</v>
      </c>
      <c r="N84" t="s">
        <v>67</v>
      </c>
      <c r="O84" t="s">
        <v>66</v>
      </c>
      <c r="P84" t="s">
        <v>22</v>
      </c>
      <c r="Q84" t="s">
        <v>3173</v>
      </c>
      <c r="R84" t="s">
        <v>23</v>
      </c>
      <c r="S84" t="s">
        <v>24</v>
      </c>
      <c r="T84" t="s">
        <v>318</v>
      </c>
      <c r="U84" t="s">
        <v>3174</v>
      </c>
      <c r="W84" t="s">
        <v>8236</v>
      </c>
      <c r="X84" t="s">
        <v>28</v>
      </c>
      <c r="Y84" t="e">
        <f>VLOOKUP(W84,ARD_SAFE_PROCESSED_20220608[[#This Row],[Column11]],1,FALSE)</f>
        <v>#N/A</v>
      </c>
      <c r="AB84" t="str">
        <f>CONCATENATE(LEFT(ARD_SAFE_PROCESSED_20220608[[#This Row],[Column1]],6),"******",RIGHT(ARD_SAFE_PROCESSED_20220608[[#This Row],[Column1]],4),";",ARD_SAFE_PROCESSED_20220608[[#This Row],[Column11]])</f>
        <v>421355******5047;74357045258007419801009</v>
      </c>
      <c r="AD84" t="str">
        <f>CLEAN(ARD_SAFE_PROCESSED_20220608[[#This Row],[Column1]])</f>
        <v>4213550146165047</v>
      </c>
      <c r="AE84" t="str">
        <f>CLEAN(ARD_SAFE_PROCESSED_20220608[[#This Row],[Column2]])</f>
        <v>922147</v>
      </c>
      <c r="AF84" t="str">
        <f>CLEAN(ARD_SAFE_PROCESSED_20220608[[#This Row],[Column3]])</f>
        <v>1037557</v>
      </c>
      <c r="AG84" t="str">
        <f>CLEAN(ARD_SAFE_PROCESSED_20220608[[#This Row],[Column4]])</f>
        <v>PL</v>
      </c>
      <c r="AH84" t="str">
        <f>CLEAN(ARD_SAFE_PROCESSED_20220608[[#This Row],[Column5]])</f>
        <v>20250915</v>
      </c>
      <c r="AI84" t="str">
        <f>CLEAN(ARD_SAFE_PROCESSED_20220608[[#This Row],[Column6]])</f>
        <v>604</v>
      </c>
      <c r="AJ84" t="str">
        <f>CLEAN(ARD_SAFE_PROCESSED_20220608[[#This Row],[Column7]])</f>
        <v>76</v>
      </c>
      <c r="AK84" t="str">
        <f>CLEAN(ARD_SAFE_PROCESSED_20220608[[#This Row],[Column8]])</f>
        <v>404 MASS GUILLERMO LA FUENTE 3</v>
      </c>
      <c r="AL84" t="str">
        <f>CLEAN(ARD_SAFE_PROCESSED_20220608[[#This Row],[Column9]])</f>
        <v>20250915</v>
      </c>
      <c r="AM84" t="str">
        <f>CLEAN(ARD_SAFE_PROCESSED_20220608[[#This Row],[Column10]])</f>
        <v xml:space="preserve">'                       </v>
      </c>
      <c r="AN84" t="s">
        <v>3171</v>
      </c>
      <c r="AO84" t="str">
        <f>CLEAN(ARD_SAFE_PROCESSED_20220608[[#This Row],[Column12]])</f>
        <v>7151</v>
      </c>
      <c r="AP84" t="str">
        <f>CLEAN(ARD_SAFE_PROCESSED_20220608[[#This Row],[Column13]])</f>
        <v xml:space="preserve">   </v>
      </c>
      <c r="AQ84" t="str">
        <f>CLEAN(ARD_SAFE_PROCESSED_20220608[[#This Row],[Column14]])</f>
        <v xml:space="preserve">PS0001    </v>
      </c>
      <c r="AR84" t="str">
        <f>CLEAN(ARD_SAFE_PROCESSED_20220608[[#This Row],[Column15]])</f>
        <v xml:space="preserve">POS CONTACTLESS CHIP                              </v>
      </c>
      <c r="AS84" t="str">
        <f>CLEAN(ARD_SAFE_PROCESSED_20220608[[#This Row],[Column16]])</f>
        <v xml:space="preserve">               </v>
      </c>
      <c r="AT84" t="str">
        <f>CLEAN(ARD_SAFE_PROCESSED_20220608[[#This Row],[Column17]])</f>
        <v>7.00</v>
      </c>
      <c r="AU84" t="str">
        <f>CLEAN(ARD_SAFE_PROCESSED_20220608[[#This Row],[Column18]])</f>
        <v xml:space="preserve">' </v>
      </c>
      <c r="AV84" t="str">
        <f>CLEAN(ARD_SAFE_PROCESSED_20220608[[#This Row],[Column19]])</f>
        <v xml:space="preserve">          </v>
      </c>
      <c r="AW84" t="str">
        <f>CLEAN(ARD_SAFE_PROCESSED_20220608[[#This Row],[Column20]])</f>
        <v>20250915</v>
      </c>
      <c r="AX84" t="str">
        <f>CLEAN(ARD_SAFE_PROCESSED_20220608[[#This Row],[Column21]])</f>
        <v>205938</v>
      </c>
      <c r="AY84" t="str">
        <f>LEFT(ARD_SAFE_PROCESSED_20220608[[#This Row],[Column1]],6)</f>
        <v>421355</v>
      </c>
      <c r="AZ84" t="str">
        <f>RIGHT(ARD_SAFE_PROCESSED_20220608[[#This Row],[Column1]],4)</f>
        <v>5047</v>
      </c>
      <c r="BA84" s="2">
        <f t="shared" si="12"/>
        <v>45993</v>
      </c>
      <c r="BB84">
        <f t="shared" si="13"/>
        <v>2</v>
      </c>
      <c r="BC84">
        <f t="shared" si="14"/>
        <v>7</v>
      </c>
      <c r="BD84" t="str">
        <f t="shared" si="15"/>
        <v>0</v>
      </c>
      <c r="BE84" t="str">
        <f t="shared" si="16"/>
        <v>F:TC40</v>
      </c>
    </row>
    <row r="85" spans="1:57" hidden="1" x14ac:dyDescent="0.3">
      <c r="A85" t="s">
        <v>3838</v>
      </c>
      <c r="B85" t="s">
        <v>3846</v>
      </c>
      <c r="C85" t="s">
        <v>3840</v>
      </c>
      <c r="D85" t="s">
        <v>64</v>
      </c>
      <c r="E85" t="s">
        <v>272</v>
      </c>
      <c r="F85" t="s">
        <v>28</v>
      </c>
      <c r="G85" t="s">
        <v>29</v>
      </c>
      <c r="H85" t="s">
        <v>3841</v>
      </c>
      <c r="I85" t="s">
        <v>272</v>
      </c>
      <c r="J85" t="s">
        <v>21</v>
      </c>
      <c r="K85" t="s">
        <v>3847</v>
      </c>
      <c r="L85" t="s">
        <v>3848</v>
      </c>
      <c r="M85" t="s">
        <v>65</v>
      </c>
      <c r="N85" t="s">
        <v>67</v>
      </c>
      <c r="O85" t="s">
        <v>66</v>
      </c>
      <c r="P85" t="s">
        <v>22</v>
      </c>
      <c r="Q85" t="s">
        <v>501</v>
      </c>
      <c r="R85" t="s">
        <v>23</v>
      </c>
      <c r="S85" t="s">
        <v>24</v>
      </c>
      <c r="T85" t="s">
        <v>272</v>
      </c>
      <c r="U85" t="s">
        <v>3849</v>
      </c>
      <c r="W85" t="s">
        <v>8204</v>
      </c>
      <c r="X85" t="s">
        <v>28</v>
      </c>
      <c r="Y85" t="e">
        <f>VLOOKUP(W85,ARD_SAFE_PROCESSED_20220608[[#This Row],[Column11]],1,FALSE)</f>
        <v>#N/A</v>
      </c>
      <c r="AB85" t="str">
        <f>CONCATENATE(LEFT(ARD_SAFE_PROCESSED_20220608[[#This Row],[Column1]],6),"******",RIGHT(ARD_SAFE_PROCESSED_20220608[[#This Row],[Column1]],4),";",ARD_SAFE_PROCESSED_20220608[[#This Row],[Column11]])</f>
        <v>421355******8736;74357045259000946400014</v>
      </c>
      <c r="AD85" t="str">
        <f>CLEAN(ARD_SAFE_PROCESSED_20220608[[#This Row],[Column1]])</f>
        <v>4213550195248736</v>
      </c>
      <c r="AE85" t="str">
        <f>CLEAN(ARD_SAFE_PROCESSED_20220608[[#This Row],[Column2]])</f>
        <v>389936</v>
      </c>
      <c r="AF85" t="str">
        <f>CLEAN(ARD_SAFE_PROCESSED_20220608[[#This Row],[Column3]])</f>
        <v>1037648</v>
      </c>
      <c r="AG85" t="str">
        <f>CLEAN(ARD_SAFE_PROCESSED_20220608[[#This Row],[Column4]])</f>
        <v>PL</v>
      </c>
      <c r="AH85" t="str">
        <f>CLEAN(ARD_SAFE_PROCESSED_20220608[[#This Row],[Column5]])</f>
        <v>20250916</v>
      </c>
      <c r="AI85" t="str">
        <f>CLEAN(ARD_SAFE_PROCESSED_20220608[[#This Row],[Column6]])</f>
        <v>604</v>
      </c>
      <c r="AJ85" t="str">
        <f>CLEAN(ARD_SAFE_PROCESSED_20220608[[#This Row],[Column7]])</f>
        <v>76</v>
      </c>
      <c r="AK85" t="str">
        <f>CLEAN(ARD_SAFE_PROCESSED_20220608[[#This Row],[Column8]])</f>
        <v xml:space="preserve">244 SPSA MASS LA CABANA       </v>
      </c>
      <c r="AL85" t="str">
        <f>CLEAN(ARD_SAFE_PROCESSED_20220608[[#This Row],[Column9]])</f>
        <v>20250916</v>
      </c>
      <c r="AM85" t="str">
        <f>CLEAN(ARD_SAFE_PROCESSED_20220608[[#This Row],[Column10]])</f>
        <v xml:space="preserve">'                       </v>
      </c>
      <c r="AN85" t="s">
        <v>3847</v>
      </c>
      <c r="AO85" t="str">
        <f>CLEAN(ARD_SAFE_PROCESSED_20220608[[#This Row],[Column12]])</f>
        <v>6649</v>
      </c>
      <c r="AP85" t="str">
        <f>CLEAN(ARD_SAFE_PROCESSED_20220608[[#This Row],[Column13]])</f>
        <v xml:space="preserve">   </v>
      </c>
      <c r="AQ85" t="str">
        <f>CLEAN(ARD_SAFE_PROCESSED_20220608[[#This Row],[Column14]])</f>
        <v xml:space="preserve">PS0001    </v>
      </c>
      <c r="AR85" t="str">
        <f>CLEAN(ARD_SAFE_PROCESSED_20220608[[#This Row],[Column15]])</f>
        <v xml:space="preserve">POS CONTACTLESS CHIP                              </v>
      </c>
      <c r="AS85" t="str">
        <f>CLEAN(ARD_SAFE_PROCESSED_20220608[[#This Row],[Column16]])</f>
        <v xml:space="preserve">               </v>
      </c>
      <c r="AT85" t="str">
        <f>CLEAN(ARD_SAFE_PROCESSED_20220608[[#This Row],[Column17]])</f>
        <v>17.90</v>
      </c>
      <c r="AU85" t="str">
        <f>CLEAN(ARD_SAFE_PROCESSED_20220608[[#This Row],[Column18]])</f>
        <v xml:space="preserve">' </v>
      </c>
      <c r="AV85" t="str">
        <f>CLEAN(ARD_SAFE_PROCESSED_20220608[[#This Row],[Column19]])</f>
        <v xml:space="preserve">          </v>
      </c>
      <c r="AW85" t="str">
        <f>CLEAN(ARD_SAFE_PROCESSED_20220608[[#This Row],[Column20]])</f>
        <v>20250916</v>
      </c>
      <c r="AX85" t="str">
        <f>CLEAN(ARD_SAFE_PROCESSED_20220608[[#This Row],[Column21]])</f>
        <v>73753</v>
      </c>
      <c r="AY85" t="str">
        <f>LEFT(ARD_SAFE_PROCESSED_20220608[[#This Row],[Column1]],6)</f>
        <v>421355</v>
      </c>
      <c r="AZ85" t="str">
        <f>RIGHT(ARD_SAFE_PROCESSED_20220608[[#This Row],[Column1]],4)</f>
        <v>8736</v>
      </c>
      <c r="BA85" s="2">
        <f t="shared" ref="BA85:BA86" si="17">VLOOKUP(AB85,x,6,FALSE)</f>
        <v>45994</v>
      </c>
      <c r="BB85">
        <f t="shared" ref="BB85:BB86" si="18">VLOOKUP(AB85,x,2,FALSE)</f>
        <v>5.13</v>
      </c>
      <c r="BC85">
        <f t="shared" ref="BC85:BC86" si="19">VLOOKUP(AB85,x,3,FALSE)</f>
        <v>17.899999999999999</v>
      </c>
      <c r="BD85" t="str">
        <f t="shared" ref="BD85:BD86" si="20">VLOOKUP(AB85,x,4,FALSE)</f>
        <v>0</v>
      </c>
      <c r="BE85" t="str">
        <f t="shared" ref="BE85:BE86" si="21">VLOOKUP(AB85,x,5,FALSE)</f>
        <v>F:TC40</v>
      </c>
    </row>
    <row r="86" spans="1:57" hidden="1" x14ac:dyDescent="0.3">
      <c r="A86" t="s">
        <v>3838</v>
      </c>
      <c r="B86" t="s">
        <v>3839</v>
      </c>
      <c r="C86" t="s">
        <v>3840</v>
      </c>
      <c r="D86" t="s">
        <v>64</v>
      </c>
      <c r="E86" t="s">
        <v>272</v>
      </c>
      <c r="F86" t="s">
        <v>28</v>
      </c>
      <c r="G86" t="s">
        <v>29</v>
      </c>
      <c r="H86" t="s">
        <v>3841</v>
      </c>
      <c r="I86" t="s">
        <v>272</v>
      </c>
      <c r="J86" t="s">
        <v>21</v>
      </c>
      <c r="K86" t="s">
        <v>3842</v>
      </c>
      <c r="L86" t="s">
        <v>3843</v>
      </c>
      <c r="M86" t="s">
        <v>65</v>
      </c>
      <c r="N86" t="s">
        <v>67</v>
      </c>
      <c r="O86" t="s">
        <v>66</v>
      </c>
      <c r="P86" t="s">
        <v>22</v>
      </c>
      <c r="Q86" t="s">
        <v>3844</v>
      </c>
      <c r="R86" t="s">
        <v>23</v>
      </c>
      <c r="S86" t="s">
        <v>24</v>
      </c>
      <c r="T86" t="s">
        <v>272</v>
      </c>
      <c r="U86" t="s">
        <v>3845</v>
      </c>
      <c r="W86" t="s">
        <v>8639</v>
      </c>
      <c r="X86" t="s">
        <v>28</v>
      </c>
      <c r="Y86" t="e">
        <f>VLOOKUP(W86,ARD_SAFE_PROCESSED_20220608[[#This Row],[Column11]],1,FALSE)</f>
        <v>#N/A</v>
      </c>
      <c r="AB86" t="str">
        <f>CONCATENATE(LEFT(ARD_SAFE_PROCESSED_20220608[[#This Row],[Column1]],6),"******",RIGHT(ARD_SAFE_PROCESSED_20220608[[#This Row],[Column1]],4),";",ARD_SAFE_PROCESSED_20220608[[#This Row],[Column11]])</f>
        <v>421355******8736;74357045259000946400022</v>
      </c>
      <c r="AD86" t="str">
        <f>CLEAN(ARD_SAFE_PROCESSED_20220608[[#This Row],[Column1]])</f>
        <v>4213550195248736</v>
      </c>
      <c r="AE86" t="str">
        <f>CLEAN(ARD_SAFE_PROCESSED_20220608[[#This Row],[Column2]])</f>
        <v>182024</v>
      </c>
      <c r="AF86" t="str">
        <f>CLEAN(ARD_SAFE_PROCESSED_20220608[[#This Row],[Column3]])</f>
        <v>1037648</v>
      </c>
      <c r="AG86" t="str">
        <f>CLEAN(ARD_SAFE_PROCESSED_20220608[[#This Row],[Column4]])</f>
        <v>PL</v>
      </c>
      <c r="AH86" t="str">
        <f>CLEAN(ARD_SAFE_PROCESSED_20220608[[#This Row],[Column5]])</f>
        <v>20250916</v>
      </c>
      <c r="AI86" t="str">
        <f>CLEAN(ARD_SAFE_PROCESSED_20220608[[#This Row],[Column6]])</f>
        <v>604</v>
      </c>
      <c r="AJ86" t="str">
        <f>CLEAN(ARD_SAFE_PROCESSED_20220608[[#This Row],[Column7]])</f>
        <v>76</v>
      </c>
      <c r="AK86" t="str">
        <f>CLEAN(ARD_SAFE_PROCESSED_20220608[[#This Row],[Column8]])</f>
        <v xml:space="preserve">244 SPSA MASS LA CABANA       </v>
      </c>
      <c r="AL86" t="str">
        <f>CLEAN(ARD_SAFE_PROCESSED_20220608[[#This Row],[Column9]])</f>
        <v>20250916</v>
      </c>
      <c r="AM86" t="str">
        <f>CLEAN(ARD_SAFE_PROCESSED_20220608[[#This Row],[Column10]])</f>
        <v xml:space="preserve">'                       </v>
      </c>
      <c r="AN86" t="s">
        <v>3842</v>
      </c>
      <c r="AO86" t="str">
        <f>CLEAN(ARD_SAFE_PROCESSED_20220608[[#This Row],[Column12]])</f>
        <v>6651</v>
      </c>
      <c r="AP86" t="str">
        <f>CLEAN(ARD_SAFE_PROCESSED_20220608[[#This Row],[Column13]])</f>
        <v xml:space="preserve">   </v>
      </c>
      <c r="AQ86" t="str">
        <f>CLEAN(ARD_SAFE_PROCESSED_20220608[[#This Row],[Column14]])</f>
        <v xml:space="preserve">PS0001    </v>
      </c>
      <c r="AR86" t="str">
        <f>CLEAN(ARD_SAFE_PROCESSED_20220608[[#This Row],[Column15]])</f>
        <v xml:space="preserve">POS CONTACTLESS CHIP                              </v>
      </c>
      <c r="AS86" t="str">
        <f>CLEAN(ARD_SAFE_PROCESSED_20220608[[#This Row],[Column16]])</f>
        <v xml:space="preserve">               </v>
      </c>
      <c r="AT86" t="str">
        <f>CLEAN(ARD_SAFE_PROCESSED_20220608[[#This Row],[Column17]])</f>
        <v>6.50</v>
      </c>
      <c r="AU86" t="str">
        <f>CLEAN(ARD_SAFE_PROCESSED_20220608[[#This Row],[Column18]])</f>
        <v xml:space="preserve">' </v>
      </c>
      <c r="AV86" t="str">
        <f>CLEAN(ARD_SAFE_PROCESSED_20220608[[#This Row],[Column19]])</f>
        <v xml:space="preserve">          </v>
      </c>
      <c r="AW86" t="str">
        <f>CLEAN(ARD_SAFE_PROCESSED_20220608[[#This Row],[Column20]])</f>
        <v>20250916</v>
      </c>
      <c r="AX86" t="str">
        <f>CLEAN(ARD_SAFE_PROCESSED_20220608[[#This Row],[Column21]])</f>
        <v>73922</v>
      </c>
      <c r="AY86" t="str">
        <f>LEFT(ARD_SAFE_PROCESSED_20220608[[#This Row],[Column1]],6)</f>
        <v>421355</v>
      </c>
      <c r="AZ86" t="str">
        <f>RIGHT(ARD_SAFE_PROCESSED_20220608[[#This Row],[Column1]],4)</f>
        <v>8736</v>
      </c>
      <c r="BA86" s="2">
        <f t="shared" si="17"/>
        <v>45994</v>
      </c>
      <c r="BB86">
        <f t="shared" si="18"/>
        <v>1.86</v>
      </c>
      <c r="BC86">
        <f t="shared" si="19"/>
        <v>6.5</v>
      </c>
      <c r="BD86" t="str">
        <f t="shared" si="20"/>
        <v>0</v>
      </c>
      <c r="BE86" t="str">
        <f t="shared" si="21"/>
        <v>F:TC40</v>
      </c>
    </row>
    <row r="87" spans="1:57" hidden="1" x14ac:dyDescent="0.3">
      <c r="A87" t="s">
        <v>3838</v>
      </c>
      <c r="B87" t="s">
        <v>3850</v>
      </c>
      <c r="C87" t="s">
        <v>3840</v>
      </c>
      <c r="D87" t="s">
        <v>64</v>
      </c>
      <c r="E87" t="s">
        <v>272</v>
      </c>
      <c r="F87" t="s">
        <v>28</v>
      </c>
      <c r="G87" t="s">
        <v>29</v>
      </c>
      <c r="H87" t="s">
        <v>3841</v>
      </c>
      <c r="I87" t="s">
        <v>272</v>
      </c>
      <c r="J87" t="s">
        <v>21</v>
      </c>
      <c r="K87" t="s">
        <v>3851</v>
      </c>
      <c r="L87" t="s">
        <v>3852</v>
      </c>
      <c r="M87" t="s">
        <v>65</v>
      </c>
      <c r="N87" t="s">
        <v>67</v>
      </c>
      <c r="O87" t="s">
        <v>66</v>
      </c>
      <c r="P87" t="s">
        <v>22</v>
      </c>
      <c r="Q87" t="s">
        <v>194</v>
      </c>
      <c r="R87" t="s">
        <v>23</v>
      </c>
      <c r="S87" t="s">
        <v>24</v>
      </c>
      <c r="T87" t="s">
        <v>272</v>
      </c>
      <c r="U87" t="s">
        <v>3853</v>
      </c>
      <c r="W87" t="s">
        <v>8645</v>
      </c>
      <c r="X87" t="s">
        <v>28</v>
      </c>
      <c r="Y87" t="e">
        <f>VLOOKUP(W87,ARD_SAFE_PROCESSED_20220608[[#This Row],[Column11]],1,FALSE)</f>
        <v>#N/A</v>
      </c>
      <c r="AB87" t="str">
        <f>CONCATENATE(LEFT(ARD_SAFE_PROCESSED_20220608[[#This Row],[Column1]],6),"******",RIGHT(ARD_SAFE_PROCESSED_20220608[[#This Row],[Column1]],4),";",ARD_SAFE_PROCESSED_20220608[[#This Row],[Column11]])</f>
        <v>421355******8736;74357045259000946400030</v>
      </c>
      <c r="AD87" t="str">
        <f>CLEAN(ARD_SAFE_PROCESSED_20220608[[#This Row],[Column1]])</f>
        <v>4213550195248736</v>
      </c>
      <c r="AE87" t="str">
        <f>CLEAN(ARD_SAFE_PROCESSED_20220608[[#This Row],[Column2]])</f>
        <v>774623</v>
      </c>
      <c r="AF87" t="str">
        <f>CLEAN(ARD_SAFE_PROCESSED_20220608[[#This Row],[Column3]])</f>
        <v>1037648</v>
      </c>
      <c r="AG87" t="str">
        <f>CLEAN(ARD_SAFE_PROCESSED_20220608[[#This Row],[Column4]])</f>
        <v>PL</v>
      </c>
      <c r="AH87" t="str">
        <f>CLEAN(ARD_SAFE_PROCESSED_20220608[[#This Row],[Column5]])</f>
        <v>20250916</v>
      </c>
      <c r="AI87" t="str">
        <f>CLEAN(ARD_SAFE_PROCESSED_20220608[[#This Row],[Column6]])</f>
        <v>604</v>
      </c>
      <c r="AJ87" t="str">
        <f>CLEAN(ARD_SAFE_PROCESSED_20220608[[#This Row],[Column7]])</f>
        <v>76</v>
      </c>
      <c r="AK87" t="str">
        <f>CLEAN(ARD_SAFE_PROCESSED_20220608[[#This Row],[Column8]])</f>
        <v xml:space="preserve">244 SPSA MASS LA CABANA       </v>
      </c>
      <c r="AL87" t="str">
        <f>CLEAN(ARD_SAFE_PROCESSED_20220608[[#This Row],[Column9]])</f>
        <v>20250916</v>
      </c>
      <c r="AM87" t="str">
        <f>CLEAN(ARD_SAFE_PROCESSED_20220608[[#This Row],[Column10]])</f>
        <v xml:space="preserve">'                       </v>
      </c>
      <c r="AN87" t="s">
        <v>3851</v>
      </c>
      <c r="AO87" t="str">
        <f>CLEAN(ARD_SAFE_PROCESSED_20220608[[#This Row],[Column12]])</f>
        <v>6653</v>
      </c>
      <c r="AP87" t="str">
        <f>CLEAN(ARD_SAFE_PROCESSED_20220608[[#This Row],[Column13]])</f>
        <v xml:space="preserve">   </v>
      </c>
      <c r="AQ87" t="str">
        <f>CLEAN(ARD_SAFE_PROCESSED_20220608[[#This Row],[Column14]])</f>
        <v xml:space="preserve">PS0001    </v>
      </c>
      <c r="AR87" t="str">
        <f>CLEAN(ARD_SAFE_PROCESSED_20220608[[#This Row],[Column15]])</f>
        <v xml:space="preserve">POS CONTACTLESS CHIP                              </v>
      </c>
      <c r="AS87" t="str">
        <f>CLEAN(ARD_SAFE_PROCESSED_20220608[[#This Row],[Column16]])</f>
        <v xml:space="preserve">               </v>
      </c>
      <c r="AT87" t="str">
        <f>CLEAN(ARD_SAFE_PROCESSED_20220608[[#This Row],[Column17]])</f>
        <v>2.00</v>
      </c>
      <c r="AU87" t="str">
        <f>CLEAN(ARD_SAFE_PROCESSED_20220608[[#This Row],[Column18]])</f>
        <v xml:space="preserve">' </v>
      </c>
      <c r="AV87" t="str">
        <f>CLEAN(ARD_SAFE_PROCESSED_20220608[[#This Row],[Column19]])</f>
        <v xml:space="preserve">          </v>
      </c>
      <c r="AW87" t="str">
        <f>CLEAN(ARD_SAFE_PROCESSED_20220608[[#This Row],[Column20]])</f>
        <v>20250916</v>
      </c>
      <c r="AX87" t="str">
        <f>CLEAN(ARD_SAFE_PROCESSED_20220608[[#This Row],[Column21]])</f>
        <v>74107</v>
      </c>
      <c r="AY87" t="str">
        <f>LEFT(ARD_SAFE_PROCESSED_20220608[[#This Row],[Column1]],6)</f>
        <v>421355</v>
      </c>
      <c r="AZ87" t="str">
        <f>RIGHT(ARD_SAFE_PROCESSED_20220608[[#This Row],[Column1]],4)</f>
        <v>8736</v>
      </c>
      <c r="BA87" s="2">
        <f t="shared" ref="BA87:BA128" si="22">VLOOKUP(AB87,x,6,FALSE)</f>
        <v>45994</v>
      </c>
      <c r="BB87">
        <f t="shared" ref="BB87:BB128" si="23">VLOOKUP(AB87,x,2,FALSE)</f>
        <v>0.56999999999999995</v>
      </c>
      <c r="BC87">
        <f t="shared" ref="BC87:BC128" si="24">VLOOKUP(AB87,x,3,FALSE)</f>
        <v>2</v>
      </c>
      <c r="BD87" t="str">
        <f t="shared" ref="BD87:BD128" si="25">VLOOKUP(AB87,x,4,FALSE)</f>
        <v>0</v>
      </c>
      <c r="BE87" t="str">
        <f t="shared" ref="BE87:BE128" si="26">VLOOKUP(AB87,x,5,FALSE)</f>
        <v>F:TC40</v>
      </c>
    </row>
    <row r="88" spans="1:57" hidden="1" x14ac:dyDescent="0.3">
      <c r="A88" t="s">
        <v>4286</v>
      </c>
      <c r="B88" t="s">
        <v>4287</v>
      </c>
      <c r="C88" t="s">
        <v>4288</v>
      </c>
      <c r="D88" t="s">
        <v>173</v>
      </c>
      <c r="E88" t="s">
        <v>318</v>
      </c>
      <c r="F88" t="s">
        <v>28</v>
      </c>
      <c r="G88" t="s">
        <v>29</v>
      </c>
      <c r="H88" t="s">
        <v>4289</v>
      </c>
      <c r="I88" t="s">
        <v>272</v>
      </c>
      <c r="J88" t="s">
        <v>21</v>
      </c>
      <c r="K88" t="s">
        <v>4290</v>
      </c>
      <c r="L88" t="s">
        <v>4291</v>
      </c>
      <c r="M88" t="s">
        <v>65</v>
      </c>
      <c r="N88" t="s">
        <v>174</v>
      </c>
      <c r="O88" t="s">
        <v>175</v>
      </c>
      <c r="P88" t="s">
        <v>22</v>
      </c>
      <c r="Q88" t="s">
        <v>4292</v>
      </c>
      <c r="R88" t="s">
        <v>23</v>
      </c>
      <c r="S88" t="s">
        <v>24</v>
      </c>
      <c r="T88" t="s">
        <v>318</v>
      </c>
      <c r="U88" t="s">
        <v>4293</v>
      </c>
      <c r="W88" t="s">
        <v>3670</v>
      </c>
      <c r="X88" t="s">
        <v>28</v>
      </c>
      <c r="Y88" t="e">
        <f>VLOOKUP(W88,ARD_SAFE_PROCESSED_20220608[[#This Row],[Column11]],1,FALSE)</f>
        <v>#N/A</v>
      </c>
      <c r="AB88" t="str">
        <f>CONCATENATE(LEFT(ARD_SAFE_PROCESSED_20220608[[#This Row],[Column1]],6),"******",RIGHT(ARD_SAFE_PROCESSED_20220608[[#This Row],[Column1]],4),";",ARD_SAFE_PROCESSED_20220608[[#This Row],[Column11]])</f>
        <v>421355******0439;74357045259001200711377</v>
      </c>
      <c r="AD88" t="str">
        <f>CLEAN(ARD_SAFE_PROCESSED_20220608[[#This Row],[Column1]])</f>
        <v>4213550370850439</v>
      </c>
      <c r="AE88" t="str">
        <f>CLEAN(ARD_SAFE_PROCESSED_20220608[[#This Row],[Column2]])</f>
        <v>271775</v>
      </c>
      <c r="AF88" t="str">
        <f>CLEAN(ARD_SAFE_PROCESSED_20220608[[#This Row],[Column3]])</f>
        <v>1039137</v>
      </c>
      <c r="AG88" t="str">
        <f>CLEAN(ARD_SAFE_PROCESSED_20220608[[#This Row],[Column4]])</f>
        <v>PQ</v>
      </c>
      <c r="AH88" t="str">
        <f>CLEAN(ARD_SAFE_PROCESSED_20220608[[#This Row],[Column5]])</f>
        <v>20250915</v>
      </c>
      <c r="AI88" t="str">
        <f>CLEAN(ARD_SAFE_PROCESSED_20220608[[#This Row],[Column6]])</f>
        <v>604</v>
      </c>
      <c r="AJ88" t="str">
        <f>CLEAN(ARD_SAFE_PROCESSED_20220608[[#This Row],[Column7]])</f>
        <v>76</v>
      </c>
      <c r="AK88" t="str">
        <f>CLEAN(ARD_SAFE_PROCESSED_20220608[[#This Row],[Column8]])</f>
        <v xml:space="preserve">TAMBO CAMACHO                 </v>
      </c>
      <c r="AL88" t="str">
        <f>CLEAN(ARD_SAFE_PROCESSED_20220608[[#This Row],[Column9]])</f>
        <v>20250916</v>
      </c>
      <c r="AM88" t="str">
        <f>CLEAN(ARD_SAFE_PROCESSED_20220608[[#This Row],[Column10]])</f>
        <v xml:space="preserve">'                       </v>
      </c>
      <c r="AN88" t="s">
        <v>4290</v>
      </c>
      <c r="AO88" t="str">
        <f>CLEAN(ARD_SAFE_PROCESSED_20220608[[#This Row],[Column12]])</f>
        <v>8463</v>
      </c>
      <c r="AP88" t="str">
        <f>CLEAN(ARD_SAFE_PROCESSED_20220608[[#This Row],[Column13]])</f>
        <v xml:space="preserve">   </v>
      </c>
      <c r="AQ88" t="str">
        <f>CLEAN(ARD_SAFE_PROCESSED_20220608[[#This Row],[Column14]])</f>
        <v xml:space="preserve">65656565  </v>
      </c>
      <c r="AR88" t="str">
        <f>CLEAN(ARD_SAFE_PROCESSED_20220608[[#This Row],[Column15]])</f>
        <v xml:space="preserve">PQ                                                </v>
      </c>
      <c r="AS88" t="str">
        <f>CLEAN(ARD_SAFE_PROCESSED_20220608[[#This Row],[Column16]])</f>
        <v xml:space="preserve">               </v>
      </c>
      <c r="AT88" t="str">
        <f>CLEAN(ARD_SAFE_PROCESSED_20220608[[#This Row],[Column17]])</f>
        <v>23.29</v>
      </c>
      <c r="AU88" t="str">
        <f>CLEAN(ARD_SAFE_PROCESSED_20220608[[#This Row],[Column18]])</f>
        <v xml:space="preserve">' </v>
      </c>
      <c r="AV88" t="str">
        <f>CLEAN(ARD_SAFE_PROCESSED_20220608[[#This Row],[Column19]])</f>
        <v xml:space="preserve">          </v>
      </c>
      <c r="AW88" t="str">
        <f>CLEAN(ARD_SAFE_PROCESSED_20220608[[#This Row],[Column20]])</f>
        <v>20250915</v>
      </c>
      <c r="AX88" t="str">
        <f>CLEAN(ARD_SAFE_PROCESSED_20220608[[#This Row],[Column21]])</f>
        <v>153106</v>
      </c>
      <c r="AY88" t="str">
        <f>LEFT(ARD_SAFE_PROCESSED_20220608[[#This Row],[Column1]],6)</f>
        <v>421355</v>
      </c>
      <c r="AZ88" t="str">
        <f>RIGHT(ARD_SAFE_PROCESSED_20220608[[#This Row],[Column1]],4)</f>
        <v>0439</v>
      </c>
      <c r="BA88" s="2">
        <f t="shared" si="22"/>
        <v>45993</v>
      </c>
      <c r="BB88">
        <f t="shared" si="23"/>
        <v>6.66</v>
      </c>
      <c r="BC88">
        <f t="shared" si="24"/>
        <v>23.29</v>
      </c>
      <c r="BD88" t="str">
        <f t="shared" si="25"/>
        <v>6</v>
      </c>
      <c r="BE88" t="str">
        <f t="shared" si="26"/>
        <v>F:TC40</v>
      </c>
    </row>
    <row r="89" spans="1:57" hidden="1" x14ac:dyDescent="0.3">
      <c r="A89" t="s">
        <v>3616</v>
      </c>
      <c r="B89" t="s">
        <v>3641</v>
      </c>
      <c r="C89" t="s">
        <v>3642</v>
      </c>
      <c r="D89" t="s">
        <v>64</v>
      </c>
      <c r="E89" t="s">
        <v>272</v>
      </c>
      <c r="F89" t="s">
        <v>28</v>
      </c>
      <c r="G89" t="s">
        <v>29</v>
      </c>
      <c r="H89" t="s">
        <v>3643</v>
      </c>
      <c r="I89" t="s">
        <v>272</v>
      </c>
      <c r="J89" t="s">
        <v>21</v>
      </c>
      <c r="K89" t="s">
        <v>3644</v>
      </c>
      <c r="L89" t="s">
        <v>260</v>
      </c>
      <c r="M89" t="s">
        <v>65</v>
      </c>
      <c r="N89" t="s">
        <v>3645</v>
      </c>
      <c r="O89" t="s">
        <v>66</v>
      </c>
      <c r="P89" t="s">
        <v>22</v>
      </c>
      <c r="Q89" t="s">
        <v>90</v>
      </c>
      <c r="R89" t="s">
        <v>23</v>
      </c>
      <c r="S89" t="s">
        <v>24</v>
      </c>
      <c r="T89" t="s">
        <v>272</v>
      </c>
      <c r="U89" t="s">
        <v>3646</v>
      </c>
      <c r="W89" t="s">
        <v>3401</v>
      </c>
      <c r="X89" t="s">
        <v>28</v>
      </c>
      <c r="Y89" t="e">
        <f>VLOOKUP(W89,ARD_SAFE_PROCESSED_20220608[[#This Row],[Column11]],1,FALSE)</f>
        <v>#N/A</v>
      </c>
      <c r="AB89" t="str">
        <f>CONCATENATE(LEFT(ARD_SAFE_PROCESSED_20220608[[#This Row],[Column1]],6),"******",RIGHT(ARD_SAFE_PROCESSED_20220608[[#This Row],[Column1]],4),";",ARD_SAFE_PROCESSED_20220608[[#This Row],[Column11]])</f>
        <v>421355******1561;74357045259002607000034</v>
      </c>
      <c r="AD89" t="str">
        <f>CLEAN(ARD_SAFE_PROCESSED_20220608[[#This Row],[Column1]])</f>
        <v>4213550192141561</v>
      </c>
      <c r="AE89" t="str">
        <f>CLEAN(ARD_SAFE_PROCESSED_20220608[[#This Row],[Column2]])</f>
        <v>690529</v>
      </c>
      <c r="AF89" t="str">
        <f>CLEAN(ARD_SAFE_PROCESSED_20220608[[#This Row],[Column3]])</f>
        <v>1052689</v>
      </c>
      <c r="AG89" t="str">
        <f>CLEAN(ARD_SAFE_PROCESSED_20220608[[#This Row],[Column4]])</f>
        <v>PL</v>
      </c>
      <c r="AH89" t="str">
        <f>CLEAN(ARD_SAFE_PROCESSED_20220608[[#This Row],[Column5]])</f>
        <v>20250916</v>
      </c>
      <c r="AI89" t="str">
        <f>CLEAN(ARD_SAFE_PROCESSED_20220608[[#This Row],[Column6]])</f>
        <v>604</v>
      </c>
      <c r="AJ89" t="str">
        <f>CLEAN(ARD_SAFE_PROCESSED_20220608[[#This Row],[Column7]])</f>
        <v>76</v>
      </c>
      <c r="AK89" t="str">
        <f>CLEAN(ARD_SAFE_PROCESSED_20220608[[#This Row],[Column8]])</f>
        <v xml:space="preserve">LIMA EXPRESA P2 P3            </v>
      </c>
      <c r="AL89" t="str">
        <f>CLEAN(ARD_SAFE_PROCESSED_20220608[[#This Row],[Column9]])</f>
        <v>20250916</v>
      </c>
      <c r="AM89" t="str">
        <f>CLEAN(ARD_SAFE_PROCESSED_20220608[[#This Row],[Column10]])</f>
        <v xml:space="preserve">'                       </v>
      </c>
      <c r="AN89" t="s">
        <v>3644</v>
      </c>
      <c r="AO89" t="str">
        <f>CLEAN(ARD_SAFE_PROCESSED_20220608[[#This Row],[Column12]])</f>
        <v>29</v>
      </c>
      <c r="AP89" t="str">
        <f>CLEAN(ARD_SAFE_PROCESSED_20220608[[#This Row],[Column13]])</f>
        <v xml:space="preserve">   </v>
      </c>
      <c r="AQ89" t="str">
        <f>CLEAN(ARD_SAFE_PROCESSED_20220608[[#This Row],[Column14]])</f>
        <v xml:space="preserve">PS0016    </v>
      </c>
      <c r="AR89" t="str">
        <f>CLEAN(ARD_SAFE_PROCESSED_20220608[[#This Row],[Column15]])</f>
        <v xml:space="preserve">POS CONTACTLESS CHIP                              </v>
      </c>
      <c r="AS89" t="str">
        <f>CLEAN(ARD_SAFE_PROCESSED_20220608[[#This Row],[Column16]])</f>
        <v xml:space="preserve">               </v>
      </c>
      <c r="AT89" t="str">
        <f>CLEAN(ARD_SAFE_PROCESSED_20220608[[#This Row],[Column17]])</f>
        <v>6.60</v>
      </c>
      <c r="AU89" t="str">
        <f>CLEAN(ARD_SAFE_PROCESSED_20220608[[#This Row],[Column18]])</f>
        <v xml:space="preserve">' </v>
      </c>
      <c r="AV89" t="str">
        <f>CLEAN(ARD_SAFE_PROCESSED_20220608[[#This Row],[Column19]])</f>
        <v xml:space="preserve">          </v>
      </c>
      <c r="AW89" t="str">
        <f>CLEAN(ARD_SAFE_PROCESSED_20220608[[#This Row],[Column20]])</f>
        <v>20250916</v>
      </c>
      <c r="AX89" t="str">
        <f>CLEAN(ARD_SAFE_PROCESSED_20220608[[#This Row],[Column21]])</f>
        <v>42847</v>
      </c>
      <c r="AY89" t="str">
        <f>LEFT(ARD_SAFE_PROCESSED_20220608[[#This Row],[Column1]],6)</f>
        <v>421355</v>
      </c>
      <c r="AZ89" t="str">
        <f>RIGHT(ARD_SAFE_PROCESSED_20220608[[#This Row],[Column1]],4)</f>
        <v>1561</v>
      </c>
      <c r="BA89" s="2">
        <f t="shared" si="22"/>
        <v>45993</v>
      </c>
      <c r="BB89">
        <f t="shared" si="23"/>
        <v>1.89</v>
      </c>
      <c r="BC89">
        <f t="shared" si="24"/>
        <v>6.6</v>
      </c>
      <c r="BD89" t="str">
        <f t="shared" si="25"/>
        <v>0</v>
      </c>
      <c r="BE89" t="str">
        <f t="shared" si="26"/>
        <v>F:TC40</v>
      </c>
    </row>
    <row r="90" spans="1:57" hidden="1" x14ac:dyDescent="0.3">
      <c r="A90" t="s">
        <v>3616</v>
      </c>
      <c r="B90" t="s">
        <v>3623</v>
      </c>
      <c r="C90" t="s">
        <v>3624</v>
      </c>
      <c r="D90" t="s">
        <v>64</v>
      </c>
      <c r="E90" t="s">
        <v>272</v>
      </c>
      <c r="F90" t="s">
        <v>28</v>
      </c>
      <c r="G90" t="s">
        <v>29</v>
      </c>
      <c r="H90" t="s">
        <v>3625</v>
      </c>
      <c r="I90" t="s">
        <v>272</v>
      </c>
      <c r="J90" t="s">
        <v>21</v>
      </c>
      <c r="K90" t="s">
        <v>3626</v>
      </c>
      <c r="L90" t="s">
        <v>3627</v>
      </c>
      <c r="M90" t="s">
        <v>65</v>
      </c>
      <c r="N90" t="s">
        <v>67</v>
      </c>
      <c r="O90" t="s">
        <v>66</v>
      </c>
      <c r="P90" t="s">
        <v>22</v>
      </c>
      <c r="Q90" t="s">
        <v>90</v>
      </c>
      <c r="R90" t="s">
        <v>23</v>
      </c>
      <c r="S90" t="s">
        <v>24</v>
      </c>
      <c r="T90" t="s">
        <v>272</v>
      </c>
      <c r="U90" t="s">
        <v>3628</v>
      </c>
      <c r="W90" t="s">
        <v>4977</v>
      </c>
      <c r="X90" t="s">
        <v>28</v>
      </c>
      <c r="Y90" t="e">
        <f>VLOOKUP(W90,ARD_SAFE_PROCESSED_20220608[[#This Row],[Column11]],1,FALSE)</f>
        <v>#N/A</v>
      </c>
      <c r="AB90" t="str">
        <f>CONCATENATE(LEFT(ARD_SAFE_PROCESSED_20220608[[#This Row],[Column1]],6),"******",RIGHT(ARD_SAFE_PROCESSED_20220608[[#This Row],[Column1]],4),";",ARD_SAFE_PROCESSED_20220608[[#This Row],[Column11]])</f>
        <v>421355******1561;74357045259002659600079</v>
      </c>
      <c r="AD90" t="str">
        <f>CLEAN(ARD_SAFE_PROCESSED_20220608[[#This Row],[Column1]])</f>
        <v>4213550192141561</v>
      </c>
      <c r="AE90" t="str">
        <f>CLEAN(ARD_SAFE_PROCESSED_20220608[[#This Row],[Column2]])</f>
        <v>342037</v>
      </c>
      <c r="AF90" t="str">
        <f>CLEAN(ARD_SAFE_PROCESSED_20220608[[#This Row],[Column3]])</f>
        <v>1052701</v>
      </c>
      <c r="AG90" t="str">
        <f>CLEAN(ARD_SAFE_PROCESSED_20220608[[#This Row],[Column4]])</f>
        <v>PL</v>
      </c>
      <c r="AH90" t="str">
        <f>CLEAN(ARD_SAFE_PROCESSED_20220608[[#This Row],[Column5]])</f>
        <v>20250916</v>
      </c>
      <c r="AI90" t="str">
        <f>CLEAN(ARD_SAFE_PROCESSED_20220608[[#This Row],[Column6]])</f>
        <v>604</v>
      </c>
      <c r="AJ90" t="str">
        <f>CLEAN(ARD_SAFE_PROCESSED_20220608[[#This Row],[Column7]])</f>
        <v>76</v>
      </c>
      <c r="AK90" t="str">
        <f>CLEAN(ARD_SAFE_PROCESSED_20220608[[#This Row],[Column8]])</f>
        <v xml:space="preserve">LIMA EXPRESA P10              </v>
      </c>
      <c r="AL90" t="str">
        <f>CLEAN(ARD_SAFE_PROCESSED_20220608[[#This Row],[Column9]])</f>
        <v>20250916</v>
      </c>
      <c r="AM90" t="str">
        <f>CLEAN(ARD_SAFE_PROCESSED_20220608[[#This Row],[Column10]])</f>
        <v xml:space="preserve">'                       </v>
      </c>
      <c r="AN90" t="s">
        <v>3626</v>
      </c>
      <c r="AO90" t="str">
        <f>CLEAN(ARD_SAFE_PROCESSED_20220608[[#This Row],[Column12]])</f>
        <v>9687</v>
      </c>
      <c r="AP90" t="str">
        <f>CLEAN(ARD_SAFE_PROCESSED_20220608[[#This Row],[Column13]])</f>
        <v xml:space="preserve">   </v>
      </c>
      <c r="AQ90" t="str">
        <f>CLEAN(ARD_SAFE_PROCESSED_20220608[[#This Row],[Column14]])</f>
        <v xml:space="preserve">PS0001    </v>
      </c>
      <c r="AR90" t="str">
        <f>CLEAN(ARD_SAFE_PROCESSED_20220608[[#This Row],[Column15]])</f>
        <v xml:space="preserve">POS CONTACTLESS CHIP                              </v>
      </c>
      <c r="AS90" t="str">
        <f>CLEAN(ARD_SAFE_PROCESSED_20220608[[#This Row],[Column16]])</f>
        <v xml:space="preserve">               </v>
      </c>
      <c r="AT90" t="str">
        <f>CLEAN(ARD_SAFE_PROCESSED_20220608[[#This Row],[Column17]])</f>
        <v>6.60</v>
      </c>
      <c r="AU90" t="str">
        <f>CLEAN(ARD_SAFE_PROCESSED_20220608[[#This Row],[Column18]])</f>
        <v xml:space="preserve">' </v>
      </c>
      <c r="AV90" t="str">
        <f>CLEAN(ARD_SAFE_PROCESSED_20220608[[#This Row],[Column19]])</f>
        <v xml:space="preserve">          </v>
      </c>
      <c r="AW90" t="str">
        <f>CLEAN(ARD_SAFE_PROCESSED_20220608[[#This Row],[Column20]])</f>
        <v>20250916</v>
      </c>
      <c r="AX90" t="str">
        <f>CLEAN(ARD_SAFE_PROCESSED_20220608[[#This Row],[Column21]])</f>
        <v>53307</v>
      </c>
      <c r="AY90" t="str">
        <f>LEFT(ARD_SAFE_PROCESSED_20220608[[#This Row],[Column1]],6)</f>
        <v>421355</v>
      </c>
      <c r="AZ90" t="str">
        <f>RIGHT(ARD_SAFE_PROCESSED_20220608[[#This Row],[Column1]],4)</f>
        <v>1561</v>
      </c>
      <c r="BA90" s="2">
        <f t="shared" si="22"/>
        <v>45993</v>
      </c>
      <c r="BB90">
        <f t="shared" si="23"/>
        <v>1.89</v>
      </c>
      <c r="BC90">
        <f t="shared" si="24"/>
        <v>6.6</v>
      </c>
      <c r="BD90" t="str">
        <f t="shared" si="25"/>
        <v>0</v>
      </c>
      <c r="BE90" t="str">
        <f t="shared" si="26"/>
        <v>F:TC40</v>
      </c>
    </row>
    <row r="91" spans="1:57" hidden="1" x14ac:dyDescent="0.3">
      <c r="A91" t="s">
        <v>3616</v>
      </c>
      <c r="B91" t="s">
        <v>3629</v>
      </c>
      <c r="C91" t="s">
        <v>3630</v>
      </c>
      <c r="D91" t="s">
        <v>64</v>
      </c>
      <c r="E91" t="s">
        <v>272</v>
      </c>
      <c r="F91" t="s">
        <v>28</v>
      </c>
      <c r="G91" t="s">
        <v>29</v>
      </c>
      <c r="H91" t="s">
        <v>3631</v>
      </c>
      <c r="I91" t="s">
        <v>272</v>
      </c>
      <c r="J91" t="s">
        <v>21</v>
      </c>
      <c r="K91" t="s">
        <v>3632</v>
      </c>
      <c r="L91" t="s">
        <v>3633</v>
      </c>
      <c r="M91" t="s">
        <v>65</v>
      </c>
      <c r="N91" t="s">
        <v>67</v>
      </c>
      <c r="O91" t="s">
        <v>66</v>
      </c>
      <c r="P91" t="s">
        <v>22</v>
      </c>
      <c r="Q91" t="s">
        <v>90</v>
      </c>
      <c r="R91" t="s">
        <v>23</v>
      </c>
      <c r="S91" t="s">
        <v>24</v>
      </c>
      <c r="T91" t="s">
        <v>272</v>
      </c>
      <c r="U91" t="s">
        <v>3634</v>
      </c>
      <c r="W91" t="s">
        <v>5001</v>
      </c>
      <c r="X91" t="s">
        <v>28</v>
      </c>
      <c r="Y91" t="e">
        <f>VLOOKUP(W91,ARD_SAFE_PROCESSED_20220608[[#This Row],[Column11]],1,FALSE)</f>
        <v>#N/A</v>
      </c>
      <c r="AB91" t="str">
        <f>CONCATENATE(LEFT(ARD_SAFE_PROCESSED_20220608[[#This Row],[Column1]],6),"******",RIGHT(ARD_SAFE_PROCESSED_20220608[[#This Row],[Column1]],4),";",ARD_SAFE_PROCESSED_20220608[[#This Row],[Column11]])</f>
        <v>421355******1561;74357045259002701100086</v>
      </c>
      <c r="AD91" t="str">
        <f>CLEAN(ARD_SAFE_PROCESSED_20220608[[#This Row],[Column1]])</f>
        <v>4213550192141561</v>
      </c>
      <c r="AE91" t="str">
        <f>CLEAN(ARD_SAFE_PROCESSED_20220608[[#This Row],[Column2]])</f>
        <v>415537</v>
      </c>
      <c r="AF91" t="str">
        <f>CLEAN(ARD_SAFE_PROCESSED_20220608[[#This Row],[Column3]])</f>
        <v>1052707</v>
      </c>
      <c r="AG91" t="str">
        <f>CLEAN(ARD_SAFE_PROCESSED_20220608[[#This Row],[Column4]])</f>
        <v>PL</v>
      </c>
      <c r="AH91" t="str">
        <f>CLEAN(ARD_SAFE_PROCESSED_20220608[[#This Row],[Column5]])</f>
        <v>20250916</v>
      </c>
      <c r="AI91" t="str">
        <f>CLEAN(ARD_SAFE_PROCESSED_20220608[[#This Row],[Column6]])</f>
        <v>604</v>
      </c>
      <c r="AJ91" t="str">
        <f>CLEAN(ARD_SAFE_PROCESSED_20220608[[#This Row],[Column7]])</f>
        <v>76</v>
      </c>
      <c r="AK91" t="str">
        <f>CLEAN(ARD_SAFE_PROCESSED_20220608[[#This Row],[Column8]])</f>
        <v xml:space="preserve">LIMA EXPRESA P5               </v>
      </c>
      <c r="AL91" t="str">
        <f>CLEAN(ARD_SAFE_PROCESSED_20220608[[#This Row],[Column9]])</f>
        <v>20250916</v>
      </c>
      <c r="AM91" t="str">
        <f>CLEAN(ARD_SAFE_PROCESSED_20220608[[#This Row],[Column10]])</f>
        <v xml:space="preserve">'                       </v>
      </c>
      <c r="AN91" t="s">
        <v>3632</v>
      </c>
      <c r="AO91" t="str">
        <f>CLEAN(ARD_SAFE_PROCESSED_20220608[[#This Row],[Column12]])</f>
        <v>1291</v>
      </c>
      <c r="AP91" t="str">
        <f>CLEAN(ARD_SAFE_PROCESSED_20220608[[#This Row],[Column13]])</f>
        <v xml:space="preserve">   </v>
      </c>
      <c r="AQ91" t="str">
        <f>CLEAN(ARD_SAFE_PROCESSED_20220608[[#This Row],[Column14]])</f>
        <v xml:space="preserve">PS0001    </v>
      </c>
      <c r="AR91" t="str">
        <f>CLEAN(ARD_SAFE_PROCESSED_20220608[[#This Row],[Column15]])</f>
        <v xml:space="preserve">POS CONTACTLESS CHIP                              </v>
      </c>
      <c r="AS91" t="str">
        <f>CLEAN(ARD_SAFE_PROCESSED_20220608[[#This Row],[Column16]])</f>
        <v xml:space="preserve">               </v>
      </c>
      <c r="AT91" t="str">
        <f>CLEAN(ARD_SAFE_PROCESSED_20220608[[#This Row],[Column17]])</f>
        <v>6.60</v>
      </c>
      <c r="AU91" t="str">
        <f>CLEAN(ARD_SAFE_PROCESSED_20220608[[#This Row],[Column18]])</f>
        <v xml:space="preserve">' </v>
      </c>
      <c r="AV91" t="str">
        <f>CLEAN(ARD_SAFE_PROCESSED_20220608[[#This Row],[Column19]])</f>
        <v xml:space="preserve">          </v>
      </c>
      <c r="AW91" t="str">
        <f>CLEAN(ARD_SAFE_PROCESSED_20220608[[#This Row],[Column20]])</f>
        <v>20250916</v>
      </c>
      <c r="AX91" t="str">
        <f>CLEAN(ARD_SAFE_PROCESSED_20220608[[#This Row],[Column21]])</f>
        <v>54113</v>
      </c>
      <c r="AY91" t="str">
        <f>LEFT(ARD_SAFE_PROCESSED_20220608[[#This Row],[Column1]],6)</f>
        <v>421355</v>
      </c>
      <c r="AZ91" t="str">
        <f>RIGHT(ARD_SAFE_PROCESSED_20220608[[#This Row],[Column1]],4)</f>
        <v>1561</v>
      </c>
      <c r="BA91" s="2">
        <f t="shared" si="22"/>
        <v>45993</v>
      </c>
      <c r="BB91">
        <f t="shared" si="23"/>
        <v>1.89</v>
      </c>
      <c r="BC91">
        <f t="shared" si="24"/>
        <v>6.6</v>
      </c>
      <c r="BD91" t="str">
        <f t="shared" si="25"/>
        <v>0</v>
      </c>
      <c r="BE91" t="str">
        <f t="shared" si="26"/>
        <v>F:TC40</v>
      </c>
    </row>
    <row r="92" spans="1:57" hidden="1" x14ac:dyDescent="0.3">
      <c r="A92" t="s">
        <v>5828</v>
      </c>
      <c r="B92" t="s">
        <v>5829</v>
      </c>
      <c r="C92" t="s">
        <v>5830</v>
      </c>
      <c r="D92" t="s">
        <v>72</v>
      </c>
      <c r="E92" t="s">
        <v>272</v>
      </c>
      <c r="F92" t="s">
        <v>28</v>
      </c>
      <c r="G92" t="s">
        <v>29</v>
      </c>
      <c r="H92" t="s">
        <v>5831</v>
      </c>
      <c r="I92" t="s">
        <v>272</v>
      </c>
      <c r="J92" t="s">
        <v>21</v>
      </c>
      <c r="K92" t="s">
        <v>5832</v>
      </c>
      <c r="L92" t="s">
        <v>5833</v>
      </c>
      <c r="M92" t="s">
        <v>65</v>
      </c>
      <c r="N92" t="s">
        <v>67</v>
      </c>
      <c r="O92" t="s">
        <v>73</v>
      </c>
      <c r="P92" t="s">
        <v>22</v>
      </c>
      <c r="Q92" t="s">
        <v>75</v>
      </c>
      <c r="R92" t="s">
        <v>23</v>
      </c>
      <c r="S92" t="s">
        <v>24</v>
      </c>
      <c r="T92" t="s">
        <v>272</v>
      </c>
      <c r="U92" t="s">
        <v>5834</v>
      </c>
      <c r="W92" t="s">
        <v>5849</v>
      </c>
      <c r="X92" t="s">
        <v>28</v>
      </c>
      <c r="Y92" t="e">
        <f>VLOOKUP(W92,ARD_SAFE_PROCESSED_20220608[[#This Row],[Column11]],1,FALSE)</f>
        <v>#N/A</v>
      </c>
      <c r="AB92" t="str">
        <f>CONCATENATE(LEFT(ARD_SAFE_PROCESSED_20220608[[#This Row],[Column1]],6),"******",RIGHT(ARD_SAFE_PROCESSED_20220608[[#This Row],[Column1]],4),";",ARD_SAFE_PROCESSED_20220608[[#This Row],[Column11]])</f>
        <v>454775******3401;74357045259004574300033</v>
      </c>
      <c r="AD92" t="str">
        <f>CLEAN(ARD_SAFE_PROCESSED_20220608[[#This Row],[Column1]])</f>
        <v>4547751217653401</v>
      </c>
      <c r="AE92" t="str">
        <f>CLEAN(ARD_SAFE_PROCESSED_20220608[[#This Row],[Column2]])</f>
        <v>545462</v>
      </c>
      <c r="AF92" t="str">
        <f>CLEAN(ARD_SAFE_PROCESSED_20220608[[#This Row],[Column3]])</f>
        <v>5413087</v>
      </c>
      <c r="AG92" t="str">
        <f>CLEAN(ARD_SAFE_PROCESSED_20220608[[#This Row],[Column4]])</f>
        <v>PC</v>
      </c>
      <c r="AH92" t="str">
        <f>CLEAN(ARD_SAFE_PROCESSED_20220608[[#This Row],[Column5]])</f>
        <v>20250916</v>
      </c>
      <c r="AI92" t="str">
        <f>CLEAN(ARD_SAFE_PROCESSED_20220608[[#This Row],[Column6]])</f>
        <v>604</v>
      </c>
      <c r="AJ92" t="str">
        <f>CLEAN(ARD_SAFE_PROCESSED_20220608[[#This Row],[Column7]])</f>
        <v>76</v>
      </c>
      <c r="AK92" t="str">
        <f>CLEAN(ARD_SAFE_PROCESSED_20220608[[#This Row],[Column8]])</f>
        <v xml:space="preserve">IZI*LAVATE                    </v>
      </c>
      <c r="AL92" t="str">
        <f>CLEAN(ARD_SAFE_PROCESSED_20220608[[#This Row],[Column9]])</f>
        <v>20250916</v>
      </c>
      <c r="AM92" t="str">
        <f>CLEAN(ARD_SAFE_PROCESSED_20220608[[#This Row],[Column10]])</f>
        <v xml:space="preserve">'                       </v>
      </c>
      <c r="AN92" t="s">
        <v>5832</v>
      </c>
      <c r="AO92" t="str">
        <f>CLEAN(ARD_SAFE_PROCESSED_20220608[[#This Row],[Column12]])</f>
        <v>156</v>
      </c>
      <c r="AP92" t="str">
        <f>CLEAN(ARD_SAFE_PROCESSED_20220608[[#This Row],[Column13]])</f>
        <v xml:space="preserve">   </v>
      </c>
      <c r="AQ92" t="str">
        <f>CLEAN(ARD_SAFE_PROCESSED_20220608[[#This Row],[Column14]])</f>
        <v xml:space="preserve">PS0001    </v>
      </c>
      <c r="AR92" t="str">
        <f>CLEAN(ARD_SAFE_PROCESSED_20220608[[#This Row],[Column15]])</f>
        <v xml:space="preserve">POS CHIP EMV                                      </v>
      </c>
      <c r="AS92" t="str">
        <f>CLEAN(ARD_SAFE_PROCESSED_20220608[[#This Row],[Column16]])</f>
        <v xml:space="preserve">               </v>
      </c>
      <c r="AT92" t="str">
        <f>CLEAN(ARD_SAFE_PROCESSED_20220608[[#This Row],[Column17]])</f>
        <v>100.00</v>
      </c>
      <c r="AU92" t="str">
        <f>CLEAN(ARD_SAFE_PROCESSED_20220608[[#This Row],[Column18]])</f>
        <v xml:space="preserve">' </v>
      </c>
      <c r="AV92" t="str">
        <f>CLEAN(ARD_SAFE_PROCESSED_20220608[[#This Row],[Column19]])</f>
        <v xml:space="preserve">          </v>
      </c>
      <c r="AW92" t="str">
        <f>CLEAN(ARD_SAFE_PROCESSED_20220608[[#This Row],[Column20]])</f>
        <v>20250916</v>
      </c>
      <c r="AX92" t="str">
        <f>CLEAN(ARD_SAFE_PROCESSED_20220608[[#This Row],[Column21]])</f>
        <v>115448</v>
      </c>
      <c r="AY92" t="str">
        <f>LEFT(ARD_SAFE_PROCESSED_20220608[[#This Row],[Column1]],6)</f>
        <v>454775</v>
      </c>
      <c r="AZ92" t="str">
        <f>RIGHT(ARD_SAFE_PROCESSED_20220608[[#This Row],[Column1]],4)</f>
        <v>3401</v>
      </c>
      <c r="BA92" s="2">
        <f t="shared" si="22"/>
        <v>45994</v>
      </c>
      <c r="BB92">
        <f t="shared" si="23"/>
        <v>28.65</v>
      </c>
      <c r="BC92">
        <f t="shared" si="24"/>
        <v>100</v>
      </c>
      <c r="BD92" t="str">
        <f t="shared" si="25"/>
        <v>0</v>
      </c>
      <c r="BE92" t="str">
        <f t="shared" si="26"/>
        <v>F:TC40</v>
      </c>
    </row>
    <row r="93" spans="1:57" hidden="1" x14ac:dyDescent="0.3">
      <c r="A93" t="s">
        <v>5828</v>
      </c>
      <c r="B93" t="s">
        <v>5835</v>
      </c>
      <c r="C93" t="s">
        <v>5830</v>
      </c>
      <c r="D93" t="s">
        <v>72</v>
      </c>
      <c r="E93" t="s">
        <v>272</v>
      </c>
      <c r="F93" t="s">
        <v>28</v>
      </c>
      <c r="G93" t="s">
        <v>29</v>
      </c>
      <c r="H93" t="s">
        <v>5831</v>
      </c>
      <c r="I93" t="s">
        <v>272</v>
      </c>
      <c r="J93" t="s">
        <v>21</v>
      </c>
      <c r="K93" t="s">
        <v>5836</v>
      </c>
      <c r="L93" t="s">
        <v>5837</v>
      </c>
      <c r="M93" t="s">
        <v>65</v>
      </c>
      <c r="N93" t="s">
        <v>67</v>
      </c>
      <c r="O93" t="s">
        <v>73</v>
      </c>
      <c r="P93" t="s">
        <v>22</v>
      </c>
      <c r="Q93" t="s">
        <v>75</v>
      </c>
      <c r="R93" t="s">
        <v>23</v>
      </c>
      <c r="S93" t="s">
        <v>24</v>
      </c>
      <c r="T93" t="s">
        <v>272</v>
      </c>
      <c r="U93" t="s">
        <v>5838</v>
      </c>
      <c r="W93" t="s">
        <v>6909</v>
      </c>
      <c r="X93" t="s">
        <v>28</v>
      </c>
      <c r="Y93" t="e">
        <f>VLOOKUP(W93,ARD_SAFE_PROCESSED_20220608[[#This Row],[Column11]],1,FALSE)</f>
        <v>#N/A</v>
      </c>
      <c r="AB93" t="str">
        <f>CONCATENATE(LEFT(ARD_SAFE_PROCESSED_20220608[[#This Row],[Column1]],6),"******",RIGHT(ARD_SAFE_PROCESSED_20220608[[#This Row],[Column1]],4),";",ARD_SAFE_PROCESSED_20220608[[#This Row],[Column11]])</f>
        <v>454775******3401;74357045259004574300041</v>
      </c>
      <c r="AD93" t="str">
        <f>CLEAN(ARD_SAFE_PROCESSED_20220608[[#This Row],[Column1]])</f>
        <v>4547751217653401</v>
      </c>
      <c r="AE93" t="str">
        <f>CLEAN(ARD_SAFE_PROCESSED_20220608[[#This Row],[Column2]])</f>
        <v>553262</v>
      </c>
      <c r="AF93" t="str">
        <f>CLEAN(ARD_SAFE_PROCESSED_20220608[[#This Row],[Column3]])</f>
        <v>5413087</v>
      </c>
      <c r="AG93" t="str">
        <f>CLEAN(ARD_SAFE_PROCESSED_20220608[[#This Row],[Column4]])</f>
        <v>PC</v>
      </c>
      <c r="AH93" t="str">
        <f>CLEAN(ARD_SAFE_PROCESSED_20220608[[#This Row],[Column5]])</f>
        <v>20250916</v>
      </c>
      <c r="AI93" t="str">
        <f>CLEAN(ARD_SAFE_PROCESSED_20220608[[#This Row],[Column6]])</f>
        <v>604</v>
      </c>
      <c r="AJ93" t="str">
        <f>CLEAN(ARD_SAFE_PROCESSED_20220608[[#This Row],[Column7]])</f>
        <v>76</v>
      </c>
      <c r="AK93" t="str">
        <f>CLEAN(ARD_SAFE_PROCESSED_20220608[[#This Row],[Column8]])</f>
        <v xml:space="preserve">IZI*LAVATE                    </v>
      </c>
      <c r="AL93" t="str">
        <f>CLEAN(ARD_SAFE_PROCESSED_20220608[[#This Row],[Column9]])</f>
        <v>20250916</v>
      </c>
      <c r="AM93" t="str">
        <f>CLEAN(ARD_SAFE_PROCESSED_20220608[[#This Row],[Column10]])</f>
        <v xml:space="preserve">'                       </v>
      </c>
      <c r="AN93" t="s">
        <v>5836</v>
      </c>
      <c r="AO93" t="str">
        <f>CLEAN(ARD_SAFE_PROCESSED_20220608[[#This Row],[Column12]])</f>
        <v>158</v>
      </c>
      <c r="AP93" t="str">
        <f>CLEAN(ARD_SAFE_PROCESSED_20220608[[#This Row],[Column13]])</f>
        <v xml:space="preserve">   </v>
      </c>
      <c r="AQ93" t="str">
        <f>CLEAN(ARD_SAFE_PROCESSED_20220608[[#This Row],[Column14]])</f>
        <v xml:space="preserve">PS0001    </v>
      </c>
      <c r="AR93" t="str">
        <f>CLEAN(ARD_SAFE_PROCESSED_20220608[[#This Row],[Column15]])</f>
        <v xml:space="preserve">POS CHIP EMV                                      </v>
      </c>
      <c r="AS93" t="str">
        <f>CLEAN(ARD_SAFE_PROCESSED_20220608[[#This Row],[Column16]])</f>
        <v xml:space="preserve">               </v>
      </c>
      <c r="AT93" t="str">
        <f>CLEAN(ARD_SAFE_PROCESSED_20220608[[#This Row],[Column17]])</f>
        <v>100.00</v>
      </c>
      <c r="AU93" t="str">
        <f>CLEAN(ARD_SAFE_PROCESSED_20220608[[#This Row],[Column18]])</f>
        <v xml:space="preserve">' </v>
      </c>
      <c r="AV93" t="str">
        <f>CLEAN(ARD_SAFE_PROCESSED_20220608[[#This Row],[Column19]])</f>
        <v xml:space="preserve">          </v>
      </c>
      <c r="AW93" t="str">
        <f>CLEAN(ARD_SAFE_PROCESSED_20220608[[#This Row],[Column20]])</f>
        <v>20250916</v>
      </c>
      <c r="AX93" t="str">
        <f>CLEAN(ARD_SAFE_PROCESSED_20220608[[#This Row],[Column21]])</f>
        <v>115527</v>
      </c>
      <c r="AY93" t="str">
        <f>LEFT(ARD_SAFE_PROCESSED_20220608[[#This Row],[Column1]],6)</f>
        <v>454775</v>
      </c>
      <c r="AZ93" t="str">
        <f>RIGHT(ARD_SAFE_PROCESSED_20220608[[#This Row],[Column1]],4)</f>
        <v>3401</v>
      </c>
      <c r="BA93" s="2">
        <f t="shared" si="22"/>
        <v>45994</v>
      </c>
      <c r="BB93">
        <f t="shared" si="23"/>
        <v>28.65</v>
      </c>
      <c r="BC93">
        <f t="shared" si="24"/>
        <v>100</v>
      </c>
      <c r="BD93" t="str">
        <f t="shared" si="25"/>
        <v>0</v>
      </c>
      <c r="BE93" t="str">
        <f t="shared" si="26"/>
        <v>F:TC40</v>
      </c>
    </row>
    <row r="94" spans="1:57" hidden="1" x14ac:dyDescent="0.3">
      <c r="A94" t="s">
        <v>2767</v>
      </c>
      <c r="B94" t="s">
        <v>2844</v>
      </c>
      <c r="C94" t="s">
        <v>235</v>
      </c>
      <c r="D94" t="s">
        <v>25</v>
      </c>
      <c r="E94" t="s">
        <v>272</v>
      </c>
      <c r="F94" t="s">
        <v>28</v>
      </c>
      <c r="G94" t="s">
        <v>29</v>
      </c>
      <c r="H94" t="s">
        <v>144</v>
      </c>
      <c r="I94" t="s">
        <v>272</v>
      </c>
      <c r="J94" t="s">
        <v>21</v>
      </c>
      <c r="K94" t="s">
        <v>2845</v>
      </c>
      <c r="L94" t="s">
        <v>2846</v>
      </c>
      <c r="M94" t="s">
        <v>65</v>
      </c>
      <c r="N94" t="s">
        <v>26</v>
      </c>
      <c r="O94" t="s">
        <v>27</v>
      </c>
      <c r="P94" t="s">
        <v>2847</v>
      </c>
      <c r="Q94" t="s">
        <v>366</v>
      </c>
      <c r="R94" t="s">
        <v>23</v>
      </c>
      <c r="S94" t="s">
        <v>24</v>
      </c>
      <c r="T94" t="s">
        <v>272</v>
      </c>
      <c r="U94" t="s">
        <v>2848</v>
      </c>
      <c r="W94" t="s">
        <v>6905</v>
      </c>
      <c r="X94" t="s">
        <v>28</v>
      </c>
      <c r="Y94" t="e">
        <f>VLOOKUP(W94,ARD_SAFE_PROCESSED_20220608[[#This Row],[Column11]],1,FALSE)</f>
        <v>#N/A</v>
      </c>
      <c r="AB94" t="str">
        <f>CONCATENATE(LEFT(ARD_SAFE_PROCESSED_20220608[[#This Row],[Column1]],6),"******",RIGHT(ARD_SAFE_PROCESSED_20220608[[#This Row],[Column1]],4),";",ARD_SAFE_PROCESSED_20220608[[#This Row],[Column11]])</f>
        <v>414720******9086;74357045259009153110265</v>
      </c>
      <c r="AD94" t="str">
        <f>CLEAN(ARD_SAFE_PROCESSED_20220608[[#This Row],[Column1]])</f>
        <v>4147202595569086</v>
      </c>
      <c r="AE94" t="str">
        <f>CLEAN(ARD_SAFE_PROCESSED_20220608[[#This Row],[Column2]])</f>
        <v>08184D</v>
      </c>
      <c r="AF94" t="str">
        <f>CLEAN(ARD_SAFE_PROCESSED_20220608[[#This Row],[Column3]])</f>
        <v>4039447</v>
      </c>
      <c r="AG94" t="str">
        <f>CLEAN(ARD_SAFE_PROCESSED_20220608[[#This Row],[Column4]])</f>
        <v>EC</v>
      </c>
      <c r="AH94" t="str">
        <f>CLEAN(ARD_SAFE_PROCESSED_20220608[[#This Row],[Column5]])</f>
        <v>20250916</v>
      </c>
      <c r="AI94" t="str">
        <f>CLEAN(ARD_SAFE_PROCESSED_20220608[[#This Row],[Column6]])</f>
        <v>604</v>
      </c>
      <c r="AJ94" t="str">
        <f>CLEAN(ARD_SAFE_PROCESSED_20220608[[#This Row],[Column7]])</f>
        <v>76</v>
      </c>
      <c r="AK94" t="str">
        <f>CLEAN(ARD_SAFE_PROCESSED_20220608[[#This Row],[Column8]])</f>
        <v xml:space="preserve">DLC*RAPPI PERU                </v>
      </c>
      <c r="AL94" t="str">
        <f>CLEAN(ARD_SAFE_PROCESSED_20220608[[#This Row],[Column9]])</f>
        <v>20250916</v>
      </c>
      <c r="AM94" t="str">
        <f>CLEAN(ARD_SAFE_PROCESSED_20220608[[#This Row],[Column10]])</f>
        <v xml:space="preserve">'                       </v>
      </c>
      <c r="AN94" t="s">
        <v>2845</v>
      </c>
      <c r="AO94" t="str">
        <f>CLEAN(ARD_SAFE_PROCESSED_20220608[[#This Row],[Column12]])</f>
        <v>6375207</v>
      </c>
      <c r="AP94" t="str">
        <f>CLEAN(ARD_SAFE_PROCESSED_20220608[[#This Row],[Column13]])</f>
        <v xml:space="preserve">   </v>
      </c>
      <c r="AQ94" t="str">
        <f>CLEAN(ARD_SAFE_PROCESSED_20220608[[#This Row],[Column14]])</f>
        <v xml:space="preserve">PV000000  </v>
      </c>
      <c r="AR94" t="str">
        <f>CLEAN(ARD_SAFE_PROCESSED_20220608[[#This Row],[Column15]])</f>
        <v xml:space="preserve">E-COMMERCE                                        </v>
      </c>
      <c r="AS94" t="str">
        <f>CLEAN(ARD_SAFE_PROCESSED_20220608[[#This Row],[Column16]])</f>
        <v xml:space="preserve">11690286453    </v>
      </c>
      <c r="AT94" t="str">
        <f>CLEAN(ARD_SAFE_PROCESSED_20220608[[#This Row],[Column17]])</f>
        <v>26.10</v>
      </c>
      <c r="AU94" t="str">
        <f>CLEAN(ARD_SAFE_PROCESSED_20220608[[#This Row],[Column18]])</f>
        <v xml:space="preserve">' </v>
      </c>
      <c r="AV94" t="str">
        <f>CLEAN(ARD_SAFE_PROCESSED_20220608[[#This Row],[Column19]])</f>
        <v xml:space="preserve">          </v>
      </c>
      <c r="AW94" t="str">
        <f>CLEAN(ARD_SAFE_PROCESSED_20220608[[#This Row],[Column20]])</f>
        <v>20250916</v>
      </c>
      <c r="AX94" t="str">
        <f>CLEAN(ARD_SAFE_PROCESSED_20220608[[#This Row],[Column21]])</f>
        <v>73939</v>
      </c>
      <c r="AY94" t="str">
        <f>LEFT(ARD_SAFE_PROCESSED_20220608[[#This Row],[Column1]],6)</f>
        <v>414720</v>
      </c>
      <c r="AZ94" t="str">
        <f>RIGHT(ARD_SAFE_PROCESSED_20220608[[#This Row],[Column1]],4)</f>
        <v>9086</v>
      </c>
      <c r="BA94" s="2">
        <f t="shared" si="22"/>
        <v>45994</v>
      </c>
      <c r="BB94">
        <f t="shared" si="23"/>
        <v>7.48</v>
      </c>
      <c r="BC94">
        <f t="shared" si="24"/>
        <v>7.48</v>
      </c>
      <c r="BD94" t="str">
        <f t="shared" si="25"/>
        <v>6</v>
      </c>
      <c r="BE94" t="str">
        <f t="shared" si="26"/>
        <v>F:TC40</v>
      </c>
    </row>
    <row r="95" spans="1:57" hidden="1" x14ac:dyDescent="0.3">
      <c r="A95" t="s">
        <v>3616</v>
      </c>
      <c r="B95" t="s">
        <v>3653</v>
      </c>
      <c r="C95" t="s">
        <v>3654</v>
      </c>
      <c r="D95" t="s">
        <v>64</v>
      </c>
      <c r="E95" t="s">
        <v>272</v>
      </c>
      <c r="F95" t="s">
        <v>28</v>
      </c>
      <c r="G95" t="s">
        <v>74</v>
      </c>
      <c r="H95" t="s">
        <v>3637</v>
      </c>
      <c r="I95" t="s">
        <v>272</v>
      </c>
      <c r="J95" t="s">
        <v>21</v>
      </c>
      <c r="K95" t="s">
        <v>3655</v>
      </c>
      <c r="L95" t="s">
        <v>3656</v>
      </c>
      <c r="M95" t="s">
        <v>65</v>
      </c>
      <c r="N95" t="s">
        <v>136</v>
      </c>
      <c r="O95" t="s">
        <v>66</v>
      </c>
      <c r="P95" t="s">
        <v>22</v>
      </c>
      <c r="Q95" t="s">
        <v>85</v>
      </c>
      <c r="R95" t="s">
        <v>23</v>
      </c>
      <c r="S95" t="s">
        <v>24</v>
      </c>
      <c r="T95" t="s">
        <v>272</v>
      </c>
      <c r="U95" t="s">
        <v>3657</v>
      </c>
      <c r="W95" t="s">
        <v>6917</v>
      </c>
      <c r="X95" t="s">
        <v>28</v>
      </c>
      <c r="Y95" t="e">
        <f>VLOOKUP(W95,ARD_SAFE_PROCESSED_20220608[[#This Row],[Column11]],1,FALSE)</f>
        <v>#N/A</v>
      </c>
      <c r="AB95" t="str">
        <f>CONCATENATE(LEFT(ARD_SAFE_PROCESSED_20220608[[#This Row],[Column1]],6),"******",RIGHT(ARD_SAFE_PROCESSED_20220608[[#This Row],[Column1]],4),";",ARD_SAFE_PROCESSED_20220608[[#This Row],[Column11]])</f>
        <v>421355******1561;74357045259009704800620</v>
      </c>
      <c r="AD95" t="str">
        <f>CLEAN(ARD_SAFE_PROCESSED_20220608[[#This Row],[Column1]])</f>
        <v>4213550192141561</v>
      </c>
      <c r="AE95" t="str">
        <f>CLEAN(ARD_SAFE_PROCESSED_20220608[[#This Row],[Column2]])</f>
        <v>804418</v>
      </c>
      <c r="AF95" t="str">
        <f>CLEAN(ARD_SAFE_PROCESSED_20220608[[#This Row],[Column3]])</f>
        <v>5033245</v>
      </c>
      <c r="AG95" t="str">
        <f>CLEAN(ARD_SAFE_PROCESSED_20220608[[#This Row],[Column4]])</f>
        <v>PL</v>
      </c>
      <c r="AH95" t="str">
        <f>CLEAN(ARD_SAFE_PROCESSED_20220608[[#This Row],[Column5]])</f>
        <v>20250916</v>
      </c>
      <c r="AI95" t="str">
        <f>CLEAN(ARD_SAFE_PROCESSED_20220608[[#This Row],[Column6]])</f>
        <v>604</v>
      </c>
      <c r="AJ95" t="str">
        <f>CLEAN(ARD_SAFE_PROCESSED_20220608[[#This Row],[Column7]])</f>
        <v>77</v>
      </c>
      <c r="AK95" t="str">
        <f>CLEAN(ARD_SAFE_PROCESSED_20220608[[#This Row],[Column8]])</f>
        <v xml:space="preserve">IZI*ORFUSAC                   </v>
      </c>
      <c r="AL95" t="str">
        <f>CLEAN(ARD_SAFE_PROCESSED_20220608[[#This Row],[Column9]])</f>
        <v>20250916</v>
      </c>
      <c r="AM95" t="str">
        <f>CLEAN(ARD_SAFE_PROCESSED_20220608[[#This Row],[Column10]])</f>
        <v xml:space="preserve">'                       </v>
      </c>
      <c r="AN95" t="s">
        <v>3655</v>
      </c>
      <c r="AO95" t="str">
        <f>CLEAN(ARD_SAFE_PROCESSED_20220608[[#This Row],[Column12]])</f>
        <v>9917</v>
      </c>
      <c r="AP95" t="str">
        <f>CLEAN(ARD_SAFE_PROCESSED_20220608[[#This Row],[Column13]])</f>
        <v xml:space="preserve">   </v>
      </c>
      <c r="AQ95" t="str">
        <f>CLEAN(ARD_SAFE_PROCESSED_20220608[[#This Row],[Column14]])</f>
        <v xml:space="preserve">PS0006    </v>
      </c>
      <c r="AR95" t="str">
        <f>CLEAN(ARD_SAFE_PROCESSED_20220608[[#This Row],[Column15]])</f>
        <v xml:space="preserve">POS CONTACTLESS CHIP                              </v>
      </c>
      <c r="AS95" t="str">
        <f>CLEAN(ARD_SAFE_PROCESSED_20220608[[#This Row],[Column16]])</f>
        <v xml:space="preserve">               </v>
      </c>
      <c r="AT95" t="str">
        <f>CLEAN(ARD_SAFE_PROCESSED_20220608[[#This Row],[Column17]])</f>
        <v>10.00</v>
      </c>
      <c r="AU95" t="str">
        <f>CLEAN(ARD_SAFE_PROCESSED_20220608[[#This Row],[Column18]])</f>
        <v xml:space="preserve">' </v>
      </c>
      <c r="AV95" t="str">
        <f>CLEAN(ARD_SAFE_PROCESSED_20220608[[#This Row],[Column19]])</f>
        <v xml:space="preserve">          </v>
      </c>
      <c r="AW95" t="str">
        <f>CLEAN(ARD_SAFE_PROCESSED_20220608[[#This Row],[Column20]])</f>
        <v>20250916</v>
      </c>
      <c r="AX95" t="str">
        <f>CLEAN(ARD_SAFE_PROCESSED_20220608[[#This Row],[Column21]])</f>
        <v>42111</v>
      </c>
      <c r="AY95" t="str">
        <f>LEFT(ARD_SAFE_PROCESSED_20220608[[#This Row],[Column1]],6)</f>
        <v>421355</v>
      </c>
      <c r="AZ95" t="str">
        <f>RIGHT(ARD_SAFE_PROCESSED_20220608[[#This Row],[Column1]],4)</f>
        <v>1561</v>
      </c>
      <c r="BA95" s="2">
        <f t="shared" si="22"/>
        <v>45993</v>
      </c>
      <c r="BB95">
        <f t="shared" si="23"/>
        <v>2.86</v>
      </c>
      <c r="BC95">
        <f t="shared" si="24"/>
        <v>10</v>
      </c>
      <c r="BD95" t="str">
        <f t="shared" si="25"/>
        <v>0</v>
      </c>
      <c r="BE95" t="str">
        <f t="shared" si="26"/>
        <v>F:TC40</v>
      </c>
    </row>
    <row r="96" spans="1:57" hidden="1" x14ac:dyDescent="0.3">
      <c r="A96" t="s">
        <v>3616</v>
      </c>
      <c r="B96" t="s">
        <v>3617</v>
      </c>
      <c r="C96" t="s">
        <v>3618</v>
      </c>
      <c r="D96" t="s">
        <v>64</v>
      </c>
      <c r="E96" t="s">
        <v>272</v>
      </c>
      <c r="F96" t="s">
        <v>28</v>
      </c>
      <c r="G96" t="s">
        <v>74</v>
      </c>
      <c r="H96" t="s">
        <v>3619</v>
      </c>
      <c r="I96" t="s">
        <v>273</v>
      </c>
      <c r="J96" t="s">
        <v>21</v>
      </c>
      <c r="K96" t="s">
        <v>3620</v>
      </c>
      <c r="L96" t="s">
        <v>3621</v>
      </c>
      <c r="M96" t="s">
        <v>65</v>
      </c>
      <c r="N96" t="s">
        <v>3116</v>
      </c>
      <c r="O96" t="s">
        <v>66</v>
      </c>
      <c r="P96" t="s">
        <v>22</v>
      </c>
      <c r="Q96" t="s">
        <v>152</v>
      </c>
      <c r="R96" t="s">
        <v>23</v>
      </c>
      <c r="S96" t="s">
        <v>24</v>
      </c>
      <c r="T96" t="s">
        <v>272</v>
      </c>
      <c r="U96" t="s">
        <v>3622</v>
      </c>
      <c r="W96" t="s">
        <v>6878</v>
      </c>
      <c r="X96" t="s">
        <v>28</v>
      </c>
      <c r="Y96" t="e">
        <f>VLOOKUP(W96,ARD_SAFE_PROCESSED_20220608[[#This Row],[Column11]],1,FALSE)</f>
        <v>#N/A</v>
      </c>
      <c r="AB96" t="str">
        <f>CONCATENATE(LEFT(ARD_SAFE_PROCESSED_20220608[[#This Row],[Column1]],6),"******",RIGHT(ARD_SAFE_PROCESSED_20220608[[#This Row],[Column1]],4),";",ARD_SAFE_PROCESSED_20220608[[#This Row],[Column11]])</f>
        <v>421355******1561;74357045260000018300826</v>
      </c>
      <c r="AD96" t="str">
        <f>CLEAN(ARD_SAFE_PROCESSED_20220608[[#This Row],[Column1]])</f>
        <v>4213550192141561</v>
      </c>
      <c r="AE96" t="str">
        <f>CLEAN(ARD_SAFE_PROCESSED_20220608[[#This Row],[Column2]])</f>
        <v>331338</v>
      </c>
      <c r="AF96" t="str">
        <f>CLEAN(ARD_SAFE_PROCESSED_20220608[[#This Row],[Column3]])</f>
        <v>2401770</v>
      </c>
      <c r="AG96" t="str">
        <f>CLEAN(ARD_SAFE_PROCESSED_20220608[[#This Row],[Column4]])</f>
        <v>PL</v>
      </c>
      <c r="AH96" t="str">
        <f>CLEAN(ARD_SAFE_PROCESSED_20220608[[#This Row],[Column5]])</f>
        <v>20250916</v>
      </c>
      <c r="AI96" t="str">
        <f>CLEAN(ARD_SAFE_PROCESSED_20220608[[#This Row],[Column6]])</f>
        <v>604</v>
      </c>
      <c r="AJ96" t="str">
        <f>CLEAN(ARD_SAFE_PROCESSED_20220608[[#This Row],[Column7]])</f>
        <v>77</v>
      </c>
      <c r="AK96" t="str">
        <f>CLEAN(ARD_SAFE_PROCESSED_20220608[[#This Row],[Column8]])</f>
        <v xml:space="preserve">E S HIPODROMO                 </v>
      </c>
      <c r="AL96" t="str">
        <f>CLEAN(ARD_SAFE_PROCESSED_20220608[[#This Row],[Column9]])</f>
        <v>20250917</v>
      </c>
      <c r="AM96" t="str">
        <f>CLEAN(ARD_SAFE_PROCESSED_20220608[[#This Row],[Column10]])</f>
        <v xml:space="preserve">'                       </v>
      </c>
      <c r="AN96" t="s">
        <v>3620</v>
      </c>
      <c r="AO96" t="str">
        <f>CLEAN(ARD_SAFE_PROCESSED_20220608[[#This Row],[Column12]])</f>
        <v>5351</v>
      </c>
      <c r="AP96" t="str">
        <f>CLEAN(ARD_SAFE_PROCESSED_20220608[[#This Row],[Column13]])</f>
        <v xml:space="preserve">   </v>
      </c>
      <c r="AQ96" t="str">
        <f>CLEAN(ARD_SAFE_PROCESSED_20220608[[#This Row],[Column14]])</f>
        <v xml:space="preserve">PS0508    </v>
      </c>
      <c r="AR96" t="str">
        <f>CLEAN(ARD_SAFE_PROCESSED_20220608[[#This Row],[Column15]])</f>
        <v xml:space="preserve">POS CONTACTLESS CHIP                              </v>
      </c>
      <c r="AS96" t="str">
        <f>CLEAN(ARD_SAFE_PROCESSED_20220608[[#This Row],[Column16]])</f>
        <v xml:space="preserve">               </v>
      </c>
      <c r="AT96" t="str">
        <f>CLEAN(ARD_SAFE_PROCESSED_20220608[[#This Row],[Column17]])</f>
        <v>15.00</v>
      </c>
      <c r="AU96" t="str">
        <f>CLEAN(ARD_SAFE_PROCESSED_20220608[[#This Row],[Column18]])</f>
        <v xml:space="preserve">' </v>
      </c>
      <c r="AV96" t="str">
        <f>CLEAN(ARD_SAFE_PROCESSED_20220608[[#This Row],[Column19]])</f>
        <v xml:space="preserve">          </v>
      </c>
      <c r="AW96" t="str">
        <f>CLEAN(ARD_SAFE_PROCESSED_20220608[[#This Row],[Column20]])</f>
        <v>20250916</v>
      </c>
      <c r="AX96" t="str">
        <f>CLEAN(ARD_SAFE_PROCESSED_20220608[[#This Row],[Column21]])</f>
        <v>85952</v>
      </c>
      <c r="AY96" t="str">
        <f>LEFT(ARD_SAFE_PROCESSED_20220608[[#This Row],[Column1]],6)</f>
        <v>421355</v>
      </c>
      <c r="AZ96" t="str">
        <f>RIGHT(ARD_SAFE_PROCESSED_20220608[[#This Row],[Column1]],4)</f>
        <v>1561</v>
      </c>
      <c r="BA96" s="2">
        <f t="shared" si="22"/>
        <v>45993</v>
      </c>
      <c r="BB96">
        <f t="shared" si="23"/>
        <v>4.3</v>
      </c>
      <c r="BC96">
        <f t="shared" si="24"/>
        <v>15</v>
      </c>
      <c r="BD96" t="str">
        <f t="shared" si="25"/>
        <v>0</v>
      </c>
      <c r="BE96" t="str">
        <f t="shared" si="26"/>
        <v>F:TC40</v>
      </c>
    </row>
    <row r="97" spans="1:57" hidden="1" x14ac:dyDescent="0.3">
      <c r="A97" t="s">
        <v>2688</v>
      </c>
      <c r="B97" t="s">
        <v>2689</v>
      </c>
      <c r="C97" t="s">
        <v>96</v>
      </c>
      <c r="D97" t="s">
        <v>69</v>
      </c>
      <c r="E97" t="s">
        <v>273</v>
      </c>
      <c r="F97" t="s">
        <v>28</v>
      </c>
      <c r="G97" t="s">
        <v>29</v>
      </c>
      <c r="H97" t="s">
        <v>97</v>
      </c>
      <c r="I97" t="s">
        <v>273</v>
      </c>
      <c r="J97" t="s">
        <v>21</v>
      </c>
      <c r="K97" t="s">
        <v>2690</v>
      </c>
      <c r="L97" t="s">
        <v>2691</v>
      </c>
      <c r="M97" t="s">
        <v>65</v>
      </c>
      <c r="N97" t="s">
        <v>95</v>
      </c>
      <c r="O97" t="s">
        <v>70</v>
      </c>
      <c r="P97" t="s">
        <v>22</v>
      </c>
      <c r="Q97" t="s">
        <v>2692</v>
      </c>
      <c r="R97" t="s">
        <v>23</v>
      </c>
      <c r="S97" t="s">
        <v>24</v>
      </c>
      <c r="T97" t="s">
        <v>273</v>
      </c>
      <c r="U97" t="s">
        <v>2693</v>
      </c>
      <c r="W97" t="s">
        <v>6924</v>
      </c>
      <c r="X97" t="s">
        <v>28</v>
      </c>
      <c r="Y97" t="e">
        <f>VLOOKUP(W97,ARD_SAFE_PROCESSED_20220608[[#This Row],[Column11]],1,FALSE)</f>
        <v>#N/A</v>
      </c>
      <c r="AB97" t="str">
        <f>CONCATENATE(LEFT(ARD_SAFE_PROCESSED_20220608[[#This Row],[Column1]],6),"******",RIGHT(ARD_SAFE_PROCESSED_20220608[[#This Row],[Column1]],4),";",ARD_SAFE_PROCESSED_20220608[[#This Row],[Column11]])</f>
        <v>411093******3463;74357045260001623810100</v>
      </c>
      <c r="AD97" t="str">
        <f>CLEAN(ARD_SAFE_PROCESSED_20220608[[#This Row],[Column1]])</f>
        <v>4110930629103463</v>
      </c>
      <c r="AE97" t="str">
        <f>CLEAN(ARD_SAFE_PROCESSED_20220608[[#This Row],[Column2]])</f>
        <v>145852</v>
      </c>
      <c r="AF97" t="str">
        <f>CLEAN(ARD_SAFE_PROCESSED_20220608[[#This Row],[Column3]])</f>
        <v>4078078</v>
      </c>
      <c r="AG97" t="str">
        <f>CLEAN(ARD_SAFE_PROCESSED_20220608[[#This Row],[Column4]])</f>
        <v>PV</v>
      </c>
      <c r="AH97" t="str">
        <f>CLEAN(ARD_SAFE_PROCESSED_20220608[[#This Row],[Column5]])</f>
        <v>20250917</v>
      </c>
      <c r="AI97" t="str">
        <f>CLEAN(ARD_SAFE_PROCESSED_20220608[[#This Row],[Column6]])</f>
        <v>604</v>
      </c>
      <c r="AJ97" t="str">
        <f>CLEAN(ARD_SAFE_PROCESSED_20220608[[#This Row],[Column7]])</f>
        <v>76</v>
      </c>
      <c r="AK97" t="str">
        <f>CLEAN(ARD_SAFE_PROCESSED_20220608[[#This Row],[Column8]])</f>
        <v xml:space="preserve">MOVISTAR APP MOVIL            </v>
      </c>
      <c r="AL97" t="str">
        <f>CLEAN(ARD_SAFE_PROCESSED_20220608[[#This Row],[Column9]])</f>
        <v>20250917</v>
      </c>
      <c r="AM97" t="str">
        <f>CLEAN(ARD_SAFE_PROCESSED_20220608[[#This Row],[Column10]])</f>
        <v xml:space="preserve">'                       </v>
      </c>
      <c r="AN97" t="s">
        <v>2690</v>
      </c>
      <c r="AO97" t="str">
        <f>CLEAN(ARD_SAFE_PROCESSED_20220608[[#This Row],[Column12]])</f>
        <v>8605398</v>
      </c>
      <c r="AP97" t="str">
        <f>CLEAN(ARD_SAFE_PROCESSED_20220608[[#This Row],[Column13]])</f>
        <v xml:space="preserve">   </v>
      </c>
      <c r="AQ97" t="str">
        <f>CLEAN(ARD_SAFE_PROCESSED_20220608[[#This Row],[Column14]])</f>
        <v xml:space="preserve">36363636  </v>
      </c>
      <c r="AR97" t="str">
        <f>CLEAN(ARD_SAFE_PROCESSED_20220608[[#This Row],[Column15]])</f>
        <v xml:space="preserve">POS VIRTUAL                                       </v>
      </c>
      <c r="AS97" t="str">
        <f>CLEAN(ARD_SAFE_PROCESSED_20220608[[#This Row],[Column16]])</f>
        <v xml:space="preserve">               </v>
      </c>
      <c r="AT97" t="str">
        <f>CLEAN(ARD_SAFE_PROCESSED_20220608[[#This Row],[Column17]])</f>
        <v>69.90</v>
      </c>
      <c r="AU97" t="str">
        <f>CLEAN(ARD_SAFE_PROCESSED_20220608[[#This Row],[Column18]])</f>
        <v xml:space="preserve">' </v>
      </c>
      <c r="AV97" t="str">
        <f>CLEAN(ARD_SAFE_PROCESSED_20220608[[#This Row],[Column19]])</f>
        <v xml:space="preserve">          </v>
      </c>
      <c r="AW97" t="str">
        <f>CLEAN(ARD_SAFE_PROCESSED_20220608[[#This Row],[Column20]])</f>
        <v>20250917</v>
      </c>
      <c r="AX97" t="str">
        <f>CLEAN(ARD_SAFE_PROCESSED_20220608[[#This Row],[Column21]])</f>
        <v>181420</v>
      </c>
      <c r="AY97" t="str">
        <f>LEFT(ARD_SAFE_PROCESSED_20220608[[#This Row],[Column1]],6)</f>
        <v>411093</v>
      </c>
      <c r="AZ97" t="str">
        <f>RIGHT(ARD_SAFE_PROCESSED_20220608[[#This Row],[Column1]],4)</f>
        <v>3463</v>
      </c>
      <c r="BA97" s="2">
        <f t="shared" si="22"/>
        <v>45993</v>
      </c>
      <c r="BB97">
        <f t="shared" si="23"/>
        <v>20.05</v>
      </c>
      <c r="BC97">
        <f t="shared" si="24"/>
        <v>69.900000000000006</v>
      </c>
      <c r="BD97" t="str">
        <f t="shared" si="25"/>
        <v>6</v>
      </c>
      <c r="BE97" t="str">
        <f t="shared" si="26"/>
        <v>F:TC40</v>
      </c>
    </row>
    <row r="98" spans="1:57" hidden="1" x14ac:dyDescent="0.3">
      <c r="A98" t="s">
        <v>7435</v>
      </c>
      <c r="B98" t="s">
        <v>7484</v>
      </c>
      <c r="C98" t="s">
        <v>7451</v>
      </c>
      <c r="D98" t="s">
        <v>64</v>
      </c>
      <c r="E98" t="s">
        <v>273</v>
      </c>
      <c r="F98" t="s">
        <v>28</v>
      </c>
      <c r="G98" t="s">
        <v>29</v>
      </c>
      <c r="H98" t="s">
        <v>7452</v>
      </c>
      <c r="I98" t="s">
        <v>273</v>
      </c>
      <c r="J98" t="s">
        <v>21</v>
      </c>
      <c r="K98" t="s">
        <v>7485</v>
      </c>
      <c r="L98" t="s">
        <v>7486</v>
      </c>
      <c r="M98" t="s">
        <v>65</v>
      </c>
      <c r="N98" t="s">
        <v>67</v>
      </c>
      <c r="O98" t="s">
        <v>66</v>
      </c>
      <c r="P98" t="s">
        <v>22</v>
      </c>
      <c r="Q98" t="s">
        <v>7487</v>
      </c>
      <c r="R98" t="s">
        <v>23</v>
      </c>
      <c r="S98" t="s">
        <v>24</v>
      </c>
      <c r="T98" t="s">
        <v>273</v>
      </c>
      <c r="U98" t="s">
        <v>7488</v>
      </c>
      <c r="W98" t="s">
        <v>6928</v>
      </c>
      <c r="X98" t="s">
        <v>28</v>
      </c>
      <c r="Y98" t="e">
        <f>VLOOKUP(W98,ARD_SAFE_PROCESSED_20220608[[#This Row],[Column11]],1,FALSE)</f>
        <v>#N/A</v>
      </c>
      <c r="AB98" t="str">
        <f>CONCATENATE(LEFT(ARD_SAFE_PROCESSED_20220608[[#This Row],[Column1]],6),"******",RIGHT(ARD_SAFE_PROCESSED_20220608[[#This Row],[Column1]],4),";",ARD_SAFE_PROCESSED_20220608[[#This Row],[Column11]])</f>
        <v>455788******7183;74357045260003107000653</v>
      </c>
      <c r="AD98" t="str">
        <f>CLEAN(ARD_SAFE_PROCESSED_20220608[[#This Row],[Column1]])</f>
        <v>4557881489307183</v>
      </c>
      <c r="AE98" t="str">
        <f>CLEAN(ARD_SAFE_PROCESSED_20220608[[#This Row],[Column2]])</f>
        <v>392318</v>
      </c>
      <c r="AF98" t="str">
        <f>CLEAN(ARD_SAFE_PROCESSED_20220608[[#This Row],[Column3]])</f>
        <v>1053276</v>
      </c>
      <c r="AG98" t="str">
        <f>CLEAN(ARD_SAFE_PROCESSED_20220608[[#This Row],[Column4]])</f>
        <v>PL</v>
      </c>
      <c r="AH98" t="str">
        <f>CLEAN(ARD_SAFE_PROCESSED_20220608[[#This Row],[Column5]])</f>
        <v>20250917</v>
      </c>
      <c r="AI98" t="str">
        <f>CLEAN(ARD_SAFE_PROCESSED_20220608[[#This Row],[Column6]])</f>
        <v>604</v>
      </c>
      <c r="AJ98" t="str">
        <f>CLEAN(ARD_SAFE_PROCESSED_20220608[[#This Row],[Column7]])</f>
        <v>76</v>
      </c>
      <c r="AK98" t="str">
        <f>CLEAN(ARD_SAFE_PROCESSED_20220608[[#This Row],[Column8]])</f>
        <v xml:space="preserve">2442 MASS IMPERIAL3 SA MS     </v>
      </c>
      <c r="AL98" t="str">
        <f>CLEAN(ARD_SAFE_PROCESSED_20220608[[#This Row],[Column9]])</f>
        <v>20250917</v>
      </c>
      <c r="AM98" t="str">
        <f>CLEAN(ARD_SAFE_PROCESSED_20220608[[#This Row],[Column10]])</f>
        <v xml:space="preserve">'                       </v>
      </c>
      <c r="AN98" t="s">
        <v>7485</v>
      </c>
      <c r="AO98" t="str">
        <f>CLEAN(ARD_SAFE_PROCESSED_20220608[[#This Row],[Column12]])</f>
        <v>5428</v>
      </c>
      <c r="AP98" t="str">
        <f>CLEAN(ARD_SAFE_PROCESSED_20220608[[#This Row],[Column13]])</f>
        <v xml:space="preserve">   </v>
      </c>
      <c r="AQ98" t="str">
        <f>CLEAN(ARD_SAFE_PROCESSED_20220608[[#This Row],[Column14]])</f>
        <v xml:space="preserve">PS0001    </v>
      </c>
      <c r="AR98" t="str">
        <f>CLEAN(ARD_SAFE_PROCESSED_20220608[[#This Row],[Column15]])</f>
        <v xml:space="preserve">POS CONTACTLESS CHIP                              </v>
      </c>
      <c r="AS98" t="str">
        <f>CLEAN(ARD_SAFE_PROCESSED_20220608[[#This Row],[Column16]])</f>
        <v xml:space="preserve">               </v>
      </c>
      <c r="AT98" t="str">
        <f>CLEAN(ARD_SAFE_PROCESSED_20220608[[#This Row],[Column17]])</f>
        <v>19.85</v>
      </c>
      <c r="AU98" t="str">
        <f>CLEAN(ARD_SAFE_PROCESSED_20220608[[#This Row],[Column18]])</f>
        <v xml:space="preserve">' </v>
      </c>
      <c r="AV98" t="str">
        <f>CLEAN(ARD_SAFE_PROCESSED_20220608[[#This Row],[Column19]])</f>
        <v xml:space="preserve">          </v>
      </c>
      <c r="AW98" t="str">
        <f>CLEAN(ARD_SAFE_PROCESSED_20220608[[#This Row],[Column20]])</f>
        <v>20250917</v>
      </c>
      <c r="AX98" t="str">
        <f>CLEAN(ARD_SAFE_PROCESSED_20220608[[#This Row],[Column21]])</f>
        <v>205212</v>
      </c>
      <c r="AY98" t="str">
        <f>LEFT(ARD_SAFE_PROCESSED_20220608[[#This Row],[Column1]],6)</f>
        <v>455788</v>
      </c>
      <c r="AZ98" t="str">
        <f>RIGHT(ARD_SAFE_PROCESSED_20220608[[#This Row],[Column1]],4)</f>
        <v>7183</v>
      </c>
      <c r="BA98" s="2">
        <f t="shared" si="22"/>
        <v>45994</v>
      </c>
      <c r="BB98">
        <f t="shared" si="23"/>
        <v>5.69</v>
      </c>
      <c r="BC98">
        <f t="shared" si="24"/>
        <v>19.850000000000001</v>
      </c>
      <c r="BD98" t="str">
        <f t="shared" si="25"/>
        <v>0</v>
      </c>
      <c r="BE98" t="str">
        <f t="shared" si="26"/>
        <v>F:TC40</v>
      </c>
    </row>
    <row r="99" spans="1:57" hidden="1" x14ac:dyDescent="0.3">
      <c r="A99" t="s">
        <v>2352</v>
      </c>
      <c r="B99" t="s">
        <v>2353</v>
      </c>
      <c r="C99" t="s">
        <v>87</v>
      </c>
      <c r="D99" t="s">
        <v>25</v>
      </c>
      <c r="E99" t="s">
        <v>272</v>
      </c>
      <c r="F99" t="s">
        <v>28</v>
      </c>
      <c r="G99" t="s">
        <v>29</v>
      </c>
      <c r="H99" t="s">
        <v>176</v>
      </c>
      <c r="I99" t="s">
        <v>273</v>
      </c>
      <c r="J99" t="s">
        <v>21</v>
      </c>
      <c r="K99" t="s">
        <v>2354</v>
      </c>
      <c r="L99" t="s">
        <v>2355</v>
      </c>
      <c r="M99" t="s">
        <v>65</v>
      </c>
      <c r="N99" t="s">
        <v>26</v>
      </c>
      <c r="O99" t="s">
        <v>27</v>
      </c>
      <c r="P99" t="s">
        <v>2356</v>
      </c>
      <c r="Q99" t="s">
        <v>109</v>
      </c>
      <c r="R99" t="s">
        <v>23</v>
      </c>
      <c r="S99" t="s">
        <v>24</v>
      </c>
      <c r="T99" t="s">
        <v>272</v>
      </c>
      <c r="U99" t="s">
        <v>2357</v>
      </c>
      <c r="W99" t="s">
        <v>6893</v>
      </c>
      <c r="X99" t="s">
        <v>28</v>
      </c>
      <c r="Y99" t="e">
        <f>VLOOKUP(W99,ARD_SAFE_PROCESSED_20220608[[#This Row],[Column11]],1,FALSE)</f>
        <v>#N/A</v>
      </c>
      <c r="AB99" t="str">
        <f>CONCATENATE(LEFT(ARD_SAFE_PROCESSED_20220608[[#This Row],[Column1]],6),"******",RIGHT(ARD_SAFE_PROCESSED_20220608[[#This Row],[Column1]],4),";",ARD_SAFE_PROCESSED_20220608[[#This Row],[Column11]])</f>
        <v>404071******0696;74357045260009521514229</v>
      </c>
      <c r="AD99" t="str">
        <f>CLEAN(ARD_SAFE_PROCESSED_20220608[[#This Row],[Column1]])</f>
        <v>4040719011700696</v>
      </c>
      <c r="AE99" t="str">
        <f>CLEAN(ARD_SAFE_PROCESSED_20220608[[#This Row],[Column2]])</f>
        <v>090669</v>
      </c>
      <c r="AF99" t="str">
        <f>CLEAN(ARD_SAFE_PROCESSED_20220608[[#This Row],[Column3]])</f>
        <v>4031262</v>
      </c>
      <c r="AG99" t="str">
        <f>CLEAN(ARD_SAFE_PROCESSED_20220608[[#This Row],[Column4]])</f>
        <v>EC</v>
      </c>
      <c r="AH99" t="str">
        <f>CLEAN(ARD_SAFE_PROCESSED_20220608[[#This Row],[Column5]])</f>
        <v>20250916</v>
      </c>
      <c r="AI99" t="str">
        <f>CLEAN(ARD_SAFE_PROCESSED_20220608[[#This Row],[Column6]])</f>
        <v>604</v>
      </c>
      <c r="AJ99" t="str">
        <f>CLEAN(ARD_SAFE_PROCESSED_20220608[[#This Row],[Column7]])</f>
        <v>76</v>
      </c>
      <c r="AK99" t="str">
        <f>CLEAN(ARD_SAFE_PROCESSED_20220608[[#This Row],[Column8]])</f>
        <v xml:space="preserve">DLC*RAPPI PRO PERU            </v>
      </c>
      <c r="AL99" t="str">
        <f>CLEAN(ARD_SAFE_PROCESSED_20220608[[#This Row],[Column9]])</f>
        <v>20250917</v>
      </c>
      <c r="AM99" t="str">
        <f>CLEAN(ARD_SAFE_PROCESSED_20220608[[#This Row],[Column10]])</f>
        <v xml:space="preserve">'                       </v>
      </c>
      <c r="AN99" t="s">
        <v>2354</v>
      </c>
      <c r="AO99" t="str">
        <f>CLEAN(ARD_SAFE_PROCESSED_20220608[[#This Row],[Column12]])</f>
        <v>6764731</v>
      </c>
      <c r="AP99" t="str">
        <f>CLEAN(ARD_SAFE_PROCESSED_20220608[[#This Row],[Column13]])</f>
        <v xml:space="preserve">   </v>
      </c>
      <c r="AQ99" t="str">
        <f>CLEAN(ARD_SAFE_PROCESSED_20220608[[#This Row],[Column14]])</f>
        <v xml:space="preserve">PV000000  </v>
      </c>
      <c r="AR99" t="str">
        <f>CLEAN(ARD_SAFE_PROCESSED_20220608[[#This Row],[Column15]])</f>
        <v xml:space="preserve">E-COMMERCE                                        </v>
      </c>
      <c r="AS99" t="str">
        <f>CLEAN(ARD_SAFE_PROCESSED_20220608[[#This Row],[Column16]])</f>
        <v xml:space="preserve">11698722752    </v>
      </c>
      <c r="AT99" t="str">
        <f>CLEAN(ARD_SAFE_PROCESSED_20220608[[#This Row],[Column17]])</f>
        <v>26.90</v>
      </c>
      <c r="AU99" t="str">
        <f>CLEAN(ARD_SAFE_PROCESSED_20220608[[#This Row],[Column18]])</f>
        <v xml:space="preserve">' </v>
      </c>
      <c r="AV99" t="str">
        <f>CLEAN(ARD_SAFE_PROCESSED_20220608[[#This Row],[Column19]])</f>
        <v xml:space="preserve">          </v>
      </c>
      <c r="AW99" t="str">
        <f>CLEAN(ARD_SAFE_PROCESSED_20220608[[#This Row],[Column20]])</f>
        <v>20250916</v>
      </c>
      <c r="AX99" t="str">
        <f>CLEAN(ARD_SAFE_PROCESSED_20220608[[#This Row],[Column21]])</f>
        <v>215949</v>
      </c>
      <c r="AY99" t="str">
        <f>LEFT(ARD_SAFE_PROCESSED_20220608[[#This Row],[Column1]],6)</f>
        <v>404071</v>
      </c>
      <c r="AZ99" t="str">
        <f>RIGHT(ARD_SAFE_PROCESSED_20220608[[#This Row],[Column1]],4)</f>
        <v>0696</v>
      </c>
      <c r="BA99" s="2">
        <f t="shared" si="22"/>
        <v>45993</v>
      </c>
      <c r="BB99">
        <f t="shared" si="23"/>
        <v>7.71</v>
      </c>
      <c r="BC99">
        <f t="shared" si="24"/>
        <v>26.9</v>
      </c>
      <c r="BD99" t="str">
        <f t="shared" si="25"/>
        <v>6</v>
      </c>
      <c r="BE99" t="str">
        <f t="shared" si="26"/>
        <v>F:TC40</v>
      </c>
    </row>
    <row r="100" spans="1:57" hidden="1" x14ac:dyDescent="0.3">
      <c r="A100" t="s">
        <v>3903</v>
      </c>
      <c r="B100" t="s">
        <v>3904</v>
      </c>
      <c r="C100" t="s">
        <v>3905</v>
      </c>
      <c r="D100" t="s">
        <v>64</v>
      </c>
      <c r="E100" t="s">
        <v>295</v>
      </c>
      <c r="F100" t="s">
        <v>28</v>
      </c>
      <c r="G100" t="s">
        <v>29</v>
      </c>
      <c r="H100" t="s">
        <v>3906</v>
      </c>
      <c r="I100" t="s">
        <v>295</v>
      </c>
      <c r="J100" t="s">
        <v>21</v>
      </c>
      <c r="K100" t="s">
        <v>3907</v>
      </c>
      <c r="L100" t="s">
        <v>3908</v>
      </c>
      <c r="M100" t="s">
        <v>65</v>
      </c>
      <c r="N100" t="s">
        <v>77</v>
      </c>
      <c r="O100" t="s">
        <v>66</v>
      </c>
      <c r="P100" t="s">
        <v>22</v>
      </c>
      <c r="Q100" t="s">
        <v>574</v>
      </c>
      <c r="R100" t="s">
        <v>23</v>
      </c>
      <c r="S100" t="s">
        <v>24</v>
      </c>
      <c r="T100" t="s">
        <v>295</v>
      </c>
      <c r="U100" t="s">
        <v>3909</v>
      </c>
      <c r="W100" t="s">
        <v>6889</v>
      </c>
      <c r="X100" t="s">
        <v>28</v>
      </c>
      <c r="Y100" t="e">
        <f>VLOOKUP(W100,ARD_SAFE_PROCESSED_20220608[[#This Row],[Column11]],1,FALSE)</f>
        <v>#N/A</v>
      </c>
      <c r="AB100" t="str">
        <f>CONCATENATE(LEFT(ARD_SAFE_PROCESSED_20220608[[#This Row],[Column1]],6),"******",RIGHT(ARD_SAFE_PROCESSED_20220608[[#This Row],[Column1]],4),";",ARD_SAFE_PROCESSED_20220608[[#This Row],[Column11]])</f>
        <v>421355******2508;74357045262001684100050</v>
      </c>
      <c r="AD100" t="str">
        <f>CLEAN(ARD_SAFE_PROCESSED_20220608[[#This Row],[Column1]])</f>
        <v>4213550196302508</v>
      </c>
      <c r="AE100" t="str">
        <f>CLEAN(ARD_SAFE_PROCESSED_20220608[[#This Row],[Column2]])</f>
        <v>120768</v>
      </c>
      <c r="AF100" t="str">
        <f>CLEAN(ARD_SAFE_PROCESSED_20220608[[#This Row],[Column3]])</f>
        <v>8685161</v>
      </c>
      <c r="AG100" t="str">
        <f>CLEAN(ARD_SAFE_PROCESSED_20220608[[#This Row],[Column4]])</f>
        <v>PL</v>
      </c>
      <c r="AH100" t="str">
        <f>CLEAN(ARD_SAFE_PROCESSED_20220608[[#This Row],[Column5]])</f>
        <v>20250919</v>
      </c>
      <c r="AI100" t="str">
        <f>CLEAN(ARD_SAFE_PROCESSED_20220608[[#This Row],[Column6]])</f>
        <v>604</v>
      </c>
      <c r="AJ100" t="str">
        <f>CLEAN(ARD_SAFE_PROCESSED_20220608[[#This Row],[Column7]])</f>
        <v>76</v>
      </c>
      <c r="AK100" t="str">
        <f>CLEAN(ARD_SAFE_PROCESSED_20220608[[#This Row],[Column8]])</f>
        <v xml:space="preserve">IZI*HUACARPUMA CONDO JAVIER   </v>
      </c>
      <c r="AL100" t="str">
        <f>CLEAN(ARD_SAFE_PROCESSED_20220608[[#This Row],[Column9]])</f>
        <v>20250919</v>
      </c>
      <c r="AM100" t="str">
        <f>CLEAN(ARD_SAFE_PROCESSED_20220608[[#This Row],[Column10]])</f>
        <v xml:space="preserve">'                       </v>
      </c>
      <c r="AN100" t="s">
        <v>3907</v>
      </c>
      <c r="AO100" t="str">
        <f>CLEAN(ARD_SAFE_PROCESSED_20220608[[#This Row],[Column12]])</f>
        <v>7379</v>
      </c>
      <c r="AP100" t="str">
        <f>CLEAN(ARD_SAFE_PROCESSED_20220608[[#This Row],[Column13]])</f>
        <v xml:space="preserve">   </v>
      </c>
      <c r="AQ100" t="str">
        <f>CLEAN(ARD_SAFE_PROCESSED_20220608[[#This Row],[Column14]])</f>
        <v xml:space="preserve">PS0002    </v>
      </c>
      <c r="AR100" t="str">
        <f>CLEAN(ARD_SAFE_PROCESSED_20220608[[#This Row],[Column15]])</f>
        <v xml:space="preserve">POS CONTACTLESS CHIP                              </v>
      </c>
      <c r="AS100" t="str">
        <f>CLEAN(ARD_SAFE_PROCESSED_20220608[[#This Row],[Column16]])</f>
        <v xml:space="preserve">               </v>
      </c>
      <c r="AT100" t="str">
        <f>CLEAN(ARD_SAFE_PROCESSED_20220608[[#This Row],[Column17]])</f>
        <v>133.60</v>
      </c>
      <c r="AU100" t="str">
        <f>CLEAN(ARD_SAFE_PROCESSED_20220608[[#This Row],[Column18]])</f>
        <v xml:space="preserve">' </v>
      </c>
      <c r="AV100" t="str">
        <f>CLEAN(ARD_SAFE_PROCESSED_20220608[[#This Row],[Column19]])</f>
        <v xml:space="preserve">          </v>
      </c>
      <c r="AW100" t="str">
        <f>CLEAN(ARD_SAFE_PROCESSED_20220608[[#This Row],[Column20]])</f>
        <v>20250919</v>
      </c>
      <c r="AX100" t="str">
        <f>CLEAN(ARD_SAFE_PROCESSED_20220608[[#This Row],[Column21]])</f>
        <v>190247</v>
      </c>
      <c r="AY100" t="str">
        <f>LEFT(ARD_SAFE_PROCESSED_20220608[[#This Row],[Column1]],6)</f>
        <v>421355</v>
      </c>
      <c r="AZ100" t="str">
        <f>RIGHT(ARD_SAFE_PROCESSED_20220608[[#This Row],[Column1]],4)</f>
        <v>2508</v>
      </c>
      <c r="BA100" s="2">
        <f t="shared" si="22"/>
        <v>45993</v>
      </c>
      <c r="BB100">
        <f t="shared" si="23"/>
        <v>38.32</v>
      </c>
      <c r="BC100">
        <f t="shared" si="24"/>
        <v>133.6</v>
      </c>
      <c r="BD100" t="str">
        <f t="shared" si="25"/>
        <v>1</v>
      </c>
      <c r="BE100" t="str">
        <f t="shared" si="26"/>
        <v>F:TC40</v>
      </c>
    </row>
    <row r="101" spans="1:57" hidden="1" x14ac:dyDescent="0.3">
      <c r="A101" t="s">
        <v>8341</v>
      </c>
      <c r="B101" t="s">
        <v>8342</v>
      </c>
      <c r="C101" t="s">
        <v>245</v>
      </c>
      <c r="D101" t="s">
        <v>25</v>
      </c>
      <c r="E101" t="s">
        <v>295</v>
      </c>
      <c r="F101" t="s">
        <v>28</v>
      </c>
      <c r="G101" t="s">
        <v>29</v>
      </c>
      <c r="H101" t="s">
        <v>134</v>
      </c>
      <c r="I101" t="s">
        <v>295</v>
      </c>
      <c r="J101" t="s">
        <v>21</v>
      </c>
      <c r="K101" t="s">
        <v>8343</v>
      </c>
      <c r="L101" t="s">
        <v>8344</v>
      </c>
      <c r="M101" t="s">
        <v>65</v>
      </c>
      <c r="N101" t="s">
        <v>26</v>
      </c>
      <c r="O101" t="s">
        <v>27</v>
      </c>
      <c r="P101" t="s">
        <v>8345</v>
      </c>
      <c r="Q101" t="s">
        <v>8346</v>
      </c>
      <c r="R101" t="s">
        <v>23</v>
      </c>
      <c r="S101" t="s">
        <v>24</v>
      </c>
      <c r="T101" t="s">
        <v>295</v>
      </c>
      <c r="U101" t="s">
        <v>8347</v>
      </c>
      <c r="W101" t="s">
        <v>6897</v>
      </c>
      <c r="X101" t="s">
        <v>28</v>
      </c>
      <c r="Y101" t="e">
        <f>VLOOKUP(W101,ARD_SAFE_PROCESSED_20220608[[#This Row],[Column11]],1,FALSE)</f>
        <v>#N/A</v>
      </c>
      <c r="AB101" t="str">
        <f>CONCATENATE(LEFT(ARD_SAFE_PROCESSED_20220608[[#This Row],[Column1]],6),"******",RIGHT(ARD_SAFE_PROCESSED_20220608[[#This Row],[Column1]],4),";",ARD_SAFE_PROCESSED_20220608[[#This Row],[Column11]])</f>
        <v>479658******6489;74357045262001771200383</v>
      </c>
      <c r="AD101" t="str">
        <f>CLEAN(ARD_SAFE_PROCESSED_20220608[[#This Row],[Column1]])</f>
        <v>4796580009416489</v>
      </c>
      <c r="AE101" t="str">
        <f>CLEAN(ARD_SAFE_PROCESSED_20220608[[#This Row],[Column2]])</f>
        <v>574403</v>
      </c>
      <c r="AF101" t="str">
        <f>CLEAN(ARD_SAFE_PROCESSED_20220608[[#This Row],[Column3]])</f>
        <v>4033882</v>
      </c>
      <c r="AG101" t="str">
        <f>CLEAN(ARD_SAFE_PROCESSED_20220608[[#This Row],[Column4]])</f>
        <v>EC</v>
      </c>
      <c r="AH101" t="str">
        <f>CLEAN(ARD_SAFE_PROCESSED_20220608[[#This Row],[Column5]])</f>
        <v>20250919</v>
      </c>
      <c r="AI101" t="str">
        <f>CLEAN(ARD_SAFE_PROCESSED_20220608[[#This Row],[Column6]])</f>
        <v>604</v>
      </c>
      <c r="AJ101" t="str">
        <f>CLEAN(ARD_SAFE_PROCESSED_20220608[[#This Row],[Column7]])</f>
        <v>76</v>
      </c>
      <c r="AK101" t="str">
        <f>CLEAN(ARD_SAFE_PROCESSED_20220608[[#This Row],[Column8]])</f>
        <v xml:space="preserve">DLC*STARLINK INTERNET         </v>
      </c>
      <c r="AL101" t="str">
        <f>CLEAN(ARD_SAFE_PROCESSED_20220608[[#This Row],[Column9]])</f>
        <v>20250919</v>
      </c>
      <c r="AM101" t="str">
        <f>CLEAN(ARD_SAFE_PROCESSED_20220608[[#This Row],[Column10]])</f>
        <v xml:space="preserve">'                       </v>
      </c>
      <c r="AN101" t="s">
        <v>8343</v>
      </c>
      <c r="AO101" t="str">
        <f>CLEAN(ARD_SAFE_PROCESSED_20220608[[#This Row],[Column12]])</f>
        <v>9754739</v>
      </c>
      <c r="AP101" t="str">
        <f>CLEAN(ARD_SAFE_PROCESSED_20220608[[#This Row],[Column13]])</f>
        <v xml:space="preserve">   </v>
      </c>
      <c r="AQ101" t="str">
        <f>CLEAN(ARD_SAFE_PROCESSED_20220608[[#This Row],[Column14]])</f>
        <v xml:space="preserve">PV000000  </v>
      </c>
      <c r="AR101" t="str">
        <f>CLEAN(ARD_SAFE_PROCESSED_20220608[[#This Row],[Column15]])</f>
        <v xml:space="preserve">E-COMMERCE                                        </v>
      </c>
      <c r="AS101" t="str">
        <f>CLEAN(ARD_SAFE_PROCESSED_20220608[[#This Row],[Column16]])</f>
        <v xml:space="preserve">11722574756    </v>
      </c>
      <c r="AT101" t="str">
        <f>CLEAN(ARD_SAFE_PROCESSED_20220608[[#This Row],[Column17]])</f>
        <v>166.59</v>
      </c>
      <c r="AU101" t="str">
        <f>CLEAN(ARD_SAFE_PROCESSED_20220608[[#This Row],[Column18]])</f>
        <v xml:space="preserve">' </v>
      </c>
      <c r="AV101" t="str">
        <f>CLEAN(ARD_SAFE_PROCESSED_20220608[[#This Row],[Column19]])</f>
        <v xml:space="preserve">          </v>
      </c>
      <c r="AW101" t="str">
        <f>CLEAN(ARD_SAFE_PROCESSED_20220608[[#This Row],[Column20]])</f>
        <v>20250919</v>
      </c>
      <c r="AX101" t="str">
        <f>CLEAN(ARD_SAFE_PROCESSED_20220608[[#This Row],[Column21]])</f>
        <v>152</v>
      </c>
      <c r="AY101" t="str">
        <f>LEFT(ARD_SAFE_PROCESSED_20220608[[#This Row],[Column1]],6)</f>
        <v>479658</v>
      </c>
      <c r="AZ101" t="str">
        <f>RIGHT(ARD_SAFE_PROCESSED_20220608[[#This Row],[Column1]],4)</f>
        <v>6489</v>
      </c>
      <c r="BA101" s="2">
        <f t="shared" si="22"/>
        <v>45994</v>
      </c>
      <c r="BB101">
        <f t="shared" si="23"/>
        <v>48.22</v>
      </c>
      <c r="BC101">
        <f t="shared" si="24"/>
        <v>40.69</v>
      </c>
      <c r="BD101" t="str">
        <f t="shared" si="25"/>
        <v>6</v>
      </c>
      <c r="BE101" t="str">
        <f t="shared" si="26"/>
        <v>F:TC40</v>
      </c>
    </row>
    <row r="102" spans="1:57" hidden="1" x14ac:dyDescent="0.3">
      <c r="A102" t="s">
        <v>2759</v>
      </c>
      <c r="B102" t="s">
        <v>2760</v>
      </c>
      <c r="C102" t="s">
        <v>2761</v>
      </c>
      <c r="D102" t="s">
        <v>69</v>
      </c>
      <c r="E102" t="s">
        <v>328</v>
      </c>
      <c r="F102" t="s">
        <v>28</v>
      </c>
      <c r="G102" t="s">
        <v>29</v>
      </c>
      <c r="H102" t="s">
        <v>2762</v>
      </c>
      <c r="I102" t="s">
        <v>328</v>
      </c>
      <c r="J102" t="s">
        <v>21</v>
      </c>
      <c r="K102" t="s">
        <v>2763</v>
      </c>
      <c r="L102" t="s">
        <v>2764</v>
      </c>
      <c r="M102" t="s">
        <v>65</v>
      </c>
      <c r="N102" t="s">
        <v>59</v>
      </c>
      <c r="O102" t="s">
        <v>70</v>
      </c>
      <c r="P102" t="s">
        <v>22</v>
      </c>
      <c r="Q102" t="s">
        <v>2765</v>
      </c>
      <c r="R102" t="s">
        <v>23</v>
      </c>
      <c r="S102" t="s">
        <v>24</v>
      </c>
      <c r="T102" t="s">
        <v>328</v>
      </c>
      <c r="U102" t="s">
        <v>2766</v>
      </c>
      <c r="W102" t="s">
        <v>6901</v>
      </c>
      <c r="X102" t="s">
        <v>28</v>
      </c>
      <c r="Y102" t="e">
        <f>VLOOKUP(W102,ARD_SAFE_PROCESSED_20220608[[#This Row],[Column11]],1,FALSE)</f>
        <v>#N/A</v>
      </c>
      <c r="AB102" t="str">
        <f>CONCATENATE(LEFT(ARD_SAFE_PROCESSED_20220608[[#This Row],[Column1]],6),"******",RIGHT(ARD_SAFE_PROCESSED_20220608[[#This Row],[Column1]],4),";",ARD_SAFE_PROCESSED_20220608[[#This Row],[Column11]])</f>
        <v>414165******5067;74357045268002860600040</v>
      </c>
      <c r="AD102" t="str">
        <f>CLEAN(ARD_SAFE_PROCESSED_20220608[[#This Row],[Column1]])</f>
        <v>4141650002685067</v>
      </c>
      <c r="AE102" t="str">
        <f>CLEAN(ARD_SAFE_PROCESSED_20220608[[#This Row],[Column2]])</f>
        <v>080921</v>
      </c>
      <c r="AF102" t="str">
        <f>CLEAN(ARD_SAFE_PROCESSED_20220608[[#This Row],[Column3]])</f>
        <v>4074928</v>
      </c>
      <c r="AG102" t="str">
        <f>CLEAN(ARD_SAFE_PROCESSED_20220608[[#This Row],[Column4]])</f>
        <v>PV</v>
      </c>
      <c r="AH102" t="str">
        <f>CLEAN(ARD_SAFE_PROCESSED_20220608[[#This Row],[Column5]])</f>
        <v>20250925</v>
      </c>
      <c r="AI102" t="str">
        <f>CLEAN(ARD_SAFE_PROCESSED_20220608[[#This Row],[Column6]])</f>
        <v>604</v>
      </c>
      <c r="AJ102" t="str">
        <f>CLEAN(ARD_SAFE_PROCESSED_20220608[[#This Row],[Column7]])</f>
        <v>76</v>
      </c>
      <c r="AK102" t="str">
        <f>CLEAN(ARD_SAFE_PROCESSED_20220608[[#This Row],[Column8]])</f>
        <v>BOTICAS HOGAR Y SALUD ECOMMERC</v>
      </c>
      <c r="AL102" t="str">
        <f>CLEAN(ARD_SAFE_PROCESSED_20220608[[#This Row],[Column9]])</f>
        <v>20250925</v>
      </c>
      <c r="AM102" t="str">
        <f>CLEAN(ARD_SAFE_PROCESSED_20220608[[#This Row],[Column10]])</f>
        <v xml:space="preserve">'                       </v>
      </c>
      <c r="AN102" t="s">
        <v>2763</v>
      </c>
      <c r="AO102" t="str">
        <f>CLEAN(ARD_SAFE_PROCESSED_20220608[[#This Row],[Column12]])</f>
        <v>5503058</v>
      </c>
      <c r="AP102" t="str">
        <f>CLEAN(ARD_SAFE_PROCESSED_20220608[[#This Row],[Column13]])</f>
        <v xml:space="preserve">   </v>
      </c>
      <c r="AQ102" t="str">
        <f>CLEAN(ARD_SAFE_PROCESSED_20220608[[#This Row],[Column14]])</f>
        <v xml:space="preserve">78787878  </v>
      </c>
      <c r="AR102" t="str">
        <f>CLEAN(ARD_SAFE_PROCESSED_20220608[[#This Row],[Column15]])</f>
        <v xml:space="preserve">POS VIRTUAL                                       </v>
      </c>
      <c r="AS102" t="str">
        <f>CLEAN(ARD_SAFE_PROCESSED_20220608[[#This Row],[Column16]])</f>
        <v xml:space="preserve">               </v>
      </c>
      <c r="AT102" t="str">
        <f>CLEAN(ARD_SAFE_PROCESSED_20220608[[#This Row],[Column17]])</f>
        <v>226.80</v>
      </c>
      <c r="AU102" t="str">
        <f>CLEAN(ARD_SAFE_PROCESSED_20220608[[#This Row],[Column18]])</f>
        <v xml:space="preserve">' </v>
      </c>
      <c r="AV102" t="str">
        <f>CLEAN(ARD_SAFE_PROCESSED_20220608[[#This Row],[Column19]])</f>
        <v xml:space="preserve">          </v>
      </c>
      <c r="AW102" t="str">
        <f>CLEAN(ARD_SAFE_PROCESSED_20220608[[#This Row],[Column20]])</f>
        <v>20250925</v>
      </c>
      <c r="AX102" t="str">
        <f>CLEAN(ARD_SAFE_PROCESSED_20220608[[#This Row],[Column21]])</f>
        <v>140748</v>
      </c>
      <c r="AY102" t="str">
        <f>LEFT(ARD_SAFE_PROCESSED_20220608[[#This Row],[Column1]],6)</f>
        <v>414165</v>
      </c>
      <c r="AZ102" t="str">
        <f>RIGHT(ARD_SAFE_PROCESSED_20220608[[#This Row],[Column1]],4)</f>
        <v>5067</v>
      </c>
      <c r="BA102" s="2">
        <f t="shared" si="22"/>
        <v>45993</v>
      </c>
      <c r="BB102">
        <f t="shared" si="23"/>
        <v>64.650000000000006</v>
      </c>
      <c r="BC102">
        <f t="shared" si="24"/>
        <v>226.8</v>
      </c>
      <c r="BD102" t="str">
        <f t="shared" si="25"/>
        <v>6</v>
      </c>
      <c r="BE102" t="str">
        <f t="shared" si="26"/>
        <v>F:TC40</v>
      </c>
    </row>
    <row r="103" spans="1:57" hidden="1" x14ac:dyDescent="0.3">
      <c r="A103" t="s">
        <v>6611</v>
      </c>
      <c r="B103" t="s">
        <v>6630</v>
      </c>
      <c r="C103" t="s">
        <v>255</v>
      </c>
      <c r="D103" t="s">
        <v>25</v>
      </c>
      <c r="E103" t="s">
        <v>276</v>
      </c>
      <c r="F103" t="s">
        <v>28</v>
      </c>
      <c r="G103" t="s">
        <v>29</v>
      </c>
      <c r="H103" t="s">
        <v>256</v>
      </c>
      <c r="I103" t="s">
        <v>276</v>
      </c>
      <c r="J103" t="s">
        <v>21</v>
      </c>
      <c r="K103" t="s">
        <v>6631</v>
      </c>
      <c r="L103" t="s">
        <v>6632</v>
      </c>
      <c r="M103" t="s">
        <v>65</v>
      </c>
      <c r="N103" t="s">
        <v>26</v>
      </c>
      <c r="O103" t="s">
        <v>27</v>
      </c>
      <c r="P103" t="s">
        <v>6633</v>
      </c>
      <c r="Q103" t="s">
        <v>6634</v>
      </c>
      <c r="R103" t="s">
        <v>23</v>
      </c>
      <c r="S103" t="s">
        <v>24</v>
      </c>
      <c r="T103" t="s">
        <v>276</v>
      </c>
      <c r="U103" t="s">
        <v>6635</v>
      </c>
      <c r="W103" t="s">
        <v>6885</v>
      </c>
      <c r="X103" t="s">
        <v>28</v>
      </c>
      <c r="Y103" t="e">
        <f>VLOOKUP(W103,ARD_SAFE_PROCESSED_20220608[[#This Row],[Column11]],1,FALSE)</f>
        <v>#N/A</v>
      </c>
      <c r="AB103" t="str">
        <f>CONCATENATE(LEFT(ARD_SAFE_PROCESSED_20220608[[#This Row],[Column1]],6),"******",RIGHT(ARD_SAFE_PROCESSED_20220608[[#This Row],[Column1]],4),";",ARD_SAFE_PROCESSED_20220608[[#This Row],[Column11]])</f>
        <v>455788******3749;74357045271009386900940</v>
      </c>
      <c r="AD103" t="str">
        <f>CLEAN(ARD_SAFE_PROCESSED_20220608[[#This Row],[Column1]])</f>
        <v>4557881376163749</v>
      </c>
      <c r="AE103" t="str">
        <f>CLEAN(ARD_SAFE_PROCESSED_20220608[[#This Row],[Column2]])</f>
        <v>984387</v>
      </c>
      <c r="AF103" t="str">
        <f>CLEAN(ARD_SAFE_PROCESSED_20220608[[#This Row],[Column3]])</f>
        <v>4041057</v>
      </c>
      <c r="AG103" t="str">
        <f>CLEAN(ARD_SAFE_PROCESSED_20220608[[#This Row],[Column4]])</f>
        <v>EC</v>
      </c>
      <c r="AH103" t="str">
        <f>CLEAN(ARD_SAFE_PROCESSED_20220608[[#This Row],[Column5]])</f>
        <v>20250928</v>
      </c>
      <c r="AI103" t="str">
        <f>CLEAN(ARD_SAFE_PROCESSED_20220608[[#This Row],[Column6]])</f>
        <v>604</v>
      </c>
      <c r="AJ103" t="str">
        <f>CLEAN(ARD_SAFE_PROCESSED_20220608[[#This Row],[Column7]])</f>
        <v>76</v>
      </c>
      <c r="AK103" t="str">
        <f>CLEAN(ARD_SAFE_PROCESSED_20220608[[#This Row],[Column8]])</f>
        <v xml:space="preserve">DLC*DLCF                      </v>
      </c>
      <c r="AL103" t="str">
        <f>CLEAN(ARD_SAFE_PROCESSED_20220608[[#This Row],[Column9]])</f>
        <v>20250928</v>
      </c>
      <c r="AM103" t="str">
        <f>CLEAN(ARD_SAFE_PROCESSED_20220608[[#This Row],[Column10]])</f>
        <v xml:space="preserve">'                       </v>
      </c>
      <c r="AN103" t="s">
        <v>6631</v>
      </c>
      <c r="AO103" t="str">
        <f>CLEAN(ARD_SAFE_PROCESSED_20220608[[#This Row],[Column12]])</f>
        <v>8393488</v>
      </c>
      <c r="AP103" t="str">
        <f>CLEAN(ARD_SAFE_PROCESSED_20220608[[#This Row],[Column13]])</f>
        <v xml:space="preserve">   </v>
      </c>
      <c r="AQ103" t="str">
        <f>CLEAN(ARD_SAFE_PROCESSED_20220608[[#This Row],[Column14]])</f>
        <v xml:space="preserve">PV000000  </v>
      </c>
      <c r="AR103" t="str">
        <f>CLEAN(ARD_SAFE_PROCESSED_20220608[[#This Row],[Column15]])</f>
        <v xml:space="preserve">E-COMMERCE                                        </v>
      </c>
      <c r="AS103" t="str">
        <f>CLEAN(ARD_SAFE_PROCESSED_20220608[[#This Row],[Column16]])</f>
        <v xml:space="preserve">11830607082    </v>
      </c>
      <c r="AT103" t="str">
        <f>CLEAN(ARD_SAFE_PROCESSED_20220608[[#This Row],[Column17]])</f>
        <v>86.54</v>
      </c>
      <c r="AU103" t="str">
        <f>CLEAN(ARD_SAFE_PROCESSED_20220608[[#This Row],[Column18]])</f>
        <v xml:space="preserve">' </v>
      </c>
      <c r="AV103" t="str">
        <f>CLEAN(ARD_SAFE_PROCESSED_20220608[[#This Row],[Column19]])</f>
        <v xml:space="preserve">          </v>
      </c>
      <c r="AW103" t="str">
        <f>CLEAN(ARD_SAFE_PROCESSED_20220608[[#This Row],[Column20]])</f>
        <v>20250928</v>
      </c>
      <c r="AX103" t="str">
        <f>CLEAN(ARD_SAFE_PROCESSED_20220608[[#This Row],[Column21]])</f>
        <v>71720</v>
      </c>
      <c r="AY103" t="str">
        <f>LEFT(ARD_SAFE_PROCESSED_20220608[[#This Row],[Column1]],6)</f>
        <v>455788</v>
      </c>
      <c r="AZ103" t="str">
        <f>RIGHT(ARD_SAFE_PROCESSED_20220608[[#This Row],[Column1]],4)</f>
        <v>3749</v>
      </c>
      <c r="BA103" s="2">
        <f t="shared" si="22"/>
        <v>45993</v>
      </c>
      <c r="BB103">
        <f t="shared" si="23"/>
        <v>24.76</v>
      </c>
      <c r="BC103">
        <f t="shared" si="24"/>
        <v>86.54</v>
      </c>
      <c r="BD103" t="str">
        <f t="shared" si="25"/>
        <v>6</v>
      </c>
      <c r="BE103" t="str">
        <f t="shared" si="26"/>
        <v>F:TC40</v>
      </c>
    </row>
    <row r="104" spans="1:57" hidden="1" x14ac:dyDescent="0.3">
      <c r="A104" t="s">
        <v>2485</v>
      </c>
      <c r="B104" t="s">
        <v>2486</v>
      </c>
      <c r="C104" t="s">
        <v>2487</v>
      </c>
      <c r="D104" t="s">
        <v>25</v>
      </c>
      <c r="E104" t="s">
        <v>268</v>
      </c>
      <c r="F104" t="s">
        <v>28</v>
      </c>
      <c r="G104" t="s">
        <v>29</v>
      </c>
      <c r="H104" t="s">
        <v>142</v>
      </c>
      <c r="I104" t="s">
        <v>268</v>
      </c>
      <c r="J104" t="s">
        <v>21</v>
      </c>
      <c r="K104" t="s">
        <v>2488</v>
      </c>
      <c r="L104" t="s">
        <v>2489</v>
      </c>
      <c r="M104" t="s">
        <v>65</v>
      </c>
      <c r="N104" t="s">
        <v>26</v>
      </c>
      <c r="O104" t="s">
        <v>27</v>
      </c>
      <c r="P104" t="s">
        <v>2490</v>
      </c>
      <c r="Q104" t="s">
        <v>2491</v>
      </c>
      <c r="R104" t="s">
        <v>23</v>
      </c>
      <c r="S104" t="s">
        <v>24</v>
      </c>
      <c r="T104" t="s">
        <v>268</v>
      </c>
      <c r="U104" t="s">
        <v>2492</v>
      </c>
      <c r="W104" t="s">
        <v>6920</v>
      </c>
      <c r="X104" t="s">
        <v>28</v>
      </c>
      <c r="Y104" t="e">
        <f>VLOOKUP(W104,ARD_SAFE_PROCESSED_20220608[[#This Row],[Column11]],1,FALSE)</f>
        <v>#N/A</v>
      </c>
      <c r="AB104" t="str">
        <f>CONCATENATE(LEFT(ARD_SAFE_PROCESSED_20220608[[#This Row],[Column1]],6),"******",RIGHT(ARD_SAFE_PROCESSED_20220608[[#This Row],[Column1]],4),";",ARD_SAFE_PROCESSED_20220608[[#This Row],[Column11]])</f>
        <v>407876******6228;74357045273007773600972</v>
      </c>
      <c r="AD104" t="str">
        <f>CLEAN(ARD_SAFE_PROCESSED_20220608[[#This Row],[Column1]])</f>
        <v>4078767346096228</v>
      </c>
      <c r="AE104" t="str">
        <f>CLEAN(ARD_SAFE_PROCESSED_20220608[[#This Row],[Column2]])</f>
        <v>347970</v>
      </c>
      <c r="AF104" t="str">
        <f>CLEAN(ARD_SAFE_PROCESSED_20220608[[#This Row],[Column3]])</f>
        <v>4031116</v>
      </c>
      <c r="AG104" t="str">
        <f>CLEAN(ARD_SAFE_PROCESSED_20220608[[#This Row],[Column4]])</f>
        <v>EC</v>
      </c>
      <c r="AH104" t="str">
        <f>CLEAN(ARD_SAFE_PROCESSED_20220608[[#This Row],[Column5]])</f>
        <v>20250930</v>
      </c>
      <c r="AI104" t="str">
        <f>CLEAN(ARD_SAFE_PROCESSED_20220608[[#This Row],[Column6]])</f>
        <v>604</v>
      </c>
      <c r="AJ104" t="str">
        <f>CLEAN(ARD_SAFE_PROCESSED_20220608[[#This Row],[Column7]])</f>
        <v>76</v>
      </c>
      <c r="AK104" t="str">
        <f>CLEAN(ARD_SAFE_PROCESSED_20220608[[#This Row],[Column8]])</f>
        <v xml:space="preserve">MDOPAGO*MERCADO PAGO          </v>
      </c>
      <c r="AL104" t="str">
        <f>CLEAN(ARD_SAFE_PROCESSED_20220608[[#This Row],[Column9]])</f>
        <v>20250930</v>
      </c>
      <c r="AM104" t="str">
        <f>CLEAN(ARD_SAFE_PROCESSED_20220608[[#This Row],[Column10]])</f>
        <v xml:space="preserve">'                       </v>
      </c>
      <c r="AN104" t="s">
        <v>2488</v>
      </c>
      <c r="AO104" t="str">
        <f>CLEAN(ARD_SAFE_PROCESSED_20220608[[#This Row],[Column12]])</f>
        <v>533913</v>
      </c>
      <c r="AP104" t="str">
        <f>CLEAN(ARD_SAFE_PROCESSED_20220608[[#This Row],[Column13]])</f>
        <v xml:space="preserve">   </v>
      </c>
      <c r="AQ104" t="str">
        <f>CLEAN(ARD_SAFE_PROCESSED_20220608[[#This Row],[Column14]])</f>
        <v xml:space="preserve">PV000000  </v>
      </c>
      <c r="AR104" t="str">
        <f>CLEAN(ARD_SAFE_PROCESSED_20220608[[#This Row],[Column15]])</f>
        <v xml:space="preserve">E-COMMERCE                                        </v>
      </c>
      <c r="AS104" t="str">
        <f>CLEAN(ARD_SAFE_PROCESSED_20220608[[#This Row],[Column16]])</f>
        <v xml:space="preserve">54050970093    </v>
      </c>
      <c r="AT104" t="str">
        <f>CLEAN(ARD_SAFE_PROCESSED_20220608[[#This Row],[Column17]])</f>
        <v>334.00</v>
      </c>
      <c r="AU104" t="str">
        <f>CLEAN(ARD_SAFE_PROCESSED_20220608[[#This Row],[Column18]])</f>
        <v xml:space="preserve">' </v>
      </c>
      <c r="AV104" t="str">
        <f>CLEAN(ARD_SAFE_PROCESSED_20220608[[#This Row],[Column19]])</f>
        <v xml:space="preserve">          </v>
      </c>
      <c r="AW104" t="str">
        <f>CLEAN(ARD_SAFE_PROCESSED_20220608[[#This Row],[Column20]])</f>
        <v>20250930</v>
      </c>
      <c r="AX104" t="str">
        <f>CLEAN(ARD_SAFE_PROCESSED_20220608[[#This Row],[Column21]])</f>
        <v>155005</v>
      </c>
      <c r="AY104" t="str">
        <f>LEFT(ARD_SAFE_PROCESSED_20220608[[#This Row],[Column1]],6)</f>
        <v>407876</v>
      </c>
      <c r="AZ104" t="str">
        <f>RIGHT(ARD_SAFE_PROCESSED_20220608[[#This Row],[Column1]],4)</f>
        <v>6228</v>
      </c>
      <c r="BA104" s="2">
        <f t="shared" si="22"/>
        <v>45994</v>
      </c>
      <c r="BB104">
        <f t="shared" si="23"/>
        <v>96.01</v>
      </c>
      <c r="BC104">
        <f t="shared" si="24"/>
        <v>334</v>
      </c>
      <c r="BD104" t="str">
        <f t="shared" si="25"/>
        <v>6</v>
      </c>
      <c r="BE104" t="str">
        <f t="shared" si="26"/>
        <v>F:TC40</v>
      </c>
    </row>
    <row r="105" spans="1:57" hidden="1" x14ac:dyDescent="0.3">
      <c r="A105" t="s">
        <v>5455</v>
      </c>
      <c r="B105" t="s">
        <v>5456</v>
      </c>
      <c r="C105" t="s">
        <v>5457</v>
      </c>
      <c r="D105" t="s">
        <v>64</v>
      </c>
      <c r="E105" t="s">
        <v>267</v>
      </c>
      <c r="F105" t="s">
        <v>28</v>
      </c>
      <c r="G105" t="s">
        <v>29</v>
      </c>
      <c r="H105" t="s">
        <v>5458</v>
      </c>
      <c r="I105" t="s">
        <v>267</v>
      </c>
      <c r="J105" t="s">
        <v>21</v>
      </c>
      <c r="K105" t="s">
        <v>5459</v>
      </c>
      <c r="L105" t="s">
        <v>5460</v>
      </c>
      <c r="M105" t="s">
        <v>65</v>
      </c>
      <c r="N105" t="s">
        <v>77</v>
      </c>
      <c r="O105" t="s">
        <v>66</v>
      </c>
      <c r="P105" t="s">
        <v>22</v>
      </c>
      <c r="Q105" t="s">
        <v>5461</v>
      </c>
      <c r="R105" t="s">
        <v>23</v>
      </c>
      <c r="S105" t="s">
        <v>24</v>
      </c>
      <c r="T105" t="s">
        <v>267</v>
      </c>
      <c r="U105" t="s">
        <v>5462</v>
      </c>
      <c r="W105" t="s">
        <v>6913</v>
      </c>
      <c r="X105" t="s">
        <v>28</v>
      </c>
      <c r="Y105" t="e">
        <f>VLOOKUP(W105,ARD_SAFE_PROCESSED_20220608[[#This Row],[Column11]],1,FALSE)</f>
        <v>#N/A</v>
      </c>
      <c r="AB105" t="str">
        <f>CONCATENATE(LEFT(ARD_SAFE_PROCESSED_20220608[[#This Row],[Column1]],6),"******",RIGHT(ARD_SAFE_PROCESSED_20220608[[#This Row],[Column1]],4),";",ARD_SAFE_PROCESSED_20220608[[#This Row],[Column11]])</f>
        <v>447409******1867;74357045274000398300200</v>
      </c>
      <c r="AD105" t="str">
        <f>CLEAN(ARD_SAFE_PROCESSED_20220608[[#This Row],[Column1]])</f>
        <v>4474097328261867</v>
      </c>
      <c r="AE105" t="str">
        <f>CLEAN(ARD_SAFE_PROCESSED_20220608[[#This Row],[Column2]])</f>
        <v>556739</v>
      </c>
      <c r="AF105" t="str">
        <f>CLEAN(ARD_SAFE_PROCESSED_20220608[[#This Row],[Column3]])</f>
        <v>1040285</v>
      </c>
      <c r="AG105" t="str">
        <f>CLEAN(ARD_SAFE_PROCESSED_20220608[[#This Row],[Column4]])</f>
        <v>PL</v>
      </c>
      <c r="AH105" t="str">
        <f>CLEAN(ARD_SAFE_PROCESSED_20220608[[#This Row],[Column5]])</f>
        <v>20251001</v>
      </c>
      <c r="AI105" t="str">
        <f>CLEAN(ARD_SAFE_PROCESSED_20220608[[#This Row],[Column6]])</f>
        <v>604</v>
      </c>
      <c r="AJ105" t="str">
        <f>CLEAN(ARD_SAFE_PROCESSED_20220608[[#This Row],[Column7]])</f>
        <v>76</v>
      </c>
      <c r="AK105" t="str">
        <f>CLEAN(ARD_SAFE_PROCESSED_20220608[[#This Row],[Column8]])</f>
        <v xml:space="preserve">1336 MASS AMERICA9 TRU MS     </v>
      </c>
      <c r="AL105" t="str">
        <f>CLEAN(ARD_SAFE_PROCESSED_20220608[[#This Row],[Column9]])</f>
        <v>20251001</v>
      </c>
      <c r="AM105" t="str">
        <f>CLEAN(ARD_SAFE_PROCESSED_20220608[[#This Row],[Column10]])</f>
        <v xml:space="preserve">'                       </v>
      </c>
      <c r="AN105" t="s">
        <v>5459</v>
      </c>
      <c r="AO105" t="str">
        <f>CLEAN(ARD_SAFE_PROCESSED_20220608[[#This Row],[Column12]])</f>
        <v>8960</v>
      </c>
      <c r="AP105" t="str">
        <f>CLEAN(ARD_SAFE_PROCESSED_20220608[[#This Row],[Column13]])</f>
        <v xml:space="preserve">   </v>
      </c>
      <c r="AQ105" t="str">
        <f>CLEAN(ARD_SAFE_PROCESSED_20220608[[#This Row],[Column14]])</f>
        <v xml:space="preserve">PS0002    </v>
      </c>
      <c r="AR105" t="str">
        <f>CLEAN(ARD_SAFE_PROCESSED_20220608[[#This Row],[Column15]])</f>
        <v xml:space="preserve">POS CONTACTLESS CHIP                              </v>
      </c>
      <c r="AS105" t="str">
        <f>CLEAN(ARD_SAFE_PROCESSED_20220608[[#This Row],[Column16]])</f>
        <v xml:space="preserve">               </v>
      </c>
      <c r="AT105" t="str">
        <f>CLEAN(ARD_SAFE_PROCESSED_20220608[[#This Row],[Column17]])</f>
        <v>96.80</v>
      </c>
      <c r="AU105" t="str">
        <f>CLEAN(ARD_SAFE_PROCESSED_20220608[[#This Row],[Column18]])</f>
        <v xml:space="preserve">' </v>
      </c>
      <c r="AV105" t="str">
        <f>CLEAN(ARD_SAFE_PROCESSED_20220608[[#This Row],[Column19]])</f>
        <v xml:space="preserve">          </v>
      </c>
      <c r="AW105" t="str">
        <f>CLEAN(ARD_SAFE_PROCESSED_20220608[[#This Row],[Column20]])</f>
        <v>20251001</v>
      </c>
      <c r="AX105" t="str">
        <f>CLEAN(ARD_SAFE_PROCESSED_20220608[[#This Row],[Column21]])</f>
        <v>102948</v>
      </c>
      <c r="AY105" t="str">
        <f>LEFT(ARD_SAFE_PROCESSED_20220608[[#This Row],[Column1]],6)</f>
        <v>447409</v>
      </c>
      <c r="AZ105" t="str">
        <f>RIGHT(ARD_SAFE_PROCESSED_20220608[[#This Row],[Column1]],4)</f>
        <v>1867</v>
      </c>
      <c r="BA105" s="2">
        <f t="shared" si="22"/>
        <v>45994</v>
      </c>
      <c r="BB105">
        <f t="shared" si="23"/>
        <v>27.92</v>
      </c>
      <c r="BC105">
        <f t="shared" si="24"/>
        <v>96.8</v>
      </c>
      <c r="BD105" t="str">
        <f t="shared" si="25"/>
        <v>1</v>
      </c>
      <c r="BE105" t="str">
        <f t="shared" si="26"/>
        <v>F:TC40</v>
      </c>
    </row>
    <row r="106" spans="1:57" hidden="1" x14ac:dyDescent="0.3">
      <c r="A106" t="s">
        <v>5455</v>
      </c>
      <c r="B106" t="s">
        <v>5463</v>
      </c>
      <c r="C106" t="s">
        <v>5457</v>
      </c>
      <c r="D106" t="s">
        <v>64</v>
      </c>
      <c r="E106" t="s">
        <v>267</v>
      </c>
      <c r="F106" t="s">
        <v>28</v>
      </c>
      <c r="G106" t="s">
        <v>29</v>
      </c>
      <c r="H106" t="s">
        <v>5458</v>
      </c>
      <c r="I106" t="s">
        <v>267</v>
      </c>
      <c r="J106" t="s">
        <v>21</v>
      </c>
      <c r="K106" t="s">
        <v>5464</v>
      </c>
      <c r="L106" t="s">
        <v>3415</v>
      </c>
      <c r="M106" t="s">
        <v>65</v>
      </c>
      <c r="N106" t="s">
        <v>77</v>
      </c>
      <c r="O106" t="s">
        <v>66</v>
      </c>
      <c r="P106" t="s">
        <v>22</v>
      </c>
      <c r="Q106" t="s">
        <v>5465</v>
      </c>
      <c r="R106" t="s">
        <v>23</v>
      </c>
      <c r="S106" t="s">
        <v>24</v>
      </c>
      <c r="T106" t="s">
        <v>267</v>
      </c>
      <c r="U106" t="s">
        <v>5466</v>
      </c>
      <c r="W106" t="s">
        <v>8046</v>
      </c>
      <c r="X106" t="s">
        <v>28</v>
      </c>
      <c r="Y106" t="e">
        <f>VLOOKUP(W106,ARD_SAFE_PROCESSED_20220608[[#This Row],[Column11]],1,FALSE)</f>
        <v>#N/A</v>
      </c>
      <c r="AB106" t="str">
        <f>CONCATENATE(LEFT(ARD_SAFE_PROCESSED_20220608[[#This Row],[Column1]],6),"******",RIGHT(ARD_SAFE_PROCESSED_20220608[[#This Row],[Column1]],4),";",ARD_SAFE_PROCESSED_20220608[[#This Row],[Column11]])</f>
        <v>447409******1867;74357045274000398300218</v>
      </c>
      <c r="AD106" t="str">
        <f>CLEAN(ARD_SAFE_PROCESSED_20220608[[#This Row],[Column1]])</f>
        <v>4474097328261867</v>
      </c>
      <c r="AE106" t="str">
        <f>CLEAN(ARD_SAFE_PROCESSED_20220608[[#This Row],[Column2]])</f>
        <v>567325</v>
      </c>
      <c r="AF106" t="str">
        <f>CLEAN(ARD_SAFE_PROCESSED_20220608[[#This Row],[Column3]])</f>
        <v>1040285</v>
      </c>
      <c r="AG106" t="str">
        <f>CLEAN(ARD_SAFE_PROCESSED_20220608[[#This Row],[Column4]])</f>
        <v>PL</v>
      </c>
      <c r="AH106" t="str">
        <f>CLEAN(ARD_SAFE_PROCESSED_20220608[[#This Row],[Column5]])</f>
        <v>20251001</v>
      </c>
      <c r="AI106" t="str">
        <f>CLEAN(ARD_SAFE_PROCESSED_20220608[[#This Row],[Column6]])</f>
        <v>604</v>
      </c>
      <c r="AJ106" t="str">
        <f>CLEAN(ARD_SAFE_PROCESSED_20220608[[#This Row],[Column7]])</f>
        <v>76</v>
      </c>
      <c r="AK106" t="str">
        <f>CLEAN(ARD_SAFE_PROCESSED_20220608[[#This Row],[Column8]])</f>
        <v xml:space="preserve">1336 MASS AMERICA9 TRU MS     </v>
      </c>
      <c r="AL106" t="str">
        <f>CLEAN(ARD_SAFE_PROCESSED_20220608[[#This Row],[Column9]])</f>
        <v>20251001</v>
      </c>
      <c r="AM106" t="str">
        <f>CLEAN(ARD_SAFE_PROCESSED_20220608[[#This Row],[Column10]])</f>
        <v xml:space="preserve">'                       </v>
      </c>
      <c r="AN106" t="s">
        <v>5464</v>
      </c>
      <c r="AO106" t="str">
        <f>CLEAN(ARD_SAFE_PROCESSED_20220608[[#This Row],[Column12]])</f>
        <v>8961</v>
      </c>
      <c r="AP106" t="str">
        <f>CLEAN(ARD_SAFE_PROCESSED_20220608[[#This Row],[Column13]])</f>
        <v xml:space="preserve">   </v>
      </c>
      <c r="AQ106" t="str">
        <f>CLEAN(ARD_SAFE_PROCESSED_20220608[[#This Row],[Column14]])</f>
        <v xml:space="preserve">PS0002    </v>
      </c>
      <c r="AR106" t="str">
        <f>CLEAN(ARD_SAFE_PROCESSED_20220608[[#This Row],[Column15]])</f>
        <v xml:space="preserve">POS CONTACTLESS CHIP                              </v>
      </c>
      <c r="AS106" t="str">
        <f>CLEAN(ARD_SAFE_PROCESSED_20220608[[#This Row],[Column16]])</f>
        <v xml:space="preserve">               </v>
      </c>
      <c r="AT106" t="str">
        <f>CLEAN(ARD_SAFE_PROCESSED_20220608[[#This Row],[Column17]])</f>
        <v>93.60</v>
      </c>
      <c r="AU106" t="str">
        <f>CLEAN(ARD_SAFE_PROCESSED_20220608[[#This Row],[Column18]])</f>
        <v xml:space="preserve">' </v>
      </c>
      <c r="AV106" t="str">
        <f>CLEAN(ARD_SAFE_PROCESSED_20220608[[#This Row],[Column19]])</f>
        <v xml:space="preserve">          </v>
      </c>
      <c r="AW106" t="str">
        <f>CLEAN(ARD_SAFE_PROCESSED_20220608[[#This Row],[Column20]])</f>
        <v>20251001</v>
      </c>
      <c r="AX106" t="str">
        <f>CLEAN(ARD_SAFE_PROCESSED_20220608[[#This Row],[Column21]])</f>
        <v>103054</v>
      </c>
      <c r="AY106" t="str">
        <f>LEFT(ARD_SAFE_PROCESSED_20220608[[#This Row],[Column1]],6)</f>
        <v>447409</v>
      </c>
      <c r="AZ106" t="str">
        <f>RIGHT(ARD_SAFE_PROCESSED_20220608[[#This Row],[Column1]],4)</f>
        <v>1867</v>
      </c>
      <c r="BA106" s="2">
        <f t="shared" si="22"/>
        <v>45994</v>
      </c>
      <c r="BB106">
        <f t="shared" si="23"/>
        <v>27</v>
      </c>
      <c r="BC106">
        <f t="shared" si="24"/>
        <v>93.6</v>
      </c>
      <c r="BD106" t="str">
        <f t="shared" si="25"/>
        <v>1</v>
      </c>
      <c r="BE106" t="str">
        <f t="shared" si="26"/>
        <v>F:TC40</v>
      </c>
    </row>
    <row r="107" spans="1:57" hidden="1" x14ac:dyDescent="0.3">
      <c r="A107" t="s">
        <v>3903</v>
      </c>
      <c r="B107" t="s">
        <v>3943</v>
      </c>
      <c r="C107" t="s">
        <v>3944</v>
      </c>
      <c r="D107" t="s">
        <v>72</v>
      </c>
      <c r="E107" t="s">
        <v>270</v>
      </c>
      <c r="F107" t="s">
        <v>28</v>
      </c>
      <c r="G107" t="s">
        <v>29</v>
      </c>
      <c r="H107" t="s">
        <v>3945</v>
      </c>
      <c r="I107" t="s">
        <v>270</v>
      </c>
      <c r="J107" t="s">
        <v>21</v>
      </c>
      <c r="K107" t="s">
        <v>3946</v>
      </c>
      <c r="L107" t="s">
        <v>3947</v>
      </c>
      <c r="M107" t="s">
        <v>65</v>
      </c>
      <c r="N107" t="s">
        <v>77</v>
      </c>
      <c r="O107" t="s">
        <v>73</v>
      </c>
      <c r="P107" t="s">
        <v>22</v>
      </c>
      <c r="Q107" t="s">
        <v>3948</v>
      </c>
      <c r="R107" t="s">
        <v>23</v>
      </c>
      <c r="S107" t="s">
        <v>24</v>
      </c>
      <c r="T107" t="s">
        <v>270</v>
      </c>
      <c r="U107" t="s">
        <v>3949</v>
      </c>
      <c r="W107" t="s">
        <v>8261</v>
      </c>
      <c r="X107" t="s">
        <v>28</v>
      </c>
      <c r="Y107" t="e">
        <f>VLOOKUP(W107,ARD_SAFE_PROCESSED_20220608[[#This Row],[Column11]],1,FALSE)</f>
        <v>#N/A</v>
      </c>
      <c r="AB107" t="str">
        <f>CONCATENATE(LEFT(ARD_SAFE_PROCESSED_20220608[[#This Row],[Column1]],6),"******",RIGHT(ARD_SAFE_PROCESSED_20220608[[#This Row],[Column1]],4),";",ARD_SAFE_PROCESSED_20220608[[#This Row],[Column11]])</f>
        <v>421355******2508;74357045275005269500027</v>
      </c>
      <c r="AD107" t="str">
        <f>CLEAN(ARD_SAFE_PROCESSED_20220608[[#This Row],[Column1]])</f>
        <v>4213550196302508</v>
      </c>
      <c r="AE107" t="str">
        <f>CLEAN(ARD_SAFE_PROCESSED_20220608[[#This Row],[Column2]])</f>
        <v>783417</v>
      </c>
      <c r="AF107" t="str">
        <f>CLEAN(ARD_SAFE_PROCESSED_20220608[[#This Row],[Column3]])</f>
        <v>8553123</v>
      </c>
      <c r="AG107" t="str">
        <f>CLEAN(ARD_SAFE_PROCESSED_20220608[[#This Row],[Column4]])</f>
        <v>PC</v>
      </c>
      <c r="AH107" t="str">
        <f>CLEAN(ARD_SAFE_PROCESSED_20220608[[#This Row],[Column5]])</f>
        <v>20251002</v>
      </c>
      <c r="AI107" t="str">
        <f>CLEAN(ARD_SAFE_PROCESSED_20220608[[#This Row],[Column6]])</f>
        <v>604</v>
      </c>
      <c r="AJ107" t="str">
        <f>CLEAN(ARD_SAFE_PROCESSED_20220608[[#This Row],[Column7]])</f>
        <v>76</v>
      </c>
      <c r="AK107" t="str">
        <f>CLEAN(ARD_SAFE_PROCESSED_20220608[[#This Row],[Column8]])</f>
        <v xml:space="preserve">IZI*CBKD EIRL                 </v>
      </c>
      <c r="AL107" t="str">
        <f>CLEAN(ARD_SAFE_PROCESSED_20220608[[#This Row],[Column9]])</f>
        <v>20251002</v>
      </c>
      <c r="AM107" t="str">
        <f>CLEAN(ARD_SAFE_PROCESSED_20220608[[#This Row],[Column10]])</f>
        <v xml:space="preserve">'                       </v>
      </c>
      <c r="AN107" t="s">
        <v>3946</v>
      </c>
      <c r="AO107" t="str">
        <f>CLEAN(ARD_SAFE_PROCESSED_20220608[[#This Row],[Column12]])</f>
        <v>1111</v>
      </c>
      <c r="AP107" t="str">
        <f>CLEAN(ARD_SAFE_PROCESSED_20220608[[#This Row],[Column13]])</f>
        <v xml:space="preserve">   </v>
      </c>
      <c r="AQ107" t="str">
        <f>CLEAN(ARD_SAFE_PROCESSED_20220608[[#This Row],[Column14]])</f>
        <v xml:space="preserve">PS0002    </v>
      </c>
      <c r="AR107" t="str">
        <f>CLEAN(ARD_SAFE_PROCESSED_20220608[[#This Row],[Column15]])</f>
        <v xml:space="preserve">POS CHIP EMV                                      </v>
      </c>
      <c r="AS107" t="str">
        <f>CLEAN(ARD_SAFE_PROCESSED_20220608[[#This Row],[Column16]])</f>
        <v xml:space="preserve">               </v>
      </c>
      <c r="AT107" t="str">
        <f>CLEAN(ARD_SAFE_PROCESSED_20220608[[#This Row],[Column17]])</f>
        <v>77.50</v>
      </c>
      <c r="AU107" t="str">
        <f>CLEAN(ARD_SAFE_PROCESSED_20220608[[#This Row],[Column18]])</f>
        <v xml:space="preserve">' </v>
      </c>
      <c r="AV107" t="str">
        <f>CLEAN(ARD_SAFE_PROCESSED_20220608[[#This Row],[Column19]])</f>
        <v xml:space="preserve">          </v>
      </c>
      <c r="AW107" t="str">
        <f>CLEAN(ARD_SAFE_PROCESSED_20220608[[#This Row],[Column20]])</f>
        <v>20251002</v>
      </c>
      <c r="AX107" t="str">
        <f>CLEAN(ARD_SAFE_PROCESSED_20220608[[#This Row],[Column21]])</f>
        <v>140352</v>
      </c>
      <c r="AY107" t="str">
        <f>LEFT(ARD_SAFE_PROCESSED_20220608[[#This Row],[Column1]],6)</f>
        <v>421355</v>
      </c>
      <c r="AZ107" t="str">
        <f>RIGHT(ARD_SAFE_PROCESSED_20220608[[#This Row],[Column1]],4)</f>
        <v>2508</v>
      </c>
      <c r="BA107" s="2">
        <f t="shared" si="22"/>
        <v>45993</v>
      </c>
      <c r="BB107">
        <f t="shared" si="23"/>
        <v>22.32</v>
      </c>
      <c r="BC107">
        <f t="shared" si="24"/>
        <v>77.5</v>
      </c>
      <c r="BD107" t="str">
        <f t="shared" si="25"/>
        <v>1</v>
      </c>
      <c r="BE107" t="str">
        <f t="shared" si="26"/>
        <v>F:TC40</v>
      </c>
    </row>
    <row r="108" spans="1:57" hidden="1" x14ac:dyDescent="0.3">
      <c r="A108" t="s">
        <v>7921</v>
      </c>
      <c r="B108" t="s">
        <v>7922</v>
      </c>
      <c r="C108" t="s">
        <v>78</v>
      </c>
      <c r="D108" t="s">
        <v>25</v>
      </c>
      <c r="E108" t="s">
        <v>270</v>
      </c>
      <c r="F108" t="s">
        <v>28</v>
      </c>
      <c r="G108" t="s">
        <v>29</v>
      </c>
      <c r="H108" t="s">
        <v>79</v>
      </c>
      <c r="I108" t="s">
        <v>270</v>
      </c>
      <c r="J108" t="s">
        <v>21</v>
      </c>
      <c r="K108" t="s">
        <v>7923</v>
      </c>
      <c r="L108" t="s">
        <v>7924</v>
      </c>
      <c r="M108" t="s">
        <v>65</v>
      </c>
      <c r="N108" t="s">
        <v>26</v>
      </c>
      <c r="O108" t="s">
        <v>27</v>
      </c>
      <c r="P108" t="s">
        <v>7925</v>
      </c>
      <c r="Q108" t="s">
        <v>3353</v>
      </c>
      <c r="R108" t="s">
        <v>23</v>
      </c>
      <c r="S108" t="s">
        <v>24</v>
      </c>
      <c r="T108" t="s">
        <v>270</v>
      </c>
      <c r="U108" t="s">
        <v>7926</v>
      </c>
      <c r="W108" t="s">
        <v>2388</v>
      </c>
      <c r="X108" t="s">
        <v>28</v>
      </c>
      <c r="Y108" t="e">
        <f>VLOOKUP(W108,ARD_SAFE_PROCESSED_20220608[[#This Row],[Column11]],1,FALSE)</f>
        <v>#N/A</v>
      </c>
      <c r="AB108" t="str">
        <f>CONCATENATE(LEFT(ARD_SAFE_PROCESSED_20220608[[#This Row],[Column1]],6),"******",RIGHT(ARD_SAFE_PROCESSED_20220608[[#This Row],[Column1]],4),";",ARD_SAFE_PROCESSED_20220608[[#This Row],[Column11]])</f>
        <v>477289******8739;74357045275006259747453</v>
      </c>
      <c r="AD108" t="str">
        <f>CLEAN(ARD_SAFE_PROCESSED_20220608[[#This Row],[Column1]])</f>
        <v>4772890013088739</v>
      </c>
      <c r="AE108" t="str">
        <f>CLEAN(ARD_SAFE_PROCESSED_20220608[[#This Row],[Column2]])</f>
        <v>115476</v>
      </c>
      <c r="AF108" t="str">
        <f>CLEAN(ARD_SAFE_PROCESSED_20220608[[#This Row],[Column3]])</f>
        <v>4018919</v>
      </c>
      <c r="AG108" t="str">
        <f>CLEAN(ARD_SAFE_PROCESSED_20220608[[#This Row],[Column4]])</f>
        <v>EC</v>
      </c>
      <c r="AH108" t="str">
        <f>CLEAN(ARD_SAFE_PROCESSED_20220608[[#This Row],[Column5]])</f>
        <v>20251002</v>
      </c>
      <c r="AI108" t="str">
        <f>CLEAN(ARD_SAFE_PROCESSED_20220608[[#This Row],[Column6]])</f>
        <v>604</v>
      </c>
      <c r="AJ108" t="str">
        <f>CLEAN(ARD_SAFE_PROCESSED_20220608[[#This Row],[Column7]])</f>
        <v>76</v>
      </c>
      <c r="AK108" t="str">
        <f>CLEAN(ARD_SAFE_PROCESSED_20220608[[#This Row],[Column8]])</f>
        <v xml:space="preserve">PYU*UBER                      </v>
      </c>
      <c r="AL108" t="str">
        <f>CLEAN(ARD_SAFE_PROCESSED_20220608[[#This Row],[Column9]])</f>
        <v>20251002</v>
      </c>
      <c r="AM108" t="str">
        <f>CLEAN(ARD_SAFE_PROCESSED_20220608[[#This Row],[Column10]])</f>
        <v xml:space="preserve">'                       </v>
      </c>
      <c r="AN108" t="s">
        <v>7923</v>
      </c>
      <c r="AO108" t="str">
        <f>CLEAN(ARD_SAFE_PROCESSED_20220608[[#This Row],[Column12]])</f>
        <v>2446415</v>
      </c>
      <c r="AP108" t="str">
        <f>CLEAN(ARD_SAFE_PROCESSED_20220608[[#This Row],[Column13]])</f>
        <v xml:space="preserve">   </v>
      </c>
      <c r="AQ108" t="str">
        <f>CLEAN(ARD_SAFE_PROCESSED_20220608[[#This Row],[Column14]])</f>
        <v xml:space="preserve">PV000000  </v>
      </c>
      <c r="AR108" t="str">
        <f>CLEAN(ARD_SAFE_PROCESSED_20220608[[#This Row],[Column15]])</f>
        <v xml:space="preserve">E-COMMERCE                                        </v>
      </c>
      <c r="AS108" t="str">
        <f>CLEAN(ARD_SAFE_PROCESSED_20220608[[#This Row],[Column16]])</f>
        <v>104118946199e3d</v>
      </c>
      <c r="AT108" t="str">
        <f>CLEAN(ARD_SAFE_PROCESSED_20220608[[#This Row],[Column17]])</f>
        <v>5.00</v>
      </c>
      <c r="AU108" t="str">
        <f>CLEAN(ARD_SAFE_PROCESSED_20220608[[#This Row],[Column18]])</f>
        <v xml:space="preserve">' </v>
      </c>
      <c r="AV108" t="str">
        <f>CLEAN(ARD_SAFE_PROCESSED_20220608[[#This Row],[Column19]])</f>
        <v xml:space="preserve">          </v>
      </c>
      <c r="AW108" t="str">
        <f>CLEAN(ARD_SAFE_PROCESSED_20220608[[#This Row],[Column20]])</f>
        <v>20251002</v>
      </c>
      <c r="AX108" t="str">
        <f>CLEAN(ARD_SAFE_PROCESSED_20220608[[#This Row],[Column21]])</f>
        <v>111148</v>
      </c>
      <c r="AY108" t="str">
        <f>LEFT(ARD_SAFE_PROCESSED_20220608[[#This Row],[Column1]],6)</f>
        <v>477289</v>
      </c>
      <c r="AZ108" t="str">
        <f>RIGHT(ARD_SAFE_PROCESSED_20220608[[#This Row],[Column1]],4)</f>
        <v>8739</v>
      </c>
      <c r="BA108" s="2">
        <f t="shared" si="22"/>
        <v>45993</v>
      </c>
      <c r="BB108">
        <f t="shared" si="23"/>
        <v>1.44</v>
      </c>
      <c r="BC108">
        <f t="shared" si="24"/>
        <v>5</v>
      </c>
      <c r="BD108" t="str">
        <f t="shared" si="25"/>
        <v>6</v>
      </c>
      <c r="BE108" t="str">
        <f t="shared" si="26"/>
        <v>F:TC40</v>
      </c>
    </row>
    <row r="109" spans="1:57" hidden="1" x14ac:dyDescent="0.3">
      <c r="A109" t="s">
        <v>4670</v>
      </c>
      <c r="B109" t="s">
        <v>4676</v>
      </c>
      <c r="C109" t="s">
        <v>540</v>
      </c>
      <c r="D109" t="s">
        <v>25</v>
      </c>
      <c r="E109" t="s">
        <v>270</v>
      </c>
      <c r="F109" t="s">
        <v>28</v>
      </c>
      <c r="G109" t="s">
        <v>29</v>
      </c>
      <c r="H109" t="s">
        <v>541</v>
      </c>
      <c r="I109" t="s">
        <v>270</v>
      </c>
      <c r="J109" t="s">
        <v>21</v>
      </c>
      <c r="K109" t="s">
        <v>4677</v>
      </c>
      <c r="L109" t="s">
        <v>4678</v>
      </c>
      <c r="M109" t="s">
        <v>65</v>
      </c>
      <c r="N109" t="s">
        <v>26</v>
      </c>
      <c r="O109" t="s">
        <v>27</v>
      </c>
      <c r="P109" t="s">
        <v>4679</v>
      </c>
      <c r="Q109" t="s">
        <v>189</v>
      </c>
      <c r="R109" t="s">
        <v>23</v>
      </c>
      <c r="S109" t="s">
        <v>24</v>
      </c>
      <c r="T109" t="s">
        <v>270</v>
      </c>
      <c r="U109" t="s">
        <v>4680</v>
      </c>
      <c r="W109" t="s">
        <v>2393</v>
      </c>
      <c r="X109" t="s">
        <v>28</v>
      </c>
      <c r="Y109" t="e">
        <f>VLOOKUP(W109,ARD_SAFE_PROCESSED_20220608[[#This Row],[Column11]],1,FALSE)</f>
        <v>#N/A</v>
      </c>
      <c r="AB109" t="str">
        <f>CONCATENATE(LEFT(ARD_SAFE_PROCESSED_20220608[[#This Row],[Column1]],6),"******",RIGHT(ARD_SAFE_PROCESSED_20220608[[#This Row],[Column1]],4),";",ARD_SAFE_PROCESSED_20220608[[#This Row],[Column11]])</f>
        <v>424138******9335;74357045275006296001351</v>
      </c>
      <c r="AD109" t="str">
        <f>CLEAN(ARD_SAFE_PROCESSED_20220608[[#This Row],[Column1]])</f>
        <v>4241381003259335</v>
      </c>
      <c r="AE109" t="str">
        <f>CLEAN(ARD_SAFE_PROCESSED_20220608[[#This Row],[Column2]])</f>
        <v>023976</v>
      </c>
      <c r="AF109" t="str">
        <f>CLEAN(ARD_SAFE_PROCESSED_20220608[[#This Row],[Column3]])</f>
        <v>4078398</v>
      </c>
      <c r="AG109" t="str">
        <f>CLEAN(ARD_SAFE_PROCESSED_20220608[[#This Row],[Column4]])</f>
        <v>EC</v>
      </c>
      <c r="AH109" t="str">
        <f>CLEAN(ARD_SAFE_PROCESSED_20220608[[#This Row],[Column5]])</f>
        <v>20251002</v>
      </c>
      <c r="AI109" t="str">
        <f>CLEAN(ARD_SAFE_PROCESSED_20220608[[#This Row],[Column6]])</f>
        <v>604</v>
      </c>
      <c r="AJ109" t="str">
        <f>CLEAN(ARD_SAFE_PROCESSED_20220608[[#This Row],[Column7]])</f>
        <v>76</v>
      </c>
      <c r="AK109" t="str">
        <f>CLEAN(ARD_SAFE_PROCESSED_20220608[[#This Row],[Column8]])</f>
        <v xml:space="preserve">MARIA ALMENARA                </v>
      </c>
      <c r="AL109" t="str">
        <f>CLEAN(ARD_SAFE_PROCESSED_20220608[[#This Row],[Column9]])</f>
        <v>20251002</v>
      </c>
      <c r="AM109" t="str">
        <f>CLEAN(ARD_SAFE_PROCESSED_20220608[[#This Row],[Column10]])</f>
        <v xml:space="preserve">'                       </v>
      </c>
      <c r="AN109" t="s">
        <v>4677</v>
      </c>
      <c r="AO109" t="str">
        <f>CLEAN(ARD_SAFE_PROCESSED_20220608[[#This Row],[Column12]])</f>
        <v>2553769</v>
      </c>
      <c r="AP109" t="str">
        <f>CLEAN(ARD_SAFE_PROCESSED_20220608[[#This Row],[Column13]])</f>
        <v xml:space="preserve">   </v>
      </c>
      <c r="AQ109" t="str">
        <f>CLEAN(ARD_SAFE_PROCESSED_20220608[[#This Row],[Column14]])</f>
        <v xml:space="preserve">PV000000  </v>
      </c>
      <c r="AR109" t="str">
        <f>CLEAN(ARD_SAFE_PROCESSED_20220608[[#This Row],[Column15]])</f>
        <v xml:space="preserve">E-COMMERCE                                        </v>
      </c>
      <c r="AS109" t="str">
        <f>CLEAN(ARD_SAFE_PROCESSED_20220608[[#This Row],[Column16]])</f>
        <v xml:space="preserve">100399482      </v>
      </c>
      <c r="AT109" t="str">
        <f>CLEAN(ARD_SAFE_PROCESSED_20220608[[#This Row],[Column17]])</f>
        <v>119.00</v>
      </c>
      <c r="AU109" t="str">
        <f>CLEAN(ARD_SAFE_PROCESSED_20220608[[#This Row],[Column18]])</f>
        <v xml:space="preserve">' </v>
      </c>
      <c r="AV109" t="str">
        <f>CLEAN(ARD_SAFE_PROCESSED_20220608[[#This Row],[Column19]])</f>
        <v xml:space="preserve">          </v>
      </c>
      <c r="AW109" t="str">
        <f>CLEAN(ARD_SAFE_PROCESSED_20220608[[#This Row],[Column20]])</f>
        <v>20251002</v>
      </c>
      <c r="AX109" t="str">
        <f>CLEAN(ARD_SAFE_PROCESSED_20220608[[#This Row],[Column21]])</f>
        <v>155425</v>
      </c>
      <c r="AY109" t="str">
        <f>LEFT(ARD_SAFE_PROCESSED_20220608[[#This Row],[Column1]],6)</f>
        <v>424138</v>
      </c>
      <c r="AZ109" t="str">
        <f>RIGHT(ARD_SAFE_PROCESSED_20220608[[#This Row],[Column1]],4)</f>
        <v>9335</v>
      </c>
      <c r="BA109" s="2">
        <f t="shared" si="22"/>
        <v>45993</v>
      </c>
      <c r="BB109">
        <f t="shared" si="23"/>
        <v>34.270000000000003</v>
      </c>
      <c r="BC109">
        <f t="shared" si="24"/>
        <v>119</v>
      </c>
      <c r="BD109" t="str">
        <f t="shared" si="25"/>
        <v>6</v>
      </c>
      <c r="BE109" t="str">
        <f t="shared" si="26"/>
        <v>F:TC40</v>
      </c>
    </row>
    <row r="110" spans="1:57" hidden="1" x14ac:dyDescent="0.3">
      <c r="A110" t="s">
        <v>3875</v>
      </c>
      <c r="B110" t="s">
        <v>3876</v>
      </c>
      <c r="C110" t="s">
        <v>3877</v>
      </c>
      <c r="D110" t="s">
        <v>64</v>
      </c>
      <c r="E110" t="s">
        <v>270</v>
      </c>
      <c r="F110" t="s">
        <v>28</v>
      </c>
      <c r="G110" t="s">
        <v>29</v>
      </c>
      <c r="H110" t="s">
        <v>3878</v>
      </c>
      <c r="I110" t="s">
        <v>270</v>
      </c>
      <c r="J110" t="s">
        <v>21</v>
      </c>
      <c r="K110" t="s">
        <v>3879</v>
      </c>
      <c r="L110" t="s">
        <v>3880</v>
      </c>
      <c r="M110" t="s">
        <v>65</v>
      </c>
      <c r="N110" t="s">
        <v>77</v>
      </c>
      <c r="O110" t="s">
        <v>66</v>
      </c>
      <c r="P110" t="s">
        <v>22</v>
      </c>
      <c r="Q110" t="s">
        <v>3881</v>
      </c>
      <c r="R110" t="s">
        <v>23</v>
      </c>
      <c r="S110" t="s">
        <v>24</v>
      </c>
      <c r="T110" t="s">
        <v>270</v>
      </c>
      <c r="U110" t="s">
        <v>3882</v>
      </c>
      <c r="W110" t="s">
        <v>2376</v>
      </c>
      <c r="X110" t="s">
        <v>28</v>
      </c>
      <c r="Y110" t="e">
        <f>VLOOKUP(W110,ARD_SAFE_PROCESSED_20220608[[#This Row],[Column11]],1,FALSE)</f>
        <v>#N/A</v>
      </c>
      <c r="AB110" t="str">
        <f>CONCATENATE(LEFT(ARD_SAFE_PROCESSED_20220608[[#This Row],[Column1]],6),"******",RIGHT(ARD_SAFE_PROCESSED_20220608[[#This Row],[Column1]],4),";",ARD_SAFE_PROCESSED_20220608[[#This Row],[Column11]])</f>
        <v>421355******0347;74357045275009114100041</v>
      </c>
      <c r="AD110" t="str">
        <f>CLEAN(ARD_SAFE_PROCESSED_20220608[[#This Row],[Column1]])</f>
        <v>4213550195480347</v>
      </c>
      <c r="AE110" t="str">
        <f>CLEAN(ARD_SAFE_PROCESSED_20220608[[#This Row],[Column2]])</f>
        <v>161361</v>
      </c>
      <c r="AF110" t="str">
        <f>CLEAN(ARD_SAFE_PROCESSED_20220608[[#This Row],[Column3]])</f>
        <v>1049134</v>
      </c>
      <c r="AG110" t="str">
        <f>CLEAN(ARD_SAFE_PROCESSED_20220608[[#This Row],[Column4]])</f>
        <v>PL</v>
      </c>
      <c r="AH110" t="str">
        <f>CLEAN(ARD_SAFE_PROCESSED_20220608[[#This Row],[Column5]])</f>
        <v>20251002</v>
      </c>
      <c r="AI110" t="str">
        <f>CLEAN(ARD_SAFE_PROCESSED_20220608[[#This Row],[Column6]])</f>
        <v>604</v>
      </c>
      <c r="AJ110" t="str">
        <f>CLEAN(ARD_SAFE_PROCESSED_20220608[[#This Row],[Column7]])</f>
        <v>76</v>
      </c>
      <c r="AK110" t="str">
        <f>CLEAN(ARD_SAFE_PROCESSED_20220608[[#This Row],[Column8]])</f>
        <v xml:space="preserve">50749 B6 CUSCO                </v>
      </c>
      <c r="AL110" t="str">
        <f>CLEAN(ARD_SAFE_PROCESSED_20220608[[#This Row],[Column9]])</f>
        <v>20251002</v>
      </c>
      <c r="AM110" t="str">
        <f>CLEAN(ARD_SAFE_PROCESSED_20220608[[#This Row],[Column10]])</f>
        <v xml:space="preserve">'                       </v>
      </c>
      <c r="AN110" t="s">
        <v>3879</v>
      </c>
      <c r="AO110" t="str">
        <f>CLEAN(ARD_SAFE_PROCESSED_20220608[[#This Row],[Column12]])</f>
        <v>4794</v>
      </c>
      <c r="AP110" t="str">
        <f>CLEAN(ARD_SAFE_PROCESSED_20220608[[#This Row],[Column13]])</f>
        <v xml:space="preserve">   </v>
      </c>
      <c r="AQ110" t="str">
        <f>CLEAN(ARD_SAFE_PROCESSED_20220608[[#This Row],[Column14]])</f>
        <v xml:space="preserve">PS0002    </v>
      </c>
      <c r="AR110" t="str">
        <f>CLEAN(ARD_SAFE_PROCESSED_20220608[[#This Row],[Column15]])</f>
        <v xml:space="preserve">POS CONTACTLESS CHIP                              </v>
      </c>
      <c r="AS110" t="str">
        <f>CLEAN(ARD_SAFE_PROCESSED_20220608[[#This Row],[Column16]])</f>
        <v xml:space="preserve">               </v>
      </c>
      <c r="AT110" t="str">
        <f>CLEAN(ARD_SAFE_PROCESSED_20220608[[#This Row],[Column17]])</f>
        <v>49.95</v>
      </c>
      <c r="AU110" t="str">
        <f>CLEAN(ARD_SAFE_PROCESSED_20220608[[#This Row],[Column18]])</f>
        <v xml:space="preserve">' </v>
      </c>
      <c r="AV110" t="str">
        <f>CLEAN(ARD_SAFE_PROCESSED_20220608[[#This Row],[Column19]])</f>
        <v xml:space="preserve">          </v>
      </c>
      <c r="AW110" t="str">
        <f>CLEAN(ARD_SAFE_PROCESSED_20220608[[#This Row],[Column20]])</f>
        <v>20251002</v>
      </c>
      <c r="AX110" t="str">
        <f>CLEAN(ARD_SAFE_PROCESSED_20220608[[#This Row],[Column21]])</f>
        <v>144414</v>
      </c>
      <c r="AY110" t="str">
        <f>LEFT(ARD_SAFE_PROCESSED_20220608[[#This Row],[Column1]],6)</f>
        <v>421355</v>
      </c>
      <c r="AZ110" t="str">
        <f>RIGHT(ARD_SAFE_PROCESSED_20220608[[#This Row],[Column1]],4)</f>
        <v>0347</v>
      </c>
      <c r="BA110" s="2">
        <f t="shared" si="22"/>
        <v>45994</v>
      </c>
      <c r="BB110">
        <f t="shared" si="23"/>
        <v>14.38</v>
      </c>
      <c r="BC110">
        <f t="shared" si="24"/>
        <v>49.95</v>
      </c>
      <c r="BD110" t="str">
        <f t="shared" si="25"/>
        <v>0</v>
      </c>
      <c r="BE110" t="str">
        <f t="shared" si="26"/>
        <v>F:TC40</v>
      </c>
    </row>
    <row r="111" spans="1:57" hidden="1" x14ac:dyDescent="0.3">
      <c r="A111" t="s">
        <v>4670</v>
      </c>
      <c r="B111" t="s">
        <v>4671</v>
      </c>
      <c r="C111" t="s">
        <v>540</v>
      </c>
      <c r="D111" t="s">
        <v>25</v>
      </c>
      <c r="E111" t="s">
        <v>271</v>
      </c>
      <c r="F111" t="s">
        <v>28</v>
      </c>
      <c r="G111" t="s">
        <v>29</v>
      </c>
      <c r="H111" t="s">
        <v>541</v>
      </c>
      <c r="I111" t="s">
        <v>271</v>
      </c>
      <c r="J111" t="s">
        <v>21</v>
      </c>
      <c r="K111" t="s">
        <v>4672</v>
      </c>
      <c r="L111" t="s">
        <v>4673</v>
      </c>
      <c r="M111" t="s">
        <v>65</v>
      </c>
      <c r="N111" t="s">
        <v>26</v>
      </c>
      <c r="O111" t="s">
        <v>27</v>
      </c>
      <c r="P111" t="s">
        <v>4674</v>
      </c>
      <c r="Q111" t="s">
        <v>189</v>
      </c>
      <c r="R111" t="s">
        <v>23</v>
      </c>
      <c r="S111" t="s">
        <v>24</v>
      </c>
      <c r="T111" t="s">
        <v>271</v>
      </c>
      <c r="U111" t="s">
        <v>4675</v>
      </c>
      <c r="W111" t="s">
        <v>2382</v>
      </c>
      <c r="X111" t="s">
        <v>28</v>
      </c>
      <c r="Y111" t="e">
        <f>VLOOKUP(W111,ARD_SAFE_PROCESSED_20220608[[#This Row],[Column11]],1,FALSE)</f>
        <v>#N/A</v>
      </c>
      <c r="AB111" t="str">
        <f>CONCATENATE(LEFT(ARD_SAFE_PROCESSED_20220608[[#This Row],[Column1]],6),"******",RIGHT(ARD_SAFE_PROCESSED_20220608[[#This Row],[Column1]],4),";",ARD_SAFE_PROCESSED_20220608[[#This Row],[Column11]])</f>
        <v>424138******9335;74357045276004587401330</v>
      </c>
      <c r="AD111" t="str">
        <f>CLEAN(ARD_SAFE_PROCESSED_20220608[[#This Row],[Column1]])</f>
        <v>4241381003259335</v>
      </c>
      <c r="AE111" t="str">
        <f>CLEAN(ARD_SAFE_PROCESSED_20220608[[#This Row],[Column2]])</f>
        <v>014234</v>
      </c>
      <c r="AF111" t="str">
        <f>CLEAN(ARD_SAFE_PROCESSED_20220608[[#This Row],[Column3]])</f>
        <v>4078398</v>
      </c>
      <c r="AG111" t="str">
        <f>CLEAN(ARD_SAFE_PROCESSED_20220608[[#This Row],[Column4]])</f>
        <v>EC</v>
      </c>
      <c r="AH111" t="str">
        <f>CLEAN(ARD_SAFE_PROCESSED_20220608[[#This Row],[Column5]])</f>
        <v>20251003</v>
      </c>
      <c r="AI111" t="str">
        <f>CLEAN(ARD_SAFE_PROCESSED_20220608[[#This Row],[Column6]])</f>
        <v>604</v>
      </c>
      <c r="AJ111" t="str">
        <f>CLEAN(ARD_SAFE_PROCESSED_20220608[[#This Row],[Column7]])</f>
        <v>76</v>
      </c>
      <c r="AK111" t="str">
        <f>CLEAN(ARD_SAFE_PROCESSED_20220608[[#This Row],[Column8]])</f>
        <v xml:space="preserve">MARIA ALMENARA                </v>
      </c>
      <c r="AL111" t="str">
        <f>CLEAN(ARD_SAFE_PROCESSED_20220608[[#This Row],[Column9]])</f>
        <v>20251003</v>
      </c>
      <c r="AM111" t="str">
        <f>CLEAN(ARD_SAFE_PROCESSED_20220608[[#This Row],[Column10]])</f>
        <v xml:space="preserve">'                       </v>
      </c>
      <c r="AN111" t="s">
        <v>4672</v>
      </c>
      <c r="AO111" t="str">
        <f>CLEAN(ARD_SAFE_PROCESSED_20220608[[#This Row],[Column12]])</f>
        <v>3813800</v>
      </c>
      <c r="AP111" t="str">
        <f>CLEAN(ARD_SAFE_PROCESSED_20220608[[#This Row],[Column13]])</f>
        <v xml:space="preserve">   </v>
      </c>
      <c r="AQ111" t="str">
        <f>CLEAN(ARD_SAFE_PROCESSED_20220608[[#This Row],[Column14]])</f>
        <v xml:space="preserve">PV000000  </v>
      </c>
      <c r="AR111" t="str">
        <f>CLEAN(ARD_SAFE_PROCESSED_20220608[[#This Row],[Column15]])</f>
        <v xml:space="preserve">E-COMMERCE                                        </v>
      </c>
      <c r="AS111" t="str">
        <f>CLEAN(ARD_SAFE_PROCESSED_20220608[[#This Row],[Column16]])</f>
        <v xml:space="preserve">100399588      </v>
      </c>
      <c r="AT111" t="str">
        <f>CLEAN(ARD_SAFE_PROCESSED_20220608[[#This Row],[Column17]])</f>
        <v>119.00</v>
      </c>
      <c r="AU111" t="str">
        <f>CLEAN(ARD_SAFE_PROCESSED_20220608[[#This Row],[Column18]])</f>
        <v xml:space="preserve">' </v>
      </c>
      <c r="AV111" t="str">
        <f>CLEAN(ARD_SAFE_PROCESSED_20220608[[#This Row],[Column19]])</f>
        <v xml:space="preserve">          </v>
      </c>
      <c r="AW111" t="str">
        <f>CLEAN(ARD_SAFE_PROCESSED_20220608[[#This Row],[Column20]])</f>
        <v>20251003</v>
      </c>
      <c r="AX111" t="str">
        <f>CLEAN(ARD_SAFE_PROCESSED_20220608[[#This Row],[Column21]])</f>
        <v>73522</v>
      </c>
      <c r="AY111" t="str">
        <f>LEFT(ARD_SAFE_PROCESSED_20220608[[#This Row],[Column1]],6)</f>
        <v>424138</v>
      </c>
      <c r="AZ111" t="str">
        <f>RIGHT(ARD_SAFE_PROCESSED_20220608[[#This Row],[Column1]],4)</f>
        <v>9335</v>
      </c>
      <c r="BA111" s="2">
        <f t="shared" si="22"/>
        <v>45993</v>
      </c>
      <c r="BB111">
        <f t="shared" si="23"/>
        <v>34.14</v>
      </c>
      <c r="BC111">
        <f t="shared" si="24"/>
        <v>119</v>
      </c>
      <c r="BD111" t="str">
        <f t="shared" si="25"/>
        <v>6</v>
      </c>
      <c r="BE111" t="str">
        <f t="shared" si="26"/>
        <v>F:TC40</v>
      </c>
    </row>
    <row r="112" spans="1:57" hidden="1" x14ac:dyDescent="0.3">
      <c r="A112" t="s">
        <v>7632</v>
      </c>
      <c r="B112" t="s">
        <v>7633</v>
      </c>
      <c r="C112" t="s">
        <v>141</v>
      </c>
      <c r="D112" t="s">
        <v>25</v>
      </c>
      <c r="E112" t="s">
        <v>269</v>
      </c>
      <c r="F112" t="s">
        <v>28</v>
      </c>
      <c r="G112" t="s">
        <v>29</v>
      </c>
      <c r="H112" t="s">
        <v>142</v>
      </c>
      <c r="I112" t="s">
        <v>269</v>
      </c>
      <c r="J112" t="s">
        <v>21</v>
      </c>
      <c r="K112" t="s">
        <v>7634</v>
      </c>
      <c r="L112" t="s">
        <v>7635</v>
      </c>
      <c r="M112" t="s">
        <v>65</v>
      </c>
      <c r="N112" t="s">
        <v>26</v>
      </c>
      <c r="O112" t="s">
        <v>27</v>
      </c>
      <c r="P112" t="s">
        <v>7636</v>
      </c>
      <c r="Q112" t="s">
        <v>7637</v>
      </c>
      <c r="R112" t="s">
        <v>23</v>
      </c>
      <c r="S112" t="s">
        <v>24</v>
      </c>
      <c r="T112" t="s">
        <v>269</v>
      </c>
      <c r="U112" t="s">
        <v>7638</v>
      </c>
      <c r="W112" t="s">
        <v>2399</v>
      </c>
      <c r="X112" t="s">
        <v>28</v>
      </c>
      <c r="Y112" t="e">
        <f>VLOOKUP(W112,ARD_SAFE_PROCESSED_20220608[[#This Row],[Column11]],1,FALSE)</f>
        <v>#N/A</v>
      </c>
      <c r="AB112" t="str">
        <f>CONCATENATE(LEFT(ARD_SAFE_PROCESSED_20220608[[#This Row],[Column1]],6),"******",RIGHT(ARD_SAFE_PROCESSED_20220608[[#This Row],[Column1]],4),";",ARD_SAFE_PROCESSED_20220608[[#This Row],[Column11]])</f>
        <v>463402******4112;74357045277002262817126</v>
      </c>
      <c r="AD112" t="str">
        <f>CLEAN(ARD_SAFE_PROCESSED_20220608[[#This Row],[Column1]])</f>
        <v>4634021257174112</v>
      </c>
      <c r="AE112" t="str">
        <f>CLEAN(ARD_SAFE_PROCESSED_20220608[[#This Row],[Column2]])</f>
        <v>006605</v>
      </c>
      <c r="AF112" t="str">
        <f>CLEAN(ARD_SAFE_PROCESSED_20220608[[#This Row],[Column3]])</f>
        <v>4032676</v>
      </c>
      <c r="AG112" t="str">
        <f>CLEAN(ARD_SAFE_PROCESSED_20220608[[#This Row],[Column4]])</f>
        <v>EC</v>
      </c>
      <c r="AH112" t="str">
        <f>CLEAN(ARD_SAFE_PROCESSED_20220608[[#This Row],[Column5]])</f>
        <v>20251004</v>
      </c>
      <c r="AI112" t="str">
        <f>CLEAN(ARD_SAFE_PROCESSED_20220608[[#This Row],[Column6]])</f>
        <v>604</v>
      </c>
      <c r="AJ112" t="str">
        <f>CLEAN(ARD_SAFE_PROCESSED_20220608[[#This Row],[Column7]])</f>
        <v>76</v>
      </c>
      <c r="AK112" t="str">
        <f>CLEAN(ARD_SAFE_PROCESSED_20220608[[#This Row],[Column8]])</f>
        <v xml:space="preserve">MDOPAGO*MERCADO PAGO          </v>
      </c>
      <c r="AL112" t="str">
        <f>CLEAN(ARD_SAFE_PROCESSED_20220608[[#This Row],[Column9]])</f>
        <v>20251004</v>
      </c>
      <c r="AM112" t="str">
        <f>CLEAN(ARD_SAFE_PROCESSED_20220608[[#This Row],[Column10]])</f>
        <v xml:space="preserve">'                       </v>
      </c>
      <c r="AN112" t="s">
        <v>7634</v>
      </c>
      <c r="AO112" t="str">
        <f>CLEAN(ARD_SAFE_PROCESSED_20220608[[#This Row],[Column12]])</f>
        <v>4429576</v>
      </c>
      <c r="AP112" t="str">
        <f>CLEAN(ARD_SAFE_PROCESSED_20220608[[#This Row],[Column13]])</f>
        <v xml:space="preserve">   </v>
      </c>
      <c r="AQ112" t="str">
        <f>CLEAN(ARD_SAFE_PROCESSED_20220608[[#This Row],[Column14]])</f>
        <v xml:space="preserve">PV000000  </v>
      </c>
      <c r="AR112" t="str">
        <f>CLEAN(ARD_SAFE_PROCESSED_20220608[[#This Row],[Column15]])</f>
        <v xml:space="preserve">E-COMMERCE                                        </v>
      </c>
      <c r="AS112" t="str">
        <f>CLEAN(ARD_SAFE_PROCESSED_20220608[[#This Row],[Column16]])</f>
        <v xml:space="preserve">54146603984    </v>
      </c>
      <c r="AT112" t="str">
        <f>CLEAN(ARD_SAFE_PROCESSED_20220608[[#This Row],[Column17]])</f>
        <v>348.58</v>
      </c>
      <c r="AU112" t="str">
        <f>CLEAN(ARD_SAFE_PROCESSED_20220608[[#This Row],[Column18]])</f>
        <v xml:space="preserve">' </v>
      </c>
      <c r="AV112" t="str">
        <f>CLEAN(ARD_SAFE_PROCESSED_20220608[[#This Row],[Column19]])</f>
        <v xml:space="preserve">          </v>
      </c>
      <c r="AW112" t="str">
        <f>CLEAN(ARD_SAFE_PROCESSED_20220608[[#This Row],[Column20]])</f>
        <v>20251004</v>
      </c>
      <c r="AX112" t="str">
        <f>CLEAN(ARD_SAFE_PROCESSED_20220608[[#This Row],[Column21]])</f>
        <v>125731</v>
      </c>
      <c r="AY112" t="str">
        <f>LEFT(ARD_SAFE_PROCESSED_20220608[[#This Row],[Column1]],6)</f>
        <v>463402</v>
      </c>
      <c r="AZ112" t="str">
        <f>RIGHT(ARD_SAFE_PROCESSED_20220608[[#This Row],[Column1]],4)</f>
        <v>4112</v>
      </c>
      <c r="BA112" s="2">
        <f t="shared" si="22"/>
        <v>45993</v>
      </c>
      <c r="BB112">
        <f t="shared" si="23"/>
        <v>100.68</v>
      </c>
      <c r="BC112">
        <f t="shared" si="24"/>
        <v>348.58</v>
      </c>
      <c r="BD112" t="str">
        <f t="shared" si="25"/>
        <v>6</v>
      </c>
      <c r="BE112" t="str">
        <f t="shared" si="26"/>
        <v>F:TC40</v>
      </c>
    </row>
    <row r="113" spans="1:57" hidden="1" x14ac:dyDescent="0.3">
      <c r="A113" t="s">
        <v>6611</v>
      </c>
      <c r="B113" t="s">
        <v>6618</v>
      </c>
      <c r="C113" t="s">
        <v>255</v>
      </c>
      <c r="D113" t="s">
        <v>25</v>
      </c>
      <c r="E113" t="s">
        <v>269</v>
      </c>
      <c r="F113" t="s">
        <v>28</v>
      </c>
      <c r="G113" t="s">
        <v>29</v>
      </c>
      <c r="H113" t="s">
        <v>256</v>
      </c>
      <c r="I113" t="s">
        <v>269</v>
      </c>
      <c r="J113" t="s">
        <v>21</v>
      </c>
      <c r="K113" t="s">
        <v>6619</v>
      </c>
      <c r="L113" t="s">
        <v>6620</v>
      </c>
      <c r="M113" t="s">
        <v>65</v>
      </c>
      <c r="N113" t="s">
        <v>26</v>
      </c>
      <c r="O113" t="s">
        <v>27</v>
      </c>
      <c r="P113" t="s">
        <v>6621</v>
      </c>
      <c r="Q113" t="s">
        <v>6622</v>
      </c>
      <c r="R113" t="s">
        <v>23</v>
      </c>
      <c r="S113" t="s">
        <v>24</v>
      </c>
      <c r="T113" t="s">
        <v>269</v>
      </c>
      <c r="U113" t="s">
        <v>6623</v>
      </c>
      <c r="W113" t="s">
        <v>3898</v>
      </c>
      <c r="X113" t="s">
        <v>28</v>
      </c>
      <c r="Y113" t="e">
        <f>VLOOKUP(W113,ARD_SAFE_PROCESSED_20220608[[#This Row],[Column11]],1,FALSE)</f>
        <v>#N/A</v>
      </c>
      <c r="AB113" t="str">
        <f>CONCATENATE(LEFT(ARD_SAFE_PROCESSED_20220608[[#This Row],[Column1]],6),"******",RIGHT(ARD_SAFE_PROCESSED_20220608[[#This Row],[Column1]],4),";",ARD_SAFE_PROCESSED_20220608[[#This Row],[Column11]])</f>
        <v>455788******3749;74357045277002278601043</v>
      </c>
      <c r="AD113" t="str">
        <f>CLEAN(ARD_SAFE_PROCESSED_20220608[[#This Row],[Column1]])</f>
        <v>4557881376163749</v>
      </c>
      <c r="AE113" t="str">
        <f>CLEAN(ARD_SAFE_PROCESSED_20220608[[#This Row],[Column2]])</f>
        <v>450140</v>
      </c>
      <c r="AF113" t="str">
        <f>CLEAN(ARD_SAFE_PROCESSED_20220608[[#This Row],[Column3]])</f>
        <v>4041057</v>
      </c>
      <c r="AG113" t="str">
        <f>CLEAN(ARD_SAFE_PROCESSED_20220608[[#This Row],[Column4]])</f>
        <v>EC</v>
      </c>
      <c r="AH113" t="str">
        <f>CLEAN(ARD_SAFE_PROCESSED_20220608[[#This Row],[Column5]])</f>
        <v>20251004</v>
      </c>
      <c r="AI113" t="str">
        <f>CLEAN(ARD_SAFE_PROCESSED_20220608[[#This Row],[Column6]])</f>
        <v>604</v>
      </c>
      <c r="AJ113" t="str">
        <f>CLEAN(ARD_SAFE_PROCESSED_20220608[[#This Row],[Column7]])</f>
        <v>76</v>
      </c>
      <c r="AK113" t="str">
        <f>CLEAN(ARD_SAFE_PROCESSED_20220608[[#This Row],[Column8]])</f>
        <v xml:space="preserve">DLC*DLCF                      </v>
      </c>
      <c r="AL113" t="str">
        <f>CLEAN(ARD_SAFE_PROCESSED_20220608[[#This Row],[Column9]])</f>
        <v>20251004</v>
      </c>
      <c r="AM113" t="str">
        <f>CLEAN(ARD_SAFE_PROCESSED_20220608[[#This Row],[Column10]])</f>
        <v xml:space="preserve">'                       </v>
      </c>
      <c r="AN113" t="s">
        <v>6619</v>
      </c>
      <c r="AO113" t="str">
        <f>CLEAN(ARD_SAFE_PROCESSED_20220608[[#This Row],[Column12]])</f>
        <v>4293873</v>
      </c>
      <c r="AP113" t="str">
        <f>CLEAN(ARD_SAFE_PROCESSED_20220608[[#This Row],[Column13]])</f>
        <v xml:space="preserve">   </v>
      </c>
      <c r="AQ113" t="str">
        <f>CLEAN(ARD_SAFE_PROCESSED_20220608[[#This Row],[Column14]])</f>
        <v xml:space="preserve">PV000000  </v>
      </c>
      <c r="AR113" t="str">
        <f>CLEAN(ARD_SAFE_PROCESSED_20220608[[#This Row],[Column15]])</f>
        <v xml:space="preserve">E-COMMERCE                                        </v>
      </c>
      <c r="AS113" t="str">
        <f>CLEAN(ARD_SAFE_PROCESSED_20220608[[#This Row],[Column16]])</f>
        <v xml:space="preserve">11906713701    </v>
      </c>
      <c r="AT113" t="str">
        <f>CLEAN(ARD_SAFE_PROCESSED_20220608[[#This Row],[Column17]])</f>
        <v>81.50</v>
      </c>
      <c r="AU113" t="str">
        <f>CLEAN(ARD_SAFE_PROCESSED_20220608[[#This Row],[Column18]])</f>
        <v xml:space="preserve">' </v>
      </c>
      <c r="AV113" t="str">
        <f>CLEAN(ARD_SAFE_PROCESSED_20220608[[#This Row],[Column19]])</f>
        <v xml:space="preserve">          </v>
      </c>
      <c r="AW113" t="str">
        <f>CLEAN(ARD_SAFE_PROCESSED_20220608[[#This Row],[Column20]])</f>
        <v>20251004</v>
      </c>
      <c r="AX113" t="str">
        <f>CLEAN(ARD_SAFE_PROCESSED_20220608[[#This Row],[Column21]])</f>
        <v>71638</v>
      </c>
      <c r="AY113" t="str">
        <f>LEFT(ARD_SAFE_PROCESSED_20220608[[#This Row],[Column1]],6)</f>
        <v>455788</v>
      </c>
      <c r="AZ113" t="str">
        <f>RIGHT(ARD_SAFE_PROCESSED_20220608[[#This Row],[Column1]],4)</f>
        <v>3749</v>
      </c>
      <c r="BA113" s="2">
        <f t="shared" si="22"/>
        <v>45993</v>
      </c>
      <c r="BB113">
        <f t="shared" si="23"/>
        <v>23.54</v>
      </c>
      <c r="BC113">
        <f t="shared" si="24"/>
        <v>81.5</v>
      </c>
      <c r="BD113" t="str">
        <f t="shared" si="25"/>
        <v>6</v>
      </c>
      <c r="BE113" t="str">
        <f t="shared" si="26"/>
        <v>F:TC40</v>
      </c>
    </row>
    <row r="114" spans="1:57" hidden="1" x14ac:dyDescent="0.3">
      <c r="A114" t="s">
        <v>7435</v>
      </c>
      <c r="B114" t="s">
        <v>7462</v>
      </c>
      <c r="C114" t="s">
        <v>7451</v>
      </c>
      <c r="D114" t="s">
        <v>64</v>
      </c>
      <c r="E114" t="s">
        <v>269</v>
      </c>
      <c r="F114" t="s">
        <v>28</v>
      </c>
      <c r="G114" t="s">
        <v>29</v>
      </c>
      <c r="H114" t="s">
        <v>7452</v>
      </c>
      <c r="I114" t="s">
        <v>269</v>
      </c>
      <c r="J114" t="s">
        <v>21</v>
      </c>
      <c r="K114" t="s">
        <v>7463</v>
      </c>
      <c r="L114" t="s">
        <v>7464</v>
      </c>
      <c r="M114" t="s">
        <v>65</v>
      </c>
      <c r="N114" t="s">
        <v>67</v>
      </c>
      <c r="O114" t="s">
        <v>66</v>
      </c>
      <c r="P114" t="s">
        <v>22</v>
      </c>
      <c r="Q114" t="s">
        <v>7465</v>
      </c>
      <c r="R114" t="s">
        <v>23</v>
      </c>
      <c r="S114" t="s">
        <v>24</v>
      </c>
      <c r="T114" t="s">
        <v>269</v>
      </c>
      <c r="U114" t="s">
        <v>7466</v>
      </c>
      <c r="W114" t="s">
        <v>4282</v>
      </c>
      <c r="X114" t="s">
        <v>28</v>
      </c>
      <c r="Y114" t="e">
        <f>VLOOKUP(W114,ARD_SAFE_PROCESSED_20220608[[#This Row],[Column11]],1,FALSE)</f>
        <v>#N/A</v>
      </c>
      <c r="AB114" t="str">
        <f>CONCATENATE(LEFT(ARD_SAFE_PROCESSED_20220608[[#This Row],[Column1]],6),"******",RIGHT(ARD_SAFE_PROCESSED_20220608[[#This Row],[Column1]],4),";",ARD_SAFE_PROCESSED_20220608[[#This Row],[Column11]])</f>
        <v>455788******7183;74357045277006128100403</v>
      </c>
      <c r="AD114" t="str">
        <f>CLEAN(ARD_SAFE_PROCESSED_20220608[[#This Row],[Column1]])</f>
        <v>4557881489307183</v>
      </c>
      <c r="AE114" t="str">
        <f>CLEAN(ARD_SAFE_PROCESSED_20220608[[#This Row],[Column2]])</f>
        <v>309688</v>
      </c>
      <c r="AF114" t="str">
        <f>CLEAN(ARD_SAFE_PROCESSED_20220608[[#This Row],[Column3]])</f>
        <v>1053276</v>
      </c>
      <c r="AG114" t="str">
        <f>CLEAN(ARD_SAFE_PROCESSED_20220608[[#This Row],[Column4]])</f>
        <v>PL</v>
      </c>
      <c r="AH114" t="str">
        <f>CLEAN(ARD_SAFE_PROCESSED_20220608[[#This Row],[Column5]])</f>
        <v>20251004</v>
      </c>
      <c r="AI114" t="str">
        <f>CLEAN(ARD_SAFE_PROCESSED_20220608[[#This Row],[Column6]])</f>
        <v>604</v>
      </c>
      <c r="AJ114" t="str">
        <f>CLEAN(ARD_SAFE_PROCESSED_20220608[[#This Row],[Column7]])</f>
        <v>76</v>
      </c>
      <c r="AK114" t="str">
        <f>CLEAN(ARD_SAFE_PROCESSED_20220608[[#This Row],[Column8]])</f>
        <v xml:space="preserve">2442 MASS IMPERIAL3 SA MS     </v>
      </c>
      <c r="AL114" t="str">
        <f>CLEAN(ARD_SAFE_PROCESSED_20220608[[#This Row],[Column9]])</f>
        <v>20251004</v>
      </c>
      <c r="AM114" t="str">
        <f>CLEAN(ARD_SAFE_PROCESSED_20220608[[#This Row],[Column10]])</f>
        <v xml:space="preserve">'                       </v>
      </c>
      <c r="AN114" t="s">
        <v>7463</v>
      </c>
      <c r="AO114" t="str">
        <f>CLEAN(ARD_SAFE_PROCESSED_20220608[[#This Row],[Column12]])</f>
        <v>6691</v>
      </c>
      <c r="AP114" t="str">
        <f>CLEAN(ARD_SAFE_PROCESSED_20220608[[#This Row],[Column13]])</f>
        <v xml:space="preserve">   </v>
      </c>
      <c r="AQ114" t="str">
        <f>CLEAN(ARD_SAFE_PROCESSED_20220608[[#This Row],[Column14]])</f>
        <v xml:space="preserve">PS0001    </v>
      </c>
      <c r="AR114" t="str">
        <f>CLEAN(ARD_SAFE_PROCESSED_20220608[[#This Row],[Column15]])</f>
        <v xml:space="preserve">POS CONTACTLESS CHIP                              </v>
      </c>
      <c r="AS114" t="str">
        <f>CLEAN(ARD_SAFE_PROCESSED_20220608[[#This Row],[Column16]])</f>
        <v xml:space="preserve">               </v>
      </c>
      <c r="AT114" t="str">
        <f>CLEAN(ARD_SAFE_PROCESSED_20220608[[#This Row],[Column17]])</f>
        <v>70.20</v>
      </c>
      <c r="AU114" t="str">
        <f>CLEAN(ARD_SAFE_PROCESSED_20220608[[#This Row],[Column18]])</f>
        <v xml:space="preserve">' </v>
      </c>
      <c r="AV114" t="str">
        <f>CLEAN(ARD_SAFE_PROCESSED_20220608[[#This Row],[Column19]])</f>
        <v xml:space="preserve">          </v>
      </c>
      <c r="AW114" t="str">
        <f>CLEAN(ARD_SAFE_PROCESSED_20220608[[#This Row],[Column20]])</f>
        <v>20251004</v>
      </c>
      <c r="AX114" t="str">
        <f>CLEAN(ARD_SAFE_PROCESSED_20220608[[#This Row],[Column21]])</f>
        <v>151821</v>
      </c>
      <c r="AY114" t="str">
        <f>LEFT(ARD_SAFE_PROCESSED_20220608[[#This Row],[Column1]],6)</f>
        <v>455788</v>
      </c>
      <c r="AZ114" t="str">
        <f>RIGHT(ARD_SAFE_PROCESSED_20220608[[#This Row],[Column1]],4)</f>
        <v>7183</v>
      </c>
      <c r="BA114" s="2">
        <f t="shared" si="22"/>
        <v>45994</v>
      </c>
      <c r="BB114">
        <f t="shared" si="23"/>
        <v>20.28</v>
      </c>
      <c r="BC114">
        <f t="shared" si="24"/>
        <v>70.2</v>
      </c>
      <c r="BD114" t="str">
        <f t="shared" si="25"/>
        <v>0</v>
      </c>
      <c r="BE114" t="str">
        <f t="shared" si="26"/>
        <v>F:TC40</v>
      </c>
    </row>
    <row r="115" spans="1:57" hidden="1" x14ac:dyDescent="0.3">
      <c r="A115" t="s">
        <v>3903</v>
      </c>
      <c r="B115" t="s">
        <v>3910</v>
      </c>
      <c r="C115" t="s">
        <v>3911</v>
      </c>
      <c r="D115" t="s">
        <v>72</v>
      </c>
      <c r="E115" t="s">
        <v>269</v>
      </c>
      <c r="F115" t="s">
        <v>28</v>
      </c>
      <c r="G115" t="s">
        <v>29</v>
      </c>
      <c r="H115" t="s">
        <v>3912</v>
      </c>
      <c r="I115" t="s">
        <v>3913</v>
      </c>
      <c r="J115" t="s">
        <v>21</v>
      </c>
      <c r="K115" t="s">
        <v>3914</v>
      </c>
      <c r="L115" t="s">
        <v>3915</v>
      </c>
      <c r="M115" t="s">
        <v>65</v>
      </c>
      <c r="N115" t="s">
        <v>3916</v>
      </c>
      <c r="O115" t="s">
        <v>73</v>
      </c>
      <c r="P115" t="s">
        <v>22</v>
      </c>
      <c r="Q115" t="s">
        <v>2304</v>
      </c>
      <c r="R115" t="s">
        <v>23</v>
      </c>
      <c r="S115" t="s">
        <v>24</v>
      </c>
      <c r="T115" t="s">
        <v>269</v>
      </c>
      <c r="U115" t="s">
        <v>3917</v>
      </c>
      <c r="W115" t="s">
        <v>3339</v>
      </c>
      <c r="X115" t="s">
        <v>28</v>
      </c>
      <c r="Y115" t="e">
        <f>VLOOKUP(W115,ARD_SAFE_PROCESSED_20220608[[#This Row],[Column11]],1,FALSE)</f>
        <v>#N/A</v>
      </c>
      <c r="AB115" t="str">
        <f>CONCATENATE(LEFT(ARD_SAFE_PROCESSED_20220608[[#This Row],[Column1]],6),"******",RIGHT(ARD_SAFE_PROCESSED_20220608[[#This Row],[Column1]],4),";",ARD_SAFE_PROCESSED_20220608[[#This Row],[Column11]])</f>
        <v>421355******2508;74357045278001528000021</v>
      </c>
      <c r="AD115" t="str">
        <f>CLEAN(ARD_SAFE_PROCESSED_20220608[[#This Row],[Column1]])</f>
        <v>4213550196302508</v>
      </c>
      <c r="AE115" t="str">
        <f>CLEAN(ARD_SAFE_PROCESSED_20220608[[#This Row],[Column2]])</f>
        <v>259994</v>
      </c>
      <c r="AF115" t="str">
        <f>CLEAN(ARD_SAFE_PROCESSED_20220608[[#This Row],[Column3]])</f>
        <v>1051566</v>
      </c>
      <c r="AG115" t="str">
        <f>CLEAN(ARD_SAFE_PROCESSED_20220608[[#This Row],[Column4]])</f>
        <v>PC</v>
      </c>
      <c r="AH115" t="str">
        <f>CLEAN(ARD_SAFE_PROCESSED_20220608[[#This Row],[Column5]])</f>
        <v>20251004</v>
      </c>
      <c r="AI115" t="str">
        <f>CLEAN(ARD_SAFE_PROCESSED_20220608[[#This Row],[Column6]])</f>
        <v>604</v>
      </c>
      <c r="AJ115" t="str">
        <f>CLEAN(ARD_SAFE_PROCESSED_20220608[[#This Row],[Column7]])</f>
        <v>76</v>
      </c>
      <c r="AK115" t="str">
        <f>CLEAN(ARD_SAFE_PROCESSED_20220608[[#This Row],[Column8]])</f>
        <v xml:space="preserve">957 CD SPSA MERKAO VES        </v>
      </c>
      <c r="AL115" t="str">
        <f>CLEAN(ARD_SAFE_PROCESSED_20220608[[#This Row],[Column9]])</f>
        <v>20251005</v>
      </c>
      <c r="AM115" t="str">
        <f>CLEAN(ARD_SAFE_PROCESSED_20220608[[#This Row],[Column10]])</f>
        <v xml:space="preserve">'                       </v>
      </c>
      <c r="AN115" t="s">
        <v>3914</v>
      </c>
      <c r="AO115" t="str">
        <f>CLEAN(ARD_SAFE_PROCESSED_20220608[[#This Row],[Column12]])</f>
        <v>1098</v>
      </c>
      <c r="AP115" t="str">
        <f>CLEAN(ARD_SAFE_PROCESSED_20220608[[#This Row],[Column13]])</f>
        <v xml:space="preserve">   </v>
      </c>
      <c r="AQ115" t="str">
        <f>CLEAN(ARD_SAFE_PROCESSED_20220608[[#This Row],[Column14]])</f>
        <v xml:space="preserve">PS0020    </v>
      </c>
      <c r="AR115" t="str">
        <f>CLEAN(ARD_SAFE_PROCESSED_20220608[[#This Row],[Column15]])</f>
        <v xml:space="preserve">POS CHIP EMV                                      </v>
      </c>
      <c r="AS115" t="str">
        <f>CLEAN(ARD_SAFE_PROCESSED_20220608[[#This Row],[Column16]])</f>
        <v xml:space="preserve">               </v>
      </c>
      <c r="AT115" t="str">
        <f>CLEAN(ARD_SAFE_PROCESSED_20220608[[#This Row],[Column17]])</f>
        <v>62.40</v>
      </c>
      <c r="AU115" t="str">
        <f>CLEAN(ARD_SAFE_PROCESSED_20220608[[#This Row],[Column18]])</f>
        <v xml:space="preserve">' </v>
      </c>
      <c r="AV115" t="str">
        <f>CLEAN(ARD_SAFE_PROCESSED_20220608[[#This Row],[Column19]])</f>
        <v xml:space="preserve">          </v>
      </c>
      <c r="AW115" t="str">
        <f>CLEAN(ARD_SAFE_PROCESSED_20220608[[#This Row],[Column20]])</f>
        <v>20251004</v>
      </c>
      <c r="AX115" t="str">
        <f>CLEAN(ARD_SAFE_PROCESSED_20220608[[#This Row],[Column21]])</f>
        <v>91213</v>
      </c>
      <c r="AY115" t="str">
        <f>LEFT(ARD_SAFE_PROCESSED_20220608[[#This Row],[Column1]],6)</f>
        <v>421355</v>
      </c>
      <c r="AZ115" t="str">
        <f>RIGHT(ARD_SAFE_PROCESSED_20220608[[#This Row],[Column1]],4)</f>
        <v>2508</v>
      </c>
      <c r="BA115" s="2">
        <f t="shared" si="22"/>
        <v>45993</v>
      </c>
      <c r="BB115">
        <f t="shared" si="23"/>
        <v>18.02</v>
      </c>
      <c r="BC115">
        <f t="shared" si="24"/>
        <v>62.4</v>
      </c>
      <c r="BD115" t="str">
        <f t="shared" si="25"/>
        <v>1</v>
      </c>
      <c r="BE115" t="str">
        <f t="shared" si="26"/>
        <v>F:TC40</v>
      </c>
    </row>
    <row r="116" spans="1:57" hidden="1" x14ac:dyDescent="0.3">
      <c r="A116" t="s">
        <v>8650</v>
      </c>
      <c r="B116" t="s">
        <v>8724</v>
      </c>
      <c r="C116" t="s">
        <v>147</v>
      </c>
      <c r="D116" t="s">
        <v>69</v>
      </c>
      <c r="E116" t="s">
        <v>3913</v>
      </c>
      <c r="F116" t="s">
        <v>28</v>
      </c>
      <c r="G116" t="s">
        <v>29</v>
      </c>
      <c r="H116" t="s">
        <v>148</v>
      </c>
      <c r="I116" t="s">
        <v>3913</v>
      </c>
      <c r="J116" t="s">
        <v>21</v>
      </c>
      <c r="K116" t="s">
        <v>8725</v>
      </c>
      <c r="L116" t="s">
        <v>8726</v>
      </c>
      <c r="M116" t="s">
        <v>65</v>
      </c>
      <c r="N116" t="s">
        <v>82</v>
      </c>
      <c r="O116" t="s">
        <v>70</v>
      </c>
      <c r="P116" t="s">
        <v>22</v>
      </c>
      <c r="Q116" t="s">
        <v>153</v>
      </c>
      <c r="R116" t="s">
        <v>23</v>
      </c>
      <c r="S116" t="s">
        <v>24</v>
      </c>
      <c r="T116" t="s">
        <v>3913</v>
      </c>
      <c r="U116" t="s">
        <v>8727</v>
      </c>
      <c r="W116" t="s">
        <v>3414</v>
      </c>
      <c r="X116" t="s">
        <v>28</v>
      </c>
      <c r="Y116" t="e">
        <f>VLOOKUP(W116,ARD_SAFE_PROCESSED_20220608[[#This Row],[Column11]],1,FALSE)</f>
        <v>#N/A</v>
      </c>
      <c r="AB116" t="str">
        <f>CONCATENATE(LEFT(ARD_SAFE_PROCESSED_20220608[[#This Row],[Column1]],6),"******",RIGHT(ARD_SAFE_PROCESSED_20220608[[#This Row],[Column1]],4),";",ARD_SAFE_PROCESSED_20220608[[#This Row],[Column11]])</f>
        <v>491909******4958;74357045278001649204643</v>
      </c>
      <c r="AD116" t="str">
        <f>CLEAN(ARD_SAFE_PROCESSED_20220608[[#This Row],[Column1]])</f>
        <v>4919098438854958</v>
      </c>
      <c r="AE116" t="str">
        <f>CLEAN(ARD_SAFE_PROCESSED_20220608[[#This Row],[Column2]])</f>
        <v>748601</v>
      </c>
      <c r="AF116" t="str">
        <f>CLEAN(ARD_SAFE_PROCESSED_20220608[[#This Row],[Column3]])</f>
        <v>4078222</v>
      </c>
      <c r="AG116" t="str">
        <f>CLEAN(ARD_SAFE_PROCESSED_20220608[[#This Row],[Column4]])</f>
        <v>PV</v>
      </c>
      <c r="AH116" t="str">
        <f>CLEAN(ARD_SAFE_PROCESSED_20220608[[#This Row],[Column5]])</f>
        <v>20251005</v>
      </c>
      <c r="AI116" t="str">
        <f>CLEAN(ARD_SAFE_PROCESSED_20220608[[#This Row],[Column6]])</f>
        <v>604</v>
      </c>
      <c r="AJ116" t="str">
        <f>CLEAN(ARD_SAFE_PROCESSED_20220608[[#This Row],[Column7]])</f>
        <v>76</v>
      </c>
      <c r="AK116" t="str">
        <f>CLEAN(ARD_SAFE_PROCESSED_20220608[[#This Row],[Column8]])</f>
        <v xml:space="preserve">LA TINKA                      </v>
      </c>
      <c r="AL116" t="str">
        <f>CLEAN(ARD_SAFE_PROCESSED_20220608[[#This Row],[Column9]])</f>
        <v>20251005</v>
      </c>
      <c r="AM116" t="str">
        <f>CLEAN(ARD_SAFE_PROCESSED_20220608[[#This Row],[Column10]])</f>
        <v xml:space="preserve">'                       </v>
      </c>
      <c r="AN116" t="s">
        <v>8725</v>
      </c>
      <c r="AO116" t="str">
        <f>CLEAN(ARD_SAFE_PROCESSED_20220608[[#This Row],[Column12]])</f>
        <v>4124431</v>
      </c>
      <c r="AP116" t="str">
        <f>CLEAN(ARD_SAFE_PROCESSED_20220608[[#This Row],[Column13]])</f>
        <v xml:space="preserve">   </v>
      </c>
      <c r="AQ116" t="str">
        <f>CLEAN(ARD_SAFE_PROCESSED_20220608[[#This Row],[Column14]])</f>
        <v xml:space="preserve">17171717  </v>
      </c>
      <c r="AR116" t="str">
        <f>CLEAN(ARD_SAFE_PROCESSED_20220608[[#This Row],[Column15]])</f>
        <v xml:space="preserve">POS VIRTUAL                                       </v>
      </c>
      <c r="AS116" t="str">
        <f>CLEAN(ARD_SAFE_PROCESSED_20220608[[#This Row],[Column16]])</f>
        <v xml:space="preserve">               </v>
      </c>
      <c r="AT116" t="str">
        <f>CLEAN(ARD_SAFE_PROCESSED_20220608[[#This Row],[Column17]])</f>
        <v>35.00</v>
      </c>
      <c r="AU116" t="str">
        <f>CLEAN(ARD_SAFE_PROCESSED_20220608[[#This Row],[Column18]])</f>
        <v xml:space="preserve">' </v>
      </c>
      <c r="AV116" t="str">
        <f>CLEAN(ARD_SAFE_PROCESSED_20220608[[#This Row],[Column19]])</f>
        <v xml:space="preserve">          </v>
      </c>
      <c r="AW116" t="str">
        <f>CLEAN(ARD_SAFE_PROCESSED_20220608[[#This Row],[Column20]])</f>
        <v>20251005</v>
      </c>
      <c r="AX116" t="str">
        <f>CLEAN(ARD_SAFE_PROCESSED_20220608[[#This Row],[Column21]])</f>
        <v>142706</v>
      </c>
      <c r="AY116" t="str">
        <f>LEFT(ARD_SAFE_PROCESSED_20220608[[#This Row],[Column1]],6)</f>
        <v>491909</v>
      </c>
      <c r="AZ116" t="str">
        <f>RIGHT(ARD_SAFE_PROCESSED_20220608[[#This Row],[Column1]],4)</f>
        <v>4958</v>
      </c>
      <c r="BA116" s="2">
        <f t="shared" si="22"/>
        <v>45993</v>
      </c>
      <c r="BB116">
        <f t="shared" si="23"/>
        <v>10.11</v>
      </c>
      <c r="BC116">
        <f t="shared" si="24"/>
        <v>35</v>
      </c>
      <c r="BD116" t="str">
        <f t="shared" si="25"/>
        <v>6</v>
      </c>
      <c r="BE116" t="str">
        <f t="shared" si="26"/>
        <v>F:TC40</v>
      </c>
    </row>
    <row r="117" spans="1:57" hidden="1" x14ac:dyDescent="0.3">
      <c r="A117" t="s">
        <v>4692</v>
      </c>
      <c r="B117" t="s">
        <v>4693</v>
      </c>
      <c r="C117" t="s">
        <v>141</v>
      </c>
      <c r="D117" t="s">
        <v>25</v>
      </c>
      <c r="E117" t="s">
        <v>301</v>
      </c>
      <c r="F117" t="s">
        <v>28</v>
      </c>
      <c r="G117" t="s">
        <v>29</v>
      </c>
      <c r="H117" t="s">
        <v>142</v>
      </c>
      <c r="I117" t="s">
        <v>301</v>
      </c>
      <c r="J117" t="s">
        <v>21</v>
      </c>
      <c r="K117" t="s">
        <v>4694</v>
      </c>
      <c r="L117" t="s">
        <v>4695</v>
      </c>
      <c r="M117" t="s">
        <v>65</v>
      </c>
      <c r="N117" t="s">
        <v>26</v>
      </c>
      <c r="O117" t="s">
        <v>27</v>
      </c>
      <c r="P117" t="s">
        <v>4696</v>
      </c>
      <c r="Q117" t="s">
        <v>4697</v>
      </c>
      <c r="R117" t="s">
        <v>23</v>
      </c>
      <c r="S117" t="s">
        <v>24</v>
      </c>
      <c r="T117" t="s">
        <v>301</v>
      </c>
      <c r="U117" t="s">
        <v>4698</v>
      </c>
      <c r="W117" t="s">
        <v>3408</v>
      </c>
      <c r="X117" t="s">
        <v>28</v>
      </c>
      <c r="Y117" t="e">
        <f>VLOOKUP(W117,ARD_SAFE_PROCESSED_20220608[[#This Row],[Column11]],1,FALSE)</f>
        <v>#N/A</v>
      </c>
      <c r="AB117" t="str">
        <f>CONCATENATE(LEFT(ARD_SAFE_PROCESSED_20220608[[#This Row],[Column1]],6),"******",RIGHT(ARD_SAFE_PROCESSED_20220608[[#This Row],[Column1]],4),";",ARD_SAFE_PROCESSED_20220608[[#This Row],[Column11]])</f>
        <v>424138******5039;74357045279001670727172</v>
      </c>
      <c r="AD117" t="str">
        <f>CLEAN(ARD_SAFE_PROCESSED_20220608[[#This Row],[Column1]])</f>
        <v>4241381003305039</v>
      </c>
      <c r="AE117" t="str">
        <f>CLEAN(ARD_SAFE_PROCESSED_20220608[[#This Row],[Column2]])</f>
        <v>023887</v>
      </c>
      <c r="AF117" t="str">
        <f>CLEAN(ARD_SAFE_PROCESSED_20220608[[#This Row],[Column3]])</f>
        <v>4032676</v>
      </c>
      <c r="AG117" t="str">
        <f>CLEAN(ARD_SAFE_PROCESSED_20220608[[#This Row],[Column4]])</f>
        <v>EC</v>
      </c>
      <c r="AH117" t="str">
        <f>CLEAN(ARD_SAFE_PROCESSED_20220608[[#This Row],[Column5]])</f>
        <v>20251006</v>
      </c>
      <c r="AI117" t="str">
        <f>CLEAN(ARD_SAFE_PROCESSED_20220608[[#This Row],[Column6]])</f>
        <v>604</v>
      </c>
      <c r="AJ117" t="str">
        <f>CLEAN(ARD_SAFE_PROCESSED_20220608[[#This Row],[Column7]])</f>
        <v>76</v>
      </c>
      <c r="AK117" t="str">
        <f>CLEAN(ARD_SAFE_PROCESSED_20220608[[#This Row],[Column8]])</f>
        <v xml:space="preserve">MDOPAGO*MERCADO PAGO          </v>
      </c>
      <c r="AL117" t="str">
        <f>CLEAN(ARD_SAFE_PROCESSED_20220608[[#This Row],[Column9]])</f>
        <v>20251006</v>
      </c>
      <c r="AM117" t="str">
        <f>CLEAN(ARD_SAFE_PROCESSED_20220608[[#This Row],[Column10]])</f>
        <v xml:space="preserve">'                       </v>
      </c>
      <c r="AN117" t="s">
        <v>4694</v>
      </c>
      <c r="AO117" t="str">
        <f>CLEAN(ARD_SAFE_PROCESSED_20220608[[#This Row],[Column12]])</f>
        <v>6344267</v>
      </c>
      <c r="AP117" t="str">
        <f>CLEAN(ARD_SAFE_PROCESSED_20220608[[#This Row],[Column13]])</f>
        <v xml:space="preserve">   </v>
      </c>
      <c r="AQ117" t="str">
        <f>CLEAN(ARD_SAFE_PROCESSED_20220608[[#This Row],[Column14]])</f>
        <v xml:space="preserve">PV000000  </v>
      </c>
      <c r="AR117" t="str">
        <f>CLEAN(ARD_SAFE_PROCESSED_20220608[[#This Row],[Column15]])</f>
        <v xml:space="preserve">E-COMMERCE                                        </v>
      </c>
      <c r="AS117" t="str">
        <f>CLEAN(ARD_SAFE_PROCESSED_20220608[[#This Row],[Column16]])</f>
        <v xml:space="preserve">54177568235    </v>
      </c>
      <c r="AT117" t="str">
        <f>CLEAN(ARD_SAFE_PROCESSED_20220608[[#This Row],[Column17]])</f>
        <v>2020.76</v>
      </c>
      <c r="AU117" t="str">
        <f>CLEAN(ARD_SAFE_PROCESSED_20220608[[#This Row],[Column18]])</f>
        <v xml:space="preserve">' </v>
      </c>
      <c r="AV117" t="str">
        <f>CLEAN(ARD_SAFE_PROCESSED_20220608[[#This Row],[Column19]])</f>
        <v xml:space="preserve">          </v>
      </c>
      <c r="AW117" t="str">
        <f>CLEAN(ARD_SAFE_PROCESSED_20220608[[#This Row],[Column20]])</f>
        <v>20251006</v>
      </c>
      <c r="AX117" t="str">
        <f>CLEAN(ARD_SAFE_PROCESSED_20220608[[#This Row],[Column21]])</f>
        <v>83635</v>
      </c>
      <c r="AY117" t="str">
        <f>LEFT(ARD_SAFE_PROCESSED_20220608[[#This Row],[Column1]],6)</f>
        <v>424138</v>
      </c>
      <c r="AZ117" t="str">
        <f>RIGHT(ARD_SAFE_PROCESSED_20220608[[#This Row],[Column1]],4)</f>
        <v>5039</v>
      </c>
      <c r="BA117" s="2">
        <f t="shared" si="22"/>
        <v>45993</v>
      </c>
      <c r="BB117">
        <f t="shared" si="23"/>
        <v>583.66</v>
      </c>
      <c r="BC117">
        <f t="shared" si="24"/>
        <v>2020.76</v>
      </c>
      <c r="BD117" t="str">
        <f t="shared" si="25"/>
        <v>6</v>
      </c>
      <c r="BE117" t="str">
        <f t="shared" si="26"/>
        <v>F:TC40</v>
      </c>
    </row>
    <row r="118" spans="1:57" hidden="1" x14ac:dyDescent="0.3">
      <c r="A118" t="s">
        <v>8650</v>
      </c>
      <c r="B118" t="s">
        <v>8689</v>
      </c>
      <c r="C118" t="s">
        <v>147</v>
      </c>
      <c r="D118" t="s">
        <v>69</v>
      </c>
      <c r="E118" t="s">
        <v>301</v>
      </c>
      <c r="F118" t="s">
        <v>28</v>
      </c>
      <c r="G118" t="s">
        <v>29</v>
      </c>
      <c r="H118" t="s">
        <v>148</v>
      </c>
      <c r="I118" t="s">
        <v>301</v>
      </c>
      <c r="J118" t="s">
        <v>21</v>
      </c>
      <c r="K118" t="s">
        <v>8690</v>
      </c>
      <c r="L118" t="s">
        <v>8691</v>
      </c>
      <c r="M118" t="s">
        <v>65</v>
      </c>
      <c r="N118" t="s">
        <v>82</v>
      </c>
      <c r="O118" t="s">
        <v>70</v>
      </c>
      <c r="P118" t="s">
        <v>22</v>
      </c>
      <c r="Q118" t="s">
        <v>186</v>
      </c>
      <c r="R118" t="s">
        <v>23</v>
      </c>
      <c r="S118" t="s">
        <v>24</v>
      </c>
      <c r="T118" t="s">
        <v>301</v>
      </c>
      <c r="U118" t="s">
        <v>8692</v>
      </c>
      <c r="W118" t="s">
        <v>3452</v>
      </c>
      <c r="X118" t="s">
        <v>28</v>
      </c>
      <c r="Y118" t="e">
        <f>VLOOKUP(W118,ARD_SAFE_PROCESSED_20220608[[#This Row],[Column11]],1,FALSE)</f>
        <v>#N/A</v>
      </c>
      <c r="AB118" t="str">
        <f>CONCATENATE(LEFT(ARD_SAFE_PROCESSED_20220608[[#This Row],[Column1]],6),"******",RIGHT(ARD_SAFE_PROCESSED_20220608[[#This Row],[Column1]],4),";",ARD_SAFE_PROCESSED_20220608[[#This Row],[Column11]])</f>
        <v>491909******4958;74357045279003075302320</v>
      </c>
      <c r="AD118" t="str">
        <f>CLEAN(ARD_SAFE_PROCESSED_20220608[[#This Row],[Column1]])</f>
        <v>4919098438854958</v>
      </c>
      <c r="AE118" t="str">
        <f>CLEAN(ARD_SAFE_PROCESSED_20220608[[#This Row],[Column2]])</f>
        <v>435260</v>
      </c>
      <c r="AF118" t="str">
        <f>CLEAN(ARD_SAFE_PROCESSED_20220608[[#This Row],[Column3]])</f>
        <v>4078222</v>
      </c>
      <c r="AG118" t="str">
        <f>CLEAN(ARD_SAFE_PROCESSED_20220608[[#This Row],[Column4]])</f>
        <v>PV</v>
      </c>
      <c r="AH118" t="str">
        <f>CLEAN(ARD_SAFE_PROCESSED_20220608[[#This Row],[Column5]])</f>
        <v>20251006</v>
      </c>
      <c r="AI118" t="str">
        <f>CLEAN(ARD_SAFE_PROCESSED_20220608[[#This Row],[Column6]])</f>
        <v>604</v>
      </c>
      <c r="AJ118" t="str">
        <f>CLEAN(ARD_SAFE_PROCESSED_20220608[[#This Row],[Column7]])</f>
        <v>76</v>
      </c>
      <c r="AK118" t="str">
        <f>CLEAN(ARD_SAFE_PROCESSED_20220608[[#This Row],[Column8]])</f>
        <v xml:space="preserve">LA TINKA                      </v>
      </c>
      <c r="AL118" t="str">
        <f>CLEAN(ARD_SAFE_PROCESSED_20220608[[#This Row],[Column9]])</f>
        <v>20251006</v>
      </c>
      <c r="AM118" t="str">
        <f>CLEAN(ARD_SAFE_PROCESSED_20220608[[#This Row],[Column10]])</f>
        <v xml:space="preserve">'                       </v>
      </c>
      <c r="AN118" t="s">
        <v>8690</v>
      </c>
      <c r="AO118" t="str">
        <f>CLEAN(ARD_SAFE_PROCESSED_20220608[[#This Row],[Column12]])</f>
        <v>4143028</v>
      </c>
      <c r="AP118" t="str">
        <f>CLEAN(ARD_SAFE_PROCESSED_20220608[[#This Row],[Column13]])</f>
        <v xml:space="preserve">   </v>
      </c>
      <c r="AQ118" t="str">
        <f>CLEAN(ARD_SAFE_PROCESSED_20220608[[#This Row],[Column14]])</f>
        <v xml:space="preserve">17171717  </v>
      </c>
      <c r="AR118" t="str">
        <f>CLEAN(ARD_SAFE_PROCESSED_20220608[[#This Row],[Column15]])</f>
        <v xml:space="preserve">POS VIRTUAL                                       </v>
      </c>
      <c r="AS118" t="str">
        <f>CLEAN(ARD_SAFE_PROCESSED_20220608[[#This Row],[Column16]])</f>
        <v xml:space="preserve">               </v>
      </c>
      <c r="AT118" t="str">
        <f>CLEAN(ARD_SAFE_PROCESSED_20220608[[#This Row],[Column17]])</f>
        <v>70.00</v>
      </c>
      <c r="AU118" t="str">
        <f>CLEAN(ARD_SAFE_PROCESSED_20220608[[#This Row],[Column18]])</f>
        <v xml:space="preserve">' </v>
      </c>
      <c r="AV118" t="str">
        <f>CLEAN(ARD_SAFE_PROCESSED_20220608[[#This Row],[Column19]])</f>
        <v xml:space="preserve">          </v>
      </c>
      <c r="AW118" t="str">
        <f>CLEAN(ARD_SAFE_PROCESSED_20220608[[#This Row],[Column20]])</f>
        <v>20251006</v>
      </c>
      <c r="AX118" t="str">
        <f>CLEAN(ARD_SAFE_PROCESSED_20220608[[#This Row],[Column21]])</f>
        <v>143159</v>
      </c>
      <c r="AY118" t="str">
        <f>LEFT(ARD_SAFE_PROCESSED_20220608[[#This Row],[Column1]],6)</f>
        <v>491909</v>
      </c>
      <c r="AZ118" t="str">
        <f>RIGHT(ARD_SAFE_PROCESSED_20220608[[#This Row],[Column1]],4)</f>
        <v>4958</v>
      </c>
      <c r="BA118" s="2">
        <f t="shared" si="22"/>
        <v>45993</v>
      </c>
      <c r="BB118">
        <f t="shared" si="23"/>
        <v>20.22</v>
      </c>
      <c r="BC118">
        <f t="shared" si="24"/>
        <v>70</v>
      </c>
      <c r="BD118" t="str">
        <f t="shared" si="25"/>
        <v>6</v>
      </c>
      <c r="BE118" t="str">
        <f t="shared" si="26"/>
        <v>F:TC40</v>
      </c>
    </row>
    <row r="119" spans="1:57" hidden="1" x14ac:dyDescent="0.3">
      <c r="A119" t="s">
        <v>8650</v>
      </c>
      <c r="B119" t="s">
        <v>8765</v>
      </c>
      <c r="C119" t="s">
        <v>147</v>
      </c>
      <c r="D119" t="s">
        <v>69</v>
      </c>
      <c r="E119" t="s">
        <v>301</v>
      </c>
      <c r="F119" t="s">
        <v>28</v>
      </c>
      <c r="G119" t="s">
        <v>29</v>
      </c>
      <c r="H119" t="s">
        <v>148</v>
      </c>
      <c r="I119" t="s">
        <v>301</v>
      </c>
      <c r="J119" t="s">
        <v>21</v>
      </c>
      <c r="K119" t="s">
        <v>8766</v>
      </c>
      <c r="L119" t="s">
        <v>8767</v>
      </c>
      <c r="M119" t="s">
        <v>65</v>
      </c>
      <c r="N119" t="s">
        <v>82</v>
      </c>
      <c r="O119" t="s">
        <v>70</v>
      </c>
      <c r="P119" t="s">
        <v>22</v>
      </c>
      <c r="Q119" t="s">
        <v>182</v>
      </c>
      <c r="R119" t="s">
        <v>23</v>
      </c>
      <c r="S119" t="s">
        <v>24</v>
      </c>
      <c r="T119" t="s">
        <v>301</v>
      </c>
      <c r="U119" t="s">
        <v>8768</v>
      </c>
      <c r="W119" t="s">
        <v>3448</v>
      </c>
      <c r="X119" t="s">
        <v>28</v>
      </c>
      <c r="Y119" t="e">
        <f>VLOOKUP(W119,ARD_SAFE_PROCESSED_20220608[[#This Row],[Column11]],1,FALSE)</f>
        <v>#N/A</v>
      </c>
      <c r="AB119" t="str">
        <f>CONCATENATE(LEFT(ARD_SAFE_PROCESSED_20220608[[#This Row],[Column1]],6),"******",RIGHT(ARD_SAFE_PROCESSED_20220608[[#This Row],[Column1]],4),";",ARD_SAFE_PROCESSED_20220608[[#This Row],[Column11]])</f>
        <v>491909******4958;74357045279003075303179</v>
      </c>
      <c r="AD119" t="str">
        <f>CLEAN(ARD_SAFE_PROCESSED_20220608[[#This Row],[Column1]])</f>
        <v>4919098438854958</v>
      </c>
      <c r="AE119" t="str">
        <f>CLEAN(ARD_SAFE_PROCESSED_20220608[[#This Row],[Column2]])</f>
        <v>997044</v>
      </c>
      <c r="AF119" t="str">
        <f>CLEAN(ARD_SAFE_PROCESSED_20220608[[#This Row],[Column3]])</f>
        <v>4078222</v>
      </c>
      <c r="AG119" t="str">
        <f>CLEAN(ARD_SAFE_PROCESSED_20220608[[#This Row],[Column4]])</f>
        <v>PV</v>
      </c>
      <c r="AH119" t="str">
        <f>CLEAN(ARD_SAFE_PROCESSED_20220608[[#This Row],[Column5]])</f>
        <v>20251006</v>
      </c>
      <c r="AI119" t="str">
        <f>CLEAN(ARD_SAFE_PROCESSED_20220608[[#This Row],[Column6]])</f>
        <v>604</v>
      </c>
      <c r="AJ119" t="str">
        <f>CLEAN(ARD_SAFE_PROCESSED_20220608[[#This Row],[Column7]])</f>
        <v>76</v>
      </c>
      <c r="AK119" t="str">
        <f>CLEAN(ARD_SAFE_PROCESSED_20220608[[#This Row],[Column8]])</f>
        <v xml:space="preserve">LA TINKA                      </v>
      </c>
      <c r="AL119" t="str">
        <f>CLEAN(ARD_SAFE_PROCESSED_20220608[[#This Row],[Column9]])</f>
        <v>20251006</v>
      </c>
      <c r="AM119" t="str">
        <f>CLEAN(ARD_SAFE_PROCESSED_20220608[[#This Row],[Column10]])</f>
        <v xml:space="preserve">'                       </v>
      </c>
      <c r="AN119" t="s">
        <v>8766</v>
      </c>
      <c r="AO119" t="str">
        <f>CLEAN(ARD_SAFE_PROCESSED_20220608[[#This Row],[Column12]])</f>
        <v>4140185</v>
      </c>
      <c r="AP119" t="str">
        <f>CLEAN(ARD_SAFE_PROCESSED_20220608[[#This Row],[Column13]])</f>
        <v xml:space="preserve">   </v>
      </c>
      <c r="AQ119" t="str">
        <f>CLEAN(ARD_SAFE_PROCESSED_20220608[[#This Row],[Column14]])</f>
        <v xml:space="preserve">17171717  </v>
      </c>
      <c r="AR119" t="str">
        <f>CLEAN(ARD_SAFE_PROCESSED_20220608[[#This Row],[Column15]])</f>
        <v xml:space="preserve">POS VIRTUAL                                       </v>
      </c>
      <c r="AS119" t="str">
        <f>CLEAN(ARD_SAFE_PROCESSED_20220608[[#This Row],[Column16]])</f>
        <v xml:space="preserve">               </v>
      </c>
      <c r="AT119" t="str">
        <f>CLEAN(ARD_SAFE_PROCESSED_20220608[[#This Row],[Column17]])</f>
        <v>40.00</v>
      </c>
      <c r="AU119" t="str">
        <f>CLEAN(ARD_SAFE_PROCESSED_20220608[[#This Row],[Column18]])</f>
        <v xml:space="preserve">' </v>
      </c>
      <c r="AV119" t="str">
        <f>CLEAN(ARD_SAFE_PROCESSED_20220608[[#This Row],[Column19]])</f>
        <v xml:space="preserve">          </v>
      </c>
      <c r="AW119" t="str">
        <f>CLEAN(ARD_SAFE_PROCESSED_20220608[[#This Row],[Column20]])</f>
        <v>20251006</v>
      </c>
      <c r="AX119" t="str">
        <f>CLEAN(ARD_SAFE_PROCESSED_20220608[[#This Row],[Column21]])</f>
        <v>120951</v>
      </c>
      <c r="AY119" t="str">
        <f>LEFT(ARD_SAFE_PROCESSED_20220608[[#This Row],[Column1]],6)</f>
        <v>491909</v>
      </c>
      <c r="AZ119" t="str">
        <f>RIGHT(ARD_SAFE_PROCESSED_20220608[[#This Row],[Column1]],4)</f>
        <v>4958</v>
      </c>
      <c r="BA119" s="2">
        <f t="shared" si="22"/>
        <v>45993</v>
      </c>
      <c r="BB119">
        <f t="shared" si="23"/>
        <v>11.55</v>
      </c>
      <c r="BC119">
        <f t="shared" si="24"/>
        <v>40</v>
      </c>
      <c r="BD119" t="str">
        <f t="shared" si="25"/>
        <v>6</v>
      </c>
      <c r="BE119" t="str">
        <f t="shared" si="26"/>
        <v>F:TC40</v>
      </c>
    </row>
    <row r="120" spans="1:57" hidden="1" x14ac:dyDescent="0.3">
      <c r="A120" t="s">
        <v>8650</v>
      </c>
      <c r="B120" t="s">
        <v>8736</v>
      </c>
      <c r="C120" t="s">
        <v>147</v>
      </c>
      <c r="D120" t="s">
        <v>69</v>
      </c>
      <c r="E120" t="s">
        <v>301</v>
      </c>
      <c r="F120" t="s">
        <v>28</v>
      </c>
      <c r="G120" t="s">
        <v>29</v>
      </c>
      <c r="H120" t="s">
        <v>148</v>
      </c>
      <c r="I120" t="s">
        <v>301</v>
      </c>
      <c r="J120" t="s">
        <v>21</v>
      </c>
      <c r="K120" t="s">
        <v>8737</v>
      </c>
      <c r="L120" t="s">
        <v>8738</v>
      </c>
      <c r="M120" t="s">
        <v>65</v>
      </c>
      <c r="N120" t="s">
        <v>82</v>
      </c>
      <c r="O120" t="s">
        <v>70</v>
      </c>
      <c r="P120" t="s">
        <v>22</v>
      </c>
      <c r="Q120" t="s">
        <v>80</v>
      </c>
      <c r="R120" t="s">
        <v>23</v>
      </c>
      <c r="S120" t="s">
        <v>24</v>
      </c>
      <c r="T120" t="s">
        <v>301</v>
      </c>
      <c r="U120" t="s">
        <v>8739</v>
      </c>
      <c r="W120" t="s">
        <v>3442</v>
      </c>
      <c r="X120" t="s">
        <v>28</v>
      </c>
      <c r="Y120" t="e">
        <f>VLOOKUP(W120,ARD_SAFE_PROCESSED_20220608[[#This Row],[Column11]],1,FALSE)</f>
        <v>#N/A</v>
      </c>
      <c r="AB120" t="str">
        <f>CONCATENATE(LEFT(ARD_SAFE_PROCESSED_20220608[[#This Row],[Column1]],6),"******",RIGHT(ARD_SAFE_PROCESSED_20220608[[#This Row],[Column1]],4),";",ARD_SAFE_PROCESSED_20220608[[#This Row],[Column11]])</f>
        <v>491909******4958;74357045279003075303526</v>
      </c>
      <c r="AD120" t="str">
        <f>CLEAN(ARD_SAFE_PROCESSED_20220608[[#This Row],[Column1]])</f>
        <v>4919098438854958</v>
      </c>
      <c r="AE120" t="str">
        <f>CLEAN(ARD_SAFE_PROCESSED_20220608[[#This Row],[Column2]])</f>
        <v>841170</v>
      </c>
      <c r="AF120" t="str">
        <f>CLEAN(ARD_SAFE_PROCESSED_20220608[[#This Row],[Column3]])</f>
        <v>4078222</v>
      </c>
      <c r="AG120" t="str">
        <f>CLEAN(ARD_SAFE_PROCESSED_20220608[[#This Row],[Column4]])</f>
        <v>PV</v>
      </c>
      <c r="AH120" t="str">
        <f>CLEAN(ARD_SAFE_PROCESSED_20220608[[#This Row],[Column5]])</f>
        <v>20251006</v>
      </c>
      <c r="AI120" t="str">
        <f>CLEAN(ARD_SAFE_PROCESSED_20220608[[#This Row],[Column6]])</f>
        <v>604</v>
      </c>
      <c r="AJ120" t="str">
        <f>CLEAN(ARD_SAFE_PROCESSED_20220608[[#This Row],[Column7]])</f>
        <v>76</v>
      </c>
      <c r="AK120" t="str">
        <f>CLEAN(ARD_SAFE_PROCESSED_20220608[[#This Row],[Column8]])</f>
        <v xml:space="preserve">LA TINKA                      </v>
      </c>
      <c r="AL120" t="str">
        <f>CLEAN(ARD_SAFE_PROCESSED_20220608[[#This Row],[Column9]])</f>
        <v>20251006</v>
      </c>
      <c r="AM120" t="str">
        <f>CLEAN(ARD_SAFE_PROCESSED_20220608[[#This Row],[Column10]])</f>
        <v xml:space="preserve">'                       </v>
      </c>
      <c r="AN120" t="s">
        <v>8737</v>
      </c>
      <c r="AO120" t="str">
        <f>CLEAN(ARD_SAFE_PROCESSED_20220608[[#This Row],[Column12]])</f>
        <v>4138909</v>
      </c>
      <c r="AP120" t="str">
        <f>CLEAN(ARD_SAFE_PROCESSED_20220608[[#This Row],[Column13]])</f>
        <v xml:space="preserve">   </v>
      </c>
      <c r="AQ120" t="str">
        <f>CLEAN(ARD_SAFE_PROCESSED_20220608[[#This Row],[Column14]])</f>
        <v xml:space="preserve">17171717  </v>
      </c>
      <c r="AR120" t="str">
        <f>CLEAN(ARD_SAFE_PROCESSED_20220608[[#This Row],[Column15]])</f>
        <v xml:space="preserve">POS VIRTUAL                                       </v>
      </c>
      <c r="AS120" t="str">
        <f>CLEAN(ARD_SAFE_PROCESSED_20220608[[#This Row],[Column16]])</f>
        <v xml:space="preserve">               </v>
      </c>
      <c r="AT120" t="str">
        <f>CLEAN(ARD_SAFE_PROCESSED_20220608[[#This Row],[Column17]])</f>
        <v>30.00</v>
      </c>
      <c r="AU120" t="str">
        <f>CLEAN(ARD_SAFE_PROCESSED_20220608[[#This Row],[Column18]])</f>
        <v xml:space="preserve">' </v>
      </c>
      <c r="AV120" t="str">
        <f>CLEAN(ARD_SAFE_PROCESSED_20220608[[#This Row],[Column19]])</f>
        <v xml:space="preserve">          </v>
      </c>
      <c r="AW120" t="str">
        <f>CLEAN(ARD_SAFE_PROCESSED_20220608[[#This Row],[Column20]])</f>
        <v>20251006</v>
      </c>
      <c r="AX120" t="str">
        <f>CLEAN(ARD_SAFE_PROCESSED_20220608[[#This Row],[Column21]])</f>
        <v>111338</v>
      </c>
      <c r="AY120" t="str">
        <f>LEFT(ARD_SAFE_PROCESSED_20220608[[#This Row],[Column1]],6)</f>
        <v>491909</v>
      </c>
      <c r="AZ120" t="str">
        <f>RIGHT(ARD_SAFE_PROCESSED_20220608[[#This Row],[Column1]],4)</f>
        <v>4958</v>
      </c>
      <c r="BA120" s="2">
        <f t="shared" si="22"/>
        <v>45993</v>
      </c>
      <c r="BB120">
        <f t="shared" si="23"/>
        <v>8.67</v>
      </c>
      <c r="BC120">
        <f t="shared" si="24"/>
        <v>30</v>
      </c>
      <c r="BD120" t="str">
        <f t="shared" si="25"/>
        <v>6</v>
      </c>
      <c r="BE120" t="str">
        <f t="shared" si="26"/>
        <v>F:TC40</v>
      </c>
    </row>
    <row r="121" spans="1:57" hidden="1" x14ac:dyDescent="0.3">
      <c r="A121" t="s">
        <v>8650</v>
      </c>
      <c r="B121" t="s">
        <v>8728</v>
      </c>
      <c r="C121" t="s">
        <v>147</v>
      </c>
      <c r="D121" t="s">
        <v>69</v>
      </c>
      <c r="E121" t="s">
        <v>301</v>
      </c>
      <c r="F121" t="s">
        <v>28</v>
      </c>
      <c r="G121" t="s">
        <v>29</v>
      </c>
      <c r="H121" t="s">
        <v>148</v>
      </c>
      <c r="I121" t="s">
        <v>301</v>
      </c>
      <c r="J121" t="s">
        <v>21</v>
      </c>
      <c r="K121" t="s">
        <v>8729</v>
      </c>
      <c r="L121" t="s">
        <v>8730</v>
      </c>
      <c r="M121" t="s">
        <v>65</v>
      </c>
      <c r="N121" t="s">
        <v>82</v>
      </c>
      <c r="O121" t="s">
        <v>70</v>
      </c>
      <c r="P121" t="s">
        <v>22</v>
      </c>
      <c r="Q121" t="s">
        <v>80</v>
      </c>
      <c r="R121" t="s">
        <v>23</v>
      </c>
      <c r="S121" t="s">
        <v>24</v>
      </c>
      <c r="T121" t="s">
        <v>301</v>
      </c>
      <c r="U121" t="s">
        <v>8731</v>
      </c>
      <c r="W121" t="s">
        <v>3430</v>
      </c>
      <c r="X121" t="s">
        <v>28</v>
      </c>
      <c r="Y121" t="e">
        <f>VLOOKUP(W121,ARD_SAFE_PROCESSED_20220608[[#This Row],[Column11]],1,FALSE)</f>
        <v>#N/A</v>
      </c>
      <c r="AB121" t="str">
        <f>CONCATENATE(LEFT(ARD_SAFE_PROCESSED_20220608[[#This Row],[Column1]],6),"******",RIGHT(ARD_SAFE_PROCESSED_20220608[[#This Row],[Column1]],4),";",ARD_SAFE_PROCESSED_20220608[[#This Row],[Column11]])</f>
        <v>491909******4958;74357045279003075303658</v>
      </c>
      <c r="AD121" t="str">
        <f>CLEAN(ARD_SAFE_PROCESSED_20220608[[#This Row],[Column1]])</f>
        <v>4919098438854958</v>
      </c>
      <c r="AE121" t="str">
        <f>CLEAN(ARD_SAFE_PROCESSED_20220608[[#This Row],[Column2]])</f>
        <v>782523</v>
      </c>
      <c r="AF121" t="str">
        <f>CLEAN(ARD_SAFE_PROCESSED_20220608[[#This Row],[Column3]])</f>
        <v>4078222</v>
      </c>
      <c r="AG121" t="str">
        <f>CLEAN(ARD_SAFE_PROCESSED_20220608[[#This Row],[Column4]])</f>
        <v>PV</v>
      </c>
      <c r="AH121" t="str">
        <f>CLEAN(ARD_SAFE_PROCESSED_20220608[[#This Row],[Column5]])</f>
        <v>20251006</v>
      </c>
      <c r="AI121" t="str">
        <f>CLEAN(ARD_SAFE_PROCESSED_20220608[[#This Row],[Column6]])</f>
        <v>604</v>
      </c>
      <c r="AJ121" t="str">
        <f>CLEAN(ARD_SAFE_PROCESSED_20220608[[#This Row],[Column7]])</f>
        <v>76</v>
      </c>
      <c r="AK121" t="str">
        <f>CLEAN(ARD_SAFE_PROCESSED_20220608[[#This Row],[Column8]])</f>
        <v xml:space="preserve">LA TINKA                      </v>
      </c>
      <c r="AL121" t="str">
        <f>CLEAN(ARD_SAFE_PROCESSED_20220608[[#This Row],[Column9]])</f>
        <v>20251006</v>
      </c>
      <c r="AM121" t="str">
        <f>CLEAN(ARD_SAFE_PROCESSED_20220608[[#This Row],[Column10]])</f>
        <v xml:space="preserve">'                       </v>
      </c>
      <c r="AN121" t="s">
        <v>8729</v>
      </c>
      <c r="AO121" t="str">
        <f>CLEAN(ARD_SAFE_PROCESSED_20220608[[#This Row],[Column12]])</f>
        <v>4138459</v>
      </c>
      <c r="AP121" t="str">
        <f>CLEAN(ARD_SAFE_PROCESSED_20220608[[#This Row],[Column13]])</f>
        <v xml:space="preserve">   </v>
      </c>
      <c r="AQ121" t="str">
        <f>CLEAN(ARD_SAFE_PROCESSED_20220608[[#This Row],[Column14]])</f>
        <v xml:space="preserve">17171717  </v>
      </c>
      <c r="AR121" t="str">
        <f>CLEAN(ARD_SAFE_PROCESSED_20220608[[#This Row],[Column15]])</f>
        <v xml:space="preserve">POS VIRTUAL                                       </v>
      </c>
      <c r="AS121" t="str">
        <f>CLEAN(ARD_SAFE_PROCESSED_20220608[[#This Row],[Column16]])</f>
        <v xml:space="preserve">               </v>
      </c>
      <c r="AT121" t="str">
        <f>CLEAN(ARD_SAFE_PROCESSED_20220608[[#This Row],[Column17]])</f>
        <v>30.00</v>
      </c>
      <c r="AU121" t="str">
        <f>CLEAN(ARD_SAFE_PROCESSED_20220608[[#This Row],[Column18]])</f>
        <v xml:space="preserve">' </v>
      </c>
      <c r="AV121" t="str">
        <f>CLEAN(ARD_SAFE_PROCESSED_20220608[[#This Row],[Column19]])</f>
        <v xml:space="preserve">          </v>
      </c>
      <c r="AW121" t="str">
        <f>CLEAN(ARD_SAFE_PROCESSED_20220608[[#This Row],[Column20]])</f>
        <v>20251006</v>
      </c>
      <c r="AX121" t="str">
        <f>CLEAN(ARD_SAFE_PROCESSED_20220608[[#This Row],[Column21]])</f>
        <v>105159</v>
      </c>
      <c r="AY121" t="str">
        <f>LEFT(ARD_SAFE_PROCESSED_20220608[[#This Row],[Column1]],6)</f>
        <v>491909</v>
      </c>
      <c r="AZ121" t="str">
        <f>RIGHT(ARD_SAFE_PROCESSED_20220608[[#This Row],[Column1]],4)</f>
        <v>4958</v>
      </c>
      <c r="BA121" s="2">
        <f t="shared" si="22"/>
        <v>45993</v>
      </c>
      <c r="BB121">
        <f t="shared" si="23"/>
        <v>8.67</v>
      </c>
      <c r="BC121">
        <f t="shared" si="24"/>
        <v>30</v>
      </c>
      <c r="BD121" t="str">
        <f t="shared" si="25"/>
        <v>6</v>
      </c>
      <c r="BE121" t="str">
        <f t="shared" si="26"/>
        <v>F:TC40</v>
      </c>
    </row>
    <row r="122" spans="1:57" hidden="1" x14ac:dyDescent="0.3">
      <c r="A122" t="s">
        <v>7240</v>
      </c>
      <c r="B122" t="s">
        <v>7337</v>
      </c>
      <c r="C122" t="s">
        <v>7338</v>
      </c>
      <c r="D122" t="s">
        <v>64</v>
      </c>
      <c r="E122" t="s">
        <v>314</v>
      </c>
      <c r="F122" t="s">
        <v>28</v>
      </c>
      <c r="G122" t="s">
        <v>74</v>
      </c>
      <c r="H122" t="s">
        <v>7339</v>
      </c>
      <c r="I122" t="s">
        <v>314</v>
      </c>
      <c r="J122" t="s">
        <v>21</v>
      </c>
      <c r="K122" t="s">
        <v>7340</v>
      </c>
      <c r="L122" t="s">
        <v>7341</v>
      </c>
      <c r="M122" t="s">
        <v>65</v>
      </c>
      <c r="N122" t="s">
        <v>67</v>
      </c>
      <c r="O122" t="s">
        <v>66</v>
      </c>
      <c r="P122" t="s">
        <v>22</v>
      </c>
      <c r="Q122" t="s">
        <v>182</v>
      </c>
      <c r="R122" t="s">
        <v>23</v>
      </c>
      <c r="S122" t="s">
        <v>24</v>
      </c>
      <c r="T122" t="s">
        <v>314</v>
      </c>
      <c r="U122" t="s">
        <v>7342</v>
      </c>
      <c r="W122" t="s">
        <v>3420</v>
      </c>
      <c r="X122" t="s">
        <v>28</v>
      </c>
      <c r="Y122" t="e">
        <f>VLOOKUP(W122,ARD_SAFE_PROCESSED_20220608[[#This Row],[Column11]],1,FALSE)</f>
        <v>#N/A</v>
      </c>
      <c r="AB122" t="str">
        <f>CONCATENATE(LEFT(ARD_SAFE_PROCESSED_20220608[[#This Row],[Column1]],6),"******",RIGHT(ARD_SAFE_PROCESSED_20220608[[#This Row],[Column1]],4),";",ARD_SAFE_PROCESSED_20220608[[#This Row],[Column11]])</f>
        <v>455788******2983;74357045280004793400070</v>
      </c>
      <c r="AD122" t="str">
        <f>CLEAN(ARD_SAFE_PROCESSED_20220608[[#This Row],[Column1]])</f>
        <v>4557881479502983</v>
      </c>
      <c r="AE122" t="str">
        <f>CLEAN(ARD_SAFE_PROCESSED_20220608[[#This Row],[Column2]])</f>
        <v>881530</v>
      </c>
      <c r="AF122" t="str">
        <f>CLEAN(ARD_SAFE_PROCESSED_20220608[[#This Row],[Column3]])</f>
        <v>1051916</v>
      </c>
      <c r="AG122" t="str">
        <f>CLEAN(ARD_SAFE_PROCESSED_20220608[[#This Row],[Column4]])</f>
        <v>PL</v>
      </c>
      <c r="AH122" t="str">
        <f>CLEAN(ARD_SAFE_PROCESSED_20220608[[#This Row],[Column5]])</f>
        <v>20251007</v>
      </c>
      <c r="AI122" t="str">
        <f>CLEAN(ARD_SAFE_PROCESSED_20220608[[#This Row],[Column6]])</f>
        <v>604</v>
      </c>
      <c r="AJ122" t="str">
        <f>CLEAN(ARD_SAFE_PROCESSED_20220608[[#This Row],[Column7]])</f>
        <v>77</v>
      </c>
      <c r="AK122" t="str">
        <f>CLEAN(ARD_SAFE_PROCESSED_20220608[[#This Row],[Column8]])</f>
        <v xml:space="preserve">GREEN                         </v>
      </c>
      <c r="AL122" t="str">
        <f>CLEAN(ARD_SAFE_PROCESSED_20220608[[#This Row],[Column9]])</f>
        <v>20251007</v>
      </c>
      <c r="AM122" t="str">
        <f>CLEAN(ARD_SAFE_PROCESSED_20220608[[#This Row],[Column10]])</f>
        <v xml:space="preserve">'                       </v>
      </c>
      <c r="AN122" t="s">
        <v>7340</v>
      </c>
      <c r="AO122" t="str">
        <f>CLEAN(ARD_SAFE_PROCESSED_20220608[[#This Row],[Column12]])</f>
        <v>7365</v>
      </c>
      <c r="AP122" t="str">
        <f>CLEAN(ARD_SAFE_PROCESSED_20220608[[#This Row],[Column13]])</f>
        <v xml:space="preserve">   </v>
      </c>
      <c r="AQ122" t="str">
        <f>CLEAN(ARD_SAFE_PROCESSED_20220608[[#This Row],[Column14]])</f>
        <v xml:space="preserve">PS0001    </v>
      </c>
      <c r="AR122" t="str">
        <f>CLEAN(ARD_SAFE_PROCESSED_20220608[[#This Row],[Column15]])</f>
        <v xml:space="preserve">POS CONTACTLESS CHIP                              </v>
      </c>
      <c r="AS122" t="str">
        <f>CLEAN(ARD_SAFE_PROCESSED_20220608[[#This Row],[Column16]])</f>
        <v xml:space="preserve">               </v>
      </c>
      <c r="AT122" t="str">
        <f>CLEAN(ARD_SAFE_PROCESSED_20220608[[#This Row],[Column17]])</f>
        <v>40.00</v>
      </c>
      <c r="AU122" t="str">
        <f>CLEAN(ARD_SAFE_PROCESSED_20220608[[#This Row],[Column18]])</f>
        <v xml:space="preserve">' </v>
      </c>
      <c r="AV122" t="str">
        <f>CLEAN(ARD_SAFE_PROCESSED_20220608[[#This Row],[Column19]])</f>
        <v xml:space="preserve">          </v>
      </c>
      <c r="AW122" t="str">
        <f>CLEAN(ARD_SAFE_PROCESSED_20220608[[#This Row],[Column20]])</f>
        <v>20251007</v>
      </c>
      <c r="AX122" t="str">
        <f>CLEAN(ARD_SAFE_PROCESSED_20220608[[#This Row],[Column21]])</f>
        <v>153422</v>
      </c>
      <c r="AY122" t="str">
        <f>LEFT(ARD_SAFE_PROCESSED_20220608[[#This Row],[Column1]],6)</f>
        <v>455788</v>
      </c>
      <c r="AZ122" t="str">
        <f>RIGHT(ARD_SAFE_PROCESSED_20220608[[#This Row],[Column1]],4)</f>
        <v>2983</v>
      </c>
      <c r="BA122" s="2">
        <f t="shared" si="22"/>
        <v>45993</v>
      </c>
      <c r="BB122">
        <f t="shared" si="23"/>
        <v>11.57</v>
      </c>
      <c r="BC122">
        <f t="shared" si="24"/>
        <v>40</v>
      </c>
      <c r="BD122" t="str">
        <f t="shared" si="25"/>
        <v>0</v>
      </c>
      <c r="BE122" t="str">
        <f t="shared" si="26"/>
        <v>F:TC40</v>
      </c>
    </row>
    <row r="123" spans="1:57" hidden="1" x14ac:dyDescent="0.3">
      <c r="A123" t="s">
        <v>7626</v>
      </c>
      <c r="B123" t="s">
        <v>7627</v>
      </c>
      <c r="C123" t="s">
        <v>78</v>
      </c>
      <c r="D123" t="s">
        <v>25</v>
      </c>
      <c r="E123" t="s">
        <v>314</v>
      </c>
      <c r="F123" t="s">
        <v>28</v>
      </c>
      <c r="G123" t="s">
        <v>29</v>
      </c>
      <c r="H123" t="s">
        <v>79</v>
      </c>
      <c r="I123" t="s">
        <v>314</v>
      </c>
      <c r="J123" t="s">
        <v>21</v>
      </c>
      <c r="K123" t="s">
        <v>7628</v>
      </c>
      <c r="L123" t="s">
        <v>7629</v>
      </c>
      <c r="M123" t="s">
        <v>65</v>
      </c>
      <c r="N123" t="s">
        <v>26</v>
      </c>
      <c r="O123" t="s">
        <v>27</v>
      </c>
      <c r="P123" t="s">
        <v>7630</v>
      </c>
      <c r="Q123" t="s">
        <v>243</v>
      </c>
      <c r="R123" t="s">
        <v>23</v>
      </c>
      <c r="S123" t="s">
        <v>24</v>
      </c>
      <c r="T123" t="s">
        <v>314</v>
      </c>
      <c r="U123" t="s">
        <v>7631</v>
      </c>
      <c r="W123" t="s">
        <v>3424</v>
      </c>
      <c r="X123" t="s">
        <v>28</v>
      </c>
      <c r="Y123" t="e">
        <f>VLOOKUP(W123,ARD_SAFE_PROCESSED_20220608[[#This Row],[Column11]],1,FALSE)</f>
        <v>#N/A</v>
      </c>
      <c r="AB123" t="str">
        <f>CONCATENATE(LEFT(ARD_SAFE_PROCESSED_20220608[[#This Row],[Column1]],6),"******",RIGHT(ARD_SAFE_PROCESSED_20220608[[#This Row],[Column1]],4),";",ARD_SAFE_PROCESSED_20220608[[#This Row],[Column11]])</f>
        <v>463402******8184;74357045280005257134477</v>
      </c>
      <c r="AD123" t="str">
        <f>CLEAN(ARD_SAFE_PROCESSED_20220608[[#This Row],[Column1]])</f>
        <v>4634021252998184</v>
      </c>
      <c r="AE123" t="str">
        <f>CLEAN(ARD_SAFE_PROCESSED_20220608[[#This Row],[Column2]])</f>
        <v>000773</v>
      </c>
      <c r="AF123" t="str">
        <f>CLEAN(ARD_SAFE_PROCESSED_20220608[[#This Row],[Column3]])</f>
        <v>4018919</v>
      </c>
      <c r="AG123" t="str">
        <f>CLEAN(ARD_SAFE_PROCESSED_20220608[[#This Row],[Column4]])</f>
        <v>EC</v>
      </c>
      <c r="AH123" t="str">
        <f>CLEAN(ARD_SAFE_PROCESSED_20220608[[#This Row],[Column5]])</f>
        <v>20251007</v>
      </c>
      <c r="AI123" t="str">
        <f>CLEAN(ARD_SAFE_PROCESSED_20220608[[#This Row],[Column6]])</f>
        <v>604</v>
      </c>
      <c r="AJ123" t="str">
        <f>CLEAN(ARD_SAFE_PROCESSED_20220608[[#This Row],[Column7]])</f>
        <v>76</v>
      </c>
      <c r="AK123" t="str">
        <f>CLEAN(ARD_SAFE_PROCESSED_20220608[[#This Row],[Column8]])</f>
        <v xml:space="preserve">PYU*UBER                      </v>
      </c>
      <c r="AL123" t="str">
        <f>CLEAN(ARD_SAFE_PROCESSED_20220608[[#This Row],[Column9]])</f>
        <v>20251007</v>
      </c>
      <c r="AM123" t="str">
        <f>CLEAN(ARD_SAFE_PROCESSED_20220608[[#This Row],[Column10]])</f>
        <v xml:space="preserve">'                       </v>
      </c>
      <c r="AN123" t="s">
        <v>7628</v>
      </c>
      <c r="AO123" t="str">
        <f>CLEAN(ARD_SAFE_PROCESSED_20220608[[#This Row],[Column12]])</f>
        <v>7955716</v>
      </c>
      <c r="AP123" t="str">
        <f>CLEAN(ARD_SAFE_PROCESSED_20220608[[#This Row],[Column13]])</f>
        <v xml:space="preserve">   </v>
      </c>
      <c r="AQ123" t="str">
        <f>CLEAN(ARD_SAFE_PROCESSED_20220608[[#This Row],[Column14]])</f>
        <v xml:space="preserve">PV000000  </v>
      </c>
      <c r="AR123" t="str">
        <f>CLEAN(ARD_SAFE_PROCESSED_20220608[[#This Row],[Column15]])</f>
        <v xml:space="preserve">E-COMMERCE                                        </v>
      </c>
      <c r="AS123" t="str">
        <f>CLEAN(ARD_SAFE_PROCESSED_20220608[[#This Row],[Column16]])</f>
        <v>104130282151cab</v>
      </c>
      <c r="AT123" t="str">
        <f>CLEAN(ARD_SAFE_PROCESSED_20220608[[#This Row],[Column17]])</f>
        <v>51.90</v>
      </c>
      <c r="AU123" t="str">
        <f>CLEAN(ARD_SAFE_PROCESSED_20220608[[#This Row],[Column18]])</f>
        <v xml:space="preserve">' </v>
      </c>
      <c r="AV123" t="str">
        <f>CLEAN(ARD_SAFE_PROCESSED_20220608[[#This Row],[Column19]])</f>
        <v xml:space="preserve">          </v>
      </c>
      <c r="AW123" t="str">
        <f>CLEAN(ARD_SAFE_PROCESSED_20220608[[#This Row],[Column20]])</f>
        <v>20251007</v>
      </c>
      <c r="AX123" t="str">
        <f>CLEAN(ARD_SAFE_PROCESSED_20220608[[#This Row],[Column21]])</f>
        <v>164422</v>
      </c>
      <c r="AY123" t="str">
        <f>LEFT(ARD_SAFE_PROCESSED_20220608[[#This Row],[Column1]],6)</f>
        <v>463402</v>
      </c>
      <c r="AZ123" t="str">
        <f>RIGHT(ARD_SAFE_PROCESSED_20220608[[#This Row],[Column1]],4)</f>
        <v>8184</v>
      </c>
      <c r="BA123" s="2">
        <f t="shared" si="22"/>
        <v>45993</v>
      </c>
      <c r="BB123">
        <f t="shared" si="23"/>
        <v>15.01</v>
      </c>
      <c r="BC123">
        <f t="shared" si="24"/>
        <v>51.9</v>
      </c>
      <c r="BD123" t="str">
        <f t="shared" si="25"/>
        <v>6</v>
      </c>
      <c r="BE123" t="str">
        <f t="shared" si="26"/>
        <v>F:TC40</v>
      </c>
    </row>
    <row r="124" spans="1:57" hidden="1" x14ac:dyDescent="0.3">
      <c r="A124" t="s">
        <v>3875</v>
      </c>
      <c r="B124" t="s">
        <v>3883</v>
      </c>
      <c r="C124" t="s">
        <v>3884</v>
      </c>
      <c r="D124" t="s">
        <v>64</v>
      </c>
      <c r="E124" t="s">
        <v>301</v>
      </c>
      <c r="F124" t="s">
        <v>28</v>
      </c>
      <c r="G124" t="s">
        <v>29</v>
      </c>
      <c r="H124" t="s">
        <v>3885</v>
      </c>
      <c r="I124" t="s">
        <v>314</v>
      </c>
      <c r="J124" t="s">
        <v>21</v>
      </c>
      <c r="K124" t="s">
        <v>3886</v>
      </c>
      <c r="L124" t="s">
        <v>3887</v>
      </c>
      <c r="M124" t="s">
        <v>65</v>
      </c>
      <c r="N124" t="s">
        <v>67</v>
      </c>
      <c r="O124" t="s">
        <v>66</v>
      </c>
      <c r="P124" t="s">
        <v>22</v>
      </c>
      <c r="Q124" t="s">
        <v>191</v>
      </c>
      <c r="R124" t="s">
        <v>23</v>
      </c>
      <c r="S124" t="s">
        <v>24</v>
      </c>
      <c r="T124" t="s">
        <v>301</v>
      </c>
      <c r="U124" t="s">
        <v>3888</v>
      </c>
      <c r="W124" t="s">
        <v>3436</v>
      </c>
      <c r="X124" t="s">
        <v>28</v>
      </c>
      <c r="Y124" t="e">
        <f>VLOOKUP(W124,ARD_SAFE_PROCESSED_20220608[[#This Row],[Column11]],1,FALSE)</f>
        <v>#N/A</v>
      </c>
      <c r="AB124" t="str">
        <f>CONCATENATE(LEFT(ARD_SAFE_PROCESSED_20220608[[#This Row],[Column1]],6),"******",RIGHT(ARD_SAFE_PROCESSED_20220608[[#This Row],[Column1]],4),";",ARD_SAFE_PROCESSED_20220608[[#This Row],[Column11]])</f>
        <v>421355******0347;74357045280007862101537</v>
      </c>
      <c r="AD124" t="str">
        <f>CLEAN(ARD_SAFE_PROCESSED_20220608[[#This Row],[Column1]])</f>
        <v>4213550195480347</v>
      </c>
      <c r="AE124" t="str">
        <f>CLEAN(ARD_SAFE_PROCESSED_20220608[[#This Row],[Column2]])</f>
        <v>725033</v>
      </c>
      <c r="AF124" t="str">
        <f>CLEAN(ARD_SAFE_PROCESSED_20220608[[#This Row],[Column3]])</f>
        <v>1049757</v>
      </c>
      <c r="AG124" t="str">
        <f>CLEAN(ARD_SAFE_PROCESSED_20220608[[#This Row],[Column4]])</f>
        <v>PL</v>
      </c>
      <c r="AH124" t="str">
        <f>CLEAN(ARD_SAFE_PROCESSED_20220608[[#This Row],[Column5]])</f>
        <v>20251006</v>
      </c>
      <c r="AI124" t="str">
        <f>CLEAN(ARD_SAFE_PROCESSED_20220608[[#This Row],[Column6]])</f>
        <v>604</v>
      </c>
      <c r="AJ124" t="str">
        <f>CLEAN(ARD_SAFE_PROCESSED_20220608[[#This Row],[Column7]])</f>
        <v>76</v>
      </c>
      <c r="AK124" t="str">
        <f>CLEAN(ARD_SAFE_PROCESSED_20220608[[#This Row],[Column8]])</f>
        <v xml:space="preserve">REAL PLAZA CUZCO              </v>
      </c>
      <c r="AL124" t="str">
        <f>CLEAN(ARD_SAFE_PROCESSED_20220608[[#This Row],[Column9]])</f>
        <v>20251007</v>
      </c>
      <c r="AM124" t="str">
        <f>CLEAN(ARD_SAFE_PROCESSED_20220608[[#This Row],[Column10]])</f>
        <v xml:space="preserve">'                       </v>
      </c>
      <c r="AN124" t="s">
        <v>3886</v>
      </c>
      <c r="AO124" t="str">
        <f>CLEAN(ARD_SAFE_PROCESSED_20220608[[#This Row],[Column12]])</f>
        <v>3893</v>
      </c>
      <c r="AP124" t="str">
        <f>CLEAN(ARD_SAFE_PROCESSED_20220608[[#This Row],[Column13]])</f>
        <v xml:space="preserve">   </v>
      </c>
      <c r="AQ124" t="str">
        <f>CLEAN(ARD_SAFE_PROCESSED_20220608[[#This Row],[Column14]])</f>
        <v xml:space="preserve">PS0001    </v>
      </c>
      <c r="AR124" t="str">
        <f>CLEAN(ARD_SAFE_PROCESSED_20220608[[#This Row],[Column15]])</f>
        <v xml:space="preserve">POS CONTACTLESS CHIP                              </v>
      </c>
      <c r="AS124" t="str">
        <f>CLEAN(ARD_SAFE_PROCESSED_20220608[[#This Row],[Column16]])</f>
        <v xml:space="preserve">               </v>
      </c>
      <c r="AT124" t="str">
        <f>CLEAN(ARD_SAFE_PROCESSED_20220608[[#This Row],[Column17]])</f>
        <v>53.00</v>
      </c>
      <c r="AU124" t="str">
        <f>CLEAN(ARD_SAFE_PROCESSED_20220608[[#This Row],[Column18]])</f>
        <v xml:space="preserve">' </v>
      </c>
      <c r="AV124" t="str">
        <f>CLEAN(ARD_SAFE_PROCESSED_20220608[[#This Row],[Column19]])</f>
        <v xml:space="preserve">          </v>
      </c>
      <c r="AW124" t="str">
        <f>CLEAN(ARD_SAFE_PROCESSED_20220608[[#This Row],[Column20]])</f>
        <v>20251006</v>
      </c>
      <c r="AX124" t="str">
        <f>CLEAN(ARD_SAFE_PROCESSED_20220608[[#This Row],[Column21]])</f>
        <v>210025</v>
      </c>
      <c r="AY124" t="str">
        <f>LEFT(ARD_SAFE_PROCESSED_20220608[[#This Row],[Column1]],6)</f>
        <v>421355</v>
      </c>
      <c r="AZ124" t="str">
        <f>RIGHT(ARD_SAFE_PROCESSED_20220608[[#This Row],[Column1]],4)</f>
        <v>0347</v>
      </c>
      <c r="BA124" s="2">
        <f t="shared" si="22"/>
        <v>45994</v>
      </c>
      <c r="BB124">
        <f t="shared" si="23"/>
        <v>15.31</v>
      </c>
      <c r="BC124">
        <f t="shared" si="24"/>
        <v>53</v>
      </c>
      <c r="BD124" t="str">
        <f t="shared" si="25"/>
        <v>0</v>
      </c>
      <c r="BE124" t="str">
        <f t="shared" si="26"/>
        <v>F:TC40</v>
      </c>
    </row>
    <row r="125" spans="1:57" hidden="1" x14ac:dyDescent="0.3">
      <c r="A125" t="s">
        <v>8650</v>
      </c>
      <c r="B125" t="s">
        <v>8667</v>
      </c>
      <c r="C125" t="s">
        <v>147</v>
      </c>
      <c r="D125" t="s">
        <v>69</v>
      </c>
      <c r="E125" t="s">
        <v>296</v>
      </c>
      <c r="F125" t="s">
        <v>28</v>
      </c>
      <c r="G125" t="s">
        <v>29</v>
      </c>
      <c r="H125" t="s">
        <v>148</v>
      </c>
      <c r="I125" t="s">
        <v>296</v>
      </c>
      <c r="J125" t="s">
        <v>21</v>
      </c>
      <c r="K125" t="s">
        <v>8668</v>
      </c>
      <c r="L125" t="s">
        <v>8669</v>
      </c>
      <c r="M125" t="s">
        <v>65</v>
      </c>
      <c r="N125" t="s">
        <v>82</v>
      </c>
      <c r="O125" t="s">
        <v>70</v>
      </c>
      <c r="P125" t="s">
        <v>22</v>
      </c>
      <c r="Q125" t="s">
        <v>167</v>
      </c>
      <c r="R125" t="s">
        <v>23</v>
      </c>
      <c r="S125" t="s">
        <v>24</v>
      </c>
      <c r="T125" t="s">
        <v>296</v>
      </c>
      <c r="U125" t="s">
        <v>8670</v>
      </c>
      <c r="W125" t="s">
        <v>3016</v>
      </c>
      <c r="X125" t="s">
        <v>28</v>
      </c>
      <c r="Y125" t="e">
        <f>VLOOKUP(W125,ARD_SAFE_PROCESSED_20220608[[#This Row],[Column11]],1,FALSE)</f>
        <v>#N/A</v>
      </c>
      <c r="AB125" t="str">
        <f>CONCATENATE(LEFT(ARD_SAFE_PROCESSED_20220608[[#This Row],[Column1]],6),"******",RIGHT(ARD_SAFE_PROCESSED_20220608[[#This Row],[Column1]],4),";",ARD_SAFE_PROCESSED_20220608[[#This Row],[Column11]])</f>
        <v>491909******4958;74357045282001596303376</v>
      </c>
      <c r="AD125" t="str">
        <f>CLEAN(ARD_SAFE_PROCESSED_20220608[[#This Row],[Column1]])</f>
        <v>4919098438854958</v>
      </c>
      <c r="AE125" t="str">
        <f>CLEAN(ARD_SAFE_PROCESSED_20220608[[#This Row],[Column2]])</f>
        <v>092339</v>
      </c>
      <c r="AF125" t="str">
        <f>CLEAN(ARD_SAFE_PROCESSED_20220608[[#This Row],[Column3]])</f>
        <v>4078222</v>
      </c>
      <c r="AG125" t="str">
        <f>CLEAN(ARD_SAFE_PROCESSED_20220608[[#This Row],[Column4]])</f>
        <v>PV</v>
      </c>
      <c r="AH125" t="str">
        <f>CLEAN(ARD_SAFE_PROCESSED_20220608[[#This Row],[Column5]])</f>
        <v>20251009</v>
      </c>
      <c r="AI125" t="str">
        <f>CLEAN(ARD_SAFE_PROCESSED_20220608[[#This Row],[Column6]])</f>
        <v>604</v>
      </c>
      <c r="AJ125" t="str">
        <f>CLEAN(ARD_SAFE_PROCESSED_20220608[[#This Row],[Column7]])</f>
        <v>76</v>
      </c>
      <c r="AK125" t="str">
        <f>CLEAN(ARD_SAFE_PROCESSED_20220608[[#This Row],[Column8]])</f>
        <v xml:space="preserve">LA TINKA                      </v>
      </c>
      <c r="AL125" t="str">
        <f>CLEAN(ARD_SAFE_PROCESSED_20220608[[#This Row],[Column9]])</f>
        <v>20251009</v>
      </c>
      <c r="AM125" t="str">
        <f>CLEAN(ARD_SAFE_PROCESSED_20220608[[#This Row],[Column10]])</f>
        <v xml:space="preserve">'                       </v>
      </c>
      <c r="AN125" t="s">
        <v>8668</v>
      </c>
      <c r="AO125" t="str">
        <f>CLEAN(ARD_SAFE_PROCESSED_20220608[[#This Row],[Column12]])</f>
        <v>4202418</v>
      </c>
      <c r="AP125" t="str">
        <f>CLEAN(ARD_SAFE_PROCESSED_20220608[[#This Row],[Column13]])</f>
        <v xml:space="preserve">   </v>
      </c>
      <c r="AQ125" t="str">
        <f>CLEAN(ARD_SAFE_PROCESSED_20220608[[#This Row],[Column14]])</f>
        <v xml:space="preserve">17171717  </v>
      </c>
      <c r="AR125" t="str">
        <f>CLEAN(ARD_SAFE_PROCESSED_20220608[[#This Row],[Column15]])</f>
        <v xml:space="preserve">POS VIRTUAL                                       </v>
      </c>
      <c r="AS125" t="str">
        <f>CLEAN(ARD_SAFE_PROCESSED_20220608[[#This Row],[Column16]])</f>
        <v xml:space="preserve">               </v>
      </c>
      <c r="AT125" t="str">
        <f>CLEAN(ARD_SAFE_PROCESSED_20220608[[#This Row],[Column17]])</f>
        <v>60.00</v>
      </c>
      <c r="AU125" t="str">
        <f>CLEAN(ARD_SAFE_PROCESSED_20220608[[#This Row],[Column18]])</f>
        <v xml:space="preserve">' </v>
      </c>
      <c r="AV125" t="str">
        <f>CLEAN(ARD_SAFE_PROCESSED_20220608[[#This Row],[Column19]])</f>
        <v xml:space="preserve">          </v>
      </c>
      <c r="AW125" t="str">
        <f>CLEAN(ARD_SAFE_PROCESSED_20220608[[#This Row],[Column20]])</f>
        <v>20251009</v>
      </c>
      <c r="AX125" t="str">
        <f>CLEAN(ARD_SAFE_PROCESSED_20220608[[#This Row],[Column21]])</f>
        <v>125138</v>
      </c>
      <c r="AY125" t="str">
        <f>LEFT(ARD_SAFE_PROCESSED_20220608[[#This Row],[Column1]],6)</f>
        <v>491909</v>
      </c>
      <c r="AZ125" t="str">
        <f>RIGHT(ARD_SAFE_PROCESSED_20220608[[#This Row],[Column1]],4)</f>
        <v>4958</v>
      </c>
      <c r="BA125" s="2">
        <f t="shared" si="22"/>
        <v>45993</v>
      </c>
      <c r="BB125">
        <f t="shared" si="23"/>
        <v>17.420000000000002</v>
      </c>
      <c r="BC125">
        <f t="shared" si="24"/>
        <v>60</v>
      </c>
      <c r="BD125" t="str">
        <f t="shared" si="25"/>
        <v>6</v>
      </c>
      <c r="BE125" t="str">
        <f t="shared" si="26"/>
        <v>F:TC40</v>
      </c>
    </row>
    <row r="126" spans="1:57" hidden="1" x14ac:dyDescent="0.3">
      <c r="A126" t="s">
        <v>8650</v>
      </c>
      <c r="B126" t="s">
        <v>8651</v>
      </c>
      <c r="C126" t="s">
        <v>147</v>
      </c>
      <c r="D126" t="s">
        <v>69</v>
      </c>
      <c r="E126" t="s">
        <v>296</v>
      </c>
      <c r="F126" t="s">
        <v>28</v>
      </c>
      <c r="G126" t="s">
        <v>29</v>
      </c>
      <c r="H126" t="s">
        <v>148</v>
      </c>
      <c r="I126" t="s">
        <v>296</v>
      </c>
      <c r="J126" t="s">
        <v>21</v>
      </c>
      <c r="K126" t="s">
        <v>8652</v>
      </c>
      <c r="L126" t="s">
        <v>8653</v>
      </c>
      <c r="M126" t="s">
        <v>65</v>
      </c>
      <c r="N126" t="s">
        <v>82</v>
      </c>
      <c r="O126" t="s">
        <v>70</v>
      </c>
      <c r="P126" t="s">
        <v>22</v>
      </c>
      <c r="Q126" t="s">
        <v>380</v>
      </c>
      <c r="R126" t="s">
        <v>23</v>
      </c>
      <c r="S126" t="s">
        <v>24</v>
      </c>
      <c r="T126" t="s">
        <v>296</v>
      </c>
      <c r="U126" t="s">
        <v>8654</v>
      </c>
      <c r="W126" t="s">
        <v>4569</v>
      </c>
      <c r="X126" t="s">
        <v>28</v>
      </c>
      <c r="Y126" t="e">
        <f>VLOOKUP(W126,ARD_SAFE_PROCESSED_20220608[[#This Row],[Column11]],1,FALSE)</f>
        <v>#N/A</v>
      </c>
      <c r="AB126" t="str">
        <f>CONCATENATE(LEFT(ARD_SAFE_PROCESSED_20220608[[#This Row],[Column1]],6),"******",RIGHT(ARD_SAFE_PROCESSED_20220608[[#This Row],[Column1]],4),";",ARD_SAFE_PROCESSED_20220608[[#This Row],[Column11]])</f>
        <v>491909******4958;74357045282001596303582</v>
      </c>
      <c r="AD126" t="str">
        <f>CLEAN(ARD_SAFE_PROCESSED_20220608[[#This Row],[Column1]])</f>
        <v>4919098438854958</v>
      </c>
      <c r="AE126" t="str">
        <f>CLEAN(ARD_SAFE_PROCESSED_20220608[[#This Row],[Column2]])</f>
        <v>006327</v>
      </c>
      <c r="AF126" t="str">
        <f>CLEAN(ARD_SAFE_PROCESSED_20220608[[#This Row],[Column3]])</f>
        <v>4078222</v>
      </c>
      <c r="AG126" t="str">
        <f>CLEAN(ARD_SAFE_PROCESSED_20220608[[#This Row],[Column4]])</f>
        <v>PV</v>
      </c>
      <c r="AH126" t="str">
        <f>CLEAN(ARD_SAFE_PROCESSED_20220608[[#This Row],[Column5]])</f>
        <v>20251009</v>
      </c>
      <c r="AI126" t="str">
        <f>CLEAN(ARD_SAFE_PROCESSED_20220608[[#This Row],[Column6]])</f>
        <v>604</v>
      </c>
      <c r="AJ126" t="str">
        <f>CLEAN(ARD_SAFE_PROCESSED_20220608[[#This Row],[Column7]])</f>
        <v>76</v>
      </c>
      <c r="AK126" t="str">
        <f>CLEAN(ARD_SAFE_PROCESSED_20220608[[#This Row],[Column8]])</f>
        <v xml:space="preserve">LA TINKA                      </v>
      </c>
      <c r="AL126" t="str">
        <f>CLEAN(ARD_SAFE_PROCESSED_20220608[[#This Row],[Column9]])</f>
        <v>20251009</v>
      </c>
      <c r="AM126" t="str">
        <f>CLEAN(ARD_SAFE_PROCESSED_20220608[[#This Row],[Column10]])</f>
        <v xml:space="preserve">'                       </v>
      </c>
      <c r="AN126" t="s">
        <v>8652</v>
      </c>
      <c r="AO126" t="str">
        <f>CLEAN(ARD_SAFE_PROCESSED_20220608[[#This Row],[Column12]])</f>
        <v>4201814</v>
      </c>
      <c r="AP126" t="str">
        <f>CLEAN(ARD_SAFE_PROCESSED_20220608[[#This Row],[Column13]])</f>
        <v xml:space="preserve">   </v>
      </c>
      <c r="AQ126" t="str">
        <f>CLEAN(ARD_SAFE_PROCESSED_20220608[[#This Row],[Column14]])</f>
        <v xml:space="preserve">17171717  </v>
      </c>
      <c r="AR126" t="str">
        <f>CLEAN(ARD_SAFE_PROCESSED_20220608[[#This Row],[Column15]])</f>
        <v xml:space="preserve">POS VIRTUAL                                       </v>
      </c>
      <c r="AS126" t="str">
        <f>CLEAN(ARD_SAFE_PROCESSED_20220608[[#This Row],[Column16]])</f>
        <v xml:space="preserve">               </v>
      </c>
      <c r="AT126" t="str">
        <f>CLEAN(ARD_SAFE_PROCESSED_20220608[[#This Row],[Column17]])</f>
        <v>39.00</v>
      </c>
      <c r="AU126" t="str">
        <f>CLEAN(ARD_SAFE_PROCESSED_20220608[[#This Row],[Column18]])</f>
        <v xml:space="preserve">' </v>
      </c>
      <c r="AV126" t="str">
        <f>CLEAN(ARD_SAFE_PROCESSED_20220608[[#This Row],[Column19]])</f>
        <v xml:space="preserve">          </v>
      </c>
      <c r="AW126" t="str">
        <f>CLEAN(ARD_SAFE_PROCESSED_20220608[[#This Row],[Column20]])</f>
        <v>20251009</v>
      </c>
      <c r="AX126" t="str">
        <f>CLEAN(ARD_SAFE_PROCESSED_20220608[[#This Row],[Column21]])</f>
        <v>122333</v>
      </c>
      <c r="AY126" t="str">
        <f>LEFT(ARD_SAFE_PROCESSED_20220608[[#This Row],[Column1]],6)</f>
        <v>491909</v>
      </c>
      <c r="AZ126" t="str">
        <f>RIGHT(ARD_SAFE_PROCESSED_20220608[[#This Row],[Column1]],4)</f>
        <v>4958</v>
      </c>
      <c r="BA126" s="2">
        <f t="shared" si="22"/>
        <v>45993</v>
      </c>
      <c r="BB126">
        <f t="shared" si="23"/>
        <v>11.32</v>
      </c>
      <c r="BC126">
        <f t="shared" si="24"/>
        <v>39</v>
      </c>
      <c r="BD126" t="str">
        <f t="shared" si="25"/>
        <v>6</v>
      </c>
      <c r="BE126" t="str">
        <f t="shared" si="26"/>
        <v>F:TC40</v>
      </c>
    </row>
    <row r="127" spans="1:57" hidden="1" x14ac:dyDescent="0.3">
      <c r="A127" t="s">
        <v>7435</v>
      </c>
      <c r="B127" t="s">
        <v>7457</v>
      </c>
      <c r="C127" t="s">
        <v>7451</v>
      </c>
      <c r="D127" t="s">
        <v>64</v>
      </c>
      <c r="E127" t="s">
        <v>288</v>
      </c>
      <c r="F127" t="s">
        <v>28</v>
      </c>
      <c r="G127" t="s">
        <v>29</v>
      </c>
      <c r="H127" t="s">
        <v>7452</v>
      </c>
      <c r="I127" t="s">
        <v>288</v>
      </c>
      <c r="J127" t="s">
        <v>21</v>
      </c>
      <c r="K127" t="s">
        <v>7458</v>
      </c>
      <c r="L127" t="s">
        <v>7459</v>
      </c>
      <c r="M127" t="s">
        <v>65</v>
      </c>
      <c r="N127" t="s">
        <v>67</v>
      </c>
      <c r="O127" t="s">
        <v>66</v>
      </c>
      <c r="P127" t="s">
        <v>22</v>
      </c>
      <c r="Q127" t="s">
        <v>7460</v>
      </c>
      <c r="R127" t="s">
        <v>23</v>
      </c>
      <c r="S127" t="s">
        <v>24</v>
      </c>
      <c r="T127" t="s">
        <v>288</v>
      </c>
      <c r="U127" t="s">
        <v>7461</v>
      </c>
      <c r="W127" t="s">
        <v>4575</v>
      </c>
      <c r="X127" t="s">
        <v>28</v>
      </c>
      <c r="Y127" t="e">
        <f>VLOOKUP(W127,ARD_SAFE_PROCESSED_20220608[[#This Row],[Column11]],1,FALSE)</f>
        <v>#N/A</v>
      </c>
      <c r="AB127" t="str">
        <f>CONCATENATE(LEFT(ARD_SAFE_PROCESSED_20220608[[#This Row],[Column1]],6),"******",RIGHT(ARD_SAFE_PROCESSED_20220608[[#This Row],[Column1]],4),";",ARD_SAFE_PROCESSED_20220608[[#This Row],[Column11]])</f>
        <v>455788******7183;74357045283000372800893</v>
      </c>
      <c r="AD127" t="str">
        <f>CLEAN(ARD_SAFE_PROCESSED_20220608[[#This Row],[Column1]])</f>
        <v>4557881489307183</v>
      </c>
      <c r="AE127" t="str">
        <f>CLEAN(ARD_SAFE_PROCESSED_20220608[[#This Row],[Column2]])</f>
        <v>215187</v>
      </c>
      <c r="AF127" t="str">
        <f>CLEAN(ARD_SAFE_PROCESSED_20220608[[#This Row],[Column3]])</f>
        <v>1053276</v>
      </c>
      <c r="AG127" t="str">
        <f>CLEAN(ARD_SAFE_PROCESSED_20220608[[#This Row],[Column4]])</f>
        <v>PL</v>
      </c>
      <c r="AH127" t="str">
        <f>CLEAN(ARD_SAFE_PROCESSED_20220608[[#This Row],[Column5]])</f>
        <v>20251010</v>
      </c>
      <c r="AI127" t="str">
        <f>CLEAN(ARD_SAFE_PROCESSED_20220608[[#This Row],[Column6]])</f>
        <v>604</v>
      </c>
      <c r="AJ127" t="str">
        <f>CLEAN(ARD_SAFE_PROCESSED_20220608[[#This Row],[Column7]])</f>
        <v>76</v>
      </c>
      <c r="AK127" t="str">
        <f>CLEAN(ARD_SAFE_PROCESSED_20220608[[#This Row],[Column8]])</f>
        <v xml:space="preserve">2442 MASS IMPERIAL3 SA MS     </v>
      </c>
      <c r="AL127" t="str">
        <f>CLEAN(ARD_SAFE_PROCESSED_20220608[[#This Row],[Column9]])</f>
        <v>20251010</v>
      </c>
      <c r="AM127" t="str">
        <f>CLEAN(ARD_SAFE_PROCESSED_20220608[[#This Row],[Column10]])</f>
        <v xml:space="preserve">'                       </v>
      </c>
      <c r="AN127" t="s">
        <v>7458</v>
      </c>
      <c r="AO127" t="str">
        <f>CLEAN(ARD_SAFE_PROCESSED_20220608[[#This Row],[Column12]])</f>
        <v>7269</v>
      </c>
      <c r="AP127" t="str">
        <f>CLEAN(ARD_SAFE_PROCESSED_20220608[[#This Row],[Column13]])</f>
        <v xml:space="preserve">   </v>
      </c>
      <c r="AQ127" t="str">
        <f>CLEAN(ARD_SAFE_PROCESSED_20220608[[#This Row],[Column14]])</f>
        <v xml:space="preserve">PS0001    </v>
      </c>
      <c r="AR127" t="str">
        <f>CLEAN(ARD_SAFE_PROCESSED_20220608[[#This Row],[Column15]])</f>
        <v xml:space="preserve">POS CONTACTLESS CHIP                              </v>
      </c>
      <c r="AS127" t="str">
        <f>CLEAN(ARD_SAFE_PROCESSED_20220608[[#This Row],[Column16]])</f>
        <v xml:space="preserve">               </v>
      </c>
      <c r="AT127" t="str">
        <f>CLEAN(ARD_SAFE_PROCESSED_20220608[[#This Row],[Column17]])</f>
        <v>11.51</v>
      </c>
      <c r="AU127" t="str">
        <f>CLEAN(ARD_SAFE_PROCESSED_20220608[[#This Row],[Column18]])</f>
        <v xml:space="preserve">' </v>
      </c>
      <c r="AV127" t="str">
        <f>CLEAN(ARD_SAFE_PROCESSED_20220608[[#This Row],[Column19]])</f>
        <v xml:space="preserve">          </v>
      </c>
      <c r="AW127" t="str">
        <f>CLEAN(ARD_SAFE_PROCESSED_20220608[[#This Row],[Column20]])</f>
        <v>20251010</v>
      </c>
      <c r="AX127" t="str">
        <f>CLEAN(ARD_SAFE_PROCESSED_20220608[[#This Row],[Column21]])</f>
        <v>205143</v>
      </c>
      <c r="AY127" t="str">
        <f>LEFT(ARD_SAFE_PROCESSED_20220608[[#This Row],[Column1]],6)</f>
        <v>455788</v>
      </c>
      <c r="AZ127" t="str">
        <f>RIGHT(ARD_SAFE_PROCESSED_20220608[[#This Row],[Column1]],4)</f>
        <v>7183</v>
      </c>
      <c r="BA127" s="2">
        <f t="shared" si="22"/>
        <v>45994</v>
      </c>
      <c r="BB127">
        <f t="shared" si="23"/>
        <v>3.35</v>
      </c>
      <c r="BC127">
        <f t="shared" si="24"/>
        <v>11.51</v>
      </c>
      <c r="BD127" t="str">
        <f t="shared" si="25"/>
        <v>0</v>
      </c>
      <c r="BE127" t="str">
        <f t="shared" si="26"/>
        <v>F:TC40</v>
      </c>
    </row>
    <row r="128" spans="1:57" hidden="1" x14ac:dyDescent="0.3">
      <c r="A128" t="s">
        <v>6280</v>
      </c>
      <c r="B128" t="s">
        <v>6294</v>
      </c>
      <c r="C128" t="s">
        <v>6282</v>
      </c>
      <c r="D128" t="s">
        <v>25</v>
      </c>
      <c r="E128" t="s">
        <v>301</v>
      </c>
      <c r="F128" t="s">
        <v>28</v>
      </c>
      <c r="G128" t="s">
        <v>29</v>
      </c>
      <c r="H128" t="s">
        <v>6283</v>
      </c>
      <c r="I128" t="s">
        <v>288</v>
      </c>
      <c r="J128" t="s">
        <v>21</v>
      </c>
      <c r="K128" t="s">
        <v>6295</v>
      </c>
      <c r="L128" t="s">
        <v>6296</v>
      </c>
      <c r="M128" t="s">
        <v>65</v>
      </c>
      <c r="N128" t="s">
        <v>26</v>
      </c>
      <c r="O128" t="s">
        <v>27</v>
      </c>
      <c r="P128" t="s">
        <v>6297</v>
      </c>
      <c r="Q128" t="s">
        <v>6287</v>
      </c>
      <c r="R128" t="s">
        <v>23</v>
      </c>
      <c r="S128" t="s">
        <v>24</v>
      </c>
      <c r="T128" t="s">
        <v>301</v>
      </c>
      <c r="U128" t="s">
        <v>6298</v>
      </c>
      <c r="W128" t="s">
        <v>10876</v>
      </c>
      <c r="X128" t="s">
        <v>81</v>
      </c>
      <c r="Y128" t="e">
        <f>VLOOKUP(W128,ARD_SAFE_PROCESSED_20220608[[#This Row],[Column11]],1,FALSE)</f>
        <v>#N/A</v>
      </c>
      <c r="AB128" t="str">
        <f>CONCATENATE(LEFT(ARD_SAFE_PROCESSED_20220608[[#This Row],[Column1]],6),"******",RIGHT(ARD_SAFE_PROCESSED_20220608[[#This Row],[Column1]],4),";",ARD_SAFE_PROCESSED_20220608[[#This Row],[Column11]])</f>
        <v>455788******5475;74357045283006853800021</v>
      </c>
      <c r="AD128" t="str">
        <f>CLEAN(ARD_SAFE_PROCESSED_20220608[[#This Row],[Column1]])</f>
        <v>4557880676445475</v>
      </c>
      <c r="AE128" t="str">
        <f>CLEAN(ARD_SAFE_PROCESSED_20220608[[#This Row],[Column2]])</f>
        <v>761705</v>
      </c>
      <c r="AF128" t="str">
        <f>CLEAN(ARD_SAFE_PROCESSED_20220608[[#This Row],[Column3]])</f>
        <v>4039457</v>
      </c>
      <c r="AG128" t="str">
        <f>CLEAN(ARD_SAFE_PROCESSED_20220608[[#This Row],[Column4]])</f>
        <v>EC</v>
      </c>
      <c r="AH128" t="str">
        <f>CLEAN(ARD_SAFE_PROCESSED_20220608[[#This Row],[Column5]])</f>
        <v>20251006</v>
      </c>
      <c r="AI128" t="str">
        <f>CLEAN(ARD_SAFE_PROCESSED_20220608[[#This Row],[Column6]])</f>
        <v>604</v>
      </c>
      <c r="AJ128" t="str">
        <f>CLEAN(ARD_SAFE_PROCESSED_20220608[[#This Row],[Column7]])</f>
        <v>76</v>
      </c>
      <c r="AK128" t="str">
        <f>CLEAN(ARD_SAFE_PROCESSED_20220608[[#This Row],[Column8]])</f>
        <v xml:space="preserve">DLC*A2VERSE                   </v>
      </c>
      <c r="AL128" t="str">
        <f>CLEAN(ARD_SAFE_PROCESSED_20220608[[#This Row],[Column9]])</f>
        <v>20251010</v>
      </c>
      <c r="AM128" t="str">
        <f>CLEAN(ARD_SAFE_PROCESSED_20220608[[#This Row],[Column10]])</f>
        <v xml:space="preserve">'                       </v>
      </c>
      <c r="AN128" t="s">
        <v>6295</v>
      </c>
      <c r="AO128" t="str">
        <f>CLEAN(ARD_SAFE_PROCESSED_20220608[[#This Row],[Column12]])</f>
        <v>6556639</v>
      </c>
      <c r="AP128" t="str">
        <f>CLEAN(ARD_SAFE_PROCESSED_20220608[[#This Row],[Column13]])</f>
        <v xml:space="preserve">   </v>
      </c>
      <c r="AQ128" t="str">
        <f>CLEAN(ARD_SAFE_PROCESSED_20220608[[#This Row],[Column14]])</f>
        <v xml:space="preserve">PV000000  </v>
      </c>
      <c r="AR128" t="str">
        <f>CLEAN(ARD_SAFE_PROCESSED_20220608[[#This Row],[Column15]])</f>
        <v xml:space="preserve">E-COMMERCE                                        </v>
      </c>
      <c r="AS128" t="str">
        <f>CLEAN(ARD_SAFE_PROCESSED_20220608[[#This Row],[Column16]])</f>
        <v xml:space="preserve">11937068633    </v>
      </c>
      <c r="AT128" t="str">
        <f>CLEAN(ARD_SAFE_PROCESSED_20220608[[#This Row],[Column17]])</f>
        <v>121.58</v>
      </c>
      <c r="AU128" t="str">
        <f>CLEAN(ARD_SAFE_PROCESSED_20220608[[#This Row],[Column18]])</f>
        <v xml:space="preserve">' </v>
      </c>
      <c r="AV128" t="str">
        <f>CLEAN(ARD_SAFE_PROCESSED_20220608[[#This Row],[Column19]])</f>
        <v xml:space="preserve">          </v>
      </c>
      <c r="AW128" t="str">
        <f>CLEAN(ARD_SAFE_PROCESSED_20220608[[#This Row],[Column20]])</f>
        <v>20251006</v>
      </c>
      <c r="AX128" t="str">
        <f>CLEAN(ARD_SAFE_PROCESSED_20220608[[#This Row],[Column21]])</f>
        <v>172052</v>
      </c>
      <c r="AY128" t="str">
        <f>LEFT(ARD_SAFE_PROCESSED_20220608[[#This Row],[Column1]],6)</f>
        <v>455788</v>
      </c>
      <c r="AZ128" t="str">
        <f>RIGHT(ARD_SAFE_PROCESSED_20220608[[#This Row],[Column1]],4)</f>
        <v>5475</v>
      </c>
      <c r="BA128" s="2">
        <f t="shared" si="22"/>
        <v>45993</v>
      </c>
      <c r="BB128">
        <f t="shared" si="23"/>
        <v>35.119999999999997</v>
      </c>
      <c r="BC128">
        <f t="shared" si="24"/>
        <v>121.58</v>
      </c>
      <c r="BD128" t="str">
        <f t="shared" si="25"/>
        <v>6</v>
      </c>
      <c r="BE128" t="str">
        <f t="shared" si="26"/>
        <v>F:TC40</v>
      </c>
    </row>
    <row r="129" spans="1:57" s="1" customFormat="1" hidden="1" x14ac:dyDescent="0.3">
      <c r="A129" s="1" t="s">
        <v>6177</v>
      </c>
      <c r="B129" s="1" t="s">
        <v>6178</v>
      </c>
      <c r="C129" s="1" t="s">
        <v>290</v>
      </c>
      <c r="D129" s="1" t="s">
        <v>25</v>
      </c>
      <c r="E129" s="1" t="s">
        <v>288</v>
      </c>
      <c r="F129" s="1" t="s">
        <v>28</v>
      </c>
      <c r="G129" s="1" t="s">
        <v>29</v>
      </c>
      <c r="H129" s="1" t="s">
        <v>291</v>
      </c>
      <c r="I129" s="1" t="s">
        <v>288</v>
      </c>
      <c r="J129" s="1" t="s">
        <v>21</v>
      </c>
      <c r="K129" s="1" t="s">
        <v>6179</v>
      </c>
      <c r="L129" s="1" t="s">
        <v>6180</v>
      </c>
      <c r="M129" s="1" t="s">
        <v>65</v>
      </c>
      <c r="N129" s="1" t="s">
        <v>26</v>
      </c>
      <c r="O129" s="1" t="s">
        <v>27</v>
      </c>
      <c r="P129" s="1" t="s">
        <v>6181</v>
      </c>
      <c r="Q129" s="1" t="s">
        <v>160</v>
      </c>
      <c r="R129" s="1" t="s">
        <v>23</v>
      </c>
      <c r="S129" s="1" t="s">
        <v>24</v>
      </c>
      <c r="T129" s="1" t="s">
        <v>288</v>
      </c>
      <c r="U129" s="1" t="s">
        <v>6182</v>
      </c>
      <c r="W129" s="1" t="s">
        <v>10877</v>
      </c>
      <c r="X129" s="1" t="s">
        <v>81</v>
      </c>
      <c r="Y129" s="1" t="e">
        <f>VLOOKUP(W129,ARD_SAFE_PROCESSED_20220608[[#This Row],[Column11]],1,FALSE)</f>
        <v>#N/A</v>
      </c>
      <c r="AB129" s="1" t="str">
        <f>CONCATENATE(LEFT(ARD_SAFE_PROCESSED_20220608[[#This Row],[Column1]],6),"******",RIGHT(ARD_SAFE_PROCESSED_20220608[[#This Row],[Column1]],4),";",ARD_SAFE_PROCESSED_20220608[[#This Row],[Column11]])</f>
        <v>455513******5968;74357045283006865703254</v>
      </c>
      <c r="AD129" s="1" t="str">
        <f>CLEAN(ARD_SAFE_PROCESSED_20220608[[#This Row],[Column1]])</f>
        <v>4555133001815968</v>
      </c>
      <c r="AE129" s="1" t="str">
        <f>CLEAN(ARD_SAFE_PROCESSED_20220608[[#This Row],[Column2]])</f>
        <v>37UUPR</v>
      </c>
      <c r="AF129" s="1" t="str">
        <f>CLEAN(ARD_SAFE_PROCESSED_20220608[[#This Row],[Column3]])</f>
        <v>4041493</v>
      </c>
      <c r="AG129" s="1" t="str">
        <f>CLEAN(ARD_SAFE_PROCESSED_20220608[[#This Row],[Column4]])</f>
        <v>EC</v>
      </c>
      <c r="AH129" s="1" t="str">
        <f>CLEAN(ARD_SAFE_PROCESSED_20220608[[#This Row],[Column5]])</f>
        <v>20251010</v>
      </c>
      <c r="AI129" s="1" t="str">
        <f>CLEAN(ARD_SAFE_PROCESSED_20220608[[#This Row],[Column6]])</f>
        <v>604</v>
      </c>
      <c r="AJ129" s="1" t="str">
        <f>CLEAN(ARD_SAFE_PROCESSED_20220608[[#This Row],[Column7]])</f>
        <v>76</v>
      </c>
      <c r="AK129" s="1" t="str">
        <f>CLEAN(ARD_SAFE_PROCESSED_20220608[[#This Row],[Column8]])</f>
        <v xml:space="preserve">ECM*CRUNCHYROLL               </v>
      </c>
      <c r="AL129" s="1" t="str">
        <f>CLEAN(ARD_SAFE_PROCESSED_20220608[[#This Row],[Column9]])</f>
        <v>20251010</v>
      </c>
      <c r="AM129" s="1" t="str">
        <f>CLEAN(ARD_SAFE_PROCESSED_20220608[[#This Row],[Column10]])</f>
        <v xml:space="preserve">'                       </v>
      </c>
      <c r="AN129" s="1" t="s">
        <v>6179</v>
      </c>
      <c r="AO129" s="1" t="str">
        <f>CLEAN(ARD_SAFE_PROCESSED_20220608[[#This Row],[Column12]])</f>
        <v>180542</v>
      </c>
      <c r="AP129" s="1" t="str">
        <f>CLEAN(ARD_SAFE_PROCESSED_20220608[[#This Row],[Column13]])</f>
        <v xml:space="preserve">   </v>
      </c>
      <c r="AQ129" s="1" t="str">
        <f>CLEAN(ARD_SAFE_PROCESSED_20220608[[#This Row],[Column14]])</f>
        <v xml:space="preserve">PV000000  </v>
      </c>
      <c r="AR129" s="1" t="str">
        <f>CLEAN(ARD_SAFE_PROCESSED_20220608[[#This Row],[Column15]])</f>
        <v xml:space="preserve">E-COMMERCE                                        </v>
      </c>
      <c r="AS129" s="1" t="str">
        <f>CLEAN(ARD_SAFE_PROCESSED_20220608[[#This Row],[Column16]])</f>
        <v xml:space="preserve">133287029901   </v>
      </c>
      <c r="AT129" s="1" t="str">
        <f>CLEAN(ARD_SAFE_PROCESSED_20220608[[#This Row],[Column17]])</f>
        <v>19.00</v>
      </c>
      <c r="AU129" s="1" t="str">
        <f>CLEAN(ARD_SAFE_PROCESSED_20220608[[#This Row],[Column18]])</f>
        <v xml:space="preserve">' </v>
      </c>
      <c r="AV129" s="1" t="str">
        <f>CLEAN(ARD_SAFE_PROCESSED_20220608[[#This Row],[Column19]])</f>
        <v xml:space="preserve">          </v>
      </c>
      <c r="AW129" s="1" t="str">
        <f>CLEAN(ARD_SAFE_PROCESSED_20220608[[#This Row],[Column20]])</f>
        <v>20251010</v>
      </c>
      <c r="AX129" s="1" t="str">
        <f>CLEAN(ARD_SAFE_PROCESSED_20220608[[#This Row],[Column21]])</f>
        <v>175527</v>
      </c>
      <c r="AY129" s="1" t="str">
        <f>LEFT(ARD_SAFE_PROCESSED_20220608[[#This Row],[Column1]],6)</f>
        <v>455513</v>
      </c>
      <c r="AZ129" s="1" t="str">
        <f>RIGHT(ARD_SAFE_PROCESSED_20220608[[#This Row],[Column1]],4)</f>
        <v>5968</v>
      </c>
      <c r="BA129" s="10">
        <f t="shared" ref="BA129:BA168" si="27">VLOOKUP(AB129,x,6,FALSE)</f>
        <v>45994</v>
      </c>
      <c r="BB129" s="1">
        <f t="shared" ref="BB129:BB168" si="28">VLOOKUP(AB129,x,2,FALSE)</f>
        <v>5.6</v>
      </c>
      <c r="BC129" s="1">
        <f t="shared" ref="BC129:BC168" si="29">VLOOKUP(AB129,x,3,FALSE)</f>
        <v>102.37</v>
      </c>
      <c r="BD129" s="1" t="str">
        <f t="shared" ref="BD129:BD168" si="30">VLOOKUP(AB129,x,4,FALSE)</f>
        <v>6</v>
      </c>
      <c r="BE129" s="1" t="str">
        <f t="shared" ref="BE129:BE168" si="31">VLOOKUP(AB129,x,5,FALSE)</f>
        <v>F:TC40</v>
      </c>
    </row>
    <row r="130" spans="1:57" hidden="1" x14ac:dyDescent="0.3">
      <c r="A130" t="s">
        <v>4824</v>
      </c>
      <c r="B130" t="s">
        <v>4825</v>
      </c>
      <c r="C130" t="s">
        <v>3153</v>
      </c>
      <c r="D130" t="s">
        <v>25</v>
      </c>
      <c r="E130" t="s">
        <v>288</v>
      </c>
      <c r="F130" t="s">
        <v>28</v>
      </c>
      <c r="G130" t="s">
        <v>29</v>
      </c>
      <c r="H130" t="s">
        <v>3154</v>
      </c>
      <c r="I130" t="s">
        <v>288</v>
      </c>
      <c r="J130" t="s">
        <v>21</v>
      </c>
      <c r="K130" t="s">
        <v>4826</v>
      </c>
      <c r="L130" t="s">
        <v>4827</v>
      </c>
      <c r="M130" t="s">
        <v>65</v>
      </c>
      <c r="N130" t="s">
        <v>26</v>
      </c>
      <c r="O130" t="s">
        <v>27</v>
      </c>
      <c r="P130" t="s">
        <v>4828</v>
      </c>
      <c r="Q130" t="s">
        <v>4829</v>
      </c>
      <c r="R130" t="s">
        <v>23</v>
      </c>
      <c r="S130" t="s">
        <v>24</v>
      </c>
      <c r="T130" t="s">
        <v>288</v>
      </c>
      <c r="U130" t="s">
        <v>2952</v>
      </c>
      <c r="W130" t="s">
        <v>10878</v>
      </c>
      <c r="X130" t="s">
        <v>81</v>
      </c>
      <c r="Y130" t="e">
        <f>VLOOKUP(W130,ARD_SAFE_PROCESSED_20220608[[#This Row],[Column11]],1,FALSE)</f>
        <v>#N/A</v>
      </c>
      <c r="AB130" t="str">
        <f>CONCATENATE(LEFT(ARD_SAFE_PROCESSED_20220608[[#This Row],[Column1]],6),"******",RIGHT(ARD_SAFE_PROCESSED_20220608[[#This Row],[Column1]],4),";",ARD_SAFE_PROCESSED_20220608[[#This Row],[Column11]])</f>
        <v>428083******5939;74357045283006873900306</v>
      </c>
      <c r="AD130" t="str">
        <f>CLEAN(ARD_SAFE_PROCESSED_20220608[[#This Row],[Column1]])</f>
        <v>4280830042995939</v>
      </c>
      <c r="AE130" t="str">
        <f>CLEAN(ARD_SAFE_PROCESSED_20220608[[#This Row],[Column2]])</f>
        <v>009955</v>
      </c>
      <c r="AF130" t="str">
        <f>CLEAN(ARD_SAFE_PROCESSED_20220608[[#This Row],[Column3]])</f>
        <v>4078603</v>
      </c>
      <c r="AG130" t="str">
        <f>CLEAN(ARD_SAFE_PROCESSED_20220608[[#This Row],[Column4]])</f>
        <v>EC</v>
      </c>
      <c r="AH130" t="str">
        <f>CLEAN(ARD_SAFE_PROCESSED_20220608[[#This Row],[Column5]])</f>
        <v>20251010</v>
      </c>
      <c r="AI130" t="str">
        <f>CLEAN(ARD_SAFE_PROCESSED_20220608[[#This Row],[Column6]])</f>
        <v>604</v>
      </c>
      <c r="AJ130" t="str">
        <f>CLEAN(ARD_SAFE_PROCESSED_20220608[[#This Row],[Column7]])</f>
        <v>76</v>
      </c>
      <c r="AK130" t="str">
        <f>CLEAN(ARD_SAFE_PROCESSED_20220608[[#This Row],[Column8]])</f>
        <v>UNIVERSIDAD DE SAN MARTIN DE P</v>
      </c>
      <c r="AL130" t="str">
        <f>CLEAN(ARD_SAFE_PROCESSED_20220608[[#This Row],[Column9]])</f>
        <v>20251010</v>
      </c>
      <c r="AM130" t="str">
        <f>CLEAN(ARD_SAFE_PROCESSED_20220608[[#This Row],[Column10]])</f>
        <v xml:space="preserve">'                       </v>
      </c>
      <c r="AN130" t="s">
        <v>4826</v>
      </c>
      <c r="AO130" t="str">
        <f>CLEAN(ARD_SAFE_PROCESSED_20220608[[#This Row],[Column12]])</f>
        <v>174957</v>
      </c>
      <c r="AP130" t="str">
        <f>CLEAN(ARD_SAFE_PROCESSED_20220608[[#This Row],[Column13]])</f>
        <v xml:space="preserve">   </v>
      </c>
      <c r="AQ130" t="str">
        <f>CLEAN(ARD_SAFE_PROCESSED_20220608[[#This Row],[Column14]])</f>
        <v xml:space="preserve">PV000000  </v>
      </c>
      <c r="AR130" t="str">
        <f>CLEAN(ARD_SAFE_PROCESSED_20220608[[#This Row],[Column15]])</f>
        <v xml:space="preserve">E-COMMERCE                                        </v>
      </c>
      <c r="AS130" t="str">
        <f>CLEAN(ARD_SAFE_PROCESSED_20220608[[#This Row],[Column16]])</f>
        <v xml:space="preserve">1760136183     </v>
      </c>
      <c r="AT130" t="str">
        <f>CLEAN(ARD_SAFE_PROCESSED_20220608[[#This Row],[Column17]])</f>
        <v>626.28</v>
      </c>
      <c r="AU130" t="str">
        <f>CLEAN(ARD_SAFE_PROCESSED_20220608[[#This Row],[Column18]])</f>
        <v xml:space="preserve">' </v>
      </c>
      <c r="AV130" t="str">
        <f>CLEAN(ARD_SAFE_PROCESSED_20220608[[#This Row],[Column19]])</f>
        <v xml:space="preserve">          </v>
      </c>
      <c r="AW130" t="str">
        <f>CLEAN(ARD_SAFE_PROCESSED_20220608[[#This Row],[Column20]])</f>
        <v>20251010</v>
      </c>
      <c r="AX130" t="str">
        <f>CLEAN(ARD_SAFE_PROCESSED_20220608[[#This Row],[Column21]])</f>
        <v>174315</v>
      </c>
      <c r="AY130" t="str">
        <f>LEFT(ARD_SAFE_PROCESSED_20220608[[#This Row],[Column1]],6)</f>
        <v>428083</v>
      </c>
      <c r="AZ130" t="str">
        <f>RIGHT(ARD_SAFE_PROCESSED_20220608[[#This Row],[Column1]],4)</f>
        <v>5939</v>
      </c>
      <c r="BA130" s="2">
        <f t="shared" si="27"/>
        <v>45993</v>
      </c>
      <c r="BB130">
        <f t="shared" si="28"/>
        <v>182.21</v>
      </c>
      <c r="BC130">
        <f t="shared" si="29"/>
        <v>626.28</v>
      </c>
      <c r="BD130" t="str">
        <f t="shared" si="30"/>
        <v>6</v>
      </c>
      <c r="BE130" t="str">
        <f t="shared" si="31"/>
        <v>F:TC40</v>
      </c>
    </row>
    <row r="131" spans="1:57" hidden="1" x14ac:dyDescent="0.3">
      <c r="A131" t="s">
        <v>5074</v>
      </c>
      <c r="B131" t="s">
        <v>5089</v>
      </c>
      <c r="C131" t="s">
        <v>5076</v>
      </c>
      <c r="D131" t="s">
        <v>25</v>
      </c>
      <c r="E131" t="s">
        <v>279</v>
      </c>
      <c r="F131" t="s">
        <v>28</v>
      </c>
      <c r="G131" t="s">
        <v>29</v>
      </c>
      <c r="H131" t="s">
        <v>5077</v>
      </c>
      <c r="I131" t="s">
        <v>279</v>
      </c>
      <c r="J131" t="s">
        <v>21</v>
      </c>
      <c r="K131" t="s">
        <v>5090</v>
      </c>
      <c r="L131" t="s">
        <v>5091</v>
      </c>
      <c r="M131" t="s">
        <v>65</v>
      </c>
      <c r="N131" t="s">
        <v>26</v>
      </c>
      <c r="O131" t="s">
        <v>27</v>
      </c>
      <c r="P131" t="s">
        <v>5092</v>
      </c>
      <c r="Q131" t="s">
        <v>5093</v>
      </c>
      <c r="R131" t="s">
        <v>23</v>
      </c>
      <c r="S131" t="s">
        <v>24</v>
      </c>
      <c r="T131" t="s">
        <v>279</v>
      </c>
      <c r="U131" t="s">
        <v>5094</v>
      </c>
      <c r="W131" t="s">
        <v>7980</v>
      </c>
      <c r="X131" t="s">
        <v>28</v>
      </c>
      <c r="Y131" t="e">
        <f>VLOOKUP(W131,ARD_SAFE_PROCESSED_20220608[[#This Row],[Column11]],1,FALSE)</f>
        <v>#N/A</v>
      </c>
      <c r="AB131" t="str">
        <f>CONCATENATE(LEFT(ARD_SAFE_PROCESSED_20220608[[#This Row],[Column1]],6),"******",RIGHT(ARD_SAFE_PROCESSED_20220608[[#This Row],[Column1]],4),";",ARD_SAFE_PROCESSED_20220608[[#This Row],[Column11]])</f>
        <v>434925******3883;74357045284000139200642</v>
      </c>
      <c r="AD131" t="str">
        <f>CLEAN(ARD_SAFE_PROCESSED_20220608[[#This Row],[Column1]])</f>
        <v>4349250443793883</v>
      </c>
      <c r="AE131" t="str">
        <f>CLEAN(ARD_SAFE_PROCESSED_20220608[[#This Row],[Column2]])</f>
        <v>001325</v>
      </c>
      <c r="AF131" t="str">
        <f>CLEAN(ARD_SAFE_PROCESSED_20220608[[#This Row],[Column3]])</f>
        <v>4039332</v>
      </c>
      <c r="AG131" t="str">
        <f>CLEAN(ARD_SAFE_PROCESSED_20220608[[#This Row],[Column4]])</f>
        <v>EC</v>
      </c>
      <c r="AH131" t="str">
        <f>CLEAN(ARD_SAFE_PROCESSED_20220608[[#This Row],[Column5]])</f>
        <v>20251011</v>
      </c>
      <c r="AI131" t="str">
        <f>CLEAN(ARD_SAFE_PROCESSED_20220608[[#This Row],[Column6]])</f>
        <v>604</v>
      </c>
      <c r="AJ131" t="str">
        <f>CLEAN(ARD_SAFE_PROCESSED_20220608[[#This Row],[Column7]])</f>
        <v>76</v>
      </c>
      <c r="AK131" t="str">
        <f>CLEAN(ARD_SAFE_PROCESSED_20220608[[#This Row],[Column8]])</f>
        <v xml:space="preserve">DLC*TIK TOK                   </v>
      </c>
      <c r="AL131" t="str">
        <f>CLEAN(ARD_SAFE_PROCESSED_20220608[[#This Row],[Column9]])</f>
        <v>20251011</v>
      </c>
      <c r="AM131" t="str">
        <f>CLEAN(ARD_SAFE_PROCESSED_20220608[[#This Row],[Column10]])</f>
        <v xml:space="preserve">'                       </v>
      </c>
      <c r="AN131" t="s">
        <v>5090</v>
      </c>
      <c r="AO131" t="str">
        <f>CLEAN(ARD_SAFE_PROCESSED_20220608[[#This Row],[Column12]])</f>
        <v>1581412</v>
      </c>
      <c r="AP131" t="str">
        <f>CLEAN(ARD_SAFE_PROCESSED_20220608[[#This Row],[Column13]])</f>
        <v xml:space="preserve">   </v>
      </c>
      <c r="AQ131" t="str">
        <f>CLEAN(ARD_SAFE_PROCESSED_20220608[[#This Row],[Column14]])</f>
        <v xml:space="preserve">PV000000  </v>
      </c>
      <c r="AR131" t="str">
        <f>CLEAN(ARD_SAFE_PROCESSED_20220608[[#This Row],[Column15]])</f>
        <v xml:space="preserve">E-COMMERCE                                        </v>
      </c>
      <c r="AS131" t="str">
        <f>CLEAN(ARD_SAFE_PROCESSED_20220608[[#This Row],[Column16]])</f>
        <v xml:space="preserve">11995947189    </v>
      </c>
      <c r="AT131" t="str">
        <f>CLEAN(ARD_SAFE_PROCESSED_20220608[[#This Row],[Column17]])</f>
        <v>82.13</v>
      </c>
      <c r="AU131" t="str">
        <f>CLEAN(ARD_SAFE_PROCESSED_20220608[[#This Row],[Column18]])</f>
        <v xml:space="preserve">' </v>
      </c>
      <c r="AV131" t="str">
        <f>CLEAN(ARD_SAFE_PROCESSED_20220608[[#This Row],[Column19]])</f>
        <v xml:space="preserve">          </v>
      </c>
      <c r="AW131" t="str">
        <f>CLEAN(ARD_SAFE_PROCESSED_20220608[[#This Row],[Column20]])</f>
        <v>20251011</v>
      </c>
      <c r="AX131" t="str">
        <f>CLEAN(ARD_SAFE_PROCESSED_20220608[[#This Row],[Column21]])</f>
        <v>160211</v>
      </c>
      <c r="AY131" t="str">
        <f>LEFT(ARD_SAFE_PROCESSED_20220608[[#This Row],[Column1]],6)</f>
        <v>434925</v>
      </c>
      <c r="AZ131" t="str">
        <f>RIGHT(ARD_SAFE_PROCESSED_20220608[[#This Row],[Column1]],4)</f>
        <v>3883</v>
      </c>
      <c r="BA131" s="2">
        <f t="shared" si="27"/>
        <v>45993</v>
      </c>
      <c r="BB131">
        <f t="shared" si="28"/>
        <v>23.83</v>
      </c>
      <c r="BC131">
        <f t="shared" si="29"/>
        <v>82.13</v>
      </c>
      <c r="BD131" t="str">
        <f t="shared" si="30"/>
        <v>6</v>
      </c>
      <c r="BE131" t="str">
        <f t="shared" si="31"/>
        <v>F:TC40</v>
      </c>
    </row>
    <row r="132" spans="1:57" hidden="1" x14ac:dyDescent="0.3">
      <c r="A132" t="s">
        <v>6149</v>
      </c>
      <c r="B132" t="s">
        <v>6150</v>
      </c>
      <c r="C132" t="s">
        <v>290</v>
      </c>
      <c r="D132" t="s">
        <v>25</v>
      </c>
      <c r="E132" t="s">
        <v>279</v>
      </c>
      <c r="F132" t="s">
        <v>28</v>
      </c>
      <c r="G132" t="s">
        <v>29</v>
      </c>
      <c r="H132" t="s">
        <v>291</v>
      </c>
      <c r="I132" t="s">
        <v>279</v>
      </c>
      <c r="J132" t="s">
        <v>21</v>
      </c>
      <c r="K132" t="s">
        <v>6151</v>
      </c>
      <c r="L132" t="s">
        <v>6152</v>
      </c>
      <c r="M132" t="s">
        <v>65</v>
      </c>
      <c r="N132" t="s">
        <v>26</v>
      </c>
      <c r="O132" t="s">
        <v>27</v>
      </c>
      <c r="P132" t="s">
        <v>6153</v>
      </c>
      <c r="Q132" t="s">
        <v>152</v>
      </c>
      <c r="R132" t="s">
        <v>23</v>
      </c>
      <c r="S132" t="s">
        <v>24</v>
      </c>
      <c r="T132" t="s">
        <v>279</v>
      </c>
      <c r="U132" t="s">
        <v>6154</v>
      </c>
      <c r="W132" t="s">
        <v>7911</v>
      </c>
      <c r="X132" t="s">
        <v>28</v>
      </c>
      <c r="Y132" t="e">
        <f>VLOOKUP(W132,ARD_SAFE_PROCESSED_20220608[[#This Row],[Column11]],1,FALSE)</f>
        <v>#N/A</v>
      </c>
      <c r="AB132" t="str">
        <f>CONCATENATE(LEFT(ARD_SAFE_PROCESSED_20220608[[#This Row],[Column1]],6),"******",RIGHT(ARD_SAFE_PROCESSED_20220608[[#This Row],[Column1]],4),";",ARD_SAFE_PROCESSED_20220608[[#This Row],[Column11]])</f>
        <v>455513******4284;74357045284000151701444</v>
      </c>
      <c r="AD132" t="str">
        <f>CLEAN(ARD_SAFE_PROCESSED_20220608[[#This Row],[Column1]])</f>
        <v>4555133001814284</v>
      </c>
      <c r="AE132" t="str">
        <f>CLEAN(ARD_SAFE_PROCESSED_20220608[[#This Row],[Column2]])</f>
        <v>3C03KL</v>
      </c>
      <c r="AF132" t="str">
        <f>CLEAN(ARD_SAFE_PROCESSED_20220608[[#This Row],[Column3]])</f>
        <v>4041493</v>
      </c>
      <c r="AG132" t="str">
        <f>CLEAN(ARD_SAFE_PROCESSED_20220608[[#This Row],[Column4]])</f>
        <v>EC</v>
      </c>
      <c r="AH132" t="str">
        <f>CLEAN(ARD_SAFE_PROCESSED_20220608[[#This Row],[Column5]])</f>
        <v>20251011</v>
      </c>
      <c r="AI132" t="str">
        <f>CLEAN(ARD_SAFE_PROCESSED_20220608[[#This Row],[Column6]])</f>
        <v>604</v>
      </c>
      <c r="AJ132" t="str">
        <f>CLEAN(ARD_SAFE_PROCESSED_20220608[[#This Row],[Column7]])</f>
        <v>76</v>
      </c>
      <c r="AK132" t="str">
        <f>CLEAN(ARD_SAFE_PROCESSED_20220608[[#This Row],[Column8]])</f>
        <v xml:space="preserve">ECM*CRUNCHYROLL               </v>
      </c>
      <c r="AL132" t="str">
        <f>CLEAN(ARD_SAFE_PROCESSED_20220608[[#This Row],[Column9]])</f>
        <v>20251011</v>
      </c>
      <c r="AM132" t="str">
        <f>CLEAN(ARD_SAFE_PROCESSED_20220608[[#This Row],[Column10]])</f>
        <v xml:space="preserve">'                       </v>
      </c>
      <c r="AN132" t="s">
        <v>6151</v>
      </c>
      <c r="AO132" t="str">
        <f>CLEAN(ARD_SAFE_PROCESSED_20220608[[#This Row],[Column12]])</f>
        <v>1352188</v>
      </c>
      <c r="AP132" t="str">
        <f>CLEAN(ARD_SAFE_PROCESSED_20220608[[#This Row],[Column13]])</f>
        <v xml:space="preserve">   </v>
      </c>
      <c r="AQ132" t="str">
        <f>CLEAN(ARD_SAFE_PROCESSED_20220608[[#This Row],[Column14]])</f>
        <v xml:space="preserve">PV000000  </v>
      </c>
      <c r="AR132" t="str">
        <f>CLEAN(ARD_SAFE_PROCESSED_20220608[[#This Row],[Column15]])</f>
        <v xml:space="preserve">E-COMMERCE                                        </v>
      </c>
      <c r="AS132" t="str">
        <f>CLEAN(ARD_SAFE_PROCESSED_20220608[[#This Row],[Column16]])</f>
        <v xml:space="preserve">133287813487   </v>
      </c>
      <c r="AT132" t="str">
        <f>CLEAN(ARD_SAFE_PROCESSED_20220608[[#This Row],[Column17]])</f>
        <v>15.00</v>
      </c>
      <c r="AU132" t="str">
        <f>CLEAN(ARD_SAFE_PROCESSED_20220608[[#This Row],[Column18]])</f>
        <v xml:space="preserve">' </v>
      </c>
      <c r="AV132" t="str">
        <f>CLEAN(ARD_SAFE_PROCESSED_20220608[[#This Row],[Column19]])</f>
        <v xml:space="preserve">          </v>
      </c>
      <c r="AW132" t="str">
        <f>CLEAN(ARD_SAFE_PROCESSED_20220608[[#This Row],[Column20]])</f>
        <v>20251011</v>
      </c>
      <c r="AX132" t="str">
        <f>CLEAN(ARD_SAFE_PROCESSED_20220608[[#This Row],[Column21]])</f>
        <v>25507</v>
      </c>
      <c r="AY132" t="str">
        <f>LEFT(ARD_SAFE_PROCESSED_20220608[[#This Row],[Column1]],6)</f>
        <v>455513</v>
      </c>
      <c r="AZ132" t="str">
        <f>RIGHT(ARD_SAFE_PROCESSED_20220608[[#This Row],[Column1]],4)</f>
        <v>4284</v>
      </c>
      <c r="BA132" s="2">
        <f t="shared" si="27"/>
        <v>45994</v>
      </c>
      <c r="BB132">
        <f t="shared" si="28"/>
        <v>4.4000000000000004</v>
      </c>
      <c r="BC132">
        <f t="shared" si="29"/>
        <v>80.819999999999993</v>
      </c>
      <c r="BD132" t="str">
        <f t="shared" si="30"/>
        <v>6</v>
      </c>
      <c r="BE132" t="str">
        <f t="shared" si="31"/>
        <v>F:TC40</v>
      </c>
    </row>
    <row r="133" spans="1:57" hidden="1" x14ac:dyDescent="0.3">
      <c r="A133" t="s">
        <v>8650</v>
      </c>
      <c r="B133" t="s">
        <v>8716</v>
      </c>
      <c r="C133" t="s">
        <v>147</v>
      </c>
      <c r="D133" t="s">
        <v>69</v>
      </c>
      <c r="E133" t="s">
        <v>279</v>
      </c>
      <c r="F133" t="s">
        <v>28</v>
      </c>
      <c r="G133" t="s">
        <v>29</v>
      </c>
      <c r="H133" t="s">
        <v>148</v>
      </c>
      <c r="I133" t="s">
        <v>279</v>
      </c>
      <c r="J133" t="s">
        <v>21</v>
      </c>
      <c r="K133" t="s">
        <v>8717</v>
      </c>
      <c r="L133" t="s">
        <v>8718</v>
      </c>
      <c r="M133" t="s">
        <v>65</v>
      </c>
      <c r="N133" t="s">
        <v>82</v>
      </c>
      <c r="O133" t="s">
        <v>70</v>
      </c>
      <c r="P133" t="s">
        <v>22</v>
      </c>
      <c r="Q133" t="s">
        <v>75</v>
      </c>
      <c r="R133" t="s">
        <v>23</v>
      </c>
      <c r="S133" t="s">
        <v>24</v>
      </c>
      <c r="T133" t="s">
        <v>279</v>
      </c>
      <c r="U133" t="s">
        <v>8719</v>
      </c>
      <c r="W133" t="s">
        <v>2360</v>
      </c>
      <c r="X133" t="s">
        <v>28</v>
      </c>
      <c r="Y133" t="e">
        <f>VLOOKUP(W133,ARD_SAFE_PROCESSED_20220608[[#This Row],[Column11]],1,FALSE)</f>
        <v>#N/A</v>
      </c>
      <c r="AB133" t="str">
        <f>CONCATENATE(LEFT(ARD_SAFE_PROCESSED_20220608[[#This Row],[Column1]],6),"******",RIGHT(ARD_SAFE_PROCESSED_20220608[[#This Row],[Column1]],4),";",ARD_SAFE_PROCESSED_20220608[[#This Row],[Column11]])</f>
        <v>491909******4958;74357045284001783604394</v>
      </c>
      <c r="AD133" t="str">
        <f>CLEAN(ARD_SAFE_PROCESSED_20220608[[#This Row],[Column1]])</f>
        <v>4919098438854958</v>
      </c>
      <c r="AE133" t="str">
        <f>CLEAN(ARD_SAFE_PROCESSED_20220608[[#This Row],[Column2]])</f>
        <v>677724</v>
      </c>
      <c r="AF133" t="str">
        <f>CLEAN(ARD_SAFE_PROCESSED_20220608[[#This Row],[Column3]])</f>
        <v>4078222</v>
      </c>
      <c r="AG133" t="str">
        <f>CLEAN(ARD_SAFE_PROCESSED_20220608[[#This Row],[Column4]])</f>
        <v>PV</v>
      </c>
      <c r="AH133" t="str">
        <f>CLEAN(ARD_SAFE_PROCESSED_20220608[[#This Row],[Column5]])</f>
        <v>20251011</v>
      </c>
      <c r="AI133" t="str">
        <f>CLEAN(ARD_SAFE_PROCESSED_20220608[[#This Row],[Column6]])</f>
        <v>604</v>
      </c>
      <c r="AJ133" t="str">
        <f>CLEAN(ARD_SAFE_PROCESSED_20220608[[#This Row],[Column7]])</f>
        <v>76</v>
      </c>
      <c r="AK133" t="str">
        <f>CLEAN(ARD_SAFE_PROCESSED_20220608[[#This Row],[Column8]])</f>
        <v xml:space="preserve">LA TINKA                      </v>
      </c>
      <c r="AL133" t="str">
        <f>CLEAN(ARD_SAFE_PROCESSED_20220608[[#This Row],[Column9]])</f>
        <v>20251011</v>
      </c>
      <c r="AM133" t="str">
        <f>CLEAN(ARD_SAFE_PROCESSED_20220608[[#This Row],[Column10]])</f>
        <v xml:space="preserve">'                       </v>
      </c>
      <c r="AN133" t="s">
        <v>8717</v>
      </c>
      <c r="AO133" t="str">
        <f>CLEAN(ARD_SAFE_PROCESSED_20220608[[#This Row],[Column12]])</f>
        <v>4242737</v>
      </c>
      <c r="AP133" t="str">
        <f>CLEAN(ARD_SAFE_PROCESSED_20220608[[#This Row],[Column13]])</f>
        <v xml:space="preserve">   </v>
      </c>
      <c r="AQ133" t="str">
        <f>CLEAN(ARD_SAFE_PROCESSED_20220608[[#This Row],[Column14]])</f>
        <v xml:space="preserve">17171717  </v>
      </c>
      <c r="AR133" t="str">
        <f>CLEAN(ARD_SAFE_PROCESSED_20220608[[#This Row],[Column15]])</f>
        <v xml:space="preserve">POS VIRTUAL                                       </v>
      </c>
      <c r="AS133" t="str">
        <f>CLEAN(ARD_SAFE_PROCESSED_20220608[[#This Row],[Column16]])</f>
        <v xml:space="preserve">               </v>
      </c>
      <c r="AT133" t="str">
        <f>CLEAN(ARD_SAFE_PROCESSED_20220608[[#This Row],[Column17]])</f>
        <v>100.00</v>
      </c>
      <c r="AU133" t="str">
        <f>CLEAN(ARD_SAFE_PROCESSED_20220608[[#This Row],[Column18]])</f>
        <v xml:space="preserve">' </v>
      </c>
      <c r="AV133" t="str">
        <f>CLEAN(ARD_SAFE_PROCESSED_20220608[[#This Row],[Column19]])</f>
        <v xml:space="preserve">          </v>
      </c>
      <c r="AW133" t="str">
        <f>CLEAN(ARD_SAFE_PROCESSED_20220608[[#This Row],[Column20]])</f>
        <v>20251011</v>
      </c>
      <c r="AX133" t="str">
        <f>CLEAN(ARD_SAFE_PROCESSED_20220608[[#This Row],[Column21]])</f>
        <v>123846</v>
      </c>
      <c r="AY133" t="str">
        <f>LEFT(ARD_SAFE_PROCESSED_20220608[[#This Row],[Column1]],6)</f>
        <v>491909</v>
      </c>
      <c r="AZ133" t="str">
        <f>RIGHT(ARD_SAFE_PROCESSED_20220608[[#This Row],[Column1]],4)</f>
        <v>4958</v>
      </c>
      <c r="BA133" s="2">
        <f t="shared" si="27"/>
        <v>45993</v>
      </c>
      <c r="BB133">
        <f t="shared" si="28"/>
        <v>29.02</v>
      </c>
      <c r="BC133">
        <f t="shared" si="29"/>
        <v>100</v>
      </c>
      <c r="BD133" t="str">
        <f t="shared" si="30"/>
        <v>6</v>
      </c>
      <c r="BE133" t="str">
        <f t="shared" si="31"/>
        <v>F:TC40</v>
      </c>
    </row>
    <row r="134" spans="1:57" hidden="1" x14ac:dyDescent="0.3">
      <c r="A134" t="s">
        <v>8650</v>
      </c>
      <c r="B134" t="s">
        <v>8700</v>
      </c>
      <c r="C134" t="s">
        <v>147</v>
      </c>
      <c r="D134" t="s">
        <v>69</v>
      </c>
      <c r="E134" t="s">
        <v>279</v>
      </c>
      <c r="F134" t="s">
        <v>28</v>
      </c>
      <c r="G134" t="s">
        <v>29</v>
      </c>
      <c r="H134" t="s">
        <v>148</v>
      </c>
      <c r="I134" t="s">
        <v>279</v>
      </c>
      <c r="J134" t="s">
        <v>21</v>
      </c>
      <c r="K134" t="s">
        <v>8701</v>
      </c>
      <c r="L134" t="s">
        <v>8702</v>
      </c>
      <c r="M134" t="s">
        <v>65</v>
      </c>
      <c r="N134" t="s">
        <v>82</v>
      </c>
      <c r="O134" t="s">
        <v>70</v>
      </c>
      <c r="P134" t="s">
        <v>22</v>
      </c>
      <c r="Q134" t="s">
        <v>8703</v>
      </c>
      <c r="R134" t="s">
        <v>23</v>
      </c>
      <c r="S134" t="s">
        <v>24</v>
      </c>
      <c r="T134" t="s">
        <v>279</v>
      </c>
      <c r="U134" t="s">
        <v>486</v>
      </c>
      <c r="W134" t="s">
        <v>2650</v>
      </c>
      <c r="X134" t="s">
        <v>28</v>
      </c>
      <c r="Y134" t="e">
        <f>VLOOKUP(W134,ARD_SAFE_PROCESSED_20220608[[#This Row],[Column11]],1,FALSE)</f>
        <v>#N/A</v>
      </c>
      <c r="AB134" t="str">
        <f>CONCATENATE(LEFT(ARD_SAFE_PROCESSED_20220608[[#This Row],[Column1]],6),"******",RIGHT(ARD_SAFE_PROCESSED_20220608[[#This Row],[Column1]],4),";",ARD_SAFE_PROCESSED_20220608[[#This Row],[Column11]])</f>
        <v>491909******4958;74357045284001783604584</v>
      </c>
      <c r="AD134" t="str">
        <f>CLEAN(ARD_SAFE_PROCESSED_20220608[[#This Row],[Column1]])</f>
        <v>4919098438854958</v>
      </c>
      <c r="AE134" t="str">
        <f>CLEAN(ARD_SAFE_PROCESSED_20220608[[#This Row],[Column2]])</f>
        <v>605232</v>
      </c>
      <c r="AF134" t="str">
        <f>CLEAN(ARD_SAFE_PROCESSED_20220608[[#This Row],[Column3]])</f>
        <v>4078222</v>
      </c>
      <c r="AG134" t="str">
        <f>CLEAN(ARD_SAFE_PROCESSED_20220608[[#This Row],[Column4]])</f>
        <v>PV</v>
      </c>
      <c r="AH134" t="str">
        <f>CLEAN(ARD_SAFE_PROCESSED_20220608[[#This Row],[Column5]])</f>
        <v>20251011</v>
      </c>
      <c r="AI134" t="str">
        <f>CLEAN(ARD_SAFE_PROCESSED_20220608[[#This Row],[Column6]])</f>
        <v>604</v>
      </c>
      <c r="AJ134" t="str">
        <f>CLEAN(ARD_SAFE_PROCESSED_20220608[[#This Row],[Column7]])</f>
        <v>76</v>
      </c>
      <c r="AK134" t="str">
        <f>CLEAN(ARD_SAFE_PROCESSED_20220608[[#This Row],[Column8]])</f>
        <v xml:space="preserve">LA TINKA                      </v>
      </c>
      <c r="AL134" t="str">
        <f>CLEAN(ARD_SAFE_PROCESSED_20220608[[#This Row],[Column9]])</f>
        <v>20251011</v>
      </c>
      <c r="AM134" t="str">
        <f>CLEAN(ARD_SAFE_PROCESSED_20220608[[#This Row],[Column10]])</f>
        <v xml:space="preserve">'                       </v>
      </c>
      <c r="AN134" t="s">
        <v>8701</v>
      </c>
      <c r="AO134" t="str">
        <f>CLEAN(ARD_SAFE_PROCESSED_20220608[[#This Row],[Column12]])</f>
        <v>4242205</v>
      </c>
      <c r="AP134" t="str">
        <f>CLEAN(ARD_SAFE_PROCESSED_20220608[[#This Row],[Column13]])</f>
        <v xml:space="preserve">   </v>
      </c>
      <c r="AQ134" t="str">
        <f>CLEAN(ARD_SAFE_PROCESSED_20220608[[#This Row],[Column14]])</f>
        <v xml:space="preserve">17171717  </v>
      </c>
      <c r="AR134" t="str">
        <f>CLEAN(ARD_SAFE_PROCESSED_20220608[[#This Row],[Column15]])</f>
        <v xml:space="preserve">POS VIRTUAL                                       </v>
      </c>
      <c r="AS134" t="str">
        <f>CLEAN(ARD_SAFE_PROCESSED_20220608[[#This Row],[Column16]])</f>
        <v xml:space="preserve">               </v>
      </c>
      <c r="AT134" t="str">
        <f>CLEAN(ARD_SAFE_PROCESSED_20220608[[#This Row],[Column17]])</f>
        <v>67.00</v>
      </c>
      <c r="AU134" t="str">
        <f>CLEAN(ARD_SAFE_PROCESSED_20220608[[#This Row],[Column18]])</f>
        <v xml:space="preserve">' </v>
      </c>
      <c r="AV134" t="str">
        <f>CLEAN(ARD_SAFE_PROCESSED_20220608[[#This Row],[Column19]])</f>
        <v xml:space="preserve">          </v>
      </c>
      <c r="AW134" t="str">
        <f>CLEAN(ARD_SAFE_PROCESSED_20220608[[#This Row],[Column20]])</f>
        <v>20251011</v>
      </c>
      <c r="AX134" t="str">
        <f>CLEAN(ARD_SAFE_PROCESSED_20220608[[#This Row],[Column21]])</f>
        <v>121833</v>
      </c>
      <c r="AY134" t="str">
        <f>LEFT(ARD_SAFE_PROCESSED_20220608[[#This Row],[Column1]],6)</f>
        <v>491909</v>
      </c>
      <c r="AZ134" t="str">
        <f>RIGHT(ARD_SAFE_PROCESSED_20220608[[#This Row],[Column1]],4)</f>
        <v>4958</v>
      </c>
      <c r="BA134" s="2">
        <f t="shared" si="27"/>
        <v>45993</v>
      </c>
      <c r="BB134">
        <f t="shared" si="28"/>
        <v>19.440000000000001</v>
      </c>
      <c r="BC134">
        <f t="shared" si="29"/>
        <v>67</v>
      </c>
      <c r="BD134" t="str">
        <f t="shared" si="30"/>
        <v>6</v>
      </c>
      <c r="BE134" t="str">
        <f t="shared" si="31"/>
        <v>F:TC40</v>
      </c>
    </row>
    <row r="135" spans="1:57" hidden="1" x14ac:dyDescent="0.3">
      <c r="A135" t="s">
        <v>8650</v>
      </c>
      <c r="B135" t="s">
        <v>8675</v>
      </c>
      <c r="C135" t="s">
        <v>147</v>
      </c>
      <c r="D135" t="s">
        <v>69</v>
      </c>
      <c r="E135" t="s">
        <v>279</v>
      </c>
      <c r="F135" t="s">
        <v>28</v>
      </c>
      <c r="G135" t="s">
        <v>29</v>
      </c>
      <c r="H135" t="s">
        <v>148</v>
      </c>
      <c r="I135" t="s">
        <v>279</v>
      </c>
      <c r="J135" t="s">
        <v>21</v>
      </c>
      <c r="K135" t="s">
        <v>8676</v>
      </c>
      <c r="L135" t="s">
        <v>8677</v>
      </c>
      <c r="M135" t="s">
        <v>65</v>
      </c>
      <c r="N135" t="s">
        <v>82</v>
      </c>
      <c r="O135" t="s">
        <v>70</v>
      </c>
      <c r="P135" t="s">
        <v>22</v>
      </c>
      <c r="Q135" t="s">
        <v>385</v>
      </c>
      <c r="R135" t="s">
        <v>23</v>
      </c>
      <c r="S135" t="s">
        <v>24</v>
      </c>
      <c r="T135" t="s">
        <v>279</v>
      </c>
      <c r="U135" t="s">
        <v>8678</v>
      </c>
      <c r="W135" t="s">
        <v>2654</v>
      </c>
      <c r="X135" t="s">
        <v>28</v>
      </c>
      <c r="Y135" t="e">
        <f>VLOOKUP(W135,ARD_SAFE_PROCESSED_20220608[[#This Row],[Column11]],1,FALSE)</f>
        <v>#N/A</v>
      </c>
      <c r="AB135" t="str">
        <f>CONCATENATE(LEFT(ARD_SAFE_PROCESSED_20220608[[#This Row],[Column1]],6),"******",RIGHT(ARD_SAFE_PROCESSED_20220608[[#This Row],[Column1]],4),";",ARD_SAFE_PROCESSED_20220608[[#This Row],[Column11]])</f>
        <v>491909******4958;74357045284001783605987</v>
      </c>
      <c r="AD135" t="str">
        <f>CLEAN(ARD_SAFE_PROCESSED_20220608[[#This Row],[Column1]])</f>
        <v>4919098438854958</v>
      </c>
      <c r="AE135" t="str">
        <f>CLEAN(ARD_SAFE_PROCESSED_20220608[[#This Row],[Column2]])</f>
        <v>126713</v>
      </c>
      <c r="AF135" t="str">
        <f>CLEAN(ARD_SAFE_PROCESSED_20220608[[#This Row],[Column3]])</f>
        <v>4078222</v>
      </c>
      <c r="AG135" t="str">
        <f>CLEAN(ARD_SAFE_PROCESSED_20220608[[#This Row],[Column4]])</f>
        <v>PV</v>
      </c>
      <c r="AH135" t="str">
        <f>CLEAN(ARD_SAFE_PROCESSED_20220608[[#This Row],[Column5]])</f>
        <v>20251011</v>
      </c>
      <c r="AI135" t="str">
        <f>CLEAN(ARD_SAFE_PROCESSED_20220608[[#This Row],[Column6]])</f>
        <v>604</v>
      </c>
      <c r="AJ135" t="str">
        <f>CLEAN(ARD_SAFE_PROCESSED_20220608[[#This Row],[Column7]])</f>
        <v>76</v>
      </c>
      <c r="AK135" t="str">
        <f>CLEAN(ARD_SAFE_PROCESSED_20220608[[#This Row],[Column8]])</f>
        <v xml:space="preserve">LA TINKA                      </v>
      </c>
      <c r="AL135" t="str">
        <f>CLEAN(ARD_SAFE_PROCESSED_20220608[[#This Row],[Column9]])</f>
        <v>20251011</v>
      </c>
      <c r="AM135" t="str">
        <f>CLEAN(ARD_SAFE_PROCESSED_20220608[[#This Row],[Column10]])</f>
        <v xml:space="preserve">'                       </v>
      </c>
      <c r="AN135" t="s">
        <v>8676</v>
      </c>
      <c r="AO135" t="str">
        <f>CLEAN(ARD_SAFE_PROCESSED_20220608[[#This Row],[Column12]])</f>
        <v>4238437</v>
      </c>
      <c r="AP135" t="str">
        <f>CLEAN(ARD_SAFE_PROCESSED_20220608[[#This Row],[Column13]])</f>
        <v xml:space="preserve">   </v>
      </c>
      <c r="AQ135" t="str">
        <f>CLEAN(ARD_SAFE_PROCESSED_20220608[[#This Row],[Column14]])</f>
        <v xml:space="preserve">17171717  </v>
      </c>
      <c r="AR135" t="str">
        <f>CLEAN(ARD_SAFE_PROCESSED_20220608[[#This Row],[Column15]])</f>
        <v xml:space="preserve">POS VIRTUAL                                       </v>
      </c>
      <c r="AS135" t="str">
        <f>CLEAN(ARD_SAFE_PROCESSED_20220608[[#This Row],[Column16]])</f>
        <v xml:space="preserve">               </v>
      </c>
      <c r="AT135" t="str">
        <f>CLEAN(ARD_SAFE_PROCESSED_20220608[[#This Row],[Column17]])</f>
        <v>76.00</v>
      </c>
      <c r="AU135" t="str">
        <f>CLEAN(ARD_SAFE_PROCESSED_20220608[[#This Row],[Column18]])</f>
        <v xml:space="preserve">' </v>
      </c>
      <c r="AV135" t="str">
        <f>CLEAN(ARD_SAFE_PROCESSED_20220608[[#This Row],[Column19]])</f>
        <v xml:space="preserve">          </v>
      </c>
      <c r="AW135" t="str">
        <f>CLEAN(ARD_SAFE_PROCESSED_20220608[[#This Row],[Column20]])</f>
        <v>20251011</v>
      </c>
      <c r="AX135" t="str">
        <f>CLEAN(ARD_SAFE_PROCESSED_20220608[[#This Row],[Column21]])</f>
        <v>94329</v>
      </c>
      <c r="AY135" t="str">
        <f>LEFT(ARD_SAFE_PROCESSED_20220608[[#This Row],[Column1]],6)</f>
        <v>491909</v>
      </c>
      <c r="AZ135" t="str">
        <f>RIGHT(ARD_SAFE_PROCESSED_20220608[[#This Row],[Column1]],4)</f>
        <v>4958</v>
      </c>
      <c r="BA135" s="2">
        <f t="shared" si="27"/>
        <v>45993</v>
      </c>
      <c r="BB135">
        <f t="shared" si="28"/>
        <v>22.05</v>
      </c>
      <c r="BC135">
        <f t="shared" si="29"/>
        <v>76</v>
      </c>
      <c r="BD135" t="str">
        <f t="shared" si="30"/>
        <v>6</v>
      </c>
      <c r="BE135" t="str">
        <f t="shared" si="31"/>
        <v>F:TC40</v>
      </c>
    </row>
    <row r="136" spans="1:57" hidden="1" x14ac:dyDescent="0.3">
      <c r="A136" t="s">
        <v>8650</v>
      </c>
      <c r="B136" t="s">
        <v>8671</v>
      </c>
      <c r="C136" t="s">
        <v>147</v>
      </c>
      <c r="D136" t="s">
        <v>69</v>
      </c>
      <c r="E136" t="s">
        <v>282</v>
      </c>
      <c r="F136" t="s">
        <v>28</v>
      </c>
      <c r="G136" t="s">
        <v>29</v>
      </c>
      <c r="H136" t="s">
        <v>148</v>
      </c>
      <c r="I136" t="s">
        <v>282</v>
      </c>
      <c r="J136" t="s">
        <v>21</v>
      </c>
      <c r="K136" t="s">
        <v>8672</v>
      </c>
      <c r="L136" t="s">
        <v>8673</v>
      </c>
      <c r="M136" t="s">
        <v>65</v>
      </c>
      <c r="N136" t="s">
        <v>82</v>
      </c>
      <c r="O136" t="s">
        <v>70</v>
      </c>
      <c r="P136" t="s">
        <v>22</v>
      </c>
      <c r="Q136" t="s">
        <v>75</v>
      </c>
      <c r="R136" t="s">
        <v>23</v>
      </c>
      <c r="S136" t="s">
        <v>24</v>
      </c>
      <c r="T136" t="s">
        <v>282</v>
      </c>
      <c r="U136" t="s">
        <v>8674</v>
      </c>
      <c r="W136" t="s">
        <v>2743</v>
      </c>
      <c r="X136" t="s">
        <v>28</v>
      </c>
      <c r="Y136" t="e">
        <f>VLOOKUP(W136,ARD_SAFE_PROCESSED_20220608[[#This Row],[Column11]],1,FALSE)</f>
        <v>#N/A</v>
      </c>
      <c r="AB136" t="str">
        <f>CONCATENATE(LEFT(ARD_SAFE_PROCESSED_20220608[[#This Row],[Column1]],6),"******",RIGHT(ARD_SAFE_PROCESSED_20220608[[#This Row],[Column1]],4),";",ARD_SAFE_PROCESSED_20220608[[#This Row],[Column11]])</f>
        <v>491909******4958;74357045285001549003211</v>
      </c>
      <c r="AD136" t="str">
        <f>CLEAN(ARD_SAFE_PROCESSED_20220608[[#This Row],[Column1]])</f>
        <v>4919098438854958</v>
      </c>
      <c r="AE136" t="str">
        <f>CLEAN(ARD_SAFE_PROCESSED_20220608[[#This Row],[Column2]])</f>
        <v>105367</v>
      </c>
      <c r="AF136" t="str">
        <f>CLEAN(ARD_SAFE_PROCESSED_20220608[[#This Row],[Column3]])</f>
        <v>4078222</v>
      </c>
      <c r="AG136" t="str">
        <f>CLEAN(ARD_SAFE_PROCESSED_20220608[[#This Row],[Column4]])</f>
        <v>PV</v>
      </c>
      <c r="AH136" t="str">
        <f>CLEAN(ARD_SAFE_PROCESSED_20220608[[#This Row],[Column5]])</f>
        <v>20251012</v>
      </c>
      <c r="AI136" t="str">
        <f>CLEAN(ARD_SAFE_PROCESSED_20220608[[#This Row],[Column6]])</f>
        <v>604</v>
      </c>
      <c r="AJ136" t="str">
        <f>CLEAN(ARD_SAFE_PROCESSED_20220608[[#This Row],[Column7]])</f>
        <v>76</v>
      </c>
      <c r="AK136" t="str">
        <f>CLEAN(ARD_SAFE_PROCESSED_20220608[[#This Row],[Column8]])</f>
        <v xml:space="preserve">LA TINKA                      </v>
      </c>
      <c r="AL136" t="str">
        <f>CLEAN(ARD_SAFE_PROCESSED_20220608[[#This Row],[Column9]])</f>
        <v>20251012</v>
      </c>
      <c r="AM136" t="str">
        <f>CLEAN(ARD_SAFE_PROCESSED_20220608[[#This Row],[Column10]])</f>
        <v xml:space="preserve">'                       </v>
      </c>
      <c r="AN136" t="s">
        <v>8672</v>
      </c>
      <c r="AO136" t="str">
        <f>CLEAN(ARD_SAFE_PROCESSED_20220608[[#This Row],[Column12]])</f>
        <v>4265476</v>
      </c>
      <c r="AP136" t="str">
        <f>CLEAN(ARD_SAFE_PROCESSED_20220608[[#This Row],[Column13]])</f>
        <v xml:space="preserve">   </v>
      </c>
      <c r="AQ136" t="str">
        <f>CLEAN(ARD_SAFE_PROCESSED_20220608[[#This Row],[Column14]])</f>
        <v xml:space="preserve">17171717  </v>
      </c>
      <c r="AR136" t="str">
        <f>CLEAN(ARD_SAFE_PROCESSED_20220608[[#This Row],[Column15]])</f>
        <v xml:space="preserve">POS VIRTUAL                                       </v>
      </c>
      <c r="AS136" t="str">
        <f>CLEAN(ARD_SAFE_PROCESSED_20220608[[#This Row],[Column16]])</f>
        <v xml:space="preserve">               </v>
      </c>
      <c r="AT136" t="str">
        <f>CLEAN(ARD_SAFE_PROCESSED_20220608[[#This Row],[Column17]])</f>
        <v>100.00</v>
      </c>
      <c r="AU136" t="str">
        <f>CLEAN(ARD_SAFE_PROCESSED_20220608[[#This Row],[Column18]])</f>
        <v xml:space="preserve">' </v>
      </c>
      <c r="AV136" t="str">
        <f>CLEAN(ARD_SAFE_PROCESSED_20220608[[#This Row],[Column19]])</f>
        <v xml:space="preserve">          </v>
      </c>
      <c r="AW136" t="str">
        <f>CLEAN(ARD_SAFE_PROCESSED_20220608[[#This Row],[Column20]])</f>
        <v>20251012</v>
      </c>
      <c r="AX136" t="str">
        <f>CLEAN(ARD_SAFE_PROCESSED_20220608[[#This Row],[Column21]])</f>
        <v>154201</v>
      </c>
      <c r="AY136" t="str">
        <f>LEFT(ARD_SAFE_PROCESSED_20220608[[#This Row],[Column1]],6)</f>
        <v>491909</v>
      </c>
      <c r="AZ136" t="str">
        <f>RIGHT(ARD_SAFE_PROCESSED_20220608[[#This Row],[Column1]],4)</f>
        <v>4958</v>
      </c>
      <c r="BA136" s="2">
        <f t="shared" si="27"/>
        <v>45993</v>
      </c>
      <c r="BB136">
        <f t="shared" si="28"/>
        <v>29.02</v>
      </c>
      <c r="BC136">
        <f t="shared" si="29"/>
        <v>100</v>
      </c>
      <c r="BD136" t="str">
        <f t="shared" si="30"/>
        <v>6</v>
      </c>
      <c r="BE136" t="str">
        <f t="shared" si="31"/>
        <v>F:TC40</v>
      </c>
    </row>
    <row r="137" spans="1:57" hidden="1" x14ac:dyDescent="0.3">
      <c r="A137" t="s">
        <v>8650</v>
      </c>
      <c r="B137" t="s">
        <v>8659</v>
      </c>
      <c r="C137" t="s">
        <v>147</v>
      </c>
      <c r="D137" t="s">
        <v>69</v>
      </c>
      <c r="E137" t="s">
        <v>282</v>
      </c>
      <c r="F137" t="s">
        <v>28</v>
      </c>
      <c r="G137" t="s">
        <v>29</v>
      </c>
      <c r="H137" t="s">
        <v>148</v>
      </c>
      <c r="I137" t="s">
        <v>282</v>
      </c>
      <c r="J137" t="s">
        <v>21</v>
      </c>
      <c r="K137" t="s">
        <v>8660</v>
      </c>
      <c r="L137" t="s">
        <v>8661</v>
      </c>
      <c r="M137" t="s">
        <v>65</v>
      </c>
      <c r="N137" t="s">
        <v>82</v>
      </c>
      <c r="O137" t="s">
        <v>70</v>
      </c>
      <c r="P137" t="s">
        <v>22</v>
      </c>
      <c r="Q137" t="s">
        <v>75</v>
      </c>
      <c r="R137" t="s">
        <v>23</v>
      </c>
      <c r="S137" t="s">
        <v>24</v>
      </c>
      <c r="T137" t="s">
        <v>282</v>
      </c>
      <c r="U137" t="s">
        <v>8662</v>
      </c>
      <c r="W137" t="s">
        <v>4538</v>
      </c>
      <c r="X137" t="s">
        <v>28</v>
      </c>
      <c r="Y137" t="e">
        <f>VLOOKUP(W137,ARD_SAFE_PROCESSED_20220608[[#This Row],[Column11]],1,FALSE)</f>
        <v>#N/A</v>
      </c>
      <c r="AB137" t="str">
        <f>CONCATENATE(LEFT(ARD_SAFE_PROCESSED_20220608[[#This Row],[Column1]],6),"******",RIGHT(ARD_SAFE_PROCESSED_20220608[[#This Row],[Column1]],4),";",ARD_SAFE_PROCESSED_20220608[[#This Row],[Column11]])</f>
        <v>491909******4958;74357045285001549003484</v>
      </c>
      <c r="AD137" t="str">
        <f>CLEAN(ARD_SAFE_PROCESSED_20220608[[#This Row],[Column1]])</f>
        <v>4919098438854958</v>
      </c>
      <c r="AE137" t="str">
        <f>CLEAN(ARD_SAFE_PROCESSED_20220608[[#This Row],[Column2]])</f>
        <v>049553</v>
      </c>
      <c r="AF137" t="str">
        <f>CLEAN(ARD_SAFE_PROCESSED_20220608[[#This Row],[Column3]])</f>
        <v>4078222</v>
      </c>
      <c r="AG137" t="str">
        <f>CLEAN(ARD_SAFE_PROCESSED_20220608[[#This Row],[Column4]])</f>
        <v>PV</v>
      </c>
      <c r="AH137" t="str">
        <f>CLEAN(ARD_SAFE_PROCESSED_20220608[[#This Row],[Column5]])</f>
        <v>20251012</v>
      </c>
      <c r="AI137" t="str">
        <f>CLEAN(ARD_SAFE_PROCESSED_20220608[[#This Row],[Column6]])</f>
        <v>604</v>
      </c>
      <c r="AJ137" t="str">
        <f>CLEAN(ARD_SAFE_PROCESSED_20220608[[#This Row],[Column7]])</f>
        <v>76</v>
      </c>
      <c r="AK137" t="str">
        <f>CLEAN(ARD_SAFE_PROCESSED_20220608[[#This Row],[Column8]])</f>
        <v xml:space="preserve">LA TINKA                      </v>
      </c>
      <c r="AL137" t="str">
        <f>CLEAN(ARD_SAFE_PROCESSED_20220608[[#This Row],[Column9]])</f>
        <v>20251012</v>
      </c>
      <c r="AM137" t="str">
        <f>CLEAN(ARD_SAFE_PROCESSED_20220608[[#This Row],[Column10]])</f>
        <v xml:space="preserve">'                       </v>
      </c>
      <c r="AN137" t="s">
        <v>8660</v>
      </c>
      <c r="AO137" t="str">
        <f>CLEAN(ARD_SAFE_PROCESSED_20220608[[#This Row],[Column12]])</f>
        <v>4265040</v>
      </c>
      <c r="AP137" t="str">
        <f>CLEAN(ARD_SAFE_PROCESSED_20220608[[#This Row],[Column13]])</f>
        <v xml:space="preserve">   </v>
      </c>
      <c r="AQ137" t="str">
        <f>CLEAN(ARD_SAFE_PROCESSED_20220608[[#This Row],[Column14]])</f>
        <v xml:space="preserve">17171717  </v>
      </c>
      <c r="AR137" t="str">
        <f>CLEAN(ARD_SAFE_PROCESSED_20220608[[#This Row],[Column15]])</f>
        <v xml:space="preserve">POS VIRTUAL                                       </v>
      </c>
      <c r="AS137" t="str">
        <f>CLEAN(ARD_SAFE_PROCESSED_20220608[[#This Row],[Column16]])</f>
        <v xml:space="preserve">               </v>
      </c>
      <c r="AT137" t="str">
        <f>CLEAN(ARD_SAFE_PROCESSED_20220608[[#This Row],[Column17]])</f>
        <v>100.00</v>
      </c>
      <c r="AU137" t="str">
        <f>CLEAN(ARD_SAFE_PROCESSED_20220608[[#This Row],[Column18]])</f>
        <v xml:space="preserve">' </v>
      </c>
      <c r="AV137" t="str">
        <f>CLEAN(ARD_SAFE_PROCESSED_20220608[[#This Row],[Column19]])</f>
        <v xml:space="preserve">          </v>
      </c>
      <c r="AW137" t="str">
        <f>CLEAN(ARD_SAFE_PROCESSED_20220608[[#This Row],[Column20]])</f>
        <v>20251012</v>
      </c>
      <c r="AX137" t="str">
        <f>CLEAN(ARD_SAFE_PROCESSED_20220608[[#This Row],[Column21]])</f>
        <v>152028</v>
      </c>
      <c r="AY137" t="str">
        <f>LEFT(ARD_SAFE_PROCESSED_20220608[[#This Row],[Column1]],6)</f>
        <v>491909</v>
      </c>
      <c r="AZ137" t="str">
        <f>RIGHT(ARD_SAFE_PROCESSED_20220608[[#This Row],[Column1]],4)</f>
        <v>4958</v>
      </c>
      <c r="BA137" s="2">
        <f t="shared" si="27"/>
        <v>45993</v>
      </c>
      <c r="BB137">
        <f t="shared" si="28"/>
        <v>29.02</v>
      </c>
      <c r="BC137">
        <f t="shared" si="29"/>
        <v>100</v>
      </c>
      <c r="BD137" t="str">
        <f t="shared" si="30"/>
        <v>6</v>
      </c>
      <c r="BE137" t="str">
        <f t="shared" si="31"/>
        <v>F:TC40</v>
      </c>
    </row>
    <row r="138" spans="1:57" hidden="1" x14ac:dyDescent="0.3">
      <c r="A138" t="s">
        <v>8650</v>
      </c>
      <c r="B138" t="s">
        <v>8761</v>
      </c>
      <c r="C138" t="s">
        <v>147</v>
      </c>
      <c r="D138" t="s">
        <v>69</v>
      </c>
      <c r="E138" t="s">
        <v>282</v>
      </c>
      <c r="F138" t="s">
        <v>28</v>
      </c>
      <c r="G138" t="s">
        <v>29</v>
      </c>
      <c r="H138" t="s">
        <v>148</v>
      </c>
      <c r="I138" t="s">
        <v>282</v>
      </c>
      <c r="J138" t="s">
        <v>21</v>
      </c>
      <c r="K138" t="s">
        <v>8762</v>
      </c>
      <c r="L138" t="s">
        <v>8763</v>
      </c>
      <c r="M138" t="s">
        <v>65</v>
      </c>
      <c r="N138" t="s">
        <v>82</v>
      </c>
      <c r="O138" t="s">
        <v>70</v>
      </c>
      <c r="P138" t="s">
        <v>22</v>
      </c>
      <c r="Q138" t="s">
        <v>75</v>
      </c>
      <c r="R138" t="s">
        <v>23</v>
      </c>
      <c r="S138" t="s">
        <v>24</v>
      </c>
      <c r="T138" t="s">
        <v>282</v>
      </c>
      <c r="U138" t="s">
        <v>8764</v>
      </c>
      <c r="W138" t="s">
        <v>4543</v>
      </c>
      <c r="X138" t="s">
        <v>28</v>
      </c>
      <c r="Y138" t="e">
        <f>VLOOKUP(W138,ARD_SAFE_PROCESSED_20220608[[#This Row],[Column11]],1,FALSE)</f>
        <v>#N/A</v>
      </c>
      <c r="AB138" t="str">
        <f>CONCATENATE(LEFT(ARD_SAFE_PROCESSED_20220608[[#This Row],[Column1]],6),"******",RIGHT(ARD_SAFE_PROCESSED_20220608[[#This Row],[Column1]],4),";",ARD_SAFE_PROCESSED_20220608[[#This Row],[Column11]])</f>
        <v>491909******4958;74357045285001549003898</v>
      </c>
      <c r="AD138" t="str">
        <f>CLEAN(ARD_SAFE_PROCESSED_20220608[[#This Row],[Column1]])</f>
        <v>4919098438854958</v>
      </c>
      <c r="AE138" t="str">
        <f>CLEAN(ARD_SAFE_PROCESSED_20220608[[#This Row],[Column2]])</f>
        <v>957022</v>
      </c>
      <c r="AF138" t="str">
        <f>CLEAN(ARD_SAFE_PROCESSED_20220608[[#This Row],[Column3]])</f>
        <v>4078222</v>
      </c>
      <c r="AG138" t="str">
        <f>CLEAN(ARD_SAFE_PROCESSED_20220608[[#This Row],[Column4]])</f>
        <v>PV</v>
      </c>
      <c r="AH138" t="str">
        <f>CLEAN(ARD_SAFE_PROCESSED_20220608[[#This Row],[Column5]])</f>
        <v>20251012</v>
      </c>
      <c r="AI138" t="str">
        <f>CLEAN(ARD_SAFE_PROCESSED_20220608[[#This Row],[Column6]])</f>
        <v>604</v>
      </c>
      <c r="AJ138" t="str">
        <f>CLEAN(ARD_SAFE_PROCESSED_20220608[[#This Row],[Column7]])</f>
        <v>76</v>
      </c>
      <c r="AK138" t="str">
        <f>CLEAN(ARD_SAFE_PROCESSED_20220608[[#This Row],[Column8]])</f>
        <v xml:space="preserve">LA TINKA                      </v>
      </c>
      <c r="AL138" t="str">
        <f>CLEAN(ARD_SAFE_PROCESSED_20220608[[#This Row],[Column9]])</f>
        <v>20251012</v>
      </c>
      <c r="AM138" t="str">
        <f>CLEAN(ARD_SAFE_PROCESSED_20220608[[#This Row],[Column10]])</f>
        <v xml:space="preserve">'                       </v>
      </c>
      <c r="AN138" t="s">
        <v>8762</v>
      </c>
      <c r="AO138" t="str">
        <f>CLEAN(ARD_SAFE_PROCESSED_20220608[[#This Row],[Column12]])</f>
        <v>4264313</v>
      </c>
      <c r="AP138" t="str">
        <f>CLEAN(ARD_SAFE_PROCESSED_20220608[[#This Row],[Column13]])</f>
        <v xml:space="preserve">   </v>
      </c>
      <c r="AQ138" t="str">
        <f>CLEAN(ARD_SAFE_PROCESSED_20220608[[#This Row],[Column14]])</f>
        <v xml:space="preserve">17171717  </v>
      </c>
      <c r="AR138" t="str">
        <f>CLEAN(ARD_SAFE_PROCESSED_20220608[[#This Row],[Column15]])</f>
        <v xml:space="preserve">POS VIRTUAL                                       </v>
      </c>
      <c r="AS138" t="str">
        <f>CLEAN(ARD_SAFE_PROCESSED_20220608[[#This Row],[Column16]])</f>
        <v xml:space="preserve">               </v>
      </c>
      <c r="AT138" t="str">
        <f>CLEAN(ARD_SAFE_PROCESSED_20220608[[#This Row],[Column17]])</f>
        <v>100.00</v>
      </c>
      <c r="AU138" t="str">
        <f>CLEAN(ARD_SAFE_PROCESSED_20220608[[#This Row],[Column18]])</f>
        <v xml:space="preserve">' </v>
      </c>
      <c r="AV138" t="str">
        <f>CLEAN(ARD_SAFE_PROCESSED_20220608[[#This Row],[Column19]])</f>
        <v xml:space="preserve">          </v>
      </c>
      <c r="AW138" t="str">
        <f>CLEAN(ARD_SAFE_PROCESSED_20220608[[#This Row],[Column20]])</f>
        <v>20251012</v>
      </c>
      <c r="AX138" t="str">
        <f>CLEAN(ARD_SAFE_PROCESSED_20220608[[#This Row],[Column21]])</f>
        <v>144524</v>
      </c>
      <c r="AY138" t="str">
        <f>LEFT(ARD_SAFE_PROCESSED_20220608[[#This Row],[Column1]],6)</f>
        <v>491909</v>
      </c>
      <c r="AZ138" t="str">
        <f>RIGHT(ARD_SAFE_PROCESSED_20220608[[#This Row],[Column1]],4)</f>
        <v>4958</v>
      </c>
      <c r="BA138" s="2">
        <f t="shared" si="27"/>
        <v>45993</v>
      </c>
      <c r="BB138">
        <f t="shared" si="28"/>
        <v>29.02</v>
      </c>
      <c r="BC138">
        <f t="shared" si="29"/>
        <v>100</v>
      </c>
      <c r="BD138" t="str">
        <f t="shared" si="30"/>
        <v>6</v>
      </c>
      <c r="BE138" t="str">
        <f t="shared" si="31"/>
        <v>F:TC40</v>
      </c>
    </row>
    <row r="139" spans="1:57" hidden="1" x14ac:dyDescent="0.3">
      <c r="A139" t="s">
        <v>8650</v>
      </c>
      <c r="B139" t="s">
        <v>8740</v>
      </c>
      <c r="C139" t="s">
        <v>147</v>
      </c>
      <c r="D139" t="s">
        <v>69</v>
      </c>
      <c r="E139" t="s">
        <v>282</v>
      </c>
      <c r="F139" t="s">
        <v>28</v>
      </c>
      <c r="G139" t="s">
        <v>29</v>
      </c>
      <c r="H139" t="s">
        <v>148</v>
      </c>
      <c r="I139" t="s">
        <v>282</v>
      </c>
      <c r="J139" t="s">
        <v>21</v>
      </c>
      <c r="K139" t="s">
        <v>8741</v>
      </c>
      <c r="L139" t="s">
        <v>8742</v>
      </c>
      <c r="M139" t="s">
        <v>65</v>
      </c>
      <c r="N139" t="s">
        <v>82</v>
      </c>
      <c r="O139" t="s">
        <v>70</v>
      </c>
      <c r="P139" t="s">
        <v>22</v>
      </c>
      <c r="Q139" t="s">
        <v>75</v>
      </c>
      <c r="R139" t="s">
        <v>23</v>
      </c>
      <c r="S139" t="s">
        <v>24</v>
      </c>
      <c r="T139" t="s">
        <v>282</v>
      </c>
      <c r="U139" t="s">
        <v>8743</v>
      </c>
      <c r="W139" t="s">
        <v>4972</v>
      </c>
      <c r="X139" t="s">
        <v>28</v>
      </c>
      <c r="Y139" t="e">
        <f>VLOOKUP(W139,ARD_SAFE_PROCESSED_20220608[[#This Row],[Column11]],1,FALSE)</f>
        <v>#N/A</v>
      </c>
      <c r="AB139" t="str">
        <f>CONCATENATE(LEFT(ARD_SAFE_PROCESSED_20220608[[#This Row],[Column1]],6),"******",RIGHT(ARD_SAFE_PROCESSED_20220608[[#This Row],[Column1]],4),";",ARD_SAFE_PROCESSED_20220608[[#This Row],[Column11]])</f>
        <v>491909******4958;74357045285001549004128</v>
      </c>
      <c r="AD139" t="str">
        <f>CLEAN(ARD_SAFE_PROCESSED_20220608[[#This Row],[Column1]])</f>
        <v>4919098438854958</v>
      </c>
      <c r="AE139" t="str">
        <f>CLEAN(ARD_SAFE_PROCESSED_20220608[[#This Row],[Column2]])</f>
        <v>853775</v>
      </c>
      <c r="AF139" t="str">
        <f>CLEAN(ARD_SAFE_PROCESSED_20220608[[#This Row],[Column3]])</f>
        <v>4078222</v>
      </c>
      <c r="AG139" t="str">
        <f>CLEAN(ARD_SAFE_PROCESSED_20220608[[#This Row],[Column4]])</f>
        <v>PV</v>
      </c>
      <c r="AH139" t="str">
        <f>CLEAN(ARD_SAFE_PROCESSED_20220608[[#This Row],[Column5]])</f>
        <v>20251012</v>
      </c>
      <c r="AI139" t="str">
        <f>CLEAN(ARD_SAFE_PROCESSED_20220608[[#This Row],[Column6]])</f>
        <v>604</v>
      </c>
      <c r="AJ139" t="str">
        <f>CLEAN(ARD_SAFE_PROCESSED_20220608[[#This Row],[Column7]])</f>
        <v>76</v>
      </c>
      <c r="AK139" t="str">
        <f>CLEAN(ARD_SAFE_PROCESSED_20220608[[#This Row],[Column8]])</f>
        <v xml:space="preserve">LA TINKA                      </v>
      </c>
      <c r="AL139" t="str">
        <f>CLEAN(ARD_SAFE_PROCESSED_20220608[[#This Row],[Column9]])</f>
        <v>20251012</v>
      </c>
      <c r="AM139" t="str">
        <f>CLEAN(ARD_SAFE_PROCESSED_20220608[[#This Row],[Column10]])</f>
        <v xml:space="preserve">'                       </v>
      </c>
      <c r="AN139" t="s">
        <v>8741</v>
      </c>
      <c r="AO139" t="str">
        <f>CLEAN(ARD_SAFE_PROCESSED_20220608[[#This Row],[Column12]])</f>
        <v>4263632</v>
      </c>
      <c r="AP139" t="str">
        <f>CLEAN(ARD_SAFE_PROCESSED_20220608[[#This Row],[Column13]])</f>
        <v xml:space="preserve">   </v>
      </c>
      <c r="AQ139" t="str">
        <f>CLEAN(ARD_SAFE_PROCESSED_20220608[[#This Row],[Column14]])</f>
        <v xml:space="preserve">17171717  </v>
      </c>
      <c r="AR139" t="str">
        <f>CLEAN(ARD_SAFE_PROCESSED_20220608[[#This Row],[Column15]])</f>
        <v xml:space="preserve">POS VIRTUAL                                       </v>
      </c>
      <c r="AS139" t="str">
        <f>CLEAN(ARD_SAFE_PROCESSED_20220608[[#This Row],[Column16]])</f>
        <v xml:space="preserve">               </v>
      </c>
      <c r="AT139" t="str">
        <f>CLEAN(ARD_SAFE_PROCESSED_20220608[[#This Row],[Column17]])</f>
        <v>100.00</v>
      </c>
      <c r="AU139" t="str">
        <f>CLEAN(ARD_SAFE_PROCESSED_20220608[[#This Row],[Column18]])</f>
        <v xml:space="preserve">' </v>
      </c>
      <c r="AV139" t="str">
        <f>CLEAN(ARD_SAFE_PROCESSED_20220608[[#This Row],[Column19]])</f>
        <v xml:space="preserve">          </v>
      </c>
      <c r="AW139" t="str">
        <f>CLEAN(ARD_SAFE_PROCESSED_20220608[[#This Row],[Column20]])</f>
        <v>20251012</v>
      </c>
      <c r="AX139" t="str">
        <f>CLEAN(ARD_SAFE_PROCESSED_20220608[[#This Row],[Column21]])</f>
        <v>140835</v>
      </c>
      <c r="AY139" t="str">
        <f>LEFT(ARD_SAFE_PROCESSED_20220608[[#This Row],[Column1]],6)</f>
        <v>491909</v>
      </c>
      <c r="AZ139" t="str">
        <f>RIGHT(ARD_SAFE_PROCESSED_20220608[[#This Row],[Column1]],4)</f>
        <v>4958</v>
      </c>
      <c r="BA139" s="2">
        <f t="shared" si="27"/>
        <v>45993</v>
      </c>
      <c r="BB139">
        <f t="shared" si="28"/>
        <v>29.02</v>
      </c>
      <c r="BC139">
        <f t="shared" si="29"/>
        <v>100</v>
      </c>
      <c r="BD139" t="str">
        <f t="shared" si="30"/>
        <v>6</v>
      </c>
      <c r="BE139" t="str">
        <f t="shared" si="31"/>
        <v>F:TC40</v>
      </c>
    </row>
    <row r="140" spans="1:57" hidden="1" x14ac:dyDescent="0.3">
      <c r="A140" t="s">
        <v>5955</v>
      </c>
      <c r="B140" t="s">
        <v>5956</v>
      </c>
      <c r="C140" t="s">
        <v>184</v>
      </c>
      <c r="D140" t="s">
        <v>25</v>
      </c>
      <c r="E140" t="s">
        <v>282</v>
      </c>
      <c r="F140" t="s">
        <v>28</v>
      </c>
      <c r="G140" t="s">
        <v>29</v>
      </c>
      <c r="H140" t="s">
        <v>144</v>
      </c>
      <c r="I140" t="s">
        <v>282</v>
      </c>
      <c r="J140" t="s">
        <v>21</v>
      </c>
      <c r="K140" t="s">
        <v>5957</v>
      </c>
      <c r="L140" t="s">
        <v>5958</v>
      </c>
      <c r="M140" t="s">
        <v>65</v>
      </c>
      <c r="N140" t="s">
        <v>26</v>
      </c>
      <c r="O140" t="s">
        <v>27</v>
      </c>
      <c r="P140" t="s">
        <v>5959</v>
      </c>
      <c r="Q140" t="s">
        <v>5960</v>
      </c>
      <c r="R140" t="s">
        <v>23</v>
      </c>
      <c r="S140" t="s">
        <v>24</v>
      </c>
      <c r="T140" t="s">
        <v>282</v>
      </c>
      <c r="U140" t="s">
        <v>5961</v>
      </c>
      <c r="W140" t="s">
        <v>5008</v>
      </c>
      <c r="X140" t="s">
        <v>81</v>
      </c>
      <c r="Y140" t="e">
        <f>VLOOKUP(W140,ARD_SAFE_PROCESSED_20220608[[#This Row],[Column11]],1,FALSE)</f>
        <v>#N/A</v>
      </c>
      <c r="AB140" t="str">
        <f>CONCATENATE(LEFT(ARD_SAFE_PROCESSED_20220608[[#This Row],[Column1]],6),"******",RIGHT(ARD_SAFE_PROCESSED_20220608[[#This Row],[Column1]],4),";",ARD_SAFE_PROCESSED_20220608[[#This Row],[Column11]])</f>
        <v>454951******7952;74357045285007197748254</v>
      </c>
      <c r="AD140" t="str">
        <f>CLEAN(ARD_SAFE_PROCESSED_20220608[[#This Row],[Column1]])</f>
        <v>4549516108587952</v>
      </c>
      <c r="AE140" t="str">
        <f>CLEAN(ARD_SAFE_PROCESSED_20220608[[#This Row],[Column2]])</f>
        <v>420021</v>
      </c>
      <c r="AF140" t="str">
        <f>CLEAN(ARD_SAFE_PROCESSED_20220608[[#This Row],[Column3]])</f>
        <v>4031301</v>
      </c>
      <c r="AG140" t="str">
        <f>CLEAN(ARD_SAFE_PROCESSED_20220608[[#This Row],[Column4]])</f>
        <v>EC</v>
      </c>
      <c r="AH140" t="str">
        <f>CLEAN(ARD_SAFE_PROCESSED_20220608[[#This Row],[Column5]])</f>
        <v>20251012</v>
      </c>
      <c r="AI140" t="str">
        <f>CLEAN(ARD_SAFE_PROCESSED_20220608[[#This Row],[Column6]])</f>
        <v>604</v>
      </c>
      <c r="AJ140" t="str">
        <f>CLEAN(ARD_SAFE_PROCESSED_20220608[[#This Row],[Column7]])</f>
        <v>76</v>
      </c>
      <c r="AK140" t="str">
        <f>CLEAN(ARD_SAFE_PROCESSED_20220608[[#This Row],[Column8]])</f>
        <v xml:space="preserve">DLC*RAPPI PERU                </v>
      </c>
      <c r="AL140" t="str">
        <f>CLEAN(ARD_SAFE_PROCESSED_20220608[[#This Row],[Column9]])</f>
        <v>20251012</v>
      </c>
      <c r="AM140" t="str">
        <f>CLEAN(ARD_SAFE_PROCESSED_20220608[[#This Row],[Column10]])</f>
        <v xml:space="preserve">'                       </v>
      </c>
      <c r="AN140" t="s">
        <v>5957</v>
      </c>
      <c r="AO140" t="str">
        <f>CLEAN(ARD_SAFE_PROCESSED_20220608[[#This Row],[Column12]])</f>
        <v>2074066</v>
      </c>
      <c r="AP140" t="str">
        <f>CLEAN(ARD_SAFE_PROCESSED_20220608[[#This Row],[Column13]])</f>
        <v xml:space="preserve">   </v>
      </c>
      <c r="AQ140" t="str">
        <f>CLEAN(ARD_SAFE_PROCESSED_20220608[[#This Row],[Column14]])</f>
        <v xml:space="preserve">PV000000  </v>
      </c>
      <c r="AR140" t="str">
        <f>CLEAN(ARD_SAFE_PROCESSED_20220608[[#This Row],[Column15]])</f>
        <v xml:space="preserve">E-COMMERCE                                        </v>
      </c>
      <c r="AS140" t="str">
        <f>CLEAN(ARD_SAFE_PROCESSED_20220608[[#This Row],[Column16]])</f>
        <v xml:space="preserve">12010131784    </v>
      </c>
      <c r="AT140" t="str">
        <f>CLEAN(ARD_SAFE_PROCESSED_20220608[[#This Row],[Column17]])</f>
        <v>33.70</v>
      </c>
      <c r="AU140" t="str">
        <f>CLEAN(ARD_SAFE_PROCESSED_20220608[[#This Row],[Column18]])</f>
        <v xml:space="preserve">' </v>
      </c>
      <c r="AV140" t="str">
        <f>CLEAN(ARD_SAFE_PROCESSED_20220608[[#This Row],[Column19]])</f>
        <v xml:space="preserve">          </v>
      </c>
      <c r="AW140" t="str">
        <f>CLEAN(ARD_SAFE_PROCESSED_20220608[[#This Row],[Column20]])</f>
        <v>20251012</v>
      </c>
      <c r="AX140" t="str">
        <f>CLEAN(ARD_SAFE_PROCESSED_20220608[[#This Row],[Column21]])</f>
        <v>205736</v>
      </c>
      <c r="AY140" t="str">
        <f>LEFT(ARD_SAFE_PROCESSED_20220608[[#This Row],[Column1]],6)</f>
        <v>454951</v>
      </c>
      <c r="AZ140" t="str">
        <f>RIGHT(ARD_SAFE_PROCESSED_20220608[[#This Row],[Column1]],4)</f>
        <v>7952</v>
      </c>
      <c r="BA140" s="2">
        <f t="shared" si="27"/>
        <v>45993</v>
      </c>
      <c r="BB140">
        <f t="shared" si="28"/>
        <v>9.7799999999999994</v>
      </c>
      <c r="BC140">
        <f t="shared" si="29"/>
        <v>9.7799999999999994</v>
      </c>
      <c r="BD140" t="str">
        <f t="shared" si="30"/>
        <v>6</v>
      </c>
      <c r="BE140" t="str">
        <f t="shared" si="31"/>
        <v>F:TC40</v>
      </c>
    </row>
    <row r="141" spans="1:57" hidden="1" x14ac:dyDescent="0.3">
      <c r="A141" t="s">
        <v>5074</v>
      </c>
      <c r="B141" t="s">
        <v>5075</v>
      </c>
      <c r="C141" t="s">
        <v>5076</v>
      </c>
      <c r="D141" t="s">
        <v>25</v>
      </c>
      <c r="E141" t="s">
        <v>282</v>
      </c>
      <c r="F141" t="s">
        <v>28</v>
      </c>
      <c r="G141" t="s">
        <v>29</v>
      </c>
      <c r="H141" t="s">
        <v>5077</v>
      </c>
      <c r="I141" t="s">
        <v>282</v>
      </c>
      <c r="J141" t="s">
        <v>21</v>
      </c>
      <c r="K141" t="s">
        <v>5078</v>
      </c>
      <c r="L141" t="s">
        <v>5079</v>
      </c>
      <c r="M141" t="s">
        <v>65</v>
      </c>
      <c r="N141" t="s">
        <v>26</v>
      </c>
      <c r="O141" t="s">
        <v>27</v>
      </c>
      <c r="P141" t="s">
        <v>5080</v>
      </c>
      <c r="Q141" t="s">
        <v>5081</v>
      </c>
      <c r="R141" t="s">
        <v>23</v>
      </c>
      <c r="S141" t="s">
        <v>24</v>
      </c>
      <c r="T141" t="s">
        <v>282</v>
      </c>
      <c r="U141" t="s">
        <v>5082</v>
      </c>
      <c r="W141" t="s">
        <v>5759</v>
      </c>
      <c r="X141" t="s">
        <v>28</v>
      </c>
      <c r="Y141" t="e">
        <f>VLOOKUP(W141,ARD_SAFE_PROCESSED_20220608[[#This Row],[Column11]],1,FALSE)</f>
        <v>#N/A</v>
      </c>
      <c r="AB141" t="str">
        <f>CONCATENATE(LEFT(ARD_SAFE_PROCESSED_20220608[[#This Row],[Column1]],6),"******",RIGHT(ARD_SAFE_PROCESSED_20220608[[#This Row],[Column1]],4),";",ARD_SAFE_PROCESSED_20220608[[#This Row],[Column11]])</f>
        <v>434925******3883;74357045285007206900391</v>
      </c>
      <c r="AD141" t="str">
        <f>CLEAN(ARD_SAFE_PROCESSED_20220608[[#This Row],[Column1]])</f>
        <v>4349250443793883</v>
      </c>
      <c r="AE141" t="str">
        <f>CLEAN(ARD_SAFE_PROCESSED_20220608[[#This Row],[Column2]])</f>
        <v>000330</v>
      </c>
      <c r="AF141" t="str">
        <f>CLEAN(ARD_SAFE_PROCESSED_20220608[[#This Row],[Column3]])</f>
        <v>4039332</v>
      </c>
      <c r="AG141" t="str">
        <f>CLEAN(ARD_SAFE_PROCESSED_20220608[[#This Row],[Column4]])</f>
        <v>EC</v>
      </c>
      <c r="AH141" t="str">
        <f>CLEAN(ARD_SAFE_PROCESSED_20220608[[#This Row],[Column5]])</f>
        <v>20251012</v>
      </c>
      <c r="AI141" t="str">
        <f>CLEAN(ARD_SAFE_PROCESSED_20220608[[#This Row],[Column6]])</f>
        <v>604</v>
      </c>
      <c r="AJ141" t="str">
        <f>CLEAN(ARD_SAFE_PROCESSED_20220608[[#This Row],[Column7]])</f>
        <v>76</v>
      </c>
      <c r="AK141" t="str">
        <f>CLEAN(ARD_SAFE_PROCESSED_20220608[[#This Row],[Column8]])</f>
        <v xml:space="preserve">DLC*TIK TOK                   </v>
      </c>
      <c r="AL141" t="str">
        <f>CLEAN(ARD_SAFE_PROCESSED_20220608[[#This Row],[Column9]])</f>
        <v>20251012</v>
      </c>
      <c r="AM141" t="str">
        <f>CLEAN(ARD_SAFE_PROCESSED_20220608[[#This Row],[Column10]])</f>
        <v xml:space="preserve">'                       </v>
      </c>
      <c r="AN141" t="s">
        <v>5078</v>
      </c>
      <c r="AO141" t="str">
        <f>CLEAN(ARD_SAFE_PROCESSED_20220608[[#This Row],[Column12]])</f>
        <v>2043418</v>
      </c>
      <c r="AP141" t="str">
        <f>CLEAN(ARD_SAFE_PROCESSED_20220608[[#This Row],[Column13]])</f>
        <v xml:space="preserve">   </v>
      </c>
      <c r="AQ141" t="str">
        <f>CLEAN(ARD_SAFE_PROCESSED_20220608[[#This Row],[Column14]])</f>
        <v xml:space="preserve">PV000000  </v>
      </c>
      <c r="AR141" t="str">
        <f>CLEAN(ARD_SAFE_PROCESSED_20220608[[#This Row],[Column15]])</f>
        <v xml:space="preserve">E-COMMERCE                                        </v>
      </c>
      <c r="AS141" t="str">
        <f>CLEAN(ARD_SAFE_PROCESSED_20220608[[#This Row],[Column16]])</f>
        <v xml:space="preserve">12009249886    </v>
      </c>
      <c r="AT141" t="str">
        <f>CLEAN(ARD_SAFE_PROCESSED_20220608[[#This Row],[Column17]])</f>
        <v>41.33</v>
      </c>
      <c r="AU141" t="str">
        <f>CLEAN(ARD_SAFE_PROCESSED_20220608[[#This Row],[Column18]])</f>
        <v xml:space="preserve">' </v>
      </c>
      <c r="AV141" t="str">
        <f>CLEAN(ARD_SAFE_PROCESSED_20220608[[#This Row],[Column19]])</f>
        <v xml:space="preserve">          </v>
      </c>
      <c r="AW141" t="str">
        <f>CLEAN(ARD_SAFE_PROCESSED_20220608[[#This Row],[Column20]])</f>
        <v>20251012</v>
      </c>
      <c r="AX141" t="str">
        <f>CLEAN(ARD_SAFE_PROCESSED_20220608[[#This Row],[Column21]])</f>
        <v>192041</v>
      </c>
      <c r="AY141" t="str">
        <f>LEFT(ARD_SAFE_PROCESSED_20220608[[#This Row],[Column1]],6)</f>
        <v>434925</v>
      </c>
      <c r="AZ141" t="str">
        <f>RIGHT(ARD_SAFE_PROCESSED_20220608[[#This Row],[Column1]],4)</f>
        <v>3883</v>
      </c>
      <c r="BA141" s="2">
        <f t="shared" si="27"/>
        <v>45993</v>
      </c>
      <c r="BB141">
        <f t="shared" si="28"/>
        <v>11.99</v>
      </c>
      <c r="BC141">
        <f t="shared" si="29"/>
        <v>41.33</v>
      </c>
      <c r="BD141" t="str">
        <f t="shared" si="30"/>
        <v>6</v>
      </c>
      <c r="BE141" t="str">
        <f t="shared" si="31"/>
        <v>F:TC40</v>
      </c>
    </row>
    <row r="142" spans="1:57" hidden="1" x14ac:dyDescent="0.3">
      <c r="A142" t="s">
        <v>5074</v>
      </c>
      <c r="B142" t="s">
        <v>5083</v>
      </c>
      <c r="C142" t="s">
        <v>5076</v>
      </c>
      <c r="D142" t="s">
        <v>25</v>
      </c>
      <c r="E142" t="s">
        <v>282</v>
      </c>
      <c r="F142" t="s">
        <v>28</v>
      </c>
      <c r="G142" t="s">
        <v>29</v>
      </c>
      <c r="H142" t="s">
        <v>5077</v>
      </c>
      <c r="I142" t="s">
        <v>282</v>
      </c>
      <c r="J142" t="s">
        <v>21</v>
      </c>
      <c r="K142" t="s">
        <v>5084</v>
      </c>
      <c r="L142" t="s">
        <v>5085</v>
      </c>
      <c r="M142" t="s">
        <v>65</v>
      </c>
      <c r="N142" t="s">
        <v>26</v>
      </c>
      <c r="O142" t="s">
        <v>27</v>
      </c>
      <c r="P142" t="s">
        <v>5086</v>
      </c>
      <c r="Q142" t="s">
        <v>5087</v>
      </c>
      <c r="R142" t="s">
        <v>23</v>
      </c>
      <c r="S142" t="s">
        <v>24</v>
      </c>
      <c r="T142" t="s">
        <v>282</v>
      </c>
      <c r="U142" t="s">
        <v>5088</v>
      </c>
      <c r="W142" t="s">
        <v>10879</v>
      </c>
      <c r="X142" t="s">
        <v>28</v>
      </c>
      <c r="Y142" t="e">
        <f>VLOOKUP(W142,ARD_SAFE_PROCESSED_20220608[[#This Row],[Column11]],1,FALSE)</f>
        <v>#N/A</v>
      </c>
      <c r="AB142" t="str">
        <f>CONCATENATE(LEFT(ARD_SAFE_PROCESSED_20220608[[#This Row],[Column1]],6),"******",RIGHT(ARD_SAFE_PROCESSED_20220608[[#This Row],[Column1]],4),";",ARD_SAFE_PROCESSED_20220608[[#This Row],[Column11]])</f>
        <v>434925******3883;74357045285007206900409</v>
      </c>
      <c r="AD142" t="str">
        <f>CLEAN(ARD_SAFE_PROCESSED_20220608[[#This Row],[Column1]])</f>
        <v>4349250443793883</v>
      </c>
      <c r="AE142" t="str">
        <f>CLEAN(ARD_SAFE_PROCESSED_20220608[[#This Row],[Column2]])</f>
        <v>000338</v>
      </c>
      <c r="AF142" t="str">
        <f>CLEAN(ARD_SAFE_PROCESSED_20220608[[#This Row],[Column3]])</f>
        <v>4039332</v>
      </c>
      <c r="AG142" t="str">
        <f>CLEAN(ARD_SAFE_PROCESSED_20220608[[#This Row],[Column4]])</f>
        <v>EC</v>
      </c>
      <c r="AH142" t="str">
        <f>CLEAN(ARD_SAFE_PROCESSED_20220608[[#This Row],[Column5]])</f>
        <v>20251012</v>
      </c>
      <c r="AI142" t="str">
        <f>CLEAN(ARD_SAFE_PROCESSED_20220608[[#This Row],[Column6]])</f>
        <v>604</v>
      </c>
      <c r="AJ142" t="str">
        <f>CLEAN(ARD_SAFE_PROCESSED_20220608[[#This Row],[Column7]])</f>
        <v>76</v>
      </c>
      <c r="AK142" t="str">
        <f>CLEAN(ARD_SAFE_PROCESSED_20220608[[#This Row],[Column8]])</f>
        <v xml:space="preserve">DLC*TIK TOK                   </v>
      </c>
      <c r="AL142" t="str">
        <f>CLEAN(ARD_SAFE_PROCESSED_20220608[[#This Row],[Column9]])</f>
        <v>20251012</v>
      </c>
      <c r="AM142" t="str">
        <f>CLEAN(ARD_SAFE_PROCESSED_20220608[[#This Row],[Column10]])</f>
        <v xml:space="preserve">'                       </v>
      </c>
      <c r="AN142" t="s">
        <v>5084</v>
      </c>
      <c r="AO142" t="str">
        <f>CLEAN(ARD_SAFE_PROCESSED_20220608[[#This Row],[Column12]])</f>
        <v>2043424</v>
      </c>
      <c r="AP142" t="str">
        <f>CLEAN(ARD_SAFE_PROCESSED_20220608[[#This Row],[Column13]])</f>
        <v xml:space="preserve">   </v>
      </c>
      <c r="AQ142" t="str">
        <f>CLEAN(ARD_SAFE_PROCESSED_20220608[[#This Row],[Column14]])</f>
        <v xml:space="preserve">PV000000  </v>
      </c>
      <c r="AR142" t="str">
        <f>CLEAN(ARD_SAFE_PROCESSED_20220608[[#This Row],[Column15]])</f>
        <v xml:space="preserve">E-COMMERCE                                        </v>
      </c>
      <c r="AS142" t="str">
        <f>CLEAN(ARD_SAFE_PROCESSED_20220608[[#This Row],[Column16]])</f>
        <v xml:space="preserve">12009249922    </v>
      </c>
      <c r="AT142" t="str">
        <f>CLEAN(ARD_SAFE_PROCESSED_20220608[[#This Row],[Column17]])</f>
        <v>40.14</v>
      </c>
      <c r="AU142" t="str">
        <f>CLEAN(ARD_SAFE_PROCESSED_20220608[[#This Row],[Column18]])</f>
        <v xml:space="preserve">' </v>
      </c>
      <c r="AV142" t="str">
        <f>CLEAN(ARD_SAFE_PROCESSED_20220608[[#This Row],[Column19]])</f>
        <v xml:space="preserve">          </v>
      </c>
      <c r="AW142" t="str">
        <f>CLEAN(ARD_SAFE_PROCESSED_20220608[[#This Row],[Column20]])</f>
        <v>20251012</v>
      </c>
      <c r="AX142" t="str">
        <f>CLEAN(ARD_SAFE_PROCESSED_20220608[[#This Row],[Column21]])</f>
        <v>192042</v>
      </c>
      <c r="AY142" t="str">
        <f>LEFT(ARD_SAFE_PROCESSED_20220608[[#This Row],[Column1]],6)</f>
        <v>434925</v>
      </c>
      <c r="AZ142" t="str">
        <f>RIGHT(ARD_SAFE_PROCESSED_20220608[[#This Row],[Column1]],4)</f>
        <v>3883</v>
      </c>
      <c r="BA142" s="2">
        <f t="shared" si="27"/>
        <v>45993</v>
      </c>
      <c r="BB142">
        <f t="shared" si="28"/>
        <v>11.65</v>
      </c>
      <c r="BC142">
        <f t="shared" si="29"/>
        <v>40.14</v>
      </c>
      <c r="BD142" t="str">
        <f t="shared" si="30"/>
        <v>6</v>
      </c>
      <c r="BE142" t="str">
        <f t="shared" si="31"/>
        <v>F:TC40</v>
      </c>
    </row>
    <row r="143" spans="1:57" hidden="1" x14ac:dyDescent="0.3">
      <c r="A143" t="s">
        <v>8650</v>
      </c>
      <c r="B143" t="s">
        <v>8697</v>
      </c>
      <c r="C143" t="s">
        <v>147</v>
      </c>
      <c r="D143" t="s">
        <v>69</v>
      </c>
      <c r="E143" t="s">
        <v>283</v>
      </c>
      <c r="F143" t="s">
        <v>28</v>
      </c>
      <c r="G143" t="s">
        <v>29</v>
      </c>
      <c r="H143" t="s">
        <v>148</v>
      </c>
      <c r="I143" t="s">
        <v>283</v>
      </c>
      <c r="J143" t="s">
        <v>21</v>
      </c>
      <c r="K143" t="s">
        <v>8698</v>
      </c>
      <c r="L143" t="s">
        <v>8699</v>
      </c>
      <c r="M143" t="s">
        <v>65</v>
      </c>
      <c r="N143" t="s">
        <v>82</v>
      </c>
      <c r="O143" t="s">
        <v>70</v>
      </c>
      <c r="P143" t="s">
        <v>22</v>
      </c>
      <c r="Q143" t="s">
        <v>75</v>
      </c>
      <c r="R143" t="s">
        <v>23</v>
      </c>
      <c r="S143" t="s">
        <v>24</v>
      </c>
      <c r="T143" t="s">
        <v>283</v>
      </c>
      <c r="U143" t="s">
        <v>6079</v>
      </c>
      <c r="W143" t="s">
        <v>10880</v>
      </c>
      <c r="X143" t="s">
        <v>28</v>
      </c>
      <c r="Y143" t="e">
        <f>VLOOKUP(W143,ARD_SAFE_PROCESSED_20220608[[#This Row],[Column11]],1,FALSE)</f>
        <v>#N/A</v>
      </c>
      <c r="AB143" t="str">
        <f>CONCATENATE(LEFT(ARD_SAFE_PROCESSED_20220608[[#This Row],[Column1]],6),"******",RIGHT(ARD_SAFE_PROCESSED_20220608[[#This Row],[Column1]],4),";",ARD_SAFE_PROCESSED_20220608[[#This Row],[Column11]])</f>
        <v>491909******4958;74357045286003042002855</v>
      </c>
      <c r="AD143" t="str">
        <f>CLEAN(ARD_SAFE_PROCESSED_20220608[[#This Row],[Column1]])</f>
        <v>4919098438854958</v>
      </c>
      <c r="AE143" t="str">
        <f>CLEAN(ARD_SAFE_PROCESSED_20220608[[#This Row],[Column2]])</f>
        <v>523261</v>
      </c>
      <c r="AF143" t="str">
        <f>CLEAN(ARD_SAFE_PROCESSED_20220608[[#This Row],[Column3]])</f>
        <v>4078222</v>
      </c>
      <c r="AG143" t="str">
        <f>CLEAN(ARD_SAFE_PROCESSED_20220608[[#This Row],[Column4]])</f>
        <v>PV</v>
      </c>
      <c r="AH143" t="str">
        <f>CLEAN(ARD_SAFE_PROCESSED_20220608[[#This Row],[Column5]])</f>
        <v>20251013</v>
      </c>
      <c r="AI143" t="str">
        <f>CLEAN(ARD_SAFE_PROCESSED_20220608[[#This Row],[Column6]])</f>
        <v>604</v>
      </c>
      <c r="AJ143" t="str">
        <f>CLEAN(ARD_SAFE_PROCESSED_20220608[[#This Row],[Column7]])</f>
        <v>76</v>
      </c>
      <c r="AK143" t="str">
        <f>CLEAN(ARD_SAFE_PROCESSED_20220608[[#This Row],[Column8]])</f>
        <v xml:space="preserve">LA TINKA                      </v>
      </c>
      <c r="AL143" t="str">
        <f>CLEAN(ARD_SAFE_PROCESSED_20220608[[#This Row],[Column9]])</f>
        <v>20251013</v>
      </c>
      <c r="AM143" t="str">
        <f>CLEAN(ARD_SAFE_PROCESSED_20220608[[#This Row],[Column10]])</f>
        <v xml:space="preserve">'                       </v>
      </c>
      <c r="AN143" t="s">
        <v>8698</v>
      </c>
      <c r="AO143" t="str">
        <f>CLEAN(ARD_SAFE_PROCESSED_20220608[[#This Row],[Column12]])</f>
        <v>4294169</v>
      </c>
      <c r="AP143" t="str">
        <f>CLEAN(ARD_SAFE_PROCESSED_20220608[[#This Row],[Column13]])</f>
        <v xml:space="preserve">   </v>
      </c>
      <c r="AQ143" t="str">
        <f>CLEAN(ARD_SAFE_PROCESSED_20220608[[#This Row],[Column14]])</f>
        <v xml:space="preserve">17171717  </v>
      </c>
      <c r="AR143" t="str">
        <f>CLEAN(ARD_SAFE_PROCESSED_20220608[[#This Row],[Column15]])</f>
        <v xml:space="preserve">POS VIRTUAL                                       </v>
      </c>
      <c r="AS143" t="str">
        <f>CLEAN(ARD_SAFE_PROCESSED_20220608[[#This Row],[Column16]])</f>
        <v xml:space="preserve">               </v>
      </c>
      <c r="AT143" t="str">
        <f>CLEAN(ARD_SAFE_PROCESSED_20220608[[#This Row],[Column17]])</f>
        <v>100.00</v>
      </c>
      <c r="AU143" t="str">
        <f>CLEAN(ARD_SAFE_PROCESSED_20220608[[#This Row],[Column18]])</f>
        <v xml:space="preserve">' </v>
      </c>
      <c r="AV143" t="str">
        <f>CLEAN(ARD_SAFE_PROCESSED_20220608[[#This Row],[Column19]])</f>
        <v xml:space="preserve">          </v>
      </c>
      <c r="AW143" t="str">
        <f>CLEAN(ARD_SAFE_PROCESSED_20220608[[#This Row],[Column20]])</f>
        <v>20251013</v>
      </c>
      <c r="AX143" t="str">
        <f>CLEAN(ARD_SAFE_PROCESSED_20220608[[#This Row],[Column21]])</f>
        <v>150034</v>
      </c>
      <c r="AY143" t="str">
        <f>LEFT(ARD_SAFE_PROCESSED_20220608[[#This Row],[Column1]],6)</f>
        <v>491909</v>
      </c>
      <c r="AZ143" t="str">
        <f>RIGHT(ARD_SAFE_PROCESSED_20220608[[#This Row],[Column1]],4)</f>
        <v>4958</v>
      </c>
      <c r="BA143" s="2">
        <f t="shared" si="27"/>
        <v>45993</v>
      </c>
      <c r="BB143">
        <f t="shared" si="28"/>
        <v>29.02</v>
      </c>
      <c r="BC143">
        <f t="shared" si="29"/>
        <v>100</v>
      </c>
      <c r="BD143" t="str">
        <f t="shared" si="30"/>
        <v>6</v>
      </c>
      <c r="BE143" t="str">
        <f t="shared" si="31"/>
        <v>F:TC40</v>
      </c>
    </row>
    <row r="144" spans="1:57" hidden="1" x14ac:dyDescent="0.3">
      <c r="A144" t="s">
        <v>8650</v>
      </c>
      <c r="B144" t="s">
        <v>8757</v>
      </c>
      <c r="C144" t="s">
        <v>147</v>
      </c>
      <c r="D144" t="s">
        <v>69</v>
      </c>
      <c r="E144" t="s">
        <v>282</v>
      </c>
      <c r="F144" t="s">
        <v>28</v>
      </c>
      <c r="G144" t="s">
        <v>29</v>
      </c>
      <c r="H144" t="s">
        <v>148</v>
      </c>
      <c r="I144" t="s">
        <v>283</v>
      </c>
      <c r="J144" t="s">
        <v>21</v>
      </c>
      <c r="K144" t="s">
        <v>8758</v>
      </c>
      <c r="L144" t="s">
        <v>8759</v>
      </c>
      <c r="M144" t="s">
        <v>65</v>
      </c>
      <c r="N144" t="s">
        <v>82</v>
      </c>
      <c r="O144" t="s">
        <v>70</v>
      </c>
      <c r="P144" t="s">
        <v>22</v>
      </c>
      <c r="Q144" t="s">
        <v>75</v>
      </c>
      <c r="R144" t="s">
        <v>23</v>
      </c>
      <c r="S144" t="s">
        <v>24</v>
      </c>
      <c r="T144" t="s">
        <v>282</v>
      </c>
      <c r="U144" t="s">
        <v>8760</v>
      </c>
      <c r="W144" t="s">
        <v>10881</v>
      </c>
      <c r="X144" t="s">
        <v>28</v>
      </c>
      <c r="Y144" t="e">
        <f>VLOOKUP(W144,ARD_SAFE_PROCESSED_20220608[[#This Row],[Column11]],1,FALSE)</f>
        <v>#N/A</v>
      </c>
      <c r="AB144" t="str">
        <f>CONCATENATE(LEFT(ARD_SAFE_PROCESSED_20220608[[#This Row],[Column1]],6),"******",RIGHT(ARD_SAFE_PROCESSED_20220608[[#This Row],[Column1]],4),";",ARD_SAFE_PROCESSED_20220608[[#This Row],[Column11]])</f>
        <v>491909******4958;74357045286003042008985</v>
      </c>
      <c r="AD144" t="str">
        <f>CLEAN(ARD_SAFE_PROCESSED_20220608[[#This Row],[Column1]])</f>
        <v>4919098438854958</v>
      </c>
      <c r="AE144" t="str">
        <f>CLEAN(ARD_SAFE_PROCESSED_20220608[[#This Row],[Column2]])</f>
        <v>943597</v>
      </c>
      <c r="AF144" t="str">
        <f>CLEAN(ARD_SAFE_PROCESSED_20220608[[#This Row],[Column3]])</f>
        <v>4078222</v>
      </c>
      <c r="AG144" t="str">
        <f>CLEAN(ARD_SAFE_PROCESSED_20220608[[#This Row],[Column4]])</f>
        <v>PV</v>
      </c>
      <c r="AH144" t="str">
        <f>CLEAN(ARD_SAFE_PROCESSED_20220608[[#This Row],[Column5]])</f>
        <v>20251012</v>
      </c>
      <c r="AI144" t="str">
        <f>CLEAN(ARD_SAFE_PROCESSED_20220608[[#This Row],[Column6]])</f>
        <v>604</v>
      </c>
      <c r="AJ144" t="str">
        <f>CLEAN(ARD_SAFE_PROCESSED_20220608[[#This Row],[Column7]])</f>
        <v>76</v>
      </c>
      <c r="AK144" t="str">
        <f>CLEAN(ARD_SAFE_PROCESSED_20220608[[#This Row],[Column8]])</f>
        <v xml:space="preserve">LA TINKA                      </v>
      </c>
      <c r="AL144" t="str">
        <f>CLEAN(ARD_SAFE_PROCESSED_20220608[[#This Row],[Column9]])</f>
        <v>20251013</v>
      </c>
      <c r="AM144" t="str">
        <f>CLEAN(ARD_SAFE_PROCESSED_20220608[[#This Row],[Column10]])</f>
        <v xml:space="preserve">'                       </v>
      </c>
      <c r="AN144" t="s">
        <v>8758</v>
      </c>
      <c r="AO144" t="str">
        <f>CLEAN(ARD_SAFE_PROCESSED_20220608[[#This Row],[Column12]])</f>
        <v>4273040</v>
      </c>
      <c r="AP144" t="str">
        <f>CLEAN(ARD_SAFE_PROCESSED_20220608[[#This Row],[Column13]])</f>
        <v xml:space="preserve">   </v>
      </c>
      <c r="AQ144" t="str">
        <f>CLEAN(ARD_SAFE_PROCESSED_20220608[[#This Row],[Column14]])</f>
        <v xml:space="preserve">17171717  </v>
      </c>
      <c r="AR144" t="str">
        <f>CLEAN(ARD_SAFE_PROCESSED_20220608[[#This Row],[Column15]])</f>
        <v xml:space="preserve">POS VIRTUAL                                       </v>
      </c>
      <c r="AS144" t="str">
        <f>CLEAN(ARD_SAFE_PROCESSED_20220608[[#This Row],[Column16]])</f>
        <v xml:space="preserve">               </v>
      </c>
      <c r="AT144" t="str">
        <f>CLEAN(ARD_SAFE_PROCESSED_20220608[[#This Row],[Column17]])</f>
        <v>100.00</v>
      </c>
      <c r="AU144" t="str">
        <f>CLEAN(ARD_SAFE_PROCESSED_20220608[[#This Row],[Column18]])</f>
        <v xml:space="preserve">' </v>
      </c>
      <c r="AV144" t="str">
        <f>CLEAN(ARD_SAFE_PROCESSED_20220608[[#This Row],[Column19]])</f>
        <v xml:space="preserve">          </v>
      </c>
      <c r="AW144" t="str">
        <f>CLEAN(ARD_SAFE_PROCESSED_20220608[[#This Row],[Column20]])</f>
        <v>20251012</v>
      </c>
      <c r="AX144" t="str">
        <f>CLEAN(ARD_SAFE_PROCESSED_20220608[[#This Row],[Column21]])</f>
        <v>211311</v>
      </c>
      <c r="AY144" t="str">
        <f>LEFT(ARD_SAFE_PROCESSED_20220608[[#This Row],[Column1]],6)</f>
        <v>491909</v>
      </c>
      <c r="AZ144" t="str">
        <f>RIGHT(ARD_SAFE_PROCESSED_20220608[[#This Row],[Column1]],4)</f>
        <v>4958</v>
      </c>
      <c r="BA144" s="2">
        <f t="shared" si="27"/>
        <v>45993</v>
      </c>
      <c r="BB144">
        <f t="shared" si="28"/>
        <v>29.02</v>
      </c>
      <c r="BC144">
        <f t="shared" si="29"/>
        <v>100</v>
      </c>
      <c r="BD144" t="str">
        <f t="shared" si="30"/>
        <v>6</v>
      </c>
      <c r="BE144" t="str">
        <f t="shared" si="31"/>
        <v>F:TC40</v>
      </c>
    </row>
    <row r="145" spans="1:57" hidden="1" x14ac:dyDescent="0.3">
      <c r="A145" t="s">
        <v>8650</v>
      </c>
      <c r="B145" t="s">
        <v>8748</v>
      </c>
      <c r="C145" t="s">
        <v>147</v>
      </c>
      <c r="D145" t="s">
        <v>69</v>
      </c>
      <c r="E145" t="s">
        <v>282</v>
      </c>
      <c r="F145" t="s">
        <v>28</v>
      </c>
      <c r="G145" t="s">
        <v>29</v>
      </c>
      <c r="H145" t="s">
        <v>148</v>
      </c>
      <c r="I145" t="s">
        <v>283</v>
      </c>
      <c r="J145" t="s">
        <v>21</v>
      </c>
      <c r="K145" t="s">
        <v>8749</v>
      </c>
      <c r="L145" t="s">
        <v>8750</v>
      </c>
      <c r="M145" t="s">
        <v>65</v>
      </c>
      <c r="N145" t="s">
        <v>82</v>
      </c>
      <c r="O145" t="s">
        <v>70</v>
      </c>
      <c r="P145" t="s">
        <v>22</v>
      </c>
      <c r="Q145" t="s">
        <v>89</v>
      </c>
      <c r="R145" t="s">
        <v>23</v>
      </c>
      <c r="S145" t="s">
        <v>24</v>
      </c>
      <c r="T145" t="s">
        <v>282</v>
      </c>
      <c r="U145" t="s">
        <v>8751</v>
      </c>
      <c r="W145" t="s">
        <v>10882</v>
      </c>
      <c r="X145" t="s">
        <v>28</v>
      </c>
      <c r="Y145" t="e">
        <f>VLOOKUP(W145,ARD_SAFE_PROCESSED_20220608[[#This Row],[Column11]],1,FALSE)</f>
        <v>#N/A</v>
      </c>
      <c r="AB145" t="str">
        <f>CONCATENATE(LEFT(ARD_SAFE_PROCESSED_20220608[[#This Row],[Column1]],6),"******",RIGHT(ARD_SAFE_PROCESSED_20220608[[#This Row],[Column1]],4),";",ARD_SAFE_PROCESSED_20220608[[#This Row],[Column11]])</f>
        <v>491909******4958;74357045286003042009421</v>
      </c>
      <c r="AD145" t="str">
        <f>CLEAN(ARD_SAFE_PROCESSED_20220608[[#This Row],[Column1]])</f>
        <v>4919098438854958</v>
      </c>
      <c r="AE145" t="str">
        <f>CLEAN(ARD_SAFE_PROCESSED_20220608[[#This Row],[Column2]])</f>
        <v>875082</v>
      </c>
      <c r="AF145" t="str">
        <f>CLEAN(ARD_SAFE_PROCESSED_20220608[[#This Row],[Column3]])</f>
        <v>4078222</v>
      </c>
      <c r="AG145" t="str">
        <f>CLEAN(ARD_SAFE_PROCESSED_20220608[[#This Row],[Column4]])</f>
        <v>PV</v>
      </c>
      <c r="AH145" t="str">
        <f>CLEAN(ARD_SAFE_PROCESSED_20220608[[#This Row],[Column5]])</f>
        <v>20251012</v>
      </c>
      <c r="AI145" t="str">
        <f>CLEAN(ARD_SAFE_PROCESSED_20220608[[#This Row],[Column6]])</f>
        <v>604</v>
      </c>
      <c r="AJ145" t="str">
        <f>CLEAN(ARD_SAFE_PROCESSED_20220608[[#This Row],[Column7]])</f>
        <v>76</v>
      </c>
      <c r="AK145" t="str">
        <f>CLEAN(ARD_SAFE_PROCESSED_20220608[[#This Row],[Column8]])</f>
        <v xml:space="preserve">LA TINKA                      </v>
      </c>
      <c r="AL145" t="str">
        <f>CLEAN(ARD_SAFE_PROCESSED_20220608[[#This Row],[Column9]])</f>
        <v>20251013</v>
      </c>
      <c r="AM145" t="str">
        <f>CLEAN(ARD_SAFE_PROCESSED_20220608[[#This Row],[Column10]])</f>
        <v xml:space="preserve">'                       </v>
      </c>
      <c r="AN145" t="s">
        <v>8749</v>
      </c>
      <c r="AO145" t="str">
        <f>CLEAN(ARD_SAFE_PROCESSED_20220608[[#This Row],[Column12]])</f>
        <v>4272388</v>
      </c>
      <c r="AP145" t="str">
        <f>CLEAN(ARD_SAFE_PROCESSED_20220608[[#This Row],[Column13]])</f>
        <v xml:space="preserve">   </v>
      </c>
      <c r="AQ145" t="str">
        <f>CLEAN(ARD_SAFE_PROCESSED_20220608[[#This Row],[Column14]])</f>
        <v xml:space="preserve">17171717  </v>
      </c>
      <c r="AR145" t="str">
        <f>CLEAN(ARD_SAFE_PROCESSED_20220608[[#This Row],[Column15]])</f>
        <v xml:space="preserve">POS VIRTUAL                                       </v>
      </c>
      <c r="AS145" t="str">
        <f>CLEAN(ARD_SAFE_PROCESSED_20220608[[#This Row],[Column16]])</f>
        <v xml:space="preserve">               </v>
      </c>
      <c r="AT145" t="str">
        <f>CLEAN(ARD_SAFE_PROCESSED_20220608[[#This Row],[Column17]])</f>
        <v>200.00</v>
      </c>
      <c r="AU145" t="str">
        <f>CLEAN(ARD_SAFE_PROCESSED_20220608[[#This Row],[Column18]])</f>
        <v xml:space="preserve">' </v>
      </c>
      <c r="AV145" t="str">
        <f>CLEAN(ARD_SAFE_PROCESSED_20220608[[#This Row],[Column19]])</f>
        <v xml:space="preserve">          </v>
      </c>
      <c r="AW145" t="str">
        <f>CLEAN(ARD_SAFE_PROCESSED_20220608[[#This Row],[Column20]])</f>
        <v>20251012</v>
      </c>
      <c r="AX145" t="str">
        <f>CLEAN(ARD_SAFE_PROCESSED_20220608[[#This Row],[Column21]])</f>
        <v>204254</v>
      </c>
      <c r="AY145" t="str">
        <f>LEFT(ARD_SAFE_PROCESSED_20220608[[#This Row],[Column1]],6)</f>
        <v>491909</v>
      </c>
      <c r="AZ145" t="str">
        <f>RIGHT(ARD_SAFE_PROCESSED_20220608[[#This Row],[Column1]],4)</f>
        <v>4958</v>
      </c>
      <c r="BA145" s="2">
        <f t="shared" si="27"/>
        <v>45993</v>
      </c>
      <c r="BB145">
        <f t="shared" si="28"/>
        <v>58.04</v>
      </c>
      <c r="BC145">
        <f t="shared" si="29"/>
        <v>200</v>
      </c>
      <c r="BD145" t="str">
        <f t="shared" si="30"/>
        <v>6</v>
      </c>
      <c r="BE145" t="str">
        <f t="shared" si="31"/>
        <v>F:TC40</v>
      </c>
    </row>
    <row r="146" spans="1:57" hidden="1" x14ac:dyDescent="0.3">
      <c r="A146" t="s">
        <v>8650</v>
      </c>
      <c r="B146" t="s">
        <v>8732</v>
      </c>
      <c r="C146" t="s">
        <v>147</v>
      </c>
      <c r="D146" t="s">
        <v>69</v>
      </c>
      <c r="E146" t="s">
        <v>282</v>
      </c>
      <c r="F146" t="s">
        <v>28</v>
      </c>
      <c r="G146" t="s">
        <v>29</v>
      </c>
      <c r="H146" t="s">
        <v>148</v>
      </c>
      <c r="I146" t="s">
        <v>283</v>
      </c>
      <c r="J146" t="s">
        <v>21</v>
      </c>
      <c r="K146" t="s">
        <v>8733</v>
      </c>
      <c r="L146" t="s">
        <v>8734</v>
      </c>
      <c r="M146" t="s">
        <v>65</v>
      </c>
      <c r="N146" t="s">
        <v>82</v>
      </c>
      <c r="O146" t="s">
        <v>70</v>
      </c>
      <c r="P146" t="s">
        <v>22</v>
      </c>
      <c r="Q146" t="s">
        <v>101</v>
      </c>
      <c r="R146" t="s">
        <v>23</v>
      </c>
      <c r="S146" t="s">
        <v>24</v>
      </c>
      <c r="T146" t="s">
        <v>282</v>
      </c>
      <c r="U146" t="s">
        <v>8735</v>
      </c>
      <c r="W146" t="s">
        <v>10883</v>
      </c>
      <c r="X146" t="s">
        <v>28</v>
      </c>
      <c r="Y146" t="e">
        <f>VLOOKUP(W146,ARD_SAFE_PROCESSED_20220608[[#This Row],[Column11]],1,FALSE)</f>
        <v>#N/A</v>
      </c>
      <c r="AB146" t="str">
        <f>CONCATENATE(LEFT(ARD_SAFE_PROCESSED_20220608[[#This Row],[Column1]],6),"******",RIGHT(ARD_SAFE_PROCESSED_20220608[[#This Row],[Column1]],4),";",ARD_SAFE_PROCESSED_20220608[[#This Row],[Column11]])</f>
        <v>491909******4958;74357045286003042009868</v>
      </c>
      <c r="AD146" t="str">
        <f>CLEAN(ARD_SAFE_PROCESSED_20220608[[#This Row],[Column1]])</f>
        <v>4919098438854958</v>
      </c>
      <c r="AE146" t="str">
        <f>CLEAN(ARD_SAFE_PROCESSED_20220608[[#This Row],[Column2]])</f>
        <v>825008</v>
      </c>
      <c r="AF146" t="str">
        <f>CLEAN(ARD_SAFE_PROCESSED_20220608[[#This Row],[Column3]])</f>
        <v>4078222</v>
      </c>
      <c r="AG146" t="str">
        <f>CLEAN(ARD_SAFE_PROCESSED_20220608[[#This Row],[Column4]])</f>
        <v>PV</v>
      </c>
      <c r="AH146" t="str">
        <f>CLEAN(ARD_SAFE_PROCESSED_20220608[[#This Row],[Column5]])</f>
        <v>20251012</v>
      </c>
      <c r="AI146" t="str">
        <f>CLEAN(ARD_SAFE_PROCESSED_20220608[[#This Row],[Column6]])</f>
        <v>604</v>
      </c>
      <c r="AJ146" t="str">
        <f>CLEAN(ARD_SAFE_PROCESSED_20220608[[#This Row],[Column7]])</f>
        <v>76</v>
      </c>
      <c r="AK146" t="str">
        <f>CLEAN(ARD_SAFE_PROCESSED_20220608[[#This Row],[Column8]])</f>
        <v xml:space="preserve">LA TINKA                      </v>
      </c>
      <c r="AL146" t="str">
        <f>CLEAN(ARD_SAFE_PROCESSED_20220608[[#This Row],[Column9]])</f>
        <v>20251013</v>
      </c>
      <c r="AM146" t="str">
        <f>CLEAN(ARD_SAFE_PROCESSED_20220608[[#This Row],[Column10]])</f>
        <v xml:space="preserve">'                       </v>
      </c>
      <c r="AN146" t="s">
        <v>8733</v>
      </c>
      <c r="AO146" t="str">
        <f>CLEAN(ARD_SAFE_PROCESSED_20220608[[#This Row],[Column12]])</f>
        <v>4271938</v>
      </c>
      <c r="AP146" t="str">
        <f>CLEAN(ARD_SAFE_PROCESSED_20220608[[#This Row],[Column13]])</f>
        <v xml:space="preserve">   </v>
      </c>
      <c r="AQ146" t="str">
        <f>CLEAN(ARD_SAFE_PROCESSED_20220608[[#This Row],[Column14]])</f>
        <v xml:space="preserve">17171717  </v>
      </c>
      <c r="AR146" t="str">
        <f>CLEAN(ARD_SAFE_PROCESSED_20220608[[#This Row],[Column15]])</f>
        <v xml:space="preserve">POS VIRTUAL                                       </v>
      </c>
      <c r="AS146" t="str">
        <f>CLEAN(ARD_SAFE_PROCESSED_20220608[[#This Row],[Column16]])</f>
        <v xml:space="preserve">               </v>
      </c>
      <c r="AT146" t="str">
        <f>CLEAN(ARD_SAFE_PROCESSED_20220608[[#This Row],[Column17]])</f>
        <v>300.00</v>
      </c>
      <c r="AU146" t="str">
        <f>CLEAN(ARD_SAFE_PROCESSED_20220608[[#This Row],[Column18]])</f>
        <v xml:space="preserve">' </v>
      </c>
      <c r="AV146" t="str">
        <f>CLEAN(ARD_SAFE_PROCESSED_20220608[[#This Row],[Column19]])</f>
        <v xml:space="preserve">          </v>
      </c>
      <c r="AW146" t="str">
        <f>CLEAN(ARD_SAFE_PROCESSED_20220608[[#This Row],[Column20]])</f>
        <v>20251012</v>
      </c>
      <c r="AX146" t="str">
        <f>CLEAN(ARD_SAFE_PROCESSED_20220608[[#This Row],[Column21]])</f>
        <v>202242</v>
      </c>
      <c r="AY146" t="str">
        <f>LEFT(ARD_SAFE_PROCESSED_20220608[[#This Row],[Column1]],6)</f>
        <v>491909</v>
      </c>
      <c r="AZ146" t="str">
        <f>RIGHT(ARD_SAFE_PROCESSED_20220608[[#This Row],[Column1]],4)</f>
        <v>4958</v>
      </c>
      <c r="BA146" s="2">
        <f t="shared" si="27"/>
        <v>45993</v>
      </c>
      <c r="BB146">
        <f t="shared" si="28"/>
        <v>87.05</v>
      </c>
      <c r="BC146">
        <f t="shared" si="29"/>
        <v>300</v>
      </c>
      <c r="BD146" t="str">
        <f t="shared" si="30"/>
        <v>6</v>
      </c>
      <c r="BE146" t="str">
        <f t="shared" si="31"/>
        <v>F:TC40</v>
      </c>
    </row>
    <row r="147" spans="1:57" hidden="1" x14ac:dyDescent="0.3">
      <c r="A147" t="s">
        <v>4580</v>
      </c>
      <c r="B147" t="s">
        <v>4581</v>
      </c>
      <c r="C147" t="s">
        <v>4582</v>
      </c>
      <c r="D147" t="s">
        <v>25</v>
      </c>
      <c r="E147" t="s">
        <v>283</v>
      </c>
      <c r="F147" t="s">
        <v>28</v>
      </c>
      <c r="G147" t="s">
        <v>29</v>
      </c>
      <c r="H147" t="s">
        <v>4320</v>
      </c>
      <c r="I147" t="s">
        <v>283</v>
      </c>
      <c r="J147" t="s">
        <v>21</v>
      </c>
      <c r="K147" t="s">
        <v>4583</v>
      </c>
      <c r="L147" t="s">
        <v>4584</v>
      </c>
      <c r="M147" t="s">
        <v>65</v>
      </c>
      <c r="N147" t="s">
        <v>26</v>
      </c>
      <c r="O147" t="s">
        <v>27</v>
      </c>
      <c r="P147" t="s">
        <v>4585</v>
      </c>
      <c r="Q147" t="s">
        <v>4586</v>
      </c>
      <c r="R147" t="s">
        <v>23</v>
      </c>
      <c r="S147" t="s">
        <v>24</v>
      </c>
      <c r="T147" t="s">
        <v>283</v>
      </c>
      <c r="U147" t="s">
        <v>4587</v>
      </c>
      <c r="W147" t="s">
        <v>10884</v>
      </c>
      <c r="X147" t="s">
        <v>28</v>
      </c>
      <c r="Y147" t="e">
        <f>VLOOKUP(W147,ARD_SAFE_PROCESSED_20220608[[#This Row],[Column11]],1,FALSE)</f>
        <v>#N/A</v>
      </c>
      <c r="AB147" t="str">
        <f>CONCATENATE(LEFT(ARD_SAFE_PROCESSED_20220608[[#This Row],[Column1]],6),"******",RIGHT(ARD_SAFE_PROCESSED_20220608[[#This Row],[Column1]],4),";",ARD_SAFE_PROCESSED_20220608[[#This Row],[Column11]])</f>
        <v>422224******9126;74357045286005605500068</v>
      </c>
      <c r="AD147" t="str">
        <f>CLEAN(ARD_SAFE_PROCESSED_20220608[[#This Row],[Column1]])</f>
        <v>4222240015179126</v>
      </c>
      <c r="AE147" t="str">
        <f>CLEAN(ARD_SAFE_PROCESSED_20220608[[#This Row],[Column2]])</f>
        <v>560848</v>
      </c>
      <c r="AF147" t="str">
        <f>CLEAN(ARD_SAFE_PROCESSED_20220608[[#This Row],[Column3]])</f>
        <v>4040758</v>
      </c>
      <c r="AG147" t="str">
        <f>CLEAN(ARD_SAFE_PROCESSED_20220608[[#This Row],[Column4]])</f>
        <v>EC</v>
      </c>
      <c r="AH147" t="str">
        <f>CLEAN(ARD_SAFE_PROCESSED_20220608[[#This Row],[Column5]])</f>
        <v>20251013</v>
      </c>
      <c r="AI147" t="str">
        <f>CLEAN(ARD_SAFE_PROCESSED_20220608[[#This Row],[Column6]])</f>
        <v>604</v>
      </c>
      <c r="AJ147" t="str">
        <f>CLEAN(ARD_SAFE_PROCESSED_20220608[[#This Row],[Column7]])</f>
        <v>76</v>
      </c>
      <c r="AK147" t="str">
        <f>CLEAN(ARD_SAFE_PROCESSED_20220608[[#This Row],[Column8]])</f>
        <v xml:space="preserve">DLC*LOCALIZE.MOBI             </v>
      </c>
      <c r="AL147" t="str">
        <f>CLEAN(ARD_SAFE_PROCESSED_20220608[[#This Row],[Column9]])</f>
        <v>20251013</v>
      </c>
      <c r="AM147" t="str">
        <f>CLEAN(ARD_SAFE_PROCESSED_20220608[[#This Row],[Column10]])</f>
        <v xml:space="preserve">'                       </v>
      </c>
      <c r="AN147" t="s">
        <v>4583</v>
      </c>
      <c r="AO147" t="str">
        <f>CLEAN(ARD_SAFE_PROCESSED_20220608[[#This Row],[Column12]])</f>
        <v>3135201</v>
      </c>
      <c r="AP147" t="str">
        <f>CLEAN(ARD_SAFE_PROCESSED_20220608[[#This Row],[Column13]])</f>
        <v xml:space="preserve">   </v>
      </c>
      <c r="AQ147" t="str">
        <f>CLEAN(ARD_SAFE_PROCESSED_20220608[[#This Row],[Column14]])</f>
        <v xml:space="preserve">PV000000  </v>
      </c>
      <c r="AR147" t="str">
        <f>CLEAN(ARD_SAFE_PROCESSED_20220608[[#This Row],[Column15]])</f>
        <v xml:space="preserve">E-COMMERCE                                        </v>
      </c>
      <c r="AS147" t="str">
        <f>CLEAN(ARD_SAFE_PROCESSED_20220608[[#This Row],[Column16]])</f>
        <v xml:space="preserve">12012170997    </v>
      </c>
      <c r="AT147" t="str">
        <f>CLEAN(ARD_SAFE_PROCESSED_20220608[[#This Row],[Column17]])</f>
        <v>3.28</v>
      </c>
      <c r="AU147" t="str">
        <f>CLEAN(ARD_SAFE_PROCESSED_20220608[[#This Row],[Column18]])</f>
        <v xml:space="preserve">' </v>
      </c>
      <c r="AV147" t="str">
        <f>CLEAN(ARD_SAFE_PROCESSED_20220608[[#This Row],[Column19]])</f>
        <v xml:space="preserve">          </v>
      </c>
      <c r="AW147" t="str">
        <f>CLEAN(ARD_SAFE_PROCESSED_20220608[[#This Row],[Column20]])</f>
        <v>20251013</v>
      </c>
      <c r="AX147" t="str">
        <f>CLEAN(ARD_SAFE_PROCESSED_20220608[[#This Row],[Column21]])</f>
        <v>25602</v>
      </c>
      <c r="AY147" t="str">
        <f>LEFT(ARD_SAFE_PROCESSED_20220608[[#This Row],[Column1]],6)</f>
        <v>422224</v>
      </c>
      <c r="AZ147" t="str">
        <f>RIGHT(ARD_SAFE_PROCESSED_20220608[[#This Row],[Column1]],4)</f>
        <v>9126</v>
      </c>
      <c r="BA147" s="2">
        <f t="shared" si="27"/>
        <v>45994</v>
      </c>
      <c r="BB147">
        <f t="shared" si="28"/>
        <v>0.95</v>
      </c>
      <c r="BC147">
        <f t="shared" si="29"/>
        <v>3.28</v>
      </c>
      <c r="BD147" t="str">
        <f t="shared" si="30"/>
        <v>6</v>
      </c>
      <c r="BE147" t="str">
        <f t="shared" si="31"/>
        <v>F:TC40</v>
      </c>
    </row>
    <row r="148" spans="1:57" hidden="1" x14ac:dyDescent="0.3">
      <c r="A148" t="s">
        <v>6149</v>
      </c>
      <c r="B148" t="s">
        <v>6155</v>
      </c>
      <c r="C148" t="s">
        <v>290</v>
      </c>
      <c r="D148" t="s">
        <v>25</v>
      </c>
      <c r="E148" t="s">
        <v>283</v>
      </c>
      <c r="F148" t="s">
        <v>28</v>
      </c>
      <c r="G148" t="s">
        <v>29</v>
      </c>
      <c r="H148" t="s">
        <v>291</v>
      </c>
      <c r="I148" t="s">
        <v>283</v>
      </c>
      <c r="J148" t="s">
        <v>21</v>
      </c>
      <c r="K148" t="s">
        <v>6156</v>
      </c>
      <c r="L148" t="s">
        <v>6157</v>
      </c>
      <c r="M148" t="s">
        <v>65</v>
      </c>
      <c r="N148" t="s">
        <v>26</v>
      </c>
      <c r="O148" t="s">
        <v>27</v>
      </c>
      <c r="P148" t="s">
        <v>6158</v>
      </c>
      <c r="Q148" t="s">
        <v>160</v>
      </c>
      <c r="R148" t="s">
        <v>23</v>
      </c>
      <c r="S148" t="s">
        <v>24</v>
      </c>
      <c r="T148" t="s">
        <v>283</v>
      </c>
      <c r="U148" t="s">
        <v>6159</v>
      </c>
      <c r="W148" t="s">
        <v>10885</v>
      </c>
      <c r="X148" t="s">
        <v>28</v>
      </c>
      <c r="Y148" t="e">
        <f>VLOOKUP(W148,ARD_SAFE_PROCESSED_20220608[[#This Row],[Column11]],1,FALSE)</f>
        <v>#N/A</v>
      </c>
      <c r="AB148" t="str">
        <f>CONCATENATE(LEFT(ARD_SAFE_PROCESSED_20220608[[#This Row],[Column1]],6),"******",RIGHT(ARD_SAFE_PROCESSED_20220608[[#This Row],[Column1]],4),";",ARD_SAFE_PROCESSED_20220608[[#This Row],[Column11]])</f>
        <v>455513******4284;74357045286005613402976</v>
      </c>
      <c r="AD148" t="str">
        <f>CLEAN(ARD_SAFE_PROCESSED_20220608[[#This Row],[Column1]])</f>
        <v>4555133001814284</v>
      </c>
      <c r="AE148" t="str">
        <f>CLEAN(ARD_SAFE_PROCESSED_20220608[[#This Row],[Column2]])</f>
        <v>3Z4DQ6</v>
      </c>
      <c r="AF148" t="str">
        <f>CLEAN(ARD_SAFE_PROCESSED_20220608[[#This Row],[Column3]])</f>
        <v>4041493</v>
      </c>
      <c r="AG148" t="str">
        <f>CLEAN(ARD_SAFE_PROCESSED_20220608[[#This Row],[Column4]])</f>
        <v>EC</v>
      </c>
      <c r="AH148" t="str">
        <f>CLEAN(ARD_SAFE_PROCESSED_20220608[[#This Row],[Column5]])</f>
        <v>20251013</v>
      </c>
      <c r="AI148" t="str">
        <f>CLEAN(ARD_SAFE_PROCESSED_20220608[[#This Row],[Column6]])</f>
        <v>604</v>
      </c>
      <c r="AJ148" t="str">
        <f>CLEAN(ARD_SAFE_PROCESSED_20220608[[#This Row],[Column7]])</f>
        <v>76</v>
      </c>
      <c r="AK148" t="str">
        <f>CLEAN(ARD_SAFE_PROCESSED_20220608[[#This Row],[Column8]])</f>
        <v xml:space="preserve">ECM*CRUNCHYROLL               </v>
      </c>
      <c r="AL148" t="str">
        <f>CLEAN(ARD_SAFE_PROCESSED_20220608[[#This Row],[Column9]])</f>
        <v>20251013</v>
      </c>
      <c r="AM148" t="str">
        <f>CLEAN(ARD_SAFE_PROCESSED_20220608[[#This Row],[Column10]])</f>
        <v xml:space="preserve">'                       </v>
      </c>
      <c r="AN148" t="s">
        <v>6156</v>
      </c>
      <c r="AO148" t="str">
        <f>CLEAN(ARD_SAFE_PROCESSED_20220608[[#This Row],[Column12]])</f>
        <v>3431456</v>
      </c>
      <c r="AP148" t="str">
        <f>CLEAN(ARD_SAFE_PROCESSED_20220608[[#This Row],[Column13]])</f>
        <v xml:space="preserve">   </v>
      </c>
      <c r="AQ148" t="str">
        <f>CLEAN(ARD_SAFE_PROCESSED_20220608[[#This Row],[Column14]])</f>
        <v xml:space="preserve">PV000000  </v>
      </c>
      <c r="AR148" t="str">
        <f>CLEAN(ARD_SAFE_PROCESSED_20220608[[#This Row],[Column15]])</f>
        <v xml:space="preserve">E-COMMERCE                                        </v>
      </c>
      <c r="AS148" t="str">
        <f>CLEAN(ARD_SAFE_PROCESSED_20220608[[#This Row],[Column16]])</f>
        <v xml:space="preserve">133293985907   </v>
      </c>
      <c r="AT148" t="str">
        <f>CLEAN(ARD_SAFE_PROCESSED_20220608[[#This Row],[Column17]])</f>
        <v>19.00</v>
      </c>
      <c r="AU148" t="str">
        <f>CLEAN(ARD_SAFE_PROCESSED_20220608[[#This Row],[Column18]])</f>
        <v xml:space="preserve">' </v>
      </c>
      <c r="AV148" t="str">
        <f>CLEAN(ARD_SAFE_PROCESSED_20220608[[#This Row],[Column19]])</f>
        <v xml:space="preserve">          </v>
      </c>
      <c r="AW148" t="str">
        <f>CLEAN(ARD_SAFE_PROCESSED_20220608[[#This Row],[Column20]])</f>
        <v>20251013</v>
      </c>
      <c r="AX148" t="str">
        <f>CLEAN(ARD_SAFE_PROCESSED_20220608[[#This Row],[Column21]])</f>
        <v>190650</v>
      </c>
      <c r="AY148" t="str">
        <f>LEFT(ARD_SAFE_PROCESSED_20220608[[#This Row],[Column1]],6)</f>
        <v>455513</v>
      </c>
      <c r="AZ148" t="str">
        <f>RIGHT(ARD_SAFE_PROCESSED_20220608[[#This Row],[Column1]],4)</f>
        <v>4284</v>
      </c>
      <c r="BA148" s="2">
        <f t="shared" si="27"/>
        <v>45994</v>
      </c>
      <c r="BB148">
        <f t="shared" si="28"/>
        <v>5.57</v>
      </c>
      <c r="BC148">
        <f t="shared" si="29"/>
        <v>102.34</v>
      </c>
      <c r="BD148" t="str">
        <f t="shared" si="30"/>
        <v>6</v>
      </c>
      <c r="BE148" t="str">
        <f t="shared" si="31"/>
        <v>F:TC40</v>
      </c>
    </row>
    <row r="149" spans="1:57" hidden="1" x14ac:dyDescent="0.3">
      <c r="A149" t="s">
        <v>7851</v>
      </c>
      <c r="B149" t="s">
        <v>7859</v>
      </c>
      <c r="C149" t="s">
        <v>7853</v>
      </c>
      <c r="D149" t="s">
        <v>25</v>
      </c>
      <c r="E149" t="s">
        <v>285</v>
      </c>
      <c r="F149" t="s">
        <v>28</v>
      </c>
      <c r="G149" t="s">
        <v>29</v>
      </c>
      <c r="H149" t="s">
        <v>7854</v>
      </c>
      <c r="I149" t="s">
        <v>285</v>
      </c>
      <c r="J149" t="s">
        <v>21</v>
      </c>
      <c r="K149" t="s">
        <v>7860</v>
      </c>
      <c r="L149" t="s">
        <v>7861</v>
      </c>
      <c r="M149" t="s">
        <v>65</v>
      </c>
      <c r="N149" t="s">
        <v>26</v>
      </c>
      <c r="O149" t="s">
        <v>27</v>
      </c>
      <c r="P149" t="s">
        <v>7862</v>
      </c>
      <c r="Q149" t="s">
        <v>157</v>
      </c>
      <c r="R149" t="s">
        <v>23</v>
      </c>
      <c r="S149" t="s">
        <v>24</v>
      </c>
      <c r="T149" t="s">
        <v>285</v>
      </c>
      <c r="U149" t="s">
        <v>7863</v>
      </c>
      <c r="W149" t="s">
        <v>10886</v>
      </c>
      <c r="X149" t="s">
        <v>28</v>
      </c>
      <c r="Y149" t="e">
        <f>VLOOKUP(W149,ARD_SAFE_PROCESSED_20220608[[#This Row],[Column11]],1,FALSE)</f>
        <v>#N/A</v>
      </c>
      <c r="AB149" t="str">
        <f>CONCATENATE(LEFT(ARD_SAFE_PROCESSED_20220608[[#This Row],[Column1]],6),"******",RIGHT(ARD_SAFE_PROCESSED_20220608[[#This Row],[Column1]],4),";",ARD_SAFE_PROCESSED_20220608[[#This Row],[Column11]])</f>
        <v>477289******3250;74357045287006473801090</v>
      </c>
      <c r="AD149" t="str">
        <f>CLEAN(ARD_SAFE_PROCESSED_20220608[[#This Row],[Column1]])</f>
        <v>4772890012663250</v>
      </c>
      <c r="AE149" t="str">
        <f>CLEAN(ARD_SAFE_PROCESSED_20220608[[#This Row],[Column2]])</f>
        <v>162962</v>
      </c>
      <c r="AF149" t="str">
        <f>CLEAN(ARD_SAFE_PROCESSED_20220608[[#This Row],[Column3]])</f>
        <v>4032285</v>
      </c>
      <c r="AG149" t="str">
        <f>CLEAN(ARD_SAFE_PROCESSED_20220608[[#This Row],[Column4]])</f>
        <v>EC</v>
      </c>
      <c r="AH149" t="str">
        <f>CLEAN(ARD_SAFE_PROCESSED_20220608[[#This Row],[Column5]])</f>
        <v>20251014</v>
      </c>
      <c r="AI149" t="str">
        <f>CLEAN(ARD_SAFE_PROCESSED_20220608[[#This Row],[Column6]])</f>
        <v>604</v>
      </c>
      <c r="AJ149" t="str">
        <f>CLEAN(ARD_SAFE_PROCESSED_20220608[[#This Row],[Column7]])</f>
        <v>76</v>
      </c>
      <c r="AK149" t="str">
        <f>CLEAN(ARD_SAFE_PROCESSED_20220608[[#This Row],[Column8]])</f>
        <v xml:space="preserve">EBN*AMZ VIDEO                 </v>
      </c>
      <c r="AL149" t="str">
        <f>CLEAN(ARD_SAFE_PROCESSED_20220608[[#This Row],[Column9]])</f>
        <v>20251014</v>
      </c>
      <c r="AM149" t="str">
        <f>CLEAN(ARD_SAFE_PROCESSED_20220608[[#This Row],[Column10]])</f>
        <v xml:space="preserve">'                       </v>
      </c>
      <c r="AN149" t="s">
        <v>7860</v>
      </c>
      <c r="AO149" t="str">
        <f>CLEAN(ARD_SAFE_PROCESSED_20220608[[#This Row],[Column12]])</f>
        <v>4626733</v>
      </c>
      <c r="AP149" t="str">
        <f>CLEAN(ARD_SAFE_PROCESSED_20220608[[#This Row],[Column13]])</f>
        <v xml:space="preserve">   </v>
      </c>
      <c r="AQ149" t="str">
        <f>CLEAN(ARD_SAFE_PROCESSED_20220608[[#This Row],[Column14]])</f>
        <v xml:space="preserve">PV000000  </v>
      </c>
      <c r="AR149" t="str">
        <f>CLEAN(ARD_SAFE_PROCESSED_20220608[[#This Row],[Column15]])</f>
        <v xml:space="preserve">E-COMMERCE                                        </v>
      </c>
      <c r="AS149" t="str">
        <f>CLEAN(ARD_SAFE_PROCESSED_20220608[[#This Row],[Column16]])</f>
        <v xml:space="preserve">133294935858   </v>
      </c>
      <c r="AT149" t="str">
        <f>CLEAN(ARD_SAFE_PROCESSED_20220608[[#This Row],[Column17]])</f>
        <v>25.90</v>
      </c>
      <c r="AU149" t="str">
        <f>CLEAN(ARD_SAFE_PROCESSED_20220608[[#This Row],[Column18]])</f>
        <v xml:space="preserve">' </v>
      </c>
      <c r="AV149" t="str">
        <f>CLEAN(ARD_SAFE_PROCESSED_20220608[[#This Row],[Column19]])</f>
        <v xml:space="preserve">          </v>
      </c>
      <c r="AW149" t="str">
        <f>CLEAN(ARD_SAFE_PROCESSED_20220608[[#This Row],[Column20]])</f>
        <v>20251014</v>
      </c>
      <c r="AX149" t="str">
        <f>CLEAN(ARD_SAFE_PROCESSED_20220608[[#This Row],[Column21]])</f>
        <v>91623</v>
      </c>
      <c r="AY149" t="str">
        <f>LEFT(ARD_SAFE_PROCESSED_20220608[[#This Row],[Column1]],6)</f>
        <v>477289</v>
      </c>
      <c r="AZ149" t="str">
        <f>RIGHT(ARD_SAFE_PROCESSED_20220608[[#This Row],[Column1]],4)</f>
        <v>3250</v>
      </c>
      <c r="BA149" s="2">
        <f t="shared" si="27"/>
        <v>45993</v>
      </c>
      <c r="BB149">
        <f t="shared" si="28"/>
        <v>7.56</v>
      </c>
      <c r="BC149">
        <f t="shared" si="29"/>
        <v>25.9</v>
      </c>
      <c r="BD149" t="str">
        <f t="shared" si="30"/>
        <v>6</v>
      </c>
      <c r="BE149" t="str">
        <f t="shared" si="31"/>
        <v>F:TC40</v>
      </c>
    </row>
    <row r="150" spans="1:57" hidden="1" x14ac:dyDescent="0.3">
      <c r="A150" t="s">
        <v>7240</v>
      </c>
      <c r="B150" t="s">
        <v>7266</v>
      </c>
      <c r="C150" t="s">
        <v>7267</v>
      </c>
      <c r="D150" t="s">
        <v>64</v>
      </c>
      <c r="E150" t="s">
        <v>285</v>
      </c>
      <c r="F150" t="s">
        <v>28</v>
      </c>
      <c r="G150" t="s">
        <v>74</v>
      </c>
      <c r="H150" t="s">
        <v>7268</v>
      </c>
      <c r="I150" t="s">
        <v>285</v>
      </c>
      <c r="J150" t="s">
        <v>21</v>
      </c>
      <c r="K150" t="s">
        <v>7269</v>
      </c>
      <c r="L150" t="s">
        <v>7270</v>
      </c>
      <c r="M150" t="s">
        <v>65</v>
      </c>
      <c r="N150" t="s">
        <v>67</v>
      </c>
      <c r="O150" t="s">
        <v>66</v>
      </c>
      <c r="P150" t="s">
        <v>22</v>
      </c>
      <c r="Q150" t="s">
        <v>80</v>
      </c>
      <c r="R150" t="s">
        <v>23</v>
      </c>
      <c r="S150" t="s">
        <v>24</v>
      </c>
      <c r="T150" t="s">
        <v>285</v>
      </c>
      <c r="U150" t="s">
        <v>7271</v>
      </c>
      <c r="W150" t="s">
        <v>10887</v>
      </c>
      <c r="X150" t="s">
        <v>28</v>
      </c>
      <c r="Y150" t="e">
        <f>VLOOKUP(W150,ARD_SAFE_PROCESSED_20220608[[#This Row],[Column11]],1,FALSE)</f>
        <v>#N/A</v>
      </c>
      <c r="AB150" t="str">
        <f>CONCATENATE(LEFT(ARD_SAFE_PROCESSED_20220608[[#This Row],[Column1]],6),"******",RIGHT(ARD_SAFE_PROCESSED_20220608[[#This Row],[Column1]],4),";",ARD_SAFE_PROCESSED_20220608[[#This Row],[Column11]])</f>
        <v>455788******2983;74357045287006726700073</v>
      </c>
      <c r="AD150" t="str">
        <f>CLEAN(ARD_SAFE_PROCESSED_20220608[[#This Row],[Column1]])</f>
        <v>4557881479502983</v>
      </c>
      <c r="AE150" t="str">
        <f>CLEAN(ARD_SAFE_PROCESSED_20220608[[#This Row],[Column2]])</f>
        <v>348136</v>
      </c>
      <c r="AF150" t="str">
        <f>CLEAN(ARD_SAFE_PROCESSED_20220608[[#This Row],[Column3]])</f>
        <v>5570467</v>
      </c>
      <c r="AG150" t="str">
        <f>CLEAN(ARD_SAFE_PROCESSED_20220608[[#This Row],[Column4]])</f>
        <v>PL</v>
      </c>
      <c r="AH150" t="str">
        <f>CLEAN(ARD_SAFE_PROCESSED_20220608[[#This Row],[Column5]])</f>
        <v>20251014</v>
      </c>
      <c r="AI150" t="str">
        <f>CLEAN(ARD_SAFE_PROCESSED_20220608[[#This Row],[Column6]])</f>
        <v>604</v>
      </c>
      <c r="AJ150" t="str">
        <f>CLEAN(ARD_SAFE_PROCESSED_20220608[[#This Row],[Column7]])</f>
        <v>77</v>
      </c>
      <c r="AK150" t="str">
        <f>CLEAN(ARD_SAFE_PROCESSED_20220608[[#This Row],[Column8]])</f>
        <v xml:space="preserve">IZI*EESS MYE DIAZ             </v>
      </c>
      <c r="AL150" t="str">
        <f>CLEAN(ARD_SAFE_PROCESSED_20220608[[#This Row],[Column9]])</f>
        <v>20251014</v>
      </c>
      <c r="AM150" t="str">
        <f>CLEAN(ARD_SAFE_PROCESSED_20220608[[#This Row],[Column10]])</f>
        <v xml:space="preserve">'                       </v>
      </c>
      <c r="AN150" t="s">
        <v>7269</v>
      </c>
      <c r="AO150" t="str">
        <f>CLEAN(ARD_SAFE_PROCESSED_20220608[[#This Row],[Column12]])</f>
        <v>394</v>
      </c>
      <c r="AP150" t="str">
        <f>CLEAN(ARD_SAFE_PROCESSED_20220608[[#This Row],[Column13]])</f>
        <v xml:space="preserve">   </v>
      </c>
      <c r="AQ150" t="str">
        <f>CLEAN(ARD_SAFE_PROCESSED_20220608[[#This Row],[Column14]])</f>
        <v xml:space="preserve">PS0001    </v>
      </c>
      <c r="AR150" t="str">
        <f>CLEAN(ARD_SAFE_PROCESSED_20220608[[#This Row],[Column15]])</f>
        <v xml:space="preserve">POS CONTACTLESS CHIP                              </v>
      </c>
      <c r="AS150" t="str">
        <f>CLEAN(ARD_SAFE_PROCESSED_20220608[[#This Row],[Column16]])</f>
        <v xml:space="preserve">               </v>
      </c>
      <c r="AT150" t="str">
        <f>CLEAN(ARD_SAFE_PROCESSED_20220608[[#This Row],[Column17]])</f>
        <v>30.00</v>
      </c>
      <c r="AU150" t="str">
        <f>CLEAN(ARD_SAFE_PROCESSED_20220608[[#This Row],[Column18]])</f>
        <v xml:space="preserve">' </v>
      </c>
      <c r="AV150" t="str">
        <f>CLEAN(ARD_SAFE_PROCESSED_20220608[[#This Row],[Column19]])</f>
        <v xml:space="preserve">          </v>
      </c>
      <c r="AW150" t="str">
        <f>CLEAN(ARD_SAFE_PROCESSED_20220608[[#This Row],[Column20]])</f>
        <v>20251014</v>
      </c>
      <c r="AX150" t="str">
        <f>CLEAN(ARD_SAFE_PROCESSED_20220608[[#This Row],[Column21]])</f>
        <v>170256</v>
      </c>
      <c r="AY150" t="str">
        <f>LEFT(ARD_SAFE_PROCESSED_20220608[[#This Row],[Column1]],6)</f>
        <v>455788</v>
      </c>
      <c r="AZ150" t="str">
        <f>RIGHT(ARD_SAFE_PROCESSED_20220608[[#This Row],[Column1]],4)</f>
        <v>2983</v>
      </c>
      <c r="BA150" s="2">
        <f t="shared" si="27"/>
        <v>45993</v>
      </c>
      <c r="BB150">
        <f t="shared" si="28"/>
        <v>8.75</v>
      </c>
      <c r="BC150">
        <f t="shared" si="29"/>
        <v>30</v>
      </c>
      <c r="BD150" t="str">
        <f t="shared" si="30"/>
        <v>0</v>
      </c>
      <c r="BE150" t="str">
        <f t="shared" si="31"/>
        <v>F:TC40</v>
      </c>
    </row>
    <row r="151" spans="1:57" hidden="1" x14ac:dyDescent="0.3">
      <c r="A151" t="s">
        <v>4670</v>
      </c>
      <c r="B151" t="s">
        <v>4681</v>
      </c>
      <c r="C151" t="s">
        <v>315</v>
      </c>
      <c r="D151" t="s">
        <v>25</v>
      </c>
      <c r="E151" t="s">
        <v>309</v>
      </c>
      <c r="F151" t="s">
        <v>28</v>
      </c>
      <c r="G151" t="s">
        <v>29</v>
      </c>
      <c r="H151" t="s">
        <v>76</v>
      </c>
      <c r="I151" t="s">
        <v>309</v>
      </c>
      <c r="J151" t="s">
        <v>21</v>
      </c>
      <c r="K151" t="s">
        <v>4682</v>
      </c>
      <c r="L151" t="s">
        <v>4683</v>
      </c>
      <c r="M151" t="s">
        <v>65</v>
      </c>
      <c r="N151" t="s">
        <v>26</v>
      </c>
      <c r="O151" t="s">
        <v>27</v>
      </c>
      <c r="P151" t="s">
        <v>4684</v>
      </c>
      <c r="Q151" t="s">
        <v>4685</v>
      </c>
      <c r="R151" t="s">
        <v>23</v>
      </c>
      <c r="S151" t="s">
        <v>24</v>
      </c>
      <c r="T151" t="s">
        <v>309</v>
      </c>
      <c r="U151" t="s">
        <v>4686</v>
      </c>
      <c r="W151" t="s">
        <v>10888</v>
      </c>
      <c r="X151" t="s">
        <v>28</v>
      </c>
      <c r="Y151" t="e">
        <f>VLOOKUP(W151,ARD_SAFE_PROCESSED_20220608[[#This Row],[Column11]],1,FALSE)</f>
        <v>#N/A</v>
      </c>
      <c r="AB151" t="str">
        <f>CONCATENATE(LEFT(ARD_SAFE_PROCESSED_20220608[[#This Row],[Column1]],6),"******",RIGHT(ARD_SAFE_PROCESSED_20220608[[#This Row],[Column1]],4),";",ARD_SAFE_PROCESSED_20220608[[#This Row],[Column11]])</f>
        <v>424138******9335;74357045288005129429693</v>
      </c>
      <c r="AD151" t="str">
        <f>CLEAN(ARD_SAFE_PROCESSED_20220608[[#This Row],[Column1]])</f>
        <v>4241381003259335</v>
      </c>
      <c r="AE151" t="str">
        <f>CLEAN(ARD_SAFE_PROCESSED_20220608[[#This Row],[Column2]])</f>
        <v>045767</v>
      </c>
      <c r="AF151" t="str">
        <f>CLEAN(ARD_SAFE_PROCESSED_20220608[[#This Row],[Column3]])</f>
        <v>4041414</v>
      </c>
      <c r="AG151" t="str">
        <f>CLEAN(ARD_SAFE_PROCESSED_20220608[[#This Row],[Column4]])</f>
        <v>EC</v>
      </c>
      <c r="AH151" t="str">
        <f>CLEAN(ARD_SAFE_PROCESSED_20220608[[#This Row],[Column5]])</f>
        <v>20251015</v>
      </c>
      <c r="AI151" t="str">
        <f>CLEAN(ARD_SAFE_PROCESSED_20220608[[#This Row],[Column6]])</f>
        <v>604</v>
      </c>
      <c r="AJ151" t="str">
        <f>CLEAN(ARD_SAFE_PROCESSED_20220608[[#This Row],[Column7]])</f>
        <v>76</v>
      </c>
      <c r="AK151" t="str">
        <f>CLEAN(ARD_SAFE_PROCESSED_20220608[[#This Row],[Column8]])</f>
        <v xml:space="preserve">PYU*CINEPLANET                </v>
      </c>
      <c r="AL151" t="str">
        <f>CLEAN(ARD_SAFE_PROCESSED_20220608[[#This Row],[Column9]])</f>
        <v>20251015</v>
      </c>
      <c r="AM151" t="str">
        <f>CLEAN(ARD_SAFE_PROCESSED_20220608[[#This Row],[Column10]])</f>
        <v xml:space="preserve">'                       </v>
      </c>
      <c r="AN151" t="s">
        <v>4682</v>
      </c>
      <c r="AO151" t="str">
        <f>CLEAN(ARD_SAFE_PROCESSED_20220608[[#This Row],[Column12]])</f>
        <v>5246225</v>
      </c>
      <c r="AP151" t="str">
        <f>CLEAN(ARD_SAFE_PROCESSED_20220608[[#This Row],[Column13]])</f>
        <v xml:space="preserve">   </v>
      </c>
      <c r="AQ151" t="str">
        <f>CLEAN(ARD_SAFE_PROCESSED_20220608[[#This Row],[Column14]])</f>
        <v xml:space="preserve">PV000000  </v>
      </c>
      <c r="AR151" t="str">
        <f>CLEAN(ARD_SAFE_PROCESSED_20220608[[#This Row],[Column15]])</f>
        <v xml:space="preserve">E-COMMERCE                                        </v>
      </c>
      <c r="AS151" t="str">
        <f>CLEAN(ARD_SAFE_PROCESSED_20220608[[#This Row],[Column16]])</f>
        <v>104146024148cae</v>
      </c>
      <c r="AT151" t="str">
        <f>CLEAN(ARD_SAFE_PROCESSED_20220608[[#This Row],[Column17]])</f>
        <v>52.00</v>
      </c>
      <c r="AU151" t="str">
        <f>CLEAN(ARD_SAFE_PROCESSED_20220608[[#This Row],[Column18]])</f>
        <v xml:space="preserve">' </v>
      </c>
      <c r="AV151" t="str">
        <f>CLEAN(ARD_SAFE_PROCESSED_20220608[[#This Row],[Column19]])</f>
        <v xml:space="preserve">          </v>
      </c>
      <c r="AW151" t="str">
        <f>CLEAN(ARD_SAFE_PROCESSED_20220608[[#This Row],[Column20]])</f>
        <v>20251015</v>
      </c>
      <c r="AX151" t="str">
        <f>CLEAN(ARD_SAFE_PROCESSED_20220608[[#This Row],[Column21]])</f>
        <v>175757</v>
      </c>
      <c r="AY151" t="str">
        <f>LEFT(ARD_SAFE_PROCESSED_20220608[[#This Row],[Column1]],6)</f>
        <v>424138</v>
      </c>
      <c r="AZ151" t="str">
        <f>RIGHT(ARD_SAFE_PROCESSED_20220608[[#This Row],[Column1]],4)</f>
        <v>9335</v>
      </c>
      <c r="BA151" s="2">
        <f t="shared" si="27"/>
        <v>45993</v>
      </c>
      <c r="BB151">
        <f t="shared" si="28"/>
        <v>15.2</v>
      </c>
      <c r="BC151">
        <f t="shared" si="29"/>
        <v>52</v>
      </c>
      <c r="BD151" t="str">
        <f t="shared" si="30"/>
        <v>6</v>
      </c>
      <c r="BE151" t="str">
        <f t="shared" si="31"/>
        <v>F:TC40</v>
      </c>
    </row>
    <row r="152" spans="1:57" hidden="1" x14ac:dyDescent="0.3">
      <c r="A152" t="s">
        <v>4670</v>
      </c>
      <c r="B152" t="s">
        <v>4687</v>
      </c>
      <c r="C152" t="s">
        <v>315</v>
      </c>
      <c r="D152" t="s">
        <v>25</v>
      </c>
      <c r="E152" t="s">
        <v>309</v>
      </c>
      <c r="F152" t="s">
        <v>28</v>
      </c>
      <c r="G152" t="s">
        <v>29</v>
      </c>
      <c r="H152" t="s">
        <v>76</v>
      </c>
      <c r="I152" t="s">
        <v>309</v>
      </c>
      <c r="J152" t="s">
        <v>21</v>
      </c>
      <c r="K152" t="s">
        <v>4688</v>
      </c>
      <c r="L152" t="s">
        <v>4689</v>
      </c>
      <c r="M152" t="s">
        <v>65</v>
      </c>
      <c r="N152" t="s">
        <v>26</v>
      </c>
      <c r="O152" t="s">
        <v>27</v>
      </c>
      <c r="P152" t="s">
        <v>4690</v>
      </c>
      <c r="Q152" t="s">
        <v>385</v>
      </c>
      <c r="R152" t="s">
        <v>23</v>
      </c>
      <c r="S152" t="s">
        <v>24</v>
      </c>
      <c r="T152" t="s">
        <v>309</v>
      </c>
      <c r="U152" t="s">
        <v>4691</v>
      </c>
      <c r="W152" t="s">
        <v>6864</v>
      </c>
      <c r="X152" t="s">
        <v>28</v>
      </c>
      <c r="Y152" t="e">
        <f>VLOOKUP(W152,ARD_SAFE_PROCESSED_20220608[[#This Row],[Column11]],1,FALSE)</f>
        <v>#N/A</v>
      </c>
      <c r="AB152" t="str">
        <f>CONCATENATE(LEFT(ARD_SAFE_PROCESSED_20220608[[#This Row],[Column1]],6),"******",RIGHT(ARD_SAFE_PROCESSED_20220608[[#This Row],[Column1]],4),";",ARD_SAFE_PROCESSED_20220608[[#This Row],[Column11]])</f>
        <v>424138******9335;74357045288005129429966</v>
      </c>
      <c r="AD152" t="str">
        <f>CLEAN(ARD_SAFE_PROCESSED_20220608[[#This Row],[Column1]])</f>
        <v>4241381003259335</v>
      </c>
      <c r="AE152" t="str">
        <f>CLEAN(ARD_SAFE_PROCESSED_20220608[[#This Row],[Column2]])</f>
        <v>046656</v>
      </c>
      <c r="AF152" t="str">
        <f>CLEAN(ARD_SAFE_PROCESSED_20220608[[#This Row],[Column3]])</f>
        <v>4041414</v>
      </c>
      <c r="AG152" t="str">
        <f>CLEAN(ARD_SAFE_PROCESSED_20220608[[#This Row],[Column4]])</f>
        <v>EC</v>
      </c>
      <c r="AH152" t="str">
        <f>CLEAN(ARD_SAFE_PROCESSED_20220608[[#This Row],[Column5]])</f>
        <v>20251015</v>
      </c>
      <c r="AI152" t="str">
        <f>CLEAN(ARD_SAFE_PROCESSED_20220608[[#This Row],[Column6]])</f>
        <v>604</v>
      </c>
      <c r="AJ152" t="str">
        <f>CLEAN(ARD_SAFE_PROCESSED_20220608[[#This Row],[Column7]])</f>
        <v>76</v>
      </c>
      <c r="AK152" t="str">
        <f>CLEAN(ARD_SAFE_PROCESSED_20220608[[#This Row],[Column8]])</f>
        <v xml:space="preserve">PYU*CINEPLANET                </v>
      </c>
      <c r="AL152" t="str">
        <f>CLEAN(ARD_SAFE_PROCESSED_20220608[[#This Row],[Column9]])</f>
        <v>20251015</v>
      </c>
      <c r="AM152" t="str">
        <f>CLEAN(ARD_SAFE_PROCESSED_20220608[[#This Row],[Column10]])</f>
        <v xml:space="preserve">'                       </v>
      </c>
      <c r="AN152" t="s">
        <v>4688</v>
      </c>
      <c r="AO152" t="str">
        <f>CLEAN(ARD_SAFE_PROCESSED_20220608[[#This Row],[Column12]])</f>
        <v>5247778</v>
      </c>
      <c r="AP152" t="str">
        <f>CLEAN(ARD_SAFE_PROCESSED_20220608[[#This Row],[Column13]])</f>
        <v xml:space="preserve">   </v>
      </c>
      <c r="AQ152" t="str">
        <f>CLEAN(ARD_SAFE_PROCESSED_20220608[[#This Row],[Column14]])</f>
        <v xml:space="preserve">PV000000  </v>
      </c>
      <c r="AR152" t="str">
        <f>CLEAN(ARD_SAFE_PROCESSED_20220608[[#This Row],[Column15]])</f>
        <v xml:space="preserve">E-COMMERCE                                        </v>
      </c>
      <c r="AS152" t="str">
        <f>CLEAN(ARD_SAFE_PROCESSED_20220608[[#This Row],[Column16]])</f>
        <v>104146031967d2e</v>
      </c>
      <c r="AT152" t="str">
        <f>CLEAN(ARD_SAFE_PROCESSED_20220608[[#This Row],[Column17]])</f>
        <v>76.00</v>
      </c>
      <c r="AU152" t="str">
        <f>CLEAN(ARD_SAFE_PROCESSED_20220608[[#This Row],[Column18]])</f>
        <v xml:space="preserve">' </v>
      </c>
      <c r="AV152" t="str">
        <f>CLEAN(ARD_SAFE_PROCESSED_20220608[[#This Row],[Column19]])</f>
        <v xml:space="preserve">          </v>
      </c>
      <c r="AW152" t="str">
        <f>CLEAN(ARD_SAFE_PROCESSED_20220608[[#This Row],[Column20]])</f>
        <v>20251015</v>
      </c>
      <c r="AX152" t="str">
        <f>CLEAN(ARD_SAFE_PROCESSED_20220608[[#This Row],[Column21]])</f>
        <v>180139</v>
      </c>
      <c r="AY152" t="str">
        <f>LEFT(ARD_SAFE_PROCESSED_20220608[[#This Row],[Column1]],6)</f>
        <v>424138</v>
      </c>
      <c r="AZ152" t="str">
        <f>RIGHT(ARD_SAFE_PROCESSED_20220608[[#This Row],[Column1]],4)</f>
        <v>9335</v>
      </c>
      <c r="BA152" s="2">
        <f t="shared" si="27"/>
        <v>45993</v>
      </c>
      <c r="BB152">
        <f t="shared" si="28"/>
        <v>22.21</v>
      </c>
      <c r="BC152">
        <f t="shared" si="29"/>
        <v>76</v>
      </c>
      <c r="BD152" t="str">
        <f t="shared" si="30"/>
        <v>6</v>
      </c>
      <c r="BE152" t="str">
        <f t="shared" si="31"/>
        <v>F:TC40</v>
      </c>
    </row>
    <row r="153" spans="1:57" hidden="1" x14ac:dyDescent="0.3">
      <c r="A153" t="s">
        <v>8401</v>
      </c>
      <c r="B153" t="s">
        <v>8411</v>
      </c>
      <c r="C153" t="s">
        <v>315</v>
      </c>
      <c r="D153" t="s">
        <v>25</v>
      </c>
      <c r="E153" t="s">
        <v>309</v>
      </c>
      <c r="F153" t="s">
        <v>28</v>
      </c>
      <c r="G153" t="s">
        <v>29</v>
      </c>
      <c r="H153" t="s">
        <v>76</v>
      </c>
      <c r="I153" t="s">
        <v>309</v>
      </c>
      <c r="J153" t="s">
        <v>21</v>
      </c>
      <c r="K153" t="s">
        <v>8412</v>
      </c>
      <c r="L153" t="s">
        <v>8413</v>
      </c>
      <c r="M153" t="s">
        <v>65</v>
      </c>
      <c r="N153" t="s">
        <v>26</v>
      </c>
      <c r="O153" t="s">
        <v>27</v>
      </c>
      <c r="P153" t="s">
        <v>8414</v>
      </c>
      <c r="Q153" t="s">
        <v>8415</v>
      </c>
      <c r="R153" t="s">
        <v>23</v>
      </c>
      <c r="S153" t="s">
        <v>24</v>
      </c>
      <c r="T153" t="s">
        <v>309</v>
      </c>
      <c r="U153" t="s">
        <v>8416</v>
      </c>
      <c r="W153" t="s">
        <v>6881</v>
      </c>
      <c r="X153" t="s">
        <v>28</v>
      </c>
      <c r="Y153" t="e">
        <f>VLOOKUP(W153,ARD_SAFE_PROCESSED_20220608[[#This Row],[Column11]],1,FALSE)</f>
        <v>#N/A</v>
      </c>
      <c r="AB153" t="str">
        <f>CONCATENATE(LEFT(ARD_SAFE_PROCESSED_20220608[[#This Row],[Column1]],6),"******",RIGHT(ARD_SAFE_PROCESSED_20220608[[#This Row],[Column1]],4),";",ARD_SAFE_PROCESSED_20220608[[#This Row],[Column11]])</f>
        <v>489068******4972;74357045288005129430121</v>
      </c>
      <c r="AD153" t="str">
        <f>CLEAN(ARD_SAFE_PROCESSED_20220608[[#This Row],[Column1]])</f>
        <v>4890680018344972</v>
      </c>
      <c r="AE153" t="str">
        <f>CLEAN(ARD_SAFE_PROCESSED_20220608[[#This Row],[Column2]])</f>
        <v>011994</v>
      </c>
      <c r="AF153" t="str">
        <f>CLEAN(ARD_SAFE_PROCESSED_20220608[[#This Row],[Column3]])</f>
        <v>4041414</v>
      </c>
      <c r="AG153" t="str">
        <f>CLEAN(ARD_SAFE_PROCESSED_20220608[[#This Row],[Column4]])</f>
        <v>EC</v>
      </c>
      <c r="AH153" t="str">
        <f>CLEAN(ARD_SAFE_PROCESSED_20220608[[#This Row],[Column5]])</f>
        <v>20251015</v>
      </c>
      <c r="AI153" t="str">
        <f>CLEAN(ARD_SAFE_PROCESSED_20220608[[#This Row],[Column6]])</f>
        <v>604</v>
      </c>
      <c r="AJ153" t="str">
        <f>CLEAN(ARD_SAFE_PROCESSED_20220608[[#This Row],[Column7]])</f>
        <v>76</v>
      </c>
      <c r="AK153" t="str">
        <f>CLEAN(ARD_SAFE_PROCESSED_20220608[[#This Row],[Column8]])</f>
        <v xml:space="preserve">PYU*CINEPLANET                </v>
      </c>
      <c r="AL153" t="str">
        <f>CLEAN(ARD_SAFE_PROCESSED_20220608[[#This Row],[Column9]])</f>
        <v>20251015</v>
      </c>
      <c r="AM153" t="str">
        <f>CLEAN(ARD_SAFE_PROCESSED_20220608[[#This Row],[Column10]])</f>
        <v xml:space="preserve">'                       </v>
      </c>
      <c r="AN153" t="s">
        <v>8412</v>
      </c>
      <c r="AO153" t="str">
        <f>CLEAN(ARD_SAFE_PROCESSED_20220608[[#This Row],[Column12]])</f>
        <v>5248929</v>
      </c>
      <c r="AP153" t="str">
        <f>CLEAN(ARD_SAFE_PROCESSED_20220608[[#This Row],[Column13]])</f>
        <v xml:space="preserve">   </v>
      </c>
      <c r="AQ153" t="str">
        <f>CLEAN(ARD_SAFE_PROCESSED_20220608[[#This Row],[Column14]])</f>
        <v xml:space="preserve">PV000000  </v>
      </c>
      <c r="AR153" t="str">
        <f>CLEAN(ARD_SAFE_PROCESSED_20220608[[#This Row],[Column15]])</f>
        <v xml:space="preserve">E-COMMERCE                                        </v>
      </c>
      <c r="AS153" t="str">
        <f>CLEAN(ARD_SAFE_PROCESSED_20220608[[#This Row],[Column16]])</f>
        <v>1041460387239e8</v>
      </c>
      <c r="AT153" t="str">
        <f>CLEAN(ARD_SAFE_PROCESSED_20220608[[#This Row],[Column17]])</f>
        <v>153.00</v>
      </c>
      <c r="AU153" t="str">
        <f>CLEAN(ARD_SAFE_PROCESSED_20220608[[#This Row],[Column18]])</f>
        <v xml:space="preserve">' </v>
      </c>
      <c r="AV153" t="str">
        <f>CLEAN(ARD_SAFE_PROCESSED_20220608[[#This Row],[Column19]])</f>
        <v xml:space="preserve">          </v>
      </c>
      <c r="AW153" t="str">
        <f>CLEAN(ARD_SAFE_PROCESSED_20220608[[#This Row],[Column20]])</f>
        <v>20251015</v>
      </c>
      <c r="AX153" t="str">
        <f>CLEAN(ARD_SAFE_PROCESSED_20220608[[#This Row],[Column21]])</f>
        <v>180433</v>
      </c>
      <c r="AY153" t="str">
        <f>LEFT(ARD_SAFE_PROCESSED_20220608[[#This Row],[Column1]],6)</f>
        <v>489068</v>
      </c>
      <c r="AZ153" t="str">
        <f>RIGHT(ARD_SAFE_PROCESSED_20220608[[#This Row],[Column1]],4)</f>
        <v>4972</v>
      </c>
      <c r="BA153" s="2">
        <f t="shared" si="27"/>
        <v>45993</v>
      </c>
      <c r="BB153">
        <f t="shared" si="28"/>
        <v>44.71</v>
      </c>
      <c r="BC153">
        <f t="shared" si="29"/>
        <v>153</v>
      </c>
      <c r="BD153" t="str">
        <f t="shared" si="30"/>
        <v>6</v>
      </c>
      <c r="BE153" t="str">
        <f t="shared" si="31"/>
        <v>F:TC40</v>
      </c>
    </row>
    <row r="154" spans="1:57" hidden="1" x14ac:dyDescent="0.3">
      <c r="A154" t="s">
        <v>6080</v>
      </c>
      <c r="B154" t="s">
        <v>6081</v>
      </c>
      <c r="C154" t="s">
        <v>6082</v>
      </c>
      <c r="D154" t="s">
        <v>64</v>
      </c>
      <c r="E154" t="s">
        <v>309</v>
      </c>
      <c r="F154" t="s">
        <v>28</v>
      </c>
      <c r="G154" t="s">
        <v>29</v>
      </c>
      <c r="H154" t="s">
        <v>6083</v>
      </c>
      <c r="I154" t="s">
        <v>309</v>
      </c>
      <c r="J154" t="s">
        <v>21</v>
      </c>
      <c r="K154" t="s">
        <v>6084</v>
      </c>
      <c r="L154" t="s">
        <v>6085</v>
      </c>
      <c r="M154" t="s">
        <v>65</v>
      </c>
      <c r="N154" t="s">
        <v>138</v>
      </c>
      <c r="O154" t="s">
        <v>66</v>
      </c>
      <c r="P154" t="s">
        <v>22</v>
      </c>
      <c r="Q154" t="s">
        <v>6086</v>
      </c>
      <c r="R154" t="s">
        <v>23</v>
      </c>
      <c r="S154" t="s">
        <v>24</v>
      </c>
      <c r="T154" t="s">
        <v>309</v>
      </c>
      <c r="U154" t="s">
        <v>6087</v>
      </c>
      <c r="W154" t="s">
        <v>6870</v>
      </c>
      <c r="X154" t="s">
        <v>28</v>
      </c>
      <c r="Y154" t="e">
        <f>VLOOKUP(W154,ARD_SAFE_PROCESSED_20220608[[#This Row],[Column11]],1,FALSE)</f>
        <v>#N/A</v>
      </c>
      <c r="AB154" t="str">
        <f>CONCATENATE(LEFT(ARD_SAFE_PROCESSED_20220608[[#This Row],[Column1]],6),"******",RIGHT(ARD_SAFE_PROCESSED_20220608[[#This Row],[Column1]],4),";",ARD_SAFE_PROCESSED_20220608[[#This Row],[Column11]])</f>
        <v>455103******4783;74357045288009264402754</v>
      </c>
      <c r="AD154" t="str">
        <f>CLEAN(ARD_SAFE_PROCESSED_20220608[[#This Row],[Column1]])</f>
        <v>4551038421764783</v>
      </c>
      <c r="AE154" t="str">
        <f>CLEAN(ARD_SAFE_PROCESSED_20220608[[#This Row],[Column2]])</f>
        <v>705324</v>
      </c>
      <c r="AF154" t="str">
        <f>CLEAN(ARD_SAFE_PROCESSED_20220608[[#This Row],[Column3]])</f>
        <v>2287072</v>
      </c>
      <c r="AG154" t="str">
        <f>CLEAN(ARD_SAFE_PROCESSED_20220608[[#This Row],[Column4]])</f>
        <v>PL</v>
      </c>
      <c r="AH154" t="str">
        <f>CLEAN(ARD_SAFE_PROCESSED_20220608[[#This Row],[Column5]])</f>
        <v>20251015</v>
      </c>
      <c r="AI154" t="str">
        <f>CLEAN(ARD_SAFE_PROCESSED_20220608[[#This Row],[Column6]])</f>
        <v>604</v>
      </c>
      <c r="AJ154" t="str">
        <f>CLEAN(ARD_SAFE_PROCESSED_20220608[[#This Row],[Column7]])</f>
        <v>76</v>
      </c>
      <c r="AK154" t="str">
        <f>CLEAN(ARD_SAFE_PROCESSED_20220608[[#This Row],[Column8]])</f>
        <v xml:space="preserve">LISTO FERRERO                 </v>
      </c>
      <c r="AL154" t="str">
        <f>CLEAN(ARD_SAFE_PROCESSED_20220608[[#This Row],[Column9]])</f>
        <v>20251015</v>
      </c>
      <c r="AM154" t="str">
        <f>CLEAN(ARD_SAFE_PROCESSED_20220608[[#This Row],[Column10]])</f>
        <v xml:space="preserve">'                       </v>
      </c>
      <c r="AN154" t="s">
        <v>6084</v>
      </c>
      <c r="AO154" t="str">
        <f>CLEAN(ARD_SAFE_PROCESSED_20220608[[#This Row],[Column12]])</f>
        <v>3633</v>
      </c>
      <c r="AP154" t="str">
        <f>CLEAN(ARD_SAFE_PROCESSED_20220608[[#This Row],[Column13]])</f>
        <v xml:space="preserve">   </v>
      </c>
      <c r="AQ154" t="str">
        <f>CLEAN(ARD_SAFE_PROCESSED_20220608[[#This Row],[Column14]])</f>
        <v xml:space="preserve">PS0501    </v>
      </c>
      <c r="AR154" t="str">
        <f>CLEAN(ARD_SAFE_PROCESSED_20220608[[#This Row],[Column15]])</f>
        <v xml:space="preserve">POS CONTACTLESS CHIP                              </v>
      </c>
      <c r="AS154" t="str">
        <f>CLEAN(ARD_SAFE_PROCESSED_20220608[[#This Row],[Column16]])</f>
        <v xml:space="preserve">               </v>
      </c>
      <c r="AT154" t="str">
        <f>CLEAN(ARD_SAFE_PROCESSED_20220608[[#This Row],[Column17]])</f>
        <v>25.20</v>
      </c>
      <c r="AU154" t="str">
        <f>CLEAN(ARD_SAFE_PROCESSED_20220608[[#This Row],[Column18]])</f>
        <v xml:space="preserve">' </v>
      </c>
      <c r="AV154" t="str">
        <f>CLEAN(ARD_SAFE_PROCESSED_20220608[[#This Row],[Column19]])</f>
        <v xml:space="preserve">          </v>
      </c>
      <c r="AW154" t="str">
        <f>CLEAN(ARD_SAFE_PROCESSED_20220608[[#This Row],[Column20]])</f>
        <v>20251015</v>
      </c>
      <c r="AX154" t="str">
        <f>CLEAN(ARD_SAFE_PROCESSED_20220608[[#This Row],[Column21]])</f>
        <v>190817</v>
      </c>
      <c r="AY154" t="str">
        <f>LEFT(ARD_SAFE_PROCESSED_20220608[[#This Row],[Column1]],6)</f>
        <v>455103</v>
      </c>
      <c r="AZ154" t="str">
        <f>RIGHT(ARD_SAFE_PROCESSED_20220608[[#This Row],[Column1]],4)</f>
        <v>4783</v>
      </c>
      <c r="BA154" s="2">
        <f t="shared" si="27"/>
        <v>45993</v>
      </c>
      <c r="BB154">
        <f t="shared" si="28"/>
        <v>7.36</v>
      </c>
      <c r="BC154">
        <f t="shared" si="29"/>
        <v>25.2</v>
      </c>
      <c r="BD154" t="str">
        <f t="shared" si="30"/>
        <v>1</v>
      </c>
      <c r="BE154" t="str">
        <f t="shared" si="31"/>
        <v>F:TC40</v>
      </c>
    </row>
    <row r="155" spans="1:57" hidden="1" x14ac:dyDescent="0.3">
      <c r="A155" t="s">
        <v>7927</v>
      </c>
      <c r="B155" t="s">
        <v>7955</v>
      </c>
      <c r="C155" t="s">
        <v>145</v>
      </c>
      <c r="D155" t="s">
        <v>69</v>
      </c>
      <c r="E155" t="s">
        <v>305</v>
      </c>
      <c r="F155" t="s">
        <v>28</v>
      </c>
      <c r="G155" t="s">
        <v>29</v>
      </c>
      <c r="H155" t="s">
        <v>146</v>
      </c>
      <c r="I155" t="s">
        <v>305</v>
      </c>
      <c r="J155" t="s">
        <v>21</v>
      </c>
      <c r="K155" t="s">
        <v>7956</v>
      </c>
      <c r="L155" t="s">
        <v>7957</v>
      </c>
      <c r="M155" t="s">
        <v>65</v>
      </c>
      <c r="N155" t="s">
        <v>95</v>
      </c>
      <c r="O155" t="s">
        <v>70</v>
      </c>
      <c r="P155" t="s">
        <v>22</v>
      </c>
      <c r="Q155" t="s">
        <v>4941</v>
      </c>
      <c r="R155" t="s">
        <v>23</v>
      </c>
      <c r="S155" t="s">
        <v>24</v>
      </c>
      <c r="T155" t="s">
        <v>305</v>
      </c>
      <c r="U155" t="s">
        <v>7958</v>
      </c>
      <c r="W155" t="s">
        <v>6874</v>
      </c>
      <c r="X155" t="s">
        <v>28</v>
      </c>
      <c r="Y155" t="e">
        <f>VLOOKUP(W155,ARD_SAFE_PROCESSED_20220608[[#This Row],[Column11]],1,FALSE)</f>
        <v>#N/A</v>
      </c>
      <c r="AB155" t="str">
        <f>CONCATENATE(LEFT(ARD_SAFE_PROCESSED_20220608[[#This Row],[Column1]],6),"******",RIGHT(ARD_SAFE_PROCESSED_20220608[[#This Row],[Column1]],4),";",ARD_SAFE_PROCESSED_20220608[[#This Row],[Column11]])</f>
        <v>477289******9557;74357045289001758801475</v>
      </c>
      <c r="AD155" t="str">
        <f>CLEAN(ARD_SAFE_PROCESSED_20220608[[#This Row],[Column1]])</f>
        <v>4772890013219557</v>
      </c>
      <c r="AE155" t="str">
        <f>CLEAN(ARD_SAFE_PROCESSED_20220608[[#This Row],[Column2]])</f>
        <v>393470</v>
      </c>
      <c r="AF155" t="str">
        <f>CLEAN(ARD_SAFE_PROCESSED_20220608[[#This Row],[Column3]])</f>
        <v>4078075</v>
      </c>
      <c r="AG155" t="str">
        <f>CLEAN(ARD_SAFE_PROCESSED_20220608[[#This Row],[Column4]])</f>
        <v>PV</v>
      </c>
      <c r="AH155" t="str">
        <f>CLEAN(ARD_SAFE_PROCESSED_20220608[[#This Row],[Column5]])</f>
        <v>20251016</v>
      </c>
      <c r="AI155" t="str">
        <f>CLEAN(ARD_SAFE_PROCESSED_20220608[[#This Row],[Column6]])</f>
        <v>604</v>
      </c>
      <c r="AJ155" t="str">
        <f>CLEAN(ARD_SAFE_PROCESSED_20220608[[#This Row],[Column7]])</f>
        <v>76</v>
      </c>
      <c r="AK155" t="str">
        <f>CLEAN(ARD_SAFE_PROCESSED_20220608[[#This Row],[Column8]])</f>
        <v xml:space="preserve">MOVISTAR APP HOGAR            </v>
      </c>
      <c r="AL155" t="str">
        <f>CLEAN(ARD_SAFE_PROCESSED_20220608[[#This Row],[Column9]])</f>
        <v>20251016</v>
      </c>
      <c r="AM155" t="str">
        <f>CLEAN(ARD_SAFE_PROCESSED_20220608[[#This Row],[Column10]])</f>
        <v xml:space="preserve">'                       </v>
      </c>
      <c r="AN155" t="s">
        <v>7956</v>
      </c>
      <c r="AO155" t="str">
        <f>CLEAN(ARD_SAFE_PROCESSED_20220608[[#This Row],[Column12]])</f>
        <v>1406872</v>
      </c>
      <c r="AP155" t="str">
        <f>CLEAN(ARD_SAFE_PROCESSED_20220608[[#This Row],[Column13]])</f>
        <v xml:space="preserve">   </v>
      </c>
      <c r="AQ155" t="str">
        <f>CLEAN(ARD_SAFE_PROCESSED_20220608[[#This Row],[Column14]])</f>
        <v xml:space="preserve">36363636  </v>
      </c>
      <c r="AR155" t="str">
        <f>CLEAN(ARD_SAFE_PROCESSED_20220608[[#This Row],[Column15]])</f>
        <v xml:space="preserve">POS VIRTUAL                                       </v>
      </c>
      <c r="AS155" t="str">
        <f>CLEAN(ARD_SAFE_PROCESSED_20220608[[#This Row],[Column16]])</f>
        <v xml:space="preserve">               </v>
      </c>
      <c r="AT155" t="str">
        <f>CLEAN(ARD_SAFE_PROCESSED_20220608[[#This Row],[Column17]])</f>
        <v>87.35</v>
      </c>
      <c r="AU155" t="str">
        <f>CLEAN(ARD_SAFE_PROCESSED_20220608[[#This Row],[Column18]])</f>
        <v xml:space="preserve">' </v>
      </c>
      <c r="AV155" t="str">
        <f>CLEAN(ARD_SAFE_PROCESSED_20220608[[#This Row],[Column19]])</f>
        <v xml:space="preserve">          </v>
      </c>
      <c r="AW155" t="str">
        <f>CLEAN(ARD_SAFE_PROCESSED_20220608[[#This Row],[Column20]])</f>
        <v>20251016</v>
      </c>
      <c r="AX155" t="str">
        <f>CLEAN(ARD_SAFE_PROCESSED_20220608[[#This Row],[Column21]])</f>
        <v>113909</v>
      </c>
      <c r="AY155" t="str">
        <f>LEFT(ARD_SAFE_PROCESSED_20220608[[#This Row],[Column1]],6)</f>
        <v>477289</v>
      </c>
      <c r="AZ155" t="str">
        <f>RIGHT(ARD_SAFE_PROCESSED_20220608[[#This Row],[Column1]],4)</f>
        <v>9557</v>
      </c>
      <c r="BA155" s="2">
        <f t="shared" si="27"/>
        <v>45994</v>
      </c>
      <c r="BB155">
        <f t="shared" si="28"/>
        <v>25.67</v>
      </c>
      <c r="BC155">
        <f t="shared" si="29"/>
        <v>87.35</v>
      </c>
      <c r="BD155" t="str">
        <f t="shared" si="30"/>
        <v>6</v>
      </c>
      <c r="BE155" t="str">
        <f t="shared" si="31"/>
        <v>F:TC40</v>
      </c>
    </row>
    <row r="156" spans="1:57" hidden="1" x14ac:dyDescent="0.3">
      <c r="A156" t="s">
        <v>7927</v>
      </c>
      <c r="B156" t="s">
        <v>7942</v>
      </c>
      <c r="C156" t="s">
        <v>145</v>
      </c>
      <c r="D156" t="s">
        <v>69</v>
      </c>
      <c r="E156" t="s">
        <v>305</v>
      </c>
      <c r="F156" t="s">
        <v>28</v>
      </c>
      <c r="G156" t="s">
        <v>29</v>
      </c>
      <c r="H156" t="s">
        <v>146</v>
      </c>
      <c r="I156" t="s">
        <v>305</v>
      </c>
      <c r="J156" t="s">
        <v>21</v>
      </c>
      <c r="K156" t="s">
        <v>7943</v>
      </c>
      <c r="L156" t="s">
        <v>7944</v>
      </c>
      <c r="M156" t="s">
        <v>65</v>
      </c>
      <c r="N156" t="s">
        <v>95</v>
      </c>
      <c r="O156" t="s">
        <v>70</v>
      </c>
      <c r="P156" t="s">
        <v>22</v>
      </c>
      <c r="Q156" t="s">
        <v>7945</v>
      </c>
      <c r="R156" t="s">
        <v>23</v>
      </c>
      <c r="S156" t="s">
        <v>24</v>
      </c>
      <c r="T156" t="s">
        <v>305</v>
      </c>
      <c r="U156" t="s">
        <v>7946</v>
      </c>
      <c r="W156" t="s">
        <v>6867</v>
      </c>
      <c r="X156" t="s">
        <v>28</v>
      </c>
      <c r="Y156" t="e">
        <f>VLOOKUP(W156,ARD_SAFE_PROCESSED_20220608[[#This Row],[Column11]],1,FALSE)</f>
        <v>#N/A</v>
      </c>
      <c r="AB156" t="str">
        <f>CONCATENATE(LEFT(ARD_SAFE_PROCESSED_20220608[[#This Row],[Column1]],6),"******",RIGHT(ARD_SAFE_PROCESSED_20220608[[#This Row],[Column1]],4),";",ARD_SAFE_PROCESSED_20220608[[#This Row],[Column11]])</f>
        <v>477289******9557;74357045289001758812332</v>
      </c>
      <c r="AD156" t="str">
        <f>CLEAN(ARD_SAFE_PROCESSED_20220608[[#This Row],[Column1]])</f>
        <v>4772890013219557</v>
      </c>
      <c r="AE156" t="str">
        <f>CLEAN(ARD_SAFE_PROCESSED_20220608[[#This Row],[Column2]])</f>
        <v>324370</v>
      </c>
      <c r="AF156" t="str">
        <f>CLEAN(ARD_SAFE_PROCESSED_20220608[[#This Row],[Column3]])</f>
        <v>4078075</v>
      </c>
      <c r="AG156" t="str">
        <f>CLEAN(ARD_SAFE_PROCESSED_20220608[[#This Row],[Column4]])</f>
        <v>PV</v>
      </c>
      <c r="AH156" t="str">
        <f>CLEAN(ARD_SAFE_PROCESSED_20220608[[#This Row],[Column5]])</f>
        <v>20251016</v>
      </c>
      <c r="AI156" t="str">
        <f>CLEAN(ARD_SAFE_PROCESSED_20220608[[#This Row],[Column6]])</f>
        <v>604</v>
      </c>
      <c r="AJ156" t="str">
        <f>CLEAN(ARD_SAFE_PROCESSED_20220608[[#This Row],[Column7]])</f>
        <v>76</v>
      </c>
      <c r="AK156" t="str">
        <f>CLEAN(ARD_SAFE_PROCESSED_20220608[[#This Row],[Column8]])</f>
        <v xml:space="preserve">MOVISTAR APP HOGAR            </v>
      </c>
      <c r="AL156" t="str">
        <f>CLEAN(ARD_SAFE_PROCESSED_20220608[[#This Row],[Column9]])</f>
        <v>20251016</v>
      </c>
      <c r="AM156" t="str">
        <f>CLEAN(ARD_SAFE_PROCESSED_20220608[[#This Row],[Column10]])</f>
        <v xml:space="preserve">'                       </v>
      </c>
      <c r="AN156" t="s">
        <v>7943</v>
      </c>
      <c r="AO156" t="str">
        <f>CLEAN(ARD_SAFE_PROCESSED_20220608[[#This Row],[Column12]])</f>
        <v>1399892</v>
      </c>
      <c r="AP156" t="str">
        <f>CLEAN(ARD_SAFE_PROCESSED_20220608[[#This Row],[Column13]])</f>
        <v xml:space="preserve">   </v>
      </c>
      <c r="AQ156" t="str">
        <f>CLEAN(ARD_SAFE_PROCESSED_20220608[[#This Row],[Column14]])</f>
        <v xml:space="preserve">36363636  </v>
      </c>
      <c r="AR156" t="str">
        <f>CLEAN(ARD_SAFE_PROCESSED_20220608[[#This Row],[Column15]])</f>
        <v xml:space="preserve">POS VIRTUAL                                       </v>
      </c>
      <c r="AS156" t="str">
        <f>CLEAN(ARD_SAFE_PROCESSED_20220608[[#This Row],[Column16]])</f>
        <v xml:space="preserve">               </v>
      </c>
      <c r="AT156" t="str">
        <f>CLEAN(ARD_SAFE_PROCESSED_20220608[[#This Row],[Column17]])</f>
        <v>74.05</v>
      </c>
      <c r="AU156" t="str">
        <f>CLEAN(ARD_SAFE_PROCESSED_20220608[[#This Row],[Column18]])</f>
        <v xml:space="preserve">' </v>
      </c>
      <c r="AV156" t="str">
        <f>CLEAN(ARD_SAFE_PROCESSED_20220608[[#This Row],[Column19]])</f>
        <v xml:space="preserve">          </v>
      </c>
      <c r="AW156" t="str">
        <f>CLEAN(ARD_SAFE_PROCESSED_20220608[[#This Row],[Column20]])</f>
        <v>20251016</v>
      </c>
      <c r="AX156" t="str">
        <f>CLEAN(ARD_SAFE_PROCESSED_20220608[[#This Row],[Column21]])</f>
        <v>113210</v>
      </c>
      <c r="AY156" t="str">
        <f>LEFT(ARD_SAFE_PROCESSED_20220608[[#This Row],[Column1]],6)</f>
        <v>477289</v>
      </c>
      <c r="AZ156" t="str">
        <f>RIGHT(ARD_SAFE_PROCESSED_20220608[[#This Row],[Column1]],4)</f>
        <v>9557</v>
      </c>
      <c r="BA156" s="2">
        <f t="shared" si="27"/>
        <v>45994</v>
      </c>
      <c r="BB156">
        <f t="shared" si="28"/>
        <v>21.76</v>
      </c>
      <c r="BC156">
        <f t="shared" si="29"/>
        <v>74.05</v>
      </c>
      <c r="BD156" t="str">
        <f t="shared" si="30"/>
        <v>6</v>
      </c>
      <c r="BE156" t="str">
        <f t="shared" si="31"/>
        <v>F:TC40</v>
      </c>
    </row>
    <row r="157" spans="1:57" hidden="1" x14ac:dyDescent="0.3">
      <c r="A157" t="s">
        <v>7927</v>
      </c>
      <c r="B157" t="s">
        <v>7947</v>
      </c>
      <c r="C157" t="s">
        <v>145</v>
      </c>
      <c r="D157" t="s">
        <v>69</v>
      </c>
      <c r="E157" t="s">
        <v>305</v>
      </c>
      <c r="F157" t="s">
        <v>28</v>
      </c>
      <c r="G157" t="s">
        <v>29</v>
      </c>
      <c r="H157" t="s">
        <v>146</v>
      </c>
      <c r="I157" t="s">
        <v>305</v>
      </c>
      <c r="J157" t="s">
        <v>21</v>
      </c>
      <c r="K157" t="s">
        <v>7948</v>
      </c>
      <c r="L157" t="s">
        <v>7949</v>
      </c>
      <c r="M157" t="s">
        <v>65</v>
      </c>
      <c r="N157" t="s">
        <v>95</v>
      </c>
      <c r="O157" t="s">
        <v>70</v>
      </c>
      <c r="P157" t="s">
        <v>22</v>
      </c>
      <c r="Q157" t="s">
        <v>7945</v>
      </c>
      <c r="R157" t="s">
        <v>23</v>
      </c>
      <c r="S157" t="s">
        <v>24</v>
      </c>
      <c r="T157" t="s">
        <v>305</v>
      </c>
      <c r="U157" t="s">
        <v>7950</v>
      </c>
      <c r="W157" t="s">
        <v>6860</v>
      </c>
      <c r="X157" t="s">
        <v>28</v>
      </c>
      <c r="Y157" t="e">
        <f>VLOOKUP(W157,ARD_SAFE_PROCESSED_20220608[[#This Row],[Column11]],1,FALSE)</f>
        <v>#N/A</v>
      </c>
      <c r="AB157" t="str">
        <f>CONCATENATE(LEFT(ARD_SAFE_PROCESSED_20220608[[#This Row],[Column1]],6),"******",RIGHT(ARD_SAFE_PROCESSED_20220608[[#This Row],[Column1]],4),";",ARD_SAFE_PROCESSED_20220608[[#This Row],[Column11]])</f>
        <v>477289******9557;74357045289001758812357</v>
      </c>
      <c r="AD157" t="str">
        <f>CLEAN(ARD_SAFE_PROCESSED_20220608[[#This Row],[Column1]])</f>
        <v>4772890013219557</v>
      </c>
      <c r="AE157" t="str">
        <f>CLEAN(ARD_SAFE_PROCESSED_20220608[[#This Row],[Column2]])</f>
        <v>332070</v>
      </c>
      <c r="AF157" t="str">
        <f>CLEAN(ARD_SAFE_PROCESSED_20220608[[#This Row],[Column3]])</f>
        <v>4078075</v>
      </c>
      <c r="AG157" t="str">
        <f>CLEAN(ARD_SAFE_PROCESSED_20220608[[#This Row],[Column4]])</f>
        <v>PV</v>
      </c>
      <c r="AH157" t="str">
        <f>CLEAN(ARD_SAFE_PROCESSED_20220608[[#This Row],[Column5]])</f>
        <v>20251016</v>
      </c>
      <c r="AI157" t="str">
        <f>CLEAN(ARD_SAFE_PROCESSED_20220608[[#This Row],[Column6]])</f>
        <v>604</v>
      </c>
      <c r="AJ157" t="str">
        <f>CLEAN(ARD_SAFE_PROCESSED_20220608[[#This Row],[Column7]])</f>
        <v>76</v>
      </c>
      <c r="AK157" t="str">
        <f>CLEAN(ARD_SAFE_PROCESSED_20220608[[#This Row],[Column8]])</f>
        <v xml:space="preserve">MOVISTAR APP HOGAR            </v>
      </c>
      <c r="AL157" t="str">
        <f>CLEAN(ARD_SAFE_PROCESSED_20220608[[#This Row],[Column9]])</f>
        <v>20251016</v>
      </c>
      <c r="AM157" t="str">
        <f>CLEAN(ARD_SAFE_PROCESSED_20220608[[#This Row],[Column10]])</f>
        <v xml:space="preserve">'                       </v>
      </c>
      <c r="AN157" t="s">
        <v>7948</v>
      </c>
      <c r="AO157" t="str">
        <f>CLEAN(ARD_SAFE_PROCESSED_20220608[[#This Row],[Column12]])</f>
        <v>1400484</v>
      </c>
      <c r="AP157" t="str">
        <f>CLEAN(ARD_SAFE_PROCESSED_20220608[[#This Row],[Column13]])</f>
        <v xml:space="preserve">   </v>
      </c>
      <c r="AQ157" t="str">
        <f>CLEAN(ARD_SAFE_PROCESSED_20220608[[#This Row],[Column14]])</f>
        <v xml:space="preserve">36363636  </v>
      </c>
      <c r="AR157" t="str">
        <f>CLEAN(ARD_SAFE_PROCESSED_20220608[[#This Row],[Column15]])</f>
        <v xml:space="preserve">POS VIRTUAL                                       </v>
      </c>
      <c r="AS157" t="str">
        <f>CLEAN(ARD_SAFE_PROCESSED_20220608[[#This Row],[Column16]])</f>
        <v xml:space="preserve">               </v>
      </c>
      <c r="AT157" t="str">
        <f>CLEAN(ARD_SAFE_PROCESSED_20220608[[#This Row],[Column17]])</f>
        <v>74.05</v>
      </c>
      <c r="AU157" t="str">
        <f>CLEAN(ARD_SAFE_PROCESSED_20220608[[#This Row],[Column18]])</f>
        <v xml:space="preserve">' </v>
      </c>
      <c r="AV157" t="str">
        <f>CLEAN(ARD_SAFE_PROCESSED_20220608[[#This Row],[Column19]])</f>
        <v xml:space="preserve">          </v>
      </c>
      <c r="AW157" t="str">
        <f>CLEAN(ARD_SAFE_PROCESSED_20220608[[#This Row],[Column20]])</f>
        <v>20251016</v>
      </c>
      <c r="AX157" t="str">
        <f>CLEAN(ARD_SAFE_PROCESSED_20220608[[#This Row],[Column21]])</f>
        <v>113258</v>
      </c>
      <c r="AY157" t="str">
        <f>LEFT(ARD_SAFE_PROCESSED_20220608[[#This Row],[Column1]],6)</f>
        <v>477289</v>
      </c>
      <c r="AZ157" t="str">
        <f>RIGHT(ARD_SAFE_PROCESSED_20220608[[#This Row],[Column1]],4)</f>
        <v>9557</v>
      </c>
      <c r="BA157" s="2">
        <f t="shared" si="27"/>
        <v>45994</v>
      </c>
      <c r="BB157">
        <f t="shared" si="28"/>
        <v>21.76</v>
      </c>
      <c r="BC157">
        <f t="shared" si="29"/>
        <v>74.05</v>
      </c>
      <c r="BD157" t="str">
        <f t="shared" si="30"/>
        <v>6</v>
      </c>
      <c r="BE157" t="str">
        <f t="shared" si="31"/>
        <v>F:TC40</v>
      </c>
    </row>
    <row r="158" spans="1:57" hidden="1" x14ac:dyDescent="0.3">
      <c r="A158" t="s">
        <v>7927</v>
      </c>
      <c r="B158" t="s">
        <v>7951</v>
      </c>
      <c r="C158" t="s">
        <v>145</v>
      </c>
      <c r="D158" t="s">
        <v>69</v>
      </c>
      <c r="E158" t="s">
        <v>305</v>
      </c>
      <c r="F158" t="s">
        <v>28</v>
      </c>
      <c r="G158" t="s">
        <v>29</v>
      </c>
      <c r="H158" t="s">
        <v>146</v>
      </c>
      <c r="I158" t="s">
        <v>305</v>
      </c>
      <c r="J158" t="s">
        <v>21</v>
      </c>
      <c r="K158" t="s">
        <v>7952</v>
      </c>
      <c r="L158" t="s">
        <v>7953</v>
      </c>
      <c r="M158" t="s">
        <v>65</v>
      </c>
      <c r="N158" t="s">
        <v>95</v>
      </c>
      <c r="O158" t="s">
        <v>70</v>
      </c>
      <c r="P158" t="s">
        <v>22</v>
      </c>
      <c r="Q158" t="s">
        <v>5887</v>
      </c>
      <c r="R158" t="s">
        <v>23</v>
      </c>
      <c r="S158" t="s">
        <v>24</v>
      </c>
      <c r="T158" t="s">
        <v>305</v>
      </c>
      <c r="U158" t="s">
        <v>7954</v>
      </c>
      <c r="W158" t="s">
        <v>6704</v>
      </c>
      <c r="X158" t="s">
        <v>28</v>
      </c>
      <c r="Y158" t="e">
        <f>VLOOKUP(W158,ARD_SAFE_PROCESSED_20220608[[#This Row],[Column11]],1,FALSE)</f>
        <v>#N/A</v>
      </c>
      <c r="AB158" t="str">
        <f>CONCATENATE(LEFT(ARD_SAFE_PROCESSED_20220608[[#This Row],[Column1]],6),"******",RIGHT(ARD_SAFE_PROCESSED_20220608[[#This Row],[Column1]],4),";",ARD_SAFE_PROCESSED_20220608[[#This Row],[Column11]])</f>
        <v>477289******9557;74357045289001758815350</v>
      </c>
      <c r="AD158" t="str">
        <f>CLEAN(ARD_SAFE_PROCESSED_20220608[[#This Row],[Column1]])</f>
        <v>4772890013219557</v>
      </c>
      <c r="AE158" t="str">
        <f>CLEAN(ARD_SAFE_PROCESSED_20220608[[#This Row],[Column2]])</f>
        <v>360570</v>
      </c>
      <c r="AF158" t="str">
        <f>CLEAN(ARD_SAFE_PROCESSED_20220608[[#This Row],[Column3]])</f>
        <v>4078075</v>
      </c>
      <c r="AG158" t="str">
        <f>CLEAN(ARD_SAFE_PROCESSED_20220608[[#This Row],[Column4]])</f>
        <v>PV</v>
      </c>
      <c r="AH158" t="str">
        <f>CLEAN(ARD_SAFE_PROCESSED_20220608[[#This Row],[Column5]])</f>
        <v>20251016</v>
      </c>
      <c r="AI158" t="str">
        <f>CLEAN(ARD_SAFE_PROCESSED_20220608[[#This Row],[Column6]])</f>
        <v>604</v>
      </c>
      <c r="AJ158" t="str">
        <f>CLEAN(ARD_SAFE_PROCESSED_20220608[[#This Row],[Column7]])</f>
        <v>76</v>
      </c>
      <c r="AK158" t="str">
        <f>CLEAN(ARD_SAFE_PROCESSED_20220608[[#This Row],[Column8]])</f>
        <v xml:space="preserve">MOVISTAR APP HOGAR            </v>
      </c>
      <c r="AL158" t="str">
        <f>CLEAN(ARD_SAFE_PROCESSED_20220608[[#This Row],[Column9]])</f>
        <v>20251016</v>
      </c>
      <c r="AM158" t="str">
        <f>CLEAN(ARD_SAFE_PROCESSED_20220608[[#This Row],[Column10]])</f>
        <v xml:space="preserve">'                       </v>
      </c>
      <c r="AN158" t="s">
        <v>7952</v>
      </c>
      <c r="AO158" t="str">
        <f>CLEAN(ARD_SAFE_PROCESSED_20220608[[#This Row],[Column12]])</f>
        <v>1403081</v>
      </c>
      <c r="AP158" t="str">
        <f>CLEAN(ARD_SAFE_PROCESSED_20220608[[#This Row],[Column13]])</f>
        <v xml:space="preserve">   </v>
      </c>
      <c r="AQ158" t="str">
        <f>CLEAN(ARD_SAFE_PROCESSED_20220608[[#This Row],[Column14]])</f>
        <v xml:space="preserve">36363636  </v>
      </c>
      <c r="AR158" t="str">
        <f>CLEAN(ARD_SAFE_PROCESSED_20220608[[#This Row],[Column15]])</f>
        <v xml:space="preserve">POS VIRTUAL                                       </v>
      </c>
      <c r="AS158" t="str">
        <f>CLEAN(ARD_SAFE_PROCESSED_20220608[[#This Row],[Column16]])</f>
        <v xml:space="preserve">               </v>
      </c>
      <c r="AT158" t="str">
        <f>CLEAN(ARD_SAFE_PROCESSED_20220608[[#This Row],[Column17]])</f>
        <v>79.90</v>
      </c>
      <c r="AU158" t="str">
        <f>CLEAN(ARD_SAFE_PROCESSED_20220608[[#This Row],[Column18]])</f>
        <v xml:space="preserve">' </v>
      </c>
      <c r="AV158" t="str">
        <f>CLEAN(ARD_SAFE_PROCESSED_20220608[[#This Row],[Column19]])</f>
        <v xml:space="preserve">          </v>
      </c>
      <c r="AW158" t="str">
        <f>CLEAN(ARD_SAFE_PROCESSED_20220608[[#This Row],[Column20]])</f>
        <v>20251016</v>
      </c>
      <c r="AX158" t="str">
        <f>CLEAN(ARD_SAFE_PROCESSED_20220608[[#This Row],[Column21]])</f>
        <v>113538</v>
      </c>
      <c r="AY158" t="str">
        <f>LEFT(ARD_SAFE_PROCESSED_20220608[[#This Row],[Column1]],6)</f>
        <v>477289</v>
      </c>
      <c r="AZ158" t="str">
        <f>RIGHT(ARD_SAFE_PROCESSED_20220608[[#This Row],[Column1]],4)</f>
        <v>9557</v>
      </c>
      <c r="BA158" s="2">
        <f t="shared" si="27"/>
        <v>45994</v>
      </c>
      <c r="BB158">
        <f t="shared" si="28"/>
        <v>23.48</v>
      </c>
      <c r="BC158">
        <f t="shared" si="29"/>
        <v>79.900000000000006</v>
      </c>
      <c r="BD158" t="str">
        <f t="shared" si="30"/>
        <v>6</v>
      </c>
      <c r="BE158" t="str">
        <f t="shared" si="31"/>
        <v>F:TC40</v>
      </c>
    </row>
    <row r="159" spans="1:57" hidden="1" x14ac:dyDescent="0.3">
      <c r="A159" t="s">
        <v>4706</v>
      </c>
      <c r="B159" t="s">
        <v>4711</v>
      </c>
      <c r="C159" t="s">
        <v>145</v>
      </c>
      <c r="D159" t="s">
        <v>69</v>
      </c>
      <c r="E159" t="s">
        <v>305</v>
      </c>
      <c r="F159" t="s">
        <v>28</v>
      </c>
      <c r="G159" t="s">
        <v>29</v>
      </c>
      <c r="H159" t="s">
        <v>146</v>
      </c>
      <c r="I159" t="s">
        <v>305</v>
      </c>
      <c r="J159" t="s">
        <v>21</v>
      </c>
      <c r="K159" t="s">
        <v>4712</v>
      </c>
      <c r="L159" t="s">
        <v>4713</v>
      </c>
      <c r="M159" t="s">
        <v>65</v>
      </c>
      <c r="N159" t="s">
        <v>95</v>
      </c>
      <c r="O159" t="s">
        <v>70</v>
      </c>
      <c r="P159" t="s">
        <v>22</v>
      </c>
      <c r="Q159" t="s">
        <v>4714</v>
      </c>
      <c r="R159" t="s">
        <v>23</v>
      </c>
      <c r="S159" t="s">
        <v>24</v>
      </c>
      <c r="T159" t="s">
        <v>305</v>
      </c>
      <c r="U159" t="s">
        <v>4715</v>
      </c>
      <c r="W159" t="s">
        <v>6700</v>
      </c>
      <c r="X159" t="s">
        <v>28</v>
      </c>
      <c r="Y159" t="e">
        <f>VLOOKUP(W159,ARD_SAFE_PROCESSED_20220608[[#This Row],[Column11]],1,FALSE)</f>
        <v>#N/A</v>
      </c>
      <c r="AB159" t="str">
        <f>CONCATENATE(LEFT(ARD_SAFE_PROCESSED_20220608[[#This Row],[Column1]],6),"******",RIGHT(ARD_SAFE_PROCESSED_20220608[[#This Row],[Column1]],4),";",ARD_SAFE_PROCESSED_20220608[[#This Row],[Column11]])</f>
        <v>424138******6350;74357045289001758823891</v>
      </c>
      <c r="AD159" t="str">
        <f>CLEAN(ARD_SAFE_PROCESSED_20220608[[#This Row],[Column1]])</f>
        <v>4241381003546350</v>
      </c>
      <c r="AE159" t="str">
        <f>CLEAN(ARD_SAFE_PROCESSED_20220608[[#This Row],[Column2]])</f>
        <v>018185</v>
      </c>
      <c r="AF159" t="str">
        <f>CLEAN(ARD_SAFE_PROCESSED_20220608[[#This Row],[Column3]])</f>
        <v>4078075</v>
      </c>
      <c r="AG159" t="str">
        <f>CLEAN(ARD_SAFE_PROCESSED_20220608[[#This Row],[Column4]])</f>
        <v>PV</v>
      </c>
      <c r="AH159" t="str">
        <f>CLEAN(ARD_SAFE_PROCESSED_20220608[[#This Row],[Column5]])</f>
        <v>20251016</v>
      </c>
      <c r="AI159" t="str">
        <f>CLEAN(ARD_SAFE_PROCESSED_20220608[[#This Row],[Column6]])</f>
        <v>604</v>
      </c>
      <c r="AJ159" t="str">
        <f>CLEAN(ARD_SAFE_PROCESSED_20220608[[#This Row],[Column7]])</f>
        <v>76</v>
      </c>
      <c r="AK159" t="str">
        <f>CLEAN(ARD_SAFE_PROCESSED_20220608[[#This Row],[Column8]])</f>
        <v xml:space="preserve">MOVISTAR APP HOGAR            </v>
      </c>
      <c r="AL159" t="str">
        <f>CLEAN(ARD_SAFE_PROCESSED_20220608[[#This Row],[Column9]])</f>
        <v>20251016</v>
      </c>
      <c r="AM159" t="str">
        <f>CLEAN(ARD_SAFE_PROCESSED_20220608[[#This Row],[Column10]])</f>
        <v xml:space="preserve">'                       </v>
      </c>
      <c r="AN159" t="s">
        <v>4712</v>
      </c>
      <c r="AO159" t="str">
        <f>CLEAN(ARD_SAFE_PROCESSED_20220608[[#This Row],[Column12]])</f>
        <v>1070469</v>
      </c>
      <c r="AP159" t="str">
        <f>CLEAN(ARD_SAFE_PROCESSED_20220608[[#This Row],[Column13]])</f>
        <v xml:space="preserve">   </v>
      </c>
      <c r="AQ159" t="str">
        <f>CLEAN(ARD_SAFE_PROCESSED_20220608[[#This Row],[Column14]])</f>
        <v xml:space="preserve">36363636  </v>
      </c>
      <c r="AR159" t="str">
        <f>CLEAN(ARD_SAFE_PROCESSED_20220608[[#This Row],[Column15]])</f>
        <v xml:space="preserve">POS VIRTUAL                                       </v>
      </c>
      <c r="AS159" t="str">
        <f>CLEAN(ARD_SAFE_PROCESSED_20220608[[#This Row],[Column16]])</f>
        <v xml:space="preserve">               </v>
      </c>
      <c r="AT159" t="str">
        <f>CLEAN(ARD_SAFE_PROCESSED_20220608[[#This Row],[Column17]])</f>
        <v>80.65</v>
      </c>
      <c r="AU159" t="str">
        <f>CLEAN(ARD_SAFE_PROCESSED_20220608[[#This Row],[Column18]])</f>
        <v xml:space="preserve">' </v>
      </c>
      <c r="AV159" t="str">
        <f>CLEAN(ARD_SAFE_PROCESSED_20220608[[#This Row],[Column19]])</f>
        <v xml:space="preserve">          </v>
      </c>
      <c r="AW159" t="str">
        <f>CLEAN(ARD_SAFE_PROCESSED_20220608[[#This Row],[Column20]])</f>
        <v>20251016</v>
      </c>
      <c r="AX159" t="str">
        <f>CLEAN(ARD_SAFE_PROCESSED_20220608[[#This Row],[Column21]])</f>
        <v>70400</v>
      </c>
      <c r="AY159" t="str">
        <f>LEFT(ARD_SAFE_PROCESSED_20220608[[#This Row],[Column1]],6)</f>
        <v>424138</v>
      </c>
      <c r="AZ159" t="str">
        <f>RIGHT(ARD_SAFE_PROCESSED_20220608[[#This Row],[Column1]],4)</f>
        <v>6350</v>
      </c>
      <c r="BA159" s="2">
        <f t="shared" si="27"/>
        <v>45993</v>
      </c>
      <c r="BB159">
        <f t="shared" si="28"/>
        <v>23.7</v>
      </c>
      <c r="BC159">
        <f t="shared" si="29"/>
        <v>80.650000000000006</v>
      </c>
      <c r="BD159" t="str">
        <f t="shared" si="30"/>
        <v>6</v>
      </c>
      <c r="BE159" t="str">
        <f t="shared" si="31"/>
        <v>F:TC40</v>
      </c>
    </row>
    <row r="160" spans="1:57" hidden="1" x14ac:dyDescent="0.3">
      <c r="A160" t="s">
        <v>8401</v>
      </c>
      <c r="B160" t="s">
        <v>8406</v>
      </c>
      <c r="C160" t="s">
        <v>96</v>
      </c>
      <c r="D160" t="s">
        <v>69</v>
      </c>
      <c r="E160" t="s">
        <v>305</v>
      </c>
      <c r="F160" t="s">
        <v>28</v>
      </c>
      <c r="G160" t="s">
        <v>29</v>
      </c>
      <c r="H160" t="s">
        <v>97</v>
      </c>
      <c r="I160" t="s">
        <v>305</v>
      </c>
      <c r="J160" t="s">
        <v>21</v>
      </c>
      <c r="K160" t="s">
        <v>8407</v>
      </c>
      <c r="L160" t="s">
        <v>8408</v>
      </c>
      <c r="M160" t="s">
        <v>65</v>
      </c>
      <c r="N160" t="s">
        <v>95</v>
      </c>
      <c r="O160" t="s">
        <v>70</v>
      </c>
      <c r="P160" t="s">
        <v>22</v>
      </c>
      <c r="Q160" t="s">
        <v>8409</v>
      </c>
      <c r="R160" t="s">
        <v>23</v>
      </c>
      <c r="S160" t="s">
        <v>24</v>
      </c>
      <c r="T160" t="s">
        <v>305</v>
      </c>
      <c r="U160" t="s">
        <v>8410</v>
      </c>
      <c r="W160" t="s">
        <v>10889</v>
      </c>
      <c r="X160" t="s">
        <v>28</v>
      </c>
      <c r="Y160" t="e">
        <f>VLOOKUP(W160,ARD_SAFE_PROCESSED_20220608[[#This Row],[Column11]],1,FALSE)</f>
        <v>#N/A</v>
      </c>
      <c r="AB160" t="str">
        <f>CONCATENATE(LEFT(ARD_SAFE_PROCESSED_20220608[[#This Row],[Column1]],6),"******",RIGHT(ARD_SAFE_PROCESSED_20220608[[#This Row],[Column1]],4),";",ARD_SAFE_PROCESSED_20220608[[#This Row],[Column11]])</f>
        <v>489068******4972;74357045289001759002511</v>
      </c>
      <c r="AD160" t="str">
        <f>CLEAN(ARD_SAFE_PROCESSED_20220608[[#This Row],[Column1]])</f>
        <v>4890680018344972</v>
      </c>
      <c r="AE160" t="str">
        <f>CLEAN(ARD_SAFE_PROCESSED_20220608[[#This Row],[Column2]])</f>
        <v>010808</v>
      </c>
      <c r="AF160" t="str">
        <f>CLEAN(ARD_SAFE_PROCESSED_20220608[[#This Row],[Column3]])</f>
        <v>4078078</v>
      </c>
      <c r="AG160" t="str">
        <f>CLEAN(ARD_SAFE_PROCESSED_20220608[[#This Row],[Column4]])</f>
        <v>PV</v>
      </c>
      <c r="AH160" t="str">
        <f>CLEAN(ARD_SAFE_PROCESSED_20220608[[#This Row],[Column5]])</f>
        <v>20251016</v>
      </c>
      <c r="AI160" t="str">
        <f>CLEAN(ARD_SAFE_PROCESSED_20220608[[#This Row],[Column6]])</f>
        <v>604</v>
      </c>
      <c r="AJ160" t="str">
        <f>CLEAN(ARD_SAFE_PROCESSED_20220608[[#This Row],[Column7]])</f>
        <v>76</v>
      </c>
      <c r="AK160" t="str">
        <f>CLEAN(ARD_SAFE_PROCESSED_20220608[[#This Row],[Column8]])</f>
        <v xml:space="preserve">MOVISTAR APP MOVIL            </v>
      </c>
      <c r="AL160" t="str">
        <f>CLEAN(ARD_SAFE_PROCESSED_20220608[[#This Row],[Column9]])</f>
        <v>20251016</v>
      </c>
      <c r="AM160" t="str">
        <f>CLEAN(ARD_SAFE_PROCESSED_20220608[[#This Row],[Column10]])</f>
        <v xml:space="preserve">'                       </v>
      </c>
      <c r="AN160" t="s">
        <v>8407</v>
      </c>
      <c r="AO160" t="str">
        <f>CLEAN(ARD_SAFE_PROCESSED_20220608[[#This Row],[Column12]])</f>
        <v>1737300</v>
      </c>
      <c r="AP160" t="str">
        <f>CLEAN(ARD_SAFE_PROCESSED_20220608[[#This Row],[Column13]])</f>
        <v xml:space="preserve">   </v>
      </c>
      <c r="AQ160" t="str">
        <f>CLEAN(ARD_SAFE_PROCESSED_20220608[[#This Row],[Column14]])</f>
        <v xml:space="preserve">36363636  </v>
      </c>
      <c r="AR160" t="str">
        <f>CLEAN(ARD_SAFE_PROCESSED_20220608[[#This Row],[Column15]])</f>
        <v xml:space="preserve">POS VIRTUAL                                       </v>
      </c>
      <c r="AS160" t="str">
        <f>CLEAN(ARD_SAFE_PROCESSED_20220608[[#This Row],[Column16]])</f>
        <v xml:space="preserve">               </v>
      </c>
      <c r="AT160" t="str">
        <f>CLEAN(ARD_SAFE_PROCESSED_20220608[[#This Row],[Column17]])</f>
        <v>84.35</v>
      </c>
      <c r="AU160" t="str">
        <f>CLEAN(ARD_SAFE_PROCESSED_20220608[[#This Row],[Column18]])</f>
        <v xml:space="preserve">' </v>
      </c>
      <c r="AV160" t="str">
        <f>CLEAN(ARD_SAFE_PROCESSED_20220608[[#This Row],[Column19]])</f>
        <v xml:space="preserve">          </v>
      </c>
      <c r="AW160" t="str">
        <f>CLEAN(ARD_SAFE_PROCESSED_20220608[[#This Row],[Column20]])</f>
        <v>20251016</v>
      </c>
      <c r="AX160" t="str">
        <f>CLEAN(ARD_SAFE_PROCESSED_20220608[[#This Row],[Column21]])</f>
        <v>183942</v>
      </c>
      <c r="AY160" t="str">
        <f>LEFT(ARD_SAFE_PROCESSED_20220608[[#This Row],[Column1]],6)</f>
        <v>489068</v>
      </c>
      <c r="AZ160" t="str">
        <f>RIGHT(ARD_SAFE_PROCESSED_20220608[[#This Row],[Column1]],4)</f>
        <v>4972</v>
      </c>
      <c r="BA160" s="2">
        <f t="shared" si="27"/>
        <v>45993</v>
      </c>
      <c r="BB160">
        <f t="shared" si="28"/>
        <v>24.79</v>
      </c>
      <c r="BC160">
        <f t="shared" si="29"/>
        <v>84.35</v>
      </c>
      <c r="BD160" t="str">
        <f t="shared" si="30"/>
        <v>6</v>
      </c>
      <c r="BE160" t="str">
        <f t="shared" si="31"/>
        <v>F:TC40</v>
      </c>
    </row>
    <row r="161" spans="1:57" hidden="1" x14ac:dyDescent="0.3">
      <c r="A161" t="s">
        <v>8401</v>
      </c>
      <c r="B161" t="s">
        <v>8402</v>
      </c>
      <c r="C161" t="s">
        <v>96</v>
      </c>
      <c r="D161" t="s">
        <v>69</v>
      </c>
      <c r="E161" t="s">
        <v>305</v>
      </c>
      <c r="F161" t="s">
        <v>28</v>
      </c>
      <c r="G161" t="s">
        <v>29</v>
      </c>
      <c r="H161" t="s">
        <v>97</v>
      </c>
      <c r="I161" t="s">
        <v>305</v>
      </c>
      <c r="J161" t="s">
        <v>21</v>
      </c>
      <c r="K161" t="s">
        <v>8403</v>
      </c>
      <c r="L161" t="s">
        <v>8404</v>
      </c>
      <c r="M161" t="s">
        <v>65</v>
      </c>
      <c r="N161" t="s">
        <v>95</v>
      </c>
      <c r="O161" t="s">
        <v>70</v>
      </c>
      <c r="P161" t="s">
        <v>22</v>
      </c>
      <c r="Q161" t="s">
        <v>3881</v>
      </c>
      <c r="R161" t="s">
        <v>23</v>
      </c>
      <c r="S161" t="s">
        <v>24</v>
      </c>
      <c r="T161" t="s">
        <v>305</v>
      </c>
      <c r="U161" t="s">
        <v>8405</v>
      </c>
      <c r="W161" t="s">
        <v>10890</v>
      </c>
      <c r="X161" t="s">
        <v>28</v>
      </c>
      <c r="Y161" t="e">
        <f>VLOOKUP(W161,ARD_SAFE_PROCESSED_20220608[[#This Row],[Column11]],1,FALSE)</f>
        <v>#N/A</v>
      </c>
      <c r="AB161" t="str">
        <f>CONCATENATE(LEFT(ARD_SAFE_PROCESSED_20220608[[#This Row],[Column1]],6),"******",RIGHT(ARD_SAFE_PROCESSED_20220608[[#This Row],[Column1]],4),";",ARD_SAFE_PROCESSED_20220608[[#This Row],[Column11]])</f>
        <v>489068******4972;74357045289001759008278</v>
      </c>
      <c r="AD161" t="str">
        <f>CLEAN(ARD_SAFE_PROCESSED_20220608[[#This Row],[Column1]])</f>
        <v>4890680018344972</v>
      </c>
      <c r="AE161" t="str">
        <f>CLEAN(ARD_SAFE_PROCESSED_20220608[[#This Row],[Column2]])</f>
        <v>010403</v>
      </c>
      <c r="AF161" t="str">
        <f>CLEAN(ARD_SAFE_PROCESSED_20220608[[#This Row],[Column3]])</f>
        <v>4078078</v>
      </c>
      <c r="AG161" t="str">
        <f>CLEAN(ARD_SAFE_PROCESSED_20220608[[#This Row],[Column4]])</f>
        <v>PV</v>
      </c>
      <c r="AH161" t="str">
        <f>CLEAN(ARD_SAFE_PROCESSED_20220608[[#This Row],[Column5]])</f>
        <v>20251016</v>
      </c>
      <c r="AI161" t="str">
        <f>CLEAN(ARD_SAFE_PROCESSED_20220608[[#This Row],[Column6]])</f>
        <v>604</v>
      </c>
      <c r="AJ161" t="str">
        <f>CLEAN(ARD_SAFE_PROCESSED_20220608[[#This Row],[Column7]])</f>
        <v>76</v>
      </c>
      <c r="AK161" t="str">
        <f>CLEAN(ARD_SAFE_PROCESSED_20220608[[#This Row],[Column8]])</f>
        <v xml:space="preserve">MOVISTAR APP MOVIL            </v>
      </c>
      <c r="AL161" t="str">
        <f>CLEAN(ARD_SAFE_PROCESSED_20220608[[#This Row],[Column9]])</f>
        <v>20251016</v>
      </c>
      <c r="AM161" t="str">
        <f>CLEAN(ARD_SAFE_PROCESSED_20220608[[#This Row],[Column10]])</f>
        <v xml:space="preserve">'                       </v>
      </c>
      <c r="AN161" t="s">
        <v>8403</v>
      </c>
      <c r="AO161" t="str">
        <f>CLEAN(ARD_SAFE_PROCESSED_20220608[[#This Row],[Column12]])</f>
        <v>1727016</v>
      </c>
      <c r="AP161" t="str">
        <f>CLEAN(ARD_SAFE_PROCESSED_20220608[[#This Row],[Column13]])</f>
        <v xml:space="preserve">   </v>
      </c>
      <c r="AQ161" t="str">
        <f>CLEAN(ARD_SAFE_PROCESSED_20220608[[#This Row],[Column14]])</f>
        <v xml:space="preserve">36363636  </v>
      </c>
      <c r="AR161" t="str">
        <f>CLEAN(ARD_SAFE_PROCESSED_20220608[[#This Row],[Column15]])</f>
        <v xml:space="preserve">POS VIRTUAL                                       </v>
      </c>
      <c r="AS161" t="str">
        <f>CLEAN(ARD_SAFE_PROCESSED_20220608[[#This Row],[Column16]])</f>
        <v xml:space="preserve">               </v>
      </c>
      <c r="AT161" t="str">
        <f>CLEAN(ARD_SAFE_PROCESSED_20220608[[#This Row],[Column17]])</f>
        <v>49.95</v>
      </c>
      <c r="AU161" t="str">
        <f>CLEAN(ARD_SAFE_PROCESSED_20220608[[#This Row],[Column18]])</f>
        <v xml:space="preserve">' </v>
      </c>
      <c r="AV161" t="str">
        <f>CLEAN(ARD_SAFE_PROCESSED_20220608[[#This Row],[Column19]])</f>
        <v xml:space="preserve">          </v>
      </c>
      <c r="AW161" t="str">
        <f>CLEAN(ARD_SAFE_PROCESSED_20220608[[#This Row],[Column20]])</f>
        <v>20251016</v>
      </c>
      <c r="AX161" t="str">
        <f>CLEAN(ARD_SAFE_PROCESSED_20220608[[#This Row],[Column21]])</f>
        <v>182348</v>
      </c>
      <c r="AY161" t="str">
        <f>LEFT(ARD_SAFE_PROCESSED_20220608[[#This Row],[Column1]],6)</f>
        <v>489068</v>
      </c>
      <c r="AZ161" t="str">
        <f>RIGHT(ARD_SAFE_PROCESSED_20220608[[#This Row],[Column1]],4)</f>
        <v>4972</v>
      </c>
      <c r="BA161" s="2">
        <f t="shared" si="27"/>
        <v>45993</v>
      </c>
      <c r="BB161">
        <f t="shared" si="28"/>
        <v>14.68</v>
      </c>
      <c r="BC161">
        <f t="shared" si="29"/>
        <v>49.95</v>
      </c>
      <c r="BD161" t="str">
        <f t="shared" si="30"/>
        <v>6</v>
      </c>
      <c r="BE161" t="str">
        <f t="shared" si="31"/>
        <v>F:TC40</v>
      </c>
    </row>
    <row r="162" spans="1:57" hidden="1" x14ac:dyDescent="0.3">
      <c r="A162" t="s">
        <v>2292</v>
      </c>
      <c r="B162" t="s">
        <v>2293</v>
      </c>
      <c r="C162" t="s">
        <v>235</v>
      </c>
      <c r="D162" t="s">
        <v>25</v>
      </c>
      <c r="E162" t="s">
        <v>305</v>
      </c>
      <c r="F162" t="s">
        <v>28</v>
      </c>
      <c r="G162" t="s">
        <v>29</v>
      </c>
      <c r="H162" t="s">
        <v>144</v>
      </c>
      <c r="I162" t="s">
        <v>305</v>
      </c>
      <c r="J162" t="s">
        <v>21</v>
      </c>
      <c r="K162" t="s">
        <v>2294</v>
      </c>
      <c r="L162" t="s">
        <v>2295</v>
      </c>
      <c r="M162" t="s">
        <v>65</v>
      </c>
      <c r="N162" t="s">
        <v>26</v>
      </c>
      <c r="O162" t="s">
        <v>27</v>
      </c>
      <c r="P162" t="s">
        <v>2296</v>
      </c>
      <c r="Q162" t="s">
        <v>2297</v>
      </c>
      <c r="R162" t="s">
        <v>23</v>
      </c>
      <c r="S162" t="s">
        <v>24</v>
      </c>
      <c r="T162" t="s">
        <v>305</v>
      </c>
      <c r="U162" t="s">
        <v>2298</v>
      </c>
      <c r="W162" t="s">
        <v>10891</v>
      </c>
      <c r="X162" t="s">
        <v>28</v>
      </c>
      <c r="Y162" t="e">
        <f>VLOOKUP(W162,ARD_SAFE_PROCESSED_20220608[[#This Row],[Column11]],1,FALSE)</f>
        <v>#N/A</v>
      </c>
      <c r="AB162" t="str">
        <f>CONCATENATE(LEFT(ARD_SAFE_PROCESSED_20220608[[#This Row],[Column1]],6),"******",RIGHT(ARD_SAFE_PROCESSED_20220608[[#This Row],[Column1]],4),";",ARD_SAFE_PROCESSED_20220608[[#This Row],[Column11]])</f>
        <v>400917******1792;74357045289006580516696</v>
      </c>
      <c r="AD162" t="str">
        <f>CLEAN(ARD_SAFE_PROCESSED_20220608[[#This Row],[Column1]])</f>
        <v>4009170002931792</v>
      </c>
      <c r="AE162" t="str">
        <f>CLEAN(ARD_SAFE_PROCESSED_20220608[[#This Row],[Column2]])</f>
        <v>021394</v>
      </c>
      <c r="AF162" t="str">
        <f>CLEAN(ARD_SAFE_PROCESSED_20220608[[#This Row],[Column3]])</f>
        <v>4039447</v>
      </c>
      <c r="AG162" t="str">
        <f>CLEAN(ARD_SAFE_PROCESSED_20220608[[#This Row],[Column4]])</f>
        <v>EC</v>
      </c>
      <c r="AH162" t="str">
        <f>CLEAN(ARD_SAFE_PROCESSED_20220608[[#This Row],[Column5]])</f>
        <v>20251016</v>
      </c>
      <c r="AI162" t="str">
        <f>CLEAN(ARD_SAFE_PROCESSED_20220608[[#This Row],[Column6]])</f>
        <v>604</v>
      </c>
      <c r="AJ162" t="str">
        <f>CLEAN(ARD_SAFE_PROCESSED_20220608[[#This Row],[Column7]])</f>
        <v>76</v>
      </c>
      <c r="AK162" t="str">
        <f>CLEAN(ARD_SAFE_PROCESSED_20220608[[#This Row],[Column8]])</f>
        <v xml:space="preserve">DLC*RAPPI PERU                </v>
      </c>
      <c r="AL162" t="str">
        <f>CLEAN(ARD_SAFE_PROCESSED_20220608[[#This Row],[Column9]])</f>
        <v>20251016</v>
      </c>
      <c r="AM162" t="str">
        <f>CLEAN(ARD_SAFE_PROCESSED_20220608[[#This Row],[Column10]])</f>
        <v xml:space="preserve">'                       </v>
      </c>
      <c r="AN162" t="s">
        <v>2294</v>
      </c>
      <c r="AO162" t="str">
        <f>CLEAN(ARD_SAFE_PROCESSED_20220608[[#This Row],[Column12]])</f>
        <v>6451051</v>
      </c>
      <c r="AP162" t="str">
        <f>CLEAN(ARD_SAFE_PROCESSED_20220608[[#This Row],[Column13]])</f>
        <v xml:space="preserve">   </v>
      </c>
      <c r="AQ162" t="str">
        <f>CLEAN(ARD_SAFE_PROCESSED_20220608[[#This Row],[Column14]])</f>
        <v xml:space="preserve">PV000000  </v>
      </c>
      <c r="AR162" t="str">
        <f>CLEAN(ARD_SAFE_PROCESSED_20220608[[#This Row],[Column15]])</f>
        <v xml:space="preserve">E-COMMERCE                                        </v>
      </c>
      <c r="AS162" t="str">
        <f>CLEAN(ARD_SAFE_PROCESSED_20220608[[#This Row],[Column16]])</f>
        <v xml:space="preserve">12047618843    </v>
      </c>
      <c r="AT162" t="str">
        <f>CLEAN(ARD_SAFE_PROCESSED_20220608[[#This Row],[Column17]])</f>
        <v>54.38</v>
      </c>
      <c r="AU162" t="str">
        <f>CLEAN(ARD_SAFE_PROCESSED_20220608[[#This Row],[Column18]])</f>
        <v xml:space="preserve">' </v>
      </c>
      <c r="AV162" t="str">
        <f>CLEAN(ARD_SAFE_PROCESSED_20220608[[#This Row],[Column19]])</f>
        <v xml:space="preserve">          </v>
      </c>
      <c r="AW162" t="str">
        <f>CLEAN(ARD_SAFE_PROCESSED_20220608[[#This Row],[Column20]])</f>
        <v>20251016</v>
      </c>
      <c r="AX162" t="str">
        <f>CLEAN(ARD_SAFE_PROCESSED_20220608[[#This Row],[Column21]])</f>
        <v>74518</v>
      </c>
      <c r="AY162" t="str">
        <f>LEFT(ARD_SAFE_PROCESSED_20220608[[#This Row],[Column1]],6)</f>
        <v>400917</v>
      </c>
      <c r="AZ162" t="str">
        <f>RIGHT(ARD_SAFE_PROCESSED_20220608[[#This Row],[Column1]],4)</f>
        <v>1792</v>
      </c>
      <c r="BA162" s="2">
        <f t="shared" si="27"/>
        <v>45993</v>
      </c>
      <c r="BB162">
        <f t="shared" si="28"/>
        <v>15.98</v>
      </c>
      <c r="BC162">
        <f t="shared" si="29"/>
        <v>54.38</v>
      </c>
      <c r="BD162" t="str">
        <f t="shared" si="30"/>
        <v>6</v>
      </c>
      <c r="BE162" t="str">
        <f t="shared" si="31"/>
        <v>F:TC40</v>
      </c>
    </row>
    <row r="163" spans="1:57" hidden="1" x14ac:dyDescent="0.3">
      <c r="A163" t="s">
        <v>2404</v>
      </c>
      <c r="B163" t="s">
        <v>2405</v>
      </c>
      <c r="C163" t="s">
        <v>315</v>
      </c>
      <c r="D163" t="s">
        <v>25</v>
      </c>
      <c r="E163" t="s">
        <v>305</v>
      </c>
      <c r="F163" t="s">
        <v>28</v>
      </c>
      <c r="G163" t="s">
        <v>29</v>
      </c>
      <c r="H163" t="s">
        <v>76</v>
      </c>
      <c r="I163" t="s">
        <v>305</v>
      </c>
      <c r="J163" t="s">
        <v>21</v>
      </c>
      <c r="K163" t="s">
        <v>2406</v>
      </c>
      <c r="L163" t="s">
        <v>2407</v>
      </c>
      <c r="M163" t="s">
        <v>65</v>
      </c>
      <c r="N163" t="s">
        <v>26</v>
      </c>
      <c r="O163" t="s">
        <v>27</v>
      </c>
      <c r="P163" t="s">
        <v>2408</v>
      </c>
      <c r="Q163" t="s">
        <v>242</v>
      </c>
      <c r="R163" t="s">
        <v>23</v>
      </c>
      <c r="S163" t="s">
        <v>24</v>
      </c>
      <c r="T163" t="s">
        <v>305</v>
      </c>
      <c r="U163" t="s">
        <v>2409</v>
      </c>
      <c r="W163" t="s">
        <v>10892</v>
      </c>
      <c r="X163" t="s">
        <v>28</v>
      </c>
      <c r="Y163" t="e">
        <f>VLOOKUP(W163,ARD_SAFE_PROCESSED_20220608[[#This Row],[Column11]],1,FALSE)</f>
        <v>#N/A</v>
      </c>
      <c r="AB163" t="str">
        <f>CONCATENATE(LEFT(ARD_SAFE_PROCESSED_20220608[[#This Row],[Column1]],6),"******",RIGHT(ARD_SAFE_PROCESSED_20220608[[#This Row],[Column1]],4),";",ARD_SAFE_PROCESSED_20220608[[#This Row],[Column11]])</f>
        <v>404071******1178;74357045289006591611841</v>
      </c>
      <c r="AD163" t="str">
        <f>CLEAN(ARD_SAFE_PROCESSED_20220608[[#This Row],[Column1]])</f>
        <v>4040719012251178</v>
      </c>
      <c r="AE163" t="str">
        <f>CLEAN(ARD_SAFE_PROCESSED_20220608[[#This Row],[Column2]])</f>
        <v>032373</v>
      </c>
      <c r="AF163" t="str">
        <f>CLEAN(ARD_SAFE_PROCESSED_20220608[[#This Row],[Column3]])</f>
        <v>4041414</v>
      </c>
      <c r="AG163" t="str">
        <f>CLEAN(ARD_SAFE_PROCESSED_20220608[[#This Row],[Column4]])</f>
        <v>EC</v>
      </c>
      <c r="AH163" t="str">
        <f>CLEAN(ARD_SAFE_PROCESSED_20220608[[#This Row],[Column5]])</f>
        <v>20251016</v>
      </c>
      <c r="AI163" t="str">
        <f>CLEAN(ARD_SAFE_PROCESSED_20220608[[#This Row],[Column6]])</f>
        <v>604</v>
      </c>
      <c r="AJ163" t="str">
        <f>CLEAN(ARD_SAFE_PROCESSED_20220608[[#This Row],[Column7]])</f>
        <v>76</v>
      </c>
      <c r="AK163" t="str">
        <f>CLEAN(ARD_SAFE_PROCESSED_20220608[[#This Row],[Column8]])</f>
        <v xml:space="preserve">PYU*CINEPLANET                </v>
      </c>
      <c r="AL163" t="str">
        <f>CLEAN(ARD_SAFE_PROCESSED_20220608[[#This Row],[Column9]])</f>
        <v>20251016</v>
      </c>
      <c r="AM163" t="str">
        <f>CLEAN(ARD_SAFE_PROCESSED_20220608[[#This Row],[Column10]])</f>
        <v xml:space="preserve">'                       </v>
      </c>
      <c r="AN163" t="s">
        <v>2406</v>
      </c>
      <c r="AO163" t="str">
        <f>CLEAN(ARD_SAFE_PROCESSED_20220608[[#This Row],[Column12]])</f>
        <v>6586573</v>
      </c>
      <c r="AP163" t="str">
        <f>CLEAN(ARD_SAFE_PROCESSED_20220608[[#This Row],[Column13]])</f>
        <v xml:space="preserve">   </v>
      </c>
      <c r="AQ163" t="str">
        <f>CLEAN(ARD_SAFE_PROCESSED_20220608[[#This Row],[Column14]])</f>
        <v xml:space="preserve">PV000000  </v>
      </c>
      <c r="AR163" t="str">
        <f>CLEAN(ARD_SAFE_PROCESSED_20220608[[#This Row],[Column15]])</f>
        <v xml:space="preserve">E-COMMERCE                                        </v>
      </c>
      <c r="AS163" t="str">
        <f>CLEAN(ARD_SAFE_PROCESSED_20220608[[#This Row],[Column16]])</f>
        <v>10414762099691d</v>
      </c>
      <c r="AT163" t="str">
        <f>CLEAN(ARD_SAFE_PROCESSED_20220608[[#This Row],[Column17]])</f>
        <v>88.00</v>
      </c>
      <c r="AU163" t="str">
        <f>CLEAN(ARD_SAFE_PROCESSED_20220608[[#This Row],[Column18]])</f>
        <v xml:space="preserve">' </v>
      </c>
      <c r="AV163" t="str">
        <f>CLEAN(ARD_SAFE_PROCESSED_20220608[[#This Row],[Column19]])</f>
        <v xml:space="preserve">          </v>
      </c>
      <c r="AW163" t="str">
        <f>CLEAN(ARD_SAFE_PROCESSED_20220608[[#This Row],[Column20]])</f>
        <v>20251016</v>
      </c>
      <c r="AX163" t="str">
        <f>CLEAN(ARD_SAFE_PROCESSED_20220608[[#This Row],[Column21]])</f>
        <v>134510</v>
      </c>
      <c r="AY163" t="str">
        <f>LEFT(ARD_SAFE_PROCESSED_20220608[[#This Row],[Column1]],6)</f>
        <v>404071</v>
      </c>
      <c r="AZ163" t="str">
        <f>RIGHT(ARD_SAFE_PROCESSED_20220608[[#This Row],[Column1]],4)</f>
        <v>1178</v>
      </c>
      <c r="BA163" s="2">
        <f t="shared" si="27"/>
        <v>45993</v>
      </c>
      <c r="BB163">
        <f t="shared" si="28"/>
        <v>25.86</v>
      </c>
      <c r="BC163">
        <f t="shared" si="29"/>
        <v>88</v>
      </c>
      <c r="BD163" t="str">
        <f t="shared" si="30"/>
        <v>6</v>
      </c>
      <c r="BE163" t="str">
        <f t="shared" si="31"/>
        <v>F:TC40</v>
      </c>
    </row>
    <row r="164" spans="1:57" hidden="1" x14ac:dyDescent="0.3">
      <c r="A164" t="s">
        <v>7797</v>
      </c>
      <c r="B164" t="s">
        <v>7798</v>
      </c>
      <c r="C164" t="s">
        <v>7799</v>
      </c>
      <c r="D164" t="s">
        <v>64</v>
      </c>
      <c r="E164" t="s">
        <v>311</v>
      </c>
      <c r="F164" t="s">
        <v>28</v>
      </c>
      <c r="G164" t="s">
        <v>29</v>
      </c>
      <c r="H164" t="s">
        <v>7800</v>
      </c>
      <c r="I164" t="s">
        <v>311</v>
      </c>
      <c r="J164" t="s">
        <v>21</v>
      </c>
      <c r="K164" t="s">
        <v>7801</v>
      </c>
      <c r="L164" t="s">
        <v>7802</v>
      </c>
      <c r="M164" t="s">
        <v>65</v>
      </c>
      <c r="N164" t="s">
        <v>67</v>
      </c>
      <c r="O164" t="s">
        <v>66</v>
      </c>
      <c r="P164" t="s">
        <v>22</v>
      </c>
      <c r="Q164" t="s">
        <v>7803</v>
      </c>
      <c r="R164" t="s">
        <v>23</v>
      </c>
      <c r="S164" t="s">
        <v>24</v>
      </c>
      <c r="T164" t="s">
        <v>311</v>
      </c>
      <c r="U164" t="s">
        <v>7804</v>
      </c>
      <c r="W164" t="s">
        <v>8593</v>
      </c>
      <c r="X164" t="s">
        <v>28</v>
      </c>
      <c r="Y164" t="e">
        <f>VLOOKUP(W164,ARD_SAFE_PROCESSED_20220608[[#This Row],[Column11]],1,FALSE)</f>
        <v>#N/A</v>
      </c>
      <c r="AB164" t="str">
        <f>CONCATENATE(LEFT(ARD_SAFE_PROCESSED_20220608[[#This Row],[Column1]],6),"******",RIGHT(ARD_SAFE_PROCESSED_20220608[[#This Row],[Column1]],4),";",ARD_SAFE_PROCESSED_20220608[[#This Row],[Column11]])</f>
        <v>463403******0868;74357045290001433600042</v>
      </c>
      <c r="AD164" t="str">
        <f>CLEAN(ARD_SAFE_PROCESSED_20220608[[#This Row],[Column1]])</f>
        <v>4634030286820868</v>
      </c>
      <c r="AE164" t="str">
        <f>CLEAN(ARD_SAFE_PROCESSED_20220608[[#This Row],[Column2]])</f>
        <v>004704</v>
      </c>
      <c r="AF164" t="str">
        <f>CLEAN(ARD_SAFE_PROCESSED_20220608[[#This Row],[Column3]])</f>
        <v>1050225</v>
      </c>
      <c r="AG164" t="str">
        <f>CLEAN(ARD_SAFE_PROCESSED_20220608[[#This Row],[Column4]])</f>
        <v>PL</v>
      </c>
      <c r="AH164" t="str">
        <f>CLEAN(ARD_SAFE_PROCESSED_20220608[[#This Row],[Column5]])</f>
        <v>20251017</v>
      </c>
      <c r="AI164" t="str">
        <f>CLEAN(ARD_SAFE_PROCESSED_20220608[[#This Row],[Column6]])</f>
        <v>604</v>
      </c>
      <c r="AJ164" t="str">
        <f>CLEAN(ARD_SAFE_PROCESSED_20220608[[#This Row],[Column7]])</f>
        <v>76</v>
      </c>
      <c r="AK164" t="str">
        <f>CLEAN(ARD_SAFE_PROCESSED_20220608[[#This Row],[Column8]])</f>
        <v xml:space="preserve">EL PV VENADO M135 374         </v>
      </c>
      <c r="AL164" t="str">
        <f>CLEAN(ARD_SAFE_PROCESSED_20220608[[#This Row],[Column9]])</f>
        <v>20251017</v>
      </c>
      <c r="AM164" t="str">
        <f>CLEAN(ARD_SAFE_PROCESSED_20220608[[#This Row],[Column10]])</f>
        <v xml:space="preserve">'                       </v>
      </c>
      <c r="AN164" t="s">
        <v>7801</v>
      </c>
      <c r="AO164" t="str">
        <f>CLEAN(ARD_SAFE_PROCESSED_20220608[[#This Row],[Column12]])</f>
        <v>2431</v>
      </c>
      <c r="AP164" t="str">
        <f>CLEAN(ARD_SAFE_PROCESSED_20220608[[#This Row],[Column13]])</f>
        <v xml:space="preserve">   </v>
      </c>
      <c r="AQ164" t="str">
        <f>CLEAN(ARD_SAFE_PROCESSED_20220608[[#This Row],[Column14]])</f>
        <v xml:space="preserve">PS0001    </v>
      </c>
      <c r="AR164" t="str">
        <f>CLEAN(ARD_SAFE_PROCESSED_20220608[[#This Row],[Column15]])</f>
        <v xml:space="preserve">POS CONTACTLESS CHIP                              </v>
      </c>
      <c r="AS164" t="str">
        <f>CLEAN(ARD_SAFE_PROCESSED_20220608[[#This Row],[Column16]])</f>
        <v xml:space="preserve">               </v>
      </c>
      <c r="AT164" t="str">
        <f>CLEAN(ARD_SAFE_PROCESSED_20220608[[#This Row],[Column17]])</f>
        <v>367.50</v>
      </c>
      <c r="AU164" t="str">
        <f>CLEAN(ARD_SAFE_PROCESSED_20220608[[#This Row],[Column18]])</f>
        <v xml:space="preserve">' </v>
      </c>
      <c r="AV164" t="str">
        <f>CLEAN(ARD_SAFE_PROCESSED_20220608[[#This Row],[Column19]])</f>
        <v xml:space="preserve">          </v>
      </c>
      <c r="AW164" t="str">
        <f>CLEAN(ARD_SAFE_PROCESSED_20220608[[#This Row],[Column20]])</f>
        <v>20251017</v>
      </c>
      <c r="AX164" t="str">
        <f>CLEAN(ARD_SAFE_PROCESSED_20220608[[#This Row],[Column21]])</f>
        <v>211136</v>
      </c>
      <c r="AY164" t="str">
        <f>LEFT(ARD_SAFE_PROCESSED_20220608[[#This Row],[Column1]],6)</f>
        <v>463403</v>
      </c>
      <c r="AZ164" t="str">
        <f>RIGHT(ARD_SAFE_PROCESSED_20220608[[#This Row],[Column1]],4)</f>
        <v>0868</v>
      </c>
      <c r="BA164" s="2">
        <f t="shared" si="27"/>
        <v>45994</v>
      </c>
      <c r="BB164">
        <f t="shared" si="28"/>
        <v>108.45</v>
      </c>
      <c r="BC164">
        <f t="shared" si="29"/>
        <v>367.5</v>
      </c>
      <c r="BD164" t="str">
        <f t="shared" si="30"/>
        <v>0</v>
      </c>
      <c r="BE164" t="str">
        <f t="shared" si="31"/>
        <v>F:TC40</v>
      </c>
    </row>
    <row r="165" spans="1:57" hidden="1" x14ac:dyDescent="0.3">
      <c r="A165" t="s">
        <v>3675</v>
      </c>
      <c r="B165" t="s">
        <v>3726</v>
      </c>
      <c r="C165" t="s">
        <v>3677</v>
      </c>
      <c r="D165" t="s">
        <v>64</v>
      </c>
      <c r="E165" t="s">
        <v>311</v>
      </c>
      <c r="F165" t="s">
        <v>28</v>
      </c>
      <c r="G165" t="s">
        <v>29</v>
      </c>
      <c r="H165" t="s">
        <v>3678</v>
      </c>
      <c r="I165" t="s">
        <v>311</v>
      </c>
      <c r="J165" t="s">
        <v>21</v>
      </c>
      <c r="K165" t="s">
        <v>3727</v>
      </c>
      <c r="L165" t="s">
        <v>3728</v>
      </c>
      <c r="M165" t="s">
        <v>65</v>
      </c>
      <c r="N165" t="s">
        <v>3681</v>
      </c>
      <c r="O165" t="s">
        <v>66</v>
      </c>
      <c r="P165" t="s">
        <v>22</v>
      </c>
      <c r="Q165" t="s">
        <v>210</v>
      </c>
      <c r="R165" t="s">
        <v>23</v>
      </c>
      <c r="S165" t="s">
        <v>24</v>
      </c>
      <c r="T165" t="s">
        <v>311</v>
      </c>
      <c r="U165" t="s">
        <v>3729</v>
      </c>
      <c r="W165" t="s">
        <v>8587</v>
      </c>
      <c r="X165" t="s">
        <v>28</v>
      </c>
      <c r="Y165" t="e">
        <f>VLOOKUP(W165,ARD_SAFE_PROCESSED_20220608[[#This Row],[Column11]],1,FALSE)</f>
        <v>#N/A</v>
      </c>
      <c r="AB165" t="str">
        <f>CONCATENATE(LEFT(ARD_SAFE_PROCESSED_20220608[[#This Row],[Column1]],6),"******",RIGHT(ARD_SAFE_PROCESSED_20220608[[#This Row],[Column1]],4),";",ARD_SAFE_PROCESSED_20220608[[#This Row],[Column11]])</f>
        <v>421355******5124;74357045290002379300068</v>
      </c>
      <c r="AD165" t="str">
        <f>CLEAN(ARD_SAFE_PROCESSED_20220608[[#This Row],[Column1]])</f>
        <v>4213550194475124</v>
      </c>
      <c r="AE165" t="str">
        <f>CLEAN(ARD_SAFE_PROCESSED_20220608[[#This Row],[Column2]])</f>
        <v>284577</v>
      </c>
      <c r="AF165" t="str">
        <f>CLEAN(ARD_SAFE_PROCESSED_20220608[[#This Row],[Column3]])</f>
        <v>5879353</v>
      </c>
      <c r="AG165" t="str">
        <f>CLEAN(ARD_SAFE_PROCESSED_20220608[[#This Row],[Column4]])</f>
        <v>PL</v>
      </c>
      <c r="AH165" t="str">
        <f>CLEAN(ARD_SAFE_PROCESSED_20220608[[#This Row],[Column5]])</f>
        <v>20251017</v>
      </c>
      <c r="AI165" t="str">
        <f>CLEAN(ARD_SAFE_PROCESSED_20220608[[#This Row],[Column6]])</f>
        <v>604</v>
      </c>
      <c r="AJ165" t="str">
        <f>CLEAN(ARD_SAFE_PROCESSED_20220608[[#This Row],[Column7]])</f>
        <v>76</v>
      </c>
      <c r="AK165" t="str">
        <f>CLEAN(ARD_SAFE_PROCESSED_20220608[[#This Row],[Column8]])</f>
        <v xml:space="preserve">IZI*GABRIEL MODA URBANA       </v>
      </c>
      <c r="AL165" t="str">
        <f>CLEAN(ARD_SAFE_PROCESSED_20220608[[#This Row],[Column9]])</f>
        <v>20251017</v>
      </c>
      <c r="AM165" t="str">
        <f>CLEAN(ARD_SAFE_PROCESSED_20220608[[#This Row],[Column10]])</f>
        <v xml:space="preserve">'                       </v>
      </c>
      <c r="AN165" t="s">
        <v>3727</v>
      </c>
      <c r="AO165" t="str">
        <f>CLEAN(ARD_SAFE_PROCESSED_20220608[[#This Row],[Column12]])</f>
        <v>4284276</v>
      </c>
      <c r="AP165" t="str">
        <f>CLEAN(ARD_SAFE_PROCESSED_20220608[[#This Row],[Column13]])</f>
        <v xml:space="preserve">   </v>
      </c>
      <c r="AQ165" t="str">
        <f>CLEAN(ARD_SAFE_PROCESSED_20220608[[#This Row],[Column14]])</f>
        <v xml:space="preserve">T0371524  </v>
      </c>
      <c r="AR165" t="str">
        <f>CLEAN(ARD_SAFE_PROCESSED_20220608[[#This Row],[Column15]])</f>
        <v xml:space="preserve">POS CONTACTLESS CHIP                              </v>
      </c>
      <c r="AS165" t="str">
        <f>CLEAN(ARD_SAFE_PROCESSED_20220608[[#This Row],[Column16]])</f>
        <v xml:space="preserve">               </v>
      </c>
      <c r="AT165" t="str">
        <f>CLEAN(ARD_SAFE_PROCESSED_20220608[[#This Row],[Column17]])</f>
        <v>80.00</v>
      </c>
      <c r="AU165" t="str">
        <f>CLEAN(ARD_SAFE_PROCESSED_20220608[[#This Row],[Column18]])</f>
        <v xml:space="preserve">' </v>
      </c>
      <c r="AV165" t="str">
        <f>CLEAN(ARD_SAFE_PROCESSED_20220608[[#This Row],[Column19]])</f>
        <v xml:space="preserve">          </v>
      </c>
      <c r="AW165" t="str">
        <f>CLEAN(ARD_SAFE_PROCESSED_20220608[[#This Row],[Column20]])</f>
        <v>20251017</v>
      </c>
      <c r="AX165" t="str">
        <f>CLEAN(ARD_SAFE_PROCESSED_20220608[[#This Row],[Column21]])</f>
        <v>140735</v>
      </c>
      <c r="AY165" t="str">
        <f>LEFT(ARD_SAFE_PROCESSED_20220608[[#This Row],[Column1]],6)</f>
        <v>421355</v>
      </c>
      <c r="AZ165" t="str">
        <f>RIGHT(ARD_SAFE_PROCESSED_20220608[[#This Row],[Column1]],4)</f>
        <v>5124</v>
      </c>
      <c r="BA165" s="2">
        <f t="shared" si="27"/>
        <v>45993</v>
      </c>
      <c r="BB165">
        <f t="shared" si="28"/>
        <v>23.61</v>
      </c>
      <c r="BC165">
        <f t="shared" si="29"/>
        <v>80</v>
      </c>
      <c r="BD165" t="str">
        <f t="shared" si="30"/>
        <v>1</v>
      </c>
      <c r="BE165" t="str">
        <f t="shared" si="31"/>
        <v>F:TC40</v>
      </c>
    </row>
    <row r="166" spans="1:57" hidden="1" x14ac:dyDescent="0.3">
      <c r="A166" t="s">
        <v>8422</v>
      </c>
      <c r="B166" t="s">
        <v>8423</v>
      </c>
      <c r="C166" t="s">
        <v>96</v>
      </c>
      <c r="D166" t="s">
        <v>69</v>
      </c>
      <c r="E166" t="s">
        <v>311</v>
      </c>
      <c r="F166" t="s">
        <v>28</v>
      </c>
      <c r="G166" t="s">
        <v>29</v>
      </c>
      <c r="H166" t="s">
        <v>97</v>
      </c>
      <c r="I166" t="s">
        <v>311</v>
      </c>
      <c r="J166" t="s">
        <v>21</v>
      </c>
      <c r="K166" t="s">
        <v>8424</v>
      </c>
      <c r="L166" t="s">
        <v>8425</v>
      </c>
      <c r="M166" t="s">
        <v>65</v>
      </c>
      <c r="N166" t="s">
        <v>95</v>
      </c>
      <c r="O166" t="s">
        <v>70</v>
      </c>
      <c r="P166" t="s">
        <v>22</v>
      </c>
      <c r="Q166" t="s">
        <v>8426</v>
      </c>
      <c r="R166" t="s">
        <v>23</v>
      </c>
      <c r="S166" t="s">
        <v>24</v>
      </c>
      <c r="T166" t="s">
        <v>311</v>
      </c>
      <c r="U166" t="s">
        <v>8427</v>
      </c>
      <c r="W166" t="s">
        <v>2438</v>
      </c>
      <c r="X166" t="s">
        <v>28</v>
      </c>
      <c r="Y166" t="e">
        <f>VLOOKUP(W166,ARD_SAFE_PROCESSED_20220608[[#This Row],[Column11]],1,FALSE)</f>
        <v>#N/A</v>
      </c>
      <c r="AB166" t="str">
        <f>CONCATENATE(LEFT(ARD_SAFE_PROCESSED_20220608[[#This Row],[Column1]],6),"******",RIGHT(ARD_SAFE_PROCESSED_20220608[[#This Row],[Column1]],4),";",ARD_SAFE_PROCESSED_20220608[[#This Row],[Column11]])</f>
        <v>489068******6514;74357045290002384102137</v>
      </c>
      <c r="AD166" t="str">
        <f>CLEAN(ARD_SAFE_PROCESSED_20220608[[#This Row],[Column1]])</f>
        <v>4890680018346514</v>
      </c>
      <c r="AE166" t="str">
        <f>CLEAN(ARD_SAFE_PROCESSED_20220608[[#This Row],[Column2]])</f>
        <v>007045</v>
      </c>
      <c r="AF166" t="str">
        <f>CLEAN(ARD_SAFE_PROCESSED_20220608[[#This Row],[Column3]])</f>
        <v>4078078</v>
      </c>
      <c r="AG166" t="str">
        <f>CLEAN(ARD_SAFE_PROCESSED_20220608[[#This Row],[Column4]])</f>
        <v>PV</v>
      </c>
      <c r="AH166" t="str">
        <f>CLEAN(ARD_SAFE_PROCESSED_20220608[[#This Row],[Column5]])</f>
        <v>20251017</v>
      </c>
      <c r="AI166" t="str">
        <f>CLEAN(ARD_SAFE_PROCESSED_20220608[[#This Row],[Column6]])</f>
        <v>604</v>
      </c>
      <c r="AJ166" t="str">
        <f>CLEAN(ARD_SAFE_PROCESSED_20220608[[#This Row],[Column7]])</f>
        <v>76</v>
      </c>
      <c r="AK166" t="str">
        <f>CLEAN(ARD_SAFE_PROCESSED_20220608[[#This Row],[Column8]])</f>
        <v xml:space="preserve">MOVISTAR APP MOVIL            </v>
      </c>
      <c r="AL166" t="str">
        <f>CLEAN(ARD_SAFE_PROCESSED_20220608[[#This Row],[Column9]])</f>
        <v>20251017</v>
      </c>
      <c r="AM166" t="str">
        <f>CLEAN(ARD_SAFE_PROCESSED_20220608[[#This Row],[Column10]])</f>
        <v xml:space="preserve">'                       </v>
      </c>
      <c r="AN166" t="s">
        <v>8424</v>
      </c>
      <c r="AO166" t="str">
        <f>CLEAN(ARD_SAFE_PROCESSED_20220608[[#This Row],[Column12]])</f>
        <v>4595081</v>
      </c>
      <c r="AP166" t="str">
        <f>CLEAN(ARD_SAFE_PROCESSED_20220608[[#This Row],[Column13]])</f>
        <v xml:space="preserve">   </v>
      </c>
      <c r="AQ166" t="str">
        <f>CLEAN(ARD_SAFE_PROCESSED_20220608[[#This Row],[Column14]])</f>
        <v xml:space="preserve">36363636  </v>
      </c>
      <c r="AR166" t="str">
        <f>CLEAN(ARD_SAFE_PROCESSED_20220608[[#This Row],[Column15]])</f>
        <v xml:space="preserve">POS VIRTUAL                                       </v>
      </c>
      <c r="AS166" t="str">
        <f>CLEAN(ARD_SAFE_PROCESSED_20220608[[#This Row],[Column16]])</f>
        <v xml:space="preserve">               </v>
      </c>
      <c r="AT166" t="str">
        <f>CLEAN(ARD_SAFE_PROCESSED_20220608[[#This Row],[Column17]])</f>
        <v>109.85</v>
      </c>
      <c r="AU166" t="str">
        <f>CLEAN(ARD_SAFE_PROCESSED_20220608[[#This Row],[Column18]])</f>
        <v xml:space="preserve">' </v>
      </c>
      <c r="AV166" t="str">
        <f>CLEAN(ARD_SAFE_PROCESSED_20220608[[#This Row],[Column19]])</f>
        <v xml:space="preserve">          </v>
      </c>
      <c r="AW166" t="str">
        <f>CLEAN(ARD_SAFE_PROCESSED_20220608[[#This Row],[Column20]])</f>
        <v>20251017</v>
      </c>
      <c r="AX166" t="str">
        <f>CLEAN(ARD_SAFE_PROCESSED_20220608[[#This Row],[Column21]])</f>
        <v>165222</v>
      </c>
      <c r="AY166" t="str">
        <f>LEFT(ARD_SAFE_PROCESSED_20220608[[#This Row],[Column1]],6)</f>
        <v>489068</v>
      </c>
      <c r="AZ166" t="str">
        <f>RIGHT(ARD_SAFE_PROCESSED_20220608[[#This Row],[Column1]],4)</f>
        <v>6514</v>
      </c>
      <c r="BA166" s="2">
        <f t="shared" si="27"/>
        <v>45993</v>
      </c>
      <c r="BB166">
        <f t="shared" si="28"/>
        <v>32.42</v>
      </c>
      <c r="BC166">
        <f t="shared" si="29"/>
        <v>109.85</v>
      </c>
      <c r="BD166" t="str">
        <f t="shared" si="30"/>
        <v>6</v>
      </c>
      <c r="BE166" t="str">
        <f t="shared" si="31"/>
        <v>F:TC40</v>
      </c>
    </row>
    <row r="167" spans="1:57" hidden="1" x14ac:dyDescent="0.3">
      <c r="A167" t="s">
        <v>5983</v>
      </c>
      <c r="B167" t="s">
        <v>5989</v>
      </c>
      <c r="C167" t="s">
        <v>87</v>
      </c>
      <c r="D167" t="s">
        <v>25</v>
      </c>
      <c r="E167" t="s">
        <v>311</v>
      </c>
      <c r="F167" t="s">
        <v>28</v>
      </c>
      <c r="G167" t="s">
        <v>29</v>
      </c>
      <c r="H167" t="s">
        <v>176</v>
      </c>
      <c r="I167" t="s">
        <v>311</v>
      </c>
      <c r="J167" t="s">
        <v>21</v>
      </c>
      <c r="K167" t="s">
        <v>5990</v>
      </c>
      <c r="L167" t="s">
        <v>5991</v>
      </c>
      <c r="M167" t="s">
        <v>65</v>
      </c>
      <c r="N167" t="s">
        <v>26</v>
      </c>
      <c r="O167" t="s">
        <v>27</v>
      </c>
      <c r="P167" t="s">
        <v>5992</v>
      </c>
      <c r="Q167" t="s">
        <v>83</v>
      </c>
      <c r="R167" t="s">
        <v>23</v>
      </c>
      <c r="S167" t="s">
        <v>24</v>
      </c>
      <c r="T167" t="s">
        <v>311</v>
      </c>
      <c r="U167" t="s">
        <v>5993</v>
      </c>
      <c r="W167" t="s">
        <v>3483</v>
      </c>
      <c r="X167" t="s">
        <v>28</v>
      </c>
      <c r="Y167" t="e">
        <f>VLOOKUP(W167,ARD_SAFE_PROCESSED_20220608[[#This Row],[Column11]],1,FALSE)</f>
        <v>#N/A</v>
      </c>
      <c r="AB167" t="str">
        <f>CONCATENATE(LEFT(ARD_SAFE_PROCESSED_20220608[[#This Row],[Column1]],6),"******",RIGHT(ARD_SAFE_PROCESSED_20220608[[#This Row],[Column1]],4),";",ARD_SAFE_PROCESSED_20220608[[#This Row],[Column11]])</f>
        <v>455103******0522;74357045290008510923817</v>
      </c>
      <c r="AD167" t="str">
        <f>CLEAN(ARD_SAFE_PROCESSED_20220608[[#This Row],[Column1]])</f>
        <v>4551038363390522</v>
      </c>
      <c r="AE167" t="str">
        <f>CLEAN(ARD_SAFE_PROCESSED_20220608[[#This Row],[Column2]])</f>
        <v>563853</v>
      </c>
      <c r="AF167" t="str">
        <f>CLEAN(ARD_SAFE_PROCESSED_20220608[[#This Row],[Column3]])</f>
        <v>4031262</v>
      </c>
      <c r="AG167" t="str">
        <f>CLEAN(ARD_SAFE_PROCESSED_20220608[[#This Row],[Column4]])</f>
        <v>EC</v>
      </c>
      <c r="AH167" t="str">
        <f>CLEAN(ARD_SAFE_PROCESSED_20220608[[#This Row],[Column5]])</f>
        <v>20251017</v>
      </c>
      <c r="AI167" t="str">
        <f>CLEAN(ARD_SAFE_PROCESSED_20220608[[#This Row],[Column6]])</f>
        <v>604</v>
      </c>
      <c r="AJ167" t="str">
        <f>CLEAN(ARD_SAFE_PROCESSED_20220608[[#This Row],[Column7]])</f>
        <v>76</v>
      </c>
      <c r="AK167" t="str">
        <f>CLEAN(ARD_SAFE_PROCESSED_20220608[[#This Row],[Column8]])</f>
        <v xml:space="preserve">DLC*RAPPI PRO PERU            </v>
      </c>
      <c r="AL167" t="str">
        <f>CLEAN(ARD_SAFE_PROCESSED_20220608[[#This Row],[Column9]])</f>
        <v>20251017</v>
      </c>
      <c r="AM167" t="str">
        <f>CLEAN(ARD_SAFE_PROCESSED_20220608[[#This Row],[Column10]])</f>
        <v xml:space="preserve">'                       </v>
      </c>
      <c r="AN167" t="s">
        <v>5990</v>
      </c>
      <c r="AO167" t="str">
        <f>CLEAN(ARD_SAFE_PROCESSED_20220608[[#This Row],[Column12]])</f>
        <v>7873163</v>
      </c>
      <c r="AP167" t="str">
        <f>CLEAN(ARD_SAFE_PROCESSED_20220608[[#This Row],[Column13]])</f>
        <v xml:space="preserve">   </v>
      </c>
      <c r="AQ167" t="str">
        <f>CLEAN(ARD_SAFE_PROCESSED_20220608[[#This Row],[Column14]])</f>
        <v xml:space="preserve">PV000000  </v>
      </c>
      <c r="AR167" t="str">
        <f>CLEAN(ARD_SAFE_PROCESSED_20220608[[#This Row],[Column15]])</f>
        <v xml:space="preserve">E-COMMERCE                                        </v>
      </c>
      <c r="AS167" t="str">
        <f>CLEAN(ARD_SAFE_PROCESSED_20220608[[#This Row],[Column16]])</f>
        <v xml:space="preserve">12059529026    </v>
      </c>
      <c r="AT167" t="str">
        <f>CLEAN(ARD_SAFE_PROCESSED_20220608[[#This Row],[Column17]])</f>
        <v>16.90</v>
      </c>
      <c r="AU167" t="str">
        <f>CLEAN(ARD_SAFE_PROCESSED_20220608[[#This Row],[Column18]])</f>
        <v xml:space="preserve">' </v>
      </c>
      <c r="AV167" t="str">
        <f>CLEAN(ARD_SAFE_PROCESSED_20220608[[#This Row],[Column19]])</f>
        <v xml:space="preserve">          </v>
      </c>
      <c r="AW167" t="str">
        <f>CLEAN(ARD_SAFE_PROCESSED_20220608[[#This Row],[Column20]])</f>
        <v>20251017</v>
      </c>
      <c r="AX167" t="str">
        <f>CLEAN(ARD_SAFE_PROCESSED_20220608[[#This Row],[Column21]])</f>
        <v>71030</v>
      </c>
      <c r="AY167" t="str">
        <f>LEFT(ARD_SAFE_PROCESSED_20220608[[#This Row],[Column1]],6)</f>
        <v>455103</v>
      </c>
      <c r="AZ167" t="str">
        <f>RIGHT(ARD_SAFE_PROCESSED_20220608[[#This Row],[Column1]],4)</f>
        <v>0522</v>
      </c>
      <c r="BA167" s="2">
        <f t="shared" si="27"/>
        <v>45993</v>
      </c>
      <c r="BB167">
        <f t="shared" si="28"/>
        <v>4.99</v>
      </c>
      <c r="BC167">
        <f t="shared" si="29"/>
        <v>16.899999999999999</v>
      </c>
      <c r="BD167" t="str">
        <f t="shared" si="30"/>
        <v>6</v>
      </c>
      <c r="BE167" t="str">
        <f t="shared" si="31"/>
        <v>F:TC40</v>
      </c>
    </row>
    <row r="168" spans="1:57" hidden="1" x14ac:dyDescent="0.3">
      <c r="A168" t="s">
        <v>8401</v>
      </c>
      <c r="B168" t="s">
        <v>8417</v>
      </c>
      <c r="C168" t="s">
        <v>315</v>
      </c>
      <c r="D168" t="s">
        <v>25</v>
      </c>
      <c r="E168" t="s">
        <v>305</v>
      </c>
      <c r="F168" t="s">
        <v>28</v>
      </c>
      <c r="G168" t="s">
        <v>29</v>
      </c>
      <c r="H168" t="s">
        <v>76</v>
      </c>
      <c r="I168" t="s">
        <v>311</v>
      </c>
      <c r="J168" t="s">
        <v>21</v>
      </c>
      <c r="K168" t="s">
        <v>8418</v>
      </c>
      <c r="L168" t="s">
        <v>8419</v>
      </c>
      <c r="M168" t="s">
        <v>65</v>
      </c>
      <c r="N168" t="s">
        <v>26</v>
      </c>
      <c r="O168" t="s">
        <v>27</v>
      </c>
      <c r="P168" t="s">
        <v>8420</v>
      </c>
      <c r="Q168" t="s">
        <v>373</v>
      </c>
      <c r="R168" t="s">
        <v>23</v>
      </c>
      <c r="S168" t="s">
        <v>24</v>
      </c>
      <c r="T168" t="s">
        <v>305</v>
      </c>
      <c r="U168" t="s">
        <v>8421</v>
      </c>
      <c r="W168" t="s">
        <v>5773</v>
      </c>
      <c r="X168" t="s">
        <v>81</v>
      </c>
      <c r="Y168" t="e">
        <f>VLOOKUP(W168,ARD_SAFE_PROCESSED_20220608[[#This Row],[Column11]],1,FALSE)</f>
        <v>#N/A</v>
      </c>
      <c r="AB168" t="str">
        <f>CONCATENATE(LEFT(ARD_SAFE_PROCESSED_20220608[[#This Row],[Column1]],6),"******",RIGHT(ARD_SAFE_PROCESSED_20220608[[#This Row],[Column1]],4),";",ARD_SAFE_PROCESSED_20220608[[#This Row],[Column11]])</f>
        <v>489068******4972;74357045290008533001054</v>
      </c>
      <c r="AD168" t="str">
        <f>CLEAN(ARD_SAFE_PROCESSED_20220608[[#This Row],[Column1]])</f>
        <v>4890680018344972</v>
      </c>
      <c r="AE168" t="str">
        <f>CLEAN(ARD_SAFE_PROCESSED_20220608[[#This Row],[Column2]])</f>
        <v>014880</v>
      </c>
      <c r="AF168" t="str">
        <f>CLEAN(ARD_SAFE_PROCESSED_20220608[[#This Row],[Column3]])</f>
        <v>4041414</v>
      </c>
      <c r="AG168" t="str">
        <f>CLEAN(ARD_SAFE_PROCESSED_20220608[[#This Row],[Column4]])</f>
        <v>EC</v>
      </c>
      <c r="AH168" t="str">
        <f>CLEAN(ARD_SAFE_PROCESSED_20220608[[#This Row],[Column5]])</f>
        <v>20251016</v>
      </c>
      <c r="AI168" t="str">
        <f>CLEAN(ARD_SAFE_PROCESSED_20220608[[#This Row],[Column6]])</f>
        <v>604</v>
      </c>
      <c r="AJ168" t="str">
        <f>CLEAN(ARD_SAFE_PROCESSED_20220608[[#This Row],[Column7]])</f>
        <v>76</v>
      </c>
      <c r="AK168" t="str">
        <f>CLEAN(ARD_SAFE_PROCESSED_20220608[[#This Row],[Column8]])</f>
        <v xml:space="preserve">PYU*CINEPLANET                </v>
      </c>
      <c r="AL168" t="str">
        <f>CLEAN(ARD_SAFE_PROCESSED_20220608[[#This Row],[Column9]])</f>
        <v>20251017</v>
      </c>
      <c r="AM168" t="str">
        <f>CLEAN(ARD_SAFE_PROCESSED_20220608[[#This Row],[Column10]])</f>
        <v xml:space="preserve">'                       </v>
      </c>
      <c r="AN168" t="s">
        <v>8418</v>
      </c>
      <c r="AO168" t="str">
        <f>CLEAN(ARD_SAFE_PROCESSED_20220608[[#This Row],[Column12]])</f>
        <v>6770755</v>
      </c>
      <c r="AP168" t="str">
        <f>CLEAN(ARD_SAFE_PROCESSED_20220608[[#This Row],[Column13]])</f>
        <v xml:space="preserve">   </v>
      </c>
      <c r="AQ168" t="str">
        <f>CLEAN(ARD_SAFE_PROCESSED_20220608[[#This Row],[Column14]])</f>
        <v xml:space="preserve">PV000000  </v>
      </c>
      <c r="AR168" t="str">
        <f>CLEAN(ARD_SAFE_PROCESSED_20220608[[#This Row],[Column15]])</f>
        <v xml:space="preserve">E-COMMERCE                                        </v>
      </c>
      <c r="AS168" t="str">
        <f>CLEAN(ARD_SAFE_PROCESSED_20220608[[#This Row],[Column16]])</f>
        <v>1041485312955e1</v>
      </c>
      <c r="AT168" t="str">
        <f>CLEAN(ARD_SAFE_PROCESSED_20220608[[#This Row],[Column17]])</f>
        <v>165.00</v>
      </c>
      <c r="AU168" t="str">
        <f>CLEAN(ARD_SAFE_PROCESSED_20220608[[#This Row],[Column18]])</f>
        <v xml:space="preserve">' </v>
      </c>
      <c r="AV168" t="str">
        <f>CLEAN(ARD_SAFE_PROCESSED_20220608[[#This Row],[Column19]])</f>
        <v xml:space="preserve">          </v>
      </c>
      <c r="AW168" t="str">
        <f>CLEAN(ARD_SAFE_PROCESSED_20220608[[#This Row],[Column20]])</f>
        <v>20251016</v>
      </c>
      <c r="AX168" t="str">
        <f>CLEAN(ARD_SAFE_PROCESSED_20220608[[#This Row],[Column21]])</f>
        <v>211853</v>
      </c>
      <c r="AY168" t="str">
        <f>LEFT(ARD_SAFE_PROCESSED_20220608[[#This Row],[Column1]],6)</f>
        <v>489068</v>
      </c>
      <c r="AZ168" t="str">
        <f>RIGHT(ARD_SAFE_PROCESSED_20220608[[#This Row],[Column1]],4)</f>
        <v>4972</v>
      </c>
      <c r="BA168" s="2">
        <f t="shared" si="27"/>
        <v>45993</v>
      </c>
      <c r="BB168">
        <f t="shared" si="28"/>
        <v>48.49</v>
      </c>
      <c r="BC168">
        <f t="shared" si="29"/>
        <v>165</v>
      </c>
      <c r="BD168" t="str">
        <f t="shared" si="30"/>
        <v>6</v>
      </c>
      <c r="BE168" t="str">
        <f t="shared" si="31"/>
        <v>F:TC40</v>
      </c>
    </row>
    <row r="169" spans="1:57" hidden="1" x14ac:dyDescent="0.3">
      <c r="A169" t="s">
        <v>8422</v>
      </c>
      <c r="B169" t="s">
        <v>8428</v>
      </c>
      <c r="C169" t="s">
        <v>315</v>
      </c>
      <c r="D169" t="s">
        <v>25</v>
      </c>
      <c r="E169" t="s">
        <v>311</v>
      </c>
      <c r="F169" t="s">
        <v>28</v>
      </c>
      <c r="G169" t="s">
        <v>29</v>
      </c>
      <c r="H169" t="s">
        <v>76</v>
      </c>
      <c r="I169" t="s">
        <v>311</v>
      </c>
      <c r="J169" t="s">
        <v>21</v>
      </c>
      <c r="K169" t="s">
        <v>8429</v>
      </c>
      <c r="L169" t="s">
        <v>8430</v>
      </c>
      <c r="M169" t="s">
        <v>65</v>
      </c>
      <c r="N169" t="s">
        <v>26</v>
      </c>
      <c r="O169" t="s">
        <v>27</v>
      </c>
      <c r="P169" t="s">
        <v>8431</v>
      </c>
      <c r="Q169" t="s">
        <v>8206</v>
      </c>
      <c r="R169" t="s">
        <v>23</v>
      </c>
      <c r="S169" t="s">
        <v>24</v>
      </c>
      <c r="T169" t="s">
        <v>311</v>
      </c>
      <c r="U169" t="s">
        <v>8432</v>
      </c>
      <c r="W169" t="s">
        <v>6004</v>
      </c>
      <c r="X169" t="s">
        <v>28</v>
      </c>
      <c r="Y169" t="e">
        <f>VLOOKUP(W169,ARD_SAFE_PROCESSED_20220608[[#This Row],[Column11]],1,FALSE)</f>
        <v>#N/A</v>
      </c>
      <c r="AB169" t="str">
        <f>CONCATENATE(LEFT(ARD_SAFE_PROCESSED_20220608[[#This Row],[Column1]],6),"******",RIGHT(ARD_SAFE_PROCESSED_20220608[[#This Row],[Column1]],4),";",ARD_SAFE_PROCESSED_20220608[[#This Row],[Column11]])</f>
        <v>489068******6514;74357045290008533029188</v>
      </c>
      <c r="AD169" t="str">
        <f>CLEAN(ARD_SAFE_PROCESSED_20220608[[#This Row],[Column1]])</f>
        <v>4890680018346514</v>
      </c>
      <c r="AE169" t="str">
        <f>CLEAN(ARD_SAFE_PROCESSED_20220608[[#This Row],[Column2]])</f>
        <v>007187</v>
      </c>
      <c r="AF169" t="str">
        <f>CLEAN(ARD_SAFE_PROCESSED_20220608[[#This Row],[Column3]])</f>
        <v>4041414</v>
      </c>
      <c r="AG169" t="str">
        <f>CLEAN(ARD_SAFE_PROCESSED_20220608[[#This Row],[Column4]])</f>
        <v>EC</v>
      </c>
      <c r="AH169" t="str">
        <f>CLEAN(ARD_SAFE_PROCESSED_20220608[[#This Row],[Column5]])</f>
        <v>20251017</v>
      </c>
      <c r="AI169" t="str">
        <f>CLEAN(ARD_SAFE_PROCESSED_20220608[[#This Row],[Column6]])</f>
        <v>604</v>
      </c>
      <c r="AJ169" t="str">
        <f>CLEAN(ARD_SAFE_PROCESSED_20220608[[#This Row],[Column7]])</f>
        <v>76</v>
      </c>
      <c r="AK169" t="str">
        <f>CLEAN(ARD_SAFE_PROCESSED_20220608[[#This Row],[Column8]])</f>
        <v xml:space="preserve">PYU*CINEPLANET                </v>
      </c>
      <c r="AL169" t="str">
        <f>CLEAN(ARD_SAFE_PROCESSED_20220608[[#This Row],[Column9]])</f>
        <v>20251017</v>
      </c>
      <c r="AM169" t="str">
        <f>CLEAN(ARD_SAFE_PROCESSED_20220608[[#This Row],[Column10]])</f>
        <v xml:space="preserve">'                       </v>
      </c>
      <c r="AN169" t="s">
        <v>8429</v>
      </c>
      <c r="AO169" t="str">
        <f>CLEAN(ARD_SAFE_PROCESSED_20220608[[#This Row],[Column12]])</f>
        <v>7120477</v>
      </c>
      <c r="AP169" t="str">
        <f>CLEAN(ARD_SAFE_PROCESSED_20220608[[#This Row],[Column13]])</f>
        <v xml:space="preserve">   </v>
      </c>
      <c r="AQ169" t="str">
        <f>CLEAN(ARD_SAFE_PROCESSED_20220608[[#This Row],[Column14]])</f>
        <v xml:space="preserve">PV000000  </v>
      </c>
      <c r="AR169" t="str">
        <f>CLEAN(ARD_SAFE_PROCESSED_20220608[[#This Row],[Column15]])</f>
        <v xml:space="preserve">E-COMMERCE                                        </v>
      </c>
      <c r="AS169" t="str">
        <f>CLEAN(ARD_SAFE_PROCESSED_20220608[[#This Row],[Column16]])</f>
        <v>104150183524525</v>
      </c>
      <c r="AT169" t="str">
        <f>CLEAN(ARD_SAFE_PROCESSED_20220608[[#This Row],[Column17]])</f>
        <v>98.00</v>
      </c>
      <c r="AU169" t="str">
        <f>CLEAN(ARD_SAFE_PROCESSED_20220608[[#This Row],[Column18]])</f>
        <v xml:space="preserve">' </v>
      </c>
      <c r="AV169" t="str">
        <f>CLEAN(ARD_SAFE_PROCESSED_20220608[[#This Row],[Column19]])</f>
        <v xml:space="preserve">          </v>
      </c>
      <c r="AW169" t="str">
        <f>CLEAN(ARD_SAFE_PROCESSED_20220608[[#This Row],[Column20]])</f>
        <v>20251017</v>
      </c>
      <c r="AX169" t="str">
        <f>CLEAN(ARD_SAFE_PROCESSED_20220608[[#This Row],[Column21]])</f>
        <v>170243</v>
      </c>
      <c r="AY169" t="str">
        <f>LEFT(ARD_SAFE_PROCESSED_20220608[[#This Row],[Column1]],6)</f>
        <v>489068</v>
      </c>
      <c r="AZ169" t="str">
        <f>RIGHT(ARD_SAFE_PROCESSED_20220608[[#This Row],[Column1]],4)</f>
        <v>6514</v>
      </c>
      <c r="BA169" s="2">
        <f t="shared" ref="BA169:BA232" si="32">VLOOKUP(AB169,x,6,FALSE)</f>
        <v>45993</v>
      </c>
      <c r="BB169">
        <f t="shared" ref="BB169:BB232" si="33">VLOOKUP(AB169,x,2,FALSE)</f>
        <v>28.92</v>
      </c>
      <c r="BC169">
        <f t="shared" ref="BC169:BC232" si="34">VLOOKUP(AB169,x,3,FALSE)</f>
        <v>98</v>
      </c>
      <c r="BD169" t="str">
        <f t="shared" ref="BD169:BD232" si="35">VLOOKUP(AB169,x,4,FALSE)</f>
        <v>6</v>
      </c>
      <c r="BE169" t="str">
        <f t="shared" ref="BE169:BE232" si="36">VLOOKUP(AB169,x,5,FALSE)</f>
        <v>F:TC40</v>
      </c>
    </row>
    <row r="170" spans="1:57" hidden="1" x14ac:dyDescent="0.3">
      <c r="A170" t="s">
        <v>8422</v>
      </c>
      <c r="B170" t="s">
        <v>8433</v>
      </c>
      <c r="C170" t="s">
        <v>315</v>
      </c>
      <c r="D170" t="s">
        <v>25</v>
      </c>
      <c r="E170" t="s">
        <v>311</v>
      </c>
      <c r="F170" t="s">
        <v>28</v>
      </c>
      <c r="G170" t="s">
        <v>29</v>
      </c>
      <c r="H170" t="s">
        <v>76</v>
      </c>
      <c r="I170" t="s">
        <v>311</v>
      </c>
      <c r="J170" t="s">
        <v>21</v>
      </c>
      <c r="K170" t="s">
        <v>8434</v>
      </c>
      <c r="L170" t="s">
        <v>8435</v>
      </c>
      <c r="M170" t="s">
        <v>65</v>
      </c>
      <c r="N170" t="s">
        <v>26</v>
      </c>
      <c r="O170" t="s">
        <v>27</v>
      </c>
      <c r="P170" t="s">
        <v>8436</v>
      </c>
      <c r="Q170" t="s">
        <v>8437</v>
      </c>
      <c r="R170" t="s">
        <v>23</v>
      </c>
      <c r="S170" t="s">
        <v>24</v>
      </c>
      <c r="T170" t="s">
        <v>311</v>
      </c>
      <c r="U170" t="s">
        <v>7350</v>
      </c>
      <c r="W170" t="s">
        <v>5998</v>
      </c>
      <c r="X170" t="s">
        <v>28</v>
      </c>
      <c r="Y170" t="e">
        <f>VLOOKUP(W170,ARD_SAFE_PROCESSED_20220608[[#This Row],[Column11]],1,FALSE)</f>
        <v>#N/A</v>
      </c>
      <c r="AB170" t="str">
        <f>CONCATENATE(LEFT(ARD_SAFE_PROCESSED_20220608[[#This Row],[Column1]],6),"******",RIGHT(ARD_SAFE_PROCESSED_20220608[[#This Row],[Column1]],4),";",ARD_SAFE_PROCESSED_20220608[[#This Row],[Column11]])</f>
        <v>489068******6514;74357045290008533043437</v>
      </c>
      <c r="AD170" t="str">
        <f>CLEAN(ARD_SAFE_PROCESSED_20220608[[#This Row],[Column1]])</f>
        <v>4890680018346514</v>
      </c>
      <c r="AE170" t="str">
        <f>CLEAN(ARD_SAFE_PROCESSED_20220608[[#This Row],[Column2]])</f>
        <v>009542</v>
      </c>
      <c r="AF170" t="str">
        <f>CLEAN(ARD_SAFE_PROCESSED_20220608[[#This Row],[Column3]])</f>
        <v>4041414</v>
      </c>
      <c r="AG170" t="str">
        <f>CLEAN(ARD_SAFE_PROCESSED_20220608[[#This Row],[Column4]])</f>
        <v>EC</v>
      </c>
      <c r="AH170" t="str">
        <f>CLEAN(ARD_SAFE_PROCESSED_20220608[[#This Row],[Column5]])</f>
        <v>20251017</v>
      </c>
      <c r="AI170" t="str">
        <f>CLEAN(ARD_SAFE_PROCESSED_20220608[[#This Row],[Column6]])</f>
        <v>604</v>
      </c>
      <c r="AJ170" t="str">
        <f>CLEAN(ARD_SAFE_PROCESSED_20220608[[#This Row],[Column7]])</f>
        <v>76</v>
      </c>
      <c r="AK170" t="str">
        <f>CLEAN(ARD_SAFE_PROCESSED_20220608[[#This Row],[Column8]])</f>
        <v xml:space="preserve">PYU*CINEPLANET                </v>
      </c>
      <c r="AL170" t="str">
        <f>CLEAN(ARD_SAFE_PROCESSED_20220608[[#This Row],[Column9]])</f>
        <v>20251017</v>
      </c>
      <c r="AM170" t="str">
        <f>CLEAN(ARD_SAFE_PROCESSED_20220608[[#This Row],[Column10]])</f>
        <v xml:space="preserve">'                       </v>
      </c>
      <c r="AN170" t="s">
        <v>8434</v>
      </c>
      <c r="AO170" t="str">
        <f>CLEAN(ARD_SAFE_PROCESSED_20220608[[#This Row],[Column12]])</f>
        <v>7181679</v>
      </c>
      <c r="AP170" t="str">
        <f>CLEAN(ARD_SAFE_PROCESSED_20220608[[#This Row],[Column13]])</f>
        <v xml:space="preserve">   </v>
      </c>
      <c r="AQ170" t="str">
        <f>CLEAN(ARD_SAFE_PROCESSED_20220608[[#This Row],[Column14]])</f>
        <v xml:space="preserve">PV000000  </v>
      </c>
      <c r="AR170" t="str">
        <f>CLEAN(ARD_SAFE_PROCESSED_20220608[[#This Row],[Column15]])</f>
        <v xml:space="preserve">E-COMMERCE                                        </v>
      </c>
      <c r="AS170" t="str">
        <f>CLEAN(ARD_SAFE_PROCESSED_20220608[[#This Row],[Column16]])</f>
        <v>1041504934057a6</v>
      </c>
      <c r="AT170" t="str">
        <f>CLEAN(ARD_SAFE_PROCESSED_20220608[[#This Row],[Column17]])</f>
        <v>216.00</v>
      </c>
      <c r="AU170" t="str">
        <f>CLEAN(ARD_SAFE_PROCESSED_20220608[[#This Row],[Column18]])</f>
        <v xml:space="preserve">' </v>
      </c>
      <c r="AV170" t="str">
        <f>CLEAN(ARD_SAFE_PROCESSED_20220608[[#This Row],[Column19]])</f>
        <v xml:space="preserve">          </v>
      </c>
      <c r="AW170" t="str">
        <f>CLEAN(ARD_SAFE_PROCESSED_20220608[[#This Row],[Column20]])</f>
        <v>20251017</v>
      </c>
      <c r="AX170" t="str">
        <f>CLEAN(ARD_SAFE_PROCESSED_20220608[[#This Row],[Column21]])</f>
        <v>191243</v>
      </c>
      <c r="AY170" t="str">
        <f>LEFT(ARD_SAFE_PROCESSED_20220608[[#This Row],[Column1]],6)</f>
        <v>489068</v>
      </c>
      <c r="AZ170" t="str">
        <f>RIGHT(ARD_SAFE_PROCESSED_20220608[[#This Row],[Column1]],4)</f>
        <v>6514</v>
      </c>
      <c r="BA170" s="2">
        <f t="shared" si="32"/>
        <v>45993</v>
      </c>
      <c r="BB170">
        <f t="shared" si="33"/>
        <v>63.74</v>
      </c>
      <c r="BC170">
        <f t="shared" si="34"/>
        <v>216</v>
      </c>
      <c r="BD170" t="str">
        <f t="shared" si="35"/>
        <v>6</v>
      </c>
      <c r="BE170" t="str">
        <f t="shared" si="36"/>
        <v>F:TC40</v>
      </c>
    </row>
    <row r="171" spans="1:57" hidden="1" x14ac:dyDescent="0.3">
      <c r="A171" t="s">
        <v>5775</v>
      </c>
      <c r="B171" t="s">
        <v>5784</v>
      </c>
      <c r="C171" t="s">
        <v>5777</v>
      </c>
      <c r="D171" t="s">
        <v>72</v>
      </c>
      <c r="E171" t="s">
        <v>313</v>
      </c>
      <c r="F171" t="s">
        <v>28</v>
      </c>
      <c r="G171" t="s">
        <v>29</v>
      </c>
      <c r="H171" t="s">
        <v>5778</v>
      </c>
      <c r="I171" t="s">
        <v>313</v>
      </c>
      <c r="J171" t="s">
        <v>21</v>
      </c>
      <c r="K171" t="s">
        <v>5785</v>
      </c>
      <c r="L171" t="s">
        <v>94</v>
      </c>
      <c r="M171" t="s">
        <v>65</v>
      </c>
      <c r="N171" t="s">
        <v>67</v>
      </c>
      <c r="O171" t="s">
        <v>73</v>
      </c>
      <c r="P171" t="s">
        <v>22</v>
      </c>
      <c r="Q171" t="s">
        <v>68</v>
      </c>
      <c r="R171" t="s">
        <v>23</v>
      </c>
      <c r="S171" t="s">
        <v>24</v>
      </c>
      <c r="T171" t="s">
        <v>313</v>
      </c>
      <c r="U171" t="s">
        <v>5786</v>
      </c>
      <c r="W171" t="s">
        <v>6010</v>
      </c>
      <c r="X171" t="s">
        <v>28</v>
      </c>
      <c r="Y171" t="e">
        <f>VLOOKUP(W171,ARD_SAFE_PROCESSED_20220608[[#This Row],[Column11]],1,FALSE)</f>
        <v>#N/A</v>
      </c>
      <c r="AB171" t="str">
        <f>CONCATENATE(LEFT(ARD_SAFE_PROCESSED_20220608[[#This Row],[Column1]],6),"******",RIGHT(ARD_SAFE_PROCESSED_20220608[[#This Row],[Column1]],4),";",ARD_SAFE_PROCESSED_20220608[[#This Row],[Column11]])</f>
        <v>453747******7024;74357045291000366500012</v>
      </c>
      <c r="AD171" t="str">
        <f>CLEAN(ARD_SAFE_PROCESSED_20220608[[#This Row],[Column1]])</f>
        <v>4537471595477024</v>
      </c>
      <c r="AE171" t="str">
        <f>CLEAN(ARD_SAFE_PROCESSED_20220608[[#This Row],[Column2]])</f>
        <v>030791</v>
      </c>
      <c r="AF171" t="str">
        <f>CLEAN(ARD_SAFE_PROCESSED_20220608[[#This Row],[Column3]])</f>
        <v>5880698</v>
      </c>
      <c r="AG171" t="str">
        <f>CLEAN(ARD_SAFE_PROCESSED_20220608[[#This Row],[Column4]])</f>
        <v>PC</v>
      </c>
      <c r="AH171" t="str">
        <f>CLEAN(ARD_SAFE_PROCESSED_20220608[[#This Row],[Column5]])</f>
        <v>20251018</v>
      </c>
      <c r="AI171" t="str">
        <f>CLEAN(ARD_SAFE_PROCESSED_20220608[[#This Row],[Column6]])</f>
        <v>604</v>
      </c>
      <c r="AJ171" t="str">
        <f>CLEAN(ARD_SAFE_PROCESSED_20220608[[#This Row],[Column7]])</f>
        <v>76</v>
      </c>
      <c r="AK171" t="str">
        <f>CLEAN(ARD_SAFE_PROCESSED_20220608[[#This Row],[Column8]])</f>
        <v xml:space="preserve">IZI*MINIMARKET PABLO          </v>
      </c>
      <c r="AL171" t="str">
        <f>CLEAN(ARD_SAFE_PROCESSED_20220608[[#This Row],[Column9]])</f>
        <v>20251018</v>
      </c>
      <c r="AM171" t="str">
        <f>CLEAN(ARD_SAFE_PROCESSED_20220608[[#This Row],[Column10]])</f>
        <v xml:space="preserve">'                       </v>
      </c>
      <c r="AN171" t="s">
        <v>5785</v>
      </c>
      <c r="AO171" t="str">
        <f>CLEAN(ARD_SAFE_PROCESSED_20220608[[#This Row],[Column12]])</f>
        <v>4</v>
      </c>
      <c r="AP171" t="str">
        <f>CLEAN(ARD_SAFE_PROCESSED_20220608[[#This Row],[Column13]])</f>
        <v xml:space="preserve">   </v>
      </c>
      <c r="AQ171" t="str">
        <f>CLEAN(ARD_SAFE_PROCESSED_20220608[[#This Row],[Column14]])</f>
        <v xml:space="preserve">PS0001    </v>
      </c>
      <c r="AR171" t="str">
        <f>CLEAN(ARD_SAFE_PROCESSED_20220608[[#This Row],[Column15]])</f>
        <v xml:space="preserve">POS CHIP EMV                                      </v>
      </c>
      <c r="AS171" t="str">
        <f>CLEAN(ARD_SAFE_PROCESSED_20220608[[#This Row],[Column16]])</f>
        <v xml:space="preserve">               </v>
      </c>
      <c r="AT171" t="str">
        <f>CLEAN(ARD_SAFE_PROCESSED_20220608[[#This Row],[Column17]])</f>
        <v>150.00</v>
      </c>
      <c r="AU171" t="str">
        <f>CLEAN(ARD_SAFE_PROCESSED_20220608[[#This Row],[Column18]])</f>
        <v xml:space="preserve">' </v>
      </c>
      <c r="AV171" t="str">
        <f>CLEAN(ARD_SAFE_PROCESSED_20220608[[#This Row],[Column19]])</f>
        <v xml:space="preserve">          </v>
      </c>
      <c r="AW171" t="str">
        <f>CLEAN(ARD_SAFE_PROCESSED_20220608[[#This Row],[Column20]])</f>
        <v>20251018</v>
      </c>
      <c r="AX171" t="str">
        <f>CLEAN(ARD_SAFE_PROCESSED_20220608[[#This Row],[Column21]])</f>
        <v>131435</v>
      </c>
      <c r="AY171" t="str">
        <f>LEFT(ARD_SAFE_PROCESSED_20220608[[#This Row],[Column1]],6)</f>
        <v>453747</v>
      </c>
      <c r="AZ171" t="str">
        <f>RIGHT(ARD_SAFE_PROCESSED_20220608[[#This Row],[Column1]],4)</f>
        <v>7024</v>
      </c>
      <c r="BA171" s="2">
        <f t="shared" si="32"/>
        <v>45994</v>
      </c>
      <c r="BB171">
        <f t="shared" si="33"/>
        <v>44.37</v>
      </c>
      <c r="BC171">
        <f t="shared" si="34"/>
        <v>62.42</v>
      </c>
      <c r="BD171" t="str">
        <f t="shared" si="35"/>
        <v>1</v>
      </c>
      <c r="BE171" t="str">
        <f t="shared" si="36"/>
        <v>F:TC40</v>
      </c>
    </row>
    <row r="172" spans="1:57" hidden="1" x14ac:dyDescent="0.3">
      <c r="A172" t="s">
        <v>5775</v>
      </c>
      <c r="B172" t="s">
        <v>5787</v>
      </c>
      <c r="C172" t="s">
        <v>5777</v>
      </c>
      <c r="D172" t="s">
        <v>72</v>
      </c>
      <c r="E172" t="s">
        <v>313</v>
      </c>
      <c r="F172" t="s">
        <v>28</v>
      </c>
      <c r="G172" t="s">
        <v>29</v>
      </c>
      <c r="H172" t="s">
        <v>5778</v>
      </c>
      <c r="I172" t="s">
        <v>313</v>
      </c>
      <c r="J172" t="s">
        <v>21</v>
      </c>
      <c r="K172" t="s">
        <v>5788</v>
      </c>
      <c r="L172" t="s">
        <v>91</v>
      </c>
      <c r="M172" t="s">
        <v>65</v>
      </c>
      <c r="N172" t="s">
        <v>67</v>
      </c>
      <c r="O172" t="s">
        <v>73</v>
      </c>
      <c r="P172" t="s">
        <v>22</v>
      </c>
      <c r="Q172" t="s">
        <v>68</v>
      </c>
      <c r="R172" t="s">
        <v>23</v>
      </c>
      <c r="S172" t="s">
        <v>24</v>
      </c>
      <c r="T172" t="s">
        <v>313</v>
      </c>
      <c r="U172" t="s">
        <v>5789</v>
      </c>
      <c r="W172" t="s">
        <v>6015</v>
      </c>
      <c r="X172" t="s">
        <v>28</v>
      </c>
      <c r="Y172" t="e">
        <f>VLOOKUP(W172,ARD_SAFE_PROCESSED_20220608[[#This Row],[Column11]],1,FALSE)</f>
        <v>#N/A</v>
      </c>
      <c r="AB172" t="str">
        <f>CONCATENATE(LEFT(ARD_SAFE_PROCESSED_20220608[[#This Row],[Column1]],6),"******",RIGHT(ARD_SAFE_PROCESSED_20220608[[#This Row],[Column1]],4),";",ARD_SAFE_PROCESSED_20220608[[#This Row],[Column11]])</f>
        <v>453747******7024;74357045291000366500020</v>
      </c>
      <c r="AD172" t="str">
        <f>CLEAN(ARD_SAFE_PROCESSED_20220608[[#This Row],[Column1]])</f>
        <v>4537471595477024</v>
      </c>
      <c r="AE172" t="str">
        <f>CLEAN(ARD_SAFE_PROCESSED_20220608[[#This Row],[Column2]])</f>
        <v>037148</v>
      </c>
      <c r="AF172" t="str">
        <f>CLEAN(ARD_SAFE_PROCESSED_20220608[[#This Row],[Column3]])</f>
        <v>5880698</v>
      </c>
      <c r="AG172" t="str">
        <f>CLEAN(ARD_SAFE_PROCESSED_20220608[[#This Row],[Column4]])</f>
        <v>PC</v>
      </c>
      <c r="AH172" t="str">
        <f>CLEAN(ARD_SAFE_PROCESSED_20220608[[#This Row],[Column5]])</f>
        <v>20251018</v>
      </c>
      <c r="AI172" t="str">
        <f>CLEAN(ARD_SAFE_PROCESSED_20220608[[#This Row],[Column6]])</f>
        <v>604</v>
      </c>
      <c r="AJ172" t="str">
        <f>CLEAN(ARD_SAFE_PROCESSED_20220608[[#This Row],[Column7]])</f>
        <v>76</v>
      </c>
      <c r="AK172" t="str">
        <f>CLEAN(ARD_SAFE_PROCESSED_20220608[[#This Row],[Column8]])</f>
        <v xml:space="preserve">IZI*MINIMARKET PABLO          </v>
      </c>
      <c r="AL172" t="str">
        <f>CLEAN(ARD_SAFE_PROCESSED_20220608[[#This Row],[Column9]])</f>
        <v>20251018</v>
      </c>
      <c r="AM172" t="str">
        <f>CLEAN(ARD_SAFE_PROCESSED_20220608[[#This Row],[Column10]])</f>
        <v xml:space="preserve">'                       </v>
      </c>
      <c r="AN172" t="s">
        <v>5788</v>
      </c>
      <c r="AO172" t="str">
        <f>CLEAN(ARD_SAFE_PROCESSED_20220608[[#This Row],[Column12]])</f>
        <v>6</v>
      </c>
      <c r="AP172" t="str">
        <f>CLEAN(ARD_SAFE_PROCESSED_20220608[[#This Row],[Column13]])</f>
        <v xml:space="preserve">   </v>
      </c>
      <c r="AQ172" t="str">
        <f>CLEAN(ARD_SAFE_PROCESSED_20220608[[#This Row],[Column14]])</f>
        <v xml:space="preserve">PS0001    </v>
      </c>
      <c r="AR172" t="str">
        <f>CLEAN(ARD_SAFE_PROCESSED_20220608[[#This Row],[Column15]])</f>
        <v xml:space="preserve">POS CHIP EMV                                      </v>
      </c>
      <c r="AS172" t="str">
        <f>CLEAN(ARD_SAFE_PROCESSED_20220608[[#This Row],[Column16]])</f>
        <v xml:space="preserve">               </v>
      </c>
      <c r="AT172" t="str">
        <f>CLEAN(ARD_SAFE_PROCESSED_20220608[[#This Row],[Column17]])</f>
        <v>150.00</v>
      </c>
      <c r="AU172" t="str">
        <f>CLEAN(ARD_SAFE_PROCESSED_20220608[[#This Row],[Column18]])</f>
        <v xml:space="preserve">' </v>
      </c>
      <c r="AV172" t="str">
        <f>CLEAN(ARD_SAFE_PROCESSED_20220608[[#This Row],[Column19]])</f>
        <v xml:space="preserve">          </v>
      </c>
      <c r="AW172" t="str">
        <f>CLEAN(ARD_SAFE_PROCESSED_20220608[[#This Row],[Column20]])</f>
        <v>20251018</v>
      </c>
      <c r="AX172" t="str">
        <f>CLEAN(ARD_SAFE_PROCESSED_20220608[[#This Row],[Column21]])</f>
        <v>131456</v>
      </c>
      <c r="AY172" t="str">
        <f>LEFT(ARD_SAFE_PROCESSED_20220608[[#This Row],[Column1]],6)</f>
        <v>453747</v>
      </c>
      <c r="AZ172" t="str">
        <f>RIGHT(ARD_SAFE_PROCESSED_20220608[[#This Row],[Column1]],4)</f>
        <v>7024</v>
      </c>
      <c r="BA172" s="2">
        <f t="shared" si="32"/>
        <v>45994</v>
      </c>
      <c r="BB172">
        <f t="shared" si="33"/>
        <v>44.37</v>
      </c>
      <c r="BC172">
        <f t="shared" si="34"/>
        <v>62.42</v>
      </c>
      <c r="BD172" t="str">
        <f t="shared" si="35"/>
        <v>1</v>
      </c>
      <c r="BE172" t="str">
        <f t="shared" si="36"/>
        <v>F:TC40</v>
      </c>
    </row>
    <row r="173" spans="1:57" hidden="1" x14ac:dyDescent="0.3">
      <c r="A173" t="s">
        <v>5775</v>
      </c>
      <c r="B173" t="s">
        <v>5790</v>
      </c>
      <c r="C173" t="s">
        <v>5777</v>
      </c>
      <c r="D173" t="s">
        <v>72</v>
      </c>
      <c r="E173" t="s">
        <v>313</v>
      </c>
      <c r="F173" t="s">
        <v>28</v>
      </c>
      <c r="G173" t="s">
        <v>29</v>
      </c>
      <c r="H173" t="s">
        <v>5778</v>
      </c>
      <c r="I173" t="s">
        <v>313</v>
      </c>
      <c r="J173" t="s">
        <v>21</v>
      </c>
      <c r="K173" t="s">
        <v>5791</v>
      </c>
      <c r="L173" t="s">
        <v>393</v>
      </c>
      <c r="M173" t="s">
        <v>65</v>
      </c>
      <c r="N173" t="s">
        <v>67</v>
      </c>
      <c r="O173" t="s">
        <v>73</v>
      </c>
      <c r="P173" t="s">
        <v>22</v>
      </c>
      <c r="Q173" t="s">
        <v>68</v>
      </c>
      <c r="R173" t="s">
        <v>23</v>
      </c>
      <c r="S173" t="s">
        <v>24</v>
      </c>
      <c r="T173" t="s">
        <v>313</v>
      </c>
      <c r="U173" t="s">
        <v>5792</v>
      </c>
      <c r="W173" t="s">
        <v>6022</v>
      </c>
      <c r="X173" t="s">
        <v>28</v>
      </c>
      <c r="Y173" t="e">
        <f>VLOOKUP(W173,ARD_SAFE_PROCESSED_20220608[[#This Row],[Column11]],1,FALSE)</f>
        <v>#N/A</v>
      </c>
      <c r="AB173" t="str">
        <f>CONCATENATE(LEFT(ARD_SAFE_PROCESSED_20220608[[#This Row],[Column1]],6),"******",RIGHT(ARD_SAFE_PROCESSED_20220608[[#This Row],[Column1]],4),";",ARD_SAFE_PROCESSED_20220608[[#This Row],[Column11]])</f>
        <v>453747******7024;74357045291000366500038</v>
      </c>
      <c r="AD173" t="str">
        <f>CLEAN(ARD_SAFE_PROCESSED_20220608[[#This Row],[Column1]])</f>
        <v>4537471595477024</v>
      </c>
      <c r="AE173" t="str">
        <f>CLEAN(ARD_SAFE_PROCESSED_20220608[[#This Row],[Column2]])</f>
        <v>053465</v>
      </c>
      <c r="AF173" t="str">
        <f>CLEAN(ARD_SAFE_PROCESSED_20220608[[#This Row],[Column3]])</f>
        <v>5880698</v>
      </c>
      <c r="AG173" t="str">
        <f>CLEAN(ARD_SAFE_PROCESSED_20220608[[#This Row],[Column4]])</f>
        <v>PC</v>
      </c>
      <c r="AH173" t="str">
        <f>CLEAN(ARD_SAFE_PROCESSED_20220608[[#This Row],[Column5]])</f>
        <v>20251018</v>
      </c>
      <c r="AI173" t="str">
        <f>CLEAN(ARD_SAFE_PROCESSED_20220608[[#This Row],[Column6]])</f>
        <v>604</v>
      </c>
      <c r="AJ173" t="str">
        <f>CLEAN(ARD_SAFE_PROCESSED_20220608[[#This Row],[Column7]])</f>
        <v>76</v>
      </c>
      <c r="AK173" t="str">
        <f>CLEAN(ARD_SAFE_PROCESSED_20220608[[#This Row],[Column8]])</f>
        <v xml:space="preserve">IZI*MINIMARKET PABLO          </v>
      </c>
      <c r="AL173" t="str">
        <f>CLEAN(ARD_SAFE_PROCESSED_20220608[[#This Row],[Column9]])</f>
        <v>20251018</v>
      </c>
      <c r="AM173" t="str">
        <f>CLEAN(ARD_SAFE_PROCESSED_20220608[[#This Row],[Column10]])</f>
        <v xml:space="preserve">'                       </v>
      </c>
      <c r="AN173" t="s">
        <v>5791</v>
      </c>
      <c r="AO173" t="str">
        <f>CLEAN(ARD_SAFE_PROCESSED_20220608[[#This Row],[Column12]])</f>
        <v>8</v>
      </c>
      <c r="AP173" t="str">
        <f>CLEAN(ARD_SAFE_PROCESSED_20220608[[#This Row],[Column13]])</f>
        <v xml:space="preserve">   </v>
      </c>
      <c r="AQ173" t="str">
        <f>CLEAN(ARD_SAFE_PROCESSED_20220608[[#This Row],[Column14]])</f>
        <v xml:space="preserve">PS0001    </v>
      </c>
      <c r="AR173" t="str">
        <f>CLEAN(ARD_SAFE_PROCESSED_20220608[[#This Row],[Column15]])</f>
        <v xml:space="preserve">POS CHIP EMV                                      </v>
      </c>
      <c r="AS173" t="str">
        <f>CLEAN(ARD_SAFE_PROCESSED_20220608[[#This Row],[Column16]])</f>
        <v xml:space="preserve">               </v>
      </c>
      <c r="AT173" t="str">
        <f>CLEAN(ARD_SAFE_PROCESSED_20220608[[#This Row],[Column17]])</f>
        <v>150.00</v>
      </c>
      <c r="AU173" t="str">
        <f>CLEAN(ARD_SAFE_PROCESSED_20220608[[#This Row],[Column18]])</f>
        <v xml:space="preserve">' </v>
      </c>
      <c r="AV173" t="str">
        <f>CLEAN(ARD_SAFE_PROCESSED_20220608[[#This Row],[Column19]])</f>
        <v xml:space="preserve">          </v>
      </c>
      <c r="AW173" t="str">
        <f>CLEAN(ARD_SAFE_PROCESSED_20220608[[#This Row],[Column20]])</f>
        <v>20251018</v>
      </c>
      <c r="AX173" t="str">
        <f>CLEAN(ARD_SAFE_PROCESSED_20220608[[#This Row],[Column21]])</f>
        <v>131511</v>
      </c>
      <c r="AY173" t="str">
        <f>LEFT(ARD_SAFE_PROCESSED_20220608[[#This Row],[Column1]],6)</f>
        <v>453747</v>
      </c>
      <c r="AZ173" t="str">
        <f>RIGHT(ARD_SAFE_PROCESSED_20220608[[#This Row],[Column1]],4)</f>
        <v>7024</v>
      </c>
      <c r="BA173" s="2">
        <f t="shared" si="32"/>
        <v>45994</v>
      </c>
      <c r="BB173">
        <f t="shared" si="33"/>
        <v>44.37</v>
      </c>
      <c r="BC173">
        <f t="shared" si="34"/>
        <v>62.42</v>
      </c>
      <c r="BD173" t="str">
        <f t="shared" si="35"/>
        <v>1</v>
      </c>
      <c r="BE173" t="str">
        <f t="shared" si="36"/>
        <v>F:TC40</v>
      </c>
    </row>
    <row r="174" spans="1:57" hidden="1" x14ac:dyDescent="0.3">
      <c r="A174" t="s">
        <v>5775</v>
      </c>
      <c r="B174" t="s">
        <v>5793</v>
      </c>
      <c r="C174" t="s">
        <v>5777</v>
      </c>
      <c r="D174" t="s">
        <v>72</v>
      </c>
      <c r="E174" t="s">
        <v>313</v>
      </c>
      <c r="F174" t="s">
        <v>28</v>
      </c>
      <c r="G174" t="s">
        <v>29</v>
      </c>
      <c r="H174" t="s">
        <v>5778</v>
      </c>
      <c r="I174" t="s">
        <v>313</v>
      </c>
      <c r="J174" t="s">
        <v>21</v>
      </c>
      <c r="K174" t="s">
        <v>5794</v>
      </c>
      <c r="L174" t="s">
        <v>374</v>
      </c>
      <c r="M174" t="s">
        <v>65</v>
      </c>
      <c r="N174" t="s">
        <v>67</v>
      </c>
      <c r="O174" t="s">
        <v>73</v>
      </c>
      <c r="P174" t="s">
        <v>22</v>
      </c>
      <c r="Q174" t="s">
        <v>68</v>
      </c>
      <c r="R174" t="s">
        <v>23</v>
      </c>
      <c r="S174" t="s">
        <v>24</v>
      </c>
      <c r="T174" t="s">
        <v>313</v>
      </c>
      <c r="U174" t="s">
        <v>5795</v>
      </c>
      <c r="W174" t="s">
        <v>7986</v>
      </c>
      <c r="X174" t="s">
        <v>28</v>
      </c>
      <c r="Y174" t="e">
        <f>VLOOKUP(W174,ARD_SAFE_PROCESSED_20220608[[#This Row],[Column11]],1,FALSE)</f>
        <v>#N/A</v>
      </c>
      <c r="AB174" t="str">
        <f>CONCATENATE(LEFT(ARD_SAFE_PROCESSED_20220608[[#This Row],[Column1]],6),"******",RIGHT(ARD_SAFE_PROCESSED_20220608[[#This Row],[Column1]],4),";",ARD_SAFE_PROCESSED_20220608[[#This Row],[Column11]])</f>
        <v>453747******7024;74357045291000366500046</v>
      </c>
      <c r="AD174" t="str">
        <f>CLEAN(ARD_SAFE_PROCESSED_20220608[[#This Row],[Column1]])</f>
        <v>4537471595477024</v>
      </c>
      <c r="AE174" t="str">
        <f>CLEAN(ARD_SAFE_PROCESSED_20220608[[#This Row],[Column2]])</f>
        <v>057578</v>
      </c>
      <c r="AF174" t="str">
        <f>CLEAN(ARD_SAFE_PROCESSED_20220608[[#This Row],[Column3]])</f>
        <v>5880698</v>
      </c>
      <c r="AG174" t="str">
        <f>CLEAN(ARD_SAFE_PROCESSED_20220608[[#This Row],[Column4]])</f>
        <v>PC</v>
      </c>
      <c r="AH174" t="str">
        <f>CLEAN(ARD_SAFE_PROCESSED_20220608[[#This Row],[Column5]])</f>
        <v>20251018</v>
      </c>
      <c r="AI174" t="str">
        <f>CLEAN(ARD_SAFE_PROCESSED_20220608[[#This Row],[Column6]])</f>
        <v>604</v>
      </c>
      <c r="AJ174" t="str">
        <f>CLEAN(ARD_SAFE_PROCESSED_20220608[[#This Row],[Column7]])</f>
        <v>76</v>
      </c>
      <c r="AK174" t="str">
        <f>CLEAN(ARD_SAFE_PROCESSED_20220608[[#This Row],[Column8]])</f>
        <v xml:space="preserve">IZI*MINIMARKET PABLO          </v>
      </c>
      <c r="AL174" t="str">
        <f>CLEAN(ARD_SAFE_PROCESSED_20220608[[#This Row],[Column9]])</f>
        <v>20251018</v>
      </c>
      <c r="AM174" t="str">
        <f>CLEAN(ARD_SAFE_PROCESSED_20220608[[#This Row],[Column10]])</f>
        <v xml:space="preserve">'                       </v>
      </c>
      <c r="AN174" t="s">
        <v>5794</v>
      </c>
      <c r="AO174" t="str">
        <f>CLEAN(ARD_SAFE_PROCESSED_20220608[[#This Row],[Column12]])</f>
        <v>10</v>
      </c>
      <c r="AP174" t="str">
        <f>CLEAN(ARD_SAFE_PROCESSED_20220608[[#This Row],[Column13]])</f>
        <v xml:space="preserve">   </v>
      </c>
      <c r="AQ174" t="str">
        <f>CLEAN(ARD_SAFE_PROCESSED_20220608[[#This Row],[Column14]])</f>
        <v xml:space="preserve">PS0001    </v>
      </c>
      <c r="AR174" t="str">
        <f>CLEAN(ARD_SAFE_PROCESSED_20220608[[#This Row],[Column15]])</f>
        <v xml:space="preserve">POS CHIP EMV                                      </v>
      </c>
      <c r="AS174" t="str">
        <f>CLEAN(ARD_SAFE_PROCESSED_20220608[[#This Row],[Column16]])</f>
        <v xml:space="preserve">               </v>
      </c>
      <c r="AT174" t="str">
        <f>CLEAN(ARD_SAFE_PROCESSED_20220608[[#This Row],[Column17]])</f>
        <v>150.00</v>
      </c>
      <c r="AU174" t="str">
        <f>CLEAN(ARD_SAFE_PROCESSED_20220608[[#This Row],[Column18]])</f>
        <v xml:space="preserve">' </v>
      </c>
      <c r="AV174" t="str">
        <f>CLEAN(ARD_SAFE_PROCESSED_20220608[[#This Row],[Column19]])</f>
        <v xml:space="preserve">          </v>
      </c>
      <c r="AW174" t="str">
        <f>CLEAN(ARD_SAFE_PROCESSED_20220608[[#This Row],[Column20]])</f>
        <v>20251018</v>
      </c>
      <c r="AX174" t="str">
        <f>CLEAN(ARD_SAFE_PROCESSED_20220608[[#This Row],[Column21]])</f>
        <v>131524</v>
      </c>
      <c r="AY174" t="str">
        <f>LEFT(ARD_SAFE_PROCESSED_20220608[[#This Row],[Column1]],6)</f>
        <v>453747</v>
      </c>
      <c r="AZ174" t="str">
        <f>RIGHT(ARD_SAFE_PROCESSED_20220608[[#This Row],[Column1]],4)</f>
        <v>7024</v>
      </c>
      <c r="BA174" s="2">
        <f t="shared" si="32"/>
        <v>45994</v>
      </c>
      <c r="BB174">
        <f t="shared" si="33"/>
        <v>44.37</v>
      </c>
      <c r="BC174">
        <f t="shared" si="34"/>
        <v>62.42</v>
      </c>
      <c r="BD174" t="str">
        <f t="shared" si="35"/>
        <v>1</v>
      </c>
      <c r="BE174" t="str">
        <f t="shared" si="36"/>
        <v>F:TC40</v>
      </c>
    </row>
    <row r="175" spans="1:57" hidden="1" x14ac:dyDescent="0.3">
      <c r="A175" t="s">
        <v>5775</v>
      </c>
      <c r="B175" t="s">
        <v>5796</v>
      </c>
      <c r="C175" t="s">
        <v>5777</v>
      </c>
      <c r="D175" t="s">
        <v>72</v>
      </c>
      <c r="E175" t="s">
        <v>313</v>
      </c>
      <c r="F175" t="s">
        <v>28</v>
      </c>
      <c r="G175" t="s">
        <v>29</v>
      </c>
      <c r="H175" t="s">
        <v>5778</v>
      </c>
      <c r="I175" t="s">
        <v>313</v>
      </c>
      <c r="J175" t="s">
        <v>21</v>
      </c>
      <c r="K175" t="s">
        <v>5797</v>
      </c>
      <c r="L175" t="s">
        <v>475</v>
      </c>
      <c r="M175" t="s">
        <v>65</v>
      </c>
      <c r="N175" t="s">
        <v>67</v>
      </c>
      <c r="O175" t="s">
        <v>73</v>
      </c>
      <c r="P175" t="s">
        <v>22</v>
      </c>
      <c r="Q175" t="s">
        <v>68</v>
      </c>
      <c r="R175" t="s">
        <v>23</v>
      </c>
      <c r="S175" t="s">
        <v>24</v>
      </c>
      <c r="T175" t="s">
        <v>313</v>
      </c>
      <c r="U175" t="s">
        <v>5798</v>
      </c>
      <c r="W175" t="s">
        <v>7905</v>
      </c>
      <c r="X175" t="s">
        <v>28</v>
      </c>
      <c r="Y175" t="e">
        <f>VLOOKUP(W175,ARD_SAFE_PROCESSED_20220608[[#This Row],[Column11]],1,FALSE)</f>
        <v>#N/A</v>
      </c>
      <c r="AB175" t="str">
        <f>CONCATENATE(LEFT(ARD_SAFE_PROCESSED_20220608[[#This Row],[Column1]],6),"******",RIGHT(ARD_SAFE_PROCESSED_20220608[[#This Row],[Column1]],4),";",ARD_SAFE_PROCESSED_20220608[[#This Row],[Column11]])</f>
        <v>453747******7024;74357045291000366500053</v>
      </c>
      <c r="AD175" t="str">
        <f>CLEAN(ARD_SAFE_PROCESSED_20220608[[#This Row],[Column1]])</f>
        <v>4537471595477024</v>
      </c>
      <c r="AE175" t="str">
        <f>CLEAN(ARD_SAFE_PROCESSED_20220608[[#This Row],[Column2]])</f>
        <v>061796</v>
      </c>
      <c r="AF175" t="str">
        <f>CLEAN(ARD_SAFE_PROCESSED_20220608[[#This Row],[Column3]])</f>
        <v>5880698</v>
      </c>
      <c r="AG175" t="str">
        <f>CLEAN(ARD_SAFE_PROCESSED_20220608[[#This Row],[Column4]])</f>
        <v>PC</v>
      </c>
      <c r="AH175" t="str">
        <f>CLEAN(ARD_SAFE_PROCESSED_20220608[[#This Row],[Column5]])</f>
        <v>20251018</v>
      </c>
      <c r="AI175" t="str">
        <f>CLEAN(ARD_SAFE_PROCESSED_20220608[[#This Row],[Column6]])</f>
        <v>604</v>
      </c>
      <c r="AJ175" t="str">
        <f>CLEAN(ARD_SAFE_PROCESSED_20220608[[#This Row],[Column7]])</f>
        <v>76</v>
      </c>
      <c r="AK175" t="str">
        <f>CLEAN(ARD_SAFE_PROCESSED_20220608[[#This Row],[Column8]])</f>
        <v xml:space="preserve">IZI*MINIMARKET PABLO          </v>
      </c>
      <c r="AL175" t="str">
        <f>CLEAN(ARD_SAFE_PROCESSED_20220608[[#This Row],[Column9]])</f>
        <v>20251018</v>
      </c>
      <c r="AM175" t="str">
        <f>CLEAN(ARD_SAFE_PROCESSED_20220608[[#This Row],[Column10]])</f>
        <v xml:space="preserve">'                       </v>
      </c>
      <c r="AN175" t="s">
        <v>5797</v>
      </c>
      <c r="AO175" t="str">
        <f>CLEAN(ARD_SAFE_PROCESSED_20220608[[#This Row],[Column12]])</f>
        <v>12</v>
      </c>
      <c r="AP175" t="str">
        <f>CLEAN(ARD_SAFE_PROCESSED_20220608[[#This Row],[Column13]])</f>
        <v xml:space="preserve">   </v>
      </c>
      <c r="AQ175" t="str">
        <f>CLEAN(ARD_SAFE_PROCESSED_20220608[[#This Row],[Column14]])</f>
        <v xml:space="preserve">PS0001    </v>
      </c>
      <c r="AR175" t="str">
        <f>CLEAN(ARD_SAFE_PROCESSED_20220608[[#This Row],[Column15]])</f>
        <v xml:space="preserve">POS CHIP EMV                                      </v>
      </c>
      <c r="AS175" t="str">
        <f>CLEAN(ARD_SAFE_PROCESSED_20220608[[#This Row],[Column16]])</f>
        <v xml:space="preserve">               </v>
      </c>
      <c r="AT175" t="str">
        <f>CLEAN(ARD_SAFE_PROCESSED_20220608[[#This Row],[Column17]])</f>
        <v>150.00</v>
      </c>
      <c r="AU175" t="str">
        <f>CLEAN(ARD_SAFE_PROCESSED_20220608[[#This Row],[Column18]])</f>
        <v xml:space="preserve">' </v>
      </c>
      <c r="AV175" t="str">
        <f>CLEAN(ARD_SAFE_PROCESSED_20220608[[#This Row],[Column19]])</f>
        <v xml:space="preserve">          </v>
      </c>
      <c r="AW175" t="str">
        <f>CLEAN(ARD_SAFE_PROCESSED_20220608[[#This Row],[Column20]])</f>
        <v>20251018</v>
      </c>
      <c r="AX175" t="str">
        <f>CLEAN(ARD_SAFE_PROCESSED_20220608[[#This Row],[Column21]])</f>
        <v>131538</v>
      </c>
      <c r="AY175" t="str">
        <f>LEFT(ARD_SAFE_PROCESSED_20220608[[#This Row],[Column1]],6)</f>
        <v>453747</v>
      </c>
      <c r="AZ175" t="str">
        <f>RIGHT(ARD_SAFE_PROCESSED_20220608[[#This Row],[Column1]],4)</f>
        <v>7024</v>
      </c>
      <c r="BA175" s="2">
        <f t="shared" si="32"/>
        <v>45994</v>
      </c>
      <c r="BB175">
        <f t="shared" si="33"/>
        <v>44.37</v>
      </c>
      <c r="BC175">
        <f t="shared" si="34"/>
        <v>62.42</v>
      </c>
      <c r="BD175" t="str">
        <f t="shared" si="35"/>
        <v>1</v>
      </c>
      <c r="BE175" t="str">
        <f t="shared" si="36"/>
        <v>F:TC40</v>
      </c>
    </row>
    <row r="176" spans="1:57" hidden="1" x14ac:dyDescent="0.3">
      <c r="A176" t="s">
        <v>5775</v>
      </c>
      <c r="B176" t="s">
        <v>5799</v>
      </c>
      <c r="C176" t="s">
        <v>5777</v>
      </c>
      <c r="D176" t="s">
        <v>72</v>
      </c>
      <c r="E176" t="s">
        <v>313</v>
      </c>
      <c r="F176" t="s">
        <v>28</v>
      </c>
      <c r="G176" t="s">
        <v>29</v>
      </c>
      <c r="H176" t="s">
        <v>5778</v>
      </c>
      <c r="I176" t="s">
        <v>313</v>
      </c>
      <c r="J176" t="s">
        <v>21</v>
      </c>
      <c r="K176" t="s">
        <v>5800</v>
      </c>
      <c r="L176" t="s">
        <v>476</v>
      </c>
      <c r="M176" t="s">
        <v>65</v>
      </c>
      <c r="N176" t="s">
        <v>67</v>
      </c>
      <c r="O176" t="s">
        <v>73</v>
      </c>
      <c r="P176" t="s">
        <v>22</v>
      </c>
      <c r="Q176" t="s">
        <v>68</v>
      </c>
      <c r="R176" t="s">
        <v>23</v>
      </c>
      <c r="S176" t="s">
        <v>24</v>
      </c>
      <c r="T176" t="s">
        <v>313</v>
      </c>
      <c r="U176" t="s">
        <v>5801</v>
      </c>
      <c r="W176" t="s">
        <v>8609</v>
      </c>
      <c r="X176" t="s">
        <v>28</v>
      </c>
      <c r="Y176" t="e">
        <f>VLOOKUP(W176,ARD_SAFE_PROCESSED_20220608[[#This Row],[Column11]],1,FALSE)</f>
        <v>#N/A</v>
      </c>
      <c r="AB176" t="str">
        <f>CONCATENATE(LEFT(ARD_SAFE_PROCESSED_20220608[[#This Row],[Column1]],6),"******",RIGHT(ARD_SAFE_PROCESSED_20220608[[#This Row],[Column1]],4),";",ARD_SAFE_PROCESSED_20220608[[#This Row],[Column11]])</f>
        <v>453747******7024;74357045291000366500061</v>
      </c>
      <c r="AD176" t="str">
        <f>CLEAN(ARD_SAFE_PROCESSED_20220608[[#This Row],[Column1]])</f>
        <v>4537471595477024</v>
      </c>
      <c r="AE176" t="str">
        <f>CLEAN(ARD_SAFE_PROCESSED_20220608[[#This Row],[Column2]])</f>
        <v>065999</v>
      </c>
      <c r="AF176" t="str">
        <f>CLEAN(ARD_SAFE_PROCESSED_20220608[[#This Row],[Column3]])</f>
        <v>5880698</v>
      </c>
      <c r="AG176" t="str">
        <f>CLEAN(ARD_SAFE_PROCESSED_20220608[[#This Row],[Column4]])</f>
        <v>PC</v>
      </c>
      <c r="AH176" t="str">
        <f>CLEAN(ARD_SAFE_PROCESSED_20220608[[#This Row],[Column5]])</f>
        <v>20251018</v>
      </c>
      <c r="AI176" t="str">
        <f>CLEAN(ARD_SAFE_PROCESSED_20220608[[#This Row],[Column6]])</f>
        <v>604</v>
      </c>
      <c r="AJ176" t="str">
        <f>CLEAN(ARD_SAFE_PROCESSED_20220608[[#This Row],[Column7]])</f>
        <v>76</v>
      </c>
      <c r="AK176" t="str">
        <f>CLEAN(ARD_SAFE_PROCESSED_20220608[[#This Row],[Column8]])</f>
        <v xml:space="preserve">IZI*MINIMARKET PABLO          </v>
      </c>
      <c r="AL176" t="str">
        <f>CLEAN(ARD_SAFE_PROCESSED_20220608[[#This Row],[Column9]])</f>
        <v>20251018</v>
      </c>
      <c r="AM176" t="str">
        <f>CLEAN(ARD_SAFE_PROCESSED_20220608[[#This Row],[Column10]])</f>
        <v xml:space="preserve">'                       </v>
      </c>
      <c r="AN176" t="s">
        <v>5800</v>
      </c>
      <c r="AO176" t="str">
        <f>CLEAN(ARD_SAFE_PROCESSED_20220608[[#This Row],[Column12]])</f>
        <v>14</v>
      </c>
      <c r="AP176" t="str">
        <f>CLEAN(ARD_SAFE_PROCESSED_20220608[[#This Row],[Column13]])</f>
        <v xml:space="preserve">   </v>
      </c>
      <c r="AQ176" t="str">
        <f>CLEAN(ARD_SAFE_PROCESSED_20220608[[#This Row],[Column14]])</f>
        <v xml:space="preserve">PS0001    </v>
      </c>
      <c r="AR176" t="str">
        <f>CLEAN(ARD_SAFE_PROCESSED_20220608[[#This Row],[Column15]])</f>
        <v xml:space="preserve">POS CHIP EMV                                      </v>
      </c>
      <c r="AS176" t="str">
        <f>CLEAN(ARD_SAFE_PROCESSED_20220608[[#This Row],[Column16]])</f>
        <v xml:space="preserve">               </v>
      </c>
      <c r="AT176" t="str">
        <f>CLEAN(ARD_SAFE_PROCESSED_20220608[[#This Row],[Column17]])</f>
        <v>150.00</v>
      </c>
      <c r="AU176" t="str">
        <f>CLEAN(ARD_SAFE_PROCESSED_20220608[[#This Row],[Column18]])</f>
        <v xml:space="preserve">' </v>
      </c>
      <c r="AV176" t="str">
        <f>CLEAN(ARD_SAFE_PROCESSED_20220608[[#This Row],[Column19]])</f>
        <v xml:space="preserve">          </v>
      </c>
      <c r="AW176" t="str">
        <f>CLEAN(ARD_SAFE_PROCESSED_20220608[[#This Row],[Column20]])</f>
        <v>20251018</v>
      </c>
      <c r="AX176" t="str">
        <f>CLEAN(ARD_SAFE_PROCESSED_20220608[[#This Row],[Column21]])</f>
        <v>131552</v>
      </c>
      <c r="AY176" t="str">
        <f>LEFT(ARD_SAFE_PROCESSED_20220608[[#This Row],[Column1]],6)</f>
        <v>453747</v>
      </c>
      <c r="AZ176" t="str">
        <f>RIGHT(ARD_SAFE_PROCESSED_20220608[[#This Row],[Column1]],4)</f>
        <v>7024</v>
      </c>
      <c r="BA176" s="2">
        <f t="shared" si="32"/>
        <v>45994</v>
      </c>
      <c r="BB176">
        <f t="shared" si="33"/>
        <v>44.37</v>
      </c>
      <c r="BC176">
        <f t="shared" si="34"/>
        <v>62.42</v>
      </c>
      <c r="BD176" t="str">
        <f t="shared" si="35"/>
        <v>1</v>
      </c>
      <c r="BE176" t="str">
        <f t="shared" si="36"/>
        <v>F:TC40</v>
      </c>
    </row>
    <row r="177" spans="1:57" hidden="1" x14ac:dyDescent="0.3">
      <c r="A177" t="s">
        <v>5775</v>
      </c>
      <c r="B177" t="s">
        <v>5802</v>
      </c>
      <c r="C177" t="s">
        <v>5777</v>
      </c>
      <c r="D177" t="s">
        <v>72</v>
      </c>
      <c r="E177" t="s">
        <v>313</v>
      </c>
      <c r="F177" t="s">
        <v>28</v>
      </c>
      <c r="G177" t="s">
        <v>29</v>
      </c>
      <c r="H177" t="s">
        <v>5778</v>
      </c>
      <c r="I177" t="s">
        <v>313</v>
      </c>
      <c r="J177" t="s">
        <v>21</v>
      </c>
      <c r="K177" t="s">
        <v>5803</v>
      </c>
      <c r="L177" t="s">
        <v>132</v>
      </c>
      <c r="M177" t="s">
        <v>65</v>
      </c>
      <c r="N177" t="s">
        <v>67</v>
      </c>
      <c r="O177" t="s">
        <v>73</v>
      </c>
      <c r="P177" t="s">
        <v>22</v>
      </c>
      <c r="Q177" t="s">
        <v>68</v>
      </c>
      <c r="R177" t="s">
        <v>23</v>
      </c>
      <c r="S177" t="s">
        <v>24</v>
      </c>
      <c r="T177" t="s">
        <v>313</v>
      </c>
      <c r="U177" t="s">
        <v>5804</v>
      </c>
      <c r="W177" t="s">
        <v>8604</v>
      </c>
      <c r="X177" t="s">
        <v>28</v>
      </c>
      <c r="Y177" t="e">
        <f>VLOOKUP(W177,ARD_SAFE_PROCESSED_20220608[[#This Row],[Column11]],1,FALSE)</f>
        <v>#N/A</v>
      </c>
      <c r="AB177" t="str">
        <f>CONCATENATE(LEFT(ARD_SAFE_PROCESSED_20220608[[#This Row],[Column1]],6),"******",RIGHT(ARD_SAFE_PROCESSED_20220608[[#This Row],[Column1]],4),";",ARD_SAFE_PROCESSED_20220608[[#This Row],[Column11]])</f>
        <v>453747******7024;74357045291000366500079</v>
      </c>
      <c r="AD177" t="str">
        <f>CLEAN(ARD_SAFE_PROCESSED_20220608[[#This Row],[Column1]])</f>
        <v>4537471595477024</v>
      </c>
      <c r="AE177" t="str">
        <f>CLEAN(ARD_SAFE_PROCESSED_20220608[[#This Row],[Column2]])</f>
        <v>083285</v>
      </c>
      <c r="AF177" t="str">
        <f>CLEAN(ARD_SAFE_PROCESSED_20220608[[#This Row],[Column3]])</f>
        <v>5880698</v>
      </c>
      <c r="AG177" t="str">
        <f>CLEAN(ARD_SAFE_PROCESSED_20220608[[#This Row],[Column4]])</f>
        <v>PC</v>
      </c>
      <c r="AH177" t="str">
        <f>CLEAN(ARD_SAFE_PROCESSED_20220608[[#This Row],[Column5]])</f>
        <v>20251018</v>
      </c>
      <c r="AI177" t="str">
        <f>CLEAN(ARD_SAFE_PROCESSED_20220608[[#This Row],[Column6]])</f>
        <v>604</v>
      </c>
      <c r="AJ177" t="str">
        <f>CLEAN(ARD_SAFE_PROCESSED_20220608[[#This Row],[Column7]])</f>
        <v>76</v>
      </c>
      <c r="AK177" t="str">
        <f>CLEAN(ARD_SAFE_PROCESSED_20220608[[#This Row],[Column8]])</f>
        <v xml:space="preserve">IZI*MINIMARKET PABLO          </v>
      </c>
      <c r="AL177" t="str">
        <f>CLEAN(ARD_SAFE_PROCESSED_20220608[[#This Row],[Column9]])</f>
        <v>20251018</v>
      </c>
      <c r="AM177" t="str">
        <f>CLEAN(ARD_SAFE_PROCESSED_20220608[[#This Row],[Column10]])</f>
        <v xml:space="preserve">'                       </v>
      </c>
      <c r="AN177" t="s">
        <v>5803</v>
      </c>
      <c r="AO177" t="str">
        <f>CLEAN(ARD_SAFE_PROCESSED_20220608[[#This Row],[Column12]])</f>
        <v>16</v>
      </c>
      <c r="AP177" t="str">
        <f>CLEAN(ARD_SAFE_PROCESSED_20220608[[#This Row],[Column13]])</f>
        <v xml:space="preserve">   </v>
      </c>
      <c r="AQ177" t="str">
        <f>CLEAN(ARD_SAFE_PROCESSED_20220608[[#This Row],[Column14]])</f>
        <v xml:space="preserve">PS0001    </v>
      </c>
      <c r="AR177" t="str">
        <f>CLEAN(ARD_SAFE_PROCESSED_20220608[[#This Row],[Column15]])</f>
        <v xml:space="preserve">POS CHIP EMV                                      </v>
      </c>
      <c r="AS177" t="str">
        <f>CLEAN(ARD_SAFE_PROCESSED_20220608[[#This Row],[Column16]])</f>
        <v xml:space="preserve">               </v>
      </c>
      <c r="AT177" t="str">
        <f>CLEAN(ARD_SAFE_PROCESSED_20220608[[#This Row],[Column17]])</f>
        <v>150.00</v>
      </c>
      <c r="AU177" t="str">
        <f>CLEAN(ARD_SAFE_PROCESSED_20220608[[#This Row],[Column18]])</f>
        <v xml:space="preserve">' </v>
      </c>
      <c r="AV177" t="str">
        <f>CLEAN(ARD_SAFE_PROCESSED_20220608[[#This Row],[Column19]])</f>
        <v xml:space="preserve">          </v>
      </c>
      <c r="AW177" t="str">
        <f>CLEAN(ARD_SAFE_PROCESSED_20220608[[#This Row],[Column20]])</f>
        <v>20251018</v>
      </c>
      <c r="AX177" t="str">
        <f>CLEAN(ARD_SAFE_PROCESSED_20220608[[#This Row],[Column21]])</f>
        <v>131610</v>
      </c>
      <c r="AY177" t="str">
        <f>LEFT(ARD_SAFE_PROCESSED_20220608[[#This Row],[Column1]],6)</f>
        <v>453747</v>
      </c>
      <c r="AZ177" t="str">
        <f>RIGHT(ARD_SAFE_PROCESSED_20220608[[#This Row],[Column1]],4)</f>
        <v>7024</v>
      </c>
      <c r="BA177" s="2">
        <f t="shared" si="32"/>
        <v>45994</v>
      </c>
      <c r="BB177">
        <f t="shared" si="33"/>
        <v>44.37</v>
      </c>
      <c r="BC177">
        <f t="shared" si="34"/>
        <v>62.42</v>
      </c>
      <c r="BD177" t="str">
        <f t="shared" si="35"/>
        <v>1</v>
      </c>
      <c r="BE177" t="str">
        <f t="shared" si="36"/>
        <v>F:TC40</v>
      </c>
    </row>
    <row r="178" spans="1:57" hidden="1" x14ac:dyDescent="0.3">
      <c r="A178" t="s">
        <v>5775</v>
      </c>
      <c r="B178" t="s">
        <v>5805</v>
      </c>
      <c r="C178" t="s">
        <v>5777</v>
      </c>
      <c r="D178" t="s">
        <v>72</v>
      </c>
      <c r="E178" t="s">
        <v>313</v>
      </c>
      <c r="F178" t="s">
        <v>28</v>
      </c>
      <c r="G178" t="s">
        <v>29</v>
      </c>
      <c r="H178" t="s">
        <v>5778</v>
      </c>
      <c r="I178" t="s">
        <v>313</v>
      </c>
      <c r="J178" t="s">
        <v>21</v>
      </c>
      <c r="K178" t="s">
        <v>5806</v>
      </c>
      <c r="L178" t="s">
        <v>568</v>
      </c>
      <c r="M178" t="s">
        <v>65</v>
      </c>
      <c r="N178" t="s">
        <v>67</v>
      </c>
      <c r="O178" t="s">
        <v>73</v>
      </c>
      <c r="P178" t="s">
        <v>22</v>
      </c>
      <c r="Q178" t="s">
        <v>68</v>
      </c>
      <c r="R178" t="s">
        <v>23</v>
      </c>
      <c r="S178" t="s">
        <v>24</v>
      </c>
      <c r="T178" t="s">
        <v>313</v>
      </c>
      <c r="U178" t="s">
        <v>5807</v>
      </c>
      <c r="W178" t="s">
        <v>2618</v>
      </c>
      <c r="X178" t="s">
        <v>28</v>
      </c>
      <c r="Y178" t="e">
        <f>VLOOKUP(W178,ARD_SAFE_PROCESSED_20220608[[#This Row],[Column11]],1,FALSE)</f>
        <v>#N/A</v>
      </c>
      <c r="AB178" t="str">
        <f>CONCATENATE(LEFT(ARD_SAFE_PROCESSED_20220608[[#This Row],[Column1]],6),"******",RIGHT(ARD_SAFE_PROCESSED_20220608[[#This Row],[Column1]],4),";",ARD_SAFE_PROCESSED_20220608[[#This Row],[Column11]])</f>
        <v>453747******7024;74357045291000366500087</v>
      </c>
      <c r="AD178" t="str">
        <f>CLEAN(ARD_SAFE_PROCESSED_20220608[[#This Row],[Column1]])</f>
        <v>4537471595477024</v>
      </c>
      <c r="AE178" t="str">
        <f>CLEAN(ARD_SAFE_PROCESSED_20220608[[#This Row],[Column2]])</f>
        <v>087362</v>
      </c>
      <c r="AF178" t="str">
        <f>CLEAN(ARD_SAFE_PROCESSED_20220608[[#This Row],[Column3]])</f>
        <v>5880698</v>
      </c>
      <c r="AG178" t="str">
        <f>CLEAN(ARD_SAFE_PROCESSED_20220608[[#This Row],[Column4]])</f>
        <v>PC</v>
      </c>
      <c r="AH178" t="str">
        <f>CLEAN(ARD_SAFE_PROCESSED_20220608[[#This Row],[Column5]])</f>
        <v>20251018</v>
      </c>
      <c r="AI178" t="str">
        <f>CLEAN(ARD_SAFE_PROCESSED_20220608[[#This Row],[Column6]])</f>
        <v>604</v>
      </c>
      <c r="AJ178" t="str">
        <f>CLEAN(ARD_SAFE_PROCESSED_20220608[[#This Row],[Column7]])</f>
        <v>76</v>
      </c>
      <c r="AK178" t="str">
        <f>CLEAN(ARD_SAFE_PROCESSED_20220608[[#This Row],[Column8]])</f>
        <v xml:space="preserve">IZI*MINIMARKET PABLO          </v>
      </c>
      <c r="AL178" t="str">
        <f>CLEAN(ARD_SAFE_PROCESSED_20220608[[#This Row],[Column9]])</f>
        <v>20251018</v>
      </c>
      <c r="AM178" t="str">
        <f>CLEAN(ARD_SAFE_PROCESSED_20220608[[#This Row],[Column10]])</f>
        <v xml:space="preserve">'                       </v>
      </c>
      <c r="AN178" t="s">
        <v>5806</v>
      </c>
      <c r="AO178" t="str">
        <f>CLEAN(ARD_SAFE_PROCESSED_20220608[[#This Row],[Column12]])</f>
        <v>18</v>
      </c>
      <c r="AP178" t="str">
        <f>CLEAN(ARD_SAFE_PROCESSED_20220608[[#This Row],[Column13]])</f>
        <v xml:space="preserve">   </v>
      </c>
      <c r="AQ178" t="str">
        <f>CLEAN(ARD_SAFE_PROCESSED_20220608[[#This Row],[Column14]])</f>
        <v xml:space="preserve">PS0001    </v>
      </c>
      <c r="AR178" t="str">
        <f>CLEAN(ARD_SAFE_PROCESSED_20220608[[#This Row],[Column15]])</f>
        <v xml:space="preserve">POS CHIP EMV                                      </v>
      </c>
      <c r="AS178" t="str">
        <f>CLEAN(ARD_SAFE_PROCESSED_20220608[[#This Row],[Column16]])</f>
        <v xml:space="preserve">               </v>
      </c>
      <c r="AT178" t="str">
        <f>CLEAN(ARD_SAFE_PROCESSED_20220608[[#This Row],[Column17]])</f>
        <v>150.00</v>
      </c>
      <c r="AU178" t="str">
        <f>CLEAN(ARD_SAFE_PROCESSED_20220608[[#This Row],[Column18]])</f>
        <v xml:space="preserve">' </v>
      </c>
      <c r="AV178" t="str">
        <f>CLEAN(ARD_SAFE_PROCESSED_20220608[[#This Row],[Column19]])</f>
        <v xml:space="preserve">          </v>
      </c>
      <c r="AW178" t="str">
        <f>CLEAN(ARD_SAFE_PROCESSED_20220608[[#This Row],[Column20]])</f>
        <v>20251018</v>
      </c>
      <c r="AX178" t="str">
        <f>CLEAN(ARD_SAFE_PROCESSED_20220608[[#This Row],[Column21]])</f>
        <v>131624</v>
      </c>
      <c r="AY178" t="str">
        <f>LEFT(ARD_SAFE_PROCESSED_20220608[[#This Row],[Column1]],6)</f>
        <v>453747</v>
      </c>
      <c r="AZ178" t="str">
        <f>RIGHT(ARD_SAFE_PROCESSED_20220608[[#This Row],[Column1]],4)</f>
        <v>7024</v>
      </c>
      <c r="BA178" s="2">
        <f t="shared" si="32"/>
        <v>45994</v>
      </c>
      <c r="BB178">
        <f t="shared" si="33"/>
        <v>44.37</v>
      </c>
      <c r="BC178">
        <f t="shared" si="34"/>
        <v>62.42</v>
      </c>
      <c r="BD178" t="str">
        <f t="shared" si="35"/>
        <v>1</v>
      </c>
      <c r="BE178" t="str">
        <f t="shared" si="36"/>
        <v>F:TC40</v>
      </c>
    </row>
    <row r="179" spans="1:57" hidden="1" x14ac:dyDescent="0.3">
      <c r="A179" t="s">
        <v>5775</v>
      </c>
      <c r="B179" t="s">
        <v>5808</v>
      </c>
      <c r="C179" t="s">
        <v>5777</v>
      </c>
      <c r="D179" t="s">
        <v>72</v>
      </c>
      <c r="E179" t="s">
        <v>313</v>
      </c>
      <c r="F179" t="s">
        <v>28</v>
      </c>
      <c r="G179" t="s">
        <v>29</v>
      </c>
      <c r="H179" t="s">
        <v>5778</v>
      </c>
      <c r="I179" t="s">
        <v>313</v>
      </c>
      <c r="J179" t="s">
        <v>21</v>
      </c>
      <c r="K179" t="s">
        <v>5809</v>
      </c>
      <c r="L179" t="s">
        <v>133</v>
      </c>
      <c r="M179" t="s">
        <v>65</v>
      </c>
      <c r="N179" t="s">
        <v>67</v>
      </c>
      <c r="O179" t="s">
        <v>73</v>
      </c>
      <c r="P179" t="s">
        <v>22</v>
      </c>
      <c r="Q179" t="s">
        <v>68</v>
      </c>
      <c r="R179" t="s">
        <v>23</v>
      </c>
      <c r="S179" t="s">
        <v>24</v>
      </c>
      <c r="T179" t="s">
        <v>313</v>
      </c>
      <c r="U179" t="s">
        <v>5810</v>
      </c>
      <c r="W179" t="s">
        <v>2612</v>
      </c>
      <c r="X179" t="s">
        <v>28</v>
      </c>
      <c r="Y179" t="e">
        <f>VLOOKUP(W179,ARD_SAFE_PROCESSED_20220608[[#This Row],[Column11]],1,FALSE)</f>
        <v>#N/A</v>
      </c>
      <c r="AB179" t="str">
        <f>CONCATENATE(LEFT(ARD_SAFE_PROCESSED_20220608[[#This Row],[Column1]],6),"******",RIGHT(ARD_SAFE_PROCESSED_20220608[[#This Row],[Column1]],4),";",ARD_SAFE_PROCESSED_20220608[[#This Row],[Column11]])</f>
        <v>453747******7024;74357045291000366500095</v>
      </c>
      <c r="AD179" t="str">
        <f>CLEAN(ARD_SAFE_PROCESSED_20220608[[#This Row],[Column1]])</f>
        <v>4537471595477024</v>
      </c>
      <c r="AE179" t="str">
        <f>CLEAN(ARD_SAFE_PROCESSED_20220608[[#This Row],[Column2]])</f>
        <v>093029</v>
      </c>
      <c r="AF179" t="str">
        <f>CLEAN(ARD_SAFE_PROCESSED_20220608[[#This Row],[Column3]])</f>
        <v>5880698</v>
      </c>
      <c r="AG179" t="str">
        <f>CLEAN(ARD_SAFE_PROCESSED_20220608[[#This Row],[Column4]])</f>
        <v>PC</v>
      </c>
      <c r="AH179" t="str">
        <f>CLEAN(ARD_SAFE_PROCESSED_20220608[[#This Row],[Column5]])</f>
        <v>20251018</v>
      </c>
      <c r="AI179" t="str">
        <f>CLEAN(ARD_SAFE_PROCESSED_20220608[[#This Row],[Column6]])</f>
        <v>604</v>
      </c>
      <c r="AJ179" t="str">
        <f>CLEAN(ARD_SAFE_PROCESSED_20220608[[#This Row],[Column7]])</f>
        <v>76</v>
      </c>
      <c r="AK179" t="str">
        <f>CLEAN(ARD_SAFE_PROCESSED_20220608[[#This Row],[Column8]])</f>
        <v xml:space="preserve">IZI*MINIMARKET PABLO          </v>
      </c>
      <c r="AL179" t="str">
        <f>CLEAN(ARD_SAFE_PROCESSED_20220608[[#This Row],[Column9]])</f>
        <v>20251018</v>
      </c>
      <c r="AM179" t="str">
        <f>CLEAN(ARD_SAFE_PROCESSED_20220608[[#This Row],[Column10]])</f>
        <v xml:space="preserve">'                       </v>
      </c>
      <c r="AN179" t="s">
        <v>5809</v>
      </c>
      <c r="AO179" t="str">
        <f>CLEAN(ARD_SAFE_PROCESSED_20220608[[#This Row],[Column12]])</f>
        <v>20</v>
      </c>
      <c r="AP179" t="str">
        <f>CLEAN(ARD_SAFE_PROCESSED_20220608[[#This Row],[Column13]])</f>
        <v xml:space="preserve">   </v>
      </c>
      <c r="AQ179" t="str">
        <f>CLEAN(ARD_SAFE_PROCESSED_20220608[[#This Row],[Column14]])</f>
        <v xml:space="preserve">PS0001    </v>
      </c>
      <c r="AR179" t="str">
        <f>CLEAN(ARD_SAFE_PROCESSED_20220608[[#This Row],[Column15]])</f>
        <v xml:space="preserve">POS CHIP EMV                                      </v>
      </c>
      <c r="AS179" t="str">
        <f>CLEAN(ARD_SAFE_PROCESSED_20220608[[#This Row],[Column16]])</f>
        <v xml:space="preserve">               </v>
      </c>
      <c r="AT179" t="str">
        <f>CLEAN(ARD_SAFE_PROCESSED_20220608[[#This Row],[Column17]])</f>
        <v>150.00</v>
      </c>
      <c r="AU179" t="str">
        <f>CLEAN(ARD_SAFE_PROCESSED_20220608[[#This Row],[Column18]])</f>
        <v xml:space="preserve">' </v>
      </c>
      <c r="AV179" t="str">
        <f>CLEAN(ARD_SAFE_PROCESSED_20220608[[#This Row],[Column19]])</f>
        <v xml:space="preserve">          </v>
      </c>
      <c r="AW179" t="str">
        <f>CLEAN(ARD_SAFE_PROCESSED_20220608[[#This Row],[Column20]])</f>
        <v>20251018</v>
      </c>
      <c r="AX179" t="str">
        <f>CLEAN(ARD_SAFE_PROCESSED_20220608[[#This Row],[Column21]])</f>
        <v>131642</v>
      </c>
      <c r="AY179" t="str">
        <f>LEFT(ARD_SAFE_PROCESSED_20220608[[#This Row],[Column1]],6)</f>
        <v>453747</v>
      </c>
      <c r="AZ179" t="str">
        <f>RIGHT(ARD_SAFE_PROCESSED_20220608[[#This Row],[Column1]],4)</f>
        <v>7024</v>
      </c>
      <c r="BA179" s="2">
        <f t="shared" si="32"/>
        <v>45994</v>
      </c>
      <c r="BB179">
        <f t="shared" si="33"/>
        <v>44.37</v>
      </c>
      <c r="BC179">
        <f t="shared" si="34"/>
        <v>62.42</v>
      </c>
      <c r="BD179" t="str">
        <f t="shared" si="35"/>
        <v>1</v>
      </c>
      <c r="BE179" t="str">
        <f t="shared" si="36"/>
        <v>F:TC40</v>
      </c>
    </row>
    <row r="180" spans="1:57" hidden="1" x14ac:dyDescent="0.3">
      <c r="A180" t="s">
        <v>5775</v>
      </c>
      <c r="B180" t="s">
        <v>5776</v>
      </c>
      <c r="C180" t="s">
        <v>5777</v>
      </c>
      <c r="D180" t="s">
        <v>72</v>
      </c>
      <c r="E180" t="s">
        <v>313</v>
      </c>
      <c r="F180" t="s">
        <v>28</v>
      </c>
      <c r="G180" t="s">
        <v>29</v>
      </c>
      <c r="H180" t="s">
        <v>5778</v>
      </c>
      <c r="I180" t="s">
        <v>313</v>
      </c>
      <c r="J180" t="s">
        <v>21</v>
      </c>
      <c r="K180" t="s">
        <v>5779</v>
      </c>
      <c r="L180" t="s">
        <v>230</v>
      </c>
      <c r="M180" t="s">
        <v>65</v>
      </c>
      <c r="N180" t="s">
        <v>67</v>
      </c>
      <c r="O180" t="s">
        <v>73</v>
      </c>
      <c r="P180" t="s">
        <v>22</v>
      </c>
      <c r="Q180" t="s">
        <v>68</v>
      </c>
      <c r="R180" t="s">
        <v>23</v>
      </c>
      <c r="S180" t="s">
        <v>24</v>
      </c>
      <c r="T180" t="s">
        <v>313</v>
      </c>
      <c r="U180" t="s">
        <v>5780</v>
      </c>
      <c r="W180" t="s">
        <v>2755</v>
      </c>
      <c r="X180" t="s">
        <v>28</v>
      </c>
      <c r="Y180" t="e">
        <f>VLOOKUP(W180,ARD_SAFE_PROCESSED_20220608[[#This Row],[Column11]],1,FALSE)</f>
        <v>#N/A</v>
      </c>
      <c r="AB180" t="str">
        <f>CONCATENATE(LEFT(ARD_SAFE_PROCESSED_20220608[[#This Row],[Column1]],6),"******",RIGHT(ARD_SAFE_PROCESSED_20220608[[#This Row],[Column1]],4),";",ARD_SAFE_PROCESSED_20220608[[#This Row],[Column11]])</f>
        <v>453747******7024;74357045291000366500103</v>
      </c>
      <c r="AD180" t="str">
        <f>CLEAN(ARD_SAFE_PROCESSED_20220608[[#This Row],[Column1]])</f>
        <v>4537471595477024</v>
      </c>
      <c r="AE180" t="str">
        <f>CLEAN(ARD_SAFE_PROCESSED_20220608[[#This Row],[Column2]])</f>
        <v>011050</v>
      </c>
      <c r="AF180" t="str">
        <f>CLEAN(ARD_SAFE_PROCESSED_20220608[[#This Row],[Column3]])</f>
        <v>5880698</v>
      </c>
      <c r="AG180" t="str">
        <f>CLEAN(ARD_SAFE_PROCESSED_20220608[[#This Row],[Column4]])</f>
        <v>PC</v>
      </c>
      <c r="AH180" t="str">
        <f>CLEAN(ARD_SAFE_PROCESSED_20220608[[#This Row],[Column5]])</f>
        <v>20251018</v>
      </c>
      <c r="AI180" t="str">
        <f>CLEAN(ARD_SAFE_PROCESSED_20220608[[#This Row],[Column6]])</f>
        <v>604</v>
      </c>
      <c r="AJ180" t="str">
        <f>CLEAN(ARD_SAFE_PROCESSED_20220608[[#This Row],[Column7]])</f>
        <v>76</v>
      </c>
      <c r="AK180" t="str">
        <f>CLEAN(ARD_SAFE_PROCESSED_20220608[[#This Row],[Column8]])</f>
        <v xml:space="preserve">IZI*MINIMARKET PABLO          </v>
      </c>
      <c r="AL180" t="str">
        <f>CLEAN(ARD_SAFE_PROCESSED_20220608[[#This Row],[Column9]])</f>
        <v>20251018</v>
      </c>
      <c r="AM180" t="str">
        <f>CLEAN(ARD_SAFE_PROCESSED_20220608[[#This Row],[Column10]])</f>
        <v xml:space="preserve">'                       </v>
      </c>
      <c r="AN180" t="s">
        <v>5779</v>
      </c>
      <c r="AO180" t="str">
        <f>CLEAN(ARD_SAFE_PROCESSED_20220608[[#This Row],[Column12]])</f>
        <v>22</v>
      </c>
      <c r="AP180" t="str">
        <f>CLEAN(ARD_SAFE_PROCESSED_20220608[[#This Row],[Column13]])</f>
        <v xml:space="preserve">   </v>
      </c>
      <c r="AQ180" t="str">
        <f>CLEAN(ARD_SAFE_PROCESSED_20220608[[#This Row],[Column14]])</f>
        <v xml:space="preserve">PS0001    </v>
      </c>
      <c r="AR180" t="str">
        <f>CLEAN(ARD_SAFE_PROCESSED_20220608[[#This Row],[Column15]])</f>
        <v xml:space="preserve">POS CHIP EMV                                      </v>
      </c>
      <c r="AS180" t="str">
        <f>CLEAN(ARD_SAFE_PROCESSED_20220608[[#This Row],[Column16]])</f>
        <v xml:space="preserve">               </v>
      </c>
      <c r="AT180" t="str">
        <f>CLEAN(ARD_SAFE_PROCESSED_20220608[[#This Row],[Column17]])</f>
        <v>150.00</v>
      </c>
      <c r="AU180" t="str">
        <f>CLEAN(ARD_SAFE_PROCESSED_20220608[[#This Row],[Column18]])</f>
        <v xml:space="preserve">' </v>
      </c>
      <c r="AV180" t="str">
        <f>CLEAN(ARD_SAFE_PROCESSED_20220608[[#This Row],[Column19]])</f>
        <v xml:space="preserve">          </v>
      </c>
      <c r="AW180" t="str">
        <f>CLEAN(ARD_SAFE_PROCESSED_20220608[[#This Row],[Column20]])</f>
        <v>20251018</v>
      </c>
      <c r="AX180" t="str">
        <f>CLEAN(ARD_SAFE_PROCESSED_20220608[[#This Row],[Column21]])</f>
        <v>131703</v>
      </c>
      <c r="AY180" t="str">
        <f>LEFT(ARD_SAFE_PROCESSED_20220608[[#This Row],[Column1]],6)</f>
        <v>453747</v>
      </c>
      <c r="AZ180" t="str">
        <f>RIGHT(ARD_SAFE_PROCESSED_20220608[[#This Row],[Column1]],4)</f>
        <v>7024</v>
      </c>
      <c r="BA180" s="2">
        <f t="shared" si="32"/>
        <v>45994</v>
      </c>
      <c r="BB180">
        <f t="shared" si="33"/>
        <v>44.37</v>
      </c>
      <c r="BC180">
        <f t="shared" si="34"/>
        <v>62.42</v>
      </c>
      <c r="BD180" t="str">
        <f t="shared" si="35"/>
        <v>1</v>
      </c>
      <c r="BE180" t="str">
        <f t="shared" si="36"/>
        <v>F:TC40</v>
      </c>
    </row>
    <row r="181" spans="1:57" hidden="1" x14ac:dyDescent="0.3">
      <c r="A181" t="s">
        <v>5775</v>
      </c>
      <c r="B181" t="s">
        <v>5781</v>
      </c>
      <c r="C181" t="s">
        <v>5777</v>
      </c>
      <c r="D181" t="s">
        <v>72</v>
      </c>
      <c r="E181" t="s">
        <v>313</v>
      </c>
      <c r="F181" t="s">
        <v>28</v>
      </c>
      <c r="G181" t="s">
        <v>29</v>
      </c>
      <c r="H181" t="s">
        <v>5778</v>
      </c>
      <c r="I181" t="s">
        <v>313</v>
      </c>
      <c r="J181" t="s">
        <v>21</v>
      </c>
      <c r="K181" t="s">
        <v>5782</v>
      </c>
      <c r="L181" t="s">
        <v>229</v>
      </c>
      <c r="M181" t="s">
        <v>65</v>
      </c>
      <c r="N181" t="s">
        <v>67</v>
      </c>
      <c r="O181" t="s">
        <v>73</v>
      </c>
      <c r="P181" t="s">
        <v>22</v>
      </c>
      <c r="Q181" t="s">
        <v>68</v>
      </c>
      <c r="R181" t="s">
        <v>23</v>
      </c>
      <c r="S181" t="s">
        <v>24</v>
      </c>
      <c r="T181" t="s">
        <v>313</v>
      </c>
      <c r="U181" t="s">
        <v>5783</v>
      </c>
      <c r="W181" t="s">
        <v>4994</v>
      </c>
      <c r="X181" t="s">
        <v>28</v>
      </c>
      <c r="Y181" t="e">
        <f>VLOOKUP(W181,ARD_SAFE_PROCESSED_20220608[[#This Row],[Column11]],1,FALSE)</f>
        <v>#N/A</v>
      </c>
      <c r="AB181" t="str">
        <f>CONCATENATE(LEFT(ARD_SAFE_PROCESSED_20220608[[#This Row],[Column1]],6),"******",RIGHT(ARD_SAFE_PROCESSED_20220608[[#This Row],[Column1]],4),";",ARD_SAFE_PROCESSED_20220608[[#This Row],[Column11]])</f>
        <v>453747******7024;74357045291000366500111</v>
      </c>
      <c r="AD181" t="str">
        <f>CLEAN(ARD_SAFE_PROCESSED_20220608[[#This Row],[Column1]])</f>
        <v>4537471595477024</v>
      </c>
      <c r="AE181" t="str">
        <f>CLEAN(ARD_SAFE_PROCESSED_20220608[[#This Row],[Column2]])</f>
        <v>023479</v>
      </c>
      <c r="AF181" t="str">
        <f>CLEAN(ARD_SAFE_PROCESSED_20220608[[#This Row],[Column3]])</f>
        <v>5880698</v>
      </c>
      <c r="AG181" t="str">
        <f>CLEAN(ARD_SAFE_PROCESSED_20220608[[#This Row],[Column4]])</f>
        <v>PC</v>
      </c>
      <c r="AH181" t="str">
        <f>CLEAN(ARD_SAFE_PROCESSED_20220608[[#This Row],[Column5]])</f>
        <v>20251018</v>
      </c>
      <c r="AI181" t="str">
        <f>CLEAN(ARD_SAFE_PROCESSED_20220608[[#This Row],[Column6]])</f>
        <v>604</v>
      </c>
      <c r="AJ181" t="str">
        <f>CLEAN(ARD_SAFE_PROCESSED_20220608[[#This Row],[Column7]])</f>
        <v>76</v>
      </c>
      <c r="AK181" t="str">
        <f>CLEAN(ARD_SAFE_PROCESSED_20220608[[#This Row],[Column8]])</f>
        <v xml:space="preserve">IZI*MINIMARKET PABLO          </v>
      </c>
      <c r="AL181" t="str">
        <f>CLEAN(ARD_SAFE_PROCESSED_20220608[[#This Row],[Column9]])</f>
        <v>20251018</v>
      </c>
      <c r="AM181" t="str">
        <f>CLEAN(ARD_SAFE_PROCESSED_20220608[[#This Row],[Column10]])</f>
        <v xml:space="preserve">'                       </v>
      </c>
      <c r="AN181" t="s">
        <v>5782</v>
      </c>
      <c r="AO181" t="str">
        <f>CLEAN(ARD_SAFE_PROCESSED_20220608[[#This Row],[Column12]])</f>
        <v>24</v>
      </c>
      <c r="AP181" t="str">
        <f>CLEAN(ARD_SAFE_PROCESSED_20220608[[#This Row],[Column13]])</f>
        <v xml:space="preserve">   </v>
      </c>
      <c r="AQ181" t="str">
        <f>CLEAN(ARD_SAFE_PROCESSED_20220608[[#This Row],[Column14]])</f>
        <v xml:space="preserve">PS0001    </v>
      </c>
      <c r="AR181" t="str">
        <f>CLEAN(ARD_SAFE_PROCESSED_20220608[[#This Row],[Column15]])</f>
        <v xml:space="preserve">POS CHIP EMV                                      </v>
      </c>
      <c r="AS181" t="str">
        <f>CLEAN(ARD_SAFE_PROCESSED_20220608[[#This Row],[Column16]])</f>
        <v xml:space="preserve">               </v>
      </c>
      <c r="AT181" t="str">
        <f>CLEAN(ARD_SAFE_PROCESSED_20220608[[#This Row],[Column17]])</f>
        <v>150.00</v>
      </c>
      <c r="AU181" t="str">
        <f>CLEAN(ARD_SAFE_PROCESSED_20220608[[#This Row],[Column18]])</f>
        <v xml:space="preserve">' </v>
      </c>
      <c r="AV181" t="str">
        <f>CLEAN(ARD_SAFE_PROCESSED_20220608[[#This Row],[Column19]])</f>
        <v xml:space="preserve">          </v>
      </c>
      <c r="AW181" t="str">
        <f>CLEAN(ARD_SAFE_PROCESSED_20220608[[#This Row],[Column20]])</f>
        <v>20251018</v>
      </c>
      <c r="AX181" t="str">
        <f>CLEAN(ARD_SAFE_PROCESSED_20220608[[#This Row],[Column21]])</f>
        <v>131744</v>
      </c>
      <c r="AY181" t="str">
        <f>LEFT(ARD_SAFE_PROCESSED_20220608[[#This Row],[Column1]],6)</f>
        <v>453747</v>
      </c>
      <c r="AZ181" t="str">
        <f>RIGHT(ARD_SAFE_PROCESSED_20220608[[#This Row],[Column1]],4)</f>
        <v>7024</v>
      </c>
      <c r="BA181" s="2">
        <f t="shared" si="32"/>
        <v>45994</v>
      </c>
      <c r="BB181">
        <f t="shared" si="33"/>
        <v>44.37</v>
      </c>
      <c r="BC181">
        <f t="shared" si="34"/>
        <v>62.42</v>
      </c>
      <c r="BD181" t="str">
        <f t="shared" si="35"/>
        <v>1</v>
      </c>
      <c r="BE181" t="str">
        <f t="shared" si="36"/>
        <v>F:TC40</v>
      </c>
    </row>
    <row r="182" spans="1:57" hidden="1" x14ac:dyDescent="0.3">
      <c r="A182" t="s">
        <v>7240</v>
      </c>
      <c r="B182" t="s">
        <v>7316</v>
      </c>
      <c r="C182" t="s">
        <v>7317</v>
      </c>
      <c r="D182" t="s">
        <v>64</v>
      </c>
      <c r="E182" t="s">
        <v>313</v>
      </c>
      <c r="F182" t="s">
        <v>28</v>
      </c>
      <c r="G182" t="s">
        <v>29</v>
      </c>
      <c r="H182" t="s">
        <v>7318</v>
      </c>
      <c r="I182" t="s">
        <v>313</v>
      </c>
      <c r="J182" t="s">
        <v>21</v>
      </c>
      <c r="K182" t="s">
        <v>7319</v>
      </c>
      <c r="L182" t="s">
        <v>7320</v>
      </c>
      <c r="M182" t="s">
        <v>65</v>
      </c>
      <c r="N182" t="s">
        <v>77</v>
      </c>
      <c r="O182" t="s">
        <v>66</v>
      </c>
      <c r="P182" t="s">
        <v>22</v>
      </c>
      <c r="Q182" t="s">
        <v>210</v>
      </c>
      <c r="R182" t="s">
        <v>23</v>
      </c>
      <c r="S182" t="s">
        <v>24</v>
      </c>
      <c r="T182" t="s">
        <v>313</v>
      </c>
      <c r="U182" t="s">
        <v>7321</v>
      </c>
      <c r="W182" t="s">
        <v>4958</v>
      </c>
      <c r="X182" t="s">
        <v>28</v>
      </c>
      <c r="Y182" t="e">
        <f>VLOOKUP(W182,ARD_SAFE_PROCESSED_20220608[[#This Row],[Column11]],1,FALSE)</f>
        <v>#N/A</v>
      </c>
      <c r="AB182" t="str">
        <f>CONCATENATE(LEFT(ARD_SAFE_PROCESSED_20220608[[#This Row],[Column1]],6),"******",RIGHT(ARD_SAFE_PROCESSED_20220608[[#This Row],[Column1]],4),";",ARD_SAFE_PROCESSED_20220608[[#This Row],[Column11]])</f>
        <v>455788******2983;74357045291001176200215</v>
      </c>
      <c r="AD182" t="str">
        <f>CLEAN(ARD_SAFE_PROCESSED_20220608[[#This Row],[Column1]])</f>
        <v>4557881479502983</v>
      </c>
      <c r="AE182" t="str">
        <f>CLEAN(ARD_SAFE_PROCESSED_20220608[[#This Row],[Column2]])</f>
        <v>779060</v>
      </c>
      <c r="AF182" t="str">
        <f>CLEAN(ARD_SAFE_PROCESSED_20220608[[#This Row],[Column3]])</f>
        <v>8791863</v>
      </c>
      <c r="AG182" t="str">
        <f>CLEAN(ARD_SAFE_PROCESSED_20220608[[#This Row],[Column4]])</f>
        <v>PL</v>
      </c>
      <c r="AH182" t="str">
        <f>CLEAN(ARD_SAFE_PROCESSED_20220608[[#This Row],[Column5]])</f>
        <v>20251018</v>
      </c>
      <c r="AI182" t="str">
        <f>CLEAN(ARD_SAFE_PROCESSED_20220608[[#This Row],[Column6]])</f>
        <v>604</v>
      </c>
      <c r="AJ182" t="str">
        <f>CLEAN(ARD_SAFE_PROCESSED_20220608[[#This Row],[Column7]])</f>
        <v>76</v>
      </c>
      <c r="AK182" t="str">
        <f>CLEAN(ARD_SAFE_PROCESSED_20220608[[#This Row],[Column8]])</f>
        <v xml:space="preserve">IZI*EL POLO PET SHOP          </v>
      </c>
      <c r="AL182" t="str">
        <f>CLEAN(ARD_SAFE_PROCESSED_20220608[[#This Row],[Column9]])</f>
        <v>20251018</v>
      </c>
      <c r="AM182" t="str">
        <f>CLEAN(ARD_SAFE_PROCESSED_20220608[[#This Row],[Column10]])</f>
        <v xml:space="preserve">'                       </v>
      </c>
      <c r="AN182" t="s">
        <v>7319</v>
      </c>
      <c r="AO182" t="str">
        <f>CLEAN(ARD_SAFE_PROCESSED_20220608[[#This Row],[Column12]])</f>
        <v>9079</v>
      </c>
      <c r="AP182" t="str">
        <f>CLEAN(ARD_SAFE_PROCESSED_20220608[[#This Row],[Column13]])</f>
        <v xml:space="preserve">   </v>
      </c>
      <c r="AQ182" t="str">
        <f>CLEAN(ARD_SAFE_PROCESSED_20220608[[#This Row],[Column14]])</f>
        <v xml:space="preserve">PS0002    </v>
      </c>
      <c r="AR182" t="str">
        <f>CLEAN(ARD_SAFE_PROCESSED_20220608[[#This Row],[Column15]])</f>
        <v xml:space="preserve">POS CONTACTLESS CHIP                              </v>
      </c>
      <c r="AS182" t="str">
        <f>CLEAN(ARD_SAFE_PROCESSED_20220608[[#This Row],[Column16]])</f>
        <v xml:space="preserve">               </v>
      </c>
      <c r="AT182" t="str">
        <f>CLEAN(ARD_SAFE_PROCESSED_20220608[[#This Row],[Column17]])</f>
        <v>80.00</v>
      </c>
      <c r="AU182" t="str">
        <f>CLEAN(ARD_SAFE_PROCESSED_20220608[[#This Row],[Column18]])</f>
        <v xml:space="preserve">' </v>
      </c>
      <c r="AV182" t="str">
        <f>CLEAN(ARD_SAFE_PROCESSED_20220608[[#This Row],[Column19]])</f>
        <v xml:space="preserve">          </v>
      </c>
      <c r="AW182" t="str">
        <f>CLEAN(ARD_SAFE_PROCESSED_20220608[[#This Row],[Column20]])</f>
        <v>20251018</v>
      </c>
      <c r="AX182" t="str">
        <f>CLEAN(ARD_SAFE_PROCESSED_20220608[[#This Row],[Column21]])</f>
        <v>185559</v>
      </c>
      <c r="AY182" t="str">
        <f>LEFT(ARD_SAFE_PROCESSED_20220608[[#This Row],[Column1]],6)</f>
        <v>455788</v>
      </c>
      <c r="AZ182" t="str">
        <f>RIGHT(ARD_SAFE_PROCESSED_20220608[[#This Row],[Column1]],4)</f>
        <v>2983</v>
      </c>
      <c r="BA182" s="2">
        <f t="shared" si="32"/>
        <v>45993</v>
      </c>
      <c r="BB182">
        <f t="shared" si="33"/>
        <v>23.65</v>
      </c>
      <c r="BC182">
        <f t="shared" si="34"/>
        <v>80</v>
      </c>
      <c r="BD182" t="str">
        <f t="shared" si="35"/>
        <v>0</v>
      </c>
      <c r="BE182" t="str">
        <f t="shared" si="36"/>
        <v>F:TC40</v>
      </c>
    </row>
    <row r="183" spans="1:57" hidden="1" x14ac:dyDescent="0.3">
      <c r="A183" t="s">
        <v>7240</v>
      </c>
      <c r="B183" t="s">
        <v>7329</v>
      </c>
      <c r="C183" t="s">
        <v>7317</v>
      </c>
      <c r="D183" t="s">
        <v>64</v>
      </c>
      <c r="E183" t="s">
        <v>313</v>
      </c>
      <c r="F183" t="s">
        <v>28</v>
      </c>
      <c r="G183" t="s">
        <v>29</v>
      </c>
      <c r="H183" t="s">
        <v>7318</v>
      </c>
      <c r="I183" t="s">
        <v>313</v>
      </c>
      <c r="J183" t="s">
        <v>21</v>
      </c>
      <c r="K183" t="s">
        <v>7330</v>
      </c>
      <c r="L183" t="s">
        <v>7331</v>
      </c>
      <c r="M183" t="s">
        <v>65</v>
      </c>
      <c r="N183" t="s">
        <v>77</v>
      </c>
      <c r="O183" t="s">
        <v>66</v>
      </c>
      <c r="P183" t="s">
        <v>22</v>
      </c>
      <c r="Q183" t="s">
        <v>108</v>
      </c>
      <c r="R183" t="s">
        <v>23</v>
      </c>
      <c r="S183" t="s">
        <v>24</v>
      </c>
      <c r="T183" t="s">
        <v>313</v>
      </c>
      <c r="U183" t="s">
        <v>7332</v>
      </c>
      <c r="W183" t="s">
        <v>10893</v>
      </c>
      <c r="X183" t="s">
        <v>28</v>
      </c>
      <c r="Y183" t="e">
        <f>VLOOKUP(W183,ARD_SAFE_PROCESSED_20220608[[#This Row],[Column11]],1,FALSE)</f>
        <v>#N/A</v>
      </c>
      <c r="AB183" t="str">
        <f>CONCATENATE(LEFT(ARD_SAFE_PROCESSED_20220608[[#This Row],[Column1]],6),"******",RIGHT(ARD_SAFE_PROCESSED_20220608[[#This Row],[Column1]],4),";",ARD_SAFE_PROCESSED_20220608[[#This Row],[Column11]])</f>
        <v>455788******2983;74357045291001176200223</v>
      </c>
      <c r="AD183" t="str">
        <f>CLEAN(ARD_SAFE_PROCESSED_20220608[[#This Row],[Column1]])</f>
        <v>4557881479502983</v>
      </c>
      <c r="AE183" t="str">
        <f>CLEAN(ARD_SAFE_PROCESSED_20220608[[#This Row],[Column2]])</f>
        <v>811282</v>
      </c>
      <c r="AF183" t="str">
        <f>CLEAN(ARD_SAFE_PROCESSED_20220608[[#This Row],[Column3]])</f>
        <v>8791863</v>
      </c>
      <c r="AG183" t="str">
        <f>CLEAN(ARD_SAFE_PROCESSED_20220608[[#This Row],[Column4]])</f>
        <v>PL</v>
      </c>
      <c r="AH183" t="str">
        <f>CLEAN(ARD_SAFE_PROCESSED_20220608[[#This Row],[Column5]])</f>
        <v>20251018</v>
      </c>
      <c r="AI183" t="str">
        <f>CLEAN(ARD_SAFE_PROCESSED_20220608[[#This Row],[Column6]])</f>
        <v>604</v>
      </c>
      <c r="AJ183" t="str">
        <f>CLEAN(ARD_SAFE_PROCESSED_20220608[[#This Row],[Column7]])</f>
        <v>76</v>
      </c>
      <c r="AK183" t="str">
        <f>CLEAN(ARD_SAFE_PROCESSED_20220608[[#This Row],[Column8]])</f>
        <v xml:space="preserve">IZI*EL POLO PET SHOP          </v>
      </c>
      <c r="AL183" t="str">
        <f>CLEAN(ARD_SAFE_PROCESSED_20220608[[#This Row],[Column9]])</f>
        <v>20251018</v>
      </c>
      <c r="AM183" t="str">
        <f>CLEAN(ARD_SAFE_PROCESSED_20220608[[#This Row],[Column10]])</f>
        <v xml:space="preserve">'                       </v>
      </c>
      <c r="AN183" t="s">
        <v>7330</v>
      </c>
      <c r="AO183" t="str">
        <f>CLEAN(ARD_SAFE_PROCESSED_20220608[[#This Row],[Column12]])</f>
        <v>9081</v>
      </c>
      <c r="AP183" t="str">
        <f>CLEAN(ARD_SAFE_PROCESSED_20220608[[#This Row],[Column13]])</f>
        <v xml:space="preserve">   </v>
      </c>
      <c r="AQ183" t="str">
        <f>CLEAN(ARD_SAFE_PROCESSED_20220608[[#This Row],[Column14]])</f>
        <v xml:space="preserve">PS0002    </v>
      </c>
      <c r="AR183" t="str">
        <f>CLEAN(ARD_SAFE_PROCESSED_20220608[[#This Row],[Column15]])</f>
        <v xml:space="preserve">POS CONTACTLESS CHIP                              </v>
      </c>
      <c r="AS183" t="str">
        <f>CLEAN(ARD_SAFE_PROCESSED_20220608[[#This Row],[Column16]])</f>
        <v xml:space="preserve">               </v>
      </c>
      <c r="AT183" t="str">
        <f>CLEAN(ARD_SAFE_PROCESSED_20220608[[#This Row],[Column17]])</f>
        <v>55.00</v>
      </c>
      <c r="AU183" t="str">
        <f>CLEAN(ARD_SAFE_PROCESSED_20220608[[#This Row],[Column18]])</f>
        <v xml:space="preserve">' </v>
      </c>
      <c r="AV183" t="str">
        <f>CLEAN(ARD_SAFE_PROCESSED_20220608[[#This Row],[Column19]])</f>
        <v xml:space="preserve">          </v>
      </c>
      <c r="AW183" t="str">
        <f>CLEAN(ARD_SAFE_PROCESSED_20220608[[#This Row],[Column20]])</f>
        <v>20251018</v>
      </c>
      <c r="AX183" t="str">
        <f>CLEAN(ARD_SAFE_PROCESSED_20220608[[#This Row],[Column21]])</f>
        <v>191550</v>
      </c>
      <c r="AY183" t="str">
        <f>LEFT(ARD_SAFE_PROCESSED_20220608[[#This Row],[Column1]],6)</f>
        <v>455788</v>
      </c>
      <c r="AZ183" t="str">
        <f>RIGHT(ARD_SAFE_PROCESSED_20220608[[#This Row],[Column1]],4)</f>
        <v>2983</v>
      </c>
      <c r="BA183" s="2">
        <f t="shared" si="32"/>
        <v>45993</v>
      </c>
      <c r="BB183">
        <f t="shared" si="33"/>
        <v>16.260000000000002</v>
      </c>
      <c r="BC183">
        <f t="shared" si="34"/>
        <v>55</v>
      </c>
      <c r="BD183" t="str">
        <f t="shared" si="35"/>
        <v>0</v>
      </c>
      <c r="BE183" t="str">
        <f t="shared" si="36"/>
        <v>F:TC40</v>
      </c>
    </row>
    <row r="184" spans="1:57" hidden="1" x14ac:dyDescent="0.3">
      <c r="A184" t="s">
        <v>6675</v>
      </c>
      <c r="B184" t="s">
        <v>6676</v>
      </c>
      <c r="C184" t="s">
        <v>465</v>
      </c>
      <c r="D184" t="s">
        <v>25</v>
      </c>
      <c r="E184" t="s">
        <v>313</v>
      </c>
      <c r="F184" t="s">
        <v>28</v>
      </c>
      <c r="G184" t="s">
        <v>29</v>
      </c>
      <c r="H184" t="s">
        <v>466</v>
      </c>
      <c r="I184" t="s">
        <v>313</v>
      </c>
      <c r="J184" t="s">
        <v>21</v>
      </c>
      <c r="K184" t="s">
        <v>6677</v>
      </c>
      <c r="L184" t="s">
        <v>6678</v>
      </c>
      <c r="M184" t="s">
        <v>65</v>
      </c>
      <c r="N184" t="s">
        <v>26</v>
      </c>
      <c r="O184" t="s">
        <v>27</v>
      </c>
      <c r="P184" t="s">
        <v>6679</v>
      </c>
      <c r="Q184" t="s">
        <v>6680</v>
      </c>
      <c r="R184" t="s">
        <v>23</v>
      </c>
      <c r="S184" t="s">
        <v>24</v>
      </c>
      <c r="T184" t="s">
        <v>313</v>
      </c>
      <c r="U184" t="s">
        <v>6681</v>
      </c>
      <c r="W184" t="s">
        <v>6546</v>
      </c>
      <c r="X184" t="s">
        <v>28</v>
      </c>
      <c r="Y184" t="e">
        <f>VLOOKUP(W184,ARD_SAFE_PROCESSED_20220608[[#This Row],[Column11]],1,FALSE)</f>
        <v>#N/A</v>
      </c>
      <c r="AB184" t="str">
        <f>CONCATENATE(LEFT(ARD_SAFE_PROCESSED_20220608[[#This Row],[Column1]],6),"******",RIGHT(ARD_SAFE_PROCESSED_20220608[[#This Row],[Column1]],4),";",ARD_SAFE_PROCESSED_20220608[[#This Row],[Column11]])</f>
        <v>455788******5907;74357045291001353801611</v>
      </c>
      <c r="AD184" t="str">
        <f>CLEAN(ARD_SAFE_PROCESSED_20220608[[#This Row],[Column1]])</f>
        <v>4557881407465907</v>
      </c>
      <c r="AE184" t="str">
        <f>CLEAN(ARD_SAFE_PROCESSED_20220608[[#This Row],[Column2]])</f>
        <v>775372</v>
      </c>
      <c r="AF184" t="str">
        <f>CLEAN(ARD_SAFE_PROCESSED_20220608[[#This Row],[Column3]])</f>
        <v>4040140</v>
      </c>
      <c r="AG184" t="str">
        <f>CLEAN(ARD_SAFE_PROCESSED_20220608[[#This Row],[Column4]])</f>
        <v>EC</v>
      </c>
      <c r="AH184" t="str">
        <f>CLEAN(ARD_SAFE_PROCESSED_20220608[[#This Row],[Column5]])</f>
        <v>20251018</v>
      </c>
      <c r="AI184" t="str">
        <f>CLEAN(ARD_SAFE_PROCESSED_20220608[[#This Row],[Column6]])</f>
        <v>604</v>
      </c>
      <c r="AJ184" t="str">
        <f>CLEAN(ARD_SAFE_PROCESSED_20220608[[#This Row],[Column7]])</f>
        <v>76</v>
      </c>
      <c r="AK184" t="str">
        <f>CLEAN(ARD_SAFE_PROCESSED_20220608[[#This Row],[Column8]])</f>
        <v xml:space="preserve">EBN*TEMU.COM                  </v>
      </c>
      <c r="AL184" t="str">
        <f>CLEAN(ARD_SAFE_PROCESSED_20220608[[#This Row],[Column9]])</f>
        <v>20251018</v>
      </c>
      <c r="AM184" t="str">
        <f>CLEAN(ARD_SAFE_PROCESSED_20220608[[#This Row],[Column10]])</f>
        <v xml:space="preserve">'                       </v>
      </c>
      <c r="AN184" t="s">
        <v>6677</v>
      </c>
      <c r="AO184" t="str">
        <f>CLEAN(ARD_SAFE_PROCESSED_20220608[[#This Row],[Column12]])</f>
        <v>8341918</v>
      </c>
      <c r="AP184" t="str">
        <f>CLEAN(ARD_SAFE_PROCESSED_20220608[[#This Row],[Column13]])</f>
        <v xml:space="preserve">   </v>
      </c>
      <c r="AQ184" t="str">
        <f>CLEAN(ARD_SAFE_PROCESSED_20220608[[#This Row],[Column14]])</f>
        <v xml:space="preserve">PV000000  </v>
      </c>
      <c r="AR184" t="str">
        <f>CLEAN(ARD_SAFE_PROCESSED_20220608[[#This Row],[Column15]])</f>
        <v xml:space="preserve">E-COMMERCE                                        </v>
      </c>
      <c r="AS184" t="str">
        <f>CLEAN(ARD_SAFE_PROCESSED_20220608[[#This Row],[Column16]])</f>
        <v xml:space="preserve">133303516118   </v>
      </c>
      <c r="AT184" t="str">
        <f>CLEAN(ARD_SAFE_PROCESSED_20220608[[#This Row],[Column17]])</f>
        <v>101.27</v>
      </c>
      <c r="AU184" t="str">
        <f>CLEAN(ARD_SAFE_PROCESSED_20220608[[#This Row],[Column18]])</f>
        <v xml:space="preserve">' </v>
      </c>
      <c r="AV184" t="str">
        <f>CLEAN(ARD_SAFE_PROCESSED_20220608[[#This Row],[Column19]])</f>
        <v xml:space="preserve">          </v>
      </c>
      <c r="AW184" t="str">
        <f>CLEAN(ARD_SAFE_PROCESSED_20220608[[#This Row],[Column20]])</f>
        <v>20251018</v>
      </c>
      <c r="AX184" t="str">
        <f>CLEAN(ARD_SAFE_PROCESSED_20220608[[#This Row],[Column21]])</f>
        <v>54250</v>
      </c>
      <c r="AY184" t="str">
        <f>LEFT(ARD_SAFE_PROCESSED_20220608[[#This Row],[Column1]],6)</f>
        <v>455788</v>
      </c>
      <c r="AZ184" t="str">
        <f>RIGHT(ARD_SAFE_PROCESSED_20220608[[#This Row],[Column1]],4)</f>
        <v>5907</v>
      </c>
      <c r="BA184" s="2">
        <f t="shared" si="32"/>
        <v>45993</v>
      </c>
      <c r="BB184">
        <f t="shared" si="33"/>
        <v>29.93</v>
      </c>
      <c r="BC184">
        <f t="shared" si="34"/>
        <v>101.27</v>
      </c>
      <c r="BD184" t="str">
        <f t="shared" si="35"/>
        <v>6</v>
      </c>
      <c r="BE184" t="str">
        <f t="shared" si="36"/>
        <v>F:TC40</v>
      </c>
    </row>
    <row r="185" spans="1:57" hidden="1" x14ac:dyDescent="0.3">
      <c r="A185" t="s">
        <v>3675</v>
      </c>
      <c r="B185" t="s">
        <v>3798</v>
      </c>
      <c r="C185" t="s">
        <v>3696</v>
      </c>
      <c r="D185" t="s">
        <v>64</v>
      </c>
      <c r="E185" t="s">
        <v>313</v>
      </c>
      <c r="F185" t="s">
        <v>28</v>
      </c>
      <c r="G185" t="s">
        <v>29</v>
      </c>
      <c r="H185" t="s">
        <v>3697</v>
      </c>
      <c r="I185" t="s">
        <v>313</v>
      </c>
      <c r="J185" t="s">
        <v>21</v>
      </c>
      <c r="K185" t="s">
        <v>3799</v>
      </c>
      <c r="L185" t="s">
        <v>3800</v>
      </c>
      <c r="M185" t="s">
        <v>65</v>
      </c>
      <c r="N185" t="s">
        <v>3700</v>
      </c>
      <c r="O185" t="s">
        <v>66</v>
      </c>
      <c r="P185" t="s">
        <v>22</v>
      </c>
      <c r="Q185" t="s">
        <v>130</v>
      </c>
      <c r="R185" t="s">
        <v>23</v>
      </c>
      <c r="S185" t="s">
        <v>24</v>
      </c>
      <c r="T185" t="s">
        <v>313</v>
      </c>
      <c r="U185" t="s">
        <v>3801</v>
      </c>
      <c r="W185" t="s">
        <v>6541</v>
      </c>
      <c r="X185" t="s">
        <v>28</v>
      </c>
      <c r="Y185" t="e">
        <f>VLOOKUP(W185,ARD_SAFE_PROCESSED_20220608[[#This Row],[Column11]],1,FALSE)</f>
        <v>#N/A</v>
      </c>
      <c r="AB185" t="str">
        <f>CONCATENATE(LEFT(ARD_SAFE_PROCESSED_20220608[[#This Row],[Column1]],6),"******",RIGHT(ARD_SAFE_PROCESSED_20220608[[#This Row],[Column1]],4),";",ARD_SAFE_PROCESSED_20220608[[#This Row],[Column11]])</f>
        <v>421355******5124;74357045291001471100227</v>
      </c>
      <c r="AD185" t="str">
        <f>CLEAN(ARD_SAFE_PROCESSED_20220608[[#This Row],[Column1]])</f>
        <v>4213550194475124</v>
      </c>
      <c r="AE185" t="str">
        <f>CLEAN(ARD_SAFE_PROCESSED_20220608[[#This Row],[Column2]])</f>
        <v>769553</v>
      </c>
      <c r="AF185" t="str">
        <f>CLEAN(ARD_SAFE_PROCESSED_20220608[[#This Row],[Column3]])</f>
        <v>5879368</v>
      </c>
      <c r="AG185" t="str">
        <f>CLEAN(ARD_SAFE_PROCESSED_20220608[[#This Row],[Column4]])</f>
        <v>PL</v>
      </c>
      <c r="AH185" t="str">
        <f>CLEAN(ARD_SAFE_PROCESSED_20220608[[#This Row],[Column5]])</f>
        <v>20251018</v>
      </c>
      <c r="AI185" t="str">
        <f>CLEAN(ARD_SAFE_PROCESSED_20220608[[#This Row],[Column6]])</f>
        <v>604</v>
      </c>
      <c r="AJ185" t="str">
        <f>CLEAN(ARD_SAFE_PROCESSED_20220608[[#This Row],[Column7]])</f>
        <v>76</v>
      </c>
      <c r="AK185" t="str">
        <f>CLEAN(ARD_SAFE_PROCESSED_20220608[[#This Row],[Column8]])</f>
        <v xml:space="preserve">IZI*GUSTAVO KIDS              </v>
      </c>
      <c r="AL185" t="str">
        <f>CLEAN(ARD_SAFE_PROCESSED_20220608[[#This Row],[Column9]])</f>
        <v>20251018</v>
      </c>
      <c r="AM185" t="str">
        <f>CLEAN(ARD_SAFE_PROCESSED_20220608[[#This Row],[Column10]])</f>
        <v xml:space="preserve">'                       </v>
      </c>
      <c r="AN185" t="s">
        <v>3799</v>
      </c>
      <c r="AO185" t="str">
        <f>CLEAN(ARD_SAFE_PROCESSED_20220608[[#This Row],[Column12]])</f>
        <v>7286441</v>
      </c>
      <c r="AP185" t="str">
        <f>CLEAN(ARD_SAFE_PROCESSED_20220608[[#This Row],[Column13]])</f>
        <v xml:space="preserve">   </v>
      </c>
      <c r="AQ185" t="str">
        <f>CLEAN(ARD_SAFE_PROCESSED_20220608[[#This Row],[Column14]])</f>
        <v xml:space="preserve">T0371539  </v>
      </c>
      <c r="AR185" t="str">
        <f>CLEAN(ARD_SAFE_PROCESSED_20220608[[#This Row],[Column15]])</f>
        <v xml:space="preserve">POS CONTACTLESS CHIP                              </v>
      </c>
      <c r="AS185" t="str">
        <f>CLEAN(ARD_SAFE_PROCESSED_20220608[[#This Row],[Column16]])</f>
        <v xml:space="preserve">               </v>
      </c>
      <c r="AT185" t="str">
        <f>CLEAN(ARD_SAFE_PROCESSED_20220608[[#This Row],[Column17]])</f>
        <v>79.00</v>
      </c>
      <c r="AU185" t="str">
        <f>CLEAN(ARD_SAFE_PROCESSED_20220608[[#This Row],[Column18]])</f>
        <v xml:space="preserve">' </v>
      </c>
      <c r="AV185" t="str">
        <f>CLEAN(ARD_SAFE_PROCESSED_20220608[[#This Row],[Column19]])</f>
        <v xml:space="preserve">          </v>
      </c>
      <c r="AW185" t="str">
        <f>CLEAN(ARD_SAFE_PROCESSED_20220608[[#This Row],[Column20]])</f>
        <v>20251018</v>
      </c>
      <c r="AX185" t="str">
        <f>CLEAN(ARD_SAFE_PROCESSED_20220608[[#This Row],[Column21]])</f>
        <v>175022</v>
      </c>
      <c r="AY185" t="str">
        <f>LEFT(ARD_SAFE_PROCESSED_20220608[[#This Row],[Column1]],6)</f>
        <v>421355</v>
      </c>
      <c r="AZ185" t="str">
        <f>RIGHT(ARD_SAFE_PROCESSED_20220608[[#This Row],[Column1]],4)</f>
        <v>5124</v>
      </c>
      <c r="BA185" s="2">
        <f t="shared" si="32"/>
        <v>45993</v>
      </c>
      <c r="BB185">
        <f t="shared" si="33"/>
        <v>23.35</v>
      </c>
      <c r="BC185">
        <f t="shared" si="34"/>
        <v>79</v>
      </c>
      <c r="BD185" t="str">
        <f t="shared" si="35"/>
        <v>1</v>
      </c>
      <c r="BE185" t="str">
        <f t="shared" si="36"/>
        <v>F:TC40</v>
      </c>
    </row>
    <row r="186" spans="1:57" hidden="1" x14ac:dyDescent="0.3">
      <c r="A186" t="s">
        <v>3903</v>
      </c>
      <c r="B186" t="s">
        <v>3925</v>
      </c>
      <c r="C186" t="s">
        <v>3926</v>
      </c>
      <c r="D186" t="s">
        <v>64</v>
      </c>
      <c r="E186" t="s">
        <v>313</v>
      </c>
      <c r="F186" t="s">
        <v>28</v>
      </c>
      <c r="G186" t="s">
        <v>29</v>
      </c>
      <c r="H186" t="s">
        <v>3927</v>
      </c>
      <c r="I186" t="s">
        <v>313</v>
      </c>
      <c r="J186" t="s">
        <v>21</v>
      </c>
      <c r="K186" t="s">
        <v>3928</v>
      </c>
      <c r="L186" t="s">
        <v>3929</v>
      </c>
      <c r="M186" t="s">
        <v>65</v>
      </c>
      <c r="N186" t="s">
        <v>77</v>
      </c>
      <c r="O186" t="s">
        <v>66</v>
      </c>
      <c r="P186" t="s">
        <v>22</v>
      </c>
      <c r="Q186" t="s">
        <v>208</v>
      </c>
      <c r="R186" t="s">
        <v>23</v>
      </c>
      <c r="S186" t="s">
        <v>24</v>
      </c>
      <c r="T186" t="s">
        <v>313</v>
      </c>
      <c r="U186" t="s">
        <v>3930</v>
      </c>
      <c r="W186" t="s">
        <v>6536</v>
      </c>
      <c r="X186" t="s">
        <v>28</v>
      </c>
      <c r="Y186" t="e">
        <f>VLOOKUP(W186,ARD_SAFE_PROCESSED_20220608[[#This Row],[Column11]],1,FALSE)</f>
        <v>#N/A</v>
      </c>
      <c r="AB186" t="str">
        <f>CONCATENATE(LEFT(ARD_SAFE_PROCESSED_20220608[[#This Row],[Column1]],6),"******",RIGHT(ARD_SAFE_PROCESSED_20220608[[#This Row],[Column1]],4),";",ARD_SAFE_PROCESSED_20220608[[#This Row],[Column11]])</f>
        <v>421355******2508;74357045291004191000396</v>
      </c>
      <c r="AD186" t="str">
        <f>CLEAN(ARD_SAFE_PROCESSED_20220608[[#This Row],[Column1]])</f>
        <v>4213550196302508</v>
      </c>
      <c r="AE186" t="str">
        <f>CLEAN(ARD_SAFE_PROCESSED_20220608[[#This Row],[Column2]])</f>
        <v>273494</v>
      </c>
      <c r="AF186" t="str">
        <f>CLEAN(ARD_SAFE_PROCESSED_20220608[[#This Row],[Column3]])</f>
        <v>1050769</v>
      </c>
      <c r="AG186" t="str">
        <f>CLEAN(ARD_SAFE_PROCESSED_20220608[[#This Row],[Column4]])</f>
        <v>PL</v>
      </c>
      <c r="AH186" t="str">
        <f>CLEAN(ARD_SAFE_PROCESSED_20220608[[#This Row],[Column5]])</f>
        <v>20251018</v>
      </c>
      <c r="AI186" t="str">
        <f>CLEAN(ARD_SAFE_PROCESSED_20220608[[#This Row],[Column6]])</f>
        <v>604</v>
      </c>
      <c r="AJ186" t="str">
        <f>CLEAN(ARD_SAFE_PROCESSED_20220608[[#This Row],[Column7]])</f>
        <v>76</v>
      </c>
      <c r="AK186" t="str">
        <f>CLEAN(ARD_SAFE_PROCESSED_20220608[[#This Row],[Column8]])</f>
        <v xml:space="preserve">2316 MASS SANTA 16 CB MS      </v>
      </c>
      <c r="AL186" t="str">
        <f>CLEAN(ARD_SAFE_PROCESSED_20220608[[#This Row],[Column9]])</f>
        <v>20251018</v>
      </c>
      <c r="AM186" t="str">
        <f>CLEAN(ARD_SAFE_PROCESSED_20220608[[#This Row],[Column10]])</f>
        <v xml:space="preserve">'                       </v>
      </c>
      <c r="AN186" t="s">
        <v>3928</v>
      </c>
      <c r="AO186" t="str">
        <f>CLEAN(ARD_SAFE_PROCESSED_20220608[[#This Row],[Column12]])</f>
        <v>7842</v>
      </c>
      <c r="AP186" t="str">
        <f>CLEAN(ARD_SAFE_PROCESSED_20220608[[#This Row],[Column13]])</f>
        <v xml:space="preserve">   </v>
      </c>
      <c r="AQ186" t="str">
        <f>CLEAN(ARD_SAFE_PROCESSED_20220608[[#This Row],[Column14]])</f>
        <v xml:space="preserve">PS0002    </v>
      </c>
      <c r="AR186" t="str">
        <f>CLEAN(ARD_SAFE_PROCESSED_20220608[[#This Row],[Column15]])</f>
        <v xml:space="preserve">POS CONTACTLESS CHIP                              </v>
      </c>
      <c r="AS186" t="str">
        <f>CLEAN(ARD_SAFE_PROCESSED_20220608[[#This Row],[Column16]])</f>
        <v xml:space="preserve">               </v>
      </c>
      <c r="AT186" t="str">
        <f>CLEAN(ARD_SAFE_PROCESSED_20220608[[#This Row],[Column17]])</f>
        <v>148.00</v>
      </c>
      <c r="AU186" t="str">
        <f>CLEAN(ARD_SAFE_PROCESSED_20220608[[#This Row],[Column18]])</f>
        <v xml:space="preserve">' </v>
      </c>
      <c r="AV186" t="str">
        <f>CLEAN(ARD_SAFE_PROCESSED_20220608[[#This Row],[Column19]])</f>
        <v xml:space="preserve">          </v>
      </c>
      <c r="AW186" t="str">
        <f>CLEAN(ARD_SAFE_PROCESSED_20220608[[#This Row],[Column20]])</f>
        <v>20251018</v>
      </c>
      <c r="AX186" t="str">
        <f>CLEAN(ARD_SAFE_PROCESSED_20220608[[#This Row],[Column21]])</f>
        <v>162131</v>
      </c>
      <c r="AY186" t="str">
        <f>LEFT(ARD_SAFE_PROCESSED_20220608[[#This Row],[Column1]],6)</f>
        <v>421355</v>
      </c>
      <c r="AZ186" t="str">
        <f>RIGHT(ARD_SAFE_PROCESSED_20220608[[#This Row],[Column1]],4)</f>
        <v>2508</v>
      </c>
      <c r="BA186" s="2">
        <f t="shared" si="32"/>
        <v>45993</v>
      </c>
      <c r="BB186">
        <f t="shared" si="33"/>
        <v>43.75</v>
      </c>
      <c r="BC186">
        <f t="shared" si="34"/>
        <v>148</v>
      </c>
      <c r="BD186" t="str">
        <f t="shared" si="35"/>
        <v>1</v>
      </c>
      <c r="BE186" t="str">
        <f t="shared" si="36"/>
        <v>F:TC40</v>
      </c>
    </row>
    <row r="187" spans="1:57" hidden="1" x14ac:dyDescent="0.3">
      <c r="A187" t="s">
        <v>7240</v>
      </c>
      <c r="B187" t="s">
        <v>7351</v>
      </c>
      <c r="C187" t="s">
        <v>7311</v>
      </c>
      <c r="D187" t="s">
        <v>64</v>
      </c>
      <c r="E187" t="s">
        <v>313</v>
      </c>
      <c r="F187" t="s">
        <v>28</v>
      </c>
      <c r="G187" t="s">
        <v>29</v>
      </c>
      <c r="H187" t="s">
        <v>7312</v>
      </c>
      <c r="I187" t="s">
        <v>313</v>
      </c>
      <c r="J187" t="s">
        <v>21</v>
      </c>
      <c r="K187" t="s">
        <v>7352</v>
      </c>
      <c r="L187" t="s">
        <v>7353</v>
      </c>
      <c r="M187" t="s">
        <v>65</v>
      </c>
      <c r="N187" t="s">
        <v>67</v>
      </c>
      <c r="O187" t="s">
        <v>66</v>
      </c>
      <c r="P187" t="s">
        <v>22</v>
      </c>
      <c r="Q187" t="s">
        <v>169</v>
      </c>
      <c r="R187" t="s">
        <v>23</v>
      </c>
      <c r="S187" t="s">
        <v>24</v>
      </c>
      <c r="T187" t="s">
        <v>313</v>
      </c>
      <c r="U187" t="s">
        <v>7354</v>
      </c>
      <c r="W187" t="s">
        <v>6549</v>
      </c>
      <c r="X187" t="s">
        <v>28</v>
      </c>
      <c r="Y187" t="e">
        <f>VLOOKUP(W187,ARD_SAFE_PROCESSED_20220608[[#This Row],[Column11]],1,FALSE)</f>
        <v>#N/A</v>
      </c>
      <c r="AB187" t="str">
        <f>CONCATENATE(LEFT(ARD_SAFE_PROCESSED_20220608[[#This Row],[Column1]],6),"******",RIGHT(ARD_SAFE_PROCESSED_20220608[[#This Row],[Column1]],4),";",ARD_SAFE_PROCESSED_20220608[[#This Row],[Column11]])</f>
        <v>455788******2983;74357045291008411800063</v>
      </c>
      <c r="AD187" t="str">
        <f>CLEAN(ARD_SAFE_PROCESSED_20220608[[#This Row],[Column1]])</f>
        <v>4557881479502983</v>
      </c>
      <c r="AE187" t="str">
        <f>CLEAN(ARD_SAFE_PROCESSED_20220608[[#This Row],[Column2]])</f>
        <v>927542</v>
      </c>
      <c r="AF187" t="str">
        <f>CLEAN(ARD_SAFE_PROCESSED_20220608[[#This Row],[Column3]])</f>
        <v>5686925</v>
      </c>
      <c r="AG187" t="str">
        <f>CLEAN(ARD_SAFE_PROCESSED_20220608[[#This Row],[Column4]])</f>
        <v>PL</v>
      </c>
      <c r="AH187" t="str">
        <f>CLEAN(ARD_SAFE_PROCESSED_20220608[[#This Row],[Column5]])</f>
        <v>20251018</v>
      </c>
      <c r="AI187" t="str">
        <f>CLEAN(ARD_SAFE_PROCESSED_20220608[[#This Row],[Column6]])</f>
        <v>604</v>
      </c>
      <c r="AJ187" t="str">
        <f>CLEAN(ARD_SAFE_PROCESSED_20220608[[#This Row],[Column7]])</f>
        <v>76</v>
      </c>
      <c r="AK187" t="str">
        <f>CLEAN(ARD_SAFE_PROCESSED_20220608[[#This Row],[Column8]])</f>
        <v xml:space="preserve">IZI*MONITO CASE               </v>
      </c>
      <c r="AL187" t="str">
        <f>CLEAN(ARD_SAFE_PROCESSED_20220608[[#This Row],[Column9]])</f>
        <v>20251018</v>
      </c>
      <c r="AM187" t="str">
        <f>CLEAN(ARD_SAFE_PROCESSED_20220608[[#This Row],[Column10]])</f>
        <v xml:space="preserve">'                       </v>
      </c>
      <c r="AN187" t="s">
        <v>7352</v>
      </c>
      <c r="AO187" t="str">
        <f>CLEAN(ARD_SAFE_PROCESSED_20220608[[#This Row],[Column12]])</f>
        <v>5610</v>
      </c>
      <c r="AP187" t="str">
        <f>CLEAN(ARD_SAFE_PROCESSED_20220608[[#This Row],[Column13]])</f>
        <v xml:space="preserve">   </v>
      </c>
      <c r="AQ187" t="str">
        <f>CLEAN(ARD_SAFE_PROCESSED_20220608[[#This Row],[Column14]])</f>
        <v xml:space="preserve">PS0001    </v>
      </c>
      <c r="AR187" t="str">
        <f>CLEAN(ARD_SAFE_PROCESSED_20220608[[#This Row],[Column15]])</f>
        <v xml:space="preserve">POS CONTACTLESS CHIP                              </v>
      </c>
      <c r="AS187" t="str">
        <f>CLEAN(ARD_SAFE_PROCESSED_20220608[[#This Row],[Column16]])</f>
        <v xml:space="preserve">               </v>
      </c>
      <c r="AT187" t="str">
        <f>CLEAN(ARD_SAFE_PROCESSED_20220608[[#This Row],[Column17]])</f>
        <v>120.00</v>
      </c>
      <c r="AU187" t="str">
        <f>CLEAN(ARD_SAFE_PROCESSED_20220608[[#This Row],[Column18]])</f>
        <v xml:space="preserve">' </v>
      </c>
      <c r="AV187" t="str">
        <f>CLEAN(ARD_SAFE_PROCESSED_20220608[[#This Row],[Column19]])</f>
        <v xml:space="preserve">          </v>
      </c>
      <c r="AW187" t="str">
        <f>CLEAN(ARD_SAFE_PROCESSED_20220608[[#This Row],[Column20]])</f>
        <v>20251018</v>
      </c>
      <c r="AX187" t="str">
        <f>CLEAN(ARD_SAFE_PROCESSED_20220608[[#This Row],[Column21]])</f>
        <v>170354</v>
      </c>
      <c r="AY187" t="str">
        <f>LEFT(ARD_SAFE_PROCESSED_20220608[[#This Row],[Column1]],6)</f>
        <v>455788</v>
      </c>
      <c r="AZ187" t="str">
        <f>RIGHT(ARD_SAFE_PROCESSED_20220608[[#This Row],[Column1]],4)</f>
        <v>2983</v>
      </c>
      <c r="BA187" s="2">
        <f t="shared" si="32"/>
        <v>45993</v>
      </c>
      <c r="BB187">
        <f t="shared" si="33"/>
        <v>35.47</v>
      </c>
      <c r="BC187">
        <f t="shared" si="34"/>
        <v>120</v>
      </c>
      <c r="BD187" t="str">
        <f t="shared" si="35"/>
        <v>0</v>
      </c>
      <c r="BE187" t="str">
        <f t="shared" si="36"/>
        <v>F:TC40</v>
      </c>
    </row>
    <row r="188" spans="1:57" hidden="1" x14ac:dyDescent="0.3">
      <c r="A188" t="s">
        <v>7240</v>
      </c>
      <c r="B188" t="s">
        <v>7310</v>
      </c>
      <c r="C188" t="s">
        <v>7311</v>
      </c>
      <c r="D188" t="s">
        <v>64</v>
      </c>
      <c r="E188" t="s">
        <v>313</v>
      </c>
      <c r="F188" t="s">
        <v>28</v>
      </c>
      <c r="G188" t="s">
        <v>29</v>
      </c>
      <c r="H188" t="s">
        <v>7312</v>
      </c>
      <c r="I188" t="s">
        <v>313</v>
      </c>
      <c r="J188" t="s">
        <v>21</v>
      </c>
      <c r="K188" t="s">
        <v>7313</v>
      </c>
      <c r="L188" t="s">
        <v>7314</v>
      </c>
      <c r="M188" t="s">
        <v>65</v>
      </c>
      <c r="N188" t="s">
        <v>67</v>
      </c>
      <c r="O188" t="s">
        <v>66</v>
      </c>
      <c r="P188" t="s">
        <v>22</v>
      </c>
      <c r="Q188" t="s">
        <v>221</v>
      </c>
      <c r="R188" t="s">
        <v>23</v>
      </c>
      <c r="S188" t="s">
        <v>24</v>
      </c>
      <c r="T188" t="s">
        <v>313</v>
      </c>
      <c r="U188" t="s">
        <v>7315</v>
      </c>
      <c r="W188" t="s">
        <v>6552</v>
      </c>
      <c r="X188" t="s">
        <v>28</v>
      </c>
      <c r="Y188" t="e">
        <f>VLOOKUP(W188,ARD_SAFE_PROCESSED_20220608[[#This Row],[Column11]],1,FALSE)</f>
        <v>#N/A</v>
      </c>
      <c r="AB188" t="str">
        <f>CONCATENATE(LEFT(ARD_SAFE_PROCESSED_20220608[[#This Row],[Column1]],6),"******",RIGHT(ARD_SAFE_PROCESSED_20220608[[#This Row],[Column1]],4),";",ARD_SAFE_PROCESSED_20220608[[#This Row],[Column11]])</f>
        <v>455788******2983;74357045291008411800071</v>
      </c>
      <c r="AD188" t="str">
        <f>CLEAN(ARD_SAFE_PROCESSED_20220608[[#This Row],[Column1]])</f>
        <v>4557881479502983</v>
      </c>
      <c r="AE188" t="str">
        <f>CLEAN(ARD_SAFE_PROCESSED_20220608[[#This Row],[Column2]])</f>
        <v>621236</v>
      </c>
      <c r="AF188" t="str">
        <f>CLEAN(ARD_SAFE_PROCESSED_20220608[[#This Row],[Column3]])</f>
        <v>5686925</v>
      </c>
      <c r="AG188" t="str">
        <f>CLEAN(ARD_SAFE_PROCESSED_20220608[[#This Row],[Column4]])</f>
        <v>PL</v>
      </c>
      <c r="AH188" t="str">
        <f>CLEAN(ARD_SAFE_PROCESSED_20220608[[#This Row],[Column5]])</f>
        <v>20251018</v>
      </c>
      <c r="AI188" t="str">
        <f>CLEAN(ARD_SAFE_PROCESSED_20220608[[#This Row],[Column6]])</f>
        <v>604</v>
      </c>
      <c r="AJ188" t="str">
        <f>CLEAN(ARD_SAFE_PROCESSED_20220608[[#This Row],[Column7]])</f>
        <v>76</v>
      </c>
      <c r="AK188" t="str">
        <f>CLEAN(ARD_SAFE_PROCESSED_20220608[[#This Row],[Column8]])</f>
        <v xml:space="preserve">IZI*MONITO CASE               </v>
      </c>
      <c r="AL188" t="str">
        <f>CLEAN(ARD_SAFE_PROCESSED_20220608[[#This Row],[Column9]])</f>
        <v>20251018</v>
      </c>
      <c r="AM188" t="str">
        <f>CLEAN(ARD_SAFE_PROCESSED_20220608[[#This Row],[Column10]])</f>
        <v xml:space="preserve">'                       </v>
      </c>
      <c r="AN188" t="s">
        <v>7313</v>
      </c>
      <c r="AO188" t="str">
        <f>CLEAN(ARD_SAFE_PROCESSED_20220608[[#This Row],[Column12]])</f>
        <v>5612</v>
      </c>
      <c r="AP188" t="str">
        <f>CLEAN(ARD_SAFE_PROCESSED_20220608[[#This Row],[Column13]])</f>
        <v xml:space="preserve">   </v>
      </c>
      <c r="AQ188" t="str">
        <f>CLEAN(ARD_SAFE_PROCESSED_20220608[[#This Row],[Column14]])</f>
        <v xml:space="preserve">PS0001    </v>
      </c>
      <c r="AR188" t="str">
        <f>CLEAN(ARD_SAFE_PROCESSED_20220608[[#This Row],[Column15]])</f>
        <v xml:space="preserve">POS CONTACTLESS CHIP                              </v>
      </c>
      <c r="AS188" t="str">
        <f>CLEAN(ARD_SAFE_PROCESSED_20220608[[#This Row],[Column16]])</f>
        <v xml:space="preserve">               </v>
      </c>
      <c r="AT188" t="str">
        <f>CLEAN(ARD_SAFE_PROCESSED_20220608[[#This Row],[Column17]])</f>
        <v>90.00</v>
      </c>
      <c r="AU188" t="str">
        <f>CLEAN(ARD_SAFE_PROCESSED_20220608[[#This Row],[Column18]])</f>
        <v xml:space="preserve">' </v>
      </c>
      <c r="AV188" t="str">
        <f>CLEAN(ARD_SAFE_PROCESSED_20220608[[#This Row],[Column19]])</f>
        <v xml:space="preserve">          </v>
      </c>
      <c r="AW188" t="str">
        <f>CLEAN(ARD_SAFE_PROCESSED_20220608[[#This Row],[Column20]])</f>
        <v>20251018</v>
      </c>
      <c r="AX188" t="str">
        <f>CLEAN(ARD_SAFE_PROCESSED_20220608[[#This Row],[Column21]])</f>
        <v>171348</v>
      </c>
      <c r="AY188" t="str">
        <f>LEFT(ARD_SAFE_PROCESSED_20220608[[#This Row],[Column1]],6)</f>
        <v>455788</v>
      </c>
      <c r="AZ188" t="str">
        <f>RIGHT(ARD_SAFE_PROCESSED_20220608[[#This Row],[Column1]],4)</f>
        <v>2983</v>
      </c>
      <c r="BA188" s="2">
        <f t="shared" si="32"/>
        <v>45993</v>
      </c>
      <c r="BB188">
        <f t="shared" si="33"/>
        <v>26.6</v>
      </c>
      <c r="BC188">
        <f t="shared" si="34"/>
        <v>90</v>
      </c>
      <c r="BD188" t="str">
        <f t="shared" si="35"/>
        <v>0</v>
      </c>
      <c r="BE188" t="str">
        <f t="shared" si="36"/>
        <v>F:TC40</v>
      </c>
    </row>
    <row r="189" spans="1:57" hidden="1" x14ac:dyDescent="0.3">
      <c r="A189" t="s">
        <v>7240</v>
      </c>
      <c r="B189" t="s">
        <v>7285</v>
      </c>
      <c r="C189" t="s">
        <v>7286</v>
      </c>
      <c r="D189" t="s">
        <v>64</v>
      </c>
      <c r="E189" t="s">
        <v>313</v>
      </c>
      <c r="F189" t="s">
        <v>28</v>
      </c>
      <c r="G189" t="s">
        <v>29</v>
      </c>
      <c r="H189" t="s">
        <v>7287</v>
      </c>
      <c r="I189" t="s">
        <v>316</v>
      </c>
      <c r="J189" t="s">
        <v>21</v>
      </c>
      <c r="K189" t="s">
        <v>7288</v>
      </c>
      <c r="L189" t="s">
        <v>7289</v>
      </c>
      <c r="M189" t="s">
        <v>65</v>
      </c>
      <c r="N189" t="s">
        <v>77</v>
      </c>
      <c r="O189" t="s">
        <v>66</v>
      </c>
      <c r="P189" t="s">
        <v>22</v>
      </c>
      <c r="Q189" t="s">
        <v>188</v>
      </c>
      <c r="R189" t="s">
        <v>23</v>
      </c>
      <c r="S189" t="s">
        <v>24</v>
      </c>
      <c r="T189" t="s">
        <v>313</v>
      </c>
      <c r="U189" t="s">
        <v>7290</v>
      </c>
      <c r="W189" t="s">
        <v>10894</v>
      </c>
      <c r="X189" t="s">
        <v>28</v>
      </c>
      <c r="Y189" t="e">
        <f>VLOOKUP(W189,ARD_SAFE_PROCESSED_20220608[[#This Row],[Column11]],1,FALSE)</f>
        <v>#N/A</v>
      </c>
      <c r="AB189" t="str">
        <f>CONCATENATE(LEFT(ARD_SAFE_PROCESSED_20220608[[#This Row],[Column1]],6),"******",RIGHT(ARD_SAFE_PROCESSED_20220608[[#This Row],[Column1]],4),";",ARD_SAFE_PROCESSED_20220608[[#This Row],[Column11]])</f>
        <v>455788******2983;74357045292000868400462</v>
      </c>
      <c r="AD189" t="str">
        <f>CLEAN(ARD_SAFE_PROCESSED_20220608[[#This Row],[Column1]])</f>
        <v>4557881479502983</v>
      </c>
      <c r="AE189" t="str">
        <f>CLEAN(ARD_SAFE_PROCESSED_20220608[[#This Row],[Column2]])</f>
        <v>466643</v>
      </c>
      <c r="AF189" t="str">
        <f>CLEAN(ARD_SAFE_PROCESSED_20220608[[#This Row],[Column3]])</f>
        <v>1034800</v>
      </c>
      <c r="AG189" t="str">
        <f>CLEAN(ARD_SAFE_PROCESSED_20220608[[#This Row],[Column4]])</f>
        <v>PL</v>
      </c>
      <c r="AH189" t="str">
        <f>CLEAN(ARD_SAFE_PROCESSED_20220608[[#This Row],[Column5]])</f>
        <v>20251018</v>
      </c>
      <c r="AI189" t="str">
        <f>CLEAN(ARD_SAFE_PROCESSED_20220608[[#This Row],[Column6]])</f>
        <v>604</v>
      </c>
      <c r="AJ189" t="str">
        <f>CLEAN(ARD_SAFE_PROCESSED_20220608[[#This Row],[Column7]])</f>
        <v>76</v>
      </c>
      <c r="AK189" t="str">
        <f>CLEAN(ARD_SAFE_PROCESSED_20220608[[#This Row],[Column8]])</f>
        <v xml:space="preserve">MFAC30 EL POLO 2              </v>
      </c>
      <c r="AL189" t="str">
        <f>CLEAN(ARD_SAFE_PROCESSED_20220608[[#This Row],[Column9]])</f>
        <v>20251019</v>
      </c>
      <c r="AM189" t="str">
        <f>CLEAN(ARD_SAFE_PROCESSED_20220608[[#This Row],[Column10]])</f>
        <v xml:space="preserve">'                       </v>
      </c>
      <c r="AN189" t="s">
        <v>7288</v>
      </c>
      <c r="AO189" t="str">
        <f>CLEAN(ARD_SAFE_PROCESSED_20220608[[#This Row],[Column12]])</f>
        <v>4373</v>
      </c>
      <c r="AP189" t="str">
        <f>CLEAN(ARD_SAFE_PROCESSED_20220608[[#This Row],[Column13]])</f>
        <v xml:space="preserve">   </v>
      </c>
      <c r="AQ189" t="str">
        <f>CLEAN(ARD_SAFE_PROCESSED_20220608[[#This Row],[Column14]])</f>
        <v xml:space="preserve">PS0002    </v>
      </c>
      <c r="AR189" t="str">
        <f>CLEAN(ARD_SAFE_PROCESSED_20220608[[#This Row],[Column15]])</f>
        <v xml:space="preserve">POS CONTACTLESS CHIP                              </v>
      </c>
      <c r="AS189" t="str">
        <f>CLEAN(ARD_SAFE_PROCESSED_20220608[[#This Row],[Column16]])</f>
        <v xml:space="preserve">               </v>
      </c>
      <c r="AT189" t="str">
        <f>CLEAN(ARD_SAFE_PROCESSED_20220608[[#This Row],[Column17]])</f>
        <v>5.90</v>
      </c>
      <c r="AU189" t="str">
        <f>CLEAN(ARD_SAFE_PROCESSED_20220608[[#This Row],[Column18]])</f>
        <v xml:space="preserve">' </v>
      </c>
      <c r="AV189" t="str">
        <f>CLEAN(ARD_SAFE_PROCESSED_20220608[[#This Row],[Column19]])</f>
        <v xml:space="preserve">          </v>
      </c>
      <c r="AW189" t="str">
        <f>CLEAN(ARD_SAFE_PROCESSED_20220608[[#This Row],[Column20]])</f>
        <v>20251018</v>
      </c>
      <c r="AX189" t="str">
        <f>CLEAN(ARD_SAFE_PROCESSED_20220608[[#This Row],[Column21]])</f>
        <v>152610</v>
      </c>
      <c r="AY189" t="str">
        <f>LEFT(ARD_SAFE_PROCESSED_20220608[[#This Row],[Column1]],6)</f>
        <v>455788</v>
      </c>
      <c r="AZ189" t="str">
        <f>RIGHT(ARD_SAFE_PROCESSED_20220608[[#This Row],[Column1]],4)</f>
        <v>2983</v>
      </c>
      <c r="BA189" s="2">
        <f t="shared" si="32"/>
        <v>45993</v>
      </c>
      <c r="BB189">
        <f t="shared" si="33"/>
        <v>1.74</v>
      </c>
      <c r="BC189">
        <f t="shared" si="34"/>
        <v>5.9</v>
      </c>
      <c r="BD189" t="str">
        <f t="shared" si="35"/>
        <v>0</v>
      </c>
      <c r="BE189" t="str">
        <f t="shared" si="36"/>
        <v>F:TC40</v>
      </c>
    </row>
    <row r="190" spans="1:57" hidden="1" x14ac:dyDescent="0.3">
      <c r="A190" t="s">
        <v>3903</v>
      </c>
      <c r="B190" t="s">
        <v>3918</v>
      </c>
      <c r="C190" t="s">
        <v>3919</v>
      </c>
      <c r="D190" t="s">
        <v>64</v>
      </c>
      <c r="E190" t="s">
        <v>316</v>
      </c>
      <c r="F190" t="s">
        <v>28</v>
      </c>
      <c r="G190" t="s">
        <v>29</v>
      </c>
      <c r="H190" t="s">
        <v>3920</v>
      </c>
      <c r="I190" t="s">
        <v>316</v>
      </c>
      <c r="J190" t="s">
        <v>21</v>
      </c>
      <c r="K190" t="s">
        <v>3921</v>
      </c>
      <c r="L190" t="s">
        <v>3922</v>
      </c>
      <c r="M190" t="s">
        <v>65</v>
      </c>
      <c r="N190" t="s">
        <v>77</v>
      </c>
      <c r="O190" t="s">
        <v>66</v>
      </c>
      <c r="P190" t="s">
        <v>22</v>
      </c>
      <c r="Q190" t="s">
        <v>3923</v>
      </c>
      <c r="R190" t="s">
        <v>23</v>
      </c>
      <c r="S190" t="s">
        <v>24</v>
      </c>
      <c r="T190" t="s">
        <v>316</v>
      </c>
      <c r="U190" t="s">
        <v>3924</v>
      </c>
      <c r="W190" t="s">
        <v>10895</v>
      </c>
      <c r="X190" t="s">
        <v>28</v>
      </c>
      <c r="Y190" t="e">
        <f>VLOOKUP(W190,ARD_SAFE_PROCESSED_20220608[[#This Row],[Column11]],1,FALSE)</f>
        <v>#N/A</v>
      </c>
      <c r="AB190" t="str">
        <f>CONCATENATE(LEFT(ARD_SAFE_PROCESSED_20220608[[#This Row],[Column1]],6),"******",RIGHT(ARD_SAFE_PROCESSED_20220608[[#This Row],[Column1]],4),";",ARD_SAFE_PROCESSED_20220608[[#This Row],[Column11]])</f>
        <v>421355******2508;74357045292001887801060</v>
      </c>
      <c r="AD190" t="str">
        <f>CLEAN(ARD_SAFE_PROCESSED_20220608[[#This Row],[Column1]])</f>
        <v>4213550196302508</v>
      </c>
      <c r="AE190" t="str">
        <f>CLEAN(ARD_SAFE_PROCESSED_20220608[[#This Row],[Column2]])</f>
        <v>271776</v>
      </c>
      <c r="AF190" t="str">
        <f>CLEAN(ARD_SAFE_PROCESSED_20220608[[#This Row],[Column3]])</f>
        <v>1040449</v>
      </c>
      <c r="AG190" t="str">
        <f>CLEAN(ARD_SAFE_PROCESSED_20220608[[#This Row],[Column4]])</f>
        <v>PL</v>
      </c>
      <c r="AH190" t="str">
        <f>CLEAN(ARD_SAFE_PROCESSED_20220608[[#This Row],[Column5]])</f>
        <v>20251019</v>
      </c>
      <c r="AI190" t="str">
        <f>CLEAN(ARD_SAFE_PROCESSED_20220608[[#This Row],[Column6]])</f>
        <v>604</v>
      </c>
      <c r="AJ190" t="str">
        <f>CLEAN(ARD_SAFE_PROCESSED_20220608[[#This Row],[Column7]])</f>
        <v>76</v>
      </c>
      <c r="AK190" t="str">
        <f>CLEAN(ARD_SAFE_PROCESSED_20220608[[#This Row],[Column8]])</f>
        <v xml:space="preserve">1303 MASS PROGREU14 CB MS     </v>
      </c>
      <c r="AL190" t="str">
        <f>CLEAN(ARD_SAFE_PROCESSED_20220608[[#This Row],[Column9]])</f>
        <v>20251019</v>
      </c>
      <c r="AM190" t="str">
        <f>CLEAN(ARD_SAFE_PROCESSED_20220608[[#This Row],[Column10]])</f>
        <v xml:space="preserve">'                       </v>
      </c>
      <c r="AN190" t="s">
        <v>3921</v>
      </c>
      <c r="AO190" t="str">
        <f>CLEAN(ARD_SAFE_PROCESSED_20220608[[#This Row],[Column12]])</f>
        <v>8250</v>
      </c>
      <c r="AP190" t="str">
        <f>CLEAN(ARD_SAFE_PROCESSED_20220608[[#This Row],[Column13]])</f>
        <v xml:space="preserve">   </v>
      </c>
      <c r="AQ190" t="str">
        <f>CLEAN(ARD_SAFE_PROCESSED_20220608[[#This Row],[Column14]])</f>
        <v xml:space="preserve">PS0002    </v>
      </c>
      <c r="AR190" t="str">
        <f>CLEAN(ARD_SAFE_PROCESSED_20220608[[#This Row],[Column15]])</f>
        <v xml:space="preserve">POS CONTACTLESS CHIP                              </v>
      </c>
      <c r="AS190" t="str">
        <f>CLEAN(ARD_SAFE_PROCESSED_20220608[[#This Row],[Column16]])</f>
        <v xml:space="preserve">               </v>
      </c>
      <c r="AT190" t="str">
        <f>CLEAN(ARD_SAFE_PROCESSED_20220608[[#This Row],[Column17]])</f>
        <v>114.40</v>
      </c>
      <c r="AU190" t="str">
        <f>CLEAN(ARD_SAFE_PROCESSED_20220608[[#This Row],[Column18]])</f>
        <v xml:space="preserve">' </v>
      </c>
      <c r="AV190" t="str">
        <f>CLEAN(ARD_SAFE_PROCESSED_20220608[[#This Row],[Column19]])</f>
        <v xml:space="preserve">          </v>
      </c>
      <c r="AW190" t="str">
        <f>CLEAN(ARD_SAFE_PROCESSED_20220608[[#This Row],[Column20]])</f>
        <v>20251019</v>
      </c>
      <c r="AX190" t="str">
        <f>CLEAN(ARD_SAFE_PROCESSED_20220608[[#This Row],[Column21]])</f>
        <v>203831</v>
      </c>
      <c r="AY190" t="str">
        <f>LEFT(ARD_SAFE_PROCESSED_20220608[[#This Row],[Column1]],6)</f>
        <v>421355</v>
      </c>
      <c r="AZ190" t="str">
        <f>RIGHT(ARD_SAFE_PROCESSED_20220608[[#This Row],[Column1]],4)</f>
        <v>2508</v>
      </c>
      <c r="BA190" s="2">
        <f t="shared" si="32"/>
        <v>45993</v>
      </c>
      <c r="BB190">
        <f t="shared" si="33"/>
        <v>33.81</v>
      </c>
      <c r="BC190">
        <f t="shared" si="34"/>
        <v>114.4</v>
      </c>
      <c r="BD190" t="str">
        <f t="shared" si="35"/>
        <v>1</v>
      </c>
      <c r="BE190" t="str">
        <f t="shared" si="36"/>
        <v>F:TC40</v>
      </c>
    </row>
    <row r="191" spans="1:57" hidden="1" x14ac:dyDescent="0.3">
      <c r="A191" t="s">
        <v>3903</v>
      </c>
      <c r="B191" t="s">
        <v>3936</v>
      </c>
      <c r="C191" t="s">
        <v>3937</v>
      </c>
      <c r="D191" t="s">
        <v>64</v>
      </c>
      <c r="E191" t="s">
        <v>316</v>
      </c>
      <c r="F191" t="s">
        <v>28</v>
      </c>
      <c r="G191" t="s">
        <v>29</v>
      </c>
      <c r="H191" t="s">
        <v>3938</v>
      </c>
      <c r="I191" t="s">
        <v>316</v>
      </c>
      <c r="J191" t="s">
        <v>21</v>
      </c>
      <c r="K191" t="s">
        <v>3939</v>
      </c>
      <c r="L191" t="s">
        <v>3940</v>
      </c>
      <c r="M191" t="s">
        <v>65</v>
      </c>
      <c r="N191" t="s">
        <v>67</v>
      </c>
      <c r="O191" t="s">
        <v>66</v>
      </c>
      <c r="P191" t="s">
        <v>22</v>
      </c>
      <c r="Q191" t="s">
        <v>3941</v>
      </c>
      <c r="R191" t="s">
        <v>23</v>
      </c>
      <c r="S191" t="s">
        <v>24</v>
      </c>
      <c r="T191" t="s">
        <v>316</v>
      </c>
      <c r="U191" t="s">
        <v>3942</v>
      </c>
      <c r="W191" t="s">
        <v>10896</v>
      </c>
      <c r="X191" t="s">
        <v>28</v>
      </c>
      <c r="Y191" t="e">
        <f>VLOOKUP(W191,ARD_SAFE_PROCESSED_20220608[[#This Row],[Column11]],1,FALSE)</f>
        <v>#N/A</v>
      </c>
      <c r="AB191" t="str">
        <f>CONCATENATE(LEFT(ARD_SAFE_PROCESSED_20220608[[#This Row],[Column1]],6),"******",RIGHT(ARD_SAFE_PROCESSED_20220608[[#This Row],[Column1]],4),";",ARD_SAFE_PROCESSED_20220608[[#This Row],[Column11]])</f>
        <v>421355******2508;74357045292002486300538</v>
      </c>
      <c r="AD191" t="str">
        <f>CLEAN(ARD_SAFE_PROCESSED_20220608[[#This Row],[Column1]])</f>
        <v>4213550196302508</v>
      </c>
      <c r="AE191" t="str">
        <f>CLEAN(ARD_SAFE_PROCESSED_20220608[[#This Row],[Column2]])</f>
        <v>656559</v>
      </c>
      <c r="AF191" t="str">
        <f>CLEAN(ARD_SAFE_PROCESSED_20220608[[#This Row],[Column3]])</f>
        <v>1048665</v>
      </c>
      <c r="AG191" t="str">
        <f>CLEAN(ARD_SAFE_PROCESSED_20220608[[#This Row],[Column4]])</f>
        <v>PL</v>
      </c>
      <c r="AH191" t="str">
        <f>CLEAN(ARD_SAFE_PROCESSED_20220608[[#This Row],[Column5]])</f>
        <v>20251019</v>
      </c>
      <c r="AI191" t="str">
        <f>CLEAN(ARD_SAFE_PROCESSED_20220608[[#This Row],[Column6]])</f>
        <v>604</v>
      </c>
      <c r="AJ191" t="str">
        <f>CLEAN(ARD_SAFE_PROCESSED_20220608[[#This Row],[Column7]])</f>
        <v>76</v>
      </c>
      <c r="AK191" t="str">
        <f>CLEAN(ARD_SAFE_PROCESSED_20220608[[#This Row],[Column8]])</f>
        <v xml:space="preserve">2137 MASS DOMINE2 CB MS       </v>
      </c>
      <c r="AL191" t="str">
        <f>CLEAN(ARD_SAFE_PROCESSED_20220608[[#This Row],[Column9]])</f>
        <v>20251019</v>
      </c>
      <c r="AM191" t="str">
        <f>CLEAN(ARD_SAFE_PROCESSED_20220608[[#This Row],[Column10]])</f>
        <v xml:space="preserve">'                       </v>
      </c>
      <c r="AN191" t="s">
        <v>3939</v>
      </c>
      <c r="AO191" t="str">
        <f>CLEAN(ARD_SAFE_PROCESSED_20220608[[#This Row],[Column12]])</f>
        <v>5081</v>
      </c>
      <c r="AP191" t="str">
        <f>CLEAN(ARD_SAFE_PROCESSED_20220608[[#This Row],[Column13]])</f>
        <v xml:space="preserve">   </v>
      </c>
      <c r="AQ191" t="str">
        <f>CLEAN(ARD_SAFE_PROCESSED_20220608[[#This Row],[Column14]])</f>
        <v xml:space="preserve">PS0001    </v>
      </c>
      <c r="AR191" t="str">
        <f>CLEAN(ARD_SAFE_PROCESSED_20220608[[#This Row],[Column15]])</f>
        <v xml:space="preserve">POS CONTACTLESS CHIP                              </v>
      </c>
      <c r="AS191" t="str">
        <f>CLEAN(ARD_SAFE_PROCESSED_20220608[[#This Row],[Column16]])</f>
        <v xml:space="preserve">               </v>
      </c>
      <c r="AT191" t="str">
        <f>CLEAN(ARD_SAFE_PROCESSED_20220608[[#This Row],[Column17]])</f>
        <v>149.80</v>
      </c>
      <c r="AU191" t="str">
        <f>CLEAN(ARD_SAFE_PROCESSED_20220608[[#This Row],[Column18]])</f>
        <v xml:space="preserve">' </v>
      </c>
      <c r="AV191" t="str">
        <f>CLEAN(ARD_SAFE_PROCESSED_20220608[[#This Row],[Column19]])</f>
        <v xml:space="preserve">          </v>
      </c>
      <c r="AW191" t="str">
        <f>CLEAN(ARD_SAFE_PROCESSED_20220608[[#This Row],[Column20]])</f>
        <v>20251019</v>
      </c>
      <c r="AX191" t="str">
        <f>CLEAN(ARD_SAFE_PROCESSED_20220608[[#This Row],[Column21]])</f>
        <v>172826</v>
      </c>
      <c r="AY191" t="str">
        <f>LEFT(ARD_SAFE_PROCESSED_20220608[[#This Row],[Column1]],6)</f>
        <v>421355</v>
      </c>
      <c r="AZ191" t="str">
        <f>RIGHT(ARD_SAFE_PROCESSED_20220608[[#This Row],[Column1]],4)</f>
        <v>2508</v>
      </c>
      <c r="BA191" s="2">
        <f t="shared" si="32"/>
        <v>45993</v>
      </c>
      <c r="BB191">
        <f t="shared" si="33"/>
        <v>44.28</v>
      </c>
      <c r="BC191">
        <f t="shared" si="34"/>
        <v>149.80000000000001</v>
      </c>
      <c r="BD191" t="str">
        <f t="shared" si="35"/>
        <v>1</v>
      </c>
      <c r="BE191" t="str">
        <f t="shared" si="36"/>
        <v>F:TC40</v>
      </c>
    </row>
    <row r="192" spans="1:57" hidden="1" x14ac:dyDescent="0.3">
      <c r="A192" t="s">
        <v>5254</v>
      </c>
      <c r="B192" t="s">
        <v>5255</v>
      </c>
      <c r="C192" t="s">
        <v>583</v>
      </c>
      <c r="D192" t="s">
        <v>64</v>
      </c>
      <c r="E192" t="s">
        <v>316</v>
      </c>
      <c r="F192" t="s">
        <v>28</v>
      </c>
      <c r="G192" t="s">
        <v>29</v>
      </c>
      <c r="H192" t="s">
        <v>584</v>
      </c>
      <c r="I192" t="s">
        <v>316</v>
      </c>
      <c r="J192" t="s">
        <v>21</v>
      </c>
      <c r="K192" t="s">
        <v>5256</v>
      </c>
      <c r="L192" t="s">
        <v>5257</v>
      </c>
      <c r="M192" t="s">
        <v>65</v>
      </c>
      <c r="N192" t="s">
        <v>77</v>
      </c>
      <c r="O192" t="s">
        <v>66</v>
      </c>
      <c r="P192" t="s">
        <v>22</v>
      </c>
      <c r="Q192" t="s">
        <v>110</v>
      </c>
      <c r="R192" t="s">
        <v>23</v>
      </c>
      <c r="S192" t="s">
        <v>24</v>
      </c>
      <c r="T192" t="s">
        <v>316</v>
      </c>
      <c r="U192" t="s">
        <v>5258</v>
      </c>
      <c r="W192" t="s">
        <v>7237</v>
      </c>
      <c r="X192" t="s">
        <v>28</v>
      </c>
      <c r="Y192" t="e">
        <f>VLOOKUP(W192,ARD_SAFE_PROCESSED_20220608[[#This Row],[Column11]],1,FALSE)</f>
        <v>#N/A</v>
      </c>
      <c r="AB192" t="str">
        <f>CONCATENATE(LEFT(ARD_SAFE_PROCESSED_20220608[[#This Row],[Column1]],6),"******",RIGHT(ARD_SAFE_PROCESSED_20220608[[#This Row],[Column1]],4),";",ARD_SAFE_PROCESSED_20220608[[#This Row],[Column11]])</f>
        <v>447409******3811;74357045292004910900131</v>
      </c>
      <c r="AD192" t="str">
        <f>CLEAN(ARD_SAFE_PROCESSED_20220608[[#This Row],[Column1]])</f>
        <v>4474097122763811</v>
      </c>
      <c r="AE192" t="str">
        <f>CLEAN(ARD_SAFE_PROCESSED_20220608[[#This Row],[Column2]])</f>
        <v>376184</v>
      </c>
      <c r="AF192" t="str">
        <f>CLEAN(ARD_SAFE_PROCESSED_20220608[[#This Row],[Column3]])</f>
        <v>5445240</v>
      </c>
      <c r="AG192" t="str">
        <f>CLEAN(ARD_SAFE_PROCESSED_20220608[[#This Row],[Column4]])</f>
        <v>PL</v>
      </c>
      <c r="AH192" t="str">
        <f>CLEAN(ARD_SAFE_PROCESSED_20220608[[#This Row],[Column5]])</f>
        <v>20251019</v>
      </c>
      <c r="AI192" t="str">
        <f>CLEAN(ARD_SAFE_PROCESSED_20220608[[#This Row],[Column6]])</f>
        <v>604</v>
      </c>
      <c r="AJ192" t="str">
        <f>CLEAN(ARD_SAFE_PROCESSED_20220608[[#This Row],[Column7]])</f>
        <v>76</v>
      </c>
      <c r="AK192" t="str">
        <f>CLEAN(ARD_SAFE_PROCESSED_20220608[[#This Row],[Column8]])</f>
        <v xml:space="preserve">IZI*MAC CHICKEN               </v>
      </c>
      <c r="AL192" t="str">
        <f>CLEAN(ARD_SAFE_PROCESSED_20220608[[#This Row],[Column9]])</f>
        <v>20251019</v>
      </c>
      <c r="AM192" t="str">
        <f>CLEAN(ARD_SAFE_PROCESSED_20220608[[#This Row],[Column10]])</f>
        <v xml:space="preserve">'                       </v>
      </c>
      <c r="AN192" t="s">
        <v>5256</v>
      </c>
      <c r="AO192" t="str">
        <f>CLEAN(ARD_SAFE_PROCESSED_20220608[[#This Row],[Column12]])</f>
        <v>237</v>
      </c>
      <c r="AP192" t="str">
        <f>CLEAN(ARD_SAFE_PROCESSED_20220608[[#This Row],[Column13]])</f>
        <v xml:space="preserve">   </v>
      </c>
      <c r="AQ192" t="str">
        <f>CLEAN(ARD_SAFE_PROCESSED_20220608[[#This Row],[Column14]])</f>
        <v xml:space="preserve">PS0002    </v>
      </c>
      <c r="AR192" t="str">
        <f>CLEAN(ARD_SAFE_PROCESSED_20220608[[#This Row],[Column15]])</f>
        <v xml:space="preserve">POS CONTACTLESS CHIP                              </v>
      </c>
      <c r="AS192" t="str">
        <f>CLEAN(ARD_SAFE_PROCESSED_20220608[[#This Row],[Column16]])</f>
        <v xml:space="preserve">               </v>
      </c>
      <c r="AT192" t="str">
        <f>CLEAN(ARD_SAFE_PROCESSED_20220608[[#This Row],[Column17]])</f>
        <v>50.00</v>
      </c>
      <c r="AU192" t="str">
        <f>CLEAN(ARD_SAFE_PROCESSED_20220608[[#This Row],[Column18]])</f>
        <v xml:space="preserve">' </v>
      </c>
      <c r="AV192" t="str">
        <f>CLEAN(ARD_SAFE_PROCESSED_20220608[[#This Row],[Column19]])</f>
        <v xml:space="preserve">          </v>
      </c>
      <c r="AW192" t="str">
        <f>CLEAN(ARD_SAFE_PROCESSED_20220608[[#This Row],[Column20]])</f>
        <v>20251019</v>
      </c>
      <c r="AX192" t="str">
        <f>CLEAN(ARD_SAFE_PROCESSED_20220608[[#This Row],[Column21]])</f>
        <v>183418</v>
      </c>
      <c r="AY192" t="str">
        <f>LEFT(ARD_SAFE_PROCESSED_20220608[[#This Row],[Column1]],6)</f>
        <v>447409</v>
      </c>
      <c r="AZ192" t="str">
        <f>RIGHT(ARD_SAFE_PROCESSED_20220608[[#This Row],[Column1]],4)</f>
        <v>3811</v>
      </c>
      <c r="BA192" s="2">
        <f t="shared" si="32"/>
        <v>45994</v>
      </c>
      <c r="BB192">
        <f t="shared" si="33"/>
        <v>14.78</v>
      </c>
      <c r="BC192">
        <f t="shared" si="34"/>
        <v>50</v>
      </c>
      <c r="BD192" t="str">
        <f t="shared" si="35"/>
        <v>1</v>
      </c>
      <c r="BE192" t="str">
        <f t="shared" si="36"/>
        <v>F:TC40</v>
      </c>
    </row>
    <row r="193" spans="1:57" hidden="1" x14ac:dyDescent="0.3">
      <c r="A193" t="s">
        <v>5254</v>
      </c>
      <c r="B193" t="s">
        <v>5275</v>
      </c>
      <c r="C193" t="s">
        <v>583</v>
      </c>
      <c r="D193" t="s">
        <v>64</v>
      </c>
      <c r="E193" t="s">
        <v>316</v>
      </c>
      <c r="F193" t="s">
        <v>28</v>
      </c>
      <c r="G193" t="s">
        <v>29</v>
      </c>
      <c r="H193" t="s">
        <v>584</v>
      </c>
      <c r="I193" t="s">
        <v>316</v>
      </c>
      <c r="J193" t="s">
        <v>21</v>
      </c>
      <c r="K193" t="s">
        <v>5276</v>
      </c>
      <c r="L193" t="s">
        <v>5277</v>
      </c>
      <c r="M193" t="s">
        <v>65</v>
      </c>
      <c r="N193" t="s">
        <v>77</v>
      </c>
      <c r="O193" t="s">
        <v>66</v>
      </c>
      <c r="P193" t="s">
        <v>22</v>
      </c>
      <c r="Q193" t="s">
        <v>110</v>
      </c>
      <c r="R193" t="s">
        <v>23</v>
      </c>
      <c r="S193" t="s">
        <v>24</v>
      </c>
      <c r="T193" t="s">
        <v>316</v>
      </c>
      <c r="U193" t="s">
        <v>5278</v>
      </c>
      <c r="W193" t="s">
        <v>7231</v>
      </c>
      <c r="X193" t="s">
        <v>28</v>
      </c>
      <c r="Y193" t="e">
        <f>VLOOKUP(W193,ARD_SAFE_PROCESSED_20220608[[#This Row],[Column11]],1,FALSE)</f>
        <v>#N/A</v>
      </c>
      <c r="AB193" t="str">
        <f>CONCATENATE(LEFT(ARD_SAFE_PROCESSED_20220608[[#This Row],[Column1]],6),"******",RIGHT(ARD_SAFE_PROCESSED_20220608[[#This Row],[Column1]],4),";",ARD_SAFE_PROCESSED_20220608[[#This Row],[Column11]])</f>
        <v>447409******3811;74357045292004910900149</v>
      </c>
      <c r="AD193" t="str">
        <f>CLEAN(ARD_SAFE_PROCESSED_20220608[[#This Row],[Column1]])</f>
        <v>4474097122763811</v>
      </c>
      <c r="AE193" t="str">
        <f>CLEAN(ARD_SAFE_PROCESSED_20220608[[#This Row],[Column2]])</f>
        <v>388584</v>
      </c>
      <c r="AF193" t="str">
        <f>CLEAN(ARD_SAFE_PROCESSED_20220608[[#This Row],[Column3]])</f>
        <v>5445240</v>
      </c>
      <c r="AG193" t="str">
        <f>CLEAN(ARD_SAFE_PROCESSED_20220608[[#This Row],[Column4]])</f>
        <v>PL</v>
      </c>
      <c r="AH193" t="str">
        <f>CLEAN(ARD_SAFE_PROCESSED_20220608[[#This Row],[Column5]])</f>
        <v>20251019</v>
      </c>
      <c r="AI193" t="str">
        <f>CLEAN(ARD_SAFE_PROCESSED_20220608[[#This Row],[Column6]])</f>
        <v>604</v>
      </c>
      <c r="AJ193" t="str">
        <f>CLEAN(ARD_SAFE_PROCESSED_20220608[[#This Row],[Column7]])</f>
        <v>76</v>
      </c>
      <c r="AK193" t="str">
        <f>CLEAN(ARD_SAFE_PROCESSED_20220608[[#This Row],[Column8]])</f>
        <v xml:space="preserve">IZI*MAC CHICKEN               </v>
      </c>
      <c r="AL193" t="str">
        <f>CLEAN(ARD_SAFE_PROCESSED_20220608[[#This Row],[Column9]])</f>
        <v>20251019</v>
      </c>
      <c r="AM193" t="str">
        <f>CLEAN(ARD_SAFE_PROCESSED_20220608[[#This Row],[Column10]])</f>
        <v xml:space="preserve">'                       </v>
      </c>
      <c r="AN193" t="s">
        <v>5276</v>
      </c>
      <c r="AO193" t="str">
        <f>CLEAN(ARD_SAFE_PROCESSED_20220608[[#This Row],[Column12]])</f>
        <v>239</v>
      </c>
      <c r="AP193" t="str">
        <f>CLEAN(ARD_SAFE_PROCESSED_20220608[[#This Row],[Column13]])</f>
        <v xml:space="preserve">   </v>
      </c>
      <c r="AQ193" t="str">
        <f>CLEAN(ARD_SAFE_PROCESSED_20220608[[#This Row],[Column14]])</f>
        <v xml:space="preserve">PS0002    </v>
      </c>
      <c r="AR193" t="str">
        <f>CLEAN(ARD_SAFE_PROCESSED_20220608[[#This Row],[Column15]])</f>
        <v xml:space="preserve">POS CONTACTLESS CHIP                              </v>
      </c>
      <c r="AS193" t="str">
        <f>CLEAN(ARD_SAFE_PROCESSED_20220608[[#This Row],[Column16]])</f>
        <v xml:space="preserve">               </v>
      </c>
      <c r="AT193" t="str">
        <f>CLEAN(ARD_SAFE_PROCESSED_20220608[[#This Row],[Column17]])</f>
        <v>50.00</v>
      </c>
      <c r="AU193" t="str">
        <f>CLEAN(ARD_SAFE_PROCESSED_20220608[[#This Row],[Column18]])</f>
        <v xml:space="preserve">' </v>
      </c>
      <c r="AV193" t="str">
        <f>CLEAN(ARD_SAFE_PROCESSED_20220608[[#This Row],[Column19]])</f>
        <v xml:space="preserve">          </v>
      </c>
      <c r="AW193" t="str">
        <f>CLEAN(ARD_SAFE_PROCESSED_20220608[[#This Row],[Column20]])</f>
        <v>20251019</v>
      </c>
      <c r="AX193" t="str">
        <f>CLEAN(ARD_SAFE_PROCESSED_20220608[[#This Row],[Column21]])</f>
        <v>183435</v>
      </c>
      <c r="AY193" t="str">
        <f>LEFT(ARD_SAFE_PROCESSED_20220608[[#This Row],[Column1]],6)</f>
        <v>447409</v>
      </c>
      <c r="AZ193" t="str">
        <f>RIGHT(ARD_SAFE_PROCESSED_20220608[[#This Row],[Column1]],4)</f>
        <v>3811</v>
      </c>
      <c r="BA193" s="2">
        <f t="shared" si="32"/>
        <v>45994</v>
      </c>
      <c r="BB193">
        <f t="shared" si="33"/>
        <v>14.78</v>
      </c>
      <c r="BC193">
        <f t="shared" si="34"/>
        <v>50</v>
      </c>
      <c r="BD193" t="str">
        <f t="shared" si="35"/>
        <v>1</v>
      </c>
      <c r="BE193" t="str">
        <f t="shared" si="36"/>
        <v>F:TC40</v>
      </c>
    </row>
    <row r="194" spans="1:57" hidden="1" x14ac:dyDescent="0.3">
      <c r="A194" t="s">
        <v>5254</v>
      </c>
      <c r="B194" t="s">
        <v>5279</v>
      </c>
      <c r="C194" t="s">
        <v>583</v>
      </c>
      <c r="D194" t="s">
        <v>64</v>
      </c>
      <c r="E194" t="s">
        <v>316</v>
      </c>
      <c r="F194" t="s">
        <v>28</v>
      </c>
      <c r="G194" t="s">
        <v>29</v>
      </c>
      <c r="H194" t="s">
        <v>584</v>
      </c>
      <c r="I194" t="s">
        <v>316</v>
      </c>
      <c r="J194" t="s">
        <v>21</v>
      </c>
      <c r="K194" t="s">
        <v>5280</v>
      </c>
      <c r="L194" t="s">
        <v>5281</v>
      </c>
      <c r="M194" t="s">
        <v>65</v>
      </c>
      <c r="N194" t="s">
        <v>77</v>
      </c>
      <c r="O194" t="s">
        <v>66</v>
      </c>
      <c r="P194" t="s">
        <v>22</v>
      </c>
      <c r="Q194" t="s">
        <v>110</v>
      </c>
      <c r="R194" t="s">
        <v>23</v>
      </c>
      <c r="S194" t="s">
        <v>24</v>
      </c>
      <c r="T194" t="s">
        <v>316</v>
      </c>
      <c r="U194" t="s">
        <v>5282</v>
      </c>
      <c r="W194" t="s">
        <v>10897</v>
      </c>
      <c r="X194" t="s">
        <v>28</v>
      </c>
      <c r="Y194" t="e">
        <f>VLOOKUP(W194,ARD_SAFE_PROCESSED_20220608[[#This Row],[Column11]],1,FALSE)</f>
        <v>#N/A</v>
      </c>
      <c r="AB194" t="str">
        <f>CONCATENATE(LEFT(ARD_SAFE_PROCESSED_20220608[[#This Row],[Column1]],6),"******",RIGHT(ARD_SAFE_PROCESSED_20220608[[#This Row],[Column1]],4),";",ARD_SAFE_PROCESSED_20220608[[#This Row],[Column11]])</f>
        <v>447409******3811;74357045292004910900156</v>
      </c>
      <c r="AD194" t="str">
        <f>CLEAN(ARD_SAFE_PROCESSED_20220608[[#This Row],[Column1]])</f>
        <v>4474097122763811</v>
      </c>
      <c r="AE194" t="str">
        <f>CLEAN(ARD_SAFE_PROCESSED_20220608[[#This Row],[Column2]])</f>
        <v>388661</v>
      </c>
      <c r="AF194" t="str">
        <f>CLEAN(ARD_SAFE_PROCESSED_20220608[[#This Row],[Column3]])</f>
        <v>5445240</v>
      </c>
      <c r="AG194" t="str">
        <f>CLEAN(ARD_SAFE_PROCESSED_20220608[[#This Row],[Column4]])</f>
        <v>PL</v>
      </c>
      <c r="AH194" t="str">
        <f>CLEAN(ARD_SAFE_PROCESSED_20220608[[#This Row],[Column5]])</f>
        <v>20251019</v>
      </c>
      <c r="AI194" t="str">
        <f>CLEAN(ARD_SAFE_PROCESSED_20220608[[#This Row],[Column6]])</f>
        <v>604</v>
      </c>
      <c r="AJ194" t="str">
        <f>CLEAN(ARD_SAFE_PROCESSED_20220608[[#This Row],[Column7]])</f>
        <v>76</v>
      </c>
      <c r="AK194" t="str">
        <f>CLEAN(ARD_SAFE_PROCESSED_20220608[[#This Row],[Column8]])</f>
        <v xml:space="preserve">IZI*MAC CHICKEN               </v>
      </c>
      <c r="AL194" t="str">
        <f>CLEAN(ARD_SAFE_PROCESSED_20220608[[#This Row],[Column9]])</f>
        <v>20251019</v>
      </c>
      <c r="AM194" t="str">
        <f>CLEAN(ARD_SAFE_PROCESSED_20220608[[#This Row],[Column10]])</f>
        <v xml:space="preserve">'                       </v>
      </c>
      <c r="AN194" t="s">
        <v>5280</v>
      </c>
      <c r="AO194" t="str">
        <f>CLEAN(ARD_SAFE_PROCESSED_20220608[[#This Row],[Column12]])</f>
        <v>241</v>
      </c>
      <c r="AP194" t="str">
        <f>CLEAN(ARD_SAFE_PROCESSED_20220608[[#This Row],[Column13]])</f>
        <v xml:space="preserve">   </v>
      </c>
      <c r="AQ194" t="str">
        <f>CLEAN(ARD_SAFE_PROCESSED_20220608[[#This Row],[Column14]])</f>
        <v xml:space="preserve">PS0002    </v>
      </c>
      <c r="AR194" t="str">
        <f>CLEAN(ARD_SAFE_PROCESSED_20220608[[#This Row],[Column15]])</f>
        <v xml:space="preserve">POS CONTACTLESS CHIP                              </v>
      </c>
      <c r="AS194" t="str">
        <f>CLEAN(ARD_SAFE_PROCESSED_20220608[[#This Row],[Column16]])</f>
        <v xml:space="preserve">               </v>
      </c>
      <c r="AT194" t="str">
        <f>CLEAN(ARD_SAFE_PROCESSED_20220608[[#This Row],[Column17]])</f>
        <v>50.00</v>
      </c>
      <c r="AU194" t="str">
        <f>CLEAN(ARD_SAFE_PROCESSED_20220608[[#This Row],[Column18]])</f>
        <v xml:space="preserve">' </v>
      </c>
      <c r="AV194" t="str">
        <f>CLEAN(ARD_SAFE_PROCESSED_20220608[[#This Row],[Column19]])</f>
        <v xml:space="preserve">          </v>
      </c>
      <c r="AW194" t="str">
        <f>CLEAN(ARD_SAFE_PROCESSED_20220608[[#This Row],[Column20]])</f>
        <v>20251019</v>
      </c>
      <c r="AX194" t="str">
        <f>CLEAN(ARD_SAFE_PROCESSED_20220608[[#This Row],[Column21]])</f>
        <v>183454</v>
      </c>
      <c r="AY194" t="str">
        <f>LEFT(ARD_SAFE_PROCESSED_20220608[[#This Row],[Column1]],6)</f>
        <v>447409</v>
      </c>
      <c r="AZ194" t="str">
        <f>RIGHT(ARD_SAFE_PROCESSED_20220608[[#This Row],[Column1]],4)</f>
        <v>3811</v>
      </c>
      <c r="BA194" s="2">
        <f t="shared" si="32"/>
        <v>45994</v>
      </c>
      <c r="BB194">
        <f t="shared" si="33"/>
        <v>14.78</v>
      </c>
      <c r="BC194">
        <f t="shared" si="34"/>
        <v>50</v>
      </c>
      <c r="BD194" t="str">
        <f t="shared" si="35"/>
        <v>1</v>
      </c>
      <c r="BE194" t="str">
        <f t="shared" si="36"/>
        <v>F:TC40</v>
      </c>
    </row>
    <row r="195" spans="1:57" hidden="1" x14ac:dyDescent="0.3">
      <c r="A195" t="s">
        <v>5254</v>
      </c>
      <c r="B195" t="s">
        <v>5283</v>
      </c>
      <c r="C195" t="s">
        <v>583</v>
      </c>
      <c r="D195" t="s">
        <v>64</v>
      </c>
      <c r="E195" t="s">
        <v>316</v>
      </c>
      <c r="F195" t="s">
        <v>28</v>
      </c>
      <c r="G195" t="s">
        <v>29</v>
      </c>
      <c r="H195" t="s">
        <v>584</v>
      </c>
      <c r="I195" t="s">
        <v>316</v>
      </c>
      <c r="J195" t="s">
        <v>21</v>
      </c>
      <c r="K195" t="s">
        <v>5284</v>
      </c>
      <c r="L195" t="s">
        <v>5285</v>
      </c>
      <c r="M195" t="s">
        <v>65</v>
      </c>
      <c r="N195" t="s">
        <v>77</v>
      </c>
      <c r="O195" t="s">
        <v>66</v>
      </c>
      <c r="P195" t="s">
        <v>22</v>
      </c>
      <c r="Q195" t="s">
        <v>110</v>
      </c>
      <c r="R195" t="s">
        <v>23</v>
      </c>
      <c r="S195" t="s">
        <v>24</v>
      </c>
      <c r="T195" t="s">
        <v>316</v>
      </c>
      <c r="U195" t="s">
        <v>5286</v>
      </c>
      <c r="W195" t="s">
        <v>10898</v>
      </c>
      <c r="X195" t="s">
        <v>28</v>
      </c>
      <c r="Y195" t="e">
        <f>VLOOKUP(W195,ARD_SAFE_PROCESSED_20220608[[#This Row],[Column11]],1,FALSE)</f>
        <v>#N/A</v>
      </c>
      <c r="AB195" t="str">
        <f>CONCATENATE(LEFT(ARD_SAFE_PROCESSED_20220608[[#This Row],[Column1]],6),"******",RIGHT(ARD_SAFE_PROCESSED_20220608[[#This Row],[Column1]],4),";",ARD_SAFE_PROCESSED_20220608[[#This Row],[Column11]])</f>
        <v>447409******3811;74357045292004910900164</v>
      </c>
      <c r="AD195" t="str">
        <f>CLEAN(ARD_SAFE_PROCESSED_20220608[[#This Row],[Column1]])</f>
        <v>4474097122763811</v>
      </c>
      <c r="AE195" t="str">
        <f>CLEAN(ARD_SAFE_PROCESSED_20220608[[#This Row],[Column2]])</f>
        <v>388776</v>
      </c>
      <c r="AF195" t="str">
        <f>CLEAN(ARD_SAFE_PROCESSED_20220608[[#This Row],[Column3]])</f>
        <v>5445240</v>
      </c>
      <c r="AG195" t="str">
        <f>CLEAN(ARD_SAFE_PROCESSED_20220608[[#This Row],[Column4]])</f>
        <v>PL</v>
      </c>
      <c r="AH195" t="str">
        <f>CLEAN(ARD_SAFE_PROCESSED_20220608[[#This Row],[Column5]])</f>
        <v>20251019</v>
      </c>
      <c r="AI195" t="str">
        <f>CLEAN(ARD_SAFE_PROCESSED_20220608[[#This Row],[Column6]])</f>
        <v>604</v>
      </c>
      <c r="AJ195" t="str">
        <f>CLEAN(ARD_SAFE_PROCESSED_20220608[[#This Row],[Column7]])</f>
        <v>76</v>
      </c>
      <c r="AK195" t="str">
        <f>CLEAN(ARD_SAFE_PROCESSED_20220608[[#This Row],[Column8]])</f>
        <v xml:space="preserve">IZI*MAC CHICKEN               </v>
      </c>
      <c r="AL195" t="str">
        <f>CLEAN(ARD_SAFE_PROCESSED_20220608[[#This Row],[Column9]])</f>
        <v>20251019</v>
      </c>
      <c r="AM195" t="str">
        <f>CLEAN(ARD_SAFE_PROCESSED_20220608[[#This Row],[Column10]])</f>
        <v xml:space="preserve">'                       </v>
      </c>
      <c r="AN195" t="s">
        <v>5284</v>
      </c>
      <c r="AO195" t="str">
        <f>CLEAN(ARD_SAFE_PROCESSED_20220608[[#This Row],[Column12]])</f>
        <v>244</v>
      </c>
      <c r="AP195" t="str">
        <f>CLEAN(ARD_SAFE_PROCESSED_20220608[[#This Row],[Column13]])</f>
        <v xml:space="preserve">   </v>
      </c>
      <c r="AQ195" t="str">
        <f>CLEAN(ARD_SAFE_PROCESSED_20220608[[#This Row],[Column14]])</f>
        <v xml:space="preserve">PS0002    </v>
      </c>
      <c r="AR195" t="str">
        <f>CLEAN(ARD_SAFE_PROCESSED_20220608[[#This Row],[Column15]])</f>
        <v xml:space="preserve">POS CONTACTLESS CHIP                              </v>
      </c>
      <c r="AS195" t="str">
        <f>CLEAN(ARD_SAFE_PROCESSED_20220608[[#This Row],[Column16]])</f>
        <v xml:space="preserve">               </v>
      </c>
      <c r="AT195" t="str">
        <f>CLEAN(ARD_SAFE_PROCESSED_20220608[[#This Row],[Column17]])</f>
        <v>50.00</v>
      </c>
      <c r="AU195" t="str">
        <f>CLEAN(ARD_SAFE_PROCESSED_20220608[[#This Row],[Column18]])</f>
        <v xml:space="preserve">' </v>
      </c>
      <c r="AV195" t="str">
        <f>CLEAN(ARD_SAFE_PROCESSED_20220608[[#This Row],[Column19]])</f>
        <v xml:space="preserve">          </v>
      </c>
      <c r="AW195" t="str">
        <f>CLEAN(ARD_SAFE_PROCESSED_20220608[[#This Row],[Column20]])</f>
        <v>20251019</v>
      </c>
      <c r="AX195" t="str">
        <f>CLEAN(ARD_SAFE_PROCESSED_20220608[[#This Row],[Column21]])</f>
        <v>183523</v>
      </c>
      <c r="AY195" t="str">
        <f>LEFT(ARD_SAFE_PROCESSED_20220608[[#This Row],[Column1]],6)</f>
        <v>447409</v>
      </c>
      <c r="AZ195" t="str">
        <f>RIGHT(ARD_SAFE_PROCESSED_20220608[[#This Row],[Column1]],4)</f>
        <v>3811</v>
      </c>
      <c r="BA195" s="2">
        <f t="shared" si="32"/>
        <v>45994</v>
      </c>
      <c r="BB195">
        <f t="shared" si="33"/>
        <v>14.78</v>
      </c>
      <c r="BC195">
        <f t="shared" si="34"/>
        <v>50</v>
      </c>
      <c r="BD195" t="str">
        <f t="shared" si="35"/>
        <v>1</v>
      </c>
      <c r="BE195" t="str">
        <f t="shared" si="36"/>
        <v>F:TC40</v>
      </c>
    </row>
    <row r="196" spans="1:57" hidden="1" x14ac:dyDescent="0.3">
      <c r="A196" t="s">
        <v>5254</v>
      </c>
      <c r="B196" t="s">
        <v>5259</v>
      </c>
      <c r="C196" t="s">
        <v>583</v>
      </c>
      <c r="D196" t="s">
        <v>64</v>
      </c>
      <c r="E196" t="s">
        <v>316</v>
      </c>
      <c r="F196" t="s">
        <v>28</v>
      </c>
      <c r="G196" t="s">
        <v>29</v>
      </c>
      <c r="H196" t="s">
        <v>584</v>
      </c>
      <c r="I196" t="s">
        <v>316</v>
      </c>
      <c r="J196" t="s">
        <v>21</v>
      </c>
      <c r="K196" t="s">
        <v>5260</v>
      </c>
      <c r="L196" t="s">
        <v>5261</v>
      </c>
      <c r="M196" t="s">
        <v>65</v>
      </c>
      <c r="N196" t="s">
        <v>77</v>
      </c>
      <c r="O196" t="s">
        <v>66</v>
      </c>
      <c r="P196" t="s">
        <v>22</v>
      </c>
      <c r="Q196" t="s">
        <v>110</v>
      </c>
      <c r="R196" t="s">
        <v>23</v>
      </c>
      <c r="S196" t="s">
        <v>24</v>
      </c>
      <c r="T196" t="s">
        <v>316</v>
      </c>
      <c r="U196" t="s">
        <v>5262</v>
      </c>
      <c r="W196" t="s">
        <v>7743</v>
      </c>
      <c r="X196" t="s">
        <v>28</v>
      </c>
      <c r="Y196" t="e">
        <f>VLOOKUP(W196,ARD_SAFE_PROCESSED_20220608[[#This Row],[Column11]],1,FALSE)</f>
        <v>#N/A</v>
      </c>
      <c r="AB196" t="str">
        <f>CONCATENATE(LEFT(ARD_SAFE_PROCESSED_20220608[[#This Row],[Column1]],6),"******",RIGHT(ARD_SAFE_PROCESSED_20220608[[#This Row],[Column1]],4),";",ARD_SAFE_PROCESSED_20220608[[#This Row],[Column11]])</f>
        <v>447409******3811;74357045292004910900172</v>
      </c>
      <c r="AD196" t="str">
        <f>CLEAN(ARD_SAFE_PROCESSED_20220608[[#This Row],[Column1]])</f>
        <v>4474097122763811</v>
      </c>
      <c r="AE196" t="str">
        <f>CLEAN(ARD_SAFE_PROCESSED_20220608[[#This Row],[Column2]])</f>
        <v>376385</v>
      </c>
      <c r="AF196" t="str">
        <f>CLEAN(ARD_SAFE_PROCESSED_20220608[[#This Row],[Column3]])</f>
        <v>5445240</v>
      </c>
      <c r="AG196" t="str">
        <f>CLEAN(ARD_SAFE_PROCESSED_20220608[[#This Row],[Column4]])</f>
        <v>PL</v>
      </c>
      <c r="AH196" t="str">
        <f>CLEAN(ARD_SAFE_PROCESSED_20220608[[#This Row],[Column5]])</f>
        <v>20251019</v>
      </c>
      <c r="AI196" t="str">
        <f>CLEAN(ARD_SAFE_PROCESSED_20220608[[#This Row],[Column6]])</f>
        <v>604</v>
      </c>
      <c r="AJ196" t="str">
        <f>CLEAN(ARD_SAFE_PROCESSED_20220608[[#This Row],[Column7]])</f>
        <v>76</v>
      </c>
      <c r="AK196" t="str">
        <f>CLEAN(ARD_SAFE_PROCESSED_20220608[[#This Row],[Column8]])</f>
        <v xml:space="preserve">IZI*MAC CHICKEN               </v>
      </c>
      <c r="AL196" t="str">
        <f>CLEAN(ARD_SAFE_PROCESSED_20220608[[#This Row],[Column9]])</f>
        <v>20251019</v>
      </c>
      <c r="AM196" t="str">
        <f>CLEAN(ARD_SAFE_PROCESSED_20220608[[#This Row],[Column10]])</f>
        <v xml:space="preserve">'                       </v>
      </c>
      <c r="AN196" t="s">
        <v>5260</v>
      </c>
      <c r="AO196" t="str">
        <f>CLEAN(ARD_SAFE_PROCESSED_20220608[[#This Row],[Column12]])</f>
        <v>246</v>
      </c>
      <c r="AP196" t="str">
        <f>CLEAN(ARD_SAFE_PROCESSED_20220608[[#This Row],[Column13]])</f>
        <v xml:space="preserve">   </v>
      </c>
      <c r="AQ196" t="str">
        <f>CLEAN(ARD_SAFE_PROCESSED_20220608[[#This Row],[Column14]])</f>
        <v xml:space="preserve">PS0002    </v>
      </c>
      <c r="AR196" t="str">
        <f>CLEAN(ARD_SAFE_PROCESSED_20220608[[#This Row],[Column15]])</f>
        <v xml:space="preserve">POS CONTACTLESS CHIP                              </v>
      </c>
      <c r="AS196" t="str">
        <f>CLEAN(ARD_SAFE_PROCESSED_20220608[[#This Row],[Column16]])</f>
        <v xml:space="preserve">               </v>
      </c>
      <c r="AT196" t="str">
        <f>CLEAN(ARD_SAFE_PROCESSED_20220608[[#This Row],[Column17]])</f>
        <v>50.00</v>
      </c>
      <c r="AU196" t="str">
        <f>CLEAN(ARD_SAFE_PROCESSED_20220608[[#This Row],[Column18]])</f>
        <v xml:space="preserve">' </v>
      </c>
      <c r="AV196" t="str">
        <f>CLEAN(ARD_SAFE_PROCESSED_20220608[[#This Row],[Column19]])</f>
        <v xml:space="preserve">          </v>
      </c>
      <c r="AW196" t="str">
        <f>CLEAN(ARD_SAFE_PROCESSED_20220608[[#This Row],[Column20]])</f>
        <v>20251019</v>
      </c>
      <c r="AX196" t="str">
        <f>CLEAN(ARD_SAFE_PROCESSED_20220608[[#This Row],[Column21]])</f>
        <v>183536</v>
      </c>
      <c r="AY196" t="str">
        <f>LEFT(ARD_SAFE_PROCESSED_20220608[[#This Row],[Column1]],6)</f>
        <v>447409</v>
      </c>
      <c r="AZ196" t="str">
        <f>RIGHT(ARD_SAFE_PROCESSED_20220608[[#This Row],[Column1]],4)</f>
        <v>3811</v>
      </c>
      <c r="BA196" s="2">
        <f t="shared" si="32"/>
        <v>45994</v>
      </c>
      <c r="BB196">
        <f t="shared" si="33"/>
        <v>14.78</v>
      </c>
      <c r="BC196">
        <f t="shared" si="34"/>
        <v>50</v>
      </c>
      <c r="BD196" t="str">
        <f t="shared" si="35"/>
        <v>1</v>
      </c>
      <c r="BE196" t="str">
        <f t="shared" si="36"/>
        <v>F:TC40</v>
      </c>
    </row>
    <row r="197" spans="1:57" hidden="1" x14ac:dyDescent="0.3">
      <c r="A197" t="s">
        <v>5254</v>
      </c>
      <c r="B197" t="s">
        <v>5287</v>
      </c>
      <c r="C197" t="s">
        <v>583</v>
      </c>
      <c r="D197" t="s">
        <v>64</v>
      </c>
      <c r="E197" t="s">
        <v>316</v>
      </c>
      <c r="F197" t="s">
        <v>28</v>
      </c>
      <c r="G197" t="s">
        <v>29</v>
      </c>
      <c r="H197" t="s">
        <v>584</v>
      </c>
      <c r="I197" t="s">
        <v>316</v>
      </c>
      <c r="J197" t="s">
        <v>21</v>
      </c>
      <c r="K197" t="s">
        <v>5288</v>
      </c>
      <c r="L197" t="s">
        <v>5289</v>
      </c>
      <c r="M197" t="s">
        <v>65</v>
      </c>
      <c r="N197" t="s">
        <v>77</v>
      </c>
      <c r="O197" t="s">
        <v>66</v>
      </c>
      <c r="P197" t="s">
        <v>22</v>
      </c>
      <c r="Q197" t="s">
        <v>110</v>
      </c>
      <c r="R197" t="s">
        <v>23</v>
      </c>
      <c r="S197" t="s">
        <v>24</v>
      </c>
      <c r="T197" t="s">
        <v>316</v>
      </c>
      <c r="U197" t="s">
        <v>457</v>
      </c>
      <c r="W197" t="s">
        <v>7749</v>
      </c>
      <c r="X197" t="s">
        <v>28</v>
      </c>
      <c r="Y197" t="e">
        <f>VLOOKUP(W197,ARD_SAFE_PROCESSED_20220608[[#This Row],[Column11]],1,FALSE)</f>
        <v>#N/A</v>
      </c>
      <c r="AB197" t="str">
        <f>CONCATENATE(LEFT(ARD_SAFE_PROCESSED_20220608[[#This Row],[Column1]],6),"******",RIGHT(ARD_SAFE_PROCESSED_20220608[[#This Row],[Column1]],4),";",ARD_SAFE_PROCESSED_20220608[[#This Row],[Column11]])</f>
        <v>447409******3811;74357045292004910900180</v>
      </c>
      <c r="AD197" t="str">
        <f>CLEAN(ARD_SAFE_PROCESSED_20220608[[#This Row],[Column1]])</f>
        <v>4474097122763811</v>
      </c>
      <c r="AE197" t="str">
        <f>CLEAN(ARD_SAFE_PROCESSED_20220608[[#This Row],[Column2]])</f>
        <v>388866</v>
      </c>
      <c r="AF197" t="str">
        <f>CLEAN(ARD_SAFE_PROCESSED_20220608[[#This Row],[Column3]])</f>
        <v>5445240</v>
      </c>
      <c r="AG197" t="str">
        <f>CLEAN(ARD_SAFE_PROCESSED_20220608[[#This Row],[Column4]])</f>
        <v>PL</v>
      </c>
      <c r="AH197" t="str">
        <f>CLEAN(ARD_SAFE_PROCESSED_20220608[[#This Row],[Column5]])</f>
        <v>20251019</v>
      </c>
      <c r="AI197" t="str">
        <f>CLEAN(ARD_SAFE_PROCESSED_20220608[[#This Row],[Column6]])</f>
        <v>604</v>
      </c>
      <c r="AJ197" t="str">
        <f>CLEAN(ARD_SAFE_PROCESSED_20220608[[#This Row],[Column7]])</f>
        <v>76</v>
      </c>
      <c r="AK197" t="str">
        <f>CLEAN(ARD_SAFE_PROCESSED_20220608[[#This Row],[Column8]])</f>
        <v xml:space="preserve">IZI*MAC CHICKEN               </v>
      </c>
      <c r="AL197" t="str">
        <f>CLEAN(ARD_SAFE_PROCESSED_20220608[[#This Row],[Column9]])</f>
        <v>20251019</v>
      </c>
      <c r="AM197" t="str">
        <f>CLEAN(ARD_SAFE_PROCESSED_20220608[[#This Row],[Column10]])</f>
        <v xml:space="preserve">'                       </v>
      </c>
      <c r="AN197" t="s">
        <v>5288</v>
      </c>
      <c r="AO197" t="str">
        <f>CLEAN(ARD_SAFE_PROCESSED_20220608[[#This Row],[Column12]])</f>
        <v>248</v>
      </c>
      <c r="AP197" t="str">
        <f>CLEAN(ARD_SAFE_PROCESSED_20220608[[#This Row],[Column13]])</f>
        <v xml:space="preserve">   </v>
      </c>
      <c r="AQ197" t="str">
        <f>CLEAN(ARD_SAFE_PROCESSED_20220608[[#This Row],[Column14]])</f>
        <v xml:space="preserve">PS0002    </v>
      </c>
      <c r="AR197" t="str">
        <f>CLEAN(ARD_SAFE_PROCESSED_20220608[[#This Row],[Column15]])</f>
        <v xml:space="preserve">POS CONTACTLESS CHIP                              </v>
      </c>
      <c r="AS197" t="str">
        <f>CLEAN(ARD_SAFE_PROCESSED_20220608[[#This Row],[Column16]])</f>
        <v xml:space="preserve">               </v>
      </c>
      <c r="AT197" t="str">
        <f>CLEAN(ARD_SAFE_PROCESSED_20220608[[#This Row],[Column17]])</f>
        <v>50.00</v>
      </c>
      <c r="AU197" t="str">
        <f>CLEAN(ARD_SAFE_PROCESSED_20220608[[#This Row],[Column18]])</f>
        <v xml:space="preserve">' </v>
      </c>
      <c r="AV197" t="str">
        <f>CLEAN(ARD_SAFE_PROCESSED_20220608[[#This Row],[Column19]])</f>
        <v xml:space="preserve">          </v>
      </c>
      <c r="AW197" t="str">
        <f>CLEAN(ARD_SAFE_PROCESSED_20220608[[#This Row],[Column20]])</f>
        <v>20251019</v>
      </c>
      <c r="AX197" t="str">
        <f>CLEAN(ARD_SAFE_PROCESSED_20220608[[#This Row],[Column21]])</f>
        <v>183550</v>
      </c>
      <c r="AY197" t="str">
        <f>LEFT(ARD_SAFE_PROCESSED_20220608[[#This Row],[Column1]],6)</f>
        <v>447409</v>
      </c>
      <c r="AZ197" t="str">
        <f>RIGHT(ARD_SAFE_PROCESSED_20220608[[#This Row],[Column1]],4)</f>
        <v>3811</v>
      </c>
      <c r="BA197" s="2">
        <f t="shared" si="32"/>
        <v>45994</v>
      </c>
      <c r="BB197">
        <f t="shared" si="33"/>
        <v>14.78</v>
      </c>
      <c r="BC197">
        <f t="shared" si="34"/>
        <v>50</v>
      </c>
      <c r="BD197" t="str">
        <f t="shared" si="35"/>
        <v>1</v>
      </c>
      <c r="BE197" t="str">
        <f t="shared" si="36"/>
        <v>F:TC40</v>
      </c>
    </row>
    <row r="198" spans="1:57" hidden="1" x14ac:dyDescent="0.3">
      <c r="A198" t="s">
        <v>5254</v>
      </c>
      <c r="B198" t="s">
        <v>5263</v>
      </c>
      <c r="C198" t="s">
        <v>583</v>
      </c>
      <c r="D198" t="s">
        <v>64</v>
      </c>
      <c r="E198" t="s">
        <v>316</v>
      </c>
      <c r="F198" t="s">
        <v>28</v>
      </c>
      <c r="G198" t="s">
        <v>29</v>
      </c>
      <c r="H198" t="s">
        <v>584</v>
      </c>
      <c r="I198" t="s">
        <v>316</v>
      </c>
      <c r="J198" t="s">
        <v>21</v>
      </c>
      <c r="K198" t="s">
        <v>5264</v>
      </c>
      <c r="L198" t="s">
        <v>5265</v>
      </c>
      <c r="M198" t="s">
        <v>65</v>
      </c>
      <c r="N198" t="s">
        <v>77</v>
      </c>
      <c r="O198" t="s">
        <v>66</v>
      </c>
      <c r="P198" t="s">
        <v>22</v>
      </c>
      <c r="Q198" t="s">
        <v>110</v>
      </c>
      <c r="R198" t="s">
        <v>23</v>
      </c>
      <c r="S198" t="s">
        <v>24</v>
      </c>
      <c r="T198" t="s">
        <v>316</v>
      </c>
      <c r="U198" t="s">
        <v>5266</v>
      </c>
      <c r="W198" t="s">
        <v>7738</v>
      </c>
      <c r="X198" t="s">
        <v>28</v>
      </c>
      <c r="Y198" t="e">
        <f>VLOOKUP(W198,ARD_SAFE_PROCESSED_20220608[[#This Row],[Column11]],1,FALSE)</f>
        <v>#N/A</v>
      </c>
      <c r="AB198" t="str">
        <f>CONCATENATE(LEFT(ARD_SAFE_PROCESSED_20220608[[#This Row],[Column1]],6),"******",RIGHT(ARD_SAFE_PROCESSED_20220608[[#This Row],[Column1]],4),";",ARD_SAFE_PROCESSED_20220608[[#This Row],[Column11]])</f>
        <v>447409******3811;74357045292004910900198</v>
      </c>
      <c r="AD198" t="str">
        <f>CLEAN(ARD_SAFE_PROCESSED_20220608[[#This Row],[Column1]])</f>
        <v>4474097122763811</v>
      </c>
      <c r="AE198" t="str">
        <f>CLEAN(ARD_SAFE_PROCESSED_20220608[[#This Row],[Column2]])</f>
        <v>376455</v>
      </c>
      <c r="AF198" t="str">
        <f>CLEAN(ARD_SAFE_PROCESSED_20220608[[#This Row],[Column3]])</f>
        <v>5445240</v>
      </c>
      <c r="AG198" t="str">
        <f>CLEAN(ARD_SAFE_PROCESSED_20220608[[#This Row],[Column4]])</f>
        <v>PL</v>
      </c>
      <c r="AH198" t="str">
        <f>CLEAN(ARD_SAFE_PROCESSED_20220608[[#This Row],[Column5]])</f>
        <v>20251019</v>
      </c>
      <c r="AI198" t="str">
        <f>CLEAN(ARD_SAFE_PROCESSED_20220608[[#This Row],[Column6]])</f>
        <v>604</v>
      </c>
      <c r="AJ198" t="str">
        <f>CLEAN(ARD_SAFE_PROCESSED_20220608[[#This Row],[Column7]])</f>
        <v>76</v>
      </c>
      <c r="AK198" t="str">
        <f>CLEAN(ARD_SAFE_PROCESSED_20220608[[#This Row],[Column8]])</f>
        <v xml:space="preserve">IZI*MAC CHICKEN               </v>
      </c>
      <c r="AL198" t="str">
        <f>CLEAN(ARD_SAFE_PROCESSED_20220608[[#This Row],[Column9]])</f>
        <v>20251019</v>
      </c>
      <c r="AM198" t="str">
        <f>CLEAN(ARD_SAFE_PROCESSED_20220608[[#This Row],[Column10]])</f>
        <v xml:space="preserve">'                       </v>
      </c>
      <c r="AN198" t="s">
        <v>5264</v>
      </c>
      <c r="AO198" t="str">
        <f>CLEAN(ARD_SAFE_PROCESSED_20220608[[#This Row],[Column12]])</f>
        <v>250</v>
      </c>
      <c r="AP198" t="str">
        <f>CLEAN(ARD_SAFE_PROCESSED_20220608[[#This Row],[Column13]])</f>
        <v xml:space="preserve">   </v>
      </c>
      <c r="AQ198" t="str">
        <f>CLEAN(ARD_SAFE_PROCESSED_20220608[[#This Row],[Column14]])</f>
        <v xml:space="preserve">PS0002    </v>
      </c>
      <c r="AR198" t="str">
        <f>CLEAN(ARD_SAFE_PROCESSED_20220608[[#This Row],[Column15]])</f>
        <v xml:space="preserve">POS CONTACTLESS CHIP                              </v>
      </c>
      <c r="AS198" t="str">
        <f>CLEAN(ARD_SAFE_PROCESSED_20220608[[#This Row],[Column16]])</f>
        <v xml:space="preserve">               </v>
      </c>
      <c r="AT198" t="str">
        <f>CLEAN(ARD_SAFE_PROCESSED_20220608[[#This Row],[Column17]])</f>
        <v>50.00</v>
      </c>
      <c r="AU198" t="str">
        <f>CLEAN(ARD_SAFE_PROCESSED_20220608[[#This Row],[Column18]])</f>
        <v xml:space="preserve">' </v>
      </c>
      <c r="AV198" t="str">
        <f>CLEAN(ARD_SAFE_PROCESSED_20220608[[#This Row],[Column19]])</f>
        <v xml:space="preserve">          </v>
      </c>
      <c r="AW198" t="str">
        <f>CLEAN(ARD_SAFE_PROCESSED_20220608[[#This Row],[Column20]])</f>
        <v>20251019</v>
      </c>
      <c r="AX198" t="str">
        <f>CLEAN(ARD_SAFE_PROCESSED_20220608[[#This Row],[Column21]])</f>
        <v>183605</v>
      </c>
      <c r="AY198" t="str">
        <f>LEFT(ARD_SAFE_PROCESSED_20220608[[#This Row],[Column1]],6)</f>
        <v>447409</v>
      </c>
      <c r="AZ198" t="str">
        <f>RIGHT(ARD_SAFE_PROCESSED_20220608[[#This Row],[Column1]],4)</f>
        <v>3811</v>
      </c>
      <c r="BA198" s="2">
        <f t="shared" si="32"/>
        <v>45994</v>
      </c>
      <c r="BB198">
        <f t="shared" si="33"/>
        <v>14.78</v>
      </c>
      <c r="BC198">
        <f t="shared" si="34"/>
        <v>50</v>
      </c>
      <c r="BD198" t="str">
        <f t="shared" si="35"/>
        <v>1</v>
      </c>
      <c r="BE198" t="str">
        <f t="shared" si="36"/>
        <v>F:TC40</v>
      </c>
    </row>
    <row r="199" spans="1:57" hidden="1" x14ac:dyDescent="0.3">
      <c r="A199" t="s">
        <v>5254</v>
      </c>
      <c r="B199" t="s">
        <v>5267</v>
      </c>
      <c r="C199" t="s">
        <v>583</v>
      </c>
      <c r="D199" t="s">
        <v>64</v>
      </c>
      <c r="E199" t="s">
        <v>316</v>
      </c>
      <c r="F199" t="s">
        <v>28</v>
      </c>
      <c r="G199" t="s">
        <v>29</v>
      </c>
      <c r="H199" t="s">
        <v>584</v>
      </c>
      <c r="I199" t="s">
        <v>316</v>
      </c>
      <c r="J199" t="s">
        <v>21</v>
      </c>
      <c r="K199" t="s">
        <v>5268</v>
      </c>
      <c r="L199" t="s">
        <v>5269</v>
      </c>
      <c r="M199" t="s">
        <v>65</v>
      </c>
      <c r="N199" t="s">
        <v>77</v>
      </c>
      <c r="O199" t="s">
        <v>66</v>
      </c>
      <c r="P199" t="s">
        <v>22</v>
      </c>
      <c r="Q199" t="s">
        <v>110</v>
      </c>
      <c r="R199" t="s">
        <v>23</v>
      </c>
      <c r="S199" t="s">
        <v>24</v>
      </c>
      <c r="T199" t="s">
        <v>316</v>
      </c>
      <c r="U199" t="s">
        <v>5270</v>
      </c>
      <c r="W199" t="s">
        <v>7755</v>
      </c>
      <c r="X199" t="s">
        <v>28</v>
      </c>
      <c r="Y199" t="e">
        <f>VLOOKUP(W199,ARD_SAFE_PROCESSED_20220608[[#This Row],[Column11]],1,FALSE)</f>
        <v>#N/A</v>
      </c>
      <c r="AB199" t="str">
        <f>CONCATENATE(LEFT(ARD_SAFE_PROCESSED_20220608[[#This Row],[Column1]],6),"******",RIGHT(ARD_SAFE_PROCESSED_20220608[[#This Row],[Column1]],4),";",ARD_SAFE_PROCESSED_20220608[[#This Row],[Column11]])</f>
        <v>447409******3811;74357045292004910900206</v>
      </c>
      <c r="AD199" t="str">
        <f>CLEAN(ARD_SAFE_PROCESSED_20220608[[#This Row],[Column1]])</f>
        <v>4474097122763811</v>
      </c>
      <c r="AE199" t="str">
        <f>CLEAN(ARD_SAFE_PROCESSED_20220608[[#This Row],[Column2]])</f>
        <v>376492</v>
      </c>
      <c r="AF199" t="str">
        <f>CLEAN(ARD_SAFE_PROCESSED_20220608[[#This Row],[Column3]])</f>
        <v>5445240</v>
      </c>
      <c r="AG199" t="str">
        <f>CLEAN(ARD_SAFE_PROCESSED_20220608[[#This Row],[Column4]])</f>
        <v>PL</v>
      </c>
      <c r="AH199" t="str">
        <f>CLEAN(ARD_SAFE_PROCESSED_20220608[[#This Row],[Column5]])</f>
        <v>20251019</v>
      </c>
      <c r="AI199" t="str">
        <f>CLEAN(ARD_SAFE_PROCESSED_20220608[[#This Row],[Column6]])</f>
        <v>604</v>
      </c>
      <c r="AJ199" t="str">
        <f>CLEAN(ARD_SAFE_PROCESSED_20220608[[#This Row],[Column7]])</f>
        <v>76</v>
      </c>
      <c r="AK199" t="str">
        <f>CLEAN(ARD_SAFE_PROCESSED_20220608[[#This Row],[Column8]])</f>
        <v xml:space="preserve">IZI*MAC CHICKEN               </v>
      </c>
      <c r="AL199" t="str">
        <f>CLEAN(ARD_SAFE_PROCESSED_20220608[[#This Row],[Column9]])</f>
        <v>20251019</v>
      </c>
      <c r="AM199" t="str">
        <f>CLEAN(ARD_SAFE_PROCESSED_20220608[[#This Row],[Column10]])</f>
        <v xml:space="preserve">'                       </v>
      </c>
      <c r="AN199" t="s">
        <v>5268</v>
      </c>
      <c r="AO199" t="str">
        <f>CLEAN(ARD_SAFE_PROCESSED_20220608[[#This Row],[Column12]])</f>
        <v>252</v>
      </c>
      <c r="AP199" t="str">
        <f>CLEAN(ARD_SAFE_PROCESSED_20220608[[#This Row],[Column13]])</f>
        <v xml:space="preserve">   </v>
      </c>
      <c r="AQ199" t="str">
        <f>CLEAN(ARD_SAFE_PROCESSED_20220608[[#This Row],[Column14]])</f>
        <v xml:space="preserve">PS0002    </v>
      </c>
      <c r="AR199" t="str">
        <f>CLEAN(ARD_SAFE_PROCESSED_20220608[[#This Row],[Column15]])</f>
        <v xml:space="preserve">POS CONTACTLESS CHIP                              </v>
      </c>
      <c r="AS199" t="str">
        <f>CLEAN(ARD_SAFE_PROCESSED_20220608[[#This Row],[Column16]])</f>
        <v xml:space="preserve">               </v>
      </c>
      <c r="AT199" t="str">
        <f>CLEAN(ARD_SAFE_PROCESSED_20220608[[#This Row],[Column17]])</f>
        <v>50.00</v>
      </c>
      <c r="AU199" t="str">
        <f>CLEAN(ARD_SAFE_PROCESSED_20220608[[#This Row],[Column18]])</f>
        <v xml:space="preserve">' </v>
      </c>
      <c r="AV199" t="str">
        <f>CLEAN(ARD_SAFE_PROCESSED_20220608[[#This Row],[Column19]])</f>
        <v xml:space="preserve">          </v>
      </c>
      <c r="AW199" t="str">
        <f>CLEAN(ARD_SAFE_PROCESSED_20220608[[#This Row],[Column20]])</f>
        <v>20251019</v>
      </c>
      <c r="AX199" t="str">
        <f>CLEAN(ARD_SAFE_PROCESSED_20220608[[#This Row],[Column21]])</f>
        <v>183620</v>
      </c>
      <c r="AY199" t="str">
        <f>LEFT(ARD_SAFE_PROCESSED_20220608[[#This Row],[Column1]],6)</f>
        <v>447409</v>
      </c>
      <c r="AZ199" t="str">
        <f>RIGHT(ARD_SAFE_PROCESSED_20220608[[#This Row],[Column1]],4)</f>
        <v>3811</v>
      </c>
      <c r="BA199" s="2">
        <f t="shared" si="32"/>
        <v>45994</v>
      </c>
      <c r="BB199">
        <f t="shared" si="33"/>
        <v>14.78</v>
      </c>
      <c r="BC199">
        <f t="shared" si="34"/>
        <v>50</v>
      </c>
      <c r="BD199" t="str">
        <f t="shared" si="35"/>
        <v>1</v>
      </c>
      <c r="BE199" t="str">
        <f t="shared" si="36"/>
        <v>F:TC40</v>
      </c>
    </row>
    <row r="200" spans="1:57" hidden="1" x14ac:dyDescent="0.3">
      <c r="A200" t="s">
        <v>5254</v>
      </c>
      <c r="B200" t="s">
        <v>5271</v>
      </c>
      <c r="C200" t="s">
        <v>583</v>
      </c>
      <c r="D200" t="s">
        <v>64</v>
      </c>
      <c r="E200" t="s">
        <v>316</v>
      </c>
      <c r="F200" t="s">
        <v>28</v>
      </c>
      <c r="G200" t="s">
        <v>29</v>
      </c>
      <c r="H200" t="s">
        <v>584</v>
      </c>
      <c r="I200" t="s">
        <v>316</v>
      </c>
      <c r="J200" t="s">
        <v>21</v>
      </c>
      <c r="K200" t="s">
        <v>5272</v>
      </c>
      <c r="L200" t="s">
        <v>5273</v>
      </c>
      <c r="M200" t="s">
        <v>65</v>
      </c>
      <c r="N200" t="s">
        <v>77</v>
      </c>
      <c r="O200" t="s">
        <v>66</v>
      </c>
      <c r="P200" t="s">
        <v>22</v>
      </c>
      <c r="Q200" t="s">
        <v>110</v>
      </c>
      <c r="R200" t="s">
        <v>23</v>
      </c>
      <c r="S200" t="s">
        <v>24</v>
      </c>
      <c r="T200" t="s">
        <v>316</v>
      </c>
      <c r="U200" t="s">
        <v>5274</v>
      </c>
      <c r="W200" t="s">
        <v>7760</v>
      </c>
      <c r="X200" t="s">
        <v>28</v>
      </c>
      <c r="Y200" t="e">
        <f>VLOOKUP(W200,ARD_SAFE_PROCESSED_20220608[[#This Row],[Column11]],1,FALSE)</f>
        <v>#N/A</v>
      </c>
      <c r="AB200" t="str">
        <f>CONCATENATE(LEFT(ARD_SAFE_PROCESSED_20220608[[#This Row],[Column1]],6),"******",RIGHT(ARD_SAFE_PROCESSED_20220608[[#This Row],[Column1]],4),";",ARD_SAFE_PROCESSED_20220608[[#This Row],[Column11]])</f>
        <v>447409******3811;74357045292004910900214</v>
      </c>
      <c r="AD200" t="str">
        <f>CLEAN(ARD_SAFE_PROCESSED_20220608[[#This Row],[Column1]])</f>
        <v>4474097122763811</v>
      </c>
      <c r="AE200" t="str">
        <f>CLEAN(ARD_SAFE_PROCESSED_20220608[[#This Row],[Column2]])</f>
        <v>376555</v>
      </c>
      <c r="AF200" t="str">
        <f>CLEAN(ARD_SAFE_PROCESSED_20220608[[#This Row],[Column3]])</f>
        <v>5445240</v>
      </c>
      <c r="AG200" t="str">
        <f>CLEAN(ARD_SAFE_PROCESSED_20220608[[#This Row],[Column4]])</f>
        <v>PL</v>
      </c>
      <c r="AH200" t="str">
        <f>CLEAN(ARD_SAFE_PROCESSED_20220608[[#This Row],[Column5]])</f>
        <v>20251019</v>
      </c>
      <c r="AI200" t="str">
        <f>CLEAN(ARD_SAFE_PROCESSED_20220608[[#This Row],[Column6]])</f>
        <v>604</v>
      </c>
      <c r="AJ200" t="str">
        <f>CLEAN(ARD_SAFE_PROCESSED_20220608[[#This Row],[Column7]])</f>
        <v>76</v>
      </c>
      <c r="AK200" t="str">
        <f>CLEAN(ARD_SAFE_PROCESSED_20220608[[#This Row],[Column8]])</f>
        <v xml:space="preserve">IZI*MAC CHICKEN               </v>
      </c>
      <c r="AL200" t="str">
        <f>CLEAN(ARD_SAFE_PROCESSED_20220608[[#This Row],[Column9]])</f>
        <v>20251019</v>
      </c>
      <c r="AM200" t="str">
        <f>CLEAN(ARD_SAFE_PROCESSED_20220608[[#This Row],[Column10]])</f>
        <v xml:space="preserve">'                       </v>
      </c>
      <c r="AN200" t="s">
        <v>5272</v>
      </c>
      <c r="AO200" t="str">
        <f>CLEAN(ARD_SAFE_PROCESSED_20220608[[#This Row],[Column12]])</f>
        <v>254</v>
      </c>
      <c r="AP200" t="str">
        <f>CLEAN(ARD_SAFE_PROCESSED_20220608[[#This Row],[Column13]])</f>
        <v xml:space="preserve">   </v>
      </c>
      <c r="AQ200" t="str">
        <f>CLEAN(ARD_SAFE_PROCESSED_20220608[[#This Row],[Column14]])</f>
        <v xml:space="preserve">PS0002    </v>
      </c>
      <c r="AR200" t="str">
        <f>CLEAN(ARD_SAFE_PROCESSED_20220608[[#This Row],[Column15]])</f>
        <v xml:space="preserve">POS CONTACTLESS CHIP                              </v>
      </c>
      <c r="AS200" t="str">
        <f>CLEAN(ARD_SAFE_PROCESSED_20220608[[#This Row],[Column16]])</f>
        <v xml:space="preserve">               </v>
      </c>
      <c r="AT200" t="str">
        <f>CLEAN(ARD_SAFE_PROCESSED_20220608[[#This Row],[Column17]])</f>
        <v>50.00</v>
      </c>
      <c r="AU200" t="str">
        <f>CLEAN(ARD_SAFE_PROCESSED_20220608[[#This Row],[Column18]])</f>
        <v xml:space="preserve">' </v>
      </c>
      <c r="AV200" t="str">
        <f>CLEAN(ARD_SAFE_PROCESSED_20220608[[#This Row],[Column19]])</f>
        <v xml:space="preserve">          </v>
      </c>
      <c r="AW200" t="str">
        <f>CLEAN(ARD_SAFE_PROCESSED_20220608[[#This Row],[Column20]])</f>
        <v>20251019</v>
      </c>
      <c r="AX200" t="str">
        <f>CLEAN(ARD_SAFE_PROCESSED_20220608[[#This Row],[Column21]])</f>
        <v>183645</v>
      </c>
      <c r="AY200" t="str">
        <f>LEFT(ARD_SAFE_PROCESSED_20220608[[#This Row],[Column1]],6)</f>
        <v>447409</v>
      </c>
      <c r="AZ200" t="str">
        <f>RIGHT(ARD_SAFE_PROCESSED_20220608[[#This Row],[Column1]],4)</f>
        <v>3811</v>
      </c>
      <c r="BA200" s="2">
        <f t="shared" si="32"/>
        <v>45994</v>
      </c>
      <c r="BB200">
        <f t="shared" si="33"/>
        <v>14.78</v>
      </c>
      <c r="BC200">
        <f t="shared" si="34"/>
        <v>50</v>
      </c>
      <c r="BD200" t="str">
        <f t="shared" si="35"/>
        <v>1</v>
      </c>
      <c r="BE200" t="str">
        <f t="shared" si="36"/>
        <v>F:TC40</v>
      </c>
    </row>
    <row r="201" spans="1:57" hidden="1" x14ac:dyDescent="0.3">
      <c r="A201" t="s">
        <v>7240</v>
      </c>
      <c r="B201" t="s">
        <v>7254</v>
      </c>
      <c r="C201" t="s">
        <v>7255</v>
      </c>
      <c r="D201" t="s">
        <v>72</v>
      </c>
      <c r="E201" t="s">
        <v>479</v>
      </c>
      <c r="F201" t="s">
        <v>28</v>
      </c>
      <c r="G201" t="s">
        <v>29</v>
      </c>
      <c r="H201" t="s">
        <v>7256</v>
      </c>
      <c r="I201" t="s">
        <v>479</v>
      </c>
      <c r="J201" t="s">
        <v>21</v>
      </c>
      <c r="K201" t="s">
        <v>7257</v>
      </c>
      <c r="L201" t="s">
        <v>7258</v>
      </c>
      <c r="M201" t="s">
        <v>65</v>
      </c>
      <c r="N201" t="s">
        <v>67</v>
      </c>
      <c r="O201" t="s">
        <v>73</v>
      </c>
      <c r="P201" t="s">
        <v>22</v>
      </c>
      <c r="Q201" t="s">
        <v>253</v>
      </c>
      <c r="R201" t="s">
        <v>23</v>
      </c>
      <c r="S201" t="s">
        <v>24</v>
      </c>
      <c r="T201" t="s">
        <v>479</v>
      </c>
      <c r="U201" t="s">
        <v>7259</v>
      </c>
      <c r="W201" t="s">
        <v>7766</v>
      </c>
      <c r="X201" t="s">
        <v>28</v>
      </c>
      <c r="Y201" t="e">
        <f>VLOOKUP(W201,ARD_SAFE_PROCESSED_20220608[[#This Row],[Column11]],1,FALSE)</f>
        <v>#N/A</v>
      </c>
      <c r="AB201" t="str">
        <f>CONCATENATE(LEFT(ARD_SAFE_PROCESSED_20220608[[#This Row],[Column1]],6),"******",RIGHT(ARD_SAFE_PROCESSED_20220608[[#This Row],[Column1]],4),";",ARD_SAFE_PROCESSED_20220608[[#This Row],[Column11]])</f>
        <v>455788******2983;74357045293000776900040</v>
      </c>
      <c r="AD201" t="str">
        <f>CLEAN(ARD_SAFE_PROCESSED_20220608[[#This Row],[Column1]])</f>
        <v>4557881479502983</v>
      </c>
      <c r="AE201" t="str">
        <f>CLEAN(ARD_SAFE_PROCESSED_20220608[[#This Row],[Column2]])</f>
        <v>213104</v>
      </c>
      <c r="AF201" t="str">
        <f>CLEAN(ARD_SAFE_PROCESSED_20220608[[#This Row],[Column3]])</f>
        <v>5486297</v>
      </c>
      <c r="AG201" t="str">
        <f>CLEAN(ARD_SAFE_PROCESSED_20220608[[#This Row],[Column4]])</f>
        <v>PC</v>
      </c>
      <c r="AH201" t="str">
        <f>CLEAN(ARD_SAFE_PROCESSED_20220608[[#This Row],[Column5]])</f>
        <v>20251020</v>
      </c>
      <c r="AI201" t="str">
        <f>CLEAN(ARD_SAFE_PROCESSED_20220608[[#This Row],[Column6]])</f>
        <v>604</v>
      </c>
      <c r="AJ201" t="str">
        <f>CLEAN(ARD_SAFE_PROCESSED_20220608[[#This Row],[Column7]])</f>
        <v>76</v>
      </c>
      <c r="AK201" t="str">
        <f>CLEAN(ARD_SAFE_PROCESSED_20220608[[#This Row],[Column8]])</f>
        <v xml:space="preserve">IZI*HOSTAL HORIZONTE          </v>
      </c>
      <c r="AL201" t="str">
        <f>CLEAN(ARD_SAFE_PROCESSED_20220608[[#This Row],[Column9]])</f>
        <v>20251020</v>
      </c>
      <c r="AM201" t="str">
        <f>CLEAN(ARD_SAFE_PROCESSED_20220608[[#This Row],[Column10]])</f>
        <v xml:space="preserve">'                       </v>
      </c>
      <c r="AN201" t="s">
        <v>7257</v>
      </c>
      <c r="AO201" t="str">
        <f>CLEAN(ARD_SAFE_PROCESSED_20220608[[#This Row],[Column12]])</f>
        <v>2966</v>
      </c>
      <c r="AP201" t="str">
        <f>CLEAN(ARD_SAFE_PROCESSED_20220608[[#This Row],[Column13]])</f>
        <v xml:space="preserve">   </v>
      </c>
      <c r="AQ201" t="str">
        <f>CLEAN(ARD_SAFE_PROCESSED_20220608[[#This Row],[Column14]])</f>
        <v xml:space="preserve">PS0001    </v>
      </c>
      <c r="AR201" t="str">
        <f>CLEAN(ARD_SAFE_PROCESSED_20220608[[#This Row],[Column15]])</f>
        <v xml:space="preserve">POS CHIP EMV                                      </v>
      </c>
      <c r="AS201" t="str">
        <f>CLEAN(ARD_SAFE_PROCESSED_20220608[[#This Row],[Column16]])</f>
        <v xml:space="preserve">               </v>
      </c>
      <c r="AT201" t="str">
        <f>CLEAN(ARD_SAFE_PROCESSED_20220608[[#This Row],[Column17]])</f>
        <v>42.00</v>
      </c>
      <c r="AU201" t="str">
        <f>CLEAN(ARD_SAFE_PROCESSED_20220608[[#This Row],[Column18]])</f>
        <v xml:space="preserve">' </v>
      </c>
      <c r="AV201" t="str">
        <f>CLEAN(ARD_SAFE_PROCESSED_20220608[[#This Row],[Column19]])</f>
        <v xml:space="preserve">          </v>
      </c>
      <c r="AW201" t="str">
        <f>CLEAN(ARD_SAFE_PROCESSED_20220608[[#This Row],[Column20]])</f>
        <v>20251020</v>
      </c>
      <c r="AX201" t="str">
        <f>CLEAN(ARD_SAFE_PROCESSED_20220608[[#This Row],[Column21]])</f>
        <v>185239</v>
      </c>
      <c r="AY201" t="str">
        <f>LEFT(ARD_SAFE_PROCESSED_20220608[[#This Row],[Column1]],6)</f>
        <v>455788</v>
      </c>
      <c r="AZ201" t="str">
        <f>RIGHT(ARD_SAFE_PROCESSED_20220608[[#This Row],[Column1]],4)</f>
        <v>2983</v>
      </c>
      <c r="BA201" s="2">
        <f t="shared" si="32"/>
        <v>45993</v>
      </c>
      <c r="BB201">
        <f t="shared" si="33"/>
        <v>12.41</v>
      </c>
      <c r="BC201">
        <f t="shared" si="34"/>
        <v>42</v>
      </c>
      <c r="BD201" t="str">
        <f t="shared" si="35"/>
        <v>0</v>
      </c>
      <c r="BE201" t="str">
        <f t="shared" si="36"/>
        <v>F:TC40</v>
      </c>
    </row>
    <row r="202" spans="1:57" hidden="1" x14ac:dyDescent="0.3">
      <c r="A202" t="s">
        <v>3675</v>
      </c>
      <c r="B202" t="s">
        <v>3774</v>
      </c>
      <c r="C202" t="s">
        <v>3677</v>
      </c>
      <c r="D202" t="s">
        <v>64</v>
      </c>
      <c r="E202" t="s">
        <v>479</v>
      </c>
      <c r="F202" t="s">
        <v>28</v>
      </c>
      <c r="G202" t="s">
        <v>29</v>
      </c>
      <c r="H202" t="s">
        <v>3678</v>
      </c>
      <c r="I202" t="s">
        <v>479</v>
      </c>
      <c r="J202" t="s">
        <v>21</v>
      </c>
      <c r="K202" t="s">
        <v>3775</v>
      </c>
      <c r="L202" t="s">
        <v>3776</v>
      </c>
      <c r="M202" t="s">
        <v>65</v>
      </c>
      <c r="N202" t="s">
        <v>3681</v>
      </c>
      <c r="O202" t="s">
        <v>66</v>
      </c>
      <c r="P202" t="s">
        <v>22</v>
      </c>
      <c r="Q202" t="s">
        <v>210</v>
      </c>
      <c r="R202" t="s">
        <v>23</v>
      </c>
      <c r="S202" t="s">
        <v>24</v>
      </c>
      <c r="T202" t="s">
        <v>479</v>
      </c>
      <c r="U202" t="s">
        <v>3777</v>
      </c>
      <c r="W202" t="s">
        <v>7993</v>
      </c>
      <c r="X202" t="s">
        <v>28</v>
      </c>
      <c r="Y202" t="e">
        <f>VLOOKUP(W202,ARD_SAFE_PROCESSED_20220608[[#This Row],[Column11]],1,FALSE)</f>
        <v>#N/A</v>
      </c>
      <c r="AB202" t="str">
        <f>CONCATENATE(LEFT(ARD_SAFE_PROCESSED_20220608[[#This Row],[Column1]],6),"******",RIGHT(ARD_SAFE_PROCESSED_20220608[[#This Row],[Column1]],4),";",ARD_SAFE_PROCESSED_20220608[[#This Row],[Column11]])</f>
        <v>421355******5124;74357045293001736000038</v>
      </c>
      <c r="AD202" t="str">
        <f>CLEAN(ARD_SAFE_PROCESSED_20220608[[#This Row],[Column1]])</f>
        <v>4213550194475124</v>
      </c>
      <c r="AE202" t="str">
        <f>CLEAN(ARD_SAFE_PROCESSED_20220608[[#This Row],[Column2]])</f>
        <v>613269</v>
      </c>
      <c r="AF202" t="str">
        <f>CLEAN(ARD_SAFE_PROCESSED_20220608[[#This Row],[Column3]])</f>
        <v>5879353</v>
      </c>
      <c r="AG202" t="str">
        <f>CLEAN(ARD_SAFE_PROCESSED_20220608[[#This Row],[Column4]])</f>
        <v>PL</v>
      </c>
      <c r="AH202" t="str">
        <f>CLEAN(ARD_SAFE_PROCESSED_20220608[[#This Row],[Column5]])</f>
        <v>20251020</v>
      </c>
      <c r="AI202" t="str">
        <f>CLEAN(ARD_SAFE_PROCESSED_20220608[[#This Row],[Column6]])</f>
        <v>604</v>
      </c>
      <c r="AJ202" t="str">
        <f>CLEAN(ARD_SAFE_PROCESSED_20220608[[#This Row],[Column7]])</f>
        <v>76</v>
      </c>
      <c r="AK202" t="str">
        <f>CLEAN(ARD_SAFE_PROCESSED_20220608[[#This Row],[Column8]])</f>
        <v xml:space="preserve">IZI*GABRIEL MODA URBANA       </v>
      </c>
      <c r="AL202" t="str">
        <f>CLEAN(ARD_SAFE_PROCESSED_20220608[[#This Row],[Column9]])</f>
        <v>20251020</v>
      </c>
      <c r="AM202" t="str">
        <f>CLEAN(ARD_SAFE_PROCESSED_20220608[[#This Row],[Column10]])</f>
        <v xml:space="preserve">'                       </v>
      </c>
      <c r="AN202" t="s">
        <v>3775</v>
      </c>
      <c r="AO202" t="str">
        <f>CLEAN(ARD_SAFE_PROCESSED_20220608[[#This Row],[Column12]])</f>
        <v>9302586</v>
      </c>
      <c r="AP202" t="str">
        <f>CLEAN(ARD_SAFE_PROCESSED_20220608[[#This Row],[Column13]])</f>
        <v xml:space="preserve">   </v>
      </c>
      <c r="AQ202" t="str">
        <f>CLEAN(ARD_SAFE_PROCESSED_20220608[[#This Row],[Column14]])</f>
        <v xml:space="preserve">T0371524  </v>
      </c>
      <c r="AR202" t="str">
        <f>CLEAN(ARD_SAFE_PROCESSED_20220608[[#This Row],[Column15]])</f>
        <v xml:space="preserve">POS CONTACTLESS CHIP                              </v>
      </c>
      <c r="AS202" t="str">
        <f>CLEAN(ARD_SAFE_PROCESSED_20220608[[#This Row],[Column16]])</f>
        <v xml:space="preserve">               </v>
      </c>
      <c r="AT202" t="str">
        <f>CLEAN(ARD_SAFE_PROCESSED_20220608[[#This Row],[Column17]])</f>
        <v>80.00</v>
      </c>
      <c r="AU202" t="str">
        <f>CLEAN(ARD_SAFE_PROCESSED_20220608[[#This Row],[Column18]])</f>
        <v xml:space="preserve">' </v>
      </c>
      <c r="AV202" t="str">
        <f>CLEAN(ARD_SAFE_PROCESSED_20220608[[#This Row],[Column19]])</f>
        <v xml:space="preserve">          </v>
      </c>
      <c r="AW202" t="str">
        <f>CLEAN(ARD_SAFE_PROCESSED_20220608[[#This Row],[Column20]])</f>
        <v>20251020</v>
      </c>
      <c r="AX202" t="str">
        <f>CLEAN(ARD_SAFE_PROCESSED_20220608[[#This Row],[Column21]])</f>
        <v>194333</v>
      </c>
      <c r="AY202" t="str">
        <f>LEFT(ARD_SAFE_PROCESSED_20220608[[#This Row],[Column1]],6)</f>
        <v>421355</v>
      </c>
      <c r="AZ202" t="str">
        <f>RIGHT(ARD_SAFE_PROCESSED_20220608[[#This Row],[Column1]],4)</f>
        <v>5124</v>
      </c>
      <c r="BA202" s="2">
        <f t="shared" si="32"/>
        <v>45993</v>
      </c>
      <c r="BB202">
        <f t="shared" si="33"/>
        <v>23.65</v>
      </c>
      <c r="BC202">
        <f t="shared" si="34"/>
        <v>80</v>
      </c>
      <c r="BD202" t="str">
        <f t="shared" si="35"/>
        <v>1</v>
      </c>
      <c r="BE202" t="str">
        <f t="shared" si="36"/>
        <v>F:TC40</v>
      </c>
    </row>
    <row r="203" spans="1:57" hidden="1" x14ac:dyDescent="0.3">
      <c r="A203" t="s">
        <v>4932</v>
      </c>
      <c r="B203" t="s">
        <v>4947</v>
      </c>
      <c r="C203" t="s">
        <v>145</v>
      </c>
      <c r="D203" t="s">
        <v>69</v>
      </c>
      <c r="E203" t="s">
        <v>479</v>
      </c>
      <c r="F203" t="s">
        <v>28</v>
      </c>
      <c r="G203" t="s">
        <v>29</v>
      </c>
      <c r="H203" t="s">
        <v>146</v>
      </c>
      <c r="I203" t="s">
        <v>479</v>
      </c>
      <c r="J203" t="s">
        <v>21</v>
      </c>
      <c r="K203" t="s">
        <v>4948</v>
      </c>
      <c r="L203" t="s">
        <v>4949</v>
      </c>
      <c r="M203" t="s">
        <v>65</v>
      </c>
      <c r="N203" t="s">
        <v>95</v>
      </c>
      <c r="O203" t="s">
        <v>70</v>
      </c>
      <c r="P203" t="s">
        <v>22</v>
      </c>
      <c r="Q203" t="s">
        <v>4950</v>
      </c>
      <c r="R203" t="s">
        <v>23</v>
      </c>
      <c r="S203" t="s">
        <v>24</v>
      </c>
      <c r="T203" t="s">
        <v>479</v>
      </c>
      <c r="U203" t="s">
        <v>4951</v>
      </c>
      <c r="W203" t="s">
        <v>8286</v>
      </c>
      <c r="X203" t="s">
        <v>28</v>
      </c>
      <c r="Y203" t="e">
        <f>VLOOKUP(W203,ARD_SAFE_PROCESSED_20220608[[#This Row],[Column11]],1,FALSE)</f>
        <v>#N/A</v>
      </c>
      <c r="AB203" t="str">
        <f>CONCATENATE(LEFT(ARD_SAFE_PROCESSED_20220608[[#This Row],[Column1]],6),"******",RIGHT(ARD_SAFE_PROCESSED_20220608[[#This Row],[Column1]],4),";",ARD_SAFE_PROCESSED_20220608[[#This Row],[Column11]])</f>
        <v>428581******1921;74357045293002668005615</v>
      </c>
      <c r="AD203" t="str">
        <f>CLEAN(ARD_SAFE_PROCESSED_20220608[[#This Row],[Column1]])</f>
        <v>4285810021661921</v>
      </c>
      <c r="AE203" t="str">
        <f>CLEAN(ARD_SAFE_PROCESSED_20220608[[#This Row],[Column2]])</f>
        <v>199679</v>
      </c>
      <c r="AF203" t="str">
        <f>CLEAN(ARD_SAFE_PROCESSED_20220608[[#This Row],[Column3]])</f>
        <v>4078075</v>
      </c>
      <c r="AG203" t="str">
        <f>CLEAN(ARD_SAFE_PROCESSED_20220608[[#This Row],[Column4]])</f>
        <v>PV</v>
      </c>
      <c r="AH203" t="str">
        <f>CLEAN(ARD_SAFE_PROCESSED_20220608[[#This Row],[Column5]])</f>
        <v>20251020</v>
      </c>
      <c r="AI203" t="str">
        <f>CLEAN(ARD_SAFE_PROCESSED_20220608[[#This Row],[Column6]])</f>
        <v>604</v>
      </c>
      <c r="AJ203" t="str">
        <f>CLEAN(ARD_SAFE_PROCESSED_20220608[[#This Row],[Column7]])</f>
        <v>76</v>
      </c>
      <c r="AK203" t="str">
        <f>CLEAN(ARD_SAFE_PROCESSED_20220608[[#This Row],[Column8]])</f>
        <v xml:space="preserve">MOVISTAR APP HOGAR            </v>
      </c>
      <c r="AL203" t="str">
        <f>CLEAN(ARD_SAFE_PROCESSED_20220608[[#This Row],[Column9]])</f>
        <v>20251020</v>
      </c>
      <c r="AM203" t="str">
        <f>CLEAN(ARD_SAFE_PROCESSED_20220608[[#This Row],[Column10]])</f>
        <v xml:space="preserve">'                       </v>
      </c>
      <c r="AN203" t="s">
        <v>4948</v>
      </c>
      <c r="AO203" t="str">
        <f>CLEAN(ARD_SAFE_PROCESSED_20220608[[#This Row],[Column12]])</f>
        <v>7388799</v>
      </c>
      <c r="AP203" t="str">
        <f>CLEAN(ARD_SAFE_PROCESSED_20220608[[#This Row],[Column13]])</f>
        <v xml:space="preserve">   </v>
      </c>
      <c r="AQ203" t="str">
        <f>CLEAN(ARD_SAFE_PROCESSED_20220608[[#This Row],[Column14]])</f>
        <v xml:space="preserve">36363636  </v>
      </c>
      <c r="AR203" t="str">
        <f>CLEAN(ARD_SAFE_PROCESSED_20220608[[#This Row],[Column15]])</f>
        <v xml:space="preserve">POS VIRTUAL                                       </v>
      </c>
      <c r="AS203" t="str">
        <f>CLEAN(ARD_SAFE_PROCESSED_20220608[[#This Row],[Column16]])</f>
        <v xml:space="preserve">               </v>
      </c>
      <c r="AT203" t="str">
        <f>CLEAN(ARD_SAFE_PROCESSED_20220608[[#This Row],[Column17]])</f>
        <v>152.25</v>
      </c>
      <c r="AU203" t="str">
        <f>CLEAN(ARD_SAFE_PROCESSED_20220608[[#This Row],[Column18]])</f>
        <v xml:space="preserve">' </v>
      </c>
      <c r="AV203" t="str">
        <f>CLEAN(ARD_SAFE_PROCESSED_20220608[[#This Row],[Column19]])</f>
        <v xml:space="preserve">          </v>
      </c>
      <c r="AW203" t="str">
        <f>CLEAN(ARD_SAFE_PROCESSED_20220608[[#This Row],[Column20]])</f>
        <v>20251020</v>
      </c>
      <c r="AX203" t="str">
        <f>CLEAN(ARD_SAFE_PROCESSED_20220608[[#This Row],[Column21]])</f>
        <v>143011</v>
      </c>
      <c r="AY203" t="str">
        <f>LEFT(ARD_SAFE_PROCESSED_20220608[[#This Row],[Column1]],6)</f>
        <v>428581</v>
      </c>
      <c r="AZ203" t="str">
        <f>RIGHT(ARD_SAFE_PROCESSED_20220608[[#This Row],[Column1]],4)</f>
        <v>1921</v>
      </c>
      <c r="BA203" s="2">
        <f t="shared" si="32"/>
        <v>45994</v>
      </c>
      <c r="BB203">
        <f t="shared" si="33"/>
        <v>45</v>
      </c>
      <c r="BC203">
        <f t="shared" si="34"/>
        <v>152.25</v>
      </c>
      <c r="BD203" t="str">
        <f t="shared" si="35"/>
        <v>6</v>
      </c>
      <c r="BE203" t="str">
        <f t="shared" si="36"/>
        <v>F:TC40</v>
      </c>
    </row>
    <row r="204" spans="1:57" hidden="1" x14ac:dyDescent="0.3">
      <c r="A204" t="s">
        <v>7888</v>
      </c>
      <c r="B204" t="s">
        <v>7898</v>
      </c>
      <c r="C204" t="s">
        <v>145</v>
      </c>
      <c r="D204" t="s">
        <v>69</v>
      </c>
      <c r="E204" t="s">
        <v>479</v>
      </c>
      <c r="F204" t="s">
        <v>28</v>
      </c>
      <c r="G204" t="s">
        <v>29</v>
      </c>
      <c r="H204" t="s">
        <v>146</v>
      </c>
      <c r="I204" t="s">
        <v>479</v>
      </c>
      <c r="J204" t="s">
        <v>21</v>
      </c>
      <c r="K204" t="s">
        <v>7899</v>
      </c>
      <c r="L204" t="s">
        <v>7900</v>
      </c>
      <c r="M204" t="s">
        <v>65</v>
      </c>
      <c r="N204" t="s">
        <v>95</v>
      </c>
      <c r="O204" t="s">
        <v>70</v>
      </c>
      <c r="P204" t="s">
        <v>22</v>
      </c>
      <c r="Q204" t="s">
        <v>7901</v>
      </c>
      <c r="R204" t="s">
        <v>23</v>
      </c>
      <c r="S204" t="s">
        <v>24</v>
      </c>
      <c r="T204" t="s">
        <v>479</v>
      </c>
      <c r="U204" t="s">
        <v>7902</v>
      </c>
      <c r="W204" t="s">
        <v>2412</v>
      </c>
      <c r="X204" t="s">
        <v>28</v>
      </c>
      <c r="Y204" t="e">
        <f>VLOOKUP(W204,ARD_SAFE_PROCESSED_20220608[[#This Row],[Column11]],1,FALSE)</f>
        <v>#N/A</v>
      </c>
      <c r="AB204" t="str">
        <f>CONCATENATE(LEFT(ARD_SAFE_PROCESSED_20220608[[#This Row],[Column1]],6),"******",RIGHT(ARD_SAFE_PROCESSED_20220608[[#This Row],[Column1]],4),";",ARD_SAFE_PROCESSED_20220608[[#This Row],[Column11]])</f>
        <v>477289******4994;74357045293002668007140</v>
      </c>
      <c r="AD204" t="str">
        <f>CLEAN(ARD_SAFE_PROCESSED_20220608[[#This Row],[Column1]])</f>
        <v>4772890012814994</v>
      </c>
      <c r="AE204" t="str">
        <f>CLEAN(ARD_SAFE_PROCESSED_20220608[[#This Row],[Column2]])</f>
        <v>461075</v>
      </c>
      <c r="AF204" t="str">
        <f>CLEAN(ARD_SAFE_PROCESSED_20220608[[#This Row],[Column3]])</f>
        <v>4078075</v>
      </c>
      <c r="AG204" t="str">
        <f>CLEAN(ARD_SAFE_PROCESSED_20220608[[#This Row],[Column4]])</f>
        <v>PV</v>
      </c>
      <c r="AH204" t="str">
        <f>CLEAN(ARD_SAFE_PROCESSED_20220608[[#This Row],[Column5]])</f>
        <v>20251020</v>
      </c>
      <c r="AI204" t="str">
        <f>CLEAN(ARD_SAFE_PROCESSED_20220608[[#This Row],[Column6]])</f>
        <v>604</v>
      </c>
      <c r="AJ204" t="str">
        <f>CLEAN(ARD_SAFE_PROCESSED_20220608[[#This Row],[Column7]])</f>
        <v>76</v>
      </c>
      <c r="AK204" t="str">
        <f>CLEAN(ARD_SAFE_PROCESSED_20220608[[#This Row],[Column8]])</f>
        <v xml:space="preserve">MOVISTAR APP HOGAR            </v>
      </c>
      <c r="AL204" t="str">
        <f>CLEAN(ARD_SAFE_PROCESSED_20220608[[#This Row],[Column9]])</f>
        <v>20251020</v>
      </c>
      <c r="AM204" t="str">
        <f>CLEAN(ARD_SAFE_PROCESSED_20220608[[#This Row],[Column10]])</f>
        <v xml:space="preserve">'                       </v>
      </c>
      <c r="AN204" t="s">
        <v>7899</v>
      </c>
      <c r="AO204" t="str">
        <f>CLEAN(ARD_SAFE_PROCESSED_20220608[[#This Row],[Column12]])</f>
        <v>7453318</v>
      </c>
      <c r="AP204" t="str">
        <f>CLEAN(ARD_SAFE_PROCESSED_20220608[[#This Row],[Column13]])</f>
        <v xml:space="preserve">   </v>
      </c>
      <c r="AQ204" t="str">
        <f>CLEAN(ARD_SAFE_PROCESSED_20220608[[#This Row],[Column14]])</f>
        <v xml:space="preserve">36363636  </v>
      </c>
      <c r="AR204" t="str">
        <f>CLEAN(ARD_SAFE_PROCESSED_20220608[[#This Row],[Column15]])</f>
        <v xml:space="preserve">POS VIRTUAL                                       </v>
      </c>
      <c r="AS204" t="str">
        <f>CLEAN(ARD_SAFE_PROCESSED_20220608[[#This Row],[Column16]])</f>
        <v xml:space="preserve">               </v>
      </c>
      <c r="AT204" t="str">
        <f>CLEAN(ARD_SAFE_PROCESSED_20220608[[#This Row],[Column17]])</f>
        <v>159.75</v>
      </c>
      <c r="AU204" t="str">
        <f>CLEAN(ARD_SAFE_PROCESSED_20220608[[#This Row],[Column18]])</f>
        <v xml:space="preserve">' </v>
      </c>
      <c r="AV204" t="str">
        <f>CLEAN(ARD_SAFE_PROCESSED_20220608[[#This Row],[Column19]])</f>
        <v xml:space="preserve">          </v>
      </c>
      <c r="AW204" t="str">
        <f>CLEAN(ARD_SAFE_PROCESSED_20220608[[#This Row],[Column20]])</f>
        <v>20251020</v>
      </c>
      <c r="AX204" t="str">
        <f>CLEAN(ARD_SAFE_PROCESSED_20220608[[#This Row],[Column21]])</f>
        <v>154551</v>
      </c>
      <c r="AY204" t="str">
        <f>LEFT(ARD_SAFE_PROCESSED_20220608[[#This Row],[Column1]],6)</f>
        <v>477289</v>
      </c>
      <c r="AZ204" t="str">
        <f>RIGHT(ARD_SAFE_PROCESSED_20220608[[#This Row],[Column1]],4)</f>
        <v>4994</v>
      </c>
      <c r="BA204" s="2">
        <f t="shared" si="32"/>
        <v>45993</v>
      </c>
      <c r="BB204">
        <f t="shared" si="33"/>
        <v>47.22</v>
      </c>
      <c r="BC204">
        <f t="shared" si="34"/>
        <v>159.75</v>
      </c>
      <c r="BD204" t="str">
        <f t="shared" si="35"/>
        <v>6</v>
      </c>
      <c r="BE204" t="str">
        <f t="shared" si="36"/>
        <v>F:TC40</v>
      </c>
    </row>
    <row r="205" spans="1:57" hidden="1" x14ac:dyDescent="0.3">
      <c r="A205" t="s">
        <v>4932</v>
      </c>
      <c r="B205" t="s">
        <v>4938</v>
      </c>
      <c r="C205" t="s">
        <v>145</v>
      </c>
      <c r="D205" t="s">
        <v>69</v>
      </c>
      <c r="E205" t="s">
        <v>479</v>
      </c>
      <c r="F205" t="s">
        <v>28</v>
      </c>
      <c r="G205" t="s">
        <v>29</v>
      </c>
      <c r="H205" t="s">
        <v>146</v>
      </c>
      <c r="I205" t="s">
        <v>479</v>
      </c>
      <c r="J205" t="s">
        <v>21</v>
      </c>
      <c r="K205" t="s">
        <v>4939</v>
      </c>
      <c r="L205" t="s">
        <v>4940</v>
      </c>
      <c r="M205" t="s">
        <v>65</v>
      </c>
      <c r="N205" t="s">
        <v>95</v>
      </c>
      <c r="O205" t="s">
        <v>70</v>
      </c>
      <c r="P205" t="s">
        <v>22</v>
      </c>
      <c r="Q205" t="s">
        <v>4941</v>
      </c>
      <c r="R205" t="s">
        <v>23</v>
      </c>
      <c r="S205" t="s">
        <v>24</v>
      </c>
      <c r="T205" t="s">
        <v>479</v>
      </c>
      <c r="U205" t="s">
        <v>4942</v>
      </c>
      <c r="W205" t="s">
        <v>2444</v>
      </c>
      <c r="X205" t="s">
        <v>28</v>
      </c>
      <c r="Y205" t="e">
        <f>VLOOKUP(W205,ARD_SAFE_PROCESSED_20220608[[#This Row],[Column11]],1,FALSE)</f>
        <v>#N/A</v>
      </c>
      <c r="AB205" t="str">
        <f>CONCATENATE(LEFT(ARD_SAFE_PROCESSED_20220608[[#This Row],[Column1]],6),"******",RIGHT(ARD_SAFE_PROCESSED_20220608[[#This Row],[Column1]],4),";",ARD_SAFE_PROCESSED_20220608[[#This Row],[Column11]])</f>
        <v>428581******1921;74357045293002668011316</v>
      </c>
      <c r="AD205" t="str">
        <f>CLEAN(ARD_SAFE_PROCESSED_20220608[[#This Row],[Column1]])</f>
        <v>4285810021661921</v>
      </c>
      <c r="AE205" t="str">
        <f>CLEAN(ARD_SAFE_PROCESSED_20220608[[#This Row],[Column2]])</f>
        <v>198923</v>
      </c>
      <c r="AF205" t="str">
        <f>CLEAN(ARD_SAFE_PROCESSED_20220608[[#This Row],[Column3]])</f>
        <v>4078075</v>
      </c>
      <c r="AG205" t="str">
        <f>CLEAN(ARD_SAFE_PROCESSED_20220608[[#This Row],[Column4]])</f>
        <v>PV</v>
      </c>
      <c r="AH205" t="str">
        <f>CLEAN(ARD_SAFE_PROCESSED_20220608[[#This Row],[Column5]])</f>
        <v>20251020</v>
      </c>
      <c r="AI205" t="str">
        <f>CLEAN(ARD_SAFE_PROCESSED_20220608[[#This Row],[Column6]])</f>
        <v>604</v>
      </c>
      <c r="AJ205" t="str">
        <f>CLEAN(ARD_SAFE_PROCESSED_20220608[[#This Row],[Column7]])</f>
        <v>76</v>
      </c>
      <c r="AK205" t="str">
        <f>CLEAN(ARD_SAFE_PROCESSED_20220608[[#This Row],[Column8]])</f>
        <v xml:space="preserve">MOVISTAR APP HOGAR            </v>
      </c>
      <c r="AL205" t="str">
        <f>CLEAN(ARD_SAFE_PROCESSED_20220608[[#This Row],[Column9]])</f>
        <v>20251020</v>
      </c>
      <c r="AM205" t="str">
        <f>CLEAN(ARD_SAFE_PROCESSED_20220608[[#This Row],[Column10]])</f>
        <v xml:space="preserve">'                       </v>
      </c>
      <c r="AN205" t="s">
        <v>4939</v>
      </c>
      <c r="AO205" t="str">
        <f>CLEAN(ARD_SAFE_PROCESSED_20220608[[#This Row],[Column12]])</f>
        <v>7384173</v>
      </c>
      <c r="AP205" t="str">
        <f>CLEAN(ARD_SAFE_PROCESSED_20220608[[#This Row],[Column13]])</f>
        <v xml:space="preserve">   </v>
      </c>
      <c r="AQ205" t="str">
        <f>CLEAN(ARD_SAFE_PROCESSED_20220608[[#This Row],[Column14]])</f>
        <v xml:space="preserve">36363636  </v>
      </c>
      <c r="AR205" t="str">
        <f>CLEAN(ARD_SAFE_PROCESSED_20220608[[#This Row],[Column15]])</f>
        <v xml:space="preserve">POS VIRTUAL                                       </v>
      </c>
      <c r="AS205" t="str">
        <f>CLEAN(ARD_SAFE_PROCESSED_20220608[[#This Row],[Column16]])</f>
        <v xml:space="preserve">               </v>
      </c>
      <c r="AT205" t="str">
        <f>CLEAN(ARD_SAFE_PROCESSED_20220608[[#This Row],[Column17]])</f>
        <v>87.35</v>
      </c>
      <c r="AU205" t="str">
        <f>CLEAN(ARD_SAFE_PROCESSED_20220608[[#This Row],[Column18]])</f>
        <v xml:space="preserve">' </v>
      </c>
      <c r="AV205" t="str">
        <f>CLEAN(ARD_SAFE_PROCESSED_20220608[[#This Row],[Column19]])</f>
        <v xml:space="preserve">          </v>
      </c>
      <c r="AW205" t="str">
        <f>CLEAN(ARD_SAFE_PROCESSED_20220608[[#This Row],[Column20]])</f>
        <v>20251020</v>
      </c>
      <c r="AX205" t="str">
        <f>CLEAN(ARD_SAFE_PROCESSED_20220608[[#This Row],[Column21]])</f>
        <v>142500</v>
      </c>
      <c r="AY205" t="str">
        <f>LEFT(ARD_SAFE_PROCESSED_20220608[[#This Row],[Column1]],6)</f>
        <v>428581</v>
      </c>
      <c r="AZ205" t="str">
        <f>RIGHT(ARD_SAFE_PROCESSED_20220608[[#This Row],[Column1]],4)</f>
        <v>1921</v>
      </c>
      <c r="BA205" s="2">
        <f t="shared" si="32"/>
        <v>45994</v>
      </c>
      <c r="BB205">
        <f t="shared" si="33"/>
        <v>25.82</v>
      </c>
      <c r="BC205">
        <f t="shared" si="34"/>
        <v>87.35</v>
      </c>
      <c r="BD205" t="str">
        <f t="shared" si="35"/>
        <v>6</v>
      </c>
      <c r="BE205" t="str">
        <f t="shared" si="36"/>
        <v>F:TC40</v>
      </c>
    </row>
    <row r="206" spans="1:57" hidden="1" x14ac:dyDescent="0.3">
      <c r="A206" t="s">
        <v>7888</v>
      </c>
      <c r="B206" t="s">
        <v>7889</v>
      </c>
      <c r="C206" t="s">
        <v>145</v>
      </c>
      <c r="D206" t="s">
        <v>69</v>
      </c>
      <c r="E206" t="s">
        <v>479</v>
      </c>
      <c r="F206" t="s">
        <v>28</v>
      </c>
      <c r="G206" t="s">
        <v>29</v>
      </c>
      <c r="H206" t="s">
        <v>146</v>
      </c>
      <c r="I206" t="s">
        <v>479</v>
      </c>
      <c r="J206" t="s">
        <v>21</v>
      </c>
      <c r="K206" t="s">
        <v>7890</v>
      </c>
      <c r="L206" t="s">
        <v>7891</v>
      </c>
      <c r="M206" t="s">
        <v>65</v>
      </c>
      <c r="N206" t="s">
        <v>95</v>
      </c>
      <c r="O206" t="s">
        <v>70</v>
      </c>
      <c r="P206" t="s">
        <v>22</v>
      </c>
      <c r="Q206" t="s">
        <v>4950</v>
      </c>
      <c r="R206" t="s">
        <v>23</v>
      </c>
      <c r="S206" t="s">
        <v>24</v>
      </c>
      <c r="T206" t="s">
        <v>479</v>
      </c>
      <c r="U206" t="s">
        <v>7892</v>
      </c>
      <c r="W206" t="s">
        <v>5940</v>
      </c>
      <c r="X206" t="s">
        <v>28</v>
      </c>
      <c r="Y206" t="e">
        <f>VLOOKUP(W206,ARD_SAFE_PROCESSED_20220608[[#This Row],[Column11]],1,FALSE)</f>
        <v>#N/A</v>
      </c>
      <c r="AB206" t="str">
        <f>CONCATENATE(LEFT(ARD_SAFE_PROCESSED_20220608[[#This Row],[Column1]],6),"******",RIGHT(ARD_SAFE_PROCESSED_20220608[[#This Row],[Column1]],4),";",ARD_SAFE_PROCESSED_20220608[[#This Row],[Column11]])</f>
        <v>477289******4994;74357045293002668011571</v>
      </c>
      <c r="AD206" t="str">
        <f>CLEAN(ARD_SAFE_PROCESSED_20220608[[#This Row],[Column1]])</f>
        <v>4772890012814994</v>
      </c>
      <c r="AE206" t="str">
        <f>CLEAN(ARD_SAFE_PROCESSED_20220608[[#This Row],[Column2]])</f>
        <v>201775</v>
      </c>
      <c r="AF206" t="str">
        <f>CLEAN(ARD_SAFE_PROCESSED_20220608[[#This Row],[Column3]])</f>
        <v>4078075</v>
      </c>
      <c r="AG206" t="str">
        <f>CLEAN(ARD_SAFE_PROCESSED_20220608[[#This Row],[Column4]])</f>
        <v>PV</v>
      </c>
      <c r="AH206" t="str">
        <f>CLEAN(ARD_SAFE_PROCESSED_20220608[[#This Row],[Column5]])</f>
        <v>20251020</v>
      </c>
      <c r="AI206" t="str">
        <f>CLEAN(ARD_SAFE_PROCESSED_20220608[[#This Row],[Column6]])</f>
        <v>604</v>
      </c>
      <c r="AJ206" t="str">
        <f>CLEAN(ARD_SAFE_PROCESSED_20220608[[#This Row],[Column7]])</f>
        <v>76</v>
      </c>
      <c r="AK206" t="str">
        <f>CLEAN(ARD_SAFE_PROCESSED_20220608[[#This Row],[Column8]])</f>
        <v xml:space="preserve">MOVISTAR APP HOGAR            </v>
      </c>
      <c r="AL206" t="str">
        <f>CLEAN(ARD_SAFE_PROCESSED_20220608[[#This Row],[Column9]])</f>
        <v>20251020</v>
      </c>
      <c r="AM206" t="str">
        <f>CLEAN(ARD_SAFE_PROCESSED_20220608[[#This Row],[Column10]])</f>
        <v xml:space="preserve">'                       </v>
      </c>
      <c r="AN206" t="s">
        <v>7890</v>
      </c>
      <c r="AO206" t="str">
        <f>CLEAN(ARD_SAFE_PROCESSED_20220608[[#This Row],[Column12]])</f>
        <v>7431587</v>
      </c>
      <c r="AP206" t="str">
        <f>CLEAN(ARD_SAFE_PROCESSED_20220608[[#This Row],[Column13]])</f>
        <v xml:space="preserve">   </v>
      </c>
      <c r="AQ206" t="str">
        <f>CLEAN(ARD_SAFE_PROCESSED_20220608[[#This Row],[Column14]])</f>
        <v xml:space="preserve">36363636  </v>
      </c>
      <c r="AR206" t="str">
        <f>CLEAN(ARD_SAFE_PROCESSED_20220608[[#This Row],[Column15]])</f>
        <v xml:space="preserve">POS VIRTUAL                                       </v>
      </c>
      <c r="AS206" t="str">
        <f>CLEAN(ARD_SAFE_PROCESSED_20220608[[#This Row],[Column16]])</f>
        <v xml:space="preserve">               </v>
      </c>
      <c r="AT206" t="str">
        <f>CLEAN(ARD_SAFE_PROCESSED_20220608[[#This Row],[Column17]])</f>
        <v>152.25</v>
      </c>
      <c r="AU206" t="str">
        <f>CLEAN(ARD_SAFE_PROCESSED_20220608[[#This Row],[Column18]])</f>
        <v xml:space="preserve">' </v>
      </c>
      <c r="AV206" t="str">
        <f>CLEAN(ARD_SAFE_PROCESSED_20220608[[#This Row],[Column19]])</f>
        <v xml:space="preserve">          </v>
      </c>
      <c r="AW206" t="str">
        <f>CLEAN(ARD_SAFE_PROCESSED_20220608[[#This Row],[Column20]])</f>
        <v>20251020</v>
      </c>
      <c r="AX206" t="str">
        <f>CLEAN(ARD_SAFE_PROCESSED_20220608[[#This Row],[Column21]])</f>
        <v>151941</v>
      </c>
      <c r="AY206" t="str">
        <f>LEFT(ARD_SAFE_PROCESSED_20220608[[#This Row],[Column1]],6)</f>
        <v>477289</v>
      </c>
      <c r="AZ206" t="str">
        <f>RIGHT(ARD_SAFE_PROCESSED_20220608[[#This Row],[Column1]],4)</f>
        <v>4994</v>
      </c>
      <c r="BA206" s="2">
        <f t="shared" si="32"/>
        <v>45993</v>
      </c>
      <c r="BB206">
        <f t="shared" si="33"/>
        <v>45</v>
      </c>
      <c r="BC206">
        <f t="shared" si="34"/>
        <v>152.25</v>
      </c>
      <c r="BD206" t="str">
        <f t="shared" si="35"/>
        <v>6</v>
      </c>
      <c r="BE206" t="str">
        <f t="shared" si="36"/>
        <v>F:TC40</v>
      </c>
    </row>
    <row r="207" spans="1:57" hidden="1" x14ac:dyDescent="0.3">
      <c r="A207" t="s">
        <v>4932</v>
      </c>
      <c r="B207" t="s">
        <v>4943</v>
      </c>
      <c r="C207" t="s">
        <v>145</v>
      </c>
      <c r="D207" t="s">
        <v>69</v>
      </c>
      <c r="E207" t="s">
        <v>479</v>
      </c>
      <c r="F207" t="s">
        <v>28</v>
      </c>
      <c r="G207" t="s">
        <v>29</v>
      </c>
      <c r="H207" t="s">
        <v>146</v>
      </c>
      <c r="I207" t="s">
        <v>479</v>
      </c>
      <c r="J207" t="s">
        <v>21</v>
      </c>
      <c r="K207" t="s">
        <v>4944</v>
      </c>
      <c r="L207" t="s">
        <v>4945</v>
      </c>
      <c r="M207" t="s">
        <v>65</v>
      </c>
      <c r="N207" t="s">
        <v>95</v>
      </c>
      <c r="O207" t="s">
        <v>70</v>
      </c>
      <c r="P207" t="s">
        <v>22</v>
      </c>
      <c r="Q207" t="s">
        <v>246</v>
      </c>
      <c r="R207" t="s">
        <v>23</v>
      </c>
      <c r="S207" t="s">
        <v>24</v>
      </c>
      <c r="T207" t="s">
        <v>479</v>
      </c>
      <c r="U207" t="s">
        <v>4946</v>
      </c>
      <c r="W207" t="s">
        <v>5913</v>
      </c>
      <c r="X207" t="s">
        <v>28</v>
      </c>
      <c r="Y207" t="e">
        <f>VLOOKUP(W207,ARD_SAFE_PROCESSED_20220608[[#This Row],[Column11]],1,FALSE)</f>
        <v>#N/A</v>
      </c>
      <c r="AB207" t="str">
        <f>CONCATENATE(LEFT(ARD_SAFE_PROCESSED_20220608[[#This Row],[Column1]],6),"******",RIGHT(ARD_SAFE_PROCESSED_20220608[[#This Row],[Column1]],4),";",ARD_SAFE_PROCESSED_20220608[[#This Row],[Column11]])</f>
        <v>428581******1921;74357045293002668012785</v>
      </c>
      <c r="AD207" t="str">
        <f>CLEAN(ARD_SAFE_PROCESSED_20220608[[#This Row],[Column1]])</f>
        <v>4285810021661921</v>
      </c>
      <c r="AE207" t="str">
        <f>CLEAN(ARD_SAFE_PROCESSED_20220608[[#This Row],[Column2]])</f>
        <v>199085</v>
      </c>
      <c r="AF207" t="str">
        <f>CLEAN(ARD_SAFE_PROCESSED_20220608[[#This Row],[Column3]])</f>
        <v>4078075</v>
      </c>
      <c r="AG207" t="str">
        <f>CLEAN(ARD_SAFE_PROCESSED_20220608[[#This Row],[Column4]])</f>
        <v>PV</v>
      </c>
      <c r="AH207" t="str">
        <f>CLEAN(ARD_SAFE_PROCESSED_20220608[[#This Row],[Column5]])</f>
        <v>20251020</v>
      </c>
      <c r="AI207" t="str">
        <f>CLEAN(ARD_SAFE_PROCESSED_20220608[[#This Row],[Column6]])</f>
        <v>604</v>
      </c>
      <c r="AJ207" t="str">
        <f>CLEAN(ARD_SAFE_PROCESSED_20220608[[#This Row],[Column7]])</f>
        <v>76</v>
      </c>
      <c r="AK207" t="str">
        <f>CLEAN(ARD_SAFE_PROCESSED_20220608[[#This Row],[Column8]])</f>
        <v xml:space="preserve">MOVISTAR APP HOGAR            </v>
      </c>
      <c r="AL207" t="str">
        <f>CLEAN(ARD_SAFE_PROCESSED_20220608[[#This Row],[Column9]])</f>
        <v>20251020</v>
      </c>
      <c r="AM207" t="str">
        <f>CLEAN(ARD_SAFE_PROCESSED_20220608[[#This Row],[Column10]])</f>
        <v xml:space="preserve">'                       </v>
      </c>
      <c r="AN207" t="s">
        <v>4944</v>
      </c>
      <c r="AO207" t="str">
        <f>CLEAN(ARD_SAFE_PROCESSED_20220608[[#This Row],[Column12]])</f>
        <v>7384889</v>
      </c>
      <c r="AP207" t="str">
        <f>CLEAN(ARD_SAFE_PROCESSED_20220608[[#This Row],[Column13]])</f>
        <v xml:space="preserve">   </v>
      </c>
      <c r="AQ207" t="str">
        <f>CLEAN(ARD_SAFE_PROCESSED_20220608[[#This Row],[Column14]])</f>
        <v xml:space="preserve">36363636  </v>
      </c>
      <c r="AR207" t="str">
        <f>CLEAN(ARD_SAFE_PROCESSED_20220608[[#This Row],[Column15]])</f>
        <v xml:space="preserve">POS VIRTUAL                                       </v>
      </c>
      <c r="AS207" t="str">
        <f>CLEAN(ARD_SAFE_PROCESSED_20220608[[#This Row],[Column16]])</f>
        <v xml:space="preserve">               </v>
      </c>
      <c r="AT207" t="str">
        <f>CLEAN(ARD_SAFE_PROCESSED_20220608[[#This Row],[Column17]])</f>
        <v>129.90</v>
      </c>
      <c r="AU207" t="str">
        <f>CLEAN(ARD_SAFE_PROCESSED_20220608[[#This Row],[Column18]])</f>
        <v xml:space="preserve">' </v>
      </c>
      <c r="AV207" t="str">
        <f>CLEAN(ARD_SAFE_PROCESSED_20220608[[#This Row],[Column19]])</f>
        <v xml:space="preserve">          </v>
      </c>
      <c r="AW207" t="str">
        <f>CLEAN(ARD_SAFE_PROCESSED_20220608[[#This Row],[Column20]])</f>
        <v>20251020</v>
      </c>
      <c r="AX207" t="str">
        <f>CLEAN(ARD_SAFE_PROCESSED_20220608[[#This Row],[Column21]])</f>
        <v>142607</v>
      </c>
      <c r="AY207" t="str">
        <f>LEFT(ARD_SAFE_PROCESSED_20220608[[#This Row],[Column1]],6)</f>
        <v>428581</v>
      </c>
      <c r="AZ207" t="str">
        <f>RIGHT(ARD_SAFE_PROCESSED_20220608[[#This Row],[Column1]],4)</f>
        <v>1921</v>
      </c>
      <c r="BA207" s="2">
        <f t="shared" si="32"/>
        <v>45994</v>
      </c>
      <c r="BB207">
        <f t="shared" si="33"/>
        <v>38.4</v>
      </c>
      <c r="BC207">
        <f t="shared" si="34"/>
        <v>129.9</v>
      </c>
      <c r="BD207" t="str">
        <f t="shared" si="35"/>
        <v>6</v>
      </c>
      <c r="BE207" t="str">
        <f t="shared" si="36"/>
        <v>F:TC40</v>
      </c>
    </row>
    <row r="208" spans="1:57" hidden="1" x14ac:dyDescent="0.3">
      <c r="A208" t="s">
        <v>4932</v>
      </c>
      <c r="B208" t="s">
        <v>4952</v>
      </c>
      <c r="C208" t="s">
        <v>145</v>
      </c>
      <c r="D208" t="s">
        <v>69</v>
      </c>
      <c r="E208" t="s">
        <v>479</v>
      </c>
      <c r="F208" t="s">
        <v>28</v>
      </c>
      <c r="G208" t="s">
        <v>29</v>
      </c>
      <c r="H208" t="s">
        <v>146</v>
      </c>
      <c r="I208" t="s">
        <v>479</v>
      </c>
      <c r="J208" t="s">
        <v>21</v>
      </c>
      <c r="K208" t="s">
        <v>4953</v>
      </c>
      <c r="L208" t="s">
        <v>4954</v>
      </c>
      <c r="M208" t="s">
        <v>65</v>
      </c>
      <c r="N208" t="s">
        <v>95</v>
      </c>
      <c r="O208" t="s">
        <v>70</v>
      </c>
      <c r="P208" t="s">
        <v>22</v>
      </c>
      <c r="Q208" t="s">
        <v>246</v>
      </c>
      <c r="R208" t="s">
        <v>23</v>
      </c>
      <c r="S208" t="s">
        <v>24</v>
      </c>
      <c r="T208" t="s">
        <v>479</v>
      </c>
      <c r="U208" t="s">
        <v>4955</v>
      </c>
      <c r="W208" t="s">
        <v>5933</v>
      </c>
      <c r="X208" t="s">
        <v>28</v>
      </c>
      <c r="Y208" t="e">
        <f>VLOOKUP(W208,ARD_SAFE_PROCESSED_20220608[[#This Row],[Column11]],1,FALSE)</f>
        <v>#N/A</v>
      </c>
      <c r="AB208" t="str">
        <f>CONCATENATE(LEFT(ARD_SAFE_PROCESSED_20220608[[#This Row],[Column1]],6),"******",RIGHT(ARD_SAFE_PROCESSED_20220608[[#This Row],[Column1]],4),";",ARD_SAFE_PROCESSED_20220608[[#This Row],[Column11]])</f>
        <v>428581******1921;74357045293002668022214</v>
      </c>
      <c r="AD208" t="str">
        <f>CLEAN(ARD_SAFE_PROCESSED_20220608[[#This Row],[Column1]])</f>
        <v>4285810021661921</v>
      </c>
      <c r="AE208" t="str">
        <f>CLEAN(ARD_SAFE_PROCESSED_20220608[[#This Row],[Column2]])</f>
        <v>203892</v>
      </c>
      <c r="AF208" t="str">
        <f>CLEAN(ARD_SAFE_PROCESSED_20220608[[#This Row],[Column3]])</f>
        <v>4078075</v>
      </c>
      <c r="AG208" t="str">
        <f>CLEAN(ARD_SAFE_PROCESSED_20220608[[#This Row],[Column4]])</f>
        <v>PV</v>
      </c>
      <c r="AH208" t="str">
        <f>CLEAN(ARD_SAFE_PROCESSED_20220608[[#This Row],[Column5]])</f>
        <v>20251020</v>
      </c>
      <c r="AI208" t="str">
        <f>CLEAN(ARD_SAFE_PROCESSED_20220608[[#This Row],[Column6]])</f>
        <v>604</v>
      </c>
      <c r="AJ208" t="str">
        <f>CLEAN(ARD_SAFE_PROCESSED_20220608[[#This Row],[Column7]])</f>
        <v>76</v>
      </c>
      <c r="AK208" t="str">
        <f>CLEAN(ARD_SAFE_PROCESSED_20220608[[#This Row],[Column8]])</f>
        <v xml:space="preserve">MOVISTAR APP HOGAR            </v>
      </c>
      <c r="AL208" t="str">
        <f>CLEAN(ARD_SAFE_PROCESSED_20220608[[#This Row],[Column9]])</f>
        <v>20251020</v>
      </c>
      <c r="AM208" t="str">
        <f>CLEAN(ARD_SAFE_PROCESSED_20220608[[#This Row],[Column10]])</f>
        <v xml:space="preserve">'                       </v>
      </c>
      <c r="AN208" t="s">
        <v>4953</v>
      </c>
      <c r="AO208" t="str">
        <f>CLEAN(ARD_SAFE_PROCESSED_20220608[[#This Row],[Column12]])</f>
        <v>7415110</v>
      </c>
      <c r="AP208" t="str">
        <f>CLEAN(ARD_SAFE_PROCESSED_20220608[[#This Row],[Column13]])</f>
        <v xml:space="preserve">   </v>
      </c>
      <c r="AQ208" t="str">
        <f>CLEAN(ARD_SAFE_PROCESSED_20220608[[#This Row],[Column14]])</f>
        <v xml:space="preserve">36363636  </v>
      </c>
      <c r="AR208" t="str">
        <f>CLEAN(ARD_SAFE_PROCESSED_20220608[[#This Row],[Column15]])</f>
        <v xml:space="preserve">POS VIRTUAL                                       </v>
      </c>
      <c r="AS208" t="str">
        <f>CLEAN(ARD_SAFE_PROCESSED_20220608[[#This Row],[Column16]])</f>
        <v xml:space="preserve">               </v>
      </c>
      <c r="AT208" t="str">
        <f>CLEAN(ARD_SAFE_PROCESSED_20220608[[#This Row],[Column17]])</f>
        <v>129.90</v>
      </c>
      <c r="AU208" t="str">
        <f>CLEAN(ARD_SAFE_PROCESSED_20220608[[#This Row],[Column18]])</f>
        <v xml:space="preserve">' </v>
      </c>
      <c r="AV208" t="str">
        <f>CLEAN(ARD_SAFE_PROCESSED_20220608[[#This Row],[Column19]])</f>
        <v xml:space="preserve">          </v>
      </c>
      <c r="AW208" t="str">
        <f>CLEAN(ARD_SAFE_PROCESSED_20220608[[#This Row],[Column20]])</f>
        <v>20251020</v>
      </c>
      <c r="AX208" t="str">
        <f>CLEAN(ARD_SAFE_PROCESSED_20220608[[#This Row],[Column21]])</f>
        <v>150012</v>
      </c>
      <c r="AY208" t="str">
        <f>LEFT(ARD_SAFE_PROCESSED_20220608[[#This Row],[Column1]],6)</f>
        <v>428581</v>
      </c>
      <c r="AZ208" t="str">
        <f>RIGHT(ARD_SAFE_PROCESSED_20220608[[#This Row],[Column1]],4)</f>
        <v>1921</v>
      </c>
      <c r="BA208" s="2">
        <f t="shared" si="32"/>
        <v>45994</v>
      </c>
      <c r="BB208">
        <f t="shared" si="33"/>
        <v>38.4</v>
      </c>
      <c r="BC208">
        <f t="shared" si="34"/>
        <v>129.9</v>
      </c>
      <c r="BD208" t="str">
        <f t="shared" si="35"/>
        <v>6</v>
      </c>
      <c r="BE208" t="str">
        <f t="shared" si="36"/>
        <v>F:TC40</v>
      </c>
    </row>
    <row r="209" spans="1:57" hidden="1" x14ac:dyDescent="0.3">
      <c r="A209" t="s">
        <v>7888</v>
      </c>
      <c r="B209" t="s">
        <v>7893</v>
      </c>
      <c r="C209" t="s">
        <v>302</v>
      </c>
      <c r="D209" t="s">
        <v>69</v>
      </c>
      <c r="E209" t="s">
        <v>479</v>
      </c>
      <c r="F209" t="s">
        <v>28</v>
      </c>
      <c r="G209" t="s">
        <v>29</v>
      </c>
      <c r="H209" t="s">
        <v>303</v>
      </c>
      <c r="I209" t="s">
        <v>479</v>
      </c>
      <c r="J209" t="s">
        <v>21</v>
      </c>
      <c r="K209" t="s">
        <v>7894</v>
      </c>
      <c r="L209" t="s">
        <v>7895</v>
      </c>
      <c r="M209" t="s">
        <v>65</v>
      </c>
      <c r="N209" t="s">
        <v>95</v>
      </c>
      <c r="O209" t="s">
        <v>70</v>
      </c>
      <c r="P209" t="s">
        <v>22</v>
      </c>
      <c r="Q209" t="s">
        <v>7896</v>
      </c>
      <c r="R209" t="s">
        <v>23</v>
      </c>
      <c r="S209" t="s">
        <v>24</v>
      </c>
      <c r="T209" t="s">
        <v>479</v>
      </c>
      <c r="U209" t="s">
        <v>7897</v>
      </c>
      <c r="W209" t="s">
        <v>5929</v>
      </c>
      <c r="X209" t="s">
        <v>28</v>
      </c>
      <c r="Y209" t="e">
        <f>VLOOKUP(W209,ARD_SAFE_PROCESSED_20220608[[#This Row],[Column11]],1,FALSE)</f>
        <v>#N/A</v>
      </c>
      <c r="AB209" t="str">
        <f>CONCATENATE(LEFT(ARD_SAFE_PROCESSED_20220608[[#This Row],[Column1]],6),"******",RIGHT(ARD_SAFE_PROCESSED_20220608[[#This Row],[Column1]],4),";",ARD_SAFE_PROCESSED_20220608[[#This Row],[Column11]])</f>
        <v>477289******4994;74357045293002668106397</v>
      </c>
      <c r="AD209" t="str">
        <f>CLEAN(ARD_SAFE_PROCESSED_20220608[[#This Row],[Column1]])</f>
        <v>4772890012814994</v>
      </c>
      <c r="AE209" t="str">
        <f>CLEAN(ARD_SAFE_PROCESSED_20220608[[#This Row],[Column2]])</f>
        <v>271875</v>
      </c>
      <c r="AF209" t="str">
        <f>CLEAN(ARD_SAFE_PROCESSED_20220608[[#This Row],[Column3]])</f>
        <v>4078077</v>
      </c>
      <c r="AG209" t="str">
        <f>CLEAN(ARD_SAFE_PROCESSED_20220608[[#This Row],[Column4]])</f>
        <v>PV</v>
      </c>
      <c r="AH209" t="str">
        <f>CLEAN(ARD_SAFE_PROCESSED_20220608[[#This Row],[Column5]])</f>
        <v>20251020</v>
      </c>
      <c r="AI209" t="str">
        <f>CLEAN(ARD_SAFE_PROCESSED_20220608[[#This Row],[Column6]])</f>
        <v>604</v>
      </c>
      <c r="AJ209" t="str">
        <f>CLEAN(ARD_SAFE_PROCESSED_20220608[[#This Row],[Column7]])</f>
        <v>76</v>
      </c>
      <c r="AK209" t="str">
        <f>CLEAN(ARD_SAFE_PROCESSED_20220608[[#This Row],[Column8]])</f>
        <v xml:space="preserve">MOVISTAR APP MT               </v>
      </c>
      <c r="AL209" t="str">
        <f>CLEAN(ARD_SAFE_PROCESSED_20220608[[#This Row],[Column9]])</f>
        <v>20251020</v>
      </c>
      <c r="AM209" t="str">
        <f>CLEAN(ARD_SAFE_PROCESSED_20220608[[#This Row],[Column10]])</f>
        <v xml:space="preserve">'                       </v>
      </c>
      <c r="AN209" t="s">
        <v>7894</v>
      </c>
      <c r="AO209" t="str">
        <f>CLEAN(ARD_SAFE_PROCESSED_20220608[[#This Row],[Column12]])</f>
        <v>7437094</v>
      </c>
      <c r="AP209" t="str">
        <f>CLEAN(ARD_SAFE_PROCESSED_20220608[[#This Row],[Column13]])</f>
        <v xml:space="preserve">   </v>
      </c>
      <c r="AQ209" t="str">
        <f>CLEAN(ARD_SAFE_PROCESSED_20220608[[#This Row],[Column14]])</f>
        <v xml:space="preserve">36363636  </v>
      </c>
      <c r="AR209" t="str">
        <f>CLEAN(ARD_SAFE_PROCESSED_20220608[[#This Row],[Column15]])</f>
        <v xml:space="preserve">POS VIRTUAL                                       </v>
      </c>
      <c r="AS209" t="str">
        <f>CLEAN(ARD_SAFE_PROCESSED_20220608[[#This Row],[Column16]])</f>
        <v xml:space="preserve">               </v>
      </c>
      <c r="AT209" t="str">
        <f>CLEAN(ARD_SAFE_PROCESSED_20220608[[#This Row],[Column17]])</f>
        <v>183.35</v>
      </c>
      <c r="AU209" t="str">
        <f>CLEAN(ARD_SAFE_PROCESSED_20220608[[#This Row],[Column18]])</f>
        <v xml:space="preserve">' </v>
      </c>
      <c r="AV209" t="str">
        <f>CLEAN(ARD_SAFE_PROCESSED_20220608[[#This Row],[Column19]])</f>
        <v xml:space="preserve">          </v>
      </c>
      <c r="AW209" t="str">
        <f>CLEAN(ARD_SAFE_PROCESSED_20220608[[#This Row],[Column20]])</f>
        <v>20251020</v>
      </c>
      <c r="AX209" t="str">
        <f>CLEAN(ARD_SAFE_PROCESSED_20220608[[#This Row],[Column21]])</f>
        <v>152646</v>
      </c>
      <c r="AY209" t="str">
        <f>LEFT(ARD_SAFE_PROCESSED_20220608[[#This Row],[Column1]],6)</f>
        <v>477289</v>
      </c>
      <c r="AZ209" t="str">
        <f>RIGHT(ARD_SAFE_PROCESSED_20220608[[#This Row],[Column1]],4)</f>
        <v>4994</v>
      </c>
      <c r="BA209" s="2">
        <f t="shared" si="32"/>
        <v>45993</v>
      </c>
      <c r="BB209">
        <f t="shared" si="33"/>
        <v>54.19</v>
      </c>
      <c r="BC209">
        <f t="shared" si="34"/>
        <v>183.35</v>
      </c>
      <c r="BD209" t="str">
        <f t="shared" si="35"/>
        <v>6</v>
      </c>
      <c r="BE209" t="str">
        <f t="shared" si="36"/>
        <v>F:TC40</v>
      </c>
    </row>
    <row r="210" spans="1:57" hidden="1" x14ac:dyDescent="0.3">
      <c r="A210" t="s">
        <v>2508</v>
      </c>
      <c r="B210" t="s">
        <v>2509</v>
      </c>
      <c r="C210" t="s">
        <v>143</v>
      </c>
      <c r="D210" t="s">
        <v>25</v>
      </c>
      <c r="E210" t="s">
        <v>316</v>
      </c>
      <c r="F210" t="s">
        <v>28</v>
      </c>
      <c r="G210" t="s">
        <v>29</v>
      </c>
      <c r="H210" t="s">
        <v>144</v>
      </c>
      <c r="I210" t="s">
        <v>479</v>
      </c>
      <c r="J210" t="s">
        <v>21</v>
      </c>
      <c r="K210" t="s">
        <v>2510</v>
      </c>
      <c r="L210" t="s">
        <v>2511</v>
      </c>
      <c r="M210" t="s">
        <v>65</v>
      </c>
      <c r="N210" t="s">
        <v>26</v>
      </c>
      <c r="O210" t="s">
        <v>27</v>
      </c>
      <c r="P210" t="s">
        <v>2512</v>
      </c>
      <c r="Q210" t="s">
        <v>2513</v>
      </c>
      <c r="R210" t="s">
        <v>23</v>
      </c>
      <c r="S210" t="s">
        <v>24</v>
      </c>
      <c r="T210" t="s">
        <v>316</v>
      </c>
      <c r="U210" t="s">
        <v>2514</v>
      </c>
      <c r="W210" t="s">
        <v>5897</v>
      </c>
      <c r="X210" t="s">
        <v>28</v>
      </c>
      <c r="Y210" t="e">
        <f>VLOOKUP(W210,ARD_SAFE_PROCESSED_20220608[[#This Row],[Column11]],1,FALSE)</f>
        <v>#N/A</v>
      </c>
      <c r="AB210" t="str">
        <f>CONCATENATE(LEFT(ARD_SAFE_PROCESSED_20220608[[#This Row],[Column1]],6),"******",RIGHT(ARD_SAFE_PROCESSED_20220608[[#This Row],[Column1]],4),";",ARD_SAFE_PROCESSED_20220608[[#This Row],[Column11]])</f>
        <v>407876******4068;74357045293005375200759</v>
      </c>
      <c r="AD210" t="str">
        <f>CLEAN(ARD_SAFE_PROCESSED_20220608[[#This Row],[Column1]])</f>
        <v>4078767399454068</v>
      </c>
      <c r="AE210" t="str">
        <f>CLEAN(ARD_SAFE_PROCESSED_20220608[[#This Row],[Column2]])</f>
        <v>461089</v>
      </c>
      <c r="AF210" t="str">
        <f>CLEAN(ARD_SAFE_PROCESSED_20220608[[#This Row],[Column3]])</f>
        <v>4038338</v>
      </c>
      <c r="AG210" t="str">
        <f>CLEAN(ARD_SAFE_PROCESSED_20220608[[#This Row],[Column4]])</f>
        <v>EC</v>
      </c>
      <c r="AH210" t="str">
        <f>CLEAN(ARD_SAFE_PROCESSED_20220608[[#This Row],[Column5]])</f>
        <v>20251019</v>
      </c>
      <c r="AI210" t="str">
        <f>CLEAN(ARD_SAFE_PROCESSED_20220608[[#This Row],[Column6]])</f>
        <v>604</v>
      </c>
      <c r="AJ210" t="str">
        <f>CLEAN(ARD_SAFE_PROCESSED_20220608[[#This Row],[Column7]])</f>
        <v>76</v>
      </c>
      <c r="AK210" t="str">
        <f>CLEAN(ARD_SAFE_PROCESSED_20220608[[#This Row],[Column8]])</f>
        <v xml:space="preserve">DLC*RAPPI PERU                </v>
      </c>
      <c r="AL210" t="str">
        <f>CLEAN(ARD_SAFE_PROCESSED_20220608[[#This Row],[Column9]])</f>
        <v>20251020</v>
      </c>
      <c r="AM210" t="str">
        <f>CLEAN(ARD_SAFE_PROCESSED_20220608[[#This Row],[Column10]])</f>
        <v xml:space="preserve">'                       </v>
      </c>
      <c r="AN210" t="s">
        <v>2510</v>
      </c>
      <c r="AO210" t="str">
        <f>CLEAN(ARD_SAFE_PROCESSED_20220608[[#This Row],[Column12]])</f>
        <v>9148350</v>
      </c>
      <c r="AP210" t="str">
        <f>CLEAN(ARD_SAFE_PROCESSED_20220608[[#This Row],[Column13]])</f>
        <v xml:space="preserve">   </v>
      </c>
      <c r="AQ210" t="str">
        <f>CLEAN(ARD_SAFE_PROCESSED_20220608[[#This Row],[Column14]])</f>
        <v xml:space="preserve">PV000000  </v>
      </c>
      <c r="AR210" t="str">
        <f>CLEAN(ARD_SAFE_PROCESSED_20220608[[#This Row],[Column15]])</f>
        <v xml:space="preserve">E-COMMERCE                                        </v>
      </c>
      <c r="AS210" t="str">
        <f>CLEAN(ARD_SAFE_PROCESSED_20220608[[#This Row],[Column16]])</f>
        <v xml:space="preserve">12092067922    </v>
      </c>
      <c r="AT210" t="str">
        <f>CLEAN(ARD_SAFE_PROCESSED_20220608[[#This Row],[Column17]])</f>
        <v>25.19</v>
      </c>
      <c r="AU210" t="str">
        <f>CLEAN(ARD_SAFE_PROCESSED_20220608[[#This Row],[Column18]])</f>
        <v xml:space="preserve">' </v>
      </c>
      <c r="AV210" t="str">
        <f>CLEAN(ARD_SAFE_PROCESSED_20220608[[#This Row],[Column19]])</f>
        <v xml:space="preserve">          </v>
      </c>
      <c r="AW210" t="str">
        <f>CLEAN(ARD_SAFE_PROCESSED_20220608[[#This Row],[Column20]])</f>
        <v>20251019</v>
      </c>
      <c r="AX210" t="str">
        <f>CLEAN(ARD_SAFE_PROCESSED_20220608[[#This Row],[Column21]])</f>
        <v>215107</v>
      </c>
      <c r="AY210" t="str">
        <f>LEFT(ARD_SAFE_PROCESSED_20220608[[#This Row],[Column1]],6)</f>
        <v>407876</v>
      </c>
      <c r="AZ210" t="str">
        <f>RIGHT(ARD_SAFE_PROCESSED_20220608[[#This Row],[Column1]],4)</f>
        <v>4068</v>
      </c>
      <c r="BA210" s="2">
        <f t="shared" si="32"/>
        <v>45994</v>
      </c>
      <c r="BB210">
        <f t="shared" si="33"/>
        <v>7.45</v>
      </c>
      <c r="BC210">
        <f t="shared" si="34"/>
        <v>25.19</v>
      </c>
      <c r="BD210" t="str">
        <f t="shared" si="35"/>
        <v>6</v>
      </c>
      <c r="BE210" t="str">
        <f t="shared" si="36"/>
        <v>F:TC40</v>
      </c>
    </row>
    <row r="211" spans="1:57" hidden="1" x14ac:dyDescent="0.3">
      <c r="A211" t="s">
        <v>3675</v>
      </c>
      <c r="B211" t="s">
        <v>3770</v>
      </c>
      <c r="C211" t="s">
        <v>3677</v>
      </c>
      <c r="D211" t="s">
        <v>64</v>
      </c>
      <c r="E211" t="s">
        <v>434</v>
      </c>
      <c r="F211" t="s">
        <v>28</v>
      </c>
      <c r="G211" t="s">
        <v>29</v>
      </c>
      <c r="H211" t="s">
        <v>3678</v>
      </c>
      <c r="I211" t="s">
        <v>434</v>
      </c>
      <c r="J211" t="s">
        <v>21</v>
      </c>
      <c r="K211" t="s">
        <v>3771</v>
      </c>
      <c r="L211" t="s">
        <v>3772</v>
      </c>
      <c r="M211" t="s">
        <v>65</v>
      </c>
      <c r="N211" t="s">
        <v>3681</v>
      </c>
      <c r="O211" t="s">
        <v>66</v>
      </c>
      <c r="P211" t="s">
        <v>22</v>
      </c>
      <c r="Q211" t="s">
        <v>210</v>
      </c>
      <c r="R211" t="s">
        <v>23</v>
      </c>
      <c r="S211" t="s">
        <v>24</v>
      </c>
      <c r="T211" t="s">
        <v>434</v>
      </c>
      <c r="U211" t="s">
        <v>3773</v>
      </c>
      <c r="W211" t="s">
        <v>5909</v>
      </c>
      <c r="X211" t="s">
        <v>28</v>
      </c>
      <c r="Y211" t="e">
        <f>VLOOKUP(W211,ARD_SAFE_PROCESSED_20220608[[#This Row],[Column11]],1,FALSE)</f>
        <v>#N/A</v>
      </c>
      <c r="AB211" t="str">
        <f>CONCATENATE(LEFT(ARD_SAFE_PROCESSED_20220608[[#This Row],[Column1]],6),"******",RIGHT(ARD_SAFE_PROCESSED_20220608[[#This Row],[Column1]],4),";",ARD_SAFE_PROCESSED_20220608[[#This Row],[Column11]])</f>
        <v>421355******5124;74357045294001630900076</v>
      </c>
      <c r="AD211" t="str">
        <f>CLEAN(ARD_SAFE_PROCESSED_20220608[[#This Row],[Column1]])</f>
        <v>4213550194475124</v>
      </c>
      <c r="AE211" t="str">
        <f>CLEAN(ARD_SAFE_PROCESSED_20220608[[#This Row],[Column2]])</f>
        <v>593074</v>
      </c>
      <c r="AF211" t="str">
        <f>CLEAN(ARD_SAFE_PROCESSED_20220608[[#This Row],[Column3]])</f>
        <v>5879353</v>
      </c>
      <c r="AG211" t="str">
        <f>CLEAN(ARD_SAFE_PROCESSED_20220608[[#This Row],[Column4]])</f>
        <v>PL</v>
      </c>
      <c r="AH211" t="str">
        <f>CLEAN(ARD_SAFE_PROCESSED_20220608[[#This Row],[Column5]])</f>
        <v>20251021</v>
      </c>
      <c r="AI211" t="str">
        <f>CLEAN(ARD_SAFE_PROCESSED_20220608[[#This Row],[Column6]])</f>
        <v>604</v>
      </c>
      <c r="AJ211" t="str">
        <f>CLEAN(ARD_SAFE_PROCESSED_20220608[[#This Row],[Column7]])</f>
        <v>76</v>
      </c>
      <c r="AK211" t="str">
        <f>CLEAN(ARD_SAFE_PROCESSED_20220608[[#This Row],[Column8]])</f>
        <v xml:space="preserve">IZI*GABRIEL MODA URBANA       </v>
      </c>
      <c r="AL211" t="str">
        <f>CLEAN(ARD_SAFE_PROCESSED_20220608[[#This Row],[Column9]])</f>
        <v>20251021</v>
      </c>
      <c r="AM211" t="str">
        <f>CLEAN(ARD_SAFE_PROCESSED_20220608[[#This Row],[Column10]])</f>
        <v xml:space="preserve">'                       </v>
      </c>
      <c r="AN211" t="s">
        <v>3771</v>
      </c>
      <c r="AO211" t="str">
        <f>CLEAN(ARD_SAFE_PROCESSED_20220608[[#This Row],[Column12]])</f>
        <v>4308267</v>
      </c>
      <c r="AP211" t="str">
        <f>CLEAN(ARD_SAFE_PROCESSED_20220608[[#This Row],[Column13]])</f>
        <v xml:space="preserve">   </v>
      </c>
      <c r="AQ211" t="str">
        <f>CLEAN(ARD_SAFE_PROCESSED_20220608[[#This Row],[Column14]])</f>
        <v xml:space="preserve">T0371524  </v>
      </c>
      <c r="AR211" t="str">
        <f>CLEAN(ARD_SAFE_PROCESSED_20220608[[#This Row],[Column15]])</f>
        <v xml:space="preserve">POS CONTACTLESS CHIP                              </v>
      </c>
      <c r="AS211" t="str">
        <f>CLEAN(ARD_SAFE_PROCESSED_20220608[[#This Row],[Column16]])</f>
        <v xml:space="preserve">               </v>
      </c>
      <c r="AT211" t="str">
        <f>CLEAN(ARD_SAFE_PROCESSED_20220608[[#This Row],[Column17]])</f>
        <v>80.00</v>
      </c>
      <c r="AU211" t="str">
        <f>CLEAN(ARD_SAFE_PROCESSED_20220608[[#This Row],[Column18]])</f>
        <v xml:space="preserve">' </v>
      </c>
      <c r="AV211" t="str">
        <f>CLEAN(ARD_SAFE_PROCESSED_20220608[[#This Row],[Column19]])</f>
        <v xml:space="preserve">          </v>
      </c>
      <c r="AW211" t="str">
        <f>CLEAN(ARD_SAFE_PROCESSED_20220608[[#This Row],[Column20]])</f>
        <v>20251021</v>
      </c>
      <c r="AX211" t="str">
        <f>CLEAN(ARD_SAFE_PROCESSED_20220608[[#This Row],[Column21]])</f>
        <v>145919</v>
      </c>
      <c r="AY211" t="str">
        <f>LEFT(ARD_SAFE_PROCESSED_20220608[[#This Row],[Column1]],6)</f>
        <v>421355</v>
      </c>
      <c r="AZ211" t="str">
        <f>RIGHT(ARD_SAFE_PROCESSED_20220608[[#This Row],[Column1]],4)</f>
        <v>5124</v>
      </c>
      <c r="BA211" s="2">
        <f t="shared" si="32"/>
        <v>45993</v>
      </c>
      <c r="BB211">
        <f t="shared" si="33"/>
        <v>23.73</v>
      </c>
      <c r="BC211">
        <f t="shared" si="34"/>
        <v>80</v>
      </c>
      <c r="BD211" t="str">
        <f t="shared" si="35"/>
        <v>1</v>
      </c>
      <c r="BE211" t="str">
        <f t="shared" si="36"/>
        <v>F:TC40</v>
      </c>
    </row>
    <row r="212" spans="1:57" hidden="1" x14ac:dyDescent="0.3">
      <c r="A212" t="s">
        <v>7240</v>
      </c>
      <c r="B212" t="s">
        <v>7291</v>
      </c>
      <c r="C212" t="s">
        <v>7292</v>
      </c>
      <c r="D212" t="s">
        <v>64</v>
      </c>
      <c r="E212" t="s">
        <v>479</v>
      </c>
      <c r="F212" t="s">
        <v>28</v>
      </c>
      <c r="G212" t="s">
        <v>29</v>
      </c>
      <c r="H212" t="s">
        <v>7293</v>
      </c>
      <c r="I212" t="s">
        <v>434</v>
      </c>
      <c r="J212" t="s">
        <v>21</v>
      </c>
      <c r="K212" t="s">
        <v>7294</v>
      </c>
      <c r="L212" t="s">
        <v>597</v>
      </c>
      <c r="M212" t="s">
        <v>65</v>
      </c>
      <c r="N212" t="s">
        <v>67</v>
      </c>
      <c r="O212" t="s">
        <v>66</v>
      </c>
      <c r="P212" t="s">
        <v>22</v>
      </c>
      <c r="Q212" t="s">
        <v>4120</v>
      </c>
      <c r="R212" t="s">
        <v>23</v>
      </c>
      <c r="S212" t="s">
        <v>24</v>
      </c>
      <c r="T212" t="s">
        <v>479</v>
      </c>
      <c r="U212" t="s">
        <v>7295</v>
      </c>
      <c r="W212" t="s">
        <v>5948</v>
      </c>
      <c r="X212" t="s">
        <v>28</v>
      </c>
      <c r="Y212" t="e">
        <f>VLOOKUP(W212,ARD_SAFE_PROCESSED_20220608[[#This Row],[Column11]],1,FALSE)</f>
        <v>#N/A</v>
      </c>
      <c r="AB212" t="str">
        <f>CONCATENATE(LEFT(ARD_SAFE_PROCESSED_20220608[[#This Row],[Column1]],6),"******",RIGHT(ARD_SAFE_PROCESSED_20220608[[#This Row],[Column1]],4),";",ARD_SAFE_PROCESSED_20220608[[#This Row],[Column11]])</f>
        <v>455788******2983;74357045294008512100014</v>
      </c>
      <c r="AD212" t="str">
        <f>CLEAN(ARD_SAFE_PROCESSED_20220608[[#This Row],[Column1]])</f>
        <v>4557881479502983</v>
      </c>
      <c r="AE212" t="str">
        <f>CLEAN(ARD_SAFE_PROCESSED_20220608[[#This Row],[Column2]])</f>
        <v>473842</v>
      </c>
      <c r="AF212" t="str">
        <f>CLEAN(ARD_SAFE_PROCESSED_20220608[[#This Row],[Column3]])</f>
        <v>1051640</v>
      </c>
      <c r="AG212" t="str">
        <f>CLEAN(ARD_SAFE_PROCESSED_20220608[[#This Row],[Column4]])</f>
        <v>PL</v>
      </c>
      <c r="AH212" t="str">
        <f>CLEAN(ARD_SAFE_PROCESSED_20220608[[#This Row],[Column5]])</f>
        <v>20251020</v>
      </c>
      <c r="AI212" t="str">
        <f>CLEAN(ARD_SAFE_PROCESSED_20220608[[#This Row],[Column6]])</f>
        <v>604</v>
      </c>
      <c r="AJ212" t="str">
        <f>CLEAN(ARD_SAFE_PROCESSED_20220608[[#This Row],[Column7]])</f>
        <v>76</v>
      </c>
      <c r="AK212" t="str">
        <f>CLEAN(ARD_SAFE_PROCESSED_20220608[[#This Row],[Column8]])</f>
        <v xml:space="preserve">LURIGANCHO C9                 </v>
      </c>
      <c r="AL212" t="str">
        <f>CLEAN(ARD_SAFE_PROCESSED_20220608[[#This Row],[Column9]])</f>
        <v>20251021</v>
      </c>
      <c r="AM212" t="str">
        <f>CLEAN(ARD_SAFE_PROCESSED_20220608[[#This Row],[Column10]])</f>
        <v xml:space="preserve">'                       </v>
      </c>
      <c r="AN212" t="s">
        <v>7294</v>
      </c>
      <c r="AO212" t="str">
        <f>CLEAN(ARD_SAFE_PROCESSED_20220608[[#This Row],[Column12]])</f>
        <v>5978</v>
      </c>
      <c r="AP212" t="str">
        <f>CLEAN(ARD_SAFE_PROCESSED_20220608[[#This Row],[Column13]])</f>
        <v xml:space="preserve">   </v>
      </c>
      <c r="AQ212" t="str">
        <f>CLEAN(ARD_SAFE_PROCESSED_20220608[[#This Row],[Column14]])</f>
        <v xml:space="preserve">PS0001    </v>
      </c>
      <c r="AR212" t="str">
        <f>CLEAN(ARD_SAFE_PROCESSED_20220608[[#This Row],[Column15]])</f>
        <v xml:space="preserve">POS CONTACTLESS CHIP                              </v>
      </c>
      <c r="AS212" t="str">
        <f>CLEAN(ARD_SAFE_PROCESSED_20220608[[#This Row],[Column16]])</f>
        <v xml:space="preserve">               </v>
      </c>
      <c r="AT212" t="str">
        <f>CLEAN(ARD_SAFE_PROCESSED_20220608[[#This Row],[Column17]])</f>
        <v>2.69</v>
      </c>
      <c r="AU212" t="str">
        <f>CLEAN(ARD_SAFE_PROCESSED_20220608[[#This Row],[Column18]])</f>
        <v xml:space="preserve">' </v>
      </c>
      <c r="AV212" t="str">
        <f>CLEAN(ARD_SAFE_PROCESSED_20220608[[#This Row],[Column19]])</f>
        <v xml:space="preserve">          </v>
      </c>
      <c r="AW212" t="str">
        <f>CLEAN(ARD_SAFE_PROCESSED_20220608[[#This Row],[Column20]])</f>
        <v>20251020</v>
      </c>
      <c r="AX212" t="str">
        <f>CLEAN(ARD_SAFE_PROCESSED_20220608[[#This Row],[Column21]])</f>
        <v>170753</v>
      </c>
      <c r="AY212" t="str">
        <f>LEFT(ARD_SAFE_PROCESSED_20220608[[#This Row],[Column1]],6)</f>
        <v>455788</v>
      </c>
      <c r="AZ212" t="str">
        <f>RIGHT(ARD_SAFE_PROCESSED_20220608[[#This Row],[Column1]],4)</f>
        <v>2983</v>
      </c>
      <c r="BA212" s="2">
        <f t="shared" si="32"/>
        <v>45993</v>
      </c>
      <c r="BB212">
        <f t="shared" si="33"/>
        <v>0.8</v>
      </c>
      <c r="BC212">
        <f t="shared" si="34"/>
        <v>2.69</v>
      </c>
      <c r="BD212" t="str">
        <f t="shared" si="35"/>
        <v>0</v>
      </c>
      <c r="BE212" t="str">
        <f t="shared" si="36"/>
        <v>F:TC40</v>
      </c>
    </row>
    <row r="213" spans="1:57" hidden="1" x14ac:dyDescent="0.3">
      <c r="A213" t="s">
        <v>7240</v>
      </c>
      <c r="B213" t="s">
        <v>7241</v>
      </c>
      <c r="C213" t="s">
        <v>7242</v>
      </c>
      <c r="D213" t="s">
        <v>64</v>
      </c>
      <c r="E213" t="s">
        <v>479</v>
      </c>
      <c r="F213" t="s">
        <v>28</v>
      </c>
      <c r="G213" t="s">
        <v>29</v>
      </c>
      <c r="H213" t="s">
        <v>7243</v>
      </c>
      <c r="I213" t="s">
        <v>434</v>
      </c>
      <c r="J213" t="s">
        <v>21</v>
      </c>
      <c r="K213" t="s">
        <v>7244</v>
      </c>
      <c r="L213" t="s">
        <v>7245</v>
      </c>
      <c r="M213" t="s">
        <v>65</v>
      </c>
      <c r="N213" t="s">
        <v>67</v>
      </c>
      <c r="O213" t="s">
        <v>66</v>
      </c>
      <c r="P213" t="s">
        <v>22</v>
      </c>
      <c r="Q213" t="s">
        <v>538</v>
      </c>
      <c r="R213" t="s">
        <v>23</v>
      </c>
      <c r="S213" t="s">
        <v>24</v>
      </c>
      <c r="T213" t="s">
        <v>479</v>
      </c>
      <c r="U213" t="s">
        <v>7246</v>
      </c>
      <c r="W213" t="s">
        <v>6122</v>
      </c>
      <c r="X213" t="s">
        <v>28</v>
      </c>
      <c r="Y213" t="e">
        <f>VLOOKUP(W213,ARD_SAFE_PROCESSED_20220608[[#This Row],[Column11]],1,FALSE)</f>
        <v>#N/A</v>
      </c>
      <c r="AB213" t="str">
        <f>CONCATENATE(LEFT(ARD_SAFE_PROCESSED_20220608[[#This Row],[Column1]],6),"******",RIGHT(ARD_SAFE_PROCESSED_20220608[[#This Row],[Column1]],4),";",ARD_SAFE_PROCESSED_20220608[[#This Row],[Column11]])</f>
        <v>455788******2983;74357045294008589000030</v>
      </c>
      <c r="AD213" t="str">
        <f>CLEAN(ARD_SAFE_PROCESSED_20220608[[#This Row],[Column1]])</f>
        <v>4557881479502983</v>
      </c>
      <c r="AE213" t="str">
        <f>CLEAN(ARD_SAFE_PROCESSED_20220608[[#This Row],[Column2]])</f>
        <v>108015</v>
      </c>
      <c r="AF213" t="str">
        <f>CLEAN(ARD_SAFE_PROCESSED_20220608[[#This Row],[Column3]])</f>
        <v>1052436</v>
      </c>
      <c r="AG213" t="str">
        <f>CLEAN(ARD_SAFE_PROCESSED_20220608[[#This Row],[Column4]])</f>
        <v>PL</v>
      </c>
      <c r="AH213" t="str">
        <f>CLEAN(ARD_SAFE_PROCESSED_20220608[[#This Row],[Column5]])</f>
        <v>20251020</v>
      </c>
      <c r="AI213" t="str">
        <f>CLEAN(ARD_SAFE_PROCESSED_20220608[[#This Row],[Column6]])</f>
        <v>604</v>
      </c>
      <c r="AJ213" t="str">
        <f>CLEAN(ARD_SAFE_PROCESSED_20220608[[#This Row],[Column7]])</f>
        <v>76</v>
      </c>
      <c r="AK213" t="str">
        <f>CLEAN(ARD_SAFE_PROCESSED_20220608[[#This Row],[Column8]])</f>
        <v>BK 90 MALL AVENTURA SJL KIOSKO</v>
      </c>
      <c r="AL213" t="str">
        <f>CLEAN(ARD_SAFE_PROCESSED_20220608[[#This Row],[Column9]])</f>
        <v>20251021</v>
      </c>
      <c r="AM213" t="str">
        <f>CLEAN(ARD_SAFE_PROCESSED_20220608[[#This Row],[Column10]])</f>
        <v xml:space="preserve">'                       </v>
      </c>
      <c r="AN213" t="s">
        <v>7244</v>
      </c>
      <c r="AO213" t="str">
        <f>CLEAN(ARD_SAFE_PROCESSED_20220608[[#This Row],[Column12]])</f>
        <v>9319</v>
      </c>
      <c r="AP213" t="str">
        <f>CLEAN(ARD_SAFE_PROCESSED_20220608[[#This Row],[Column13]])</f>
        <v xml:space="preserve">   </v>
      </c>
      <c r="AQ213" t="str">
        <f>CLEAN(ARD_SAFE_PROCESSED_20220608[[#This Row],[Column14]])</f>
        <v xml:space="preserve">PS0001    </v>
      </c>
      <c r="AR213" t="str">
        <f>CLEAN(ARD_SAFE_PROCESSED_20220608[[#This Row],[Column15]])</f>
        <v xml:space="preserve">POS CONTACTLESS CHIP                              </v>
      </c>
      <c r="AS213" t="str">
        <f>CLEAN(ARD_SAFE_PROCESSED_20220608[[#This Row],[Column16]])</f>
        <v xml:space="preserve">               </v>
      </c>
      <c r="AT213" t="str">
        <f>CLEAN(ARD_SAFE_PROCESSED_20220608[[#This Row],[Column17]])</f>
        <v>68.80</v>
      </c>
      <c r="AU213" t="str">
        <f>CLEAN(ARD_SAFE_PROCESSED_20220608[[#This Row],[Column18]])</f>
        <v xml:space="preserve">' </v>
      </c>
      <c r="AV213" t="str">
        <f>CLEAN(ARD_SAFE_PROCESSED_20220608[[#This Row],[Column19]])</f>
        <v xml:space="preserve">          </v>
      </c>
      <c r="AW213" t="str">
        <f>CLEAN(ARD_SAFE_PROCESSED_20220608[[#This Row],[Column20]])</f>
        <v>20251020</v>
      </c>
      <c r="AX213" t="str">
        <f>CLEAN(ARD_SAFE_PROCESSED_20220608[[#This Row],[Column21]])</f>
        <v>173357</v>
      </c>
      <c r="AY213" t="str">
        <f>LEFT(ARD_SAFE_PROCESSED_20220608[[#This Row],[Column1]],6)</f>
        <v>455788</v>
      </c>
      <c r="AZ213" t="str">
        <f>RIGHT(ARD_SAFE_PROCESSED_20220608[[#This Row],[Column1]],4)</f>
        <v>2983</v>
      </c>
      <c r="BA213" s="2">
        <f t="shared" si="32"/>
        <v>45993</v>
      </c>
      <c r="BB213">
        <f t="shared" si="33"/>
        <v>20.34</v>
      </c>
      <c r="BC213">
        <f t="shared" si="34"/>
        <v>68.8</v>
      </c>
      <c r="BD213" t="str">
        <f t="shared" si="35"/>
        <v>0</v>
      </c>
      <c r="BE213" t="str">
        <f t="shared" si="36"/>
        <v>F:TC40</v>
      </c>
    </row>
    <row r="214" spans="1:57" hidden="1" x14ac:dyDescent="0.3">
      <c r="A214" t="s">
        <v>7776</v>
      </c>
      <c r="B214" t="s">
        <v>7783</v>
      </c>
      <c r="C214" t="s">
        <v>7778</v>
      </c>
      <c r="D214" t="s">
        <v>359</v>
      </c>
      <c r="E214" t="s">
        <v>479</v>
      </c>
      <c r="F214" t="s">
        <v>81</v>
      </c>
      <c r="G214" t="s">
        <v>29</v>
      </c>
      <c r="H214" t="s">
        <v>7779</v>
      </c>
      <c r="I214" t="s">
        <v>434</v>
      </c>
      <c r="J214" t="s">
        <v>21</v>
      </c>
      <c r="K214" t="s">
        <v>7784</v>
      </c>
      <c r="L214" t="s">
        <v>7785</v>
      </c>
      <c r="M214" t="s">
        <v>65</v>
      </c>
      <c r="N214" t="s">
        <v>67</v>
      </c>
      <c r="O214" t="s">
        <v>360</v>
      </c>
      <c r="P214" t="s">
        <v>22</v>
      </c>
      <c r="Q214" t="s">
        <v>375</v>
      </c>
      <c r="R214" t="s">
        <v>23</v>
      </c>
      <c r="S214" t="s">
        <v>24</v>
      </c>
      <c r="T214" t="s">
        <v>305</v>
      </c>
      <c r="U214" t="s">
        <v>5446</v>
      </c>
      <c r="W214" t="s">
        <v>10899</v>
      </c>
      <c r="X214" t="s">
        <v>28</v>
      </c>
      <c r="Y214" t="e">
        <f>VLOOKUP(W214,ARD_SAFE_PROCESSED_20220608[[#This Row],[Column11]],1,FALSE)</f>
        <v>#N/A</v>
      </c>
      <c r="AB214" t="str">
        <f>CONCATENATE(LEFT(ARD_SAFE_PROCESSED_20220608[[#This Row],[Column1]],6),"******",RIGHT(ARD_SAFE_PROCESSED_20220608[[#This Row],[Column1]],4),";",ARD_SAFE_PROCESSED_20220608[[#This Row],[Column11]])</f>
        <v>463403******7482;74357045294009651600210</v>
      </c>
      <c r="AD214" t="str">
        <f>CLEAN(ARD_SAFE_PROCESSED_20220608[[#This Row],[Column1]])</f>
        <v>4634030268107482</v>
      </c>
      <c r="AE214" t="str">
        <f>CLEAN(ARD_SAFE_PROCESSED_20220608[[#This Row],[Column2]])</f>
        <v>008235</v>
      </c>
      <c r="AF214" t="str">
        <f>CLEAN(ARD_SAFE_PROCESSED_20220608[[#This Row],[Column3]])</f>
        <v>1924176</v>
      </c>
      <c r="AG214" t="str">
        <f>CLEAN(ARD_SAFE_PROCESSED_20220608[[#This Row],[Column4]])</f>
        <v>PM</v>
      </c>
      <c r="AH214" t="str">
        <f>CLEAN(ARD_SAFE_PROCESSED_20220608[[#This Row],[Column5]])</f>
        <v>20251020</v>
      </c>
      <c r="AI214" t="str">
        <f>CLEAN(ARD_SAFE_PROCESSED_20220608[[#This Row],[Column6]])</f>
        <v>840</v>
      </c>
      <c r="AJ214" t="str">
        <f>CLEAN(ARD_SAFE_PROCESSED_20220608[[#This Row],[Column7]])</f>
        <v>76</v>
      </c>
      <c r="AK214" t="str">
        <f>CLEAN(ARD_SAFE_PROCESSED_20220608[[#This Row],[Column8]])</f>
        <v xml:space="preserve">ALAMO PERU                    </v>
      </c>
      <c r="AL214" t="str">
        <f>CLEAN(ARD_SAFE_PROCESSED_20220608[[#This Row],[Column9]])</f>
        <v>20251021</v>
      </c>
      <c r="AM214" t="str">
        <f>CLEAN(ARD_SAFE_PROCESSED_20220608[[#This Row],[Column10]])</f>
        <v xml:space="preserve">'                       </v>
      </c>
      <c r="AN214" t="s">
        <v>7784</v>
      </c>
      <c r="AO214" t="str">
        <f>CLEAN(ARD_SAFE_PROCESSED_20220608[[#This Row],[Column12]])</f>
        <v>433</v>
      </c>
      <c r="AP214" t="str">
        <f>CLEAN(ARD_SAFE_PROCESSED_20220608[[#This Row],[Column13]])</f>
        <v xml:space="preserve">   </v>
      </c>
      <c r="AQ214" t="str">
        <f>CLEAN(ARD_SAFE_PROCESSED_20220608[[#This Row],[Column14]])</f>
        <v xml:space="preserve">PS0001    </v>
      </c>
      <c r="AR214" t="str">
        <f>CLEAN(ARD_SAFE_PROCESSED_20220608[[#This Row],[Column15]])</f>
        <v xml:space="preserve">POS MANUAL                                        </v>
      </c>
      <c r="AS214" t="str">
        <f>CLEAN(ARD_SAFE_PROCESSED_20220608[[#This Row],[Column16]])</f>
        <v xml:space="preserve">               </v>
      </c>
      <c r="AT214" t="str">
        <f>CLEAN(ARD_SAFE_PROCESSED_20220608[[#This Row],[Column17]])</f>
        <v>2000.00</v>
      </c>
      <c r="AU214" t="str">
        <f>CLEAN(ARD_SAFE_PROCESSED_20220608[[#This Row],[Column18]])</f>
        <v xml:space="preserve">' </v>
      </c>
      <c r="AV214" t="str">
        <f>CLEAN(ARD_SAFE_PROCESSED_20220608[[#This Row],[Column19]])</f>
        <v xml:space="preserve">          </v>
      </c>
      <c r="AW214" t="str">
        <f>CLEAN(ARD_SAFE_PROCESSED_20220608[[#This Row],[Column20]])</f>
        <v>20251016</v>
      </c>
      <c r="AX214" t="str">
        <f>CLEAN(ARD_SAFE_PROCESSED_20220608[[#This Row],[Column21]])</f>
        <v>160204</v>
      </c>
      <c r="AY214" t="str">
        <f>LEFT(ARD_SAFE_PROCESSED_20220608[[#This Row],[Column1]],6)</f>
        <v>463403</v>
      </c>
      <c r="AZ214" t="str">
        <f>RIGHT(ARD_SAFE_PROCESSED_20220608[[#This Row],[Column1]],4)</f>
        <v>7482</v>
      </c>
      <c r="BA214" s="2">
        <f t="shared" si="32"/>
        <v>45993</v>
      </c>
      <c r="BB214">
        <f t="shared" si="33"/>
        <v>2000</v>
      </c>
      <c r="BC214">
        <f t="shared" si="34"/>
        <v>2000</v>
      </c>
      <c r="BD214" t="str">
        <f t="shared" si="35"/>
        <v>6</v>
      </c>
      <c r="BE214" t="str">
        <f t="shared" si="36"/>
        <v>F:TC40</v>
      </c>
    </row>
    <row r="215" spans="1:57" hidden="1" x14ac:dyDescent="0.3">
      <c r="A215" t="s">
        <v>7776</v>
      </c>
      <c r="B215" t="s">
        <v>7777</v>
      </c>
      <c r="C215" t="s">
        <v>7778</v>
      </c>
      <c r="D215" t="s">
        <v>359</v>
      </c>
      <c r="E215" t="s">
        <v>479</v>
      </c>
      <c r="F215" t="s">
        <v>81</v>
      </c>
      <c r="G215" t="s">
        <v>29</v>
      </c>
      <c r="H215" t="s">
        <v>7779</v>
      </c>
      <c r="I215" t="s">
        <v>434</v>
      </c>
      <c r="J215" t="s">
        <v>21</v>
      </c>
      <c r="K215" t="s">
        <v>7780</v>
      </c>
      <c r="L215" t="s">
        <v>7781</v>
      </c>
      <c r="M215" t="s">
        <v>65</v>
      </c>
      <c r="N215" t="s">
        <v>67</v>
      </c>
      <c r="O215" t="s">
        <v>360</v>
      </c>
      <c r="P215" t="s">
        <v>22</v>
      </c>
      <c r="Q215" t="s">
        <v>252</v>
      </c>
      <c r="R215" t="s">
        <v>23</v>
      </c>
      <c r="S215" t="s">
        <v>24</v>
      </c>
      <c r="T215" t="s">
        <v>285</v>
      </c>
      <c r="U215" t="s">
        <v>7782</v>
      </c>
      <c r="W215" t="s">
        <v>10900</v>
      </c>
      <c r="X215" t="s">
        <v>28</v>
      </c>
      <c r="Y215" t="e">
        <f>VLOOKUP(W215,ARD_SAFE_PROCESSED_20220608[[#This Row],[Column11]],1,FALSE)</f>
        <v>#N/A</v>
      </c>
      <c r="AB215" t="str">
        <f>CONCATENATE(LEFT(ARD_SAFE_PROCESSED_20220608[[#This Row],[Column1]],6),"******",RIGHT(ARD_SAFE_PROCESSED_20220608[[#This Row],[Column1]],4),";",ARD_SAFE_PROCESSED_20220608[[#This Row],[Column11]])</f>
        <v>463403******7482;74357045294009651600228</v>
      </c>
      <c r="AD215" t="str">
        <f>CLEAN(ARD_SAFE_PROCESSED_20220608[[#This Row],[Column1]])</f>
        <v>4634030268107482</v>
      </c>
      <c r="AE215" t="str">
        <f>CLEAN(ARD_SAFE_PROCESSED_20220608[[#This Row],[Column2]])</f>
        <v>006197</v>
      </c>
      <c r="AF215" t="str">
        <f>CLEAN(ARD_SAFE_PROCESSED_20220608[[#This Row],[Column3]])</f>
        <v>1924176</v>
      </c>
      <c r="AG215" t="str">
        <f>CLEAN(ARD_SAFE_PROCESSED_20220608[[#This Row],[Column4]])</f>
        <v>PM</v>
      </c>
      <c r="AH215" t="str">
        <f>CLEAN(ARD_SAFE_PROCESSED_20220608[[#This Row],[Column5]])</f>
        <v>20251020</v>
      </c>
      <c r="AI215" t="str">
        <f>CLEAN(ARD_SAFE_PROCESSED_20220608[[#This Row],[Column6]])</f>
        <v>840</v>
      </c>
      <c r="AJ215" t="str">
        <f>CLEAN(ARD_SAFE_PROCESSED_20220608[[#This Row],[Column7]])</f>
        <v>76</v>
      </c>
      <c r="AK215" t="str">
        <f>CLEAN(ARD_SAFE_PROCESSED_20220608[[#This Row],[Column8]])</f>
        <v xml:space="preserve">ALAMO PERU                    </v>
      </c>
      <c r="AL215" t="str">
        <f>CLEAN(ARD_SAFE_PROCESSED_20220608[[#This Row],[Column9]])</f>
        <v>20251021</v>
      </c>
      <c r="AM215" t="str">
        <f>CLEAN(ARD_SAFE_PROCESSED_20220608[[#This Row],[Column10]])</f>
        <v xml:space="preserve">'                       </v>
      </c>
      <c r="AN215" t="s">
        <v>7780</v>
      </c>
      <c r="AO215" t="str">
        <f>CLEAN(ARD_SAFE_PROCESSED_20220608[[#This Row],[Column12]])</f>
        <v>435</v>
      </c>
      <c r="AP215" t="str">
        <f>CLEAN(ARD_SAFE_PROCESSED_20220608[[#This Row],[Column13]])</f>
        <v xml:space="preserve">   </v>
      </c>
      <c r="AQ215" t="str">
        <f>CLEAN(ARD_SAFE_PROCESSED_20220608[[#This Row],[Column14]])</f>
        <v xml:space="preserve">PS0001    </v>
      </c>
      <c r="AR215" t="str">
        <f>CLEAN(ARD_SAFE_PROCESSED_20220608[[#This Row],[Column15]])</f>
        <v xml:space="preserve">POS MANUAL                                        </v>
      </c>
      <c r="AS215" t="str">
        <f>CLEAN(ARD_SAFE_PROCESSED_20220608[[#This Row],[Column16]])</f>
        <v xml:space="preserve">               </v>
      </c>
      <c r="AT215" t="str">
        <f>CLEAN(ARD_SAFE_PROCESSED_20220608[[#This Row],[Column17]])</f>
        <v>1000.00</v>
      </c>
      <c r="AU215" t="str">
        <f>CLEAN(ARD_SAFE_PROCESSED_20220608[[#This Row],[Column18]])</f>
        <v xml:space="preserve">' </v>
      </c>
      <c r="AV215" t="str">
        <f>CLEAN(ARD_SAFE_PROCESSED_20220608[[#This Row],[Column19]])</f>
        <v xml:space="preserve">          </v>
      </c>
      <c r="AW215" t="str">
        <f>CLEAN(ARD_SAFE_PROCESSED_20220608[[#This Row],[Column20]])</f>
        <v>20251014</v>
      </c>
      <c r="AX215" t="str">
        <f>CLEAN(ARD_SAFE_PROCESSED_20220608[[#This Row],[Column21]])</f>
        <v>150904</v>
      </c>
      <c r="AY215" t="str">
        <f>LEFT(ARD_SAFE_PROCESSED_20220608[[#This Row],[Column1]],6)</f>
        <v>463403</v>
      </c>
      <c r="AZ215" t="str">
        <f>RIGHT(ARD_SAFE_PROCESSED_20220608[[#This Row],[Column1]],4)</f>
        <v>7482</v>
      </c>
      <c r="BA215" s="2">
        <f t="shared" si="32"/>
        <v>45993</v>
      </c>
      <c r="BB215">
        <f t="shared" si="33"/>
        <v>1000</v>
      </c>
      <c r="BC215">
        <f t="shared" si="34"/>
        <v>1000</v>
      </c>
      <c r="BD215" t="str">
        <f t="shared" si="35"/>
        <v>6</v>
      </c>
      <c r="BE215" t="str">
        <f t="shared" si="36"/>
        <v>F:TC40</v>
      </c>
    </row>
    <row r="216" spans="1:57" hidden="1" x14ac:dyDescent="0.3">
      <c r="A216" t="s">
        <v>7240</v>
      </c>
      <c r="B216" t="s">
        <v>7348</v>
      </c>
      <c r="C216" t="s">
        <v>7344</v>
      </c>
      <c r="D216" t="s">
        <v>64</v>
      </c>
      <c r="E216" t="s">
        <v>397</v>
      </c>
      <c r="F216" t="s">
        <v>28</v>
      </c>
      <c r="G216" t="s">
        <v>29</v>
      </c>
      <c r="H216" t="s">
        <v>7345</v>
      </c>
      <c r="I216" t="s">
        <v>397</v>
      </c>
      <c r="J216" t="s">
        <v>21</v>
      </c>
      <c r="K216" t="s">
        <v>7349</v>
      </c>
      <c r="L216" t="s">
        <v>71</v>
      </c>
      <c r="M216" t="s">
        <v>65</v>
      </c>
      <c r="N216" t="s">
        <v>67</v>
      </c>
      <c r="O216" t="s">
        <v>66</v>
      </c>
      <c r="P216" t="s">
        <v>22</v>
      </c>
      <c r="Q216" t="s">
        <v>3533</v>
      </c>
      <c r="R216" t="s">
        <v>23</v>
      </c>
      <c r="S216" t="s">
        <v>24</v>
      </c>
      <c r="T216" t="s">
        <v>397</v>
      </c>
      <c r="U216" t="s">
        <v>7350</v>
      </c>
      <c r="W216" t="s">
        <v>10901</v>
      </c>
      <c r="X216" t="s">
        <v>28</v>
      </c>
      <c r="Y216" t="e">
        <f>VLOOKUP(W216,ARD_SAFE_PROCESSED_20220608[[#This Row],[Column11]],1,FALSE)</f>
        <v>#N/A</v>
      </c>
      <c r="AB216" t="str">
        <f>CONCATENATE(LEFT(ARD_SAFE_PROCESSED_20220608[[#This Row],[Column1]],6),"******",RIGHT(ARD_SAFE_PROCESSED_20220608[[#This Row],[Column1]],4),";",ARD_SAFE_PROCESSED_20220608[[#This Row],[Column11]])</f>
        <v>455788******2983;74357045295002563400000</v>
      </c>
      <c r="AD216" t="str">
        <f>CLEAN(ARD_SAFE_PROCESSED_20220608[[#This Row],[Column1]])</f>
        <v>4557881479502983</v>
      </c>
      <c r="AE216" t="str">
        <f>CLEAN(ARD_SAFE_PROCESSED_20220608[[#This Row],[Column2]])</f>
        <v>918719</v>
      </c>
      <c r="AF216" t="str">
        <f>CLEAN(ARD_SAFE_PROCESSED_20220608[[#This Row],[Column3]])</f>
        <v>5811953</v>
      </c>
      <c r="AG216" t="str">
        <f>CLEAN(ARD_SAFE_PROCESSED_20220608[[#This Row],[Column4]])</f>
        <v>PL</v>
      </c>
      <c r="AH216" t="str">
        <f>CLEAN(ARD_SAFE_PROCESSED_20220608[[#This Row],[Column5]])</f>
        <v>20251022</v>
      </c>
      <c r="AI216" t="str">
        <f>CLEAN(ARD_SAFE_PROCESSED_20220608[[#This Row],[Column6]])</f>
        <v>604</v>
      </c>
      <c r="AJ216" t="str">
        <f>CLEAN(ARD_SAFE_PROCESSED_20220608[[#This Row],[Column7]])</f>
        <v>76</v>
      </c>
      <c r="AK216" t="str">
        <f>CLEAN(ARD_SAFE_PROCESSED_20220608[[#This Row],[Column8]])</f>
        <v xml:space="preserve">IZI*DORSETTION                </v>
      </c>
      <c r="AL216" t="str">
        <f>CLEAN(ARD_SAFE_PROCESSED_20220608[[#This Row],[Column9]])</f>
        <v>20251022</v>
      </c>
      <c r="AM216" t="str">
        <f>CLEAN(ARD_SAFE_PROCESSED_20220608[[#This Row],[Column10]])</f>
        <v xml:space="preserve">'                       </v>
      </c>
      <c r="AN216" t="s">
        <v>7349</v>
      </c>
      <c r="AO216" t="str">
        <f>CLEAN(ARD_SAFE_PROCESSED_20220608[[#This Row],[Column12]])</f>
        <v>0</v>
      </c>
      <c r="AP216" t="str">
        <f>CLEAN(ARD_SAFE_PROCESSED_20220608[[#This Row],[Column13]])</f>
        <v xml:space="preserve">   </v>
      </c>
      <c r="AQ216" t="str">
        <f>CLEAN(ARD_SAFE_PROCESSED_20220608[[#This Row],[Column14]])</f>
        <v xml:space="preserve">PS0001    </v>
      </c>
      <c r="AR216" t="str">
        <f>CLEAN(ARD_SAFE_PROCESSED_20220608[[#This Row],[Column15]])</f>
        <v xml:space="preserve">POS CONTACTLESS CHIP                              </v>
      </c>
      <c r="AS216" t="str">
        <f>CLEAN(ARD_SAFE_PROCESSED_20220608[[#This Row],[Column16]])</f>
        <v xml:space="preserve">               </v>
      </c>
      <c r="AT216" t="str">
        <f>CLEAN(ARD_SAFE_PROCESSED_20220608[[#This Row],[Column17]])</f>
        <v>38.00</v>
      </c>
      <c r="AU216" t="str">
        <f>CLEAN(ARD_SAFE_PROCESSED_20220608[[#This Row],[Column18]])</f>
        <v xml:space="preserve">' </v>
      </c>
      <c r="AV216" t="str">
        <f>CLEAN(ARD_SAFE_PROCESSED_20220608[[#This Row],[Column19]])</f>
        <v xml:space="preserve">          </v>
      </c>
      <c r="AW216" t="str">
        <f>CLEAN(ARD_SAFE_PROCESSED_20220608[[#This Row],[Column20]])</f>
        <v>20251022</v>
      </c>
      <c r="AX216" t="str">
        <f>CLEAN(ARD_SAFE_PROCESSED_20220608[[#This Row],[Column21]])</f>
        <v>191243</v>
      </c>
      <c r="AY216" t="str">
        <f>LEFT(ARD_SAFE_PROCESSED_20220608[[#This Row],[Column1]],6)</f>
        <v>455788</v>
      </c>
      <c r="AZ216" t="str">
        <f>RIGHT(ARD_SAFE_PROCESSED_20220608[[#This Row],[Column1]],4)</f>
        <v>2983</v>
      </c>
      <c r="BA216" s="2">
        <f t="shared" si="32"/>
        <v>45993</v>
      </c>
      <c r="BB216">
        <f t="shared" si="33"/>
        <v>11.22</v>
      </c>
      <c r="BC216">
        <f t="shared" si="34"/>
        <v>38</v>
      </c>
      <c r="BD216" t="str">
        <f t="shared" si="35"/>
        <v>0</v>
      </c>
      <c r="BE216" t="str">
        <f t="shared" si="36"/>
        <v>F:TC40</v>
      </c>
    </row>
    <row r="217" spans="1:57" hidden="1" x14ac:dyDescent="0.3">
      <c r="A217" t="s">
        <v>7240</v>
      </c>
      <c r="B217" t="s">
        <v>7343</v>
      </c>
      <c r="C217" t="s">
        <v>7344</v>
      </c>
      <c r="D217" t="s">
        <v>64</v>
      </c>
      <c r="E217" t="s">
        <v>397</v>
      </c>
      <c r="F217" t="s">
        <v>28</v>
      </c>
      <c r="G217" t="s">
        <v>29</v>
      </c>
      <c r="H217" t="s">
        <v>7345</v>
      </c>
      <c r="I217" t="s">
        <v>397</v>
      </c>
      <c r="J217" t="s">
        <v>21</v>
      </c>
      <c r="K217" t="s">
        <v>7346</v>
      </c>
      <c r="L217" t="s">
        <v>71</v>
      </c>
      <c r="M217" t="s">
        <v>65</v>
      </c>
      <c r="N217" t="s">
        <v>67</v>
      </c>
      <c r="O217" t="s">
        <v>66</v>
      </c>
      <c r="P217" t="s">
        <v>22</v>
      </c>
      <c r="Q217" t="s">
        <v>149</v>
      </c>
      <c r="R217" t="s">
        <v>23</v>
      </c>
      <c r="S217" t="s">
        <v>24</v>
      </c>
      <c r="T217" t="s">
        <v>397</v>
      </c>
      <c r="U217" t="s">
        <v>7347</v>
      </c>
      <c r="W217" t="s">
        <v>10902</v>
      </c>
      <c r="X217" t="s">
        <v>28</v>
      </c>
      <c r="Y217" t="e">
        <f>VLOOKUP(W217,ARD_SAFE_PROCESSED_20220608[[#This Row],[Column11]],1,FALSE)</f>
        <v>#N/A</v>
      </c>
      <c r="AB217" t="str">
        <f>CONCATENATE(LEFT(ARD_SAFE_PROCESSED_20220608[[#This Row],[Column1]],6),"******",RIGHT(ARD_SAFE_PROCESSED_20220608[[#This Row],[Column1]],4),";",ARD_SAFE_PROCESSED_20220608[[#This Row],[Column11]])</f>
        <v>455788******2983;74357045295002563500007</v>
      </c>
      <c r="AD217" t="str">
        <f>CLEAN(ARD_SAFE_PROCESSED_20220608[[#This Row],[Column1]])</f>
        <v>4557881479502983</v>
      </c>
      <c r="AE217" t="str">
        <f>CLEAN(ARD_SAFE_PROCESSED_20220608[[#This Row],[Column2]])</f>
        <v>897768</v>
      </c>
      <c r="AF217" t="str">
        <f>CLEAN(ARD_SAFE_PROCESSED_20220608[[#This Row],[Column3]])</f>
        <v>5811953</v>
      </c>
      <c r="AG217" t="str">
        <f>CLEAN(ARD_SAFE_PROCESSED_20220608[[#This Row],[Column4]])</f>
        <v>PL</v>
      </c>
      <c r="AH217" t="str">
        <f>CLEAN(ARD_SAFE_PROCESSED_20220608[[#This Row],[Column5]])</f>
        <v>20251022</v>
      </c>
      <c r="AI217" t="str">
        <f>CLEAN(ARD_SAFE_PROCESSED_20220608[[#This Row],[Column6]])</f>
        <v>604</v>
      </c>
      <c r="AJ217" t="str">
        <f>CLEAN(ARD_SAFE_PROCESSED_20220608[[#This Row],[Column7]])</f>
        <v>76</v>
      </c>
      <c r="AK217" t="str">
        <f>CLEAN(ARD_SAFE_PROCESSED_20220608[[#This Row],[Column8]])</f>
        <v xml:space="preserve">IZI*DORSETTION                </v>
      </c>
      <c r="AL217" t="str">
        <f>CLEAN(ARD_SAFE_PROCESSED_20220608[[#This Row],[Column9]])</f>
        <v>20251022</v>
      </c>
      <c r="AM217" t="str">
        <f>CLEAN(ARD_SAFE_PROCESSED_20220608[[#This Row],[Column10]])</f>
        <v xml:space="preserve">'                       </v>
      </c>
      <c r="AN217" t="s">
        <v>7346</v>
      </c>
      <c r="AO217" t="str">
        <f>CLEAN(ARD_SAFE_PROCESSED_20220608[[#This Row],[Column12]])</f>
        <v>0</v>
      </c>
      <c r="AP217" t="str">
        <f>CLEAN(ARD_SAFE_PROCESSED_20220608[[#This Row],[Column13]])</f>
        <v xml:space="preserve">   </v>
      </c>
      <c r="AQ217" t="str">
        <f>CLEAN(ARD_SAFE_PROCESSED_20220608[[#This Row],[Column14]])</f>
        <v xml:space="preserve">PS0001    </v>
      </c>
      <c r="AR217" t="str">
        <f>CLEAN(ARD_SAFE_PROCESSED_20220608[[#This Row],[Column15]])</f>
        <v xml:space="preserve">POS CONTACTLESS CHIP                              </v>
      </c>
      <c r="AS217" t="str">
        <f>CLEAN(ARD_SAFE_PROCESSED_20220608[[#This Row],[Column16]])</f>
        <v xml:space="preserve">               </v>
      </c>
      <c r="AT217" t="str">
        <f>CLEAN(ARD_SAFE_PROCESSED_20220608[[#This Row],[Column17]])</f>
        <v>105.00</v>
      </c>
      <c r="AU217" t="str">
        <f>CLEAN(ARD_SAFE_PROCESSED_20220608[[#This Row],[Column18]])</f>
        <v xml:space="preserve">' </v>
      </c>
      <c r="AV217" t="str">
        <f>CLEAN(ARD_SAFE_PROCESSED_20220608[[#This Row],[Column19]])</f>
        <v xml:space="preserve">          </v>
      </c>
      <c r="AW217" t="str">
        <f>CLEAN(ARD_SAFE_PROCESSED_20220608[[#This Row],[Column20]])</f>
        <v>20251022</v>
      </c>
      <c r="AX217" t="str">
        <f>CLEAN(ARD_SAFE_PROCESSED_20220608[[#This Row],[Column21]])</f>
        <v>192527</v>
      </c>
      <c r="AY217" t="str">
        <f>LEFT(ARD_SAFE_PROCESSED_20220608[[#This Row],[Column1]],6)</f>
        <v>455788</v>
      </c>
      <c r="AZ217" t="str">
        <f>RIGHT(ARD_SAFE_PROCESSED_20220608[[#This Row],[Column1]],4)</f>
        <v>2983</v>
      </c>
      <c r="BA217" s="2">
        <f t="shared" si="32"/>
        <v>45993</v>
      </c>
      <c r="BB217">
        <f t="shared" si="33"/>
        <v>31.01</v>
      </c>
      <c r="BC217">
        <f t="shared" si="34"/>
        <v>105</v>
      </c>
      <c r="BD217" t="str">
        <f t="shared" si="35"/>
        <v>0</v>
      </c>
      <c r="BE217" t="str">
        <f t="shared" si="36"/>
        <v>F:TC40</v>
      </c>
    </row>
    <row r="218" spans="1:57" hidden="1" x14ac:dyDescent="0.3">
      <c r="A218" t="s">
        <v>8650</v>
      </c>
      <c r="B218" t="s">
        <v>8752</v>
      </c>
      <c r="C218" t="s">
        <v>147</v>
      </c>
      <c r="D218" t="s">
        <v>69</v>
      </c>
      <c r="E218" t="s">
        <v>397</v>
      </c>
      <c r="F218" t="s">
        <v>28</v>
      </c>
      <c r="G218" t="s">
        <v>29</v>
      </c>
      <c r="H218" t="s">
        <v>148</v>
      </c>
      <c r="I218" t="s">
        <v>397</v>
      </c>
      <c r="J218" t="s">
        <v>21</v>
      </c>
      <c r="K218" t="s">
        <v>8753</v>
      </c>
      <c r="L218" t="s">
        <v>8754</v>
      </c>
      <c r="M218" t="s">
        <v>65</v>
      </c>
      <c r="N218" t="s">
        <v>82</v>
      </c>
      <c r="O218" t="s">
        <v>70</v>
      </c>
      <c r="P218" t="s">
        <v>22</v>
      </c>
      <c r="Q218" t="s">
        <v>8755</v>
      </c>
      <c r="R218" t="s">
        <v>23</v>
      </c>
      <c r="S218" t="s">
        <v>24</v>
      </c>
      <c r="T218" t="s">
        <v>397</v>
      </c>
      <c r="U218" t="s">
        <v>8756</v>
      </c>
      <c r="W218" t="s">
        <v>10903</v>
      </c>
      <c r="X218" t="s">
        <v>28</v>
      </c>
      <c r="Y218" t="e">
        <f>VLOOKUP(W218,ARD_SAFE_PROCESSED_20220608[[#This Row],[Column11]],1,FALSE)</f>
        <v>#N/A</v>
      </c>
      <c r="AB218" t="str">
        <f>CONCATENATE(LEFT(ARD_SAFE_PROCESSED_20220608[[#This Row],[Column1]],6),"******",RIGHT(ARD_SAFE_PROCESSED_20220608[[#This Row],[Column1]],4),";",ARD_SAFE_PROCESSED_20220608[[#This Row],[Column11]])</f>
        <v>491909******4958;74357045295002978309630</v>
      </c>
      <c r="AD218" t="str">
        <f>CLEAN(ARD_SAFE_PROCESSED_20220608[[#This Row],[Column1]])</f>
        <v>4919098438854958</v>
      </c>
      <c r="AE218" t="str">
        <f>CLEAN(ARD_SAFE_PROCESSED_20220608[[#This Row],[Column2]])</f>
        <v>894392</v>
      </c>
      <c r="AF218" t="str">
        <f>CLEAN(ARD_SAFE_PROCESSED_20220608[[#This Row],[Column3]])</f>
        <v>4078222</v>
      </c>
      <c r="AG218" t="str">
        <f>CLEAN(ARD_SAFE_PROCESSED_20220608[[#This Row],[Column4]])</f>
        <v>PV</v>
      </c>
      <c r="AH218" t="str">
        <f>CLEAN(ARD_SAFE_PROCESSED_20220608[[#This Row],[Column5]])</f>
        <v>20251022</v>
      </c>
      <c r="AI218" t="str">
        <f>CLEAN(ARD_SAFE_PROCESSED_20220608[[#This Row],[Column6]])</f>
        <v>604</v>
      </c>
      <c r="AJ218" t="str">
        <f>CLEAN(ARD_SAFE_PROCESSED_20220608[[#This Row],[Column7]])</f>
        <v>76</v>
      </c>
      <c r="AK218" t="str">
        <f>CLEAN(ARD_SAFE_PROCESSED_20220608[[#This Row],[Column8]])</f>
        <v xml:space="preserve">LA TINKA                      </v>
      </c>
      <c r="AL218" t="str">
        <f>CLEAN(ARD_SAFE_PROCESSED_20220608[[#This Row],[Column9]])</f>
        <v>20251022</v>
      </c>
      <c r="AM218" t="str">
        <f>CLEAN(ARD_SAFE_PROCESSED_20220608[[#This Row],[Column10]])</f>
        <v xml:space="preserve">'                       </v>
      </c>
      <c r="AN218" t="s">
        <v>8753</v>
      </c>
      <c r="AO218" t="str">
        <f>CLEAN(ARD_SAFE_PROCESSED_20220608[[#This Row],[Column12]])</f>
        <v>4514286</v>
      </c>
      <c r="AP218" t="str">
        <f>CLEAN(ARD_SAFE_PROCESSED_20220608[[#This Row],[Column13]])</f>
        <v xml:space="preserve">   </v>
      </c>
      <c r="AQ218" t="str">
        <f>CLEAN(ARD_SAFE_PROCESSED_20220608[[#This Row],[Column14]])</f>
        <v xml:space="preserve">17171717  </v>
      </c>
      <c r="AR218" t="str">
        <f>CLEAN(ARD_SAFE_PROCESSED_20220608[[#This Row],[Column15]])</f>
        <v xml:space="preserve">POS VIRTUAL                                       </v>
      </c>
      <c r="AS218" t="str">
        <f>CLEAN(ARD_SAFE_PROCESSED_20220608[[#This Row],[Column16]])</f>
        <v xml:space="preserve">               </v>
      </c>
      <c r="AT218" t="str">
        <f>CLEAN(ARD_SAFE_PROCESSED_20220608[[#This Row],[Column17]])</f>
        <v>411.00</v>
      </c>
      <c r="AU218" t="str">
        <f>CLEAN(ARD_SAFE_PROCESSED_20220608[[#This Row],[Column18]])</f>
        <v xml:space="preserve">' </v>
      </c>
      <c r="AV218" t="str">
        <f>CLEAN(ARD_SAFE_PROCESSED_20220608[[#This Row],[Column19]])</f>
        <v xml:space="preserve">          </v>
      </c>
      <c r="AW218" t="str">
        <f>CLEAN(ARD_SAFE_PROCESSED_20220608[[#This Row],[Column20]])</f>
        <v>20251022</v>
      </c>
      <c r="AX218" t="str">
        <f>CLEAN(ARD_SAFE_PROCESSED_20220608[[#This Row],[Column21]])</f>
        <v>80919</v>
      </c>
      <c r="AY218" t="str">
        <f>LEFT(ARD_SAFE_PROCESSED_20220608[[#This Row],[Column1]],6)</f>
        <v>491909</v>
      </c>
      <c r="AZ218" t="str">
        <f>RIGHT(ARD_SAFE_PROCESSED_20220608[[#This Row],[Column1]],4)</f>
        <v>4958</v>
      </c>
      <c r="BA218" s="2">
        <f t="shared" si="32"/>
        <v>45993</v>
      </c>
      <c r="BB218">
        <f t="shared" si="33"/>
        <v>121.39</v>
      </c>
      <c r="BC218">
        <f t="shared" si="34"/>
        <v>411</v>
      </c>
      <c r="BD218" t="str">
        <f t="shared" si="35"/>
        <v>6</v>
      </c>
      <c r="BE218" t="str">
        <f t="shared" si="36"/>
        <v>F:TC40</v>
      </c>
    </row>
    <row r="219" spans="1:57" hidden="1" x14ac:dyDescent="0.3">
      <c r="A219" t="s">
        <v>5811</v>
      </c>
      <c r="B219" t="s">
        <v>5812</v>
      </c>
      <c r="C219" t="s">
        <v>5813</v>
      </c>
      <c r="D219" t="s">
        <v>216</v>
      </c>
      <c r="E219" t="s">
        <v>397</v>
      </c>
      <c r="F219" t="s">
        <v>28</v>
      </c>
      <c r="G219" t="s">
        <v>29</v>
      </c>
      <c r="H219" t="s">
        <v>5814</v>
      </c>
      <c r="I219" t="s">
        <v>397</v>
      </c>
      <c r="J219" t="s">
        <v>21</v>
      </c>
      <c r="K219" t="s">
        <v>5815</v>
      </c>
      <c r="L219" t="s">
        <v>396</v>
      </c>
      <c r="M219" t="s">
        <v>65</v>
      </c>
      <c r="N219" t="s">
        <v>67</v>
      </c>
      <c r="O219" t="s">
        <v>217</v>
      </c>
      <c r="P219" t="s">
        <v>22</v>
      </c>
      <c r="Q219" t="s">
        <v>210</v>
      </c>
      <c r="R219" t="s">
        <v>23</v>
      </c>
      <c r="S219" t="s">
        <v>24</v>
      </c>
      <c r="T219" t="s">
        <v>397</v>
      </c>
      <c r="U219" t="s">
        <v>5816</v>
      </c>
      <c r="W219" t="s">
        <v>7431</v>
      </c>
      <c r="X219" t="s">
        <v>28</v>
      </c>
      <c r="Y219" t="e">
        <f>VLOOKUP(W219,ARD_SAFE_PROCESSED_20220608[[#This Row],[Column11]],1,FALSE)</f>
        <v>#N/A</v>
      </c>
      <c r="AB219" t="str">
        <f>CONCATENATE(LEFT(ARD_SAFE_PROCESSED_20220608[[#This Row],[Column1]],6),"******",RIGHT(ARD_SAFE_PROCESSED_20220608[[#This Row],[Column1]],4),";",ARD_SAFE_PROCESSED_20220608[[#This Row],[Column11]])</f>
        <v>454448******8128;74357045295003784300011</v>
      </c>
      <c r="AD219" t="str">
        <f>CLEAN(ARD_SAFE_PROCESSED_20220608[[#This Row],[Column1]])</f>
        <v>4544480105118128</v>
      </c>
      <c r="AE219" t="str">
        <f>CLEAN(ARD_SAFE_PROCESSED_20220608[[#This Row],[Column2]])</f>
        <v>016418</v>
      </c>
      <c r="AF219" t="str">
        <f>CLEAN(ARD_SAFE_PROCESSED_20220608[[#This Row],[Column3]])</f>
        <v>5881128</v>
      </c>
      <c r="AG219" t="str">
        <f>CLEAN(ARD_SAFE_PROCESSED_20220608[[#This Row],[Column4]])</f>
        <v>QL</v>
      </c>
      <c r="AH219" t="str">
        <f>CLEAN(ARD_SAFE_PROCESSED_20220608[[#This Row],[Column5]])</f>
        <v>20251022</v>
      </c>
      <c r="AI219" t="str">
        <f>CLEAN(ARD_SAFE_PROCESSED_20220608[[#This Row],[Column6]])</f>
        <v>604</v>
      </c>
      <c r="AJ219" t="str">
        <f>CLEAN(ARD_SAFE_PROCESSED_20220608[[#This Row],[Column7]])</f>
        <v>76</v>
      </c>
      <c r="AK219" t="str">
        <f>CLEAN(ARD_SAFE_PROCESSED_20220608[[#This Row],[Column8]])</f>
        <v xml:space="preserve">IZI*CALDOS MARY               </v>
      </c>
      <c r="AL219" t="str">
        <f>CLEAN(ARD_SAFE_PROCESSED_20220608[[#This Row],[Column9]])</f>
        <v>20251022</v>
      </c>
      <c r="AM219" t="str">
        <f>CLEAN(ARD_SAFE_PROCESSED_20220608[[#This Row],[Column10]])</f>
        <v xml:space="preserve">'                       </v>
      </c>
      <c r="AN219" t="s">
        <v>5815</v>
      </c>
      <c r="AO219" t="str">
        <f>CLEAN(ARD_SAFE_PROCESSED_20220608[[#This Row],[Column12]])</f>
        <v>2</v>
      </c>
      <c r="AP219" t="str">
        <f>CLEAN(ARD_SAFE_PROCESSED_20220608[[#This Row],[Column13]])</f>
        <v xml:space="preserve">   </v>
      </c>
      <c r="AQ219" t="str">
        <f>CLEAN(ARD_SAFE_PROCESSED_20220608[[#This Row],[Column14]])</f>
        <v xml:space="preserve">PS0001    </v>
      </c>
      <c r="AR219" t="str">
        <f>CLEAN(ARD_SAFE_PROCESSED_20220608[[#This Row],[Column15]])</f>
        <v xml:space="preserve">QPS CONTACTLESS CHIP                              </v>
      </c>
      <c r="AS219" t="str">
        <f>CLEAN(ARD_SAFE_PROCESSED_20220608[[#This Row],[Column16]])</f>
        <v xml:space="preserve">               </v>
      </c>
      <c r="AT219" t="str">
        <f>CLEAN(ARD_SAFE_PROCESSED_20220608[[#This Row],[Column17]])</f>
        <v>80.00</v>
      </c>
      <c r="AU219" t="str">
        <f>CLEAN(ARD_SAFE_PROCESSED_20220608[[#This Row],[Column18]])</f>
        <v xml:space="preserve">' </v>
      </c>
      <c r="AV219" t="str">
        <f>CLEAN(ARD_SAFE_PROCESSED_20220608[[#This Row],[Column19]])</f>
        <v xml:space="preserve">          </v>
      </c>
      <c r="AW219" t="str">
        <f>CLEAN(ARD_SAFE_PROCESSED_20220608[[#This Row],[Column20]])</f>
        <v>20251022</v>
      </c>
      <c r="AX219" t="str">
        <f>CLEAN(ARD_SAFE_PROCESSED_20220608[[#This Row],[Column21]])</f>
        <v>73544</v>
      </c>
      <c r="AY219" t="str">
        <f>LEFT(ARD_SAFE_PROCESSED_20220608[[#This Row],[Column1]],6)</f>
        <v>454448</v>
      </c>
      <c r="AZ219" t="str">
        <f>RIGHT(ARD_SAFE_PROCESSED_20220608[[#This Row],[Column1]],4)</f>
        <v>8128</v>
      </c>
      <c r="BA219" s="2">
        <f t="shared" si="32"/>
        <v>45993</v>
      </c>
      <c r="BB219">
        <f t="shared" si="33"/>
        <v>23.63</v>
      </c>
      <c r="BC219">
        <f t="shared" si="34"/>
        <v>80</v>
      </c>
      <c r="BD219" t="str">
        <f t="shared" si="35"/>
        <v>1</v>
      </c>
      <c r="BE219" t="str">
        <f t="shared" si="36"/>
        <v>F:TC40</v>
      </c>
    </row>
    <row r="220" spans="1:57" hidden="1" x14ac:dyDescent="0.3">
      <c r="A220" t="s">
        <v>5811</v>
      </c>
      <c r="B220" t="s">
        <v>5817</v>
      </c>
      <c r="C220" t="s">
        <v>5813</v>
      </c>
      <c r="D220" t="s">
        <v>216</v>
      </c>
      <c r="E220" t="s">
        <v>397</v>
      </c>
      <c r="F220" t="s">
        <v>28</v>
      </c>
      <c r="G220" t="s">
        <v>29</v>
      </c>
      <c r="H220" t="s">
        <v>5814</v>
      </c>
      <c r="I220" t="s">
        <v>397</v>
      </c>
      <c r="J220" t="s">
        <v>21</v>
      </c>
      <c r="K220" t="s">
        <v>5818</v>
      </c>
      <c r="L220" t="s">
        <v>94</v>
      </c>
      <c r="M220" t="s">
        <v>65</v>
      </c>
      <c r="N220" t="s">
        <v>67</v>
      </c>
      <c r="O220" t="s">
        <v>217</v>
      </c>
      <c r="P220" t="s">
        <v>22</v>
      </c>
      <c r="Q220" t="s">
        <v>210</v>
      </c>
      <c r="R220" t="s">
        <v>23</v>
      </c>
      <c r="S220" t="s">
        <v>24</v>
      </c>
      <c r="T220" t="s">
        <v>397</v>
      </c>
      <c r="U220" t="s">
        <v>5819</v>
      </c>
      <c r="W220" t="s">
        <v>8827</v>
      </c>
      <c r="X220" t="s">
        <v>10946</v>
      </c>
      <c r="Y220" t="e">
        <f>VLOOKUP(W220,ARD_SAFE_PROCESSED_20220608[[#This Row],[Column11]],1,FALSE)</f>
        <v>#N/A</v>
      </c>
      <c r="AB220" t="str">
        <f>CONCATENATE(LEFT(ARD_SAFE_PROCESSED_20220608[[#This Row],[Column1]],6),"******",RIGHT(ARD_SAFE_PROCESSED_20220608[[#This Row],[Column1]],4),";",ARD_SAFE_PROCESSED_20220608[[#This Row],[Column11]])</f>
        <v>454448******8128;74357045295003784300029</v>
      </c>
      <c r="AD220" t="str">
        <f>CLEAN(ARD_SAFE_PROCESSED_20220608[[#This Row],[Column1]])</f>
        <v>4544480105118128</v>
      </c>
      <c r="AE220" t="str">
        <f>CLEAN(ARD_SAFE_PROCESSED_20220608[[#This Row],[Column2]])</f>
        <v>016442</v>
      </c>
      <c r="AF220" t="str">
        <f>CLEAN(ARD_SAFE_PROCESSED_20220608[[#This Row],[Column3]])</f>
        <v>5881128</v>
      </c>
      <c r="AG220" t="str">
        <f>CLEAN(ARD_SAFE_PROCESSED_20220608[[#This Row],[Column4]])</f>
        <v>QL</v>
      </c>
      <c r="AH220" t="str">
        <f>CLEAN(ARD_SAFE_PROCESSED_20220608[[#This Row],[Column5]])</f>
        <v>20251022</v>
      </c>
      <c r="AI220" t="str">
        <f>CLEAN(ARD_SAFE_PROCESSED_20220608[[#This Row],[Column6]])</f>
        <v>604</v>
      </c>
      <c r="AJ220" t="str">
        <f>CLEAN(ARD_SAFE_PROCESSED_20220608[[#This Row],[Column7]])</f>
        <v>76</v>
      </c>
      <c r="AK220" t="str">
        <f>CLEAN(ARD_SAFE_PROCESSED_20220608[[#This Row],[Column8]])</f>
        <v xml:space="preserve">IZI*CALDOS MARY               </v>
      </c>
      <c r="AL220" t="str">
        <f>CLEAN(ARD_SAFE_PROCESSED_20220608[[#This Row],[Column9]])</f>
        <v>20251022</v>
      </c>
      <c r="AM220" t="str">
        <f>CLEAN(ARD_SAFE_PROCESSED_20220608[[#This Row],[Column10]])</f>
        <v xml:space="preserve">'                       </v>
      </c>
      <c r="AN220" t="s">
        <v>5818</v>
      </c>
      <c r="AO220" t="str">
        <f>CLEAN(ARD_SAFE_PROCESSED_20220608[[#This Row],[Column12]])</f>
        <v>4</v>
      </c>
      <c r="AP220" t="str">
        <f>CLEAN(ARD_SAFE_PROCESSED_20220608[[#This Row],[Column13]])</f>
        <v xml:space="preserve">   </v>
      </c>
      <c r="AQ220" t="str">
        <f>CLEAN(ARD_SAFE_PROCESSED_20220608[[#This Row],[Column14]])</f>
        <v xml:space="preserve">PS0001    </v>
      </c>
      <c r="AR220" t="str">
        <f>CLEAN(ARD_SAFE_PROCESSED_20220608[[#This Row],[Column15]])</f>
        <v xml:space="preserve">QPS CONTACTLESS CHIP                              </v>
      </c>
      <c r="AS220" t="str">
        <f>CLEAN(ARD_SAFE_PROCESSED_20220608[[#This Row],[Column16]])</f>
        <v xml:space="preserve">               </v>
      </c>
      <c r="AT220" t="str">
        <f>CLEAN(ARD_SAFE_PROCESSED_20220608[[#This Row],[Column17]])</f>
        <v>80.00</v>
      </c>
      <c r="AU220" t="str">
        <f>CLEAN(ARD_SAFE_PROCESSED_20220608[[#This Row],[Column18]])</f>
        <v xml:space="preserve">' </v>
      </c>
      <c r="AV220" t="str">
        <f>CLEAN(ARD_SAFE_PROCESSED_20220608[[#This Row],[Column19]])</f>
        <v xml:space="preserve">          </v>
      </c>
      <c r="AW220" t="str">
        <f>CLEAN(ARD_SAFE_PROCESSED_20220608[[#This Row],[Column20]])</f>
        <v>20251022</v>
      </c>
      <c r="AX220" t="str">
        <f>CLEAN(ARD_SAFE_PROCESSED_20220608[[#This Row],[Column21]])</f>
        <v>73559</v>
      </c>
      <c r="AY220" t="str">
        <f>LEFT(ARD_SAFE_PROCESSED_20220608[[#This Row],[Column1]],6)</f>
        <v>454448</v>
      </c>
      <c r="AZ220" t="str">
        <f>RIGHT(ARD_SAFE_PROCESSED_20220608[[#This Row],[Column1]],4)</f>
        <v>8128</v>
      </c>
      <c r="BA220" s="2">
        <f t="shared" si="32"/>
        <v>45993</v>
      </c>
      <c r="BB220">
        <f t="shared" si="33"/>
        <v>23.63</v>
      </c>
      <c r="BC220">
        <f t="shared" si="34"/>
        <v>80</v>
      </c>
      <c r="BD220" t="str">
        <f t="shared" si="35"/>
        <v>1</v>
      </c>
      <c r="BE220" t="str">
        <f t="shared" si="36"/>
        <v>F:TC40</v>
      </c>
    </row>
    <row r="221" spans="1:57" hidden="1" x14ac:dyDescent="0.3">
      <c r="A221" t="s">
        <v>8272</v>
      </c>
      <c r="B221" t="s">
        <v>8273</v>
      </c>
      <c r="C221" t="s">
        <v>8274</v>
      </c>
      <c r="D221" t="s">
        <v>64</v>
      </c>
      <c r="E221" t="s">
        <v>397</v>
      </c>
      <c r="F221" t="s">
        <v>28</v>
      </c>
      <c r="G221" t="s">
        <v>29</v>
      </c>
      <c r="H221" t="s">
        <v>8275</v>
      </c>
      <c r="I221" t="s">
        <v>397</v>
      </c>
      <c r="J221" t="s">
        <v>21</v>
      </c>
      <c r="K221" t="s">
        <v>8276</v>
      </c>
      <c r="L221" t="s">
        <v>8277</v>
      </c>
      <c r="M221" t="s">
        <v>65</v>
      </c>
      <c r="N221" t="s">
        <v>8278</v>
      </c>
      <c r="O221" t="s">
        <v>66</v>
      </c>
      <c r="P221" t="s">
        <v>22</v>
      </c>
      <c r="Q221" t="s">
        <v>108</v>
      </c>
      <c r="R221" t="s">
        <v>23</v>
      </c>
      <c r="S221" t="s">
        <v>24</v>
      </c>
      <c r="T221" t="s">
        <v>397</v>
      </c>
      <c r="U221" t="s">
        <v>8279</v>
      </c>
      <c r="W221" t="s">
        <v>8832</v>
      </c>
      <c r="X221" t="s">
        <v>10946</v>
      </c>
      <c r="Y221" t="e">
        <f>VLOOKUP(W221,ARD_SAFE_PROCESSED_20220608[[#This Row],[Column11]],1,FALSE)</f>
        <v>#N/A</v>
      </c>
      <c r="AB221" t="str">
        <f>CONCATENATE(LEFT(ARD_SAFE_PROCESSED_20220608[[#This Row],[Column1]],6),"******",RIGHT(ARD_SAFE_PROCESSED_20220608[[#This Row],[Column1]],4),";",ARD_SAFE_PROCESSED_20220608[[#This Row],[Column11]])</f>
        <v>477289******3492;74357045295006159200021</v>
      </c>
      <c r="AD221" t="str">
        <f>CLEAN(ARD_SAFE_PROCESSED_20220608[[#This Row],[Column1]])</f>
        <v>4772890015383492</v>
      </c>
      <c r="AE221" t="str">
        <f>CLEAN(ARD_SAFE_PROCESSED_20220608[[#This Row],[Column2]])</f>
        <v>283572</v>
      </c>
      <c r="AF221" t="str">
        <f>CLEAN(ARD_SAFE_PROCESSED_20220608[[#This Row],[Column3]])</f>
        <v>1028133</v>
      </c>
      <c r="AG221" t="str">
        <f>CLEAN(ARD_SAFE_PROCESSED_20220608[[#This Row],[Column4]])</f>
        <v>PL</v>
      </c>
      <c r="AH221" t="str">
        <f>CLEAN(ARD_SAFE_PROCESSED_20220608[[#This Row],[Column5]])</f>
        <v>20251022</v>
      </c>
      <c r="AI221" t="str">
        <f>CLEAN(ARD_SAFE_PROCESSED_20220608[[#This Row],[Column6]])</f>
        <v>604</v>
      </c>
      <c r="AJ221" t="str">
        <f>CLEAN(ARD_SAFE_PROCESSED_20220608[[#This Row],[Column7]])</f>
        <v>76</v>
      </c>
      <c r="AK221" t="str">
        <f>CLEAN(ARD_SAFE_PROCESSED_20220608[[#This Row],[Column8]])</f>
        <v xml:space="preserve">DOCTOR + DLV                  </v>
      </c>
      <c r="AL221" t="str">
        <f>CLEAN(ARD_SAFE_PROCESSED_20220608[[#This Row],[Column9]])</f>
        <v>20251022</v>
      </c>
      <c r="AM221" t="str">
        <f>CLEAN(ARD_SAFE_PROCESSED_20220608[[#This Row],[Column10]])</f>
        <v xml:space="preserve">'                       </v>
      </c>
      <c r="AN221" t="s">
        <v>8276</v>
      </c>
      <c r="AO221" t="str">
        <f>CLEAN(ARD_SAFE_PROCESSED_20220608[[#This Row],[Column12]])</f>
        <v>5137</v>
      </c>
      <c r="AP221" t="str">
        <f>CLEAN(ARD_SAFE_PROCESSED_20220608[[#This Row],[Column13]])</f>
        <v xml:space="preserve">   </v>
      </c>
      <c r="AQ221" t="str">
        <f>CLEAN(ARD_SAFE_PROCESSED_20220608[[#This Row],[Column14]])</f>
        <v xml:space="preserve">PS0216    </v>
      </c>
      <c r="AR221" t="str">
        <f>CLEAN(ARD_SAFE_PROCESSED_20220608[[#This Row],[Column15]])</f>
        <v xml:space="preserve">POS CONTACTLESS CHIP                              </v>
      </c>
      <c r="AS221" t="str">
        <f>CLEAN(ARD_SAFE_PROCESSED_20220608[[#This Row],[Column16]])</f>
        <v xml:space="preserve">               </v>
      </c>
      <c r="AT221" t="str">
        <f>CLEAN(ARD_SAFE_PROCESSED_20220608[[#This Row],[Column17]])</f>
        <v>55.00</v>
      </c>
      <c r="AU221" t="str">
        <f>CLEAN(ARD_SAFE_PROCESSED_20220608[[#This Row],[Column18]])</f>
        <v xml:space="preserve">' </v>
      </c>
      <c r="AV221" t="str">
        <f>CLEAN(ARD_SAFE_PROCESSED_20220608[[#This Row],[Column19]])</f>
        <v xml:space="preserve">          </v>
      </c>
      <c r="AW221" t="str">
        <f>CLEAN(ARD_SAFE_PROCESSED_20220608[[#This Row],[Column20]])</f>
        <v>20251022</v>
      </c>
      <c r="AX221" t="str">
        <f>CLEAN(ARD_SAFE_PROCESSED_20220608[[#This Row],[Column21]])</f>
        <v>92828</v>
      </c>
      <c r="AY221" t="str">
        <f>LEFT(ARD_SAFE_PROCESSED_20220608[[#This Row],[Column1]],6)</f>
        <v>477289</v>
      </c>
      <c r="AZ221" t="str">
        <f>RIGHT(ARD_SAFE_PROCESSED_20220608[[#This Row],[Column1]],4)</f>
        <v>3492</v>
      </c>
      <c r="BA221" s="2">
        <f t="shared" si="32"/>
        <v>45994</v>
      </c>
      <c r="BB221">
        <f t="shared" si="33"/>
        <v>16.239999999999998</v>
      </c>
      <c r="BC221">
        <f t="shared" si="34"/>
        <v>55</v>
      </c>
      <c r="BD221" t="str">
        <f t="shared" si="35"/>
        <v>1</v>
      </c>
      <c r="BE221" t="str">
        <f t="shared" si="36"/>
        <v>F:TC40</v>
      </c>
    </row>
    <row r="222" spans="1:57" hidden="1" x14ac:dyDescent="0.3">
      <c r="A222" t="s">
        <v>8272</v>
      </c>
      <c r="B222" t="s">
        <v>8280</v>
      </c>
      <c r="C222" t="s">
        <v>8274</v>
      </c>
      <c r="D222" t="s">
        <v>64</v>
      </c>
      <c r="E222" t="s">
        <v>397</v>
      </c>
      <c r="F222" t="s">
        <v>28</v>
      </c>
      <c r="G222" t="s">
        <v>29</v>
      </c>
      <c r="H222" t="s">
        <v>8275</v>
      </c>
      <c r="I222" t="s">
        <v>397</v>
      </c>
      <c r="J222" t="s">
        <v>21</v>
      </c>
      <c r="K222" t="s">
        <v>8281</v>
      </c>
      <c r="L222" t="s">
        <v>3288</v>
      </c>
      <c r="M222" t="s">
        <v>65</v>
      </c>
      <c r="N222" t="s">
        <v>8278</v>
      </c>
      <c r="O222" t="s">
        <v>66</v>
      </c>
      <c r="P222" t="s">
        <v>22</v>
      </c>
      <c r="Q222" t="s">
        <v>108</v>
      </c>
      <c r="R222" t="s">
        <v>23</v>
      </c>
      <c r="S222" t="s">
        <v>24</v>
      </c>
      <c r="T222" t="s">
        <v>397</v>
      </c>
      <c r="U222" t="s">
        <v>8282</v>
      </c>
      <c r="W222" t="s">
        <v>8837</v>
      </c>
      <c r="X222" t="s">
        <v>10946</v>
      </c>
      <c r="Y222" t="e">
        <f>VLOOKUP(W222,ARD_SAFE_PROCESSED_20220608[[#This Row],[Column11]],1,FALSE)</f>
        <v>#N/A</v>
      </c>
      <c r="AB222" t="str">
        <f>CONCATENATE(LEFT(ARD_SAFE_PROCESSED_20220608[[#This Row],[Column1]],6),"******",RIGHT(ARD_SAFE_PROCESSED_20220608[[#This Row],[Column1]],4),";",ARD_SAFE_PROCESSED_20220608[[#This Row],[Column11]])</f>
        <v>477289******3492;74357045295006159200039</v>
      </c>
      <c r="AD222" t="str">
        <f>CLEAN(ARD_SAFE_PROCESSED_20220608[[#This Row],[Column1]])</f>
        <v>4772890015383492</v>
      </c>
      <c r="AE222" t="str">
        <f>CLEAN(ARD_SAFE_PROCESSED_20220608[[#This Row],[Column2]])</f>
        <v>290372</v>
      </c>
      <c r="AF222" t="str">
        <f>CLEAN(ARD_SAFE_PROCESSED_20220608[[#This Row],[Column3]])</f>
        <v>1028133</v>
      </c>
      <c r="AG222" t="str">
        <f>CLEAN(ARD_SAFE_PROCESSED_20220608[[#This Row],[Column4]])</f>
        <v>PL</v>
      </c>
      <c r="AH222" t="str">
        <f>CLEAN(ARD_SAFE_PROCESSED_20220608[[#This Row],[Column5]])</f>
        <v>20251022</v>
      </c>
      <c r="AI222" t="str">
        <f>CLEAN(ARD_SAFE_PROCESSED_20220608[[#This Row],[Column6]])</f>
        <v>604</v>
      </c>
      <c r="AJ222" t="str">
        <f>CLEAN(ARD_SAFE_PROCESSED_20220608[[#This Row],[Column7]])</f>
        <v>76</v>
      </c>
      <c r="AK222" t="str">
        <f>CLEAN(ARD_SAFE_PROCESSED_20220608[[#This Row],[Column8]])</f>
        <v xml:space="preserve">DOCTOR + DLV                  </v>
      </c>
      <c r="AL222" t="str">
        <f>CLEAN(ARD_SAFE_PROCESSED_20220608[[#This Row],[Column9]])</f>
        <v>20251022</v>
      </c>
      <c r="AM222" t="str">
        <f>CLEAN(ARD_SAFE_PROCESSED_20220608[[#This Row],[Column10]])</f>
        <v xml:space="preserve">'                       </v>
      </c>
      <c r="AN222" t="s">
        <v>8281</v>
      </c>
      <c r="AO222" t="str">
        <f>CLEAN(ARD_SAFE_PROCESSED_20220608[[#This Row],[Column12]])</f>
        <v>5139</v>
      </c>
      <c r="AP222" t="str">
        <f>CLEAN(ARD_SAFE_PROCESSED_20220608[[#This Row],[Column13]])</f>
        <v xml:space="preserve">   </v>
      </c>
      <c r="AQ222" t="str">
        <f>CLEAN(ARD_SAFE_PROCESSED_20220608[[#This Row],[Column14]])</f>
        <v xml:space="preserve">PS0216    </v>
      </c>
      <c r="AR222" t="str">
        <f>CLEAN(ARD_SAFE_PROCESSED_20220608[[#This Row],[Column15]])</f>
        <v xml:space="preserve">POS CONTACTLESS CHIP                              </v>
      </c>
      <c r="AS222" t="str">
        <f>CLEAN(ARD_SAFE_PROCESSED_20220608[[#This Row],[Column16]])</f>
        <v xml:space="preserve">               </v>
      </c>
      <c r="AT222" t="str">
        <f>CLEAN(ARD_SAFE_PROCESSED_20220608[[#This Row],[Column17]])</f>
        <v>55.00</v>
      </c>
      <c r="AU222" t="str">
        <f>CLEAN(ARD_SAFE_PROCESSED_20220608[[#This Row],[Column18]])</f>
        <v xml:space="preserve">' </v>
      </c>
      <c r="AV222" t="str">
        <f>CLEAN(ARD_SAFE_PROCESSED_20220608[[#This Row],[Column19]])</f>
        <v xml:space="preserve">          </v>
      </c>
      <c r="AW222" t="str">
        <f>CLEAN(ARD_SAFE_PROCESSED_20220608[[#This Row],[Column20]])</f>
        <v>20251022</v>
      </c>
      <c r="AX222" t="str">
        <f>CLEAN(ARD_SAFE_PROCESSED_20220608[[#This Row],[Column21]])</f>
        <v>92856</v>
      </c>
      <c r="AY222" t="str">
        <f>LEFT(ARD_SAFE_PROCESSED_20220608[[#This Row],[Column1]],6)</f>
        <v>477289</v>
      </c>
      <c r="AZ222" t="str">
        <f>RIGHT(ARD_SAFE_PROCESSED_20220608[[#This Row],[Column1]],4)</f>
        <v>3492</v>
      </c>
      <c r="BA222" s="2">
        <f t="shared" si="32"/>
        <v>45994</v>
      </c>
      <c r="BB222">
        <f t="shared" si="33"/>
        <v>16.239999999999998</v>
      </c>
      <c r="BC222">
        <f t="shared" si="34"/>
        <v>55</v>
      </c>
      <c r="BD222" t="str">
        <f t="shared" si="35"/>
        <v>1</v>
      </c>
      <c r="BE222" t="str">
        <f t="shared" si="36"/>
        <v>F:TC40</v>
      </c>
    </row>
    <row r="223" spans="1:57" hidden="1" x14ac:dyDescent="0.3">
      <c r="A223" t="s">
        <v>7240</v>
      </c>
      <c r="B223" t="s">
        <v>7272</v>
      </c>
      <c r="C223" t="s">
        <v>7273</v>
      </c>
      <c r="D223" t="s">
        <v>64</v>
      </c>
      <c r="E223" t="s">
        <v>434</v>
      </c>
      <c r="F223" t="s">
        <v>28</v>
      </c>
      <c r="G223" t="s">
        <v>29</v>
      </c>
      <c r="H223" t="s">
        <v>7274</v>
      </c>
      <c r="I223" t="s">
        <v>397</v>
      </c>
      <c r="J223" t="s">
        <v>21</v>
      </c>
      <c r="K223" t="s">
        <v>7275</v>
      </c>
      <c r="L223" t="s">
        <v>7276</v>
      </c>
      <c r="M223" t="s">
        <v>65</v>
      </c>
      <c r="N223" t="s">
        <v>67</v>
      </c>
      <c r="O223" t="s">
        <v>66</v>
      </c>
      <c r="P223" t="s">
        <v>22</v>
      </c>
      <c r="Q223" t="s">
        <v>123</v>
      </c>
      <c r="R223" t="s">
        <v>23</v>
      </c>
      <c r="S223" t="s">
        <v>24</v>
      </c>
      <c r="T223" t="s">
        <v>434</v>
      </c>
      <c r="U223" t="s">
        <v>7277</v>
      </c>
      <c r="W223" t="s">
        <v>8842</v>
      </c>
      <c r="X223" t="s">
        <v>10946</v>
      </c>
      <c r="Y223" t="e">
        <f>VLOOKUP(W223,ARD_SAFE_PROCESSED_20220608[[#This Row],[Column11]],1,FALSE)</f>
        <v>#N/A</v>
      </c>
      <c r="AB223" t="str">
        <f>CONCATENATE(LEFT(ARD_SAFE_PROCESSED_20220608[[#This Row],[Column1]],6),"******",RIGHT(ARD_SAFE_PROCESSED_20220608[[#This Row],[Column1]],4),";",ARD_SAFE_PROCESSED_20220608[[#This Row],[Column11]])</f>
        <v>455788******2983;74357045295006801000209</v>
      </c>
      <c r="AD223" t="str">
        <f>CLEAN(ARD_SAFE_PROCESSED_20220608[[#This Row],[Column1]])</f>
        <v>4557881479502983</v>
      </c>
      <c r="AE223" t="str">
        <f>CLEAN(ARD_SAFE_PROCESSED_20220608[[#This Row],[Column2]])</f>
        <v>350419</v>
      </c>
      <c r="AF223" t="str">
        <f>CLEAN(ARD_SAFE_PROCESSED_20220608[[#This Row],[Column3]])</f>
        <v>1035856</v>
      </c>
      <c r="AG223" t="str">
        <f>CLEAN(ARD_SAFE_PROCESSED_20220608[[#This Row],[Column4]])</f>
        <v>PL</v>
      </c>
      <c r="AH223" t="str">
        <f>CLEAN(ARD_SAFE_PROCESSED_20220608[[#This Row],[Column5]])</f>
        <v>20251021</v>
      </c>
      <c r="AI223" t="str">
        <f>CLEAN(ARD_SAFE_PROCESSED_20220608[[#This Row],[Column6]])</f>
        <v>604</v>
      </c>
      <c r="AJ223" t="str">
        <f>CLEAN(ARD_SAFE_PROCESSED_20220608[[#This Row],[Column7]])</f>
        <v>76</v>
      </c>
      <c r="AK223" t="str">
        <f>CLEAN(ARD_SAFE_PROCESSED_20220608[[#This Row],[Column8]])</f>
        <v xml:space="preserve">IKF E17 SJL PROCERES 5        </v>
      </c>
      <c r="AL223" t="str">
        <f>CLEAN(ARD_SAFE_PROCESSED_20220608[[#This Row],[Column9]])</f>
        <v>20251022</v>
      </c>
      <c r="AM223" t="str">
        <f>CLEAN(ARD_SAFE_PROCESSED_20220608[[#This Row],[Column10]])</f>
        <v xml:space="preserve">'                       </v>
      </c>
      <c r="AN223" t="s">
        <v>7275</v>
      </c>
      <c r="AO223" t="str">
        <f>CLEAN(ARD_SAFE_PROCESSED_20220608[[#This Row],[Column12]])</f>
        <v>6071</v>
      </c>
      <c r="AP223" t="str">
        <f>CLEAN(ARD_SAFE_PROCESSED_20220608[[#This Row],[Column13]])</f>
        <v xml:space="preserve">   </v>
      </c>
      <c r="AQ223" t="str">
        <f>CLEAN(ARD_SAFE_PROCESSED_20220608[[#This Row],[Column14]])</f>
        <v xml:space="preserve">PS0001    </v>
      </c>
      <c r="AR223" t="str">
        <f>CLEAN(ARD_SAFE_PROCESSED_20220608[[#This Row],[Column15]])</f>
        <v xml:space="preserve">POS CONTACTLESS CHIP                              </v>
      </c>
      <c r="AS223" t="str">
        <f>CLEAN(ARD_SAFE_PROCESSED_20220608[[#This Row],[Column16]])</f>
        <v xml:space="preserve">               </v>
      </c>
      <c r="AT223" t="str">
        <f>CLEAN(ARD_SAFE_PROCESSED_20220608[[#This Row],[Column17]])</f>
        <v>11.00</v>
      </c>
      <c r="AU223" t="str">
        <f>CLEAN(ARD_SAFE_PROCESSED_20220608[[#This Row],[Column18]])</f>
        <v xml:space="preserve">' </v>
      </c>
      <c r="AV223" t="str">
        <f>CLEAN(ARD_SAFE_PROCESSED_20220608[[#This Row],[Column19]])</f>
        <v xml:space="preserve">          </v>
      </c>
      <c r="AW223" t="str">
        <f>CLEAN(ARD_SAFE_PROCESSED_20220608[[#This Row],[Column20]])</f>
        <v>20251021</v>
      </c>
      <c r="AX223" t="str">
        <f>CLEAN(ARD_SAFE_PROCESSED_20220608[[#This Row],[Column21]])</f>
        <v>164224</v>
      </c>
      <c r="AY223" t="str">
        <f>LEFT(ARD_SAFE_PROCESSED_20220608[[#This Row],[Column1]],6)</f>
        <v>455788</v>
      </c>
      <c r="AZ223" t="str">
        <f>RIGHT(ARD_SAFE_PROCESSED_20220608[[#This Row],[Column1]],4)</f>
        <v>2983</v>
      </c>
      <c r="BA223" s="2">
        <f t="shared" si="32"/>
        <v>45993</v>
      </c>
      <c r="BB223">
        <f t="shared" si="33"/>
        <v>3.26</v>
      </c>
      <c r="BC223">
        <f t="shared" si="34"/>
        <v>11</v>
      </c>
      <c r="BD223" t="str">
        <f t="shared" si="35"/>
        <v>0</v>
      </c>
      <c r="BE223" t="str">
        <f t="shared" si="36"/>
        <v>F:TC40</v>
      </c>
    </row>
    <row r="224" spans="1:57" hidden="1" x14ac:dyDescent="0.3">
      <c r="A224" t="s">
        <v>7240</v>
      </c>
      <c r="B224" t="s">
        <v>7247</v>
      </c>
      <c r="C224" t="s">
        <v>7248</v>
      </c>
      <c r="D224" t="s">
        <v>64</v>
      </c>
      <c r="E224" t="s">
        <v>397</v>
      </c>
      <c r="F224" t="s">
        <v>28</v>
      </c>
      <c r="G224" t="s">
        <v>29</v>
      </c>
      <c r="H224" t="s">
        <v>7249</v>
      </c>
      <c r="I224" t="s">
        <v>397</v>
      </c>
      <c r="J224" t="s">
        <v>21</v>
      </c>
      <c r="K224" t="s">
        <v>7250</v>
      </c>
      <c r="L224" t="s">
        <v>7251</v>
      </c>
      <c r="M224" t="s">
        <v>65</v>
      </c>
      <c r="N224" t="s">
        <v>67</v>
      </c>
      <c r="O224" t="s">
        <v>66</v>
      </c>
      <c r="P224" t="s">
        <v>22</v>
      </c>
      <c r="Q224" t="s">
        <v>7252</v>
      </c>
      <c r="R224" t="s">
        <v>23</v>
      </c>
      <c r="S224" t="s">
        <v>24</v>
      </c>
      <c r="T224" t="s">
        <v>397</v>
      </c>
      <c r="U224" t="s">
        <v>7253</v>
      </c>
      <c r="W224" t="s">
        <v>2627</v>
      </c>
      <c r="X224" t="s">
        <v>28</v>
      </c>
      <c r="Y224" t="e">
        <f>VLOOKUP(W224,ARD_SAFE_PROCESSED_20220608[[#This Row],[Column11]],1,FALSE)</f>
        <v>#N/A</v>
      </c>
      <c r="AB224" t="str">
        <f>CONCATENATE(LEFT(ARD_SAFE_PROCESSED_20220608[[#This Row],[Column1]],6),"******",RIGHT(ARD_SAFE_PROCESSED_20220608[[#This Row],[Column1]],4),";",ARD_SAFE_PROCESSED_20220608[[#This Row],[Column11]])</f>
        <v>455788******2983;74357045295007526701360</v>
      </c>
      <c r="AD224" t="str">
        <f>CLEAN(ARD_SAFE_PROCESSED_20220608[[#This Row],[Column1]])</f>
        <v>4557881479502983</v>
      </c>
      <c r="AE224" t="str">
        <f>CLEAN(ARD_SAFE_PROCESSED_20220608[[#This Row],[Column2]])</f>
        <v>142934</v>
      </c>
      <c r="AF224" t="str">
        <f>CLEAN(ARD_SAFE_PROCESSED_20220608[[#This Row],[Column3]])</f>
        <v>1040679</v>
      </c>
      <c r="AG224" t="str">
        <f>CLEAN(ARD_SAFE_PROCESSED_20220608[[#This Row],[Column4]])</f>
        <v>PL</v>
      </c>
      <c r="AH224" t="str">
        <f>CLEAN(ARD_SAFE_PROCESSED_20220608[[#This Row],[Column5]])</f>
        <v>20251022</v>
      </c>
      <c r="AI224" t="str">
        <f>CLEAN(ARD_SAFE_PROCESSED_20220608[[#This Row],[Column6]])</f>
        <v>604</v>
      </c>
      <c r="AJ224" t="str">
        <f>CLEAN(ARD_SAFE_PROCESSED_20220608[[#This Row],[Column7]])</f>
        <v>76</v>
      </c>
      <c r="AK224" t="str">
        <f>CLEAN(ARD_SAFE_PROCESSED_20220608[[#This Row],[Column8]])</f>
        <v xml:space="preserve">TDA H CENEPA SJL              </v>
      </c>
      <c r="AL224" t="str">
        <f>CLEAN(ARD_SAFE_PROCESSED_20220608[[#This Row],[Column9]])</f>
        <v>20251022</v>
      </c>
      <c r="AM224" t="str">
        <f>CLEAN(ARD_SAFE_PROCESSED_20220608[[#This Row],[Column10]])</f>
        <v xml:space="preserve">'                       </v>
      </c>
      <c r="AN224" t="s">
        <v>7250</v>
      </c>
      <c r="AO224" t="str">
        <f>CLEAN(ARD_SAFE_PROCESSED_20220608[[#This Row],[Column12]])</f>
        <v>7396</v>
      </c>
      <c r="AP224" t="str">
        <f>CLEAN(ARD_SAFE_PROCESSED_20220608[[#This Row],[Column13]])</f>
        <v xml:space="preserve">   </v>
      </c>
      <c r="AQ224" t="str">
        <f>CLEAN(ARD_SAFE_PROCESSED_20220608[[#This Row],[Column14]])</f>
        <v xml:space="preserve">PS0001    </v>
      </c>
      <c r="AR224" t="str">
        <f>CLEAN(ARD_SAFE_PROCESSED_20220608[[#This Row],[Column15]])</f>
        <v xml:space="preserve">POS CONTACTLESS CHIP                              </v>
      </c>
      <c r="AS224" t="str">
        <f>CLEAN(ARD_SAFE_PROCESSED_20220608[[#This Row],[Column16]])</f>
        <v xml:space="preserve">               </v>
      </c>
      <c r="AT224" t="str">
        <f>CLEAN(ARD_SAFE_PROCESSED_20220608[[#This Row],[Column17]])</f>
        <v>23.27</v>
      </c>
      <c r="AU224" t="str">
        <f>CLEAN(ARD_SAFE_PROCESSED_20220608[[#This Row],[Column18]])</f>
        <v xml:space="preserve">' </v>
      </c>
      <c r="AV224" t="str">
        <f>CLEAN(ARD_SAFE_PROCESSED_20220608[[#This Row],[Column19]])</f>
        <v xml:space="preserve">          </v>
      </c>
      <c r="AW224" t="str">
        <f>CLEAN(ARD_SAFE_PROCESSED_20220608[[#This Row],[Column20]])</f>
        <v>20251022</v>
      </c>
      <c r="AX224" t="str">
        <f>CLEAN(ARD_SAFE_PROCESSED_20220608[[#This Row],[Column21]])</f>
        <v>215141</v>
      </c>
      <c r="AY224" t="str">
        <f>LEFT(ARD_SAFE_PROCESSED_20220608[[#This Row],[Column1]],6)</f>
        <v>455788</v>
      </c>
      <c r="AZ224" t="str">
        <f>RIGHT(ARD_SAFE_PROCESSED_20220608[[#This Row],[Column1]],4)</f>
        <v>2983</v>
      </c>
      <c r="BA224" s="2">
        <f t="shared" si="32"/>
        <v>45993</v>
      </c>
      <c r="BB224">
        <f t="shared" si="33"/>
        <v>6.87</v>
      </c>
      <c r="BC224">
        <f t="shared" si="34"/>
        <v>23.27</v>
      </c>
      <c r="BD224" t="str">
        <f t="shared" si="35"/>
        <v>0</v>
      </c>
      <c r="BE224" t="str">
        <f t="shared" si="36"/>
        <v>F:TC40</v>
      </c>
    </row>
    <row r="225" spans="1:57" hidden="1" x14ac:dyDescent="0.3">
      <c r="A225" t="s">
        <v>7240</v>
      </c>
      <c r="B225" t="s">
        <v>7322</v>
      </c>
      <c r="C225" t="s">
        <v>7323</v>
      </c>
      <c r="D225" t="s">
        <v>64</v>
      </c>
      <c r="E225" t="s">
        <v>397</v>
      </c>
      <c r="F225" t="s">
        <v>28</v>
      </c>
      <c r="G225" t="s">
        <v>29</v>
      </c>
      <c r="H225" t="s">
        <v>7324</v>
      </c>
      <c r="I225" t="s">
        <v>397</v>
      </c>
      <c r="J225" t="s">
        <v>21</v>
      </c>
      <c r="K225" t="s">
        <v>7325</v>
      </c>
      <c r="L225" t="s">
        <v>7326</v>
      </c>
      <c r="M225" t="s">
        <v>65</v>
      </c>
      <c r="N225" t="s">
        <v>77</v>
      </c>
      <c r="O225" t="s">
        <v>66</v>
      </c>
      <c r="P225" t="s">
        <v>22</v>
      </c>
      <c r="Q225" t="s">
        <v>7327</v>
      </c>
      <c r="R225" t="s">
        <v>23</v>
      </c>
      <c r="S225" t="s">
        <v>24</v>
      </c>
      <c r="T225" t="s">
        <v>397</v>
      </c>
      <c r="U225" t="s">
        <v>7328</v>
      </c>
      <c r="W225" t="s">
        <v>2737</v>
      </c>
      <c r="X225" t="s">
        <v>28</v>
      </c>
      <c r="Y225" t="e">
        <f>VLOOKUP(W225,ARD_SAFE_PROCESSED_20220608[[#This Row],[Column11]],1,FALSE)</f>
        <v>#N/A</v>
      </c>
      <c r="AB225" t="str">
        <f>CONCATENATE(LEFT(ARD_SAFE_PROCESSED_20220608[[#This Row],[Column1]],6),"******",RIGHT(ARD_SAFE_PROCESSED_20220608[[#This Row],[Column1]],4),";",ARD_SAFE_PROCESSED_20220608[[#This Row],[Column11]])</f>
        <v>455788******2983;74357045295008835200300</v>
      </c>
      <c r="AD225" t="str">
        <f>CLEAN(ARD_SAFE_PROCESSED_20220608[[#This Row],[Column1]])</f>
        <v>4557881479502983</v>
      </c>
      <c r="AE225" t="str">
        <f>CLEAN(ARD_SAFE_PROCESSED_20220608[[#This Row],[Column2]])</f>
        <v>802276</v>
      </c>
      <c r="AF225" t="str">
        <f>CLEAN(ARD_SAFE_PROCESSED_20220608[[#This Row],[Column3]])</f>
        <v>1052719</v>
      </c>
      <c r="AG225" t="str">
        <f>CLEAN(ARD_SAFE_PROCESSED_20220608[[#This Row],[Column4]])</f>
        <v>PL</v>
      </c>
      <c r="AH225" t="str">
        <f>CLEAN(ARD_SAFE_PROCESSED_20220608[[#This Row],[Column5]])</f>
        <v>20251022</v>
      </c>
      <c r="AI225" t="str">
        <f>CLEAN(ARD_SAFE_PROCESSED_20220608[[#This Row],[Column6]])</f>
        <v>604</v>
      </c>
      <c r="AJ225" t="str">
        <f>CLEAN(ARD_SAFE_PROCESSED_20220608[[#This Row],[Column7]])</f>
        <v>76</v>
      </c>
      <c r="AK225" t="str">
        <f>CLEAN(ARD_SAFE_PROCESSED_20220608[[#This Row],[Column8]])</f>
        <v xml:space="preserve">CHICK N WINGS                 </v>
      </c>
      <c r="AL225" t="str">
        <f>CLEAN(ARD_SAFE_PROCESSED_20220608[[#This Row],[Column9]])</f>
        <v>20251022</v>
      </c>
      <c r="AM225" t="str">
        <f>CLEAN(ARD_SAFE_PROCESSED_20220608[[#This Row],[Column10]])</f>
        <v xml:space="preserve">'                       </v>
      </c>
      <c r="AN225" t="s">
        <v>7325</v>
      </c>
      <c r="AO225" t="str">
        <f>CLEAN(ARD_SAFE_PROCESSED_20220608[[#This Row],[Column12]])</f>
        <v>1911</v>
      </c>
      <c r="AP225" t="str">
        <f>CLEAN(ARD_SAFE_PROCESSED_20220608[[#This Row],[Column13]])</f>
        <v xml:space="preserve">   </v>
      </c>
      <c r="AQ225" t="str">
        <f>CLEAN(ARD_SAFE_PROCESSED_20220608[[#This Row],[Column14]])</f>
        <v xml:space="preserve">PS0002    </v>
      </c>
      <c r="AR225" t="str">
        <f>CLEAN(ARD_SAFE_PROCESSED_20220608[[#This Row],[Column15]])</f>
        <v xml:space="preserve">POS CONTACTLESS CHIP                              </v>
      </c>
      <c r="AS225" t="str">
        <f>CLEAN(ARD_SAFE_PROCESSED_20220608[[#This Row],[Column16]])</f>
        <v xml:space="preserve">               </v>
      </c>
      <c r="AT225" t="str">
        <f>CLEAN(ARD_SAFE_PROCESSED_20220608[[#This Row],[Column17]])</f>
        <v>35.80</v>
      </c>
      <c r="AU225" t="str">
        <f>CLEAN(ARD_SAFE_PROCESSED_20220608[[#This Row],[Column18]])</f>
        <v xml:space="preserve">' </v>
      </c>
      <c r="AV225" t="str">
        <f>CLEAN(ARD_SAFE_PROCESSED_20220608[[#This Row],[Column19]])</f>
        <v xml:space="preserve">          </v>
      </c>
      <c r="AW225" t="str">
        <f>CLEAN(ARD_SAFE_PROCESSED_20220608[[#This Row],[Column20]])</f>
        <v>20251022</v>
      </c>
      <c r="AX225" t="str">
        <f>CLEAN(ARD_SAFE_PROCESSED_20220608[[#This Row],[Column21]])</f>
        <v>175708</v>
      </c>
      <c r="AY225" t="str">
        <f>LEFT(ARD_SAFE_PROCESSED_20220608[[#This Row],[Column1]],6)</f>
        <v>455788</v>
      </c>
      <c r="AZ225" t="str">
        <f>RIGHT(ARD_SAFE_PROCESSED_20220608[[#This Row],[Column1]],4)</f>
        <v>2983</v>
      </c>
      <c r="BA225" s="2">
        <f t="shared" si="32"/>
        <v>45993</v>
      </c>
      <c r="BB225">
        <f t="shared" si="33"/>
        <v>10.57</v>
      </c>
      <c r="BC225">
        <f t="shared" si="34"/>
        <v>35.799999999999997</v>
      </c>
      <c r="BD225" t="str">
        <f t="shared" si="35"/>
        <v>0</v>
      </c>
      <c r="BE225" t="str">
        <f t="shared" si="36"/>
        <v>F:TC40</v>
      </c>
    </row>
    <row r="226" spans="1:57" hidden="1" x14ac:dyDescent="0.3">
      <c r="A226" t="s">
        <v>8291</v>
      </c>
      <c r="B226" t="s">
        <v>8292</v>
      </c>
      <c r="C226" t="s">
        <v>8293</v>
      </c>
      <c r="D226" t="s">
        <v>64</v>
      </c>
      <c r="E226" t="s">
        <v>397</v>
      </c>
      <c r="F226" t="s">
        <v>28</v>
      </c>
      <c r="G226" t="s">
        <v>29</v>
      </c>
      <c r="H226" t="s">
        <v>8294</v>
      </c>
      <c r="I226" t="s">
        <v>397</v>
      </c>
      <c r="J226" t="s">
        <v>21</v>
      </c>
      <c r="K226" t="s">
        <v>8295</v>
      </c>
      <c r="L226" t="s">
        <v>8296</v>
      </c>
      <c r="M226" t="s">
        <v>65</v>
      </c>
      <c r="N226" t="s">
        <v>139</v>
      </c>
      <c r="O226" t="s">
        <v>66</v>
      </c>
      <c r="P226" t="s">
        <v>22</v>
      </c>
      <c r="Q226" t="s">
        <v>8297</v>
      </c>
      <c r="R226" t="s">
        <v>23</v>
      </c>
      <c r="S226" t="s">
        <v>24</v>
      </c>
      <c r="T226" t="s">
        <v>397</v>
      </c>
      <c r="U226" t="s">
        <v>8298</v>
      </c>
      <c r="W226" t="s">
        <v>2898</v>
      </c>
      <c r="X226" t="s">
        <v>28</v>
      </c>
      <c r="Y226" t="e">
        <f>VLOOKUP(W226,ARD_SAFE_PROCESSED_20220608[[#This Row],[Column11]],1,FALSE)</f>
        <v>#N/A</v>
      </c>
      <c r="AB226" t="str">
        <f>CONCATENATE(LEFT(ARD_SAFE_PROCESSED_20220608[[#This Row],[Column1]],6),"******",RIGHT(ARD_SAFE_PROCESSED_20220608[[#This Row],[Column1]],4),";",ARD_SAFE_PROCESSED_20220608[[#This Row],[Column11]])</f>
        <v>477290******0775;74357045295009792500625</v>
      </c>
      <c r="AD226" t="str">
        <f>CLEAN(ARD_SAFE_PROCESSED_20220608[[#This Row],[Column1]])</f>
        <v>4772900001350775</v>
      </c>
      <c r="AE226" t="str">
        <f>CLEAN(ARD_SAFE_PROCESSED_20220608[[#This Row],[Column2]])</f>
        <v>263357</v>
      </c>
      <c r="AF226" t="str">
        <f>CLEAN(ARD_SAFE_PROCESSED_20220608[[#This Row],[Column3]])</f>
        <v>2637006</v>
      </c>
      <c r="AG226" t="str">
        <f>CLEAN(ARD_SAFE_PROCESSED_20220608[[#This Row],[Column4]])</f>
        <v>PL</v>
      </c>
      <c r="AH226" t="str">
        <f>CLEAN(ARD_SAFE_PROCESSED_20220608[[#This Row],[Column5]])</f>
        <v>20251022</v>
      </c>
      <c r="AI226" t="str">
        <f>CLEAN(ARD_SAFE_PROCESSED_20220608[[#This Row],[Column6]])</f>
        <v>604</v>
      </c>
      <c r="AJ226" t="str">
        <f>CLEAN(ARD_SAFE_PROCESSED_20220608[[#This Row],[Column7]])</f>
        <v>76</v>
      </c>
      <c r="AK226" t="str">
        <f>CLEAN(ARD_SAFE_PROCESSED_20220608[[#This Row],[Column8]])</f>
        <v xml:space="preserve">PE137 BCS MEGAPLAZA           </v>
      </c>
      <c r="AL226" t="str">
        <f>CLEAN(ARD_SAFE_PROCESSED_20220608[[#This Row],[Column9]])</f>
        <v>20251022</v>
      </c>
      <c r="AM226" t="str">
        <f>CLEAN(ARD_SAFE_PROCESSED_20220608[[#This Row],[Column10]])</f>
        <v xml:space="preserve">'                       </v>
      </c>
      <c r="AN226" t="s">
        <v>8295</v>
      </c>
      <c r="AO226" t="str">
        <f>CLEAN(ARD_SAFE_PROCESSED_20220608[[#This Row],[Column12]])</f>
        <v>7256</v>
      </c>
      <c r="AP226" t="str">
        <f>CLEAN(ARD_SAFE_PROCESSED_20220608[[#This Row],[Column13]])</f>
        <v xml:space="preserve">   </v>
      </c>
      <c r="AQ226" t="str">
        <f>CLEAN(ARD_SAFE_PROCESSED_20220608[[#This Row],[Column14]])</f>
        <v xml:space="preserve">PS0003    </v>
      </c>
      <c r="AR226" t="str">
        <f>CLEAN(ARD_SAFE_PROCESSED_20220608[[#This Row],[Column15]])</f>
        <v xml:space="preserve">POS CONTACTLESS CHIP                              </v>
      </c>
      <c r="AS226" t="str">
        <f>CLEAN(ARD_SAFE_PROCESSED_20220608[[#This Row],[Column16]])</f>
        <v xml:space="preserve">               </v>
      </c>
      <c r="AT226" t="str">
        <f>CLEAN(ARD_SAFE_PROCESSED_20220608[[#This Row],[Column17]])</f>
        <v>181.00</v>
      </c>
      <c r="AU226" t="str">
        <f>CLEAN(ARD_SAFE_PROCESSED_20220608[[#This Row],[Column18]])</f>
        <v xml:space="preserve">' </v>
      </c>
      <c r="AV226" t="str">
        <f>CLEAN(ARD_SAFE_PROCESSED_20220608[[#This Row],[Column19]])</f>
        <v xml:space="preserve">          </v>
      </c>
      <c r="AW226" t="str">
        <f>CLEAN(ARD_SAFE_PROCESSED_20220608[[#This Row],[Column20]])</f>
        <v>20251022</v>
      </c>
      <c r="AX226" t="str">
        <f>CLEAN(ARD_SAFE_PROCESSED_20220608[[#This Row],[Column21]])</f>
        <v>202627</v>
      </c>
      <c r="AY226" t="str">
        <f>LEFT(ARD_SAFE_PROCESSED_20220608[[#This Row],[Column1]],6)</f>
        <v>477290</v>
      </c>
      <c r="AZ226" t="str">
        <f>RIGHT(ARD_SAFE_PROCESSED_20220608[[#This Row],[Column1]],4)</f>
        <v>0775</v>
      </c>
      <c r="BA226" s="2">
        <f t="shared" si="32"/>
        <v>45994</v>
      </c>
      <c r="BB226">
        <f t="shared" si="33"/>
        <v>53.46</v>
      </c>
      <c r="BC226">
        <f t="shared" si="34"/>
        <v>181</v>
      </c>
      <c r="BD226" t="str">
        <f t="shared" si="35"/>
        <v>0</v>
      </c>
      <c r="BE226" t="str">
        <f t="shared" si="36"/>
        <v>F:TC40</v>
      </c>
    </row>
    <row r="227" spans="1:57" hidden="1" x14ac:dyDescent="0.3">
      <c r="A227" t="s">
        <v>3675</v>
      </c>
      <c r="B227" t="s">
        <v>3683</v>
      </c>
      <c r="C227" t="s">
        <v>3677</v>
      </c>
      <c r="D227" t="s">
        <v>64</v>
      </c>
      <c r="E227" t="s">
        <v>410</v>
      </c>
      <c r="F227" t="s">
        <v>28</v>
      </c>
      <c r="G227" t="s">
        <v>29</v>
      </c>
      <c r="H227" t="s">
        <v>3678</v>
      </c>
      <c r="I227" t="s">
        <v>410</v>
      </c>
      <c r="J227" t="s">
        <v>21</v>
      </c>
      <c r="K227" t="s">
        <v>3684</v>
      </c>
      <c r="L227" t="s">
        <v>3685</v>
      </c>
      <c r="M227" t="s">
        <v>65</v>
      </c>
      <c r="N227" t="s">
        <v>3681</v>
      </c>
      <c r="O227" t="s">
        <v>66</v>
      </c>
      <c r="P227" t="s">
        <v>22</v>
      </c>
      <c r="Q227" t="s">
        <v>210</v>
      </c>
      <c r="R227" t="s">
        <v>23</v>
      </c>
      <c r="S227" t="s">
        <v>24</v>
      </c>
      <c r="T227" t="s">
        <v>410</v>
      </c>
      <c r="U227" t="s">
        <v>3686</v>
      </c>
      <c r="W227" t="s">
        <v>3662</v>
      </c>
      <c r="X227" t="s">
        <v>28</v>
      </c>
      <c r="Y227" t="e">
        <f>VLOOKUP(W227,ARD_SAFE_PROCESSED_20220608[[#This Row],[Column11]],1,FALSE)</f>
        <v>#N/A</v>
      </c>
      <c r="AB227" t="str">
        <f>CONCATENATE(LEFT(ARD_SAFE_PROCESSED_20220608[[#This Row],[Column1]],6),"******",RIGHT(ARD_SAFE_PROCESSED_20220608[[#This Row],[Column1]],4),";",ARD_SAFE_PROCESSED_20220608[[#This Row],[Column11]])</f>
        <v>421355******5124;74357045296001754500072</v>
      </c>
      <c r="AD227" t="str">
        <f>CLEAN(ARD_SAFE_PROCESSED_20220608[[#This Row],[Column1]])</f>
        <v>4213550194475124</v>
      </c>
      <c r="AE227" t="str">
        <f>CLEAN(ARD_SAFE_PROCESSED_20220608[[#This Row],[Column2]])</f>
        <v>009114</v>
      </c>
      <c r="AF227" t="str">
        <f>CLEAN(ARD_SAFE_PROCESSED_20220608[[#This Row],[Column3]])</f>
        <v>5879353</v>
      </c>
      <c r="AG227" t="str">
        <f>CLEAN(ARD_SAFE_PROCESSED_20220608[[#This Row],[Column4]])</f>
        <v>PL</v>
      </c>
      <c r="AH227" t="str">
        <f>CLEAN(ARD_SAFE_PROCESSED_20220608[[#This Row],[Column5]])</f>
        <v>20251023</v>
      </c>
      <c r="AI227" t="str">
        <f>CLEAN(ARD_SAFE_PROCESSED_20220608[[#This Row],[Column6]])</f>
        <v>604</v>
      </c>
      <c r="AJ227" t="str">
        <f>CLEAN(ARD_SAFE_PROCESSED_20220608[[#This Row],[Column7]])</f>
        <v>76</v>
      </c>
      <c r="AK227" t="str">
        <f>CLEAN(ARD_SAFE_PROCESSED_20220608[[#This Row],[Column8]])</f>
        <v xml:space="preserve">IZI*GABRIEL MODA URBANA       </v>
      </c>
      <c r="AL227" t="str">
        <f>CLEAN(ARD_SAFE_PROCESSED_20220608[[#This Row],[Column9]])</f>
        <v>20251023</v>
      </c>
      <c r="AM227" t="str">
        <f>CLEAN(ARD_SAFE_PROCESSED_20220608[[#This Row],[Column10]])</f>
        <v xml:space="preserve">'                       </v>
      </c>
      <c r="AN227" t="s">
        <v>3684</v>
      </c>
      <c r="AO227" t="str">
        <f>CLEAN(ARD_SAFE_PROCESSED_20220608[[#This Row],[Column12]])</f>
        <v>3316278</v>
      </c>
      <c r="AP227" t="str">
        <f>CLEAN(ARD_SAFE_PROCESSED_20220608[[#This Row],[Column13]])</f>
        <v xml:space="preserve">   </v>
      </c>
      <c r="AQ227" t="str">
        <f>CLEAN(ARD_SAFE_PROCESSED_20220608[[#This Row],[Column14]])</f>
        <v xml:space="preserve">T0371524  </v>
      </c>
      <c r="AR227" t="str">
        <f>CLEAN(ARD_SAFE_PROCESSED_20220608[[#This Row],[Column15]])</f>
        <v xml:space="preserve">POS CONTACTLESS CHIP                              </v>
      </c>
      <c r="AS227" t="str">
        <f>CLEAN(ARD_SAFE_PROCESSED_20220608[[#This Row],[Column16]])</f>
        <v xml:space="preserve">               </v>
      </c>
      <c r="AT227" t="str">
        <f>CLEAN(ARD_SAFE_PROCESSED_20220608[[#This Row],[Column17]])</f>
        <v>80.00</v>
      </c>
      <c r="AU227" t="str">
        <f>CLEAN(ARD_SAFE_PROCESSED_20220608[[#This Row],[Column18]])</f>
        <v xml:space="preserve">' </v>
      </c>
      <c r="AV227" t="str">
        <f>CLEAN(ARD_SAFE_PROCESSED_20220608[[#This Row],[Column19]])</f>
        <v xml:space="preserve">          </v>
      </c>
      <c r="AW227" t="str">
        <f>CLEAN(ARD_SAFE_PROCESSED_20220608[[#This Row],[Column20]])</f>
        <v>20251023</v>
      </c>
      <c r="AX227" t="str">
        <f>CLEAN(ARD_SAFE_PROCESSED_20220608[[#This Row],[Column21]])</f>
        <v>133723</v>
      </c>
      <c r="AY227" t="str">
        <f>LEFT(ARD_SAFE_PROCESSED_20220608[[#This Row],[Column1]],6)</f>
        <v>421355</v>
      </c>
      <c r="AZ227" t="str">
        <f>RIGHT(ARD_SAFE_PROCESSED_20220608[[#This Row],[Column1]],4)</f>
        <v>5124</v>
      </c>
      <c r="BA227" s="2">
        <f t="shared" si="32"/>
        <v>45993</v>
      </c>
      <c r="BB227">
        <f t="shared" si="33"/>
        <v>23.51</v>
      </c>
      <c r="BC227">
        <f t="shared" si="34"/>
        <v>80</v>
      </c>
      <c r="BD227" t="str">
        <f t="shared" si="35"/>
        <v>1</v>
      </c>
      <c r="BE227" t="str">
        <f t="shared" si="36"/>
        <v>F:TC40</v>
      </c>
    </row>
    <row r="228" spans="1:57" hidden="1" x14ac:dyDescent="0.3">
      <c r="A228" t="s">
        <v>3675</v>
      </c>
      <c r="B228" t="s">
        <v>3818</v>
      </c>
      <c r="C228" t="s">
        <v>3696</v>
      </c>
      <c r="D228" t="s">
        <v>64</v>
      </c>
      <c r="E228" t="s">
        <v>410</v>
      </c>
      <c r="F228" t="s">
        <v>28</v>
      </c>
      <c r="G228" t="s">
        <v>29</v>
      </c>
      <c r="H228" t="s">
        <v>3697</v>
      </c>
      <c r="I228" t="s">
        <v>410</v>
      </c>
      <c r="J228" t="s">
        <v>21</v>
      </c>
      <c r="K228" t="s">
        <v>3819</v>
      </c>
      <c r="L228" t="s">
        <v>3820</v>
      </c>
      <c r="M228" t="s">
        <v>65</v>
      </c>
      <c r="N228" t="s">
        <v>3700</v>
      </c>
      <c r="O228" t="s">
        <v>66</v>
      </c>
      <c r="P228" t="s">
        <v>22</v>
      </c>
      <c r="Q228" t="s">
        <v>130</v>
      </c>
      <c r="R228" t="s">
        <v>23</v>
      </c>
      <c r="S228" t="s">
        <v>24</v>
      </c>
      <c r="T228" t="s">
        <v>410</v>
      </c>
      <c r="U228" t="s">
        <v>3821</v>
      </c>
      <c r="W228" t="s">
        <v>3321</v>
      </c>
      <c r="X228" t="s">
        <v>28</v>
      </c>
      <c r="Y228" t="e">
        <f>VLOOKUP(W228,ARD_SAFE_PROCESSED_20220608[[#This Row],[Column11]],1,FALSE)</f>
        <v>#N/A</v>
      </c>
      <c r="AB228" t="str">
        <f>CONCATENATE(LEFT(ARD_SAFE_PROCESSED_20220608[[#This Row],[Column1]],6),"******",RIGHT(ARD_SAFE_PROCESSED_20220608[[#This Row],[Column1]],4),";",ARD_SAFE_PROCESSED_20220608[[#This Row],[Column11]])</f>
        <v>421355******5124;74357045296001754600088</v>
      </c>
      <c r="AD228" t="str">
        <f>CLEAN(ARD_SAFE_PROCESSED_20220608[[#This Row],[Column1]])</f>
        <v>4213550194475124</v>
      </c>
      <c r="AE228" t="str">
        <f>CLEAN(ARD_SAFE_PROCESSED_20220608[[#This Row],[Column2]])</f>
        <v>893369</v>
      </c>
      <c r="AF228" t="str">
        <f>CLEAN(ARD_SAFE_PROCESSED_20220608[[#This Row],[Column3]])</f>
        <v>5879368</v>
      </c>
      <c r="AG228" t="str">
        <f>CLEAN(ARD_SAFE_PROCESSED_20220608[[#This Row],[Column4]])</f>
        <v>PL</v>
      </c>
      <c r="AH228" t="str">
        <f>CLEAN(ARD_SAFE_PROCESSED_20220608[[#This Row],[Column5]])</f>
        <v>20251023</v>
      </c>
      <c r="AI228" t="str">
        <f>CLEAN(ARD_SAFE_PROCESSED_20220608[[#This Row],[Column6]])</f>
        <v>604</v>
      </c>
      <c r="AJ228" t="str">
        <f>CLEAN(ARD_SAFE_PROCESSED_20220608[[#This Row],[Column7]])</f>
        <v>76</v>
      </c>
      <c r="AK228" t="str">
        <f>CLEAN(ARD_SAFE_PROCESSED_20220608[[#This Row],[Column8]])</f>
        <v xml:space="preserve">IZI*GUSTAVO KIDS              </v>
      </c>
      <c r="AL228" t="str">
        <f>CLEAN(ARD_SAFE_PROCESSED_20220608[[#This Row],[Column9]])</f>
        <v>20251023</v>
      </c>
      <c r="AM228" t="str">
        <f>CLEAN(ARD_SAFE_PROCESSED_20220608[[#This Row],[Column10]])</f>
        <v xml:space="preserve">'                       </v>
      </c>
      <c r="AN228" t="s">
        <v>3819</v>
      </c>
      <c r="AO228" t="str">
        <f>CLEAN(ARD_SAFE_PROCESSED_20220608[[#This Row],[Column12]])</f>
        <v>320506</v>
      </c>
      <c r="AP228" t="str">
        <f>CLEAN(ARD_SAFE_PROCESSED_20220608[[#This Row],[Column13]])</f>
        <v xml:space="preserve">   </v>
      </c>
      <c r="AQ228" t="str">
        <f>CLEAN(ARD_SAFE_PROCESSED_20220608[[#This Row],[Column14]])</f>
        <v xml:space="preserve">T0371539  </v>
      </c>
      <c r="AR228" t="str">
        <f>CLEAN(ARD_SAFE_PROCESSED_20220608[[#This Row],[Column15]])</f>
        <v xml:space="preserve">POS CONTACTLESS CHIP                              </v>
      </c>
      <c r="AS228" t="str">
        <f>CLEAN(ARD_SAFE_PROCESSED_20220608[[#This Row],[Column16]])</f>
        <v xml:space="preserve">               </v>
      </c>
      <c r="AT228" t="str">
        <f>CLEAN(ARD_SAFE_PROCESSED_20220608[[#This Row],[Column17]])</f>
        <v>79.00</v>
      </c>
      <c r="AU228" t="str">
        <f>CLEAN(ARD_SAFE_PROCESSED_20220608[[#This Row],[Column18]])</f>
        <v xml:space="preserve">' </v>
      </c>
      <c r="AV228" t="str">
        <f>CLEAN(ARD_SAFE_PROCESSED_20220608[[#This Row],[Column19]])</f>
        <v xml:space="preserve">          </v>
      </c>
      <c r="AW228" t="str">
        <f>CLEAN(ARD_SAFE_PROCESSED_20220608[[#This Row],[Column20]])</f>
        <v>20251023</v>
      </c>
      <c r="AX228" t="str">
        <f>CLEAN(ARD_SAFE_PROCESSED_20220608[[#This Row],[Column21]])</f>
        <v>201906</v>
      </c>
      <c r="AY228" t="str">
        <f>LEFT(ARD_SAFE_PROCESSED_20220608[[#This Row],[Column1]],6)</f>
        <v>421355</v>
      </c>
      <c r="AZ228" t="str">
        <f>RIGHT(ARD_SAFE_PROCESSED_20220608[[#This Row],[Column1]],4)</f>
        <v>5124</v>
      </c>
      <c r="BA228" s="2">
        <f t="shared" si="32"/>
        <v>45993</v>
      </c>
      <c r="BB228">
        <f t="shared" si="33"/>
        <v>23.21</v>
      </c>
      <c r="BC228">
        <f t="shared" si="34"/>
        <v>79</v>
      </c>
      <c r="BD228" t="str">
        <f t="shared" si="35"/>
        <v>1</v>
      </c>
      <c r="BE228" t="str">
        <f t="shared" si="36"/>
        <v>F:TC40</v>
      </c>
    </row>
    <row r="229" spans="1:57" hidden="1" x14ac:dyDescent="0.3">
      <c r="A229" t="s">
        <v>7240</v>
      </c>
      <c r="B229" t="s">
        <v>7260</v>
      </c>
      <c r="C229" t="s">
        <v>7261</v>
      </c>
      <c r="D229" t="s">
        <v>64</v>
      </c>
      <c r="E229" t="s">
        <v>434</v>
      </c>
      <c r="F229" t="s">
        <v>28</v>
      </c>
      <c r="G229" t="s">
        <v>29</v>
      </c>
      <c r="H229" t="s">
        <v>7262</v>
      </c>
      <c r="I229" t="s">
        <v>398</v>
      </c>
      <c r="J229" t="s">
        <v>21</v>
      </c>
      <c r="K229" t="s">
        <v>7263</v>
      </c>
      <c r="L229" t="s">
        <v>7264</v>
      </c>
      <c r="M229" t="s">
        <v>65</v>
      </c>
      <c r="N229" t="s">
        <v>67</v>
      </c>
      <c r="O229" t="s">
        <v>66</v>
      </c>
      <c r="P229" t="s">
        <v>22</v>
      </c>
      <c r="Q229" t="s">
        <v>5179</v>
      </c>
      <c r="R229" t="s">
        <v>23</v>
      </c>
      <c r="S229" t="s">
        <v>24</v>
      </c>
      <c r="T229" t="s">
        <v>434</v>
      </c>
      <c r="U229" t="s">
        <v>7265</v>
      </c>
      <c r="W229" t="s">
        <v>3155</v>
      </c>
      <c r="X229" t="s">
        <v>28</v>
      </c>
      <c r="Y229" t="e">
        <f>VLOOKUP(W229,ARD_SAFE_PROCESSED_20220608[[#This Row],[Column11]],1,FALSE)</f>
        <v>#N/A</v>
      </c>
      <c r="AB229" t="str">
        <f>CONCATENATE(LEFT(ARD_SAFE_PROCESSED_20220608[[#This Row],[Column1]],6),"******",RIGHT(ARD_SAFE_PROCESSED_20220608[[#This Row],[Column1]],4),";",ARD_SAFE_PROCESSED_20220608[[#This Row],[Column11]])</f>
        <v>455788******2983;74357045297001801400085</v>
      </c>
      <c r="AD229" t="str">
        <f>CLEAN(ARD_SAFE_PROCESSED_20220608[[#This Row],[Column1]])</f>
        <v>4557881479502983</v>
      </c>
      <c r="AE229" t="str">
        <f>CLEAN(ARD_SAFE_PROCESSED_20220608[[#This Row],[Column2]])</f>
        <v>259204</v>
      </c>
      <c r="AF229" t="str">
        <f>CLEAN(ARD_SAFE_PROCESSED_20220608[[#This Row],[Column3]])</f>
        <v>1051069</v>
      </c>
      <c r="AG229" t="str">
        <f>CLEAN(ARD_SAFE_PROCESSED_20220608[[#This Row],[Column4]])</f>
        <v>PL</v>
      </c>
      <c r="AH229" t="str">
        <f>CLEAN(ARD_SAFE_PROCESSED_20220608[[#This Row],[Column5]])</f>
        <v>20251021</v>
      </c>
      <c r="AI229" t="str">
        <f>CLEAN(ARD_SAFE_PROCESSED_20220608[[#This Row],[Column6]])</f>
        <v>604</v>
      </c>
      <c r="AJ229" t="str">
        <f>CLEAN(ARD_SAFE_PROCESSED_20220608[[#This Row],[Column7]])</f>
        <v>76</v>
      </c>
      <c r="AK229" t="str">
        <f>CLEAN(ARD_SAFE_PROCESSED_20220608[[#This Row],[Column8]])</f>
        <v xml:space="preserve">KFC208 GAMA MODA PLAZA KIOSKO </v>
      </c>
      <c r="AL229" t="str">
        <f>CLEAN(ARD_SAFE_PROCESSED_20220608[[#This Row],[Column9]])</f>
        <v>20251024</v>
      </c>
      <c r="AM229" t="str">
        <f>CLEAN(ARD_SAFE_PROCESSED_20220608[[#This Row],[Column10]])</f>
        <v xml:space="preserve">'                       </v>
      </c>
      <c r="AN229" t="s">
        <v>7263</v>
      </c>
      <c r="AO229" t="str">
        <f>CLEAN(ARD_SAFE_PROCESSED_20220608[[#This Row],[Column12]])</f>
        <v>5250</v>
      </c>
      <c r="AP229" t="str">
        <f>CLEAN(ARD_SAFE_PROCESSED_20220608[[#This Row],[Column13]])</f>
        <v xml:space="preserve">   </v>
      </c>
      <c r="AQ229" t="str">
        <f>CLEAN(ARD_SAFE_PROCESSED_20220608[[#This Row],[Column14]])</f>
        <v xml:space="preserve">PS0001    </v>
      </c>
      <c r="AR229" t="str">
        <f>CLEAN(ARD_SAFE_PROCESSED_20220608[[#This Row],[Column15]])</f>
        <v xml:space="preserve">POS CONTACTLESS CHIP                              </v>
      </c>
      <c r="AS229" t="str">
        <f>CLEAN(ARD_SAFE_PROCESSED_20220608[[#This Row],[Column16]])</f>
        <v xml:space="preserve">               </v>
      </c>
      <c r="AT229" t="str">
        <f>CLEAN(ARD_SAFE_PROCESSED_20220608[[#This Row],[Column17]])</f>
        <v>55.80</v>
      </c>
      <c r="AU229" t="str">
        <f>CLEAN(ARD_SAFE_PROCESSED_20220608[[#This Row],[Column18]])</f>
        <v xml:space="preserve">' </v>
      </c>
      <c r="AV229" t="str">
        <f>CLEAN(ARD_SAFE_PROCESSED_20220608[[#This Row],[Column19]])</f>
        <v xml:space="preserve">          </v>
      </c>
      <c r="AW229" t="str">
        <f>CLEAN(ARD_SAFE_PROCESSED_20220608[[#This Row],[Column20]])</f>
        <v>20251021</v>
      </c>
      <c r="AX229" t="str">
        <f>CLEAN(ARD_SAFE_PROCESSED_20220608[[#This Row],[Column21]])</f>
        <v>151501</v>
      </c>
      <c r="AY229" t="str">
        <f>LEFT(ARD_SAFE_PROCESSED_20220608[[#This Row],[Column1]],6)</f>
        <v>455788</v>
      </c>
      <c r="AZ229" t="str">
        <f>RIGHT(ARD_SAFE_PROCESSED_20220608[[#This Row],[Column1]],4)</f>
        <v>2983</v>
      </c>
      <c r="BA229" s="2">
        <f t="shared" si="32"/>
        <v>45993</v>
      </c>
      <c r="BB229">
        <f t="shared" si="33"/>
        <v>16.55</v>
      </c>
      <c r="BC229">
        <f t="shared" si="34"/>
        <v>55.8</v>
      </c>
      <c r="BD229" t="str">
        <f t="shared" si="35"/>
        <v>0</v>
      </c>
      <c r="BE229" t="str">
        <f t="shared" si="36"/>
        <v>F:TC40</v>
      </c>
    </row>
    <row r="230" spans="1:57" hidden="1" x14ac:dyDescent="0.3">
      <c r="A230" t="s">
        <v>3675</v>
      </c>
      <c r="B230" t="s">
        <v>3794</v>
      </c>
      <c r="C230" t="s">
        <v>3696</v>
      </c>
      <c r="D230" t="s">
        <v>64</v>
      </c>
      <c r="E230" t="s">
        <v>398</v>
      </c>
      <c r="F230" t="s">
        <v>28</v>
      </c>
      <c r="G230" t="s">
        <v>29</v>
      </c>
      <c r="H230" t="s">
        <v>3697</v>
      </c>
      <c r="I230" t="s">
        <v>398</v>
      </c>
      <c r="J230" t="s">
        <v>21</v>
      </c>
      <c r="K230" t="s">
        <v>3795</v>
      </c>
      <c r="L230" t="s">
        <v>3796</v>
      </c>
      <c r="M230" t="s">
        <v>65</v>
      </c>
      <c r="N230" t="s">
        <v>3700</v>
      </c>
      <c r="O230" t="s">
        <v>66</v>
      </c>
      <c r="P230" t="s">
        <v>22</v>
      </c>
      <c r="Q230" t="s">
        <v>130</v>
      </c>
      <c r="R230" t="s">
        <v>23</v>
      </c>
      <c r="S230" t="s">
        <v>24</v>
      </c>
      <c r="T230" t="s">
        <v>398</v>
      </c>
      <c r="U230" t="s">
        <v>3797</v>
      </c>
      <c r="W230" t="s">
        <v>4988</v>
      </c>
      <c r="X230" t="s">
        <v>28</v>
      </c>
      <c r="Y230" t="e">
        <f>VLOOKUP(W230,ARD_SAFE_PROCESSED_20220608[[#This Row],[Column11]],1,FALSE)</f>
        <v>#N/A</v>
      </c>
      <c r="AB230" t="str">
        <f>CONCATENATE(LEFT(ARD_SAFE_PROCESSED_20220608[[#This Row],[Column1]],6),"******",RIGHT(ARD_SAFE_PROCESSED_20220608[[#This Row],[Column1]],4),";",ARD_SAFE_PROCESSED_20220608[[#This Row],[Column11]])</f>
        <v>421355******5124;74357045297002414200052</v>
      </c>
      <c r="AD230" t="str">
        <f>CLEAN(ARD_SAFE_PROCESSED_20220608[[#This Row],[Column1]])</f>
        <v>4213550194475124</v>
      </c>
      <c r="AE230" t="str">
        <f>CLEAN(ARD_SAFE_PROCESSED_20220608[[#This Row],[Column2]])</f>
        <v>747835</v>
      </c>
      <c r="AF230" t="str">
        <f>CLEAN(ARD_SAFE_PROCESSED_20220608[[#This Row],[Column3]])</f>
        <v>5879368</v>
      </c>
      <c r="AG230" t="str">
        <f>CLEAN(ARD_SAFE_PROCESSED_20220608[[#This Row],[Column4]])</f>
        <v>PL</v>
      </c>
      <c r="AH230" t="str">
        <f>CLEAN(ARD_SAFE_PROCESSED_20220608[[#This Row],[Column5]])</f>
        <v>20251024</v>
      </c>
      <c r="AI230" t="str">
        <f>CLEAN(ARD_SAFE_PROCESSED_20220608[[#This Row],[Column6]])</f>
        <v>604</v>
      </c>
      <c r="AJ230" t="str">
        <f>CLEAN(ARD_SAFE_PROCESSED_20220608[[#This Row],[Column7]])</f>
        <v>76</v>
      </c>
      <c r="AK230" t="str">
        <f>CLEAN(ARD_SAFE_PROCESSED_20220608[[#This Row],[Column8]])</f>
        <v xml:space="preserve">IZI*GUSTAVO KIDS              </v>
      </c>
      <c r="AL230" t="str">
        <f>CLEAN(ARD_SAFE_PROCESSED_20220608[[#This Row],[Column9]])</f>
        <v>20251024</v>
      </c>
      <c r="AM230" t="str">
        <f>CLEAN(ARD_SAFE_PROCESSED_20220608[[#This Row],[Column10]])</f>
        <v xml:space="preserve">'                       </v>
      </c>
      <c r="AN230" t="s">
        <v>3795</v>
      </c>
      <c r="AO230" t="str">
        <f>CLEAN(ARD_SAFE_PROCESSED_20220608[[#This Row],[Column12]])</f>
        <v>8322453</v>
      </c>
      <c r="AP230" t="str">
        <f>CLEAN(ARD_SAFE_PROCESSED_20220608[[#This Row],[Column13]])</f>
        <v xml:space="preserve">   </v>
      </c>
      <c r="AQ230" t="str">
        <f>CLEAN(ARD_SAFE_PROCESSED_20220608[[#This Row],[Column14]])</f>
        <v xml:space="preserve">T0371539  </v>
      </c>
      <c r="AR230" t="str">
        <f>CLEAN(ARD_SAFE_PROCESSED_20220608[[#This Row],[Column15]])</f>
        <v xml:space="preserve">POS CONTACTLESS CHIP                              </v>
      </c>
      <c r="AS230" t="str">
        <f>CLEAN(ARD_SAFE_PROCESSED_20220608[[#This Row],[Column16]])</f>
        <v xml:space="preserve">               </v>
      </c>
      <c r="AT230" t="str">
        <f>CLEAN(ARD_SAFE_PROCESSED_20220608[[#This Row],[Column17]])</f>
        <v>79.00</v>
      </c>
      <c r="AU230" t="str">
        <f>CLEAN(ARD_SAFE_PROCESSED_20220608[[#This Row],[Column18]])</f>
        <v xml:space="preserve">' </v>
      </c>
      <c r="AV230" t="str">
        <f>CLEAN(ARD_SAFE_PROCESSED_20220608[[#This Row],[Column19]])</f>
        <v xml:space="preserve">          </v>
      </c>
      <c r="AW230" t="str">
        <f>CLEAN(ARD_SAFE_PROCESSED_20220608[[#This Row],[Column20]])</f>
        <v>20251024</v>
      </c>
      <c r="AX230" t="str">
        <f>CLEAN(ARD_SAFE_PROCESSED_20220608[[#This Row],[Column21]])</f>
        <v>183927</v>
      </c>
      <c r="AY230" t="str">
        <f>LEFT(ARD_SAFE_PROCESSED_20220608[[#This Row],[Column1]],6)</f>
        <v>421355</v>
      </c>
      <c r="AZ230" t="str">
        <f>RIGHT(ARD_SAFE_PROCESSED_20220608[[#This Row],[Column1]],4)</f>
        <v>5124</v>
      </c>
      <c r="BA230" s="2">
        <f t="shared" si="32"/>
        <v>45993</v>
      </c>
      <c r="BB230">
        <f t="shared" si="33"/>
        <v>23.27</v>
      </c>
      <c r="BC230">
        <f t="shared" si="34"/>
        <v>79</v>
      </c>
      <c r="BD230" t="str">
        <f t="shared" si="35"/>
        <v>1</v>
      </c>
      <c r="BE230" t="str">
        <f t="shared" si="36"/>
        <v>F:TC40</v>
      </c>
    </row>
    <row r="231" spans="1:57" hidden="1" x14ac:dyDescent="0.3">
      <c r="A231" t="s">
        <v>3675</v>
      </c>
      <c r="B231" t="s">
        <v>3718</v>
      </c>
      <c r="C231" t="s">
        <v>3696</v>
      </c>
      <c r="D231" t="s">
        <v>64</v>
      </c>
      <c r="E231" t="s">
        <v>398</v>
      </c>
      <c r="F231" t="s">
        <v>28</v>
      </c>
      <c r="G231" t="s">
        <v>29</v>
      </c>
      <c r="H231" t="s">
        <v>3697</v>
      </c>
      <c r="I231" t="s">
        <v>398</v>
      </c>
      <c r="J231" t="s">
        <v>21</v>
      </c>
      <c r="K231" t="s">
        <v>3719</v>
      </c>
      <c r="L231" t="s">
        <v>3720</v>
      </c>
      <c r="M231" t="s">
        <v>65</v>
      </c>
      <c r="N231" t="s">
        <v>3700</v>
      </c>
      <c r="O231" t="s">
        <v>66</v>
      </c>
      <c r="P231" t="s">
        <v>22</v>
      </c>
      <c r="Q231" t="s">
        <v>210</v>
      </c>
      <c r="R231" t="s">
        <v>23</v>
      </c>
      <c r="S231" t="s">
        <v>24</v>
      </c>
      <c r="T231" t="s">
        <v>398</v>
      </c>
      <c r="U231" t="s">
        <v>3721</v>
      </c>
      <c r="W231" t="s">
        <v>5162</v>
      </c>
      <c r="X231" t="s">
        <v>28</v>
      </c>
      <c r="Y231" t="e">
        <f>VLOOKUP(W231,ARD_SAFE_PROCESSED_20220608[[#This Row],[Column11]],1,FALSE)</f>
        <v>#N/A</v>
      </c>
      <c r="AB231" t="str">
        <f>CONCATENATE(LEFT(ARD_SAFE_PROCESSED_20220608[[#This Row],[Column1]],6),"******",RIGHT(ARD_SAFE_PROCESSED_20220608[[#This Row],[Column1]],4),";",ARD_SAFE_PROCESSED_20220608[[#This Row],[Column11]])</f>
        <v>421355******5124;74357045297002414200060</v>
      </c>
      <c r="AD231" t="str">
        <f>CLEAN(ARD_SAFE_PROCESSED_20220608[[#This Row],[Column1]])</f>
        <v>4213550194475124</v>
      </c>
      <c r="AE231" t="str">
        <f>CLEAN(ARD_SAFE_PROCESSED_20220608[[#This Row],[Column2]])</f>
        <v>248644</v>
      </c>
      <c r="AF231" t="str">
        <f>CLEAN(ARD_SAFE_PROCESSED_20220608[[#This Row],[Column3]])</f>
        <v>5879368</v>
      </c>
      <c r="AG231" t="str">
        <f>CLEAN(ARD_SAFE_PROCESSED_20220608[[#This Row],[Column4]])</f>
        <v>PL</v>
      </c>
      <c r="AH231" t="str">
        <f>CLEAN(ARD_SAFE_PROCESSED_20220608[[#This Row],[Column5]])</f>
        <v>20251024</v>
      </c>
      <c r="AI231" t="str">
        <f>CLEAN(ARD_SAFE_PROCESSED_20220608[[#This Row],[Column6]])</f>
        <v>604</v>
      </c>
      <c r="AJ231" t="str">
        <f>CLEAN(ARD_SAFE_PROCESSED_20220608[[#This Row],[Column7]])</f>
        <v>76</v>
      </c>
      <c r="AK231" t="str">
        <f>CLEAN(ARD_SAFE_PROCESSED_20220608[[#This Row],[Column8]])</f>
        <v xml:space="preserve">IZI*GUSTAVO KIDS              </v>
      </c>
      <c r="AL231" t="str">
        <f>CLEAN(ARD_SAFE_PROCESSED_20220608[[#This Row],[Column9]])</f>
        <v>20251024</v>
      </c>
      <c r="AM231" t="str">
        <f>CLEAN(ARD_SAFE_PROCESSED_20220608[[#This Row],[Column10]])</f>
        <v xml:space="preserve">'                       </v>
      </c>
      <c r="AN231" t="s">
        <v>3719</v>
      </c>
      <c r="AO231" t="str">
        <f>CLEAN(ARD_SAFE_PROCESSED_20220608[[#This Row],[Column12]])</f>
        <v>4326267</v>
      </c>
      <c r="AP231" t="str">
        <f>CLEAN(ARD_SAFE_PROCESSED_20220608[[#This Row],[Column13]])</f>
        <v xml:space="preserve">   </v>
      </c>
      <c r="AQ231" t="str">
        <f>CLEAN(ARD_SAFE_PROCESSED_20220608[[#This Row],[Column14]])</f>
        <v xml:space="preserve">T0371539  </v>
      </c>
      <c r="AR231" t="str">
        <f>CLEAN(ARD_SAFE_PROCESSED_20220608[[#This Row],[Column15]])</f>
        <v xml:space="preserve">POS CONTACTLESS CHIP                              </v>
      </c>
      <c r="AS231" t="str">
        <f>CLEAN(ARD_SAFE_PROCESSED_20220608[[#This Row],[Column16]])</f>
        <v xml:space="preserve">               </v>
      </c>
      <c r="AT231" t="str">
        <f>CLEAN(ARD_SAFE_PROCESSED_20220608[[#This Row],[Column17]])</f>
        <v>80.00</v>
      </c>
      <c r="AU231" t="str">
        <f>CLEAN(ARD_SAFE_PROCESSED_20220608[[#This Row],[Column18]])</f>
        <v xml:space="preserve">' </v>
      </c>
      <c r="AV231" t="str">
        <f>CLEAN(ARD_SAFE_PROCESSED_20220608[[#This Row],[Column19]])</f>
        <v xml:space="preserve">          </v>
      </c>
      <c r="AW231" t="str">
        <f>CLEAN(ARD_SAFE_PROCESSED_20220608[[#This Row],[Column20]])</f>
        <v>20251024</v>
      </c>
      <c r="AX231" t="str">
        <f>CLEAN(ARD_SAFE_PROCESSED_20220608[[#This Row],[Column21]])</f>
        <v>141355</v>
      </c>
      <c r="AY231" t="str">
        <f>LEFT(ARD_SAFE_PROCESSED_20220608[[#This Row],[Column1]],6)</f>
        <v>421355</v>
      </c>
      <c r="AZ231" t="str">
        <f>RIGHT(ARD_SAFE_PROCESSED_20220608[[#This Row],[Column1]],4)</f>
        <v>5124</v>
      </c>
      <c r="BA231" s="2">
        <f t="shared" si="32"/>
        <v>45993</v>
      </c>
      <c r="BB231">
        <f t="shared" si="33"/>
        <v>23.57</v>
      </c>
      <c r="BC231">
        <f t="shared" si="34"/>
        <v>80</v>
      </c>
      <c r="BD231" t="str">
        <f t="shared" si="35"/>
        <v>1</v>
      </c>
      <c r="BE231" t="str">
        <f t="shared" si="36"/>
        <v>F:TC40</v>
      </c>
    </row>
    <row r="232" spans="1:57" hidden="1" x14ac:dyDescent="0.3">
      <c r="A232" t="s">
        <v>3160</v>
      </c>
      <c r="B232" t="s">
        <v>3161</v>
      </c>
      <c r="C232" t="s">
        <v>78</v>
      </c>
      <c r="D232" t="s">
        <v>25</v>
      </c>
      <c r="E232" t="s">
        <v>410</v>
      </c>
      <c r="F232" t="s">
        <v>28</v>
      </c>
      <c r="G232" t="s">
        <v>29</v>
      </c>
      <c r="H232" t="s">
        <v>79</v>
      </c>
      <c r="I232" t="s">
        <v>398</v>
      </c>
      <c r="J232" t="s">
        <v>21</v>
      </c>
      <c r="K232" t="s">
        <v>3162</v>
      </c>
      <c r="L232" t="s">
        <v>3163</v>
      </c>
      <c r="M232" t="s">
        <v>65</v>
      </c>
      <c r="N232" t="s">
        <v>26</v>
      </c>
      <c r="O232" t="s">
        <v>27</v>
      </c>
      <c r="P232" t="s">
        <v>3164</v>
      </c>
      <c r="Q232" t="s">
        <v>3165</v>
      </c>
      <c r="R232" t="s">
        <v>23</v>
      </c>
      <c r="S232" t="s">
        <v>24</v>
      </c>
      <c r="T232" t="s">
        <v>410</v>
      </c>
      <c r="U232" t="s">
        <v>3166</v>
      </c>
      <c r="W232" t="s">
        <v>5170</v>
      </c>
      <c r="X232" t="s">
        <v>28</v>
      </c>
      <c r="Y232" t="e">
        <f>VLOOKUP(W232,ARD_SAFE_PROCESSED_20220608[[#This Row],[Column11]],1,FALSE)</f>
        <v>#N/A</v>
      </c>
      <c r="AB232" t="str">
        <f>CONCATENATE(LEFT(ARD_SAFE_PROCESSED_20220608[[#This Row],[Column1]],6),"******",RIGHT(ARD_SAFE_PROCESSED_20220608[[#This Row],[Column1]],4),";",ARD_SAFE_PROCESSED_20220608[[#This Row],[Column11]])</f>
        <v>421355******4651;74357045297008722826454</v>
      </c>
      <c r="AD232" t="str">
        <f>CLEAN(ARD_SAFE_PROCESSED_20220608[[#This Row],[Column1]])</f>
        <v>4213550144754651</v>
      </c>
      <c r="AE232" t="str">
        <f>CLEAN(ARD_SAFE_PROCESSED_20220608[[#This Row],[Column2]])</f>
        <v>423564</v>
      </c>
      <c r="AF232" t="str">
        <f>CLEAN(ARD_SAFE_PROCESSED_20220608[[#This Row],[Column3]])</f>
        <v>4018919</v>
      </c>
      <c r="AG232" t="str">
        <f>CLEAN(ARD_SAFE_PROCESSED_20220608[[#This Row],[Column4]])</f>
        <v>EC</v>
      </c>
      <c r="AH232" t="str">
        <f>CLEAN(ARD_SAFE_PROCESSED_20220608[[#This Row],[Column5]])</f>
        <v>20251023</v>
      </c>
      <c r="AI232" t="str">
        <f>CLEAN(ARD_SAFE_PROCESSED_20220608[[#This Row],[Column6]])</f>
        <v>604</v>
      </c>
      <c r="AJ232" t="str">
        <f>CLEAN(ARD_SAFE_PROCESSED_20220608[[#This Row],[Column7]])</f>
        <v>76</v>
      </c>
      <c r="AK232" t="str">
        <f>CLEAN(ARD_SAFE_PROCESSED_20220608[[#This Row],[Column8]])</f>
        <v xml:space="preserve">PYU*UBER                      </v>
      </c>
      <c r="AL232" t="str">
        <f>CLEAN(ARD_SAFE_PROCESSED_20220608[[#This Row],[Column9]])</f>
        <v>20251024</v>
      </c>
      <c r="AM232" t="str">
        <f>CLEAN(ARD_SAFE_PROCESSED_20220608[[#This Row],[Column10]])</f>
        <v xml:space="preserve">'                       </v>
      </c>
      <c r="AN232" t="s">
        <v>3162</v>
      </c>
      <c r="AO232" t="str">
        <f>CLEAN(ARD_SAFE_PROCESSED_20220608[[#This Row],[Column12]])</f>
        <v>3077602</v>
      </c>
      <c r="AP232" t="str">
        <f>CLEAN(ARD_SAFE_PROCESSED_20220608[[#This Row],[Column13]])</f>
        <v xml:space="preserve">   </v>
      </c>
      <c r="AQ232" t="str">
        <f>CLEAN(ARD_SAFE_PROCESSED_20220608[[#This Row],[Column14]])</f>
        <v xml:space="preserve">PV000000  </v>
      </c>
      <c r="AR232" t="str">
        <f>CLEAN(ARD_SAFE_PROCESSED_20220608[[#This Row],[Column15]])</f>
        <v xml:space="preserve">E-COMMERCE                                        </v>
      </c>
      <c r="AS232" t="str">
        <f>CLEAN(ARD_SAFE_PROCESSED_20220608[[#This Row],[Column16]])</f>
        <v>10416259540719c</v>
      </c>
      <c r="AT232" t="str">
        <f>CLEAN(ARD_SAFE_PROCESSED_20220608[[#This Row],[Column17]])</f>
        <v>6.80</v>
      </c>
      <c r="AU232" t="str">
        <f>CLEAN(ARD_SAFE_PROCESSED_20220608[[#This Row],[Column18]])</f>
        <v xml:space="preserve">' </v>
      </c>
      <c r="AV232" t="str">
        <f>CLEAN(ARD_SAFE_PROCESSED_20220608[[#This Row],[Column19]])</f>
        <v xml:space="preserve">          </v>
      </c>
      <c r="AW232" t="str">
        <f>CLEAN(ARD_SAFE_PROCESSED_20220608[[#This Row],[Column20]])</f>
        <v>20251023</v>
      </c>
      <c r="AX232" t="str">
        <f>CLEAN(ARD_SAFE_PROCESSED_20220608[[#This Row],[Column21]])</f>
        <v>224146</v>
      </c>
      <c r="AY232" t="str">
        <f>LEFT(ARD_SAFE_PROCESSED_20220608[[#This Row],[Column1]],6)</f>
        <v>421355</v>
      </c>
      <c r="AZ232" t="str">
        <f>RIGHT(ARD_SAFE_PROCESSED_20220608[[#This Row],[Column1]],4)</f>
        <v>4651</v>
      </c>
      <c r="BA232" s="2">
        <f t="shared" si="32"/>
        <v>45994</v>
      </c>
      <c r="BB232">
        <f t="shared" si="33"/>
        <v>2</v>
      </c>
      <c r="BC232">
        <f t="shared" si="34"/>
        <v>6.8</v>
      </c>
      <c r="BD232" t="str">
        <f t="shared" si="35"/>
        <v>6</v>
      </c>
      <c r="BE232" t="str">
        <f t="shared" si="36"/>
        <v>F:TC40</v>
      </c>
    </row>
    <row r="233" spans="1:57" hidden="1" x14ac:dyDescent="0.3">
      <c r="A233" t="s">
        <v>8531</v>
      </c>
      <c r="B233" t="s">
        <v>8543</v>
      </c>
      <c r="C233" t="s">
        <v>78</v>
      </c>
      <c r="D233" t="s">
        <v>25</v>
      </c>
      <c r="E233" t="s">
        <v>398</v>
      </c>
      <c r="F233" t="s">
        <v>28</v>
      </c>
      <c r="G233" t="s">
        <v>29</v>
      </c>
      <c r="H233" t="s">
        <v>79</v>
      </c>
      <c r="I233" t="s">
        <v>398</v>
      </c>
      <c r="J233" t="s">
        <v>21</v>
      </c>
      <c r="K233" t="s">
        <v>8544</v>
      </c>
      <c r="L233" t="s">
        <v>8545</v>
      </c>
      <c r="M233" t="s">
        <v>65</v>
      </c>
      <c r="N233" t="s">
        <v>26</v>
      </c>
      <c r="O233" t="s">
        <v>27</v>
      </c>
      <c r="P233" t="s">
        <v>8546</v>
      </c>
      <c r="Q233" t="s">
        <v>346</v>
      </c>
      <c r="R233" t="s">
        <v>23</v>
      </c>
      <c r="S233" t="s">
        <v>24</v>
      </c>
      <c r="T233" t="s">
        <v>398</v>
      </c>
      <c r="U233" t="s">
        <v>8547</v>
      </c>
      <c r="W233" t="s">
        <v>5166</v>
      </c>
      <c r="X233" t="s">
        <v>28</v>
      </c>
      <c r="Y233" t="e">
        <f>VLOOKUP(W233,ARD_SAFE_PROCESSED_20220608[[#This Row],[Column11]],1,FALSE)</f>
        <v>#N/A</v>
      </c>
      <c r="AB233" t="str">
        <f>CONCATENATE(LEFT(ARD_SAFE_PROCESSED_20220608[[#This Row],[Column1]],6),"******",RIGHT(ARD_SAFE_PROCESSED_20220608[[#This Row],[Column1]],4),";",ARD_SAFE_PROCESSED_20220608[[#This Row],[Column11]])</f>
        <v>491337******5021;74357045297008723651158</v>
      </c>
      <c r="AD233" t="str">
        <f>CLEAN(ARD_SAFE_PROCESSED_20220608[[#This Row],[Column1]])</f>
        <v>4913370724045021</v>
      </c>
      <c r="AE233" t="str">
        <f>CLEAN(ARD_SAFE_PROCESSED_20220608[[#This Row],[Column2]])</f>
        <v>164152</v>
      </c>
      <c r="AF233" t="str">
        <f>CLEAN(ARD_SAFE_PROCESSED_20220608[[#This Row],[Column3]])</f>
        <v>4018919</v>
      </c>
      <c r="AG233" t="str">
        <f>CLEAN(ARD_SAFE_PROCESSED_20220608[[#This Row],[Column4]])</f>
        <v>EC</v>
      </c>
      <c r="AH233" t="str">
        <f>CLEAN(ARD_SAFE_PROCESSED_20220608[[#This Row],[Column5]])</f>
        <v>20251024</v>
      </c>
      <c r="AI233" t="str">
        <f>CLEAN(ARD_SAFE_PROCESSED_20220608[[#This Row],[Column6]])</f>
        <v>604</v>
      </c>
      <c r="AJ233" t="str">
        <f>CLEAN(ARD_SAFE_PROCESSED_20220608[[#This Row],[Column7]])</f>
        <v>76</v>
      </c>
      <c r="AK233" t="str">
        <f>CLEAN(ARD_SAFE_PROCESSED_20220608[[#This Row],[Column8]])</f>
        <v xml:space="preserve">PYU*UBER                      </v>
      </c>
      <c r="AL233" t="str">
        <f>CLEAN(ARD_SAFE_PROCESSED_20220608[[#This Row],[Column9]])</f>
        <v>20251024</v>
      </c>
      <c r="AM233" t="str">
        <f>CLEAN(ARD_SAFE_PROCESSED_20220608[[#This Row],[Column10]])</f>
        <v xml:space="preserve">'                       </v>
      </c>
      <c r="AN233" t="s">
        <v>8544</v>
      </c>
      <c r="AO233" t="str">
        <f>CLEAN(ARD_SAFE_PROCESSED_20220608[[#This Row],[Column12]])</f>
        <v>4368348</v>
      </c>
      <c r="AP233" t="str">
        <f>CLEAN(ARD_SAFE_PROCESSED_20220608[[#This Row],[Column13]])</f>
        <v xml:space="preserve">   </v>
      </c>
      <c r="AQ233" t="str">
        <f>CLEAN(ARD_SAFE_PROCESSED_20220608[[#This Row],[Column14]])</f>
        <v xml:space="preserve">PV000000  </v>
      </c>
      <c r="AR233" t="str">
        <f>CLEAN(ARD_SAFE_PROCESSED_20220608[[#This Row],[Column15]])</f>
        <v xml:space="preserve">E-COMMERCE                                        </v>
      </c>
      <c r="AS233" t="str">
        <f>CLEAN(ARD_SAFE_PROCESSED_20220608[[#This Row],[Column16]])</f>
        <v>104163865808c5b</v>
      </c>
      <c r="AT233" t="str">
        <f>CLEAN(ARD_SAFE_PROCESSED_20220608[[#This Row],[Column17]])</f>
        <v>20.50</v>
      </c>
      <c r="AU233" t="str">
        <f>CLEAN(ARD_SAFE_PROCESSED_20220608[[#This Row],[Column18]])</f>
        <v xml:space="preserve">' </v>
      </c>
      <c r="AV233" t="str">
        <f>CLEAN(ARD_SAFE_PROCESSED_20220608[[#This Row],[Column19]])</f>
        <v xml:space="preserve">          </v>
      </c>
      <c r="AW233" t="str">
        <f>CLEAN(ARD_SAFE_PROCESSED_20220608[[#This Row],[Column20]])</f>
        <v>20251024</v>
      </c>
      <c r="AX233" t="str">
        <f>CLEAN(ARD_SAFE_PROCESSED_20220608[[#This Row],[Column21]])</f>
        <v>151635</v>
      </c>
      <c r="AY233" t="str">
        <f>LEFT(ARD_SAFE_PROCESSED_20220608[[#This Row],[Column1]],6)</f>
        <v>491337</v>
      </c>
      <c r="AZ233" t="str">
        <f>RIGHT(ARD_SAFE_PROCESSED_20220608[[#This Row],[Column1]],4)</f>
        <v>5021</v>
      </c>
      <c r="BA233" s="2">
        <f t="shared" ref="BA233:BA296" si="37">VLOOKUP(AB233,x,6,FALSE)</f>
        <v>45994</v>
      </c>
      <c r="BB233">
        <f t="shared" ref="BB233:BB296" si="38">VLOOKUP(AB233,x,2,FALSE)</f>
        <v>6.04</v>
      </c>
      <c r="BC233">
        <f t="shared" ref="BC233:BC296" si="39">VLOOKUP(AB233,x,3,FALSE)</f>
        <v>20.5</v>
      </c>
      <c r="BD233" t="str">
        <f t="shared" ref="BD233:BD296" si="40">VLOOKUP(AB233,x,4,FALSE)</f>
        <v>6</v>
      </c>
      <c r="BE233" t="str">
        <f t="shared" ref="BE233:BE296" si="41">VLOOKUP(AB233,x,5,FALSE)</f>
        <v>F:TC40</v>
      </c>
    </row>
    <row r="234" spans="1:57" hidden="1" x14ac:dyDescent="0.3">
      <c r="A234" t="s">
        <v>8531</v>
      </c>
      <c r="B234" t="s">
        <v>8558</v>
      </c>
      <c r="C234" t="s">
        <v>78</v>
      </c>
      <c r="D234" t="s">
        <v>25</v>
      </c>
      <c r="E234" t="s">
        <v>398</v>
      </c>
      <c r="F234" t="s">
        <v>28</v>
      </c>
      <c r="G234" t="s">
        <v>29</v>
      </c>
      <c r="H234" t="s">
        <v>79</v>
      </c>
      <c r="I234" t="s">
        <v>398</v>
      </c>
      <c r="J234" t="s">
        <v>21</v>
      </c>
      <c r="K234" t="s">
        <v>8559</v>
      </c>
      <c r="L234" t="s">
        <v>8560</v>
      </c>
      <c r="M234" t="s">
        <v>65</v>
      </c>
      <c r="N234" t="s">
        <v>26</v>
      </c>
      <c r="O234" t="s">
        <v>27</v>
      </c>
      <c r="P234" t="s">
        <v>8561</v>
      </c>
      <c r="Q234" t="s">
        <v>5542</v>
      </c>
      <c r="R234" t="s">
        <v>23</v>
      </c>
      <c r="S234" t="s">
        <v>24</v>
      </c>
      <c r="T234" t="s">
        <v>398</v>
      </c>
      <c r="U234" t="s">
        <v>8562</v>
      </c>
      <c r="W234" t="s">
        <v>10904</v>
      </c>
      <c r="X234" t="s">
        <v>28</v>
      </c>
      <c r="Y234" t="e">
        <f>VLOOKUP(W234,ARD_SAFE_PROCESSED_20220608[[#This Row],[Column11]],1,FALSE)</f>
        <v>#N/A</v>
      </c>
      <c r="AB234" t="str">
        <f>CONCATENATE(LEFT(ARD_SAFE_PROCESSED_20220608[[#This Row],[Column1]],6),"******",RIGHT(ARD_SAFE_PROCESSED_20220608[[#This Row],[Column1]],4),";",ARD_SAFE_PROCESSED_20220608[[#This Row],[Column11]])</f>
        <v>491337******5021;74357045297008723671875</v>
      </c>
      <c r="AD234" t="str">
        <f>CLEAN(ARD_SAFE_PROCESSED_20220608[[#This Row],[Column1]])</f>
        <v>4913370724045021</v>
      </c>
      <c r="AE234" t="str">
        <f>CLEAN(ARD_SAFE_PROCESSED_20220608[[#This Row],[Column2]])</f>
        <v>322952</v>
      </c>
      <c r="AF234" t="str">
        <f>CLEAN(ARD_SAFE_PROCESSED_20220608[[#This Row],[Column3]])</f>
        <v>4018919</v>
      </c>
      <c r="AG234" t="str">
        <f>CLEAN(ARD_SAFE_PROCESSED_20220608[[#This Row],[Column4]])</f>
        <v>EC</v>
      </c>
      <c r="AH234" t="str">
        <f>CLEAN(ARD_SAFE_PROCESSED_20220608[[#This Row],[Column5]])</f>
        <v>20251024</v>
      </c>
      <c r="AI234" t="str">
        <f>CLEAN(ARD_SAFE_PROCESSED_20220608[[#This Row],[Column6]])</f>
        <v>604</v>
      </c>
      <c r="AJ234" t="str">
        <f>CLEAN(ARD_SAFE_PROCESSED_20220608[[#This Row],[Column7]])</f>
        <v>76</v>
      </c>
      <c r="AK234" t="str">
        <f>CLEAN(ARD_SAFE_PROCESSED_20220608[[#This Row],[Column8]])</f>
        <v xml:space="preserve">PYU*UBER                      </v>
      </c>
      <c r="AL234" t="str">
        <f>CLEAN(ARD_SAFE_PROCESSED_20220608[[#This Row],[Column9]])</f>
        <v>20251024</v>
      </c>
      <c r="AM234" t="str">
        <f>CLEAN(ARD_SAFE_PROCESSED_20220608[[#This Row],[Column10]])</f>
        <v xml:space="preserve">'                       </v>
      </c>
      <c r="AN234" t="s">
        <v>8559</v>
      </c>
      <c r="AO234" t="str">
        <f>CLEAN(ARD_SAFE_PROCESSED_20220608[[#This Row],[Column12]])</f>
        <v>4323033</v>
      </c>
      <c r="AP234" t="str">
        <f>CLEAN(ARD_SAFE_PROCESSED_20220608[[#This Row],[Column13]])</f>
        <v xml:space="preserve">   </v>
      </c>
      <c r="AQ234" t="str">
        <f>CLEAN(ARD_SAFE_PROCESSED_20220608[[#This Row],[Column14]])</f>
        <v xml:space="preserve">PV000000  </v>
      </c>
      <c r="AR234" t="str">
        <f>CLEAN(ARD_SAFE_PROCESSED_20220608[[#This Row],[Column15]])</f>
        <v xml:space="preserve">E-COMMERCE                                        </v>
      </c>
      <c r="AS234" t="str">
        <f>CLEAN(ARD_SAFE_PROCESSED_20220608[[#This Row],[Column16]])</f>
        <v>104163661711128</v>
      </c>
      <c r="AT234" t="str">
        <f>CLEAN(ARD_SAFE_PROCESSED_20220608[[#This Row],[Column17]])</f>
        <v>21.50</v>
      </c>
      <c r="AU234" t="str">
        <f>CLEAN(ARD_SAFE_PROCESSED_20220608[[#This Row],[Column18]])</f>
        <v xml:space="preserve">' </v>
      </c>
      <c r="AV234" t="str">
        <f>CLEAN(ARD_SAFE_PROCESSED_20220608[[#This Row],[Column19]])</f>
        <v xml:space="preserve">          </v>
      </c>
      <c r="AW234" t="str">
        <f>CLEAN(ARD_SAFE_PROCESSED_20220608[[#This Row],[Column20]])</f>
        <v>20251024</v>
      </c>
      <c r="AX234" t="str">
        <f>CLEAN(ARD_SAFE_PROCESSED_20220608[[#This Row],[Column21]])</f>
        <v>133223</v>
      </c>
      <c r="AY234" t="str">
        <f>LEFT(ARD_SAFE_PROCESSED_20220608[[#This Row],[Column1]],6)</f>
        <v>491337</v>
      </c>
      <c r="AZ234" t="str">
        <f>RIGHT(ARD_SAFE_PROCESSED_20220608[[#This Row],[Column1]],4)</f>
        <v>5021</v>
      </c>
      <c r="BA234" s="2">
        <f t="shared" si="37"/>
        <v>45994</v>
      </c>
      <c r="BB234">
        <f t="shared" si="38"/>
        <v>6.33</v>
      </c>
      <c r="BC234">
        <f t="shared" si="39"/>
        <v>21.5</v>
      </c>
      <c r="BD234" t="str">
        <f t="shared" si="40"/>
        <v>6</v>
      </c>
      <c r="BE234" t="str">
        <f t="shared" si="41"/>
        <v>F:TC40</v>
      </c>
    </row>
    <row r="235" spans="1:57" hidden="1" x14ac:dyDescent="0.3">
      <c r="A235" t="s">
        <v>8531</v>
      </c>
      <c r="B235" t="s">
        <v>8573</v>
      </c>
      <c r="C235" t="s">
        <v>78</v>
      </c>
      <c r="D235" t="s">
        <v>25</v>
      </c>
      <c r="E235" t="s">
        <v>398</v>
      </c>
      <c r="F235" t="s">
        <v>28</v>
      </c>
      <c r="G235" t="s">
        <v>29</v>
      </c>
      <c r="H235" t="s">
        <v>79</v>
      </c>
      <c r="I235" t="s">
        <v>398</v>
      </c>
      <c r="J235" t="s">
        <v>21</v>
      </c>
      <c r="K235" t="s">
        <v>8574</v>
      </c>
      <c r="L235" t="s">
        <v>8575</v>
      </c>
      <c r="M235" t="s">
        <v>65</v>
      </c>
      <c r="N235" t="s">
        <v>26</v>
      </c>
      <c r="O235" t="s">
        <v>27</v>
      </c>
      <c r="P235" t="s">
        <v>8576</v>
      </c>
      <c r="Q235" t="s">
        <v>110</v>
      </c>
      <c r="R235" t="s">
        <v>23</v>
      </c>
      <c r="S235" t="s">
        <v>24</v>
      </c>
      <c r="T235" t="s">
        <v>398</v>
      </c>
      <c r="U235" t="s">
        <v>8577</v>
      </c>
      <c r="W235" t="s">
        <v>6137</v>
      </c>
      <c r="X235" t="s">
        <v>28</v>
      </c>
      <c r="Y235" t="e">
        <f>VLOOKUP(W235,ARD_SAFE_PROCESSED_20220608[[#This Row],[Column11]],1,FALSE)</f>
        <v>#N/A</v>
      </c>
      <c r="AB235" t="str">
        <f>CONCATENATE(LEFT(ARD_SAFE_PROCESSED_20220608[[#This Row],[Column1]],6),"******",RIGHT(ARD_SAFE_PROCESSED_20220608[[#This Row],[Column1]],4),";",ARD_SAFE_PROCESSED_20220608[[#This Row],[Column11]])</f>
        <v>491337******5021;74357045297008723863589</v>
      </c>
      <c r="AD235" t="str">
        <f>CLEAN(ARD_SAFE_PROCESSED_20220608[[#This Row],[Column1]])</f>
        <v>4913370724045021</v>
      </c>
      <c r="AE235" t="str">
        <f>CLEAN(ARD_SAFE_PROCESSED_20220608[[#This Row],[Column2]])</f>
        <v>562052</v>
      </c>
      <c r="AF235" t="str">
        <f>CLEAN(ARD_SAFE_PROCESSED_20220608[[#This Row],[Column3]])</f>
        <v>4018919</v>
      </c>
      <c r="AG235" t="str">
        <f>CLEAN(ARD_SAFE_PROCESSED_20220608[[#This Row],[Column4]])</f>
        <v>EC</v>
      </c>
      <c r="AH235" t="str">
        <f>CLEAN(ARD_SAFE_PROCESSED_20220608[[#This Row],[Column5]])</f>
        <v>20251024</v>
      </c>
      <c r="AI235" t="str">
        <f>CLEAN(ARD_SAFE_PROCESSED_20220608[[#This Row],[Column6]])</f>
        <v>604</v>
      </c>
      <c r="AJ235" t="str">
        <f>CLEAN(ARD_SAFE_PROCESSED_20220608[[#This Row],[Column7]])</f>
        <v>76</v>
      </c>
      <c r="AK235" t="str">
        <f>CLEAN(ARD_SAFE_PROCESSED_20220608[[#This Row],[Column8]])</f>
        <v xml:space="preserve">PYU*UBER                      </v>
      </c>
      <c r="AL235" t="str">
        <f>CLEAN(ARD_SAFE_PROCESSED_20220608[[#This Row],[Column9]])</f>
        <v>20251024</v>
      </c>
      <c r="AM235" t="str">
        <f>CLEAN(ARD_SAFE_PROCESSED_20220608[[#This Row],[Column10]])</f>
        <v xml:space="preserve">'                       </v>
      </c>
      <c r="AN235" t="s">
        <v>8574</v>
      </c>
      <c r="AO235" t="str">
        <f>CLEAN(ARD_SAFE_PROCESSED_20220608[[#This Row],[Column12]])</f>
        <v>4259331</v>
      </c>
      <c r="AP235" t="str">
        <f>CLEAN(ARD_SAFE_PROCESSED_20220608[[#This Row],[Column13]])</f>
        <v xml:space="preserve">   </v>
      </c>
      <c r="AQ235" t="str">
        <f>CLEAN(ARD_SAFE_PROCESSED_20220608[[#This Row],[Column14]])</f>
        <v xml:space="preserve">PV000000  </v>
      </c>
      <c r="AR235" t="str">
        <f>CLEAN(ARD_SAFE_PROCESSED_20220608[[#This Row],[Column15]])</f>
        <v xml:space="preserve">E-COMMERCE                                        </v>
      </c>
      <c r="AS235" t="str">
        <f>CLEAN(ARD_SAFE_PROCESSED_20220608[[#This Row],[Column16]])</f>
        <v>104163381109783</v>
      </c>
      <c r="AT235" t="str">
        <f>CLEAN(ARD_SAFE_PROCESSED_20220608[[#This Row],[Column17]])</f>
        <v>50.00</v>
      </c>
      <c r="AU235" t="str">
        <f>CLEAN(ARD_SAFE_PROCESSED_20220608[[#This Row],[Column18]])</f>
        <v xml:space="preserve">' </v>
      </c>
      <c r="AV235" t="str">
        <f>CLEAN(ARD_SAFE_PROCESSED_20220608[[#This Row],[Column19]])</f>
        <v xml:space="preserve">          </v>
      </c>
      <c r="AW235" t="str">
        <f>CLEAN(ARD_SAFE_PROCESSED_20220608[[#This Row],[Column20]])</f>
        <v>20251024</v>
      </c>
      <c r="AX235" t="str">
        <f>CLEAN(ARD_SAFE_PROCESSED_20220608[[#This Row],[Column21]])</f>
        <v>105614</v>
      </c>
      <c r="AY235" t="str">
        <f>LEFT(ARD_SAFE_PROCESSED_20220608[[#This Row],[Column1]],6)</f>
        <v>491337</v>
      </c>
      <c r="AZ235" t="str">
        <f>RIGHT(ARD_SAFE_PROCESSED_20220608[[#This Row],[Column1]],4)</f>
        <v>5021</v>
      </c>
      <c r="BA235" s="2">
        <f t="shared" si="37"/>
        <v>45994</v>
      </c>
      <c r="BB235">
        <f t="shared" si="38"/>
        <v>14.73</v>
      </c>
      <c r="BC235">
        <f t="shared" si="39"/>
        <v>50</v>
      </c>
      <c r="BD235" t="str">
        <f t="shared" si="40"/>
        <v>6</v>
      </c>
      <c r="BE235" t="str">
        <f t="shared" si="41"/>
        <v>F:TC40</v>
      </c>
    </row>
    <row r="236" spans="1:57" hidden="1" x14ac:dyDescent="0.3">
      <c r="A236" t="s">
        <v>6160</v>
      </c>
      <c r="B236" t="s">
        <v>6161</v>
      </c>
      <c r="C236" t="s">
        <v>290</v>
      </c>
      <c r="D236" t="s">
        <v>25</v>
      </c>
      <c r="E236" t="s">
        <v>398</v>
      </c>
      <c r="F236" t="s">
        <v>28</v>
      </c>
      <c r="G236" t="s">
        <v>29</v>
      </c>
      <c r="H236" t="s">
        <v>291</v>
      </c>
      <c r="I236" t="s">
        <v>398</v>
      </c>
      <c r="J236" t="s">
        <v>21</v>
      </c>
      <c r="K236" t="s">
        <v>6162</v>
      </c>
      <c r="L236" t="s">
        <v>6163</v>
      </c>
      <c r="M236" t="s">
        <v>65</v>
      </c>
      <c r="N236" t="s">
        <v>26</v>
      </c>
      <c r="O236" t="s">
        <v>27</v>
      </c>
      <c r="P236" t="s">
        <v>6164</v>
      </c>
      <c r="Q236" t="s">
        <v>152</v>
      </c>
      <c r="R236" t="s">
        <v>23</v>
      </c>
      <c r="S236" t="s">
        <v>24</v>
      </c>
      <c r="T236" t="s">
        <v>398</v>
      </c>
      <c r="U236" t="s">
        <v>6165</v>
      </c>
      <c r="W236" t="s">
        <v>6978</v>
      </c>
      <c r="X236" t="s">
        <v>28</v>
      </c>
      <c r="Y236" t="e">
        <f>VLOOKUP(W236,ARD_SAFE_PROCESSED_20220608[[#This Row],[Column11]],1,FALSE)</f>
        <v>#N/A</v>
      </c>
      <c r="AB236" t="str">
        <f>CONCATENATE(LEFT(ARD_SAFE_PROCESSED_20220608[[#This Row],[Column1]],6),"******",RIGHT(ARD_SAFE_PROCESSED_20220608[[#This Row],[Column1]],4),";",ARD_SAFE_PROCESSED_20220608[[#This Row],[Column11]])</f>
        <v>455513******4292;74357045297008748800558</v>
      </c>
      <c r="AD236" t="str">
        <f>CLEAN(ARD_SAFE_PROCESSED_20220608[[#This Row],[Column1]])</f>
        <v>4555133001814292</v>
      </c>
      <c r="AE236" t="str">
        <f>CLEAN(ARD_SAFE_PROCESSED_20220608[[#This Row],[Column2]])</f>
        <v>610584</v>
      </c>
      <c r="AF236" t="str">
        <f>CLEAN(ARD_SAFE_PROCESSED_20220608[[#This Row],[Column3]])</f>
        <v>4041493</v>
      </c>
      <c r="AG236" t="str">
        <f>CLEAN(ARD_SAFE_PROCESSED_20220608[[#This Row],[Column4]])</f>
        <v>EC</v>
      </c>
      <c r="AH236" t="str">
        <f>CLEAN(ARD_SAFE_PROCESSED_20220608[[#This Row],[Column5]])</f>
        <v>20251024</v>
      </c>
      <c r="AI236" t="str">
        <f>CLEAN(ARD_SAFE_PROCESSED_20220608[[#This Row],[Column6]])</f>
        <v>604</v>
      </c>
      <c r="AJ236" t="str">
        <f>CLEAN(ARD_SAFE_PROCESSED_20220608[[#This Row],[Column7]])</f>
        <v>76</v>
      </c>
      <c r="AK236" t="str">
        <f>CLEAN(ARD_SAFE_PROCESSED_20220608[[#This Row],[Column8]])</f>
        <v xml:space="preserve">ECM*CRUNCHYROLL               </v>
      </c>
      <c r="AL236" t="str">
        <f>CLEAN(ARD_SAFE_PROCESSED_20220608[[#This Row],[Column9]])</f>
        <v>20251024</v>
      </c>
      <c r="AM236" t="str">
        <f>CLEAN(ARD_SAFE_PROCESSED_20220608[[#This Row],[Column10]])</f>
        <v xml:space="preserve">'                       </v>
      </c>
      <c r="AN236" t="s">
        <v>6162</v>
      </c>
      <c r="AO236" t="str">
        <f>CLEAN(ARD_SAFE_PROCESSED_20220608[[#This Row],[Column12]])</f>
        <v>4188863</v>
      </c>
      <c r="AP236" t="str">
        <f>CLEAN(ARD_SAFE_PROCESSED_20220608[[#This Row],[Column13]])</f>
        <v xml:space="preserve">   </v>
      </c>
      <c r="AQ236" t="str">
        <f>CLEAN(ARD_SAFE_PROCESSED_20220608[[#This Row],[Column14]])</f>
        <v xml:space="preserve">PV000000  </v>
      </c>
      <c r="AR236" t="str">
        <f>CLEAN(ARD_SAFE_PROCESSED_20220608[[#This Row],[Column15]])</f>
        <v xml:space="preserve">E-COMMERCE                                        </v>
      </c>
      <c r="AS236" t="str">
        <f>CLEAN(ARD_SAFE_PROCESSED_20220608[[#This Row],[Column16]])</f>
        <v xml:space="preserve">133316632564   </v>
      </c>
      <c r="AT236" t="str">
        <f>CLEAN(ARD_SAFE_PROCESSED_20220608[[#This Row],[Column17]])</f>
        <v>15.00</v>
      </c>
      <c r="AU236" t="str">
        <f>CLEAN(ARD_SAFE_PROCESSED_20220608[[#This Row],[Column18]])</f>
        <v xml:space="preserve">' </v>
      </c>
      <c r="AV236" t="str">
        <f>CLEAN(ARD_SAFE_PROCESSED_20220608[[#This Row],[Column19]])</f>
        <v xml:space="preserve">          </v>
      </c>
      <c r="AW236" t="str">
        <f>CLEAN(ARD_SAFE_PROCESSED_20220608[[#This Row],[Column20]])</f>
        <v>20251024</v>
      </c>
      <c r="AX236" t="str">
        <f>CLEAN(ARD_SAFE_PROCESSED_20220608[[#This Row],[Column21]])</f>
        <v>80751</v>
      </c>
      <c r="AY236" t="str">
        <f>LEFT(ARD_SAFE_PROCESSED_20220608[[#This Row],[Column1]],6)</f>
        <v>455513</v>
      </c>
      <c r="AZ236" t="str">
        <f>RIGHT(ARD_SAFE_PROCESSED_20220608[[#This Row],[Column1]],4)</f>
        <v>4292</v>
      </c>
      <c r="BA236" s="2">
        <f t="shared" si="37"/>
        <v>45994</v>
      </c>
      <c r="BB236">
        <f t="shared" si="38"/>
        <v>4.43</v>
      </c>
      <c r="BC236">
        <f t="shared" si="39"/>
        <v>81.37</v>
      </c>
      <c r="BD236" t="str">
        <f t="shared" si="40"/>
        <v>6</v>
      </c>
      <c r="BE236" t="str">
        <f t="shared" si="41"/>
        <v>F:TC40</v>
      </c>
    </row>
    <row r="237" spans="1:57" hidden="1" x14ac:dyDescent="0.3">
      <c r="A237" t="s">
        <v>8531</v>
      </c>
      <c r="B237" t="s">
        <v>8548</v>
      </c>
      <c r="C237" t="s">
        <v>78</v>
      </c>
      <c r="D237" t="s">
        <v>25</v>
      </c>
      <c r="E237" t="s">
        <v>411</v>
      </c>
      <c r="F237" t="s">
        <v>28</v>
      </c>
      <c r="G237" t="s">
        <v>29</v>
      </c>
      <c r="H237" t="s">
        <v>79</v>
      </c>
      <c r="I237" t="s">
        <v>411</v>
      </c>
      <c r="J237" t="s">
        <v>21</v>
      </c>
      <c r="K237" t="s">
        <v>8549</v>
      </c>
      <c r="L237" t="s">
        <v>8550</v>
      </c>
      <c r="M237" t="s">
        <v>65</v>
      </c>
      <c r="N237" t="s">
        <v>26</v>
      </c>
      <c r="O237" t="s">
        <v>27</v>
      </c>
      <c r="P237" t="s">
        <v>8551</v>
      </c>
      <c r="Q237" t="s">
        <v>4157</v>
      </c>
      <c r="R237" t="s">
        <v>23</v>
      </c>
      <c r="S237" t="s">
        <v>24</v>
      </c>
      <c r="T237" t="s">
        <v>411</v>
      </c>
      <c r="U237" t="s">
        <v>8552</v>
      </c>
      <c r="W237" t="s">
        <v>6994</v>
      </c>
      <c r="X237" t="s">
        <v>28</v>
      </c>
      <c r="Y237" t="e">
        <f>VLOOKUP(W237,ARD_SAFE_PROCESSED_20220608[[#This Row],[Column11]],1,FALSE)</f>
        <v>#N/A</v>
      </c>
      <c r="AB237" t="str">
        <f>CONCATENATE(LEFT(ARD_SAFE_PROCESSED_20220608[[#This Row],[Column1]],6),"******",RIGHT(ARD_SAFE_PROCESSED_20220608[[#This Row],[Column1]],4),";",ARD_SAFE_PROCESSED_20220608[[#This Row],[Column11]])</f>
        <v>491337******5021;74357045298000944971951</v>
      </c>
      <c r="AD237" t="str">
        <f>CLEAN(ARD_SAFE_PROCESSED_20220608[[#This Row],[Column1]])</f>
        <v>4913370724045021</v>
      </c>
      <c r="AE237" t="str">
        <f>CLEAN(ARD_SAFE_PROCESSED_20220608[[#This Row],[Column2]])</f>
        <v>170452</v>
      </c>
      <c r="AF237" t="str">
        <f>CLEAN(ARD_SAFE_PROCESSED_20220608[[#This Row],[Column3]])</f>
        <v>4018919</v>
      </c>
      <c r="AG237" t="str">
        <f>CLEAN(ARD_SAFE_PROCESSED_20220608[[#This Row],[Column4]])</f>
        <v>EC</v>
      </c>
      <c r="AH237" t="str">
        <f>CLEAN(ARD_SAFE_PROCESSED_20220608[[#This Row],[Column5]])</f>
        <v>20251025</v>
      </c>
      <c r="AI237" t="str">
        <f>CLEAN(ARD_SAFE_PROCESSED_20220608[[#This Row],[Column6]])</f>
        <v>604</v>
      </c>
      <c r="AJ237" t="str">
        <f>CLEAN(ARD_SAFE_PROCESSED_20220608[[#This Row],[Column7]])</f>
        <v>76</v>
      </c>
      <c r="AK237" t="str">
        <f>CLEAN(ARD_SAFE_PROCESSED_20220608[[#This Row],[Column8]])</f>
        <v xml:space="preserve">PYU*UBER                      </v>
      </c>
      <c r="AL237" t="str">
        <f>CLEAN(ARD_SAFE_PROCESSED_20220608[[#This Row],[Column9]])</f>
        <v>20251025</v>
      </c>
      <c r="AM237" t="str">
        <f>CLEAN(ARD_SAFE_PROCESSED_20220608[[#This Row],[Column10]])</f>
        <v xml:space="preserve">'                       </v>
      </c>
      <c r="AN237" t="s">
        <v>8549</v>
      </c>
      <c r="AO237" t="str">
        <f>CLEAN(ARD_SAFE_PROCESSED_20220608[[#This Row],[Column12]])</f>
        <v>5669354</v>
      </c>
      <c r="AP237" t="str">
        <f>CLEAN(ARD_SAFE_PROCESSED_20220608[[#This Row],[Column13]])</f>
        <v xml:space="preserve">   </v>
      </c>
      <c r="AQ237" t="str">
        <f>CLEAN(ARD_SAFE_PROCESSED_20220608[[#This Row],[Column14]])</f>
        <v xml:space="preserve">PV000000  </v>
      </c>
      <c r="AR237" t="str">
        <f>CLEAN(ARD_SAFE_PROCESSED_20220608[[#This Row],[Column15]])</f>
        <v xml:space="preserve">E-COMMERCE                                        </v>
      </c>
      <c r="AS237" t="str">
        <f>CLEAN(ARD_SAFE_PROCESSED_20220608[[#This Row],[Column16]])</f>
        <v>1041651103773f6</v>
      </c>
      <c r="AT237" t="str">
        <f>CLEAN(ARD_SAFE_PROCESSED_20220608[[#This Row],[Column17]])</f>
        <v>9.00</v>
      </c>
      <c r="AU237" t="str">
        <f>CLEAN(ARD_SAFE_PROCESSED_20220608[[#This Row],[Column18]])</f>
        <v xml:space="preserve">' </v>
      </c>
      <c r="AV237" t="str">
        <f>CLEAN(ARD_SAFE_PROCESSED_20220608[[#This Row],[Column19]])</f>
        <v xml:space="preserve">          </v>
      </c>
      <c r="AW237" t="str">
        <f>CLEAN(ARD_SAFE_PROCESSED_20220608[[#This Row],[Column20]])</f>
        <v>20251025</v>
      </c>
      <c r="AX237" t="str">
        <f>CLEAN(ARD_SAFE_PROCESSED_20220608[[#This Row],[Column21]])</f>
        <v>51658</v>
      </c>
      <c r="AY237" t="str">
        <f>LEFT(ARD_SAFE_PROCESSED_20220608[[#This Row],[Column1]],6)</f>
        <v>491337</v>
      </c>
      <c r="AZ237" t="str">
        <f>RIGHT(ARD_SAFE_PROCESSED_20220608[[#This Row],[Column1]],4)</f>
        <v>5021</v>
      </c>
      <c r="BA237" s="2">
        <f t="shared" si="37"/>
        <v>45994</v>
      </c>
      <c r="BB237">
        <f t="shared" si="38"/>
        <v>2.67</v>
      </c>
      <c r="BC237">
        <f t="shared" si="39"/>
        <v>9</v>
      </c>
      <c r="BD237" t="str">
        <f t="shared" si="40"/>
        <v>6</v>
      </c>
      <c r="BE237" t="str">
        <f t="shared" si="41"/>
        <v>F:TC40</v>
      </c>
    </row>
    <row r="238" spans="1:57" hidden="1" x14ac:dyDescent="0.3">
      <c r="A238" t="s">
        <v>8531</v>
      </c>
      <c r="B238" t="s">
        <v>8578</v>
      </c>
      <c r="C238" t="s">
        <v>78</v>
      </c>
      <c r="D238" t="s">
        <v>25</v>
      </c>
      <c r="E238" t="s">
        <v>411</v>
      </c>
      <c r="F238" t="s">
        <v>28</v>
      </c>
      <c r="G238" t="s">
        <v>29</v>
      </c>
      <c r="H238" t="s">
        <v>79</v>
      </c>
      <c r="I238" t="s">
        <v>411</v>
      </c>
      <c r="J238" t="s">
        <v>21</v>
      </c>
      <c r="K238" t="s">
        <v>8579</v>
      </c>
      <c r="L238" t="s">
        <v>8580</v>
      </c>
      <c r="M238" t="s">
        <v>65</v>
      </c>
      <c r="N238" t="s">
        <v>26</v>
      </c>
      <c r="O238" t="s">
        <v>27</v>
      </c>
      <c r="P238" t="s">
        <v>8581</v>
      </c>
      <c r="Q238" t="s">
        <v>7455</v>
      </c>
      <c r="R238" t="s">
        <v>23</v>
      </c>
      <c r="S238" t="s">
        <v>24</v>
      </c>
      <c r="T238" t="s">
        <v>411</v>
      </c>
      <c r="U238" t="s">
        <v>8582</v>
      </c>
      <c r="W238" t="s">
        <v>6974</v>
      </c>
      <c r="X238" t="s">
        <v>28</v>
      </c>
      <c r="Y238" t="e">
        <f>VLOOKUP(W238,ARD_SAFE_PROCESSED_20220608[[#This Row],[Column11]],1,FALSE)</f>
        <v>#N/A</v>
      </c>
      <c r="AB238" t="str">
        <f>CONCATENATE(LEFT(ARD_SAFE_PROCESSED_20220608[[#This Row],[Column1]],6),"******",RIGHT(ARD_SAFE_PROCESSED_20220608[[#This Row],[Column1]],4),";",ARD_SAFE_PROCESSED_20220608[[#This Row],[Column11]])</f>
        <v>491337******5021;74357045298000944979806</v>
      </c>
      <c r="AD238" t="str">
        <f>CLEAN(ARD_SAFE_PROCESSED_20220608[[#This Row],[Column1]])</f>
        <v>4913370724045021</v>
      </c>
      <c r="AE238" t="str">
        <f>CLEAN(ARD_SAFE_PROCESSED_20220608[[#This Row],[Column2]])</f>
        <v>570352</v>
      </c>
      <c r="AF238" t="str">
        <f>CLEAN(ARD_SAFE_PROCESSED_20220608[[#This Row],[Column3]])</f>
        <v>4018919</v>
      </c>
      <c r="AG238" t="str">
        <f>CLEAN(ARD_SAFE_PROCESSED_20220608[[#This Row],[Column4]])</f>
        <v>EC</v>
      </c>
      <c r="AH238" t="str">
        <f>CLEAN(ARD_SAFE_PROCESSED_20220608[[#This Row],[Column5]])</f>
        <v>20251025</v>
      </c>
      <c r="AI238" t="str">
        <f>CLEAN(ARD_SAFE_PROCESSED_20220608[[#This Row],[Column6]])</f>
        <v>604</v>
      </c>
      <c r="AJ238" t="str">
        <f>CLEAN(ARD_SAFE_PROCESSED_20220608[[#This Row],[Column7]])</f>
        <v>76</v>
      </c>
      <c r="AK238" t="str">
        <f>CLEAN(ARD_SAFE_PROCESSED_20220608[[#This Row],[Column8]])</f>
        <v xml:space="preserve">PYU*UBER                      </v>
      </c>
      <c r="AL238" t="str">
        <f>CLEAN(ARD_SAFE_PROCESSED_20220608[[#This Row],[Column9]])</f>
        <v>20251025</v>
      </c>
      <c r="AM238" t="str">
        <f>CLEAN(ARD_SAFE_PROCESSED_20220608[[#This Row],[Column10]])</f>
        <v xml:space="preserve">'                       </v>
      </c>
      <c r="AN238" t="s">
        <v>8579</v>
      </c>
      <c r="AO238" t="str">
        <f>CLEAN(ARD_SAFE_PROCESSED_20220608[[#This Row],[Column12]])</f>
        <v>5674945</v>
      </c>
      <c r="AP238" t="str">
        <f>CLEAN(ARD_SAFE_PROCESSED_20220608[[#This Row],[Column13]])</f>
        <v xml:space="preserve">   </v>
      </c>
      <c r="AQ238" t="str">
        <f>CLEAN(ARD_SAFE_PROCESSED_20220608[[#This Row],[Column14]])</f>
        <v xml:space="preserve">PV000000  </v>
      </c>
      <c r="AR238" t="str">
        <f>CLEAN(ARD_SAFE_PROCESSED_20220608[[#This Row],[Column15]])</f>
        <v xml:space="preserve">E-COMMERCE                                        </v>
      </c>
      <c r="AS238" t="str">
        <f>CLEAN(ARD_SAFE_PROCESSED_20220608[[#This Row],[Column16]])</f>
        <v>104165146216373</v>
      </c>
      <c r="AT238" t="str">
        <f>CLEAN(ARD_SAFE_PROCESSED_20220608[[#This Row],[Column17]])</f>
        <v>6.20</v>
      </c>
      <c r="AU238" t="str">
        <f>CLEAN(ARD_SAFE_PROCESSED_20220608[[#This Row],[Column18]])</f>
        <v xml:space="preserve">' </v>
      </c>
      <c r="AV238" t="str">
        <f>CLEAN(ARD_SAFE_PROCESSED_20220608[[#This Row],[Column19]])</f>
        <v xml:space="preserve">          </v>
      </c>
      <c r="AW238" t="str">
        <f>CLEAN(ARD_SAFE_PROCESSED_20220608[[#This Row],[Column20]])</f>
        <v>20251025</v>
      </c>
      <c r="AX238" t="str">
        <f>CLEAN(ARD_SAFE_PROCESSED_20220608[[#This Row],[Column21]])</f>
        <v>55657</v>
      </c>
      <c r="AY238" t="str">
        <f>LEFT(ARD_SAFE_PROCESSED_20220608[[#This Row],[Column1]],6)</f>
        <v>491337</v>
      </c>
      <c r="AZ238" t="str">
        <f>RIGHT(ARD_SAFE_PROCESSED_20220608[[#This Row],[Column1]],4)</f>
        <v>5021</v>
      </c>
      <c r="BA238" s="2">
        <f t="shared" si="37"/>
        <v>45994</v>
      </c>
      <c r="BB238">
        <f t="shared" si="38"/>
        <v>1.84</v>
      </c>
      <c r="BC238">
        <f t="shared" si="39"/>
        <v>6.2</v>
      </c>
      <c r="BD238" t="str">
        <f t="shared" si="40"/>
        <v>6</v>
      </c>
      <c r="BE238" t="str">
        <f t="shared" si="41"/>
        <v>F:TC40</v>
      </c>
    </row>
    <row r="239" spans="1:57" hidden="1" x14ac:dyDescent="0.3">
      <c r="A239" t="s">
        <v>8531</v>
      </c>
      <c r="B239" t="s">
        <v>8532</v>
      </c>
      <c r="C239" t="s">
        <v>78</v>
      </c>
      <c r="D239" t="s">
        <v>25</v>
      </c>
      <c r="E239" t="s">
        <v>411</v>
      </c>
      <c r="F239" t="s">
        <v>28</v>
      </c>
      <c r="G239" t="s">
        <v>29</v>
      </c>
      <c r="H239" t="s">
        <v>79</v>
      </c>
      <c r="I239" t="s">
        <v>411</v>
      </c>
      <c r="J239" t="s">
        <v>21</v>
      </c>
      <c r="K239" t="s">
        <v>8533</v>
      </c>
      <c r="L239" t="s">
        <v>8534</v>
      </c>
      <c r="M239" t="s">
        <v>65</v>
      </c>
      <c r="N239" t="s">
        <v>26</v>
      </c>
      <c r="O239" t="s">
        <v>27</v>
      </c>
      <c r="P239" t="s">
        <v>8535</v>
      </c>
      <c r="Q239" t="s">
        <v>122</v>
      </c>
      <c r="R239" t="s">
        <v>23</v>
      </c>
      <c r="S239" t="s">
        <v>24</v>
      </c>
      <c r="T239" t="s">
        <v>411</v>
      </c>
      <c r="U239" t="s">
        <v>8536</v>
      </c>
      <c r="W239" t="s">
        <v>6986</v>
      </c>
      <c r="X239" t="s">
        <v>28</v>
      </c>
      <c r="Y239" t="e">
        <f>VLOOKUP(W239,ARD_SAFE_PROCESSED_20220608[[#This Row],[Column11]],1,FALSE)</f>
        <v>#N/A</v>
      </c>
      <c r="AB239" t="str">
        <f>CONCATENATE(LEFT(ARD_SAFE_PROCESSED_20220608[[#This Row],[Column1]],6),"******",RIGHT(ARD_SAFE_PROCESSED_20220608[[#This Row],[Column1]],4),";",ARD_SAFE_PROCESSED_20220608[[#This Row],[Column11]])</f>
        <v>491337******5021;74357045298000944980762</v>
      </c>
      <c r="AD239" t="str">
        <f>CLEAN(ARD_SAFE_PROCESSED_20220608[[#This Row],[Column1]])</f>
        <v>4913370724045021</v>
      </c>
      <c r="AE239" t="str">
        <f>CLEAN(ARD_SAFE_PROCESSED_20220608[[#This Row],[Column2]])</f>
        <v>005352</v>
      </c>
      <c r="AF239" t="str">
        <f>CLEAN(ARD_SAFE_PROCESSED_20220608[[#This Row],[Column3]])</f>
        <v>4018919</v>
      </c>
      <c r="AG239" t="str">
        <f>CLEAN(ARD_SAFE_PROCESSED_20220608[[#This Row],[Column4]])</f>
        <v>EC</v>
      </c>
      <c r="AH239" t="str">
        <f>CLEAN(ARD_SAFE_PROCESSED_20220608[[#This Row],[Column5]])</f>
        <v>20251025</v>
      </c>
      <c r="AI239" t="str">
        <f>CLEAN(ARD_SAFE_PROCESSED_20220608[[#This Row],[Column6]])</f>
        <v>604</v>
      </c>
      <c r="AJ239" t="str">
        <f>CLEAN(ARD_SAFE_PROCESSED_20220608[[#This Row],[Column7]])</f>
        <v>76</v>
      </c>
      <c r="AK239" t="str">
        <f>CLEAN(ARD_SAFE_PROCESSED_20220608[[#This Row],[Column8]])</f>
        <v xml:space="preserve">PYU*UBER                      </v>
      </c>
      <c r="AL239" t="str">
        <f>CLEAN(ARD_SAFE_PROCESSED_20220608[[#This Row],[Column9]])</f>
        <v>20251025</v>
      </c>
      <c r="AM239" t="str">
        <f>CLEAN(ARD_SAFE_PROCESSED_20220608[[#This Row],[Column10]])</f>
        <v xml:space="preserve">'                       </v>
      </c>
      <c r="AN239" t="s">
        <v>8533</v>
      </c>
      <c r="AO239" t="str">
        <f>CLEAN(ARD_SAFE_PROCESSED_20220608[[#This Row],[Column12]])</f>
        <v>5675427</v>
      </c>
      <c r="AP239" t="str">
        <f>CLEAN(ARD_SAFE_PROCESSED_20220608[[#This Row],[Column13]])</f>
        <v xml:space="preserve">   </v>
      </c>
      <c r="AQ239" t="str">
        <f>CLEAN(ARD_SAFE_PROCESSED_20220608[[#This Row],[Column14]])</f>
        <v xml:space="preserve">PV000000  </v>
      </c>
      <c r="AR239" t="str">
        <f>CLEAN(ARD_SAFE_PROCESSED_20220608[[#This Row],[Column15]])</f>
        <v xml:space="preserve">E-COMMERCE                                        </v>
      </c>
      <c r="AS239" t="str">
        <f>CLEAN(ARD_SAFE_PROCESSED_20220608[[#This Row],[Column16]])</f>
        <v>10416515224220d</v>
      </c>
      <c r="AT239" t="str">
        <f>CLEAN(ARD_SAFE_PROCESSED_20220608[[#This Row],[Column17]])</f>
        <v>3.00</v>
      </c>
      <c r="AU239" t="str">
        <f>CLEAN(ARD_SAFE_PROCESSED_20220608[[#This Row],[Column18]])</f>
        <v xml:space="preserve">' </v>
      </c>
      <c r="AV239" t="str">
        <f>CLEAN(ARD_SAFE_PROCESSED_20220608[[#This Row],[Column19]])</f>
        <v xml:space="preserve">          </v>
      </c>
      <c r="AW239" t="str">
        <f>CLEAN(ARD_SAFE_PROCESSED_20220608[[#This Row],[Column20]])</f>
        <v>20251025</v>
      </c>
      <c r="AX239" t="str">
        <f>CLEAN(ARD_SAFE_PROCESSED_20220608[[#This Row],[Column21]])</f>
        <v>60047</v>
      </c>
      <c r="AY239" t="str">
        <f>LEFT(ARD_SAFE_PROCESSED_20220608[[#This Row],[Column1]],6)</f>
        <v>491337</v>
      </c>
      <c r="AZ239" t="str">
        <f>RIGHT(ARD_SAFE_PROCESSED_20220608[[#This Row],[Column1]],4)</f>
        <v>5021</v>
      </c>
      <c r="BA239" s="2">
        <f t="shared" si="37"/>
        <v>45994</v>
      </c>
      <c r="BB239">
        <f t="shared" si="38"/>
        <v>0.89</v>
      </c>
      <c r="BC239">
        <f t="shared" si="39"/>
        <v>3</v>
      </c>
      <c r="BD239" t="str">
        <f t="shared" si="40"/>
        <v>6</v>
      </c>
      <c r="BE239" t="str">
        <f t="shared" si="41"/>
        <v>F:TC40</v>
      </c>
    </row>
    <row r="240" spans="1:57" hidden="1" x14ac:dyDescent="0.3">
      <c r="A240" t="s">
        <v>8531</v>
      </c>
      <c r="B240" t="s">
        <v>8553</v>
      </c>
      <c r="C240" t="s">
        <v>78</v>
      </c>
      <c r="D240" t="s">
        <v>25</v>
      </c>
      <c r="E240" t="s">
        <v>411</v>
      </c>
      <c r="F240" t="s">
        <v>28</v>
      </c>
      <c r="G240" t="s">
        <v>29</v>
      </c>
      <c r="H240" t="s">
        <v>79</v>
      </c>
      <c r="I240" t="s">
        <v>411</v>
      </c>
      <c r="J240" t="s">
        <v>21</v>
      </c>
      <c r="K240" t="s">
        <v>8554</v>
      </c>
      <c r="L240" t="s">
        <v>8555</v>
      </c>
      <c r="M240" t="s">
        <v>65</v>
      </c>
      <c r="N240" t="s">
        <v>26</v>
      </c>
      <c r="O240" t="s">
        <v>27</v>
      </c>
      <c r="P240" t="s">
        <v>8556</v>
      </c>
      <c r="Q240" t="s">
        <v>122</v>
      </c>
      <c r="R240" t="s">
        <v>23</v>
      </c>
      <c r="S240" t="s">
        <v>24</v>
      </c>
      <c r="T240" t="s">
        <v>411</v>
      </c>
      <c r="U240" t="s">
        <v>8557</v>
      </c>
      <c r="W240" t="s">
        <v>7002</v>
      </c>
      <c r="X240" t="s">
        <v>28</v>
      </c>
      <c r="Y240" t="e">
        <f>VLOOKUP(W240,ARD_SAFE_PROCESSED_20220608[[#This Row],[Column11]],1,FALSE)</f>
        <v>#N/A</v>
      </c>
      <c r="AB240" t="str">
        <f>CONCATENATE(LEFT(ARD_SAFE_PROCESSED_20220608[[#This Row],[Column1]],6),"******",RIGHT(ARD_SAFE_PROCESSED_20220608[[#This Row],[Column1]],4),";",ARD_SAFE_PROCESSED_20220608[[#This Row],[Column11]])</f>
        <v>491337******5021;74357045298000944988856</v>
      </c>
      <c r="AD240" t="str">
        <f>CLEAN(ARD_SAFE_PROCESSED_20220608[[#This Row],[Column1]])</f>
        <v>4913370724045021</v>
      </c>
      <c r="AE240" t="str">
        <f>CLEAN(ARD_SAFE_PROCESSED_20220608[[#This Row],[Column2]])</f>
        <v>284052</v>
      </c>
      <c r="AF240" t="str">
        <f>CLEAN(ARD_SAFE_PROCESSED_20220608[[#This Row],[Column3]])</f>
        <v>4018919</v>
      </c>
      <c r="AG240" t="str">
        <f>CLEAN(ARD_SAFE_PROCESSED_20220608[[#This Row],[Column4]])</f>
        <v>EC</v>
      </c>
      <c r="AH240" t="str">
        <f>CLEAN(ARD_SAFE_PROCESSED_20220608[[#This Row],[Column5]])</f>
        <v>20251025</v>
      </c>
      <c r="AI240" t="str">
        <f>CLEAN(ARD_SAFE_PROCESSED_20220608[[#This Row],[Column6]])</f>
        <v>604</v>
      </c>
      <c r="AJ240" t="str">
        <f>CLEAN(ARD_SAFE_PROCESSED_20220608[[#This Row],[Column7]])</f>
        <v>76</v>
      </c>
      <c r="AK240" t="str">
        <f>CLEAN(ARD_SAFE_PROCESSED_20220608[[#This Row],[Column8]])</f>
        <v xml:space="preserve">PYU*UBER                      </v>
      </c>
      <c r="AL240" t="str">
        <f>CLEAN(ARD_SAFE_PROCESSED_20220608[[#This Row],[Column9]])</f>
        <v>20251025</v>
      </c>
      <c r="AM240" t="str">
        <f>CLEAN(ARD_SAFE_PROCESSED_20220608[[#This Row],[Column10]])</f>
        <v xml:space="preserve">'                       </v>
      </c>
      <c r="AN240" t="s">
        <v>8554</v>
      </c>
      <c r="AO240" t="str">
        <f>CLEAN(ARD_SAFE_PROCESSED_20220608[[#This Row],[Column12]])</f>
        <v>5679207</v>
      </c>
      <c r="AP240" t="str">
        <f>CLEAN(ARD_SAFE_PROCESSED_20220608[[#This Row],[Column13]])</f>
        <v xml:space="preserve">   </v>
      </c>
      <c r="AQ240" t="str">
        <f>CLEAN(ARD_SAFE_PROCESSED_20220608[[#This Row],[Column14]])</f>
        <v xml:space="preserve">PV000000  </v>
      </c>
      <c r="AR240" t="str">
        <f>CLEAN(ARD_SAFE_PROCESSED_20220608[[#This Row],[Column15]])</f>
        <v xml:space="preserve">E-COMMERCE                                        </v>
      </c>
      <c r="AS240" t="str">
        <f>CLEAN(ARD_SAFE_PROCESSED_20220608[[#This Row],[Column16]])</f>
        <v>104165184827d90</v>
      </c>
      <c r="AT240" t="str">
        <f>CLEAN(ARD_SAFE_PROCESSED_20220608[[#This Row],[Column17]])</f>
        <v>3.00</v>
      </c>
      <c r="AU240" t="str">
        <f>CLEAN(ARD_SAFE_PROCESSED_20220608[[#This Row],[Column18]])</f>
        <v xml:space="preserve">' </v>
      </c>
      <c r="AV240" t="str">
        <f>CLEAN(ARD_SAFE_PROCESSED_20220608[[#This Row],[Column19]])</f>
        <v xml:space="preserve">          </v>
      </c>
      <c r="AW240" t="str">
        <f>CLEAN(ARD_SAFE_PROCESSED_20220608[[#This Row],[Column20]])</f>
        <v>20251025</v>
      </c>
      <c r="AX240" t="str">
        <f>CLEAN(ARD_SAFE_PROCESSED_20220608[[#This Row],[Column21]])</f>
        <v>62834</v>
      </c>
      <c r="AY240" t="str">
        <f>LEFT(ARD_SAFE_PROCESSED_20220608[[#This Row],[Column1]],6)</f>
        <v>491337</v>
      </c>
      <c r="AZ240" t="str">
        <f>RIGHT(ARD_SAFE_PROCESSED_20220608[[#This Row],[Column1]],4)</f>
        <v>5021</v>
      </c>
      <c r="BA240" s="2">
        <f t="shared" si="37"/>
        <v>45994</v>
      </c>
      <c r="BB240">
        <f t="shared" si="38"/>
        <v>0.89</v>
      </c>
      <c r="BC240">
        <f t="shared" si="39"/>
        <v>3</v>
      </c>
      <c r="BD240" t="str">
        <f t="shared" si="40"/>
        <v>6</v>
      </c>
      <c r="BE240" t="str">
        <f t="shared" si="41"/>
        <v>F:TC40</v>
      </c>
    </row>
    <row r="241" spans="1:57" hidden="1" x14ac:dyDescent="0.3">
      <c r="A241" t="s">
        <v>8063</v>
      </c>
      <c r="B241" t="s">
        <v>8092</v>
      </c>
      <c r="C241" t="s">
        <v>143</v>
      </c>
      <c r="D241" t="s">
        <v>25</v>
      </c>
      <c r="E241" t="s">
        <v>411</v>
      </c>
      <c r="F241" t="s">
        <v>28</v>
      </c>
      <c r="G241" t="s">
        <v>29</v>
      </c>
      <c r="H241" t="s">
        <v>144</v>
      </c>
      <c r="I241" t="s">
        <v>411</v>
      </c>
      <c r="J241" t="s">
        <v>21</v>
      </c>
      <c r="K241" t="s">
        <v>8093</v>
      </c>
      <c r="L241" t="s">
        <v>8094</v>
      </c>
      <c r="M241" t="s">
        <v>65</v>
      </c>
      <c r="N241" t="s">
        <v>26</v>
      </c>
      <c r="O241" t="s">
        <v>27</v>
      </c>
      <c r="P241" t="s">
        <v>8095</v>
      </c>
      <c r="Q241" t="s">
        <v>8096</v>
      </c>
      <c r="R241" t="s">
        <v>23</v>
      </c>
      <c r="S241" t="s">
        <v>24</v>
      </c>
      <c r="T241" t="s">
        <v>411</v>
      </c>
      <c r="U241" t="s">
        <v>8097</v>
      </c>
      <c r="W241" t="s">
        <v>6982</v>
      </c>
      <c r="X241" t="s">
        <v>28</v>
      </c>
      <c r="Y241" t="e">
        <f>VLOOKUP(W241,ARD_SAFE_PROCESSED_20220608[[#This Row],[Column11]],1,FALSE)</f>
        <v>#N/A</v>
      </c>
      <c r="AB241" t="str">
        <f>CONCATENATE(LEFT(ARD_SAFE_PROCESSED_20220608[[#This Row],[Column1]],6),"******",RIGHT(ARD_SAFE_PROCESSED_20220608[[#This Row],[Column1]],4),";",ARD_SAFE_PROCESSED_20220608[[#This Row],[Column11]])</f>
        <v>477289******0647;74357045298000957502495</v>
      </c>
      <c r="AD241" t="str">
        <f>CLEAN(ARD_SAFE_PROCESSED_20220608[[#This Row],[Column1]])</f>
        <v>4772890014210647</v>
      </c>
      <c r="AE241" t="str">
        <f>CLEAN(ARD_SAFE_PROCESSED_20220608[[#This Row],[Column2]])</f>
        <v>121062</v>
      </c>
      <c r="AF241" t="str">
        <f>CLEAN(ARD_SAFE_PROCESSED_20220608[[#This Row],[Column3]])</f>
        <v>4038338</v>
      </c>
      <c r="AG241" t="str">
        <f>CLEAN(ARD_SAFE_PROCESSED_20220608[[#This Row],[Column4]])</f>
        <v>EC</v>
      </c>
      <c r="AH241" t="str">
        <f>CLEAN(ARD_SAFE_PROCESSED_20220608[[#This Row],[Column5]])</f>
        <v>20251025</v>
      </c>
      <c r="AI241" t="str">
        <f>CLEAN(ARD_SAFE_PROCESSED_20220608[[#This Row],[Column6]])</f>
        <v>604</v>
      </c>
      <c r="AJ241" t="str">
        <f>CLEAN(ARD_SAFE_PROCESSED_20220608[[#This Row],[Column7]])</f>
        <v>76</v>
      </c>
      <c r="AK241" t="str">
        <f>CLEAN(ARD_SAFE_PROCESSED_20220608[[#This Row],[Column8]])</f>
        <v xml:space="preserve">DLC*RAPPI PERU                </v>
      </c>
      <c r="AL241" t="str">
        <f>CLEAN(ARD_SAFE_PROCESSED_20220608[[#This Row],[Column9]])</f>
        <v>20251025</v>
      </c>
      <c r="AM241" t="str">
        <f>CLEAN(ARD_SAFE_PROCESSED_20220608[[#This Row],[Column10]])</f>
        <v xml:space="preserve">'                       </v>
      </c>
      <c r="AN241" t="s">
        <v>8093</v>
      </c>
      <c r="AO241" t="str">
        <f>CLEAN(ARD_SAFE_PROCESSED_20220608[[#This Row],[Column12]])</f>
        <v>5821861</v>
      </c>
      <c r="AP241" t="str">
        <f>CLEAN(ARD_SAFE_PROCESSED_20220608[[#This Row],[Column13]])</f>
        <v xml:space="preserve">   </v>
      </c>
      <c r="AQ241" t="str">
        <f>CLEAN(ARD_SAFE_PROCESSED_20220608[[#This Row],[Column14]])</f>
        <v xml:space="preserve">PV000000  </v>
      </c>
      <c r="AR241" t="str">
        <f>CLEAN(ARD_SAFE_PROCESSED_20220608[[#This Row],[Column15]])</f>
        <v xml:space="preserve">E-COMMERCE                                        </v>
      </c>
      <c r="AS241" t="str">
        <f>CLEAN(ARD_SAFE_PROCESSED_20220608[[#This Row],[Column16]])</f>
        <v xml:space="preserve">12157958513    </v>
      </c>
      <c r="AT241" t="str">
        <f>CLEAN(ARD_SAFE_PROCESSED_20220608[[#This Row],[Column17]])</f>
        <v>76.21</v>
      </c>
      <c r="AU241" t="str">
        <f>CLEAN(ARD_SAFE_PROCESSED_20220608[[#This Row],[Column18]])</f>
        <v xml:space="preserve">' </v>
      </c>
      <c r="AV241" t="str">
        <f>CLEAN(ARD_SAFE_PROCESSED_20220608[[#This Row],[Column19]])</f>
        <v xml:space="preserve">          </v>
      </c>
      <c r="AW241" t="str">
        <f>CLEAN(ARD_SAFE_PROCESSED_20220608[[#This Row],[Column20]])</f>
        <v>20251025</v>
      </c>
      <c r="AX241" t="str">
        <f>CLEAN(ARD_SAFE_PROCESSED_20220608[[#This Row],[Column21]])</f>
        <v>121204</v>
      </c>
      <c r="AY241" t="str">
        <f>LEFT(ARD_SAFE_PROCESSED_20220608[[#This Row],[Column1]],6)</f>
        <v>477289</v>
      </c>
      <c r="AZ241" t="str">
        <f>RIGHT(ARD_SAFE_PROCESSED_20220608[[#This Row],[Column1]],4)</f>
        <v>0647</v>
      </c>
      <c r="BA241" s="2">
        <f t="shared" si="37"/>
        <v>45993</v>
      </c>
      <c r="BB241">
        <f t="shared" si="38"/>
        <v>22.58</v>
      </c>
      <c r="BC241">
        <f t="shared" si="39"/>
        <v>76.209999999999994</v>
      </c>
      <c r="BD241" t="str">
        <f t="shared" si="40"/>
        <v>6</v>
      </c>
      <c r="BE241" t="str">
        <f t="shared" si="41"/>
        <v>F:TC40</v>
      </c>
    </row>
    <row r="242" spans="1:57" hidden="1" x14ac:dyDescent="0.3">
      <c r="A242" t="s">
        <v>2953</v>
      </c>
      <c r="B242" t="s">
        <v>2966</v>
      </c>
      <c r="C242" t="s">
        <v>143</v>
      </c>
      <c r="D242" t="s">
        <v>25</v>
      </c>
      <c r="E242" t="s">
        <v>411</v>
      </c>
      <c r="F242" t="s">
        <v>28</v>
      </c>
      <c r="G242" t="s">
        <v>29</v>
      </c>
      <c r="H242" t="s">
        <v>144</v>
      </c>
      <c r="I242" t="s">
        <v>411</v>
      </c>
      <c r="J242" t="s">
        <v>21</v>
      </c>
      <c r="K242" t="s">
        <v>2967</v>
      </c>
      <c r="L242" t="s">
        <v>2968</v>
      </c>
      <c r="M242" t="s">
        <v>65</v>
      </c>
      <c r="N242" t="s">
        <v>26</v>
      </c>
      <c r="O242" t="s">
        <v>27</v>
      </c>
      <c r="P242" t="s">
        <v>2969</v>
      </c>
      <c r="Q242" t="s">
        <v>2970</v>
      </c>
      <c r="R242" t="s">
        <v>23</v>
      </c>
      <c r="S242" t="s">
        <v>24</v>
      </c>
      <c r="T242" t="s">
        <v>411</v>
      </c>
      <c r="U242" t="s">
        <v>2971</v>
      </c>
      <c r="W242" t="s">
        <v>6990</v>
      </c>
      <c r="X242" t="s">
        <v>28</v>
      </c>
      <c r="Y242" t="e">
        <f>VLOOKUP(W242,ARD_SAFE_PROCESSED_20220608[[#This Row],[Column11]],1,FALSE)</f>
        <v>#N/A</v>
      </c>
      <c r="AB242" t="str">
        <f>CONCATENATE(LEFT(ARD_SAFE_PROCESSED_20220608[[#This Row],[Column1]],6),"******",RIGHT(ARD_SAFE_PROCESSED_20220608[[#This Row],[Column1]],4),";",ARD_SAFE_PROCESSED_20220608[[#This Row],[Column11]])</f>
        <v>421355******5667;74357045298000957506678</v>
      </c>
      <c r="AD242" t="str">
        <f>CLEAN(ARD_SAFE_PROCESSED_20220608[[#This Row],[Column1]])</f>
        <v>4213550100765667</v>
      </c>
      <c r="AE242" t="str">
        <f>CLEAN(ARD_SAFE_PROCESSED_20220608[[#This Row],[Column2]])</f>
        <v>125595</v>
      </c>
      <c r="AF242" t="str">
        <f>CLEAN(ARD_SAFE_PROCESSED_20220608[[#This Row],[Column3]])</f>
        <v>4038338</v>
      </c>
      <c r="AG242" t="str">
        <f>CLEAN(ARD_SAFE_PROCESSED_20220608[[#This Row],[Column4]])</f>
        <v>EC</v>
      </c>
      <c r="AH242" t="str">
        <f>CLEAN(ARD_SAFE_PROCESSED_20220608[[#This Row],[Column5]])</f>
        <v>20251025</v>
      </c>
      <c r="AI242" t="str">
        <f>CLEAN(ARD_SAFE_PROCESSED_20220608[[#This Row],[Column6]])</f>
        <v>604</v>
      </c>
      <c r="AJ242" t="str">
        <f>CLEAN(ARD_SAFE_PROCESSED_20220608[[#This Row],[Column7]])</f>
        <v>76</v>
      </c>
      <c r="AK242" t="str">
        <f>CLEAN(ARD_SAFE_PROCESSED_20220608[[#This Row],[Column8]])</f>
        <v xml:space="preserve">DLC*RAPPI PERU                </v>
      </c>
      <c r="AL242" t="str">
        <f>CLEAN(ARD_SAFE_PROCESSED_20220608[[#This Row],[Column9]])</f>
        <v>20251025</v>
      </c>
      <c r="AM242" t="str">
        <f>CLEAN(ARD_SAFE_PROCESSED_20220608[[#This Row],[Column10]])</f>
        <v xml:space="preserve">'                       </v>
      </c>
      <c r="AN242" t="s">
        <v>2967</v>
      </c>
      <c r="AO242" t="str">
        <f>CLEAN(ARD_SAFE_PROCESSED_20220608[[#This Row],[Column12]])</f>
        <v>5087191</v>
      </c>
      <c r="AP242" t="str">
        <f>CLEAN(ARD_SAFE_PROCESSED_20220608[[#This Row],[Column13]])</f>
        <v xml:space="preserve">   </v>
      </c>
      <c r="AQ242" t="str">
        <f>CLEAN(ARD_SAFE_PROCESSED_20220608[[#This Row],[Column14]])</f>
        <v xml:space="preserve">PV000000  </v>
      </c>
      <c r="AR242" t="str">
        <f>CLEAN(ARD_SAFE_PROCESSED_20220608[[#This Row],[Column15]])</f>
        <v xml:space="preserve">E-COMMERCE                                        </v>
      </c>
      <c r="AS242" t="str">
        <f>CLEAN(ARD_SAFE_PROCESSED_20220608[[#This Row],[Column16]])</f>
        <v xml:space="preserve">12163634309    </v>
      </c>
      <c r="AT242" t="str">
        <f>CLEAN(ARD_SAFE_PROCESSED_20220608[[#This Row],[Column17]])</f>
        <v>28.86</v>
      </c>
      <c r="AU242" t="str">
        <f>CLEAN(ARD_SAFE_PROCESSED_20220608[[#This Row],[Column18]])</f>
        <v xml:space="preserve">' </v>
      </c>
      <c r="AV242" t="str">
        <f>CLEAN(ARD_SAFE_PROCESSED_20220608[[#This Row],[Column19]])</f>
        <v xml:space="preserve">          </v>
      </c>
      <c r="AW242" t="str">
        <f>CLEAN(ARD_SAFE_PROCESSED_20220608[[#This Row],[Column20]])</f>
        <v>20251025</v>
      </c>
      <c r="AX242" t="str">
        <f>CLEAN(ARD_SAFE_PROCESSED_20220608[[#This Row],[Column21]])</f>
        <v>204406</v>
      </c>
      <c r="AY242" t="str">
        <f>LEFT(ARD_SAFE_PROCESSED_20220608[[#This Row],[Column1]],6)</f>
        <v>421355</v>
      </c>
      <c r="AZ242" t="str">
        <f>RIGHT(ARD_SAFE_PROCESSED_20220608[[#This Row],[Column1]],4)</f>
        <v>5667</v>
      </c>
      <c r="BA242" s="2">
        <f t="shared" si="37"/>
        <v>45993</v>
      </c>
      <c r="BB242">
        <f t="shared" si="38"/>
        <v>8.5500000000000007</v>
      </c>
      <c r="BC242">
        <f t="shared" si="39"/>
        <v>28.86</v>
      </c>
      <c r="BD242" t="str">
        <f t="shared" si="40"/>
        <v>6</v>
      </c>
      <c r="BE242" t="str">
        <f t="shared" si="41"/>
        <v>F:TC40</v>
      </c>
    </row>
    <row r="243" spans="1:57" hidden="1" x14ac:dyDescent="0.3">
      <c r="A243" t="s">
        <v>2903</v>
      </c>
      <c r="B243" t="s">
        <v>2928</v>
      </c>
      <c r="C243" t="s">
        <v>496</v>
      </c>
      <c r="D243" t="s">
        <v>25</v>
      </c>
      <c r="E243" t="s">
        <v>411</v>
      </c>
      <c r="F243" t="s">
        <v>28</v>
      </c>
      <c r="G243" t="s">
        <v>29</v>
      </c>
      <c r="H243" t="s">
        <v>466</v>
      </c>
      <c r="I243" t="s">
        <v>411</v>
      </c>
      <c r="J243" t="s">
        <v>21</v>
      </c>
      <c r="K243" t="s">
        <v>2929</v>
      </c>
      <c r="L243" t="s">
        <v>2930</v>
      </c>
      <c r="M243" t="s">
        <v>65</v>
      </c>
      <c r="N243" t="s">
        <v>26</v>
      </c>
      <c r="O243" t="s">
        <v>27</v>
      </c>
      <c r="P243" t="s">
        <v>2931</v>
      </c>
      <c r="Q243" t="s">
        <v>2932</v>
      </c>
      <c r="R243" t="s">
        <v>23</v>
      </c>
      <c r="S243" t="s">
        <v>24</v>
      </c>
      <c r="T243" t="s">
        <v>411</v>
      </c>
      <c r="U243" t="s">
        <v>133</v>
      </c>
      <c r="W243" t="s">
        <v>7006</v>
      </c>
      <c r="X243" t="s">
        <v>28</v>
      </c>
      <c r="Y243" t="e">
        <f>VLOOKUP(W243,ARD_SAFE_PROCESSED_20220608[[#This Row],[Column11]],1,FALSE)</f>
        <v>#N/A</v>
      </c>
      <c r="AB243" t="str">
        <f>CONCATENATE(LEFT(ARD_SAFE_PROCESSED_20220608[[#This Row],[Column1]],6),"******",RIGHT(ARD_SAFE_PROCESSED_20220608[[#This Row],[Column1]],4),";",ARD_SAFE_PROCESSED_20220608[[#This Row],[Column11]])</f>
        <v>414791******0429;74357045298000960900496</v>
      </c>
      <c r="AD243" t="str">
        <f>CLEAN(ARD_SAFE_PROCESSED_20220608[[#This Row],[Column1]])</f>
        <v>4147918374340429</v>
      </c>
      <c r="AE243" t="str">
        <f>CLEAN(ARD_SAFE_PROCESSED_20220608[[#This Row],[Column2]])</f>
        <v>912919</v>
      </c>
      <c r="AF243" t="str">
        <f>CLEAN(ARD_SAFE_PROCESSED_20220608[[#This Row],[Column3]])</f>
        <v>4040138</v>
      </c>
      <c r="AG243" t="str">
        <f>CLEAN(ARD_SAFE_PROCESSED_20220608[[#This Row],[Column4]])</f>
        <v>EC</v>
      </c>
      <c r="AH243" t="str">
        <f>CLEAN(ARD_SAFE_PROCESSED_20220608[[#This Row],[Column5]])</f>
        <v>20251025</v>
      </c>
      <c r="AI243" t="str">
        <f>CLEAN(ARD_SAFE_PROCESSED_20220608[[#This Row],[Column6]])</f>
        <v>604</v>
      </c>
      <c r="AJ243" t="str">
        <f>CLEAN(ARD_SAFE_PROCESSED_20220608[[#This Row],[Column7]])</f>
        <v>76</v>
      </c>
      <c r="AK243" t="str">
        <f>CLEAN(ARD_SAFE_PROCESSED_20220608[[#This Row],[Column8]])</f>
        <v xml:space="preserve">EBN*TEMU.COM                  </v>
      </c>
      <c r="AL243" t="str">
        <f>CLEAN(ARD_SAFE_PROCESSED_20220608[[#This Row],[Column9]])</f>
        <v>20251025</v>
      </c>
      <c r="AM243" t="str">
        <f>CLEAN(ARD_SAFE_PROCESSED_20220608[[#This Row],[Column10]])</f>
        <v xml:space="preserve">'                       </v>
      </c>
      <c r="AN243" t="s">
        <v>2929</v>
      </c>
      <c r="AO243" t="str">
        <f>CLEAN(ARD_SAFE_PROCESSED_20220608[[#This Row],[Column12]])</f>
        <v>5618698</v>
      </c>
      <c r="AP243" t="str">
        <f>CLEAN(ARD_SAFE_PROCESSED_20220608[[#This Row],[Column13]])</f>
        <v xml:space="preserve">   </v>
      </c>
      <c r="AQ243" t="str">
        <f>CLEAN(ARD_SAFE_PROCESSED_20220608[[#This Row],[Column14]])</f>
        <v xml:space="preserve">PV000000  </v>
      </c>
      <c r="AR243" t="str">
        <f>CLEAN(ARD_SAFE_PROCESSED_20220608[[#This Row],[Column15]])</f>
        <v xml:space="preserve">E-COMMERCE                                        </v>
      </c>
      <c r="AS243" t="str">
        <f>CLEAN(ARD_SAFE_PROCESSED_20220608[[#This Row],[Column16]])</f>
        <v xml:space="preserve">133318432733   </v>
      </c>
      <c r="AT243" t="str">
        <f>CLEAN(ARD_SAFE_PROCESSED_20220608[[#This Row],[Column17]])</f>
        <v>342.48</v>
      </c>
      <c r="AU243" t="str">
        <f>CLEAN(ARD_SAFE_PROCESSED_20220608[[#This Row],[Column18]])</f>
        <v xml:space="preserve">' </v>
      </c>
      <c r="AV243" t="str">
        <f>CLEAN(ARD_SAFE_PROCESSED_20220608[[#This Row],[Column19]])</f>
        <v xml:space="preserve">          </v>
      </c>
      <c r="AW243" t="str">
        <f>CLEAN(ARD_SAFE_PROCESSED_20220608[[#This Row],[Column20]])</f>
        <v>20251025</v>
      </c>
      <c r="AX243" t="str">
        <f>CLEAN(ARD_SAFE_PROCESSED_20220608[[#This Row],[Column21]])</f>
        <v>20</v>
      </c>
      <c r="AY243" t="str">
        <f>LEFT(ARD_SAFE_PROCESSED_20220608[[#This Row],[Column1]],6)</f>
        <v>414791</v>
      </c>
      <c r="AZ243" t="str">
        <f>RIGHT(ARD_SAFE_PROCESSED_20220608[[#This Row],[Column1]],4)</f>
        <v>0429</v>
      </c>
      <c r="BA243" s="2">
        <f t="shared" si="37"/>
        <v>45993</v>
      </c>
      <c r="BB243">
        <f t="shared" si="38"/>
        <v>101.46</v>
      </c>
      <c r="BC243">
        <f t="shared" si="39"/>
        <v>342.48</v>
      </c>
      <c r="BD243" t="str">
        <f t="shared" si="40"/>
        <v>6</v>
      </c>
      <c r="BE243" t="str">
        <f t="shared" si="41"/>
        <v>F:TC40</v>
      </c>
    </row>
    <row r="244" spans="1:57" hidden="1" x14ac:dyDescent="0.3">
      <c r="A244" t="s">
        <v>6201</v>
      </c>
      <c r="B244" t="s">
        <v>6227</v>
      </c>
      <c r="C244" t="s">
        <v>6203</v>
      </c>
      <c r="D244" t="s">
        <v>25</v>
      </c>
      <c r="E244" t="s">
        <v>411</v>
      </c>
      <c r="F244" t="s">
        <v>28</v>
      </c>
      <c r="G244" t="s">
        <v>29</v>
      </c>
      <c r="H244" t="s">
        <v>333</v>
      </c>
      <c r="I244" t="s">
        <v>411</v>
      </c>
      <c r="J244" t="s">
        <v>21</v>
      </c>
      <c r="K244" t="s">
        <v>6228</v>
      </c>
      <c r="L244" t="s">
        <v>6229</v>
      </c>
      <c r="M244" t="s">
        <v>65</v>
      </c>
      <c r="N244" t="s">
        <v>26</v>
      </c>
      <c r="O244" t="s">
        <v>27</v>
      </c>
      <c r="P244" t="s">
        <v>6230</v>
      </c>
      <c r="Q244" t="s">
        <v>6231</v>
      </c>
      <c r="R244" t="s">
        <v>23</v>
      </c>
      <c r="S244" t="s">
        <v>24</v>
      </c>
      <c r="T244" t="s">
        <v>411</v>
      </c>
      <c r="U244" t="s">
        <v>6232</v>
      </c>
      <c r="W244" t="s">
        <v>7015</v>
      </c>
      <c r="X244" t="s">
        <v>28</v>
      </c>
      <c r="Y244" t="e">
        <f>VLOOKUP(W244,ARD_SAFE_PROCESSED_20220608[[#This Row],[Column11]],1,FALSE)</f>
        <v>#N/A</v>
      </c>
      <c r="AB244" t="str">
        <f>CONCATENATE(LEFT(ARD_SAFE_PROCESSED_20220608[[#This Row],[Column1]],6),"******",RIGHT(ARD_SAFE_PROCESSED_20220608[[#This Row],[Column1]],4),";",ARD_SAFE_PROCESSED_20220608[[#This Row],[Column11]])</f>
        <v>455788******0831;74357045298000969002518</v>
      </c>
      <c r="AD244" t="str">
        <f>CLEAN(ARD_SAFE_PROCESSED_20220608[[#This Row],[Column1]])</f>
        <v>4557880618600831</v>
      </c>
      <c r="AE244" t="str">
        <f>CLEAN(ARD_SAFE_PROCESSED_20220608[[#This Row],[Column2]])</f>
        <v>834278</v>
      </c>
      <c r="AF244" t="str">
        <f>CLEAN(ARD_SAFE_PROCESSED_20220608[[#This Row],[Column3]])</f>
        <v>4041377</v>
      </c>
      <c r="AG244" t="str">
        <f>CLEAN(ARD_SAFE_PROCESSED_20220608[[#This Row],[Column4]])</f>
        <v>EC</v>
      </c>
      <c r="AH244" t="str">
        <f>CLEAN(ARD_SAFE_PROCESSED_20220608[[#This Row],[Column5]])</f>
        <v>20251025</v>
      </c>
      <c r="AI244" t="str">
        <f>CLEAN(ARD_SAFE_PROCESSED_20220608[[#This Row],[Column6]])</f>
        <v>604</v>
      </c>
      <c r="AJ244" t="str">
        <f>CLEAN(ARD_SAFE_PROCESSED_20220608[[#This Row],[Column7]])</f>
        <v>76</v>
      </c>
      <c r="AK244" t="str">
        <f>CLEAN(ARD_SAFE_PROCESSED_20220608[[#This Row],[Column8]])</f>
        <v xml:space="preserve">MDOPAGO*FREEPASS              </v>
      </c>
      <c r="AL244" t="str">
        <f>CLEAN(ARD_SAFE_PROCESSED_20220608[[#This Row],[Column9]])</f>
        <v>20251025</v>
      </c>
      <c r="AM244" t="str">
        <f>CLEAN(ARD_SAFE_PROCESSED_20220608[[#This Row],[Column10]])</f>
        <v xml:space="preserve">'                       </v>
      </c>
      <c r="AN244" t="s">
        <v>6228</v>
      </c>
      <c r="AO244" t="str">
        <f>CLEAN(ARD_SAFE_PROCESSED_20220608[[#This Row],[Column12]])</f>
        <v>5011088</v>
      </c>
      <c r="AP244" t="str">
        <f>CLEAN(ARD_SAFE_PROCESSED_20220608[[#This Row],[Column13]])</f>
        <v xml:space="preserve">   </v>
      </c>
      <c r="AQ244" t="str">
        <f>CLEAN(ARD_SAFE_PROCESSED_20220608[[#This Row],[Column14]])</f>
        <v xml:space="preserve">PV000000  </v>
      </c>
      <c r="AR244" t="str">
        <f>CLEAN(ARD_SAFE_PROCESSED_20220608[[#This Row],[Column15]])</f>
        <v xml:space="preserve">E-COMMERCE                                        </v>
      </c>
      <c r="AS244" t="str">
        <f>CLEAN(ARD_SAFE_PROCESSED_20220608[[#This Row],[Column16]])</f>
        <v xml:space="preserve">54619126432    </v>
      </c>
      <c r="AT244" t="str">
        <f>CLEAN(ARD_SAFE_PROCESSED_20220608[[#This Row],[Column17]])</f>
        <v>300.35</v>
      </c>
      <c r="AU244" t="str">
        <f>CLEAN(ARD_SAFE_PROCESSED_20220608[[#This Row],[Column18]])</f>
        <v xml:space="preserve">' </v>
      </c>
      <c r="AV244" t="str">
        <f>CLEAN(ARD_SAFE_PROCESSED_20220608[[#This Row],[Column19]])</f>
        <v xml:space="preserve">          </v>
      </c>
      <c r="AW244" t="str">
        <f>CLEAN(ARD_SAFE_PROCESSED_20220608[[#This Row],[Column20]])</f>
        <v>20251025</v>
      </c>
      <c r="AX244" t="str">
        <f>CLEAN(ARD_SAFE_PROCESSED_20220608[[#This Row],[Column21]])</f>
        <v>183554</v>
      </c>
      <c r="AY244" t="str">
        <f>LEFT(ARD_SAFE_PROCESSED_20220608[[#This Row],[Column1]],6)</f>
        <v>455788</v>
      </c>
      <c r="AZ244" t="str">
        <f>RIGHT(ARD_SAFE_PROCESSED_20220608[[#This Row],[Column1]],4)</f>
        <v>0831</v>
      </c>
      <c r="BA244" s="2">
        <f t="shared" si="37"/>
        <v>45993</v>
      </c>
      <c r="BB244">
        <f t="shared" si="38"/>
        <v>88.98</v>
      </c>
      <c r="BC244">
        <f t="shared" si="39"/>
        <v>300.35000000000002</v>
      </c>
      <c r="BD244" t="str">
        <f t="shared" si="40"/>
        <v>6</v>
      </c>
      <c r="BE244" t="str">
        <f t="shared" si="41"/>
        <v>F:TC40</v>
      </c>
    </row>
    <row r="245" spans="1:57" hidden="1" x14ac:dyDescent="0.3">
      <c r="A245" t="s">
        <v>6201</v>
      </c>
      <c r="B245" t="s">
        <v>6202</v>
      </c>
      <c r="C245" t="s">
        <v>6203</v>
      </c>
      <c r="D245" t="s">
        <v>25</v>
      </c>
      <c r="E245" t="s">
        <v>411</v>
      </c>
      <c r="F245" t="s">
        <v>28</v>
      </c>
      <c r="G245" t="s">
        <v>29</v>
      </c>
      <c r="H245" t="s">
        <v>333</v>
      </c>
      <c r="I245" t="s">
        <v>411</v>
      </c>
      <c r="J245" t="s">
        <v>21</v>
      </c>
      <c r="K245" t="s">
        <v>6204</v>
      </c>
      <c r="L245" t="s">
        <v>6205</v>
      </c>
      <c r="M245" t="s">
        <v>65</v>
      </c>
      <c r="N245" t="s">
        <v>26</v>
      </c>
      <c r="O245" t="s">
        <v>27</v>
      </c>
      <c r="P245" t="s">
        <v>6206</v>
      </c>
      <c r="Q245" t="s">
        <v>6207</v>
      </c>
      <c r="R245" t="s">
        <v>23</v>
      </c>
      <c r="S245" t="s">
        <v>24</v>
      </c>
      <c r="T245" t="s">
        <v>411</v>
      </c>
      <c r="U245" t="s">
        <v>6208</v>
      </c>
      <c r="W245" t="s">
        <v>6998</v>
      </c>
      <c r="X245" t="s">
        <v>28</v>
      </c>
      <c r="Y245" t="e">
        <f>VLOOKUP(W245,ARD_SAFE_PROCESSED_20220608[[#This Row],[Column11]],1,FALSE)</f>
        <v>#N/A</v>
      </c>
      <c r="AB245" t="str">
        <f>CONCATENATE(LEFT(ARD_SAFE_PROCESSED_20220608[[#This Row],[Column1]],6),"******",RIGHT(ARD_SAFE_PROCESSED_20220608[[#This Row],[Column1]],4),";",ARD_SAFE_PROCESSED_20220608[[#This Row],[Column11]])</f>
        <v>455788******0831;74357045298000969002740</v>
      </c>
      <c r="AD245" t="str">
        <f>CLEAN(ARD_SAFE_PROCESSED_20220608[[#This Row],[Column1]])</f>
        <v>4557880618600831</v>
      </c>
      <c r="AE245" t="str">
        <f>CLEAN(ARD_SAFE_PROCESSED_20220608[[#This Row],[Column2]])</f>
        <v>059399</v>
      </c>
      <c r="AF245" t="str">
        <f>CLEAN(ARD_SAFE_PROCESSED_20220608[[#This Row],[Column3]])</f>
        <v>4041377</v>
      </c>
      <c r="AG245" t="str">
        <f>CLEAN(ARD_SAFE_PROCESSED_20220608[[#This Row],[Column4]])</f>
        <v>EC</v>
      </c>
      <c r="AH245" t="str">
        <f>CLEAN(ARD_SAFE_PROCESSED_20220608[[#This Row],[Column5]])</f>
        <v>20251025</v>
      </c>
      <c r="AI245" t="str">
        <f>CLEAN(ARD_SAFE_PROCESSED_20220608[[#This Row],[Column6]])</f>
        <v>604</v>
      </c>
      <c r="AJ245" t="str">
        <f>CLEAN(ARD_SAFE_PROCESSED_20220608[[#This Row],[Column7]])</f>
        <v>76</v>
      </c>
      <c r="AK245" t="str">
        <f>CLEAN(ARD_SAFE_PROCESSED_20220608[[#This Row],[Column8]])</f>
        <v xml:space="preserve">MDOPAGO*FREEPASS              </v>
      </c>
      <c r="AL245" t="str">
        <f>CLEAN(ARD_SAFE_PROCESSED_20220608[[#This Row],[Column9]])</f>
        <v>20251025</v>
      </c>
      <c r="AM245" t="str">
        <f>CLEAN(ARD_SAFE_PROCESSED_20220608[[#This Row],[Column10]])</f>
        <v xml:space="preserve">'                       </v>
      </c>
      <c r="AN245" t="s">
        <v>6204</v>
      </c>
      <c r="AO245" t="str">
        <f>CLEAN(ARD_SAFE_PROCESSED_20220608[[#This Row],[Column12]])</f>
        <v>5083073</v>
      </c>
      <c r="AP245" t="str">
        <f>CLEAN(ARD_SAFE_PROCESSED_20220608[[#This Row],[Column13]])</f>
        <v xml:space="preserve">   </v>
      </c>
      <c r="AQ245" t="str">
        <f>CLEAN(ARD_SAFE_PROCESSED_20220608[[#This Row],[Column14]])</f>
        <v xml:space="preserve">PV000000  </v>
      </c>
      <c r="AR245" t="str">
        <f>CLEAN(ARD_SAFE_PROCESSED_20220608[[#This Row],[Column15]])</f>
        <v xml:space="preserve">E-COMMERCE                                        </v>
      </c>
      <c r="AS245" t="str">
        <f>CLEAN(ARD_SAFE_PROCESSED_20220608[[#This Row],[Column16]])</f>
        <v xml:space="preserve">54621636392    </v>
      </c>
      <c r="AT245" t="str">
        <f>CLEAN(ARD_SAFE_PROCESSED_20220608[[#This Row],[Column17]])</f>
        <v>204.71</v>
      </c>
      <c r="AU245" t="str">
        <f>CLEAN(ARD_SAFE_PROCESSED_20220608[[#This Row],[Column18]])</f>
        <v xml:space="preserve">' </v>
      </c>
      <c r="AV245" t="str">
        <f>CLEAN(ARD_SAFE_PROCESSED_20220608[[#This Row],[Column19]])</f>
        <v xml:space="preserve">          </v>
      </c>
      <c r="AW245" t="str">
        <f>CLEAN(ARD_SAFE_PROCESSED_20220608[[#This Row],[Column20]])</f>
        <v>20251025</v>
      </c>
      <c r="AX245" t="str">
        <f>CLEAN(ARD_SAFE_PROCESSED_20220608[[#This Row],[Column21]])</f>
        <v>203612</v>
      </c>
      <c r="AY245" t="str">
        <f>LEFT(ARD_SAFE_PROCESSED_20220608[[#This Row],[Column1]],6)</f>
        <v>455788</v>
      </c>
      <c r="AZ245" t="str">
        <f>RIGHT(ARD_SAFE_PROCESSED_20220608[[#This Row],[Column1]],4)</f>
        <v>0831</v>
      </c>
      <c r="BA245" s="2">
        <f t="shared" si="37"/>
        <v>45993</v>
      </c>
      <c r="BB245">
        <f t="shared" si="38"/>
        <v>60.65</v>
      </c>
      <c r="BC245">
        <f t="shared" si="39"/>
        <v>204.71</v>
      </c>
      <c r="BD245" t="str">
        <f t="shared" si="40"/>
        <v>6</v>
      </c>
      <c r="BE245" t="str">
        <f t="shared" si="41"/>
        <v>F:TC40</v>
      </c>
    </row>
    <row r="246" spans="1:57" hidden="1" x14ac:dyDescent="0.3">
      <c r="A246" t="s">
        <v>8620</v>
      </c>
      <c r="B246" t="s">
        <v>8621</v>
      </c>
      <c r="C246" t="s">
        <v>315</v>
      </c>
      <c r="D246" t="s">
        <v>25</v>
      </c>
      <c r="E246" t="s">
        <v>411</v>
      </c>
      <c r="F246" t="s">
        <v>28</v>
      </c>
      <c r="G246" t="s">
        <v>29</v>
      </c>
      <c r="H246" t="s">
        <v>76</v>
      </c>
      <c r="I246" t="s">
        <v>411</v>
      </c>
      <c r="J246" t="s">
        <v>21</v>
      </c>
      <c r="K246" t="s">
        <v>8622</v>
      </c>
      <c r="L246" t="s">
        <v>8623</v>
      </c>
      <c r="M246" t="s">
        <v>65</v>
      </c>
      <c r="N246" t="s">
        <v>26</v>
      </c>
      <c r="O246" t="s">
        <v>27</v>
      </c>
      <c r="P246" t="s">
        <v>8624</v>
      </c>
      <c r="Q246" t="s">
        <v>111</v>
      </c>
      <c r="R246" t="s">
        <v>23</v>
      </c>
      <c r="S246" t="s">
        <v>24</v>
      </c>
      <c r="T246" t="s">
        <v>411</v>
      </c>
      <c r="U246" t="s">
        <v>8625</v>
      </c>
      <c r="W246" t="s">
        <v>7012</v>
      </c>
      <c r="X246" t="s">
        <v>28</v>
      </c>
      <c r="Y246" t="e">
        <f>VLOOKUP(W246,ARD_SAFE_PROCESSED_20220608[[#This Row],[Column11]],1,FALSE)</f>
        <v>#N/A</v>
      </c>
      <c r="AB246" t="str">
        <f>CONCATENATE(LEFT(ARD_SAFE_PROCESSED_20220608[[#This Row],[Column1]],6),"******",RIGHT(ARD_SAFE_PROCESSED_20220608[[#This Row],[Column1]],4),";",ARD_SAFE_PROCESSED_20220608[[#This Row],[Column11]])</f>
        <v>491508******2840;74357045298000969663491</v>
      </c>
      <c r="AD246" t="str">
        <f>CLEAN(ARD_SAFE_PROCESSED_20220608[[#This Row],[Column1]])</f>
        <v>4915080000162840</v>
      </c>
      <c r="AE246" t="str">
        <f>CLEAN(ARD_SAFE_PROCESSED_20220608[[#This Row],[Column2]])</f>
        <v>065952</v>
      </c>
      <c r="AF246" t="str">
        <f>CLEAN(ARD_SAFE_PROCESSED_20220608[[#This Row],[Column3]])</f>
        <v>4041414</v>
      </c>
      <c r="AG246" t="str">
        <f>CLEAN(ARD_SAFE_PROCESSED_20220608[[#This Row],[Column4]])</f>
        <v>EC</v>
      </c>
      <c r="AH246" t="str">
        <f>CLEAN(ARD_SAFE_PROCESSED_20220608[[#This Row],[Column5]])</f>
        <v>20251025</v>
      </c>
      <c r="AI246" t="str">
        <f>CLEAN(ARD_SAFE_PROCESSED_20220608[[#This Row],[Column6]])</f>
        <v>604</v>
      </c>
      <c r="AJ246" t="str">
        <f>CLEAN(ARD_SAFE_PROCESSED_20220608[[#This Row],[Column7]])</f>
        <v>76</v>
      </c>
      <c r="AK246" t="str">
        <f>CLEAN(ARD_SAFE_PROCESSED_20220608[[#This Row],[Column8]])</f>
        <v xml:space="preserve">PYU*CINEPLANET                </v>
      </c>
      <c r="AL246" t="str">
        <f>CLEAN(ARD_SAFE_PROCESSED_20220608[[#This Row],[Column9]])</f>
        <v>20251025</v>
      </c>
      <c r="AM246" t="str">
        <f>CLEAN(ARD_SAFE_PROCESSED_20220608[[#This Row],[Column10]])</f>
        <v xml:space="preserve">'                       </v>
      </c>
      <c r="AN246" t="s">
        <v>8622</v>
      </c>
      <c r="AO246" t="str">
        <f>CLEAN(ARD_SAFE_PROCESSED_20220608[[#This Row],[Column12]])</f>
        <v>5048991</v>
      </c>
      <c r="AP246" t="str">
        <f>CLEAN(ARD_SAFE_PROCESSED_20220608[[#This Row],[Column13]])</f>
        <v xml:space="preserve">   </v>
      </c>
      <c r="AQ246" t="str">
        <f>CLEAN(ARD_SAFE_PROCESSED_20220608[[#This Row],[Column14]])</f>
        <v xml:space="preserve">PV000000  </v>
      </c>
      <c r="AR246" t="str">
        <f>CLEAN(ARD_SAFE_PROCESSED_20220608[[#This Row],[Column15]])</f>
        <v xml:space="preserve">E-COMMERCE                                        </v>
      </c>
      <c r="AS246" t="str">
        <f>CLEAN(ARD_SAFE_PROCESSED_20220608[[#This Row],[Column16]])</f>
        <v>104166620057aff</v>
      </c>
      <c r="AT246" t="str">
        <f>CLEAN(ARD_SAFE_PROCESSED_20220608[[#This Row],[Column17]])</f>
        <v>63.00</v>
      </c>
      <c r="AU246" t="str">
        <f>CLEAN(ARD_SAFE_PROCESSED_20220608[[#This Row],[Column18]])</f>
        <v xml:space="preserve">' </v>
      </c>
      <c r="AV246" t="str">
        <f>CLEAN(ARD_SAFE_PROCESSED_20220608[[#This Row],[Column19]])</f>
        <v xml:space="preserve">          </v>
      </c>
      <c r="AW246" t="str">
        <f>CLEAN(ARD_SAFE_PROCESSED_20220608[[#This Row],[Column20]])</f>
        <v>20251025</v>
      </c>
      <c r="AX246" t="str">
        <f>CLEAN(ARD_SAFE_PROCESSED_20220608[[#This Row],[Column21]])</f>
        <v>193629</v>
      </c>
      <c r="AY246" t="str">
        <f>LEFT(ARD_SAFE_PROCESSED_20220608[[#This Row],[Column1]],6)</f>
        <v>491508</v>
      </c>
      <c r="AZ246" t="str">
        <f>RIGHT(ARD_SAFE_PROCESSED_20220608[[#This Row],[Column1]],4)</f>
        <v>2840</v>
      </c>
      <c r="BA246" s="2">
        <f t="shared" si="37"/>
        <v>45993</v>
      </c>
      <c r="BB246">
        <f t="shared" si="38"/>
        <v>18.66</v>
      </c>
      <c r="BC246">
        <f t="shared" si="39"/>
        <v>63</v>
      </c>
      <c r="BD246" t="str">
        <f t="shared" si="40"/>
        <v>6</v>
      </c>
      <c r="BE246" t="str">
        <f t="shared" si="41"/>
        <v>F:TC40</v>
      </c>
    </row>
    <row r="247" spans="1:57" hidden="1" x14ac:dyDescent="0.3">
      <c r="A247" t="s">
        <v>3675</v>
      </c>
      <c r="B247" t="s">
        <v>3695</v>
      </c>
      <c r="C247" t="s">
        <v>3696</v>
      </c>
      <c r="D247" t="s">
        <v>64</v>
      </c>
      <c r="E247" t="s">
        <v>411</v>
      </c>
      <c r="F247" t="s">
        <v>28</v>
      </c>
      <c r="G247" t="s">
        <v>29</v>
      </c>
      <c r="H247" t="s">
        <v>3697</v>
      </c>
      <c r="I247" t="s">
        <v>411</v>
      </c>
      <c r="J247" t="s">
        <v>21</v>
      </c>
      <c r="K247" t="s">
        <v>3698</v>
      </c>
      <c r="L247" t="s">
        <v>3699</v>
      </c>
      <c r="M247" t="s">
        <v>65</v>
      </c>
      <c r="N247" t="s">
        <v>3700</v>
      </c>
      <c r="O247" t="s">
        <v>66</v>
      </c>
      <c r="P247" t="s">
        <v>22</v>
      </c>
      <c r="Q247" t="s">
        <v>210</v>
      </c>
      <c r="R247" t="s">
        <v>23</v>
      </c>
      <c r="S247" t="s">
        <v>24</v>
      </c>
      <c r="T247" t="s">
        <v>411</v>
      </c>
      <c r="U247" t="s">
        <v>3701</v>
      </c>
      <c r="W247" t="s">
        <v>10905</v>
      </c>
      <c r="X247" t="s">
        <v>28</v>
      </c>
      <c r="Y247" t="e">
        <f>VLOOKUP(W247,ARD_SAFE_PROCESSED_20220608[[#This Row],[Column11]],1,FALSE)</f>
        <v>#N/A</v>
      </c>
      <c r="AB247" t="str">
        <f>CONCATENATE(LEFT(ARD_SAFE_PROCESSED_20220608[[#This Row],[Column1]],6),"******",RIGHT(ARD_SAFE_PROCESSED_20220608[[#This Row],[Column1]],4),";",ARD_SAFE_PROCESSED_20220608[[#This Row],[Column11]])</f>
        <v>421355******5124;74357045298001425900097</v>
      </c>
      <c r="AD247" t="str">
        <f>CLEAN(ARD_SAFE_PROCESSED_20220608[[#This Row],[Column1]])</f>
        <v>4213550194475124</v>
      </c>
      <c r="AE247" t="str">
        <f>CLEAN(ARD_SAFE_PROCESSED_20220608[[#This Row],[Column2]])</f>
        <v>042127</v>
      </c>
      <c r="AF247" t="str">
        <f>CLEAN(ARD_SAFE_PROCESSED_20220608[[#This Row],[Column3]])</f>
        <v>5879368</v>
      </c>
      <c r="AG247" t="str">
        <f>CLEAN(ARD_SAFE_PROCESSED_20220608[[#This Row],[Column4]])</f>
        <v>PL</v>
      </c>
      <c r="AH247" t="str">
        <f>CLEAN(ARD_SAFE_PROCESSED_20220608[[#This Row],[Column5]])</f>
        <v>20251025</v>
      </c>
      <c r="AI247" t="str">
        <f>CLEAN(ARD_SAFE_PROCESSED_20220608[[#This Row],[Column6]])</f>
        <v>604</v>
      </c>
      <c r="AJ247" t="str">
        <f>CLEAN(ARD_SAFE_PROCESSED_20220608[[#This Row],[Column7]])</f>
        <v>76</v>
      </c>
      <c r="AK247" t="str">
        <f>CLEAN(ARD_SAFE_PROCESSED_20220608[[#This Row],[Column8]])</f>
        <v xml:space="preserve">IZI*GUSTAVO KIDS              </v>
      </c>
      <c r="AL247" t="str">
        <f>CLEAN(ARD_SAFE_PROCESSED_20220608[[#This Row],[Column9]])</f>
        <v>20251025</v>
      </c>
      <c r="AM247" t="str">
        <f>CLEAN(ARD_SAFE_PROCESSED_20220608[[#This Row],[Column10]])</f>
        <v xml:space="preserve">'                       </v>
      </c>
      <c r="AN247" t="s">
        <v>3698</v>
      </c>
      <c r="AO247" t="str">
        <f>CLEAN(ARD_SAFE_PROCESSED_20220608[[#This Row],[Column12]])</f>
        <v>7328464</v>
      </c>
      <c r="AP247" t="str">
        <f>CLEAN(ARD_SAFE_PROCESSED_20220608[[#This Row],[Column13]])</f>
        <v xml:space="preserve">   </v>
      </c>
      <c r="AQ247" t="str">
        <f>CLEAN(ARD_SAFE_PROCESSED_20220608[[#This Row],[Column14]])</f>
        <v xml:space="preserve">T0371539  </v>
      </c>
      <c r="AR247" t="str">
        <f>CLEAN(ARD_SAFE_PROCESSED_20220608[[#This Row],[Column15]])</f>
        <v xml:space="preserve">POS CONTACTLESS CHIP                              </v>
      </c>
      <c r="AS247" t="str">
        <f>CLEAN(ARD_SAFE_PROCESSED_20220608[[#This Row],[Column16]])</f>
        <v xml:space="preserve">               </v>
      </c>
      <c r="AT247" t="str">
        <f>CLEAN(ARD_SAFE_PROCESSED_20220608[[#This Row],[Column17]])</f>
        <v>80.00</v>
      </c>
      <c r="AU247" t="str">
        <f>CLEAN(ARD_SAFE_PROCESSED_20220608[[#This Row],[Column18]])</f>
        <v xml:space="preserve">' </v>
      </c>
      <c r="AV247" t="str">
        <f>CLEAN(ARD_SAFE_PROCESSED_20220608[[#This Row],[Column19]])</f>
        <v xml:space="preserve">          </v>
      </c>
      <c r="AW247" t="str">
        <f>CLEAN(ARD_SAFE_PROCESSED_20220608[[#This Row],[Column20]])</f>
        <v>20251025</v>
      </c>
      <c r="AX247" t="str">
        <f>CLEAN(ARD_SAFE_PROCESSED_20220608[[#This Row],[Column21]])</f>
        <v>173351</v>
      </c>
      <c r="AY247" t="str">
        <f>LEFT(ARD_SAFE_PROCESSED_20220608[[#This Row],[Column1]],6)</f>
        <v>421355</v>
      </c>
      <c r="AZ247" t="str">
        <f>RIGHT(ARD_SAFE_PROCESSED_20220608[[#This Row],[Column1]],4)</f>
        <v>5124</v>
      </c>
      <c r="BA247" s="2">
        <f t="shared" si="37"/>
        <v>45993</v>
      </c>
      <c r="BB247">
        <f t="shared" si="38"/>
        <v>23.7</v>
      </c>
      <c r="BC247">
        <f t="shared" si="39"/>
        <v>80</v>
      </c>
      <c r="BD247" t="str">
        <f t="shared" si="40"/>
        <v>1</v>
      </c>
      <c r="BE247" t="str">
        <f t="shared" si="41"/>
        <v>F:TC40</v>
      </c>
    </row>
    <row r="248" spans="1:57" hidden="1" x14ac:dyDescent="0.3">
      <c r="A248" t="s">
        <v>3675</v>
      </c>
      <c r="B248" t="s">
        <v>3730</v>
      </c>
      <c r="C248" t="s">
        <v>3696</v>
      </c>
      <c r="D248" t="s">
        <v>64</v>
      </c>
      <c r="E248" t="s">
        <v>411</v>
      </c>
      <c r="F248" t="s">
        <v>28</v>
      </c>
      <c r="G248" t="s">
        <v>29</v>
      </c>
      <c r="H248" t="s">
        <v>3697</v>
      </c>
      <c r="I248" t="s">
        <v>411</v>
      </c>
      <c r="J248" t="s">
        <v>21</v>
      </c>
      <c r="K248" t="s">
        <v>3731</v>
      </c>
      <c r="L248" t="s">
        <v>3732</v>
      </c>
      <c r="M248" t="s">
        <v>65</v>
      </c>
      <c r="N248" t="s">
        <v>3700</v>
      </c>
      <c r="O248" t="s">
        <v>66</v>
      </c>
      <c r="P248" t="s">
        <v>22</v>
      </c>
      <c r="Q248" t="s">
        <v>248</v>
      </c>
      <c r="R248" t="s">
        <v>23</v>
      </c>
      <c r="S248" t="s">
        <v>24</v>
      </c>
      <c r="T248" t="s">
        <v>411</v>
      </c>
      <c r="U248" t="s">
        <v>3733</v>
      </c>
      <c r="W248" t="s">
        <v>6713</v>
      </c>
      <c r="X248" t="s">
        <v>28</v>
      </c>
      <c r="Y248" t="e">
        <f>VLOOKUP(W248,ARD_SAFE_PROCESSED_20220608[[#This Row],[Column11]],1,FALSE)</f>
        <v>#N/A</v>
      </c>
      <c r="AB248" t="str">
        <f>CONCATENATE(LEFT(ARD_SAFE_PROCESSED_20220608[[#This Row],[Column1]],6),"******",RIGHT(ARD_SAFE_PROCESSED_20220608[[#This Row],[Column1]],4),";",ARD_SAFE_PROCESSED_20220608[[#This Row],[Column11]])</f>
        <v>421355******5124;74357045298001425900139</v>
      </c>
      <c r="AD248" t="str">
        <f>CLEAN(ARD_SAFE_PROCESSED_20220608[[#This Row],[Column1]])</f>
        <v>4213550194475124</v>
      </c>
      <c r="AE248" t="str">
        <f>CLEAN(ARD_SAFE_PROCESSED_20220608[[#This Row],[Column2]])</f>
        <v>290084</v>
      </c>
      <c r="AF248" t="str">
        <f>CLEAN(ARD_SAFE_PROCESSED_20220608[[#This Row],[Column3]])</f>
        <v>5879368</v>
      </c>
      <c r="AG248" t="str">
        <f>CLEAN(ARD_SAFE_PROCESSED_20220608[[#This Row],[Column4]])</f>
        <v>PL</v>
      </c>
      <c r="AH248" t="str">
        <f>CLEAN(ARD_SAFE_PROCESSED_20220608[[#This Row],[Column5]])</f>
        <v>20251025</v>
      </c>
      <c r="AI248" t="str">
        <f>CLEAN(ARD_SAFE_PROCESSED_20220608[[#This Row],[Column6]])</f>
        <v>604</v>
      </c>
      <c r="AJ248" t="str">
        <f>CLEAN(ARD_SAFE_PROCESSED_20220608[[#This Row],[Column7]])</f>
        <v>76</v>
      </c>
      <c r="AK248" t="str">
        <f>CLEAN(ARD_SAFE_PROCESSED_20220608[[#This Row],[Column8]])</f>
        <v xml:space="preserve">IZI*GUSTAVO KIDS              </v>
      </c>
      <c r="AL248" t="str">
        <f>CLEAN(ARD_SAFE_PROCESSED_20220608[[#This Row],[Column9]])</f>
        <v>20251025</v>
      </c>
      <c r="AM248" t="str">
        <f>CLEAN(ARD_SAFE_PROCESSED_20220608[[#This Row],[Column10]])</f>
        <v xml:space="preserve">'                       </v>
      </c>
      <c r="AN248" t="s">
        <v>3731</v>
      </c>
      <c r="AO248" t="str">
        <f>CLEAN(ARD_SAFE_PROCESSED_20220608[[#This Row],[Column12]])</f>
        <v>330539</v>
      </c>
      <c r="AP248" t="str">
        <f>CLEAN(ARD_SAFE_PROCESSED_20220608[[#This Row],[Column13]])</f>
        <v xml:space="preserve">   </v>
      </c>
      <c r="AQ248" t="str">
        <f>CLEAN(ARD_SAFE_PROCESSED_20220608[[#This Row],[Column14]])</f>
        <v xml:space="preserve">T0371539  </v>
      </c>
      <c r="AR248" t="str">
        <f>CLEAN(ARD_SAFE_PROCESSED_20220608[[#This Row],[Column15]])</f>
        <v xml:space="preserve">POS CONTACTLESS CHIP                              </v>
      </c>
      <c r="AS248" t="str">
        <f>CLEAN(ARD_SAFE_PROCESSED_20220608[[#This Row],[Column16]])</f>
        <v xml:space="preserve">               </v>
      </c>
      <c r="AT248" t="str">
        <f>CLEAN(ARD_SAFE_PROCESSED_20220608[[#This Row],[Column17]])</f>
        <v>77.00</v>
      </c>
      <c r="AU248" t="str">
        <f>CLEAN(ARD_SAFE_PROCESSED_20220608[[#This Row],[Column18]])</f>
        <v xml:space="preserve">' </v>
      </c>
      <c r="AV248" t="str">
        <f>CLEAN(ARD_SAFE_PROCESSED_20220608[[#This Row],[Column19]])</f>
        <v xml:space="preserve">          </v>
      </c>
      <c r="AW248" t="str">
        <f>CLEAN(ARD_SAFE_PROCESSED_20220608[[#This Row],[Column20]])</f>
        <v>20251025</v>
      </c>
      <c r="AX248" t="str">
        <f>CLEAN(ARD_SAFE_PROCESSED_20220608[[#This Row],[Column21]])</f>
        <v>204859</v>
      </c>
      <c r="AY248" t="str">
        <f>LEFT(ARD_SAFE_PROCESSED_20220608[[#This Row],[Column1]],6)</f>
        <v>421355</v>
      </c>
      <c r="AZ248" t="str">
        <f>RIGHT(ARD_SAFE_PROCESSED_20220608[[#This Row],[Column1]],4)</f>
        <v>5124</v>
      </c>
      <c r="BA248" s="2">
        <f t="shared" si="37"/>
        <v>45993</v>
      </c>
      <c r="BB248">
        <f t="shared" si="38"/>
        <v>22.81</v>
      </c>
      <c r="BC248">
        <f t="shared" si="39"/>
        <v>77</v>
      </c>
      <c r="BD248" t="str">
        <f t="shared" si="40"/>
        <v>1</v>
      </c>
      <c r="BE248" t="str">
        <f t="shared" si="41"/>
        <v>F:TC40</v>
      </c>
    </row>
    <row r="249" spans="1:57" hidden="1" x14ac:dyDescent="0.3">
      <c r="A249" t="s">
        <v>4706</v>
      </c>
      <c r="B249" t="s">
        <v>4707</v>
      </c>
      <c r="C249" t="s">
        <v>145</v>
      </c>
      <c r="D249" t="s">
        <v>69</v>
      </c>
      <c r="E249" t="s">
        <v>398</v>
      </c>
      <c r="F249" t="s">
        <v>28</v>
      </c>
      <c r="G249" t="s">
        <v>29</v>
      </c>
      <c r="H249" t="s">
        <v>146</v>
      </c>
      <c r="I249" t="s">
        <v>411</v>
      </c>
      <c r="J249" t="s">
        <v>21</v>
      </c>
      <c r="K249" t="s">
        <v>4708</v>
      </c>
      <c r="L249" t="s">
        <v>4709</v>
      </c>
      <c r="M249" t="s">
        <v>65</v>
      </c>
      <c r="N249" t="s">
        <v>95</v>
      </c>
      <c r="O249" t="s">
        <v>70</v>
      </c>
      <c r="P249" t="s">
        <v>22</v>
      </c>
      <c r="Q249" t="s">
        <v>2692</v>
      </c>
      <c r="R249" t="s">
        <v>23</v>
      </c>
      <c r="S249" t="s">
        <v>24</v>
      </c>
      <c r="T249" t="s">
        <v>398</v>
      </c>
      <c r="U249" t="s">
        <v>4710</v>
      </c>
      <c r="W249" t="s">
        <v>6709</v>
      </c>
      <c r="X249" t="s">
        <v>28</v>
      </c>
      <c r="Y249" t="e">
        <f>VLOOKUP(W249,ARD_SAFE_PROCESSED_20220608[[#This Row],[Column11]],1,FALSE)</f>
        <v>#N/A</v>
      </c>
      <c r="AB249" t="str">
        <f>CONCATENATE(LEFT(ARD_SAFE_PROCESSED_20220608[[#This Row],[Column1]],6),"******",RIGHT(ARD_SAFE_PROCESSED_20220608[[#This Row],[Column1]],4),";",ARD_SAFE_PROCESSED_20220608[[#This Row],[Column11]])</f>
        <v>424138******6350;74357045298001442006787</v>
      </c>
      <c r="AD249" t="str">
        <f>CLEAN(ARD_SAFE_PROCESSED_20220608[[#This Row],[Column1]])</f>
        <v>4241381003546350</v>
      </c>
      <c r="AE249" t="str">
        <f>CLEAN(ARD_SAFE_PROCESSED_20220608[[#This Row],[Column2]])</f>
        <v>001487</v>
      </c>
      <c r="AF249" t="str">
        <f>CLEAN(ARD_SAFE_PROCESSED_20220608[[#This Row],[Column3]])</f>
        <v>4078075</v>
      </c>
      <c r="AG249" t="str">
        <f>CLEAN(ARD_SAFE_PROCESSED_20220608[[#This Row],[Column4]])</f>
        <v>PV</v>
      </c>
      <c r="AH249" t="str">
        <f>CLEAN(ARD_SAFE_PROCESSED_20220608[[#This Row],[Column5]])</f>
        <v>20251024</v>
      </c>
      <c r="AI249" t="str">
        <f>CLEAN(ARD_SAFE_PROCESSED_20220608[[#This Row],[Column6]])</f>
        <v>604</v>
      </c>
      <c r="AJ249" t="str">
        <f>CLEAN(ARD_SAFE_PROCESSED_20220608[[#This Row],[Column7]])</f>
        <v>76</v>
      </c>
      <c r="AK249" t="str">
        <f>CLEAN(ARD_SAFE_PROCESSED_20220608[[#This Row],[Column8]])</f>
        <v xml:space="preserve">MOVISTAR APP HOGAR            </v>
      </c>
      <c r="AL249" t="str">
        <f>CLEAN(ARD_SAFE_PROCESSED_20220608[[#This Row],[Column9]])</f>
        <v>20251025</v>
      </c>
      <c r="AM249" t="str">
        <f>CLEAN(ARD_SAFE_PROCESSED_20220608[[#This Row],[Column10]])</f>
        <v xml:space="preserve">'                       </v>
      </c>
      <c r="AN249" t="s">
        <v>4708</v>
      </c>
      <c r="AO249" t="str">
        <f>CLEAN(ARD_SAFE_PROCESSED_20220608[[#This Row],[Column12]])</f>
        <v>2183275</v>
      </c>
      <c r="AP249" t="str">
        <f>CLEAN(ARD_SAFE_PROCESSED_20220608[[#This Row],[Column13]])</f>
        <v xml:space="preserve">   </v>
      </c>
      <c r="AQ249" t="str">
        <f>CLEAN(ARD_SAFE_PROCESSED_20220608[[#This Row],[Column14]])</f>
        <v xml:space="preserve">36363636  </v>
      </c>
      <c r="AR249" t="str">
        <f>CLEAN(ARD_SAFE_PROCESSED_20220608[[#This Row],[Column15]])</f>
        <v xml:space="preserve">POS VIRTUAL                                       </v>
      </c>
      <c r="AS249" t="str">
        <f>CLEAN(ARD_SAFE_PROCESSED_20220608[[#This Row],[Column16]])</f>
        <v xml:space="preserve">               </v>
      </c>
      <c r="AT249" t="str">
        <f>CLEAN(ARD_SAFE_PROCESSED_20220608[[#This Row],[Column17]])</f>
        <v>69.90</v>
      </c>
      <c r="AU249" t="str">
        <f>CLEAN(ARD_SAFE_PROCESSED_20220608[[#This Row],[Column18]])</f>
        <v xml:space="preserve">' </v>
      </c>
      <c r="AV249" t="str">
        <f>CLEAN(ARD_SAFE_PROCESSED_20220608[[#This Row],[Column19]])</f>
        <v xml:space="preserve">          </v>
      </c>
      <c r="AW249" t="str">
        <f>CLEAN(ARD_SAFE_PROCESSED_20220608[[#This Row],[Column20]])</f>
        <v>20251024</v>
      </c>
      <c r="AX249" t="str">
        <f>CLEAN(ARD_SAFE_PROCESSED_20220608[[#This Row],[Column21]])</f>
        <v>235456</v>
      </c>
      <c r="AY249" t="str">
        <f>LEFT(ARD_SAFE_PROCESSED_20220608[[#This Row],[Column1]],6)</f>
        <v>424138</v>
      </c>
      <c r="AZ249" t="str">
        <f>RIGHT(ARD_SAFE_PROCESSED_20220608[[#This Row],[Column1]],4)</f>
        <v>6350</v>
      </c>
      <c r="BA249" s="2">
        <f t="shared" si="37"/>
        <v>45993</v>
      </c>
      <c r="BB249">
        <f t="shared" si="38"/>
        <v>20.59</v>
      </c>
      <c r="BC249">
        <f t="shared" si="39"/>
        <v>69.900000000000006</v>
      </c>
      <c r="BD249" t="str">
        <f t="shared" si="40"/>
        <v>6</v>
      </c>
      <c r="BE249" t="str">
        <f t="shared" si="41"/>
        <v>F:TC40</v>
      </c>
    </row>
    <row r="250" spans="1:57" hidden="1" x14ac:dyDescent="0.3">
      <c r="A250" t="s">
        <v>7435</v>
      </c>
      <c r="B250" t="s">
        <v>7467</v>
      </c>
      <c r="C250" t="s">
        <v>7468</v>
      </c>
      <c r="D250" t="s">
        <v>64</v>
      </c>
      <c r="E250" t="s">
        <v>411</v>
      </c>
      <c r="F250" t="s">
        <v>28</v>
      </c>
      <c r="G250" t="s">
        <v>29</v>
      </c>
      <c r="H250" t="s">
        <v>7469</v>
      </c>
      <c r="I250" t="s">
        <v>411</v>
      </c>
      <c r="J250" t="s">
        <v>21</v>
      </c>
      <c r="K250" t="s">
        <v>7470</v>
      </c>
      <c r="L250" t="s">
        <v>5044</v>
      </c>
      <c r="M250" t="s">
        <v>65</v>
      </c>
      <c r="N250" t="s">
        <v>77</v>
      </c>
      <c r="O250" t="s">
        <v>66</v>
      </c>
      <c r="P250" t="s">
        <v>22</v>
      </c>
      <c r="Q250" t="s">
        <v>7471</v>
      </c>
      <c r="R250" t="s">
        <v>23</v>
      </c>
      <c r="S250" t="s">
        <v>24</v>
      </c>
      <c r="T250" t="s">
        <v>411</v>
      </c>
      <c r="U250" t="s">
        <v>7472</v>
      </c>
      <c r="W250" t="s">
        <v>6586</v>
      </c>
      <c r="X250" t="s">
        <v>28</v>
      </c>
      <c r="Y250" t="e">
        <f>VLOOKUP(W250,ARD_SAFE_PROCESSED_20220608[[#This Row],[Column11]],1,FALSE)</f>
        <v>#N/A</v>
      </c>
      <c r="AB250" t="str">
        <f>CONCATENATE(LEFT(ARD_SAFE_PROCESSED_20220608[[#This Row],[Column1]],6),"******",RIGHT(ARD_SAFE_PROCESSED_20220608[[#This Row],[Column1]],4),";",ARD_SAFE_PROCESSED_20220608[[#This Row],[Column11]])</f>
        <v>455788******7183;74357045298002493401141</v>
      </c>
      <c r="AD250" t="str">
        <f>CLEAN(ARD_SAFE_PROCESSED_20220608[[#This Row],[Column1]])</f>
        <v>4557881489307183</v>
      </c>
      <c r="AE250" t="str">
        <f>CLEAN(ARD_SAFE_PROCESSED_20220608[[#This Row],[Column2]])</f>
        <v>331227</v>
      </c>
      <c r="AF250" t="str">
        <f>CLEAN(ARD_SAFE_PROCESSED_20220608[[#This Row],[Column3]])</f>
        <v>1037642</v>
      </c>
      <c r="AG250" t="str">
        <f>CLEAN(ARD_SAFE_PROCESSED_20220608[[#This Row],[Column4]])</f>
        <v>PL</v>
      </c>
      <c r="AH250" t="str">
        <f>CLEAN(ARD_SAFE_PROCESSED_20220608[[#This Row],[Column5]])</f>
        <v>20251025</v>
      </c>
      <c r="AI250" t="str">
        <f>CLEAN(ARD_SAFE_PROCESSED_20220608[[#This Row],[Column6]])</f>
        <v>604</v>
      </c>
      <c r="AJ250" t="str">
        <f>CLEAN(ARD_SAFE_PROCESSED_20220608[[#This Row],[Column7]])</f>
        <v>76</v>
      </c>
      <c r="AK250" t="str">
        <f>CLEAN(ARD_SAFE_PROCESSED_20220608[[#This Row],[Column8]])</f>
        <v xml:space="preserve">365 MASS OLIVOS 6             </v>
      </c>
      <c r="AL250" t="str">
        <f>CLEAN(ARD_SAFE_PROCESSED_20220608[[#This Row],[Column9]])</f>
        <v>20251025</v>
      </c>
      <c r="AM250" t="str">
        <f>CLEAN(ARD_SAFE_PROCESSED_20220608[[#This Row],[Column10]])</f>
        <v xml:space="preserve">'                       </v>
      </c>
      <c r="AN250" t="s">
        <v>7470</v>
      </c>
      <c r="AO250" t="str">
        <f>CLEAN(ARD_SAFE_PROCESSED_20220608[[#This Row],[Column12]])</f>
        <v>724</v>
      </c>
      <c r="AP250" t="str">
        <f>CLEAN(ARD_SAFE_PROCESSED_20220608[[#This Row],[Column13]])</f>
        <v xml:space="preserve">   </v>
      </c>
      <c r="AQ250" t="str">
        <f>CLEAN(ARD_SAFE_PROCESSED_20220608[[#This Row],[Column14]])</f>
        <v xml:space="preserve">PS0002    </v>
      </c>
      <c r="AR250" t="str">
        <f>CLEAN(ARD_SAFE_PROCESSED_20220608[[#This Row],[Column15]])</f>
        <v xml:space="preserve">POS CONTACTLESS CHIP                              </v>
      </c>
      <c r="AS250" t="str">
        <f>CLEAN(ARD_SAFE_PROCESSED_20220608[[#This Row],[Column16]])</f>
        <v xml:space="preserve">               </v>
      </c>
      <c r="AT250" t="str">
        <f>CLEAN(ARD_SAFE_PROCESSED_20220608[[#This Row],[Column17]])</f>
        <v>26.34</v>
      </c>
      <c r="AU250" t="str">
        <f>CLEAN(ARD_SAFE_PROCESSED_20220608[[#This Row],[Column18]])</f>
        <v xml:space="preserve">' </v>
      </c>
      <c r="AV250" t="str">
        <f>CLEAN(ARD_SAFE_PROCESSED_20220608[[#This Row],[Column19]])</f>
        <v xml:space="preserve">          </v>
      </c>
      <c r="AW250" t="str">
        <f>CLEAN(ARD_SAFE_PROCESSED_20220608[[#This Row],[Column20]])</f>
        <v>20251025</v>
      </c>
      <c r="AX250" t="str">
        <f>CLEAN(ARD_SAFE_PROCESSED_20220608[[#This Row],[Column21]])</f>
        <v>174822</v>
      </c>
      <c r="AY250" t="str">
        <f>LEFT(ARD_SAFE_PROCESSED_20220608[[#This Row],[Column1]],6)</f>
        <v>455788</v>
      </c>
      <c r="AZ250" t="str">
        <f>RIGHT(ARD_SAFE_PROCESSED_20220608[[#This Row],[Column1]],4)</f>
        <v>7183</v>
      </c>
      <c r="BA250" s="2">
        <f t="shared" si="37"/>
        <v>45994</v>
      </c>
      <c r="BB250">
        <f t="shared" si="38"/>
        <v>7.8</v>
      </c>
      <c r="BC250">
        <f t="shared" si="39"/>
        <v>26.34</v>
      </c>
      <c r="BD250" t="str">
        <f t="shared" si="40"/>
        <v>0</v>
      </c>
      <c r="BE250" t="str">
        <f t="shared" si="41"/>
        <v>F:TC40</v>
      </c>
    </row>
    <row r="251" spans="1:57" hidden="1" x14ac:dyDescent="0.3">
      <c r="A251" t="s">
        <v>7240</v>
      </c>
      <c r="B251" t="s">
        <v>7303</v>
      </c>
      <c r="C251" t="s">
        <v>7304</v>
      </c>
      <c r="D251" t="s">
        <v>64</v>
      </c>
      <c r="E251" t="s">
        <v>398</v>
      </c>
      <c r="F251" t="s">
        <v>28</v>
      </c>
      <c r="G251" t="s">
        <v>29</v>
      </c>
      <c r="H251" t="s">
        <v>7305</v>
      </c>
      <c r="I251" t="s">
        <v>411</v>
      </c>
      <c r="J251" t="s">
        <v>21</v>
      </c>
      <c r="K251" t="s">
        <v>7306</v>
      </c>
      <c r="L251" t="s">
        <v>7307</v>
      </c>
      <c r="M251" t="s">
        <v>65</v>
      </c>
      <c r="N251" t="s">
        <v>136</v>
      </c>
      <c r="O251" t="s">
        <v>66</v>
      </c>
      <c r="P251" t="s">
        <v>22</v>
      </c>
      <c r="Q251" t="s">
        <v>7308</v>
      </c>
      <c r="R251" t="s">
        <v>23</v>
      </c>
      <c r="S251" t="s">
        <v>24</v>
      </c>
      <c r="T251" t="s">
        <v>398</v>
      </c>
      <c r="U251" t="s">
        <v>7309</v>
      </c>
      <c r="W251" t="s">
        <v>6593</v>
      </c>
      <c r="X251" t="s">
        <v>28</v>
      </c>
      <c r="Y251" t="e">
        <f>VLOOKUP(W251,ARD_SAFE_PROCESSED_20220608[[#This Row],[Column11]],1,FALSE)</f>
        <v>#N/A</v>
      </c>
      <c r="AB251" t="str">
        <f>CONCATENATE(LEFT(ARD_SAFE_PROCESSED_20220608[[#This Row],[Column1]],6),"******",RIGHT(ARD_SAFE_PROCESSED_20220608[[#This Row],[Column1]],4),";",ARD_SAFE_PROCESSED_20220608[[#This Row],[Column11]])</f>
        <v>455788******2983;74357045298003237500669</v>
      </c>
      <c r="AD251" t="str">
        <f>CLEAN(ARD_SAFE_PROCESSED_20220608[[#This Row],[Column1]])</f>
        <v>4557881479502983</v>
      </c>
      <c r="AE251" t="str">
        <f>CLEAN(ARD_SAFE_PROCESSED_20220608[[#This Row],[Column2]])</f>
        <v>542331</v>
      </c>
      <c r="AF251" t="str">
        <f>CLEAN(ARD_SAFE_PROCESSED_20220608[[#This Row],[Column3]])</f>
        <v>1045056</v>
      </c>
      <c r="AG251" t="str">
        <f>CLEAN(ARD_SAFE_PROCESSED_20220608[[#This Row],[Column4]])</f>
        <v>PL</v>
      </c>
      <c r="AH251" t="str">
        <f>CLEAN(ARD_SAFE_PROCESSED_20220608[[#This Row],[Column5]])</f>
        <v>20251024</v>
      </c>
      <c r="AI251" t="str">
        <f>CLEAN(ARD_SAFE_PROCESSED_20220608[[#This Row],[Column6]])</f>
        <v>604</v>
      </c>
      <c r="AJ251" t="str">
        <f>CLEAN(ARD_SAFE_PROCESSED_20220608[[#This Row],[Column7]])</f>
        <v>76</v>
      </c>
      <c r="AK251" t="str">
        <f>CLEAN(ARD_SAFE_PROCESSED_20220608[[#This Row],[Column8]])</f>
        <v xml:space="preserve">1593 PLAZA VEA AVENTURA SJL   </v>
      </c>
      <c r="AL251" t="str">
        <f>CLEAN(ARD_SAFE_PROCESSED_20220608[[#This Row],[Column9]])</f>
        <v>20251025</v>
      </c>
      <c r="AM251" t="str">
        <f>CLEAN(ARD_SAFE_PROCESSED_20220608[[#This Row],[Column10]])</f>
        <v xml:space="preserve">'                       </v>
      </c>
      <c r="AN251" t="s">
        <v>7306</v>
      </c>
      <c r="AO251" t="str">
        <f>CLEAN(ARD_SAFE_PROCESSED_20220608[[#This Row],[Column12]])</f>
        <v>7493</v>
      </c>
      <c r="AP251" t="str">
        <f>CLEAN(ARD_SAFE_PROCESSED_20220608[[#This Row],[Column13]])</f>
        <v xml:space="preserve">   </v>
      </c>
      <c r="AQ251" t="str">
        <f>CLEAN(ARD_SAFE_PROCESSED_20220608[[#This Row],[Column14]])</f>
        <v xml:space="preserve">PS0006    </v>
      </c>
      <c r="AR251" t="str">
        <f>CLEAN(ARD_SAFE_PROCESSED_20220608[[#This Row],[Column15]])</f>
        <v xml:space="preserve">POS CONTACTLESS CHIP                              </v>
      </c>
      <c r="AS251" t="str">
        <f>CLEAN(ARD_SAFE_PROCESSED_20220608[[#This Row],[Column16]])</f>
        <v xml:space="preserve">               </v>
      </c>
      <c r="AT251" t="str">
        <f>CLEAN(ARD_SAFE_PROCESSED_20220608[[#This Row],[Column17]])</f>
        <v>26.50</v>
      </c>
      <c r="AU251" t="str">
        <f>CLEAN(ARD_SAFE_PROCESSED_20220608[[#This Row],[Column18]])</f>
        <v xml:space="preserve">' </v>
      </c>
      <c r="AV251" t="str">
        <f>CLEAN(ARD_SAFE_PROCESSED_20220608[[#This Row],[Column19]])</f>
        <v xml:space="preserve">          </v>
      </c>
      <c r="AW251" t="str">
        <f>CLEAN(ARD_SAFE_PROCESSED_20220608[[#This Row],[Column20]])</f>
        <v>20251024</v>
      </c>
      <c r="AX251" t="str">
        <f>CLEAN(ARD_SAFE_PROCESSED_20220608[[#This Row],[Column21]])</f>
        <v>200307</v>
      </c>
      <c r="AY251" t="str">
        <f>LEFT(ARD_SAFE_PROCESSED_20220608[[#This Row],[Column1]],6)</f>
        <v>455788</v>
      </c>
      <c r="AZ251" t="str">
        <f>RIGHT(ARD_SAFE_PROCESSED_20220608[[#This Row],[Column1]],4)</f>
        <v>2983</v>
      </c>
      <c r="BA251" s="2">
        <f t="shared" si="37"/>
        <v>45993</v>
      </c>
      <c r="BB251">
        <f t="shared" si="38"/>
        <v>7.81</v>
      </c>
      <c r="BC251">
        <f t="shared" si="39"/>
        <v>26.5</v>
      </c>
      <c r="BD251" t="str">
        <f t="shared" si="40"/>
        <v>0</v>
      </c>
      <c r="BE251" t="str">
        <f t="shared" si="41"/>
        <v>F:TC40</v>
      </c>
    </row>
    <row r="252" spans="1:57" hidden="1" x14ac:dyDescent="0.3">
      <c r="A252" t="s">
        <v>2658</v>
      </c>
      <c r="B252" t="s">
        <v>2659</v>
      </c>
      <c r="C252" t="s">
        <v>2660</v>
      </c>
      <c r="D252" t="s">
        <v>64</v>
      </c>
      <c r="E252" t="s">
        <v>411</v>
      </c>
      <c r="F252" t="s">
        <v>28</v>
      </c>
      <c r="G252" t="s">
        <v>29</v>
      </c>
      <c r="H252" t="s">
        <v>2661</v>
      </c>
      <c r="I252" t="s">
        <v>411</v>
      </c>
      <c r="J252" t="s">
        <v>21</v>
      </c>
      <c r="K252" t="s">
        <v>2662</v>
      </c>
      <c r="L252" t="s">
        <v>2663</v>
      </c>
      <c r="M252" t="s">
        <v>65</v>
      </c>
      <c r="N252" t="s">
        <v>67</v>
      </c>
      <c r="O252" t="s">
        <v>66</v>
      </c>
      <c r="P252" t="s">
        <v>22</v>
      </c>
      <c r="Q252" t="s">
        <v>2664</v>
      </c>
      <c r="R252" t="s">
        <v>23</v>
      </c>
      <c r="S252" t="s">
        <v>24</v>
      </c>
      <c r="T252" t="s">
        <v>411</v>
      </c>
      <c r="U252" t="s">
        <v>2665</v>
      </c>
      <c r="W252" t="s">
        <v>6600</v>
      </c>
      <c r="X252" t="s">
        <v>28</v>
      </c>
      <c r="Y252" t="e">
        <f>VLOOKUP(W252,ARD_SAFE_PROCESSED_20220608[[#This Row],[Column11]],1,FALSE)</f>
        <v>#N/A</v>
      </c>
      <c r="AB252" t="str">
        <f>CONCATENATE(LEFT(ARD_SAFE_PROCESSED_20220608[[#This Row],[Column1]],6),"******",RIGHT(ARD_SAFE_PROCESSED_20220608[[#This Row],[Column1]],4),";",ARD_SAFE_PROCESSED_20220608[[#This Row],[Column11]])</f>
        <v>411090******0114;74357045298008140100069</v>
      </c>
      <c r="AD252" t="str">
        <f>CLEAN(ARD_SAFE_PROCESSED_20220608[[#This Row],[Column1]])</f>
        <v>4110905024950114</v>
      </c>
      <c r="AE252" t="str">
        <f>CLEAN(ARD_SAFE_PROCESSED_20220608[[#This Row],[Column2]])</f>
        <v>075346</v>
      </c>
      <c r="AF252" t="str">
        <f>CLEAN(ARD_SAFE_PROCESSED_20220608[[#This Row],[Column3]])</f>
        <v>5707187</v>
      </c>
      <c r="AG252" t="str">
        <f>CLEAN(ARD_SAFE_PROCESSED_20220608[[#This Row],[Column4]])</f>
        <v>PL</v>
      </c>
      <c r="AH252" t="str">
        <f>CLEAN(ARD_SAFE_PROCESSED_20220608[[#This Row],[Column5]])</f>
        <v>20251025</v>
      </c>
      <c r="AI252" t="str">
        <f>CLEAN(ARD_SAFE_PROCESSED_20220608[[#This Row],[Column6]])</f>
        <v>604</v>
      </c>
      <c r="AJ252" t="str">
        <f>CLEAN(ARD_SAFE_PROCESSED_20220608[[#This Row],[Column7]])</f>
        <v>76</v>
      </c>
      <c r="AK252" t="str">
        <f>CLEAN(ARD_SAFE_PROCESSED_20220608[[#This Row],[Column8]])</f>
        <v xml:space="preserve">IZI*PANDATECH                 </v>
      </c>
      <c r="AL252" t="str">
        <f>CLEAN(ARD_SAFE_PROCESSED_20220608[[#This Row],[Column9]])</f>
        <v>20251025</v>
      </c>
      <c r="AM252" t="str">
        <f>CLEAN(ARD_SAFE_PROCESSED_20220608[[#This Row],[Column10]])</f>
        <v xml:space="preserve">'                       </v>
      </c>
      <c r="AN252" t="s">
        <v>2662</v>
      </c>
      <c r="AO252" t="str">
        <f>CLEAN(ARD_SAFE_PROCESSED_20220608[[#This Row],[Column12]])</f>
        <v>1664</v>
      </c>
      <c r="AP252" t="str">
        <f>CLEAN(ARD_SAFE_PROCESSED_20220608[[#This Row],[Column13]])</f>
        <v xml:space="preserve">   </v>
      </c>
      <c r="AQ252" t="str">
        <f>CLEAN(ARD_SAFE_PROCESSED_20220608[[#This Row],[Column14]])</f>
        <v xml:space="preserve">PS0001    </v>
      </c>
      <c r="AR252" t="str">
        <f>CLEAN(ARD_SAFE_PROCESSED_20220608[[#This Row],[Column15]])</f>
        <v xml:space="preserve">POS CONTACTLESS CHIP                              </v>
      </c>
      <c r="AS252" t="str">
        <f>CLEAN(ARD_SAFE_PROCESSED_20220608[[#This Row],[Column16]])</f>
        <v xml:space="preserve">               </v>
      </c>
      <c r="AT252" t="str">
        <f>CLEAN(ARD_SAFE_PROCESSED_20220608[[#This Row],[Column17]])</f>
        <v>141.40</v>
      </c>
      <c r="AU252" t="str">
        <f>CLEAN(ARD_SAFE_PROCESSED_20220608[[#This Row],[Column18]])</f>
        <v xml:space="preserve">' </v>
      </c>
      <c r="AV252" t="str">
        <f>CLEAN(ARD_SAFE_PROCESSED_20220608[[#This Row],[Column19]])</f>
        <v xml:space="preserve">          </v>
      </c>
      <c r="AW252" t="str">
        <f>CLEAN(ARD_SAFE_PROCESSED_20220608[[#This Row],[Column20]])</f>
        <v>20251025</v>
      </c>
      <c r="AX252" t="str">
        <f>CLEAN(ARD_SAFE_PROCESSED_20220608[[#This Row],[Column21]])</f>
        <v>180747</v>
      </c>
      <c r="AY252" t="str">
        <f>LEFT(ARD_SAFE_PROCESSED_20220608[[#This Row],[Column1]],6)</f>
        <v>411090</v>
      </c>
      <c r="AZ252" t="str">
        <f>RIGHT(ARD_SAFE_PROCESSED_20220608[[#This Row],[Column1]],4)</f>
        <v>0114</v>
      </c>
      <c r="BA252" s="2">
        <f t="shared" si="37"/>
        <v>45994</v>
      </c>
      <c r="BB252">
        <f t="shared" si="38"/>
        <v>41.89</v>
      </c>
      <c r="BC252">
        <f t="shared" si="39"/>
        <v>141.4</v>
      </c>
      <c r="BD252" t="str">
        <f t="shared" si="40"/>
        <v>0</v>
      </c>
      <c r="BE252" t="str">
        <f t="shared" si="41"/>
        <v>F:TC40</v>
      </c>
    </row>
    <row r="253" spans="1:57" hidden="1" x14ac:dyDescent="0.3">
      <c r="A253" t="s">
        <v>3469</v>
      </c>
      <c r="B253" t="s">
        <v>3477</v>
      </c>
      <c r="C253" t="s">
        <v>3471</v>
      </c>
      <c r="D253" t="s">
        <v>64</v>
      </c>
      <c r="E253" t="s">
        <v>411</v>
      </c>
      <c r="F253" t="s">
        <v>28</v>
      </c>
      <c r="G253" t="s">
        <v>29</v>
      </c>
      <c r="H253" t="s">
        <v>3472</v>
      </c>
      <c r="I253" t="s">
        <v>411</v>
      </c>
      <c r="J253" t="s">
        <v>21</v>
      </c>
      <c r="K253" t="s">
        <v>3478</v>
      </c>
      <c r="L253" t="s">
        <v>3479</v>
      </c>
      <c r="M253" t="s">
        <v>65</v>
      </c>
      <c r="N253" t="s">
        <v>67</v>
      </c>
      <c r="O253" t="s">
        <v>66</v>
      </c>
      <c r="P253" t="s">
        <v>22</v>
      </c>
      <c r="Q253" t="s">
        <v>68</v>
      </c>
      <c r="R253" t="s">
        <v>23</v>
      </c>
      <c r="S253" t="s">
        <v>24</v>
      </c>
      <c r="T253" t="s">
        <v>411</v>
      </c>
      <c r="U253" t="s">
        <v>3480</v>
      </c>
      <c r="W253" t="s">
        <v>10906</v>
      </c>
      <c r="X253" t="s">
        <v>28</v>
      </c>
      <c r="Y253" t="e">
        <f>VLOOKUP(W253,ARD_SAFE_PROCESSED_20220608[[#This Row],[Column11]],1,FALSE)</f>
        <v>#N/A</v>
      </c>
      <c r="AB253" t="str">
        <f>CONCATENATE(LEFT(ARD_SAFE_PROCESSED_20220608[[#This Row],[Column1]],6),"******",RIGHT(ARD_SAFE_PROCESSED_20220608[[#This Row],[Column1]],4),";",ARD_SAFE_PROCESSED_20220608[[#This Row],[Column11]])</f>
        <v>421355******9886;74357045298009088800025</v>
      </c>
      <c r="AD253" t="str">
        <f>CLEAN(ARD_SAFE_PROCESSED_20220608[[#This Row],[Column1]])</f>
        <v>4213550186709886</v>
      </c>
      <c r="AE253" t="str">
        <f>CLEAN(ARD_SAFE_PROCESSED_20220608[[#This Row],[Column2]])</f>
        <v>451782</v>
      </c>
      <c r="AF253" t="str">
        <f>CLEAN(ARD_SAFE_PROCESSED_20220608[[#This Row],[Column3]])</f>
        <v>5805885</v>
      </c>
      <c r="AG253" t="str">
        <f>CLEAN(ARD_SAFE_PROCESSED_20220608[[#This Row],[Column4]])</f>
        <v>PL</v>
      </c>
      <c r="AH253" t="str">
        <f>CLEAN(ARD_SAFE_PROCESSED_20220608[[#This Row],[Column5]])</f>
        <v>20251025</v>
      </c>
      <c r="AI253" t="str">
        <f>CLEAN(ARD_SAFE_PROCESSED_20220608[[#This Row],[Column6]])</f>
        <v>604</v>
      </c>
      <c r="AJ253" t="str">
        <f>CLEAN(ARD_SAFE_PROCESSED_20220608[[#This Row],[Column7]])</f>
        <v>76</v>
      </c>
      <c r="AK253" t="str">
        <f>CLEAN(ARD_SAFE_PROCESSED_20220608[[#This Row],[Column8]])</f>
        <v xml:space="preserve">IZI*INVERSIONES MF            </v>
      </c>
      <c r="AL253" t="str">
        <f>CLEAN(ARD_SAFE_PROCESSED_20220608[[#This Row],[Column9]])</f>
        <v>20251025</v>
      </c>
      <c r="AM253" t="str">
        <f>CLEAN(ARD_SAFE_PROCESSED_20220608[[#This Row],[Column10]])</f>
        <v xml:space="preserve">'                       </v>
      </c>
      <c r="AN253" t="s">
        <v>3478</v>
      </c>
      <c r="AO253" t="str">
        <f>CLEAN(ARD_SAFE_PROCESSED_20220608[[#This Row],[Column12]])</f>
        <v>1986</v>
      </c>
      <c r="AP253" t="str">
        <f>CLEAN(ARD_SAFE_PROCESSED_20220608[[#This Row],[Column13]])</f>
        <v xml:space="preserve">   </v>
      </c>
      <c r="AQ253" t="str">
        <f>CLEAN(ARD_SAFE_PROCESSED_20220608[[#This Row],[Column14]])</f>
        <v xml:space="preserve">PS0001    </v>
      </c>
      <c r="AR253" t="str">
        <f>CLEAN(ARD_SAFE_PROCESSED_20220608[[#This Row],[Column15]])</f>
        <v xml:space="preserve">POS CONTACTLESS CHIP                              </v>
      </c>
      <c r="AS253" t="str">
        <f>CLEAN(ARD_SAFE_PROCESSED_20220608[[#This Row],[Column16]])</f>
        <v xml:space="preserve">               </v>
      </c>
      <c r="AT253" t="str">
        <f>CLEAN(ARD_SAFE_PROCESSED_20220608[[#This Row],[Column17]])</f>
        <v>150.00</v>
      </c>
      <c r="AU253" t="str">
        <f>CLEAN(ARD_SAFE_PROCESSED_20220608[[#This Row],[Column18]])</f>
        <v xml:space="preserve">' </v>
      </c>
      <c r="AV253" t="str">
        <f>CLEAN(ARD_SAFE_PROCESSED_20220608[[#This Row],[Column19]])</f>
        <v xml:space="preserve">          </v>
      </c>
      <c r="AW253" t="str">
        <f>CLEAN(ARD_SAFE_PROCESSED_20220608[[#This Row],[Column20]])</f>
        <v>20251025</v>
      </c>
      <c r="AX253" t="str">
        <f>CLEAN(ARD_SAFE_PROCESSED_20220608[[#This Row],[Column21]])</f>
        <v>32928</v>
      </c>
      <c r="AY253" t="str">
        <f>LEFT(ARD_SAFE_PROCESSED_20220608[[#This Row],[Column1]],6)</f>
        <v>421355</v>
      </c>
      <c r="AZ253" t="str">
        <f>RIGHT(ARD_SAFE_PROCESSED_20220608[[#This Row],[Column1]],4)</f>
        <v>9886</v>
      </c>
      <c r="BA253" s="2">
        <f t="shared" si="37"/>
        <v>45994</v>
      </c>
      <c r="BB253">
        <f t="shared" si="38"/>
        <v>44.44</v>
      </c>
      <c r="BC253">
        <f t="shared" si="39"/>
        <v>150</v>
      </c>
      <c r="BD253" t="str">
        <f t="shared" si="40"/>
        <v>0</v>
      </c>
      <c r="BE253" t="str">
        <f t="shared" si="41"/>
        <v>F:TC40</v>
      </c>
    </row>
    <row r="254" spans="1:57" hidden="1" x14ac:dyDescent="0.3">
      <c r="A254" t="s">
        <v>3469</v>
      </c>
      <c r="B254" t="s">
        <v>3470</v>
      </c>
      <c r="C254" t="s">
        <v>3471</v>
      </c>
      <c r="D254" t="s">
        <v>64</v>
      </c>
      <c r="E254" t="s">
        <v>411</v>
      </c>
      <c r="F254" t="s">
        <v>28</v>
      </c>
      <c r="G254" t="s">
        <v>29</v>
      </c>
      <c r="H254" t="s">
        <v>3472</v>
      </c>
      <c r="I254" t="s">
        <v>411</v>
      </c>
      <c r="J254" t="s">
        <v>21</v>
      </c>
      <c r="K254" t="s">
        <v>3473</v>
      </c>
      <c r="L254" t="s">
        <v>3474</v>
      </c>
      <c r="M254" t="s">
        <v>65</v>
      </c>
      <c r="N254" t="s">
        <v>67</v>
      </c>
      <c r="O254" t="s">
        <v>66</v>
      </c>
      <c r="P254" t="s">
        <v>22</v>
      </c>
      <c r="Q254" t="s">
        <v>3475</v>
      </c>
      <c r="R254" t="s">
        <v>23</v>
      </c>
      <c r="S254" t="s">
        <v>24</v>
      </c>
      <c r="T254" t="s">
        <v>411</v>
      </c>
      <c r="U254" t="s">
        <v>3476</v>
      </c>
      <c r="W254" t="s">
        <v>10907</v>
      </c>
      <c r="X254" t="s">
        <v>28</v>
      </c>
      <c r="Y254" t="e">
        <f>VLOOKUP(W254,ARD_SAFE_PROCESSED_20220608[[#This Row],[Column11]],1,FALSE)</f>
        <v>#N/A</v>
      </c>
      <c r="AB254" t="str">
        <f>CONCATENATE(LEFT(ARD_SAFE_PROCESSED_20220608[[#This Row],[Column1]],6),"******",RIGHT(ARD_SAFE_PROCESSED_20220608[[#This Row],[Column1]],4),";",ARD_SAFE_PROCESSED_20220608[[#This Row],[Column11]])</f>
        <v>421355******9886;74357045298009088800041</v>
      </c>
      <c r="AD254" t="str">
        <f>CLEAN(ARD_SAFE_PROCESSED_20220608[[#This Row],[Column1]])</f>
        <v>4213550186709886</v>
      </c>
      <c r="AE254" t="str">
        <f>CLEAN(ARD_SAFE_PROCESSED_20220608[[#This Row],[Column2]])</f>
        <v>222024</v>
      </c>
      <c r="AF254" t="str">
        <f>CLEAN(ARD_SAFE_PROCESSED_20220608[[#This Row],[Column3]])</f>
        <v>5805885</v>
      </c>
      <c r="AG254" t="str">
        <f>CLEAN(ARD_SAFE_PROCESSED_20220608[[#This Row],[Column4]])</f>
        <v>PL</v>
      </c>
      <c r="AH254" t="str">
        <f>CLEAN(ARD_SAFE_PROCESSED_20220608[[#This Row],[Column5]])</f>
        <v>20251025</v>
      </c>
      <c r="AI254" t="str">
        <f>CLEAN(ARD_SAFE_PROCESSED_20220608[[#This Row],[Column6]])</f>
        <v>604</v>
      </c>
      <c r="AJ254" t="str">
        <f>CLEAN(ARD_SAFE_PROCESSED_20220608[[#This Row],[Column7]])</f>
        <v>76</v>
      </c>
      <c r="AK254" t="str">
        <f>CLEAN(ARD_SAFE_PROCESSED_20220608[[#This Row],[Column8]])</f>
        <v xml:space="preserve">IZI*INVERSIONES MF            </v>
      </c>
      <c r="AL254" t="str">
        <f>CLEAN(ARD_SAFE_PROCESSED_20220608[[#This Row],[Column9]])</f>
        <v>20251025</v>
      </c>
      <c r="AM254" t="str">
        <f>CLEAN(ARD_SAFE_PROCESSED_20220608[[#This Row],[Column10]])</f>
        <v xml:space="preserve">'                       </v>
      </c>
      <c r="AN254" t="s">
        <v>3473</v>
      </c>
      <c r="AO254" t="str">
        <f>CLEAN(ARD_SAFE_PROCESSED_20220608[[#This Row],[Column12]])</f>
        <v>1994</v>
      </c>
      <c r="AP254" t="str">
        <f>CLEAN(ARD_SAFE_PROCESSED_20220608[[#This Row],[Column13]])</f>
        <v xml:space="preserve">   </v>
      </c>
      <c r="AQ254" t="str">
        <f>CLEAN(ARD_SAFE_PROCESSED_20220608[[#This Row],[Column14]])</f>
        <v xml:space="preserve">PS0001    </v>
      </c>
      <c r="AR254" t="str">
        <f>CLEAN(ARD_SAFE_PROCESSED_20220608[[#This Row],[Column15]])</f>
        <v xml:space="preserve">POS CONTACTLESS CHIP                              </v>
      </c>
      <c r="AS254" t="str">
        <f>CLEAN(ARD_SAFE_PROCESSED_20220608[[#This Row],[Column16]])</f>
        <v xml:space="preserve">               </v>
      </c>
      <c r="AT254" t="str">
        <f>CLEAN(ARD_SAFE_PROCESSED_20220608[[#This Row],[Column17]])</f>
        <v>280.00</v>
      </c>
      <c r="AU254" t="str">
        <f>CLEAN(ARD_SAFE_PROCESSED_20220608[[#This Row],[Column18]])</f>
        <v xml:space="preserve">' </v>
      </c>
      <c r="AV254" t="str">
        <f>CLEAN(ARD_SAFE_PROCESSED_20220608[[#This Row],[Column19]])</f>
        <v xml:space="preserve">          </v>
      </c>
      <c r="AW254" t="str">
        <f>CLEAN(ARD_SAFE_PROCESSED_20220608[[#This Row],[Column20]])</f>
        <v>20251025</v>
      </c>
      <c r="AX254" t="str">
        <f>CLEAN(ARD_SAFE_PROCESSED_20220608[[#This Row],[Column21]])</f>
        <v>62837</v>
      </c>
      <c r="AY254" t="str">
        <f>LEFT(ARD_SAFE_PROCESSED_20220608[[#This Row],[Column1]],6)</f>
        <v>421355</v>
      </c>
      <c r="AZ254" t="str">
        <f>RIGHT(ARD_SAFE_PROCESSED_20220608[[#This Row],[Column1]],4)</f>
        <v>9886</v>
      </c>
      <c r="BA254" s="2">
        <f t="shared" si="37"/>
        <v>45994</v>
      </c>
      <c r="BB254">
        <f t="shared" si="38"/>
        <v>82.95</v>
      </c>
      <c r="BC254">
        <f t="shared" si="39"/>
        <v>280</v>
      </c>
      <c r="BD254" t="str">
        <f t="shared" si="40"/>
        <v>0</v>
      </c>
      <c r="BE254" t="str">
        <f t="shared" si="41"/>
        <v>F:TC40</v>
      </c>
    </row>
    <row r="255" spans="1:57" hidden="1" x14ac:dyDescent="0.3">
      <c r="A255" t="s">
        <v>3675</v>
      </c>
      <c r="B255" t="s">
        <v>3790</v>
      </c>
      <c r="C255" t="s">
        <v>3677</v>
      </c>
      <c r="D255" t="s">
        <v>64</v>
      </c>
      <c r="E255" t="s">
        <v>417</v>
      </c>
      <c r="F255" t="s">
        <v>28</v>
      </c>
      <c r="G255" t="s">
        <v>29</v>
      </c>
      <c r="H255" t="s">
        <v>3678</v>
      </c>
      <c r="I255" t="s">
        <v>417</v>
      </c>
      <c r="J255" t="s">
        <v>21</v>
      </c>
      <c r="K255" t="s">
        <v>3791</v>
      </c>
      <c r="L255" t="s">
        <v>3792</v>
      </c>
      <c r="M255" t="s">
        <v>65</v>
      </c>
      <c r="N255" t="s">
        <v>3681</v>
      </c>
      <c r="O255" t="s">
        <v>66</v>
      </c>
      <c r="P255" t="s">
        <v>22</v>
      </c>
      <c r="Q255" t="s">
        <v>130</v>
      </c>
      <c r="R255" t="s">
        <v>23</v>
      </c>
      <c r="S255" t="s">
        <v>24</v>
      </c>
      <c r="T255" t="s">
        <v>417</v>
      </c>
      <c r="U255" t="s">
        <v>3793</v>
      </c>
      <c r="W255" t="s">
        <v>10908</v>
      </c>
      <c r="X255" t="s">
        <v>28</v>
      </c>
      <c r="Y255" t="e">
        <f>VLOOKUP(W255,ARD_SAFE_PROCESSED_20220608[[#This Row],[Column11]],1,FALSE)</f>
        <v>#N/A</v>
      </c>
      <c r="AB255" t="str">
        <f>CONCATENATE(LEFT(ARD_SAFE_PROCESSED_20220608[[#This Row],[Column1]],6),"******",RIGHT(ARD_SAFE_PROCESSED_20220608[[#This Row],[Column1]],4),";",ARD_SAFE_PROCESSED_20220608[[#This Row],[Column11]])</f>
        <v>421355******5124;74357045299001264300069</v>
      </c>
      <c r="AD255" t="str">
        <f>CLEAN(ARD_SAFE_PROCESSED_20220608[[#This Row],[Column1]])</f>
        <v>4213550194475124</v>
      </c>
      <c r="AE255" t="str">
        <f>CLEAN(ARD_SAFE_PROCESSED_20220608[[#This Row],[Column2]])</f>
        <v>709864</v>
      </c>
      <c r="AF255" t="str">
        <f>CLEAN(ARD_SAFE_PROCESSED_20220608[[#This Row],[Column3]])</f>
        <v>5879353</v>
      </c>
      <c r="AG255" t="str">
        <f>CLEAN(ARD_SAFE_PROCESSED_20220608[[#This Row],[Column4]])</f>
        <v>PL</v>
      </c>
      <c r="AH255" t="str">
        <f>CLEAN(ARD_SAFE_PROCESSED_20220608[[#This Row],[Column5]])</f>
        <v>20251026</v>
      </c>
      <c r="AI255" t="str">
        <f>CLEAN(ARD_SAFE_PROCESSED_20220608[[#This Row],[Column6]])</f>
        <v>604</v>
      </c>
      <c r="AJ255" t="str">
        <f>CLEAN(ARD_SAFE_PROCESSED_20220608[[#This Row],[Column7]])</f>
        <v>76</v>
      </c>
      <c r="AK255" t="str">
        <f>CLEAN(ARD_SAFE_PROCESSED_20220608[[#This Row],[Column8]])</f>
        <v xml:space="preserve">IZI*GABRIEL MODA URBANA       </v>
      </c>
      <c r="AL255" t="str">
        <f>CLEAN(ARD_SAFE_PROCESSED_20220608[[#This Row],[Column9]])</f>
        <v>20251026</v>
      </c>
      <c r="AM255" t="str">
        <f>CLEAN(ARD_SAFE_PROCESSED_20220608[[#This Row],[Column10]])</f>
        <v xml:space="preserve">'                       </v>
      </c>
      <c r="AN255" t="s">
        <v>3791</v>
      </c>
      <c r="AO255" t="str">
        <f>CLEAN(ARD_SAFE_PROCESSED_20220608[[#This Row],[Column12]])</f>
        <v>4334281</v>
      </c>
      <c r="AP255" t="str">
        <f>CLEAN(ARD_SAFE_PROCESSED_20220608[[#This Row],[Column13]])</f>
        <v xml:space="preserve">   </v>
      </c>
      <c r="AQ255" t="str">
        <f>CLEAN(ARD_SAFE_PROCESSED_20220608[[#This Row],[Column14]])</f>
        <v xml:space="preserve">T0371524  </v>
      </c>
      <c r="AR255" t="str">
        <f>CLEAN(ARD_SAFE_PROCESSED_20220608[[#This Row],[Column15]])</f>
        <v xml:space="preserve">POS CONTACTLESS CHIP                              </v>
      </c>
      <c r="AS255" t="str">
        <f>CLEAN(ARD_SAFE_PROCESSED_20220608[[#This Row],[Column16]])</f>
        <v xml:space="preserve">               </v>
      </c>
      <c r="AT255" t="str">
        <f>CLEAN(ARD_SAFE_PROCESSED_20220608[[#This Row],[Column17]])</f>
        <v>79.00</v>
      </c>
      <c r="AU255" t="str">
        <f>CLEAN(ARD_SAFE_PROCESSED_20220608[[#This Row],[Column18]])</f>
        <v xml:space="preserve">' </v>
      </c>
      <c r="AV255" t="str">
        <f>CLEAN(ARD_SAFE_PROCESSED_20220608[[#This Row],[Column19]])</f>
        <v xml:space="preserve">          </v>
      </c>
      <c r="AW255" t="str">
        <f>CLEAN(ARD_SAFE_PROCESSED_20220608[[#This Row],[Column20]])</f>
        <v>20251026</v>
      </c>
      <c r="AX255" t="str">
        <f>CLEAN(ARD_SAFE_PROCESSED_20220608[[#This Row],[Column21]])</f>
        <v>143152</v>
      </c>
      <c r="AY255" t="str">
        <f>LEFT(ARD_SAFE_PROCESSED_20220608[[#This Row],[Column1]],6)</f>
        <v>421355</v>
      </c>
      <c r="AZ255" t="str">
        <f>RIGHT(ARD_SAFE_PROCESSED_20220608[[#This Row],[Column1]],4)</f>
        <v>5124</v>
      </c>
      <c r="BA255" s="2">
        <f t="shared" si="37"/>
        <v>45993</v>
      </c>
      <c r="BB255">
        <f t="shared" si="38"/>
        <v>23.4</v>
      </c>
      <c r="BC255">
        <f t="shared" si="39"/>
        <v>79</v>
      </c>
      <c r="BD255" t="str">
        <f t="shared" si="40"/>
        <v>1</v>
      </c>
      <c r="BE255" t="str">
        <f t="shared" si="41"/>
        <v>F:TC40</v>
      </c>
    </row>
    <row r="256" spans="1:57" hidden="1" x14ac:dyDescent="0.3">
      <c r="A256" t="s">
        <v>3675</v>
      </c>
      <c r="B256" t="s">
        <v>3738</v>
      </c>
      <c r="C256" t="s">
        <v>3696</v>
      </c>
      <c r="D256" t="s">
        <v>64</v>
      </c>
      <c r="E256" t="s">
        <v>417</v>
      </c>
      <c r="F256" t="s">
        <v>28</v>
      </c>
      <c r="G256" t="s">
        <v>29</v>
      </c>
      <c r="H256" t="s">
        <v>3697</v>
      </c>
      <c r="I256" t="s">
        <v>417</v>
      </c>
      <c r="J256" t="s">
        <v>21</v>
      </c>
      <c r="K256" t="s">
        <v>3739</v>
      </c>
      <c r="L256" t="s">
        <v>3740</v>
      </c>
      <c r="M256" t="s">
        <v>65</v>
      </c>
      <c r="N256" t="s">
        <v>3700</v>
      </c>
      <c r="O256" t="s">
        <v>66</v>
      </c>
      <c r="P256" t="s">
        <v>22</v>
      </c>
      <c r="Q256" t="s">
        <v>248</v>
      </c>
      <c r="R256" t="s">
        <v>23</v>
      </c>
      <c r="S256" t="s">
        <v>24</v>
      </c>
      <c r="T256" t="s">
        <v>417</v>
      </c>
      <c r="U256" t="s">
        <v>3741</v>
      </c>
      <c r="W256" t="s">
        <v>10909</v>
      </c>
      <c r="X256" t="s">
        <v>28</v>
      </c>
      <c r="Y256" t="e">
        <f>VLOOKUP(W256,ARD_SAFE_PROCESSED_20220608[[#This Row],[Column11]],1,FALSE)</f>
        <v>#N/A</v>
      </c>
      <c r="AB256" t="str">
        <f>CONCATENATE(LEFT(ARD_SAFE_PROCESSED_20220608[[#This Row],[Column1]],6),"******",RIGHT(ARD_SAFE_PROCESSED_20220608[[#This Row],[Column1]],4),";",ARD_SAFE_PROCESSED_20220608[[#This Row],[Column11]])</f>
        <v>421355******5124;74357045299001264400125</v>
      </c>
      <c r="AD256" t="str">
        <f>CLEAN(ARD_SAFE_PROCESSED_20220608[[#This Row],[Column1]])</f>
        <v>4213550194475124</v>
      </c>
      <c r="AE256" t="str">
        <f>CLEAN(ARD_SAFE_PROCESSED_20220608[[#This Row],[Column2]])</f>
        <v>332714</v>
      </c>
      <c r="AF256" t="str">
        <f>CLEAN(ARD_SAFE_PROCESSED_20220608[[#This Row],[Column3]])</f>
        <v>5879368</v>
      </c>
      <c r="AG256" t="str">
        <f>CLEAN(ARD_SAFE_PROCESSED_20220608[[#This Row],[Column4]])</f>
        <v>PL</v>
      </c>
      <c r="AH256" t="str">
        <f>CLEAN(ARD_SAFE_PROCESSED_20220608[[#This Row],[Column5]])</f>
        <v>20251026</v>
      </c>
      <c r="AI256" t="str">
        <f>CLEAN(ARD_SAFE_PROCESSED_20220608[[#This Row],[Column6]])</f>
        <v>604</v>
      </c>
      <c r="AJ256" t="str">
        <f>CLEAN(ARD_SAFE_PROCESSED_20220608[[#This Row],[Column7]])</f>
        <v>76</v>
      </c>
      <c r="AK256" t="str">
        <f>CLEAN(ARD_SAFE_PROCESSED_20220608[[#This Row],[Column8]])</f>
        <v xml:space="preserve">IZI*GUSTAVO KIDS              </v>
      </c>
      <c r="AL256" t="str">
        <f>CLEAN(ARD_SAFE_PROCESSED_20220608[[#This Row],[Column9]])</f>
        <v>20251026</v>
      </c>
      <c r="AM256" t="str">
        <f>CLEAN(ARD_SAFE_PROCESSED_20220608[[#This Row],[Column10]])</f>
        <v xml:space="preserve">'                       </v>
      </c>
      <c r="AN256" t="s">
        <v>3739</v>
      </c>
      <c r="AO256" t="str">
        <f>CLEAN(ARD_SAFE_PROCESSED_20220608[[#This Row],[Column12]])</f>
        <v>334483</v>
      </c>
      <c r="AP256" t="str">
        <f>CLEAN(ARD_SAFE_PROCESSED_20220608[[#This Row],[Column13]])</f>
        <v xml:space="preserve">   </v>
      </c>
      <c r="AQ256" t="str">
        <f>CLEAN(ARD_SAFE_PROCESSED_20220608[[#This Row],[Column14]])</f>
        <v xml:space="preserve">T0371539  </v>
      </c>
      <c r="AR256" t="str">
        <f>CLEAN(ARD_SAFE_PROCESSED_20220608[[#This Row],[Column15]])</f>
        <v xml:space="preserve">POS CONTACTLESS CHIP                              </v>
      </c>
      <c r="AS256" t="str">
        <f>CLEAN(ARD_SAFE_PROCESSED_20220608[[#This Row],[Column16]])</f>
        <v xml:space="preserve">               </v>
      </c>
      <c r="AT256" t="str">
        <f>CLEAN(ARD_SAFE_PROCESSED_20220608[[#This Row],[Column17]])</f>
        <v>77.00</v>
      </c>
      <c r="AU256" t="str">
        <f>CLEAN(ARD_SAFE_PROCESSED_20220608[[#This Row],[Column18]])</f>
        <v xml:space="preserve">' </v>
      </c>
      <c r="AV256" t="str">
        <f>CLEAN(ARD_SAFE_PROCESSED_20220608[[#This Row],[Column19]])</f>
        <v xml:space="preserve">          </v>
      </c>
      <c r="AW256" t="str">
        <f>CLEAN(ARD_SAFE_PROCESSED_20220608[[#This Row],[Column20]])</f>
        <v>20251026</v>
      </c>
      <c r="AX256" t="str">
        <f>CLEAN(ARD_SAFE_PROCESSED_20220608[[#This Row],[Column21]])</f>
        <v>204427</v>
      </c>
      <c r="AY256" t="str">
        <f>LEFT(ARD_SAFE_PROCESSED_20220608[[#This Row],[Column1]],6)</f>
        <v>421355</v>
      </c>
      <c r="AZ256" t="str">
        <f>RIGHT(ARD_SAFE_PROCESSED_20220608[[#This Row],[Column1]],4)</f>
        <v>5124</v>
      </c>
      <c r="BA256" s="2">
        <f t="shared" si="37"/>
        <v>45993</v>
      </c>
      <c r="BB256">
        <f t="shared" si="38"/>
        <v>22.81</v>
      </c>
      <c r="BC256">
        <f t="shared" si="39"/>
        <v>77</v>
      </c>
      <c r="BD256" t="str">
        <f t="shared" si="40"/>
        <v>1</v>
      </c>
      <c r="BE256" t="str">
        <f t="shared" si="41"/>
        <v>F:TC40</v>
      </c>
    </row>
    <row r="257" spans="1:57" hidden="1" x14ac:dyDescent="0.3">
      <c r="A257" t="s">
        <v>8531</v>
      </c>
      <c r="B257" t="s">
        <v>8568</v>
      </c>
      <c r="C257" t="s">
        <v>78</v>
      </c>
      <c r="D257" t="s">
        <v>25</v>
      </c>
      <c r="E257" t="s">
        <v>417</v>
      </c>
      <c r="F257" t="s">
        <v>28</v>
      </c>
      <c r="G257" t="s">
        <v>29</v>
      </c>
      <c r="H257" t="s">
        <v>79</v>
      </c>
      <c r="I257" t="s">
        <v>417</v>
      </c>
      <c r="J257" t="s">
        <v>21</v>
      </c>
      <c r="K257" t="s">
        <v>8569</v>
      </c>
      <c r="L257" t="s">
        <v>8570</v>
      </c>
      <c r="M257" t="s">
        <v>65</v>
      </c>
      <c r="N257" t="s">
        <v>26</v>
      </c>
      <c r="O257" t="s">
        <v>27</v>
      </c>
      <c r="P257" t="s">
        <v>8571</v>
      </c>
      <c r="Q257" t="s">
        <v>85</v>
      </c>
      <c r="R257" t="s">
        <v>23</v>
      </c>
      <c r="S257" t="s">
        <v>24</v>
      </c>
      <c r="T257" t="s">
        <v>417</v>
      </c>
      <c r="U257" t="s">
        <v>8572</v>
      </c>
      <c r="W257" t="s">
        <v>10910</v>
      </c>
      <c r="X257" t="s">
        <v>28</v>
      </c>
      <c r="Y257" t="e">
        <f>VLOOKUP(W257,ARD_SAFE_PROCESSED_20220608[[#This Row],[Column11]],1,FALSE)</f>
        <v>#N/A</v>
      </c>
      <c r="AB257" t="str">
        <f>CONCATENATE(LEFT(ARD_SAFE_PROCESSED_20220608[[#This Row],[Column1]],6),"******",RIGHT(ARD_SAFE_PROCESSED_20220608[[#This Row],[Column1]],4),";",ARD_SAFE_PROCESSED_20220608[[#This Row],[Column11]])</f>
        <v>491337******5021;74357045299007262607140</v>
      </c>
      <c r="AD257" t="str">
        <f>CLEAN(ARD_SAFE_PROCESSED_20220608[[#This Row],[Column1]])</f>
        <v>4913370724045021</v>
      </c>
      <c r="AE257" t="str">
        <f>CLEAN(ARD_SAFE_PROCESSED_20220608[[#This Row],[Column2]])</f>
        <v>413052</v>
      </c>
      <c r="AF257" t="str">
        <f>CLEAN(ARD_SAFE_PROCESSED_20220608[[#This Row],[Column3]])</f>
        <v>4018919</v>
      </c>
      <c r="AG257" t="str">
        <f>CLEAN(ARD_SAFE_PROCESSED_20220608[[#This Row],[Column4]])</f>
        <v>EC</v>
      </c>
      <c r="AH257" t="str">
        <f>CLEAN(ARD_SAFE_PROCESSED_20220608[[#This Row],[Column5]])</f>
        <v>20251026</v>
      </c>
      <c r="AI257" t="str">
        <f>CLEAN(ARD_SAFE_PROCESSED_20220608[[#This Row],[Column6]])</f>
        <v>604</v>
      </c>
      <c r="AJ257" t="str">
        <f>CLEAN(ARD_SAFE_PROCESSED_20220608[[#This Row],[Column7]])</f>
        <v>76</v>
      </c>
      <c r="AK257" t="str">
        <f>CLEAN(ARD_SAFE_PROCESSED_20220608[[#This Row],[Column8]])</f>
        <v xml:space="preserve">PYU*UBER                      </v>
      </c>
      <c r="AL257" t="str">
        <f>CLEAN(ARD_SAFE_PROCESSED_20220608[[#This Row],[Column9]])</f>
        <v>20251026</v>
      </c>
      <c r="AM257" t="str">
        <f>CLEAN(ARD_SAFE_PROCESSED_20220608[[#This Row],[Column10]])</f>
        <v xml:space="preserve">'                       </v>
      </c>
      <c r="AN257" t="s">
        <v>8569</v>
      </c>
      <c r="AO257" t="str">
        <f>CLEAN(ARD_SAFE_PROCESSED_20220608[[#This Row],[Column12]])</f>
        <v>6536517</v>
      </c>
      <c r="AP257" t="str">
        <f>CLEAN(ARD_SAFE_PROCESSED_20220608[[#This Row],[Column13]])</f>
        <v xml:space="preserve">   </v>
      </c>
      <c r="AQ257" t="str">
        <f>CLEAN(ARD_SAFE_PROCESSED_20220608[[#This Row],[Column14]])</f>
        <v xml:space="preserve">PV000000  </v>
      </c>
      <c r="AR257" t="str">
        <f>CLEAN(ARD_SAFE_PROCESSED_20220608[[#This Row],[Column15]])</f>
        <v xml:space="preserve">E-COMMERCE                                        </v>
      </c>
      <c r="AS257" t="str">
        <f>CLEAN(ARD_SAFE_PROCESSED_20220608[[#This Row],[Column16]])</f>
        <v>10416860795070a</v>
      </c>
      <c r="AT257" t="str">
        <f>CLEAN(ARD_SAFE_PROCESSED_20220608[[#This Row],[Column17]])</f>
        <v>10.00</v>
      </c>
      <c r="AU257" t="str">
        <f>CLEAN(ARD_SAFE_PROCESSED_20220608[[#This Row],[Column18]])</f>
        <v xml:space="preserve">' </v>
      </c>
      <c r="AV257" t="str">
        <f>CLEAN(ARD_SAFE_PROCESSED_20220608[[#This Row],[Column19]])</f>
        <v xml:space="preserve">          </v>
      </c>
      <c r="AW257" t="str">
        <f>CLEAN(ARD_SAFE_PROCESSED_20220608[[#This Row],[Column20]])</f>
        <v>20251026</v>
      </c>
      <c r="AX257" t="str">
        <f>CLEAN(ARD_SAFE_PROCESSED_20220608[[#This Row],[Column21]])</f>
        <v>194124</v>
      </c>
      <c r="AY257" t="str">
        <f>LEFT(ARD_SAFE_PROCESSED_20220608[[#This Row],[Column1]],6)</f>
        <v>491337</v>
      </c>
      <c r="AZ257" t="str">
        <f>RIGHT(ARD_SAFE_PROCESSED_20220608[[#This Row],[Column1]],4)</f>
        <v>5021</v>
      </c>
      <c r="BA257" s="2">
        <f t="shared" si="37"/>
        <v>45994</v>
      </c>
      <c r="BB257">
        <f t="shared" si="38"/>
        <v>2.96</v>
      </c>
      <c r="BC257">
        <f t="shared" si="39"/>
        <v>10</v>
      </c>
      <c r="BD257" t="str">
        <f t="shared" si="40"/>
        <v>6</v>
      </c>
      <c r="BE257" t="str">
        <f t="shared" si="41"/>
        <v>F:TC40</v>
      </c>
    </row>
    <row r="258" spans="1:57" hidden="1" x14ac:dyDescent="0.3">
      <c r="A258" t="s">
        <v>3675</v>
      </c>
      <c r="B258" t="s">
        <v>3766</v>
      </c>
      <c r="C258" t="s">
        <v>3677</v>
      </c>
      <c r="D258" t="s">
        <v>64</v>
      </c>
      <c r="E258" t="s">
        <v>402</v>
      </c>
      <c r="F258" t="s">
        <v>28</v>
      </c>
      <c r="G258" t="s">
        <v>29</v>
      </c>
      <c r="H258" t="s">
        <v>3678</v>
      </c>
      <c r="I258" t="s">
        <v>402</v>
      </c>
      <c r="J258" t="s">
        <v>21</v>
      </c>
      <c r="K258" t="s">
        <v>3767</v>
      </c>
      <c r="L258" t="s">
        <v>3768</v>
      </c>
      <c r="M258" t="s">
        <v>65</v>
      </c>
      <c r="N258" t="s">
        <v>3681</v>
      </c>
      <c r="O258" t="s">
        <v>66</v>
      </c>
      <c r="P258" t="s">
        <v>22</v>
      </c>
      <c r="Q258" t="s">
        <v>210</v>
      </c>
      <c r="R258" t="s">
        <v>23</v>
      </c>
      <c r="S258" t="s">
        <v>24</v>
      </c>
      <c r="T258" t="s">
        <v>402</v>
      </c>
      <c r="U258" t="s">
        <v>3769</v>
      </c>
      <c r="W258" t="s">
        <v>8771</v>
      </c>
      <c r="X258" t="s">
        <v>28</v>
      </c>
      <c r="Y258" t="e">
        <f>VLOOKUP(W258,ARD_SAFE_PROCESSED_20220608[[#This Row],[Column11]],1,FALSE)</f>
        <v>#N/A</v>
      </c>
      <c r="AB258" t="str">
        <f>CONCATENATE(LEFT(ARD_SAFE_PROCESSED_20220608[[#This Row],[Column1]],6),"******",RIGHT(ARD_SAFE_PROCESSED_20220608[[#This Row],[Column1]],4),";",ARD_SAFE_PROCESSED_20220608[[#This Row],[Column11]])</f>
        <v>421355******5124;74357045300001694500053</v>
      </c>
      <c r="AD258" t="str">
        <f>CLEAN(ARD_SAFE_PROCESSED_20220608[[#This Row],[Column1]])</f>
        <v>4213550194475124</v>
      </c>
      <c r="AE258" t="str">
        <f>CLEAN(ARD_SAFE_PROCESSED_20220608[[#This Row],[Column2]])</f>
        <v>521297</v>
      </c>
      <c r="AF258" t="str">
        <f>CLEAN(ARD_SAFE_PROCESSED_20220608[[#This Row],[Column3]])</f>
        <v>5879353</v>
      </c>
      <c r="AG258" t="str">
        <f>CLEAN(ARD_SAFE_PROCESSED_20220608[[#This Row],[Column4]])</f>
        <v>PL</v>
      </c>
      <c r="AH258" t="str">
        <f>CLEAN(ARD_SAFE_PROCESSED_20220608[[#This Row],[Column5]])</f>
        <v>20251027</v>
      </c>
      <c r="AI258" t="str">
        <f>CLEAN(ARD_SAFE_PROCESSED_20220608[[#This Row],[Column6]])</f>
        <v>604</v>
      </c>
      <c r="AJ258" t="str">
        <f>CLEAN(ARD_SAFE_PROCESSED_20220608[[#This Row],[Column7]])</f>
        <v>76</v>
      </c>
      <c r="AK258" t="str">
        <f>CLEAN(ARD_SAFE_PROCESSED_20220608[[#This Row],[Column8]])</f>
        <v xml:space="preserve">IZI*GABRIEL MODA URBANA       </v>
      </c>
      <c r="AL258" t="str">
        <f>CLEAN(ARD_SAFE_PROCESSED_20220608[[#This Row],[Column9]])</f>
        <v>20251027</v>
      </c>
      <c r="AM258" t="str">
        <f>CLEAN(ARD_SAFE_PROCESSED_20220608[[#This Row],[Column10]])</f>
        <v xml:space="preserve">'                       </v>
      </c>
      <c r="AN258" t="s">
        <v>3767</v>
      </c>
      <c r="AO258" t="str">
        <f>CLEAN(ARD_SAFE_PROCESSED_20220608[[#This Row],[Column12]])</f>
        <v>344511</v>
      </c>
      <c r="AP258" t="str">
        <f>CLEAN(ARD_SAFE_PROCESSED_20220608[[#This Row],[Column13]])</f>
        <v xml:space="preserve">   </v>
      </c>
      <c r="AQ258" t="str">
        <f>CLEAN(ARD_SAFE_PROCESSED_20220608[[#This Row],[Column14]])</f>
        <v xml:space="preserve">T0371524  </v>
      </c>
      <c r="AR258" t="str">
        <f>CLEAN(ARD_SAFE_PROCESSED_20220608[[#This Row],[Column15]])</f>
        <v xml:space="preserve">POS CONTACTLESS CHIP                              </v>
      </c>
      <c r="AS258" t="str">
        <f>CLEAN(ARD_SAFE_PROCESSED_20220608[[#This Row],[Column16]])</f>
        <v xml:space="preserve">               </v>
      </c>
      <c r="AT258" t="str">
        <f>CLEAN(ARD_SAFE_PROCESSED_20220608[[#This Row],[Column17]])</f>
        <v>80.00</v>
      </c>
      <c r="AU258" t="str">
        <f>CLEAN(ARD_SAFE_PROCESSED_20220608[[#This Row],[Column18]])</f>
        <v xml:space="preserve">' </v>
      </c>
      <c r="AV258" t="str">
        <f>CLEAN(ARD_SAFE_PROCESSED_20220608[[#This Row],[Column19]])</f>
        <v xml:space="preserve">          </v>
      </c>
      <c r="AW258" t="str">
        <f>CLEAN(ARD_SAFE_PROCESSED_20220608[[#This Row],[Column20]])</f>
        <v>20251027</v>
      </c>
      <c r="AX258" t="str">
        <f>CLEAN(ARD_SAFE_PROCESSED_20220608[[#This Row],[Column21]])</f>
        <v>201727</v>
      </c>
      <c r="AY258" t="str">
        <f>LEFT(ARD_SAFE_PROCESSED_20220608[[#This Row],[Column1]],6)</f>
        <v>421355</v>
      </c>
      <c r="AZ258" t="str">
        <f>RIGHT(ARD_SAFE_PROCESSED_20220608[[#This Row],[Column1]],4)</f>
        <v>5124</v>
      </c>
      <c r="BA258" s="2">
        <f t="shared" si="37"/>
        <v>45993</v>
      </c>
      <c r="BB258">
        <f t="shared" si="38"/>
        <v>23.7</v>
      </c>
      <c r="BC258">
        <f t="shared" si="39"/>
        <v>80</v>
      </c>
      <c r="BD258" t="str">
        <f t="shared" si="40"/>
        <v>1</v>
      </c>
      <c r="BE258" t="str">
        <f t="shared" si="41"/>
        <v>F:TC40</v>
      </c>
    </row>
    <row r="259" spans="1:57" hidden="1" x14ac:dyDescent="0.3">
      <c r="A259" t="s">
        <v>3675</v>
      </c>
      <c r="B259" t="s">
        <v>3806</v>
      </c>
      <c r="C259" t="s">
        <v>3677</v>
      </c>
      <c r="D259" t="s">
        <v>64</v>
      </c>
      <c r="E259" t="s">
        <v>402</v>
      </c>
      <c r="F259" t="s">
        <v>28</v>
      </c>
      <c r="G259" t="s">
        <v>29</v>
      </c>
      <c r="H259" t="s">
        <v>3678</v>
      </c>
      <c r="I259" t="s">
        <v>402</v>
      </c>
      <c r="J259" t="s">
        <v>21</v>
      </c>
      <c r="K259" t="s">
        <v>3807</v>
      </c>
      <c r="L259" t="s">
        <v>3808</v>
      </c>
      <c r="M259" t="s">
        <v>65</v>
      </c>
      <c r="N259" t="s">
        <v>3681</v>
      </c>
      <c r="O259" t="s">
        <v>66</v>
      </c>
      <c r="P259" t="s">
        <v>22</v>
      </c>
      <c r="Q259" t="s">
        <v>210</v>
      </c>
      <c r="R259" t="s">
        <v>23</v>
      </c>
      <c r="S259" t="s">
        <v>24</v>
      </c>
      <c r="T259" t="s">
        <v>402</v>
      </c>
      <c r="U259" t="s">
        <v>3809</v>
      </c>
      <c r="W259" t="s">
        <v>2368</v>
      </c>
      <c r="X259" t="s">
        <v>28</v>
      </c>
      <c r="Y259" t="e">
        <f>VLOOKUP(W259,ARD_SAFE_PROCESSED_20220608[[#This Row],[Column11]],1,FALSE)</f>
        <v>#N/A</v>
      </c>
      <c r="AB259" t="str">
        <f>CONCATENATE(LEFT(ARD_SAFE_PROCESSED_20220608[[#This Row],[Column1]],6),"******",RIGHT(ARD_SAFE_PROCESSED_20220608[[#This Row],[Column1]],4),";",ARD_SAFE_PROCESSED_20220608[[#This Row],[Column11]])</f>
        <v>421355******5124;74357045300001694500103</v>
      </c>
      <c r="AD259" t="str">
        <f>CLEAN(ARD_SAFE_PROCESSED_20220608[[#This Row],[Column1]])</f>
        <v>4213550194475124</v>
      </c>
      <c r="AE259" t="str">
        <f>CLEAN(ARD_SAFE_PROCESSED_20220608[[#This Row],[Column2]])</f>
        <v>831008</v>
      </c>
      <c r="AF259" t="str">
        <f>CLEAN(ARD_SAFE_PROCESSED_20220608[[#This Row],[Column3]])</f>
        <v>5879353</v>
      </c>
      <c r="AG259" t="str">
        <f>CLEAN(ARD_SAFE_PROCESSED_20220608[[#This Row],[Column4]])</f>
        <v>PL</v>
      </c>
      <c r="AH259" t="str">
        <f>CLEAN(ARD_SAFE_PROCESSED_20220608[[#This Row],[Column5]])</f>
        <v>20251027</v>
      </c>
      <c r="AI259" t="str">
        <f>CLEAN(ARD_SAFE_PROCESSED_20220608[[#This Row],[Column6]])</f>
        <v>604</v>
      </c>
      <c r="AJ259" t="str">
        <f>CLEAN(ARD_SAFE_PROCESSED_20220608[[#This Row],[Column7]])</f>
        <v>76</v>
      </c>
      <c r="AK259" t="str">
        <f>CLEAN(ARD_SAFE_PROCESSED_20220608[[#This Row],[Column8]])</f>
        <v xml:space="preserve">IZI*GABRIEL MODA URBANA       </v>
      </c>
      <c r="AL259" t="str">
        <f>CLEAN(ARD_SAFE_PROCESSED_20220608[[#This Row],[Column9]])</f>
        <v>20251027</v>
      </c>
      <c r="AM259" t="str">
        <f>CLEAN(ARD_SAFE_PROCESSED_20220608[[#This Row],[Column10]])</f>
        <v xml:space="preserve">'                       </v>
      </c>
      <c r="AN259" t="s">
        <v>3807</v>
      </c>
      <c r="AO259" t="str">
        <f>CLEAN(ARD_SAFE_PROCESSED_20220608[[#This Row],[Column12]])</f>
        <v>5344289</v>
      </c>
      <c r="AP259" t="str">
        <f>CLEAN(ARD_SAFE_PROCESSED_20220608[[#This Row],[Column13]])</f>
        <v xml:space="preserve">   </v>
      </c>
      <c r="AQ259" t="str">
        <f>CLEAN(ARD_SAFE_PROCESSED_20220608[[#This Row],[Column14]])</f>
        <v xml:space="preserve">T0371524  </v>
      </c>
      <c r="AR259" t="str">
        <f>CLEAN(ARD_SAFE_PROCESSED_20220608[[#This Row],[Column15]])</f>
        <v xml:space="preserve">POS CONTACTLESS CHIP                              </v>
      </c>
      <c r="AS259" t="str">
        <f>CLEAN(ARD_SAFE_PROCESSED_20220608[[#This Row],[Column16]])</f>
        <v xml:space="preserve">               </v>
      </c>
      <c r="AT259" t="str">
        <f>CLEAN(ARD_SAFE_PROCESSED_20220608[[#This Row],[Column17]])</f>
        <v>80.00</v>
      </c>
      <c r="AU259" t="str">
        <f>CLEAN(ARD_SAFE_PROCESSED_20220608[[#This Row],[Column18]])</f>
        <v xml:space="preserve">' </v>
      </c>
      <c r="AV259" t="str">
        <f>CLEAN(ARD_SAFE_PROCESSED_20220608[[#This Row],[Column19]])</f>
        <v xml:space="preserve">          </v>
      </c>
      <c r="AW259" t="str">
        <f>CLEAN(ARD_SAFE_PROCESSED_20220608[[#This Row],[Column20]])</f>
        <v>20251027</v>
      </c>
      <c r="AX259" t="str">
        <f>CLEAN(ARD_SAFE_PROCESSED_20220608[[#This Row],[Column21]])</f>
        <v>154020</v>
      </c>
      <c r="AY259" t="str">
        <f>LEFT(ARD_SAFE_PROCESSED_20220608[[#This Row],[Column1]],6)</f>
        <v>421355</v>
      </c>
      <c r="AZ259" t="str">
        <f>RIGHT(ARD_SAFE_PROCESSED_20220608[[#This Row],[Column1]],4)</f>
        <v>5124</v>
      </c>
      <c r="BA259" s="2">
        <f t="shared" si="37"/>
        <v>45993</v>
      </c>
      <c r="BB259">
        <f t="shared" si="38"/>
        <v>23.7</v>
      </c>
      <c r="BC259">
        <f t="shared" si="39"/>
        <v>80</v>
      </c>
      <c r="BD259" t="str">
        <f t="shared" si="40"/>
        <v>1</v>
      </c>
      <c r="BE259" t="str">
        <f t="shared" si="41"/>
        <v>F:TC40</v>
      </c>
    </row>
    <row r="260" spans="1:57" hidden="1" x14ac:dyDescent="0.3">
      <c r="A260" t="s">
        <v>8531</v>
      </c>
      <c r="B260" t="s">
        <v>8537</v>
      </c>
      <c r="C260" t="s">
        <v>78</v>
      </c>
      <c r="D260" t="s">
        <v>25</v>
      </c>
      <c r="E260" t="s">
        <v>402</v>
      </c>
      <c r="F260" t="s">
        <v>28</v>
      </c>
      <c r="G260" t="s">
        <v>29</v>
      </c>
      <c r="H260" t="s">
        <v>79</v>
      </c>
      <c r="I260" t="s">
        <v>402</v>
      </c>
      <c r="J260" t="s">
        <v>21</v>
      </c>
      <c r="K260" t="s">
        <v>8538</v>
      </c>
      <c r="L260" t="s">
        <v>8539</v>
      </c>
      <c r="M260" t="s">
        <v>65</v>
      </c>
      <c r="N260" t="s">
        <v>26</v>
      </c>
      <c r="O260" t="s">
        <v>27</v>
      </c>
      <c r="P260" t="s">
        <v>8540</v>
      </c>
      <c r="Q260" t="s">
        <v>8541</v>
      </c>
      <c r="R260" t="s">
        <v>23</v>
      </c>
      <c r="S260" t="s">
        <v>24</v>
      </c>
      <c r="T260" t="s">
        <v>402</v>
      </c>
      <c r="U260" t="s">
        <v>8542</v>
      </c>
      <c r="W260" t="s">
        <v>2676</v>
      </c>
      <c r="X260" t="s">
        <v>28</v>
      </c>
      <c r="Y260" t="e">
        <f>VLOOKUP(W260,ARD_SAFE_PROCESSED_20220608[[#This Row],[Column11]],1,FALSE)</f>
        <v>#N/A</v>
      </c>
      <c r="AB260" t="str">
        <f>CONCATENATE(LEFT(ARD_SAFE_PROCESSED_20220608[[#This Row],[Column1]],6),"******",RIGHT(ARD_SAFE_PROCESSED_20220608[[#This Row],[Column1]],4),";",ARD_SAFE_PROCESSED_20220608[[#This Row],[Column11]])</f>
        <v>491337******5021;74357045300006334813881</v>
      </c>
      <c r="AD260" t="str">
        <f>CLEAN(ARD_SAFE_PROCESSED_20220608[[#This Row],[Column1]])</f>
        <v>4913370724045021</v>
      </c>
      <c r="AE260" t="str">
        <f>CLEAN(ARD_SAFE_PROCESSED_20220608[[#This Row],[Column2]])</f>
        <v>022252</v>
      </c>
      <c r="AF260" t="str">
        <f>CLEAN(ARD_SAFE_PROCESSED_20220608[[#This Row],[Column3]])</f>
        <v>4018919</v>
      </c>
      <c r="AG260" t="str">
        <f>CLEAN(ARD_SAFE_PROCESSED_20220608[[#This Row],[Column4]])</f>
        <v>EC</v>
      </c>
      <c r="AH260" t="str">
        <f>CLEAN(ARD_SAFE_PROCESSED_20220608[[#This Row],[Column5]])</f>
        <v>20251027</v>
      </c>
      <c r="AI260" t="str">
        <f>CLEAN(ARD_SAFE_PROCESSED_20220608[[#This Row],[Column6]])</f>
        <v>604</v>
      </c>
      <c r="AJ260" t="str">
        <f>CLEAN(ARD_SAFE_PROCESSED_20220608[[#This Row],[Column7]])</f>
        <v>76</v>
      </c>
      <c r="AK260" t="str">
        <f>CLEAN(ARD_SAFE_PROCESSED_20220608[[#This Row],[Column8]])</f>
        <v xml:space="preserve">PYU*UBER                      </v>
      </c>
      <c r="AL260" t="str">
        <f>CLEAN(ARD_SAFE_PROCESSED_20220608[[#This Row],[Column9]])</f>
        <v>20251027</v>
      </c>
      <c r="AM260" t="str">
        <f>CLEAN(ARD_SAFE_PROCESSED_20220608[[#This Row],[Column10]])</f>
        <v xml:space="preserve">'                       </v>
      </c>
      <c r="AN260" t="s">
        <v>8538</v>
      </c>
      <c r="AO260" t="str">
        <f>CLEAN(ARD_SAFE_PROCESSED_20220608[[#This Row],[Column12]])</f>
        <v>7922507</v>
      </c>
      <c r="AP260" t="str">
        <f>CLEAN(ARD_SAFE_PROCESSED_20220608[[#This Row],[Column13]])</f>
        <v xml:space="preserve">   </v>
      </c>
      <c r="AQ260" t="str">
        <f>CLEAN(ARD_SAFE_PROCESSED_20220608[[#This Row],[Column14]])</f>
        <v xml:space="preserve">PV000000  </v>
      </c>
      <c r="AR260" t="str">
        <f>CLEAN(ARD_SAFE_PROCESSED_20220608[[#This Row],[Column15]])</f>
        <v xml:space="preserve">E-COMMERCE                                        </v>
      </c>
      <c r="AS260" t="str">
        <f>CLEAN(ARD_SAFE_PROCESSED_20220608[[#This Row],[Column16]])</f>
        <v>1041702146493ba</v>
      </c>
      <c r="AT260" t="str">
        <f>CLEAN(ARD_SAFE_PROCESSED_20220608[[#This Row],[Column17]])</f>
        <v>1.70</v>
      </c>
      <c r="AU260" t="str">
        <f>CLEAN(ARD_SAFE_PROCESSED_20220608[[#This Row],[Column18]])</f>
        <v xml:space="preserve">' </v>
      </c>
      <c r="AV260" t="str">
        <f>CLEAN(ARD_SAFE_PROCESSED_20220608[[#This Row],[Column19]])</f>
        <v xml:space="preserve">          </v>
      </c>
      <c r="AW260" t="str">
        <f>CLEAN(ARD_SAFE_PROCESSED_20220608[[#This Row],[Column20]])</f>
        <v>20251027</v>
      </c>
      <c r="AX260" t="str">
        <f>CLEAN(ARD_SAFE_PROCESSED_20220608[[#This Row],[Column21]])</f>
        <v>170216</v>
      </c>
      <c r="AY260" t="str">
        <f>LEFT(ARD_SAFE_PROCESSED_20220608[[#This Row],[Column1]],6)</f>
        <v>491337</v>
      </c>
      <c r="AZ260" t="str">
        <f>RIGHT(ARD_SAFE_PROCESSED_20220608[[#This Row],[Column1]],4)</f>
        <v>5021</v>
      </c>
      <c r="BA260" s="2">
        <f t="shared" si="37"/>
        <v>45994</v>
      </c>
      <c r="BB260">
        <f t="shared" si="38"/>
        <v>0.5</v>
      </c>
      <c r="BC260">
        <f t="shared" si="39"/>
        <v>1.7</v>
      </c>
      <c r="BD260" t="str">
        <f t="shared" si="40"/>
        <v>6</v>
      </c>
      <c r="BE260" t="str">
        <f t="shared" si="41"/>
        <v>F:TC40</v>
      </c>
    </row>
    <row r="261" spans="1:57" hidden="1" x14ac:dyDescent="0.3">
      <c r="A261" t="s">
        <v>5962</v>
      </c>
      <c r="B261" t="s">
        <v>5969</v>
      </c>
      <c r="C261" t="s">
        <v>78</v>
      </c>
      <c r="D261" t="s">
        <v>25</v>
      </c>
      <c r="E261" t="s">
        <v>402</v>
      </c>
      <c r="F261" t="s">
        <v>28</v>
      </c>
      <c r="G261" t="s">
        <v>29</v>
      </c>
      <c r="H261" t="s">
        <v>79</v>
      </c>
      <c r="I261" t="s">
        <v>402</v>
      </c>
      <c r="J261" t="s">
        <v>21</v>
      </c>
      <c r="K261" t="s">
        <v>5970</v>
      </c>
      <c r="L261" t="s">
        <v>5971</v>
      </c>
      <c r="M261" t="s">
        <v>65</v>
      </c>
      <c r="N261" t="s">
        <v>26</v>
      </c>
      <c r="O261" t="s">
        <v>27</v>
      </c>
      <c r="P261" t="s">
        <v>5972</v>
      </c>
      <c r="Q261" t="s">
        <v>5973</v>
      </c>
      <c r="R261" t="s">
        <v>23</v>
      </c>
      <c r="S261" t="s">
        <v>24</v>
      </c>
      <c r="T261" t="s">
        <v>402</v>
      </c>
      <c r="U261" t="s">
        <v>5974</v>
      </c>
      <c r="W261" t="s">
        <v>4590</v>
      </c>
      <c r="X261" t="s">
        <v>28</v>
      </c>
      <c r="Y261" t="e">
        <f>VLOOKUP(W261,ARD_SAFE_PROCESSED_20220608[[#This Row],[Column11]],1,FALSE)</f>
        <v>#N/A</v>
      </c>
      <c r="AB261" t="str">
        <f>CONCATENATE(LEFT(ARD_SAFE_PROCESSED_20220608[[#This Row],[Column1]],6),"******",RIGHT(ARD_SAFE_PROCESSED_20220608[[#This Row],[Column1]],4),";",ARD_SAFE_PROCESSED_20220608[[#This Row],[Column11]])</f>
        <v>455102******0138;74357045300006335383876</v>
      </c>
      <c r="AD261" t="str">
        <f>CLEAN(ARD_SAFE_PROCESSED_20220608[[#This Row],[Column1]])</f>
        <v>4551020000080138</v>
      </c>
      <c r="AE261" t="str">
        <f>CLEAN(ARD_SAFE_PROCESSED_20220608[[#This Row],[Column2]])</f>
        <v>094090</v>
      </c>
      <c r="AF261" t="str">
        <f>CLEAN(ARD_SAFE_PROCESSED_20220608[[#This Row],[Column3]])</f>
        <v>4018919</v>
      </c>
      <c r="AG261" t="str">
        <f>CLEAN(ARD_SAFE_PROCESSED_20220608[[#This Row],[Column4]])</f>
        <v>EC</v>
      </c>
      <c r="AH261" t="str">
        <f>CLEAN(ARD_SAFE_PROCESSED_20220608[[#This Row],[Column5]])</f>
        <v>20251027</v>
      </c>
      <c r="AI261" t="str">
        <f>CLEAN(ARD_SAFE_PROCESSED_20220608[[#This Row],[Column6]])</f>
        <v>604</v>
      </c>
      <c r="AJ261" t="str">
        <f>CLEAN(ARD_SAFE_PROCESSED_20220608[[#This Row],[Column7]])</f>
        <v>76</v>
      </c>
      <c r="AK261" t="str">
        <f>CLEAN(ARD_SAFE_PROCESSED_20220608[[#This Row],[Column8]])</f>
        <v xml:space="preserve">PYU*UBER                      </v>
      </c>
      <c r="AL261" t="str">
        <f>CLEAN(ARD_SAFE_PROCESSED_20220608[[#This Row],[Column9]])</f>
        <v>20251027</v>
      </c>
      <c r="AM261" t="str">
        <f>CLEAN(ARD_SAFE_PROCESSED_20220608[[#This Row],[Column10]])</f>
        <v xml:space="preserve">'                       </v>
      </c>
      <c r="AN261" t="s">
        <v>5970</v>
      </c>
      <c r="AO261" t="str">
        <f>CLEAN(ARD_SAFE_PROCESSED_20220608[[#This Row],[Column12]])</f>
        <v>7874482</v>
      </c>
      <c r="AP261" t="str">
        <f>CLEAN(ARD_SAFE_PROCESSED_20220608[[#This Row],[Column13]])</f>
        <v xml:space="preserve">   </v>
      </c>
      <c r="AQ261" t="str">
        <f>CLEAN(ARD_SAFE_PROCESSED_20220608[[#This Row],[Column14]])</f>
        <v xml:space="preserve">PV000000  </v>
      </c>
      <c r="AR261" t="str">
        <f>CLEAN(ARD_SAFE_PROCESSED_20220608[[#This Row],[Column15]])</f>
        <v xml:space="preserve">E-COMMERCE                                        </v>
      </c>
      <c r="AS261" t="str">
        <f>CLEAN(ARD_SAFE_PROCESSED_20220608[[#This Row],[Column16]])</f>
        <v>1041699904553cf</v>
      </c>
      <c r="AT261" t="str">
        <f>CLEAN(ARD_SAFE_PROCESSED_20220608[[#This Row],[Column17]])</f>
        <v>12.50</v>
      </c>
      <c r="AU261" t="str">
        <f>CLEAN(ARD_SAFE_PROCESSED_20220608[[#This Row],[Column18]])</f>
        <v xml:space="preserve">' </v>
      </c>
      <c r="AV261" t="str">
        <f>CLEAN(ARD_SAFE_PROCESSED_20220608[[#This Row],[Column19]])</f>
        <v xml:space="preserve">          </v>
      </c>
      <c r="AW261" t="str">
        <f>CLEAN(ARD_SAFE_PROCESSED_20220608[[#This Row],[Column20]])</f>
        <v>20251027</v>
      </c>
      <c r="AX261" t="str">
        <f>CLEAN(ARD_SAFE_PROCESSED_20220608[[#This Row],[Column21]])</f>
        <v>150257</v>
      </c>
      <c r="AY261" t="str">
        <f>LEFT(ARD_SAFE_PROCESSED_20220608[[#This Row],[Column1]],6)</f>
        <v>455102</v>
      </c>
      <c r="AZ261" t="str">
        <f>RIGHT(ARD_SAFE_PROCESSED_20220608[[#This Row],[Column1]],4)</f>
        <v>0138</v>
      </c>
      <c r="BA261" s="2">
        <f t="shared" si="37"/>
        <v>45993</v>
      </c>
      <c r="BB261">
        <f t="shared" si="38"/>
        <v>3.7</v>
      </c>
      <c r="BC261">
        <f t="shared" si="39"/>
        <v>12.5</v>
      </c>
      <c r="BD261" t="str">
        <f t="shared" si="40"/>
        <v>6</v>
      </c>
      <c r="BE261" t="str">
        <f t="shared" si="41"/>
        <v>F:TC40</v>
      </c>
    </row>
    <row r="262" spans="1:57" hidden="1" x14ac:dyDescent="0.3">
      <c r="A262" t="s">
        <v>5962</v>
      </c>
      <c r="B262" t="s">
        <v>5963</v>
      </c>
      <c r="C262" t="s">
        <v>78</v>
      </c>
      <c r="D262" t="s">
        <v>25</v>
      </c>
      <c r="E262" t="s">
        <v>402</v>
      </c>
      <c r="F262" t="s">
        <v>28</v>
      </c>
      <c r="G262" t="s">
        <v>29</v>
      </c>
      <c r="H262" t="s">
        <v>79</v>
      </c>
      <c r="I262" t="s">
        <v>402</v>
      </c>
      <c r="J262" t="s">
        <v>21</v>
      </c>
      <c r="K262" t="s">
        <v>5964</v>
      </c>
      <c r="L262" t="s">
        <v>5965</v>
      </c>
      <c r="M262" t="s">
        <v>65</v>
      </c>
      <c r="N262" t="s">
        <v>26</v>
      </c>
      <c r="O262" t="s">
        <v>27</v>
      </c>
      <c r="P262" t="s">
        <v>5966</v>
      </c>
      <c r="Q262" t="s">
        <v>5967</v>
      </c>
      <c r="R262" t="s">
        <v>23</v>
      </c>
      <c r="S262" t="s">
        <v>24</v>
      </c>
      <c r="T262" t="s">
        <v>402</v>
      </c>
      <c r="U262" t="s">
        <v>5968</v>
      </c>
      <c r="W262" t="s">
        <v>5944</v>
      </c>
      <c r="X262" t="s">
        <v>28</v>
      </c>
      <c r="Y262" t="e">
        <f>VLOOKUP(W262,ARD_SAFE_PROCESSED_20220608[[#This Row],[Column11]],1,FALSE)</f>
        <v>#N/A</v>
      </c>
      <c r="AB262" t="str">
        <f>CONCATENATE(LEFT(ARD_SAFE_PROCESSED_20220608[[#This Row],[Column1]],6),"******",RIGHT(ARD_SAFE_PROCESSED_20220608[[#This Row],[Column1]],4),";",ARD_SAFE_PROCESSED_20220608[[#This Row],[Column11]])</f>
        <v>455102******0138;74357045300006335427798</v>
      </c>
      <c r="AD262" t="str">
        <f>CLEAN(ARD_SAFE_PROCESSED_20220608[[#This Row],[Column1]])</f>
        <v>4551020000080138</v>
      </c>
      <c r="AE262" t="str">
        <f>CLEAN(ARD_SAFE_PROCESSED_20220608[[#This Row],[Column2]])</f>
        <v>065995</v>
      </c>
      <c r="AF262" t="str">
        <f>CLEAN(ARD_SAFE_PROCESSED_20220608[[#This Row],[Column3]])</f>
        <v>4018919</v>
      </c>
      <c r="AG262" t="str">
        <f>CLEAN(ARD_SAFE_PROCESSED_20220608[[#This Row],[Column4]])</f>
        <v>EC</v>
      </c>
      <c r="AH262" t="str">
        <f>CLEAN(ARD_SAFE_PROCESSED_20220608[[#This Row],[Column5]])</f>
        <v>20251027</v>
      </c>
      <c r="AI262" t="str">
        <f>CLEAN(ARD_SAFE_PROCESSED_20220608[[#This Row],[Column6]])</f>
        <v>604</v>
      </c>
      <c r="AJ262" t="str">
        <f>CLEAN(ARD_SAFE_PROCESSED_20220608[[#This Row],[Column7]])</f>
        <v>76</v>
      </c>
      <c r="AK262" t="str">
        <f>CLEAN(ARD_SAFE_PROCESSED_20220608[[#This Row],[Column8]])</f>
        <v xml:space="preserve">PYU*UBER                      </v>
      </c>
      <c r="AL262" t="str">
        <f>CLEAN(ARD_SAFE_PROCESSED_20220608[[#This Row],[Column9]])</f>
        <v>20251027</v>
      </c>
      <c r="AM262" t="str">
        <f>CLEAN(ARD_SAFE_PROCESSED_20220608[[#This Row],[Column10]])</f>
        <v xml:space="preserve">'                       </v>
      </c>
      <c r="AN262" t="s">
        <v>5964</v>
      </c>
      <c r="AO262" t="str">
        <f>CLEAN(ARD_SAFE_PROCESSED_20220608[[#This Row],[Column12]])</f>
        <v>7825608</v>
      </c>
      <c r="AP262" t="str">
        <f>CLEAN(ARD_SAFE_PROCESSED_20220608[[#This Row],[Column13]])</f>
        <v xml:space="preserve">   </v>
      </c>
      <c r="AQ262" t="str">
        <f>CLEAN(ARD_SAFE_PROCESSED_20220608[[#This Row],[Column14]])</f>
        <v xml:space="preserve">PV000000  </v>
      </c>
      <c r="AR262" t="str">
        <f>CLEAN(ARD_SAFE_PROCESSED_20220608[[#This Row],[Column15]])</f>
        <v xml:space="preserve">E-COMMERCE                                        </v>
      </c>
      <c r="AS262" t="str">
        <f>CLEAN(ARD_SAFE_PROCESSED_20220608[[#This Row],[Column16]])</f>
        <v>104169770930c57</v>
      </c>
      <c r="AT262" t="str">
        <f>CLEAN(ARD_SAFE_PROCESSED_20220608[[#This Row],[Column17]])</f>
        <v>13.10</v>
      </c>
      <c r="AU262" t="str">
        <f>CLEAN(ARD_SAFE_PROCESSED_20220608[[#This Row],[Column18]])</f>
        <v xml:space="preserve">' </v>
      </c>
      <c r="AV262" t="str">
        <f>CLEAN(ARD_SAFE_PROCESSED_20220608[[#This Row],[Column19]])</f>
        <v xml:space="preserve">          </v>
      </c>
      <c r="AW262" t="str">
        <f>CLEAN(ARD_SAFE_PROCESSED_20220608[[#This Row],[Column20]])</f>
        <v>20251027</v>
      </c>
      <c r="AX262" t="str">
        <f>CLEAN(ARD_SAFE_PROCESSED_20220608[[#This Row],[Column21]])</f>
        <v>125908</v>
      </c>
      <c r="AY262" t="str">
        <f>LEFT(ARD_SAFE_PROCESSED_20220608[[#This Row],[Column1]],6)</f>
        <v>455102</v>
      </c>
      <c r="AZ262" t="str">
        <f>RIGHT(ARD_SAFE_PROCESSED_20220608[[#This Row],[Column1]],4)</f>
        <v>0138</v>
      </c>
      <c r="BA262" s="2">
        <f t="shared" si="37"/>
        <v>45993</v>
      </c>
      <c r="BB262">
        <f t="shared" si="38"/>
        <v>3.88</v>
      </c>
      <c r="BC262">
        <f t="shared" si="39"/>
        <v>13.1</v>
      </c>
      <c r="BD262" t="str">
        <f t="shared" si="40"/>
        <v>6</v>
      </c>
      <c r="BE262" t="str">
        <f t="shared" si="41"/>
        <v>F:TC40</v>
      </c>
    </row>
    <row r="263" spans="1:57" hidden="1" x14ac:dyDescent="0.3">
      <c r="A263" t="s">
        <v>8531</v>
      </c>
      <c r="B263" t="s">
        <v>8563</v>
      </c>
      <c r="C263" t="s">
        <v>78</v>
      </c>
      <c r="D263" t="s">
        <v>25</v>
      </c>
      <c r="E263" t="s">
        <v>402</v>
      </c>
      <c r="F263" t="s">
        <v>28</v>
      </c>
      <c r="G263" t="s">
        <v>29</v>
      </c>
      <c r="H263" t="s">
        <v>79</v>
      </c>
      <c r="I263" t="s">
        <v>402</v>
      </c>
      <c r="J263" t="s">
        <v>21</v>
      </c>
      <c r="K263" t="s">
        <v>8564</v>
      </c>
      <c r="L263" t="s">
        <v>8565</v>
      </c>
      <c r="M263" t="s">
        <v>65</v>
      </c>
      <c r="N263" t="s">
        <v>26</v>
      </c>
      <c r="O263" t="s">
        <v>27</v>
      </c>
      <c r="P263" t="s">
        <v>8566</v>
      </c>
      <c r="Q263" t="s">
        <v>354</v>
      </c>
      <c r="R263" t="s">
        <v>23</v>
      </c>
      <c r="S263" t="s">
        <v>24</v>
      </c>
      <c r="T263" t="s">
        <v>402</v>
      </c>
      <c r="U263" t="s">
        <v>8567</v>
      </c>
      <c r="W263" t="s">
        <v>5918</v>
      </c>
      <c r="X263" t="s">
        <v>28</v>
      </c>
      <c r="Y263" t="e">
        <f>VLOOKUP(W263,ARD_SAFE_PROCESSED_20220608[[#This Row],[Column11]],1,FALSE)</f>
        <v>#N/A</v>
      </c>
      <c r="AB263" t="str">
        <f>CONCATENATE(LEFT(ARD_SAFE_PROCESSED_20220608[[#This Row],[Column1]],6),"******",RIGHT(ARD_SAFE_PROCESSED_20220608[[#This Row],[Column1]],4),";",ARD_SAFE_PROCESSED_20220608[[#This Row],[Column11]])</f>
        <v>491337******5021;74357045300006335758010</v>
      </c>
      <c r="AD263" t="str">
        <f>CLEAN(ARD_SAFE_PROCESSED_20220608[[#This Row],[Column1]])</f>
        <v>4913370724045021</v>
      </c>
      <c r="AE263" t="str">
        <f>CLEAN(ARD_SAFE_PROCESSED_20220608[[#This Row],[Column2]])</f>
        <v>323852</v>
      </c>
      <c r="AF263" t="str">
        <f>CLEAN(ARD_SAFE_PROCESSED_20220608[[#This Row],[Column3]])</f>
        <v>4018919</v>
      </c>
      <c r="AG263" t="str">
        <f>CLEAN(ARD_SAFE_PROCESSED_20220608[[#This Row],[Column4]])</f>
        <v>EC</v>
      </c>
      <c r="AH263" t="str">
        <f>CLEAN(ARD_SAFE_PROCESSED_20220608[[#This Row],[Column5]])</f>
        <v>20251027</v>
      </c>
      <c r="AI263" t="str">
        <f>CLEAN(ARD_SAFE_PROCESSED_20220608[[#This Row],[Column6]])</f>
        <v>604</v>
      </c>
      <c r="AJ263" t="str">
        <f>CLEAN(ARD_SAFE_PROCESSED_20220608[[#This Row],[Column7]])</f>
        <v>76</v>
      </c>
      <c r="AK263" t="str">
        <f>CLEAN(ARD_SAFE_PROCESSED_20220608[[#This Row],[Column8]])</f>
        <v xml:space="preserve">PYU*UBER                      </v>
      </c>
      <c r="AL263" t="str">
        <f>CLEAN(ARD_SAFE_PROCESSED_20220608[[#This Row],[Column9]])</f>
        <v>20251027</v>
      </c>
      <c r="AM263" t="str">
        <f>CLEAN(ARD_SAFE_PROCESSED_20220608[[#This Row],[Column10]])</f>
        <v xml:space="preserve">'                       </v>
      </c>
      <c r="AN263" t="s">
        <v>8564</v>
      </c>
      <c r="AO263" t="str">
        <f>CLEAN(ARD_SAFE_PROCESSED_20220608[[#This Row],[Column12]])</f>
        <v>7935947</v>
      </c>
      <c r="AP263" t="str">
        <f>CLEAN(ARD_SAFE_PROCESSED_20220608[[#This Row],[Column13]])</f>
        <v xml:space="preserve">   </v>
      </c>
      <c r="AQ263" t="str">
        <f>CLEAN(ARD_SAFE_PROCESSED_20220608[[#This Row],[Column14]])</f>
        <v xml:space="preserve">PV000000  </v>
      </c>
      <c r="AR263" t="str">
        <f>CLEAN(ARD_SAFE_PROCESSED_20220608[[#This Row],[Column15]])</f>
        <v xml:space="preserve">E-COMMERCE                                        </v>
      </c>
      <c r="AS263" t="str">
        <f>CLEAN(ARD_SAFE_PROCESSED_20220608[[#This Row],[Column16]])</f>
        <v>1041702711931da</v>
      </c>
      <c r="AT263" t="str">
        <f>CLEAN(ARD_SAFE_PROCESSED_20220608[[#This Row],[Column17]])</f>
        <v>27.80</v>
      </c>
      <c r="AU263" t="str">
        <f>CLEAN(ARD_SAFE_PROCESSED_20220608[[#This Row],[Column18]])</f>
        <v xml:space="preserve">' </v>
      </c>
      <c r="AV263" t="str">
        <f>CLEAN(ARD_SAFE_PROCESSED_20220608[[#This Row],[Column19]])</f>
        <v xml:space="preserve">          </v>
      </c>
      <c r="AW263" t="str">
        <f>CLEAN(ARD_SAFE_PROCESSED_20220608[[#This Row],[Column20]])</f>
        <v>20251027</v>
      </c>
      <c r="AX263" t="str">
        <f>CLEAN(ARD_SAFE_PROCESSED_20220608[[#This Row],[Column21]])</f>
        <v>173232</v>
      </c>
      <c r="AY263" t="str">
        <f>LEFT(ARD_SAFE_PROCESSED_20220608[[#This Row],[Column1]],6)</f>
        <v>491337</v>
      </c>
      <c r="AZ263" t="str">
        <f>RIGHT(ARD_SAFE_PROCESSED_20220608[[#This Row],[Column1]],4)</f>
        <v>5021</v>
      </c>
      <c r="BA263" s="2">
        <f t="shared" si="37"/>
        <v>45994</v>
      </c>
      <c r="BB263">
        <f t="shared" si="38"/>
        <v>8.24</v>
      </c>
      <c r="BC263">
        <f t="shared" si="39"/>
        <v>27.8</v>
      </c>
      <c r="BD263" t="str">
        <f t="shared" si="40"/>
        <v>6</v>
      </c>
      <c r="BE263" t="str">
        <f t="shared" si="41"/>
        <v>F:TC40</v>
      </c>
    </row>
    <row r="264" spans="1:57" hidden="1" x14ac:dyDescent="0.3">
      <c r="A264" t="s">
        <v>2953</v>
      </c>
      <c r="B264" t="s">
        <v>2960</v>
      </c>
      <c r="C264" t="s">
        <v>143</v>
      </c>
      <c r="D264" t="s">
        <v>25</v>
      </c>
      <c r="E264" t="s">
        <v>402</v>
      </c>
      <c r="F264" t="s">
        <v>28</v>
      </c>
      <c r="G264" t="s">
        <v>29</v>
      </c>
      <c r="H264" t="s">
        <v>144</v>
      </c>
      <c r="I264" t="s">
        <v>402</v>
      </c>
      <c r="J264" t="s">
        <v>21</v>
      </c>
      <c r="K264" t="s">
        <v>2961</v>
      </c>
      <c r="L264" t="s">
        <v>2962</v>
      </c>
      <c r="M264" t="s">
        <v>65</v>
      </c>
      <c r="N264" t="s">
        <v>26</v>
      </c>
      <c r="O264" t="s">
        <v>27</v>
      </c>
      <c r="P264" t="s">
        <v>2963</v>
      </c>
      <c r="Q264" t="s">
        <v>2964</v>
      </c>
      <c r="R264" t="s">
        <v>23</v>
      </c>
      <c r="S264" t="s">
        <v>24</v>
      </c>
      <c r="T264" t="s">
        <v>402</v>
      </c>
      <c r="U264" t="s">
        <v>2965</v>
      </c>
      <c r="W264" t="s">
        <v>5936</v>
      </c>
      <c r="X264" t="s">
        <v>28</v>
      </c>
      <c r="Y264" t="e">
        <f>VLOOKUP(W264,ARD_SAFE_PROCESSED_20220608[[#This Row],[Column11]],1,FALSE)</f>
        <v>#N/A</v>
      </c>
      <c r="AB264" t="str">
        <f>CONCATENATE(LEFT(ARD_SAFE_PROCESSED_20220608[[#This Row],[Column1]],6),"******",RIGHT(ARD_SAFE_PROCESSED_20220608[[#This Row],[Column1]],4),";",ARD_SAFE_PROCESSED_20220608[[#This Row],[Column11]])</f>
        <v>421355******5667;74357045300006348702062</v>
      </c>
      <c r="AD264" t="str">
        <f>CLEAN(ARD_SAFE_PROCESSED_20220608[[#This Row],[Column1]])</f>
        <v>4213550100765667</v>
      </c>
      <c r="AE264" t="str">
        <f>CLEAN(ARD_SAFE_PROCESSED_20220608[[#This Row],[Column2]])</f>
        <v>086097</v>
      </c>
      <c r="AF264" t="str">
        <f>CLEAN(ARD_SAFE_PROCESSED_20220608[[#This Row],[Column3]])</f>
        <v>4038338</v>
      </c>
      <c r="AG264" t="str">
        <f>CLEAN(ARD_SAFE_PROCESSED_20220608[[#This Row],[Column4]])</f>
        <v>EC</v>
      </c>
      <c r="AH264" t="str">
        <f>CLEAN(ARD_SAFE_PROCESSED_20220608[[#This Row],[Column5]])</f>
        <v>20251027</v>
      </c>
      <c r="AI264" t="str">
        <f>CLEAN(ARD_SAFE_PROCESSED_20220608[[#This Row],[Column6]])</f>
        <v>604</v>
      </c>
      <c r="AJ264" t="str">
        <f>CLEAN(ARD_SAFE_PROCESSED_20220608[[#This Row],[Column7]])</f>
        <v>76</v>
      </c>
      <c r="AK264" t="str">
        <f>CLEAN(ARD_SAFE_PROCESSED_20220608[[#This Row],[Column8]])</f>
        <v xml:space="preserve">DLC*RAPPI PERU                </v>
      </c>
      <c r="AL264" t="str">
        <f>CLEAN(ARD_SAFE_PROCESSED_20220608[[#This Row],[Column9]])</f>
        <v>20251027</v>
      </c>
      <c r="AM264" t="str">
        <f>CLEAN(ARD_SAFE_PROCESSED_20220608[[#This Row],[Column10]])</f>
        <v xml:space="preserve">'                       </v>
      </c>
      <c r="AN264" t="s">
        <v>2961</v>
      </c>
      <c r="AO264" t="str">
        <f>CLEAN(ARD_SAFE_PROCESSED_20220608[[#This Row],[Column12]])</f>
        <v>7848091</v>
      </c>
      <c r="AP264" t="str">
        <f>CLEAN(ARD_SAFE_PROCESSED_20220608[[#This Row],[Column13]])</f>
        <v xml:space="preserve">   </v>
      </c>
      <c r="AQ264" t="str">
        <f>CLEAN(ARD_SAFE_PROCESSED_20220608[[#This Row],[Column14]])</f>
        <v xml:space="preserve">PV000000  </v>
      </c>
      <c r="AR264" t="str">
        <f>CLEAN(ARD_SAFE_PROCESSED_20220608[[#This Row],[Column15]])</f>
        <v xml:space="preserve">E-COMMERCE                                        </v>
      </c>
      <c r="AS264" t="str">
        <f>CLEAN(ARD_SAFE_PROCESSED_20220608[[#This Row],[Column16]])</f>
        <v xml:space="preserve">12183471276    </v>
      </c>
      <c r="AT264" t="str">
        <f>CLEAN(ARD_SAFE_PROCESSED_20220608[[#This Row],[Column17]])</f>
        <v>38.24</v>
      </c>
      <c r="AU264" t="str">
        <f>CLEAN(ARD_SAFE_PROCESSED_20220608[[#This Row],[Column18]])</f>
        <v xml:space="preserve">' </v>
      </c>
      <c r="AV264" t="str">
        <f>CLEAN(ARD_SAFE_PROCESSED_20220608[[#This Row],[Column19]])</f>
        <v xml:space="preserve">          </v>
      </c>
      <c r="AW264" t="str">
        <f>CLEAN(ARD_SAFE_PROCESSED_20220608[[#This Row],[Column20]])</f>
        <v>20251027</v>
      </c>
      <c r="AX264" t="str">
        <f>CLEAN(ARD_SAFE_PROCESSED_20220608[[#This Row],[Column21]])</f>
        <v>135626</v>
      </c>
      <c r="AY264" t="str">
        <f>LEFT(ARD_SAFE_PROCESSED_20220608[[#This Row],[Column1]],6)</f>
        <v>421355</v>
      </c>
      <c r="AZ264" t="str">
        <f>RIGHT(ARD_SAFE_PROCESSED_20220608[[#This Row],[Column1]],4)</f>
        <v>5667</v>
      </c>
      <c r="BA264" s="2">
        <f t="shared" si="37"/>
        <v>45993</v>
      </c>
      <c r="BB264">
        <f t="shared" si="38"/>
        <v>11.33</v>
      </c>
      <c r="BC264">
        <f t="shared" si="39"/>
        <v>38.24</v>
      </c>
      <c r="BD264" t="str">
        <f t="shared" si="40"/>
        <v>6</v>
      </c>
      <c r="BE264" t="str">
        <f t="shared" si="41"/>
        <v>F:TC40</v>
      </c>
    </row>
    <row r="265" spans="1:57" hidden="1" x14ac:dyDescent="0.3">
      <c r="A265" t="s">
        <v>8820</v>
      </c>
      <c r="B265" t="s">
        <v>8821</v>
      </c>
      <c r="C265" t="s">
        <v>8822</v>
      </c>
      <c r="D265" t="s">
        <v>64</v>
      </c>
      <c r="E265" t="s">
        <v>402</v>
      </c>
      <c r="F265" t="s">
        <v>28</v>
      </c>
      <c r="G265" t="s">
        <v>29</v>
      </c>
      <c r="H265" t="s">
        <v>8823</v>
      </c>
      <c r="I265" t="s">
        <v>402</v>
      </c>
      <c r="J265" t="s">
        <v>21</v>
      </c>
      <c r="K265" t="s">
        <v>8824</v>
      </c>
      <c r="L265" t="s">
        <v>455</v>
      </c>
      <c r="M265" t="s">
        <v>65</v>
      </c>
      <c r="N265" t="s">
        <v>67</v>
      </c>
      <c r="O265" t="s">
        <v>66</v>
      </c>
      <c r="P265" t="s">
        <v>22</v>
      </c>
      <c r="Q265" t="s">
        <v>215</v>
      </c>
      <c r="R265" t="s">
        <v>23</v>
      </c>
      <c r="S265" t="s">
        <v>24</v>
      </c>
      <c r="T265" t="s">
        <v>402</v>
      </c>
      <c r="U265" t="s">
        <v>2657</v>
      </c>
      <c r="W265" t="s">
        <v>5924</v>
      </c>
      <c r="X265" t="s">
        <v>28</v>
      </c>
      <c r="Y265" t="e">
        <f>VLOOKUP(W265,ARD_SAFE_PROCESSED_20220608[[#This Row],[Column11]],1,FALSE)</f>
        <v>#N/A</v>
      </c>
      <c r="AB265" t="str">
        <f>CONCATENATE(LEFT(ARD_SAFE_PROCESSED_20220608[[#This Row],[Column1]],6),"******",RIGHT(ARD_SAFE_PROCESSED_20220608[[#This Row],[Column1]],4),";",ARD_SAFE_PROCESSED_20220608[[#This Row],[Column11]])</f>
        <v>494386******3368;74357045300009088000325</v>
      </c>
      <c r="AD265" t="str">
        <f>CLEAN(ARD_SAFE_PROCESSED_20220608[[#This Row],[Column1]])</f>
        <v>4943860126653368</v>
      </c>
      <c r="AE265" t="str">
        <f>CLEAN(ARD_SAFE_PROCESSED_20220608[[#This Row],[Column2]])</f>
        <v>047326</v>
      </c>
      <c r="AF265" t="str">
        <f>CLEAN(ARD_SAFE_PROCESSED_20220608[[#This Row],[Column3]])</f>
        <v>1048713</v>
      </c>
      <c r="AG265" t="str">
        <f>CLEAN(ARD_SAFE_PROCESSED_20220608[[#This Row],[Column4]])</f>
        <v>PL</v>
      </c>
      <c r="AH265" t="str">
        <f>CLEAN(ARD_SAFE_PROCESSED_20220608[[#This Row],[Column5]])</f>
        <v>20251027</v>
      </c>
      <c r="AI265" t="str">
        <f>CLEAN(ARD_SAFE_PROCESSED_20220608[[#This Row],[Column6]])</f>
        <v>604</v>
      </c>
      <c r="AJ265" t="str">
        <f>CLEAN(ARD_SAFE_PROCESSED_20220608[[#This Row],[Column7]])</f>
        <v>76</v>
      </c>
      <c r="AK265" t="str">
        <f>CLEAN(ARD_SAFE_PROCESSED_20220608[[#This Row],[Column8]])</f>
        <v xml:space="preserve">T5158 RP CAJAMARCA            </v>
      </c>
      <c r="AL265" t="str">
        <f>CLEAN(ARD_SAFE_PROCESSED_20220608[[#This Row],[Column9]])</f>
        <v>20251027</v>
      </c>
      <c r="AM265" t="str">
        <f>CLEAN(ARD_SAFE_PROCESSED_20220608[[#This Row],[Column10]])</f>
        <v xml:space="preserve">'                       </v>
      </c>
      <c r="AN265" t="s">
        <v>8824</v>
      </c>
      <c r="AO265" t="str">
        <f>CLEAN(ARD_SAFE_PROCESSED_20220608[[#This Row],[Column12]])</f>
        <v>5582</v>
      </c>
      <c r="AP265" t="str">
        <f>CLEAN(ARD_SAFE_PROCESSED_20220608[[#This Row],[Column13]])</f>
        <v xml:space="preserve">   </v>
      </c>
      <c r="AQ265" t="str">
        <f>CLEAN(ARD_SAFE_PROCESSED_20220608[[#This Row],[Column14]])</f>
        <v xml:space="preserve">PS0001    </v>
      </c>
      <c r="AR265" t="str">
        <f>CLEAN(ARD_SAFE_PROCESSED_20220608[[#This Row],[Column15]])</f>
        <v xml:space="preserve">POS CONTACTLESS CHIP                              </v>
      </c>
      <c r="AS265" t="str">
        <f>CLEAN(ARD_SAFE_PROCESSED_20220608[[#This Row],[Column16]])</f>
        <v xml:space="preserve">               </v>
      </c>
      <c r="AT265" t="str">
        <f>CLEAN(ARD_SAFE_PROCESSED_20220608[[#This Row],[Column17]])</f>
        <v>39.90</v>
      </c>
      <c r="AU265" t="str">
        <f>CLEAN(ARD_SAFE_PROCESSED_20220608[[#This Row],[Column18]])</f>
        <v xml:space="preserve">' </v>
      </c>
      <c r="AV265" t="str">
        <f>CLEAN(ARD_SAFE_PROCESSED_20220608[[#This Row],[Column19]])</f>
        <v xml:space="preserve">          </v>
      </c>
      <c r="AW265" t="str">
        <f>CLEAN(ARD_SAFE_PROCESSED_20220608[[#This Row],[Column20]])</f>
        <v>20251027</v>
      </c>
      <c r="AX265" t="str">
        <f>CLEAN(ARD_SAFE_PROCESSED_20220608[[#This Row],[Column21]])</f>
        <v>192303</v>
      </c>
      <c r="AY265" t="str">
        <f>LEFT(ARD_SAFE_PROCESSED_20220608[[#This Row],[Column1]],6)</f>
        <v>494386</v>
      </c>
      <c r="AZ265" t="str">
        <f>RIGHT(ARD_SAFE_PROCESSED_20220608[[#This Row],[Column1]],4)</f>
        <v>3368</v>
      </c>
      <c r="BA265" s="2">
        <f t="shared" si="37"/>
        <v>45993</v>
      </c>
      <c r="BB265">
        <f t="shared" si="38"/>
        <v>11.82</v>
      </c>
      <c r="BC265">
        <f t="shared" si="39"/>
        <v>39.9</v>
      </c>
      <c r="BD265" t="str">
        <f t="shared" si="40"/>
        <v>4</v>
      </c>
      <c r="BE265" t="str">
        <f t="shared" si="41"/>
        <v>F:TC40</v>
      </c>
    </row>
    <row r="266" spans="1:57" hidden="1" x14ac:dyDescent="0.3">
      <c r="A266" t="s">
        <v>4547</v>
      </c>
      <c r="B266" t="s">
        <v>4548</v>
      </c>
      <c r="C266" t="s">
        <v>4549</v>
      </c>
      <c r="D266" t="s">
        <v>64</v>
      </c>
      <c r="E266" t="s">
        <v>402</v>
      </c>
      <c r="F266" t="s">
        <v>28</v>
      </c>
      <c r="G266" t="s">
        <v>29</v>
      </c>
      <c r="H266" t="s">
        <v>4550</v>
      </c>
      <c r="I266" t="s">
        <v>402</v>
      </c>
      <c r="J266" t="s">
        <v>21</v>
      </c>
      <c r="K266" t="s">
        <v>4551</v>
      </c>
      <c r="L266" t="s">
        <v>4552</v>
      </c>
      <c r="M266" t="s">
        <v>65</v>
      </c>
      <c r="N266" t="s">
        <v>162</v>
      </c>
      <c r="O266" t="s">
        <v>66</v>
      </c>
      <c r="P266" t="s">
        <v>22</v>
      </c>
      <c r="Q266" t="s">
        <v>4553</v>
      </c>
      <c r="R266" t="s">
        <v>23</v>
      </c>
      <c r="S266" t="s">
        <v>24</v>
      </c>
      <c r="T266" t="s">
        <v>402</v>
      </c>
      <c r="U266" t="s">
        <v>4554</v>
      </c>
      <c r="W266" t="s">
        <v>5952</v>
      </c>
      <c r="X266" t="s">
        <v>28</v>
      </c>
      <c r="Y266" t="e">
        <f>VLOOKUP(W266,ARD_SAFE_PROCESSED_20220608[[#This Row],[Column11]],1,FALSE)</f>
        <v>#N/A</v>
      </c>
      <c r="AB266" t="str">
        <f>CONCATENATE(LEFT(ARD_SAFE_PROCESSED_20220608[[#This Row],[Column1]],6),"******",RIGHT(ARD_SAFE_PROCESSED_20220608[[#This Row],[Column1]],4),";",ARD_SAFE_PROCESSED_20220608[[#This Row],[Column11]])</f>
        <v>422224******1747;74357045300009418000029</v>
      </c>
      <c r="AD266" t="str">
        <f>CLEAN(ARD_SAFE_PROCESSED_20220608[[#This Row],[Column1]])</f>
        <v>4222240014481747</v>
      </c>
      <c r="AE266" t="str">
        <f>CLEAN(ARD_SAFE_PROCESSED_20220608[[#This Row],[Column2]])</f>
        <v>293252</v>
      </c>
      <c r="AF266" t="str">
        <f>CLEAN(ARD_SAFE_PROCESSED_20220608[[#This Row],[Column3]])</f>
        <v>1052539</v>
      </c>
      <c r="AG266" t="str">
        <f>CLEAN(ARD_SAFE_PROCESSED_20220608[[#This Row],[Column4]])</f>
        <v>PL</v>
      </c>
      <c r="AH266" t="str">
        <f>CLEAN(ARD_SAFE_PROCESSED_20220608[[#This Row],[Column5]])</f>
        <v>20251027</v>
      </c>
      <c r="AI266" t="str">
        <f>CLEAN(ARD_SAFE_PROCESSED_20220608[[#This Row],[Column6]])</f>
        <v>604</v>
      </c>
      <c r="AJ266" t="str">
        <f>CLEAN(ARD_SAFE_PROCESSED_20220608[[#This Row],[Column7]])</f>
        <v>76</v>
      </c>
      <c r="AK266" t="str">
        <f>CLEAN(ARD_SAFE_PROCESSED_20220608[[#This Row],[Column8]])</f>
        <v xml:space="preserve">AGENCIA ARGENTINA             </v>
      </c>
      <c r="AL266" t="str">
        <f>CLEAN(ARD_SAFE_PROCESSED_20220608[[#This Row],[Column9]])</f>
        <v>20251027</v>
      </c>
      <c r="AM266" t="str">
        <f>CLEAN(ARD_SAFE_PROCESSED_20220608[[#This Row],[Column10]])</f>
        <v xml:space="preserve">'                       </v>
      </c>
      <c r="AN266" t="s">
        <v>4551</v>
      </c>
      <c r="AO266" t="str">
        <f>CLEAN(ARD_SAFE_PROCESSED_20220608[[#This Row],[Column12]])</f>
        <v>5820</v>
      </c>
      <c r="AP266" t="str">
        <f>CLEAN(ARD_SAFE_PROCESSED_20220608[[#This Row],[Column13]])</f>
        <v xml:space="preserve">   </v>
      </c>
      <c r="AQ266" t="str">
        <f>CLEAN(ARD_SAFE_PROCESSED_20220608[[#This Row],[Column14]])</f>
        <v xml:space="preserve">PS0004    </v>
      </c>
      <c r="AR266" t="str">
        <f>CLEAN(ARD_SAFE_PROCESSED_20220608[[#This Row],[Column15]])</f>
        <v xml:space="preserve">POS CONTACTLESS CHIP                              </v>
      </c>
      <c r="AS266" t="str">
        <f>CLEAN(ARD_SAFE_PROCESSED_20220608[[#This Row],[Column16]])</f>
        <v xml:space="preserve">               </v>
      </c>
      <c r="AT266" t="str">
        <f>CLEAN(ARD_SAFE_PROCESSED_20220608[[#This Row],[Column17]])</f>
        <v>800.00</v>
      </c>
      <c r="AU266" t="str">
        <f>CLEAN(ARD_SAFE_PROCESSED_20220608[[#This Row],[Column18]])</f>
        <v xml:space="preserve">' </v>
      </c>
      <c r="AV266" t="str">
        <f>CLEAN(ARD_SAFE_PROCESSED_20220608[[#This Row],[Column19]])</f>
        <v xml:space="preserve">          </v>
      </c>
      <c r="AW266" t="str">
        <f>CLEAN(ARD_SAFE_PROCESSED_20220608[[#This Row],[Column20]])</f>
        <v>20251027</v>
      </c>
      <c r="AX266" t="str">
        <f>CLEAN(ARD_SAFE_PROCESSED_20220608[[#This Row],[Column21]])</f>
        <v>122926</v>
      </c>
      <c r="AY266" t="str">
        <f>LEFT(ARD_SAFE_PROCESSED_20220608[[#This Row],[Column1]],6)</f>
        <v>422224</v>
      </c>
      <c r="AZ266" t="str">
        <f>RIGHT(ARD_SAFE_PROCESSED_20220608[[#This Row],[Column1]],4)</f>
        <v>1747</v>
      </c>
      <c r="BA266" s="2">
        <f t="shared" si="37"/>
        <v>45994</v>
      </c>
      <c r="BB266">
        <f t="shared" si="38"/>
        <v>237.01</v>
      </c>
      <c r="BC266">
        <f t="shared" si="39"/>
        <v>800</v>
      </c>
      <c r="BD266" t="str">
        <f t="shared" si="40"/>
        <v>0</v>
      </c>
      <c r="BE266" t="str">
        <f t="shared" si="41"/>
        <v>F:TC40</v>
      </c>
    </row>
    <row r="267" spans="1:57" hidden="1" x14ac:dyDescent="0.3">
      <c r="A267" t="s">
        <v>3675</v>
      </c>
      <c r="B267" t="s">
        <v>3778</v>
      </c>
      <c r="C267" t="s">
        <v>3677</v>
      </c>
      <c r="D267" t="s">
        <v>64</v>
      </c>
      <c r="E267" t="s">
        <v>429</v>
      </c>
      <c r="F267" t="s">
        <v>28</v>
      </c>
      <c r="G267" t="s">
        <v>29</v>
      </c>
      <c r="H267" t="s">
        <v>3678</v>
      </c>
      <c r="I267" t="s">
        <v>429</v>
      </c>
      <c r="J267" t="s">
        <v>21</v>
      </c>
      <c r="K267" t="s">
        <v>3779</v>
      </c>
      <c r="L267" t="s">
        <v>3780</v>
      </c>
      <c r="M267" t="s">
        <v>65</v>
      </c>
      <c r="N267" t="s">
        <v>3681</v>
      </c>
      <c r="O267" t="s">
        <v>66</v>
      </c>
      <c r="P267" t="s">
        <v>22</v>
      </c>
      <c r="Q267" t="s">
        <v>210</v>
      </c>
      <c r="R267" t="s">
        <v>23</v>
      </c>
      <c r="S267" t="s">
        <v>24</v>
      </c>
      <c r="T267" t="s">
        <v>429</v>
      </c>
      <c r="U267" t="s">
        <v>3781</v>
      </c>
      <c r="W267" t="s">
        <v>5903</v>
      </c>
      <c r="X267" t="s">
        <v>28</v>
      </c>
      <c r="Y267" t="e">
        <f>VLOOKUP(W267,ARD_SAFE_PROCESSED_20220608[[#This Row],[Column11]],1,FALSE)</f>
        <v>#N/A</v>
      </c>
      <c r="AB267" t="str">
        <f>CONCATENATE(LEFT(ARD_SAFE_PROCESSED_20220608[[#This Row],[Column1]],6),"******",RIGHT(ARD_SAFE_PROCESSED_20220608[[#This Row],[Column1]],4),";",ARD_SAFE_PROCESSED_20220608[[#This Row],[Column11]])</f>
        <v>421355******5124;74357045301002105900048</v>
      </c>
      <c r="AD267" t="str">
        <f>CLEAN(ARD_SAFE_PROCESSED_20220608[[#This Row],[Column1]])</f>
        <v>4213550194475124</v>
      </c>
      <c r="AE267" t="str">
        <f>CLEAN(ARD_SAFE_PROCESSED_20220608[[#This Row],[Column2]])</f>
        <v>666407</v>
      </c>
      <c r="AF267" t="str">
        <f>CLEAN(ARD_SAFE_PROCESSED_20220608[[#This Row],[Column3]])</f>
        <v>5879353</v>
      </c>
      <c r="AG267" t="str">
        <f>CLEAN(ARD_SAFE_PROCESSED_20220608[[#This Row],[Column4]])</f>
        <v>PL</v>
      </c>
      <c r="AH267" t="str">
        <f>CLEAN(ARD_SAFE_PROCESSED_20220608[[#This Row],[Column5]])</f>
        <v>20251028</v>
      </c>
      <c r="AI267" t="str">
        <f>CLEAN(ARD_SAFE_PROCESSED_20220608[[#This Row],[Column6]])</f>
        <v>604</v>
      </c>
      <c r="AJ267" t="str">
        <f>CLEAN(ARD_SAFE_PROCESSED_20220608[[#This Row],[Column7]])</f>
        <v>76</v>
      </c>
      <c r="AK267" t="str">
        <f>CLEAN(ARD_SAFE_PROCESSED_20220608[[#This Row],[Column8]])</f>
        <v xml:space="preserve">IZI*GABRIEL MODA URBANA       </v>
      </c>
      <c r="AL267" t="str">
        <f>CLEAN(ARD_SAFE_PROCESSED_20220608[[#This Row],[Column9]])</f>
        <v>20251028</v>
      </c>
      <c r="AM267" t="str">
        <f>CLEAN(ARD_SAFE_PROCESSED_20220608[[#This Row],[Column10]])</f>
        <v xml:space="preserve">'                       </v>
      </c>
      <c r="AN267" t="s">
        <v>3779</v>
      </c>
      <c r="AO267" t="str">
        <f>CLEAN(ARD_SAFE_PROCESSED_20220608[[#This Row],[Column12]])</f>
        <v>350489</v>
      </c>
      <c r="AP267" t="str">
        <f>CLEAN(ARD_SAFE_PROCESSED_20220608[[#This Row],[Column13]])</f>
        <v xml:space="preserve">   </v>
      </c>
      <c r="AQ267" t="str">
        <f>CLEAN(ARD_SAFE_PROCESSED_20220608[[#This Row],[Column14]])</f>
        <v xml:space="preserve">T0371524  </v>
      </c>
      <c r="AR267" t="str">
        <f>CLEAN(ARD_SAFE_PROCESSED_20220608[[#This Row],[Column15]])</f>
        <v xml:space="preserve">POS CONTACTLESS CHIP                              </v>
      </c>
      <c r="AS267" t="str">
        <f>CLEAN(ARD_SAFE_PROCESSED_20220608[[#This Row],[Column16]])</f>
        <v xml:space="preserve">               </v>
      </c>
      <c r="AT267" t="str">
        <f>CLEAN(ARD_SAFE_PROCESSED_20220608[[#This Row],[Column17]])</f>
        <v>80.00</v>
      </c>
      <c r="AU267" t="str">
        <f>CLEAN(ARD_SAFE_PROCESSED_20220608[[#This Row],[Column18]])</f>
        <v xml:space="preserve">' </v>
      </c>
      <c r="AV267" t="str">
        <f>CLEAN(ARD_SAFE_PROCESSED_20220608[[#This Row],[Column19]])</f>
        <v xml:space="preserve">          </v>
      </c>
      <c r="AW267" t="str">
        <f>CLEAN(ARD_SAFE_PROCESSED_20220608[[#This Row],[Column20]])</f>
        <v>20251028</v>
      </c>
      <c r="AX267" t="str">
        <f>CLEAN(ARD_SAFE_PROCESSED_20220608[[#This Row],[Column21]])</f>
        <v>200123</v>
      </c>
      <c r="AY267" t="str">
        <f>LEFT(ARD_SAFE_PROCESSED_20220608[[#This Row],[Column1]],6)</f>
        <v>421355</v>
      </c>
      <c r="AZ267" t="str">
        <f>RIGHT(ARD_SAFE_PROCESSED_20220608[[#This Row],[Column1]],4)</f>
        <v>5124</v>
      </c>
      <c r="BA267" s="2">
        <f t="shared" si="37"/>
        <v>45993</v>
      </c>
      <c r="BB267">
        <f t="shared" si="38"/>
        <v>23.66</v>
      </c>
      <c r="BC267">
        <f t="shared" si="39"/>
        <v>80</v>
      </c>
      <c r="BD267" t="str">
        <f t="shared" si="40"/>
        <v>1</v>
      </c>
      <c r="BE267" t="str">
        <f t="shared" si="41"/>
        <v>F:TC40</v>
      </c>
    </row>
    <row r="268" spans="1:57" hidden="1" x14ac:dyDescent="0.3">
      <c r="A268" t="s">
        <v>3675</v>
      </c>
      <c r="B268" t="s">
        <v>3714</v>
      </c>
      <c r="C268" t="s">
        <v>3677</v>
      </c>
      <c r="D268" t="s">
        <v>64</v>
      </c>
      <c r="E268" t="s">
        <v>429</v>
      </c>
      <c r="F268" t="s">
        <v>28</v>
      </c>
      <c r="G268" t="s">
        <v>29</v>
      </c>
      <c r="H268" t="s">
        <v>3678</v>
      </c>
      <c r="I268" t="s">
        <v>429</v>
      </c>
      <c r="J268" t="s">
        <v>21</v>
      </c>
      <c r="K268" t="s">
        <v>3715</v>
      </c>
      <c r="L268" t="s">
        <v>3716</v>
      </c>
      <c r="M268" t="s">
        <v>65</v>
      </c>
      <c r="N268" t="s">
        <v>3681</v>
      </c>
      <c r="O268" t="s">
        <v>66</v>
      </c>
      <c r="P268" t="s">
        <v>22</v>
      </c>
      <c r="Q268" t="s">
        <v>210</v>
      </c>
      <c r="R268" t="s">
        <v>23</v>
      </c>
      <c r="S268" t="s">
        <v>24</v>
      </c>
      <c r="T268" t="s">
        <v>429</v>
      </c>
      <c r="U268" t="s">
        <v>3717</v>
      </c>
      <c r="W268" t="s">
        <v>6116</v>
      </c>
      <c r="X268" t="s">
        <v>28</v>
      </c>
      <c r="Y268" t="e">
        <f>VLOOKUP(W268,ARD_SAFE_PROCESSED_20220608[[#This Row],[Column11]],1,FALSE)</f>
        <v>#N/A</v>
      </c>
      <c r="AB268" t="str">
        <f>CONCATENATE(LEFT(ARD_SAFE_PROCESSED_20220608[[#This Row],[Column1]],6),"******",RIGHT(ARD_SAFE_PROCESSED_20220608[[#This Row],[Column1]],4),";",ARD_SAFE_PROCESSED_20220608[[#This Row],[Column11]])</f>
        <v>421355******5124;74357045301002105900055</v>
      </c>
      <c r="AD268" t="str">
        <f>CLEAN(ARD_SAFE_PROCESSED_20220608[[#This Row],[Column1]])</f>
        <v>4213550194475124</v>
      </c>
      <c r="AE268" t="str">
        <f>CLEAN(ARD_SAFE_PROCESSED_20220608[[#This Row],[Column2]])</f>
        <v>161112</v>
      </c>
      <c r="AF268" t="str">
        <f>CLEAN(ARD_SAFE_PROCESSED_20220608[[#This Row],[Column3]])</f>
        <v>5879353</v>
      </c>
      <c r="AG268" t="str">
        <f>CLEAN(ARD_SAFE_PROCESSED_20220608[[#This Row],[Column4]])</f>
        <v>PL</v>
      </c>
      <c r="AH268" t="str">
        <f>CLEAN(ARD_SAFE_PROCESSED_20220608[[#This Row],[Column5]])</f>
        <v>20251028</v>
      </c>
      <c r="AI268" t="str">
        <f>CLEAN(ARD_SAFE_PROCESSED_20220608[[#This Row],[Column6]])</f>
        <v>604</v>
      </c>
      <c r="AJ268" t="str">
        <f>CLEAN(ARD_SAFE_PROCESSED_20220608[[#This Row],[Column7]])</f>
        <v>76</v>
      </c>
      <c r="AK268" t="str">
        <f>CLEAN(ARD_SAFE_PROCESSED_20220608[[#This Row],[Column8]])</f>
        <v xml:space="preserve">IZI*GABRIEL MODA URBANA       </v>
      </c>
      <c r="AL268" t="str">
        <f>CLEAN(ARD_SAFE_PROCESSED_20220608[[#This Row],[Column9]])</f>
        <v>20251028</v>
      </c>
      <c r="AM268" t="str">
        <f>CLEAN(ARD_SAFE_PROCESSED_20220608[[#This Row],[Column10]])</f>
        <v xml:space="preserve">'                       </v>
      </c>
      <c r="AN268" t="s">
        <v>3715</v>
      </c>
      <c r="AO268" t="str">
        <f>CLEAN(ARD_SAFE_PROCESSED_20220608[[#This Row],[Column12]])</f>
        <v>4348266</v>
      </c>
      <c r="AP268" t="str">
        <f>CLEAN(ARD_SAFE_PROCESSED_20220608[[#This Row],[Column13]])</f>
        <v xml:space="preserve">   </v>
      </c>
      <c r="AQ268" t="str">
        <f>CLEAN(ARD_SAFE_PROCESSED_20220608[[#This Row],[Column14]])</f>
        <v xml:space="preserve">T0371524  </v>
      </c>
      <c r="AR268" t="str">
        <f>CLEAN(ARD_SAFE_PROCESSED_20220608[[#This Row],[Column15]])</f>
        <v xml:space="preserve">POS CONTACTLESS CHIP                              </v>
      </c>
      <c r="AS268" t="str">
        <f>CLEAN(ARD_SAFE_PROCESSED_20220608[[#This Row],[Column16]])</f>
        <v xml:space="preserve">               </v>
      </c>
      <c r="AT268" t="str">
        <f>CLEAN(ARD_SAFE_PROCESSED_20220608[[#This Row],[Column17]])</f>
        <v>80.00</v>
      </c>
      <c r="AU268" t="str">
        <f>CLEAN(ARD_SAFE_PROCESSED_20220608[[#This Row],[Column18]])</f>
        <v xml:space="preserve">' </v>
      </c>
      <c r="AV268" t="str">
        <f>CLEAN(ARD_SAFE_PROCESSED_20220608[[#This Row],[Column19]])</f>
        <v xml:space="preserve">          </v>
      </c>
      <c r="AW268" t="str">
        <f>CLEAN(ARD_SAFE_PROCESSED_20220608[[#This Row],[Column20]])</f>
        <v>20251028</v>
      </c>
      <c r="AX268" t="str">
        <f>CLEAN(ARD_SAFE_PROCESSED_20220608[[#This Row],[Column21]])</f>
        <v>143821</v>
      </c>
      <c r="AY268" t="str">
        <f>LEFT(ARD_SAFE_PROCESSED_20220608[[#This Row],[Column1]],6)</f>
        <v>421355</v>
      </c>
      <c r="AZ268" t="str">
        <f>RIGHT(ARD_SAFE_PROCESSED_20220608[[#This Row],[Column1]],4)</f>
        <v>5124</v>
      </c>
      <c r="BA268" s="2">
        <f t="shared" si="37"/>
        <v>45993</v>
      </c>
      <c r="BB268">
        <f t="shared" si="38"/>
        <v>23.66</v>
      </c>
      <c r="BC268">
        <f t="shared" si="39"/>
        <v>80</v>
      </c>
      <c r="BD268" t="str">
        <f t="shared" si="40"/>
        <v>1</v>
      </c>
      <c r="BE268" t="str">
        <f t="shared" si="41"/>
        <v>F:TC40</v>
      </c>
    </row>
    <row r="269" spans="1:57" hidden="1" x14ac:dyDescent="0.3">
      <c r="A269" t="s">
        <v>8327</v>
      </c>
      <c r="B269" t="s">
        <v>8334</v>
      </c>
      <c r="C269" t="s">
        <v>8335</v>
      </c>
      <c r="D269" t="s">
        <v>69</v>
      </c>
      <c r="E269" t="s">
        <v>402</v>
      </c>
      <c r="F269" t="s">
        <v>28</v>
      </c>
      <c r="G269" t="s">
        <v>29</v>
      </c>
      <c r="H269" t="s">
        <v>8336</v>
      </c>
      <c r="I269" t="s">
        <v>429</v>
      </c>
      <c r="J269" t="s">
        <v>21</v>
      </c>
      <c r="K269" t="s">
        <v>8337</v>
      </c>
      <c r="L269" t="s">
        <v>8338</v>
      </c>
      <c r="M269" t="s">
        <v>65</v>
      </c>
      <c r="N269" t="s">
        <v>82</v>
      </c>
      <c r="O269" t="s">
        <v>70</v>
      </c>
      <c r="P269" t="s">
        <v>22</v>
      </c>
      <c r="Q269" t="s">
        <v>8339</v>
      </c>
      <c r="R269" t="s">
        <v>23</v>
      </c>
      <c r="S269" t="s">
        <v>24</v>
      </c>
      <c r="T269" t="s">
        <v>402</v>
      </c>
      <c r="U269" t="s">
        <v>8340</v>
      </c>
      <c r="W269" t="s">
        <v>7501</v>
      </c>
      <c r="X269" t="s">
        <v>28</v>
      </c>
      <c r="Y269" t="e">
        <f>VLOOKUP(W269,ARD_SAFE_PROCESSED_20220608[[#This Row],[Column11]],1,FALSE)</f>
        <v>#N/A</v>
      </c>
      <c r="AB269" t="str">
        <f>CONCATENATE(LEFT(ARD_SAFE_PROCESSED_20220608[[#This Row],[Column1]],6),"******",RIGHT(ARD_SAFE_PROCESSED_20220608[[#This Row],[Column1]],4),";",ARD_SAFE_PROCESSED_20220608[[#This Row],[Column11]])</f>
        <v>477290******9652;74357045301003318803334</v>
      </c>
      <c r="AD269" t="str">
        <f>CLEAN(ARD_SAFE_PROCESSED_20220608[[#This Row],[Column1]])</f>
        <v>4772900011409652</v>
      </c>
      <c r="AE269" t="str">
        <f>CLEAN(ARD_SAFE_PROCESSED_20220608[[#This Row],[Column2]])</f>
        <v>134157</v>
      </c>
      <c r="AF269" t="str">
        <f>CLEAN(ARD_SAFE_PROCESSED_20220608[[#This Row],[Column3]])</f>
        <v>4076239</v>
      </c>
      <c r="AG269" t="str">
        <f>CLEAN(ARD_SAFE_PROCESSED_20220608[[#This Row],[Column4]])</f>
        <v>PV</v>
      </c>
      <c r="AH269" t="str">
        <f>CLEAN(ARD_SAFE_PROCESSED_20220608[[#This Row],[Column5]])</f>
        <v>20251027</v>
      </c>
      <c r="AI269" t="str">
        <f>CLEAN(ARD_SAFE_PROCESSED_20220608[[#This Row],[Column6]])</f>
        <v>604</v>
      </c>
      <c r="AJ269" t="str">
        <f>CLEAN(ARD_SAFE_PROCESSED_20220608[[#This Row],[Column7]])</f>
        <v>76</v>
      </c>
      <c r="AK269" t="str">
        <f>CLEAN(ARD_SAFE_PROCESSED_20220608[[#This Row],[Column8]])</f>
        <v xml:space="preserve">MIFARMA APP                   </v>
      </c>
      <c r="AL269" t="str">
        <f>CLEAN(ARD_SAFE_PROCESSED_20220608[[#This Row],[Column9]])</f>
        <v>20251028</v>
      </c>
      <c r="AM269" t="str">
        <f>CLEAN(ARD_SAFE_PROCESSED_20220608[[#This Row],[Column10]])</f>
        <v xml:space="preserve">'                       </v>
      </c>
      <c r="AN269" t="s">
        <v>8337</v>
      </c>
      <c r="AO269" t="str">
        <f>CLEAN(ARD_SAFE_PROCESSED_20220608[[#This Row],[Column12]])</f>
        <v>4611734</v>
      </c>
      <c r="AP269" t="str">
        <f>CLEAN(ARD_SAFE_PROCESSED_20220608[[#This Row],[Column13]])</f>
        <v xml:space="preserve">   </v>
      </c>
      <c r="AQ269" t="str">
        <f>CLEAN(ARD_SAFE_PROCESSED_20220608[[#This Row],[Column14]])</f>
        <v xml:space="preserve">17171717  </v>
      </c>
      <c r="AR269" t="str">
        <f>CLEAN(ARD_SAFE_PROCESSED_20220608[[#This Row],[Column15]])</f>
        <v xml:space="preserve">POS VIRTUAL                                       </v>
      </c>
      <c r="AS269" t="str">
        <f>CLEAN(ARD_SAFE_PROCESSED_20220608[[#This Row],[Column16]])</f>
        <v xml:space="preserve">               </v>
      </c>
      <c r="AT269" t="str">
        <f>CLEAN(ARD_SAFE_PROCESSED_20220608[[#This Row],[Column17]])</f>
        <v>27.20</v>
      </c>
      <c r="AU269" t="str">
        <f>CLEAN(ARD_SAFE_PROCESSED_20220608[[#This Row],[Column18]])</f>
        <v xml:space="preserve">' </v>
      </c>
      <c r="AV269" t="str">
        <f>CLEAN(ARD_SAFE_PROCESSED_20220608[[#This Row],[Column19]])</f>
        <v xml:space="preserve">          </v>
      </c>
      <c r="AW269" t="str">
        <f>CLEAN(ARD_SAFE_PROCESSED_20220608[[#This Row],[Column20]])</f>
        <v>20251027</v>
      </c>
      <c r="AX269" t="str">
        <f>CLEAN(ARD_SAFE_PROCESSED_20220608[[#This Row],[Column21]])</f>
        <v>111333</v>
      </c>
      <c r="AY269" t="str">
        <f>LEFT(ARD_SAFE_PROCESSED_20220608[[#This Row],[Column1]],6)</f>
        <v>477290</v>
      </c>
      <c r="AZ269" t="str">
        <f>RIGHT(ARD_SAFE_PROCESSED_20220608[[#This Row],[Column1]],4)</f>
        <v>9652</v>
      </c>
      <c r="BA269" s="2">
        <f t="shared" si="37"/>
        <v>45993</v>
      </c>
      <c r="BB269">
        <f t="shared" si="38"/>
        <v>8.06</v>
      </c>
      <c r="BC269">
        <f t="shared" si="39"/>
        <v>27.2</v>
      </c>
      <c r="BD269" t="str">
        <f t="shared" si="40"/>
        <v>6</v>
      </c>
      <c r="BE269" t="str">
        <f t="shared" si="41"/>
        <v>F:TC40</v>
      </c>
    </row>
    <row r="270" spans="1:57" hidden="1" x14ac:dyDescent="0.3">
      <c r="A270" t="s">
        <v>2863</v>
      </c>
      <c r="B270" t="s">
        <v>2864</v>
      </c>
      <c r="C270" t="s">
        <v>2865</v>
      </c>
      <c r="D270" t="s">
        <v>69</v>
      </c>
      <c r="E270" t="s">
        <v>429</v>
      </c>
      <c r="F270" t="s">
        <v>28</v>
      </c>
      <c r="G270" t="s">
        <v>29</v>
      </c>
      <c r="H270" t="s">
        <v>2866</v>
      </c>
      <c r="I270" t="s">
        <v>429</v>
      </c>
      <c r="J270" t="s">
        <v>21</v>
      </c>
      <c r="K270" t="s">
        <v>2867</v>
      </c>
      <c r="L270" t="s">
        <v>2868</v>
      </c>
      <c r="M270" t="s">
        <v>65</v>
      </c>
      <c r="N270" t="s">
        <v>59</v>
      </c>
      <c r="O270" t="s">
        <v>70</v>
      </c>
      <c r="P270" t="s">
        <v>22</v>
      </c>
      <c r="Q270" t="s">
        <v>2869</v>
      </c>
      <c r="R270" t="s">
        <v>23</v>
      </c>
      <c r="S270" t="s">
        <v>24</v>
      </c>
      <c r="T270" t="s">
        <v>429</v>
      </c>
      <c r="U270" t="s">
        <v>2870</v>
      </c>
      <c r="W270" t="s">
        <v>6514</v>
      </c>
      <c r="X270" t="s">
        <v>28</v>
      </c>
      <c r="Y270" t="e">
        <f>VLOOKUP(W270,ARD_SAFE_PROCESSED_20220608[[#This Row],[Column11]],1,FALSE)</f>
        <v>#N/A</v>
      </c>
      <c r="AB270" t="str">
        <f>CONCATENATE(LEFT(ARD_SAFE_PROCESSED_20220608[[#This Row],[Column1]],6),"******",RIGHT(ARD_SAFE_PROCESSED_20220608[[#This Row],[Column1]],4),";",ARD_SAFE_PROCESSED_20220608[[#This Row],[Column11]])</f>
        <v>414720******7988;74357045301003465600053</v>
      </c>
      <c r="AD270" t="str">
        <f>CLEAN(ARD_SAFE_PROCESSED_20220608[[#This Row],[Column1]])</f>
        <v>4147203731037988</v>
      </c>
      <c r="AE270" t="str">
        <f>CLEAN(ARD_SAFE_PROCESSED_20220608[[#This Row],[Column2]])</f>
        <v>03254I</v>
      </c>
      <c r="AF270" t="str">
        <f>CLEAN(ARD_SAFE_PROCESSED_20220608[[#This Row],[Column3]])</f>
        <v>5597122</v>
      </c>
      <c r="AG270" t="str">
        <f>CLEAN(ARD_SAFE_PROCESSED_20220608[[#This Row],[Column4]])</f>
        <v>PV</v>
      </c>
      <c r="AH270" t="str">
        <f>CLEAN(ARD_SAFE_PROCESSED_20220608[[#This Row],[Column5]])</f>
        <v>20251028</v>
      </c>
      <c r="AI270" t="str">
        <f>CLEAN(ARD_SAFE_PROCESSED_20220608[[#This Row],[Column6]])</f>
        <v>604</v>
      </c>
      <c r="AJ270" t="str">
        <f>CLEAN(ARD_SAFE_PROCESSED_20220608[[#This Row],[Column7]])</f>
        <v>76</v>
      </c>
      <c r="AK270" t="str">
        <f>CLEAN(ARD_SAFE_PROCESSED_20220608[[#This Row],[Column8]])</f>
        <v xml:space="preserve">IZI*APRENDEFACIL              </v>
      </c>
      <c r="AL270" t="str">
        <f>CLEAN(ARD_SAFE_PROCESSED_20220608[[#This Row],[Column9]])</f>
        <v>20251028</v>
      </c>
      <c r="AM270" t="str">
        <f>CLEAN(ARD_SAFE_PROCESSED_20220608[[#This Row],[Column10]])</f>
        <v xml:space="preserve">'                       </v>
      </c>
      <c r="AN270" t="s">
        <v>2867</v>
      </c>
      <c r="AO270" t="str">
        <f>CLEAN(ARD_SAFE_PROCESSED_20220608[[#This Row],[Column12]])</f>
        <v>9477397</v>
      </c>
      <c r="AP270" t="str">
        <f>CLEAN(ARD_SAFE_PROCESSED_20220608[[#This Row],[Column13]])</f>
        <v xml:space="preserve">   </v>
      </c>
      <c r="AQ270" t="str">
        <f>CLEAN(ARD_SAFE_PROCESSED_20220608[[#This Row],[Column14]])</f>
        <v xml:space="preserve">78787878  </v>
      </c>
      <c r="AR270" t="str">
        <f>CLEAN(ARD_SAFE_PROCESSED_20220608[[#This Row],[Column15]])</f>
        <v xml:space="preserve">POS VIRTUAL                                       </v>
      </c>
      <c r="AS270" t="str">
        <f>CLEAN(ARD_SAFE_PROCESSED_20220608[[#This Row],[Column16]])</f>
        <v xml:space="preserve">               </v>
      </c>
      <c r="AT270" t="str">
        <f>CLEAN(ARD_SAFE_PROCESSED_20220608[[#This Row],[Column17]])</f>
        <v>680.00</v>
      </c>
      <c r="AU270" t="str">
        <f>CLEAN(ARD_SAFE_PROCESSED_20220608[[#This Row],[Column18]])</f>
        <v xml:space="preserve">' </v>
      </c>
      <c r="AV270" t="str">
        <f>CLEAN(ARD_SAFE_PROCESSED_20220608[[#This Row],[Column19]])</f>
        <v xml:space="preserve">          </v>
      </c>
      <c r="AW270" t="str">
        <f>CLEAN(ARD_SAFE_PROCESSED_20220608[[#This Row],[Column20]])</f>
        <v>20251028</v>
      </c>
      <c r="AX270" t="str">
        <f>CLEAN(ARD_SAFE_PROCESSED_20220608[[#This Row],[Column21]])</f>
        <v>192105</v>
      </c>
      <c r="AY270" t="str">
        <f>LEFT(ARD_SAFE_PROCESSED_20220608[[#This Row],[Column1]],6)</f>
        <v>414720</v>
      </c>
      <c r="AZ270" t="str">
        <f>RIGHT(ARD_SAFE_PROCESSED_20220608[[#This Row],[Column1]],4)</f>
        <v>7988</v>
      </c>
      <c r="BA270" s="2">
        <f t="shared" si="37"/>
        <v>45994</v>
      </c>
      <c r="BB270">
        <f t="shared" si="38"/>
        <v>200.62</v>
      </c>
      <c r="BC270">
        <f t="shared" si="39"/>
        <v>200.62</v>
      </c>
      <c r="BD270" t="str">
        <f t="shared" si="40"/>
        <v>4</v>
      </c>
      <c r="BE270" t="str">
        <f t="shared" si="41"/>
        <v>F:TC40</v>
      </c>
    </row>
    <row r="271" spans="1:57" hidden="1" x14ac:dyDescent="0.3">
      <c r="A271" t="s">
        <v>2953</v>
      </c>
      <c r="B271" t="s">
        <v>3002</v>
      </c>
      <c r="C271" t="s">
        <v>143</v>
      </c>
      <c r="D271" t="s">
        <v>25</v>
      </c>
      <c r="E271" t="s">
        <v>429</v>
      </c>
      <c r="F271" t="s">
        <v>28</v>
      </c>
      <c r="G271" t="s">
        <v>29</v>
      </c>
      <c r="H271" t="s">
        <v>144</v>
      </c>
      <c r="I271" t="s">
        <v>429</v>
      </c>
      <c r="J271" t="s">
        <v>21</v>
      </c>
      <c r="K271" t="s">
        <v>3003</v>
      </c>
      <c r="L271" t="s">
        <v>3004</v>
      </c>
      <c r="M271" t="s">
        <v>65</v>
      </c>
      <c r="N271" t="s">
        <v>26</v>
      </c>
      <c r="O271" t="s">
        <v>27</v>
      </c>
      <c r="P271" t="s">
        <v>3005</v>
      </c>
      <c r="Q271" t="s">
        <v>3006</v>
      </c>
      <c r="R271" t="s">
        <v>23</v>
      </c>
      <c r="S271" t="s">
        <v>24</v>
      </c>
      <c r="T271" t="s">
        <v>429</v>
      </c>
      <c r="U271" t="s">
        <v>3007</v>
      </c>
      <c r="W271" t="s">
        <v>6509</v>
      </c>
      <c r="X271" t="s">
        <v>28</v>
      </c>
      <c r="Y271" t="e">
        <f>VLOOKUP(W271,ARD_SAFE_PROCESSED_20220608[[#This Row],[Column11]],1,FALSE)</f>
        <v>#N/A</v>
      </c>
      <c r="AB271" t="str">
        <f>CONCATENATE(LEFT(ARD_SAFE_PROCESSED_20220608[[#This Row],[Column1]],6),"******",RIGHT(ARD_SAFE_PROCESSED_20220608[[#This Row],[Column1]],4),";",ARD_SAFE_PROCESSED_20220608[[#This Row],[Column11]])</f>
        <v>421355******5667;74357045301005882601549</v>
      </c>
      <c r="AD271" t="str">
        <f>CLEAN(ARD_SAFE_PROCESSED_20220608[[#This Row],[Column1]])</f>
        <v>4213550100765667</v>
      </c>
      <c r="AE271" t="str">
        <f>CLEAN(ARD_SAFE_PROCESSED_20220608[[#This Row],[Column2]])</f>
        <v>652932</v>
      </c>
      <c r="AF271" t="str">
        <f>CLEAN(ARD_SAFE_PROCESSED_20220608[[#This Row],[Column3]])</f>
        <v>4038338</v>
      </c>
      <c r="AG271" t="str">
        <f>CLEAN(ARD_SAFE_PROCESSED_20220608[[#This Row],[Column4]])</f>
        <v>EC</v>
      </c>
      <c r="AH271" t="str">
        <f>CLEAN(ARD_SAFE_PROCESSED_20220608[[#This Row],[Column5]])</f>
        <v>20251028</v>
      </c>
      <c r="AI271" t="str">
        <f>CLEAN(ARD_SAFE_PROCESSED_20220608[[#This Row],[Column6]])</f>
        <v>604</v>
      </c>
      <c r="AJ271" t="str">
        <f>CLEAN(ARD_SAFE_PROCESSED_20220608[[#This Row],[Column7]])</f>
        <v>76</v>
      </c>
      <c r="AK271" t="str">
        <f>CLEAN(ARD_SAFE_PROCESSED_20220608[[#This Row],[Column8]])</f>
        <v xml:space="preserve">DLC*RAPPI PERU                </v>
      </c>
      <c r="AL271" t="str">
        <f>CLEAN(ARD_SAFE_PROCESSED_20220608[[#This Row],[Column9]])</f>
        <v>20251028</v>
      </c>
      <c r="AM271" t="str">
        <f>CLEAN(ARD_SAFE_PROCESSED_20220608[[#This Row],[Column10]])</f>
        <v xml:space="preserve">'                       </v>
      </c>
      <c r="AN271" t="s">
        <v>3003</v>
      </c>
      <c r="AO271" t="str">
        <f>CLEAN(ARD_SAFE_PROCESSED_20220608[[#This Row],[Column12]])</f>
        <v>8243628</v>
      </c>
      <c r="AP271" t="str">
        <f>CLEAN(ARD_SAFE_PROCESSED_20220608[[#This Row],[Column13]])</f>
        <v xml:space="preserve">   </v>
      </c>
      <c r="AQ271" t="str">
        <f>CLEAN(ARD_SAFE_PROCESSED_20220608[[#This Row],[Column14]])</f>
        <v xml:space="preserve">PV000000  </v>
      </c>
      <c r="AR271" t="str">
        <f>CLEAN(ARD_SAFE_PROCESSED_20220608[[#This Row],[Column15]])</f>
        <v xml:space="preserve">E-COMMERCE                                        </v>
      </c>
      <c r="AS271" t="str">
        <f>CLEAN(ARD_SAFE_PROCESSED_20220608[[#This Row],[Column16]])</f>
        <v xml:space="preserve">12194429828    </v>
      </c>
      <c r="AT271" t="str">
        <f>CLEAN(ARD_SAFE_PROCESSED_20220608[[#This Row],[Column17]])</f>
        <v>34.59</v>
      </c>
      <c r="AU271" t="str">
        <f>CLEAN(ARD_SAFE_PROCESSED_20220608[[#This Row],[Column18]])</f>
        <v xml:space="preserve">' </v>
      </c>
      <c r="AV271" t="str">
        <f>CLEAN(ARD_SAFE_PROCESSED_20220608[[#This Row],[Column19]])</f>
        <v xml:space="preserve">          </v>
      </c>
      <c r="AW271" t="str">
        <f>CLEAN(ARD_SAFE_PROCESSED_20220608[[#This Row],[Column20]])</f>
        <v>20251028</v>
      </c>
      <c r="AX271" t="str">
        <f>CLEAN(ARD_SAFE_PROCESSED_20220608[[#This Row],[Column21]])</f>
        <v>112133</v>
      </c>
      <c r="AY271" t="str">
        <f>LEFT(ARD_SAFE_PROCESSED_20220608[[#This Row],[Column1]],6)</f>
        <v>421355</v>
      </c>
      <c r="AZ271" t="str">
        <f>RIGHT(ARD_SAFE_PROCESSED_20220608[[#This Row],[Column1]],4)</f>
        <v>5667</v>
      </c>
      <c r="BA271" s="2">
        <f t="shared" si="37"/>
        <v>45993</v>
      </c>
      <c r="BB271">
        <f t="shared" si="38"/>
        <v>10.23</v>
      </c>
      <c r="BC271">
        <f t="shared" si="39"/>
        <v>34.590000000000003</v>
      </c>
      <c r="BD271" t="str">
        <f t="shared" si="40"/>
        <v>6</v>
      </c>
      <c r="BE271" t="str">
        <f t="shared" si="41"/>
        <v>F:TC40</v>
      </c>
    </row>
    <row r="272" spans="1:57" hidden="1" x14ac:dyDescent="0.3">
      <c r="A272" t="s">
        <v>2953</v>
      </c>
      <c r="B272" t="s">
        <v>2954</v>
      </c>
      <c r="C272" t="s">
        <v>143</v>
      </c>
      <c r="D272" t="s">
        <v>25</v>
      </c>
      <c r="E272" t="s">
        <v>429</v>
      </c>
      <c r="F272" t="s">
        <v>28</v>
      </c>
      <c r="G272" t="s">
        <v>29</v>
      </c>
      <c r="H272" t="s">
        <v>144</v>
      </c>
      <c r="I272" t="s">
        <v>429</v>
      </c>
      <c r="J272" t="s">
        <v>21</v>
      </c>
      <c r="K272" t="s">
        <v>2955</v>
      </c>
      <c r="L272" t="s">
        <v>2956</v>
      </c>
      <c r="M272" t="s">
        <v>65</v>
      </c>
      <c r="N272" t="s">
        <v>26</v>
      </c>
      <c r="O272" t="s">
        <v>27</v>
      </c>
      <c r="P272" t="s">
        <v>2957</v>
      </c>
      <c r="Q272" t="s">
        <v>2958</v>
      </c>
      <c r="R272" t="s">
        <v>23</v>
      </c>
      <c r="S272" t="s">
        <v>24</v>
      </c>
      <c r="T272" t="s">
        <v>429</v>
      </c>
      <c r="U272" t="s">
        <v>2959</v>
      </c>
      <c r="W272" t="s">
        <v>6638</v>
      </c>
      <c r="X272" t="s">
        <v>28</v>
      </c>
      <c r="Y272" t="e">
        <f>VLOOKUP(W272,ARD_SAFE_PROCESSED_20220608[[#This Row],[Column11]],1,FALSE)</f>
        <v>#N/A</v>
      </c>
      <c r="AB272" t="str">
        <f>CONCATENATE(LEFT(ARD_SAFE_PROCESSED_20220608[[#This Row],[Column1]],6),"******",RIGHT(ARD_SAFE_PROCESSED_20220608[[#This Row],[Column1]],4),";",ARD_SAFE_PROCESSED_20220608[[#This Row],[Column11]])</f>
        <v>421355******5667;74357045301005882602083</v>
      </c>
      <c r="AD272" t="str">
        <f>CLEAN(ARD_SAFE_PROCESSED_20220608[[#This Row],[Column1]])</f>
        <v>4213550100765667</v>
      </c>
      <c r="AE272" t="str">
        <f>CLEAN(ARD_SAFE_PROCESSED_20220608[[#This Row],[Column2]])</f>
        <v>078258</v>
      </c>
      <c r="AF272" t="str">
        <f>CLEAN(ARD_SAFE_PROCESSED_20220608[[#This Row],[Column3]])</f>
        <v>4038338</v>
      </c>
      <c r="AG272" t="str">
        <f>CLEAN(ARD_SAFE_PROCESSED_20220608[[#This Row],[Column4]])</f>
        <v>EC</v>
      </c>
      <c r="AH272" t="str">
        <f>CLEAN(ARD_SAFE_PROCESSED_20220608[[#This Row],[Column5]])</f>
        <v>20251028</v>
      </c>
      <c r="AI272" t="str">
        <f>CLEAN(ARD_SAFE_PROCESSED_20220608[[#This Row],[Column6]])</f>
        <v>604</v>
      </c>
      <c r="AJ272" t="str">
        <f>CLEAN(ARD_SAFE_PROCESSED_20220608[[#This Row],[Column7]])</f>
        <v>76</v>
      </c>
      <c r="AK272" t="str">
        <f>CLEAN(ARD_SAFE_PROCESSED_20220608[[#This Row],[Column8]])</f>
        <v xml:space="preserve">DLC*RAPPI PERU                </v>
      </c>
      <c r="AL272" t="str">
        <f>CLEAN(ARD_SAFE_PROCESSED_20220608[[#This Row],[Column9]])</f>
        <v>20251028</v>
      </c>
      <c r="AM272" t="str">
        <f>CLEAN(ARD_SAFE_PROCESSED_20220608[[#This Row],[Column10]])</f>
        <v xml:space="preserve">'                       </v>
      </c>
      <c r="AN272" t="s">
        <v>2955</v>
      </c>
      <c r="AO272" t="str">
        <f>CLEAN(ARD_SAFE_PROCESSED_20220608[[#This Row],[Column12]])</f>
        <v>8258066</v>
      </c>
      <c r="AP272" t="str">
        <f>CLEAN(ARD_SAFE_PROCESSED_20220608[[#This Row],[Column13]])</f>
        <v xml:space="preserve">   </v>
      </c>
      <c r="AQ272" t="str">
        <f>CLEAN(ARD_SAFE_PROCESSED_20220608[[#This Row],[Column14]])</f>
        <v xml:space="preserve">PV000000  </v>
      </c>
      <c r="AR272" t="str">
        <f>CLEAN(ARD_SAFE_PROCESSED_20220608[[#This Row],[Column15]])</f>
        <v xml:space="preserve">E-COMMERCE                                        </v>
      </c>
      <c r="AS272" t="str">
        <f>CLEAN(ARD_SAFE_PROCESSED_20220608[[#This Row],[Column16]])</f>
        <v xml:space="preserve">12194847704    </v>
      </c>
      <c r="AT272" t="str">
        <f>CLEAN(ARD_SAFE_PROCESSED_20220608[[#This Row],[Column17]])</f>
        <v>47.32</v>
      </c>
      <c r="AU272" t="str">
        <f>CLEAN(ARD_SAFE_PROCESSED_20220608[[#This Row],[Column18]])</f>
        <v xml:space="preserve">' </v>
      </c>
      <c r="AV272" t="str">
        <f>CLEAN(ARD_SAFE_PROCESSED_20220608[[#This Row],[Column19]])</f>
        <v xml:space="preserve">          </v>
      </c>
      <c r="AW272" t="str">
        <f>CLEAN(ARD_SAFE_PROCESSED_20220608[[#This Row],[Column20]])</f>
        <v>20251028</v>
      </c>
      <c r="AX272" t="str">
        <f>CLEAN(ARD_SAFE_PROCESSED_20220608[[#This Row],[Column21]])</f>
        <v>120214</v>
      </c>
      <c r="AY272" t="str">
        <f>LEFT(ARD_SAFE_PROCESSED_20220608[[#This Row],[Column1]],6)</f>
        <v>421355</v>
      </c>
      <c r="AZ272" t="str">
        <f>RIGHT(ARD_SAFE_PROCESSED_20220608[[#This Row],[Column1]],4)</f>
        <v>5667</v>
      </c>
      <c r="BA272" s="2">
        <f t="shared" si="37"/>
        <v>45993</v>
      </c>
      <c r="BB272">
        <f t="shared" si="38"/>
        <v>13.99</v>
      </c>
      <c r="BC272">
        <f t="shared" si="39"/>
        <v>47.32</v>
      </c>
      <c r="BD272" t="str">
        <f t="shared" si="40"/>
        <v>6</v>
      </c>
      <c r="BE272" t="str">
        <f t="shared" si="41"/>
        <v>F:TC40</v>
      </c>
    </row>
    <row r="273" spans="1:57" hidden="1" x14ac:dyDescent="0.3">
      <c r="A273" t="s">
        <v>6201</v>
      </c>
      <c r="B273" t="s">
        <v>6233</v>
      </c>
      <c r="C273" t="s">
        <v>6203</v>
      </c>
      <c r="D273" t="s">
        <v>25</v>
      </c>
      <c r="E273" t="s">
        <v>429</v>
      </c>
      <c r="F273" t="s">
        <v>28</v>
      </c>
      <c r="G273" t="s">
        <v>29</v>
      </c>
      <c r="H273" t="s">
        <v>333</v>
      </c>
      <c r="I273" t="s">
        <v>429</v>
      </c>
      <c r="J273" t="s">
        <v>21</v>
      </c>
      <c r="K273" t="s">
        <v>6234</v>
      </c>
      <c r="L273" t="s">
        <v>6235</v>
      </c>
      <c r="M273" t="s">
        <v>65</v>
      </c>
      <c r="N273" t="s">
        <v>26</v>
      </c>
      <c r="O273" t="s">
        <v>27</v>
      </c>
      <c r="P273" t="s">
        <v>6236</v>
      </c>
      <c r="Q273" t="s">
        <v>6237</v>
      </c>
      <c r="R273" t="s">
        <v>23</v>
      </c>
      <c r="S273" t="s">
        <v>24</v>
      </c>
      <c r="T273" t="s">
        <v>429</v>
      </c>
      <c r="U273" t="s">
        <v>5088</v>
      </c>
      <c r="W273" t="s">
        <v>6476</v>
      </c>
      <c r="X273" t="s">
        <v>28</v>
      </c>
      <c r="Y273" t="e">
        <f>VLOOKUP(W273,ARD_SAFE_PROCESSED_20220608[[#This Row],[Column11]],1,FALSE)</f>
        <v>#N/A</v>
      </c>
      <c r="AB273" t="str">
        <f>CONCATENATE(LEFT(ARD_SAFE_PROCESSED_20220608[[#This Row],[Column1]],6),"******",RIGHT(ARD_SAFE_PROCESSED_20220608[[#This Row],[Column1]],4),";",ARD_SAFE_PROCESSED_20220608[[#This Row],[Column11]])</f>
        <v>455788******0831;74357045301005895102162</v>
      </c>
      <c r="AD273" t="str">
        <f>CLEAN(ARD_SAFE_PROCESSED_20220608[[#This Row],[Column1]])</f>
        <v>4557880618600831</v>
      </c>
      <c r="AE273" t="str">
        <f>CLEAN(ARD_SAFE_PROCESSED_20220608[[#This Row],[Column2]])</f>
        <v>836462</v>
      </c>
      <c r="AF273" t="str">
        <f>CLEAN(ARD_SAFE_PROCESSED_20220608[[#This Row],[Column3]])</f>
        <v>4041377</v>
      </c>
      <c r="AG273" t="str">
        <f>CLEAN(ARD_SAFE_PROCESSED_20220608[[#This Row],[Column4]])</f>
        <v>EC</v>
      </c>
      <c r="AH273" t="str">
        <f>CLEAN(ARD_SAFE_PROCESSED_20220608[[#This Row],[Column5]])</f>
        <v>20251028</v>
      </c>
      <c r="AI273" t="str">
        <f>CLEAN(ARD_SAFE_PROCESSED_20220608[[#This Row],[Column6]])</f>
        <v>604</v>
      </c>
      <c r="AJ273" t="str">
        <f>CLEAN(ARD_SAFE_PROCESSED_20220608[[#This Row],[Column7]])</f>
        <v>76</v>
      </c>
      <c r="AK273" t="str">
        <f>CLEAN(ARD_SAFE_PROCESSED_20220608[[#This Row],[Column8]])</f>
        <v xml:space="preserve">MDOPAGO*FREEPASS              </v>
      </c>
      <c r="AL273" t="str">
        <f>CLEAN(ARD_SAFE_PROCESSED_20220608[[#This Row],[Column9]])</f>
        <v>20251028</v>
      </c>
      <c r="AM273" t="str">
        <f>CLEAN(ARD_SAFE_PROCESSED_20220608[[#This Row],[Column10]])</f>
        <v xml:space="preserve">'                       </v>
      </c>
      <c r="AN273" t="s">
        <v>6234</v>
      </c>
      <c r="AO273" t="str">
        <f>CLEAN(ARD_SAFE_PROCESSED_20220608[[#This Row],[Column12]])</f>
        <v>8444289</v>
      </c>
      <c r="AP273" t="str">
        <f>CLEAN(ARD_SAFE_PROCESSED_20220608[[#This Row],[Column13]])</f>
        <v xml:space="preserve">   </v>
      </c>
      <c r="AQ273" t="str">
        <f>CLEAN(ARD_SAFE_PROCESSED_20220608[[#This Row],[Column14]])</f>
        <v xml:space="preserve">PV000000  </v>
      </c>
      <c r="AR273" t="str">
        <f>CLEAN(ARD_SAFE_PROCESSED_20220608[[#This Row],[Column15]])</f>
        <v xml:space="preserve">E-COMMERCE                                        </v>
      </c>
      <c r="AS273" t="str">
        <f>CLEAN(ARD_SAFE_PROCESSED_20220608[[#This Row],[Column16]])</f>
        <v xml:space="preserve">54673652815    </v>
      </c>
      <c r="AT273" t="str">
        <f>CLEAN(ARD_SAFE_PROCESSED_20220608[[#This Row],[Column17]])</f>
        <v>94.92</v>
      </c>
      <c r="AU273" t="str">
        <f>CLEAN(ARD_SAFE_PROCESSED_20220608[[#This Row],[Column18]])</f>
        <v xml:space="preserve">' </v>
      </c>
      <c r="AV273" t="str">
        <f>CLEAN(ARD_SAFE_PROCESSED_20220608[[#This Row],[Column19]])</f>
        <v xml:space="preserve">          </v>
      </c>
      <c r="AW273" t="str">
        <f>CLEAN(ARD_SAFE_PROCESSED_20220608[[#This Row],[Column20]])</f>
        <v>20251028</v>
      </c>
      <c r="AX273" t="str">
        <f>CLEAN(ARD_SAFE_PROCESSED_20220608[[#This Row],[Column21]])</f>
        <v>192042</v>
      </c>
      <c r="AY273" t="str">
        <f>LEFT(ARD_SAFE_PROCESSED_20220608[[#This Row],[Column1]],6)</f>
        <v>455788</v>
      </c>
      <c r="AZ273" t="str">
        <f>RIGHT(ARD_SAFE_PROCESSED_20220608[[#This Row],[Column1]],4)</f>
        <v>0831</v>
      </c>
      <c r="BA273" s="2">
        <f t="shared" si="37"/>
        <v>45993</v>
      </c>
      <c r="BB273">
        <f t="shared" si="38"/>
        <v>28.07</v>
      </c>
      <c r="BC273">
        <f t="shared" si="39"/>
        <v>94.92</v>
      </c>
      <c r="BD273" t="str">
        <f t="shared" si="40"/>
        <v>6</v>
      </c>
      <c r="BE273" t="str">
        <f t="shared" si="41"/>
        <v>F:TC40</v>
      </c>
    </row>
    <row r="274" spans="1:57" hidden="1" x14ac:dyDescent="0.3">
      <c r="A274" t="s">
        <v>7240</v>
      </c>
      <c r="B274" t="s">
        <v>7278</v>
      </c>
      <c r="C274" t="s">
        <v>7279</v>
      </c>
      <c r="D274" t="s">
        <v>64</v>
      </c>
      <c r="E274" t="s">
        <v>429</v>
      </c>
      <c r="F274" t="s">
        <v>28</v>
      </c>
      <c r="G274" t="s">
        <v>29</v>
      </c>
      <c r="H274" t="s">
        <v>7280</v>
      </c>
      <c r="I274" t="s">
        <v>429</v>
      </c>
      <c r="J274" t="s">
        <v>21</v>
      </c>
      <c r="K274" t="s">
        <v>7281</v>
      </c>
      <c r="L274" t="s">
        <v>7282</v>
      </c>
      <c r="M274" t="s">
        <v>65</v>
      </c>
      <c r="N274" t="s">
        <v>139</v>
      </c>
      <c r="O274" t="s">
        <v>66</v>
      </c>
      <c r="P274" t="s">
        <v>22</v>
      </c>
      <c r="Q274" t="s">
        <v>7283</v>
      </c>
      <c r="R274" t="s">
        <v>23</v>
      </c>
      <c r="S274" t="s">
        <v>24</v>
      </c>
      <c r="T274" t="s">
        <v>429</v>
      </c>
      <c r="U274" t="s">
        <v>7284</v>
      </c>
      <c r="W274" t="s">
        <v>6503</v>
      </c>
      <c r="X274" t="s">
        <v>28</v>
      </c>
      <c r="Y274" t="e">
        <f>VLOOKUP(W274,ARD_SAFE_PROCESSED_20220608[[#This Row],[Column11]],1,FALSE)</f>
        <v>#N/A</v>
      </c>
      <c r="AB274" t="str">
        <f>CONCATENATE(LEFT(ARD_SAFE_PROCESSED_20220608[[#This Row],[Column1]],6),"******",RIGHT(ARD_SAFE_PROCESSED_20220608[[#This Row],[Column1]],4),";",ARD_SAFE_PROCESSED_20220608[[#This Row],[Column11]])</f>
        <v>455788******2983;74357045301007887900405</v>
      </c>
      <c r="AD274" t="str">
        <f>CLEAN(ARD_SAFE_PROCESSED_20220608[[#This Row],[Column1]])</f>
        <v>4557881479502983</v>
      </c>
      <c r="AE274" t="str">
        <f>CLEAN(ARD_SAFE_PROCESSED_20220608[[#This Row],[Column2]])</f>
        <v>409572</v>
      </c>
      <c r="AF274" t="str">
        <f>CLEAN(ARD_SAFE_PROCESSED_20220608[[#This Row],[Column3]])</f>
        <v>1039372</v>
      </c>
      <c r="AG274" t="str">
        <f>CLEAN(ARD_SAFE_PROCESSED_20220608[[#This Row],[Column4]])</f>
        <v>PL</v>
      </c>
      <c r="AH274" t="str">
        <f>CLEAN(ARD_SAFE_PROCESSED_20220608[[#This Row],[Column5]])</f>
        <v>20251028</v>
      </c>
      <c r="AI274" t="str">
        <f>CLEAN(ARD_SAFE_PROCESSED_20220608[[#This Row],[Column6]])</f>
        <v>604</v>
      </c>
      <c r="AJ274" t="str">
        <f>CLEAN(ARD_SAFE_PROCESSED_20220608[[#This Row],[Column7]])</f>
        <v>76</v>
      </c>
      <c r="AK274" t="str">
        <f>CLEAN(ARD_SAFE_PROCESSED_20220608[[#This Row],[Column8]])</f>
        <v xml:space="preserve">TAMBO BAYOVAR                 </v>
      </c>
      <c r="AL274" t="str">
        <f>CLEAN(ARD_SAFE_PROCESSED_20220608[[#This Row],[Column9]])</f>
        <v>20251028</v>
      </c>
      <c r="AM274" t="str">
        <f>CLEAN(ARD_SAFE_PROCESSED_20220608[[#This Row],[Column10]])</f>
        <v xml:space="preserve">'                       </v>
      </c>
      <c r="AN274" t="s">
        <v>7281</v>
      </c>
      <c r="AO274" t="str">
        <f>CLEAN(ARD_SAFE_PROCESSED_20220608[[#This Row],[Column12]])</f>
        <v>4356</v>
      </c>
      <c r="AP274" t="str">
        <f>CLEAN(ARD_SAFE_PROCESSED_20220608[[#This Row],[Column13]])</f>
        <v xml:space="preserve">   </v>
      </c>
      <c r="AQ274" t="str">
        <f>CLEAN(ARD_SAFE_PROCESSED_20220608[[#This Row],[Column14]])</f>
        <v xml:space="preserve">PS0003    </v>
      </c>
      <c r="AR274" t="str">
        <f>CLEAN(ARD_SAFE_PROCESSED_20220608[[#This Row],[Column15]])</f>
        <v xml:space="preserve">POS CONTACTLESS CHIP                              </v>
      </c>
      <c r="AS274" t="str">
        <f>CLEAN(ARD_SAFE_PROCESSED_20220608[[#This Row],[Column16]])</f>
        <v xml:space="preserve">               </v>
      </c>
      <c r="AT274" t="str">
        <f>CLEAN(ARD_SAFE_PROCESSED_20220608[[#This Row],[Column17]])</f>
        <v>8.89</v>
      </c>
      <c r="AU274" t="str">
        <f>CLEAN(ARD_SAFE_PROCESSED_20220608[[#This Row],[Column18]])</f>
        <v xml:space="preserve">' </v>
      </c>
      <c r="AV274" t="str">
        <f>CLEAN(ARD_SAFE_PROCESSED_20220608[[#This Row],[Column19]])</f>
        <v xml:space="preserve">          </v>
      </c>
      <c r="AW274" t="str">
        <f>CLEAN(ARD_SAFE_PROCESSED_20220608[[#This Row],[Column20]])</f>
        <v>20251028</v>
      </c>
      <c r="AX274" t="str">
        <f>CLEAN(ARD_SAFE_PROCESSED_20220608[[#This Row],[Column21]])</f>
        <v>134117</v>
      </c>
      <c r="AY274" t="str">
        <f>LEFT(ARD_SAFE_PROCESSED_20220608[[#This Row],[Column1]],6)</f>
        <v>455788</v>
      </c>
      <c r="AZ274" t="str">
        <f>RIGHT(ARD_SAFE_PROCESSED_20220608[[#This Row],[Column1]],4)</f>
        <v>2983</v>
      </c>
      <c r="BA274" s="2">
        <f t="shared" si="37"/>
        <v>45993</v>
      </c>
      <c r="BB274">
        <f t="shared" si="38"/>
        <v>2.63</v>
      </c>
      <c r="BC274">
        <f t="shared" si="39"/>
        <v>8.89</v>
      </c>
      <c r="BD274" t="str">
        <f t="shared" si="40"/>
        <v>0</v>
      </c>
      <c r="BE274" t="str">
        <f t="shared" si="41"/>
        <v>F:TC40</v>
      </c>
    </row>
    <row r="275" spans="1:57" hidden="1" x14ac:dyDescent="0.3">
      <c r="A275" t="s">
        <v>3675</v>
      </c>
      <c r="B275" t="s">
        <v>3691</v>
      </c>
      <c r="C275" t="s">
        <v>3677</v>
      </c>
      <c r="D275" t="s">
        <v>64</v>
      </c>
      <c r="E275" t="s">
        <v>403</v>
      </c>
      <c r="F275" t="s">
        <v>28</v>
      </c>
      <c r="G275" t="s">
        <v>29</v>
      </c>
      <c r="H275" t="s">
        <v>3678</v>
      </c>
      <c r="I275" t="s">
        <v>403</v>
      </c>
      <c r="J275" t="s">
        <v>21</v>
      </c>
      <c r="K275" t="s">
        <v>3692</v>
      </c>
      <c r="L275" t="s">
        <v>3693</v>
      </c>
      <c r="M275" t="s">
        <v>65</v>
      </c>
      <c r="N275" t="s">
        <v>3681</v>
      </c>
      <c r="O275" t="s">
        <v>66</v>
      </c>
      <c r="P275" t="s">
        <v>22</v>
      </c>
      <c r="Q275" t="s">
        <v>130</v>
      </c>
      <c r="R275" t="s">
        <v>23</v>
      </c>
      <c r="S275" t="s">
        <v>24</v>
      </c>
      <c r="T275" t="s">
        <v>403</v>
      </c>
      <c r="U275" t="s">
        <v>3694</v>
      </c>
      <c r="W275" t="s">
        <v>7173</v>
      </c>
      <c r="X275" t="s">
        <v>28</v>
      </c>
      <c r="Y275" t="e">
        <f>VLOOKUP(W275,ARD_SAFE_PROCESSED_20220608[[#This Row],[Column11]],1,FALSE)</f>
        <v>#N/A</v>
      </c>
      <c r="AB275" t="str">
        <f>CONCATENATE(LEFT(ARD_SAFE_PROCESSED_20220608[[#This Row],[Column1]],6),"******",RIGHT(ARD_SAFE_PROCESSED_20220608[[#This Row],[Column1]],4),";",ARD_SAFE_PROCESSED_20220608[[#This Row],[Column11]])</f>
        <v>421355******5124;74357045302001474800044</v>
      </c>
      <c r="AD275" t="str">
        <f>CLEAN(ARD_SAFE_PROCESSED_20220608[[#This Row],[Column1]])</f>
        <v>4213550194475124</v>
      </c>
      <c r="AE275" t="str">
        <f>CLEAN(ARD_SAFE_PROCESSED_20220608[[#This Row],[Column2]])</f>
        <v>039670</v>
      </c>
      <c r="AF275" t="str">
        <f>CLEAN(ARD_SAFE_PROCESSED_20220608[[#This Row],[Column3]])</f>
        <v>5879353</v>
      </c>
      <c r="AG275" t="str">
        <f>CLEAN(ARD_SAFE_PROCESSED_20220608[[#This Row],[Column4]])</f>
        <v>PL</v>
      </c>
      <c r="AH275" t="str">
        <f>CLEAN(ARD_SAFE_PROCESSED_20220608[[#This Row],[Column5]])</f>
        <v>20251029</v>
      </c>
      <c r="AI275" t="str">
        <f>CLEAN(ARD_SAFE_PROCESSED_20220608[[#This Row],[Column6]])</f>
        <v>604</v>
      </c>
      <c r="AJ275" t="str">
        <f>CLEAN(ARD_SAFE_PROCESSED_20220608[[#This Row],[Column7]])</f>
        <v>76</v>
      </c>
      <c r="AK275" t="str">
        <f>CLEAN(ARD_SAFE_PROCESSED_20220608[[#This Row],[Column8]])</f>
        <v xml:space="preserve">IZI*GABRIEL MODA URBANA       </v>
      </c>
      <c r="AL275" t="str">
        <f>CLEAN(ARD_SAFE_PROCESSED_20220608[[#This Row],[Column9]])</f>
        <v>20251029</v>
      </c>
      <c r="AM275" t="str">
        <f>CLEAN(ARD_SAFE_PROCESSED_20220608[[#This Row],[Column10]])</f>
        <v xml:space="preserve">'                       </v>
      </c>
      <c r="AN275" t="s">
        <v>3692</v>
      </c>
      <c r="AO275" t="str">
        <f>CLEAN(ARD_SAFE_PROCESSED_20220608[[#This Row],[Column12]])</f>
        <v>5356355</v>
      </c>
      <c r="AP275" t="str">
        <f>CLEAN(ARD_SAFE_PROCESSED_20220608[[#This Row],[Column13]])</f>
        <v xml:space="preserve">   </v>
      </c>
      <c r="AQ275" t="str">
        <f>CLEAN(ARD_SAFE_PROCESSED_20220608[[#This Row],[Column14]])</f>
        <v xml:space="preserve">T0371524  </v>
      </c>
      <c r="AR275" t="str">
        <f>CLEAN(ARD_SAFE_PROCESSED_20220608[[#This Row],[Column15]])</f>
        <v xml:space="preserve">POS CONTACTLESS CHIP                              </v>
      </c>
      <c r="AS275" t="str">
        <f>CLEAN(ARD_SAFE_PROCESSED_20220608[[#This Row],[Column16]])</f>
        <v xml:space="preserve">               </v>
      </c>
      <c r="AT275" t="str">
        <f>CLEAN(ARD_SAFE_PROCESSED_20220608[[#This Row],[Column17]])</f>
        <v>79.00</v>
      </c>
      <c r="AU275" t="str">
        <f>CLEAN(ARD_SAFE_PROCESSED_20220608[[#This Row],[Column18]])</f>
        <v xml:space="preserve">' </v>
      </c>
      <c r="AV275" t="str">
        <f>CLEAN(ARD_SAFE_PROCESSED_20220608[[#This Row],[Column19]])</f>
        <v xml:space="preserve">          </v>
      </c>
      <c r="AW275" t="str">
        <f>CLEAN(ARD_SAFE_PROCESSED_20220608[[#This Row],[Column20]])</f>
        <v>20251029</v>
      </c>
      <c r="AX275" t="str">
        <f>CLEAN(ARD_SAFE_PROCESSED_20220608[[#This Row],[Column21]])</f>
        <v>155252</v>
      </c>
      <c r="AY275" t="str">
        <f>LEFT(ARD_SAFE_PROCESSED_20220608[[#This Row],[Column1]],6)</f>
        <v>421355</v>
      </c>
      <c r="AZ275" t="str">
        <f>RIGHT(ARD_SAFE_PROCESSED_20220608[[#This Row],[Column1]],4)</f>
        <v>5124</v>
      </c>
      <c r="BA275" s="2">
        <f t="shared" si="37"/>
        <v>45993</v>
      </c>
      <c r="BB275">
        <f t="shared" si="38"/>
        <v>23.29</v>
      </c>
      <c r="BC275">
        <f t="shared" si="39"/>
        <v>79</v>
      </c>
      <c r="BD275" t="str">
        <f t="shared" si="40"/>
        <v>1</v>
      </c>
      <c r="BE275" t="str">
        <f t="shared" si="41"/>
        <v>F:TC40</v>
      </c>
    </row>
    <row r="276" spans="1:57" hidden="1" x14ac:dyDescent="0.3">
      <c r="A276" t="s">
        <v>3950</v>
      </c>
      <c r="B276" t="s">
        <v>4013</v>
      </c>
      <c r="C276" t="s">
        <v>3952</v>
      </c>
      <c r="D276" t="s">
        <v>64</v>
      </c>
      <c r="E276" t="s">
        <v>403</v>
      </c>
      <c r="F276" t="s">
        <v>28</v>
      </c>
      <c r="G276" t="s">
        <v>29</v>
      </c>
      <c r="H276" t="s">
        <v>3953</v>
      </c>
      <c r="I276" t="s">
        <v>403</v>
      </c>
      <c r="J276" t="s">
        <v>21</v>
      </c>
      <c r="K276" t="s">
        <v>4014</v>
      </c>
      <c r="L276" t="s">
        <v>4015</v>
      </c>
      <c r="M276" t="s">
        <v>65</v>
      </c>
      <c r="N276" t="s">
        <v>3956</v>
      </c>
      <c r="O276" t="s">
        <v>66</v>
      </c>
      <c r="P276" t="s">
        <v>22</v>
      </c>
      <c r="Q276" t="s">
        <v>210</v>
      </c>
      <c r="R276" t="s">
        <v>23</v>
      </c>
      <c r="S276" t="s">
        <v>24</v>
      </c>
      <c r="T276" t="s">
        <v>403</v>
      </c>
      <c r="U276" t="s">
        <v>4016</v>
      </c>
      <c r="W276" t="s">
        <v>7169</v>
      </c>
      <c r="X276" t="s">
        <v>28</v>
      </c>
      <c r="Y276" t="e">
        <f>VLOOKUP(W276,ARD_SAFE_PROCESSED_20220608[[#This Row],[Column11]],1,FALSE)</f>
        <v>#N/A</v>
      </c>
      <c r="AB276" t="str">
        <f>CONCATENATE(LEFT(ARD_SAFE_PROCESSED_20220608[[#This Row],[Column1]],6),"******",RIGHT(ARD_SAFE_PROCESSED_20220608[[#This Row],[Column1]],4),";",ARD_SAFE_PROCESSED_20220608[[#This Row],[Column11]])</f>
        <v>421355******0475;74357045302001477700118</v>
      </c>
      <c r="AD276" t="str">
        <f>CLEAN(ARD_SAFE_PROCESSED_20220608[[#This Row],[Column1]])</f>
        <v>4213550196660475</v>
      </c>
      <c r="AE276" t="str">
        <f>CLEAN(ARD_SAFE_PROCESSED_20220608[[#This Row],[Column2]])</f>
        <v>443337</v>
      </c>
      <c r="AF276" t="str">
        <f>CLEAN(ARD_SAFE_PROCESSED_20220608[[#This Row],[Column3]])</f>
        <v>5882808</v>
      </c>
      <c r="AG276" t="str">
        <f>CLEAN(ARD_SAFE_PROCESSED_20220608[[#This Row],[Column4]])</f>
        <v>PL</v>
      </c>
      <c r="AH276" t="str">
        <f>CLEAN(ARD_SAFE_PROCESSED_20220608[[#This Row],[Column5]])</f>
        <v>20251029</v>
      </c>
      <c r="AI276" t="str">
        <f>CLEAN(ARD_SAFE_PROCESSED_20220608[[#This Row],[Column6]])</f>
        <v>604</v>
      </c>
      <c r="AJ276" t="str">
        <f>CLEAN(ARD_SAFE_PROCESSED_20220608[[#This Row],[Column7]])</f>
        <v>76</v>
      </c>
      <c r="AK276" t="str">
        <f>CLEAN(ARD_SAFE_PROCESSED_20220608[[#This Row],[Column8]])</f>
        <v xml:space="preserve">IZI*BOSANNI                   </v>
      </c>
      <c r="AL276" t="str">
        <f>CLEAN(ARD_SAFE_PROCESSED_20220608[[#This Row],[Column9]])</f>
        <v>20251029</v>
      </c>
      <c r="AM276" t="str">
        <f>CLEAN(ARD_SAFE_PROCESSED_20220608[[#This Row],[Column10]])</f>
        <v xml:space="preserve">'                       </v>
      </c>
      <c r="AN276" t="s">
        <v>4014</v>
      </c>
      <c r="AO276" t="str">
        <f>CLEAN(ARD_SAFE_PROCESSED_20220608[[#This Row],[Column12]])</f>
        <v>8356500</v>
      </c>
      <c r="AP276" t="str">
        <f>CLEAN(ARD_SAFE_PROCESSED_20220608[[#This Row],[Column13]])</f>
        <v xml:space="preserve">   </v>
      </c>
      <c r="AQ276" t="str">
        <f>CLEAN(ARD_SAFE_PROCESSED_20220608[[#This Row],[Column14]])</f>
        <v xml:space="preserve">T0375099  </v>
      </c>
      <c r="AR276" t="str">
        <f>CLEAN(ARD_SAFE_PROCESSED_20220608[[#This Row],[Column15]])</f>
        <v xml:space="preserve">POS CONTACTLESS CHIP                              </v>
      </c>
      <c r="AS276" t="str">
        <f>CLEAN(ARD_SAFE_PROCESSED_20220608[[#This Row],[Column16]])</f>
        <v xml:space="preserve">               </v>
      </c>
      <c r="AT276" t="str">
        <f>CLEAN(ARD_SAFE_PROCESSED_20220608[[#This Row],[Column17]])</f>
        <v>80.00</v>
      </c>
      <c r="AU276" t="str">
        <f>CLEAN(ARD_SAFE_PROCESSED_20220608[[#This Row],[Column18]])</f>
        <v xml:space="preserve">' </v>
      </c>
      <c r="AV276" t="str">
        <f>CLEAN(ARD_SAFE_PROCESSED_20220608[[#This Row],[Column19]])</f>
        <v xml:space="preserve">          </v>
      </c>
      <c r="AW276" t="str">
        <f>CLEAN(ARD_SAFE_PROCESSED_20220608[[#This Row],[Column20]])</f>
        <v>20251029</v>
      </c>
      <c r="AX276" t="str">
        <f>CLEAN(ARD_SAFE_PROCESSED_20220608[[#This Row],[Column21]])</f>
        <v>183431</v>
      </c>
      <c r="AY276" t="str">
        <f>LEFT(ARD_SAFE_PROCESSED_20220608[[#This Row],[Column1]],6)</f>
        <v>421355</v>
      </c>
      <c r="AZ276" t="str">
        <f>RIGHT(ARD_SAFE_PROCESSED_20220608[[#This Row],[Column1]],4)</f>
        <v>0475</v>
      </c>
      <c r="BA276" s="2">
        <f t="shared" si="37"/>
        <v>45993</v>
      </c>
      <c r="BB276">
        <f t="shared" si="38"/>
        <v>23.59</v>
      </c>
      <c r="BC276">
        <f t="shared" si="39"/>
        <v>80</v>
      </c>
      <c r="BD276" t="str">
        <f t="shared" si="40"/>
        <v>1</v>
      </c>
      <c r="BE276" t="str">
        <f t="shared" si="41"/>
        <v>F:TC40</v>
      </c>
    </row>
    <row r="277" spans="1:57" hidden="1" x14ac:dyDescent="0.3">
      <c r="A277" t="s">
        <v>3950</v>
      </c>
      <c r="B277" t="s">
        <v>4041</v>
      </c>
      <c r="C277" t="s">
        <v>3952</v>
      </c>
      <c r="D277" t="s">
        <v>64</v>
      </c>
      <c r="E277" t="s">
        <v>403</v>
      </c>
      <c r="F277" t="s">
        <v>28</v>
      </c>
      <c r="G277" t="s">
        <v>29</v>
      </c>
      <c r="H277" t="s">
        <v>3953</v>
      </c>
      <c r="I277" t="s">
        <v>403</v>
      </c>
      <c r="J277" t="s">
        <v>21</v>
      </c>
      <c r="K277" t="s">
        <v>4042</v>
      </c>
      <c r="L277" t="s">
        <v>4043</v>
      </c>
      <c r="M277" t="s">
        <v>65</v>
      </c>
      <c r="N277" t="s">
        <v>3956</v>
      </c>
      <c r="O277" t="s">
        <v>66</v>
      </c>
      <c r="P277" t="s">
        <v>22</v>
      </c>
      <c r="Q277" t="s">
        <v>210</v>
      </c>
      <c r="R277" t="s">
        <v>23</v>
      </c>
      <c r="S277" t="s">
        <v>24</v>
      </c>
      <c r="T277" t="s">
        <v>403</v>
      </c>
      <c r="U277" t="s">
        <v>469</v>
      </c>
      <c r="W277" t="s">
        <v>2589</v>
      </c>
      <c r="X277" t="s">
        <v>28</v>
      </c>
      <c r="Y277" t="e">
        <f>VLOOKUP(W277,ARD_SAFE_PROCESSED_20220608[[#This Row],[Column11]],1,FALSE)</f>
        <v>#N/A</v>
      </c>
      <c r="AB277" t="str">
        <f>CONCATENATE(LEFT(ARD_SAFE_PROCESSED_20220608[[#This Row],[Column1]],6),"******",RIGHT(ARD_SAFE_PROCESSED_20220608[[#This Row],[Column1]],4),";",ARD_SAFE_PROCESSED_20220608[[#This Row],[Column11]])</f>
        <v>421355******0475;74357045302001477700134</v>
      </c>
      <c r="AD277" t="str">
        <f>CLEAN(ARD_SAFE_PROCESSED_20220608[[#This Row],[Column1]])</f>
        <v>4213550196660475</v>
      </c>
      <c r="AE277" t="str">
        <f>CLEAN(ARD_SAFE_PROCESSED_20220608[[#This Row],[Column2]])</f>
        <v>721674</v>
      </c>
      <c r="AF277" t="str">
        <f>CLEAN(ARD_SAFE_PROCESSED_20220608[[#This Row],[Column3]])</f>
        <v>5882808</v>
      </c>
      <c r="AG277" t="str">
        <f>CLEAN(ARD_SAFE_PROCESSED_20220608[[#This Row],[Column4]])</f>
        <v>PL</v>
      </c>
      <c r="AH277" t="str">
        <f>CLEAN(ARD_SAFE_PROCESSED_20220608[[#This Row],[Column5]])</f>
        <v>20251029</v>
      </c>
      <c r="AI277" t="str">
        <f>CLEAN(ARD_SAFE_PROCESSED_20220608[[#This Row],[Column6]])</f>
        <v>604</v>
      </c>
      <c r="AJ277" t="str">
        <f>CLEAN(ARD_SAFE_PROCESSED_20220608[[#This Row],[Column7]])</f>
        <v>76</v>
      </c>
      <c r="AK277" t="str">
        <f>CLEAN(ARD_SAFE_PROCESSED_20220608[[#This Row],[Column8]])</f>
        <v xml:space="preserve">IZI*BOSANNI                   </v>
      </c>
      <c r="AL277" t="str">
        <f>CLEAN(ARD_SAFE_PROCESSED_20220608[[#This Row],[Column9]])</f>
        <v>20251029</v>
      </c>
      <c r="AM277" t="str">
        <f>CLEAN(ARD_SAFE_PROCESSED_20220608[[#This Row],[Column10]])</f>
        <v xml:space="preserve">'                       </v>
      </c>
      <c r="AN277" t="s">
        <v>4042</v>
      </c>
      <c r="AO277" t="str">
        <f>CLEAN(ARD_SAFE_PROCESSED_20220608[[#This Row],[Column12]])</f>
        <v>8352462</v>
      </c>
      <c r="AP277" t="str">
        <f>CLEAN(ARD_SAFE_PROCESSED_20220608[[#This Row],[Column13]])</f>
        <v xml:space="preserve">   </v>
      </c>
      <c r="AQ277" t="str">
        <f>CLEAN(ARD_SAFE_PROCESSED_20220608[[#This Row],[Column14]])</f>
        <v xml:space="preserve">T0375099  </v>
      </c>
      <c r="AR277" t="str">
        <f>CLEAN(ARD_SAFE_PROCESSED_20220608[[#This Row],[Column15]])</f>
        <v xml:space="preserve">POS CONTACTLESS CHIP                              </v>
      </c>
      <c r="AS277" t="str">
        <f>CLEAN(ARD_SAFE_PROCESSED_20220608[[#This Row],[Column16]])</f>
        <v xml:space="preserve">               </v>
      </c>
      <c r="AT277" t="str">
        <f>CLEAN(ARD_SAFE_PROCESSED_20220608[[#This Row],[Column17]])</f>
        <v>80.00</v>
      </c>
      <c r="AU277" t="str">
        <f>CLEAN(ARD_SAFE_PROCESSED_20220608[[#This Row],[Column18]])</f>
        <v xml:space="preserve">' </v>
      </c>
      <c r="AV277" t="str">
        <f>CLEAN(ARD_SAFE_PROCESSED_20220608[[#This Row],[Column19]])</f>
        <v xml:space="preserve">          </v>
      </c>
      <c r="AW277" t="str">
        <f>CLEAN(ARD_SAFE_PROCESSED_20220608[[#This Row],[Column20]])</f>
        <v>20251029</v>
      </c>
      <c r="AX277" t="str">
        <f>CLEAN(ARD_SAFE_PROCESSED_20220608[[#This Row],[Column21]])</f>
        <v>185409</v>
      </c>
      <c r="AY277" t="str">
        <f>LEFT(ARD_SAFE_PROCESSED_20220608[[#This Row],[Column1]],6)</f>
        <v>421355</v>
      </c>
      <c r="AZ277" t="str">
        <f>RIGHT(ARD_SAFE_PROCESSED_20220608[[#This Row],[Column1]],4)</f>
        <v>0475</v>
      </c>
      <c r="BA277" s="2">
        <f t="shared" si="37"/>
        <v>45993</v>
      </c>
      <c r="BB277">
        <f t="shared" si="38"/>
        <v>23.59</v>
      </c>
      <c r="BC277">
        <f t="shared" si="39"/>
        <v>80</v>
      </c>
      <c r="BD277" t="str">
        <f t="shared" si="40"/>
        <v>1</v>
      </c>
      <c r="BE277" t="str">
        <f t="shared" si="41"/>
        <v>F:TC40</v>
      </c>
    </row>
    <row r="278" spans="1:57" hidden="1" x14ac:dyDescent="0.3">
      <c r="A278" t="s">
        <v>8438</v>
      </c>
      <c r="B278" t="s">
        <v>8443</v>
      </c>
      <c r="C278" t="s">
        <v>96</v>
      </c>
      <c r="D278" t="s">
        <v>69</v>
      </c>
      <c r="E278" t="s">
        <v>403</v>
      </c>
      <c r="F278" t="s">
        <v>28</v>
      </c>
      <c r="G278" t="s">
        <v>29</v>
      </c>
      <c r="H278" t="s">
        <v>97</v>
      </c>
      <c r="I278" t="s">
        <v>403</v>
      </c>
      <c r="J278" t="s">
        <v>21</v>
      </c>
      <c r="K278" t="s">
        <v>8444</v>
      </c>
      <c r="L278" t="s">
        <v>8445</v>
      </c>
      <c r="M278" t="s">
        <v>65</v>
      </c>
      <c r="N278" t="s">
        <v>95</v>
      </c>
      <c r="O278" t="s">
        <v>70</v>
      </c>
      <c r="P278" t="s">
        <v>22</v>
      </c>
      <c r="Q278" t="s">
        <v>8446</v>
      </c>
      <c r="R278" t="s">
        <v>23</v>
      </c>
      <c r="S278" t="s">
        <v>24</v>
      </c>
      <c r="T278" t="s">
        <v>403</v>
      </c>
      <c r="U278" t="s">
        <v>8447</v>
      </c>
      <c r="W278" t="s">
        <v>2594</v>
      </c>
      <c r="X278" t="s">
        <v>28</v>
      </c>
      <c r="Y278" t="e">
        <f>VLOOKUP(W278,ARD_SAFE_PROCESSED_20220608[[#This Row],[Column11]],1,FALSE)</f>
        <v>#N/A</v>
      </c>
      <c r="AB278" t="str">
        <f>CONCATENATE(LEFT(ARD_SAFE_PROCESSED_20220608[[#This Row],[Column1]],6),"******",RIGHT(ARD_SAFE_PROCESSED_20220608[[#This Row],[Column1]],4),";",ARD_SAFE_PROCESSED_20220608[[#This Row],[Column11]])</f>
        <v>489068******9666;74357045302001492908753</v>
      </c>
      <c r="AD278" t="str">
        <f>CLEAN(ARD_SAFE_PROCESSED_20220608[[#This Row],[Column1]])</f>
        <v>4890680018349666</v>
      </c>
      <c r="AE278" t="str">
        <f>CLEAN(ARD_SAFE_PROCESSED_20220608[[#This Row],[Column2]])</f>
        <v>006100</v>
      </c>
      <c r="AF278" t="str">
        <f>CLEAN(ARD_SAFE_PROCESSED_20220608[[#This Row],[Column3]])</f>
        <v>4078078</v>
      </c>
      <c r="AG278" t="str">
        <f>CLEAN(ARD_SAFE_PROCESSED_20220608[[#This Row],[Column4]])</f>
        <v>PV</v>
      </c>
      <c r="AH278" t="str">
        <f>CLEAN(ARD_SAFE_PROCESSED_20220608[[#This Row],[Column5]])</f>
        <v>20251029</v>
      </c>
      <c r="AI278" t="str">
        <f>CLEAN(ARD_SAFE_PROCESSED_20220608[[#This Row],[Column6]])</f>
        <v>604</v>
      </c>
      <c r="AJ278" t="str">
        <f>CLEAN(ARD_SAFE_PROCESSED_20220608[[#This Row],[Column7]])</f>
        <v>76</v>
      </c>
      <c r="AK278" t="str">
        <f>CLEAN(ARD_SAFE_PROCESSED_20220608[[#This Row],[Column8]])</f>
        <v xml:space="preserve">MOVISTAR APP MOVIL            </v>
      </c>
      <c r="AL278" t="str">
        <f>CLEAN(ARD_SAFE_PROCESSED_20220608[[#This Row],[Column9]])</f>
        <v>20251029</v>
      </c>
      <c r="AM278" t="str">
        <f>CLEAN(ARD_SAFE_PROCESSED_20220608[[#This Row],[Column10]])</f>
        <v xml:space="preserve">'                       </v>
      </c>
      <c r="AN278" t="s">
        <v>8444</v>
      </c>
      <c r="AO278" t="str">
        <f>CLEAN(ARD_SAFE_PROCESSED_20220608[[#This Row],[Column12]])</f>
        <v>6966144</v>
      </c>
      <c r="AP278" t="str">
        <f>CLEAN(ARD_SAFE_PROCESSED_20220608[[#This Row],[Column13]])</f>
        <v xml:space="preserve">   </v>
      </c>
      <c r="AQ278" t="str">
        <f>CLEAN(ARD_SAFE_PROCESSED_20220608[[#This Row],[Column14]])</f>
        <v xml:space="preserve">36363636  </v>
      </c>
      <c r="AR278" t="str">
        <f>CLEAN(ARD_SAFE_PROCESSED_20220608[[#This Row],[Column15]])</f>
        <v xml:space="preserve">POS VIRTUAL                                       </v>
      </c>
      <c r="AS278" t="str">
        <f>CLEAN(ARD_SAFE_PROCESSED_20220608[[#This Row],[Column16]])</f>
        <v xml:space="preserve">               </v>
      </c>
      <c r="AT278" t="str">
        <f>CLEAN(ARD_SAFE_PROCESSED_20220608[[#This Row],[Column17]])</f>
        <v>87.15</v>
      </c>
      <c r="AU278" t="str">
        <f>CLEAN(ARD_SAFE_PROCESSED_20220608[[#This Row],[Column18]])</f>
        <v xml:space="preserve">' </v>
      </c>
      <c r="AV278" t="str">
        <f>CLEAN(ARD_SAFE_PROCESSED_20220608[[#This Row],[Column19]])</f>
        <v xml:space="preserve">          </v>
      </c>
      <c r="AW278" t="str">
        <f>CLEAN(ARD_SAFE_PROCESSED_20220608[[#This Row],[Column20]])</f>
        <v>20251029</v>
      </c>
      <c r="AX278" t="str">
        <f>CLEAN(ARD_SAFE_PROCESSED_20220608[[#This Row],[Column21]])</f>
        <v>162047</v>
      </c>
      <c r="AY278" t="str">
        <f>LEFT(ARD_SAFE_PROCESSED_20220608[[#This Row],[Column1]],6)</f>
        <v>489068</v>
      </c>
      <c r="AZ278" t="str">
        <f>RIGHT(ARD_SAFE_PROCESSED_20220608[[#This Row],[Column1]],4)</f>
        <v>9666</v>
      </c>
      <c r="BA278" s="2">
        <f t="shared" si="37"/>
        <v>45993</v>
      </c>
      <c r="BB278">
        <f t="shared" si="38"/>
        <v>25.7</v>
      </c>
      <c r="BC278">
        <f t="shared" si="39"/>
        <v>87.15</v>
      </c>
      <c r="BD278" t="str">
        <f t="shared" si="40"/>
        <v>6</v>
      </c>
      <c r="BE278" t="str">
        <f t="shared" si="41"/>
        <v>F:TC40</v>
      </c>
    </row>
    <row r="279" spans="1:57" hidden="1" x14ac:dyDescent="0.3">
      <c r="A279" t="s">
        <v>4527</v>
      </c>
      <c r="B279" t="s">
        <v>4528</v>
      </c>
      <c r="C279" t="s">
        <v>4529</v>
      </c>
      <c r="D279" t="s">
        <v>69</v>
      </c>
      <c r="E279" t="s">
        <v>403</v>
      </c>
      <c r="F279" t="s">
        <v>28</v>
      </c>
      <c r="G279" t="s">
        <v>29</v>
      </c>
      <c r="H279" t="s">
        <v>4530</v>
      </c>
      <c r="I279" t="s">
        <v>403</v>
      </c>
      <c r="J279" t="s">
        <v>21</v>
      </c>
      <c r="K279" t="s">
        <v>4531</v>
      </c>
      <c r="L279" t="s">
        <v>4532</v>
      </c>
      <c r="M279" t="s">
        <v>65</v>
      </c>
      <c r="N279" t="s">
        <v>59</v>
      </c>
      <c r="O279" t="s">
        <v>70</v>
      </c>
      <c r="P279" t="s">
        <v>22</v>
      </c>
      <c r="Q279" t="s">
        <v>4533</v>
      </c>
      <c r="R279" t="s">
        <v>23</v>
      </c>
      <c r="S279" t="s">
        <v>24</v>
      </c>
      <c r="T279" t="s">
        <v>403</v>
      </c>
      <c r="U279" t="s">
        <v>4534</v>
      </c>
      <c r="W279" t="s">
        <v>2600</v>
      </c>
      <c r="X279" t="s">
        <v>28</v>
      </c>
      <c r="Y279" t="e">
        <f>VLOOKUP(W279,ARD_SAFE_PROCESSED_20220608[[#This Row],[Column11]],1,FALSE)</f>
        <v>#N/A</v>
      </c>
      <c r="AB279" t="str">
        <f>CONCATENATE(LEFT(ARD_SAFE_PROCESSED_20220608[[#This Row],[Column1]],6),"******",RIGHT(ARD_SAFE_PROCESSED_20220608[[#This Row],[Column1]],4),";",ARD_SAFE_PROCESSED_20220608[[#This Row],[Column11]])</f>
        <v>422224******3798;74357045302002936100072</v>
      </c>
      <c r="AD279" t="str">
        <f>CLEAN(ARD_SAFE_PROCESSED_20220608[[#This Row],[Column1]])</f>
        <v>4222240013923798</v>
      </c>
      <c r="AE279" t="str">
        <f>CLEAN(ARD_SAFE_PROCESSED_20220608[[#This Row],[Column2]])</f>
        <v>572358</v>
      </c>
      <c r="AF279" t="str">
        <f>CLEAN(ARD_SAFE_PROCESSED_20220608[[#This Row],[Column3]])</f>
        <v>4076117</v>
      </c>
      <c r="AG279" t="str">
        <f>CLEAN(ARD_SAFE_PROCESSED_20220608[[#This Row],[Column4]])</f>
        <v>PV</v>
      </c>
      <c r="AH279" t="str">
        <f>CLEAN(ARD_SAFE_PROCESSED_20220608[[#This Row],[Column5]])</f>
        <v>20251029</v>
      </c>
      <c r="AI279" t="str">
        <f>CLEAN(ARD_SAFE_PROCESSED_20220608[[#This Row],[Column6]])</f>
        <v>604</v>
      </c>
      <c r="AJ279" t="str">
        <f>CLEAN(ARD_SAFE_PROCESSED_20220608[[#This Row],[Column7]])</f>
        <v>76</v>
      </c>
      <c r="AK279" t="str">
        <f>CLEAN(ARD_SAFE_PROCESSED_20220608[[#This Row],[Column8]])</f>
        <v xml:space="preserve">VILLACHICKEN                  </v>
      </c>
      <c r="AL279" t="str">
        <f>CLEAN(ARD_SAFE_PROCESSED_20220608[[#This Row],[Column9]])</f>
        <v>20251029</v>
      </c>
      <c r="AM279" t="str">
        <f>CLEAN(ARD_SAFE_PROCESSED_20220608[[#This Row],[Column10]])</f>
        <v xml:space="preserve">'                       </v>
      </c>
      <c r="AN279" t="s">
        <v>4531</v>
      </c>
      <c r="AO279" t="str">
        <f>CLEAN(ARD_SAFE_PROCESSED_20220608[[#This Row],[Column12]])</f>
        <v>9353672</v>
      </c>
      <c r="AP279" t="str">
        <f>CLEAN(ARD_SAFE_PROCESSED_20220608[[#This Row],[Column13]])</f>
        <v xml:space="preserve">   </v>
      </c>
      <c r="AQ279" t="str">
        <f>CLEAN(ARD_SAFE_PROCESSED_20220608[[#This Row],[Column14]])</f>
        <v xml:space="preserve">78787878  </v>
      </c>
      <c r="AR279" t="str">
        <f>CLEAN(ARD_SAFE_PROCESSED_20220608[[#This Row],[Column15]])</f>
        <v xml:space="preserve">POS VIRTUAL                                       </v>
      </c>
      <c r="AS279" t="str">
        <f>CLEAN(ARD_SAFE_PROCESSED_20220608[[#This Row],[Column16]])</f>
        <v xml:space="preserve">               </v>
      </c>
      <c r="AT279" t="str">
        <f>CLEAN(ARD_SAFE_PROCESSED_20220608[[#This Row],[Column17]])</f>
        <v>124.40</v>
      </c>
      <c r="AU279" t="str">
        <f>CLEAN(ARD_SAFE_PROCESSED_20220608[[#This Row],[Column18]])</f>
        <v xml:space="preserve">' </v>
      </c>
      <c r="AV279" t="str">
        <f>CLEAN(ARD_SAFE_PROCESSED_20220608[[#This Row],[Column19]])</f>
        <v xml:space="preserve">          </v>
      </c>
      <c r="AW279" t="str">
        <f>CLEAN(ARD_SAFE_PROCESSED_20220608[[#This Row],[Column20]])</f>
        <v>20251029</v>
      </c>
      <c r="AX279" t="str">
        <f>CLEAN(ARD_SAFE_PROCESSED_20220608[[#This Row],[Column21]])</f>
        <v>155715</v>
      </c>
      <c r="AY279" t="str">
        <f>LEFT(ARD_SAFE_PROCESSED_20220608[[#This Row],[Column1]],6)</f>
        <v>422224</v>
      </c>
      <c r="AZ279" t="str">
        <f>RIGHT(ARD_SAFE_PROCESSED_20220608[[#This Row],[Column1]],4)</f>
        <v>3798</v>
      </c>
      <c r="BA279" s="2">
        <f t="shared" si="37"/>
        <v>45993</v>
      </c>
      <c r="BB279">
        <f t="shared" si="38"/>
        <v>36.68</v>
      </c>
      <c r="BC279">
        <f t="shared" si="39"/>
        <v>124.4</v>
      </c>
      <c r="BD279" t="str">
        <f t="shared" si="40"/>
        <v>6</v>
      </c>
      <c r="BE279" t="str">
        <f t="shared" si="41"/>
        <v>F:TC40</v>
      </c>
    </row>
    <row r="280" spans="1:57" hidden="1" x14ac:dyDescent="0.3">
      <c r="A280" t="s">
        <v>5975</v>
      </c>
      <c r="B280" t="s">
        <v>5976</v>
      </c>
      <c r="C280" t="s">
        <v>5977</v>
      </c>
      <c r="D280" t="s">
        <v>25</v>
      </c>
      <c r="E280" t="s">
        <v>429</v>
      </c>
      <c r="F280" t="s">
        <v>28</v>
      </c>
      <c r="G280" t="s">
        <v>29</v>
      </c>
      <c r="H280" t="s">
        <v>340</v>
      </c>
      <c r="I280" t="s">
        <v>403</v>
      </c>
      <c r="J280" t="s">
        <v>21</v>
      </c>
      <c r="K280" t="s">
        <v>5978</v>
      </c>
      <c r="L280" t="s">
        <v>5979</v>
      </c>
      <c r="M280" t="s">
        <v>65</v>
      </c>
      <c r="N280" t="s">
        <v>26</v>
      </c>
      <c r="O280" t="s">
        <v>27</v>
      </c>
      <c r="P280" t="s">
        <v>5980</v>
      </c>
      <c r="Q280" t="s">
        <v>5981</v>
      </c>
      <c r="R280" t="s">
        <v>23</v>
      </c>
      <c r="S280" t="s">
        <v>24</v>
      </c>
      <c r="T280" t="s">
        <v>429</v>
      </c>
      <c r="U280" t="s">
        <v>5982</v>
      </c>
      <c r="W280" t="s">
        <v>10911</v>
      </c>
      <c r="X280" t="s">
        <v>28</v>
      </c>
      <c r="Y280" t="e">
        <f>VLOOKUP(W280,ARD_SAFE_PROCESSED_20220608[[#This Row],[Column11]],1,FALSE)</f>
        <v>#N/A</v>
      </c>
      <c r="AB280" t="str">
        <f>CONCATENATE(LEFT(ARD_SAFE_PROCESSED_20220608[[#This Row],[Column1]],6),"******",RIGHT(ARD_SAFE_PROCESSED_20220608[[#This Row],[Column1]],4),";",ARD_SAFE_PROCESSED_20220608[[#This Row],[Column11]])</f>
        <v>455102******0633;74357045302005812400565</v>
      </c>
      <c r="AD280" t="str">
        <f>CLEAN(ARD_SAFE_PROCESSED_20220608[[#This Row],[Column1]])</f>
        <v>4551020000080633</v>
      </c>
      <c r="AE280" t="str">
        <f>CLEAN(ARD_SAFE_PROCESSED_20220608[[#This Row],[Column2]])</f>
        <v>059436</v>
      </c>
      <c r="AF280" t="str">
        <f>CLEAN(ARD_SAFE_PROCESSED_20220608[[#This Row],[Column3]])</f>
        <v>4034722</v>
      </c>
      <c r="AG280" t="str">
        <f>CLEAN(ARD_SAFE_PROCESSED_20220608[[#This Row],[Column4]])</f>
        <v>EC</v>
      </c>
      <c r="AH280" t="str">
        <f>CLEAN(ARD_SAFE_PROCESSED_20220608[[#This Row],[Column5]])</f>
        <v>20251028</v>
      </c>
      <c r="AI280" t="str">
        <f>CLEAN(ARD_SAFE_PROCESSED_20220608[[#This Row],[Column6]])</f>
        <v>604</v>
      </c>
      <c r="AJ280" t="str">
        <f>CLEAN(ARD_SAFE_PROCESSED_20220608[[#This Row],[Column7]])</f>
        <v>76</v>
      </c>
      <c r="AK280" t="str">
        <f>CLEAN(ARD_SAFE_PROCESSED_20220608[[#This Row],[Column8]])</f>
        <v xml:space="preserve">DLC*DIDI FOOD                 </v>
      </c>
      <c r="AL280" t="str">
        <f>CLEAN(ARD_SAFE_PROCESSED_20220608[[#This Row],[Column9]])</f>
        <v>20251029</v>
      </c>
      <c r="AM280" t="str">
        <f>CLEAN(ARD_SAFE_PROCESSED_20220608[[#This Row],[Column10]])</f>
        <v xml:space="preserve">'                       </v>
      </c>
      <c r="AN280" t="s">
        <v>5978</v>
      </c>
      <c r="AO280" t="str">
        <f>CLEAN(ARD_SAFE_PROCESSED_20220608[[#This Row],[Column12]])</f>
        <v>8473363</v>
      </c>
      <c r="AP280" t="str">
        <f>CLEAN(ARD_SAFE_PROCESSED_20220608[[#This Row],[Column13]])</f>
        <v xml:space="preserve">   </v>
      </c>
      <c r="AQ280" t="str">
        <f>CLEAN(ARD_SAFE_PROCESSED_20220608[[#This Row],[Column14]])</f>
        <v xml:space="preserve">PV000000  </v>
      </c>
      <c r="AR280" t="str">
        <f>CLEAN(ARD_SAFE_PROCESSED_20220608[[#This Row],[Column15]])</f>
        <v xml:space="preserve">E-COMMERCE                                        </v>
      </c>
      <c r="AS280" t="str">
        <f>CLEAN(ARD_SAFE_PROCESSED_20220608[[#This Row],[Column16]])</f>
        <v xml:space="preserve">12200344116    </v>
      </c>
      <c r="AT280" t="str">
        <f>CLEAN(ARD_SAFE_PROCESSED_20220608[[#This Row],[Column17]])</f>
        <v>165.56</v>
      </c>
      <c r="AU280" t="str">
        <f>CLEAN(ARD_SAFE_PROCESSED_20220608[[#This Row],[Column18]])</f>
        <v xml:space="preserve">' </v>
      </c>
      <c r="AV280" t="str">
        <f>CLEAN(ARD_SAFE_PROCESSED_20220608[[#This Row],[Column19]])</f>
        <v xml:space="preserve">          </v>
      </c>
      <c r="AW280" t="str">
        <f>CLEAN(ARD_SAFE_PROCESSED_20220608[[#This Row],[Column20]])</f>
        <v>20251028</v>
      </c>
      <c r="AX280" t="str">
        <f>CLEAN(ARD_SAFE_PROCESSED_20220608[[#This Row],[Column21]])</f>
        <v>202138</v>
      </c>
      <c r="AY280" t="str">
        <f>LEFT(ARD_SAFE_PROCESSED_20220608[[#This Row],[Column1]],6)</f>
        <v>455102</v>
      </c>
      <c r="AZ280" t="str">
        <f>RIGHT(ARD_SAFE_PROCESSED_20220608[[#This Row],[Column1]],4)</f>
        <v>0633</v>
      </c>
      <c r="BA280" s="2">
        <f t="shared" si="37"/>
        <v>45993</v>
      </c>
      <c r="BB280">
        <f t="shared" si="38"/>
        <v>48.95</v>
      </c>
      <c r="BC280">
        <f t="shared" si="39"/>
        <v>165.56</v>
      </c>
      <c r="BD280" t="str">
        <f t="shared" si="40"/>
        <v>6</v>
      </c>
      <c r="BE280" t="str">
        <f t="shared" si="41"/>
        <v>F:TC40</v>
      </c>
    </row>
    <row r="281" spans="1:57" hidden="1" x14ac:dyDescent="0.3">
      <c r="A281" t="s">
        <v>2903</v>
      </c>
      <c r="B281" t="s">
        <v>2904</v>
      </c>
      <c r="C281" t="s">
        <v>496</v>
      </c>
      <c r="D281" t="s">
        <v>25</v>
      </c>
      <c r="E281" t="s">
        <v>403</v>
      </c>
      <c r="F281" t="s">
        <v>28</v>
      </c>
      <c r="G281" t="s">
        <v>29</v>
      </c>
      <c r="H281" t="s">
        <v>466</v>
      </c>
      <c r="I281" t="s">
        <v>403</v>
      </c>
      <c r="J281" t="s">
        <v>21</v>
      </c>
      <c r="K281" t="s">
        <v>2905</v>
      </c>
      <c r="L281" t="s">
        <v>2906</v>
      </c>
      <c r="M281" t="s">
        <v>65</v>
      </c>
      <c r="N281" t="s">
        <v>26</v>
      </c>
      <c r="O281" t="s">
        <v>27</v>
      </c>
      <c r="P281" t="s">
        <v>2907</v>
      </c>
      <c r="Q281" t="s">
        <v>2908</v>
      </c>
      <c r="R281" t="s">
        <v>23</v>
      </c>
      <c r="S281" t="s">
        <v>24</v>
      </c>
      <c r="T281" t="s">
        <v>403</v>
      </c>
      <c r="U281" t="s">
        <v>2909</v>
      </c>
      <c r="W281" t="s">
        <v>5714</v>
      </c>
      <c r="X281" t="s">
        <v>28</v>
      </c>
      <c r="Y281" t="e">
        <f>VLOOKUP(W281,ARD_SAFE_PROCESSED_20220608[[#This Row],[Column11]],1,FALSE)</f>
        <v>#N/A</v>
      </c>
      <c r="AB281" t="str">
        <f>CONCATENATE(LEFT(ARD_SAFE_PROCESSED_20220608[[#This Row],[Column1]],6),"******",RIGHT(ARD_SAFE_PROCESSED_20220608[[#This Row],[Column1]],4),";",ARD_SAFE_PROCESSED_20220608[[#This Row],[Column11]])</f>
        <v>414791******0429;74357045302005820201757</v>
      </c>
      <c r="AD281" t="str">
        <f>CLEAN(ARD_SAFE_PROCESSED_20220608[[#This Row],[Column1]])</f>
        <v>4147918374340429</v>
      </c>
      <c r="AE281" t="str">
        <f>CLEAN(ARD_SAFE_PROCESSED_20220608[[#This Row],[Column2]])</f>
        <v>271153</v>
      </c>
      <c r="AF281" t="str">
        <f>CLEAN(ARD_SAFE_PROCESSED_20220608[[#This Row],[Column3]])</f>
        <v>4040138</v>
      </c>
      <c r="AG281" t="str">
        <f>CLEAN(ARD_SAFE_PROCESSED_20220608[[#This Row],[Column4]])</f>
        <v>EC</v>
      </c>
      <c r="AH281" t="str">
        <f>CLEAN(ARD_SAFE_PROCESSED_20220608[[#This Row],[Column5]])</f>
        <v>20251029</v>
      </c>
      <c r="AI281" t="str">
        <f>CLEAN(ARD_SAFE_PROCESSED_20220608[[#This Row],[Column6]])</f>
        <v>604</v>
      </c>
      <c r="AJ281" t="str">
        <f>CLEAN(ARD_SAFE_PROCESSED_20220608[[#This Row],[Column7]])</f>
        <v>76</v>
      </c>
      <c r="AK281" t="str">
        <f>CLEAN(ARD_SAFE_PROCESSED_20220608[[#This Row],[Column8]])</f>
        <v xml:space="preserve">EBN*TEMU.COM                  </v>
      </c>
      <c r="AL281" t="str">
        <f>CLEAN(ARD_SAFE_PROCESSED_20220608[[#This Row],[Column9]])</f>
        <v>20251029</v>
      </c>
      <c r="AM281" t="str">
        <f>CLEAN(ARD_SAFE_PROCESSED_20220608[[#This Row],[Column10]])</f>
        <v xml:space="preserve">'                       </v>
      </c>
      <c r="AN281" t="s">
        <v>2905</v>
      </c>
      <c r="AO281" t="str">
        <f>CLEAN(ARD_SAFE_PROCESSED_20220608[[#This Row],[Column12]])</f>
        <v>9727796</v>
      </c>
      <c r="AP281" t="str">
        <f>CLEAN(ARD_SAFE_PROCESSED_20220608[[#This Row],[Column13]])</f>
        <v xml:space="preserve">   </v>
      </c>
      <c r="AQ281" t="str">
        <f>CLEAN(ARD_SAFE_PROCESSED_20220608[[#This Row],[Column14]])</f>
        <v xml:space="preserve">PV000000  </v>
      </c>
      <c r="AR281" t="str">
        <f>CLEAN(ARD_SAFE_PROCESSED_20220608[[#This Row],[Column15]])</f>
        <v xml:space="preserve">E-COMMERCE                                        </v>
      </c>
      <c r="AS281" t="str">
        <f>CLEAN(ARD_SAFE_PROCESSED_20220608[[#This Row],[Column16]])</f>
        <v xml:space="preserve">133327836436   </v>
      </c>
      <c r="AT281" t="str">
        <f>CLEAN(ARD_SAFE_PROCESSED_20220608[[#This Row],[Column17]])</f>
        <v>53.58</v>
      </c>
      <c r="AU281" t="str">
        <f>CLEAN(ARD_SAFE_PROCESSED_20220608[[#This Row],[Column18]])</f>
        <v xml:space="preserve">' </v>
      </c>
      <c r="AV281" t="str">
        <f>CLEAN(ARD_SAFE_PROCESSED_20220608[[#This Row],[Column19]])</f>
        <v xml:space="preserve">          </v>
      </c>
      <c r="AW281" t="str">
        <f>CLEAN(ARD_SAFE_PROCESSED_20220608[[#This Row],[Column20]])</f>
        <v>20251029</v>
      </c>
      <c r="AX281" t="str">
        <f>CLEAN(ARD_SAFE_PROCESSED_20220608[[#This Row],[Column21]])</f>
        <v>115735</v>
      </c>
      <c r="AY281" t="str">
        <f>LEFT(ARD_SAFE_PROCESSED_20220608[[#This Row],[Column1]],6)</f>
        <v>414791</v>
      </c>
      <c r="AZ281" t="str">
        <f>RIGHT(ARD_SAFE_PROCESSED_20220608[[#This Row],[Column1]],4)</f>
        <v>0429</v>
      </c>
      <c r="BA281" s="2">
        <f t="shared" si="37"/>
        <v>45993</v>
      </c>
      <c r="BB281">
        <f t="shared" si="38"/>
        <v>15.8</v>
      </c>
      <c r="BC281">
        <f t="shared" si="39"/>
        <v>53.58</v>
      </c>
      <c r="BD281" t="str">
        <f t="shared" si="40"/>
        <v>6</v>
      </c>
      <c r="BE281" t="str">
        <f t="shared" si="41"/>
        <v>F:TC40</v>
      </c>
    </row>
    <row r="282" spans="1:57" hidden="1" x14ac:dyDescent="0.3">
      <c r="A282" t="s">
        <v>8438</v>
      </c>
      <c r="B282" t="s">
        <v>8460</v>
      </c>
      <c r="C282" t="s">
        <v>315</v>
      </c>
      <c r="D282" t="s">
        <v>25</v>
      </c>
      <c r="E282" t="s">
        <v>429</v>
      </c>
      <c r="F282" t="s">
        <v>28</v>
      </c>
      <c r="G282" t="s">
        <v>29</v>
      </c>
      <c r="H282" t="s">
        <v>76</v>
      </c>
      <c r="I282" t="s">
        <v>403</v>
      </c>
      <c r="J282" t="s">
        <v>21</v>
      </c>
      <c r="K282" t="s">
        <v>8461</v>
      </c>
      <c r="L282" t="s">
        <v>8462</v>
      </c>
      <c r="M282" t="s">
        <v>65</v>
      </c>
      <c r="N282" t="s">
        <v>26</v>
      </c>
      <c r="O282" t="s">
        <v>27</v>
      </c>
      <c r="P282" t="s">
        <v>8463</v>
      </c>
      <c r="Q282" t="s">
        <v>8464</v>
      </c>
      <c r="R282" t="s">
        <v>23</v>
      </c>
      <c r="S282" t="s">
        <v>24</v>
      </c>
      <c r="T282" t="s">
        <v>429</v>
      </c>
      <c r="U282" t="s">
        <v>8465</v>
      </c>
      <c r="W282" t="s">
        <v>7973</v>
      </c>
      <c r="X282" t="s">
        <v>28</v>
      </c>
      <c r="Y282" t="e">
        <f>VLOOKUP(W282,ARD_SAFE_PROCESSED_20220608[[#This Row],[Column11]],1,FALSE)</f>
        <v>#N/A</v>
      </c>
      <c r="AB282" t="str">
        <f>CONCATENATE(LEFT(ARD_SAFE_PROCESSED_20220608[[#This Row],[Column1]],6),"******",RIGHT(ARD_SAFE_PROCESSED_20220608[[#This Row],[Column1]],4),";",ARD_SAFE_PROCESSED_20220608[[#This Row],[Column11]])</f>
        <v>489068******9666;74357045302005829403073</v>
      </c>
      <c r="AD282" t="str">
        <f>CLEAN(ARD_SAFE_PROCESSED_20220608[[#This Row],[Column1]])</f>
        <v>4890680018349666</v>
      </c>
      <c r="AE282" t="str">
        <f>CLEAN(ARD_SAFE_PROCESSED_20220608[[#This Row],[Column2]])</f>
        <v>010316</v>
      </c>
      <c r="AF282" t="str">
        <f>CLEAN(ARD_SAFE_PROCESSED_20220608[[#This Row],[Column3]])</f>
        <v>4041414</v>
      </c>
      <c r="AG282" t="str">
        <f>CLEAN(ARD_SAFE_PROCESSED_20220608[[#This Row],[Column4]])</f>
        <v>EC</v>
      </c>
      <c r="AH282" t="str">
        <f>CLEAN(ARD_SAFE_PROCESSED_20220608[[#This Row],[Column5]])</f>
        <v>20251028</v>
      </c>
      <c r="AI282" t="str">
        <f>CLEAN(ARD_SAFE_PROCESSED_20220608[[#This Row],[Column6]])</f>
        <v>604</v>
      </c>
      <c r="AJ282" t="str">
        <f>CLEAN(ARD_SAFE_PROCESSED_20220608[[#This Row],[Column7]])</f>
        <v>76</v>
      </c>
      <c r="AK282" t="str">
        <f>CLEAN(ARD_SAFE_PROCESSED_20220608[[#This Row],[Column8]])</f>
        <v xml:space="preserve">PYU*CINEPLANET                </v>
      </c>
      <c r="AL282" t="str">
        <f>CLEAN(ARD_SAFE_PROCESSED_20220608[[#This Row],[Column9]])</f>
        <v>20251029</v>
      </c>
      <c r="AM282" t="str">
        <f>CLEAN(ARD_SAFE_PROCESSED_20220608[[#This Row],[Column10]])</f>
        <v xml:space="preserve">'                       </v>
      </c>
      <c r="AN282" t="s">
        <v>8461</v>
      </c>
      <c r="AO282" t="str">
        <f>CLEAN(ARD_SAFE_PROCESSED_20220608[[#This Row],[Column12]])</f>
        <v>8506147</v>
      </c>
      <c r="AP282" t="str">
        <f>CLEAN(ARD_SAFE_PROCESSED_20220608[[#This Row],[Column13]])</f>
        <v xml:space="preserve">   </v>
      </c>
      <c r="AQ282" t="str">
        <f>CLEAN(ARD_SAFE_PROCESSED_20220608[[#This Row],[Column14]])</f>
        <v xml:space="preserve">PV000000  </v>
      </c>
      <c r="AR282" t="str">
        <f>CLEAN(ARD_SAFE_PROCESSED_20220608[[#This Row],[Column15]])</f>
        <v xml:space="preserve">E-COMMERCE                                        </v>
      </c>
      <c r="AS282" t="str">
        <f>CLEAN(ARD_SAFE_PROCESSED_20220608[[#This Row],[Column16]])</f>
        <v>10417259325585d</v>
      </c>
      <c r="AT282" t="str">
        <f>CLEAN(ARD_SAFE_PROCESSED_20220608[[#This Row],[Column17]])</f>
        <v>96.00</v>
      </c>
      <c r="AU282" t="str">
        <f>CLEAN(ARD_SAFE_PROCESSED_20220608[[#This Row],[Column18]])</f>
        <v xml:space="preserve">' </v>
      </c>
      <c r="AV282" t="str">
        <f>CLEAN(ARD_SAFE_PROCESSED_20220608[[#This Row],[Column19]])</f>
        <v xml:space="preserve">          </v>
      </c>
      <c r="AW282" t="str">
        <f>CLEAN(ARD_SAFE_PROCESSED_20220608[[#This Row],[Column20]])</f>
        <v>20251028</v>
      </c>
      <c r="AX282" t="str">
        <f>CLEAN(ARD_SAFE_PROCESSED_20220608[[#This Row],[Column21]])</f>
        <v>214012</v>
      </c>
      <c r="AY282" t="str">
        <f>LEFT(ARD_SAFE_PROCESSED_20220608[[#This Row],[Column1]],6)</f>
        <v>489068</v>
      </c>
      <c r="AZ282" t="str">
        <f>RIGHT(ARD_SAFE_PROCESSED_20220608[[#This Row],[Column1]],4)</f>
        <v>9666</v>
      </c>
      <c r="BA282" s="2">
        <f t="shared" si="37"/>
        <v>45993</v>
      </c>
      <c r="BB282">
        <f t="shared" si="38"/>
        <v>28.39</v>
      </c>
      <c r="BC282">
        <f t="shared" si="39"/>
        <v>96</v>
      </c>
      <c r="BD282" t="str">
        <f t="shared" si="40"/>
        <v>6</v>
      </c>
      <c r="BE282" t="str">
        <f t="shared" si="41"/>
        <v>F:TC40</v>
      </c>
    </row>
    <row r="283" spans="1:57" hidden="1" x14ac:dyDescent="0.3">
      <c r="A283" t="s">
        <v>8438</v>
      </c>
      <c r="B283" t="s">
        <v>8448</v>
      </c>
      <c r="C283" t="s">
        <v>315</v>
      </c>
      <c r="D283" t="s">
        <v>25</v>
      </c>
      <c r="E283" t="s">
        <v>403</v>
      </c>
      <c r="F283" t="s">
        <v>28</v>
      </c>
      <c r="G283" t="s">
        <v>29</v>
      </c>
      <c r="H283" t="s">
        <v>76</v>
      </c>
      <c r="I283" t="s">
        <v>403</v>
      </c>
      <c r="J283" t="s">
        <v>21</v>
      </c>
      <c r="K283" t="s">
        <v>8449</v>
      </c>
      <c r="L283" t="s">
        <v>8450</v>
      </c>
      <c r="M283" t="s">
        <v>65</v>
      </c>
      <c r="N283" t="s">
        <v>26</v>
      </c>
      <c r="O283" t="s">
        <v>27</v>
      </c>
      <c r="P283" t="s">
        <v>8451</v>
      </c>
      <c r="Q283" t="s">
        <v>8452</v>
      </c>
      <c r="R283" t="s">
        <v>23</v>
      </c>
      <c r="S283" t="s">
        <v>24</v>
      </c>
      <c r="T283" t="s">
        <v>403</v>
      </c>
      <c r="U283" t="s">
        <v>8453</v>
      </c>
      <c r="W283" t="s">
        <v>8059</v>
      </c>
      <c r="X283" t="s">
        <v>28</v>
      </c>
      <c r="Y283" t="e">
        <f>VLOOKUP(W283,ARD_SAFE_PROCESSED_20220608[[#This Row],[Column11]],1,FALSE)</f>
        <v>#N/A</v>
      </c>
      <c r="AB283" t="str">
        <f>CONCATENATE(LEFT(ARD_SAFE_PROCESSED_20220608[[#This Row],[Column1]],6),"******",RIGHT(ARD_SAFE_PROCESSED_20220608[[#This Row],[Column1]],4),";",ARD_SAFE_PROCESSED_20220608[[#This Row],[Column11]])</f>
        <v>489068******9666;74357045302005829418014</v>
      </c>
      <c r="AD283" t="str">
        <f>CLEAN(ARD_SAFE_PROCESSED_20220608[[#This Row],[Column1]])</f>
        <v>4890680018349666</v>
      </c>
      <c r="AE283" t="str">
        <f>CLEAN(ARD_SAFE_PROCESSED_20220608[[#This Row],[Column2]])</f>
        <v>006507</v>
      </c>
      <c r="AF283" t="str">
        <f>CLEAN(ARD_SAFE_PROCESSED_20220608[[#This Row],[Column3]])</f>
        <v>4041414</v>
      </c>
      <c r="AG283" t="str">
        <f>CLEAN(ARD_SAFE_PROCESSED_20220608[[#This Row],[Column4]])</f>
        <v>EC</v>
      </c>
      <c r="AH283" t="str">
        <f>CLEAN(ARD_SAFE_PROCESSED_20220608[[#This Row],[Column5]])</f>
        <v>20251029</v>
      </c>
      <c r="AI283" t="str">
        <f>CLEAN(ARD_SAFE_PROCESSED_20220608[[#This Row],[Column6]])</f>
        <v>604</v>
      </c>
      <c r="AJ283" t="str">
        <f>CLEAN(ARD_SAFE_PROCESSED_20220608[[#This Row],[Column7]])</f>
        <v>76</v>
      </c>
      <c r="AK283" t="str">
        <f>CLEAN(ARD_SAFE_PROCESSED_20220608[[#This Row],[Column8]])</f>
        <v xml:space="preserve">PYU*CINEPLANET                </v>
      </c>
      <c r="AL283" t="str">
        <f>CLEAN(ARD_SAFE_PROCESSED_20220608[[#This Row],[Column9]])</f>
        <v>20251029</v>
      </c>
      <c r="AM283" t="str">
        <f>CLEAN(ARD_SAFE_PROCESSED_20220608[[#This Row],[Column10]])</f>
        <v xml:space="preserve">'                       </v>
      </c>
      <c r="AN283" t="s">
        <v>8449</v>
      </c>
      <c r="AO283" t="str">
        <f>CLEAN(ARD_SAFE_PROCESSED_20220608[[#This Row],[Column12]])</f>
        <v>9853155</v>
      </c>
      <c r="AP283" t="str">
        <f>CLEAN(ARD_SAFE_PROCESSED_20220608[[#This Row],[Column13]])</f>
        <v xml:space="preserve">   </v>
      </c>
      <c r="AQ283" t="str">
        <f>CLEAN(ARD_SAFE_PROCESSED_20220608[[#This Row],[Column14]])</f>
        <v xml:space="preserve">PV000000  </v>
      </c>
      <c r="AR283" t="str">
        <f>CLEAN(ARD_SAFE_PROCESSED_20220608[[#This Row],[Column15]])</f>
        <v xml:space="preserve">E-COMMERCE                                        </v>
      </c>
      <c r="AS283" t="str">
        <f>CLEAN(ARD_SAFE_PROCESSED_20220608[[#This Row],[Column16]])</f>
        <v>104174076389ebf</v>
      </c>
      <c r="AT283" t="str">
        <f>CLEAN(ARD_SAFE_PROCESSED_20220608[[#This Row],[Column17]])</f>
        <v>95.50</v>
      </c>
      <c r="AU283" t="str">
        <f>CLEAN(ARD_SAFE_PROCESSED_20220608[[#This Row],[Column18]])</f>
        <v xml:space="preserve">' </v>
      </c>
      <c r="AV283" t="str">
        <f>CLEAN(ARD_SAFE_PROCESSED_20220608[[#This Row],[Column19]])</f>
        <v xml:space="preserve">          </v>
      </c>
      <c r="AW283" t="str">
        <f>CLEAN(ARD_SAFE_PROCESSED_20220608[[#This Row],[Column20]])</f>
        <v>20251029</v>
      </c>
      <c r="AX283" t="str">
        <f>CLEAN(ARD_SAFE_PROCESSED_20220608[[#This Row],[Column21]])</f>
        <v>165302</v>
      </c>
      <c r="AY283" t="str">
        <f>LEFT(ARD_SAFE_PROCESSED_20220608[[#This Row],[Column1]],6)</f>
        <v>489068</v>
      </c>
      <c r="AZ283" t="str">
        <f>RIGHT(ARD_SAFE_PROCESSED_20220608[[#This Row],[Column1]],4)</f>
        <v>9666</v>
      </c>
      <c r="BA283" s="2">
        <f t="shared" si="37"/>
        <v>45993</v>
      </c>
      <c r="BB283">
        <f t="shared" si="38"/>
        <v>28.16</v>
      </c>
      <c r="BC283">
        <f t="shared" si="39"/>
        <v>95.5</v>
      </c>
      <c r="BD283" t="str">
        <f t="shared" si="40"/>
        <v>6</v>
      </c>
      <c r="BE283" t="str">
        <f t="shared" si="41"/>
        <v>F:TC40</v>
      </c>
    </row>
    <row r="284" spans="1:57" hidden="1" x14ac:dyDescent="0.3">
      <c r="A284" t="s">
        <v>8438</v>
      </c>
      <c r="B284" t="s">
        <v>8454</v>
      </c>
      <c r="C284" t="s">
        <v>315</v>
      </c>
      <c r="D284" t="s">
        <v>25</v>
      </c>
      <c r="E284" t="s">
        <v>403</v>
      </c>
      <c r="F284" t="s">
        <v>28</v>
      </c>
      <c r="G284" t="s">
        <v>29</v>
      </c>
      <c r="H284" t="s">
        <v>76</v>
      </c>
      <c r="I284" t="s">
        <v>403</v>
      </c>
      <c r="J284" t="s">
        <v>21</v>
      </c>
      <c r="K284" t="s">
        <v>8455</v>
      </c>
      <c r="L284" t="s">
        <v>8456</v>
      </c>
      <c r="M284" t="s">
        <v>65</v>
      </c>
      <c r="N284" t="s">
        <v>26</v>
      </c>
      <c r="O284" t="s">
        <v>27</v>
      </c>
      <c r="P284" t="s">
        <v>8457</v>
      </c>
      <c r="Q284" t="s">
        <v>8458</v>
      </c>
      <c r="R284" t="s">
        <v>23</v>
      </c>
      <c r="S284" t="s">
        <v>24</v>
      </c>
      <c r="T284" t="s">
        <v>403</v>
      </c>
      <c r="U284" t="s">
        <v>8459</v>
      </c>
      <c r="W284" t="s">
        <v>8798</v>
      </c>
      <c r="X284" t="s">
        <v>28</v>
      </c>
      <c r="Y284" t="e">
        <f>VLOOKUP(W284,ARD_SAFE_PROCESSED_20220608[[#This Row],[Column11]],1,FALSE)</f>
        <v>#N/A</v>
      </c>
      <c r="AB284" t="str">
        <f>CONCATENATE(LEFT(ARD_SAFE_PROCESSED_20220608[[#This Row],[Column1]],6),"******",RIGHT(ARD_SAFE_PROCESSED_20220608[[#This Row],[Column1]],4),";",ARD_SAFE_PROCESSED_20220608[[#This Row],[Column11]])</f>
        <v>489068******9666;74357045302005829425803</v>
      </c>
      <c r="AD284" t="str">
        <f>CLEAN(ARD_SAFE_PROCESSED_20220608[[#This Row],[Column1]])</f>
        <v>4890680018349666</v>
      </c>
      <c r="AE284" t="str">
        <f>CLEAN(ARD_SAFE_PROCESSED_20220608[[#This Row],[Column2]])</f>
        <v>007539</v>
      </c>
      <c r="AF284" t="str">
        <f>CLEAN(ARD_SAFE_PROCESSED_20220608[[#This Row],[Column3]])</f>
        <v>4041414</v>
      </c>
      <c r="AG284" t="str">
        <f>CLEAN(ARD_SAFE_PROCESSED_20220608[[#This Row],[Column4]])</f>
        <v>EC</v>
      </c>
      <c r="AH284" t="str">
        <f>CLEAN(ARD_SAFE_PROCESSED_20220608[[#This Row],[Column5]])</f>
        <v>20251029</v>
      </c>
      <c r="AI284" t="str">
        <f>CLEAN(ARD_SAFE_PROCESSED_20220608[[#This Row],[Column6]])</f>
        <v>604</v>
      </c>
      <c r="AJ284" t="str">
        <f>CLEAN(ARD_SAFE_PROCESSED_20220608[[#This Row],[Column7]])</f>
        <v>76</v>
      </c>
      <c r="AK284" t="str">
        <f>CLEAN(ARD_SAFE_PROCESSED_20220608[[#This Row],[Column8]])</f>
        <v xml:space="preserve">PYU*CINEPLANET                </v>
      </c>
      <c r="AL284" t="str">
        <f>CLEAN(ARD_SAFE_PROCESSED_20220608[[#This Row],[Column9]])</f>
        <v>20251029</v>
      </c>
      <c r="AM284" t="str">
        <f>CLEAN(ARD_SAFE_PROCESSED_20220608[[#This Row],[Column10]])</f>
        <v xml:space="preserve">'                       </v>
      </c>
      <c r="AN284" t="s">
        <v>8455</v>
      </c>
      <c r="AO284" t="str">
        <f>CLEAN(ARD_SAFE_PROCESSED_20220608[[#This Row],[Column12]])</f>
        <v>9883555</v>
      </c>
      <c r="AP284" t="str">
        <f>CLEAN(ARD_SAFE_PROCESSED_20220608[[#This Row],[Column13]])</f>
        <v xml:space="preserve">   </v>
      </c>
      <c r="AQ284" t="str">
        <f>CLEAN(ARD_SAFE_PROCESSED_20220608[[#This Row],[Column14]])</f>
        <v xml:space="preserve">PV000000  </v>
      </c>
      <c r="AR284" t="str">
        <f>CLEAN(ARD_SAFE_PROCESSED_20220608[[#This Row],[Column15]])</f>
        <v xml:space="preserve">E-COMMERCE                                        </v>
      </c>
      <c r="AS284" t="str">
        <f>CLEAN(ARD_SAFE_PROCESSED_20220608[[#This Row],[Column16]])</f>
        <v>104174219047b17</v>
      </c>
      <c r="AT284" t="str">
        <f>CLEAN(ARD_SAFE_PROCESSED_20220608[[#This Row],[Column17]])</f>
        <v>70.50</v>
      </c>
      <c r="AU284" t="str">
        <f>CLEAN(ARD_SAFE_PROCESSED_20220608[[#This Row],[Column18]])</f>
        <v xml:space="preserve">' </v>
      </c>
      <c r="AV284" t="str">
        <f>CLEAN(ARD_SAFE_PROCESSED_20220608[[#This Row],[Column19]])</f>
        <v xml:space="preserve">          </v>
      </c>
      <c r="AW284" t="str">
        <f>CLEAN(ARD_SAFE_PROCESSED_20220608[[#This Row],[Column20]])</f>
        <v>20251029</v>
      </c>
      <c r="AX284" t="str">
        <f>CLEAN(ARD_SAFE_PROCESSED_20220608[[#This Row],[Column21]])</f>
        <v>180006</v>
      </c>
      <c r="AY284" t="str">
        <f>LEFT(ARD_SAFE_PROCESSED_20220608[[#This Row],[Column1]],6)</f>
        <v>489068</v>
      </c>
      <c r="AZ284" t="str">
        <f>RIGHT(ARD_SAFE_PROCESSED_20220608[[#This Row],[Column1]],4)</f>
        <v>9666</v>
      </c>
      <c r="BA284" s="2">
        <f t="shared" si="37"/>
        <v>45993</v>
      </c>
      <c r="BB284">
        <f t="shared" si="38"/>
        <v>20.79</v>
      </c>
      <c r="BC284">
        <f t="shared" si="39"/>
        <v>70.5</v>
      </c>
      <c r="BD284" t="str">
        <f t="shared" si="40"/>
        <v>6</v>
      </c>
      <c r="BE284" t="str">
        <f t="shared" si="41"/>
        <v>F:TC40</v>
      </c>
    </row>
    <row r="285" spans="1:57" hidden="1" x14ac:dyDescent="0.3">
      <c r="A285" t="s">
        <v>6166</v>
      </c>
      <c r="B285" t="s">
        <v>6172</v>
      </c>
      <c r="C285" t="s">
        <v>290</v>
      </c>
      <c r="D285" t="s">
        <v>25</v>
      </c>
      <c r="E285" t="s">
        <v>403</v>
      </c>
      <c r="F285" t="s">
        <v>28</v>
      </c>
      <c r="G285" t="s">
        <v>29</v>
      </c>
      <c r="H285" t="s">
        <v>291</v>
      </c>
      <c r="I285" t="s">
        <v>403</v>
      </c>
      <c r="J285" t="s">
        <v>21</v>
      </c>
      <c r="K285" t="s">
        <v>6173</v>
      </c>
      <c r="L285" t="s">
        <v>6174</v>
      </c>
      <c r="M285" t="s">
        <v>65</v>
      </c>
      <c r="N285" t="s">
        <v>26</v>
      </c>
      <c r="O285" t="s">
        <v>27</v>
      </c>
      <c r="P285" t="s">
        <v>6175</v>
      </c>
      <c r="Q285" t="s">
        <v>152</v>
      </c>
      <c r="R285" t="s">
        <v>23</v>
      </c>
      <c r="S285" t="s">
        <v>24</v>
      </c>
      <c r="T285" t="s">
        <v>403</v>
      </c>
      <c r="U285" t="s">
        <v>6176</v>
      </c>
      <c r="W285" t="s">
        <v>8786</v>
      </c>
      <c r="X285" t="s">
        <v>28</v>
      </c>
      <c r="Y285" t="e">
        <f>VLOOKUP(W285,ARD_SAFE_PROCESSED_20220608[[#This Row],[Column11]],1,FALSE)</f>
        <v>#N/A</v>
      </c>
      <c r="AB285" t="str">
        <f>CONCATENATE(LEFT(ARD_SAFE_PROCESSED_20220608[[#This Row],[Column1]],6),"******",RIGHT(ARD_SAFE_PROCESSED_20220608[[#This Row],[Column1]],4),";",ARD_SAFE_PROCESSED_20220608[[#This Row],[Column11]])</f>
        <v>455513******4805;74357045302005830702018</v>
      </c>
      <c r="AD285" t="str">
        <f>CLEAN(ARD_SAFE_PROCESSED_20220608[[#This Row],[Column1]])</f>
        <v>4555133001814805</v>
      </c>
      <c r="AE285" t="str">
        <f>CLEAN(ARD_SAFE_PROCESSED_20220608[[#This Row],[Column2]])</f>
        <v>602188</v>
      </c>
      <c r="AF285" t="str">
        <f>CLEAN(ARD_SAFE_PROCESSED_20220608[[#This Row],[Column3]])</f>
        <v>4041493</v>
      </c>
      <c r="AG285" t="str">
        <f>CLEAN(ARD_SAFE_PROCESSED_20220608[[#This Row],[Column4]])</f>
        <v>EC</v>
      </c>
      <c r="AH285" t="str">
        <f>CLEAN(ARD_SAFE_PROCESSED_20220608[[#This Row],[Column5]])</f>
        <v>20251029</v>
      </c>
      <c r="AI285" t="str">
        <f>CLEAN(ARD_SAFE_PROCESSED_20220608[[#This Row],[Column6]])</f>
        <v>604</v>
      </c>
      <c r="AJ285" t="str">
        <f>CLEAN(ARD_SAFE_PROCESSED_20220608[[#This Row],[Column7]])</f>
        <v>76</v>
      </c>
      <c r="AK285" t="str">
        <f>CLEAN(ARD_SAFE_PROCESSED_20220608[[#This Row],[Column8]])</f>
        <v xml:space="preserve">ECM*CRUNCHYROLL               </v>
      </c>
      <c r="AL285" t="str">
        <f>CLEAN(ARD_SAFE_PROCESSED_20220608[[#This Row],[Column9]])</f>
        <v>20251029</v>
      </c>
      <c r="AM285" t="str">
        <f>CLEAN(ARD_SAFE_PROCESSED_20220608[[#This Row],[Column10]])</f>
        <v xml:space="preserve">'                       </v>
      </c>
      <c r="AN285" t="s">
        <v>6173</v>
      </c>
      <c r="AO285" t="str">
        <f>CLEAN(ARD_SAFE_PROCESSED_20220608[[#This Row],[Column12]])</f>
        <v>9701538</v>
      </c>
      <c r="AP285" t="str">
        <f>CLEAN(ARD_SAFE_PROCESSED_20220608[[#This Row],[Column13]])</f>
        <v xml:space="preserve">   </v>
      </c>
      <c r="AQ285" t="str">
        <f>CLEAN(ARD_SAFE_PROCESSED_20220608[[#This Row],[Column14]])</f>
        <v xml:space="preserve">PV000000  </v>
      </c>
      <c r="AR285" t="str">
        <f>CLEAN(ARD_SAFE_PROCESSED_20220608[[#This Row],[Column15]])</f>
        <v xml:space="preserve">E-COMMERCE                                        </v>
      </c>
      <c r="AS285" t="str">
        <f>CLEAN(ARD_SAFE_PROCESSED_20220608[[#This Row],[Column16]])</f>
        <v xml:space="preserve">133327723811   </v>
      </c>
      <c r="AT285" t="str">
        <f>CLEAN(ARD_SAFE_PROCESSED_20220608[[#This Row],[Column17]])</f>
        <v>15.00</v>
      </c>
      <c r="AU285" t="str">
        <f>CLEAN(ARD_SAFE_PROCESSED_20220608[[#This Row],[Column18]])</f>
        <v xml:space="preserve">' </v>
      </c>
      <c r="AV285" t="str">
        <f>CLEAN(ARD_SAFE_PROCESSED_20220608[[#This Row],[Column19]])</f>
        <v xml:space="preserve">          </v>
      </c>
      <c r="AW285" t="str">
        <f>CLEAN(ARD_SAFE_PROCESSED_20220608[[#This Row],[Column20]])</f>
        <v>20251029</v>
      </c>
      <c r="AX285" t="str">
        <f>CLEAN(ARD_SAFE_PROCESSED_20220608[[#This Row],[Column21]])</f>
        <v>105157</v>
      </c>
      <c r="AY285" t="str">
        <f>LEFT(ARD_SAFE_PROCESSED_20220608[[#This Row],[Column1]],6)</f>
        <v>455513</v>
      </c>
      <c r="AZ285" t="str">
        <f>RIGHT(ARD_SAFE_PROCESSED_20220608[[#This Row],[Column1]],4)</f>
        <v>4805</v>
      </c>
      <c r="BA285" s="2">
        <f t="shared" si="37"/>
        <v>45994</v>
      </c>
      <c r="BB285">
        <f t="shared" si="38"/>
        <v>4.4400000000000004</v>
      </c>
      <c r="BC285">
        <f t="shared" si="39"/>
        <v>81.489999999999995</v>
      </c>
      <c r="BD285" t="str">
        <f t="shared" si="40"/>
        <v>6</v>
      </c>
      <c r="BE285" t="str">
        <f t="shared" si="41"/>
        <v>F:TC40</v>
      </c>
    </row>
    <row r="286" spans="1:57" hidden="1" x14ac:dyDescent="0.3">
      <c r="A286" t="s">
        <v>4750</v>
      </c>
      <c r="B286" t="s">
        <v>4751</v>
      </c>
      <c r="C286" t="s">
        <v>290</v>
      </c>
      <c r="D286" t="s">
        <v>25</v>
      </c>
      <c r="E286" t="s">
        <v>403</v>
      </c>
      <c r="F286" t="s">
        <v>28</v>
      </c>
      <c r="G286" t="s">
        <v>29</v>
      </c>
      <c r="H286" t="s">
        <v>291</v>
      </c>
      <c r="I286" t="s">
        <v>403</v>
      </c>
      <c r="J286" t="s">
        <v>21</v>
      </c>
      <c r="K286" t="s">
        <v>4752</v>
      </c>
      <c r="L286" t="s">
        <v>4753</v>
      </c>
      <c r="M286" t="s">
        <v>65</v>
      </c>
      <c r="N286" t="s">
        <v>26</v>
      </c>
      <c r="O286" t="s">
        <v>27</v>
      </c>
      <c r="P286" t="s">
        <v>4754</v>
      </c>
      <c r="Q286" t="s">
        <v>234</v>
      </c>
      <c r="R286" t="s">
        <v>23</v>
      </c>
      <c r="S286" t="s">
        <v>24</v>
      </c>
      <c r="T286" t="s">
        <v>403</v>
      </c>
      <c r="U286" t="s">
        <v>4755</v>
      </c>
      <c r="W286" t="s">
        <v>8790</v>
      </c>
      <c r="X286" t="s">
        <v>28</v>
      </c>
      <c r="Y286" t="e">
        <f>VLOOKUP(W286,ARD_SAFE_PROCESSED_20220608[[#This Row],[Column11]],1,FALSE)</f>
        <v>#N/A</v>
      </c>
      <c r="AB286" t="str">
        <f>CONCATENATE(LEFT(ARD_SAFE_PROCESSED_20220608[[#This Row],[Column1]],6),"******",RIGHT(ARD_SAFE_PROCESSED_20220608[[#This Row],[Column1]],4),";",ARD_SAFE_PROCESSED_20220608[[#This Row],[Column11]])</f>
        <v>427819******6219;74357045302005830702117</v>
      </c>
      <c r="AD286" t="str">
        <f>CLEAN(ARD_SAFE_PROCESSED_20220608[[#This Row],[Column1]])</f>
        <v>4278193442186219</v>
      </c>
      <c r="AE286" t="str">
        <f>CLEAN(ARD_SAFE_PROCESSED_20220608[[#This Row],[Column2]])</f>
        <v>640236</v>
      </c>
      <c r="AF286" t="str">
        <f>CLEAN(ARD_SAFE_PROCESSED_20220608[[#This Row],[Column3]])</f>
        <v>4041493</v>
      </c>
      <c r="AG286" t="str">
        <f>CLEAN(ARD_SAFE_PROCESSED_20220608[[#This Row],[Column4]])</f>
        <v>EC</v>
      </c>
      <c r="AH286" t="str">
        <f>CLEAN(ARD_SAFE_PROCESSED_20220608[[#This Row],[Column5]])</f>
        <v>20251029</v>
      </c>
      <c r="AI286" t="str">
        <f>CLEAN(ARD_SAFE_PROCESSED_20220608[[#This Row],[Column6]])</f>
        <v>604</v>
      </c>
      <c r="AJ286" t="str">
        <f>CLEAN(ARD_SAFE_PROCESSED_20220608[[#This Row],[Column7]])</f>
        <v>76</v>
      </c>
      <c r="AK286" t="str">
        <f>CLEAN(ARD_SAFE_PROCESSED_20220608[[#This Row],[Column8]])</f>
        <v xml:space="preserve">ECM*CRUNCHYROLL               </v>
      </c>
      <c r="AL286" t="str">
        <f>CLEAN(ARD_SAFE_PROCESSED_20220608[[#This Row],[Column9]])</f>
        <v>20251029</v>
      </c>
      <c r="AM286" t="str">
        <f>CLEAN(ARD_SAFE_PROCESSED_20220608[[#This Row],[Column10]])</f>
        <v xml:space="preserve">'                       </v>
      </c>
      <c r="AN286" t="s">
        <v>4752</v>
      </c>
      <c r="AO286" t="str">
        <f>CLEAN(ARD_SAFE_PROCESSED_20220608[[#This Row],[Column12]])</f>
        <v>9706069</v>
      </c>
      <c r="AP286" t="str">
        <f>CLEAN(ARD_SAFE_PROCESSED_20220608[[#This Row],[Column13]])</f>
        <v xml:space="preserve">   </v>
      </c>
      <c r="AQ286" t="str">
        <f>CLEAN(ARD_SAFE_PROCESSED_20220608[[#This Row],[Column14]])</f>
        <v xml:space="preserve">PV000000  </v>
      </c>
      <c r="AR286" t="str">
        <f>CLEAN(ARD_SAFE_PROCESSED_20220608[[#This Row],[Column15]])</f>
        <v xml:space="preserve">E-COMMERCE                                        </v>
      </c>
      <c r="AS286" t="str">
        <f>CLEAN(ARD_SAFE_PROCESSED_20220608[[#This Row],[Column16]])</f>
        <v xml:space="preserve">133327743184   </v>
      </c>
      <c r="AT286" t="str">
        <f>CLEAN(ARD_SAFE_PROCESSED_20220608[[#This Row],[Column17]])</f>
        <v>190.00</v>
      </c>
      <c r="AU286" t="str">
        <f>CLEAN(ARD_SAFE_PROCESSED_20220608[[#This Row],[Column18]])</f>
        <v xml:space="preserve">' </v>
      </c>
      <c r="AV286" t="str">
        <f>CLEAN(ARD_SAFE_PROCESSED_20220608[[#This Row],[Column19]])</f>
        <v xml:space="preserve">          </v>
      </c>
      <c r="AW286" t="str">
        <f>CLEAN(ARD_SAFE_PROCESSED_20220608[[#This Row],[Column20]])</f>
        <v>20251029</v>
      </c>
      <c r="AX286" t="str">
        <f>CLEAN(ARD_SAFE_PROCESSED_20220608[[#This Row],[Column21]])</f>
        <v>110401</v>
      </c>
      <c r="AY286" t="str">
        <f>LEFT(ARD_SAFE_PROCESSED_20220608[[#This Row],[Column1]],6)</f>
        <v>427819</v>
      </c>
      <c r="AZ286" t="str">
        <f>RIGHT(ARD_SAFE_PROCESSED_20220608[[#This Row],[Column1]],4)</f>
        <v>6219</v>
      </c>
      <c r="BA286" s="2">
        <f t="shared" si="37"/>
        <v>45993</v>
      </c>
      <c r="BB286">
        <f t="shared" si="38"/>
        <v>56.03</v>
      </c>
      <c r="BC286">
        <f t="shared" si="39"/>
        <v>190</v>
      </c>
      <c r="BD286" t="str">
        <f t="shared" si="40"/>
        <v>6</v>
      </c>
      <c r="BE286" t="str">
        <f t="shared" si="41"/>
        <v>F:TC40</v>
      </c>
    </row>
    <row r="287" spans="1:57" hidden="1" x14ac:dyDescent="0.3">
      <c r="A287" t="s">
        <v>4744</v>
      </c>
      <c r="B287" t="s">
        <v>4745</v>
      </c>
      <c r="C287" t="s">
        <v>290</v>
      </c>
      <c r="D287" t="s">
        <v>25</v>
      </c>
      <c r="E287" t="s">
        <v>403</v>
      </c>
      <c r="F287" t="s">
        <v>28</v>
      </c>
      <c r="G287" t="s">
        <v>29</v>
      </c>
      <c r="H287" t="s">
        <v>291</v>
      </c>
      <c r="I287" t="s">
        <v>403</v>
      </c>
      <c r="J287" t="s">
        <v>21</v>
      </c>
      <c r="K287" t="s">
        <v>4746</v>
      </c>
      <c r="L287" t="s">
        <v>4747</v>
      </c>
      <c r="M287" t="s">
        <v>65</v>
      </c>
      <c r="N287" t="s">
        <v>26</v>
      </c>
      <c r="O287" t="s">
        <v>27</v>
      </c>
      <c r="P287" t="s">
        <v>4748</v>
      </c>
      <c r="Q287" t="s">
        <v>234</v>
      </c>
      <c r="R287" t="s">
        <v>23</v>
      </c>
      <c r="S287" t="s">
        <v>24</v>
      </c>
      <c r="T287" t="s">
        <v>403</v>
      </c>
      <c r="U287" t="s">
        <v>4749</v>
      </c>
      <c r="W287" t="s">
        <v>8794</v>
      </c>
      <c r="X287" t="s">
        <v>28</v>
      </c>
      <c r="Y287" t="e">
        <f>VLOOKUP(W287,ARD_SAFE_PROCESSED_20220608[[#This Row],[Column11]],1,FALSE)</f>
        <v>#N/A</v>
      </c>
      <c r="AB287" t="str">
        <f>CONCATENATE(LEFT(ARD_SAFE_PROCESSED_20220608[[#This Row],[Column1]],6),"******",RIGHT(ARD_SAFE_PROCESSED_20220608[[#This Row],[Column1]],4),";",ARD_SAFE_PROCESSED_20220608[[#This Row],[Column11]])</f>
        <v>427819******0246;74357045302005830702174</v>
      </c>
      <c r="AD287" t="str">
        <f>CLEAN(ARD_SAFE_PROCESSED_20220608[[#This Row],[Column1]])</f>
        <v>4278193442180246</v>
      </c>
      <c r="AE287" t="str">
        <f>CLEAN(ARD_SAFE_PROCESSED_20220608[[#This Row],[Column2]])</f>
        <v>600514</v>
      </c>
      <c r="AF287" t="str">
        <f>CLEAN(ARD_SAFE_PROCESSED_20220608[[#This Row],[Column3]])</f>
        <v>4041493</v>
      </c>
      <c r="AG287" t="str">
        <f>CLEAN(ARD_SAFE_PROCESSED_20220608[[#This Row],[Column4]])</f>
        <v>EC</v>
      </c>
      <c r="AH287" t="str">
        <f>CLEAN(ARD_SAFE_PROCESSED_20220608[[#This Row],[Column5]])</f>
        <v>20251029</v>
      </c>
      <c r="AI287" t="str">
        <f>CLEAN(ARD_SAFE_PROCESSED_20220608[[#This Row],[Column6]])</f>
        <v>604</v>
      </c>
      <c r="AJ287" t="str">
        <f>CLEAN(ARD_SAFE_PROCESSED_20220608[[#This Row],[Column7]])</f>
        <v>76</v>
      </c>
      <c r="AK287" t="str">
        <f>CLEAN(ARD_SAFE_PROCESSED_20220608[[#This Row],[Column8]])</f>
        <v xml:space="preserve">ECM*CRUNCHYROLL               </v>
      </c>
      <c r="AL287" t="str">
        <f>CLEAN(ARD_SAFE_PROCESSED_20220608[[#This Row],[Column9]])</f>
        <v>20251029</v>
      </c>
      <c r="AM287" t="str">
        <f>CLEAN(ARD_SAFE_PROCESSED_20220608[[#This Row],[Column10]])</f>
        <v xml:space="preserve">'                       </v>
      </c>
      <c r="AN287" t="s">
        <v>4746</v>
      </c>
      <c r="AO287" t="str">
        <f>CLEAN(ARD_SAFE_PROCESSED_20220608[[#This Row],[Column12]])</f>
        <v>9708244</v>
      </c>
      <c r="AP287" t="str">
        <f>CLEAN(ARD_SAFE_PROCESSED_20220608[[#This Row],[Column13]])</f>
        <v xml:space="preserve">   </v>
      </c>
      <c r="AQ287" t="str">
        <f>CLEAN(ARD_SAFE_PROCESSED_20220608[[#This Row],[Column14]])</f>
        <v xml:space="preserve">PV000000  </v>
      </c>
      <c r="AR287" t="str">
        <f>CLEAN(ARD_SAFE_PROCESSED_20220608[[#This Row],[Column15]])</f>
        <v xml:space="preserve">E-COMMERCE                                        </v>
      </c>
      <c r="AS287" t="str">
        <f>CLEAN(ARD_SAFE_PROCESSED_20220608[[#This Row],[Column16]])</f>
        <v xml:space="preserve">133327753060   </v>
      </c>
      <c r="AT287" t="str">
        <f>CLEAN(ARD_SAFE_PROCESSED_20220608[[#This Row],[Column17]])</f>
        <v>190.00</v>
      </c>
      <c r="AU287" t="str">
        <f>CLEAN(ARD_SAFE_PROCESSED_20220608[[#This Row],[Column18]])</f>
        <v xml:space="preserve">' </v>
      </c>
      <c r="AV287" t="str">
        <f>CLEAN(ARD_SAFE_PROCESSED_20220608[[#This Row],[Column19]])</f>
        <v xml:space="preserve">          </v>
      </c>
      <c r="AW287" t="str">
        <f>CLEAN(ARD_SAFE_PROCESSED_20220608[[#This Row],[Column20]])</f>
        <v>20251029</v>
      </c>
      <c r="AX287" t="str">
        <f>CLEAN(ARD_SAFE_PROCESSED_20220608[[#This Row],[Column21]])</f>
        <v>111004</v>
      </c>
      <c r="AY287" t="str">
        <f>LEFT(ARD_SAFE_PROCESSED_20220608[[#This Row],[Column1]],6)</f>
        <v>427819</v>
      </c>
      <c r="AZ287" t="str">
        <f>RIGHT(ARD_SAFE_PROCESSED_20220608[[#This Row],[Column1]],4)</f>
        <v>0246</v>
      </c>
      <c r="BA287" s="2">
        <f t="shared" si="37"/>
        <v>45994</v>
      </c>
      <c r="BB287">
        <f t="shared" si="38"/>
        <v>56.03</v>
      </c>
      <c r="BC287">
        <f t="shared" si="39"/>
        <v>190</v>
      </c>
      <c r="BD287" t="str">
        <f t="shared" si="40"/>
        <v>6</v>
      </c>
      <c r="BE287" t="str">
        <f t="shared" si="41"/>
        <v>F:TC40</v>
      </c>
    </row>
    <row r="288" spans="1:57" hidden="1" x14ac:dyDescent="0.3">
      <c r="A288" t="s">
        <v>4107</v>
      </c>
      <c r="B288" t="s">
        <v>4134</v>
      </c>
      <c r="C288" t="s">
        <v>4135</v>
      </c>
      <c r="D288" t="s">
        <v>64</v>
      </c>
      <c r="E288" t="s">
        <v>403</v>
      </c>
      <c r="F288" t="s">
        <v>28</v>
      </c>
      <c r="G288" t="s">
        <v>74</v>
      </c>
      <c r="H288" t="s">
        <v>4136</v>
      </c>
      <c r="I288" t="s">
        <v>403</v>
      </c>
      <c r="J288" t="s">
        <v>21</v>
      </c>
      <c r="K288" t="s">
        <v>4137</v>
      </c>
      <c r="L288" t="s">
        <v>4138</v>
      </c>
      <c r="M288" t="s">
        <v>65</v>
      </c>
      <c r="N288" t="s">
        <v>67</v>
      </c>
      <c r="O288" t="s">
        <v>66</v>
      </c>
      <c r="P288" t="s">
        <v>22</v>
      </c>
      <c r="Q288" t="s">
        <v>4139</v>
      </c>
      <c r="R288" t="s">
        <v>23</v>
      </c>
      <c r="S288" t="s">
        <v>24</v>
      </c>
      <c r="T288" t="s">
        <v>403</v>
      </c>
      <c r="U288" t="s">
        <v>4140</v>
      </c>
      <c r="W288" t="s">
        <v>8802</v>
      </c>
      <c r="X288" t="s">
        <v>28</v>
      </c>
      <c r="Y288" t="e">
        <f>VLOOKUP(W288,ARD_SAFE_PROCESSED_20220608[[#This Row],[Column11]],1,FALSE)</f>
        <v>#N/A</v>
      </c>
      <c r="AB288" t="str">
        <f>CONCATENATE(LEFT(ARD_SAFE_PROCESSED_20220608[[#This Row],[Column1]],6),"******",RIGHT(ARD_SAFE_PROCESSED_20220608[[#This Row],[Column1]],4),";",ARD_SAFE_PROCESSED_20220608[[#This Row],[Column11]])</f>
        <v>421355******5925;74357045302006849200812</v>
      </c>
      <c r="AD288" t="str">
        <f>CLEAN(ARD_SAFE_PROCESSED_20220608[[#This Row],[Column1]])</f>
        <v>4213550197865925</v>
      </c>
      <c r="AE288" t="str">
        <f>CLEAN(ARD_SAFE_PROCESSED_20220608[[#This Row],[Column2]])</f>
        <v>943868</v>
      </c>
      <c r="AF288" t="str">
        <f>CLEAN(ARD_SAFE_PROCESSED_20220608[[#This Row],[Column3]])</f>
        <v>5764011</v>
      </c>
      <c r="AG288" t="str">
        <f>CLEAN(ARD_SAFE_PROCESSED_20220608[[#This Row],[Column4]])</f>
        <v>PL</v>
      </c>
      <c r="AH288" t="str">
        <f>CLEAN(ARD_SAFE_PROCESSED_20220608[[#This Row],[Column5]])</f>
        <v>20251029</v>
      </c>
      <c r="AI288" t="str">
        <f>CLEAN(ARD_SAFE_PROCESSED_20220608[[#This Row],[Column6]])</f>
        <v>604</v>
      </c>
      <c r="AJ288" t="str">
        <f>CLEAN(ARD_SAFE_PROCESSED_20220608[[#This Row],[Column7]])</f>
        <v>77</v>
      </c>
      <c r="AK288" t="str">
        <f>CLEAN(ARD_SAFE_PROCESSED_20220608[[#This Row],[Column8]])</f>
        <v xml:space="preserve">IZI*GRIFO BJL                 </v>
      </c>
      <c r="AL288" t="str">
        <f>CLEAN(ARD_SAFE_PROCESSED_20220608[[#This Row],[Column9]])</f>
        <v>20251029</v>
      </c>
      <c r="AM288" t="str">
        <f>CLEAN(ARD_SAFE_PROCESSED_20220608[[#This Row],[Column10]])</f>
        <v xml:space="preserve">'                       </v>
      </c>
      <c r="AN288" t="s">
        <v>4137</v>
      </c>
      <c r="AO288" t="str">
        <f>CLEAN(ARD_SAFE_PROCESSED_20220608[[#This Row],[Column12]])</f>
        <v>2655</v>
      </c>
      <c r="AP288" t="str">
        <f>CLEAN(ARD_SAFE_PROCESSED_20220608[[#This Row],[Column13]])</f>
        <v xml:space="preserve">   </v>
      </c>
      <c r="AQ288" t="str">
        <f>CLEAN(ARD_SAFE_PROCESSED_20220608[[#This Row],[Column14]])</f>
        <v xml:space="preserve">PS0001    </v>
      </c>
      <c r="AR288" t="str">
        <f>CLEAN(ARD_SAFE_PROCESSED_20220608[[#This Row],[Column15]])</f>
        <v xml:space="preserve">POS CONTACTLESS CHIP                              </v>
      </c>
      <c r="AS288" t="str">
        <f>CLEAN(ARD_SAFE_PROCESSED_20220608[[#This Row],[Column16]])</f>
        <v xml:space="preserve">               </v>
      </c>
      <c r="AT288" t="str">
        <f>CLEAN(ARD_SAFE_PROCESSED_20220608[[#This Row],[Column17]])</f>
        <v>11.93</v>
      </c>
      <c r="AU288" t="str">
        <f>CLEAN(ARD_SAFE_PROCESSED_20220608[[#This Row],[Column18]])</f>
        <v xml:space="preserve">' </v>
      </c>
      <c r="AV288" t="str">
        <f>CLEAN(ARD_SAFE_PROCESSED_20220608[[#This Row],[Column19]])</f>
        <v xml:space="preserve">          </v>
      </c>
      <c r="AW288" t="str">
        <f>CLEAN(ARD_SAFE_PROCESSED_20220608[[#This Row],[Column20]])</f>
        <v>20251029</v>
      </c>
      <c r="AX288" t="str">
        <f>CLEAN(ARD_SAFE_PROCESSED_20220608[[#This Row],[Column21]])</f>
        <v>174317</v>
      </c>
      <c r="AY288" t="str">
        <f>LEFT(ARD_SAFE_PROCESSED_20220608[[#This Row],[Column1]],6)</f>
        <v>421355</v>
      </c>
      <c r="AZ288" t="str">
        <f>RIGHT(ARD_SAFE_PROCESSED_20220608[[#This Row],[Column1]],4)</f>
        <v>5925</v>
      </c>
      <c r="BA288" s="2">
        <f t="shared" si="37"/>
        <v>45993</v>
      </c>
      <c r="BB288">
        <f t="shared" si="38"/>
        <v>3.52</v>
      </c>
      <c r="BC288">
        <f t="shared" si="39"/>
        <v>11.93</v>
      </c>
      <c r="BD288" t="str">
        <f t="shared" si="40"/>
        <v>0</v>
      </c>
      <c r="BE288" t="str">
        <f t="shared" si="41"/>
        <v>F:TC40</v>
      </c>
    </row>
    <row r="289" spans="1:57" hidden="1" x14ac:dyDescent="0.3">
      <c r="A289" t="s">
        <v>4107</v>
      </c>
      <c r="B289" t="s">
        <v>4129</v>
      </c>
      <c r="C289" t="s">
        <v>453</v>
      </c>
      <c r="D289" t="s">
        <v>64</v>
      </c>
      <c r="E289" t="s">
        <v>403</v>
      </c>
      <c r="F289" t="s">
        <v>28</v>
      </c>
      <c r="G289" t="s">
        <v>29</v>
      </c>
      <c r="H289" t="s">
        <v>454</v>
      </c>
      <c r="I289" t="s">
        <v>403</v>
      </c>
      <c r="J289" t="s">
        <v>21</v>
      </c>
      <c r="K289" t="s">
        <v>4130</v>
      </c>
      <c r="L289" t="s">
        <v>4131</v>
      </c>
      <c r="M289" t="s">
        <v>65</v>
      </c>
      <c r="N289" t="s">
        <v>77</v>
      </c>
      <c r="O289" t="s">
        <v>66</v>
      </c>
      <c r="P289" t="s">
        <v>22</v>
      </c>
      <c r="Q289" t="s">
        <v>4132</v>
      </c>
      <c r="R289" t="s">
        <v>23</v>
      </c>
      <c r="S289" t="s">
        <v>24</v>
      </c>
      <c r="T289" t="s">
        <v>403</v>
      </c>
      <c r="U289" t="s">
        <v>4133</v>
      </c>
      <c r="W289" t="s">
        <v>8806</v>
      </c>
      <c r="X289" t="s">
        <v>28</v>
      </c>
      <c r="Y289" t="e">
        <f>VLOOKUP(W289,ARD_SAFE_PROCESSED_20220608[[#This Row],[Column11]],1,FALSE)</f>
        <v>#N/A</v>
      </c>
      <c r="AB289" t="str">
        <f>CONCATENATE(LEFT(ARD_SAFE_PROCESSED_20220608[[#This Row],[Column1]],6),"******",RIGHT(ARD_SAFE_PROCESSED_20220608[[#This Row],[Column1]],4),";",ARD_SAFE_PROCESSED_20220608[[#This Row],[Column11]])</f>
        <v>421355******5925;74357045302007741300171</v>
      </c>
      <c r="AD289" t="str">
        <f>CLEAN(ARD_SAFE_PROCESSED_20220608[[#This Row],[Column1]])</f>
        <v>4213550197865925</v>
      </c>
      <c r="AE289" t="str">
        <f>CLEAN(ARD_SAFE_PROCESSED_20220608[[#This Row],[Column2]])</f>
        <v>485636</v>
      </c>
      <c r="AF289" t="str">
        <f>CLEAN(ARD_SAFE_PROCESSED_20220608[[#This Row],[Column3]])</f>
        <v>1037483</v>
      </c>
      <c r="AG289" t="str">
        <f>CLEAN(ARD_SAFE_PROCESSED_20220608[[#This Row],[Column4]])</f>
        <v>PL</v>
      </c>
      <c r="AH289" t="str">
        <f>CLEAN(ARD_SAFE_PROCESSED_20220608[[#This Row],[Column5]])</f>
        <v>20251029</v>
      </c>
      <c r="AI289" t="str">
        <f>CLEAN(ARD_SAFE_PROCESSED_20220608[[#This Row],[Column6]])</f>
        <v>604</v>
      </c>
      <c r="AJ289" t="str">
        <f>CLEAN(ARD_SAFE_PROCESSED_20220608[[#This Row],[Column7]])</f>
        <v>76</v>
      </c>
      <c r="AK289" t="str">
        <f>CLEAN(ARD_SAFE_PROCESSED_20220608[[#This Row],[Column8]])</f>
        <v xml:space="preserve">886 MASS UGARTEB28 VE MS      </v>
      </c>
      <c r="AL289" t="str">
        <f>CLEAN(ARD_SAFE_PROCESSED_20220608[[#This Row],[Column9]])</f>
        <v>20251029</v>
      </c>
      <c r="AM289" t="str">
        <f>CLEAN(ARD_SAFE_PROCESSED_20220608[[#This Row],[Column10]])</f>
        <v xml:space="preserve">'                       </v>
      </c>
      <c r="AN289" t="s">
        <v>4130</v>
      </c>
      <c r="AO289" t="str">
        <f>CLEAN(ARD_SAFE_PROCESSED_20220608[[#This Row],[Column12]])</f>
        <v>4632</v>
      </c>
      <c r="AP289" t="str">
        <f>CLEAN(ARD_SAFE_PROCESSED_20220608[[#This Row],[Column13]])</f>
        <v xml:space="preserve">   </v>
      </c>
      <c r="AQ289" t="str">
        <f>CLEAN(ARD_SAFE_PROCESSED_20220608[[#This Row],[Column14]])</f>
        <v xml:space="preserve">PS0002    </v>
      </c>
      <c r="AR289" t="str">
        <f>CLEAN(ARD_SAFE_PROCESSED_20220608[[#This Row],[Column15]])</f>
        <v xml:space="preserve">POS CONTACTLESS CHIP                              </v>
      </c>
      <c r="AS289" t="str">
        <f>CLEAN(ARD_SAFE_PROCESSED_20220608[[#This Row],[Column16]])</f>
        <v xml:space="preserve">               </v>
      </c>
      <c r="AT289" t="str">
        <f>CLEAN(ARD_SAFE_PROCESSED_20220608[[#This Row],[Column17]])</f>
        <v>35.70</v>
      </c>
      <c r="AU289" t="str">
        <f>CLEAN(ARD_SAFE_PROCESSED_20220608[[#This Row],[Column18]])</f>
        <v xml:space="preserve">' </v>
      </c>
      <c r="AV289" t="str">
        <f>CLEAN(ARD_SAFE_PROCESSED_20220608[[#This Row],[Column19]])</f>
        <v xml:space="preserve">          </v>
      </c>
      <c r="AW289" t="str">
        <f>CLEAN(ARD_SAFE_PROCESSED_20220608[[#This Row],[Column20]])</f>
        <v>20251029</v>
      </c>
      <c r="AX289" t="str">
        <f>CLEAN(ARD_SAFE_PROCESSED_20220608[[#This Row],[Column21]])</f>
        <v>131615</v>
      </c>
      <c r="AY289" t="str">
        <f>LEFT(ARD_SAFE_PROCESSED_20220608[[#This Row],[Column1]],6)</f>
        <v>421355</v>
      </c>
      <c r="AZ289" t="str">
        <f>RIGHT(ARD_SAFE_PROCESSED_20220608[[#This Row],[Column1]],4)</f>
        <v>5925</v>
      </c>
      <c r="BA289" s="2">
        <f t="shared" si="37"/>
        <v>45993</v>
      </c>
      <c r="BB289">
        <f t="shared" si="38"/>
        <v>10.53</v>
      </c>
      <c r="BC289">
        <f t="shared" si="39"/>
        <v>35.700000000000003</v>
      </c>
      <c r="BD289" t="str">
        <f t="shared" si="40"/>
        <v>0</v>
      </c>
      <c r="BE289" t="str">
        <f t="shared" si="41"/>
        <v>F:TC40</v>
      </c>
    </row>
    <row r="290" spans="1:57" hidden="1" x14ac:dyDescent="0.3">
      <c r="A290" t="s">
        <v>3277</v>
      </c>
      <c r="B290" t="s">
        <v>3284</v>
      </c>
      <c r="C290" t="s">
        <v>3285</v>
      </c>
      <c r="D290" t="s">
        <v>64</v>
      </c>
      <c r="E290" t="s">
        <v>403</v>
      </c>
      <c r="F290" t="s">
        <v>28</v>
      </c>
      <c r="G290" t="s">
        <v>29</v>
      </c>
      <c r="H290" t="s">
        <v>3286</v>
      </c>
      <c r="I290" t="s">
        <v>403</v>
      </c>
      <c r="J290" t="s">
        <v>21</v>
      </c>
      <c r="K290" t="s">
        <v>3287</v>
      </c>
      <c r="L290" t="s">
        <v>3288</v>
      </c>
      <c r="M290" t="s">
        <v>65</v>
      </c>
      <c r="N290" t="s">
        <v>77</v>
      </c>
      <c r="O290" t="s">
        <v>66</v>
      </c>
      <c r="P290" t="s">
        <v>22</v>
      </c>
      <c r="Q290" t="s">
        <v>347</v>
      </c>
      <c r="R290" t="s">
        <v>23</v>
      </c>
      <c r="S290" t="s">
        <v>24</v>
      </c>
      <c r="T290" t="s">
        <v>403</v>
      </c>
      <c r="U290" t="s">
        <v>3289</v>
      </c>
      <c r="W290" t="s">
        <v>8810</v>
      </c>
      <c r="X290" t="s">
        <v>28</v>
      </c>
      <c r="Y290" t="e">
        <f>VLOOKUP(W290,ARD_SAFE_PROCESSED_20220608[[#This Row],[Column11]],1,FALSE)</f>
        <v>#N/A</v>
      </c>
      <c r="AB290" t="str">
        <f>CONCATENATE(LEFT(ARD_SAFE_PROCESSED_20220608[[#This Row],[Column1]],6),"******",RIGHT(ARD_SAFE_PROCESSED_20220608[[#This Row],[Column1]],4),";",ARD_SAFE_PROCESSED_20220608[[#This Row],[Column11]])</f>
        <v>421355******7474;74357045302008915700147</v>
      </c>
      <c r="AD290" t="str">
        <f>CLEAN(ARD_SAFE_PROCESSED_20220608[[#This Row],[Column1]])</f>
        <v>4213550170627474</v>
      </c>
      <c r="AE290" t="str">
        <f>CLEAN(ARD_SAFE_PROCESSED_20220608[[#This Row],[Column2]])</f>
        <v>239345</v>
      </c>
      <c r="AF290" t="str">
        <f>CLEAN(ARD_SAFE_PROCESSED_20220608[[#This Row],[Column3]])</f>
        <v>1049463</v>
      </c>
      <c r="AG290" t="str">
        <f>CLEAN(ARD_SAFE_PROCESSED_20220608[[#This Row],[Column4]])</f>
        <v>PL</v>
      </c>
      <c r="AH290" t="str">
        <f>CLEAN(ARD_SAFE_PROCESSED_20220608[[#This Row],[Column5]])</f>
        <v>20251029</v>
      </c>
      <c r="AI290" t="str">
        <f>CLEAN(ARD_SAFE_PROCESSED_20220608[[#This Row],[Column6]])</f>
        <v>604</v>
      </c>
      <c r="AJ290" t="str">
        <f>CLEAN(ARD_SAFE_PROCESSED_20220608[[#This Row],[Column7]])</f>
        <v>76</v>
      </c>
      <c r="AK290" t="str">
        <f>CLEAN(ARD_SAFE_PROCESSED_20220608[[#This Row],[Column8]])</f>
        <v xml:space="preserve">2197 MASS AYABACA3 IC MS      </v>
      </c>
      <c r="AL290" t="str">
        <f>CLEAN(ARD_SAFE_PROCESSED_20220608[[#This Row],[Column9]])</f>
        <v>20251029</v>
      </c>
      <c r="AM290" t="str">
        <f>CLEAN(ARD_SAFE_PROCESSED_20220608[[#This Row],[Column10]])</f>
        <v xml:space="preserve">'                       </v>
      </c>
      <c r="AN290" t="s">
        <v>3287</v>
      </c>
      <c r="AO290" t="str">
        <f>CLEAN(ARD_SAFE_PROCESSED_20220608[[#This Row],[Column12]])</f>
        <v>5139</v>
      </c>
      <c r="AP290" t="str">
        <f>CLEAN(ARD_SAFE_PROCESSED_20220608[[#This Row],[Column13]])</f>
        <v xml:space="preserve">   </v>
      </c>
      <c r="AQ290" t="str">
        <f>CLEAN(ARD_SAFE_PROCESSED_20220608[[#This Row],[Column14]])</f>
        <v xml:space="preserve">PS0002    </v>
      </c>
      <c r="AR290" t="str">
        <f>CLEAN(ARD_SAFE_PROCESSED_20220608[[#This Row],[Column15]])</f>
        <v xml:space="preserve">POS CONTACTLESS CHIP                              </v>
      </c>
      <c r="AS290" t="str">
        <f>CLEAN(ARD_SAFE_PROCESSED_20220608[[#This Row],[Column16]])</f>
        <v xml:space="preserve">               </v>
      </c>
      <c r="AT290" t="str">
        <f>CLEAN(ARD_SAFE_PROCESSED_20220608[[#This Row],[Column17]])</f>
        <v>8.60</v>
      </c>
      <c r="AU290" t="str">
        <f>CLEAN(ARD_SAFE_PROCESSED_20220608[[#This Row],[Column18]])</f>
        <v xml:space="preserve">' </v>
      </c>
      <c r="AV290" t="str">
        <f>CLEAN(ARD_SAFE_PROCESSED_20220608[[#This Row],[Column19]])</f>
        <v xml:space="preserve">          </v>
      </c>
      <c r="AW290" t="str">
        <f>CLEAN(ARD_SAFE_PROCESSED_20220608[[#This Row],[Column20]])</f>
        <v>20251029</v>
      </c>
      <c r="AX290" t="str">
        <f>CLEAN(ARD_SAFE_PROCESSED_20220608[[#This Row],[Column21]])</f>
        <v>103114</v>
      </c>
      <c r="AY290" t="str">
        <f>LEFT(ARD_SAFE_PROCESSED_20220608[[#This Row],[Column1]],6)</f>
        <v>421355</v>
      </c>
      <c r="AZ290" t="str">
        <f>RIGHT(ARD_SAFE_PROCESSED_20220608[[#This Row],[Column1]],4)</f>
        <v>7474</v>
      </c>
      <c r="BA290" s="2">
        <f t="shared" si="37"/>
        <v>45993</v>
      </c>
      <c r="BB290">
        <f t="shared" si="38"/>
        <v>2.54</v>
      </c>
      <c r="BC290">
        <f t="shared" si="39"/>
        <v>8.6</v>
      </c>
      <c r="BD290" t="str">
        <f t="shared" si="40"/>
        <v>1</v>
      </c>
      <c r="BE290" t="str">
        <f t="shared" si="41"/>
        <v>F:TC40</v>
      </c>
    </row>
    <row r="291" spans="1:57" hidden="1" x14ac:dyDescent="0.3">
      <c r="A291" t="s">
        <v>7435</v>
      </c>
      <c r="B291" t="s">
        <v>7450</v>
      </c>
      <c r="C291" t="s">
        <v>7451</v>
      </c>
      <c r="D291" t="s">
        <v>64</v>
      </c>
      <c r="E291" t="s">
        <v>403</v>
      </c>
      <c r="F291" t="s">
        <v>28</v>
      </c>
      <c r="G291" t="s">
        <v>29</v>
      </c>
      <c r="H291" t="s">
        <v>7452</v>
      </c>
      <c r="I291" t="s">
        <v>403</v>
      </c>
      <c r="J291" t="s">
        <v>21</v>
      </c>
      <c r="K291" t="s">
        <v>7453</v>
      </c>
      <c r="L291" t="s">
        <v>7454</v>
      </c>
      <c r="M291" t="s">
        <v>65</v>
      </c>
      <c r="N291" t="s">
        <v>77</v>
      </c>
      <c r="O291" t="s">
        <v>66</v>
      </c>
      <c r="P291" t="s">
        <v>22</v>
      </c>
      <c r="Q291" t="s">
        <v>7455</v>
      </c>
      <c r="R291" t="s">
        <v>23</v>
      </c>
      <c r="S291" t="s">
        <v>24</v>
      </c>
      <c r="T291" t="s">
        <v>403</v>
      </c>
      <c r="U291" t="s">
        <v>7456</v>
      </c>
      <c r="W291" t="s">
        <v>2882</v>
      </c>
      <c r="X291" t="s">
        <v>28</v>
      </c>
      <c r="Y291" t="e">
        <f>VLOOKUP(W291,ARD_SAFE_PROCESSED_20220608[[#This Row],[Column11]],1,FALSE)</f>
        <v>#N/A</v>
      </c>
      <c r="AB291" t="str">
        <f>CONCATENATE(LEFT(ARD_SAFE_PROCESSED_20220608[[#This Row],[Column1]],6),"******",RIGHT(ARD_SAFE_PROCESSED_20220608[[#This Row],[Column1]],4),";",ARD_SAFE_PROCESSED_20220608[[#This Row],[Column11]])</f>
        <v>455788******7183;74357045302009528500155</v>
      </c>
      <c r="AD291" t="str">
        <f>CLEAN(ARD_SAFE_PROCESSED_20220608[[#This Row],[Column1]])</f>
        <v>4557881489307183</v>
      </c>
      <c r="AE291" t="str">
        <f>CLEAN(ARD_SAFE_PROCESSED_20220608[[#This Row],[Column2]])</f>
        <v>180002</v>
      </c>
      <c r="AF291" t="str">
        <f>CLEAN(ARD_SAFE_PROCESSED_20220608[[#This Row],[Column3]])</f>
        <v>1053276</v>
      </c>
      <c r="AG291" t="str">
        <f>CLEAN(ARD_SAFE_PROCESSED_20220608[[#This Row],[Column4]])</f>
        <v>PL</v>
      </c>
      <c r="AH291" t="str">
        <f>CLEAN(ARD_SAFE_PROCESSED_20220608[[#This Row],[Column5]])</f>
        <v>20251029</v>
      </c>
      <c r="AI291" t="str">
        <f>CLEAN(ARD_SAFE_PROCESSED_20220608[[#This Row],[Column6]])</f>
        <v>604</v>
      </c>
      <c r="AJ291" t="str">
        <f>CLEAN(ARD_SAFE_PROCESSED_20220608[[#This Row],[Column7]])</f>
        <v>76</v>
      </c>
      <c r="AK291" t="str">
        <f>CLEAN(ARD_SAFE_PROCESSED_20220608[[#This Row],[Column8]])</f>
        <v xml:space="preserve">2442 MASS IMPERIAL3 SA MS     </v>
      </c>
      <c r="AL291" t="str">
        <f>CLEAN(ARD_SAFE_PROCESSED_20220608[[#This Row],[Column9]])</f>
        <v>20251029</v>
      </c>
      <c r="AM291" t="str">
        <f>CLEAN(ARD_SAFE_PROCESSED_20220608[[#This Row],[Column10]])</f>
        <v xml:space="preserve">'                       </v>
      </c>
      <c r="AN291" t="s">
        <v>7453</v>
      </c>
      <c r="AO291" t="str">
        <f>CLEAN(ARD_SAFE_PROCESSED_20220608[[#This Row],[Column12]])</f>
        <v>2845</v>
      </c>
      <c r="AP291" t="str">
        <f>CLEAN(ARD_SAFE_PROCESSED_20220608[[#This Row],[Column13]])</f>
        <v xml:space="preserve">   </v>
      </c>
      <c r="AQ291" t="str">
        <f>CLEAN(ARD_SAFE_PROCESSED_20220608[[#This Row],[Column14]])</f>
        <v xml:space="preserve">PS0002    </v>
      </c>
      <c r="AR291" t="str">
        <f>CLEAN(ARD_SAFE_PROCESSED_20220608[[#This Row],[Column15]])</f>
        <v xml:space="preserve">POS CONTACTLESS CHIP                              </v>
      </c>
      <c r="AS291" t="str">
        <f>CLEAN(ARD_SAFE_PROCESSED_20220608[[#This Row],[Column16]])</f>
        <v xml:space="preserve">               </v>
      </c>
      <c r="AT291" t="str">
        <f>CLEAN(ARD_SAFE_PROCESSED_20220608[[#This Row],[Column17]])</f>
        <v>6.20</v>
      </c>
      <c r="AU291" t="str">
        <f>CLEAN(ARD_SAFE_PROCESSED_20220608[[#This Row],[Column18]])</f>
        <v xml:space="preserve">' </v>
      </c>
      <c r="AV291" t="str">
        <f>CLEAN(ARD_SAFE_PROCESSED_20220608[[#This Row],[Column19]])</f>
        <v xml:space="preserve">          </v>
      </c>
      <c r="AW291" t="str">
        <f>CLEAN(ARD_SAFE_PROCESSED_20220608[[#This Row],[Column20]])</f>
        <v>20251029</v>
      </c>
      <c r="AX291" t="str">
        <f>CLEAN(ARD_SAFE_PROCESSED_20220608[[#This Row],[Column21]])</f>
        <v>191211</v>
      </c>
      <c r="AY291" t="str">
        <f>LEFT(ARD_SAFE_PROCESSED_20220608[[#This Row],[Column1]],6)</f>
        <v>455788</v>
      </c>
      <c r="AZ291" t="str">
        <f>RIGHT(ARD_SAFE_PROCESSED_20220608[[#This Row],[Column1]],4)</f>
        <v>7183</v>
      </c>
      <c r="BA291" s="2">
        <f t="shared" si="37"/>
        <v>45994</v>
      </c>
      <c r="BB291">
        <f t="shared" si="38"/>
        <v>1.83</v>
      </c>
      <c r="BC291">
        <f t="shared" si="39"/>
        <v>6.2</v>
      </c>
      <c r="BD291" t="str">
        <f t="shared" si="40"/>
        <v>0</v>
      </c>
      <c r="BE291" t="str">
        <f t="shared" si="41"/>
        <v>F:TC40</v>
      </c>
    </row>
    <row r="292" spans="1:57" hidden="1" x14ac:dyDescent="0.3">
      <c r="A292" t="s">
        <v>3675</v>
      </c>
      <c r="B292" t="s">
        <v>3746</v>
      </c>
      <c r="C292" t="s">
        <v>3677</v>
      </c>
      <c r="D292" t="s">
        <v>64</v>
      </c>
      <c r="E292" t="s">
        <v>422</v>
      </c>
      <c r="F292" t="s">
        <v>28</v>
      </c>
      <c r="G292" t="s">
        <v>29</v>
      </c>
      <c r="H292" t="s">
        <v>3678</v>
      </c>
      <c r="I292" t="s">
        <v>422</v>
      </c>
      <c r="J292" t="s">
        <v>21</v>
      </c>
      <c r="K292" t="s">
        <v>3747</v>
      </c>
      <c r="L292" t="s">
        <v>3748</v>
      </c>
      <c r="M292" t="s">
        <v>65</v>
      </c>
      <c r="N292" t="s">
        <v>3681</v>
      </c>
      <c r="O292" t="s">
        <v>66</v>
      </c>
      <c r="P292" t="s">
        <v>22</v>
      </c>
      <c r="Q292" t="s">
        <v>130</v>
      </c>
      <c r="R292" t="s">
        <v>23</v>
      </c>
      <c r="S292" t="s">
        <v>24</v>
      </c>
      <c r="T292" t="s">
        <v>422</v>
      </c>
      <c r="U292" t="s">
        <v>3749</v>
      </c>
      <c r="W292" t="s">
        <v>4616</v>
      </c>
      <c r="X292" t="s">
        <v>28</v>
      </c>
      <c r="Y292" t="e">
        <f>VLOOKUP(W292,ARD_SAFE_PROCESSED_20220608[[#This Row],[Column11]],1,FALSE)</f>
        <v>#N/A</v>
      </c>
      <c r="AB292" t="str">
        <f>CONCATENATE(LEFT(ARD_SAFE_PROCESSED_20220608[[#This Row],[Column1]],6),"******",RIGHT(ARD_SAFE_PROCESSED_20220608[[#This Row],[Column1]],4),";",ARD_SAFE_PROCESSED_20220608[[#This Row],[Column11]])</f>
        <v>421355******5124;74357045303001930800033</v>
      </c>
      <c r="AD292" t="str">
        <f>CLEAN(ARD_SAFE_PROCESSED_20220608[[#This Row],[Column1]])</f>
        <v>4213550194475124</v>
      </c>
      <c r="AE292" t="str">
        <f>CLEAN(ARD_SAFE_PROCESSED_20220608[[#This Row],[Column2]])</f>
        <v>415960</v>
      </c>
      <c r="AF292" t="str">
        <f>CLEAN(ARD_SAFE_PROCESSED_20220608[[#This Row],[Column3]])</f>
        <v>5879353</v>
      </c>
      <c r="AG292" t="str">
        <f>CLEAN(ARD_SAFE_PROCESSED_20220608[[#This Row],[Column4]])</f>
        <v>PL</v>
      </c>
      <c r="AH292" t="str">
        <f>CLEAN(ARD_SAFE_PROCESSED_20220608[[#This Row],[Column5]])</f>
        <v>20251030</v>
      </c>
      <c r="AI292" t="str">
        <f>CLEAN(ARD_SAFE_PROCESSED_20220608[[#This Row],[Column6]])</f>
        <v>604</v>
      </c>
      <c r="AJ292" t="str">
        <f>CLEAN(ARD_SAFE_PROCESSED_20220608[[#This Row],[Column7]])</f>
        <v>76</v>
      </c>
      <c r="AK292" t="str">
        <f>CLEAN(ARD_SAFE_PROCESSED_20220608[[#This Row],[Column8]])</f>
        <v xml:space="preserve">IZI*GABRIEL MODA URBANA       </v>
      </c>
      <c r="AL292" t="str">
        <f>CLEAN(ARD_SAFE_PROCESSED_20220608[[#This Row],[Column9]])</f>
        <v>20251030</v>
      </c>
      <c r="AM292" t="str">
        <f>CLEAN(ARD_SAFE_PROCESSED_20220608[[#This Row],[Column10]])</f>
        <v xml:space="preserve">'                       </v>
      </c>
      <c r="AN292" t="s">
        <v>3747</v>
      </c>
      <c r="AO292" t="str">
        <f>CLEAN(ARD_SAFE_PROCESSED_20220608[[#This Row],[Column12]])</f>
        <v>9360560</v>
      </c>
      <c r="AP292" t="str">
        <f>CLEAN(ARD_SAFE_PROCESSED_20220608[[#This Row],[Column13]])</f>
        <v xml:space="preserve">   </v>
      </c>
      <c r="AQ292" t="str">
        <f>CLEAN(ARD_SAFE_PROCESSED_20220608[[#This Row],[Column14]])</f>
        <v xml:space="preserve">T0371524  </v>
      </c>
      <c r="AR292" t="str">
        <f>CLEAN(ARD_SAFE_PROCESSED_20220608[[#This Row],[Column15]])</f>
        <v xml:space="preserve">POS CONTACTLESS CHIP                              </v>
      </c>
      <c r="AS292" t="str">
        <f>CLEAN(ARD_SAFE_PROCESSED_20220608[[#This Row],[Column16]])</f>
        <v xml:space="preserve">               </v>
      </c>
      <c r="AT292" t="str">
        <f>CLEAN(ARD_SAFE_PROCESSED_20220608[[#This Row],[Column17]])</f>
        <v>79.00</v>
      </c>
      <c r="AU292" t="str">
        <f>CLEAN(ARD_SAFE_PROCESSED_20220608[[#This Row],[Column18]])</f>
        <v xml:space="preserve">' </v>
      </c>
      <c r="AV292" t="str">
        <f>CLEAN(ARD_SAFE_PROCESSED_20220608[[#This Row],[Column19]])</f>
        <v xml:space="preserve">          </v>
      </c>
      <c r="AW292" t="str">
        <f>CLEAN(ARD_SAFE_PROCESSED_20220608[[#This Row],[Column20]])</f>
        <v>20251030</v>
      </c>
      <c r="AX292" t="str">
        <f>CLEAN(ARD_SAFE_PROCESSED_20220608[[#This Row],[Column21]])</f>
        <v>194539</v>
      </c>
      <c r="AY292" t="str">
        <f>LEFT(ARD_SAFE_PROCESSED_20220608[[#This Row],[Column1]],6)</f>
        <v>421355</v>
      </c>
      <c r="AZ292" t="str">
        <f>RIGHT(ARD_SAFE_PROCESSED_20220608[[#This Row],[Column1]],4)</f>
        <v>5124</v>
      </c>
      <c r="BA292" s="2">
        <f t="shared" si="37"/>
        <v>45993</v>
      </c>
      <c r="BB292">
        <f t="shared" si="38"/>
        <v>23.3</v>
      </c>
      <c r="BC292">
        <f t="shared" si="39"/>
        <v>79</v>
      </c>
      <c r="BD292" t="str">
        <f t="shared" si="40"/>
        <v>1</v>
      </c>
      <c r="BE292" t="str">
        <f t="shared" si="41"/>
        <v>F:TC40</v>
      </c>
    </row>
    <row r="293" spans="1:57" hidden="1" x14ac:dyDescent="0.3">
      <c r="A293" t="s">
        <v>3675</v>
      </c>
      <c r="B293" t="s">
        <v>3762</v>
      </c>
      <c r="C293" t="s">
        <v>3677</v>
      </c>
      <c r="D293" t="s">
        <v>64</v>
      </c>
      <c r="E293" t="s">
        <v>422</v>
      </c>
      <c r="F293" t="s">
        <v>28</v>
      </c>
      <c r="G293" t="s">
        <v>29</v>
      </c>
      <c r="H293" t="s">
        <v>3678</v>
      </c>
      <c r="I293" t="s">
        <v>422</v>
      </c>
      <c r="J293" t="s">
        <v>21</v>
      </c>
      <c r="K293" t="s">
        <v>3763</v>
      </c>
      <c r="L293" t="s">
        <v>3764</v>
      </c>
      <c r="M293" t="s">
        <v>65</v>
      </c>
      <c r="N293" t="s">
        <v>3681</v>
      </c>
      <c r="O293" t="s">
        <v>66</v>
      </c>
      <c r="P293" t="s">
        <v>22</v>
      </c>
      <c r="Q293" t="s">
        <v>130</v>
      </c>
      <c r="R293" t="s">
        <v>23</v>
      </c>
      <c r="S293" t="s">
        <v>24</v>
      </c>
      <c r="T293" t="s">
        <v>422</v>
      </c>
      <c r="U293" t="s">
        <v>3765</v>
      </c>
      <c r="W293" t="s">
        <v>4783</v>
      </c>
      <c r="X293" t="s">
        <v>28</v>
      </c>
      <c r="Y293" t="e">
        <f>VLOOKUP(W293,ARD_SAFE_PROCESSED_20220608[[#This Row],[Column11]],1,FALSE)</f>
        <v>#N/A</v>
      </c>
      <c r="AB293" t="str">
        <f>CONCATENATE(LEFT(ARD_SAFE_PROCESSED_20220608[[#This Row],[Column1]],6),"******",RIGHT(ARD_SAFE_PROCESSED_20220608[[#This Row],[Column1]],4),";",ARD_SAFE_PROCESSED_20220608[[#This Row],[Column11]])</f>
        <v>421355******5124;74357045303001930800090</v>
      </c>
      <c r="AD293" t="str">
        <f>CLEAN(ARD_SAFE_PROCESSED_20220608[[#This Row],[Column1]])</f>
        <v>4213550194475124</v>
      </c>
      <c r="AE293" t="str">
        <f>CLEAN(ARD_SAFE_PROCESSED_20220608[[#This Row],[Column2]])</f>
        <v>518270</v>
      </c>
      <c r="AF293" t="str">
        <f>CLEAN(ARD_SAFE_PROCESSED_20220608[[#This Row],[Column3]])</f>
        <v>5879353</v>
      </c>
      <c r="AG293" t="str">
        <f>CLEAN(ARD_SAFE_PROCESSED_20220608[[#This Row],[Column4]])</f>
        <v>PL</v>
      </c>
      <c r="AH293" t="str">
        <f>CLEAN(ARD_SAFE_PROCESSED_20220608[[#This Row],[Column5]])</f>
        <v>20251030</v>
      </c>
      <c r="AI293" t="str">
        <f>CLEAN(ARD_SAFE_PROCESSED_20220608[[#This Row],[Column6]])</f>
        <v>604</v>
      </c>
      <c r="AJ293" t="str">
        <f>CLEAN(ARD_SAFE_PROCESSED_20220608[[#This Row],[Column7]])</f>
        <v>76</v>
      </c>
      <c r="AK293" t="str">
        <f>CLEAN(ARD_SAFE_PROCESSED_20220608[[#This Row],[Column8]])</f>
        <v xml:space="preserve">IZI*GABRIEL MODA URBANA       </v>
      </c>
      <c r="AL293" t="str">
        <f>CLEAN(ARD_SAFE_PROCESSED_20220608[[#This Row],[Column9]])</f>
        <v>20251030</v>
      </c>
      <c r="AM293" t="str">
        <f>CLEAN(ARD_SAFE_PROCESSED_20220608[[#This Row],[Column10]])</f>
        <v xml:space="preserve">'                       </v>
      </c>
      <c r="AN293" t="s">
        <v>3763</v>
      </c>
      <c r="AO293" t="str">
        <f>CLEAN(ARD_SAFE_PROCESSED_20220608[[#This Row],[Column12]])</f>
        <v>5362361</v>
      </c>
      <c r="AP293" t="str">
        <f>CLEAN(ARD_SAFE_PROCESSED_20220608[[#This Row],[Column13]])</f>
        <v xml:space="preserve">   </v>
      </c>
      <c r="AQ293" t="str">
        <f>CLEAN(ARD_SAFE_PROCESSED_20220608[[#This Row],[Column14]])</f>
        <v xml:space="preserve">T0371524  </v>
      </c>
      <c r="AR293" t="str">
        <f>CLEAN(ARD_SAFE_PROCESSED_20220608[[#This Row],[Column15]])</f>
        <v xml:space="preserve">POS CONTACTLESS CHIP                              </v>
      </c>
      <c r="AS293" t="str">
        <f>CLEAN(ARD_SAFE_PROCESSED_20220608[[#This Row],[Column16]])</f>
        <v xml:space="preserve">               </v>
      </c>
      <c r="AT293" t="str">
        <f>CLEAN(ARD_SAFE_PROCESSED_20220608[[#This Row],[Column17]])</f>
        <v>79.00</v>
      </c>
      <c r="AU293" t="str">
        <f>CLEAN(ARD_SAFE_PROCESSED_20220608[[#This Row],[Column18]])</f>
        <v xml:space="preserve">' </v>
      </c>
      <c r="AV293" t="str">
        <f>CLEAN(ARD_SAFE_PROCESSED_20220608[[#This Row],[Column19]])</f>
        <v xml:space="preserve">          </v>
      </c>
      <c r="AW293" t="str">
        <f>CLEAN(ARD_SAFE_PROCESSED_20220608[[#This Row],[Column20]])</f>
        <v>20251030</v>
      </c>
      <c r="AX293" t="str">
        <f>CLEAN(ARD_SAFE_PROCESSED_20220608[[#This Row],[Column21]])</f>
        <v>152948</v>
      </c>
      <c r="AY293" t="str">
        <f>LEFT(ARD_SAFE_PROCESSED_20220608[[#This Row],[Column1]],6)</f>
        <v>421355</v>
      </c>
      <c r="AZ293" t="str">
        <f>RIGHT(ARD_SAFE_PROCESSED_20220608[[#This Row],[Column1]],4)</f>
        <v>5124</v>
      </c>
      <c r="BA293" s="2">
        <f t="shared" si="37"/>
        <v>45993</v>
      </c>
      <c r="BB293">
        <f t="shared" si="38"/>
        <v>23.3</v>
      </c>
      <c r="BC293">
        <f t="shared" si="39"/>
        <v>79</v>
      </c>
      <c r="BD293" t="str">
        <f t="shared" si="40"/>
        <v>1</v>
      </c>
      <c r="BE293" t="str">
        <f t="shared" si="41"/>
        <v>F:TC40</v>
      </c>
    </row>
    <row r="294" spans="1:57" hidden="1" x14ac:dyDescent="0.3">
      <c r="A294" t="s">
        <v>3950</v>
      </c>
      <c r="B294" t="s">
        <v>4029</v>
      </c>
      <c r="C294" t="s">
        <v>3952</v>
      </c>
      <c r="D294" t="s">
        <v>64</v>
      </c>
      <c r="E294" t="s">
        <v>422</v>
      </c>
      <c r="F294" t="s">
        <v>28</v>
      </c>
      <c r="G294" t="s">
        <v>29</v>
      </c>
      <c r="H294" t="s">
        <v>3953</v>
      </c>
      <c r="I294" t="s">
        <v>422</v>
      </c>
      <c r="J294" t="s">
        <v>21</v>
      </c>
      <c r="K294" t="s">
        <v>4030</v>
      </c>
      <c r="L294" t="s">
        <v>4031</v>
      </c>
      <c r="M294" t="s">
        <v>65</v>
      </c>
      <c r="N294" t="s">
        <v>3956</v>
      </c>
      <c r="O294" t="s">
        <v>66</v>
      </c>
      <c r="P294" t="s">
        <v>22</v>
      </c>
      <c r="Q294" t="s">
        <v>210</v>
      </c>
      <c r="R294" t="s">
        <v>23</v>
      </c>
      <c r="S294" t="s">
        <v>24</v>
      </c>
      <c r="T294" t="s">
        <v>422</v>
      </c>
      <c r="U294" t="s">
        <v>4032</v>
      </c>
      <c r="W294" t="s">
        <v>5155</v>
      </c>
      <c r="X294" t="s">
        <v>28</v>
      </c>
      <c r="Y294" t="e">
        <f>VLOOKUP(W294,ARD_SAFE_PROCESSED_20220608[[#This Row],[Column11]],1,FALSE)</f>
        <v>#N/A</v>
      </c>
      <c r="AB294" t="str">
        <f>CONCATENATE(LEFT(ARD_SAFE_PROCESSED_20220608[[#This Row],[Column1]],6),"******",RIGHT(ARD_SAFE_PROCESSED_20220608[[#This Row],[Column1]],4),";",ARD_SAFE_PROCESSED_20220608[[#This Row],[Column11]])</f>
        <v>421355******0475;74357045303001933500028</v>
      </c>
      <c r="AD294" t="str">
        <f>CLEAN(ARD_SAFE_PROCESSED_20220608[[#This Row],[Column1]])</f>
        <v>4213550196660475</v>
      </c>
      <c r="AE294" t="str">
        <f>CLEAN(ARD_SAFE_PROCESSED_20220608[[#This Row],[Column2]])</f>
        <v>617164</v>
      </c>
      <c r="AF294" t="str">
        <f>CLEAN(ARD_SAFE_PROCESSED_20220608[[#This Row],[Column3]])</f>
        <v>5882808</v>
      </c>
      <c r="AG294" t="str">
        <f>CLEAN(ARD_SAFE_PROCESSED_20220608[[#This Row],[Column4]])</f>
        <v>PL</v>
      </c>
      <c r="AH294" t="str">
        <f>CLEAN(ARD_SAFE_PROCESSED_20220608[[#This Row],[Column5]])</f>
        <v>20251030</v>
      </c>
      <c r="AI294" t="str">
        <f>CLEAN(ARD_SAFE_PROCESSED_20220608[[#This Row],[Column6]])</f>
        <v>604</v>
      </c>
      <c r="AJ294" t="str">
        <f>CLEAN(ARD_SAFE_PROCESSED_20220608[[#This Row],[Column7]])</f>
        <v>76</v>
      </c>
      <c r="AK294" t="str">
        <f>CLEAN(ARD_SAFE_PROCESSED_20220608[[#This Row],[Column8]])</f>
        <v xml:space="preserve">IZI*BOSANNI                   </v>
      </c>
      <c r="AL294" t="str">
        <f>CLEAN(ARD_SAFE_PROCESSED_20220608[[#This Row],[Column9]])</f>
        <v>20251030</v>
      </c>
      <c r="AM294" t="str">
        <f>CLEAN(ARD_SAFE_PROCESSED_20220608[[#This Row],[Column10]])</f>
        <v xml:space="preserve">'                       </v>
      </c>
      <c r="AN294" t="s">
        <v>4030</v>
      </c>
      <c r="AO294" t="str">
        <f>CLEAN(ARD_SAFE_PROCESSED_20220608[[#This Row],[Column12]])</f>
        <v>6360350</v>
      </c>
      <c r="AP294" t="str">
        <f>CLEAN(ARD_SAFE_PROCESSED_20220608[[#This Row],[Column13]])</f>
        <v xml:space="preserve">   </v>
      </c>
      <c r="AQ294" t="str">
        <f>CLEAN(ARD_SAFE_PROCESSED_20220608[[#This Row],[Column14]])</f>
        <v xml:space="preserve">T0375099  </v>
      </c>
      <c r="AR294" t="str">
        <f>CLEAN(ARD_SAFE_PROCESSED_20220608[[#This Row],[Column15]])</f>
        <v xml:space="preserve">POS CONTACTLESS CHIP                              </v>
      </c>
      <c r="AS294" t="str">
        <f>CLEAN(ARD_SAFE_PROCESSED_20220608[[#This Row],[Column16]])</f>
        <v xml:space="preserve">               </v>
      </c>
      <c r="AT294" t="str">
        <f>CLEAN(ARD_SAFE_PROCESSED_20220608[[#This Row],[Column17]])</f>
        <v>80.00</v>
      </c>
      <c r="AU294" t="str">
        <f>CLEAN(ARD_SAFE_PROCESSED_20220608[[#This Row],[Column18]])</f>
        <v xml:space="preserve">' </v>
      </c>
      <c r="AV294" t="str">
        <f>CLEAN(ARD_SAFE_PROCESSED_20220608[[#This Row],[Column19]])</f>
        <v xml:space="preserve">          </v>
      </c>
      <c r="AW294" t="str">
        <f>CLEAN(ARD_SAFE_PROCESSED_20220608[[#This Row],[Column20]])</f>
        <v>20251030</v>
      </c>
      <c r="AX294" t="str">
        <f>CLEAN(ARD_SAFE_PROCESSED_20220608[[#This Row],[Column21]])</f>
        <v>160135</v>
      </c>
      <c r="AY294" t="str">
        <f>LEFT(ARD_SAFE_PROCESSED_20220608[[#This Row],[Column1]],6)</f>
        <v>421355</v>
      </c>
      <c r="AZ294" t="str">
        <f>RIGHT(ARD_SAFE_PROCESSED_20220608[[#This Row],[Column1]],4)</f>
        <v>0475</v>
      </c>
      <c r="BA294" s="2">
        <f t="shared" si="37"/>
        <v>45993</v>
      </c>
      <c r="BB294">
        <f t="shared" si="38"/>
        <v>23.59</v>
      </c>
      <c r="BC294">
        <f t="shared" si="39"/>
        <v>80</v>
      </c>
      <c r="BD294" t="str">
        <f t="shared" si="40"/>
        <v>1</v>
      </c>
      <c r="BE294" t="str">
        <f t="shared" si="41"/>
        <v>F:TC40</v>
      </c>
    </row>
    <row r="295" spans="1:57" hidden="1" x14ac:dyDescent="0.3">
      <c r="A295" t="s">
        <v>3950</v>
      </c>
      <c r="B295" t="s">
        <v>4072</v>
      </c>
      <c r="C295" t="s">
        <v>3952</v>
      </c>
      <c r="D295" t="s">
        <v>64</v>
      </c>
      <c r="E295" t="s">
        <v>422</v>
      </c>
      <c r="F295" t="s">
        <v>28</v>
      </c>
      <c r="G295" t="s">
        <v>29</v>
      </c>
      <c r="H295" t="s">
        <v>3953</v>
      </c>
      <c r="I295" t="s">
        <v>422</v>
      </c>
      <c r="J295" t="s">
        <v>21</v>
      </c>
      <c r="K295" t="s">
        <v>4073</v>
      </c>
      <c r="L295" t="s">
        <v>4074</v>
      </c>
      <c r="M295" t="s">
        <v>65</v>
      </c>
      <c r="N295" t="s">
        <v>3956</v>
      </c>
      <c r="O295" t="s">
        <v>66</v>
      </c>
      <c r="P295" t="s">
        <v>22</v>
      </c>
      <c r="Q295" t="s">
        <v>210</v>
      </c>
      <c r="R295" t="s">
        <v>23</v>
      </c>
      <c r="S295" t="s">
        <v>24</v>
      </c>
      <c r="T295" t="s">
        <v>422</v>
      </c>
      <c r="U295" t="s">
        <v>4075</v>
      </c>
      <c r="W295" t="s">
        <v>5124</v>
      </c>
      <c r="X295" t="s">
        <v>28</v>
      </c>
      <c r="Y295" t="e">
        <f>VLOOKUP(W295,ARD_SAFE_PROCESSED_20220608[[#This Row],[Column11]],1,FALSE)</f>
        <v>#N/A</v>
      </c>
      <c r="AB295" t="str">
        <f>CONCATENATE(LEFT(ARD_SAFE_PROCESSED_20220608[[#This Row],[Column1]],6),"******",RIGHT(ARD_SAFE_PROCESSED_20220608[[#This Row],[Column1]],4),";",ARD_SAFE_PROCESSED_20220608[[#This Row],[Column11]])</f>
        <v>421355******0475;74357045303001933500051</v>
      </c>
      <c r="AD295" t="str">
        <f>CLEAN(ARD_SAFE_PROCESSED_20220608[[#This Row],[Column1]])</f>
        <v>4213550196660475</v>
      </c>
      <c r="AE295" t="str">
        <f>CLEAN(ARD_SAFE_PROCESSED_20220608[[#This Row],[Column2]])</f>
        <v>961666</v>
      </c>
      <c r="AF295" t="str">
        <f>CLEAN(ARD_SAFE_PROCESSED_20220608[[#This Row],[Column3]])</f>
        <v>5882808</v>
      </c>
      <c r="AG295" t="str">
        <f>CLEAN(ARD_SAFE_PROCESSED_20220608[[#This Row],[Column4]])</f>
        <v>PL</v>
      </c>
      <c r="AH295" t="str">
        <f>CLEAN(ARD_SAFE_PROCESSED_20220608[[#This Row],[Column5]])</f>
        <v>20251030</v>
      </c>
      <c r="AI295" t="str">
        <f>CLEAN(ARD_SAFE_PROCESSED_20220608[[#This Row],[Column6]])</f>
        <v>604</v>
      </c>
      <c r="AJ295" t="str">
        <f>CLEAN(ARD_SAFE_PROCESSED_20220608[[#This Row],[Column7]])</f>
        <v>76</v>
      </c>
      <c r="AK295" t="str">
        <f>CLEAN(ARD_SAFE_PROCESSED_20220608[[#This Row],[Column8]])</f>
        <v xml:space="preserve">IZI*BOSANNI                   </v>
      </c>
      <c r="AL295" t="str">
        <f>CLEAN(ARD_SAFE_PROCESSED_20220608[[#This Row],[Column9]])</f>
        <v>20251030</v>
      </c>
      <c r="AM295" t="str">
        <f>CLEAN(ARD_SAFE_PROCESSED_20220608[[#This Row],[Column10]])</f>
        <v xml:space="preserve">'                       </v>
      </c>
      <c r="AN295" t="s">
        <v>4073</v>
      </c>
      <c r="AO295" t="str">
        <f>CLEAN(ARD_SAFE_PROCESSED_20220608[[#This Row],[Column12]])</f>
        <v>3360232</v>
      </c>
      <c r="AP295" t="str">
        <f>CLEAN(ARD_SAFE_PROCESSED_20220608[[#This Row],[Column13]])</f>
        <v xml:space="preserve">   </v>
      </c>
      <c r="AQ295" t="str">
        <f>CLEAN(ARD_SAFE_PROCESSED_20220608[[#This Row],[Column14]])</f>
        <v xml:space="preserve">T0375099  </v>
      </c>
      <c r="AR295" t="str">
        <f>CLEAN(ARD_SAFE_PROCESSED_20220608[[#This Row],[Column15]])</f>
        <v xml:space="preserve">POS CONTACTLESS CHIP                              </v>
      </c>
      <c r="AS295" t="str">
        <f>CLEAN(ARD_SAFE_PROCESSED_20220608[[#This Row],[Column16]])</f>
        <v xml:space="preserve">               </v>
      </c>
      <c r="AT295" t="str">
        <f>CLEAN(ARD_SAFE_PROCESSED_20220608[[#This Row],[Column17]])</f>
        <v>80.00</v>
      </c>
      <c r="AU295" t="str">
        <f>CLEAN(ARD_SAFE_PROCESSED_20220608[[#This Row],[Column18]])</f>
        <v xml:space="preserve">' </v>
      </c>
      <c r="AV295" t="str">
        <f>CLEAN(ARD_SAFE_PROCESSED_20220608[[#This Row],[Column19]])</f>
        <v xml:space="preserve">          </v>
      </c>
      <c r="AW295" t="str">
        <f>CLEAN(ARD_SAFE_PROCESSED_20220608[[#This Row],[Column20]])</f>
        <v>20251030</v>
      </c>
      <c r="AX295" t="str">
        <f>CLEAN(ARD_SAFE_PROCESSED_20220608[[#This Row],[Column21]])</f>
        <v>133319</v>
      </c>
      <c r="AY295" t="str">
        <f>LEFT(ARD_SAFE_PROCESSED_20220608[[#This Row],[Column1]],6)</f>
        <v>421355</v>
      </c>
      <c r="AZ295" t="str">
        <f>RIGHT(ARD_SAFE_PROCESSED_20220608[[#This Row],[Column1]],4)</f>
        <v>0475</v>
      </c>
      <c r="BA295" s="2">
        <f t="shared" si="37"/>
        <v>45993</v>
      </c>
      <c r="BB295">
        <f t="shared" si="38"/>
        <v>23.59</v>
      </c>
      <c r="BC295">
        <f t="shared" si="39"/>
        <v>80</v>
      </c>
      <c r="BD295" t="str">
        <f t="shared" si="40"/>
        <v>1</v>
      </c>
      <c r="BE295" t="str">
        <f t="shared" si="41"/>
        <v>F:TC40</v>
      </c>
    </row>
    <row r="296" spans="1:57" hidden="1" x14ac:dyDescent="0.3">
      <c r="A296" t="s">
        <v>4895</v>
      </c>
      <c r="B296" t="s">
        <v>4896</v>
      </c>
      <c r="C296" t="s">
        <v>145</v>
      </c>
      <c r="D296" t="s">
        <v>25</v>
      </c>
      <c r="E296" t="s">
        <v>422</v>
      </c>
      <c r="F296" t="s">
        <v>28</v>
      </c>
      <c r="G296" t="s">
        <v>29</v>
      </c>
      <c r="H296" t="s">
        <v>146</v>
      </c>
      <c r="I296" t="s">
        <v>422</v>
      </c>
      <c r="J296" t="s">
        <v>21</v>
      </c>
      <c r="K296" t="s">
        <v>4897</v>
      </c>
      <c r="L296" t="s">
        <v>4898</v>
      </c>
      <c r="M296" t="s">
        <v>65</v>
      </c>
      <c r="N296" t="s">
        <v>95</v>
      </c>
      <c r="O296" t="s">
        <v>27</v>
      </c>
      <c r="P296" t="s">
        <v>22</v>
      </c>
      <c r="Q296" t="s">
        <v>4899</v>
      </c>
      <c r="R296" t="s">
        <v>23</v>
      </c>
      <c r="S296" t="s">
        <v>24</v>
      </c>
      <c r="T296" t="s">
        <v>422</v>
      </c>
      <c r="U296" t="s">
        <v>4900</v>
      </c>
      <c r="W296" t="s">
        <v>5134</v>
      </c>
      <c r="X296" t="s">
        <v>28</v>
      </c>
      <c r="Y296" t="e">
        <f>VLOOKUP(W296,ARD_SAFE_PROCESSED_20220608[[#This Row],[Column11]],1,FALSE)</f>
        <v>#N/A</v>
      </c>
      <c r="AB296" t="str">
        <f>CONCATENATE(LEFT(ARD_SAFE_PROCESSED_20220608[[#This Row],[Column1]],6),"******",RIGHT(ARD_SAFE_PROCESSED_20220608[[#This Row],[Column1]],4),";",ARD_SAFE_PROCESSED_20220608[[#This Row],[Column11]])</f>
        <v>428581******1594;74357045303001950714965</v>
      </c>
      <c r="AD296" t="str">
        <f>CLEAN(ARD_SAFE_PROCESSED_20220608[[#This Row],[Column1]])</f>
        <v>4285810020971594</v>
      </c>
      <c r="AE296" t="str">
        <f>CLEAN(ARD_SAFE_PROCESSED_20220608[[#This Row],[Column2]])</f>
        <v>609157</v>
      </c>
      <c r="AF296" t="str">
        <f>CLEAN(ARD_SAFE_PROCESSED_20220608[[#This Row],[Column3]])</f>
        <v>4078075</v>
      </c>
      <c r="AG296" t="str">
        <f>CLEAN(ARD_SAFE_PROCESSED_20220608[[#This Row],[Column4]])</f>
        <v>EC</v>
      </c>
      <c r="AH296" t="str">
        <f>CLEAN(ARD_SAFE_PROCESSED_20220608[[#This Row],[Column5]])</f>
        <v>20251030</v>
      </c>
      <c r="AI296" t="str">
        <f>CLEAN(ARD_SAFE_PROCESSED_20220608[[#This Row],[Column6]])</f>
        <v>604</v>
      </c>
      <c r="AJ296" t="str">
        <f>CLEAN(ARD_SAFE_PROCESSED_20220608[[#This Row],[Column7]])</f>
        <v>76</v>
      </c>
      <c r="AK296" t="str">
        <f>CLEAN(ARD_SAFE_PROCESSED_20220608[[#This Row],[Column8]])</f>
        <v xml:space="preserve">MOVISTAR APP HOGAR            </v>
      </c>
      <c r="AL296" t="str">
        <f>CLEAN(ARD_SAFE_PROCESSED_20220608[[#This Row],[Column9]])</f>
        <v>20251030</v>
      </c>
      <c r="AM296" t="str">
        <f>CLEAN(ARD_SAFE_PROCESSED_20220608[[#This Row],[Column10]])</f>
        <v xml:space="preserve">'                       </v>
      </c>
      <c r="AN296" t="s">
        <v>4897</v>
      </c>
      <c r="AO296" t="str">
        <f>CLEAN(ARD_SAFE_PROCESSED_20220608[[#This Row],[Column12]])</f>
        <v>7649649</v>
      </c>
      <c r="AP296" t="str">
        <f>CLEAN(ARD_SAFE_PROCESSED_20220608[[#This Row],[Column13]])</f>
        <v xml:space="preserve">   </v>
      </c>
      <c r="AQ296" t="str">
        <f>CLEAN(ARD_SAFE_PROCESSED_20220608[[#This Row],[Column14]])</f>
        <v xml:space="preserve">36363636  </v>
      </c>
      <c r="AR296" t="str">
        <f>CLEAN(ARD_SAFE_PROCESSED_20220608[[#This Row],[Column15]])</f>
        <v xml:space="preserve">E-COMMERCE                                        </v>
      </c>
      <c r="AS296" t="str">
        <f>CLEAN(ARD_SAFE_PROCESSED_20220608[[#This Row],[Column16]])</f>
        <v xml:space="preserve">               </v>
      </c>
      <c r="AT296" t="str">
        <f>CLEAN(ARD_SAFE_PROCESSED_20220608[[#This Row],[Column17]])</f>
        <v>97.35</v>
      </c>
      <c r="AU296" t="str">
        <f>CLEAN(ARD_SAFE_PROCESSED_20220608[[#This Row],[Column18]])</f>
        <v xml:space="preserve">' </v>
      </c>
      <c r="AV296" t="str">
        <f>CLEAN(ARD_SAFE_PROCESSED_20220608[[#This Row],[Column19]])</f>
        <v xml:space="preserve">          </v>
      </c>
      <c r="AW296" t="str">
        <f>CLEAN(ARD_SAFE_PROCESSED_20220608[[#This Row],[Column20]])</f>
        <v>20251030</v>
      </c>
      <c r="AX296" t="str">
        <f>CLEAN(ARD_SAFE_PROCESSED_20220608[[#This Row],[Column21]])</f>
        <v>105528</v>
      </c>
      <c r="AY296" t="str">
        <f>LEFT(ARD_SAFE_PROCESSED_20220608[[#This Row],[Column1]],6)</f>
        <v>428581</v>
      </c>
      <c r="AZ296" t="str">
        <f>RIGHT(ARD_SAFE_PROCESSED_20220608[[#This Row],[Column1]],4)</f>
        <v>1594</v>
      </c>
      <c r="BA296" s="2">
        <f t="shared" si="37"/>
        <v>45993</v>
      </c>
      <c r="BB296">
        <f t="shared" si="38"/>
        <v>28.71</v>
      </c>
      <c r="BC296">
        <f t="shared" si="39"/>
        <v>97.35</v>
      </c>
      <c r="BD296" t="str">
        <f t="shared" si="40"/>
        <v>6</v>
      </c>
      <c r="BE296" t="str">
        <f t="shared" si="41"/>
        <v>F:TC40</v>
      </c>
    </row>
    <row r="297" spans="1:57" hidden="1" x14ac:dyDescent="0.3">
      <c r="A297" t="s">
        <v>5074</v>
      </c>
      <c r="B297" t="s">
        <v>5107</v>
      </c>
      <c r="C297" t="s">
        <v>5076</v>
      </c>
      <c r="D297" t="s">
        <v>25</v>
      </c>
      <c r="E297" t="s">
        <v>403</v>
      </c>
      <c r="F297" t="s">
        <v>28</v>
      </c>
      <c r="G297" t="s">
        <v>29</v>
      </c>
      <c r="H297" t="s">
        <v>5077</v>
      </c>
      <c r="I297" t="s">
        <v>422</v>
      </c>
      <c r="J297" t="s">
        <v>21</v>
      </c>
      <c r="K297" t="s">
        <v>5108</v>
      </c>
      <c r="L297" t="s">
        <v>5109</v>
      </c>
      <c r="M297" t="s">
        <v>65</v>
      </c>
      <c r="N297" t="s">
        <v>26</v>
      </c>
      <c r="O297" t="s">
        <v>27</v>
      </c>
      <c r="P297" t="s">
        <v>5110</v>
      </c>
      <c r="Q297" t="s">
        <v>5111</v>
      </c>
      <c r="R297" t="s">
        <v>23</v>
      </c>
      <c r="S297" t="s">
        <v>24</v>
      </c>
      <c r="T297" t="s">
        <v>403</v>
      </c>
      <c r="U297" t="s">
        <v>5112</v>
      </c>
      <c r="W297" t="s">
        <v>5141</v>
      </c>
      <c r="X297" t="s">
        <v>28</v>
      </c>
      <c r="Y297" t="e">
        <f>VLOOKUP(W297,ARD_SAFE_PROCESSED_20220608[[#This Row],[Column11]],1,FALSE)</f>
        <v>#N/A</v>
      </c>
      <c r="AB297" t="str">
        <f>CONCATENATE(LEFT(ARD_SAFE_PROCESSED_20220608[[#This Row],[Column1]],6),"******",RIGHT(ARD_SAFE_PROCESSED_20220608[[#This Row],[Column1]],4),";",ARD_SAFE_PROCESSED_20220608[[#This Row],[Column11]])</f>
        <v>434925******3883;74357045303002508500047</v>
      </c>
      <c r="AD297" t="str">
        <f>CLEAN(ARD_SAFE_PROCESSED_20220608[[#This Row],[Column1]])</f>
        <v>4349250443793883</v>
      </c>
      <c r="AE297" t="str">
        <f>CLEAN(ARD_SAFE_PROCESSED_20220608[[#This Row],[Column2]])</f>
        <v>024049</v>
      </c>
      <c r="AF297" t="str">
        <f>CLEAN(ARD_SAFE_PROCESSED_20220608[[#This Row],[Column3]])</f>
        <v>4039332</v>
      </c>
      <c r="AG297" t="str">
        <f>CLEAN(ARD_SAFE_PROCESSED_20220608[[#This Row],[Column4]])</f>
        <v>EC</v>
      </c>
      <c r="AH297" t="str">
        <f>CLEAN(ARD_SAFE_PROCESSED_20220608[[#This Row],[Column5]])</f>
        <v>20251029</v>
      </c>
      <c r="AI297" t="str">
        <f>CLEAN(ARD_SAFE_PROCESSED_20220608[[#This Row],[Column6]])</f>
        <v>604</v>
      </c>
      <c r="AJ297" t="str">
        <f>CLEAN(ARD_SAFE_PROCESSED_20220608[[#This Row],[Column7]])</f>
        <v>76</v>
      </c>
      <c r="AK297" t="str">
        <f>CLEAN(ARD_SAFE_PROCESSED_20220608[[#This Row],[Column8]])</f>
        <v xml:space="preserve">DLC*TIK TOK                   </v>
      </c>
      <c r="AL297" t="str">
        <f>CLEAN(ARD_SAFE_PROCESSED_20220608[[#This Row],[Column9]])</f>
        <v>20251030</v>
      </c>
      <c r="AM297" t="str">
        <f>CLEAN(ARD_SAFE_PROCESSED_20220608[[#This Row],[Column10]])</f>
        <v xml:space="preserve">'                       </v>
      </c>
      <c r="AN297" t="s">
        <v>5108</v>
      </c>
      <c r="AO297" t="str">
        <f>CLEAN(ARD_SAFE_PROCESSED_20220608[[#This Row],[Column12]])</f>
        <v>9990748</v>
      </c>
      <c r="AP297" t="str">
        <f>CLEAN(ARD_SAFE_PROCESSED_20220608[[#This Row],[Column13]])</f>
        <v xml:space="preserve">   </v>
      </c>
      <c r="AQ297" t="str">
        <f>CLEAN(ARD_SAFE_PROCESSED_20220608[[#This Row],[Column14]])</f>
        <v xml:space="preserve">PV000000  </v>
      </c>
      <c r="AR297" t="str">
        <f>CLEAN(ARD_SAFE_PROCESSED_20220608[[#This Row],[Column15]])</f>
        <v xml:space="preserve">E-COMMERCE                                        </v>
      </c>
      <c r="AS297" t="str">
        <f>CLEAN(ARD_SAFE_PROCESSED_20220608[[#This Row],[Column16]])</f>
        <v xml:space="preserve">12212901327    </v>
      </c>
      <c r="AT297" t="str">
        <f>CLEAN(ARD_SAFE_PROCESSED_20220608[[#This Row],[Column17]])</f>
        <v>48.94</v>
      </c>
      <c r="AU297" t="str">
        <f>CLEAN(ARD_SAFE_PROCESSED_20220608[[#This Row],[Column18]])</f>
        <v xml:space="preserve">' </v>
      </c>
      <c r="AV297" t="str">
        <f>CLEAN(ARD_SAFE_PROCESSED_20220608[[#This Row],[Column19]])</f>
        <v xml:space="preserve">          </v>
      </c>
      <c r="AW297" t="str">
        <f>CLEAN(ARD_SAFE_PROCESSED_20220608[[#This Row],[Column20]])</f>
        <v>20251029</v>
      </c>
      <c r="AX297" t="str">
        <f>CLEAN(ARD_SAFE_PROCESSED_20220608[[#This Row],[Column21]])</f>
        <v>212705</v>
      </c>
      <c r="AY297" t="str">
        <f>LEFT(ARD_SAFE_PROCESSED_20220608[[#This Row],[Column1]],6)</f>
        <v>434925</v>
      </c>
      <c r="AZ297" t="str">
        <f>RIGHT(ARD_SAFE_PROCESSED_20220608[[#This Row],[Column1]],4)</f>
        <v>3883</v>
      </c>
      <c r="BA297" s="2">
        <f t="shared" ref="BA297:BA360" si="42">VLOOKUP(AB297,x,6,FALSE)</f>
        <v>45993</v>
      </c>
      <c r="BB297">
        <f t="shared" ref="BB297:BB360" si="43">VLOOKUP(AB297,x,2,FALSE)</f>
        <v>14.43</v>
      </c>
      <c r="BC297">
        <f t="shared" ref="BC297:BC360" si="44">VLOOKUP(AB297,x,3,FALSE)</f>
        <v>48.94</v>
      </c>
      <c r="BD297" t="str">
        <f t="shared" ref="BD297:BD360" si="45">VLOOKUP(AB297,x,4,FALSE)</f>
        <v>6</v>
      </c>
      <c r="BE297" t="str">
        <f t="shared" ref="BE297:BE360" si="46">VLOOKUP(AB297,x,5,FALSE)</f>
        <v>F:TC40</v>
      </c>
    </row>
    <row r="298" spans="1:57" hidden="1" x14ac:dyDescent="0.3">
      <c r="A298" t="s">
        <v>6280</v>
      </c>
      <c r="B298" t="s">
        <v>6281</v>
      </c>
      <c r="C298" t="s">
        <v>6282</v>
      </c>
      <c r="D298" t="s">
        <v>25</v>
      </c>
      <c r="E298" t="s">
        <v>417</v>
      </c>
      <c r="F298" t="s">
        <v>28</v>
      </c>
      <c r="G298" t="s">
        <v>29</v>
      </c>
      <c r="H298" t="s">
        <v>6283</v>
      </c>
      <c r="I298" t="s">
        <v>422</v>
      </c>
      <c r="J298" t="s">
        <v>21</v>
      </c>
      <c r="K298" t="s">
        <v>6284</v>
      </c>
      <c r="L298" t="s">
        <v>6285</v>
      </c>
      <c r="M298" t="s">
        <v>65</v>
      </c>
      <c r="N298" t="s">
        <v>26</v>
      </c>
      <c r="O298" t="s">
        <v>27</v>
      </c>
      <c r="P298" t="s">
        <v>6286</v>
      </c>
      <c r="Q298" t="s">
        <v>6287</v>
      </c>
      <c r="R298" t="s">
        <v>23</v>
      </c>
      <c r="S298" t="s">
        <v>24</v>
      </c>
      <c r="T298" t="s">
        <v>417</v>
      </c>
      <c r="U298" t="s">
        <v>6288</v>
      </c>
      <c r="W298" t="s">
        <v>5117</v>
      </c>
      <c r="X298" t="s">
        <v>28</v>
      </c>
      <c r="Y298" t="e">
        <f>VLOOKUP(W298,ARD_SAFE_PROCESSED_20220608[[#This Row],[Column11]],1,FALSE)</f>
        <v>#N/A</v>
      </c>
      <c r="AB298" t="str">
        <f>CONCATENATE(LEFT(ARD_SAFE_PROCESSED_20220608[[#This Row],[Column1]],6),"******",RIGHT(ARD_SAFE_PROCESSED_20220608[[#This Row],[Column1]],4),";",ARD_SAFE_PROCESSED_20220608[[#This Row],[Column11]])</f>
        <v>455788******5475;74357045303002510000010</v>
      </c>
      <c r="AD298" t="str">
        <f>CLEAN(ARD_SAFE_PROCESSED_20220608[[#This Row],[Column1]])</f>
        <v>4557880676445475</v>
      </c>
      <c r="AE298" t="str">
        <f>CLEAN(ARD_SAFE_PROCESSED_20220608[[#This Row],[Column2]])</f>
        <v>168380</v>
      </c>
      <c r="AF298" t="str">
        <f>CLEAN(ARD_SAFE_PROCESSED_20220608[[#This Row],[Column3]])</f>
        <v>4039457</v>
      </c>
      <c r="AG298" t="str">
        <f>CLEAN(ARD_SAFE_PROCESSED_20220608[[#This Row],[Column4]])</f>
        <v>EC</v>
      </c>
      <c r="AH298" t="str">
        <f>CLEAN(ARD_SAFE_PROCESSED_20220608[[#This Row],[Column5]])</f>
        <v>20251026</v>
      </c>
      <c r="AI298" t="str">
        <f>CLEAN(ARD_SAFE_PROCESSED_20220608[[#This Row],[Column6]])</f>
        <v>604</v>
      </c>
      <c r="AJ298" t="str">
        <f>CLEAN(ARD_SAFE_PROCESSED_20220608[[#This Row],[Column7]])</f>
        <v>76</v>
      </c>
      <c r="AK298" t="str">
        <f>CLEAN(ARD_SAFE_PROCESSED_20220608[[#This Row],[Column8]])</f>
        <v xml:space="preserve">DLC*A2VERSE                   </v>
      </c>
      <c r="AL298" t="str">
        <f>CLEAN(ARD_SAFE_PROCESSED_20220608[[#This Row],[Column9]])</f>
        <v>20251030</v>
      </c>
      <c r="AM298" t="str">
        <f>CLEAN(ARD_SAFE_PROCESSED_20220608[[#This Row],[Column10]])</f>
        <v xml:space="preserve">'                       </v>
      </c>
      <c r="AN298" t="s">
        <v>6284</v>
      </c>
      <c r="AO298" t="str">
        <f>CLEAN(ARD_SAFE_PROCESSED_20220608[[#This Row],[Column12]])</f>
        <v>6513805</v>
      </c>
      <c r="AP298" t="str">
        <f>CLEAN(ARD_SAFE_PROCESSED_20220608[[#This Row],[Column13]])</f>
        <v xml:space="preserve">   </v>
      </c>
      <c r="AQ298" t="str">
        <f>CLEAN(ARD_SAFE_PROCESSED_20220608[[#This Row],[Column14]])</f>
        <v xml:space="preserve">PV000000  </v>
      </c>
      <c r="AR298" t="str">
        <f>CLEAN(ARD_SAFE_PROCESSED_20220608[[#This Row],[Column15]])</f>
        <v xml:space="preserve">E-COMMERCE                                        </v>
      </c>
      <c r="AS298" t="str">
        <f>CLEAN(ARD_SAFE_PROCESSED_20220608[[#This Row],[Column16]])</f>
        <v xml:space="preserve">12174348859    </v>
      </c>
      <c r="AT298" t="str">
        <f>CLEAN(ARD_SAFE_PROCESSED_20220608[[#This Row],[Column17]])</f>
        <v>121.58</v>
      </c>
      <c r="AU298" t="str">
        <f>CLEAN(ARD_SAFE_PROCESSED_20220608[[#This Row],[Column18]])</f>
        <v xml:space="preserve">' </v>
      </c>
      <c r="AV298" t="str">
        <f>CLEAN(ARD_SAFE_PROCESSED_20220608[[#This Row],[Column19]])</f>
        <v xml:space="preserve">          </v>
      </c>
      <c r="AW298" t="str">
        <f>CLEAN(ARD_SAFE_PROCESSED_20220608[[#This Row],[Column20]])</f>
        <v>20251026</v>
      </c>
      <c r="AX298" t="str">
        <f>CLEAN(ARD_SAFE_PROCESSED_20220608[[#This Row],[Column21]])</f>
        <v>184548</v>
      </c>
      <c r="AY298" t="str">
        <f>LEFT(ARD_SAFE_PROCESSED_20220608[[#This Row],[Column1]],6)</f>
        <v>455788</v>
      </c>
      <c r="AZ298" t="str">
        <f>RIGHT(ARD_SAFE_PROCESSED_20220608[[#This Row],[Column1]],4)</f>
        <v>5475</v>
      </c>
      <c r="BA298" s="2">
        <f t="shared" si="42"/>
        <v>45993</v>
      </c>
      <c r="BB298">
        <f t="shared" si="43"/>
        <v>36.020000000000003</v>
      </c>
      <c r="BC298">
        <f t="shared" si="44"/>
        <v>121.58</v>
      </c>
      <c r="BD298" t="str">
        <f t="shared" si="45"/>
        <v>6</v>
      </c>
      <c r="BE298" t="str">
        <f t="shared" si="46"/>
        <v>F:TC40</v>
      </c>
    </row>
    <row r="299" spans="1:57" hidden="1" x14ac:dyDescent="0.3">
      <c r="A299" t="s">
        <v>4326</v>
      </c>
      <c r="B299" t="s">
        <v>4327</v>
      </c>
      <c r="C299" t="s">
        <v>4328</v>
      </c>
      <c r="D299" t="s">
        <v>25</v>
      </c>
      <c r="E299" t="s">
        <v>422</v>
      </c>
      <c r="F299" t="s">
        <v>28</v>
      </c>
      <c r="G299" t="s">
        <v>29</v>
      </c>
      <c r="H299" t="s">
        <v>4329</v>
      </c>
      <c r="I299" t="s">
        <v>422</v>
      </c>
      <c r="J299" t="s">
        <v>21</v>
      </c>
      <c r="K299" t="s">
        <v>4330</v>
      </c>
      <c r="L299" t="s">
        <v>4331</v>
      </c>
      <c r="M299" t="s">
        <v>65</v>
      </c>
      <c r="N299" t="s">
        <v>59</v>
      </c>
      <c r="O299" t="s">
        <v>27</v>
      </c>
      <c r="P299" t="s">
        <v>22</v>
      </c>
      <c r="Q299" t="s">
        <v>4332</v>
      </c>
      <c r="R299" t="s">
        <v>23</v>
      </c>
      <c r="S299" t="s">
        <v>24</v>
      </c>
      <c r="T299" t="s">
        <v>422</v>
      </c>
      <c r="U299" t="s">
        <v>4333</v>
      </c>
      <c r="W299" t="s">
        <v>5148</v>
      </c>
      <c r="X299" t="s">
        <v>28</v>
      </c>
      <c r="Y299" t="e">
        <f>VLOOKUP(W299,ARD_SAFE_PROCESSED_20220608[[#This Row],[Column11]],1,FALSE)</f>
        <v>#N/A</v>
      </c>
      <c r="AB299" t="str">
        <f>CONCATENATE(LEFT(ARD_SAFE_PROCESSED_20220608[[#This Row],[Column1]],6),"******",RIGHT(ARD_SAFE_PROCESSED_20220608[[#This Row],[Column1]],4),";",ARD_SAFE_PROCESSED_20220608[[#This Row],[Column11]])</f>
        <v>421410******7651;74357045303003503105162</v>
      </c>
      <c r="AD299" t="str">
        <f>CLEAN(ARD_SAFE_PROCESSED_20220608[[#This Row],[Column1]])</f>
        <v>4214100325237651</v>
      </c>
      <c r="AE299" t="str">
        <f>CLEAN(ARD_SAFE_PROCESSED_20220608[[#This Row],[Column2]])</f>
        <v>080184</v>
      </c>
      <c r="AF299" t="str">
        <f>CLEAN(ARD_SAFE_PROCESSED_20220608[[#This Row],[Column3]])</f>
        <v>4078012</v>
      </c>
      <c r="AG299" t="str">
        <f>CLEAN(ARD_SAFE_PROCESSED_20220608[[#This Row],[Column4]])</f>
        <v>EC</v>
      </c>
      <c r="AH299" t="str">
        <f>CLEAN(ARD_SAFE_PROCESSED_20220608[[#This Row],[Column5]])</f>
        <v>20251030</v>
      </c>
      <c r="AI299" t="str">
        <f>CLEAN(ARD_SAFE_PROCESSED_20220608[[#This Row],[Column6]])</f>
        <v>604</v>
      </c>
      <c r="AJ299" t="str">
        <f>CLEAN(ARD_SAFE_PROCESSED_20220608[[#This Row],[Column7]])</f>
        <v>76</v>
      </c>
      <c r="AK299" t="str">
        <f>CLEAN(ARD_SAFE_PROCESSED_20220608[[#This Row],[Column8]])</f>
        <v xml:space="preserve">MIBITEL APP RECARGAS          </v>
      </c>
      <c r="AL299" t="str">
        <f>CLEAN(ARD_SAFE_PROCESSED_20220608[[#This Row],[Column9]])</f>
        <v>20251030</v>
      </c>
      <c r="AM299" t="str">
        <f>CLEAN(ARD_SAFE_PROCESSED_20220608[[#This Row],[Column10]])</f>
        <v xml:space="preserve">'                       </v>
      </c>
      <c r="AN299" t="s">
        <v>4330</v>
      </c>
      <c r="AO299" t="str">
        <f>CLEAN(ARD_SAFE_PROCESSED_20220608[[#This Row],[Column12]])</f>
        <v>619079</v>
      </c>
      <c r="AP299" t="str">
        <f>CLEAN(ARD_SAFE_PROCESSED_20220608[[#This Row],[Column13]])</f>
        <v xml:space="preserve">   </v>
      </c>
      <c r="AQ299" t="str">
        <f>CLEAN(ARD_SAFE_PROCESSED_20220608[[#This Row],[Column14]])</f>
        <v xml:space="preserve">78787878  </v>
      </c>
      <c r="AR299" t="str">
        <f>CLEAN(ARD_SAFE_PROCESSED_20220608[[#This Row],[Column15]])</f>
        <v xml:space="preserve">E-COMMERCE                                        </v>
      </c>
      <c r="AS299" t="str">
        <f>CLEAN(ARD_SAFE_PROCESSED_20220608[[#This Row],[Column16]])</f>
        <v xml:space="preserve">               </v>
      </c>
      <c r="AT299" t="str">
        <f>CLEAN(ARD_SAFE_PROCESSED_20220608[[#This Row],[Column17]])</f>
        <v>131.80</v>
      </c>
      <c r="AU299" t="str">
        <f>CLEAN(ARD_SAFE_PROCESSED_20220608[[#This Row],[Column18]])</f>
        <v xml:space="preserve">' </v>
      </c>
      <c r="AV299" t="str">
        <f>CLEAN(ARD_SAFE_PROCESSED_20220608[[#This Row],[Column19]])</f>
        <v xml:space="preserve">          </v>
      </c>
      <c r="AW299" t="str">
        <f>CLEAN(ARD_SAFE_PROCESSED_20220608[[#This Row],[Column20]])</f>
        <v>20251030</v>
      </c>
      <c r="AX299" t="str">
        <f>CLEAN(ARD_SAFE_PROCESSED_20220608[[#This Row],[Column21]])</f>
        <v>170535</v>
      </c>
      <c r="AY299" t="str">
        <f>LEFT(ARD_SAFE_PROCESSED_20220608[[#This Row],[Column1]],6)</f>
        <v>421410</v>
      </c>
      <c r="AZ299" t="str">
        <f>RIGHT(ARD_SAFE_PROCESSED_20220608[[#This Row],[Column1]],4)</f>
        <v>7651</v>
      </c>
      <c r="BA299" s="2">
        <f t="shared" si="42"/>
        <v>45993</v>
      </c>
      <c r="BB299">
        <f t="shared" si="43"/>
        <v>38.869999999999997</v>
      </c>
      <c r="BC299">
        <f t="shared" si="44"/>
        <v>131.80000000000001</v>
      </c>
      <c r="BD299" t="str">
        <f t="shared" si="45"/>
        <v>6</v>
      </c>
      <c r="BE299" t="str">
        <f t="shared" si="46"/>
        <v>F:TC40</v>
      </c>
    </row>
    <row r="300" spans="1:57" hidden="1" x14ac:dyDescent="0.3">
      <c r="A300" t="s">
        <v>4326</v>
      </c>
      <c r="B300" t="s">
        <v>4334</v>
      </c>
      <c r="C300" t="s">
        <v>4328</v>
      </c>
      <c r="D300" t="s">
        <v>25</v>
      </c>
      <c r="E300" t="s">
        <v>422</v>
      </c>
      <c r="F300" t="s">
        <v>28</v>
      </c>
      <c r="G300" t="s">
        <v>29</v>
      </c>
      <c r="H300" t="s">
        <v>4329</v>
      </c>
      <c r="I300" t="s">
        <v>422</v>
      </c>
      <c r="J300" t="s">
        <v>21</v>
      </c>
      <c r="K300" t="s">
        <v>4335</v>
      </c>
      <c r="L300" t="s">
        <v>4336</v>
      </c>
      <c r="M300" t="s">
        <v>65</v>
      </c>
      <c r="N300" t="s">
        <v>59</v>
      </c>
      <c r="O300" t="s">
        <v>27</v>
      </c>
      <c r="P300" t="s">
        <v>22</v>
      </c>
      <c r="Q300" t="s">
        <v>4337</v>
      </c>
      <c r="R300" t="s">
        <v>23</v>
      </c>
      <c r="S300" t="s">
        <v>24</v>
      </c>
      <c r="T300" t="s">
        <v>422</v>
      </c>
      <c r="U300" t="s">
        <v>4338</v>
      </c>
      <c r="W300" t="s">
        <v>5129</v>
      </c>
      <c r="X300" t="s">
        <v>28</v>
      </c>
      <c r="Y300" t="e">
        <f>VLOOKUP(W300,ARD_SAFE_PROCESSED_20220608[[#This Row],[Column11]],1,FALSE)</f>
        <v>#N/A</v>
      </c>
      <c r="AB300" t="str">
        <f>CONCATENATE(LEFT(ARD_SAFE_PROCESSED_20220608[[#This Row],[Column1]],6),"******",RIGHT(ARD_SAFE_PROCESSED_20220608[[#This Row],[Column1]],4),";",ARD_SAFE_PROCESSED_20220608[[#This Row],[Column11]])</f>
        <v>421410******7651;74357045303003503107549</v>
      </c>
      <c r="AD300" t="str">
        <f>CLEAN(ARD_SAFE_PROCESSED_20220608[[#This Row],[Column1]])</f>
        <v>4214100325237651</v>
      </c>
      <c r="AE300" t="str">
        <f>CLEAN(ARD_SAFE_PROCESSED_20220608[[#This Row],[Column2]])</f>
        <v>088404</v>
      </c>
      <c r="AF300" t="str">
        <f>CLEAN(ARD_SAFE_PROCESSED_20220608[[#This Row],[Column3]])</f>
        <v>4078012</v>
      </c>
      <c r="AG300" t="str">
        <f>CLEAN(ARD_SAFE_PROCESSED_20220608[[#This Row],[Column4]])</f>
        <v>EC</v>
      </c>
      <c r="AH300" t="str">
        <f>CLEAN(ARD_SAFE_PROCESSED_20220608[[#This Row],[Column5]])</f>
        <v>20251030</v>
      </c>
      <c r="AI300" t="str">
        <f>CLEAN(ARD_SAFE_PROCESSED_20220608[[#This Row],[Column6]])</f>
        <v>604</v>
      </c>
      <c r="AJ300" t="str">
        <f>CLEAN(ARD_SAFE_PROCESSED_20220608[[#This Row],[Column7]])</f>
        <v>76</v>
      </c>
      <c r="AK300" t="str">
        <f>CLEAN(ARD_SAFE_PROCESSED_20220608[[#This Row],[Column8]])</f>
        <v xml:space="preserve">MIBITEL APP RECARGAS          </v>
      </c>
      <c r="AL300" t="str">
        <f>CLEAN(ARD_SAFE_PROCESSED_20220608[[#This Row],[Column9]])</f>
        <v>20251030</v>
      </c>
      <c r="AM300" t="str">
        <f>CLEAN(ARD_SAFE_PROCESSED_20220608[[#This Row],[Column10]])</f>
        <v xml:space="preserve">'                       </v>
      </c>
      <c r="AN300" t="s">
        <v>4335</v>
      </c>
      <c r="AO300" t="str">
        <f>CLEAN(ARD_SAFE_PROCESSED_20220608[[#This Row],[Column12]])</f>
        <v>776512</v>
      </c>
      <c r="AP300" t="str">
        <f>CLEAN(ARD_SAFE_PROCESSED_20220608[[#This Row],[Column13]])</f>
        <v xml:space="preserve">   </v>
      </c>
      <c r="AQ300" t="str">
        <f>CLEAN(ARD_SAFE_PROCESSED_20220608[[#This Row],[Column14]])</f>
        <v xml:space="preserve">78787878  </v>
      </c>
      <c r="AR300" t="str">
        <f>CLEAN(ARD_SAFE_PROCESSED_20220608[[#This Row],[Column15]])</f>
        <v xml:space="preserve">E-COMMERCE                                        </v>
      </c>
      <c r="AS300" t="str">
        <f>CLEAN(ARD_SAFE_PROCESSED_20220608[[#This Row],[Column16]])</f>
        <v xml:space="preserve">               </v>
      </c>
      <c r="AT300" t="str">
        <f>CLEAN(ARD_SAFE_PROCESSED_20220608[[#This Row],[Column17]])</f>
        <v>111.80</v>
      </c>
      <c r="AU300" t="str">
        <f>CLEAN(ARD_SAFE_PROCESSED_20220608[[#This Row],[Column18]])</f>
        <v xml:space="preserve">' </v>
      </c>
      <c r="AV300" t="str">
        <f>CLEAN(ARD_SAFE_PROCESSED_20220608[[#This Row],[Column19]])</f>
        <v xml:space="preserve">          </v>
      </c>
      <c r="AW300" t="str">
        <f>CLEAN(ARD_SAFE_PROCESSED_20220608[[#This Row],[Column20]])</f>
        <v>20251030</v>
      </c>
      <c r="AX300" t="str">
        <f>CLEAN(ARD_SAFE_PROCESSED_20220608[[#This Row],[Column21]])</f>
        <v>175326</v>
      </c>
      <c r="AY300" t="str">
        <f>LEFT(ARD_SAFE_PROCESSED_20220608[[#This Row],[Column1]],6)</f>
        <v>421410</v>
      </c>
      <c r="AZ300" t="str">
        <f>RIGHT(ARD_SAFE_PROCESSED_20220608[[#This Row],[Column1]],4)</f>
        <v>7651</v>
      </c>
      <c r="BA300" s="2">
        <f t="shared" si="42"/>
        <v>45993</v>
      </c>
      <c r="BB300">
        <f t="shared" si="43"/>
        <v>32.97</v>
      </c>
      <c r="BC300">
        <f t="shared" si="44"/>
        <v>111.8</v>
      </c>
      <c r="BD300" t="str">
        <f t="shared" si="45"/>
        <v>6</v>
      </c>
      <c r="BE300" t="str">
        <f t="shared" si="46"/>
        <v>F:TC40</v>
      </c>
    </row>
    <row r="301" spans="1:57" hidden="1" x14ac:dyDescent="0.3">
      <c r="A301" t="s">
        <v>8438</v>
      </c>
      <c r="B301" t="s">
        <v>8439</v>
      </c>
      <c r="C301" t="s">
        <v>5883</v>
      </c>
      <c r="D301" t="s">
        <v>69</v>
      </c>
      <c r="E301" t="s">
        <v>422</v>
      </c>
      <c r="F301" t="s">
        <v>28</v>
      </c>
      <c r="G301" t="s">
        <v>29</v>
      </c>
      <c r="H301" t="s">
        <v>5884</v>
      </c>
      <c r="I301" t="s">
        <v>422</v>
      </c>
      <c r="J301" t="s">
        <v>21</v>
      </c>
      <c r="K301" t="s">
        <v>8440</v>
      </c>
      <c r="L301" t="s">
        <v>8441</v>
      </c>
      <c r="M301" t="s">
        <v>65</v>
      </c>
      <c r="N301" t="s">
        <v>59</v>
      </c>
      <c r="O301" t="s">
        <v>70</v>
      </c>
      <c r="P301" t="s">
        <v>22</v>
      </c>
      <c r="Q301" t="s">
        <v>5845</v>
      </c>
      <c r="R301" t="s">
        <v>23</v>
      </c>
      <c r="S301" t="s">
        <v>24</v>
      </c>
      <c r="T301" t="s">
        <v>422</v>
      </c>
      <c r="U301" t="s">
        <v>8442</v>
      </c>
      <c r="W301" t="s">
        <v>5237</v>
      </c>
      <c r="X301" t="s">
        <v>81</v>
      </c>
      <c r="Y301" t="e">
        <f>VLOOKUP(W301,ARD_SAFE_PROCESSED_20220608[[#This Row],[Column11]],1,FALSE)</f>
        <v>#N/A</v>
      </c>
      <c r="AB301" t="str">
        <f>CONCATENATE(LEFT(ARD_SAFE_PROCESSED_20220608[[#This Row],[Column1]],6),"******",RIGHT(ARD_SAFE_PROCESSED_20220608[[#This Row],[Column1]],4),";",ARD_SAFE_PROCESSED_20220608[[#This Row],[Column11]])</f>
        <v>489068******9666;74357045303003567200354</v>
      </c>
      <c r="AD301" t="str">
        <f>CLEAN(ARD_SAFE_PROCESSED_20220608[[#This Row],[Column1]])</f>
        <v>4890680018349666</v>
      </c>
      <c r="AE301" t="str">
        <f>CLEAN(ARD_SAFE_PROCESSED_20220608[[#This Row],[Column2]])</f>
        <v>001012</v>
      </c>
      <c r="AF301" t="str">
        <f>CLEAN(ARD_SAFE_PROCESSED_20220608[[#This Row],[Column3]])</f>
        <v>5454039</v>
      </c>
      <c r="AG301" t="str">
        <f>CLEAN(ARD_SAFE_PROCESSED_20220608[[#This Row],[Column4]])</f>
        <v>PV</v>
      </c>
      <c r="AH301" t="str">
        <f>CLEAN(ARD_SAFE_PROCESSED_20220608[[#This Row],[Column5]])</f>
        <v>20251030</v>
      </c>
      <c r="AI301" t="str">
        <f>CLEAN(ARD_SAFE_PROCESSED_20220608[[#This Row],[Column6]])</f>
        <v>604</v>
      </c>
      <c r="AJ301" t="str">
        <f>CLEAN(ARD_SAFE_PROCESSED_20220608[[#This Row],[Column7]])</f>
        <v>76</v>
      </c>
      <c r="AK301" t="str">
        <f>CLEAN(ARD_SAFE_PROCESSED_20220608[[#This Row],[Column8]])</f>
        <v xml:space="preserve">IZI*WOW                       </v>
      </c>
      <c r="AL301" t="str">
        <f>CLEAN(ARD_SAFE_PROCESSED_20220608[[#This Row],[Column9]])</f>
        <v>20251030</v>
      </c>
      <c r="AM301" t="str">
        <f>CLEAN(ARD_SAFE_PROCESSED_20220608[[#This Row],[Column10]])</f>
        <v xml:space="preserve">'                       </v>
      </c>
      <c r="AN301" t="s">
        <v>8440</v>
      </c>
      <c r="AO301" t="str">
        <f>CLEAN(ARD_SAFE_PROCESSED_20220608[[#This Row],[Column12]])</f>
        <v>925800</v>
      </c>
      <c r="AP301" t="str">
        <f>CLEAN(ARD_SAFE_PROCESSED_20220608[[#This Row],[Column13]])</f>
        <v xml:space="preserve">   </v>
      </c>
      <c r="AQ301" t="str">
        <f>CLEAN(ARD_SAFE_PROCESSED_20220608[[#This Row],[Column14]])</f>
        <v xml:space="preserve">78787878  </v>
      </c>
      <c r="AR301" t="str">
        <f>CLEAN(ARD_SAFE_PROCESSED_20220608[[#This Row],[Column15]])</f>
        <v xml:space="preserve">POS VIRTUAL                                       </v>
      </c>
      <c r="AS301" t="str">
        <f>CLEAN(ARD_SAFE_PROCESSED_20220608[[#This Row],[Column16]])</f>
        <v xml:space="preserve">               </v>
      </c>
      <c r="AT301" t="str">
        <f>CLEAN(ARD_SAFE_PROCESSED_20220608[[#This Row],[Column17]])</f>
        <v>77.40</v>
      </c>
      <c r="AU301" t="str">
        <f>CLEAN(ARD_SAFE_PROCESSED_20220608[[#This Row],[Column18]])</f>
        <v xml:space="preserve">' </v>
      </c>
      <c r="AV301" t="str">
        <f>CLEAN(ARD_SAFE_PROCESSED_20220608[[#This Row],[Column19]])</f>
        <v xml:space="preserve">          </v>
      </c>
      <c r="AW301" t="str">
        <f>CLEAN(ARD_SAFE_PROCESSED_20220608[[#This Row],[Column20]])</f>
        <v>20251030</v>
      </c>
      <c r="AX301" t="str">
        <f>CLEAN(ARD_SAFE_PROCESSED_20220608[[#This Row],[Column21]])</f>
        <v>91601</v>
      </c>
      <c r="AY301" t="str">
        <f>LEFT(ARD_SAFE_PROCESSED_20220608[[#This Row],[Column1]],6)</f>
        <v>489068</v>
      </c>
      <c r="AZ301" t="str">
        <f>RIGHT(ARD_SAFE_PROCESSED_20220608[[#This Row],[Column1]],4)</f>
        <v>9666</v>
      </c>
      <c r="BA301" s="2">
        <f t="shared" si="42"/>
        <v>45993</v>
      </c>
      <c r="BB301">
        <f t="shared" si="43"/>
        <v>22.83</v>
      </c>
      <c r="BC301">
        <f t="shared" si="44"/>
        <v>77.400000000000006</v>
      </c>
      <c r="BD301" t="str">
        <f t="shared" si="45"/>
        <v>6</v>
      </c>
      <c r="BE301" t="str">
        <f t="shared" si="46"/>
        <v>F:TC40</v>
      </c>
    </row>
    <row r="302" spans="1:57" hidden="1" x14ac:dyDescent="0.3">
      <c r="A302" t="s">
        <v>4661</v>
      </c>
      <c r="B302" t="s">
        <v>4662</v>
      </c>
      <c r="C302" t="s">
        <v>4663</v>
      </c>
      <c r="D302" t="s">
        <v>25</v>
      </c>
      <c r="E302" t="s">
        <v>404</v>
      </c>
      <c r="F302" t="s">
        <v>28</v>
      </c>
      <c r="G302" t="s">
        <v>29</v>
      </c>
      <c r="H302" t="s">
        <v>4664</v>
      </c>
      <c r="I302" t="s">
        <v>404</v>
      </c>
      <c r="J302" t="s">
        <v>21</v>
      </c>
      <c r="K302" t="s">
        <v>4665</v>
      </c>
      <c r="L302" t="s">
        <v>4666</v>
      </c>
      <c r="M302" t="s">
        <v>65</v>
      </c>
      <c r="N302" t="s">
        <v>26</v>
      </c>
      <c r="O302" t="s">
        <v>27</v>
      </c>
      <c r="P302" t="s">
        <v>4667</v>
      </c>
      <c r="Q302" t="s">
        <v>4668</v>
      </c>
      <c r="R302" t="s">
        <v>23</v>
      </c>
      <c r="S302" t="s">
        <v>24</v>
      </c>
      <c r="T302" t="s">
        <v>404</v>
      </c>
      <c r="U302" t="s">
        <v>4669</v>
      </c>
      <c r="W302" t="s">
        <v>6248</v>
      </c>
      <c r="X302" t="s">
        <v>28</v>
      </c>
      <c r="Y302" t="e">
        <f>VLOOKUP(W302,ARD_SAFE_PROCESSED_20220608[[#This Row],[Column11]],1,FALSE)</f>
        <v>#N/A</v>
      </c>
      <c r="AB302" t="str">
        <f>CONCATENATE(LEFT(ARD_SAFE_PROCESSED_20220608[[#This Row],[Column1]],6),"******",RIGHT(ARD_SAFE_PROCESSED_20220608[[#This Row],[Column1]],4),";",ARD_SAFE_PROCESSED_20220608[[#This Row],[Column11]])</f>
        <v>424138******5667;74357045304000175000860</v>
      </c>
      <c r="AD302" t="str">
        <f>CLEAN(ARD_SAFE_PROCESSED_20220608[[#This Row],[Column1]])</f>
        <v>4241381002635667</v>
      </c>
      <c r="AE302" t="str">
        <f>CLEAN(ARD_SAFE_PROCESSED_20220608[[#This Row],[Column2]])</f>
        <v>003221</v>
      </c>
      <c r="AF302" t="str">
        <f>CLEAN(ARD_SAFE_PROCESSED_20220608[[#This Row],[Column3]])</f>
        <v>4034480</v>
      </c>
      <c r="AG302" t="str">
        <f>CLEAN(ARD_SAFE_PROCESSED_20220608[[#This Row],[Column4]])</f>
        <v>EC</v>
      </c>
      <c r="AH302" t="str">
        <f>CLEAN(ARD_SAFE_PROCESSED_20220608[[#This Row],[Column5]])</f>
        <v>20251031</v>
      </c>
      <c r="AI302" t="str">
        <f>CLEAN(ARD_SAFE_PROCESSED_20220608[[#This Row],[Column6]])</f>
        <v>604</v>
      </c>
      <c r="AJ302" t="str">
        <f>CLEAN(ARD_SAFE_PROCESSED_20220608[[#This Row],[Column7]])</f>
        <v>76</v>
      </c>
      <c r="AK302" t="str">
        <f>CLEAN(ARD_SAFE_PROCESSED_20220608[[#This Row],[Column8]])</f>
        <v xml:space="preserve">EBN*AMAZON.COM                </v>
      </c>
      <c r="AL302" t="str">
        <f>CLEAN(ARD_SAFE_PROCESSED_20220608[[#This Row],[Column9]])</f>
        <v>20251031</v>
      </c>
      <c r="AM302" t="str">
        <f>CLEAN(ARD_SAFE_PROCESSED_20220608[[#This Row],[Column10]])</f>
        <v xml:space="preserve">'                       </v>
      </c>
      <c r="AN302" t="s">
        <v>4665</v>
      </c>
      <c r="AO302" t="str">
        <f>CLEAN(ARD_SAFE_PROCESSED_20220608[[#This Row],[Column12]])</f>
        <v>1521958</v>
      </c>
      <c r="AP302" t="str">
        <f>CLEAN(ARD_SAFE_PROCESSED_20220608[[#This Row],[Column13]])</f>
        <v xml:space="preserve">   </v>
      </c>
      <c r="AQ302" t="str">
        <f>CLEAN(ARD_SAFE_PROCESSED_20220608[[#This Row],[Column14]])</f>
        <v xml:space="preserve">PV000000  </v>
      </c>
      <c r="AR302" t="str">
        <f>CLEAN(ARD_SAFE_PROCESSED_20220608[[#This Row],[Column15]])</f>
        <v xml:space="preserve">E-COMMERCE                                        </v>
      </c>
      <c r="AS302" t="str">
        <f>CLEAN(ARD_SAFE_PROCESSED_20220608[[#This Row],[Column16]])</f>
        <v xml:space="preserve">133331450461   </v>
      </c>
      <c r="AT302" t="str">
        <f>CLEAN(ARD_SAFE_PROCESSED_20220608[[#This Row],[Column17]])</f>
        <v>355.34</v>
      </c>
      <c r="AU302" t="str">
        <f>CLEAN(ARD_SAFE_PROCESSED_20220608[[#This Row],[Column18]])</f>
        <v xml:space="preserve">' </v>
      </c>
      <c r="AV302" t="str">
        <f>CLEAN(ARD_SAFE_PROCESSED_20220608[[#This Row],[Column19]])</f>
        <v xml:space="preserve">          </v>
      </c>
      <c r="AW302" t="str">
        <f>CLEAN(ARD_SAFE_PROCESSED_20220608[[#This Row],[Column20]])</f>
        <v>20251031</v>
      </c>
      <c r="AX302" t="str">
        <f>CLEAN(ARD_SAFE_PROCESSED_20220608[[#This Row],[Column21]])</f>
        <v>13933</v>
      </c>
      <c r="AY302" t="str">
        <f>LEFT(ARD_SAFE_PROCESSED_20220608[[#This Row],[Column1]],6)</f>
        <v>424138</v>
      </c>
      <c r="AZ302" t="str">
        <f>RIGHT(ARD_SAFE_PROCESSED_20220608[[#This Row],[Column1]],4)</f>
        <v>5667</v>
      </c>
      <c r="BA302" s="2">
        <f t="shared" si="42"/>
        <v>45993</v>
      </c>
      <c r="BB302">
        <f t="shared" si="43"/>
        <v>104.62</v>
      </c>
      <c r="BC302">
        <f t="shared" si="44"/>
        <v>355.34</v>
      </c>
      <c r="BD302" t="str">
        <f t="shared" si="45"/>
        <v>6</v>
      </c>
      <c r="BE302" t="str">
        <f t="shared" si="46"/>
        <v>F:TC40</v>
      </c>
    </row>
    <row r="303" spans="1:57" hidden="1" x14ac:dyDescent="0.3">
      <c r="A303" t="s">
        <v>2953</v>
      </c>
      <c r="B303" t="s">
        <v>2990</v>
      </c>
      <c r="C303" t="s">
        <v>143</v>
      </c>
      <c r="D303" t="s">
        <v>25</v>
      </c>
      <c r="E303" t="s">
        <v>404</v>
      </c>
      <c r="F303" t="s">
        <v>28</v>
      </c>
      <c r="G303" t="s">
        <v>29</v>
      </c>
      <c r="H303" t="s">
        <v>144</v>
      </c>
      <c r="I303" t="s">
        <v>404</v>
      </c>
      <c r="J303" t="s">
        <v>21</v>
      </c>
      <c r="K303" t="s">
        <v>2991</v>
      </c>
      <c r="L303" t="s">
        <v>2992</v>
      </c>
      <c r="M303" t="s">
        <v>65</v>
      </c>
      <c r="N303" t="s">
        <v>26</v>
      </c>
      <c r="O303" t="s">
        <v>27</v>
      </c>
      <c r="P303" t="s">
        <v>2993</v>
      </c>
      <c r="Q303" t="s">
        <v>2994</v>
      </c>
      <c r="R303" t="s">
        <v>23</v>
      </c>
      <c r="S303" t="s">
        <v>24</v>
      </c>
      <c r="T303" t="s">
        <v>404</v>
      </c>
      <c r="U303" t="s">
        <v>2995</v>
      </c>
      <c r="W303" t="s">
        <v>6645</v>
      </c>
      <c r="X303" t="s">
        <v>28</v>
      </c>
      <c r="Y303" t="e">
        <f>VLOOKUP(W303,ARD_SAFE_PROCESSED_20220608[[#This Row],[Column11]],1,FALSE)</f>
        <v>#N/A</v>
      </c>
      <c r="AB303" t="str">
        <f>CONCATENATE(LEFT(ARD_SAFE_PROCESSED_20220608[[#This Row],[Column1]],6),"******",RIGHT(ARD_SAFE_PROCESSED_20220608[[#This Row],[Column1]],4),";",ARD_SAFE_PROCESSED_20220608[[#This Row],[Column11]])</f>
        <v>421355******5667;74357045304000180703219</v>
      </c>
      <c r="AD303" t="str">
        <f>CLEAN(ARD_SAFE_PROCESSED_20220608[[#This Row],[Column1]])</f>
        <v>4213550100765667</v>
      </c>
      <c r="AE303" t="str">
        <f>CLEAN(ARD_SAFE_PROCESSED_20220608[[#This Row],[Column2]])</f>
        <v>569992</v>
      </c>
      <c r="AF303" t="str">
        <f>CLEAN(ARD_SAFE_PROCESSED_20220608[[#This Row],[Column3]])</f>
        <v>4038338</v>
      </c>
      <c r="AG303" t="str">
        <f>CLEAN(ARD_SAFE_PROCESSED_20220608[[#This Row],[Column4]])</f>
        <v>EC</v>
      </c>
      <c r="AH303" t="str">
        <f>CLEAN(ARD_SAFE_PROCESSED_20220608[[#This Row],[Column5]])</f>
        <v>20251031</v>
      </c>
      <c r="AI303" t="str">
        <f>CLEAN(ARD_SAFE_PROCESSED_20220608[[#This Row],[Column6]])</f>
        <v>604</v>
      </c>
      <c r="AJ303" t="str">
        <f>CLEAN(ARD_SAFE_PROCESSED_20220608[[#This Row],[Column7]])</f>
        <v>76</v>
      </c>
      <c r="AK303" t="str">
        <f>CLEAN(ARD_SAFE_PROCESSED_20220608[[#This Row],[Column8]])</f>
        <v xml:space="preserve">DLC*RAPPI PERU                </v>
      </c>
      <c r="AL303" t="str">
        <f>CLEAN(ARD_SAFE_PROCESSED_20220608[[#This Row],[Column9]])</f>
        <v>20251031</v>
      </c>
      <c r="AM303" t="str">
        <f>CLEAN(ARD_SAFE_PROCESSED_20220608[[#This Row],[Column10]])</f>
        <v xml:space="preserve">'                       </v>
      </c>
      <c r="AN303" t="s">
        <v>2991</v>
      </c>
      <c r="AO303" t="str">
        <f>CLEAN(ARD_SAFE_PROCESSED_20220608[[#This Row],[Column12]])</f>
        <v>1849663</v>
      </c>
      <c r="AP303" t="str">
        <f>CLEAN(ARD_SAFE_PROCESSED_20220608[[#This Row],[Column13]])</f>
        <v xml:space="preserve">   </v>
      </c>
      <c r="AQ303" t="str">
        <f>CLEAN(ARD_SAFE_PROCESSED_20220608[[#This Row],[Column14]])</f>
        <v xml:space="preserve">PV000000  </v>
      </c>
      <c r="AR303" t="str">
        <f>CLEAN(ARD_SAFE_PROCESSED_20220608[[#This Row],[Column15]])</f>
        <v xml:space="preserve">E-COMMERCE                                        </v>
      </c>
      <c r="AS303" t="str">
        <f>CLEAN(ARD_SAFE_PROCESSED_20220608[[#This Row],[Column16]])</f>
        <v xml:space="preserve">12237023259    </v>
      </c>
      <c r="AT303" t="str">
        <f>CLEAN(ARD_SAFE_PROCESSED_20220608[[#This Row],[Column17]])</f>
        <v>40.02</v>
      </c>
      <c r="AU303" t="str">
        <f>CLEAN(ARD_SAFE_PROCESSED_20220608[[#This Row],[Column18]])</f>
        <v xml:space="preserve">' </v>
      </c>
      <c r="AV303" t="str">
        <f>CLEAN(ARD_SAFE_PROCESSED_20220608[[#This Row],[Column19]])</f>
        <v xml:space="preserve">          </v>
      </c>
      <c r="AW303" t="str">
        <f>CLEAN(ARD_SAFE_PROCESSED_20220608[[#This Row],[Column20]])</f>
        <v>20251031</v>
      </c>
      <c r="AX303" t="str">
        <f>CLEAN(ARD_SAFE_PROCESSED_20220608[[#This Row],[Column21]])</f>
        <v>183419</v>
      </c>
      <c r="AY303" t="str">
        <f>LEFT(ARD_SAFE_PROCESSED_20220608[[#This Row],[Column1]],6)</f>
        <v>421355</v>
      </c>
      <c r="AZ303" t="str">
        <f>RIGHT(ARD_SAFE_PROCESSED_20220608[[#This Row],[Column1]],4)</f>
        <v>5667</v>
      </c>
      <c r="BA303" s="2">
        <f t="shared" si="42"/>
        <v>45993</v>
      </c>
      <c r="BB303">
        <f t="shared" si="43"/>
        <v>11.78</v>
      </c>
      <c r="BC303">
        <f t="shared" si="44"/>
        <v>40.020000000000003</v>
      </c>
      <c r="BD303" t="str">
        <f t="shared" si="45"/>
        <v>6</v>
      </c>
      <c r="BE303" t="str">
        <f t="shared" si="46"/>
        <v>F:TC40</v>
      </c>
    </row>
    <row r="304" spans="1:57" hidden="1" x14ac:dyDescent="0.3">
      <c r="A304" t="s">
        <v>8632</v>
      </c>
      <c r="B304" t="s">
        <v>8633</v>
      </c>
      <c r="C304" t="s">
        <v>4352</v>
      </c>
      <c r="D304" t="s">
        <v>25</v>
      </c>
      <c r="E304" t="s">
        <v>404</v>
      </c>
      <c r="F304" t="s">
        <v>28</v>
      </c>
      <c r="G304" t="s">
        <v>29</v>
      </c>
      <c r="H304" t="s">
        <v>155</v>
      </c>
      <c r="I304" t="s">
        <v>404</v>
      </c>
      <c r="J304" t="s">
        <v>21</v>
      </c>
      <c r="K304" t="s">
        <v>8634</v>
      </c>
      <c r="L304" t="s">
        <v>8635</v>
      </c>
      <c r="M304" t="s">
        <v>65</v>
      </c>
      <c r="N304" t="s">
        <v>26</v>
      </c>
      <c r="O304" t="s">
        <v>27</v>
      </c>
      <c r="P304" t="s">
        <v>8636</v>
      </c>
      <c r="Q304" t="s">
        <v>4997</v>
      </c>
      <c r="R304" t="s">
        <v>23</v>
      </c>
      <c r="S304" t="s">
        <v>24</v>
      </c>
      <c r="T304" t="s">
        <v>404</v>
      </c>
      <c r="U304" t="s">
        <v>8637</v>
      </c>
      <c r="W304" t="s">
        <v>6482</v>
      </c>
      <c r="X304" t="s">
        <v>28</v>
      </c>
      <c r="Y304" t="e">
        <f>VLOOKUP(W304,ARD_SAFE_PROCESSED_20220608[[#This Row],[Column11]],1,FALSE)</f>
        <v>#N/A</v>
      </c>
      <c r="AB304" t="str">
        <f>CONCATENATE(LEFT(ARD_SAFE_PROCESSED_20220608[[#This Row],[Column1]],6),"******",RIGHT(ARD_SAFE_PROCESSED_20220608[[#This Row],[Column1]],4),";",ARD_SAFE_PROCESSED_20220608[[#This Row],[Column11]])</f>
        <v>491909******2896;74357045304000183500422</v>
      </c>
      <c r="AD304" t="str">
        <f>CLEAN(ARD_SAFE_PROCESSED_20220608[[#This Row],[Column1]])</f>
        <v>4919098390312896</v>
      </c>
      <c r="AE304" t="str">
        <f>CLEAN(ARD_SAFE_PROCESSED_20220608[[#This Row],[Column2]])</f>
        <v>246394</v>
      </c>
      <c r="AF304" t="str">
        <f>CLEAN(ARD_SAFE_PROCESSED_20220608[[#This Row],[Column3]])</f>
        <v>4039668</v>
      </c>
      <c r="AG304" t="str">
        <f>CLEAN(ARD_SAFE_PROCESSED_20220608[[#This Row],[Column4]])</f>
        <v>EC</v>
      </c>
      <c r="AH304" t="str">
        <f>CLEAN(ARD_SAFE_PROCESSED_20220608[[#This Row],[Column5]])</f>
        <v>20251031</v>
      </c>
      <c r="AI304" t="str">
        <f>CLEAN(ARD_SAFE_PROCESSED_20220608[[#This Row],[Column6]])</f>
        <v>604</v>
      </c>
      <c r="AJ304" t="str">
        <f>CLEAN(ARD_SAFE_PROCESSED_20220608[[#This Row],[Column7]])</f>
        <v>76</v>
      </c>
      <c r="AK304" t="str">
        <f>CLEAN(ARD_SAFE_PROCESSED_20220608[[#This Row],[Column8]])</f>
        <v xml:space="preserve">DLC*BETTER ME                 </v>
      </c>
      <c r="AL304" t="str">
        <f>CLEAN(ARD_SAFE_PROCESSED_20220608[[#This Row],[Column9]])</f>
        <v>20251031</v>
      </c>
      <c r="AM304" t="str">
        <f>CLEAN(ARD_SAFE_PROCESSED_20220608[[#This Row],[Column10]])</f>
        <v xml:space="preserve">'                       </v>
      </c>
      <c r="AN304" t="s">
        <v>8634</v>
      </c>
      <c r="AO304" t="str">
        <f>CLEAN(ARD_SAFE_PROCESSED_20220608[[#This Row],[Column12]])</f>
        <v>1893271</v>
      </c>
      <c r="AP304" t="str">
        <f>CLEAN(ARD_SAFE_PROCESSED_20220608[[#This Row],[Column13]])</f>
        <v xml:space="preserve">   </v>
      </c>
      <c r="AQ304" t="str">
        <f>CLEAN(ARD_SAFE_PROCESSED_20220608[[#This Row],[Column14]])</f>
        <v xml:space="preserve">PV000000  </v>
      </c>
      <c r="AR304" t="str">
        <f>CLEAN(ARD_SAFE_PROCESSED_20220608[[#This Row],[Column15]])</f>
        <v xml:space="preserve">E-COMMERCE                                        </v>
      </c>
      <c r="AS304" t="str">
        <f>CLEAN(ARD_SAFE_PROCESSED_20220608[[#This Row],[Column16]])</f>
        <v xml:space="preserve">12238041579    </v>
      </c>
      <c r="AT304" t="str">
        <f>CLEAN(ARD_SAFE_PROCESSED_20220608[[#This Row],[Column17]])</f>
        <v>59.99</v>
      </c>
      <c r="AU304" t="str">
        <f>CLEAN(ARD_SAFE_PROCESSED_20220608[[#This Row],[Column18]])</f>
        <v xml:space="preserve">' </v>
      </c>
      <c r="AV304" t="str">
        <f>CLEAN(ARD_SAFE_PROCESSED_20220608[[#This Row],[Column19]])</f>
        <v xml:space="preserve">          </v>
      </c>
      <c r="AW304" t="str">
        <f>CLEAN(ARD_SAFE_PROCESSED_20220608[[#This Row],[Column20]])</f>
        <v>20251031</v>
      </c>
      <c r="AX304" t="str">
        <f>CLEAN(ARD_SAFE_PROCESSED_20220608[[#This Row],[Column21]])</f>
        <v>195100</v>
      </c>
      <c r="AY304" t="str">
        <f>LEFT(ARD_SAFE_PROCESSED_20220608[[#This Row],[Column1]],6)</f>
        <v>491909</v>
      </c>
      <c r="AZ304" t="str">
        <f>RIGHT(ARD_SAFE_PROCESSED_20220608[[#This Row],[Column1]],4)</f>
        <v>2896</v>
      </c>
      <c r="BA304" s="2">
        <f t="shared" si="42"/>
        <v>45994</v>
      </c>
      <c r="BB304">
        <f t="shared" si="43"/>
        <v>17.66</v>
      </c>
      <c r="BC304">
        <f t="shared" si="44"/>
        <v>59.99</v>
      </c>
      <c r="BD304" t="str">
        <f t="shared" si="45"/>
        <v>6</v>
      </c>
      <c r="BE304" t="str">
        <f t="shared" si="46"/>
        <v>F:TC40</v>
      </c>
    </row>
    <row r="305" spans="1:57" hidden="1" x14ac:dyDescent="0.3">
      <c r="A305" t="s">
        <v>6177</v>
      </c>
      <c r="B305" t="s">
        <v>6183</v>
      </c>
      <c r="C305" t="s">
        <v>290</v>
      </c>
      <c r="D305" t="s">
        <v>25</v>
      </c>
      <c r="E305" t="s">
        <v>422</v>
      </c>
      <c r="F305" t="s">
        <v>28</v>
      </c>
      <c r="G305" t="s">
        <v>29</v>
      </c>
      <c r="H305" t="s">
        <v>291</v>
      </c>
      <c r="I305" t="s">
        <v>404</v>
      </c>
      <c r="J305" t="s">
        <v>21</v>
      </c>
      <c r="K305" t="s">
        <v>6184</v>
      </c>
      <c r="L305" t="s">
        <v>6185</v>
      </c>
      <c r="M305" t="s">
        <v>65</v>
      </c>
      <c r="N305" t="s">
        <v>26</v>
      </c>
      <c r="O305" t="s">
        <v>27</v>
      </c>
      <c r="P305" t="s">
        <v>6186</v>
      </c>
      <c r="Q305" t="s">
        <v>152</v>
      </c>
      <c r="R305" t="s">
        <v>23</v>
      </c>
      <c r="S305" t="s">
        <v>24</v>
      </c>
      <c r="T305" t="s">
        <v>422</v>
      </c>
      <c r="U305" t="s">
        <v>6187</v>
      </c>
      <c r="W305" t="s">
        <v>6487</v>
      </c>
      <c r="X305" t="s">
        <v>28</v>
      </c>
      <c r="Y305" t="e">
        <f>VLOOKUP(W305,ARD_SAFE_PROCESSED_20220608[[#This Row],[Column11]],1,FALSE)</f>
        <v>#N/A</v>
      </c>
      <c r="AB305" t="str">
        <f>CONCATENATE(LEFT(ARD_SAFE_PROCESSED_20220608[[#This Row],[Column1]],6),"******",RIGHT(ARD_SAFE_PROCESSED_20220608[[#This Row],[Column1]],4),";",ARD_SAFE_PROCESSED_20220608[[#This Row],[Column11]])</f>
        <v>455513******5968;74357045304000196000220</v>
      </c>
      <c r="AD305" t="str">
        <f>CLEAN(ARD_SAFE_PROCESSED_20220608[[#This Row],[Column1]])</f>
        <v>4555133001815968</v>
      </c>
      <c r="AE305" t="str">
        <f>CLEAN(ARD_SAFE_PROCESSED_20220608[[#This Row],[Column2]])</f>
        <v>851742</v>
      </c>
      <c r="AF305" t="str">
        <f>CLEAN(ARD_SAFE_PROCESSED_20220608[[#This Row],[Column3]])</f>
        <v>4041493</v>
      </c>
      <c r="AG305" t="str">
        <f>CLEAN(ARD_SAFE_PROCESSED_20220608[[#This Row],[Column4]])</f>
        <v>EC</v>
      </c>
      <c r="AH305" t="str">
        <f>CLEAN(ARD_SAFE_PROCESSED_20220608[[#This Row],[Column5]])</f>
        <v>20251030</v>
      </c>
      <c r="AI305" t="str">
        <f>CLEAN(ARD_SAFE_PROCESSED_20220608[[#This Row],[Column6]])</f>
        <v>604</v>
      </c>
      <c r="AJ305" t="str">
        <f>CLEAN(ARD_SAFE_PROCESSED_20220608[[#This Row],[Column7]])</f>
        <v>76</v>
      </c>
      <c r="AK305" t="str">
        <f>CLEAN(ARD_SAFE_PROCESSED_20220608[[#This Row],[Column8]])</f>
        <v xml:space="preserve">ECM*CRUNCHYROLL               </v>
      </c>
      <c r="AL305" t="str">
        <f>CLEAN(ARD_SAFE_PROCESSED_20220608[[#This Row],[Column9]])</f>
        <v>20251031</v>
      </c>
      <c r="AM305" t="str">
        <f>CLEAN(ARD_SAFE_PROCESSED_20220608[[#This Row],[Column10]])</f>
        <v xml:space="preserve">'                       </v>
      </c>
      <c r="AN305" t="s">
        <v>6184</v>
      </c>
      <c r="AO305" t="str">
        <f>CLEAN(ARD_SAFE_PROCESSED_20220608[[#This Row],[Column12]])</f>
        <v>483835</v>
      </c>
      <c r="AP305" t="str">
        <f>CLEAN(ARD_SAFE_PROCESSED_20220608[[#This Row],[Column13]])</f>
        <v xml:space="preserve">   </v>
      </c>
      <c r="AQ305" t="str">
        <f>CLEAN(ARD_SAFE_PROCESSED_20220608[[#This Row],[Column14]])</f>
        <v xml:space="preserve">PV000000  </v>
      </c>
      <c r="AR305" t="str">
        <f>CLEAN(ARD_SAFE_PROCESSED_20220608[[#This Row],[Column15]])</f>
        <v xml:space="preserve">E-COMMERCE                                        </v>
      </c>
      <c r="AS305" t="str">
        <f>CLEAN(ARD_SAFE_PROCESSED_20220608[[#This Row],[Column16]])</f>
        <v xml:space="preserve">133331294277   </v>
      </c>
      <c r="AT305" t="str">
        <f>CLEAN(ARD_SAFE_PROCESSED_20220608[[#This Row],[Column17]])</f>
        <v>15.00</v>
      </c>
      <c r="AU305" t="str">
        <f>CLEAN(ARD_SAFE_PROCESSED_20220608[[#This Row],[Column18]])</f>
        <v xml:space="preserve">' </v>
      </c>
      <c r="AV305" t="str">
        <f>CLEAN(ARD_SAFE_PROCESSED_20220608[[#This Row],[Column19]])</f>
        <v xml:space="preserve">          </v>
      </c>
      <c r="AW305" t="str">
        <f>CLEAN(ARD_SAFE_PROCESSED_20220608[[#This Row],[Column20]])</f>
        <v>20251030</v>
      </c>
      <c r="AX305" t="str">
        <f>CLEAN(ARD_SAFE_PROCESSED_20220608[[#This Row],[Column21]])</f>
        <v>223827</v>
      </c>
      <c r="AY305" t="str">
        <f>LEFT(ARD_SAFE_PROCESSED_20220608[[#This Row],[Column1]],6)</f>
        <v>455513</v>
      </c>
      <c r="AZ305" t="str">
        <f>RIGHT(ARD_SAFE_PROCESSED_20220608[[#This Row],[Column1]],4)</f>
        <v>5968</v>
      </c>
      <c r="BA305" s="2">
        <f t="shared" si="42"/>
        <v>45994</v>
      </c>
      <c r="BB305">
        <f t="shared" si="43"/>
        <v>4.45</v>
      </c>
      <c r="BC305">
        <f t="shared" si="44"/>
        <v>81.92</v>
      </c>
      <c r="BD305" t="str">
        <f t="shared" si="45"/>
        <v>6</v>
      </c>
      <c r="BE305" t="str">
        <f t="shared" si="46"/>
        <v>F:TC40</v>
      </c>
    </row>
    <row r="306" spans="1:57" hidden="1" x14ac:dyDescent="0.3">
      <c r="A306" t="s">
        <v>2455</v>
      </c>
      <c r="B306" t="s">
        <v>2456</v>
      </c>
      <c r="C306" t="s">
        <v>290</v>
      </c>
      <c r="D306" t="s">
        <v>25</v>
      </c>
      <c r="E306" t="s">
        <v>404</v>
      </c>
      <c r="F306" t="s">
        <v>28</v>
      </c>
      <c r="G306" t="s">
        <v>29</v>
      </c>
      <c r="H306" t="s">
        <v>291</v>
      </c>
      <c r="I306" t="s">
        <v>404</v>
      </c>
      <c r="J306" t="s">
        <v>21</v>
      </c>
      <c r="K306" t="s">
        <v>2457</v>
      </c>
      <c r="L306" t="s">
        <v>2458</v>
      </c>
      <c r="M306" t="s">
        <v>65</v>
      </c>
      <c r="N306" t="s">
        <v>26</v>
      </c>
      <c r="O306" t="s">
        <v>27</v>
      </c>
      <c r="P306" t="s">
        <v>2459</v>
      </c>
      <c r="Q306" t="s">
        <v>234</v>
      </c>
      <c r="R306" t="s">
        <v>23</v>
      </c>
      <c r="S306" t="s">
        <v>24</v>
      </c>
      <c r="T306" t="s">
        <v>404</v>
      </c>
      <c r="U306" t="s">
        <v>2460</v>
      </c>
      <c r="W306" t="s">
        <v>6496</v>
      </c>
      <c r="X306" t="s">
        <v>28</v>
      </c>
      <c r="Y306" t="e">
        <f>VLOOKUP(W306,ARD_SAFE_PROCESSED_20220608[[#This Row],[Column11]],1,FALSE)</f>
        <v>#N/A</v>
      </c>
      <c r="AB306" t="str">
        <f>CONCATENATE(LEFT(ARD_SAFE_PROCESSED_20220608[[#This Row],[Column1]],6),"******",RIGHT(ARD_SAFE_PROCESSED_20220608[[#This Row],[Column1]],4),";",ARD_SAFE_PROCESSED_20220608[[#This Row],[Column11]])</f>
        <v>406587******3280;74357045304000196001160</v>
      </c>
      <c r="AD306" t="str">
        <f>CLEAN(ARD_SAFE_PROCESSED_20220608[[#This Row],[Column1]])</f>
        <v>4065871318003280</v>
      </c>
      <c r="AE306" t="str">
        <f>CLEAN(ARD_SAFE_PROCESSED_20220608[[#This Row],[Column2]])</f>
        <v>114086</v>
      </c>
      <c r="AF306" t="str">
        <f>CLEAN(ARD_SAFE_PROCESSED_20220608[[#This Row],[Column3]])</f>
        <v>4041493</v>
      </c>
      <c r="AG306" t="str">
        <f>CLEAN(ARD_SAFE_PROCESSED_20220608[[#This Row],[Column4]])</f>
        <v>EC</v>
      </c>
      <c r="AH306" t="str">
        <f>CLEAN(ARD_SAFE_PROCESSED_20220608[[#This Row],[Column5]])</f>
        <v>20251031</v>
      </c>
      <c r="AI306" t="str">
        <f>CLEAN(ARD_SAFE_PROCESSED_20220608[[#This Row],[Column6]])</f>
        <v>604</v>
      </c>
      <c r="AJ306" t="str">
        <f>CLEAN(ARD_SAFE_PROCESSED_20220608[[#This Row],[Column7]])</f>
        <v>76</v>
      </c>
      <c r="AK306" t="str">
        <f>CLEAN(ARD_SAFE_PROCESSED_20220608[[#This Row],[Column8]])</f>
        <v xml:space="preserve">ECM*CRUNCHYROLL               </v>
      </c>
      <c r="AL306" t="str">
        <f>CLEAN(ARD_SAFE_PROCESSED_20220608[[#This Row],[Column9]])</f>
        <v>20251031</v>
      </c>
      <c r="AM306" t="str">
        <f>CLEAN(ARD_SAFE_PROCESSED_20220608[[#This Row],[Column10]])</f>
        <v xml:space="preserve">'                       </v>
      </c>
      <c r="AN306" t="s">
        <v>2457</v>
      </c>
      <c r="AO306" t="str">
        <f>CLEAN(ARD_SAFE_PROCESSED_20220608[[#This Row],[Column12]])</f>
        <v>1683776</v>
      </c>
      <c r="AP306" t="str">
        <f>CLEAN(ARD_SAFE_PROCESSED_20220608[[#This Row],[Column13]])</f>
        <v xml:space="preserve">   </v>
      </c>
      <c r="AQ306" t="str">
        <f>CLEAN(ARD_SAFE_PROCESSED_20220608[[#This Row],[Column14]])</f>
        <v xml:space="preserve">PV000000  </v>
      </c>
      <c r="AR306" t="str">
        <f>CLEAN(ARD_SAFE_PROCESSED_20220608[[#This Row],[Column15]])</f>
        <v xml:space="preserve">E-COMMERCE                                        </v>
      </c>
      <c r="AS306" t="str">
        <f>CLEAN(ARD_SAFE_PROCESSED_20220608[[#This Row],[Column16]])</f>
        <v xml:space="preserve">133332223824   </v>
      </c>
      <c r="AT306" t="str">
        <f>CLEAN(ARD_SAFE_PROCESSED_20220608[[#This Row],[Column17]])</f>
        <v>190.00</v>
      </c>
      <c r="AU306" t="str">
        <f>CLEAN(ARD_SAFE_PROCESSED_20220608[[#This Row],[Column18]])</f>
        <v xml:space="preserve">' </v>
      </c>
      <c r="AV306" t="str">
        <f>CLEAN(ARD_SAFE_PROCESSED_20220608[[#This Row],[Column19]])</f>
        <v xml:space="preserve">          </v>
      </c>
      <c r="AW306" t="str">
        <f>CLEAN(ARD_SAFE_PROCESSED_20220608[[#This Row],[Column20]])</f>
        <v>20251031</v>
      </c>
      <c r="AX306" t="str">
        <f>CLEAN(ARD_SAFE_PROCESSED_20220608[[#This Row],[Column21]])</f>
        <v>125738</v>
      </c>
      <c r="AY306" t="str">
        <f>LEFT(ARD_SAFE_PROCESSED_20220608[[#This Row],[Column1]],6)</f>
        <v>406587</v>
      </c>
      <c r="AZ306" t="str">
        <f>RIGHT(ARD_SAFE_PROCESSED_20220608[[#This Row],[Column1]],4)</f>
        <v>3280</v>
      </c>
      <c r="BA306" s="2">
        <f t="shared" si="42"/>
        <v>45994</v>
      </c>
      <c r="BB306">
        <f t="shared" si="43"/>
        <v>55.97</v>
      </c>
      <c r="BC306">
        <f t="shared" si="44"/>
        <v>85.7</v>
      </c>
      <c r="BD306" t="str">
        <f t="shared" si="45"/>
        <v>6</v>
      </c>
      <c r="BE306" t="str">
        <f t="shared" si="46"/>
        <v>F:TC40</v>
      </c>
    </row>
    <row r="307" spans="1:57" hidden="1" x14ac:dyDescent="0.3">
      <c r="A307" t="s">
        <v>3675</v>
      </c>
      <c r="B307" t="s">
        <v>3710</v>
      </c>
      <c r="C307" t="s">
        <v>3696</v>
      </c>
      <c r="D307" t="s">
        <v>64</v>
      </c>
      <c r="E307" t="s">
        <v>404</v>
      </c>
      <c r="F307" t="s">
        <v>28</v>
      </c>
      <c r="G307" t="s">
        <v>29</v>
      </c>
      <c r="H307" t="s">
        <v>3697</v>
      </c>
      <c r="I307" t="s">
        <v>404</v>
      </c>
      <c r="J307" t="s">
        <v>21</v>
      </c>
      <c r="K307" t="s">
        <v>3711</v>
      </c>
      <c r="L307" t="s">
        <v>3712</v>
      </c>
      <c r="M307" t="s">
        <v>65</v>
      </c>
      <c r="N307" t="s">
        <v>3700</v>
      </c>
      <c r="O307" t="s">
        <v>66</v>
      </c>
      <c r="P307" t="s">
        <v>22</v>
      </c>
      <c r="Q307" t="s">
        <v>130</v>
      </c>
      <c r="R307" t="s">
        <v>23</v>
      </c>
      <c r="S307" t="s">
        <v>24</v>
      </c>
      <c r="T307" t="s">
        <v>404</v>
      </c>
      <c r="U307" t="s">
        <v>3713</v>
      </c>
      <c r="W307" t="s">
        <v>6490</v>
      </c>
      <c r="X307" t="s">
        <v>28</v>
      </c>
      <c r="Y307" t="e">
        <f>VLOOKUP(W307,ARD_SAFE_PROCESSED_20220608[[#This Row],[Column11]],1,FALSE)</f>
        <v>#N/A</v>
      </c>
      <c r="AB307" t="str">
        <f>CONCATENATE(LEFT(ARD_SAFE_PROCESSED_20220608[[#This Row],[Column1]],6),"******",RIGHT(ARD_SAFE_PROCESSED_20220608[[#This Row],[Column1]],4),";",ARD_SAFE_PROCESSED_20220608[[#This Row],[Column11]])</f>
        <v>421355******5124;74357045304001420200347</v>
      </c>
      <c r="AD307" t="str">
        <f>CLEAN(ARD_SAFE_PROCESSED_20220608[[#This Row],[Column1]])</f>
        <v>4213550194475124</v>
      </c>
      <c r="AE307" t="str">
        <f>CLEAN(ARD_SAFE_PROCESSED_20220608[[#This Row],[Column2]])</f>
        <v>145318</v>
      </c>
      <c r="AF307" t="str">
        <f>CLEAN(ARD_SAFE_PROCESSED_20220608[[#This Row],[Column3]])</f>
        <v>5879368</v>
      </c>
      <c r="AG307" t="str">
        <f>CLEAN(ARD_SAFE_PROCESSED_20220608[[#This Row],[Column4]])</f>
        <v>PL</v>
      </c>
      <c r="AH307" t="str">
        <f>CLEAN(ARD_SAFE_PROCESSED_20220608[[#This Row],[Column5]])</f>
        <v>20251031</v>
      </c>
      <c r="AI307" t="str">
        <f>CLEAN(ARD_SAFE_PROCESSED_20220608[[#This Row],[Column6]])</f>
        <v>604</v>
      </c>
      <c r="AJ307" t="str">
        <f>CLEAN(ARD_SAFE_PROCESSED_20220608[[#This Row],[Column7]])</f>
        <v>76</v>
      </c>
      <c r="AK307" t="str">
        <f>CLEAN(ARD_SAFE_PROCESSED_20220608[[#This Row],[Column8]])</f>
        <v xml:space="preserve">IZI*GUSTAVO KIDS              </v>
      </c>
      <c r="AL307" t="str">
        <f>CLEAN(ARD_SAFE_PROCESSED_20220608[[#This Row],[Column9]])</f>
        <v>20251031</v>
      </c>
      <c r="AM307" t="str">
        <f>CLEAN(ARD_SAFE_PROCESSED_20220608[[#This Row],[Column10]])</f>
        <v xml:space="preserve">'                       </v>
      </c>
      <c r="AN307" t="s">
        <v>3711</v>
      </c>
      <c r="AO307" t="str">
        <f>CLEAN(ARD_SAFE_PROCESSED_20220608[[#This Row],[Column12]])</f>
        <v>5366396</v>
      </c>
      <c r="AP307" t="str">
        <f>CLEAN(ARD_SAFE_PROCESSED_20220608[[#This Row],[Column13]])</f>
        <v xml:space="preserve">   </v>
      </c>
      <c r="AQ307" t="str">
        <f>CLEAN(ARD_SAFE_PROCESSED_20220608[[#This Row],[Column14]])</f>
        <v xml:space="preserve">T0371539  </v>
      </c>
      <c r="AR307" t="str">
        <f>CLEAN(ARD_SAFE_PROCESSED_20220608[[#This Row],[Column15]])</f>
        <v xml:space="preserve">POS CONTACTLESS CHIP                              </v>
      </c>
      <c r="AS307" t="str">
        <f>CLEAN(ARD_SAFE_PROCESSED_20220608[[#This Row],[Column16]])</f>
        <v xml:space="preserve">               </v>
      </c>
      <c r="AT307" t="str">
        <f>CLEAN(ARD_SAFE_PROCESSED_20220608[[#This Row],[Column17]])</f>
        <v>79.00</v>
      </c>
      <c r="AU307" t="str">
        <f>CLEAN(ARD_SAFE_PROCESSED_20220608[[#This Row],[Column18]])</f>
        <v xml:space="preserve">' </v>
      </c>
      <c r="AV307" t="str">
        <f>CLEAN(ARD_SAFE_PROCESSED_20220608[[#This Row],[Column19]])</f>
        <v xml:space="preserve">          </v>
      </c>
      <c r="AW307" t="str">
        <f>CLEAN(ARD_SAFE_PROCESSED_20220608[[#This Row],[Column20]])</f>
        <v>20251031</v>
      </c>
      <c r="AX307" t="str">
        <f>CLEAN(ARD_SAFE_PROCESSED_20220608[[#This Row],[Column21]])</f>
        <v>154400</v>
      </c>
      <c r="AY307" t="str">
        <f>LEFT(ARD_SAFE_PROCESSED_20220608[[#This Row],[Column1]],6)</f>
        <v>421355</v>
      </c>
      <c r="AZ307" t="str">
        <f>RIGHT(ARD_SAFE_PROCESSED_20220608[[#This Row],[Column1]],4)</f>
        <v>5124</v>
      </c>
      <c r="BA307" s="2">
        <f t="shared" si="42"/>
        <v>45993</v>
      </c>
      <c r="BB307">
        <f t="shared" si="43"/>
        <v>23.26</v>
      </c>
      <c r="BC307">
        <f t="shared" si="44"/>
        <v>79</v>
      </c>
      <c r="BD307" t="str">
        <f t="shared" si="45"/>
        <v>1</v>
      </c>
      <c r="BE307" t="str">
        <f t="shared" si="46"/>
        <v>F:TC40</v>
      </c>
    </row>
    <row r="308" spans="1:57" hidden="1" x14ac:dyDescent="0.3">
      <c r="A308" t="s">
        <v>3675</v>
      </c>
      <c r="B308" t="s">
        <v>3810</v>
      </c>
      <c r="C308" t="s">
        <v>3696</v>
      </c>
      <c r="D308" t="s">
        <v>64</v>
      </c>
      <c r="E308" t="s">
        <v>404</v>
      </c>
      <c r="F308" t="s">
        <v>28</v>
      </c>
      <c r="G308" t="s">
        <v>29</v>
      </c>
      <c r="H308" t="s">
        <v>3697</v>
      </c>
      <c r="I308" t="s">
        <v>404</v>
      </c>
      <c r="J308" t="s">
        <v>21</v>
      </c>
      <c r="K308" t="s">
        <v>3811</v>
      </c>
      <c r="L308" t="s">
        <v>3812</v>
      </c>
      <c r="M308" t="s">
        <v>65</v>
      </c>
      <c r="N308" t="s">
        <v>3700</v>
      </c>
      <c r="O308" t="s">
        <v>66</v>
      </c>
      <c r="P308" t="s">
        <v>22</v>
      </c>
      <c r="Q308" t="s">
        <v>259</v>
      </c>
      <c r="R308" t="s">
        <v>23</v>
      </c>
      <c r="S308" t="s">
        <v>24</v>
      </c>
      <c r="T308" t="s">
        <v>404</v>
      </c>
      <c r="U308" t="s">
        <v>3813</v>
      </c>
      <c r="W308" t="s">
        <v>6271</v>
      </c>
      <c r="X308" t="s">
        <v>28</v>
      </c>
      <c r="Y308" t="e">
        <f>VLOOKUP(W308,ARD_SAFE_PROCESSED_20220608[[#This Row],[Column11]],1,FALSE)</f>
        <v>#N/A</v>
      </c>
      <c r="AB308" t="str">
        <f>CONCATENATE(LEFT(ARD_SAFE_PROCESSED_20220608[[#This Row],[Column1]],6),"******",RIGHT(ARD_SAFE_PROCESSED_20220608[[#This Row],[Column1]],4),";",ARD_SAFE_PROCESSED_20220608[[#This Row],[Column11]])</f>
        <v>421355******5124;74357045304001420201014</v>
      </c>
      <c r="AD308" t="str">
        <f>CLEAN(ARD_SAFE_PROCESSED_20220608[[#This Row],[Column1]])</f>
        <v>4213550194475124</v>
      </c>
      <c r="AE308" t="str">
        <f>CLEAN(ARD_SAFE_PROCESSED_20220608[[#This Row],[Column2]])</f>
        <v>833022</v>
      </c>
      <c r="AF308" t="str">
        <f>CLEAN(ARD_SAFE_PROCESSED_20220608[[#This Row],[Column3]])</f>
        <v>5879368</v>
      </c>
      <c r="AG308" t="str">
        <f>CLEAN(ARD_SAFE_PROCESSED_20220608[[#This Row],[Column4]])</f>
        <v>PL</v>
      </c>
      <c r="AH308" t="str">
        <f>CLEAN(ARD_SAFE_PROCESSED_20220608[[#This Row],[Column5]])</f>
        <v>20251031</v>
      </c>
      <c r="AI308" t="str">
        <f>CLEAN(ARD_SAFE_PROCESSED_20220608[[#This Row],[Column6]])</f>
        <v>604</v>
      </c>
      <c r="AJ308" t="str">
        <f>CLEAN(ARD_SAFE_PROCESSED_20220608[[#This Row],[Column7]])</f>
        <v>76</v>
      </c>
      <c r="AK308" t="str">
        <f>CLEAN(ARD_SAFE_PROCESSED_20220608[[#This Row],[Column8]])</f>
        <v xml:space="preserve">IZI*GUSTAVO KIDS              </v>
      </c>
      <c r="AL308" t="str">
        <f>CLEAN(ARD_SAFE_PROCESSED_20220608[[#This Row],[Column9]])</f>
        <v>20251031</v>
      </c>
      <c r="AM308" t="str">
        <f>CLEAN(ARD_SAFE_PROCESSED_20220608[[#This Row],[Column10]])</f>
        <v xml:space="preserve">'                       </v>
      </c>
      <c r="AN308" t="s">
        <v>3811</v>
      </c>
      <c r="AO308" t="str">
        <f>CLEAN(ARD_SAFE_PROCESSED_20220608[[#This Row],[Column12]])</f>
        <v>364630</v>
      </c>
      <c r="AP308" t="str">
        <f>CLEAN(ARD_SAFE_PROCESSED_20220608[[#This Row],[Column13]])</f>
        <v xml:space="preserve">   </v>
      </c>
      <c r="AQ308" t="str">
        <f>CLEAN(ARD_SAFE_PROCESSED_20220608[[#This Row],[Column14]])</f>
        <v xml:space="preserve">T0371539  </v>
      </c>
      <c r="AR308" t="str">
        <f>CLEAN(ARD_SAFE_PROCESSED_20220608[[#This Row],[Column15]])</f>
        <v xml:space="preserve">POS CONTACTLESS CHIP                              </v>
      </c>
      <c r="AS308" t="str">
        <f>CLEAN(ARD_SAFE_PROCESSED_20220608[[#This Row],[Column16]])</f>
        <v xml:space="preserve">               </v>
      </c>
      <c r="AT308" t="str">
        <f>CLEAN(ARD_SAFE_PROCESSED_20220608[[#This Row],[Column17]])</f>
        <v>78.00</v>
      </c>
      <c r="AU308" t="str">
        <f>CLEAN(ARD_SAFE_PROCESSED_20220608[[#This Row],[Column18]])</f>
        <v xml:space="preserve">' </v>
      </c>
      <c r="AV308" t="str">
        <f>CLEAN(ARD_SAFE_PROCESSED_20220608[[#This Row],[Column19]])</f>
        <v xml:space="preserve">          </v>
      </c>
      <c r="AW308" t="str">
        <f>CLEAN(ARD_SAFE_PROCESSED_20220608[[#This Row],[Column20]])</f>
        <v>20251031</v>
      </c>
      <c r="AX308" t="str">
        <f>CLEAN(ARD_SAFE_PROCESSED_20220608[[#This Row],[Column21]])</f>
        <v>200329</v>
      </c>
      <c r="AY308" t="str">
        <f>LEFT(ARD_SAFE_PROCESSED_20220608[[#This Row],[Column1]],6)</f>
        <v>421355</v>
      </c>
      <c r="AZ308" t="str">
        <f>RIGHT(ARD_SAFE_PROCESSED_20220608[[#This Row],[Column1]],4)</f>
        <v>5124</v>
      </c>
      <c r="BA308" s="2">
        <f t="shared" si="42"/>
        <v>45993</v>
      </c>
      <c r="BB308">
        <f t="shared" si="43"/>
        <v>22.96</v>
      </c>
      <c r="BC308">
        <f t="shared" si="44"/>
        <v>78</v>
      </c>
      <c r="BD308" t="str">
        <f t="shared" si="45"/>
        <v>1</v>
      </c>
      <c r="BE308" t="str">
        <f t="shared" si="46"/>
        <v>F:TC40</v>
      </c>
    </row>
    <row r="309" spans="1:57" hidden="1" x14ac:dyDescent="0.3">
      <c r="A309" t="s">
        <v>3277</v>
      </c>
      <c r="B309" t="s">
        <v>3290</v>
      </c>
      <c r="C309" t="s">
        <v>3291</v>
      </c>
      <c r="D309" t="s">
        <v>64</v>
      </c>
      <c r="E309" t="s">
        <v>404</v>
      </c>
      <c r="F309" t="s">
        <v>28</v>
      </c>
      <c r="G309" t="s">
        <v>29</v>
      </c>
      <c r="H309" t="s">
        <v>3292</v>
      </c>
      <c r="I309" t="s">
        <v>404</v>
      </c>
      <c r="J309" t="s">
        <v>21</v>
      </c>
      <c r="K309" t="s">
        <v>3293</v>
      </c>
      <c r="L309" t="s">
        <v>3294</v>
      </c>
      <c r="M309" t="s">
        <v>65</v>
      </c>
      <c r="N309" t="s">
        <v>77</v>
      </c>
      <c r="O309" t="s">
        <v>66</v>
      </c>
      <c r="P309" t="s">
        <v>22</v>
      </c>
      <c r="Q309" t="s">
        <v>3295</v>
      </c>
      <c r="R309" t="s">
        <v>23</v>
      </c>
      <c r="S309" t="s">
        <v>24</v>
      </c>
      <c r="T309" t="s">
        <v>404</v>
      </c>
      <c r="U309" t="s">
        <v>3296</v>
      </c>
      <c r="W309" t="s">
        <v>6276</v>
      </c>
      <c r="X309" t="s">
        <v>28</v>
      </c>
      <c r="Y309" t="e">
        <f>VLOOKUP(W309,ARD_SAFE_PROCESSED_20220608[[#This Row],[Column11]],1,FALSE)</f>
        <v>#N/A</v>
      </c>
      <c r="AB309" t="str">
        <f>CONCATENATE(LEFT(ARD_SAFE_PROCESSED_20220608[[#This Row],[Column1]],6),"******",RIGHT(ARD_SAFE_PROCESSED_20220608[[#This Row],[Column1]],4),";",ARD_SAFE_PROCESSED_20220608[[#This Row],[Column11]])</f>
        <v>421355******7474;74357045304003225200555</v>
      </c>
      <c r="AD309" t="str">
        <f>CLEAN(ARD_SAFE_PROCESSED_20220608[[#This Row],[Column1]])</f>
        <v>4213550170627474</v>
      </c>
      <c r="AE309" t="str">
        <f>CLEAN(ARD_SAFE_PROCESSED_20220608[[#This Row],[Column2]])</f>
        <v>559024</v>
      </c>
      <c r="AF309" t="str">
        <f>CLEAN(ARD_SAFE_PROCESSED_20220608[[#This Row],[Column3]])</f>
        <v>1050330</v>
      </c>
      <c r="AG309" t="str">
        <f>CLEAN(ARD_SAFE_PROCESSED_20220608[[#This Row],[Column4]])</f>
        <v>PL</v>
      </c>
      <c r="AH309" t="str">
        <f>CLEAN(ARD_SAFE_PROCESSED_20220608[[#This Row],[Column5]])</f>
        <v>20251031</v>
      </c>
      <c r="AI309" t="str">
        <f>CLEAN(ARD_SAFE_PROCESSED_20220608[[#This Row],[Column6]])</f>
        <v>604</v>
      </c>
      <c r="AJ309" t="str">
        <f>CLEAN(ARD_SAFE_PROCESSED_20220608[[#This Row],[Column7]])</f>
        <v>76</v>
      </c>
      <c r="AK309" t="str">
        <f>CLEAN(ARD_SAFE_PROCESSED_20220608[[#This Row],[Column8]])</f>
        <v xml:space="preserve">2241 MASS SANJOAQUINIC MS     </v>
      </c>
      <c r="AL309" t="str">
        <f>CLEAN(ARD_SAFE_PROCESSED_20220608[[#This Row],[Column9]])</f>
        <v>20251031</v>
      </c>
      <c r="AM309" t="str">
        <f>CLEAN(ARD_SAFE_PROCESSED_20220608[[#This Row],[Column10]])</f>
        <v xml:space="preserve">'                       </v>
      </c>
      <c r="AN309" t="s">
        <v>3293</v>
      </c>
      <c r="AO309" t="str">
        <f>CLEAN(ARD_SAFE_PROCESSED_20220608[[#This Row],[Column12]])</f>
        <v>2230</v>
      </c>
      <c r="AP309" t="str">
        <f>CLEAN(ARD_SAFE_PROCESSED_20220608[[#This Row],[Column13]])</f>
        <v xml:space="preserve">   </v>
      </c>
      <c r="AQ309" t="str">
        <f>CLEAN(ARD_SAFE_PROCESSED_20220608[[#This Row],[Column14]])</f>
        <v xml:space="preserve">PS0002    </v>
      </c>
      <c r="AR309" t="str">
        <f>CLEAN(ARD_SAFE_PROCESSED_20220608[[#This Row],[Column15]])</f>
        <v xml:space="preserve">POS CONTACTLESS CHIP                              </v>
      </c>
      <c r="AS309" t="str">
        <f>CLEAN(ARD_SAFE_PROCESSED_20220608[[#This Row],[Column16]])</f>
        <v xml:space="preserve">               </v>
      </c>
      <c r="AT309" t="str">
        <f>CLEAN(ARD_SAFE_PROCESSED_20220608[[#This Row],[Column17]])</f>
        <v>29.07</v>
      </c>
      <c r="AU309" t="str">
        <f>CLEAN(ARD_SAFE_PROCESSED_20220608[[#This Row],[Column18]])</f>
        <v xml:space="preserve">' </v>
      </c>
      <c r="AV309" t="str">
        <f>CLEAN(ARD_SAFE_PROCESSED_20220608[[#This Row],[Column19]])</f>
        <v xml:space="preserve">          </v>
      </c>
      <c r="AW309" t="str">
        <f>CLEAN(ARD_SAFE_PROCESSED_20220608[[#This Row],[Column20]])</f>
        <v>20251031</v>
      </c>
      <c r="AX309" t="str">
        <f>CLEAN(ARD_SAFE_PROCESSED_20220608[[#This Row],[Column21]])</f>
        <v>183641</v>
      </c>
      <c r="AY309" t="str">
        <f>LEFT(ARD_SAFE_PROCESSED_20220608[[#This Row],[Column1]],6)</f>
        <v>421355</v>
      </c>
      <c r="AZ309" t="str">
        <f>RIGHT(ARD_SAFE_PROCESSED_20220608[[#This Row],[Column1]],4)</f>
        <v>7474</v>
      </c>
      <c r="BA309" s="2">
        <f t="shared" si="42"/>
        <v>45993</v>
      </c>
      <c r="BB309">
        <f t="shared" si="43"/>
        <v>8.56</v>
      </c>
      <c r="BC309">
        <f t="shared" si="44"/>
        <v>29.07</v>
      </c>
      <c r="BD309" t="str">
        <f t="shared" si="45"/>
        <v>1</v>
      </c>
      <c r="BE309" t="str">
        <f t="shared" si="46"/>
        <v>F:TC40</v>
      </c>
    </row>
    <row r="310" spans="1:57" hidden="1" x14ac:dyDescent="0.3">
      <c r="A310" t="s">
        <v>4107</v>
      </c>
      <c r="B310" t="s">
        <v>4108</v>
      </c>
      <c r="C310" t="s">
        <v>4109</v>
      </c>
      <c r="D310" t="s">
        <v>64</v>
      </c>
      <c r="E310" t="s">
        <v>404</v>
      </c>
      <c r="F310" t="s">
        <v>28</v>
      </c>
      <c r="G310" t="s">
        <v>29</v>
      </c>
      <c r="H310" t="s">
        <v>4110</v>
      </c>
      <c r="I310" t="s">
        <v>404</v>
      </c>
      <c r="J310" t="s">
        <v>21</v>
      </c>
      <c r="K310" t="s">
        <v>4111</v>
      </c>
      <c r="L310" t="s">
        <v>4112</v>
      </c>
      <c r="M310" t="s">
        <v>65</v>
      </c>
      <c r="N310" t="s">
        <v>498</v>
      </c>
      <c r="O310" t="s">
        <v>66</v>
      </c>
      <c r="P310" t="s">
        <v>22</v>
      </c>
      <c r="Q310" t="s">
        <v>4113</v>
      </c>
      <c r="R310" t="s">
        <v>23</v>
      </c>
      <c r="S310" t="s">
        <v>24</v>
      </c>
      <c r="T310" t="s">
        <v>404</v>
      </c>
      <c r="U310" t="s">
        <v>4114</v>
      </c>
      <c r="W310" t="s">
        <v>7118</v>
      </c>
      <c r="X310" t="s">
        <v>28</v>
      </c>
      <c r="Y310" t="e">
        <f>VLOOKUP(W310,ARD_SAFE_PROCESSED_20220608[[#This Row],[Column11]],1,FALSE)</f>
        <v>#N/A</v>
      </c>
      <c r="AB310" t="str">
        <f>CONCATENATE(LEFT(ARD_SAFE_PROCESSED_20220608[[#This Row],[Column1]],6),"******",RIGHT(ARD_SAFE_PROCESSED_20220608[[#This Row],[Column1]],4),";",ARD_SAFE_PROCESSED_20220608[[#This Row],[Column11]])</f>
        <v>421355******5925;74357045304003759300037</v>
      </c>
      <c r="AD310" t="str">
        <f>CLEAN(ARD_SAFE_PROCESSED_20220608[[#This Row],[Column1]])</f>
        <v>4213550197865925</v>
      </c>
      <c r="AE310" t="str">
        <f>CLEAN(ARD_SAFE_PROCESSED_20220608[[#This Row],[Column2]])</f>
        <v>007440</v>
      </c>
      <c r="AF310" t="str">
        <f>CLEAN(ARD_SAFE_PROCESSED_20220608[[#This Row],[Column3]])</f>
        <v>1053142</v>
      </c>
      <c r="AG310" t="str">
        <f>CLEAN(ARD_SAFE_PROCESSED_20220608[[#This Row],[Column4]])</f>
        <v>PL</v>
      </c>
      <c r="AH310" t="str">
        <f>CLEAN(ARD_SAFE_PROCESSED_20220608[[#This Row],[Column5]])</f>
        <v>20251031</v>
      </c>
      <c r="AI310" t="str">
        <f>CLEAN(ARD_SAFE_PROCESSED_20220608[[#This Row],[Column6]])</f>
        <v>604</v>
      </c>
      <c r="AJ310" t="str">
        <f>CLEAN(ARD_SAFE_PROCESSED_20220608[[#This Row],[Column7]])</f>
        <v>76</v>
      </c>
      <c r="AK310" t="str">
        <f>CLEAN(ARD_SAFE_PROCESSED_20220608[[#This Row],[Column8]])</f>
        <v xml:space="preserve">RUSTICA CENTRO CIVICO         </v>
      </c>
      <c r="AL310" t="str">
        <f>CLEAN(ARD_SAFE_PROCESSED_20220608[[#This Row],[Column9]])</f>
        <v>20251031</v>
      </c>
      <c r="AM310" t="str">
        <f>CLEAN(ARD_SAFE_PROCESSED_20220608[[#This Row],[Column10]])</f>
        <v xml:space="preserve">'                       </v>
      </c>
      <c r="AN310" t="s">
        <v>4111</v>
      </c>
      <c r="AO310" t="str">
        <f>CLEAN(ARD_SAFE_PROCESSED_20220608[[#This Row],[Column12]])</f>
        <v>2527</v>
      </c>
      <c r="AP310" t="str">
        <f>CLEAN(ARD_SAFE_PROCESSED_20220608[[#This Row],[Column13]])</f>
        <v xml:space="preserve">   </v>
      </c>
      <c r="AQ310" t="str">
        <f>CLEAN(ARD_SAFE_PROCESSED_20220608[[#This Row],[Column14]])</f>
        <v xml:space="preserve">PS0010    </v>
      </c>
      <c r="AR310" t="str">
        <f>CLEAN(ARD_SAFE_PROCESSED_20220608[[#This Row],[Column15]])</f>
        <v xml:space="preserve">POS CONTACTLESS CHIP                              </v>
      </c>
      <c r="AS310" t="str">
        <f>CLEAN(ARD_SAFE_PROCESSED_20220608[[#This Row],[Column16]])</f>
        <v xml:space="preserve">               </v>
      </c>
      <c r="AT310" t="str">
        <f>CLEAN(ARD_SAFE_PROCESSED_20220608[[#This Row],[Column17]])</f>
        <v>41.70</v>
      </c>
      <c r="AU310" t="str">
        <f>CLEAN(ARD_SAFE_PROCESSED_20220608[[#This Row],[Column18]])</f>
        <v xml:space="preserve">' </v>
      </c>
      <c r="AV310" t="str">
        <f>CLEAN(ARD_SAFE_PROCESSED_20220608[[#This Row],[Column19]])</f>
        <v xml:space="preserve">          </v>
      </c>
      <c r="AW310" t="str">
        <f>CLEAN(ARD_SAFE_PROCESSED_20220608[[#This Row],[Column20]])</f>
        <v>20251031</v>
      </c>
      <c r="AX310" t="str">
        <f>CLEAN(ARD_SAFE_PROCESSED_20220608[[#This Row],[Column21]])</f>
        <v>164003</v>
      </c>
      <c r="AY310" t="str">
        <f>LEFT(ARD_SAFE_PROCESSED_20220608[[#This Row],[Column1]],6)</f>
        <v>421355</v>
      </c>
      <c r="AZ310" t="str">
        <f>RIGHT(ARD_SAFE_PROCESSED_20220608[[#This Row],[Column1]],4)</f>
        <v>5925</v>
      </c>
      <c r="BA310" s="2">
        <f t="shared" si="42"/>
        <v>45993</v>
      </c>
      <c r="BB310">
        <f t="shared" si="43"/>
        <v>12.28</v>
      </c>
      <c r="BC310">
        <f t="shared" si="44"/>
        <v>41.7</v>
      </c>
      <c r="BD310" t="str">
        <f t="shared" si="45"/>
        <v>0</v>
      </c>
      <c r="BE310" t="str">
        <f t="shared" si="46"/>
        <v>F:TC40</v>
      </c>
    </row>
    <row r="311" spans="1:57" hidden="1" x14ac:dyDescent="0.3">
      <c r="A311" t="s">
        <v>5749</v>
      </c>
      <c r="B311" t="s">
        <v>5750</v>
      </c>
      <c r="C311" t="s">
        <v>5751</v>
      </c>
      <c r="D311" t="s">
        <v>64</v>
      </c>
      <c r="E311" t="s">
        <v>404</v>
      </c>
      <c r="F311" t="s">
        <v>28</v>
      </c>
      <c r="G311" t="s">
        <v>29</v>
      </c>
      <c r="H311" t="s">
        <v>5752</v>
      </c>
      <c r="I311" t="s">
        <v>404</v>
      </c>
      <c r="J311" t="s">
        <v>21</v>
      </c>
      <c r="K311" t="s">
        <v>5753</v>
      </c>
      <c r="L311" t="s">
        <v>5754</v>
      </c>
      <c r="M311" t="s">
        <v>65</v>
      </c>
      <c r="N311" t="s">
        <v>77</v>
      </c>
      <c r="O311" t="s">
        <v>66</v>
      </c>
      <c r="P311" t="s">
        <v>22</v>
      </c>
      <c r="Q311" t="s">
        <v>5755</v>
      </c>
      <c r="R311" t="s">
        <v>23</v>
      </c>
      <c r="S311" t="s">
        <v>24</v>
      </c>
      <c r="T311" t="s">
        <v>404</v>
      </c>
      <c r="U311" t="s">
        <v>5756</v>
      </c>
      <c r="W311" t="s">
        <v>6720</v>
      </c>
      <c r="X311" t="s">
        <v>28</v>
      </c>
      <c r="Y311" t="e">
        <f>VLOOKUP(W311,ARD_SAFE_PROCESSED_20220608[[#This Row],[Column11]],1,FALSE)</f>
        <v>#N/A</v>
      </c>
      <c r="AB311" t="str">
        <f>CONCATENATE(LEFT(ARD_SAFE_PROCESSED_20220608[[#This Row],[Column1]],6),"******",RIGHT(ARD_SAFE_PROCESSED_20220608[[#This Row],[Column1]],4),";",ARD_SAFE_PROCESSED_20220608[[#This Row],[Column11]])</f>
        <v>448915******1944;74357045304006636500257</v>
      </c>
      <c r="AD311" t="str">
        <f>CLEAN(ARD_SAFE_PROCESSED_20220608[[#This Row],[Column1]])</f>
        <v>4489153110031944</v>
      </c>
      <c r="AE311" t="str">
        <f>CLEAN(ARD_SAFE_PROCESSED_20220608[[#This Row],[Column2]])</f>
        <v>031573</v>
      </c>
      <c r="AF311" t="str">
        <f>CLEAN(ARD_SAFE_PROCESSED_20220608[[#This Row],[Column3]])</f>
        <v>5583857</v>
      </c>
      <c r="AG311" t="str">
        <f>CLEAN(ARD_SAFE_PROCESSED_20220608[[#This Row],[Column4]])</f>
        <v>PL</v>
      </c>
      <c r="AH311" t="str">
        <f>CLEAN(ARD_SAFE_PROCESSED_20220608[[#This Row],[Column5]])</f>
        <v>20251031</v>
      </c>
      <c r="AI311" t="str">
        <f>CLEAN(ARD_SAFE_PROCESSED_20220608[[#This Row],[Column6]])</f>
        <v>604</v>
      </c>
      <c r="AJ311" t="str">
        <f>CLEAN(ARD_SAFE_PROCESSED_20220608[[#This Row],[Column7]])</f>
        <v>76</v>
      </c>
      <c r="AK311" t="str">
        <f>CLEAN(ARD_SAFE_PROCESSED_20220608[[#This Row],[Column8]])</f>
        <v xml:space="preserve">IZI*ALFA MART                 </v>
      </c>
      <c r="AL311" t="str">
        <f>CLEAN(ARD_SAFE_PROCESSED_20220608[[#This Row],[Column9]])</f>
        <v>20251031</v>
      </c>
      <c r="AM311" t="str">
        <f>CLEAN(ARD_SAFE_PROCESSED_20220608[[#This Row],[Column10]])</f>
        <v xml:space="preserve">'                       </v>
      </c>
      <c r="AN311" t="s">
        <v>5753</v>
      </c>
      <c r="AO311" t="str">
        <f>CLEAN(ARD_SAFE_PROCESSED_20220608[[#This Row],[Column12]])</f>
        <v>4827</v>
      </c>
      <c r="AP311" t="str">
        <f>CLEAN(ARD_SAFE_PROCESSED_20220608[[#This Row],[Column13]])</f>
        <v xml:space="preserve">   </v>
      </c>
      <c r="AQ311" t="str">
        <f>CLEAN(ARD_SAFE_PROCESSED_20220608[[#This Row],[Column14]])</f>
        <v xml:space="preserve">PS0002    </v>
      </c>
      <c r="AR311" t="str">
        <f>CLEAN(ARD_SAFE_PROCESSED_20220608[[#This Row],[Column15]])</f>
        <v xml:space="preserve">POS CONTACTLESS CHIP                              </v>
      </c>
      <c r="AS311" t="str">
        <f>CLEAN(ARD_SAFE_PROCESSED_20220608[[#This Row],[Column16]])</f>
        <v xml:space="preserve">               </v>
      </c>
      <c r="AT311" t="str">
        <f>CLEAN(ARD_SAFE_PROCESSED_20220608[[#This Row],[Column17]])</f>
        <v>68.50</v>
      </c>
      <c r="AU311" t="str">
        <f>CLEAN(ARD_SAFE_PROCESSED_20220608[[#This Row],[Column18]])</f>
        <v xml:space="preserve">' </v>
      </c>
      <c r="AV311" t="str">
        <f>CLEAN(ARD_SAFE_PROCESSED_20220608[[#This Row],[Column19]])</f>
        <v xml:space="preserve">          </v>
      </c>
      <c r="AW311" t="str">
        <f>CLEAN(ARD_SAFE_PROCESSED_20220608[[#This Row],[Column20]])</f>
        <v>20251031</v>
      </c>
      <c r="AX311" t="str">
        <f>CLEAN(ARD_SAFE_PROCESSED_20220608[[#This Row],[Column21]])</f>
        <v>135017</v>
      </c>
      <c r="AY311" t="str">
        <f>LEFT(ARD_SAFE_PROCESSED_20220608[[#This Row],[Column1]],6)</f>
        <v>448915</v>
      </c>
      <c r="AZ311" t="str">
        <f>RIGHT(ARD_SAFE_PROCESSED_20220608[[#This Row],[Column1]],4)</f>
        <v>1944</v>
      </c>
      <c r="BA311" s="2">
        <f t="shared" si="42"/>
        <v>45994</v>
      </c>
      <c r="BB311">
        <f t="shared" si="43"/>
        <v>20.18</v>
      </c>
      <c r="BC311">
        <f t="shared" si="44"/>
        <v>20.18</v>
      </c>
      <c r="BD311" t="str">
        <f t="shared" si="45"/>
        <v>1</v>
      </c>
      <c r="BE311" t="str">
        <f t="shared" si="46"/>
        <v>F:TC40</v>
      </c>
    </row>
    <row r="312" spans="1:57" hidden="1" x14ac:dyDescent="0.3">
      <c r="A312" t="s">
        <v>7435</v>
      </c>
      <c r="B312" t="s">
        <v>7436</v>
      </c>
      <c r="C312" t="s">
        <v>7437</v>
      </c>
      <c r="D312" t="s">
        <v>64</v>
      </c>
      <c r="E312" t="s">
        <v>405</v>
      </c>
      <c r="F312" t="s">
        <v>28</v>
      </c>
      <c r="G312" t="s">
        <v>29</v>
      </c>
      <c r="H312" t="s">
        <v>7438</v>
      </c>
      <c r="I312" t="s">
        <v>405</v>
      </c>
      <c r="J312" t="s">
        <v>21</v>
      </c>
      <c r="K312" t="s">
        <v>7439</v>
      </c>
      <c r="L312" t="s">
        <v>7440</v>
      </c>
      <c r="M312" t="s">
        <v>65</v>
      </c>
      <c r="N312" t="s">
        <v>7441</v>
      </c>
      <c r="O312" t="s">
        <v>66</v>
      </c>
      <c r="P312" t="s">
        <v>22</v>
      </c>
      <c r="Q312" t="s">
        <v>7442</v>
      </c>
      <c r="R312" t="s">
        <v>23</v>
      </c>
      <c r="S312" t="s">
        <v>24</v>
      </c>
      <c r="T312" t="s">
        <v>405</v>
      </c>
      <c r="U312" t="s">
        <v>7443</v>
      </c>
      <c r="W312" t="s">
        <v>6725</v>
      </c>
      <c r="X312" t="s">
        <v>28</v>
      </c>
      <c r="Y312" t="e">
        <f>VLOOKUP(W312,ARD_SAFE_PROCESSED_20220608[[#This Row],[Column11]],1,FALSE)</f>
        <v>#N/A</v>
      </c>
      <c r="AB312" t="str">
        <f>CONCATENATE(LEFT(ARD_SAFE_PROCESSED_20220608[[#This Row],[Column1]],6),"******",RIGHT(ARD_SAFE_PROCESSED_20220608[[#This Row],[Column1]],4),";",ARD_SAFE_PROCESSED_20220608[[#This Row],[Column11]])</f>
        <v>455788******7183;74357045305000145600160</v>
      </c>
      <c r="AD312" t="str">
        <f>CLEAN(ARD_SAFE_PROCESSED_20220608[[#This Row],[Column1]])</f>
        <v>4557881489307183</v>
      </c>
      <c r="AE312" t="str">
        <f>CLEAN(ARD_SAFE_PROCESSED_20220608[[#This Row],[Column2]])</f>
        <v>031834</v>
      </c>
      <c r="AF312" t="str">
        <f>CLEAN(ARD_SAFE_PROCESSED_20220608[[#This Row],[Column3]])</f>
        <v>1788311</v>
      </c>
      <c r="AG312" t="str">
        <f>CLEAN(ARD_SAFE_PROCESSED_20220608[[#This Row],[Column4]])</f>
        <v>PL</v>
      </c>
      <c r="AH312" t="str">
        <f>CLEAN(ARD_SAFE_PROCESSED_20220608[[#This Row],[Column5]])</f>
        <v>20251101</v>
      </c>
      <c r="AI312" t="str">
        <f>CLEAN(ARD_SAFE_PROCESSED_20220608[[#This Row],[Column6]])</f>
        <v>604</v>
      </c>
      <c r="AJ312" t="str">
        <f>CLEAN(ARD_SAFE_PROCESSED_20220608[[#This Row],[Column7]])</f>
        <v>76</v>
      </c>
      <c r="AK312" t="str">
        <f>CLEAN(ARD_SAFE_PROCESSED_20220608[[#This Row],[Column8]])</f>
        <v xml:space="preserve">PROMART ATE                   </v>
      </c>
      <c r="AL312" t="str">
        <f>CLEAN(ARD_SAFE_PROCESSED_20220608[[#This Row],[Column9]])</f>
        <v>20251101</v>
      </c>
      <c r="AM312" t="str">
        <f>CLEAN(ARD_SAFE_PROCESSED_20220608[[#This Row],[Column10]])</f>
        <v xml:space="preserve">'                       </v>
      </c>
      <c r="AN312" t="s">
        <v>7439</v>
      </c>
      <c r="AO312" t="str">
        <f>CLEAN(ARD_SAFE_PROCESSED_20220608[[#This Row],[Column12]])</f>
        <v>8488</v>
      </c>
      <c r="AP312" t="str">
        <f>CLEAN(ARD_SAFE_PROCESSED_20220608[[#This Row],[Column13]])</f>
        <v xml:space="preserve">   </v>
      </c>
      <c r="AQ312" t="str">
        <f>CLEAN(ARD_SAFE_PROCESSED_20220608[[#This Row],[Column14]])</f>
        <v xml:space="preserve">PS0521    </v>
      </c>
      <c r="AR312" t="str">
        <f>CLEAN(ARD_SAFE_PROCESSED_20220608[[#This Row],[Column15]])</f>
        <v xml:space="preserve">POS CONTACTLESS CHIP                              </v>
      </c>
      <c r="AS312" t="str">
        <f>CLEAN(ARD_SAFE_PROCESSED_20220608[[#This Row],[Column16]])</f>
        <v xml:space="preserve">               </v>
      </c>
      <c r="AT312" t="str">
        <f>CLEAN(ARD_SAFE_PROCESSED_20220608[[#This Row],[Column17]])</f>
        <v>42.80</v>
      </c>
      <c r="AU312" t="str">
        <f>CLEAN(ARD_SAFE_PROCESSED_20220608[[#This Row],[Column18]])</f>
        <v xml:space="preserve">' </v>
      </c>
      <c r="AV312" t="str">
        <f>CLEAN(ARD_SAFE_PROCESSED_20220608[[#This Row],[Column19]])</f>
        <v xml:space="preserve">          </v>
      </c>
      <c r="AW312" t="str">
        <f>CLEAN(ARD_SAFE_PROCESSED_20220608[[#This Row],[Column20]])</f>
        <v>20251101</v>
      </c>
      <c r="AX312" t="str">
        <f>CLEAN(ARD_SAFE_PROCESSED_20220608[[#This Row],[Column21]])</f>
        <v>94317</v>
      </c>
      <c r="AY312" t="str">
        <f>LEFT(ARD_SAFE_PROCESSED_20220608[[#This Row],[Column1]],6)</f>
        <v>455788</v>
      </c>
      <c r="AZ312" t="str">
        <f>RIGHT(ARD_SAFE_PROCESSED_20220608[[#This Row],[Column1]],4)</f>
        <v>7183</v>
      </c>
      <c r="BA312" s="2">
        <f t="shared" si="42"/>
        <v>45994</v>
      </c>
      <c r="BB312">
        <f t="shared" si="43"/>
        <v>12.67</v>
      </c>
      <c r="BC312">
        <f t="shared" si="44"/>
        <v>42.8</v>
      </c>
      <c r="BD312" t="str">
        <f t="shared" si="45"/>
        <v>0</v>
      </c>
      <c r="BE312" t="str">
        <f t="shared" si="46"/>
        <v>F:TC40</v>
      </c>
    </row>
    <row r="313" spans="1:57" hidden="1" x14ac:dyDescent="0.3">
      <c r="A313" t="s">
        <v>4906</v>
      </c>
      <c r="B313" t="s">
        <v>4917</v>
      </c>
      <c r="C313" t="s">
        <v>96</v>
      </c>
      <c r="D313" t="s">
        <v>69</v>
      </c>
      <c r="E313" t="s">
        <v>405</v>
      </c>
      <c r="F313" t="s">
        <v>28</v>
      </c>
      <c r="G313" t="s">
        <v>29</v>
      </c>
      <c r="H313" t="s">
        <v>97</v>
      </c>
      <c r="I313" t="s">
        <v>405</v>
      </c>
      <c r="J313" t="s">
        <v>21</v>
      </c>
      <c r="K313" t="s">
        <v>4918</v>
      </c>
      <c r="L313" t="s">
        <v>4919</v>
      </c>
      <c r="M313" t="s">
        <v>65</v>
      </c>
      <c r="N313" t="s">
        <v>95</v>
      </c>
      <c r="O313" t="s">
        <v>70</v>
      </c>
      <c r="P313" t="s">
        <v>22</v>
      </c>
      <c r="Q313" t="s">
        <v>4920</v>
      </c>
      <c r="R313" t="s">
        <v>23</v>
      </c>
      <c r="S313" t="s">
        <v>24</v>
      </c>
      <c r="T313" t="s">
        <v>405</v>
      </c>
      <c r="U313" t="s">
        <v>4921</v>
      </c>
      <c r="W313" t="s">
        <v>7223</v>
      </c>
      <c r="X313" t="s">
        <v>28</v>
      </c>
      <c r="Y313" t="e">
        <f>VLOOKUP(W313,ARD_SAFE_PROCESSED_20220608[[#This Row],[Column11]],1,FALSE)</f>
        <v>#N/A</v>
      </c>
      <c r="AB313" t="str">
        <f>CONCATENATE(LEFT(ARD_SAFE_PROCESSED_20220608[[#This Row],[Column1]],6),"******",RIGHT(ARD_SAFE_PROCESSED_20220608[[#This Row],[Column1]],4),";",ARD_SAFE_PROCESSED_20220608[[#This Row],[Column11]])</f>
        <v>428581******0836;74357045305001457222544</v>
      </c>
      <c r="AD313" t="str">
        <f>CLEAN(ARD_SAFE_PROCESSED_20220608[[#This Row],[Column1]])</f>
        <v>4285810021470836</v>
      </c>
      <c r="AE313" t="str">
        <f>CLEAN(ARD_SAFE_PROCESSED_20220608[[#This Row],[Column2]])</f>
        <v>117237</v>
      </c>
      <c r="AF313" t="str">
        <f>CLEAN(ARD_SAFE_PROCESSED_20220608[[#This Row],[Column3]])</f>
        <v>4078078</v>
      </c>
      <c r="AG313" t="str">
        <f>CLEAN(ARD_SAFE_PROCESSED_20220608[[#This Row],[Column4]])</f>
        <v>PV</v>
      </c>
      <c r="AH313" t="str">
        <f>CLEAN(ARD_SAFE_PROCESSED_20220608[[#This Row],[Column5]])</f>
        <v>20251101</v>
      </c>
      <c r="AI313" t="str">
        <f>CLEAN(ARD_SAFE_PROCESSED_20220608[[#This Row],[Column6]])</f>
        <v>604</v>
      </c>
      <c r="AJ313" t="str">
        <f>CLEAN(ARD_SAFE_PROCESSED_20220608[[#This Row],[Column7]])</f>
        <v>76</v>
      </c>
      <c r="AK313" t="str">
        <f>CLEAN(ARD_SAFE_PROCESSED_20220608[[#This Row],[Column8]])</f>
        <v xml:space="preserve">MOVISTAR APP MOVIL            </v>
      </c>
      <c r="AL313" t="str">
        <f>CLEAN(ARD_SAFE_PROCESSED_20220608[[#This Row],[Column9]])</f>
        <v>20251101</v>
      </c>
      <c r="AM313" t="str">
        <f>CLEAN(ARD_SAFE_PROCESSED_20220608[[#This Row],[Column10]])</f>
        <v xml:space="preserve">'                       </v>
      </c>
      <c r="AN313" t="s">
        <v>4918</v>
      </c>
      <c r="AO313" t="str">
        <f>CLEAN(ARD_SAFE_PROCESSED_20220608[[#This Row],[Column12]])</f>
        <v>472459</v>
      </c>
      <c r="AP313" t="str">
        <f>CLEAN(ARD_SAFE_PROCESSED_20220608[[#This Row],[Column13]])</f>
        <v xml:space="preserve">   </v>
      </c>
      <c r="AQ313" t="str">
        <f>CLEAN(ARD_SAFE_PROCESSED_20220608[[#This Row],[Column14]])</f>
        <v xml:space="preserve">36363636  </v>
      </c>
      <c r="AR313" t="str">
        <f>CLEAN(ARD_SAFE_PROCESSED_20220608[[#This Row],[Column15]])</f>
        <v xml:space="preserve">POS VIRTUAL                                       </v>
      </c>
      <c r="AS313" t="str">
        <f>CLEAN(ARD_SAFE_PROCESSED_20220608[[#This Row],[Column16]])</f>
        <v xml:space="preserve">               </v>
      </c>
      <c r="AT313" t="str">
        <f>CLEAN(ARD_SAFE_PROCESSED_20220608[[#This Row],[Column17]])</f>
        <v>233.15</v>
      </c>
      <c r="AU313" t="str">
        <f>CLEAN(ARD_SAFE_PROCESSED_20220608[[#This Row],[Column18]])</f>
        <v xml:space="preserve">' </v>
      </c>
      <c r="AV313" t="str">
        <f>CLEAN(ARD_SAFE_PROCESSED_20220608[[#This Row],[Column19]])</f>
        <v xml:space="preserve">          </v>
      </c>
      <c r="AW313" t="str">
        <f>CLEAN(ARD_SAFE_PROCESSED_20220608[[#This Row],[Column20]])</f>
        <v>20251101</v>
      </c>
      <c r="AX313" t="str">
        <f>CLEAN(ARD_SAFE_PROCESSED_20220608[[#This Row],[Column21]])</f>
        <v>173401</v>
      </c>
      <c r="AY313" t="str">
        <f>LEFT(ARD_SAFE_PROCESSED_20220608[[#This Row],[Column1]],6)</f>
        <v>428581</v>
      </c>
      <c r="AZ313" t="str">
        <f>RIGHT(ARD_SAFE_PROCESSED_20220608[[#This Row],[Column1]],4)</f>
        <v>0836</v>
      </c>
      <c r="BA313" s="2">
        <f t="shared" si="42"/>
        <v>45994</v>
      </c>
      <c r="BB313">
        <f t="shared" si="43"/>
        <v>69.02</v>
      </c>
      <c r="BC313">
        <f t="shared" si="44"/>
        <v>233.15</v>
      </c>
      <c r="BD313" t="str">
        <f t="shared" si="45"/>
        <v>6</v>
      </c>
      <c r="BE313" t="str">
        <f t="shared" si="46"/>
        <v>F:TC40</v>
      </c>
    </row>
    <row r="314" spans="1:57" hidden="1" x14ac:dyDescent="0.3">
      <c r="A314" t="s">
        <v>2346</v>
      </c>
      <c r="B314" t="s">
        <v>2347</v>
      </c>
      <c r="C314" t="s">
        <v>141</v>
      </c>
      <c r="D314" t="s">
        <v>25</v>
      </c>
      <c r="E314" t="s">
        <v>405</v>
      </c>
      <c r="F314" t="s">
        <v>28</v>
      </c>
      <c r="G314" t="s">
        <v>29</v>
      </c>
      <c r="H314" t="s">
        <v>142</v>
      </c>
      <c r="I314" t="s">
        <v>405</v>
      </c>
      <c r="J314" t="s">
        <v>21</v>
      </c>
      <c r="K314" t="s">
        <v>2348</v>
      </c>
      <c r="L314" t="s">
        <v>2349</v>
      </c>
      <c r="M314" t="s">
        <v>65</v>
      </c>
      <c r="N314" t="s">
        <v>26</v>
      </c>
      <c r="O314" t="s">
        <v>27</v>
      </c>
      <c r="P314" t="s">
        <v>2350</v>
      </c>
      <c r="Q314" t="s">
        <v>2351</v>
      </c>
      <c r="R314" t="s">
        <v>23</v>
      </c>
      <c r="S314" t="s">
        <v>24</v>
      </c>
      <c r="T314" t="s">
        <v>405</v>
      </c>
      <c r="U314" t="s">
        <v>431</v>
      </c>
      <c r="W314" t="s">
        <v>7218</v>
      </c>
      <c r="X314" t="s">
        <v>28</v>
      </c>
      <c r="Y314" t="e">
        <f>VLOOKUP(W314,ARD_SAFE_PROCESSED_20220608[[#This Row],[Column11]],1,FALSE)</f>
        <v>#N/A</v>
      </c>
      <c r="AB314" t="str">
        <f>CONCATENATE(LEFT(ARD_SAFE_PROCESSED_20220608[[#This Row],[Column1]],6),"******",RIGHT(ARD_SAFE_PROCESSED_20220608[[#This Row],[Column1]],4),";",ARD_SAFE_PROCESSED_20220608[[#This Row],[Column11]])</f>
        <v>404071******6532;74357045305006098510363</v>
      </c>
      <c r="AD314" t="str">
        <f>CLEAN(ARD_SAFE_PROCESSED_20220608[[#This Row],[Column1]])</f>
        <v>4040719011186532</v>
      </c>
      <c r="AE314" t="str">
        <f>CLEAN(ARD_SAFE_PROCESSED_20220608[[#This Row],[Column2]])</f>
        <v>051169</v>
      </c>
      <c r="AF314" t="str">
        <f>CLEAN(ARD_SAFE_PROCESSED_20220608[[#This Row],[Column3]])</f>
        <v>4032676</v>
      </c>
      <c r="AG314" t="str">
        <f>CLEAN(ARD_SAFE_PROCESSED_20220608[[#This Row],[Column4]])</f>
        <v>EC</v>
      </c>
      <c r="AH314" t="str">
        <f>CLEAN(ARD_SAFE_PROCESSED_20220608[[#This Row],[Column5]])</f>
        <v>20251101</v>
      </c>
      <c r="AI314" t="str">
        <f>CLEAN(ARD_SAFE_PROCESSED_20220608[[#This Row],[Column6]])</f>
        <v>604</v>
      </c>
      <c r="AJ314" t="str">
        <f>CLEAN(ARD_SAFE_PROCESSED_20220608[[#This Row],[Column7]])</f>
        <v>76</v>
      </c>
      <c r="AK314" t="str">
        <f>CLEAN(ARD_SAFE_PROCESSED_20220608[[#This Row],[Column8]])</f>
        <v xml:space="preserve">MDOPAGO*MERCADO PAGO          </v>
      </c>
      <c r="AL314" t="str">
        <f>CLEAN(ARD_SAFE_PROCESSED_20220608[[#This Row],[Column9]])</f>
        <v>20251101</v>
      </c>
      <c r="AM314" t="str">
        <f>CLEAN(ARD_SAFE_PROCESSED_20220608[[#This Row],[Column10]])</f>
        <v xml:space="preserve">'                       </v>
      </c>
      <c r="AN314" t="s">
        <v>2348</v>
      </c>
      <c r="AO314" t="str">
        <f>CLEAN(ARD_SAFE_PROCESSED_20220608[[#This Row],[Column12]])</f>
        <v>1309397</v>
      </c>
      <c r="AP314" t="str">
        <f>CLEAN(ARD_SAFE_PROCESSED_20220608[[#This Row],[Column13]])</f>
        <v xml:space="preserve">   </v>
      </c>
      <c r="AQ314" t="str">
        <f>CLEAN(ARD_SAFE_PROCESSED_20220608[[#This Row],[Column14]])</f>
        <v xml:space="preserve">PV000000  </v>
      </c>
      <c r="AR314" t="str">
        <f>CLEAN(ARD_SAFE_PROCESSED_20220608[[#This Row],[Column15]])</f>
        <v xml:space="preserve">E-COMMERCE                                        </v>
      </c>
      <c r="AS314" t="str">
        <f>CLEAN(ARD_SAFE_PROCESSED_20220608[[#This Row],[Column16]])</f>
        <v xml:space="preserve">54757160483    </v>
      </c>
      <c r="AT314" t="str">
        <f>CLEAN(ARD_SAFE_PROCESSED_20220608[[#This Row],[Column17]])</f>
        <v>134.90</v>
      </c>
      <c r="AU314" t="str">
        <f>CLEAN(ARD_SAFE_PROCESSED_20220608[[#This Row],[Column18]])</f>
        <v xml:space="preserve">' </v>
      </c>
      <c r="AV314" t="str">
        <f>CLEAN(ARD_SAFE_PROCESSED_20220608[[#This Row],[Column19]])</f>
        <v xml:space="preserve">          </v>
      </c>
      <c r="AW314" t="str">
        <f>CLEAN(ARD_SAFE_PROCESSED_20220608[[#This Row],[Column20]])</f>
        <v>20251101</v>
      </c>
      <c r="AX314" t="str">
        <f>CLEAN(ARD_SAFE_PROCESSED_20220608[[#This Row],[Column21]])</f>
        <v>142942</v>
      </c>
      <c r="AY314" t="str">
        <f>LEFT(ARD_SAFE_PROCESSED_20220608[[#This Row],[Column1]],6)</f>
        <v>404071</v>
      </c>
      <c r="AZ314" t="str">
        <f>RIGHT(ARD_SAFE_PROCESSED_20220608[[#This Row],[Column1]],4)</f>
        <v>6532</v>
      </c>
      <c r="BA314" s="2">
        <f t="shared" si="42"/>
        <v>45993</v>
      </c>
      <c r="BB314">
        <f t="shared" si="43"/>
        <v>39.93</v>
      </c>
      <c r="BC314">
        <f t="shared" si="44"/>
        <v>134.9</v>
      </c>
      <c r="BD314" t="str">
        <f t="shared" si="45"/>
        <v>6</v>
      </c>
      <c r="BE314" t="str">
        <f t="shared" si="46"/>
        <v>F:TC40</v>
      </c>
    </row>
    <row r="315" spans="1:57" hidden="1" x14ac:dyDescent="0.3">
      <c r="A315" t="s">
        <v>7098</v>
      </c>
      <c r="B315" t="s">
        <v>7099</v>
      </c>
      <c r="C315" t="s">
        <v>315</v>
      </c>
      <c r="D315" t="s">
        <v>25</v>
      </c>
      <c r="E315" t="s">
        <v>405</v>
      </c>
      <c r="F315" t="s">
        <v>28</v>
      </c>
      <c r="G315" t="s">
        <v>29</v>
      </c>
      <c r="H315" t="s">
        <v>76</v>
      </c>
      <c r="I315" t="s">
        <v>405</v>
      </c>
      <c r="J315" t="s">
        <v>21</v>
      </c>
      <c r="K315" t="s">
        <v>7100</v>
      </c>
      <c r="L315" t="s">
        <v>7101</v>
      </c>
      <c r="M315" t="s">
        <v>65</v>
      </c>
      <c r="N315" t="s">
        <v>26</v>
      </c>
      <c r="O315" t="s">
        <v>27</v>
      </c>
      <c r="P315" t="s">
        <v>7102</v>
      </c>
      <c r="Q315" t="s">
        <v>214</v>
      </c>
      <c r="R315" t="s">
        <v>23</v>
      </c>
      <c r="S315" t="s">
        <v>24</v>
      </c>
      <c r="T315" t="s">
        <v>405</v>
      </c>
      <c r="U315" t="s">
        <v>7103</v>
      </c>
      <c r="W315" t="s">
        <v>6380</v>
      </c>
      <c r="X315" t="s">
        <v>28</v>
      </c>
      <c r="Y315" t="e">
        <f>VLOOKUP(W315,ARD_SAFE_PROCESSED_20220608[[#This Row],[Column11]],1,FALSE)</f>
        <v>#N/A</v>
      </c>
      <c r="AB315" t="str">
        <f>CONCATENATE(LEFT(ARD_SAFE_PROCESSED_20220608[[#This Row],[Column1]],6),"******",RIGHT(ARD_SAFE_PROCESSED_20220608[[#This Row],[Column1]],4),";",ARD_SAFE_PROCESSED_20220608[[#This Row],[Column11]])</f>
        <v>455788******5679;74357045305006117512481</v>
      </c>
      <c r="AD315" t="str">
        <f>CLEAN(ARD_SAFE_PROCESSED_20220608[[#This Row],[Column1]])</f>
        <v>4557881447445679</v>
      </c>
      <c r="AE315" t="str">
        <f>CLEAN(ARD_SAFE_PROCESSED_20220608[[#This Row],[Column2]])</f>
        <v>027278</v>
      </c>
      <c r="AF315" t="str">
        <f>CLEAN(ARD_SAFE_PROCESSED_20220608[[#This Row],[Column3]])</f>
        <v>4041414</v>
      </c>
      <c r="AG315" t="str">
        <f>CLEAN(ARD_SAFE_PROCESSED_20220608[[#This Row],[Column4]])</f>
        <v>EC</v>
      </c>
      <c r="AH315" t="str">
        <f>CLEAN(ARD_SAFE_PROCESSED_20220608[[#This Row],[Column5]])</f>
        <v>20251101</v>
      </c>
      <c r="AI315" t="str">
        <f>CLEAN(ARD_SAFE_PROCESSED_20220608[[#This Row],[Column6]])</f>
        <v>604</v>
      </c>
      <c r="AJ315" t="str">
        <f>CLEAN(ARD_SAFE_PROCESSED_20220608[[#This Row],[Column7]])</f>
        <v>76</v>
      </c>
      <c r="AK315" t="str">
        <f>CLEAN(ARD_SAFE_PROCESSED_20220608[[#This Row],[Column8]])</f>
        <v xml:space="preserve">PYU*CINEPLANET                </v>
      </c>
      <c r="AL315" t="str">
        <f>CLEAN(ARD_SAFE_PROCESSED_20220608[[#This Row],[Column9]])</f>
        <v>20251101</v>
      </c>
      <c r="AM315" t="str">
        <f>CLEAN(ARD_SAFE_PROCESSED_20220608[[#This Row],[Column10]])</f>
        <v xml:space="preserve">'                       </v>
      </c>
      <c r="AN315" t="s">
        <v>7100</v>
      </c>
      <c r="AO315" t="str">
        <f>CLEAN(ARD_SAFE_PROCESSED_20220608[[#This Row],[Column12]])</f>
        <v>1222789</v>
      </c>
      <c r="AP315" t="str">
        <f>CLEAN(ARD_SAFE_PROCESSED_20220608[[#This Row],[Column13]])</f>
        <v xml:space="preserve">   </v>
      </c>
      <c r="AQ315" t="str">
        <f>CLEAN(ARD_SAFE_PROCESSED_20220608[[#This Row],[Column14]])</f>
        <v xml:space="preserve">PV000000  </v>
      </c>
      <c r="AR315" t="str">
        <f>CLEAN(ARD_SAFE_PROCESSED_20220608[[#This Row],[Column15]])</f>
        <v xml:space="preserve">E-COMMERCE                                        </v>
      </c>
      <c r="AS315" t="str">
        <f>CLEAN(ARD_SAFE_PROCESSED_20220608[[#This Row],[Column16]])</f>
        <v>104180778311ad7</v>
      </c>
      <c r="AT315" t="str">
        <f>CLEAN(ARD_SAFE_PROCESSED_20220608[[#This Row],[Column17]])</f>
        <v>87.00</v>
      </c>
      <c r="AU315" t="str">
        <f>CLEAN(ARD_SAFE_PROCESSED_20220608[[#This Row],[Column18]])</f>
        <v xml:space="preserve">' </v>
      </c>
      <c r="AV315" t="str">
        <f>CLEAN(ARD_SAFE_PROCESSED_20220608[[#This Row],[Column19]])</f>
        <v xml:space="preserve">          </v>
      </c>
      <c r="AW315" t="str">
        <f>CLEAN(ARD_SAFE_PROCESSED_20220608[[#This Row],[Column20]])</f>
        <v>20251101</v>
      </c>
      <c r="AX315" t="str">
        <f>CLEAN(ARD_SAFE_PROCESSED_20220608[[#This Row],[Column21]])</f>
        <v>110539</v>
      </c>
      <c r="AY315" t="str">
        <f>LEFT(ARD_SAFE_PROCESSED_20220608[[#This Row],[Column1]],6)</f>
        <v>455788</v>
      </c>
      <c r="AZ315" t="str">
        <f>RIGHT(ARD_SAFE_PROCESSED_20220608[[#This Row],[Column1]],4)</f>
        <v>5679</v>
      </c>
      <c r="BA315" s="2">
        <f t="shared" si="42"/>
        <v>45993</v>
      </c>
      <c r="BB315">
        <f t="shared" si="43"/>
        <v>25.75</v>
      </c>
      <c r="BC315">
        <f t="shared" si="44"/>
        <v>87</v>
      </c>
      <c r="BD315" t="str">
        <f t="shared" si="45"/>
        <v>6</v>
      </c>
      <c r="BE315" t="str">
        <f t="shared" si="46"/>
        <v>F:TC40</v>
      </c>
    </row>
    <row r="316" spans="1:57" hidden="1" x14ac:dyDescent="0.3">
      <c r="A316" t="s">
        <v>6166</v>
      </c>
      <c r="B316" t="s">
        <v>6167</v>
      </c>
      <c r="C316" t="s">
        <v>290</v>
      </c>
      <c r="D316" t="s">
        <v>25</v>
      </c>
      <c r="E316" t="s">
        <v>405</v>
      </c>
      <c r="F316" t="s">
        <v>28</v>
      </c>
      <c r="G316" t="s">
        <v>29</v>
      </c>
      <c r="H316" t="s">
        <v>291</v>
      </c>
      <c r="I316" t="s">
        <v>405</v>
      </c>
      <c r="J316" t="s">
        <v>21</v>
      </c>
      <c r="K316" t="s">
        <v>6168</v>
      </c>
      <c r="L316" t="s">
        <v>6169</v>
      </c>
      <c r="M316" t="s">
        <v>65</v>
      </c>
      <c r="N316" t="s">
        <v>26</v>
      </c>
      <c r="O316" t="s">
        <v>27</v>
      </c>
      <c r="P316" t="s">
        <v>6170</v>
      </c>
      <c r="Q316" t="s">
        <v>152</v>
      </c>
      <c r="R316" t="s">
        <v>23</v>
      </c>
      <c r="S316" t="s">
        <v>24</v>
      </c>
      <c r="T316" t="s">
        <v>405</v>
      </c>
      <c r="U316" t="s">
        <v>6171</v>
      </c>
      <c r="W316" t="s">
        <v>6420</v>
      </c>
      <c r="X316" t="s">
        <v>28</v>
      </c>
      <c r="Y316" t="e">
        <f>VLOOKUP(W316,ARD_SAFE_PROCESSED_20220608[[#This Row],[Column11]],1,FALSE)</f>
        <v>#N/A</v>
      </c>
      <c r="AB316" t="str">
        <f>CONCATENATE(LEFT(ARD_SAFE_PROCESSED_20220608[[#This Row],[Column1]],6),"******",RIGHT(ARD_SAFE_PROCESSED_20220608[[#This Row],[Column1]],4),";",ARD_SAFE_PROCESSED_20220608[[#This Row],[Column11]])</f>
        <v>455513******4805;74357045305006118801354</v>
      </c>
      <c r="AD316" t="str">
        <f>CLEAN(ARD_SAFE_PROCESSED_20220608[[#This Row],[Column1]])</f>
        <v>4555133001814805</v>
      </c>
      <c r="AE316" t="str">
        <f>CLEAN(ARD_SAFE_PROCESSED_20220608[[#This Row],[Column2]])</f>
        <v>257052</v>
      </c>
      <c r="AF316" t="str">
        <f>CLEAN(ARD_SAFE_PROCESSED_20220608[[#This Row],[Column3]])</f>
        <v>4041493</v>
      </c>
      <c r="AG316" t="str">
        <f>CLEAN(ARD_SAFE_PROCESSED_20220608[[#This Row],[Column4]])</f>
        <v>EC</v>
      </c>
      <c r="AH316" t="str">
        <f>CLEAN(ARD_SAFE_PROCESSED_20220608[[#This Row],[Column5]])</f>
        <v>20251101</v>
      </c>
      <c r="AI316" t="str">
        <f>CLEAN(ARD_SAFE_PROCESSED_20220608[[#This Row],[Column6]])</f>
        <v>604</v>
      </c>
      <c r="AJ316" t="str">
        <f>CLEAN(ARD_SAFE_PROCESSED_20220608[[#This Row],[Column7]])</f>
        <v>76</v>
      </c>
      <c r="AK316" t="str">
        <f>CLEAN(ARD_SAFE_PROCESSED_20220608[[#This Row],[Column8]])</f>
        <v xml:space="preserve">ECM*CRUNCHYROLL               </v>
      </c>
      <c r="AL316" t="str">
        <f>CLEAN(ARD_SAFE_PROCESSED_20220608[[#This Row],[Column9]])</f>
        <v>20251101</v>
      </c>
      <c r="AM316" t="str">
        <f>CLEAN(ARD_SAFE_PROCESSED_20220608[[#This Row],[Column10]])</f>
        <v xml:space="preserve">'                       </v>
      </c>
      <c r="AN316" t="s">
        <v>6168</v>
      </c>
      <c r="AO316" t="str">
        <f>CLEAN(ARD_SAFE_PROCESSED_20220608[[#This Row],[Column12]])</f>
        <v>1268285</v>
      </c>
      <c r="AP316" t="str">
        <f>CLEAN(ARD_SAFE_PROCESSED_20220608[[#This Row],[Column13]])</f>
        <v xml:space="preserve">   </v>
      </c>
      <c r="AQ316" t="str">
        <f>CLEAN(ARD_SAFE_PROCESSED_20220608[[#This Row],[Column14]])</f>
        <v xml:space="preserve">PV000000  </v>
      </c>
      <c r="AR316" t="str">
        <f>CLEAN(ARD_SAFE_PROCESSED_20220608[[#This Row],[Column15]])</f>
        <v xml:space="preserve">E-COMMERCE                                        </v>
      </c>
      <c r="AS316" t="str">
        <f>CLEAN(ARD_SAFE_PROCESSED_20220608[[#This Row],[Column16]])</f>
        <v xml:space="preserve">133334519995   </v>
      </c>
      <c r="AT316" t="str">
        <f>CLEAN(ARD_SAFE_PROCESSED_20220608[[#This Row],[Column17]])</f>
        <v>15.00</v>
      </c>
      <c r="AU316" t="str">
        <f>CLEAN(ARD_SAFE_PROCESSED_20220608[[#This Row],[Column18]])</f>
        <v xml:space="preserve">' </v>
      </c>
      <c r="AV316" t="str">
        <f>CLEAN(ARD_SAFE_PROCESSED_20220608[[#This Row],[Column19]])</f>
        <v xml:space="preserve">          </v>
      </c>
      <c r="AW316" t="str">
        <f>CLEAN(ARD_SAFE_PROCESSED_20220608[[#This Row],[Column20]])</f>
        <v>20251101</v>
      </c>
      <c r="AX316" t="str">
        <f>CLEAN(ARD_SAFE_PROCESSED_20220608[[#This Row],[Column21]])</f>
        <v>125131</v>
      </c>
      <c r="AY316" t="str">
        <f>LEFT(ARD_SAFE_PROCESSED_20220608[[#This Row],[Column1]],6)</f>
        <v>455513</v>
      </c>
      <c r="AZ316" t="str">
        <f>RIGHT(ARD_SAFE_PROCESSED_20220608[[#This Row],[Column1]],4)</f>
        <v>4805</v>
      </c>
      <c r="BA316" s="2">
        <f t="shared" si="42"/>
        <v>45994</v>
      </c>
      <c r="BB316">
        <f t="shared" si="43"/>
        <v>4.46</v>
      </c>
      <c r="BC316">
        <f t="shared" si="44"/>
        <v>82.52</v>
      </c>
      <c r="BD316" t="str">
        <f t="shared" si="45"/>
        <v>6</v>
      </c>
      <c r="BE316" t="str">
        <f t="shared" si="46"/>
        <v>F:TC40</v>
      </c>
    </row>
    <row r="317" spans="1:57" hidden="1" x14ac:dyDescent="0.3">
      <c r="A317" t="s">
        <v>3854</v>
      </c>
      <c r="B317" t="s">
        <v>3855</v>
      </c>
      <c r="C317" t="s">
        <v>3856</v>
      </c>
      <c r="D317" t="s">
        <v>64</v>
      </c>
      <c r="E317" t="s">
        <v>405</v>
      </c>
      <c r="F317" t="s">
        <v>28</v>
      </c>
      <c r="G317" t="s">
        <v>29</v>
      </c>
      <c r="H317" t="s">
        <v>3857</v>
      </c>
      <c r="I317" t="s">
        <v>405</v>
      </c>
      <c r="J317" t="s">
        <v>21</v>
      </c>
      <c r="K317" t="s">
        <v>3858</v>
      </c>
      <c r="L317" t="s">
        <v>3859</v>
      </c>
      <c r="M317" t="s">
        <v>65</v>
      </c>
      <c r="N317" t="s">
        <v>150</v>
      </c>
      <c r="O317" t="s">
        <v>66</v>
      </c>
      <c r="P317" t="s">
        <v>22</v>
      </c>
      <c r="Q317" t="s">
        <v>3860</v>
      </c>
      <c r="R317" t="s">
        <v>23</v>
      </c>
      <c r="S317" t="s">
        <v>24</v>
      </c>
      <c r="T317" t="s">
        <v>405</v>
      </c>
      <c r="U317" t="s">
        <v>3861</v>
      </c>
      <c r="W317" t="s">
        <v>6424</v>
      </c>
      <c r="X317" t="s">
        <v>28</v>
      </c>
      <c r="Y317" t="e">
        <f>VLOOKUP(W317,ARD_SAFE_PROCESSED_20220608[[#This Row],[Column11]],1,FALSE)</f>
        <v>#N/A</v>
      </c>
      <c r="AB317" t="str">
        <f>CONCATENATE(LEFT(ARD_SAFE_PROCESSED_20220608[[#This Row],[Column1]],6),"******",RIGHT(ARD_SAFE_PROCESSED_20220608[[#This Row],[Column1]],4),";",ARD_SAFE_PROCESSED_20220608[[#This Row],[Column11]])</f>
        <v>421355******2374;74357045305007970401903</v>
      </c>
      <c r="AD317" t="str">
        <f>CLEAN(ARD_SAFE_PROCESSED_20220608[[#This Row],[Column1]])</f>
        <v>4213550195402374</v>
      </c>
      <c r="AE317" t="str">
        <f>CLEAN(ARD_SAFE_PROCESSED_20220608[[#This Row],[Column2]])</f>
        <v>089307</v>
      </c>
      <c r="AF317" t="str">
        <f>CLEAN(ARD_SAFE_PROCESSED_20220608[[#This Row],[Column3]])</f>
        <v>1038704</v>
      </c>
      <c r="AG317" t="str">
        <f>CLEAN(ARD_SAFE_PROCESSED_20220608[[#This Row],[Column4]])</f>
        <v>PL</v>
      </c>
      <c r="AH317" t="str">
        <f>CLEAN(ARD_SAFE_PROCESSED_20220608[[#This Row],[Column5]])</f>
        <v>20251101</v>
      </c>
      <c r="AI317" t="str">
        <f>CLEAN(ARD_SAFE_PROCESSED_20220608[[#This Row],[Column6]])</f>
        <v>604</v>
      </c>
      <c r="AJ317" t="str">
        <f>CLEAN(ARD_SAFE_PROCESSED_20220608[[#This Row],[Column7]])</f>
        <v>76</v>
      </c>
      <c r="AK317" t="str">
        <f>CLEAN(ARD_SAFE_PROCESSED_20220608[[#This Row],[Column8]])</f>
        <v xml:space="preserve">130 PVEA CHIMBOTE             </v>
      </c>
      <c r="AL317" t="str">
        <f>CLEAN(ARD_SAFE_PROCESSED_20220608[[#This Row],[Column9]])</f>
        <v>20251101</v>
      </c>
      <c r="AM317" t="str">
        <f>CLEAN(ARD_SAFE_PROCESSED_20220608[[#This Row],[Column10]])</f>
        <v xml:space="preserve">'                       </v>
      </c>
      <c r="AN317" t="s">
        <v>3858</v>
      </c>
      <c r="AO317" t="str">
        <f>CLEAN(ARD_SAFE_PROCESSED_20220608[[#This Row],[Column12]])</f>
        <v>5409</v>
      </c>
      <c r="AP317" t="str">
        <f>CLEAN(ARD_SAFE_PROCESSED_20220608[[#This Row],[Column13]])</f>
        <v xml:space="preserve">   </v>
      </c>
      <c r="AQ317" t="str">
        <f>CLEAN(ARD_SAFE_PROCESSED_20220608[[#This Row],[Column14]])</f>
        <v xml:space="preserve">PS0503    </v>
      </c>
      <c r="AR317" t="str">
        <f>CLEAN(ARD_SAFE_PROCESSED_20220608[[#This Row],[Column15]])</f>
        <v xml:space="preserve">POS CONTACTLESS CHIP                              </v>
      </c>
      <c r="AS317" t="str">
        <f>CLEAN(ARD_SAFE_PROCESSED_20220608[[#This Row],[Column16]])</f>
        <v xml:space="preserve">               </v>
      </c>
      <c r="AT317" t="str">
        <f>CLEAN(ARD_SAFE_PROCESSED_20220608[[#This Row],[Column17]])</f>
        <v>15.05</v>
      </c>
      <c r="AU317" t="str">
        <f>CLEAN(ARD_SAFE_PROCESSED_20220608[[#This Row],[Column18]])</f>
        <v xml:space="preserve">' </v>
      </c>
      <c r="AV317" t="str">
        <f>CLEAN(ARD_SAFE_PROCESSED_20220608[[#This Row],[Column19]])</f>
        <v xml:space="preserve">          </v>
      </c>
      <c r="AW317" t="str">
        <f>CLEAN(ARD_SAFE_PROCESSED_20220608[[#This Row],[Column20]])</f>
        <v>20251101</v>
      </c>
      <c r="AX317" t="str">
        <f>CLEAN(ARD_SAFE_PROCESSED_20220608[[#This Row],[Column21]])</f>
        <v>205901</v>
      </c>
      <c r="AY317" t="str">
        <f>LEFT(ARD_SAFE_PROCESSED_20220608[[#This Row],[Column1]],6)</f>
        <v>421355</v>
      </c>
      <c r="AZ317" t="str">
        <f>RIGHT(ARD_SAFE_PROCESSED_20220608[[#This Row],[Column1]],4)</f>
        <v>2374</v>
      </c>
      <c r="BA317" s="2">
        <f t="shared" si="42"/>
        <v>45993</v>
      </c>
      <c r="BB317">
        <f t="shared" si="43"/>
        <v>4.46</v>
      </c>
      <c r="BC317">
        <f t="shared" si="44"/>
        <v>15.05</v>
      </c>
      <c r="BD317" t="str">
        <f t="shared" si="45"/>
        <v>1</v>
      </c>
      <c r="BE317" t="str">
        <f t="shared" si="46"/>
        <v>F:TC40</v>
      </c>
    </row>
    <row r="318" spans="1:57" hidden="1" x14ac:dyDescent="0.3">
      <c r="A318" t="s">
        <v>3277</v>
      </c>
      <c r="B318" t="s">
        <v>3278</v>
      </c>
      <c r="C318" t="s">
        <v>3279</v>
      </c>
      <c r="D318" t="s">
        <v>64</v>
      </c>
      <c r="E318" t="s">
        <v>405</v>
      </c>
      <c r="F318" t="s">
        <v>28</v>
      </c>
      <c r="G318" t="s">
        <v>29</v>
      </c>
      <c r="H318" t="s">
        <v>3280</v>
      </c>
      <c r="I318" t="s">
        <v>405</v>
      </c>
      <c r="J318" t="s">
        <v>21</v>
      </c>
      <c r="K318" t="s">
        <v>3281</v>
      </c>
      <c r="L318" t="s">
        <v>3282</v>
      </c>
      <c r="M318" t="s">
        <v>65</v>
      </c>
      <c r="N318" t="s">
        <v>67</v>
      </c>
      <c r="O318" t="s">
        <v>66</v>
      </c>
      <c r="P318" t="s">
        <v>22</v>
      </c>
      <c r="Q318" t="s">
        <v>483</v>
      </c>
      <c r="R318" t="s">
        <v>23</v>
      </c>
      <c r="S318" t="s">
        <v>24</v>
      </c>
      <c r="T318" t="s">
        <v>405</v>
      </c>
      <c r="U318" t="s">
        <v>3283</v>
      </c>
      <c r="W318" t="s">
        <v>6392</v>
      </c>
      <c r="X318" t="s">
        <v>28</v>
      </c>
      <c r="Y318" t="e">
        <f>VLOOKUP(W318,ARD_SAFE_PROCESSED_20220608[[#This Row],[Column11]],1,FALSE)</f>
        <v>#N/A</v>
      </c>
      <c r="AB318" t="str">
        <f>CONCATENATE(LEFT(ARD_SAFE_PROCESSED_20220608[[#This Row],[Column1]],6),"******",RIGHT(ARD_SAFE_PROCESSED_20220608[[#This Row],[Column1]],4),";",ARD_SAFE_PROCESSED_20220608[[#This Row],[Column11]])</f>
        <v>421355******7474;74357045305009089900429</v>
      </c>
      <c r="AD318" t="str">
        <f>CLEAN(ARD_SAFE_PROCESSED_20220608[[#This Row],[Column1]])</f>
        <v>4213550170627474</v>
      </c>
      <c r="AE318" t="str">
        <f>CLEAN(ARD_SAFE_PROCESSED_20220608[[#This Row],[Column2]])</f>
        <v>173209</v>
      </c>
      <c r="AF318" t="str">
        <f>CLEAN(ARD_SAFE_PROCESSED_20220608[[#This Row],[Column3]])</f>
        <v>1050714</v>
      </c>
      <c r="AG318" t="str">
        <f>CLEAN(ARD_SAFE_PROCESSED_20220608[[#This Row],[Column4]])</f>
        <v>PL</v>
      </c>
      <c r="AH318" t="str">
        <f>CLEAN(ARD_SAFE_PROCESSED_20220608[[#This Row],[Column5]])</f>
        <v>20251101</v>
      </c>
      <c r="AI318" t="str">
        <f>CLEAN(ARD_SAFE_PROCESSED_20220608[[#This Row],[Column6]])</f>
        <v>604</v>
      </c>
      <c r="AJ318" t="str">
        <f>CLEAN(ARD_SAFE_PROCESSED_20220608[[#This Row],[Column7]])</f>
        <v>76</v>
      </c>
      <c r="AK318" t="str">
        <f>CLEAN(ARD_SAFE_PROCESSED_20220608[[#This Row],[Column8]])</f>
        <v xml:space="preserve">2270 MASS EUCALIPA6 IC MS     </v>
      </c>
      <c r="AL318" t="str">
        <f>CLEAN(ARD_SAFE_PROCESSED_20220608[[#This Row],[Column9]])</f>
        <v>20251101</v>
      </c>
      <c r="AM318" t="str">
        <f>CLEAN(ARD_SAFE_PROCESSED_20220608[[#This Row],[Column10]])</f>
        <v xml:space="preserve">'                       </v>
      </c>
      <c r="AN318" t="s">
        <v>3281</v>
      </c>
      <c r="AO318" t="str">
        <f>CLEAN(ARD_SAFE_PROCESSED_20220608[[#This Row],[Column12]])</f>
        <v>1492</v>
      </c>
      <c r="AP318" t="str">
        <f>CLEAN(ARD_SAFE_PROCESSED_20220608[[#This Row],[Column13]])</f>
        <v xml:space="preserve">   </v>
      </c>
      <c r="AQ318" t="str">
        <f>CLEAN(ARD_SAFE_PROCESSED_20220608[[#This Row],[Column14]])</f>
        <v xml:space="preserve">PS0001    </v>
      </c>
      <c r="AR318" t="str">
        <f>CLEAN(ARD_SAFE_PROCESSED_20220608[[#This Row],[Column15]])</f>
        <v xml:space="preserve">POS CONTACTLESS CHIP                              </v>
      </c>
      <c r="AS318" t="str">
        <f>CLEAN(ARD_SAFE_PROCESSED_20220608[[#This Row],[Column16]])</f>
        <v xml:space="preserve">               </v>
      </c>
      <c r="AT318" t="str">
        <f>CLEAN(ARD_SAFE_PROCESSED_20220608[[#This Row],[Column17]])</f>
        <v>15.50</v>
      </c>
      <c r="AU318" t="str">
        <f>CLEAN(ARD_SAFE_PROCESSED_20220608[[#This Row],[Column18]])</f>
        <v xml:space="preserve">' </v>
      </c>
      <c r="AV318" t="str">
        <f>CLEAN(ARD_SAFE_PROCESSED_20220608[[#This Row],[Column19]])</f>
        <v xml:space="preserve">          </v>
      </c>
      <c r="AW318" t="str">
        <f>CLEAN(ARD_SAFE_PROCESSED_20220608[[#This Row],[Column20]])</f>
        <v>20251101</v>
      </c>
      <c r="AX318" t="str">
        <f>CLEAN(ARD_SAFE_PROCESSED_20220608[[#This Row],[Column21]])</f>
        <v>130006</v>
      </c>
      <c r="AY318" t="str">
        <f>LEFT(ARD_SAFE_PROCESSED_20220608[[#This Row],[Column1]],6)</f>
        <v>421355</v>
      </c>
      <c r="AZ318" t="str">
        <f>RIGHT(ARD_SAFE_PROCESSED_20220608[[#This Row],[Column1]],4)</f>
        <v>7474</v>
      </c>
      <c r="BA318" s="2">
        <f t="shared" si="42"/>
        <v>45993</v>
      </c>
      <c r="BB318">
        <f t="shared" si="43"/>
        <v>4.59</v>
      </c>
      <c r="BC318">
        <f t="shared" si="44"/>
        <v>15.5</v>
      </c>
      <c r="BD318" t="str">
        <f t="shared" si="45"/>
        <v>1</v>
      </c>
      <c r="BE318" t="str">
        <f t="shared" si="46"/>
        <v>F:TC40</v>
      </c>
    </row>
    <row r="319" spans="1:57" hidden="1" x14ac:dyDescent="0.3">
      <c r="A319" t="s">
        <v>3675</v>
      </c>
      <c r="B319" t="s">
        <v>3754</v>
      </c>
      <c r="C319" t="s">
        <v>3677</v>
      </c>
      <c r="D319" t="s">
        <v>64</v>
      </c>
      <c r="E319" t="s">
        <v>432</v>
      </c>
      <c r="F319" t="s">
        <v>28</v>
      </c>
      <c r="G319" t="s">
        <v>29</v>
      </c>
      <c r="H319" t="s">
        <v>3678</v>
      </c>
      <c r="I319" t="s">
        <v>432</v>
      </c>
      <c r="J319" t="s">
        <v>21</v>
      </c>
      <c r="K319" t="s">
        <v>3755</v>
      </c>
      <c r="L319" t="s">
        <v>3756</v>
      </c>
      <c r="M319" t="s">
        <v>65</v>
      </c>
      <c r="N319" t="s">
        <v>3681</v>
      </c>
      <c r="O319" t="s">
        <v>66</v>
      </c>
      <c r="P319" t="s">
        <v>22</v>
      </c>
      <c r="Q319" t="s">
        <v>130</v>
      </c>
      <c r="R319" t="s">
        <v>23</v>
      </c>
      <c r="S319" t="s">
        <v>24</v>
      </c>
      <c r="T319" t="s">
        <v>432</v>
      </c>
      <c r="U319" t="s">
        <v>3757</v>
      </c>
      <c r="W319" t="s">
        <v>6431</v>
      </c>
      <c r="X319" t="s">
        <v>28</v>
      </c>
      <c r="Y319" t="e">
        <f>VLOOKUP(W319,ARD_SAFE_PROCESSED_20220608[[#This Row],[Column11]],1,FALSE)</f>
        <v>#N/A</v>
      </c>
      <c r="AB319" t="str">
        <f>CONCATENATE(LEFT(ARD_SAFE_PROCESSED_20220608[[#This Row],[Column1]],6),"******",RIGHT(ARD_SAFE_PROCESSED_20220608[[#This Row],[Column1]],4),";",ARD_SAFE_PROCESSED_20220608[[#This Row],[Column11]])</f>
        <v>421355******5124;74357045306001248400135</v>
      </c>
      <c r="AD319" t="str">
        <f>CLEAN(ARD_SAFE_PROCESSED_20220608[[#This Row],[Column1]])</f>
        <v>4213550194475124</v>
      </c>
      <c r="AE319" t="str">
        <f>CLEAN(ARD_SAFE_PROCESSED_20220608[[#This Row],[Column2]])</f>
        <v>467537</v>
      </c>
      <c r="AF319" t="str">
        <f>CLEAN(ARD_SAFE_PROCESSED_20220608[[#This Row],[Column3]])</f>
        <v>5879353</v>
      </c>
      <c r="AG319" t="str">
        <f>CLEAN(ARD_SAFE_PROCESSED_20220608[[#This Row],[Column4]])</f>
        <v>PL</v>
      </c>
      <c r="AH319" t="str">
        <f>CLEAN(ARD_SAFE_PROCESSED_20220608[[#This Row],[Column5]])</f>
        <v>20251102</v>
      </c>
      <c r="AI319" t="str">
        <f>CLEAN(ARD_SAFE_PROCESSED_20220608[[#This Row],[Column6]])</f>
        <v>604</v>
      </c>
      <c r="AJ319" t="str">
        <f>CLEAN(ARD_SAFE_PROCESSED_20220608[[#This Row],[Column7]])</f>
        <v>76</v>
      </c>
      <c r="AK319" t="str">
        <f>CLEAN(ARD_SAFE_PROCESSED_20220608[[#This Row],[Column8]])</f>
        <v xml:space="preserve">IZI*GABRIEL MODA URBANA       </v>
      </c>
      <c r="AL319" t="str">
        <f>CLEAN(ARD_SAFE_PROCESSED_20220608[[#This Row],[Column9]])</f>
        <v>20251102</v>
      </c>
      <c r="AM319" t="str">
        <f>CLEAN(ARD_SAFE_PROCESSED_20220608[[#This Row],[Column10]])</f>
        <v xml:space="preserve">'                       </v>
      </c>
      <c r="AN319" t="s">
        <v>3755</v>
      </c>
      <c r="AO319" t="str">
        <f>CLEAN(ARD_SAFE_PROCESSED_20220608[[#This Row],[Column12]])</f>
        <v>3378225</v>
      </c>
      <c r="AP319" t="str">
        <f>CLEAN(ARD_SAFE_PROCESSED_20220608[[#This Row],[Column13]])</f>
        <v xml:space="preserve">   </v>
      </c>
      <c r="AQ319" t="str">
        <f>CLEAN(ARD_SAFE_PROCESSED_20220608[[#This Row],[Column14]])</f>
        <v xml:space="preserve">T0371524  </v>
      </c>
      <c r="AR319" t="str">
        <f>CLEAN(ARD_SAFE_PROCESSED_20220608[[#This Row],[Column15]])</f>
        <v xml:space="preserve">POS CONTACTLESS CHIP                              </v>
      </c>
      <c r="AS319" t="str">
        <f>CLEAN(ARD_SAFE_PROCESSED_20220608[[#This Row],[Column16]])</f>
        <v xml:space="preserve">               </v>
      </c>
      <c r="AT319" t="str">
        <f>CLEAN(ARD_SAFE_PROCESSED_20220608[[#This Row],[Column17]])</f>
        <v>79.00</v>
      </c>
      <c r="AU319" t="str">
        <f>CLEAN(ARD_SAFE_PROCESSED_20220608[[#This Row],[Column18]])</f>
        <v xml:space="preserve">' </v>
      </c>
      <c r="AV319" t="str">
        <f>CLEAN(ARD_SAFE_PROCESSED_20220608[[#This Row],[Column19]])</f>
        <v xml:space="preserve">          </v>
      </c>
      <c r="AW319" t="str">
        <f>CLEAN(ARD_SAFE_PROCESSED_20220608[[#This Row],[Column20]])</f>
        <v>20251102</v>
      </c>
      <c r="AX319" t="str">
        <f>CLEAN(ARD_SAFE_PROCESSED_20220608[[#This Row],[Column21]])</f>
        <v>131017</v>
      </c>
      <c r="AY319" t="str">
        <f>LEFT(ARD_SAFE_PROCESSED_20220608[[#This Row],[Column1]],6)</f>
        <v>421355</v>
      </c>
      <c r="AZ319" t="str">
        <f>RIGHT(ARD_SAFE_PROCESSED_20220608[[#This Row],[Column1]],4)</f>
        <v>5124</v>
      </c>
      <c r="BA319" s="2">
        <f t="shared" si="42"/>
        <v>45993</v>
      </c>
      <c r="BB319">
        <f t="shared" si="43"/>
        <v>23.39</v>
      </c>
      <c r="BC319">
        <f t="shared" si="44"/>
        <v>79</v>
      </c>
      <c r="BD319" t="str">
        <f t="shared" si="45"/>
        <v>1</v>
      </c>
      <c r="BE319" t="str">
        <f t="shared" si="46"/>
        <v>F:TC40</v>
      </c>
    </row>
    <row r="320" spans="1:57" hidden="1" x14ac:dyDescent="0.3">
      <c r="A320" t="s">
        <v>3950</v>
      </c>
      <c r="B320" t="s">
        <v>3958</v>
      </c>
      <c r="C320" t="s">
        <v>3952</v>
      </c>
      <c r="D320" t="s">
        <v>64</v>
      </c>
      <c r="E320" t="s">
        <v>432</v>
      </c>
      <c r="F320" t="s">
        <v>28</v>
      </c>
      <c r="G320" t="s">
        <v>29</v>
      </c>
      <c r="H320" t="s">
        <v>3953</v>
      </c>
      <c r="I320" t="s">
        <v>432</v>
      </c>
      <c r="J320" t="s">
        <v>21</v>
      </c>
      <c r="K320" t="s">
        <v>3959</v>
      </c>
      <c r="L320" t="s">
        <v>3960</v>
      </c>
      <c r="M320" t="s">
        <v>65</v>
      </c>
      <c r="N320" t="s">
        <v>3956</v>
      </c>
      <c r="O320" t="s">
        <v>66</v>
      </c>
      <c r="P320" t="s">
        <v>22</v>
      </c>
      <c r="Q320" t="s">
        <v>210</v>
      </c>
      <c r="R320" t="s">
        <v>23</v>
      </c>
      <c r="S320" t="s">
        <v>24</v>
      </c>
      <c r="T320" t="s">
        <v>432</v>
      </c>
      <c r="U320" t="s">
        <v>3961</v>
      </c>
      <c r="W320" t="s">
        <v>6412</v>
      </c>
      <c r="X320" t="s">
        <v>28</v>
      </c>
      <c r="Y320" t="e">
        <f>VLOOKUP(W320,ARD_SAFE_PROCESSED_20220608[[#This Row],[Column11]],1,FALSE)</f>
        <v>#N/A</v>
      </c>
      <c r="AB320" t="str">
        <f>CONCATENATE(LEFT(ARD_SAFE_PROCESSED_20220608[[#This Row],[Column1]],6),"******",RIGHT(ARD_SAFE_PROCESSED_20220608[[#This Row],[Column1]],4),";",ARD_SAFE_PROCESSED_20220608[[#This Row],[Column11]])</f>
        <v>421355******0475;74357045306001250000831</v>
      </c>
      <c r="AD320" t="str">
        <f>CLEAN(ARD_SAFE_PROCESSED_20220608[[#This Row],[Column1]])</f>
        <v>4213550196660475</v>
      </c>
      <c r="AE320" t="str">
        <f>CLEAN(ARD_SAFE_PROCESSED_20220608[[#This Row],[Column2]])</f>
        <v>091109</v>
      </c>
      <c r="AF320" t="str">
        <f>CLEAN(ARD_SAFE_PROCESSED_20220608[[#This Row],[Column3]])</f>
        <v>5882808</v>
      </c>
      <c r="AG320" t="str">
        <f>CLEAN(ARD_SAFE_PROCESSED_20220608[[#This Row],[Column4]])</f>
        <v>PL</v>
      </c>
      <c r="AH320" t="str">
        <f>CLEAN(ARD_SAFE_PROCESSED_20220608[[#This Row],[Column5]])</f>
        <v>20251102</v>
      </c>
      <c r="AI320" t="str">
        <f>CLEAN(ARD_SAFE_PROCESSED_20220608[[#This Row],[Column6]])</f>
        <v>604</v>
      </c>
      <c r="AJ320" t="str">
        <f>CLEAN(ARD_SAFE_PROCESSED_20220608[[#This Row],[Column7]])</f>
        <v>76</v>
      </c>
      <c r="AK320" t="str">
        <f>CLEAN(ARD_SAFE_PROCESSED_20220608[[#This Row],[Column8]])</f>
        <v xml:space="preserve">IZI*BOSANNI                   </v>
      </c>
      <c r="AL320" t="str">
        <f>CLEAN(ARD_SAFE_PROCESSED_20220608[[#This Row],[Column9]])</f>
        <v>20251102</v>
      </c>
      <c r="AM320" t="str">
        <f>CLEAN(ARD_SAFE_PROCESSED_20220608[[#This Row],[Column10]])</f>
        <v xml:space="preserve">'                       </v>
      </c>
      <c r="AN320" t="s">
        <v>3959</v>
      </c>
      <c r="AO320" t="str">
        <f>CLEAN(ARD_SAFE_PROCESSED_20220608[[#This Row],[Column12]])</f>
        <v>4380269</v>
      </c>
      <c r="AP320" t="str">
        <f>CLEAN(ARD_SAFE_PROCESSED_20220608[[#This Row],[Column13]])</f>
        <v xml:space="preserve">   </v>
      </c>
      <c r="AQ320" t="str">
        <f>CLEAN(ARD_SAFE_PROCESSED_20220608[[#This Row],[Column14]])</f>
        <v xml:space="preserve">T0375099  </v>
      </c>
      <c r="AR320" t="str">
        <f>CLEAN(ARD_SAFE_PROCESSED_20220608[[#This Row],[Column15]])</f>
        <v xml:space="preserve">POS CONTACTLESS CHIP                              </v>
      </c>
      <c r="AS320" t="str">
        <f>CLEAN(ARD_SAFE_PROCESSED_20220608[[#This Row],[Column16]])</f>
        <v xml:space="preserve">               </v>
      </c>
      <c r="AT320" t="str">
        <f>CLEAN(ARD_SAFE_PROCESSED_20220608[[#This Row],[Column17]])</f>
        <v>80.00</v>
      </c>
      <c r="AU320" t="str">
        <f>CLEAN(ARD_SAFE_PROCESSED_20220608[[#This Row],[Column18]])</f>
        <v xml:space="preserve">' </v>
      </c>
      <c r="AV320" t="str">
        <f>CLEAN(ARD_SAFE_PROCESSED_20220608[[#This Row],[Column19]])</f>
        <v xml:space="preserve">          </v>
      </c>
      <c r="AW320" t="str">
        <f>CLEAN(ARD_SAFE_PROCESSED_20220608[[#This Row],[Column20]])</f>
        <v>20251102</v>
      </c>
      <c r="AX320" t="str">
        <f>CLEAN(ARD_SAFE_PROCESSED_20220608[[#This Row],[Column21]])</f>
        <v>141410</v>
      </c>
      <c r="AY320" t="str">
        <f>LEFT(ARD_SAFE_PROCESSED_20220608[[#This Row],[Column1]],6)</f>
        <v>421355</v>
      </c>
      <c r="AZ320" t="str">
        <f>RIGHT(ARD_SAFE_PROCESSED_20220608[[#This Row],[Column1]],4)</f>
        <v>0475</v>
      </c>
      <c r="BA320" s="2">
        <f t="shared" si="42"/>
        <v>45993</v>
      </c>
      <c r="BB320">
        <f t="shared" si="43"/>
        <v>23.68</v>
      </c>
      <c r="BC320">
        <f t="shared" si="44"/>
        <v>80</v>
      </c>
      <c r="BD320" t="str">
        <f t="shared" si="45"/>
        <v>1</v>
      </c>
      <c r="BE320" t="str">
        <f t="shared" si="46"/>
        <v>F:TC40</v>
      </c>
    </row>
    <row r="321" spans="1:57" hidden="1" x14ac:dyDescent="0.3">
      <c r="A321" t="s">
        <v>3950</v>
      </c>
      <c r="B321" t="s">
        <v>4068</v>
      </c>
      <c r="C321" t="s">
        <v>3952</v>
      </c>
      <c r="D321" t="s">
        <v>64</v>
      </c>
      <c r="E321" t="s">
        <v>432</v>
      </c>
      <c r="F321" t="s">
        <v>28</v>
      </c>
      <c r="G321" t="s">
        <v>29</v>
      </c>
      <c r="H321" t="s">
        <v>3953</v>
      </c>
      <c r="I321" t="s">
        <v>432</v>
      </c>
      <c r="J321" t="s">
        <v>21</v>
      </c>
      <c r="K321" t="s">
        <v>4069</v>
      </c>
      <c r="L321" t="s">
        <v>4070</v>
      </c>
      <c r="M321" t="s">
        <v>65</v>
      </c>
      <c r="N321" t="s">
        <v>3956</v>
      </c>
      <c r="O321" t="s">
        <v>66</v>
      </c>
      <c r="P321" t="s">
        <v>22</v>
      </c>
      <c r="Q321" t="s">
        <v>210</v>
      </c>
      <c r="R321" t="s">
        <v>23</v>
      </c>
      <c r="S321" t="s">
        <v>24</v>
      </c>
      <c r="T321" t="s">
        <v>432</v>
      </c>
      <c r="U321" t="s">
        <v>4071</v>
      </c>
      <c r="W321" t="s">
        <v>6384</v>
      </c>
      <c r="X321" t="s">
        <v>28</v>
      </c>
      <c r="Y321" t="e">
        <f>VLOOKUP(W321,ARD_SAFE_PROCESSED_20220608[[#This Row],[Column11]],1,FALSE)</f>
        <v>#N/A</v>
      </c>
      <c r="AB321" t="str">
        <f>CONCATENATE(LEFT(ARD_SAFE_PROCESSED_20220608[[#This Row],[Column1]],6),"******",RIGHT(ARD_SAFE_PROCESSED_20220608[[#This Row],[Column1]],4),";",ARD_SAFE_PROCESSED_20220608[[#This Row],[Column11]])</f>
        <v>421355******0475;74357045306001250000864</v>
      </c>
      <c r="AD321" t="str">
        <f>CLEAN(ARD_SAFE_PROCESSED_20220608[[#This Row],[Column1]])</f>
        <v>4213550196660475</v>
      </c>
      <c r="AE321" t="str">
        <f>CLEAN(ARD_SAFE_PROCESSED_20220608[[#This Row],[Column2]])</f>
        <v>950504</v>
      </c>
      <c r="AF321" t="str">
        <f>CLEAN(ARD_SAFE_PROCESSED_20220608[[#This Row],[Column3]])</f>
        <v>5882808</v>
      </c>
      <c r="AG321" t="str">
        <f>CLEAN(ARD_SAFE_PROCESSED_20220608[[#This Row],[Column4]])</f>
        <v>PL</v>
      </c>
      <c r="AH321" t="str">
        <f>CLEAN(ARD_SAFE_PROCESSED_20220608[[#This Row],[Column5]])</f>
        <v>20251102</v>
      </c>
      <c r="AI321" t="str">
        <f>CLEAN(ARD_SAFE_PROCESSED_20220608[[#This Row],[Column6]])</f>
        <v>604</v>
      </c>
      <c r="AJ321" t="str">
        <f>CLEAN(ARD_SAFE_PROCESSED_20220608[[#This Row],[Column7]])</f>
        <v>76</v>
      </c>
      <c r="AK321" t="str">
        <f>CLEAN(ARD_SAFE_PROCESSED_20220608[[#This Row],[Column8]])</f>
        <v xml:space="preserve">IZI*BOSANNI                   </v>
      </c>
      <c r="AL321" t="str">
        <f>CLEAN(ARD_SAFE_PROCESSED_20220608[[#This Row],[Column9]])</f>
        <v>20251102</v>
      </c>
      <c r="AM321" t="str">
        <f>CLEAN(ARD_SAFE_PROCESSED_20220608[[#This Row],[Column10]])</f>
        <v xml:space="preserve">'                       </v>
      </c>
      <c r="AN321" t="s">
        <v>4069</v>
      </c>
      <c r="AO321" t="str">
        <f>CLEAN(ARD_SAFE_PROCESSED_20220608[[#This Row],[Column12]])</f>
        <v>6380325</v>
      </c>
      <c r="AP321" t="str">
        <f>CLEAN(ARD_SAFE_PROCESSED_20220608[[#This Row],[Column13]])</f>
        <v xml:space="preserve">   </v>
      </c>
      <c r="AQ321" t="str">
        <f>CLEAN(ARD_SAFE_PROCESSED_20220608[[#This Row],[Column14]])</f>
        <v xml:space="preserve">T0375099  </v>
      </c>
      <c r="AR321" t="str">
        <f>CLEAN(ARD_SAFE_PROCESSED_20220608[[#This Row],[Column15]])</f>
        <v xml:space="preserve">POS CONTACTLESS CHIP                              </v>
      </c>
      <c r="AS321" t="str">
        <f>CLEAN(ARD_SAFE_PROCESSED_20220608[[#This Row],[Column16]])</f>
        <v xml:space="preserve">               </v>
      </c>
      <c r="AT321" t="str">
        <f>CLEAN(ARD_SAFE_PROCESSED_20220608[[#This Row],[Column17]])</f>
        <v>80.00</v>
      </c>
      <c r="AU321" t="str">
        <f>CLEAN(ARD_SAFE_PROCESSED_20220608[[#This Row],[Column18]])</f>
        <v xml:space="preserve">' </v>
      </c>
      <c r="AV321" t="str">
        <f>CLEAN(ARD_SAFE_PROCESSED_20220608[[#This Row],[Column19]])</f>
        <v xml:space="preserve">          </v>
      </c>
      <c r="AW321" t="str">
        <f>CLEAN(ARD_SAFE_PROCESSED_20220608[[#This Row],[Column20]])</f>
        <v>20251102</v>
      </c>
      <c r="AX321" t="str">
        <f>CLEAN(ARD_SAFE_PROCESSED_20220608[[#This Row],[Column21]])</f>
        <v>161916</v>
      </c>
      <c r="AY321" t="str">
        <f>LEFT(ARD_SAFE_PROCESSED_20220608[[#This Row],[Column1]],6)</f>
        <v>421355</v>
      </c>
      <c r="AZ321" t="str">
        <f>RIGHT(ARD_SAFE_PROCESSED_20220608[[#This Row],[Column1]],4)</f>
        <v>0475</v>
      </c>
      <c r="BA321" s="2">
        <f t="shared" si="42"/>
        <v>45993</v>
      </c>
      <c r="BB321">
        <f t="shared" si="43"/>
        <v>23.68</v>
      </c>
      <c r="BC321">
        <f t="shared" si="44"/>
        <v>80</v>
      </c>
      <c r="BD321" t="str">
        <f t="shared" si="45"/>
        <v>1</v>
      </c>
      <c r="BE321" t="str">
        <f t="shared" si="46"/>
        <v>F:TC40</v>
      </c>
    </row>
    <row r="322" spans="1:57" hidden="1" x14ac:dyDescent="0.3">
      <c r="A322" t="s">
        <v>4906</v>
      </c>
      <c r="B322" t="s">
        <v>4927</v>
      </c>
      <c r="C322" t="s">
        <v>96</v>
      </c>
      <c r="D322" t="s">
        <v>69</v>
      </c>
      <c r="E322" t="s">
        <v>432</v>
      </c>
      <c r="F322" t="s">
        <v>28</v>
      </c>
      <c r="G322" t="s">
        <v>29</v>
      </c>
      <c r="H322" t="s">
        <v>97</v>
      </c>
      <c r="I322" t="s">
        <v>432</v>
      </c>
      <c r="J322" t="s">
        <v>21</v>
      </c>
      <c r="K322" t="s">
        <v>4928</v>
      </c>
      <c r="L322" t="s">
        <v>4929</v>
      </c>
      <c r="M322" t="s">
        <v>65</v>
      </c>
      <c r="N322" t="s">
        <v>95</v>
      </c>
      <c r="O322" t="s">
        <v>70</v>
      </c>
      <c r="P322" t="s">
        <v>22</v>
      </c>
      <c r="Q322" t="s">
        <v>4930</v>
      </c>
      <c r="R322" t="s">
        <v>23</v>
      </c>
      <c r="S322" t="s">
        <v>24</v>
      </c>
      <c r="T322" t="s">
        <v>432</v>
      </c>
      <c r="U322" t="s">
        <v>4931</v>
      </c>
      <c r="W322" t="s">
        <v>6427</v>
      </c>
      <c r="X322" t="s">
        <v>28</v>
      </c>
      <c r="Y322" t="e">
        <f>VLOOKUP(W322,ARD_SAFE_PROCESSED_20220608[[#This Row],[Column11]],1,FALSE)</f>
        <v>#N/A</v>
      </c>
      <c r="AB322" t="str">
        <f>CONCATENATE(LEFT(ARD_SAFE_PROCESSED_20220608[[#This Row],[Column1]],6),"******",RIGHT(ARD_SAFE_PROCESSED_20220608[[#This Row],[Column1]],4),";",ARD_SAFE_PROCESSED_20220608[[#This Row],[Column11]])</f>
        <v>428581******0836;74357045306001397508027</v>
      </c>
      <c r="AD322" t="str">
        <f>CLEAN(ARD_SAFE_PROCESSED_20220608[[#This Row],[Column1]])</f>
        <v>4285810021470836</v>
      </c>
      <c r="AE322" t="str">
        <f>CLEAN(ARD_SAFE_PROCESSED_20220608[[#This Row],[Column2]])</f>
        <v>210276</v>
      </c>
      <c r="AF322" t="str">
        <f>CLEAN(ARD_SAFE_PROCESSED_20220608[[#This Row],[Column3]])</f>
        <v>4078078</v>
      </c>
      <c r="AG322" t="str">
        <f>CLEAN(ARD_SAFE_PROCESSED_20220608[[#This Row],[Column4]])</f>
        <v>PV</v>
      </c>
      <c r="AH322" t="str">
        <f>CLEAN(ARD_SAFE_PROCESSED_20220608[[#This Row],[Column5]])</f>
        <v>20251102</v>
      </c>
      <c r="AI322" t="str">
        <f>CLEAN(ARD_SAFE_PROCESSED_20220608[[#This Row],[Column6]])</f>
        <v>604</v>
      </c>
      <c r="AJ322" t="str">
        <f>CLEAN(ARD_SAFE_PROCESSED_20220608[[#This Row],[Column7]])</f>
        <v>76</v>
      </c>
      <c r="AK322" t="str">
        <f>CLEAN(ARD_SAFE_PROCESSED_20220608[[#This Row],[Column8]])</f>
        <v xml:space="preserve">MOVISTAR APP MOVIL            </v>
      </c>
      <c r="AL322" t="str">
        <f>CLEAN(ARD_SAFE_PROCESSED_20220608[[#This Row],[Column9]])</f>
        <v>20251102</v>
      </c>
      <c r="AM322" t="str">
        <f>CLEAN(ARD_SAFE_PROCESSED_20220608[[#This Row],[Column10]])</f>
        <v xml:space="preserve">'                       </v>
      </c>
      <c r="AN322" t="s">
        <v>4928</v>
      </c>
      <c r="AO322" t="str">
        <f>CLEAN(ARD_SAFE_PROCESSED_20220608[[#This Row],[Column12]])</f>
        <v>991516</v>
      </c>
      <c r="AP322" t="str">
        <f>CLEAN(ARD_SAFE_PROCESSED_20220608[[#This Row],[Column13]])</f>
        <v xml:space="preserve">   </v>
      </c>
      <c r="AQ322" t="str">
        <f>CLEAN(ARD_SAFE_PROCESSED_20220608[[#This Row],[Column14]])</f>
        <v xml:space="preserve">36363636  </v>
      </c>
      <c r="AR322" t="str">
        <f>CLEAN(ARD_SAFE_PROCESSED_20220608[[#This Row],[Column15]])</f>
        <v xml:space="preserve">POS VIRTUAL                                       </v>
      </c>
      <c r="AS322" t="str">
        <f>CLEAN(ARD_SAFE_PROCESSED_20220608[[#This Row],[Column16]])</f>
        <v xml:space="preserve">               </v>
      </c>
      <c r="AT322" t="str">
        <f>CLEAN(ARD_SAFE_PROCESSED_20220608[[#This Row],[Column17]])</f>
        <v>337.25</v>
      </c>
      <c r="AU322" t="str">
        <f>CLEAN(ARD_SAFE_PROCESSED_20220608[[#This Row],[Column18]])</f>
        <v xml:space="preserve">' </v>
      </c>
      <c r="AV322" t="str">
        <f>CLEAN(ARD_SAFE_PROCESSED_20220608[[#This Row],[Column19]])</f>
        <v xml:space="preserve">          </v>
      </c>
      <c r="AW322" t="str">
        <f>CLEAN(ARD_SAFE_PROCESSED_20220608[[#This Row],[Column20]])</f>
        <v>20251102</v>
      </c>
      <c r="AX322" t="str">
        <f>CLEAN(ARD_SAFE_PROCESSED_20220608[[#This Row],[Column21]])</f>
        <v>104725</v>
      </c>
      <c r="AY322" t="str">
        <f>LEFT(ARD_SAFE_PROCESSED_20220608[[#This Row],[Column1]],6)</f>
        <v>428581</v>
      </c>
      <c r="AZ322" t="str">
        <f>RIGHT(ARD_SAFE_PROCESSED_20220608[[#This Row],[Column1]],4)</f>
        <v>0836</v>
      </c>
      <c r="BA322" s="2">
        <f t="shared" si="42"/>
        <v>45994</v>
      </c>
      <c r="BB322">
        <f t="shared" si="43"/>
        <v>99.83</v>
      </c>
      <c r="BC322">
        <f t="shared" si="44"/>
        <v>337.25</v>
      </c>
      <c r="BD322" t="str">
        <f t="shared" si="45"/>
        <v>6</v>
      </c>
      <c r="BE322" t="str">
        <f t="shared" si="46"/>
        <v>F:TC40</v>
      </c>
    </row>
    <row r="323" spans="1:57" hidden="1" x14ac:dyDescent="0.3">
      <c r="A323" t="s">
        <v>7355</v>
      </c>
      <c r="B323" t="s">
        <v>7375</v>
      </c>
      <c r="C323" t="s">
        <v>7376</v>
      </c>
      <c r="D323" t="s">
        <v>64</v>
      </c>
      <c r="E323" t="s">
        <v>432</v>
      </c>
      <c r="F323" t="s">
        <v>28</v>
      </c>
      <c r="G323" t="s">
        <v>29</v>
      </c>
      <c r="H323" t="s">
        <v>7377</v>
      </c>
      <c r="I323" t="s">
        <v>432</v>
      </c>
      <c r="J323" t="s">
        <v>21</v>
      </c>
      <c r="K323" t="s">
        <v>7378</v>
      </c>
      <c r="L323" t="s">
        <v>7379</v>
      </c>
      <c r="M323" t="s">
        <v>65</v>
      </c>
      <c r="N323" t="s">
        <v>7380</v>
      </c>
      <c r="O323" t="s">
        <v>66</v>
      </c>
      <c r="P323" t="s">
        <v>22</v>
      </c>
      <c r="Q323" t="s">
        <v>80</v>
      </c>
      <c r="R323" t="s">
        <v>23</v>
      </c>
      <c r="S323" t="s">
        <v>24</v>
      </c>
      <c r="T323" t="s">
        <v>432</v>
      </c>
      <c r="U323" t="s">
        <v>7381</v>
      </c>
      <c r="W323" t="s">
        <v>6404</v>
      </c>
      <c r="X323" t="s">
        <v>28</v>
      </c>
      <c r="Y323" t="e">
        <f>VLOOKUP(W323,ARD_SAFE_PROCESSED_20220608[[#This Row],[Column11]],1,FALSE)</f>
        <v>#N/A</v>
      </c>
      <c r="AB323" t="str">
        <f>CONCATENATE(LEFT(ARD_SAFE_PROCESSED_20220608[[#This Row],[Column1]],6),"******",RIGHT(ARD_SAFE_PROCESSED_20220608[[#This Row],[Column1]],4),";",ARD_SAFE_PROCESSED_20220608[[#This Row],[Column11]])</f>
        <v>455788******0009;74357045306003079900332</v>
      </c>
      <c r="AD323" t="str">
        <f>CLEAN(ARD_SAFE_PROCESSED_20220608[[#This Row],[Column1]])</f>
        <v>4557881481920009</v>
      </c>
      <c r="AE323" t="str">
        <f>CLEAN(ARD_SAFE_PROCESSED_20220608[[#This Row],[Column2]])</f>
        <v>254135</v>
      </c>
      <c r="AF323" t="str">
        <f>CLEAN(ARD_SAFE_PROCESSED_20220608[[#This Row],[Column3]])</f>
        <v>1053549</v>
      </c>
      <c r="AG323" t="str">
        <f>CLEAN(ARD_SAFE_PROCESSED_20220608[[#This Row],[Column4]])</f>
        <v>PL</v>
      </c>
      <c r="AH323" t="str">
        <f>CLEAN(ARD_SAFE_PROCESSED_20220608[[#This Row],[Column5]])</f>
        <v>20251102</v>
      </c>
      <c r="AI323" t="str">
        <f>CLEAN(ARD_SAFE_PROCESSED_20220608[[#This Row],[Column6]])</f>
        <v>604</v>
      </c>
      <c r="AJ323" t="str">
        <f>CLEAN(ARD_SAFE_PROCESSED_20220608[[#This Row],[Column7]])</f>
        <v>76</v>
      </c>
      <c r="AK323" t="str">
        <f>CLEAN(ARD_SAFE_PROCESSED_20220608[[#This Row],[Column8]])</f>
        <v xml:space="preserve">AVENTURA                      </v>
      </c>
      <c r="AL323" t="str">
        <f>CLEAN(ARD_SAFE_PROCESSED_20220608[[#This Row],[Column9]])</f>
        <v>20251102</v>
      </c>
      <c r="AM323" t="str">
        <f>CLEAN(ARD_SAFE_PROCESSED_20220608[[#This Row],[Column10]])</f>
        <v xml:space="preserve">'                       </v>
      </c>
      <c r="AN323" t="s">
        <v>7378</v>
      </c>
      <c r="AO323" t="str">
        <f>CLEAN(ARD_SAFE_PROCESSED_20220608[[#This Row],[Column12]])</f>
        <v>3925</v>
      </c>
      <c r="AP323" t="str">
        <f>CLEAN(ARD_SAFE_PROCESSED_20220608[[#This Row],[Column13]])</f>
        <v xml:space="preserve">   </v>
      </c>
      <c r="AQ323" t="str">
        <f>CLEAN(ARD_SAFE_PROCESSED_20220608[[#This Row],[Column14]])</f>
        <v xml:space="preserve">PS0017    </v>
      </c>
      <c r="AR323" t="str">
        <f>CLEAN(ARD_SAFE_PROCESSED_20220608[[#This Row],[Column15]])</f>
        <v xml:space="preserve">POS CONTACTLESS CHIP                              </v>
      </c>
      <c r="AS323" t="str">
        <f>CLEAN(ARD_SAFE_PROCESSED_20220608[[#This Row],[Column16]])</f>
        <v xml:space="preserve">               </v>
      </c>
      <c r="AT323" t="str">
        <f>CLEAN(ARD_SAFE_PROCESSED_20220608[[#This Row],[Column17]])</f>
        <v>30.00</v>
      </c>
      <c r="AU323" t="str">
        <f>CLEAN(ARD_SAFE_PROCESSED_20220608[[#This Row],[Column18]])</f>
        <v xml:space="preserve">' </v>
      </c>
      <c r="AV323" t="str">
        <f>CLEAN(ARD_SAFE_PROCESSED_20220608[[#This Row],[Column19]])</f>
        <v xml:space="preserve">          </v>
      </c>
      <c r="AW323" t="str">
        <f>CLEAN(ARD_SAFE_PROCESSED_20220608[[#This Row],[Column20]])</f>
        <v>20251102</v>
      </c>
      <c r="AX323" t="str">
        <f>CLEAN(ARD_SAFE_PROCESSED_20220608[[#This Row],[Column21]])</f>
        <v>40704</v>
      </c>
      <c r="AY323" t="str">
        <f>LEFT(ARD_SAFE_PROCESSED_20220608[[#This Row],[Column1]],6)</f>
        <v>455788</v>
      </c>
      <c r="AZ323" t="str">
        <f>RIGHT(ARD_SAFE_PROCESSED_20220608[[#This Row],[Column1]],4)</f>
        <v>0009</v>
      </c>
      <c r="BA323" s="2">
        <f t="shared" si="42"/>
        <v>45994</v>
      </c>
      <c r="BB323">
        <f t="shared" si="43"/>
        <v>8.8800000000000008</v>
      </c>
      <c r="BC323">
        <f t="shared" si="44"/>
        <v>30</v>
      </c>
      <c r="BD323" t="str">
        <f t="shared" si="45"/>
        <v>0</v>
      </c>
      <c r="BE323" t="str">
        <f t="shared" si="46"/>
        <v>F:TC40</v>
      </c>
    </row>
    <row r="324" spans="1:57" hidden="1" x14ac:dyDescent="0.3">
      <c r="A324" t="s">
        <v>7122</v>
      </c>
      <c r="B324" t="s">
        <v>7136</v>
      </c>
      <c r="C324" t="s">
        <v>7124</v>
      </c>
      <c r="D324" t="s">
        <v>64</v>
      </c>
      <c r="E324" t="s">
        <v>432</v>
      </c>
      <c r="F324" t="s">
        <v>28</v>
      </c>
      <c r="G324" t="s">
        <v>29</v>
      </c>
      <c r="H324" t="s">
        <v>7125</v>
      </c>
      <c r="I324" t="s">
        <v>432</v>
      </c>
      <c r="J324" t="s">
        <v>21</v>
      </c>
      <c r="K324" t="s">
        <v>7137</v>
      </c>
      <c r="L324" t="s">
        <v>477</v>
      </c>
      <c r="M324" t="s">
        <v>65</v>
      </c>
      <c r="N324" t="s">
        <v>67</v>
      </c>
      <c r="O324" t="s">
        <v>66</v>
      </c>
      <c r="P324" t="s">
        <v>22</v>
      </c>
      <c r="Q324" t="s">
        <v>130</v>
      </c>
      <c r="R324" t="s">
        <v>23</v>
      </c>
      <c r="S324" t="s">
        <v>24</v>
      </c>
      <c r="T324" t="s">
        <v>432</v>
      </c>
      <c r="U324" t="s">
        <v>7138</v>
      </c>
      <c r="W324" t="s">
        <v>6408</v>
      </c>
      <c r="X324" t="s">
        <v>28</v>
      </c>
      <c r="Y324" t="e">
        <f>VLOOKUP(W324,ARD_SAFE_PROCESSED_20220608[[#This Row],[Column11]],1,FALSE)</f>
        <v>#N/A</v>
      </c>
      <c r="AB324" t="str">
        <f>CONCATENATE(LEFT(ARD_SAFE_PROCESSED_20220608[[#This Row],[Column1]],6),"******",RIGHT(ARD_SAFE_PROCESSED_20220608[[#This Row],[Column1]],4),";",ARD_SAFE_PROCESSED_20220608[[#This Row],[Column11]])</f>
        <v>455788******1072;74357045306007218101397</v>
      </c>
      <c r="AD324" t="str">
        <f>CLEAN(ARD_SAFE_PROCESSED_20220608[[#This Row],[Column1]])</f>
        <v>4557881460301072</v>
      </c>
      <c r="AE324" t="str">
        <f>CLEAN(ARD_SAFE_PROCESSED_20220608[[#This Row],[Column2]])</f>
        <v>354516</v>
      </c>
      <c r="AF324" t="str">
        <f>CLEAN(ARD_SAFE_PROCESSED_20220608[[#This Row],[Column3]])</f>
        <v>5835270</v>
      </c>
      <c r="AG324" t="str">
        <f>CLEAN(ARD_SAFE_PROCESSED_20220608[[#This Row],[Column4]])</f>
        <v>PL</v>
      </c>
      <c r="AH324" t="str">
        <f>CLEAN(ARD_SAFE_PROCESSED_20220608[[#This Row],[Column5]])</f>
        <v>20251102</v>
      </c>
      <c r="AI324" t="str">
        <f>CLEAN(ARD_SAFE_PROCESSED_20220608[[#This Row],[Column6]])</f>
        <v>604</v>
      </c>
      <c r="AJ324" t="str">
        <f>CLEAN(ARD_SAFE_PROCESSED_20220608[[#This Row],[Column7]])</f>
        <v>76</v>
      </c>
      <c r="AK324" t="str">
        <f>CLEAN(ARD_SAFE_PROCESSED_20220608[[#This Row],[Column8]])</f>
        <v xml:space="preserve">IZI*PACHAWALA EIRL            </v>
      </c>
      <c r="AL324" t="str">
        <f>CLEAN(ARD_SAFE_PROCESSED_20220608[[#This Row],[Column9]])</f>
        <v>20251102</v>
      </c>
      <c r="AM324" t="str">
        <f>CLEAN(ARD_SAFE_PROCESSED_20220608[[#This Row],[Column10]])</f>
        <v xml:space="preserve">'                       </v>
      </c>
      <c r="AN324" t="s">
        <v>7137</v>
      </c>
      <c r="AO324" t="str">
        <f>CLEAN(ARD_SAFE_PROCESSED_20220608[[#This Row],[Column12]])</f>
        <v>8177</v>
      </c>
      <c r="AP324" t="str">
        <f>CLEAN(ARD_SAFE_PROCESSED_20220608[[#This Row],[Column13]])</f>
        <v xml:space="preserve">   </v>
      </c>
      <c r="AQ324" t="str">
        <f>CLEAN(ARD_SAFE_PROCESSED_20220608[[#This Row],[Column14]])</f>
        <v xml:space="preserve">PS0001    </v>
      </c>
      <c r="AR324" t="str">
        <f>CLEAN(ARD_SAFE_PROCESSED_20220608[[#This Row],[Column15]])</f>
        <v xml:space="preserve">POS CONTACTLESS CHIP                              </v>
      </c>
      <c r="AS324" t="str">
        <f>CLEAN(ARD_SAFE_PROCESSED_20220608[[#This Row],[Column16]])</f>
        <v xml:space="preserve">               </v>
      </c>
      <c r="AT324" t="str">
        <f>CLEAN(ARD_SAFE_PROCESSED_20220608[[#This Row],[Column17]])</f>
        <v>79.00</v>
      </c>
      <c r="AU324" t="str">
        <f>CLEAN(ARD_SAFE_PROCESSED_20220608[[#This Row],[Column18]])</f>
        <v xml:space="preserve">' </v>
      </c>
      <c r="AV324" t="str">
        <f>CLEAN(ARD_SAFE_PROCESSED_20220608[[#This Row],[Column19]])</f>
        <v xml:space="preserve">          </v>
      </c>
      <c r="AW324" t="str">
        <f>CLEAN(ARD_SAFE_PROCESSED_20220608[[#This Row],[Column20]])</f>
        <v>20251102</v>
      </c>
      <c r="AX324" t="str">
        <f>CLEAN(ARD_SAFE_PROCESSED_20220608[[#This Row],[Column21]])</f>
        <v>32801</v>
      </c>
      <c r="AY324" t="str">
        <f>LEFT(ARD_SAFE_PROCESSED_20220608[[#This Row],[Column1]],6)</f>
        <v>455788</v>
      </c>
      <c r="AZ324" t="str">
        <f>RIGHT(ARD_SAFE_PROCESSED_20220608[[#This Row],[Column1]],4)</f>
        <v>1072</v>
      </c>
      <c r="BA324" s="2">
        <f t="shared" si="42"/>
        <v>45994</v>
      </c>
      <c r="BB324">
        <f t="shared" si="43"/>
        <v>23.39</v>
      </c>
      <c r="BC324">
        <f t="shared" si="44"/>
        <v>79</v>
      </c>
      <c r="BD324" t="str">
        <f t="shared" si="45"/>
        <v>0</v>
      </c>
      <c r="BE324" t="str">
        <f t="shared" si="46"/>
        <v>F:TC40</v>
      </c>
    </row>
    <row r="325" spans="1:57" hidden="1" x14ac:dyDescent="0.3">
      <c r="A325" t="s">
        <v>7122</v>
      </c>
      <c r="B325" t="s">
        <v>7139</v>
      </c>
      <c r="C325" t="s">
        <v>7124</v>
      </c>
      <c r="D325" t="s">
        <v>64</v>
      </c>
      <c r="E325" t="s">
        <v>432</v>
      </c>
      <c r="F325" t="s">
        <v>28</v>
      </c>
      <c r="G325" t="s">
        <v>29</v>
      </c>
      <c r="H325" t="s">
        <v>7125</v>
      </c>
      <c r="I325" t="s">
        <v>432</v>
      </c>
      <c r="J325" t="s">
        <v>21</v>
      </c>
      <c r="K325" t="s">
        <v>7140</v>
      </c>
      <c r="L325" t="s">
        <v>7141</v>
      </c>
      <c r="M325" t="s">
        <v>65</v>
      </c>
      <c r="N325" t="s">
        <v>67</v>
      </c>
      <c r="O325" t="s">
        <v>66</v>
      </c>
      <c r="P325" t="s">
        <v>22</v>
      </c>
      <c r="Q325" t="s">
        <v>130</v>
      </c>
      <c r="R325" t="s">
        <v>23</v>
      </c>
      <c r="S325" t="s">
        <v>24</v>
      </c>
      <c r="T325" t="s">
        <v>432</v>
      </c>
      <c r="U325" t="s">
        <v>7142</v>
      </c>
      <c r="W325" t="s">
        <v>6400</v>
      </c>
      <c r="X325" t="s">
        <v>28</v>
      </c>
      <c r="Y325" t="e">
        <f>VLOOKUP(W325,ARD_SAFE_PROCESSED_20220608[[#This Row],[Column11]],1,FALSE)</f>
        <v>#N/A</v>
      </c>
      <c r="AB325" t="str">
        <f>CONCATENATE(LEFT(ARD_SAFE_PROCESSED_20220608[[#This Row],[Column1]],6),"******",RIGHT(ARD_SAFE_PROCESSED_20220608[[#This Row],[Column1]],4),";",ARD_SAFE_PROCESSED_20220608[[#This Row],[Column11]])</f>
        <v>455788******1072;74357045306007218101405</v>
      </c>
      <c r="AD325" t="str">
        <f>CLEAN(ARD_SAFE_PROCESSED_20220608[[#This Row],[Column1]])</f>
        <v>4557881460301072</v>
      </c>
      <c r="AE325" t="str">
        <f>CLEAN(ARD_SAFE_PROCESSED_20220608[[#This Row],[Column2]])</f>
        <v>354622</v>
      </c>
      <c r="AF325" t="str">
        <f>CLEAN(ARD_SAFE_PROCESSED_20220608[[#This Row],[Column3]])</f>
        <v>5835270</v>
      </c>
      <c r="AG325" t="str">
        <f>CLEAN(ARD_SAFE_PROCESSED_20220608[[#This Row],[Column4]])</f>
        <v>PL</v>
      </c>
      <c r="AH325" t="str">
        <f>CLEAN(ARD_SAFE_PROCESSED_20220608[[#This Row],[Column5]])</f>
        <v>20251102</v>
      </c>
      <c r="AI325" t="str">
        <f>CLEAN(ARD_SAFE_PROCESSED_20220608[[#This Row],[Column6]])</f>
        <v>604</v>
      </c>
      <c r="AJ325" t="str">
        <f>CLEAN(ARD_SAFE_PROCESSED_20220608[[#This Row],[Column7]])</f>
        <v>76</v>
      </c>
      <c r="AK325" t="str">
        <f>CLEAN(ARD_SAFE_PROCESSED_20220608[[#This Row],[Column8]])</f>
        <v xml:space="preserve">IZI*PACHAWALA EIRL            </v>
      </c>
      <c r="AL325" t="str">
        <f>CLEAN(ARD_SAFE_PROCESSED_20220608[[#This Row],[Column9]])</f>
        <v>20251102</v>
      </c>
      <c r="AM325" t="str">
        <f>CLEAN(ARD_SAFE_PROCESSED_20220608[[#This Row],[Column10]])</f>
        <v xml:space="preserve">'                       </v>
      </c>
      <c r="AN325" t="s">
        <v>7140</v>
      </c>
      <c r="AO325" t="str">
        <f>CLEAN(ARD_SAFE_PROCESSED_20220608[[#This Row],[Column12]])</f>
        <v>8179</v>
      </c>
      <c r="AP325" t="str">
        <f>CLEAN(ARD_SAFE_PROCESSED_20220608[[#This Row],[Column13]])</f>
        <v xml:space="preserve">   </v>
      </c>
      <c r="AQ325" t="str">
        <f>CLEAN(ARD_SAFE_PROCESSED_20220608[[#This Row],[Column14]])</f>
        <v xml:space="preserve">PS0001    </v>
      </c>
      <c r="AR325" t="str">
        <f>CLEAN(ARD_SAFE_PROCESSED_20220608[[#This Row],[Column15]])</f>
        <v xml:space="preserve">POS CONTACTLESS CHIP                              </v>
      </c>
      <c r="AS325" t="str">
        <f>CLEAN(ARD_SAFE_PROCESSED_20220608[[#This Row],[Column16]])</f>
        <v xml:space="preserve">               </v>
      </c>
      <c r="AT325" t="str">
        <f>CLEAN(ARD_SAFE_PROCESSED_20220608[[#This Row],[Column17]])</f>
        <v>79.00</v>
      </c>
      <c r="AU325" t="str">
        <f>CLEAN(ARD_SAFE_PROCESSED_20220608[[#This Row],[Column18]])</f>
        <v xml:space="preserve">' </v>
      </c>
      <c r="AV325" t="str">
        <f>CLEAN(ARD_SAFE_PROCESSED_20220608[[#This Row],[Column19]])</f>
        <v xml:space="preserve">          </v>
      </c>
      <c r="AW325" t="str">
        <f>CLEAN(ARD_SAFE_PROCESSED_20220608[[#This Row],[Column20]])</f>
        <v>20251102</v>
      </c>
      <c r="AX325" t="str">
        <f>CLEAN(ARD_SAFE_PROCESSED_20220608[[#This Row],[Column21]])</f>
        <v>32827</v>
      </c>
      <c r="AY325" t="str">
        <f>LEFT(ARD_SAFE_PROCESSED_20220608[[#This Row],[Column1]],6)</f>
        <v>455788</v>
      </c>
      <c r="AZ325" t="str">
        <f>RIGHT(ARD_SAFE_PROCESSED_20220608[[#This Row],[Column1]],4)</f>
        <v>1072</v>
      </c>
      <c r="BA325" s="2">
        <f t="shared" si="42"/>
        <v>45994</v>
      </c>
      <c r="BB325">
        <f t="shared" si="43"/>
        <v>23.39</v>
      </c>
      <c r="BC325">
        <f t="shared" si="44"/>
        <v>79</v>
      </c>
      <c r="BD325" t="str">
        <f t="shared" si="45"/>
        <v>0</v>
      </c>
      <c r="BE325" t="str">
        <f t="shared" si="46"/>
        <v>F:TC40</v>
      </c>
    </row>
    <row r="326" spans="1:57" hidden="1" x14ac:dyDescent="0.3">
      <c r="A326" t="s">
        <v>7122</v>
      </c>
      <c r="B326" t="s">
        <v>7123</v>
      </c>
      <c r="C326" t="s">
        <v>7124</v>
      </c>
      <c r="D326" t="s">
        <v>64</v>
      </c>
      <c r="E326" t="s">
        <v>432</v>
      </c>
      <c r="F326" t="s">
        <v>28</v>
      </c>
      <c r="G326" t="s">
        <v>29</v>
      </c>
      <c r="H326" t="s">
        <v>7125</v>
      </c>
      <c r="I326" t="s">
        <v>432</v>
      </c>
      <c r="J326" t="s">
        <v>21</v>
      </c>
      <c r="K326" t="s">
        <v>7126</v>
      </c>
      <c r="L326" t="s">
        <v>7127</v>
      </c>
      <c r="M326" t="s">
        <v>65</v>
      </c>
      <c r="N326" t="s">
        <v>67</v>
      </c>
      <c r="O326" t="s">
        <v>66</v>
      </c>
      <c r="P326" t="s">
        <v>22</v>
      </c>
      <c r="Q326" t="s">
        <v>130</v>
      </c>
      <c r="R326" t="s">
        <v>23</v>
      </c>
      <c r="S326" t="s">
        <v>24</v>
      </c>
      <c r="T326" t="s">
        <v>432</v>
      </c>
      <c r="U326" t="s">
        <v>7128</v>
      </c>
      <c r="W326" t="s">
        <v>6375</v>
      </c>
      <c r="X326" t="s">
        <v>28</v>
      </c>
      <c r="Y326" t="e">
        <f>VLOOKUP(W326,ARD_SAFE_PROCESSED_20220608[[#This Row],[Column11]],1,FALSE)</f>
        <v>#N/A</v>
      </c>
      <c r="AB326" t="str">
        <f>CONCATENATE(LEFT(ARD_SAFE_PROCESSED_20220608[[#This Row],[Column1]],6),"******",RIGHT(ARD_SAFE_PROCESSED_20220608[[#This Row],[Column1]],4),";",ARD_SAFE_PROCESSED_20220608[[#This Row],[Column11]])</f>
        <v>455788******1072;74357045306007218101413</v>
      </c>
      <c r="AD326" t="str">
        <f>CLEAN(ARD_SAFE_PROCESSED_20220608[[#This Row],[Column1]])</f>
        <v>4557881460301072</v>
      </c>
      <c r="AE326" t="str">
        <f>CLEAN(ARD_SAFE_PROCESSED_20220608[[#This Row],[Column2]])</f>
        <v>198592</v>
      </c>
      <c r="AF326" t="str">
        <f>CLEAN(ARD_SAFE_PROCESSED_20220608[[#This Row],[Column3]])</f>
        <v>5835270</v>
      </c>
      <c r="AG326" t="str">
        <f>CLEAN(ARD_SAFE_PROCESSED_20220608[[#This Row],[Column4]])</f>
        <v>PL</v>
      </c>
      <c r="AH326" t="str">
        <f>CLEAN(ARD_SAFE_PROCESSED_20220608[[#This Row],[Column5]])</f>
        <v>20251102</v>
      </c>
      <c r="AI326" t="str">
        <f>CLEAN(ARD_SAFE_PROCESSED_20220608[[#This Row],[Column6]])</f>
        <v>604</v>
      </c>
      <c r="AJ326" t="str">
        <f>CLEAN(ARD_SAFE_PROCESSED_20220608[[#This Row],[Column7]])</f>
        <v>76</v>
      </c>
      <c r="AK326" t="str">
        <f>CLEAN(ARD_SAFE_PROCESSED_20220608[[#This Row],[Column8]])</f>
        <v xml:space="preserve">IZI*PACHAWALA EIRL            </v>
      </c>
      <c r="AL326" t="str">
        <f>CLEAN(ARD_SAFE_PROCESSED_20220608[[#This Row],[Column9]])</f>
        <v>20251102</v>
      </c>
      <c r="AM326" t="str">
        <f>CLEAN(ARD_SAFE_PROCESSED_20220608[[#This Row],[Column10]])</f>
        <v xml:space="preserve">'                       </v>
      </c>
      <c r="AN326" t="s">
        <v>7126</v>
      </c>
      <c r="AO326" t="str">
        <f>CLEAN(ARD_SAFE_PROCESSED_20220608[[#This Row],[Column12]])</f>
        <v>8181</v>
      </c>
      <c r="AP326" t="str">
        <f>CLEAN(ARD_SAFE_PROCESSED_20220608[[#This Row],[Column13]])</f>
        <v xml:space="preserve">   </v>
      </c>
      <c r="AQ326" t="str">
        <f>CLEAN(ARD_SAFE_PROCESSED_20220608[[#This Row],[Column14]])</f>
        <v xml:space="preserve">PS0001    </v>
      </c>
      <c r="AR326" t="str">
        <f>CLEAN(ARD_SAFE_PROCESSED_20220608[[#This Row],[Column15]])</f>
        <v xml:space="preserve">POS CONTACTLESS CHIP                              </v>
      </c>
      <c r="AS326" t="str">
        <f>CLEAN(ARD_SAFE_PROCESSED_20220608[[#This Row],[Column16]])</f>
        <v xml:space="preserve">               </v>
      </c>
      <c r="AT326" t="str">
        <f>CLEAN(ARD_SAFE_PROCESSED_20220608[[#This Row],[Column17]])</f>
        <v>79.00</v>
      </c>
      <c r="AU326" t="str">
        <f>CLEAN(ARD_SAFE_PROCESSED_20220608[[#This Row],[Column18]])</f>
        <v xml:space="preserve">' </v>
      </c>
      <c r="AV326" t="str">
        <f>CLEAN(ARD_SAFE_PROCESSED_20220608[[#This Row],[Column19]])</f>
        <v xml:space="preserve">          </v>
      </c>
      <c r="AW326" t="str">
        <f>CLEAN(ARD_SAFE_PROCESSED_20220608[[#This Row],[Column20]])</f>
        <v>20251102</v>
      </c>
      <c r="AX326" t="str">
        <f>CLEAN(ARD_SAFE_PROCESSED_20220608[[#This Row],[Column21]])</f>
        <v>32919</v>
      </c>
      <c r="AY326" t="str">
        <f>LEFT(ARD_SAFE_PROCESSED_20220608[[#This Row],[Column1]],6)</f>
        <v>455788</v>
      </c>
      <c r="AZ326" t="str">
        <f>RIGHT(ARD_SAFE_PROCESSED_20220608[[#This Row],[Column1]],4)</f>
        <v>1072</v>
      </c>
      <c r="BA326" s="2">
        <f t="shared" si="42"/>
        <v>45994</v>
      </c>
      <c r="BB326">
        <f t="shared" si="43"/>
        <v>23.39</v>
      </c>
      <c r="BC326">
        <f t="shared" si="44"/>
        <v>79</v>
      </c>
      <c r="BD326" t="str">
        <f t="shared" si="45"/>
        <v>0</v>
      </c>
      <c r="BE326" t="str">
        <f t="shared" si="46"/>
        <v>F:TC40</v>
      </c>
    </row>
    <row r="327" spans="1:57" hidden="1" x14ac:dyDescent="0.3">
      <c r="A327" t="s">
        <v>7110</v>
      </c>
      <c r="B327" t="s">
        <v>7111</v>
      </c>
      <c r="C327" t="s">
        <v>141</v>
      </c>
      <c r="D327" t="s">
        <v>25</v>
      </c>
      <c r="E327" t="s">
        <v>432</v>
      </c>
      <c r="F327" t="s">
        <v>28</v>
      </c>
      <c r="G327" t="s">
        <v>29</v>
      </c>
      <c r="H327" t="s">
        <v>142</v>
      </c>
      <c r="I327" t="s">
        <v>432</v>
      </c>
      <c r="J327" t="s">
        <v>21</v>
      </c>
      <c r="K327" t="s">
        <v>7112</v>
      </c>
      <c r="L327" t="s">
        <v>7113</v>
      </c>
      <c r="M327" t="s">
        <v>65</v>
      </c>
      <c r="N327" t="s">
        <v>26</v>
      </c>
      <c r="O327" t="s">
        <v>27</v>
      </c>
      <c r="P327" t="s">
        <v>7114</v>
      </c>
      <c r="Q327" t="s">
        <v>149</v>
      </c>
      <c r="R327" t="s">
        <v>23</v>
      </c>
      <c r="S327" t="s">
        <v>24</v>
      </c>
      <c r="T327" t="s">
        <v>432</v>
      </c>
      <c r="U327" t="s">
        <v>7115</v>
      </c>
      <c r="W327" t="s">
        <v>6396</v>
      </c>
      <c r="X327" t="s">
        <v>28</v>
      </c>
      <c r="Y327" t="e">
        <f>VLOOKUP(W327,ARD_SAFE_PROCESSED_20220608[[#This Row],[Column11]],1,FALSE)</f>
        <v>#N/A</v>
      </c>
      <c r="AB327" t="str">
        <f>CONCATENATE(LEFT(ARD_SAFE_PROCESSED_20220608[[#This Row],[Column1]],6),"******",RIGHT(ARD_SAFE_PROCESSED_20220608[[#This Row],[Column1]],4),";",ARD_SAFE_PROCESSED_20220608[[#This Row],[Column11]])</f>
        <v>455788******5515;74357045306009715024833</v>
      </c>
      <c r="AD327" t="str">
        <f>CLEAN(ARD_SAFE_PROCESSED_20220608[[#This Row],[Column1]])</f>
        <v>4557881450125515</v>
      </c>
      <c r="AE327" t="str">
        <f>CLEAN(ARD_SAFE_PROCESSED_20220608[[#This Row],[Column2]])</f>
        <v>296376</v>
      </c>
      <c r="AF327" t="str">
        <f>CLEAN(ARD_SAFE_PROCESSED_20220608[[#This Row],[Column3]])</f>
        <v>4032676</v>
      </c>
      <c r="AG327" t="str">
        <f>CLEAN(ARD_SAFE_PROCESSED_20220608[[#This Row],[Column4]])</f>
        <v>EC</v>
      </c>
      <c r="AH327" t="str">
        <f>CLEAN(ARD_SAFE_PROCESSED_20220608[[#This Row],[Column5]])</f>
        <v>20251102</v>
      </c>
      <c r="AI327" t="str">
        <f>CLEAN(ARD_SAFE_PROCESSED_20220608[[#This Row],[Column6]])</f>
        <v>604</v>
      </c>
      <c r="AJ327" t="str">
        <f>CLEAN(ARD_SAFE_PROCESSED_20220608[[#This Row],[Column7]])</f>
        <v>76</v>
      </c>
      <c r="AK327" t="str">
        <f>CLEAN(ARD_SAFE_PROCESSED_20220608[[#This Row],[Column8]])</f>
        <v xml:space="preserve">MDOPAGO*MERCADO PAGO          </v>
      </c>
      <c r="AL327" t="str">
        <f>CLEAN(ARD_SAFE_PROCESSED_20220608[[#This Row],[Column9]])</f>
        <v>20251102</v>
      </c>
      <c r="AM327" t="str">
        <f>CLEAN(ARD_SAFE_PROCESSED_20220608[[#This Row],[Column10]])</f>
        <v xml:space="preserve">'                       </v>
      </c>
      <c r="AN327" t="s">
        <v>7112</v>
      </c>
      <c r="AO327" t="str">
        <f>CLEAN(ARD_SAFE_PROCESSED_20220608[[#This Row],[Column12]])</f>
        <v>2866543</v>
      </c>
      <c r="AP327" t="str">
        <f>CLEAN(ARD_SAFE_PROCESSED_20220608[[#This Row],[Column13]])</f>
        <v xml:space="preserve">   </v>
      </c>
      <c r="AQ327" t="str">
        <f>CLEAN(ARD_SAFE_PROCESSED_20220608[[#This Row],[Column14]])</f>
        <v xml:space="preserve">PV000000  </v>
      </c>
      <c r="AR327" t="str">
        <f>CLEAN(ARD_SAFE_PROCESSED_20220608[[#This Row],[Column15]])</f>
        <v xml:space="preserve">E-COMMERCE                                        </v>
      </c>
      <c r="AS327" t="str">
        <f>CLEAN(ARD_SAFE_PROCESSED_20220608[[#This Row],[Column16]])</f>
        <v xml:space="preserve">54792769008    </v>
      </c>
      <c r="AT327" t="str">
        <f>CLEAN(ARD_SAFE_PROCESSED_20220608[[#This Row],[Column17]])</f>
        <v>105.00</v>
      </c>
      <c r="AU327" t="str">
        <f>CLEAN(ARD_SAFE_PROCESSED_20220608[[#This Row],[Column18]])</f>
        <v xml:space="preserve">' </v>
      </c>
      <c r="AV327" t="str">
        <f>CLEAN(ARD_SAFE_PROCESSED_20220608[[#This Row],[Column19]])</f>
        <v xml:space="preserve">          </v>
      </c>
      <c r="AW327" t="str">
        <f>CLEAN(ARD_SAFE_PROCESSED_20220608[[#This Row],[Column20]])</f>
        <v>20251102</v>
      </c>
      <c r="AX327" t="str">
        <f>CLEAN(ARD_SAFE_PROCESSED_20220608[[#This Row],[Column21]])</f>
        <v>195946</v>
      </c>
      <c r="AY327" t="str">
        <f>LEFT(ARD_SAFE_PROCESSED_20220608[[#This Row],[Column1]],6)</f>
        <v>455788</v>
      </c>
      <c r="AZ327" t="str">
        <f>RIGHT(ARD_SAFE_PROCESSED_20220608[[#This Row],[Column1]],4)</f>
        <v>5515</v>
      </c>
      <c r="BA327" s="2">
        <f t="shared" si="42"/>
        <v>45993</v>
      </c>
      <c r="BB327">
        <f t="shared" si="43"/>
        <v>31.08</v>
      </c>
      <c r="BC327">
        <f t="shared" si="44"/>
        <v>105</v>
      </c>
      <c r="BD327" t="str">
        <f t="shared" si="45"/>
        <v>6</v>
      </c>
      <c r="BE327" t="str">
        <f t="shared" si="46"/>
        <v>F:TC40</v>
      </c>
    </row>
    <row r="328" spans="1:57" hidden="1" x14ac:dyDescent="0.3">
      <c r="A328" t="s">
        <v>2953</v>
      </c>
      <c r="B328" t="s">
        <v>3008</v>
      </c>
      <c r="C328" t="s">
        <v>143</v>
      </c>
      <c r="D328" t="s">
        <v>25</v>
      </c>
      <c r="E328" t="s">
        <v>432</v>
      </c>
      <c r="F328" t="s">
        <v>28</v>
      </c>
      <c r="G328" t="s">
        <v>29</v>
      </c>
      <c r="H328" t="s">
        <v>144</v>
      </c>
      <c r="I328" t="s">
        <v>432</v>
      </c>
      <c r="J328" t="s">
        <v>21</v>
      </c>
      <c r="K328" t="s">
        <v>3009</v>
      </c>
      <c r="L328" t="s">
        <v>3010</v>
      </c>
      <c r="M328" t="s">
        <v>65</v>
      </c>
      <c r="N328" t="s">
        <v>26</v>
      </c>
      <c r="O328" t="s">
        <v>27</v>
      </c>
      <c r="P328" t="s">
        <v>3011</v>
      </c>
      <c r="Q328" t="s">
        <v>3012</v>
      </c>
      <c r="R328" t="s">
        <v>23</v>
      </c>
      <c r="S328" t="s">
        <v>24</v>
      </c>
      <c r="T328" t="s">
        <v>432</v>
      </c>
      <c r="U328" t="s">
        <v>3013</v>
      </c>
      <c r="W328" t="s">
        <v>6388</v>
      </c>
      <c r="X328" t="s">
        <v>28</v>
      </c>
      <c r="Y328" t="e">
        <f>VLOOKUP(W328,ARD_SAFE_PROCESSED_20220608[[#This Row],[Column11]],1,FALSE)</f>
        <v>#N/A</v>
      </c>
      <c r="AB328" t="str">
        <f>CONCATENATE(LEFT(ARD_SAFE_PROCESSED_20220608[[#This Row],[Column1]],6),"******",RIGHT(ARD_SAFE_PROCESSED_20220608[[#This Row],[Column1]],4),";",ARD_SAFE_PROCESSED_20220608[[#This Row],[Column11]])</f>
        <v>421355******5667;74357045306009721304450</v>
      </c>
      <c r="AD328" t="str">
        <f>CLEAN(ARD_SAFE_PROCESSED_20220608[[#This Row],[Column1]])</f>
        <v>4213550100765667</v>
      </c>
      <c r="AE328" t="str">
        <f>CLEAN(ARD_SAFE_PROCESSED_20220608[[#This Row],[Column2]])</f>
        <v>911713</v>
      </c>
      <c r="AF328" t="str">
        <f>CLEAN(ARD_SAFE_PROCESSED_20220608[[#This Row],[Column3]])</f>
        <v>4038338</v>
      </c>
      <c r="AG328" t="str">
        <f>CLEAN(ARD_SAFE_PROCESSED_20220608[[#This Row],[Column4]])</f>
        <v>EC</v>
      </c>
      <c r="AH328" t="str">
        <f>CLEAN(ARD_SAFE_PROCESSED_20220608[[#This Row],[Column5]])</f>
        <v>20251102</v>
      </c>
      <c r="AI328" t="str">
        <f>CLEAN(ARD_SAFE_PROCESSED_20220608[[#This Row],[Column6]])</f>
        <v>604</v>
      </c>
      <c r="AJ328" t="str">
        <f>CLEAN(ARD_SAFE_PROCESSED_20220608[[#This Row],[Column7]])</f>
        <v>76</v>
      </c>
      <c r="AK328" t="str">
        <f>CLEAN(ARD_SAFE_PROCESSED_20220608[[#This Row],[Column8]])</f>
        <v xml:space="preserve">DLC*RAPPI PERU                </v>
      </c>
      <c r="AL328" t="str">
        <f>CLEAN(ARD_SAFE_PROCESSED_20220608[[#This Row],[Column9]])</f>
        <v>20251102</v>
      </c>
      <c r="AM328" t="str">
        <f>CLEAN(ARD_SAFE_PROCESSED_20220608[[#This Row],[Column10]])</f>
        <v xml:space="preserve">'                       </v>
      </c>
      <c r="AN328" t="s">
        <v>3009</v>
      </c>
      <c r="AO328" t="str">
        <f>CLEAN(ARD_SAFE_PROCESSED_20220608[[#This Row],[Column12]])</f>
        <v>2762573</v>
      </c>
      <c r="AP328" t="str">
        <f>CLEAN(ARD_SAFE_PROCESSED_20220608[[#This Row],[Column13]])</f>
        <v xml:space="preserve">   </v>
      </c>
      <c r="AQ328" t="str">
        <f>CLEAN(ARD_SAFE_PROCESSED_20220608[[#This Row],[Column14]])</f>
        <v xml:space="preserve">PV000000  </v>
      </c>
      <c r="AR328" t="str">
        <f>CLEAN(ARD_SAFE_PROCESSED_20220608[[#This Row],[Column15]])</f>
        <v xml:space="preserve">E-COMMERCE                                        </v>
      </c>
      <c r="AS328" t="str">
        <f>CLEAN(ARD_SAFE_PROCESSED_20220608[[#This Row],[Column16]])</f>
        <v xml:space="preserve">12261784380    </v>
      </c>
      <c r="AT328" t="str">
        <f>CLEAN(ARD_SAFE_PROCESSED_20220608[[#This Row],[Column17]])</f>
        <v>38.39</v>
      </c>
      <c r="AU328" t="str">
        <f>CLEAN(ARD_SAFE_PROCESSED_20220608[[#This Row],[Column18]])</f>
        <v xml:space="preserve">' </v>
      </c>
      <c r="AV328" t="str">
        <f>CLEAN(ARD_SAFE_PROCESSED_20220608[[#This Row],[Column19]])</f>
        <v xml:space="preserve">          </v>
      </c>
      <c r="AW328" t="str">
        <f>CLEAN(ARD_SAFE_PROCESSED_20220608[[#This Row],[Column20]])</f>
        <v>20251102</v>
      </c>
      <c r="AX328" t="str">
        <f>CLEAN(ARD_SAFE_PROCESSED_20220608[[#This Row],[Column21]])</f>
        <v>153402</v>
      </c>
      <c r="AY328" t="str">
        <f>LEFT(ARD_SAFE_PROCESSED_20220608[[#This Row],[Column1]],6)</f>
        <v>421355</v>
      </c>
      <c r="AZ328" t="str">
        <f>RIGHT(ARD_SAFE_PROCESSED_20220608[[#This Row],[Column1]],4)</f>
        <v>5667</v>
      </c>
      <c r="BA328" s="2">
        <f t="shared" si="42"/>
        <v>45993</v>
      </c>
      <c r="BB328">
        <f t="shared" si="43"/>
        <v>11.36</v>
      </c>
      <c r="BC328">
        <f t="shared" si="44"/>
        <v>38.39</v>
      </c>
      <c r="BD328" t="str">
        <f t="shared" si="45"/>
        <v>6</v>
      </c>
      <c r="BE328" t="str">
        <f t="shared" si="46"/>
        <v>F:TC40</v>
      </c>
    </row>
    <row r="329" spans="1:57" hidden="1" x14ac:dyDescent="0.3">
      <c r="A329" t="s">
        <v>3950</v>
      </c>
      <c r="B329" t="s">
        <v>4037</v>
      </c>
      <c r="C329" t="s">
        <v>3952</v>
      </c>
      <c r="D329" t="s">
        <v>64</v>
      </c>
      <c r="E329" t="s">
        <v>428</v>
      </c>
      <c r="F329" t="s">
        <v>28</v>
      </c>
      <c r="G329" t="s">
        <v>29</v>
      </c>
      <c r="H329" t="s">
        <v>3953</v>
      </c>
      <c r="I329" t="s">
        <v>428</v>
      </c>
      <c r="J329" t="s">
        <v>21</v>
      </c>
      <c r="K329" t="s">
        <v>4038</v>
      </c>
      <c r="L329" t="s">
        <v>4039</v>
      </c>
      <c r="M329" t="s">
        <v>65</v>
      </c>
      <c r="N329" t="s">
        <v>3956</v>
      </c>
      <c r="O329" t="s">
        <v>66</v>
      </c>
      <c r="P329" t="s">
        <v>22</v>
      </c>
      <c r="Q329" t="s">
        <v>210</v>
      </c>
      <c r="R329" t="s">
        <v>23</v>
      </c>
      <c r="S329" t="s">
        <v>24</v>
      </c>
      <c r="T329" t="s">
        <v>428</v>
      </c>
      <c r="U329" t="s">
        <v>4040</v>
      </c>
      <c r="W329" t="s">
        <v>6435</v>
      </c>
      <c r="X329" t="s">
        <v>28</v>
      </c>
      <c r="Y329" t="e">
        <f>VLOOKUP(W329,ARD_SAFE_PROCESSED_20220608[[#This Row],[Column11]],1,FALSE)</f>
        <v>#N/A</v>
      </c>
      <c r="AB329" t="str">
        <f>CONCATENATE(LEFT(ARD_SAFE_PROCESSED_20220608[[#This Row],[Column1]],6),"******",RIGHT(ARD_SAFE_PROCESSED_20220608[[#This Row],[Column1]],4),";",ARD_SAFE_PROCESSED_20220608[[#This Row],[Column11]])</f>
        <v>421355******0475;74357045307001341500806</v>
      </c>
      <c r="AD329" t="str">
        <f>CLEAN(ARD_SAFE_PROCESSED_20220608[[#This Row],[Column1]])</f>
        <v>4213550196660475</v>
      </c>
      <c r="AE329" t="str">
        <f>CLEAN(ARD_SAFE_PROCESSED_20220608[[#This Row],[Column2]])</f>
        <v>706146</v>
      </c>
      <c r="AF329" t="str">
        <f>CLEAN(ARD_SAFE_PROCESSED_20220608[[#This Row],[Column3]])</f>
        <v>5882808</v>
      </c>
      <c r="AG329" t="str">
        <f>CLEAN(ARD_SAFE_PROCESSED_20220608[[#This Row],[Column4]])</f>
        <v>PL</v>
      </c>
      <c r="AH329" t="str">
        <f>CLEAN(ARD_SAFE_PROCESSED_20220608[[#This Row],[Column5]])</f>
        <v>20251103</v>
      </c>
      <c r="AI329" t="str">
        <f>CLEAN(ARD_SAFE_PROCESSED_20220608[[#This Row],[Column6]])</f>
        <v>604</v>
      </c>
      <c r="AJ329" t="str">
        <f>CLEAN(ARD_SAFE_PROCESSED_20220608[[#This Row],[Column7]])</f>
        <v>76</v>
      </c>
      <c r="AK329" t="str">
        <f>CLEAN(ARD_SAFE_PROCESSED_20220608[[#This Row],[Column8]])</f>
        <v xml:space="preserve">IZI*BOSANNI                   </v>
      </c>
      <c r="AL329" t="str">
        <f>CLEAN(ARD_SAFE_PROCESSED_20220608[[#This Row],[Column9]])</f>
        <v>20251103</v>
      </c>
      <c r="AM329" t="str">
        <f>CLEAN(ARD_SAFE_PROCESSED_20220608[[#This Row],[Column10]])</f>
        <v xml:space="preserve">'                       </v>
      </c>
      <c r="AN329" t="s">
        <v>4038</v>
      </c>
      <c r="AO329" t="str">
        <f>CLEAN(ARD_SAFE_PROCESSED_20220608[[#This Row],[Column12]])</f>
        <v>1388171</v>
      </c>
      <c r="AP329" t="str">
        <f>CLEAN(ARD_SAFE_PROCESSED_20220608[[#This Row],[Column13]])</f>
        <v xml:space="preserve">   </v>
      </c>
      <c r="AQ329" t="str">
        <f>CLEAN(ARD_SAFE_PROCESSED_20220608[[#This Row],[Column14]])</f>
        <v xml:space="preserve">T0375099  </v>
      </c>
      <c r="AR329" t="str">
        <f>CLEAN(ARD_SAFE_PROCESSED_20220608[[#This Row],[Column15]])</f>
        <v xml:space="preserve">POS CONTACTLESS CHIP                              </v>
      </c>
      <c r="AS329" t="str">
        <f>CLEAN(ARD_SAFE_PROCESSED_20220608[[#This Row],[Column16]])</f>
        <v xml:space="preserve">               </v>
      </c>
      <c r="AT329" t="str">
        <f>CLEAN(ARD_SAFE_PROCESSED_20220608[[#This Row],[Column17]])</f>
        <v>80.00</v>
      </c>
      <c r="AU329" t="str">
        <f>CLEAN(ARD_SAFE_PROCESSED_20220608[[#This Row],[Column18]])</f>
        <v xml:space="preserve">' </v>
      </c>
      <c r="AV329" t="str">
        <f>CLEAN(ARD_SAFE_PROCESSED_20220608[[#This Row],[Column19]])</f>
        <v xml:space="preserve">          </v>
      </c>
      <c r="AW329" t="str">
        <f>CLEAN(ARD_SAFE_PROCESSED_20220608[[#This Row],[Column20]])</f>
        <v>20251103</v>
      </c>
      <c r="AX329" t="str">
        <f>CLEAN(ARD_SAFE_PROCESSED_20220608[[#This Row],[Column21]])</f>
        <v>111819</v>
      </c>
      <c r="AY329" t="str">
        <f>LEFT(ARD_SAFE_PROCESSED_20220608[[#This Row],[Column1]],6)</f>
        <v>421355</v>
      </c>
      <c r="AZ329" t="str">
        <f>RIGHT(ARD_SAFE_PROCESSED_20220608[[#This Row],[Column1]],4)</f>
        <v>0475</v>
      </c>
      <c r="BA329" s="2">
        <f t="shared" si="42"/>
        <v>45993</v>
      </c>
      <c r="BB329">
        <f t="shared" si="43"/>
        <v>23.68</v>
      </c>
      <c r="BC329">
        <f t="shared" si="44"/>
        <v>80</v>
      </c>
      <c r="BD329" t="str">
        <f t="shared" si="45"/>
        <v>1</v>
      </c>
      <c r="BE329" t="str">
        <f t="shared" si="46"/>
        <v>F:TC40</v>
      </c>
    </row>
    <row r="330" spans="1:57" hidden="1" x14ac:dyDescent="0.3">
      <c r="A330" t="s">
        <v>3950</v>
      </c>
      <c r="B330" t="s">
        <v>4001</v>
      </c>
      <c r="C330" t="s">
        <v>3952</v>
      </c>
      <c r="D330" t="s">
        <v>64</v>
      </c>
      <c r="E330" t="s">
        <v>428</v>
      </c>
      <c r="F330" t="s">
        <v>28</v>
      </c>
      <c r="G330" t="s">
        <v>29</v>
      </c>
      <c r="H330" t="s">
        <v>3953</v>
      </c>
      <c r="I330" t="s">
        <v>428</v>
      </c>
      <c r="J330" t="s">
        <v>21</v>
      </c>
      <c r="K330" t="s">
        <v>4002</v>
      </c>
      <c r="L330" t="s">
        <v>4003</v>
      </c>
      <c r="M330" t="s">
        <v>65</v>
      </c>
      <c r="N330" t="s">
        <v>3956</v>
      </c>
      <c r="O330" t="s">
        <v>66</v>
      </c>
      <c r="P330" t="s">
        <v>22</v>
      </c>
      <c r="Q330" t="s">
        <v>210</v>
      </c>
      <c r="R330" t="s">
        <v>23</v>
      </c>
      <c r="S330" t="s">
        <v>24</v>
      </c>
      <c r="T330" t="s">
        <v>428</v>
      </c>
      <c r="U330" t="s">
        <v>4004</v>
      </c>
      <c r="W330" t="s">
        <v>6653</v>
      </c>
      <c r="X330" t="s">
        <v>28</v>
      </c>
      <c r="Y330" t="e">
        <f>VLOOKUP(W330,ARD_SAFE_PROCESSED_20220608[[#This Row],[Column11]],1,FALSE)</f>
        <v>#N/A</v>
      </c>
      <c r="AB330" t="str">
        <f>CONCATENATE(LEFT(ARD_SAFE_PROCESSED_20220608[[#This Row],[Column1]],6),"******",RIGHT(ARD_SAFE_PROCESSED_20220608[[#This Row],[Column1]],4),";",ARD_SAFE_PROCESSED_20220608[[#This Row],[Column11]])</f>
        <v>421355******0475;74357045307001341500830</v>
      </c>
      <c r="AD330" t="str">
        <f>CLEAN(ARD_SAFE_PROCESSED_20220608[[#This Row],[Column1]])</f>
        <v>4213550196660475</v>
      </c>
      <c r="AE330" t="str">
        <f>CLEAN(ARD_SAFE_PROCESSED_20220608[[#This Row],[Column2]])</f>
        <v>314349</v>
      </c>
      <c r="AF330" t="str">
        <f>CLEAN(ARD_SAFE_PROCESSED_20220608[[#This Row],[Column3]])</f>
        <v>5882808</v>
      </c>
      <c r="AG330" t="str">
        <f>CLEAN(ARD_SAFE_PROCESSED_20220608[[#This Row],[Column4]])</f>
        <v>PL</v>
      </c>
      <c r="AH330" t="str">
        <f>CLEAN(ARD_SAFE_PROCESSED_20220608[[#This Row],[Column5]])</f>
        <v>20251103</v>
      </c>
      <c r="AI330" t="str">
        <f>CLEAN(ARD_SAFE_PROCESSED_20220608[[#This Row],[Column6]])</f>
        <v>604</v>
      </c>
      <c r="AJ330" t="str">
        <f>CLEAN(ARD_SAFE_PROCESSED_20220608[[#This Row],[Column7]])</f>
        <v>76</v>
      </c>
      <c r="AK330" t="str">
        <f>CLEAN(ARD_SAFE_PROCESSED_20220608[[#This Row],[Column8]])</f>
        <v xml:space="preserve">IZI*BOSANNI                   </v>
      </c>
      <c r="AL330" t="str">
        <f>CLEAN(ARD_SAFE_PROCESSED_20220608[[#This Row],[Column9]])</f>
        <v>20251103</v>
      </c>
      <c r="AM330" t="str">
        <f>CLEAN(ARD_SAFE_PROCESSED_20220608[[#This Row],[Column10]])</f>
        <v xml:space="preserve">'                       </v>
      </c>
      <c r="AN330" t="s">
        <v>4002</v>
      </c>
      <c r="AO330" t="str">
        <f>CLEAN(ARD_SAFE_PROCESSED_20220608[[#This Row],[Column12]])</f>
        <v>3384251</v>
      </c>
      <c r="AP330" t="str">
        <f>CLEAN(ARD_SAFE_PROCESSED_20220608[[#This Row],[Column13]])</f>
        <v xml:space="preserve">   </v>
      </c>
      <c r="AQ330" t="str">
        <f>CLEAN(ARD_SAFE_PROCESSED_20220608[[#This Row],[Column14]])</f>
        <v xml:space="preserve">T0375099  </v>
      </c>
      <c r="AR330" t="str">
        <f>CLEAN(ARD_SAFE_PROCESSED_20220608[[#This Row],[Column15]])</f>
        <v xml:space="preserve">POS CONTACTLESS CHIP                              </v>
      </c>
      <c r="AS330" t="str">
        <f>CLEAN(ARD_SAFE_PROCESSED_20220608[[#This Row],[Column16]])</f>
        <v xml:space="preserve">               </v>
      </c>
      <c r="AT330" t="str">
        <f>CLEAN(ARD_SAFE_PROCESSED_20220608[[#This Row],[Column17]])</f>
        <v>80.00</v>
      </c>
      <c r="AU330" t="str">
        <f>CLEAN(ARD_SAFE_PROCESSED_20220608[[#This Row],[Column18]])</f>
        <v xml:space="preserve">' </v>
      </c>
      <c r="AV330" t="str">
        <f>CLEAN(ARD_SAFE_PROCESSED_20220608[[#This Row],[Column19]])</f>
        <v xml:space="preserve">          </v>
      </c>
      <c r="AW330" t="str">
        <f>CLEAN(ARD_SAFE_PROCESSED_20220608[[#This Row],[Column20]])</f>
        <v>20251103</v>
      </c>
      <c r="AX330" t="str">
        <f>CLEAN(ARD_SAFE_PROCESSED_20220608[[#This Row],[Column21]])</f>
        <v>130554</v>
      </c>
      <c r="AY330" t="str">
        <f>LEFT(ARD_SAFE_PROCESSED_20220608[[#This Row],[Column1]],6)</f>
        <v>421355</v>
      </c>
      <c r="AZ330" t="str">
        <f>RIGHT(ARD_SAFE_PROCESSED_20220608[[#This Row],[Column1]],4)</f>
        <v>0475</v>
      </c>
      <c r="BA330" s="2">
        <f t="shared" si="42"/>
        <v>45993</v>
      </c>
      <c r="BB330">
        <f t="shared" si="43"/>
        <v>23.68</v>
      </c>
      <c r="BC330">
        <f t="shared" si="44"/>
        <v>80</v>
      </c>
      <c r="BD330" t="str">
        <f t="shared" si="45"/>
        <v>1</v>
      </c>
      <c r="BE330" t="str">
        <f t="shared" si="46"/>
        <v>F:TC40</v>
      </c>
    </row>
    <row r="331" spans="1:57" hidden="1" x14ac:dyDescent="0.3">
      <c r="A331" t="s">
        <v>3950</v>
      </c>
      <c r="B331" t="s">
        <v>3962</v>
      </c>
      <c r="C331" t="s">
        <v>3963</v>
      </c>
      <c r="D331" t="s">
        <v>64</v>
      </c>
      <c r="E331" t="s">
        <v>428</v>
      </c>
      <c r="F331" t="s">
        <v>28</v>
      </c>
      <c r="G331" t="s">
        <v>29</v>
      </c>
      <c r="H331" t="s">
        <v>3964</v>
      </c>
      <c r="I331" t="s">
        <v>428</v>
      </c>
      <c r="J331" t="s">
        <v>21</v>
      </c>
      <c r="K331" t="s">
        <v>3965</v>
      </c>
      <c r="L331" t="s">
        <v>3966</v>
      </c>
      <c r="M331" t="s">
        <v>65</v>
      </c>
      <c r="N331" t="s">
        <v>3967</v>
      </c>
      <c r="O331" t="s">
        <v>66</v>
      </c>
      <c r="P331" t="s">
        <v>22</v>
      </c>
      <c r="Q331" t="s">
        <v>210</v>
      </c>
      <c r="R331" t="s">
        <v>23</v>
      </c>
      <c r="S331" t="s">
        <v>24</v>
      </c>
      <c r="T331" t="s">
        <v>428</v>
      </c>
      <c r="U331" t="s">
        <v>3968</v>
      </c>
      <c r="W331" t="s">
        <v>6659</v>
      </c>
      <c r="X331" t="s">
        <v>28</v>
      </c>
      <c r="Y331" t="e">
        <f>VLOOKUP(W331,ARD_SAFE_PROCESSED_20220608[[#This Row],[Column11]],1,FALSE)</f>
        <v>#N/A</v>
      </c>
      <c r="AB331" t="str">
        <f>CONCATENATE(LEFT(ARD_SAFE_PROCESSED_20220608[[#This Row],[Column1]],6),"******",RIGHT(ARD_SAFE_PROCESSED_20220608[[#This Row],[Column1]],4),";",ARD_SAFE_PROCESSED_20220608[[#This Row],[Column11]])</f>
        <v>421355******0475;74357045307001341900493</v>
      </c>
      <c r="AD331" t="str">
        <f>CLEAN(ARD_SAFE_PROCESSED_20220608[[#This Row],[Column1]])</f>
        <v>4213550196660475</v>
      </c>
      <c r="AE331" t="str">
        <f>CLEAN(ARD_SAFE_PROCESSED_20220608[[#This Row],[Column2]])</f>
        <v>153420</v>
      </c>
      <c r="AF331" t="str">
        <f>CLEAN(ARD_SAFE_PROCESSED_20220608[[#This Row],[Column3]])</f>
        <v>5884105</v>
      </c>
      <c r="AG331" t="str">
        <f>CLEAN(ARD_SAFE_PROCESSED_20220608[[#This Row],[Column4]])</f>
        <v>PL</v>
      </c>
      <c r="AH331" t="str">
        <f>CLEAN(ARD_SAFE_PROCESSED_20220608[[#This Row],[Column5]])</f>
        <v>20251103</v>
      </c>
      <c r="AI331" t="str">
        <f>CLEAN(ARD_SAFE_PROCESSED_20220608[[#This Row],[Column6]])</f>
        <v>604</v>
      </c>
      <c r="AJ331" t="str">
        <f>CLEAN(ARD_SAFE_PROCESSED_20220608[[#This Row],[Column7]])</f>
        <v>76</v>
      </c>
      <c r="AK331" t="str">
        <f>CLEAN(ARD_SAFE_PROCESSED_20220608[[#This Row],[Column8]])</f>
        <v xml:space="preserve">IZI*ROBER BAR                 </v>
      </c>
      <c r="AL331" t="str">
        <f>CLEAN(ARD_SAFE_PROCESSED_20220608[[#This Row],[Column9]])</f>
        <v>20251103</v>
      </c>
      <c r="AM331" t="str">
        <f>CLEAN(ARD_SAFE_PROCESSED_20220608[[#This Row],[Column10]])</f>
        <v xml:space="preserve">'                       </v>
      </c>
      <c r="AN331" t="s">
        <v>3965</v>
      </c>
      <c r="AO331" t="str">
        <f>CLEAN(ARD_SAFE_PROCESSED_20220608[[#This Row],[Column12]])</f>
        <v>5384368</v>
      </c>
      <c r="AP331" t="str">
        <f>CLEAN(ARD_SAFE_PROCESSED_20220608[[#This Row],[Column13]])</f>
        <v xml:space="preserve">   </v>
      </c>
      <c r="AQ331" t="str">
        <f>CLEAN(ARD_SAFE_PROCESSED_20220608[[#This Row],[Column14]])</f>
        <v xml:space="preserve">T0376464  </v>
      </c>
      <c r="AR331" t="str">
        <f>CLEAN(ARD_SAFE_PROCESSED_20220608[[#This Row],[Column15]])</f>
        <v xml:space="preserve">POS CONTACTLESS CHIP                              </v>
      </c>
      <c r="AS331" t="str">
        <f>CLEAN(ARD_SAFE_PROCESSED_20220608[[#This Row],[Column16]])</f>
        <v xml:space="preserve">               </v>
      </c>
      <c r="AT331" t="str">
        <f>CLEAN(ARD_SAFE_PROCESSED_20220608[[#This Row],[Column17]])</f>
        <v>80.00</v>
      </c>
      <c r="AU331" t="str">
        <f>CLEAN(ARD_SAFE_PROCESSED_20220608[[#This Row],[Column18]])</f>
        <v xml:space="preserve">' </v>
      </c>
      <c r="AV331" t="str">
        <f>CLEAN(ARD_SAFE_PROCESSED_20220608[[#This Row],[Column19]])</f>
        <v xml:space="preserve">          </v>
      </c>
      <c r="AW331" t="str">
        <f>CLEAN(ARD_SAFE_PROCESSED_20220608[[#This Row],[Column20]])</f>
        <v>20251103</v>
      </c>
      <c r="AX331" t="str">
        <f>CLEAN(ARD_SAFE_PROCESSED_20220608[[#This Row],[Column21]])</f>
        <v>154623</v>
      </c>
      <c r="AY331" t="str">
        <f>LEFT(ARD_SAFE_PROCESSED_20220608[[#This Row],[Column1]],6)</f>
        <v>421355</v>
      </c>
      <c r="AZ331" t="str">
        <f>RIGHT(ARD_SAFE_PROCESSED_20220608[[#This Row],[Column1]],4)</f>
        <v>0475</v>
      </c>
      <c r="BA331" s="2">
        <f t="shared" si="42"/>
        <v>45993</v>
      </c>
      <c r="BB331">
        <f t="shared" si="43"/>
        <v>23.68</v>
      </c>
      <c r="BC331">
        <f t="shared" si="44"/>
        <v>80</v>
      </c>
      <c r="BD331" t="str">
        <f t="shared" si="45"/>
        <v>1</v>
      </c>
      <c r="BE331" t="str">
        <f t="shared" si="46"/>
        <v>F:TC40</v>
      </c>
    </row>
    <row r="332" spans="1:57" hidden="1" x14ac:dyDescent="0.3">
      <c r="A332" t="s">
        <v>6554</v>
      </c>
      <c r="B332" t="s">
        <v>6555</v>
      </c>
      <c r="C332" t="s">
        <v>141</v>
      </c>
      <c r="D332" t="s">
        <v>25</v>
      </c>
      <c r="E332" t="s">
        <v>428</v>
      </c>
      <c r="F332" t="s">
        <v>28</v>
      </c>
      <c r="G332" t="s">
        <v>29</v>
      </c>
      <c r="H332" t="s">
        <v>142</v>
      </c>
      <c r="I332" t="s">
        <v>428</v>
      </c>
      <c r="J332" t="s">
        <v>21</v>
      </c>
      <c r="K332" t="s">
        <v>6556</v>
      </c>
      <c r="L332" t="s">
        <v>6557</v>
      </c>
      <c r="M332" t="s">
        <v>65</v>
      </c>
      <c r="N332" t="s">
        <v>26</v>
      </c>
      <c r="O332" t="s">
        <v>27</v>
      </c>
      <c r="P332" t="s">
        <v>6558</v>
      </c>
      <c r="Q332" t="s">
        <v>6559</v>
      </c>
      <c r="R332" t="s">
        <v>23</v>
      </c>
      <c r="S332" t="s">
        <v>24</v>
      </c>
      <c r="T332" t="s">
        <v>428</v>
      </c>
      <c r="U332" t="s">
        <v>6560</v>
      </c>
      <c r="W332" t="s">
        <v>6672</v>
      </c>
      <c r="X332" t="s">
        <v>28</v>
      </c>
      <c r="Y332" t="e">
        <f>VLOOKUP(W332,ARD_SAFE_PROCESSED_20220608[[#This Row],[Column11]],1,FALSE)</f>
        <v>#N/A</v>
      </c>
      <c r="AB332" t="str">
        <f>CONCATENATE(LEFT(ARD_SAFE_PROCESSED_20220608[[#This Row],[Column1]],6),"******",RIGHT(ARD_SAFE_PROCESSED_20220608[[#This Row],[Column1]],4),";",ARD_SAFE_PROCESSED_20220608[[#This Row],[Column11]])</f>
        <v>455788******9330;74357045307006862327687</v>
      </c>
      <c r="AD332" t="str">
        <f>CLEAN(ARD_SAFE_PROCESSED_20220608[[#This Row],[Column1]])</f>
        <v>4557881335679330</v>
      </c>
      <c r="AE332" t="str">
        <f>CLEAN(ARD_SAFE_PROCESSED_20220608[[#This Row],[Column2]])</f>
        <v>503861</v>
      </c>
      <c r="AF332" t="str">
        <f>CLEAN(ARD_SAFE_PROCESSED_20220608[[#This Row],[Column3]])</f>
        <v>4032676</v>
      </c>
      <c r="AG332" t="str">
        <f>CLEAN(ARD_SAFE_PROCESSED_20220608[[#This Row],[Column4]])</f>
        <v>EC</v>
      </c>
      <c r="AH332" t="str">
        <f>CLEAN(ARD_SAFE_PROCESSED_20220608[[#This Row],[Column5]])</f>
        <v>20251103</v>
      </c>
      <c r="AI332" t="str">
        <f>CLEAN(ARD_SAFE_PROCESSED_20220608[[#This Row],[Column6]])</f>
        <v>604</v>
      </c>
      <c r="AJ332" t="str">
        <f>CLEAN(ARD_SAFE_PROCESSED_20220608[[#This Row],[Column7]])</f>
        <v>76</v>
      </c>
      <c r="AK332" t="str">
        <f>CLEAN(ARD_SAFE_PROCESSED_20220608[[#This Row],[Column8]])</f>
        <v xml:space="preserve">MDOPAGO*MERCADO PAGO          </v>
      </c>
      <c r="AL332" t="str">
        <f>CLEAN(ARD_SAFE_PROCESSED_20220608[[#This Row],[Column9]])</f>
        <v>20251103</v>
      </c>
      <c r="AM332" t="str">
        <f>CLEAN(ARD_SAFE_PROCESSED_20220608[[#This Row],[Column10]])</f>
        <v xml:space="preserve">'                       </v>
      </c>
      <c r="AN332" t="s">
        <v>6556</v>
      </c>
      <c r="AO332" t="str">
        <f>CLEAN(ARD_SAFE_PROCESSED_20220608[[#This Row],[Column12]])</f>
        <v>3220853</v>
      </c>
      <c r="AP332" t="str">
        <f>CLEAN(ARD_SAFE_PROCESSED_20220608[[#This Row],[Column13]])</f>
        <v xml:space="preserve">   </v>
      </c>
      <c r="AQ332" t="str">
        <f>CLEAN(ARD_SAFE_PROCESSED_20220608[[#This Row],[Column14]])</f>
        <v xml:space="preserve">PV000000  </v>
      </c>
      <c r="AR332" t="str">
        <f>CLEAN(ARD_SAFE_PROCESSED_20220608[[#This Row],[Column15]])</f>
        <v xml:space="preserve">E-COMMERCE                                        </v>
      </c>
      <c r="AS332" t="str">
        <f>CLEAN(ARD_SAFE_PROCESSED_20220608[[#This Row],[Column16]])</f>
        <v xml:space="preserve">54809398394    </v>
      </c>
      <c r="AT332" t="str">
        <f>CLEAN(ARD_SAFE_PROCESSED_20220608[[#This Row],[Column17]])</f>
        <v>99.99</v>
      </c>
      <c r="AU332" t="str">
        <f>CLEAN(ARD_SAFE_PROCESSED_20220608[[#This Row],[Column18]])</f>
        <v xml:space="preserve">' </v>
      </c>
      <c r="AV332" t="str">
        <f>CLEAN(ARD_SAFE_PROCESSED_20220608[[#This Row],[Column19]])</f>
        <v xml:space="preserve">          </v>
      </c>
      <c r="AW332" t="str">
        <f>CLEAN(ARD_SAFE_PROCESSED_20220608[[#This Row],[Column20]])</f>
        <v>20251103</v>
      </c>
      <c r="AX332" t="str">
        <f>CLEAN(ARD_SAFE_PROCESSED_20220608[[#This Row],[Column21]])</f>
        <v>162153</v>
      </c>
      <c r="AY332" t="str">
        <f>LEFT(ARD_SAFE_PROCESSED_20220608[[#This Row],[Column1]],6)</f>
        <v>455788</v>
      </c>
      <c r="AZ332" t="str">
        <f>RIGHT(ARD_SAFE_PROCESSED_20220608[[#This Row],[Column1]],4)</f>
        <v>9330</v>
      </c>
      <c r="BA332" s="2">
        <f t="shared" si="42"/>
        <v>45993</v>
      </c>
      <c r="BB332">
        <f t="shared" si="43"/>
        <v>29.6</v>
      </c>
      <c r="BC332">
        <f t="shared" si="44"/>
        <v>99.99</v>
      </c>
      <c r="BD332" t="str">
        <f t="shared" si="45"/>
        <v>6</v>
      </c>
      <c r="BE332" t="str">
        <f t="shared" si="46"/>
        <v>F:TC40</v>
      </c>
    </row>
    <row r="333" spans="1:57" hidden="1" x14ac:dyDescent="0.3">
      <c r="A333" t="s">
        <v>2953</v>
      </c>
      <c r="B333" t="s">
        <v>2972</v>
      </c>
      <c r="C333" t="s">
        <v>143</v>
      </c>
      <c r="D333" t="s">
        <v>25</v>
      </c>
      <c r="E333" t="s">
        <v>428</v>
      </c>
      <c r="F333" t="s">
        <v>28</v>
      </c>
      <c r="G333" t="s">
        <v>29</v>
      </c>
      <c r="H333" t="s">
        <v>144</v>
      </c>
      <c r="I333" t="s">
        <v>428</v>
      </c>
      <c r="J333" t="s">
        <v>21</v>
      </c>
      <c r="K333" t="s">
        <v>2973</v>
      </c>
      <c r="L333" t="s">
        <v>2974</v>
      </c>
      <c r="M333" t="s">
        <v>65</v>
      </c>
      <c r="N333" t="s">
        <v>26</v>
      </c>
      <c r="O333" t="s">
        <v>27</v>
      </c>
      <c r="P333" t="s">
        <v>2975</v>
      </c>
      <c r="Q333" t="s">
        <v>2976</v>
      </c>
      <c r="R333" t="s">
        <v>23</v>
      </c>
      <c r="S333" t="s">
        <v>24</v>
      </c>
      <c r="T333" t="s">
        <v>428</v>
      </c>
      <c r="U333" t="s">
        <v>2977</v>
      </c>
      <c r="W333" t="s">
        <v>6665</v>
      </c>
      <c r="X333" t="s">
        <v>28</v>
      </c>
      <c r="Y333" t="e">
        <f>VLOOKUP(W333,ARD_SAFE_PROCESSED_20220608[[#This Row],[Column11]],1,FALSE)</f>
        <v>#N/A</v>
      </c>
      <c r="AB333" t="str">
        <f>CONCATENATE(LEFT(ARD_SAFE_PROCESSED_20220608[[#This Row],[Column1]],6),"******",RIGHT(ARD_SAFE_PROCESSED_20220608[[#This Row],[Column1]],4),";",ARD_SAFE_PROCESSED_20220608[[#This Row],[Column11]])</f>
        <v>421355******5667;74357045307006869402681</v>
      </c>
      <c r="AD333" t="str">
        <f>CLEAN(ARD_SAFE_PROCESSED_20220608[[#This Row],[Column1]])</f>
        <v>4213550100765667</v>
      </c>
      <c r="AE333" t="str">
        <f>CLEAN(ARD_SAFE_PROCESSED_20220608[[#This Row],[Column2]])</f>
        <v>247086</v>
      </c>
      <c r="AF333" t="str">
        <f>CLEAN(ARD_SAFE_PROCESSED_20220608[[#This Row],[Column3]])</f>
        <v>4038338</v>
      </c>
      <c r="AG333" t="str">
        <f>CLEAN(ARD_SAFE_PROCESSED_20220608[[#This Row],[Column4]])</f>
        <v>EC</v>
      </c>
      <c r="AH333" t="str">
        <f>CLEAN(ARD_SAFE_PROCESSED_20220608[[#This Row],[Column5]])</f>
        <v>20251103</v>
      </c>
      <c r="AI333" t="str">
        <f>CLEAN(ARD_SAFE_PROCESSED_20220608[[#This Row],[Column6]])</f>
        <v>604</v>
      </c>
      <c r="AJ333" t="str">
        <f>CLEAN(ARD_SAFE_PROCESSED_20220608[[#This Row],[Column7]])</f>
        <v>76</v>
      </c>
      <c r="AK333" t="str">
        <f>CLEAN(ARD_SAFE_PROCESSED_20220608[[#This Row],[Column8]])</f>
        <v xml:space="preserve">DLC*RAPPI PERU                </v>
      </c>
      <c r="AL333" t="str">
        <f>CLEAN(ARD_SAFE_PROCESSED_20220608[[#This Row],[Column9]])</f>
        <v>20251103</v>
      </c>
      <c r="AM333" t="str">
        <f>CLEAN(ARD_SAFE_PROCESSED_20220608[[#This Row],[Column10]])</f>
        <v xml:space="preserve">'                       </v>
      </c>
      <c r="AN333" t="s">
        <v>2973</v>
      </c>
      <c r="AO333" t="str">
        <f>CLEAN(ARD_SAFE_PROCESSED_20220608[[#This Row],[Column12]])</f>
        <v>3169929</v>
      </c>
      <c r="AP333" t="str">
        <f>CLEAN(ARD_SAFE_PROCESSED_20220608[[#This Row],[Column13]])</f>
        <v xml:space="preserve">   </v>
      </c>
      <c r="AQ333" t="str">
        <f>CLEAN(ARD_SAFE_PROCESSED_20220608[[#This Row],[Column14]])</f>
        <v xml:space="preserve">PV000000  </v>
      </c>
      <c r="AR333" t="str">
        <f>CLEAN(ARD_SAFE_PROCESSED_20220608[[#This Row],[Column15]])</f>
        <v xml:space="preserve">E-COMMERCE                                        </v>
      </c>
      <c r="AS333" t="str">
        <f>CLEAN(ARD_SAFE_PROCESSED_20220608[[#This Row],[Column16]])</f>
        <v xml:space="preserve">12273312223    </v>
      </c>
      <c r="AT333" t="str">
        <f>CLEAN(ARD_SAFE_PROCESSED_20220608[[#This Row],[Column17]])</f>
        <v>29.72</v>
      </c>
      <c r="AU333" t="str">
        <f>CLEAN(ARD_SAFE_PROCESSED_20220608[[#This Row],[Column18]])</f>
        <v xml:space="preserve">' </v>
      </c>
      <c r="AV333" t="str">
        <f>CLEAN(ARD_SAFE_PROCESSED_20220608[[#This Row],[Column19]])</f>
        <v xml:space="preserve">          </v>
      </c>
      <c r="AW333" t="str">
        <f>CLEAN(ARD_SAFE_PROCESSED_20220608[[#This Row],[Column20]])</f>
        <v>20251103</v>
      </c>
      <c r="AX333" t="str">
        <f>CLEAN(ARD_SAFE_PROCESSED_20220608[[#This Row],[Column21]])</f>
        <v>142057</v>
      </c>
      <c r="AY333" t="str">
        <f>LEFT(ARD_SAFE_PROCESSED_20220608[[#This Row],[Column1]],6)</f>
        <v>421355</v>
      </c>
      <c r="AZ333" t="str">
        <f>RIGHT(ARD_SAFE_PROCESSED_20220608[[#This Row],[Column1]],4)</f>
        <v>5667</v>
      </c>
      <c r="BA333" s="2">
        <f t="shared" si="42"/>
        <v>45993</v>
      </c>
      <c r="BB333">
        <f t="shared" si="43"/>
        <v>8.8000000000000007</v>
      </c>
      <c r="BC333">
        <f t="shared" si="44"/>
        <v>29.72</v>
      </c>
      <c r="BD333" t="str">
        <f t="shared" si="45"/>
        <v>6</v>
      </c>
      <c r="BE333" t="str">
        <f t="shared" si="46"/>
        <v>F:TC40</v>
      </c>
    </row>
    <row r="334" spans="1:57" hidden="1" x14ac:dyDescent="0.3">
      <c r="A334" t="s">
        <v>6201</v>
      </c>
      <c r="B334" t="s">
        <v>6221</v>
      </c>
      <c r="C334" t="s">
        <v>6203</v>
      </c>
      <c r="D334" t="s">
        <v>25</v>
      </c>
      <c r="E334" t="s">
        <v>432</v>
      </c>
      <c r="F334" t="s">
        <v>28</v>
      </c>
      <c r="G334" t="s">
        <v>29</v>
      </c>
      <c r="H334" t="s">
        <v>333</v>
      </c>
      <c r="I334" t="s">
        <v>428</v>
      </c>
      <c r="J334" t="s">
        <v>21</v>
      </c>
      <c r="K334" t="s">
        <v>6222</v>
      </c>
      <c r="L334" t="s">
        <v>6223</v>
      </c>
      <c r="M334" t="s">
        <v>65</v>
      </c>
      <c r="N334" t="s">
        <v>26</v>
      </c>
      <c r="O334" t="s">
        <v>27</v>
      </c>
      <c r="P334" t="s">
        <v>6224</v>
      </c>
      <c r="Q334" t="s">
        <v>6225</v>
      </c>
      <c r="R334" t="s">
        <v>23</v>
      </c>
      <c r="S334" t="s">
        <v>24</v>
      </c>
      <c r="T334" t="s">
        <v>432</v>
      </c>
      <c r="U334" t="s">
        <v>6226</v>
      </c>
      <c r="W334" t="s">
        <v>6528</v>
      </c>
      <c r="X334" t="s">
        <v>28</v>
      </c>
      <c r="Y334" t="e">
        <f>VLOOKUP(W334,ARD_SAFE_PROCESSED_20220608[[#This Row],[Column11]],1,FALSE)</f>
        <v>#N/A</v>
      </c>
      <c r="AB334" t="str">
        <f>CONCATENATE(LEFT(ARD_SAFE_PROCESSED_20220608[[#This Row],[Column1]],6),"******",RIGHT(ARD_SAFE_PROCESSED_20220608[[#This Row],[Column1]],4),";",ARD_SAFE_PROCESSED_20220608[[#This Row],[Column11]])</f>
        <v>455788******0831;74357045307006882000397</v>
      </c>
      <c r="AD334" t="str">
        <f>CLEAN(ARD_SAFE_PROCESSED_20220608[[#This Row],[Column1]])</f>
        <v>4557880618600831</v>
      </c>
      <c r="AE334" t="str">
        <f>CLEAN(ARD_SAFE_PROCESSED_20220608[[#This Row],[Column2]])</f>
        <v>458248</v>
      </c>
      <c r="AF334" t="str">
        <f>CLEAN(ARD_SAFE_PROCESSED_20220608[[#This Row],[Column3]])</f>
        <v>4041377</v>
      </c>
      <c r="AG334" t="str">
        <f>CLEAN(ARD_SAFE_PROCESSED_20220608[[#This Row],[Column4]])</f>
        <v>EC</v>
      </c>
      <c r="AH334" t="str">
        <f>CLEAN(ARD_SAFE_PROCESSED_20220608[[#This Row],[Column5]])</f>
        <v>20251102</v>
      </c>
      <c r="AI334" t="str">
        <f>CLEAN(ARD_SAFE_PROCESSED_20220608[[#This Row],[Column6]])</f>
        <v>604</v>
      </c>
      <c r="AJ334" t="str">
        <f>CLEAN(ARD_SAFE_PROCESSED_20220608[[#This Row],[Column7]])</f>
        <v>76</v>
      </c>
      <c r="AK334" t="str">
        <f>CLEAN(ARD_SAFE_PROCESSED_20220608[[#This Row],[Column8]])</f>
        <v xml:space="preserve">MDOPAGO*FREEPASS              </v>
      </c>
      <c r="AL334" t="str">
        <f>CLEAN(ARD_SAFE_PROCESSED_20220608[[#This Row],[Column9]])</f>
        <v>20251103</v>
      </c>
      <c r="AM334" t="str">
        <f>CLEAN(ARD_SAFE_PROCESSED_20220608[[#This Row],[Column10]])</f>
        <v xml:space="preserve">'                       </v>
      </c>
      <c r="AN334" t="s">
        <v>6222</v>
      </c>
      <c r="AO334" t="str">
        <f>CLEAN(ARD_SAFE_PROCESSED_20220608[[#This Row],[Column12]])</f>
        <v>2925538</v>
      </c>
      <c r="AP334" t="str">
        <f>CLEAN(ARD_SAFE_PROCESSED_20220608[[#This Row],[Column13]])</f>
        <v xml:space="preserve">   </v>
      </c>
      <c r="AQ334" t="str">
        <f>CLEAN(ARD_SAFE_PROCESSED_20220608[[#This Row],[Column14]])</f>
        <v xml:space="preserve">PV000000  </v>
      </c>
      <c r="AR334" t="str">
        <f>CLEAN(ARD_SAFE_PROCESSED_20220608[[#This Row],[Column15]])</f>
        <v xml:space="preserve">E-COMMERCE                                        </v>
      </c>
      <c r="AS334" t="str">
        <f>CLEAN(ARD_SAFE_PROCESSED_20220608[[#This Row],[Column16]])</f>
        <v xml:space="preserve">54794664062    </v>
      </c>
      <c r="AT334" t="str">
        <f>CLEAN(ARD_SAFE_PROCESSED_20220608[[#This Row],[Column17]])</f>
        <v>101.84</v>
      </c>
      <c r="AU334" t="str">
        <f>CLEAN(ARD_SAFE_PROCESSED_20220608[[#This Row],[Column18]])</f>
        <v xml:space="preserve">' </v>
      </c>
      <c r="AV334" t="str">
        <f>CLEAN(ARD_SAFE_PROCESSED_20220608[[#This Row],[Column19]])</f>
        <v xml:space="preserve">          </v>
      </c>
      <c r="AW334" t="str">
        <f>CLEAN(ARD_SAFE_PROCESSED_20220608[[#This Row],[Column20]])</f>
        <v>20251102</v>
      </c>
      <c r="AX334" t="str">
        <f>CLEAN(ARD_SAFE_PROCESSED_20220608[[#This Row],[Column21]])</f>
        <v>224627</v>
      </c>
      <c r="AY334" t="str">
        <f>LEFT(ARD_SAFE_PROCESSED_20220608[[#This Row],[Column1]],6)</f>
        <v>455788</v>
      </c>
      <c r="AZ334" t="str">
        <f>RIGHT(ARD_SAFE_PROCESSED_20220608[[#This Row],[Column1]],4)</f>
        <v>0831</v>
      </c>
      <c r="BA334" s="2">
        <f t="shared" si="42"/>
        <v>45993</v>
      </c>
      <c r="BB334">
        <f t="shared" si="43"/>
        <v>30.15</v>
      </c>
      <c r="BC334">
        <f t="shared" si="44"/>
        <v>101.84</v>
      </c>
      <c r="BD334" t="str">
        <f t="shared" si="45"/>
        <v>6</v>
      </c>
      <c r="BE334" t="str">
        <f t="shared" si="46"/>
        <v>F:TC40</v>
      </c>
    </row>
    <row r="335" spans="1:57" hidden="1" x14ac:dyDescent="0.3">
      <c r="A335" t="s">
        <v>4854</v>
      </c>
      <c r="B335" t="s">
        <v>4855</v>
      </c>
      <c r="C335" t="s">
        <v>3153</v>
      </c>
      <c r="D335" t="s">
        <v>25</v>
      </c>
      <c r="E335" t="s">
        <v>428</v>
      </c>
      <c r="F335" t="s">
        <v>28</v>
      </c>
      <c r="G335" t="s">
        <v>29</v>
      </c>
      <c r="H335" t="s">
        <v>3154</v>
      </c>
      <c r="I335" t="s">
        <v>428</v>
      </c>
      <c r="J335" t="s">
        <v>21</v>
      </c>
      <c r="K335" t="s">
        <v>4856</v>
      </c>
      <c r="L335" t="s">
        <v>4857</v>
      </c>
      <c r="M335" t="s">
        <v>65</v>
      </c>
      <c r="N335" t="s">
        <v>26</v>
      </c>
      <c r="O335" t="s">
        <v>27</v>
      </c>
      <c r="P335" t="s">
        <v>4858</v>
      </c>
      <c r="Q335" t="s">
        <v>4859</v>
      </c>
      <c r="R335" t="s">
        <v>23</v>
      </c>
      <c r="S335" t="s">
        <v>24</v>
      </c>
      <c r="T335" t="s">
        <v>428</v>
      </c>
      <c r="U335" t="s">
        <v>4860</v>
      </c>
      <c r="W335" t="s">
        <v>7807</v>
      </c>
      <c r="X335" t="s">
        <v>81</v>
      </c>
      <c r="Y335" t="e">
        <f>VLOOKUP(W335,ARD_SAFE_PROCESSED_20220608[[#This Row],[Column11]],1,FALSE)</f>
        <v>#N/A</v>
      </c>
      <c r="AB335" t="str">
        <f>CONCATENATE(LEFT(ARD_SAFE_PROCESSED_20220608[[#This Row],[Column1]],6),"******",RIGHT(ARD_SAFE_PROCESSED_20220608[[#This Row],[Column1]],4),";",ARD_SAFE_PROCESSED_20220608[[#This Row],[Column11]])</f>
        <v>428083******5137;74357045307006894600358</v>
      </c>
      <c r="AD335" t="str">
        <f>CLEAN(ARD_SAFE_PROCESSED_20220608[[#This Row],[Column1]])</f>
        <v>4280830072275137</v>
      </c>
      <c r="AE335" t="str">
        <f>CLEAN(ARD_SAFE_PROCESSED_20220608[[#This Row],[Column2]])</f>
        <v>007500</v>
      </c>
      <c r="AF335" t="str">
        <f>CLEAN(ARD_SAFE_PROCESSED_20220608[[#This Row],[Column3]])</f>
        <v>4078603</v>
      </c>
      <c r="AG335" t="str">
        <f>CLEAN(ARD_SAFE_PROCESSED_20220608[[#This Row],[Column4]])</f>
        <v>EC</v>
      </c>
      <c r="AH335" t="str">
        <f>CLEAN(ARD_SAFE_PROCESSED_20220608[[#This Row],[Column5]])</f>
        <v>20251103</v>
      </c>
      <c r="AI335" t="str">
        <f>CLEAN(ARD_SAFE_PROCESSED_20220608[[#This Row],[Column6]])</f>
        <v>604</v>
      </c>
      <c r="AJ335" t="str">
        <f>CLEAN(ARD_SAFE_PROCESSED_20220608[[#This Row],[Column7]])</f>
        <v>76</v>
      </c>
      <c r="AK335" t="str">
        <f>CLEAN(ARD_SAFE_PROCESSED_20220608[[#This Row],[Column8]])</f>
        <v>UNIVERSIDAD DE SAN MARTIN DE P</v>
      </c>
      <c r="AL335" t="str">
        <f>CLEAN(ARD_SAFE_PROCESSED_20220608[[#This Row],[Column9]])</f>
        <v>20251103</v>
      </c>
      <c r="AM335" t="str">
        <f>CLEAN(ARD_SAFE_PROCESSED_20220608[[#This Row],[Column10]])</f>
        <v xml:space="preserve">'                       </v>
      </c>
      <c r="AN335" t="s">
        <v>4856</v>
      </c>
      <c r="AO335" t="str">
        <f>CLEAN(ARD_SAFE_PROCESSED_20220608[[#This Row],[Column12]])</f>
        <v>3045971</v>
      </c>
      <c r="AP335" t="str">
        <f>CLEAN(ARD_SAFE_PROCESSED_20220608[[#This Row],[Column13]])</f>
        <v xml:space="preserve">   </v>
      </c>
      <c r="AQ335" t="str">
        <f>CLEAN(ARD_SAFE_PROCESSED_20220608[[#This Row],[Column14]])</f>
        <v xml:space="preserve">PV000000  </v>
      </c>
      <c r="AR335" t="str">
        <f>CLEAN(ARD_SAFE_PROCESSED_20220608[[#This Row],[Column15]])</f>
        <v xml:space="preserve">E-COMMERCE                                        </v>
      </c>
      <c r="AS335" t="str">
        <f>CLEAN(ARD_SAFE_PROCESSED_20220608[[#This Row],[Column16]])</f>
        <v xml:space="preserve">1762180053     </v>
      </c>
      <c r="AT335" t="str">
        <f>CLEAN(ARD_SAFE_PROCESSED_20220608[[#This Row],[Column17]])</f>
        <v>1058.34</v>
      </c>
      <c r="AU335" t="str">
        <f>CLEAN(ARD_SAFE_PROCESSED_20220608[[#This Row],[Column18]])</f>
        <v xml:space="preserve">' </v>
      </c>
      <c r="AV335" t="str">
        <f>CLEAN(ARD_SAFE_PROCESSED_20220608[[#This Row],[Column19]])</f>
        <v xml:space="preserve">          </v>
      </c>
      <c r="AW335" t="str">
        <f>CLEAN(ARD_SAFE_PROCESSED_20220608[[#This Row],[Column20]])</f>
        <v>20251103</v>
      </c>
      <c r="AX335" t="str">
        <f>CLEAN(ARD_SAFE_PROCESSED_20220608[[#This Row],[Column21]])</f>
        <v>92807</v>
      </c>
      <c r="AY335" t="str">
        <f>LEFT(ARD_SAFE_PROCESSED_20220608[[#This Row],[Column1]],6)</f>
        <v>428083</v>
      </c>
      <c r="AZ335" t="str">
        <f>RIGHT(ARD_SAFE_PROCESSED_20220608[[#This Row],[Column1]],4)</f>
        <v>5137</v>
      </c>
      <c r="BA335" s="2">
        <f t="shared" si="42"/>
        <v>45993</v>
      </c>
      <c r="BB335">
        <f t="shared" si="43"/>
        <v>313.29000000000002</v>
      </c>
      <c r="BC335">
        <f t="shared" si="44"/>
        <v>1058.3399999999999</v>
      </c>
      <c r="BD335" t="str">
        <f t="shared" si="45"/>
        <v>6</v>
      </c>
      <c r="BE335" t="str">
        <f t="shared" si="46"/>
        <v>F:TC40</v>
      </c>
    </row>
    <row r="336" spans="1:57" hidden="1" x14ac:dyDescent="0.3">
      <c r="A336" t="s">
        <v>3297</v>
      </c>
      <c r="B336" t="s">
        <v>3298</v>
      </c>
      <c r="C336" t="s">
        <v>3299</v>
      </c>
      <c r="D336" t="s">
        <v>25</v>
      </c>
      <c r="E336" t="s">
        <v>428</v>
      </c>
      <c r="F336" t="s">
        <v>28</v>
      </c>
      <c r="G336" t="s">
        <v>29</v>
      </c>
      <c r="H336" t="s">
        <v>3300</v>
      </c>
      <c r="I336" t="s">
        <v>428</v>
      </c>
      <c r="J336" t="s">
        <v>21</v>
      </c>
      <c r="K336" t="s">
        <v>3301</v>
      </c>
      <c r="L336" t="s">
        <v>3302</v>
      </c>
      <c r="M336" t="s">
        <v>65</v>
      </c>
      <c r="N336" t="s">
        <v>26</v>
      </c>
      <c r="O336" t="s">
        <v>27</v>
      </c>
      <c r="P336" t="s">
        <v>3303</v>
      </c>
      <c r="Q336" t="s">
        <v>3304</v>
      </c>
      <c r="R336" t="s">
        <v>23</v>
      </c>
      <c r="S336" t="s">
        <v>24</v>
      </c>
      <c r="T336" t="s">
        <v>428</v>
      </c>
      <c r="U336" t="s">
        <v>3305</v>
      </c>
      <c r="W336" t="s">
        <v>7818</v>
      </c>
      <c r="X336" t="s">
        <v>81</v>
      </c>
      <c r="Y336" t="e">
        <f>VLOOKUP(W336,ARD_SAFE_PROCESSED_20220608[[#This Row],[Column11]],1,FALSE)</f>
        <v>#N/A</v>
      </c>
      <c r="AB336" t="str">
        <f>CONCATENATE(LEFT(ARD_SAFE_PROCESSED_20220608[[#This Row],[Column1]],6),"******",RIGHT(ARD_SAFE_PROCESSED_20220608[[#This Row],[Column1]],4),";",ARD_SAFE_PROCESSED_20220608[[#This Row],[Column11]])</f>
        <v>421355******3323;74357045307006955301888</v>
      </c>
      <c r="AD336" t="str">
        <f>CLEAN(ARD_SAFE_PROCESSED_20220608[[#This Row],[Column1]])</f>
        <v>4213550170643323</v>
      </c>
      <c r="AE336" t="str">
        <f>CLEAN(ARD_SAFE_PROCESSED_20220608[[#This Row],[Column2]])</f>
        <v>102672</v>
      </c>
      <c r="AF336" t="str">
        <f>CLEAN(ARD_SAFE_PROCESSED_20220608[[#This Row],[Column3]])</f>
        <v>4080387</v>
      </c>
      <c r="AG336" t="str">
        <f>CLEAN(ARD_SAFE_PROCESSED_20220608[[#This Row],[Column4]])</f>
        <v>EC</v>
      </c>
      <c r="AH336" t="str">
        <f>CLEAN(ARD_SAFE_PROCESSED_20220608[[#This Row],[Column5]])</f>
        <v>20251103</v>
      </c>
      <c r="AI336" t="str">
        <f>CLEAN(ARD_SAFE_PROCESSED_20220608[[#This Row],[Column6]])</f>
        <v>604</v>
      </c>
      <c r="AJ336" t="str">
        <f>CLEAN(ARD_SAFE_PROCESSED_20220608[[#This Row],[Column7]])</f>
        <v>76</v>
      </c>
      <c r="AK336" t="str">
        <f>CLEAN(ARD_SAFE_PROCESSED_20220608[[#This Row],[Column8]])</f>
        <v xml:space="preserve">PRO DRIVERS PERU              </v>
      </c>
      <c r="AL336" t="str">
        <f>CLEAN(ARD_SAFE_PROCESSED_20220608[[#This Row],[Column9]])</f>
        <v>20251103</v>
      </c>
      <c r="AM336" t="str">
        <f>CLEAN(ARD_SAFE_PROCESSED_20220608[[#This Row],[Column10]])</f>
        <v xml:space="preserve">'                       </v>
      </c>
      <c r="AN336" t="s">
        <v>3301</v>
      </c>
      <c r="AO336" t="str">
        <f>CLEAN(ARD_SAFE_PROCESSED_20220608[[#This Row],[Column12]])</f>
        <v>3085015</v>
      </c>
      <c r="AP336" t="str">
        <f>CLEAN(ARD_SAFE_PROCESSED_20220608[[#This Row],[Column13]])</f>
        <v xml:space="preserve">   </v>
      </c>
      <c r="AQ336" t="str">
        <f>CLEAN(ARD_SAFE_PROCESSED_20220608[[#This Row],[Column14]])</f>
        <v xml:space="preserve">PV000000  </v>
      </c>
      <c r="AR336" t="str">
        <f>CLEAN(ARD_SAFE_PROCESSED_20220608[[#This Row],[Column15]])</f>
        <v xml:space="preserve">E-COMMERCE                                        </v>
      </c>
      <c r="AS336" t="str">
        <f>CLEAN(ARD_SAFE_PROCESSED_20220608[[#This Row],[Column16]])</f>
        <v>LP0208576600001</v>
      </c>
      <c r="AT336" t="str">
        <f>CLEAN(ARD_SAFE_PROCESSED_20220608[[#This Row],[Column17]])</f>
        <v>61.87</v>
      </c>
      <c r="AU336" t="str">
        <f>CLEAN(ARD_SAFE_PROCESSED_20220608[[#This Row],[Column18]])</f>
        <v xml:space="preserve">' </v>
      </c>
      <c r="AV336" t="str">
        <f>CLEAN(ARD_SAFE_PROCESSED_20220608[[#This Row],[Column19]])</f>
        <v xml:space="preserve">          </v>
      </c>
      <c r="AW336" t="str">
        <f>CLEAN(ARD_SAFE_PROCESSED_20220608[[#This Row],[Column20]])</f>
        <v>20251103</v>
      </c>
      <c r="AX336" t="str">
        <f>CLEAN(ARD_SAFE_PROCESSED_20220608[[#This Row],[Column21]])</f>
        <v>105652</v>
      </c>
      <c r="AY336" t="str">
        <f>LEFT(ARD_SAFE_PROCESSED_20220608[[#This Row],[Column1]],6)</f>
        <v>421355</v>
      </c>
      <c r="AZ336" t="str">
        <f>RIGHT(ARD_SAFE_PROCESSED_20220608[[#This Row],[Column1]],4)</f>
        <v>3323</v>
      </c>
      <c r="BA336" s="2">
        <f t="shared" si="42"/>
        <v>45993</v>
      </c>
      <c r="BB336">
        <f t="shared" si="43"/>
        <v>18.32</v>
      </c>
      <c r="BC336">
        <f t="shared" si="44"/>
        <v>61.87</v>
      </c>
      <c r="BD336" t="str">
        <f t="shared" si="45"/>
        <v>6</v>
      </c>
      <c r="BE336" t="str">
        <f t="shared" si="46"/>
        <v>F:TC40</v>
      </c>
    </row>
    <row r="337" spans="1:57" hidden="1" x14ac:dyDescent="0.3">
      <c r="A337" t="s">
        <v>3675</v>
      </c>
      <c r="B337" t="s">
        <v>3687</v>
      </c>
      <c r="C337" t="s">
        <v>3677</v>
      </c>
      <c r="D337" t="s">
        <v>64</v>
      </c>
      <c r="E337" t="s">
        <v>406</v>
      </c>
      <c r="F337" t="s">
        <v>28</v>
      </c>
      <c r="G337" t="s">
        <v>29</v>
      </c>
      <c r="H337" t="s">
        <v>3678</v>
      </c>
      <c r="I337" t="s">
        <v>406</v>
      </c>
      <c r="J337" t="s">
        <v>21</v>
      </c>
      <c r="K337" t="s">
        <v>3688</v>
      </c>
      <c r="L337" t="s">
        <v>3689</v>
      </c>
      <c r="M337" t="s">
        <v>65</v>
      </c>
      <c r="N337" t="s">
        <v>3681</v>
      </c>
      <c r="O337" t="s">
        <v>66</v>
      </c>
      <c r="P337" t="s">
        <v>22</v>
      </c>
      <c r="Q337" t="s">
        <v>130</v>
      </c>
      <c r="R337" t="s">
        <v>23</v>
      </c>
      <c r="S337" t="s">
        <v>24</v>
      </c>
      <c r="T337" t="s">
        <v>406</v>
      </c>
      <c r="U337" t="s">
        <v>3690</v>
      </c>
      <c r="W337" t="s">
        <v>7812</v>
      </c>
      <c r="X337" t="s">
        <v>81</v>
      </c>
      <c r="Y337" t="e">
        <f>VLOOKUP(W337,ARD_SAFE_PROCESSED_20220608[[#This Row],[Column11]],1,FALSE)</f>
        <v>#N/A</v>
      </c>
      <c r="AB337" t="str">
        <f>CONCATENATE(LEFT(ARD_SAFE_PROCESSED_20220608[[#This Row],[Column1]],6),"******",RIGHT(ARD_SAFE_PROCESSED_20220608[[#This Row],[Column1]],4),";",ARD_SAFE_PROCESSED_20220608[[#This Row],[Column11]])</f>
        <v>421355******5124;74357045308001220700013</v>
      </c>
      <c r="AD337" t="str">
        <f>CLEAN(ARD_SAFE_PROCESSED_20220608[[#This Row],[Column1]])</f>
        <v>4213550194475124</v>
      </c>
      <c r="AE337" t="str">
        <f>CLEAN(ARD_SAFE_PROCESSED_20220608[[#This Row],[Column2]])</f>
        <v>039168</v>
      </c>
      <c r="AF337" t="str">
        <f>CLEAN(ARD_SAFE_PROCESSED_20220608[[#This Row],[Column3]])</f>
        <v>5879353</v>
      </c>
      <c r="AG337" t="str">
        <f>CLEAN(ARD_SAFE_PROCESSED_20220608[[#This Row],[Column4]])</f>
        <v>PL</v>
      </c>
      <c r="AH337" t="str">
        <f>CLEAN(ARD_SAFE_PROCESSED_20220608[[#This Row],[Column5]])</f>
        <v>20251104</v>
      </c>
      <c r="AI337" t="str">
        <f>CLEAN(ARD_SAFE_PROCESSED_20220608[[#This Row],[Column6]])</f>
        <v>604</v>
      </c>
      <c r="AJ337" t="str">
        <f>CLEAN(ARD_SAFE_PROCESSED_20220608[[#This Row],[Column7]])</f>
        <v>76</v>
      </c>
      <c r="AK337" t="str">
        <f>CLEAN(ARD_SAFE_PROCESSED_20220608[[#This Row],[Column8]])</f>
        <v xml:space="preserve">IZI*GABRIEL MODA URBANA       </v>
      </c>
      <c r="AL337" t="str">
        <f>CLEAN(ARD_SAFE_PROCESSED_20220608[[#This Row],[Column9]])</f>
        <v>20251104</v>
      </c>
      <c r="AM337" t="str">
        <f>CLEAN(ARD_SAFE_PROCESSED_20220608[[#This Row],[Column10]])</f>
        <v xml:space="preserve">'                       </v>
      </c>
      <c r="AN337" t="s">
        <v>3688</v>
      </c>
      <c r="AO337" t="str">
        <f>CLEAN(ARD_SAFE_PROCESSED_20220608[[#This Row],[Column12]])</f>
        <v>394502</v>
      </c>
      <c r="AP337" t="str">
        <f>CLEAN(ARD_SAFE_PROCESSED_20220608[[#This Row],[Column13]])</f>
        <v xml:space="preserve">   </v>
      </c>
      <c r="AQ337" t="str">
        <f>CLEAN(ARD_SAFE_PROCESSED_20220608[[#This Row],[Column14]])</f>
        <v xml:space="preserve">T0371524  </v>
      </c>
      <c r="AR337" t="str">
        <f>CLEAN(ARD_SAFE_PROCESSED_20220608[[#This Row],[Column15]])</f>
        <v xml:space="preserve">POS CONTACTLESS CHIP                              </v>
      </c>
      <c r="AS337" t="str">
        <f>CLEAN(ARD_SAFE_PROCESSED_20220608[[#This Row],[Column16]])</f>
        <v xml:space="preserve">               </v>
      </c>
      <c r="AT337" t="str">
        <f>CLEAN(ARD_SAFE_PROCESSED_20220608[[#This Row],[Column17]])</f>
        <v>79.00</v>
      </c>
      <c r="AU337" t="str">
        <f>CLEAN(ARD_SAFE_PROCESSED_20220608[[#This Row],[Column18]])</f>
        <v xml:space="preserve">' </v>
      </c>
      <c r="AV337" t="str">
        <f>CLEAN(ARD_SAFE_PROCESSED_20220608[[#This Row],[Column19]])</f>
        <v xml:space="preserve">          </v>
      </c>
      <c r="AW337" t="str">
        <f>CLEAN(ARD_SAFE_PROCESSED_20220608[[#This Row],[Column20]])</f>
        <v>20251104</v>
      </c>
      <c r="AX337" t="str">
        <f>CLEAN(ARD_SAFE_PROCESSED_20220608[[#This Row],[Column21]])</f>
        <v>205912</v>
      </c>
      <c r="AY337" t="str">
        <f>LEFT(ARD_SAFE_PROCESSED_20220608[[#This Row],[Column1]],6)</f>
        <v>421355</v>
      </c>
      <c r="AZ337" t="str">
        <f>RIGHT(ARD_SAFE_PROCESSED_20220608[[#This Row],[Column1]],4)</f>
        <v>5124</v>
      </c>
      <c r="BA337" s="2">
        <f t="shared" si="42"/>
        <v>45993</v>
      </c>
      <c r="BB337">
        <f t="shared" si="43"/>
        <v>23.44</v>
      </c>
      <c r="BC337">
        <f t="shared" si="44"/>
        <v>79</v>
      </c>
      <c r="BD337" t="str">
        <f t="shared" si="45"/>
        <v>1</v>
      </c>
      <c r="BE337" t="str">
        <f t="shared" si="46"/>
        <v>F:TC40</v>
      </c>
    </row>
    <row r="338" spans="1:57" hidden="1" x14ac:dyDescent="0.3">
      <c r="A338" t="s">
        <v>3950</v>
      </c>
      <c r="B338" t="s">
        <v>4048</v>
      </c>
      <c r="C338" t="s">
        <v>3952</v>
      </c>
      <c r="D338" t="s">
        <v>64</v>
      </c>
      <c r="E338" t="s">
        <v>406</v>
      </c>
      <c r="F338" t="s">
        <v>28</v>
      </c>
      <c r="G338" t="s">
        <v>29</v>
      </c>
      <c r="H338" t="s">
        <v>3953</v>
      </c>
      <c r="I338" t="s">
        <v>406</v>
      </c>
      <c r="J338" t="s">
        <v>21</v>
      </c>
      <c r="K338" t="s">
        <v>4049</v>
      </c>
      <c r="L338" t="s">
        <v>4050</v>
      </c>
      <c r="M338" t="s">
        <v>65</v>
      </c>
      <c r="N338" t="s">
        <v>3956</v>
      </c>
      <c r="O338" t="s">
        <v>66</v>
      </c>
      <c r="P338" t="s">
        <v>22</v>
      </c>
      <c r="Q338" t="s">
        <v>210</v>
      </c>
      <c r="R338" t="s">
        <v>23</v>
      </c>
      <c r="S338" t="s">
        <v>24</v>
      </c>
      <c r="T338" t="s">
        <v>406</v>
      </c>
      <c r="U338" t="s">
        <v>4051</v>
      </c>
      <c r="W338" t="s">
        <v>7815</v>
      </c>
      <c r="X338" t="s">
        <v>81</v>
      </c>
      <c r="Y338" t="e">
        <f>VLOOKUP(W338,ARD_SAFE_PROCESSED_20220608[[#This Row],[Column11]],1,FALSE)</f>
        <v>#N/A</v>
      </c>
      <c r="AB338" t="str">
        <f>CONCATENATE(LEFT(ARD_SAFE_PROCESSED_20220608[[#This Row],[Column1]],6),"******",RIGHT(ARD_SAFE_PROCESSED_20220608[[#This Row],[Column1]],4),";",ARD_SAFE_PROCESSED_20220608[[#This Row],[Column11]])</f>
        <v>421355******0475;74357045308001222900025</v>
      </c>
      <c r="AD338" t="str">
        <f>CLEAN(ARD_SAFE_PROCESSED_20220608[[#This Row],[Column1]])</f>
        <v>4213550196660475</v>
      </c>
      <c r="AE338" t="str">
        <f>CLEAN(ARD_SAFE_PROCESSED_20220608[[#This Row],[Column2]])</f>
        <v>858394</v>
      </c>
      <c r="AF338" t="str">
        <f>CLEAN(ARD_SAFE_PROCESSED_20220608[[#This Row],[Column3]])</f>
        <v>5882808</v>
      </c>
      <c r="AG338" t="str">
        <f>CLEAN(ARD_SAFE_PROCESSED_20220608[[#This Row],[Column4]])</f>
        <v>PL</v>
      </c>
      <c r="AH338" t="str">
        <f>CLEAN(ARD_SAFE_PROCESSED_20220608[[#This Row],[Column5]])</f>
        <v>20251104</v>
      </c>
      <c r="AI338" t="str">
        <f>CLEAN(ARD_SAFE_PROCESSED_20220608[[#This Row],[Column6]])</f>
        <v>604</v>
      </c>
      <c r="AJ338" t="str">
        <f>CLEAN(ARD_SAFE_PROCESSED_20220608[[#This Row],[Column7]])</f>
        <v>76</v>
      </c>
      <c r="AK338" t="str">
        <f>CLEAN(ARD_SAFE_PROCESSED_20220608[[#This Row],[Column8]])</f>
        <v xml:space="preserve">IZI*BOSANNI                   </v>
      </c>
      <c r="AL338" t="str">
        <f>CLEAN(ARD_SAFE_PROCESSED_20220608[[#This Row],[Column9]])</f>
        <v>20251104</v>
      </c>
      <c r="AM338" t="str">
        <f>CLEAN(ARD_SAFE_PROCESSED_20220608[[#This Row],[Column10]])</f>
        <v xml:space="preserve">'                       </v>
      </c>
      <c r="AN338" t="s">
        <v>4049</v>
      </c>
      <c r="AO338" t="str">
        <f>CLEAN(ARD_SAFE_PROCESSED_20220608[[#This Row],[Column12]])</f>
        <v>1394505</v>
      </c>
      <c r="AP338" t="str">
        <f>CLEAN(ARD_SAFE_PROCESSED_20220608[[#This Row],[Column13]])</f>
        <v xml:space="preserve">   </v>
      </c>
      <c r="AQ338" t="str">
        <f>CLEAN(ARD_SAFE_PROCESSED_20220608[[#This Row],[Column14]])</f>
        <v xml:space="preserve">T0375099  </v>
      </c>
      <c r="AR338" t="str">
        <f>CLEAN(ARD_SAFE_PROCESSED_20220608[[#This Row],[Column15]])</f>
        <v xml:space="preserve">POS CONTACTLESS CHIP                              </v>
      </c>
      <c r="AS338" t="str">
        <f>CLEAN(ARD_SAFE_PROCESSED_20220608[[#This Row],[Column16]])</f>
        <v xml:space="preserve">               </v>
      </c>
      <c r="AT338" t="str">
        <f>CLEAN(ARD_SAFE_PROCESSED_20220608[[#This Row],[Column17]])</f>
        <v>80.00</v>
      </c>
      <c r="AU338" t="str">
        <f>CLEAN(ARD_SAFE_PROCESSED_20220608[[#This Row],[Column18]])</f>
        <v xml:space="preserve">' </v>
      </c>
      <c r="AV338" t="str">
        <f>CLEAN(ARD_SAFE_PROCESSED_20220608[[#This Row],[Column19]])</f>
        <v xml:space="preserve">          </v>
      </c>
      <c r="AW338" t="str">
        <f>CLEAN(ARD_SAFE_PROCESSED_20220608[[#This Row],[Column20]])</f>
        <v>20251104</v>
      </c>
      <c r="AX338" t="str">
        <f>CLEAN(ARD_SAFE_PROCESSED_20220608[[#This Row],[Column21]])</f>
        <v>210548</v>
      </c>
      <c r="AY338" t="str">
        <f>LEFT(ARD_SAFE_PROCESSED_20220608[[#This Row],[Column1]],6)</f>
        <v>421355</v>
      </c>
      <c r="AZ338" t="str">
        <f>RIGHT(ARD_SAFE_PROCESSED_20220608[[#This Row],[Column1]],4)</f>
        <v>0475</v>
      </c>
      <c r="BA338" s="2">
        <f t="shared" si="42"/>
        <v>45993</v>
      </c>
      <c r="BB338">
        <f t="shared" si="43"/>
        <v>23.73</v>
      </c>
      <c r="BC338">
        <f t="shared" si="44"/>
        <v>80</v>
      </c>
      <c r="BD338" t="str">
        <f t="shared" si="45"/>
        <v>1</v>
      </c>
      <c r="BE338" t="str">
        <f t="shared" si="46"/>
        <v>F:TC40</v>
      </c>
    </row>
    <row r="339" spans="1:57" hidden="1" x14ac:dyDescent="0.3">
      <c r="A339" t="s">
        <v>3950</v>
      </c>
      <c r="B339" t="s">
        <v>3993</v>
      </c>
      <c r="C339" t="s">
        <v>3952</v>
      </c>
      <c r="D339" t="s">
        <v>64</v>
      </c>
      <c r="E339" t="s">
        <v>406</v>
      </c>
      <c r="F339" t="s">
        <v>28</v>
      </c>
      <c r="G339" t="s">
        <v>29</v>
      </c>
      <c r="H339" t="s">
        <v>3953</v>
      </c>
      <c r="I339" t="s">
        <v>406</v>
      </c>
      <c r="J339" t="s">
        <v>21</v>
      </c>
      <c r="K339" t="s">
        <v>3994</v>
      </c>
      <c r="L339" t="s">
        <v>3995</v>
      </c>
      <c r="M339" t="s">
        <v>65</v>
      </c>
      <c r="N339" t="s">
        <v>3956</v>
      </c>
      <c r="O339" t="s">
        <v>66</v>
      </c>
      <c r="P339" t="s">
        <v>22</v>
      </c>
      <c r="Q339" t="s">
        <v>210</v>
      </c>
      <c r="R339" t="s">
        <v>23</v>
      </c>
      <c r="S339" t="s">
        <v>24</v>
      </c>
      <c r="T339" t="s">
        <v>406</v>
      </c>
      <c r="U339" t="s">
        <v>3996</v>
      </c>
      <c r="W339" t="s">
        <v>7967</v>
      </c>
      <c r="X339" t="s">
        <v>28</v>
      </c>
      <c r="Y339" t="e">
        <f>VLOOKUP(W339,ARD_SAFE_PROCESSED_20220608[[#This Row],[Column11]],1,FALSE)</f>
        <v>#N/A</v>
      </c>
      <c r="AB339" t="str">
        <f>CONCATENATE(LEFT(ARD_SAFE_PROCESSED_20220608[[#This Row],[Column1]],6),"******",RIGHT(ARD_SAFE_PROCESSED_20220608[[#This Row],[Column1]],4),";",ARD_SAFE_PROCESSED_20220608[[#This Row],[Column11]])</f>
        <v>421355******0475;74357045308001222900066</v>
      </c>
      <c r="AD339" t="str">
        <f>CLEAN(ARD_SAFE_PROCESSED_20220608[[#This Row],[Column1]])</f>
        <v>4213550196660475</v>
      </c>
      <c r="AE339" t="str">
        <f>CLEAN(ARD_SAFE_PROCESSED_20220608[[#This Row],[Column2]])</f>
        <v>270502</v>
      </c>
      <c r="AF339" t="str">
        <f>CLEAN(ARD_SAFE_PROCESSED_20220608[[#This Row],[Column3]])</f>
        <v>5882808</v>
      </c>
      <c r="AG339" t="str">
        <f>CLEAN(ARD_SAFE_PROCESSED_20220608[[#This Row],[Column4]])</f>
        <v>PL</v>
      </c>
      <c r="AH339" t="str">
        <f>CLEAN(ARD_SAFE_PROCESSED_20220608[[#This Row],[Column5]])</f>
        <v>20251104</v>
      </c>
      <c r="AI339" t="str">
        <f>CLEAN(ARD_SAFE_PROCESSED_20220608[[#This Row],[Column6]])</f>
        <v>604</v>
      </c>
      <c r="AJ339" t="str">
        <f>CLEAN(ARD_SAFE_PROCESSED_20220608[[#This Row],[Column7]])</f>
        <v>76</v>
      </c>
      <c r="AK339" t="str">
        <f>CLEAN(ARD_SAFE_PROCESSED_20220608[[#This Row],[Column8]])</f>
        <v xml:space="preserve">IZI*BOSANNI                   </v>
      </c>
      <c r="AL339" t="str">
        <f>CLEAN(ARD_SAFE_PROCESSED_20220608[[#This Row],[Column9]])</f>
        <v>20251104</v>
      </c>
      <c r="AM339" t="str">
        <f>CLEAN(ARD_SAFE_PROCESSED_20220608[[#This Row],[Column10]])</f>
        <v xml:space="preserve">'                       </v>
      </c>
      <c r="AN339" t="s">
        <v>3994</v>
      </c>
      <c r="AO339" t="str">
        <f>CLEAN(ARD_SAFE_PROCESSED_20220608[[#This Row],[Column12]])</f>
        <v>8394404</v>
      </c>
      <c r="AP339" t="str">
        <f>CLEAN(ARD_SAFE_PROCESSED_20220608[[#This Row],[Column13]])</f>
        <v xml:space="preserve">   </v>
      </c>
      <c r="AQ339" t="str">
        <f>CLEAN(ARD_SAFE_PROCESSED_20220608[[#This Row],[Column14]])</f>
        <v xml:space="preserve">T0375099  </v>
      </c>
      <c r="AR339" t="str">
        <f>CLEAN(ARD_SAFE_PROCESSED_20220608[[#This Row],[Column15]])</f>
        <v xml:space="preserve">POS CONTACTLESS CHIP                              </v>
      </c>
      <c r="AS339" t="str">
        <f>CLEAN(ARD_SAFE_PROCESSED_20220608[[#This Row],[Column16]])</f>
        <v xml:space="preserve">               </v>
      </c>
      <c r="AT339" t="str">
        <f>CLEAN(ARD_SAFE_PROCESSED_20220608[[#This Row],[Column17]])</f>
        <v>80.00</v>
      </c>
      <c r="AU339" t="str">
        <f>CLEAN(ARD_SAFE_PROCESSED_20220608[[#This Row],[Column18]])</f>
        <v xml:space="preserve">' </v>
      </c>
      <c r="AV339" t="str">
        <f>CLEAN(ARD_SAFE_PROCESSED_20220608[[#This Row],[Column19]])</f>
        <v xml:space="preserve">          </v>
      </c>
      <c r="AW339" t="str">
        <f>CLEAN(ARD_SAFE_PROCESSED_20220608[[#This Row],[Column20]])</f>
        <v>20251104</v>
      </c>
      <c r="AX339" t="str">
        <f>CLEAN(ARD_SAFE_PROCESSED_20220608[[#This Row],[Column21]])</f>
        <v>185957</v>
      </c>
      <c r="AY339" t="str">
        <f>LEFT(ARD_SAFE_PROCESSED_20220608[[#This Row],[Column1]],6)</f>
        <v>421355</v>
      </c>
      <c r="AZ339" t="str">
        <f>RIGHT(ARD_SAFE_PROCESSED_20220608[[#This Row],[Column1]],4)</f>
        <v>0475</v>
      </c>
      <c r="BA339" s="2">
        <f t="shared" si="42"/>
        <v>45993</v>
      </c>
      <c r="BB339">
        <f t="shared" si="43"/>
        <v>23.73</v>
      </c>
      <c r="BC339">
        <f t="shared" si="44"/>
        <v>80</v>
      </c>
      <c r="BD339" t="str">
        <f t="shared" si="45"/>
        <v>1</v>
      </c>
      <c r="BE339" t="str">
        <f t="shared" si="46"/>
        <v>F:TC40</v>
      </c>
    </row>
    <row r="340" spans="1:57" hidden="1" x14ac:dyDescent="0.3">
      <c r="A340" t="s">
        <v>3950</v>
      </c>
      <c r="B340" t="s">
        <v>3973</v>
      </c>
      <c r="C340" t="s">
        <v>3963</v>
      </c>
      <c r="D340" t="s">
        <v>64</v>
      </c>
      <c r="E340" t="s">
        <v>406</v>
      </c>
      <c r="F340" t="s">
        <v>28</v>
      </c>
      <c r="G340" t="s">
        <v>29</v>
      </c>
      <c r="H340" t="s">
        <v>3964</v>
      </c>
      <c r="I340" t="s">
        <v>406</v>
      </c>
      <c r="J340" t="s">
        <v>21</v>
      </c>
      <c r="K340" t="s">
        <v>3974</v>
      </c>
      <c r="L340" t="s">
        <v>3975</v>
      </c>
      <c r="M340" t="s">
        <v>65</v>
      </c>
      <c r="N340" t="s">
        <v>3967</v>
      </c>
      <c r="O340" t="s">
        <v>66</v>
      </c>
      <c r="P340" t="s">
        <v>22</v>
      </c>
      <c r="Q340" t="s">
        <v>210</v>
      </c>
      <c r="R340" t="s">
        <v>23</v>
      </c>
      <c r="S340" t="s">
        <v>24</v>
      </c>
      <c r="T340" t="s">
        <v>406</v>
      </c>
      <c r="U340" t="s">
        <v>3976</v>
      </c>
      <c r="W340" t="s">
        <v>2606</v>
      </c>
      <c r="X340" t="s">
        <v>28</v>
      </c>
      <c r="Y340" t="e">
        <f>VLOOKUP(W340,ARD_SAFE_PROCESSED_20220608[[#This Row],[Column11]],1,FALSE)</f>
        <v>#N/A</v>
      </c>
      <c r="AB340" t="str">
        <f>CONCATENATE(LEFT(ARD_SAFE_PROCESSED_20220608[[#This Row],[Column1]],6),"******",RIGHT(ARD_SAFE_PROCESSED_20220608[[#This Row],[Column1]],4),";",ARD_SAFE_PROCESSED_20220608[[#This Row],[Column11]])</f>
        <v>421355******0475;74357045308001224200036</v>
      </c>
      <c r="AD340" t="str">
        <f>CLEAN(ARD_SAFE_PROCESSED_20220608[[#This Row],[Column1]])</f>
        <v>4213550196660475</v>
      </c>
      <c r="AE340" t="str">
        <f>CLEAN(ARD_SAFE_PROCESSED_20220608[[#This Row],[Column2]])</f>
        <v>199019</v>
      </c>
      <c r="AF340" t="str">
        <f>CLEAN(ARD_SAFE_PROCESSED_20220608[[#This Row],[Column3]])</f>
        <v>5884105</v>
      </c>
      <c r="AG340" t="str">
        <f>CLEAN(ARD_SAFE_PROCESSED_20220608[[#This Row],[Column4]])</f>
        <v>PL</v>
      </c>
      <c r="AH340" t="str">
        <f>CLEAN(ARD_SAFE_PROCESSED_20220608[[#This Row],[Column5]])</f>
        <v>20251104</v>
      </c>
      <c r="AI340" t="str">
        <f>CLEAN(ARD_SAFE_PROCESSED_20220608[[#This Row],[Column6]])</f>
        <v>604</v>
      </c>
      <c r="AJ340" t="str">
        <f>CLEAN(ARD_SAFE_PROCESSED_20220608[[#This Row],[Column7]])</f>
        <v>76</v>
      </c>
      <c r="AK340" t="str">
        <f>CLEAN(ARD_SAFE_PROCESSED_20220608[[#This Row],[Column8]])</f>
        <v xml:space="preserve">IZI*ROBER BAR                 </v>
      </c>
      <c r="AL340" t="str">
        <f>CLEAN(ARD_SAFE_PROCESSED_20220608[[#This Row],[Column9]])</f>
        <v>20251104</v>
      </c>
      <c r="AM340" t="str">
        <f>CLEAN(ARD_SAFE_PROCESSED_20220608[[#This Row],[Column10]])</f>
        <v xml:space="preserve">'                       </v>
      </c>
      <c r="AN340" t="s">
        <v>3974</v>
      </c>
      <c r="AO340" t="str">
        <f>CLEAN(ARD_SAFE_PROCESSED_20220608[[#This Row],[Column12]])</f>
        <v>8390401</v>
      </c>
      <c r="AP340" t="str">
        <f>CLEAN(ARD_SAFE_PROCESSED_20220608[[#This Row],[Column13]])</f>
        <v xml:space="preserve">   </v>
      </c>
      <c r="AQ340" t="str">
        <f>CLEAN(ARD_SAFE_PROCESSED_20220608[[#This Row],[Column14]])</f>
        <v xml:space="preserve">T0376464  </v>
      </c>
      <c r="AR340" t="str">
        <f>CLEAN(ARD_SAFE_PROCESSED_20220608[[#This Row],[Column15]])</f>
        <v xml:space="preserve">POS CONTACTLESS CHIP                              </v>
      </c>
      <c r="AS340" t="str">
        <f>CLEAN(ARD_SAFE_PROCESSED_20220608[[#This Row],[Column16]])</f>
        <v xml:space="preserve">               </v>
      </c>
      <c r="AT340" t="str">
        <f>CLEAN(ARD_SAFE_PROCESSED_20220608[[#This Row],[Column17]])</f>
        <v>80.00</v>
      </c>
      <c r="AU340" t="str">
        <f>CLEAN(ARD_SAFE_PROCESSED_20220608[[#This Row],[Column18]])</f>
        <v xml:space="preserve">' </v>
      </c>
      <c r="AV340" t="str">
        <f>CLEAN(ARD_SAFE_PROCESSED_20220608[[#This Row],[Column19]])</f>
        <v xml:space="preserve">          </v>
      </c>
      <c r="AW340" t="str">
        <f>CLEAN(ARD_SAFE_PROCESSED_20220608[[#This Row],[Column20]])</f>
        <v>20251104</v>
      </c>
      <c r="AX340" t="str">
        <f>CLEAN(ARD_SAFE_PROCESSED_20220608[[#This Row],[Column21]])</f>
        <v>181830</v>
      </c>
      <c r="AY340" t="str">
        <f>LEFT(ARD_SAFE_PROCESSED_20220608[[#This Row],[Column1]],6)</f>
        <v>421355</v>
      </c>
      <c r="AZ340" t="str">
        <f>RIGHT(ARD_SAFE_PROCESSED_20220608[[#This Row],[Column1]],4)</f>
        <v>0475</v>
      </c>
      <c r="BA340" s="2">
        <f t="shared" si="42"/>
        <v>45993</v>
      </c>
      <c r="BB340">
        <f t="shared" si="43"/>
        <v>23.73</v>
      </c>
      <c r="BC340">
        <f t="shared" si="44"/>
        <v>80</v>
      </c>
      <c r="BD340" t="str">
        <f t="shared" si="45"/>
        <v>1</v>
      </c>
      <c r="BE340" t="str">
        <f t="shared" si="46"/>
        <v>F:TC40</v>
      </c>
    </row>
    <row r="341" spans="1:57" hidden="1" x14ac:dyDescent="0.3">
      <c r="A341" t="s">
        <v>4906</v>
      </c>
      <c r="B341" t="s">
        <v>4912</v>
      </c>
      <c r="C341" t="s">
        <v>302</v>
      </c>
      <c r="D341" t="s">
        <v>69</v>
      </c>
      <c r="E341" t="s">
        <v>406</v>
      </c>
      <c r="F341" t="s">
        <v>28</v>
      </c>
      <c r="G341" t="s">
        <v>29</v>
      </c>
      <c r="H341" t="s">
        <v>303</v>
      </c>
      <c r="I341" t="s">
        <v>406</v>
      </c>
      <c r="J341" t="s">
        <v>21</v>
      </c>
      <c r="K341" t="s">
        <v>4913</v>
      </c>
      <c r="L341" t="s">
        <v>4914</v>
      </c>
      <c r="M341" t="s">
        <v>65</v>
      </c>
      <c r="N341" t="s">
        <v>95</v>
      </c>
      <c r="O341" t="s">
        <v>70</v>
      </c>
      <c r="P341" t="s">
        <v>22</v>
      </c>
      <c r="Q341" t="s">
        <v>4915</v>
      </c>
      <c r="R341" t="s">
        <v>23</v>
      </c>
      <c r="S341" t="s">
        <v>24</v>
      </c>
      <c r="T341" t="s">
        <v>406</v>
      </c>
      <c r="U341" t="s">
        <v>4916</v>
      </c>
      <c r="W341" t="s">
        <v>2720</v>
      </c>
      <c r="X341" t="s">
        <v>81</v>
      </c>
      <c r="Y341" t="e">
        <f>VLOOKUP(W341,ARD_SAFE_PROCESSED_20220608[[#This Row],[Column11]],1,FALSE)</f>
        <v>#N/A</v>
      </c>
      <c r="AB341" t="str">
        <f>CONCATENATE(LEFT(ARD_SAFE_PROCESSED_20220608[[#This Row],[Column1]],6),"******",RIGHT(ARD_SAFE_PROCESSED_20220608[[#This Row],[Column1]],4),";",ARD_SAFE_PROCESSED_20220608[[#This Row],[Column11]])</f>
        <v>428581******0836;74357045308001352105239</v>
      </c>
      <c r="AD341" t="str">
        <f>CLEAN(ARD_SAFE_PROCESSED_20220608[[#This Row],[Column1]])</f>
        <v>4285810021470836</v>
      </c>
      <c r="AE341" t="str">
        <f>CLEAN(ARD_SAFE_PROCESSED_20220608[[#This Row],[Column2]])</f>
        <v>100390</v>
      </c>
      <c r="AF341" t="str">
        <f>CLEAN(ARD_SAFE_PROCESSED_20220608[[#This Row],[Column3]])</f>
        <v>4078077</v>
      </c>
      <c r="AG341" t="str">
        <f>CLEAN(ARD_SAFE_PROCESSED_20220608[[#This Row],[Column4]])</f>
        <v>PV</v>
      </c>
      <c r="AH341" t="str">
        <f>CLEAN(ARD_SAFE_PROCESSED_20220608[[#This Row],[Column5]])</f>
        <v>20251104</v>
      </c>
      <c r="AI341" t="str">
        <f>CLEAN(ARD_SAFE_PROCESSED_20220608[[#This Row],[Column6]])</f>
        <v>604</v>
      </c>
      <c r="AJ341" t="str">
        <f>CLEAN(ARD_SAFE_PROCESSED_20220608[[#This Row],[Column7]])</f>
        <v>76</v>
      </c>
      <c r="AK341" t="str">
        <f>CLEAN(ARD_SAFE_PROCESSED_20220608[[#This Row],[Column8]])</f>
        <v xml:space="preserve">MOVISTAR APP MT               </v>
      </c>
      <c r="AL341" t="str">
        <f>CLEAN(ARD_SAFE_PROCESSED_20220608[[#This Row],[Column9]])</f>
        <v>20251104</v>
      </c>
      <c r="AM341" t="str">
        <f>CLEAN(ARD_SAFE_PROCESSED_20220608[[#This Row],[Column10]])</f>
        <v xml:space="preserve">'                       </v>
      </c>
      <c r="AN341" t="s">
        <v>4913</v>
      </c>
      <c r="AO341" t="str">
        <f>CLEAN(ARD_SAFE_PROCESSED_20220608[[#This Row],[Column12]])</f>
        <v>3406355</v>
      </c>
      <c r="AP341" t="str">
        <f>CLEAN(ARD_SAFE_PROCESSED_20220608[[#This Row],[Column13]])</f>
        <v xml:space="preserve">   </v>
      </c>
      <c r="AQ341" t="str">
        <f>CLEAN(ARD_SAFE_PROCESSED_20220608[[#This Row],[Column14]])</f>
        <v xml:space="preserve">36363636  </v>
      </c>
      <c r="AR341" t="str">
        <f>CLEAN(ARD_SAFE_PROCESSED_20220608[[#This Row],[Column15]])</f>
        <v xml:space="preserve">POS VIRTUAL                                       </v>
      </c>
      <c r="AS341" t="str">
        <f>CLEAN(ARD_SAFE_PROCESSED_20220608[[#This Row],[Column16]])</f>
        <v xml:space="preserve">               </v>
      </c>
      <c r="AT341" t="str">
        <f>CLEAN(ARD_SAFE_PROCESSED_20220608[[#This Row],[Column17]])</f>
        <v>236.20</v>
      </c>
      <c r="AU341" t="str">
        <f>CLEAN(ARD_SAFE_PROCESSED_20220608[[#This Row],[Column18]])</f>
        <v xml:space="preserve">' </v>
      </c>
      <c r="AV341" t="str">
        <f>CLEAN(ARD_SAFE_PROCESSED_20220608[[#This Row],[Column19]])</f>
        <v xml:space="preserve">          </v>
      </c>
      <c r="AW341" t="str">
        <f>CLEAN(ARD_SAFE_PROCESSED_20220608[[#This Row],[Column20]])</f>
        <v>20251104</v>
      </c>
      <c r="AX341" t="str">
        <f>CLEAN(ARD_SAFE_PROCESSED_20220608[[#This Row],[Column21]])</f>
        <v>184745</v>
      </c>
      <c r="AY341" t="str">
        <f>LEFT(ARD_SAFE_PROCESSED_20220608[[#This Row],[Column1]],6)</f>
        <v>428581</v>
      </c>
      <c r="AZ341" t="str">
        <f>RIGHT(ARD_SAFE_PROCESSED_20220608[[#This Row],[Column1]],4)</f>
        <v>0836</v>
      </c>
      <c r="BA341" s="2">
        <f t="shared" si="42"/>
        <v>45994</v>
      </c>
      <c r="BB341">
        <f t="shared" si="43"/>
        <v>70.069999999999993</v>
      </c>
      <c r="BC341">
        <f t="shared" si="44"/>
        <v>236.2</v>
      </c>
      <c r="BD341" t="str">
        <f t="shared" si="45"/>
        <v>6</v>
      </c>
      <c r="BE341" t="str">
        <f t="shared" si="46"/>
        <v>F:TC40</v>
      </c>
    </row>
    <row r="342" spans="1:57" hidden="1" x14ac:dyDescent="0.3">
      <c r="A342" t="s">
        <v>5718</v>
      </c>
      <c r="B342" t="s">
        <v>5719</v>
      </c>
      <c r="C342" t="s">
        <v>96</v>
      </c>
      <c r="D342" t="s">
        <v>69</v>
      </c>
      <c r="E342" t="s">
        <v>406</v>
      </c>
      <c r="F342" t="s">
        <v>28</v>
      </c>
      <c r="G342" t="s">
        <v>29</v>
      </c>
      <c r="H342" t="s">
        <v>97</v>
      </c>
      <c r="I342" t="s">
        <v>406</v>
      </c>
      <c r="J342" t="s">
        <v>21</v>
      </c>
      <c r="K342" t="s">
        <v>5720</v>
      </c>
      <c r="L342" t="s">
        <v>5721</v>
      </c>
      <c r="M342" t="s">
        <v>65</v>
      </c>
      <c r="N342" t="s">
        <v>95</v>
      </c>
      <c r="O342" t="s">
        <v>70</v>
      </c>
      <c r="P342" t="s">
        <v>22</v>
      </c>
      <c r="Q342" t="s">
        <v>5722</v>
      </c>
      <c r="R342" t="s">
        <v>23</v>
      </c>
      <c r="S342" t="s">
        <v>24</v>
      </c>
      <c r="T342" t="s">
        <v>406</v>
      </c>
      <c r="U342" t="s">
        <v>5723</v>
      </c>
      <c r="W342" t="s">
        <v>2711</v>
      </c>
      <c r="X342" t="s">
        <v>81</v>
      </c>
      <c r="Y342" t="e">
        <f>VLOOKUP(W342,ARD_SAFE_PROCESSED_20220608[[#This Row],[Column11]],1,FALSE)</f>
        <v>#N/A</v>
      </c>
      <c r="AB342" t="str">
        <f>CONCATENATE(LEFT(ARD_SAFE_PROCESSED_20220608[[#This Row],[Column1]],6),"******",RIGHT(ARD_SAFE_PROCESSED_20220608[[#This Row],[Column1]],4),";",ARD_SAFE_PROCESSED_20220608[[#This Row],[Column11]])</f>
        <v>447410******2942;74357045308001352210120</v>
      </c>
      <c r="AD342" t="str">
        <f>CLEAN(ARD_SAFE_PROCESSED_20220608[[#This Row],[Column1]])</f>
        <v>4474107287782942</v>
      </c>
      <c r="AE342" t="str">
        <f>CLEAN(ARD_SAFE_PROCESSED_20220608[[#This Row],[Column2]])</f>
        <v>567400</v>
      </c>
      <c r="AF342" t="str">
        <f>CLEAN(ARD_SAFE_PROCESSED_20220608[[#This Row],[Column3]])</f>
        <v>4078078</v>
      </c>
      <c r="AG342" t="str">
        <f>CLEAN(ARD_SAFE_PROCESSED_20220608[[#This Row],[Column4]])</f>
        <v>PV</v>
      </c>
      <c r="AH342" t="str">
        <f>CLEAN(ARD_SAFE_PROCESSED_20220608[[#This Row],[Column5]])</f>
        <v>20251104</v>
      </c>
      <c r="AI342" t="str">
        <f>CLEAN(ARD_SAFE_PROCESSED_20220608[[#This Row],[Column6]])</f>
        <v>604</v>
      </c>
      <c r="AJ342" t="str">
        <f>CLEAN(ARD_SAFE_PROCESSED_20220608[[#This Row],[Column7]])</f>
        <v>76</v>
      </c>
      <c r="AK342" t="str">
        <f>CLEAN(ARD_SAFE_PROCESSED_20220608[[#This Row],[Column8]])</f>
        <v xml:space="preserve">MOVISTAR APP MOVIL            </v>
      </c>
      <c r="AL342" t="str">
        <f>CLEAN(ARD_SAFE_PROCESSED_20220608[[#This Row],[Column9]])</f>
        <v>20251104</v>
      </c>
      <c r="AM342" t="str">
        <f>CLEAN(ARD_SAFE_PROCESSED_20220608[[#This Row],[Column10]])</f>
        <v xml:space="preserve">'                       </v>
      </c>
      <c r="AN342" t="s">
        <v>5720</v>
      </c>
      <c r="AO342" t="str">
        <f>CLEAN(ARD_SAFE_PROCESSED_20220608[[#This Row],[Column12]])</f>
        <v>2981349</v>
      </c>
      <c r="AP342" t="str">
        <f>CLEAN(ARD_SAFE_PROCESSED_20220608[[#This Row],[Column13]])</f>
        <v xml:space="preserve">   </v>
      </c>
      <c r="AQ342" t="str">
        <f>CLEAN(ARD_SAFE_PROCESSED_20220608[[#This Row],[Column14]])</f>
        <v xml:space="preserve">36363636  </v>
      </c>
      <c r="AR342" t="str">
        <f>CLEAN(ARD_SAFE_PROCESSED_20220608[[#This Row],[Column15]])</f>
        <v xml:space="preserve">POS VIRTUAL                                       </v>
      </c>
      <c r="AS342" t="str">
        <f>CLEAN(ARD_SAFE_PROCESSED_20220608[[#This Row],[Column16]])</f>
        <v xml:space="preserve">               </v>
      </c>
      <c r="AT342" t="str">
        <f>CLEAN(ARD_SAFE_PROCESSED_20220608[[#This Row],[Column17]])</f>
        <v>117.35</v>
      </c>
      <c r="AU342" t="str">
        <f>CLEAN(ARD_SAFE_PROCESSED_20220608[[#This Row],[Column18]])</f>
        <v xml:space="preserve">' </v>
      </c>
      <c r="AV342" t="str">
        <f>CLEAN(ARD_SAFE_PROCESSED_20220608[[#This Row],[Column19]])</f>
        <v xml:space="preserve">          </v>
      </c>
      <c r="AW342" t="str">
        <f>CLEAN(ARD_SAFE_PROCESSED_20220608[[#This Row],[Column20]])</f>
        <v>20251104</v>
      </c>
      <c r="AX342" t="str">
        <f>CLEAN(ARD_SAFE_PROCESSED_20220608[[#This Row],[Column21]])</f>
        <v>105912</v>
      </c>
      <c r="AY342" t="str">
        <f>LEFT(ARD_SAFE_PROCESSED_20220608[[#This Row],[Column1]],6)</f>
        <v>447410</v>
      </c>
      <c r="AZ342" t="str">
        <f>RIGHT(ARD_SAFE_PROCESSED_20220608[[#This Row],[Column1]],4)</f>
        <v>2942</v>
      </c>
      <c r="BA342" s="2">
        <f t="shared" si="42"/>
        <v>45994</v>
      </c>
      <c r="BB342">
        <f t="shared" si="43"/>
        <v>34.81</v>
      </c>
      <c r="BC342">
        <f t="shared" si="44"/>
        <v>117.35</v>
      </c>
      <c r="BD342" t="str">
        <f t="shared" si="45"/>
        <v>6</v>
      </c>
      <c r="BE342" t="str">
        <f t="shared" si="46"/>
        <v>F:TC40</v>
      </c>
    </row>
    <row r="343" spans="1:57" hidden="1" x14ac:dyDescent="0.3">
      <c r="A343" t="s">
        <v>8063</v>
      </c>
      <c r="B343" t="s">
        <v>8178</v>
      </c>
      <c r="C343" t="s">
        <v>143</v>
      </c>
      <c r="D343" t="s">
        <v>25</v>
      </c>
      <c r="E343" t="s">
        <v>428</v>
      </c>
      <c r="F343" t="s">
        <v>28</v>
      </c>
      <c r="G343" t="s">
        <v>29</v>
      </c>
      <c r="H343" t="s">
        <v>144</v>
      </c>
      <c r="I343" t="s">
        <v>406</v>
      </c>
      <c r="J343" t="s">
        <v>21</v>
      </c>
      <c r="K343" t="s">
        <v>8179</v>
      </c>
      <c r="L343" t="s">
        <v>8180</v>
      </c>
      <c r="M343" t="s">
        <v>65</v>
      </c>
      <c r="N343" t="s">
        <v>26</v>
      </c>
      <c r="O343" t="s">
        <v>27</v>
      </c>
      <c r="P343" t="s">
        <v>8181</v>
      </c>
      <c r="Q343" t="s">
        <v>8182</v>
      </c>
      <c r="R343" t="s">
        <v>23</v>
      </c>
      <c r="S343" t="s">
        <v>24</v>
      </c>
      <c r="T343" t="s">
        <v>428</v>
      </c>
      <c r="U343" t="s">
        <v>8183</v>
      </c>
      <c r="W343" t="s">
        <v>2708</v>
      </c>
      <c r="X343" t="s">
        <v>81</v>
      </c>
      <c r="Y343" t="e">
        <f>VLOOKUP(W343,ARD_SAFE_PROCESSED_20220608[[#This Row],[Column11]],1,FALSE)</f>
        <v>#N/A</v>
      </c>
      <c r="AB343" t="str">
        <f>CONCATENATE(LEFT(ARD_SAFE_PROCESSED_20220608[[#This Row],[Column1]],6),"******",RIGHT(ARD_SAFE_PROCESSED_20220608[[#This Row],[Column1]],4),";",ARD_SAFE_PROCESSED_20220608[[#This Row],[Column11]])</f>
        <v>477289******0647;74357045308003747700369</v>
      </c>
      <c r="AD343" t="str">
        <f>CLEAN(ARD_SAFE_PROCESSED_20220608[[#This Row],[Column1]])</f>
        <v>4772890014210647</v>
      </c>
      <c r="AE343" t="str">
        <f>CLEAN(ARD_SAFE_PROCESSED_20220608[[#This Row],[Column2]])</f>
        <v>524062</v>
      </c>
      <c r="AF343" t="str">
        <f>CLEAN(ARD_SAFE_PROCESSED_20220608[[#This Row],[Column3]])</f>
        <v>4038338</v>
      </c>
      <c r="AG343" t="str">
        <f>CLEAN(ARD_SAFE_PROCESSED_20220608[[#This Row],[Column4]])</f>
        <v>EC</v>
      </c>
      <c r="AH343" t="str">
        <f>CLEAN(ARD_SAFE_PROCESSED_20220608[[#This Row],[Column5]])</f>
        <v>20251103</v>
      </c>
      <c r="AI343" t="str">
        <f>CLEAN(ARD_SAFE_PROCESSED_20220608[[#This Row],[Column6]])</f>
        <v>604</v>
      </c>
      <c r="AJ343" t="str">
        <f>CLEAN(ARD_SAFE_PROCESSED_20220608[[#This Row],[Column7]])</f>
        <v>76</v>
      </c>
      <c r="AK343" t="str">
        <f>CLEAN(ARD_SAFE_PROCESSED_20220608[[#This Row],[Column8]])</f>
        <v xml:space="preserve">DLC*RAPPI PERU                </v>
      </c>
      <c r="AL343" t="str">
        <f>CLEAN(ARD_SAFE_PROCESSED_20220608[[#This Row],[Column9]])</f>
        <v>20251104</v>
      </c>
      <c r="AM343" t="str">
        <f>CLEAN(ARD_SAFE_PROCESSED_20220608[[#This Row],[Column10]])</f>
        <v xml:space="preserve">'                       </v>
      </c>
      <c r="AN343" t="s">
        <v>8179</v>
      </c>
      <c r="AO343" t="str">
        <f>CLEAN(ARD_SAFE_PROCESSED_20220608[[#This Row],[Column12]])</f>
        <v>3400201</v>
      </c>
      <c r="AP343" t="str">
        <f>CLEAN(ARD_SAFE_PROCESSED_20220608[[#This Row],[Column13]])</f>
        <v xml:space="preserve">   </v>
      </c>
      <c r="AQ343" t="str">
        <f>CLEAN(ARD_SAFE_PROCESSED_20220608[[#This Row],[Column14]])</f>
        <v xml:space="preserve">PV000000  </v>
      </c>
      <c r="AR343" t="str">
        <f>CLEAN(ARD_SAFE_PROCESSED_20220608[[#This Row],[Column15]])</f>
        <v xml:space="preserve">E-COMMERCE                                        </v>
      </c>
      <c r="AS343" t="str">
        <f>CLEAN(ARD_SAFE_PROCESSED_20220608[[#This Row],[Column16]])</f>
        <v xml:space="preserve">12278476061    </v>
      </c>
      <c r="AT343" t="str">
        <f>CLEAN(ARD_SAFE_PROCESSED_20220608[[#This Row],[Column17]])</f>
        <v>15.52</v>
      </c>
      <c r="AU343" t="str">
        <f>CLEAN(ARD_SAFE_PROCESSED_20220608[[#This Row],[Column18]])</f>
        <v xml:space="preserve">' </v>
      </c>
      <c r="AV343" t="str">
        <f>CLEAN(ARD_SAFE_PROCESSED_20220608[[#This Row],[Column19]])</f>
        <v xml:space="preserve">          </v>
      </c>
      <c r="AW343" t="str">
        <f>CLEAN(ARD_SAFE_PROCESSED_20220608[[#This Row],[Column20]])</f>
        <v>20251103</v>
      </c>
      <c r="AX343" t="str">
        <f>CLEAN(ARD_SAFE_PROCESSED_20220608[[#This Row],[Column21]])</f>
        <v>225234</v>
      </c>
      <c r="AY343" t="str">
        <f>LEFT(ARD_SAFE_PROCESSED_20220608[[#This Row],[Column1]],6)</f>
        <v>477289</v>
      </c>
      <c r="AZ343" t="str">
        <f>RIGHT(ARD_SAFE_PROCESSED_20220608[[#This Row],[Column1]],4)</f>
        <v>0647</v>
      </c>
      <c r="BA343" s="2">
        <f t="shared" si="42"/>
        <v>45993</v>
      </c>
      <c r="BB343">
        <f t="shared" si="43"/>
        <v>4.59</v>
      </c>
      <c r="BC343">
        <f t="shared" si="44"/>
        <v>15.52</v>
      </c>
      <c r="BD343" t="str">
        <f t="shared" si="45"/>
        <v>6</v>
      </c>
      <c r="BE343" t="str">
        <f t="shared" si="46"/>
        <v>F:TC40</v>
      </c>
    </row>
    <row r="344" spans="1:57" hidden="1" x14ac:dyDescent="0.3">
      <c r="A344" t="s">
        <v>2953</v>
      </c>
      <c r="B344" t="s">
        <v>2984</v>
      </c>
      <c r="C344" t="s">
        <v>143</v>
      </c>
      <c r="D344" t="s">
        <v>25</v>
      </c>
      <c r="E344" t="s">
        <v>406</v>
      </c>
      <c r="F344" t="s">
        <v>28</v>
      </c>
      <c r="G344" t="s">
        <v>29</v>
      </c>
      <c r="H344" t="s">
        <v>144</v>
      </c>
      <c r="I344" t="s">
        <v>406</v>
      </c>
      <c r="J344" t="s">
        <v>21</v>
      </c>
      <c r="K344" t="s">
        <v>2985</v>
      </c>
      <c r="L344" t="s">
        <v>2986</v>
      </c>
      <c r="M344" t="s">
        <v>65</v>
      </c>
      <c r="N344" t="s">
        <v>26</v>
      </c>
      <c r="O344" t="s">
        <v>27</v>
      </c>
      <c r="P344" t="s">
        <v>2987</v>
      </c>
      <c r="Q344" t="s">
        <v>2988</v>
      </c>
      <c r="R344" t="s">
        <v>23</v>
      </c>
      <c r="S344" t="s">
        <v>24</v>
      </c>
      <c r="T344" t="s">
        <v>406</v>
      </c>
      <c r="U344" t="s">
        <v>2989</v>
      </c>
      <c r="W344" t="s">
        <v>2714</v>
      </c>
      <c r="X344" t="s">
        <v>81</v>
      </c>
      <c r="Y344" t="e">
        <f>VLOOKUP(W344,ARD_SAFE_PROCESSED_20220608[[#This Row],[Column11]],1,FALSE)</f>
        <v>#N/A</v>
      </c>
      <c r="AB344" t="str">
        <f>CONCATENATE(LEFT(ARD_SAFE_PROCESSED_20220608[[#This Row],[Column1]],6),"******",RIGHT(ARD_SAFE_PROCESSED_20220608[[#This Row],[Column1]],4),";",ARD_SAFE_PROCESSED_20220608[[#This Row],[Column11]])</f>
        <v>421355******5667;74357045308003747701870</v>
      </c>
      <c r="AD344" t="str">
        <f>CLEAN(ARD_SAFE_PROCESSED_20220608[[#This Row],[Column1]])</f>
        <v>4213550100765667</v>
      </c>
      <c r="AE344" t="str">
        <f>CLEAN(ARD_SAFE_PROCESSED_20220608[[#This Row],[Column2]])</f>
        <v>553472</v>
      </c>
      <c r="AF344" t="str">
        <f>CLEAN(ARD_SAFE_PROCESSED_20220608[[#This Row],[Column3]])</f>
        <v>4038338</v>
      </c>
      <c r="AG344" t="str">
        <f>CLEAN(ARD_SAFE_PROCESSED_20220608[[#This Row],[Column4]])</f>
        <v>EC</v>
      </c>
      <c r="AH344" t="str">
        <f>CLEAN(ARD_SAFE_PROCESSED_20220608[[#This Row],[Column5]])</f>
        <v>20251104</v>
      </c>
      <c r="AI344" t="str">
        <f>CLEAN(ARD_SAFE_PROCESSED_20220608[[#This Row],[Column6]])</f>
        <v>604</v>
      </c>
      <c r="AJ344" t="str">
        <f>CLEAN(ARD_SAFE_PROCESSED_20220608[[#This Row],[Column7]])</f>
        <v>76</v>
      </c>
      <c r="AK344" t="str">
        <f>CLEAN(ARD_SAFE_PROCESSED_20220608[[#This Row],[Column8]])</f>
        <v xml:space="preserve">DLC*RAPPI PERU                </v>
      </c>
      <c r="AL344" t="str">
        <f>CLEAN(ARD_SAFE_PROCESSED_20220608[[#This Row],[Column9]])</f>
        <v>20251104</v>
      </c>
      <c r="AM344" t="str">
        <f>CLEAN(ARD_SAFE_PROCESSED_20220608[[#This Row],[Column10]])</f>
        <v xml:space="preserve">'                       </v>
      </c>
      <c r="AN344" t="s">
        <v>2985</v>
      </c>
      <c r="AO344" t="str">
        <f>CLEAN(ARD_SAFE_PROCESSED_20220608[[#This Row],[Column12]])</f>
        <v>4593337</v>
      </c>
      <c r="AP344" t="str">
        <f>CLEAN(ARD_SAFE_PROCESSED_20220608[[#This Row],[Column13]])</f>
        <v xml:space="preserve">   </v>
      </c>
      <c r="AQ344" t="str">
        <f>CLEAN(ARD_SAFE_PROCESSED_20220608[[#This Row],[Column14]])</f>
        <v xml:space="preserve">PV000000  </v>
      </c>
      <c r="AR344" t="str">
        <f>CLEAN(ARD_SAFE_PROCESSED_20220608[[#This Row],[Column15]])</f>
        <v xml:space="preserve">E-COMMERCE                                        </v>
      </c>
      <c r="AS344" t="str">
        <f>CLEAN(ARD_SAFE_PROCESSED_20220608[[#This Row],[Column16]])</f>
        <v xml:space="preserve">12284780966    </v>
      </c>
      <c r="AT344" t="str">
        <f>CLEAN(ARD_SAFE_PROCESSED_20220608[[#This Row],[Column17]])</f>
        <v>40.80</v>
      </c>
      <c r="AU344" t="str">
        <f>CLEAN(ARD_SAFE_PROCESSED_20220608[[#This Row],[Column18]])</f>
        <v xml:space="preserve">' </v>
      </c>
      <c r="AV344" t="str">
        <f>CLEAN(ARD_SAFE_PROCESSED_20220608[[#This Row],[Column19]])</f>
        <v xml:space="preserve">          </v>
      </c>
      <c r="AW344" t="str">
        <f>CLEAN(ARD_SAFE_PROCESSED_20220608[[#This Row],[Column20]])</f>
        <v>20251104</v>
      </c>
      <c r="AX344" t="str">
        <f>CLEAN(ARD_SAFE_PROCESSED_20220608[[#This Row],[Column21]])</f>
        <v>130646</v>
      </c>
      <c r="AY344" t="str">
        <f>LEFT(ARD_SAFE_PROCESSED_20220608[[#This Row],[Column1]],6)</f>
        <v>421355</v>
      </c>
      <c r="AZ344" t="str">
        <f>RIGHT(ARD_SAFE_PROCESSED_20220608[[#This Row],[Column1]],4)</f>
        <v>5667</v>
      </c>
      <c r="BA344" s="2">
        <f t="shared" si="42"/>
        <v>45993</v>
      </c>
      <c r="BB344">
        <f t="shared" si="43"/>
        <v>12.1</v>
      </c>
      <c r="BC344">
        <f t="shared" si="44"/>
        <v>40.799999999999997</v>
      </c>
      <c r="BD344" t="str">
        <f t="shared" si="45"/>
        <v>6</v>
      </c>
      <c r="BE344" t="str">
        <f t="shared" si="46"/>
        <v>F:TC40</v>
      </c>
    </row>
    <row r="345" spans="1:57" hidden="1" x14ac:dyDescent="0.3">
      <c r="A345" t="s">
        <v>2953</v>
      </c>
      <c r="B345" t="s">
        <v>2996</v>
      </c>
      <c r="C345" t="s">
        <v>143</v>
      </c>
      <c r="D345" t="s">
        <v>25</v>
      </c>
      <c r="E345" t="s">
        <v>406</v>
      </c>
      <c r="F345" t="s">
        <v>28</v>
      </c>
      <c r="G345" t="s">
        <v>29</v>
      </c>
      <c r="H345" t="s">
        <v>144</v>
      </c>
      <c r="I345" t="s">
        <v>406</v>
      </c>
      <c r="J345" t="s">
        <v>21</v>
      </c>
      <c r="K345" t="s">
        <v>2997</v>
      </c>
      <c r="L345" t="s">
        <v>2998</v>
      </c>
      <c r="M345" t="s">
        <v>65</v>
      </c>
      <c r="N345" t="s">
        <v>26</v>
      </c>
      <c r="O345" t="s">
        <v>27</v>
      </c>
      <c r="P345" t="s">
        <v>2999</v>
      </c>
      <c r="Q345" t="s">
        <v>3000</v>
      </c>
      <c r="R345" t="s">
        <v>23</v>
      </c>
      <c r="S345" t="s">
        <v>24</v>
      </c>
      <c r="T345" t="s">
        <v>406</v>
      </c>
      <c r="U345" t="s">
        <v>3001</v>
      </c>
      <c r="W345" t="s">
        <v>2717</v>
      </c>
      <c r="X345" t="s">
        <v>81</v>
      </c>
      <c r="Y345" t="e">
        <f>VLOOKUP(W345,ARD_SAFE_PROCESSED_20220608[[#This Row],[Column11]],1,FALSE)</f>
        <v>#N/A</v>
      </c>
      <c r="AB345" t="str">
        <f>CONCATENATE(LEFT(ARD_SAFE_PROCESSED_20220608[[#This Row],[Column1]],6),"******",RIGHT(ARD_SAFE_PROCESSED_20220608[[#This Row],[Column1]],4),";",ARD_SAFE_PROCESSED_20220608[[#This Row],[Column11]])</f>
        <v>421355******5667;74357045308003747704700</v>
      </c>
      <c r="AD345" t="str">
        <f>CLEAN(ARD_SAFE_PROCESSED_20220608[[#This Row],[Column1]])</f>
        <v>4213550100765667</v>
      </c>
      <c r="AE345" t="str">
        <f>CLEAN(ARD_SAFE_PROCESSED_20220608[[#This Row],[Column2]])</f>
        <v>647347</v>
      </c>
      <c r="AF345" t="str">
        <f>CLEAN(ARD_SAFE_PROCESSED_20220608[[#This Row],[Column3]])</f>
        <v>4038338</v>
      </c>
      <c r="AG345" t="str">
        <f>CLEAN(ARD_SAFE_PROCESSED_20220608[[#This Row],[Column4]])</f>
        <v>EC</v>
      </c>
      <c r="AH345" t="str">
        <f>CLEAN(ARD_SAFE_PROCESSED_20220608[[#This Row],[Column5]])</f>
        <v>20251104</v>
      </c>
      <c r="AI345" t="str">
        <f>CLEAN(ARD_SAFE_PROCESSED_20220608[[#This Row],[Column6]])</f>
        <v>604</v>
      </c>
      <c r="AJ345" t="str">
        <f>CLEAN(ARD_SAFE_PROCESSED_20220608[[#This Row],[Column7]])</f>
        <v>76</v>
      </c>
      <c r="AK345" t="str">
        <f>CLEAN(ARD_SAFE_PROCESSED_20220608[[#This Row],[Column8]])</f>
        <v xml:space="preserve">DLC*RAPPI PERU                </v>
      </c>
      <c r="AL345" t="str">
        <f>CLEAN(ARD_SAFE_PROCESSED_20220608[[#This Row],[Column9]])</f>
        <v>20251104</v>
      </c>
      <c r="AM345" t="str">
        <f>CLEAN(ARD_SAFE_PROCESSED_20220608[[#This Row],[Column10]])</f>
        <v xml:space="preserve">'                       </v>
      </c>
      <c r="AN345" t="s">
        <v>2997</v>
      </c>
      <c r="AO345" t="str">
        <f>CLEAN(ARD_SAFE_PROCESSED_20220608[[#This Row],[Column12]])</f>
        <v>4618336</v>
      </c>
      <c r="AP345" t="str">
        <f>CLEAN(ARD_SAFE_PROCESSED_20220608[[#This Row],[Column13]])</f>
        <v xml:space="preserve">   </v>
      </c>
      <c r="AQ345" t="str">
        <f>CLEAN(ARD_SAFE_PROCESSED_20220608[[#This Row],[Column14]])</f>
        <v xml:space="preserve">PV000000  </v>
      </c>
      <c r="AR345" t="str">
        <f>CLEAN(ARD_SAFE_PROCESSED_20220608[[#This Row],[Column15]])</f>
        <v xml:space="preserve">E-COMMERCE                                        </v>
      </c>
      <c r="AS345" t="str">
        <f>CLEAN(ARD_SAFE_PROCESSED_20220608[[#This Row],[Column16]])</f>
        <v xml:space="preserve">12285388275    </v>
      </c>
      <c r="AT345" t="str">
        <f>CLEAN(ARD_SAFE_PROCESSED_20220608[[#This Row],[Column17]])</f>
        <v>1.57</v>
      </c>
      <c r="AU345" t="str">
        <f>CLEAN(ARD_SAFE_PROCESSED_20220608[[#This Row],[Column18]])</f>
        <v xml:space="preserve">' </v>
      </c>
      <c r="AV345" t="str">
        <f>CLEAN(ARD_SAFE_PROCESSED_20220608[[#This Row],[Column19]])</f>
        <v xml:space="preserve">          </v>
      </c>
      <c r="AW345" t="str">
        <f>CLEAN(ARD_SAFE_PROCESSED_20220608[[#This Row],[Column20]])</f>
        <v>20251104</v>
      </c>
      <c r="AX345" t="str">
        <f>CLEAN(ARD_SAFE_PROCESSED_20220608[[#This Row],[Column21]])</f>
        <v>141053</v>
      </c>
      <c r="AY345" t="str">
        <f>LEFT(ARD_SAFE_PROCESSED_20220608[[#This Row],[Column1]],6)</f>
        <v>421355</v>
      </c>
      <c r="AZ345" t="str">
        <f>RIGHT(ARD_SAFE_PROCESSED_20220608[[#This Row],[Column1]],4)</f>
        <v>5667</v>
      </c>
      <c r="BA345" s="2">
        <f t="shared" si="42"/>
        <v>45993</v>
      </c>
      <c r="BB345">
        <f t="shared" si="43"/>
        <v>0.47</v>
      </c>
      <c r="BC345">
        <f t="shared" si="44"/>
        <v>1.57</v>
      </c>
      <c r="BD345" t="str">
        <f t="shared" si="45"/>
        <v>6</v>
      </c>
      <c r="BE345" t="str">
        <f t="shared" si="46"/>
        <v>F:TC40</v>
      </c>
    </row>
    <row r="346" spans="1:57" hidden="1" x14ac:dyDescent="0.3">
      <c r="A346" t="s">
        <v>6611</v>
      </c>
      <c r="B346" t="s">
        <v>6624</v>
      </c>
      <c r="C346" t="s">
        <v>255</v>
      </c>
      <c r="D346" t="s">
        <v>25</v>
      </c>
      <c r="E346" t="s">
        <v>406</v>
      </c>
      <c r="F346" t="s">
        <v>28</v>
      </c>
      <c r="G346" t="s">
        <v>29</v>
      </c>
      <c r="H346" t="s">
        <v>256</v>
      </c>
      <c r="I346" t="s">
        <v>406</v>
      </c>
      <c r="J346" t="s">
        <v>21</v>
      </c>
      <c r="K346" t="s">
        <v>6625</v>
      </c>
      <c r="L346" t="s">
        <v>6626</v>
      </c>
      <c r="M346" t="s">
        <v>65</v>
      </c>
      <c r="N346" t="s">
        <v>26</v>
      </c>
      <c r="O346" t="s">
        <v>27</v>
      </c>
      <c r="P346" t="s">
        <v>6627</v>
      </c>
      <c r="Q346" t="s">
        <v>6628</v>
      </c>
      <c r="R346" t="s">
        <v>23</v>
      </c>
      <c r="S346" t="s">
        <v>24</v>
      </c>
      <c r="T346" t="s">
        <v>406</v>
      </c>
      <c r="U346" t="s">
        <v>6629</v>
      </c>
      <c r="W346" t="s">
        <v>3273</v>
      </c>
      <c r="X346" t="s">
        <v>28</v>
      </c>
      <c r="Y346" t="e">
        <f>VLOOKUP(W346,ARD_SAFE_PROCESSED_20220608[[#This Row],[Column11]],1,FALSE)</f>
        <v>#N/A</v>
      </c>
      <c r="AB346" t="str">
        <f>CONCATENATE(LEFT(ARD_SAFE_PROCESSED_20220608[[#This Row],[Column1]],6),"******",RIGHT(ARD_SAFE_PROCESSED_20220608[[#This Row],[Column1]],4),";",ARD_SAFE_PROCESSED_20220608[[#This Row],[Column11]])</f>
        <v>455788******3749;74357045308003756301687</v>
      </c>
      <c r="AD346" t="str">
        <f>CLEAN(ARD_SAFE_PROCESSED_20220608[[#This Row],[Column1]])</f>
        <v>4557881376163749</v>
      </c>
      <c r="AE346" t="str">
        <f>CLEAN(ARD_SAFE_PROCESSED_20220608[[#This Row],[Column2]])</f>
        <v>457097</v>
      </c>
      <c r="AF346" t="str">
        <f>CLEAN(ARD_SAFE_PROCESSED_20220608[[#This Row],[Column3]])</f>
        <v>4041057</v>
      </c>
      <c r="AG346" t="str">
        <f>CLEAN(ARD_SAFE_PROCESSED_20220608[[#This Row],[Column4]])</f>
        <v>EC</v>
      </c>
      <c r="AH346" t="str">
        <f>CLEAN(ARD_SAFE_PROCESSED_20220608[[#This Row],[Column5]])</f>
        <v>20251104</v>
      </c>
      <c r="AI346" t="str">
        <f>CLEAN(ARD_SAFE_PROCESSED_20220608[[#This Row],[Column6]])</f>
        <v>604</v>
      </c>
      <c r="AJ346" t="str">
        <f>CLEAN(ARD_SAFE_PROCESSED_20220608[[#This Row],[Column7]])</f>
        <v>76</v>
      </c>
      <c r="AK346" t="str">
        <f>CLEAN(ARD_SAFE_PROCESSED_20220608[[#This Row],[Column8]])</f>
        <v xml:space="preserve">DLC*DLCF                      </v>
      </c>
      <c r="AL346" t="str">
        <f>CLEAN(ARD_SAFE_PROCESSED_20220608[[#This Row],[Column9]])</f>
        <v>20251104</v>
      </c>
      <c r="AM346" t="str">
        <f>CLEAN(ARD_SAFE_PROCESSED_20220608[[#This Row],[Column10]])</f>
        <v xml:space="preserve">'                       </v>
      </c>
      <c r="AN346" t="s">
        <v>6625</v>
      </c>
      <c r="AO346" t="str">
        <f>CLEAN(ARD_SAFE_PROCESSED_20220608[[#This Row],[Column12]])</f>
        <v>4482325</v>
      </c>
      <c r="AP346" t="str">
        <f>CLEAN(ARD_SAFE_PROCESSED_20220608[[#This Row],[Column13]])</f>
        <v xml:space="preserve">   </v>
      </c>
      <c r="AQ346" t="str">
        <f>CLEAN(ARD_SAFE_PROCESSED_20220608[[#This Row],[Column14]])</f>
        <v xml:space="preserve">PV000000  </v>
      </c>
      <c r="AR346" t="str">
        <f>CLEAN(ARD_SAFE_PROCESSED_20220608[[#This Row],[Column15]])</f>
        <v xml:space="preserve">E-COMMERCE                                        </v>
      </c>
      <c r="AS346" t="str">
        <f>CLEAN(ARD_SAFE_PROCESSED_20220608[[#This Row],[Column16]])</f>
        <v xml:space="preserve">12281841660    </v>
      </c>
      <c r="AT346" t="str">
        <f>CLEAN(ARD_SAFE_PROCESSED_20220608[[#This Row],[Column17]])</f>
        <v>79.51</v>
      </c>
      <c r="AU346" t="str">
        <f>CLEAN(ARD_SAFE_PROCESSED_20220608[[#This Row],[Column18]])</f>
        <v xml:space="preserve">' </v>
      </c>
      <c r="AV346" t="str">
        <f>CLEAN(ARD_SAFE_PROCESSED_20220608[[#This Row],[Column19]])</f>
        <v xml:space="preserve">          </v>
      </c>
      <c r="AW346" t="str">
        <f>CLEAN(ARD_SAFE_PROCESSED_20220608[[#This Row],[Column20]])</f>
        <v>20251104</v>
      </c>
      <c r="AX346" t="str">
        <f>CLEAN(ARD_SAFE_PROCESSED_20220608[[#This Row],[Column21]])</f>
        <v>81702</v>
      </c>
      <c r="AY346" t="str">
        <f>LEFT(ARD_SAFE_PROCESSED_20220608[[#This Row],[Column1]],6)</f>
        <v>455788</v>
      </c>
      <c r="AZ346" t="str">
        <f>RIGHT(ARD_SAFE_PROCESSED_20220608[[#This Row],[Column1]],4)</f>
        <v>3749</v>
      </c>
      <c r="BA346" s="2">
        <f t="shared" si="42"/>
        <v>45993</v>
      </c>
      <c r="BB346">
        <f t="shared" si="43"/>
        <v>23.59</v>
      </c>
      <c r="BC346">
        <f t="shared" si="44"/>
        <v>79.510000000000005</v>
      </c>
      <c r="BD346" t="str">
        <f t="shared" si="45"/>
        <v>6</v>
      </c>
      <c r="BE346" t="str">
        <f t="shared" si="46"/>
        <v>F:TC40</v>
      </c>
    </row>
    <row r="347" spans="1:57" hidden="1" x14ac:dyDescent="0.3">
      <c r="A347" t="s">
        <v>6201</v>
      </c>
      <c r="B347" t="s">
        <v>6215</v>
      </c>
      <c r="C347" t="s">
        <v>6203</v>
      </c>
      <c r="D347" t="s">
        <v>25</v>
      </c>
      <c r="E347" t="s">
        <v>428</v>
      </c>
      <c r="F347" t="s">
        <v>28</v>
      </c>
      <c r="G347" t="s">
        <v>29</v>
      </c>
      <c r="H347" t="s">
        <v>333</v>
      </c>
      <c r="I347" t="s">
        <v>406</v>
      </c>
      <c r="J347" t="s">
        <v>21</v>
      </c>
      <c r="K347" t="s">
        <v>6216</v>
      </c>
      <c r="L347" t="s">
        <v>6217</v>
      </c>
      <c r="M347" t="s">
        <v>65</v>
      </c>
      <c r="N347" t="s">
        <v>26</v>
      </c>
      <c r="O347" t="s">
        <v>27</v>
      </c>
      <c r="P347" t="s">
        <v>6218</v>
      </c>
      <c r="Q347" t="s">
        <v>6219</v>
      </c>
      <c r="R347" t="s">
        <v>23</v>
      </c>
      <c r="S347" t="s">
        <v>24</v>
      </c>
      <c r="T347" t="s">
        <v>428</v>
      </c>
      <c r="U347" t="s">
        <v>6220</v>
      </c>
      <c r="W347" t="s">
        <v>4604</v>
      </c>
      <c r="X347" t="s">
        <v>28</v>
      </c>
      <c r="Y347" t="e">
        <f>VLOOKUP(W347,ARD_SAFE_PROCESSED_20220608[[#This Row],[Column11]],1,FALSE)</f>
        <v>#N/A</v>
      </c>
      <c r="AB347" t="str">
        <f>CONCATENATE(LEFT(ARD_SAFE_PROCESSED_20220608[[#This Row],[Column1]],6),"******",RIGHT(ARD_SAFE_PROCESSED_20220608[[#This Row],[Column1]],4),";",ARD_SAFE_PROCESSED_20220608[[#This Row],[Column11]])</f>
        <v>455788******0831;74357045308003758406724</v>
      </c>
      <c r="AD347" t="str">
        <f>CLEAN(ARD_SAFE_PROCESSED_20220608[[#This Row],[Column1]])</f>
        <v>4557880618600831</v>
      </c>
      <c r="AE347" t="str">
        <f>CLEAN(ARD_SAFE_PROCESSED_20220608[[#This Row],[Column2]])</f>
        <v>270033</v>
      </c>
      <c r="AF347" t="str">
        <f>CLEAN(ARD_SAFE_PROCESSED_20220608[[#This Row],[Column3]])</f>
        <v>4041377</v>
      </c>
      <c r="AG347" t="str">
        <f>CLEAN(ARD_SAFE_PROCESSED_20220608[[#This Row],[Column4]])</f>
        <v>EC</v>
      </c>
      <c r="AH347" t="str">
        <f>CLEAN(ARD_SAFE_PROCESSED_20220608[[#This Row],[Column5]])</f>
        <v>20251103</v>
      </c>
      <c r="AI347" t="str">
        <f>CLEAN(ARD_SAFE_PROCESSED_20220608[[#This Row],[Column6]])</f>
        <v>604</v>
      </c>
      <c r="AJ347" t="str">
        <f>CLEAN(ARD_SAFE_PROCESSED_20220608[[#This Row],[Column7]])</f>
        <v>76</v>
      </c>
      <c r="AK347" t="str">
        <f>CLEAN(ARD_SAFE_PROCESSED_20220608[[#This Row],[Column8]])</f>
        <v xml:space="preserve">MDOPAGO*FREEPASS              </v>
      </c>
      <c r="AL347" t="str">
        <f>CLEAN(ARD_SAFE_PROCESSED_20220608[[#This Row],[Column9]])</f>
        <v>20251104</v>
      </c>
      <c r="AM347" t="str">
        <f>CLEAN(ARD_SAFE_PROCESSED_20220608[[#This Row],[Column10]])</f>
        <v xml:space="preserve">'                       </v>
      </c>
      <c r="AN347" t="s">
        <v>6216</v>
      </c>
      <c r="AO347" t="str">
        <f>CLEAN(ARD_SAFE_PROCESSED_20220608[[#This Row],[Column12]])</f>
        <v>3407518</v>
      </c>
      <c r="AP347" t="str">
        <f>CLEAN(ARD_SAFE_PROCESSED_20220608[[#This Row],[Column13]])</f>
        <v xml:space="preserve">   </v>
      </c>
      <c r="AQ347" t="str">
        <f>CLEAN(ARD_SAFE_PROCESSED_20220608[[#This Row],[Column14]])</f>
        <v xml:space="preserve">PV000000  </v>
      </c>
      <c r="AR347" t="str">
        <f>CLEAN(ARD_SAFE_PROCESSED_20220608[[#This Row],[Column15]])</f>
        <v xml:space="preserve">E-COMMERCE                                        </v>
      </c>
      <c r="AS347" t="str">
        <f>CLEAN(ARD_SAFE_PROCESSED_20220608[[#This Row],[Column16]])</f>
        <v xml:space="preserve">54809683503    </v>
      </c>
      <c r="AT347" t="str">
        <f>CLEAN(ARD_SAFE_PROCESSED_20220608[[#This Row],[Column17]])</f>
        <v>268.25</v>
      </c>
      <c r="AU347" t="str">
        <f>CLEAN(ARD_SAFE_PROCESSED_20220608[[#This Row],[Column18]])</f>
        <v xml:space="preserve">' </v>
      </c>
      <c r="AV347" t="str">
        <f>CLEAN(ARD_SAFE_PROCESSED_20220608[[#This Row],[Column19]])</f>
        <v xml:space="preserve">          </v>
      </c>
      <c r="AW347" t="str">
        <f>CLEAN(ARD_SAFE_PROCESSED_20220608[[#This Row],[Column20]])</f>
        <v>20251103</v>
      </c>
      <c r="AX347" t="str">
        <f>CLEAN(ARD_SAFE_PROCESSED_20220608[[#This Row],[Column21]])</f>
        <v>231742</v>
      </c>
      <c r="AY347" t="str">
        <f>LEFT(ARD_SAFE_PROCESSED_20220608[[#This Row],[Column1]],6)</f>
        <v>455788</v>
      </c>
      <c r="AZ347" t="str">
        <f>RIGHT(ARD_SAFE_PROCESSED_20220608[[#This Row],[Column1]],4)</f>
        <v>0831</v>
      </c>
      <c r="BA347" s="2">
        <f t="shared" si="42"/>
        <v>45993</v>
      </c>
      <c r="BB347">
        <f t="shared" si="43"/>
        <v>79.41</v>
      </c>
      <c r="BC347">
        <f t="shared" si="44"/>
        <v>268.25</v>
      </c>
      <c r="BD347" t="str">
        <f t="shared" si="45"/>
        <v>6</v>
      </c>
      <c r="BE347" t="str">
        <f t="shared" si="46"/>
        <v>F:TC40</v>
      </c>
    </row>
    <row r="348" spans="1:57" hidden="1" x14ac:dyDescent="0.3">
      <c r="A348" t="s">
        <v>2338</v>
      </c>
      <c r="B348" t="s">
        <v>2339</v>
      </c>
      <c r="C348" t="s">
        <v>2340</v>
      </c>
      <c r="D348" t="s">
        <v>64</v>
      </c>
      <c r="E348" t="s">
        <v>406</v>
      </c>
      <c r="F348" t="s">
        <v>28</v>
      </c>
      <c r="G348" t="s">
        <v>29</v>
      </c>
      <c r="H348" t="s">
        <v>2341</v>
      </c>
      <c r="I348" t="s">
        <v>406</v>
      </c>
      <c r="J348" t="s">
        <v>21</v>
      </c>
      <c r="K348" t="s">
        <v>2342</v>
      </c>
      <c r="L348" t="s">
        <v>2343</v>
      </c>
      <c r="M348" t="s">
        <v>65</v>
      </c>
      <c r="N348" t="s">
        <v>77</v>
      </c>
      <c r="O348" t="s">
        <v>66</v>
      </c>
      <c r="P348" t="s">
        <v>22</v>
      </c>
      <c r="Q348" t="s">
        <v>2344</v>
      </c>
      <c r="R348" t="s">
        <v>23</v>
      </c>
      <c r="S348" t="s">
        <v>24</v>
      </c>
      <c r="T348" t="s">
        <v>406</v>
      </c>
      <c r="U348" t="s">
        <v>2345</v>
      </c>
      <c r="W348" t="s">
        <v>4609</v>
      </c>
      <c r="X348" t="s">
        <v>28</v>
      </c>
      <c r="Y348" t="e">
        <f>VLOOKUP(W348,ARD_SAFE_PROCESSED_20220608[[#This Row],[Column11]],1,FALSE)</f>
        <v>#N/A</v>
      </c>
      <c r="AB348" t="str">
        <f>CONCATENATE(LEFT(ARD_SAFE_PROCESSED_20220608[[#This Row],[Column1]],6),"******",RIGHT(ARD_SAFE_PROCESSED_20220608[[#This Row],[Column1]],4),";",ARD_SAFE_PROCESSED_20220608[[#This Row],[Column11]])</f>
        <v>404071******9874;74357045308005050800769</v>
      </c>
      <c r="AD348" t="str">
        <f>CLEAN(ARD_SAFE_PROCESSED_20220608[[#This Row],[Column1]])</f>
        <v>4040719007639874</v>
      </c>
      <c r="AE348" t="str">
        <f>CLEAN(ARD_SAFE_PROCESSED_20220608[[#This Row],[Column2]])</f>
        <v>083817</v>
      </c>
      <c r="AF348" t="str">
        <f>CLEAN(ARD_SAFE_PROCESSED_20220608[[#This Row],[Column3]])</f>
        <v>1035006</v>
      </c>
      <c r="AG348" t="str">
        <f>CLEAN(ARD_SAFE_PROCESSED_20220608[[#This Row],[Column4]])</f>
        <v>PL</v>
      </c>
      <c r="AH348" t="str">
        <f>CLEAN(ARD_SAFE_PROCESSED_20220608[[#This Row],[Column5]])</f>
        <v>20251104</v>
      </c>
      <c r="AI348" t="str">
        <f>CLEAN(ARD_SAFE_PROCESSED_20220608[[#This Row],[Column6]])</f>
        <v>604</v>
      </c>
      <c r="AJ348" t="str">
        <f>CLEAN(ARD_SAFE_PROCESSED_20220608[[#This Row],[Column7]])</f>
        <v>76</v>
      </c>
      <c r="AK348" t="str">
        <f>CLEAN(ARD_SAFE_PROCESSED_20220608[[#This Row],[Column8]])</f>
        <v xml:space="preserve">893 MAKRO COMAS               </v>
      </c>
      <c r="AL348" t="str">
        <f>CLEAN(ARD_SAFE_PROCESSED_20220608[[#This Row],[Column9]])</f>
        <v>20251104</v>
      </c>
      <c r="AM348" t="str">
        <f>CLEAN(ARD_SAFE_PROCESSED_20220608[[#This Row],[Column10]])</f>
        <v xml:space="preserve">'                       </v>
      </c>
      <c r="AN348" t="s">
        <v>2342</v>
      </c>
      <c r="AO348" t="str">
        <f>CLEAN(ARD_SAFE_PROCESSED_20220608[[#This Row],[Column12]])</f>
        <v>3403</v>
      </c>
      <c r="AP348" t="str">
        <f>CLEAN(ARD_SAFE_PROCESSED_20220608[[#This Row],[Column13]])</f>
        <v xml:space="preserve">   </v>
      </c>
      <c r="AQ348" t="str">
        <f>CLEAN(ARD_SAFE_PROCESSED_20220608[[#This Row],[Column14]])</f>
        <v xml:space="preserve">PS0002    </v>
      </c>
      <c r="AR348" t="str">
        <f>CLEAN(ARD_SAFE_PROCESSED_20220608[[#This Row],[Column15]])</f>
        <v xml:space="preserve">POS CONTACTLESS CHIP                              </v>
      </c>
      <c r="AS348" t="str">
        <f>CLEAN(ARD_SAFE_PROCESSED_20220608[[#This Row],[Column16]])</f>
        <v xml:space="preserve">               </v>
      </c>
      <c r="AT348" t="str">
        <f>CLEAN(ARD_SAFE_PROCESSED_20220608[[#This Row],[Column17]])</f>
        <v>184.30</v>
      </c>
      <c r="AU348" t="str">
        <f>CLEAN(ARD_SAFE_PROCESSED_20220608[[#This Row],[Column18]])</f>
        <v xml:space="preserve">' </v>
      </c>
      <c r="AV348" t="str">
        <f>CLEAN(ARD_SAFE_PROCESSED_20220608[[#This Row],[Column19]])</f>
        <v xml:space="preserve">          </v>
      </c>
      <c r="AW348" t="str">
        <f>CLEAN(ARD_SAFE_PROCESSED_20220608[[#This Row],[Column20]])</f>
        <v>20251104</v>
      </c>
      <c r="AX348" t="str">
        <f>CLEAN(ARD_SAFE_PROCESSED_20220608[[#This Row],[Column21]])</f>
        <v>182902</v>
      </c>
      <c r="AY348" t="str">
        <f>LEFT(ARD_SAFE_PROCESSED_20220608[[#This Row],[Column1]],6)</f>
        <v>404071</v>
      </c>
      <c r="AZ348" t="str">
        <f>RIGHT(ARD_SAFE_PROCESSED_20220608[[#This Row],[Column1]],4)</f>
        <v>9874</v>
      </c>
      <c r="BA348" s="2">
        <f t="shared" si="42"/>
        <v>45993</v>
      </c>
      <c r="BB348">
        <f t="shared" si="43"/>
        <v>54.67</v>
      </c>
      <c r="BC348">
        <f t="shared" si="44"/>
        <v>184.3</v>
      </c>
      <c r="BD348" t="str">
        <f t="shared" si="45"/>
        <v>6</v>
      </c>
      <c r="BE348" t="str">
        <f t="shared" si="46"/>
        <v>F:TC40</v>
      </c>
    </row>
    <row r="349" spans="1:57" hidden="1" x14ac:dyDescent="0.3">
      <c r="A349" t="s">
        <v>4107</v>
      </c>
      <c r="B349" t="s">
        <v>4115</v>
      </c>
      <c r="C349" t="s">
        <v>4116</v>
      </c>
      <c r="D349" t="s">
        <v>64</v>
      </c>
      <c r="E349" t="s">
        <v>428</v>
      </c>
      <c r="F349" t="s">
        <v>28</v>
      </c>
      <c r="G349" t="s">
        <v>29</v>
      </c>
      <c r="H349" t="s">
        <v>4117</v>
      </c>
      <c r="I349" t="s">
        <v>406</v>
      </c>
      <c r="J349" t="s">
        <v>21</v>
      </c>
      <c r="K349" t="s">
        <v>4118</v>
      </c>
      <c r="L349" t="s">
        <v>4119</v>
      </c>
      <c r="M349" t="s">
        <v>65</v>
      </c>
      <c r="N349" t="s">
        <v>77</v>
      </c>
      <c r="O349" t="s">
        <v>66</v>
      </c>
      <c r="P349" t="s">
        <v>22</v>
      </c>
      <c r="Q349" t="s">
        <v>4120</v>
      </c>
      <c r="R349" t="s">
        <v>23</v>
      </c>
      <c r="S349" t="s">
        <v>24</v>
      </c>
      <c r="T349" t="s">
        <v>428</v>
      </c>
      <c r="U349" t="s">
        <v>4121</v>
      </c>
      <c r="W349" t="s">
        <v>4983</v>
      </c>
      <c r="X349" t="s">
        <v>28</v>
      </c>
      <c r="Y349" t="e">
        <f>VLOOKUP(W349,ARD_SAFE_PROCESSED_20220608[[#This Row],[Column11]],1,FALSE)</f>
        <v>#N/A</v>
      </c>
      <c r="AB349" t="str">
        <f>CONCATENATE(LEFT(ARD_SAFE_PROCESSED_20220608[[#This Row],[Column1]],6),"******",RIGHT(ARD_SAFE_PROCESSED_20220608[[#This Row],[Column1]],4),";",ARD_SAFE_PROCESSED_20220608[[#This Row],[Column11]])</f>
        <v>421355******5925;74357045308006999700862</v>
      </c>
      <c r="AD349" t="str">
        <f>CLEAN(ARD_SAFE_PROCESSED_20220608[[#This Row],[Column1]])</f>
        <v>4213550197865925</v>
      </c>
      <c r="AE349" t="str">
        <f>CLEAN(ARD_SAFE_PROCESSED_20220608[[#This Row],[Column2]])</f>
        <v>095813</v>
      </c>
      <c r="AF349" t="str">
        <f>CLEAN(ARD_SAFE_PROCESSED_20220608[[#This Row],[Column3]])</f>
        <v>1052023</v>
      </c>
      <c r="AG349" t="str">
        <f>CLEAN(ARD_SAFE_PROCESSED_20220608[[#This Row],[Column4]])</f>
        <v>PL</v>
      </c>
      <c r="AH349" t="str">
        <f>CLEAN(ARD_SAFE_PROCESSED_20220608[[#This Row],[Column5]])</f>
        <v>20251103</v>
      </c>
      <c r="AI349" t="str">
        <f>CLEAN(ARD_SAFE_PROCESSED_20220608[[#This Row],[Column6]])</f>
        <v>604</v>
      </c>
      <c r="AJ349" t="str">
        <f>CLEAN(ARD_SAFE_PROCESSED_20220608[[#This Row],[Column7]])</f>
        <v>76</v>
      </c>
      <c r="AK349" t="str">
        <f>CLEAN(ARD_SAFE_PROCESSED_20220608[[#This Row],[Column8]])</f>
        <v xml:space="preserve">LICENCIADOS2                  </v>
      </c>
      <c r="AL349" t="str">
        <f>CLEAN(ARD_SAFE_PROCESSED_20220608[[#This Row],[Column9]])</f>
        <v>20251104</v>
      </c>
      <c r="AM349" t="str">
        <f>CLEAN(ARD_SAFE_PROCESSED_20220608[[#This Row],[Column10]])</f>
        <v xml:space="preserve">'                       </v>
      </c>
      <c r="AN349" t="s">
        <v>4118</v>
      </c>
      <c r="AO349" t="str">
        <f>CLEAN(ARD_SAFE_PROCESSED_20220608[[#This Row],[Column12]])</f>
        <v>4016</v>
      </c>
      <c r="AP349" t="str">
        <f>CLEAN(ARD_SAFE_PROCESSED_20220608[[#This Row],[Column13]])</f>
        <v xml:space="preserve">   </v>
      </c>
      <c r="AQ349" t="str">
        <f>CLEAN(ARD_SAFE_PROCESSED_20220608[[#This Row],[Column14]])</f>
        <v xml:space="preserve">PS0002    </v>
      </c>
      <c r="AR349" t="str">
        <f>CLEAN(ARD_SAFE_PROCESSED_20220608[[#This Row],[Column15]])</f>
        <v xml:space="preserve">POS CONTACTLESS CHIP                              </v>
      </c>
      <c r="AS349" t="str">
        <f>CLEAN(ARD_SAFE_PROCESSED_20220608[[#This Row],[Column16]])</f>
        <v xml:space="preserve">               </v>
      </c>
      <c r="AT349" t="str">
        <f>CLEAN(ARD_SAFE_PROCESSED_20220608[[#This Row],[Column17]])</f>
        <v>2.69</v>
      </c>
      <c r="AU349" t="str">
        <f>CLEAN(ARD_SAFE_PROCESSED_20220608[[#This Row],[Column18]])</f>
        <v xml:space="preserve">' </v>
      </c>
      <c r="AV349" t="str">
        <f>CLEAN(ARD_SAFE_PROCESSED_20220608[[#This Row],[Column19]])</f>
        <v xml:space="preserve">          </v>
      </c>
      <c r="AW349" t="str">
        <f>CLEAN(ARD_SAFE_PROCESSED_20220608[[#This Row],[Column20]])</f>
        <v>20251103</v>
      </c>
      <c r="AX349" t="str">
        <f>CLEAN(ARD_SAFE_PROCESSED_20220608[[#This Row],[Column21]])</f>
        <v>223243</v>
      </c>
      <c r="AY349" t="str">
        <f>LEFT(ARD_SAFE_PROCESSED_20220608[[#This Row],[Column1]],6)</f>
        <v>421355</v>
      </c>
      <c r="AZ349" t="str">
        <f>RIGHT(ARD_SAFE_PROCESSED_20220608[[#This Row],[Column1]],4)</f>
        <v>5925</v>
      </c>
      <c r="BA349" s="2">
        <f t="shared" si="42"/>
        <v>45993</v>
      </c>
      <c r="BB349">
        <f t="shared" si="43"/>
        <v>0.8</v>
      </c>
      <c r="BC349">
        <f t="shared" si="44"/>
        <v>2.69</v>
      </c>
      <c r="BD349" t="str">
        <f t="shared" si="45"/>
        <v>0</v>
      </c>
      <c r="BE349" t="str">
        <f t="shared" si="46"/>
        <v>F:TC40</v>
      </c>
    </row>
    <row r="350" spans="1:57" hidden="1" x14ac:dyDescent="0.3">
      <c r="A350" t="s">
        <v>3675</v>
      </c>
      <c r="B350" t="s">
        <v>3782</v>
      </c>
      <c r="C350" t="s">
        <v>3677</v>
      </c>
      <c r="D350" t="s">
        <v>64</v>
      </c>
      <c r="E350" t="s">
        <v>463</v>
      </c>
      <c r="F350" t="s">
        <v>28</v>
      </c>
      <c r="G350" t="s">
        <v>29</v>
      </c>
      <c r="H350" t="s">
        <v>3678</v>
      </c>
      <c r="I350" t="s">
        <v>463</v>
      </c>
      <c r="J350" t="s">
        <v>21</v>
      </c>
      <c r="K350" t="s">
        <v>3783</v>
      </c>
      <c r="L350" t="s">
        <v>3784</v>
      </c>
      <c r="M350" t="s">
        <v>65</v>
      </c>
      <c r="N350" t="s">
        <v>3681</v>
      </c>
      <c r="O350" t="s">
        <v>66</v>
      </c>
      <c r="P350" t="s">
        <v>22</v>
      </c>
      <c r="Q350" t="s">
        <v>130</v>
      </c>
      <c r="R350" t="s">
        <v>23</v>
      </c>
      <c r="S350" t="s">
        <v>24</v>
      </c>
      <c r="T350" t="s">
        <v>463</v>
      </c>
      <c r="U350" t="s">
        <v>3785</v>
      </c>
      <c r="W350" t="s">
        <v>5471</v>
      </c>
      <c r="X350" t="s">
        <v>28</v>
      </c>
      <c r="Y350" t="e">
        <f>VLOOKUP(W350,ARD_SAFE_PROCESSED_20220608[[#This Row],[Column11]],1,FALSE)</f>
        <v>#N/A</v>
      </c>
      <c r="AB350" t="str">
        <f>CONCATENATE(LEFT(ARD_SAFE_PROCESSED_20220608[[#This Row],[Column1]],6),"******",RIGHT(ARD_SAFE_PROCESSED_20220608[[#This Row],[Column1]],4),";",ARD_SAFE_PROCESSED_20220608[[#This Row],[Column11]])</f>
        <v>421355******5124;74357045309001431100051</v>
      </c>
      <c r="AD350" t="str">
        <f>CLEAN(ARD_SAFE_PROCESSED_20220608[[#This Row],[Column1]])</f>
        <v>4213550194475124</v>
      </c>
      <c r="AE350" t="str">
        <f>CLEAN(ARD_SAFE_PROCESSED_20220608[[#This Row],[Column2]])</f>
        <v>670323</v>
      </c>
      <c r="AF350" t="str">
        <f>CLEAN(ARD_SAFE_PROCESSED_20220608[[#This Row],[Column3]])</f>
        <v>5879353</v>
      </c>
      <c r="AG350" t="str">
        <f>CLEAN(ARD_SAFE_PROCESSED_20220608[[#This Row],[Column4]])</f>
        <v>PL</v>
      </c>
      <c r="AH350" t="str">
        <f>CLEAN(ARD_SAFE_PROCESSED_20220608[[#This Row],[Column5]])</f>
        <v>20251105</v>
      </c>
      <c r="AI350" t="str">
        <f>CLEAN(ARD_SAFE_PROCESSED_20220608[[#This Row],[Column6]])</f>
        <v>604</v>
      </c>
      <c r="AJ350" t="str">
        <f>CLEAN(ARD_SAFE_PROCESSED_20220608[[#This Row],[Column7]])</f>
        <v>76</v>
      </c>
      <c r="AK350" t="str">
        <f>CLEAN(ARD_SAFE_PROCESSED_20220608[[#This Row],[Column8]])</f>
        <v xml:space="preserve">IZI*GABRIEL MODA URBANA       </v>
      </c>
      <c r="AL350" t="str">
        <f>CLEAN(ARD_SAFE_PROCESSED_20220608[[#This Row],[Column9]])</f>
        <v>20251105</v>
      </c>
      <c r="AM350" t="str">
        <f>CLEAN(ARD_SAFE_PROCESSED_20220608[[#This Row],[Column10]])</f>
        <v xml:space="preserve">'                       </v>
      </c>
      <c r="AN350" t="s">
        <v>3783</v>
      </c>
      <c r="AO350" t="str">
        <f>CLEAN(ARD_SAFE_PROCESSED_20220608[[#This Row],[Column12]])</f>
        <v>396611</v>
      </c>
      <c r="AP350" t="str">
        <f>CLEAN(ARD_SAFE_PROCESSED_20220608[[#This Row],[Column13]])</f>
        <v xml:space="preserve">   </v>
      </c>
      <c r="AQ350" t="str">
        <f>CLEAN(ARD_SAFE_PROCESSED_20220608[[#This Row],[Column14]])</f>
        <v xml:space="preserve">T0371524  </v>
      </c>
      <c r="AR350" t="str">
        <f>CLEAN(ARD_SAFE_PROCESSED_20220608[[#This Row],[Column15]])</f>
        <v xml:space="preserve">POS CONTACTLESS CHIP                              </v>
      </c>
      <c r="AS350" t="str">
        <f>CLEAN(ARD_SAFE_PROCESSED_20220608[[#This Row],[Column16]])</f>
        <v xml:space="preserve">               </v>
      </c>
      <c r="AT350" t="str">
        <f>CLEAN(ARD_SAFE_PROCESSED_20220608[[#This Row],[Column17]])</f>
        <v>79.00</v>
      </c>
      <c r="AU350" t="str">
        <f>CLEAN(ARD_SAFE_PROCESSED_20220608[[#This Row],[Column18]])</f>
        <v xml:space="preserve">' </v>
      </c>
      <c r="AV350" t="str">
        <f>CLEAN(ARD_SAFE_PROCESSED_20220608[[#This Row],[Column19]])</f>
        <v xml:space="preserve">          </v>
      </c>
      <c r="AW350" t="str">
        <f>CLEAN(ARD_SAFE_PROCESSED_20220608[[#This Row],[Column20]])</f>
        <v>20251105</v>
      </c>
      <c r="AX350" t="str">
        <f>CLEAN(ARD_SAFE_PROCESSED_20220608[[#This Row],[Column21]])</f>
        <v>204756</v>
      </c>
      <c r="AY350" t="str">
        <f>LEFT(ARD_SAFE_PROCESSED_20220608[[#This Row],[Column1]],6)</f>
        <v>421355</v>
      </c>
      <c r="AZ350" t="str">
        <f>RIGHT(ARD_SAFE_PROCESSED_20220608[[#This Row],[Column1]],4)</f>
        <v>5124</v>
      </c>
      <c r="BA350" s="2">
        <f t="shared" si="42"/>
        <v>45993</v>
      </c>
      <c r="BB350">
        <f t="shared" si="43"/>
        <v>23.35</v>
      </c>
      <c r="BC350">
        <f t="shared" si="44"/>
        <v>79</v>
      </c>
      <c r="BD350" t="str">
        <f t="shared" si="45"/>
        <v>1</v>
      </c>
      <c r="BE350" t="str">
        <f t="shared" si="46"/>
        <v>F:TC40</v>
      </c>
    </row>
    <row r="351" spans="1:57" hidden="1" x14ac:dyDescent="0.3">
      <c r="A351" t="s">
        <v>3675</v>
      </c>
      <c r="B351" t="s">
        <v>3750</v>
      </c>
      <c r="C351" t="s">
        <v>3677</v>
      </c>
      <c r="D351" t="s">
        <v>64</v>
      </c>
      <c r="E351" t="s">
        <v>463</v>
      </c>
      <c r="F351" t="s">
        <v>28</v>
      </c>
      <c r="G351" t="s">
        <v>29</v>
      </c>
      <c r="H351" t="s">
        <v>3678</v>
      </c>
      <c r="I351" t="s">
        <v>463</v>
      </c>
      <c r="J351" t="s">
        <v>21</v>
      </c>
      <c r="K351" t="s">
        <v>3751</v>
      </c>
      <c r="L351" t="s">
        <v>3752</v>
      </c>
      <c r="M351" t="s">
        <v>65</v>
      </c>
      <c r="N351" t="s">
        <v>3681</v>
      </c>
      <c r="O351" t="s">
        <v>66</v>
      </c>
      <c r="P351" t="s">
        <v>22</v>
      </c>
      <c r="Q351" t="s">
        <v>130</v>
      </c>
      <c r="R351" t="s">
        <v>23</v>
      </c>
      <c r="S351" t="s">
        <v>24</v>
      </c>
      <c r="T351" t="s">
        <v>463</v>
      </c>
      <c r="U351" t="s">
        <v>3753</v>
      </c>
      <c r="W351" t="s">
        <v>5478</v>
      </c>
      <c r="X351" t="s">
        <v>28</v>
      </c>
      <c r="Y351" t="e">
        <f>VLOOKUP(W351,ARD_SAFE_PROCESSED_20220608[[#This Row],[Column11]],1,FALSE)</f>
        <v>#N/A</v>
      </c>
      <c r="AB351" t="str">
        <f>CONCATENATE(LEFT(ARD_SAFE_PROCESSED_20220608[[#This Row],[Column1]],6),"******",RIGHT(ARD_SAFE_PROCESSED_20220608[[#This Row],[Column1]],4),";",ARD_SAFE_PROCESSED_20220608[[#This Row],[Column11]])</f>
        <v>421355******5124;74357045309001431100101</v>
      </c>
      <c r="AD351" t="str">
        <f>CLEAN(ARD_SAFE_PROCESSED_20220608[[#This Row],[Column1]])</f>
        <v>4213550194475124</v>
      </c>
      <c r="AE351" t="str">
        <f>CLEAN(ARD_SAFE_PROCESSED_20220608[[#This Row],[Column2]])</f>
        <v>424017</v>
      </c>
      <c r="AF351" t="str">
        <f>CLEAN(ARD_SAFE_PROCESSED_20220608[[#This Row],[Column3]])</f>
        <v>5879353</v>
      </c>
      <c r="AG351" t="str">
        <f>CLEAN(ARD_SAFE_PROCESSED_20220608[[#This Row],[Column4]])</f>
        <v>PL</v>
      </c>
      <c r="AH351" t="str">
        <f>CLEAN(ARD_SAFE_PROCESSED_20220608[[#This Row],[Column5]])</f>
        <v>20251105</v>
      </c>
      <c r="AI351" t="str">
        <f>CLEAN(ARD_SAFE_PROCESSED_20220608[[#This Row],[Column6]])</f>
        <v>604</v>
      </c>
      <c r="AJ351" t="str">
        <f>CLEAN(ARD_SAFE_PROCESSED_20220608[[#This Row],[Column7]])</f>
        <v>76</v>
      </c>
      <c r="AK351" t="str">
        <f>CLEAN(ARD_SAFE_PROCESSED_20220608[[#This Row],[Column8]])</f>
        <v xml:space="preserve">IZI*GABRIEL MODA URBANA       </v>
      </c>
      <c r="AL351" t="str">
        <f>CLEAN(ARD_SAFE_PROCESSED_20220608[[#This Row],[Column9]])</f>
        <v>20251105</v>
      </c>
      <c r="AM351" t="str">
        <f>CLEAN(ARD_SAFE_PROCESSED_20220608[[#This Row],[Column10]])</f>
        <v xml:space="preserve">'                       </v>
      </c>
      <c r="AN351" t="s">
        <v>3751</v>
      </c>
      <c r="AO351" t="str">
        <f>CLEAN(ARD_SAFE_PROCESSED_20220608[[#This Row],[Column12]])</f>
        <v>3396233</v>
      </c>
      <c r="AP351" t="str">
        <f>CLEAN(ARD_SAFE_PROCESSED_20220608[[#This Row],[Column13]])</f>
        <v xml:space="preserve">   </v>
      </c>
      <c r="AQ351" t="str">
        <f>CLEAN(ARD_SAFE_PROCESSED_20220608[[#This Row],[Column14]])</f>
        <v xml:space="preserve">T0371524  </v>
      </c>
      <c r="AR351" t="str">
        <f>CLEAN(ARD_SAFE_PROCESSED_20220608[[#This Row],[Column15]])</f>
        <v xml:space="preserve">POS CONTACTLESS CHIP                              </v>
      </c>
      <c r="AS351" t="str">
        <f>CLEAN(ARD_SAFE_PROCESSED_20220608[[#This Row],[Column16]])</f>
        <v xml:space="preserve">               </v>
      </c>
      <c r="AT351" t="str">
        <f>CLEAN(ARD_SAFE_PROCESSED_20220608[[#This Row],[Column17]])</f>
        <v>79.00</v>
      </c>
      <c r="AU351" t="str">
        <f>CLEAN(ARD_SAFE_PROCESSED_20220608[[#This Row],[Column18]])</f>
        <v xml:space="preserve">' </v>
      </c>
      <c r="AV351" t="str">
        <f>CLEAN(ARD_SAFE_PROCESSED_20220608[[#This Row],[Column19]])</f>
        <v xml:space="preserve">          </v>
      </c>
      <c r="AW351" t="str">
        <f>CLEAN(ARD_SAFE_PROCESSED_20220608[[#This Row],[Column20]])</f>
        <v>20251105</v>
      </c>
      <c r="AX351" t="str">
        <f>CLEAN(ARD_SAFE_PROCESSED_20220608[[#This Row],[Column21]])</f>
        <v>130531</v>
      </c>
      <c r="AY351" t="str">
        <f>LEFT(ARD_SAFE_PROCESSED_20220608[[#This Row],[Column1]],6)</f>
        <v>421355</v>
      </c>
      <c r="AZ351" t="str">
        <f>RIGHT(ARD_SAFE_PROCESSED_20220608[[#This Row],[Column1]],4)</f>
        <v>5124</v>
      </c>
      <c r="BA351" s="2">
        <f t="shared" si="42"/>
        <v>45993</v>
      </c>
      <c r="BB351">
        <f t="shared" si="43"/>
        <v>23.35</v>
      </c>
      <c r="BC351">
        <f t="shared" si="44"/>
        <v>79</v>
      </c>
      <c r="BD351" t="str">
        <f t="shared" si="45"/>
        <v>1</v>
      </c>
      <c r="BE351" t="str">
        <f t="shared" si="46"/>
        <v>F:TC40</v>
      </c>
    </row>
    <row r="352" spans="1:57" hidden="1" x14ac:dyDescent="0.3">
      <c r="A352" t="s">
        <v>4906</v>
      </c>
      <c r="B352" t="s">
        <v>4907</v>
      </c>
      <c r="C352" t="s">
        <v>145</v>
      </c>
      <c r="D352" t="s">
        <v>69</v>
      </c>
      <c r="E352" t="s">
        <v>463</v>
      </c>
      <c r="F352" t="s">
        <v>28</v>
      </c>
      <c r="G352" t="s">
        <v>29</v>
      </c>
      <c r="H352" t="s">
        <v>146</v>
      </c>
      <c r="I352" t="s">
        <v>463</v>
      </c>
      <c r="J352" t="s">
        <v>21</v>
      </c>
      <c r="K352" t="s">
        <v>4908</v>
      </c>
      <c r="L352" t="s">
        <v>4909</v>
      </c>
      <c r="M352" t="s">
        <v>65</v>
      </c>
      <c r="N352" t="s">
        <v>95</v>
      </c>
      <c r="O352" t="s">
        <v>70</v>
      </c>
      <c r="P352" t="s">
        <v>22</v>
      </c>
      <c r="Q352" t="s">
        <v>4910</v>
      </c>
      <c r="R352" t="s">
        <v>23</v>
      </c>
      <c r="S352" t="s">
        <v>24</v>
      </c>
      <c r="T352" t="s">
        <v>463</v>
      </c>
      <c r="U352" t="s">
        <v>4911</v>
      </c>
      <c r="W352" t="s">
        <v>10912</v>
      </c>
      <c r="X352" t="s">
        <v>28</v>
      </c>
      <c r="Y352" t="e">
        <f>VLOOKUP(W352,ARD_SAFE_PROCESSED_20220608[[#This Row],[Column11]],1,FALSE)</f>
        <v>#N/A</v>
      </c>
      <c r="AB352" t="str">
        <f>CONCATENATE(LEFT(ARD_SAFE_PROCESSED_20220608[[#This Row],[Column1]],6),"******",RIGHT(ARD_SAFE_PROCESSED_20220608[[#This Row],[Column1]],4),";",ARD_SAFE_PROCESSED_20220608[[#This Row],[Column11]])</f>
        <v>428581******0836;74357045309001432520554</v>
      </c>
      <c r="AD352" t="str">
        <f>CLEAN(ARD_SAFE_PROCESSED_20220608[[#This Row],[Column1]])</f>
        <v>4285810021470836</v>
      </c>
      <c r="AE352" t="str">
        <f>CLEAN(ARD_SAFE_PROCESSED_20220608[[#This Row],[Column2]])</f>
        <v>076327</v>
      </c>
      <c r="AF352" t="str">
        <f>CLEAN(ARD_SAFE_PROCESSED_20220608[[#This Row],[Column3]])</f>
        <v>4078075</v>
      </c>
      <c r="AG352" t="str">
        <f>CLEAN(ARD_SAFE_PROCESSED_20220608[[#This Row],[Column4]])</f>
        <v>PV</v>
      </c>
      <c r="AH352" t="str">
        <f>CLEAN(ARD_SAFE_PROCESSED_20220608[[#This Row],[Column5]])</f>
        <v>20251105</v>
      </c>
      <c r="AI352" t="str">
        <f>CLEAN(ARD_SAFE_PROCESSED_20220608[[#This Row],[Column6]])</f>
        <v>604</v>
      </c>
      <c r="AJ352" t="str">
        <f>CLEAN(ARD_SAFE_PROCESSED_20220608[[#This Row],[Column7]])</f>
        <v>76</v>
      </c>
      <c r="AK352" t="str">
        <f>CLEAN(ARD_SAFE_PROCESSED_20220608[[#This Row],[Column8]])</f>
        <v xml:space="preserve">MOVISTAR APP HOGAR            </v>
      </c>
      <c r="AL352" t="str">
        <f>CLEAN(ARD_SAFE_PROCESSED_20220608[[#This Row],[Column9]])</f>
        <v>20251105</v>
      </c>
      <c r="AM352" t="str">
        <f>CLEAN(ARD_SAFE_PROCESSED_20220608[[#This Row],[Column10]])</f>
        <v xml:space="preserve">'                       </v>
      </c>
      <c r="AN352" t="s">
        <v>4908</v>
      </c>
      <c r="AO352" t="str">
        <f>CLEAN(ARD_SAFE_PROCESSED_20220608[[#This Row],[Column12]])</f>
        <v>4347057</v>
      </c>
      <c r="AP352" t="str">
        <f>CLEAN(ARD_SAFE_PROCESSED_20220608[[#This Row],[Column13]])</f>
        <v xml:space="preserve">   </v>
      </c>
      <c r="AQ352" t="str">
        <f>CLEAN(ARD_SAFE_PROCESSED_20220608[[#This Row],[Column14]])</f>
        <v xml:space="preserve">36363636  </v>
      </c>
      <c r="AR352" t="str">
        <f>CLEAN(ARD_SAFE_PROCESSED_20220608[[#This Row],[Column15]])</f>
        <v xml:space="preserve">POS VIRTUAL                                       </v>
      </c>
      <c r="AS352" t="str">
        <f>CLEAN(ARD_SAFE_PROCESSED_20220608[[#This Row],[Column16]])</f>
        <v xml:space="preserve">               </v>
      </c>
      <c r="AT352" t="str">
        <f>CLEAN(ARD_SAFE_PROCESSED_20220608[[#This Row],[Column17]])</f>
        <v>179.90</v>
      </c>
      <c r="AU352" t="str">
        <f>CLEAN(ARD_SAFE_PROCESSED_20220608[[#This Row],[Column18]])</f>
        <v xml:space="preserve">' </v>
      </c>
      <c r="AV352" t="str">
        <f>CLEAN(ARD_SAFE_PROCESSED_20220608[[#This Row],[Column19]])</f>
        <v xml:space="preserve">          </v>
      </c>
      <c r="AW352" t="str">
        <f>CLEAN(ARD_SAFE_PROCESSED_20220608[[#This Row],[Column20]])</f>
        <v>20251105</v>
      </c>
      <c r="AX352" t="str">
        <f>CLEAN(ARD_SAFE_PROCESSED_20220608[[#This Row],[Column21]])</f>
        <v>155634</v>
      </c>
      <c r="AY352" t="str">
        <f>LEFT(ARD_SAFE_PROCESSED_20220608[[#This Row],[Column1]],6)</f>
        <v>428581</v>
      </c>
      <c r="AZ352" t="str">
        <f>RIGHT(ARD_SAFE_PROCESSED_20220608[[#This Row],[Column1]],4)</f>
        <v>0836</v>
      </c>
      <c r="BA352" s="2">
        <f t="shared" si="42"/>
        <v>45994</v>
      </c>
      <c r="BB352">
        <f t="shared" si="43"/>
        <v>53.16</v>
      </c>
      <c r="BC352">
        <f t="shared" si="44"/>
        <v>179.9</v>
      </c>
      <c r="BD352" t="str">
        <f t="shared" si="45"/>
        <v>6</v>
      </c>
      <c r="BE352" t="str">
        <f t="shared" si="46"/>
        <v>F:TC40</v>
      </c>
    </row>
    <row r="353" spans="1:57" hidden="1" x14ac:dyDescent="0.3">
      <c r="A353" t="s">
        <v>3950</v>
      </c>
      <c r="B353" t="s">
        <v>3951</v>
      </c>
      <c r="C353" t="s">
        <v>3952</v>
      </c>
      <c r="D353" t="s">
        <v>64</v>
      </c>
      <c r="E353" t="s">
        <v>463</v>
      </c>
      <c r="F353" t="s">
        <v>28</v>
      </c>
      <c r="G353" t="s">
        <v>29</v>
      </c>
      <c r="H353" t="s">
        <v>3953</v>
      </c>
      <c r="I353" t="s">
        <v>463</v>
      </c>
      <c r="J353" t="s">
        <v>21</v>
      </c>
      <c r="K353" t="s">
        <v>3954</v>
      </c>
      <c r="L353" t="s">
        <v>3955</v>
      </c>
      <c r="M353" t="s">
        <v>65</v>
      </c>
      <c r="N353" t="s">
        <v>3956</v>
      </c>
      <c r="O353" t="s">
        <v>66</v>
      </c>
      <c r="P353" t="s">
        <v>22</v>
      </c>
      <c r="Q353" t="s">
        <v>210</v>
      </c>
      <c r="R353" t="s">
        <v>23</v>
      </c>
      <c r="S353" t="s">
        <v>24</v>
      </c>
      <c r="T353" t="s">
        <v>463</v>
      </c>
      <c r="U353" t="s">
        <v>3957</v>
      </c>
      <c r="W353" t="s">
        <v>10913</v>
      </c>
      <c r="X353" t="s">
        <v>28</v>
      </c>
      <c r="Y353" t="e">
        <f>VLOOKUP(W353,ARD_SAFE_PROCESSED_20220608[[#This Row],[Column11]],1,FALSE)</f>
        <v>#N/A</v>
      </c>
      <c r="AB353" t="str">
        <f>CONCATENATE(LEFT(ARD_SAFE_PROCESSED_20220608[[#This Row],[Column1]],6),"******",RIGHT(ARD_SAFE_PROCESSED_20220608[[#This Row],[Column1]],4),";",ARD_SAFE_PROCESSED_20220608[[#This Row],[Column11]])</f>
        <v>421355******0475;74357045309001433100026</v>
      </c>
      <c r="AD353" t="str">
        <f>CLEAN(ARD_SAFE_PROCESSED_20220608[[#This Row],[Column1]])</f>
        <v>4213550196660475</v>
      </c>
      <c r="AE353" t="str">
        <f>CLEAN(ARD_SAFE_PROCESSED_20220608[[#This Row],[Column2]])</f>
        <v>008611</v>
      </c>
      <c r="AF353" t="str">
        <f>CLEAN(ARD_SAFE_PROCESSED_20220608[[#This Row],[Column3]])</f>
        <v>5882808</v>
      </c>
      <c r="AG353" t="str">
        <f>CLEAN(ARD_SAFE_PROCESSED_20220608[[#This Row],[Column4]])</f>
        <v>PL</v>
      </c>
      <c r="AH353" t="str">
        <f>CLEAN(ARD_SAFE_PROCESSED_20220608[[#This Row],[Column5]])</f>
        <v>20251105</v>
      </c>
      <c r="AI353" t="str">
        <f>CLEAN(ARD_SAFE_PROCESSED_20220608[[#This Row],[Column6]])</f>
        <v>604</v>
      </c>
      <c r="AJ353" t="str">
        <f>CLEAN(ARD_SAFE_PROCESSED_20220608[[#This Row],[Column7]])</f>
        <v>76</v>
      </c>
      <c r="AK353" t="str">
        <f>CLEAN(ARD_SAFE_PROCESSED_20220608[[#This Row],[Column8]])</f>
        <v xml:space="preserve">IZI*BOSANNI                   </v>
      </c>
      <c r="AL353" t="str">
        <f>CLEAN(ARD_SAFE_PROCESSED_20220608[[#This Row],[Column9]])</f>
        <v>20251105</v>
      </c>
      <c r="AM353" t="str">
        <f>CLEAN(ARD_SAFE_PROCESSED_20220608[[#This Row],[Column10]])</f>
        <v xml:space="preserve">'                       </v>
      </c>
      <c r="AN353" t="s">
        <v>3954</v>
      </c>
      <c r="AO353" t="str">
        <f>CLEAN(ARD_SAFE_PROCESSED_20220608[[#This Row],[Column12]])</f>
        <v>3400224</v>
      </c>
      <c r="AP353" t="str">
        <f>CLEAN(ARD_SAFE_PROCESSED_20220608[[#This Row],[Column13]])</f>
        <v xml:space="preserve">   </v>
      </c>
      <c r="AQ353" t="str">
        <f>CLEAN(ARD_SAFE_PROCESSED_20220608[[#This Row],[Column14]])</f>
        <v xml:space="preserve">T0375099  </v>
      </c>
      <c r="AR353" t="str">
        <f>CLEAN(ARD_SAFE_PROCESSED_20220608[[#This Row],[Column15]])</f>
        <v xml:space="preserve">POS CONTACTLESS CHIP                              </v>
      </c>
      <c r="AS353" t="str">
        <f>CLEAN(ARD_SAFE_PROCESSED_20220608[[#This Row],[Column16]])</f>
        <v xml:space="preserve">               </v>
      </c>
      <c r="AT353" t="str">
        <f>CLEAN(ARD_SAFE_PROCESSED_20220608[[#This Row],[Column17]])</f>
        <v>80.00</v>
      </c>
      <c r="AU353" t="str">
        <f>CLEAN(ARD_SAFE_PROCESSED_20220608[[#This Row],[Column18]])</f>
        <v xml:space="preserve">' </v>
      </c>
      <c r="AV353" t="str">
        <f>CLEAN(ARD_SAFE_PROCESSED_20220608[[#This Row],[Column19]])</f>
        <v xml:space="preserve">          </v>
      </c>
      <c r="AW353" t="str">
        <f>CLEAN(ARD_SAFE_PROCESSED_20220608[[#This Row],[Column20]])</f>
        <v>20251105</v>
      </c>
      <c r="AX353" t="str">
        <f>CLEAN(ARD_SAFE_PROCESSED_20220608[[#This Row],[Column21]])</f>
        <v>130718</v>
      </c>
      <c r="AY353" t="str">
        <f>LEFT(ARD_SAFE_PROCESSED_20220608[[#This Row],[Column1]],6)</f>
        <v>421355</v>
      </c>
      <c r="AZ353" t="str">
        <f>RIGHT(ARD_SAFE_PROCESSED_20220608[[#This Row],[Column1]],4)</f>
        <v>0475</v>
      </c>
      <c r="BA353" s="2">
        <f t="shared" si="42"/>
        <v>45993</v>
      </c>
      <c r="BB353">
        <f t="shared" si="43"/>
        <v>23.64</v>
      </c>
      <c r="BC353">
        <f t="shared" si="44"/>
        <v>80</v>
      </c>
      <c r="BD353" t="str">
        <f t="shared" si="45"/>
        <v>1</v>
      </c>
      <c r="BE353" t="str">
        <f t="shared" si="46"/>
        <v>F:TC40</v>
      </c>
    </row>
    <row r="354" spans="1:57" hidden="1" x14ac:dyDescent="0.3">
      <c r="A354" t="s">
        <v>3950</v>
      </c>
      <c r="B354" t="s">
        <v>4033</v>
      </c>
      <c r="C354" t="s">
        <v>3952</v>
      </c>
      <c r="D354" t="s">
        <v>64</v>
      </c>
      <c r="E354" t="s">
        <v>463</v>
      </c>
      <c r="F354" t="s">
        <v>28</v>
      </c>
      <c r="G354" t="s">
        <v>29</v>
      </c>
      <c r="H354" t="s">
        <v>3953</v>
      </c>
      <c r="I354" t="s">
        <v>463</v>
      </c>
      <c r="J354" t="s">
        <v>21</v>
      </c>
      <c r="K354" t="s">
        <v>4034</v>
      </c>
      <c r="L354" t="s">
        <v>4035</v>
      </c>
      <c r="M354" t="s">
        <v>65</v>
      </c>
      <c r="N354" t="s">
        <v>3956</v>
      </c>
      <c r="O354" t="s">
        <v>66</v>
      </c>
      <c r="P354" t="s">
        <v>22</v>
      </c>
      <c r="Q354" t="s">
        <v>210</v>
      </c>
      <c r="R354" t="s">
        <v>23</v>
      </c>
      <c r="S354" t="s">
        <v>24</v>
      </c>
      <c r="T354" t="s">
        <v>463</v>
      </c>
      <c r="U354" t="s">
        <v>4036</v>
      </c>
      <c r="W354" t="s">
        <v>10914</v>
      </c>
      <c r="X354" t="s">
        <v>28</v>
      </c>
      <c r="Y354" t="e">
        <f>VLOOKUP(W354,ARD_SAFE_PROCESSED_20220608[[#This Row],[Column11]],1,FALSE)</f>
        <v>#N/A</v>
      </c>
      <c r="AB354" t="str">
        <f>CONCATENATE(LEFT(ARD_SAFE_PROCESSED_20220608[[#This Row],[Column1]],6),"******",RIGHT(ARD_SAFE_PROCESSED_20220608[[#This Row],[Column1]],4),";",ARD_SAFE_PROCESSED_20220608[[#This Row],[Column11]])</f>
        <v>421355******0475;74357045309001433100042</v>
      </c>
      <c r="AD354" t="str">
        <f>CLEAN(ARD_SAFE_PROCESSED_20220608[[#This Row],[Column1]])</f>
        <v>4213550196660475</v>
      </c>
      <c r="AE354" t="str">
        <f>CLEAN(ARD_SAFE_PROCESSED_20220608[[#This Row],[Column2]])</f>
        <v>654112</v>
      </c>
      <c r="AF354" t="str">
        <f>CLEAN(ARD_SAFE_PROCESSED_20220608[[#This Row],[Column3]])</f>
        <v>5882808</v>
      </c>
      <c r="AG354" t="str">
        <f>CLEAN(ARD_SAFE_PROCESSED_20220608[[#This Row],[Column4]])</f>
        <v>PL</v>
      </c>
      <c r="AH354" t="str">
        <f>CLEAN(ARD_SAFE_PROCESSED_20220608[[#This Row],[Column5]])</f>
        <v>20251105</v>
      </c>
      <c r="AI354" t="str">
        <f>CLEAN(ARD_SAFE_PROCESSED_20220608[[#This Row],[Column6]])</f>
        <v>604</v>
      </c>
      <c r="AJ354" t="str">
        <f>CLEAN(ARD_SAFE_PROCESSED_20220608[[#This Row],[Column7]])</f>
        <v>76</v>
      </c>
      <c r="AK354" t="str">
        <f>CLEAN(ARD_SAFE_PROCESSED_20220608[[#This Row],[Column8]])</f>
        <v xml:space="preserve">IZI*BOSANNI                   </v>
      </c>
      <c r="AL354" t="str">
        <f>CLEAN(ARD_SAFE_PROCESSED_20220608[[#This Row],[Column9]])</f>
        <v>20251105</v>
      </c>
      <c r="AM354" t="str">
        <f>CLEAN(ARD_SAFE_PROCESSED_20220608[[#This Row],[Column10]])</f>
        <v xml:space="preserve">'                       </v>
      </c>
      <c r="AN354" t="s">
        <v>4034</v>
      </c>
      <c r="AO354" t="str">
        <f>CLEAN(ARD_SAFE_PROCESSED_20220608[[#This Row],[Column12]])</f>
        <v>3400217</v>
      </c>
      <c r="AP354" t="str">
        <f>CLEAN(ARD_SAFE_PROCESSED_20220608[[#This Row],[Column13]])</f>
        <v xml:space="preserve">   </v>
      </c>
      <c r="AQ354" t="str">
        <f>CLEAN(ARD_SAFE_PROCESSED_20220608[[#This Row],[Column14]])</f>
        <v xml:space="preserve">T0375099  </v>
      </c>
      <c r="AR354" t="str">
        <f>CLEAN(ARD_SAFE_PROCESSED_20220608[[#This Row],[Column15]])</f>
        <v xml:space="preserve">POS CONTACTLESS CHIP                              </v>
      </c>
      <c r="AS354" t="str">
        <f>CLEAN(ARD_SAFE_PROCESSED_20220608[[#This Row],[Column16]])</f>
        <v xml:space="preserve">               </v>
      </c>
      <c r="AT354" t="str">
        <f>CLEAN(ARD_SAFE_PROCESSED_20220608[[#This Row],[Column17]])</f>
        <v>80.00</v>
      </c>
      <c r="AU354" t="str">
        <f>CLEAN(ARD_SAFE_PROCESSED_20220608[[#This Row],[Column18]])</f>
        <v xml:space="preserve">' </v>
      </c>
      <c r="AV354" t="str">
        <f>CLEAN(ARD_SAFE_PROCESSED_20220608[[#This Row],[Column19]])</f>
        <v xml:space="preserve">          </v>
      </c>
      <c r="AW354" t="str">
        <f>CLEAN(ARD_SAFE_PROCESSED_20220608[[#This Row],[Column20]])</f>
        <v>20251105</v>
      </c>
      <c r="AX354" t="str">
        <f>CLEAN(ARD_SAFE_PROCESSED_20220608[[#This Row],[Column21]])</f>
        <v>130510</v>
      </c>
      <c r="AY354" t="str">
        <f>LEFT(ARD_SAFE_PROCESSED_20220608[[#This Row],[Column1]],6)</f>
        <v>421355</v>
      </c>
      <c r="AZ354" t="str">
        <f>RIGHT(ARD_SAFE_PROCESSED_20220608[[#This Row],[Column1]],4)</f>
        <v>0475</v>
      </c>
      <c r="BA354" s="2">
        <f t="shared" si="42"/>
        <v>45993</v>
      </c>
      <c r="BB354">
        <f t="shared" si="43"/>
        <v>23.64</v>
      </c>
      <c r="BC354">
        <f t="shared" si="44"/>
        <v>80</v>
      </c>
      <c r="BD354" t="str">
        <f t="shared" si="45"/>
        <v>1</v>
      </c>
      <c r="BE354" t="str">
        <f t="shared" si="46"/>
        <v>F:TC40</v>
      </c>
    </row>
    <row r="355" spans="1:57" hidden="1" x14ac:dyDescent="0.3">
      <c r="A355" t="s">
        <v>4845</v>
      </c>
      <c r="B355" t="s">
        <v>4846</v>
      </c>
      <c r="C355" t="s">
        <v>4847</v>
      </c>
      <c r="D355" t="s">
        <v>25</v>
      </c>
      <c r="E355" t="s">
        <v>463</v>
      </c>
      <c r="F355" t="s">
        <v>28</v>
      </c>
      <c r="G355" t="s">
        <v>29</v>
      </c>
      <c r="H355" t="s">
        <v>4848</v>
      </c>
      <c r="I355" t="s">
        <v>463</v>
      </c>
      <c r="J355" t="s">
        <v>21</v>
      </c>
      <c r="K355" t="s">
        <v>4849</v>
      </c>
      <c r="L355" t="s">
        <v>4850</v>
      </c>
      <c r="M355" t="s">
        <v>65</v>
      </c>
      <c r="N355" t="s">
        <v>26</v>
      </c>
      <c r="O355" t="s">
        <v>27</v>
      </c>
      <c r="P355" t="s">
        <v>4851</v>
      </c>
      <c r="Q355" t="s">
        <v>4852</v>
      </c>
      <c r="R355" t="s">
        <v>23</v>
      </c>
      <c r="S355" t="s">
        <v>24</v>
      </c>
      <c r="T355" t="s">
        <v>463</v>
      </c>
      <c r="U355" t="s">
        <v>4853</v>
      </c>
      <c r="W355" t="s">
        <v>10915</v>
      </c>
      <c r="X355" t="s">
        <v>28</v>
      </c>
      <c r="Y355" t="e">
        <f>VLOOKUP(W355,ARD_SAFE_PROCESSED_20220608[[#This Row],[Column11]],1,FALSE)</f>
        <v>#N/A</v>
      </c>
      <c r="AB355" t="str">
        <f>CONCATENATE(LEFT(ARD_SAFE_PROCESSED_20220608[[#This Row],[Column1]],6),"******",RIGHT(ARD_SAFE_PROCESSED_20220608[[#This Row],[Column1]],4),";",ARD_SAFE_PROCESSED_20220608[[#This Row],[Column11]])</f>
        <v>428083******7649;74357045309005298400645</v>
      </c>
      <c r="AD355" t="str">
        <f>CLEAN(ARD_SAFE_PROCESSED_20220608[[#This Row],[Column1]])</f>
        <v>4280830056247649</v>
      </c>
      <c r="AE355" t="str">
        <f>CLEAN(ARD_SAFE_PROCESSED_20220608[[#This Row],[Column2]])</f>
        <v>000570</v>
      </c>
      <c r="AF355" t="str">
        <f>CLEAN(ARD_SAFE_PROCESSED_20220608[[#This Row],[Column3]])</f>
        <v>4029517</v>
      </c>
      <c r="AG355" t="str">
        <f>CLEAN(ARD_SAFE_PROCESSED_20220608[[#This Row],[Column4]])</f>
        <v>EC</v>
      </c>
      <c r="AH355" t="str">
        <f>CLEAN(ARD_SAFE_PROCESSED_20220608[[#This Row],[Column5]])</f>
        <v>20251105</v>
      </c>
      <c r="AI355" t="str">
        <f>CLEAN(ARD_SAFE_PROCESSED_20220608[[#This Row],[Column6]])</f>
        <v>604</v>
      </c>
      <c r="AJ355" t="str">
        <f>CLEAN(ARD_SAFE_PROCESSED_20220608[[#This Row],[Column7]])</f>
        <v>76</v>
      </c>
      <c r="AK355" t="str">
        <f>CLEAN(ARD_SAFE_PROCESSED_20220608[[#This Row],[Column8]])</f>
        <v xml:space="preserve">DLC*CONSTANT CONTACT          </v>
      </c>
      <c r="AL355" t="str">
        <f>CLEAN(ARD_SAFE_PROCESSED_20220608[[#This Row],[Column9]])</f>
        <v>20251105</v>
      </c>
      <c r="AM355" t="str">
        <f>CLEAN(ARD_SAFE_PROCESSED_20220608[[#This Row],[Column10]])</f>
        <v xml:space="preserve">'                       </v>
      </c>
      <c r="AN355" t="s">
        <v>4849</v>
      </c>
      <c r="AO355" t="str">
        <f>CLEAN(ARD_SAFE_PROCESSED_20220608[[#This Row],[Column12]])</f>
        <v>5072273</v>
      </c>
      <c r="AP355" t="str">
        <f>CLEAN(ARD_SAFE_PROCESSED_20220608[[#This Row],[Column13]])</f>
        <v xml:space="preserve">   </v>
      </c>
      <c r="AQ355" t="str">
        <f>CLEAN(ARD_SAFE_PROCESSED_20220608[[#This Row],[Column14]])</f>
        <v xml:space="preserve">PV000000  </v>
      </c>
      <c r="AR355" t="str">
        <f>CLEAN(ARD_SAFE_PROCESSED_20220608[[#This Row],[Column15]])</f>
        <v xml:space="preserve">E-COMMERCE                                        </v>
      </c>
      <c r="AS355" t="str">
        <f>CLEAN(ARD_SAFE_PROCESSED_20220608[[#This Row],[Column16]])</f>
        <v xml:space="preserve">12297514709    </v>
      </c>
      <c r="AT355" t="str">
        <f>CLEAN(ARD_SAFE_PROCESSED_20220608[[#This Row],[Column17]])</f>
        <v>1555.80</v>
      </c>
      <c r="AU355" t="str">
        <f>CLEAN(ARD_SAFE_PROCESSED_20220608[[#This Row],[Column18]])</f>
        <v xml:space="preserve">' </v>
      </c>
      <c r="AV355" t="str">
        <f>CLEAN(ARD_SAFE_PROCESSED_20220608[[#This Row],[Column19]])</f>
        <v xml:space="preserve">          </v>
      </c>
      <c r="AW355" t="str">
        <f>CLEAN(ARD_SAFE_PROCESSED_20220608[[#This Row],[Column20]])</f>
        <v>20251105</v>
      </c>
      <c r="AX355" t="str">
        <f>CLEAN(ARD_SAFE_PROCESSED_20220608[[#This Row],[Column21]])</f>
        <v>135729</v>
      </c>
      <c r="AY355" t="str">
        <f>LEFT(ARD_SAFE_PROCESSED_20220608[[#This Row],[Column1]],6)</f>
        <v>428083</v>
      </c>
      <c r="AZ355" t="str">
        <f>RIGHT(ARD_SAFE_PROCESSED_20220608[[#This Row],[Column1]],4)</f>
        <v>7649</v>
      </c>
      <c r="BA355" s="2">
        <f t="shared" si="42"/>
        <v>45993</v>
      </c>
      <c r="BB355">
        <f t="shared" si="43"/>
        <v>459.75</v>
      </c>
      <c r="BC355">
        <f t="shared" si="44"/>
        <v>1555.8</v>
      </c>
      <c r="BD355" t="str">
        <f t="shared" si="45"/>
        <v>6</v>
      </c>
      <c r="BE355" t="str">
        <f t="shared" si="46"/>
        <v>F:TC40</v>
      </c>
    </row>
    <row r="356" spans="1:57" hidden="1" x14ac:dyDescent="0.3">
      <c r="A356" t="s">
        <v>8063</v>
      </c>
      <c r="B356" t="s">
        <v>8172</v>
      </c>
      <c r="C356" t="s">
        <v>143</v>
      </c>
      <c r="D356" t="s">
        <v>25</v>
      </c>
      <c r="E356" t="s">
        <v>463</v>
      </c>
      <c r="F356" t="s">
        <v>28</v>
      </c>
      <c r="G356" t="s">
        <v>29</v>
      </c>
      <c r="H356" t="s">
        <v>144</v>
      </c>
      <c r="I356" t="s">
        <v>463</v>
      </c>
      <c r="J356" t="s">
        <v>21</v>
      </c>
      <c r="K356" t="s">
        <v>8173</v>
      </c>
      <c r="L356" t="s">
        <v>8174</v>
      </c>
      <c r="M356" t="s">
        <v>65</v>
      </c>
      <c r="N356" t="s">
        <v>26</v>
      </c>
      <c r="O356" t="s">
        <v>27</v>
      </c>
      <c r="P356" t="s">
        <v>8175</v>
      </c>
      <c r="Q356" t="s">
        <v>8176</v>
      </c>
      <c r="R356" t="s">
        <v>23</v>
      </c>
      <c r="S356" t="s">
        <v>24</v>
      </c>
      <c r="T356" t="s">
        <v>463</v>
      </c>
      <c r="U356" t="s">
        <v>8177</v>
      </c>
      <c r="W356" t="s">
        <v>10916</v>
      </c>
      <c r="X356" t="s">
        <v>28</v>
      </c>
      <c r="Y356" t="e">
        <f>VLOOKUP(W356,ARD_SAFE_PROCESSED_20220608[[#This Row],[Column11]],1,FALSE)</f>
        <v>#N/A</v>
      </c>
      <c r="AB356" t="str">
        <f>CONCATENATE(LEFT(ARD_SAFE_PROCESSED_20220608[[#This Row],[Column1]],6),"******",RIGHT(ARD_SAFE_PROCESSED_20220608[[#This Row],[Column1]],4),";",ARD_SAFE_PROCESSED_20220608[[#This Row],[Column11]])</f>
        <v>477289******0647;74357045309005309601397</v>
      </c>
      <c r="AD356" t="str">
        <f>CLEAN(ARD_SAFE_PROCESSED_20220608[[#This Row],[Column1]])</f>
        <v>4772890014210647</v>
      </c>
      <c r="AE356" t="str">
        <f>CLEAN(ARD_SAFE_PROCESSED_20220608[[#This Row],[Column2]])</f>
        <v>503662</v>
      </c>
      <c r="AF356" t="str">
        <f>CLEAN(ARD_SAFE_PROCESSED_20220608[[#This Row],[Column3]])</f>
        <v>4038338</v>
      </c>
      <c r="AG356" t="str">
        <f>CLEAN(ARD_SAFE_PROCESSED_20220608[[#This Row],[Column4]])</f>
        <v>EC</v>
      </c>
      <c r="AH356" t="str">
        <f>CLEAN(ARD_SAFE_PROCESSED_20220608[[#This Row],[Column5]])</f>
        <v>20251105</v>
      </c>
      <c r="AI356" t="str">
        <f>CLEAN(ARD_SAFE_PROCESSED_20220608[[#This Row],[Column6]])</f>
        <v>604</v>
      </c>
      <c r="AJ356" t="str">
        <f>CLEAN(ARD_SAFE_PROCESSED_20220608[[#This Row],[Column7]])</f>
        <v>76</v>
      </c>
      <c r="AK356" t="str">
        <f>CLEAN(ARD_SAFE_PROCESSED_20220608[[#This Row],[Column8]])</f>
        <v xml:space="preserve">DLC*RAPPI PERU                </v>
      </c>
      <c r="AL356" t="str">
        <f>CLEAN(ARD_SAFE_PROCESSED_20220608[[#This Row],[Column9]])</f>
        <v>20251105</v>
      </c>
      <c r="AM356" t="str">
        <f>CLEAN(ARD_SAFE_PROCESSED_20220608[[#This Row],[Column10]])</f>
        <v xml:space="preserve">'                       </v>
      </c>
      <c r="AN356" t="s">
        <v>8173</v>
      </c>
      <c r="AO356" t="str">
        <f>CLEAN(ARD_SAFE_PROCESSED_20220608[[#This Row],[Column12]])</f>
        <v>5991494</v>
      </c>
      <c r="AP356" t="str">
        <f>CLEAN(ARD_SAFE_PROCESSED_20220608[[#This Row],[Column13]])</f>
        <v xml:space="preserve">   </v>
      </c>
      <c r="AQ356" t="str">
        <f>CLEAN(ARD_SAFE_PROCESSED_20220608[[#This Row],[Column14]])</f>
        <v xml:space="preserve">PV000000  </v>
      </c>
      <c r="AR356" t="str">
        <f>CLEAN(ARD_SAFE_PROCESSED_20220608[[#This Row],[Column15]])</f>
        <v xml:space="preserve">E-COMMERCE                                        </v>
      </c>
      <c r="AS356" t="str">
        <f>CLEAN(ARD_SAFE_PROCESSED_20220608[[#This Row],[Column16]])</f>
        <v xml:space="preserve">12295619198    </v>
      </c>
      <c r="AT356" t="str">
        <f>CLEAN(ARD_SAFE_PROCESSED_20220608[[#This Row],[Column17]])</f>
        <v>84.69</v>
      </c>
      <c r="AU356" t="str">
        <f>CLEAN(ARD_SAFE_PROCESSED_20220608[[#This Row],[Column18]])</f>
        <v xml:space="preserve">' </v>
      </c>
      <c r="AV356" t="str">
        <f>CLEAN(ARD_SAFE_PROCESSED_20220608[[#This Row],[Column19]])</f>
        <v xml:space="preserve">          </v>
      </c>
      <c r="AW356" t="str">
        <f>CLEAN(ARD_SAFE_PROCESSED_20220608[[#This Row],[Column20]])</f>
        <v>20251105</v>
      </c>
      <c r="AX356" t="str">
        <f>CLEAN(ARD_SAFE_PROCESSED_20220608[[#This Row],[Column21]])</f>
        <v>105030</v>
      </c>
      <c r="AY356" t="str">
        <f>LEFT(ARD_SAFE_PROCESSED_20220608[[#This Row],[Column1]],6)</f>
        <v>477289</v>
      </c>
      <c r="AZ356" t="str">
        <f>RIGHT(ARD_SAFE_PROCESSED_20220608[[#This Row],[Column1]],4)</f>
        <v>0647</v>
      </c>
      <c r="BA356" s="2">
        <f t="shared" si="42"/>
        <v>45993</v>
      </c>
      <c r="BB356">
        <f t="shared" si="43"/>
        <v>25.03</v>
      </c>
      <c r="BC356">
        <f t="shared" si="44"/>
        <v>84.69</v>
      </c>
      <c r="BD356" t="str">
        <f t="shared" si="45"/>
        <v>6</v>
      </c>
      <c r="BE356" t="str">
        <f t="shared" si="46"/>
        <v>F:TC40</v>
      </c>
    </row>
    <row r="357" spans="1:57" hidden="1" x14ac:dyDescent="0.3">
      <c r="A357" t="s">
        <v>2953</v>
      </c>
      <c r="B357" t="s">
        <v>2978</v>
      </c>
      <c r="C357" t="s">
        <v>143</v>
      </c>
      <c r="D357" t="s">
        <v>25</v>
      </c>
      <c r="E357" t="s">
        <v>463</v>
      </c>
      <c r="F357" t="s">
        <v>28</v>
      </c>
      <c r="G357" t="s">
        <v>29</v>
      </c>
      <c r="H357" t="s">
        <v>144</v>
      </c>
      <c r="I357" t="s">
        <v>463</v>
      </c>
      <c r="J357" t="s">
        <v>21</v>
      </c>
      <c r="K357" t="s">
        <v>2979</v>
      </c>
      <c r="L357" t="s">
        <v>2980</v>
      </c>
      <c r="M357" t="s">
        <v>65</v>
      </c>
      <c r="N357" t="s">
        <v>26</v>
      </c>
      <c r="O357" t="s">
        <v>27</v>
      </c>
      <c r="P357" t="s">
        <v>2981</v>
      </c>
      <c r="Q357" t="s">
        <v>2982</v>
      </c>
      <c r="R357" t="s">
        <v>23</v>
      </c>
      <c r="S357" t="s">
        <v>24</v>
      </c>
      <c r="T357" t="s">
        <v>463</v>
      </c>
      <c r="U357" t="s">
        <v>2983</v>
      </c>
      <c r="W357" t="s">
        <v>10917</v>
      </c>
      <c r="X357" t="s">
        <v>28</v>
      </c>
      <c r="Y357" t="e">
        <f>VLOOKUP(W357,ARD_SAFE_PROCESSED_20220608[[#This Row],[Column11]],1,FALSE)</f>
        <v>#N/A</v>
      </c>
      <c r="AB357" t="str">
        <f>CONCATENATE(LEFT(ARD_SAFE_PROCESSED_20220608[[#This Row],[Column1]],6),"******",RIGHT(ARD_SAFE_PROCESSED_20220608[[#This Row],[Column1]],4),";",ARD_SAFE_PROCESSED_20220608[[#This Row],[Column11]])</f>
        <v>421355******5667;74357045309005309601975</v>
      </c>
      <c r="AD357" t="str">
        <f>CLEAN(ARD_SAFE_PROCESSED_20220608[[#This Row],[Column1]])</f>
        <v>4213550100765667</v>
      </c>
      <c r="AE357" t="str">
        <f>CLEAN(ARD_SAFE_PROCESSED_20220608[[#This Row],[Column2]])</f>
        <v>392653</v>
      </c>
      <c r="AF357" t="str">
        <f>CLEAN(ARD_SAFE_PROCESSED_20220608[[#This Row],[Column3]])</f>
        <v>4038338</v>
      </c>
      <c r="AG357" t="str">
        <f>CLEAN(ARD_SAFE_PROCESSED_20220608[[#This Row],[Column4]])</f>
        <v>EC</v>
      </c>
      <c r="AH357" t="str">
        <f>CLEAN(ARD_SAFE_PROCESSED_20220608[[#This Row],[Column5]])</f>
        <v>20251105</v>
      </c>
      <c r="AI357" t="str">
        <f>CLEAN(ARD_SAFE_PROCESSED_20220608[[#This Row],[Column6]])</f>
        <v>604</v>
      </c>
      <c r="AJ357" t="str">
        <f>CLEAN(ARD_SAFE_PROCESSED_20220608[[#This Row],[Column7]])</f>
        <v>76</v>
      </c>
      <c r="AK357" t="str">
        <f>CLEAN(ARD_SAFE_PROCESSED_20220608[[#This Row],[Column8]])</f>
        <v xml:space="preserve">DLC*RAPPI PERU                </v>
      </c>
      <c r="AL357" t="str">
        <f>CLEAN(ARD_SAFE_PROCESSED_20220608[[#This Row],[Column9]])</f>
        <v>20251105</v>
      </c>
      <c r="AM357" t="str">
        <f>CLEAN(ARD_SAFE_PROCESSED_20220608[[#This Row],[Column10]])</f>
        <v xml:space="preserve">'                       </v>
      </c>
      <c r="AN357" t="s">
        <v>2979</v>
      </c>
      <c r="AO357" t="str">
        <f>CLEAN(ARD_SAFE_PROCESSED_20220608[[#This Row],[Column12]])</f>
        <v>5055701</v>
      </c>
      <c r="AP357" t="str">
        <f>CLEAN(ARD_SAFE_PROCESSED_20220608[[#This Row],[Column13]])</f>
        <v xml:space="preserve">   </v>
      </c>
      <c r="AQ357" t="str">
        <f>CLEAN(ARD_SAFE_PROCESSED_20220608[[#This Row],[Column14]])</f>
        <v xml:space="preserve">PV000000  </v>
      </c>
      <c r="AR357" t="str">
        <f>CLEAN(ARD_SAFE_PROCESSED_20220608[[#This Row],[Column15]])</f>
        <v xml:space="preserve">E-COMMERCE                                        </v>
      </c>
      <c r="AS357" t="str">
        <f>CLEAN(ARD_SAFE_PROCESSED_20220608[[#This Row],[Column16]])</f>
        <v xml:space="preserve">12297132877    </v>
      </c>
      <c r="AT357" t="str">
        <f>CLEAN(ARD_SAFE_PROCESSED_20220608[[#This Row],[Column17]])</f>
        <v>100.22</v>
      </c>
      <c r="AU357" t="str">
        <f>CLEAN(ARD_SAFE_PROCESSED_20220608[[#This Row],[Column18]])</f>
        <v xml:space="preserve">' </v>
      </c>
      <c r="AV357" t="str">
        <f>CLEAN(ARD_SAFE_PROCESSED_20220608[[#This Row],[Column19]])</f>
        <v xml:space="preserve">          </v>
      </c>
      <c r="AW357" t="str">
        <f>CLEAN(ARD_SAFE_PROCESSED_20220608[[#This Row],[Column20]])</f>
        <v>20251105</v>
      </c>
      <c r="AX357" t="str">
        <f>CLEAN(ARD_SAFE_PROCESSED_20220608[[#This Row],[Column21]])</f>
        <v>131801</v>
      </c>
      <c r="AY357" t="str">
        <f>LEFT(ARD_SAFE_PROCESSED_20220608[[#This Row],[Column1]],6)</f>
        <v>421355</v>
      </c>
      <c r="AZ357" t="str">
        <f>RIGHT(ARD_SAFE_PROCESSED_20220608[[#This Row],[Column1]],4)</f>
        <v>5667</v>
      </c>
      <c r="BA357" s="2">
        <f t="shared" si="42"/>
        <v>45993</v>
      </c>
      <c r="BB357">
        <f t="shared" si="43"/>
        <v>29.62</v>
      </c>
      <c r="BC357">
        <f t="shared" si="44"/>
        <v>100.22</v>
      </c>
      <c r="BD357" t="str">
        <f t="shared" si="45"/>
        <v>6</v>
      </c>
      <c r="BE357" t="str">
        <f t="shared" si="46"/>
        <v>F:TC40</v>
      </c>
    </row>
    <row r="358" spans="1:57" hidden="1" x14ac:dyDescent="0.3">
      <c r="A358" t="s">
        <v>6201</v>
      </c>
      <c r="B358" t="s">
        <v>6209</v>
      </c>
      <c r="C358" t="s">
        <v>6203</v>
      </c>
      <c r="D358" t="s">
        <v>25</v>
      </c>
      <c r="E358" t="s">
        <v>406</v>
      </c>
      <c r="F358" t="s">
        <v>28</v>
      </c>
      <c r="G358" t="s">
        <v>29</v>
      </c>
      <c r="H358" t="s">
        <v>333</v>
      </c>
      <c r="I358" t="s">
        <v>463</v>
      </c>
      <c r="J358" t="s">
        <v>21</v>
      </c>
      <c r="K358" t="s">
        <v>6210</v>
      </c>
      <c r="L358" t="s">
        <v>6211</v>
      </c>
      <c r="M358" t="s">
        <v>65</v>
      </c>
      <c r="N358" t="s">
        <v>26</v>
      </c>
      <c r="O358" t="s">
        <v>27</v>
      </c>
      <c r="P358" t="s">
        <v>6212</v>
      </c>
      <c r="Q358" t="s">
        <v>6213</v>
      </c>
      <c r="R358" t="s">
        <v>23</v>
      </c>
      <c r="S358" t="s">
        <v>24</v>
      </c>
      <c r="T358" t="s">
        <v>406</v>
      </c>
      <c r="U358" t="s">
        <v>6214</v>
      </c>
      <c r="W358" t="s">
        <v>10918</v>
      </c>
      <c r="X358" t="s">
        <v>28</v>
      </c>
      <c r="Y358" t="e">
        <f>VLOOKUP(W358,ARD_SAFE_PROCESSED_20220608[[#This Row],[Column11]],1,FALSE)</f>
        <v>#N/A</v>
      </c>
      <c r="AB358" t="str">
        <f>CONCATENATE(LEFT(ARD_SAFE_PROCESSED_20220608[[#This Row],[Column1]],6),"******",RIGHT(ARD_SAFE_PROCESSED_20220608[[#This Row],[Column1]],4),";",ARD_SAFE_PROCESSED_20220608[[#This Row],[Column11]])</f>
        <v>455788******0831;74357045309005321800324</v>
      </c>
      <c r="AD358" t="str">
        <f>CLEAN(ARD_SAFE_PROCESSED_20220608[[#This Row],[Column1]])</f>
        <v>4557880618600831</v>
      </c>
      <c r="AE358" t="str">
        <f>CLEAN(ARD_SAFE_PROCESSED_20220608[[#This Row],[Column2]])</f>
        <v>208200</v>
      </c>
      <c r="AF358" t="str">
        <f>CLEAN(ARD_SAFE_PROCESSED_20220608[[#This Row],[Column3]])</f>
        <v>4041377</v>
      </c>
      <c r="AG358" t="str">
        <f>CLEAN(ARD_SAFE_PROCESSED_20220608[[#This Row],[Column4]])</f>
        <v>EC</v>
      </c>
      <c r="AH358" t="str">
        <f>CLEAN(ARD_SAFE_PROCESSED_20220608[[#This Row],[Column5]])</f>
        <v>20251104</v>
      </c>
      <c r="AI358" t="str">
        <f>CLEAN(ARD_SAFE_PROCESSED_20220608[[#This Row],[Column6]])</f>
        <v>604</v>
      </c>
      <c r="AJ358" t="str">
        <f>CLEAN(ARD_SAFE_PROCESSED_20220608[[#This Row],[Column7]])</f>
        <v>76</v>
      </c>
      <c r="AK358" t="str">
        <f>CLEAN(ARD_SAFE_PROCESSED_20220608[[#This Row],[Column8]])</f>
        <v xml:space="preserve">MDOPAGO*FREEPASS              </v>
      </c>
      <c r="AL358" t="str">
        <f>CLEAN(ARD_SAFE_PROCESSED_20220608[[#This Row],[Column9]])</f>
        <v>20251105</v>
      </c>
      <c r="AM358" t="str">
        <f>CLEAN(ARD_SAFE_PROCESSED_20220608[[#This Row],[Column10]])</f>
        <v xml:space="preserve">'                       </v>
      </c>
      <c r="AN358" t="s">
        <v>6210</v>
      </c>
      <c r="AO358" t="str">
        <f>CLEAN(ARD_SAFE_PROCESSED_20220608[[#This Row],[Column12]])</f>
        <v>4821708</v>
      </c>
      <c r="AP358" t="str">
        <f>CLEAN(ARD_SAFE_PROCESSED_20220608[[#This Row],[Column13]])</f>
        <v xml:space="preserve">   </v>
      </c>
      <c r="AQ358" t="str">
        <f>CLEAN(ARD_SAFE_PROCESSED_20220608[[#This Row],[Column14]])</f>
        <v xml:space="preserve">PV000000  </v>
      </c>
      <c r="AR358" t="str">
        <f>CLEAN(ARD_SAFE_PROCESSED_20220608[[#This Row],[Column15]])</f>
        <v xml:space="preserve">E-COMMERCE                                        </v>
      </c>
      <c r="AS358" t="str">
        <f>CLEAN(ARD_SAFE_PROCESSED_20220608[[#This Row],[Column16]])</f>
        <v xml:space="preserve">54838501778    </v>
      </c>
      <c r="AT358" t="str">
        <f>CLEAN(ARD_SAFE_PROCESSED_20220608[[#This Row],[Column17]])</f>
        <v>59.00</v>
      </c>
      <c r="AU358" t="str">
        <f>CLEAN(ARD_SAFE_PROCESSED_20220608[[#This Row],[Column18]])</f>
        <v xml:space="preserve">' </v>
      </c>
      <c r="AV358" t="str">
        <f>CLEAN(ARD_SAFE_PROCESSED_20220608[[#This Row],[Column19]])</f>
        <v xml:space="preserve">          </v>
      </c>
      <c r="AW358" t="str">
        <f>CLEAN(ARD_SAFE_PROCESSED_20220608[[#This Row],[Column20]])</f>
        <v>20251104</v>
      </c>
      <c r="AX358" t="str">
        <f>CLEAN(ARD_SAFE_PROCESSED_20220608[[#This Row],[Column21]])</f>
        <v>214023</v>
      </c>
      <c r="AY358" t="str">
        <f>LEFT(ARD_SAFE_PROCESSED_20220608[[#This Row],[Column1]],6)</f>
        <v>455788</v>
      </c>
      <c r="AZ358" t="str">
        <f>RIGHT(ARD_SAFE_PROCESSED_20220608[[#This Row],[Column1]],4)</f>
        <v>0831</v>
      </c>
      <c r="BA358" s="2">
        <f t="shared" si="42"/>
        <v>45993</v>
      </c>
      <c r="BB358">
        <f t="shared" si="43"/>
        <v>17.5</v>
      </c>
      <c r="BC358">
        <f t="shared" si="44"/>
        <v>59</v>
      </c>
      <c r="BD358" t="str">
        <f t="shared" si="45"/>
        <v>6</v>
      </c>
      <c r="BE358" t="str">
        <f t="shared" si="46"/>
        <v>F:TC40</v>
      </c>
    </row>
    <row r="359" spans="1:57" hidden="1" x14ac:dyDescent="0.3">
      <c r="A359" t="s">
        <v>8518</v>
      </c>
      <c r="B359" t="s">
        <v>8519</v>
      </c>
      <c r="C359" t="s">
        <v>2374</v>
      </c>
      <c r="D359" t="s">
        <v>25</v>
      </c>
      <c r="E359" t="s">
        <v>463</v>
      </c>
      <c r="F359" t="s">
        <v>28</v>
      </c>
      <c r="G359" t="s">
        <v>29</v>
      </c>
      <c r="H359" t="s">
        <v>2375</v>
      </c>
      <c r="I359" t="s">
        <v>463</v>
      </c>
      <c r="J359" t="s">
        <v>21</v>
      </c>
      <c r="K359" t="s">
        <v>8520</v>
      </c>
      <c r="L359" t="s">
        <v>8521</v>
      </c>
      <c r="M359" t="s">
        <v>65</v>
      </c>
      <c r="N359" t="s">
        <v>26</v>
      </c>
      <c r="O359" t="s">
        <v>27</v>
      </c>
      <c r="P359" t="s">
        <v>8522</v>
      </c>
      <c r="Q359" t="s">
        <v>8523</v>
      </c>
      <c r="R359" t="s">
        <v>23</v>
      </c>
      <c r="S359" t="s">
        <v>24</v>
      </c>
      <c r="T359" t="s">
        <v>463</v>
      </c>
      <c r="U359" t="s">
        <v>8524</v>
      </c>
      <c r="W359" t="s">
        <v>10919</v>
      </c>
      <c r="X359" t="s">
        <v>28</v>
      </c>
      <c r="Y359" t="e">
        <f>VLOOKUP(W359,ARD_SAFE_PROCESSED_20220608[[#This Row],[Column11]],1,FALSE)</f>
        <v>#N/A</v>
      </c>
      <c r="AB359" t="str">
        <f>CONCATENATE(LEFT(ARD_SAFE_PROCESSED_20220608[[#This Row],[Column1]],6),"******",RIGHT(ARD_SAFE_PROCESSED_20220608[[#This Row],[Column1]],4),";",ARD_SAFE_PROCESSED_20220608[[#This Row],[Column11]])</f>
        <v>489068******5022;74357045309005351800418</v>
      </c>
      <c r="AD359" t="str">
        <f>CLEAN(ARD_SAFE_PROCESSED_20220608[[#This Row],[Column1]])</f>
        <v>4890680019305022</v>
      </c>
      <c r="AE359" t="str">
        <f>CLEAN(ARD_SAFE_PROCESSED_20220608[[#This Row],[Column2]])</f>
        <v>009173</v>
      </c>
      <c r="AF359" t="str">
        <f>CLEAN(ARD_SAFE_PROCESSED_20220608[[#This Row],[Column3]])</f>
        <v>4079328</v>
      </c>
      <c r="AG359" t="str">
        <f>CLEAN(ARD_SAFE_PROCESSED_20220608[[#This Row],[Column4]])</f>
        <v>EC</v>
      </c>
      <c r="AH359" t="str">
        <f>CLEAN(ARD_SAFE_PROCESSED_20220608[[#This Row],[Column5]])</f>
        <v>20251105</v>
      </c>
      <c r="AI359" t="str">
        <f>CLEAN(ARD_SAFE_PROCESSED_20220608[[#This Row],[Column6]])</f>
        <v>604</v>
      </c>
      <c r="AJ359" t="str">
        <f>CLEAN(ARD_SAFE_PROCESSED_20220608[[#This Row],[Column7]])</f>
        <v>76</v>
      </c>
      <c r="AK359" t="str">
        <f>CLEAN(ARD_SAFE_PROCESSED_20220608[[#This Row],[Column8]])</f>
        <v xml:space="preserve">UTP MAS APP PORTAL            </v>
      </c>
      <c r="AL359" t="str">
        <f>CLEAN(ARD_SAFE_PROCESSED_20220608[[#This Row],[Column9]])</f>
        <v>20251105</v>
      </c>
      <c r="AM359" t="str">
        <f>CLEAN(ARD_SAFE_PROCESSED_20220608[[#This Row],[Column10]])</f>
        <v xml:space="preserve">'                       </v>
      </c>
      <c r="AN359" t="s">
        <v>8520</v>
      </c>
      <c r="AO359" t="str">
        <f>CLEAN(ARD_SAFE_PROCESSED_20220608[[#This Row],[Column12]])</f>
        <v>5137109</v>
      </c>
      <c r="AP359" t="str">
        <f>CLEAN(ARD_SAFE_PROCESSED_20220608[[#This Row],[Column13]])</f>
        <v xml:space="preserve">   </v>
      </c>
      <c r="AQ359" t="str">
        <f>CLEAN(ARD_SAFE_PROCESSED_20220608[[#This Row],[Column14]])</f>
        <v xml:space="preserve">PV000000  </v>
      </c>
      <c r="AR359" t="str">
        <f>CLEAN(ARD_SAFE_PROCESSED_20220608[[#This Row],[Column15]])</f>
        <v xml:space="preserve">E-COMMERCE                                        </v>
      </c>
      <c r="AS359" t="str">
        <f>CLEAN(ARD_SAFE_PROCESSED_20220608[[#This Row],[Column16]])</f>
        <v xml:space="preserve">jVZNZ20251105  </v>
      </c>
      <c r="AT359" t="str">
        <f>CLEAN(ARD_SAFE_PROCESSED_20220608[[#This Row],[Column17]])</f>
        <v>856.11</v>
      </c>
      <c r="AU359" t="str">
        <f>CLEAN(ARD_SAFE_PROCESSED_20220608[[#This Row],[Column18]])</f>
        <v xml:space="preserve">' </v>
      </c>
      <c r="AV359" t="str">
        <f>CLEAN(ARD_SAFE_PROCESSED_20220608[[#This Row],[Column19]])</f>
        <v xml:space="preserve">          </v>
      </c>
      <c r="AW359" t="str">
        <f>CLEAN(ARD_SAFE_PROCESSED_20220608[[#This Row],[Column20]])</f>
        <v>20251105</v>
      </c>
      <c r="AX359" t="str">
        <f>CLEAN(ARD_SAFE_PROCESSED_20220608[[#This Row],[Column21]])</f>
        <v>161355</v>
      </c>
      <c r="AY359" t="str">
        <f>LEFT(ARD_SAFE_PROCESSED_20220608[[#This Row],[Column1]],6)</f>
        <v>489068</v>
      </c>
      <c r="AZ359" t="str">
        <f>RIGHT(ARD_SAFE_PROCESSED_20220608[[#This Row],[Column1]],4)</f>
        <v>5022</v>
      </c>
      <c r="BA359" s="2">
        <f t="shared" si="42"/>
        <v>45993</v>
      </c>
      <c r="BB359">
        <f t="shared" si="43"/>
        <v>252.99</v>
      </c>
      <c r="BC359">
        <f t="shared" si="44"/>
        <v>856.11</v>
      </c>
      <c r="BD359" t="str">
        <f t="shared" si="45"/>
        <v>6</v>
      </c>
      <c r="BE359" t="str">
        <f t="shared" si="46"/>
        <v>F:TC40</v>
      </c>
    </row>
    <row r="360" spans="1:57" hidden="1" x14ac:dyDescent="0.3">
      <c r="A360" t="s">
        <v>8518</v>
      </c>
      <c r="B360" t="s">
        <v>8525</v>
      </c>
      <c r="C360" t="s">
        <v>2374</v>
      </c>
      <c r="D360" t="s">
        <v>25</v>
      </c>
      <c r="E360" t="s">
        <v>463</v>
      </c>
      <c r="F360" t="s">
        <v>28</v>
      </c>
      <c r="G360" t="s">
        <v>29</v>
      </c>
      <c r="H360" t="s">
        <v>2375</v>
      </c>
      <c r="I360" t="s">
        <v>463</v>
      </c>
      <c r="J360" t="s">
        <v>21</v>
      </c>
      <c r="K360" t="s">
        <v>8526</v>
      </c>
      <c r="L360" t="s">
        <v>8527</v>
      </c>
      <c r="M360" t="s">
        <v>65</v>
      </c>
      <c r="N360" t="s">
        <v>26</v>
      </c>
      <c r="O360" t="s">
        <v>27</v>
      </c>
      <c r="P360" t="s">
        <v>8528</v>
      </c>
      <c r="Q360" t="s">
        <v>8529</v>
      </c>
      <c r="R360" t="s">
        <v>23</v>
      </c>
      <c r="S360" t="s">
        <v>24</v>
      </c>
      <c r="T360" t="s">
        <v>463</v>
      </c>
      <c r="U360" t="s">
        <v>8530</v>
      </c>
      <c r="W360" t="s">
        <v>10920</v>
      </c>
      <c r="X360" t="s">
        <v>28</v>
      </c>
      <c r="Y360" t="e">
        <f>VLOOKUP(W360,ARD_SAFE_PROCESSED_20220608[[#This Row],[Column11]],1,FALSE)</f>
        <v>#N/A</v>
      </c>
      <c r="AB360" t="str">
        <f>CONCATENATE(LEFT(ARD_SAFE_PROCESSED_20220608[[#This Row],[Column1]],6),"******",RIGHT(ARD_SAFE_PROCESSED_20220608[[#This Row],[Column1]],4),";",ARD_SAFE_PROCESSED_20220608[[#This Row],[Column11]])</f>
        <v>489068******5022;74357045309005351800434</v>
      </c>
      <c r="AD360" t="str">
        <f>CLEAN(ARD_SAFE_PROCESSED_20220608[[#This Row],[Column1]])</f>
        <v>4890680019305022</v>
      </c>
      <c r="AE360" t="str">
        <f>CLEAN(ARD_SAFE_PROCESSED_20220608[[#This Row],[Column2]])</f>
        <v>009618</v>
      </c>
      <c r="AF360" t="str">
        <f>CLEAN(ARD_SAFE_PROCESSED_20220608[[#This Row],[Column3]])</f>
        <v>4079328</v>
      </c>
      <c r="AG360" t="str">
        <f>CLEAN(ARD_SAFE_PROCESSED_20220608[[#This Row],[Column4]])</f>
        <v>EC</v>
      </c>
      <c r="AH360" t="str">
        <f>CLEAN(ARD_SAFE_PROCESSED_20220608[[#This Row],[Column5]])</f>
        <v>20251105</v>
      </c>
      <c r="AI360" t="str">
        <f>CLEAN(ARD_SAFE_PROCESSED_20220608[[#This Row],[Column6]])</f>
        <v>604</v>
      </c>
      <c r="AJ360" t="str">
        <f>CLEAN(ARD_SAFE_PROCESSED_20220608[[#This Row],[Column7]])</f>
        <v>76</v>
      </c>
      <c r="AK360" t="str">
        <f>CLEAN(ARD_SAFE_PROCESSED_20220608[[#This Row],[Column8]])</f>
        <v xml:space="preserve">UTP MAS APP PORTAL            </v>
      </c>
      <c r="AL360" t="str">
        <f>CLEAN(ARD_SAFE_PROCESSED_20220608[[#This Row],[Column9]])</f>
        <v>20251105</v>
      </c>
      <c r="AM360" t="str">
        <f>CLEAN(ARD_SAFE_PROCESSED_20220608[[#This Row],[Column10]])</f>
        <v xml:space="preserve">'                       </v>
      </c>
      <c r="AN360" t="s">
        <v>8526</v>
      </c>
      <c r="AO360" t="str">
        <f>CLEAN(ARD_SAFE_PROCESSED_20220608[[#This Row],[Column12]])</f>
        <v>5146290</v>
      </c>
      <c r="AP360" t="str">
        <f>CLEAN(ARD_SAFE_PROCESSED_20220608[[#This Row],[Column13]])</f>
        <v xml:space="preserve">   </v>
      </c>
      <c r="AQ360" t="str">
        <f>CLEAN(ARD_SAFE_PROCESSED_20220608[[#This Row],[Column14]])</f>
        <v xml:space="preserve">PV000000  </v>
      </c>
      <c r="AR360" t="str">
        <f>CLEAN(ARD_SAFE_PROCESSED_20220608[[#This Row],[Column15]])</f>
        <v xml:space="preserve">E-COMMERCE                                        </v>
      </c>
      <c r="AS360" t="str">
        <f>CLEAN(ARD_SAFE_PROCESSED_20220608[[#This Row],[Column16]])</f>
        <v xml:space="preserve">xxpvk20251105  </v>
      </c>
      <c r="AT360" t="str">
        <f>CLEAN(ARD_SAFE_PROCESSED_20220608[[#This Row],[Column17]])</f>
        <v>853.81</v>
      </c>
      <c r="AU360" t="str">
        <f>CLEAN(ARD_SAFE_PROCESSED_20220608[[#This Row],[Column18]])</f>
        <v xml:space="preserve">' </v>
      </c>
      <c r="AV360" t="str">
        <f>CLEAN(ARD_SAFE_PROCESSED_20220608[[#This Row],[Column19]])</f>
        <v xml:space="preserve">          </v>
      </c>
      <c r="AW360" t="str">
        <f>CLEAN(ARD_SAFE_PROCESSED_20220608[[#This Row],[Column20]])</f>
        <v>20251105</v>
      </c>
      <c r="AX360" t="str">
        <f>CLEAN(ARD_SAFE_PROCESSED_20220608[[#This Row],[Column21]])</f>
        <v>163337</v>
      </c>
      <c r="AY360" t="str">
        <f>LEFT(ARD_SAFE_PROCESSED_20220608[[#This Row],[Column1]],6)</f>
        <v>489068</v>
      </c>
      <c r="AZ360" t="str">
        <f>RIGHT(ARD_SAFE_PROCESSED_20220608[[#This Row],[Column1]],4)</f>
        <v>5022</v>
      </c>
      <c r="BA360" s="2">
        <f t="shared" si="42"/>
        <v>45993</v>
      </c>
      <c r="BB360">
        <f t="shared" si="43"/>
        <v>252.31</v>
      </c>
      <c r="BC360">
        <f t="shared" si="44"/>
        <v>853.81</v>
      </c>
      <c r="BD360" t="str">
        <f t="shared" si="45"/>
        <v>6</v>
      </c>
      <c r="BE360" t="str">
        <f t="shared" si="46"/>
        <v>F:TC40</v>
      </c>
    </row>
    <row r="361" spans="1:57" hidden="1" x14ac:dyDescent="0.3">
      <c r="A361" t="s">
        <v>3675</v>
      </c>
      <c r="B361" t="s">
        <v>3722</v>
      </c>
      <c r="C361" t="s">
        <v>3677</v>
      </c>
      <c r="D361" t="s">
        <v>64</v>
      </c>
      <c r="E361" t="s">
        <v>407</v>
      </c>
      <c r="F361" t="s">
        <v>28</v>
      </c>
      <c r="G361" t="s">
        <v>29</v>
      </c>
      <c r="H361" t="s">
        <v>3678</v>
      </c>
      <c r="I361" t="s">
        <v>407</v>
      </c>
      <c r="J361" t="s">
        <v>21</v>
      </c>
      <c r="K361" t="s">
        <v>3723</v>
      </c>
      <c r="L361" t="s">
        <v>3724</v>
      </c>
      <c r="M361" t="s">
        <v>65</v>
      </c>
      <c r="N361" t="s">
        <v>3681</v>
      </c>
      <c r="O361" t="s">
        <v>66</v>
      </c>
      <c r="P361" t="s">
        <v>22</v>
      </c>
      <c r="Q361" t="s">
        <v>130</v>
      </c>
      <c r="R361" t="s">
        <v>23</v>
      </c>
      <c r="S361" t="s">
        <v>24</v>
      </c>
      <c r="T361" t="s">
        <v>407</v>
      </c>
      <c r="U361" t="s">
        <v>3725</v>
      </c>
      <c r="W361" t="s">
        <v>6341</v>
      </c>
      <c r="X361" t="s">
        <v>28</v>
      </c>
      <c r="Y361" t="e">
        <f>VLOOKUP(W361,ARD_SAFE_PROCESSED_20220608[[#This Row],[Column11]],1,FALSE)</f>
        <v>#N/A</v>
      </c>
      <c r="AB361" t="str">
        <f>CONCATENATE(LEFT(ARD_SAFE_PROCESSED_20220608[[#This Row],[Column1]],6),"******",RIGHT(ARD_SAFE_PROCESSED_20220608[[#This Row],[Column1]],4),";",ARD_SAFE_PROCESSED_20220608[[#This Row],[Column11]])</f>
        <v>421355******5124;74357045310001339100101</v>
      </c>
      <c r="AD361" t="str">
        <f>CLEAN(ARD_SAFE_PROCESSED_20220608[[#This Row],[Column1]])</f>
        <v>4213550194475124</v>
      </c>
      <c r="AE361" t="str">
        <f>CLEAN(ARD_SAFE_PROCESSED_20220608[[#This Row],[Column2]])</f>
        <v>270005</v>
      </c>
      <c r="AF361" t="str">
        <f>CLEAN(ARD_SAFE_PROCESSED_20220608[[#This Row],[Column3]])</f>
        <v>5879353</v>
      </c>
      <c r="AG361" t="str">
        <f>CLEAN(ARD_SAFE_PROCESSED_20220608[[#This Row],[Column4]])</f>
        <v>PL</v>
      </c>
      <c r="AH361" t="str">
        <f>CLEAN(ARD_SAFE_PROCESSED_20220608[[#This Row],[Column5]])</f>
        <v>20251106</v>
      </c>
      <c r="AI361" t="str">
        <f>CLEAN(ARD_SAFE_PROCESSED_20220608[[#This Row],[Column6]])</f>
        <v>604</v>
      </c>
      <c r="AJ361" t="str">
        <f>CLEAN(ARD_SAFE_PROCESSED_20220608[[#This Row],[Column7]])</f>
        <v>76</v>
      </c>
      <c r="AK361" t="str">
        <f>CLEAN(ARD_SAFE_PROCESSED_20220608[[#This Row],[Column8]])</f>
        <v xml:space="preserve">IZI*GABRIEL MODA URBANA       </v>
      </c>
      <c r="AL361" t="str">
        <f>CLEAN(ARD_SAFE_PROCESSED_20220608[[#This Row],[Column9]])</f>
        <v>20251106</v>
      </c>
      <c r="AM361" t="str">
        <f>CLEAN(ARD_SAFE_PROCESSED_20220608[[#This Row],[Column10]])</f>
        <v xml:space="preserve">'                       </v>
      </c>
      <c r="AN361" t="s">
        <v>3723</v>
      </c>
      <c r="AO361" t="str">
        <f>CLEAN(ARD_SAFE_PROCESSED_20220608[[#This Row],[Column12]])</f>
        <v>5404348</v>
      </c>
      <c r="AP361" t="str">
        <f>CLEAN(ARD_SAFE_PROCESSED_20220608[[#This Row],[Column13]])</f>
        <v xml:space="preserve">   </v>
      </c>
      <c r="AQ361" t="str">
        <f>CLEAN(ARD_SAFE_PROCESSED_20220608[[#This Row],[Column14]])</f>
        <v xml:space="preserve">T0371524  </v>
      </c>
      <c r="AR361" t="str">
        <f>CLEAN(ARD_SAFE_PROCESSED_20220608[[#This Row],[Column15]])</f>
        <v xml:space="preserve">POS CONTACTLESS CHIP                              </v>
      </c>
      <c r="AS361" t="str">
        <f>CLEAN(ARD_SAFE_PROCESSED_20220608[[#This Row],[Column16]])</f>
        <v xml:space="preserve">               </v>
      </c>
      <c r="AT361" t="str">
        <f>CLEAN(ARD_SAFE_PROCESSED_20220608[[#This Row],[Column17]])</f>
        <v>79.00</v>
      </c>
      <c r="AU361" t="str">
        <f>CLEAN(ARD_SAFE_PROCESSED_20220608[[#This Row],[Column18]])</f>
        <v xml:space="preserve">' </v>
      </c>
      <c r="AV361" t="str">
        <f>CLEAN(ARD_SAFE_PROCESSED_20220608[[#This Row],[Column19]])</f>
        <v xml:space="preserve">          </v>
      </c>
      <c r="AW361" t="str">
        <f>CLEAN(ARD_SAFE_PROCESSED_20220608[[#This Row],[Column20]])</f>
        <v>20251106</v>
      </c>
      <c r="AX361" t="str">
        <f>CLEAN(ARD_SAFE_PROCESSED_20220608[[#This Row],[Column21]])</f>
        <v>154823</v>
      </c>
      <c r="AY361" t="str">
        <f>LEFT(ARD_SAFE_PROCESSED_20220608[[#This Row],[Column1]],6)</f>
        <v>421355</v>
      </c>
      <c r="AZ361" t="str">
        <f>RIGHT(ARD_SAFE_PROCESSED_20220608[[#This Row],[Column1]],4)</f>
        <v>5124</v>
      </c>
      <c r="BA361" s="2">
        <f t="shared" ref="BA361:BA424" si="47">VLOOKUP(AB361,x,6,FALSE)</f>
        <v>45993</v>
      </c>
      <c r="BB361">
        <f t="shared" ref="BB361:BB424" si="48">VLOOKUP(AB361,x,2,FALSE)</f>
        <v>23.44</v>
      </c>
      <c r="BC361">
        <f t="shared" ref="BC361:BC424" si="49">VLOOKUP(AB361,x,3,FALSE)</f>
        <v>79</v>
      </c>
      <c r="BD361" t="str">
        <f t="shared" ref="BD361:BD424" si="50">VLOOKUP(AB361,x,4,FALSE)</f>
        <v>1</v>
      </c>
      <c r="BE361" t="str">
        <f t="shared" ref="BE361:BE424" si="51">VLOOKUP(AB361,x,5,FALSE)</f>
        <v>F:TC40</v>
      </c>
    </row>
    <row r="362" spans="1:57" hidden="1" x14ac:dyDescent="0.3">
      <c r="A362" t="s">
        <v>3950</v>
      </c>
      <c r="B362" t="s">
        <v>3981</v>
      </c>
      <c r="C362" t="s">
        <v>3952</v>
      </c>
      <c r="D362" t="s">
        <v>64</v>
      </c>
      <c r="E362" t="s">
        <v>407</v>
      </c>
      <c r="F362" t="s">
        <v>28</v>
      </c>
      <c r="G362" t="s">
        <v>29</v>
      </c>
      <c r="H362" t="s">
        <v>3953</v>
      </c>
      <c r="I362" t="s">
        <v>407</v>
      </c>
      <c r="J362" t="s">
        <v>21</v>
      </c>
      <c r="K362" t="s">
        <v>3982</v>
      </c>
      <c r="L362" t="s">
        <v>3983</v>
      </c>
      <c r="M362" t="s">
        <v>65</v>
      </c>
      <c r="N362" t="s">
        <v>3956</v>
      </c>
      <c r="O362" t="s">
        <v>66</v>
      </c>
      <c r="P362" t="s">
        <v>22</v>
      </c>
      <c r="Q362" t="s">
        <v>210</v>
      </c>
      <c r="R362" t="s">
        <v>23</v>
      </c>
      <c r="S362" t="s">
        <v>24</v>
      </c>
      <c r="T362" t="s">
        <v>407</v>
      </c>
      <c r="U362" t="s">
        <v>3984</v>
      </c>
      <c r="W362" t="s">
        <v>6334</v>
      </c>
      <c r="X362" t="s">
        <v>28</v>
      </c>
      <c r="Y362" t="e">
        <f>VLOOKUP(W362,ARD_SAFE_PROCESSED_20220608[[#This Row],[Column11]],1,FALSE)</f>
        <v>#N/A</v>
      </c>
      <c r="AB362" t="str">
        <f>CONCATENATE(LEFT(ARD_SAFE_PROCESSED_20220608[[#This Row],[Column1]],6),"******",RIGHT(ARD_SAFE_PROCESSED_20220608[[#This Row],[Column1]],4),";",ARD_SAFE_PROCESSED_20220608[[#This Row],[Column11]])</f>
        <v>421355******0475;74357045310001341200022</v>
      </c>
      <c r="AD362" t="str">
        <f>CLEAN(ARD_SAFE_PROCESSED_20220608[[#This Row],[Column1]])</f>
        <v>4213550196660475</v>
      </c>
      <c r="AE362" t="str">
        <f>CLEAN(ARD_SAFE_PROCESSED_20220608[[#This Row],[Column2]])</f>
        <v>237258</v>
      </c>
      <c r="AF362" t="str">
        <f>CLEAN(ARD_SAFE_PROCESSED_20220608[[#This Row],[Column3]])</f>
        <v>5882808</v>
      </c>
      <c r="AG362" t="str">
        <f>CLEAN(ARD_SAFE_PROCESSED_20220608[[#This Row],[Column4]])</f>
        <v>PL</v>
      </c>
      <c r="AH362" t="str">
        <f>CLEAN(ARD_SAFE_PROCESSED_20220608[[#This Row],[Column5]])</f>
        <v>20251106</v>
      </c>
      <c r="AI362" t="str">
        <f>CLEAN(ARD_SAFE_PROCESSED_20220608[[#This Row],[Column6]])</f>
        <v>604</v>
      </c>
      <c r="AJ362" t="str">
        <f>CLEAN(ARD_SAFE_PROCESSED_20220608[[#This Row],[Column7]])</f>
        <v>76</v>
      </c>
      <c r="AK362" t="str">
        <f>CLEAN(ARD_SAFE_PROCESSED_20220608[[#This Row],[Column8]])</f>
        <v xml:space="preserve">IZI*BOSANNI                   </v>
      </c>
      <c r="AL362" t="str">
        <f>CLEAN(ARD_SAFE_PROCESSED_20220608[[#This Row],[Column9]])</f>
        <v>20251106</v>
      </c>
      <c r="AM362" t="str">
        <f>CLEAN(ARD_SAFE_PROCESSED_20220608[[#This Row],[Column10]])</f>
        <v xml:space="preserve">'                       </v>
      </c>
      <c r="AN362" t="s">
        <v>3982</v>
      </c>
      <c r="AO362" t="str">
        <f>CLEAN(ARD_SAFE_PROCESSED_20220608[[#This Row],[Column12]])</f>
        <v>6406307</v>
      </c>
      <c r="AP362" t="str">
        <f>CLEAN(ARD_SAFE_PROCESSED_20220608[[#This Row],[Column13]])</f>
        <v xml:space="preserve">   </v>
      </c>
      <c r="AQ362" t="str">
        <f>CLEAN(ARD_SAFE_PROCESSED_20220608[[#This Row],[Column14]])</f>
        <v xml:space="preserve">T0375099  </v>
      </c>
      <c r="AR362" t="str">
        <f>CLEAN(ARD_SAFE_PROCESSED_20220608[[#This Row],[Column15]])</f>
        <v xml:space="preserve">POS CONTACTLESS CHIP                              </v>
      </c>
      <c r="AS362" t="str">
        <f>CLEAN(ARD_SAFE_PROCESSED_20220608[[#This Row],[Column16]])</f>
        <v xml:space="preserve">               </v>
      </c>
      <c r="AT362" t="str">
        <f>CLEAN(ARD_SAFE_PROCESSED_20220608[[#This Row],[Column17]])</f>
        <v>80.00</v>
      </c>
      <c r="AU362" t="str">
        <f>CLEAN(ARD_SAFE_PROCESSED_20220608[[#This Row],[Column18]])</f>
        <v xml:space="preserve">' </v>
      </c>
      <c r="AV362" t="str">
        <f>CLEAN(ARD_SAFE_PROCESSED_20220608[[#This Row],[Column19]])</f>
        <v xml:space="preserve">          </v>
      </c>
      <c r="AW362" t="str">
        <f>CLEAN(ARD_SAFE_PROCESSED_20220608[[#This Row],[Column20]])</f>
        <v>20251106</v>
      </c>
      <c r="AX362" t="str">
        <f>CLEAN(ARD_SAFE_PROCESSED_20220608[[#This Row],[Column21]])</f>
        <v>165156</v>
      </c>
      <c r="AY362" t="str">
        <f>LEFT(ARD_SAFE_PROCESSED_20220608[[#This Row],[Column1]],6)</f>
        <v>421355</v>
      </c>
      <c r="AZ362" t="str">
        <f>RIGHT(ARD_SAFE_PROCESSED_20220608[[#This Row],[Column1]],4)</f>
        <v>0475</v>
      </c>
      <c r="BA362" s="2">
        <f t="shared" si="47"/>
        <v>45993</v>
      </c>
      <c r="BB362">
        <f t="shared" si="48"/>
        <v>23.73</v>
      </c>
      <c r="BC362">
        <f t="shared" si="49"/>
        <v>80</v>
      </c>
      <c r="BD362" t="str">
        <f t="shared" si="50"/>
        <v>1</v>
      </c>
      <c r="BE362" t="str">
        <f t="shared" si="51"/>
        <v>F:TC40</v>
      </c>
    </row>
    <row r="363" spans="1:57" hidden="1" x14ac:dyDescent="0.3">
      <c r="A363" t="s">
        <v>3950</v>
      </c>
      <c r="B363" t="s">
        <v>3997</v>
      </c>
      <c r="C363" t="s">
        <v>3952</v>
      </c>
      <c r="D363" t="s">
        <v>64</v>
      </c>
      <c r="E363" t="s">
        <v>407</v>
      </c>
      <c r="F363" t="s">
        <v>28</v>
      </c>
      <c r="G363" t="s">
        <v>29</v>
      </c>
      <c r="H363" t="s">
        <v>3953</v>
      </c>
      <c r="I363" t="s">
        <v>407</v>
      </c>
      <c r="J363" t="s">
        <v>21</v>
      </c>
      <c r="K363" t="s">
        <v>3998</v>
      </c>
      <c r="L363" t="s">
        <v>3999</v>
      </c>
      <c r="M363" t="s">
        <v>65</v>
      </c>
      <c r="N363" t="s">
        <v>3956</v>
      </c>
      <c r="O363" t="s">
        <v>66</v>
      </c>
      <c r="P363" t="s">
        <v>22</v>
      </c>
      <c r="Q363" t="s">
        <v>210</v>
      </c>
      <c r="R363" t="s">
        <v>23</v>
      </c>
      <c r="S363" t="s">
        <v>24</v>
      </c>
      <c r="T363" t="s">
        <v>407</v>
      </c>
      <c r="U363" t="s">
        <v>4000</v>
      </c>
      <c r="W363" t="s">
        <v>6354</v>
      </c>
      <c r="X363" t="s">
        <v>28</v>
      </c>
      <c r="Y363" t="e">
        <f>VLOOKUP(W363,ARD_SAFE_PROCESSED_20220608[[#This Row],[Column11]],1,FALSE)</f>
        <v>#N/A</v>
      </c>
      <c r="AB363" t="str">
        <f>CONCATENATE(LEFT(ARD_SAFE_PROCESSED_20220608[[#This Row],[Column1]],6),"******",RIGHT(ARD_SAFE_PROCESSED_20220608[[#This Row],[Column1]],4),";",ARD_SAFE_PROCESSED_20220608[[#This Row],[Column11]])</f>
        <v>421355******0475;74357045310001341200030</v>
      </c>
      <c r="AD363" t="str">
        <f>CLEAN(ARD_SAFE_PROCESSED_20220608[[#This Row],[Column1]])</f>
        <v>4213550196660475</v>
      </c>
      <c r="AE363" t="str">
        <f>CLEAN(ARD_SAFE_PROCESSED_20220608[[#This Row],[Column2]])</f>
        <v>275342</v>
      </c>
      <c r="AF363" t="str">
        <f>CLEAN(ARD_SAFE_PROCESSED_20220608[[#This Row],[Column3]])</f>
        <v>5882808</v>
      </c>
      <c r="AG363" t="str">
        <f>CLEAN(ARD_SAFE_PROCESSED_20220608[[#This Row],[Column4]])</f>
        <v>PL</v>
      </c>
      <c r="AH363" t="str">
        <f>CLEAN(ARD_SAFE_PROCESSED_20220608[[#This Row],[Column5]])</f>
        <v>20251106</v>
      </c>
      <c r="AI363" t="str">
        <f>CLEAN(ARD_SAFE_PROCESSED_20220608[[#This Row],[Column6]])</f>
        <v>604</v>
      </c>
      <c r="AJ363" t="str">
        <f>CLEAN(ARD_SAFE_PROCESSED_20220608[[#This Row],[Column7]])</f>
        <v>76</v>
      </c>
      <c r="AK363" t="str">
        <f>CLEAN(ARD_SAFE_PROCESSED_20220608[[#This Row],[Column8]])</f>
        <v xml:space="preserve">IZI*BOSANNI                   </v>
      </c>
      <c r="AL363" t="str">
        <f>CLEAN(ARD_SAFE_PROCESSED_20220608[[#This Row],[Column9]])</f>
        <v>20251106</v>
      </c>
      <c r="AM363" t="str">
        <f>CLEAN(ARD_SAFE_PROCESSED_20220608[[#This Row],[Column10]])</f>
        <v xml:space="preserve">'                       </v>
      </c>
      <c r="AN363" t="s">
        <v>3998</v>
      </c>
      <c r="AO363" t="str">
        <f>CLEAN(ARD_SAFE_PROCESSED_20220608[[#This Row],[Column12]])</f>
        <v>5404353</v>
      </c>
      <c r="AP363" t="str">
        <f>CLEAN(ARD_SAFE_PROCESSED_20220608[[#This Row],[Column13]])</f>
        <v xml:space="preserve">   </v>
      </c>
      <c r="AQ363" t="str">
        <f>CLEAN(ARD_SAFE_PROCESSED_20220608[[#This Row],[Column14]])</f>
        <v xml:space="preserve">T0375099  </v>
      </c>
      <c r="AR363" t="str">
        <f>CLEAN(ARD_SAFE_PROCESSED_20220608[[#This Row],[Column15]])</f>
        <v xml:space="preserve">POS CONTACTLESS CHIP                              </v>
      </c>
      <c r="AS363" t="str">
        <f>CLEAN(ARD_SAFE_PROCESSED_20220608[[#This Row],[Column16]])</f>
        <v xml:space="preserve">               </v>
      </c>
      <c r="AT363" t="str">
        <f>CLEAN(ARD_SAFE_PROCESSED_20220608[[#This Row],[Column17]])</f>
        <v>80.00</v>
      </c>
      <c r="AU363" t="str">
        <f>CLEAN(ARD_SAFE_PROCESSED_20220608[[#This Row],[Column18]])</f>
        <v xml:space="preserve">' </v>
      </c>
      <c r="AV363" t="str">
        <f>CLEAN(ARD_SAFE_PROCESSED_20220608[[#This Row],[Column19]])</f>
        <v xml:space="preserve">          </v>
      </c>
      <c r="AW363" t="str">
        <f>CLEAN(ARD_SAFE_PROCESSED_20220608[[#This Row],[Column20]])</f>
        <v>20251106</v>
      </c>
      <c r="AX363" t="str">
        <f>CLEAN(ARD_SAFE_PROCESSED_20220608[[#This Row],[Column21]])</f>
        <v>155454</v>
      </c>
      <c r="AY363" t="str">
        <f>LEFT(ARD_SAFE_PROCESSED_20220608[[#This Row],[Column1]],6)</f>
        <v>421355</v>
      </c>
      <c r="AZ363" t="str">
        <f>RIGHT(ARD_SAFE_PROCESSED_20220608[[#This Row],[Column1]],4)</f>
        <v>0475</v>
      </c>
      <c r="BA363" s="2">
        <f t="shared" si="47"/>
        <v>45993</v>
      </c>
      <c r="BB363">
        <f t="shared" si="48"/>
        <v>23.73</v>
      </c>
      <c r="BC363">
        <f t="shared" si="49"/>
        <v>80</v>
      </c>
      <c r="BD363" t="str">
        <f t="shared" si="50"/>
        <v>1</v>
      </c>
      <c r="BE363" t="str">
        <f t="shared" si="51"/>
        <v>F:TC40</v>
      </c>
    </row>
    <row r="364" spans="1:57" hidden="1" x14ac:dyDescent="0.3">
      <c r="A364" t="s">
        <v>3950</v>
      </c>
      <c r="B364" t="s">
        <v>4009</v>
      </c>
      <c r="C364" t="s">
        <v>3963</v>
      </c>
      <c r="D364" t="s">
        <v>64</v>
      </c>
      <c r="E364" t="s">
        <v>407</v>
      </c>
      <c r="F364" t="s">
        <v>28</v>
      </c>
      <c r="G364" t="s">
        <v>29</v>
      </c>
      <c r="H364" t="s">
        <v>3964</v>
      </c>
      <c r="I364" t="s">
        <v>407</v>
      </c>
      <c r="J364" t="s">
        <v>21</v>
      </c>
      <c r="K364" t="s">
        <v>4010</v>
      </c>
      <c r="L364" t="s">
        <v>4011</v>
      </c>
      <c r="M364" t="s">
        <v>65</v>
      </c>
      <c r="N364" t="s">
        <v>3967</v>
      </c>
      <c r="O364" t="s">
        <v>66</v>
      </c>
      <c r="P364" t="s">
        <v>22</v>
      </c>
      <c r="Q364" t="s">
        <v>210</v>
      </c>
      <c r="R364" t="s">
        <v>23</v>
      </c>
      <c r="S364" t="s">
        <v>24</v>
      </c>
      <c r="T364" t="s">
        <v>407</v>
      </c>
      <c r="U364" t="s">
        <v>4012</v>
      </c>
      <c r="W364" t="s">
        <v>6328</v>
      </c>
      <c r="X364" t="s">
        <v>28</v>
      </c>
      <c r="Y364" t="e">
        <f>VLOOKUP(W364,ARD_SAFE_PROCESSED_20220608[[#This Row],[Column11]],1,FALSE)</f>
        <v>#N/A</v>
      </c>
      <c r="AB364" t="str">
        <f>CONCATENATE(LEFT(ARD_SAFE_PROCESSED_20220608[[#This Row],[Column1]],6),"******",RIGHT(ARD_SAFE_PROCESSED_20220608[[#This Row],[Column1]],4),";",ARD_SAFE_PROCESSED_20220608[[#This Row],[Column11]])</f>
        <v>421355******0475;74357045310001341800078</v>
      </c>
      <c r="AD364" t="str">
        <f>CLEAN(ARD_SAFE_PROCESSED_20220608[[#This Row],[Column1]])</f>
        <v>4213550196660475</v>
      </c>
      <c r="AE364" t="str">
        <f>CLEAN(ARD_SAFE_PROCESSED_20220608[[#This Row],[Column2]])</f>
        <v>401003</v>
      </c>
      <c r="AF364" t="str">
        <f>CLEAN(ARD_SAFE_PROCESSED_20220608[[#This Row],[Column3]])</f>
        <v>5884105</v>
      </c>
      <c r="AG364" t="str">
        <f>CLEAN(ARD_SAFE_PROCESSED_20220608[[#This Row],[Column4]])</f>
        <v>PL</v>
      </c>
      <c r="AH364" t="str">
        <f>CLEAN(ARD_SAFE_PROCESSED_20220608[[#This Row],[Column5]])</f>
        <v>20251106</v>
      </c>
      <c r="AI364" t="str">
        <f>CLEAN(ARD_SAFE_PROCESSED_20220608[[#This Row],[Column6]])</f>
        <v>604</v>
      </c>
      <c r="AJ364" t="str">
        <f>CLEAN(ARD_SAFE_PROCESSED_20220608[[#This Row],[Column7]])</f>
        <v>76</v>
      </c>
      <c r="AK364" t="str">
        <f>CLEAN(ARD_SAFE_PROCESSED_20220608[[#This Row],[Column8]])</f>
        <v xml:space="preserve">IZI*ROBER BAR                 </v>
      </c>
      <c r="AL364" t="str">
        <f>CLEAN(ARD_SAFE_PROCESSED_20220608[[#This Row],[Column9]])</f>
        <v>20251106</v>
      </c>
      <c r="AM364" t="str">
        <f>CLEAN(ARD_SAFE_PROCESSED_20220608[[#This Row],[Column10]])</f>
        <v xml:space="preserve">'                       </v>
      </c>
      <c r="AN364" t="s">
        <v>4010</v>
      </c>
      <c r="AO364" t="str">
        <f>CLEAN(ARD_SAFE_PROCESSED_20220608[[#This Row],[Column12]])</f>
        <v>3402242</v>
      </c>
      <c r="AP364" t="str">
        <f>CLEAN(ARD_SAFE_PROCESSED_20220608[[#This Row],[Column13]])</f>
        <v xml:space="preserve">   </v>
      </c>
      <c r="AQ364" t="str">
        <f>CLEAN(ARD_SAFE_PROCESSED_20220608[[#This Row],[Column14]])</f>
        <v xml:space="preserve">T0376464  </v>
      </c>
      <c r="AR364" t="str">
        <f>CLEAN(ARD_SAFE_PROCESSED_20220608[[#This Row],[Column15]])</f>
        <v xml:space="preserve">POS CONTACTLESS CHIP                              </v>
      </c>
      <c r="AS364" t="str">
        <f>CLEAN(ARD_SAFE_PROCESSED_20220608[[#This Row],[Column16]])</f>
        <v xml:space="preserve">               </v>
      </c>
      <c r="AT364" t="str">
        <f>CLEAN(ARD_SAFE_PROCESSED_20220608[[#This Row],[Column17]])</f>
        <v>80.00</v>
      </c>
      <c r="AU364" t="str">
        <f>CLEAN(ARD_SAFE_PROCESSED_20220608[[#This Row],[Column18]])</f>
        <v xml:space="preserve">' </v>
      </c>
      <c r="AV364" t="str">
        <f>CLEAN(ARD_SAFE_PROCESSED_20220608[[#This Row],[Column19]])</f>
        <v xml:space="preserve">          </v>
      </c>
      <c r="AW364" t="str">
        <f>CLEAN(ARD_SAFE_PROCESSED_20220608[[#This Row],[Column20]])</f>
        <v>20251106</v>
      </c>
      <c r="AX364" t="str">
        <f>CLEAN(ARD_SAFE_PROCESSED_20220608[[#This Row],[Column21]])</f>
        <v>135956</v>
      </c>
      <c r="AY364" t="str">
        <f>LEFT(ARD_SAFE_PROCESSED_20220608[[#This Row],[Column1]],6)</f>
        <v>421355</v>
      </c>
      <c r="AZ364" t="str">
        <f>RIGHT(ARD_SAFE_PROCESSED_20220608[[#This Row],[Column1]],4)</f>
        <v>0475</v>
      </c>
      <c r="BA364" s="2">
        <f t="shared" si="47"/>
        <v>45993</v>
      </c>
      <c r="BB364">
        <f t="shared" si="48"/>
        <v>23.73</v>
      </c>
      <c r="BC364">
        <f t="shared" si="49"/>
        <v>80</v>
      </c>
      <c r="BD364" t="str">
        <f t="shared" si="50"/>
        <v>1</v>
      </c>
      <c r="BE364" t="str">
        <f t="shared" si="51"/>
        <v>F:TC40</v>
      </c>
    </row>
    <row r="365" spans="1:57" hidden="1" x14ac:dyDescent="0.3">
      <c r="A365" t="s">
        <v>4901</v>
      </c>
      <c r="B365" t="s">
        <v>4902</v>
      </c>
      <c r="C365" t="s">
        <v>96</v>
      </c>
      <c r="D365" t="s">
        <v>69</v>
      </c>
      <c r="E365" t="s">
        <v>407</v>
      </c>
      <c r="F365" t="s">
        <v>28</v>
      </c>
      <c r="G365" t="s">
        <v>29</v>
      </c>
      <c r="H365" t="s">
        <v>97</v>
      </c>
      <c r="I365" t="s">
        <v>407</v>
      </c>
      <c r="J365" t="s">
        <v>21</v>
      </c>
      <c r="K365" t="s">
        <v>4903</v>
      </c>
      <c r="L365" t="s">
        <v>4904</v>
      </c>
      <c r="M365" t="s">
        <v>65</v>
      </c>
      <c r="N365" t="s">
        <v>95</v>
      </c>
      <c r="O365" t="s">
        <v>70</v>
      </c>
      <c r="P365" t="s">
        <v>22</v>
      </c>
      <c r="Q365" t="s">
        <v>539</v>
      </c>
      <c r="R365" t="s">
        <v>23</v>
      </c>
      <c r="S365" t="s">
        <v>24</v>
      </c>
      <c r="T365" t="s">
        <v>407</v>
      </c>
      <c r="U365" t="s">
        <v>4905</v>
      </c>
      <c r="W365" t="s">
        <v>6348</v>
      </c>
      <c r="X365" t="s">
        <v>28</v>
      </c>
      <c r="Y365" t="e">
        <f>VLOOKUP(W365,ARD_SAFE_PROCESSED_20220608[[#This Row],[Column11]],1,FALSE)</f>
        <v>#N/A</v>
      </c>
      <c r="AB365" t="str">
        <f>CONCATENATE(LEFT(ARD_SAFE_PROCESSED_20220608[[#This Row],[Column1]],6),"******",RIGHT(ARD_SAFE_PROCESSED_20220608[[#This Row],[Column1]],4),";",ARD_SAFE_PROCESSED_20220608[[#This Row],[Column11]])</f>
        <v>428581******9590;74357045310001471108904</v>
      </c>
      <c r="AD365" t="str">
        <f>CLEAN(ARD_SAFE_PROCESSED_20220608[[#This Row],[Column1]])</f>
        <v>4285810021449590</v>
      </c>
      <c r="AE365" t="str">
        <f>CLEAN(ARD_SAFE_PROCESSED_20220608[[#This Row],[Column2]])</f>
        <v>041093</v>
      </c>
      <c r="AF365" t="str">
        <f>CLEAN(ARD_SAFE_PROCESSED_20220608[[#This Row],[Column3]])</f>
        <v>4078078</v>
      </c>
      <c r="AG365" t="str">
        <f>CLEAN(ARD_SAFE_PROCESSED_20220608[[#This Row],[Column4]])</f>
        <v>PV</v>
      </c>
      <c r="AH365" t="str">
        <f>CLEAN(ARD_SAFE_PROCESSED_20220608[[#This Row],[Column5]])</f>
        <v>20251106</v>
      </c>
      <c r="AI365" t="str">
        <f>CLEAN(ARD_SAFE_PROCESSED_20220608[[#This Row],[Column6]])</f>
        <v>604</v>
      </c>
      <c r="AJ365" t="str">
        <f>CLEAN(ARD_SAFE_PROCESSED_20220608[[#This Row],[Column7]])</f>
        <v>76</v>
      </c>
      <c r="AK365" t="str">
        <f>CLEAN(ARD_SAFE_PROCESSED_20220608[[#This Row],[Column8]])</f>
        <v xml:space="preserve">MOVISTAR APP MOVIL            </v>
      </c>
      <c r="AL365" t="str">
        <f>CLEAN(ARD_SAFE_PROCESSED_20220608[[#This Row],[Column9]])</f>
        <v>20251106</v>
      </c>
      <c r="AM365" t="str">
        <f>CLEAN(ARD_SAFE_PROCESSED_20220608[[#This Row],[Column10]])</f>
        <v xml:space="preserve">'                       </v>
      </c>
      <c r="AN365" t="s">
        <v>4903</v>
      </c>
      <c r="AO365" t="str">
        <f>CLEAN(ARD_SAFE_PROCESSED_20220608[[#This Row],[Column12]])</f>
        <v>6071738</v>
      </c>
      <c r="AP365" t="str">
        <f>CLEAN(ARD_SAFE_PROCESSED_20220608[[#This Row],[Column13]])</f>
        <v xml:space="preserve">   </v>
      </c>
      <c r="AQ365" t="str">
        <f>CLEAN(ARD_SAFE_PROCESSED_20220608[[#This Row],[Column14]])</f>
        <v xml:space="preserve">36363636  </v>
      </c>
      <c r="AR365" t="str">
        <f>CLEAN(ARD_SAFE_PROCESSED_20220608[[#This Row],[Column15]])</f>
        <v xml:space="preserve">POS VIRTUAL                                       </v>
      </c>
      <c r="AS365" t="str">
        <f>CLEAN(ARD_SAFE_PROCESSED_20220608[[#This Row],[Column16]])</f>
        <v xml:space="preserve">               </v>
      </c>
      <c r="AT365" t="str">
        <f>CLEAN(ARD_SAFE_PROCESSED_20220608[[#This Row],[Column17]])</f>
        <v>114.90</v>
      </c>
      <c r="AU365" t="str">
        <f>CLEAN(ARD_SAFE_PROCESSED_20220608[[#This Row],[Column18]])</f>
        <v xml:space="preserve">' </v>
      </c>
      <c r="AV365" t="str">
        <f>CLEAN(ARD_SAFE_PROCESSED_20220608[[#This Row],[Column19]])</f>
        <v xml:space="preserve">          </v>
      </c>
      <c r="AW365" t="str">
        <f>CLEAN(ARD_SAFE_PROCESSED_20220608[[#This Row],[Column20]])</f>
        <v>20251106</v>
      </c>
      <c r="AX365" t="str">
        <f>CLEAN(ARD_SAFE_PROCESSED_20220608[[#This Row],[Column21]])</f>
        <v>122705</v>
      </c>
      <c r="AY365" t="str">
        <f>LEFT(ARD_SAFE_PROCESSED_20220608[[#This Row],[Column1]],6)</f>
        <v>428581</v>
      </c>
      <c r="AZ365" t="str">
        <f>RIGHT(ARD_SAFE_PROCESSED_20220608[[#This Row],[Column1]],4)</f>
        <v>9590</v>
      </c>
      <c r="BA365" s="2">
        <f t="shared" si="47"/>
        <v>45994</v>
      </c>
      <c r="BB365">
        <f t="shared" si="48"/>
        <v>34.090000000000003</v>
      </c>
      <c r="BC365">
        <f t="shared" si="49"/>
        <v>114.9</v>
      </c>
      <c r="BD365" t="str">
        <f t="shared" si="50"/>
        <v>6</v>
      </c>
      <c r="BE365" t="str">
        <f t="shared" si="51"/>
        <v>F:TC40</v>
      </c>
    </row>
    <row r="366" spans="1:57" hidden="1" x14ac:dyDescent="0.3">
      <c r="A366" t="s">
        <v>7240</v>
      </c>
      <c r="B366" t="s">
        <v>7333</v>
      </c>
      <c r="C366" t="s">
        <v>7255</v>
      </c>
      <c r="D366" t="s">
        <v>72</v>
      </c>
      <c r="E366" t="s">
        <v>407</v>
      </c>
      <c r="F366" t="s">
        <v>28</v>
      </c>
      <c r="G366" t="s">
        <v>29</v>
      </c>
      <c r="H366" t="s">
        <v>7256</v>
      </c>
      <c r="I366" t="s">
        <v>407</v>
      </c>
      <c r="J366" t="s">
        <v>21</v>
      </c>
      <c r="K366" t="s">
        <v>7334</v>
      </c>
      <c r="L366" t="s">
        <v>7335</v>
      </c>
      <c r="M366" t="s">
        <v>65</v>
      </c>
      <c r="N366" t="s">
        <v>67</v>
      </c>
      <c r="O366" t="s">
        <v>73</v>
      </c>
      <c r="P366" t="s">
        <v>22</v>
      </c>
      <c r="Q366" t="s">
        <v>253</v>
      </c>
      <c r="R366" t="s">
        <v>23</v>
      </c>
      <c r="S366" t="s">
        <v>24</v>
      </c>
      <c r="T366" t="s">
        <v>407</v>
      </c>
      <c r="U366" t="s">
        <v>7336</v>
      </c>
      <c r="W366" t="s">
        <v>6361</v>
      </c>
      <c r="X366" t="s">
        <v>28</v>
      </c>
      <c r="Y366" t="e">
        <f>VLOOKUP(W366,ARD_SAFE_PROCESSED_20220608[[#This Row],[Column11]],1,FALSE)</f>
        <v>#N/A</v>
      </c>
      <c r="AB366" t="str">
        <f>CONCATENATE(LEFT(ARD_SAFE_PROCESSED_20220608[[#This Row],[Column1]],6),"******",RIGHT(ARD_SAFE_PROCESSED_20220608[[#This Row],[Column1]],4),";",ARD_SAFE_PROCESSED_20220608[[#This Row],[Column11]])</f>
        <v>455788******2983;74357045310001487800023</v>
      </c>
      <c r="AD366" t="str">
        <f>CLEAN(ARD_SAFE_PROCESSED_20220608[[#This Row],[Column1]])</f>
        <v>4557881479502983</v>
      </c>
      <c r="AE366" t="str">
        <f>CLEAN(ARD_SAFE_PROCESSED_20220608[[#This Row],[Column2]])</f>
        <v>843682</v>
      </c>
      <c r="AF366" t="str">
        <f>CLEAN(ARD_SAFE_PROCESSED_20220608[[#This Row],[Column3]])</f>
        <v>5486297</v>
      </c>
      <c r="AG366" t="str">
        <f>CLEAN(ARD_SAFE_PROCESSED_20220608[[#This Row],[Column4]])</f>
        <v>PC</v>
      </c>
      <c r="AH366" t="str">
        <f>CLEAN(ARD_SAFE_PROCESSED_20220608[[#This Row],[Column5]])</f>
        <v>20251106</v>
      </c>
      <c r="AI366" t="str">
        <f>CLEAN(ARD_SAFE_PROCESSED_20220608[[#This Row],[Column6]])</f>
        <v>604</v>
      </c>
      <c r="AJ366" t="str">
        <f>CLEAN(ARD_SAFE_PROCESSED_20220608[[#This Row],[Column7]])</f>
        <v>76</v>
      </c>
      <c r="AK366" t="str">
        <f>CLEAN(ARD_SAFE_PROCESSED_20220608[[#This Row],[Column8]])</f>
        <v xml:space="preserve">IZI*HOSTAL HORIZONTE          </v>
      </c>
      <c r="AL366" t="str">
        <f>CLEAN(ARD_SAFE_PROCESSED_20220608[[#This Row],[Column9]])</f>
        <v>20251106</v>
      </c>
      <c r="AM366" t="str">
        <f>CLEAN(ARD_SAFE_PROCESSED_20220608[[#This Row],[Column10]])</f>
        <v xml:space="preserve">'                       </v>
      </c>
      <c r="AN366" t="s">
        <v>7334</v>
      </c>
      <c r="AO366" t="str">
        <f>CLEAN(ARD_SAFE_PROCESSED_20220608[[#This Row],[Column12]])</f>
        <v>3057</v>
      </c>
      <c r="AP366" t="str">
        <f>CLEAN(ARD_SAFE_PROCESSED_20220608[[#This Row],[Column13]])</f>
        <v xml:space="preserve">   </v>
      </c>
      <c r="AQ366" t="str">
        <f>CLEAN(ARD_SAFE_PROCESSED_20220608[[#This Row],[Column14]])</f>
        <v xml:space="preserve">PS0001    </v>
      </c>
      <c r="AR366" t="str">
        <f>CLEAN(ARD_SAFE_PROCESSED_20220608[[#This Row],[Column15]])</f>
        <v xml:space="preserve">POS CHIP EMV                                      </v>
      </c>
      <c r="AS366" t="str">
        <f>CLEAN(ARD_SAFE_PROCESSED_20220608[[#This Row],[Column16]])</f>
        <v xml:space="preserve">               </v>
      </c>
      <c r="AT366" t="str">
        <f>CLEAN(ARD_SAFE_PROCESSED_20220608[[#This Row],[Column17]])</f>
        <v>42.00</v>
      </c>
      <c r="AU366" t="str">
        <f>CLEAN(ARD_SAFE_PROCESSED_20220608[[#This Row],[Column18]])</f>
        <v xml:space="preserve">' </v>
      </c>
      <c r="AV366" t="str">
        <f>CLEAN(ARD_SAFE_PROCESSED_20220608[[#This Row],[Column19]])</f>
        <v xml:space="preserve">          </v>
      </c>
      <c r="AW366" t="str">
        <f>CLEAN(ARD_SAFE_PROCESSED_20220608[[#This Row],[Column20]])</f>
        <v>20251106</v>
      </c>
      <c r="AX366" t="str">
        <f>CLEAN(ARD_SAFE_PROCESSED_20220608[[#This Row],[Column21]])</f>
        <v>173017</v>
      </c>
      <c r="AY366" t="str">
        <f>LEFT(ARD_SAFE_PROCESSED_20220608[[#This Row],[Column1]],6)</f>
        <v>455788</v>
      </c>
      <c r="AZ366" t="str">
        <f>RIGHT(ARD_SAFE_PROCESSED_20220608[[#This Row],[Column1]],4)</f>
        <v>2983</v>
      </c>
      <c r="BA366" s="2">
        <f t="shared" si="47"/>
        <v>45993</v>
      </c>
      <c r="BB366">
        <f t="shared" si="48"/>
        <v>12.46</v>
      </c>
      <c r="BC366">
        <f t="shared" si="49"/>
        <v>42</v>
      </c>
      <c r="BD366" t="str">
        <f t="shared" si="50"/>
        <v>0</v>
      </c>
      <c r="BE366" t="str">
        <f t="shared" si="51"/>
        <v>F:TC40</v>
      </c>
    </row>
    <row r="367" spans="1:57" hidden="1" x14ac:dyDescent="0.3">
      <c r="A367" t="s">
        <v>7355</v>
      </c>
      <c r="B367" t="s">
        <v>7382</v>
      </c>
      <c r="C367" t="s">
        <v>7383</v>
      </c>
      <c r="D367" t="s">
        <v>64</v>
      </c>
      <c r="E367" t="s">
        <v>463</v>
      </c>
      <c r="F367" t="s">
        <v>28</v>
      </c>
      <c r="G367" t="s">
        <v>29</v>
      </c>
      <c r="H367" t="s">
        <v>7384</v>
      </c>
      <c r="I367" t="s">
        <v>407</v>
      </c>
      <c r="J367" t="s">
        <v>21</v>
      </c>
      <c r="K367" t="s">
        <v>7385</v>
      </c>
      <c r="L367" t="s">
        <v>7386</v>
      </c>
      <c r="M367" t="s">
        <v>65</v>
      </c>
      <c r="N367" t="s">
        <v>139</v>
      </c>
      <c r="O367" t="s">
        <v>66</v>
      </c>
      <c r="P367" t="s">
        <v>22</v>
      </c>
      <c r="Q367" t="s">
        <v>85</v>
      </c>
      <c r="R367" t="s">
        <v>23</v>
      </c>
      <c r="S367" t="s">
        <v>24</v>
      </c>
      <c r="T367" t="s">
        <v>463</v>
      </c>
      <c r="U367" t="s">
        <v>7387</v>
      </c>
      <c r="W367" t="s">
        <v>6322</v>
      </c>
      <c r="X367" t="s">
        <v>28</v>
      </c>
      <c r="Y367" t="e">
        <f>VLOOKUP(W367,ARD_SAFE_PROCESSED_20220608[[#This Row],[Column11]],1,FALSE)</f>
        <v>#N/A</v>
      </c>
      <c r="AB367" t="str">
        <f>CONCATENATE(LEFT(ARD_SAFE_PROCESSED_20220608[[#This Row],[Column1]],6),"******",RIGHT(ARD_SAFE_PROCESSED_20220608[[#This Row],[Column1]],4),";",ARD_SAFE_PROCESSED_20220608[[#This Row],[Column11]])</f>
        <v>455788******0009;74357045310001650000039</v>
      </c>
      <c r="AD367" t="str">
        <f>CLEAN(ARD_SAFE_PROCESSED_20220608[[#This Row],[Column1]])</f>
        <v>4557881481920009</v>
      </c>
      <c r="AE367" t="str">
        <f>CLEAN(ARD_SAFE_PROCESSED_20220608[[#This Row],[Column2]])</f>
        <v>350579</v>
      </c>
      <c r="AF367" t="str">
        <f>CLEAN(ARD_SAFE_PROCESSED_20220608[[#This Row],[Column3]])</f>
        <v>5514422</v>
      </c>
      <c r="AG367" t="str">
        <f>CLEAN(ARD_SAFE_PROCESSED_20220608[[#This Row],[Column4]])</f>
        <v>PL</v>
      </c>
      <c r="AH367" t="str">
        <f>CLEAN(ARD_SAFE_PROCESSED_20220608[[#This Row],[Column5]])</f>
        <v>20251105</v>
      </c>
      <c r="AI367" t="str">
        <f>CLEAN(ARD_SAFE_PROCESSED_20220608[[#This Row],[Column6]])</f>
        <v>604</v>
      </c>
      <c r="AJ367" t="str">
        <f>CLEAN(ARD_SAFE_PROCESSED_20220608[[#This Row],[Column7]])</f>
        <v>76</v>
      </c>
      <c r="AK367" t="str">
        <f>CLEAN(ARD_SAFE_PROCESSED_20220608[[#This Row],[Column8]])</f>
        <v xml:space="preserve">IZI*MEGA GAS                  </v>
      </c>
      <c r="AL367" t="str">
        <f>CLEAN(ARD_SAFE_PROCESSED_20220608[[#This Row],[Column9]])</f>
        <v>20251106</v>
      </c>
      <c r="AM367" t="str">
        <f>CLEAN(ARD_SAFE_PROCESSED_20220608[[#This Row],[Column10]])</f>
        <v xml:space="preserve">'                       </v>
      </c>
      <c r="AN367" t="s">
        <v>7385</v>
      </c>
      <c r="AO367" t="str">
        <f>CLEAN(ARD_SAFE_PROCESSED_20220608[[#This Row],[Column12]])</f>
        <v>296</v>
      </c>
      <c r="AP367" t="str">
        <f>CLEAN(ARD_SAFE_PROCESSED_20220608[[#This Row],[Column13]])</f>
        <v xml:space="preserve">   </v>
      </c>
      <c r="AQ367" t="str">
        <f>CLEAN(ARD_SAFE_PROCESSED_20220608[[#This Row],[Column14]])</f>
        <v xml:space="preserve">PS0003    </v>
      </c>
      <c r="AR367" t="str">
        <f>CLEAN(ARD_SAFE_PROCESSED_20220608[[#This Row],[Column15]])</f>
        <v xml:space="preserve">POS CONTACTLESS CHIP                              </v>
      </c>
      <c r="AS367" t="str">
        <f>CLEAN(ARD_SAFE_PROCESSED_20220608[[#This Row],[Column16]])</f>
        <v xml:space="preserve">               </v>
      </c>
      <c r="AT367" t="str">
        <f>CLEAN(ARD_SAFE_PROCESSED_20220608[[#This Row],[Column17]])</f>
        <v>10.00</v>
      </c>
      <c r="AU367" t="str">
        <f>CLEAN(ARD_SAFE_PROCESSED_20220608[[#This Row],[Column18]])</f>
        <v xml:space="preserve">' </v>
      </c>
      <c r="AV367" t="str">
        <f>CLEAN(ARD_SAFE_PROCESSED_20220608[[#This Row],[Column19]])</f>
        <v xml:space="preserve">          </v>
      </c>
      <c r="AW367" t="str">
        <f>CLEAN(ARD_SAFE_PROCESSED_20220608[[#This Row],[Column20]])</f>
        <v>20251105</v>
      </c>
      <c r="AX367" t="str">
        <f>CLEAN(ARD_SAFE_PROCESSED_20220608[[#This Row],[Column21]])</f>
        <v>33634</v>
      </c>
      <c r="AY367" t="str">
        <f>LEFT(ARD_SAFE_PROCESSED_20220608[[#This Row],[Column1]],6)</f>
        <v>455788</v>
      </c>
      <c r="AZ367" t="str">
        <f>RIGHT(ARD_SAFE_PROCESSED_20220608[[#This Row],[Column1]],4)</f>
        <v>0009</v>
      </c>
      <c r="BA367" s="2">
        <f t="shared" si="47"/>
        <v>45994</v>
      </c>
      <c r="BB367">
        <f t="shared" si="48"/>
        <v>2.96</v>
      </c>
      <c r="BC367">
        <f t="shared" si="49"/>
        <v>10</v>
      </c>
      <c r="BD367" t="str">
        <f t="shared" si="50"/>
        <v>0</v>
      </c>
      <c r="BE367" t="str">
        <f t="shared" si="51"/>
        <v>F:TC40</v>
      </c>
    </row>
    <row r="368" spans="1:57" hidden="1" x14ac:dyDescent="0.3">
      <c r="A368" t="s">
        <v>2493</v>
      </c>
      <c r="B368" t="s">
        <v>2494</v>
      </c>
      <c r="C368" t="s">
        <v>339</v>
      </c>
      <c r="D368" t="s">
        <v>25</v>
      </c>
      <c r="E368" t="s">
        <v>407</v>
      </c>
      <c r="F368" t="s">
        <v>28</v>
      </c>
      <c r="G368" t="s">
        <v>29</v>
      </c>
      <c r="H368" t="s">
        <v>340</v>
      </c>
      <c r="I368" t="s">
        <v>407</v>
      </c>
      <c r="J368" t="s">
        <v>21</v>
      </c>
      <c r="K368" t="s">
        <v>2495</v>
      </c>
      <c r="L368" t="s">
        <v>2496</v>
      </c>
      <c r="M368" t="s">
        <v>65</v>
      </c>
      <c r="N368" t="s">
        <v>26</v>
      </c>
      <c r="O368" t="s">
        <v>27</v>
      </c>
      <c r="P368" t="s">
        <v>2497</v>
      </c>
      <c r="Q368" t="s">
        <v>2498</v>
      </c>
      <c r="R368" t="s">
        <v>23</v>
      </c>
      <c r="S368" t="s">
        <v>24</v>
      </c>
      <c r="T368" t="s">
        <v>407</v>
      </c>
      <c r="U368" t="s">
        <v>2499</v>
      </c>
      <c r="W368" t="s">
        <v>6262</v>
      </c>
      <c r="X368" t="s">
        <v>28</v>
      </c>
      <c r="Y368" t="e">
        <f>VLOOKUP(W368,ARD_SAFE_PROCESSED_20220608[[#This Row],[Column11]],1,FALSE)</f>
        <v>#N/A</v>
      </c>
      <c r="AB368" t="str">
        <f>CONCATENATE(LEFT(ARD_SAFE_PROCESSED_20220608[[#This Row],[Column1]],6),"******",RIGHT(ARD_SAFE_PROCESSED_20220608[[#This Row],[Column1]],4),";",ARD_SAFE_PROCESSED_20220608[[#This Row],[Column11]])</f>
        <v>407876******4864;74357045310005799402980</v>
      </c>
      <c r="AD368" t="str">
        <f>CLEAN(ARD_SAFE_PROCESSED_20220608[[#This Row],[Column1]])</f>
        <v>4078767359804864</v>
      </c>
      <c r="AE368" t="str">
        <f>CLEAN(ARD_SAFE_PROCESSED_20220608[[#This Row],[Column2]])</f>
        <v>439914</v>
      </c>
      <c r="AF368" t="str">
        <f>CLEAN(ARD_SAFE_PROCESSED_20220608[[#This Row],[Column3]])</f>
        <v>4034723</v>
      </c>
      <c r="AG368" t="str">
        <f>CLEAN(ARD_SAFE_PROCESSED_20220608[[#This Row],[Column4]])</f>
        <v>EC</v>
      </c>
      <c r="AH368" t="str">
        <f>CLEAN(ARD_SAFE_PROCESSED_20220608[[#This Row],[Column5]])</f>
        <v>20251106</v>
      </c>
      <c r="AI368" t="str">
        <f>CLEAN(ARD_SAFE_PROCESSED_20220608[[#This Row],[Column6]])</f>
        <v>604</v>
      </c>
      <c r="AJ368" t="str">
        <f>CLEAN(ARD_SAFE_PROCESSED_20220608[[#This Row],[Column7]])</f>
        <v>76</v>
      </c>
      <c r="AK368" t="str">
        <f>CLEAN(ARD_SAFE_PROCESSED_20220608[[#This Row],[Column8]])</f>
        <v xml:space="preserve">DLC*DIDI FOOD                 </v>
      </c>
      <c r="AL368" t="str">
        <f>CLEAN(ARD_SAFE_PROCESSED_20220608[[#This Row],[Column9]])</f>
        <v>20251106</v>
      </c>
      <c r="AM368" t="str">
        <f>CLEAN(ARD_SAFE_PROCESSED_20220608[[#This Row],[Column10]])</f>
        <v xml:space="preserve">'                       </v>
      </c>
      <c r="AN368" t="s">
        <v>2495</v>
      </c>
      <c r="AO368" t="str">
        <f>CLEAN(ARD_SAFE_PROCESSED_20220608[[#This Row],[Column12]])</f>
        <v>6634433</v>
      </c>
      <c r="AP368" t="str">
        <f>CLEAN(ARD_SAFE_PROCESSED_20220608[[#This Row],[Column13]])</f>
        <v xml:space="preserve">   </v>
      </c>
      <c r="AQ368" t="str">
        <f>CLEAN(ARD_SAFE_PROCESSED_20220608[[#This Row],[Column14]])</f>
        <v xml:space="preserve">PV000000  </v>
      </c>
      <c r="AR368" t="str">
        <f>CLEAN(ARD_SAFE_PROCESSED_20220608[[#This Row],[Column15]])</f>
        <v xml:space="preserve">E-COMMERCE                                        </v>
      </c>
      <c r="AS368" t="str">
        <f>CLEAN(ARD_SAFE_PROCESSED_20220608[[#This Row],[Column16]])</f>
        <v xml:space="preserve">12311577111    </v>
      </c>
      <c r="AT368" t="str">
        <f>CLEAN(ARD_SAFE_PROCESSED_20220608[[#This Row],[Column17]])</f>
        <v>15.25</v>
      </c>
      <c r="AU368" t="str">
        <f>CLEAN(ARD_SAFE_PROCESSED_20220608[[#This Row],[Column18]])</f>
        <v xml:space="preserve">' </v>
      </c>
      <c r="AV368" t="str">
        <f>CLEAN(ARD_SAFE_PROCESSED_20220608[[#This Row],[Column19]])</f>
        <v xml:space="preserve">          </v>
      </c>
      <c r="AW368" t="str">
        <f>CLEAN(ARD_SAFE_PROCESSED_20220608[[#This Row],[Column20]])</f>
        <v>20251106</v>
      </c>
      <c r="AX368" t="str">
        <f>CLEAN(ARD_SAFE_PROCESSED_20220608[[#This Row],[Column21]])</f>
        <v>161504</v>
      </c>
      <c r="AY368" t="str">
        <f>LEFT(ARD_SAFE_PROCESSED_20220608[[#This Row],[Column1]],6)</f>
        <v>407876</v>
      </c>
      <c r="AZ368" t="str">
        <f>RIGHT(ARD_SAFE_PROCESSED_20220608[[#This Row],[Column1]],4)</f>
        <v>4864</v>
      </c>
      <c r="BA368" s="2">
        <f t="shared" si="47"/>
        <v>45994</v>
      </c>
      <c r="BB368">
        <f t="shared" si="48"/>
        <v>4.5199999999999996</v>
      </c>
      <c r="BC368">
        <f t="shared" si="49"/>
        <v>15.25</v>
      </c>
      <c r="BD368" t="str">
        <f t="shared" si="50"/>
        <v>6</v>
      </c>
      <c r="BE368" t="str">
        <f t="shared" si="51"/>
        <v>F:TC40</v>
      </c>
    </row>
    <row r="369" spans="1:57" hidden="1" x14ac:dyDescent="0.3">
      <c r="A369" t="s">
        <v>6188</v>
      </c>
      <c r="B369" t="s">
        <v>6189</v>
      </c>
      <c r="C369" t="s">
        <v>556</v>
      </c>
      <c r="D369" t="s">
        <v>25</v>
      </c>
      <c r="E369" t="s">
        <v>463</v>
      </c>
      <c r="F369" t="s">
        <v>28</v>
      </c>
      <c r="G369" t="s">
        <v>29</v>
      </c>
      <c r="H369" t="s">
        <v>557</v>
      </c>
      <c r="I369" t="s">
        <v>407</v>
      </c>
      <c r="J369" t="s">
        <v>21</v>
      </c>
      <c r="K369" t="s">
        <v>6190</v>
      </c>
      <c r="L369" t="s">
        <v>6191</v>
      </c>
      <c r="M369" t="s">
        <v>65</v>
      </c>
      <c r="N369" t="s">
        <v>26</v>
      </c>
      <c r="O369" t="s">
        <v>27</v>
      </c>
      <c r="P369" t="s">
        <v>6192</v>
      </c>
      <c r="Q369" t="s">
        <v>6193</v>
      </c>
      <c r="R369" t="s">
        <v>23</v>
      </c>
      <c r="S369" t="s">
        <v>24</v>
      </c>
      <c r="T369" t="s">
        <v>463</v>
      </c>
      <c r="U369" t="s">
        <v>6194</v>
      </c>
      <c r="W369" t="s">
        <v>6266</v>
      </c>
      <c r="X369" t="s">
        <v>28</v>
      </c>
      <c r="Y369" t="e">
        <f>VLOOKUP(W369,ARD_SAFE_PROCESSED_20220608[[#This Row],[Column11]],1,FALSE)</f>
        <v>#N/A</v>
      </c>
      <c r="AB369" t="str">
        <f>CONCATENATE(LEFT(ARD_SAFE_PROCESSED_20220608[[#This Row],[Column1]],6),"******",RIGHT(ARD_SAFE_PROCESSED_20220608[[#This Row],[Column1]],4),";",ARD_SAFE_PROCESSED_20220608[[#This Row],[Column11]])</f>
        <v>455788******4765;74357045310005812600024</v>
      </c>
      <c r="AD369" t="str">
        <f>CLEAN(ARD_SAFE_PROCESSED_20220608[[#This Row],[Column1]])</f>
        <v>4557880450304765</v>
      </c>
      <c r="AE369" t="str">
        <f>CLEAN(ARD_SAFE_PROCESSED_20220608[[#This Row],[Column2]])</f>
        <v>540197</v>
      </c>
      <c r="AF369" t="str">
        <f>CLEAN(ARD_SAFE_PROCESSED_20220608[[#This Row],[Column3]])</f>
        <v>4041084</v>
      </c>
      <c r="AG369" t="str">
        <f>CLEAN(ARD_SAFE_PROCESSED_20220608[[#This Row],[Column4]])</f>
        <v>EC</v>
      </c>
      <c r="AH369" t="str">
        <f>CLEAN(ARD_SAFE_PROCESSED_20220608[[#This Row],[Column5]])</f>
        <v>20251105</v>
      </c>
      <c r="AI369" t="str">
        <f>CLEAN(ARD_SAFE_PROCESSED_20220608[[#This Row],[Column6]])</f>
        <v>604</v>
      </c>
      <c r="AJ369" t="str">
        <f>CLEAN(ARD_SAFE_PROCESSED_20220608[[#This Row],[Column7]])</f>
        <v>76</v>
      </c>
      <c r="AK369" t="str">
        <f>CLEAN(ARD_SAFE_PROCESSED_20220608[[#This Row],[Column8]])</f>
        <v xml:space="preserve">DLC*SHEIN.COM                 </v>
      </c>
      <c r="AL369" t="str">
        <f>CLEAN(ARD_SAFE_PROCESSED_20220608[[#This Row],[Column9]])</f>
        <v>20251106</v>
      </c>
      <c r="AM369" t="str">
        <f>CLEAN(ARD_SAFE_PROCESSED_20220608[[#This Row],[Column10]])</f>
        <v xml:space="preserve">'                       </v>
      </c>
      <c r="AN369" t="s">
        <v>6190</v>
      </c>
      <c r="AO369" t="str">
        <f>CLEAN(ARD_SAFE_PROCESSED_20220608[[#This Row],[Column12]])</f>
        <v>5351802</v>
      </c>
      <c r="AP369" t="str">
        <f>CLEAN(ARD_SAFE_PROCESSED_20220608[[#This Row],[Column13]])</f>
        <v xml:space="preserve">   </v>
      </c>
      <c r="AQ369" t="str">
        <f>CLEAN(ARD_SAFE_PROCESSED_20220608[[#This Row],[Column14]])</f>
        <v xml:space="preserve">PV000000  </v>
      </c>
      <c r="AR369" t="str">
        <f>CLEAN(ARD_SAFE_PROCESSED_20220608[[#This Row],[Column15]])</f>
        <v xml:space="preserve">E-COMMERCE                                        </v>
      </c>
      <c r="AS369" t="str">
        <f>CLEAN(ARD_SAFE_PROCESSED_20220608[[#This Row],[Column16]])</f>
        <v xml:space="preserve">12303220484    </v>
      </c>
      <c r="AT369" t="str">
        <f>CLEAN(ARD_SAFE_PROCESSED_20220608[[#This Row],[Column17]])</f>
        <v>113.45</v>
      </c>
      <c r="AU369" t="str">
        <f>CLEAN(ARD_SAFE_PROCESSED_20220608[[#This Row],[Column18]])</f>
        <v xml:space="preserve">' </v>
      </c>
      <c r="AV369" t="str">
        <f>CLEAN(ARD_SAFE_PROCESSED_20220608[[#This Row],[Column19]])</f>
        <v xml:space="preserve">          </v>
      </c>
      <c r="AW369" t="str">
        <f>CLEAN(ARD_SAFE_PROCESSED_20220608[[#This Row],[Column20]])</f>
        <v>20251105</v>
      </c>
      <c r="AX369" t="str">
        <f>CLEAN(ARD_SAFE_PROCESSED_20220608[[#This Row],[Column21]])</f>
        <v>232930</v>
      </c>
      <c r="AY369" t="str">
        <f>LEFT(ARD_SAFE_PROCESSED_20220608[[#This Row],[Column1]],6)</f>
        <v>455788</v>
      </c>
      <c r="AZ369" t="str">
        <f>RIGHT(ARD_SAFE_PROCESSED_20220608[[#This Row],[Column1]],4)</f>
        <v>4765</v>
      </c>
      <c r="BA369" s="2">
        <f t="shared" si="47"/>
        <v>45993</v>
      </c>
      <c r="BB369">
        <f t="shared" si="48"/>
        <v>33.53</v>
      </c>
      <c r="BC369">
        <f t="shared" si="49"/>
        <v>113.45</v>
      </c>
      <c r="BD369" t="str">
        <f t="shared" si="50"/>
        <v>6</v>
      </c>
      <c r="BE369" t="str">
        <f t="shared" si="51"/>
        <v>F:TC40</v>
      </c>
    </row>
    <row r="370" spans="1:57" hidden="1" x14ac:dyDescent="0.3">
      <c r="A370" t="s">
        <v>2681</v>
      </c>
      <c r="B370" t="s">
        <v>2682</v>
      </c>
      <c r="C370" t="s">
        <v>315</v>
      </c>
      <c r="D370" t="s">
        <v>25</v>
      </c>
      <c r="E370" t="s">
        <v>407</v>
      </c>
      <c r="F370" t="s">
        <v>28</v>
      </c>
      <c r="G370" t="s">
        <v>29</v>
      </c>
      <c r="H370" t="s">
        <v>76</v>
      </c>
      <c r="I370" t="s">
        <v>407</v>
      </c>
      <c r="J370" t="s">
        <v>21</v>
      </c>
      <c r="K370" t="s">
        <v>2683</v>
      </c>
      <c r="L370" t="s">
        <v>2684</v>
      </c>
      <c r="M370" t="s">
        <v>65</v>
      </c>
      <c r="N370" t="s">
        <v>26</v>
      </c>
      <c r="O370" t="s">
        <v>27</v>
      </c>
      <c r="P370" t="s">
        <v>2685</v>
      </c>
      <c r="Q370" t="s">
        <v>2686</v>
      </c>
      <c r="R370" t="s">
        <v>23</v>
      </c>
      <c r="S370" t="s">
        <v>24</v>
      </c>
      <c r="T370" t="s">
        <v>407</v>
      </c>
      <c r="U370" t="s">
        <v>2687</v>
      </c>
      <c r="W370" t="s">
        <v>6255</v>
      </c>
      <c r="X370" t="s">
        <v>28</v>
      </c>
      <c r="Y370" t="e">
        <f>VLOOKUP(W370,ARD_SAFE_PROCESSED_20220608[[#This Row],[Column11]],1,FALSE)</f>
        <v>#N/A</v>
      </c>
      <c r="AB370" t="str">
        <f>CONCATENATE(LEFT(ARD_SAFE_PROCESSED_20220608[[#This Row],[Column1]],6),"******",RIGHT(ARD_SAFE_PROCESSED_20220608[[#This Row],[Column1]],4),";",ARD_SAFE_PROCESSED_20220608[[#This Row],[Column11]])</f>
        <v>411093******5507;74357045310005815672798</v>
      </c>
      <c r="AD370" t="str">
        <f>CLEAN(ARD_SAFE_PROCESSED_20220608[[#This Row],[Column1]])</f>
        <v>4110930628975507</v>
      </c>
      <c r="AE370" t="str">
        <f>CLEAN(ARD_SAFE_PROCESSED_20220608[[#This Row],[Column2]])</f>
        <v>195467</v>
      </c>
      <c r="AF370" t="str">
        <f>CLEAN(ARD_SAFE_PROCESSED_20220608[[#This Row],[Column3]])</f>
        <v>4041414</v>
      </c>
      <c r="AG370" t="str">
        <f>CLEAN(ARD_SAFE_PROCESSED_20220608[[#This Row],[Column4]])</f>
        <v>EC</v>
      </c>
      <c r="AH370" t="str">
        <f>CLEAN(ARD_SAFE_PROCESSED_20220608[[#This Row],[Column5]])</f>
        <v>20251106</v>
      </c>
      <c r="AI370" t="str">
        <f>CLEAN(ARD_SAFE_PROCESSED_20220608[[#This Row],[Column6]])</f>
        <v>604</v>
      </c>
      <c r="AJ370" t="str">
        <f>CLEAN(ARD_SAFE_PROCESSED_20220608[[#This Row],[Column7]])</f>
        <v>76</v>
      </c>
      <c r="AK370" t="str">
        <f>CLEAN(ARD_SAFE_PROCESSED_20220608[[#This Row],[Column8]])</f>
        <v xml:space="preserve">PYU*CINEPLANET                </v>
      </c>
      <c r="AL370" t="str">
        <f>CLEAN(ARD_SAFE_PROCESSED_20220608[[#This Row],[Column9]])</f>
        <v>20251106</v>
      </c>
      <c r="AM370" t="str">
        <f>CLEAN(ARD_SAFE_PROCESSED_20220608[[#This Row],[Column10]])</f>
        <v xml:space="preserve">'                       </v>
      </c>
      <c r="AN370" t="s">
        <v>2683</v>
      </c>
      <c r="AO370" t="str">
        <f>CLEAN(ARD_SAFE_PROCESSED_20220608[[#This Row],[Column12]])</f>
        <v>6750469</v>
      </c>
      <c r="AP370" t="str">
        <f>CLEAN(ARD_SAFE_PROCESSED_20220608[[#This Row],[Column13]])</f>
        <v xml:space="preserve">   </v>
      </c>
      <c r="AQ370" t="str">
        <f>CLEAN(ARD_SAFE_PROCESSED_20220608[[#This Row],[Column14]])</f>
        <v xml:space="preserve">PV000000  </v>
      </c>
      <c r="AR370" t="str">
        <f>CLEAN(ARD_SAFE_PROCESSED_20220608[[#This Row],[Column15]])</f>
        <v xml:space="preserve">E-COMMERCE                                        </v>
      </c>
      <c r="AS370" t="str">
        <f>CLEAN(ARD_SAFE_PROCESSED_20220608[[#This Row],[Column16]])</f>
        <v>1041925949715d0</v>
      </c>
      <c r="AT370" t="str">
        <f>CLEAN(ARD_SAFE_PROCESSED_20220608[[#This Row],[Column17]])</f>
        <v>162.00</v>
      </c>
      <c r="AU370" t="str">
        <f>CLEAN(ARD_SAFE_PROCESSED_20220608[[#This Row],[Column18]])</f>
        <v xml:space="preserve">' </v>
      </c>
      <c r="AV370" t="str">
        <f>CLEAN(ARD_SAFE_PROCESSED_20220608[[#This Row],[Column19]])</f>
        <v xml:space="preserve">          </v>
      </c>
      <c r="AW370" t="str">
        <f>CLEAN(ARD_SAFE_PROCESSED_20220608[[#This Row],[Column20]])</f>
        <v>20251106</v>
      </c>
      <c r="AX370" t="str">
        <f>CLEAN(ARD_SAFE_PROCESSED_20220608[[#This Row],[Column21]])</f>
        <v>201947</v>
      </c>
      <c r="AY370" t="str">
        <f>LEFT(ARD_SAFE_PROCESSED_20220608[[#This Row],[Column1]],6)</f>
        <v>411093</v>
      </c>
      <c r="AZ370" t="str">
        <f>RIGHT(ARD_SAFE_PROCESSED_20220608[[#This Row],[Column1]],4)</f>
        <v>5507</v>
      </c>
      <c r="BA370" s="2">
        <f t="shared" si="47"/>
        <v>45993</v>
      </c>
      <c r="BB370">
        <f t="shared" si="48"/>
        <v>48.06</v>
      </c>
      <c r="BC370">
        <f t="shared" si="49"/>
        <v>162</v>
      </c>
      <c r="BD370" t="str">
        <f t="shared" si="50"/>
        <v>6</v>
      </c>
      <c r="BE370" t="str">
        <f t="shared" si="51"/>
        <v>F:TC40</v>
      </c>
    </row>
    <row r="371" spans="1:57" hidden="1" x14ac:dyDescent="0.3">
      <c r="A371" t="s">
        <v>3297</v>
      </c>
      <c r="B371" t="s">
        <v>3306</v>
      </c>
      <c r="C371" t="s">
        <v>3299</v>
      </c>
      <c r="D371" t="s">
        <v>25</v>
      </c>
      <c r="E371" t="s">
        <v>407</v>
      </c>
      <c r="F371" t="s">
        <v>28</v>
      </c>
      <c r="G371" t="s">
        <v>29</v>
      </c>
      <c r="H371" t="s">
        <v>3300</v>
      </c>
      <c r="I371" t="s">
        <v>407</v>
      </c>
      <c r="J371" t="s">
        <v>21</v>
      </c>
      <c r="K371" t="s">
        <v>3307</v>
      </c>
      <c r="L371" t="s">
        <v>3308</v>
      </c>
      <c r="M371" t="s">
        <v>65</v>
      </c>
      <c r="N371" t="s">
        <v>26</v>
      </c>
      <c r="O371" t="s">
        <v>27</v>
      </c>
      <c r="P371" t="s">
        <v>3309</v>
      </c>
      <c r="Q371" t="s">
        <v>3304</v>
      </c>
      <c r="R371" t="s">
        <v>23</v>
      </c>
      <c r="S371" t="s">
        <v>24</v>
      </c>
      <c r="T371" t="s">
        <v>407</v>
      </c>
      <c r="U371" t="s">
        <v>3310</v>
      </c>
      <c r="W371" t="s">
        <v>7559</v>
      </c>
      <c r="X371" t="s">
        <v>28</v>
      </c>
      <c r="Y371" t="e">
        <f>VLOOKUP(W371,ARD_SAFE_PROCESSED_20220608[[#This Row],[Column11]],1,FALSE)</f>
        <v>#N/A</v>
      </c>
      <c r="AB371" t="str">
        <f>CONCATENATE(LEFT(ARD_SAFE_PROCESSED_20220608[[#This Row],[Column1]],6),"******",RIGHT(ARD_SAFE_PROCESSED_20220608[[#This Row],[Column1]],4),";",ARD_SAFE_PROCESSED_20220608[[#This Row],[Column11]])</f>
        <v>421355******3323;74357045310005901802051</v>
      </c>
      <c r="AD371" t="str">
        <f>CLEAN(ARD_SAFE_PROCESSED_20220608[[#This Row],[Column1]])</f>
        <v>4213550170643323</v>
      </c>
      <c r="AE371" t="str">
        <f>CLEAN(ARD_SAFE_PROCESSED_20220608[[#This Row],[Column2]])</f>
        <v>253760</v>
      </c>
      <c r="AF371" t="str">
        <f>CLEAN(ARD_SAFE_PROCESSED_20220608[[#This Row],[Column3]])</f>
        <v>4080387</v>
      </c>
      <c r="AG371" t="str">
        <f>CLEAN(ARD_SAFE_PROCESSED_20220608[[#This Row],[Column4]])</f>
        <v>EC</v>
      </c>
      <c r="AH371" t="str">
        <f>CLEAN(ARD_SAFE_PROCESSED_20220608[[#This Row],[Column5]])</f>
        <v>20251106</v>
      </c>
      <c r="AI371" t="str">
        <f>CLEAN(ARD_SAFE_PROCESSED_20220608[[#This Row],[Column6]])</f>
        <v>604</v>
      </c>
      <c r="AJ371" t="str">
        <f>CLEAN(ARD_SAFE_PROCESSED_20220608[[#This Row],[Column7]])</f>
        <v>76</v>
      </c>
      <c r="AK371" t="str">
        <f>CLEAN(ARD_SAFE_PROCESSED_20220608[[#This Row],[Column8]])</f>
        <v xml:space="preserve">PRO DRIVERS PERU              </v>
      </c>
      <c r="AL371" t="str">
        <f>CLEAN(ARD_SAFE_PROCESSED_20220608[[#This Row],[Column9]])</f>
        <v>20251106</v>
      </c>
      <c r="AM371" t="str">
        <f>CLEAN(ARD_SAFE_PROCESSED_20220608[[#This Row],[Column10]])</f>
        <v xml:space="preserve">'                       </v>
      </c>
      <c r="AN371" t="s">
        <v>3307</v>
      </c>
      <c r="AO371" t="str">
        <f>CLEAN(ARD_SAFE_PROCESSED_20220608[[#This Row],[Column12]])</f>
        <v>6628681</v>
      </c>
      <c r="AP371" t="str">
        <f>CLEAN(ARD_SAFE_PROCESSED_20220608[[#This Row],[Column13]])</f>
        <v xml:space="preserve">   </v>
      </c>
      <c r="AQ371" t="str">
        <f>CLEAN(ARD_SAFE_PROCESSED_20220608[[#This Row],[Column14]])</f>
        <v xml:space="preserve">PV000000  </v>
      </c>
      <c r="AR371" t="str">
        <f>CLEAN(ARD_SAFE_PROCESSED_20220608[[#This Row],[Column15]])</f>
        <v xml:space="preserve">E-COMMERCE                                        </v>
      </c>
      <c r="AS371" t="str">
        <f>CLEAN(ARD_SAFE_PROCESSED_20220608[[#This Row],[Column16]])</f>
        <v>LP0209914400001</v>
      </c>
      <c r="AT371" t="str">
        <f>CLEAN(ARD_SAFE_PROCESSED_20220608[[#This Row],[Column17]])</f>
        <v>61.87</v>
      </c>
      <c r="AU371" t="str">
        <f>CLEAN(ARD_SAFE_PROCESSED_20220608[[#This Row],[Column18]])</f>
        <v xml:space="preserve">' </v>
      </c>
      <c r="AV371" t="str">
        <f>CLEAN(ARD_SAFE_PROCESSED_20220608[[#This Row],[Column19]])</f>
        <v xml:space="preserve">          </v>
      </c>
      <c r="AW371" t="str">
        <f>CLEAN(ARD_SAFE_PROCESSED_20220608[[#This Row],[Column20]])</f>
        <v>20251106</v>
      </c>
      <c r="AX371" t="str">
        <f>CLEAN(ARD_SAFE_PROCESSED_20220608[[#This Row],[Column21]])</f>
        <v>160147</v>
      </c>
      <c r="AY371" t="str">
        <f>LEFT(ARD_SAFE_PROCESSED_20220608[[#This Row],[Column1]],6)</f>
        <v>421355</v>
      </c>
      <c r="AZ371" t="str">
        <f>RIGHT(ARD_SAFE_PROCESSED_20220608[[#This Row],[Column1]],4)</f>
        <v>3323</v>
      </c>
      <c r="BA371" s="2">
        <f t="shared" si="47"/>
        <v>45993</v>
      </c>
      <c r="BB371">
        <f t="shared" si="48"/>
        <v>18.350000000000001</v>
      </c>
      <c r="BC371">
        <f t="shared" si="49"/>
        <v>61.87</v>
      </c>
      <c r="BD371" t="str">
        <f t="shared" si="50"/>
        <v>6</v>
      </c>
      <c r="BE371" t="str">
        <f t="shared" si="51"/>
        <v>F:TC40</v>
      </c>
    </row>
    <row r="372" spans="1:57" hidden="1" x14ac:dyDescent="0.3">
      <c r="A372" t="s">
        <v>3297</v>
      </c>
      <c r="B372" t="s">
        <v>3315</v>
      </c>
      <c r="C372" t="s">
        <v>3299</v>
      </c>
      <c r="D372" t="s">
        <v>25</v>
      </c>
      <c r="E372" t="s">
        <v>407</v>
      </c>
      <c r="F372" t="s">
        <v>28</v>
      </c>
      <c r="G372" t="s">
        <v>29</v>
      </c>
      <c r="H372" t="s">
        <v>3300</v>
      </c>
      <c r="I372" t="s">
        <v>407</v>
      </c>
      <c r="J372" t="s">
        <v>21</v>
      </c>
      <c r="K372" t="s">
        <v>3316</v>
      </c>
      <c r="L372" t="s">
        <v>3317</v>
      </c>
      <c r="M372" t="s">
        <v>65</v>
      </c>
      <c r="N372" t="s">
        <v>26</v>
      </c>
      <c r="O372" t="s">
        <v>27</v>
      </c>
      <c r="P372" t="s">
        <v>3318</v>
      </c>
      <c r="Q372" t="s">
        <v>3304</v>
      </c>
      <c r="R372" t="s">
        <v>23</v>
      </c>
      <c r="S372" t="s">
        <v>24</v>
      </c>
      <c r="T372" t="s">
        <v>407</v>
      </c>
      <c r="U372" t="s">
        <v>3310</v>
      </c>
      <c r="W372" t="s">
        <v>8268</v>
      </c>
      <c r="X372" t="s">
        <v>28</v>
      </c>
      <c r="Y372" t="e">
        <f>VLOOKUP(W372,ARD_SAFE_PROCESSED_20220608[[#This Row],[Column11]],1,FALSE)</f>
        <v>#N/A</v>
      </c>
      <c r="AB372" t="str">
        <f>CONCATENATE(LEFT(ARD_SAFE_PROCESSED_20220608[[#This Row],[Column1]],6),"******",RIGHT(ARD_SAFE_PROCESSED_20220608[[#This Row],[Column1]],4),";",ARD_SAFE_PROCESSED_20220608[[#This Row],[Column11]])</f>
        <v>421355******3323;74357045310005901802069</v>
      </c>
      <c r="AD372" t="str">
        <f>CLEAN(ARD_SAFE_PROCESSED_20220608[[#This Row],[Column1]])</f>
        <v>4213550170643323</v>
      </c>
      <c r="AE372" t="str">
        <f>CLEAN(ARD_SAFE_PROCESSED_20220608[[#This Row],[Column2]])</f>
        <v>590788</v>
      </c>
      <c r="AF372" t="str">
        <f>CLEAN(ARD_SAFE_PROCESSED_20220608[[#This Row],[Column3]])</f>
        <v>4080387</v>
      </c>
      <c r="AG372" t="str">
        <f>CLEAN(ARD_SAFE_PROCESSED_20220608[[#This Row],[Column4]])</f>
        <v>EC</v>
      </c>
      <c r="AH372" t="str">
        <f>CLEAN(ARD_SAFE_PROCESSED_20220608[[#This Row],[Column5]])</f>
        <v>20251106</v>
      </c>
      <c r="AI372" t="str">
        <f>CLEAN(ARD_SAFE_PROCESSED_20220608[[#This Row],[Column6]])</f>
        <v>604</v>
      </c>
      <c r="AJ372" t="str">
        <f>CLEAN(ARD_SAFE_PROCESSED_20220608[[#This Row],[Column7]])</f>
        <v>76</v>
      </c>
      <c r="AK372" t="str">
        <f>CLEAN(ARD_SAFE_PROCESSED_20220608[[#This Row],[Column8]])</f>
        <v xml:space="preserve">PRO DRIVERS PERU              </v>
      </c>
      <c r="AL372" t="str">
        <f>CLEAN(ARD_SAFE_PROCESSED_20220608[[#This Row],[Column9]])</f>
        <v>20251106</v>
      </c>
      <c r="AM372" t="str">
        <f>CLEAN(ARD_SAFE_PROCESSED_20220608[[#This Row],[Column10]])</f>
        <v xml:space="preserve">'                       </v>
      </c>
      <c r="AN372" t="s">
        <v>3316</v>
      </c>
      <c r="AO372" t="str">
        <f>CLEAN(ARD_SAFE_PROCESSED_20220608[[#This Row],[Column12]])</f>
        <v>6628682</v>
      </c>
      <c r="AP372" t="str">
        <f>CLEAN(ARD_SAFE_PROCESSED_20220608[[#This Row],[Column13]])</f>
        <v xml:space="preserve">   </v>
      </c>
      <c r="AQ372" t="str">
        <f>CLEAN(ARD_SAFE_PROCESSED_20220608[[#This Row],[Column14]])</f>
        <v xml:space="preserve">PV000000  </v>
      </c>
      <c r="AR372" t="str">
        <f>CLEAN(ARD_SAFE_PROCESSED_20220608[[#This Row],[Column15]])</f>
        <v xml:space="preserve">E-COMMERCE                                        </v>
      </c>
      <c r="AS372" t="str">
        <f>CLEAN(ARD_SAFE_PROCESSED_20220608[[#This Row],[Column16]])</f>
        <v>LP0209914300001</v>
      </c>
      <c r="AT372" t="str">
        <f>CLEAN(ARD_SAFE_PROCESSED_20220608[[#This Row],[Column17]])</f>
        <v>61.87</v>
      </c>
      <c r="AU372" t="str">
        <f>CLEAN(ARD_SAFE_PROCESSED_20220608[[#This Row],[Column18]])</f>
        <v xml:space="preserve">' </v>
      </c>
      <c r="AV372" t="str">
        <f>CLEAN(ARD_SAFE_PROCESSED_20220608[[#This Row],[Column19]])</f>
        <v xml:space="preserve">          </v>
      </c>
      <c r="AW372" t="str">
        <f>CLEAN(ARD_SAFE_PROCESSED_20220608[[#This Row],[Column20]])</f>
        <v>20251106</v>
      </c>
      <c r="AX372" t="str">
        <f>CLEAN(ARD_SAFE_PROCESSED_20220608[[#This Row],[Column21]])</f>
        <v>160147</v>
      </c>
      <c r="AY372" t="str">
        <f>LEFT(ARD_SAFE_PROCESSED_20220608[[#This Row],[Column1]],6)</f>
        <v>421355</v>
      </c>
      <c r="AZ372" t="str">
        <f>RIGHT(ARD_SAFE_PROCESSED_20220608[[#This Row],[Column1]],4)</f>
        <v>3323</v>
      </c>
      <c r="BA372" s="2">
        <f t="shared" si="47"/>
        <v>45993</v>
      </c>
      <c r="BB372">
        <f t="shared" si="48"/>
        <v>18.350000000000001</v>
      </c>
      <c r="BC372">
        <f t="shared" si="49"/>
        <v>61.87</v>
      </c>
      <c r="BD372" t="str">
        <f t="shared" si="50"/>
        <v>6</v>
      </c>
      <c r="BE372" t="str">
        <f t="shared" si="51"/>
        <v>F:TC40</v>
      </c>
    </row>
    <row r="373" spans="1:57" hidden="1" x14ac:dyDescent="0.3">
      <c r="A373" t="s">
        <v>8240</v>
      </c>
      <c r="B373" t="s">
        <v>8246</v>
      </c>
      <c r="C373" t="s">
        <v>8247</v>
      </c>
      <c r="D373" t="s">
        <v>64</v>
      </c>
      <c r="E373" t="s">
        <v>407</v>
      </c>
      <c r="F373" t="s">
        <v>28</v>
      </c>
      <c r="G373" t="s">
        <v>29</v>
      </c>
      <c r="H373" t="s">
        <v>8248</v>
      </c>
      <c r="I373" t="s">
        <v>407</v>
      </c>
      <c r="J373" t="s">
        <v>21</v>
      </c>
      <c r="K373" t="s">
        <v>8249</v>
      </c>
      <c r="L373" t="s">
        <v>8250</v>
      </c>
      <c r="M373" t="s">
        <v>65</v>
      </c>
      <c r="N373" t="s">
        <v>168</v>
      </c>
      <c r="O373" t="s">
        <v>66</v>
      </c>
      <c r="P373" t="s">
        <v>22</v>
      </c>
      <c r="Q373" t="s">
        <v>188</v>
      </c>
      <c r="R373" t="s">
        <v>23</v>
      </c>
      <c r="S373" t="s">
        <v>24</v>
      </c>
      <c r="T373" t="s">
        <v>407</v>
      </c>
      <c r="U373" t="s">
        <v>8251</v>
      </c>
      <c r="W373" t="s">
        <v>2582</v>
      </c>
      <c r="X373" t="s">
        <v>28</v>
      </c>
      <c r="Y373" t="e">
        <f>VLOOKUP(W373,ARD_SAFE_PROCESSED_20220608[[#This Row],[Column11]],1,FALSE)</f>
        <v>#N/A</v>
      </c>
      <c r="AB373" t="str">
        <f>CONCATENATE(LEFT(ARD_SAFE_PROCESSED_20220608[[#This Row],[Column1]],6),"******",RIGHT(ARD_SAFE_PROCESSED_20220608[[#This Row],[Column1]],4),";",ARD_SAFE_PROCESSED_20220608[[#This Row],[Column11]])</f>
        <v>477289******9985;74357045310007151800454</v>
      </c>
      <c r="AD373" t="str">
        <f>CLEAN(ARD_SAFE_PROCESSED_20220608[[#This Row],[Column1]])</f>
        <v>4772890015059985</v>
      </c>
      <c r="AE373" t="str">
        <f>CLEAN(ARD_SAFE_PROCESSED_20220608[[#This Row],[Column2]])</f>
        <v>212779</v>
      </c>
      <c r="AF373" t="str">
        <f>CLEAN(ARD_SAFE_PROCESSED_20220608[[#This Row],[Column3]])</f>
        <v>1035166</v>
      </c>
      <c r="AG373" t="str">
        <f>CLEAN(ARD_SAFE_PROCESSED_20220608[[#This Row],[Column4]])</f>
        <v>PL</v>
      </c>
      <c r="AH373" t="str">
        <f>CLEAN(ARD_SAFE_PROCESSED_20220608[[#This Row],[Column5]])</f>
        <v>20251106</v>
      </c>
      <c r="AI373" t="str">
        <f>CLEAN(ARD_SAFE_PROCESSED_20220608[[#This Row],[Column6]])</f>
        <v>604</v>
      </c>
      <c r="AJ373" t="str">
        <f>CLEAN(ARD_SAFE_PROCESSED_20220608[[#This Row],[Column7]])</f>
        <v>76</v>
      </c>
      <c r="AK373" t="str">
        <f>CLEAN(ARD_SAFE_PROCESSED_20220608[[#This Row],[Column8]])</f>
        <v xml:space="preserve">IKF 427 CHIMU 5               </v>
      </c>
      <c r="AL373" t="str">
        <f>CLEAN(ARD_SAFE_PROCESSED_20220608[[#This Row],[Column9]])</f>
        <v>20251106</v>
      </c>
      <c r="AM373" t="str">
        <f>CLEAN(ARD_SAFE_PROCESSED_20220608[[#This Row],[Column10]])</f>
        <v xml:space="preserve">'                       </v>
      </c>
      <c r="AN373" t="s">
        <v>8249</v>
      </c>
      <c r="AO373" t="str">
        <f>CLEAN(ARD_SAFE_PROCESSED_20220608[[#This Row],[Column12]])</f>
        <v>8870</v>
      </c>
      <c r="AP373" t="str">
        <f>CLEAN(ARD_SAFE_PROCESSED_20220608[[#This Row],[Column13]])</f>
        <v xml:space="preserve">   </v>
      </c>
      <c r="AQ373" t="str">
        <f>CLEAN(ARD_SAFE_PROCESSED_20220608[[#This Row],[Column14]])</f>
        <v xml:space="preserve">PS0101    </v>
      </c>
      <c r="AR373" t="str">
        <f>CLEAN(ARD_SAFE_PROCESSED_20220608[[#This Row],[Column15]])</f>
        <v xml:space="preserve">POS CONTACTLESS CHIP                              </v>
      </c>
      <c r="AS373" t="str">
        <f>CLEAN(ARD_SAFE_PROCESSED_20220608[[#This Row],[Column16]])</f>
        <v xml:space="preserve">               </v>
      </c>
      <c r="AT373" t="str">
        <f>CLEAN(ARD_SAFE_PROCESSED_20220608[[#This Row],[Column17]])</f>
        <v>5.90</v>
      </c>
      <c r="AU373" t="str">
        <f>CLEAN(ARD_SAFE_PROCESSED_20220608[[#This Row],[Column18]])</f>
        <v xml:space="preserve">' </v>
      </c>
      <c r="AV373" t="str">
        <f>CLEAN(ARD_SAFE_PROCESSED_20220608[[#This Row],[Column19]])</f>
        <v xml:space="preserve">          </v>
      </c>
      <c r="AW373" t="str">
        <f>CLEAN(ARD_SAFE_PROCESSED_20220608[[#This Row],[Column20]])</f>
        <v>20251106</v>
      </c>
      <c r="AX373" t="str">
        <f>CLEAN(ARD_SAFE_PROCESSED_20220608[[#This Row],[Column21]])</f>
        <v>212120</v>
      </c>
      <c r="AY373" t="str">
        <f>LEFT(ARD_SAFE_PROCESSED_20220608[[#This Row],[Column1]],6)</f>
        <v>477289</v>
      </c>
      <c r="AZ373" t="str">
        <f>RIGHT(ARD_SAFE_PROCESSED_20220608[[#This Row],[Column1]],4)</f>
        <v>9985</v>
      </c>
      <c r="BA373" s="2">
        <f t="shared" si="47"/>
        <v>45994</v>
      </c>
      <c r="BB373">
        <f t="shared" si="48"/>
        <v>1.75</v>
      </c>
      <c r="BC373">
        <f t="shared" si="49"/>
        <v>5.9</v>
      </c>
      <c r="BD373" t="str">
        <f t="shared" si="50"/>
        <v>1</v>
      </c>
      <c r="BE373" t="str">
        <f t="shared" si="51"/>
        <v>F:TC40</v>
      </c>
    </row>
    <row r="374" spans="1:57" hidden="1" x14ac:dyDescent="0.3">
      <c r="A374" t="s">
        <v>3854</v>
      </c>
      <c r="B374" t="s">
        <v>3862</v>
      </c>
      <c r="C374" t="s">
        <v>3863</v>
      </c>
      <c r="D374" t="s">
        <v>64</v>
      </c>
      <c r="E374" t="s">
        <v>407</v>
      </c>
      <c r="F374" t="s">
        <v>28</v>
      </c>
      <c r="G374" t="s">
        <v>29</v>
      </c>
      <c r="H374" t="s">
        <v>3864</v>
      </c>
      <c r="I374" t="s">
        <v>407</v>
      </c>
      <c r="J374" t="s">
        <v>21</v>
      </c>
      <c r="K374" t="s">
        <v>3865</v>
      </c>
      <c r="L374" t="s">
        <v>3866</v>
      </c>
      <c r="M374" t="s">
        <v>65</v>
      </c>
      <c r="N374" t="s">
        <v>257</v>
      </c>
      <c r="O374" t="s">
        <v>66</v>
      </c>
      <c r="P374" t="s">
        <v>22</v>
      </c>
      <c r="Q374" t="s">
        <v>247</v>
      </c>
      <c r="R374" t="s">
        <v>23</v>
      </c>
      <c r="S374" t="s">
        <v>24</v>
      </c>
      <c r="T374" t="s">
        <v>407</v>
      </c>
      <c r="U374" t="s">
        <v>3867</v>
      </c>
      <c r="W374" t="s">
        <v>4739</v>
      </c>
      <c r="X374" t="s">
        <v>81</v>
      </c>
      <c r="Y374" t="e">
        <f>VLOOKUP(W374,ARD_SAFE_PROCESSED_20220608[[#This Row],[Column11]],1,FALSE)</f>
        <v>#N/A</v>
      </c>
      <c r="AB374" t="str">
        <f>CONCATENATE(LEFT(ARD_SAFE_PROCESSED_20220608[[#This Row],[Column1]],6),"******",RIGHT(ARD_SAFE_PROCESSED_20220608[[#This Row],[Column1]],4),";",ARD_SAFE_PROCESSED_20220608[[#This Row],[Column11]])</f>
        <v>421355******2374;74357045310007776400425</v>
      </c>
      <c r="AD374" t="str">
        <f>CLEAN(ARD_SAFE_PROCESSED_20220608[[#This Row],[Column1]])</f>
        <v>4213550195402374</v>
      </c>
      <c r="AE374" t="str">
        <f>CLEAN(ARD_SAFE_PROCESSED_20220608[[#This Row],[Column2]])</f>
        <v>223909</v>
      </c>
      <c r="AF374" t="str">
        <f>CLEAN(ARD_SAFE_PROCESSED_20220608[[#This Row],[Column3]])</f>
        <v>1038696</v>
      </c>
      <c r="AG374" t="str">
        <f>CLEAN(ARD_SAFE_PROCESSED_20220608[[#This Row],[Column4]])</f>
        <v>PL</v>
      </c>
      <c r="AH374" t="str">
        <f>CLEAN(ARD_SAFE_PROCESSED_20220608[[#This Row],[Column5]])</f>
        <v>20251106</v>
      </c>
      <c r="AI374" t="str">
        <f>CLEAN(ARD_SAFE_PROCESSED_20220608[[#This Row],[Column6]])</f>
        <v>604</v>
      </c>
      <c r="AJ374" t="str">
        <f>CLEAN(ARD_SAFE_PROCESSED_20220608[[#This Row],[Column7]])</f>
        <v>76</v>
      </c>
      <c r="AK374" t="str">
        <f>CLEAN(ARD_SAFE_PROCESSED_20220608[[#This Row],[Column8]])</f>
        <v xml:space="preserve">143 PVEA NUEVO CHIMBOTE       </v>
      </c>
      <c r="AL374" t="str">
        <f>CLEAN(ARD_SAFE_PROCESSED_20220608[[#This Row],[Column9]])</f>
        <v>20251106</v>
      </c>
      <c r="AM374" t="str">
        <f>CLEAN(ARD_SAFE_PROCESSED_20220608[[#This Row],[Column10]])</f>
        <v xml:space="preserve">'                       </v>
      </c>
      <c r="AN374" t="s">
        <v>3865</v>
      </c>
      <c r="AO374" t="str">
        <f>CLEAN(ARD_SAFE_PROCESSED_20220608[[#This Row],[Column12]])</f>
        <v>6462</v>
      </c>
      <c r="AP374" t="str">
        <f>CLEAN(ARD_SAFE_PROCESSED_20220608[[#This Row],[Column13]])</f>
        <v xml:space="preserve">   </v>
      </c>
      <c r="AQ374" t="str">
        <f>CLEAN(ARD_SAFE_PROCESSED_20220608[[#This Row],[Column14]])</f>
        <v xml:space="preserve">PS0506    </v>
      </c>
      <c r="AR374" t="str">
        <f>CLEAN(ARD_SAFE_PROCESSED_20220608[[#This Row],[Column15]])</f>
        <v xml:space="preserve">POS CONTACTLESS CHIP                              </v>
      </c>
      <c r="AS374" t="str">
        <f>CLEAN(ARD_SAFE_PROCESSED_20220608[[#This Row],[Column16]])</f>
        <v xml:space="preserve">               </v>
      </c>
      <c r="AT374" t="str">
        <f>CLEAN(ARD_SAFE_PROCESSED_20220608[[#This Row],[Column17]])</f>
        <v>47.50</v>
      </c>
      <c r="AU374" t="str">
        <f>CLEAN(ARD_SAFE_PROCESSED_20220608[[#This Row],[Column18]])</f>
        <v xml:space="preserve">' </v>
      </c>
      <c r="AV374" t="str">
        <f>CLEAN(ARD_SAFE_PROCESSED_20220608[[#This Row],[Column19]])</f>
        <v xml:space="preserve">          </v>
      </c>
      <c r="AW374" t="str">
        <f>CLEAN(ARD_SAFE_PROCESSED_20220608[[#This Row],[Column20]])</f>
        <v>20251106</v>
      </c>
      <c r="AX374" t="str">
        <f>CLEAN(ARD_SAFE_PROCESSED_20220608[[#This Row],[Column21]])</f>
        <v>103747</v>
      </c>
      <c r="AY374" t="str">
        <f>LEFT(ARD_SAFE_PROCESSED_20220608[[#This Row],[Column1]],6)</f>
        <v>421355</v>
      </c>
      <c r="AZ374" t="str">
        <f>RIGHT(ARD_SAFE_PROCESSED_20220608[[#This Row],[Column1]],4)</f>
        <v>2374</v>
      </c>
      <c r="BA374" s="2">
        <f t="shared" si="47"/>
        <v>45993</v>
      </c>
      <c r="BB374">
        <f t="shared" si="48"/>
        <v>14.09</v>
      </c>
      <c r="BC374">
        <f t="shared" si="49"/>
        <v>47.5</v>
      </c>
      <c r="BD374" t="str">
        <f t="shared" si="50"/>
        <v>1</v>
      </c>
      <c r="BE374" t="str">
        <f t="shared" si="51"/>
        <v>F:TC40</v>
      </c>
    </row>
    <row r="375" spans="1:57" hidden="1" x14ac:dyDescent="0.3">
      <c r="A375" t="s">
        <v>5345</v>
      </c>
      <c r="B375" t="s">
        <v>5353</v>
      </c>
      <c r="C375" t="s">
        <v>5354</v>
      </c>
      <c r="D375" t="s">
        <v>64</v>
      </c>
      <c r="E375" t="s">
        <v>407</v>
      </c>
      <c r="F375" t="s">
        <v>28</v>
      </c>
      <c r="G375" t="s">
        <v>29</v>
      </c>
      <c r="H375" t="s">
        <v>5355</v>
      </c>
      <c r="I375" t="s">
        <v>407</v>
      </c>
      <c r="J375" t="s">
        <v>21</v>
      </c>
      <c r="K375" t="s">
        <v>5356</v>
      </c>
      <c r="L375" t="s">
        <v>5357</v>
      </c>
      <c r="M375" t="s">
        <v>65</v>
      </c>
      <c r="N375" t="s">
        <v>77</v>
      </c>
      <c r="O375" t="s">
        <v>66</v>
      </c>
      <c r="P375" t="s">
        <v>22</v>
      </c>
      <c r="Q375" t="s">
        <v>5358</v>
      </c>
      <c r="R375" t="s">
        <v>23</v>
      </c>
      <c r="S375" t="s">
        <v>24</v>
      </c>
      <c r="T375" t="s">
        <v>407</v>
      </c>
      <c r="U375" t="s">
        <v>5359</v>
      </c>
      <c r="W375" t="s">
        <v>6029</v>
      </c>
      <c r="X375" t="s">
        <v>28</v>
      </c>
      <c r="Y375" t="e">
        <f>VLOOKUP(W375,ARD_SAFE_PROCESSED_20220608[[#This Row],[Column11]],1,FALSE)</f>
        <v>#N/A</v>
      </c>
      <c r="AB375" t="str">
        <f>CONCATENATE(LEFT(ARD_SAFE_PROCESSED_20220608[[#This Row],[Column1]],6),"******",RIGHT(ARD_SAFE_PROCESSED_20220608[[#This Row],[Column1]],4),";",ARD_SAFE_PROCESSED_20220608[[#This Row],[Column11]])</f>
        <v>447409******9292;74357045310008082304236</v>
      </c>
      <c r="AD375" t="str">
        <f>CLEAN(ARD_SAFE_PROCESSED_20220608[[#This Row],[Column1]])</f>
        <v>4474097303989292</v>
      </c>
      <c r="AE375" t="str">
        <f>CLEAN(ARD_SAFE_PROCESSED_20220608[[#This Row],[Column2]])</f>
        <v>569054</v>
      </c>
      <c r="AF375" t="str">
        <f>CLEAN(ARD_SAFE_PROCESSED_20220608[[#This Row],[Column3]])</f>
        <v>1040941</v>
      </c>
      <c r="AG375" t="str">
        <f>CLEAN(ARD_SAFE_PROCESSED_20220608[[#This Row],[Column4]])</f>
        <v>PL</v>
      </c>
      <c r="AH375" t="str">
        <f>CLEAN(ARD_SAFE_PROCESSED_20220608[[#This Row],[Column5]])</f>
        <v>20251106</v>
      </c>
      <c r="AI375" t="str">
        <f>CLEAN(ARD_SAFE_PROCESSED_20220608[[#This Row],[Column6]])</f>
        <v>604</v>
      </c>
      <c r="AJ375" t="str">
        <f>CLEAN(ARD_SAFE_PROCESSED_20220608[[#This Row],[Column7]])</f>
        <v>76</v>
      </c>
      <c r="AK375" t="str">
        <f>CLEAN(ARD_SAFE_PROCESSED_20220608[[#This Row],[Column8]])</f>
        <v xml:space="preserve">VEGA CASH Y CARRY PLAZA SANTA </v>
      </c>
      <c r="AL375" t="str">
        <f>CLEAN(ARD_SAFE_PROCESSED_20220608[[#This Row],[Column9]])</f>
        <v>20251106</v>
      </c>
      <c r="AM375" t="str">
        <f>CLEAN(ARD_SAFE_PROCESSED_20220608[[#This Row],[Column10]])</f>
        <v xml:space="preserve">'                       </v>
      </c>
      <c r="AN375" t="s">
        <v>5356</v>
      </c>
      <c r="AO375" t="str">
        <f>CLEAN(ARD_SAFE_PROCESSED_20220608[[#This Row],[Column12]])</f>
        <v>6457</v>
      </c>
      <c r="AP375" t="str">
        <f>CLEAN(ARD_SAFE_PROCESSED_20220608[[#This Row],[Column13]])</f>
        <v xml:space="preserve">   </v>
      </c>
      <c r="AQ375" t="str">
        <f>CLEAN(ARD_SAFE_PROCESSED_20220608[[#This Row],[Column14]])</f>
        <v xml:space="preserve">PS0002    </v>
      </c>
      <c r="AR375" t="str">
        <f>CLEAN(ARD_SAFE_PROCESSED_20220608[[#This Row],[Column15]])</f>
        <v xml:space="preserve">POS CONTACTLESS CHIP                              </v>
      </c>
      <c r="AS375" t="str">
        <f>CLEAN(ARD_SAFE_PROCESSED_20220608[[#This Row],[Column16]])</f>
        <v xml:space="preserve">               </v>
      </c>
      <c r="AT375" t="str">
        <f>CLEAN(ARD_SAFE_PROCESSED_20220608[[#This Row],[Column17]])</f>
        <v>124.45</v>
      </c>
      <c r="AU375" t="str">
        <f>CLEAN(ARD_SAFE_PROCESSED_20220608[[#This Row],[Column18]])</f>
        <v xml:space="preserve">' </v>
      </c>
      <c r="AV375" t="str">
        <f>CLEAN(ARD_SAFE_PROCESSED_20220608[[#This Row],[Column19]])</f>
        <v xml:space="preserve">          </v>
      </c>
      <c r="AW375" t="str">
        <f>CLEAN(ARD_SAFE_PROCESSED_20220608[[#This Row],[Column20]])</f>
        <v>20251106</v>
      </c>
      <c r="AX375" t="str">
        <f>CLEAN(ARD_SAFE_PROCESSED_20220608[[#This Row],[Column21]])</f>
        <v>215847</v>
      </c>
      <c r="AY375" t="str">
        <f>LEFT(ARD_SAFE_PROCESSED_20220608[[#This Row],[Column1]],6)</f>
        <v>447409</v>
      </c>
      <c r="AZ375" t="str">
        <f>RIGHT(ARD_SAFE_PROCESSED_20220608[[#This Row],[Column1]],4)</f>
        <v>9292</v>
      </c>
      <c r="BA375" s="2">
        <f t="shared" si="47"/>
        <v>45994</v>
      </c>
      <c r="BB375">
        <f t="shared" si="48"/>
        <v>36.92</v>
      </c>
      <c r="BC375">
        <f t="shared" si="49"/>
        <v>124.45</v>
      </c>
      <c r="BD375" t="str">
        <f t="shared" si="50"/>
        <v>1</v>
      </c>
      <c r="BE375" t="str">
        <f t="shared" si="51"/>
        <v>F:TC40</v>
      </c>
    </row>
    <row r="376" spans="1:57" hidden="1" x14ac:dyDescent="0.3">
      <c r="A376" t="s">
        <v>3854</v>
      </c>
      <c r="B376" t="s">
        <v>3868</v>
      </c>
      <c r="C376" t="s">
        <v>3869</v>
      </c>
      <c r="D376" t="s">
        <v>64</v>
      </c>
      <c r="E376" t="s">
        <v>407</v>
      </c>
      <c r="F376" t="s">
        <v>28</v>
      </c>
      <c r="G376" t="s">
        <v>29</v>
      </c>
      <c r="H376" t="s">
        <v>3870</v>
      </c>
      <c r="I376" t="s">
        <v>443</v>
      </c>
      <c r="J376" t="s">
        <v>21</v>
      </c>
      <c r="K376" t="s">
        <v>3871</v>
      </c>
      <c r="L376" t="s">
        <v>3872</v>
      </c>
      <c r="M376" t="s">
        <v>65</v>
      </c>
      <c r="N376" t="s">
        <v>162</v>
      </c>
      <c r="O376" t="s">
        <v>66</v>
      </c>
      <c r="P376" t="s">
        <v>22</v>
      </c>
      <c r="Q376" t="s">
        <v>3873</v>
      </c>
      <c r="R376" t="s">
        <v>23</v>
      </c>
      <c r="S376" t="s">
        <v>24</v>
      </c>
      <c r="T376" t="s">
        <v>407</v>
      </c>
      <c r="U376" t="s">
        <v>3874</v>
      </c>
      <c r="W376" t="s">
        <v>6571</v>
      </c>
      <c r="X376" t="s">
        <v>28</v>
      </c>
      <c r="Y376" t="e">
        <f>VLOOKUP(W376,ARD_SAFE_PROCESSED_20220608[[#This Row],[Column11]],1,FALSE)</f>
        <v>#N/A</v>
      </c>
      <c r="AB376" t="str">
        <f>CONCATENATE(LEFT(ARD_SAFE_PROCESSED_20220608[[#This Row],[Column1]],6),"******",RIGHT(ARD_SAFE_PROCESSED_20220608[[#This Row],[Column1]],4),";",ARD_SAFE_PROCESSED_20220608[[#This Row],[Column11]])</f>
        <v>421355******2374;74357045311000058600035</v>
      </c>
      <c r="AD376" t="str">
        <f>CLEAN(ARD_SAFE_PROCESSED_20220608[[#This Row],[Column1]])</f>
        <v>4213550195402374</v>
      </c>
      <c r="AE376" t="str">
        <f>CLEAN(ARD_SAFE_PROCESSED_20220608[[#This Row],[Column2]])</f>
        <v>756609</v>
      </c>
      <c r="AF376" t="str">
        <f>CLEAN(ARD_SAFE_PROCESSED_20220608[[#This Row],[Column3]])</f>
        <v>1047831</v>
      </c>
      <c r="AG376" t="str">
        <f>CLEAN(ARD_SAFE_PROCESSED_20220608[[#This Row],[Column4]])</f>
        <v>PL</v>
      </c>
      <c r="AH376" t="str">
        <f>CLEAN(ARD_SAFE_PROCESSED_20220608[[#This Row],[Column5]])</f>
        <v>20251106</v>
      </c>
      <c r="AI376" t="str">
        <f>CLEAN(ARD_SAFE_PROCESSED_20220608[[#This Row],[Column6]])</f>
        <v>604</v>
      </c>
      <c r="AJ376" t="str">
        <f>CLEAN(ARD_SAFE_PROCESSED_20220608[[#This Row],[Column7]])</f>
        <v>76</v>
      </c>
      <c r="AK376" t="str">
        <f>CLEAN(ARD_SAFE_PROCESSED_20220608[[#This Row],[Column8]])</f>
        <v xml:space="preserve">MFH65 CHIMBOTE BUENOS AIRES   </v>
      </c>
      <c r="AL376" t="str">
        <f>CLEAN(ARD_SAFE_PROCESSED_20220608[[#This Row],[Column9]])</f>
        <v>20251107</v>
      </c>
      <c r="AM376" t="str">
        <f>CLEAN(ARD_SAFE_PROCESSED_20220608[[#This Row],[Column10]])</f>
        <v xml:space="preserve">'                       </v>
      </c>
      <c r="AN376" t="s">
        <v>3871</v>
      </c>
      <c r="AO376" t="str">
        <f>CLEAN(ARD_SAFE_PROCESSED_20220608[[#This Row],[Column12]])</f>
        <v>9245</v>
      </c>
      <c r="AP376" t="str">
        <f>CLEAN(ARD_SAFE_PROCESSED_20220608[[#This Row],[Column13]])</f>
        <v xml:space="preserve">   </v>
      </c>
      <c r="AQ376" t="str">
        <f>CLEAN(ARD_SAFE_PROCESSED_20220608[[#This Row],[Column14]])</f>
        <v xml:space="preserve">PS0004    </v>
      </c>
      <c r="AR376" t="str">
        <f>CLEAN(ARD_SAFE_PROCESSED_20220608[[#This Row],[Column15]])</f>
        <v xml:space="preserve">POS CONTACTLESS CHIP                              </v>
      </c>
      <c r="AS376" t="str">
        <f>CLEAN(ARD_SAFE_PROCESSED_20220608[[#This Row],[Column16]])</f>
        <v xml:space="preserve">               </v>
      </c>
      <c r="AT376" t="str">
        <f>CLEAN(ARD_SAFE_PROCESSED_20220608[[#This Row],[Column17]])</f>
        <v>59.90</v>
      </c>
      <c r="AU376" t="str">
        <f>CLEAN(ARD_SAFE_PROCESSED_20220608[[#This Row],[Column18]])</f>
        <v xml:space="preserve">' </v>
      </c>
      <c r="AV376" t="str">
        <f>CLEAN(ARD_SAFE_PROCESSED_20220608[[#This Row],[Column19]])</f>
        <v xml:space="preserve">          </v>
      </c>
      <c r="AW376" t="str">
        <f>CLEAN(ARD_SAFE_PROCESSED_20220608[[#This Row],[Column20]])</f>
        <v>20251106</v>
      </c>
      <c r="AX376" t="str">
        <f>CLEAN(ARD_SAFE_PROCESSED_20220608[[#This Row],[Column21]])</f>
        <v>122512</v>
      </c>
      <c r="AY376" t="str">
        <f>LEFT(ARD_SAFE_PROCESSED_20220608[[#This Row],[Column1]],6)</f>
        <v>421355</v>
      </c>
      <c r="AZ376" t="str">
        <f>RIGHT(ARD_SAFE_PROCESSED_20220608[[#This Row],[Column1]],4)</f>
        <v>2374</v>
      </c>
      <c r="BA376" s="2">
        <f t="shared" si="47"/>
        <v>45993</v>
      </c>
      <c r="BB376">
        <f t="shared" si="48"/>
        <v>17.77</v>
      </c>
      <c r="BC376">
        <f t="shared" si="49"/>
        <v>59.9</v>
      </c>
      <c r="BD376" t="str">
        <f t="shared" si="50"/>
        <v>1</v>
      </c>
      <c r="BE376" t="str">
        <f t="shared" si="51"/>
        <v>F:TC40</v>
      </c>
    </row>
    <row r="377" spans="1:57" hidden="1" x14ac:dyDescent="0.3">
      <c r="A377" t="s">
        <v>6729</v>
      </c>
      <c r="B377" t="s">
        <v>6815</v>
      </c>
      <c r="C377" t="s">
        <v>6816</v>
      </c>
      <c r="D377" t="s">
        <v>64</v>
      </c>
      <c r="E377" t="s">
        <v>443</v>
      </c>
      <c r="F377" t="s">
        <v>28</v>
      </c>
      <c r="G377" t="s">
        <v>29</v>
      </c>
      <c r="H377" t="s">
        <v>6817</v>
      </c>
      <c r="I377" t="s">
        <v>443</v>
      </c>
      <c r="J377" t="s">
        <v>21</v>
      </c>
      <c r="K377" t="s">
        <v>6818</v>
      </c>
      <c r="L377" t="s">
        <v>6819</v>
      </c>
      <c r="M377" t="s">
        <v>65</v>
      </c>
      <c r="N377" t="s">
        <v>77</v>
      </c>
      <c r="O377" t="s">
        <v>66</v>
      </c>
      <c r="P377" t="s">
        <v>22</v>
      </c>
      <c r="Q377" t="s">
        <v>6820</v>
      </c>
      <c r="R377" t="s">
        <v>23</v>
      </c>
      <c r="S377" t="s">
        <v>24</v>
      </c>
      <c r="T377" t="s">
        <v>443</v>
      </c>
      <c r="U377" t="s">
        <v>6821</v>
      </c>
      <c r="W377" t="s">
        <v>6463</v>
      </c>
      <c r="X377" t="s">
        <v>28</v>
      </c>
      <c r="Y377" t="e">
        <f>VLOOKUP(W377,ARD_SAFE_PROCESSED_20220608[[#This Row],[Column11]],1,FALSE)</f>
        <v>#N/A</v>
      </c>
      <c r="AB377" t="str">
        <f>CONCATENATE(LEFT(ARD_SAFE_PROCESSED_20220608[[#This Row],[Column1]],6),"******",RIGHT(ARD_SAFE_PROCESSED_20220608[[#This Row],[Column1]],4),";",ARD_SAFE_PROCESSED_20220608[[#This Row],[Column11]])</f>
        <v>455788******6078;74357045311000894400186</v>
      </c>
      <c r="AD377" t="str">
        <f>CLEAN(ARD_SAFE_PROCESSED_20220608[[#This Row],[Column1]])</f>
        <v>4557881417866078</v>
      </c>
      <c r="AE377" t="str">
        <f>CLEAN(ARD_SAFE_PROCESSED_20220608[[#This Row],[Column2]])</f>
        <v>694889</v>
      </c>
      <c r="AF377" t="str">
        <f>CLEAN(ARD_SAFE_PROCESSED_20220608[[#This Row],[Column3]])</f>
        <v>1053316</v>
      </c>
      <c r="AG377" t="str">
        <f>CLEAN(ARD_SAFE_PROCESSED_20220608[[#This Row],[Column4]])</f>
        <v>PL</v>
      </c>
      <c r="AH377" t="str">
        <f>CLEAN(ARD_SAFE_PROCESSED_20220608[[#This Row],[Column5]])</f>
        <v>20251107</v>
      </c>
      <c r="AI377" t="str">
        <f>CLEAN(ARD_SAFE_PROCESSED_20220608[[#This Row],[Column6]])</f>
        <v>604</v>
      </c>
      <c r="AJ377" t="str">
        <f>CLEAN(ARD_SAFE_PROCESSED_20220608[[#This Row],[Column7]])</f>
        <v>76</v>
      </c>
      <c r="AK377" t="str">
        <f>CLEAN(ARD_SAFE_PROCESSED_20220608[[#This Row],[Column8]])</f>
        <v>VEGA CASH Y CARRY LOS CONDORES</v>
      </c>
      <c r="AL377" t="str">
        <f>CLEAN(ARD_SAFE_PROCESSED_20220608[[#This Row],[Column9]])</f>
        <v>20251107</v>
      </c>
      <c r="AM377" t="str">
        <f>CLEAN(ARD_SAFE_PROCESSED_20220608[[#This Row],[Column10]])</f>
        <v xml:space="preserve">'                       </v>
      </c>
      <c r="AN377" t="s">
        <v>6818</v>
      </c>
      <c r="AO377" t="str">
        <f>CLEAN(ARD_SAFE_PROCESSED_20220608[[#This Row],[Column12]])</f>
        <v>591</v>
      </c>
      <c r="AP377" t="str">
        <f>CLEAN(ARD_SAFE_PROCESSED_20220608[[#This Row],[Column13]])</f>
        <v xml:space="preserve">   </v>
      </c>
      <c r="AQ377" t="str">
        <f>CLEAN(ARD_SAFE_PROCESSED_20220608[[#This Row],[Column14]])</f>
        <v xml:space="preserve">PS0002    </v>
      </c>
      <c r="AR377" t="str">
        <f>CLEAN(ARD_SAFE_PROCESSED_20220608[[#This Row],[Column15]])</f>
        <v xml:space="preserve">POS CONTACTLESS CHIP                              </v>
      </c>
      <c r="AS377" t="str">
        <f>CLEAN(ARD_SAFE_PROCESSED_20220608[[#This Row],[Column16]])</f>
        <v xml:space="preserve">               </v>
      </c>
      <c r="AT377" t="str">
        <f>CLEAN(ARD_SAFE_PROCESSED_20220608[[#This Row],[Column17]])</f>
        <v>74.50</v>
      </c>
      <c r="AU377" t="str">
        <f>CLEAN(ARD_SAFE_PROCESSED_20220608[[#This Row],[Column18]])</f>
        <v xml:space="preserve">' </v>
      </c>
      <c r="AV377" t="str">
        <f>CLEAN(ARD_SAFE_PROCESSED_20220608[[#This Row],[Column19]])</f>
        <v xml:space="preserve">          </v>
      </c>
      <c r="AW377" t="str">
        <f>CLEAN(ARD_SAFE_PROCESSED_20220608[[#This Row],[Column20]])</f>
        <v>20251107</v>
      </c>
      <c r="AX377" t="str">
        <f>CLEAN(ARD_SAFE_PROCESSED_20220608[[#This Row],[Column21]])</f>
        <v>110053</v>
      </c>
      <c r="AY377" t="str">
        <f>LEFT(ARD_SAFE_PROCESSED_20220608[[#This Row],[Column1]],6)</f>
        <v>455788</v>
      </c>
      <c r="AZ377" t="str">
        <f>RIGHT(ARD_SAFE_PROCESSED_20220608[[#This Row],[Column1]],4)</f>
        <v>6078</v>
      </c>
      <c r="BA377" s="2">
        <f t="shared" si="47"/>
        <v>45994</v>
      </c>
      <c r="BB377">
        <f t="shared" si="48"/>
        <v>22.09</v>
      </c>
      <c r="BC377">
        <f t="shared" si="49"/>
        <v>74.5</v>
      </c>
      <c r="BD377" t="str">
        <f t="shared" si="50"/>
        <v>0</v>
      </c>
      <c r="BE377" t="str">
        <f t="shared" si="51"/>
        <v>F:TC40</v>
      </c>
    </row>
    <row r="378" spans="1:57" hidden="1" x14ac:dyDescent="0.3">
      <c r="A378" t="s">
        <v>5345</v>
      </c>
      <c r="B378" t="s">
        <v>5374</v>
      </c>
      <c r="C378" t="s">
        <v>5375</v>
      </c>
      <c r="D378" t="s">
        <v>64</v>
      </c>
      <c r="E378" t="s">
        <v>443</v>
      </c>
      <c r="F378" t="s">
        <v>28</v>
      </c>
      <c r="G378" t="s">
        <v>29</v>
      </c>
      <c r="H378" t="s">
        <v>5376</v>
      </c>
      <c r="I378" t="s">
        <v>443</v>
      </c>
      <c r="J378" t="s">
        <v>21</v>
      </c>
      <c r="K378" t="s">
        <v>5377</v>
      </c>
      <c r="L378" t="s">
        <v>5018</v>
      </c>
      <c r="M378" t="s">
        <v>65</v>
      </c>
      <c r="N378" t="s">
        <v>135</v>
      </c>
      <c r="O378" t="s">
        <v>66</v>
      </c>
      <c r="P378" t="s">
        <v>22</v>
      </c>
      <c r="Q378" t="s">
        <v>483</v>
      </c>
      <c r="R378" t="s">
        <v>23</v>
      </c>
      <c r="S378" t="s">
        <v>24</v>
      </c>
      <c r="T378" t="s">
        <v>443</v>
      </c>
      <c r="U378" t="s">
        <v>5378</v>
      </c>
      <c r="W378" t="s">
        <v>6467</v>
      </c>
      <c r="X378" t="s">
        <v>28</v>
      </c>
      <c r="Y378" t="e">
        <f>VLOOKUP(W378,ARD_SAFE_PROCESSED_20220608[[#This Row],[Column11]],1,FALSE)</f>
        <v>#N/A</v>
      </c>
      <c r="AB378" t="str">
        <f>CONCATENATE(LEFT(ARD_SAFE_PROCESSED_20220608[[#This Row],[Column1]],6),"******",RIGHT(ARD_SAFE_PROCESSED_20220608[[#This Row],[Column1]],4),";",ARD_SAFE_PROCESSED_20220608[[#This Row],[Column11]])</f>
        <v>447409******9292;74357045311001363600025</v>
      </c>
      <c r="AD378" t="str">
        <f>CLEAN(ARD_SAFE_PROCESSED_20220608[[#This Row],[Column1]])</f>
        <v>4474097303989292</v>
      </c>
      <c r="AE378" t="str">
        <f>CLEAN(ARD_SAFE_PROCESSED_20220608[[#This Row],[Column2]])</f>
        <v>651072</v>
      </c>
      <c r="AF378" t="str">
        <f>CLEAN(ARD_SAFE_PROCESSED_20220608[[#This Row],[Column3]])</f>
        <v>1484192</v>
      </c>
      <c r="AG378" t="str">
        <f>CLEAN(ARD_SAFE_PROCESSED_20220608[[#This Row],[Column4]])</f>
        <v>PL</v>
      </c>
      <c r="AH378" t="str">
        <f>CLEAN(ARD_SAFE_PROCESSED_20220608[[#This Row],[Column5]])</f>
        <v>20251107</v>
      </c>
      <c r="AI378" t="str">
        <f>CLEAN(ARD_SAFE_PROCESSED_20220608[[#This Row],[Column6]])</f>
        <v>604</v>
      </c>
      <c r="AJ378" t="str">
        <f>CLEAN(ARD_SAFE_PROCESSED_20220608[[#This Row],[Column7]])</f>
        <v>76</v>
      </c>
      <c r="AK378" t="str">
        <f>CLEAN(ARD_SAFE_PROCESSED_20220608[[#This Row],[Column8]])</f>
        <v xml:space="preserve">MFA476 SANTA                  </v>
      </c>
      <c r="AL378" t="str">
        <f>CLEAN(ARD_SAFE_PROCESSED_20220608[[#This Row],[Column9]])</f>
        <v>20251107</v>
      </c>
      <c r="AM378" t="str">
        <f>CLEAN(ARD_SAFE_PROCESSED_20220608[[#This Row],[Column10]])</f>
        <v xml:space="preserve">'                       </v>
      </c>
      <c r="AN378" t="s">
        <v>5377</v>
      </c>
      <c r="AO378" t="str">
        <f>CLEAN(ARD_SAFE_PROCESSED_20220608[[#This Row],[Column12]])</f>
        <v>401</v>
      </c>
      <c r="AP378" t="str">
        <f>CLEAN(ARD_SAFE_PROCESSED_20220608[[#This Row],[Column13]])</f>
        <v xml:space="preserve">   </v>
      </c>
      <c r="AQ378" t="str">
        <f>CLEAN(ARD_SAFE_PROCESSED_20220608[[#This Row],[Column14]])</f>
        <v xml:space="preserve">PS0005    </v>
      </c>
      <c r="AR378" t="str">
        <f>CLEAN(ARD_SAFE_PROCESSED_20220608[[#This Row],[Column15]])</f>
        <v xml:space="preserve">POS CONTACTLESS CHIP                              </v>
      </c>
      <c r="AS378" t="str">
        <f>CLEAN(ARD_SAFE_PROCESSED_20220608[[#This Row],[Column16]])</f>
        <v xml:space="preserve">               </v>
      </c>
      <c r="AT378" t="str">
        <f>CLEAN(ARD_SAFE_PROCESSED_20220608[[#This Row],[Column17]])</f>
        <v>15.50</v>
      </c>
      <c r="AU378" t="str">
        <f>CLEAN(ARD_SAFE_PROCESSED_20220608[[#This Row],[Column18]])</f>
        <v xml:space="preserve">' </v>
      </c>
      <c r="AV378" t="str">
        <f>CLEAN(ARD_SAFE_PROCESSED_20220608[[#This Row],[Column19]])</f>
        <v xml:space="preserve">          </v>
      </c>
      <c r="AW378" t="str">
        <f>CLEAN(ARD_SAFE_PROCESSED_20220608[[#This Row],[Column20]])</f>
        <v>20251107</v>
      </c>
      <c r="AX378" t="str">
        <f>CLEAN(ARD_SAFE_PROCESSED_20220608[[#This Row],[Column21]])</f>
        <v>73139</v>
      </c>
      <c r="AY378" t="str">
        <f>LEFT(ARD_SAFE_PROCESSED_20220608[[#This Row],[Column1]],6)</f>
        <v>447409</v>
      </c>
      <c r="AZ378" t="str">
        <f>RIGHT(ARD_SAFE_PROCESSED_20220608[[#This Row],[Column1]],4)</f>
        <v>9292</v>
      </c>
      <c r="BA378" s="2">
        <f t="shared" si="47"/>
        <v>45994</v>
      </c>
      <c r="BB378">
        <f t="shared" si="48"/>
        <v>4.5999999999999996</v>
      </c>
      <c r="BC378">
        <f t="shared" si="49"/>
        <v>15.5</v>
      </c>
      <c r="BD378" t="str">
        <f t="shared" si="50"/>
        <v>1</v>
      </c>
      <c r="BE378" t="str">
        <f t="shared" si="51"/>
        <v>F:TC40</v>
      </c>
    </row>
    <row r="379" spans="1:57" hidden="1" x14ac:dyDescent="0.3">
      <c r="A379" t="s">
        <v>3675</v>
      </c>
      <c r="B379" t="s">
        <v>3742</v>
      </c>
      <c r="C379" t="s">
        <v>3696</v>
      </c>
      <c r="D379" t="s">
        <v>64</v>
      </c>
      <c r="E379" t="s">
        <v>443</v>
      </c>
      <c r="F379" t="s">
        <v>28</v>
      </c>
      <c r="G379" t="s">
        <v>29</v>
      </c>
      <c r="H379" t="s">
        <v>3697</v>
      </c>
      <c r="I379" t="s">
        <v>443</v>
      </c>
      <c r="J379" t="s">
        <v>21</v>
      </c>
      <c r="K379" t="s">
        <v>3743</v>
      </c>
      <c r="L379" t="s">
        <v>3744</v>
      </c>
      <c r="M379" t="s">
        <v>65</v>
      </c>
      <c r="N379" t="s">
        <v>3700</v>
      </c>
      <c r="O379" t="s">
        <v>66</v>
      </c>
      <c r="P379" t="s">
        <v>22</v>
      </c>
      <c r="Q379" t="s">
        <v>130</v>
      </c>
      <c r="R379" t="s">
        <v>23</v>
      </c>
      <c r="S379" t="s">
        <v>24</v>
      </c>
      <c r="T379" t="s">
        <v>443</v>
      </c>
      <c r="U379" t="s">
        <v>3745</v>
      </c>
      <c r="W379" t="s">
        <v>6471</v>
      </c>
      <c r="X379" t="s">
        <v>28</v>
      </c>
      <c r="Y379" t="e">
        <f>VLOOKUP(W379,ARD_SAFE_PROCESSED_20220608[[#This Row],[Column11]],1,FALSE)</f>
        <v>#N/A</v>
      </c>
      <c r="AB379" t="str">
        <f>CONCATENATE(LEFT(ARD_SAFE_PROCESSED_20220608[[#This Row],[Column1]],6),"******",RIGHT(ARD_SAFE_PROCESSED_20220608[[#This Row],[Column1]],4),";",ARD_SAFE_PROCESSED_20220608[[#This Row],[Column11]])</f>
        <v>421355******5124;74357045311001736400152</v>
      </c>
      <c r="AD379" t="str">
        <f>CLEAN(ARD_SAFE_PROCESSED_20220608[[#This Row],[Column1]])</f>
        <v>4213550194475124</v>
      </c>
      <c r="AE379" t="str">
        <f>CLEAN(ARD_SAFE_PROCESSED_20220608[[#This Row],[Column2]])</f>
        <v>407558</v>
      </c>
      <c r="AF379" t="str">
        <f>CLEAN(ARD_SAFE_PROCESSED_20220608[[#This Row],[Column3]])</f>
        <v>5879368</v>
      </c>
      <c r="AG379" t="str">
        <f>CLEAN(ARD_SAFE_PROCESSED_20220608[[#This Row],[Column4]])</f>
        <v>PL</v>
      </c>
      <c r="AH379" t="str">
        <f>CLEAN(ARD_SAFE_PROCESSED_20220608[[#This Row],[Column5]])</f>
        <v>20251107</v>
      </c>
      <c r="AI379" t="str">
        <f>CLEAN(ARD_SAFE_PROCESSED_20220608[[#This Row],[Column6]])</f>
        <v>604</v>
      </c>
      <c r="AJ379" t="str">
        <f>CLEAN(ARD_SAFE_PROCESSED_20220608[[#This Row],[Column7]])</f>
        <v>76</v>
      </c>
      <c r="AK379" t="str">
        <f>CLEAN(ARD_SAFE_PROCESSED_20220608[[#This Row],[Column8]])</f>
        <v xml:space="preserve">IZI*GUSTAVO KIDS              </v>
      </c>
      <c r="AL379" t="str">
        <f>CLEAN(ARD_SAFE_PROCESSED_20220608[[#This Row],[Column9]])</f>
        <v>20251107</v>
      </c>
      <c r="AM379" t="str">
        <f>CLEAN(ARD_SAFE_PROCESSED_20220608[[#This Row],[Column10]])</f>
        <v xml:space="preserve">'                       </v>
      </c>
      <c r="AN379" t="s">
        <v>3743</v>
      </c>
      <c r="AO379" t="str">
        <f>CLEAN(ARD_SAFE_PROCESSED_20220608[[#This Row],[Column12]])</f>
        <v>8412455</v>
      </c>
      <c r="AP379" t="str">
        <f>CLEAN(ARD_SAFE_PROCESSED_20220608[[#This Row],[Column13]])</f>
        <v xml:space="preserve">   </v>
      </c>
      <c r="AQ379" t="str">
        <f>CLEAN(ARD_SAFE_PROCESSED_20220608[[#This Row],[Column14]])</f>
        <v xml:space="preserve">T0371539  </v>
      </c>
      <c r="AR379" t="str">
        <f>CLEAN(ARD_SAFE_PROCESSED_20220608[[#This Row],[Column15]])</f>
        <v xml:space="preserve">POS CONTACTLESS CHIP                              </v>
      </c>
      <c r="AS379" t="str">
        <f>CLEAN(ARD_SAFE_PROCESSED_20220608[[#This Row],[Column16]])</f>
        <v xml:space="preserve">               </v>
      </c>
      <c r="AT379" t="str">
        <f>CLEAN(ARD_SAFE_PROCESSED_20220608[[#This Row],[Column17]])</f>
        <v>79.00</v>
      </c>
      <c r="AU379" t="str">
        <f>CLEAN(ARD_SAFE_PROCESSED_20220608[[#This Row],[Column18]])</f>
        <v xml:space="preserve">' </v>
      </c>
      <c r="AV379" t="str">
        <f>CLEAN(ARD_SAFE_PROCESSED_20220608[[#This Row],[Column19]])</f>
        <v xml:space="preserve">          </v>
      </c>
      <c r="AW379" t="str">
        <f>CLEAN(ARD_SAFE_PROCESSED_20220608[[#This Row],[Column20]])</f>
        <v>20251107</v>
      </c>
      <c r="AX379" t="str">
        <f>CLEAN(ARD_SAFE_PROCESSED_20220608[[#This Row],[Column21]])</f>
        <v>181924</v>
      </c>
      <c r="AY379" t="str">
        <f>LEFT(ARD_SAFE_PROCESSED_20220608[[#This Row],[Column1]],6)</f>
        <v>421355</v>
      </c>
      <c r="AZ379" t="str">
        <f>RIGHT(ARD_SAFE_PROCESSED_20220608[[#This Row],[Column1]],4)</f>
        <v>5124</v>
      </c>
      <c r="BA379" s="2">
        <f t="shared" si="47"/>
        <v>45993</v>
      </c>
      <c r="BB379">
        <f t="shared" si="48"/>
        <v>23.43</v>
      </c>
      <c r="BC379">
        <f t="shared" si="49"/>
        <v>79</v>
      </c>
      <c r="BD379" t="str">
        <f t="shared" si="50"/>
        <v>1</v>
      </c>
      <c r="BE379" t="str">
        <f t="shared" si="51"/>
        <v>F:TC40</v>
      </c>
    </row>
    <row r="380" spans="1:57" hidden="1" x14ac:dyDescent="0.3">
      <c r="A380" t="s">
        <v>3675</v>
      </c>
      <c r="B380" t="s">
        <v>3814</v>
      </c>
      <c r="C380" t="s">
        <v>3696</v>
      </c>
      <c r="D380" t="s">
        <v>64</v>
      </c>
      <c r="E380" t="s">
        <v>443</v>
      </c>
      <c r="F380" t="s">
        <v>28</v>
      </c>
      <c r="G380" t="s">
        <v>29</v>
      </c>
      <c r="H380" t="s">
        <v>3697</v>
      </c>
      <c r="I380" t="s">
        <v>443</v>
      </c>
      <c r="J380" t="s">
        <v>21</v>
      </c>
      <c r="K380" t="s">
        <v>3815</v>
      </c>
      <c r="L380" t="s">
        <v>3816</v>
      </c>
      <c r="M380" t="s">
        <v>65</v>
      </c>
      <c r="N380" t="s">
        <v>3700</v>
      </c>
      <c r="O380" t="s">
        <v>66</v>
      </c>
      <c r="P380" t="s">
        <v>22</v>
      </c>
      <c r="Q380" t="s">
        <v>130</v>
      </c>
      <c r="R380" t="s">
        <v>23</v>
      </c>
      <c r="S380" t="s">
        <v>24</v>
      </c>
      <c r="T380" t="s">
        <v>443</v>
      </c>
      <c r="U380" t="s">
        <v>3817</v>
      </c>
      <c r="W380" t="s">
        <v>6442</v>
      </c>
      <c r="X380" t="s">
        <v>28</v>
      </c>
      <c r="Y380" t="e">
        <f>VLOOKUP(W380,ARD_SAFE_PROCESSED_20220608[[#This Row],[Column11]],1,FALSE)</f>
        <v>#N/A</v>
      </c>
      <c r="AB380" t="str">
        <f>CONCATENATE(LEFT(ARD_SAFE_PROCESSED_20220608[[#This Row],[Column1]],6),"******",RIGHT(ARD_SAFE_PROCESSED_20220608[[#This Row],[Column1]],4),";",ARD_SAFE_PROCESSED_20220608[[#This Row],[Column11]])</f>
        <v>421355******5124;74357045311001736400160</v>
      </c>
      <c r="AD380" t="str">
        <f>CLEAN(ARD_SAFE_PROCESSED_20220608[[#This Row],[Column1]])</f>
        <v>4213550194475124</v>
      </c>
      <c r="AE380" t="str">
        <f>CLEAN(ARD_SAFE_PROCESSED_20220608[[#This Row],[Column2]])</f>
        <v>879554</v>
      </c>
      <c r="AF380" t="str">
        <f>CLEAN(ARD_SAFE_PROCESSED_20220608[[#This Row],[Column3]])</f>
        <v>5879368</v>
      </c>
      <c r="AG380" t="str">
        <f>CLEAN(ARD_SAFE_PROCESSED_20220608[[#This Row],[Column4]])</f>
        <v>PL</v>
      </c>
      <c r="AH380" t="str">
        <f>CLEAN(ARD_SAFE_PROCESSED_20220608[[#This Row],[Column5]])</f>
        <v>20251107</v>
      </c>
      <c r="AI380" t="str">
        <f>CLEAN(ARD_SAFE_PROCESSED_20220608[[#This Row],[Column6]])</f>
        <v>604</v>
      </c>
      <c r="AJ380" t="str">
        <f>CLEAN(ARD_SAFE_PROCESSED_20220608[[#This Row],[Column7]])</f>
        <v>76</v>
      </c>
      <c r="AK380" t="str">
        <f>CLEAN(ARD_SAFE_PROCESSED_20220608[[#This Row],[Column8]])</f>
        <v xml:space="preserve">IZI*GUSTAVO KIDS              </v>
      </c>
      <c r="AL380" t="str">
        <f>CLEAN(ARD_SAFE_PROCESSED_20220608[[#This Row],[Column9]])</f>
        <v>20251107</v>
      </c>
      <c r="AM380" t="str">
        <f>CLEAN(ARD_SAFE_PROCESSED_20220608[[#This Row],[Column10]])</f>
        <v xml:space="preserve">'                       </v>
      </c>
      <c r="AN380" t="s">
        <v>3815</v>
      </c>
      <c r="AO380" t="str">
        <f>CLEAN(ARD_SAFE_PROCESSED_20220608[[#This Row],[Column12]])</f>
        <v>1408602</v>
      </c>
      <c r="AP380" t="str">
        <f>CLEAN(ARD_SAFE_PROCESSED_20220608[[#This Row],[Column13]])</f>
        <v xml:space="preserve">   </v>
      </c>
      <c r="AQ380" t="str">
        <f>CLEAN(ARD_SAFE_PROCESSED_20220608[[#This Row],[Column14]])</f>
        <v xml:space="preserve">T0371539  </v>
      </c>
      <c r="AR380" t="str">
        <f>CLEAN(ARD_SAFE_PROCESSED_20220608[[#This Row],[Column15]])</f>
        <v xml:space="preserve">POS CONTACTLESS CHIP                              </v>
      </c>
      <c r="AS380" t="str">
        <f>CLEAN(ARD_SAFE_PROCESSED_20220608[[#This Row],[Column16]])</f>
        <v xml:space="preserve">               </v>
      </c>
      <c r="AT380" t="str">
        <f>CLEAN(ARD_SAFE_PROCESSED_20220608[[#This Row],[Column17]])</f>
        <v>79.00</v>
      </c>
      <c r="AU380" t="str">
        <f>CLEAN(ARD_SAFE_PROCESSED_20220608[[#This Row],[Column18]])</f>
        <v xml:space="preserve">' </v>
      </c>
      <c r="AV380" t="str">
        <f>CLEAN(ARD_SAFE_PROCESSED_20220608[[#This Row],[Column19]])</f>
        <v xml:space="preserve">          </v>
      </c>
      <c r="AW380" t="str">
        <f>CLEAN(ARD_SAFE_PROCESSED_20220608[[#This Row],[Column20]])</f>
        <v>20251107</v>
      </c>
      <c r="AX380" t="str">
        <f>CLEAN(ARD_SAFE_PROCESSED_20220608[[#This Row],[Column21]])</f>
        <v>210455</v>
      </c>
      <c r="AY380" t="str">
        <f>LEFT(ARD_SAFE_PROCESSED_20220608[[#This Row],[Column1]],6)</f>
        <v>421355</v>
      </c>
      <c r="AZ380" t="str">
        <f>RIGHT(ARD_SAFE_PROCESSED_20220608[[#This Row],[Column1]],4)</f>
        <v>5124</v>
      </c>
      <c r="BA380" s="2">
        <f t="shared" si="47"/>
        <v>45993</v>
      </c>
      <c r="BB380">
        <f t="shared" si="48"/>
        <v>23.43</v>
      </c>
      <c r="BC380">
        <f t="shared" si="49"/>
        <v>79</v>
      </c>
      <c r="BD380" t="str">
        <f t="shared" si="50"/>
        <v>1</v>
      </c>
      <c r="BE380" t="str">
        <f t="shared" si="51"/>
        <v>F:TC40</v>
      </c>
    </row>
    <row r="381" spans="1:57" hidden="1" x14ac:dyDescent="0.3">
      <c r="A381" t="s">
        <v>3950</v>
      </c>
      <c r="B381" t="s">
        <v>4060</v>
      </c>
      <c r="C381" t="s">
        <v>3952</v>
      </c>
      <c r="D381" t="s">
        <v>64</v>
      </c>
      <c r="E381" t="s">
        <v>443</v>
      </c>
      <c r="F381" t="s">
        <v>28</v>
      </c>
      <c r="G381" t="s">
        <v>29</v>
      </c>
      <c r="H381" t="s">
        <v>3953</v>
      </c>
      <c r="I381" t="s">
        <v>443</v>
      </c>
      <c r="J381" t="s">
        <v>21</v>
      </c>
      <c r="K381" t="s">
        <v>4061</v>
      </c>
      <c r="L381" t="s">
        <v>4062</v>
      </c>
      <c r="M381" t="s">
        <v>65</v>
      </c>
      <c r="N381" t="s">
        <v>3956</v>
      </c>
      <c r="O381" t="s">
        <v>66</v>
      </c>
      <c r="P381" t="s">
        <v>22</v>
      </c>
      <c r="Q381" t="s">
        <v>210</v>
      </c>
      <c r="R381" t="s">
        <v>23</v>
      </c>
      <c r="S381" t="s">
        <v>24</v>
      </c>
      <c r="T381" t="s">
        <v>443</v>
      </c>
      <c r="U381" t="s">
        <v>4063</v>
      </c>
      <c r="W381" t="s">
        <v>6935</v>
      </c>
      <c r="X381" t="s">
        <v>28</v>
      </c>
      <c r="Y381" t="e">
        <f>VLOOKUP(W381,ARD_SAFE_PROCESSED_20220608[[#This Row],[Column11]],1,FALSE)</f>
        <v>#N/A</v>
      </c>
      <c r="AB381" t="str">
        <f>CONCATENATE(LEFT(ARD_SAFE_PROCESSED_20220608[[#This Row],[Column1]],6),"******",RIGHT(ARD_SAFE_PROCESSED_20220608[[#This Row],[Column1]],4),";",ARD_SAFE_PROCESSED_20220608[[#This Row],[Column11]])</f>
        <v>421355******0475;74357045311001738000034</v>
      </c>
      <c r="AD381" t="str">
        <f>CLEAN(ARD_SAFE_PROCESSED_20220608[[#This Row],[Column1]])</f>
        <v>4213550196660475</v>
      </c>
      <c r="AE381" t="str">
        <f>CLEAN(ARD_SAFE_PROCESSED_20220608[[#This Row],[Column2]])</f>
        <v>921046</v>
      </c>
      <c r="AF381" t="str">
        <f>CLEAN(ARD_SAFE_PROCESSED_20220608[[#This Row],[Column3]])</f>
        <v>5882808</v>
      </c>
      <c r="AG381" t="str">
        <f>CLEAN(ARD_SAFE_PROCESSED_20220608[[#This Row],[Column4]])</f>
        <v>PL</v>
      </c>
      <c r="AH381" t="str">
        <f>CLEAN(ARD_SAFE_PROCESSED_20220608[[#This Row],[Column5]])</f>
        <v>20251107</v>
      </c>
      <c r="AI381" t="str">
        <f>CLEAN(ARD_SAFE_PROCESSED_20220608[[#This Row],[Column6]])</f>
        <v>604</v>
      </c>
      <c r="AJ381" t="str">
        <f>CLEAN(ARD_SAFE_PROCESSED_20220608[[#This Row],[Column7]])</f>
        <v>76</v>
      </c>
      <c r="AK381" t="str">
        <f>CLEAN(ARD_SAFE_PROCESSED_20220608[[#This Row],[Column8]])</f>
        <v xml:space="preserve">IZI*BOSANNI                   </v>
      </c>
      <c r="AL381" t="str">
        <f>CLEAN(ARD_SAFE_PROCESSED_20220608[[#This Row],[Column9]])</f>
        <v>20251107</v>
      </c>
      <c r="AM381" t="str">
        <f>CLEAN(ARD_SAFE_PROCESSED_20220608[[#This Row],[Column10]])</f>
        <v xml:space="preserve">'                       </v>
      </c>
      <c r="AN381" t="s">
        <v>4061</v>
      </c>
      <c r="AO381" t="str">
        <f>CLEAN(ARD_SAFE_PROCESSED_20220608[[#This Row],[Column12]])</f>
        <v>4408342</v>
      </c>
      <c r="AP381" t="str">
        <f>CLEAN(ARD_SAFE_PROCESSED_20220608[[#This Row],[Column13]])</f>
        <v xml:space="preserve">   </v>
      </c>
      <c r="AQ381" t="str">
        <f>CLEAN(ARD_SAFE_PROCESSED_20220608[[#This Row],[Column14]])</f>
        <v xml:space="preserve">T0375099  </v>
      </c>
      <c r="AR381" t="str">
        <f>CLEAN(ARD_SAFE_PROCESSED_20220608[[#This Row],[Column15]])</f>
        <v xml:space="preserve">POS CONTACTLESS CHIP                              </v>
      </c>
      <c r="AS381" t="str">
        <f>CLEAN(ARD_SAFE_PROCESSED_20220608[[#This Row],[Column16]])</f>
        <v xml:space="preserve">               </v>
      </c>
      <c r="AT381" t="str">
        <f>CLEAN(ARD_SAFE_PROCESSED_20220608[[#This Row],[Column17]])</f>
        <v>80.00</v>
      </c>
      <c r="AU381" t="str">
        <f>CLEAN(ARD_SAFE_PROCESSED_20220608[[#This Row],[Column18]])</f>
        <v xml:space="preserve">' </v>
      </c>
      <c r="AV381" t="str">
        <f>CLEAN(ARD_SAFE_PROCESSED_20220608[[#This Row],[Column19]])</f>
        <v xml:space="preserve">          </v>
      </c>
      <c r="AW381" t="str">
        <f>CLEAN(ARD_SAFE_PROCESSED_20220608[[#This Row],[Column20]])</f>
        <v>20251107</v>
      </c>
      <c r="AX381" t="str">
        <f>CLEAN(ARD_SAFE_PROCESSED_20220608[[#This Row],[Column21]])</f>
        <v>143643</v>
      </c>
      <c r="AY381" t="str">
        <f>LEFT(ARD_SAFE_PROCESSED_20220608[[#This Row],[Column1]],6)</f>
        <v>421355</v>
      </c>
      <c r="AZ381" t="str">
        <f>RIGHT(ARD_SAFE_PROCESSED_20220608[[#This Row],[Column1]],4)</f>
        <v>0475</v>
      </c>
      <c r="BA381" s="2">
        <f t="shared" si="47"/>
        <v>45993</v>
      </c>
      <c r="BB381">
        <f t="shared" si="48"/>
        <v>23.73</v>
      </c>
      <c r="BC381">
        <f t="shared" si="49"/>
        <v>80</v>
      </c>
      <c r="BD381" t="str">
        <f t="shared" si="50"/>
        <v>1</v>
      </c>
      <c r="BE381" t="str">
        <f t="shared" si="51"/>
        <v>F:TC40</v>
      </c>
    </row>
    <row r="382" spans="1:57" hidden="1" x14ac:dyDescent="0.3">
      <c r="A382" t="s">
        <v>3950</v>
      </c>
      <c r="B382" t="s">
        <v>3969</v>
      </c>
      <c r="C382" t="s">
        <v>3952</v>
      </c>
      <c r="D382" t="s">
        <v>64</v>
      </c>
      <c r="E382" t="s">
        <v>443</v>
      </c>
      <c r="F382" t="s">
        <v>28</v>
      </c>
      <c r="G382" t="s">
        <v>29</v>
      </c>
      <c r="H382" t="s">
        <v>3953</v>
      </c>
      <c r="I382" t="s">
        <v>443</v>
      </c>
      <c r="J382" t="s">
        <v>21</v>
      </c>
      <c r="K382" t="s">
        <v>3970</v>
      </c>
      <c r="L382" t="s">
        <v>3971</v>
      </c>
      <c r="M382" t="s">
        <v>65</v>
      </c>
      <c r="N382" t="s">
        <v>3956</v>
      </c>
      <c r="O382" t="s">
        <v>66</v>
      </c>
      <c r="P382" t="s">
        <v>22</v>
      </c>
      <c r="Q382" t="s">
        <v>210</v>
      </c>
      <c r="R382" t="s">
        <v>23</v>
      </c>
      <c r="S382" t="s">
        <v>24</v>
      </c>
      <c r="T382" t="s">
        <v>443</v>
      </c>
      <c r="U382" t="s">
        <v>3972</v>
      </c>
      <c r="W382" t="s">
        <v>6416</v>
      </c>
      <c r="X382" t="s">
        <v>28</v>
      </c>
      <c r="Y382" t="e">
        <f>VLOOKUP(W382,ARD_SAFE_PROCESSED_20220608[[#This Row],[Column11]],1,FALSE)</f>
        <v>#N/A</v>
      </c>
      <c r="AB382" t="str">
        <f>CONCATENATE(LEFT(ARD_SAFE_PROCESSED_20220608[[#This Row],[Column1]],6),"******",RIGHT(ARD_SAFE_PROCESSED_20220608[[#This Row],[Column1]],4),";",ARD_SAFE_PROCESSED_20220608[[#This Row],[Column11]])</f>
        <v>421355******0475;74357045311001738000042</v>
      </c>
      <c r="AD382" t="str">
        <f>CLEAN(ARD_SAFE_PROCESSED_20220608[[#This Row],[Column1]])</f>
        <v>4213550196660475</v>
      </c>
      <c r="AE382" t="str">
        <f>CLEAN(ARD_SAFE_PROCESSED_20220608[[#This Row],[Column2]])</f>
        <v>155962</v>
      </c>
      <c r="AF382" t="str">
        <f>CLEAN(ARD_SAFE_PROCESSED_20220608[[#This Row],[Column3]])</f>
        <v>5882808</v>
      </c>
      <c r="AG382" t="str">
        <f>CLEAN(ARD_SAFE_PROCESSED_20220608[[#This Row],[Column4]])</f>
        <v>PL</v>
      </c>
      <c r="AH382" t="str">
        <f>CLEAN(ARD_SAFE_PROCESSED_20220608[[#This Row],[Column5]])</f>
        <v>20251107</v>
      </c>
      <c r="AI382" t="str">
        <f>CLEAN(ARD_SAFE_PROCESSED_20220608[[#This Row],[Column6]])</f>
        <v>604</v>
      </c>
      <c r="AJ382" t="str">
        <f>CLEAN(ARD_SAFE_PROCESSED_20220608[[#This Row],[Column7]])</f>
        <v>76</v>
      </c>
      <c r="AK382" t="str">
        <f>CLEAN(ARD_SAFE_PROCESSED_20220608[[#This Row],[Column8]])</f>
        <v xml:space="preserve">IZI*BOSANNI                   </v>
      </c>
      <c r="AL382" t="str">
        <f>CLEAN(ARD_SAFE_PROCESSED_20220608[[#This Row],[Column9]])</f>
        <v>20251107</v>
      </c>
      <c r="AM382" t="str">
        <f>CLEAN(ARD_SAFE_PROCESSED_20220608[[#This Row],[Column10]])</f>
        <v xml:space="preserve">'                       </v>
      </c>
      <c r="AN382" t="s">
        <v>3970</v>
      </c>
      <c r="AO382" t="str">
        <f>CLEAN(ARD_SAFE_PROCESSED_20220608[[#This Row],[Column12]])</f>
        <v>2412237</v>
      </c>
      <c r="AP382" t="str">
        <f>CLEAN(ARD_SAFE_PROCESSED_20220608[[#This Row],[Column13]])</f>
        <v xml:space="preserve">   </v>
      </c>
      <c r="AQ382" t="str">
        <f>CLEAN(ARD_SAFE_PROCESSED_20220608[[#This Row],[Column14]])</f>
        <v xml:space="preserve">T0375099  </v>
      </c>
      <c r="AR382" t="str">
        <f>CLEAN(ARD_SAFE_PROCESSED_20220608[[#This Row],[Column15]])</f>
        <v xml:space="preserve">POS CONTACTLESS CHIP                              </v>
      </c>
      <c r="AS382" t="str">
        <f>CLEAN(ARD_SAFE_PROCESSED_20220608[[#This Row],[Column16]])</f>
        <v xml:space="preserve">               </v>
      </c>
      <c r="AT382" t="str">
        <f>CLEAN(ARD_SAFE_PROCESSED_20220608[[#This Row],[Column17]])</f>
        <v>80.00</v>
      </c>
      <c r="AU382" t="str">
        <f>CLEAN(ARD_SAFE_PROCESSED_20220608[[#This Row],[Column18]])</f>
        <v xml:space="preserve">' </v>
      </c>
      <c r="AV382" t="str">
        <f>CLEAN(ARD_SAFE_PROCESSED_20220608[[#This Row],[Column19]])</f>
        <v xml:space="preserve">          </v>
      </c>
      <c r="AW382" t="str">
        <f>CLEAN(ARD_SAFE_PROCESSED_20220608[[#This Row],[Column20]])</f>
        <v>20251107</v>
      </c>
      <c r="AX382" t="str">
        <f>CLEAN(ARD_SAFE_PROCESSED_20220608[[#This Row],[Column21]])</f>
        <v>124908</v>
      </c>
      <c r="AY382" t="str">
        <f>LEFT(ARD_SAFE_PROCESSED_20220608[[#This Row],[Column1]],6)</f>
        <v>421355</v>
      </c>
      <c r="AZ382" t="str">
        <f>RIGHT(ARD_SAFE_PROCESSED_20220608[[#This Row],[Column1]],4)</f>
        <v>0475</v>
      </c>
      <c r="BA382" s="2">
        <f t="shared" si="47"/>
        <v>45993</v>
      </c>
      <c r="BB382">
        <f t="shared" si="48"/>
        <v>23.73</v>
      </c>
      <c r="BC382">
        <f t="shared" si="49"/>
        <v>80</v>
      </c>
      <c r="BD382" t="str">
        <f t="shared" si="50"/>
        <v>1</v>
      </c>
      <c r="BE382" t="str">
        <f t="shared" si="51"/>
        <v>F:TC40</v>
      </c>
    </row>
    <row r="383" spans="1:57" hidden="1" x14ac:dyDescent="0.3">
      <c r="A383" t="s">
        <v>5438</v>
      </c>
      <c r="B383" t="s">
        <v>5439</v>
      </c>
      <c r="C383" t="s">
        <v>5440</v>
      </c>
      <c r="D383" t="s">
        <v>64</v>
      </c>
      <c r="E383" t="s">
        <v>443</v>
      </c>
      <c r="F383" t="s">
        <v>28</v>
      </c>
      <c r="G383" t="s">
        <v>29</v>
      </c>
      <c r="H383" t="s">
        <v>5441</v>
      </c>
      <c r="I383" t="s">
        <v>443</v>
      </c>
      <c r="J383" t="s">
        <v>21</v>
      </c>
      <c r="K383" t="s">
        <v>5442</v>
      </c>
      <c r="L383" t="s">
        <v>5443</v>
      </c>
      <c r="M383" t="s">
        <v>65</v>
      </c>
      <c r="N383" t="s">
        <v>5444</v>
      </c>
      <c r="O383" t="s">
        <v>66</v>
      </c>
      <c r="P383" t="s">
        <v>22</v>
      </c>
      <c r="Q383" t="s">
        <v>5445</v>
      </c>
      <c r="R383" t="s">
        <v>23</v>
      </c>
      <c r="S383" t="s">
        <v>24</v>
      </c>
      <c r="T383" t="s">
        <v>443</v>
      </c>
      <c r="U383" t="s">
        <v>5446</v>
      </c>
      <c r="W383" t="s">
        <v>8099</v>
      </c>
      <c r="X383" t="s">
        <v>28</v>
      </c>
      <c r="Y383" t="e">
        <f>VLOOKUP(W383,ARD_SAFE_PROCESSED_20220608[[#This Row],[Column11]],1,FALSE)</f>
        <v>#N/A</v>
      </c>
      <c r="AB383" t="str">
        <f>CONCATENATE(LEFT(ARD_SAFE_PROCESSED_20220608[[#This Row],[Column1]],6),"******",RIGHT(ARD_SAFE_PROCESSED_20220608[[#This Row],[Column1]],4),";",ARD_SAFE_PROCESSED_20220608[[#This Row],[Column11]])</f>
        <v>447409******0118;74357045311001738100214</v>
      </c>
      <c r="AD383" t="str">
        <f>CLEAN(ARD_SAFE_PROCESSED_20220608[[#This Row],[Column1]])</f>
        <v>4474097320720118</v>
      </c>
      <c r="AE383" t="str">
        <f>CLEAN(ARD_SAFE_PROCESSED_20220608[[#This Row],[Column2]])</f>
        <v>770084</v>
      </c>
      <c r="AF383" t="str">
        <f>CLEAN(ARD_SAFE_PROCESSED_20220608[[#This Row],[Column3]])</f>
        <v>5882962</v>
      </c>
      <c r="AG383" t="str">
        <f>CLEAN(ARD_SAFE_PROCESSED_20220608[[#This Row],[Column4]])</f>
        <v>PL</v>
      </c>
      <c r="AH383" t="str">
        <f>CLEAN(ARD_SAFE_PROCESSED_20220608[[#This Row],[Column5]])</f>
        <v>20251107</v>
      </c>
      <c r="AI383" t="str">
        <f>CLEAN(ARD_SAFE_PROCESSED_20220608[[#This Row],[Column6]])</f>
        <v>604</v>
      </c>
      <c r="AJ383" t="str">
        <f>CLEAN(ARD_SAFE_PROCESSED_20220608[[#This Row],[Column7]])</f>
        <v>76</v>
      </c>
      <c r="AK383" t="str">
        <f>CLEAN(ARD_SAFE_PROCESSED_20220608[[#This Row],[Column8]])</f>
        <v xml:space="preserve">IZI*RECARGASPERU              </v>
      </c>
      <c r="AL383" t="str">
        <f>CLEAN(ARD_SAFE_PROCESSED_20220608[[#This Row],[Column9]])</f>
        <v>20251107</v>
      </c>
      <c r="AM383" t="str">
        <f>CLEAN(ARD_SAFE_PROCESSED_20220608[[#This Row],[Column10]])</f>
        <v xml:space="preserve">'                       </v>
      </c>
      <c r="AN383" t="s">
        <v>5442</v>
      </c>
      <c r="AO383" t="str">
        <f>CLEAN(ARD_SAFE_PROCESSED_20220608[[#This Row],[Column12]])</f>
        <v>6410374</v>
      </c>
      <c r="AP383" t="str">
        <f>CLEAN(ARD_SAFE_PROCESSED_20220608[[#This Row],[Column13]])</f>
        <v xml:space="preserve">   </v>
      </c>
      <c r="AQ383" t="str">
        <f>CLEAN(ARD_SAFE_PROCESSED_20220608[[#This Row],[Column14]])</f>
        <v xml:space="preserve">T0375259  </v>
      </c>
      <c r="AR383" t="str">
        <f>CLEAN(ARD_SAFE_PROCESSED_20220608[[#This Row],[Column15]])</f>
        <v xml:space="preserve">POS CONTACTLESS CHIP                              </v>
      </c>
      <c r="AS383" t="str">
        <f>CLEAN(ARD_SAFE_PROCESSED_20220608[[#This Row],[Column16]])</f>
        <v xml:space="preserve">               </v>
      </c>
      <c r="AT383" t="str">
        <f>CLEAN(ARD_SAFE_PROCESSED_20220608[[#This Row],[Column17]])</f>
        <v>79.99</v>
      </c>
      <c r="AU383" t="str">
        <f>CLEAN(ARD_SAFE_PROCESSED_20220608[[#This Row],[Column18]])</f>
        <v xml:space="preserve">' </v>
      </c>
      <c r="AV383" t="str">
        <f>CLEAN(ARD_SAFE_PROCESSED_20220608[[#This Row],[Column19]])</f>
        <v xml:space="preserve">          </v>
      </c>
      <c r="AW383" t="str">
        <f>CLEAN(ARD_SAFE_PROCESSED_20220608[[#This Row],[Column20]])</f>
        <v>20251107</v>
      </c>
      <c r="AX383" t="str">
        <f>CLEAN(ARD_SAFE_PROCESSED_20220608[[#This Row],[Column21]])</f>
        <v>160204</v>
      </c>
      <c r="AY383" t="str">
        <f>LEFT(ARD_SAFE_PROCESSED_20220608[[#This Row],[Column1]],6)</f>
        <v>447409</v>
      </c>
      <c r="AZ383" t="str">
        <f>RIGHT(ARD_SAFE_PROCESSED_20220608[[#This Row],[Column1]],4)</f>
        <v>0118</v>
      </c>
      <c r="BA383" s="2">
        <f t="shared" si="47"/>
        <v>45993</v>
      </c>
      <c r="BB383">
        <f t="shared" si="48"/>
        <v>23.72</v>
      </c>
      <c r="BC383">
        <f t="shared" si="49"/>
        <v>79.989999999999995</v>
      </c>
      <c r="BD383" t="str">
        <f t="shared" si="50"/>
        <v>1</v>
      </c>
      <c r="BE383" t="str">
        <f t="shared" si="51"/>
        <v>F:TC40</v>
      </c>
    </row>
    <row r="384" spans="1:57" hidden="1" x14ac:dyDescent="0.3">
      <c r="A384" t="s">
        <v>3950</v>
      </c>
      <c r="B384" t="s">
        <v>4056</v>
      </c>
      <c r="C384" t="s">
        <v>3963</v>
      </c>
      <c r="D384" t="s">
        <v>64</v>
      </c>
      <c r="E384" t="s">
        <v>443</v>
      </c>
      <c r="F384" t="s">
        <v>28</v>
      </c>
      <c r="G384" t="s">
        <v>29</v>
      </c>
      <c r="H384" t="s">
        <v>3964</v>
      </c>
      <c r="I384" t="s">
        <v>443</v>
      </c>
      <c r="J384" t="s">
        <v>21</v>
      </c>
      <c r="K384" t="s">
        <v>4057</v>
      </c>
      <c r="L384" t="s">
        <v>4058</v>
      </c>
      <c r="M384" t="s">
        <v>65</v>
      </c>
      <c r="N384" t="s">
        <v>3967</v>
      </c>
      <c r="O384" t="s">
        <v>66</v>
      </c>
      <c r="P384" t="s">
        <v>22</v>
      </c>
      <c r="Q384" t="s">
        <v>210</v>
      </c>
      <c r="R384" t="s">
        <v>23</v>
      </c>
      <c r="S384" t="s">
        <v>24</v>
      </c>
      <c r="T384" t="s">
        <v>443</v>
      </c>
      <c r="U384" t="s">
        <v>4059</v>
      </c>
      <c r="W384" t="s">
        <v>8111</v>
      </c>
      <c r="X384" t="s">
        <v>28</v>
      </c>
      <c r="Y384" t="e">
        <f>VLOOKUP(W384,ARD_SAFE_PROCESSED_20220608[[#This Row],[Column11]],1,FALSE)</f>
        <v>#N/A</v>
      </c>
      <c r="AB384" t="str">
        <f>CONCATENATE(LEFT(ARD_SAFE_PROCESSED_20220608[[#This Row],[Column1]],6),"******",RIGHT(ARD_SAFE_PROCESSED_20220608[[#This Row],[Column1]],4),";",ARD_SAFE_PROCESSED_20220608[[#This Row],[Column11]])</f>
        <v>421355******0475;74357045311001738900118</v>
      </c>
      <c r="AD384" t="str">
        <f>CLEAN(ARD_SAFE_PROCESSED_20220608[[#This Row],[Column1]])</f>
        <v>4213550196660475</v>
      </c>
      <c r="AE384" t="str">
        <f>CLEAN(ARD_SAFE_PROCESSED_20220608[[#This Row],[Column2]])</f>
        <v>877726</v>
      </c>
      <c r="AF384" t="str">
        <f>CLEAN(ARD_SAFE_PROCESSED_20220608[[#This Row],[Column3]])</f>
        <v>5884105</v>
      </c>
      <c r="AG384" t="str">
        <f>CLEAN(ARD_SAFE_PROCESSED_20220608[[#This Row],[Column4]])</f>
        <v>PL</v>
      </c>
      <c r="AH384" t="str">
        <f>CLEAN(ARD_SAFE_PROCESSED_20220608[[#This Row],[Column5]])</f>
        <v>20251107</v>
      </c>
      <c r="AI384" t="str">
        <f>CLEAN(ARD_SAFE_PROCESSED_20220608[[#This Row],[Column6]])</f>
        <v>604</v>
      </c>
      <c r="AJ384" t="str">
        <f>CLEAN(ARD_SAFE_PROCESSED_20220608[[#This Row],[Column7]])</f>
        <v>76</v>
      </c>
      <c r="AK384" t="str">
        <f>CLEAN(ARD_SAFE_PROCESSED_20220608[[#This Row],[Column8]])</f>
        <v xml:space="preserve">IZI*ROBER BAR                 </v>
      </c>
      <c r="AL384" t="str">
        <f>CLEAN(ARD_SAFE_PROCESSED_20220608[[#This Row],[Column9]])</f>
        <v>20251107</v>
      </c>
      <c r="AM384" t="str">
        <f>CLEAN(ARD_SAFE_PROCESSED_20220608[[#This Row],[Column10]])</f>
        <v xml:space="preserve">'                       </v>
      </c>
      <c r="AN384" t="s">
        <v>4057</v>
      </c>
      <c r="AO384" t="str">
        <f>CLEAN(ARD_SAFE_PROCESSED_20220608[[#This Row],[Column12]])</f>
        <v>7412419</v>
      </c>
      <c r="AP384" t="str">
        <f>CLEAN(ARD_SAFE_PROCESSED_20220608[[#This Row],[Column13]])</f>
        <v xml:space="preserve">   </v>
      </c>
      <c r="AQ384" t="str">
        <f>CLEAN(ARD_SAFE_PROCESSED_20220608[[#This Row],[Column14]])</f>
        <v xml:space="preserve">T0376464  </v>
      </c>
      <c r="AR384" t="str">
        <f>CLEAN(ARD_SAFE_PROCESSED_20220608[[#This Row],[Column15]])</f>
        <v xml:space="preserve">POS CONTACTLESS CHIP                              </v>
      </c>
      <c r="AS384" t="str">
        <f>CLEAN(ARD_SAFE_PROCESSED_20220608[[#This Row],[Column16]])</f>
        <v xml:space="preserve">               </v>
      </c>
      <c r="AT384" t="str">
        <f>CLEAN(ARD_SAFE_PROCESSED_20220608[[#This Row],[Column17]])</f>
        <v>80.00</v>
      </c>
      <c r="AU384" t="str">
        <f>CLEAN(ARD_SAFE_PROCESSED_20220608[[#This Row],[Column18]])</f>
        <v xml:space="preserve">' </v>
      </c>
      <c r="AV384" t="str">
        <f>CLEAN(ARD_SAFE_PROCESSED_20220608[[#This Row],[Column19]])</f>
        <v xml:space="preserve">          </v>
      </c>
      <c r="AW384" t="str">
        <f>CLEAN(ARD_SAFE_PROCESSED_20220608[[#This Row],[Column20]])</f>
        <v>20251107</v>
      </c>
      <c r="AX384" t="str">
        <f>CLEAN(ARD_SAFE_PROCESSED_20220608[[#This Row],[Column21]])</f>
        <v>172619</v>
      </c>
      <c r="AY384" t="str">
        <f>LEFT(ARD_SAFE_PROCESSED_20220608[[#This Row],[Column1]],6)</f>
        <v>421355</v>
      </c>
      <c r="AZ384" t="str">
        <f>RIGHT(ARD_SAFE_PROCESSED_20220608[[#This Row],[Column1]],4)</f>
        <v>0475</v>
      </c>
      <c r="BA384" s="2">
        <f t="shared" si="47"/>
        <v>45993</v>
      </c>
      <c r="BB384">
        <f t="shared" si="48"/>
        <v>23.73</v>
      </c>
      <c r="BC384">
        <f t="shared" si="49"/>
        <v>80</v>
      </c>
      <c r="BD384" t="str">
        <f t="shared" si="50"/>
        <v>1</v>
      </c>
      <c r="BE384" t="str">
        <f t="shared" si="51"/>
        <v>F:TC40</v>
      </c>
    </row>
    <row r="385" spans="1:57" hidden="1" x14ac:dyDescent="0.3">
      <c r="A385" t="s">
        <v>5345</v>
      </c>
      <c r="B385" t="s">
        <v>5346</v>
      </c>
      <c r="C385" t="s">
        <v>5347</v>
      </c>
      <c r="D385" t="s">
        <v>64</v>
      </c>
      <c r="E385" t="s">
        <v>407</v>
      </c>
      <c r="F385" t="s">
        <v>28</v>
      </c>
      <c r="G385" t="s">
        <v>29</v>
      </c>
      <c r="H385" t="s">
        <v>5348</v>
      </c>
      <c r="I385" t="s">
        <v>443</v>
      </c>
      <c r="J385" t="s">
        <v>21</v>
      </c>
      <c r="K385" t="s">
        <v>5349</v>
      </c>
      <c r="L385" t="s">
        <v>5350</v>
      </c>
      <c r="M385" t="s">
        <v>65</v>
      </c>
      <c r="N385" t="s">
        <v>77</v>
      </c>
      <c r="O385" t="s">
        <v>66</v>
      </c>
      <c r="P385" t="s">
        <v>22</v>
      </c>
      <c r="Q385" t="s">
        <v>5351</v>
      </c>
      <c r="R385" t="s">
        <v>23</v>
      </c>
      <c r="S385" t="s">
        <v>24</v>
      </c>
      <c r="T385" t="s">
        <v>407</v>
      </c>
      <c r="U385" t="s">
        <v>5352</v>
      </c>
      <c r="W385" t="s">
        <v>8123</v>
      </c>
      <c r="X385" t="s">
        <v>28</v>
      </c>
      <c r="Y385" t="e">
        <f>VLOOKUP(W385,ARD_SAFE_PROCESSED_20220608[[#This Row],[Column11]],1,FALSE)</f>
        <v>#N/A</v>
      </c>
      <c r="AB385" t="str">
        <f>CONCATENATE(LEFT(ARD_SAFE_PROCESSED_20220608[[#This Row],[Column1]],6),"******",RIGHT(ARD_SAFE_PROCESSED_20220608[[#This Row],[Column1]],4),";",ARD_SAFE_PROCESSED_20220608[[#This Row],[Column11]])</f>
        <v>447409******9292;74357045311001856101093</v>
      </c>
      <c r="AD385" t="str">
        <f>CLEAN(ARD_SAFE_PROCESSED_20220608[[#This Row],[Column1]])</f>
        <v>4474097303989292</v>
      </c>
      <c r="AE385" t="str">
        <f>CLEAN(ARD_SAFE_PROCESSED_20220608[[#This Row],[Column2]])</f>
        <v>567565</v>
      </c>
      <c r="AF385" t="str">
        <f>CLEAN(ARD_SAFE_PROCESSED_20220608[[#This Row],[Column3]])</f>
        <v>2529246</v>
      </c>
      <c r="AG385" t="str">
        <f>CLEAN(ARD_SAFE_PROCESSED_20220608[[#This Row],[Column4]])</f>
        <v>PL</v>
      </c>
      <c r="AH385" t="str">
        <f>CLEAN(ARD_SAFE_PROCESSED_20220608[[#This Row],[Column5]])</f>
        <v>20251106</v>
      </c>
      <c r="AI385" t="str">
        <f>CLEAN(ARD_SAFE_PROCESSED_20220608[[#This Row],[Column6]])</f>
        <v>604</v>
      </c>
      <c r="AJ385" t="str">
        <f>CLEAN(ARD_SAFE_PROCESSED_20220608[[#This Row],[Column7]])</f>
        <v>76</v>
      </c>
      <c r="AK385" t="str">
        <f>CLEAN(ARD_SAFE_PROCESSED_20220608[[#This Row],[Column8]])</f>
        <v xml:space="preserve">ESTACION LEBAR MARKET         </v>
      </c>
      <c r="AL385" t="str">
        <f>CLEAN(ARD_SAFE_PROCESSED_20220608[[#This Row],[Column9]])</f>
        <v>20251107</v>
      </c>
      <c r="AM385" t="str">
        <f>CLEAN(ARD_SAFE_PROCESSED_20220608[[#This Row],[Column10]])</f>
        <v xml:space="preserve">'                       </v>
      </c>
      <c r="AN385" t="s">
        <v>5349</v>
      </c>
      <c r="AO385" t="str">
        <f>CLEAN(ARD_SAFE_PROCESSED_20220608[[#This Row],[Column12]])</f>
        <v>6764</v>
      </c>
      <c r="AP385" t="str">
        <f>CLEAN(ARD_SAFE_PROCESSED_20220608[[#This Row],[Column13]])</f>
        <v xml:space="preserve">   </v>
      </c>
      <c r="AQ385" t="str">
        <f>CLEAN(ARD_SAFE_PROCESSED_20220608[[#This Row],[Column14]])</f>
        <v xml:space="preserve">PS0002    </v>
      </c>
      <c r="AR385" t="str">
        <f>CLEAN(ARD_SAFE_PROCESSED_20220608[[#This Row],[Column15]])</f>
        <v xml:space="preserve">POS CONTACTLESS CHIP                              </v>
      </c>
      <c r="AS385" t="str">
        <f>CLEAN(ARD_SAFE_PROCESSED_20220608[[#This Row],[Column16]])</f>
        <v xml:space="preserve">               </v>
      </c>
      <c r="AT385" t="str">
        <f>CLEAN(ARD_SAFE_PROCESSED_20220608[[#This Row],[Column17]])</f>
        <v>19.70</v>
      </c>
      <c r="AU385" t="str">
        <f>CLEAN(ARD_SAFE_PROCESSED_20220608[[#This Row],[Column18]])</f>
        <v xml:space="preserve">' </v>
      </c>
      <c r="AV385" t="str">
        <f>CLEAN(ARD_SAFE_PROCESSED_20220608[[#This Row],[Column19]])</f>
        <v xml:space="preserve">          </v>
      </c>
      <c r="AW385" t="str">
        <f>CLEAN(ARD_SAFE_PROCESSED_20220608[[#This Row],[Column20]])</f>
        <v>20251106</v>
      </c>
      <c r="AX385" t="str">
        <f>CLEAN(ARD_SAFE_PROCESSED_20220608[[#This Row],[Column21]])</f>
        <v>214811</v>
      </c>
      <c r="AY385" t="str">
        <f>LEFT(ARD_SAFE_PROCESSED_20220608[[#This Row],[Column1]],6)</f>
        <v>447409</v>
      </c>
      <c r="AZ385" t="str">
        <f>RIGHT(ARD_SAFE_PROCESSED_20220608[[#This Row],[Column1]],4)</f>
        <v>9292</v>
      </c>
      <c r="BA385" s="2">
        <f t="shared" si="47"/>
        <v>45994</v>
      </c>
      <c r="BB385">
        <f t="shared" si="48"/>
        <v>5.84</v>
      </c>
      <c r="BC385">
        <f t="shared" si="49"/>
        <v>19.7</v>
      </c>
      <c r="BD385" t="str">
        <f t="shared" si="50"/>
        <v>1</v>
      </c>
      <c r="BE385" t="str">
        <f t="shared" si="51"/>
        <v>F:TC40</v>
      </c>
    </row>
    <row r="386" spans="1:57" hidden="1" x14ac:dyDescent="0.3">
      <c r="A386" t="s">
        <v>4906</v>
      </c>
      <c r="B386" t="s">
        <v>4922</v>
      </c>
      <c r="C386" t="s">
        <v>145</v>
      </c>
      <c r="D386" t="s">
        <v>69</v>
      </c>
      <c r="E386" t="s">
        <v>407</v>
      </c>
      <c r="F386" t="s">
        <v>28</v>
      </c>
      <c r="G386" t="s">
        <v>29</v>
      </c>
      <c r="H386" t="s">
        <v>146</v>
      </c>
      <c r="I386" t="s">
        <v>443</v>
      </c>
      <c r="J386" t="s">
        <v>21</v>
      </c>
      <c r="K386" t="s">
        <v>4923</v>
      </c>
      <c r="L386" t="s">
        <v>4924</v>
      </c>
      <c r="M386" t="s">
        <v>65</v>
      </c>
      <c r="N386" t="s">
        <v>95</v>
      </c>
      <c r="O386" t="s">
        <v>70</v>
      </c>
      <c r="P386" t="s">
        <v>22</v>
      </c>
      <c r="Q386" t="s">
        <v>4925</v>
      </c>
      <c r="R386" t="s">
        <v>23</v>
      </c>
      <c r="S386" t="s">
        <v>24</v>
      </c>
      <c r="T386" t="s">
        <v>407</v>
      </c>
      <c r="U386" t="s">
        <v>4926</v>
      </c>
      <c r="W386" t="s">
        <v>8151</v>
      </c>
      <c r="X386" t="s">
        <v>28</v>
      </c>
      <c r="Y386" t="e">
        <f>VLOOKUP(W386,ARD_SAFE_PROCESSED_20220608[[#This Row],[Column11]],1,FALSE)</f>
        <v>#N/A</v>
      </c>
      <c r="AB386" t="str">
        <f>CONCATENATE(LEFT(ARD_SAFE_PROCESSED_20220608[[#This Row],[Column1]],6),"******",RIGHT(ARD_SAFE_PROCESSED_20220608[[#This Row],[Column1]],4),";",ARD_SAFE_PROCESSED_20220608[[#This Row],[Column11]])</f>
        <v>428581******0836;74357045311001874505788</v>
      </c>
      <c r="AD386" t="str">
        <f>CLEAN(ARD_SAFE_PROCESSED_20220608[[#This Row],[Column1]])</f>
        <v>4285810021470836</v>
      </c>
      <c r="AE386" t="str">
        <f>CLEAN(ARD_SAFE_PROCESSED_20220608[[#This Row],[Column2]])</f>
        <v>135456</v>
      </c>
      <c r="AF386" t="str">
        <f>CLEAN(ARD_SAFE_PROCESSED_20220608[[#This Row],[Column3]])</f>
        <v>4078075</v>
      </c>
      <c r="AG386" t="str">
        <f>CLEAN(ARD_SAFE_PROCESSED_20220608[[#This Row],[Column4]])</f>
        <v>PV</v>
      </c>
      <c r="AH386" t="str">
        <f>CLEAN(ARD_SAFE_PROCESSED_20220608[[#This Row],[Column5]])</f>
        <v>20251106</v>
      </c>
      <c r="AI386" t="str">
        <f>CLEAN(ARD_SAFE_PROCESSED_20220608[[#This Row],[Column6]])</f>
        <v>604</v>
      </c>
      <c r="AJ386" t="str">
        <f>CLEAN(ARD_SAFE_PROCESSED_20220608[[#This Row],[Column7]])</f>
        <v>76</v>
      </c>
      <c r="AK386" t="str">
        <f>CLEAN(ARD_SAFE_PROCESSED_20220608[[#This Row],[Column8]])</f>
        <v xml:space="preserve">MOVISTAR APP HOGAR            </v>
      </c>
      <c r="AL386" t="str">
        <f>CLEAN(ARD_SAFE_PROCESSED_20220608[[#This Row],[Column9]])</f>
        <v>20251107</v>
      </c>
      <c r="AM386" t="str">
        <f>CLEAN(ARD_SAFE_PROCESSED_20220608[[#This Row],[Column10]])</f>
        <v xml:space="preserve">'                       </v>
      </c>
      <c r="AN386" t="s">
        <v>4923</v>
      </c>
      <c r="AO386" t="str">
        <f>CLEAN(ARD_SAFE_PROCESSED_20220608[[#This Row],[Column12]])</f>
        <v>6618026</v>
      </c>
      <c r="AP386" t="str">
        <f>CLEAN(ARD_SAFE_PROCESSED_20220608[[#This Row],[Column13]])</f>
        <v xml:space="preserve">   </v>
      </c>
      <c r="AQ386" t="str">
        <f>CLEAN(ARD_SAFE_PROCESSED_20220608[[#This Row],[Column14]])</f>
        <v xml:space="preserve">36363636  </v>
      </c>
      <c r="AR386" t="str">
        <f>CLEAN(ARD_SAFE_PROCESSED_20220608[[#This Row],[Column15]])</f>
        <v xml:space="preserve">POS VIRTUAL                                       </v>
      </c>
      <c r="AS386" t="str">
        <f>CLEAN(ARD_SAFE_PROCESSED_20220608[[#This Row],[Column16]])</f>
        <v xml:space="preserve">               </v>
      </c>
      <c r="AT386" t="str">
        <f>CLEAN(ARD_SAFE_PROCESSED_20220608[[#This Row],[Column17]])</f>
        <v>146.90</v>
      </c>
      <c r="AU386" t="str">
        <f>CLEAN(ARD_SAFE_PROCESSED_20220608[[#This Row],[Column18]])</f>
        <v xml:space="preserve">' </v>
      </c>
      <c r="AV386" t="str">
        <f>CLEAN(ARD_SAFE_PROCESSED_20220608[[#This Row],[Column19]])</f>
        <v xml:space="preserve">          </v>
      </c>
      <c r="AW386" t="str">
        <f>CLEAN(ARD_SAFE_PROCESSED_20220608[[#This Row],[Column20]])</f>
        <v>20251106</v>
      </c>
      <c r="AX386" t="str">
        <f>CLEAN(ARD_SAFE_PROCESSED_20220608[[#This Row],[Column21]])</f>
        <v>220530</v>
      </c>
      <c r="AY386" t="str">
        <f>LEFT(ARD_SAFE_PROCESSED_20220608[[#This Row],[Column1]],6)</f>
        <v>428581</v>
      </c>
      <c r="AZ386" t="str">
        <f>RIGHT(ARD_SAFE_PROCESSED_20220608[[#This Row],[Column1]],4)</f>
        <v>0836</v>
      </c>
      <c r="BA386" s="2">
        <f t="shared" si="47"/>
        <v>45994</v>
      </c>
      <c r="BB386">
        <f t="shared" si="48"/>
        <v>43.58</v>
      </c>
      <c r="BC386">
        <f t="shared" si="49"/>
        <v>146.9</v>
      </c>
      <c r="BD386" t="str">
        <f t="shared" si="50"/>
        <v>6</v>
      </c>
      <c r="BE386" t="str">
        <f t="shared" si="51"/>
        <v>F:TC40</v>
      </c>
    </row>
    <row r="387" spans="1:57" hidden="1" x14ac:dyDescent="0.3">
      <c r="A387" t="s">
        <v>7588</v>
      </c>
      <c r="B387" t="s">
        <v>7594</v>
      </c>
      <c r="C387" t="s">
        <v>7590</v>
      </c>
      <c r="D387" t="s">
        <v>64</v>
      </c>
      <c r="E387" t="s">
        <v>443</v>
      </c>
      <c r="F387" t="s">
        <v>28</v>
      </c>
      <c r="G387" t="s">
        <v>29</v>
      </c>
      <c r="H387" t="s">
        <v>7591</v>
      </c>
      <c r="I387" t="s">
        <v>443</v>
      </c>
      <c r="J387" t="s">
        <v>21</v>
      </c>
      <c r="K387" t="s">
        <v>7595</v>
      </c>
      <c r="L387" t="s">
        <v>7596</v>
      </c>
      <c r="M387" t="s">
        <v>65</v>
      </c>
      <c r="N387" t="s">
        <v>67</v>
      </c>
      <c r="O387" t="s">
        <v>66</v>
      </c>
      <c r="P387" t="s">
        <v>22</v>
      </c>
      <c r="Q387" t="s">
        <v>4685</v>
      </c>
      <c r="R387" t="s">
        <v>23</v>
      </c>
      <c r="S387" t="s">
        <v>24</v>
      </c>
      <c r="T387" t="s">
        <v>443</v>
      </c>
      <c r="U387" t="s">
        <v>7597</v>
      </c>
      <c r="W387" t="s">
        <v>8087</v>
      </c>
      <c r="X387" t="s">
        <v>28</v>
      </c>
      <c r="Y387" t="e">
        <f>VLOOKUP(W387,ARD_SAFE_PROCESSED_20220608[[#This Row],[Column11]],1,FALSE)</f>
        <v>#N/A</v>
      </c>
      <c r="AB387" t="str">
        <f>CONCATENATE(LEFT(ARD_SAFE_PROCESSED_20220608[[#This Row],[Column1]],6),"******",RIGHT(ARD_SAFE_PROCESSED_20220608[[#This Row],[Column1]],4),";",ARD_SAFE_PROCESSED_20220608[[#This Row],[Column11]])</f>
        <v>463402******4643;74357045311005444500021</v>
      </c>
      <c r="AD387" t="str">
        <f>CLEAN(ARD_SAFE_PROCESSED_20220608[[#This Row],[Column1]])</f>
        <v>4634021252694643</v>
      </c>
      <c r="AE387" t="str">
        <f>CLEAN(ARD_SAFE_PROCESSED_20220608[[#This Row],[Column2]])</f>
        <v>001544</v>
      </c>
      <c r="AF387" t="str">
        <f>CLEAN(ARD_SAFE_PROCESSED_20220608[[#This Row],[Column3]])</f>
        <v>5828263</v>
      </c>
      <c r="AG387" t="str">
        <f>CLEAN(ARD_SAFE_PROCESSED_20220608[[#This Row],[Column4]])</f>
        <v>PL</v>
      </c>
      <c r="AH387" t="str">
        <f>CLEAN(ARD_SAFE_PROCESSED_20220608[[#This Row],[Column5]])</f>
        <v>20251107</v>
      </c>
      <c r="AI387" t="str">
        <f>CLEAN(ARD_SAFE_PROCESSED_20220608[[#This Row],[Column6]])</f>
        <v>604</v>
      </c>
      <c r="AJ387" t="str">
        <f>CLEAN(ARD_SAFE_PROCESSED_20220608[[#This Row],[Column7]])</f>
        <v>76</v>
      </c>
      <c r="AK387" t="str">
        <f>CLEAN(ARD_SAFE_PROCESSED_20220608[[#This Row],[Column8]])</f>
        <v xml:space="preserve">IZI*CORPORACION JJL           </v>
      </c>
      <c r="AL387" t="str">
        <f>CLEAN(ARD_SAFE_PROCESSED_20220608[[#This Row],[Column9]])</f>
        <v>20251107</v>
      </c>
      <c r="AM387" t="str">
        <f>CLEAN(ARD_SAFE_PROCESSED_20220608[[#This Row],[Column10]])</f>
        <v xml:space="preserve">'                       </v>
      </c>
      <c r="AN387" t="s">
        <v>7595</v>
      </c>
      <c r="AO387" t="str">
        <f>CLEAN(ARD_SAFE_PROCESSED_20220608[[#This Row],[Column12]])</f>
        <v>4919</v>
      </c>
      <c r="AP387" t="str">
        <f>CLEAN(ARD_SAFE_PROCESSED_20220608[[#This Row],[Column13]])</f>
        <v xml:space="preserve">   </v>
      </c>
      <c r="AQ387" t="str">
        <f>CLEAN(ARD_SAFE_PROCESSED_20220608[[#This Row],[Column14]])</f>
        <v xml:space="preserve">PS0001    </v>
      </c>
      <c r="AR387" t="str">
        <f>CLEAN(ARD_SAFE_PROCESSED_20220608[[#This Row],[Column15]])</f>
        <v xml:space="preserve">POS CONTACTLESS CHIP                              </v>
      </c>
      <c r="AS387" t="str">
        <f>CLEAN(ARD_SAFE_PROCESSED_20220608[[#This Row],[Column16]])</f>
        <v xml:space="preserve">               </v>
      </c>
      <c r="AT387" t="str">
        <f>CLEAN(ARD_SAFE_PROCESSED_20220608[[#This Row],[Column17]])</f>
        <v>52.00</v>
      </c>
      <c r="AU387" t="str">
        <f>CLEAN(ARD_SAFE_PROCESSED_20220608[[#This Row],[Column18]])</f>
        <v xml:space="preserve">' </v>
      </c>
      <c r="AV387" t="str">
        <f>CLEAN(ARD_SAFE_PROCESSED_20220608[[#This Row],[Column19]])</f>
        <v xml:space="preserve">          </v>
      </c>
      <c r="AW387" t="str">
        <f>CLEAN(ARD_SAFE_PROCESSED_20220608[[#This Row],[Column20]])</f>
        <v>20251107</v>
      </c>
      <c r="AX387" t="str">
        <f>CLEAN(ARD_SAFE_PROCESSED_20220608[[#This Row],[Column21]])</f>
        <v>41424</v>
      </c>
      <c r="AY387" t="str">
        <f>LEFT(ARD_SAFE_PROCESSED_20220608[[#This Row],[Column1]],6)</f>
        <v>463402</v>
      </c>
      <c r="AZ387" t="str">
        <f>RIGHT(ARD_SAFE_PROCESSED_20220608[[#This Row],[Column1]],4)</f>
        <v>4643</v>
      </c>
      <c r="BA387" s="2">
        <f t="shared" si="47"/>
        <v>45993</v>
      </c>
      <c r="BB387">
        <f t="shared" si="48"/>
        <v>15.42</v>
      </c>
      <c r="BC387">
        <f t="shared" si="49"/>
        <v>52</v>
      </c>
      <c r="BD387" t="str">
        <f t="shared" si="50"/>
        <v>0</v>
      </c>
      <c r="BE387" t="str">
        <f t="shared" si="51"/>
        <v>F:TC40</v>
      </c>
    </row>
    <row r="388" spans="1:57" hidden="1" x14ac:dyDescent="0.3">
      <c r="A388" t="s">
        <v>7588</v>
      </c>
      <c r="B388" t="s">
        <v>7606</v>
      </c>
      <c r="C388" t="s">
        <v>7590</v>
      </c>
      <c r="D388" t="s">
        <v>64</v>
      </c>
      <c r="E388" t="s">
        <v>443</v>
      </c>
      <c r="F388" t="s">
        <v>28</v>
      </c>
      <c r="G388" t="s">
        <v>29</v>
      </c>
      <c r="H388" t="s">
        <v>7591</v>
      </c>
      <c r="I388" t="s">
        <v>443</v>
      </c>
      <c r="J388" t="s">
        <v>21</v>
      </c>
      <c r="K388" t="s">
        <v>7607</v>
      </c>
      <c r="L388" t="s">
        <v>7608</v>
      </c>
      <c r="M388" t="s">
        <v>65</v>
      </c>
      <c r="N388" t="s">
        <v>67</v>
      </c>
      <c r="O388" t="s">
        <v>66</v>
      </c>
      <c r="P388" t="s">
        <v>22</v>
      </c>
      <c r="Q388" t="s">
        <v>4685</v>
      </c>
      <c r="R388" t="s">
        <v>23</v>
      </c>
      <c r="S388" t="s">
        <v>24</v>
      </c>
      <c r="T388" t="s">
        <v>443</v>
      </c>
      <c r="U388" t="s">
        <v>7609</v>
      </c>
      <c r="W388" t="s">
        <v>8191</v>
      </c>
      <c r="X388" t="s">
        <v>28</v>
      </c>
      <c r="Y388" t="e">
        <f>VLOOKUP(W388,ARD_SAFE_PROCESSED_20220608[[#This Row],[Column11]],1,FALSE)</f>
        <v>#N/A</v>
      </c>
      <c r="AB388" t="str">
        <f>CONCATENATE(LEFT(ARD_SAFE_PROCESSED_20220608[[#This Row],[Column1]],6),"******",RIGHT(ARD_SAFE_PROCESSED_20220608[[#This Row],[Column1]],4),";",ARD_SAFE_PROCESSED_20220608[[#This Row],[Column11]])</f>
        <v>463402******4643;74357045311005444500039</v>
      </c>
      <c r="AD388" t="str">
        <f>CLEAN(ARD_SAFE_PROCESSED_20220608[[#This Row],[Column1]])</f>
        <v>4634021252694643</v>
      </c>
      <c r="AE388" t="str">
        <f>CLEAN(ARD_SAFE_PROCESSED_20220608[[#This Row],[Column2]])</f>
        <v>006003</v>
      </c>
      <c r="AF388" t="str">
        <f>CLEAN(ARD_SAFE_PROCESSED_20220608[[#This Row],[Column3]])</f>
        <v>5828263</v>
      </c>
      <c r="AG388" t="str">
        <f>CLEAN(ARD_SAFE_PROCESSED_20220608[[#This Row],[Column4]])</f>
        <v>PL</v>
      </c>
      <c r="AH388" t="str">
        <f>CLEAN(ARD_SAFE_PROCESSED_20220608[[#This Row],[Column5]])</f>
        <v>20251107</v>
      </c>
      <c r="AI388" t="str">
        <f>CLEAN(ARD_SAFE_PROCESSED_20220608[[#This Row],[Column6]])</f>
        <v>604</v>
      </c>
      <c r="AJ388" t="str">
        <f>CLEAN(ARD_SAFE_PROCESSED_20220608[[#This Row],[Column7]])</f>
        <v>76</v>
      </c>
      <c r="AK388" t="str">
        <f>CLEAN(ARD_SAFE_PROCESSED_20220608[[#This Row],[Column8]])</f>
        <v xml:space="preserve">IZI*CORPORACION JJL           </v>
      </c>
      <c r="AL388" t="str">
        <f>CLEAN(ARD_SAFE_PROCESSED_20220608[[#This Row],[Column9]])</f>
        <v>20251107</v>
      </c>
      <c r="AM388" t="str">
        <f>CLEAN(ARD_SAFE_PROCESSED_20220608[[#This Row],[Column10]])</f>
        <v xml:space="preserve">'                       </v>
      </c>
      <c r="AN388" t="s">
        <v>7607</v>
      </c>
      <c r="AO388" t="str">
        <f>CLEAN(ARD_SAFE_PROCESSED_20220608[[#This Row],[Column12]])</f>
        <v>4921</v>
      </c>
      <c r="AP388" t="str">
        <f>CLEAN(ARD_SAFE_PROCESSED_20220608[[#This Row],[Column13]])</f>
        <v xml:space="preserve">   </v>
      </c>
      <c r="AQ388" t="str">
        <f>CLEAN(ARD_SAFE_PROCESSED_20220608[[#This Row],[Column14]])</f>
        <v xml:space="preserve">PS0001    </v>
      </c>
      <c r="AR388" t="str">
        <f>CLEAN(ARD_SAFE_PROCESSED_20220608[[#This Row],[Column15]])</f>
        <v xml:space="preserve">POS CONTACTLESS CHIP                              </v>
      </c>
      <c r="AS388" t="str">
        <f>CLEAN(ARD_SAFE_PROCESSED_20220608[[#This Row],[Column16]])</f>
        <v xml:space="preserve">               </v>
      </c>
      <c r="AT388" t="str">
        <f>CLEAN(ARD_SAFE_PROCESSED_20220608[[#This Row],[Column17]])</f>
        <v>52.00</v>
      </c>
      <c r="AU388" t="str">
        <f>CLEAN(ARD_SAFE_PROCESSED_20220608[[#This Row],[Column18]])</f>
        <v xml:space="preserve">' </v>
      </c>
      <c r="AV388" t="str">
        <f>CLEAN(ARD_SAFE_PROCESSED_20220608[[#This Row],[Column19]])</f>
        <v xml:space="preserve">          </v>
      </c>
      <c r="AW388" t="str">
        <f>CLEAN(ARD_SAFE_PROCESSED_20220608[[#This Row],[Column20]])</f>
        <v>20251107</v>
      </c>
      <c r="AX388" t="str">
        <f>CLEAN(ARD_SAFE_PROCESSED_20220608[[#This Row],[Column21]])</f>
        <v>45454</v>
      </c>
      <c r="AY388" t="str">
        <f>LEFT(ARD_SAFE_PROCESSED_20220608[[#This Row],[Column1]],6)</f>
        <v>463402</v>
      </c>
      <c r="AZ388" t="str">
        <f>RIGHT(ARD_SAFE_PROCESSED_20220608[[#This Row],[Column1]],4)</f>
        <v>4643</v>
      </c>
      <c r="BA388" s="2">
        <f t="shared" si="47"/>
        <v>45993</v>
      </c>
      <c r="BB388">
        <f t="shared" si="48"/>
        <v>15.42</v>
      </c>
      <c r="BC388">
        <f t="shared" si="49"/>
        <v>52</v>
      </c>
      <c r="BD388" t="str">
        <f t="shared" si="50"/>
        <v>0</v>
      </c>
      <c r="BE388" t="str">
        <f t="shared" si="51"/>
        <v>F:TC40</v>
      </c>
    </row>
    <row r="389" spans="1:57" hidden="1" x14ac:dyDescent="0.3">
      <c r="A389" t="s">
        <v>7588</v>
      </c>
      <c r="B389" t="s">
        <v>7610</v>
      </c>
      <c r="C389" t="s">
        <v>7590</v>
      </c>
      <c r="D389" t="s">
        <v>64</v>
      </c>
      <c r="E389" t="s">
        <v>443</v>
      </c>
      <c r="F389" t="s">
        <v>28</v>
      </c>
      <c r="G389" t="s">
        <v>29</v>
      </c>
      <c r="H389" t="s">
        <v>7591</v>
      </c>
      <c r="I389" t="s">
        <v>443</v>
      </c>
      <c r="J389" t="s">
        <v>21</v>
      </c>
      <c r="K389" t="s">
        <v>7611</v>
      </c>
      <c r="L389" t="s">
        <v>7612</v>
      </c>
      <c r="M389" t="s">
        <v>65</v>
      </c>
      <c r="N389" t="s">
        <v>67</v>
      </c>
      <c r="O389" t="s">
        <v>66</v>
      </c>
      <c r="P389" t="s">
        <v>22</v>
      </c>
      <c r="Q389" t="s">
        <v>4685</v>
      </c>
      <c r="R389" t="s">
        <v>23</v>
      </c>
      <c r="S389" t="s">
        <v>24</v>
      </c>
      <c r="T389" t="s">
        <v>443</v>
      </c>
      <c r="U389" t="s">
        <v>7613</v>
      </c>
      <c r="W389" t="s">
        <v>8145</v>
      </c>
      <c r="X389" t="s">
        <v>28</v>
      </c>
      <c r="Y389" t="e">
        <f>VLOOKUP(W389,ARD_SAFE_PROCESSED_20220608[[#This Row],[Column11]],1,FALSE)</f>
        <v>#N/A</v>
      </c>
      <c r="AB389" t="str">
        <f>CONCATENATE(LEFT(ARD_SAFE_PROCESSED_20220608[[#This Row],[Column1]],6),"******",RIGHT(ARD_SAFE_PROCESSED_20220608[[#This Row],[Column1]],4),";",ARD_SAFE_PROCESSED_20220608[[#This Row],[Column11]])</f>
        <v>463402******4643;74357045311005444500047</v>
      </c>
      <c r="AD389" t="str">
        <f>CLEAN(ARD_SAFE_PROCESSED_20220608[[#This Row],[Column1]])</f>
        <v>4634021252694643</v>
      </c>
      <c r="AE389" t="str">
        <f>CLEAN(ARD_SAFE_PROCESSED_20220608[[#This Row],[Column2]])</f>
        <v>007275</v>
      </c>
      <c r="AF389" t="str">
        <f>CLEAN(ARD_SAFE_PROCESSED_20220608[[#This Row],[Column3]])</f>
        <v>5828263</v>
      </c>
      <c r="AG389" t="str">
        <f>CLEAN(ARD_SAFE_PROCESSED_20220608[[#This Row],[Column4]])</f>
        <v>PL</v>
      </c>
      <c r="AH389" t="str">
        <f>CLEAN(ARD_SAFE_PROCESSED_20220608[[#This Row],[Column5]])</f>
        <v>20251107</v>
      </c>
      <c r="AI389" t="str">
        <f>CLEAN(ARD_SAFE_PROCESSED_20220608[[#This Row],[Column6]])</f>
        <v>604</v>
      </c>
      <c r="AJ389" t="str">
        <f>CLEAN(ARD_SAFE_PROCESSED_20220608[[#This Row],[Column7]])</f>
        <v>76</v>
      </c>
      <c r="AK389" t="str">
        <f>CLEAN(ARD_SAFE_PROCESSED_20220608[[#This Row],[Column8]])</f>
        <v xml:space="preserve">IZI*CORPORACION JJL           </v>
      </c>
      <c r="AL389" t="str">
        <f>CLEAN(ARD_SAFE_PROCESSED_20220608[[#This Row],[Column9]])</f>
        <v>20251107</v>
      </c>
      <c r="AM389" t="str">
        <f>CLEAN(ARD_SAFE_PROCESSED_20220608[[#This Row],[Column10]])</f>
        <v xml:space="preserve">'                       </v>
      </c>
      <c r="AN389" t="s">
        <v>7611</v>
      </c>
      <c r="AO389" t="str">
        <f>CLEAN(ARD_SAFE_PROCESSED_20220608[[#This Row],[Column12]])</f>
        <v>4923</v>
      </c>
      <c r="AP389" t="str">
        <f>CLEAN(ARD_SAFE_PROCESSED_20220608[[#This Row],[Column13]])</f>
        <v xml:space="preserve">   </v>
      </c>
      <c r="AQ389" t="str">
        <f>CLEAN(ARD_SAFE_PROCESSED_20220608[[#This Row],[Column14]])</f>
        <v xml:space="preserve">PS0001    </v>
      </c>
      <c r="AR389" t="str">
        <f>CLEAN(ARD_SAFE_PROCESSED_20220608[[#This Row],[Column15]])</f>
        <v xml:space="preserve">POS CONTACTLESS CHIP                              </v>
      </c>
      <c r="AS389" t="str">
        <f>CLEAN(ARD_SAFE_PROCESSED_20220608[[#This Row],[Column16]])</f>
        <v xml:space="preserve">               </v>
      </c>
      <c r="AT389" t="str">
        <f>CLEAN(ARD_SAFE_PROCESSED_20220608[[#This Row],[Column17]])</f>
        <v>52.00</v>
      </c>
      <c r="AU389" t="str">
        <f>CLEAN(ARD_SAFE_PROCESSED_20220608[[#This Row],[Column18]])</f>
        <v xml:space="preserve">' </v>
      </c>
      <c r="AV389" t="str">
        <f>CLEAN(ARD_SAFE_PROCESSED_20220608[[#This Row],[Column19]])</f>
        <v xml:space="preserve">          </v>
      </c>
      <c r="AW389" t="str">
        <f>CLEAN(ARD_SAFE_PROCESSED_20220608[[#This Row],[Column20]])</f>
        <v>20251107</v>
      </c>
      <c r="AX389" t="str">
        <f>CLEAN(ARD_SAFE_PROCESSED_20220608[[#This Row],[Column21]])</f>
        <v>51728</v>
      </c>
      <c r="AY389" t="str">
        <f>LEFT(ARD_SAFE_PROCESSED_20220608[[#This Row],[Column1]],6)</f>
        <v>463402</v>
      </c>
      <c r="AZ389" t="str">
        <f>RIGHT(ARD_SAFE_PROCESSED_20220608[[#This Row],[Column1]],4)</f>
        <v>4643</v>
      </c>
      <c r="BA389" s="2">
        <f t="shared" si="47"/>
        <v>45993</v>
      </c>
      <c r="BB389">
        <f t="shared" si="48"/>
        <v>15.42</v>
      </c>
      <c r="BC389">
        <f t="shared" si="49"/>
        <v>52</v>
      </c>
      <c r="BD389" t="str">
        <f t="shared" si="50"/>
        <v>0</v>
      </c>
      <c r="BE389" t="str">
        <f t="shared" si="51"/>
        <v>F:TC40</v>
      </c>
    </row>
    <row r="390" spans="1:57" hidden="1" x14ac:dyDescent="0.3">
      <c r="A390" t="s">
        <v>7588</v>
      </c>
      <c r="B390" t="s">
        <v>7618</v>
      </c>
      <c r="C390" t="s">
        <v>7590</v>
      </c>
      <c r="D390" t="s">
        <v>64</v>
      </c>
      <c r="E390" t="s">
        <v>443</v>
      </c>
      <c r="F390" t="s">
        <v>28</v>
      </c>
      <c r="G390" t="s">
        <v>29</v>
      </c>
      <c r="H390" t="s">
        <v>7591</v>
      </c>
      <c r="I390" t="s">
        <v>443</v>
      </c>
      <c r="J390" t="s">
        <v>21</v>
      </c>
      <c r="K390" t="s">
        <v>7619</v>
      </c>
      <c r="L390" t="s">
        <v>7620</v>
      </c>
      <c r="M390" t="s">
        <v>65</v>
      </c>
      <c r="N390" t="s">
        <v>67</v>
      </c>
      <c r="O390" t="s">
        <v>66</v>
      </c>
      <c r="P390" t="s">
        <v>22</v>
      </c>
      <c r="Q390" t="s">
        <v>4685</v>
      </c>
      <c r="R390" t="s">
        <v>23</v>
      </c>
      <c r="S390" t="s">
        <v>24</v>
      </c>
      <c r="T390" t="s">
        <v>443</v>
      </c>
      <c r="U390" t="s">
        <v>7621</v>
      </c>
      <c r="W390" t="s">
        <v>8065</v>
      </c>
      <c r="X390" t="s">
        <v>28</v>
      </c>
      <c r="Y390" t="e">
        <f>VLOOKUP(W390,ARD_SAFE_PROCESSED_20220608[[#This Row],[Column11]],1,FALSE)</f>
        <v>#N/A</v>
      </c>
      <c r="AB390" t="str">
        <f>CONCATENATE(LEFT(ARD_SAFE_PROCESSED_20220608[[#This Row],[Column1]],6),"******",RIGHT(ARD_SAFE_PROCESSED_20220608[[#This Row],[Column1]],4),";",ARD_SAFE_PROCESSED_20220608[[#This Row],[Column11]])</f>
        <v>463402******4643;74357045311005444500054</v>
      </c>
      <c r="AD390" t="str">
        <f>CLEAN(ARD_SAFE_PROCESSED_20220608[[#This Row],[Column1]])</f>
        <v>4634021252694643</v>
      </c>
      <c r="AE390" t="str">
        <f>CLEAN(ARD_SAFE_PROCESSED_20220608[[#This Row],[Column2]])</f>
        <v>008350</v>
      </c>
      <c r="AF390" t="str">
        <f>CLEAN(ARD_SAFE_PROCESSED_20220608[[#This Row],[Column3]])</f>
        <v>5828263</v>
      </c>
      <c r="AG390" t="str">
        <f>CLEAN(ARD_SAFE_PROCESSED_20220608[[#This Row],[Column4]])</f>
        <v>PL</v>
      </c>
      <c r="AH390" t="str">
        <f>CLEAN(ARD_SAFE_PROCESSED_20220608[[#This Row],[Column5]])</f>
        <v>20251107</v>
      </c>
      <c r="AI390" t="str">
        <f>CLEAN(ARD_SAFE_PROCESSED_20220608[[#This Row],[Column6]])</f>
        <v>604</v>
      </c>
      <c r="AJ390" t="str">
        <f>CLEAN(ARD_SAFE_PROCESSED_20220608[[#This Row],[Column7]])</f>
        <v>76</v>
      </c>
      <c r="AK390" t="str">
        <f>CLEAN(ARD_SAFE_PROCESSED_20220608[[#This Row],[Column8]])</f>
        <v xml:space="preserve">IZI*CORPORACION JJL           </v>
      </c>
      <c r="AL390" t="str">
        <f>CLEAN(ARD_SAFE_PROCESSED_20220608[[#This Row],[Column9]])</f>
        <v>20251107</v>
      </c>
      <c r="AM390" t="str">
        <f>CLEAN(ARD_SAFE_PROCESSED_20220608[[#This Row],[Column10]])</f>
        <v xml:space="preserve">'                       </v>
      </c>
      <c r="AN390" t="s">
        <v>7619</v>
      </c>
      <c r="AO390" t="str">
        <f>CLEAN(ARD_SAFE_PROCESSED_20220608[[#This Row],[Column12]])</f>
        <v>4925</v>
      </c>
      <c r="AP390" t="str">
        <f>CLEAN(ARD_SAFE_PROCESSED_20220608[[#This Row],[Column13]])</f>
        <v xml:space="preserve">   </v>
      </c>
      <c r="AQ390" t="str">
        <f>CLEAN(ARD_SAFE_PROCESSED_20220608[[#This Row],[Column14]])</f>
        <v xml:space="preserve">PS0001    </v>
      </c>
      <c r="AR390" t="str">
        <f>CLEAN(ARD_SAFE_PROCESSED_20220608[[#This Row],[Column15]])</f>
        <v xml:space="preserve">POS CONTACTLESS CHIP                              </v>
      </c>
      <c r="AS390" t="str">
        <f>CLEAN(ARD_SAFE_PROCESSED_20220608[[#This Row],[Column16]])</f>
        <v xml:space="preserve">               </v>
      </c>
      <c r="AT390" t="str">
        <f>CLEAN(ARD_SAFE_PROCESSED_20220608[[#This Row],[Column17]])</f>
        <v>52.00</v>
      </c>
      <c r="AU390" t="str">
        <f>CLEAN(ARD_SAFE_PROCESSED_20220608[[#This Row],[Column18]])</f>
        <v xml:space="preserve">' </v>
      </c>
      <c r="AV390" t="str">
        <f>CLEAN(ARD_SAFE_PROCESSED_20220608[[#This Row],[Column19]])</f>
        <v xml:space="preserve">          </v>
      </c>
      <c r="AW390" t="str">
        <f>CLEAN(ARD_SAFE_PROCESSED_20220608[[#This Row],[Column20]])</f>
        <v>20251107</v>
      </c>
      <c r="AX390" t="str">
        <f>CLEAN(ARD_SAFE_PROCESSED_20220608[[#This Row],[Column21]])</f>
        <v>53325</v>
      </c>
      <c r="AY390" t="str">
        <f>LEFT(ARD_SAFE_PROCESSED_20220608[[#This Row],[Column1]],6)</f>
        <v>463402</v>
      </c>
      <c r="AZ390" t="str">
        <f>RIGHT(ARD_SAFE_PROCESSED_20220608[[#This Row],[Column1]],4)</f>
        <v>4643</v>
      </c>
      <c r="BA390" s="2">
        <f t="shared" si="47"/>
        <v>45993</v>
      </c>
      <c r="BB390">
        <f t="shared" si="48"/>
        <v>15.42</v>
      </c>
      <c r="BC390">
        <f t="shared" si="49"/>
        <v>52</v>
      </c>
      <c r="BD390" t="str">
        <f t="shared" si="50"/>
        <v>0</v>
      </c>
      <c r="BE390" t="str">
        <f t="shared" si="51"/>
        <v>F:TC40</v>
      </c>
    </row>
    <row r="391" spans="1:57" hidden="1" x14ac:dyDescent="0.3">
      <c r="A391" t="s">
        <v>7588</v>
      </c>
      <c r="B391" t="s">
        <v>7598</v>
      </c>
      <c r="C391" t="s">
        <v>7590</v>
      </c>
      <c r="D391" t="s">
        <v>64</v>
      </c>
      <c r="E391" t="s">
        <v>443</v>
      </c>
      <c r="F391" t="s">
        <v>28</v>
      </c>
      <c r="G391" t="s">
        <v>29</v>
      </c>
      <c r="H391" t="s">
        <v>7591</v>
      </c>
      <c r="I391" t="s">
        <v>443</v>
      </c>
      <c r="J391" t="s">
        <v>21</v>
      </c>
      <c r="K391" t="s">
        <v>7599</v>
      </c>
      <c r="L391" t="s">
        <v>7600</v>
      </c>
      <c r="M391" t="s">
        <v>65</v>
      </c>
      <c r="N391" t="s">
        <v>67</v>
      </c>
      <c r="O391" t="s">
        <v>66</v>
      </c>
      <c r="P391" t="s">
        <v>22</v>
      </c>
      <c r="Q391" t="s">
        <v>4685</v>
      </c>
      <c r="R391" t="s">
        <v>23</v>
      </c>
      <c r="S391" t="s">
        <v>24</v>
      </c>
      <c r="T391" t="s">
        <v>443</v>
      </c>
      <c r="U391" t="s">
        <v>7601</v>
      </c>
      <c r="W391" t="s">
        <v>8076</v>
      </c>
      <c r="X391" t="s">
        <v>28</v>
      </c>
      <c r="Y391" t="e">
        <f>VLOOKUP(W391,ARD_SAFE_PROCESSED_20220608[[#This Row],[Column11]],1,FALSE)</f>
        <v>#N/A</v>
      </c>
      <c r="AB391" t="str">
        <f>CONCATENATE(LEFT(ARD_SAFE_PROCESSED_20220608[[#This Row],[Column1]],6),"******",RIGHT(ARD_SAFE_PROCESSED_20220608[[#This Row],[Column1]],4),";",ARD_SAFE_PROCESSED_20220608[[#This Row],[Column11]])</f>
        <v>463402******4643;74357045311005444500096</v>
      </c>
      <c r="AD391" t="str">
        <f>CLEAN(ARD_SAFE_PROCESSED_20220608[[#This Row],[Column1]])</f>
        <v>4634021252694643</v>
      </c>
      <c r="AE391" t="str">
        <f>CLEAN(ARD_SAFE_PROCESSED_20220608[[#This Row],[Column2]])</f>
        <v>003358</v>
      </c>
      <c r="AF391" t="str">
        <f>CLEAN(ARD_SAFE_PROCESSED_20220608[[#This Row],[Column3]])</f>
        <v>5828263</v>
      </c>
      <c r="AG391" t="str">
        <f>CLEAN(ARD_SAFE_PROCESSED_20220608[[#This Row],[Column4]])</f>
        <v>PL</v>
      </c>
      <c r="AH391" t="str">
        <f>CLEAN(ARD_SAFE_PROCESSED_20220608[[#This Row],[Column5]])</f>
        <v>20251107</v>
      </c>
      <c r="AI391" t="str">
        <f>CLEAN(ARD_SAFE_PROCESSED_20220608[[#This Row],[Column6]])</f>
        <v>604</v>
      </c>
      <c r="AJ391" t="str">
        <f>CLEAN(ARD_SAFE_PROCESSED_20220608[[#This Row],[Column7]])</f>
        <v>76</v>
      </c>
      <c r="AK391" t="str">
        <f>CLEAN(ARD_SAFE_PROCESSED_20220608[[#This Row],[Column8]])</f>
        <v xml:space="preserve">IZI*CORPORACION JJL           </v>
      </c>
      <c r="AL391" t="str">
        <f>CLEAN(ARD_SAFE_PROCESSED_20220608[[#This Row],[Column9]])</f>
        <v>20251107</v>
      </c>
      <c r="AM391" t="str">
        <f>CLEAN(ARD_SAFE_PROCESSED_20220608[[#This Row],[Column10]])</f>
        <v xml:space="preserve">'                       </v>
      </c>
      <c r="AN391" t="s">
        <v>7599</v>
      </c>
      <c r="AO391" t="str">
        <f>CLEAN(ARD_SAFE_PROCESSED_20220608[[#This Row],[Column12]])</f>
        <v>4936</v>
      </c>
      <c r="AP391" t="str">
        <f>CLEAN(ARD_SAFE_PROCESSED_20220608[[#This Row],[Column13]])</f>
        <v xml:space="preserve">   </v>
      </c>
      <c r="AQ391" t="str">
        <f>CLEAN(ARD_SAFE_PROCESSED_20220608[[#This Row],[Column14]])</f>
        <v xml:space="preserve">PS0001    </v>
      </c>
      <c r="AR391" t="str">
        <f>CLEAN(ARD_SAFE_PROCESSED_20220608[[#This Row],[Column15]])</f>
        <v xml:space="preserve">POS CONTACTLESS CHIP                              </v>
      </c>
      <c r="AS391" t="str">
        <f>CLEAN(ARD_SAFE_PROCESSED_20220608[[#This Row],[Column16]])</f>
        <v xml:space="preserve">               </v>
      </c>
      <c r="AT391" t="str">
        <f>CLEAN(ARD_SAFE_PROCESSED_20220608[[#This Row],[Column17]])</f>
        <v>52.00</v>
      </c>
      <c r="AU391" t="str">
        <f>CLEAN(ARD_SAFE_PROCESSED_20220608[[#This Row],[Column18]])</f>
        <v xml:space="preserve">' </v>
      </c>
      <c r="AV391" t="str">
        <f>CLEAN(ARD_SAFE_PROCESSED_20220608[[#This Row],[Column19]])</f>
        <v xml:space="preserve">          </v>
      </c>
      <c r="AW391" t="str">
        <f>CLEAN(ARD_SAFE_PROCESSED_20220608[[#This Row],[Column20]])</f>
        <v>20251107</v>
      </c>
      <c r="AX391" t="str">
        <f>CLEAN(ARD_SAFE_PROCESSED_20220608[[#This Row],[Column21]])</f>
        <v>62222</v>
      </c>
      <c r="AY391" t="str">
        <f>LEFT(ARD_SAFE_PROCESSED_20220608[[#This Row],[Column1]],6)</f>
        <v>463402</v>
      </c>
      <c r="AZ391" t="str">
        <f>RIGHT(ARD_SAFE_PROCESSED_20220608[[#This Row],[Column1]],4)</f>
        <v>4643</v>
      </c>
      <c r="BA391" s="2">
        <f t="shared" si="47"/>
        <v>45993</v>
      </c>
      <c r="BB391">
        <f t="shared" si="48"/>
        <v>15.42</v>
      </c>
      <c r="BC391">
        <f t="shared" si="49"/>
        <v>52</v>
      </c>
      <c r="BD391" t="str">
        <f t="shared" si="50"/>
        <v>0</v>
      </c>
      <c r="BE391" t="str">
        <f t="shared" si="51"/>
        <v>F:TC40</v>
      </c>
    </row>
    <row r="392" spans="1:57" hidden="1" x14ac:dyDescent="0.3">
      <c r="A392" t="s">
        <v>7588</v>
      </c>
      <c r="B392" t="s">
        <v>7589</v>
      </c>
      <c r="C392" t="s">
        <v>7590</v>
      </c>
      <c r="D392" t="s">
        <v>64</v>
      </c>
      <c r="E392" t="s">
        <v>443</v>
      </c>
      <c r="F392" t="s">
        <v>28</v>
      </c>
      <c r="G392" t="s">
        <v>29</v>
      </c>
      <c r="H392" t="s">
        <v>7591</v>
      </c>
      <c r="I392" t="s">
        <v>443</v>
      </c>
      <c r="J392" t="s">
        <v>21</v>
      </c>
      <c r="K392" t="s">
        <v>7592</v>
      </c>
      <c r="L392" t="s">
        <v>4105</v>
      </c>
      <c r="M392" t="s">
        <v>65</v>
      </c>
      <c r="N392" t="s">
        <v>67</v>
      </c>
      <c r="O392" t="s">
        <v>66</v>
      </c>
      <c r="P392" t="s">
        <v>22</v>
      </c>
      <c r="Q392" t="s">
        <v>4961</v>
      </c>
      <c r="R392" t="s">
        <v>23</v>
      </c>
      <c r="S392" t="s">
        <v>24</v>
      </c>
      <c r="T392" t="s">
        <v>443</v>
      </c>
      <c r="U392" t="s">
        <v>7593</v>
      </c>
      <c r="W392" t="s">
        <v>8129</v>
      </c>
      <c r="X392" t="s">
        <v>28</v>
      </c>
      <c r="Y392" t="e">
        <f>VLOOKUP(W392,ARD_SAFE_PROCESSED_20220608[[#This Row],[Column11]],1,FALSE)</f>
        <v>#N/A</v>
      </c>
      <c r="AB392" t="str">
        <f>CONCATENATE(LEFT(ARD_SAFE_PROCESSED_20220608[[#This Row],[Column1]],6),"******",RIGHT(ARD_SAFE_PROCESSED_20220608[[#This Row],[Column1]],4),";",ARD_SAFE_PROCESSED_20220608[[#This Row],[Column11]])</f>
        <v>463402******4643;74357045311005444500138</v>
      </c>
      <c r="AD392" t="str">
        <f>CLEAN(ARD_SAFE_PROCESSED_20220608[[#This Row],[Column1]])</f>
        <v>4634021252694643</v>
      </c>
      <c r="AE392" t="str">
        <f>CLEAN(ARD_SAFE_PROCESSED_20220608[[#This Row],[Column2]])</f>
        <v>000090</v>
      </c>
      <c r="AF392" t="str">
        <f>CLEAN(ARD_SAFE_PROCESSED_20220608[[#This Row],[Column3]])</f>
        <v>5828263</v>
      </c>
      <c r="AG392" t="str">
        <f>CLEAN(ARD_SAFE_PROCESSED_20220608[[#This Row],[Column4]])</f>
        <v>PL</v>
      </c>
      <c r="AH392" t="str">
        <f>CLEAN(ARD_SAFE_PROCESSED_20220608[[#This Row],[Column5]])</f>
        <v>20251107</v>
      </c>
      <c r="AI392" t="str">
        <f>CLEAN(ARD_SAFE_PROCESSED_20220608[[#This Row],[Column6]])</f>
        <v>604</v>
      </c>
      <c r="AJ392" t="str">
        <f>CLEAN(ARD_SAFE_PROCESSED_20220608[[#This Row],[Column7]])</f>
        <v>76</v>
      </c>
      <c r="AK392" t="str">
        <f>CLEAN(ARD_SAFE_PROCESSED_20220608[[#This Row],[Column8]])</f>
        <v xml:space="preserve">IZI*CORPORACION JJL           </v>
      </c>
      <c r="AL392" t="str">
        <f>CLEAN(ARD_SAFE_PROCESSED_20220608[[#This Row],[Column9]])</f>
        <v>20251107</v>
      </c>
      <c r="AM392" t="str">
        <f>CLEAN(ARD_SAFE_PROCESSED_20220608[[#This Row],[Column10]])</f>
        <v xml:space="preserve">'                       </v>
      </c>
      <c r="AN392" t="s">
        <v>7592</v>
      </c>
      <c r="AO392" t="str">
        <f>CLEAN(ARD_SAFE_PROCESSED_20220608[[#This Row],[Column12]])</f>
        <v>4945</v>
      </c>
      <c r="AP392" t="str">
        <f>CLEAN(ARD_SAFE_PROCESSED_20220608[[#This Row],[Column13]])</f>
        <v xml:space="preserve">   </v>
      </c>
      <c r="AQ392" t="str">
        <f>CLEAN(ARD_SAFE_PROCESSED_20220608[[#This Row],[Column14]])</f>
        <v xml:space="preserve">PS0001    </v>
      </c>
      <c r="AR392" t="str">
        <f>CLEAN(ARD_SAFE_PROCESSED_20220608[[#This Row],[Column15]])</f>
        <v xml:space="preserve">POS CONTACTLESS CHIP                              </v>
      </c>
      <c r="AS392" t="str">
        <f>CLEAN(ARD_SAFE_PROCESSED_20220608[[#This Row],[Column16]])</f>
        <v xml:space="preserve">               </v>
      </c>
      <c r="AT392" t="str">
        <f>CLEAN(ARD_SAFE_PROCESSED_20220608[[#This Row],[Column17]])</f>
        <v>220.00</v>
      </c>
      <c r="AU392" t="str">
        <f>CLEAN(ARD_SAFE_PROCESSED_20220608[[#This Row],[Column18]])</f>
        <v xml:space="preserve">' </v>
      </c>
      <c r="AV392" t="str">
        <f>CLEAN(ARD_SAFE_PROCESSED_20220608[[#This Row],[Column19]])</f>
        <v xml:space="preserve">          </v>
      </c>
      <c r="AW392" t="str">
        <f>CLEAN(ARD_SAFE_PROCESSED_20220608[[#This Row],[Column20]])</f>
        <v>20251107</v>
      </c>
      <c r="AX392" t="str">
        <f>CLEAN(ARD_SAFE_PROCESSED_20220608[[#This Row],[Column21]])</f>
        <v>70320</v>
      </c>
      <c r="AY392" t="str">
        <f>LEFT(ARD_SAFE_PROCESSED_20220608[[#This Row],[Column1]],6)</f>
        <v>463402</v>
      </c>
      <c r="AZ392" t="str">
        <f>RIGHT(ARD_SAFE_PROCESSED_20220608[[#This Row],[Column1]],4)</f>
        <v>4643</v>
      </c>
      <c r="BA392" s="2">
        <f t="shared" si="47"/>
        <v>45993</v>
      </c>
      <c r="BB392">
        <f t="shared" si="48"/>
        <v>65.25</v>
      </c>
      <c r="BC392">
        <f t="shared" si="49"/>
        <v>220</v>
      </c>
      <c r="BD392" t="str">
        <f t="shared" si="50"/>
        <v>0</v>
      </c>
      <c r="BE392" t="str">
        <f t="shared" si="51"/>
        <v>F:TC40</v>
      </c>
    </row>
    <row r="393" spans="1:57" hidden="1" x14ac:dyDescent="0.3">
      <c r="A393" t="s">
        <v>7588</v>
      </c>
      <c r="B393" t="s">
        <v>7622</v>
      </c>
      <c r="C393" t="s">
        <v>7590</v>
      </c>
      <c r="D393" t="s">
        <v>64</v>
      </c>
      <c r="E393" t="s">
        <v>443</v>
      </c>
      <c r="F393" t="s">
        <v>28</v>
      </c>
      <c r="G393" t="s">
        <v>29</v>
      </c>
      <c r="H393" t="s">
        <v>7591</v>
      </c>
      <c r="I393" t="s">
        <v>443</v>
      </c>
      <c r="J393" t="s">
        <v>21</v>
      </c>
      <c r="K393" t="s">
        <v>7623</v>
      </c>
      <c r="L393" t="s">
        <v>7624</v>
      </c>
      <c r="M393" t="s">
        <v>65</v>
      </c>
      <c r="N393" t="s">
        <v>67</v>
      </c>
      <c r="O393" t="s">
        <v>66</v>
      </c>
      <c r="P393" t="s">
        <v>22</v>
      </c>
      <c r="Q393" t="s">
        <v>5926</v>
      </c>
      <c r="R393" t="s">
        <v>23</v>
      </c>
      <c r="S393" t="s">
        <v>24</v>
      </c>
      <c r="T393" t="s">
        <v>443</v>
      </c>
      <c r="U393" t="s">
        <v>7625</v>
      </c>
      <c r="W393" t="s">
        <v>8156</v>
      </c>
      <c r="X393" t="s">
        <v>28</v>
      </c>
      <c r="Y393" t="e">
        <f>VLOOKUP(W393,ARD_SAFE_PROCESSED_20220608[[#This Row],[Column11]],1,FALSE)</f>
        <v>#N/A</v>
      </c>
      <c r="AB393" t="str">
        <f>CONCATENATE(LEFT(ARD_SAFE_PROCESSED_20220608[[#This Row],[Column1]],6),"******",RIGHT(ARD_SAFE_PROCESSED_20220608[[#This Row],[Column1]],4),";",ARD_SAFE_PROCESSED_20220608[[#This Row],[Column11]])</f>
        <v>463402******4643;74357045311005444500187</v>
      </c>
      <c r="AD393" t="str">
        <f>CLEAN(ARD_SAFE_PROCESSED_20220608[[#This Row],[Column1]])</f>
        <v>4634021252694643</v>
      </c>
      <c r="AE393" t="str">
        <f>CLEAN(ARD_SAFE_PROCESSED_20220608[[#This Row],[Column2]])</f>
        <v>009587</v>
      </c>
      <c r="AF393" t="str">
        <f>CLEAN(ARD_SAFE_PROCESSED_20220608[[#This Row],[Column3]])</f>
        <v>5828263</v>
      </c>
      <c r="AG393" t="str">
        <f>CLEAN(ARD_SAFE_PROCESSED_20220608[[#This Row],[Column4]])</f>
        <v>PL</v>
      </c>
      <c r="AH393" t="str">
        <f>CLEAN(ARD_SAFE_PROCESSED_20220608[[#This Row],[Column5]])</f>
        <v>20251107</v>
      </c>
      <c r="AI393" t="str">
        <f>CLEAN(ARD_SAFE_PROCESSED_20220608[[#This Row],[Column6]])</f>
        <v>604</v>
      </c>
      <c r="AJ393" t="str">
        <f>CLEAN(ARD_SAFE_PROCESSED_20220608[[#This Row],[Column7]])</f>
        <v>76</v>
      </c>
      <c r="AK393" t="str">
        <f>CLEAN(ARD_SAFE_PROCESSED_20220608[[#This Row],[Column8]])</f>
        <v xml:space="preserve">IZI*CORPORACION JJL           </v>
      </c>
      <c r="AL393" t="str">
        <f>CLEAN(ARD_SAFE_PROCESSED_20220608[[#This Row],[Column9]])</f>
        <v>20251107</v>
      </c>
      <c r="AM393" t="str">
        <f>CLEAN(ARD_SAFE_PROCESSED_20220608[[#This Row],[Column10]])</f>
        <v xml:space="preserve">'                       </v>
      </c>
      <c r="AN393" t="s">
        <v>7623</v>
      </c>
      <c r="AO393" t="str">
        <f>CLEAN(ARD_SAFE_PROCESSED_20220608[[#This Row],[Column12]])</f>
        <v>4957</v>
      </c>
      <c r="AP393" t="str">
        <f>CLEAN(ARD_SAFE_PROCESSED_20220608[[#This Row],[Column13]])</f>
        <v xml:space="preserve">   </v>
      </c>
      <c r="AQ393" t="str">
        <f>CLEAN(ARD_SAFE_PROCESSED_20220608[[#This Row],[Column14]])</f>
        <v xml:space="preserve">PS0001    </v>
      </c>
      <c r="AR393" t="str">
        <f>CLEAN(ARD_SAFE_PROCESSED_20220608[[#This Row],[Column15]])</f>
        <v xml:space="preserve">POS CONTACTLESS CHIP                              </v>
      </c>
      <c r="AS393" t="str">
        <f>CLEAN(ARD_SAFE_PROCESSED_20220608[[#This Row],[Column16]])</f>
        <v xml:space="preserve">               </v>
      </c>
      <c r="AT393" t="str">
        <f>CLEAN(ARD_SAFE_PROCESSED_20220608[[#This Row],[Column17]])</f>
        <v>62.00</v>
      </c>
      <c r="AU393" t="str">
        <f>CLEAN(ARD_SAFE_PROCESSED_20220608[[#This Row],[Column18]])</f>
        <v xml:space="preserve">' </v>
      </c>
      <c r="AV393" t="str">
        <f>CLEAN(ARD_SAFE_PROCESSED_20220608[[#This Row],[Column19]])</f>
        <v xml:space="preserve">          </v>
      </c>
      <c r="AW393" t="str">
        <f>CLEAN(ARD_SAFE_PROCESSED_20220608[[#This Row],[Column20]])</f>
        <v>20251107</v>
      </c>
      <c r="AX393" t="str">
        <f>CLEAN(ARD_SAFE_PROCESSED_20220608[[#This Row],[Column21]])</f>
        <v>93252</v>
      </c>
      <c r="AY393" t="str">
        <f>LEFT(ARD_SAFE_PROCESSED_20220608[[#This Row],[Column1]],6)</f>
        <v>463402</v>
      </c>
      <c r="AZ393" t="str">
        <f>RIGHT(ARD_SAFE_PROCESSED_20220608[[#This Row],[Column1]],4)</f>
        <v>4643</v>
      </c>
      <c r="BA393" s="2">
        <f t="shared" si="47"/>
        <v>45993</v>
      </c>
      <c r="BB393">
        <f t="shared" si="48"/>
        <v>18.39</v>
      </c>
      <c r="BC393">
        <f t="shared" si="49"/>
        <v>62</v>
      </c>
      <c r="BD393" t="str">
        <f t="shared" si="50"/>
        <v>0</v>
      </c>
      <c r="BE393" t="str">
        <f t="shared" si="51"/>
        <v>F:TC40</v>
      </c>
    </row>
    <row r="394" spans="1:57" hidden="1" x14ac:dyDescent="0.3">
      <c r="A394" t="s">
        <v>7588</v>
      </c>
      <c r="B394" t="s">
        <v>7614</v>
      </c>
      <c r="C394" t="s">
        <v>7590</v>
      </c>
      <c r="D394" t="s">
        <v>64</v>
      </c>
      <c r="E394" t="s">
        <v>443</v>
      </c>
      <c r="F394" t="s">
        <v>28</v>
      </c>
      <c r="G394" t="s">
        <v>29</v>
      </c>
      <c r="H394" t="s">
        <v>7591</v>
      </c>
      <c r="I394" t="s">
        <v>443</v>
      </c>
      <c r="J394" t="s">
        <v>21</v>
      </c>
      <c r="K394" t="s">
        <v>7615</v>
      </c>
      <c r="L394" t="s">
        <v>7616</v>
      </c>
      <c r="M394" t="s">
        <v>65</v>
      </c>
      <c r="N394" t="s">
        <v>67</v>
      </c>
      <c r="O394" t="s">
        <v>66</v>
      </c>
      <c r="P394" t="s">
        <v>22</v>
      </c>
      <c r="Q394" t="s">
        <v>238</v>
      </c>
      <c r="R394" t="s">
        <v>23</v>
      </c>
      <c r="S394" t="s">
        <v>24</v>
      </c>
      <c r="T394" t="s">
        <v>443</v>
      </c>
      <c r="U394" t="s">
        <v>7617</v>
      </c>
      <c r="W394" t="s">
        <v>8168</v>
      </c>
      <c r="X394" t="s">
        <v>28</v>
      </c>
      <c r="Y394" t="e">
        <f>VLOOKUP(W394,ARD_SAFE_PROCESSED_20220608[[#This Row],[Column11]],1,FALSE)</f>
        <v>#N/A</v>
      </c>
      <c r="AB394" t="str">
        <f>CONCATENATE(LEFT(ARD_SAFE_PROCESSED_20220608[[#This Row],[Column1]],6),"******",RIGHT(ARD_SAFE_PROCESSED_20220608[[#This Row],[Column1]],4),";",ARD_SAFE_PROCESSED_20220608[[#This Row],[Column11]])</f>
        <v>463402******4643;74357045311005444500195</v>
      </c>
      <c r="AD394" t="str">
        <f>CLEAN(ARD_SAFE_PROCESSED_20220608[[#This Row],[Column1]])</f>
        <v>4634021252694643</v>
      </c>
      <c r="AE394" t="str">
        <f>CLEAN(ARD_SAFE_PROCESSED_20220608[[#This Row],[Column2]])</f>
        <v>007930</v>
      </c>
      <c r="AF394" t="str">
        <f>CLEAN(ARD_SAFE_PROCESSED_20220608[[#This Row],[Column3]])</f>
        <v>5828263</v>
      </c>
      <c r="AG394" t="str">
        <f>CLEAN(ARD_SAFE_PROCESSED_20220608[[#This Row],[Column4]])</f>
        <v>PL</v>
      </c>
      <c r="AH394" t="str">
        <f>CLEAN(ARD_SAFE_PROCESSED_20220608[[#This Row],[Column5]])</f>
        <v>20251107</v>
      </c>
      <c r="AI394" t="str">
        <f>CLEAN(ARD_SAFE_PROCESSED_20220608[[#This Row],[Column6]])</f>
        <v>604</v>
      </c>
      <c r="AJ394" t="str">
        <f>CLEAN(ARD_SAFE_PROCESSED_20220608[[#This Row],[Column7]])</f>
        <v>76</v>
      </c>
      <c r="AK394" t="str">
        <f>CLEAN(ARD_SAFE_PROCESSED_20220608[[#This Row],[Column8]])</f>
        <v xml:space="preserve">IZI*CORPORACION JJL           </v>
      </c>
      <c r="AL394" t="str">
        <f>CLEAN(ARD_SAFE_PROCESSED_20220608[[#This Row],[Column9]])</f>
        <v>20251107</v>
      </c>
      <c r="AM394" t="str">
        <f>CLEAN(ARD_SAFE_PROCESSED_20220608[[#This Row],[Column10]])</f>
        <v xml:space="preserve">'                       </v>
      </c>
      <c r="AN394" t="s">
        <v>7615</v>
      </c>
      <c r="AO394" t="str">
        <f>CLEAN(ARD_SAFE_PROCESSED_20220608[[#This Row],[Column12]])</f>
        <v>4960</v>
      </c>
      <c r="AP394" t="str">
        <f>CLEAN(ARD_SAFE_PROCESSED_20220608[[#This Row],[Column13]])</f>
        <v xml:space="preserve">   </v>
      </c>
      <c r="AQ394" t="str">
        <f>CLEAN(ARD_SAFE_PROCESSED_20220608[[#This Row],[Column14]])</f>
        <v xml:space="preserve">PS0001    </v>
      </c>
      <c r="AR394" t="str">
        <f>CLEAN(ARD_SAFE_PROCESSED_20220608[[#This Row],[Column15]])</f>
        <v xml:space="preserve">POS CONTACTLESS CHIP                              </v>
      </c>
      <c r="AS394" t="str">
        <f>CLEAN(ARD_SAFE_PROCESSED_20220608[[#This Row],[Column16]])</f>
        <v xml:space="preserve">               </v>
      </c>
      <c r="AT394" t="str">
        <f>CLEAN(ARD_SAFE_PROCESSED_20220608[[#This Row],[Column17]])</f>
        <v>360.00</v>
      </c>
      <c r="AU394" t="str">
        <f>CLEAN(ARD_SAFE_PROCESSED_20220608[[#This Row],[Column18]])</f>
        <v xml:space="preserve">' </v>
      </c>
      <c r="AV394" t="str">
        <f>CLEAN(ARD_SAFE_PROCESSED_20220608[[#This Row],[Column19]])</f>
        <v xml:space="preserve">          </v>
      </c>
      <c r="AW394" t="str">
        <f>CLEAN(ARD_SAFE_PROCESSED_20220608[[#This Row],[Column20]])</f>
        <v>20251107</v>
      </c>
      <c r="AX394" t="str">
        <f>CLEAN(ARD_SAFE_PROCESSED_20220608[[#This Row],[Column21]])</f>
        <v>95222</v>
      </c>
      <c r="AY394" t="str">
        <f>LEFT(ARD_SAFE_PROCESSED_20220608[[#This Row],[Column1]],6)</f>
        <v>463402</v>
      </c>
      <c r="AZ394" t="str">
        <f>RIGHT(ARD_SAFE_PROCESSED_20220608[[#This Row],[Column1]],4)</f>
        <v>4643</v>
      </c>
      <c r="BA394" s="2">
        <f t="shared" si="47"/>
        <v>45993</v>
      </c>
      <c r="BB394">
        <f t="shared" si="48"/>
        <v>106.76</v>
      </c>
      <c r="BC394">
        <f t="shared" si="49"/>
        <v>360</v>
      </c>
      <c r="BD394" t="str">
        <f t="shared" si="50"/>
        <v>0</v>
      </c>
      <c r="BE394" t="str">
        <f t="shared" si="51"/>
        <v>F:TC40</v>
      </c>
    </row>
    <row r="395" spans="1:57" hidden="1" x14ac:dyDescent="0.3">
      <c r="A395" t="s">
        <v>7588</v>
      </c>
      <c r="B395" t="s">
        <v>7602</v>
      </c>
      <c r="C395" t="s">
        <v>7590</v>
      </c>
      <c r="D395" t="s">
        <v>64</v>
      </c>
      <c r="E395" t="s">
        <v>443</v>
      </c>
      <c r="F395" t="s">
        <v>28</v>
      </c>
      <c r="G395" t="s">
        <v>29</v>
      </c>
      <c r="H395" t="s">
        <v>7591</v>
      </c>
      <c r="I395" t="s">
        <v>443</v>
      </c>
      <c r="J395" t="s">
        <v>21</v>
      </c>
      <c r="K395" t="s">
        <v>7603</v>
      </c>
      <c r="L395" t="s">
        <v>7604</v>
      </c>
      <c r="M395" t="s">
        <v>65</v>
      </c>
      <c r="N395" t="s">
        <v>67</v>
      </c>
      <c r="O395" t="s">
        <v>66</v>
      </c>
      <c r="P395" t="s">
        <v>22</v>
      </c>
      <c r="Q395" t="s">
        <v>4685</v>
      </c>
      <c r="R395" t="s">
        <v>23</v>
      </c>
      <c r="S395" t="s">
        <v>24</v>
      </c>
      <c r="T395" t="s">
        <v>443</v>
      </c>
      <c r="U395" t="s">
        <v>7605</v>
      </c>
      <c r="W395" t="s">
        <v>8600</v>
      </c>
      <c r="X395" t="s">
        <v>28</v>
      </c>
      <c r="Y395" t="e">
        <f>VLOOKUP(W395,ARD_SAFE_PROCESSED_20220608[[#This Row],[Column11]],1,FALSE)</f>
        <v>#N/A</v>
      </c>
      <c r="AB395" t="str">
        <f>CONCATENATE(LEFT(ARD_SAFE_PROCESSED_20220608[[#This Row],[Column1]],6),"******",RIGHT(ARD_SAFE_PROCESSED_20220608[[#This Row],[Column1]],4),";",ARD_SAFE_PROCESSED_20220608[[#This Row],[Column11]])</f>
        <v>463402******4643;74357045311005444500203</v>
      </c>
      <c r="AD395" t="str">
        <f>CLEAN(ARD_SAFE_PROCESSED_20220608[[#This Row],[Column1]])</f>
        <v>4634021252694643</v>
      </c>
      <c r="AE395" t="str">
        <f>CLEAN(ARD_SAFE_PROCESSED_20220608[[#This Row],[Column2]])</f>
        <v>005437</v>
      </c>
      <c r="AF395" t="str">
        <f>CLEAN(ARD_SAFE_PROCESSED_20220608[[#This Row],[Column3]])</f>
        <v>5828263</v>
      </c>
      <c r="AG395" t="str">
        <f>CLEAN(ARD_SAFE_PROCESSED_20220608[[#This Row],[Column4]])</f>
        <v>PL</v>
      </c>
      <c r="AH395" t="str">
        <f>CLEAN(ARD_SAFE_PROCESSED_20220608[[#This Row],[Column5]])</f>
        <v>20251107</v>
      </c>
      <c r="AI395" t="str">
        <f>CLEAN(ARD_SAFE_PROCESSED_20220608[[#This Row],[Column6]])</f>
        <v>604</v>
      </c>
      <c r="AJ395" t="str">
        <f>CLEAN(ARD_SAFE_PROCESSED_20220608[[#This Row],[Column7]])</f>
        <v>76</v>
      </c>
      <c r="AK395" t="str">
        <f>CLEAN(ARD_SAFE_PROCESSED_20220608[[#This Row],[Column8]])</f>
        <v xml:space="preserve">IZI*CORPORACION JJL           </v>
      </c>
      <c r="AL395" t="str">
        <f>CLEAN(ARD_SAFE_PROCESSED_20220608[[#This Row],[Column9]])</f>
        <v>20251107</v>
      </c>
      <c r="AM395" t="str">
        <f>CLEAN(ARD_SAFE_PROCESSED_20220608[[#This Row],[Column10]])</f>
        <v xml:space="preserve">'                       </v>
      </c>
      <c r="AN395" t="s">
        <v>7603</v>
      </c>
      <c r="AO395" t="str">
        <f>CLEAN(ARD_SAFE_PROCESSED_20220608[[#This Row],[Column12]])</f>
        <v>4962</v>
      </c>
      <c r="AP395" t="str">
        <f>CLEAN(ARD_SAFE_PROCESSED_20220608[[#This Row],[Column13]])</f>
        <v xml:space="preserve">   </v>
      </c>
      <c r="AQ395" t="str">
        <f>CLEAN(ARD_SAFE_PROCESSED_20220608[[#This Row],[Column14]])</f>
        <v xml:space="preserve">PS0001    </v>
      </c>
      <c r="AR395" t="str">
        <f>CLEAN(ARD_SAFE_PROCESSED_20220608[[#This Row],[Column15]])</f>
        <v xml:space="preserve">POS CONTACTLESS CHIP                              </v>
      </c>
      <c r="AS395" t="str">
        <f>CLEAN(ARD_SAFE_PROCESSED_20220608[[#This Row],[Column16]])</f>
        <v xml:space="preserve">               </v>
      </c>
      <c r="AT395" t="str">
        <f>CLEAN(ARD_SAFE_PROCESSED_20220608[[#This Row],[Column17]])</f>
        <v>52.00</v>
      </c>
      <c r="AU395" t="str">
        <f>CLEAN(ARD_SAFE_PROCESSED_20220608[[#This Row],[Column18]])</f>
        <v xml:space="preserve">' </v>
      </c>
      <c r="AV395" t="str">
        <f>CLEAN(ARD_SAFE_PROCESSED_20220608[[#This Row],[Column19]])</f>
        <v xml:space="preserve">          </v>
      </c>
      <c r="AW395" t="str">
        <f>CLEAN(ARD_SAFE_PROCESSED_20220608[[#This Row],[Column20]])</f>
        <v>20251107</v>
      </c>
      <c r="AX395" t="str">
        <f>CLEAN(ARD_SAFE_PROCESSED_20220608[[#This Row],[Column21]])</f>
        <v>100859</v>
      </c>
      <c r="AY395" t="str">
        <f>LEFT(ARD_SAFE_PROCESSED_20220608[[#This Row],[Column1]],6)</f>
        <v>463402</v>
      </c>
      <c r="AZ395" t="str">
        <f>RIGHT(ARD_SAFE_PROCESSED_20220608[[#This Row],[Column1]],4)</f>
        <v>4643</v>
      </c>
      <c r="BA395" s="2">
        <f t="shared" si="47"/>
        <v>45993</v>
      </c>
      <c r="BB395">
        <f t="shared" si="48"/>
        <v>15.42</v>
      </c>
      <c r="BC395">
        <f t="shared" si="49"/>
        <v>52</v>
      </c>
      <c r="BD395" t="str">
        <f t="shared" si="50"/>
        <v>0</v>
      </c>
      <c r="BE395" t="str">
        <f t="shared" si="51"/>
        <v>F:TC40</v>
      </c>
    </row>
    <row r="396" spans="1:57" hidden="1" x14ac:dyDescent="0.3">
      <c r="A396" t="s">
        <v>3020</v>
      </c>
      <c r="B396" t="s">
        <v>3021</v>
      </c>
      <c r="C396" t="s">
        <v>2873</v>
      </c>
      <c r="D396" t="s">
        <v>25</v>
      </c>
      <c r="E396" t="s">
        <v>443</v>
      </c>
      <c r="F396" t="s">
        <v>28</v>
      </c>
      <c r="G396" t="s">
        <v>29</v>
      </c>
      <c r="H396" t="s">
        <v>278</v>
      </c>
      <c r="I396" t="s">
        <v>443</v>
      </c>
      <c r="J396" t="s">
        <v>21</v>
      </c>
      <c r="K396" t="s">
        <v>3022</v>
      </c>
      <c r="L396" t="s">
        <v>3023</v>
      </c>
      <c r="M396" t="s">
        <v>65</v>
      </c>
      <c r="N396" t="s">
        <v>26</v>
      </c>
      <c r="O396" t="s">
        <v>27</v>
      </c>
      <c r="P396" t="s">
        <v>3024</v>
      </c>
      <c r="Q396" t="s">
        <v>3025</v>
      </c>
      <c r="R396" t="s">
        <v>23</v>
      </c>
      <c r="S396" t="s">
        <v>24</v>
      </c>
      <c r="T396" t="s">
        <v>443</v>
      </c>
      <c r="U396" t="s">
        <v>3026</v>
      </c>
      <c r="W396" t="s">
        <v>2288</v>
      </c>
      <c r="X396" t="s">
        <v>28</v>
      </c>
      <c r="Y396" t="e">
        <f>VLOOKUP(W396,ARD_SAFE_PROCESSED_20220608[[#This Row],[Column11]],1,FALSE)</f>
        <v>#N/A</v>
      </c>
      <c r="AB396" t="str">
        <f>CONCATENATE(LEFT(ARD_SAFE_PROCESSED_20220608[[#This Row],[Column1]],6),"******",RIGHT(ARD_SAFE_PROCESSED_20220608[[#This Row],[Column1]],4),";",ARD_SAFE_PROCESSED_20220608[[#This Row],[Column11]])</f>
        <v>421355******7101;74357045311007201007828</v>
      </c>
      <c r="AD396" t="str">
        <f>CLEAN(ARD_SAFE_PROCESSED_20220608[[#This Row],[Column1]])</f>
        <v>4213550106477101</v>
      </c>
      <c r="AE396" t="str">
        <f>CLEAN(ARD_SAFE_PROCESSED_20220608[[#This Row],[Column2]])</f>
        <v>194990</v>
      </c>
      <c r="AF396" t="str">
        <f>CLEAN(ARD_SAFE_PROCESSED_20220608[[#This Row],[Column3]])</f>
        <v>4031497</v>
      </c>
      <c r="AG396" t="str">
        <f>CLEAN(ARD_SAFE_PROCESSED_20220608[[#This Row],[Column4]])</f>
        <v>EC</v>
      </c>
      <c r="AH396" t="str">
        <f>CLEAN(ARD_SAFE_PROCESSED_20220608[[#This Row],[Column5]])</f>
        <v>20251107</v>
      </c>
      <c r="AI396" t="str">
        <f>CLEAN(ARD_SAFE_PROCESSED_20220608[[#This Row],[Column6]])</f>
        <v>604</v>
      </c>
      <c r="AJ396" t="str">
        <f>CLEAN(ARD_SAFE_PROCESSED_20220608[[#This Row],[Column7]])</f>
        <v>76</v>
      </c>
      <c r="AK396" t="str">
        <f>CLEAN(ARD_SAFE_PROCESSED_20220608[[#This Row],[Column8]])</f>
        <v xml:space="preserve">DLC HELP HBOMAX COM           </v>
      </c>
      <c r="AL396" t="str">
        <f>CLEAN(ARD_SAFE_PROCESSED_20220608[[#This Row],[Column9]])</f>
        <v>20251107</v>
      </c>
      <c r="AM396" t="str">
        <f>CLEAN(ARD_SAFE_PROCESSED_20220608[[#This Row],[Column10]])</f>
        <v xml:space="preserve">'                       </v>
      </c>
      <c r="AN396" t="s">
        <v>3022</v>
      </c>
      <c r="AO396" t="str">
        <f>CLEAN(ARD_SAFE_PROCESSED_20220608[[#This Row],[Column12]])</f>
        <v>7001720</v>
      </c>
      <c r="AP396" t="str">
        <f>CLEAN(ARD_SAFE_PROCESSED_20220608[[#This Row],[Column13]])</f>
        <v xml:space="preserve">   </v>
      </c>
      <c r="AQ396" t="str">
        <f>CLEAN(ARD_SAFE_PROCESSED_20220608[[#This Row],[Column14]])</f>
        <v xml:space="preserve">PV000000  </v>
      </c>
      <c r="AR396" t="str">
        <f>CLEAN(ARD_SAFE_PROCESSED_20220608[[#This Row],[Column15]])</f>
        <v xml:space="preserve">E-COMMERCE                                        </v>
      </c>
      <c r="AS396" t="str">
        <f>CLEAN(ARD_SAFE_PROCESSED_20220608[[#This Row],[Column16]])</f>
        <v xml:space="preserve">12321583407    </v>
      </c>
      <c r="AT396" t="str">
        <f>CLEAN(ARD_SAFE_PROCESSED_20220608[[#This Row],[Column17]])</f>
        <v>94.90</v>
      </c>
      <c r="AU396" t="str">
        <f>CLEAN(ARD_SAFE_PROCESSED_20220608[[#This Row],[Column18]])</f>
        <v xml:space="preserve">' </v>
      </c>
      <c r="AV396" t="str">
        <f>CLEAN(ARD_SAFE_PROCESSED_20220608[[#This Row],[Column19]])</f>
        <v xml:space="preserve">          </v>
      </c>
      <c r="AW396" t="str">
        <f>CLEAN(ARD_SAFE_PROCESSED_20220608[[#This Row],[Column20]])</f>
        <v>20251107</v>
      </c>
      <c r="AX396" t="str">
        <f>CLEAN(ARD_SAFE_PROCESSED_20220608[[#This Row],[Column21]])</f>
        <v>112439</v>
      </c>
      <c r="AY396" t="str">
        <f>LEFT(ARD_SAFE_PROCESSED_20220608[[#This Row],[Column1]],6)</f>
        <v>421355</v>
      </c>
      <c r="AZ396" t="str">
        <f>RIGHT(ARD_SAFE_PROCESSED_20220608[[#This Row],[Column1]],4)</f>
        <v>7101</v>
      </c>
      <c r="BA396" s="2">
        <f t="shared" si="47"/>
        <v>45994</v>
      </c>
      <c r="BB396">
        <f t="shared" si="48"/>
        <v>28.14</v>
      </c>
      <c r="BC396">
        <f t="shared" si="49"/>
        <v>94.9</v>
      </c>
      <c r="BD396" t="str">
        <f t="shared" si="50"/>
        <v>6</v>
      </c>
      <c r="BE396" t="str">
        <f t="shared" si="51"/>
        <v>F:TC40</v>
      </c>
    </row>
    <row r="397" spans="1:57" hidden="1" x14ac:dyDescent="0.3">
      <c r="A397" t="s">
        <v>6729</v>
      </c>
      <c r="B397" t="s">
        <v>6776</v>
      </c>
      <c r="C397" t="s">
        <v>2463</v>
      </c>
      <c r="D397" t="s">
        <v>64</v>
      </c>
      <c r="E397" t="s">
        <v>407</v>
      </c>
      <c r="F397" t="s">
        <v>28</v>
      </c>
      <c r="G397" t="s">
        <v>74</v>
      </c>
      <c r="H397" t="s">
        <v>2464</v>
      </c>
      <c r="I397" t="s">
        <v>443</v>
      </c>
      <c r="J397" t="s">
        <v>21</v>
      </c>
      <c r="K397" t="s">
        <v>6777</v>
      </c>
      <c r="L397" t="s">
        <v>6778</v>
      </c>
      <c r="M397" t="s">
        <v>65</v>
      </c>
      <c r="N397" t="s">
        <v>67</v>
      </c>
      <c r="O397" t="s">
        <v>66</v>
      </c>
      <c r="P397" t="s">
        <v>22</v>
      </c>
      <c r="Q397" t="s">
        <v>68</v>
      </c>
      <c r="R397" t="s">
        <v>23</v>
      </c>
      <c r="S397" t="s">
        <v>24</v>
      </c>
      <c r="T397" t="s">
        <v>407</v>
      </c>
      <c r="U397" t="s">
        <v>6779</v>
      </c>
      <c r="W397" t="s">
        <v>2730</v>
      </c>
      <c r="X397" t="s">
        <v>28</v>
      </c>
      <c r="Y397" t="e">
        <f>VLOOKUP(W397,ARD_SAFE_PROCESSED_20220608[[#This Row],[Column11]],1,FALSE)</f>
        <v>#N/A</v>
      </c>
      <c r="AB397" t="str">
        <f>CONCATENATE(LEFT(ARD_SAFE_PROCESSED_20220608[[#This Row],[Column1]],6),"******",RIGHT(ARD_SAFE_PROCESSED_20220608[[#This Row],[Column1]],4),";",ARD_SAFE_PROCESSED_20220608[[#This Row],[Column11]])</f>
        <v>455788******6078;74357045311007254500075</v>
      </c>
      <c r="AD397" t="str">
        <f>CLEAN(ARD_SAFE_PROCESSED_20220608[[#This Row],[Column1]])</f>
        <v>4557881417866078</v>
      </c>
      <c r="AE397" t="str">
        <f>CLEAN(ARD_SAFE_PROCESSED_20220608[[#This Row],[Column2]])</f>
        <v>323840</v>
      </c>
      <c r="AF397" t="str">
        <f>CLEAN(ARD_SAFE_PROCESSED_20220608[[#This Row],[Column3]])</f>
        <v>1045664</v>
      </c>
      <c r="AG397" t="str">
        <f>CLEAN(ARD_SAFE_PROCESSED_20220608[[#This Row],[Column4]])</f>
        <v>PL</v>
      </c>
      <c r="AH397" t="str">
        <f>CLEAN(ARD_SAFE_PROCESSED_20220608[[#This Row],[Column5]])</f>
        <v>20251106</v>
      </c>
      <c r="AI397" t="str">
        <f>CLEAN(ARD_SAFE_PROCESSED_20220608[[#This Row],[Column6]])</f>
        <v>604</v>
      </c>
      <c r="AJ397" t="str">
        <f>CLEAN(ARD_SAFE_PROCESSED_20220608[[#This Row],[Column7]])</f>
        <v>77</v>
      </c>
      <c r="AK397" t="str">
        <f>CLEAN(ARD_SAFE_PROCESSED_20220608[[#This Row],[Column8]])</f>
        <v xml:space="preserve">ES MANCHAY                    </v>
      </c>
      <c r="AL397" t="str">
        <f>CLEAN(ARD_SAFE_PROCESSED_20220608[[#This Row],[Column9]])</f>
        <v>20251107</v>
      </c>
      <c r="AM397" t="str">
        <f>CLEAN(ARD_SAFE_PROCESSED_20220608[[#This Row],[Column10]])</f>
        <v xml:space="preserve">'                       </v>
      </c>
      <c r="AN397" t="s">
        <v>6777</v>
      </c>
      <c r="AO397" t="str">
        <f>CLEAN(ARD_SAFE_PROCESSED_20220608[[#This Row],[Column12]])</f>
        <v>7150</v>
      </c>
      <c r="AP397" t="str">
        <f>CLEAN(ARD_SAFE_PROCESSED_20220608[[#This Row],[Column13]])</f>
        <v xml:space="preserve">   </v>
      </c>
      <c r="AQ397" t="str">
        <f>CLEAN(ARD_SAFE_PROCESSED_20220608[[#This Row],[Column14]])</f>
        <v xml:space="preserve">PS0001    </v>
      </c>
      <c r="AR397" t="str">
        <f>CLEAN(ARD_SAFE_PROCESSED_20220608[[#This Row],[Column15]])</f>
        <v xml:space="preserve">POS CONTACTLESS CHIP                              </v>
      </c>
      <c r="AS397" t="str">
        <f>CLEAN(ARD_SAFE_PROCESSED_20220608[[#This Row],[Column16]])</f>
        <v xml:space="preserve">               </v>
      </c>
      <c r="AT397" t="str">
        <f>CLEAN(ARD_SAFE_PROCESSED_20220608[[#This Row],[Column17]])</f>
        <v>150.00</v>
      </c>
      <c r="AU397" t="str">
        <f>CLEAN(ARD_SAFE_PROCESSED_20220608[[#This Row],[Column18]])</f>
        <v xml:space="preserve">' </v>
      </c>
      <c r="AV397" t="str">
        <f>CLEAN(ARD_SAFE_PROCESSED_20220608[[#This Row],[Column19]])</f>
        <v xml:space="preserve">          </v>
      </c>
      <c r="AW397" t="str">
        <f>CLEAN(ARD_SAFE_PROCESSED_20220608[[#This Row],[Column20]])</f>
        <v>20251106</v>
      </c>
      <c r="AX397" t="str">
        <f>CLEAN(ARD_SAFE_PROCESSED_20220608[[#This Row],[Column21]])</f>
        <v>231519</v>
      </c>
      <c r="AY397" t="str">
        <f>LEFT(ARD_SAFE_PROCESSED_20220608[[#This Row],[Column1]],6)</f>
        <v>455788</v>
      </c>
      <c r="AZ397" t="str">
        <f>RIGHT(ARD_SAFE_PROCESSED_20220608[[#This Row],[Column1]],4)</f>
        <v>6078</v>
      </c>
      <c r="BA397" s="2">
        <f t="shared" si="47"/>
        <v>45994</v>
      </c>
      <c r="BB397">
        <f t="shared" si="48"/>
        <v>44.5</v>
      </c>
      <c r="BC397">
        <f t="shared" si="49"/>
        <v>150</v>
      </c>
      <c r="BD397" t="str">
        <f t="shared" si="50"/>
        <v>0</v>
      </c>
      <c r="BE397" t="str">
        <f t="shared" si="51"/>
        <v>F:TC40</v>
      </c>
    </row>
    <row r="398" spans="1:57" hidden="1" x14ac:dyDescent="0.3">
      <c r="A398" t="s">
        <v>5345</v>
      </c>
      <c r="B398" t="s">
        <v>5379</v>
      </c>
      <c r="C398" t="s">
        <v>5380</v>
      </c>
      <c r="D398" t="s">
        <v>64</v>
      </c>
      <c r="E398" t="s">
        <v>443</v>
      </c>
      <c r="F398" t="s">
        <v>28</v>
      </c>
      <c r="G398" t="s">
        <v>29</v>
      </c>
      <c r="H398" t="s">
        <v>5381</v>
      </c>
      <c r="I398" t="s">
        <v>443</v>
      </c>
      <c r="J398" t="s">
        <v>21</v>
      </c>
      <c r="K398" t="s">
        <v>5382</v>
      </c>
      <c r="L398" t="s">
        <v>5383</v>
      </c>
      <c r="M398" t="s">
        <v>65</v>
      </c>
      <c r="N398" t="s">
        <v>180</v>
      </c>
      <c r="O398" t="s">
        <v>66</v>
      </c>
      <c r="P398" t="s">
        <v>22</v>
      </c>
      <c r="Q398" t="s">
        <v>5384</v>
      </c>
      <c r="R398" t="s">
        <v>23</v>
      </c>
      <c r="S398" t="s">
        <v>24</v>
      </c>
      <c r="T398" t="s">
        <v>443</v>
      </c>
      <c r="U398" t="s">
        <v>5385</v>
      </c>
      <c r="W398" t="s">
        <v>7372</v>
      </c>
      <c r="X398" t="s">
        <v>28</v>
      </c>
      <c r="Y398" t="e">
        <f>VLOOKUP(W398,ARD_SAFE_PROCESSED_20220608[[#This Row],[Column11]],1,FALSE)</f>
        <v>#N/A</v>
      </c>
      <c r="AB398" t="str">
        <f>CONCATENATE(LEFT(ARD_SAFE_PROCESSED_20220608[[#This Row],[Column1]],6),"******",RIGHT(ARD_SAFE_PROCESSED_20220608[[#This Row],[Column1]],4),";",ARD_SAFE_PROCESSED_20220608[[#This Row],[Column11]])</f>
        <v>447409******9292;74357045311008698300023</v>
      </c>
      <c r="AD398" t="str">
        <f>CLEAN(ARD_SAFE_PROCESSED_20220608[[#This Row],[Column1]])</f>
        <v>4474097303989292</v>
      </c>
      <c r="AE398" t="str">
        <f>CLEAN(ARD_SAFE_PROCESSED_20220608[[#This Row],[Column2]])</f>
        <v>661062</v>
      </c>
      <c r="AF398" t="str">
        <f>CLEAN(ARD_SAFE_PROCESSED_20220608[[#This Row],[Column3]])</f>
        <v>1035751</v>
      </c>
      <c r="AG398" t="str">
        <f>CLEAN(ARD_SAFE_PROCESSED_20220608[[#This Row],[Column4]])</f>
        <v>PL</v>
      </c>
      <c r="AH398" t="str">
        <f>CLEAN(ARD_SAFE_PROCESSED_20220608[[#This Row],[Column5]])</f>
        <v>20251107</v>
      </c>
      <c r="AI398" t="str">
        <f>CLEAN(ARD_SAFE_PROCESSED_20220608[[#This Row],[Column6]])</f>
        <v>604</v>
      </c>
      <c r="AJ398" t="str">
        <f>CLEAN(ARD_SAFE_PROCESSED_20220608[[#This Row],[Column7]])</f>
        <v>76</v>
      </c>
      <c r="AK398" t="str">
        <f>CLEAN(ARD_SAFE_PROCESSED_20220608[[#This Row],[Column8]])</f>
        <v>IKF 807 REAL PLAZA CENTRO CIVI</v>
      </c>
      <c r="AL398" t="str">
        <f>CLEAN(ARD_SAFE_PROCESSED_20220608[[#This Row],[Column9]])</f>
        <v>20251107</v>
      </c>
      <c r="AM398" t="str">
        <f>CLEAN(ARD_SAFE_PROCESSED_20220608[[#This Row],[Column10]])</f>
        <v xml:space="preserve">'                       </v>
      </c>
      <c r="AN398" t="s">
        <v>5382</v>
      </c>
      <c r="AO398" t="str">
        <f>CLEAN(ARD_SAFE_PROCESSED_20220608[[#This Row],[Column12]])</f>
        <v>9578</v>
      </c>
      <c r="AP398" t="str">
        <f>CLEAN(ARD_SAFE_PROCESSED_20220608[[#This Row],[Column13]])</f>
        <v xml:space="preserve">   </v>
      </c>
      <c r="AQ398" t="str">
        <f>CLEAN(ARD_SAFE_PROCESSED_20220608[[#This Row],[Column14]])</f>
        <v xml:space="preserve">PS0502    </v>
      </c>
      <c r="AR398" t="str">
        <f>CLEAN(ARD_SAFE_PROCESSED_20220608[[#This Row],[Column15]])</f>
        <v xml:space="preserve">POS CONTACTLESS CHIP                              </v>
      </c>
      <c r="AS398" t="str">
        <f>CLEAN(ARD_SAFE_PROCESSED_20220608[[#This Row],[Column16]])</f>
        <v xml:space="preserve">               </v>
      </c>
      <c r="AT398" t="str">
        <f>CLEAN(ARD_SAFE_PROCESSED_20220608[[#This Row],[Column17]])</f>
        <v>89.90</v>
      </c>
      <c r="AU398" t="str">
        <f>CLEAN(ARD_SAFE_PROCESSED_20220608[[#This Row],[Column18]])</f>
        <v xml:space="preserve">' </v>
      </c>
      <c r="AV398" t="str">
        <f>CLEAN(ARD_SAFE_PROCESSED_20220608[[#This Row],[Column19]])</f>
        <v xml:space="preserve">          </v>
      </c>
      <c r="AW398" t="str">
        <f>CLEAN(ARD_SAFE_PROCESSED_20220608[[#This Row],[Column20]])</f>
        <v>20251107</v>
      </c>
      <c r="AX398" t="str">
        <f>CLEAN(ARD_SAFE_PROCESSED_20220608[[#This Row],[Column21]])</f>
        <v>81340</v>
      </c>
      <c r="AY398" t="str">
        <f>LEFT(ARD_SAFE_PROCESSED_20220608[[#This Row],[Column1]],6)</f>
        <v>447409</v>
      </c>
      <c r="AZ398" t="str">
        <f>RIGHT(ARD_SAFE_PROCESSED_20220608[[#This Row],[Column1]],4)</f>
        <v>9292</v>
      </c>
      <c r="BA398" s="2">
        <f t="shared" si="47"/>
        <v>45994</v>
      </c>
      <c r="BB398">
        <f t="shared" si="48"/>
        <v>26.66</v>
      </c>
      <c r="BC398">
        <f t="shared" si="49"/>
        <v>89.9</v>
      </c>
      <c r="BD398" t="str">
        <f t="shared" si="50"/>
        <v>1</v>
      </c>
      <c r="BE398" t="str">
        <f t="shared" si="51"/>
        <v>F:TC40</v>
      </c>
    </row>
    <row r="399" spans="1:57" hidden="1" x14ac:dyDescent="0.3">
      <c r="A399" t="s">
        <v>3232</v>
      </c>
      <c r="B399" t="s">
        <v>3233</v>
      </c>
      <c r="C399" t="s">
        <v>3234</v>
      </c>
      <c r="D399" t="s">
        <v>64</v>
      </c>
      <c r="E399" t="s">
        <v>443</v>
      </c>
      <c r="F399" t="s">
        <v>28</v>
      </c>
      <c r="G399" t="s">
        <v>29</v>
      </c>
      <c r="H399" t="s">
        <v>3235</v>
      </c>
      <c r="I399" t="s">
        <v>443</v>
      </c>
      <c r="J399" t="s">
        <v>21</v>
      </c>
      <c r="K399" t="s">
        <v>3236</v>
      </c>
      <c r="L399" t="s">
        <v>3237</v>
      </c>
      <c r="M399" t="s">
        <v>65</v>
      </c>
      <c r="N399" t="s">
        <v>139</v>
      </c>
      <c r="O399" t="s">
        <v>66</v>
      </c>
      <c r="P399" t="s">
        <v>22</v>
      </c>
      <c r="Q399" t="s">
        <v>3238</v>
      </c>
      <c r="R399" t="s">
        <v>23</v>
      </c>
      <c r="S399" t="s">
        <v>24</v>
      </c>
      <c r="T399" t="s">
        <v>443</v>
      </c>
      <c r="U399" t="s">
        <v>3239</v>
      </c>
      <c r="W399" t="s">
        <v>7359</v>
      </c>
      <c r="X399" t="s">
        <v>28</v>
      </c>
      <c r="Y399" t="e">
        <f>VLOOKUP(W399,ARD_SAFE_PROCESSED_20220608[[#This Row],[Column11]],1,FALSE)</f>
        <v>#N/A</v>
      </c>
      <c r="AB399" t="str">
        <f>CONCATENATE(LEFT(ARD_SAFE_PROCESSED_20220608[[#This Row],[Column1]],6),"******",RIGHT(ARD_SAFE_PROCESSED_20220608[[#This Row],[Column1]],4),";",ARD_SAFE_PROCESSED_20220608[[#This Row],[Column11]])</f>
        <v>421355******6502;74357045311009049900628</v>
      </c>
      <c r="AD399" t="str">
        <f>CLEAN(ARD_SAFE_PROCESSED_20220608[[#This Row],[Column1]])</f>
        <v>4213550162606502</v>
      </c>
      <c r="AE399" t="str">
        <f>CLEAN(ARD_SAFE_PROCESSED_20220608[[#This Row],[Column2]])</f>
        <v>875799</v>
      </c>
      <c r="AF399" t="str">
        <f>CLEAN(ARD_SAFE_PROCESSED_20220608[[#This Row],[Column3]])</f>
        <v>1037819</v>
      </c>
      <c r="AG399" t="str">
        <f>CLEAN(ARD_SAFE_PROCESSED_20220608[[#This Row],[Column4]])</f>
        <v>PL</v>
      </c>
      <c r="AH399" t="str">
        <f>CLEAN(ARD_SAFE_PROCESSED_20220608[[#This Row],[Column5]])</f>
        <v>20251107</v>
      </c>
      <c r="AI399" t="str">
        <f>CLEAN(ARD_SAFE_PROCESSED_20220608[[#This Row],[Column6]])</f>
        <v>604</v>
      </c>
      <c r="AJ399" t="str">
        <f>CLEAN(ARD_SAFE_PROCESSED_20220608[[#This Row],[Column7]])</f>
        <v>76</v>
      </c>
      <c r="AK399" t="str">
        <f>CLEAN(ARD_SAFE_PROCESSED_20220608[[#This Row],[Column8]])</f>
        <v xml:space="preserve">773 MASS TERREROS 2 CE        </v>
      </c>
      <c r="AL399" t="str">
        <f>CLEAN(ARD_SAFE_PROCESSED_20220608[[#This Row],[Column9]])</f>
        <v>20251107</v>
      </c>
      <c r="AM399" t="str">
        <f>CLEAN(ARD_SAFE_PROCESSED_20220608[[#This Row],[Column10]])</f>
        <v xml:space="preserve">'                       </v>
      </c>
      <c r="AN399" t="s">
        <v>3236</v>
      </c>
      <c r="AO399" t="str">
        <f>CLEAN(ARD_SAFE_PROCESSED_20220608[[#This Row],[Column12]])</f>
        <v>5869</v>
      </c>
      <c r="AP399" t="str">
        <f>CLEAN(ARD_SAFE_PROCESSED_20220608[[#This Row],[Column13]])</f>
        <v xml:space="preserve">   </v>
      </c>
      <c r="AQ399" t="str">
        <f>CLEAN(ARD_SAFE_PROCESSED_20220608[[#This Row],[Column14]])</f>
        <v xml:space="preserve">PS0003    </v>
      </c>
      <c r="AR399" t="str">
        <f>CLEAN(ARD_SAFE_PROCESSED_20220608[[#This Row],[Column15]])</f>
        <v xml:space="preserve">POS CONTACTLESS CHIP                              </v>
      </c>
      <c r="AS399" t="str">
        <f>CLEAN(ARD_SAFE_PROCESSED_20220608[[#This Row],[Column16]])</f>
        <v xml:space="preserve">               </v>
      </c>
      <c r="AT399" t="str">
        <f>CLEAN(ARD_SAFE_PROCESSED_20220608[[#This Row],[Column17]])</f>
        <v>28.54</v>
      </c>
      <c r="AU399" t="str">
        <f>CLEAN(ARD_SAFE_PROCESSED_20220608[[#This Row],[Column18]])</f>
        <v xml:space="preserve">' </v>
      </c>
      <c r="AV399" t="str">
        <f>CLEAN(ARD_SAFE_PROCESSED_20220608[[#This Row],[Column19]])</f>
        <v xml:space="preserve">          </v>
      </c>
      <c r="AW399" t="str">
        <f>CLEAN(ARD_SAFE_PROCESSED_20220608[[#This Row],[Column20]])</f>
        <v>20251107</v>
      </c>
      <c r="AX399" t="str">
        <f>CLEAN(ARD_SAFE_PROCESSED_20220608[[#This Row],[Column21]])</f>
        <v>155955</v>
      </c>
      <c r="AY399" t="str">
        <f>LEFT(ARD_SAFE_PROCESSED_20220608[[#This Row],[Column1]],6)</f>
        <v>421355</v>
      </c>
      <c r="AZ399" t="str">
        <f>RIGHT(ARD_SAFE_PROCESSED_20220608[[#This Row],[Column1]],4)</f>
        <v>6502</v>
      </c>
      <c r="BA399" s="2">
        <f t="shared" si="47"/>
        <v>45993</v>
      </c>
      <c r="BB399">
        <f t="shared" si="48"/>
        <v>8.4600000000000009</v>
      </c>
      <c r="BC399">
        <f t="shared" si="49"/>
        <v>28.54</v>
      </c>
      <c r="BD399" t="str">
        <f t="shared" si="50"/>
        <v>0</v>
      </c>
      <c r="BE399" t="str">
        <f t="shared" si="51"/>
        <v>F:TC40</v>
      </c>
    </row>
    <row r="400" spans="1:57" hidden="1" x14ac:dyDescent="0.3">
      <c r="A400" t="s">
        <v>5345</v>
      </c>
      <c r="B400" t="s">
        <v>5360</v>
      </c>
      <c r="C400" t="s">
        <v>5361</v>
      </c>
      <c r="D400" t="s">
        <v>64</v>
      </c>
      <c r="E400" t="s">
        <v>407</v>
      </c>
      <c r="F400" t="s">
        <v>28</v>
      </c>
      <c r="G400" t="s">
        <v>29</v>
      </c>
      <c r="H400" t="s">
        <v>5362</v>
      </c>
      <c r="I400" t="s">
        <v>443</v>
      </c>
      <c r="J400" t="s">
        <v>21</v>
      </c>
      <c r="K400" t="s">
        <v>5363</v>
      </c>
      <c r="L400" t="s">
        <v>5364</v>
      </c>
      <c r="M400" t="s">
        <v>65</v>
      </c>
      <c r="N400" t="s">
        <v>139</v>
      </c>
      <c r="O400" t="s">
        <v>66</v>
      </c>
      <c r="P400" t="s">
        <v>22</v>
      </c>
      <c r="Q400" t="s">
        <v>5365</v>
      </c>
      <c r="R400" t="s">
        <v>23</v>
      </c>
      <c r="S400" t="s">
        <v>24</v>
      </c>
      <c r="T400" t="s">
        <v>407</v>
      </c>
      <c r="U400" t="s">
        <v>5366</v>
      </c>
      <c r="W400" t="s">
        <v>7146</v>
      </c>
      <c r="X400" t="s">
        <v>28</v>
      </c>
      <c r="Y400" t="e">
        <f>VLOOKUP(W400,ARD_SAFE_PROCESSED_20220608[[#This Row],[Column11]],1,FALSE)</f>
        <v>#N/A</v>
      </c>
      <c r="AB400" t="str">
        <f>CONCATENATE(LEFT(ARD_SAFE_PROCESSED_20220608[[#This Row],[Column1]],6),"******",RIGHT(ARD_SAFE_PROCESSED_20220608[[#This Row],[Column1]],4),";",ARD_SAFE_PROCESSED_20220608[[#This Row],[Column11]])</f>
        <v>447409******9292;74357045311009323001895</v>
      </c>
      <c r="AD400" t="str">
        <f>CLEAN(ARD_SAFE_PROCESSED_20220608[[#This Row],[Column1]])</f>
        <v>4474097303989292</v>
      </c>
      <c r="AE400" t="str">
        <f>CLEAN(ARD_SAFE_PROCESSED_20220608[[#This Row],[Column2]])</f>
        <v>593512</v>
      </c>
      <c r="AF400" t="str">
        <f>CLEAN(ARD_SAFE_PROCESSED_20220608[[#This Row],[Column3]])</f>
        <v>1039292</v>
      </c>
      <c r="AG400" t="str">
        <f>CLEAN(ARD_SAFE_PROCESSED_20220608[[#This Row],[Column4]])</f>
        <v>PL</v>
      </c>
      <c r="AH400" t="str">
        <f>CLEAN(ARD_SAFE_PROCESSED_20220608[[#This Row],[Column5]])</f>
        <v>20251106</v>
      </c>
      <c r="AI400" t="str">
        <f>CLEAN(ARD_SAFE_PROCESSED_20220608[[#This Row],[Column6]])</f>
        <v>604</v>
      </c>
      <c r="AJ400" t="str">
        <f>CLEAN(ARD_SAFE_PROCESSED_20220608[[#This Row],[Column7]])</f>
        <v>76</v>
      </c>
      <c r="AK400" t="str">
        <f>CLEAN(ARD_SAFE_PROCESSED_20220608[[#This Row],[Column8]])</f>
        <v xml:space="preserve">TAMBO JRCALLAO                </v>
      </c>
      <c r="AL400" t="str">
        <f>CLEAN(ARD_SAFE_PROCESSED_20220608[[#This Row],[Column9]])</f>
        <v>20251107</v>
      </c>
      <c r="AM400" t="str">
        <f>CLEAN(ARD_SAFE_PROCESSED_20220608[[#This Row],[Column10]])</f>
        <v xml:space="preserve">'                       </v>
      </c>
      <c r="AN400" t="s">
        <v>5363</v>
      </c>
      <c r="AO400" t="str">
        <f>CLEAN(ARD_SAFE_PROCESSED_20220608[[#This Row],[Column12]])</f>
        <v>5242</v>
      </c>
      <c r="AP400" t="str">
        <f>CLEAN(ARD_SAFE_PROCESSED_20220608[[#This Row],[Column13]])</f>
        <v xml:space="preserve">   </v>
      </c>
      <c r="AQ400" t="str">
        <f>CLEAN(ARD_SAFE_PROCESSED_20220608[[#This Row],[Column14]])</f>
        <v xml:space="preserve">PS0003    </v>
      </c>
      <c r="AR400" t="str">
        <f>CLEAN(ARD_SAFE_PROCESSED_20220608[[#This Row],[Column15]])</f>
        <v xml:space="preserve">POS CONTACTLESS CHIP                              </v>
      </c>
      <c r="AS400" t="str">
        <f>CLEAN(ARD_SAFE_PROCESSED_20220608[[#This Row],[Column16]])</f>
        <v xml:space="preserve">               </v>
      </c>
      <c r="AT400" t="str">
        <f>CLEAN(ARD_SAFE_PROCESSED_20220608[[#This Row],[Column17]])</f>
        <v>75.50</v>
      </c>
      <c r="AU400" t="str">
        <f>CLEAN(ARD_SAFE_PROCESSED_20220608[[#This Row],[Column18]])</f>
        <v xml:space="preserve">' </v>
      </c>
      <c r="AV400" t="str">
        <f>CLEAN(ARD_SAFE_PROCESSED_20220608[[#This Row],[Column19]])</f>
        <v xml:space="preserve">          </v>
      </c>
      <c r="AW400" t="str">
        <f>CLEAN(ARD_SAFE_PROCESSED_20220608[[#This Row],[Column20]])</f>
        <v>20251106</v>
      </c>
      <c r="AX400" t="str">
        <f>CLEAN(ARD_SAFE_PROCESSED_20220608[[#This Row],[Column21]])</f>
        <v>223522</v>
      </c>
      <c r="AY400" t="str">
        <f>LEFT(ARD_SAFE_PROCESSED_20220608[[#This Row],[Column1]],6)</f>
        <v>447409</v>
      </c>
      <c r="AZ400" t="str">
        <f>RIGHT(ARD_SAFE_PROCESSED_20220608[[#This Row],[Column1]],4)</f>
        <v>9292</v>
      </c>
      <c r="BA400" s="2">
        <f t="shared" si="47"/>
        <v>45994</v>
      </c>
      <c r="BB400">
        <f t="shared" si="48"/>
        <v>22.4</v>
      </c>
      <c r="BC400">
        <f t="shared" si="49"/>
        <v>75.5</v>
      </c>
      <c r="BD400" t="str">
        <f t="shared" si="50"/>
        <v>1</v>
      </c>
      <c r="BE400" t="str">
        <f t="shared" si="51"/>
        <v>F:TC40</v>
      </c>
    </row>
    <row r="401" spans="1:57" hidden="1" x14ac:dyDescent="0.3">
      <c r="A401" t="s">
        <v>5345</v>
      </c>
      <c r="B401" t="s">
        <v>5367</v>
      </c>
      <c r="C401" t="s">
        <v>5368</v>
      </c>
      <c r="D401" t="s">
        <v>64</v>
      </c>
      <c r="E401" t="s">
        <v>443</v>
      </c>
      <c r="F401" t="s">
        <v>28</v>
      </c>
      <c r="G401" t="s">
        <v>29</v>
      </c>
      <c r="H401" t="s">
        <v>5369</v>
      </c>
      <c r="I401" t="s">
        <v>443</v>
      </c>
      <c r="J401" t="s">
        <v>21</v>
      </c>
      <c r="K401" t="s">
        <v>5370</v>
      </c>
      <c r="L401" t="s">
        <v>5371</v>
      </c>
      <c r="M401" t="s">
        <v>65</v>
      </c>
      <c r="N401" t="s">
        <v>77</v>
      </c>
      <c r="O401" t="s">
        <v>66</v>
      </c>
      <c r="P401" t="s">
        <v>22</v>
      </c>
      <c r="Q401" t="s">
        <v>5372</v>
      </c>
      <c r="R401" t="s">
        <v>23</v>
      </c>
      <c r="S401" t="s">
        <v>24</v>
      </c>
      <c r="T401" t="s">
        <v>443</v>
      </c>
      <c r="U401" t="s">
        <v>5373</v>
      </c>
      <c r="W401" t="s">
        <v>7794</v>
      </c>
      <c r="X401" t="s">
        <v>28</v>
      </c>
      <c r="Y401" t="e">
        <f>VLOOKUP(W401,ARD_SAFE_PROCESSED_20220608[[#This Row],[Column11]],1,FALSE)</f>
        <v>#N/A</v>
      </c>
      <c r="AB401" t="str">
        <f>CONCATENATE(LEFT(ARD_SAFE_PROCESSED_20220608[[#This Row],[Column1]],6),"******",RIGHT(ARD_SAFE_PROCESSED_20220608[[#This Row],[Column1]],4),";",ARD_SAFE_PROCESSED_20220608[[#This Row],[Column11]])</f>
        <v>447409******9292;74357045311009325900201</v>
      </c>
      <c r="AD401" t="str">
        <f>CLEAN(ARD_SAFE_PROCESSED_20220608[[#This Row],[Column1]])</f>
        <v>4474097303989292</v>
      </c>
      <c r="AE401" t="str">
        <f>CLEAN(ARD_SAFE_PROCESSED_20220608[[#This Row],[Column2]])</f>
        <v>648791</v>
      </c>
      <c r="AF401" t="str">
        <f>CLEAN(ARD_SAFE_PROCESSED_20220608[[#This Row],[Column3]])</f>
        <v>1039302</v>
      </c>
      <c r="AG401" t="str">
        <f>CLEAN(ARD_SAFE_PROCESSED_20220608[[#This Row],[Column4]])</f>
        <v>PL</v>
      </c>
      <c r="AH401" t="str">
        <f>CLEAN(ARD_SAFE_PROCESSED_20220608[[#This Row],[Column5]])</f>
        <v>20251107</v>
      </c>
      <c r="AI401" t="str">
        <f>CLEAN(ARD_SAFE_PROCESSED_20220608[[#This Row],[Column6]])</f>
        <v>604</v>
      </c>
      <c r="AJ401" t="str">
        <f>CLEAN(ARD_SAFE_PROCESSED_20220608[[#This Row],[Column7]])</f>
        <v>76</v>
      </c>
      <c r="AK401" t="str">
        <f>CLEAN(ARD_SAFE_PROCESSED_20220608[[#This Row],[Column8]])</f>
        <v xml:space="preserve">TAMBO TDA CAMANA              </v>
      </c>
      <c r="AL401" t="str">
        <f>CLEAN(ARD_SAFE_PROCESSED_20220608[[#This Row],[Column9]])</f>
        <v>20251107</v>
      </c>
      <c r="AM401" t="str">
        <f>CLEAN(ARD_SAFE_PROCESSED_20220608[[#This Row],[Column10]])</f>
        <v xml:space="preserve">'                       </v>
      </c>
      <c r="AN401" t="s">
        <v>5370</v>
      </c>
      <c r="AO401" t="str">
        <f>CLEAN(ARD_SAFE_PROCESSED_20220608[[#This Row],[Column12]])</f>
        <v>2741</v>
      </c>
      <c r="AP401" t="str">
        <f>CLEAN(ARD_SAFE_PROCESSED_20220608[[#This Row],[Column13]])</f>
        <v xml:space="preserve">   </v>
      </c>
      <c r="AQ401" t="str">
        <f>CLEAN(ARD_SAFE_PROCESSED_20220608[[#This Row],[Column14]])</f>
        <v xml:space="preserve">PS0002    </v>
      </c>
      <c r="AR401" t="str">
        <f>CLEAN(ARD_SAFE_PROCESSED_20220608[[#This Row],[Column15]])</f>
        <v xml:space="preserve">POS CONTACTLESS CHIP                              </v>
      </c>
      <c r="AS401" t="str">
        <f>CLEAN(ARD_SAFE_PROCESSED_20220608[[#This Row],[Column16]])</f>
        <v xml:space="preserve">               </v>
      </c>
      <c r="AT401" t="str">
        <f>CLEAN(ARD_SAFE_PROCESSED_20220608[[#This Row],[Column17]])</f>
        <v>29.69</v>
      </c>
      <c r="AU401" t="str">
        <f>CLEAN(ARD_SAFE_PROCESSED_20220608[[#This Row],[Column18]])</f>
        <v xml:space="preserve">' </v>
      </c>
      <c r="AV401" t="str">
        <f>CLEAN(ARD_SAFE_PROCESSED_20220608[[#This Row],[Column19]])</f>
        <v xml:space="preserve">          </v>
      </c>
      <c r="AW401" t="str">
        <f>CLEAN(ARD_SAFE_PROCESSED_20220608[[#This Row],[Column20]])</f>
        <v>20251107</v>
      </c>
      <c r="AX401" t="str">
        <f>CLEAN(ARD_SAFE_PROCESSED_20220608[[#This Row],[Column21]])</f>
        <v>74516</v>
      </c>
      <c r="AY401" t="str">
        <f>LEFT(ARD_SAFE_PROCESSED_20220608[[#This Row],[Column1]],6)</f>
        <v>447409</v>
      </c>
      <c r="AZ401" t="str">
        <f>RIGHT(ARD_SAFE_PROCESSED_20220608[[#This Row],[Column1]],4)</f>
        <v>9292</v>
      </c>
      <c r="BA401" s="2">
        <f t="shared" si="47"/>
        <v>45994</v>
      </c>
      <c r="BB401">
        <f t="shared" si="48"/>
        <v>8.81</v>
      </c>
      <c r="BC401">
        <f t="shared" si="49"/>
        <v>29.69</v>
      </c>
      <c r="BD401" t="str">
        <f t="shared" si="50"/>
        <v>1</v>
      </c>
      <c r="BE401" t="str">
        <f t="shared" si="51"/>
        <v>F:TC40</v>
      </c>
    </row>
    <row r="402" spans="1:57" hidden="1" x14ac:dyDescent="0.3">
      <c r="A402" t="s">
        <v>5345</v>
      </c>
      <c r="B402" t="s">
        <v>5386</v>
      </c>
      <c r="C402" t="s">
        <v>5387</v>
      </c>
      <c r="D402" t="s">
        <v>64</v>
      </c>
      <c r="E402" t="s">
        <v>443</v>
      </c>
      <c r="F402" t="s">
        <v>28</v>
      </c>
      <c r="G402" t="s">
        <v>29</v>
      </c>
      <c r="H402" t="s">
        <v>5388</v>
      </c>
      <c r="I402" t="s">
        <v>443</v>
      </c>
      <c r="J402" t="s">
        <v>21</v>
      </c>
      <c r="K402" t="s">
        <v>5389</v>
      </c>
      <c r="L402" t="s">
        <v>5390</v>
      </c>
      <c r="M402" t="s">
        <v>65</v>
      </c>
      <c r="N402" t="s">
        <v>77</v>
      </c>
      <c r="O402" t="s">
        <v>66</v>
      </c>
      <c r="P402" t="s">
        <v>22</v>
      </c>
      <c r="Q402" t="s">
        <v>5391</v>
      </c>
      <c r="R402" t="s">
        <v>23</v>
      </c>
      <c r="S402" t="s">
        <v>24</v>
      </c>
      <c r="T402" t="s">
        <v>443</v>
      </c>
      <c r="U402" t="s">
        <v>5392</v>
      </c>
      <c r="W402" t="s">
        <v>7790</v>
      </c>
      <c r="X402" t="s">
        <v>28</v>
      </c>
      <c r="Y402" t="e">
        <f>VLOOKUP(W402,ARD_SAFE_PROCESSED_20220608[[#This Row],[Column11]],1,FALSE)</f>
        <v>#N/A</v>
      </c>
      <c r="AB402" t="str">
        <f>CONCATENATE(LEFT(ARD_SAFE_PROCESSED_20220608[[#This Row],[Column1]],6),"******",RIGHT(ARD_SAFE_PROCESSED_20220608[[#This Row],[Column1]],4),";",ARD_SAFE_PROCESSED_20220608[[#This Row],[Column11]])</f>
        <v>447409******9292;74357045311009790900041</v>
      </c>
      <c r="AD402" t="str">
        <f>CLEAN(ARD_SAFE_PROCESSED_20220608[[#This Row],[Column1]])</f>
        <v>4474097303989292</v>
      </c>
      <c r="AE402" t="str">
        <f>CLEAN(ARD_SAFE_PROCESSED_20220608[[#This Row],[Column2]])</f>
        <v>667599</v>
      </c>
      <c r="AF402" t="str">
        <f>CLEAN(ARD_SAFE_PROCESSED_20220608[[#This Row],[Column3]])</f>
        <v>1045278</v>
      </c>
      <c r="AG402" t="str">
        <f>CLEAN(ARD_SAFE_PROCESSED_20220608[[#This Row],[Column4]])</f>
        <v>PL</v>
      </c>
      <c r="AH402" t="str">
        <f>CLEAN(ARD_SAFE_PROCESSED_20220608[[#This Row],[Column5]])</f>
        <v>20251107</v>
      </c>
      <c r="AI402" t="str">
        <f>CLEAN(ARD_SAFE_PROCESSED_20220608[[#This Row],[Column6]])</f>
        <v>604</v>
      </c>
      <c r="AJ402" t="str">
        <f>CLEAN(ARD_SAFE_PROCESSED_20220608[[#This Row],[Column7]])</f>
        <v>76</v>
      </c>
      <c r="AK402" t="str">
        <f>CLEAN(ARD_SAFE_PROCESSED_20220608[[#This Row],[Column8]])</f>
        <v xml:space="preserve">TAMBO CUZCO C4                </v>
      </c>
      <c r="AL402" t="str">
        <f>CLEAN(ARD_SAFE_PROCESSED_20220608[[#This Row],[Column9]])</f>
        <v>20251107</v>
      </c>
      <c r="AM402" t="str">
        <f>CLEAN(ARD_SAFE_PROCESSED_20220608[[#This Row],[Column10]])</f>
        <v xml:space="preserve">'                       </v>
      </c>
      <c r="AN402" t="s">
        <v>5389</v>
      </c>
      <c r="AO402" t="str">
        <f>CLEAN(ARD_SAFE_PROCESSED_20220608[[#This Row],[Column12]])</f>
        <v>569</v>
      </c>
      <c r="AP402" t="str">
        <f>CLEAN(ARD_SAFE_PROCESSED_20220608[[#This Row],[Column13]])</f>
        <v xml:space="preserve">   </v>
      </c>
      <c r="AQ402" t="str">
        <f>CLEAN(ARD_SAFE_PROCESSED_20220608[[#This Row],[Column14]])</f>
        <v xml:space="preserve">PS0002    </v>
      </c>
      <c r="AR402" t="str">
        <f>CLEAN(ARD_SAFE_PROCESSED_20220608[[#This Row],[Column15]])</f>
        <v xml:space="preserve">POS CONTACTLESS CHIP                              </v>
      </c>
      <c r="AS402" t="str">
        <f>CLEAN(ARD_SAFE_PROCESSED_20220608[[#This Row],[Column16]])</f>
        <v xml:space="preserve">               </v>
      </c>
      <c r="AT402" t="str">
        <f>CLEAN(ARD_SAFE_PROCESSED_20220608[[#This Row],[Column17]])</f>
        <v>42.39</v>
      </c>
      <c r="AU402" t="str">
        <f>CLEAN(ARD_SAFE_PROCESSED_20220608[[#This Row],[Column18]])</f>
        <v xml:space="preserve">' </v>
      </c>
      <c r="AV402" t="str">
        <f>CLEAN(ARD_SAFE_PROCESSED_20220608[[#This Row],[Column19]])</f>
        <v xml:space="preserve">          </v>
      </c>
      <c r="AW402" t="str">
        <f>CLEAN(ARD_SAFE_PROCESSED_20220608[[#This Row],[Column20]])</f>
        <v>20251107</v>
      </c>
      <c r="AX402" t="str">
        <f>CLEAN(ARD_SAFE_PROCESSED_20220608[[#This Row],[Column21]])</f>
        <v>92142</v>
      </c>
      <c r="AY402" t="str">
        <f>LEFT(ARD_SAFE_PROCESSED_20220608[[#This Row],[Column1]],6)</f>
        <v>447409</v>
      </c>
      <c r="AZ402" t="str">
        <f>RIGHT(ARD_SAFE_PROCESSED_20220608[[#This Row],[Column1]],4)</f>
        <v>9292</v>
      </c>
      <c r="BA402" s="2">
        <f t="shared" si="47"/>
        <v>45994</v>
      </c>
      <c r="BB402">
        <f t="shared" si="48"/>
        <v>12.57</v>
      </c>
      <c r="BC402">
        <f t="shared" si="49"/>
        <v>42.39</v>
      </c>
      <c r="BD402" t="str">
        <f t="shared" si="50"/>
        <v>1</v>
      </c>
      <c r="BE402" t="str">
        <f t="shared" si="51"/>
        <v>F:TC40</v>
      </c>
    </row>
    <row r="403" spans="1:57" hidden="1" x14ac:dyDescent="0.3">
      <c r="A403" t="s">
        <v>5621</v>
      </c>
      <c r="B403" t="s">
        <v>5622</v>
      </c>
      <c r="C403" t="s">
        <v>5623</v>
      </c>
      <c r="D403" t="s">
        <v>72</v>
      </c>
      <c r="E403" t="s">
        <v>426</v>
      </c>
      <c r="F403" t="s">
        <v>28</v>
      </c>
      <c r="G403" t="s">
        <v>29</v>
      </c>
      <c r="H403" t="s">
        <v>5624</v>
      </c>
      <c r="I403" t="s">
        <v>426</v>
      </c>
      <c r="J403" t="s">
        <v>21</v>
      </c>
      <c r="K403" t="s">
        <v>5625</v>
      </c>
      <c r="L403" t="s">
        <v>229</v>
      </c>
      <c r="M403" t="s">
        <v>65</v>
      </c>
      <c r="N403" t="s">
        <v>67</v>
      </c>
      <c r="O403" t="s">
        <v>73</v>
      </c>
      <c r="P403" t="s">
        <v>22</v>
      </c>
      <c r="Q403" t="s">
        <v>131</v>
      </c>
      <c r="R403" t="s">
        <v>23</v>
      </c>
      <c r="S403" t="s">
        <v>24</v>
      </c>
      <c r="T403" t="s">
        <v>426</v>
      </c>
      <c r="U403" t="s">
        <v>5626</v>
      </c>
      <c r="W403" t="s">
        <v>7934</v>
      </c>
      <c r="X403" t="s">
        <v>28</v>
      </c>
      <c r="Y403" t="e">
        <f>VLOOKUP(W403,ARD_SAFE_PROCESSED_20220608[[#This Row],[Column11]],1,FALSE)</f>
        <v>#N/A</v>
      </c>
      <c r="AB403" t="str">
        <f>CONCATENATE(LEFT(ARD_SAFE_PROCESSED_20220608[[#This Row],[Column1]],6),"******",RIGHT(ARD_SAFE_PROCESSED_20220608[[#This Row],[Column1]],4),";",ARD_SAFE_PROCESSED_20220608[[#This Row],[Column11]])</f>
        <v>447409******2910;74357045312000555600016</v>
      </c>
      <c r="AD403" t="str">
        <f>CLEAN(ARD_SAFE_PROCESSED_20220608[[#This Row],[Column1]])</f>
        <v>4474097388442910</v>
      </c>
      <c r="AE403" t="str">
        <f>CLEAN(ARD_SAFE_PROCESSED_20220608[[#This Row],[Column2]])</f>
        <v>078207</v>
      </c>
      <c r="AF403" t="str">
        <f>CLEAN(ARD_SAFE_PROCESSED_20220608[[#This Row],[Column3]])</f>
        <v>5885252</v>
      </c>
      <c r="AG403" t="str">
        <f>CLEAN(ARD_SAFE_PROCESSED_20220608[[#This Row],[Column4]])</f>
        <v>PC</v>
      </c>
      <c r="AH403" t="str">
        <f>CLEAN(ARD_SAFE_PROCESSED_20220608[[#This Row],[Column5]])</f>
        <v>20251108</v>
      </c>
      <c r="AI403" t="str">
        <f>CLEAN(ARD_SAFE_PROCESSED_20220608[[#This Row],[Column6]])</f>
        <v>604</v>
      </c>
      <c r="AJ403" t="str">
        <f>CLEAN(ARD_SAFE_PROCESSED_20220608[[#This Row],[Column7]])</f>
        <v>76</v>
      </c>
      <c r="AK403" t="str">
        <f>CLEAN(ARD_SAFE_PROCESSED_20220608[[#This Row],[Column8]])</f>
        <v xml:space="preserve">IZI*LAVANDERIA KIKO           </v>
      </c>
      <c r="AL403" t="str">
        <f>CLEAN(ARD_SAFE_PROCESSED_20220608[[#This Row],[Column9]])</f>
        <v>20251108</v>
      </c>
      <c r="AM403" t="str">
        <f>CLEAN(ARD_SAFE_PROCESSED_20220608[[#This Row],[Column10]])</f>
        <v xml:space="preserve">'                       </v>
      </c>
      <c r="AN403" t="s">
        <v>5625</v>
      </c>
      <c r="AO403" t="str">
        <f>CLEAN(ARD_SAFE_PROCESSED_20220608[[#This Row],[Column12]])</f>
        <v>24</v>
      </c>
      <c r="AP403" t="str">
        <f>CLEAN(ARD_SAFE_PROCESSED_20220608[[#This Row],[Column13]])</f>
        <v xml:space="preserve">   </v>
      </c>
      <c r="AQ403" t="str">
        <f>CLEAN(ARD_SAFE_PROCESSED_20220608[[#This Row],[Column14]])</f>
        <v xml:space="preserve">PS0001    </v>
      </c>
      <c r="AR403" t="str">
        <f>CLEAN(ARD_SAFE_PROCESSED_20220608[[#This Row],[Column15]])</f>
        <v xml:space="preserve">POS CHIP EMV                                      </v>
      </c>
      <c r="AS403" t="str">
        <f>CLEAN(ARD_SAFE_PROCESSED_20220608[[#This Row],[Column16]])</f>
        <v xml:space="preserve">               </v>
      </c>
      <c r="AT403" t="str">
        <f>CLEAN(ARD_SAFE_PROCESSED_20220608[[#This Row],[Column17]])</f>
        <v>750.00</v>
      </c>
      <c r="AU403" t="str">
        <f>CLEAN(ARD_SAFE_PROCESSED_20220608[[#This Row],[Column18]])</f>
        <v xml:space="preserve">' </v>
      </c>
      <c r="AV403" t="str">
        <f>CLEAN(ARD_SAFE_PROCESSED_20220608[[#This Row],[Column19]])</f>
        <v xml:space="preserve">          </v>
      </c>
      <c r="AW403" t="str">
        <f>CLEAN(ARD_SAFE_PROCESSED_20220608[[#This Row],[Column20]])</f>
        <v>20251108</v>
      </c>
      <c r="AX403" t="str">
        <f>CLEAN(ARD_SAFE_PROCESSED_20220608[[#This Row],[Column21]])</f>
        <v>174157</v>
      </c>
      <c r="AY403" t="str">
        <f>LEFT(ARD_SAFE_PROCESSED_20220608[[#This Row],[Column1]],6)</f>
        <v>447409</v>
      </c>
      <c r="AZ403" t="str">
        <f>RIGHT(ARD_SAFE_PROCESSED_20220608[[#This Row],[Column1]],4)</f>
        <v>2910</v>
      </c>
      <c r="BA403" s="2">
        <f t="shared" si="47"/>
        <v>45994</v>
      </c>
      <c r="BB403">
        <f t="shared" si="48"/>
        <v>222.17</v>
      </c>
      <c r="BC403">
        <f t="shared" si="49"/>
        <v>750</v>
      </c>
      <c r="BD403" t="str">
        <f t="shared" si="50"/>
        <v>1</v>
      </c>
      <c r="BE403" t="str">
        <f t="shared" si="51"/>
        <v>F:TC40</v>
      </c>
    </row>
    <row r="404" spans="1:57" hidden="1" x14ac:dyDescent="0.3">
      <c r="A404" t="s">
        <v>8466</v>
      </c>
      <c r="B404" t="s">
        <v>8472</v>
      </c>
      <c r="C404" t="s">
        <v>315</v>
      </c>
      <c r="D404" t="s">
        <v>25</v>
      </c>
      <c r="E404" t="s">
        <v>426</v>
      </c>
      <c r="F404" t="s">
        <v>28</v>
      </c>
      <c r="G404" t="s">
        <v>29</v>
      </c>
      <c r="H404" t="s">
        <v>76</v>
      </c>
      <c r="I404" t="s">
        <v>426</v>
      </c>
      <c r="J404" t="s">
        <v>21</v>
      </c>
      <c r="K404" t="s">
        <v>8473</v>
      </c>
      <c r="L404" t="s">
        <v>8474</v>
      </c>
      <c r="M404" t="s">
        <v>65</v>
      </c>
      <c r="N404" t="s">
        <v>26</v>
      </c>
      <c r="O404" t="s">
        <v>27</v>
      </c>
      <c r="P404" t="s">
        <v>8475</v>
      </c>
      <c r="Q404" t="s">
        <v>7539</v>
      </c>
      <c r="R404" t="s">
        <v>23</v>
      </c>
      <c r="S404" t="s">
        <v>24</v>
      </c>
      <c r="T404" t="s">
        <v>426</v>
      </c>
      <c r="U404" t="s">
        <v>8476</v>
      </c>
      <c r="W404" t="s">
        <v>7960</v>
      </c>
      <c r="X404" t="s">
        <v>28</v>
      </c>
      <c r="Y404" t="e">
        <f>VLOOKUP(W404,ARD_SAFE_PROCESSED_20220608[[#This Row],[Column11]],1,FALSE)</f>
        <v>#N/A</v>
      </c>
      <c r="AB404" t="str">
        <f>CONCATENATE(LEFT(ARD_SAFE_PROCESSED_20220608[[#This Row],[Column1]],6),"******",RIGHT(ARD_SAFE_PROCESSED_20220608[[#This Row],[Column1]],4),";",ARD_SAFE_PROCESSED_20220608[[#This Row],[Column11]])</f>
        <v>489068******5747;74357045312001341523272</v>
      </c>
      <c r="AD404" t="str">
        <f>CLEAN(ARD_SAFE_PROCESSED_20220608[[#This Row],[Column1]])</f>
        <v>4890680018355747</v>
      </c>
      <c r="AE404" t="str">
        <f>CLEAN(ARD_SAFE_PROCESSED_20220608[[#This Row],[Column2]])</f>
        <v>010966</v>
      </c>
      <c r="AF404" t="str">
        <f>CLEAN(ARD_SAFE_PROCESSED_20220608[[#This Row],[Column3]])</f>
        <v>4041414</v>
      </c>
      <c r="AG404" t="str">
        <f>CLEAN(ARD_SAFE_PROCESSED_20220608[[#This Row],[Column4]])</f>
        <v>EC</v>
      </c>
      <c r="AH404" t="str">
        <f>CLEAN(ARD_SAFE_PROCESSED_20220608[[#This Row],[Column5]])</f>
        <v>20251108</v>
      </c>
      <c r="AI404" t="str">
        <f>CLEAN(ARD_SAFE_PROCESSED_20220608[[#This Row],[Column6]])</f>
        <v>604</v>
      </c>
      <c r="AJ404" t="str">
        <f>CLEAN(ARD_SAFE_PROCESSED_20220608[[#This Row],[Column7]])</f>
        <v>76</v>
      </c>
      <c r="AK404" t="str">
        <f>CLEAN(ARD_SAFE_PROCESSED_20220608[[#This Row],[Column8]])</f>
        <v xml:space="preserve">PYU*CINEPLANET                </v>
      </c>
      <c r="AL404" t="str">
        <f>CLEAN(ARD_SAFE_PROCESSED_20220608[[#This Row],[Column9]])</f>
        <v>20251108</v>
      </c>
      <c r="AM404" t="str">
        <f>CLEAN(ARD_SAFE_PROCESSED_20220608[[#This Row],[Column10]])</f>
        <v xml:space="preserve">'                       </v>
      </c>
      <c r="AN404" t="s">
        <v>8473</v>
      </c>
      <c r="AO404" t="str">
        <f>CLEAN(ARD_SAFE_PROCESSED_20220608[[#This Row],[Column12]])</f>
        <v>8721815</v>
      </c>
      <c r="AP404" t="str">
        <f>CLEAN(ARD_SAFE_PROCESSED_20220608[[#This Row],[Column13]])</f>
        <v xml:space="preserve">   </v>
      </c>
      <c r="AQ404" t="str">
        <f>CLEAN(ARD_SAFE_PROCESSED_20220608[[#This Row],[Column14]])</f>
        <v xml:space="preserve">PV000000  </v>
      </c>
      <c r="AR404" t="str">
        <f>CLEAN(ARD_SAFE_PROCESSED_20220608[[#This Row],[Column15]])</f>
        <v xml:space="preserve">E-COMMERCE                                        </v>
      </c>
      <c r="AS404" t="str">
        <f>CLEAN(ARD_SAFE_PROCESSED_20220608[[#This Row],[Column16]])</f>
        <v>104197072433ebc</v>
      </c>
      <c r="AT404" t="str">
        <f>CLEAN(ARD_SAFE_PROCESSED_20220608[[#This Row],[Column17]])</f>
        <v>85.00</v>
      </c>
      <c r="AU404" t="str">
        <f>CLEAN(ARD_SAFE_PROCESSED_20220608[[#This Row],[Column18]])</f>
        <v xml:space="preserve">' </v>
      </c>
      <c r="AV404" t="str">
        <f>CLEAN(ARD_SAFE_PROCESSED_20220608[[#This Row],[Column19]])</f>
        <v xml:space="preserve">          </v>
      </c>
      <c r="AW404" t="str">
        <f>CLEAN(ARD_SAFE_PROCESSED_20220608[[#This Row],[Column20]])</f>
        <v>20251108</v>
      </c>
      <c r="AX404" t="str">
        <f>CLEAN(ARD_SAFE_PROCESSED_20220608[[#This Row],[Column21]])</f>
        <v>191935</v>
      </c>
      <c r="AY404" t="str">
        <f>LEFT(ARD_SAFE_PROCESSED_20220608[[#This Row],[Column1]],6)</f>
        <v>489068</v>
      </c>
      <c r="AZ404" t="str">
        <f>RIGHT(ARD_SAFE_PROCESSED_20220608[[#This Row],[Column1]],4)</f>
        <v>5747</v>
      </c>
      <c r="BA404" s="2">
        <f t="shared" si="47"/>
        <v>45994</v>
      </c>
      <c r="BB404">
        <f t="shared" si="48"/>
        <v>25.18</v>
      </c>
      <c r="BC404">
        <f t="shared" si="49"/>
        <v>85</v>
      </c>
      <c r="BD404" t="str">
        <f t="shared" si="50"/>
        <v>6</v>
      </c>
      <c r="BE404" t="str">
        <f t="shared" si="51"/>
        <v>F:TC40</v>
      </c>
    </row>
    <row r="405" spans="1:57" hidden="1" x14ac:dyDescent="0.3">
      <c r="A405" t="s">
        <v>8466</v>
      </c>
      <c r="B405" t="s">
        <v>8467</v>
      </c>
      <c r="C405" t="s">
        <v>315</v>
      </c>
      <c r="D405" t="s">
        <v>25</v>
      </c>
      <c r="E405" t="s">
        <v>426</v>
      </c>
      <c r="F405" t="s">
        <v>28</v>
      </c>
      <c r="G405" t="s">
        <v>29</v>
      </c>
      <c r="H405" t="s">
        <v>76</v>
      </c>
      <c r="I405" t="s">
        <v>426</v>
      </c>
      <c r="J405" t="s">
        <v>21</v>
      </c>
      <c r="K405" t="s">
        <v>8468</v>
      </c>
      <c r="L405" t="s">
        <v>8469</v>
      </c>
      <c r="M405" t="s">
        <v>65</v>
      </c>
      <c r="N405" t="s">
        <v>26</v>
      </c>
      <c r="O405" t="s">
        <v>27</v>
      </c>
      <c r="P405" t="s">
        <v>8470</v>
      </c>
      <c r="Q405" t="s">
        <v>8471</v>
      </c>
      <c r="R405" t="s">
        <v>23</v>
      </c>
      <c r="S405" t="s">
        <v>24</v>
      </c>
      <c r="T405" t="s">
        <v>426</v>
      </c>
      <c r="U405" t="s">
        <v>2568</v>
      </c>
      <c r="W405" t="s">
        <v>7929</v>
      </c>
      <c r="X405" t="s">
        <v>28</v>
      </c>
      <c r="Y405" t="e">
        <f>VLOOKUP(W405,ARD_SAFE_PROCESSED_20220608[[#This Row],[Column11]],1,FALSE)</f>
        <v>#N/A</v>
      </c>
      <c r="AB405" t="str">
        <f>CONCATENATE(LEFT(ARD_SAFE_PROCESSED_20220608[[#This Row],[Column1]],6),"******",RIGHT(ARD_SAFE_PROCESSED_20220608[[#This Row],[Column1]],4),";",ARD_SAFE_PROCESSED_20220608[[#This Row],[Column11]])</f>
        <v>489068******5747;74357045312001341539948</v>
      </c>
      <c r="AD405" t="str">
        <f>CLEAN(ARD_SAFE_PROCESSED_20220608[[#This Row],[Column1]])</f>
        <v>4890680018355747</v>
      </c>
      <c r="AE405" t="str">
        <f>CLEAN(ARD_SAFE_PROCESSED_20220608[[#This Row],[Column2]])</f>
        <v>010840</v>
      </c>
      <c r="AF405" t="str">
        <f>CLEAN(ARD_SAFE_PROCESSED_20220608[[#This Row],[Column3]])</f>
        <v>4041414</v>
      </c>
      <c r="AG405" t="str">
        <f>CLEAN(ARD_SAFE_PROCESSED_20220608[[#This Row],[Column4]])</f>
        <v>EC</v>
      </c>
      <c r="AH405" t="str">
        <f>CLEAN(ARD_SAFE_PROCESSED_20220608[[#This Row],[Column5]])</f>
        <v>20251108</v>
      </c>
      <c r="AI405" t="str">
        <f>CLEAN(ARD_SAFE_PROCESSED_20220608[[#This Row],[Column6]])</f>
        <v>604</v>
      </c>
      <c r="AJ405" t="str">
        <f>CLEAN(ARD_SAFE_PROCESSED_20220608[[#This Row],[Column7]])</f>
        <v>76</v>
      </c>
      <c r="AK405" t="str">
        <f>CLEAN(ARD_SAFE_PROCESSED_20220608[[#This Row],[Column8]])</f>
        <v xml:space="preserve">PYU*CINEPLANET                </v>
      </c>
      <c r="AL405" t="str">
        <f>CLEAN(ARD_SAFE_PROCESSED_20220608[[#This Row],[Column9]])</f>
        <v>20251108</v>
      </c>
      <c r="AM405" t="str">
        <f>CLEAN(ARD_SAFE_PROCESSED_20220608[[#This Row],[Column10]])</f>
        <v xml:space="preserve">'                       </v>
      </c>
      <c r="AN405" t="s">
        <v>8468</v>
      </c>
      <c r="AO405" t="str">
        <f>CLEAN(ARD_SAFE_PROCESSED_20220608[[#This Row],[Column12]])</f>
        <v>8718851</v>
      </c>
      <c r="AP405" t="str">
        <f>CLEAN(ARD_SAFE_PROCESSED_20220608[[#This Row],[Column13]])</f>
        <v xml:space="preserve">   </v>
      </c>
      <c r="AQ405" t="str">
        <f>CLEAN(ARD_SAFE_PROCESSED_20220608[[#This Row],[Column14]])</f>
        <v xml:space="preserve">PV000000  </v>
      </c>
      <c r="AR405" t="str">
        <f>CLEAN(ARD_SAFE_PROCESSED_20220608[[#This Row],[Column15]])</f>
        <v xml:space="preserve">E-COMMERCE                                        </v>
      </c>
      <c r="AS405" t="str">
        <f>CLEAN(ARD_SAFE_PROCESSED_20220608[[#This Row],[Column16]])</f>
        <v>104197058390248</v>
      </c>
      <c r="AT405" t="str">
        <f>CLEAN(ARD_SAFE_PROCESSED_20220608[[#This Row],[Column17]])</f>
        <v>212.00</v>
      </c>
      <c r="AU405" t="str">
        <f>CLEAN(ARD_SAFE_PROCESSED_20220608[[#This Row],[Column18]])</f>
        <v xml:space="preserve">' </v>
      </c>
      <c r="AV405" t="str">
        <f>CLEAN(ARD_SAFE_PROCESSED_20220608[[#This Row],[Column19]])</f>
        <v xml:space="preserve">          </v>
      </c>
      <c r="AW405" t="str">
        <f>CLEAN(ARD_SAFE_PROCESSED_20220608[[#This Row],[Column20]])</f>
        <v>20251108</v>
      </c>
      <c r="AX405" t="str">
        <f>CLEAN(ARD_SAFE_PROCESSED_20220608[[#This Row],[Column21]])</f>
        <v>191346</v>
      </c>
      <c r="AY405" t="str">
        <f>LEFT(ARD_SAFE_PROCESSED_20220608[[#This Row],[Column1]],6)</f>
        <v>489068</v>
      </c>
      <c r="AZ405" t="str">
        <f>RIGHT(ARD_SAFE_PROCESSED_20220608[[#This Row],[Column1]],4)</f>
        <v>5747</v>
      </c>
      <c r="BA405" s="2">
        <f t="shared" si="47"/>
        <v>45994</v>
      </c>
      <c r="BB405">
        <f t="shared" si="48"/>
        <v>62.8</v>
      </c>
      <c r="BC405">
        <f t="shared" si="49"/>
        <v>212</v>
      </c>
      <c r="BD405" t="str">
        <f t="shared" si="50"/>
        <v>6</v>
      </c>
      <c r="BE405" t="str">
        <f t="shared" si="51"/>
        <v>F:TC40</v>
      </c>
    </row>
    <row r="406" spans="1:57" hidden="1" x14ac:dyDescent="0.3">
      <c r="A406" t="s">
        <v>8506</v>
      </c>
      <c r="B406" t="s">
        <v>8513</v>
      </c>
      <c r="C406" t="s">
        <v>2374</v>
      </c>
      <c r="D406" t="s">
        <v>25</v>
      </c>
      <c r="E406" t="s">
        <v>443</v>
      </c>
      <c r="F406" t="s">
        <v>28</v>
      </c>
      <c r="G406" t="s">
        <v>29</v>
      </c>
      <c r="H406" t="s">
        <v>2375</v>
      </c>
      <c r="I406" t="s">
        <v>426</v>
      </c>
      <c r="J406" t="s">
        <v>21</v>
      </c>
      <c r="K406" t="s">
        <v>8514</v>
      </c>
      <c r="L406" t="s">
        <v>8515</v>
      </c>
      <c r="M406" t="s">
        <v>65</v>
      </c>
      <c r="N406" t="s">
        <v>26</v>
      </c>
      <c r="O406" t="s">
        <v>27</v>
      </c>
      <c r="P406" t="s">
        <v>8516</v>
      </c>
      <c r="Q406" t="s">
        <v>8517</v>
      </c>
      <c r="R406" t="s">
        <v>23</v>
      </c>
      <c r="S406" t="s">
        <v>24</v>
      </c>
      <c r="T406" t="s">
        <v>443</v>
      </c>
      <c r="U406" t="s">
        <v>522</v>
      </c>
      <c r="W406" t="s">
        <v>7938</v>
      </c>
      <c r="X406" t="s">
        <v>28</v>
      </c>
      <c r="Y406" t="e">
        <f>VLOOKUP(W406,ARD_SAFE_PROCESSED_20220608[[#This Row],[Column11]],1,FALSE)</f>
        <v>#N/A</v>
      </c>
      <c r="AB406" t="str">
        <f>CONCATENATE(LEFT(ARD_SAFE_PROCESSED_20220608[[#This Row],[Column1]],6),"******",RIGHT(ARD_SAFE_PROCESSED_20220608[[#This Row],[Column1]],4),";",ARD_SAFE_PROCESSED_20220608[[#This Row],[Column11]])</f>
        <v>489068******6359;74357045312001366100154</v>
      </c>
      <c r="AD406" t="str">
        <f>CLEAN(ARD_SAFE_PROCESSED_20220608[[#This Row],[Column1]])</f>
        <v>4890680018406359</v>
      </c>
      <c r="AE406" t="str">
        <f>CLEAN(ARD_SAFE_PROCESSED_20220608[[#This Row],[Column2]])</f>
        <v>010901</v>
      </c>
      <c r="AF406" t="str">
        <f>CLEAN(ARD_SAFE_PROCESSED_20220608[[#This Row],[Column3]])</f>
        <v>4079328</v>
      </c>
      <c r="AG406" t="str">
        <f>CLEAN(ARD_SAFE_PROCESSED_20220608[[#This Row],[Column4]])</f>
        <v>EC</v>
      </c>
      <c r="AH406" t="str">
        <f>CLEAN(ARD_SAFE_PROCESSED_20220608[[#This Row],[Column5]])</f>
        <v>20251107</v>
      </c>
      <c r="AI406" t="str">
        <f>CLEAN(ARD_SAFE_PROCESSED_20220608[[#This Row],[Column6]])</f>
        <v>604</v>
      </c>
      <c r="AJ406" t="str">
        <f>CLEAN(ARD_SAFE_PROCESSED_20220608[[#This Row],[Column7]])</f>
        <v>76</v>
      </c>
      <c r="AK406" t="str">
        <f>CLEAN(ARD_SAFE_PROCESSED_20220608[[#This Row],[Column8]])</f>
        <v xml:space="preserve">UTP MAS APP PORTAL            </v>
      </c>
      <c r="AL406" t="str">
        <f>CLEAN(ARD_SAFE_PROCESSED_20220608[[#This Row],[Column9]])</f>
        <v>20251108</v>
      </c>
      <c r="AM406" t="str">
        <f>CLEAN(ARD_SAFE_PROCESSED_20220608[[#This Row],[Column10]])</f>
        <v xml:space="preserve">'                       </v>
      </c>
      <c r="AN406" t="s">
        <v>8514</v>
      </c>
      <c r="AO406" t="str">
        <f>CLEAN(ARD_SAFE_PROCESSED_20220608[[#This Row],[Column12]])</f>
        <v>7268345</v>
      </c>
      <c r="AP406" t="str">
        <f>CLEAN(ARD_SAFE_PROCESSED_20220608[[#This Row],[Column13]])</f>
        <v xml:space="preserve">   </v>
      </c>
      <c r="AQ406" t="str">
        <f>CLEAN(ARD_SAFE_PROCESSED_20220608[[#This Row],[Column14]])</f>
        <v xml:space="preserve">PV000000  </v>
      </c>
      <c r="AR406" t="str">
        <f>CLEAN(ARD_SAFE_PROCESSED_20220608[[#This Row],[Column15]])</f>
        <v xml:space="preserve">E-COMMERCE                                        </v>
      </c>
      <c r="AS406" t="str">
        <f>CLEAN(ARD_SAFE_PROCESSED_20220608[[#This Row],[Column16]])</f>
        <v xml:space="preserve">NtmuZ20251108  </v>
      </c>
      <c r="AT406" t="str">
        <f>CLEAN(ARD_SAFE_PROCESSED_20220608[[#This Row],[Column17]])</f>
        <v>602.38</v>
      </c>
      <c r="AU406" t="str">
        <f>CLEAN(ARD_SAFE_PROCESSED_20220608[[#This Row],[Column18]])</f>
        <v xml:space="preserve">' </v>
      </c>
      <c r="AV406" t="str">
        <f>CLEAN(ARD_SAFE_PROCESSED_20220608[[#This Row],[Column19]])</f>
        <v xml:space="preserve">          </v>
      </c>
      <c r="AW406" t="str">
        <f>CLEAN(ARD_SAFE_PROCESSED_20220608[[#This Row],[Column20]])</f>
        <v>20251107</v>
      </c>
      <c r="AX406" t="str">
        <f>CLEAN(ARD_SAFE_PROCESSED_20220608[[#This Row],[Column21]])</f>
        <v>210925</v>
      </c>
      <c r="AY406" t="str">
        <f>LEFT(ARD_SAFE_PROCESSED_20220608[[#This Row],[Column1]],6)</f>
        <v>489068</v>
      </c>
      <c r="AZ406" t="str">
        <f>RIGHT(ARD_SAFE_PROCESSED_20220608[[#This Row],[Column1]],4)</f>
        <v>6359</v>
      </c>
      <c r="BA406" s="2">
        <f t="shared" si="47"/>
        <v>45993</v>
      </c>
      <c r="BB406">
        <f t="shared" si="48"/>
        <v>178.65</v>
      </c>
      <c r="BC406">
        <f t="shared" si="49"/>
        <v>602.38</v>
      </c>
      <c r="BD406" t="str">
        <f t="shared" si="50"/>
        <v>6</v>
      </c>
      <c r="BE406" t="str">
        <f t="shared" si="51"/>
        <v>F:TC40</v>
      </c>
    </row>
    <row r="407" spans="1:57" hidden="1" x14ac:dyDescent="0.3">
      <c r="A407" t="s">
        <v>8506</v>
      </c>
      <c r="B407" t="s">
        <v>8507</v>
      </c>
      <c r="C407" t="s">
        <v>2374</v>
      </c>
      <c r="D407" t="s">
        <v>25</v>
      </c>
      <c r="E407" t="s">
        <v>443</v>
      </c>
      <c r="F407" t="s">
        <v>28</v>
      </c>
      <c r="G407" t="s">
        <v>29</v>
      </c>
      <c r="H407" t="s">
        <v>2375</v>
      </c>
      <c r="I407" t="s">
        <v>426</v>
      </c>
      <c r="J407" t="s">
        <v>21</v>
      </c>
      <c r="K407" t="s">
        <v>8508</v>
      </c>
      <c r="L407" t="s">
        <v>8509</v>
      </c>
      <c r="M407" t="s">
        <v>65</v>
      </c>
      <c r="N407" t="s">
        <v>26</v>
      </c>
      <c r="O407" t="s">
        <v>27</v>
      </c>
      <c r="P407" t="s">
        <v>8510</v>
      </c>
      <c r="Q407" t="s">
        <v>8511</v>
      </c>
      <c r="R407" t="s">
        <v>23</v>
      </c>
      <c r="S407" t="s">
        <v>24</v>
      </c>
      <c r="T407" t="s">
        <v>443</v>
      </c>
      <c r="U407" t="s">
        <v>8512</v>
      </c>
      <c r="W407" t="s">
        <v>4729</v>
      </c>
      <c r="X407" t="s">
        <v>81</v>
      </c>
      <c r="Y407" t="e">
        <f>VLOOKUP(W407,ARD_SAFE_PROCESSED_20220608[[#This Row],[Column11]],1,FALSE)</f>
        <v>#N/A</v>
      </c>
      <c r="AB407" t="str">
        <f>CONCATENATE(LEFT(ARD_SAFE_PROCESSED_20220608[[#This Row],[Column1]],6),"******",RIGHT(ARD_SAFE_PROCESSED_20220608[[#This Row],[Column1]],4),";",ARD_SAFE_PROCESSED_20220608[[#This Row],[Column11]])</f>
        <v>489068******6359;74357045312001366100469</v>
      </c>
      <c r="AD407" t="str">
        <f>CLEAN(ARD_SAFE_PROCESSED_20220608[[#This Row],[Column1]])</f>
        <v>4890680018406359</v>
      </c>
      <c r="AE407" t="str">
        <f>CLEAN(ARD_SAFE_PROCESSED_20220608[[#This Row],[Column2]])</f>
        <v>010833</v>
      </c>
      <c r="AF407" t="str">
        <f>CLEAN(ARD_SAFE_PROCESSED_20220608[[#This Row],[Column3]])</f>
        <v>4079328</v>
      </c>
      <c r="AG407" t="str">
        <f>CLEAN(ARD_SAFE_PROCESSED_20220608[[#This Row],[Column4]])</f>
        <v>EC</v>
      </c>
      <c r="AH407" t="str">
        <f>CLEAN(ARD_SAFE_PROCESSED_20220608[[#This Row],[Column5]])</f>
        <v>20251107</v>
      </c>
      <c r="AI407" t="str">
        <f>CLEAN(ARD_SAFE_PROCESSED_20220608[[#This Row],[Column6]])</f>
        <v>604</v>
      </c>
      <c r="AJ407" t="str">
        <f>CLEAN(ARD_SAFE_PROCESSED_20220608[[#This Row],[Column7]])</f>
        <v>76</v>
      </c>
      <c r="AK407" t="str">
        <f>CLEAN(ARD_SAFE_PROCESSED_20220608[[#This Row],[Column8]])</f>
        <v xml:space="preserve">UTP MAS APP PORTAL            </v>
      </c>
      <c r="AL407" t="str">
        <f>CLEAN(ARD_SAFE_PROCESSED_20220608[[#This Row],[Column9]])</f>
        <v>20251108</v>
      </c>
      <c r="AM407" t="str">
        <f>CLEAN(ARD_SAFE_PROCESSED_20220608[[#This Row],[Column10]])</f>
        <v xml:space="preserve">'                       </v>
      </c>
      <c r="AN407" t="s">
        <v>8508</v>
      </c>
      <c r="AO407" t="str">
        <f>CLEAN(ARD_SAFE_PROCESSED_20220608[[#This Row],[Column12]])</f>
        <v>7266596</v>
      </c>
      <c r="AP407" t="str">
        <f>CLEAN(ARD_SAFE_PROCESSED_20220608[[#This Row],[Column13]])</f>
        <v xml:space="preserve">   </v>
      </c>
      <c r="AQ407" t="str">
        <f>CLEAN(ARD_SAFE_PROCESSED_20220608[[#This Row],[Column14]])</f>
        <v xml:space="preserve">PV000000  </v>
      </c>
      <c r="AR407" t="str">
        <f>CLEAN(ARD_SAFE_PROCESSED_20220608[[#This Row],[Column15]])</f>
        <v xml:space="preserve">E-COMMERCE                                        </v>
      </c>
      <c r="AS407" t="str">
        <f>CLEAN(ARD_SAFE_PROCESSED_20220608[[#This Row],[Column16]])</f>
        <v xml:space="preserve">4xcum20251108  </v>
      </c>
      <c r="AT407" t="str">
        <f>CLEAN(ARD_SAFE_PROCESSED_20220608[[#This Row],[Column17]])</f>
        <v>306.24</v>
      </c>
      <c r="AU407" t="str">
        <f>CLEAN(ARD_SAFE_PROCESSED_20220608[[#This Row],[Column18]])</f>
        <v xml:space="preserve">' </v>
      </c>
      <c r="AV407" t="str">
        <f>CLEAN(ARD_SAFE_PROCESSED_20220608[[#This Row],[Column19]])</f>
        <v xml:space="preserve">          </v>
      </c>
      <c r="AW407" t="str">
        <f>CLEAN(ARD_SAFE_PROCESSED_20220608[[#This Row],[Column20]])</f>
        <v>20251107</v>
      </c>
      <c r="AX407" t="str">
        <f>CLEAN(ARD_SAFE_PROCESSED_20220608[[#This Row],[Column21]])</f>
        <v>210547</v>
      </c>
      <c r="AY407" t="str">
        <f>LEFT(ARD_SAFE_PROCESSED_20220608[[#This Row],[Column1]],6)</f>
        <v>489068</v>
      </c>
      <c r="AZ407" t="str">
        <f>RIGHT(ARD_SAFE_PROCESSED_20220608[[#This Row],[Column1]],4)</f>
        <v>6359</v>
      </c>
      <c r="BA407" s="2">
        <f t="shared" si="47"/>
        <v>45993</v>
      </c>
      <c r="BB407">
        <f t="shared" si="48"/>
        <v>90.82</v>
      </c>
      <c r="BC407">
        <f t="shared" si="49"/>
        <v>306.24</v>
      </c>
      <c r="BD407" t="str">
        <f t="shared" si="50"/>
        <v>6</v>
      </c>
      <c r="BE407" t="str">
        <f t="shared" si="51"/>
        <v>F:TC40</v>
      </c>
    </row>
    <row r="408" spans="1:57" hidden="1" x14ac:dyDescent="0.3">
      <c r="A408" t="s">
        <v>3675</v>
      </c>
      <c r="B408" t="s">
        <v>3786</v>
      </c>
      <c r="C408" t="s">
        <v>3696</v>
      </c>
      <c r="D408" t="s">
        <v>64</v>
      </c>
      <c r="E408" t="s">
        <v>426</v>
      </c>
      <c r="F408" t="s">
        <v>28</v>
      </c>
      <c r="G408" t="s">
        <v>29</v>
      </c>
      <c r="H408" t="s">
        <v>3697</v>
      </c>
      <c r="I408" t="s">
        <v>426</v>
      </c>
      <c r="J408" t="s">
        <v>21</v>
      </c>
      <c r="K408" t="s">
        <v>3787</v>
      </c>
      <c r="L408" t="s">
        <v>3788</v>
      </c>
      <c r="M408" t="s">
        <v>65</v>
      </c>
      <c r="N408" t="s">
        <v>3700</v>
      </c>
      <c r="O408" t="s">
        <v>66</v>
      </c>
      <c r="P408" t="s">
        <v>22</v>
      </c>
      <c r="Q408" t="s">
        <v>210</v>
      </c>
      <c r="R408" t="s">
        <v>23</v>
      </c>
      <c r="S408" t="s">
        <v>24</v>
      </c>
      <c r="T408" t="s">
        <v>426</v>
      </c>
      <c r="U408" t="s">
        <v>3789</v>
      </c>
      <c r="W408" t="s">
        <v>4841</v>
      </c>
      <c r="X408" t="s">
        <v>28</v>
      </c>
      <c r="Y408" t="e">
        <f>VLOOKUP(W408,ARD_SAFE_PROCESSED_20220608[[#This Row],[Column11]],1,FALSE)</f>
        <v>#N/A</v>
      </c>
      <c r="AB408" t="str">
        <f>CONCATENATE(LEFT(ARD_SAFE_PROCESSED_20220608[[#This Row],[Column1]],6),"******",RIGHT(ARD_SAFE_PROCESSED_20220608[[#This Row],[Column1]],4),";",ARD_SAFE_PROCESSED_20220608[[#This Row],[Column11]])</f>
        <v>421355******5124;74357045312001931900062</v>
      </c>
      <c r="AD408" t="str">
        <f>CLEAN(ARD_SAFE_PROCESSED_20220608[[#This Row],[Column1]])</f>
        <v>4213550194475124</v>
      </c>
      <c r="AE408" t="str">
        <f>CLEAN(ARD_SAFE_PROCESSED_20220608[[#This Row],[Column2]])</f>
        <v>680839</v>
      </c>
      <c r="AF408" t="str">
        <f>CLEAN(ARD_SAFE_PROCESSED_20220608[[#This Row],[Column3]])</f>
        <v>5879368</v>
      </c>
      <c r="AG408" t="str">
        <f>CLEAN(ARD_SAFE_PROCESSED_20220608[[#This Row],[Column4]])</f>
        <v>PL</v>
      </c>
      <c r="AH408" t="str">
        <f>CLEAN(ARD_SAFE_PROCESSED_20220608[[#This Row],[Column5]])</f>
        <v>20251108</v>
      </c>
      <c r="AI408" t="str">
        <f>CLEAN(ARD_SAFE_PROCESSED_20220608[[#This Row],[Column6]])</f>
        <v>604</v>
      </c>
      <c r="AJ408" t="str">
        <f>CLEAN(ARD_SAFE_PROCESSED_20220608[[#This Row],[Column7]])</f>
        <v>76</v>
      </c>
      <c r="AK408" t="str">
        <f>CLEAN(ARD_SAFE_PROCESSED_20220608[[#This Row],[Column8]])</f>
        <v xml:space="preserve">IZI*GUSTAVO KIDS              </v>
      </c>
      <c r="AL408" t="str">
        <f>CLEAN(ARD_SAFE_PROCESSED_20220608[[#This Row],[Column9]])</f>
        <v>20251108</v>
      </c>
      <c r="AM408" t="str">
        <f>CLEAN(ARD_SAFE_PROCESSED_20220608[[#This Row],[Column10]])</f>
        <v xml:space="preserve">'                       </v>
      </c>
      <c r="AN408" t="s">
        <v>3787</v>
      </c>
      <c r="AO408" t="str">
        <f>CLEAN(ARD_SAFE_PROCESSED_20220608[[#This Row],[Column12]])</f>
        <v>6416397</v>
      </c>
      <c r="AP408" t="str">
        <f>CLEAN(ARD_SAFE_PROCESSED_20220608[[#This Row],[Column13]])</f>
        <v xml:space="preserve">   </v>
      </c>
      <c r="AQ408" t="str">
        <f>CLEAN(ARD_SAFE_PROCESSED_20220608[[#This Row],[Column14]])</f>
        <v xml:space="preserve">T0371539  </v>
      </c>
      <c r="AR408" t="str">
        <f>CLEAN(ARD_SAFE_PROCESSED_20220608[[#This Row],[Column15]])</f>
        <v xml:space="preserve">POS CONTACTLESS CHIP                              </v>
      </c>
      <c r="AS408" t="str">
        <f>CLEAN(ARD_SAFE_PROCESSED_20220608[[#This Row],[Column16]])</f>
        <v xml:space="preserve">               </v>
      </c>
      <c r="AT408" t="str">
        <f>CLEAN(ARD_SAFE_PROCESSED_20220608[[#This Row],[Column17]])</f>
        <v>80.00</v>
      </c>
      <c r="AU408" t="str">
        <f>CLEAN(ARD_SAFE_PROCESSED_20220608[[#This Row],[Column18]])</f>
        <v xml:space="preserve">' </v>
      </c>
      <c r="AV408" t="str">
        <f>CLEAN(ARD_SAFE_PROCESSED_20220608[[#This Row],[Column19]])</f>
        <v xml:space="preserve">          </v>
      </c>
      <c r="AW408" t="str">
        <f>CLEAN(ARD_SAFE_PROCESSED_20220608[[#This Row],[Column20]])</f>
        <v>20251108</v>
      </c>
      <c r="AX408" t="str">
        <f>CLEAN(ARD_SAFE_PROCESSED_20220608[[#This Row],[Column21]])</f>
        <v>161004</v>
      </c>
      <c r="AY408" t="str">
        <f>LEFT(ARD_SAFE_PROCESSED_20220608[[#This Row],[Column1]],6)</f>
        <v>421355</v>
      </c>
      <c r="AZ408" t="str">
        <f>RIGHT(ARD_SAFE_PROCESSED_20220608[[#This Row],[Column1]],4)</f>
        <v>5124</v>
      </c>
      <c r="BA408" s="2">
        <f t="shared" si="47"/>
        <v>45993</v>
      </c>
      <c r="BB408">
        <f t="shared" si="48"/>
        <v>23.7</v>
      </c>
      <c r="BC408">
        <f t="shared" si="49"/>
        <v>80</v>
      </c>
      <c r="BD408" t="str">
        <f t="shared" si="50"/>
        <v>1</v>
      </c>
      <c r="BE408" t="str">
        <f t="shared" si="51"/>
        <v>F:TC40</v>
      </c>
    </row>
    <row r="409" spans="1:57" hidden="1" x14ac:dyDescent="0.3">
      <c r="A409" t="s">
        <v>3675</v>
      </c>
      <c r="B409" t="s">
        <v>3826</v>
      </c>
      <c r="C409" t="s">
        <v>3696</v>
      </c>
      <c r="D409" t="s">
        <v>64</v>
      </c>
      <c r="E409" t="s">
        <v>426</v>
      </c>
      <c r="F409" t="s">
        <v>28</v>
      </c>
      <c r="G409" t="s">
        <v>29</v>
      </c>
      <c r="H409" t="s">
        <v>3697</v>
      </c>
      <c r="I409" t="s">
        <v>426</v>
      </c>
      <c r="J409" t="s">
        <v>21</v>
      </c>
      <c r="K409" t="s">
        <v>3827</v>
      </c>
      <c r="L409" t="s">
        <v>3828</v>
      </c>
      <c r="M409" t="s">
        <v>65</v>
      </c>
      <c r="N409" t="s">
        <v>3700</v>
      </c>
      <c r="O409" t="s">
        <v>66</v>
      </c>
      <c r="P409" t="s">
        <v>22</v>
      </c>
      <c r="Q409" t="s">
        <v>210</v>
      </c>
      <c r="R409" t="s">
        <v>23</v>
      </c>
      <c r="S409" t="s">
        <v>24</v>
      </c>
      <c r="T409" t="s">
        <v>426</v>
      </c>
      <c r="U409" t="s">
        <v>3829</v>
      </c>
      <c r="W409" t="s">
        <v>6684</v>
      </c>
      <c r="X409" t="s">
        <v>28</v>
      </c>
      <c r="Y409" t="e">
        <f>VLOOKUP(W409,ARD_SAFE_PROCESSED_20220608[[#This Row],[Column11]],1,FALSE)</f>
        <v>#N/A</v>
      </c>
      <c r="AB409" t="str">
        <f>CONCATENATE(LEFT(ARD_SAFE_PROCESSED_20220608[[#This Row],[Column1]],6),"******",RIGHT(ARD_SAFE_PROCESSED_20220608[[#This Row],[Column1]],4),";",ARD_SAFE_PROCESSED_20220608[[#This Row],[Column11]])</f>
        <v>421355******5124;74357045312001931900146</v>
      </c>
      <c r="AD409" t="str">
        <f>CLEAN(ARD_SAFE_PROCESSED_20220608[[#This Row],[Column1]])</f>
        <v>4213550194475124</v>
      </c>
      <c r="AE409" t="str">
        <f>CLEAN(ARD_SAFE_PROCESSED_20220608[[#This Row],[Column2]])</f>
        <v>973888</v>
      </c>
      <c r="AF409" t="str">
        <f>CLEAN(ARD_SAFE_PROCESSED_20220608[[#This Row],[Column3]])</f>
        <v>5879368</v>
      </c>
      <c r="AG409" t="str">
        <f>CLEAN(ARD_SAFE_PROCESSED_20220608[[#This Row],[Column4]])</f>
        <v>PL</v>
      </c>
      <c r="AH409" t="str">
        <f>CLEAN(ARD_SAFE_PROCESSED_20220608[[#This Row],[Column5]])</f>
        <v>20251108</v>
      </c>
      <c r="AI409" t="str">
        <f>CLEAN(ARD_SAFE_PROCESSED_20220608[[#This Row],[Column6]])</f>
        <v>604</v>
      </c>
      <c r="AJ409" t="str">
        <f>CLEAN(ARD_SAFE_PROCESSED_20220608[[#This Row],[Column7]])</f>
        <v>76</v>
      </c>
      <c r="AK409" t="str">
        <f>CLEAN(ARD_SAFE_PROCESSED_20220608[[#This Row],[Column8]])</f>
        <v xml:space="preserve">IZI*GUSTAVO KIDS              </v>
      </c>
      <c r="AL409" t="str">
        <f>CLEAN(ARD_SAFE_PROCESSED_20220608[[#This Row],[Column9]])</f>
        <v>20251108</v>
      </c>
      <c r="AM409" t="str">
        <f>CLEAN(ARD_SAFE_PROCESSED_20220608[[#This Row],[Column10]])</f>
        <v xml:space="preserve">'                       </v>
      </c>
      <c r="AN409" t="s">
        <v>3827</v>
      </c>
      <c r="AO409" t="str">
        <f>CLEAN(ARD_SAFE_PROCESSED_20220608[[#This Row],[Column12]])</f>
        <v>416560</v>
      </c>
      <c r="AP409" t="str">
        <f>CLEAN(ARD_SAFE_PROCESSED_20220608[[#This Row],[Column13]])</f>
        <v xml:space="preserve">   </v>
      </c>
      <c r="AQ409" t="str">
        <f>CLEAN(ARD_SAFE_PROCESSED_20220608[[#This Row],[Column14]])</f>
        <v xml:space="preserve">T0371539  </v>
      </c>
      <c r="AR409" t="str">
        <f>CLEAN(ARD_SAFE_PROCESSED_20220608[[#This Row],[Column15]])</f>
        <v xml:space="preserve">POS CONTACTLESS CHIP                              </v>
      </c>
      <c r="AS409" t="str">
        <f>CLEAN(ARD_SAFE_PROCESSED_20220608[[#This Row],[Column16]])</f>
        <v xml:space="preserve">               </v>
      </c>
      <c r="AT409" t="str">
        <f>CLEAN(ARD_SAFE_PROCESSED_20220608[[#This Row],[Column17]])</f>
        <v>80.00</v>
      </c>
      <c r="AU409" t="str">
        <f>CLEAN(ARD_SAFE_PROCESSED_20220608[[#This Row],[Column18]])</f>
        <v xml:space="preserve">' </v>
      </c>
      <c r="AV409" t="str">
        <f>CLEAN(ARD_SAFE_PROCESSED_20220608[[#This Row],[Column19]])</f>
        <v xml:space="preserve">          </v>
      </c>
      <c r="AW409" t="str">
        <f>CLEAN(ARD_SAFE_PROCESSED_20220608[[#This Row],[Column20]])</f>
        <v>20251108</v>
      </c>
      <c r="AX409" t="str">
        <f>CLEAN(ARD_SAFE_PROCESSED_20220608[[#This Row],[Column21]])</f>
        <v>204720</v>
      </c>
      <c r="AY409" t="str">
        <f>LEFT(ARD_SAFE_PROCESSED_20220608[[#This Row],[Column1]],6)</f>
        <v>421355</v>
      </c>
      <c r="AZ409" t="str">
        <f>RIGHT(ARD_SAFE_PROCESSED_20220608[[#This Row],[Column1]],4)</f>
        <v>5124</v>
      </c>
      <c r="BA409" s="2">
        <f t="shared" si="47"/>
        <v>45993</v>
      </c>
      <c r="BB409">
        <f t="shared" si="48"/>
        <v>23.7</v>
      </c>
      <c r="BC409">
        <f t="shared" si="49"/>
        <v>80</v>
      </c>
      <c r="BD409" t="str">
        <f t="shared" si="50"/>
        <v>1</v>
      </c>
      <c r="BE409" t="str">
        <f t="shared" si="51"/>
        <v>F:TC40</v>
      </c>
    </row>
    <row r="410" spans="1:57" hidden="1" x14ac:dyDescent="0.3">
      <c r="A410" t="s">
        <v>3950</v>
      </c>
      <c r="B410" t="s">
        <v>4052</v>
      </c>
      <c r="C410" t="s">
        <v>3952</v>
      </c>
      <c r="D410" t="s">
        <v>64</v>
      </c>
      <c r="E410" t="s">
        <v>426</v>
      </c>
      <c r="F410" t="s">
        <v>28</v>
      </c>
      <c r="G410" t="s">
        <v>29</v>
      </c>
      <c r="H410" t="s">
        <v>3953</v>
      </c>
      <c r="I410" t="s">
        <v>426</v>
      </c>
      <c r="J410" t="s">
        <v>21</v>
      </c>
      <c r="K410" t="s">
        <v>4053</v>
      </c>
      <c r="L410" t="s">
        <v>4054</v>
      </c>
      <c r="M410" t="s">
        <v>65</v>
      </c>
      <c r="N410" t="s">
        <v>3956</v>
      </c>
      <c r="O410" t="s">
        <v>66</v>
      </c>
      <c r="P410" t="s">
        <v>22</v>
      </c>
      <c r="Q410" t="s">
        <v>210</v>
      </c>
      <c r="R410" t="s">
        <v>23</v>
      </c>
      <c r="S410" t="s">
        <v>24</v>
      </c>
      <c r="T410" t="s">
        <v>426</v>
      </c>
      <c r="U410" t="s">
        <v>4055</v>
      </c>
      <c r="W410" t="s">
        <v>6197</v>
      </c>
      <c r="X410" t="s">
        <v>28</v>
      </c>
      <c r="Y410" t="e">
        <f>VLOOKUP(W410,ARD_SAFE_PROCESSED_20220608[[#This Row],[Column11]],1,FALSE)</f>
        <v>#N/A</v>
      </c>
      <c r="AB410" t="str">
        <f>CONCATENATE(LEFT(ARD_SAFE_PROCESSED_20220608[[#This Row],[Column1]],6),"******",RIGHT(ARD_SAFE_PROCESSED_20220608[[#This Row],[Column1]],4),";",ARD_SAFE_PROCESSED_20220608[[#This Row],[Column11]])</f>
        <v>421355******0475;74357045312001933200057</v>
      </c>
      <c r="AD410" t="str">
        <f>CLEAN(ARD_SAFE_PROCESSED_20220608[[#This Row],[Column1]])</f>
        <v>4213550196660475</v>
      </c>
      <c r="AE410" t="str">
        <f>CLEAN(ARD_SAFE_PROCESSED_20220608[[#This Row],[Column2]])</f>
        <v>877178</v>
      </c>
      <c r="AF410" t="str">
        <f>CLEAN(ARD_SAFE_PROCESSED_20220608[[#This Row],[Column3]])</f>
        <v>5882808</v>
      </c>
      <c r="AG410" t="str">
        <f>CLEAN(ARD_SAFE_PROCESSED_20220608[[#This Row],[Column4]])</f>
        <v>PL</v>
      </c>
      <c r="AH410" t="str">
        <f>CLEAN(ARD_SAFE_PROCESSED_20220608[[#This Row],[Column5]])</f>
        <v>20251108</v>
      </c>
      <c r="AI410" t="str">
        <f>CLEAN(ARD_SAFE_PROCESSED_20220608[[#This Row],[Column6]])</f>
        <v>604</v>
      </c>
      <c r="AJ410" t="str">
        <f>CLEAN(ARD_SAFE_PROCESSED_20220608[[#This Row],[Column7]])</f>
        <v>76</v>
      </c>
      <c r="AK410" t="str">
        <f>CLEAN(ARD_SAFE_PROCESSED_20220608[[#This Row],[Column8]])</f>
        <v xml:space="preserve">IZI*BOSANNI                   </v>
      </c>
      <c r="AL410" t="str">
        <f>CLEAN(ARD_SAFE_PROCESSED_20220608[[#This Row],[Column9]])</f>
        <v>20251108</v>
      </c>
      <c r="AM410" t="str">
        <f>CLEAN(ARD_SAFE_PROCESSED_20220608[[#This Row],[Column10]])</f>
        <v xml:space="preserve">'                       </v>
      </c>
      <c r="AN410" t="s">
        <v>4053</v>
      </c>
      <c r="AO410" t="str">
        <f>CLEAN(ARD_SAFE_PROCESSED_20220608[[#This Row],[Column12]])</f>
        <v>3416281</v>
      </c>
      <c r="AP410" t="str">
        <f>CLEAN(ARD_SAFE_PROCESSED_20220608[[#This Row],[Column13]])</f>
        <v xml:space="preserve">   </v>
      </c>
      <c r="AQ410" t="str">
        <f>CLEAN(ARD_SAFE_PROCESSED_20220608[[#This Row],[Column14]])</f>
        <v xml:space="preserve">T0375099  </v>
      </c>
      <c r="AR410" t="str">
        <f>CLEAN(ARD_SAFE_PROCESSED_20220608[[#This Row],[Column15]])</f>
        <v xml:space="preserve">POS CONTACTLESS CHIP                              </v>
      </c>
      <c r="AS410" t="str">
        <f>CLEAN(ARD_SAFE_PROCESSED_20220608[[#This Row],[Column16]])</f>
        <v xml:space="preserve">               </v>
      </c>
      <c r="AT410" t="str">
        <f>CLEAN(ARD_SAFE_PROCESSED_20220608[[#This Row],[Column17]])</f>
        <v>80.00</v>
      </c>
      <c r="AU410" t="str">
        <f>CLEAN(ARD_SAFE_PROCESSED_20220608[[#This Row],[Column18]])</f>
        <v xml:space="preserve">' </v>
      </c>
      <c r="AV410" t="str">
        <f>CLEAN(ARD_SAFE_PROCESSED_20220608[[#This Row],[Column19]])</f>
        <v xml:space="preserve">          </v>
      </c>
      <c r="AW410" t="str">
        <f>CLEAN(ARD_SAFE_PROCESSED_20220608[[#This Row],[Column20]])</f>
        <v>20251108</v>
      </c>
      <c r="AX410" t="str">
        <f>CLEAN(ARD_SAFE_PROCESSED_20220608[[#This Row],[Column21]])</f>
        <v>134655</v>
      </c>
      <c r="AY410" t="str">
        <f>LEFT(ARD_SAFE_PROCESSED_20220608[[#This Row],[Column1]],6)</f>
        <v>421355</v>
      </c>
      <c r="AZ410" t="str">
        <f>RIGHT(ARD_SAFE_PROCESSED_20220608[[#This Row],[Column1]],4)</f>
        <v>0475</v>
      </c>
      <c r="BA410" s="2">
        <f t="shared" si="47"/>
        <v>45993</v>
      </c>
      <c r="BB410">
        <f t="shared" si="48"/>
        <v>23.7</v>
      </c>
      <c r="BC410">
        <f t="shared" si="49"/>
        <v>80</v>
      </c>
      <c r="BD410" t="str">
        <f t="shared" si="50"/>
        <v>1</v>
      </c>
      <c r="BE410" t="str">
        <f t="shared" si="51"/>
        <v>F:TC40</v>
      </c>
    </row>
    <row r="411" spans="1:57" hidden="1" x14ac:dyDescent="0.3">
      <c r="A411" t="s">
        <v>3950</v>
      </c>
      <c r="B411" t="s">
        <v>4044</v>
      </c>
      <c r="C411" t="s">
        <v>3952</v>
      </c>
      <c r="D411" t="s">
        <v>64</v>
      </c>
      <c r="E411" t="s">
        <v>426</v>
      </c>
      <c r="F411" t="s">
        <v>28</v>
      </c>
      <c r="G411" t="s">
        <v>29</v>
      </c>
      <c r="H411" t="s">
        <v>3953</v>
      </c>
      <c r="I411" t="s">
        <v>426</v>
      </c>
      <c r="J411" t="s">
        <v>21</v>
      </c>
      <c r="K411" t="s">
        <v>4045</v>
      </c>
      <c r="L411" t="s">
        <v>4046</v>
      </c>
      <c r="M411" t="s">
        <v>65</v>
      </c>
      <c r="N411" t="s">
        <v>3956</v>
      </c>
      <c r="O411" t="s">
        <v>66</v>
      </c>
      <c r="P411" t="s">
        <v>22</v>
      </c>
      <c r="Q411" t="s">
        <v>210</v>
      </c>
      <c r="R411" t="s">
        <v>23</v>
      </c>
      <c r="S411" t="s">
        <v>24</v>
      </c>
      <c r="T411" t="s">
        <v>426</v>
      </c>
      <c r="U411" t="s">
        <v>4047</v>
      </c>
      <c r="W411" t="s">
        <v>6450</v>
      </c>
      <c r="X411" t="s">
        <v>28</v>
      </c>
      <c r="Y411" t="e">
        <f>VLOOKUP(W411,ARD_SAFE_PROCESSED_20220608[[#This Row],[Column11]],1,FALSE)</f>
        <v>#N/A</v>
      </c>
      <c r="AB411" t="str">
        <f>CONCATENATE(LEFT(ARD_SAFE_PROCESSED_20220608[[#This Row],[Column1]],6),"******",RIGHT(ARD_SAFE_PROCESSED_20220608[[#This Row],[Column1]],4),";",ARD_SAFE_PROCESSED_20220608[[#This Row],[Column11]])</f>
        <v>421355******0475;74357045312001933200065</v>
      </c>
      <c r="AD411" t="str">
        <f>CLEAN(ARD_SAFE_PROCESSED_20220608[[#This Row],[Column1]])</f>
        <v>4213550196660475</v>
      </c>
      <c r="AE411" t="str">
        <f>CLEAN(ARD_SAFE_PROCESSED_20220608[[#This Row],[Column2]])</f>
        <v>787879</v>
      </c>
      <c r="AF411" t="str">
        <f>CLEAN(ARD_SAFE_PROCESSED_20220608[[#This Row],[Column3]])</f>
        <v>5882808</v>
      </c>
      <c r="AG411" t="str">
        <f>CLEAN(ARD_SAFE_PROCESSED_20220608[[#This Row],[Column4]])</f>
        <v>PL</v>
      </c>
      <c r="AH411" t="str">
        <f>CLEAN(ARD_SAFE_PROCESSED_20220608[[#This Row],[Column5]])</f>
        <v>20251108</v>
      </c>
      <c r="AI411" t="str">
        <f>CLEAN(ARD_SAFE_PROCESSED_20220608[[#This Row],[Column6]])</f>
        <v>604</v>
      </c>
      <c r="AJ411" t="str">
        <f>CLEAN(ARD_SAFE_PROCESSED_20220608[[#This Row],[Column7]])</f>
        <v>76</v>
      </c>
      <c r="AK411" t="str">
        <f>CLEAN(ARD_SAFE_PROCESSED_20220608[[#This Row],[Column8]])</f>
        <v xml:space="preserve">IZI*BOSANNI                   </v>
      </c>
      <c r="AL411" t="str">
        <f>CLEAN(ARD_SAFE_PROCESSED_20220608[[#This Row],[Column9]])</f>
        <v>20251108</v>
      </c>
      <c r="AM411" t="str">
        <f>CLEAN(ARD_SAFE_PROCESSED_20220608[[#This Row],[Column10]])</f>
        <v xml:space="preserve">'                       </v>
      </c>
      <c r="AN411" t="s">
        <v>4045</v>
      </c>
      <c r="AO411" t="str">
        <f>CLEAN(ARD_SAFE_PROCESSED_20220608[[#This Row],[Column12]])</f>
        <v>2418210</v>
      </c>
      <c r="AP411" t="str">
        <f>CLEAN(ARD_SAFE_PROCESSED_20220608[[#This Row],[Column13]])</f>
        <v xml:space="preserve">   </v>
      </c>
      <c r="AQ411" t="str">
        <f>CLEAN(ARD_SAFE_PROCESSED_20220608[[#This Row],[Column14]])</f>
        <v xml:space="preserve">T0375099  </v>
      </c>
      <c r="AR411" t="str">
        <f>CLEAN(ARD_SAFE_PROCESSED_20220608[[#This Row],[Column15]])</f>
        <v xml:space="preserve">POS CONTACTLESS CHIP                              </v>
      </c>
      <c r="AS411" t="str">
        <f>CLEAN(ARD_SAFE_PROCESSED_20220608[[#This Row],[Column16]])</f>
        <v xml:space="preserve">               </v>
      </c>
      <c r="AT411" t="str">
        <f>CLEAN(ARD_SAFE_PROCESSED_20220608[[#This Row],[Column17]])</f>
        <v>80.00</v>
      </c>
      <c r="AU411" t="str">
        <f>CLEAN(ARD_SAFE_PROCESSED_20220608[[#This Row],[Column18]])</f>
        <v xml:space="preserve">' </v>
      </c>
      <c r="AV411" t="str">
        <f>CLEAN(ARD_SAFE_PROCESSED_20220608[[#This Row],[Column19]])</f>
        <v xml:space="preserve">          </v>
      </c>
      <c r="AW411" t="str">
        <f>CLEAN(ARD_SAFE_PROCESSED_20220608[[#This Row],[Column20]])</f>
        <v>20251108</v>
      </c>
      <c r="AX411" t="str">
        <f>CLEAN(ARD_SAFE_PROCESSED_20220608[[#This Row],[Column21]])</f>
        <v>124914</v>
      </c>
      <c r="AY411" t="str">
        <f>LEFT(ARD_SAFE_PROCESSED_20220608[[#This Row],[Column1]],6)</f>
        <v>421355</v>
      </c>
      <c r="AZ411" t="str">
        <f>RIGHT(ARD_SAFE_PROCESSED_20220608[[#This Row],[Column1]],4)</f>
        <v>0475</v>
      </c>
      <c r="BA411" s="2">
        <f t="shared" si="47"/>
        <v>45993</v>
      </c>
      <c r="BB411">
        <f t="shared" si="48"/>
        <v>23.7</v>
      </c>
      <c r="BC411">
        <f t="shared" si="49"/>
        <v>80</v>
      </c>
      <c r="BD411" t="str">
        <f t="shared" si="50"/>
        <v>1</v>
      </c>
      <c r="BE411" t="str">
        <f t="shared" si="51"/>
        <v>F:TC40</v>
      </c>
    </row>
    <row r="412" spans="1:57" hidden="1" x14ac:dyDescent="0.3">
      <c r="A412" t="s">
        <v>3950</v>
      </c>
      <c r="B412" t="s">
        <v>3985</v>
      </c>
      <c r="C412" t="s">
        <v>3952</v>
      </c>
      <c r="D412" t="s">
        <v>64</v>
      </c>
      <c r="E412" t="s">
        <v>426</v>
      </c>
      <c r="F412" t="s">
        <v>28</v>
      </c>
      <c r="G412" t="s">
        <v>29</v>
      </c>
      <c r="H412" t="s">
        <v>3953</v>
      </c>
      <c r="I412" t="s">
        <v>426</v>
      </c>
      <c r="J412" t="s">
        <v>21</v>
      </c>
      <c r="K412" t="s">
        <v>3986</v>
      </c>
      <c r="L412" t="s">
        <v>3987</v>
      </c>
      <c r="M412" t="s">
        <v>65</v>
      </c>
      <c r="N412" t="s">
        <v>3956</v>
      </c>
      <c r="O412" t="s">
        <v>66</v>
      </c>
      <c r="P412" t="s">
        <v>22</v>
      </c>
      <c r="Q412" t="s">
        <v>210</v>
      </c>
      <c r="R412" t="s">
        <v>23</v>
      </c>
      <c r="S412" t="s">
        <v>24</v>
      </c>
      <c r="T412" t="s">
        <v>426</v>
      </c>
      <c r="U412" t="s">
        <v>3988</v>
      </c>
      <c r="W412" t="s">
        <v>6446</v>
      </c>
      <c r="X412" t="s">
        <v>28</v>
      </c>
      <c r="Y412" t="e">
        <f>VLOOKUP(W412,ARD_SAFE_PROCESSED_20220608[[#This Row],[Column11]],1,FALSE)</f>
        <v>#N/A</v>
      </c>
      <c r="AB412" t="str">
        <f>CONCATENATE(LEFT(ARD_SAFE_PROCESSED_20220608[[#This Row],[Column1]],6),"******",RIGHT(ARD_SAFE_PROCESSED_20220608[[#This Row],[Column1]],4),";",ARD_SAFE_PROCESSED_20220608[[#This Row],[Column11]])</f>
        <v>421355******0475;74357045312001933200123</v>
      </c>
      <c r="AD412" t="str">
        <f>CLEAN(ARD_SAFE_PROCESSED_20220608[[#This Row],[Column1]])</f>
        <v>4213550196660475</v>
      </c>
      <c r="AE412" t="str">
        <f>CLEAN(ARD_SAFE_PROCESSED_20220608[[#This Row],[Column2]])</f>
        <v>249109</v>
      </c>
      <c r="AF412" t="str">
        <f>CLEAN(ARD_SAFE_PROCESSED_20220608[[#This Row],[Column3]])</f>
        <v>5882808</v>
      </c>
      <c r="AG412" t="str">
        <f>CLEAN(ARD_SAFE_PROCESSED_20220608[[#This Row],[Column4]])</f>
        <v>PL</v>
      </c>
      <c r="AH412" t="str">
        <f>CLEAN(ARD_SAFE_PROCESSED_20220608[[#This Row],[Column5]])</f>
        <v>20251108</v>
      </c>
      <c r="AI412" t="str">
        <f>CLEAN(ARD_SAFE_PROCESSED_20220608[[#This Row],[Column6]])</f>
        <v>604</v>
      </c>
      <c r="AJ412" t="str">
        <f>CLEAN(ARD_SAFE_PROCESSED_20220608[[#This Row],[Column7]])</f>
        <v>76</v>
      </c>
      <c r="AK412" t="str">
        <f>CLEAN(ARD_SAFE_PROCESSED_20220608[[#This Row],[Column8]])</f>
        <v xml:space="preserve">IZI*BOSANNI                   </v>
      </c>
      <c r="AL412" t="str">
        <f>CLEAN(ARD_SAFE_PROCESSED_20220608[[#This Row],[Column9]])</f>
        <v>20251108</v>
      </c>
      <c r="AM412" t="str">
        <f>CLEAN(ARD_SAFE_PROCESSED_20220608[[#This Row],[Column10]])</f>
        <v xml:space="preserve">'                       </v>
      </c>
      <c r="AN412" t="s">
        <v>3986</v>
      </c>
      <c r="AO412" t="str">
        <f>CLEAN(ARD_SAFE_PROCESSED_20220608[[#This Row],[Column12]])</f>
        <v>9418496</v>
      </c>
      <c r="AP412" t="str">
        <f>CLEAN(ARD_SAFE_PROCESSED_20220608[[#This Row],[Column13]])</f>
        <v xml:space="preserve">   </v>
      </c>
      <c r="AQ412" t="str">
        <f>CLEAN(ARD_SAFE_PROCESSED_20220608[[#This Row],[Column14]])</f>
        <v xml:space="preserve">T0375099  </v>
      </c>
      <c r="AR412" t="str">
        <f>CLEAN(ARD_SAFE_PROCESSED_20220608[[#This Row],[Column15]])</f>
        <v xml:space="preserve">POS CONTACTLESS CHIP                              </v>
      </c>
      <c r="AS412" t="str">
        <f>CLEAN(ARD_SAFE_PROCESSED_20220608[[#This Row],[Column16]])</f>
        <v xml:space="preserve">               </v>
      </c>
      <c r="AT412" t="str">
        <f>CLEAN(ARD_SAFE_PROCESSED_20220608[[#This Row],[Column17]])</f>
        <v>80.00</v>
      </c>
      <c r="AU412" t="str">
        <f>CLEAN(ARD_SAFE_PROCESSED_20220608[[#This Row],[Column18]])</f>
        <v xml:space="preserve">' </v>
      </c>
      <c r="AV412" t="str">
        <f>CLEAN(ARD_SAFE_PROCESSED_20220608[[#This Row],[Column19]])</f>
        <v xml:space="preserve">          </v>
      </c>
      <c r="AW412" t="str">
        <f>CLEAN(ARD_SAFE_PROCESSED_20220608[[#This Row],[Column20]])</f>
        <v>20251108</v>
      </c>
      <c r="AX412" t="str">
        <f>CLEAN(ARD_SAFE_PROCESSED_20220608[[#This Row],[Column21]])</f>
        <v>193328</v>
      </c>
      <c r="AY412" t="str">
        <f>LEFT(ARD_SAFE_PROCESSED_20220608[[#This Row],[Column1]],6)</f>
        <v>421355</v>
      </c>
      <c r="AZ412" t="str">
        <f>RIGHT(ARD_SAFE_PROCESSED_20220608[[#This Row],[Column1]],4)</f>
        <v>0475</v>
      </c>
      <c r="BA412" s="2">
        <f t="shared" si="47"/>
        <v>45993</v>
      </c>
      <c r="BB412">
        <f t="shared" si="48"/>
        <v>23.7</v>
      </c>
      <c r="BC412">
        <f t="shared" si="49"/>
        <v>80</v>
      </c>
      <c r="BD412" t="str">
        <f t="shared" si="50"/>
        <v>1</v>
      </c>
      <c r="BE412" t="str">
        <f t="shared" si="51"/>
        <v>F:TC40</v>
      </c>
    </row>
    <row r="413" spans="1:57" hidden="1" x14ac:dyDescent="0.3">
      <c r="A413" t="s">
        <v>3950</v>
      </c>
      <c r="B413" t="s">
        <v>4005</v>
      </c>
      <c r="C413" t="s">
        <v>3963</v>
      </c>
      <c r="D413" t="s">
        <v>64</v>
      </c>
      <c r="E413" t="s">
        <v>426</v>
      </c>
      <c r="F413" t="s">
        <v>28</v>
      </c>
      <c r="G413" t="s">
        <v>29</v>
      </c>
      <c r="H413" t="s">
        <v>3964</v>
      </c>
      <c r="I413" t="s">
        <v>426</v>
      </c>
      <c r="J413" t="s">
        <v>21</v>
      </c>
      <c r="K413" t="s">
        <v>4006</v>
      </c>
      <c r="L413" t="s">
        <v>4007</v>
      </c>
      <c r="M413" t="s">
        <v>65</v>
      </c>
      <c r="N413" t="s">
        <v>3967</v>
      </c>
      <c r="O413" t="s">
        <v>66</v>
      </c>
      <c r="P413" t="s">
        <v>22</v>
      </c>
      <c r="Q413" t="s">
        <v>210</v>
      </c>
      <c r="R413" t="s">
        <v>23</v>
      </c>
      <c r="S413" t="s">
        <v>24</v>
      </c>
      <c r="T413" t="s">
        <v>426</v>
      </c>
      <c r="U413" t="s">
        <v>4008</v>
      </c>
      <c r="W413" t="s">
        <v>6454</v>
      </c>
      <c r="X413" t="s">
        <v>28</v>
      </c>
      <c r="Y413" t="e">
        <f>VLOOKUP(W413,ARD_SAFE_PROCESSED_20220608[[#This Row],[Column11]],1,FALSE)</f>
        <v>#N/A</v>
      </c>
      <c r="AB413" t="str">
        <f>CONCATENATE(LEFT(ARD_SAFE_PROCESSED_20220608[[#This Row],[Column1]],6),"******",RIGHT(ARD_SAFE_PROCESSED_20220608[[#This Row],[Column1]],4),";",ARD_SAFE_PROCESSED_20220608[[#This Row],[Column11]])</f>
        <v>421355******0475;74357045312001933900078</v>
      </c>
      <c r="AD413" t="str">
        <f>CLEAN(ARD_SAFE_PROCESSED_20220608[[#This Row],[Column1]])</f>
        <v>4213550196660475</v>
      </c>
      <c r="AE413" t="str">
        <f>CLEAN(ARD_SAFE_PROCESSED_20220608[[#This Row],[Column2]])</f>
        <v>400666</v>
      </c>
      <c r="AF413" t="str">
        <f>CLEAN(ARD_SAFE_PROCESSED_20220608[[#This Row],[Column3]])</f>
        <v>5884105</v>
      </c>
      <c r="AG413" t="str">
        <f>CLEAN(ARD_SAFE_PROCESSED_20220608[[#This Row],[Column4]])</f>
        <v>PL</v>
      </c>
      <c r="AH413" t="str">
        <f>CLEAN(ARD_SAFE_PROCESSED_20220608[[#This Row],[Column5]])</f>
        <v>20251108</v>
      </c>
      <c r="AI413" t="str">
        <f>CLEAN(ARD_SAFE_PROCESSED_20220608[[#This Row],[Column6]])</f>
        <v>604</v>
      </c>
      <c r="AJ413" t="str">
        <f>CLEAN(ARD_SAFE_PROCESSED_20220608[[#This Row],[Column7]])</f>
        <v>76</v>
      </c>
      <c r="AK413" t="str">
        <f>CLEAN(ARD_SAFE_PROCESSED_20220608[[#This Row],[Column8]])</f>
        <v xml:space="preserve">IZI*ROBER BAR                 </v>
      </c>
      <c r="AL413" t="str">
        <f>CLEAN(ARD_SAFE_PROCESSED_20220608[[#This Row],[Column9]])</f>
        <v>20251108</v>
      </c>
      <c r="AM413" t="str">
        <f>CLEAN(ARD_SAFE_PROCESSED_20220608[[#This Row],[Column10]])</f>
        <v xml:space="preserve">'                       </v>
      </c>
      <c r="AN413" t="s">
        <v>4006</v>
      </c>
      <c r="AO413" t="str">
        <f>CLEAN(ARD_SAFE_PROCESSED_20220608[[#This Row],[Column12]])</f>
        <v>5418310</v>
      </c>
      <c r="AP413" t="str">
        <f>CLEAN(ARD_SAFE_PROCESSED_20220608[[#This Row],[Column13]])</f>
        <v xml:space="preserve">   </v>
      </c>
      <c r="AQ413" t="str">
        <f>CLEAN(ARD_SAFE_PROCESSED_20220608[[#This Row],[Column14]])</f>
        <v xml:space="preserve">T0376464  </v>
      </c>
      <c r="AR413" t="str">
        <f>CLEAN(ARD_SAFE_PROCESSED_20220608[[#This Row],[Column15]])</f>
        <v xml:space="preserve">POS CONTACTLESS CHIP                              </v>
      </c>
      <c r="AS413" t="str">
        <f>CLEAN(ARD_SAFE_PROCESSED_20220608[[#This Row],[Column16]])</f>
        <v xml:space="preserve">               </v>
      </c>
      <c r="AT413" t="str">
        <f>CLEAN(ARD_SAFE_PROCESSED_20220608[[#This Row],[Column17]])</f>
        <v>80.00</v>
      </c>
      <c r="AU413" t="str">
        <f>CLEAN(ARD_SAFE_PROCESSED_20220608[[#This Row],[Column18]])</f>
        <v xml:space="preserve">' </v>
      </c>
      <c r="AV413" t="str">
        <f>CLEAN(ARD_SAFE_PROCESSED_20220608[[#This Row],[Column19]])</f>
        <v xml:space="preserve">          </v>
      </c>
      <c r="AW413" t="str">
        <f>CLEAN(ARD_SAFE_PROCESSED_20220608[[#This Row],[Column20]])</f>
        <v>20251108</v>
      </c>
      <c r="AX413" t="str">
        <f>CLEAN(ARD_SAFE_PROCESSED_20220608[[#This Row],[Column21]])</f>
        <v>152556</v>
      </c>
      <c r="AY413" t="str">
        <f>LEFT(ARD_SAFE_PROCESSED_20220608[[#This Row],[Column1]],6)</f>
        <v>421355</v>
      </c>
      <c r="AZ413" t="str">
        <f>RIGHT(ARD_SAFE_PROCESSED_20220608[[#This Row],[Column1]],4)</f>
        <v>0475</v>
      </c>
      <c r="BA413" s="2">
        <f t="shared" si="47"/>
        <v>45993</v>
      </c>
      <c r="BB413">
        <f t="shared" si="48"/>
        <v>23.7</v>
      </c>
      <c r="BC413">
        <f t="shared" si="49"/>
        <v>80</v>
      </c>
      <c r="BD413" t="str">
        <f t="shared" si="50"/>
        <v>1</v>
      </c>
      <c r="BE413" t="str">
        <f t="shared" si="51"/>
        <v>F:TC40</v>
      </c>
    </row>
    <row r="414" spans="1:57" hidden="1" x14ac:dyDescent="0.3">
      <c r="A414" t="s">
        <v>5881</v>
      </c>
      <c r="B414" t="s">
        <v>5889</v>
      </c>
      <c r="C414" t="s">
        <v>5883</v>
      </c>
      <c r="D414" t="s">
        <v>69</v>
      </c>
      <c r="E414" t="s">
        <v>426</v>
      </c>
      <c r="F414" t="s">
        <v>28</v>
      </c>
      <c r="G414" t="s">
        <v>29</v>
      </c>
      <c r="H414" t="s">
        <v>5884</v>
      </c>
      <c r="I414" t="s">
        <v>426</v>
      </c>
      <c r="J414" t="s">
        <v>21</v>
      </c>
      <c r="K414" t="s">
        <v>5890</v>
      </c>
      <c r="L414" t="s">
        <v>5891</v>
      </c>
      <c r="M414" t="s">
        <v>65</v>
      </c>
      <c r="N414" t="s">
        <v>59</v>
      </c>
      <c r="O414" t="s">
        <v>70</v>
      </c>
      <c r="P414" t="s">
        <v>22</v>
      </c>
      <c r="Q414" t="s">
        <v>5845</v>
      </c>
      <c r="R414" t="s">
        <v>23</v>
      </c>
      <c r="S414" t="s">
        <v>24</v>
      </c>
      <c r="T414" t="s">
        <v>426</v>
      </c>
      <c r="U414" t="s">
        <v>5892</v>
      </c>
      <c r="W414" t="s">
        <v>6458</v>
      </c>
      <c r="X414" t="s">
        <v>28</v>
      </c>
      <c r="Y414" t="e">
        <f>VLOOKUP(W414,ARD_SAFE_PROCESSED_20220608[[#This Row],[Column11]],1,FALSE)</f>
        <v>#N/A</v>
      </c>
      <c r="AB414" t="str">
        <f>CONCATENATE(LEFT(ARD_SAFE_PROCESSED_20220608[[#This Row],[Column1]],6),"******",RIGHT(ARD_SAFE_PROCESSED_20220608[[#This Row],[Column1]],4),";",ARD_SAFE_PROCESSED_20220608[[#This Row],[Column11]])</f>
        <v>454775******0219;74357045312002022700064</v>
      </c>
      <c r="AD414" t="str">
        <f>CLEAN(ARD_SAFE_PROCESSED_20220608[[#This Row],[Column1]])</f>
        <v>4547751219380219</v>
      </c>
      <c r="AE414" t="str">
        <f>CLEAN(ARD_SAFE_PROCESSED_20220608[[#This Row],[Column2]])</f>
        <v>282968</v>
      </c>
      <c r="AF414" t="str">
        <f>CLEAN(ARD_SAFE_PROCESSED_20220608[[#This Row],[Column3]])</f>
        <v>5454039</v>
      </c>
      <c r="AG414" t="str">
        <f>CLEAN(ARD_SAFE_PROCESSED_20220608[[#This Row],[Column4]])</f>
        <v>PV</v>
      </c>
      <c r="AH414" t="str">
        <f>CLEAN(ARD_SAFE_PROCESSED_20220608[[#This Row],[Column5]])</f>
        <v>20251108</v>
      </c>
      <c r="AI414" t="str">
        <f>CLEAN(ARD_SAFE_PROCESSED_20220608[[#This Row],[Column6]])</f>
        <v>604</v>
      </c>
      <c r="AJ414" t="str">
        <f>CLEAN(ARD_SAFE_PROCESSED_20220608[[#This Row],[Column7]])</f>
        <v>76</v>
      </c>
      <c r="AK414" t="str">
        <f>CLEAN(ARD_SAFE_PROCESSED_20220608[[#This Row],[Column8]])</f>
        <v xml:space="preserve">IZI*WOW                       </v>
      </c>
      <c r="AL414" t="str">
        <f>CLEAN(ARD_SAFE_PROCESSED_20220608[[#This Row],[Column9]])</f>
        <v>20251108</v>
      </c>
      <c r="AM414" t="str">
        <f>CLEAN(ARD_SAFE_PROCESSED_20220608[[#This Row],[Column10]])</f>
        <v xml:space="preserve">'                       </v>
      </c>
      <c r="AN414" t="s">
        <v>5890</v>
      </c>
      <c r="AO414" t="str">
        <f>CLEAN(ARD_SAFE_PROCESSED_20220608[[#This Row],[Column12]])</f>
        <v>9335740</v>
      </c>
      <c r="AP414" t="str">
        <f>CLEAN(ARD_SAFE_PROCESSED_20220608[[#This Row],[Column13]])</f>
        <v xml:space="preserve">   </v>
      </c>
      <c r="AQ414" t="str">
        <f>CLEAN(ARD_SAFE_PROCESSED_20220608[[#This Row],[Column14]])</f>
        <v xml:space="preserve">78787878  </v>
      </c>
      <c r="AR414" t="str">
        <f>CLEAN(ARD_SAFE_PROCESSED_20220608[[#This Row],[Column15]])</f>
        <v xml:space="preserve">POS VIRTUAL                                       </v>
      </c>
      <c r="AS414" t="str">
        <f>CLEAN(ARD_SAFE_PROCESSED_20220608[[#This Row],[Column16]])</f>
        <v xml:space="preserve">               </v>
      </c>
      <c r="AT414" t="str">
        <f>CLEAN(ARD_SAFE_PROCESSED_20220608[[#This Row],[Column17]])</f>
        <v>77.40</v>
      </c>
      <c r="AU414" t="str">
        <f>CLEAN(ARD_SAFE_PROCESSED_20220608[[#This Row],[Column18]])</f>
        <v xml:space="preserve">' </v>
      </c>
      <c r="AV414" t="str">
        <f>CLEAN(ARD_SAFE_PROCESSED_20220608[[#This Row],[Column19]])</f>
        <v xml:space="preserve">          </v>
      </c>
      <c r="AW414" t="str">
        <f>CLEAN(ARD_SAFE_PROCESSED_20220608[[#This Row],[Column20]])</f>
        <v>20251108</v>
      </c>
      <c r="AX414" t="str">
        <f>CLEAN(ARD_SAFE_PROCESSED_20220608[[#This Row],[Column21]])</f>
        <v>192820</v>
      </c>
      <c r="AY414" t="str">
        <f>LEFT(ARD_SAFE_PROCESSED_20220608[[#This Row],[Column1]],6)</f>
        <v>454775</v>
      </c>
      <c r="AZ414" t="str">
        <f>RIGHT(ARD_SAFE_PROCESSED_20220608[[#This Row],[Column1]],4)</f>
        <v>0219</v>
      </c>
      <c r="BA414" s="2">
        <f t="shared" si="47"/>
        <v>45993</v>
      </c>
      <c r="BB414">
        <f t="shared" si="48"/>
        <v>22.93</v>
      </c>
      <c r="BC414">
        <f t="shared" si="49"/>
        <v>77.400000000000006</v>
      </c>
      <c r="BD414" t="str">
        <f t="shared" si="50"/>
        <v>6</v>
      </c>
      <c r="BE414" t="str">
        <f t="shared" si="51"/>
        <v>F:TC40</v>
      </c>
    </row>
    <row r="415" spans="1:57" hidden="1" x14ac:dyDescent="0.3">
      <c r="A415" t="s">
        <v>5881</v>
      </c>
      <c r="B415" t="s">
        <v>5882</v>
      </c>
      <c r="C415" t="s">
        <v>5883</v>
      </c>
      <c r="D415" t="s">
        <v>69</v>
      </c>
      <c r="E415" t="s">
        <v>426</v>
      </c>
      <c r="F415" t="s">
        <v>28</v>
      </c>
      <c r="G415" t="s">
        <v>29</v>
      </c>
      <c r="H415" t="s">
        <v>5884</v>
      </c>
      <c r="I415" t="s">
        <v>426</v>
      </c>
      <c r="J415" t="s">
        <v>21</v>
      </c>
      <c r="K415" t="s">
        <v>5885</v>
      </c>
      <c r="L415" t="s">
        <v>5886</v>
      </c>
      <c r="M415" t="s">
        <v>65</v>
      </c>
      <c r="N415" t="s">
        <v>59</v>
      </c>
      <c r="O415" t="s">
        <v>70</v>
      </c>
      <c r="P415" t="s">
        <v>22</v>
      </c>
      <c r="Q415" t="s">
        <v>5887</v>
      </c>
      <c r="R415" t="s">
        <v>23</v>
      </c>
      <c r="S415" t="s">
        <v>24</v>
      </c>
      <c r="T415" t="s">
        <v>426</v>
      </c>
      <c r="U415" t="s">
        <v>5888</v>
      </c>
      <c r="W415" t="s">
        <v>6692</v>
      </c>
      <c r="X415" t="s">
        <v>28</v>
      </c>
      <c r="Y415" t="e">
        <f>VLOOKUP(W415,ARD_SAFE_PROCESSED_20220608[[#This Row],[Column11]],1,FALSE)</f>
        <v>#N/A</v>
      </c>
      <c r="AB415" t="str">
        <f>CONCATENATE(LEFT(ARD_SAFE_PROCESSED_20220608[[#This Row],[Column1]],6),"******",RIGHT(ARD_SAFE_PROCESSED_20220608[[#This Row],[Column1]],4),";",ARD_SAFE_PROCESSED_20220608[[#This Row],[Column11]])</f>
        <v>454775******0219;74357045312002022700130</v>
      </c>
      <c r="AD415" t="str">
        <f>CLEAN(ARD_SAFE_PROCESSED_20220608[[#This Row],[Column1]])</f>
        <v>4547751219380219</v>
      </c>
      <c r="AE415" t="str">
        <f>CLEAN(ARD_SAFE_PROCESSED_20220608[[#This Row],[Column2]])</f>
        <v>271768</v>
      </c>
      <c r="AF415" t="str">
        <f>CLEAN(ARD_SAFE_PROCESSED_20220608[[#This Row],[Column3]])</f>
        <v>5454039</v>
      </c>
      <c r="AG415" t="str">
        <f>CLEAN(ARD_SAFE_PROCESSED_20220608[[#This Row],[Column4]])</f>
        <v>PV</v>
      </c>
      <c r="AH415" t="str">
        <f>CLEAN(ARD_SAFE_PROCESSED_20220608[[#This Row],[Column5]])</f>
        <v>20251108</v>
      </c>
      <c r="AI415" t="str">
        <f>CLEAN(ARD_SAFE_PROCESSED_20220608[[#This Row],[Column6]])</f>
        <v>604</v>
      </c>
      <c r="AJ415" t="str">
        <f>CLEAN(ARD_SAFE_PROCESSED_20220608[[#This Row],[Column7]])</f>
        <v>76</v>
      </c>
      <c r="AK415" t="str">
        <f>CLEAN(ARD_SAFE_PROCESSED_20220608[[#This Row],[Column8]])</f>
        <v xml:space="preserve">IZI*WOW                       </v>
      </c>
      <c r="AL415" t="str">
        <f>CLEAN(ARD_SAFE_PROCESSED_20220608[[#This Row],[Column9]])</f>
        <v>20251108</v>
      </c>
      <c r="AM415" t="str">
        <f>CLEAN(ARD_SAFE_PROCESSED_20220608[[#This Row],[Column10]])</f>
        <v xml:space="preserve">'                       </v>
      </c>
      <c r="AN415" t="s">
        <v>5885</v>
      </c>
      <c r="AO415" t="str">
        <f>CLEAN(ARD_SAFE_PROCESSED_20220608[[#This Row],[Column12]])</f>
        <v>9463295</v>
      </c>
      <c r="AP415" t="str">
        <f>CLEAN(ARD_SAFE_PROCESSED_20220608[[#This Row],[Column13]])</f>
        <v xml:space="preserve">   </v>
      </c>
      <c r="AQ415" t="str">
        <f>CLEAN(ARD_SAFE_PROCESSED_20220608[[#This Row],[Column14]])</f>
        <v xml:space="preserve">78787878  </v>
      </c>
      <c r="AR415" t="str">
        <f>CLEAN(ARD_SAFE_PROCESSED_20220608[[#This Row],[Column15]])</f>
        <v xml:space="preserve">POS VIRTUAL                                       </v>
      </c>
      <c r="AS415" t="str">
        <f>CLEAN(ARD_SAFE_PROCESSED_20220608[[#This Row],[Column16]])</f>
        <v xml:space="preserve">               </v>
      </c>
      <c r="AT415" t="str">
        <f>CLEAN(ARD_SAFE_PROCESSED_20220608[[#This Row],[Column17]])</f>
        <v>79.90</v>
      </c>
      <c r="AU415" t="str">
        <f>CLEAN(ARD_SAFE_PROCESSED_20220608[[#This Row],[Column18]])</f>
        <v xml:space="preserve">' </v>
      </c>
      <c r="AV415" t="str">
        <f>CLEAN(ARD_SAFE_PROCESSED_20220608[[#This Row],[Column19]])</f>
        <v xml:space="preserve">          </v>
      </c>
      <c r="AW415" t="str">
        <f>CLEAN(ARD_SAFE_PROCESSED_20220608[[#This Row],[Column20]])</f>
        <v>20251108</v>
      </c>
      <c r="AX415" t="str">
        <f>CLEAN(ARD_SAFE_PROCESSED_20220608[[#This Row],[Column21]])</f>
        <v>192709</v>
      </c>
      <c r="AY415" t="str">
        <f>LEFT(ARD_SAFE_PROCESSED_20220608[[#This Row],[Column1]],6)</f>
        <v>454775</v>
      </c>
      <c r="AZ415" t="str">
        <f>RIGHT(ARD_SAFE_PROCESSED_20220608[[#This Row],[Column1]],4)</f>
        <v>0219</v>
      </c>
      <c r="BA415" s="2">
        <f t="shared" si="47"/>
        <v>45993</v>
      </c>
      <c r="BB415">
        <f t="shared" si="48"/>
        <v>23.67</v>
      </c>
      <c r="BC415">
        <f t="shared" si="49"/>
        <v>79.900000000000006</v>
      </c>
      <c r="BD415" t="str">
        <f t="shared" si="50"/>
        <v>6</v>
      </c>
      <c r="BE415" t="str">
        <f t="shared" si="51"/>
        <v>F:TC40</v>
      </c>
    </row>
    <row r="416" spans="1:57" hidden="1" x14ac:dyDescent="0.3">
      <c r="A416" t="s">
        <v>5731</v>
      </c>
      <c r="B416" t="s">
        <v>5732</v>
      </c>
      <c r="C416" t="s">
        <v>96</v>
      </c>
      <c r="D416" t="s">
        <v>69</v>
      </c>
      <c r="E416" t="s">
        <v>443</v>
      </c>
      <c r="F416" t="s">
        <v>28</v>
      </c>
      <c r="G416" t="s">
        <v>29</v>
      </c>
      <c r="H416" t="s">
        <v>97</v>
      </c>
      <c r="I416" t="s">
        <v>426</v>
      </c>
      <c r="J416" t="s">
        <v>21</v>
      </c>
      <c r="K416" t="s">
        <v>5733</v>
      </c>
      <c r="L416" t="s">
        <v>5734</v>
      </c>
      <c r="M416" t="s">
        <v>65</v>
      </c>
      <c r="N416" t="s">
        <v>95</v>
      </c>
      <c r="O416" t="s">
        <v>70</v>
      </c>
      <c r="P416" t="s">
        <v>22</v>
      </c>
      <c r="Q416" t="s">
        <v>5735</v>
      </c>
      <c r="R416" t="s">
        <v>23</v>
      </c>
      <c r="S416" t="s">
        <v>24</v>
      </c>
      <c r="T416" t="s">
        <v>443</v>
      </c>
      <c r="U416" t="s">
        <v>5736</v>
      </c>
      <c r="W416" t="s">
        <v>8105</v>
      </c>
      <c r="X416" t="s">
        <v>28</v>
      </c>
      <c r="Y416" t="e">
        <f>VLOOKUP(W416,ARD_SAFE_PROCESSED_20220608[[#This Row],[Column11]],1,FALSE)</f>
        <v>#N/A</v>
      </c>
      <c r="AB416" t="str">
        <f>CONCATENATE(LEFT(ARD_SAFE_PROCESSED_20220608[[#This Row],[Column1]],6),"******",RIGHT(ARD_SAFE_PROCESSED_20220608[[#This Row],[Column1]],4),";",ARD_SAFE_PROCESSED_20220608[[#This Row],[Column11]])</f>
        <v>447411******2230;74357045312002082119999</v>
      </c>
      <c r="AD416" t="str">
        <f>CLEAN(ARD_SAFE_PROCESSED_20220608[[#This Row],[Column1]])</f>
        <v>4474110188162230</v>
      </c>
      <c r="AE416" t="str">
        <f>CLEAN(ARD_SAFE_PROCESSED_20220608[[#This Row],[Column2]])</f>
        <v>174994</v>
      </c>
      <c r="AF416" t="str">
        <f>CLEAN(ARD_SAFE_PROCESSED_20220608[[#This Row],[Column3]])</f>
        <v>4078078</v>
      </c>
      <c r="AG416" t="str">
        <f>CLEAN(ARD_SAFE_PROCESSED_20220608[[#This Row],[Column4]])</f>
        <v>PV</v>
      </c>
      <c r="AH416" t="str">
        <f>CLEAN(ARD_SAFE_PROCESSED_20220608[[#This Row],[Column5]])</f>
        <v>20251107</v>
      </c>
      <c r="AI416" t="str">
        <f>CLEAN(ARD_SAFE_PROCESSED_20220608[[#This Row],[Column6]])</f>
        <v>604</v>
      </c>
      <c r="AJ416" t="str">
        <f>CLEAN(ARD_SAFE_PROCESSED_20220608[[#This Row],[Column7]])</f>
        <v>76</v>
      </c>
      <c r="AK416" t="str">
        <f>CLEAN(ARD_SAFE_PROCESSED_20220608[[#This Row],[Column8]])</f>
        <v xml:space="preserve">MOVISTAR APP MOVIL            </v>
      </c>
      <c r="AL416" t="str">
        <f>CLEAN(ARD_SAFE_PROCESSED_20220608[[#This Row],[Column9]])</f>
        <v>20251108</v>
      </c>
      <c r="AM416" t="str">
        <f>CLEAN(ARD_SAFE_PROCESSED_20220608[[#This Row],[Column10]])</f>
        <v xml:space="preserve">'                       </v>
      </c>
      <c r="AN416" t="s">
        <v>5733</v>
      </c>
      <c r="AO416" t="str">
        <f>CLEAN(ARD_SAFE_PROCESSED_20220608[[#This Row],[Column12]])</f>
        <v>8051061</v>
      </c>
      <c r="AP416" t="str">
        <f>CLEAN(ARD_SAFE_PROCESSED_20220608[[#This Row],[Column13]])</f>
        <v xml:space="preserve">   </v>
      </c>
      <c r="AQ416" t="str">
        <f>CLEAN(ARD_SAFE_PROCESSED_20220608[[#This Row],[Column14]])</f>
        <v xml:space="preserve">36363636  </v>
      </c>
      <c r="AR416" t="str">
        <f>CLEAN(ARD_SAFE_PROCESSED_20220608[[#This Row],[Column15]])</f>
        <v xml:space="preserve">POS VIRTUAL                                       </v>
      </c>
      <c r="AS416" t="str">
        <f>CLEAN(ARD_SAFE_PROCESSED_20220608[[#This Row],[Column16]])</f>
        <v xml:space="preserve">               </v>
      </c>
      <c r="AT416" t="str">
        <f>CLEAN(ARD_SAFE_PROCESSED_20220608[[#This Row],[Column17]])</f>
        <v>40.95</v>
      </c>
      <c r="AU416" t="str">
        <f>CLEAN(ARD_SAFE_PROCESSED_20220608[[#This Row],[Column18]])</f>
        <v xml:space="preserve">' </v>
      </c>
      <c r="AV416" t="str">
        <f>CLEAN(ARD_SAFE_PROCESSED_20220608[[#This Row],[Column19]])</f>
        <v xml:space="preserve">          </v>
      </c>
      <c r="AW416" t="str">
        <f>CLEAN(ARD_SAFE_PROCESSED_20220608[[#This Row],[Column20]])</f>
        <v>20251107</v>
      </c>
      <c r="AX416" t="str">
        <f>CLEAN(ARD_SAFE_PROCESSED_20220608[[#This Row],[Column21]])</f>
        <v>220405</v>
      </c>
      <c r="AY416" t="str">
        <f>LEFT(ARD_SAFE_PROCESSED_20220608[[#This Row],[Column1]],6)</f>
        <v>447411</v>
      </c>
      <c r="AZ416" t="str">
        <f>RIGHT(ARD_SAFE_PROCESSED_20220608[[#This Row],[Column1]],4)</f>
        <v>2230</v>
      </c>
      <c r="BA416" s="2">
        <f t="shared" si="47"/>
        <v>45994</v>
      </c>
      <c r="BB416">
        <f t="shared" si="48"/>
        <v>12.14</v>
      </c>
      <c r="BC416">
        <f t="shared" si="49"/>
        <v>40.950000000000003</v>
      </c>
      <c r="BD416" t="str">
        <f t="shared" si="50"/>
        <v>6</v>
      </c>
      <c r="BE416" t="str">
        <f t="shared" si="51"/>
        <v>F:TC40</v>
      </c>
    </row>
    <row r="417" spans="1:57" hidden="1" x14ac:dyDescent="0.3">
      <c r="A417" t="s">
        <v>5731</v>
      </c>
      <c r="B417" t="s">
        <v>5737</v>
      </c>
      <c r="C417" t="s">
        <v>96</v>
      </c>
      <c r="D417" t="s">
        <v>69</v>
      </c>
      <c r="E417" t="s">
        <v>426</v>
      </c>
      <c r="F417" t="s">
        <v>28</v>
      </c>
      <c r="G417" t="s">
        <v>29</v>
      </c>
      <c r="H417" t="s">
        <v>97</v>
      </c>
      <c r="I417" t="s">
        <v>426</v>
      </c>
      <c r="J417" t="s">
        <v>21</v>
      </c>
      <c r="K417" t="s">
        <v>5738</v>
      </c>
      <c r="L417" t="s">
        <v>5739</v>
      </c>
      <c r="M417" t="s">
        <v>65</v>
      </c>
      <c r="N417" t="s">
        <v>95</v>
      </c>
      <c r="O417" t="s">
        <v>70</v>
      </c>
      <c r="P417" t="s">
        <v>22</v>
      </c>
      <c r="Q417" t="s">
        <v>167</v>
      </c>
      <c r="R417" t="s">
        <v>23</v>
      </c>
      <c r="S417" t="s">
        <v>24</v>
      </c>
      <c r="T417" t="s">
        <v>426</v>
      </c>
      <c r="U417" t="s">
        <v>5740</v>
      </c>
      <c r="W417" t="s">
        <v>2327</v>
      </c>
      <c r="X417" t="s">
        <v>28</v>
      </c>
      <c r="Y417" t="e">
        <f>VLOOKUP(W417,ARD_SAFE_PROCESSED_20220608[[#This Row],[Column11]],1,FALSE)</f>
        <v>#N/A</v>
      </c>
      <c r="AB417" t="str">
        <f>CONCATENATE(LEFT(ARD_SAFE_PROCESSED_20220608[[#This Row],[Column1]],6),"******",RIGHT(ARD_SAFE_PROCESSED_20220608[[#This Row],[Column1]],4),";",ARD_SAFE_PROCESSED_20220608[[#This Row],[Column11]])</f>
        <v>447411******2230;74357045312002082120153</v>
      </c>
      <c r="AD417" t="str">
        <f>CLEAN(ARD_SAFE_PROCESSED_20220608[[#This Row],[Column1]])</f>
        <v>4474110188162230</v>
      </c>
      <c r="AE417" t="str">
        <f>CLEAN(ARD_SAFE_PROCESSED_20220608[[#This Row],[Column2]])</f>
        <v>219963</v>
      </c>
      <c r="AF417" t="str">
        <f>CLEAN(ARD_SAFE_PROCESSED_20220608[[#This Row],[Column3]])</f>
        <v>4078078</v>
      </c>
      <c r="AG417" t="str">
        <f>CLEAN(ARD_SAFE_PROCESSED_20220608[[#This Row],[Column4]])</f>
        <v>PV</v>
      </c>
      <c r="AH417" t="str">
        <f>CLEAN(ARD_SAFE_PROCESSED_20220608[[#This Row],[Column5]])</f>
        <v>20251108</v>
      </c>
      <c r="AI417" t="str">
        <f>CLEAN(ARD_SAFE_PROCESSED_20220608[[#This Row],[Column6]])</f>
        <v>604</v>
      </c>
      <c r="AJ417" t="str">
        <f>CLEAN(ARD_SAFE_PROCESSED_20220608[[#This Row],[Column7]])</f>
        <v>76</v>
      </c>
      <c r="AK417" t="str">
        <f>CLEAN(ARD_SAFE_PROCESSED_20220608[[#This Row],[Column8]])</f>
        <v xml:space="preserve">MOVISTAR APP MOVIL            </v>
      </c>
      <c r="AL417" t="str">
        <f>CLEAN(ARD_SAFE_PROCESSED_20220608[[#This Row],[Column9]])</f>
        <v>20251108</v>
      </c>
      <c r="AM417" t="str">
        <f>CLEAN(ARD_SAFE_PROCESSED_20220608[[#This Row],[Column10]])</f>
        <v xml:space="preserve">'                       </v>
      </c>
      <c r="AN417" t="s">
        <v>5738</v>
      </c>
      <c r="AO417" t="str">
        <f>CLEAN(ARD_SAFE_PROCESSED_20220608[[#This Row],[Column12]])</f>
        <v>8494611</v>
      </c>
      <c r="AP417" t="str">
        <f>CLEAN(ARD_SAFE_PROCESSED_20220608[[#This Row],[Column13]])</f>
        <v xml:space="preserve">   </v>
      </c>
      <c r="AQ417" t="str">
        <f>CLEAN(ARD_SAFE_PROCESSED_20220608[[#This Row],[Column14]])</f>
        <v xml:space="preserve">36363636  </v>
      </c>
      <c r="AR417" t="str">
        <f>CLEAN(ARD_SAFE_PROCESSED_20220608[[#This Row],[Column15]])</f>
        <v xml:space="preserve">POS VIRTUAL                                       </v>
      </c>
      <c r="AS417" t="str">
        <f>CLEAN(ARD_SAFE_PROCESSED_20220608[[#This Row],[Column16]])</f>
        <v xml:space="preserve">               </v>
      </c>
      <c r="AT417" t="str">
        <f>CLEAN(ARD_SAFE_PROCESSED_20220608[[#This Row],[Column17]])</f>
        <v>60.00</v>
      </c>
      <c r="AU417" t="str">
        <f>CLEAN(ARD_SAFE_PROCESSED_20220608[[#This Row],[Column18]])</f>
        <v xml:space="preserve">' </v>
      </c>
      <c r="AV417" t="str">
        <f>CLEAN(ARD_SAFE_PROCESSED_20220608[[#This Row],[Column19]])</f>
        <v xml:space="preserve">          </v>
      </c>
      <c r="AW417" t="str">
        <f>CLEAN(ARD_SAFE_PROCESSED_20220608[[#This Row],[Column20]])</f>
        <v>20251108</v>
      </c>
      <c r="AX417" t="str">
        <f>CLEAN(ARD_SAFE_PROCESSED_20220608[[#This Row],[Column21]])</f>
        <v>91025</v>
      </c>
      <c r="AY417" t="str">
        <f>LEFT(ARD_SAFE_PROCESSED_20220608[[#This Row],[Column1]],6)</f>
        <v>447411</v>
      </c>
      <c r="AZ417" t="str">
        <f>RIGHT(ARD_SAFE_PROCESSED_20220608[[#This Row],[Column1]],4)</f>
        <v>2230</v>
      </c>
      <c r="BA417" s="2">
        <f t="shared" si="47"/>
        <v>45994</v>
      </c>
      <c r="BB417">
        <f t="shared" si="48"/>
        <v>17.77</v>
      </c>
      <c r="BC417">
        <f t="shared" si="49"/>
        <v>60</v>
      </c>
      <c r="BD417" t="str">
        <f t="shared" si="50"/>
        <v>6</v>
      </c>
      <c r="BE417" t="str">
        <f t="shared" si="51"/>
        <v>F:TC40</v>
      </c>
    </row>
    <row r="418" spans="1:57" hidden="1" x14ac:dyDescent="0.3">
      <c r="A418" t="s">
        <v>7355</v>
      </c>
      <c r="B418" t="s">
        <v>7363</v>
      </c>
      <c r="C418" t="s">
        <v>7364</v>
      </c>
      <c r="D418" t="s">
        <v>64</v>
      </c>
      <c r="E418" t="s">
        <v>426</v>
      </c>
      <c r="F418" t="s">
        <v>28</v>
      </c>
      <c r="G418" t="s">
        <v>29</v>
      </c>
      <c r="H418" t="s">
        <v>7365</v>
      </c>
      <c r="I418" t="s">
        <v>426</v>
      </c>
      <c r="J418" t="s">
        <v>21</v>
      </c>
      <c r="K418" t="s">
        <v>7366</v>
      </c>
      <c r="L418" t="s">
        <v>7367</v>
      </c>
      <c r="M418" t="s">
        <v>65</v>
      </c>
      <c r="N418" t="s">
        <v>67</v>
      </c>
      <c r="O418" t="s">
        <v>66</v>
      </c>
      <c r="P418" t="s">
        <v>22</v>
      </c>
      <c r="Q418" t="s">
        <v>109</v>
      </c>
      <c r="R418" t="s">
        <v>23</v>
      </c>
      <c r="S418" t="s">
        <v>24</v>
      </c>
      <c r="T418" t="s">
        <v>426</v>
      </c>
      <c r="U418" t="s">
        <v>7368</v>
      </c>
      <c r="W418" t="s">
        <v>2465</v>
      </c>
      <c r="X418" t="s">
        <v>28</v>
      </c>
      <c r="Y418" t="e">
        <f>VLOOKUP(W418,ARD_SAFE_PROCESSED_20220608[[#This Row],[Column11]],1,FALSE)</f>
        <v>#N/A</v>
      </c>
      <c r="AB418" t="str">
        <f>CONCATENATE(LEFT(ARD_SAFE_PROCESSED_20220608[[#This Row],[Column1]],6),"******",RIGHT(ARD_SAFE_PROCESSED_20220608[[#This Row],[Column1]],4),";",ARD_SAFE_PROCESSED_20220608[[#This Row],[Column11]])</f>
        <v>455788******0009;74357045312003990700284</v>
      </c>
      <c r="AD418" t="str">
        <f>CLEAN(ARD_SAFE_PROCESSED_20220608[[#This Row],[Column1]])</f>
        <v>4557881481920009</v>
      </c>
      <c r="AE418" t="str">
        <f>CLEAN(ARD_SAFE_PROCESSED_20220608[[#This Row],[Column2]])</f>
        <v>131943</v>
      </c>
      <c r="AF418" t="str">
        <f>CLEAN(ARD_SAFE_PROCESSED_20220608[[#This Row],[Column3]])</f>
        <v>1046129</v>
      </c>
      <c r="AG418" t="str">
        <f>CLEAN(ARD_SAFE_PROCESSED_20220608[[#This Row],[Column4]])</f>
        <v>PL</v>
      </c>
      <c r="AH418" t="str">
        <f>CLEAN(ARD_SAFE_PROCESSED_20220608[[#This Row],[Column5]])</f>
        <v>20251108</v>
      </c>
      <c r="AI418" t="str">
        <f>CLEAN(ARD_SAFE_PROCESSED_20220608[[#This Row],[Column6]])</f>
        <v>604</v>
      </c>
      <c r="AJ418" t="str">
        <f>CLEAN(ARD_SAFE_PROCESSED_20220608[[#This Row],[Column7]])</f>
        <v>76</v>
      </c>
      <c r="AK418" t="str">
        <f>CLEAN(ARD_SAFE_PROCESSED_20220608[[#This Row],[Column8]])</f>
        <v xml:space="preserve">T3107 REAL PLAZA CHICLAYO     </v>
      </c>
      <c r="AL418" t="str">
        <f>CLEAN(ARD_SAFE_PROCESSED_20220608[[#This Row],[Column9]])</f>
        <v>20251108</v>
      </c>
      <c r="AM418" t="str">
        <f>CLEAN(ARD_SAFE_PROCESSED_20220608[[#This Row],[Column10]])</f>
        <v xml:space="preserve">'                       </v>
      </c>
      <c r="AN418" t="s">
        <v>7366</v>
      </c>
      <c r="AO418" t="str">
        <f>CLEAN(ARD_SAFE_PROCESSED_20220608[[#This Row],[Column12]])</f>
        <v>4175</v>
      </c>
      <c r="AP418" t="str">
        <f>CLEAN(ARD_SAFE_PROCESSED_20220608[[#This Row],[Column13]])</f>
        <v xml:space="preserve">   </v>
      </c>
      <c r="AQ418" t="str">
        <f>CLEAN(ARD_SAFE_PROCESSED_20220608[[#This Row],[Column14]])</f>
        <v xml:space="preserve">PS0001    </v>
      </c>
      <c r="AR418" t="str">
        <f>CLEAN(ARD_SAFE_PROCESSED_20220608[[#This Row],[Column15]])</f>
        <v xml:space="preserve">POS CONTACTLESS CHIP                              </v>
      </c>
      <c r="AS418" t="str">
        <f>CLEAN(ARD_SAFE_PROCESSED_20220608[[#This Row],[Column16]])</f>
        <v xml:space="preserve">               </v>
      </c>
      <c r="AT418" t="str">
        <f>CLEAN(ARD_SAFE_PROCESSED_20220608[[#This Row],[Column17]])</f>
        <v>26.90</v>
      </c>
      <c r="AU418" t="str">
        <f>CLEAN(ARD_SAFE_PROCESSED_20220608[[#This Row],[Column18]])</f>
        <v xml:space="preserve">' </v>
      </c>
      <c r="AV418" t="str">
        <f>CLEAN(ARD_SAFE_PROCESSED_20220608[[#This Row],[Column19]])</f>
        <v xml:space="preserve">          </v>
      </c>
      <c r="AW418" t="str">
        <f>CLEAN(ARD_SAFE_PROCESSED_20220608[[#This Row],[Column20]])</f>
        <v>20251108</v>
      </c>
      <c r="AX418" t="str">
        <f>CLEAN(ARD_SAFE_PROCESSED_20220608[[#This Row],[Column21]])</f>
        <v>204450</v>
      </c>
      <c r="AY418" t="str">
        <f>LEFT(ARD_SAFE_PROCESSED_20220608[[#This Row],[Column1]],6)</f>
        <v>455788</v>
      </c>
      <c r="AZ418" t="str">
        <f>RIGHT(ARD_SAFE_PROCESSED_20220608[[#This Row],[Column1]],4)</f>
        <v>0009</v>
      </c>
      <c r="BA418" s="2">
        <f t="shared" si="47"/>
        <v>45994</v>
      </c>
      <c r="BB418">
        <f t="shared" si="48"/>
        <v>7.97</v>
      </c>
      <c r="BC418">
        <f t="shared" si="49"/>
        <v>26.9</v>
      </c>
      <c r="BD418" t="str">
        <f t="shared" si="50"/>
        <v>0</v>
      </c>
      <c r="BE418" t="str">
        <f t="shared" si="51"/>
        <v>F:TC40</v>
      </c>
    </row>
    <row r="419" spans="1:57" hidden="1" x14ac:dyDescent="0.3">
      <c r="A419" t="s">
        <v>6729</v>
      </c>
      <c r="B419" t="s">
        <v>6829</v>
      </c>
      <c r="C419" t="s">
        <v>6830</v>
      </c>
      <c r="D419" t="s">
        <v>64</v>
      </c>
      <c r="E419" t="s">
        <v>426</v>
      </c>
      <c r="F419" t="s">
        <v>28</v>
      </c>
      <c r="G419" t="s">
        <v>29</v>
      </c>
      <c r="H419" t="s">
        <v>6831</v>
      </c>
      <c r="I419" t="s">
        <v>426</v>
      </c>
      <c r="J419" t="s">
        <v>21</v>
      </c>
      <c r="K419" t="s">
        <v>6832</v>
      </c>
      <c r="L419" t="s">
        <v>6833</v>
      </c>
      <c r="M419" t="s">
        <v>65</v>
      </c>
      <c r="N419" t="s">
        <v>6834</v>
      </c>
      <c r="O419" t="s">
        <v>66</v>
      </c>
      <c r="P419" t="s">
        <v>22</v>
      </c>
      <c r="Q419" t="s">
        <v>6835</v>
      </c>
      <c r="R419" t="s">
        <v>23</v>
      </c>
      <c r="S419" t="s">
        <v>24</v>
      </c>
      <c r="T419" t="s">
        <v>426</v>
      </c>
      <c r="U419" t="s">
        <v>6836</v>
      </c>
      <c r="W419" t="s">
        <v>2749</v>
      </c>
      <c r="X419" t="s">
        <v>28</v>
      </c>
      <c r="Y419" t="e">
        <f>VLOOKUP(W419,ARD_SAFE_PROCESSED_20220608[[#This Row],[Column11]],1,FALSE)</f>
        <v>#N/A</v>
      </c>
      <c r="AB419" t="str">
        <f>CONCATENATE(LEFT(ARD_SAFE_PROCESSED_20220608[[#This Row],[Column1]],6),"******",RIGHT(ARD_SAFE_PROCESSED_20220608[[#This Row],[Column1]],4),";",ARD_SAFE_PROCESSED_20220608[[#This Row],[Column11]])</f>
        <v>455788******6078;74357045312004087500082</v>
      </c>
      <c r="AD419" t="str">
        <f>CLEAN(ARD_SAFE_PROCESSED_20220608[[#This Row],[Column1]])</f>
        <v>4557881417866078</v>
      </c>
      <c r="AE419" t="str">
        <f>CLEAN(ARD_SAFE_PROCESSED_20220608[[#This Row],[Column2]])</f>
        <v>836548</v>
      </c>
      <c r="AF419" t="str">
        <f>CLEAN(ARD_SAFE_PROCESSED_20220608[[#This Row],[Column3]])</f>
        <v>1047240</v>
      </c>
      <c r="AG419" t="str">
        <f>CLEAN(ARD_SAFE_PROCESSED_20220608[[#This Row],[Column4]])</f>
        <v>PL</v>
      </c>
      <c r="AH419" t="str">
        <f>CLEAN(ARD_SAFE_PROCESSED_20220608[[#This Row],[Column5]])</f>
        <v>20251108</v>
      </c>
      <c r="AI419" t="str">
        <f>CLEAN(ARD_SAFE_PROCESSED_20220608[[#This Row],[Column6]])</f>
        <v>604</v>
      </c>
      <c r="AJ419" t="str">
        <f>CLEAN(ARD_SAFE_PROCESSED_20220608[[#This Row],[Column7]])</f>
        <v>76</v>
      </c>
      <c r="AK419" t="str">
        <f>CLEAN(ARD_SAFE_PROCESSED_20220608[[#This Row],[Column8]])</f>
        <v xml:space="preserve">RECIBO CAC JPLAZA             </v>
      </c>
      <c r="AL419" t="str">
        <f>CLEAN(ARD_SAFE_PROCESSED_20220608[[#This Row],[Column9]])</f>
        <v>20251108</v>
      </c>
      <c r="AM419" t="str">
        <f>CLEAN(ARD_SAFE_PROCESSED_20220608[[#This Row],[Column10]])</f>
        <v xml:space="preserve">'                       </v>
      </c>
      <c r="AN419" t="s">
        <v>6832</v>
      </c>
      <c r="AO419" t="str">
        <f>CLEAN(ARD_SAFE_PROCESSED_20220608[[#This Row],[Column12]])</f>
        <v>1570</v>
      </c>
      <c r="AP419" t="str">
        <f>CLEAN(ARD_SAFE_PROCESSED_20220608[[#This Row],[Column13]])</f>
        <v xml:space="preserve">   </v>
      </c>
      <c r="AQ419" t="str">
        <f>CLEAN(ARD_SAFE_PROCESSED_20220608[[#This Row],[Column14]])</f>
        <v xml:space="preserve">PS0035    </v>
      </c>
      <c r="AR419" t="str">
        <f>CLEAN(ARD_SAFE_PROCESSED_20220608[[#This Row],[Column15]])</f>
        <v xml:space="preserve">POS CONTACTLESS CHIP                              </v>
      </c>
      <c r="AS419" t="str">
        <f>CLEAN(ARD_SAFE_PROCESSED_20220608[[#This Row],[Column16]])</f>
        <v xml:space="preserve">               </v>
      </c>
      <c r="AT419" t="str">
        <f>CLEAN(ARD_SAFE_PROCESSED_20220608[[#This Row],[Column17]])</f>
        <v>49.56</v>
      </c>
      <c r="AU419" t="str">
        <f>CLEAN(ARD_SAFE_PROCESSED_20220608[[#This Row],[Column18]])</f>
        <v xml:space="preserve">' </v>
      </c>
      <c r="AV419" t="str">
        <f>CLEAN(ARD_SAFE_PROCESSED_20220608[[#This Row],[Column19]])</f>
        <v xml:space="preserve">          </v>
      </c>
      <c r="AW419" t="str">
        <f>CLEAN(ARD_SAFE_PROCESSED_20220608[[#This Row],[Column20]])</f>
        <v>20251108</v>
      </c>
      <c r="AX419" t="str">
        <f>CLEAN(ARD_SAFE_PROCESSED_20220608[[#This Row],[Column21]])</f>
        <v>184110</v>
      </c>
      <c r="AY419" t="str">
        <f>LEFT(ARD_SAFE_PROCESSED_20220608[[#This Row],[Column1]],6)</f>
        <v>455788</v>
      </c>
      <c r="AZ419" t="str">
        <f>RIGHT(ARD_SAFE_PROCESSED_20220608[[#This Row],[Column1]],4)</f>
        <v>6078</v>
      </c>
      <c r="BA419" s="2">
        <f t="shared" si="47"/>
        <v>45994</v>
      </c>
      <c r="BB419">
        <f t="shared" si="48"/>
        <v>14.68</v>
      </c>
      <c r="BC419">
        <f t="shared" si="49"/>
        <v>49.56</v>
      </c>
      <c r="BD419" t="str">
        <f t="shared" si="50"/>
        <v>0</v>
      </c>
      <c r="BE419" t="str">
        <f t="shared" si="51"/>
        <v>F:TC40</v>
      </c>
    </row>
    <row r="420" spans="1:57" hidden="1" x14ac:dyDescent="0.3">
      <c r="A420" t="s">
        <v>6729</v>
      </c>
      <c r="B420" t="s">
        <v>6736</v>
      </c>
      <c r="C420" t="s">
        <v>6737</v>
      </c>
      <c r="D420" t="s">
        <v>64</v>
      </c>
      <c r="E420" t="s">
        <v>426</v>
      </c>
      <c r="F420" t="s">
        <v>28</v>
      </c>
      <c r="G420" t="s">
        <v>29</v>
      </c>
      <c r="H420" t="s">
        <v>6738</v>
      </c>
      <c r="I420" t="s">
        <v>426</v>
      </c>
      <c r="J420" t="s">
        <v>21</v>
      </c>
      <c r="K420" t="s">
        <v>6739</v>
      </c>
      <c r="L420" t="s">
        <v>6740</v>
      </c>
      <c r="M420" t="s">
        <v>65</v>
      </c>
      <c r="N420" t="s">
        <v>136</v>
      </c>
      <c r="O420" t="s">
        <v>66</v>
      </c>
      <c r="P420" t="s">
        <v>22</v>
      </c>
      <c r="Q420" t="s">
        <v>193</v>
      </c>
      <c r="R420" t="s">
        <v>23</v>
      </c>
      <c r="S420" t="s">
        <v>24</v>
      </c>
      <c r="T420" t="s">
        <v>426</v>
      </c>
      <c r="U420" t="s">
        <v>6741</v>
      </c>
      <c r="W420" t="s">
        <v>2937</v>
      </c>
      <c r="X420" t="s">
        <v>28</v>
      </c>
      <c r="Y420" t="e">
        <f>VLOOKUP(W420,ARD_SAFE_PROCESSED_20220608[[#This Row],[Column11]],1,FALSE)</f>
        <v>#N/A</v>
      </c>
      <c r="AB420" t="str">
        <f>CONCATENATE(LEFT(ARD_SAFE_PROCESSED_20220608[[#This Row],[Column1]],6),"******",RIGHT(ARD_SAFE_PROCESSED_20220608[[#This Row],[Column1]],4),";",ARD_SAFE_PROCESSED_20220608[[#This Row],[Column11]])</f>
        <v>455788******6078;74357045312005316900324</v>
      </c>
      <c r="AD420" t="str">
        <f>CLEAN(ARD_SAFE_PROCESSED_20220608[[#This Row],[Column1]])</f>
        <v>4557881417866078</v>
      </c>
      <c r="AE420" t="str">
        <f>CLEAN(ARD_SAFE_PROCESSED_20220608[[#This Row],[Column2]])</f>
        <v>083615</v>
      </c>
      <c r="AF420" t="str">
        <f>CLEAN(ARD_SAFE_PROCESSED_20220608[[#This Row],[Column3]])</f>
        <v>1371550</v>
      </c>
      <c r="AG420" t="str">
        <f>CLEAN(ARD_SAFE_PROCESSED_20220608[[#This Row],[Column4]])</f>
        <v>PL</v>
      </c>
      <c r="AH420" t="str">
        <f>CLEAN(ARD_SAFE_PROCESSED_20220608[[#This Row],[Column5]])</f>
        <v>20251108</v>
      </c>
      <c r="AI420" t="str">
        <f>CLEAN(ARD_SAFE_PROCESSED_20220608[[#This Row],[Column6]])</f>
        <v>604</v>
      </c>
      <c r="AJ420" t="str">
        <f>CLEAN(ARD_SAFE_PROCESSED_20220608[[#This Row],[Column7]])</f>
        <v>76</v>
      </c>
      <c r="AK420" t="str">
        <f>CLEAN(ARD_SAFE_PROCESSED_20220608[[#This Row],[Column8]])</f>
        <v xml:space="preserve">CINEPLANET PRIMAVERA TOTEM    </v>
      </c>
      <c r="AL420" t="str">
        <f>CLEAN(ARD_SAFE_PROCESSED_20220608[[#This Row],[Column9]])</f>
        <v>20251108</v>
      </c>
      <c r="AM420" t="str">
        <f>CLEAN(ARD_SAFE_PROCESSED_20220608[[#This Row],[Column10]])</f>
        <v xml:space="preserve">'                       </v>
      </c>
      <c r="AN420" t="s">
        <v>6739</v>
      </c>
      <c r="AO420" t="str">
        <f>CLEAN(ARD_SAFE_PROCESSED_20220608[[#This Row],[Column12]])</f>
        <v>5780</v>
      </c>
      <c r="AP420" t="str">
        <f>CLEAN(ARD_SAFE_PROCESSED_20220608[[#This Row],[Column13]])</f>
        <v xml:space="preserve">   </v>
      </c>
      <c r="AQ420" t="str">
        <f>CLEAN(ARD_SAFE_PROCESSED_20220608[[#This Row],[Column14]])</f>
        <v xml:space="preserve">PS0006    </v>
      </c>
      <c r="AR420" t="str">
        <f>CLEAN(ARD_SAFE_PROCESSED_20220608[[#This Row],[Column15]])</f>
        <v xml:space="preserve">POS CONTACTLESS CHIP                              </v>
      </c>
      <c r="AS420" t="str">
        <f>CLEAN(ARD_SAFE_PROCESSED_20220608[[#This Row],[Column16]])</f>
        <v xml:space="preserve">               </v>
      </c>
      <c r="AT420" t="str">
        <f>CLEAN(ARD_SAFE_PROCESSED_20220608[[#This Row],[Column17]])</f>
        <v>56.00</v>
      </c>
      <c r="AU420" t="str">
        <f>CLEAN(ARD_SAFE_PROCESSED_20220608[[#This Row],[Column18]])</f>
        <v xml:space="preserve">' </v>
      </c>
      <c r="AV420" t="str">
        <f>CLEAN(ARD_SAFE_PROCESSED_20220608[[#This Row],[Column19]])</f>
        <v xml:space="preserve">          </v>
      </c>
      <c r="AW420" t="str">
        <f>CLEAN(ARD_SAFE_PROCESSED_20220608[[#This Row],[Column20]])</f>
        <v>20251108</v>
      </c>
      <c r="AX420" t="str">
        <f>CLEAN(ARD_SAFE_PROCESSED_20220608[[#This Row],[Column21]])</f>
        <v>210456</v>
      </c>
      <c r="AY420" t="str">
        <f>LEFT(ARD_SAFE_PROCESSED_20220608[[#This Row],[Column1]],6)</f>
        <v>455788</v>
      </c>
      <c r="AZ420" t="str">
        <f>RIGHT(ARD_SAFE_PROCESSED_20220608[[#This Row],[Column1]],4)</f>
        <v>6078</v>
      </c>
      <c r="BA420" s="2">
        <f t="shared" si="47"/>
        <v>45994</v>
      </c>
      <c r="BB420">
        <f t="shared" si="48"/>
        <v>16.59</v>
      </c>
      <c r="BC420">
        <f t="shared" si="49"/>
        <v>56</v>
      </c>
      <c r="BD420" t="str">
        <f t="shared" si="50"/>
        <v>0</v>
      </c>
      <c r="BE420" t="str">
        <f t="shared" si="51"/>
        <v>F:TC40</v>
      </c>
    </row>
    <row r="421" spans="1:57" hidden="1" x14ac:dyDescent="0.3">
      <c r="A421" t="s">
        <v>8348</v>
      </c>
      <c r="B421" t="s">
        <v>8356</v>
      </c>
      <c r="C421" t="s">
        <v>8357</v>
      </c>
      <c r="D421" t="s">
        <v>64</v>
      </c>
      <c r="E421" t="s">
        <v>426</v>
      </c>
      <c r="F421" t="s">
        <v>28</v>
      </c>
      <c r="G421" t="s">
        <v>29</v>
      </c>
      <c r="H421" t="s">
        <v>8358</v>
      </c>
      <c r="I421" t="s">
        <v>426</v>
      </c>
      <c r="J421" t="s">
        <v>21</v>
      </c>
      <c r="K421" t="s">
        <v>8359</v>
      </c>
      <c r="L421" t="s">
        <v>7723</v>
      </c>
      <c r="M421" t="s">
        <v>65</v>
      </c>
      <c r="N421" t="s">
        <v>67</v>
      </c>
      <c r="O421" t="s">
        <v>66</v>
      </c>
      <c r="P421" t="s">
        <v>22</v>
      </c>
      <c r="Q421" t="s">
        <v>181</v>
      </c>
      <c r="R421" t="s">
        <v>23</v>
      </c>
      <c r="S421" t="s">
        <v>24</v>
      </c>
      <c r="T421" t="s">
        <v>426</v>
      </c>
      <c r="U421" t="s">
        <v>8360</v>
      </c>
      <c r="W421" t="s">
        <v>3147</v>
      </c>
      <c r="X421" t="s">
        <v>28</v>
      </c>
      <c r="Y421" t="e">
        <f>VLOOKUP(W421,ARD_SAFE_PROCESSED_20220608[[#This Row],[Column11]],1,FALSE)</f>
        <v>#N/A</v>
      </c>
      <c r="AB421" t="str">
        <f>CONCATENATE(LEFT(ARD_SAFE_PROCESSED_20220608[[#This Row],[Column1]],6),"******",RIGHT(ARD_SAFE_PROCESSED_20220608[[#This Row],[Column1]],4),";",ARD_SAFE_PROCESSED_20220608[[#This Row],[Column11]])</f>
        <v>480916******2057;74357045312006169800017</v>
      </c>
      <c r="AD421" t="str">
        <f>CLEAN(ARD_SAFE_PROCESSED_20220608[[#This Row],[Column1]])</f>
        <v>4809160000052057</v>
      </c>
      <c r="AE421" t="str">
        <f>CLEAN(ARD_SAFE_PROCESSED_20220608[[#This Row],[Column2]])</f>
        <v>795422</v>
      </c>
      <c r="AF421" t="str">
        <f>CLEAN(ARD_SAFE_PROCESSED_20220608[[#This Row],[Column3]])</f>
        <v>5087544</v>
      </c>
      <c r="AG421" t="str">
        <f>CLEAN(ARD_SAFE_PROCESSED_20220608[[#This Row],[Column4]])</f>
        <v>PL</v>
      </c>
      <c r="AH421" t="str">
        <f>CLEAN(ARD_SAFE_PROCESSED_20220608[[#This Row],[Column5]])</f>
        <v>20251108</v>
      </c>
      <c r="AI421" t="str">
        <f>CLEAN(ARD_SAFE_PROCESSED_20220608[[#This Row],[Column6]])</f>
        <v>604</v>
      </c>
      <c r="AJ421" t="str">
        <f>CLEAN(ARD_SAFE_PROCESSED_20220608[[#This Row],[Column7]])</f>
        <v>76</v>
      </c>
      <c r="AK421" t="str">
        <f>CLEAN(ARD_SAFE_PROCESSED_20220608[[#This Row],[Column8]])</f>
        <v xml:space="preserve">IZI*CREACIONES POLOLA         </v>
      </c>
      <c r="AL421" t="str">
        <f>CLEAN(ARD_SAFE_PROCESSED_20220608[[#This Row],[Column9]])</f>
        <v>20251108</v>
      </c>
      <c r="AM421" t="str">
        <f>CLEAN(ARD_SAFE_PROCESSED_20220608[[#This Row],[Column10]])</f>
        <v xml:space="preserve">'                       </v>
      </c>
      <c r="AN421" t="s">
        <v>8359</v>
      </c>
      <c r="AO421" t="str">
        <f>CLEAN(ARD_SAFE_PROCESSED_20220608[[#This Row],[Column12]])</f>
        <v>102</v>
      </c>
      <c r="AP421" t="str">
        <f>CLEAN(ARD_SAFE_PROCESSED_20220608[[#This Row],[Column13]])</f>
        <v xml:space="preserve">   </v>
      </c>
      <c r="AQ421" t="str">
        <f>CLEAN(ARD_SAFE_PROCESSED_20220608[[#This Row],[Column14]])</f>
        <v xml:space="preserve">PS0001    </v>
      </c>
      <c r="AR421" t="str">
        <f>CLEAN(ARD_SAFE_PROCESSED_20220608[[#This Row],[Column15]])</f>
        <v xml:space="preserve">POS CONTACTLESS CHIP                              </v>
      </c>
      <c r="AS421" t="str">
        <f>CLEAN(ARD_SAFE_PROCESSED_20220608[[#This Row],[Column16]])</f>
        <v xml:space="preserve">               </v>
      </c>
      <c r="AT421" t="str">
        <f>CLEAN(ARD_SAFE_PROCESSED_20220608[[#This Row],[Column17]])</f>
        <v>75.00</v>
      </c>
      <c r="AU421" t="str">
        <f>CLEAN(ARD_SAFE_PROCESSED_20220608[[#This Row],[Column18]])</f>
        <v xml:space="preserve">' </v>
      </c>
      <c r="AV421" t="str">
        <f>CLEAN(ARD_SAFE_PROCESSED_20220608[[#This Row],[Column19]])</f>
        <v xml:space="preserve">          </v>
      </c>
      <c r="AW421" t="str">
        <f>CLEAN(ARD_SAFE_PROCESSED_20220608[[#This Row],[Column20]])</f>
        <v>20251108</v>
      </c>
      <c r="AX421" t="str">
        <f>CLEAN(ARD_SAFE_PROCESSED_20220608[[#This Row],[Column21]])</f>
        <v>145353</v>
      </c>
      <c r="AY421" t="str">
        <f>LEFT(ARD_SAFE_PROCESSED_20220608[[#This Row],[Column1]],6)</f>
        <v>480916</v>
      </c>
      <c r="AZ421" t="str">
        <f>RIGHT(ARD_SAFE_PROCESSED_20220608[[#This Row],[Column1]],4)</f>
        <v>2057</v>
      </c>
      <c r="BA421" s="2">
        <f t="shared" si="47"/>
        <v>45994</v>
      </c>
      <c r="BB421">
        <f t="shared" si="48"/>
        <v>22.22</v>
      </c>
      <c r="BC421">
        <f t="shared" si="49"/>
        <v>22.22</v>
      </c>
      <c r="BD421" t="str">
        <f t="shared" si="50"/>
        <v>6</v>
      </c>
      <c r="BE421" t="str">
        <f t="shared" si="51"/>
        <v>F:TC40</v>
      </c>
    </row>
    <row r="422" spans="1:57" hidden="1" x14ac:dyDescent="0.3">
      <c r="A422" t="s">
        <v>6938</v>
      </c>
      <c r="B422" t="s">
        <v>6953</v>
      </c>
      <c r="C422" t="s">
        <v>6954</v>
      </c>
      <c r="D422" t="s">
        <v>64</v>
      </c>
      <c r="E422" t="s">
        <v>426</v>
      </c>
      <c r="F422" t="s">
        <v>28</v>
      </c>
      <c r="G422" t="s">
        <v>29</v>
      </c>
      <c r="H422" t="s">
        <v>6955</v>
      </c>
      <c r="I422" t="s">
        <v>426</v>
      </c>
      <c r="J422" t="s">
        <v>21</v>
      </c>
      <c r="K422" t="s">
        <v>6956</v>
      </c>
      <c r="L422" t="s">
        <v>499</v>
      </c>
      <c r="M422" t="s">
        <v>65</v>
      </c>
      <c r="N422" t="s">
        <v>77</v>
      </c>
      <c r="O422" t="s">
        <v>66</v>
      </c>
      <c r="P422" t="s">
        <v>22</v>
      </c>
      <c r="Q422" t="s">
        <v>153</v>
      </c>
      <c r="R422" t="s">
        <v>23</v>
      </c>
      <c r="S422" t="s">
        <v>24</v>
      </c>
      <c r="T422" t="s">
        <v>426</v>
      </c>
      <c r="U422" t="s">
        <v>6957</v>
      </c>
      <c r="W422" t="s">
        <v>4807</v>
      </c>
      <c r="X422" t="s">
        <v>28</v>
      </c>
      <c r="Y422" t="e">
        <f>VLOOKUP(W422,ARD_SAFE_PROCESSED_20220608[[#This Row],[Column11]],1,FALSE)</f>
        <v>#N/A</v>
      </c>
      <c r="AB422" t="str">
        <f>CONCATENATE(LEFT(ARD_SAFE_PROCESSED_20220608[[#This Row],[Column1]],6),"******",RIGHT(ARD_SAFE_PROCESSED_20220608[[#This Row],[Column1]],4),";",ARD_SAFE_PROCESSED_20220608[[#This Row],[Column11]])</f>
        <v>455788******7778;74357045312007786400439</v>
      </c>
      <c r="AD422" t="str">
        <f>CLEAN(ARD_SAFE_PROCESSED_20220608[[#This Row],[Column1]])</f>
        <v>4557881430497778</v>
      </c>
      <c r="AE422" t="str">
        <f>CLEAN(ARD_SAFE_PROCESSED_20220608[[#This Row],[Column2]])</f>
        <v>719216</v>
      </c>
      <c r="AF422" t="str">
        <f>CLEAN(ARD_SAFE_PROCESSED_20220608[[#This Row],[Column3]])</f>
        <v>5564597</v>
      </c>
      <c r="AG422" t="str">
        <f>CLEAN(ARD_SAFE_PROCESSED_20220608[[#This Row],[Column4]])</f>
        <v>PL</v>
      </c>
      <c r="AH422" t="str">
        <f>CLEAN(ARD_SAFE_PROCESSED_20220608[[#This Row],[Column5]])</f>
        <v>20251108</v>
      </c>
      <c r="AI422" t="str">
        <f>CLEAN(ARD_SAFE_PROCESSED_20220608[[#This Row],[Column6]])</f>
        <v>604</v>
      </c>
      <c r="AJ422" t="str">
        <f>CLEAN(ARD_SAFE_PROCESSED_20220608[[#This Row],[Column7]])</f>
        <v>76</v>
      </c>
      <c r="AK422" t="str">
        <f>CLEAN(ARD_SAFE_PROCESSED_20220608[[#This Row],[Column8]])</f>
        <v xml:space="preserve">IZI*PHARMA LAMB               </v>
      </c>
      <c r="AL422" t="str">
        <f>CLEAN(ARD_SAFE_PROCESSED_20220608[[#This Row],[Column9]])</f>
        <v>20251108</v>
      </c>
      <c r="AM422" t="str">
        <f>CLEAN(ARD_SAFE_PROCESSED_20220608[[#This Row],[Column10]])</f>
        <v xml:space="preserve">'                       </v>
      </c>
      <c r="AN422" t="s">
        <v>6956</v>
      </c>
      <c r="AO422" t="str">
        <f>CLEAN(ARD_SAFE_PROCESSED_20220608[[#This Row],[Column12]])</f>
        <v>7101</v>
      </c>
      <c r="AP422" t="str">
        <f>CLEAN(ARD_SAFE_PROCESSED_20220608[[#This Row],[Column13]])</f>
        <v xml:space="preserve">   </v>
      </c>
      <c r="AQ422" t="str">
        <f>CLEAN(ARD_SAFE_PROCESSED_20220608[[#This Row],[Column14]])</f>
        <v xml:space="preserve">PS0002    </v>
      </c>
      <c r="AR422" t="str">
        <f>CLEAN(ARD_SAFE_PROCESSED_20220608[[#This Row],[Column15]])</f>
        <v xml:space="preserve">POS CONTACTLESS CHIP                              </v>
      </c>
      <c r="AS422" t="str">
        <f>CLEAN(ARD_SAFE_PROCESSED_20220608[[#This Row],[Column16]])</f>
        <v xml:space="preserve">               </v>
      </c>
      <c r="AT422" t="str">
        <f>CLEAN(ARD_SAFE_PROCESSED_20220608[[#This Row],[Column17]])</f>
        <v>35.00</v>
      </c>
      <c r="AU422" t="str">
        <f>CLEAN(ARD_SAFE_PROCESSED_20220608[[#This Row],[Column18]])</f>
        <v xml:space="preserve">' </v>
      </c>
      <c r="AV422" t="str">
        <f>CLEAN(ARD_SAFE_PROCESSED_20220608[[#This Row],[Column19]])</f>
        <v xml:space="preserve">          </v>
      </c>
      <c r="AW422" t="str">
        <f>CLEAN(ARD_SAFE_PROCESSED_20220608[[#This Row],[Column20]])</f>
        <v>20251108</v>
      </c>
      <c r="AX422" t="str">
        <f>CLEAN(ARD_SAFE_PROCESSED_20220608[[#This Row],[Column21]])</f>
        <v>172831</v>
      </c>
      <c r="AY422" t="str">
        <f>LEFT(ARD_SAFE_PROCESSED_20220608[[#This Row],[Column1]],6)</f>
        <v>455788</v>
      </c>
      <c r="AZ422" t="str">
        <f>RIGHT(ARD_SAFE_PROCESSED_20220608[[#This Row],[Column1]],4)</f>
        <v>7778</v>
      </c>
      <c r="BA422" s="2">
        <f t="shared" si="47"/>
        <v>45993</v>
      </c>
      <c r="BB422">
        <f t="shared" si="48"/>
        <v>10.37</v>
      </c>
      <c r="BC422">
        <f t="shared" si="49"/>
        <v>35</v>
      </c>
      <c r="BD422" t="str">
        <f t="shared" si="50"/>
        <v>0</v>
      </c>
      <c r="BE422" t="str">
        <f t="shared" si="51"/>
        <v>F:TC40</v>
      </c>
    </row>
    <row r="423" spans="1:57" hidden="1" x14ac:dyDescent="0.3">
      <c r="A423" t="s">
        <v>8348</v>
      </c>
      <c r="B423" t="s">
        <v>8361</v>
      </c>
      <c r="C423" t="s">
        <v>8362</v>
      </c>
      <c r="D423" t="s">
        <v>64</v>
      </c>
      <c r="E423" t="s">
        <v>426</v>
      </c>
      <c r="F423" t="s">
        <v>28</v>
      </c>
      <c r="G423" t="s">
        <v>29</v>
      </c>
      <c r="H423" t="s">
        <v>8363</v>
      </c>
      <c r="I423" t="s">
        <v>426</v>
      </c>
      <c r="J423" t="s">
        <v>21</v>
      </c>
      <c r="K423" t="s">
        <v>8364</v>
      </c>
      <c r="L423" t="s">
        <v>8365</v>
      </c>
      <c r="M423" t="s">
        <v>65</v>
      </c>
      <c r="N423" t="s">
        <v>67</v>
      </c>
      <c r="O423" t="s">
        <v>66</v>
      </c>
      <c r="P423" t="s">
        <v>22</v>
      </c>
      <c r="Q423" t="s">
        <v>352</v>
      </c>
      <c r="R423" t="s">
        <v>23</v>
      </c>
      <c r="S423" t="s">
        <v>24</v>
      </c>
      <c r="T423" t="s">
        <v>426</v>
      </c>
      <c r="U423" t="s">
        <v>430</v>
      </c>
      <c r="W423" t="s">
        <v>4820</v>
      </c>
      <c r="X423" t="s">
        <v>28</v>
      </c>
      <c r="Y423" t="e">
        <f>VLOOKUP(W423,ARD_SAFE_PROCESSED_20220608[[#This Row],[Column11]],1,FALSE)</f>
        <v>#N/A</v>
      </c>
      <c r="AB423" t="str">
        <f>CONCATENATE(LEFT(ARD_SAFE_PROCESSED_20220608[[#This Row],[Column1]],6),"******",RIGHT(ARD_SAFE_PROCESSED_20220608[[#This Row],[Column1]],4),";",ARD_SAFE_PROCESSED_20220608[[#This Row],[Column11]])</f>
        <v>480916******2057;74357045312008179000042</v>
      </c>
      <c r="AD423" t="str">
        <f>CLEAN(ARD_SAFE_PROCESSED_20220608[[#This Row],[Column1]])</f>
        <v>4809160000052057</v>
      </c>
      <c r="AE423" t="str">
        <f>CLEAN(ARD_SAFE_PROCESSED_20220608[[#This Row],[Column2]])</f>
        <v>902395</v>
      </c>
      <c r="AF423" t="str">
        <f>CLEAN(ARD_SAFE_PROCESSED_20220608[[#This Row],[Column3]])</f>
        <v>5622966</v>
      </c>
      <c r="AG423" t="str">
        <f>CLEAN(ARD_SAFE_PROCESSED_20220608[[#This Row],[Column4]])</f>
        <v>PL</v>
      </c>
      <c r="AH423" t="str">
        <f>CLEAN(ARD_SAFE_PROCESSED_20220608[[#This Row],[Column5]])</f>
        <v>20251108</v>
      </c>
      <c r="AI423" t="str">
        <f>CLEAN(ARD_SAFE_PROCESSED_20220608[[#This Row],[Column6]])</f>
        <v>604</v>
      </c>
      <c r="AJ423" t="str">
        <f>CLEAN(ARD_SAFE_PROCESSED_20220608[[#This Row],[Column7]])</f>
        <v>76</v>
      </c>
      <c r="AK423" t="str">
        <f>CLEAN(ARD_SAFE_PROCESSED_20220608[[#This Row],[Column8]])</f>
        <v xml:space="preserve">IZI*PIOMONTE                  </v>
      </c>
      <c r="AL423" t="str">
        <f>CLEAN(ARD_SAFE_PROCESSED_20220608[[#This Row],[Column9]])</f>
        <v>20251108</v>
      </c>
      <c r="AM423" t="str">
        <f>CLEAN(ARD_SAFE_PROCESSED_20220608[[#This Row],[Column10]])</f>
        <v xml:space="preserve">'                       </v>
      </c>
      <c r="AN423" t="s">
        <v>8364</v>
      </c>
      <c r="AO423" t="str">
        <f>CLEAN(ARD_SAFE_PROCESSED_20220608[[#This Row],[Column12]])</f>
        <v>4140</v>
      </c>
      <c r="AP423" t="str">
        <f>CLEAN(ARD_SAFE_PROCESSED_20220608[[#This Row],[Column13]])</f>
        <v xml:space="preserve">   </v>
      </c>
      <c r="AQ423" t="str">
        <f>CLEAN(ARD_SAFE_PROCESSED_20220608[[#This Row],[Column14]])</f>
        <v xml:space="preserve">PS0001    </v>
      </c>
      <c r="AR423" t="str">
        <f>CLEAN(ARD_SAFE_PROCESSED_20220608[[#This Row],[Column15]])</f>
        <v xml:space="preserve">POS CONTACTLESS CHIP                              </v>
      </c>
      <c r="AS423" t="str">
        <f>CLEAN(ARD_SAFE_PROCESSED_20220608[[#This Row],[Column16]])</f>
        <v xml:space="preserve">               </v>
      </c>
      <c r="AT423" t="str">
        <f>CLEAN(ARD_SAFE_PROCESSED_20220608[[#This Row],[Column17]])</f>
        <v>18.00</v>
      </c>
      <c r="AU423" t="str">
        <f>CLEAN(ARD_SAFE_PROCESSED_20220608[[#This Row],[Column18]])</f>
        <v xml:space="preserve">' </v>
      </c>
      <c r="AV423" t="str">
        <f>CLEAN(ARD_SAFE_PROCESSED_20220608[[#This Row],[Column19]])</f>
        <v xml:space="preserve">          </v>
      </c>
      <c r="AW423" t="str">
        <f>CLEAN(ARD_SAFE_PROCESSED_20220608[[#This Row],[Column20]])</f>
        <v>20251108</v>
      </c>
      <c r="AX423" t="str">
        <f>CLEAN(ARD_SAFE_PROCESSED_20220608[[#This Row],[Column21]])</f>
        <v>105352</v>
      </c>
      <c r="AY423" t="str">
        <f>LEFT(ARD_SAFE_PROCESSED_20220608[[#This Row],[Column1]],6)</f>
        <v>480916</v>
      </c>
      <c r="AZ423" t="str">
        <f>RIGHT(ARD_SAFE_PROCESSED_20220608[[#This Row],[Column1]],4)</f>
        <v>2057</v>
      </c>
      <c r="BA423" s="2">
        <f t="shared" si="47"/>
        <v>45994</v>
      </c>
      <c r="BB423">
        <f t="shared" si="48"/>
        <v>5.33</v>
      </c>
      <c r="BC423">
        <f t="shared" si="49"/>
        <v>5.33</v>
      </c>
      <c r="BD423" t="str">
        <f t="shared" si="50"/>
        <v>4</v>
      </c>
      <c r="BE423" t="str">
        <f t="shared" si="51"/>
        <v>F:TC40</v>
      </c>
    </row>
    <row r="424" spans="1:57" hidden="1" x14ac:dyDescent="0.3">
      <c r="A424" t="s">
        <v>7355</v>
      </c>
      <c r="B424" t="s">
        <v>7409</v>
      </c>
      <c r="C424" t="s">
        <v>7410</v>
      </c>
      <c r="D424" t="s">
        <v>64</v>
      </c>
      <c r="E424" t="s">
        <v>426</v>
      </c>
      <c r="F424" t="s">
        <v>28</v>
      </c>
      <c r="G424" t="s">
        <v>29</v>
      </c>
      <c r="H424" t="s">
        <v>7411</v>
      </c>
      <c r="I424" t="s">
        <v>426</v>
      </c>
      <c r="J424" t="s">
        <v>21</v>
      </c>
      <c r="K424" t="s">
        <v>7412</v>
      </c>
      <c r="L424" t="s">
        <v>7413</v>
      </c>
      <c r="M424" t="s">
        <v>65</v>
      </c>
      <c r="N424" t="s">
        <v>67</v>
      </c>
      <c r="O424" t="s">
        <v>66</v>
      </c>
      <c r="P424" t="s">
        <v>22</v>
      </c>
      <c r="Q424" t="s">
        <v>153</v>
      </c>
      <c r="R424" t="s">
        <v>23</v>
      </c>
      <c r="S424" t="s">
        <v>24</v>
      </c>
      <c r="T424" t="s">
        <v>426</v>
      </c>
      <c r="U424" t="s">
        <v>7414</v>
      </c>
      <c r="W424" t="s">
        <v>5177</v>
      </c>
      <c r="X424" t="s">
        <v>28</v>
      </c>
      <c r="Y424" t="e">
        <f>VLOOKUP(W424,ARD_SAFE_PROCESSED_20220608[[#This Row],[Column11]],1,FALSE)</f>
        <v>#N/A</v>
      </c>
      <c r="AB424" t="str">
        <f>CONCATENATE(LEFT(ARD_SAFE_PROCESSED_20220608[[#This Row],[Column1]],6),"******",RIGHT(ARD_SAFE_PROCESSED_20220608[[#This Row],[Column1]],4),";",ARD_SAFE_PROCESSED_20220608[[#This Row],[Column11]])</f>
        <v>455788******0009;74357045312009329000114</v>
      </c>
      <c r="AD424" t="str">
        <f>CLEAN(ARD_SAFE_PROCESSED_20220608[[#This Row],[Column1]])</f>
        <v>4557881481920009</v>
      </c>
      <c r="AE424" t="str">
        <f>CLEAN(ARD_SAFE_PROCESSED_20220608[[#This Row],[Column2]])</f>
        <v>832384</v>
      </c>
      <c r="AF424" t="str">
        <f>CLEAN(ARD_SAFE_PROCESSED_20220608[[#This Row],[Column3]])</f>
        <v>5763570</v>
      </c>
      <c r="AG424" t="str">
        <f>CLEAN(ARD_SAFE_PROCESSED_20220608[[#This Row],[Column4]])</f>
        <v>PL</v>
      </c>
      <c r="AH424" t="str">
        <f>CLEAN(ARD_SAFE_PROCESSED_20220608[[#This Row],[Column5]])</f>
        <v>20251108</v>
      </c>
      <c r="AI424" t="str">
        <f>CLEAN(ARD_SAFE_PROCESSED_20220608[[#This Row],[Column6]])</f>
        <v>604</v>
      </c>
      <c r="AJ424" t="str">
        <f>CLEAN(ARD_SAFE_PROCESSED_20220608[[#This Row],[Column7]])</f>
        <v>76</v>
      </c>
      <c r="AK424" t="str">
        <f>CLEAN(ARD_SAFE_PROCESSED_20220608[[#This Row],[Column8]])</f>
        <v xml:space="preserve">IZI*SELVFISH                  </v>
      </c>
      <c r="AL424" t="str">
        <f>CLEAN(ARD_SAFE_PROCESSED_20220608[[#This Row],[Column9]])</f>
        <v>20251108</v>
      </c>
      <c r="AM424" t="str">
        <f>CLEAN(ARD_SAFE_PROCESSED_20220608[[#This Row],[Column10]])</f>
        <v xml:space="preserve">'                       </v>
      </c>
      <c r="AN424" t="s">
        <v>7412</v>
      </c>
      <c r="AO424" t="str">
        <f>CLEAN(ARD_SAFE_PROCESSED_20220608[[#This Row],[Column12]])</f>
        <v>4706</v>
      </c>
      <c r="AP424" t="str">
        <f>CLEAN(ARD_SAFE_PROCESSED_20220608[[#This Row],[Column13]])</f>
        <v xml:space="preserve">   </v>
      </c>
      <c r="AQ424" t="str">
        <f>CLEAN(ARD_SAFE_PROCESSED_20220608[[#This Row],[Column14]])</f>
        <v xml:space="preserve">PS0001    </v>
      </c>
      <c r="AR424" t="str">
        <f>CLEAN(ARD_SAFE_PROCESSED_20220608[[#This Row],[Column15]])</f>
        <v xml:space="preserve">POS CONTACTLESS CHIP                              </v>
      </c>
      <c r="AS424" t="str">
        <f>CLEAN(ARD_SAFE_PROCESSED_20220608[[#This Row],[Column16]])</f>
        <v xml:space="preserve">               </v>
      </c>
      <c r="AT424" t="str">
        <f>CLEAN(ARD_SAFE_PROCESSED_20220608[[#This Row],[Column17]])</f>
        <v>35.00</v>
      </c>
      <c r="AU424" t="str">
        <f>CLEAN(ARD_SAFE_PROCESSED_20220608[[#This Row],[Column18]])</f>
        <v xml:space="preserve">' </v>
      </c>
      <c r="AV424" t="str">
        <f>CLEAN(ARD_SAFE_PROCESSED_20220608[[#This Row],[Column19]])</f>
        <v xml:space="preserve">          </v>
      </c>
      <c r="AW424" t="str">
        <f>CLEAN(ARD_SAFE_PROCESSED_20220608[[#This Row],[Column20]])</f>
        <v>20251108</v>
      </c>
      <c r="AX424" t="str">
        <f>CLEAN(ARD_SAFE_PROCESSED_20220608[[#This Row],[Column21]])</f>
        <v>31039</v>
      </c>
      <c r="AY424" t="str">
        <f>LEFT(ARD_SAFE_PROCESSED_20220608[[#This Row],[Column1]],6)</f>
        <v>455788</v>
      </c>
      <c r="AZ424" t="str">
        <f>RIGHT(ARD_SAFE_PROCESSED_20220608[[#This Row],[Column1]],4)</f>
        <v>0009</v>
      </c>
      <c r="BA424" s="2">
        <f t="shared" si="47"/>
        <v>45994</v>
      </c>
      <c r="BB424">
        <f t="shared" si="48"/>
        <v>10.37</v>
      </c>
      <c r="BC424">
        <f t="shared" si="49"/>
        <v>35</v>
      </c>
      <c r="BD424" t="str">
        <f t="shared" si="50"/>
        <v>0</v>
      </c>
      <c r="BE424" t="str">
        <f t="shared" si="51"/>
        <v>F:TC40</v>
      </c>
    </row>
    <row r="425" spans="1:57" hidden="1" x14ac:dyDescent="0.3">
      <c r="A425" t="s">
        <v>8348</v>
      </c>
      <c r="B425" t="s">
        <v>8349</v>
      </c>
      <c r="C425" t="s">
        <v>8350</v>
      </c>
      <c r="D425" t="s">
        <v>64</v>
      </c>
      <c r="E425" t="s">
        <v>426</v>
      </c>
      <c r="F425" t="s">
        <v>28</v>
      </c>
      <c r="G425" t="s">
        <v>29</v>
      </c>
      <c r="H425" t="s">
        <v>8351</v>
      </c>
      <c r="I425" t="s">
        <v>426</v>
      </c>
      <c r="J425" t="s">
        <v>21</v>
      </c>
      <c r="K425" t="s">
        <v>8352</v>
      </c>
      <c r="L425" t="s">
        <v>8353</v>
      </c>
      <c r="M425" t="s">
        <v>65</v>
      </c>
      <c r="N425" t="s">
        <v>67</v>
      </c>
      <c r="O425" t="s">
        <v>66</v>
      </c>
      <c r="P425" t="s">
        <v>22</v>
      </c>
      <c r="Q425" t="s">
        <v>8354</v>
      </c>
      <c r="R425" t="s">
        <v>23</v>
      </c>
      <c r="S425" t="s">
        <v>24</v>
      </c>
      <c r="T425" t="s">
        <v>426</v>
      </c>
      <c r="U425" t="s">
        <v>8355</v>
      </c>
      <c r="W425" t="s">
        <v>5573</v>
      </c>
      <c r="X425" t="s">
        <v>28</v>
      </c>
      <c r="Y425" t="e">
        <f>VLOOKUP(W425,ARD_SAFE_PROCESSED_20220608[[#This Row],[Column11]],1,FALSE)</f>
        <v>#N/A</v>
      </c>
      <c r="AB425" t="str">
        <f>CONCATENATE(LEFT(ARD_SAFE_PROCESSED_20220608[[#This Row],[Column1]],6),"******",RIGHT(ARD_SAFE_PROCESSED_20220608[[#This Row],[Column1]],4),";",ARD_SAFE_PROCESSED_20220608[[#This Row],[Column11]])</f>
        <v>480916******2057;74357045312009395700019</v>
      </c>
      <c r="AD425" t="str">
        <f>CLEAN(ARD_SAFE_PROCESSED_20220608[[#This Row],[Column1]])</f>
        <v>4809160000052057</v>
      </c>
      <c r="AE425" t="str">
        <f>CLEAN(ARD_SAFE_PROCESSED_20220608[[#This Row],[Column2]])</f>
        <v>351203</v>
      </c>
      <c r="AF425" t="str">
        <f>CLEAN(ARD_SAFE_PROCESSED_20220608[[#This Row],[Column3]])</f>
        <v>5771060</v>
      </c>
      <c r="AG425" t="str">
        <f>CLEAN(ARD_SAFE_PROCESSED_20220608[[#This Row],[Column4]])</f>
        <v>PL</v>
      </c>
      <c r="AH425" t="str">
        <f>CLEAN(ARD_SAFE_PROCESSED_20220608[[#This Row],[Column5]])</f>
        <v>20251108</v>
      </c>
      <c r="AI425" t="str">
        <f>CLEAN(ARD_SAFE_PROCESSED_20220608[[#This Row],[Column6]])</f>
        <v>604</v>
      </c>
      <c r="AJ425" t="str">
        <f>CLEAN(ARD_SAFE_PROCESSED_20220608[[#This Row],[Column7]])</f>
        <v>76</v>
      </c>
      <c r="AK425" t="str">
        <f>CLEAN(ARD_SAFE_PROCESSED_20220608[[#This Row],[Column8]])</f>
        <v xml:space="preserve">IZI*PROMEDICAL                </v>
      </c>
      <c r="AL425" t="str">
        <f>CLEAN(ARD_SAFE_PROCESSED_20220608[[#This Row],[Column9]])</f>
        <v>20251108</v>
      </c>
      <c r="AM425" t="str">
        <f>CLEAN(ARD_SAFE_PROCESSED_20220608[[#This Row],[Column10]])</f>
        <v xml:space="preserve">'                       </v>
      </c>
      <c r="AN425" t="s">
        <v>8352</v>
      </c>
      <c r="AO425" t="str">
        <f>CLEAN(ARD_SAFE_PROCESSED_20220608[[#This Row],[Column12]])</f>
        <v>454</v>
      </c>
      <c r="AP425" t="str">
        <f>CLEAN(ARD_SAFE_PROCESSED_20220608[[#This Row],[Column13]])</f>
        <v xml:space="preserve">   </v>
      </c>
      <c r="AQ425" t="str">
        <f>CLEAN(ARD_SAFE_PROCESSED_20220608[[#This Row],[Column14]])</f>
        <v xml:space="preserve">PS0001    </v>
      </c>
      <c r="AR425" t="str">
        <f>CLEAN(ARD_SAFE_PROCESSED_20220608[[#This Row],[Column15]])</f>
        <v xml:space="preserve">POS CONTACTLESS CHIP                              </v>
      </c>
      <c r="AS425" t="str">
        <f>CLEAN(ARD_SAFE_PROCESSED_20220608[[#This Row],[Column16]])</f>
        <v xml:space="preserve">               </v>
      </c>
      <c r="AT425" t="str">
        <f>CLEAN(ARD_SAFE_PROCESSED_20220608[[#This Row],[Column17]])</f>
        <v>157.50</v>
      </c>
      <c r="AU425" t="str">
        <f>CLEAN(ARD_SAFE_PROCESSED_20220608[[#This Row],[Column18]])</f>
        <v xml:space="preserve">' </v>
      </c>
      <c r="AV425" t="str">
        <f>CLEAN(ARD_SAFE_PROCESSED_20220608[[#This Row],[Column19]])</f>
        <v xml:space="preserve">          </v>
      </c>
      <c r="AW425" t="str">
        <f>CLEAN(ARD_SAFE_PROCESSED_20220608[[#This Row],[Column20]])</f>
        <v>20251108</v>
      </c>
      <c r="AX425" t="str">
        <f>CLEAN(ARD_SAFE_PROCESSED_20220608[[#This Row],[Column21]])</f>
        <v>120420</v>
      </c>
      <c r="AY425" t="str">
        <f>LEFT(ARD_SAFE_PROCESSED_20220608[[#This Row],[Column1]],6)</f>
        <v>480916</v>
      </c>
      <c r="AZ425" t="str">
        <f>RIGHT(ARD_SAFE_PROCESSED_20220608[[#This Row],[Column1]],4)</f>
        <v>2057</v>
      </c>
      <c r="BA425" s="2">
        <f t="shared" ref="BA425:BA488" si="52">VLOOKUP(AB425,x,6,FALSE)</f>
        <v>45994</v>
      </c>
      <c r="BB425">
        <f t="shared" ref="BB425:BB488" si="53">VLOOKUP(AB425,x,2,FALSE)</f>
        <v>46.66</v>
      </c>
      <c r="BC425">
        <f t="shared" ref="BC425:BC488" si="54">VLOOKUP(AB425,x,3,FALSE)</f>
        <v>46.66</v>
      </c>
      <c r="BD425" t="str">
        <f t="shared" ref="BD425:BD488" si="55">VLOOKUP(AB425,x,4,FALSE)</f>
        <v>6</v>
      </c>
      <c r="BE425" t="str">
        <f t="shared" ref="BE425:BE488" si="56">VLOOKUP(AB425,x,5,FALSE)</f>
        <v>F:TC40</v>
      </c>
    </row>
    <row r="426" spans="1:57" hidden="1" x14ac:dyDescent="0.3">
      <c r="A426" t="s">
        <v>7176</v>
      </c>
      <c r="B426" t="s">
        <v>7213</v>
      </c>
      <c r="C426" t="s">
        <v>7214</v>
      </c>
      <c r="D426" t="s">
        <v>64</v>
      </c>
      <c r="E426" t="s">
        <v>426</v>
      </c>
      <c r="F426" t="s">
        <v>28</v>
      </c>
      <c r="G426" t="s">
        <v>29</v>
      </c>
      <c r="H426" t="s">
        <v>7189</v>
      </c>
      <c r="I426" t="s">
        <v>426</v>
      </c>
      <c r="J426" t="s">
        <v>21</v>
      </c>
      <c r="K426" t="s">
        <v>7215</v>
      </c>
      <c r="L426" t="s">
        <v>6355</v>
      </c>
      <c r="M426" t="s">
        <v>65</v>
      </c>
      <c r="N426" t="s">
        <v>77</v>
      </c>
      <c r="O426" t="s">
        <v>66</v>
      </c>
      <c r="P426" t="s">
        <v>22</v>
      </c>
      <c r="Q426" t="s">
        <v>5973</v>
      </c>
      <c r="R426" t="s">
        <v>23</v>
      </c>
      <c r="S426" t="s">
        <v>24</v>
      </c>
      <c r="T426" t="s">
        <v>426</v>
      </c>
      <c r="U426" t="s">
        <v>6734</v>
      </c>
      <c r="W426" t="s">
        <v>5577</v>
      </c>
      <c r="X426" t="s">
        <v>28</v>
      </c>
      <c r="Y426" t="e">
        <f>VLOOKUP(W426,ARD_SAFE_PROCESSED_20220608[[#This Row],[Column11]],1,FALSE)</f>
        <v>#N/A</v>
      </c>
      <c r="AB426" t="str">
        <f>CONCATENATE(LEFT(ARD_SAFE_PROCESSED_20220608[[#This Row],[Column1]],6),"******",RIGHT(ARD_SAFE_PROCESSED_20220608[[#This Row],[Column1]],4),";",ARD_SAFE_PROCESSED_20220608[[#This Row],[Column11]])</f>
        <v>455788******3118;74357045312009509900166</v>
      </c>
      <c r="AD426" t="str">
        <f>CLEAN(ARD_SAFE_PROCESSED_20220608[[#This Row],[Column1]])</f>
        <v>4557881472533118</v>
      </c>
      <c r="AE426" t="str">
        <f>CLEAN(ARD_SAFE_PROCESSED_20220608[[#This Row],[Column2]])</f>
        <v>785786</v>
      </c>
      <c r="AF426" t="str">
        <f>CLEAN(ARD_SAFE_PROCESSED_20220608[[#This Row],[Column3]])</f>
        <v>5783370</v>
      </c>
      <c r="AG426" t="str">
        <f>CLEAN(ARD_SAFE_PROCESSED_20220608[[#This Row],[Column4]])</f>
        <v>PL</v>
      </c>
      <c r="AH426" t="str">
        <f>CLEAN(ARD_SAFE_PROCESSED_20220608[[#This Row],[Column5]])</f>
        <v>20251108</v>
      </c>
      <c r="AI426" t="str">
        <f>CLEAN(ARD_SAFE_PROCESSED_20220608[[#This Row],[Column6]])</f>
        <v>604</v>
      </c>
      <c r="AJ426" t="str">
        <f>CLEAN(ARD_SAFE_PROCESSED_20220608[[#This Row],[Column7]])</f>
        <v>76</v>
      </c>
      <c r="AK426" t="str">
        <f>CLEAN(ARD_SAFE_PROCESSED_20220608[[#This Row],[Column8]])</f>
        <v xml:space="preserve">IZI*360 LICORERIAS MEGA       </v>
      </c>
      <c r="AL426" t="str">
        <f>CLEAN(ARD_SAFE_PROCESSED_20220608[[#This Row],[Column9]])</f>
        <v>20251108</v>
      </c>
      <c r="AM426" t="str">
        <f>CLEAN(ARD_SAFE_PROCESSED_20220608[[#This Row],[Column10]])</f>
        <v xml:space="preserve">'                       </v>
      </c>
      <c r="AN426" t="s">
        <v>7215</v>
      </c>
      <c r="AO426" t="str">
        <f>CLEAN(ARD_SAFE_PROCESSED_20220608[[#This Row],[Column12]])</f>
        <v>6093</v>
      </c>
      <c r="AP426" t="str">
        <f>CLEAN(ARD_SAFE_PROCESSED_20220608[[#This Row],[Column13]])</f>
        <v xml:space="preserve">   </v>
      </c>
      <c r="AQ426" t="str">
        <f>CLEAN(ARD_SAFE_PROCESSED_20220608[[#This Row],[Column14]])</f>
        <v xml:space="preserve">PS0002    </v>
      </c>
      <c r="AR426" t="str">
        <f>CLEAN(ARD_SAFE_PROCESSED_20220608[[#This Row],[Column15]])</f>
        <v xml:space="preserve">POS CONTACTLESS CHIP                              </v>
      </c>
      <c r="AS426" t="str">
        <f>CLEAN(ARD_SAFE_PROCESSED_20220608[[#This Row],[Column16]])</f>
        <v xml:space="preserve">               </v>
      </c>
      <c r="AT426" t="str">
        <f>CLEAN(ARD_SAFE_PROCESSED_20220608[[#This Row],[Column17]])</f>
        <v>12.50</v>
      </c>
      <c r="AU426" t="str">
        <f>CLEAN(ARD_SAFE_PROCESSED_20220608[[#This Row],[Column18]])</f>
        <v xml:space="preserve">' </v>
      </c>
      <c r="AV426" t="str">
        <f>CLEAN(ARD_SAFE_PROCESSED_20220608[[#This Row],[Column19]])</f>
        <v xml:space="preserve">          </v>
      </c>
      <c r="AW426" t="str">
        <f>CLEAN(ARD_SAFE_PROCESSED_20220608[[#This Row],[Column20]])</f>
        <v>20251108</v>
      </c>
      <c r="AX426" t="str">
        <f>CLEAN(ARD_SAFE_PROCESSED_20220608[[#This Row],[Column21]])</f>
        <v>2107</v>
      </c>
      <c r="AY426" t="str">
        <f>LEFT(ARD_SAFE_PROCESSED_20220608[[#This Row],[Column1]],6)</f>
        <v>455788</v>
      </c>
      <c r="AZ426" t="str">
        <f>RIGHT(ARD_SAFE_PROCESSED_20220608[[#This Row],[Column1]],4)</f>
        <v>3118</v>
      </c>
      <c r="BA426" s="2">
        <f t="shared" si="52"/>
        <v>45993</v>
      </c>
      <c r="BB426">
        <f t="shared" si="53"/>
        <v>3.7</v>
      </c>
      <c r="BC426">
        <f t="shared" si="54"/>
        <v>12.5</v>
      </c>
      <c r="BD426" t="str">
        <f t="shared" si="55"/>
        <v>0</v>
      </c>
      <c r="BE426" t="str">
        <f t="shared" si="56"/>
        <v>F:TC40</v>
      </c>
    </row>
    <row r="427" spans="1:57" hidden="1" x14ac:dyDescent="0.3">
      <c r="A427" t="s">
        <v>6729</v>
      </c>
      <c r="B427" t="s">
        <v>6730</v>
      </c>
      <c r="C427" t="s">
        <v>6731</v>
      </c>
      <c r="D427" t="s">
        <v>64</v>
      </c>
      <c r="E427" t="s">
        <v>443</v>
      </c>
      <c r="F427" t="s">
        <v>28</v>
      </c>
      <c r="G427" t="s">
        <v>29</v>
      </c>
      <c r="H427" t="s">
        <v>6732</v>
      </c>
      <c r="I427" t="s">
        <v>426</v>
      </c>
      <c r="J427" t="s">
        <v>21</v>
      </c>
      <c r="K427" t="s">
        <v>6733</v>
      </c>
      <c r="L427" t="s">
        <v>6734</v>
      </c>
      <c r="M427" t="s">
        <v>65</v>
      </c>
      <c r="N427" t="s">
        <v>67</v>
      </c>
      <c r="O427" t="s">
        <v>66</v>
      </c>
      <c r="P427" t="s">
        <v>22</v>
      </c>
      <c r="Q427" t="s">
        <v>210</v>
      </c>
      <c r="R427" t="s">
        <v>23</v>
      </c>
      <c r="S427" t="s">
        <v>24</v>
      </c>
      <c r="T427" t="s">
        <v>443</v>
      </c>
      <c r="U427" t="s">
        <v>6735</v>
      </c>
      <c r="W427" t="s">
        <v>5294</v>
      </c>
      <c r="X427" t="s">
        <v>28</v>
      </c>
      <c r="Y427" t="e">
        <f>VLOOKUP(W427,ARD_SAFE_PROCESSED_20220608[[#This Row],[Column11]],1,FALSE)</f>
        <v>#N/A</v>
      </c>
      <c r="AB427" t="str">
        <f>CONCATENATE(LEFT(ARD_SAFE_PROCESSED_20220608[[#This Row],[Column1]],6),"******",RIGHT(ARD_SAFE_PROCESSED_20220608[[#This Row],[Column1]],4),";",ARD_SAFE_PROCESSED_20220608[[#This Row],[Column11]])</f>
        <v>455788******6078;74357045312009759300125</v>
      </c>
      <c r="AD427" t="str">
        <f>CLEAN(ARD_SAFE_PROCESSED_20220608[[#This Row],[Column1]])</f>
        <v>4557881417866078</v>
      </c>
      <c r="AE427" t="str">
        <f>CLEAN(ARD_SAFE_PROCESSED_20220608[[#This Row],[Column2]])</f>
        <v>078332</v>
      </c>
      <c r="AF427" t="str">
        <f>CLEAN(ARD_SAFE_PROCESSED_20220608[[#This Row],[Column3]])</f>
        <v>5809288</v>
      </c>
      <c r="AG427" t="str">
        <f>CLEAN(ARD_SAFE_PROCESSED_20220608[[#This Row],[Column4]])</f>
        <v>PL</v>
      </c>
      <c r="AH427" t="str">
        <f>CLEAN(ARD_SAFE_PROCESSED_20220608[[#This Row],[Column5]])</f>
        <v>20251107</v>
      </c>
      <c r="AI427" t="str">
        <f>CLEAN(ARD_SAFE_PROCESSED_20220608[[#This Row],[Column6]])</f>
        <v>604</v>
      </c>
      <c r="AJ427" t="str">
        <f>CLEAN(ARD_SAFE_PROCESSED_20220608[[#This Row],[Column7]])</f>
        <v>76</v>
      </c>
      <c r="AK427" t="str">
        <f>CLEAN(ARD_SAFE_PROCESSED_20220608[[#This Row],[Column8]])</f>
        <v xml:space="preserve">IZI*EL PECHUGON               </v>
      </c>
      <c r="AL427" t="str">
        <f>CLEAN(ARD_SAFE_PROCESSED_20220608[[#This Row],[Column9]])</f>
        <v>20251108</v>
      </c>
      <c r="AM427" t="str">
        <f>CLEAN(ARD_SAFE_PROCESSED_20220608[[#This Row],[Column10]])</f>
        <v xml:space="preserve">'                       </v>
      </c>
      <c r="AN427" t="s">
        <v>6733</v>
      </c>
      <c r="AO427" t="str">
        <f>CLEAN(ARD_SAFE_PROCESSED_20220608[[#This Row],[Column12]])</f>
        <v>2107</v>
      </c>
      <c r="AP427" t="str">
        <f>CLEAN(ARD_SAFE_PROCESSED_20220608[[#This Row],[Column13]])</f>
        <v xml:space="preserve">   </v>
      </c>
      <c r="AQ427" t="str">
        <f>CLEAN(ARD_SAFE_PROCESSED_20220608[[#This Row],[Column14]])</f>
        <v xml:space="preserve">PS0001    </v>
      </c>
      <c r="AR427" t="str">
        <f>CLEAN(ARD_SAFE_PROCESSED_20220608[[#This Row],[Column15]])</f>
        <v xml:space="preserve">POS CONTACTLESS CHIP                              </v>
      </c>
      <c r="AS427" t="str">
        <f>CLEAN(ARD_SAFE_PROCESSED_20220608[[#This Row],[Column16]])</f>
        <v xml:space="preserve">               </v>
      </c>
      <c r="AT427" t="str">
        <f>CLEAN(ARD_SAFE_PROCESSED_20220608[[#This Row],[Column17]])</f>
        <v>80.00</v>
      </c>
      <c r="AU427" t="str">
        <f>CLEAN(ARD_SAFE_PROCESSED_20220608[[#This Row],[Column18]])</f>
        <v xml:space="preserve">' </v>
      </c>
      <c r="AV427" t="str">
        <f>CLEAN(ARD_SAFE_PROCESSED_20220608[[#This Row],[Column19]])</f>
        <v xml:space="preserve">          </v>
      </c>
      <c r="AW427" t="str">
        <f>CLEAN(ARD_SAFE_PROCESSED_20220608[[#This Row],[Column20]])</f>
        <v>20251107</v>
      </c>
      <c r="AX427" t="str">
        <f>CLEAN(ARD_SAFE_PROCESSED_20220608[[#This Row],[Column21]])</f>
        <v>150341</v>
      </c>
      <c r="AY427" t="str">
        <f>LEFT(ARD_SAFE_PROCESSED_20220608[[#This Row],[Column1]],6)</f>
        <v>455788</v>
      </c>
      <c r="AZ427" t="str">
        <f>RIGHT(ARD_SAFE_PROCESSED_20220608[[#This Row],[Column1]],4)</f>
        <v>6078</v>
      </c>
      <c r="BA427" s="2">
        <f t="shared" si="52"/>
        <v>45994</v>
      </c>
      <c r="BB427">
        <f t="shared" si="53"/>
        <v>23.73</v>
      </c>
      <c r="BC427">
        <f t="shared" si="54"/>
        <v>80</v>
      </c>
      <c r="BD427" t="str">
        <f t="shared" si="55"/>
        <v>0</v>
      </c>
      <c r="BE427" t="str">
        <f t="shared" si="56"/>
        <v>F:TC40</v>
      </c>
    </row>
    <row r="428" spans="1:57" hidden="1" x14ac:dyDescent="0.3">
      <c r="A428" t="s">
        <v>3950</v>
      </c>
      <c r="B428" t="s">
        <v>4025</v>
      </c>
      <c r="C428" t="s">
        <v>3952</v>
      </c>
      <c r="D428" t="s">
        <v>64</v>
      </c>
      <c r="E428" t="s">
        <v>449</v>
      </c>
      <c r="F428" t="s">
        <v>28</v>
      </c>
      <c r="G428" t="s">
        <v>29</v>
      </c>
      <c r="H428" t="s">
        <v>3953</v>
      </c>
      <c r="I428" t="s">
        <v>449</v>
      </c>
      <c r="J428" t="s">
        <v>21</v>
      </c>
      <c r="K428" t="s">
        <v>4026</v>
      </c>
      <c r="L428" t="s">
        <v>4027</v>
      </c>
      <c r="M428" t="s">
        <v>65</v>
      </c>
      <c r="N428" t="s">
        <v>3956</v>
      </c>
      <c r="O428" t="s">
        <v>66</v>
      </c>
      <c r="P428" t="s">
        <v>22</v>
      </c>
      <c r="Q428" t="s">
        <v>210</v>
      </c>
      <c r="R428" t="s">
        <v>23</v>
      </c>
      <c r="S428" t="s">
        <v>24</v>
      </c>
      <c r="T428" t="s">
        <v>449</v>
      </c>
      <c r="U428" t="s">
        <v>4028</v>
      </c>
      <c r="W428" t="s">
        <v>5300</v>
      </c>
      <c r="X428" t="s">
        <v>28</v>
      </c>
      <c r="Y428" t="e">
        <f>VLOOKUP(W428,ARD_SAFE_PROCESSED_20220608[[#This Row],[Column11]],1,FALSE)</f>
        <v>#N/A</v>
      </c>
      <c r="AB428" t="str">
        <f>CONCATENATE(LEFT(ARD_SAFE_PROCESSED_20220608[[#This Row],[Column1]],6),"******",RIGHT(ARD_SAFE_PROCESSED_20220608[[#This Row],[Column1]],4),";",ARD_SAFE_PROCESSED_20220608[[#This Row],[Column11]])</f>
        <v>421355******0475;74357045313001076200855</v>
      </c>
      <c r="AD428" t="str">
        <f>CLEAN(ARD_SAFE_PROCESSED_20220608[[#This Row],[Column1]])</f>
        <v>4213550196660475</v>
      </c>
      <c r="AE428" t="str">
        <f>CLEAN(ARD_SAFE_PROCESSED_20220608[[#This Row],[Column2]])</f>
        <v>616837</v>
      </c>
      <c r="AF428" t="str">
        <f>CLEAN(ARD_SAFE_PROCESSED_20220608[[#This Row],[Column3]])</f>
        <v>5882808</v>
      </c>
      <c r="AG428" t="str">
        <f>CLEAN(ARD_SAFE_PROCESSED_20220608[[#This Row],[Column4]])</f>
        <v>PL</v>
      </c>
      <c r="AH428" t="str">
        <f>CLEAN(ARD_SAFE_PROCESSED_20220608[[#This Row],[Column5]])</f>
        <v>20251109</v>
      </c>
      <c r="AI428" t="str">
        <f>CLEAN(ARD_SAFE_PROCESSED_20220608[[#This Row],[Column6]])</f>
        <v>604</v>
      </c>
      <c r="AJ428" t="str">
        <f>CLEAN(ARD_SAFE_PROCESSED_20220608[[#This Row],[Column7]])</f>
        <v>76</v>
      </c>
      <c r="AK428" t="str">
        <f>CLEAN(ARD_SAFE_PROCESSED_20220608[[#This Row],[Column8]])</f>
        <v xml:space="preserve">IZI*BOSANNI                   </v>
      </c>
      <c r="AL428" t="str">
        <f>CLEAN(ARD_SAFE_PROCESSED_20220608[[#This Row],[Column9]])</f>
        <v>20251109</v>
      </c>
      <c r="AM428" t="str">
        <f>CLEAN(ARD_SAFE_PROCESSED_20220608[[#This Row],[Column10]])</f>
        <v xml:space="preserve">'                       </v>
      </c>
      <c r="AN428" t="s">
        <v>4026</v>
      </c>
      <c r="AO428" t="str">
        <f>CLEAN(ARD_SAFE_PROCESSED_20220608[[#This Row],[Column12]])</f>
        <v>3424230</v>
      </c>
      <c r="AP428" t="str">
        <f>CLEAN(ARD_SAFE_PROCESSED_20220608[[#This Row],[Column13]])</f>
        <v xml:space="preserve">   </v>
      </c>
      <c r="AQ428" t="str">
        <f>CLEAN(ARD_SAFE_PROCESSED_20220608[[#This Row],[Column14]])</f>
        <v xml:space="preserve">T0375099  </v>
      </c>
      <c r="AR428" t="str">
        <f>CLEAN(ARD_SAFE_PROCESSED_20220608[[#This Row],[Column15]])</f>
        <v xml:space="preserve">POS CONTACTLESS CHIP                              </v>
      </c>
      <c r="AS428" t="str">
        <f>CLEAN(ARD_SAFE_PROCESSED_20220608[[#This Row],[Column16]])</f>
        <v xml:space="preserve">               </v>
      </c>
      <c r="AT428" t="str">
        <f>CLEAN(ARD_SAFE_PROCESSED_20220608[[#This Row],[Column17]])</f>
        <v>80.00</v>
      </c>
      <c r="AU428" t="str">
        <f>CLEAN(ARD_SAFE_PROCESSED_20220608[[#This Row],[Column18]])</f>
        <v xml:space="preserve">' </v>
      </c>
      <c r="AV428" t="str">
        <f>CLEAN(ARD_SAFE_PROCESSED_20220608[[#This Row],[Column19]])</f>
        <v xml:space="preserve">          </v>
      </c>
      <c r="AW428" t="str">
        <f>CLEAN(ARD_SAFE_PROCESSED_20220608[[#This Row],[Column20]])</f>
        <v>20251109</v>
      </c>
      <c r="AX428" t="str">
        <f>CLEAN(ARD_SAFE_PROCESSED_20220608[[#This Row],[Column21]])</f>
        <v>131945</v>
      </c>
      <c r="AY428" t="str">
        <f>LEFT(ARD_SAFE_PROCESSED_20220608[[#This Row],[Column1]],6)</f>
        <v>421355</v>
      </c>
      <c r="AZ428" t="str">
        <f>RIGHT(ARD_SAFE_PROCESSED_20220608[[#This Row],[Column1]],4)</f>
        <v>0475</v>
      </c>
      <c r="BA428" s="2">
        <f t="shared" si="52"/>
        <v>45993</v>
      </c>
      <c r="BB428">
        <f t="shared" si="53"/>
        <v>23.7</v>
      </c>
      <c r="BC428">
        <f t="shared" si="54"/>
        <v>80</v>
      </c>
      <c r="BD428" t="str">
        <f t="shared" si="55"/>
        <v>1</v>
      </c>
      <c r="BE428" t="str">
        <f t="shared" si="56"/>
        <v>F:TC40</v>
      </c>
    </row>
    <row r="429" spans="1:57" hidden="1" x14ac:dyDescent="0.3">
      <c r="A429" t="s">
        <v>3950</v>
      </c>
      <c r="B429" t="s">
        <v>4017</v>
      </c>
      <c r="C429" t="s">
        <v>3963</v>
      </c>
      <c r="D429" t="s">
        <v>64</v>
      </c>
      <c r="E429" t="s">
        <v>449</v>
      </c>
      <c r="F429" t="s">
        <v>28</v>
      </c>
      <c r="G429" t="s">
        <v>29</v>
      </c>
      <c r="H429" t="s">
        <v>3964</v>
      </c>
      <c r="I429" t="s">
        <v>449</v>
      </c>
      <c r="J429" t="s">
        <v>21</v>
      </c>
      <c r="K429" t="s">
        <v>4018</v>
      </c>
      <c r="L429" t="s">
        <v>4019</v>
      </c>
      <c r="M429" t="s">
        <v>65</v>
      </c>
      <c r="N429" t="s">
        <v>3967</v>
      </c>
      <c r="O429" t="s">
        <v>66</v>
      </c>
      <c r="P429" t="s">
        <v>22</v>
      </c>
      <c r="Q429" t="s">
        <v>210</v>
      </c>
      <c r="R429" t="s">
        <v>23</v>
      </c>
      <c r="S429" t="s">
        <v>24</v>
      </c>
      <c r="T429" t="s">
        <v>449</v>
      </c>
      <c r="U429" t="s">
        <v>4020</v>
      </c>
      <c r="W429" t="s">
        <v>5312</v>
      </c>
      <c r="X429" t="s">
        <v>28</v>
      </c>
      <c r="Y429" t="e">
        <f>VLOOKUP(W429,ARD_SAFE_PROCESSED_20220608[[#This Row],[Column11]],1,FALSE)</f>
        <v>#N/A</v>
      </c>
      <c r="AB429" t="str">
        <f>CONCATENATE(LEFT(ARD_SAFE_PROCESSED_20220608[[#This Row],[Column1]],6),"******",RIGHT(ARD_SAFE_PROCESSED_20220608[[#This Row],[Column1]],4),";",ARD_SAFE_PROCESSED_20220608[[#This Row],[Column11]])</f>
        <v>421355******0475;74357045313001076501278</v>
      </c>
      <c r="AD429" t="str">
        <f>CLEAN(ARD_SAFE_PROCESSED_20220608[[#This Row],[Column1]])</f>
        <v>4213550196660475</v>
      </c>
      <c r="AE429" t="str">
        <f>CLEAN(ARD_SAFE_PROCESSED_20220608[[#This Row],[Column2]])</f>
        <v>561887</v>
      </c>
      <c r="AF429" t="str">
        <f>CLEAN(ARD_SAFE_PROCESSED_20220608[[#This Row],[Column3]])</f>
        <v>5884105</v>
      </c>
      <c r="AG429" t="str">
        <f>CLEAN(ARD_SAFE_PROCESSED_20220608[[#This Row],[Column4]])</f>
        <v>PL</v>
      </c>
      <c r="AH429" t="str">
        <f>CLEAN(ARD_SAFE_PROCESSED_20220608[[#This Row],[Column5]])</f>
        <v>20251109</v>
      </c>
      <c r="AI429" t="str">
        <f>CLEAN(ARD_SAFE_PROCESSED_20220608[[#This Row],[Column6]])</f>
        <v>604</v>
      </c>
      <c r="AJ429" t="str">
        <f>CLEAN(ARD_SAFE_PROCESSED_20220608[[#This Row],[Column7]])</f>
        <v>76</v>
      </c>
      <c r="AK429" t="str">
        <f>CLEAN(ARD_SAFE_PROCESSED_20220608[[#This Row],[Column8]])</f>
        <v xml:space="preserve">IZI*ROBER BAR                 </v>
      </c>
      <c r="AL429" t="str">
        <f>CLEAN(ARD_SAFE_PROCESSED_20220608[[#This Row],[Column9]])</f>
        <v>20251109</v>
      </c>
      <c r="AM429" t="str">
        <f>CLEAN(ARD_SAFE_PROCESSED_20220608[[#This Row],[Column10]])</f>
        <v xml:space="preserve">'                       </v>
      </c>
      <c r="AN429" t="s">
        <v>4018</v>
      </c>
      <c r="AO429" t="str">
        <f>CLEAN(ARD_SAFE_PROCESSED_20220608[[#This Row],[Column12]])</f>
        <v>3424246</v>
      </c>
      <c r="AP429" t="str">
        <f>CLEAN(ARD_SAFE_PROCESSED_20220608[[#This Row],[Column13]])</f>
        <v xml:space="preserve">   </v>
      </c>
      <c r="AQ429" t="str">
        <f>CLEAN(ARD_SAFE_PROCESSED_20220608[[#This Row],[Column14]])</f>
        <v xml:space="preserve">T0376464  </v>
      </c>
      <c r="AR429" t="str">
        <f>CLEAN(ARD_SAFE_PROCESSED_20220608[[#This Row],[Column15]])</f>
        <v xml:space="preserve">POS CONTACTLESS CHIP                              </v>
      </c>
      <c r="AS429" t="str">
        <f>CLEAN(ARD_SAFE_PROCESSED_20220608[[#This Row],[Column16]])</f>
        <v xml:space="preserve">               </v>
      </c>
      <c r="AT429" t="str">
        <f>CLEAN(ARD_SAFE_PROCESSED_20220608[[#This Row],[Column17]])</f>
        <v>80.00</v>
      </c>
      <c r="AU429" t="str">
        <f>CLEAN(ARD_SAFE_PROCESSED_20220608[[#This Row],[Column18]])</f>
        <v xml:space="preserve">' </v>
      </c>
      <c r="AV429" t="str">
        <f>CLEAN(ARD_SAFE_PROCESSED_20220608[[#This Row],[Column19]])</f>
        <v xml:space="preserve">          </v>
      </c>
      <c r="AW429" t="str">
        <f>CLEAN(ARD_SAFE_PROCESSED_20220608[[#This Row],[Column20]])</f>
        <v>20251109</v>
      </c>
      <c r="AX429" t="str">
        <f>CLEAN(ARD_SAFE_PROCESSED_20220608[[#This Row],[Column21]])</f>
        <v>132716</v>
      </c>
      <c r="AY429" t="str">
        <f>LEFT(ARD_SAFE_PROCESSED_20220608[[#This Row],[Column1]],6)</f>
        <v>421355</v>
      </c>
      <c r="AZ429" t="str">
        <f>RIGHT(ARD_SAFE_PROCESSED_20220608[[#This Row],[Column1]],4)</f>
        <v>0475</v>
      </c>
      <c r="BA429" s="2">
        <f t="shared" si="52"/>
        <v>45993</v>
      </c>
      <c r="BB429">
        <f t="shared" si="53"/>
        <v>23.7</v>
      </c>
      <c r="BC429">
        <f t="shared" si="54"/>
        <v>80</v>
      </c>
      <c r="BD429" t="str">
        <f t="shared" si="55"/>
        <v>1</v>
      </c>
      <c r="BE429" t="str">
        <f t="shared" si="56"/>
        <v>F:TC40</v>
      </c>
    </row>
    <row r="430" spans="1:57" hidden="1" x14ac:dyDescent="0.3">
      <c r="A430" t="s">
        <v>6729</v>
      </c>
      <c r="B430" t="s">
        <v>6837</v>
      </c>
      <c r="C430" t="s">
        <v>6838</v>
      </c>
      <c r="D430" t="s">
        <v>64</v>
      </c>
      <c r="E430" t="s">
        <v>426</v>
      </c>
      <c r="F430" t="s">
        <v>28</v>
      </c>
      <c r="G430" t="s">
        <v>29</v>
      </c>
      <c r="H430" t="s">
        <v>6839</v>
      </c>
      <c r="I430" t="s">
        <v>449</v>
      </c>
      <c r="J430" t="s">
        <v>21</v>
      </c>
      <c r="K430" t="s">
        <v>6840</v>
      </c>
      <c r="L430" t="s">
        <v>6841</v>
      </c>
      <c r="M430" t="s">
        <v>65</v>
      </c>
      <c r="N430" t="s">
        <v>178</v>
      </c>
      <c r="O430" t="s">
        <v>66</v>
      </c>
      <c r="P430" t="s">
        <v>22</v>
      </c>
      <c r="Q430" t="s">
        <v>124</v>
      </c>
      <c r="R430" t="s">
        <v>23</v>
      </c>
      <c r="S430" t="s">
        <v>24</v>
      </c>
      <c r="T430" t="s">
        <v>426</v>
      </c>
      <c r="U430" t="s">
        <v>6842</v>
      </c>
      <c r="W430" t="s">
        <v>5307</v>
      </c>
      <c r="X430" t="s">
        <v>28</v>
      </c>
      <c r="Y430" t="e">
        <f>VLOOKUP(W430,ARD_SAFE_PROCESSED_20220608[[#This Row],[Column11]],1,FALSE)</f>
        <v>#N/A</v>
      </c>
      <c r="AB430" t="str">
        <f>CONCATENATE(LEFT(ARD_SAFE_PROCESSED_20220608[[#This Row],[Column1]],6),"******",RIGHT(ARD_SAFE_PROCESSED_20220608[[#This Row],[Column1]],4),";",ARD_SAFE_PROCESSED_20220608[[#This Row],[Column11]])</f>
        <v>455788******6078;74357045313001215801688</v>
      </c>
      <c r="AD430" t="str">
        <f>CLEAN(ARD_SAFE_PROCESSED_20220608[[#This Row],[Column1]])</f>
        <v>4557881417866078</v>
      </c>
      <c r="AE430" t="str">
        <f>CLEAN(ARD_SAFE_PROCESSED_20220608[[#This Row],[Column2]])</f>
        <v>878585</v>
      </c>
      <c r="AF430" t="str">
        <f>CLEAN(ARD_SAFE_PROCESSED_20220608[[#This Row],[Column3]])</f>
        <v>1039885</v>
      </c>
      <c r="AG430" t="str">
        <f>CLEAN(ARD_SAFE_PROCESSED_20220608[[#This Row],[Column4]])</f>
        <v>PL</v>
      </c>
      <c r="AH430" t="str">
        <f>CLEAN(ARD_SAFE_PROCESSED_20220608[[#This Row],[Column5]])</f>
        <v>20251108</v>
      </c>
      <c r="AI430" t="str">
        <f>CLEAN(ARD_SAFE_PROCESSED_20220608[[#This Row],[Column6]])</f>
        <v>604</v>
      </c>
      <c r="AJ430" t="str">
        <f>CLEAN(ARD_SAFE_PROCESSED_20220608[[#This Row],[Column7]])</f>
        <v>76</v>
      </c>
      <c r="AK430" t="str">
        <f>CLEAN(ARD_SAFE_PROCESSED_20220608[[#This Row],[Column8]])</f>
        <v xml:space="preserve">APPARKA APS LITE JOCKEY PLAZA </v>
      </c>
      <c r="AL430" t="str">
        <f>CLEAN(ARD_SAFE_PROCESSED_20220608[[#This Row],[Column9]])</f>
        <v>20251109</v>
      </c>
      <c r="AM430" t="str">
        <f>CLEAN(ARD_SAFE_PROCESSED_20220608[[#This Row],[Column10]])</f>
        <v xml:space="preserve">'                       </v>
      </c>
      <c r="AN430" t="s">
        <v>6840</v>
      </c>
      <c r="AO430" t="str">
        <f>CLEAN(ARD_SAFE_PROCESSED_20220608[[#This Row],[Column12]])</f>
        <v>4130</v>
      </c>
      <c r="AP430" t="str">
        <f>CLEAN(ARD_SAFE_PROCESSED_20220608[[#This Row],[Column13]])</f>
        <v xml:space="preserve">   </v>
      </c>
      <c r="AQ430" t="str">
        <f>CLEAN(ARD_SAFE_PROCESSED_20220608[[#This Row],[Column14]])</f>
        <v xml:space="preserve">PS0009    </v>
      </c>
      <c r="AR430" t="str">
        <f>CLEAN(ARD_SAFE_PROCESSED_20220608[[#This Row],[Column15]])</f>
        <v xml:space="preserve">POS CONTACTLESS CHIP                              </v>
      </c>
      <c r="AS430" t="str">
        <f>CLEAN(ARD_SAFE_PROCESSED_20220608[[#This Row],[Column16]])</f>
        <v xml:space="preserve">               </v>
      </c>
      <c r="AT430" t="str">
        <f>CLEAN(ARD_SAFE_PROCESSED_20220608[[#This Row],[Column17]])</f>
        <v>7.90</v>
      </c>
      <c r="AU430" t="str">
        <f>CLEAN(ARD_SAFE_PROCESSED_20220608[[#This Row],[Column18]])</f>
        <v xml:space="preserve">' </v>
      </c>
      <c r="AV430" t="str">
        <f>CLEAN(ARD_SAFE_PROCESSED_20220608[[#This Row],[Column19]])</f>
        <v xml:space="preserve">          </v>
      </c>
      <c r="AW430" t="str">
        <f>CLEAN(ARD_SAFE_PROCESSED_20220608[[#This Row],[Column20]])</f>
        <v>20251108</v>
      </c>
      <c r="AX430" t="str">
        <f>CLEAN(ARD_SAFE_PROCESSED_20220608[[#This Row],[Column21]])</f>
        <v>190350</v>
      </c>
      <c r="AY430" t="str">
        <f>LEFT(ARD_SAFE_PROCESSED_20220608[[#This Row],[Column1]],6)</f>
        <v>455788</v>
      </c>
      <c r="AZ430" t="str">
        <f>RIGHT(ARD_SAFE_PROCESSED_20220608[[#This Row],[Column1]],4)</f>
        <v>6078</v>
      </c>
      <c r="BA430" s="2">
        <f t="shared" si="52"/>
        <v>45994</v>
      </c>
      <c r="BB430">
        <f t="shared" si="53"/>
        <v>2.34</v>
      </c>
      <c r="BC430">
        <f t="shared" si="54"/>
        <v>7.9</v>
      </c>
      <c r="BD430" t="str">
        <f t="shared" si="55"/>
        <v>0</v>
      </c>
      <c r="BE430" t="str">
        <f t="shared" si="56"/>
        <v>F:TC40</v>
      </c>
    </row>
    <row r="431" spans="1:57" hidden="1" x14ac:dyDescent="0.3">
      <c r="A431" t="s">
        <v>6938</v>
      </c>
      <c r="B431" t="s">
        <v>6939</v>
      </c>
      <c r="C431" t="s">
        <v>6940</v>
      </c>
      <c r="D431" t="s">
        <v>64</v>
      </c>
      <c r="E431" t="s">
        <v>449</v>
      </c>
      <c r="F431" t="s">
        <v>28</v>
      </c>
      <c r="G431" t="s">
        <v>29</v>
      </c>
      <c r="H431" t="s">
        <v>6941</v>
      </c>
      <c r="I431" t="s">
        <v>449</v>
      </c>
      <c r="J431" t="s">
        <v>21</v>
      </c>
      <c r="K431" t="s">
        <v>6942</v>
      </c>
      <c r="L431" t="s">
        <v>6943</v>
      </c>
      <c r="M431" t="s">
        <v>65</v>
      </c>
      <c r="N431" t="s">
        <v>139</v>
      </c>
      <c r="O431" t="s">
        <v>66</v>
      </c>
      <c r="P431" t="s">
        <v>22</v>
      </c>
      <c r="Q431" t="s">
        <v>6944</v>
      </c>
      <c r="R431" t="s">
        <v>23</v>
      </c>
      <c r="S431" t="s">
        <v>24</v>
      </c>
      <c r="T431" t="s">
        <v>449</v>
      </c>
      <c r="U431" t="s">
        <v>6945</v>
      </c>
      <c r="W431" t="s">
        <v>5745</v>
      </c>
      <c r="X431" t="s">
        <v>81</v>
      </c>
      <c r="Y431" t="e">
        <f>VLOOKUP(W431,ARD_SAFE_PROCESSED_20220608[[#This Row],[Column11]],1,FALSE)</f>
        <v>#N/A</v>
      </c>
      <c r="AB431" t="str">
        <f>CONCATENATE(LEFT(ARD_SAFE_PROCESSED_20220608[[#This Row],[Column1]],6),"******",RIGHT(ARD_SAFE_PROCESSED_20220608[[#This Row],[Column1]],4),";",ARD_SAFE_PROCESSED_20220608[[#This Row],[Column11]])</f>
        <v>455788******7778;74357045313001281900182</v>
      </c>
      <c r="AD431" t="str">
        <f>CLEAN(ARD_SAFE_PROCESSED_20220608[[#This Row],[Column1]])</f>
        <v>4557881430497778</v>
      </c>
      <c r="AE431" t="str">
        <f>CLEAN(ARD_SAFE_PROCESSED_20220608[[#This Row],[Column2]])</f>
        <v>616204</v>
      </c>
      <c r="AF431" t="str">
        <f>CLEAN(ARD_SAFE_PROCESSED_20220608[[#This Row],[Column3]])</f>
        <v>1040970</v>
      </c>
      <c r="AG431" t="str">
        <f>CLEAN(ARD_SAFE_PROCESSED_20220608[[#This Row],[Column4]])</f>
        <v>PL</v>
      </c>
      <c r="AH431" t="str">
        <f>CLEAN(ARD_SAFE_PROCESSED_20220608[[#This Row],[Column5]])</f>
        <v>20251109</v>
      </c>
      <c r="AI431" t="str">
        <f>CLEAN(ARD_SAFE_PROCESSED_20220608[[#This Row],[Column6]])</f>
        <v>604</v>
      </c>
      <c r="AJ431" t="str">
        <f>CLEAN(ARD_SAFE_PROCESSED_20220608[[#This Row],[Column7]])</f>
        <v>76</v>
      </c>
      <c r="AK431" t="str">
        <f>CLEAN(ARD_SAFE_PROCESSED_20220608[[#This Row],[Column8]])</f>
        <v xml:space="preserve">CANNATA                       </v>
      </c>
      <c r="AL431" t="str">
        <f>CLEAN(ARD_SAFE_PROCESSED_20220608[[#This Row],[Column9]])</f>
        <v>20251109</v>
      </c>
      <c r="AM431" t="str">
        <f>CLEAN(ARD_SAFE_PROCESSED_20220608[[#This Row],[Column10]])</f>
        <v xml:space="preserve">'                       </v>
      </c>
      <c r="AN431" t="s">
        <v>6942</v>
      </c>
      <c r="AO431" t="str">
        <f>CLEAN(ARD_SAFE_PROCESSED_20220608[[#This Row],[Column12]])</f>
        <v>7607</v>
      </c>
      <c r="AP431" t="str">
        <f>CLEAN(ARD_SAFE_PROCESSED_20220608[[#This Row],[Column13]])</f>
        <v xml:space="preserve">   </v>
      </c>
      <c r="AQ431" t="str">
        <f>CLEAN(ARD_SAFE_PROCESSED_20220608[[#This Row],[Column14]])</f>
        <v xml:space="preserve">PS0003    </v>
      </c>
      <c r="AR431" t="str">
        <f>CLEAN(ARD_SAFE_PROCESSED_20220608[[#This Row],[Column15]])</f>
        <v xml:space="preserve">POS CONTACTLESS CHIP                              </v>
      </c>
      <c r="AS431" t="str">
        <f>CLEAN(ARD_SAFE_PROCESSED_20220608[[#This Row],[Column16]])</f>
        <v xml:space="preserve">               </v>
      </c>
      <c r="AT431" t="str">
        <f>CLEAN(ARD_SAFE_PROCESSED_20220608[[#This Row],[Column17]])</f>
        <v>58.60</v>
      </c>
      <c r="AU431" t="str">
        <f>CLEAN(ARD_SAFE_PROCESSED_20220608[[#This Row],[Column18]])</f>
        <v xml:space="preserve">' </v>
      </c>
      <c r="AV431" t="str">
        <f>CLEAN(ARD_SAFE_PROCESSED_20220608[[#This Row],[Column19]])</f>
        <v xml:space="preserve">          </v>
      </c>
      <c r="AW431" t="str">
        <f>CLEAN(ARD_SAFE_PROCESSED_20220608[[#This Row],[Column20]])</f>
        <v>20251109</v>
      </c>
      <c r="AX431" t="str">
        <f>CLEAN(ARD_SAFE_PROCESSED_20220608[[#This Row],[Column21]])</f>
        <v>105847</v>
      </c>
      <c r="AY431" t="str">
        <f>LEFT(ARD_SAFE_PROCESSED_20220608[[#This Row],[Column1]],6)</f>
        <v>455788</v>
      </c>
      <c r="AZ431" t="str">
        <f>RIGHT(ARD_SAFE_PROCESSED_20220608[[#This Row],[Column1]],4)</f>
        <v>7778</v>
      </c>
      <c r="BA431" s="2">
        <f t="shared" si="52"/>
        <v>45993</v>
      </c>
      <c r="BB431">
        <f t="shared" si="53"/>
        <v>17.36</v>
      </c>
      <c r="BC431">
        <f t="shared" si="54"/>
        <v>58.6</v>
      </c>
      <c r="BD431" t="str">
        <f t="shared" si="55"/>
        <v>0</v>
      </c>
      <c r="BE431" t="str">
        <f t="shared" si="56"/>
        <v>F:TC40</v>
      </c>
    </row>
    <row r="432" spans="1:57" hidden="1" x14ac:dyDescent="0.3">
      <c r="A432" t="s">
        <v>8384</v>
      </c>
      <c r="B432" t="s">
        <v>8385</v>
      </c>
      <c r="C432" t="s">
        <v>5841</v>
      </c>
      <c r="D432" t="s">
        <v>69</v>
      </c>
      <c r="E432" t="s">
        <v>449</v>
      </c>
      <c r="F432" t="s">
        <v>28</v>
      </c>
      <c r="G432" t="s">
        <v>29</v>
      </c>
      <c r="H432" t="s">
        <v>5842</v>
      </c>
      <c r="I432" t="s">
        <v>449</v>
      </c>
      <c r="J432" t="s">
        <v>21</v>
      </c>
      <c r="K432" t="s">
        <v>8386</v>
      </c>
      <c r="L432" t="s">
        <v>8387</v>
      </c>
      <c r="M432" t="s">
        <v>65</v>
      </c>
      <c r="N432" t="s">
        <v>59</v>
      </c>
      <c r="O432" t="s">
        <v>70</v>
      </c>
      <c r="P432" t="s">
        <v>22</v>
      </c>
      <c r="Q432" t="s">
        <v>5887</v>
      </c>
      <c r="R432" t="s">
        <v>23</v>
      </c>
      <c r="S432" t="s">
        <v>24</v>
      </c>
      <c r="T432" t="s">
        <v>449</v>
      </c>
      <c r="U432" t="s">
        <v>8388</v>
      </c>
      <c r="W432" t="s">
        <v>7150</v>
      </c>
      <c r="X432" t="s">
        <v>28</v>
      </c>
      <c r="Y432" t="e">
        <f>VLOOKUP(W432,ARD_SAFE_PROCESSED_20220608[[#This Row],[Column11]],1,FALSE)</f>
        <v>#N/A</v>
      </c>
      <c r="AB432" t="str">
        <f>CONCATENATE(LEFT(ARD_SAFE_PROCESSED_20220608[[#This Row],[Column1]],6),"******",RIGHT(ARD_SAFE_PROCESSED_20220608[[#This Row],[Column1]],4),";",ARD_SAFE_PROCESSED_20220608[[#This Row],[Column11]])</f>
        <v>489068******8522;74357045313001295300122</v>
      </c>
      <c r="AD432" t="str">
        <f>CLEAN(ARD_SAFE_PROCESSED_20220608[[#This Row],[Column1]])</f>
        <v>4890680017648522</v>
      </c>
      <c r="AE432" t="str">
        <f>CLEAN(ARD_SAFE_PROCESSED_20220608[[#This Row],[Column2]])</f>
        <v>001650</v>
      </c>
      <c r="AF432" t="str">
        <f>CLEAN(ARD_SAFE_PROCESSED_20220608[[#This Row],[Column3]])</f>
        <v>5333446</v>
      </c>
      <c r="AG432" t="str">
        <f>CLEAN(ARD_SAFE_PROCESSED_20220608[[#This Row],[Column4]])</f>
        <v>PV</v>
      </c>
      <c r="AH432" t="str">
        <f>CLEAN(ARD_SAFE_PROCESSED_20220608[[#This Row],[Column5]])</f>
        <v>20251109</v>
      </c>
      <c r="AI432" t="str">
        <f>CLEAN(ARD_SAFE_PROCESSED_20220608[[#This Row],[Column6]])</f>
        <v>604</v>
      </c>
      <c r="AJ432" t="str">
        <f>CLEAN(ARD_SAFE_PROCESSED_20220608[[#This Row],[Column7]])</f>
        <v>76</v>
      </c>
      <c r="AK432" t="str">
        <f>CLEAN(ARD_SAFE_PROCESSED_20220608[[#This Row],[Column8]])</f>
        <v xml:space="preserve">IZI*WOW TEL                   </v>
      </c>
      <c r="AL432" t="str">
        <f>CLEAN(ARD_SAFE_PROCESSED_20220608[[#This Row],[Column9]])</f>
        <v>20251109</v>
      </c>
      <c r="AM432" t="str">
        <f>CLEAN(ARD_SAFE_PROCESSED_20220608[[#This Row],[Column10]])</f>
        <v xml:space="preserve">'                       </v>
      </c>
      <c r="AN432" t="s">
        <v>8386</v>
      </c>
      <c r="AO432" t="str">
        <f>CLEAN(ARD_SAFE_PROCESSED_20220608[[#This Row],[Column12]])</f>
        <v>9110730</v>
      </c>
      <c r="AP432" t="str">
        <f>CLEAN(ARD_SAFE_PROCESSED_20220608[[#This Row],[Column13]])</f>
        <v xml:space="preserve">   </v>
      </c>
      <c r="AQ432" t="str">
        <f>CLEAN(ARD_SAFE_PROCESSED_20220608[[#This Row],[Column14]])</f>
        <v xml:space="preserve">78787878  </v>
      </c>
      <c r="AR432" t="str">
        <f>CLEAN(ARD_SAFE_PROCESSED_20220608[[#This Row],[Column15]])</f>
        <v xml:space="preserve">POS VIRTUAL                                       </v>
      </c>
      <c r="AS432" t="str">
        <f>CLEAN(ARD_SAFE_PROCESSED_20220608[[#This Row],[Column16]])</f>
        <v xml:space="preserve">               </v>
      </c>
      <c r="AT432" t="str">
        <f>CLEAN(ARD_SAFE_PROCESSED_20220608[[#This Row],[Column17]])</f>
        <v>79.90</v>
      </c>
      <c r="AU432" t="str">
        <f>CLEAN(ARD_SAFE_PROCESSED_20220608[[#This Row],[Column18]])</f>
        <v xml:space="preserve">' </v>
      </c>
      <c r="AV432" t="str">
        <f>CLEAN(ARD_SAFE_PROCESSED_20220608[[#This Row],[Column19]])</f>
        <v xml:space="preserve">          </v>
      </c>
      <c r="AW432" t="str">
        <f>CLEAN(ARD_SAFE_PROCESSED_20220608[[#This Row],[Column20]])</f>
        <v>20251109</v>
      </c>
      <c r="AX432" t="str">
        <f>CLEAN(ARD_SAFE_PROCESSED_20220608[[#This Row],[Column21]])</f>
        <v>103438</v>
      </c>
      <c r="AY432" t="str">
        <f>LEFT(ARD_SAFE_PROCESSED_20220608[[#This Row],[Column1]],6)</f>
        <v>489068</v>
      </c>
      <c r="AZ432" t="str">
        <f>RIGHT(ARD_SAFE_PROCESSED_20220608[[#This Row],[Column1]],4)</f>
        <v>8522</v>
      </c>
      <c r="BA432" s="2">
        <f t="shared" si="52"/>
        <v>45993</v>
      </c>
      <c r="BB432">
        <f t="shared" si="53"/>
        <v>23.67</v>
      </c>
      <c r="BC432">
        <f t="shared" si="54"/>
        <v>79.900000000000006</v>
      </c>
      <c r="BD432" t="str">
        <f t="shared" si="55"/>
        <v>6</v>
      </c>
      <c r="BE432" t="str">
        <f t="shared" si="56"/>
        <v>F:TC40</v>
      </c>
    </row>
    <row r="433" spans="1:57" hidden="1" x14ac:dyDescent="0.3">
      <c r="A433" t="s">
        <v>6938</v>
      </c>
      <c r="B433" t="s">
        <v>6946</v>
      </c>
      <c r="C433" t="s">
        <v>6947</v>
      </c>
      <c r="D433" t="s">
        <v>64</v>
      </c>
      <c r="E433" t="s">
        <v>426</v>
      </c>
      <c r="F433" t="s">
        <v>28</v>
      </c>
      <c r="G433" t="s">
        <v>29</v>
      </c>
      <c r="H433" t="s">
        <v>6948</v>
      </c>
      <c r="I433" t="s">
        <v>449</v>
      </c>
      <c r="J433" t="s">
        <v>21</v>
      </c>
      <c r="K433" t="s">
        <v>6949</v>
      </c>
      <c r="L433" t="s">
        <v>6950</v>
      </c>
      <c r="M433" t="s">
        <v>65</v>
      </c>
      <c r="N433" t="s">
        <v>67</v>
      </c>
      <c r="O433" t="s">
        <v>66</v>
      </c>
      <c r="P433" t="s">
        <v>22</v>
      </c>
      <c r="Q433" t="s">
        <v>6951</v>
      </c>
      <c r="R433" t="s">
        <v>23</v>
      </c>
      <c r="S433" t="s">
        <v>24</v>
      </c>
      <c r="T433" t="s">
        <v>426</v>
      </c>
      <c r="U433" t="s">
        <v>6952</v>
      </c>
      <c r="W433" t="s">
        <v>6852</v>
      </c>
      <c r="X433" t="s">
        <v>28</v>
      </c>
      <c r="Y433" t="e">
        <f>VLOOKUP(W433,ARD_SAFE_PROCESSED_20220608[[#This Row],[Column11]],1,FALSE)</f>
        <v>#N/A</v>
      </c>
      <c r="AB433" t="str">
        <f>CONCATENATE(LEFT(ARD_SAFE_PROCESSED_20220608[[#This Row],[Column1]],6),"******",RIGHT(ARD_SAFE_PROCESSED_20220608[[#This Row],[Column1]],4),";",ARD_SAFE_PROCESSED_20220608[[#This Row],[Column11]])</f>
        <v>455788******7778;74357045313001371000422</v>
      </c>
      <c r="AD433" t="str">
        <f>CLEAN(ARD_SAFE_PROCESSED_20220608[[#This Row],[Column1]])</f>
        <v>4557881430497778</v>
      </c>
      <c r="AE433" t="str">
        <f>CLEAN(ARD_SAFE_PROCESSED_20220608[[#This Row],[Column2]])</f>
        <v>676316</v>
      </c>
      <c r="AF433" t="str">
        <f>CLEAN(ARD_SAFE_PROCESSED_20220608[[#This Row],[Column3]])</f>
        <v>1042387</v>
      </c>
      <c r="AG433" t="str">
        <f>CLEAN(ARD_SAFE_PROCESSED_20220608[[#This Row],[Column4]])</f>
        <v>PL</v>
      </c>
      <c r="AH433" t="str">
        <f>CLEAN(ARD_SAFE_PROCESSED_20220608[[#This Row],[Column5]])</f>
        <v>20251108</v>
      </c>
      <c r="AI433" t="str">
        <f>CLEAN(ARD_SAFE_PROCESSED_20220608[[#This Row],[Column6]])</f>
        <v>604</v>
      </c>
      <c r="AJ433" t="str">
        <f>CLEAN(ARD_SAFE_PROCESSED_20220608[[#This Row],[Column7]])</f>
        <v>76</v>
      </c>
      <c r="AK433" t="str">
        <f>CLEAN(ARD_SAFE_PROCESSED_20220608[[#This Row],[Column8]])</f>
        <v xml:space="preserve">ELIASAGUIRRE C3 CHICLAYO      </v>
      </c>
      <c r="AL433" t="str">
        <f>CLEAN(ARD_SAFE_PROCESSED_20220608[[#This Row],[Column9]])</f>
        <v>20251109</v>
      </c>
      <c r="AM433" t="str">
        <f>CLEAN(ARD_SAFE_PROCESSED_20220608[[#This Row],[Column10]])</f>
        <v xml:space="preserve">'                       </v>
      </c>
      <c r="AN433" t="s">
        <v>6949</v>
      </c>
      <c r="AO433" t="str">
        <f>CLEAN(ARD_SAFE_PROCESSED_20220608[[#This Row],[Column12]])</f>
        <v>2064</v>
      </c>
      <c r="AP433" t="str">
        <f>CLEAN(ARD_SAFE_PROCESSED_20220608[[#This Row],[Column13]])</f>
        <v xml:space="preserve">   </v>
      </c>
      <c r="AQ433" t="str">
        <f>CLEAN(ARD_SAFE_PROCESSED_20220608[[#This Row],[Column14]])</f>
        <v xml:space="preserve">PS0001    </v>
      </c>
      <c r="AR433" t="str">
        <f>CLEAN(ARD_SAFE_PROCESSED_20220608[[#This Row],[Column15]])</f>
        <v xml:space="preserve">POS CONTACTLESS CHIP                              </v>
      </c>
      <c r="AS433" t="str">
        <f>CLEAN(ARD_SAFE_PROCESSED_20220608[[#This Row],[Column16]])</f>
        <v xml:space="preserve">               </v>
      </c>
      <c r="AT433" t="str">
        <f>CLEAN(ARD_SAFE_PROCESSED_20220608[[#This Row],[Column17]])</f>
        <v>1.50</v>
      </c>
      <c r="AU433" t="str">
        <f>CLEAN(ARD_SAFE_PROCESSED_20220608[[#This Row],[Column18]])</f>
        <v xml:space="preserve">' </v>
      </c>
      <c r="AV433" t="str">
        <f>CLEAN(ARD_SAFE_PROCESSED_20220608[[#This Row],[Column19]])</f>
        <v xml:space="preserve">          </v>
      </c>
      <c r="AW433" t="str">
        <f>CLEAN(ARD_SAFE_PROCESSED_20220608[[#This Row],[Column20]])</f>
        <v>20251108</v>
      </c>
      <c r="AX433" t="str">
        <f>CLEAN(ARD_SAFE_PROCESSED_20220608[[#This Row],[Column21]])</f>
        <v>170047</v>
      </c>
      <c r="AY433" t="str">
        <f>LEFT(ARD_SAFE_PROCESSED_20220608[[#This Row],[Column1]],6)</f>
        <v>455788</v>
      </c>
      <c r="AZ433" t="str">
        <f>RIGHT(ARD_SAFE_PROCESSED_20220608[[#This Row],[Column1]],4)</f>
        <v>7778</v>
      </c>
      <c r="BA433" s="2">
        <f t="shared" si="52"/>
        <v>45993</v>
      </c>
      <c r="BB433">
        <f t="shared" si="53"/>
        <v>0.44</v>
      </c>
      <c r="BC433">
        <f t="shared" si="54"/>
        <v>1.5</v>
      </c>
      <c r="BD433" t="str">
        <f t="shared" si="55"/>
        <v>0</v>
      </c>
      <c r="BE433" t="str">
        <f t="shared" si="56"/>
        <v>F:TC40</v>
      </c>
    </row>
    <row r="434" spans="1:57" hidden="1" x14ac:dyDescent="0.3">
      <c r="A434" t="s">
        <v>6729</v>
      </c>
      <c r="B434" t="s">
        <v>6822</v>
      </c>
      <c r="C434" t="s">
        <v>6823</v>
      </c>
      <c r="D434" t="s">
        <v>64</v>
      </c>
      <c r="E434" t="s">
        <v>426</v>
      </c>
      <c r="F434" t="s">
        <v>28</v>
      </c>
      <c r="G434" t="s">
        <v>29</v>
      </c>
      <c r="H434" t="s">
        <v>6824</v>
      </c>
      <c r="I434" t="s">
        <v>449</v>
      </c>
      <c r="J434" t="s">
        <v>21</v>
      </c>
      <c r="K434" t="s">
        <v>6825</v>
      </c>
      <c r="L434" t="s">
        <v>6826</v>
      </c>
      <c r="M434" t="s">
        <v>65</v>
      </c>
      <c r="N434" t="s">
        <v>67</v>
      </c>
      <c r="O434" t="s">
        <v>66</v>
      </c>
      <c r="P434" t="s">
        <v>22</v>
      </c>
      <c r="Q434" t="s">
        <v>6827</v>
      </c>
      <c r="R434" t="s">
        <v>23</v>
      </c>
      <c r="S434" t="s">
        <v>24</v>
      </c>
      <c r="T434" t="s">
        <v>426</v>
      </c>
      <c r="U434" t="s">
        <v>6828</v>
      </c>
      <c r="W434" t="s">
        <v>6847</v>
      </c>
      <c r="X434" t="s">
        <v>28</v>
      </c>
      <c r="Y434" t="e">
        <f>VLOOKUP(W434,ARD_SAFE_PROCESSED_20220608[[#This Row],[Column11]],1,FALSE)</f>
        <v>#N/A</v>
      </c>
      <c r="AB434" t="str">
        <f>CONCATENATE(LEFT(ARD_SAFE_PROCESSED_20220608[[#This Row],[Column1]],6),"******",RIGHT(ARD_SAFE_PROCESSED_20220608[[#This Row],[Column1]],4),";",ARD_SAFE_PROCESSED_20220608[[#This Row],[Column11]])</f>
        <v>455788******6078;74357045313001721201738</v>
      </c>
      <c r="AD434" t="str">
        <f>CLEAN(ARD_SAFE_PROCESSED_20220608[[#This Row],[Column1]])</f>
        <v>4557881417866078</v>
      </c>
      <c r="AE434" t="str">
        <f>CLEAN(ARD_SAFE_PROCESSED_20220608[[#This Row],[Column2]])</f>
        <v>815494</v>
      </c>
      <c r="AF434" t="str">
        <f>CLEAN(ARD_SAFE_PROCESSED_20220608[[#This Row],[Column3]])</f>
        <v>1047378</v>
      </c>
      <c r="AG434" t="str">
        <f>CLEAN(ARD_SAFE_PROCESSED_20220608[[#This Row],[Column4]])</f>
        <v>PL</v>
      </c>
      <c r="AH434" t="str">
        <f>CLEAN(ARD_SAFE_PROCESSED_20220608[[#This Row],[Column5]])</f>
        <v>20251108</v>
      </c>
      <c r="AI434" t="str">
        <f>CLEAN(ARD_SAFE_PROCESSED_20220608[[#This Row],[Column6]])</f>
        <v>604</v>
      </c>
      <c r="AJ434" t="str">
        <f>CLEAN(ARD_SAFE_PROCESSED_20220608[[#This Row],[Column7]])</f>
        <v>76</v>
      </c>
      <c r="AK434" t="str">
        <f>CLEAN(ARD_SAFE_PROCESSED_20220608[[#This Row],[Column8]])</f>
        <v xml:space="preserve">JOCKEY PLAZA                  </v>
      </c>
      <c r="AL434" t="str">
        <f>CLEAN(ARD_SAFE_PROCESSED_20220608[[#This Row],[Column9]])</f>
        <v>20251109</v>
      </c>
      <c r="AM434" t="str">
        <f>CLEAN(ARD_SAFE_PROCESSED_20220608[[#This Row],[Column10]])</f>
        <v xml:space="preserve">'                       </v>
      </c>
      <c r="AN434" t="s">
        <v>6825</v>
      </c>
      <c r="AO434" t="str">
        <f>CLEAN(ARD_SAFE_PROCESSED_20220608[[#This Row],[Column12]])</f>
        <v>668</v>
      </c>
      <c r="AP434" t="str">
        <f>CLEAN(ARD_SAFE_PROCESSED_20220608[[#This Row],[Column13]])</f>
        <v xml:space="preserve">   </v>
      </c>
      <c r="AQ434" t="str">
        <f>CLEAN(ARD_SAFE_PROCESSED_20220608[[#This Row],[Column14]])</f>
        <v xml:space="preserve">PS0001    </v>
      </c>
      <c r="AR434" t="str">
        <f>CLEAN(ARD_SAFE_PROCESSED_20220608[[#This Row],[Column15]])</f>
        <v xml:space="preserve">POS CONTACTLESS CHIP                              </v>
      </c>
      <c r="AS434" t="str">
        <f>CLEAN(ARD_SAFE_PROCESSED_20220608[[#This Row],[Column16]])</f>
        <v xml:space="preserve">               </v>
      </c>
      <c r="AT434" t="str">
        <f>CLEAN(ARD_SAFE_PROCESSED_20220608[[#This Row],[Column17]])</f>
        <v>72.80</v>
      </c>
      <c r="AU434" t="str">
        <f>CLEAN(ARD_SAFE_PROCESSED_20220608[[#This Row],[Column18]])</f>
        <v xml:space="preserve">' </v>
      </c>
      <c r="AV434" t="str">
        <f>CLEAN(ARD_SAFE_PROCESSED_20220608[[#This Row],[Column19]])</f>
        <v xml:space="preserve">          </v>
      </c>
      <c r="AW434" t="str">
        <f>CLEAN(ARD_SAFE_PROCESSED_20220608[[#This Row],[Column20]])</f>
        <v>20251108</v>
      </c>
      <c r="AX434" t="str">
        <f>CLEAN(ARD_SAFE_PROCESSED_20220608[[#This Row],[Column21]])</f>
        <v>182832</v>
      </c>
      <c r="AY434" t="str">
        <f>LEFT(ARD_SAFE_PROCESSED_20220608[[#This Row],[Column1]],6)</f>
        <v>455788</v>
      </c>
      <c r="AZ434" t="str">
        <f>RIGHT(ARD_SAFE_PROCESSED_20220608[[#This Row],[Column1]],4)</f>
        <v>6078</v>
      </c>
      <c r="BA434" s="2">
        <f t="shared" si="52"/>
        <v>45994</v>
      </c>
      <c r="BB434">
        <f t="shared" si="53"/>
        <v>21.57</v>
      </c>
      <c r="BC434">
        <f t="shared" si="54"/>
        <v>72.8</v>
      </c>
      <c r="BD434" t="str">
        <f t="shared" si="55"/>
        <v>0</v>
      </c>
      <c r="BE434" t="str">
        <f t="shared" si="56"/>
        <v>F:TC40</v>
      </c>
    </row>
    <row r="435" spans="1:57" hidden="1" x14ac:dyDescent="0.3">
      <c r="A435" t="s">
        <v>8626</v>
      </c>
      <c r="B435" t="s">
        <v>8627</v>
      </c>
      <c r="C435" t="s">
        <v>8628</v>
      </c>
      <c r="D435" t="s">
        <v>72</v>
      </c>
      <c r="E435" t="s">
        <v>449</v>
      </c>
      <c r="F435" t="s">
        <v>28</v>
      </c>
      <c r="G435" t="s">
        <v>29</v>
      </c>
      <c r="H435" t="s">
        <v>8629</v>
      </c>
      <c r="I435" t="s">
        <v>449</v>
      </c>
      <c r="J435" t="s">
        <v>21</v>
      </c>
      <c r="K435" t="s">
        <v>8630</v>
      </c>
      <c r="L435" t="s">
        <v>71</v>
      </c>
      <c r="M435" t="s">
        <v>65</v>
      </c>
      <c r="N435" t="s">
        <v>67</v>
      </c>
      <c r="O435" t="s">
        <v>73</v>
      </c>
      <c r="P435" t="s">
        <v>22</v>
      </c>
      <c r="Q435" t="s">
        <v>186</v>
      </c>
      <c r="R435" t="s">
        <v>23</v>
      </c>
      <c r="S435" t="s">
        <v>24</v>
      </c>
      <c r="T435" t="s">
        <v>449</v>
      </c>
      <c r="U435" t="s">
        <v>8631</v>
      </c>
      <c r="W435" t="s">
        <v>7537</v>
      </c>
      <c r="X435" t="s">
        <v>28</v>
      </c>
      <c r="Y435" t="e">
        <f>VLOOKUP(W435,ARD_SAFE_PROCESSED_20220608[[#This Row],[Column11]],1,FALSE)</f>
        <v>#N/A</v>
      </c>
      <c r="AB435" t="str">
        <f>CONCATENATE(LEFT(ARD_SAFE_PROCESSED_20220608[[#This Row],[Column1]],6),"******",RIGHT(ARD_SAFE_PROCESSED_20220608[[#This Row],[Column1]],4),";",ARD_SAFE_PROCESSED_20220608[[#This Row],[Column11]])</f>
        <v>491909******3737;74357045313001989700009</v>
      </c>
      <c r="AD435" t="str">
        <f>CLEAN(ARD_SAFE_PROCESSED_20220608[[#This Row],[Column1]])</f>
        <v>4919098362443737</v>
      </c>
      <c r="AE435" t="str">
        <f>CLEAN(ARD_SAFE_PROCESSED_20220608[[#This Row],[Column2]])</f>
        <v>236152</v>
      </c>
      <c r="AF435" t="str">
        <f>CLEAN(ARD_SAFE_PROCESSED_20220608[[#This Row],[Column3]])</f>
        <v>5712042</v>
      </c>
      <c r="AG435" t="str">
        <f>CLEAN(ARD_SAFE_PROCESSED_20220608[[#This Row],[Column4]])</f>
        <v>PC</v>
      </c>
      <c r="AH435" t="str">
        <f>CLEAN(ARD_SAFE_PROCESSED_20220608[[#This Row],[Column5]])</f>
        <v>20251109</v>
      </c>
      <c r="AI435" t="str">
        <f>CLEAN(ARD_SAFE_PROCESSED_20220608[[#This Row],[Column6]])</f>
        <v>604</v>
      </c>
      <c r="AJ435" t="str">
        <f>CLEAN(ARD_SAFE_PROCESSED_20220608[[#This Row],[Column7]])</f>
        <v>76</v>
      </c>
      <c r="AK435" t="str">
        <f>CLEAN(ARD_SAFE_PROCESSED_20220608[[#This Row],[Column8]])</f>
        <v xml:space="preserve">IZI*MINIMARKET FRANCIS        </v>
      </c>
      <c r="AL435" t="str">
        <f>CLEAN(ARD_SAFE_PROCESSED_20220608[[#This Row],[Column9]])</f>
        <v>20251109</v>
      </c>
      <c r="AM435" t="str">
        <f>CLEAN(ARD_SAFE_PROCESSED_20220608[[#This Row],[Column10]])</f>
        <v xml:space="preserve">'                       </v>
      </c>
      <c r="AN435" t="s">
        <v>8630</v>
      </c>
      <c r="AO435" t="str">
        <f>CLEAN(ARD_SAFE_PROCESSED_20220608[[#This Row],[Column12]])</f>
        <v>0</v>
      </c>
      <c r="AP435" t="str">
        <f>CLEAN(ARD_SAFE_PROCESSED_20220608[[#This Row],[Column13]])</f>
        <v xml:space="preserve">   </v>
      </c>
      <c r="AQ435" t="str">
        <f>CLEAN(ARD_SAFE_PROCESSED_20220608[[#This Row],[Column14]])</f>
        <v xml:space="preserve">PS0001    </v>
      </c>
      <c r="AR435" t="str">
        <f>CLEAN(ARD_SAFE_PROCESSED_20220608[[#This Row],[Column15]])</f>
        <v xml:space="preserve">POS CHIP EMV                                      </v>
      </c>
      <c r="AS435" t="str">
        <f>CLEAN(ARD_SAFE_PROCESSED_20220608[[#This Row],[Column16]])</f>
        <v xml:space="preserve">               </v>
      </c>
      <c r="AT435" t="str">
        <f>CLEAN(ARD_SAFE_PROCESSED_20220608[[#This Row],[Column17]])</f>
        <v>70.00</v>
      </c>
      <c r="AU435" t="str">
        <f>CLEAN(ARD_SAFE_PROCESSED_20220608[[#This Row],[Column18]])</f>
        <v xml:space="preserve">' </v>
      </c>
      <c r="AV435" t="str">
        <f>CLEAN(ARD_SAFE_PROCESSED_20220608[[#This Row],[Column19]])</f>
        <v xml:space="preserve">          </v>
      </c>
      <c r="AW435" t="str">
        <f>CLEAN(ARD_SAFE_PROCESSED_20220608[[#This Row],[Column20]])</f>
        <v>20251109</v>
      </c>
      <c r="AX435" t="str">
        <f>CLEAN(ARD_SAFE_PROCESSED_20220608[[#This Row],[Column21]])</f>
        <v>52827</v>
      </c>
      <c r="AY435" t="str">
        <f>LEFT(ARD_SAFE_PROCESSED_20220608[[#This Row],[Column1]],6)</f>
        <v>491909</v>
      </c>
      <c r="AZ435" t="str">
        <f>RIGHT(ARD_SAFE_PROCESSED_20220608[[#This Row],[Column1]],4)</f>
        <v>3737</v>
      </c>
      <c r="BA435" s="2">
        <f t="shared" si="52"/>
        <v>45993</v>
      </c>
      <c r="BB435">
        <f t="shared" si="53"/>
        <v>20.74</v>
      </c>
      <c r="BC435">
        <f t="shared" si="54"/>
        <v>70</v>
      </c>
      <c r="BD435" t="str">
        <f t="shared" si="55"/>
        <v>1</v>
      </c>
      <c r="BE435" t="str">
        <f t="shared" si="56"/>
        <v>F:TC40</v>
      </c>
    </row>
    <row r="436" spans="1:57" hidden="1" x14ac:dyDescent="0.3">
      <c r="A436" t="s">
        <v>7176</v>
      </c>
      <c r="B436" t="s">
        <v>7187</v>
      </c>
      <c r="C436" t="s">
        <v>7188</v>
      </c>
      <c r="D436" t="s">
        <v>64</v>
      </c>
      <c r="E436" t="s">
        <v>449</v>
      </c>
      <c r="F436" t="s">
        <v>28</v>
      </c>
      <c r="G436" t="s">
        <v>29</v>
      </c>
      <c r="H436" t="s">
        <v>7189</v>
      </c>
      <c r="I436" t="s">
        <v>449</v>
      </c>
      <c r="J436" t="s">
        <v>21</v>
      </c>
      <c r="K436" t="s">
        <v>7190</v>
      </c>
      <c r="L436" t="s">
        <v>7191</v>
      </c>
      <c r="M436" t="s">
        <v>65</v>
      </c>
      <c r="N436" t="s">
        <v>67</v>
      </c>
      <c r="O436" t="s">
        <v>66</v>
      </c>
      <c r="P436" t="s">
        <v>22</v>
      </c>
      <c r="Q436" t="s">
        <v>352</v>
      </c>
      <c r="R436" t="s">
        <v>23</v>
      </c>
      <c r="S436" t="s">
        <v>24</v>
      </c>
      <c r="T436" t="s">
        <v>449</v>
      </c>
      <c r="U436" t="s">
        <v>7192</v>
      </c>
      <c r="W436" t="s">
        <v>7543</v>
      </c>
      <c r="X436" t="s">
        <v>28</v>
      </c>
      <c r="Y436" t="e">
        <f>VLOOKUP(W436,ARD_SAFE_PROCESSED_20220608[[#This Row],[Column11]],1,FALSE)</f>
        <v>#N/A</v>
      </c>
      <c r="AB436" t="str">
        <f>CONCATENATE(LEFT(ARD_SAFE_PROCESSED_20220608[[#This Row],[Column1]],6),"******",RIGHT(ARD_SAFE_PROCESSED_20220608[[#This Row],[Column1]],4),";",ARD_SAFE_PROCESSED_20220608[[#This Row],[Column11]])</f>
        <v>455788******3118;74357045313006477900243</v>
      </c>
      <c r="AD436" t="str">
        <f>CLEAN(ARD_SAFE_PROCESSED_20220608[[#This Row],[Column1]])</f>
        <v>4557881472533118</v>
      </c>
      <c r="AE436" t="str">
        <f>CLEAN(ARD_SAFE_PROCESSED_20220608[[#This Row],[Column2]])</f>
        <v>401743</v>
      </c>
      <c r="AF436" t="str">
        <f>CLEAN(ARD_SAFE_PROCESSED_20220608[[#This Row],[Column3]])</f>
        <v>5805584</v>
      </c>
      <c r="AG436" t="str">
        <f>CLEAN(ARD_SAFE_PROCESSED_20220608[[#This Row],[Column4]])</f>
        <v>PL</v>
      </c>
      <c r="AH436" t="str">
        <f>CLEAN(ARD_SAFE_PROCESSED_20220608[[#This Row],[Column5]])</f>
        <v>20251109</v>
      </c>
      <c r="AI436" t="str">
        <f>CLEAN(ARD_SAFE_PROCESSED_20220608[[#This Row],[Column6]])</f>
        <v>604</v>
      </c>
      <c r="AJ436" t="str">
        <f>CLEAN(ARD_SAFE_PROCESSED_20220608[[#This Row],[Column7]])</f>
        <v>76</v>
      </c>
      <c r="AK436" t="str">
        <f>CLEAN(ARD_SAFE_PROCESSED_20220608[[#This Row],[Column8]])</f>
        <v xml:space="preserve">IZI*360 LICORERIAS MEGA       </v>
      </c>
      <c r="AL436" t="str">
        <f>CLEAN(ARD_SAFE_PROCESSED_20220608[[#This Row],[Column9]])</f>
        <v>20251109</v>
      </c>
      <c r="AM436" t="str">
        <f>CLEAN(ARD_SAFE_PROCESSED_20220608[[#This Row],[Column10]])</f>
        <v xml:space="preserve">'                       </v>
      </c>
      <c r="AN436" t="s">
        <v>7190</v>
      </c>
      <c r="AO436" t="str">
        <f>CLEAN(ARD_SAFE_PROCESSED_20220608[[#This Row],[Column12]])</f>
        <v>5312</v>
      </c>
      <c r="AP436" t="str">
        <f>CLEAN(ARD_SAFE_PROCESSED_20220608[[#This Row],[Column13]])</f>
        <v xml:space="preserve">   </v>
      </c>
      <c r="AQ436" t="str">
        <f>CLEAN(ARD_SAFE_PROCESSED_20220608[[#This Row],[Column14]])</f>
        <v xml:space="preserve">PS0001    </v>
      </c>
      <c r="AR436" t="str">
        <f>CLEAN(ARD_SAFE_PROCESSED_20220608[[#This Row],[Column15]])</f>
        <v xml:space="preserve">POS CONTACTLESS CHIP                              </v>
      </c>
      <c r="AS436" t="str">
        <f>CLEAN(ARD_SAFE_PROCESSED_20220608[[#This Row],[Column16]])</f>
        <v xml:space="preserve">               </v>
      </c>
      <c r="AT436" t="str">
        <f>CLEAN(ARD_SAFE_PROCESSED_20220608[[#This Row],[Column17]])</f>
        <v>18.00</v>
      </c>
      <c r="AU436" t="str">
        <f>CLEAN(ARD_SAFE_PROCESSED_20220608[[#This Row],[Column18]])</f>
        <v xml:space="preserve">' </v>
      </c>
      <c r="AV436" t="str">
        <f>CLEAN(ARD_SAFE_PROCESSED_20220608[[#This Row],[Column19]])</f>
        <v xml:space="preserve">          </v>
      </c>
      <c r="AW436" t="str">
        <f>CLEAN(ARD_SAFE_PROCESSED_20220608[[#This Row],[Column20]])</f>
        <v>20251109</v>
      </c>
      <c r="AX436" t="str">
        <f>CLEAN(ARD_SAFE_PROCESSED_20220608[[#This Row],[Column21]])</f>
        <v>190647</v>
      </c>
      <c r="AY436" t="str">
        <f>LEFT(ARD_SAFE_PROCESSED_20220608[[#This Row],[Column1]],6)</f>
        <v>455788</v>
      </c>
      <c r="AZ436" t="str">
        <f>RIGHT(ARD_SAFE_PROCESSED_20220608[[#This Row],[Column1]],4)</f>
        <v>3118</v>
      </c>
      <c r="BA436" s="2">
        <f t="shared" si="52"/>
        <v>45993</v>
      </c>
      <c r="BB436">
        <f t="shared" si="53"/>
        <v>5.33</v>
      </c>
      <c r="BC436">
        <f t="shared" si="54"/>
        <v>18</v>
      </c>
      <c r="BD436" t="str">
        <f t="shared" si="55"/>
        <v>0</v>
      </c>
      <c r="BE436" t="str">
        <f t="shared" si="56"/>
        <v>F:TC40</v>
      </c>
    </row>
    <row r="437" spans="1:57" hidden="1" x14ac:dyDescent="0.3">
      <c r="A437" t="s">
        <v>5181</v>
      </c>
      <c r="B437" t="s">
        <v>5198</v>
      </c>
      <c r="C437" t="s">
        <v>5199</v>
      </c>
      <c r="D437" t="s">
        <v>64</v>
      </c>
      <c r="E437" t="s">
        <v>426</v>
      </c>
      <c r="F437" t="s">
        <v>28</v>
      </c>
      <c r="G437" t="s">
        <v>29</v>
      </c>
      <c r="H437" t="s">
        <v>5200</v>
      </c>
      <c r="I437" t="s">
        <v>449</v>
      </c>
      <c r="J437" t="s">
        <v>21</v>
      </c>
      <c r="K437" t="s">
        <v>5201</v>
      </c>
      <c r="L437" t="s">
        <v>595</v>
      </c>
      <c r="M437" t="s">
        <v>65</v>
      </c>
      <c r="N437" t="s">
        <v>67</v>
      </c>
      <c r="O437" t="s">
        <v>66</v>
      </c>
      <c r="P437" t="s">
        <v>22</v>
      </c>
      <c r="Q437" t="s">
        <v>110</v>
      </c>
      <c r="R437" t="s">
        <v>23</v>
      </c>
      <c r="S437" t="s">
        <v>24</v>
      </c>
      <c r="T437" t="s">
        <v>426</v>
      </c>
      <c r="U437" t="s">
        <v>5202</v>
      </c>
      <c r="W437" t="s">
        <v>2301</v>
      </c>
      <c r="X437" t="s">
        <v>28</v>
      </c>
      <c r="Y437" t="e">
        <f>VLOOKUP(W437,ARD_SAFE_PROCESSED_20220608[[#This Row],[Column11]],1,FALSE)</f>
        <v>#N/A</v>
      </c>
      <c r="AB437" t="str">
        <f>CONCATENATE(LEFT(ARD_SAFE_PROCESSED_20220608[[#This Row],[Column1]],6),"******",RIGHT(ARD_SAFE_PROCESSED_20220608[[#This Row],[Column1]],4),";",ARD_SAFE_PROCESSED_20220608[[#This Row],[Column11]])</f>
        <v>434956******4975;74357045313006592300048</v>
      </c>
      <c r="AD437" t="str">
        <f>CLEAN(ARD_SAFE_PROCESSED_20220608[[#This Row],[Column1]])</f>
        <v>4349565300204975</v>
      </c>
      <c r="AE437" t="str">
        <f>CLEAN(ARD_SAFE_PROCESSED_20220608[[#This Row],[Column2]])</f>
        <v>388533</v>
      </c>
      <c r="AF437" t="str">
        <f>CLEAN(ARD_SAFE_PROCESSED_20220608[[#This Row],[Column3]])</f>
        <v>5820043</v>
      </c>
      <c r="AG437" t="str">
        <f>CLEAN(ARD_SAFE_PROCESSED_20220608[[#This Row],[Column4]])</f>
        <v>PL</v>
      </c>
      <c r="AH437" t="str">
        <f>CLEAN(ARD_SAFE_PROCESSED_20220608[[#This Row],[Column5]])</f>
        <v>20251108</v>
      </c>
      <c r="AI437" t="str">
        <f>CLEAN(ARD_SAFE_PROCESSED_20220608[[#This Row],[Column6]])</f>
        <v>604</v>
      </c>
      <c r="AJ437" t="str">
        <f>CLEAN(ARD_SAFE_PROCESSED_20220608[[#This Row],[Column7]])</f>
        <v>76</v>
      </c>
      <c r="AK437" t="str">
        <f>CLEAN(ARD_SAFE_PROCESSED_20220608[[#This Row],[Column8]])</f>
        <v xml:space="preserve">IZI*LA HAVANA                 </v>
      </c>
      <c r="AL437" t="str">
        <f>CLEAN(ARD_SAFE_PROCESSED_20220608[[#This Row],[Column9]])</f>
        <v>20251109</v>
      </c>
      <c r="AM437" t="str">
        <f>CLEAN(ARD_SAFE_PROCESSED_20220608[[#This Row],[Column10]])</f>
        <v xml:space="preserve">'                       </v>
      </c>
      <c r="AN437" t="s">
        <v>5201</v>
      </c>
      <c r="AO437" t="str">
        <f>CLEAN(ARD_SAFE_PROCESSED_20220608[[#This Row],[Column12]])</f>
        <v>4732</v>
      </c>
      <c r="AP437" t="str">
        <f>CLEAN(ARD_SAFE_PROCESSED_20220608[[#This Row],[Column13]])</f>
        <v xml:space="preserve">   </v>
      </c>
      <c r="AQ437" t="str">
        <f>CLEAN(ARD_SAFE_PROCESSED_20220608[[#This Row],[Column14]])</f>
        <v xml:space="preserve">PS0001    </v>
      </c>
      <c r="AR437" t="str">
        <f>CLEAN(ARD_SAFE_PROCESSED_20220608[[#This Row],[Column15]])</f>
        <v xml:space="preserve">POS CONTACTLESS CHIP                              </v>
      </c>
      <c r="AS437" t="str">
        <f>CLEAN(ARD_SAFE_PROCESSED_20220608[[#This Row],[Column16]])</f>
        <v xml:space="preserve">               </v>
      </c>
      <c r="AT437" t="str">
        <f>CLEAN(ARD_SAFE_PROCESSED_20220608[[#This Row],[Column17]])</f>
        <v>50.00</v>
      </c>
      <c r="AU437" t="str">
        <f>CLEAN(ARD_SAFE_PROCESSED_20220608[[#This Row],[Column18]])</f>
        <v xml:space="preserve">' </v>
      </c>
      <c r="AV437" t="str">
        <f>CLEAN(ARD_SAFE_PROCESSED_20220608[[#This Row],[Column19]])</f>
        <v xml:space="preserve">          </v>
      </c>
      <c r="AW437" t="str">
        <f>CLEAN(ARD_SAFE_PROCESSED_20220608[[#This Row],[Column20]])</f>
        <v>20251108</v>
      </c>
      <c r="AX437" t="str">
        <f>CLEAN(ARD_SAFE_PROCESSED_20220608[[#This Row],[Column21]])</f>
        <v>231018</v>
      </c>
      <c r="AY437" t="str">
        <f>LEFT(ARD_SAFE_PROCESSED_20220608[[#This Row],[Column1]],6)</f>
        <v>434956</v>
      </c>
      <c r="AZ437" t="str">
        <f>RIGHT(ARD_SAFE_PROCESSED_20220608[[#This Row],[Column1]],4)</f>
        <v>4975</v>
      </c>
      <c r="BA437" s="2">
        <f t="shared" si="52"/>
        <v>45994</v>
      </c>
      <c r="BB437">
        <f t="shared" si="53"/>
        <v>14.81</v>
      </c>
      <c r="BC437">
        <f t="shared" si="54"/>
        <v>14.81</v>
      </c>
      <c r="BD437" t="str">
        <f t="shared" si="55"/>
        <v>4</v>
      </c>
      <c r="BE437" t="str">
        <f t="shared" si="56"/>
        <v>F:TC40</v>
      </c>
    </row>
    <row r="438" spans="1:57" hidden="1" x14ac:dyDescent="0.3">
      <c r="A438" t="s">
        <v>5181</v>
      </c>
      <c r="B438" t="s">
        <v>5212</v>
      </c>
      <c r="C438" t="s">
        <v>5199</v>
      </c>
      <c r="D438" t="s">
        <v>64</v>
      </c>
      <c r="E438" t="s">
        <v>449</v>
      </c>
      <c r="F438" t="s">
        <v>28</v>
      </c>
      <c r="G438" t="s">
        <v>29</v>
      </c>
      <c r="H438" t="s">
        <v>5200</v>
      </c>
      <c r="I438" t="s">
        <v>449</v>
      </c>
      <c r="J438" t="s">
        <v>21</v>
      </c>
      <c r="K438" t="s">
        <v>5213</v>
      </c>
      <c r="L438" t="s">
        <v>5214</v>
      </c>
      <c r="M438" t="s">
        <v>65</v>
      </c>
      <c r="N438" t="s">
        <v>67</v>
      </c>
      <c r="O438" t="s">
        <v>66</v>
      </c>
      <c r="P438" t="s">
        <v>22</v>
      </c>
      <c r="Q438" t="s">
        <v>236</v>
      </c>
      <c r="R438" t="s">
        <v>23</v>
      </c>
      <c r="S438" t="s">
        <v>24</v>
      </c>
      <c r="T438" t="s">
        <v>449</v>
      </c>
      <c r="U438" t="s">
        <v>5215</v>
      </c>
      <c r="W438" t="s">
        <v>2307</v>
      </c>
      <c r="X438" t="s">
        <v>28</v>
      </c>
      <c r="Y438" t="e">
        <f>VLOOKUP(W438,ARD_SAFE_PROCESSED_20220608[[#This Row],[Column11]],1,FALSE)</f>
        <v>#N/A</v>
      </c>
      <c r="AB438" t="str">
        <f>CONCATENATE(LEFT(ARD_SAFE_PROCESSED_20220608[[#This Row],[Column1]],6),"******",RIGHT(ARD_SAFE_PROCESSED_20220608[[#This Row],[Column1]],4),";",ARD_SAFE_PROCESSED_20220608[[#This Row],[Column11]])</f>
        <v>434956******4975;74357045313006592300188</v>
      </c>
      <c r="AD438" t="str">
        <f>CLEAN(ARD_SAFE_PROCESSED_20220608[[#This Row],[Column1]])</f>
        <v>4349565300204975</v>
      </c>
      <c r="AE438" t="str">
        <f>CLEAN(ARD_SAFE_PROCESSED_20220608[[#This Row],[Column2]])</f>
        <v>659764</v>
      </c>
      <c r="AF438" t="str">
        <f>CLEAN(ARD_SAFE_PROCESSED_20220608[[#This Row],[Column3]])</f>
        <v>5820043</v>
      </c>
      <c r="AG438" t="str">
        <f>CLEAN(ARD_SAFE_PROCESSED_20220608[[#This Row],[Column4]])</f>
        <v>PL</v>
      </c>
      <c r="AH438" t="str">
        <f>CLEAN(ARD_SAFE_PROCESSED_20220608[[#This Row],[Column5]])</f>
        <v>20251109</v>
      </c>
      <c r="AI438" t="str">
        <f>CLEAN(ARD_SAFE_PROCESSED_20220608[[#This Row],[Column6]])</f>
        <v>604</v>
      </c>
      <c r="AJ438" t="str">
        <f>CLEAN(ARD_SAFE_PROCESSED_20220608[[#This Row],[Column7]])</f>
        <v>76</v>
      </c>
      <c r="AK438" t="str">
        <f>CLEAN(ARD_SAFE_PROCESSED_20220608[[#This Row],[Column8]])</f>
        <v xml:space="preserve">IZI*LA HAVANA                 </v>
      </c>
      <c r="AL438" t="str">
        <f>CLEAN(ARD_SAFE_PROCESSED_20220608[[#This Row],[Column9]])</f>
        <v>20251109</v>
      </c>
      <c r="AM438" t="str">
        <f>CLEAN(ARD_SAFE_PROCESSED_20220608[[#This Row],[Column10]])</f>
        <v xml:space="preserve">'                       </v>
      </c>
      <c r="AN438" t="s">
        <v>5213</v>
      </c>
      <c r="AO438" t="str">
        <f>CLEAN(ARD_SAFE_PROCESSED_20220608[[#This Row],[Column12]])</f>
        <v>4774</v>
      </c>
      <c r="AP438" t="str">
        <f>CLEAN(ARD_SAFE_PROCESSED_20220608[[#This Row],[Column13]])</f>
        <v xml:space="preserve">   </v>
      </c>
      <c r="AQ438" t="str">
        <f>CLEAN(ARD_SAFE_PROCESSED_20220608[[#This Row],[Column14]])</f>
        <v xml:space="preserve">PS0001    </v>
      </c>
      <c r="AR438" t="str">
        <f>CLEAN(ARD_SAFE_PROCESSED_20220608[[#This Row],[Column15]])</f>
        <v xml:space="preserve">POS CONTACTLESS CHIP                              </v>
      </c>
      <c r="AS438" t="str">
        <f>CLEAN(ARD_SAFE_PROCESSED_20220608[[#This Row],[Column16]])</f>
        <v xml:space="preserve">               </v>
      </c>
      <c r="AT438" t="str">
        <f>CLEAN(ARD_SAFE_PROCESSED_20220608[[#This Row],[Column17]])</f>
        <v>16.00</v>
      </c>
      <c r="AU438" t="str">
        <f>CLEAN(ARD_SAFE_PROCESSED_20220608[[#This Row],[Column18]])</f>
        <v xml:space="preserve">' </v>
      </c>
      <c r="AV438" t="str">
        <f>CLEAN(ARD_SAFE_PROCESSED_20220608[[#This Row],[Column19]])</f>
        <v xml:space="preserve">          </v>
      </c>
      <c r="AW438" t="str">
        <f>CLEAN(ARD_SAFE_PROCESSED_20220608[[#This Row],[Column20]])</f>
        <v>20251109</v>
      </c>
      <c r="AX438" t="str">
        <f>CLEAN(ARD_SAFE_PROCESSED_20220608[[#This Row],[Column21]])</f>
        <v>15234</v>
      </c>
      <c r="AY438" t="str">
        <f>LEFT(ARD_SAFE_PROCESSED_20220608[[#This Row],[Column1]],6)</f>
        <v>434956</v>
      </c>
      <c r="AZ438" t="str">
        <f>RIGHT(ARD_SAFE_PROCESSED_20220608[[#This Row],[Column1]],4)</f>
        <v>4975</v>
      </c>
      <c r="BA438" s="2">
        <f t="shared" si="52"/>
        <v>45994</v>
      </c>
      <c r="BB438">
        <f t="shared" si="53"/>
        <v>4.74</v>
      </c>
      <c r="BC438">
        <f t="shared" si="54"/>
        <v>4.74</v>
      </c>
      <c r="BD438" t="str">
        <f t="shared" si="55"/>
        <v>4</v>
      </c>
      <c r="BE438" t="str">
        <f t="shared" si="56"/>
        <v>F:TC40</v>
      </c>
    </row>
    <row r="439" spans="1:57" hidden="1" x14ac:dyDescent="0.3">
      <c r="A439" t="s">
        <v>5181</v>
      </c>
      <c r="B439" t="s">
        <v>5203</v>
      </c>
      <c r="C439" t="s">
        <v>5193</v>
      </c>
      <c r="D439" t="s">
        <v>64</v>
      </c>
      <c r="E439" t="s">
        <v>426</v>
      </c>
      <c r="F439" t="s">
        <v>28</v>
      </c>
      <c r="G439" t="s">
        <v>29</v>
      </c>
      <c r="H439" t="s">
        <v>5194</v>
      </c>
      <c r="I439" t="s">
        <v>449</v>
      </c>
      <c r="J439" t="s">
        <v>21</v>
      </c>
      <c r="K439" t="s">
        <v>5204</v>
      </c>
      <c r="L439" t="s">
        <v>5205</v>
      </c>
      <c r="M439" t="s">
        <v>65</v>
      </c>
      <c r="N439" t="s">
        <v>67</v>
      </c>
      <c r="O439" t="s">
        <v>66</v>
      </c>
      <c r="P439" t="s">
        <v>22</v>
      </c>
      <c r="Q439" t="s">
        <v>110</v>
      </c>
      <c r="R439" t="s">
        <v>23</v>
      </c>
      <c r="S439" t="s">
        <v>24</v>
      </c>
      <c r="T439" t="s">
        <v>426</v>
      </c>
      <c r="U439" t="s">
        <v>5206</v>
      </c>
      <c r="W439" t="s">
        <v>2321</v>
      </c>
      <c r="X439" t="s">
        <v>28</v>
      </c>
      <c r="Y439" t="e">
        <f>VLOOKUP(W439,ARD_SAFE_PROCESSED_20220608[[#This Row],[Column11]],1,FALSE)</f>
        <v>#N/A</v>
      </c>
      <c r="AB439" t="str">
        <f>CONCATENATE(LEFT(ARD_SAFE_PROCESSED_20220608[[#This Row],[Column1]],6),"******",RIGHT(ARD_SAFE_PROCESSED_20220608[[#This Row],[Column1]],4),";",ARD_SAFE_PROCESSED_20220608[[#This Row],[Column11]])</f>
        <v>434956******4975;74357045313006744600022</v>
      </c>
      <c r="AD439" t="str">
        <f>CLEAN(ARD_SAFE_PROCESSED_20220608[[#This Row],[Column1]])</f>
        <v>4349565300204975</v>
      </c>
      <c r="AE439" t="str">
        <f>CLEAN(ARD_SAFE_PROCESSED_20220608[[#This Row],[Column2]])</f>
        <v>480184</v>
      </c>
      <c r="AF439" t="str">
        <f>CLEAN(ARD_SAFE_PROCESSED_20220608[[#This Row],[Column3]])</f>
        <v>5840153</v>
      </c>
      <c r="AG439" t="str">
        <f>CLEAN(ARD_SAFE_PROCESSED_20220608[[#This Row],[Column4]])</f>
        <v>PL</v>
      </c>
      <c r="AH439" t="str">
        <f>CLEAN(ARD_SAFE_PROCESSED_20220608[[#This Row],[Column5]])</f>
        <v>20251108</v>
      </c>
      <c r="AI439" t="str">
        <f>CLEAN(ARD_SAFE_PROCESSED_20220608[[#This Row],[Column6]])</f>
        <v>604</v>
      </c>
      <c r="AJ439" t="str">
        <f>CLEAN(ARD_SAFE_PROCESSED_20220608[[#This Row],[Column7]])</f>
        <v>76</v>
      </c>
      <c r="AK439" t="str">
        <f>CLEAN(ARD_SAFE_PROCESSED_20220608[[#This Row],[Column8]])</f>
        <v xml:space="preserve">IZI*LAMM                      </v>
      </c>
      <c r="AL439" t="str">
        <f>CLEAN(ARD_SAFE_PROCESSED_20220608[[#This Row],[Column9]])</f>
        <v>20251109</v>
      </c>
      <c r="AM439" t="str">
        <f>CLEAN(ARD_SAFE_PROCESSED_20220608[[#This Row],[Column10]])</f>
        <v xml:space="preserve">'                       </v>
      </c>
      <c r="AN439" t="s">
        <v>5204</v>
      </c>
      <c r="AO439" t="str">
        <f>CLEAN(ARD_SAFE_PROCESSED_20220608[[#This Row],[Column12]])</f>
        <v>2090</v>
      </c>
      <c r="AP439" t="str">
        <f>CLEAN(ARD_SAFE_PROCESSED_20220608[[#This Row],[Column13]])</f>
        <v xml:space="preserve">   </v>
      </c>
      <c r="AQ439" t="str">
        <f>CLEAN(ARD_SAFE_PROCESSED_20220608[[#This Row],[Column14]])</f>
        <v xml:space="preserve">PS0001    </v>
      </c>
      <c r="AR439" t="str">
        <f>CLEAN(ARD_SAFE_PROCESSED_20220608[[#This Row],[Column15]])</f>
        <v xml:space="preserve">POS CONTACTLESS CHIP                              </v>
      </c>
      <c r="AS439" t="str">
        <f>CLEAN(ARD_SAFE_PROCESSED_20220608[[#This Row],[Column16]])</f>
        <v xml:space="preserve">               </v>
      </c>
      <c r="AT439" t="str">
        <f>CLEAN(ARD_SAFE_PROCESSED_20220608[[#This Row],[Column17]])</f>
        <v>50.00</v>
      </c>
      <c r="AU439" t="str">
        <f>CLEAN(ARD_SAFE_PROCESSED_20220608[[#This Row],[Column18]])</f>
        <v xml:space="preserve">' </v>
      </c>
      <c r="AV439" t="str">
        <f>CLEAN(ARD_SAFE_PROCESSED_20220608[[#This Row],[Column19]])</f>
        <v xml:space="preserve">          </v>
      </c>
      <c r="AW439" t="str">
        <f>CLEAN(ARD_SAFE_PROCESSED_20220608[[#This Row],[Column20]])</f>
        <v>20251108</v>
      </c>
      <c r="AX439" t="str">
        <f>CLEAN(ARD_SAFE_PROCESSED_20220608[[#This Row],[Column21]])</f>
        <v>235323</v>
      </c>
      <c r="AY439" t="str">
        <f>LEFT(ARD_SAFE_PROCESSED_20220608[[#This Row],[Column1]],6)</f>
        <v>434956</v>
      </c>
      <c r="AZ439" t="str">
        <f>RIGHT(ARD_SAFE_PROCESSED_20220608[[#This Row],[Column1]],4)</f>
        <v>4975</v>
      </c>
      <c r="BA439" s="2">
        <f t="shared" si="52"/>
        <v>45994</v>
      </c>
      <c r="BB439">
        <f t="shared" si="53"/>
        <v>14.81</v>
      </c>
      <c r="BC439">
        <f t="shared" si="54"/>
        <v>14.81</v>
      </c>
      <c r="BD439" t="str">
        <f t="shared" si="55"/>
        <v>4</v>
      </c>
      <c r="BE439" t="str">
        <f t="shared" si="56"/>
        <v>F:TC40</v>
      </c>
    </row>
    <row r="440" spans="1:57" hidden="1" x14ac:dyDescent="0.3">
      <c r="A440" t="s">
        <v>5181</v>
      </c>
      <c r="B440" t="s">
        <v>5192</v>
      </c>
      <c r="C440" t="s">
        <v>5193</v>
      </c>
      <c r="D440" t="s">
        <v>64</v>
      </c>
      <c r="E440" t="s">
        <v>449</v>
      </c>
      <c r="F440" t="s">
        <v>28</v>
      </c>
      <c r="G440" t="s">
        <v>29</v>
      </c>
      <c r="H440" t="s">
        <v>5194</v>
      </c>
      <c r="I440" t="s">
        <v>449</v>
      </c>
      <c r="J440" t="s">
        <v>21</v>
      </c>
      <c r="K440" t="s">
        <v>5195</v>
      </c>
      <c r="L440" t="s">
        <v>5196</v>
      </c>
      <c r="M440" t="s">
        <v>65</v>
      </c>
      <c r="N440" t="s">
        <v>67</v>
      </c>
      <c r="O440" t="s">
        <v>66</v>
      </c>
      <c r="P440" t="s">
        <v>22</v>
      </c>
      <c r="Q440" t="s">
        <v>110</v>
      </c>
      <c r="R440" t="s">
        <v>23</v>
      </c>
      <c r="S440" t="s">
        <v>24</v>
      </c>
      <c r="T440" t="s">
        <v>449</v>
      </c>
      <c r="U440" t="s">
        <v>5197</v>
      </c>
      <c r="W440" t="s">
        <v>4703</v>
      </c>
      <c r="X440" t="s">
        <v>28</v>
      </c>
      <c r="Y440" t="e">
        <f>VLOOKUP(W440,ARD_SAFE_PROCESSED_20220608[[#This Row],[Column11]],1,FALSE)</f>
        <v>#N/A</v>
      </c>
      <c r="AB440" t="str">
        <f>CONCATENATE(LEFT(ARD_SAFE_PROCESSED_20220608[[#This Row],[Column1]],6),"******",RIGHT(ARD_SAFE_PROCESSED_20220608[[#This Row],[Column1]],4),";",ARD_SAFE_PROCESSED_20220608[[#This Row],[Column11]])</f>
        <v>434956******4975;74357045313006744600113</v>
      </c>
      <c r="AD440" t="str">
        <f>CLEAN(ARD_SAFE_PROCESSED_20220608[[#This Row],[Column1]])</f>
        <v>4349565300204975</v>
      </c>
      <c r="AE440" t="str">
        <f>CLEAN(ARD_SAFE_PROCESSED_20220608[[#This Row],[Column2]])</f>
        <v>278688</v>
      </c>
      <c r="AF440" t="str">
        <f>CLEAN(ARD_SAFE_PROCESSED_20220608[[#This Row],[Column3]])</f>
        <v>5840153</v>
      </c>
      <c r="AG440" t="str">
        <f>CLEAN(ARD_SAFE_PROCESSED_20220608[[#This Row],[Column4]])</f>
        <v>PL</v>
      </c>
      <c r="AH440" t="str">
        <f>CLEAN(ARD_SAFE_PROCESSED_20220608[[#This Row],[Column5]])</f>
        <v>20251109</v>
      </c>
      <c r="AI440" t="str">
        <f>CLEAN(ARD_SAFE_PROCESSED_20220608[[#This Row],[Column6]])</f>
        <v>604</v>
      </c>
      <c r="AJ440" t="str">
        <f>CLEAN(ARD_SAFE_PROCESSED_20220608[[#This Row],[Column7]])</f>
        <v>76</v>
      </c>
      <c r="AK440" t="str">
        <f>CLEAN(ARD_SAFE_PROCESSED_20220608[[#This Row],[Column8]])</f>
        <v xml:space="preserve">IZI*LAMM                      </v>
      </c>
      <c r="AL440" t="str">
        <f>CLEAN(ARD_SAFE_PROCESSED_20220608[[#This Row],[Column9]])</f>
        <v>20251109</v>
      </c>
      <c r="AM440" t="str">
        <f>CLEAN(ARD_SAFE_PROCESSED_20220608[[#This Row],[Column10]])</f>
        <v xml:space="preserve">'                       </v>
      </c>
      <c r="AN440" t="s">
        <v>5195</v>
      </c>
      <c r="AO440" t="str">
        <f>CLEAN(ARD_SAFE_PROCESSED_20220608[[#This Row],[Column12]])</f>
        <v>2115</v>
      </c>
      <c r="AP440" t="str">
        <f>CLEAN(ARD_SAFE_PROCESSED_20220608[[#This Row],[Column13]])</f>
        <v xml:space="preserve">   </v>
      </c>
      <c r="AQ440" t="str">
        <f>CLEAN(ARD_SAFE_PROCESSED_20220608[[#This Row],[Column14]])</f>
        <v xml:space="preserve">PS0001    </v>
      </c>
      <c r="AR440" t="str">
        <f>CLEAN(ARD_SAFE_PROCESSED_20220608[[#This Row],[Column15]])</f>
        <v xml:space="preserve">POS CONTACTLESS CHIP                              </v>
      </c>
      <c r="AS440" t="str">
        <f>CLEAN(ARD_SAFE_PROCESSED_20220608[[#This Row],[Column16]])</f>
        <v xml:space="preserve">               </v>
      </c>
      <c r="AT440" t="str">
        <f>CLEAN(ARD_SAFE_PROCESSED_20220608[[#This Row],[Column17]])</f>
        <v>50.00</v>
      </c>
      <c r="AU440" t="str">
        <f>CLEAN(ARD_SAFE_PROCESSED_20220608[[#This Row],[Column18]])</f>
        <v xml:space="preserve">' </v>
      </c>
      <c r="AV440" t="str">
        <f>CLEAN(ARD_SAFE_PROCESSED_20220608[[#This Row],[Column19]])</f>
        <v xml:space="preserve">          </v>
      </c>
      <c r="AW440" t="str">
        <f>CLEAN(ARD_SAFE_PROCESSED_20220608[[#This Row],[Column20]])</f>
        <v>20251109</v>
      </c>
      <c r="AX440" t="str">
        <f>CLEAN(ARD_SAFE_PROCESSED_20220608[[#This Row],[Column21]])</f>
        <v>2401</v>
      </c>
      <c r="AY440" t="str">
        <f>LEFT(ARD_SAFE_PROCESSED_20220608[[#This Row],[Column1]],6)</f>
        <v>434956</v>
      </c>
      <c r="AZ440" t="str">
        <f>RIGHT(ARD_SAFE_PROCESSED_20220608[[#This Row],[Column1]],4)</f>
        <v>4975</v>
      </c>
      <c r="BA440" s="2">
        <f t="shared" si="52"/>
        <v>45994</v>
      </c>
      <c r="BB440">
        <f t="shared" si="53"/>
        <v>14.81</v>
      </c>
      <c r="BC440">
        <f t="shared" si="54"/>
        <v>14.81</v>
      </c>
      <c r="BD440" t="str">
        <f t="shared" si="55"/>
        <v>4</v>
      </c>
      <c r="BE440" t="str">
        <f t="shared" si="56"/>
        <v>F:TC40</v>
      </c>
    </row>
    <row r="441" spans="1:57" hidden="1" x14ac:dyDescent="0.3">
      <c r="A441" t="s">
        <v>5181</v>
      </c>
      <c r="B441" t="s">
        <v>5216</v>
      </c>
      <c r="C441" t="s">
        <v>5193</v>
      </c>
      <c r="D441" t="s">
        <v>64</v>
      </c>
      <c r="E441" t="s">
        <v>449</v>
      </c>
      <c r="F441" t="s">
        <v>28</v>
      </c>
      <c r="G441" t="s">
        <v>29</v>
      </c>
      <c r="H441" t="s">
        <v>5194</v>
      </c>
      <c r="I441" t="s">
        <v>449</v>
      </c>
      <c r="J441" t="s">
        <v>21</v>
      </c>
      <c r="K441" t="s">
        <v>5217</v>
      </c>
      <c r="L441" t="s">
        <v>5218</v>
      </c>
      <c r="M441" t="s">
        <v>65</v>
      </c>
      <c r="N441" t="s">
        <v>67</v>
      </c>
      <c r="O441" t="s">
        <v>66</v>
      </c>
      <c r="P441" t="s">
        <v>22</v>
      </c>
      <c r="Q441" t="s">
        <v>186</v>
      </c>
      <c r="R441" t="s">
        <v>23</v>
      </c>
      <c r="S441" t="s">
        <v>24</v>
      </c>
      <c r="T441" t="s">
        <v>449</v>
      </c>
      <c r="U441" t="s">
        <v>5219</v>
      </c>
      <c r="W441" t="s">
        <v>5770</v>
      </c>
      <c r="X441" t="s">
        <v>81</v>
      </c>
      <c r="Y441" t="e">
        <f>VLOOKUP(W441,ARD_SAFE_PROCESSED_20220608[[#This Row],[Column11]],1,FALSE)</f>
        <v>#N/A</v>
      </c>
      <c r="AB441" t="str">
        <f>CONCATENATE(LEFT(ARD_SAFE_PROCESSED_20220608[[#This Row],[Column1]],6),"******",RIGHT(ARD_SAFE_PROCESSED_20220608[[#This Row],[Column1]],4),";",ARD_SAFE_PROCESSED_20220608[[#This Row],[Column11]])</f>
        <v>434956******4975;74357045313006744600360</v>
      </c>
      <c r="AD441" t="str">
        <f>CLEAN(ARD_SAFE_PROCESSED_20220608[[#This Row],[Column1]])</f>
        <v>4349565300204975</v>
      </c>
      <c r="AE441" t="str">
        <f>CLEAN(ARD_SAFE_PROCESSED_20220608[[#This Row],[Column2]])</f>
        <v>664023</v>
      </c>
      <c r="AF441" t="str">
        <f>CLEAN(ARD_SAFE_PROCESSED_20220608[[#This Row],[Column3]])</f>
        <v>5840153</v>
      </c>
      <c r="AG441" t="str">
        <f>CLEAN(ARD_SAFE_PROCESSED_20220608[[#This Row],[Column4]])</f>
        <v>PL</v>
      </c>
      <c r="AH441" t="str">
        <f>CLEAN(ARD_SAFE_PROCESSED_20220608[[#This Row],[Column5]])</f>
        <v>20251109</v>
      </c>
      <c r="AI441" t="str">
        <f>CLEAN(ARD_SAFE_PROCESSED_20220608[[#This Row],[Column6]])</f>
        <v>604</v>
      </c>
      <c r="AJ441" t="str">
        <f>CLEAN(ARD_SAFE_PROCESSED_20220608[[#This Row],[Column7]])</f>
        <v>76</v>
      </c>
      <c r="AK441" t="str">
        <f>CLEAN(ARD_SAFE_PROCESSED_20220608[[#This Row],[Column8]])</f>
        <v xml:space="preserve">IZI*LAMM                      </v>
      </c>
      <c r="AL441" t="str">
        <f>CLEAN(ARD_SAFE_PROCESSED_20220608[[#This Row],[Column9]])</f>
        <v>20251109</v>
      </c>
      <c r="AM441" t="str">
        <f>CLEAN(ARD_SAFE_PROCESSED_20220608[[#This Row],[Column10]])</f>
        <v xml:space="preserve">'                       </v>
      </c>
      <c r="AN441" t="s">
        <v>5217</v>
      </c>
      <c r="AO441" t="str">
        <f>CLEAN(ARD_SAFE_PROCESSED_20220608[[#This Row],[Column12]])</f>
        <v>2188</v>
      </c>
      <c r="AP441" t="str">
        <f>CLEAN(ARD_SAFE_PROCESSED_20220608[[#This Row],[Column13]])</f>
        <v xml:space="preserve">   </v>
      </c>
      <c r="AQ441" t="str">
        <f>CLEAN(ARD_SAFE_PROCESSED_20220608[[#This Row],[Column14]])</f>
        <v xml:space="preserve">PS0001    </v>
      </c>
      <c r="AR441" t="str">
        <f>CLEAN(ARD_SAFE_PROCESSED_20220608[[#This Row],[Column15]])</f>
        <v xml:space="preserve">POS CONTACTLESS CHIP                              </v>
      </c>
      <c r="AS441" t="str">
        <f>CLEAN(ARD_SAFE_PROCESSED_20220608[[#This Row],[Column16]])</f>
        <v xml:space="preserve">               </v>
      </c>
      <c r="AT441" t="str">
        <f>CLEAN(ARD_SAFE_PROCESSED_20220608[[#This Row],[Column17]])</f>
        <v>70.00</v>
      </c>
      <c r="AU441" t="str">
        <f>CLEAN(ARD_SAFE_PROCESSED_20220608[[#This Row],[Column18]])</f>
        <v xml:space="preserve">' </v>
      </c>
      <c r="AV441" t="str">
        <f>CLEAN(ARD_SAFE_PROCESSED_20220608[[#This Row],[Column19]])</f>
        <v xml:space="preserve">          </v>
      </c>
      <c r="AW441" t="str">
        <f>CLEAN(ARD_SAFE_PROCESSED_20220608[[#This Row],[Column20]])</f>
        <v>20251109</v>
      </c>
      <c r="AX441" t="str">
        <f>CLEAN(ARD_SAFE_PROCESSED_20220608[[#This Row],[Column21]])</f>
        <v>21134</v>
      </c>
      <c r="AY441" t="str">
        <f>LEFT(ARD_SAFE_PROCESSED_20220608[[#This Row],[Column1]],6)</f>
        <v>434956</v>
      </c>
      <c r="AZ441" t="str">
        <f>RIGHT(ARD_SAFE_PROCESSED_20220608[[#This Row],[Column1]],4)</f>
        <v>4975</v>
      </c>
      <c r="BA441" s="2">
        <f t="shared" si="52"/>
        <v>45994</v>
      </c>
      <c r="BB441">
        <f t="shared" si="53"/>
        <v>20.74</v>
      </c>
      <c r="BC441">
        <f t="shared" si="54"/>
        <v>20.74</v>
      </c>
      <c r="BD441" t="str">
        <f t="shared" si="55"/>
        <v>4</v>
      </c>
      <c r="BE441" t="str">
        <f t="shared" si="56"/>
        <v>F:TC40</v>
      </c>
    </row>
    <row r="442" spans="1:57" hidden="1" x14ac:dyDescent="0.3">
      <c r="A442" t="s">
        <v>5181</v>
      </c>
      <c r="B442" t="s">
        <v>5207</v>
      </c>
      <c r="C442" t="s">
        <v>5193</v>
      </c>
      <c r="D442" t="s">
        <v>64</v>
      </c>
      <c r="E442" t="s">
        <v>449</v>
      </c>
      <c r="F442" t="s">
        <v>28</v>
      </c>
      <c r="G442" t="s">
        <v>29</v>
      </c>
      <c r="H442" t="s">
        <v>5194</v>
      </c>
      <c r="I442" t="s">
        <v>449</v>
      </c>
      <c r="J442" t="s">
        <v>21</v>
      </c>
      <c r="K442" t="s">
        <v>5208</v>
      </c>
      <c r="L442" t="s">
        <v>5209</v>
      </c>
      <c r="M442" t="s">
        <v>65</v>
      </c>
      <c r="N442" t="s">
        <v>67</v>
      </c>
      <c r="O442" t="s">
        <v>66</v>
      </c>
      <c r="P442" t="s">
        <v>22</v>
      </c>
      <c r="Q442" t="s">
        <v>5210</v>
      </c>
      <c r="R442" t="s">
        <v>23</v>
      </c>
      <c r="S442" t="s">
        <v>24</v>
      </c>
      <c r="T442" t="s">
        <v>449</v>
      </c>
      <c r="U442" t="s">
        <v>5211</v>
      </c>
      <c r="W442" t="s">
        <v>5767</v>
      </c>
      <c r="X442" t="s">
        <v>81</v>
      </c>
      <c r="Y442" t="e">
        <f>VLOOKUP(W442,ARD_SAFE_PROCESSED_20220608[[#This Row],[Column11]],1,FALSE)</f>
        <v>#N/A</v>
      </c>
      <c r="AB442" t="str">
        <f>CONCATENATE(LEFT(ARD_SAFE_PROCESSED_20220608[[#This Row],[Column1]],6),"******",RIGHT(ARD_SAFE_PROCESSED_20220608[[#This Row],[Column1]],4),";",ARD_SAFE_PROCESSED_20220608[[#This Row],[Column11]])</f>
        <v>434956******4975;74357045313006744600394</v>
      </c>
      <c r="AD442" t="str">
        <f>CLEAN(ARD_SAFE_PROCESSED_20220608[[#This Row],[Column1]])</f>
        <v>4349565300204975</v>
      </c>
      <c r="AE442" t="str">
        <f>CLEAN(ARD_SAFE_PROCESSED_20220608[[#This Row],[Column2]])</f>
        <v>549039</v>
      </c>
      <c r="AF442" t="str">
        <f>CLEAN(ARD_SAFE_PROCESSED_20220608[[#This Row],[Column3]])</f>
        <v>5840153</v>
      </c>
      <c r="AG442" t="str">
        <f>CLEAN(ARD_SAFE_PROCESSED_20220608[[#This Row],[Column4]])</f>
        <v>PL</v>
      </c>
      <c r="AH442" t="str">
        <f>CLEAN(ARD_SAFE_PROCESSED_20220608[[#This Row],[Column5]])</f>
        <v>20251109</v>
      </c>
      <c r="AI442" t="str">
        <f>CLEAN(ARD_SAFE_PROCESSED_20220608[[#This Row],[Column6]])</f>
        <v>604</v>
      </c>
      <c r="AJ442" t="str">
        <f>CLEAN(ARD_SAFE_PROCESSED_20220608[[#This Row],[Column7]])</f>
        <v>76</v>
      </c>
      <c r="AK442" t="str">
        <f>CLEAN(ARD_SAFE_PROCESSED_20220608[[#This Row],[Column8]])</f>
        <v xml:space="preserve">IZI*LAMM                      </v>
      </c>
      <c r="AL442" t="str">
        <f>CLEAN(ARD_SAFE_PROCESSED_20220608[[#This Row],[Column9]])</f>
        <v>20251109</v>
      </c>
      <c r="AM442" t="str">
        <f>CLEAN(ARD_SAFE_PROCESSED_20220608[[#This Row],[Column10]])</f>
        <v xml:space="preserve">'                       </v>
      </c>
      <c r="AN442" t="s">
        <v>5208</v>
      </c>
      <c r="AO442" t="str">
        <f>CLEAN(ARD_SAFE_PROCESSED_20220608[[#This Row],[Column12]])</f>
        <v>2196</v>
      </c>
      <c r="AP442" t="str">
        <f>CLEAN(ARD_SAFE_PROCESSED_20220608[[#This Row],[Column13]])</f>
        <v xml:space="preserve">   </v>
      </c>
      <c r="AQ442" t="str">
        <f>CLEAN(ARD_SAFE_PROCESSED_20220608[[#This Row],[Column14]])</f>
        <v xml:space="preserve">PS0001    </v>
      </c>
      <c r="AR442" t="str">
        <f>CLEAN(ARD_SAFE_PROCESSED_20220608[[#This Row],[Column15]])</f>
        <v xml:space="preserve">POS CONTACTLESS CHIP                              </v>
      </c>
      <c r="AS442" t="str">
        <f>CLEAN(ARD_SAFE_PROCESSED_20220608[[#This Row],[Column16]])</f>
        <v xml:space="preserve">               </v>
      </c>
      <c r="AT442" t="str">
        <f>CLEAN(ARD_SAFE_PROCESSED_20220608[[#This Row],[Column17]])</f>
        <v>25.00</v>
      </c>
      <c r="AU442" t="str">
        <f>CLEAN(ARD_SAFE_PROCESSED_20220608[[#This Row],[Column18]])</f>
        <v xml:space="preserve">' </v>
      </c>
      <c r="AV442" t="str">
        <f>CLEAN(ARD_SAFE_PROCESSED_20220608[[#This Row],[Column19]])</f>
        <v xml:space="preserve">          </v>
      </c>
      <c r="AW442" t="str">
        <f>CLEAN(ARD_SAFE_PROCESSED_20220608[[#This Row],[Column20]])</f>
        <v>20251109</v>
      </c>
      <c r="AX442" t="str">
        <f>CLEAN(ARD_SAFE_PROCESSED_20220608[[#This Row],[Column21]])</f>
        <v>22122</v>
      </c>
      <c r="AY442" t="str">
        <f>LEFT(ARD_SAFE_PROCESSED_20220608[[#This Row],[Column1]],6)</f>
        <v>434956</v>
      </c>
      <c r="AZ442" t="str">
        <f>RIGHT(ARD_SAFE_PROCESSED_20220608[[#This Row],[Column1]],4)</f>
        <v>4975</v>
      </c>
      <c r="BA442" s="2">
        <f t="shared" si="52"/>
        <v>45994</v>
      </c>
      <c r="BB442">
        <f t="shared" si="53"/>
        <v>7.41</v>
      </c>
      <c r="BC442">
        <f t="shared" si="54"/>
        <v>7.41</v>
      </c>
      <c r="BD442" t="str">
        <f t="shared" si="55"/>
        <v>4</v>
      </c>
      <c r="BE442" t="str">
        <f t="shared" si="56"/>
        <v>F:TC40</v>
      </c>
    </row>
    <row r="443" spans="1:57" hidden="1" x14ac:dyDescent="0.3">
      <c r="A443" t="s">
        <v>5181</v>
      </c>
      <c r="B443" t="s">
        <v>5188</v>
      </c>
      <c r="C443" t="s">
        <v>5183</v>
      </c>
      <c r="D443" t="s">
        <v>64</v>
      </c>
      <c r="E443" t="s">
        <v>426</v>
      </c>
      <c r="F443" t="s">
        <v>28</v>
      </c>
      <c r="G443" t="s">
        <v>29</v>
      </c>
      <c r="H443" t="s">
        <v>5184</v>
      </c>
      <c r="I443" t="s">
        <v>449</v>
      </c>
      <c r="J443" t="s">
        <v>21</v>
      </c>
      <c r="K443" t="s">
        <v>5189</v>
      </c>
      <c r="L443" t="s">
        <v>5190</v>
      </c>
      <c r="M443" t="s">
        <v>65</v>
      </c>
      <c r="N443" t="s">
        <v>67</v>
      </c>
      <c r="O443" t="s">
        <v>66</v>
      </c>
      <c r="P443" t="s">
        <v>22</v>
      </c>
      <c r="Q443" t="s">
        <v>182</v>
      </c>
      <c r="R443" t="s">
        <v>23</v>
      </c>
      <c r="S443" t="s">
        <v>24</v>
      </c>
      <c r="T443" t="s">
        <v>426</v>
      </c>
      <c r="U443" t="s">
        <v>5191</v>
      </c>
      <c r="W443" t="s">
        <v>8329</v>
      </c>
      <c r="X443" t="s">
        <v>28</v>
      </c>
      <c r="Y443" t="e">
        <f>VLOOKUP(W443,ARD_SAFE_PROCESSED_20220608[[#This Row],[Column11]],1,FALSE)</f>
        <v>#N/A</v>
      </c>
      <c r="AB443" t="str">
        <f>CONCATENATE(LEFT(ARD_SAFE_PROCESSED_20220608[[#This Row],[Column1]],6),"******",RIGHT(ARD_SAFE_PROCESSED_20220608[[#This Row],[Column1]],4),";",ARD_SAFE_PROCESSED_20220608[[#This Row],[Column11]])</f>
        <v>434956******4975;74357045313006987200142</v>
      </c>
      <c r="AD443" t="str">
        <f>CLEAN(ARD_SAFE_PROCESSED_20220608[[#This Row],[Column1]])</f>
        <v>4349565300204975</v>
      </c>
      <c r="AE443" t="str">
        <f>CLEAN(ARD_SAFE_PROCESSED_20220608[[#This Row],[Column2]])</f>
        <v>259124</v>
      </c>
      <c r="AF443" t="str">
        <f>CLEAN(ARD_SAFE_PROCESSED_20220608[[#This Row],[Column3]])</f>
        <v>5865602</v>
      </c>
      <c r="AG443" t="str">
        <f>CLEAN(ARD_SAFE_PROCESSED_20220608[[#This Row],[Column4]])</f>
        <v>PL</v>
      </c>
      <c r="AH443" t="str">
        <f>CLEAN(ARD_SAFE_PROCESSED_20220608[[#This Row],[Column5]])</f>
        <v>20251108</v>
      </c>
      <c r="AI443" t="str">
        <f>CLEAN(ARD_SAFE_PROCESSED_20220608[[#This Row],[Column6]])</f>
        <v>604</v>
      </c>
      <c r="AJ443" t="str">
        <f>CLEAN(ARD_SAFE_PROCESSED_20220608[[#This Row],[Column7]])</f>
        <v>76</v>
      </c>
      <c r="AK443" t="str">
        <f>CLEAN(ARD_SAFE_PROCESSED_20220608[[#This Row],[Column8]])</f>
        <v xml:space="preserve">IZI*TMDL                      </v>
      </c>
      <c r="AL443" t="str">
        <f>CLEAN(ARD_SAFE_PROCESSED_20220608[[#This Row],[Column9]])</f>
        <v>20251109</v>
      </c>
      <c r="AM443" t="str">
        <f>CLEAN(ARD_SAFE_PROCESSED_20220608[[#This Row],[Column10]])</f>
        <v xml:space="preserve">'                       </v>
      </c>
      <c r="AN443" t="s">
        <v>5189</v>
      </c>
      <c r="AO443" t="str">
        <f>CLEAN(ARD_SAFE_PROCESSED_20220608[[#This Row],[Column12]])</f>
        <v>807</v>
      </c>
      <c r="AP443" t="str">
        <f>CLEAN(ARD_SAFE_PROCESSED_20220608[[#This Row],[Column13]])</f>
        <v xml:space="preserve">   </v>
      </c>
      <c r="AQ443" t="str">
        <f>CLEAN(ARD_SAFE_PROCESSED_20220608[[#This Row],[Column14]])</f>
        <v xml:space="preserve">PS0001    </v>
      </c>
      <c r="AR443" t="str">
        <f>CLEAN(ARD_SAFE_PROCESSED_20220608[[#This Row],[Column15]])</f>
        <v xml:space="preserve">POS CONTACTLESS CHIP                              </v>
      </c>
      <c r="AS443" t="str">
        <f>CLEAN(ARD_SAFE_PROCESSED_20220608[[#This Row],[Column16]])</f>
        <v xml:space="preserve">               </v>
      </c>
      <c r="AT443" t="str">
        <f>CLEAN(ARD_SAFE_PROCESSED_20220608[[#This Row],[Column17]])</f>
        <v>40.00</v>
      </c>
      <c r="AU443" t="str">
        <f>CLEAN(ARD_SAFE_PROCESSED_20220608[[#This Row],[Column18]])</f>
        <v xml:space="preserve">' </v>
      </c>
      <c r="AV443" t="str">
        <f>CLEAN(ARD_SAFE_PROCESSED_20220608[[#This Row],[Column19]])</f>
        <v xml:space="preserve">          </v>
      </c>
      <c r="AW443" t="str">
        <f>CLEAN(ARD_SAFE_PROCESSED_20220608[[#This Row],[Column20]])</f>
        <v>20251108</v>
      </c>
      <c r="AX443" t="str">
        <f>CLEAN(ARD_SAFE_PROCESSED_20220608[[#This Row],[Column21]])</f>
        <v>230206</v>
      </c>
      <c r="AY443" t="str">
        <f>LEFT(ARD_SAFE_PROCESSED_20220608[[#This Row],[Column1]],6)</f>
        <v>434956</v>
      </c>
      <c r="AZ443" t="str">
        <f>RIGHT(ARD_SAFE_PROCESSED_20220608[[#This Row],[Column1]],4)</f>
        <v>4975</v>
      </c>
      <c r="BA443" s="2">
        <f t="shared" si="52"/>
        <v>45994</v>
      </c>
      <c r="BB443">
        <f t="shared" si="53"/>
        <v>11.85</v>
      </c>
      <c r="BC443">
        <f t="shared" si="54"/>
        <v>11.85</v>
      </c>
      <c r="BD443" t="str">
        <f t="shared" si="55"/>
        <v>4</v>
      </c>
      <c r="BE443" t="str">
        <f t="shared" si="56"/>
        <v>F:TC40</v>
      </c>
    </row>
    <row r="444" spans="1:57" hidden="1" x14ac:dyDescent="0.3">
      <c r="A444" t="s">
        <v>5181</v>
      </c>
      <c r="B444" t="s">
        <v>5182</v>
      </c>
      <c r="C444" t="s">
        <v>5183</v>
      </c>
      <c r="D444" t="s">
        <v>64</v>
      </c>
      <c r="E444" t="s">
        <v>426</v>
      </c>
      <c r="F444" t="s">
        <v>28</v>
      </c>
      <c r="G444" t="s">
        <v>29</v>
      </c>
      <c r="H444" t="s">
        <v>5184</v>
      </c>
      <c r="I444" t="s">
        <v>449</v>
      </c>
      <c r="J444" t="s">
        <v>21</v>
      </c>
      <c r="K444" t="s">
        <v>5185</v>
      </c>
      <c r="L444" t="s">
        <v>5186</v>
      </c>
      <c r="M444" t="s">
        <v>65</v>
      </c>
      <c r="N444" t="s">
        <v>67</v>
      </c>
      <c r="O444" t="s">
        <v>66</v>
      </c>
      <c r="P444" t="s">
        <v>22</v>
      </c>
      <c r="Q444" t="s">
        <v>167</v>
      </c>
      <c r="R444" t="s">
        <v>23</v>
      </c>
      <c r="S444" t="s">
        <v>24</v>
      </c>
      <c r="T444" t="s">
        <v>426</v>
      </c>
      <c r="U444" t="s">
        <v>5187</v>
      </c>
      <c r="W444" t="s">
        <v>8889</v>
      </c>
      <c r="X444" t="s">
        <v>10946</v>
      </c>
      <c r="Y444" t="e">
        <f>VLOOKUP(W444,ARD_SAFE_PROCESSED_20220608[[#This Row],[Column11]],1,FALSE)</f>
        <v>#N/A</v>
      </c>
      <c r="AB444" t="str">
        <f>CONCATENATE(LEFT(ARD_SAFE_PROCESSED_20220608[[#This Row],[Column1]],6),"******",RIGHT(ARD_SAFE_PROCESSED_20220608[[#This Row],[Column1]],4),";",ARD_SAFE_PROCESSED_20220608[[#This Row],[Column11]])</f>
        <v>434956******4975;74357045313006987200183</v>
      </c>
      <c r="AD444" t="str">
        <f>CLEAN(ARD_SAFE_PROCESSED_20220608[[#This Row],[Column1]])</f>
        <v>4349565300204975</v>
      </c>
      <c r="AE444" t="str">
        <f>CLEAN(ARD_SAFE_PROCESSED_20220608[[#This Row],[Column2]])</f>
        <v>244964</v>
      </c>
      <c r="AF444" t="str">
        <f>CLEAN(ARD_SAFE_PROCESSED_20220608[[#This Row],[Column3]])</f>
        <v>5865602</v>
      </c>
      <c r="AG444" t="str">
        <f>CLEAN(ARD_SAFE_PROCESSED_20220608[[#This Row],[Column4]])</f>
        <v>PL</v>
      </c>
      <c r="AH444" t="str">
        <f>CLEAN(ARD_SAFE_PROCESSED_20220608[[#This Row],[Column5]])</f>
        <v>20251108</v>
      </c>
      <c r="AI444" t="str">
        <f>CLEAN(ARD_SAFE_PROCESSED_20220608[[#This Row],[Column6]])</f>
        <v>604</v>
      </c>
      <c r="AJ444" t="str">
        <f>CLEAN(ARD_SAFE_PROCESSED_20220608[[#This Row],[Column7]])</f>
        <v>76</v>
      </c>
      <c r="AK444" t="str">
        <f>CLEAN(ARD_SAFE_PROCESSED_20220608[[#This Row],[Column8]])</f>
        <v xml:space="preserve">IZI*TMDL                      </v>
      </c>
      <c r="AL444" t="str">
        <f>CLEAN(ARD_SAFE_PROCESSED_20220608[[#This Row],[Column9]])</f>
        <v>20251109</v>
      </c>
      <c r="AM444" t="str">
        <f>CLEAN(ARD_SAFE_PROCESSED_20220608[[#This Row],[Column10]])</f>
        <v xml:space="preserve">'                       </v>
      </c>
      <c r="AN444" t="s">
        <v>5185</v>
      </c>
      <c r="AO444" t="str">
        <f>CLEAN(ARD_SAFE_PROCESSED_20220608[[#This Row],[Column12]])</f>
        <v>818</v>
      </c>
      <c r="AP444" t="str">
        <f>CLEAN(ARD_SAFE_PROCESSED_20220608[[#This Row],[Column13]])</f>
        <v xml:space="preserve">   </v>
      </c>
      <c r="AQ444" t="str">
        <f>CLEAN(ARD_SAFE_PROCESSED_20220608[[#This Row],[Column14]])</f>
        <v xml:space="preserve">PS0001    </v>
      </c>
      <c r="AR444" t="str">
        <f>CLEAN(ARD_SAFE_PROCESSED_20220608[[#This Row],[Column15]])</f>
        <v xml:space="preserve">POS CONTACTLESS CHIP                              </v>
      </c>
      <c r="AS444" t="str">
        <f>CLEAN(ARD_SAFE_PROCESSED_20220608[[#This Row],[Column16]])</f>
        <v xml:space="preserve">               </v>
      </c>
      <c r="AT444" t="str">
        <f>CLEAN(ARD_SAFE_PROCESSED_20220608[[#This Row],[Column17]])</f>
        <v>60.00</v>
      </c>
      <c r="AU444" t="str">
        <f>CLEAN(ARD_SAFE_PROCESSED_20220608[[#This Row],[Column18]])</f>
        <v xml:space="preserve">' </v>
      </c>
      <c r="AV444" t="str">
        <f>CLEAN(ARD_SAFE_PROCESSED_20220608[[#This Row],[Column19]])</f>
        <v xml:space="preserve">          </v>
      </c>
      <c r="AW444" t="str">
        <f>CLEAN(ARD_SAFE_PROCESSED_20220608[[#This Row],[Column20]])</f>
        <v>20251108</v>
      </c>
      <c r="AX444" t="str">
        <f>CLEAN(ARD_SAFE_PROCESSED_20220608[[#This Row],[Column21]])</f>
        <v>230704</v>
      </c>
      <c r="AY444" t="str">
        <f>LEFT(ARD_SAFE_PROCESSED_20220608[[#This Row],[Column1]],6)</f>
        <v>434956</v>
      </c>
      <c r="AZ444" t="str">
        <f>RIGHT(ARD_SAFE_PROCESSED_20220608[[#This Row],[Column1]],4)</f>
        <v>4975</v>
      </c>
      <c r="BA444" s="2">
        <f t="shared" si="52"/>
        <v>45994</v>
      </c>
      <c r="BB444">
        <f t="shared" si="53"/>
        <v>17.77</v>
      </c>
      <c r="BC444">
        <f t="shared" si="54"/>
        <v>17.77</v>
      </c>
      <c r="BD444" t="str">
        <f t="shared" si="55"/>
        <v>4</v>
      </c>
      <c r="BE444" t="str">
        <f t="shared" si="56"/>
        <v>F:TC40</v>
      </c>
    </row>
    <row r="445" spans="1:57" hidden="1" x14ac:dyDescent="0.3">
      <c r="A445" t="s">
        <v>8240</v>
      </c>
      <c r="B445" t="s">
        <v>8252</v>
      </c>
      <c r="C445" t="s">
        <v>8253</v>
      </c>
      <c r="D445" t="s">
        <v>64</v>
      </c>
      <c r="E445" t="s">
        <v>449</v>
      </c>
      <c r="F445" t="s">
        <v>28</v>
      </c>
      <c r="G445" t="s">
        <v>29</v>
      </c>
      <c r="H445" t="s">
        <v>8254</v>
      </c>
      <c r="I445" t="s">
        <v>449</v>
      </c>
      <c r="J445" t="s">
        <v>21</v>
      </c>
      <c r="K445" t="s">
        <v>8255</v>
      </c>
      <c r="L445" t="s">
        <v>8256</v>
      </c>
      <c r="M445" t="s">
        <v>65</v>
      </c>
      <c r="N445" t="s">
        <v>67</v>
      </c>
      <c r="O445" t="s">
        <v>66</v>
      </c>
      <c r="P445" t="s">
        <v>22</v>
      </c>
      <c r="Q445" t="s">
        <v>8257</v>
      </c>
      <c r="R445" t="s">
        <v>23</v>
      </c>
      <c r="S445" t="s">
        <v>24</v>
      </c>
      <c r="T445" t="s">
        <v>449</v>
      </c>
      <c r="U445" t="s">
        <v>8258</v>
      </c>
      <c r="W445" t="s">
        <v>2451</v>
      </c>
      <c r="X445" t="s">
        <v>81</v>
      </c>
      <c r="Y445" t="e">
        <f>VLOOKUP(W445,ARD_SAFE_PROCESSED_20220608[[#This Row],[Column11]],1,FALSE)</f>
        <v>#N/A</v>
      </c>
      <c r="AB445" t="str">
        <f>CONCATENATE(LEFT(ARD_SAFE_PROCESSED_20220608[[#This Row],[Column1]],6),"******",RIGHT(ARD_SAFE_PROCESSED_20220608[[#This Row],[Column1]],4),";",ARD_SAFE_PROCESSED_20220608[[#This Row],[Column11]])</f>
        <v>477289******9985;74357045313007090700309</v>
      </c>
      <c r="AD445" t="str">
        <f>CLEAN(ARD_SAFE_PROCESSED_20220608[[#This Row],[Column1]])</f>
        <v>4772890015059985</v>
      </c>
      <c r="AE445" t="str">
        <f>CLEAN(ARD_SAFE_PROCESSED_20220608[[#This Row],[Column2]])</f>
        <v>232879</v>
      </c>
      <c r="AF445" t="str">
        <f>CLEAN(ARD_SAFE_PROCESSED_20220608[[#This Row],[Column3]])</f>
        <v>5874719</v>
      </c>
      <c r="AG445" t="str">
        <f>CLEAN(ARD_SAFE_PROCESSED_20220608[[#This Row],[Column4]])</f>
        <v>PL</v>
      </c>
      <c r="AH445" t="str">
        <f>CLEAN(ARD_SAFE_PROCESSED_20220608[[#This Row],[Column5]])</f>
        <v>20251109</v>
      </c>
      <c r="AI445" t="str">
        <f>CLEAN(ARD_SAFE_PROCESSED_20220608[[#This Row],[Column6]])</f>
        <v>604</v>
      </c>
      <c r="AJ445" t="str">
        <f>CLEAN(ARD_SAFE_PROCESSED_20220608[[#This Row],[Column7]])</f>
        <v>76</v>
      </c>
      <c r="AK445" t="str">
        <f>CLEAN(ARD_SAFE_PROCESSED_20220608[[#This Row],[Column8]])</f>
        <v xml:space="preserve">IZI*F SAN MIGUEL              </v>
      </c>
      <c r="AL445" t="str">
        <f>CLEAN(ARD_SAFE_PROCESSED_20220608[[#This Row],[Column9]])</f>
        <v>20251109</v>
      </c>
      <c r="AM445" t="str">
        <f>CLEAN(ARD_SAFE_PROCESSED_20220608[[#This Row],[Column10]])</f>
        <v xml:space="preserve">'                       </v>
      </c>
      <c r="AN445" t="s">
        <v>8255</v>
      </c>
      <c r="AO445" t="str">
        <f>CLEAN(ARD_SAFE_PROCESSED_20220608[[#This Row],[Column12]])</f>
        <v>366</v>
      </c>
      <c r="AP445" t="str">
        <f>CLEAN(ARD_SAFE_PROCESSED_20220608[[#This Row],[Column13]])</f>
        <v xml:space="preserve">   </v>
      </c>
      <c r="AQ445" t="str">
        <f>CLEAN(ARD_SAFE_PROCESSED_20220608[[#This Row],[Column14]])</f>
        <v xml:space="preserve">PS0001    </v>
      </c>
      <c r="AR445" t="str">
        <f>CLEAN(ARD_SAFE_PROCESSED_20220608[[#This Row],[Column15]])</f>
        <v xml:space="preserve">POS CONTACTLESS CHIP                              </v>
      </c>
      <c r="AS445" t="str">
        <f>CLEAN(ARD_SAFE_PROCESSED_20220608[[#This Row],[Column16]])</f>
        <v xml:space="preserve">               </v>
      </c>
      <c r="AT445" t="str">
        <f>CLEAN(ARD_SAFE_PROCESSED_20220608[[#This Row],[Column17]])</f>
        <v>160.00</v>
      </c>
      <c r="AU445" t="str">
        <f>CLEAN(ARD_SAFE_PROCESSED_20220608[[#This Row],[Column18]])</f>
        <v xml:space="preserve">' </v>
      </c>
      <c r="AV445" t="str">
        <f>CLEAN(ARD_SAFE_PROCESSED_20220608[[#This Row],[Column19]])</f>
        <v xml:space="preserve">          </v>
      </c>
      <c r="AW445" t="str">
        <f>CLEAN(ARD_SAFE_PROCESSED_20220608[[#This Row],[Column20]])</f>
        <v>20251109</v>
      </c>
      <c r="AX445" t="str">
        <f>CLEAN(ARD_SAFE_PROCESSED_20220608[[#This Row],[Column21]])</f>
        <v>12322</v>
      </c>
      <c r="AY445" t="str">
        <f>LEFT(ARD_SAFE_PROCESSED_20220608[[#This Row],[Column1]],6)</f>
        <v>477289</v>
      </c>
      <c r="AZ445" t="str">
        <f>RIGHT(ARD_SAFE_PROCESSED_20220608[[#This Row],[Column1]],4)</f>
        <v>9985</v>
      </c>
      <c r="BA445" s="2">
        <f t="shared" si="52"/>
        <v>45994</v>
      </c>
      <c r="BB445">
        <f t="shared" si="53"/>
        <v>47.4</v>
      </c>
      <c r="BC445">
        <f t="shared" si="54"/>
        <v>160</v>
      </c>
      <c r="BD445" t="str">
        <f t="shared" si="55"/>
        <v>1</v>
      </c>
      <c r="BE445" t="str">
        <f t="shared" si="56"/>
        <v>F:TC40</v>
      </c>
    </row>
    <row r="446" spans="1:57" hidden="1" x14ac:dyDescent="0.3">
      <c r="A446" t="s">
        <v>6729</v>
      </c>
      <c r="B446" t="s">
        <v>6749</v>
      </c>
      <c r="C446" t="s">
        <v>6750</v>
      </c>
      <c r="D446" t="s">
        <v>64</v>
      </c>
      <c r="E446" t="s">
        <v>426</v>
      </c>
      <c r="F446" t="s">
        <v>28</v>
      </c>
      <c r="G446" t="s">
        <v>29</v>
      </c>
      <c r="H446" t="s">
        <v>6751</v>
      </c>
      <c r="I446" t="s">
        <v>449</v>
      </c>
      <c r="J446" t="s">
        <v>21</v>
      </c>
      <c r="K446" t="s">
        <v>6752</v>
      </c>
      <c r="L446" t="s">
        <v>6753</v>
      </c>
      <c r="M446" t="s">
        <v>65</v>
      </c>
      <c r="N446" t="s">
        <v>139</v>
      </c>
      <c r="O446" t="s">
        <v>66</v>
      </c>
      <c r="P446" t="s">
        <v>22</v>
      </c>
      <c r="Q446" t="s">
        <v>6754</v>
      </c>
      <c r="R446" t="s">
        <v>23</v>
      </c>
      <c r="S446" t="s">
        <v>24</v>
      </c>
      <c r="T446" t="s">
        <v>426</v>
      </c>
      <c r="U446" t="s">
        <v>6755</v>
      </c>
      <c r="W446" t="s">
        <v>2481</v>
      </c>
      <c r="X446" t="s">
        <v>28</v>
      </c>
      <c r="Y446" t="e">
        <f>VLOOKUP(W446,ARD_SAFE_PROCESSED_20220608[[#This Row],[Column11]],1,FALSE)</f>
        <v>#N/A</v>
      </c>
      <c r="AB446" t="str">
        <f>CONCATENATE(LEFT(ARD_SAFE_PROCESSED_20220608[[#This Row],[Column1]],6),"******",RIGHT(ARD_SAFE_PROCESSED_20220608[[#This Row],[Column1]],4),";",ARD_SAFE_PROCESSED_20220608[[#This Row],[Column11]])</f>
        <v>455788******6078;74357045313007728200565</v>
      </c>
      <c r="AD446" t="str">
        <f>CLEAN(ARD_SAFE_PROCESSED_20220608[[#This Row],[Column1]])</f>
        <v>4557881417866078</v>
      </c>
      <c r="AE446" t="str">
        <f>CLEAN(ARD_SAFE_PROCESSED_20220608[[#This Row],[Column2]])</f>
        <v>139377</v>
      </c>
      <c r="AF446" t="str">
        <f>CLEAN(ARD_SAFE_PROCESSED_20220608[[#This Row],[Column3]])</f>
        <v>8721161</v>
      </c>
      <c r="AG446" t="str">
        <f>CLEAN(ARD_SAFE_PROCESSED_20220608[[#This Row],[Column4]])</f>
        <v>PL</v>
      </c>
      <c r="AH446" t="str">
        <f>CLEAN(ARD_SAFE_PROCESSED_20220608[[#This Row],[Column5]])</f>
        <v>20251108</v>
      </c>
      <c r="AI446" t="str">
        <f>CLEAN(ARD_SAFE_PROCESSED_20220608[[#This Row],[Column6]])</f>
        <v>604</v>
      </c>
      <c r="AJ446" t="str">
        <f>CLEAN(ARD_SAFE_PROCESSED_20220608[[#This Row],[Column7]])</f>
        <v>76</v>
      </c>
      <c r="AK446" t="str">
        <f>CLEAN(ARD_SAFE_PROCESSED_20220608[[#This Row],[Column8]])</f>
        <v xml:space="preserve">IZI*MR. SUSHI                 </v>
      </c>
      <c r="AL446" t="str">
        <f>CLEAN(ARD_SAFE_PROCESSED_20220608[[#This Row],[Column9]])</f>
        <v>20251109</v>
      </c>
      <c r="AM446" t="str">
        <f>CLEAN(ARD_SAFE_PROCESSED_20220608[[#This Row],[Column10]])</f>
        <v xml:space="preserve">'                       </v>
      </c>
      <c r="AN446" t="s">
        <v>6752</v>
      </c>
      <c r="AO446" t="str">
        <f>CLEAN(ARD_SAFE_PROCESSED_20220608[[#This Row],[Column12]])</f>
        <v>7825</v>
      </c>
      <c r="AP446" t="str">
        <f>CLEAN(ARD_SAFE_PROCESSED_20220608[[#This Row],[Column13]])</f>
        <v xml:space="preserve">   </v>
      </c>
      <c r="AQ446" t="str">
        <f>CLEAN(ARD_SAFE_PROCESSED_20220608[[#This Row],[Column14]])</f>
        <v xml:space="preserve">PS0003    </v>
      </c>
      <c r="AR446" t="str">
        <f>CLEAN(ARD_SAFE_PROCESSED_20220608[[#This Row],[Column15]])</f>
        <v xml:space="preserve">POS CONTACTLESS CHIP                              </v>
      </c>
      <c r="AS446" t="str">
        <f>CLEAN(ARD_SAFE_PROCESSED_20220608[[#This Row],[Column16]])</f>
        <v xml:space="preserve">               </v>
      </c>
      <c r="AT446" t="str">
        <f>CLEAN(ARD_SAFE_PROCESSED_20220608[[#This Row],[Column17]])</f>
        <v>56.70</v>
      </c>
      <c r="AU446" t="str">
        <f>CLEAN(ARD_SAFE_PROCESSED_20220608[[#This Row],[Column18]])</f>
        <v xml:space="preserve">' </v>
      </c>
      <c r="AV446" t="str">
        <f>CLEAN(ARD_SAFE_PROCESSED_20220608[[#This Row],[Column19]])</f>
        <v xml:space="preserve">          </v>
      </c>
      <c r="AW446" t="str">
        <f>CLEAN(ARD_SAFE_PROCESSED_20220608[[#This Row],[Column20]])</f>
        <v>20251108</v>
      </c>
      <c r="AX446" t="str">
        <f>CLEAN(ARD_SAFE_PROCESSED_20220608[[#This Row],[Column21]])</f>
        <v>214225</v>
      </c>
      <c r="AY446" t="str">
        <f>LEFT(ARD_SAFE_PROCESSED_20220608[[#This Row],[Column1]],6)</f>
        <v>455788</v>
      </c>
      <c r="AZ446" t="str">
        <f>RIGHT(ARD_SAFE_PROCESSED_20220608[[#This Row],[Column1]],4)</f>
        <v>6078</v>
      </c>
      <c r="BA446" s="2">
        <f t="shared" si="52"/>
        <v>45994</v>
      </c>
      <c r="BB446">
        <f t="shared" si="53"/>
        <v>16.8</v>
      </c>
      <c r="BC446">
        <f t="shared" si="54"/>
        <v>56.7</v>
      </c>
      <c r="BD446" t="str">
        <f t="shared" si="55"/>
        <v>0</v>
      </c>
      <c r="BE446" t="str">
        <f t="shared" si="56"/>
        <v>F:TC40</v>
      </c>
    </row>
    <row r="447" spans="1:57" hidden="1" x14ac:dyDescent="0.3">
      <c r="A447" t="s">
        <v>8240</v>
      </c>
      <c r="B447" t="s">
        <v>8241</v>
      </c>
      <c r="C447" t="s">
        <v>78</v>
      </c>
      <c r="D447" t="s">
        <v>25</v>
      </c>
      <c r="E447" t="s">
        <v>449</v>
      </c>
      <c r="F447" t="s">
        <v>28</v>
      </c>
      <c r="G447" t="s">
        <v>29</v>
      </c>
      <c r="H447" t="s">
        <v>79</v>
      </c>
      <c r="I447" t="s">
        <v>449</v>
      </c>
      <c r="J447" t="s">
        <v>21</v>
      </c>
      <c r="K447" t="s">
        <v>8242</v>
      </c>
      <c r="L447" t="s">
        <v>8243</v>
      </c>
      <c r="M447" t="s">
        <v>65</v>
      </c>
      <c r="N447" t="s">
        <v>26</v>
      </c>
      <c r="O447" t="s">
        <v>27</v>
      </c>
      <c r="P447" t="s">
        <v>8244</v>
      </c>
      <c r="Q447" t="s">
        <v>312</v>
      </c>
      <c r="R447" t="s">
        <v>23</v>
      </c>
      <c r="S447" t="s">
        <v>24</v>
      </c>
      <c r="T447" t="s">
        <v>449</v>
      </c>
      <c r="U447" t="s">
        <v>8245</v>
      </c>
      <c r="W447" t="s">
        <v>2473</v>
      </c>
      <c r="X447" t="s">
        <v>28</v>
      </c>
      <c r="Y447" t="e">
        <f>VLOOKUP(W447,ARD_SAFE_PROCESSED_20220608[[#This Row],[Column11]],1,FALSE)</f>
        <v>#N/A</v>
      </c>
      <c r="AB447" t="str">
        <f>CONCATENATE(LEFT(ARD_SAFE_PROCESSED_20220608[[#This Row],[Column1]],6),"******",RIGHT(ARD_SAFE_PROCESSED_20220608[[#This Row],[Column1]],4),";",ARD_SAFE_PROCESSED_20220608[[#This Row],[Column11]])</f>
        <v>477289******9985;74357045313009081711949</v>
      </c>
      <c r="AD447" t="str">
        <f>CLEAN(ARD_SAFE_PROCESSED_20220608[[#This Row],[Column1]])</f>
        <v>4772890015059985</v>
      </c>
      <c r="AE447" t="str">
        <f>CLEAN(ARD_SAFE_PROCESSED_20220608[[#This Row],[Column2]])</f>
        <v>021079</v>
      </c>
      <c r="AF447" t="str">
        <f>CLEAN(ARD_SAFE_PROCESSED_20220608[[#This Row],[Column3]])</f>
        <v>4018919</v>
      </c>
      <c r="AG447" t="str">
        <f>CLEAN(ARD_SAFE_PROCESSED_20220608[[#This Row],[Column4]])</f>
        <v>EC</v>
      </c>
      <c r="AH447" t="str">
        <f>CLEAN(ARD_SAFE_PROCESSED_20220608[[#This Row],[Column5]])</f>
        <v>20251109</v>
      </c>
      <c r="AI447" t="str">
        <f>CLEAN(ARD_SAFE_PROCESSED_20220608[[#This Row],[Column6]])</f>
        <v>604</v>
      </c>
      <c r="AJ447" t="str">
        <f>CLEAN(ARD_SAFE_PROCESSED_20220608[[#This Row],[Column7]])</f>
        <v>76</v>
      </c>
      <c r="AK447" t="str">
        <f>CLEAN(ARD_SAFE_PROCESSED_20220608[[#This Row],[Column8]])</f>
        <v xml:space="preserve">PYU*UBER                      </v>
      </c>
      <c r="AL447" t="str">
        <f>CLEAN(ARD_SAFE_PROCESSED_20220608[[#This Row],[Column9]])</f>
        <v>20251109</v>
      </c>
      <c r="AM447" t="str">
        <f>CLEAN(ARD_SAFE_PROCESSED_20220608[[#This Row],[Column10]])</f>
        <v xml:space="preserve">'                       </v>
      </c>
      <c r="AN447" t="s">
        <v>8242</v>
      </c>
      <c r="AO447" t="str">
        <f>CLEAN(ARD_SAFE_PROCESSED_20220608[[#This Row],[Column12]])</f>
        <v>9861700</v>
      </c>
      <c r="AP447" t="str">
        <f>CLEAN(ARD_SAFE_PROCESSED_20220608[[#This Row],[Column13]])</f>
        <v xml:space="preserve">   </v>
      </c>
      <c r="AQ447" t="str">
        <f>CLEAN(ARD_SAFE_PROCESSED_20220608[[#This Row],[Column14]])</f>
        <v xml:space="preserve">PV000000  </v>
      </c>
      <c r="AR447" t="str">
        <f>CLEAN(ARD_SAFE_PROCESSED_20220608[[#This Row],[Column15]])</f>
        <v xml:space="preserve">E-COMMERCE                                        </v>
      </c>
      <c r="AS447" t="str">
        <f>CLEAN(ARD_SAFE_PROCESSED_20220608[[#This Row],[Column16]])</f>
        <v>10419768573743c</v>
      </c>
      <c r="AT447" t="str">
        <f>CLEAN(ARD_SAFE_PROCESSED_20220608[[#This Row],[Column17]])</f>
        <v>21.90</v>
      </c>
      <c r="AU447" t="str">
        <f>CLEAN(ARD_SAFE_PROCESSED_20220608[[#This Row],[Column18]])</f>
        <v xml:space="preserve">' </v>
      </c>
      <c r="AV447" t="str">
        <f>CLEAN(ARD_SAFE_PROCESSED_20220608[[#This Row],[Column19]])</f>
        <v xml:space="preserve">          </v>
      </c>
      <c r="AW447" t="str">
        <f>CLEAN(ARD_SAFE_PROCESSED_20220608[[#This Row],[Column20]])</f>
        <v>20251109</v>
      </c>
      <c r="AX447" t="str">
        <f>CLEAN(ARD_SAFE_PROCESSED_20220608[[#This Row],[Column21]])</f>
        <v>10204</v>
      </c>
      <c r="AY447" t="str">
        <f>LEFT(ARD_SAFE_PROCESSED_20220608[[#This Row],[Column1]],6)</f>
        <v>477289</v>
      </c>
      <c r="AZ447" t="str">
        <f>RIGHT(ARD_SAFE_PROCESSED_20220608[[#This Row],[Column1]],4)</f>
        <v>9985</v>
      </c>
      <c r="BA447" s="2">
        <f t="shared" si="52"/>
        <v>45994</v>
      </c>
      <c r="BB447">
        <f t="shared" si="53"/>
        <v>6.49</v>
      </c>
      <c r="BC447">
        <f t="shared" si="54"/>
        <v>21.9</v>
      </c>
      <c r="BD447" t="str">
        <f t="shared" si="55"/>
        <v>1</v>
      </c>
      <c r="BE447" t="str">
        <f t="shared" si="56"/>
        <v>F:TC40</v>
      </c>
    </row>
    <row r="448" spans="1:57" hidden="1" x14ac:dyDescent="0.3">
      <c r="A448" t="s">
        <v>4756</v>
      </c>
      <c r="B448" t="s">
        <v>4757</v>
      </c>
      <c r="C448" t="s">
        <v>141</v>
      </c>
      <c r="D448" t="s">
        <v>25</v>
      </c>
      <c r="E448" t="s">
        <v>449</v>
      </c>
      <c r="F448" t="s">
        <v>28</v>
      </c>
      <c r="G448" t="s">
        <v>29</v>
      </c>
      <c r="H448" t="s">
        <v>142</v>
      </c>
      <c r="I448" t="s">
        <v>449</v>
      </c>
      <c r="J448" t="s">
        <v>21</v>
      </c>
      <c r="K448" t="s">
        <v>4758</v>
      </c>
      <c r="L448" t="s">
        <v>4759</v>
      </c>
      <c r="M448" t="s">
        <v>65</v>
      </c>
      <c r="N448" t="s">
        <v>26</v>
      </c>
      <c r="O448" t="s">
        <v>27</v>
      </c>
      <c r="P448" t="s">
        <v>4760</v>
      </c>
      <c r="Q448" t="s">
        <v>4761</v>
      </c>
      <c r="R448" t="s">
        <v>23</v>
      </c>
      <c r="S448" t="s">
        <v>24</v>
      </c>
      <c r="T448" t="s">
        <v>449</v>
      </c>
      <c r="U448" t="s">
        <v>4762</v>
      </c>
      <c r="W448" t="s">
        <v>5567</v>
      </c>
      <c r="X448" t="s">
        <v>28</v>
      </c>
      <c r="Y448" t="e">
        <f>VLOOKUP(W448,ARD_SAFE_PROCESSED_20220608[[#This Row],[Column11]],1,FALSE)</f>
        <v>#N/A</v>
      </c>
      <c r="AB448" t="str">
        <f>CONCATENATE(LEFT(ARD_SAFE_PROCESSED_20220608[[#This Row],[Column1]],6),"******",RIGHT(ARD_SAFE_PROCESSED_20220608[[#This Row],[Column1]],4),";",ARD_SAFE_PROCESSED_20220608[[#This Row],[Column11]])</f>
        <v>428076******6144;74357045313009087916948</v>
      </c>
      <c r="AD448" t="str">
        <f>CLEAN(ARD_SAFE_PROCESSED_20220608[[#This Row],[Column1]])</f>
        <v>4280760067716144</v>
      </c>
      <c r="AE448" t="str">
        <f>CLEAN(ARD_SAFE_PROCESSED_20220608[[#This Row],[Column2]])</f>
        <v>003732</v>
      </c>
      <c r="AF448" t="str">
        <f>CLEAN(ARD_SAFE_PROCESSED_20220608[[#This Row],[Column3]])</f>
        <v>4032676</v>
      </c>
      <c r="AG448" t="str">
        <f>CLEAN(ARD_SAFE_PROCESSED_20220608[[#This Row],[Column4]])</f>
        <v>EC</v>
      </c>
      <c r="AH448" t="str">
        <f>CLEAN(ARD_SAFE_PROCESSED_20220608[[#This Row],[Column5]])</f>
        <v>20251109</v>
      </c>
      <c r="AI448" t="str">
        <f>CLEAN(ARD_SAFE_PROCESSED_20220608[[#This Row],[Column6]])</f>
        <v>604</v>
      </c>
      <c r="AJ448" t="str">
        <f>CLEAN(ARD_SAFE_PROCESSED_20220608[[#This Row],[Column7]])</f>
        <v>76</v>
      </c>
      <c r="AK448" t="str">
        <f>CLEAN(ARD_SAFE_PROCESSED_20220608[[#This Row],[Column8]])</f>
        <v xml:space="preserve">MDOPAGO*MERCADO PAGO          </v>
      </c>
      <c r="AL448" t="str">
        <f>CLEAN(ARD_SAFE_PROCESSED_20220608[[#This Row],[Column9]])</f>
        <v>20251109</v>
      </c>
      <c r="AM448" t="str">
        <f>CLEAN(ARD_SAFE_PROCESSED_20220608[[#This Row],[Column10]])</f>
        <v xml:space="preserve">'                       </v>
      </c>
      <c r="AN448" t="s">
        <v>4758</v>
      </c>
      <c r="AO448" t="str">
        <f>CLEAN(ARD_SAFE_PROCESSED_20220608[[#This Row],[Column12]])</f>
        <v>9978275</v>
      </c>
      <c r="AP448" t="str">
        <f>CLEAN(ARD_SAFE_PROCESSED_20220608[[#This Row],[Column13]])</f>
        <v xml:space="preserve">   </v>
      </c>
      <c r="AQ448" t="str">
        <f>CLEAN(ARD_SAFE_PROCESSED_20220608[[#This Row],[Column14]])</f>
        <v xml:space="preserve">PV000000  </v>
      </c>
      <c r="AR448" t="str">
        <f>CLEAN(ARD_SAFE_PROCESSED_20220608[[#This Row],[Column15]])</f>
        <v xml:space="preserve">E-COMMERCE                                        </v>
      </c>
      <c r="AS448" t="str">
        <f>CLEAN(ARD_SAFE_PROCESSED_20220608[[#This Row],[Column16]])</f>
        <v xml:space="preserve">54937584855    </v>
      </c>
      <c r="AT448" t="str">
        <f>CLEAN(ARD_SAFE_PROCESSED_20220608[[#This Row],[Column17]])</f>
        <v>250.00</v>
      </c>
      <c r="AU448" t="str">
        <f>CLEAN(ARD_SAFE_PROCESSED_20220608[[#This Row],[Column18]])</f>
        <v xml:space="preserve">' </v>
      </c>
      <c r="AV448" t="str">
        <f>CLEAN(ARD_SAFE_PROCESSED_20220608[[#This Row],[Column19]])</f>
        <v xml:space="preserve">          </v>
      </c>
      <c r="AW448" t="str">
        <f>CLEAN(ARD_SAFE_PROCESSED_20220608[[#This Row],[Column20]])</f>
        <v>20251109</v>
      </c>
      <c r="AX448" t="str">
        <f>CLEAN(ARD_SAFE_PROCESSED_20220608[[#This Row],[Column21]])</f>
        <v>101031</v>
      </c>
      <c r="AY448" t="str">
        <f>LEFT(ARD_SAFE_PROCESSED_20220608[[#This Row],[Column1]],6)</f>
        <v>428076</v>
      </c>
      <c r="AZ448" t="str">
        <f>RIGHT(ARD_SAFE_PROCESSED_20220608[[#This Row],[Column1]],4)</f>
        <v>6144</v>
      </c>
      <c r="BA448" s="2">
        <f t="shared" si="52"/>
        <v>45993</v>
      </c>
      <c r="BB448">
        <f t="shared" si="53"/>
        <v>74.06</v>
      </c>
      <c r="BC448">
        <f t="shared" si="54"/>
        <v>250</v>
      </c>
      <c r="BD448" t="str">
        <f t="shared" si="55"/>
        <v>6</v>
      </c>
      <c r="BE448" t="str">
        <f t="shared" si="56"/>
        <v>F:TC40</v>
      </c>
    </row>
    <row r="449" spans="1:57" hidden="1" x14ac:dyDescent="0.3">
      <c r="A449" t="s">
        <v>4445</v>
      </c>
      <c r="B449" t="s">
        <v>4446</v>
      </c>
      <c r="C449" t="s">
        <v>141</v>
      </c>
      <c r="D449" t="s">
        <v>25</v>
      </c>
      <c r="E449" t="s">
        <v>449</v>
      </c>
      <c r="F449" t="s">
        <v>28</v>
      </c>
      <c r="G449" t="s">
        <v>29</v>
      </c>
      <c r="H449" t="s">
        <v>142</v>
      </c>
      <c r="I449" t="s">
        <v>449</v>
      </c>
      <c r="J449" t="s">
        <v>21</v>
      </c>
      <c r="K449" t="s">
        <v>4447</v>
      </c>
      <c r="L449" t="s">
        <v>4448</v>
      </c>
      <c r="M449" t="s">
        <v>65</v>
      </c>
      <c r="N449" t="s">
        <v>26</v>
      </c>
      <c r="O449" t="s">
        <v>27</v>
      </c>
      <c r="P449" t="s">
        <v>4449</v>
      </c>
      <c r="Q449" t="s">
        <v>4450</v>
      </c>
      <c r="R449" t="s">
        <v>23</v>
      </c>
      <c r="S449" t="s">
        <v>24</v>
      </c>
      <c r="T449" t="s">
        <v>449</v>
      </c>
      <c r="U449" t="s">
        <v>4451</v>
      </c>
      <c r="W449" t="s">
        <v>5561</v>
      </c>
      <c r="X449" t="s">
        <v>28</v>
      </c>
      <c r="Y449" t="e">
        <f>VLOOKUP(W449,ARD_SAFE_PROCESSED_20220608[[#This Row],[Column11]],1,FALSE)</f>
        <v>#N/A</v>
      </c>
      <c r="AB449" t="str">
        <f>CONCATENATE(LEFT(ARD_SAFE_PROCESSED_20220608[[#This Row],[Column1]],6),"******",RIGHT(ARD_SAFE_PROCESSED_20220608[[#This Row],[Column1]],4),";",ARD_SAFE_PROCESSED_20220608[[#This Row],[Column11]])</f>
        <v>421918******5738;74357045313009087921492</v>
      </c>
      <c r="AD449" t="str">
        <f>CLEAN(ARD_SAFE_PROCESSED_20220608[[#This Row],[Column1]])</f>
        <v>4219180121845738</v>
      </c>
      <c r="AE449" t="str">
        <f>CLEAN(ARD_SAFE_PROCESSED_20220608[[#This Row],[Column2]])</f>
        <v>035273</v>
      </c>
      <c r="AF449" t="str">
        <f>CLEAN(ARD_SAFE_PROCESSED_20220608[[#This Row],[Column3]])</f>
        <v>4032676</v>
      </c>
      <c r="AG449" t="str">
        <f>CLEAN(ARD_SAFE_PROCESSED_20220608[[#This Row],[Column4]])</f>
        <v>EC</v>
      </c>
      <c r="AH449" t="str">
        <f>CLEAN(ARD_SAFE_PROCESSED_20220608[[#This Row],[Column5]])</f>
        <v>20251109</v>
      </c>
      <c r="AI449" t="str">
        <f>CLEAN(ARD_SAFE_PROCESSED_20220608[[#This Row],[Column6]])</f>
        <v>604</v>
      </c>
      <c r="AJ449" t="str">
        <f>CLEAN(ARD_SAFE_PROCESSED_20220608[[#This Row],[Column7]])</f>
        <v>76</v>
      </c>
      <c r="AK449" t="str">
        <f>CLEAN(ARD_SAFE_PROCESSED_20220608[[#This Row],[Column8]])</f>
        <v xml:space="preserve">MDOPAGO*MERCADO PAGO          </v>
      </c>
      <c r="AL449" t="str">
        <f>CLEAN(ARD_SAFE_PROCESSED_20220608[[#This Row],[Column9]])</f>
        <v>20251109</v>
      </c>
      <c r="AM449" t="str">
        <f>CLEAN(ARD_SAFE_PROCESSED_20220608[[#This Row],[Column10]])</f>
        <v xml:space="preserve">'                       </v>
      </c>
      <c r="AN449" t="s">
        <v>4447</v>
      </c>
      <c r="AO449" t="str">
        <f>CLEAN(ARD_SAFE_PROCESSED_20220608[[#This Row],[Column12]])</f>
        <v>9954375</v>
      </c>
      <c r="AP449" t="str">
        <f>CLEAN(ARD_SAFE_PROCESSED_20220608[[#This Row],[Column13]])</f>
        <v xml:space="preserve">   </v>
      </c>
      <c r="AQ449" t="str">
        <f>CLEAN(ARD_SAFE_PROCESSED_20220608[[#This Row],[Column14]])</f>
        <v xml:space="preserve">PV000000  </v>
      </c>
      <c r="AR449" t="str">
        <f>CLEAN(ARD_SAFE_PROCESSED_20220608[[#This Row],[Column15]])</f>
        <v xml:space="preserve">E-COMMERCE                                        </v>
      </c>
      <c r="AS449" t="str">
        <f>CLEAN(ARD_SAFE_PROCESSED_20220608[[#This Row],[Column16]])</f>
        <v xml:space="preserve">54935173575    </v>
      </c>
      <c r="AT449" t="str">
        <f>CLEAN(ARD_SAFE_PROCESSED_20220608[[#This Row],[Column17]])</f>
        <v>751.10</v>
      </c>
      <c r="AU449" t="str">
        <f>CLEAN(ARD_SAFE_PROCESSED_20220608[[#This Row],[Column18]])</f>
        <v xml:space="preserve">' </v>
      </c>
      <c r="AV449" t="str">
        <f>CLEAN(ARD_SAFE_PROCESSED_20220608[[#This Row],[Column19]])</f>
        <v xml:space="preserve">          </v>
      </c>
      <c r="AW449" t="str">
        <f>CLEAN(ARD_SAFE_PROCESSED_20220608[[#This Row],[Column20]])</f>
        <v>20251109</v>
      </c>
      <c r="AX449" t="str">
        <f>CLEAN(ARD_SAFE_PROCESSED_20220608[[#This Row],[Column21]])</f>
        <v>83358</v>
      </c>
      <c r="AY449" t="str">
        <f>LEFT(ARD_SAFE_PROCESSED_20220608[[#This Row],[Column1]],6)</f>
        <v>421918</v>
      </c>
      <c r="AZ449" t="str">
        <f>RIGHT(ARD_SAFE_PROCESSED_20220608[[#This Row],[Column1]],4)</f>
        <v>5738</v>
      </c>
      <c r="BA449" s="2">
        <f t="shared" si="52"/>
        <v>45994</v>
      </c>
      <c r="BB449">
        <f t="shared" si="53"/>
        <v>222.5</v>
      </c>
      <c r="BC449">
        <f t="shared" si="54"/>
        <v>751.1</v>
      </c>
      <c r="BD449" t="str">
        <f t="shared" si="55"/>
        <v>6</v>
      </c>
      <c r="BE449" t="str">
        <f t="shared" si="56"/>
        <v>F:TC40</v>
      </c>
    </row>
    <row r="450" spans="1:57" hidden="1" x14ac:dyDescent="0.3">
      <c r="A450" t="s">
        <v>8378</v>
      </c>
      <c r="B450" t="s">
        <v>8379</v>
      </c>
      <c r="C450" t="s">
        <v>141</v>
      </c>
      <c r="D450" t="s">
        <v>25</v>
      </c>
      <c r="E450" t="s">
        <v>449</v>
      </c>
      <c r="F450" t="s">
        <v>28</v>
      </c>
      <c r="G450" t="s">
        <v>29</v>
      </c>
      <c r="H450" t="s">
        <v>142</v>
      </c>
      <c r="I450" t="s">
        <v>449</v>
      </c>
      <c r="J450" t="s">
        <v>21</v>
      </c>
      <c r="K450" t="s">
        <v>8380</v>
      </c>
      <c r="L450" t="s">
        <v>8381</v>
      </c>
      <c r="M450" t="s">
        <v>65</v>
      </c>
      <c r="N450" t="s">
        <v>26</v>
      </c>
      <c r="O450" t="s">
        <v>27</v>
      </c>
      <c r="P450" t="s">
        <v>8382</v>
      </c>
      <c r="Q450" t="s">
        <v>8383</v>
      </c>
      <c r="R450" t="s">
        <v>23</v>
      </c>
      <c r="S450" t="s">
        <v>24</v>
      </c>
      <c r="T450" t="s">
        <v>449</v>
      </c>
      <c r="U450" t="s">
        <v>388</v>
      </c>
      <c r="W450" t="s">
        <v>5663</v>
      </c>
      <c r="X450" t="s">
        <v>28</v>
      </c>
      <c r="Y450" t="e">
        <f>VLOOKUP(W450,ARD_SAFE_PROCESSED_20220608[[#This Row],[Column11]],1,FALSE)</f>
        <v>#N/A</v>
      </c>
      <c r="AB450" t="str">
        <f>CONCATENATE(LEFT(ARD_SAFE_PROCESSED_20220608[[#This Row],[Column1]],6),"******",RIGHT(ARD_SAFE_PROCESSED_20220608[[#This Row],[Column1]],4),";",ARD_SAFE_PROCESSED_20220608[[#This Row],[Column11]])</f>
        <v>489068******6593;74357045313009087922532</v>
      </c>
      <c r="AD450" t="str">
        <f>CLEAN(ARD_SAFE_PROCESSED_20220608[[#This Row],[Column1]])</f>
        <v>4890680017626593</v>
      </c>
      <c r="AE450" t="str">
        <f>CLEAN(ARD_SAFE_PROCESSED_20220608[[#This Row],[Column2]])</f>
        <v>001951</v>
      </c>
      <c r="AF450" t="str">
        <f>CLEAN(ARD_SAFE_PROCESSED_20220608[[#This Row],[Column3]])</f>
        <v>4032676</v>
      </c>
      <c r="AG450" t="str">
        <f>CLEAN(ARD_SAFE_PROCESSED_20220608[[#This Row],[Column4]])</f>
        <v>EC</v>
      </c>
      <c r="AH450" t="str">
        <f>CLEAN(ARD_SAFE_PROCESSED_20220608[[#This Row],[Column5]])</f>
        <v>20251109</v>
      </c>
      <c r="AI450" t="str">
        <f>CLEAN(ARD_SAFE_PROCESSED_20220608[[#This Row],[Column6]])</f>
        <v>604</v>
      </c>
      <c r="AJ450" t="str">
        <f>CLEAN(ARD_SAFE_PROCESSED_20220608[[#This Row],[Column7]])</f>
        <v>76</v>
      </c>
      <c r="AK450" t="str">
        <f>CLEAN(ARD_SAFE_PROCESSED_20220608[[#This Row],[Column8]])</f>
        <v xml:space="preserve">MDOPAGO*MERCADO PAGO          </v>
      </c>
      <c r="AL450" t="str">
        <f>CLEAN(ARD_SAFE_PROCESSED_20220608[[#This Row],[Column9]])</f>
        <v>20251109</v>
      </c>
      <c r="AM450" t="str">
        <f>CLEAN(ARD_SAFE_PROCESSED_20220608[[#This Row],[Column10]])</f>
        <v xml:space="preserve">'                       </v>
      </c>
      <c r="AN450" t="s">
        <v>8380</v>
      </c>
      <c r="AO450" t="str">
        <f>CLEAN(ARD_SAFE_PROCESSED_20220608[[#This Row],[Column12]])</f>
        <v>9992417</v>
      </c>
      <c r="AP450" t="str">
        <f>CLEAN(ARD_SAFE_PROCESSED_20220608[[#This Row],[Column13]])</f>
        <v xml:space="preserve">   </v>
      </c>
      <c r="AQ450" t="str">
        <f>CLEAN(ARD_SAFE_PROCESSED_20220608[[#This Row],[Column14]])</f>
        <v xml:space="preserve">PV000000  </v>
      </c>
      <c r="AR450" t="str">
        <f>CLEAN(ARD_SAFE_PROCESSED_20220608[[#This Row],[Column15]])</f>
        <v xml:space="preserve">E-COMMERCE                                        </v>
      </c>
      <c r="AS450" t="str">
        <f>CLEAN(ARD_SAFE_PROCESSED_20220608[[#This Row],[Column16]])</f>
        <v xml:space="preserve">54938936023    </v>
      </c>
      <c r="AT450" t="str">
        <f>CLEAN(ARD_SAFE_PROCESSED_20220608[[#This Row],[Column17]])</f>
        <v>1400.00</v>
      </c>
      <c r="AU450" t="str">
        <f>CLEAN(ARD_SAFE_PROCESSED_20220608[[#This Row],[Column18]])</f>
        <v xml:space="preserve">' </v>
      </c>
      <c r="AV450" t="str">
        <f>CLEAN(ARD_SAFE_PROCESSED_20220608[[#This Row],[Column19]])</f>
        <v xml:space="preserve">          </v>
      </c>
      <c r="AW450" t="str">
        <f>CLEAN(ARD_SAFE_PROCESSED_20220608[[#This Row],[Column20]])</f>
        <v>20251109</v>
      </c>
      <c r="AX450" t="str">
        <f>CLEAN(ARD_SAFE_PROCESSED_20220608[[#This Row],[Column21]])</f>
        <v>110033</v>
      </c>
      <c r="AY450" t="str">
        <f>LEFT(ARD_SAFE_PROCESSED_20220608[[#This Row],[Column1]],6)</f>
        <v>489068</v>
      </c>
      <c r="AZ450" t="str">
        <f>RIGHT(ARD_SAFE_PROCESSED_20220608[[#This Row],[Column1]],4)</f>
        <v>6593</v>
      </c>
      <c r="BA450" s="2">
        <f t="shared" si="52"/>
        <v>45993</v>
      </c>
      <c r="BB450">
        <f t="shared" si="53"/>
        <v>414.72</v>
      </c>
      <c r="BC450">
        <f t="shared" si="54"/>
        <v>1400</v>
      </c>
      <c r="BD450" t="str">
        <f t="shared" si="55"/>
        <v>6</v>
      </c>
      <c r="BE450" t="str">
        <f t="shared" si="56"/>
        <v>F:TC40</v>
      </c>
    </row>
    <row r="451" spans="1:57" hidden="1" x14ac:dyDescent="0.3">
      <c r="A451" t="s">
        <v>5074</v>
      </c>
      <c r="B451" t="s">
        <v>5095</v>
      </c>
      <c r="C451" t="s">
        <v>5076</v>
      </c>
      <c r="D451" t="s">
        <v>25</v>
      </c>
      <c r="E451" t="s">
        <v>426</v>
      </c>
      <c r="F451" t="s">
        <v>28</v>
      </c>
      <c r="G451" t="s">
        <v>29</v>
      </c>
      <c r="H451" t="s">
        <v>5077</v>
      </c>
      <c r="I451" t="s">
        <v>449</v>
      </c>
      <c r="J451" t="s">
        <v>21</v>
      </c>
      <c r="K451" t="s">
        <v>5096</v>
      </c>
      <c r="L451" t="s">
        <v>5097</v>
      </c>
      <c r="M451" t="s">
        <v>65</v>
      </c>
      <c r="N451" t="s">
        <v>26</v>
      </c>
      <c r="O451" t="s">
        <v>27</v>
      </c>
      <c r="P451" t="s">
        <v>5098</v>
      </c>
      <c r="Q451" t="s">
        <v>5099</v>
      </c>
      <c r="R451" t="s">
        <v>23</v>
      </c>
      <c r="S451" t="s">
        <v>24</v>
      </c>
      <c r="T451" t="s">
        <v>426</v>
      </c>
      <c r="U451" t="s">
        <v>5100</v>
      </c>
      <c r="W451" t="s">
        <v>7530</v>
      </c>
      <c r="X451" t="s">
        <v>28</v>
      </c>
      <c r="Y451" t="e">
        <f>VLOOKUP(W451,ARD_SAFE_PROCESSED_20220608[[#This Row],[Column11]],1,FALSE)</f>
        <v>#N/A</v>
      </c>
      <c r="AB451" t="str">
        <f>CONCATENATE(LEFT(ARD_SAFE_PROCESSED_20220608[[#This Row],[Column1]],6),"******",RIGHT(ARD_SAFE_PROCESSED_20220608[[#This Row],[Column1]],4),";",ARD_SAFE_PROCESSED_20220608[[#This Row],[Column11]])</f>
        <v>434925******3883;74357045313009094400191</v>
      </c>
      <c r="AD451" t="str">
        <f>CLEAN(ARD_SAFE_PROCESSED_20220608[[#This Row],[Column1]])</f>
        <v>4349250443793883</v>
      </c>
      <c r="AE451" t="str">
        <f>CLEAN(ARD_SAFE_PROCESSED_20220608[[#This Row],[Column2]])</f>
        <v>003374</v>
      </c>
      <c r="AF451" t="str">
        <f>CLEAN(ARD_SAFE_PROCESSED_20220608[[#This Row],[Column3]])</f>
        <v>4039332</v>
      </c>
      <c r="AG451" t="str">
        <f>CLEAN(ARD_SAFE_PROCESSED_20220608[[#This Row],[Column4]])</f>
        <v>EC</v>
      </c>
      <c r="AH451" t="str">
        <f>CLEAN(ARD_SAFE_PROCESSED_20220608[[#This Row],[Column5]])</f>
        <v>20251108</v>
      </c>
      <c r="AI451" t="str">
        <f>CLEAN(ARD_SAFE_PROCESSED_20220608[[#This Row],[Column6]])</f>
        <v>604</v>
      </c>
      <c r="AJ451" t="str">
        <f>CLEAN(ARD_SAFE_PROCESSED_20220608[[#This Row],[Column7]])</f>
        <v>76</v>
      </c>
      <c r="AK451" t="str">
        <f>CLEAN(ARD_SAFE_PROCESSED_20220608[[#This Row],[Column8]])</f>
        <v xml:space="preserve">DLC*TIK TOK                   </v>
      </c>
      <c r="AL451" t="str">
        <f>CLEAN(ARD_SAFE_PROCESSED_20220608[[#This Row],[Column9]])</f>
        <v>20251109</v>
      </c>
      <c r="AM451" t="str">
        <f>CLEAN(ARD_SAFE_PROCESSED_20220608[[#This Row],[Column10]])</f>
        <v xml:space="preserve">'                       </v>
      </c>
      <c r="AN451" t="s">
        <v>5096</v>
      </c>
      <c r="AO451" t="str">
        <f>CLEAN(ARD_SAFE_PROCESSED_20220608[[#This Row],[Column12]])</f>
        <v>8816953</v>
      </c>
      <c r="AP451" t="str">
        <f>CLEAN(ARD_SAFE_PROCESSED_20220608[[#This Row],[Column13]])</f>
        <v xml:space="preserve">   </v>
      </c>
      <c r="AQ451" t="str">
        <f>CLEAN(ARD_SAFE_PROCESSED_20220608[[#This Row],[Column14]])</f>
        <v xml:space="preserve">PV000000  </v>
      </c>
      <c r="AR451" t="str">
        <f>CLEAN(ARD_SAFE_PROCESSED_20220608[[#This Row],[Column15]])</f>
        <v xml:space="preserve">E-COMMERCE                                        </v>
      </c>
      <c r="AS451" t="str">
        <f>CLEAN(ARD_SAFE_PROCESSED_20220608[[#This Row],[Column16]])</f>
        <v xml:space="preserve">12342000400    </v>
      </c>
      <c r="AT451" t="str">
        <f>CLEAN(ARD_SAFE_PROCESSED_20220608[[#This Row],[Column17]])</f>
        <v>40.61</v>
      </c>
      <c r="AU451" t="str">
        <f>CLEAN(ARD_SAFE_PROCESSED_20220608[[#This Row],[Column18]])</f>
        <v xml:space="preserve">' </v>
      </c>
      <c r="AV451" t="str">
        <f>CLEAN(ARD_SAFE_PROCESSED_20220608[[#This Row],[Column19]])</f>
        <v xml:space="preserve">          </v>
      </c>
      <c r="AW451" t="str">
        <f>CLEAN(ARD_SAFE_PROCESSED_20220608[[#This Row],[Column20]])</f>
        <v>20251108</v>
      </c>
      <c r="AX451" t="str">
        <f>CLEAN(ARD_SAFE_PROCESSED_20220608[[#This Row],[Column21]])</f>
        <v>224039</v>
      </c>
      <c r="AY451" t="str">
        <f>LEFT(ARD_SAFE_PROCESSED_20220608[[#This Row],[Column1]],6)</f>
        <v>434925</v>
      </c>
      <c r="AZ451" t="str">
        <f>RIGHT(ARD_SAFE_PROCESSED_20220608[[#This Row],[Column1]],4)</f>
        <v>3883</v>
      </c>
      <c r="BA451" s="2">
        <f t="shared" si="52"/>
        <v>45993</v>
      </c>
      <c r="BB451">
        <f t="shared" si="53"/>
        <v>12.03</v>
      </c>
      <c r="BC451">
        <f t="shared" si="54"/>
        <v>40.61</v>
      </c>
      <c r="BD451" t="str">
        <f t="shared" si="55"/>
        <v>6</v>
      </c>
      <c r="BE451" t="str">
        <f t="shared" si="56"/>
        <v>F:TC40</v>
      </c>
    </row>
    <row r="452" spans="1:57" hidden="1" x14ac:dyDescent="0.3">
      <c r="A452" t="s">
        <v>6049</v>
      </c>
      <c r="B452" t="s">
        <v>6050</v>
      </c>
      <c r="C452" t="s">
        <v>235</v>
      </c>
      <c r="D452" t="s">
        <v>25</v>
      </c>
      <c r="E452" t="s">
        <v>449</v>
      </c>
      <c r="F452" t="s">
        <v>28</v>
      </c>
      <c r="G452" t="s">
        <v>29</v>
      </c>
      <c r="H452" t="s">
        <v>144</v>
      </c>
      <c r="I452" t="s">
        <v>449</v>
      </c>
      <c r="J452" t="s">
        <v>21</v>
      </c>
      <c r="K452" t="s">
        <v>6051</v>
      </c>
      <c r="L452" t="s">
        <v>6052</v>
      </c>
      <c r="M452" t="s">
        <v>65</v>
      </c>
      <c r="N452" t="s">
        <v>26</v>
      </c>
      <c r="O452" t="s">
        <v>27</v>
      </c>
      <c r="P452" t="s">
        <v>6053</v>
      </c>
      <c r="Q452" t="s">
        <v>6054</v>
      </c>
      <c r="R452" t="s">
        <v>23</v>
      </c>
      <c r="S452" t="s">
        <v>24</v>
      </c>
      <c r="T452" t="s">
        <v>449</v>
      </c>
      <c r="U452" t="s">
        <v>6055</v>
      </c>
      <c r="W452" t="s">
        <v>7525</v>
      </c>
      <c r="X452" t="s">
        <v>28</v>
      </c>
      <c r="Y452" t="e">
        <f>VLOOKUP(W452,ARD_SAFE_PROCESSED_20220608[[#This Row],[Column11]],1,FALSE)</f>
        <v>#N/A</v>
      </c>
      <c r="AB452" t="str">
        <f>CONCATENATE(LEFT(ARD_SAFE_PROCESSED_20220608[[#This Row],[Column1]],6),"******",RIGHT(ARD_SAFE_PROCESSED_20220608[[#This Row],[Column1]],4),";",ARD_SAFE_PROCESSED_20220608[[#This Row],[Column11]])</f>
        <v>455103******5073;74357045313009095129823</v>
      </c>
      <c r="AD452" t="str">
        <f>CLEAN(ARD_SAFE_PROCESSED_20220608[[#This Row],[Column1]])</f>
        <v>4551038384365073</v>
      </c>
      <c r="AE452" t="str">
        <f>CLEAN(ARD_SAFE_PROCESSED_20220608[[#This Row],[Column2]])</f>
        <v>422268</v>
      </c>
      <c r="AF452" t="str">
        <f>CLEAN(ARD_SAFE_PROCESSED_20220608[[#This Row],[Column3]])</f>
        <v>4039447</v>
      </c>
      <c r="AG452" t="str">
        <f>CLEAN(ARD_SAFE_PROCESSED_20220608[[#This Row],[Column4]])</f>
        <v>EC</v>
      </c>
      <c r="AH452" t="str">
        <f>CLEAN(ARD_SAFE_PROCESSED_20220608[[#This Row],[Column5]])</f>
        <v>20251109</v>
      </c>
      <c r="AI452" t="str">
        <f>CLEAN(ARD_SAFE_PROCESSED_20220608[[#This Row],[Column6]])</f>
        <v>604</v>
      </c>
      <c r="AJ452" t="str">
        <f>CLEAN(ARD_SAFE_PROCESSED_20220608[[#This Row],[Column7]])</f>
        <v>76</v>
      </c>
      <c r="AK452" t="str">
        <f>CLEAN(ARD_SAFE_PROCESSED_20220608[[#This Row],[Column8]])</f>
        <v xml:space="preserve">DLC*RAPPI PERU                </v>
      </c>
      <c r="AL452" t="str">
        <f>CLEAN(ARD_SAFE_PROCESSED_20220608[[#This Row],[Column9]])</f>
        <v>20251109</v>
      </c>
      <c r="AM452" t="str">
        <f>CLEAN(ARD_SAFE_PROCESSED_20220608[[#This Row],[Column10]])</f>
        <v xml:space="preserve">'                       </v>
      </c>
      <c r="AN452" t="s">
        <v>6051</v>
      </c>
      <c r="AO452" t="str">
        <f>CLEAN(ARD_SAFE_PROCESSED_20220608[[#This Row],[Column12]])</f>
        <v>9066632</v>
      </c>
      <c r="AP452" t="str">
        <f>CLEAN(ARD_SAFE_PROCESSED_20220608[[#This Row],[Column13]])</f>
        <v xml:space="preserve">   </v>
      </c>
      <c r="AQ452" t="str">
        <f>CLEAN(ARD_SAFE_PROCESSED_20220608[[#This Row],[Column14]])</f>
        <v xml:space="preserve">PV000000  </v>
      </c>
      <c r="AR452" t="str">
        <f>CLEAN(ARD_SAFE_PROCESSED_20220608[[#This Row],[Column15]])</f>
        <v xml:space="preserve">E-COMMERCE                                        </v>
      </c>
      <c r="AS452" t="str">
        <f>CLEAN(ARD_SAFE_PROCESSED_20220608[[#This Row],[Column16]])</f>
        <v xml:space="preserve">12348814100    </v>
      </c>
      <c r="AT452" t="str">
        <f>CLEAN(ARD_SAFE_PROCESSED_20220608[[#This Row],[Column17]])</f>
        <v>62.12</v>
      </c>
      <c r="AU452" t="str">
        <f>CLEAN(ARD_SAFE_PROCESSED_20220608[[#This Row],[Column18]])</f>
        <v xml:space="preserve">' </v>
      </c>
      <c r="AV452" t="str">
        <f>CLEAN(ARD_SAFE_PROCESSED_20220608[[#This Row],[Column19]])</f>
        <v xml:space="preserve">          </v>
      </c>
      <c r="AW452" t="str">
        <f>CLEAN(ARD_SAFE_PROCESSED_20220608[[#This Row],[Column20]])</f>
        <v>20251109</v>
      </c>
      <c r="AX452" t="str">
        <f>CLEAN(ARD_SAFE_PROCESSED_20220608[[#This Row],[Column21]])</f>
        <v>142345</v>
      </c>
      <c r="AY452" t="str">
        <f>LEFT(ARD_SAFE_PROCESSED_20220608[[#This Row],[Column1]],6)</f>
        <v>455103</v>
      </c>
      <c r="AZ452" t="str">
        <f>RIGHT(ARD_SAFE_PROCESSED_20220608[[#This Row],[Column1]],4)</f>
        <v>5073</v>
      </c>
      <c r="BA452" s="2">
        <f t="shared" si="52"/>
        <v>45994</v>
      </c>
      <c r="BB452">
        <f t="shared" si="53"/>
        <v>18.399999999999999</v>
      </c>
      <c r="BC452">
        <f t="shared" si="54"/>
        <v>62.12</v>
      </c>
      <c r="BD452" t="str">
        <f t="shared" si="55"/>
        <v>6</v>
      </c>
      <c r="BE452" t="str">
        <f t="shared" si="56"/>
        <v>F:TC40</v>
      </c>
    </row>
    <row r="453" spans="1:57" hidden="1" x14ac:dyDescent="0.3">
      <c r="A453" t="s">
        <v>8384</v>
      </c>
      <c r="B453" t="s">
        <v>8389</v>
      </c>
      <c r="C453" t="s">
        <v>315</v>
      </c>
      <c r="D453" t="s">
        <v>25</v>
      </c>
      <c r="E453" t="s">
        <v>449</v>
      </c>
      <c r="F453" t="s">
        <v>28</v>
      </c>
      <c r="G453" t="s">
        <v>29</v>
      </c>
      <c r="H453" t="s">
        <v>76</v>
      </c>
      <c r="I453" t="s">
        <v>449</v>
      </c>
      <c r="J453" t="s">
        <v>21</v>
      </c>
      <c r="K453" t="s">
        <v>8390</v>
      </c>
      <c r="L453" t="s">
        <v>8391</v>
      </c>
      <c r="M453" t="s">
        <v>65</v>
      </c>
      <c r="N453" t="s">
        <v>26</v>
      </c>
      <c r="O453" t="s">
        <v>27</v>
      </c>
      <c r="P453" t="s">
        <v>8392</v>
      </c>
      <c r="Q453" t="s">
        <v>8393</v>
      </c>
      <c r="R453" t="s">
        <v>23</v>
      </c>
      <c r="S453" t="s">
        <v>24</v>
      </c>
      <c r="T453" t="s">
        <v>449</v>
      </c>
      <c r="U453" t="s">
        <v>8394</v>
      </c>
      <c r="W453" t="s">
        <v>4362</v>
      </c>
      <c r="X453" t="s">
        <v>28</v>
      </c>
      <c r="Y453" t="e">
        <f>VLOOKUP(W453,ARD_SAFE_PROCESSED_20220608[[#This Row],[Column11]],1,FALSE)</f>
        <v>#N/A</v>
      </c>
      <c r="AB453" t="str">
        <f>CONCATENATE(LEFT(ARD_SAFE_PROCESSED_20220608[[#This Row],[Column1]],6),"******",RIGHT(ARD_SAFE_PROCESSED_20220608[[#This Row],[Column1]],4),";",ARD_SAFE_PROCESSED_20220608[[#This Row],[Column11]])</f>
        <v>489068******8522;74357045313009106034376</v>
      </c>
      <c r="AD453" t="str">
        <f>CLEAN(ARD_SAFE_PROCESSED_20220608[[#This Row],[Column1]])</f>
        <v>4890680017648522</v>
      </c>
      <c r="AE453" t="str">
        <f>CLEAN(ARD_SAFE_PROCESSED_20220608[[#This Row],[Column2]])</f>
        <v>001835</v>
      </c>
      <c r="AF453" t="str">
        <f>CLEAN(ARD_SAFE_PROCESSED_20220608[[#This Row],[Column3]])</f>
        <v>4041414</v>
      </c>
      <c r="AG453" t="str">
        <f>CLEAN(ARD_SAFE_PROCESSED_20220608[[#This Row],[Column4]])</f>
        <v>EC</v>
      </c>
      <c r="AH453" t="str">
        <f>CLEAN(ARD_SAFE_PROCESSED_20220608[[#This Row],[Column5]])</f>
        <v>20251109</v>
      </c>
      <c r="AI453" t="str">
        <f>CLEAN(ARD_SAFE_PROCESSED_20220608[[#This Row],[Column6]])</f>
        <v>604</v>
      </c>
      <c r="AJ453" t="str">
        <f>CLEAN(ARD_SAFE_PROCESSED_20220608[[#This Row],[Column7]])</f>
        <v>76</v>
      </c>
      <c r="AK453" t="str">
        <f>CLEAN(ARD_SAFE_PROCESSED_20220608[[#This Row],[Column8]])</f>
        <v xml:space="preserve">PYU*CINEPLANET                </v>
      </c>
      <c r="AL453" t="str">
        <f>CLEAN(ARD_SAFE_PROCESSED_20220608[[#This Row],[Column9]])</f>
        <v>20251109</v>
      </c>
      <c r="AM453" t="str">
        <f>CLEAN(ARD_SAFE_PROCESSED_20220608[[#This Row],[Column10]])</f>
        <v xml:space="preserve">'                       </v>
      </c>
      <c r="AN453" t="s">
        <v>8390</v>
      </c>
      <c r="AO453" t="str">
        <f>CLEAN(ARD_SAFE_PROCESSED_20220608[[#This Row],[Column12]])</f>
        <v>9989708</v>
      </c>
      <c r="AP453" t="str">
        <f>CLEAN(ARD_SAFE_PROCESSED_20220608[[#This Row],[Column13]])</f>
        <v xml:space="preserve">   </v>
      </c>
      <c r="AQ453" t="str">
        <f>CLEAN(ARD_SAFE_PROCESSED_20220608[[#This Row],[Column14]])</f>
        <v xml:space="preserve">PV000000  </v>
      </c>
      <c r="AR453" t="str">
        <f>CLEAN(ARD_SAFE_PROCESSED_20220608[[#This Row],[Column15]])</f>
        <v xml:space="preserve">E-COMMERCE                                        </v>
      </c>
      <c r="AS453" t="str">
        <f>CLEAN(ARD_SAFE_PROCESSED_20220608[[#This Row],[Column16]])</f>
        <v>10419829478859a</v>
      </c>
      <c r="AT453" t="str">
        <f>CLEAN(ARD_SAFE_PROCESSED_20220608[[#This Row],[Column17]])</f>
        <v>211.50</v>
      </c>
      <c r="AU453" t="str">
        <f>CLEAN(ARD_SAFE_PROCESSED_20220608[[#This Row],[Column18]])</f>
        <v xml:space="preserve">' </v>
      </c>
      <c r="AV453" t="str">
        <f>CLEAN(ARD_SAFE_PROCESSED_20220608[[#This Row],[Column19]])</f>
        <v xml:space="preserve">          </v>
      </c>
      <c r="AW453" t="str">
        <f>CLEAN(ARD_SAFE_PROCESSED_20220608[[#This Row],[Column20]])</f>
        <v>20251109</v>
      </c>
      <c r="AX453" t="str">
        <f>CLEAN(ARD_SAFE_PROCESSED_20220608[[#This Row],[Column21]])</f>
        <v>105116</v>
      </c>
      <c r="AY453" t="str">
        <f>LEFT(ARD_SAFE_PROCESSED_20220608[[#This Row],[Column1]],6)</f>
        <v>489068</v>
      </c>
      <c r="AZ453" t="str">
        <f>RIGHT(ARD_SAFE_PROCESSED_20220608[[#This Row],[Column1]],4)</f>
        <v>8522</v>
      </c>
      <c r="BA453" s="2">
        <f t="shared" si="52"/>
        <v>45993</v>
      </c>
      <c r="BB453">
        <f t="shared" si="53"/>
        <v>62.65</v>
      </c>
      <c r="BC453">
        <f t="shared" si="54"/>
        <v>211.5</v>
      </c>
      <c r="BD453" t="str">
        <f t="shared" si="55"/>
        <v>6</v>
      </c>
      <c r="BE453" t="str">
        <f t="shared" si="56"/>
        <v>F:TC40</v>
      </c>
    </row>
    <row r="454" spans="1:57" hidden="1" x14ac:dyDescent="0.3">
      <c r="A454" t="s">
        <v>4809</v>
      </c>
      <c r="B454" t="s">
        <v>4810</v>
      </c>
      <c r="C454" t="s">
        <v>315</v>
      </c>
      <c r="D454" t="s">
        <v>25</v>
      </c>
      <c r="E454" t="s">
        <v>449</v>
      </c>
      <c r="F454" t="s">
        <v>28</v>
      </c>
      <c r="G454" t="s">
        <v>29</v>
      </c>
      <c r="H454" t="s">
        <v>76</v>
      </c>
      <c r="I454" t="s">
        <v>449</v>
      </c>
      <c r="J454" t="s">
        <v>21</v>
      </c>
      <c r="K454" t="s">
        <v>4811</v>
      </c>
      <c r="L454" t="s">
        <v>4812</v>
      </c>
      <c r="M454" t="s">
        <v>65</v>
      </c>
      <c r="N454" t="s">
        <v>26</v>
      </c>
      <c r="O454" t="s">
        <v>27</v>
      </c>
      <c r="P454" t="s">
        <v>4813</v>
      </c>
      <c r="Q454" t="s">
        <v>4814</v>
      </c>
      <c r="R454" t="s">
        <v>23</v>
      </c>
      <c r="S454" t="s">
        <v>24</v>
      </c>
      <c r="T454" t="s">
        <v>449</v>
      </c>
      <c r="U454" t="s">
        <v>4815</v>
      </c>
      <c r="W454" t="s">
        <v>4368</v>
      </c>
      <c r="X454" t="s">
        <v>28</v>
      </c>
      <c r="Y454" t="e">
        <f>VLOOKUP(W454,ARD_SAFE_PROCESSED_20220608[[#This Row],[Column11]],1,FALSE)</f>
        <v>#N/A</v>
      </c>
      <c r="AB454" t="str">
        <f>CONCATENATE(LEFT(ARD_SAFE_PROCESSED_20220608[[#This Row],[Column1]],6),"******",RIGHT(ARD_SAFE_PROCESSED_20220608[[#This Row],[Column1]],4),";",ARD_SAFE_PROCESSED_20220608[[#This Row],[Column11]])</f>
        <v>428082******5535;74357045313009106034533</v>
      </c>
      <c r="AD454" t="str">
        <f>CLEAN(ARD_SAFE_PROCESSED_20220608[[#This Row],[Column1]])</f>
        <v>4280820155675535</v>
      </c>
      <c r="AE454" t="str">
        <f>CLEAN(ARD_SAFE_PROCESSED_20220608[[#This Row],[Column2]])</f>
        <v>003204</v>
      </c>
      <c r="AF454" t="str">
        <f>CLEAN(ARD_SAFE_PROCESSED_20220608[[#This Row],[Column3]])</f>
        <v>4041414</v>
      </c>
      <c r="AG454" t="str">
        <f>CLEAN(ARD_SAFE_PROCESSED_20220608[[#This Row],[Column4]])</f>
        <v>EC</v>
      </c>
      <c r="AH454" t="str">
        <f>CLEAN(ARD_SAFE_PROCESSED_20220608[[#This Row],[Column5]])</f>
        <v>20251109</v>
      </c>
      <c r="AI454" t="str">
        <f>CLEAN(ARD_SAFE_PROCESSED_20220608[[#This Row],[Column6]])</f>
        <v>604</v>
      </c>
      <c r="AJ454" t="str">
        <f>CLEAN(ARD_SAFE_PROCESSED_20220608[[#This Row],[Column7]])</f>
        <v>76</v>
      </c>
      <c r="AK454" t="str">
        <f>CLEAN(ARD_SAFE_PROCESSED_20220608[[#This Row],[Column8]])</f>
        <v xml:space="preserve">PYU*CINEPLANET                </v>
      </c>
      <c r="AL454" t="str">
        <f>CLEAN(ARD_SAFE_PROCESSED_20220608[[#This Row],[Column9]])</f>
        <v>20251109</v>
      </c>
      <c r="AM454" t="str">
        <f>CLEAN(ARD_SAFE_PROCESSED_20220608[[#This Row],[Column10]])</f>
        <v xml:space="preserve">'                       </v>
      </c>
      <c r="AN454" t="s">
        <v>4811</v>
      </c>
      <c r="AO454" t="str">
        <f>CLEAN(ARD_SAFE_PROCESSED_20220608[[#This Row],[Column12]])</f>
        <v>9006787</v>
      </c>
      <c r="AP454" t="str">
        <f>CLEAN(ARD_SAFE_PROCESSED_20220608[[#This Row],[Column13]])</f>
        <v xml:space="preserve">   </v>
      </c>
      <c r="AQ454" t="str">
        <f>CLEAN(ARD_SAFE_PROCESSED_20220608[[#This Row],[Column14]])</f>
        <v xml:space="preserve">PV000000  </v>
      </c>
      <c r="AR454" t="str">
        <f>CLEAN(ARD_SAFE_PROCESSED_20220608[[#This Row],[Column15]])</f>
        <v xml:space="preserve">E-COMMERCE                                        </v>
      </c>
      <c r="AS454" t="str">
        <f>CLEAN(ARD_SAFE_PROCESSED_20220608[[#This Row],[Column16]])</f>
        <v>104198384241366</v>
      </c>
      <c r="AT454" t="str">
        <f>CLEAN(ARD_SAFE_PROCESSED_20220608[[#This Row],[Column17]])</f>
        <v>217.50</v>
      </c>
      <c r="AU454" t="str">
        <f>CLEAN(ARD_SAFE_PROCESSED_20220608[[#This Row],[Column18]])</f>
        <v xml:space="preserve">' </v>
      </c>
      <c r="AV454" t="str">
        <f>CLEAN(ARD_SAFE_PROCESSED_20220608[[#This Row],[Column19]])</f>
        <v xml:space="preserve">          </v>
      </c>
      <c r="AW454" t="str">
        <f>CLEAN(ARD_SAFE_PROCESSED_20220608[[#This Row],[Column20]])</f>
        <v>20251109</v>
      </c>
      <c r="AX454" t="str">
        <f>CLEAN(ARD_SAFE_PROCESSED_20220608[[#This Row],[Column21]])</f>
        <v>114341</v>
      </c>
      <c r="AY454" t="str">
        <f>LEFT(ARD_SAFE_PROCESSED_20220608[[#This Row],[Column1]],6)</f>
        <v>428082</v>
      </c>
      <c r="AZ454" t="str">
        <f>RIGHT(ARD_SAFE_PROCESSED_20220608[[#This Row],[Column1]],4)</f>
        <v>5535</v>
      </c>
      <c r="BA454" s="2">
        <f t="shared" si="52"/>
        <v>45993</v>
      </c>
      <c r="BB454">
        <f t="shared" si="53"/>
        <v>64.430000000000007</v>
      </c>
      <c r="BC454">
        <f t="shared" si="54"/>
        <v>217.5</v>
      </c>
      <c r="BD454" t="str">
        <f t="shared" si="55"/>
        <v>6</v>
      </c>
      <c r="BE454" t="str">
        <f t="shared" si="56"/>
        <v>F:TC40</v>
      </c>
    </row>
    <row r="455" spans="1:57" hidden="1" x14ac:dyDescent="0.3">
      <c r="A455" t="s">
        <v>4716</v>
      </c>
      <c r="B455" t="s">
        <v>4717</v>
      </c>
      <c r="C455" t="s">
        <v>199</v>
      </c>
      <c r="D455" t="s">
        <v>25</v>
      </c>
      <c r="E455" t="s">
        <v>426</v>
      </c>
      <c r="F455" t="s">
        <v>28</v>
      </c>
      <c r="G455" t="s">
        <v>29</v>
      </c>
      <c r="H455" t="s">
        <v>200</v>
      </c>
      <c r="I455" t="s">
        <v>449</v>
      </c>
      <c r="J455" t="s">
        <v>21</v>
      </c>
      <c r="K455" t="s">
        <v>4718</v>
      </c>
      <c r="L455" t="s">
        <v>4719</v>
      </c>
      <c r="M455" t="s">
        <v>65</v>
      </c>
      <c r="N455" t="s">
        <v>26</v>
      </c>
      <c r="O455" t="s">
        <v>27</v>
      </c>
      <c r="P455" t="s">
        <v>4720</v>
      </c>
      <c r="Q455" t="s">
        <v>592</v>
      </c>
      <c r="R455" t="s">
        <v>23</v>
      </c>
      <c r="S455" t="s">
        <v>24</v>
      </c>
      <c r="T455" t="s">
        <v>426</v>
      </c>
      <c r="U455" t="s">
        <v>4721</v>
      </c>
      <c r="W455" t="s">
        <v>4374</v>
      </c>
      <c r="X455" t="s">
        <v>28</v>
      </c>
      <c r="Y455" t="e">
        <f>VLOOKUP(W455,ARD_SAFE_PROCESSED_20220608[[#This Row],[Column11]],1,FALSE)</f>
        <v>#N/A</v>
      </c>
      <c r="AB455" t="str">
        <f>CONCATENATE(LEFT(ARD_SAFE_PROCESSED_20220608[[#This Row],[Column1]],6),"******",RIGHT(ARD_SAFE_PROCESSED_20220608[[#This Row],[Column1]],4),";",ARD_SAFE_PROCESSED_20220608[[#This Row],[Column11]])</f>
        <v>426684******0226;74357045313009108183809</v>
      </c>
      <c r="AD455" t="str">
        <f>CLEAN(ARD_SAFE_PROCESSED_20220608[[#This Row],[Column1]])</f>
        <v>4266841754950226</v>
      </c>
      <c r="AE455" t="str">
        <f>CLEAN(ARD_SAFE_PROCESSED_20220608[[#This Row],[Column2]])</f>
        <v>04042A</v>
      </c>
      <c r="AF455" t="str">
        <f>CLEAN(ARD_SAFE_PROCESSED_20220608[[#This Row],[Column3]])</f>
        <v>4059837</v>
      </c>
      <c r="AG455" t="str">
        <f>CLEAN(ARD_SAFE_PROCESSED_20220608[[#This Row],[Column4]])</f>
        <v>EC</v>
      </c>
      <c r="AH455" t="str">
        <f>CLEAN(ARD_SAFE_PROCESSED_20220608[[#This Row],[Column5]])</f>
        <v>20251108</v>
      </c>
      <c r="AI455" t="str">
        <f>CLEAN(ARD_SAFE_PROCESSED_20220608[[#This Row],[Column6]])</f>
        <v>604</v>
      </c>
      <c r="AJ455" t="str">
        <f>CLEAN(ARD_SAFE_PROCESSED_20220608[[#This Row],[Column7]])</f>
        <v>76</v>
      </c>
      <c r="AK455" t="str">
        <f>CLEAN(ARD_SAFE_PROCESSED_20220608[[#This Row],[Column8]])</f>
        <v xml:space="preserve">PYU*DIDI                      </v>
      </c>
      <c r="AL455" t="str">
        <f>CLEAN(ARD_SAFE_PROCESSED_20220608[[#This Row],[Column9]])</f>
        <v>20251109</v>
      </c>
      <c r="AM455" t="str">
        <f>CLEAN(ARD_SAFE_PROCESSED_20220608[[#This Row],[Column10]])</f>
        <v xml:space="preserve">'                       </v>
      </c>
      <c r="AN455" t="s">
        <v>4718</v>
      </c>
      <c r="AO455" t="str">
        <f>CLEAN(ARD_SAFE_PROCESSED_20220608[[#This Row],[Column12]])</f>
        <v>8834460</v>
      </c>
      <c r="AP455" t="str">
        <f>CLEAN(ARD_SAFE_PROCESSED_20220608[[#This Row],[Column13]])</f>
        <v xml:space="preserve">   </v>
      </c>
      <c r="AQ455" t="str">
        <f>CLEAN(ARD_SAFE_PROCESSED_20220608[[#This Row],[Column14]])</f>
        <v xml:space="preserve">PV000000  </v>
      </c>
      <c r="AR455" t="str">
        <f>CLEAN(ARD_SAFE_PROCESSED_20220608[[#This Row],[Column15]])</f>
        <v xml:space="preserve">E-COMMERCE                                        </v>
      </c>
      <c r="AS455" t="str">
        <f>CLEAN(ARD_SAFE_PROCESSED_20220608[[#This Row],[Column16]])</f>
        <v>104197561167391</v>
      </c>
      <c r="AT455" t="str">
        <f>CLEAN(ARD_SAFE_PROCESSED_20220608[[#This Row],[Column17]])</f>
        <v>14.20</v>
      </c>
      <c r="AU455" t="str">
        <f>CLEAN(ARD_SAFE_PROCESSED_20220608[[#This Row],[Column18]])</f>
        <v xml:space="preserve">' </v>
      </c>
      <c r="AV455" t="str">
        <f>CLEAN(ARD_SAFE_PROCESSED_20220608[[#This Row],[Column19]])</f>
        <v xml:space="preserve">          </v>
      </c>
      <c r="AW455" t="str">
        <f>CLEAN(ARD_SAFE_PROCESSED_20220608[[#This Row],[Column20]])</f>
        <v>20251108</v>
      </c>
      <c r="AX455" t="str">
        <f>CLEAN(ARD_SAFE_PROCESSED_20220608[[#This Row],[Column21]])</f>
        <v>232801</v>
      </c>
      <c r="AY455" t="str">
        <f>LEFT(ARD_SAFE_PROCESSED_20220608[[#This Row],[Column1]],6)</f>
        <v>426684</v>
      </c>
      <c r="AZ455" t="str">
        <f>RIGHT(ARD_SAFE_PROCESSED_20220608[[#This Row],[Column1]],4)</f>
        <v>0226</v>
      </c>
      <c r="BA455" s="2">
        <f t="shared" si="52"/>
        <v>45993</v>
      </c>
      <c r="BB455">
        <f t="shared" si="53"/>
        <v>4.21</v>
      </c>
      <c r="BC455">
        <f t="shared" si="54"/>
        <v>4.21</v>
      </c>
      <c r="BD455" t="str">
        <f t="shared" si="55"/>
        <v>6</v>
      </c>
      <c r="BE455" t="str">
        <f t="shared" si="56"/>
        <v>F:TC40</v>
      </c>
    </row>
    <row r="456" spans="1:57" hidden="1" x14ac:dyDescent="0.3">
      <c r="A456" t="s">
        <v>3889</v>
      </c>
      <c r="B456" t="s">
        <v>3890</v>
      </c>
      <c r="C456" t="s">
        <v>3891</v>
      </c>
      <c r="D456" t="s">
        <v>64</v>
      </c>
      <c r="E456" t="s">
        <v>426</v>
      </c>
      <c r="F456" t="s">
        <v>28</v>
      </c>
      <c r="G456" t="s">
        <v>74</v>
      </c>
      <c r="H456" t="s">
        <v>3892</v>
      </c>
      <c r="I456" t="s">
        <v>449</v>
      </c>
      <c r="J456" t="s">
        <v>21</v>
      </c>
      <c r="K456" t="s">
        <v>3893</v>
      </c>
      <c r="L456" t="s">
        <v>3894</v>
      </c>
      <c r="M456" t="s">
        <v>65</v>
      </c>
      <c r="N456" t="s">
        <v>67</v>
      </c>
      <c r="O456" t="s">
        <v>66</v>
      </c>
      <c r="P456" t="s">
        <v>22</v>
      </c>
      <c r="Q456" t="s">
        <v>110</v>
      </c>
      <c r="R456" t="s">
        <v>23</v>
      </c>
      <c r="S456" t="s">
        <v>24</v>
      </c>
      <c r="T456" t="s">
        <v>426</v>
      </c>
      <c r="U456" t="s">
        <v>3895</v>
      </c>
      <c r="W456" t="s">
        <v>10921</v>
      </c>
      <c r="X456" t="s">
        <v>28</v>
      </c>
      <c r="Y456" t="e">
        <f>VLOOKUP(W456,ARD_SAFE_PROCESSED_20220608[[#This Row],[Column11]],1,FALSE)</f>
        <v>#N/A</v>
      </c>
      <c r="AB456" t="str">
        <f>CONCATENATE(LEFT(ARD_SAFE_PROCESSED_20220608[[#This Row],[Column1]],6),"******",RIGHT(ARD_SAFE_PROCESSED_20220608[[#This Row],[Column1]],4),";",ARD_SAFE_PROCESSED_20220608[[#This Row],[Column11]])</f>
        <v>421355******0896;74357045313009224300295</v>
      </c>
      <c r="AD456" t="str">
        <f>CLEAN(ARD_SAFE_PROCESSED_20220608[[#This Row],[Column1]])</f>
        <v>4213550196180896</v>
      </c>
      <c r="AE456" t="str">
        <f>CLEAN(ARD_SAFE_PROCESSED_20220608[[#This Row],[Column2]])</f>
        <v>777208</v>
      </c>
      <c r="AF456" t="str">
        <f>CLEAN(ARD_SAFE_PROCESSED_20220608[[#This Row],[Column3]])</f>
        <v>5876103</v>
      </c>
      <c r="AG456" t="str">
        <f>CLEAN(ARD_SAFE_PROCESSED_20220608[[#This Row],[Column4]])</f>
        <v>PL</v>
      </c>
      <c r="AH456" t="str">
        <f>CLEAN(ARD_SAFE_PROCESSED_20220608[[#This Row],[Column5]])</f>
        <v>20251108</v>
      </c>
      <c r="AI456" t="str">
        <f>CLEAN(ARD_SAFE_PROCESSED_20220608[[#This Row],[Column6]])</f>
        <v>604</v>
      </c>
      <c r="AJ456" t="str">
        <f>CLEAN(ARD_SAFE_PROCESSED_20220608[[#This Row],[Column7]])</f>
        <v>77</v>
      </c>
      <c r="AK456" t="str">
        <f>CLEAN(ARD_SAFE_PROCESSED_20220608[[#This Row],[Column8]])</f>
        <v xml:space="preserve">IZI*DINOGAS                   </v>
      </c>
      <c r="AL456" t="str">
        <f>CLEAN(ARD_SAFE_PROCESSED_20220608[[#This Row],[Column9]])</f>
        <v>20251109</v>
      </c>
      <c r="AM456" t="str">
        <f>CLEAN(ARD_SAFE_PROCESSED_20220608[[#This Row],[Column10]])</f>
        <v xml:space="preserve">'                       </v>
      </c>
      <c r="AN456" t="s">
        <v>3893</v>
      </c>
      <c r="AO456" t="str">
        <f>CLEAN(ARD_SAFE_PROCESSED_20220608[[#This Row],[Column12]])</f>
        <v>4940</v>
      </c>
      <c r="AP456" t="str">
        <f>CLEAN(ARD_SAFE_PROCESSED_20220608[[#This Row],[Column13]])</f>
        <v xml:space="preserve">   </v>
      </c>
      <c r="AQ456" t="str">
        <f>CLEAN(ARD_SAFE_PROCESSED_20220608[[#This Row],[Column14]])</f>
        <v xml:space="preserve">PS0001    </v>
      </c>
      <c r="AR456" t="str">
        <f>CLEAN(ARD_SAFE_PROCESSED_20220608[[#This Row],[Column15]])</f>
        <v xml:space="preserve">POS CONTACTLESS CHIP                              </v>
      </c>
      <c r="AS456" t="str">
        <f>CLEAN(ARD_SAFE_PROCESSED_20220608[[#This Row],[Column16]])</f>
        <v xml:space="preserve">               </v>
      </c>
      <c r="AT456" t="str">
        <f>CLEAN(ARD_SAFE_PROCESSED_20220608[[#This Row],[Column17]])</f>
        <v>50.00</v>
      </c>
      <c r="AU456" t="str">
        <f>CLEAN(ARD_SAFE_PROCESSED_20220608[[#This Row],[Column18]])</f>
        <v xml:space="preserve">' </v>
      </c>
      <c r="AV456" t="str">
        <f>CLEAN(ARD_SAFE_PROCESSED_20220608[[#This Row],[Column19]])</f>
        <v xml:space="preserve">          </v>
      </c>
      <c r="AW456" t="str">
        <f>CLEAN(ARD_SAFE_PROCESSED_20220608[[#This Row],[Column20]])</f>
        <v>20251108</v>
      </c>
      <c r="AX456" t="str">
        <f>CLEAN(ARD_SAFE_PROCESSED_20220608[[#This Row],[Column21]])</f>
        <v>131759</v>
      </c>
      <c r="AY456" t="str">
        <f>LEFT(ARD_SAFE_PROCESSED_20220608[[#This Row],[Column1]],6)</f>
        <v>421355</v>
      </c>
      <c r="AZ456" t="str">
        <f>RIGHT(ARD_SAFE_PROCESSED_20220608[[#This Row],[Column1]],4)</f>
        <v>0896</v>
      </c>
      <c r="BA456" s="2">
        <f t="shared" si="52"/>
        <v>45994</v>
      </c>
      <c r="BB456">
        <f t="shared" si="53"/>
        <v>14.81</v>
      </c>
      <c r="BC456">
        <f t="shared" si="54"/>
        <v>50</v>
      </c>
      <c r="BD456" t="str">
        <f t="shared" si="55"/>
        <v>1</v>
      </c>
      <c r="BE456" t="str">
        <f t="shared" si="56"/>
        <v>F:TC40</v>
      </c>
    </row>
    <row r="457" spans="1:57" hidden="1" x14ac:dyDescent="0.3">
      <c r="A457" t="s">
        <v>6729</v>
      </c>
      <c r="B457" t="s">
        <v>6799</v>
      </c>
      <c r="C457" t="s">
        <v>6800</v>
      </c>
      <c r="D457" t="s">
        <v>64</v>
      </c>
      <c r="E457" t="s">
        <v>449</v>
      </c>
      <c r="F457" t="s">
        <v>28</v>
      </c>
      <c r="G457" t="s">
        <v>29</v>
      </c>
      <c r="H457" t="s">
        <v>6801</v>
      </c>
      <c r="I457" t="s">
        <v>449</v>
      </c>
      <c r="J457" t="s">
        <v>21</v>
      </c>
      <c r="K457" t="s">
        <v>6802</v>
      </c>
      <c r="L457" t="s">
        <v>6803</v>
      </c>
      <c r="M457" t="s">
        <v>65</v>
      </c>
      <c r="N457" t="s">
        <v>162</v>
      </c>
      <c r="O457" t="s">
        <v>66</v>
      </c>
      <c r="P457" t="s">
        <v>22</v>
      </c>
      <c r="Q457" t="s">
        <v>205</v>
      </c>
      <c r="R457" t="s">
        <v>23</v>
      </c>
      <c r="S457" t="s">
        <v>24</v>
      </c>
      <c r="T457" t="s">
        <v>449</v>
      </c>
      <c r="U457" t="s">
        <v>6804</v>
      </c>
      <c r="W457" t="s">
        <v>6367</v>
      </c>
      <c r="X457" t="s">
        <v>28</v>
      </c>
      <c r="Y457" t="e">
        <f>VLOOKUP(W457,ARD_SAFE_PROCESSED_20220608[[#This Row],[Column11]],1,FALSE)</f>
        <v>#N/A</v>
      </c>
      <c r="AB457" t="str">
        <f>CONCATENATE(LEFT(ARD_SAFE_PROCESSED_20220608[[#This Row],[Column1]],6),"******",RIGHT(ARD_SAFE_PROCESSED_20220608[[#This Row],[Column1]],4),";",ARD_SAFE_PROCESSED_20220608[[#This Row],[Column11]])</f>
        <v>455788******6078;74357045313009742100243</v>
      </c>
      <c r="AD457" t="str">
        <f>CLEAN(ARD_SAFE_PROCESSED_20220608[[#This Row],[Column1]])</f>
        <v>4557881417866078</v>
      </c>
      <c r="AE457" t="str">
        <f>CLEAN(ARD_SAFE_PROCESSED_20220608[[#This Row],[Column2]])</f>
        <v>578321</v>
      </c>
      <c r="AF457" t="str">
        <f>CLEAN(ARD_SAFE_PROCESSED_20220608[[#This Row],[Column3]])</f>
        <v>1011533</v>
      </c>
      <c r="AG457" t="str">
        <f>CLEAN(ARD_SAFE_PROCESSED_20220608[[#This Row],[Column4]])</f>
        <v>PL</v>
      </c>
      <c r="AH457" t="str">
        <f>CLEAN(ARD_SAFE_PROCESSED_20220608[[#This Row],[Column5]])</f>
        <v>20251109</v>
      </c>
      <c r="AI457" t="str">
        <f>CLEAN(ARD_SAFE_PROCESSED_20220608[[#This Row],[Column6]])</f>
        <v>604</v>
      </c>
      <c r="AJ457" t="str">
        <f>CLEAN(ARD_SAFE_PROCESSED_20220608[[#This Row],[Column7]])</f>
        <v>76</v>
      </c>
      <c r="AK457" t="str">
        <f>CLEAN(ARD_SAFE_PROCESSED_20220608[[#This Row],[Column8]])</f>
        <v xml:space="preserve">VEGA CASH Y CARRY AVIACION    </v>
      </c>
      <c r="AL457" t="str">
        <f>CLEAN(ARD_SAFE_PROCESSED_20220608[[#This Row],[Column9]])</f>
        <v>20251109</v>
      </c>
      <c r="AM457" t="str">
        <f>CLEAN(ARD_SAFE_PROCESSED_20220608[[#This Row],[Column10]])</f>
        <v xml:space="preserve">'                       </v>
      </c>
      <c r="AN457" t="s">
        <v>6802</v>
      </c>
      <c r="AO457" t="str">
        <f>CLEAN(ARD_SAFE_PROCESSED_20220608[[#This Row],[Column12]])</f>
        <v>5284</v>
      </c>
      <c r="AP457" t="str">
        <f>CLEAN(ARD_SAFE_PROCESSED_20220608[[#This Row],[Column13]])</f>
        <v xml:space="preserve">   </v>
      </c>
      <c r="AQ457" t="str">
        <f>CLEAN(ARD_SAFE_PROCESSED_20220608[[#This Row],[Column14]])</f>
        <v xml:space="preserve">PS0004    </v>
      </c>
      <c r="AR457" t="str">
        <f>CLEAN(ARD_SAFE_PROCESSED_20220608[[#This Row],[Column15]])</f>
        <v xml:space="preserve">POS CONTACTLESS CHIP                              </v>
      </c>
      <c r="AS457" t="str">
        <f>CLEAN(ARD_SAFE_PROCESSED_20220608[[#This Row],[Column16]])</f>
        <v xml:space="preserve">               </v>
      </c>
      <c r="AT457" t="str">
        <f>CLEAN(ARD_SAFE_PROCESSED_20220608[[#This Row],[Column17]])</f>
        <v>149.00</v>
      </c>
      <c r="AU457" t="str">
        <f>CLEAN(ARD_SAFE_PROCESSED_20220608[[#This Row],[Column18]])</f>
        <v xml:space="preserve">' </v>
      </c>
      <c r="AV457" t="str">
        <f>CLEAN(ARD_SAFE_PROCESSED_20220608[[#This Row],[Column19]])</f>
        <v xml:space="preserve">          </v>
      </c>
      <c r="AW457" t="str">
        <f>CLEAN(ARD_SAFE_PROCESSED_20220608[[#This Row],[Column20]])</f>
        <v>20251109</v>
      </c>
      <c r="AX457" t="str">
        <f>CLEAN(ARD_SAFE_PROCESSED_20220608[[#This Row],[Column21]])</f>
        <v>102351</v>
      </c>
      <c r="AY457" t="str">
        <f>LEFT(ARD_SAFE_PROCESSED_20220608[[#This Row],[Column1]],6)</f>
        <v>455788</v>
      </c>
      <c r="AZ457" t="str">
        <f>RIGHT(ARD_SAFE_PROCESSED_20220608[[#This Row],[Column1]],4)</f>
        <v>6078</v>
      </c>
      <c r="BA457" s="2">
        <f t="shared" si="52"/>
        <v>45994</v>
      </c>
      <c r="BB457">
        <f t="shared" si="53"/>
        <v>44.14</v>
      </c>
      <c r="BC457">
        <f t="shared" si="54"/>
        <v>149</v>
      </c>
      <c r="BD457" t="str">
        <f t="shared" si="55"/>
        <v>0</v>
      </c>
      <c r="BE457" t="str">
        <f t="shared" si="56"/>
        <v>F:TC40</v>
      </c>
    </row>
    <row r="458" spans="1:57" hidden="1" x14ac:dyDescent="0.3">
      <c r="A458" t="s">
        <v>6729</v>
      </c>
      <c r="B458" t="s">
        <v>6780</v>
      </c>
      <c r="C458" t="s">
        <v>6743</v>
      </c>
      <c r="D458" t="s">
        <v>72</v>
      </c>
      <c r="E458" t="s">
        <v>449</v>
      </c>
      <c r="F458" t="s">
        <v>28</v>
      </c>
      <c r="G458" t="s">
        <v>29</v>
      </c>
      <c r="H458" t="s">
        <v>6744</v>
      </c>
      <c r="I458" t="s">
        <v>449</v>
      </c>
      <c r="J458" t="s">
        <v>21</v>
      </c>
      <c r="K458" t="s">
        <v>6781</v>
      </c>
      <c r="L458" t="s">
        <v>6782</v>
      </c>
      <c r="M458" t="s">
        <v>65</v>
      </c>
      <c r="N458" t="s">
        <v>162</v>
      </c>
      <c r="O458" t="s">
        <v>73</v>
      </c>
      <c r="P458" t="s">
        <v>22</v>
      </c>
      <c r="Q458" t="s">
        <v>210</v>
      </c>
      <c r="R458" t="s">
        <v>23</v>
      </c>
      <c r="S458" t="s">
        <v>24</v>
      </c>
      <c r="T458" t="s">
        <v>449</v>
      </c>
      <c r="U458" t="s">
        <v>6783</v>
      </c>
      <c r="W458" t="s">
        <v>7571</v>
      </c>
      <c r="X458" t="s">
        <v>28</v>
      </c>
      <c r="Y458" t="e">
        <f>VLOOKUP(W458,ARD_SAFE_PROCESSED_20220608[[#This Row],[Column11]],1,FALSE)</f>
        <v>#N/A</v>
      </c>
      <c r="AB458" t="str">
        <f>CONCATENATE(LEFT(ARD_SAFE_PROCESSED_20220608[[#This Row],[Column1]],6),"******",RIGHT(ARD_SAFE_PROCESSED_20220608[[#This Row],[Column1]],4),";",ARD_SAFE_PROCESSED_20220608[[#This Row],[Column11]])</f>
        <v>455788******6078;74357045313009763700848</v>
      </c>
      <c r="AD458" t="str">
        <f>CLEAN(ARD_SAFE_PROCESSED_20220608[[#This Row],[Column1]])</f>
        <v>4557881417866078</v>
      </c>
      <c r="AE458" t="str">
        <f>CLEAN(ARD_SAFE_PROCESSED_20220608[[#This Row],[Column2]])</f>
        <v>368064</v>
      </c>
      <c r="AF458" t="str">
        <f>CLEAN(ARD_SAFE_PROCESSED_20220608[[#This Row],[Column3]])</f>
        <v>1016327</v>
      </c>
      <c r="AG458" t="str">
        <f>CLEAN(ARD_SAFE_PROCESSED_20220608[[#This Row],[Column4]])</f>
        <v>PC</v>
      </c>
      <c r="AH458" t="str">
        <f>CLEAN(ARD_SAFE_PROCESSED_20220608[[#This Row],[Column5]])</f>
        <v>20251109</v>
      </c>
      <c r="AI458" t="str">
        <f>CLEAN(ARD_SAFE_PROCESSED_20220608[[#This Row],[Column6]])</f>
        <v>604</v>
      </c>
      <c r="AJ458" t="str">
        <f>CLEAN(ARD_SAFE_PROCESSED_20220608[[#This Row],[Column7]])</f>
        <v>76</v>
      </c>
      <c r="AK458" t="str">
        <f>CLEAN(ARD_SAFE_PROCESSED_20220608[[#This Row],[Column8]])</f>
        <v xml:space="preserve">PROMART LA MOLINA             </v>
      </c>
      <c r="AL458" t="str">
        <f>CLEAN(ARD_SAFE_PROCESSED_20220608[[#This Row],[Column9]])</f>
        <v>20251109</v>
      </c>
      <c r="AM458" t="str">
        <f>CLEAN(ARD_SAFE_PROCESSED_20220608[[#This Row],[Column10]])</f>
        <v xml:space="preserve">'                       </v>
      </c>
      <c r="AN458" t="s">
        <v>6781</v>
      </c>
      <c r="AO458" t="str">
        <f>CLEAN(ARD_SAFE_PROCESSED_20220608[[#This Row],[Column12]])</f>
        <v>6761</v>
      </c>
      <c r="AP458" t="str">
        <f>CLEAN(ARD_SAFE_PROCESSED_20220608[[#This Row],[Column13]])</f>
        <v xml:space="preserve">   </v>
      </c>
      <c r="AQ458" t="str">
        <f>CLEAN(ARD_SAFE_PROCESSED_20220608[[#This Row],[Column14]])</f>
        <v xml:space="preserve">PS0004    </v>
      </c>
      <c r="AR458" t="str">
        <f>CLEAN(ARD_SAFE_PROCESSED_20220608[[#This Row],[Column15]])</f>
        <v xml:space="preserve">POS CHIP EMV                                      </v>
      </c>
      <c r="AS458" t="str">
        <f>CLEAN(ARD_SAFE_PROCESSED_20220608[[#This Row],[Column16]])</f>
        <v xml:space="preserve">               </v>
      </c>
      <c r="AT458" t="str">
        <f>CLEAN(ARD_SAFE_PROCESSED_20220608[[#This Row],[Column17]])</f>
        <v>80.00</v>
      </c>
      <c r="AU458" t="str">
        <f>CLEAN(ARD_SAFE_PROCESSED_20220608[[#This Row],[Column18]])</f>
        <v xml:space="preserve">' </v>
      </c>
      <c r="AV458" t="str">
        <f>CLEAN(ARD_SAFE_PROCESSED_20220608[[#This Row],[Column19]])</f>
        <v xml:space="preserve">          </v>
      </c>
      <c r="AW458" t="str">
        <f>CLEAN(ARD_SAFE_PROCESSED_20220608[[#This Row],[Column20]])</f>
        <v>20251109</v>
      </c>
      <c r="AX458" t="str">
        <f>CLEAN(ARD_SAFE_PROCESSED_20220608[[#This Row],[Column21]])</f>
        <v>195404</v>
      </c>
      <c r="AY458" t="str">
        <f>LEFT(ARD_SAFE_PROCESSED_20220608[[#This Row],[Column1]],6)</f>
        <v>455788</v>
      </c>
      <c r="AZ458" t="str">
        <f>RIGHT(ARD_SAFE_PROCESSED_20220608[[#This Row],[Column1]],4)</f>
        <v>6078</v>
      </c>
      <c r="BA458" s="2">
        <f t="shared" si="52"/>
        <v>45994</v>
      </c>
      <c r="BB458">
        <f t="shared" si="53"/>
        <v>23.7</v>
      </c>
      <c r="BC458">
        <f t="shared" si="54"/>
        <v>80</v>
      </c>
      <c r="BD458" t="str">
        <f t="shared" si="55"/>
        <v>0</v>
      </c>
      <c r="BE458" t="str">
        <f t="shared" si="56"/>
        <v>F:TC40</v>
      </c>
    </row>
    <row r="459" spans="1:57" hidden="1" x14ac:dyDescent="0.3">
      <c r="A459" t="s">
        <v>7176</v>
      </c>
      <c r="B459" t="s">
        <v>7207</v>
      </c>
      <c r="C459" t="s">
        <v>7208</v>
      </c>
      <c r="D459" t="s">
        <v>64</v>
      </c>
      <c r="E459" t="s">
        <v>452</v>
      </c>
      <c r="F459" t="s">
        <v>28</v>
      </c>
      <c r="G459" t="s">
        <v>29</v>
      </c>
      <c r="H459" t="s">
        <v>7209</v>
      </c>
      <c r="I459" t="s">
        <v>452</v>
      </c>
      <c r="J459" t="s">
        <v>21</v>
      </c>
      <c r="K459" t="s">
        <v>7210</v>
      </c>
      <c r="L459" t="s">
        <v>7211</v>
      </c>
      <c r="M459" t="s">
        <v>65</v>
      </c>
      <c r="N459" t="s">
        <v>77</v>
      </c>
      <c r="O459" t="s">
        <v>66</v>
      </c>
      <c r="P459" t="s">
        <v>22</v>
      </c>
      <c r="Q459" t="s">
        <v>5415</v>
      </c>
      <c r="R459" t="s">
        <v>23</v>
      </c>
      <c r="S459" t="s">
        <v>24</v>
      </c>
      <c r="T459" t="s">
        <v>452</v>
      </c>
      <c r="U459" t="s">
        <v>7212</v>
      </c>
      <c r="W459" t="s">
        <v>7567</v>
      </c>
      <c r="X459" t="s">
        <v>28</v>
      </c>
      <c r="Y459" t="e">
        <f>VLOOKUP(W459,ARD_SAFE_PROCESSED_20220608[[#This Row],[Column11]],1,FALSE)</f>
        <v>#N/A</v>
      </c>
      <c r="AB459" t="str">
        <f>CONCATENATE(LEFT(ARD_SAFE_PROCESSED_20220608[[#This Row],[Column1]],6),"******",RIGHT(ARD_SAFE_PROCESSED_20220608[[#This Row],[Column1]],4),";",ARD_SAFE_PROCESSED_20220608[[#This Row],[Column11]])</f>
        <v>455788******3118;74357045314000239200066</v>
      </c>
      <c r="AD459" t="str">
        <f>CLEAN(ARD_SAFE_PROCESSED_20220608[[#This Row],[Column1]])</f>
        <v>4557881472533118</v>
      </c>
      <c r="AE459" t="str">
        <f>CLEAN(ARD_SAFE_PROCESSED_20220608[[#This Row],[Column2]])</f>
        <v>633703</v>
      </c>
      <c r="AF459" t="str">
        <f>CLEAN(ARD_SAFE_PROCESSED_20220608[[#This Row],[Column3]])</f>
        <v>5012498</v>
      </c>
      <c r="AG459" t="str">
        <f>CLEAN(ARD_SAFE_PROCESSED_20220608[[#This Row],[Column4]])</f>
        <v>PL</v>
      </c>
      <c r="AH459" t="str">
        <f>CLEAN(ARD_SAFE_PROCESSED_20220608[[#This Row],[Column5]])</f>
        <v>20251110</v>
      </c>
      <c r="AI459" t="str">
        <f>CLEAN(ARD_SAFE_PROCESSED_20220608[[#This Row],[Column6]])</f>
        <v>604</v>
      </c>
      <c r="AJ459" t="str">
        <f>CLEAN(ARD_SAFE_PROCESSED_20220608[[#This Row],[Column7]])</f>
        <v>76</v>
      </c>
      <c r="AK459" t="str">
        <f>CLEAN(ARD_SAFE_PROCESSED_20220608[[#This Row],[Column8]])</f>
        <v xml:space="preserve">IZI*GELARTI MALL AVENTURA     </v>
      </c>
      <c r="AL459" t="str">
        <f>CLEAN(ARD_SAFE_PROCESSED_20220608[[#This Row],[Column9]])</f>
        <v>20251110</v>
      </c>
      <c r="AM459" t="str">
        <f>CLEAN(ARD_SAFE_PROCESSED_20220608[[#This Row],[Column10]])</f>
        <v xml:space="preserve">'                       </v>
      </c>
      <c r="AN459" t="s">
        <v>7210</v>
      </c>
      <c r="AO459" t="str">
        <f>CLEAN(ARD_SAFE_PROCESSED_20220608[[#This Row],[Column12]])</f>
        <v>3656</v>
      </c>
      <c r="AP459" t="str">
        <f>CLEAN(ARD_SAFE_PROCESSED_20220608[[#This Row],[Column13]])</f>
        <v xml:space="preserve">   </v>
      </c>
      <c r="AQ459" t="str">
        <f>CLEAN(ARD_SAFE_PROCESSED_20220608[[#This Row],[Column14]])</f>
        <v xml:space="preserve">PS0002    </v>
      </c>
      <c r="AR459" t="str">
        <f>CLEAN(ARD_SAFE_PROCESSED_20220608[[#This Row],[Column15]])</f>
        <v xml:space="preserve">POS CONTACTLESS CHIP                              </v>
      </c>
      <c r="AS459" t="str">
        <f>CLEAN(ARD_SAFE_PROCESSED_20220608[[#This Row],[Column16]])</f>
        <v xml:space="preserve">               </v>
      </c>
      <c r="AT459" t="str">
        <f>CLEAN(ARD_SAFE_PROCESSED_20220608[[#This Row],[Column17]])</f>
        <v>45.80</v>
      </c>
      <c r="AU459" t="str">
        <f>CLEAN(ARD_SAFE_PROCESSED_20220608[[#This Row],[Column18]])</f>
        <v xml:space="preserve">' </v>
      </c>
      <c r="AV459" t="str">
        <f>CLEAN(ARD_SAFE_PROCESSED_20220608[[#This Row],[Column19]])</f>
        <v xml:space="preserve">          </v>
      </c>
      <c r="AW459" t="str">
        <f>CLEAN(ARD_SAFE_PROCESSED_20220608[[#This Row],[Column20]])</f>
        <v>20251110</v>
      </c>
      <c r="AX459" t="str">
        <f>CLEAN(ARD_SAFE_PROCESSED_20220608[[#This Row],[Column21]])</f>
        <v>185607</v>
      </c>
      <c r="AY459" t="str">
        <f>LEFT(ARD_SAFE_PROCESSED_20220608[[#This Row],[Column1]],6)</f>
        <v>455788</v>
      </c>
      <c r="AZ459" t="str">
        <f>RIGHT(ARD_SAFE_PROCESSED_20220608[[#This Row],[Column1]],4)</f>
        <v>3118</v>
      </c>
      <c r="BA459" s="2">
        <f t="shared" si="52"/>
        <v>45993</v>
      </c>
      <c r="BB459">
        <f t="shared" si="53"/>
        <v>13.57</v>
      </c>
      <c r="BC459">
        <f t="shared" si="54"/>
        <v>45.8</v>
      </c>
      <c r="BD459" t="str">
        <f t="shared" si="55"/>
        <v>0</v>
      </c>
      <c r="BE459" t="str">
        <f t="shared" si="56"/>
        <v>F:TC40</v>
      </c>
    </row>
    <row r="460" spans="1:57" hidden="1" x14ac:dyDescent="0.3">
      <c r="A460" t="s">
        <v>3675</v>
      </c>
      <c r="B460" t="s">
        <v>3676</v>
      </c>
      <c r="C460" t="s">
        <v>3677</v>
      </c>
      <c r="D460" t="s">
        <v>64</v>
      </c>
      <c r="E460" t="s">
        <v>452</v>
      </c>
      <c r="F460" t="s">
        <v>28</v>
      </c>
      <c r="G460" t="s">
        <v>29</v>
      </c>
      <c r="H460" t="s">
        <v>3678</v>
      </c>
      <c r="I460" t="s">
        <v>452</v>
      </c>
      <c r="J460" t="s">
        <v>21</v>
      </c>
      <c r="K460" t="s">
        <v>3679</v>
      </c>
      <c r="L460" t="s">
        <v>3680</v>
      </c>
      <c r="M460" t="s">
        <v>65</v>
      </c>
      <c r="N460" t="s">
        <v>3681</v>
      </c>
      <c r="O460" t="s">
        <v>66</v>
      </c>
      <c r="P460" t="s">
        <v>22</v>
      </c>
      <c r="Q460" t="s">
        <v>130</v>
      </c>
      <c r="R460" t="s">
        <v>23</v>
      </c>
      <c r="S460" t="s">
        <v>24</v>
      </c>
      <c r="T460" t="s">
        <v>452</v>
      </c>
      <c r="U460" t="s">
        <v>3682</v>
      </c>
      <c r="W460" t="s">
        <v>7580</v>
      </c>
      <c r="X460" t="s">
        <v>28</v>
      </c>
      <c r="Y460" t="e">
        <f>VLOOKUP(W460,ARD_SAFE_PROCESSED_20220608[[#This Row],[Column11]],1,FALSE)</f>
        <v>#N/A</v>
      </c>
      <c r="AB460" t="str">
        <f>CONCATENATE(LEFT(ARD_SAFE_PROCESSED_20220608[[#This Row],[Column1]],6),"******",RIGHT(ARD_SAFE_PROCESSED_20220608[[#This Row],[Column1]],4),";",ARD_SAFE_PROCESSED_20220608[[#This Row],[Column11]])</f>
        <v>421355******5124;74357045314001276900097</v>
      </c>
      <c r="AD460" t="str">
        <f>CLEAN(ARD_SAFE_PROCESSED_20220608[[#This Row],[Column1]])</f>
        <v>4213550194475124</v>
      </c>
      <c r="AE460" t="str">
        <f>CLEAN(ARD_SAFE_PROCESSED_20220608[[#This Row],[Column2]])</f>
        <v>003310</v>
      </c>
      <c r="AF460" t="str">
        <f>CLEAN(ARD_SAFE_PROCESSED_20220608[[#This Row],[Column3]])</f>
        <v>5879353</v>
      </c>
      <c r="AG460" t="str">
        <f>CLEAN(ARD_SAFE_PROCESSED_20220608[[#This Row],[Column4]])</f>
        <v>PL</v>
      </c>
      <c r="AH460" t="str">
        <f>CLEAN(ARD_SAFE_PROCESSED_20220608[[#This Row],[Column5]])</f>
        <v>20251110</v>
      </c>
      <c r="AI460" t="str">
        <f>CLEAN(ARD_SAFE_PROCESSED_20220608[[#This Row],[Column6]])</f>
        <v>604</v>
      </c>
      <c r="AJ460" t="str">
        <f>CLEAN(ARD_SAFE_PROCESSED_20220608[[#This Row],[Column7]])</f>
        <v>76</v>
      </c>
      <c r="AK460" t="str">
        <f>CLEAN(ARD_SAFE_PROCESSED_20220608[[#This Row],[Column8]])</f>
        <v xml:space="preserve">IZI*GABRIEL MODA URBANA       </v>
      </c>
      <c r="AL460" t="str">
        <f>CLEAN(ARD_SAFE_PROCESSED_20220608[[#This Row],[Column9]])</f>
        <v>20251110</v>
      </c>
      <c r="AM460" t="str">
        <f>CLEAN(ARD_SAFE_PROCESSED_20220608[[#This Row],[Column10]])</f>
        <v xml:space="preserve">'                       </v>
      </c>
      <c r="AN460" t="s">
        <v>3679</v>
      </c>
      <c r="AO460" t="str">
        <f>CLEAN(ARD_SAFE_PROCESSED_20220608[[#This Row],[Column12]])</f>
        <v>2422659</v>
      </c>
      <c r="AP460" t="str">
        <f>CLEAN(ARD_SAFE_PROCESSED_20220608[[#This Row],[Column13]])</f>
        <v xml:space="preserve">   </v>
      </c>
      <c r="AQ460" t="str">
        <f>CLEAN(ARD_SAFE_PROCESSED_20220608[[#This Row],[Column14]])</f>
        <v xml:space="preserve">T0371524  </v>
      </c>
      <c r="AR460" t="str">
        <f>CLEAN(ARD_SAFE_PROCESSED_20220608[[#This Row],[Column15]])</f>
        <v xml:space="preserve">POS CONTACTLESS CHIP                              </v>
      </c>
      <c r="AS460" t="str">
        <f>CLEAN(ARD_SAFE_PROCESSED_20220608[[#This Row],[Column16]])</f>
        <v xml:space="preserve">               </v>
      </c>
      <c r="AT460" t="str">
        <f>CLEAN(ARD_SAFE_PROCESSED_20220608[[#This Row],[Column17]])</f>
        <v>79.00</v>
      </c>
      <c r="AU460" t="str">
        <f>CLEAN(ARD_SAFE_PROCESSED_20220608[[#This Row],[Column18]])</f>
        <v xml:space="preserve">' </v>
      </c>
      <c r="AV460" t="str">
        <f>CLEAN(ARD_SAFE_PROCESSED_20220608[[#This Row],[Column19]])</f>
        <v xml:space="preserve">          </v>
      </c>
      <c r="AW460" t="str">
        <f>CLEAN(ARD_SAFE_PROCESSED_20220608[[#This Row],[Column20]])</f>
        <v>20251110</v>
      </c>
      <c r="AX460" t="str">
        <f>CLEAN(ARD_SAFE_PROCESSED_20220608[[#This Row],[Column21]])</f>
        <v>122203</v>
      </c>
      <c r="AY460" t="str">
        <f>LEFT(ARD_SAFE_PROCESSED_20220608[[#This Row],[Column1]],6)</f>
        <v>421355</v>
      </c>
      <c r="AZ460" t="str">
        <f>RIGHT(ARD_SAFE_PROCESSED_20220608[[#This Row],[Column1]],4)</f>
        <v>5124</v>
      </c>
      <c r="BA460" s="2">
        <f t="shared" si="52"/>
        <v>45993</v>
      </c>
      <c r="BB460">
        <f t="shared" si="53"/>
        <v>23.4</v>
      </c>
      <c r="BC460">
        <f t="shared" si="54"/>
        <v>79</v>
      </c>
      <c r="BD460" t="str">
        <f t="shared" si="55"/>
        <v>1</v>
      </c>
      <c r="BE460" t="str">
        <f t="shared" si="56"/>
        <v>F:TC40</v>
      </c>
    </row>
    <row r="461" spans="1:57" hidden="1" x14ac:dyDescent="0.3">
      <c r="A461" t="s">
        <v>3950</v>
      </c>
      <c r="B461" t="s">
        <v>4064</v>
      </c>
      <c r="C461" t="s">
        <v>3952</v>
      </c>
      <c r="D461" t="s">
        <v>64</v>
      </c>
      <c r="E461" t="s">
        <v>452</v>
      </c>
      <c r="F461" t="s">
        <v>28</v>
      </c>
      <c r="G461" t="s">
        <v>29</v>
      </c>
      <c r="H461" t="s">
        <v>3953</v>
      </c>
      <c r="I461" t="s">
        <v>452</v>
      </c>
      <c r="J461" t="s">
        <v>21</v>
      </c>
      <c r="K461" t="s">
        <v>4065</v>
      </c>
      <c r="L461" t="s">
        <v>4066</v>
      </c>
      <c r="M461" t="s">
        <v>65</v>
      </c>
      <c r="N461" t="s">
        <v>3956</v>
      </c>
      <c r="O461" t="s">
        <v>66</v>
      </c>
      <c r="P461" t="s">
        <v>22</v>
      </c>
      <c r="Q461" t="s">
        <v>210</v>
      </c>
      <c r="R461" t="s">
        <v>23</v>
      </c>
      <c r="S461" t="s">
        <v>24</v>
      </c>
      <c r="T461" t="s">
        <v>452</v>
      </c>
      <c r="U461" t="s">
        <v>4067</v>
      </c>
      <c r="W461" t="s">
        <v>7576</v>
      </c>
      <c r="X461" t="s">
        <v>28</v>
      </c>
      <c r="Y461" t="e">
        <f>VLOOKUP(W461,ARD_SAFE_PROCESSED_20220608[[#This Row],[Column11]],1,FALSE)</f>
        <v>#N/A</v>
      </c>
      <c r="AB461" t="str">
        <f>CONCATENATE(LEFT(ARD_SAFE_PROCESSED_20220608[[#This Row],[Column1]],6),"******",RIGHT(ARD_SAFE_PROCESSED_20220608[[#This Row],[Column1]],4),";",ARD_SAFE_PROCESSED_20220608[[#This Row],[Column11]])</f>
        <v>421355******0475;74357045314001277800015</v>
      </c>
      <c r="AD461" t="str">
        <f>CLEAN(ARD_SAFE_PROCESSED_20220608[[#This Row],[Column1]])</f>
        <v>4213550196660475</v>
      </c>
      <c r="AE461" t="str">
        <f>CLEAN(ARD_SAFE_PROCESSED_20220608[[#This Row],[Column2]])</f>
        <v>931936</v>
      </c>
      <c r="AF461" t="str">
        <f>CLEAN(ARD_SAFE_PROCESSED_20220608[[#This Row],[Column3]])</f>
        <v>5882808</v>
      </c>
      <c r="AG461" t="str">
        <f>CLEAN(ARD_SAFE_PROCESSED_20220608[[#This Row],[Column4]])</f>
        <v>PL</v>
      </c>
      <c r="AH461" t="str">
        <f>CLEAN(ARD_SAFE_PROCESSED_20220608[[#This Row],[Column5]])</f>
        <v>20251110</v>
      </c>
      <c r="AI461" t="str">
        <f>CLEAN(ARD_SAFE_PROCESSED_20220608[[#This Row],[Column6]])</f>
        <v>604</v>
      </c>
      <c r="AJ461" t="str">
        <f>CLEAN(ARD_SAFE_PROCESSED_20220608[[#This Row],[Column7]])</f>
        <v>76</v>
      </c>
      <c r="AK461" t="str">
        <f>CLEAN(ARD_SAFE_PROCESSED_20220608[[#This Row],[Column8]])</f>
        <v xml:space="preserve">IZI*BOSANNI                   </v>
      </c>
      <c r="AL461" t="str">
        <f>CLEAN(ARD_SAFE_PROCESSED_20220608[[#This Row],[Column9]])</f>
        <v>20251110</v>
      </c>
      <c r="AM461" t="str">
        <f>CLEAN(ARD_SAFE_PROCESSED_20220608[[#This Row],[Column10]])</f>
        <v xml:space="preserve">'                       </v>
      </c>
      <c r="AN461" t="s">
        <v>4065</v>
      </c>
      <c r="AO461" t="str">
        <f>CLEAN(ARD_SAFE_PROCESSED_20220608[[#This Row],[Column12]])</f>
        <v>420926</v>
      </c>
      <c r="AP461" t="str">
        <f>CLEAN(ARD_SAFE_PROCESSED_20220608[[#This Row],[Column13]])</f>
        <v xml:space="preserve">   </v>
      </c>
      <c r="AQ461" t="str">
        <f>CLEAN(ARD_SAFE_PROCESSED_20220608[[#This Row],[Column14]])</f>
        <v xml:space="preserve">T0375099  </v>
      </c>
      <c r="AR461" t="str">
        <f>CLEAN(ARD_SAFE_PROCESSED_20220608[[#This Row],[Column15]])</f>
        <v xml:space="preserve">POS CONTACTLESS CHIP                              </v>
      </c>
      <c r="AS461" t="str">
        <f>CLEAN(ARD_SAFE_PROCESSED_20220608[[#This Row],[Column16]])</f>
        <v xml:space="preserve">               </v>
      </c>
      <c r="AT461" t="str">
        <f>CLEAN(ARD_SAFE_PROCESSED_20220608[[#This Row],[Column17]])</f>
        <v>80.00</v>
      </c>
      <c r="AU461" t="str">
        <f>CLEAN(ARD_SAFE_PROCESSED_20220608[[#This Row],[Column18]])</f>
        <v xml:space="preserve">' </v>
      </c>
      <c r="AV461" t="str">
        <f>CLEAN(ARD_SAFE_PROCESSED_20220608[[#This Row],[Column19]])</f>
        <v xml:space="preserve">          </v>
      </c>
      <c r="AW461" t="str">
        <f>CLEAN(ARD_SAFE_PROCESSED_20220608[[#This Row],[Column20]])</f>
        <v>20251110</v>
      </c>
      <c r="AX461" t="str">
        <f>CLEAN(ARD_SAFE_PROCESSED_20220608[[#This Row],[Column21]])</f>
        <v>202715</v>
      </c>
      <c r="AY461" t="str">
        <f>LEFT(ARD_SAFE_PROCESSED_20220608[[#This Row],[Column1]],6)</f>
        <v>421355</v>
      </c>
      <c r="AZ461" t="str">
        <f>RIGHT(ARD_SAFE_PROCESSED_20220608[[#This Row],[Column1]],4)</f>
        <v>0475</v>
      </c>
      <c r="BA461" s="2">
        <f t="shared" si="52"/>
        <v>45993</v>
      </c>
      <c r="BB461">
        <f t="shared" si="53"/>
        <v>23.7</v>
      </c>
      <c r="BC461">
        <f t="shared" si="54"/>
        <v>80</v>
      </c>
      <c r="BD461" t="str">
        <f t="shared" si="55"/>
        <v>1</v>
      </c>
      <c r="BE461" t="str">
        <f t="shared" si="56"/>
        <v>F:TC40</v>
      </c>
    </row>
    <row r="462" spans="1:57" hidden="1" x14ac:dyDescent="0.3">
      <c r="A462" t="s">
        <v>3950</v>
      </c>
      <c r="B462" t="s">
        <v>3977</v>
      </c>
      <c r="C462" t="s">
        <v>3952</v>
      </c>
      <c r="D462" t="s">
        <v>64</v>
      </c>
      <c r="E462" t="s">
        <v>452</v>
      </c>
      <c r="F462" t="s">
        <v>28</v>
      </c>
      <c r="G462" t="s">
        <v>29</v>
      </c>
      <c r="H462" t="s">
        <v>3953</v>
      </c>
      <c r="I462" t="s">
        <v>452</v>
      </c>
      <c r="J462" t="s">
        <v>21</v>
      </c>
      <c r="K462" t="s">
        <v>3978</v>
      </c>
      <c r="L462" t="s">
        <v>3979</v>
      </c>
      <c r="M462" t="s">
        <v>65</v>
      </c>
      <c r="N462" t="s">
        <v>3956</v>
      </c>
      <c r="O462" t="s">
        <v>66</v>
      </c>
      <c r="P462" t="s">
        <v>22</v>
      </c>
      <c r="Q462" t="s">
        <v>210</v>
      </c>
      <c r="R462" t="s">
        <v>23</v>
      </c>
      <c r="S462" t="s">
        <v>24</v>
      </c>
      <c r="T462" t="s">
        <v>452</v>
      </c>
      <c r="U462" t="s">
        <v>3980</v>
      </c>
      <c r="W462" t="s">
        <v>7584</v>
      </c>
      <c r="X462" t="s">
        <v>28</v>
      </c>
      <c r="Y462" t="e">
        <f>VLOOKUP(W462,ARD_SAFE_PROCESSED_20220608[[#This Row],[Column11]],1,FALSE)</f>
        <v>#N/A</v>
      </c>
      <c r="AB462" t="str">
        <f>CONCATENATE(LEFT(ARD_SAFE_PROCESSED_20220608[[#This Row],[Column1]],6),"******",RIGHT(ARD_SAFE_PROCESSED_20220608[[#This Row],[Column1]],4),";",ARD_SAFE_PROCESSED_20220608[[#This Row],[Column11]])</f>
        <v>421355******0475;74357045314001277800049</v>
      </c>
      <c r="AD462" t="str">
        <f>CLEAN(ARD_SAFE_PROCESSED_20220608[[#This Row],[Column1]])</f>
        <v>4213550196660475</v>
      </c>
      <c r="AE462" t="str">
        <f>CLEAN(ARD_SAFE_PROCESSED_20220608[[#This Row],[Column2]])</f>
        <v>214296</v>
      </c>
      <c r="AF462" t="str">
        <f>CLEAN(ARD_SAFE_PROCESSED_20220608[[#This Row],[Column3]])</f>
        <v>5882808</v>
      </c>
      <c r="AG462" t="str">
        <f>CLEAN(ARD_SAFE_PROCESSED_20220608[[#This Row],[Column4]])</f>
        <v>PL</v>
      </c>
      <c r="AH462" t="str">
        <f>CLEAN(ARD_SAFE_PROCESSED_20220608[[#This Row],[Column5]])</f>
        <v>20251110</v>
      </c>
      <c r="AI462" t="str">
        <f>CLEAN(ARD_SAFE_PROCESSED_20220608[[#This Row],[Column6]])</f>
        <v>604</v>
      </c>
      <c r="AJ462" t="str">
        <f>CLEAN(ARD_SAFE_PROCESSED_20220608[[#This Row],[Column7]])</f>
        <v>76</v>
      </c>
      <c r="AK462" t="str">
        <f>CLEAN(ARD_SAFE_PROCESSED_20220608[[#This Row],[Column8]])</f>
        <v xml:space="preserve">IZI*BOSANNI                   </v>
      </c>
      <c r="AL462" t="str">
        <f>CLEAN(ARD_SAFE_PROCESSED_20220608[[#This Row],[Column9]])</f>
        <v>20251110</v>
      </c>
      <c r="AM462" t="str">
        <f>CLEAN(ARD_SAFE_PROCESSED_20220608[[#This Row],[Column10]])</f>
        <v xml:space="preserve">'                       </v>
      </c>
      <c r="AN462" t="s">
        <v>3978</v>
      </c>
      <c r="AO462" t="str">
        <f>CLEAN(ARD_SAFE_PROCESSED_20220608[[#This Row],[Column12]])</f>
        <v>5424783</v>
      </c>
      <c r="AP462" t="str">
        <f>CLEAN(ARD_SAFE_PROCESSED_20220608[[#This Row],[Column13]])</f>
        <v xml:space="preserve">   </v>
      </c>
      <c r="AQ462" t="str">
        <f>CLEAN(ARD_SAFE_PROCESSED_20220608[[#This Row],[Column14]])</f>
        <v xml:space="preserve">T0375099  </v>
      </c>
      <c r="AR462" t="str">
        <f>CLEAN(ARD_SAFE_PROCESSED_20220608[[#This Row],[Column15]])</f>
        <v xml:space="preserve">POS CONTACTLESS CHIP                              </v>
      </c>
      <c r="AS462" t="str">
        <f>CLEAN(ARD_SAFE_PROCESSED_20220608[[#This Row],[Column16]])</f>
        <v xml:space="preserve">               </v>
      </c>
      <c r="AT462" t="str">
        <f>CLEAN(ARD_SAFE_PROCESSED_20220608[[#This Row],[Column17]])</f>
        <v>80.00</v>
      </c>
      <c r="AU462" t="str">
        <f>CLEAN(ARD_SAFE_PROCESSED_20220608[[#This Row],[Column18]])</f>
        <v xml:space="preserve">' </v>
      </c>
      <c r="AV462" t="str">
        <f>CLEAN(ARD_SAFE_PROCESSED_20220608[[#This Row],[Column19]])</f>
        <v xml:space="preserve">          </v>
      </c>
      <c r="AW462" t="str">
        <f>CLEAN(ARD_SAFE_PROCESSED_20220608[[#This Row],[Column20]])</f>
        <v>20251110</v>
      </c>
      <c r="AX462" t="str">
        <f>CLEAN(ARD_SAFE_PROCESSED_20220608[[#This Row],[Column21]])</f>
        <v>152524</v>
      </c>
      <c r="AY462" t="str">
        <f>LEFT(ARD_SAFE_PROCESSED_20220608[[#This Row],[Column1]],6)</f>
        <v>421355</v>
      </c>
      <c r="AZ462" t="str">
        <f>RIGHT(ARD_SAFE_PROCESSED_20220608[[#This Row],[Column1]],4)</f>
        <v>0475</v>
      </c>
      <c r="BA462" s="2">
        <f t="shared" si="52"/>
        <v>45993</v>
      </c>
      <c r="BB462">
        <f t="shared" si="53"/>
        <v>23.7</v>
      </c>
      <c r="BC462">
        <f t="shared" si="54"/>
        <v>80</v>
      </c>
      <c r="BD462" t="str">
        <f t="shared" si="55"/>
        <v>1</v>
      </c>
      <c r="BE462" t="str">
        <f t="shared" si="56"/>
        <v>F:TC40</v>
      </c>
    </row>
    <row r="463" spans="1:57" hidden="1" x14ac:dyDescent="0.3">
      <c r="A463" t="s">
        <v>3950</v>
      </c>
      <c r="B463" t="s">
        <v>3989</v>
      </c>
      <c r="C463" t="s">
        <v>3952</v>
      </c>
      <c r="D463" t="s">
        <v>64</v>
      </c>
      <c r="E463" t="s">
        <v>452</v>
      </c>
      <c r="F463" t="s">
        <v>28</v>
      </c>
      <c r="G463" t="s">
        <v>29</v>
      </c>
      <c r="H463" t="s">
        <v>3953</v>
      </c>
      <c r="I463" t="s">
        <v>452</v>
      </c>
      <c r="J463" t="s">
        <v>21</v>
      </c>
      <c r="K463" t="s">
        <v>3990</v>
      </c>
      <c r="L463" t="s">
        <v>3991</v>
      </c>
      <c r="M463" t="s">
        <v>65</v>
      </c>
      <c r="N463" t="s">
        <v>3956</v>
      </c>
      <c r="O463" t="s">
        <v>66</v>
      </c>
      <c r="P463" t="s">
        <v>22</v>
      </c>
      <c r="Q463" t="s">
        <v>210</v>
      </c>
      <c r="R463" t="s">
        <v>23</v>
      </c>
      <c r="S463" t="s">
        <v>24</v>
      </c>
      <c r="T463" t="s">
        <v>452</v>
      </c>
      <c r="U463" t="s">
        <v>3992</v>
      </c>
      <c r="W463" t="s">
        <v>10922</v>
      </c>
      <c r="X463" t="s">
        <v>28</v>
      </c>
      <c r="Y463" t="e">
        <f>VLOOKUP(W463,ARD_SAFE_PROCESSED_20220608[[#This Row],[Column11]],1,FALSE)</f>
        <v>#N/A</v>
      </c>
      <c r="AB463" t="str">
        <f>CONCATENATE(LEFT(ARD_SAFE_PROCESSED_20220608[[#This Row],[Column1]],6),"******",RIGHT(ARD_SAFE_PROCESSED_20220608[[#This Row],[Column1]],4),";",ARD_SAFE_PROCESSED_20220608[[#This Row],[Column11]])</f>
        <v>421355******0475;74357045314001277800098</v>
      </c>
      <c r="AD463" t="str">
        <f>CLEAN(ARD_SAFE_PROCESSED_20220608[[#This Row],[Column1]])</f>
        <v>4213550196660475</v>
      </c>
      <c r="AE463" t="str">
        <f>CLEAN(ARD_SAFE_PROCESSED_20220608[[#This Row],[Column2]])</f>
        <v>258694</v>
      </c>
      <c r="AF463" t="str">
        <f>CLEAN(ARD_SAFE_PROCESSED_20220608[[#This Row],[Column3]])</f>
        <v>5882808</v>
      </c>
      <c r="AG463" t="str">
        <f>CLEAN(ARD_SAFE_PROCESSED_20220608[[#This Row],[Column4]])</f>
        <v>PL</v>
      </c>
      <c r="AH463" t="str">
        <f>CLEAN(ARD_SAFE_PROCESSED_20220608[[#This Row],[Column5]])</f>
        <v>20251110</v>
      </c>
      <c r="AI463" t="str">
        <f>CLEAN(ARD_SAFE_PROCESSED_20220608[[#This Row],[Column6]])</f>
        <v>604</v>
      </c>
      <c r="AJ463" t="str">
        <f>CLEAN(ARD_SAFE_PROCESSED_20220608[[#This Row],[Column7]])</f>
        <v>76</v>
      </c>
      <c r="AK463" t="str">
        <f>CLEAN(ARD_SAFE_PROCESSED_20220608[[#This Row],[Column8]])</f>
        <v xml:space="preserve">IZI*BOSANNI                   </v>
      </c>
      <c r="AL463" t="str">
        <f>CLEAN(ARD_SAFE_PROCESSED_20220608[[#This Row],[Column9]])</f>
        <v>20251110</v>
      </c>
      <c r="AM463" t="str">
        <f>CLEAN(ARD_SAFE_PROCESSED_20220608[[#This Row],[Column10]])</f>
        <v xml:space="preserve">'                       </v>
      </c>
      <c r="AN463" t="s">
        <v>3990</v>
      </c>
      <c r="AO463" t="str">
        <f>CLEAN(ARD_SAFE_PROCESSED_20220608[[#This Row],[Column12]])</f>
        <v>4424764</v>
      </c>
      <c r="AP463" t="str">
        <f>CLEAN(ARD_SAFE_PROCESSED_20220608[[#This Row],[Column13]])</f>
        <v xml:space="preserve">   </v>
      </c>
      <c r="AQ463" t="str">
        <f>CLEAN(ARD_SAFE_PROCESSED_20220608[[#This Row],[Column14]])</f>
        <v xml:space="preserve">T0375099  </v>
      </c>
      <c r="AR463" t="str">
        <f>CLEAN(ARD_SAFE_PROCESSED_20220608[[#This Row],[Column15]])</f>
        <v xml:space="preserve">POS CONTACTLESS CHIP                              </v>
      </c>
      <c r="AS463" t="str">
        <f>CLEAN(ARD_SAFE_PROCESSED_20220608[[#This Row],[Column16]])</f>
        <v xml:space="preserve">               </v>
      </c>
      <c r="AT463" t="str">
        <f>CLEAN(ARD_SAFE_PROCESSED_20220608[[#This Row],[Column17]])</f>
        <v>80.00</v>
      </c>
      <c r="AU463" t="str">
        <f>CLEAN(ARD_SAFE_PROCESSED_20220608[[#This Row],[Column18]])</f>
        <v xml:space="preserve">' </v>
      </c>
      <c r="AV463" t="str">
        <f>CLEAN(ARD_SAFE_PROCESSED_20220608[[#This Row],[Column19]])</f>
        <v xml:space="preserve">          </v>
      </c>
      <c r="AW463" t="str">
        <f>CLEAN(ARD_SAFE_PROCESSED_20220608[[#This Row],[Column20]])</f>
        <v>20251110</v>
      </c>
      <c r="AX463" t="str">
        <f>CLEAN(ARD_SAFE_PROCESSED_20220608[[#This Row],[Column21]])</f>
        <v>143711</v>
      </c>
      <c r="AY463" t="str">
        <f>LEFT(ARD_SAFE_PROCESSED_20220608[[#This Row],[Column1]],6)</f>
        <v>421355</v>
      </c>
      <c r="AZ463" t="str">
        <f>RIGHT(ARD_SAFE_PROCESSED_20220608[[#This Row],[Column1]],4)</f>
        <v>0475</v>
      </c>
      <c r="BA463" s="2">
        <f t="shared" si="52"/>
        <v>45993</v>
      </c>
      <c r="BB463">
        <f t="shared" si="53"/>
        <v>23.7</v>
      </c>
      <c r="BC463">
        <f t="shared" si="54"/>
        <v>80</v>
      </c>
      <c r="BD463" t="str">
        <f t="shared" si="55"/>
        <v>1</v>
      </c>
      <c r="BE463" t="str">
        <f t="shared" si="56"/>
        <v>F:TC40</v>
      </c>
    </row>
    <row r="464" spans="1:57" hidden="1" x14ac:dyDescent="0.3">
      <c r="A464" t="s">
        <v>3950</v>
      </c>
      <c r="B464" t="s">
        <v>4021</v>
      </c>
      <c r="C464" t="s">
        <v>3963</v>
      </c>
      <c r="D464" t="s">
        <v>64</v>
      </c>
      <c r="E464" t="s">
        <v>452</v>
      </c>
      <c r="F464" t="s">
        <v>28</v>
      </c>
      <c r="G464" t="s">
        <v>29</v>
      </c>
      <c r="H464" t="s">
        <v>3964</v>
      </c>
      <c r="I464" t="s">
        <v>452</v>
      </c>
      <c r="J464" t="s">
        <v>21</v>
      </c>
      <c r="K464" t="s">
        <v>4022</v>
      </c>
      <c r="L464" t="s">
        <v>4023</v>
      </c>
      <c r="M464" t="s">
        <v>65</v>
      </c>
      <c r="N464" t="s">
        <v>3967</v>
      </c>
      <c r="O464" t="s">
        <v>66</v>
      </c>
      <c r="P464" t="s">
        <v>22</v>
      </c>
      <c r="Q464" t="s">
        <v>210</v>
      </c>
      <c r="R464" t="s">
        <v>23</v>
      </c>
      <c r="S464" t="s">
        <v>24</v>
      </c>
      <c r="T464" t="s">
        <v>452</v>
      </c>
      <c r="U464" t="s">
        <v>4024</v>
      </c>
      <c r="W464" t="s">
        <v>8162</v>
      </c>
      <c r="X464" t="s">
        <v>28</v>
      </c>
      <c r="Y464" t="e">
        <f>VLOOKUP(W464,ARD_SAFE_PROCESSED_20220608[[#This Row],[Column11]],1,FALSE)</f>
        <v>#N/A</v>
      </c>
      <c r="AB464" t="str">
        <f>CONCATENATE(LEFT(ARD_SAFE_PROCESSED_20220608[[#This Row],[Column1]],6),"******",RIGHT(ARD_SAFE_PROCESSED_20220608[[#This Row],[Column1]],4),";",ARD_SAFE_PROCESSED_20220608[[#This Row],[Column11]])</f>
        <v>421355******0475;74357045314001278600034</v>
      </c>
      <c r="AD464" t="str">
        <f>CLEAN(ARD_SAFE_PROCESSED_20220608[[#This Row],[Column1]])</f>
        <v>4213550196660475</v>
      </c>
      <c r="AE464" t="str">
        <f>CLEAN(ARD_SAFE_PROCESSED_20220608[[#This Row],[Column2]])</f>
        <v>587395</v>
      </c>
      <c r="AF464" t="str">
        <f>CLEAN(ARD_SAFE_PROCESSED_20220608[[#This Row],[Column3]])</f>
        <v>5884105</v>
      </c>
      <c r="AG464" t="str">
        <f>CLEAN(ARD_SAFE_PROCESSED_20220608[[#This Row],[Column4]])</f>
        <v>PL</v>
      </c>
      <c r="AH464" t="str">
        <f>CLEAN(ARD_SAFE_PROCESSED_20220608[[#This Row],[Column5]])</f>
        <v>20251110</v>
      </c>
      <c r="AI464" t="str">
        <f>CLEAN(ARD_SAFE_PROCESSED_20220608[[#This Row],[Column6]])</f>
        <v>604</v>
      </c>
      <c r="AJ464" t="str">
        <f>CLEAN(ARD_SAFE_PROCESSED_20220608[[#This Row],[Column7]])</f>
        <v>76</v>
      </c>
      <c r="AK464" t="str">
        <f>CLEAN(ARD_SAFE_PROCESSED_20220608[[#This Row],[Column8]])</f>
        <v xml:space="preserve">IZI*ROBER BAR                 </v>
      </c>
      <c r="AL464" t="str">
        <f>CLEAN(ARD_SAFE_PROCESSED_20220608[[#This Row],[Column9]])</f>
        <v>20251110</v>
      </c>
      <c r="AM464" t="str">
        <f>CLEAN(ARD_SAFE_PROCESSED_20220608[[#This Row],[Column10]])</f>
        <v xml:space="preserve">'                       </v>
      </c>
      <c r="AN464" t="s">
        <v>4022</v>
      </c>
      <c r="AO464" t="str">
        <f>CLEAN(ARD_SAFE_PROCESSED_20220608[[#This Row],[Column12]])</f>
        <v>5424806</v>
      </c>
      <c r="AP464" t="str">
        <f>CLEAN(ARD_SAFE_PROCESSED_20220608[[#This Row],[Column13]])</f>
        <v xml:space="preserve">   </v>
      </c>
      <c r="AQ464" t="str">
        <f>CLEAN(ARD_SAFE_PROCESSED_20220608[[#This Row],[Column14]])</f>
        <v xml:space="preserve">T0376464  </v>
      </c>
      <c r="AR464" t="str">
        <f>CLEAN(ARD_SAFE_PROCESSED_20220608[[#This Row],[Column15]])</f>
        <v xml:space="preserve">POS CONTACTLESS CHIP                              </v>
      </c>
      <c r="AS464" t="str">
        <f>CLEAN(ARD_SAFE_PROCESSED_20220608[[#This Row],[Column16]])</f>
        <v xml:space="preserve">               </v>
      </c>
      <c r="AT464" t="str">
        <f>CLEAN(ARD_SAFE_PROCESSED_20220608[[#This Row],[Column17]])</f>
        <v>80.00</v>
      </c>
      <c r="AU464" t="str">
        <f>CLEAN(ARD_SAFE_PROCESSED_20220608[[#This Row],[Column18]])</f>
        <v xml:space="preserve">' </v>
      </c>
      <c r="AV464" t="str">
        <f>CLEAN(ARD_SAFE_PROCESSED_20220608[[#This Row],[Column19]])</f>
        <v xml:space="preserve">          </v>
      </c>
      <c r="AW464" t="str">
        <f>CLEAN(ARD_SAFE_PROCESSED_20220608[[#This Row],[Column20]])</f>
        <v>20251110</v>
      </c>
      <c r="AX464" t="str">
        <f>CLEAN(ARD_SAFE_PROCESSED_20220608[[#This Row],[Column21]])</f>
        <v>155833</v>
      </c>
      <c r="AY464" t="str">
        <f>LEFT(ARD_SAFE_PROCESSED_20220608[[#This Row],[Column1]],6)</f>
        <v>421355</v>
      </c>
      <c r="AZ464" t="str">
        <f>RIGHT(ARD_SAFE_PROCESSED_20220608[[#This Row],[Column1]],4)</f>
        <v>0475</v>
      </c>
      <c r="BA464" s="2">
        <f t="shared" si="52"/>
        <v>45993</v>
      </c>
      <c r="BB464">
        <f t="shared" si="53"/>
        <v>23.7</v>
      </c>
      <c r="BC464">
        <f t="shared" si="54"/>
        <v>80</v>
      </c>
      <c r="BD464" t="str">
        <f t="shared" si="55"/>
        <v>1</v>
      </c>
      <c r="BE464" t="str">
        <f t="shared" si="56"/>
        <v>F:TC40</v>
      </c>
    </row>
    <row r="465" spans="1:57" hidden="1" x14ac:dyDescent="0.3">
      <c r="A465" t="s">
        <v>8477</v>
      </c>
      <c r="B465" t="s">
        <v>8489</v>
      </c>
      <c r="C465" t="s">
        <v>96</v>
      </c>
      <c r="D465" t="s">
        <v>69</v>
      </c>
      <c r="E465" t="s">
        <v>452</v>
      </c>
      <c r="F465" t="s">
        <v>28</v>
      </c>
      <c r="G465" t="s">
        <v>29</v>
      </c>
      <c r="H465" t="s">
        <v>97</v>
      </c>
      <c r="I465" t="s">
        <v>452</v>
      </c>
      <c r="J465" t="s">
        <v>21</v>
      </c>
      <c r="K465" t="s">
        <v>8490</v>
      </c>
      <c r="L465" t="s">
        <v>8491</v>
      </c>
      <c r="M465" t="s">
        <v>65</v>
      </c>
      <c r="N465" t="s">
        <v>95</v>
      </c>
      <c r="O465" t="s">
        <v>70</v>
      </c>
      <c r="P465" t="s">
        <v>22</v>
      </c>
      <c r="Q465" t="s">
        <v>8492</v>
      </c>
      <c r="R465" t="s">
        <v>23</v>
      </c>
      <c r="S465" t="s">
        <v>24</v>
      </c>
      <c r="T465" t="s">
        <v>452</v>
      </c>
      <c r="U465" t="s">
        <v>8493</v>
      </c>
      <c r="W465" t="s">
        <v>8185</v>
      </c>
      <c r="X465" t="s">
        <v>28</v>
      </c>
      <c r="Y465" t="e">
        <f>VLOOKUP(W465,ARD_SAFE_PROCESSED_20220608[[#This Row],[Column11]],1,FALSE)</f>
        <v>#N/A</v>
      </c>
      <c r="AB465" t="str">
        <f>CONCATENATE(LEFT(ARD_SAFE_PROCESSED_20220608[[#This Row],[Column1]],6),"******",RIGHT(ARD_SAFE_PROCESSED_20220608[[#This Row],[Column1]],4),";",ARD_SAFE_PROCESSED_20220608[[#This Row],[Column11]])</f>
        <v>489068******6786;74357045314001419733520</v>
      </c>
      <c r="AD465" t="str">
        <f>CLEAN(ARD_SAFE_PROCESSED_20220608[[#This Row],[Column1]])</f>
        <v>4890680018356786</v>
      </c>
      <c r="AE465" t="str">
        <f>CLEAN(ARD_SAFE_PROCESSED_20220608[[#This Row],[Column2]])</f>
        <v>008233</v>
      </c>
      <c r="AF465" t="str">
        <f>CLEAN(ARD_SAFE_PROCESSED_20220608[[#This Row],[Column3]])</f>
        <v>4078078</v>
      </c>
      <c r="AG465" t="str">
        <f>CLEAN(ARD_SAFE_PROCESSED_20220608[[#This Row],[Column4]])</f>
        <v>PV</v>
      </c>
      <c r="AH465" t="str">
        <f>CLEAN(ARD_SAFE_PROCESSED_20220608[[#This Row],[Column5]])</f>
        <v>20251110</v>
      </c>
      <c r="AI465" t="str">
        <f>CLEAN(ARD_SAFE_PROCESSED_20220608[[#This Row],[Column6]])</f>
        <v>604</v>
      </c>
      <c r="AJ465" t="str">
        <f>CLEAN(ARD_SAFE_PROCESSED_20220608[[#This Row],[Column7]])</f>
        <v>76</v>
      </c>
      <c r="AK465" t="str">
        <f>CLEAN(ARD_SAFE_PROCESSED_20220608[[#This Row],[Column8]])</f>
        <v xml:space="preserve">MOVISTAR APP MOVIL            </v>
      </c>
      <c r="AL465" t="str">
        <f>CLEAN(ARD_SAFE_PROCESSED_20220608[[#This Row],[Column9]])</f>
        <v>20251110</v>
      </c>
      <c r="AM465" t="str">
        <f>CLEAN(ARD_SAFE_PROCESSED_20220608[[#This Row],[Column10]])</f>
        <v xml:space="preserve">'                       </v>
      </c>
      <c r="AN465" t="s">
        <v>8490</v>
      </c>
      <c r="AO465" t="str">
        <f>CLEAN(ARD_SAFE_PROCESSED_20220608[[#This Row],[Column12]])</f>
        <v>1717469</v>
      </c>
      <c r="AP465" t="str">
        <f>CLEAN(ARD_SAFE_PROCESSED_20220608[[#This Row],[Column13]])</f>
        <v xml:space="preserve">   </v>
      </c>
      <c r="AQ465" t="str">
        <f>CLEAN(ARD_SAFE_PROCESSED_20220608[[#This Row],[Column14]])</f>
        <v xml:space="preserve">36363636  </v>
      </c>
      <c r="AR465" t="str">
        <f>CLEAN(ARD_SAFE_PROCESSED_20220608[[#This Row],[Column15]])</f>
        <v xml:space="preserve">POS VIRTUAL                                       </v>
      </c>
      <c r="AS465" t="str">
        <f>CLEAN(ARD_SAFE_PROCESSED_20220608[[#This Row],[Column16]])</f>
        <v xml:space="preserve">               </v>
      </c>
      <c r="AT465" t="str">
        <f>CLEAN(ARD_SAFE_PROCESSED_20220608[[#This Row],[Column17]])</f>
        <v>170.00</v>
      </c>
      <c r="AU465" t="str">
        <f>CLEAN(ARD_SAFE_PROCESSED_20220608[[#This Row],[Column18]])</f>
        <v xml:space="preserve">' </v>
      </c>
      <c r="AV465" t="str">
        <f>CLEAN(ARD_SAFE_PROCESSED_20220608[[#This Row],[Column19]])</f>
        <v xml:space="preserve">          </v>
      </c>
      <c r="AW465" t="str">
        <f>CLEAN(ARD_SAFE_PROCESSED_20220608[[#This Row],[Column20]])</f>
        <v>20251110</v>
      </c>
      <c r="AX465" t="str">
        <f>CLEAN(ARD_SAFE_PROCESSED_20220608[[#This Row],[Column21]])</f>
        <v>180335</v>
      </c>
      <c r="AY465" t="str">
        <f>LEFT(ARD_SAFE_PROCESSED_20220608[[#This Row],[Column1]],6)</f>
        <v>489068</v>
      </c>
      <c r="AZ465" t="str">
        <f>RIGHT(ARD_SAFE_PROCESSED_20220608[[#This Row],[Column1]],4)</f>
        <v>6786</v>
      </c>
      <c r="BA465" s="2">
        <f t="shared" si="52"/>
        <v>45994</v>
      </c>
      <c r="BB465">
        <f t="shared" si="53"/>
        <v>50.36</v>
      </c>
      <c r="BC465">
        <f t="shared" si="54"/>
        <v>170</v>
      </c>
      <c r="BD465" t="str">
        <f t="shared" si="55"/>
        <v>6</v>
      </c>
      <c r="BE465" t="str">
        <f t="shared" si="56"/>
        <v>F:TC40</v>
      </c>
    </row>
    <row r="466" spans="1:57" hidden="1" x14ac:dyDescent="0.3">
      <c r="A466" t="s">
        <v>4417</v>
      </c>
      <c r="B466" t="s">
        <v>4435</v>
      </c>
      <c r="C466" t="s">
        <v>78</v>
      </c>
      <c r="D466" t="s">
        <v>25</v>
      </c>
      <c r="E466" t="s">
        <v>452</v>
      </c>
      <c r="F466" t="s">
        <v>28</v>
      </c>
      <c r="G466" t="s">
        <v>29</v>
      </c>
      <c r="H466" t="s">
        <v>79</v>
      </c>
      <c r="I466" t="s">
        <v>452</v>
      </c>
      <c r="J466" t="s">
        <v>21</v>
      </c>
      <c r="K466" t="s">
        <v>4436</v>
      </c>
      <c r="L466" t="s">
        <v>4437</v>
      </c>
      <c r="M466" t="s">
        <v>65</v>
      </c>
      <c r="N466" t="s">
        <v>26</v>
      </c>
      <c r="O466" t="s">
        <v>27</v>
      </c>
      <c r="P466" t="s">
        <v>4438</v>
      </c>
      <c r="Q466" t="s">
        <v>90</v>
      </c>
      <c r="R466" t="s">
        <v>23</v>
      </c>
      <c r="S466" t="s">
        <v>24</v>
      </c>
      <c r="T466" t="s">
        <v>452</v>
      </c>
      <c r="U466" t="s">
        <v>4439</v>
      </c>
      <c r="W466" t="s">
        <v>8071</v>
      </c>
      <c r="X466" t="s">
        <v>28</v>
      </c>
      <c r="Y466" t="e">
        <f>VLOOKUP(W466,ARD_SAFE_PROCESSED_20220608[[#This Row],[Column11]],1,FALSE)</f>
        <v>#N/A</v>
      </c>
      <c r="AB466" t="str">
        <f>CONCATENATE(LEFT(ARD_SAFE_PROCESSED_20220608[[#This Row],[Column1]],6),"******",RIGHT(ARD_SAFE_PROCESSED_20220608[[#This Row],[Column1]],4),";",ARD_SAFE_PROCESSED_20220608[[#This Row],[Column11]])</f>
        <v>421918******8454;74357045314005714514659</v>
      </c>
      <c r="AD466" t="str">
        <f>CLEAN(ARD_SAFE_PROCESSED_20220608[[#This Row],[Column1]])</f>
        <v>4219180121648454</v>
      </c>
      <c r="AE466" t="str">
        <f>CLEAN(ARD_SAFE_PROCESSED_20220608[[#This Row],[Column2]])</f>
        <v>057233</v>
      </c>
      <c r="AF466" t="str">
        <f>CLEAN(ARD_SAFE_PROCESSED_20220608[[#This Row],[Column3]])</f>
        <v>4018919</v>
      </c>
      <c r="AG466" t="str">
        <f>CLEAN(ARD_SAFE_PROCESSED_20220608[[#This Row],[Column4]])</f>
        <v>EC</v>
      </c>
      <c r="AH466" t="str">
        <f>CLEAN(ARD_SAFE_PROCESSED_20220608[[#This Row],[Column5]])</f>
        <v>20251110</v>
      </c>
      <c r="AI466" t="str">
        <f>CLEAN(ARD_SAFE_PROCESSED_20220608[[#This Row],[Column6]])</f>
        <v>604</v>
      </c>
      <c r="AJ466" t="str">
        <f>CLEAN(ARD_SAFE_PROCESSED_20220608[[#This Row],[Column7]])</f>
        <v>76</v>
      </c>
      <c r="AK466" t="str">
        <f>CLEAN(ARD_SAFE_PROCESSED_20220608[[#This Row],[Column8]])</f>
        <v xml:space="preserve">PYU*UBER                      </v>
      </c>
      <c r="AL466" t="str">
        <f>CLEAN(ARD_SAFE_PROCESSED_20220608[[#This Row],[Column9]])</f>
        <v>20251110</v>
      </c>
      <c r="AM466" t="str">
        <f>CLEAN(ARD_SAFE_PROCESSED_20220608[[#This Row],[Column10]])</f>
        <v xml:space="preserve">'                       </v>
      </c>
      <c r="AN466" t="s">
        <v>4436</v>
      </c>
      <c r="AO466" t="str">
        <f>CLEAN(ARD_SAFE_PROCESSED_20220608[[#This Row],[Column12]])</f>
        <v>639360</v>
      </c>
      <c r="AP466" t="str">
        <f>CLEAN(ARD_SAFE_PROCESSED_20220608[[#This Row],[Column13]])</f>
        <v xml:space="preserve">   </v>
      </c>
      <c r="AQ466" t="str">
        <f>CLEAN(ARD_SAFE_PROCESSED_20220608[[#This Row],[Column14]])</f>
        <v xml:space="preserve">PV000000  </v>
      </c>
      <c r="AR466" t="str">
        <f>CLEAN(ARD_SAFE_PROCESSED_20220608[[#This Row],[Column15]])</f>
        <v xml:space="preserve">E-COMMERCE                                        </v>
      </c>
      <c r="AS466" t="str">
        <f>CLEAN(ARD_SAFE_PROCESSED_20220608[[#This Row],[Column16]])</f>
        <v>1042010968998db</v>
      </c>
      <c r="AT466" t="str">
        <f>CLEAN(ARD_SAFE_PROCESSED_20220608[[#This Row],[Column17]])</f>
        <v>6.60</v>
      </c>
      <c r="AU466" t="str">
        <f>CLEAN(ARD_SAFE_PROCESSED_20220608[[#This Row],[Column18]])</f>
        <v xml:space="preserve">' </v>
      </c>
      <c r="AV466" t="str">
        <f>CLEAN(ARD_SAFE_PROCESSED_20220608[[#This Row],[Column19]])</f>
        <v xml:space="preserve">          </v>
      </c>
      <c r="AW466" t="str">
        <f>CLEAN(ARD_SAFE_PROCESSED_20220608[[#This Row],[Column20]])</f>
        <v>20251110</v>
      </c>
      <c r="AX466" t="str">
        <f>CLEAN(ARD_SAFE_PROCESSED_20220608[[#This Row],[Column21]])</f>
        <v>193017</v>
      </c>
      <c r="AY466" t="str">
        <f>LEFT(ARD_SAFE_PROCESSED_20220608[[#This Row],[Column1]],6)</f>
        <v>421918</v>
      </c>
      <c r="AZ466" t="str">
        <f>RIGHT(ARD_SAFE_PROCESSED_20220608[[#This Row],[Column1]],4)</f>
        <v>8454</v>
      </c>
      <c r="BA466" s="2">
        <f t="shared" si="52"/>
        <v>45993</v>
      </c>
      <c r="BB466">
        <f t="shared" si="53"/>
        <v>1.96</v>
      </c>
      <c r="BC466">
        <f t="shared" si="54"/>
        <v>6.6</v>
      </c>
      <c r="BD466" t="str">
        <f t="shared" si="55"/>
        <v>6</v>
      </c>
      <c r="BE466" t="str">
        <f t="shared" si="56"/>
        <v>F:TC40</v>
      </c>
    </row>
    <row r="467" spans="1:57" hidden="1" x14ac:dyDescent="0.3">
      <c r="A467" t="s">
        <v>5074</v>
      </c>
      <c r="B467" t="s">
        <v>5101</v>
      </c>
      <c r="C467" t="s">
        <v>5076</v>
      </c>
      <c r="D467" t="s">
        <v>25</v>
      </c>
      <c r="E467" t="s">
        <v>452</v>
      </c>
      <c r="F467" t="s">
        <v>28</v>
      </c>
      <c r="G467" t="s">
        <v>29</v>
      </c>
      <c r="H467" t="s">
        <v>5077</v>
      </c>
      <c r="I467" t="s">
        <v>452</v>
      </c>
      <c r="J467" t="s">
        <v>21</v>
      </c>
      <c r="K467" t="s">
        <v>5102</v>
      </c>
      <c r="L467" t="s">
        <v>5103</v>
      </c>
      <c r="M467" t="s">
        <v>65</v>
      </c>
      <c r="N467" t="s">
        <v>26</v>
      </c>
      <c r="O467" t="s">
        <v>27</v>
      </c>
      <c r="P467" t="s">
        <v>5104</v>
      </c>
      <c r="Q467" t="s">
        <v>5105</v>
      </c>
      <c r="R467" t="s">
        <v>23</v>
      </c>
      <c r="S467" t="s">
        <v>24</v>
      </c>
      <c r="T467" t="s">
        <v>452</v>
      </c>
      <c r="U467" t="s">
        <v>5106</v>
      </c>
      <c r="W467" t="s">
        <v>8082</v>
      </c>
      <c r="X467" t="s">
        <v>28</v>
      </c>
      <c r="Y467" t="e">
        <f>VLOOKUP(W467,ARD_SAFE_PROCESSED_20220608[[#This Row],[Column11]],1,FALSE)</f>
        <v>#N/A</v>
      </c>
      <c r="AB467" t="str">
        <f>CONCATENATE(LEFT(ARD_SAFE_PROCESSED_20220608[[#This Row],[Column1]],6),"******",RIGHT(ARD_SAFE_PROCESSED_20220608[[#This Row],[Column1]],4),";",ARD_SAFE_PROCESSED_20220608[[#This Row],[Column11]])</f>
        <v>434925******3883;74357045314005728100339</v>
      </c>
      <c r="AD467" t="str">
        <f>CLEAN(ARD_SAFE_PROCESSED_20220608[[#This Row],[Column1]])</f>
        <v>4349250443793883</v>
      </c>
      <c r="AE467" t="str">
        <f>CLEAN(ARD_SAFE_PROCESSED_20220608[[#This Row],[Column2]])</f>
        <v>008743</v>
      </c>
      <c r="AF467" t="str">
        <f>CLEAN(ARD_SAFE_PROCESSED_20220608[[#This Row],[Column3]])</f>
        <v>4039332</v>
      </c>
      <c r="AG467" t="str">
        <f>CLEAN(ARD_SAFE_PROCESSED_20220608[[#This Row],[Column4]])</f>
        <v>EC</v>
      </c>
      <c r="AH467" t="str">
        <f>CLEAN(ARD_SAFE_PROCESSED_20220608[[#This Row],[Column5]])</f>
        <v>20251110</v>
      </c>
      <c r="AI467" t="str">
        <f>CLEAN(ARD_SAFE_PROCESSED_20220608[[#This Row],[Column6]])</f>
        <v>604</v>
      </c>
      <c r="AJ467" t="str">
        <f>CLEAN(ARD_SAFE_PROCESSED_20220608[[#This Row],[Column7]])</f>
        <v>76</v>
      </c>
      <c r="AK467" t="str">
        <f>CLEAN(ARD_SAFE_PROCESSED_20220608[[#This Row],[Column8]])</f>
        <v xml:space="preserve">DLC*TIK TOK                   </v>
      </c>
      <c r="AL467" t="str">
        <f>CLEAN(ARD_SAFE_PROCESSED_20220608[[#This Row],[Column9]])</f>
        <v>20251110</v>
      </c>
      <c r="AM467" t="str">
        <f>CLEAN(ARD_SAFE_PROCESSED_20220608[[#This Row],[Column10]])</f>
        <v xml:space="preserve">'                       </v>
      </c>
      <c r="AN467" t="s">
        <v>5102</v>
      </c>
      <c r="AO467" t="str">
        <f>CLEAN(ARD_SAFE_PROCESSED_20220608[[#This Row],[Column12]])</f>
        <v>634076</v>
      </c>
      <c r="AP467" t="str">
        <f>CLEAN(ARD_SAFE_PROCESSED_20220608[[#This Row],[Column13]])</f>
        <v xml:space="preserve">   </v>
      </c>
      <c r="AQ467" t="str">
        <f>CLEAN(ARD_SAFE_PROCESSED_20220608[[#This Row],[Column14]])</f>
        <v xml:space="preserve">PV000000  </v>
      </c>
      <c r="AR467" t="str">
        <f>CLEAN(ARD_SAFE_PROCESSED_20220608[[#This Row],[Column15]])</f>
        <v xml:space="preserve">E-COMMERCE                                        </v>
      </c>
      <c r="AS467" t="str">
        <f>CLEAN(ARD_SAFE_PROCESSED_20220608[[#This Row],[Column16]])</f>
        <v xml:space="preserve">12363807941    </v>
      </c>
      <c r="AT467" t="str">
        <f>CLEAN(ARD_SAFE_PROCESSED_20220608[[#This Row],[Column17]])</f>
        <v>64.82</v>
      </c>
      <c r="AU467" t="str">
        <f>CLEAN(ARD_SAFE_PROCESSED_20220608[[#This Row],[Column18]])</f>
        <v xml:space="preserve">' </v>
      </c>
      <c r="AV467" t="str">
        <f>CLEAN(ARD_SAFE_PROCESSED_20220608[[#This Row],[Column19]])</f>
        <v xml:space="preserve">          </v>
      </c>
      <c r="AW467" t="str">
        <f>CLEAN(ARD_SAFE_PROCESSED_20220608[[#This Row],[Column20]])</f>
        <v>20251110</v>
      </c>
      <c r="AX467" t="str">
        <f>CLEAN(ARD_SAFE_PROCESSED_20220608[[#This Row],[Column21]])</f>
        <v>191822</v>
      </c>
      <c r="AY467" t="str">
        <f>LEFT(ARD_SAFE_PROCESSED_20220608[[#This Row],[Column1]],6)</f>
        <v>434925</v>
      </c>
      <c r="AZ467" t="str">
        <f>RIGHT(ARD_SAFE_PROCESSED_20220608[[#This Row],[Column1]],4)</f>
        <v>3883</v>
      </c>
      <c r="BA467" s="2">
        <f t="shared" si="52"/>
        <v>45993</v>
      </c>
      <c r="BB467">
        <f t="shared" si="53"/>
        <v>19.2</v>
      </c>
      <c r="BC467">
        <f t="shared" si="54"/>
        <v>64.819999999999993</v>
      </c>
      <c r="BD467" t="str">
        <f t="shared" si="55"/>
        <v>6</v>
      </c>
      <c r="BE467" t="str">
        <f t="shared" si="56"/>
        <v>F:TC40</v>
      </c>
    </row>
    <row r="468" spans="1:57" hidden="1" x14ac:dyDescent="0.3">
      <c r="A468" t="s">
        <v>4417</v>
      </c>
      <c r="B468" t="s">
        <v>4429</v>
      </c>
      <c r="C468" t="s">
        <v>235</v>
      </c>
      <c r="D468" t="s">
        <v>25</v>
      </c>
      <c r="E468" t="s">
        <v>452</v>
      </c>
      <c r="F468" t="s">
        <v>28</v>
      </c>
      <c r="G468" t="s">
        <v>29</v>
      </c>
      <c r="H468" t="s">
        <v>144</v>
      </c>
      <c r="I468" t="s">
        <v>452</v>
      </c>
      <c r="J468" t="s">
        <v>21</v>
      </c>
      <c r="K468" t="s">
        <v>4430</v>
      </c>
      <c r="L468" t="s">
        <v>4431</v>
      </c>
      <c r="M468" t="s">
        <v>65</v>
      </c>
      <c r="N468" t="s">
        <v>26</v>
      </c>
      <c r="O468" t="s">
        <v>27</v>
      </c>
      <c r="P468" t="s">
        <v>4432</v>
      </c>
      <c r="Q468" t="s">
        <v>4433</v>
      </c>
      <c r="R468" t="s">
        <v>23</v>
      </c>
      <c r="S468" t="s">
        <v>24</v>
      </c>
      <c r="T468" t="s">
        <v>452</v>
      </c>
      <c r="U468" t="s">
        <v>4434</v>
      </c>
      <c r="W468" t="s">
        <v>8133</v>
      </c>
      <c r="X468" t="s">
        <v>28</v>
      </c>
      <c r="Y468" t="e">
        <f>VLOOKUP(W468,ARD_SAFE_PROCESSED_20220608[[#This Row],[Column11]],1,FALSE)</f>
        <v>#N/A</v>
      </c>
      <c r="AB468" t="str">
        <f>CONCATENATE(LEFT(ARD_SAFE_PROCESSED_20220608[[#This Row],[Column1]],6),"******",RIGHT(ARD_SAFE_PROCESSED_20220608[[#This Row],[Column1]],4),";",ARD_SAFE_PROCESSED_20220608[[#This Row],[Column11]])</f>
        <v>421918******8454;74357045314005728917427</v>
      </c>
      <c r="AD468" t="str">
        <f>CLEAN(ARD_SAFE_PROCESSED_20220608[[#This Row],[Column1]])</f>
        <v>4219180121648454</v>
      </c>
      <c r="AE468" t="str">
        <f>CLEAN(ARD_SAFE_PROCESSED_20220608[[#This Row],[Column2]])</f>
        <v>039893</v>
      </c>
      <c r="AF468" t="str">
        <f>CLEAN(ARD_SAFE_PROCESSED_20220608[[#This Row],[Column3]])</f>
        <v>4039447</v>
      </c>
      <c r="AG468" t="str">
        <f>CLEAN(ARD_SAFE_PROCESSED_20220608[[#This Row],[Column4]])</f>
        <v>EC</v>
      </c>
      <c r="AH468" t="str">
        <f>CLEAN(ARD_SAFE_PROCESSED_20220608[[#This Row],[Column5]])</f>
        <v>20251110</v>
      </c>
      <c r="AI468" t="str">
        <f>CLEAN(ARD_SAFE_PROCESSED_20220608[[#This Row],[Column6]])</f>
        <v>604</v>
      </c>
      <c r="AJ468" t="str">
        <f>CLEAN(ARD_SAFE_PROCESSED_20220608[[#This Row],[Column7]])</f>
        <v>76</v>
      </c>
      <c r="AK468" t="str">
        <f>CLEAN(ARD_SAFE_PROCESSED_20220608[[#This Row],[Column8]])</f>
        <v xml:space="preserve">DLC*RAPPI PERU                </v>
      </c>
      <c r="AL468" t="str">
        <f>CLEAN(ARD_SAFE_PROCESSED_20220608[[#This Row],[Column9]])</f>
        <v>20251110</v>
      </c>
      <c r="AM468" t="str">
        <f>CLEAN(ARD_SAFE_PROCESSED_20220608[[#This Row],[Column10]])</f>
        <v xml:space="preserve">'                       </v>
      </c>
      <c r="AN468" t="s">
        <v>4430</v>
      </c>
      <c r="AO468" t="str">
        <f>CLEAN(ARD_SAFE_PROCESSED_20220608[[#This Row],[Column12]])</f>
        <v>424237</v>
      </c>
      <c r="AP468" t="str">
        <f>CLEAN(ARD_SAFE_PROCESSED_20220608[[#This Row],[Column13]])</f>
        <v xml:space="preserve">   </v>
      </c>
      <c r="AQ468" t="str">
        <f>CLEAN(ARD_SAFE_PROCESSED_20220608[[#This Row],[Column14]])</f>
        <v xml:space="preserve">PV000000  </v>
      </c>
      <c r="AR468" t="str">
        <f>CLEAN(ARD_SAFE_PROCESSED_20220608[[#This Row],[Column15]])</f>
        <v xml:space="preserve">E-COMMERCE                                        </v>
      </c>
      <c r="AS468" t="str">
        <f>CLEAN(ARD_SAFE_PROCESSED_20220608[[#This Row],[Column16]])</f>
        <v xml:space="preserve">12358609279    </v>
      </c>
      <c r="AT468" t="str">
        <f>CLEAN(ARD_SAFE_PROCESSED_20220608[[#This Row],[Column17]])</f>
        <v>40.89</v>
      </c>
      <c r="AU468" t="str">
        <f>CLEAN(ARD_SAFE_PROCESSED_20220608[[#This Row],[Column18]])</f>
        <v xml:space="preserve">' </v>
      </c>
      <c r="AV468" t="str">
        <f>CLEAN(ARD_SAFE_PROCESSED_20220608[[#This Row],[Column19]])</f>
        <v xml:space="preserve">          </v>
      </c>
      <c r="AW468" t="str">
        <f>CLEAN(ARD_SAFE_PROCESSED_20220608[[#This Row],[Column20]])</f>
        <v>20251110</v>
      </c>
      <c r="AX468" t="str">
        <f>CLEAN(ARD_SAFE_PROCESSED_20220608[[#This Row],[Column21]])</f>
        <v>104208</v>
      </c>
      <c r="AY468" t="str">
        <f>LEFT(ARD_SAFE_PROCESSED_20220608[[#This Row],[Column1]],6)</f>
        <v>421918</v>
      </c>
      <c r="AZ468" t="str">
        <f>RIGHT(ARD_SAFE_PROCESSED_20220608[[#This Row],[Column1]],4)</f>
        <v>8454</v>
      </c>
      <c r="BA468" s="2">
        <f t="shared" si="52"/>
        <v>45994</v>
      </c>
      <c r="BB468">
        <f t="shared" si="53"/>
        <v>12.11</v>
      </c>
      <c r="BC468">
        <f t="shared" si="54"/>
        <v>40.89</v>
      </c>
      <c r="BD468" t="str">
        <f t="shared" si="55"/>
        <v>6</v>
      </c>
      <c r="BE468" t="str">
        <f t="shared" si="56"/>
        <v>F:TC40</v>
      </c>
    </row>
    <row r="469" spans="1:57" hidden="1" x14ac:dyDescent="0.3">
      <c r="A469" t="s">
        <v>4861</v>
      </c>
      <c r="B469" t="s">
        <v>4867</v>
      </c>
      <c r="C469" t="s">
        <v>100</v>
      </c>
      <c r="D469" t="s">
        <v>25</v>
      </c>
      <c r="E469" t="s">
        <v>452</v>
      </c>
      <c r="F469" t="s">
        <v>28</v>
      </c>
      <c r="G469" t="s">
        <v>29</v>
      </c>
      <c r="H469" t="s">
        <v>284</v>
      </c>
      <c r="I469" t="s">
        <v>452</v>
      </c>
      <c r="J469" t="s">
        <v>21</v>
      </c>
      <c r="K469" t="s">
        <v>4868</v>
      </c>
      <c r="L469" t="s">
        <v>4869</v>
      </c>
      <c r="M469" t="s">
        <v>65</v>
      </c>
      <c r="N469" t="s">
        <v>26</v>
      </c>
      <c r="O469" t="s">
        <v>27</v>
      </c>
      <c r="P469" t="s">
        <v>4870</v>
      </c>
      <c r="Q469" t="s">
        <v>169</v>
      </c>
      <c r="R469" t="s">
        <v>23</v>
      </c>
      <c r="S469" t="s">
        <v>24</v>
      </c>
      <c r="T469" t="s">
        <v>452</v>
      </c>
      <c r="U469" t="s">
        <v>4871</v>
      </c>
      <c r="W469" t="s">
        <v>8139</v>
      </c>
      <c r="X469" t="s">
        <v>28</v>
      </c>
      <c r="Y469" t="e">
        <f>VLOOKUP(W469,ARD_SAFE_PROCESSED_20220608[[#This Row],[Column11]],1,FALSE)</f>
        <v>#N/A</v>
      </c>
      <c r="AB469" t="str">
        <f>CONCATENATE(LEFT(ARD_SAFE_PROCESSED_20220608[[#This Row],[Column1]],6),"******",RIGHT(ARD_SAFE_PROCESSED_20220608[[#This Row],[Column1]],4),";",ARD_SAFE_PROCESSED_20220608[[#This Row],[Column11]])</f>
        <v>428083******6908;74357045314005733264450</v>
      </c>
      <c r="AD469" t="str">
        <f>CLEAN(ARD_SAFE_PROCESSED_20220608[[#This Row],[Column1]])</f>
        <v>4280830082616908</v>
      </c>
      <c r="AE469" t="str">
        <f>CLEAN(ARD_SAFE_PROCESSED_20220608[[#This Row],[Column2]])</f>
        <v>005174</v>
      </c>
      <c r="AF469" t="str">
        <f>CLEAN(ARD_SAFE_PROCESSED_20220608[[#This Row],[Column3]])</f>
        <v>4040402</v>
      </c>
      <c r="AG469" t="str">
        <f>CLEAN(ARD_SAFE_PROCESSED_20220608[[#This Row],[Column4]])</f>
        <v>EC</v>
      </c>
      <c r="AH469" t="str">
        <f>CLEAN(ARD_SAFE_PROCESSED_20220608[[#This Row],[Column5]])</f>
        <v>20251110</v>
      </c>
      <c r="AI469" t="str">
        <f>CLEAN(ARD_SAFE_PROCESSED_20220608[[#This Row],[Column6]])</f>
        <v>604</v>
      </c>
      <c r="AJ469" t="str">
        <f>CLEAN(ARD_SAFE_PROCESSED_20220608[[#This Row],[Column7]])</f>
        <v>76</v>
      </c>
      <c r="AK469" t="str">
        <f>CLEAN(ARD_SAFE_PROCESSED_20220608[[#This Row],[Column8]])</f>
        <v>NUVEIPE*INDRIVE IND MOBILE TEC</v>
      </c>
      <c r="AL469" t="str">
        <f>CLEAN(ARD_SAFE_PROCESSED_20220608[[#This Row],[Column9]])</f>
        <v>20251110</v>
      </c>
      <c r="AM469" t="str">
        <f>CLEAN(ARD_SAFE_PROCESSED_20220608[[#This Row],[Column10]])</f>
        <v xml:space="preserve">'                       </v>
      </c>
      <c r="AN469" t="s">
        <v>4868</v>
      </c>
      <c r="AO469" t="str">
        <f>CLEAN(ARD_SAFE_PROCESSED_20220608[[#This Row],[Column12]])</f>
        <v>475104</v>
      </c>
      <c r="AP469" t="str">
        <f>CLEAN(ARD_SAFE_PROCESSED_20220608[[#This Row],[Column13]])</f>
        <v xml:space="preserve">   </v>
      </c>
      <c r="AQ469" t="str">
        <f>CLEAN(ARD_SAFE_PROCESSED_20220608[[#This Row],[Column14]])</f>
        <v xml:space="preserve">PV000000  </v>
      </c>
      <c r="AR469" t="str">
        <f>CLEAN(ARD_SAFE_PROCESSED_20220608[[#This Row],[Column15]])</f>
        <v xml:space="preserve">E-COMMERCE                                        </v>
      </c>
      <c r="AS469" t="str">
        <f>CLEAN(ARD_SAFE_PROCESSED_20220608[[#This Row],[Column16]])</f>
        <v xml:space="preserve">12674304       </v>
      </c>
      <c r="AT469" t="str">
        <f>CLEAN(ARD_SAFE_PROCESSED_20220608[[#This Row],[Column17]])</f>
        <v>120.00</v>
      </c>
      <c r="AU469" t="str">
        <f>CLEAN(ARD_SAFE_PROCESSED_20220608[[#This Row],[Column18]])</f>
        <v xml:space="preserve">' </v>
      </c>
      <c r="AV469" t="str">
        <f>CLEAN(ARD_SAFE_PROCESSED_20220608[[#This Row],[Column19]])</f>
        <v xml:space="preserve">          </v>
      </c>
      <c r="AW469" t="str">
        <f>CLEAN(ARD_SAFE_PROCESSED_20220608[[#This Row],[Column20]])</f>
        <v>20251110</v>
      </c>
      <c r="AX469" t="str">
        <f>CLEAN(ARD_SAFE_PROCESSED_20220608[[#This Row],[Column21]])</f>
        <v>124624</v>
      </c>
      <c r="AY469" t="str">
        <f>LEFT(ARD_SAFE_PROCESSED_20220608[[#This Row],[Column1]],6)</f>
        <v>428083</v>
      </c>
      <c r="AZ469" t="str">
        <f>RIGHT(ARD_SAFE_PROCESSED_20220608[[#This Row],[Column1]],4)</f>
        <v>6908</v>
      </c>
      <c r="BA469" s="2">
        <f t="shared" si="52"/>
        <v>45993</v>
      </c>
      <c r="BB469">
        <f t="shared" si="53"/>
        <v>35.549999999999997</v>
      </c>
      <c r="BC469">
        <f t="shared" si="54"/>
        <v>120</v>
      </c>
      <c r="BD469" t="str">
        <f t="shared" si="55"/>
        <v>6</v>
      </c>
      <c r="BE469" t="str">
        <f t="shared" si="56"/>
        <v>F:TC40</v>
      </c>
    </row>
    <row r="470" spans="1:57" hidden="1" x14ac:dyDescent="0.3">
      <c r="A470" t="s">
        <v>4861</v>
      </c>
      <c r="B470" t="s">
        <v>4862</v>
      </c>
      <c r="C470" t="s">
        <v>100</v>
      </c>
      <c r="D470" t="s">
        <v>25</v>
      </c>
      <c r="E470" t="s">
        <v>452</v>
      </c>
      <c r="F470" t="s">
        <v>28</v>
      </c>
      <c r="G470" t="s">
        <v>29</v>
      </c>
      <c r="H470" t="s">
        <v>284</v>
      </c>
      <c r="I470" t="s">
        <v>452</v>
      </c>
      <c r="J470" t="s">
        <v>21</v>
      </c>
      <c r="K470" t="s">
        <v>4863</v>
      </c>
      <c r="L470" t="s">
        <v>4864</v>
      </c>
      <c r="M470" t="s">
        <v>65</v>
      </c>
      <c r="N470" t="s">
        <v>26</v>
      </c>
      <c r="O470" t="s">
        <v>27</v>
      </c>
      <c r="P470" t="s">
        <v>4865</v>
      </c>
      <c r="Q470" t="s">
        <v>169</v>
      </c>
      <c r="R470" t="s">
        <v>23</v>
      </c>
      <c r="S470" t="s">
        <v>24</v>
      </c>
      <c r="T470" t="s">
        <v>452</v>
      </c>
      <c r="U470" t="s">
        <v>4866</v>
      </c>
      <c r="W470" t="s">
        <v>8197</v>
      </c>
      <c r="X470" t="s">
        <v>28</v>
      </c>
      <c r="Y470" t="e">
        <f>VLOOKUP(W470,ARD_SAFE_PROCESSED_20220608[[#This Row],[Column11]],1,FALSE)</f>
        <v>#N/A</v>
      </c>
      <c r="AB470" t="str">
        <f>CONCATENATE(LEFT(ARD_SAFE_PROCESSED_20220608[[#This Row],[Column1]],6),"******",RIGHT(ARD_SAFE_PROCESSED_20220608[[#This Row],[Column1]],4),";",ARD_SAFE_PROCESSED_20220608[[#This Row],[Column11]])</f>
        <v>428083******6908;74357045314005733264468</v>
      </c>
      <c r="AD470" t="str">
        <f>CLEAN(ARD_SAFE_PROCESSED_20220608[[#This Row],[Column1]])</f>
        <v>4280830082616908</v>
      </c>
      <c r="AE470" t="str">
        <f>CLEAN(ARD_SAFE_PROCESSED_20220608[[#This Row],[Column2]])</f>
        <v>002223</v>
      </c>
      <c r="AF470" t="str">
        <f>CLEAN(ARD_SAFE_PROCESSED_20220608[[#This Row],[Column3]])</f>
        <v>4040402</v>
      </c>
      <c r="AG470" t="str">
        <f>CLEAN(ARD_SAFE_PROCESSED_20220608[[#This Row],[Column4]])</f>
        <v>EC</v>
      </c>
      <c r="AH470" t="str">
        <f>CLEAN(ARD_SAFE_PROCESSED_20220608[[#This Row],[Column5]])</f>
        <v>20251110</v>
      </c>
      <c r="AI470" t="str">
        <f>CLEAN(ARD_SAFE_PROCESSED_20220608[[#This Row],[Column6]])</f>
        <v>604</v>
      </c>
      <c r="AJ470" t="str">
        <f>CLEAN(ARD_SAFE_PROCESSED_20220608[[#This Row],[Column7]])</f>
        <v>76</v>
      </c>
      <c r="AK470" t="str">
        <f>CLEAN(ARD_SAFE_PROCESSED_20220608[[#This Row],[Column8]])</f>
        <v>NUVEIPE*INDRIVE IND MOBILE TEC</v>
      </c>
      <c r="AL470" t="str">
        <f>CLEAN(ARD_SAFE_PROCESSED_20220608[[#This Row],[Column9]])</f>
        <v>20251110</v>
      </c>
      <c r="AM470" t="str">
        <f>CLEAN(ARD_SAFE_PROCESSED_20220608[[#This Row],[Column10]])</f>
        <v xml:space="preserve">'                       </v>
      </c>
      <c r="AN470" t="s">
        <v>4863</v>
      </c>
      <c r="AO470" t="str">
        <f>CLEAN(ARD_SAFE_PROCESSED_20220608[[#This Row],[Column12]])</f>
        <v>479902</v>
      </c>
      <c r="AP470" t="str">
        <f>CLEAN(ARD_SAFE_PROCESSED_20220608[[#This Row],[Column13]])</f>
        <v xml:space="preserve">   </v>
      </c>
      <c r="AQ470" t="str">
        <f>CLEAN(ARD_SAFE_PROCESSED_20220608[[#This Row],[Column14]])</f>
        <v xml:space="preserve">PV000000  </v>
      </c>
      <c r="AR470" t="str">
        <f>CLEAN(ARD_SAFE_PROCESSED_20220608[[#This Row],[Column15]])</f>
        <v xml:space="preserve">E-COMMERCE                                        </v>
      </c>
      <c r="AS470" t="str">
        <f>CLEAN(ARD_SAFE_PROCESSED_20220608[[#This Row],[Column16]])</f>
        <v xml:space="preserve">12674449       </v>
      </c>
      <c r="AT470" t="str">
        <f>CLEAN(ARD_SAFE_PROCESSED_20220608[[#This Row],[Column17]])</f>
        <v>120.00</v>
      </c>
      <c r="AU470" t="str">
        <f>CLEAN(ARD_SAFE_PROCESSED_20220608[[#This Row],[Column18]])</f>
        <v xml:space="preserve">' </v>
      </c>
      <c r="AV470" t="str">
        <f>CLEAN(ARD_SAFE_PROCESSED_20220608[[#This Row],[Column19]])</f>
        <v xml:space="preserve">          </v>
      </c>
      <c r="AW470" t="str">
        <f>CLEAN(ARD_SAFE_PROCESSED_20220608[[#This Row],[Column20]])</f>
        <v>20251110</v>
      </c>
      <c r="AX470" t="str">
        <f>CLEAN(ARD_SAFE_PROCESSED_20220608[[#This Row],[Column21]])</f>
        <v>125855</v>
      </c>
      <c r="AY470" t="str">
        <f>LEFT(ARD_SAFE_PROCESSED_20220608[[#This Row],[Column1]],6)</f>
        <v>428083</v>
      </c>
      <c r="AZ470" t="str">
        <f>RIGHT(ARD_SAFE_PROCESSED_20220608[[#This Row],[Column1]],4)</f>
        <v>6908</v>
      </c>
      <c r="BA470" s="2">
        <f t="shared" si="52"/>
        <v>45993</v>
      </c>
      <c r="BB470">
        <f t="shared" si="53"/>
        <v>35.549999999999997</v>
      </c>
      <c r="BC470">
        <f t="shared" si="54"/>
        <v>120</v>
      </c>
      <c r="BD470" t="str">
        <f t="shared" si="55"/>
        <v>6</v>
      </c>
      <c r="BE470" t="str">
        <f t="shared" si="56"/>
        <v>F:TC40</v>
      </c>
    </row>
    <row r="471" spans="1:57" hidden="1" x14ac:dyDescent="0.3">
      <c r="A471" t="s">
        <v>8477</v>
      </c>
      <c r="B471" t="s">
        <v>8494</v>
      </c>
      <c r="C471" t="s">
        <v>315</v>
      </c>
      <c r="D471" t="s">
        <v>25</v>
      </c>
      <c r="E471" t="s">
        <v>452</v>
      </c>
      <c r="F471" t="s">
        <v>28</v>
      </c>
      <c r="G471" t="s">
        <v>29</v>
      </c>
      <c r="H471" t="s">
        <v>76</v>
      </c>
      <c r="I471" t="s">
        <v>452</v>
      </c>
      <c r="J471" t="s">
        <v>21</v>
      </c>
      <c r="K471" t="s">
        <v>8495</v>
      </c>
      <c r="L471" t="s">
        <v>8496</v>
      </c>
      <c r="M471" t="s">
        <v>65</v>
      </c>
      <c r="N471" t="s">
        <v>26</v>
      </c>
      <c r="O471" t="s">
        <v>27</v>
      </c>
      <c r="P471" t="s">
        <v>8497</v>
      </c>
      <c r="Q471" t="s">
        <v>8498</v>
      </c>
      <c r="R471" t="s">
        <v>23</v>
      </c>
      <c r="S471" t="s">
        <v>24</v>
      </c>
      <c r="T471" t="s">
        <v>452</v>
      </c>
      <c r="U471" t="s">
        <v>8499</v>
      </c>
      <c r="W471" t="s">
        <v>8117</v>
      </c>
      <c r="X471" t="s">
        <v>28</v>
      </c>
      <c r="Y471" t="e">
        <f>VLOOKUP(W471,ARD_SAFE_PROCESSED_20220608[[#This Row],[Column11]],1,FALSE)</f>
        <v>#N/A</v>
      </c>
      <c r="AB471" t="str">
        <f>CONCATENATE(LEFT(ARD_SAFE_PROCESSED_20220608[[#This Row],[Column1]],6),"******",RIGHT(ARD_SAFE_PROCESSED_20220608[[#This Row],[Column1]],4),";",ARD_SAFE_PROCESSED_20220608[[#This Row],[Column11]])</f>
        <v>489068******6786;74357045314005739871746</v>
      </c>
      <c r="AD471" t="str">
        <f>CLEAN(ARD_SAFE_PROCESSED_20220608[[#This Row],[Column1]])</f>
        <v>4890680018356786</v>
      </c>
      <c r="AE471" t="str">
        <f>CLEAN(ARD_SAFE_PROCESSED_20220608[[#This Row],[Column2]])</f>
        <v>008286</v>
      </c>
      <c r="AF471" t="str">
        <f>CLEAN(ARD_SAFE_PROCESSED_20220608[[#This Row],[Column3]])</f>
        <v>4041414</v>
      </c>
      <c r="AG471" t="str">
        <f>CLEAN(ARD_SAFE_PROCESSED_20220608[[#This Row],[Column4]])</f>
        <v>EC</v>
      </c>
      <c r="AH471" t="str">
        <f>CLEAN(ARD_SAFE_PROCESSED_20220608[[#This Row],[Column5]])</f>
        <v>20251110</v>
      </c>
      <c r="AI471" t="str">
        <f>CLEAN(ARD_SAFE_PROCESSED_20220608[[#This Row],[Column6]])</f>
        <v>604</v>
      </c>
      <c r="AJ471" t="str">
        <f>CLEAN(ARD_SAFE_PROCESSED_20220608[[#This Row],[Column7]])</f>
        <v>76</v>
      </c>
      <c r="AK471" t="str">
        <f>CLEAN(ARD_SAFE_PROCESSED_20220608[[#This Row],[Column8]])</f>
        <v xml:space="preserve">PYU*CINEPLANET                </v>
      </c>
      <c r="AL471" t="str">
        <f>CLEAN(ARD_SAFE_PROCESSED_20220608[[#This Row],[Column9]])</f>
        <v>20251110</v>
      </c>
      <c r="AM471" t="str">
        <f>CLEAN(ARD_SAFE_PROCESSED_20220608[[#This Row],[Column10]])</f>
        <v xml:space="preserve">'                       </v>
      </c>
      <c r="AN471" t="s">
        <v>8495</v>
      </c>
      <c r="AO471" t="str">
        <f>CLEAN(ARD_SAFE_PROCESSED_20220608[[#This Row],[Column12]])</f>
        <v>601434</v>
      </c>
      <c r="AP471" t="str">
        <f>CLEAN(ARD_SAFE_PROCESSED_20220608[[#This Row],[Column13]])</f>
        <v xml:space="preserve">   </v>
      </c>
      <c r="AQ471" t="str">
        <f>CLEAN(ARD_SAFE_PROCESSED_20220608[[#This Row],[Column14]])</f>
        <v xml:space="preserve">PV000000  </v>
      </c>
      <c r="AR471" t="str">
        <f>CLEAN(ARD_SAFE_PROCESSED_20220608[[#This Row],[Column15]])</f>
        <v xml:space="preserve">E-COMMERCE                                        </v>
      </c>
      <c r="AS471" t="str">
        <f>CLEAN(ARD_SAFE_PROCESSED_20220608[[#This Row],[Column16]])</f>
        <v>104200937433b0a</v>
      </c>
      <c r="AT471" t="str">
        <f>CLEAN(ARD_SAFE_PROCESSED_20220608[[#This Row],[Column17]])</f>
        <v>92.00</v>
      </c>
      <c r="AU471" t="str">
        <f>CLEAN(ARD_SAFE_PROCESSED_20220608[[#This Row],[Column18]])</f>
        <v xml:space="preserve">' </v>
      </c>
      <c r="AV471" t="str">
        <f>CLEAN(ARD_SAFE_PROCESSED_20220608[[#This Row],[Column19]])</f>
        <v xml:space="preserve">          </v>
      </c>
      <c r="AW471" t="str">
        <f>CLEAN(ARD_SAFE_PROCESSED_20220608[[#This Row],[Column20]])</f>
        <v>20251110</v>
      </c>
      <c r="AX471" t="str">
        <f>CLEAN(ARD_SAFE_PROCESSED_20220608[[#This Row],[Column21]])</f>
        <v>180708</v>
      </c>
      <c r="AY471" t="str">
        <f>LEFT(ARD_SAFE_PROCESSED_20220608[[#This Row],[Column1]],6)</f>
        <v>489068</v>
      </c>
      <c r="AZ471" t="str">
        <f>RIGHT(ARD_SAFE_PROCESSED_20220608[[#This Row],[Column1]],4)</f>
        <v>6786</v>
      </c>
      <c r="BA471" s="2">
        <f t="shared" si="52"/>
        <v>45994</v>
      </c>
      <c r="BB471">
        <f t="shared" si="53"/>
        <v>27.25</v>
      </c>
      <c r="BC471">
        <f t="shared" si="54"/>
        <v>92</v>
      </c>
      <c r="BD471" t="str">
        <f t="shared" si="55"/>
        <v>6</v>
      </c>
      <c r="BE471" t="str">
        <f t="shared" si="56"/>
        <v>F:TC40</v>
      </c>
    </row>
    <row r="472" spans="1:57" hidden="1" x14ac:dyDescent="0.3">
      <c r="A472" t="s">
        <v>8477</v>
      </c>
      <c r="B472" t="s">
        <v>8478</v>
      </c>
      <c r="C472" t="s">
        <v>315</v>
      </c>
      <c r="D472" t="s">
        <v>25</v>
      </c>
      <c r="E472" t="s">
        <v>452</v>
      </c>
      <c r="F472" t="s">
        <v>28</v>
      </c>
      <c r="G472" t="s">
        <v>29</v>
      </c>
      <c r="H472" t="s">
        <v>76</v>
      </c>
      <c r="I472" t="s">
        <v>452</v>
      </c>
      <c r="J472" t="s">
        <v>21</v>
      </c>
      <c r="K472" t="s">
        <v>8479</v>
      </c>
      <c r="L472" t="s">
        <v>8480</v>
      </c>
      <c r="M472" t="s">
        <v>65</v>
      </c>
      <c r="N472" t="s">
        <v>26</v>
      </c>
      <c r="O472" t="s">
        <v>27</v>
      </c>
      <c r="P472" t="s">
        <v>8481</v>
      </c>
      <c r="Q472" t="s">
        <v>373</v>
      </c>
      <c r="R472" t="s">
        <v>23</v>
      </c>
      <c r="S472" t="s">
        <v>24</v>
      </c>
      <c r="T472" t="s">
        <v>452</v>
      </c>
      <c r="U472" t="s">
        <v>8482</v>
      </c>
      <c r="W472" t="s">
        <v>8052</v>
      </c>
      <c r="X472" t="s">
        <v>28</v>
      </c>
      <c r="Y472" t="e">
        <f>VLOOKUP(W472,ARD_SAFE_PROCESSED_20220608[[#This Row],[Column11]],1,FALSE)</f>
        <v>#N/A</v>
      </c>
      <c r="AB472" t="str">
        <f>CONCATENATE(LEFT(ARD_SAFE_PROCESSED_20220608[[#This Row],[Column1]],6),"******",RIGHT(ARD_SAFE_PROCESSED_20220608[[#This Row],[Column1]],4),";",ARD_SAFE_PROCESSED_20220608[[#This Row],[Column11]])</f>
        <v>489068******6786;74357045314005739874641</v>
      </c>
      <c r="AD472" t="str">
        <f>CLEAN(ARD_SAFE_PROCESSED_20220608[[#This Row],[Column1]])</f>
        <v>4890680018356786</v>
      </c>
      <c r="AE472" t="str">
        <f>CLEAN(ARD_SAFE_PROCESSED_20220608[[#This Row],[Column2]])</f>
        <v>005724</v>
      </c>
      <c r="AF472" t="str">
        <f>CLEAN(ARD_SAFE_PROCESSED_20220608[[#This Row],[Column3]])</f>
        <v>4041414</v>
      </c>
      <c r="AG472" t="str">
        <f>CLEAN(ARD_SAFE_PROCESSED_20220608[[#This Row],[Column4]])</f>
        <v>EC</v>
      </c>
      <c r="AH472" t="str">
        <f>CLEAN(ARD_SAFE_PROCESSED_20220608[[#This Row],[Column5]])</f>
        <v>20251110</v>
      </c>
      <c r="AI472" t="str">
        <f>CLEAN(ARD_SAFE_PROCESSED_20220608[[#This Row],[Column6]])</f>
        <v>604</v>
      </c>
      <c r="AJ472" t="str">
        <f>CLEAN(ARD_SAFE_PROCESSED_20220608[[#This Row],[Column7]])</f>
        <v>76</v>
      </c>
      <c r="AK472" t="str">
        <f>CLEAN(ARD_SAFE_PROCESSED_20220608[[#This Row],[Column8]])</f>
        <v xml:space="preserve">PYU*CINEPLANET                </v>
      </c>
      <c r="AL472" t="str">
        <f>CLEAN(ARD_SAFE_PROCESSED_20220608[[#This Row],[Column9]])</f>
        <v>20251110</v>
      </c>
      <c r="AM472" t="str">
        <f>CLEAN(ARD_SAFE_PROCESSED_20220608[[#This Row],[Column10]])</f>
        <v xml:space="preserve">'                       </v>
      </c>
      <c r="AN472" t="s">
        <v>8479</v>
      </c>
      <c r="AO472" t="str">
        <f>CLEAN(ARD_SAFE_PROCESSED_20220608[[#This Row],[Column12]])</f>
        <v>533211</v>
      </c>
      <c r="AP472" t="str">
        <f>CLEAN(ARD_SAFE_PROCESSED_20220608[[#This Row],[Column13]])</f>
        <v xml:space="preserve">   </v>
      </c>
      <c r="AQ472" t="str">
        <f>CLEAN(ARD_SAFE_PROCESSED_20220608[[#This Row],[Column14]])</f>
        <v xml:space="preserve">PV000000  </v>
      </c>
      <c r="AR472" t="str">
        <f>CLEAN(ARD_SAFE_PROCESSED_20220608[[#This Row],[Column15]])</f>
        <v xml:space="preserve">E-COMMERCE                                        </v>
      </c>
      <c r="AS472" t="str">
        <f>CLEAN(ARD_SAFE_PROCESSED_20220608[[#This Row],[Column16]])</f>
        <v>1042006087332e4</v>
      </c>
      <c r="AT472" t="str">
        <f>CLEAN(ARD_SAFE_PROCESSED_20220608[[#This Row],[Column17]])</f>
        <v>165.00</v>
      </c>
      <c r="AU472" t="str">
        <f>CLEAN(ARD_SAFE_PROCESSED_20220608[[#This Row],[Column18]])</f>
        <v xml:space="preserve">' </v>
      </c>
      <c r="AV472" t="str">
        <f>CLEAN(ARD_SAFE_PROCESSED_20220608[[#This Row],[Column19]])</f>
        <v xml:space="preserve">          </v>
      </c>
      <c r="AW472" t="str">
        <f>CLEAN(ARD_SAFE_PROCESSED_20220608[[#This Row],[Column20]])</f>
        <v>20251110</v>
      </c>
      <c r="AX472" t="str">
        <f>CLEAN(ARD_SAFE_PROCESSED_20220608[[#This Row],[Column21]])</f>
        <v>152009</v>
      </c>
      <c r="AY472" t="str">
        <f>LEFT(ARD_SAFE_PROCESSED_20220608[[#This Row],[Column1]],6)</f>
        <v>489068</v>
      </c>
      <c r="AZ472" t="str">
        <f>RIGHT(ARD_SAFE_PROCESSED_20220608[[#This Row],[Column1]],4)</f>
        <v>6786</v>
      </c>
      <c r="BA472" s="2">
        <f t="shared" si="52"/>
        <v>45994</v>
      </c>
      <c r="BB472">
        <f t="shared" si="53"/>
        <v>48.88</v>
      </c>
      <c r="BC472">
        <f t="shared" si="54"/>
        <v>165</v>
      </c>
      <c r="BD472" t="str">
        <f t="shared" si="55"/>
        <v>6</v>
      </c>
      <c r="BE472" t="str">
        <f t="shared" si="56"/>
        <v>F:TC40</v>
      </c>
    </row>
    <row r="473" spans="1:57" hidden="1" x14ac:dyDescent="0.3">
      <c r="A473" t="s">
        <v>8500</v>
      </c>
      <c r="B473" t="s">
        <v>8501</v>
      </c>
      <c r="C473" t="s">
        <v>315</v>
      </c>
      <c r="D473" t="s">
        <v>25</v>
      </c>
      <c r="E473" t="s">
        <v>449</v>
      </c>
      <c r="F473" t="s">
        <v>28</v>
      </c>
      <c r="G473" t="s">
        <v>29</v>
      </c>
      <c r="H473" t="s">
        <v>76</v>
      </c>
      <c r="I473" t="s">
        <v>452</v>
      </c>
      <c r="J473" t="s">
        <v>21</v>
      </c>
      <c r="K473" t="s">
        <v>8502</v>
      </c>
      <c r="L473" t="s">
        <v>8503</v>
      </c>
      <c r="M473" t="s">
        <v>65</v>
      </c>
      <c r="N473" t="s">
        <v>26</v>
      </c>
      <c r="O473" t="s">
        <v>27</v>
      </c>
      <c r="P473" t="s">
        <v>8504</v>
      </c>
      <c r="Q473" t="s">
        <v>8297</v>
      </c>
      <c r="R473" t="s">
        <v>23</v>
      </c>
      <c r="S473" t="s">
        <v>24</v>
      </c>
      <c r="T473" t="s">
        <v>449</v>
      </c>
      <c r="U473" t="s">
        <v>8505</v>
      </c>
      <c r="W473" t="s">
        <v>8231</v>
      </c>
      <c r="X473" t="s">
        <v>28</v>
      </c>
      <c r="Y473" t="e">
        <f>VLOOKUP(W473,ARD_SAFE_PROCESSED_20220608[[#This Row],[Column11]],1,FALSE)</f>
        <v>#N/A</v>
      </c>
      <c r="AB473" t="str">
        <f>CONCATENATE(LEFT(ARD_SAFE_PROCESSED_20220608[[#This Row],[Column1]],6),"******",RIGHT(ARD_SAFE_PROCESSED_20220608[[#This Row],[Column1]],4),";",ARD_SAFE_PROCESSED_20220608[[#This Row],[Column11]])</f>
        <v>489068******7628;74357045314005739874799</v>
      </c>
      <c r="AD473" t="str">
        <f>CLEAN(ARD_SAFE_PROCESSED_20220608[[#This Row],[Column1]])</f>
        <v>4890680018357628</v>
      </c>
      <c r="AE473" t="str">
        <f>CLEAN(ARD_SAFE_PROCESSED_20220608[[#This Row],[Column2]])</f>
        <v>013282</v>
      </c>
      <c r="AF473" t="str">
        <f>CLEAN(ARD_SAFE_PROCESSED_20220608[[#This Row],[Column3]])</f>
        <v>4041414</v>
      </c>
      <c r="AG473" t="str">
        <f>CLEAN(ARD_SAFE_PROCESSED_20220608[[#This Row],[Column4]])</f>
        <v>EC</v>
      </c>
      <c r="AH473" t="str">
        <f>CLEAN(ARD_SAFE_PROCESSED_20220608[[#This Row],[Column5]])</f>
        <v>20251109</v>
      </c>
      <c r="AI473" t="str">
        <f>CLEAN(ARD_SAFE_PROCESSED_20220608[[#This Row],[Column6]])</f>
        <v>604</v>
      </c>
      <c r="AJ473" t="str">
        <f>CLEAN(ARD_SAFE_PROCESSED_20220608[[#This Row],[Column7]])</f>
        <v>76</v>
      </c>
      <c r="AK473" t="str">
        <f>CLEAN(ARD_SAFE_PROCESSED_20220608[[#This Row],[Column8]])</f>
        <v xml:space="preserve">PYU*CINEPLANET                </v>
      </c>
      <c r="AL473" t="str">
        <f>CLEAN(ARD_SAFE_PROCESSED_20220608[[#This Row],[Column9]])</f>
        <v>20251110</v>
      </c>
      <c r="AM473" t="str">
        <f>CLEAN(ARD_SAFE_PROCESSED_20220608[[#This Row],[Column10]])</f>
        <v xml:space="preserve">'                       </v>
      </c>
      <c r="AN473" t="s">
        <v>8502</v>
      </c>
      <c r="AO473" t="str">
        <f>CLEAN(ARD_SAFE_PROCESSED_20220608[[#This Row],[Column12]])</f>
        <v>9257668</v>
      </c>
      <c r="AP473" t="str">
        <f>CLEAN(ARD_SAFE_PROCESSED_20220608[[#This Row],[Column13]])</f>
        <v xml:space="preserve">   </v>
      </c>
      <c r="AQ473" t="str">
        <f>CLEAN(ARD_SAFE_PROCESSED_20220608[[#This Row],[Column14]])</f>
        <v xml:space="preserve">PV000000  </v>
      </c>
      <c r="AR473" t="str">
        <f>CLEAN(ARD_SAFE_PROCESSED_20220608[[#This Row],[Column15]])</f>
        <v xml:space="preserve">E-COMMERCE                                        </v>
      </c>
      <c r="AS473" t="str">
        <f>CLEAN(ARD_SAFE_PROCESSED_20220608[[#This Row],[Column16]])</f>
        <v>104199400636e77</v>
      </c>
      <c r="AT473" t="str">
        <f>CLEAN(ARD_SAFE_PROCESSED_20220608[[#This Row],[Column17]])</f>
        <v>181.00</v>
      </c>
      <c r="AU473" t="str">
        <f>CLEAN(ARD_SAFE_PROCESSED_20220608[[#This Row],[Column18]])</f>
        <v xml:space="preserve">' </v>
      </c>
      <c r="AV473" t="str">
        <f>CLEAN(ARD_SAFE_PROCESSED_20220608[[#This Row],[Column19]])</f>
        <v xml:space="preserve">          </v>
      </c>
      <c r="AW473" t="str">
        <f>CLEAN(ARD_SAFE_PROCESSED_20220608[[#This Row],[Column20]])</f>
        <v>20251109</v>
      </c>
      <c r="AX473" t="str">
        <f>CLEAN(ARD_SAFE_PROCESSED_20220608[[#This Row],[Column21]])</f>
        <v>223247</v>
      </c>
      <c r="AY473" t="str">
        <f>LEFT(ARD_SAFE_PROCESSED_20220608[[#This Row],[Column1]],6)</f>
        <v>489068</v>
      </c>
      <c r="AZ473" t="str">
        <f>RIGHT(ARD_SAFE_PROCESSED_20220608[[#This Row],[Column1]],4)</f>
        <v>7628</v>
      </c>
      <c r="BA473" s="2">
        <f t="shared" si="52"/>
        <v>45994</v>
      </c>
      <c r="BB473">
        <f t="shared" si="53"/>
        <v>53.62</v>
      </c>
      <c r="BC473">
        <f t="shared" si="54"/>
        <v>181</v>
      </c>
      <c r="BD473" t="str">
        <f t="shared" si="55"/>
        <v>6</v>
      </c>
      <c r="BE473" t="str">
        <f t="shared" si="56"/>
        <v>F:TC40</v>
      </c>
    </row>
    <row r="474" spans="1:57" hidden="1" x14ac:dyDescent="0.3">
      <c r="A474" t="s">
        <v>8477</v>
      </c>
      <c r="B474" t="s">
        <v>8483</v>
      </c>
      <c r="C474" t="s">
        <v>315</v>
      </c>
      <c r="D474" t="s">
        <v>25</v>
      </c>
      <c r="E474" t="s">
        <v>452</v>
      </c>
      <c r="F474" t="s">
        <v>28</v>
      </c>
      <c r="G474" t="s">
        <v>29</v>
      </c>
      <c r="H474" t="s">
        <v>76</v>
      </c>
      <c r="I474" t="s">
        <v>452</v>
      </c>
      <c r="J474" t="s">
        <v>21</v>
      </c>
      <c r="K474" t="s">
        <v>8484</v>
      </c>
      <c r="L474" t="s">
        <v>8485</v>
      </c>
      <c r="M474" t="s">
        <v>65</v>
      </c>
      <c r="N474" t="s">
        <v>26</v>
      </c>
      <c r="O474" t="s">
        <v>27</v>
      </c>
      <c r="P474" t="s">
        <v>8486</v>
      </c>
      <c r="Q474" t="s">
        <v>8487</v>
      </c>
      <c r="R474" t="s">
        <v>23</v>
      </c>
      <c r="S474" t="s">
        <v>24</v>
      </c>
      <c r="T474" t="s">
        <v>452</v>
      </c>
      <c r="U474" t="s">
        <v>8488</v>
      </c>
      <c r="W474" t="s">
        <v>2503</v>
      </c>
      <c r="X474" t="s">
        <v>28</v>
      </c>
      <c r="Y474" t="e">
        <f>VLOOKUP(W474,ARD_SAFE_PROCESSED_20220608[[#This Row],[Column11]],1,FALSE)</f>
        <v>#N/A</v>
      </c>
      <c r="AB474" t="str">
        <f>CONCATENATE(LEFT(ARD_SAFE_PROCESSED_20220608[[#This Row],[Column1]],6),"******",RIGHT(ARD_SAFE_PROCESSED_20220608[[#This Row],[Column1]],4),";",ARD_SAFE_PROCESSED_20220608[[#This Row],[Column11]])</f>
        <v>489068******6786;74357045314005739874955</v>
      </c>
      <c r="AD474" t="str">
        <f>CLEAN(ARD_SAFE_PROCESSED_20220608[[#This Row],[Column1]])</f>
        <v>4890680018356786</v>
      </c>
      <c r="AE474" t="str">
        <f>CLEAN(ARD_SAFE_PROCESSED_20220608[[#This Row],[Column2]])</f>
        <v>006630</v>
      </c>
      <c r="AF474" t="str">
        <f>CLEAN(ARD_SAFE_PROCESSED_20220608[[#This Row],[Column3]])</f>
        <v>4041414</v>
      </c>
      <c r="AG474" t="str">
        <f>CLEAN(ARD_SAFE_PROCESSED_20220608[[#This Row],[Column4]])</f>
        <v>EC</v>
      </c>
      <c r="AH474" t="str">
        <f>CLEAN(ARD_SAFE_PROCESSED_20220608[[#This Row],[Column5]])</f>
        <v>20251110</v>
      </c>
      <c r="AI474" t="str">
        <f>CLEAN(ARD_SAFE_PROCESSED_20220608[[#This Row],[Column6]])</f>
        <v>604</v>
      </c>
      <c r="AJ474" t="str">
        <f>CLEAN(ARD_SAFE_PROCESSED_20220608[[#This Row],[Column7]])</f>
        <v>76</v>
      </c>
      <c r="AK474" t="str">
        <f>CLEAN(ARD_SAFE_PROCESSED_20220608[[#This Row],[Column8]])</f>
        <v xml:space="preserve">PYU*CINEPLANET                </v>
      </c>
      <c r="AL474" t="str">
        <f>CLEAN(ARD_SAFE_PROCESSED_20220608[[#This Row],[Column9]])</f>
        <v>20251110</v>
      </c>
      <c r="AM474" t="str">
        <f>CLEAN(ARD_SAFE_PROCESSED_20220608[[#This Row],[Column10]])</f>
        <v xml:space="preserve">'                       </v>
      </c>
      <c r="AN474" t="s">
        <v>8484</v>
      </c>
      <c r="AO474" t="str">
        <f>CLEAN(ARD_SAFE_PROCESSED_20220608[[#This Row],[Column12]])</f>
        <v>559087</v>
      </c>
      <c r="AP474" t="str">
        <f>CLEAN(ARD_SAFE_PROCESSED_20220608[[#This Row],[Column13]])</f>
        <v xml:space="preserve">   </v>
      </c>
      <c r="AQ474" t="str">
        <f>CLEAN(ARD_SAFE_PROCESSED_20220608[[#This Row],[Column14]])</f>
        <v xml:space="preserve">PV000000  </v>
      </c>
      <c r="AR474" t="str">
        <f>CLEAN(ARD_SAFE_PROCESSED_20220608[[#This Row],[Column15]])</f>
        <v xml:space="preserve">E-COMMERCE                                        </v>
      </c>
      <c r="AS474" t="str">
        <f>CLEAN(ARD_SAFE_PROCESSED_20220608[[#This Row],[Column16]])</f>
        <v>10420074303815a</v>
      </c>
      <c r="AT474" t="str">
        <f>CLEAN(ARD_SAFE_PROCESSED_20220608[[#This Row],[Column17]])</f>
        <v>227.00</v>
      </c>
      <c r="AU474" t="str">
        <f>CLEAN(ARD_SAFE_PROCESSED_20220608[[#This Row],[Column18]])</f>
        <v xml:space="preserve">' </v>
      </c>
      <c r="AV474" t="str">
        <f>CLEAN(ARD_SAFE_PROCESSED_20220608[[#This Row],[Column19]])</f>
        <v xml:space="preserve">          </v>
      </c>
      <c r="AW474" t="str">
        <f>CLEAN(ARD_SAFE_PROCESSED_20220608[[#This Row],[Column20]])</f>
        <v>20251110</v>
      </c>
      <c r="AX474" t="str">
        <f>CLEAN(ARD_SAFE_PROCESSED_20220608[[#This Row],[Column21]])</f>
        <v>162759</v>
      </c>
      <c r="AY474" t="str">
        <f>LEFT(ARD_SAFE_PROCESSED_20220608[[#This Row],[Column1]],6)</f>
        <v>489068</v>
      </c>
      <c r="AZ474" t="str">
        <f>RIGHT(ARD_SAFE_PROCESSED_20220608[[#This Row],[Column1]],4)</f>
        <v>6786</v>
      </c>
      <c r="BA474" s="2">
        <f t="shared" si="52"/>
        <v>45994</v>
      </c>
      <c r="BB474">
        <f t="shared" si="53"/>
        <v>67.239999999999995</v>
      </c>
      <c r="BC474">
        <f t="shared" si="54"/>
        <v>227</v>
      </c>
      <c r="BD474" t="str">
        <f t="shared" si="55"/>
        <v>6</v>
      </c>
      <c r="BE474" t="str">
        <f t="shared" si="56"/>
        <v>F:TC40</v>
      </c>
    </row>
    <row r="475" spans="1:57" hidden="1" x14ac:dyDescent="0.3">
      <c r="A475" t="s">
        <v>8395</v>
      </c>
      <c r="B475" t="s">
        <v>8396</v>
      </c>
      <c r="C475" t="s">
        <v>2374</v>
      </c>
      <c r="D475" t="s">
        <v>25</v>
      </c>
      <c r="E475" t="s">
        <v>452</v>
      </c>
      <c r="F475" t="s">
        <v>28</v>
      </c>
      <c r="G475" t="s">
        <v>29</v>
      </c>
      <c r="H475" t="s">
        <v>2375</v>
      </c>
      <c r="I475" t="s">
        <v>452</v>
      </c>
      <c r="J475" t="s">
        <v>21</v>
      </c>
      <c r="K475" t="s">
        <v>8397</v>
      </c>
      <c r="L475" t="s">
        <v>8398</v>
      </c>
      <c r="M475" t="s">
        <v>65</v>
      </c>
      <c r="N475" t="s">
        <v>26</v>
      </c>
      <c r="O475" t="s">
        <v>27</v>
      </c>
      <c r="P475" t="s">
        <v>8399</v>
      </c>
      <c r="Q475" t="s">
        <v>211</v>
      </c>
      <c r="R475" t="s">
        <v>23</v>
      </c>
      <c r="S475" t="s">
        <v>24</v>
      </c>
      <c r="T475" t="s">
        <v>452</v>
      </c>
      <c r="U475" t="s">
        <v>8400</v>
      </c>
      <c r="W475" t="s">
        <v>2923</v>
      </c>
      <c r="X475" t="s">
        <v>28</v>
      </c>
      <c r="Y475" t="e">
        <f>VLOOKUP(W475,ARD_SAFE_PROCESSED_20220608[[#This Row],[Column11]],1,FALSE)</f>
        <v>#N/A</v>
      </c>
      <c r="AB475" t="str">
        <f>CONCATENATE(LEFT(ARD_SAFE_PROCESSED_20220608[[#This Row],[Column1]],6),"******",RIGHT(ARD_SAFE_PROCESSED_20220608[[#This Row],[Column1]],4),";",ARD_SAFE_PROCESSED_20220608[[#This Row],[Column11]])</f>
        <v>489068******0119;74357045314005764300603</v>
      </c>
      <c r="AD475" t="str">
        <f>CLEAN(ARD_SAFE_PROCESSED_20220608[[#This Row],[Column1]])</f>
        <v>4890680018020119</v>
      </c>
      <c r="AE475" t="str">
        <f>CLEAN(ARD_SAFE_PROCESSED_20220608[[#This Row],[Column2]])</f>
        <v>008339</v>
      </c>
      <c r="AF475" t="str">
        <f>CLEAN(ARD_SAFE_PROCESSED_20220608[[#This Row],[Column3]])</f>
        <v>4079328</v>
      </c>
      <c r="AG475" t="str">
        <f>CLEAN(ARD_SAFE_PROCESSED_20220608[[#This Row],[Column4]])</f>
        <v>EC</v>
      </c>
      <c r="AH475" t="str">
        <f>CLEAN(ARD_SAFE_PROCESSED_20220608[[#This Row],[Column5]])</f>
        <v>20251110</v>
      </c>
      <c r="AI475" t="str">
        <f>CLEAN(ARD_SAFE_PROCESSED_20220608[[#This Row],[Column6]])</f>
        <v>604</v>
      </c>
      <c r="AJ475" t="str">
        <f>CLEAN(ARD_SAFE_PROCESSED_20220608[[#This Row],[Column7]])</f>
        <v>76</v>
      </c>
      <c r="AK475" t="str">
        <f>CLEAN(ARD_SAFE_PROCESSED_20220608[[#This Row],[Column8]])</f>
        <v xml:space="preserve">UTP MAS APP PORTAL            </v>
      </c>
      <c r="AL475" t="str">
        <f>CLEAN(ARD_SAFE_PROCESSED_20220608[[#This Row],[Column9]])</f>
        <v>20251110</v>
      </c>
      <c r="AM475" t="str">
        <f>CLEAN(ARD_SAFE_PROCESSED_20220608[[#This Row],[Column10]])</f>
        <v xml:space="preserve">'                       </v>
      </c>
      <c r="AN475" t="s">
        <v>8397</v>
      </c>
      <c r="AO475" t="str">
        <f>CLEAN(ARD_SAFE_PROCESSED_20220608[[#This Row],[Column12]])</f>
        <v>602543</v>
      </c>
      <c r="AP475" t="str">
        <f>CLEAN(ARD_SAFE_PROCESSED_20220608[[#This Row],[Column13]])</f>
        <v xml:space="preserve">   </v>
      </c>
      <c r="AQ475" t="str">
        <f>CLEAN(ARD_SAFE_PROCESSED_20220608[[#This Row],[Column14]])</f>
        <v xml:space="preserve">PV000000  </v>
      </c>
      <c r="AR475" t="str">
        <f>CLEAN(ARD_SAFE_PROCESSED_20220608[[#This Row],[Column15]])</f>
        <v xml:space="preserve">E-COMMERCE                                        </v>
      </c>
      <c r="AS475" t="str">
        <f>CLEAN(ARD_SAFE_PROCESSED_20220608[[#This Row],[Column16]])</f>
        <v xml:space="preserve">c1WHz20251110  </v>
      </c>
      <c r="AT475" t="str">
        <f>CLEAN(ARD_SAFE_PROCESSED_20220608[[#This Row],[Column17]])</f>
        <v>550.00</v>
      </c>
      <c r="AU475" t="str">
        <f>CLEAN(ARD_SAFE_PROCESSED_20220608[[#This Row],[Column18]])</f>
        <v xml:space="preserve">' </v>
      </c>
      <c r="AV475" t="str">
        <f>CLEAN(ARD_SAFE_PROCESSED_20220608[[#This Row],[Column19]])</f>
        <v xml:space="preserve">          </v>
      </c>
      <c r="AW475" t="str">
        <f>CLEAN(ARD_SAFE_PROCESSED_20220608[[#This Row],[Column20]])</f>
        <v>20251110</v>
      </c>
      <c r="AX475" t="str">
        <f>CLEAN(ARD_SAFE_PROCESSED_20220608[[#This Row],[Column21]])</f>
        <v>180940</v>
      </c>
      <c r="AY475" t="str">
        <f>LEFT(ARD_SAFE_PROCESSED_20220608[[#This Row],[Column1]],6)</f>
        <v>489068</v>
      </c>
      <c r="AZ475" t="str">
        <f>RIGHT(ARD_SAFE_PROCESSED_20220608[[#This Row],[Column1]],4)</f>
        <v>0119</v>
      </c>
      <c r="BA475" s="2">
        <f t="shared" si="52"/>
        <v>45994</v>
      </c>
      <c r="BB475">
        <f t="shared" si="53"/>
        <v>162.91999999999999</v>
      </c>
      <c r="BC475">
        <f t="shared" si="54"/>
        <v>550</v>
      </c>
      <c r="BD475" t="str">
        <f t="shared" si="55"/>
        <v>6</v>
      </c>
      <c r="BE475" t="str">
        <f t="shared" si="56"/>
        <v>F:TC40</v>
      </c>
    </row>
    <row r="476" spans="1:57" hidden="1" x14ac:dyDescent="0.3">
      <c r="A476" t="s">
        <v>6729</v>
      </c>
      <c r="B476" t="s">
        <v>6805</v>
      </c>
      <c r="C476" t="s">
        <v>3654</v>
      </c>
      <c r="D476" t="s">
        <v>64</v>
      </c>
      <c r="E476" t="s">
        <v>449</v>
      </c>
      <c r="F476" t="s">
        <v>28</v>
      </c>
      <c r="G476" t="s">
        <v>74</v>
      </c>
      <c r="H476" t="s">
        <v>3637</v>
      </c>
      <c r="I476" t="s">
        <v>452</v>
      </c>
      <c r="J476" t="s">
        <v>21</v>
      </c>
      <c r="K476" t="s">
        <v>6806</v>
      </c>
      <c r="L476" t="s">
        <v>6807</v>
      </c>
      <c r="M476" t="s">
        <v>65</v>
      </c>
      <c r="N476" t="s">
        <v>136</v>
      </c>
      <c r="O476" t="s">
        <v>66</v>
      </c>
      <c r="P476" t="s">
        <v>22</v>
      </c>
      <c r="Q476" t="s">
        <v>88</v>
      </c>
      <c r="R476" t="s">
        <v>23</v>
      </c>
      <c r="S476" t="s">
        <v>24</v>
      </c>
      <c r="T476" t="s">
        <v>449</v>
      </c>
      <c r="U476" t="s">
        <v>6808</v>
      </c>
      <c r="W476" t="s">
        <v>5249</v>
      </c>
      <c r="X476" t="s">
        <v>28</v>
      </c>
      <c r="Y476" t="e">
        <f>VLOOKUP(W476,ARD_SAFE_PROCESSED_20220608[[#This Row],[Column11]],1,FALSE)</f>
        <v>#N/A</v>
      </c>
      <c r="AB476" t="str">
        <f>CONCATENATE(LEFT(ARD_SAFE_PROCESSED_20220608[[#This Row],[Column1]],6),"******",RIGHT(ARD_SAFE_PROCESSED_20220608[[#This Row],[Column1]],4),";",ARD_SAFE_PROCESSED_20220608[[#This Row],[Column11]])</f>
        <v>455788******6078;74357045314005874900169</v>
      </c>
      <c r="AD476" t="str">
        <f>CLEAN(ARD_SAFE_PROCESSED_20220608[[#This Row],[Column1]])</f>
        <v>4557881417866078</v>
      </c>
      <c r="AE476" t="str">
        <f>CLEAN(ARD_SAFE_PROCESSED_20220608[[#This Row],[Column2]])</f>
        <v>580213</v>
      </c>
      <c r="AF476" t="str">
        <f>CLEAN(ARD_SAFE_PROCESSED_20220608[[#This Row],[Column3]])</f>
        <v>5033245</v>
      </c>
      <c r="AG476" t="str">
        <f>CLEAN(ARD_SAFE_PROCESSED_20220608[[#This Row],[Column4]])</f>
        <v>PL</v>
      </c>
      <c r="AH476" t="str">
        <f>CLEAN(ARD_SAFE_PROCESSED_20220608[[#This Row],[Column5]])</f>
        <v>20251109</v>
      </c>
      <c r="AI476" t="str">
        <f>CLEAN(ARD_SAFE_PROCESSED_20220608[[#This Row],[Column6]])</f>
        <v>604</v>
      </c>
      <c r="AJ476" t="str">
        <f>CLEAN(ARD_SAFE_PROCESSED_20220608[[#This Row],[Column7]])</f>
        <v>77</v>
      </c>
      <c r="AK476" t="str">
        <f>CLEAN(ARD_SAFE_PROCESSED_20220608[[#This Row],[Column8]])</f>
        <v xml:space="preserve">IZI*ORFUSAC                   </v>
      </c>
      <c r="AL476" t="str">
        <f>CLEAN(ARD_SAFE_PROCESSED_20220608[[#This Row],[Column9]])</f>
        <v>20251110</v>
      </c>
      <c r="AM476" t="str">
        <f>CLEAN(ARD_SAFE_PROCESSED_20220608[[#This Row],[Column10]])</f>
        <v xml:space="preserve">'                       </v>
      </c>
      <c r="AN476" t="s">
        <v>6806</v>
      </c>
      <c r="AO476" t="str">
        <f>CLEAN(ARD_SAFE_PROCESSED_20220608[[#This Row],[Column12]])</f>
        <v>171</v>
      </c>
      <c r="AP476" t="str">
        <f>CLEAN(ARD_SAFE_PROCESSED_20220608[[#This Row],[Column13]])</f>
        <v xml:space="preserve">   </v>
      </c>
      <c r="AQ476" t="str">
        <f>CLEAN(ARD_SAFE_PROCESSED_20220608[[#This Row],[Column14]])</f>
        <v xml:space="preserve">PS0006    </v>
      </c>
      <c r="AR476" t="str">
        <f>CLEAN(ARD_SAFE_PROCESSED_20220608[[#This Row],[Column15]])</f>
        <v xml:space="preserve">POS CONTACTLESS CHIP                              </v>
      </c>
      <c r="AS476" t="str">
        <f>CLEAN(ARD_SAFE_PROCESSED_20220608[[#This Row],[Column16]])</f>
        <v xml:space="preserve">               </v>
      </c>
      <c r="AT476" t="str">
        <f>CLEAN(ARD_SAFE_PROCESSED_20220608[[#This Row],[Column17]])</f>
        <v>20.00</v>
      </c>
      <c r="AU476" t="str">
        <f>CLEAN(ARD_SAFE_PROCESSED_20220608[[#This Row],[Column18]])</f>
        <v xml:space="preserve">' </v>
      </c>
      <c r="AV476" t="str">
        <f>CLEAN(ARD_SAFE_PROCESSED_20220608[[#This Row],[Column19]])</f>
        <v xml:space="preserve">          </v>
      </c>
      <c r="AW476" t="str">
        <f>CLEAN(ARD_SAFE_PROCESSED_20220608[[#This Row],[Column20]])</f>
        <v>20251109</v>
      </c>
      <c r="AX476" t="str">
        <f>CLEAN(ARD_SAFE_PROCESSED_20220608[[#This Row],[Column21]])</f>
        <v>223033</v>
      </c>
      <c r="AY476" t="str">
        <f>LEFT(ARD_SAFE_PROCESSED_20220608[[#This Row],[Column1]],6)</f>
        <v>455788</v>
      </c>
      <c r="AZ476" t="str">
        <f>RIGHT(ARD_SAFE_PROCESSED_20220608[[#This Row],[Column1]],4)</f>
        <v>6078</v>
      </c>
      <c r="BA476" s="2">
        <f t="shared" si="52"/>
        <v>45994</v>
      </c>
      <c r="BB476">
        <f t="shared" si="53"/>
        <v>5.92</v>
      </c>
      <c r="BC476">
        <f t="shared" si="54"/>
        <v>20</v>
      </c>
      <c r="BD476" t="str">
        <f t="shared" si="55"/>
        <v>0</v>
      </c>
      <c r="BE476" t="str">
        <f t="shared" si="56"/>
        <v>F:TC40</v>
      </c>
    </row>
    <row r="477" spans="1:57" hidden="1" x14ac:dyDescent="0.3">
      <c r="A477" t="s">
        <v>6729</v>
      </c>
      <c r="B477" t="s">
        <v>6809</v>
      </c>
      <c r="C477" t="s">
        <v>6743</v>
      </c>
      <c r="D477" t="s">
        <v>64</v>
      </c>
      <c r="E477" t="s">
        <v>452</v>
      </c>
      <c r="F477" t="s">
        <v>28</v>
      </c>
      <c r="G477" t="s">
        <v>29</v>
      </c>
      <c r="H477" t="s">
        <v>6744</v>
      </c>
      <c r="I477" t="s">
        <v>452</v>
      </c>
      <c r="J477" t="s">
        <v>21</v>
      </c>
      <c r="K477" t="s">
        <v>6810</v>
      </c>
      <c r="L477" t="s">
        <v>6811</v>
      </c>
      <c r="M477" t="s">
        <v>65</v>
      </c>
      <c r="N477" t="s">
        <v>6812</v>
      </c>
      <c r="O477" t="s">
        <v>66</v>
      </c>
      <c r="P477" t="s">
        <v>22</v>
      </c>
      <c r="Q477" t="s">
        <v>6813</v>
      </c>
      <c r="R477" t="s">
        <v>23</v>
      </c>
      <c r="S477" t="s">
        <v>24</v>
      </c>
      <c r="T477" t="s">
        <v>452</v>
      </c>
      <c r="U477" t="s">
        <v>6814</v>
      </c>
      <c r="W477" t="s">
        <v>5243</v>
      </c>
      <c r="X477" t="s">
        <v>28</v>
      </c>
      <c r="Y477" t="e">
        <f>VLOOKUP(W477,ARD_SAFE_PROCESSED_20220608[[#This Row],[Column11]],1,FALSE)</f>
        <v>#N/A</v>
      </c>
      <c r="AB477" t="str">
        <f>CONCATENATE(LEFT(ARD_SAFE_PROCESSED_20220608[[#This Row],[Column1]],6),"******",RIGHT(ARD_SAFE_PROCESSED_20220608[[#This Row],[Column1]],4),";",ARD_SAFE_PROCESSED_20220608[[#This Row],[Column11]])</f>
        <v>455788******6078;74357045314006495500990</v>
      </c>
      <c r="AD477" t="str">
        <f>CLEAN(ARD_SAFE_PROCESSED_20220608[[#This Row],[Column1]])</f>
        <v>4557881417866078</v>
      </c>
      <c r="AE477" t="str">
        <f>CLEAN(ARD_SAFE_PROCESSED_20220608[[#This Row],[Column2]])</f>
        <v>686139</v>
      </c>
      <c r="AF477" t="str">
        <f>CLEAN(ARD_SAFE_PROCESSED_20220608[[#This Row],[Column3]])</f>
        <v>1016327</v>
      </c>
      <c r="AG477" t="str">
        <f>CLEAN(ARD_SAFE_PROCESSED_20220608[[#This Row],[Column4]])</f>
        <v>PL</v>
      </c>
      <c r="AH477" t="str">
        <f>CLEAN(ARD_SAFE_PROCESSED_20220608[[#This Row],[Column5]])</f>
        <v>20251110</v>
      </c>
      <c r="AI477" t="str">
        <f>CLEAN(ARD_SAFE_PROCESSED_20220608[[#This Row],[Column6]])</f>
        <v>604</v>
      </c>
      <c r="AJ477" t="str">
        <f>CLEAN(ARD_SAFE_PROCESSED_20220608[[#This Row],[Column7]])</f>
        <v>76</v>
      </c>
      <c r="AK477" t="str">
        <f>CLEAN(ARD_SAFE_PROCESSED_20220608[[#This Row],[Column8]])</f>
        <v xml:space="preserve">PROMART LA MOLINA             </v>
      </c>
      <c r="AL477" t="str">
        <f>CLEAN(ARD_SAFE_PROCESSED_20220608[[#This Row],[Column9]])</f>
        <v>20251110</v>
      </c>
      <c r="AM477" t="str">
        <f>CLEAN(ARD_SAFE_PROCESSED_20220608[[#This Row],[Column10]])</f>
        <v xml:space="preserve">'                       </v>
      </c>
      <c r="AN477" t="s">
        <v>6810</v>
      </c>
      <c r="AO477" t="str">
        <f>CLEAN(ARD_SAFE_PROCESSED_20220608[[#This Row],[Column12]])</f>
        <v>991</v>
      </c>
      <c r="AP477" t="str">
        <f>CLEAN(ARD_SAFE_PROCESSED_20220608[[#This Row],[Column13]])</f>
        <v xml:space="preserve">   </v>
      </c>
      <c r="AQ477" t="str">
        <f>CLEAN(ARD_SAFE_PROCESSED_20220608[[#This Row],[Column14]])</f>
        <v xml:space="preserve">PS0007    </v>
      </c>
      <c r="AR477" t="str">
        <f>CLEAN(ARD_SAFE_PROCESSED_20220608[[#This Row],[Column15]])</f>
        <v xml:space="preserve">POS CONTACTLESS CHIP                              </v>
      </c>
      <c r="AS477" t="str">
        <f>CLEAN(ARD_SAFE_PROCESSED_20220608[[#This Row],[Column16]])</f>
        <v xml:space="preserve">               </v>
      </c>
      <c r="AT477" t="str">
        <f>CLEAN(ARD_SAFE_PROCESSED_20220608[[#This Row],[Column17]])</f>
        <v>64.70</v>
      </c>
      <c r="AU477" t="str">
        <f>CLEAN(ARD_SAFE_PROCESSED_20220608[[#This Row],[Column18]])</f>
        <v xml:space="preserve">' </v>
      </c>
      <c r="AV477" t="str">
        <f>CLEAN(ARD_SAFE_PROCESSED_20220608[[#This Row],[Column19]])</f>
        <v xml:space="preserve">          </v>
      </c>
      <c r="AW477" t="str">
        <f>CLEAN(ARD_SAFE_PROCESSED_20220608[[#This Row],[Column20]])</f>
        <v>20251110</v>
      </c>
      <c r="AX477" t="str">
        <f>CLEAN(ARD_SAFE_PROCESSED_20220608[[#This Row],[Column21]])</f>
        <v>180806</v>
      </c>
      <c r="AY477" t="str">
        <f>LEFT(ARD_SAFE_PROCESSED_20220608[[#This Row],[Column1]],6)</f>
        <v>455788</v>
      </c>
      <c r="AZ477" t="str">
        <f>RIGHT(ARD_SAFE_PROCESSED_20220608[[#This Row],[Column1]],4)</f>
        <v>6078</v>
      </c>
      <c r="BA477" s="2">
        <f t="shared" si="52"/>
        <v>45994</v>
      </c>
      <c r="BB477">
        <f t="shared" si="53"/>
        <v>19.170000000000002</v>
      </c>
      <c r="BC477">
        <f t="shared" si="54"/>
        <v>64.7</v>
      </c>
      <c r="BD477" t="str">
        <f t="shared" si="55"/>
        <v>0</v>
      </c>
      <c r="BE477" t="str">
        <f t="shared" si="56"/>
        <v>F:TC40</v>
      </c>
    </row>
    <row r="478" spans="1:57" hidden="1" x14ac:dyDescent="0.3">
      <c r="A478" t="s">
        <v>7176</v>
      </c>
      <c r="B478" t="s">
        <v>7199</v>
      </c>
      <c r="C478" t="s">
        <v>7200</v>
      </c>
      <c r="D478" t="s">
        <v>64</v>
      </c>
      <c r="E478" t="s">
        <v>452</v>
      </c>
      <c r="F478" t="s">
        <v>28</v>
      </c>
      <c r="G478" t="s">
        <v>29</v>
      </c>
      <c r="H478" t="s">
        <v>7201</v>
      </c>
      <c r="I478" t="s">
        <v>452</v>
      </c>
      <c r="J478" t="s">
        <v>21</v>
      </c>
      <c r="K478" t="s">
        <v>7202</v>
      </c>
      <c r="L478" t="s">
        <v>7203</v>
      </c>
      <c r="M478" t="s">
        <v>65</v>
      </c>
      <c r="N478" t="s">
        <v>7204</v>
      </c>
      <c r="O478" t="s">
        <v>66</v>
      </c>
      <c r="P478" t="s">
        <v>22</v>
      </c>
      <c r="Q478" t="s">
        <v>7205</v>
      </c>
      <c r="R478" t="s">
        <v>23</v>
      </c>
      <c r="S478" t="s">
        <v>24</v>
      </c>
      <c r="T478" t="s">
        <v>452</v>
      </c>
      <c r="U478" t="s">
        <v>7206</v>
      </c>
      <c r="W478" t="s">
        <v>5609</v>
      </c>
      <c r="X478" t="s">
        <v>28</v>
      </c>
      <c r="Y478" t="e">
        <f>VLOOKUP(W478,ARD_SAFE_PROCESSED_20220608[[#This Row],[Column11]],1,FALSE)</f>
        <v>#N/A</v>
      </c>
      <c r="AB478" t="str">
        <f>CONCATENATE(LEFT(ARD_SAFE_PROCESSED_20220608[[#This Row],[Column1]],6),"******",RIGHT(ARD_SAFE_PROCESSED_20220608[[#This Row],[Column1]],4),";",ARD_SAFE_PROCESSED_20220608[[#This Row],[Column11]])</f>
        <v>455788******3118;74357045314006771500201</v>
      </c>
      <c r="AD478" t="str">
        <f>CLEAN(ARD_SAFE_PROCESSED_20220608[[#This Row],[Column1]])</f>
        <v>4557881472533118</v>
      </c>
      <c r="AE478" t="str">
        <f>CLEAN(ARD_SAFE_PROCESSED_20220608[[#This Row],[Column2]])</f>
        <v>598014</v>
      </c>
      <c r="AF478" t="str">
        <f>CLEAN(ARD_SAFE_PROCESSED_20220608[[#This Row],[Column3]])</f>
        <v>1032654</v>
      </c>
      <c r="AG478" t="str">
        <f>CLEAN(ARD_SAFE_PROCESSED_20220608[[#This Row],[Column4]])</f>
        <v>PL</v>
      </c>
      <c r="AH478" t="str">
        <f>CLEAN(ARD_SAFE_PROCESSED_20220608[[#This Row],[Column5]])</f>
        <v>20251110</v>
      </c>
      <c r="AI478" t="str">
        <f>CLEAN(ARD_SAFE_PROCESSED_20220608[[#This Row],[Column6]])</f>
        <v>604</v>
      </c>
      <c r="AJ478" t="str">
        <f>CLEAN(ARD_SAFE_PROCESSED_20220608[[#This Row],[Column7]])</f>
        <v>76</v>
      </c>
      <c r="AK478" t="str">
        <f>CLEAN(ARD_SAFE_PROCESSED_20220608[[#This Row],[Column8]])</f>
        <v xml:space="preserve">OECHSLE                       </v>
      </c>
      <c r="AL478" t="str">
        <f>CLEAN(ARD_SAFE_PROCESSED_20220608[[#This Row],[Column9]])</f>
        <v>20251110</v>
      </c>
      <c r="AM478" t="str">
        <f>CLEAN(ARD_SAFE_PROCESSED_20220608[[#This Row],[Column10]])</f>
        <v xml:space="preserve">'                       </v>
      </c>
      <c r="AN478" t="s">
        <v>7202</v>
      </c>
      <c r="AO478" t="str">
        <f>CLEAN(ARD_SAFE_PROCESSED_20220608[[#This Row],[Column12]])</f>
        <v>706</v>
      </c>
      <c r="AP478" t="str">
        <f>CLEAN(ARD_SAFE_PROCESSED_20220608[[#This Row],[Column13]])</f>
        <v xml:space="preserve">   </v>
      </c>
      <c r="AQ478" t="str">
        <f>CLEAN(ARD_SAFE_PROCESSED_20220608[[#This Row],[Column14]])</f>
        <v xml:space="preserve">PS0031    </v>
      </c>
      <c r="AR478" t="str">
        <f>CLEAN(ARD_SAFE_PROCESSED_20220608[[#This Row],[Column15]])</f>
        <v xml:space="preserve">POS CONTACTLESS CHIP                              </v>
      </c>
      <c r="AS478" t="str">
        <f>CLEAN(ARD_SAFE_PROCESSED_20220608[[#This Row],[Column16]])</f>
        <v xml:space="preserve">               </v>
      </c>
      <c r="AT478" t="str">
        <f>CLEAN(ARD_SAFE_PROCESSED_20220608[[#This Row],[Column17]])</f>
        <v>60.60</v>
      </c>
      <c r="AU478" t="str">
        <f>CLEAN(ARD_SAFE_PROCESSED_20220608[[#This Row],[Column18]])</f>
        <v xml:space="preserve">' </v>
      </c>
      <c r="AV478" t="str">
        <f>CLEAN(ARD_SAFE_PROCESSED_20220608[[#This Row],[Column19]])</f>
        <v xml:space="preserve">          </v>
      </c>
      <c r="AW478" t="str">
        <f>CLEAN(ARD_SAFE_PROCESSED_20220608[[#This Row],[Column20]])</f>
        <v>20251110</v>
      </c>
      <c r="AX478" t="str">
        <f>CLEAN(ARD_SAFE_PROCESSED_20220608[[#This Row],[Column21]])</f>
        <v>183541</v>
      </c>
      <c r="AY478" t="str">
        <f>LEFT(ARD_SAFE_PROCESSED_20220608[[#This Row],[Column1]],6)</f>
        <v>455788</v>
      </c>
      <c r="AZ478" t="str">
        <f>RIGHT(ARD_SAFE_PROCESSED_20220608[[#This Row],[Column1]],4)</f>
        <v>3118</v>
      </c>
      <c r="BA478" s="2">
        <f t="shared" si="52"/>
        <v>45993</v>
      </c>
      <c r="BB478">
        <f t="shared" si="53"/>
        <v>17.95</v>
      </c>
      <c r="BC478">
        <f t="shared" si="54"/>
        <v>60.6</v>
      </c>
      <c r="BD478" t="str">
        <f t="shared" si="55"/>
        <v>0</v>
      </c>
      <c r="BE478" t="str">
        <f t="shared" si="56"/>
        <v>F:TC40</v>
      </c>
    </row>
    <row r="479" spans="1:57" hidden="1" x14ac:dyDescent="0.3">
      <c r="A479" t="s">
        <v>6729</v>
      </c>
      <c r="B479" t="s">
        <v>6756</v>
      </c>
      <c r="C479" t="s">
        <v>6757</v>
      </c>
      <c r="D479" t="s">
        <v>64</v>
      </c>
      <c r="E479" t="s">
        <v>452</v>
      </c>
      <c r="F479" t="s">
        <v>28</v>
      </c>
      <c r="G479" t="s">
        <v>29</v>
      </c>
      <c r="H479" t="s">
        <v>6758</v>
      </c>
      <c r="I479" t="s">
        <v>452</v>
      </c>
      <c r="J479" t="s">
        <v>21</v>
      </c>
      <c r="K479" t="s">
        <v>6759</v>
      </c>
      <c r="L479" t="s">
        <v>6760</v>
      </c>
      <c r="M479" t="s">
        <v>65</v>
      </c>
      <c r="N479" t="s">
        <v>6761</v>
      </c>
      <c r="O479" t="s">
        <v>66</v>
      </c>
      <c r="P479" t="s">
        <v>22</v>
      </c>
      <c r="Q479" t="s">
        <v>6762</v>
      </c>
      <c r="R479" t="s">
        <v>23</v>
      </c>
      <c r="S479" t="s">
        <v>24</v>
      </c>
      <c r="T479" t="s">
        <v>452</v>
      </c>
      <c r="U479" t="s">
        <v>6763</v>
      </c>
      <c r="W479" t="s">
        <v>5597</v>
      </c>
      <c r="X479" t="s">
        <v>28</v>
      </c>
      <c r="Y479" t="e">
        <f>VLOOKUP(W479,ARD_SAFE_PROCESSED_20220608[[#This Row],[Column11]],1,FALSE)</f>
        <v>#N/A</v>
      </c>
      <c r="AB479" t="str">
        <f>CONCATENATE(LEFT(ARD_SAFE_PROCESSED_20220608[[#This Row],[Column1]],6),"******",RIGHT(ARD_SAFE_PROCESSED_20220608[[#This Row],[Column1]],4),";",ARD_SAFE_PROCESSED_20220608[[#This Row],[Column11]])</f>
        <v>455788******6078;74357045314008430700065</v>
      </c>
      <c r="AD479" t="str">
        <f>CLEAN(ARD_SAFE_PROCESSED_20220608[[#This Row],[Column1]])</f>
        <v>4557881417866078</v>
      </c>
      <c r="AE479" t="str">
        <f>CLEAN(ARD_SAFE_PROCESSED_20220608[[#This Row],[Column2]])</f>
        <v>158823</v>
      </c>
      <c r="AF479" t="str">
        <f>CLEAN(ARD_SAFE_PROCESSED_20220608[[#This Row],[Column3]])</f>
        <v>1047303</v>
      </c>
      <c r="AG479" t="str">
        <f>CLEAN(ARD_SAFE_PROCESSED_20220608[[#This Row],[Column4]])</f>
        <v>PL</v>
      </c>
      <c r="AH479" t="str">
        <f>CLEAN(ARD_SAFE_PROCESSED_20220608[[#This Row],[Column5]])</f>
        <v>20251110</v>
      </c>
      <c r="AI479" t="str">
        <f>CLEAN(ARD_SAFE_PROCESSED_20220608[[#This Row],[Column6]])</f>
        <v>604</v>
      </c>
      <c r="AJ479" t="str">
        <f>CLEAN(ARD_SAFE_PROCESSED_20220608[[#This Row],[Column7]])</f>
        <v>76</v>
      </c>
      <c r="AK479" t="str">
        <f>CLEAN(ARD_SAFE_PROCESSED_20220608[[#This Row],[Column8]])</f>
        <v xml:space="preserve">RECIBO CAC STA ANITA          </v>
      </c>
      <c r="AL479" t="str">
        <f>CLEAN(ARD_SAFE_PROCESSED_20220608[[#This Row],[Column9]])</f>
        <v>20251110</v>
      </c>
      <c r="AM479" t="str">
        <f>CLEAN(ARD_SAFE_PROCESSED_20220608[[#This Row],[Column10]])</f>
        <v xml:space="preserve">'                       </v>
      </c>
      <c r="AN479" t="s">
        <v>6759</v>
      </c>
      <c r="AO479" t="str">
        <f>CLEAN(ARD_SAFE_PROCESSED_20220608[[#This Row],[Column12]])</f>
        <v>5587</v>
      </c>
      <c r="AP479" t="str">
        <f>CLEAN(ARD_SAFE_PROCESSED_20220608[[#This Row],[Column13]])</f>
        <v xml:space="preserve">   </v>
      </c>
      <c r="AQ479" t="str">
        <f>CLEAN(ARD_SAFE_PROCESSED_20220608[[#This Row],[Column14]])</f>
        <v xml:space="preserve">PS0033    </v>
      </c>
      <c r="AR479" t="str">
        <f>CLEAN(ARD_SAFE_PROCESSED_20220608[[#This Row],[Column15]])</f>
        <v xml:space="preserve">POS CONTACTLESS CHIP                              </v>
      </c>
      <c r="AS479" t="str">
        <f>CLEAN(ARD_SAFE_PROCESSED_20220608[[#This Row],[Column16]])</f>
        <v xml:space="preserve">               </v>
      </c>
      <c r="AT479" t="str">
        <f>CLEAN(ARD_SAFE_PROCESSED_20220608[[#This Row],[Column17]])</f>
        <v>41.24</v>
      </c>
      <c r="AU479" t="str">
        <f>CLEAN(ARD_SAFE_PROCESSED_20220608[[#This Row],[Column18]])</f>
        <v xml:space="preserve">' </v>
      </c>
      <c r="AV479" t="str">
        <f>CLEAN(ARD_SAFE_PROCESSED_20220608[[#This Row],[Column19]])</f>
        <v xml:space="preserve">          </v>
      </c>
      <c r="AW479" t="str">
        <f>CLEAN(ARD_SAFE_PROCESSED_20220608[[#This Row],[Column20]])</f>
        <v>20251110</v>
      </c>
      <c r="AX479" t="str">
        <f>CLEAN(ARD_SAFE_PROCESSED_20220608[[#This Row],[Column21]])</f>
        <v>120321</v>
      </c>
      <c r="AY479" t="str">
        <f>LEFT(ARD_SAFE_PROCESSED_20220608[[#This Row],[Column1]],6)</f>
        <v>455788</v>
      </c>
      <c r="AZ479" t="str">
        <f>RIGHT(ARD_SAFE_PROCESSED_20220608[[#This Row],[Column1]],4)</f>
        <v>6078</v>
      </c>
      <c r="BA479" s="2">
        <f t="shared" si="52"/>
        <v>45994</v>
      </c>
      <c r="BB479">
        <f t="shared" si="53"/>
        <v>12.22</v>
      </c>
      <c r="BC479">
        <f t="shared" si="54"/>
        <v>41.24</v>
      </c>
      <c r="BD479" t="str">
        <f t="shared" si="55"/>
        <v>0</v>
      </c>
      <c r="BE479" t="str">
        <f t="shared" si="56"/>
        <v>F:TC40</v>
      </c>
    </row>
    <row r="480" spans="1:57" hidden="1" x14ac:dyDescent="0.3">
      <c r="A480" t="s">
        <v>7176</v>
      </c>
      <c r="B480" t="s">
        <v>7183</v>
      </c>
      <c r="C480" t="s">
        <v>7178</v>
      </c>
      <c r="D480" t="s">
        <v>64</v>
      </c>
      <c r="E480" t="s">
        <v>471</v>
      </c>
      <c r="F480" t="s">
        <v>28</v>
      </c>
      <c r="G480" t="s">
        <v>29</v>
      </c>
      <c r="H480" t="s">
        <v>7179</v>
      </c>
      <c r="I480" t="s">
        <v>471</v>
      </c>
      <c r="J480" t="s">
        <v>21</v>
      </c>
      <c r="K480" t="s">
        <v>7184</v>
      </c>
      <c r="L480" t="s">
        <v>7185</v>
      </c>
      <c r="M480" t="s">
        <v>65</v>
      </c>
      <c r="N480" t="s">
        <v>77</v>
      </c>
      <c r="O480" t="s">
        <v>66</v>
      </c>
      <c r="P480" t="s">
        <v>22</v>
      </c>
      <c r="Q480" t="s">
        <v>110</v>
      </c>
      <c r="R480" t="s">
        <v>23</v>
      </c>
      <c r="S480" t="s">
        <v>24</v>
      </c>
      <c r="T480" t="s">
        <v>471</v>
      </c>
      <c r="U480" t="s">
        <v>7186</v>
      </c>
      <c r="W480" t="s">
        <v>5604</v>
      </c>
      <c r="X480" t="s">
        <v>28</v>
      </c>
      <c r="Y480" t="e">
        <f>VLOOKUP(W480,ARD_SAFE_PROCESSED_20220608[[#This Row],[Column11]],1,FALSE)</f>
        <v>#N/A</v>
      </c>
      <c r="AB480" t="str">
        <f>CONCATENATE(LEFT(ARD_SAFE_PROCESSED_20220608[[#This Row],[Column1]],6),"******",RIGHT(ARD_SAFE_PROCESSED_20220608[[#This Row],[Column1]],4),";",ARD_SAFE_PROCESSED_20220608[[#This Row],[Column11]])</f>
        <v>455788******3118;74357045315001075700135</v>
      </c>
      <c r="AD480" t="str">
        <f>CLEAN(ARD_SAFE_PROCESSED_20220608[[#This Row],[Column1]])</f>
        <v>4557881472533118</v>
      </c>
      <c r="AE480" t="str">
        <f>CLEAN(ARD_SAFE_PROCESSED_20220608[[#This Row],[Column2]])</f>
        <v>178124</v>
      </c>
      <c r="AF480" t="str">
        <f>CLEAN(ARD_SAFE_PROCESSED_20220608[[#This Row],[Column3]])</f>
        <v>5605024</v>
      </c>
      <c r="AG480" t="str">
        <f>CLEAN(ARD_SAFE_PROCESSED_20220608[[#This Row],[Column4]])</f>
        <v>PL</v>
      </c>
      <c r="AH480" t="str">
        <f>CLEAN(ARD_SAFE_PROCESSED_20220608[[#This Row],[Column5]])</f>
        <v>20251111</v>
      </c>
      <c r="AI480" t="str">
        <f>CLEAN(ARD_SAFE_PROCESSED_20220608[[#This Row],[Column6]])</f>
        <v>604</v>
      </c>
      <c r="AJ480" t="str">
        <f>CLEAN(ARD_SAFE_PROCESSED_20220608[[#This Row],[Column7]])</f>
        <v>76</v>
      </c>
      <c r="AK480" t="str">
        <f>CLEAN(ARD_SAFE_PROCESSED_20220608[[#This Row],[Column8]])</f>
        <v xml:space="preserve">IZI*25 HORAS                  </v>
      </c>
      <c r="AL480" t="str">
        <f>CLEAN(ARD_SAFE_PROCESSED_20220608[[#This Row],[Column9]])</f>
        <v>20251111</v>
      </c>
      <c r="AM480" t="str">
        <f>CLEAN(ARD_SAFE_PROCESSED_20220608[[#This Row],[Column10]])</f>
        <v xml:space="preserve">'                       </v>
      </c>
      <c r="AN480" t="s">
        <v>7184</v>
      </c>
      <c r="AO480" t="str">
        <f>CLEAN(ARD_SAFE_PROCESSED_20220608[[#This Row],[Column12]])</f>
        <v>6665</v>
      </c>
      <c r="AP480" t="str">
        <f>CLEAN(ARD_SAFE_PROCESSED_20220608[[#This Row],[Column13]])</f>
        <v xml:space="preserve">   </v>
      </c>
      <c r="AQ480" t="str">
        <f>CLEAN(ARD_SAFE_PROCESSED_20220608[[#This Row],[Column14]])</f>
        <v xml:space="preserve">PS0002    </v>
      </c>
      <c r="AR480" t="str">
        <f>CLEAN(ARD_SAFE_PROCESSED_20220608[[#This Row],[Column15]])</f>
        <v xml:space="preserve">POS CONTACTLESS CHIP                              </v>
      </c>
      <c r="AS480" t="str">
        <f>CLEAN(ARD_SAFE_PROCESSED_20220608[[#This Row],[Column16]])</f>
        <v xml:space="preserve">               </v>
      </c>
      <c r="AT480" t="str">
        <f>CLEAN(ARD_SAFE_PROCESSED_20220608[[#This Row],[Column17]])</f>
        <v>50.00</v>
      </c>
      <c r="AU480" t="str">
        <f>CLEAN(ARD_SAFE_PROCESSED_20220608[[#This Row],[Column18]])</f>
        <v xml:space="preserve">' </v>
      </c>
      <c r="AV480" t="str">
        <f>CLEAN(ARD_SAFE_PROCESSED_20220608[[#This Row],[Column19]])</f>
        <v xml:space="preserve">          </v>
      </c>
      <c r="AW480" t="str">
        <f>CLEAN(ARD_SAFE_PROCESSED_20220608[[#This Row],[Column20]])</f>
        <v>20251111</v>
      </c>
      <c r="AX480" t="str">
        <f>CLEAN(ARD_SAFE_PROCESSED_20220608[[#This Row],[Column21]])</f>
        <v>32515</v>
      </c>
      <c r="AY480" t="str">
        <f>LEFT(ARD_SAFE_PROCESSED_20220608[[#This Row],[Column1]],6)</f>
        <v>455788</v>
      </c>
      <c r="AZ480" t="str">
        <f>RIGHT(ARD_SAFE_PROCESSED_20220608[[#This Row],[Column1]],4)</f>
        <v>3118</v>
      </c>
      <c r="BA480" s="2">
        <f t="shared" si="52"/>
        <v>45993</v>
      </c>
      <c r="BB480">
        <f t="shared" si="53"/>
        <v>14.82</v>
      </c>
      <c r="BC480">
        <f t="shared" si="54"/>
        <v>50</v>
      </c>
      <c r="BD480" t="str">
        <f t="shared" si="55"/>
        <v>0</v>
      </c>
      <c r="BE480" t="str">
        <f t="shared" si="56"/>
        <v>F:TC40</v>
      </c>
    </row>
    <row r="481" spans="1:57" hidden="1" x14ac:dyDescent="0.3">
      <c r="A481" t="s">
        <v>7176</v>
      </c>
      <c r="B481" t="s">
        <v>7177</v>
      </c>
      <c r="C481" t="s">
        <v>7178</v>
      </c>
      <c r="D481" t="s">
        <v>64</v>
      </c>
      <c r="E481" t="s">
        <v>471</v>
      </c>
      <c r="F481" t="s">
        <v>28</v>
      </c>
      <c r="G481" t="s">
        <v>29</v>
      </c>
      <c r="H481" t="s">
        <v>7179</v>
      </c>
      <c r="I481" t="s">
        <v>471</v>
      </c>
      <c r="J481" t="s">
        <v>21</v>
      </c>
      <c r="K481" t="s">
        <v>7180</v>
      </c>
      <c r="L481" t="s">
        <v>7181</v>
      </c>
      <c r="M481" t="s">
        <v>65</v>
      </c>
      <c r="N481" t="s">
        <v>77</v>
      </c>
      <c r="O481" t="s">
        <v>66</v>
      </c>
      <c r="P481" t="s">
        <v>22</v>
      </c>
      <c r="Q481" t="s">
        <v>386</v>
      </c>
      <c r="R481" t="s">
        <v>23</v>
      </c>
      <c r="S481" t="s">
        <v>24</v>
      </c>
      <c r="T481" t="s">
        <v>471</v>
      </c>
      <c r="U481" t="s">
        <v>7182</v>
      </c>
      <c r="W481" t="s">
        <v>5613</v>
      </c>
      <c r="X481" t="s">
        <v>28</v>
      </c>
      <c r="Y481" t="e">
        <f>VLOOKUP(W481,ARD_SAFE_PROCESSED_20220608[[#This Row],[Column11]],1,FALSE)</f>
        <v>#N/A</v>
      </c>
      <c r="AB481" t="str">
        <f>CONCATENATE(LEFT(ARD_SAFE_PROCESSED_20220608[[#This Row],[Column1]],6),"******",RIGHT(ARD_SAFE_PROCESSED_20220608[[#This Row],[Column1]],4),";",ARD_SAFE_PROCESSED_20220608[[#This Row],[Column11]])</f>
        <v>455788******3118;74357045315001075700143</v>
      </c>
      <c r="AD481" t="str">
        <f>CLEAN(ARD_SAFE_PROCESSED_20220608[[#This Row],[Column1]])</f>
        <v>4557881472533118</v>
      </c>
      <c r="AE481" t="str">
        <f>CLEAN(ARD_SAFE_PROCESSED_20220608[[#This Row],[Column2]])</f>
        <v>030756</v>
      </c>
      <c r="AF481" t="str">
        <f>CLEAN(ARD_SAFE_PROCESSED_20220608[[#This Row],[Column3]])</f>
        <v>5605024</v>
      </c>
      <c r="AG481" t="str">
        <f>CLEAN(ARD_SAFE_PROCESSED_20220608[[#This Row],[Column4]])</f>
        <v>PL</v>
      </c>
      <c r="AH481" t="str">
        <f>CLEAN(ARD_SAFE_PROCESSED_20220608[[#This Row],[Column5]])</f>
        <v>20251111</v>
      </c>
      <c r="AI481" t="str">
        <f>CLEAN(ARD_SAFE_PROCESSED_20220608[[#This Row],[Column6]])</f>
        <v>604</v>
      </c>
      <c r="AJ481" t="str">
        <f>CLEAN(ARD_SAFE_PROCESSED_20220608[[#This Row],[Column7]])</f>
        <v>76</v>
      </c>
      <c r="AK481" t="str">
        <f>CLEAN(ARD_SAFE_PROCESSED_20220608[[#This Row],[Column8]])</f>
        <v xml:space="preserve">IZI*25 HORAS                  </v>
      </c>
      <c r="AL481" t="str">
        <f>CLEAN(ARD_SAFE_PROCESSED_20220608[[#This Row],[Column9]])</f>
        <v>20251111</v>
      </c>
      <c r="AM481" t="str">
        <f>CLEAN(ARD_SAFE_PROCESSED_20220608[[#This Row],[Column10]])</f>
        <v xml:space="preserve">'                       </v>
      </c>
      <c r="AN481" t="s">
        <v>7180</v>
      </c>
      <c r="AO481" t="str">
        <f>CLEAN(ARD_SAFE_PROCESSED_20220608[[#This Row],[Column12]])</f>
        <v>6667</v>
      </c>
      <c r="AP481" t="str">
        <f>CLEAN(ARD_SAFE_PROCESSED_20220608[[#This Row],[Column13]])</f>
        <v xml:space="preserve">   </v>
      </c>
      <c r="AQ481" t="str">
        <f>CLEAN(ARD_SAFE_PROCESSED_20220608[[#This Row],[Column14]])</f>
        <v xml:space="preserve">PS0002    </v>
      </c>
      <c r="AR481" t="str">
        <f>CLEAN(ARD_SAFE_PROCESSED_20220608[[#This Row],[Column15]])</f>
        <v xml:space="preserve">POS CONTACTLESS CHIP                              </v>
      </c>
      <c r="AS481" t="str">
        <f>CLEAN(ARD_SAFE_PROCESSED_20220608[[#This Row],[Column16]])</f>
        <v xml:space="preserve">               </v>
      </c>
      <c r="AT481" t="str">
        <f>CLEAN(ARD_SAFE_PROCESSED_20220608[[#This Row],[Column17]])</f>
        <v>44.00</v>
      </c>
      <c r="AU481" t="str">
        <f>CLEAN(ARD_SAFE_PROCESSED_20220608[[#This Row],[Column18]])</f>
        <v xml:space="preserve">' </v>
      </c>
      <c r="AV481" t="str">
        <f>CLEAN(ARD_SAFE_PROCESSED_20220608[[#This Row],[Column19]])</f>
        <v xml:space="preserve">          </v>
      </c>
      <c r="AW481" t="str">
        <f>CLEAN(ARD_SAFE_PROCESSED_20220608[[#This Row],[Column20]])</f>
        <v>20251111</v>
      </c>
      <c r="AX481" t="str">
        <f>CLEAN(ARD_SAFE_PROCESSED_20220608[[#This Row],[Column21]])</f>
        <v>32609</v>
      </c>
      <c r="AY481" t="str">
        <f>LEFT(ARD_SAFE_PROCESSED_20220608[[#This Row],[Column1]],6)</f>
        <v>455788</v>
      </c>
      <c r="AZ481" t="str">
        <f>RIGHT(ARD_SAFE_PROCESSED_20220608[[#This Row],[Column1]],4)</f>
        <v>3118</v>
      </c>
      <c r="BA481" s="2">
        <f t="shared" si="52"/>
        <v>45993</v>
      </c>
      <c r="BB481">
        <f t="shared" si="53"/>
        <v>13.05</v>
      </c>
      <c r="BC481">
        <f t="shared" si="54"/>
        <v>44</v>
      </c>
      <c r="BD481" t="str">
        <f t="shared" si="55"/>
        <v>0</v>
      </c>
      <c r="BE481" t="str">
        <f t="shared" si="56"/>
        <v>F:TC40</v>
      </c>
    </row>
    <row r="482" spans="1:57" hidden="1" x14ac:dyDescent="0.3">
      <c r="A482" t="s">
        <v>3675</v>
      </c>
      <c r="B482" t="s">
        <v>3706</v>
      </c>
      <c r="C482" t="s">
        <v>3677</v>
      </c>
      <c r="D482" t="s">
        <v>64</v>
      </c>
      <c r="E482" t="s">
        <v>471</v>
      </c>
      <c r="F482" t="s">
        <v>28</v>
      </c>
      <c r="G482" t="s">
        <v>29</v>
      </c>
      <c r="H482" t="s">
        <v>3678</v>
      </c>
      <c r="I482" t="s">
        <v>471</v>
      </c>
      <c r="J482" t="s">
        <v>21</v>
      </c>
      <c r="K482" t="s">
        <v>3707</v>
      </c>
      <c r="L482" t="s">
        <v>3708</v>
      </c>
      <c r="M482" t="s">
        <v>65</v>
      </c>
      <c r="N482" t="s">
        <v>3681</v>
      </c>
      <c r="O482" t="s">
        <v>66</v>
      </c>
      <c r="P482" t="s">
        <v>22</v>
      </c>
      <c r="Q482" t="s">
        <v>130</v>
      </c>
      <c r="R482" t="s">
        <v>23</v>
      </c>
      <c r="S482" t="s">
        <v>24</v>
      </c>
      <c r="T482" t="s">
        <v>471</v>
      </c>
      <c r="U482" t="s">
        <v>3709</v>
      </c>
      <c r="W482" t="s">
        <v>5584</v>
      </c>
      <c r="X482" t="s">
        <v>28</v>
      </c>
      <c r="Y482" t="e">
        <f>VLOOKUP(W482,ARD_SAFE_PROCESSED_20220608[[#This Row],[Column11]],1,FALSE)</f>
        <v>#N/A</v>
      </c>
      <c r="AB482" t="str">
        <f>CONCATENATE(LEFT(ARD_SAFE_PROCESSED_20220608[[#This Row],[Column1]],6),"******",RIGHT(ARD_SAFE_PROCESSED_20220608[[#This Row],[Column1]],4),";",ARD_SAFE_PROCESSED_20220608[[#This Row],[Column11]])</f>
        <v>421355******5124;74357045315001341800107</v>
      </c>
      <c r="AD482" t="str">
        <f>CLEAN(ARD_SAFE_PROCESSED_20220608[[#This Row],[Column1]])</f>
        <v>4213550194475124</v>
      </c>
      <c r="AE482" t="str">
        <f>CLEAN(ARD_SAFE_PROCESSED_20220608[[#This Row],[Column2]])</f>
        <v>124424</v>
      </c>
      <c r="AF482" t="str">
        <f>CLEAN(ARD_SAFE_PROCESSED_20220608[[#This Row],[Column3]])</f>
        <v>5879353</v>
      </c>
      <c r="AG482" t="str">
        <f>CLEAN(ARD_SAFE_PROCESSED_20220608[[#This Row],[Column4]])</f>
        <v>PL</v>
      </c>
      <c r="AH482" t="str">
        <f>CLEAN(ARD_SAFE_PROCESSED_20220608[[#This Row],[Column5]])</f>
        <v>20251111</v>
      </c>
      <c r="AI482" t="str">
        <f>CLEAN(ARD_SAFE_PROCESSED_20220608[[#This Row],[Column6]])</f>
        <v>604</v>
      </c>
      <c r="AJ482" t="str">
        <f>CLEAN(ARD_SAFE_PROCESSED_20220608[[#This Row],[Column7]])</f>
        <v>76</v>
      </c>
      <c r="AK482" t="str">
        <f>CLEAN(ARD_SAFE_PROCESSED_20220608[[#This Row],[Column8]])</f>
        <v xml:space="preserve">IZI*GABRIEL MODA URBANA       </v>
      </c>
      <c r="AL482" t="str">
        <f>CLEAN(ARD_SAFE_PROCESSED_20220608[[#This Row],[Column9]])</f>
        <v>20251111</v>
      </c>
      <c r="AM482" t="str">
        <f>CLEAN(ARD_SAFE_PROCESSED_20220608[[#This Row],[Column10]])</f>
        <v xml:space="preserve">'                       </v>
      </c>
      <c r="AN482" t="s">
        <v>3707</v>
      </c>
      <c r="AO482" t="str">
        <f>CLEAN(ARD_SAFE_PROCESSED_20220608[[#This Row],[Column12]])</f>
        <v>4425331</v>
      </c>
      <c r="AP482" t="str">
        <f>CLEAN(ARD_SAFE_PROCESSED_20220608[[#This Row],[Column13]])</f>
        <v xml:space="preserve">   </v>
      </c>
      <c r="AQ482" t="str">
        <f>CLEAN(ARD_SAFE_PROCESSED_20220608[[#This Row],[Column14]])</f>
        <v xml:space="preserve">T0371524  </v>
      </c>
      <c r="AR482" t="str">
        <f>CLEAN(ARD_SAFE_PROCESSED_20220608[[#This Row],[Column15]])</f>
        <v xml:space="preserve">POS CONTACTLESS CHIP                              </v>
      </c>
      <c r="AS482" t="str">
        <f>CLEAN(ARD_SAFE_PROCESSED_20220608[[#This Row],[Column16]])</f>
        <v xml:space="preserve">               </v>
      </c>
      <c r="AT482" t="str">
        <f>CLEAN(ARD_SAFE_PROCESSED_20220608[[#This Row],[Column17]])</f>
        <v>79.00</v>
      </c>
      <c r="AU482" t="str">
        <f>CLEAN(ARD_SAFE_PROCESSED_20220608[[#This Row],[Column18]])</f>
        <v xml:space="preserve">' </v>
      </c>
      <c r="AV482" t="str">
        <f>CLEAN(ARD_SAFE_PROCESSED_20220608[[#This Row],[Column19]])</f>
        <v xml:space="preserve">          </v>
      </c>
      <c r="AW482" t="str">
        <f>CLEAN(ARD_SAFE_PROCESSED_20220608[[#This Row],[Column20]])</f>
        <v>20251111</v>
      </c>
      <c r="AX482" t="str">
        <f>CLEAN(ARD_SAFE_PROCESSED_20220608[[#This Row],[Column21]])</f>
        <v>143023</v>
      </c>
      <c r="AY482" t="str">
        <f>LEFT(ARD_SAFE_PROCESSED_20220608[[#This Row],[Column1]],6)</f>
        <v>421355</v>
      </c>
      <c r="AZ482" t="str">
        <f>RIGHT(ARD_SAFE_PROCESSED_20220608[[#This Row],[Column1]],4)</f>
        <v>5124</v>
      </c>
      <c r="BA482" s="2">
        <f t="shared" si="52"/>
        <v>45993</v>
      </c>
      <c r="BB482">
        <f t="shared" si="53"/>
        <v>23.42</v>
      </c>
      <c r="BC482">
        <f t="shared" si="54"/>
        <v>79</v>
      </c>
      <c r="BD482" t="str">
        <f t="shared" si="55"/>
        <v>1</v>
      </c>
      <c r="BE482" t="str">
        <f t="shared" si="56"/>
        <v>F:TC40</v>
      </c>
    </row>
    <row r="483" spans="1:57" hidden="1" x14ac:dyDescent="0.3">
      <c r="A483" t="s">
        <v>3675</v>
      </c>
      <c r="B483" t="s">
        <v>3702</v>
      </c>
      <c r="C483" t="s">
        <v>3677</v>
      </c>
      <c r="D483" t="s">
        <v>64</v>
      </c>
      <c r="E483" t="s">
        <v>471</v>
      </c>
      <c r="F483" t="s">
        <v>28</v>
      </c>
      <c r="G483" t="s">
        <v>29</v>
      </c>
      <c r="H483" t="s">
        <v>3678</v>
      </c>
      <c r="I483" t="s">
        <v>471</v>
      </c>
      <c r="J483" t="s">
        <v>21</v>
      </c>
      <c r="K483" t="s">
        <v>3703</v>
      </c>
      <c r="L483" t="s">
        <v>3704</v>
      </c>
      <c r="M483" t="s">
        <v>65</v>
      </c>
      <c r="N483" t="s">
        <v>3681</v>
      </c>
      <c r="O483" t="s">
        <v>66</v>
      </c>
      <c r="P483" t="s">
        <v>22</v>
      </c>
      <c r="Q483" t="s">
        <v>170</v>
      </c>
      <c r="R483" t="s">
        <v>23</v>
      </c>
      <c r="S483" t="s">
        <v>24</v>
      </c>
      <c r="T483" t="s">
        <v>471</v>
      </c>
      <c r="U483" t="s">
        <v>3705</v>
      </c>
      <c r="W483" t="s">
        <v>5591</v>
      </c>
      <c r="X483" t="s">
        <v>28</v>
      </c>
      <c r="Y483" t="e">
        <f>VLOOKUP(W483,ARD_SAFE_PROCESSED_20220608[[#This Row],[Column11]],1,FALSE)</f>
        <v>#N/A</v>
      </c>
      <c r="AB483" t="str">
        <f>CONCATENATE(LEFT(ARD_SAFE_PROCESSED_20220608[[#This Row],[Column1]],6),"******",RIGHT(ARD_SAFE_PROCESSED_20220608[[#This Row],[Column1]],4),";",ARD_SAFE_PROCESSED_20220608[[#This Row],[Column11]])</f>
        <v>421355******5124;74357045315001341800180</v>
      </c>
      <c r="AD483" t="str">
        <f>CLEAN(ARD_SAFE_PROCESSED_20220608[[#This Row],[Column1]])</f>
        <v>4213550194475124</v>
      </c>
      <c r="AE483" t="str">
        <f>CLEAN(ARD_SAFE_PROCESSED_20220608[[#This Row],[Column2]])</f>
        <v>090307</v>
      </c>
      <c r="AF483" t="str">
        <f>CLEAN(ARD_SAFE_PROCESSED_20220608[[#This Row],[Column3]])</f>
        <v>5879353</v>
      </c>
      <c r="AG483" t="str">
        <f>CLEAN(ARD_SAFE_PROCESSED_20220608[[#This Row],[Column4]])</f>
        <v>PL</v>
      </c>
      <c r="AH483" t="str">
        <f>CLEAN(ARD_SAFE_PROCESSED_20220608[[#This Row],[Column5]])</f>
        <v>20251111</v>
      </c>
      <c r="AI483" t="str">
        <f>CLEAN(ARD_SAFE_PROCESSED_20220608[[#This Row],[Column6]])</f>
        <v>604</v>
      </c>
      <c r="AJ483" t="str">
        <f>CLEAN(ARD_SAFE_PROCESSED_20220608[[#This Row],[Column7]])</f>
        <v>76</v>
      </c>
      <c r="AK483" t="str">
        <f>CLEAN(ARD_SAFE_PROCESSED_20220608[[#This Row],[Column8]])</f>
        <v xml:space="preserve">IZI*GABRIEL MODA URBANA       </v>
      </c>
      <c r="AL483" t="str">
        <f>CLEAN(ARD_SAFE_PROCESSED_20220608[[#This Row],[Column9]])</f>
        <v>20251111</v>
      </c>
      <c r="AM483" t="str">
        <f>CLEAN(ARD_SAFE_PROCESSED_20220608[[#This Row],[Column10]])</f>
        <v xml:space="preserve">'                       </v>
      </c>
      <c r="AN483" t="s">
        <v>3703</v>
      </c>
      <c r="AO483" t="str">
        <f>CLEAN(ARD_SAFE_PROCESSED_20220608[[#This Row],[Column12]])</f>
        <v>425540</v>
      </c>
      <c r="AP483" t="str">
        <f>CLEAN(ARD_SAFE_PROCESSED_20220608[[#This Row],[Column13]])</f>
        <v xml:space="preserve">   </v>
      </c>
      <c r="AQ483" t="str">
        <f>CLEAN(ARD_SAFE_PROCESSED_20220608[[#This Row],[Column14]])</f>
        <v xml:space="preserve">T0371524  </v>
      </c>
      <c r="AR483" t="str">
        <f>CLEAN(ARD_SAFE_PROCESSED_20220608[[#This Row],[Column15]])</f>
        <v xml:space="preserve">POS CONTACTLESS CHIP                              </v>
      </c>
      <c r="AS483" t="str">
        <f>CLEAN(ARD_SAFE_PROCESSED_20220608[[#This Row],[Column16]])</f>
        <v xml:space="preserve">               </v>
      </c>
      <c r="AT483" t="str">
        <f>CLEAN(ARD_SAFE_PROCESSED_20220608[[#This Row],[Column17]])</f>
        <v>65.00</v>
      </c>
      <c r="AU483" t="str">
        <f>CLEAN(ARD_SAFE_PROCESSED_20220608[[#This Row],[Column18]])</f>
        <v xml:space="preserve">' </v>
      </c>
      <c r="AV483" t="str">
        <f>CLEAN(ARD_SAFE_PROCESSED_20220608[[#This Row],[Column19]])</f>
        <v xml:space="preserve">          </v>
      </c>
      <c r="AW483" t="str">
        <f>CLEAN(ARD_SAFE_PROCESSED_20220608[[#This Row],[Column20]])</f>
        <v>20251111</v>
      </c>
      <c r="AX483" t="str">
        <f>CLEAN(ARD_SAFE_PROCESSED_20220608[[#This Row],[Column21]])</f>
        <v>204320</v>
      </c>
      <c r="AY483" t="str">
        <f>LEFT(ARD_SAFE_PROCESSED_20220608[[#This Row],[Column1]],6)</f>
        <v>421355</v>
      </c>
      <c r="AZ483" t="str">
        <f>RIGHT(ARD_SAFE_PROCESSED_20220608[[#This Row],[Column1]],4)</f>
        <v>5124</v>
      </c>
      <c r="BA483" s="2">
        <f t="shared" si="52"/>
        <v>45993</v>
      </c>
      <c r="BB483">
        <f t="shared" si="53"/>
        <v>19.27</v>
      </c>
      <c r="BC483">
        <f t="shared" si="54"/>
        <v>65</v>
      </c>
      <c r="BD483" t="str">
        <f t="shared" si="55"/>
        <v>1</v>
      </c>
      <c r="BE483" t="str">
        <f t="shared" si="56"/>
        <v>F:TC40</v>
      </c>
    </row>
    <row r="484" spans="1:57" hidden="1" x14ac:dyDescent="0.3">
      <c r="A484" t="s">
        <v>6938</v>
      </c>
      <c r="B484" t="s">
        <v>6958</v>
      </c>
      <c r="C484" t="s">
        <v>6959</v>
      </c>
      <c r="D484" t="s">
        <v>64</v>
      </c>
      <c r="E484" t="s">
        <v>452</v>
      </c>
      <c r="F484" t="s">
        <v>28</v>
      </c>
      <c r="G484" t="s">
        <v>29</v>
      </c>
      <c r="H484" t="s">
        <v>6960</v>
      </c>
      <c r="I484" t="s">
        <v>471</v>
      </c>
      <c r="J484" t="s">
        <v>21</v>
      </c>
      <c r="K484" t="s">
        <v>6961</v>
      </c>
      <c r="L484" t="s">
        <v>509</v>
      </c>
      <c r="M484" t="s">
        <v>65</v>
      </c>
      <c r="N484" t="s">
        <v>67</v>
      </c>
      <c r="O484" t="s">
        <v>66</v>
      </c>
      <c r="P484" t="s">
        <v>22</v>
      </c>
      <c r="Q484" t="s">
        <v>6962</v>
      </c>
      <c r="R484" t="s">
        <v>23</v>
      </c>
      <c r="S484" t="s">
        <v>24</v>
      </c>
      <c r="T484" t="s">
        <v>452</v>
      </c>
      <c r="U484" t="s">
        <v>6963</v>
      </c>
      <c r="W484" t="s">
        <v>5617</v>
      </c>
      <c r="X484" t="s">
        <v>28</v>
      </c>
      <c r="Y484" t="e">
        <f>VLOOKUP(W484,ARD_SAFE_PROCESSED_20220608[[#This Row],[Column11]],1,FALSE)</f>
        <v>#N/A</v>
      </c>
      <c r="AB484" t="str">
        <f>CONCATENATE(LEFT(ARD_SAFE_PROCESSED_20220608[[#This Row],[Column1]],6),"******",RIGHT(ARD_SAFE_PROCESSED_20220608[[#This Row],[Column1]],4),";",ARD_SAFE_PROCESSED_20220608[[#This Row],[Column11]])</f>
        <v>455788******7778;74357045315003054600427</v>
      </c>
      <c r="AD484" t="str">
        <f>CLEAN(ARD_SAFE_PROCESSED_20220608[[#This Row],[Column1]])</f>
        <v>4557881430497778</v>
      </c>
      <c r="AE484" t="str">
        <f>CLEAN(ARD_SAFE_PROCESSED_20220608[[#This Row],[Column2]])</f>
        <v>939436</v>
      </c>
      <c r="AF484" t="str">
        <f>CLEAN(ARD_SAFE_PROCESSED_20220608[[#This Row],[Column3]])</f>
        <v>5877262</v>
      </c>
      <c r="AG484" t="str">
        <f>CLEAN(ARD_SAFE_PROCESSED_20220608[[#This Row],[Column4]])</f>
        <v>PL</v>
      </c>
      <c r="AH484" t="str">
        <f>CLEAN(ARD_SAFE_PROCESSED_20220608[[#This Row],[Column5]])</f>
        <v>20251110</v>
      </c>
      <c r="AI484" t="str">
        <f>CLEAN(ARD_SAFE_PROCESSED_20220608[[#This Row],[Column6]])</f>
        <v>604</v>
      </c>
      <c r="AJ484" t="str">
        <f>CLEAN(ARD_SAFE_PROCESSED_20220608[[#This Row],[Column7]])</f>
        <v>76</v>
      </c>
      <c r="AK484" t="str">
        <f>CLEAN(ARD_SAFE_PROCESSED_20220608[[#This Row],[Column8]])</f>
        <v xml:space="preserve">IZI*DARK COFFEE EIRL          </v>
      </c>
      <c r="AL484" t="str">
        <f>CLEAN(ARD_SAFE_PROCESSED_20220608[[#This Row],[Column9]])</f>
        <v>20251111</v>
      </c>
      <c r="AM484" t="str">
        <f>CLEAN(ARD_SAFE_PROCESSED_20220608[[#This Row],[Column10]])</f>
        <v xml:space="preserve">'                       </v>
      </c>
      <c r="AN484" t="s">
        <v>6961</v>
      </c>
      <c r="AO484" t="str">
        <f>CLEAN(ARD_SAFE_PROCESSED_20220608[[#This Row],[Column12]])</f>
        <v>15</v>
      </c>
      <c r="AP484" t="str">
        <f>CLEAN(ARD_SAFE_PROCESSED_20220608[[#This Row],[Column13]])</f>
        <v xml:space="preserve">   </v>
      </c>
      <c r="AQ484" t="str">
        <f>CLEAN(ARD_SAFE_PROCESSED_20220608[[#This Row],[Column14]])</f>
        <v xml:space="preserve">PS0001    </v>
      </c>
      <c r="AR484" t="str">
        <f>CLEAN(ARD_SAFE_PROCESSED_20220608[[#This Row],[Column15]])</f>
        <v xml:space="preserve">POS CONTACTLESS CHIP                              </v>
      </c>
      <c r="AS484" t="str">
        <f>CLEAN(ARD_SAFE_PROCESSED_20220608[[#This Row],[Column16]])</f>
        <v xml:space="preserve">               </v>
      </c>
      <c r="AT484" t="str">
        <f>CLEAN(ARD_SAFE_PROCESSED_20220608[[#This Row],[Column17]])</f>
        <v>67.50</v>
      </c>
      <c r="AU484" t="str">
        <f>CLEAN(ARD_SAFE_PROCESSED_20220608[[#This Row],[Column18]])</f>
        <v xml:space="preserve">' </v>
      </c>
      <c r="AV484" t="str">
        <f>CLEAN(ARD_SAFE_PROCESSED_20220608[[#This Row],[Column19]])</f>
        <v xml:space="preserve">          </v>
      </c>
      <c r="AW484" t="str">
        <f>CLEAN(ARD_SAFE_PROCESSED_20220608[[#This Row],[Column20]])</f>
        <v>20251110</v>
      </c>
      <c r="AX484" t="str">
        <f>CLEAN(ARD_SAFE_PROCESSED_20220608[[#This Row],[Column21]])</f>
        <v>220755</v>
      </c>
      <c r="AY484" t="str">
        <f>LEFT(ARD_SAFE_PROCESSED_20220608[[#This Row],[Column1]],6)</f>
        <v>455788</v>
      </c>
      <c r="AZ484" t="str">
        <f>RIGHT(ARD_SAFE_PROCESSED_20220608[[#This Row],[Column1]],4)</f>
        <v>7778</v>
      </c>
      <c r="BA484" s="2">
        <f t="shared" si="52"/>
        <v>45993</v>
      </c>
      <c r="BB484">
        <f t="shared" si="53"/>
        <v>20</v>
      </c>
      <c r="BC484">
        <f t="shared" si="54"/>
        <v>67.5</v>
      </c>
      <c r="BD484" t="str">
        <f t="shared" si="55"/>
        <v>0</v>
      </c>
      <c r="BE484" t="str">
        <f t="shared" si="56"/>
        <v>F:TC40</v>
      </c>
    </row>
    <row r="485" spans="1:57" hidden="1" x14ac:dyDescent="0.3">
      <c r="A485" t="s">
        <v>2666</v>
      </c>
      <c r="B485" t="s">
        <v>2667</v>
      </c>
      <c r="C485" t="s">
        <v>2668</v>
      </c>
      <c r="D485" t="s">
        <v>72</v>
      </c>
      <c r="E485" t="s">
        <v>471</v>
      </c>
      <c r="F485" t="s">
        <v>28</v>
      </c>
      <c r="G485" t="s">
        <v>29</v>
      </c>
      <c r="H485" t="s">
        <v>2669</v>
      </c>
      <c r="I485" t="s">
        <v>471</v>
      </c>
      <c r="J485" t="s">
        <v>21</v>
      </c>
      <c r="K485" t="s">
        <v>2670</v>
      </c>
      <c r="L485" t="s">
        <v>2671</v>
      </c>
      <c r="M485" t="s">
        <v>65</v>
      </c>
      <c r="N485" t="s">
        <v>67</v>
      </c>
      <c r="O485" t="s">
        <v>73</v>
      </c>
      <c r="P485" t="s">
        <v>22</v>
      </c>
      <c r="Q485" t="s">
        <v>2672</v>
      </c>
      <c r="R485" t="s">
        <v>23</v>
      </c>
      <c r="S485" t="s">
        <v>24</v>
      </c>
      <c r="T485" t="s">
        <v>471</v>
      </c>
      <c r="U485" t="s">
        <v>2673</v>
      </c>
      <c r="W485" t="s">
        <v>5400</v>
      </c>
      <c r="X485" t="s">
        <v>28</v>
      </c>
      <c r="Y485" t="e">
        <f>VLOOKUP(W485,ARD_SAFE_PROCESSED_20220608[[#This Row],[Column11]],1,FALSE)</f>
        <v>#N/A</v>
      </c>
      <c r="AB485" t="str">
        <f>CONCATENATE(LEFT(ARD_SAFE_PROCESSED_20220608[[#This Row],[Column1]],6),"******",RIGHT(ARD_SAFE_PROCESSED_20220608[[#This Row],[Column1]],4),";",ARD_SAFE_PROCESSED_20220608[[#This Row],[Column11]])</f>
        <v>411093******2026;74357045315003114100012</v>
      </c>
      <c r="AD485" t="str">
        <f>CLEAN(ARD_SAFE_PROCESSED_20220608[[#This Row],[Column1]])</f>
        <v>4110930625322026</v>
      </c>
      <c r="AE485" t="str">
        <f>CLEAN(ARD_SAFE_PROCESSED_20220608[[#This Row],[Column2]])</f>
        <v>080846</v>
      </c>
      <c r="AF485" t="str">
        <f>CLEAN(ARD_SAFE_PROCESSED_20220608[[#This Row],[Column3]])</f>
        <v>5883227</v>
      </c>
      <c r="AG485" t="str">
        <f>CLEAN(ARD_SAFE_PROCESSED_20220608[[#This Row],[Column4]])</f>
        <v>PC</v>
      </c>
      <c r="AH485" t="str">
        <f>CLEAN(ARD_SAFE_PROCESSED_20220608[[#This Row],[Column5]])</f>
        <v>20251111</v>
      </c>
      <c r="AI485" t="str">
        <f>CLEAN(ARD_SAFE_PROCESSED_20220608[[#This Row],[Column6]])</f>
        <v>604</v>
      </c>
      <c r="AJ485" t="str">
        <f>CLEAN(ARD_SAFE_PROCESSED_20220608[[#This Row],[Column7]])</f>
        <v>76</v>
      </c>
      <c r="AK485" t="str">
        <f>CLEAN(ARD_SAFE_PROCESSED_20220608[[#This Row],[Column8]])</f>
        <v xml:space="preserve">IZI*FERRETERIA MEJIA          </v>
      </c>
      <c r="AL485" t="str">
        <f>CLEAN(ARD_SAFE_PROCESSED_20220608[[#This Row],[Column9]])</f>
        <v>20251111</v>
      </c>
      <c r="AM485" t="str">
        <f>CLEAN(ARD_SAFE_PROCESSED_20220608[[#This Row],[Column10]])</f>
        <v xml:space="preserve">'                       </v>
      </c>
      <c r="AN485" t="s">
        <v>2670</v>
      </c>
      <c r="AO485" t="str">
        <f>CLEAN(ARD_SAFE_PROCESSED_20220608[[#This Row],[Column12]])</f>
        <v>70</v>
      </c>
      <c r="AP485" t="str">
        <f>CLEAN(ARD_SAFE_PROCESSED_20220608[[#This Row],[Column13]])</f>
        <v xml:space="preserve">   </v>
      </c>
      <c r="AQ485" t="str">
        <f>CLEAN(ARD_SAFE_PROCESSED_20220608[[#This Row],[Column14]])</f>
        <v xml:space="preserve">PS0001    </v>
      </c>
      <c r="AR485" t="str">
        <f>CLEAN(ARD_SAFE_PROCESSED_20220608[[#This Row],[Column15]])</f>
        <v xml:space="preserve">POS CHIP EMV                                      </v>
      </c>
      <c r="AS485" t="str">
        <f>CLEAN(ARD_SAFE_PROCESSED_20220608[[#This Row],[Column16]])</f>
        <v xml:space="preserve">               </v>
      </c>
      <c r="AT485" t="str">
        <f>CLEAN(ARD_SAFE_PROCESSED_20220608[[#This Row],[Column17]])</f>
        <v>23649.00</v>
      </c>
      <c r="AU485" t="str">
        <f>CLEAN(ARD_SAFE_PROCESSED_20220608[[#This Row],[Column18]])</f>
        <v xml:space="preserve">' </v>
      </c>
      <c r="AV485" t="str">
        <f>CLEAN(ARD_SAFE_PROCESSED_20220608[[#This Row],[Column19]])</f>
        <v xml:space="preserve">          </v>
      </c>
      <c r="AW485" t="str">
        <f>CLEAN(ARD_SAFE_PROCESSED_20220608[[#This Row],[Column20]])</f>
        <v>20251111</v>
      </c>
      <c r="AX485" t="str">
        <f>CLEAN(ARD_SAFE_PROCESSED_20220608[[#This Row],[Column21]])</f>
        <v>120802</v>
      </c>
      <c r="AY485" t="str">
        <f>LEFT(ARD_SAFE_PROCESSED_20220608[[#This Row],[Column1]],6)</f>
        <v>411093</v>
      </c>
      <c r="AZ485" t="str">
        <f>RIGHT(ARD_SAFE_PROCESSED_20220608[[#This Row],[Column1]],4)</f>
        <v>2026</v>
      </c>
      <c r="BA485" s="2">
        <f t="shared" si="52"/>
        <v>45993</v>
      </c>
      <c r="BB485">
        <f t="shared" si="53"/>
        <v>7011.89</v>
      </c>
      <c r="BC485">
        <f t="shared" si="54"/>
        <v>23649</v>
      </c>
      <c r="BD485" t="str">
        <f t="shared" si="55"/>
        <v>0</v>
      </c>
      <c r="BE485" t="str">
        <f t="shared" si="56"/>
        <v>F:TC40</v>
      </c>
    </row>
    <row r="486" spans="1:57" hidden="1" x14ac:dyDescent="0.3">
      <c r="A486" t="s">
        <v>5820</v>
      </c>
      <c r="B486" t="s">
        <v>5821</v>
      </c>
      <c r="C486" t="s">
        <v>5822</v>
      </c>
      <c r="D486" t="s">
        <v>64</v>
      </c>
      <c r="E486" t="s">
        <v>471</v>
      </c>
      <c r="F486" t="s">
        <v>28</v>
      </c>
      <c r="G486" t="s">
        <v>29</v>
      </c>
      <c r="H486" t="s">
        <v>5823</v>
      </c>
      <c r="I486" t="s">
        <v>471</v>
      </c>
      <c r="J486" t="s">
        <v>21</v>
      </c>
      <c r="K486" t="s">
        <v>5824</v>
      </c>
      <c r="L486" t="s">
        <v>5825</v>
      </c>
      <c r="M486" t="s">
        <v>65</v>
      </c>
      <c r="N486" t="s">
        <v>139</v>
      </c>
      <c r="O486" t="s">
        <v>66</v>
      </c>
      <c r="P486" t="s">
        <v>22</v>
      </c>
      <c r="Q486" t="s">
        <v>5826</v>
      </c>
      <c r="R486" t="s">
        <v>23</v>
      </c>
      <c r="S486" t="s">
        <v>24</v>
      </c>
      <c r="T486" t="s">
        <v>471</v>
      </c>
      <c r="U486" t="s">
        <v>5827</v>
      </c>
      <c r="W486" t="s">
        <v>5426</v>
      </c>
      <c r="X486" t="s">
        <v>28</v>
      </c>
      <c r="Y486" t="e">
        <f>VLOOKUP(W486,ARD_SAFE_PROCESSED_20220608[[#This Row],[Column11]],1,FALSE)</f>
        <v>#N/A</v>
      </c>
      <c r="AB486" t="str">
        <f>CONCATENATE(LEFT(ARD_SAFE_PROCESSED_20220608[[#This Row],[Column1]],6),"******",RIGHT(ARD_SAFE_PROCESSED_20220608[[#This Row],[Column1]],4),";",ARD_SAFE_PROCESSED_20220608[[#This Row],[Column11]])</f>
        <v>454775******2220;74357045315003616100049</v>
      </c>
      <c r="AD486" t="str">
        <f>CLEAN(ARD_SAFE_PROCESSED_20220608[[#This Row],[Column1]])</f>
        <v>4547751216832220</v>
      </c>
      <c r="AE486" t="str">
        <f>CLEAN(ARD_SAFE_PROCESSED_20220608[[#This Row],[Column2]])</f>
        <v>192859</v>
      </c>
      <c r="AF486" t="str">
        <f>CLEAN(ARD_SAFE_PROCESSED_20220608[[#This Row],[Column3]])</f>
        <v>8549231</v>
      </c>
      <c r="AG486" t="str">
        <f>CLEAN(ARD_SAFE_PROCESSED_20220608[[#This Row],[Column4]])</f>
        <v>PL</v>
      </c>
      <c r="AH486" t="str">
        <f>CLEAN(ARD_SAFE_PROCESSED_20220608[[#This Row],[Column5]])</f>
        <v>20251111</v>
      </c>
      <c r="AI486" t="str">
        <f>CLEAN(ARD_SAFE_PROCESSED_20220608[[#This Row],[Column6]])</f>
        <v>604</v>
      </c>
      <c r="AJ486" t="str">
        <f>CLEAN(ARD_SAFE_PROCESSED_20220608[[#This Row],[Column7]])</f>
        <v>76</v>
      </c>
      <c r="AK486" t="str">
        <f>CLEAN(ARD_SAFE_PROCESSED_20220608[[#This Row],[Column8]])</f>
        <v xml:space="preserve">IZI*DYAJ                      </v>
      </c>
      <c r="AL486" t="str">
        <f>CLEAN(ARD_SAFE_PROCESSED_20220608[[#This Row],[Column9]])</f>
        <v>20251111</v>
      </c>
      <c r="AM486" t="str">
        <f>CLEAN(ARD_SAFE_PROCESSED_20220608[[#This Row],[Column10]])</f>
        <v xml:space="preserve">'                       </v>
      </c>
      <c r="AN486" t="s">
        <v>5824</v>
      </c>
      <c r="AO486" t="str">
        <f>CLEAN(ARD_SAFE_PROCESSED_20220608[[#This Row],[Column12]])</f>
        <v>3280</v>
      </c>
      <c r="AP486" t="str">
        <f>CLEAN(ARD_SAFE_PROCESSED_20220608[[#This Row],[Column13]])</f>
        <v xml:space="preserve">   </v>
      </c>
      <c r="AQ486" t="str">
        <f>CLEAN(ARD_SAFE_PROCESSED_20220608[[#This Row],[Column14]])</f>
        <v xml:space="preserve">PS0003    </v>
      </c>
      <c r="AR486" t="str">
        <f>CLEAN(ARD_SAFE_PROCESSED_20220608[[#This Row],[Column15]])</f>
        <v xml:space="preserve">POS CONTACTLESS CHIP                              </v>
      </c>
      <c r="AS486" t="str">
        <f>CLEAN(ARD_SAFE_PROCESSED_20220608[[#This Row],[Column16]])</f>
        <v xml:space="preserve">               </v>
      </c>
      <c r="AT486" t="str">
        <f>CLEAN(ARD_SAFE_PROCESSED_20220608[[#This Row],[Column17]])</f>
        <v>155.00</v>
      </c>
      <c r="AU486" t="str">
        <f>CLEAN(ARD_SAFE_PROCESSED_20220608[[#This Row],[Column18]])</f>
        <v xml:space="preserve">' </v>
      </c>
      <c r="AV486" t="str">
        <f>CLEAN(ARD_SAFE_PROCESSED_20220608[[#This Row],[Column19]])</f>
        <v xml:space="preserve">          </v>
      </c>
      <c r="AW486" t="str">
        <f>CLEAN(ARD_SAFE_PROCESSED_20220608[[#This Row],[Column20]])</f>
        <v>20251111</v>
      </c>
      <c r="AX486" t="str">
        <f>CLEAN(ARD_SAFE_PROCESSED_20220608[[#This Row],[Column21]])</f>
        <v>131921</v>
      </c>
      <c r="AY486" t="str">
        <f>LEFT(ARD_SAFE_PROCESSED_20220608[[#This Row],[Column1]],6)</f>
        <v>454775</v>
      </c>
      <c r="AZ486" t="str">
        <f>RIGHT(ARD_SAFE_PROCESSED_20220608[[#This Row],[Column1]],4)</f>
        <v>2220</v>
      </c>
      <c r="BA486" s="2">
        <f t="shared" si="52"/>
        <v>45994</v>
      </c>
      <c r="BB486">
        <f t="shared" si="53"/>
        <v>45.96</v>
      </c>
      <c r="BC486">
        <f t="shared" si="54"/>
        <v>155</v>
      </c>
      <c r="BD486" t="str">
        <f t="shared" si="55"/>
        <v>0</v>
      </c>
      <c r="BE486" t="str">
        <f t="shared" si="56"/>
        <v>F:TC40</v>
      </c>
    </row>
    <row r="487" spans="1:57" hidden="1" x14ac:dyDescent="0.3">
      <c r="A487" t="s">
        <v>7176</v>
      </c>
      <c r="B487" t="s">
        <v>7193</v>
      </c>
      <c r="C487" t="s">
        <v>7194</v>
      </c>
      <c r="D487" t="s">
        <v>64</v>
      </c>
      <c r="E487" t="s">
        <v>452</v>
      </c>
      <c r="F487" t="s">
        <v>28</v>
      </c>
      <c r="G487" t="s">
        <v>74</v>
      </c>
      <c r="H487" t="s">
        <v>7195</v>
      </c>
      <c r="I487" t="s">
        <v>471</v>
      </c>
      <c r="J487" t="s">
        <v>21</v>
      </c>
      <c r="K487" t="s">
        <v>7196</v>
      </c>
      <c r="L487" t="s">
        <v>7197</v>
      </c>
      <c r="M487" t="s">
        <v>65</v>
      </c>
      <c r="N487" t="s">
        <v>162</v>
      </c>
      <c r="O487" t="s">
        <v>66</v>
      </c>
      <c r="P487" t="s">
        <v>22</v>
      </c>
      <c r="Q487" t="s">
        <v>3533</v>
      </c>
      <c r="R487" t="s">
        <v>23</v>
      </c>
      <c r="S487" t="s">
        <v>24</v>
      </c>
      <c r="T487" t="s">
        <v>452</v>
      </c>
      <c r="U487" t="s">
        <v>7198</v>
      </c>
      <c r="W487" t="s">
        <v>5690</v>
      </c>
      <c r="X487" t="s">
        <v>28</v>
      </c>
      <c r="Y487" t="e">
        <f>VLOOKUP(W487,ARD_SAFE_PROCESSED_20220608[[#This Row],[Column11]],1,FALSE)</f>
        <v>#N/A</v>
      </c>
      <c r="AB487" t="str">
        <f>CONCATENATE(LEFT(ARD_SAFE_PROCESSED_20220608[[#This Row],[Column1]],6),"******",RIGHT(ARD_SAFE_PROCESSED_20220608[[#This Row],[Column1]],4),";",ARD_SAFE_PROCESSED_20220608[[#This Row],[Column11]])</f>
        <v>455788******3118;74357045315004116100885</v>
      </c>
      <c r="AD487" t="str">
        <f>CLEAN(ARD_SAFE_PROCESSED_20220608[[#This Row],[Column1]])</f>
        <v>4557881472533118</v>
      </c>
      <c r="AE487" t="str">
        <f>CLEAN(ARD_SAFE_PROCESSED_20220608[[#This Row],[Column2]])</f>
        <v>567591</v>
      </c>
      <c r="AF487" t="str">
        <f>CLEAN(ARD_SAFE_PROCESSED_20220608[[#This Row],[Column3]])</f>
        <v>1011346</v>
      </c>
      <c r="AG487" t="str">
        <f>CLEAN(ARD_SAFE_PROCESSED_20220608[[#This Row],[Column4]])</f>
        <v>PL</v>
      </c>
      <c r="AH487" t="str">
        <f>CLEAN(ARD_SAFE_PROCESSED_20220608[[#This Row],[Column5]])</f>
        <v>20251110</v>
      </c>
      <c r="AI487" t="str">
        <f>CLEAN(ARD_SAFE_PROCESSED_20220608[[#This Row],[Column6]])</f>
        <v>604</v>
      </c>
      <c r="AJ487" t="str">
        <f>CLEAN(ARD_SAFE_PROCESSED_20220608[[#This Row],[Column7]])</f>
        <v>77</v>
      </c>
      <c r="AK487" t="str">
        <f>CLEAN(ARD_SAFE_PROCESSED_20220608[[#This Row],[Column8]])</f>
        <v xml:space="preserve">COFEN SAC                     </v>
      </c>
      <c r="AL487" t="str">
        <f>CLEAN(ARD_SAFE_PROCESSED_20220608[[#This Row],[Column9]])</f>
        <v>20251111</v>
      </c>
      <c r="AM487" t="str">
        <f>CLEAN(ARD_SAFE_PROCESSED_20220608[[#This Row],[Column10]])</f>
        <v xml:space="preserve">'                       </v>
      </c>
      <c r="AN487" t="s">
        <v>7196</v>
      </c>
      <c r="AO487" t="str">
        <f>CLEAN(ARD_SAFE_PROCESSED_20220608[[#This Row],[Column12]])</f>
        <v>7525</v>
      </c>
      <c r="AP487" t="str">
        <f>CLEAN(ARD_SAFE_PROCESSED_20220608[[#This Row],[Column13]])</f>
        <v xml:space="preserve">   </v>
      </c>
      <c r="AQ487" t="str">
        <f>CLEAN(ARD_SAFE_PROCESSED_20220608[[#This Row],[Column14]])</f>
        <v xml:space="preserve">PS0004    </v>
      </c>
      <c r="AR487" t="str">
        <f>CLEAN(ARD_SAFE_PROCESSED_20220608[[#This Row],[Column15]])</f>
        <v xml:space="preserve">POS CONTACTLESS CHIP                              </v>
      </c>
      <c r="AS487" t="str">
        <f>CLEAN(ARD_SAFE_PROCESSED_20220608[[#This Row],[Column16]])</f>
        <v xml:space="preserve">               </v>
      </c>
      <c r="AT487" t="str">
        <f>CLEAN(ARD_SAFE_PROCESSED_20220608[[#This Row],[Column17]])</f>
        <v>38.00</v>
      </c>
      <c r="AU487" t="str">
        <f>CLEAN(ARD_SAFE_PROCESSED_20220608[[#This Row],[Column18]])</f>
        <v xml:space="preserve">' </v>
      </c>
      <c r="AV487" t="str">
        <f>CLEAN(ARD_SAFE_PROCESSED_20220608[[#This Row],[Column19]])</f>
        <v xml:space="preserve">          </v>
      </c>
      <c r="AW487" t="str">
        <f>CLEAN(ARD_SAFE_PROCESSED_20220608[[#This Row],[Column20]])</f>
        <v>20251110</v>
      </c>
      <c r="AX487" t="str">
        <f>CLEAN(ARD_SAFE_PROCESSED_20220608[[#This Row],[Column21]])</f>
        <v>165053</v>
      </c>
      <c r="AY487" t="str">
        <f>LEFT(ARD_SAFE_PROCESSED_20220608[[#This Row],[Column1]],6)</f>
        <v>455788</v>
      </c>
      <c r="AZ487" t="str">
        <f>RIGHT(ARD_SAFE_PROCESSED_20220608[[#This Row],[Column1]],4)</f>
        <v>3118</v>
      </c>
      <c r="BA487" s="2">
        <f t="shared" si="52"/>
        <v>45993</v>
      </c>
      <c r="BB487">
        <f t="shared" si="53"/>
        <v>11.26</v>
      </c>
      <c r="BC487">
        <f t="shared" si="54"/>
        <v>38</v>
      </c>
      <c r="BD487" t="str">
        <f t="shared" si="55"/>
        <v>0</v>
      </c>
      <c r="BE487" t="str">
        <f t="shared" si="56"/>
        <v>F:TC40</v>
      </c>
    </row>
    <row r="488" spans="1:57" hidden="1" x14ac:dyDescent="0.3">
      <c r="A488" t="s">
        <v>4417</v>
      </c>
      <c r="B488" t="s">
        <v>4440</v>
      </c>
      <c r="C488" t="s">
        <v>78</v>
      </c>
      <c r="D488" t="s">
        <v>25</v>
      </c>
      <c r="E488" t="s">
        <v>452</v>
      </c>
      <c r="F488" t="s">
        <v>28</v>
      </c>
      <c r="G488" t="s">
        <v>29</v>
      </c>
      <c r="H488" t="s">
        <v>79</v>
      </c>
      <c r="I488" t="s">
        <v>471</v>
      </c>
      <c r="J488" t="s">
        <v>21</v>
      </c>
      <c r="K488" t="s">
        <v>4441</v>
      </c>
      <c r="L488" t="s">
        <v>4442</v>
      </c>
      <c r="M488" t="s">
        <v>65</v>
      </c>
      <c r="N488" t="s">
        <v>26</v>
      </c>
      <c r="O488" t="s">
        <v>27</v>
      </c>
      <c r="P488" t="s">
        <v>4443</v>
      </c>
      <c r="Q488" t="s">
        <v>106</v>
      </c>
      <c r="R488" t="s">
        <v>23</v>
      </c>
      <c r="S488" t="s">
        <v>24</v>
      </c>
      <c r="T488" t="s">
        <v>452</v>
      </c>
      <c r="U488" t="s">
        <v>4444</v>
      </c>
      <c r="W488" t="s">
        <v>5672</v>
      </c>
      <c r="X488" t="s">
        <v>28</v>
      </c>
      <c r="Y488" t="e">
        <f>VLOOKUP(W488,ARD_SAFE_PROCESSED_20220608[[#This Row],[Column11]],1,FALSE)</f>
        <v>#N/A</v>
      </c>
      <c r="AB488" t="str">
        <f>CONCATENATE(LEFT(ARD_SAFE_PROCESSED_20220608[[#This Row],[Column1]],6),"******",RIGHT(ARD_SAFE_PROCESSED_20220608[[#This Row],[Column1]],4),";",ARD_SAFE_PROCESSED_20220608[[#This Row],[Column11]])</f>
        <v>421918******8454;74357045315004754204650</v>
      </c>
      <c r="AD488" t="str">
        <f>CLEAN(ARD_SAFE_PROCESSED_20220608[[#This Row],[Column1]])</f>
        <v>4219180121648454</v>
      </c>
      <c r="AE488" t="str">
        <f>CLEAN(ARD_SAFE_PROCESSED_20220608[[#This Row],[Column2]])</f>
        <v>089212</v>
      </c>
      <c r="AF488" t="str">
        <f>CLEAN(ARD_SAFE_PROCESSED_20220608[[#This Row],[Column3]])</f>
        <v>4018919</v>
      </c>
      <c r="AG488" t="str">
        <f>CLEAN(ARD_SAFE_PROCESSED_20220608[[#This Row],[Column4]])</f>
        <v>EC</v>
      </c>
      <c r="AH488" t="str">
        <f>CLEAN(ARD_SAFE_PROCESSED_20220608[[#This Row],[Column5]])</f>
        <v>20251110</v>
      </c>
      <c r="AI488" t="str">
        <f>CLEAN(ARD_SAFE_PROCESSED_20220608[[#This Row],[Column6]])</f>
        <v>604</v>
      </c>
      <c r="AJ488" t="str">
        <f>CLEAN(ARD_SAFE_PROCESSED_20220608[[#This Row],[Column7]])</f>
        <v>76</v>
      </c>
      <c r="AK488" t="str">
        <f>CLEAN(ARD_SAFE_PROCESSED_20220608[[#This Row],[Column8]])</f>
        <v xml:space="preserve">PYU*UBER                      </v>
      </c>
      <c r="AL488" t="str">
        <f>CLEAN(ARD_SAFE_PROCESSED_20220608[[#This Row],[Column9]])</f>
        <v>20251111</v>
      </c>
      <c r="AM488" t="str">
        <f>CLEAN(ARD_SAFE_PROCESSED_20220608[[#This Row],[Column10]])</f>
        <v xml:space="preserve">'                       </v>
      </c>
      <c r="AN488" t="s">
        <v>4441</v>
      </c>
      <c r="AO488" t="str">
        <f>CLEAN(ARD_SAFE_PROCESSED_20220608[[#This Row],[Column12]])</f>
        <v>712876</v>
      </c>
      <c r="AP488" t="str">
        <f>CLEAN(ARD_SAFE_PROCESSED_20220608[[#This Row],[Column13]])</f>
        <v xml:space="preserve">   </v>
      </c>
      <c r="AQ488" t="str">
        <f>CLEAN(ARD_SAFE_PROCESSED_20220608[[#This Row],[Column14]])</f>
        <v xml:space="preserve">PV000000  </v>
      </c>
      <c r="AR488" t="str">
        <f>CLEAN(ARD_SAFE_PROCESSED_20220608[[#This Row],[Column15]])</f>
        <v xml:space="preserve">E-COMMERCE                                        </v>
      </c>
      <c r="AS488" t="str">
        <f>CLEAN(ARD_SAFE_PROCESSED_20220608[[#This Row],[Column16]])</f>
        <v>104201354738893</v>
      </c>
      <c r="AT488" t="str">
        <f>CLEAN(ARD_SAFE_PROCESSED_20220608[[#This Row],[Column17]])</f>
        <v>24.90</v>
      </c>
      <c r="AU488" t="str">
        <f>CLEAN(ARD_SAFE_PROCESSED_20220608[[#This Row],[Column18]])</f>
        <v xml:space="preserve">' </v>
      </c>
      <c r="AV488" t="str">
        <f>CLEAN(ARD_SAFE_PROCESSED_20220608[[#This Row],[Column19]])</f>
        <v xml:space="preserve">          </v>
      </c>
      <c r="AW488" t="str">
        <f>CLEAN(ARD_SAFE_PROCESSED_20220608[[#This Row],[Column20]])</f>
        <v>20251110</v>
      </c>
      <c r="AX488" t="str">
        <f>CLEAN(ARD_SAFE_PROCESSED_20220608[[#This Row],[Column21]])</f>
        <v>224622</v>
      </c>
      <c r="AY488" t="str">
        <f>LEFT(ARD_SAFE_PROCESSED_20220608[[#This Row],[Column1]],6)</f>
        <v>421918</v>
      </c>
      <c r="AZ488" t="str">
        <f>RIGHT(ARD_SAFE_PROCESSED_20220608[[#This Row],[Column1]],4)</f>
        <v>8454</v>
      </c>
      <c r="BA488" s="2">
        <f t="shared" si="52"/>
        <v>45994</v>
      </c>
      <c r="BB488">
        <f t="shared" si="53"/>
        <v>7.38</v>
      </c>
      <c r="BC488">
        <f t="shared" si="54"/>
        <v>24.9</v>
      </c>
      <c r="BD488" t="str">
        <f t="shared" si="55"/>
        <v>6</v>
      </c>
      <c r="BE488" t="str">
        <f t="shared" si="56"/>
        <v>F:TC40</v>
      </c>
    </row>
    <row r="489" spans="1:57" hidden="1" x14ac:dyDescent="0.3">
      <c r="A489" t="s">
        <v>4417</v>
      </c>
      <c r="B489" t="s">
        <v>4423</v>
      </c>
      <c r="C489" t="s">
        <v>78</v>
      </c>
      <c r="D489" t="s">
        <v>25</v>
      </c>
      <c r="E489" t="s">
        <v>471</v>
      </c>
      <c r="F489" t="s">
        <v>28</v>
      </c>
      <c r="G489" t="s">
        <v>29</v>
      </c>
      <c r="H489" t="s">
        <v>79</v>
      </c>
      <c r="I489" t="s">
        <v>471</v>
      </c>
      <c r="J489" t="s">
        <v>21</v>
      </c>
      <c r="K489" t="s">
        <v>4424</v>
      </c>
      <c r="L489" t="s">
        <v>4425</v>
      </c>
      <c r="M489" t="s">
        <v>65</v>
      </c>
      <c r="N489" t="s">
        <v>26</v>
      </c>
      <c r="O489" t="s">
        <v>27</v>
      </c>
      <c r="P489" t="s">
        <v>4426</v>
      </c>
      <c r="Q489" t="s">
        <v>4427</v>
      </c>
      <c r="R489" t="s">
        <v>23</v>
      </c>
      <c r="S489" t="s">
        <v>24</v>
      </c>
      <c r="T489" t="s">
        <v>471</v>
      </c>
      <c r="U489" t="s">
        <v>4428</v>
      </c>
      <c r="W489" t="s">
        <v>5695</v>
      </c>
      <c r="X489" t="s">
        <v>28</v>
      </c>
      <c r="Y489" t="e">
        <f>VLOOKUP(W489,ARD_SAFE_PROCESSED_20220608[[#This Row],[Column11]],1,FALSE)</f>
        <v>#N/A</v>
      </c>
      <c r="AB489" t="str">
        <f>CONCATENATE(LEFT(ARD_SAFE_PROCESSED_20220608[[#This Row],[Column1]],6),"******",RIGHT(ARD_SAFE_PROCESSED_20220608[[#This Row],[Column1]],4),";",ARD_SAFE_PROCESSED_20220608[[#This Row],[Column11]])</f>
        <v>421918******8454;74357045315004754546126</v>
      </c>
      <c r="AD489" t="str">
        <f>CLEAN(ARD_SAFE_PROCESSED_20220608[[#This Row],[Column1]])</f>
        <v>4219180121648454</v>
      </c>
      <c r="AE489" t="str">
        <f>CLEAN(ARD_SAFE_PROCESSED_20220608[[#This Row],[Column2]])</f>
        <v>036790</v>
      </c>
      <c r="AF489" t="str">
        <f>CLEAN(ARD_SAFE_PROCESSED_20220608[[#This Row],[Column3]])</f>
        <v>4018919</v>
      </c>
      <c r="AG489" t="str">
        <f>CLEAN(ARD_SAFE_PROCESSED_20220608[[#This Row],[Column4]])</f>
        <v>EC</v>
      </c>
      <c r="AH489" t="str">
        <f>CLEAN(ARD_SAFE_PROCESSED_20220608[[#This Row],[Column5]])</f>
        <v>20251111</v>
      </c>
      <c r="AI489" t="str">
        <f>CLEAN(ARD_SAFE_PROCESSED_20220608[[#This Row],[Column6]])</f>
        <v>604</v>
      </c>
      <c r="AJ489" t="str">
        <f>CLEAN(ARD_SAFE_PROCESSED_20220608[[#This Row],[Column7]])</f>
        <v>76</v>
      </c>
      <c r="AK489" t="str">
        <f>CLEAN(ARD_SAFE_PROCESSED_20220608[[#This Row],[Column8]])</f>
        <v xml:space="preserve">PYU*UBER                      </v>
      </c>
      <c r="AL489" t="str">
        <f>CLEAN(ARD_SAFE_PROCESSED_20220608[[#This Row],[Column9]])</f>
        <v>20251111</v>
      </c>
      <c r="AM489" t="str">
        <f>CLEAN(ARD_SAFE_PROCESSED_20220608[[#This Row],[Column10]])</f>
        <v xml:space="preserve">'                       </v>
      </c>
      <c r="AN489" t="s">
        <v>4424</v>
      </c>
      <c r="AO489" t="str">
        <f>CLEAN(ARD_SAFE_PROCESSED_20220608[[#This Row],[Column12]])</f>
        <v>1867693</v>
      </c>
      <c r="AP489" t="str">
        <f>CLEAN(ARD_SAFE_PROCESSED_20220608[[#This Row],[Column13]])</f>
        <v xml:space="preserve">   </v>
      </c>
      <c r="AQ489" t="str">
        <f>CLEAN(ARD_SAFE_PROCESSED_20220608[[#This Row],[Column14]])</f>
        <v xml:space="preserve">PV000000  </v>
      </c>
      <c r="AR489" t="str">
        <f>CLEAN(ARD_SAFE_PROCESSED_20220608[[#This Row],[Column15]])</f>
        <v xml:space="preserve">E-COMMERCE                                        </v>
      </c>
      <c r="AS489" t="str">
        <f>CLEAN(ARD_SAFE_PROCESSED_20220608[[#This Row],[Column16]])</f>
        <v>104202043246df4</v>
      </c>
      <c r="AT489" t="str">
        <f>CLEAN(ARD_SAFE_PROCESSED_20220608[[#This Row],[Column17]])</f>
        <v>30.90</v>
      </c>
      <c r="AU489" t="str">
        <f>CLEAN(ARD_SAFE_PROCESSED_20220608[[#This Row],[Column18]])</f>
        <v xml:space="preserve">' </v>
      </c>
      <c r="AV489" t="str">
        <f>CLEAN(ARD_SAFE_PROCESSED_20220608[[#This Row],[Column19]])</f>
        <v xml:space="preserve">          </v>
      </c>
      <c r="AW489" t="str">
        <f>CLEAN(ARD_SAFE_PROCESSED_20220608[[#This Row],[Column20]])</f>
        <v>20251111</v>
      </c>
      <c r="AX489" t="str">
        <f>CLEAN(ARD_SAFE_PROCESSED_20220608[[#This Row],[Column21]])</f>
        <v>103851</v>
      </c>
      <c r="AY489" t="str">
        <f>LEFT(ARD_SAFE_PROCESSED_20220608[[#This Row],[Column1]],6)</f>
        <v>421918</v>
      </c>
      <c r="AZ489" t="str">
        <f>RIGHT(ARD_SAFE_PROCESSED_20220608[[#This Row],[Column1]],4)</f>
        <v>8454</v>
      </c>
      <c r="BA489" s="2">
        <f t="shared" ref="BA489:BA552" si="57">VLOOKUP(AB489,x,6,FALSE)</f>
        <v>45994</v>
      </c>
      <c r="BB489">
        <f t="shared" ref="BB489:BB552" si="58">VLOOKUP(AB489,x,2,FALSE)</f>
        <v>9.16</v>
      </c>
      <c r="BC489">
        <f t="shared" ref="BC489:BC552" si="59">VLOOKUP(AB489,x,3,FALSE)</f>
        <v>30.9</v>
      </c>
      <c r="BD489" t="str">
        <f t="shared" ref="BD489:BD552" si="60">VLOOKUP(AB489,x,4,FALSE)</f>
        <v>6</v>
      </c>
      <c r="BE489" t="str">
        <f t="shared" ref="BE489:BE552" si="61">VLOOKUP(AB489,x,5,FALSE)</f>
        <v>F:TC40</v>
      </c>
    </row>
    <row r="490" spans="1:57" hidden="1" x14ac:dyDescent="0.3">
      <c r="A490" t="s">
        <v>4417</v>
      </c>
      <c r="B490" t="s">
        <v>4418</v>
      </c>
      <c r="C490" t="s">
        <v>78</v>
      </c>
      <c r="D490" t="s">
        <v>25</v>
      </c>
      <c r="E490" t="s">
        <v>471</v>
      </c>
      <c r="F490" t="s">
        <v>28</v>
      </c>
      <c r="G490" t="s">
        <v>29</v>
      </c>
      <c r="H490" t="s">
        <v>79</v>
      </c>
      <c r="I490" t="s">
        <v>471</v>
      </c>
      <c r="J490" t="s">
        <v>21</v>
      </c>
      <c r="K490" t="s">
        <v>4419</v>
      </c>
      <c r="L490" t="s">
        <v>4420</v>
      </c>
      <c r="M490" t="s">
        <v>65</v>
      </c>
      <c r="N490" t="s">
        <v>26</v>
      </c>
      <c r="O490" t="s">
        <v>27</v>
      </c>
      <c r="P490" t="s">
        <v>4421</v>
      </c>
      <c r="Q490" t="s">
        <v>327</v>
      </c>
      <c r="R490" t="s">
        <v>23</v>
      </c>
      <c r="S490" t="s">
        <v>24</v>
      </c>
      <c r="T490" t="s">
        <v>471</v>
      </c>
      <c r="U490" t="s">
        <v>4422</v>
      </c>
      <c r="W490" t="s">
        <v>5699</v>
      </c>
      <c r="X490" t="s">
        <v>28</v>
      </c>
      <c r="Y490" t="e">
        <f>VLOOKUP(W490,ARD_SAFE_PROCESSED_20220608[[#This Row],[Column11]],1,FALSE)</f>
        <v>#N/A</v>
      </c>
      <c r="AB490" t="str">
        <f>CONCATENATE(LEFT(ARD_SAFE_PROCESSED_20220608[[#This Row],[Column1]],6),"******",RIGHT(ARD_SAFE_PROCESSED_20220608[[#This Row],[Column1]],4),";",ARD_SAFE_PROCESSED_20220608[[#This Row],[Column11]])</f>
        <v>421918******8454;74357045315004754880525</v>
      </c>
      <c r="AD490" t="str">
        <f>CLEAN(ARD_SAFE_PROCESSED_20220608[[#This Row],[Column1]])</f>
        <v>4219180121648454</v>
      </c>
      <c r="AE490" t="str">
        <f>CLEAN(ARD_SAFE_PROCESSED_20220608[[#This Row],[Column2]])</f>
        <v>012745</v>
      </c>
      <c r="AF490" t="str">
        <f>CLEAN(ARD_SAFE_PROCESSED_20220608[[#This Row],[Column3]])</f>
        <v>4018919</v>
      </c>
      <c r="AG490" t="str">
        <f>CLEAN(ARD_SAFE_PROCESSED_20220608[[#This Row],[Column4]])</f>
        <v>EC</v>
      </c>
      <c r="AH490" t="str">
        <f>CLEAN(ARD_SAFE_PROCESSED_20220608[[#This Row],[Column5]])</f>
        <v>20251111</v>
      </c>
      <c r="AI490" t="str">
        <f>CLEAN(ARD_SAFE_PROCESSED_20220608[[#This Row],[Column6]])</f>
        <v>604</v>
      </c>
      <c r="AJ490" t="str">
        <f>CLEAN(ARD_SAFE_PROCESSED_20220608[[#This Row],[Column7]])</f>
        <v>76</v>
      </c>
      <c r="AK490" t="str">
        <f>CLEAN(ARD_SAFE_PROCESSED_20220608[[#This Row],[Column8]])</f>
        <v xml:space="preserve">PYU*UBER                      </v>
      </c>
      <c r="AL490" t="str">
        <f>CLEAN(ARD_SAFE_PROCESSED_20220608[[#This Row],[Column9]])</f>
        <v>20251111</v>
      </c>
      <c r="AM490" t="str">
        <f>CLEAN(ARD_SAFE_PROCESSED_20220608[[#This Row],[Column10]])</f>
        <v xml:space="preserve">'                       </v>
      </c>
      <c r="AN490" t="s">
        <v>4419</v>
      </c>
      <c r="AO490" t="str">
        <f>CLEAN(ARD_SAFE_PROCESSED_20220608[[#This Row],[Column12]])</f>
        <v>1009821</v>
      </c>
      <c r="AP490" t="str">
        <f>CLEAN(ARD_SAFE_PROCESSED_20220608[[#This Row],[Column13]])</f>
        <v xml:space="preserve">   </v>
      </c>
      <c r="AQ490" t="str">
        <f>CLEAN(ARD_SAFE_PROCESSED_20220608[[#This Row],[Column14]])</f>
        <v xml:space="preserve">PV000000  </v>
      </c>
      <c r="AR490" t="str">
        <f>CLEAN(ARD_SAFE_PROCESSED_20220608[[#This Row],[Column15]])</f>
        <v xml:space="preserve">E-COMMERCE                                        </v>
      </c>
      <c r="AS490" t="str">
        <f>CLEAN(ARD_SAFE_PROCESSED_20220608[[#This Row],[Column16]])</f>
        <v>104202707592c1b</v>
      </c>
      <c r="AT490" t="str">
        <f>CLEAN(ARD_SAFE_PROCESSED_20220608[[#This Row],[Column17]])</f>
        <v>32.90</v>
      </c>
      <c r="AU490" t="str">
        <f>CLEAN(ARD_SAFE_PROCESSED_20220608[[#This Row],[Column18]])</f>
        <v xml:space="preserve">' </v>
      </c>
      <c r="AV490" t="str">
        <f>CLEAN(ARD_SAFE_PROCESSED_20220608[[#This Row],[Column19]])</f>
        <v xml:space="preserve">          </v>
      </c>
      <c r="AW490" t="str">
        <f>CLEAN(ARD_SAFE_PROCESSED_20220608[[#This Row],[Column20]])</f>
        <v>20251111</v>
      </c>
      <c r="AX490" t="str">
        <f>CLEAN(ARD_SAFE_PROCESSED_20220608[[#This Row],[Column21]])</f>
        <v>164427</v>
      </c>
      <c r="AY490" t="str">
        <f>LEFT(ARD_SAFE_PROCESSED_20220608[[#This Row],[Column1]],6)</f>
        <v>421918</v>
      </c>
      <c r="AZ490" t="str">
        <f>RIGHT(ARD_SAFE_PROCESSED_20220608[[#This Row],[Column1]],4)</f>
        <v>8454</v>
      </c>
      <c r="BA490" s="2">
        <f t="shared" si="57"/>
        <v>45994</v>
      </c>
      <c r="BB490">
        <f t="shared" si="58"/>
        <v>9.75</v>
      </c>
      <c r="BC490">
        <f t="shared" si="59"/>
        <v>32.9</v>
      </c>
      <c r="BD490" t="str">
        <f t="shared" si="60"/>
        <v>6</v>
      </c>
      <c r="BE490" t="str">
        <f t="shared" si="61"/>
        <v>F:TC40</v>
      </c>
    </row>
    <row r="491" spans="1:57" hidden="1" x14ac:dyDescent="0.3">
      <c r="A491" t="s">
        <v>4171</v>
      </c>
      <c r="B491" t="s">
        <v>4172</v>
      </c>
      <c r="C491" t="s">
        <v>4173</v>
      </c>
      <c r="D491" t="s">
        <v>25</v>
      </c>
      <c r="E491" t="s">
        <v>471</v>
      </c>
      <c r="F491" t="s">
        <v>28</v>
      </c>
      <c r="G491" t="s">
        <v>29</v>
      </c>
      <c r="H491" t="s">
        <v>4174</v>
      </c>
      <c r="I491" t="s">
        <v>471</v>
      </c>
      <c r="J491" t="s">
        <v>21</v>
      </c>
      <c r="K491" t="s">
        <v>4175</v>
      </c>
      <c r="L491" t="s">
        <v>4176</v>
      </c>
      <c r="M491" t="s">
        <v>65</v>
      </c>
      <c r="N491" t="s">
        <v>26</v>
      </c>
      <c r="O491" t="s">
        <v>27</v>
      </c>
      <c r="P491" t="s">
        <v>4177</v>
      </c>
      <c r="Q491" t="s">
        <v>89</v>
      </c>
      <c r="R491" t="s">
        <v>23</v>
      </c>
      <c r="S491" t="s">
        <v>24</v>
      </c>
      <c r="T491" t="s">
        <v>471</v>
      </c>
      <c r="U491" t="s">
        <v>4178</v>
      </c>
      <c r="W491" t="s">
        <v>5678</v>
      </c>
      <c r="X491" t="s">
        <v>28</v>
      </c>
      <c r="Y491" t="e">
        <f>VLOOKUP(W491,ARD_SAFE_PROCESSED_20220608[[#This Row],[Column11]],1,FALSE)</f>
        <v>#N/A</v>
      </c>
      <c r="AB491" t="str">
        <f>CONCATENATE(LEFT(ARD_SAFE_PROCESSED_20220608[[#This Row],[Column1]],6),"******",RIGHT(ARD_SAFE_PROCESSED_20220608[[#This Row],[Column1]],4),";",ARD_SAFE_PROCESSED_20220608[[#This Row],[Column11]])</f>
        <v>421355******6158;74357045315004767416671</v>
      </c>
      <c r="AD491" t="str">
        <f>CLEAN(ARD_SAFE_PROCESSED_20220608[[#This Row],[Column1]])</f>
        <v>4213550199156158</v>
      </c>
      <c r="AE491" t="str">
        <f>CLEAN(ARD_SAFE_PROCESSED_20220608[[#This Row],[Column2]])</f>
        <v>231269</v>
      </c>
      <c r="AF491" t="str">
        <f>CLEAN(ARD_SAFE_PROCESSED_20220608[[#This Row],[Column3]])</f>
        <v>4037488</v>
      </c>
      <c r="AG491" t="str">
        <f>CLEAN(ARD_SAFE_PROCESSED_20220608[[#This Row],[Column4]])</f>
        <v>EC</v>
      </c>
      <c r="AH491" t="str">
        <f>CLEAN(ARD_SAFE_PROCESSED_20220608[[#This Row],[Column5]])</f>
        <v>20251111</v>
      </c>
      <c r="AI491" t="str">
        <f>CLEAN(ARD_SAFE_PROCESSED_20220608[[#This Row],[Column6]])</f>
        <v>604</v>
      </c>
      <c r="AJ491" t="str">
        <f>CLEAN(ARD_SAFE_PROCESSED_20220608[[#This Row],[Column7]])</f>
        <v>76</v>
      </c>
      <c r="AK491" t="str">
        <f>CLEAN(ARD_SAFE_PROCESSED_20220608[[#This Row],[Column8]])</f>
        <v xml:space="preserve">NV*APUESTATOTAL               </v>
      </c>
      <c r="AL491" t="str">
        <f>CLEAN(ARD_SAFE_PROCESSED_20220608[[#This Row],[Column9]])</f>
        <v>20251111</v>
      </c>
      <c r="AM491" t="str">
        <f>CLEAN(ARD_SAFE_PROCESSED_20220608[[#This Row],[Column10]])</f>
        <v xml:space="preserve">'                       </v>
      </c>
      <c r="AN491" t="s">
        <v>4175</v>
      </c>
      <c r="AO491" t="str">
        <f>CLEAN(ARD_SAFE_PROCESSED_20220608[[#This Row],[Column12]])</f>
        <v>1935977</v>
      </c>
      <c r="AP491" t="str">
        <f>CLEAN(ARD_SAFE_PROCESSED_20220608[[#This Row],[Column13]])</f>
        <v xml:space="preserve">   </v>
      </c>
      <c r="AQ491" t="str">
        <f>CLEAN(ARD_SAFE_PROCESSED_20220608[[#This Row],[Column14]])</f>
        <v xml:space="preserve">PV000000  </v>
      </c>
      <c r="AR491" t="str">
        <f>CLEAN(ARD_SAFE_PROCESSED_20220608[[#This Row],[Column15]])</f>
        <v xml:space="preserve">E-COMMERCE                                        </v>
      </c>
      <c r="AS491" t="str">
        <f>CLEAN(ARD_SAFE_PROCESSED_20220608[[#This Row],[Column16]])</f>
        <v xml:space="preserve">12687696       </v>
      </c>
      <c r="AT491" t="str">
        <f>CLEAN(ARD_SAFE_PROCESSED_20220608[[#This Row],[Column17]])</f>
        <v>200.00</v>
      </c>
      <c r="AU491" t="str">
        <f>CLEAN(ARD_SAFE_PROCESSED_20220608[[#This Row],[Column18]])</f>
        <v xml:space="preserve">' </v>
      </c>
      <c r="AV491" t="str">
        <f>CLEAN(ARD_SAFE_PROCESSED_20220608[[#This Row],[Column19]])</f>
        <v xml:space="preserve">          </v>
      </c>
      <c r="AW491" t="str">
        <f>CLEAN(ARD_SAFE_PROCESSED_20220608[[#This Row],[Column20]])</f>
        <v>20251111</v>
      </c>
      <c r="AX491" t="str">
        <f>CLEAN(ARD_SAFE_PROCESSED_20220608[[#This Row],[Column21]])</f>
        <v>133343</v>
      </c>
      <c r="AY491" t="str">
        <f>LEFT(ARD_SAFE_PROCESSED_20220608[[#This Row],[Column1]],6)</f>
        <v>421355</v>
      </c>
      <c r="AZ491" t="str">
        <f>RIGHT(ARD_SAFE_PROCESSED_20220608[[#This Row],[Column1]],4)</f>
        <v>6158</v>
      </c>
      <c r="BA491" s="2">
        <f t="shared" si="57"/>
        <v>45993</v>
      </c>
      <c r="BB491">
        <f t="shared" si="58"/>
        <v>59.3</v>
      </c>
      <c r="BC491">
        <f t="shared" si="59"/>
        <v>200</v>
      </c>
      <c r="BD491" t="str">
        <f t="shared" si="60"/>
        <v>6</v>
      </c>
      <c r="BE491" t="str">
        <f t="shared" si="61"/>
        <v>F:TC40</v>
      </c>
    </row>
    <row r="492" spans="1:57" hidden="1" x14ac:dyDescent="0.3">
      <c r="A492" t="s">
        <v>6299</v>
      </c>
      <c r="B492" t="s">
        <v>6300</v>
      </c>
      <c r="C492" t="s">
        <v>235</v>
      </c>
      <c r="D492" t="s">
        <v>25</v>
      </c>
      <c r="E492" t="s">
        <v>471</v>
      </c>
      <c r="F492" t="s">
        <v>28</v>
      </c>
      <c r="G492" t="s">
        <v>29</v>
      </c>
      <c r="H492" t="s">
        <v>144</v>
      </c>
      <c r="I492" t="s">
        <v>471</v>
      </c>
      <c r="J492" t="s">
        <v>21</v>
      </c>
      <c r="K492" t="s">
        <v>6301</v>
      </c>
      <c r="L492" t="s">
        <v>6302</v>
      </c>
      <c r="M492" t="s">
        <v>65</v>
      </c>
      <c r="N492" t="s">
        <v>26</v>
      </c>
      <c r="O492" t="s">
        <v>27</v>
      </c>
      <c r="P492" t="s">
        <v>6303</v>
      </c>
      <c r="Q492" t="s">
        <v>6304</v>
      </c>
      <c r="R492" t="s">
        <v>23</v>
      </c>
      <c r="S492" t="s">
        <v>24</v>
      </c>
      <c r="T492" t="s">
        <v>471</v>
      </c>
      <c r="U492" t="s">
        <v>6305</v>
      </c>
      <c r="W492" t="s">
        <v>5683</v>
      </c>
      <c r="X492" t="s">
        <v>28</v>
      </c>
      <c r="Y492" t="e">
        <f>VLOOKUP(W492,ARD_SAFE_PROCESSED_20220608[[#This Row],[Column11]],1,FALSE)</f>
        <v>#N/A</v>
      </c>
      <c r="AB492" t="str">
        <f>CONCATENATE(LEFT(ARD_SAFE_PROCESSED_20220608[[#This Row],[Column1]],6),"******",RIGHT(ARD_SAFE_PROCESSED_20220608[[#This Row],[Column1]],4),";",ARD_SAFE_PROCESSED_20220608[[#This Row],[Column11]])</f>
        <v>455788******6363;74357045315004769707333</v>
      </c>
      <c r="AD492" t="str">
        <f>CLEAN(ARD_SAFE_PROCESSED_20220608[[#This Row],[Column1]])</f>
        <v>4557880845016363</v>
      </c>
      <c r="AE492" t="str">
        <f>CLEAN(ARD_SAFE_PROCESSED_20220608[[#This Row],[Column2]])</f>
        <v>093540</v>
      </c>
      <c r="AF492" t="str">
        <f>CLEAN(ARD_SAFE_PROCESSED_20220608[[#This Row],[Column3]])</f>
        <v>4039447</v>
      </c>
      <c r="AG492" t="str">
        <f>CLEAN(ARD_SAFE_PROCESSED_20220608[[#This Row],[Column4]])</f>
        <v>EC</v>
      </c>
      <c r="AH492" t="str">
        <f>CLEAN(ARD_SAFE_PROCESSED_20220608[[#This Row],[Column5]])</f>
        <v>20251111</v>
      </c>
      <c r="AI492" t="str">
        <f>CLEAN(ARD_SAFE_PROCESSED_20220608[[#This Row],[Column6]])</f>
        <v>604</v>
      </c>
      <c r="AJ492" t="str">
        <f>CLEAN(ARD_SAFE_PROCESSED_20220608[[#This Row],[Column7]])</f>
        <v>76</v>
      </c>
      <c r="AK492" t="str">
        <f>CLEAN(ARD_SAFE_PROCESSED_20220608[[#This Row],[Column8]])</f>
        <v xml:space="preserve">DLC*RAPPI PERU                </v>
      </c>
      <c r="AL492" t="str">
        <f>CLEAN(ARD_SAFE_PROCESSED_20220608[[#This Row],[Column9]])</f>
        <v>20251111</v>
      </c>
      <c r="AM492" t="str">
        <f>CLEAN(ARD_SAFE_PROCESSED_20220608[[#This Row],[Column10]])</f>
        <v xml:space="preserve">'                       </v>
      </c>
      <c r="AN492" t="s">
        <v>6301</v>
      </c>
      <c r="AO492" t="str">
        <f>CLEAN(ARD_SAFE_PROCESSED_20220608[[#This Row],[Column12]])</f>
        <v>1773573</v>
      </c>
      <c r="AP492" t="str">
        <f>CLEAN(ARD_SAFE_PROCESSED_20220608[[#This Row],[Column13]])</f>
        <v xml:space="preserve">   </v>
      </c>
      <c r="AQ492" t="str">
        <f>CLEAN(ARD_SAFE_PROCESSED_20220608[[#This Row],[Column14]])</f>
        <v xml:space="preserve">PV000000  </v>
      </c>
      <c r="AR492" t="str">
        <f>CLEAN(ARD_SAFE_PROCESSED_20220608[[#This Row],[Column15]])</f>
        <v xml:space="preserve">E-COMMERCE                                        </v>
      </c>
      <c r="AS492" t="str">
        <f>CLEAN(ARD_SAFE_PROCESSED_20220608[[#This Row],[Column16]])</f>
        <v xml:space="preserve">12368371756    </v>
      </c>
      <c r="AT492" t="str">
        <f>CLEAN(ARD_SAFE_PROCESSED_20220608[[#This Row],[Column17]])</f>
        <v>47.79</v>
      </c>
      <c r="AU492" t="str">
        <f>CLEAN(ARD_SAFE_PROCESSED_20220608[[#This Row],[Column18]])</f>
        <v xml:space="preserve">' </v>
      </c>
      <c r="AV492" t="str">
        <f>CLEAN(ARD_SAFE_PROCESSED_20220608[[#This Row],[Column19]])</f>
        <v xml:space="preserve">          </v>
      </c>
      <c r="AW492" t="str">
        <f>CLEAN(ARD_SAFE_PROCESSED_20220608[[#This Row],[Column20]])</f>
        <v>20251111</v>
      </c>
      <c r="AX492" t="str">
        <f>CLEAN(ARD_SAFE_PROCESSED_20220608[[#This Row],[Column21]])</f>
        <v>71541</v>
      </c>
      <c r="AY492" t="str">
        <f>LEFT(ARD_SAFE_PROCESSED_20220608[[#This Row],[Column1]],6)</f>
        <v>455788</v>
      </c>
      <c r="AZ492" t="str">
        <f>RIGHT(ARD_SAFE_PROCESSED_20220608[[#This Row],[Column1]],4)</f>
        <v>6363</v>
      </c>
      <c r="BA492" s="2">
        <f t="shared" si="57"/>
        <v>45993</v>
      </c>
      <c r="BB492">
        <f t="shared" si="58"/>
        <v>14.17</v>
      </c>
      <c r="BC492">
        <f t="shared" si="59"/>
        <v>47.79</v>
      </c>
      <c r="BD492" t="str">
        <f t="shared" si="60"/>
        <v>6</v>
      </c>
      <c r="BE492" t="str">
        <f t="shared" si="61"/>
        <v>F:TC40</v>
      </c>
    </row>
    <row r="493" spans="1:57" hidden="1" x14ac:dyDescent="0.3">
      <c r="A493" t="s">
        <v>4878</v>
      </c>
      <c r="B493" t="s">
        <v>4879</v>
      </c>
      <c r="C493" t="s">
        <v>100</v>
      </c>
      <c r="D493" t="s">
        <v>25</v>
      </c>
      <c r="E493" t="s">
        <v>471</v>
      </c>
      <c r="F493" t="s">
        <v>28</v>
      </c>
      <c r="G493" t="s">
        <v>29</v>
      </c>
      <c r="H493" t="s">
        <v>284</v>
      </c>
      <c r="I493" t="s">
        <v>471</v>
      </c>
      <c r="J493" t="s">
        <v>21</v>
      </c>
      <c r="K493" t="s">
        <v>4880</v>
      </c>
      <c r="L493" t="s">
        <v>4881</v>
      </c>
      <c r="M493" t="s">
        <v>65</v>
      </c>
      <c r="N493" t="s">
        <v>26</v>
      </c>
      <c r="O493" t="s">
        <v>27</v>
      </c>
      <c r="P493" t="s">
        <v>4882</v>
      </c>
      <c r="Q493" t="s">
        <v>75</v>
      </c>
      <c r="R493" t="s">
        <v>23</v>
      </c>
      <c r="S493" t="s">
        <v>24</v>
      </c>
      <c r="T493" t="s">
        <v>471</v>
      </c>
      <c r="U493" t="s">
        <v>4883</v>
      </c>
      <c r="W493" t="s">
        <v>7418</v>
      </c>
      <c r="X493" t="s">
        <v>28</v>
      </c>
      <c r="Y493" t="e">
        <f>VLOOKUP(W493,ARD_SAFE_PROCESSED_20220608[[#This Row],[Column11]],1,FALSE)</f>
        <v>#N/A</v>
      </c>
      <c r="AB493" t="str">
        <f>CONCATENATE(LEFT(ARD_SAFE_PROCESSED_20220608[[#This Row],[Column1]],6),"******",RIGHT(ARD_SAFE_PROCESSED_20220608[[#This Row],[Column1]],4),";",ARD_SAFE_PROCESSED_20220608[[#This Row],[Column11]])</f>
        <v>428581******7634;74357045315004774545462</v>
      </c>
      <c r="AD493" t="str">
        <f>CLEAN(ARD_SAFE_PROCESSED_20220608[[#This Row],[Column1]])</f>
        <v>4285810020057634</v>
      </c>
      <c r="AE493" t="str">
        <f>CLEAN(ARD_SAFE_PROCESSED_20220608[[#This Row],[Column2]])</f>
        <v>626670</v>
      </c>
      <c r="AF493" t="str">
        <f>CLEAN(ARD_SAFE_PROCESSED_20220608[[#This Row],[Column3]])</f>
        <v>4040402</v>
      </c>
      <c r="AG493" t="str">
        <f>CLEAN(ARD_SAFE_PROCESSED_20220608[[#This Row],[Column4]])</f>
        <v>EC</v>
      </c>
      <c r="AH493" t="str">
        <f>CLEAN(ARD_SAFE_PROCESSED_20220608[[#This Row],[Column5]])</f>
        <v>20251111</v>
      </c>
      <c r="AI493" t="str">
        <f>CLEAN(ARD_SAFE_PROCESSED_20220608[[#This Row],[Column6]])</f>
        <v>604</v>
      </c>
      <c r="AJ493" t="str">
        <f>CLEAN(ARD_SAFE_PROCESSED_20220608[[#This Row],[Column7]])</f>
        <v>76</v>
      </c>
      <c r="AK493" t="str">
        <f>CLEAN(ARD_SAFE_PROCESSED_20220608[[#This Row],[Column8]])</f>
        <v>NUVEIPE*INDRIVE IND MOBILE TEC</v>
      </c>
      <c r="AL493" t="str">
        <f>CLEAN(ARD_SAFE_PROCESSED_20220608[[#This Row],[Column9]])</f>
        <v>20251111</v>
      </c>
      <c r="AM493" t="str">
        <f>CLEAN(ARD_SAFE_PROCESSED_20220608[[#This Row],[Column10]])</f>
        <v xml:space="preserve">'                       </v>
      </c>
      <c r="AN493" t="s">
        <v>4880</v>
      </c>
      <c r="AO493" t="str">
        <f>CLEAN(ARD_SAFE_PROCESSED_20220608[[#This Row],[Column12]])</f>
        <v>1013927</v>
      </c>
      <c r="AP493" t="str">
        <f>CLEAN(ARD_SAFE_PROCESSED_20220608[[#This Row],[Column13]])</f>
        <v xml:space="preserve">   </v>
      </c>
      <c r="AQ493" t="str">
        <f>CLEAN(ARD_SAFE_PROCESSED_20220608[[#This Row],[Column14]])</f>
        <v xml:space="preserve">PV000000  </v>
      </c>
      <c r="AR493" t="str">
        <f>CLEAN(ARD_SAFE_PROCESSED_20220608[[#This Row],[Column15]])</f>
        <v xml:space="preserve">E-COMMERCE                                        </v>
      </c>
      <c r="AS493" t="str">
        <f>CLEAN(ARD_SAFE_PROCESSED_20220608[[#This Row],[Column16]])</f>
        <v xml:space="preserve">12690002       </v>
      </c>
      <c r="AT493" t="str">
        <f>CLEAN(ARD_SAFE_PROCESSED_20220608[[#This Row],[Column17]])</f>
        <v>100.00</v>
      </c>
      <c r="AU493" t="str">
        <f>CLEAN(ARD_SAFE_PROCESSED_20220608[[#This Row],[Column18]])</f>
        <v xml:space="preserve">' </v>
      </c>
      <c r="AV493" t="str">
        <f>CLEAN(ARD_SAFE_PROCESSED_20220608[[#This Row],[Column19]])</f>
        <v xml:space="preserve">          </v>
      </c>
      <c r="AW493" t="str">
        <f>CLEAN(ARD_SAFE_PROCESSED_20220608[[#This Row],[Column20]])</f>
        <v>20251111</v>
      </c>
      <c r="AX493" t="str">
        <f>CLEAN(ARD_SAFE_PROCESSED_20220608[[#This Row],[Column21]])</f>
        <v>165448</v>
      </c>
      <c r="AY493" t="str">
        <f>LEFT(ARD_SAFE_PROCESSED_20220608[[#This Row],[Column1]],6)</f>
        <v>428581</v>
      </c>
      <c r="AZ493" t="str">
        <f>RIGHT(ARD_SAFE_PROCESSED_20220608[[#This Row],[Column1]],4)</f>
        <v>7634</v>
      </c>
      <c r="BA493" s="2">
        <f t="shared" si="57"/>
        <v>45994</v>
      </c>
      <c r="BB493">
        <f t="shared" si="58"/>
        <v>29.65</v>
      </c>
      <c r="BC493">
        <f t="shared" si="59"/>
        <v>100</v>
      </c>
      <c r="BD493" t="str">
        <f t="shared" si="60"/>
        <v>6</v>
      </c>
      <c r="BE493" t="str">
        <f t="shared" si="61"/>
        <v>F:TC40</v>
      </c>
    </row>
    <row r="494" spans="1:57" hidden="1" x14ac:dyDescent="0.3">
      <c r="A494" t="s">
        <v>4963</v>
      </c>
      <c r="B494" t="s">
        <v>4964</v>
      </c>
      <c r="C494" t="s">
        <v>100</v>
      </c>
      <c r="D494" t="s">
        <v>25</v>
      </c>
      <c r="E494" t="s">
        <v>471</v>
      </c>
      <c r="F494" t="s">
        <v>28</v>
      </c>
      <c r="G494" t="s">
        <v>29</v>
      </c>
      <c r="H494" t="s">
        <v>284</v>
      </c>
      <c r="I494" t="s">
        <v>471</v>
      </c>
      <c r="J494" t="s">
        <v>21</v>
      </c>
      <c r="K494" t="s">
        <v>4965</v>
      </c>
      <c r="L494" t="s">
        <v>4966</v>
      </c>
      <c r="M494" t="s">
        <v>65</v>
      </c>
      <c r="N494" t="s">
        <v>26</v>
      </c>
      <c r="O494" t="s">
        <v>27</v>
      </c>
      <c r="P494" t="s">
        <v>4967</v>
      </c>
      <c r="Q494" t="s">
        <v>4968</v>
      </c>
      <c r="R494" t="s">
        <v>23</v>
      </c>
      <c r="S494" t="s">
        <v>24</v>
      </c>
      <c r="T494" t="s">
        <v>471</v>
      </c>
      <c r="U494" t="s">
        <v>4969</v>
      </c>
      <c r="W494" t="s">
        <v>7091</v>
      </c>
      <c r="X494" t="s">
        <v>28</v>
      </c>
      <c r="Y494" t="e">
        <f>VLOOKUP(W494,ARD_SAFE_PROCESSED_20220608[[#This Row],[Column11]],1,FALSE)</f>
        <v>#N/A</v>
      </c>
      <c r="AB494" t="str">
        <f>CONCATENATE(LEFT(ARD_SAFE_PROCESSED_20220608[[#This Row],[Column1]],6),"******",RIGHT(ARD_SAFE_PROCESSED_20220608[[#This Row],[Column1]],4),";",ARD_SAFE_PROCESSED_20220608[[#This Row],[Column11]])</f>
        <v>428582******1878;74357045315004774559844</v>
      </c>
      <c r="AD494" t="str">
        <f>CLEAN(ARD_SAFE_PROCESSED_20220608[[#This Row],[Column1]])</f>
        <v>4285820001211878</v>
      </c>
      <c r="AE494" t="str">
        <f>CLEAN(ARD_SAFE_PROCESSED_20220608[[#This Row],[Column2]])</f>
        <v>114741</v>
      </c>
      <c r="AF494" t="str">
        <f>CLEAN(ARD_SAFE_PROCESSED_20220608[[#This Row],[Column3]])</f>
        <v>4040402</v>
      </c>
      <c r="AG494" t="str">
        <f>CLEAN(ARD_SAFE_PROCESSED_20220608[[#This Row],[Column4]])</f>
        <v>EC</v>
      </c>
      <c r="AH494" t="str">
        <f>CLEAN(ARD_SAFE_PROCESSED_20220608[[#This Row],[Column5]])</f>
        <v>20251111</v>
      </c>
      <c r="AI494" t="str">
        <f>CLEAN(ARD_SAFE_PROCESSED_20220608[[#This Row],[Column6]])</f>
        <v>604</v>
      </c>
      <c r="AJ494" t="str">
        <f>CLEAN(ARD_SAFE_PROCESSED_20220608[[#This Row],[Column7]])</f>
        <v>76</v>
      </c>
      <c r="AK494" t="str">
        <f>CLEAN(ARD_SAFE_PROCESSED_20220608[[#This Row],[Column8]])</f>
        <v>NUVEIPE*INDRIVE IND MOBILE TEC</v>
      </c>
      <c r="AL494" t="str">
        <f>CLEAN(ARD_SAFE_PROCESSED_20220608[[#This Row],[Column9]])</f>
        <v>20251111</v>
      </c>
      <c r="AM494" t="str">
        <f>CLEAN(ARD_SAFE_PROCESSED_20220608[[#This Row],[Column10]])</f>
        <v xml:space="preserve">'                       </v>
      </c>
      <c r="AN494" t="s">
        <v>4965</v>
      </c>
      <c r="AO494" t="str">
        <f>CLEAN(ARD_SAFE_PROCESSED_20220608[[#This Row],[Column12]])</f>
        <v>1119311</v>
      </c>
      <c r="AP494" t="str">
        <f>CLEAN(ARD_SAFE_PROCESSED_20220608[[#This Row],[Column13]])</f>
        <v xml:space="preserve">   </v>
      </c>
      <c r="AQ494" t="str">
        <f>CLEAN(ARD_SAFE_PROCESSED_20220608[[#This Row],[Column14]])</f>
        <v xml:space="preserve">PV000000  </v>
      </c>
      <c r="AR494" t="str">
        <f>CLEAN(ARD_SAFE_PROCESSED_20220608[[#This Row],[Column15]])</f>
        <v xml:space="preserve">E-COMMERCE                                        </v>
      </c>
      <c r="AS494" t="str">
        <f>CLEAN(ARD_SAFE_PROCESSED_20220608[[#This Row],[Column16]])</f>
        <v xml:space="preserve">12692800       </v>
      </c>
      <c r="AT494" t="str">
        <f>CLEAN(ARD_SAFE_PROCESSED_20220608[[#This Row],[Column17]])</f>
        <v>330.00</v>
      </c>
      <c r="AU494" t="str">
        <f>CLEAN(ARD_SAFE_PROCESSED_20220608[[#This Row],[Column18]])</f>
        <v xml:space="preserve">' </v>
      </c>
      <c r="AV494" t="str">
        <f>CLEAN(ARD_SAFE_PROCESSED_20220608[[#This Row],[Column19]])</f>
        <v xml:space="preserve">          </v>
      </c>
      <c r="AW494" t="str">
        <f>CLEAN(ARD_SAFE_PROCESSED_20220608[[#This Row],[Column20]])</f>
        <v>20251111</v>
      </c>
      <c r="AX494" t="str">
        <f>CLEAN(ARD_SAFE_PROCESSED_20220608[[#This Row],[Column21]])</f>
        <v>204155</v>
      </c>
      <c r="AY494" t="str">
        <f>LEFT(ARD_SAFE_PROCESSED_20220608[[#This Row],[Column1]],6)</f>
        <v>428582</v>
      </c>
      <c r="AZ494" t="str">
        <f>RIGHT(ARD_SAFE_PROCESSED_20220608[[#This Row],[Column1]],4)</f>
        <v>1878</v>
      </c>
      <c r="BA494" s="2">
        <f t="shared" si="57"/>
        <v>45994</v>
      </c>
      <c r="BB494">
        <f t="shared" si="58"/>
        <v>97.84</v>
      </c>
      <c r="BC494">
        <f t="shared" si="59"/>
        <v>330</v>
      </c>
      <c r="BD494" t="str">
        <f t="shared" si="60"/>
        <v>6</v>
      </c>
      <c r="BE494" t="str">
        <f t="shared" si="61"/>
        <v>F:TC40</v>
      </c>
    </row>
    <row r="495" spans="1:57" hidden="1" x14ac:dyDescent="0.3">
      <c r="A495" t="s">
        <v>6299</v>
      </c>
      <c r="B495" t="s">
        <v>6306</v>
      </c>
      <c r="C495" t="s">
        <v>255</v>
      </c>
      <c r="D495" t="s">
        <v>25</v>
      </c>
      <c r="E495" t="s">
        <v>471</v>
      </c>
      <c r="F495" t="s">
        <v>28</v>
      </c>
      <c r="G495" t="s">
        <v>29</v>
      </c>
      <c r="H495" t="s">
        <v>256</v>
      </c>
      <c r="I495" t="s">
        <v>471</v>
      </c>
      <c r="J495" t="s">
        <v>21</v>
      </c>
      <c r="K495" t="s">
        <v>6307</v>
      </c>
      <c r="L495" t="s">
        <v>6308</v>
      </c>
      <c r="M495" t="s">
        <v>65</v>
      </c>
      <c r="N495" t="s">
        <v>26</v>
      </c>
      <c r="O495" t="s">
        <v>27</v>
      </c>
      <c r="P495" t="s">
        <v>6309</v>
      </c>
      <c r="Q495" t="s">
        <v>6310</v>
      </c>
      <c r="R495" t="s">
        <v>23</v>
      </c>
      <c r="S495" t="s">
        <v>24</v>
      </c>
      <c r="T495" t="s">
        <v>471</v>
      </c>
      <c r="U495" t="s">
        <v>6311</v>
      </c>
      <c r="W495" t="s">
        <v>3249</v>
      </c>
      <c r="X495" t="s">
        <v>28</v>
      </c>
      <c r="Y495" t="e">
        <f>VLOOKUP(W495,ARD_SAFE_PROCESSED_20220608[[#This Row],[Column11]],1,FALSE)</f>
        <v>#N/A</v>
      </c>
      <c r="AB495" t="str">
        <f>CONCATENATE(LEFT(ARD_SAFE_PROCESSED_20220608[[#This Row],[Column1]],6),"******",RIGHT(ARD_SAFE_PROCESSED_20220608[[#This Row],[Column1]],4),";",ARD_SAFE_PROCESSED_20220608[[#This Row],[Column11]])</f>
        <v>455788******6363;74357045315004778200486</v>
      </c>
      <c r="AD495" t="str">
        <f>CLEAN(ARD_SAFE_PROCESSED_20220608[[#This Row],[Column1]])</f>
        <v>4557880845016363</v>
      </c>
      <c r="AE495" t="str">
        <f>CLEAN(ARD_SAFE_PROCESSED_20220608[[#This Row],[Column2]])</f>
        <v>360192</v>
      </c>
      <c r="AF495" t="str">
        <f>CLEAN(ARD_SAFE_PROCESSED_20220608[[#This Row],[Column3]])</f>
        <v>4041057</v>
      </c>
      <c r="AG495" t="str">
        <f>CLEAN(ARD_SAFE_PROCESSED_20220608[[#This Row],[Column4]])</f>
        <v>EC</v>
      </c>
      <c r="AH495" t="str">
        <f>CLEAN(ARD_SAFE_PROCESSED_20220608[[#This Row],[Column5]])</f>
        <v>20251111</v>
      </c>
      <c r="AI495" t="str">
        <f>CLEAN(ARD_SAFE_PROCESSED_20220608[[#This Row],[Column6]])</f>
        <v>604</v>
      </c>
      <c r="AJ495" t="str">
        <f>CLEAN(ARD_SAFE_PROCESSED_20220608[[#This Row],[Column7]])</f>
        <v>76</v>
      </c>
      <c r="AK495" t="str">
        <f>CLEAN(ARD_SAFE_PROCESSED_20220608[[#This Row],[Column8]])</f>
        <v xml:space="preserve">DLC*DLCF                      </v>
      </c>
      <c r="AL495" t="str">
        <f>CLEAN(ARD_SAFE_PROCESSED_20220608[[#This Row],[Column9]])</f>
        <v>20251111</v>
      </c>
      <c r="AM495" t="str">
        <f>CLEAN(ARD_SAFE_PROCESSED_20220608[[#This Row],[Column10]])</f>
        <v xml:space="preserve">'                       </v>
      </c>
      <c r="AN495" t="s">
        <v>6307</v>
      </c>
      <c r="AO495" t="str">
        <f>CLEAN(ARD_SAFE_PROCESSED_20220608[[#This Row],[Column12]])</f>
        <v>1887790</v>
      </c>
      <c r="AP495" t="str">
        <f>CLEAN(ARD_SAFE_PROCESSED_20220608[[#This Row],[Column13]])</f>
        <v xml:space="preserve">   </v>
      </c>
      <c r="AQ495" t="str">
        <f>CLEAN(ARD_SAFE_PROCESSED_20220608[[#This Row],[Column14]])</f>
        <v xml:space="preserve">PV000000  </v>
      </c>
      <c r="AR495" t="str">
        <f>CLEAN(ARD_SAFE_PROCESSED_20220608[[#This Row],[Column15]])</f>
        <v xml:space="preserve">E-COMMERCE                                        </v>
      </c>
      <c r="AS495" t="str">
        <f>CLEAN(ARD_SAFE_PROCESSED_20220608[[#This Row],[Column16]])</f>
        <v xml:space="preserve">12370963306    </v>
      </c>
      <c r="AT495" t="str">
        <f>CLEAN(ARD_SAFE_PROCESSED_20220608[[#This Row],[Column17]])</f>
        <v>108.97</v>
      </c>
      <c r="AU495" t="str">
        <f>CLEAN(ARD_SAFE_PROCESSED_20220608[[#This Row],[Column18]])</f>
        <v xml:space="preserve">' </v>
      </c>
      <c r="AV495" t="str">
        <f>CLEAN(ARD_SAFE_PROCESSED_20220608[[#This Row],[Column19]])</f>
        <v xml:space="preserve">          </v>
      </c>
      <c r="AW495" t="str">
        <f>CLEAN(ARD_SAFE_PROCESSED_20220608[[#This Row],[Column20]])</f>
        <v>20251111</v>
      </c>
      <c r="AX495" t="str">
        <f>CLEAN(ARD_SAFE_PROCESSED_20220608[[#This Row],[Column21]])</f>
        <v>112843</v>
      </c>
      <c r="AY495" t="str">
        <f>LEFT(ARD_SAFE_PROCESSED_20220608[[#This Row],[Column1]],6)</f>
        <v>455788</v>
      </c>
      <c r="AZ495" t="str">
        <f>RIGHT(ARD_SAFE_PROCESSED_20220608[[#This Row],[Column1]],4)</f>
        <v>6363</v>
      </c>
      <c r="BA495" s="2">
        <f t="shared" si="57"/>
        <v>45993</v>
      </c>
      <c r="BB495">
        <f t="shared" si="58"/>
        <v>32.31</v>
      </c>
      <c r="BC495">
        <f t="shared" si="59"/>
        <v>108.97</v>
      </c>
      <c r="BD495" t="str">
        <f t="shared" si="60"/>
        <v>6</v>
      </c>
      <c r="BE495" t="str">
        <f t="shared" si="61"/>
        <v>F:TC40</v>
      </c>
    </row>
    <row r="496" spans="1:57" hidden="1" x14ac:dyDescent="0.3">
      <c r="A496" t="s">
        <v>6299</v>
      </c>
      <c r="B496" t="s">
        <v>6312</v>
      </c>
      <c r="C496" t="s">
        <v>255</v>
      </c>
      <c r="D496" t="s">
        <v>25</v>
      </c>
      <c r="E496" t="s">
        <v>471</v>
      </c>
      <c r="F496" t="s">
        <v>28</v>
      </c>
      <c r="G496" t="s">
        <v>29</v>
      </c>
      <c r="H496" t="s">
        <v>256</v>
      </c>
      <c r="I496" t="s">
        <v>471</v>
      </c>
      <c r="J496" t="s">
        <v>21</v>
      </c>
      <c r="K496" t="s">
        <v>6313</v>
      </c>
      <c r="L496" t="s">
        <v>6314</v>
      </c>
      <c r="M496" t="s">
        <v>65</v>
      </c>
      <c r="N496" t="s">
        <v>26</v>
      </c>
      <c r="O496" t="s">
        <v>27</v>
      </c>
      <c r="P496" t="s">
        <v>6315</v>
      </c>
      <c r="Q496" t="s">
        <v>6316</v>
      </c>
      <c r="R496" t="s">
        <v>23</v>
      </c>
      <c r="S496" t="s">
        <v>24</v>
      </c>
      <c r="T496" t="s">
        <v>471</v>
      </c>
      <c r="U496" t="s">
        <v>6317</v>
      </c>
      <c r="W496" t="s">
        <v>3261</v>
      </c>
      <c r="X496" t="s">
        <v>28</v>
      </c>
      <c r="Y496" t="e">
        <f>VLOOKUP(W496,ARD_SAFE_PROCESSED_20220608[[#This Row],[Column11]],1,FALSE)</f>
        <v>#N/A</v>
      </c>
      <c r="AB496" t="str">
        <f>CONCATENATE(LEFT(ARD_SAFE_PROCESSED_20220608[[#This Row],[Column1]],6),"******",RIGHT(ARD_SAFE_PROCESSED_20220608[[#This Row],[Column1]],4),";",ARD_SAFE_PROCESSED_20220608[[#This Row],[Column11]])</f>
        <v>455788******6363;74357045315004778200528</v>
      </c>
      <c r="AD496" t="str">
        <f>CLEAN(ARD_SAFE_PROCESSED_20220608[[#This Row],[Column1]])</f>
        <v>4557880845016363</v>
      </c>
      <c r="AE496" t="str">
        <f>CLEAN(ARD_SAFE_PROCESSED_20220608[[#This Row],[Column2]])</f>
        <v>390634</v>
      </c>
      <c r="AF496" t="str">
        <f>CLEAN(ARD_SAFE_PROCESSED_20220608[[#This Row],[Column3]])</f>
        <v>4041057</v>
      </c>
      <c r="AG496" t="str">
        <f>CLEAN(ARD_SAFE_PROCESSED_20220608[[#This Row],[Column4]])</f>
        <v>EC</v>
      </c>
      <c r="AH496" t="str">
        <f>CLEAN(ARD_SAFE_PROCESSED_20220608[[#This Row],[Column5]])</f>
        <v>20251111</v>
      </c>
      <c r="AI496" t="str">
        <f>CLEAN(ARD_SAFE_PROCESSED_20220608[[#This Row],[Column6]])</f>
        <v>604</v>
      </c>
      <c r="AJ496" t="str">
        <f>CLEAN(ARD_SAFE_PROCESSED_20220608[[#This Row],[Column7]])</f>
        <v>76</v>
      </c>
      <c r="AK496" t="str">
        <f>CLEAN(ARD_SAFE_PROCESSED_20220608[[#This Row],[Column8]])</f>
        <v xml:space="preserve">DLC*DLCF                      </v>
      </c>
      <c r="AL496" t="str">
        <f>CLEAN(ARD_SAFE_PROCESSED_20220608[[#This Row],[Column9]])</f>
        <v>20251111</v>
      </c>
      <c r="AM496" t="str">
        <f>CLEAN(ARD_SAFE_PROCESSED_20220608[[#This Row],[Column10]])</f>
        <v xml:space="preserve">'                       </v>
      </c>
      <c r="AN496" t="s">
        <v>6313</v>
      </c>
      <c r="AO496" t="str">
        <f>CLEAN(ARD_SAFE_PROCESSED_20220608[[#This Row],[Column12]])</f>
        <v>1891594</v>
      </c>
      <c r="AP496" t="str">
        <f>CLEAN(ARD_SAFE_PROCESSED_20220608[[#This Row],[Column13]])</f>
        <v xml:space="preserve">   </v>
      </c>
      <c r="AQ496" t="str">
        <f>CLEAN(ARD_SAFE_PROCESSED_20220608[[#This Row],[Column14]])</f>
        <v xml:space="preserve">PV000000  </v>
      </c>
      <c r="AR496" t="str">
        <f>CLEAN(ARD_SAFE_PROCESSED_20220608[[#This Row],[Column15]])</f>
        <v xml:space="preserve">E-COMMERCE                                        </v>
      </c>
      <c r="AS496" t="str">
        <f>CLEAN(ARD_SAFE_PROCESSED_20220608[[#This Row],[Column16]])</f>
        <v xml:space="preserve">12371059145    </v>
      </c>
      <c r="AT496" t="str">
        <f>CLEAN(ARD_SAFE_PROCESSED_20220608[[#This Row],[Column17]])</f>
        <v>239.93</v>
      </c>
      <c r="AU496" t="str">
        <f>CLEAN(ARD_SAFE_PROCESSED_20220608[[#This Row],[Column18]])</f>
        <v xml:space="preserve">' </v>
      </c>
      <c r="AV496" t="str">
        <f>CLEAN(ARD_SAFE_PROCESSED_20220608[[#This Row],[Column19]])</f>
        <v xml:space="preserve">          </v>
      </c>
      <c r="AW496" t="str">
        <f>CLEAN(ARD_SAFE_PROCESSED_20220608[[#This Row],[Column20]])</f>
        <v>20251111</v>
      </c>
      <c r="AX496" t="str">
        <f>CLEAN(ARD_SAFE_PROCESSED_20220608[[#This Row],[Column21]])</f>
        <v>113827</v>
      </c>
      <c r="AY496" t="str">
        <f>LEFT(ARD_SAFE_PROCESSED_20220608[[#This Row],[Column1]],6)</f>
        <v>455788</v>
      </c>
      <c r="AZ496" t="str">
        <f>RIGHT(ARD_SAFE_PROCESSED_20220608[[#This Row],[Column1]],4)</f>
        <v>6363</v>
      </c>
      <c r="BA496" s="2">
        <f t="shared" si="57"/>
        <v>45993</v>
      </c>
      <c r="BB496">
        <f t="shared" si="58"/>
        <v>71.14</v>
      </c>
      <c r="BC496">
        <f t="shared" si="59"/>
        <v>239.93</v>
      </c>
      <c r="BD496" t="str">
        <f t="shared" si="60"/>
        <v>6</v>
      </c>
      <c r="BE496" t="str">
        <f t="shared" si="61"/>
        <v>F:TC40</v>
      </c>
    </row>
    <row r="497" spans="1:57" hidden="1" x14ac:dyDescent="0.3">
      <c r="A497" t="s">
        <v>7546</v>
      </c>
      <c r="B497" t="s">
        <v>7547</v>
      </c>
      <c r="C497" t="s">
        <v>7548</v>
      </c>
      <c r="D497" t="s">
        <v>25</v>
      </c>
      <c r="E497" t="s">
        <v>471</v>
      </c>
      <c r="F497" t="s">
        <v>28</v>
      </c>
      <c r="G497" t="s">
        <v>29</v>
      </c>
      <c r="H497" t="s">
        <v>7549</v>
      </c>
      <c r="I497" t="s">
        <v>471</v>
      </c>
      <c r="J497" t="s">
        <v>21</v>
      </c>
      <c r="K497" t="s">
        <v>7550</v>
      </c>
      <c r="L497" t="s">
        <v>7551</v>
      </c>
      <c r="M497" t="s">
        <v>65</v>
      </c>
      <c r="N497" t="s">
        <v>26</v>
      </c>
      <c r="O497" t="s">
        <v>27</v>
      </c>
      <c r="P497" t="s">
        <v>7552</v>
      </c>
      <c r="Q497" t="s">
        <v>7553</v>
      </c>
      <c r="R497" t="s">
        <v>23</v>
      </c>
      <c r="S497" t="s">
        <v>24</v>
      </c>
      <c r="T497" t="s">
        <v>471</v>
      </c>
      <c r="U497" t="s">
        <v>7554</v>
      </c>
      <c r="W497" t="s">
        <v>3244</v>
      </c>
      <c r="X497" t="s">
        <v>28</v>
      </c>
      <c r="Y497" t="e">
        <f>VLOOKUP(W497,ARD_SAFE_PROCESSED_20220608[[#This Row],[Column11]],1,FALSE)</f>
        <v>#N/A</v>
      </c>
      <c r="AB497" t="str">
        <f>CONCATENATE(LEFT(ARD_SAFE_PROCESSED_20220608[[#This Row],[Column1]],6),"******",RIGHT(ARD_SAFE_PROCESSED_20220608[[#This Row],[Column1]],4),";",ARD_SAFE_PROCESSED_20220608[[#This Row],[Column11]])</f>
        <v>463401******3627;74357045315004779200782</v>
      </c>
      <c r="AD497" t="str">
        <f>CLEAN(ARD_SAFE_PROCESSED_20220608[[#This Row],[Column1]])</f>
        <v>4634010641153627</v>
      </c>
      <c r="AE497" t="str">
        <f>CLEAN(ARD_SAFE_PROCESSED_20220608[[#This Row],[Column2]])</f>
        <v>006560</v>
      </c>
      <c r="AF497" t="str">
        <f>CLEAN(ARD_SAFE_PROCESSED_20220608[[#This Row],[Column3]])</f>
        <v>4041171</v>
      </c>
      <c r="AG497" t="str">
        <f>CLEAN(ARD_SAFE_PROCESSED_20220608[[#This Row],[Column4]])</f>
        <v>EC</v>
      </c>
      <c r="AH497" t="str">
        <f>CLEAN(ARD_SAFE_PROCESSED_20220608[[#This Row],[Column5]])</f>
        <v>20251111</v>
      </c>
      <c r="AI497" t="str">
        <f>CLEAN(ARD_SAFE_PROCESSED_20220608[[#This Row],[Column6]])</f>
        <v>604</v>
      </c>
      <c r="AJ497" t="str">
        <f>CLEAN(ARD_SAFE_PROCESSED_20220608[[#This Row],[Column7]])</f>
        <v>76</v>
      </c>
      <c r="AK497" t="str">
        <f>CLEAN(ARD_SAFE_PROCESSED_20220608[[#This Row],[Column8]])</f>
        <v xml:space="preserve">PYU*DHL                       </v>
      </c>
      <c r="AL497" t="str">
        <f>CLEAN(ARD_SAFE_PROCESSED_20220608[[#This Row],[Column9]])</f>
        <v>20251111</v>
      </c>
      <c r="AM497" t="str">
        <f>CLEAN(ARD_SAFE_PROCESSED_20220608[[#This Row],[Column10]])</f>
        <v xml:space="preserve">'                       </v>
      </c>
      <c r="AN497" t="s">
        <v>7550</v>
      </c>
      <c r="AO497" t="str">
        <f>CLEAN(ARD_SAFE_PROCESSED_20220608[[#This Row],[Column12]])</f>
        <v>1846797</v>
      </c>
      <c r="AP497" t="str">
        <f>CLEAN(ARD_SAFE_PROCESSED_20220608[[#This Row],[Column13]])</f>
        <v xml:space="preserve">   </v>
      </c>
      <c r="AQ497" t="str">
        <f>CLEAN(ARD_SAFE_PROCESSED_20220608[[#This Row],[Column14]])</f>
        <v xml:space="preserve">PV000000  </v>
      </c>
      <c r="AR497" t="str">
        <f>CLEAN(ARD_SAFE_PROCESSED_20220608[[#This Row],[Column15]])</f>
        <v xml:space="preserve">E-COMMERCE                                        </v>
      </c>
      <c r="AS497" t="str">
        <f>CLEAN(ARD_SAFE_PROCESSED_20220608[[#This Row],[Column16]])</f>
        <v>104201945941879</v>
      </c>
      <c r="AT497" t="str">
        <f>CLEAN(ARD_SAFE_PROCESSED_20220608[[#This Row],[Column17]])</f>
        <v>993.33</v>
      </c>
      <c r="AU497" t="str">
        <f>CLEAN(ARD_SAFE_PROCESSED_20220608[[#This Row],[Column18]])</f>
        <v xml:space="preserve">' </v>
      </c>
      <c r="AV497" t="str">
        <f>CLEAN(ARD_SAFE_PROCESSED_20220608[[#This Row],[Column19]])</f>
        <v xml:space="preserve">          </v>
      </c>
      <c r="AW497" t="str">
        <f>CLEAN(ARD_SAFE_PROCESSED_20220608[[#This Row],[Column20]])</f>
        <v>20251111</v>
      </c>
      <c r="AX497" t="str">
        <f>CLEAN(ARD_SAFE_PROCESSED_20220608[[#This Row],[Column21]])</f>
        <v>93822</v>
      </c>
      <c r="AY497" t="str">
        <f>LEFT(ARD_SAFE_PROCESSED_20220608[[#This Row],[Column1]],6)</f>
        <v>463401</v>
      </c>
      <c r="AZ497" t="str">
        <f>RIGHT(ARD_SAFE_PROCESSED_20220608[[#This Row],[Column1]],4)</f>
        <v>3627</v>
      </c>
      <c r="BA497" s="2">
        <f t="shared" si="57"/>
        <v>45993</v>
      </c>
      <c r="BB497">
        <f t="shared" si="58"/>
        <v>294.52</v>
      </c>
      <c r="BC497">
        <f t="shared" si="59"/>
        <v>993.33</v>
      </c>
      <c r="BD497" t="str">
        <f t="shared" si="60"/>
        <v>6</v>
      </c>
      <c r="BE497" t="str">
        <f t="shared" si="61"/>
        <v>F:TC40</v>
      </c>
    </row>
    <row r="498" spans="1:57" hidden="1" x14ac:dyDescent="0.3">
      <c r="A498" t="s">
        <v>6729</v>
      </c>
      <c r="B498" t="s">
        <v>6742</v>
      </c>
      <c r="C498" t="s">
        <v>6743</v>
      </c>
      <c r="D498" t="s">
        <v>64</v>
      </c>
      <c r="E498" t="s">
        <v>471</v>
      </c>
      <c r="F498" t="s">
        <v>28</v>
      </c>
      <c r="G498" t="s">
        <v>29</v>
      </c>
      <c r="H498" t="s">
        <v>6744</v>
      </c>
      <c r="I498" t="s">
        <v>471</v>
      </c>
      <c r="J498" t="s">
        <v>21</v>
      </c>
      <c r="K498" t="s">
        <v>6745</v>
      </c>
      <c r="L498" t="s">
        <v>6746</v>
      </c>
      <c r="M498" t="s">
        <v>65</v>
      </c>
      <c r="N498" t="s">
        <v>139</v>
      </c>
      <c r="O498" t="s">
        <v>66</v>
      </c>
      <c r="P498" t="s">
        <v>22</v>
      </c>
      <c r="Q498" t="s">
        <v>6747</v>
      </c>
      <c r="R498" t="s">
        <v>23</v>
      </c>
      <c r="S498" t="s">
        <v>24</v>
      </c>
      <c r="T498" t="s">
        <v>471</v>
      </c>
      <c r="U498" t="s">
        <v>6748</v>
      </c>
      <c r="W498" t="s">
        <v>3254</v>
      </c>
      <c r="X498" t="s">
        <v>28</v>
      </c>
      <c r="Y498" t="e">
        <f>VLOOKUP(W498,ARD_SAFE_PROCESSED_20220608[[#This Row],[Column11]],1,FALSE)</f>
        <v>#N/A</v>
      </c>
      <c r="AB498" t="str">
        <f>CONCATENATE(LEFT(ARD_SAFE_PROCESSED_20220608[[#This Row],[Column1]],6),"******",RIGHT(ARD_SAFE_PROCESSED_20220608[[#This Row],[Column1]],4),";",ARD_SAFE_PROCESSED_20220608[[#This Row],[Column11]])</f>
        <v>455788******6078;74357045315005476301179</v>
      </c>
      <c r="AD498" t="str">
        <f>CLEAN(ARD_SAFE_PROCESSED_20220608[[#This Row],[Column1]])</f>
        <v>4557881417866078</v>
      </c>
      <c r="AE498" t="str">
        <f>CLEAN(ARD_SAFE_PROCESSED_20220608[[#This Row],[Column2]])</f>
        <v>114129</v>
      </c>
      <c r="AF498" t="str">
        <f>CLEAN(ARD_SAFE_PROCESSED_20220608[[#This Row],[Column3]])</f>
        <v>1016327</v>
      </c>
      <c r="AG498" t="str">
        <f>CLEAN(ARD_SAFE_PROCESSED_20220608[[#This Row],[Column4]])</f>
        <v>PL</v>
      </c>
      <c r="AH498" t="str">
        <f>CLEAN(ARD_SAFE_PROCESSED_20220608[[#This Row],[Column5]])</f>
        <v>20251111</v>
      </c>
      <c r="AI498" t="str">
        <f>CLEAN(ARD_SAFE_PROCESSED_20220608[[#This Row],[Column6]])</f>
        <v>604</v>
      </c>
      <c r="AJ498" t="str">
        <f>CLEAN(ARD_SAFE_PROCESSED_20220608[[#This Row],[Column7]])</f>
        <v>76</v>
      </c>
      <c r="AK498" t="str">
        <f>CLEAN(ARD_SAFE_PROCESSED_20220608[[#This Row],[Column8]])</f>
        <v xml:space="preserve">PROMART LA MOLINA             </v>
      </c>
      <c r="AL498" t="str">
        <f>CLEAN(ARD_SAFE_PROCESSED_20220608[[#This Row],[Column9]])</f>
        <v>20251111</v>
      </c>
      <c r="AM498" t="str">
        <f>CLEAN(ARD_SAFE_PROCESSED_20220608[[#This Row],[Column10]])</f>
        <v xml:space="preserve">'                       </v>
      </c>
      <c r="AN498" t="s">
        <v>6745</v>
      </c>
      <c r="AO498" t="str">
        <f>CLEAN(ARD_SAFE_PROCESSED_20220608[[#This Row],[Column12]])</f>
        <v>8787</v>
      </c>
      <c r="AP498" t="str">
        <f>CLEAN(ARD_SAFE_PROCESSED_20220608[[#This Row],[Column13]])</f>
        <v xml:space="preserve">   </v>
      </c>
      <c r="AQ498" t="str">
        <f>CLEAN(ARD_SAFE_PROCESSED_20220608[[#This Row],[Column14]])</f>
        <v xml:space="preserve">PS0003    </v>
      </c>
      <c r="AR498" t="str">
        <f>CLEAN(ARD_SAFE_PROCESSED_20220608[[#This Row],[Column15]])</f>
        <v xml:space="preserve">POS CONTACTLESS CHIP                              </v>
      </c>
      <c r="AS498" t="str">
        <f>CLEAN(ARD_SAFE_PROCESSED_20220608[[#This Row],[Column16]])</f>
        <v xml:space="preserve">               </v>
      </c>
      <c r="AT498" t="str">
        <f>CLEAN(ARD_SAFE_PROCESSED_20220608[[#This Row],[Column17]])</f>
        <v>68.60</v>
      </c>
      <c r="AU498" t="str">
        <f>CLEAN(ARD_SAFE_PROCESSED_20220608[[#This Row],[Column18]])</f>
        <v xml:space="preserve">' </v>
      </c>
      <c r="AV498" t="str">
        <f>CLEAN(ARD_SAFE_PROCESSED_20220608[[#This Row],[Column19]])</f>
        <v xml:space="preserve">          </v>
      </c>
      <c r="AW498" t="str">
        <f>CLEAN(ARD_SAFE_PROCESSED_20220608[[#This Row],[Column20]])</f>
        <v>20251111</v>
      </c>
      <c r="AX498" t="str">
        <f>CLEAN(ARD_SAFE_PROCESSED_20220608[[#This Row],[Column21]])</f>
        <v>201308</v>
      </c>
      <c r="AY498" t="str">
        <f>LEFT(ARD_SAFE_PROCESSED_20220608[[#This Row],[Column1]],6)</f>
        <v>455788</v>
      </c>
      <c r="AZ498" t="str">
        <f>RIGHT(ARD_SAFE_PROCESSED_20220608[[#This Row],[Column1]],4)</f>
        <v>6078</v>
      </c>
      <c r="BA498" s="2">
        <f t="shared" si="57"/>
        <v>45994</v>
      </c>
      <c r="BB498">
        <f t="shared" si="58"/>
        <v>20.34</v>
      </c>
      <c r="BC498">
        <f t="shared" si="59"/>
        <v>68.599999999999994</v>
      </c>
      <c r="BD498" t="str">
        <f t="shared" si="60"/>
        <v>0</v>
      </c>
      <c r="BE498" t="str">
        <f t="shared" si="61"/>
        <v>F:TC40</v>
      </c>
    </row>
    <row r="499" spans="1:57" hidden="1" x14ac:dyDescent="0.3">
      <c r="A499" t="s">
        <v>7240</v>
      </c>
      <c r="B499" t="s">
        <v>7296</v>
      </c>
      <c r="C499" t="s">
        <v>7297</v>
      </c>
      <c r="D499" t="s">
        <v>64</v>
      </c>
      <c r="E499" t="s">
        <v>471</v>
      </c>
      <c r="F499" t="s">
        <v>28</v>
      </c>
      <c r="G499" t="s">
        <v>29</v>
      </c>
      <c r="H499" t="s">
        <v>7298</v>
      </c>
      <c r="I499" t="s">
        <v>471</v>
      </c>
      <c r="J499" t="s">
        <v>21</v>
      </c>
      <c r="K499" t="s">
        <v>7299</v>
      </c>
      <c r="L499" t="s">
        <v>7300</v>
      </c>
      <c r="M499" t="s">
        <v>65</v>
      </c>
      <c r="N499" t="s">
        <v>77</v>
      </c>
      <c r="O499" t="s">
        <v>66</v>
      </c>
      <c r="P499" t="s">
        <v>22</v>
      </c>
      <c r="Q499" t="s">
        <v>7301</v>
      </c>
      <c r="R499" t="s">
        <v>23</v>
      </c>
      <c r="S499" t="s">
        <v>24</v>
      </c>
      <c r="T499" t="s">
        <v>471</v>
      </c>
      <c r="U499" t="s">
        <v>7302</v>
      </c>
      <c r="W499" t="s">
        <v>4219</v>
      </c>
      <c r="X499" t="s">
        <v>28</v>
      </c>
      <c r="Y499" t="e">
        <f>VLOOKUP(W499,ARD_SAFE_PROCESSED_20220608[[#This Row],[Column11]],1,FALSE)</f>
        <v>#N/A</v>
      </c>
      <c r="AB499" t="str">
        <f>CONCATENATE(LEFT(ARD_SAFE_PROCESSED_20220608[[#This Row],[Column1]],6),"******",RIGHT(ARD_SAFE_PROCESSED_20220608[[#This Row],[Column1]],4),";",ARD_SAFE_PROCESSED_20220608[[#This Row],[Column11]])</f>
        <v>455788******2983;74357045315006871600710</v>
      </c>
      <c r="AD499" t="str">
        <f>CLEAN(ARD_SAFE_PROCESSED_20220608[[#This Row],[Column1]])</f>
        <v>4557881479502983</v>
      </c>
      <c r="AE499" t="str">
        <f>CLEAN(ARD_SAFE_PROCESSED_20220608[[#This Row],[Column2]])</f>
        <v>496553</v>
      </c>
      <c r="AF499" t="str">
        <f>CLEAN(ARD_SAFE_PROCESSED_20220608[[#This Row],[Column3]])</f>
        <v>1039485</v>
      </c>
      <c r="AG499" t="str">
        <f>CLEAN(ARD_SAFE_PROCESSED_20220608[[#This Row],[Column4]])</f>
        <v>PL</v>
      </c>
      <c r="AH499" t="str">
        <f>CLEAN(ARD_SAFE_PROCESSED_20220608[[#This Row],[Column5]])</f>
        <v>20251111</v>
      </c>
      <c r="AI499" t="str">
        <f>CLEAN(ARD_SAFE_PROCESSED_20220608[[#This Row],[Column6]])</f>
        <v>604</v>
      </c>
      <c r="AJ499" t="str">
        <f>CLEAN(ARD_SAFE_PROCESSED_20220608[[#This Row],[Column7]])</f>
        <v>76</v>
      </c>
      <c r="AK499" t="str">
        <f>CLEAN(ARD_SAFE_PROCESSED_20220608[[#This Row],[Column8]])</f>
        <v xml:space="preserve">TAMBO FICUS                   </v>
      </c>
      <c r="AL499" t="str">
        <f>CLEAN(ARD_SAFE_PROCESSED_20220608[[#This Row],[Column9]])</f>
        <v>20251111</v>
      </c>
      <c r="AM499" t="str">
        <f>CLEAN(ARD_SAFE_PROCESSED_20220608[[#This Row],[Column10]])</f>
        <v xml:space="preserve">'                       </v>
      </c>
      <c r="AN499" t="s">
        <v>7299</v>
      </c>
      <c r="AO499" t="str">
        <f>CLEAN(ARD_SAFE_PROCESSED_20220608[[#This Row],[Column12]])</f>
        <v>9978</v>
      </c>
      <c r="AP499" t="str">
        <f>CLEAN(ARD_SAFE_PROCESSED_20220608[[#This Row],[Column13]])</f>
        <v xml:space="preserve">   </v>
      </c>
      <c r="AQ499" t="str">
        <f>CLEAN(ARD_SAFE_PROCESSED_20220608[[#This Row],[Column14]])</f>
        <v xml:space="preserve">PS0002    </v>
      </c>
      <c r="AR499" t="str">
        <f>CLEAN(ARD_SAFE_PROCESSED_20220608[[#This Row],[Column15]])</f>
        <v xml:space="preserve">POS CONTACTLESS CHIP                              </v>
      </c>
      <c r="AS499" t="str">
        <f>CLEAN(ARD_SAFE_PROCESSED_20220608[[#This Row],[Column16]])</f>
        <v xml:space="preserve">               </v>
      </c>
      <c r="AT499" t="str">
        <f>CLEAN(ARD_SAFE_PROCESSED_20220608[[#This Row],[Column17]])</f>
        <v>9.39</v>
      </c>
      <c r="AU499" t="str">
        <f>CLEAN(ARD_SAFE_PROCESSED_20220608[[#This Row],[Column18]])</f>
        <v xml:space="preserve">' </v>
      </c>
      <c r="AV499" t="str">
        <f>CLEAN(ARD_SAFE_PROCESSED_20220608[[#This Row],[Column19]])</f>
        <v xml:space="preserve">          </v>
      </c>
      <c r="AW499" t="str">
        <f>CLEAN(ARD_SAFE_PROCESSED_20220608[[#This Row],[Column20]])</f>
        <v>20251111</v>
      </c>
      <c r="AX499" t="str">
        <f>CLEAN(ARD_SAFE_PROCESSED_20220608[[#This Row],[Column21]])</f>
        <v>131140</v>
      </c>
      <c r="AY499" t="str">
        <f>LEFT(ARD_SAFE_PROCESSED_20220608[[#This Row],[Column1]],6)</f>
        <v>455788</v>
      </c>
      <c r="AZ499" t="str">
        <f>RIGHT(ARD_SAFE_PROCESSED_20220608[[#This Row],[Column1]],4)</f>
        <v>2983</v>
      </c>
      <c r="BA499" s="2">
        <f t="shared" si="57"/>
        <v>45993</v>
      </c>
      <c r="BB499">
        <f t="shared" si="58"/>
        <v>2.78</v>
      </c>
      <c r="BC499">
        <f t="shared" si="59"/>
        <v>9.39</v>
      </c>
      <c r="BD499" t="str">
        <f t="shared" si="60"/>
        <v>0</v>
      </c>
      <c r="BE499" t="str">
        <f t="shared" si="61"/>
        <v>F:TC40</v>
      </c>
    </row>
    <row r="500" spans="1:57" hidden="1" x14ac:dyDescent="0.3">
      <c r="A500" t="s">
        <v>4179</v>
      </c>
      <c r="B500" t="s">
        <v>4236</v>
      </c>
      <c r="C500" t="s">
        <v>4181</v>
      </c>
      <c r="D500" t="s">
        <v>64</v>
      </c>
      <c r="E500" t="s">
        <v>452</v>
      </c>
      <c r="F500" t="s">
        <v>28</v>
      </c>
      <c r="G500" t="s">
        <v>29</v>
      </c>
      <c r="H500" t="s">
        <v>4182</v>
      </c>
      <c r="I500" t="s">
        <v>471</v>
      </c>
      <c r="J500" t="s">
        <v>21</v>
      </c>
      <c r="K500" t="s">
        <v>4237</v>
      </c>
      <c r="L500" t="s">
        <v>4238</v>
      </c>
      <c r="M500" t="s">
        <v>65</v>
      </c>
      <c r="N500" t="s">
        <v>77</v>
      </c>
      <c r="O500" t="s">
        <v>66</v>
      </c>
      <c r="P500" t="s">
        <v>22</v>
      </c>
      <c r="Q500" t="s">
        <v>4208</v>
      </c>
      <c r="R500" t="s">
        <v>23</v>
      </c>
      <c r="S500" t="s">
        <v>24</v>
      </c>
      <c r="T500" t="s">
        <v>452</v>
      </c>
      <c r="U500" t="s">
        <v>4239</v>
      </c>
      <c r="W500" t="s">
        <v>4341</v>
      </c>
      <c r="X500" t="s">
        <v>28</v>
      </c>
      <c r="Y500" t="e">
        <f>VLOOKUP(W500,ARD_SAFE_PROCESSED_20220608[[#This Row],[Column11]],1,FALSE)</f>
        <v>#N/A</v>
      </c>
      <c r="AB500" t="str">
        <f>CONCATENATE(LEFT(ARD_SAFE_PROCESSED_20220608[[#This Row],[Column1]],6),"******",RIGHT(ARD_SAFE_PROCESSED_20220608[[#This Row],[Column1]],4),";",ARD_SAFE_PROCESSED_20220608[[#This Row],[Column11]])</f>
        <v>421355******4158;74357045315006917500320</v>
      </c>
      <c r="AD500" t="str">
        <f>CLEAN(ARD_SAFE_PROCESSED_20220608[[#This Row],[Column1]])</f>
        <v>4213550199364158</v>
      </c>
      <c r="AE500" t="str">
        <f>CLEAN(ARD_SAFE_PROCESSED_20220608[[#This Row],[Column2]])</f>
        <v>537453</v>
      </c>
      <c r="AF500" t="str">
        <f>CLEAN(ARD_SAFE_PROCESSED_20220608[[#This Row],[Column3]])</f>
        <v>1040059</v>
      </c>
      <c r="AG500" t="str">
        <f>CLEAN(ARD_SAFE_PROCESSED_20220608[[#This Row],[Column4]])</f>
        <v>PL</v>
      </c>
      <c r="AH500" t="str">
        <f>CLEAN(ARD_SAFE_PROCESSED_20220608[[#This Row],[Column5]])</f>
        <v>20251110</v>
      </c>
      <c r="AI500" t="str">
        <f>CLEAN(ARD_SAFE_PROCESSED_20220608[[#This Row],[Column6]])</f>
        <v>604</v>
      </c>
      <c r="AJ500" t="str">
        <f>CLEAN(ARD_SAFE_PROCESSED_20220608[[#This Row],[Column7]])</f>
        <v>76</v>
      </c>
      <c r="AK500" t="str">
        <f>CLEAN(ARD_SAFE_PROCESSED_20220608[[#This Row],[Column8]])</f>
        <v xml:space="preserve">1300 MASS JERUSA4TRUMS        </v>
      </c>
      <c r="AL500" t="str">
        <f>CLEAN(ARD_SAFE_PROCESSED_20220608[[#This Row],[Column9]])</f>
        <v>20251111</v>
      </c>
      <c r="AM500" t="str">
        <f>CLEAN(ARD_SAFE_PROCESSED_20220608[[#This Row],[Column10]])</f>
        <v xml:space="preserve">'                       </v>
      </c>
      <c r="AN500" t="s">
        <v>4237</v>
      </c>
      <c r="AO500" t="str">
        <f>CLEAN(ARD_SAFE_PROCESSED_20220608[[#This Row],[Column12]])</f>
        <v>3319</v>
      </c>
      <c r="AP500" t="str">
        <f>CLEAN(ARD_SAFE_PROCESSED_20220608[[#This Row],[Column13]])</f>
        <v xml:space="preserve">   </v>
      </c>
      <c r="AQ500" t="str">
        <f>CLEAN(ARD_SAFE_PROCESSED_20220608[[#This Row],[Column14]])</f>
        <v xml:space="preserve">PS0002    </v>
      </c>
      <c r="AR500" t="str">
        <f>CLEAN(ARD_SAFE_PROCESSED_20220608[[#This Row],[Column15]])</f>
        <v xml:space="preserve">POS CONTACTLESS CHIP                              </v>
      </c>
      <c r="AS500" t="str">
        <f>CLEAN(ARD_SAFE_PROCESSED_20220608[[#This Row],[Column16]])</f>
        <v xml:space="preserve">               </v>
      </c>
      <c r="AT500" t="str">
        <f>CLEAN(ARD_SAFE_PROCESSED_20220608[[#This Row],[Column17]])</f>
        <v>87.60</v>
      </c>
      <c r="AU500" t="str">
        <f>CLEAN(ARD_SAFE_PROCESSED_20220608[[#This Row],[Column18]])</f>
        <v xml:space="preserve">' </v>
      </c>
      <c r="AV500" t="str">
        <f>CLEAN(ARD_SAFE_PROCESSED_20220608[[#This Row],[Column19]])</f>
        <v xml:space="preserve">          </v>
      </c>
      <c r="AW500" t="str">
        <f>CLEAN(ARD_SAFE_PROCESSED_20220608[[#This Row],[Column20]])</f>
        <v>20251110</v>
      </c>
      <c r="AX500" t="str">
        <f>CLEAN(ARD_SAFE_PROCESSED_20220608[[#This Row],[Column21]])</f>
        <v>185616</v>
      </c>
      <c r="AY500" t="str">
        <f>LEFT(ARD_SAFE_PROCESSED_20220608[[#This Row],[Column1]],6)</f>
        <v>421355</v>
      </c>
      <c r="AZ500" t="str">
        <f>RIGHT(ARD_SAFE_PROCESSED_20220608[[#This Row],[Column1]],4)</f>
        <v>4158</v>
      </c>
      <c r="BA500" s="2">
        <f t="shared" si="57"/>
        <v>45993</v>
      </c>
      <c r="BB500">
        <f t="shared" si="58"/>
        <v>25.95</v>
      </c>
      <c r="BC500">
        <f t="shared" si="59"/>
        <v>87.6</v>
      </c>
      <c r="BD500" t="str">
        <f t="shared" si="60"/>
        <v>1</v>
      </c>
      <c r="BE500" t="str">
        <f t="shared" si="61"/>
        <v>F:TC40</v>
      </c>
    </row>
    <row r="501" spans="1:57" hidden="1" x14ac:dyDescent="0.3">
      <c r="A501" t="s">
        <v>4179</v>
      </c>
      <c r="B501" t="s">
        <v>4240</v>
      </c>
      <c r="C501" t="s">
        <v>4181</v>
      </c>
      <c r="D501" t="s">
        <v>64</v>
      </c>
      <c r="E501" t="s">
        <v>471</v>
      </c>
      <c r="F501" t="s">
        <v>28</v>
      </c>
      <c r="G501" t="s">
        <v>29</v>
      </c>
      <c r="H501" t="s">
        <v>4182</v>
      </c>
      <c r="I501" t="s">
        <v>471</v>
      </c>
      <c r="J501" t="s">
        <v>21</v>
      </c>
      <c r="K501" t="s">
        <v>4241</v>
      </c>
      <c r="L501" t="s">
        <v>4242</v>
      </c>
      <c r="M501" t="s">
        <v>65</v>
      </c>
      <c r="N501" t="s">
        <v>77</v>
      </c>
      <c r="O501" t="s">
        <v>66</v>
      </c>
      <c r="P501" t="s">
        <v>22</v>
      </c>
      <c r="Q501" t="s">
        <v>4185</v>
      </c>
      <c r="R501" t="s">
        <v>23</v>
      </c>
      <c r="S501" t="s">
        <v>24</v>
      </c>
      <c r="T501" t="s">
        <v>471</v>
      </c>
      <c r="U501" t="s">
        <v>4243</v>
      </c>
      <c r="W501" t="s">
        <v>4346</v>
      </c>
      <c r="X501" t="s">
        <v>28</v>
      </c>
      <c r="Y501" t="e">
        <f>VLOOKUP(W501,ARD_SAFE_PROCESSED_20220608[[#This Row],[Column11]],1,FALSE)</f>
        <v>#N/A</v>
      </c>
      <c r="AB501" t="str">
        <f>CONCATENATE(LEFT(ARD_SAFE_PROCESSED_20220608[[#This Row],[Column1]],6),"******",RIGHT(ARD_SAFE_PROCESSED_20220608[[#This Row],[Column1]],4),";",ARD_SAFE_PROCESSED_20220608[[#This Row],[Column11]])</f>
        <v>421355******4158;74357045315006917600054</v>
      </c>
      <c r="AD501" t="str">
        <f>CLEAN(ARD_SAFE_PROCESSED_20220608[[#This Row],[Column1]])</f>
        <v>4213550199364158</v>
      </c>
      <c r="AE501" t="str">
        <f>CLEAN(ARD_SAFE_PROCESSED_20220608[[#This Row],[Column2]])</f>
        <v>632812</v>
      </c>
      <c r="AF501" t="str">
        <f>CLEAN(ARD_SAFE_PROCESSED_20220608[[#This Row],[Column3]])</f>
        <v>1040059</v>
      </c>
      <c r="AG501" t="str">
        <f>CLEAN(ARD_SAFE_PROCESSED_20220608[[#This Row],[Column4]])</f>
        <v>PL</v>
      </c>
      <c r="AH501" t="str">
        <f>CLEAN(ARD_SAFE_PROCESSED_20220608[[#This Row],[Column5]])</f>
        <v>20251111</v>
      </c>
      <c r="AI501" t="str">
        <f>CLEAN(ARD_SAFE_PROCESSED_20220608[[#This Row],[Column6]])</f>
        <v>604</v>
      </c>
      <c r="AJ501" t="str">
        <f>CLEAN(ARD_SAFE_PROCESSED_20220608[[#This Row],[Column7]])</f>
        <v>76</v>
      </c>
      <c r="AK501" t="str">
        <f>CLEAN(ARD_SAFE_PROCESSED_20220608[[#This Row],[Column8]])</f>
        <v xml:space="preserve">1300 MASS JERUSA4TRUMS        </v>
      </c>
      <c r="AL501" t="str">
        <f>CLEAN(ARD_SAFE_PROCESSED_20220608[[#This Row],[Column9]])</f>
        <v>20251111</v>
      </c>
      <c r="AM501" t="str">
        <f>CLEAN(ARD_SAFE_PROCESSED_20220608[[#This Row],[Column10]])</f>
        <v xml:space="preserve">'                       </v>
      </c>
      <c r="AN501" t="s">
        <v>4241</v>
      </c>
      <c r="AO501" t="str">
        <f>CLEAN(ARD_SAFE_PROCESSED_20220608[[#This Row],[Column12]])</f>
        <v>3340</v>
      </c>
      <c r="AP501" t="str">
        <f>CLEAN(ARD_SAFE_PROCESSED_20220608[[#This Row],[Column13]])</f>
        <v xml:space="preserve">   </v>
      </c>
      <c r="AQ501" t="str">
        <f>CLEAN(ARD_SAFE_PROCESSED_20220608[[#This Row],[Column14]])</f>
        <v xml:space="preserve">PS0002    </v>
      </c>
      <c r="AR501" t="str">
        <f>CLEAN(ARD_SAFE_PROCESSED_20220608[[#This Row],[Column15]])</f>
        <v xml:space="preserve">POS CONTACTLESS CHIP                              </v>
      </c>
      <c r="AS501" t="str">
        <f>CLEAN(ARD_SAFE_PROCESSED_20220608[[#This Row],[Column16]])</f>
        <v xml:space="preserve">               </v>
      </c>
      <c r="AT501" t="str">
        <f>CLEAN(ARD_SAFE_PROCESSED_20220608[[#This Row],[Column17]])</f>
        <v>131.40</v>
      </c>
      <c r="AU501" t="str">
        <f>CLEAN(ARD_SAFE_PROCESSED_20220608[[#This Row],[Column18]])</f>
        <v xml:space="preserve">' </v>
      </c>
      <c r="AV501" t="str">
        <f>CLEAN(ARD_SAFE_PROCESSED_20220608[[#This Row],[Column19]])</f>
        <v xml:space="preserve">          </v>
      </c>
      <c r="AW501" t="str">
        <f>CLEAN(ARD_SAFE_PROCESSED_20220608[[#This Row],[Column20]])</f>
        <v>20251111</v>
      </c>
      <c r="AX501" t="str">
        <f>CLEAN(ARD_SAFE_PROCESSED_20220608[[#This Row],[Column21]])</f>
        <v>92413</v>
      </c>
      <c r="AY501" t="str">
        <f>LEFT(ARD_SAFE_PROCESSED_20220608[[#This Row],[Column1]],6)</f>
        <v>421355</v>
      </c>
      <c r="AZ501" t="str">
        <f>RIGHT(ARD_SAFE_PROCESSED_20220608[[#This Row],[Column1]],4)</f>
        <v>4158</v>
      </c>
      <c r="BA501" s="2">
        <f t="shared" si="57"/>
        <v>45993</v>
      </c>
      <c r="BB501">
        <f t="shared" si="58"/>
        <v>38.96</v>
      </c>
      <c r="BC501">
        <f t="shared" si="59"/>
        <v>131.4</v>
      </c>
      <c r="BD501" t="str">
        <f t="shared" si="60"/>
        <v>1</v>
      </c>
      <c r="BE501" t="str">
        <f t="shared" si="61"/>
        <v>F:TC40</v>
      </c>
    </row>
    <row r="502" spans="1:57" hidden="1" x14ac:dyDescent="0.3">
      <c r="A502" t="s">
        <v>4179</v>
      </c>
      <c r="B502" t="s">
        <v>4195</v>
      </c>
      <c r="C502" t="s">
        <v>4181</v>
      </c>
      <c r="D502" t="s">
        <v>64</v>
      </c>
      <c r="E502" t="s">
        <v>471</v>
      </c>
      <c r="F502" t="s">
        <v>28</v>
      </c>
      <c r="G502" t="s">
        <v>29</v>
      </c>
      <c r="H502" t="s">
        <v>4182</v>
      </c>
      <c r="I502" t="s">
        <v>471</v>
      </c>
      <c r="J502" t="s">
        <v>21</v>
      </c>
      <c r="K502" t="s">
        <v>4196</v>
      </c>
      <c r="L502" t="s">
        <v>4197</v>
      </c>
      <c r="M502" t="s">
        <v>65</v>
      </c>
      <c r="N502" t="s">
        <v>77</v>
      </c>
      <c r="O502" t="s">
        <v>66</v>
      </c>
      <c r="P502" t="s">
        <v>22</v>
      </c>
      <c r="Q502" t="s">
        <v>4185</v>
      </c>
      <c r="R502" t="s">
        <v>23</v>
      </c>
      <c r="S502" t="s">
        <v>24</v>
      </c>
      <c r="T502" t="s">
        <v>471</v>
      </c>
      <c r="U502" t="s">
        <v>4198</v>
      </c>
      <c r="W502" t="s">
        <v>4832</v>
      </c>
      <c r="X502" t="s">
        <v>28</v>
      </c>
      <c r="Y502" t="e">
        <f>VLOOKUP(W502,ARD_SAFE_PROCESSED_20220608[[#This Row],[Column11]],1,FALSE)</f>
        <v>#N/A</v>
      </c>
      <c r="AB502" t="str">
        <f>CONCATENATE(LEFT(ARD_SAFE_PROCESSED_20220608[[#This Row],[Column1]],6),"******",RIGHT(ARD_SAFE_PROCESSED_20220608[[#This Row],[Column1]],4),";",ARD_SAFE_PROCESSED_20220608[[#This Row],[Column11]])</f>
        <v>421355******4158;74357045315006917600062</v>
      </c>
      <c r="AD502" t="str">
        <f>CLEAN(ARD_SAFE_PROCESSED_20220608[[#This Row],[Column1]])</f>
        <v>4213550199364158</v>
      </c>
      <c r="AE502" t="str">
        <f>CLEAN(ARD_SAFE_PROCESSED_20220608[[#This Row],[Column2]])</f>
        <v>123365</v>
      </c>
      <c r="AF502" t="str">
        <f>CLEAN(ARD_SAFE_PROCESSED_20220608[[#This Row],[Column3]])</f>
        <v>1040059</v>
      </c>
      <c r="AG502" t="str">
        <f>CLEAN(ARD_SAFE_PROCESSED_20220608[[#This Row],[Column4]])</f>
        <v>PL</v>
      </c>
      <c r="AH502" t="str">
        <f>CLEAN(ARD_SAFE_PROCESSED_20220608[[#This Row],[Column5]])</f>
        <v>20251111</v>
      </c>
      <c r="AI502" t="str">
        <f>CLEAN(ARD_SAFE_PROCESSED_20220608[[#This Row],[Column6]])</f>
        <v>604</v>
      </c>
      <c r="AJ502" t="str">
        <f>CLEAN(ARD_SAFE_PROCESSED_20220608[[#This Row],[Column7]])</f>
        <v>76</v>
      </c>
      <c r="AK502" t="str">
        <f>CLEAN(ARD_SAFE_PROCESSED_20220608[[#This Row],[Column8]])</f>
        <v xml:space="preserve">1300 MASS JERUSA4TRUMS        </v>
      </c>
      <c r="AL502" t="str">
        <f>CLEAN(ARD_SAFE_PROCESSED_20220608[[#This Row],[Column9]])</f>
        <v>20251111</v>
      </c>
      <c r="AM502" t="str">
        <f>CLEAN(ARD_SAFE_PROCESSED_20220608[[#This Row],[Column10]])</f>
        <v xml:space="preserve">'                       </v>
      </c>
      <c r="AN502" t="s">
        <v>4196</v>
      </c>
      <c r="AO502" t="str">
        <f>CLEAN(ARD_SAFE_PROCESSED_20220608[[#This Row],[Column12]])</f>
        <v>3341</v>
      </c>
      <c r="AP502" t="str">
        <f>CLEAN(ARD_SAFE_PROCESSED_20220608[[#This Row],[Column13]])</f>
        <v xml:space="preserve">   </v>
      </c>
      <c r="AQ502" t="str">
        <f>CLEAN(ARD_SAFE_PROCESSED_20220608[[#This Row],[Column14]])</f>
        <v xml:space="preserve">PS0002    </v>
      </c>
      <c r="AR502" t="str">
        <f>CLEAN(ARD_SAFE_PROCESSED_20220608[[#This Row],[Column15]])</f>
        <v xml:space="preserve">POS CONTACTLESS CHIP                              </v>
      </c>
      <c r="AS502" t="str">
        <f>CLEAN(ARD_SAFE_PROCESSED_20220608[[#This Row],[Column16]])</f>
        <v xml:space="preserve">               </v>
      </c>
      <c r="AT502" t="str">
        <f>CLEAN(ARD_SAFE_PROCESSED_20220608[[#This Row],[Column17]])</f>
        <v>131.40</v>
      </c>
      <c r="AU502" t="str">
        <f>CLEAN(ARD_SAFE_PROCESSED_20220608[[#This Row],[Column18]])</f>
        <v xml:space="preserve">' </v>
      </c>
      <c r="AV502" t="str">
        <f>CLEAN(ARD_SAFE_PROCESSED_20220608[[#This Row],[Column19]])</f>
        <v xml:space="preserve">          </v>
      </c>
      <c r="AW502" t="str">
        <f>CLEAN(ARD_SAFE_PROCESSED_20220608[[#This Row],[Column20]])</f>
        <v>20251111</v>
      </c>
      <c r="AX502" t="str">
        <f>CLEAN(ARD_SAFE_PROCESSED_20220608[[#This Row],[Column21]])</f>
        <v>92445</v>
      </c>
      <c r="AY502" t="str">
        <f>LEFT(ARD_SAFE_PROCESSED_20220608[[#This Row],[Column1]],6)</f>
        <v>421355</v>
      </c>
      <c r="AZ502" t="str">
        <f>RIGHT(ARD_SAFE_PROCESSED_20220608[[#This Row],[Column1]],4)</f>
        <v>4158</v>
      </c>
      <c r="BA502" s="2">
        <f t="shared" si="57"/>
        <v>45993</v>
      </c>
      <c r="BB502">
        <f t="shared" si="58"/>
        <v>38.96</v>
      </c>
      <c r="BC502">
        <f t="shared" si="59"/>
        <v>131.4</v>
      </c>
      <c r="BD502" t="str">
        <f t="shared" si="60"/>
        <v>1</v>
      </c>
      <c r="BE502" t="str">
        <f t="shared" si="61"/>
        <v>F:TC40</v>
      </c>
    </row>
    <row r="503" spans="1:57" hidden="1" x14ac:dyDescent="0.3">
      <c r="A503" t="s">
        <v>4179</v>
      </c>
      <c r="B503" t="s">
        <v>4205</v>
      </c>
      <c r="C503" t="s">
        <v>4181</v>
      </c>
      <c r="D503" t="s">
        <v>64</v>
      </c>
      <c r="E503" t="s">
        <v>471</v>
      </c>
      <c r="F503" t="s">
        <v>28</v>
      </c>
      <c r="G503" t="s">
        <v>29</v>
      </c>
      <c r="H503" t="s">
        <v>4182</v>
      </c>
      <c r="I503" t="s">
        <v>471</v>
      </c>
      <c r="J503" t="s">
        <v>21</v>
      </c>
      <c r="K503" t="s">
        <v>4206</v>
      </c>
      <c r="L503" t="s">
        <v>4207</v>
      </c>
      <c r="M503" t="s">
        <v>65</v>
      </c>
      <c r="N503" t="s">
        <v>77</v>
      </c>
      <c r="O503" t="s">
        <v>66</v>
      </c>
      <c r="P503" t="s">
        <v>22</v>
      </c>
      <c r="Q503" t="s">
        <v>4208</v>
      </c>
      <c r="R503" t="s">
        <v>23</v>
      </c>
      <c r="S503" t="s">
        <v>24</v>
      </c>
      <c r="T503" t="s">
        <v>471</v>
      </c>
      <c r="U503" t="s">
        <v>4209</v>
      </c>
      <c r="W503" t="s">
        <v>6565</v>
      </c>
      <c r="X503" t="s">
        <v>28</v>
      </c>
      <c r="Y503" t="e">
        <f>VLOOKUP(W503,ARD_SAFE_PROCESSED_20220608[[#This Row],[Column11]],1,FALSE)</f>
        <v>#N/A</v>
      </c>
      <c r="AB503" t="str">
        <f>CONCATENATE(LEFT(ARD_SAFE_PROCESSED_20220608[[#This Row],[Column1]],6),"******",RIGHT(ARD_SAFE_PROCESSED_20220608[[#This Row],[Column1]],4),";",ARD_SAFE_PROCESSED_20220608[[#This Row],[Column11]])</f>
        <v>421355******4158;74357045315006917600070</v>
      </c>
      <c r="AD503" t="str">
        <f>CLEAN(ARD_SAFE_PROCESSED_20220608[[#This Row],[Column1]])</f>
        <v>4213550199364158</v>
      </c>
      <c r="AE503" t="str">
        <f>CLEAN(ARD_SAFE_PROCESSED_20220608[[#This Row],[Column2]])</f>
        <v>132268</v>
      </c>
      <c r="AF503" t="str">
        <f>CLEAN(ARD_SAFE_PROCESSED_20220608[[#This Row],[Column3]])</f>
        <v>1040059</v>
      </c>
      <c r="AG503" t="str">
        <f>CLEAN(ARD_SAFE_PROCESSED_20220608[[#This Row],[Column4]])</f>
        <v>PL</v>
      </c>
      <c r="AH503" t="str">
        <f>CLEAN(ARD_SAFE_PROCESSED_20220608[[#This Row],[Column5]])</f>
        <v>20251111</v>
      </c>
      <c r="AI503" t="str">
        <f>CLEAN(ARD_SAFE_PROCESSED_20220608[[#This Row],[Column6]])</f>
        <v>604</v>
      </c>
      <c r="AJ503" t="str">
        <f>CLEAN(ARD_SAFE_PROCESSED_20220608[[#This Row],[Column7]])</f>
        <v>76</v>
      </c>
      <c r="AK503" t="str">
        <f>CLEAN(ARD_SAFE_PROCESSED_20220608[[#This Row],[Column8]])</f>
        <v xml:space="preserve">1300 MASS JERUSA4TRUMS        </v>
      </c>
      <c r="AL503" t="str">
        <f>CLEAN(ARD_SAFE_PROCESSED_20220608[[#This Row],[Column9]])</f>
        <v>20251111</v>
      </c>
      <c r="AM503" t="str">
        <f>CLEAN(ARD_SAFE_PROCESSED_20220608[[#This Row],[Column10]])</f>
        <v xml:space="preserve">'                       </v>
      </c>
      <c r="AN503" t="s">
        <v>4206</v>
      </c>
      <c r="AO503" t="str">
        <f>CLEAN(ARD_SAFE_PROCESSED_20220608[[#This Row],[Column12]])</f>
        <v>3342</v>
      </c>
      <c r="AP503" t="str">
        <f>CLEAN(ARD_SAFE_PROCESSED_20220608[[#This Row],[Column13]])</f>
        <v xml:space="preserve">   </v>
      </c>
      <c r="AQ503" t="str">
        <f>CLEAN(ARD_SAFE_PROCESSED_20220608[[#This Row],[Column14]])</f>
        <v xml:space="preserve">PS0002    </v>
      </c>
      <c r="AR503" t="str">
        <f>CLEAN(ARD_SAFE_PROCESSED_20220608[[#This Row],[Column15]])</f>
        <v xml:space="preserve">POS CONTACTLESS CHIP                              </v>
      </c>
      <c r="AS503" t="str">
        <f>CLEAN(ARD_SAFE_PROCESSED_20220608[[#This Row],[Column16]])</f>
        <v xml:space="preserve">               </v>
      </c>
      <c r="AT503" t="str">
        <f>CLEAN(ARD_SAFE_PROCESSED_20220608[[#This Row],[Column17]])</f>
        <v>87.60</v>
      </c>
      <c r="AU503" t="str">
        <f>CLEAN(ARD_SAFE_PROCESSED_20220608[[#This Row],[Column18]])</f>
        <v xml:space="preserve">' </v>
      </c>
      <c r="AV503" t="str">
        <f>CLEAN(ARD_SAFE_PROCESSED_20220608[[#This Row],[Column19]])</f>
        <v xml:space="preserve">          </v>
      </c>
      <c r="AW503" t="str">
        <f>CLEAN(ARD_SAFE_PROCESSED_20220608[[#This Row],[Column20]])</f>
        <v>20251111</v>
      </c>
      <c r="AX503" t="str">
        <f>CLEAN(ARD_SAFE_PROCESSED_20220608[[#This Row],[Column21]])</f>
        <v>93014</v>
      </c>
      <c r="AY503" t="str">
        <f>LEFT(ARD_SAFE_PROCESSED_20220608[[#This Row],[Column1]],6)</f>
        <v>421355</v>
      </c>
      <c r="AZ503" t="str">
        <f>RIGHT(ARD_SAFE_PROCESSED_20220608[[#This Row],[Column1]],4)</f>
        <v>4158</v>
      </c>
      <c r="BA503" s="2">
        <f t="shared" si="57"/>
        <v>45993</v>
      </c>
      <c r="BB503">
        <f t="shared" si="58"/>
        <v>25.97</v>
      </c>
      <c r="BC503">
        <f t="shared" si="59"/>
        <v>87.6</v>
      </c>
      <c r="BD503" t="str">
        <f t="shared" si="60"/>
        <v>1</v>
      </c>
      <c r="BE503" t="str">
        <f t="shared" si="61"/>
        <v>F:TC40</v>
      </c>
    </row>
    <row r="504" spans="1:57" hidden="1" x14ac:dyDescent="0.3">
      <c r="A504" t="s">
        <v>4179</v>
      </c>
      <c r="B504" t="s">
        <v>4244</v>
      </c>
      <c r="C504" t="s">
        <v>4181</v>
      </c>
      <c r="D504" t="s">
        <v>64</v>
      </c>
      <c r="E504" t="s">
        <v>471</v>
      </c>
      <c r="F504" t="s">
        <v>28</v>
      </c>
      <c r="G504" t="s">
        <v>29</v>
      </c>
      <c r="H504" t="s">
        <v>4182</v>
      </c>
      <c r="I504" t="s">
        <v>471</v>
      </c>
      <c r="J504" t="s">
        <v>21</v>
      </c>
      <c r="K504" t="s">
        <v>4245</v>
      </c>
      <c r="L504" t="s">
        <v>4246</v>
      </c>
      <c r="M504" t="s">
        <v>65</v>
      </c>
      <c r="N504" t="s">
        <v>77</v>
      </c>
      <c r="O504" t="s">
        <v>66</v>
      </c>
      <c r="P504" t="s">
        <v>22</v>
      </c>
      <c r="Q504" t="s">
        <v>4185</v>
      </c>
      <c r="R504" t="s">
        <v>23</v>
      </c>
      <c r="S504" t="s">
        <v>24</v>
      </c>
      <c r="T504" t="s">
        <v>471</v>
      </c>
      <c r="U504" t="s">
        <v>4247</v>
      </c>
      <c r="W504" t="s">
        <v>6606</v>
      </c>
      <c r="X504" t="s">
        <v>28</v>
      </c>
      <c r="Y504" t="e">
        <f>VLOOKUP(W504,ARD_SAFE_PROCESSED_20220608[[#This Row],[Column11]],1,FALSE)</f>
        <v>#N/A</v>
      </c>
      <c r="AB504" t="str">
        <f>CONCATENATE(LEFT(ARD_SAFE_PROCESSED_20220608[[#This Row],[Column1]],6),"******",RIGHT(ARD_SAFE_PROCESSED_20220608[[#This Row],[Column1]],4),";",ARD_SAFE_PROCESSED_20220608[[#This Row],[Column11]])</f>
        <v>421355******4158;74357045315006917600450</v>
      </c>
      <c r="AD504" t="str">
        <f>CLEAN(ARD_SAFE_PROCESSED_20220608[[#This Row],[Column1]])</f>
        <v>4213550199364158</v>
      </c>
      <c r="AE504" t="str">
        <f>CLEAN(ARD_SAFE_PROCESSED_20220608[[#This Row],[Column2]])</f>
        <v>644306</v>
      </c>
      <c r="AF504" t="str">
        <f>CLEAN(ARD_SAFE_PROCESSED_20220608[[#This Row],[Column3]])</f>
        <v>1040059</v>
      </c>
      <c r="AG504" t="str">
        <f>CLEAN(ARD_SAFE_PROCESSED_20220608[[#This Row],[Column4]])</f>
        <v>PL</v>
      </c>
      <c r="AH504" t="str">
        <f>CLEAN(ARD_SAFE_PROCESSED_20220608[[#This Row],[Column5]])</f>
        <v>20251111</v>
      </c>
      <c r="AI504" t="str">
        <f>CLEAN(ARD_SAFE_PROCESSED_20220608[[#This Row],[Column6]])</f>
        <v>604</v>
      </c>
      <c r="AJ504" t="str">
        <f>CLEAN(ARD_SAFE_PROCESSED_20220608[[#This Row],[Column7]])</f>
        <v>76</v>
      </c>
      <c r="AK504" t="str">
        <f>CLEAN(ARD_SAFE_PROCESSED_20220608[[#This Row],[Column8]])</f>
        <v xml:space="preserve">1300 MASS JERUSA4TRUMS        </v>
      </c>
      <c r="AL504" t="str">
        <f>CLEAN(ARD_SAFE_PROCESSED_20220608[[#This Row],[Column9]])</f>
        <v>20251111</v>
      </c>
      <c r="AM504" t="str">
        <f>CLEAN(ARD_SAFE_PROCESSED_20220608[[#This Row],[Column10]])</f>
        <v xml:space="preserve">'                       </v>
      </c>
      <c r="AN504" t="s">
        <v>4245</v>
      </c>
      <c r="AO504" t="str">
        <f>CLEAN(ARD_SAFE_PROCESSED_20220608[[#This Row],[Column12]])</f>
        <v>3385</v>
      </c>
      <c r="AP504" t="str">
        <f>CLEAN(ARD_SAFE_PROCESSED_20220608[[#This Row],[Column13]])</f>
        <v xml:space="preserve">   </v>
      </c>
      <c r="AQ504" t="str">
        <f>CLEAN(ARD_SAFE_PROCESSED_20220608[[#This Row],[Column14]])</f>
        <v xml:space="preserve">PS0002    </v>
      </c>
      <c r="AR504" t="str">
        <f>CLEAN(ARD_SAFE_PROCESSED_20220608[[#This Row],[Column15]])</f>
        <v xml:space="preserve">POS CONTACTLESS CHIP                              </v>
      </c>
      <c r="AS504" t="str">
        <f>CLEAN(ARD_SAFE_PROCESSED_20220608[[#This Row],[Column16]])</f>
        <v xml:space="preserve">               </v>
      </c>
      <c r="AT504" t="str">
        <f>CLEAN(ARD_SAFE_PROCESSED_20220608[[#This Row],[Column17]])</f>
        <v>131.40</v>
      </c>
      <c r="AU504" t="str">
        <f>CLEAN(ARD_SAFE_PROCESSED_20220608[[#This Row],[Column18]])</f>
        <v xml:space="preserve">' </v>
      </c>
      <c r="AV504" t="str">
        <f>CLEAN(ARD_SAFE_PROCESSED_20220608[[#This Row],[Column19]])</f>
        <v xml:space="preserve">          </v>
      </c>
      <c r="AW504" t="str">
        <f>CLEAN(ARD_SAFE_PROCESSED_20220608[[#This Row],[Column20]])</f>
        <v>20251111</v>
      </c>
      <c r="AX504" t="str">
        <f>CLEAN(ARD_SAFE_PROCESSED_20220608[[#This Row],[Column21]])</f>
        <v>200803</v>
      </c>
      <c r="AY504" t="str">
        <f>LEFT(ARD_SAFE_PROCESSED_20220608[[#This Row],[Column1]],6)</f>
        <v>421355</v>
      </c>
      <c r="AZ504" t="str">
        <f>RIGHT(ARD_SAFE_PROCESSED_20220608[[#This Row],[Column1]],4)</f>
        <v>4158</v>
      </c>
      <c r="BA504" s="2">
        <f t="shared" si="57"/>
        <v>45993</v>
      </c>
      <c r="BB504">
        <f t="shared" si="58"/>
        <v>38.96</v>
      </c>
      <c r="BC504">
        <f t="shared" si="59"/>
        <v>131.4</v>
      </c>
      <c r="BD504" t="str">
        <f t="shared" si="60"/>
        <v>1</v>
      </c>
      <c r="BE504" t="str">
        <f t="shared" si="61"/>
        <v>F:TC40</v>
      </c>
    </row>
    <row r="505" spans="1:57" hidden="1" x14ac:dyDescent="0.3">
      <c r="A505" t="s">
        <v>4179</v>
      </c>
      <c r="B505" t="s">
        <v>4191</v>
      </c>
      <c r="C505" t="s">
        <v>4181</v>
      </c>
      <c r="D505" t="s">
        <v>64</v>
      </c>
      <c r="E505" t="s">
        <v>471</v>
      </c>
      <c r="F505" t="s">
        <v>28</v>
      </c>
      <c r="G505" t="s">
        <v>29</v>
      </c>
      <c r="H505" t="s">
        <v>4182</v>
      </c>
      <c r="I505" t="s">
        <v>471</v>
      </c>
      <c r="J505" t="s">
        <v>21</v>
      </c>
      <c r="K505" t="s">
        <v>4192</v>
      </c>
      <c r="L505" t="s">
        <v>4193</v>
      </c>
      <c r="M505" t="s">
        <v>65</v>
      </c>
      <c r="N505" t="s">
        <v>77</v>
      </c>
      <c r="O505" t="s">
        <v>66</v>
      </c>
      <c r="P505" t="s">
        <v>22</v>
      </c>
      <c r="Q505" t="s">
        <v>4185</v>
      </c>
      <c r="R505" t="s">
        <v>23</v>
      </c>
      <c r="S505" t="s">
        <v>24</v>
      </c>
      <c r="T505" t="s">
        <v>471</v>
      </c>
      <c r="U505" t="s">
        <v>4194</v>
      </c>
      <c r="W505" t="s">
        <v>7855</v>
      </c>
      <c r="X505" t="s">
        <v>28</v>
      </c>
      <c r="Y505" t="e">
        <f>VLOOKUP(W505,ARD_SAFE_PROCESSED_20220608[[#This Row],[Column11]],1,FALSE)</f>
        <v>#N/A</v>
      </c>
      <c r="AB505" t="str">
        <f>CONCATENATE(LEFT(ARD_SAFE_PROCESSED_20220608[[#This Row],[Column1]],6),"******",RIGHT(ARD_SAFE_PROCESSED_20220608[[#This Row],[Column1]],4),";",ARD_SAFE_PROCESSED_20220608[[#This Row],[Column11]])</f>
        <v>421355******4158;74357045315006917600468</v>
      </c>
      <c r="AD505" t="str">
        <f>CLEAN(ARD_SAFE_PROCESSED_20220608[[#This Row],[Column1]])</f>
        <v>4213550199364158</v>
      </c>
      <c r="AE505" t="str">
        <f>CLEAN(ARD_SAFE_PROCESSED_20220608[[#This Row],[Column2]])</f>
        <v>071267</v>
      </c>
      <c r="AF505" t="str">
        <f>CLEAN(ARD_SAFE_PROCESSED_20220608[[#This Row],[Column3]])</f>
        <v>1040059</v>
      </c>
      <c r="AG505" t="str">
        <f>CLEAN(ARD_SAFE_PROCESSED_20220608[[#This Row],[Column4]])</f>
        <v>PL</v>
      </c>
      <c r="AH505" t="str">
        <f>CLEAN(ARD_SAFE_PROCESSED_20220608[[#This Row],[Column5]])</f>
        <v>20251111</v>
      </c>
      <c r="AI505" t="str">
        <f>CLEAN(ARD_SAFE_PROCESSED_20220608[[#This Row],[Column6]])</f>
        <v>604</v>
      </c>
      <c r="AJ505" t="str">
        <f>CLEAN(ARD_SAFE_PROCESSED_20220608[[#This Row],[Column7]])</f>
        <v>76</v>
      </c>
      <c r="AK505" t="str">
        <f>CLEAN(ARD_SAFE_PROCESSED_20220608[[#This Row],[Column8]])</f>
        <v xml:space="preserve">1300 MASS JERUSA4TRUMS        </v>
      </c>
      <c r="AL505" t="str">
        <f>CLEAN(ARD_SAFE_PROCESSED_20220608[[#This Row],[Column9]])</f>
        <v>20251111</v>
      </c>
      <c r="AM505" t="str">
        <f>CLEAN(ARD_SAFE_PROCESSED_20220608[[#This Row],[Column10]])</f>
        <v xml:space="preserve">'                       </v>
      </c>
      <c r="AN505" t="s">
        <v>4192</v>
      </c>
      <c r="AO505" t="str">
        <f>CLEAN(ARD_SAFE_PROCESSED_20220608[[#This Row],[Column12]])</f>
        <v>3386</v>
      </c>
      <c r="AP505" t="str">
        <f>CLEAN(ARD_SAFE_PROCESSED_20220608[[#This Row],[Column13]])</f>
        <v xml:space="preserve">   </v>
      </c>
      <c r="AQ505" t="str">
        <f>CLEAN(ARD_SAFE_PROCESSED_20220608[[#This Row],[Column14]])</f>
        <v xml:space="preserve">PS0002    </v>
      </c>
      <c r="AR505" t="str">
        <f>CLEAN(ARD_SAFE_PROCESSED_20220608[[#This Row],[Column15]])</f>
        <v xml:space="preserve">POS CONTACTLESS CHIP                              </v>
      </c>
      <c r="AS505" t="str">
        <f>CLEAN(ARD_SAFE_PROCESSED_20220608[[#This Row],[Column16]])</f>
        <v xml:space="preserve">               </v>
      </c>
      <c r="AT505" t="str">
        <f>CLEAN(ARD_SAFE_PROCESSED_20220608[[#This Row],[Column17]])</f>
        <v>131.40</v>
      </c>
      <c r="AU505" t="str">
        <f>CLEAN(ARD_SAFE_PROCESSED_20220608[[#This Row],[Column18]])</f>
        <v xml:space="preserve">' </v>
      </c>
      <c r="AV505" t="str">
        <f>CLEAN(ARD_SAFE_PROCESSED_20220608[[#This Row],[Column19]])</f>
        <v xml:space="preserve">          </v>
      </c>
      <c r="AW505" t="str">
        <f>CLEAN(ARD_SAFE_PROCESSED_20220608[[#This Row],[Column20]])</f>
        <v>20251111</v>
      </c>
      <c r="AX505" t="str">
        <f>CLEAN(ARD_SAFE_PROCESSED_20220608[[#This Row],[Column21]])</f>
        <v>200902</v>
      </c>
      <c r="AY505" t="str">
        <f>LEFT(ARD_SAFE_PROCESSED_20220608[[#This Row],[Column1]],6)</f>
        <v>421355</v>
      </c>
      <c r="AZ505" t="str">
        <f>RIGHT(ARD_SAFE_PROCESSED_20220608[[#This Row],[Column1]],4)</f>
        <v>4158</v>
      </c>
      <c r="BA505" s="2">
        <f t="shared" si="57"/>
        <v>45993</v>
      </c>
      <c r="BB505">
        <f t="shared" si="58"/>
        <v>38.96</v>
      </c>
      <c r="BC505">
        <f t="shared" si="59"/>
        <v>131.4</v>
      </c>
      <c r="BD505" t="str">
        <f t="shared" si="60"/>
        <v>1</v>
      </c>
      <c r="BE505" t="str">
        <f t="shared" si="61"/>
        <v>F:TC40</v>
      </c>
    </row>
    <row r="506" spans="1:57" hidden="1" x14ac:dyDescent="0.3">
      <c r="A506" t="s">
        <v>4179</v>
      </c>
      <c r="B506" t="s">
        <v>4265</v>
      </c>
      <c r="C506" t="s">
        <v>4181</v>
      </c>
      <c r="D506" t="s">
        <v>64</v>
      </c>
      <c r="E506" t="s">
        <v>471</v>
      </c>
      <c r="F506" t="s">
        <v>28</v>
      </c>
      <c r="G506" t="s">
        <v>29</v>
      </c>
      <c r="H506" t="s">
        <v>4182</v>
      </c>
      <c r="I506" t="s">
        <v>471</v>
      </c>
      <c r="J506" t="s">
        <v>21</v>
      </c>
      <c r="K506" t="s">
        <v>4266</v>
      </c>
      <c r="L506" t="s">
        <v>4267</v>
      </c>
      <c r="M506" t="s">
        <v>65</v>
      </c>
      <c r="N506" t="s">
        <v>77</v>
      </c>
      <c r="O506" t="s">
        <v>66</v>
      </c>
      <c r="P506" t="s">
        <v>22</v>
      </c>
      <c r="Q506" t="s">
        <v>4208</v>
      </c>
      <c r="R506" t="s">
        <v>23</v>
      </c>
      <c r="S506" t="s">
        <v>24</v>
      </c>
      <c r="T506" t="s">
        <v>471</v>
      </c>
      <c r="U506" t="s">
        <v>4268</v>
      </c>
      <c r="W506" t="s">
        <v>2424</v>
      </c>
      <c r="X506" t="s">
        <v>28</v>
      </c>
      <c r="Y506" t="e">
        <f>VLOOKUP(W506,ARD_SAFE_PROCESSED_20220608[[#This Row],[Column11]],1,FALSE)</f>
        <v>#N/A</v>
      </c>
      <c r="AB506" t="str">
        <f>CONCATENATE(LEFT(ARD_SAFE_PROCESSED_20220608[[#This Row],[Column1]],6),"******",RIGHT(ARD_SAFE_PROCESSED_20220608[[#This Row],[Column1]],4),";",ARD_SAFE_PROCESSED_20220608[[#This Row],[Column11]])</f>
        <v>421355******4158;74357045315006917600484</v>
      </c>
      <c r="AD506" t="str">
        <f>CLEAN(ARD_SAFE_PROCESSED_20220608[[#This Row],[Column1]])</f>
        <v>4213550199364158</v>
      </c>
      <c r="AE506" t="str">
        <f>CLEAN(ARD_SAFE_PROCESSED_20220608[[#This Row],[Column2]])</f>
        <v>891501</v>
      </c>
      <c r="AF506" t="str">
        <f>CLEAN(ARD_SAFE_PROCESSED_20220608[[#This Row],[Column3]])</f>
        <v>1040059</v>
      </c>
      <c r="AG506" t="str">
        <f>CLEAN(ARD_SAFE_PROCESSED_20220608[[#This Row],[Column4]])</f>
        <v>PL</v>
      </c>
      <c r="AH506" t="str">
        <f>CLEAN(ARD_SAFE_PROCESSED_20220608[[#This Row],[Column5]])</f>
        <v>20251111</v>
      </c>
      <c r="AI506" t="str">
        <f>CLEAN(ARD_SAFE_PROCESSED_20220608[[#This Row],[Column6]])</f>
        <v>604</v>
      </c>
      <c r="AJ506" t="str">
        <f>CLEAN(ARD_SAFE_PROCESSED_20220608[[#This Row],[Column7]])</f>
        <v>76</v>
      </c>
      <c r="AK506" t="str">
        <f>CLEAN(ARD_SAFE_PROCESSED_20220608[[#This Row],[Column8]])</f>
        <v xml:space="preserve">1300 MASS JERUSA4TRUMS        </v>
      </c>
      <c r="AL506" t="str">
        <f>CLEAN(ARD_SAFE_PROCESSED_20220608[[#This Row],[Column9]])</f>
        <v>20251111</v>
      </c>
      <c r="AM506" t="str">
        <f>CLEAN(ARD_SAFE_PROCESSED_20220608[[#This Row],[Column10]])</f>
        <v xml:space="preserve">'                       </v>
      </c>
      <c r="AN506" t="s">
        <v>4266</v>
      </c>
      <c r="AO506" t="str">
        <f>CLEAN(ARD_SAFE_PROCESSED_20220608[[#This Row],[Column12]])</f>
        <v>3388</v>
      </c>
      <c r="AP506" t="str">
        <f>CLEAN(ARD_SAFE_PROCESSED_20220608[[#This Row],[Column13]])</f>
        <v xml:space="preserve">   </v>
      </c>
      <c r="AQ506" t="str">
        <f>CLEAN(ARD_SAFE_PROCESSED_20220608[[#This Row],[Column14]])</f>
        <v xml:space="preserve">PS0002    </v>
      </c>
      <c r="AR506" t="str">
        <f>CLEAN(ARD_SAFE_PROCESSED_20220608[[#This Row],[Column15]])</f>
        <v xml:space="preserve">POS CONTACTLESS CHIP                              </v>
      </c>
      <c r="AS506" t="str">
        <f>CLEAN(ARD_SAFE_PROCESSED_20220608[[#This Row],[Column16]])</f>
        <v xml:space="preserve">               </v>
      </c>
      <c r="AT506" t="str">
        <f>CLEAN(ARD_SAFE_PROCESSED_20220608[[#This Row],[Column17]])</f>
        <v>87.60</v>
      </c>
      <c r="AU506" t="str">
        <f>CLEAN(ARD_SAFE_PROCESSED_20220608[[#This Row],[Column18]])</f>
        <v xml:space="preserve">' </v>
      </c>
      <c r="AV506" t="str">
        <f>CLEAN(ARD_SAFE_PROCESSED_20220608[[#This Row],[Column19]])</f>
        <v xml:space="preserve">          </v>
      </c>
      <c r="AW506" t="str">
        <f>CLEAN(ARD_SAFE_PROCESSED_20220608[[#This Row],[Column20]])</f>
        <v>20251111</v>
      </c>
      <c r="AX506" t="str">
        <f>CLEAN(ARD_SAFE_PROCESSED_20220608[[#This Row],[Column21]])</f>
        <v>201328</v>
      </c>
      <c r="AY506" t="str">
        <f>LEFT(ARD_SAFE_PROCESSED_20220608[[#This Row],[Column1]],6)</f>
        <v>421355</v>
      </c>
      <c r="AZ506" t="str">
        <f>RIGHT(ARD_SAFE_PROCESSED_20220608[[#This Row],[Column1]],4)</f>
        <v>4158</v>
      </c>
      <c r="BA506" s="2">
        <f t="shared" si="57"/>
        <v>45993</v>
      </c>
      <c r="BB506">
        <f t="shared" si="58"/>
        <v>25.97</v>
      </c>
      <c r="BC506">
        <f t="shared" si="59"/>
        <v>87.6</v>
      </c>
      <c r="BD506" t="str">
        <f t="shared" si="60"/>
        <v>1</v>
      </c>
      <c r="BE506" t="str">
        <f t="shared" si="61"/>
        <v>F:TC40</v>
      </c>
    </row>
    <row r="507" spans="1:57" hidden="1" x14ac:dyDescent="0.3">
      <c r="A507" t="s">
        <v>6729</v>
      </c>
      <c r="B507" t="s">
        <v>6784</v>
      </c>
      <c r="C507" t="s">
        <v>6785</v>
      </c>
      <c r="D507" t="s">
        <v>64</v>
      </c>
      <c r="E507" t="s">
        <v>452</v>
      </c>
      <c r="F507" t="s">
        <v>28</v>
      </c>
      <c r="G507" t="s">
        <v>29</v>
      </c>
      <c r="H507" t="s">
        <v>6786</v>
      </c>
      <c r="I507" t="s">
        <v>471</v>
      </c>
      <c r="J507" t="s">
        <v>21</v>
      </c>
      <c r="K507" t="s">
        <v>6787</v>
      </c>
      <c r="L507" t="s">
        <v>6788</v>
      </c>
      <c r="M507" t="s">
        <v>65</v>
      </c>
      <c r="N507" t="s">
        <v>135</v>
      </c>
      <c r="O507" t="s">
        <v>66</v>
      </c>
      <c r="P507" t="s">
        <v>22</v>
      </c>
      <c r="Q507" t="s">
        <v>386</v>
      </c>
      <c r="R507" t="s">
        <v>23</v>
      </c>
      <c r="S507" t="s">
        <v>24</v>
      </c>
      <c r="T507" t="s">
        <v>452</v>
      </c>
      <c r="U507" t="s">
        <v>6789</v>
      </c>
      <c r="W507" t="s">
        <v>2558</v>
      </c>
      <c r="X507" t="s">
        <v>28</v>
      </c>
      <c r="Y507" t="e">
        <f>VLOOKUP(W507,ARD_SAFE_PROCESSED_20220608[[#This Row],[Column11]],1,FALSE)</f>
        <v>#N/A</v>
      </c>
      <c r="AB507" t="str">
        <f>CONCATENATE(LEFT(ARD_SAFE_PROCESSED_20220608[[#This Row],[Column1]],6),"******",RIGHT(ARD_SAFE_PROCESSED_20220608[[#This Row],[Column1]],4),";",ARD_SAFE_PROCESSED_20220608[[#This Row],[Column11]])</f>
        <v>455788******6078;74357045315007144600610</v>
      </c>
      <c r="AD507" t="str">
        <f>CLEAN(ARD_SAFE_PROCESSED_20220608[[#This Row],[Column1]])</f>
        <v>4557881417866078</v>
      </c>
      <c r="AE507" t="str">
        <f>CLEAN(ARD_SAFE_PROCESSED_20220608[[#This Row],[Column2]])</f>
        <v>413040</v>
      </c>
      <c r="AF507" t="str">
        <f>CLEAN(ARD_SAFE_PROCESSED_20220608[[#This Row],[Column3]])</f>
        <v>1043892</v>
      </c>
      <c r="AG507" t="str">
        <f>CLEAN(ARD_SAFE_PROCESSED_20220608[[#This Row],[Column4]])</f>
        <v>PL</v>
      </c>
      <c r="AH507" t="str">
        <f>CLEAN(ARD_SAFE_PROCESSED_20220608[[#This Row],[Column5]])</f>
        <v>20251110</v>
      </c>
      <c r="AI507" t="str">
        <f>CLEAN(ARD_SAFE_PROCESSED_20220608[[#This Row],[Column6]])</f>
        <v>604</v>
      </c>
      <c r="AJ507" t="str">
        <f>CLEAN(ARD_SAFE_PROCESSED_20220608[[#This Row],[Column7]])</f>
        <v>76</v>
      </c>
      <c r="AK507" t="str">
        <f>CLEAN(ARD_SAFE_PROCESSED_20220608[[#This Row],[Column8]])</f>
        <v xml:space="preserve">REAL PLAZA PURUCHUCO          </v>
      </c>
      <c r="AL507" t="str">
        <f>CLEAN(ARD_SAFE_PROCESSED_20220608[[#This Row],[Column9]])</f>
        <v>20251111</v>
      </c>
      <c r="AM507" t="str">
        <f>CLEAN(ARD_SAFE_PROCESSED_20220608[[#This Row],[Column10]])</f>
        <v xml:space="preserve">'                       </v>
      </c>
      <c r="AN507" t="s">
        <v>6787</v>
      </c>
      <c r="AO507" t="str">
        <f>CLEAN(ARD_SAFE_PROCESSED_20220608[[#This Row],[Column12]])</f>
        <v>9739</v>
      </c>
      <c r="AP507" t="str">
        <f>CLEAN(ARD_SAFE_PROCESSED_20220608[[#This Row],[Column13]])</f>
        <v xml:space="preserve">   </v>
      </c>
      <c r="AQ507" t="str">
        <f>CLEAN(ARD_SAFE_PROCESSED_20220608[[#This Row],[Column14]])</f>
        <v xml:space="preserve">PS0005    </v>
      </c>
      <c r="AR507" t="str">
        <f>CLEAN(ARD_SAFE_PROCESSED_20220608[[#This Row],[Column15]])</f>
        <v xml:space="preserve">POS CONTACTLESS CHIP                              </v>
      </c>
      <c r="AS507" t="str">
        <f>CLEAN(ARD_SAFE_PROCESSED_20220608[[#This Row],[Column16]])</f>
        <v xml:space="preserve">               </v>
      </c>
      <c r="AT507" t="str">
        <f>CLEAN(ARD_SAFE_PROCESSED_20220608[[#This Row],[Column17]])</f>
        <v>44.00</v>
      </c>
      <c r="AU507" t="str">
        <f>CLEAN(ARD_SAFE_PROCESSED_20220608[[#This Row],[Column18]])</f>
        <v xml:space="preserve">' </v>
      </c>
      <c r="AV507" t="str">
        <f>CLEAN(ARD_SAFE_PROCESSED_20220608[[#This Row],[Column19]])</f>
        <v xml:space="preserve">          </v>
      </c>
      <c r="AW507" t="str">
        <f>CLEAN(ARD_SAFE_PROCESSED_20220608[[#This Row],[Column20]])</f>
        <v>20251110</v>
      </c>
      <c r="AX507" t="str">
        <f>CLEAN(ARD_SAFE_PROCESSED_20220608[[#This Row],[Column21]])</f>
        <v>145740</v>
      </c>
      <c r="AY507" t="str">
        <f>LEFT(ARD_SAFE_PROCESSED_20220608[[#This Row],[Column1]],6)</f>
        <v>455788</v>
      </c>
      <c r="AZ507" t="str">
        <f>RIGHT(ARD_SAFE_PROCESSED_20220608[[#This Row],[Column1]],4)</f>
        <v>6078</v>
      </c>
      <c r="BA507" s="2">
        <f t="shared" si="57"/>
        <v>45994</v>
      </c>
      <c r="BB507">
        <f t="shared" si="58"/>
        <v>13.03</v>
      </c>
      <c r="BC507">
        <f t="shared" si="59"/>
        <v>44</v>
      </c>
      <c r="BD507" t="str">
        <f t="shared" si="60"/>
        <v>0</v>
      </c>
      <c r="BE507" t="str">
        <f t="shared" si="61"/>
        <v>F:TC40</v>
      </c>
    </row>
    <row r="508" spans="1:57" hidden="1" x14ac:dyDescent="0.3">
      <c r="A508" t="s">
        <v>6729</v>
      </c>
      <c r="B508" t="s">
        <v>6790</v>
      </c>
      <c r="C508" t="s">
        <v>6771</v>
      </c>
      <c r="D508" t="s">
        <v>64</v>
      </c>
      <c r="E508" t="s">
        <v>452</v>
      </c>
      <c r="F508" t="s">
        <v>28</v>
      </c>
      <c r="G508" t="s">
        <v>29</v>
      </c>
      <c r="H508" t="s">
        <v>6772</v>
      </c>
      <c r="I508" t="s">
        <v>471</v>
      </c>
      <c r="J508" t="s">
        <v>21</v>
      </c>
      <c r="K508" t="s">
        <v>6791</v>
      </c>
      <c r="L508" t="s">
        <v>6792</v>
      </c>
      <c r="M508" t="s">
        <v>65</v>
      </c>
      <c r="N508" t="s">
        <v>77</v>
      </c>
      <c r="O508" t="s">
        <v>66</v>
      </c>
      <c r="P508" t="s">
        <v>22</v>
      </c>
      <c r="Q508" t="s">
        <v>5887</v>
      </c>
      <c r="R508" t="s">
        <v>23</v>
      </c>
      <c r="S508" t="s">
        <v>24</v>
      </c>
      <c r="T508" t="s">
        <v>452</v>
      </c>
      <c r="U508" t="s">
        <v>6793</v>
      </c>
      <c r="W508" t="s">
        <v>2576</v>
      </c>
      <c r="X508" t="s">
        <v>28</v>
      </c>
      <c r="Y508" t="e">
        <f>VLOOKUP(W508,ARD_SAFE_PROCESSED_20220608[[#This Row],[Column11]],1,FALSE)</f>
        <v>#N/A</v>
      </c>
      <c r="AB508" t="str">
        <f>CONCATENATE(LEFT(ARD_SAFE_PROCESSED_20220608[[#This Row],[Column1]],6),"******",RIGHT(ARD_SAFE_PROCESSED_20220608[[#This Row],[Column1]],4),";",ARD_SAFE_PROCESSED_20220608[[#This Row],[Column11]])</f>
        <v>455788******6078;74357045315007961400037</v>
      </c>
      <c r="AD508" t="str">
        <f>CLEAN(ARD_SAFE_PROCESSED_20220608[[#This Row],[Column1]])</f>
        <v>4557881417866078</v>
      </c>
      <c r="AE508" t="str">
        <f>CLEAN(ARD_SAFE_PROCESSED_20220608[[#This Row],[Column2]])</f>
        <v>441201</v>
      </c>
      <c r="AF508" t="str">
        <f>CLEAN(ARD_SAFE_PROCESSED_20220608[[#This Row],[Column3]])</f>
        <v>1052415</v>
      </c>
      <c r="AG508" t="str">
        <f>CLEAN(ARD_SAFE_PROCESSED_20220608[[#This Row],[Column4]])</f>
        <v>PL</v>
      </c>
      <c r="AH508" t="str">
        <f>CLEAN(ARD_SAFE_PROCESSED_20220608[[#This Row],[Column5]])</f>
        <v>20251110</v>
      </c>
      <c r="AI508" t="str">
        <f>CLEAN(ARD_SAFE_PROCESSED_20220608[[#This Row],[Column6]])</f>
        <v>604</v>
      </c>
      <c r="AJ508" t="str">
        <f>CLEAN(ARD_SAFE_PROCESSED_20220608[[#This Row],[Column7]])</f>
        <v>76</v>
      </c>
      <c r="AK508" t="str">
        <f>CLEAN(ARD_SAFE_PROCESSED_20220608[[#This Row],[Column8]])</f>
        <v>PH 76 REAL PLAZA PURUCHUCO KIO</v>
      </c>
      <c r="AL508" t="str">
        <f>CLEAN(ARD_SAFE_PROCESSED_20220608[[#This Row],[Column9]])</f>
        <v>20251111</v>
      </c>
      <c r="AM508" t="str">
        <f>CLEAN(ARD_SAFE_PROCESSED_20220608[[#This Row],[Column10]])</f>
        <v xml:space="preserve">'                       </v>
      </c>
      <c r="AN508" t="s">
        <v>6791</v>
      </c>
      <c r="AO508" t="str">
        <f>CLEAN(ARD_SAFE_PROCESSED_20220608[[#This Row],[Column12]])</f>
        <v>9729</v>
      </c>
      <c r="AP508" t="str">
        <f>CLEAN(ARD_SAFE_PROCESSED_20220608[[#This Row],[Column13]])</f>
        <v xml:space="preserve">   </v>
      </c>
      <c r="AQ508" t="str">
        <f>CLEAN(ARD_SAFE_PROCESSED_20220608[[#This Row],[Column14]])</f>
        <v xml:space="preserve">PS0002    </v>
      </c>
      <c r="AR508" t="str">
        <f>CLEAN(ARD_SAFE_PROCESSED_20220608[[#This Row],[Column15]])</f>
        <v xml:space="preserve">POS CONTACTLESS CHIP                              </v>
      </c>
      <c r="AS508" t="str">
        <f>CLEAN(ARD_SAFE_PROCESSED_20220608[[#This Row],[Column16]])</f>
        <v xml:space="preserve">               </v>
      </c>
      <c r="AT508" t="str">
        <f>CLEAN(ARD_SAFE_PROCESSED_20220608[[#This Row],[Column17]])</f>
        <v>79.90</v>
      </c>
      <c r="AU508" t="str">
        <f>CLEAN(ARD_SAFE_PROCESSED_20220608[[#This Row],[Column18]])</f>
        <v xml:space="preserve">' </v>
      </c>
      <c r="AV508" t="str">
        <f>CLEAN(ARD_SAFE_PROCESSED_20220608[[#This Row],[Column19]])</f>
        <v xml:space="preserve">          </v>
      </c>
      <c r="AW508" t="str">
        <f>CLEAN(ARD_SAFE_PROCESSED_20220608[[#This Row],[Column20]])</f>
        <v>20251110</v>
      </c>
      <c r="AX508" t="str">
        <f>CLEAN(ARD_SAFE_PROCESSED_20220608[[#This Row],[Column21]])</f>
        <v>165447</v>
      </c>
      <c r="AY508" t="str">
        <f>LEFT(ARD_SAFE_PROCESSED_20220608[[#This Row],[Column1]],6)</f>
        <v>455788</v>
      </c>
      <c r="AZ508" t="str">
        <f>RIGHT(ARD_SAFE_PROCESSED_20220608[[#This Row],[Column1]],4)</f>
        <v>6078</v>
      </c>
      <c r="BA508" s="2">
        <f t="shared" si="57"/>
        <v>45994</v>
      </c>
      <c r="BB508">
        <f t="shared" si="58"/>
        <v>23.67</v>
      </c>
      <c r="BC508">
        <f t="shared" si="59"/>
        <v>79.900000000000006</v>
      </c>
      <c r="BD508" t="str">
        <f t="shared" si="60"/>
        <v>0</v>
      </c>
      <c r="BE508" t="str">
        <f t="shared" si="61"/>
        <v>F:TC40</v>
      </c>
    </row>
    <row r="509" spans="1:57" hidden="1" x14ac:dyDescent="0.3">
      <c r="A509" t="s">
        <v>3675</v>
      </c>
      <c r="B509" t="s">
        <v>3822</v>
      </c>
      <c r="C509" t="s">
        <v>3677</v>
      </c>
      <c r="D509" t="s">
        <v>64</v>
      </c>
      <c r="E509" t="s">
        <v>413</v>
      </c>
      <c r="F509" t="s">
        <v>28</v>
      </c>
      <c r="G509" t="s">
        <v>29</v>
      </c>
      <c r="H509" t="s">
        <v>3678</v>
      </c>
      <c r="I509" t="s">
        <v>413</v>
      </c>
      <c r="J509" t="s">
        <v>21</v>
      </c>
      <c r="K509" t="s">
        <v>3823</v>
      </c>
      <c r="L509" t="s">
        <v>3824</v>
      </c>
      <c r="M509" t="s">
        <v>65</v>
      </c>
      <c r="N509" t="s">
        <v>3681</v>
      </c>
      <c r="O509" t="s">
        <v>66</v>
      </c>
      <c r="P509" t="s">
        <v>22</v>
      </c>
      <c r="Q509" t="s">
        <v>130</v>
      </c>
      <c r="R509" t="s">
        <v>23</v>
      </c>
      <c r="S509" t="s">
        <v>24</v>
      </c>
      <c r="T509" t="s">
        <v>413</v>
      </c>
      <c r="U509" t="s">
        <v>3825</v>
      </c>
      <c r="W509" t="s">
        <v>4145</v>
      </c>
      <c r="X509" t="s">
        <v>28</v>
      </c>
      <c r="Y509" t="e">
        <f>VLOOKUP(W509,ARD_SAFE_PROCESSED_20220608[[#This Row],[Column11]],1,FALSE)</f>
        <v>#N/A</v>
      </c>
      <c r="AB509" t="str">
        <f>CONCATENATE(LEFT(ARD_SAFE_PROCESSED_20220608[[#This Row],[Column1]],6),"******",RIGHT(ARD_SAFE_PROCESSED_20220608[[#This Row],[Column1]],4),";",ARD_SAFE_PROCESSED_20220608[[#This Row],[Column11]])</f>
        <v>421355******5124;74357045316001304000157</v>
      </c>
      <c r="AD509" t="str">
        <f>CLEAN(ARD_SAFE_PROCESSED_20220608[[#This Row],[Column1]])</f>
        <v>4213550194475124</v>
      </c>
      <c r="AE509" t="str">
        <f>CLEAN(ARD_SAFE_PROCESSED_20220608[[#This Row],[Column2]])</f>
        <v>917412</v>
      </c>
      <c r="AF509" t="str">
        <f>CLEAN(ARD_SAFE_PROCESSED_20220608[[#This Row],[Column3]])</f>
        <v>5879353</v>
      </c>
      <c r="AG509" t="str">
        <f>CLEAN(ARD_SAFE_PROCESSED_20220608[[#This Row],[Column4]])</f>
        <v>PL</v>
      </c>
      <c r="AH509" t="str">
        <f>CLEAN(ARD_SAFE_PROCESSED_20220608[[#This Row],[Column5]])</f>
        <v>20251112</v>
      </c>
      <c r="AI509" t="str">
        <f>CLEAN(ARD_SAFE_PROCESSED_20220608[[#This Row],[Column6]])</f>
        <v>604</v>
      </c>
      <c r="AJ509" t="str">
        <f>CLEAN(ARD_SAFE_PROCESSED_20220608[[#This Row],[Column7]])</f>
        <v>76</v>
      </c>
      <c r="AK509" t="str">
        <f>CLEAN(ARD_SAFE_PROCESSED_20220608[[#This Row],[Column8]])</f>
        <v xml:space="preserve">IZI*GABRIEL MODA URBANA       </v>
      </c>
      <c r="AL509" t="str">
        <f>CLEAN(ARD_SAFE_PROCESSED_20220608[[#This Row],[Column9]])</f>
        <v>20251112</v>
      </c>
      <c r="AM509" t="str">
        <f>CLEAN(ARD_SAFE_PROCESSED_20220608[[#This Row],[Column10]])</f>
        <v xml:space="preserve">'                       </v>
      </c>
      <c r="AN509" t="s">
        <v>3823</v>
      </c>
      <c r="AO509" t="str">
        <f>CLEAN(ARD_SAFE_PROCESSED_20220608[[#This Row],[Column12]])</f>
        <v>3423857</v>
      </c>
      <c r="AP509" t="str">
        <f>CLEAN(ARD_SAFE_PROCESSED_20220608[[#This Row],[Column13]])</f>
        <v xml:space="preserve">   </v>
      </c>
      <c r="AQ509" t="str">
        <f>CLEAN(ARD_SAFE_PROCESSED_20220608[[#This Row],[Column14]])</f>
        <v xml:space="preserve">T0371524  </v>
      </c>
      <c r="AR509" t="str">
        <f>CLEAN(ARD_SAFE_PROCESSED_20220608[[#This Row],[Column15]])</f>
        <v xml:space="preserve">POS CONTACTLESS CHIP                              </v>
      </c>
      <c r="AS509" t="str">
        <f>CLEAN(ARD_SAFE_PROCESSED_20220608[[#This Row],[Column16]])</f>
        <v xml:space="preserve">               </v>
      </c>
      <c r="AT509" t="str">
        <f>CLEAN(ARD_SAFE_PROCESSED_20220608[[#This Row],[Column17]])</f>
        <v>79.00</v>
      </c>
      <c r="AU509" t="str">
        <f>CLEAN(ARD_SAFE_PROCESSED_20220608[[#This Row],[Column18]])</f>
        <v xml:space="preserve">' </v>
      </c>
      <c r="AV509" t="str">
        <f>CLEAN(ARD_SAFE_PROCESSED_20220608[[#This Row],[Column19]])</f>
        <v xml:space="preserve">          </v>
      </c>
      <c r="AW509" t="str">
        <f>CLEAN(ARD_SAFE_PROCESSED_20220608[[#This Row],[Column20]])</f>
        <v>20251112</v>
      </c>
      <c r="AX509" t="str">
        <f>CLEAN(ARD_SAFE_PROCESSED_20220608[[#This Row],[Column21]])</f>
        <v>132929</v>
      </c>
      <c r="AY509" t="str">
        <f>LEFT(ARD_SAFE_PROCESSED_20220608[[#This Row],[Column1]],6)</f>
        <v>421355</v>
      </c>
      <c r="AZ509" t="str">
        <f>RIGHT(ARD_SAFE_PROCESSED_20220608[[#This Row],[Column1]],4)</f>
        <v>5124</v>
      </c>
      <c r="BA509" s="2">
        <f t="shared" si="57"/>
        <v>45993</v>
      </c>
      <c r="BB509">
        <f t="shared" si="58"/>
        <v>23.55</v>
      </c>
      <c r="BC509">
        <f t="shared" si="59"/>
        <v>79</v>
      </c>
      <c r="BD509" t="str">
        <f t="shared" si="60"/>
        <v>1</v>
      </c>
      <c r="BE509" t="str">
        <f t="shared" si="61"/>
        <v>F:TC40</v>
      </c>
    </row>
    <row r="510" spans="1:57" hidden="1" x14ac:dyDescent="0.3">
      <c r="A510" t="s">
        <v>3675</v>
      </c>
      <c r="B510" t="s">
        <v>3802</v>
      </c>
      <c r="C510" t="s">
        <v>3677</v>
      </c>
      <c r="D510" t="s">
        <v>64</v>
      </c>
      <c r="E510" t="s">
        <v>413</v>
      </c>
      <c r="F510" t="s">
        <v>28</v>
      </c>
      <c r="G510" t="s">
        <v>29</v>
      </c>
      <c r="H510" t="s">
        <v>3678</v>
      </c>
      <c r="I510" t="s">
        <v>413</v>
      </c>
      <c r="J510" t="s">
        <v>21</v>
      </c>
      <c r="K510" t="s">
        <v>3803</v>
      </c>
      <c r="L510" t="s">
        <v>3804</v>
      </c>
      <c r="M510" t="s">
        <v>65</v>
      </c>
      <c r="N510" t="s">
        <v>3681</v>
      </c>
      <c r="O510" t="s">
        <v>66</v>
      </c>
      <c r="P510" t="s">
        <v>22</v>
      </c>
      <c r="Q510" t="s">
        <v>380</v>
      </c>
      <c r="R510" t="s">
        <v>23</v>
      </c>
      <c r="S510" t="s">
        <v>24</v>
      </c>
      <c r="T510" t="s">
        <v>413</v>
      </c>
      <c r="U510" t="s">
        <v>3805</v>
      </c>
      <c r="W510" t="s">
        <v>4155</v>
      </c>
      <c r="X510" t="s">
        <v>28</v>
      </c>
      <c r="Y510" t="e">
        <f>VLOOKUP(W510,ARD_SAFE_PROCESSED_20220608[[#This Row],[Column11]],1,FALSE)</f>
        <v>#N/A</v>
      </c>
      <c r="AB510" t="str">
        <f>CONCATENATE(LEFT(ARD_SAFE_PROCESSED_20220608[[#This Row],[Column1]],6),"******",RIGHT(ARD_SAFE_PROCESSED_20220608[[#This Row],[Column1]],4),";",ARD_SAFE_PROCESSED_20220608[[#This Row],[Column11]])</f>
        <v>421355******5124;74357045316001304000272</v>
      </c>
      <c r="AD510" t="str">
        <f>CLEAN(ARD_SAFE_PROCESSED_20220608[[#This Row],[Column1]])</f>
        <v>4213550194475124</v>
      </c>
      <c r="AE510" t="str">
        <f>CLEAN(ARD_SAFE_PROCESSED_20220608[[#This Row],[Column2]])</f>
        <v>816826</v>
      </c>
      <c r="AF510" t="str">
        <f>CLEAN(ARD_SAFE_PROCESSED_20220608[[#This Row],[Column3]])</f>
        <v>5879353</v>
      </c>
      <c r="AG510" t="str">
        <f>CLEAN(ARD_SAFE_PROCESSED_20220608[[#This Row],[Column4]])</f>
        <v>PL</v>
      </c>
      <c r="AH510" t="str">
        <f>CLEAN(ARD_SAFE_PROCESSED_20220608[[#This Row],[Column5]])</f>
        <v>20251112</v>
      </c>
      <c r="AI510" t="str">
        <f>CLEAN(ARD_SAFE_PROCESSED_20220608[[#This Row],[Column6]])</f>
        <v>604</v>
      </c>
      <c r="AJ510" t="str">
        <f>CLEAN(ARD_SAFE_PROCESSED_20220608[[#This Row],[Column7]])</f>
        <v>76</v>
      </c>
      <c r="AK510" t="str">
        <f>CLEAN(ARD_SAFE_PROCESSED_20220608[[#This Row],[Column8]])</f>
        <v xml:space="preserve">IZI*GABRIEL MODA URBANA       </v>
      </c>
      <c r="AL510" t="str">
        <f>CLEAN(ARD_SAFE_PROCESSED_20220608[[#This Row],[Column9]])</f>
        <v>20251112</v>
      </c>
      <c r="AM510" t="str">
        <f>CLEAN(ARD_SAFE_PROCESSED_20220608[[#This Row],[Column10]])</f>
        <v xml:space="preserve">'                       </v>
      </c>
      <c r="AN510" t="s">
        <v>3803</v>
      </c>
      <c r="AO510" t="str">
        <f>CLEAN(ARD_SAFE_PROCESSED_20220608[[#This Row],[Column12]])</f>
        <v>426065</v>
      </c>
      <c r="AP510" t="str">
        <f>CLEAN(ARD_SAFE_PROCESSED_20220608[[#This Row],[Column13]])</f>
        <v xml:space="preserve">   </v>
      </c>
      <c r="AQ510" t="str">
        <f>CLEAN(ARD_SAFE_PROCESSED_20220608[[#This Row],[Column14]])</f>
        <v xml:space="preserve">T0371524  </v>
      </c>
      <c r="AR510" t="str">
        <f>CLEAN(ARD_SAFE_PROCESSED_20220608[[#This Row],[Column15]])</f>
        <v xml:space="preserve">POS CONTACTLESS CHIP                              </v>
      </c>
      <c r="AS510" t="str">
        <f>CLEAN(ARD_SAFE_PROCESSED_20220608[[#This Row],[Column16]])</f>
        <v xml:space="preserve">               </v>
      </c>
      <c r="AT510" t="str">
        <f>CLEAN(ARD_SAFE_PROCESSED_20220608[[#This Row],[Column17]])</f>
        <v>39.00</v>
      </c>
      <c r="AU510" t="str">
        <f>CLEAN(ARD_SAFE_PROCESSED_20220608[[#This Row],[Column18]])</f>
        <v xml:space="preserve">' </v>
      </c>
      <c r="AV510" t="str">
        <f>CLEAN(ARD_SAFE_PROCESSED_20220608[[#This Row],[Column19]])</f>
        <v xml:space="preserve">          </v>
      </c>
      <c r="AW510" t="str">
        <f>CLEAN(ARD_SAFE_PROCESSED_20220608[[#This Row],[Column20]])</f>
        <v>20251112</v>
      </c>
      <c r="AX510" t="str">
        <f>CLEAN(ARD_SAFE_PROCESSED_20220608[[#This Row],[Column21]])</f>
        <v>200718</v>
      </c>
      <c r="AY510" t="str">
        <f>LEFT(ARD_SAFE_PROCESSED_20220608[[#This Row],[Column1]],6)</f>
        <v>421355</v>
      </c>
      <c r="AZ510" t="str">
        <f>RIGHT(ARD_SAFE_PROCESSED_20220608[[#This Row],[Column1]],4)</f>
        <v>5124</v>
      </c>
      <c r="BA510" s="2">
        <f t="shared" si="57"/>
        <v>45993</v>
      </c>
      <c r="BB510">
        <f t="shared" si="58"/>
        <v>11.62</v>
      </c>
      <c r="BC510">
        <f t="shared" si="59"/>
        <v>39</v>
      </c>
      <c r="BD510" t="str">
        <f t="shared" si="60"/>
        <v>1</v>
      </c>
      <c r="BE510" t="str">
        <f t="shared" si="61"/>
        <v>F:TC40</v>
      </c>
    </row>
    <row r="511" spans="1:57" hidden="1" x14ac:dyDescent="0.3">
      <c r="A511" t="s">
        <v>8813</v>
      </c>
      <c r="B511" t="s">
        <v>8814</v>
      </c>
      <c r="C511" t="s">
        <v>141</v>
      </c>
      <c r="D511" t="s">
        <v>25</v>
      </c>
      <c r="E511" t="s">
        <v>413</v>
      </c>
      <c r="F511" t="s">
        <v>28</v>
      </c>
      <c r="G511" t="s">
        <v>29</v>
      </c>
      <c r="H511" t="s">
        <v>142</v>
      </c>
      <c r="I511" t="s">
        <v>413</v>
      </c>
      <c r="J511" t="s">
        <v>21</v>
      </c>
      <c r="K511" t="s">
        <v>8815</v>
      </c>
      <c r="L511" t="s">
        <v>8816</v>
      </c>
      <c r="M511" t="s">
        <v>65</v>
      </c>
      <c r="N511" t="s">
        <v>26</v>
      </c>
      <c r="O511" t="s">
        <v>27</v>
      </c>
      <c r="P511" t="s">
        <v>8817</v>
      </c>
      <c r="Q511" t="s">
        <v>8818</v>
      </c>
      <c r="R511" t="s">
        <v>23</v>
      </c>
      <c r="S511" t="s">
        <v>24</v>
      </c>
      <c r="T511" t="s">
        <v>413</v>
      </c>
      <c r="U511" t="s">
        <v>8819</v>
      </c>
      <c r="W511" t="s">
        <v>4151</v>
      </c>
      <c r="X511" t="s">
        <v>28</v>
      </c>
      <c r="Y511" t="e">
        <f>VLOOKUP(W511,ARD_SAFE_PROCESSED_20220608[[#This Row],[Column11]],1,FALSE)</f>
        <v>#N/A</v>
      </c>
      <c r="AB511" t="str">
        <f>CONCATENATE(LEFT(ARD_SAFE_PROCESSED_20220608[[#This Row],[Column1]],6),"******",RIGHT(ARD_SAFE_PROCESSED_20220608[[#This Row],[Column1]],4),";",ARD_SAFE_PROCESSED_20220608[[#This Row],[Column11]])</f>
        <v>491931******8728;74357045316004886504943</v>
      </c>
      <c r="AD511" t="str">
        <f>CLEAN(ARD_SAFE_PROCESSED_20220608[[#This Row],[Column1]])</f>
        <v>4919318379058728</v>
      </c>
      <c r="AE511" t="str">
        <f>CLEAN(ARD_SAFE_PROCESSED_20220608[[#This Row],[Column2]])</f>
        <v>398072</v>
      </c>
      <c r="AF511" t="str">
        <f>CLEAN(ARD_SAFE_PROCESSED_20220608[[#This Row],[Column3]])</f>
        <v>4032676</v>
      </c>
      <c r="AG511" t="str">
        <f>CLEAN(ARD_SAFE_PROCESSED_20220608[[#This Row],[Column4]])</f>
        <v>EC</v>
      </c>
      <c r="AH511" t="str">
        <f>CLEAN(ARD_SAFE_PROCESSED_20220608[[#This Row],[Column5]])</f>
        <v>20251112</v>
      </c>
      <c r="AI511" t="str">
        <f>CLEAN(ARD_SAFE_PROCESSED_20220608[[#This Row],[Column6]])</f>
        <v>604</v>
      </c>
      <c r="AJ511" t="str">
        <f>CLEAN(ARD_SAFE_PROCESSED_20220608[[#This Row],[Column7]])</f>
        <v>76</v>
      </c>
      <c r="AK511" t="str">
        <f>CLEAN(ARD_SAFE_PROCESSED_20220608[[#This Row],[Column8]])</f>
        <v xml:space="preserve">MDOPAGO*MERCADO PAGO          </v>
      </c>
      <c r="AL511" t="str">
        <f>CLEAN(ARD_SAFE_PROCESSED_20220608[[#This Row],[Column9]])</f>
        <v>20251112</v>
      </c>
      <c r="AM511" t="str">
        <f>CLEAN(ARD_SAFE_PROCESSED_20220608[[#This Row],[Column10]])</f>
        <v xml:space="preserve">'                       </v>
      </c>
      <c r="AN511" t="s">
        <v>8815</v>
      </c>
      <c r="AO511" t="str">
        <f>CLEAN(ARD_SAFE_PROCESSED_20220608[[#This Row],[Column12]])</f>
        <v>2190233</v>
      </c>
      <c r="AP511" t="str">
        <f>CLEAN(ARD_SAFE_PROCESSED_20220608[[#This Row],[Column13]])</f>
        <v xml:space="preserve">   </v>
      </c>
      <c r="AQ511" t="str">
        <f>CLEAN(ARD_SAFE_PROCESSED_20220608[[#This Row],[Column14]])</f>
        <v xml:space="preserve">PV000000  </v>
      </c>
      <c r="AR511" t="str">
        <f>CLEAN(ARD_SAFE_PROCESSED_20220608[[#This Row],[Column15]])</f>
        <v xml:space="preserve">E-COMMERCE                                        </v>
      </c>
      <c r="AS511" t="str">
        <f>CLEAN(ARD_SAFE_PROCESSED_20220608[[#This Row],[Column16]])</f>
        <v xml:space="preserve">55006158330    </v>
      </c>
      <c r="AT511" t="str">
        <f>CLEAN(ARD_SAFE_PROCESSED_20220608[[#This Row],[Column17]])</f>
        <v>248.05</v>
      </c>
      <c r="AU511" t="str">
        <f>CLEAN(ARD_SAFE_PROCESSED_20220608[[#This Row],[Column18]])</f>
        <v xml:space="preserve">' </v>
      </c>
      <c r="AV511" t="str">
        <f>CLEAN(ARD_SAFE_PROCESSED_20220608[[#This Row],[Column19]])</f>
        <v xml:space="preserve">          </v>
      </c>
      <c r="AW511" t="str">
        <f>CLEAN(ARD_SAFE_PROCESSED_20220608[[#This Row],[Column20]])</f>
        <v>20251112</v>
      </c>
      <c r="AX511" t="str">
        <f>CLEAN(ARD_SAFE_PROCESSED_20220608[[#This Row],[Column21]])</f>
        <v>5308</v>
      </c>
      <c r="AY511" t="str">
        <f>LEFT(ARD_SAFE_PROCESSED_20220608[[#This Row],[Column1]],6)</f>
        <v>491931</v>
      </c>
      <c r="AZ511" t="str">
        <f>RIGHT(ARD_SAFE_PROCESSED_20220608[[#This Row],[Column1]],4)</f>
        <v>8728</v>
      </c>
      <c r="BA511" s="2">
        <f t="shared" si="57"/>
        <v>45994</v>
      </c>
      <c r="BB511">
        <f t="shared" si="58"/>
        <v>73.94</v>
      </c>
      <c r="BC511">
        <f t="shared" si="59"/>
        <v>248.05</v>
      </c>
      <c r="BD511" t="str">
        <f t="shared" si="60"/>
        <v>6</v>
      </c>
      <c r="BE511" t="str">
        <f t="shared" si="61"/>
        <v>F:TC40</v>
      </c>
    </row>
    <row r="512" spans="1:57" hidden="1" x14ac:dyDescent="0.3">
      <c r="A512" t="s">
        <v>4884</v>
      </c>
      <c r="B512" t="s">
        <v>4890</v>
      </c>
      <c r="C512" t="s">
        <v>100</v>
      </c>
      <c r="D512" t="s">
        <v>25</v>
      </c>
      <c r="E512" t="s">
        <v>413</v>
      </c>
      <c r="F512" t="s">
        <v>28</v>
      </c>
      <c r="G512" t="s">
        <v>29</v>
      </c>
      <c r="H512" t="s">
        <v>284</v>
      </c>
      <c r="I512" t="s">
        <v>413</v>
      </c>
      <c r="J512" t="s">
        <v>21</v>
      </c>
      <c r="K512" t="s">
        <v>4891</v>
      </c>
      <c r="L512" t="s">
        <v>4892</v>
      </c>
      <c r="M512" t="s">
        <v>65</v>
      </c>
      <c r="N512" t="s">
        <v>26</v>
      </c>
      <c r="O512" t="s">
        <v>27</v>
      </c>
      <c r="P512" t="s">
        <v>4893</v>
      </c>
      <c r="Q512" t="s">
        <v>75</v>
      </c>
      <c r="R512" t="s">
        <v>23</v>
      </c>
      <c r="S512" t="s">
        <v>24</v>
      </c>
      <c r="T512" t="s">
        <v>413</v>
      </c>
      <c r="U512" t="s">
        <v>4894</v>
      </c>
      <c r="W512" t="s">
        <v>4168</v>
      </c>
      <c r="X512" t="s">
        <v>28</v>
      </c>
      <c r="Y512" t="e">
        <f>VLOOKUP(W512,ARD_SAFE_PROCESSED_20220608[[#This Row],[Column11]],1,FALSE)</f>
        <v>#N/A</v>
      </c>
      <c r="AB512" t="str">
        <f>CONCATENATE(LEFT(ARD_SAFE_PROCESSED_20220608[[#This Row],[Column1]],6),"******",RIGHT(ARD_SAFE_PROCESSED_20220608[[#This Row],[Column1]],4),";",ARD_SAFE_PROCESSED_20220608[[#This Row],[Column11]])</f>
        <v>428581******7454;74357045316004899051395</v>
      </c>
      <c r="AD512" t="str">
        <f>CLEAN(ARD_SAFE_PROCESSED_20220608[[#This Row],[Column1]])</f>
        <v>4285810020107454</v>
      </c>
      <c r="AE512" t="str">
        <f>CLEAN(ARD_SAFE_PROCESSED_20220608[[#This Row],[Column2]])</f>
        <v>631298</v>
      </c>
      <c r="AF512" t="str">
        <f>CLEAN(ARD_SAFE_PROCESSED_20220608[[#This Row],[Column3]])</f>
        <v>4040402</v>
      </c>
      <c r="AG512" t="str">
        <f>CLEAN(ARD_SAFE_PROCESSED_20220608[[#This Row],[Column4]])</f>
        <v>EC</v>
      </c>
      <c r="AH512" t="str">
        <f>CLEAN(ARD_SAFE_PROCESSED_20220608[[#This Row],[Column5]])</f>
        <v>20251112</v>
      </c>
      <c r="AI512" t="str">
        <f>CLEAN(ARD_SAFE_PROCESSED_20220608[[#This Row],[Column6]])</f>
        <v>604</v>
      </c>
      <c r="AJ512" t="str">
        <f>CLEAN(ARD_SAFE_PROCESSED_20220608[[#This Row],[Column7]])</f>
        <v>76</v>
      </c>
      <c r="AK512" t="str">
        <f>CLEAN(ARD_SAFE_PROCESSED_20220608[[#This Row],[Column8]])</f>
        <v>NUVEIPE*INDRIVE IND MOBILE TEC</v>
      </c>
      <c r="AL512" t="str">
        <f>CLEAN(ARD_SAFE_PROCESSED_20220608[[#This Row],[Column9]])</f>
        <v>20251112</v>
      </c>
      <c r="AM512" t="str">
        <f>CLEAN(ARD_SAFE_PROCESSED_20220608[[#This Row],[Column10]])</f>
        <v xml:space="preserve">'                       </v>
      </c>
      <c r="AN512" t="s">
        <v>4891</v>
      </c>
      <c r="AO512" t="str">
        <f>CLEAN(ARD_SAFE_PROCESSED_20220608[[#This Row],[Column12]])</f>
        <v>2514174</v>
      </c>
      <c r="AP512" t="str">
        <f>CLEAN(ARD_SAFE_PROCESSED_20220608[[#This Row],[Column13]])</f>
        <v xml:space="preserve">   </v>
      </c>
      <c r="AQ512" t="str">
        <f>CLEAN(ARD_SAFE_PROCESSED_20220608[[#This Row],[Column14]])</f>
        <v xml:space="preserve">PV000000  </v>
      </c>
      <c r="AR512" t="str">
        <f>CLEAN(ARD_SAFE_PROCESSED_20220608[[#This Row],[Column15]])</f>
        <v xml:space="preserve">E-COMMERCE                                        </v>
      </c>
      <c r="AS512" t="str">
        <f>CLEAN(ARD_SAFE_PROCESSED_20220608[[#This Row],[Column16]])</f>
        <v xml:space="preserve">12705274       </v>
      </c>
      <c r="AT512" t="str">
        <f>CLEAN(ARD_SAFE_PROCESSED_20220608[[#This Row],[Column17]])</f>
        <v>100.00</v>
      </c>
      <c r="AU512" t="str">
        <f>CLEAN(ARD_SAFE_PROCESSED_20220608[[#This Row],[Column18]])</f>
        <v xml:space="preserve">' </v>
      </c>
      <c r="AV512" t="str">
        <f>CLEAN(ARD_SAFE_PROCESSED_20220608[[#This Row],[Column19]])</f>
        <v xml:space="preserve">          </v>
      </c>
      <c r="AW512" t="str">
        <f>CLEAN(ARD_SAFE_PROCESSED_20220608[[#This Row],[Column20]])</f>
        <v>20251112</v>
      </c>
      <c r="AX512" t="str">
        <f>CLEAN(ARD_SAFE_PROCESSED_20220608[[#This Row],[Column21]])</f>
        <v>181316</v>
      </c>
      <c r="AY512" t="str">
        <f>LEFT(ARD_SAFE_PROCESSED_20220608[[#This Row],[Column1]],6)</f>
        <v>428581</v>
      </c>
      <c r="AZ512" t="str">
        <f>RIGHT(ARD_SAFE_PROCESSED_20220608[[#This Row],[Column1]],4)</f>
        <v>7454</v>
      </c>
      <c r="BA512" s="2">
        <f t="shared" si="57"/>
        <v>45993</v>
      </c>
      <c r="BB512">
        <f t="shared" si="58"/>
        <v>29.81</v>
      </c>
      <c r="BC512">
        <f t="shared" si="59"/>
        <v>100</v>
      </c>
      <c r="BD512" t="str">
        <f t="shared" si="60"/>
        <v>6</v>
      </c>
      <c r="BE512" t="str">
        <f t="shared" si="61"/>
        <v>F:TC40</v>
      </c>
    </row>
    <row r="513" spans="1:57" hidden="1" x14ac:dyDescent="0.3">
      <c r="A513" t="s">
        <v>7159</v>
      </c>
      <c r="B513" t="s">
        <v>7160</v>
      </c>
      <c r="C513" t="s">
        <v>6520</v>
      </c>
      <c r="D513" t="s">
        <v>25</v>
      </c>
      <c r="E513" t="s">
        <v>413</v>
      </c>
      <c r="F513" t="s">
        <v>28</v>
      </c>
      <c r="G513" t="s">
        <v>29</v>
      </c>
      <c r="H513" t="s">
        <v>6521</v>
      </c>
      <c r="I513" t="s">
        <v>413</v>
      </c>
      <c r="J513" t="s">
        <v>21</v>
      </c>
      <c r="K513" t="s">
        <v>7161</v>
      </c>
      <c r="L513" t="s">
        <v>7162</v>
      </c>
      <c r="M513" t="s">
        <v>65</v>
      </c>
      <c r="N513" t="s">
        <v>26</v>
      </c>
      <c r="O513" t="s">
        <v>27</v>
      </c>
      <c r="P513" t="s">
        <v>7163</v>
      </c>
      <c r="Q513" t="s">
        <v>221</v>
      </c>
      <c r="R513" t="s">
        <v>23</v>
      </c>
      <c r="S513" t="s">
        <v>24</v>
      </c>
      <c r="T513" t="s">
        <v>413</v>
      </c>
      <c r="U513" t="s">
        <v>7164</v>
      </c>
      <c r="W513" t="s">
        <v>4160</v>
      </c>
      <c r="X513" t="s">
        <v>28</v>
      </c>
      <c r="Y513" t="e">
        <f>VLOOKUP(W513,ARD_SAFE_PROCESSED_20220608[[#This Row],[Column11]],1,FALSE)</f>
        <v>#N/A</v>
      </c>
      <c r="AB513" t="str">
        <f>CONCATENATE(LEFT(ARD_SAFE_PROCESSED_20220608[[#This Row],[Column1]],6),"******",RIGHT(ARD_SAFE_PROCESSED_20220608[[#This Row],[Column1]],4),";",ARD_SAFE_PROCESSED_20220608[[#This Row],[Column11]])</f>
        <v>455788******3865;74357045316004900200627</v>
      </c>
      <c r="AD513" t="str">
        <f>CLEAN(ARD_SAFE_PROCESSED_20220608[[#This Row],[Column1]])</f>
        <v>4557881462013865</v>
      </c>
      <c r="AE513" t="str">
        <f>CLEAN(ARD_SAFE_PROCESSED_20220608[[#This Row],[Column2]])</f>
        <v>213995</v>
      </c>
      <c r="AF513" t="str">
        <f>CLEAN(ARD_SAFE_PROCESSED_20220608[[#This Row],[Column3]])</f>
        <v>4040797</v>
      </c>
      <c r="AG513" t="str">
        <f>CLEAN(ARD_SAFE_PROCESSED_20220608[[#This Row],[Column4]])</f>
        <v>EC</v>
      </c>
      <c r="AH513" t="str">
        <f>CLEAN(ARD_SAFE_PROCESSED_20220608[[#This Row],[Column5]])</f>
        <v>20251112</v>
      </c>
      <c r="AI513" t="str">
        <f>CLEAN(ARD_SAFE_PROCESSED_20220608[[#This Row],[Column6]])</f>
        <v>604</v>
      </c>
      <c r="AJ513" t="str">
        <f>CLEAN(ARD_SAFE_PROCESSED_20220608[[#This Row],[Column7]])</f>
        <v>76</v>
      </c>
      <c r="AK513" t="str">
        <f>CLEAN(ARD_SAFE_PROCESSED_20220608[[#This Row],[Column8]])</f>
        <v xml:space="preserve">PYU*DORADOBET                 </v>
      </c>
      <c r="AL513" t="str">
        <f>CLEAN(ARD_SAFE_PROCESSED_20220608[[#This Row],[Column9]])</f>
        <v>20251112</v>
      </c>
      <c r="AM513" t="str">
        <f>CLEAN(ARD_SAFE_PROCESSED_20220608[[#This Row],[Column10]])</f>
        <v xml:space="preserve">'                       </v>
      </c>
      <c r="AN513" t="s">
        <v>7161</v>
      </c>
      <c r="AO513" t="str">
        <f>CLEAN(ARD_SAFE_PROCESSED_20220608[[#This Row],[Column12]])</f>
        <v>2495158</v>
      </c>
      <c r="AP513" t="str">
        <f>CLEAN(ARD_SAFE_PROCESSED_20220608[[#This Row],[Column13]])</f>
        <v xml:space="preserve">   </v>
      </c>
      <c r="AQ513" t="str">
        <f>CLEAN(ARD_SAFE_PROCESSED_20220608[[#This Row],[Column14]])</f>
        <v xml:space="preserve">PV000000  </v>
      </c>
      <c r="AR513" t="str">
        <f>CLEAN(ARD_SAFE_PROCESSED_20220608[[#This Row],[Column15]])</f>
        <v xml:space="preserve">E-COMMERCE                                        </v>
      </c>
      <c r="AS513" t="str">
        <f>CLEAN(ARD_SAFE_PROCESSED_20220608[[#This Row],[Column16]])</f>
        <v>104204772334f4e</v>
      </c>
      <c r="AT513" t="str">
        <f>CLEAN(ARD_SAFE_PROCESSED_20220608[[#This Row],[Column17]])</f>
        <v>90.00</v>
      </c>
      <c r="AU513" t="str">
        <f>CLEAN(ARD_SAFE_PROCESSED_20220608[[#This Row],[Column18]])</f>
        <v xml:space="preserve">' </v>
      </c>
      <c r="AV513" t="str">
        <f>CLEAN(ARD_SAFE_PROCESSED_20220608[[#This Row],[Column19]])</f>
        <v xml:space="preserve">          </v>
      </c>
      <c r="AW513" t="str">
        <f>CLEAN(ARD_SAFE_PROCESSED_20220608[[#This Row],[Column20]])</f>
        <v>20251112</v>
      </c>
      <c r="AX513" t="str">
        <f>CLEAN(ARD_SAFE_PROCESSED_20220608[[#This Row],[Column21]])</f>
        <v>173309</v>
      </c>
      <c r="AY513" t="str">
        <f>LEFT(ARD_SAFE_PROCESSED_20220608[[#This Row],[Column1]],6)</f>
        <v>455788</v>
      </c>
      <c r="AZ513" t="str">
        <f>RIGHT(ARD_SAFE_PROCESSED_20220608[[#This Row],[Column1]],4)</f>
        <v>3865</v>
      </c>
      <c r="BA513" s="2">
        <f t="shared" si="57"/>
        <v>45993</v>
      </c>
      <c r="BB513">
        <f t="shared" si="58"/>
        <v>26.83</v>
      </c>
      <c r="BC513">
        <f t="shared" si="59"/>
        <v>90</v>
      </c>
      <c r="BD513" t="str">
        <f t="shared" si="60"/>
        <v>6</v>
      </c>
      <c r="BE513" t="str">
        <f t="shared" si="61"/>
        <v>F:TC40</v>
      </c>
    </row>
    <row r="514" spans="1:57" hidden="1" x14ac:dyDescent="0.3">
      <c r="A514" t="s">
        <v>4796</v>
      </c>
      <c r="B514" t="s">
        <v>4797</v>
      </c>
      <c r="C514" t="s">
        <v>524</v>
      </c>
      <c r="D514" t="s">
        <v>25</v>
      </c>
      <c r="E514" t="s">
        <v>471</v>
      </c>
      <c r="F514" t="s">
        <v>28</v>
      </c>
      <c r="G514" t="s">
        <v>29</v>
      </c>
      <c r="H514" t="s">
        <v>525</v>
      </c>
      <c r="I514" t="s">
        <v>413</v>
      </c>
      <c r="J514" t="s">
        <v>21</v>
      </c>
      <c r="K514" t="s">
        <v>4798</v>
      </c>
      <c r="L514" t="s">
        <v>4799</v>
      </c>
      <c r="M514" t="s">
        <v>65</v>
      </c>
      <c r="N514" t="s">
        <v>26</v>
      </c>
      <c r="O514" t="s">
        <v>27</v>
      </c>
      <c r="P514" t="s">
        <v>4800</v>
      </c>
      <c r="Q514" t="s">
        <v>4801</v>
      </c>
      <c r="R514" t="s">
        <v>23</v>
      </c>
      <c r="S514" t="s">
        <v>24</v>
      </c>
      <c r="T514" t="s">
        <v>471</v>
      </c>
      <c r="U514" t="s">
        <v>4802</v>
      </c>
      <c r="W514" t="s">
        <v>4164</v>
      </c>
      <c r="X514" t="s">
        <v>28</v>
      </c>
      <c r="Y514" t="e">
        <f>VLOOKUP(W514,ARD_SAFE_PROCESSED_20220608[[#This Row],[Column11]],1,FALSE)</f>
        <v>#N/A</v>
      </c>
      <c r="AB514" t="str">
        <f>CONCATENATE(LEFT(ARD_SAFE_PROCESSED_20220608[[#This Row],[Column1]],6),"******",RIGHT(ARD_SAFE_PROCESSED_20220608[[#This Row],[Column1]],4),";",ARD_SAFE_PROCESSED_20220608[[#This Row],[Column11]])</f>
        <v>428078******2407;74357045316004901702787</v>
      </c>
      <c r="AD514" t="str">
        <f>CLEAN(ARD_SAFE_PROCESSED_20220608[[#This Row],[Column1]])</f>
        <v>4280780276852407</v>
      </c>
      <c r="AE514" t="str">
        <f>CLEAN(ARD_SAFE_PROCESSED_20220608[[#This Row],[Column2]])</f>
        <v>004852</v>
      </c>
      <c r="AF514" t="str">
        <f>CLEAN(ARD_SAFE_PROCESSED_20220608[[#This Row],[Column3]])</f>
        <v>4040989</v>
      </c>
      <c r="AG514" t="str">
        <f>CLEAN(ARD_SAFE_PROCESSED_20220608[[#This Row],[Column4]])</f>
        <v>EC</v>
      </c>
      <c r="AH514" t="str">
        <f>CLEAN(ARD_SAFE_PROCESSED_20220608[[#This Row],[Column5]])</f>
        <v>20251111</v>
      </c>
      <c r="AI514" t="str">
        <f>CLEAN(ARD_SAFE_PROCESSED_20220608[[#This Row],[Column6]])</f>
        <v>604</v>
      </c>
      <c r="AJ514" t="str">
        <f>CLEAN(ARD_SAFE_PROCESSED_20220608[[#This Row],[Column7]])</f>
        <v>76</v>
      </c>
      <c r="AK514" t="str">
        <f>CLEAN(ARD_SAFE_PROCESSED_20220608[[#This Row],[Column8]])</f>
        <v xml:space="preserve">DLC*PEDIDOSYA FOOD            </v>
      </c>
      <c r="AL514" t="str">
        <f>CLEAN(ARD_SAFE_PROCESSED_20220608[[#This Row],[Column9]])</f>
        <v>20251112</v>
      </c>
      <c r="AM514" t="str">
        <f>CLEAN(ARD_SAFE_PROCESSED_20220608[[#This Row],[Column10]])</f>
        <v xml:space="preserve">'                       </v>
      </c>
      <c r="AN514" t="s">
        <v>4798</v>
      </c>
      <c r="AO514" t="str">
        <f>CLEAN(ARD_SAFE_PROCESSED_20220608[[#This Row],[Column12]])</f>
        <v>1907703</v>
      </c>
      <c r="AP514" t="str">
        <f>CLEAN(ARD_SAFE_PROCESSED_20220608[[#This Row],[Column13]])</f>
        <v xml:space="preserve">   </v>
      </c>
      <c r="AQ514" t="str">
        <f>CLEAN(ARD_SAFE_PROCESSED_20220608[[#This Row],[Column14]])</f>
        <v xml:space="preserve">PV000000  </v>
      </c>
      <c r="AR514" t="str">
        <f>CLEAN(ARD_SAFE_PROCESSED_20220608[[#This Row],[Column15]])</f>
        <v xml:space="preserve">E-COMMERCE                                        </v>
      </c>
      <c r="AS514" t="str">
        <f>CLEAN(ARD_SAFE_PROCESSED_20220608[[#This Row],[Column16]])</f>
        <v xml:space="preserve">12371496972    </v>
      </c>
      <c r="AT514" t="str">
        <f>CLEAN(ARD_SAFE_PROCESSED_20220608[[#This Row],[Column17]])</f>
        <v>89.10</v>
      </c>
      <c r="AU514" t="str">
        <f>CLEAN(ARD_SAFE_PROCESSED_20220608[[#This Row],[Column18]])</f>
        <v xml:space="preserve">' </v>
      </c>
      <c r="AV514" t="str">
        <f>CLEAN(ARD_SAFE_PROCESSED_20220608[[#This Row],[Column19]])</f>
        <v xml:space="preserve">          </v>
      </c>
      <c r="AW514" t="str">
        <f>CLEAN(ARD_SAFE_PROCESSED_20220608[[#This Row],[Column20]])</f>
        <v>20251111</v>
      </c>
      <c r="AX514" t="str">
        <f>CLEAN(ARD_SAFE_PROCESSED_20220608[[#This Row],[Column21]])</f>
        <v>122216</v>
      </c>
      <c r="AY514" t="str">
        <f>LEFT(ARD_SAFE_PROCESSED_20220608[[#This Row],[Column1]],6)</f>
        <v>428078</v>
      </c>
      <c r="AZ514" t="str">
        <f>RIGHT(ARD_SAFE_PROCESSED_20220608[[#This Row],[Column1]],4)</f>
        <v>2407</v>
      </c>
      <c r="BA514" s="2">
        <f t="shared" si="57"/>
        <v>45993</v>
      </c>
      <c r="BB514">
        <f t="shared" si="58"/>
        <v>26.42</v>
      </c>
      <c r="BC514">
        <f t="shared" si="59"/>
        <v>89.1</v>
      </c>
      <c r="BD514" t="str">
        <f t="shared" si="60"/>
        <v>6</v>
      </c>
      <c r="BE514" t="str">
        <f t="shared" si="61"/>
        <v>F:TC40</v>
      </c>
    </row>
    <row r="515" spans="1:57" hidden="1" x14ac:dyDescent="0.3">
      <c r="A515" t="s">
        <v>4932</v>
      </c>
      <c r="B515" t="s">
        <v>4933</v>
      </c>
      <c r="C515" t="s">
        <v>315</v>
      </c>
      <c r="D515" t="s">
        <v>25</v>
      </c>
      <c r="E515" t="s">
        <v>413</v>
      </c>
      <c r="F515" t="s">
        <v>28</v>
      </c>
      <c r="G515" t="s">
        <v>29</v>
      </c>
      <c r="H515" t="s">
        <v>76</v>
      </c>
      <c r="I515" t="s">
        <v>413</v>
      </c>
      <c r="J515" t="s">
        <v>21</v>
      </c>
      <c r="K515" t="s">
        <v>4934</v>
      </c>
      <c r="L515" t="s">
        <v>4935</v>
      </c>
      <c r="M515" t="s">
        <v>65</v>
      </c>
      <c r="N515" t="s">
        <v>26</v>
      </c>
      <c r="O515" t="s">
        <v>27</v>
      </c>
      <c r="P515" t="s">
        <v>4936</v>
      </c>
      <c r="Q515" t="s">
        <v>2679</v>
      </c>
      <c r="R515" t="s">
        <v>23</v>
      </c>
      <c r="S515" t="s">
        <v>24</v>
      </c>
      <c r="T515" t="s">
        <v>413</v>
      </c>
      <c r="U515" t="s">
        <v>4937</v>
      </c>
      <c r="W515" t="s">
        <v>3606</v>
      </c>
      <c r="X515" t="s">
        <v>28</v>
      </c>
      <c r="Y515" t="e">
        <f>VLOOKUP(W515,ARD_SAFE_PROCESSED_20220608[[#This Row],[Column11]],1,FALSE)</f>
        <v>#N/A</v>
      </c>
      <c r="AB515" t="str">
        <f>CONCATENATE(LEFT(ARD_SAFE_PROCESSED_20220608[[#This Row],[Column1]],6),"******",RIGHT(ARD_SAFE_PROCESSED_20220608[[#This Row],[Column1]],4),";",ARD_SAFE_PROCESSED_20220608[[#This Row],[Column11]])</f>
        <v>428581******1921;74357045316004906061312</v>
      </c>
      <c r="AD515" t="str">
        <f>CLEAN(ARD_SAFE_PROCESSED_20220608[[#This Row],[Column1]])</f>
        <v>4285810021661921</v>
      </c>
      <c r="AE515" t="str">
        <f>CLEAN(ARD_SAFE_PROCESSED_20220608[[#This Row],[Column2]])</f>
        <v>099697</v>
      </c>
      <c r="AF515" t="str">
        <f>CLEAN(ARD_SAFE_PROCESSED_20220608[[#This Row],[Column3]])</f>
        <v>4041414</v>
      </c>
      <c r="AG515" t="str">
        <f>CLEAN(ARD_SAFE_PROCESSED_20220608[[#This Row],[Column4]])</f>
        <v>EC</v>
      </c>
      <c r="AH515" t="str">
        <f>CLEAN(ARD_SAFE_PROCESSED_20220608[[#This Row],[Column5]])</f>
        <v>20251112</v>
      </c>
      <c r="AI515" t="str">
        <f>CLEAN(ARD_SAFE_PROCESSED_20220608[[#This Row],[Column6]])</f>
        <v>604</v>
      </c>
      <c r="AJ515" t="str">
        <f>CLEAN(ARD_SAFE_PROCESSED_20220608[[#This Row],[Column7]])</f>
        <v>76</v>
      </c>
      <c r="AK515" t="str">
        <f>CLEAN(ARD_SAFE_PROCESSED_20220608[[#This Row],[Column8]])</f>
        <v xml:space="preserve">PYU*CINEPLANET                </v>
      </c>
      <c r="AL515" t="str">
        <f>CLEAN(ARD_SAFE_PROCESSED_20220608[[#This Row],[Column9]])</f>
        <v>20251112</v>
      </c>
      <c r="AM515" t="str">
        <f>CLEAN(ARD_SAFE_PROCESSED_20220608[[#This Row],[Column10]])</f>
        <v xml:space="preserve">'                       </v>
      </c>
      <c r="AN515" t="s">
        <v>4934</v>
      </c>
      <c r="AO515" t="str">
        <f>CLEAN(ARD_SAFE_PROCESSED_20220608[[#This Row],[Column12]])</f>
        <v>2540650</v>
      </c>
      <c r="AP515" t="str">
        <f>CLEAN(ARD_SAFE_PROCESSED_20220608[[#This Row],[Column13]])</f>
        <v xml:space="preserve">   </v>
      </c>
      <c r="AQ515" t="str">
        <f>CLEAN(ARD_SAFE_PROCESSED_20220608[[#This Row],[Column14]])</f>
        <v xml:space="preserve">PV000000  </v>
      </c>
      <c r="AR515" t="str">
        <f>CLEAN(ARD_SAFE_PROCESSED_20220608[[#This Row],[Column15]])</f>
        <v xml:space="preserve">E-COMMERCE                                        </v>
      </c>
      <c r="AS515" t="str">
        <f>CLEAN(ARD_SAFE_PROCESSED_20220608[[#This Row],[Column16]])</f>
        <v>10420496063610f</v>
      </c>
      <c r="AT515" t="str">
        <f>CLEAN(ARD_SAFE_PROCESSED_20220608[[#This Row],[Column17]])</f>
        <v>152.00</v>
      </c>
      <c r="AU515" t="str">
        <f>CLEAN(ARD_SAFE_PROCESSED_20220608[[#This Row],[Column18]])</f>
        <v xml:space="preserve">' </v>
      </c>
      <c r="AV515" t="str">
        <f>CLEAN(ARD_SAFE_PROCESSED_20220608[[#This Row],[Column19]])</f>
        <v xml:space="preserve">          </v>
      </c>
      <c r="AW515" t="str">
        <f>CLEAN(ARD_SAFE_PROCESSED_20220608[[#This Row],[Column20]])</f>
        <v>20251112</v>
      </c>
      <c r="AX515" t="str">
        <f>CLEAN(ARD_SAFE_PROCESSED_20220608[[#This Row],[Column21]])</f>
        <v>190735</v>
      </c>
      <c r="AY515" t="str">
        <f>LEFT(ARD_SAFE_PROCESSED_20220608[[#This Row],[Column1]],6)</f>
        <v>428581</v>
      </c>
      <c r="AZ515" t="str">
        <f>RIGHT(ARD_SAFE_PROCESSED_20220608[[#This Row],[Column1]],4)</f>
        <v>1921</v>
      </c>
      <c r="BA515" s="2">
        <f t="shared" si="57"/>
        <v>45994</v>
      </c>
      <c r="BB515">
        <f t="shared" si="58"/>
        <v>45.31</v>
      </c>
      <c r="BC515">
        <f t="shared" si="59"/>
        <v>152</v>
      </c>
      <c r="BD515" t="str">
        <f t="shared" si="60"/>
        <v>6</v>
      </c>
      <c r="BE515" t="str">
        <f t="shared" si="61"/>
        <v>F:TC40</v>
      </c>
    </row>
    <row r="516" spans="1:57" hidden="1" x14ac:dyDescent="0.3">
      <c r="A516" t="s">
        <v>7869</v>
      </c>
      <c r="B516" t="s">
        <v>7870</v>
      </c>
      <c r="C516" t="s">
        <v>527</v>
      </c>
      <c r="D516" t="s">
        <v>25</v>
      </c>
      <c r="E516" t="s">
        <v>413</v>
      </c>
      <c r="F516" t="s">
        <v>28</v>
      </c>
      <c r="G516" t="s">
        <v>29</v>
      </c>
      <c r="H516" t="s">
        <v>528</v>
      </c>
      <c r="I516" t="s">
        <v>413</v>
      </c>
      <c r="J516" t="s">
        <v>21</v>
      </c>
      <c r="K516" t="s">
        <v>7871</v>
      </c>
      <c r="L516" t="s">
        <v>7872</v>
      </c>
      <c r="M516" t="s">
        <v>65</v>
      </c>
      <c r="N516" t="s">
        <v>26</v>
      </c>
      <c r="O516" t="s">
        <v>27</v>
      </c>
      <c r="P516" t="s">
        <v>7873</v>
      </c>
      <c r="Q516" t="s">
        <v>7874</v>
      </c>
      <c r="R516" t="s">
        <v>23</v>
      </c>
      <c r="S516" t="s">
        <v>24</v>
      </c>
      <c r="T516" t="s">
        <v>413</v>
      </c>
      <c r="U516" t="s">
        <v>7875</v>
      </c>
      <c r="W516" t="s">
        <v>5395</v>
      </c>
      <c r="X516" t="s">
        <v>28</v>
      </c>
      <c r="Y516" t="e">
        <f>VLOOKUP(W516,ARD_SAFE_PROCESSED_20220608[[#This Row],[Column11]],1,FALSE)</f>
        <v>#N/A</v>
      </c>
      <c r="AB516" t="str">
        <f>CONCATENATE(LEFT(ARD_SAFE_PROCESSED_20220608[[#This Row],[Column1]],6),"******",RIGHT(ARD_SAFE_PROCESSED_20220608[[#This Row],[Column1]],4),";",ARD_SAFE_PROCESSED_20220608[[#This Row],[Column11]])</f>
        <v>477289******4458;74357045316004907100648</v>
      </c>
      <c r="AD516" t="str">
        <f>CLEAN(ARD_SAFE_PROCESSED_20220608[[#This Row],[Column1]])</f>
        <v>4772890012724458</v>
      </c>
      <c r="AE516" t="str">
        <f>CLEAN(ARD_SAFE_PROCESSED_20220608[[#This Row],[Column2]])</f>
        <v>543070</v>
      </c>
      <c r="AF516" t="str">
        <f>CLEAN(ARD_SAFE_PROCESSED_20220608[[#This Row],[Column3]])</f>
        <v>4041489</v>
      </c>
      <c r="AG516" t="str">
        <f>CLEAN(ARD_SAFE_PROCESSED_20220608[[#This Row],[Column4]])</f>
        <v>EC</v>
      </c>
      <c r="AH516" t="str">
        <f>CLEAN(ARD_SAFE_PROCESSED_20220608[[#This Row],[Column5]])</f>
        <v>20251112</v>
      </c>
      <c r="AI516" t="str">
        <f>CLEAN(ARD_SAFE_PROCESSED_20220608[[#This Row],[Column6]])</f>
        <v>604</v>
      </c>
      <c r="AJ516" t="str">
        <f>CLEAN(ARD_SAFE_PROCESSED_20220608[[#This Row],[Column7]])</f>
        <v>76</v>
      </c>
      <c r="AK516" t="str">
        <f>CLEAN(ARD_SAFE_PROCESSED_20220608[[#This Row],[Column8]])</f>
        <v xml:space="preserve">ECM*SERVICIOS DE NEGOCIOS 1   </v>
      </c>
      <c r="AL516" t="str">
        <f>CLEAN(ARD_SAFE_PROCESSED_20220608[[#This Row],[Column9]])</f>
        <v>20251112</v>
      </c>
      <c r="AM516" t="str">
        <f>CLEAN(ARD_SAFE_PROCESSED_20220608[[#This Row],[Column10]])</f>
        <v xml:space="preserve">'                       </v>
      </c>
      <c r="AN516" t="s">
        <v>7871</v>
      </c>
      <c r="AO516" t="str">
        <f>CLEAN(ARD_SAFE_PROCESSED_20220608[[#This Row],[Column12]])</f>
        <v>2452744</v>
      </c>
      <c r="AP516" t="str">
        <f>CLEAN(ARD_SAFE_PROCESSED_20220608[[#This Row],[Column13]])</f>
        <v xml:space="preserve">   </v>
      </c>
      <c r="AQ516" t="str">
        <f>CLEAN(ARD_SAFE_PROCESSED_20220608[[#This Row],[Column14]])</f>
        <v xml:space="preserve">PV000000  </v>
      </c>
      <c r="AR516" t="str">
        <f>CLEAN(ARD_SAFE_PROCESSED_20220608[[#This Row],[Column15]])</f>
        <v xml:space="preserve">E-COMMERCE                                        </v>
      </c>
      <c r="AS516" t="str">
        <f>CLEAN(ARD_SAFE_PROCESSED_20220608[[#This Row],[Column16]])</f>
        <v xml:space="preserve">133362862153   </v>
      </c>
      <c r="AT516" t="str">
        <f>CLEAN(ARD_SAFE_PROCESSED_20220608[[#This Row],[Column17]])</f>
        <v>1213.97</v>
      </c>
      <c r="AU516" t="str">
        <f>CLEAN(ARD_SAFE_PROCESSED_20220608[[#This Row],[Column18]])</f>
        <v xml:space="preserve">' </v>
      </c>
      <c r="AV516" t="str">
        <f>CLEAN(ARD_SAFE_PROCESSED_20220608[[#This Row],[Column19]])</f>
        <v xml:space="preserve">          </v>
      </c>
      <c r="AW516" t="str">
        <f>CLEAN(ARD_SAFE_PROCESSED_20220608[[#This Row],[Column20]])</f>
        <v>20251112</v>
      </c>
      <c r="AX516" t="str">
        <f>CLEAN(ARD_SAFE_PROCESSED_20220608[[#This Row],[Column21]])</f>
        <v>155424</v>
      </c>
      <c r="AY516" t="str">
        <f>LEFT(ARD_SAFE_PROCESSED_20220608[[#This Row],[Column1]],6)</f>
        <v>477289</v>
      </c>
      <c r="AZ516" t="str">
        <f>RIGHT(ARD_SAFE_PROCESSED_20220608[[#This Row],[Column1]],4)</f>
        <v>4458</v>
      </c>
      <c r="BA516" s="2">
        <f t="shared" si="57"/>
        <v>45993</v>
      </c>
      <c r="BB516">
        <f t="shared" si="58"/>
        <v>361.85</v>
      </c>
      <c r="BC516">
        <f t="shared" si="59"/>
        <v>1213.97</v>
      </c>
      <c r="BD516" t="str">
        <f t="shared" si="60"/>
        <v>6</v>
      </c>
      <c r="BE516" t="str">
        <f t="shared" si="61"/>
        <v>F:TC40</v>
      </c>
    </row>
    <row r="517" spans="1:57" hidden="1" x14ac:dyDescent="0.3">
      <c r="A517" t="s">
        <v>7869</v>
      </c>
      <c r="B517" t="s">
        <v>7876</v>
      </c>
      <c r="C517" t="s">
        <v>527</v>
      </c>
      <c r="D517" t="s">
        <v>25</v>
      </c>
      <c r="E517" t="s">
        <v>413</v>
      </c>
      <c r="F517" t="s">
        <v>28</v>
      </c>
      <c r="G517" t="s">
        <v>29</v>
      </c>
      <c r="H517" t="s">
        <v>528</v>
      </c>
      <c r="I517" t="s">
        <v>413</v>
      </c>
      <c r="J517" t="s">
        <v>21</v>
      </c>
      <c r="K517" t="s">
        <v>7877</v>
      </c>
      <c r="L517" t="s">
        <v>7878</v>
      </c>
      <c r="M517" t="s">
        <v>65</v>
      </c>
      <c r="N517" t="s">
        <v>26</v>
      </c>
      <c r="O517" t="s">
        <v>27</v>
      </c>
      <c r="P517" t="s">
        <v>7879</v>
      </c>
      <c r="Q517" t="s">
        <v>7880</v>
      </c>
      <c r="R517" t="s">
        <v>23</v>
      </c>
      <c r="S517" t="s">
        <v>24</v>
      </c>
      <c r="T517" t="s">
        <v>413</v>
      </c>
      <c r="U517" t="s">
        <v>7881</v>
      </c>
      <c r="W517" t="s">
        <v>7051</v>
      </c>
      <c r="X517" t="s">
        <v>28</v>
      </c>
      <c r="Y517" t="e">
        <f>VLOOKUP(W517,ARD_SAFE_PROCESSED_20220608[[#This Row],[Column11]],1,FALSE)</f>
        <v>#N/A</v>
      </c>
      <c r="AB517" t="str">
        <f>CONCATENATE(LEFT(ARD_SAFE_PROCESSED_20220608[[#This Row],[Column1]],6),"******",RIGHT(ARD_SAFE_PROCESSED_20220608[[#This Row],[Column1]],4),";",ARD_SAFE_PROCESSED_20220608[[#This Row],[Column11]])</f>
        <v>477289******4458;74357045316004907100655</v>
      </c>
      <c r="AD517" t="str">
        <f>CLEAN(ARD_SAFE_PROCESSED_20220608[[#This Row],[Column1]])</f>
        <v>4772890012724458</v>
      </c>
      <c r="AE517" t="str">
        <f>CLEAN(ARD_SAFE_PROCESSED_20220608[[#This Row],[Column2]])</f>
        <v>561670</v>
      </c>
      <c r="AF517" t="str">
        <f>CLEAN(ARD_SAFE_PROCESSED_20220608[[#This Row],[Column3]])</f>
        <v>4041489</v>
      </c>
      <c r="AG517" t="str">
        <f>CLEAN(ARD_SAFE_PROCESSED_20220608[[#This Row],[Column4]])</f>
        <v>EC</v>
      </c>
      <c r="AH517" t="str">
        <f>CLEAN(ARD_SAFE_PROCESSED_20220608[[#This Row],[Column5]])</f>
        <v>20251112</v>
      </c>
      <c r="AI517" t="str">
        <f>CLEAN(ARD_SAFE_PROCESSED_20220608[[#This Row],[Column6]])</f>
        <v>604</v>
      </c>
      <c r="AJ517" t="str">
        <f>CLEAN(ARD_SAFE_PROCESSED_20220608[[#This Row],[Column7]])</f>
        <v>76</v>
      </c>
      <c r="AK517" t="str">
        <f>CLEAN(ARD_SAFE_PROCESSED_20220608[[#This Row],[Column8]])</f>
        <v xml:space="preserve">ECM*SERVICIOS DE NEGOCIOS 1   </v>
      </c>
      <c r="AL517" t="str">
        <f>CLEAN(ARD_SAFE_PROCESSED_20220608[[#This Row],[Column9]])</f>
        <v>20251112</v>
      </c>
      <c r="AM517" t="str">
        <f>CLEAN(ARD_SAFE_PROCESSED_20220608[[#This Row],[Column10]])</f>
        <v xml:space="preserve">'                       </v>
      </c>
      <c r="AN517" t="s">
        <v>7877</v>
      </c>
      <c r="AO517" t="str">
        <f>CLEAN(ARD_SAFE_PROCESSED_20220608[[#This Row],[Column12]])</f>
        <v>2453467</v>
      </c>
      <c r="AP517" t="str">
        <f>CLEAN(ARD_SAFE_PROCESSED_20220608[[#This Row],[Column13]])</f>
        <v xml:space="preserve">   </v>
      </c>
      <c r="AQ517" t="str">
        <f>CLEAN(ARD_SAFE_PROCESSED_20220608[[#This Row],[Column14]])</f>
        <v xml:space="preserve">PV000000  </v>
      </c>
      <c r="AR517" t="str">
        <f>CLEAN(ARD_SAFE_PROCESSED_20220608[[#This Row],[Column15]])</f>
        <v xml:space="preserve">E-COMMERCE                                        </v>
      </c>
      <c r="AS517" t="str">
        <f>CLEAN(ARD_SAFE_PROCESSED_20220608[[#This Row],[Column16]])</f>
        <v xml:space="preserve">133362867221   </v>
      </c>
      <c r="AT517" t="str">
        <f>CLEAN(ARD_SAFE_PROCESSED_20220608[[#This Row],[Column17]])</f>
        <v>1186.98</v>
      </c>
      <c r="AU517" t="str">
        <f>CLEAN(ARD_SAFE_PROCESSED_20220608[[#This Row],[Column18]])</f>
        <v xml:space="preserve">' </v>
      </c>
      <c r="AV517" t="str">
        <f>CLEAN(ARD_SAFE_PROCESSED_20220608[[#This Row],[Column19]])</f>
        <v xml:space="preserve">          </v>
      </c>
      <c r="AW517" t="str">
        <f>CLEAN(ARD_SAFE_PROCESSED_20220608[[#This Row],[Column20]])</f>
        <v>20251112</v>
      </c>
      <c r="AX517" t="str">
        <f>CLEAN(ARD_SAFE_PROCESSED_20220608[[#This Row],[Column21]])</f>
        <v>155609</v>
      </c>
      <c r="AY517" t="str">
        <f>LEFT(ARD_SAFE_PROCESSED_20220608[[#This Row],[Column1]],6)</f>
        <v>477289</v>
      </c>
      <c r="AZ517" t="str">
        <f>RIGHT(ARD_SAFE_PROCESSED_20220608[[#This Row],[Column1]],4)</f>
        <v>4458</v>
      </c>
      <c r="BA517" s="2">
        <f t="shared" si="57"/>
        <v>45993</v>
      </c>
      <c r="BB517">
        <f t="shared" si="58"/>
        <v>353.8</v>
      </c>
      <c r="BC517">
        <f t="shared" si="59"/>
        <v>1186.98</v>
      </c>
      <c r="BD517" t="str">
        <f t="shared" si="60"/>
        <v>6</v>
      </c>
      <c r="BE517" t="str">
        <f t="shared" si="61"/>
        <v>F:TC40</v>
      </c>
    </row>
    <row r="518" spans="1:57" hidden="1" x14ac:dyDescent="0.3">
      <c r="A518" t="s">
        <v>7869</v>
      </c>
      <c r="B518" t="s">
        <v>7882</v>
      </c>
      <c r="C518" t="s">
        <v>527</v>
      </c>
      <c r="D518" t="s">
        <v>25</v>
      </c>
      <c r="E518" t="s">
        <v>413</v>
      </c>
      <c r="F518" t="s">
        <v>28</v>
      </c>
      <c r="G518" t="s">
        <v>29</v>
      </c>
      <c r="H518" t="s">
        <v>528</v>
      </c>
      <c r="I518" t="s">
        <v>413</v>
      </c>
      <c r="J518" t="s">
        <v>21</v>
      </c>
      <c r="K518" t="s">
        <v>7883</v>
      </c>
      <c r="L518" t="s">
        <v>7884</v>
      </c>
      <c r="M518" t="s">
        <v>65</v>
      </c>
      <c r="N518" t="s">
        <v>26</v>
      </c>
      <c r="O518" t="s">
        <v>27</v>
      </c>
      <c r="P518" t="s">
        <v>7885</v>
      </c>
      <c r="Q518" t="s">
        <v>7886</v>
      </c>
      <c r="R518" t="s">
        <v>23</v>
      </c>
      <c r="S518" t="s">
        <v>24</v>
      </c>
      <c r="T518" t="s">
        <v>413</v>
      </c>
      <c r="U518" t="s">
        <v>7887</v>
      </c>
      <c r="W518" t="s">
        <v>7022</v>
      </c>
      <c r="X518" t="s">
        <v>28</v>
      </c>
      <c r="Y518" t="e">
        <f>VLOOKUP(W518,ARD_SAFE_PROCESSED_20220608[[#This Row],[Column11]],1,FALSE)</f>
        <v>#N/A</v>
      </c>
      <c r="AB518" t="str">
        <f>CONCATENATE(LEFT(ARD_SAFE_PROCESSED_20220608[[#This Row],[Column1]],6),"******",RIGHT(ARD_SAFE_PROCESSED_20220608[[#This Row],[Column1]],4),";",ARD_SAFE_PROCESSED_20220608[[#This Row],[Column11]])</f>
        <v>477289******4458;74357045316004907100663</v>
      </c>
      <c r="AD518" t="str">
        <f>CLEAN(ARD_SAFE_PROCESSED_20220608[[#This Row],[Column1]])</f>
        <v>4772890012724458</v>
      </c>
      <c r="AE518" t="str">
        <f>CLEAN(ARD_SAFE_PROCESSED_20220608[[#This Row],[Column2]])</f>
        <v>581970</v>
      </c>
      <c r="AF518" t="str">
        <f>CLEAN(ARD_SAFE_PROCESSED_20220608[[#This Row],[Column3]])</f>
        <v>4041489</v>
      </c>
      <c r="AG518" t="str">
        <f>CLEAN(ARD_SAFE_PROCESSED_20220608[[#This Row],[Column4]])</f>
        <v>EC</v>
      </c>
      <c r="AH518" t="str">
        <f>CLEAN(ARD_SAFE_PROCESSED_20220608[[#This Row],[Column5]])</f>
        <v>20251112</v>
      </c>
      <c r="AI518" t="str">
        <f>CLEAN(ARD_SAFE_PROCESSED_20220608[[#This Row],[Column6]])</f>
        <v>604</v>
      </c>
      <c r="AJ518" t="str">
        <f>CLEAN(ARD_SAFE_PROCESSED_20220608[[#This Row],[Column7]])</f>
        <v>76</v>
      </c>
      <c r="AK518" t="str">
        <f>CLEAN(ARD_SAFE_PROCESSED_20220608[[#This Row],[Column8]])</f>
        <v xml:space="preserve">ECM*SERVICIOS DE NEGOCIOS 1   </v>
      </c>
      <c r="AL518" t="str">
        <f>CLEAN(ARD_SAFE_PROCESSED_20220608[[#This Row],[Column9]])</f>
        <v>20251112</v>
      </c>
      <c r="AM518" t="str">
        <f>CLEAN(ARD_SAFE_PROCESSED_20220608[[#This Row],[Column10]])</f>
        <v xml:space="preserve">'                       </v>
      </c>
      <c r="AN518" t="s">
        <v>7883</v>
      </c>
      <c r="AO518" t="str">
        <f>CLEAN(ARD_SAFE_PROCESSED_20220608[[#This Row],[Column12]])</f>
        <v>2454311</v>
      </c>
      <c r="AP518" t="str">
        <f>CLEAN(ARD_SAFE_PROCESSED_20220608[[#This Row],[Column13]])</f>
        <v xml:space="preserve">   </v>
      </c>
      <c r="AQ518" t="str">
        <f>CLEAN(ARD_SAFE_PROCESSED_20220608[[#This Row],[Column14]])</f>
        <v xml:space="preserve">PV000000  </v>
      </c>
      <c r="AR518" t="str">
        <f>CLEAN(ARD_SAFE_PROCESSED_20220608[[#This Row],[Column15]])</f>
        <v xml:space="preserve">E-COMMERCE                                        </v>
      </c>
      <c r="AS518" t="str">
        <f>CLEAN(ARD_SAFE_PROCESSED_20220608[[#This Row],[Column16]])</f>
        <v xml:space="preserve">133362872991   </v>
      </c>
      <c r="AT518" t="str">
        <f>CLEAN(ARD_SAFE_PROCESSED_20220608[[#This Row],[Column17]])</f>
        <v>959.47</v>
      </c>
      <c r="AU518" t="str">
        <f>CLEAN(ARD_SAFE_PROCESSED_20220608[[#This Row],[Column18]])</f>
        <v xml:space="preserve">' </v>
      </c>
      <c r="AV518" t="str">
        <f>CLEAN(ARD_SAFE_PROCESSED_20220608[[#This Row],[Column19]])</f>
        <v xml:space="preserve">          </v>
      </c>
      <c r="AW518" t="str">
        <f>CLEAN(ARD_SAFE_PROCESSED_20220608[[#This Row],[Column20]])</f>
        <v>20251112</v>
      </c>
      <c r="AX518" t="str">
        <f>CLEAN(ARD_SAFE_PROCESSED_20220608[[#This Row],[Column21]])</f>
        <v>155813</v>
      </c>
      <c r="AY518" t="str">
        <f>LEFT(ARD_SAFE_PROCESSED_20220608[[#This Row],[Column1]],6)</f>
        <v>477289</v>
      </c>
      <c r="AZ518" t="str">
        <f>RIGHT(ARD_SAFE_PROCESSED_20220608[[#This Row],[Column1]],4)</f>
        <v>4458</v>
      </c>
      <c r="BA518" s="2">
        <f t="shared" si="57"/>
        <v>45993</v>
      </c>
      <c r="BB518">
        <f t="shared" si="58"/>
        <v>285.99</v>
      </c>
      <c r="BC518">
        <f t="shared" si="59"/>
        <v>959.47</v>
      </c>
      <c r="BD518" t="str">
        <f t="shared" si="60"/>
        <v>6</v>
      </c>
      <c r="BE518" t="str">
        <f t="shared" si="61"/>
        <v>F:TC40</v>
      </c>
    </row>
    <row r="519" spans="1:57" hidden="1" x14ac:dyDescent="0.3">
      <c r="A519" t="s">
        <v>6729</v>
      </c>
      <c r="B519" t="s">
        <v>6794</v>
      </c>
      <c r="C519" t="s">
        <v>3654</v>
      </c>
      <c r="D519" t="s">
        <v>64</v>
      </c>
      <c r="E519" t="s">
        <v>471</v>
      </c>
      <c r="F519" t="s">
        <v>28</v>
      </c>
      <c r="G519" t="s">
        <v>74</v>
      </c>
      <c r="H519" t="s">
        <v>3637</v>
      </c>
      <c r="I519" t="s">
        <v>413</v>
      </c>
      <c r="J519" t="s">
        <v>21</v>
      </c>
      <c r="K519" t="s">
        <v>6795</v>
      </c>
      <c r="L519" t="s">
        <v>6796</v>
      </c>
      <c r="M519" t="s">
        <v>65</v>
      </c>
      <c r="N519" t="s">
        <v>136</v>
      </c>
      <c r="O519" t="s">
        <v>66</v>
      </c>
      <c r="P519" t="s">
        <v>22</v>
      </c>
      <c r="Q519" t="s">
        <v>6797</v>
      </c>
      <c r="R519" t="s">
        <v>23</v>
      </c>
      <c r="S519" t="s">
        <v>24</v>
      </c>
      <c r="T519" t="s">
        <v>471</v>
      </c>
      <c r="U519" t="s">
        <v>6798</v>
      </c>
      <c r="W519" t="s">
        <v>7061</v>
      </c>
      <c r="X519" t="s">
        <v>28</v>
      </c>
      <c r="Y519" t="e">
        <f>VLOOKUP(W519,ARD_SAFE_PROCESSED_20220608[[#This Row],[Column11]],1,FALSE)</f>
        <v>#N/A</v>
      </c>
      <c r="AB519" t="str">
        <f>CONCATENATE(LEFT(ARD_SAFE_PROCESSED_20220608[[#This Row],[Column1]],6),"******",RIGHT(ARD_SAFE_PROCESSED_20220608[[#This Row],[Column1]],4),";",ARD_SAFE_PROCESSED_20220608[[#This Row],[Column11]])</f>
        <v>455788******6078;74357045316005103800113</v>
      </c>
      <c r="AD519" t="str">
        <f>CLEAN(ARD_SAFE_PROCESSED_20220608[[#This Row],[Column1]])</f>
        <v>4557881417866078</v>
      </c>
      <c r="AE519" t="str">
        <f>CLEAN(ARD_SAFE_PROCESSED_20220608[[#This Row],[Column2]])</f>
        <v>460193</v>
      </c>
      <c r="AF519" t="str">
        <f>CLEAN(ARD_SAFE_PROCESSED_20220608[[#This Row],[Column3]])</f>
        <v>5033245</v>
      </c>
      <c r="AG519" t="str">
        <f>CLEAN(ARD_SAFE_PROCESSED_20220608[[#This Row],[Column4]])</f>
        <v>PL</v>
      </c>
      <c r="AH519" t="str">
        <f>CLEAN(ARD_SAFE_PROCESSED_20220608[[#This Row],[Column5]])</f>
        <v>20251111</v>
      </c>
      <c r="AI519" t="str">
        <f>CLEAN(ARD_SAFE_PROCESSED_20220608[[#This Row],[Column6]])</f>
        <v>604</v>
      </c>
      <c r="AJ519" t="str">
        <f>CLEAN(ARD_SAFE_PROCESSED_20220608[[#This Row],[Column7]])</f>
        <v>77</v>
      </c>
      <c r="AK519" t="str">
        <f>CLEAN(ARD_SAFE_PROCESSED_20220608[[#This Row],[Column8]])</f>
        <v xml:space="preserve">IZI*ORFUSAC                   </v>
      </c>
      <c r="AL519" t="str">
        <f>CLEAN(ARD_SAFE_PROCESSED_20220608[[#This Row],[Column9]])</f>
        <v>20251112</v>
      </c>
      <c r="AM519" t="str">
        <f>CLEAN(ARD_SAFE_PROCESSED_20220608[[#This Row],[Column10]])</f>
        <v xml:space="preserve">'                       </v>
      </c>
      <c r="AN519" t="s">
        <v>6795</v>
      </c>
      <c r="AO519" t="str">
        <f>CLEAN(ARD_SAFE_PROCESSED_20220608[[#This Row],[Column12]])</f>
        <v>1330</v>
      </c>
      <c r="AP519" t="str">
        <f>CLEAN(ARD_SAFE_PROCESSED_20220608[[#This Row],[Column13]])</f>
        <v xml:space="preserve">   </v>
      </c>
      <c r="AQ519" t="str">
        <f>CLEAN(ARD_SAFE_PROCESSED_20220608[[#This Row],[Column14]])</f>
        <v xml:space="preserve">PS0006    </v>
      </c>
      <c r="AR519" t="str">
        <f>CLEAN(ARD_SAFE_PROCESSED_20220608[[#This Row],[Column15]])</f>
        <v xml:space="preserve">POS CONTACTLESS CHIP                              </v>
      </c>
      <c r="AS519" t="str">
        <f>CLEAN(ARD_SAFE_PROCESSED_20220608[[#This Row],[Column16]])</f>
        <v xml:space="preserve">               </v>
      </c>
      <c r="AT519" t="str">
        <f>CLEAN(ARD_SAFE_PROCESSED_20220608[[#This Row],[Column17]])</f>
        <v>21.40</v>
      </c>
      <c r="AU519" t="str">
        <f>CLEAN(ARD_SAFE_PROCESSED_20220608[[#This Row],[Column18]])</f>
        <v xml:space="preserve">' </v>
      </c>
      <c r="AV519" t="str">
        <f>CLEAN(ARD_SAFE_PROCESSED_20220608[[#This Row],[Column19]])</f>
        <v xml:space="preserve">          </v>
      </c>
      <c r="AW519" t="str">
        <f>CLEAN(ARD_SAFE_PROCESSED_20220608[[#This Row],[Column20]])</f>
        <v>20251111</v>
      </c>
      <c r="AX519" t="str">
        <f>CLEAN(ARD_SAFE_PROCESSED_20220608[[#This Row],[Column21]])</f>
        <v>224038</v>
      </c>
      <c r="AY519" t="str">
        <f>LEFT(ARD_SAFE_PROCESSED_20220608[[#This Row],[Column1]],6)</f>
        <v>455788</v>
      </c>
      <c r="AZ519" t="str">
        <f>RIGHT(ARD_SAFE_PROCESSED_20220608[[#This Row],[Column1]],4)</f>
        <v>6078</v>
      </c>
      <c r="BA519" s="2">
        <f t="shared" si="57"/>
        <v>45994</v>
      </c>
      <c r="BB519">
        <f t="shared" si="58"/>
        <v>6.35</v>
      </c>
      <c r="BC519">
        <f t="shared" si="59"/>
        <v>21.4</v>
      </c>
      <c r="BD519" t="str">
        <f t="shared" si="60"/>
        <v>0</v>
      </c>
      <c r="BE519" t="str">
        <f t="shared" si="61"/>
        <v>F:TC40</v>
      </c>
    </row>
    <row r="520" spans="1:57" hidden="1" x14ac:dyDescent="0.3">
      <c r="A520" t="s">
        <v>3059</v>
      </c>
      <c r="B520" t="s">
        <v>3092</v>
      </c>
      <c r="C520" t="s">
        <v>3093</v>
      </c>
      <c r="D520" t="s">
        <v>64</v>
      </c>
      <c r="E520" t="s">
        <v>413</v>
      </c>
      <c r="F520" t="s">
        <v>28</v>
      </c>
      <c r="G520" t="s">
        <v>29</v>
      </c>
      <c r="H520" t="s">
        <v>3094</v>
      </c>
      <c r="I520" t="s">
        <v>413</v>
      </c>
      <c r="J520" t="s">
        <v>21</v>
      </c>
      <c r="K520" t="s">
        <v>3095</v>
      </c>
      <c r="L520" t="s">
        <v>3096</v>
      </c>
      <c r="M520" t="s">
        <v>65</v>
      </c>
      <c r="N520" t="s">
        <v>162</v>
      </c>
      <c r="O520" t="s">
        <v>66</v>
      </c>
      <c r="P520" t="s">
        <v>22</v>
      </c>
      <c r="Q520" t="s">
        <v>137</v>
      </c>
      <c r="R520" t="s">
        <v>23</v>
      </c>
      <c r="S520" t="s">
        <v>24</v>
      </c>
      <c r="T520" t="s">
        <v>413</v>
      </c>
      <c r="U520" t="s">
        <v>3097</v>
      </c>
      <c r="W520" t="s">
        <v>7046</v>
      </c>
      <c r="X520" t="s">
        <v>28</v>
      </c>
      <c r="Y520" t="e">
        <f>VLOOKUP(W520,ARD_SAFE_PROCESSED_20220608[[#This Row],[Column11]],1,FALSE)</f>
        <v>#N/A</v>
      </c>
      <c r="AB520" t="str">
        <f>CONCATENATE(LEFT(ARD_SAFE_PROCESSED_20220608[[#This Row],[Column1]],6),"******",RIGHT(ARD_SAFE_PROCESSED_20220608[[#This Row],[Column1]],4),";",ARD_SAFE_PROCESSED_20220608[[#This Row],[Column11]])</f>
        <v>421355******3063;74357045316005604500170</v>
      </c>
      <c r="AD520" t="str">
        <f>CLEAN(ARD_SAFE_PROCESSED_20220608[[#This Row],[Column1]])</f>
        <v>4213550118973063</v>
      </c>
      <c r="AE520" t="str">
        <f>CLEAN(ARD_SAFE_PROCESSED_20220608[[#This Row],[Column2]])</f>
        <v>719521</v>
      </c>
      <c r="AF520" t="str">
        <f>CLEAN(ARD_SAFE_PROCESSED_20220608[[#This Row],[Column3]])</f>
        <v>1007357</v>
      </c>
      <c r="AG520" t="str">
        <f>CLEAN(ARD_SAFE_PROCESSED_20220608[[#This Row],[Column4]])</f>
        <v>PL</v>
      </c>
      <c r="AH520" t="str">
        <f>CLEAN(ARD_SAFE_PROCESSED_20220608[[#This Row],[Column5]])</f>
        <v>20251112</v>
      </c>
      <c r="AI520" t="str">
        <f>CLEAN(ARD_SAFE_PROCESSED_20220608[[#This Row],[Column6]])</f>
        <v>604</v>
      </c>
      <c r="AJ520" t="str">
        <f>CLEAN(ARD_SAFE_PROCESSED_20220608[[#This Row],[Column7]])</f>
        <v>76</v>
      </c>
      <c r="AK520" t="str">
        <f>CLEAN(ARD_SAFE_PROCESSED_20220608[[#This Row],[Column8]])</f>
        <v xml:space="preserve">MFAE92 DOMINGO ORUE           </v>
      </c>
      <c r="AL520" t="str">
        <f>CLEAN(ARD_SAFE_PROCESSED_20220608[[#This Row],[Column9]])</f>
        <v>20251112</v>
      </c>
      <c r="AM520" t="str">
        <f>CLEAN(ARD_SAFE_PROCESSED_20220608[[#This Row],[Column10]])</f>
        <v xml:space="preserve">'                       </v>
      </c>
      <c r="AN520" t="s">
        <v>3095</v>
      </c>
      <c r="AO520" t="str">
        <f>CLEAN(ARD_SAFE_PROCESSED_20220608[[#This Row],[Column12]])</f>
        <v>8218</v>
      </c>
      <c r="AP520" t="str">
        <f>CLEAN(ARD_SAFE_PROCESSED_20220608[[#This Row],[Column13]])</f>
        <v xml:space="preserve">   </v>
      </c>
      <c r="AQ520" t="str">
        <f>CLEAN(ARD_SAFE_PROCESSED_20220608[[#This Row],[Column14]])</f>
        <v xml:space="preserve">PS0004    </v>
      </c>
      <c r="AR520" t="str">
        <f>CLEAN(ARD_SAFE_PROCESSED_20220608[[#This Row],[Column15]])</f>
        <v xml:space="preserve">POS CONTACTLESS CHIP                              </v>
      </c>
      <c r="AS520" t="str">
        <f>CLEAN(ARD_SAFE_PROCESSED_20220608[[#This Row],[Column16]])</f>
        <v xml:space="preserve">               </v>
      </c>
      <c r="AT520" t="str">
        <f>CLEAN(ARD_SAFE_PROCESSED_20220608[[#This Row],[Column17]])</f>
        <v>145.00</v>
      </c>
      <c r="AU520" t="str">
        <f>CLEAN(ARD_SAFE_PROCESSED_20220608[[#This Row],[Column18]])</f>
        <v xml:space="preserve">' </v>
      </c>
      <c r="AV520" t="str">
        <f>CLEAN(ARD_SAFE_PROCESSED_20220608[[#This Row],[Column19]])</f>
        <v xml:space="preserve">          </v>
      </c>
      <c r="AW520" t="str">
        <f>CLEAN(ARD_SAFE_PROCESSED_20220608[[#This Row],[Column20]])</f>
        <v>20251112</v>
      </c>
      <c r="AX520" t="str">
        <f>CLEAN(ARD_SAFE_PROCESSED_20220608[[#This Row],[Column21]])</f>
        <v>130131</v>
      </c>
      <c r="AY520" t="str">
        <f>LEFT(ARD_SAFE_PROCESSED_20220608[[#This Row],[Column1]],6)</f>
        <v>421355</v>
      </c>
      <c r="AZ520" t="str">
        <f>RIGHT(ARD_SAFE_PROCESSED_20220608[[#This Row],[Column1]],4)</f>
        <v>3063</v>
      </c>
      <c r="BA520" s="2">
        <f t="shared" si="57"/>
        <v>45994</v>
      </c>
      <c r="BB520">
        <f t="shared" si="58"/>
        <v>43.22</v>
      </c>
      <c r="BC520">
        <f t="shared" si="59"/>
        <v>145</v>
      </c>
      <c r="BD520" t="str">
        <f t="shared" si="60"/>
        <v>0</v>
      </c>
      <c r="BE520" t="str">
        <f t="shared" si="61"/>
        <v>F:TC40</v>
      </c>
    </row>
    <row r="521" spans="1:57" hidden="1" x14ac:dyDescent="0.3">
      <c r="A521" t="s">
        <v>3059</v>
      </c>
      <c r="B521" t="s">
        <v>3085</v>
      </c>
      <c r="C521" t="s">
        <v>3086</v>
      </c>
      <c r="D521" t="s">
        <v>64</v>
      </c>
      <c r="E521" t="s">
        <v>413</v>
      </c>
      <c r="F521" t="s">
        <v>28</v>
      </c>
      <c r="G521" t="s">
        <v>29</v>
      </c>
      <c r="H521" t="s">
        <v>3087</v>
      </c>
      <c r="I521" t="s">
        <v>413</v>
      </c>
      <c r="J521" t="s">
        <v>21</v>
      </c>
      <c r="K521" t="s">
        <v>3088</v>
      </c>
      <c r="L521" t="s">
        <v>3089</v>
      </c>
      <c r="M521" t="s">
        <v>65</v>
      </c>
      <c r="N521" t="s">
        <v>201</v>
      </c>
      <c r="O521" t="s">
        <v>66</v>
      </c>
      <c r="P521" t="s">
        <v>22</v>
      </c>
      <c r="Q521" t="s">
        <v>3090</v>
      </c>
      <c r="R521" t="s">
        <v>23</v>
      </c>
      <c r="S521" t="s">
        <v>24</v>
      </c>
      <c r="T521" t="s">
        <v>413</v>
      </c>
      <c r="U521" t="s">
        <v>3091</v>
      </c>
      <c r="W521" t="s">
        <v>4270</v>
      </c>
      <c r="X521" t="s">
        <v>28</v>
      </c>
      <c r="Y521" t="e">
        <f>VLOOKUP(W521,ARD_SAFE_PROCESSED_20220608[[#This Row],[Column11]],1,FALSE)</f>
        <v>#N/A</v>
      </c>
      <c r="AB521" t="str">
        <f>CONCATENATE(LEFT(ARD_SAFE_PROCESSED_20220608[[#This Row],[Column1]],6),"******",RIGHT(ARD_SAFE_PROCESSED_20220608[[#This Row],[Column1]],4),";",ARD_SAFE_PROCESSED_20220608[[#This Row],[Column11]])</f>
        <v>421355******3063;74357045316005650000414</v>
      </c>
      <c r="AD521" t="str">
        <f>CLEAN(ARD_SAFE_PROCESSED_20220608[[#This Row],[Column1]])</f>
        <v>4213550118973063</v>
      </c>
      <c r="AE521" t="str">
        <f>CLEAN(ARD_SAFE_PROCESSED_20220608[[#This Row],[Column2]])</f>
        <v>707025</v>
      </c>
      <c r="AF521" t="str">
        <f>CLEAN(ARD_SAFE_PROCESSED_20220608[[#This Row],[Column3]])</f>
        <v>1017035</v>
      </c>
      <c r="AG521" t="str">
        <f>CLEAN(ARD_SAFE_PROCESSED_20220608[[#This Row],[Column4]])</f>
        <v>PL</v>
      </c>
      <c r="AH521" t="str">
        <f>CLEAN(ARD_SAFE_PROCESSED_20220608[[#This Row],[Column5]])</f>
        <v>20251112</v>
      </c>
      <c r="AI521" t="str">
        <f>CLEAN(ARD_SAFE_PROCESSED_20220608[[#This Row],[Column6]])</f>
        <v>604</v>
      </c>
      <c r="AJ521" t="str">
        <f>CLEAN(ARD_SAFE_PROCESSED_20220608[[#This Row],[Column7]])</f>
        <v>76</v>
      </c>
      <c r="AK521" t="str">
        <f>CLEAN(ARD_SAFE_PROCESSED_20220608[[#This Row],[Column8]])</f>
        <v xml:space="preserve">MFA624 DASSO                  </v>
      </c>
      <c r="AL521" t="str">
        <f>CLEAN(ARD_SAFE_PROCESSED_20220608[[#This Row],[Column9]])</f>
        <v>20251112</v>
      </c>
      <c r="AM521" t="str">
        <f>CLEAN(ARD_SAFE_PROCESSED_20220608[[#This Row],[Column10]])</f>
        <v xml:space="preserve">'                       </v>
      </c>
      <c r="AN521" t="s">
        <v>3088</v>
      </c>
      <c r="AO521" t="str">
        <f>CLEAN(ARD_SAFE_PROCESSED_20220608[[#This Row],[Column12]])</f>
        <v>8277</v>
      </c>
      <c r="AP521" t="str">
        <f>CLEAN(ARD_SAFE_PROCESSED_20220608[[#This Row],[Column13]])</f>
        <v xml:space="preserve">   </v>
      </c>
      <c r="AQ521" t="str">
        <f>CLEAN(ARD_SAFE_PROCESSED_20220608[[#This Row],[Column14]])</f>
        <v xml:space="preserve">PS0008    </v>
      </c>
      <c r="AR521" t="str">
        <f>CLEAN(ARD_SAFE_PROCESSED_20220608[[#This Row],[Column15]])</f>
        <v xml:space="preserve">POS CONTACTLESS CHIP                              </v>
      </c>
      <c r="AS521" t="str">
        <f>CLEAN(ARD_SAFE_PROCESSED_20220608[[#This Row],[Column16]])</f>
        <v xml:space="preserve">               </v>
      </c>
      <c r="AT521" t="str">
        <f>CLEAN(ARD_SAFE_PROCESSED_20220608[[#This Row],[Column17]])</f>
        <v>145.10</v>
      </c>
      <c r="AU521" t="str">
        <f>CLEAN(ARD_SAFE_PROCESSED_20220608[[#This Row],[Column18]])</f>
        <v xml:space="preserve">' </v>
      </c>
      <c r="AV521" t="str">
        <f>CLEAN(ARD_SAFE_PROCESSED_20220608[[#This Row],[Column19]])</f>
        <v xml:space="preserve">          </v>
      </c>
      <c r="AW521" t="str">
        <f>CLEAN(ARD_SAFE_PROCESSED_20220608[[#This Row],[Column20]])</f>
        <v>20251112</v>
      </c>
      <c r="AX521" t="str">
        <f>CLEAN(ARD_SAFE_PROCESSED_20220608[[#This Row],[Column21]])</f>
        <v>132211</v>
      </c>
      <c r="AY521" t="str">
        <f>LEFT(ARD_SAFE_PROCESSED_20220608[[#This Row],[Column1]],6)</f>
        <v>421355</v>
      </c>
      <c r="AZ521" t="str">
        <f>RIGHT(ARD_SAFE_PROCESSED_20220608[[#This Row],[Column1]],4)</f>
        <v>3063</v>
      </c>
      <c r="BA521" s="2">
        <f t="shared" si="57"/>
        <v>45994</v>
      </c>
      <c r="BB521">
        <f t="shared" si="58"/>
        <v>43.25</v>
      </c>
      <c r="BC521">
        <f t="shared" si="59"/>
        <v>145.1</v>
      </c>
      <c r="BD521" t="str">
        <f t="shared" si="60"/>
        <v>0</v>
      </c>
      <c r="BE521" t="str">
        <f t="shared" si="61"/>
        <v>F:TC40</v>
      </c>
    </row>
    <row r="522" spans="1:57" hidden="1" x14ac:dyDescent="0.3">
      <c r="A522" t="s">
        <v>3059</v>
      </c>
      <c r="B522" t="s">
        <v>3080</v>
      </c>
      <c r="C522" t="s">
        <v>3067</v>
      </c>
      <c r="D522" t="s">
        <v>64</v>
      </c>
      <c r="E522" t="s">
        <v>413</v>
      </c>
      <c r="F522" t="s">
        <v>28</v>
      </c>
      <c r="G522" t="s">
        <v>29</v>
      </c>
      <c r="H522" t="s">
        <v>3068</v>
      </c>
      <c r="I522" t="s">
        <v>413</v>
      </c>
      <c r="J522" t="s">
        <v>21</v>
      </c>
      <c r="K522" t="s">
        <v>3081</v>
      </c>
      <c r="L522" t="s">
        <v>3082</v>
      </c>
      <c r="M522" t="s">
        <v>65</v>
      </c>
      <c r="N522" t="s">
        <v>114</v>
      </c>
      <c r="O522" t="s">
        <v>66</v>
      </c>
      <c r="P522" t="s">
        <v>22</v>
      </c>
      <c r="Q522" t="s">
        <v>3083</v>
      </c>
      <c r="R522" t="s">
        <v>23</v>
      </c>
      <c r="S522" t="s">
        <v>24</v>
      </c>
      <c r="T522" t="s">
        <v>413</v>
      </c>
      <c r="U522" t="s">
        <v>3084</v>
      </c>
      <c r="W522" t="s">
        <v>4215</v>
      </c>
      <c r="X522" t="s">
        <v>28</v>
      </c>
      <c r="Y522" t="e">
        <f>VLOOKUP(W522,ARD_SAFE_PROCESSED_20220608[[#This Row],[Column11]],1,FALSE)</f>
        <v>#N/A</v>
      </c>
      <c r="AB522" t="str">
        <f>CONCATENATE(LEFT(ARD_SAFE_PROCESSED_20220608[[#This Row],[Column1]],6),"******",RIGHT(ARD_SAFE_PROCESSED_20220608[[#This Row],[Column1]],4),";",ARD_SAFE_PROCESSED_20220608[[#This Row],[Column11]])</f>
        <v>421355******3063;74357045316006110200172</v>
      </c>
      <c r="AD522" t="str">
        <f>CLEAN(ARD_SAFE_PROCESSED_20220608[[#This Row],[Column1]])</f>
        <v>4213550118973063</v>
      </c>
      <c r="AE522" t="str">
        <f>CLEAN(ARD_SAFE_PROCESSED_20220608[[#This Row],[Column2]])</f>
        <v>505105</v>
      </c>
      <c r="AF522" t="str">
        <f>CLEAN(ARD_SAFE_PROCESSED_20220608[[#This Row],[Column3]])</f>
        <v>1034860</v>
      </c>
      <c r="AG522" t="str">
        <f>CLEAN(ARD_SAFE_PROCESSED_20220608[[#This Row],[Column4]])</f>
        <v>PL</v>
      </c>
      <c r="AH522" t="str">
        <f>CLEAN(ARD_SAFE_PROCESSED_20220608[[#This Row],[Column5]])</f>
        <v>20251112</v>
      </c>
      <c r="AI522" t="str">
        <f>CLEAN(ARD_SAFE_PROCESSED_20220608[[#This Row],[Column6]])</f>
        <v>604</v>
      </c>
      <c r="AJ522" t="str">
        <f>CLEAN(ARD_SAFE_PROCESSED_20220608[[#This Row],[Column7]])</f>
        <v>76</v>
      </c>
      <c r="AK522" t="str">
        <f>CLEAN(ARD_SAFE_PROCESSED_20220608[[#This Row],[Column8]])</f>
        <v xml:space="preserve">MFAB68 MAGDALENA  CASTILLA 2  </v>
      </c>
      <c r="AL522" t="str">
        <f>CLEAN(ARD_SAFE_PROCESSED_20220608[[#This Row],[Column9]])</f>
        <v>20251112</v>
      </c>
      <c r="AM522" t="str">
        <f>CLEAN(ARD_SAFE_PROCESSED_20220608[[#This Row],[Column10]])</f>
        <v xml:space="preserve">'                       </v>
      </c>
      <c r="AN522" t="s">
        <v>3081</v>
      </c>
      <c r="AO522" t="str">
        <f>CLEAN(ARD_SAFE_PROCESSED_20220608[[#This Row],[Column12]])</f>
        <v>672</v>
      </c>
      <c r="AP522" t="str">
        <f>CLEAN(ARD_SAFE_PROCESSED_20220608[[#This Row],[Column13]])</f>
        <v xml:space="preserve">   </v>
      </c>
      <c r="AQ522" t="str">
        <f>CLEAN(ARD_SAFE_PROCESSED_20220608[[#This Row],[Column14]])</f>
        <v xml:space="preserve">PS0102    </v>
      </c>
      <c r="AR522" t="str">
        <f>CLEAN(ARD_SAFE_PROCESSED_20220608[[#This Row],[Column15]])</f>
        <v xml:space="preserve">POS CONTACTLESS CHIP                              </v>
      </c>
      <c r="AS522" t="str">
        <f>CLEAN(ARD_SAFE_PROCESSED_20220608[[#This Row],[Column16]])</f>
        <v xml:space="preserve">               </v>
      </c>
      <c r="AT522" t="str">
        <f>CLEAN(ARD_SAFE_PROCESSED_20220608[[#This Row],[Column17]])</f>
        <v>138.90</v>
      </c>
      <c r="AU522" t="str">
        <f>CLEAN(ARD_SAFE_PROCESSED_20220608[[#This Row],[Column18]])</f>
        <v xml:space="preserve">' </v>
      </c>
      <c r="AV522" t="str">
        <f>CLEAN(ARD_SAFE_PROCESSED_20220608[[#This Row],[Column19]])</f>
        <v xml:space="preserve">          </v>
      </c>
      <c r="AW522" t="str">
        <f>CLEAN(ARD_SAFE_PROCESSED_20220608[[#This Row],[Column20]])</f>
        <v>20251112</v>
      </c>
      <c r="AX522" t="str">
        <f>CLEAN(ARD_SAFE_PROCESSED_20220608[[#This Row],[Column21]])</f>
        <v>135601</v>
      </c>
      <c r="AY522" t="str">
        <f>LEFT(ARD_SAFE_PROCESSED_20220608[[#This Row],[Column1]],6)</f>
        <v>421355</v>
      </c>
      <c r="AZ522" t="str">
        <f>RIGHT(ARD_SAFE_PROCESSED_20220608[[#This Row],[Column1]],4)</f>
        <v>3063</v>
      </c>
      <c r="BA522" s="2">
        <f t="shared" si="57"/>
        <v>45994</v>
      </c>
      <c r="BB522">
        <f t="shared" si="58"/>
        <v>41.4</v>
      </c>
      <c r="BC522">
        <f t="shared" si="59"/>
        <v>138.9</v>
      </c>
      <c r="BD522" t="str">
        <f t="shared" si="60"/>
        <v>0</v>
      </c>
      <c r="BE522" t="str">
        <f t="shared" si="61"/>
        <v>F:TC40</v>
      </c>
    </row>
    <row r="523" spans="1:57" hidden="1" x14ac:dyDescent="0.3">
      <c r="A523" t="s">
        <v>3059</v>
      </c>
      <c r="B523" t="s">
        <v>3066</v>
      </c>
      <c r="C523" t="s">
        <v>3067</v>
      </c>
      <c r="D523" t="s">
        <v>64</v>
      </c>
      <c r="E523" t="s">
        <v>413</v>
      </c>
      <c r="F523" t="s">
        <v>28</v>
      </c>
      <c r="G523" t="s">
        <v>29</v>
      </c>
      <c r="H523" t="s">
        <v>3068</v>
      </c>
      <c r="I523" t="s">
        <v>413</v>
      </c>
      <c r="J523" t="s">
        <v>21</v>
      </c>
      <c r="K523" t="s">
        <v>3069</v>
      </c>
      <c r="L523" t="s">
        <v>3070</v>
      </c>
      <c r="M523" t="s">
        <v>65</v>
      </c>
      <c r="N523" t="s">
        <v>114</v>
      </c>
      <c r="O523" t="s">
        <v>66</v>
      </c>
      <c r="P523" t="s">
        <v>22</v>
      </c>
      <c r="Q523" t="s">
        <v>3071</v>
      </c>
      <c r="R523" t="s">
        <v>23</v>
      </c>
      <c r="S523" t="s">
        <v>24</v>
      </c>
      <c r="T523" t="s">
        <v>413</v>
      </c>
      <c r="U523" t="s">
        <v>3072</v>
      </c>
      <c r="W523" t="s">
        <v>3593</v>
      </c>
      <c r="X523" t="s">
        <v>28</v>
      </c>
      <c r="Y523" t="e">
        <f>VLOOKUP(W523,ARD_SAFE_PROCESSED_20220608[[#This Row],[Column11]],1,FALSE)</f>
        <v>#N/A</v>
      </c>
      <c r="AB523" t="str">
        <f>CONCATENATE(LEFT(ARD_SAFE_PROCESSED_20220608[[#This Row],[Column1]],6),"******",RIGHT(ARD_SAFE_PROCESSED_20220608[[#This Row],[Column1]],4),";",ARD_SAFE_PROCESSED_20220608[[#This Row],[Column11]])</f>
        <v>421355******3063;74357045316006110200198</v>
      </c>
      <c r="AD523" t="str">
        <f>CLEAN(ARD_SAFE_PROCESSED_20220608[[#This Row],[Column1]])</f>
        <v>4213550118973063</v>
      </c>
      <c r="AE523" t="str">
        <f>CLEAN(ARD_SAFE_PROCESSED_20220608[[#This Row],[Column2]])</f>
        <v>159310</v>
      </c>
      <c r="AF523" t="str">
        <f>CLEAN(ARD_SAFE_PROCESSED_20220608[[#This Row],[Column3]])</f>
        <v>1034860</v>
      </c>
      <c r="AG523" t="str">
        <f>CLEAN(ARD_SAFE_PROCESSED_20220608[[#This Row],[Column4]])</f>
        <v>PL</v>
      </c>
      <c r="AH523" t="str">
        <f>CLEAN(ARD_SAFE_PROCESSED_20220608[[#This Row],[Column5]])</f>
        <v>20251112</v>
      </c>
      <c r="AI523" t="str">
        <f>CLEAN(ARD_SAFE_PROCESSED_20220608[[#This Row],[Column6]])</f>
        <v>604</v>
      </c>
      <c r="AJ523" t="str">
        <f>CLEAN(ARD_SAFE_PROCESSED_20220608[[#This Row],[Column7]])</f>
        <v>76</v>
      </c>
      <c r="AK523" t="str">
        <f>CLEAN(ARD_SAFE_PROCESSED_20220608[[#This Row],[Column8]])</f>
        <v xml:space="preserve">MFAB68 MAGDALENA  CASTILLA 2  </v>
      </c>
      <c r="AL523" t="str">
        <f>CLEAN(ARD_SAFE_PROCESSED_20220608[[#This Row],[Column9]])</f>
        <v>20251112</v>
      </c>
      <c r="AM523" t="str">
        <f>CLEAN(ARD_SAFE_PROCESSED_20220608[[#This Row],[Column10]])</f>
        <v xml:space="preserve">'                       </v>
      </c>
      <c r="AN523" t="s">
        <v>3069</v>
      </c>
      <c r="AO523" t="str">
        <f>CLEAN(ARD_SAFE_PROCESSED_20220608[[#This Row],[Column12]])</f>
        <v>676</v>
      </c>
      <c r="AP523" t="str">
        <f>CLEAN(ARD_SAFE_PROCESSED_20220608[[#This Row],[Column13]])</f>
        <v xml:space="preserve">   </v>
      </c>
      <c r="AQ523" t="str">
        <f>CLEAN(ARD_SAFE_PROCESSED_20220608[[#This Row],[Column14]])</f>
        <v xml:space="preserve">PS0102    </v>
      </c>
      <c r="AR523" t="str">
        <f>CLEAN(ARD_SAFE_PROCESSED_20220608[[#This Row],[Column15]])</f>
        <v xml:space="preserve">POS CONTACTLESS CHIP                              </v>
      </c>
      <c r="AS523" t="str">
        <f>CLEAN(ARD_SAFE_PROCESSED_20220608[[#This Row],[Column16]])</f>
        <v xml:space="preserve">               </v>
      </c>
      <c r="AT523" t="str">
        <f>CLEAN(ARD_SAFE_PROCESSED_20220608[[#This Row],[Column17]])</f>
        <v>144.70</v>
      </c>
      <c r="AU523" t="str">
        <f>CLEAN(ARD_SAFE_PROCESSED_20220608[[#This Row],[Column18]])</f>
        <v xml:space="preserve">' </v>
      </c>
      <c r="AV523" t="str">
        <f>CLEAN(ARD_SAFE_PROCESSED_20220608[[#This Row],[Column19]])</f>
        <v xml:space="preserve">          </v>
      </c>
      <c r="AW523" t="str">
        <f>CLEAN(ARD_SAFE_PROCESSED_20220608[[#This Row],[Column20]])</f>
        <v>20251112</v>
      </c>
      <c r="AX523" t="str">
        <f>CLEAN(ARD_SAFE_PROCESSED_20220608[[#This Row],[Column21]])</f>
        <v>141243</v>
      </c>
      <c r="AY523" t="str">
        <f>LEFT(ARD_SAFE_PROCESSED_20220608[[#This Row],[Column1]],6)</f>
        <v>421355</v>
      </c>
      <c r="AZ523" t="str">
        <f>RIGHT(ARD_SAFE_PROCESSED_20220608[[#This Row],[Column1]],4)</f>
        <v>3063</v>
      </c>
      <c r="BA523" s="2">
        <f t="shared" si="57"/>
        <v>45994</v>
      </c>
      <c r="BB523">
        <f t="shared" si="58"/>
        <v>43.13</v>
      </c>
      <c r="BC523">
        <f t="shared" si="59"/>
        <v>144.69999999999999</v>
      </c>
      <c r="BD523" t="str">
        <f t="shared" si="60"/>
        <v>0</v>
      </c>
      <c r="BE523" t="str">
        <f t="shared" si="61"/>
        <v>F:TC40</v>
      </c>
    </row>
    <row r="524" spans="1:57" hidden="1" x14ac:dyDescent="0.3">
      <c r="A524" t="s">
        <v>3059</v>
      </c>
      <c r="B524" t="s">
        <v>3073</v>
      </c>
      <c r="C524" t="s">
        <v>3074</v>
      </c>
      <c r="D524" t="s">
        <v>64</v>
      </c>
      <c r="E524" t="s">
        <v>413</v>
      </c>
      <c r="F524" t="s">
        <v>28</v>
      </c>
      <c r="G524" t="s">
        <v>29</v>
      </c>
      <c r="H524" t="s">
        <v>3075</v>
      </c>
      <c r="I524" t="s">
        <v>413</v>
      </c>
      <c r="J524" t="s">
        <v>21</v>
      </c>
      <c r="K524" t="s">
        <v>3076</v>
      </c>
      <c r="L524" t="s">
        <v>3077</v>
      </c>
      <c r="M524" t="s">
        <v>65</v>
      </c>
      <c r="N524" t="s">
        <v>67</v>
      </c>
      <c r="O524" t="s">
        <v>66</v>
      </c>
      <c r="P524" t="s">
        <v>22</v>
      </c>
      <c r="Q524" t="s">
        <v>3078</v>
      </c>
      <c r="R524" t="s">
        <v>23</v>
      </c>
      <c r="S524" t="s">
        <v>24</v>
      </c>
      <c r="T524" t="s">
        <v>413</v>
      </c>
      <c r="U524" t="s">
        <v>3079</v>
      </c>
      <c r="W524" t="s">
        <v>3569</v>
      </c>
      <c r="X524" t="s">
        <v>28</v>
      </c>
      <c r="Y524" t="e">
        <f>VLOOKUP(W524,ARD_SAFE_PROCESSED_20220608[[#This Row],[Column11]],1,FALSE)</f>
        <v>#N/A</v>
      </c>
      <c r="AB524" t="str">
        <f>CONCATENATE(LEFT(ARD_SAFE_PROCESSED_20220608[[#This Row],[Column1]],6),"******",RIGHT(ARD_SAFE_PROCESSED_20220608[[#This Row],[Column1]],4),";",ARD_SAFE_PROCESSED_20220608[[#This Row],[Column11]])</f>
        <v>421355******3063;74357045316006611000410</v>
      </c>
      <c r="AD524" t="str">
        <f>CLEAN(ARD_SAFE_PROCESSED_20220608[[#This Row],[Column1]])</f>
        <v>4213550118973063</v>
      </c>
      <c r="AE524" t="str">
        <f>CLEAN(ARD_SAFE_PROCESSED_20220608[[#This Row],[Column2]])</f>
        <v>418609</v>
      </c>
      <c r="AF524" t="str">
        <f>CLEAN(ARD_SAFE_PROCESSED_20220608[[#This Row],[Column3]])</f>
        <v>1037328</v>
      </c>
      <c r="AG524" t="str">
        <f>CLEAN(ARD_SAFE_PROCESSED_20220608[[#This Row],[Column4]])</f>
        <v>PL</v>
      </c>
      <c r="AH524" t="str">
        <f>CLEAN(ARD_SAFE_PROCESSED_20220608[[#This Row],[Column5]])</f>
        <v>20251112</v>
      </c>
      <c r="AI524" t="str">
        <f>CLEAN(ARD_SAFE_PROCESSED_20220608[[#This Row],[Column6]])</f>
        <v>604</v>
      </c>
      <c r="AJ524" t="str">
        <f>CLEAN(ARD_SAFE_PROCESSED_20220608[[#This Row],[Column7]])</f>
        <v>76</v>
      </c>
      <c r="AK524" t="str">
        <f>CLEAN(ARD_SAFE_PROCESSED_20220608[[#This Row],[Column8]])</f>
        <v xml:space="preserve">776 MASS FAUCETT 2 SM         </v>
      </c>
      <c r="AL524" t="str">
        <f>CLEAN(ARD_SAFE_PROCESSED_20220608[[#This Row],[Column9]])</f>
        <v>20251112</v>
      </c>
      <c r="AM524" t="str">
        <f>CLEAN(ARD_SAFE_PROCESSED_20220608[[#This Row],[Column10]])</f>
        <v xml:space="preserve">'                       </v>
      </c>
      <c r="AN524" t="s">
        <v>3076</v>
      </c>
      <c r="AO524" t="str">
        <f>CLEAN(ARD_SAFE_PROCESSED_20220608[[#This Row],[Column12]])</f>
        <v>7118</v>
      </c>
      <c r="AP524" t="str">
        <f>CLEAN(ARD_SAFE_PROCESSED_20220608[[#This Row],[Column13]])</f>
        <v xml:space="preserve">   </v>
      </c>
      <c r="AQ524" t="str">
        <f>CLEAN(ARD_SAFE_PROCESSED_20220608[[#This Row],[Column14]])</f>
        <v xml:space="preserve">PS0001    </v>
      </c>
      <c r="AR524" t="str">
        <f>CLEAN(ARD_SAFE_PROCESSED_20220608[[#This Row],[Column15]])</f>
        <v xml:space="preserve">POS CONTACTLESS CHIP                              </v>
      </c>
      <c r="AS524" t="str">
        <f>CLEAN(ARD_SAFE_PROCESSED_20220608[[#This Row],[Column16]])</f>
        <v xml:space="preserve">               </v>
      </c>
      <c r="AT524" t="str">
        <f>CLEAN(ARD_SAFE_PROCESSED_20220608[[#This Row],[Column17]])</f>
        <v>125.60</v>
      </c>
      <c r="AU524" t="str">
        <f>CLEAN(ARD_SAFE_PROCESSED_20220608[[#This Row],[Column18]])</f>
        <v xml:space="preserve">' </v>
      </c>
      <c r="AV524" t="str">
        <f>CLEAN(ARD_SAFE_PROCESSED_20220608[[#This Row],[Column19]])</f>
        <v xml:space="preserve">          </v>
      </c>
      <c r="AW524" t="str">
        <f>CLEAN(ARD_SAFE_PROCESSED_20220608[[#This Row],[Column20]])</f>
        <v>20251112</v>
      </c>
      <c r="AX524" t="str">
        <f>CLEAN(ARD_SAFE_PROCESSED_20220608[[#This Row],[Column21]])</f>
        <v>111443</v>
      </c>
      <c r="AY524" t="str">
        <f>LEFT(ARD_SAFE_PROCESSED_20220608[[#This Row],[Column1]],6)</f>
        <v>421355</v>
      </c>
      <c r="AZ524" t="str">
        <f>RIGHT(ARD_SAFE_PROCESSED_20220608[[#This Row],[Column1]],4)</f>
        <v>3063</v>
      </c>
      <c r="BA524" s="2">
        <f t="shared" si="57"/>
        <v>45994</v>
      </c>
      <c r="BB524">
        <f t="shared" si="58"/>
        <v>37.44</v>
      </c>
      <c r="BC524">
        <f t="shared" si="59"/>
        <v>125.6</v>
      </c>
      <c r="BD524" t="str">
        <f t="shared" si="60"/>
        <v>0</v>
      </c>
      <c r="BE524" t="str">
        <f t="shared" si="61"/>
        <v>F:TC40</v>
      </c>
    </row>
    <row r="525" spans="1:57" hidden="1" x14ac:dyDescent="0.3">
      <c r="A525" t="s">
        <v>3059</v>
      </c>
      <c r="B525" t="s">
        <v>3098</v>
      </c>
      <c r="C525" t="s">
        <v>3099</v>
      </c>
      <c r="D525" t="s">
        <v>64</v>
      </c>
      <c r="E525" t="s">
        <v>413</v>
      </c>
      <c r="F525" t="s">
        <v>28</v>
      </c>
      <c r="G525" t="s">
        <v>29</v>
      </c>
      <c r="H525" t="s">
        <v>3100</v>
      </c>
      <c r="I525" t="s">
        <v>413</v>
      </c>
      <c r="J525" t="s">
        <v>21</v>
      </c>
      <c r="K525" t="s">
        <v>3101</v>
      </c>
      <c r="L525" t="s">
        <v>3102</v>
      </c>
      <c r="M525" t="s">
        <v>65</v>
      </c>
      <c r="N525" t="s">
        <v>67</v>
      </c>
      <c r="O525" t="s">
        <v>66</v>
      </c>
      <c r="P525" t="s">
        <v>22</v>
      </c>
      <c r="Q525" t="s">
        <v>3103</v>
      </c>
      <c r="R525" t="s">
        <v>23</v>
      </c>
      <c r="S525" t="s">
        <v>24</v>
      </c>
      <c r="T525" t="s">
        <v>413</v>
      </c>
      <c r="U525" t="s">
        <v>3104</v>
      </c>
      <c r="W525" t="s">
        <v>3576</v>
      </c>
      <c r="X525" t="s">
        <v>28</v>
      </c>
      <c r="Y525" t="e">
        <f>VLOOKUP(W525,ARD_SAFE_PROCESSED_20220608[[#This Row],[Column11]],1,FALSE)</f>
        <v>#N/A</v>
      </c>
      <c r="AB525" t="str">
        <f>CONCATENATE(LEFT(ARD_SAFE_PROCESSED_20220608[[#This Row],[Column1]],6),"******",RIGHT(ARD_SAFE_PROCESSED_20220608[[#This Row],[Column1]],4),";",ARD_SAFE_PROCESSED_20220608[[#This Row],[Column11]])</f>
        <v>421355******3063;74357045316006648300213</v>
      </c>
      <c r="AD525" t="str">
        <f>CLEAN(ARD_SAFE_PROCESSED_20220608[[#This Row],[Column1]])</f>
        <v>4213550118973063</v>
      </c>
      <c r="AE525" t="str">
        <f>CLEAN(ARD_SAFE_PROCESSED_20220608[[#This Row],[Column2]])</f>
        <v>792096</v>
      </c>
      <c r="AF525" t="str">
        <f>CLEAN(ARD_SAFE_PROCESSED_20220608[[#This Row],[Column3]])</f>
        <v>1037570</v>
      </c>
      <c r="AG525" t="str">
        <f>CLEAN(ARD_SAFE_PROCESSED_20220608[[#This Row],[Column4]])</f>
        <v>PL</v>
      </c>
      <c r="AH525" t="str">
        <f>CLEAN(ARD_SAFE_PROCESSED_20220608[[#This Row],[Column5]])</f>
        <v>20251112</v>
      </c>
      <c r="AI525" t="str">
        <f>CLEAN(ARD_SAFE_PROCESSED_20220608[[#This Row],[Column6]])</f>
        <v>604</v>
      </c>
      <c r="AJ525" t="str">
        <f>CLEAN(ARD_SAFE_PROCESSED_20220608[[#This Row],[Column7]])</f>
        <v>76</v>
      </c>
      <c r="AK525" t="str">
        <f>CLEAN(ARD_SAFE_PROCESSED_20220608[[#This Row],[Column8]])</f>
        <v xml:space="preserve">568 MASS INSURGENT7 SM        </v>
      </c>
      <c r="AL525" t="str">
        <f>CLEAN(ARD_SAFE_PROCESSED_20220608[[#This Row],[Column9]])</f>
        <v>20251112</v>
      </c>
      <c r="AM525" t="str">
        <f>CLEAN(ARD_SAFE_PROCESSED_20220608[[#This Row],[Column10]])</f>
        <v xml:space="preserve">'                       </v>
      </c>
      <c r="AN525" t="s">
        <v>3101</v>
      </c>
      <c r="AO525" t="str">
        <f>CLEAN(ARD_SAFE_PROCESSED_20220608[[#This Row],[Column12]])</f>
        <v>5767</v>
      </c>
      <c r="AP525" t="str">
        <f>CLEAN(ARD_SAFE_PROCESSED_20220608[[#This Row],[Column13]])</f>
        <v xml:space="preserve">   </v>
      </c>
      <c r="AQ525" t="str">
        <f>CLEAN(ARD_SAFE_PROCESSED_20220608[[#This Row],[Column14]])</f>
        <v xml:space="preserve">PS0001    </v>
      </c>
      <c r="AR525" t="str">
        <f>CLEAN(ARD_SAFE_PROCESSED_20220608[[#This Row],[Column15]])</f>
        <v xml:space="preserve">POS CONTACTLESS CHIP                              </v>
      </c>
      <c r="AS525" t="str">
        <f>CLEAN(ARD_SAFE_PROCESSED_20220608[[#This Row],[Column16]])</f>
        <v xml:space="preserve">               </v>
      </c>
      <c r="AT525" t="str">
        <f>CLEAN(ARD_SAFE_PROCESSED_20220608[[#This Row],[Column17]])</f>
        <v>132.20</v>
      </c>
      <c r="AU525" t="str">
        <f>CLEAN(ARD_SAFE_PROCESSED_20220608[[#This Row],[Column18]])</f>
        <v xml:space="preserve">' </v>
      </c>
      <c r="AV525" t="str">
        <f>CLEAN(ARD_SAFE_PROCESSED_20220608[[#This Row],[Column19]])</f>
        <v xml:space="preserve">          </v>
      </c>
      <c r="AW525" t="str">
        <f>CLEAN(ARD_SAFE_PROCESSED_20220608[[#This Row],[Column20]])</f>
        <v>20251112</v>
      </c>
      <c r="AX525" t="str">
        <f>CLEAN(ARD_SAFE_PROCESSED_20220608[[#This Row],[Column21]])</f>
        <v>105347</v>
      </c>
      <c r="AY525" t="str">
        <f>LEFT(ARD_SAFE_PROCESSED_20220608[[#This Row],[Column1]],6)</f>
        <v>421355</v>
      </c>
      <c r="AZ525" t="str">
        <f>RIGHT(ARD_SAFE_PROCESSED_20220608[[#This Row],[Column1]],4)</f>
        <v>3063</v>
      </c>
      <c r="BA525" s="2">
        <f t="shared" si="57"/>
        <v>45994</v>
      </c>
      <c r="BB525">
        <f t="shared" si="58"/>
        <v>39.409999999999997</v>
      </c>
      <c r="BC525">
        <f t="shared" si="59"/>
        <v>132.19999999999999</v>
      </c>
      <c r="BD525" t="str">
        <f t="shared" si="60"/>
        <v>0</v>
      </c>
      <c r="BE525" t="str">
        <f t="shared" si="61"/>
        <v>F:TC40</v>
      </c>
    </row>
    <row r="526" spans="1:57" hidden="1" x14ac:dyDescent="0.3">
      <c r="A526" t="s">
        <v>3372</v>
      </c>
      <c r="B526" t="s">
        <v>3386</v>
      </c>
      <c r="C526" t="s">
        <v>3387</v>
      </c>
      <c r="D526" t="s">
        <v>64</v>
      </c>
      <c r="E526" t="s">
        <v>413</v>
      </c>
      <c r="F526" t="s">
        <v>28</v>
      </c>
      <c r="G526" t="s">
        <v>29</v>
      </c>
      <c r="H526" t="s">
        <v>3388</v>
      </c>
      <c r="I526" t="s">
        <v>413</v>
      </c>
      <c r="J526" t="s">
        <v>21</v>
      </c>
      <c r="K526" t="s">
        <v>3389</v>
      </c>
      <c r="L526" t="s">
        <v>3390</v>
      </c>
      <c r="M526" t="s">
        <v>65</v>
      </c>
      <c r="N526" t="s">
        <v>77</v>
      </c>
      <c r="O526" t="s">
        <v>66</v>
      </c>
      <c r="P526" t="s">
        <v>22</v>
      </c>
      <c r="Q526" t="s">
        <v>192</v>
      </c>
      <c r="R526" t="s">
        <v>23</v>
      </c>
      <c r="S526" t="s">
        <v>24</v>
      </c>
      <c r="T526" t="s">
        <v>413</v>
      </c>
      <c r="U526" t="s">
        <v>3391</v>
      </c>
      <c r="W526" t="s">
        <v>3598</v>
      </c>
      <c r="X526" t="s">
        <v>28</v>
      </c>
      <c r="Y526" t="e">
        <f>VLOOKUP(W526,ARD_SAFE_PROCESSED_20220608[[#This Row],[Column11]],1,FALSE)</f>
        <v>#N/A</v>
      </c>
      <c r="AB526" t="str">
        <f>CONCATENATE(LEFT(ARD_SAFE_PROCESSED_20220608[[#This Row],[Column1]],6),"******",RIGHT(ARD_SAFE_PROCESSED_20220608[[#This Row],[Column1]],4),";",ARD_SAFE_PROCESSED_20220608[[#This Row],[Column11]])</f>
        <v>421355******4510;74357045316007048001492</v>
      </c>
      <c r="AD526" t="str">
        <f>CLEAN(ARD_SAFE_PROCESSED_20220608[[#This Row],[Column1]])</f>
        <v>4213550178674510</v>
      </c>
      <c r="AE526" t="str">
        <f>CLEAN(ARD_SAFE_PROCESSED_20220608[[#This Row],[Column2]])</f>
        <v>961228</v>
      </c>
      <c r="AF526" t="str">
        <f>CLEAN(ARD_SAFE_PROCESSED_20220608[[#This Row],[Column3]])</f>
        <v>1039981</v>
      </c>
      <c r="AG526" t="str">
        <f>CLEAN(ARD_SAFE_PROCESSED_20220608[[#This Row],[Column4]])</f>
        <v>PL</v>
      </c>
      <c r="AH526" t="str">
        <f>CLEAN(ARD_SAFE_PROCESSED_20220608[[#This Row],[Column5]])</f>
        <v>20251112</v>
      </c>
      <c r="AI526" t="str">
        <f>CLEAN(ARD_SAFE_PROCESSED_20220608[[#This Row],[Column6]])</f>
        <v>604</v>
      </c>
      <c r="AJ526" t="str">
        <f>CLEAN(ARD_SAFE_PROCESSED_20220608[[#This Row],[Column7]])</f>
        <v>76</v>
      </c>
      <c r="AK526" t="str">
        <f>CLEAN(ARD_SAFE_PROCESSED_20220608[[#This Row],[Column8]])</f>
        <v xml:space="preserve">1289 MASS GRANDA33 SMP MS     </v>
      </c>
      <c r="AL526" t="str">
        <f>CLEAN(ARD_SAFE_PROCESSED_20220608[[#This Row],[Column9]])</f>
        <v>20251112</v>
      </c>
      <c r="AM526" t="str">
        <f>CLEAN(ARD_SAFE_PROCESSED_20220608[[#This Row],[Column10]])</f>
        <v xml:space="preserve">'                       </v>
      </c>
      <c r="AN526" t="s">
        <v>3389</v>
      </c>
      <c r="AO526" t="str">
        <f>CLEAN(ARD_SAFE_PROCESSED_20220608[[#This Row],[Column12]])</f>
        <v>5656</v>
      </c>
      <c r="AP526" t="str">
        <f>CLEAN(ARD_SAFE_PROCESSED_20220608[[#This Row],[Column13]])</f>
        <v xml:space="preserve">   </v>
      </c>
      <c r="AQ526" t="str">
        <f>CLEAN(ARD_SAFE_PROCESSED_20220608[[#This Row],[Column14]])</f>
        <v xml:space="preserve">PS0002    </v>
      </c>
      <c r="AR526" t="str">
        <f>CLEAN(ARD_SAFE_PROCESSED_20220608[[#This Row],[Column15]])</f>
        <v xml:space="preserve">POS CONTACTLESS CHIP                              </v>
      </c>
      <c r="AS526" t="str">
        <f>CLEAN(ARD_SAFE_PROCESSED_20220608[[#This Row],[Column16]])</f>
        <v xml:space="preserve">               </v>
      </c>
      <c r="AT526" t="str">
        <f>CLEAN(ARD_SAFE_PROCESSED_20220608[[#This Row],[Column17]])</f>
        <v>10.90</v>
      </c>
      <c r="AU526" t="str">
        <f>CLEAN(ARD_SAFE_PROCESSED_20220608[[#This Row],[Column18]])</f>
        <v xml:space="preserve">' </v>
      </c>
      <c r="AV526" t="str">
        <f>CLEAN(ARD_SAFE_PROCESSED_20220608[[#This Row],[Column19]])</f>
        <v xml:space="preserve">          </v>
      </c>
      <c r="AW526" t="str">
        <f>CLEAN(ARD_SAFE_PROCESSED_20220608[[#This Row],[Column20]])</f>
        <v>20251112</v>
      </c>
      <c r="AX526" t="str">
        <f>CLEAN(ARD_SAFE_PROCESSED_20220608[[#This Row],[Column21]])</f>
        <v>214512</v>
      </c>
      <c r="AY526" t="str">
        <f>LEFT(ARD_SAFE_PROCESSED_20220608[[#This Row],[Column1]],6)</f>
        <v>421355</v>
      </c>
      <c r="AZ526" t="str">
        <f>RIGHT(ARD_SAFE_PROCESSED_20220608[[#This Row],[Column1]],4)</f>
        <v>4510</v>
      </c>
      <c r="BA526" s="2">
        <f t="shared" si="57"/>
        <v>45993</v>
      </c>
      <c r="BB526">
        <f t="shared" si="58"/>
        <v>3.25</v>
      </c>
      <c r="BC526">
        <f t="shared" si="59"/>
        <v>10.9</v>
      </c>
      <c r="BD526" t="str">
        <f t="shared" si="60"/>
        <v>1</v>
      </c>
      <c r="BE526" t="str">
        <f t="shared" si="61"/>
        <v>F:TC40</v>
      </c>
    </row>
    <row r="527" spans="1:57" hidden="1" x14ac:dyDescent="0.3">
      <c r="A527" t="s">
        <v>4179</v>
      </c>
      <c r="B527" t="s">
        <v>4187</v>
      </c>
      <c r="C527" t="s">
        <v>4181</v>
      </c>
      <c r="D527" t="s">
        <v>64</v>
      </c>
      <c r="E527" t="s">
        <v>413</v>
      </c>
      <c r="F527" t="s">
        <v>28</v>
      </c>
      <c r="G527" t="s">
        <v>29</v>
      </c>
      <c r="H527" t="s">
        <v>4182</v>
      </c>
      <c r="I527" t="s">
        <v>413</v>
      </c>
      <c r="J527" t="s">
        <v>21</v>
      </c>
      <c r="K527" t="s">
        <v>4188</v>
      </c>
      <c r="L527" t="s">
        <v>4189</v>
      </c>
      <c r="M527" t="s">
        <v>65</v>
      </c>
      <c r="N527" t="s">
        <v>77</v>
      </c>
      <c r="O527" t="s">
        <v>66</v>
      </c>
      <c r="P527" t="s">
        <v>22</v>
      </c>
      <c r="Q527" t="s">
        <v>4185</v>
      </c>
      <c r="R527" t="s">
        <v>23</v>
      </c>
      <c r="S527" t="s">
        <v>24</v>
      </c>
      <c r="T527" t="s">
        <v>413</v>
      </c>
      <c r="U527" t="s">
        <v>4190</v>
      </c>
      <c r="W527" t="s">
        <v>3588</v>
      </c>
      <c r="X527" t="s">
        <v>28</v>
      </c>
      <c r="Y527" t="e">
        <f>VLOOKUP(W527,ARD_SAFE_PROCESSED_20220608[[#This Row],[Column11]],1,FALSE)</f>
        <v>#N/A</v>
      </c>
      <c r="AB527" t="str">
        <f>CONCATENATE(LEFT(ARD_SAFE_PROCESSED_20220608[[#This Row],[Column1]],6),"******",RIGHT(ARD_SAFE_PROCESSED_20220608[[#This Row],[Column1]],4),";",ARD_SAFE_PROCESSED_20220608[[#This Row],[Column11]])</f>
        <v>421355******4158;74357045316007053800051</v>
      </c>
      <c r="AD527" t="str">
        <f>CLEAN(ARD_SAFE_PROCESSED_20220608[[#This Row],[Column1]])</f>
        <v>4213550199364158</v>
      </c>
      <c r="AE527" t="str">
        <f>CLEAN(ARD_SAFE_PROCESSED_20220608[[#This Row],[Column2]])</f>
        <v>026385</v>
      </c>
      <c r="AF527" t="str">
        <f>CLEAN(ARD_SAFE_PROCESSED_20220608[[#This Row],[Column3]])</f>
        <v>1040059</v>
      </c>
      <c r="AG527" t="str">
        <f>CLEAN(ARD_SAFE_PROCESSED_20220608[[#This Row],[Column4]])</f>
        <v>PL</v>
      </c>
      <c r="AH527" t="str">
        <f>CLEAN(ARD_SAFE_PROCESSED_20220608[[#This Row],[Column5]])</f>
        <v>20251112</v>
      </c>
      <c r="AI527" t="str">
        <f>CLEAN(ARD_SAFE_PROCESSED_20220608[[#This Row],[Column6]])</f>
        <v>604</v>
      </c>
      <c r="AJ527" t="str">
        <f>CLEAN(ARD_SAFE_PROCESSED_20220608[[#This Row],[Column7]])</f>
        <v>76</v>
      </c>
      <c r="AK527" t="str">
        <f>CLEAN(ARD_SAFE_PROCESSED_20220608[[#This Row],[Column8]])</f>
        <v xml:space="preserve">1300 MASS JERUSA4TRUMS        </v>
      </c>
      <c r="AL527" t="str">
        <f>CLEAN(ARD_SAFE_PROCESSED_20220608[[#This Row],[Column9]])</f>
        <v>20251112</v>
      </c>
      <c r="AM527" t="str">
        <f>CLEAN(ARD_SAFE_PROCESSED_20220608[[#This Row],[Column10]])</f>
        <v xml:space="preserve">'                       </v>
      </c>
      <c r="AN527" t="s">
        <v>4188</v>
      </c>
      <c r="AO527" t="str">
        <f>CLEAN(ARD_SAFE_PROCESSED_20220608[[#This Row],[Column12]])</f>
        <v>3411</v>
      </c>
      <c r="AP527" t="str">
        <f>CLEAN(ARD_SAFE_PROCESSED_20220608[[#This Row],[Column13]])</f>
        <v xml:space="preserve">   </v>
      </c>
      <c r="AQ527" t="str">
        <f>CLEAN(ARD_SAFE_PROCESSED_20220608[[#This Row],[Column14]])</f>
        <v xml:space="preserve">PS0002    </v>
      </c>
      <c r="AR527" t="str">
        <f>CLEAN(ARD_SAFE_PROCESSED_20220608[[#This Row],[Column15]])</f>
        <v xml:space="preserve">POS CONTACTLESS CHIP                              </v>
      </c>
      <c r="AS527" t="str">
        <f>CLEAN(ARD_SAFE_PROCESSED_20220608[[#This Row],[Column16]])</f>
        <v xml:space="preserve">               </v>
      </c>
      <c r="AT527" t="str">
        <f>CLEAN(ARD_SAFE_PROCESSED_20220608[[#This Row],[Column17]])</f>
        <v>131.40</v>
      </c>
      <c r="AU527" t="str">
        <f>CLEAN(ARD_SAFE_PROCESSED_20220608[[#This Row],[Column18]])</f>
        <v xml:space="preserve">' </v>
      </c>
      <c r="AV527" t="str">
        <f>CLEAN(ARD_SAFE_PROCESSED_20220608[[#This Row],[Column19]])</f>
        <v xml:space="preserve">          </v>
      </c>
      <c r="AW527" t="str">
        <f>CLEAN(ARD_SAFE_PROCESSED_20220608[[#This Row],[Column20]])</f>
        <v>20251112</v>
      </c>
      <c r="AX527" t="str">
        <f>CLEAN(ARD_SAFE_PROCESSED_20220608[[#This Row],[Column21]])</f>
        <v>92131</v>
      </c>
      <c r="AY527" t="str">
        <f>LEFT(ARD_SAFE_PROCESSED_20220608[[#This Row],[Column1]],6)</f>
        <v>421355</v>
      </c>
      <c r="AZ527" t="str">
        <f>RIGHT(ARD_SAFE_PROCESSED_20220608[[#This Row],[Column1]],4)</f>
        <v>4158</v>
      </c>
      <c r="BA527" s="2">
        <f t="shared" si="57"/>
        <v>45993</v>
      </c>
      <c r="BB527">
        <f t="shared" si="58"/>
        <v>39.17</v>
      </c>
      <c r="BC527">
        <f t="shared" si="59"/>
        <v>131.4</v>
      </c>
      <c r="BD527" t="str">
        <f t="shared" si="60"/>
        <v>1</v>
      </c>
      <c r="BE527" t="str">
        <f t="shared" si="61"/>
        <v>F:TC40</v>
      </c>
    </row>
    <row r="528" spans="1:57" hidden="1" x14ac:dyDescent="0.3">
      <c r="A528" t="s">
        <v>4179</v>
      </c>
      <c r="B528" t="s">
        <v>4248</v>
      </c>
      <c r="C528" t="s">
        <v>4181</v>
      </c>
      <c r="D528" t="s">
        <v>64</v>
      </c>
      <c r="E528" t="s">
        <v>413</v>
      </c>
      <c r="F528" t="s">
        <v>28</v>
      </c>
      <c r="G528" t="s">
        <v>29</v>
      </c>
      <c r="H528" t="s">
        <v>4182</v>
      </c>
      <c r="I528" t="s">
        <v>413</v>
      </c>
      <c r="J528" t="s">
        <v>21</v>
      </c>
      <c r="K528" t="s">
        <v>4249</v>
      </c>
      <c r="L528" t="s">
        <v>4250</v>
      </c>
      <c r="M528" t="s">
        <v>65</v>
      </c>
      <c r="N528" t="s">
        <v>77</v>
      </c>
      <c r="O528" t="s">
        <v>66</v>
      </c>
      <c r="P528" t="s">
        <v>22</v>
      </c>
      <c r="Q528" t="s">
        <v>4185</v>
      </c>
      <c r="R528" t="s">
        <v>23</v>
      </c>
      <c r="S528" t="s">
        <v>24</v>
      </c>
      <c r="T528" t="s">
        <v>413</v>
      </c>
      <c r="U528" t="s">
        <v>4251</v>
      </c>
      <c r="W528" t="s">
        <v>3581</v>
      </c>
      <c r="X528" t="s">
        <v>28</v>
      </c>
      <c r="Y528" t="e">
        <f>VLOOKUP(W528,ARD_SAFE_PROCESSED_20220608[[#This Row],[Column11]],1,FALSE)</f>
        <v>#N/A</v>
      </c>
      <c r="AB528" t="str">
        <f>CONCATENATE(LEFT(ARD_SAFE_PROCESSED_20220608[[#This Row],[Column1]],6),"******",RIGHT(ARD_SAFE_PROCESSED_20220608[[#This Row],[Column1]],4),";",ARD_SAFE_PROCESSED_20220608[[#This Row],[Column11]])</f>
        <v>421355******4158;74357045316007053800069</v>
      </c>
      <c r="AD528" t="str">
        <f>CLEAN(ARD_SAFE_PROCESSED_20220608[[#This Row],[Column1]])</f>
        <v>4213550199364158</v>
      </c>
      <c r="AE528" t="str">
        <f>CLEAN(ARD_SAFE_PROCESSED_20220608[[#This Row],[Column2]])</f>
        <v>660176</v>
      </c>
      <c r="AF528" t="str">
        <f>CLEAN(ARD_SAFE_PROCESSED_20220608[[#This Row],[Column3]])</f>
        <v>1040059</v>
      </c>
      <c r="AG528" t="str">
        <f>CLEAN(ARD_SAFE_PROCESSED_20220608[[#This Row],[Column4]])</f>
        <v>PL</v>
      </c>
      <c r="AH528" t="str">
        <f>CLEAN(ARD_SAFE_PROCESSED_20220608[[#This Row],[Column5]])</f>
        <v>20251112</v>
      </c>
      <c r="AI528" t="str">
        <f>CLEAN(ARD_SAFE_PROCESSED_20220608[[#This Row],[Column6]])</f>
        <v>604</v>
      </c>
      <c r="AJ528" t="str">
        <f>CLEAN(ARD_SAFE_PROCESSED_20220608[[#This Row],[Column7]])</f>
        <v>76</v>
      </c>
      <c r="AK528" t="str">
        <f>CLEAN(ARD_SAFE_PROCESSED_20220608[[#This Row],[Column8]])</f>
        <v xml:space="preserve">1300 MASS JERUSA4TRUMS        </v>
      </c>
      <c r="AL528" t="str">
        <f>CLEAN(ARD_SAFE_PROCESSED_20220608[[#This Row],[Column9]])</f>
        <v>20251112</v>
      </c>
      <c r="AM528" t="str">
        <f>CLEAN(ARD_SAFE_PROCESSED_20220608[[#This Row],[Column10]])</f>
        <v xml:space="preserve">'                       </v>
      </c>
      <c r="AN528" t="s">
        <v>4249</v>
      </c>
      <c r="AO528" t="str">
        <f>CLEAN(ARD_SAFE_PROCESSED_20220608[[#This Row],[Column12]])</f>
        <v>3412</v>
      </c>
      <c r="AP528" t="str">
        <f>CLEAN(ARD_SAFE_PROCESSED_20220608[[#This Row],[Column13]])</f>
        <v xml:space="preserve">   </v>
      </c>
      <c r="AQ528" t="str">
        <f>CLEAN(ARD_SAFE_PROCESSED_20220608[[#This Row],[Column14]])</f>
        <v xml:space="preserve">PS0002    </v>
      </c>
      <c r="AR528" t="str">
        <f>CLEAN(ARD_SAFE_PROCESSED_20220608[[#This Row],[Column15]])</f>
        <v xml:space="preserve">POS CONTACTLESS CHIP                              </v>
      </c>
      <c r="AS528" t="str">
        <f>CLEAN(ARD_SAFE_PROCESSED_20220608[[#This Row],[Column16]])</f>
        <v xml:space="preserve">               </v>
      </c>
      <c r="AT528" t="str">
        <f>CLEAN(ARD_SAFE_PROCESSED_20220608[[#This Row],[Column17]])</f>
        <v>131.40</v>
      </c>
      <c r="AU528" t="str">
        <f>CLEAN(ARD_SAFE_PROCESSED_20220608[[#This Row],[Column18]])</f>
        <v xml:space="preserve">' </v>
      </c>
      <c r="AV528" t="str">
        <f>CLEAN(ARD_SAFE_PROCESSED_20220608[[#This Row],[Column19]])</f>
        <v xml:space="preserve">          </v>
      </c>
      <c r="AW528" t="str">
        <f>CLEAN(ARD_SAFE_PROCESSED_20220608[[#This Row],[Column20]])</f>
        <v>20251112</v>
      </c>
      <c r="AX528" t="str">
        <f>CLEAN(ARD_SAFE_PROCESSED_20220608[[#This Row],[Column21]])</f>
        <v>92207</v>
      </c>
      <c r="AY528" t="str">
        <f>LEFT(ARD_SAFE_PROCESSED_20220608[[#This Row],[Column1]],6)</f>
        <v>421355</v>
      </c>
      <c r="AZ528" t="str">
        <f>RIGHT(ARD_SAFE_PROCESSED_20220608[[#This Row],[Column1]],4)</f>
        <v>4158</v>
      </c>
      <c r="BA528" s="2">
        <f t="shared" si="57"/>
        <v>45993</v>
      </c>
      <c r="BB528">
        <f t="shared" si="58"/>
        <v>39.17</v>
      </c>
      <c r="BC528">
        <f t="shared" si="59"/>
        <v>131.4</v>
      </c>
      <c r="BD528" t="str">
        <f t="shared" si="60"/>
        <v>1</v>
      </c>
      <c r="BE528" t="str">
        <f t="shared" si="61"/>
        <v>F:TC40</v>
      </c>
    </row>
    <row r="529" spans="1:57" hidden="1" x14ac:dyDescent="0.3">
      <c r="A529" t="s">
        <v>4179</v>
      </c>
      <c r="B529" t="s">
        <v>4273</v>
      </c>
      <c r="C529" t="s">
        <v>4181</v>
      </c>
      <c r="D529" t="s">
        <v>64</v>
      </c>
      <c r="E529" t="s">
        <v>413</v>
      </c>
      <c r="F529" t="s">
        <v>28</v>
      </c>
      <c r="G529" t="s">
        <v>29</v>
      </c>
      <c r="H529" t="s">
        <v>4182</v>
      </c>
      <c r="I529" t="s">
        <v>413</v>
      </c>
      <c r="J529" t="s">
        <v>21</v>
      </c>
      <c r="K529" t="s">
        <v>4274</v>
      </c>
      <c r="L529" t="s">
        <v>419</v>
      </c>
      <c r="M529" t="s">
        <v>65</v>
      </c>
      <c r="N529" t="s">
        <v>77</v>
      </c>
      <c r="O529" t="s">
        <v>66</v>
      </c>
      <c r="P529" t="s">
        <v>22</v>
      </c>
      <c r="Q529" t="s">
        <v>4208</v>
      </c>
      <c r="R529" t="s">
        <v>23</v>
      </c>
      <c r="S529" t="s">
        <v>24</v>
      </c>
      <c r="T529" t="s">
        <v>413</v>
      </c>
      <c r="U529" t="s">
        <v>4275</v>
      </c>
      <c r="W529" t="s">
        <v>4353</v>
      </c>
      <c r="X529" t="s">
        <v>28</v>
      </c>
      <c r="Y529" t="e">
        <f>VLOOKUP(W529,ARD_SAFE_PROCESSED_20220608[[#This Row],[Column11]],1,FALSE)</f>
        <v>#N/A</v>
      </c>
      <c r="AB529" t="str">
        <f>CONCATENATE(LEFT(ARD_SAFE_PROCESSED_20220608[[#This Row],[Column1]],6),"******",RIGHT(ARD_SAFE_PROCESSED_20220608[[#This Row],[Column1]],4),";",ARD_SAFE_PROCESSED_20220608[[#This Row],[Column11]])</f>
        <v>421355******4158;74357045316007053800085</v>
      </c>
      <c r="AD529" t="str">
        <f>CLEAN(ARD_SAFE_PROCESSED_20220608[[#This Row],[Column1]])</f>
        <v>4213550199364158</v>
      </c>
      <c r="AE529" t="str">
        <f>CLEAN(ARD_SAFE_PROCESSED_20220608[[#This Row],[Column2]])</f>
        <v>930990</v>
      </c>
      <c r="AF529" t="str">
        <f>CLEAN(ARD_SAFE_PROCESSED_20220608[[#This Row],[Column3]])</f>
        <v>1040059</v>
      </c>
      <c r="AG529" t="str">
        <f>CLEAN(ARD_SAFE_PROCESSED_20220608[[#This Row],[Column4]])</f>
        <v>PL</v>
      </c>
      <c r="AH529" t="str">
        <f>CLEAN(ARD_SAFE_PROCESSED_20220608[[#This Row],[Column5]])</f>
        <v>20251112</v>
      </c>
      <c r="AI529" t="str">
        <f>CLEAN(ARD_SAFE_PROCESSED_20220608[[#This Row],[Column6]])</f>
        <v>604</v>
      </c>
      <c r="AJ529" t="str">
        <f>CLEAN(ARD_SAFE_PROCESSED_20220608[[#This Row],[Column7]])</f>
        <v>76</v>
      </c>
      <c r="AK529" t="str">
        <f>CLEAN(ARD_SAFE_PROCESSED_20220608[[#This Row],[Column8]])</f>
        <v xml:space="preserve">1300 MASS JERUSA4TRUMS        </v>
      </c>
      <c r="AL529" t="str">
        <f>CLEAN(ARD_SAFE_PROCESSED_20220608[[#This Row],[Column9]])</f>
        <v>20251112</v>
      </c>
      <c r="AM529" t="str">
        <f>CLEAN(ARD_SAFE_PROCESSED_20220608[[#This Row],[Column10]])</f>
        <v xml:space="preserve">'                       </v>
      </c>
      <c r="AN529" t="s">
        <v>4274</v>
      </c>
      <c r="AO529" t="str">
        <f>CLEAN(ARD_SAFE_PROCESSED_20220608[[#This Row],[Column12]])</f>
        <v>3414</v>
      </c>
      <c r="AP529" t="str">
        <f>CLEAN(ARD_SAFE_PROCESSED_20220608[[#This Row],[Column13]])</f>
        <v xml:space="preserve">   </v>
      </c>
      <c r="AQ529" t="str">
        <f>CLEAN(ARD_SAFE_PROCESSED_20220608[[#This Row],[Column14]])</f>
        <v xml:space="preserve">PS0002    </v>
      </c>
      <c r="AR529" t="str">
        <f>CLEAN(ARD_SAFE_PROCESSED_20220608[[#This Row],[Column15]])</f>
        <v xml:space="preserve">POS CONTACTLESS CHIP                              </v>
      </c>
      <c r="AS529" t="str">
        <f>CLEAN(ARD_SAFE_PROCESSED_20220608[[#This Row],[Column16]])</f>
        <v xml:space="preserve">               </v>
      </c>
      <c r="AT529" t="str">
        <f>CLEAN(ARD_SAFE_PROCESSED_20220608[[#This Row],[Column17]])</f>
        <v>87.60</v>
      </c>
      <c r="AU529" t="str">
        <f>CLEAN(ARD_SAFE_PROCESSED_20220608[[#This Row],[Column18]])</f>
        <v xml:space="preserve">' </v>
      </c>
      <c r="AV529" t="str">
        <f>CLEAN(ARD_SAFE_PROCESSED_20220608[[#This Row],[Column19]])</f>
        <v xml:space="preserve">          </v>
      </c>
      <c r="AW529" t="str">
        <f>CLEAN(ARD_SAFE_PROCESSED_20220608[[#This Row],[Column20]])</f>
        <v>20251112</v>
      </c>
      <c r="AX529" t="str">
        <f>CLEAN(ARD_SAFE_PROCESSED_20220608[[#This Row],[Column21]])</f>
        <v>92520</v>
      </c>
      <c r="AY529" t="str">
        <f>LEFT(ARD_SAFE_PROCESSED_20220608[[#This Row],[Column1]],6)</f>
        <v>421355</v>
      </c>
      <c r="AZ529" t="str">
        <f>RIGHT(ARD_SAFE_PROCESSED_20220608[[#This Row],[Column1]],4)</f>
        <v>4158</v>
      </c>
      <c r="BA529" s="2">
        <f t="shared" si="57"/>
        <v>45993</v>
      </c>
      <c r="BB529">
        <f t="shared" si="58"/>
        <v>26.11</v>
      </c>
      <c r="BC529">
        <f t="shared" si="59"/>
        <v>87.6</v>
      </c>
      <c r="BD529" t="str">
        <f t="shared" si="60"/>
        <v>1</v>
      </c>
      <c r="BE529" t="str">
        <f t="shared" si="61"/>
        <v>F:TC40</v>
      </c>
    </row>
    <row r="530" spans="1:57" hidden="1" x14ac:dyDescent="0.3">
      <c r="A530" t="s">
        <v>4179</v>
      </c>
      <c r="B530" t="s">
        <v>4276</v>
      </c>
      <c r="C530" t="s">
        <v>4181</v>
      </c>
      <c r="D530" t="s">
        <v>64</v>
      </c>
      <c r="E530" t="s">
        <v>413</v>
      </c>
      <c r="F530" t="s">
        <v>28</v>
      </c>
      <c r="G530" t="s">
        <v>29</v>
      </c>
      <c r="H530" t="s">
        <v>4182</v>
      </c>
      <c r="I530" t="s">
        <v>413</v>
      </c>
      <c r="J530" t="s">
        <v>21</v>
      </c>
      <c r="K530" t="s">
        <v>4277</v>
      </c>
      <c r="L530" t="s">
        <v>4278</v>
      </c>
      <c r="M530" t="s">
        <v>65</v>
      </c>
      <c r="N530" t="s">
        <v>77</v>
      </c>
      <c r="O530" t="s">
        <v>66</v>
      </c>
      <c r="P530" t="s">
        <v>22</v>
      </c>
      <c r="Q530" t="s">
        <v>4208</v>
      </c>
      <c r="R530" t="s">
        <v>23</v>
      </c>
      <c r="S530" t="s">
        <v>24</v>
      </c>
      <c r="T530" t="s">
        <v>413</v>
      </c>
      <c r="U530" t="s">
        <v>4279</v>
      </c>
      <c r="W530" t="s">
        <v>5985</v>
      </c>
      <c r="X530" t="s">
        <v>28</v>
      </c>
      <c r="Y530" t="e">
        <f>VLOOKUP(W530,ARD_SAFE_PROCESSED_20220608[[#This Row],[Column11]],1,FALSE)</f>
        <v>#N/A</v>
      </c>
      <c r="AB530" t="str">
        <f>CONCATENATE(LEFT(ARD_SAFE_PROCESSED_20220608[[#This Row],[Column1]],6),"******",RIGHT(ARD_SAFE_PROCESSED_20220608[[#This Row],[Column1]],4),";",ARD_SAFE_PROCESSED_20220608[[#This Row],[Column11]])</f>
        <v>421355******4158;74357045316007053800580</v>
      </c>
      <c r="AD530" t="str">
        <f>CLEAN(ARD_SAFE_PROCESSED_20220608[[#This Row],[Column1]])</f>
        <v>4213550199364158</v>
      </c>
      <c r="AE530" t="str">
        <f>CLEAN(ARD_SAFE_PROCESSED_20220608[[#This Row],[Column2]])</f>
        <v>972380</v>
      </c>
      <c r="AF530" t="str">
        <f>CLEAN(ARD_SAFE_PROCESSED_20220608[[#This Row],[Column3]])</f>
        <v>1040059</v>
      </c>
      <c r="AG530" t="str">
        <f>CLEAN(ARD_SAFE_PROCESSED_20220608[[#This Row],[Column4]])</f>
        <v>PL</v>
      </c>
      <c r="AH530" t="str">
        <f>CLEAN(ARD_SAFE_PROCESSED_20220608[[#This Row],[Column5]])</f>
        <v>20251112</v>
      </c>
      <c r="AI530" t="str">
        <f>CLEAN(ARD_SAFE_PROCESSED_20220608[[#This Row],[Column6]])</f>
        <v>604</v>
      </c>
      <c r="AJ530" t="str">
        <f>CLEAN(ARD_SAFE_PROCESSED_20220608[[#This Row],[Column7]])</f>
        <v>76</v>
      </c>
      <c r="AK530" t="str">
        <f>CLEAN(ARD_SAFE_PROCESSED_20220608[[#This Row],[Column8]])</f>
        <v xml:space="preserve">1300 MASS JERUSA4TRUMS        </v>
      </c>
      <c r="AL530" t="str">
        <f>CLEAN(ARD_SAFE_PROCESSED_20220608[[#This Row],[Column9]])</f>
        <v>20251112</v>
      </c>
      <c r="AM530" t="str">
        <f>CLEAN(ARD_SAFE_PROCESSED_20220608[[#This Row],[Column10]])</f>
        <v xml:space="preserve">'                       </v>
      </c>
      <c r="AN530" t="s">
        <v>4277</v>
      </c>
      <c r="AO530" t="str">
        <f>CLEAN(ARD_SAFE_PROCESSED_20220608[[#This Row],[Column12]])</f>
        <v>3467</v>
      </c>
      <c r="AP530" t="str">
        <f>CLEAN(ARD_SAFE_PROCESSED_20220608[[#This Row],[Column13]])</f>
        <v xml:space="preserve">   </v>
      </c>
      <c r="AQ530" t="str">
        <f>CLEAN(ARD_SAFE_PROCESSED_20220608[[#This Row],[Column14]])</f>
        <v xml:space="preserve">PS0002    </v>
      </c>
      <c r="AR530" t="str">
        <f>CLEAN(ARD_SAFE_PROCESSED_20220608[[#This Row],[Column15]])</f>
        <v xml:space="preserve">POS CONTACTLESS CHIP                              </v>
      </c>
      <c r="AS530" t="str">
        <f>CLEAN(ARD_SAFE_PROCESSED_20220608[[#This Row],[Column16]])</f>
        <v xml:space="preserve">               </v>
      </c>
      <c r="AT530" t="str">
        <f>CLEAN(ARD_SAFE_PROCESSED_20220608[[#This Row],[Column17]])</f>
        <v>87.60</v>
      </c>
      <c r="AU530" t="str">
        <f>CLEAN(ARD_SAFE_PROCESSED_20220608[[#This Row],[Column18]])</f>
        <v xml:space="preserve">' </v>
      </c>
      <c r="AV530" t="str">
        <f>CLEAN(ARD_SAFE_PROCESSED_20220608[[#This Row],[Column19]])</f>
        <v xml:space="preserve">          </v>
      </c>
      <c r="AW530" t="str">
        <f>CLEAN(ARD_SAFE_PROCESSED_20220608[[#This Row],[Column20]])</f>
        <v>20251112</v>
      </c>
      <c r="AX530" t="str">
        <f>CLEAN(ARD_SAFE_PROCESSED_20220608[[#This Row],[Column21]])</f>
        <v>191943</v>
      </c>
      <c r="AY530" t="str">
        <f>LEFT(ARD_SAFE_PROCESSED_20220608[[#This Row],[Column1]],6)</f>
        <v>421355</v>
      </c>
      <c r="AZ530" t="str">
        <f>RIGHT(ARD_SAFE_PROCESSED_20220608[[#This Row],[Column1]],4)</f>
        <v>4158</v>
      </c>
      <c r="BA530" s="2">
        <f t="shared" si="57"/>
        <v>45993</v>
      </c>
      <c r="BB530">
        <f t="shared" si="58"/>
        <v>26.11</v>
      </c>
      <c r="BC530">
        <f t="shared" si="59"/>
        <v>87.6</v>
      </c>
      <c r="BD530" t="str">
        <f t="shared" si="60"/>
        <v>1</v>
      </c>
      <c r="BE530" t="str">
        <f t="shared" si="61"/>
        <v>F:TC40</v>
      </c>
    </row>
    <row r="531" spans="1:57" hidden="1" x14ac:dyDescent="0.3">
      <c r="A531" t="s">
        <v>5013</v>
      </c>
      <c r="B531" t="s">
        <v>5021</v>
      </c>
      <c r="C531" t="s">
        <v>5022</v>
      </c>
      <c r="D531" t="s">
        <v>72</v>
      </c>
      <c r="E531" t="s">
        <v>413</v>
      </c>
      <c r="F531" t="s">
        <v>28</v>
      </c>
      <c r="G531" t="s">
        <v>29</v>
      </c>
      <c r="H531" t="s">
        <v>5023</v>
      </c>
      <c r="I531" t="s">
        <v>413</v>
      </c>
      <c r="J531" t="s">
        <v>21</v>
      </c>
      <c r="K531" t="s">
        <v>5024</v>
      </c>
      <c r="L531" t="s">
        <v>5025</v>
      </c>
      <c r="M531" t="s">
        <v>65</v>
      </c>
      <c r="N531" t="s">
        <v>67</v>
      </c>
      <c r="O531" t="s">
        <v>73</v>
      </c>
      <c r="P531" t="s">
        <v>22</v>
      </c>
      <c r="Q531" t="s">
        <v>5026</v>
      </c>
      <c r="R531" t="s">
        <v>23</v>
      </c>
      <c r="S531" t="s">
        <v>24</v>
      </c>
      <c r="T531" t="s">
        <v>413</v>
      </c>
      <c r="U531" t="s">
        <v>5027</v>
      </c>
      <c r="W531" t="s">
        <v>10923</v>
      </c>
      <c r="X531" t="s">
        <v>28</v>
      </c>
      <c r="Y531" t="e">
        <f>VLOOKUP(W531,ARD_SAFE_PROCESSED_20220608[[#This Row],[Column11]],1,FALSE)</f>
        <v>#N/A</v>
      </c>
      <c r="AB531" t="str">
        <f>CONCATENATE(LEFT(ARD_SAFE_PROCESSED_20220608[[#This Row],[Column1]],6),"******",RIGHT(ARD_SAFE_PROCESSED_20220608[[#This Row],[Column1]],4),";",ARD_SAFE_PROCESSED_20220608[[#This Row],[Column11]])</f>
        <v>434925******7028;74357045316007646900103</v>
      </c>
      <c r="AD531" t="str">
        <f>CLEAN(ARD_SAFE_PROCESSED_20220608[[#This Row],[Column1]])</f>
        <v>4349250140317028</v>
      </c>
      <c r="AE531" t="str">
        <f>CLEAN(ARD_SAFE_PROCESSED_20220608[[#This Row],[Column2]])</f>
        <v>003758</v>
      </c>
      <c r="AF531" t="str">
        <f>CLEAN(ARD_SAFE_PROCESSED_20220608[[#This Row],[Column3]])</f>
        <v>1047855</v>
      </c>
      <c r="AG531" t="str">
        <f>CLEAN(ARD_SAFE_PROCESSED_20220608[[#This Row],[Column4]])</f>
        <v>PC</v>
      </c>
      <c r="AH531" t="str">
        <f>CLEAN(ARD_SAFE_PROCESSED_20220608[[#This Row],[Column5]])</f>
        <v>20251112</v>
      </c>
      <c r="AI531" t="str">
        <f>CLEAN(ARD_SAFE_PROCESSED_20220608[[#This Row],[Column6]])</f>
        <v>604</v>
      </c>
      <c r="AJ531" t="str">
        <f>CLEAN(ARD_SAFE_PROCESSED_20220608[[#This Row],[Column7]])</f>
        <v>76</v>
      </c>
      <c r="AK531" t="str">
        <f>CLEAN(ARD_SAFE_PROCESSED_20220608[[#This Row],[Column8]])</f>
        <v xml:space="preserve">1994 MASS LAMAR1 AQP MS       </v>
      </c>
      <c r="AL531" t="str">
        <f>CLEAN(ARD_SAFE_PROCESSED_20220608[[#This Row],[Column9]])</f>
        <v>20251112</v>
      </c>
      <c r="AM531" t="str">
        <f>CLEAN(ARD_SAFE_PROCESSED_20220608[[#This Row],[Column10]])</f>
        <v xml:space="preserve">'                       </v>
      </c>
      <c r="AN531" t="s">
        <v>5024</v>
      </c>
      <c r="AO531" t="str">
        <f>CLEAN(ARD_SAFE_PROCESSED_20220608[[#This Row],[Column12]])</f>
        <v>6195</v>
      </c>
      <c r="AP531" t="str">
        <f>CLEAN(ARD_SAFE_PROCESSED_20220608[[#This Row],[Column13]])</f>
        <v xml:space="preserve">   </v>
      </c>
      <c r="AQ531" t="str">
        <f>CLEAN(ARD_SAFE_PROCESSED_20220608[[#This Row],[Column14]])</f>
        <v xml:space="preserve">PS0001    </v>
      </c>
      <c r="AR531" t="str">
        <f>CLEAN(ARD_SAFE_PROCESSED_20220608[[#This Row],[Column15]])</f>
        <v xml:space="preserve">POS CHIP EMV                                      </v>
      </c>
      <c r="AS531" t="str">
        <f>CLEAN(ARD_SAFE_PROCESSED_20220608[[#This Row],[Column16]])</f>
        <v xml:space="preserve">               </v>
      </c>
      <c r="AT531" t="str">
        <f>CLEAN(ARD_SAFE_PROCESSED_20220608[[#This Row],[Column17]])</f>
        <v>100.50</v>
      </c>
      <c r="AU531" t="str">
        <f>CLEAN(ARD_SAFE_PROCESSED_20220608[[#This Row],[Column18]])</f>
        <v xml:space="preserve">' </v>
      </c>
      <c r="AV531" t="str">
        <f>CLEAN(ARD_SAFE_PROCESSED_20220608[[#This Row],[Column19]])</f>
        <v xml:space="preserve">          </v>
      </c>
      <c r="AW531" t="str">
        <f>CLEAN(ARD_SAFE_PROCESSED_20220608[[#This Row],[Column20]])</f>
        <v>20251112</v>
      </c>
      <c r="AX531" t="str">
        <f>CLEAN(ARD_SAFE_PROCESSED_20220608[[#This Row],[Column21]])</f>
        <v>115239</v>
      </c>
      <c r="AY531" t="str">
        <f>LEFT(ARD_SAFE_PROCESSED_20220608[[#This Row],[Column1]],6)</f>
        <v>434925</v>
      </c>
      <c r="AZ531" t="str">
        <f>RIGHT(ARD_SAFE_PROCESSED_20220608[[#This Row],[Column1]],4)</f>
        <v>7028</v>
      </c>
      <c r="BA531" s="2">
        <f t="shared" si="57"/>
        <v>45993</v>
      </c>
      <c r="BB531">
        <f t="shared" si="58"/>
        <v>29.96</v>
      </c>
      <c r="BC531">
        <f t="shared" si="59"/>
        <v>100.5</v>
      </c>
      <c r="BD531" t="str">
        <f t="shared" si="60"/>
        <v>0</v>
      </c>
      <c r="BE531" t="str">
        <f t="shared" si="61"/>
        <v>F:TC40</v>
      </c>
    </row>
    <row r="532" spans="1:57" hidden="1" x14ac:dyDescent="0.3">
      <c r="A532" t="s">
        <v>5013</v>
      </c>
      <c r="B532" t="s">
        <v>5014</v>
      </c>
      <c r="C532" t="s">
        <v>5015</v>
      </c>
      <c r="D532" t="s">
        <v>64</v>
      </c>
      <c r="E532" t="s">
        <v>413</v>
      </c>
      <c r="F532" t="s">
        <v>28</v>
      </c>
      <c r="G532" t="s">
        <v>29</v>
      </c>
      <c r="H532" t="s">
        <v>5016</v>
      </c>
      <c r="I532" t="s">
        <v>413</v>
      </c>
      <c r="J532" t="s">
        <v>21</v>
      </c>
      <c r="K532" t="s">
        <v>5017</v>
      </c>
      <c r="L532" t="s">
        <v>5018</v>
      </c>
      <c r="M532" t="s">
        <v>65</v>
      </c>
      <c r="N532" t="s">
        <v>67</v>
      </c>
      <c r="O532" t="s">
        <v>66</v>
      </c>
      <c r="P532" t="s">
        <v>22</v>
      </c>
      <c r="Q532" t="s">
        <v>5019</v>
      </c>
      <c r="R532" t="s">
        <v>23</v>
      </c>
      <c r="S532" t="s">
        <v>24</v>
      </c>
      <c r="T532" t="s">
        <v>413</v>
      </c>
      <c r="U532" t="s">
        <v>5020</v>
      </c>
      <c r="W532" t="s">
        <v>7155</v>
      </c>
      <c r="X532" t="s">
        <v>28</v>
      </c>
      <c r="Y532" t="e">
        <f>VLOOKUP(W532,ARD_SAFE_PROCESSED_20220608[[#This Row],[Column11]],1,FALSE)</f>
        <v>#N/A</v>
      </c>
      <c r="AB532" t="str">
        <f>CONCATENATE(LEFT(ARD_SAFE_PROCESSED_20220608[[#This Row],[Column1]],6),"******",RIGHT(ARD_SAFE_PROCESSED_20220608[[#This Row],[Column1]],4),";",ARD_SAFE_PROCESSED_20220608[[#This Row],[Column11]])</f>
        <v>434925******7028;74357045316007673500156</v>
      </c>
      <c r="AD532" t="str">
        <f>CLEAN(ARD_SAFE_PROCESSED_20220608[[#This Row],[Column1]])</f>
        <v>4349250140317028</v>
      </c>
      <c r="AE532" t="str">
        <f>CLEAN(ARD_SAFE_PROCESSED_20220608[[#This Row],[Column2]])</f>
        <v>003265</v>
      </c>
      <c r="AF532" t="str">
        <f>CLEAN(ARD_SAFE_PROCESSED_20220608[[#This Row],[Column3]])</f>
        <v>1048053</v>
      </c>
      <c r="AG532" t="str">
        <f>CLEAN(ARD_SAFE_PROCESSED_20220608[[#This Row],[Column4]])</f>
        <v>PL</v>
      </c>
      <c r="AH532" t="str">
        <f>CLEAN(ARD_SAFE_PROCESSED_20220608[[#This Row],[Column5]])</f>
        <v>20251112</v>
      </c>
      <c r="AI532" t="str">
        <f>CLEAN(ARD_SAFE_PROCESSED_20220608[[#This Row],[Column6]])</f>
        <v>604</v>
      </c>
      <c r="AJ532" t="str">
        <f>CLEAN(ARD_SAFE_PROCESSED_20220608[[#This Row],[Column7]])</f>
        <v>76</v>
      </c>
      <c r="AK532" t="str">
        <f>CLEAN(ARD_SAFE_PROCESSED_20220608[[#This Row],[Column8]])</f>
        <v xml:space="preserve">2007 MASS GRAU5 AQP MS        </v>
      </c>
      <c r="AL532" t="str">
        <f>CLEAN(ARD_SAFE_PROCESSED_20220608[[#This Row],[Column9]])</f>
        <v>20251112</v>
      </c>
      <c r="AM532" t="str">
        <f>CLEAN(ARD_SAFE_PROCESSED_20220608[[#This Row],[Column10]])</f>
        <v xml:space="preserve">'                       </v>
      </c>
      <c r="AN532" t="s">
        <v>5017</v>
      </c>
      <c r="AO532" t="str">
        <f>CLEAN(ARD_SAFE_PROCESSED_20220608[[#This Row],[Column12]])</f>
        <v>401</v>
      </c>
      <c r="AP532" t="str">
        <f>CLEAN(ARD_SAFE_PROCESSED_20220608[[#This Row],[Column13]])</f>
        <v xml:space="preserve">   </v>
      </c>
      <c r="AQ532" t="str">
        <f>CLEAN(ARD_SAFE_PROCESSED_20220608[[#This Row],[Column14]])</f>
        <v xml:space="preserve">PS0001    </v>
      </c>
      <c r="AR532" t="str">
        <f>CLEAN(ARD_SAFE_PROCESSED_20220608[[#This Row],[Column15]])</f>
        <v xml:space="preserve">POS CONTACTLESS CHIP                              </v>
      </c>
      <c r="AS532" t="str">
        <f>CLEAN(ARD_SAFE_PROCESSED_20220608[[#This Row],[Column16]])</f>
        <v xml:space="preserve">               </v>
      </c>
      <c r="AT532" t="str">
        <f>CLEAN(ARD_SAFE_PROCESSED_20220608[[#This Row],[Column17]])</f>
        <v>137.60</v>
      </c>
      <c r="AU532" t="str">
        <f>CLEAN(ARD_SAFE_PROCESSED_20220608[[#This Row],[Column18]])</f>
        <v xml:space="preserve">' </v>
      </c>
      <c r="AV532" t="str">
        <f>CLEAN(ARD_SAFE_PROCESSED_20220608[[#This Row],[Column19]])</f>
        <v xml:space="preserve">          </v>
      </c>
      <c r="AW532" t="str">
        <f>CLEAN(ARD_SAFE_PROCESSED_20220608[[#This Row],[Column20]])</f>
        <v>20251112</v>
      </c>
      <c r="AX532" t="str">
        <f>CLEAN(ARD_SAFE_PROCESSED_20220608[[#This Row],[Column21]])</f>
        <v>121100</v>
      </c>
      <c r="AY532" t="str">
        <f>LEFT(ARD_SAFE_PROCESSED_20220608[[#This Row],[Column1]],6)</f>
        <v>434925</v>
      </c>
      <c r="AZ532" t="str">
        <f>RIGHT(ARD_SAFE_PROCESSED_20220608[[#This Row],[Column1]],4)</f>
        <v>7028</v>
      </c>
      <c r="BA532" s="2">
        <f t="shared" si="57"/>
        <v>45993</v>
      </c>
      <c r="BB532">
        <f t="shared" si="58"/>
        <v>41.01</v>
      </c>
      <c r="BC532">
        <f t="shared" si="59"/>
        <v>137.6</v>
      </c>
      <c r="BD532" t="str">
        <f t="shared" si="60"/>
        <v>0</v>
      </c>
      <c r="BE532" t="str">
        <f t="shared" si="61"/>
        <v>F:TC40</v>
      </c>
    </row>
    <row r="533" spans="1:57" hidden="1" x14ac:dyDescent="0.3">
      <c r="A533" t="s">
        <v>6729</v>
      </c>
      <c r="B533" t="s">
        <v>6764</v>
      </c>
      <c r="C533" t="s">
        <v>6765</v>
      </c>
      <c r="D533" t="s">
        <v>64</v>
      </c>
      <c r="E533" t="s">
        <v>471</v>
      </c>
      <c r="F533" t="s">
        <v>28</v>
      </c>
      <c r="G533" t="s">
        <v>29</v>
      </c>
      <c r="H533" t="s">
        <v>6766</v>
      </c>
      <c r="I533" t="s">
        <v>413</v>
      </c>
      <c r="J533" t="s">
        <v>21</v>
      </c>
      <c r="K533" t="s">
        <v>6767</v>
      </c>
      <c r="L533" t="s">
        <v>6768</v>
      </c>
      <c r="M533" t="s">
        <v>65</v>
      </c>
      <c r="N533" t="s">
        <v>77</v>
      </c>
      <c r="O533" t="s">
        <v>66</v>
      </c>
      <c r="P533" t="s">
        <v>22</v>
      </c>
      <c r="Q533" t="s">
        <v>5887</v>
      </c>
      <c r="R533" t="s">
        <v>23</v>
      </c>
      <c r="S533" t="s">
        <v>24</v>
      </c>
      <c r="T533" t="s">
        <v>471</v>
      </c>
      <c r="U533" t="s">
        <v>6769</v>
      </c>
      <c r="W533" t="s">
        <v>8324</v>
      </c>
      <c r="X533" t="s">
        <v>28</v>
      </c>
      <c r="Y533" t="e">
        <f>VLOOKUP(W533,ARD_SAFE_PROCESSED_20220608[[#This Row],[Column11]],1,FALSE)</f>
        <v>#N/A</v>
      </c>
      <c r="AB533" t="str">
        <f>CONCATENATE(LEFT(ARD_SAFE_PROCESSED_20220608[[#This Row],[Column1]],6),"******",RIGHT(ARD_SAFE_PROCESSED_20220608[[#This Row],[Column1]],4),";",ARD_SAFE_PROCESSED_20220608[[#This Row],[Column11]])</f>
        <v>455788******6078;74357045316007842600317</v>
      </c>
      <c r="AD533" t="str">
        <f>CLEAN(ARD_SAFE_PROCESSED_20220608[[#This Row],[Column1]])</f>
        <v>4557881417866078</v>
      </c>
      <c r="AE533" t="str">
        <f>CLEAN(ARD_SAFE_PROCESSED_20220608[[#This Row],[Column2]])</f>
        <v>208472</v>
      </c>
      <c r="AF533" t="str">
        <f>CLEAN(ARD_SAFE_PROCESSED_20220608[[#This Row],[Column3]])</f>
        <v>1049871</v>
      </c>
      <c r="AG533" t="str">
        <f>CLEAN(ARD_SAFE_PROCESSED_20220608[[#This Row],[Column4]])</f>
        <v>PL</v>
      </c>
      <c r="AH533" t="str">
        <f>CLEAN(ARD_SAFE_PROCESSED_20220608[[#This Row],[Column5]])</f>
        <v>20251111</v>
      </c>
      <c r="AI533" t="str">
        <f>CLEAN(ARD_SAFE_PROCESSED_20220608[[#This Row],[Column6]])</f>
        <v>604</v>
      </c>
      <c r="AJ533" t="str">
        <f>CLEAN(ARD_SAFE_PROCESSED_20220608[[#This Row],[Column7]])</f>
        <v>76</v>
      </c>
      <c r="AK533" t="str">
        <f>CLEAN(ARD_SAFE_PROCESSED_20220608[[#This Row],[Column8]])</f>
        <v>KFC 155 PURUCHUCO EXPRESS KIOS</v>
      </c>
      <c r="AL533" t="str">
        <f>CLEAN(ARD_SAFE_PROCESSED_20220608[[#This Row],[Column9]])</f>
        <v>20251112</v>
      </c>
      <c r="AM533" t="str">
        <f>CLEAN(ARD_SAFE_PROCESSED_20220608[[#This Row],[Column10]])</f>
        <v xml:space="preserve">'                       </v>
      </c>
      <c r="AN533" t="s">
        <v>6767</v>
      </c>
      <c r="AO533" t="str">
        <f>CLEAN(ARD_SAFE_PROCESSED_20220608[[#This Row],[Column12]])</f>
        <v>1021</v>
      </c>
      <c r="AP533" t="str">
        <f>CLEAN(ARD_SAFE_PROCESSED_20220608[[#This Row],[Column13]])</f>
        <v xml:space="preserve">   </v>
      </c>
      <c r="AQ533" t="str">
        <f>CLEAN(ARD_SAFE_PROCESSED_20220608[[#This Row],[Column14]])</f>
        <v xml:space="preserve">PS0002    </v>
      </c>
      <c r="AR533" t="str">
        <f>CLEAN(ARD_SAFE_PROCESSED_20220608[[#This Row],[Column15]])</f>
        <v xml:space="preserve">POS CONTACTLESS CHIP                              </v>
      </c>
      <c r="AS533" t="str">
        <f>CLEAN(ARD_SAFE_PROCESSED_20220608[[#This Row],[Column16]])</f>
        <v xml:space="preserve">               </v>
      </c>
      <c r="AT533" t="str">
        <f>CLEAN(ARD_SAFE_PROCESSED_20220608[[#This Row],[Column17]])</f>
        <v>79.90</v>
      </c>
      <c r="AU533" t="str">
        <f>CLEAN(ARD_SAFE_PROCESSED_20220608[[#This Row],[Column18]])</f>
        <v xml:space="preserve">' </v>
      </c>
      <c r="AV533" t="str">
        <f>CLEAN(ARD_SAFE_PROCESSED_20220608[[#This Row],[Column19]])</f>
        <v xml:space="preserve">          </v>
      </c>
      <c r="AW533" t="str">
        <f>CLEAN(ARD_SAFE_PROCESSED_20220608[[#This Row],[Column20]])</f>
        <v>20251111</v>
      </c>
      <c r="AX533" t="str">
        <f>CLEAN(ARD_SAFE_PROCESSED_20220608[[#This Row],[Column21]])</f>
        <v>212121</v>
      </c>
      <c r="AY533" t="str">
        <f>LEFT(ARD_SAFE_PROCESSED_20220608[[#This Row],[Column1]],6)</f>
        <v>455788</v>
      </c>
      <c r="AZ533" t="str">
        <f>RIGHT(ARD_SAFE_PROCESSED_20220608[[#This Row],[Column1]],4)</f>
        <v>6078</v>
      </c>
      <c r="BA533" s="2">
        <f t="shared" si="57"/>
        <v>45994</v>
      </c>
      <c r="BB533">
        <f t="shared" si="58"/>
        <v>23.69</v>
      </c>
      <c r="BC533">
        <f t="shared" si="59"/>
        <v>79.900000000000006</v>
      </c>
      <c r="BD533" t="str">
        <f t="shared" si="60"/>
        <v>0</v>
      </c>
      <c r="BE533" t="str">
        <f t="shared" si="61"/>
        <v>F:TC40</v>
      </c>
    </row>
    <row r="534" spans="1:57" hidden="1" x14ac:dyDescent="0.3">
      <c r="A534" t="s">
        <v>6729</v>
      </c>
      <c r="B534" t="s">
        <v>6770</v>
      </c>
      <c r="C534" t="s">
        <v>6771</v>
      </c>
      <c r="D534" t="s">
        <v>64</v>
      </c>
      <c r="E534" t="s">
        <v>471</v>
      </c>
      <c r="F534" t="s">
        <v>28</v>
      </c>
      <c r="G534" t="s">
        <v>29</v>
      </c>
      <c r="H534" t="s">
        <v>6772</v>
      </c>
      <c r="I534" t="s">
        <v>413</v>
      </c>
      <c r="J534" t="s">
        <v>21</v>
      </c>
      <c r="K534" t="s">
        <v>6773</v>
      </c>
      <c r="L534" t="s">
        <v>6774</v>
      </c>
      <c r="M534" t="s">
        <v>65</v>
      </c>
      <c r="N534" t="s">
        <v>67</v>
      </c>
      <c r="O534" t="s">
        <v>66</v>
      </c>
      <c r="P534" t="s">
        <v>22</v>
      </c>
      <c r="Q534" t="s">
        <v>5887</v>
      </c>
      <c r="R534" t="s">
        <v>23</v>
      </c>
      <c r="S534" t="s">
        <v>24</v>
      </c>
      <c r="T534" t="s">
        <v>471</v>
      </c>
      <c r="U534" t="s">
        <v>6775</v>
      </c>
      <c r="W534" t="s">
        <v>8705</v>
      </c>
      <c r="X534" t="s">
        <v>28</v>
      </c>
      <c r="Y534" t="e">
        <f>VLOOKUP(W534,ARD_SAFE_PROCESSED_20220608[[#This Row],[Column11]],1,FALSE)</f>
        <v>#N/A</v>
      </c>
      <c r="AB534" t="str">
        <f>CONCATENATE(LEFT(ARD_SAFE_PROCESSED_20220608[[#This Row],[Column1]],6),"******",RIGHT(ARD_SAFE_PROCESSED_20220608[[#This Row],[Column1]],4),";",ARD_SAFE_PROCESSED_20220608[[#This Row],[Column11]])</f>
        <v>455788******6078;74357045316008066100208</v>
      </c>
      <c r="AD534" t="str">
        <f>CLEAN(ARD_SAFE_PROCESSED_20220608[[#This Row],[Column1]])</f>
        <v>4557881417866078</v>
      </c>
      <c r="AE534" t="str">
        <f>CLEAN(ARD_SAFE_PROCESSED_20220608[[#This Row],[Column2]])</f>
        <v>238098</v>
      </c>
      <c r="AF534" t="str">
        <f>CLEAN(ARD_SAFE_PROCESSED_20220608[[#This Row],[Column3]])</f>
        <v>1052415</v>
      </c>
      <c r="AG534" t="str">
        <f>CLEAN(ARD_SAFE_PROCESSED_20220608[[#This Row],[Column4]])</f>
        <v>PL</v>
      </c>
      <c r="AH534" t="str">
        <f>CLEAN(ARD_SAFE_PROCESSED_20220608[[#This Row],[Column5]])</f>
        <v>20251111</v>
      </c>
      <c r="AI534" t="str">
        <f>CLEAN(ARD_SAFE_PROCESSED_20220608[[#This Row],[Column6]])</f>
        <v>604</v>
      </c>
      <c r="AJ534" t="str">
        <f>CLEAN(ARD_SAFE_PROCESSED_20220608[[#This Row],[Column7]])</f>
        <v>76</v>
      </c>
      <c r="AK534" t="str">
        <f>CLEAN(ARD_SAFE_PROCESSED_20220608[[#This Row],[Column8]])</f>
        <v>PH 76 REAL PLAZA PURUCHUCO KIO</v>
      </c>
      <c r="AL534" t="str">
        <f>CLEAN(ARD_SAFE_PROCESSED_20220608[[#This Row],[Column9]])</f>
        <v>20251112</v>
      </c>
      <c r="AM534" t="str">
        <f>CLEAN(ARD_SAFE_PROCESSED_20220608[[#This Row],[Column10]])</f>
        <v xml:space="preserve">'                       </v>
      </c>
      <c r="AN534" t="s">
        <v>6773</v>
      </c>
      <c r="AO534" t="str">
        <f>CLEAN(ARD_SAFE_PROCESSED_20220608[[#This Row],[Column12]])</f>
        <v>3820</v>
      </c>
      <c r="AP534" t="str">
        <f>CLEAN(ARD_SAFE_PROCESSED_20220608[[#This Row],[Column13]])</f>
        <v xml:space="preserve">   </v>
      </c>
      <c r="AQ534" t="str">
        <f>CLEAN(ARD_SAFE_PROCESSED_20220608[[#This Row],[Column14]])</f>
        <v xml:space="preserve">PS0001    </v>
      </c>
      <c r="AR534" t="str">
        <f>CLEAN(ARD_SAFE_PROCESSED_20220608[[#This Row],[Column15]])</f>
        <v xml:space="preserve">POS CONTACTLESS CHIP                              </v>
      </c>
      <c r="AS534" t="str">
        <f>CLEAN(ARD_SAFE_PROCESSED_20220608[[#This Row],[Column16]])</f>
        <v xml:space="preserve">               </v>
      </c>
      <c r="AT534" t="str">
        <f>CLEAN(ARD_SAFE_PROCESSED_20220608[[#This Row],[Column17]])</f>
        <v>79.90</v>
      </c>
      <c r="AU534" t="str">
        <f>CLEAN(ARD_SAFE_PROCESSED_20220608[[#This Row],[Column18]])</f>
        <v xml:space="preserve">' </v>
      </c>
      <c r="AV534" t="str">
        <f>CLEAN(ARD_SAFE_PROCESSED_20220608[[#This Row],[Column19]])</f>
        <v xml:space="preserve">          </v>
      </c>
      <c r="AW534" t="str">
        <f>CLEAN(ARD_SAFE_PROCESSED_20220608[[#This Row],[Column20]])</f>
        <v>20251111</v>
      </c>
      <c r="AX534" t="str">
        <f>CLEAN(ARD_SAFE_PROCESSED_20220608[[#This Row],[Column21]])</f>
        <v>212729</v>
      </c>
      <c r="AY534" t="str">
        <f>LEFT(ARD_SAFE_PROCESSED_20220608[[#This Row],[Column1]],6)</f>
        <v>455788</v>
      </c>
      <c r="AZ534" t="str">
        <f>RIGHT(ARD_SAFE_PROCESSED_20220608[[#This Row],[Column1]],4)</f>
        <v>6078</v>
      </c>
      <c r="BA534" s="2">
        <f t="shared" si="57"/>
        <v>45994</v>
      </c>
      <c r="BB534">
        <f t="shared" si="58"/>
        <v>23.69</v>
      </c>
      <c r="BC534">
        <f t="shared" si="59"/>
        <v>79.900000000000006</v>
      </c>
      <c r="BD534" t="str">
        <f t="shared" si="60"/>
        <v>0</v>
      </c>
      <c r="BE534" t="str">
        <f t="shared" si="61"/>
        <v>F:TC40</v>
      </c>
    </row>
    <row r="535" spans="1:57" hidden="1" x14ac:dyDescent="0.3">
      <c r="A535" t="s">
        <v>3059</v>
      </c>
      <c r="B535" t="s">
        <v>3060</v>
      </c>
      <c r="C535" t="s">
        <v>3061</v>
      </c>
      <c r="D535" t="s">
        <v>64</v>
      </c>
      <c r="E535" t="s">
        <v>413</v>
      </c>
      <c r="F535" t="s">
        <v>28</v>
      </c>
      <c r="G535" t="s">
        <v>29</v>
      </c>
      <c r="H535" t="s">
        <v>3062</v>
      </c>
      <c r="I535" t="s">
        <v>413</v>
      </c>
      <c r="J535" t="s">
        <v>21</v>
      </c>
      <c r="K535" t="s">
        <v>3063</v>
      </c>
      <c r="L535" t="s">
        <v>231</v>
      </c>
      <c r="M535" t="s">
        <v>65</v>
      </c>
      <c r="N535" t="s">
        <v>77</v>
      </c>
      <c r="O535" t="s">
        <v>66</v>
      </c>
      <c r="P535" t="s">
        <v>22</v>
      </c>
      <c r="Q535" t="s">
        <v>3064</v>
      </c>
      <c r="R535" t="s">
        <v>23</v>
      </c>
      <c r="S535" t="s">
        <v>24</v>
      </c>
      <c r="T535" t="s">
        <v>413</v>
      </c>
      <c r="U535" t="s">
        <v>3065</v>
      </c>
      <c r="W535" t="s">
        <v>8709</v>
      </c>
      <c r="X535" t="s">
        <v>28</v>
      </c>
      <c r="Y535" t="e">
        <f>VLOOKUP(W535,ARD_SAFE_PROCESSED_20220608[[#This Row],[Column11]],1,FALSE)</f>
        <v>#N/A</v>
      </c>
      <c r="AB535" t="str">
        <f>CONCATENATE(LEFT(ARD_SAFE_PROCESSED_20220608[[#This Row],[Column1]],6),"******",RIGHT(ARD_SAFE_PROCESSED_20220608[[#This Row],[Column1]],4),";",ARD_SAFE_PROCESSED_20220608[[#This Row],[Column11]])</f>
        <v>421355******3063;74357045316008153800264</v>
      </c>
      <c r="AD535" t="str">
        <f>CLEAN(ARD_SAFE_PROCESSED_20220608[[#This Row],[Column1]])</f>
        <v>4213550118973063</v>
      </c>
      <c r="AE535" t="str">
        <f>CLEAN(ARD_SAFE_PROCESSED_20220608[[#This Row],[Column2]])</f>
        <v>155248</v>
      </c>
      <c r="AF535" t="str">
        <f>CLEAN(ARD_SAFE_PROCESSED_20220608[[#This Row],[Column3]])</f>
        <v>1052626</v>
      </c>
      <c r="AG535" t="str">
        <f>CLEAN(ARD_SAFE_PROCESSED_20220608[[#This Row],[Column4]])</f>
        <v>PL</v>
      </c>
      <c r="AH535" t="str">
        <f>CLEAN(ARD_SAFE_PROCESSED_20220608[[#This Row],[Column5]])</f>
        <v>20251112</v>
      </c>
      <c r="AI535" t="str">
        <f>CLEAN(ARD_SAFE_PROCESSED_20220608[[#This Row],[Column6]])</f>
        <v>604</v>
      </c>
      <c r="AJ535" t="str">
        <f>CLEAN(ARD_SAFE_PROCESSED_20220608[[#This Row],[Column7]])</f>
        <v>76</v>
      </c>
      <c r="AK535" t="str">
        <f>CLEAN(ARD_SAFE_PROCESSED_20220608[[#This Row],[Column8]])</f>
        <v xml:space="preserve">AMANCAES C1                   </v>
      </c>
      <c r="AL535" t="str">
        <f>CLEAN(ARD_SAFE_PROCESSED_20220608[[#This Row],[Column9]])</f>
        <v>20251112</v>
      </c>
      <c r="AM535" t="str">
        <f>CLEAN(ARD_SAFE_PROCESSED_20220608[[#This Row],[Column10]])</f>
        <v xml:space="preserve">'                       </v>
      </c>
      <c r="AN535" t="s">
        <v>3063</v>
      </c>
      <c r="AO535" t="str">
        <f>CLEAN(ARD_SAFE_PROCESSED_20220608[[#This Row],[Column12]])</f>
        <v>36</v>
      </c>
      <c r="AP535" t="str">
        <f>CLEAN(ARD_SAFE_PROCESSED_20220608[[#This Row],[Column13]])</f>
        <v xml:space="preserve">   </v>
      </c>
      <c r="AQ535" t="str">
        <f>CLEAN(ARD_SAFE_PROCESSED_20220608[[#This Row],[Column14]])</f>
        <v xml:space="preserve">PS0002    </v>
      </c>
      <c r="AR535" t="str">
        <f>CLEAN(ARD_SAFE_PROCESSED_20220608[[#This Row],[Column15]])</f>
        <v xml:space="preserve">POS CONTACTLESS CHIP                              </v>
      </c>
      <c r="AS535" t="str">
        <f>CLEAN(ARD_SAFE_PROCESSED_20220608[[#This Row],[Column16]])</f>
        <v xml:space="preserve">               </v>
      </c>
      <c r="AT535" t="str">
        <f>CLEAN(ARD_SAFE_PROCESSED_20220608[[#This Row],[Column17]])</f>
        <v>78.80</v>
      </c>
      <c r="AU535" t="str">
        <f>CLEAN(ARD_SAFE_PROCESSED_20220608[[#This Row],[Column18]])</f>
        <v xml:space="preserve">' </v>
      </c>
      <c r="AV535" t="str">
        <f>CLEAN(ARD_SAFE_PROCESSED_20220608[[#This Row],[Column19]])</f>
        <v xml:space="preserve">          </v>
      </c>
      <c r="AW535" t="str">
        <f>CLEAN(ARD_SAFE_PROCESSED_20220608[[#This Row],[Column20]])</f>
        <v>20251112</v>
      </c>
      <c r="AX535" t="str">
        <f>CLEAN(ARD_SAFE_PROCESSED_20220608[[#This Row],[Column21]])</f>
        <v>104328</v>
      </c>
      <c r="AY535" t="str">
        <f>LEFT(ARD_SAFE_PROCESSED_20220608[[#This Row],[Column1]],6)</f>
        <v>421355</v>
      </c>
      <c r="AZ535" t="str">
        <f>RIGHT(ARD_SAFE_PROCESSED_20220608[[#This Row],[Column1]],4)</f>
        <v>3063</v>
      </c>
      <c r="BA535" s="2">
        <f t="shared" si="57"/>
        <v>45994</v>
      </c>
      <c r="BB535">
        <f t="shared" si="58"/>
        <v>23.49</v>
      </c>
      <c r="BC535">
        <f t="shared" si="59"/>
        <v>78.8</v>
      </c>
      <c r="BD535" t="str">
        <f t="shared" si="60"/>
        <v>0</v>
      </c>
      <c r="BE535" t="str">
        <f t="shared" si="61"/>
        <v>F:TC40</v>
      </c>
    </row>
    <row r="536" spans="1:57" hidden="1" x14ac:dyDescent="0.3">
      <c r="A536" t="s">
        <v>3059</v>
      </c>
      <c r="B536" t="s">
        <v>3105</v>
      </c>
      <c r="C536" t="s">
        <v>3106</v>
      </c>
      <c r="D536" t="s">
        <v>64</v>
      </c>
      <c r="E536" t="s">
        <v>413</v>
      </c>
      <c r="F536" t="s">
        <v>28</v>
      </c>
      <c r="G536" t="s">
        <v>29</v>
      </c>
      <c r="H536" t="s">
        <v>3107</v>
      </c>
      <c r="I536" t="s">
        <v>413</v>
      </c>
      <c r="J536" t="s">
        <v>21</v>
      </c>
      <c r="K536" t="s">
        <v>3108</v>
      </c>
      <c r="L536" t="s">
        <v>3109</v>
      </c>
      <c r="M536" t="s">
        <v>65</v>
      </c>
      <c r="N536" t="s">
        <v>213</v>
      </c>
      <c r="O536" t="s">
        <v>66</v>
      </c>
      <c r="P536" t="s">
        <v>22</v>
      </c>
      <c r="Q536" t="s">
        <v>137</v>
      </c>
      <c r="R536" t="s">
        <v>23</v>
      </c>
      <c r="S536" t="s">
        <v>24</v>
      </c>
      <c r="T536" t="s">
        <v>413</v>
      </c>
      <c r="U536" t="s">
        <v>3110</v>
      </c>
      <c r="W536" t="s">
        <v>8713</v>
      </c>
      <c r="X536" t="s">
        <v>28</v>
      </c>
      <c r="Y536" t="e">
        <f>VLOOKUP(W536,ARD_SAFE_PROCESSED_20220608[[#This Row],[Column11]],1,FALSE)</f>
        <v>#N/A</v>
      </c>
      <c r="AB536" t="str">
        <f>CONCATENATE(LEFT(ARD_SAFE_PROCESSED_20220608[[#This Row],[Column1]],6),"******",RIGHT(ARD_SAFE_PROCESSED_20220608[[#This Row],[Column1]],4),";",ARD_SAFE_PROCESSED_20220608[[#This Row],[Column11]])</f>
        <v>421355******3063;74357045316008824000146</v>
      </c>
      <c r="AD536" t="str">
        <f>CLEAN(ARD_SAFE_PROCESSED_20220608[[#This Row],[Column1]])</f>
        <v>4213550118973063</v>
      </c>
      <c r="AE536" t="str">
        <f>CLEAN(ARD_SAFE_PROCESSED_20220608[[#This Row],[Column2]])</f>
        <v>919596</v>
      </c>
      <c r="AF536" t="str">
        <f>CLEAN(ARD_SAFE_PROCESSED_20220608[[#This Row],[Column3]])</f>
        <v>1457284</v>
      </c>
      <c r="AG536" t="str">
        <f>CLEAN(ARD_SAFE_PROCESSED_20220608[[#This Row],[Column4]])</f>
        <v>PL</v>
      </c>
      <c r="AH536" t="str">
        <f>CLEAN(ARD_SAFE_PROCESSED_20220608[[#This Row],[Column5]])</f>
        <v>20251112</v>
      </c>
      <c r="AI536" t="str">
        <f>CLEAN(ARD_SAFE_PROCESSED_20220608[[#This Row],[Column6]])</f>
        <v>604</v>
      </c>
      <c r="AJ536" t="str">
        <f>CLEAN(ARD_SAFE_PROCESSED_20220608[[#This Row],[Column7]])</f>
        <v>76</v>
      </c>
      <c r="AK536" t="str">
        <f>CLEAN(ARD_SAFE_PROCESSED_20220608[[#This Row],[Column8]])</f>
        <v xml:space="preserve">MFAE70 ANGAMOS/ATAHUALPA      </v>
      </c>
      <c r="AL536" t="str">
        <f>CLEAN(ARD_SAFE_PROCESSED_20220608[[#This Row],[Column9]])</f>
        <v>20251112</v>
      </c>
      <c r="AM536" t="str">
        <f>CLEAN(ARD_SAFE_PROCESSED_20220608[[#This Row],[Column10]])</f>
        <v xml:space="preserve">'                       </v>
      </c>
      <c r="AN536" t="s">
        <v>3108</v>
      </c>
      <c r="AO536" t="str">
        <f>CLEAN(ARD_SAFE_PROCESSED_20220608[[#This Row],[Column12]])</f>
        <v>7956</v>
      </c>
      <c r="AP536" t="str">
        <f>CLEAN(ARD_SAFE_PROCESSED_20220608[[#This Row],[Column13]])</f>
        <v xml:space="preserve">   </v>
      </c>
      <c r="AQ536" t="str">
        <f>CLEAN(ARD_SAFE_PROCESSED_20220608[[#This Row],[Column14]])</f>
        <v xml:space="preserve">PS0103    </v>
      </c>
      <c r="AR536" t="str">
        <f>CLEAN(ARD_SAFE_PROCESSED_20220608[[#This Row],[Column15]])</f>
        <v xml:space="preserve">POS CONTACTLESS CHIP                              </v>
      </c>
      <c r="AS536" t="str">
        <f>CLEAN(ARD_SAFE_PROCESSED_20220608[[#This Row],[Column16]])</f>
        <v xml:space="preserve">               </v>
      </c>
      <c r="AT536" t="str">
        <f>CLEAN(ARD_SAFE_PROCESSED_20220608[[#This Row],[Column17]])</f>
        <v>145.00</v>
      </c>
      <c r="AU536" t="str">
        <f>CLEAN(ARD_SAFE_PROCESSED_20220608[[#This Row],[Column18]])</f>
        <v xml:space="preserve">' </v>
      </c>
      <c r="AV536" t="str">
        <f>CLEAN(ARD_SAFE_PROCESSED_20220608[[#This Row],[Column19]])</f>
        <v xml:space="preserve">          </v>
      </c>
      <c r="AW536" t="str">
        <f>CLEAN(ARD_SAFE_PROCESSED_20220608[[#This Row],[Column20]])</f>
        <v>20251112</v>
      </c>
      <c r="AX536" t="str">
        <f>CLEAN(ARD_SAFE_PROCESSED_20220608[[#This Row],[Column21]])</f>
        <v>121752</v>
      </c>
      <c r="AY536" t="str">
        <f>LEFT(ARD_SAFE_PROCESSED_20220608[[#This Row],[Column1]],6)</f>
        <v>421355</v>
      </c>
      <c r="AZ536" t="str">
        <f>RIGHT(ARD_SAFE_PROCESSED_20220608[[#This Row],[Column1]],4)</f>
        <v>3063</v>
      </c>
      <c r="BA536" s="2">
        <f t="shared" si="57"/>
        <v>45994</v>
      </c>
      <c r="BB536">
        <f t="shared" si="58"/>
        <v>43.22</v>
      </c>
      <c r="BC536">
        <f t="shared" si="59"/>
        <v>145</v>
      </c>
      <c r="BD536" t="str">
        <f t="shared" si="60"/>
        <v>0</v>
      </c>
      <c r="BE536" t="str">
        <f t="shared" si="61"/>
        <v>F:TC40</v>
      </c>
    </row>
    <row r="537" spans="1:57" hidden="1" x14ac:dyDescent="0.3">
      <c r="A537" t="s">
        <v>7122</v>
      </c>
      <c r="B537" t="s">
        <v>7129</v>
      </c>
      <c r="C537" t="s">
        <v>7130</v>
      </c>
      <c r="D537" t="s">
        <v>64</v>
      </c>
      <c r="E537" t="s">
        <v>413</v>
      </c>
      <c r="F537" t="s">
        <v>28</v>
      </c>
      <c r="G537" t="s">
        <v>29</v>
      </c>
      <c r="H537" t="s">
        <v>7131</v>
      </c>
      <c r="I537" t="s">
        <v>413</v>
      </c>
      <c r="J537" t="s">
        <v>21</v>
      </c>
      <c r="K537" t="s">
        <v>7132</v>
      </c>
      <c r="L537" t="s">
        <v>7133</v>
      </c>
      <c r="M537" t="s">
        <v>65</v>
      </c>
      <c r="N537" t="s">
        <v>67</v>
      </c>
      <c r="O537" t="s">
        <v>66</v>
      </c>
      <c r="P537" t="s">
        <v>22</v>
      </c>
      <c r="Q537" t="s">
        <v>7134</v>
      </c>
      <c r="R537" t="s">
        <v>23</v>
      </c>
      <c r="S537" t="s">
        <v>24</v>
      </c>
      <c r="T537" t="s">
        <v>413</v>
      </c>
      <c r="U537" t="s">
        <v>7135</v>
      </c>
      <c r="W537" t="s">
        <v>8656</v>
      </c>
      <c r="X537" t="s">
        <v>28</v>
      </c>
      <c r="Y537" t="e">
        <f>VLOOKUP(W537,ARD_SAFE_PROCESSED_20220608[[#This Row],[Column11]],1,FALSE)</f>
        <v>#N/A</v>
      </c>
      <c r="AB537" t="str">
        <f>CONCATENATE(LEFT(ARD_SAFE_PROCESSED_20220608[[#This Row],[Column1]],6),"******",RIGHT(ARD_SAFE_PROCESSED_20220608[[#This Row],[Column1]],4),";",ARD_SAFE_PROCESSED_20220608[[#This Row],[Column11]])</f>
        <v>455788******1072;74357045316009874300071</v>
      </c>
      <c r="AD537" t="str">
        <f>CLEAN(ARD_SAFE_PROCESSED_20220608[[#This Row],[Column1]])</f>
        <v>4557881460301072</v>
      </c>
      <c r="AE537" t="str">
        <f>CLEAN(ARD_SAFE_PROCESSED_20220608[[#This Row],[Column2]])</f>
        <v>308353</v>
      </c>
      <c r="AF537" t="str">
        <f>CLEAN(ARD_SAFE_PROCESSED_20220608[[#This Row],[Column3]])</f>
        <v>5224468</v>
      </c>
      <c r="AG537" t="str">
        <f>CLEAN(ARD_SAFE_PROCESSED_20220608[[#This Row],[Column4]])</f>
        <v>PL</v>
      </c>
      <c r="AH537" t="str">
        <f>CLEAN(ARD_SAFE_PROCESSED_20220608[[#This Row],[Column5]])</f>
        <v>20251112</v>
      </c>
      <c r="AI537" t="str">
        <f>CLEAN(ARD_SAFE_PROCESSED_20220608[[#This Row],[Column6]])</f>
        <v>604</v>
      </c>
      <c r="AJ537" t="str">
        <f>CLEAN(ARD_SAFE_PROCESSED_20220608[[#This Row],[Column7]])</f>
        <v>76</v>
      </c>
      <c r="AK537" t="str">
        <f>CLEAN(ARD_SAFE_PROCESSED_20220608[[#This Row],[Column8]])</f>
        <v xml:space="preserve">IZI*CHIFA REST EL ENCUENTRO   </v>
      </c>
      <c r="AL537" t="str">
        <f>CLEAN(ARD_SAFE_PROCESSED_20220608[[#This Row],[Column9]])</f>
        <v>20251112</v>
      </c>
      <c r="AM537" t="str">
        <f>CLEAN(ARD_SAFE_PROCESSED_20220608[[#This Row],[Column10]])</f>
        <v xml:space="preserve">'                       </v>
      </c>
      <c r="AN537" t="s">
        <v>7132</v>
      </c>
      <c r="AO537" t="str">
        <f>CLEAN(ARD_SAFE_PROCESSED_20220608[[#This Row],[Column12]])</f>
        <v>3300</v>
      </c>
      <c r="AP537" t="str">
        <f>CLEAN(ARD_SAFE_PROCESSED_20220608[[#This Row],[Column13]])</f>
        <v xml:space="preserve">   </v>
      </c>
      <c r="AQ537" t="str">
        <f>CLEAN(ARD_SAFE_PROCESSED_20220608[[#This Row],[Column14]])</f>
        <v xml:space="preserve">PS0001    </v>
      </c>
      <c r="AR537" t="str">
        <f>CLEAN(ARD_SAFE_PROCESSED_20220608[[#This Row],[Column15]])</f>
        <v xml:space="preserve">POS CONTACTLESS CHIP                              </v>
      </c>
      <c r="AS537" t="str">
        <f>CLEAN(ARD_SAFE_PROCESSED_20220608[[#This Row],[Column16]])</f>
        <v xml:space="preserve">               </v>
      </c>
      <c r="AT537" t="str">
        <f>CLEAN(ARD_SAFE_PROCESSED_20220608[[#This Row],[Column17]])</f>
        <v>18.50</v>
      </c>
      <c r="AU537" t="str">
        <f>CLEAN(ARD_SAFE_PROCESSED_20220608[[#This Row],[Column18]])</f>
        <v xml:space="preserve">' </v>
      </c>
      <c r="AV537" t="str">
        <f>CLEAN(ARD_SAFE_PROCESSED_20220608[[#This Row],[Column19]])</f>
        <v xml:space="preserve">          </v>
      </c>
      <c r="AW537" t="str">
        <f>CLEAN(ARD_SAFE_PROCESSED_20220608[[#This Row],[Column20]])</f>
        <v>20251112</v>
      </c>
      <c r="AX537" t="str">
        <f>CLEAN(ARD_SAFE_PROCESSED_20220608[[#This Row],[Column21]])</f>
        <v>183310</v>
      </c>
      <c r="AY537" t="str">
        <f>LEFT(ARD_SAFE_PROCESSED_20220608[[#This Row],[Column1]],6)</f>
        <v>455788</v>
      </c>
      <c r="AZ537" t="str">
        <f>RIGHT(ARD_SAFE_PROCESSED_20220608[[#This Row],[Column1]],4)</f>
        <v>1072</v>
      </c>
      <c r="BA537" s="2">
        <f t="shared" si="57"/>
        <v>45994</v>
      </c>
      <c r="BB537">
        <f t="shared" si="58"/>
        <v>5.51</v>
      </c>
      <c r="BC537">
        <f t="shared" si="59"/>
        <v>18.5</v>
      </c>
      <c r="BD537" t="str">
        <f t="shared" si="60"/>
        <v>0</v>
      </c>
      <c r="BE537" t="str">
        <f t="shared" si="61"/>
        <v>F:TC40</v>
      </c>
    </row>
    <row r="538" spans="1:57" hidden="1" x14ac:dyDescent="0.3">
      <c r="A538" t="s">
        <v>3675</v>
      </c>
      <c r="B538" t="s">
        <v>3734</v>
      </c>
      <c r="C538" t="s">
        <v>3677</v>
      </c>
      <c r="D538" t="s">
        <v>64</v>
      </c>
      <c r="E538" t="s">
        <v>400</v>
      </c>
      <c r="F538" t="s">
        <v>28</v>
      </c>
      <c r="G538" t="s">
        <v>29</v>
      </c>
      <c r="H538" t="s">
        <v>3678</v>
      </c>
      <c r="I538" t="s">
        <v>400</v>
      </c>
      <c r="J538" t="s">
        <v>21</v>
      </c>
      <c r="K538" t="s">
        <v>3735</v>
      </c>
      <c r="L538" t="s">
        <v>3736</v>
      </c>
      <c r="M538" t="s">
        <v>65</v>
      </c>
      <c r="N538" t="s">
        <v>3681</v>
      </c>
      <c r="O538" t="s">
        <v>66</v>
      </c>
      <c r="P538" t="s">
        <v>22</v>
      </c>
      <c r="Q538" t="s">
        <v>210</v>
      </c>
      <c r="R538" t="s">
        <v>23</v>
      </c>
      <c r="S538" t="s">
        <v>24</v>
      </c>
      <c r="T538" t="s">
        <v>400</v>
      </c>
      <c r="U538" t="s">
        <v>3737</v>
      </c>
      <c r="W538" t="s">
        <v>8721</v>
      </c>
      <c r="X538" t="s">
        <v>28</v>
      </c>
      <c r="Y538" t="e">
        <f>VLOOKUP(W538,ARD_SAFE_PROCESSED_20220608[[#This Row],[Column11]],1,FALSE)</f>
        <v>#N/A</v>
      </c>
      <c r="AB538" t="str">
        <f>CONCATENATE(LEFT(ARD_SAFE_PROCESSED_20220608[[#This Row],[Column1]],6),"******",RIGHT(ARD_SAFE_PROCESSED_20220608[[#This Row],[Column1]],4),";",ARD_SAFE_PROCESSED_20220608[[#This Row],[Column11]])</f>
        <v>421355******5124;74357045317001215000048</v>
      </c>
      <c r="AD538" t="str">
        <f>CLEAN(ARD_SAFE_PROCESSED_20220608[[#This Row],[Column1]])</f>
        <v>4213550194475124</v>
      </c>
      <c r="AE538" t="str">
        <f>CLEAN(ARD_SAFE_PROCESSED_20220608[[#This Row],[Column2]])</f>
        <v>291589</v>
      </c>
      <c r="AF538" t="str">
        <f>CLEAN(ARD_SAFE_PROCESSED_20220608[[#This Row],[Column3]])</f>
        <v>5879353</v>
      </c>
      <c r="AG538" t="str">
        <f>CLEAN(ARD_SAFE_PROCESSED_20220608[[#This Row],[Column4]])</f>
        <v>PL</v>
      </c>
      <c r="AH538" t="str">
        <f>CLEAN(ARD_SAFE_PROCESSED_20220608[[#This Row],[Column5]])</f>
        <v>20251113</v>
      </c>
      <c r="AI538" t="str">
        <f>CLEAN(ARD_SAFE_PROCESSED_20220608[[#This Row],[Column6]])</f>
        <v>604</v>
      </c>
      <c r="AJ538" t="str">
        <f>CLEAN(ARD_SAFE_PROCESSED_20220608[[#This Row],[Column7]])</f>
        <v>76</v>
      </c>
      <c r="AK538" t="str">
        <f>CLEAN(ARD_SAFE_PROCESSED_20220608[[#This Row],[Column8]])</f>
        <v xml:space="preserve">IZI*GABRIEL MODA URBANA       </v>
      </c>
      <c r="AL538" t="str">
        <f>CLEAN(ARD_SAFE_PROCESSED_20220608[[#This Row],[Column9]])</f>
        <v>20251113</v>
      </c>
      <c r="AM538" t="str">
        <f>CLEAN(ARD_SAFE_PROCESSED_20220608[[#This Row],[Column10]])</f>
        <v xml:space="preserve">'                       </v>
      </c>
      <c r="AN538" t="s">
        <v>3735</v>
      </c>
      <c r="AO538" t="str">
        <f>CLEAN(ARD_SAFE_PROCESSED_20220608[[#This Row],[Column12]])</f>
        <v>9428674</v>
      </c>
      <c r="AP538" t="str">
        <f>CLEAN(ARD_SAFE_PROCESSED_20220608[[#This Row],[Column13]])</f>
        <v xml:space="preserve">   </v>
      </c>
      <c r="AQ538" t="str">
        <f>CLEAN(ARD_SAFE_PROCESSED_20220608[[#This Row],[Column14]])</f>
        <v xml:space="preserve">T0371524  </v>
      </c>
      <c r="AR538" t="str">
        <f>CLEAN(ARD_SAFE_PROCESSED_20220608[[#This Row],[Column15]])</f>
        <v xml:space="preserve">POS CONTACTLESS CHIP                              </v>
      </c>
      <c r="AS538" t="str">
        <f>CLEAN(ARD_SAFE_PROCESSED_20220608[[#This Row],[Column16]])</f>
        <v xml:space="preserve">               </v>
      </c>
      <c r="AT538" t="str">
        <f>CLEAN(ARD_SAFE_PROCESSED_20220608[[#This Row],[Column17]])</f>
        <v>80.00</v>
      </c>
      <c r="AU538" t="str">
        <f>CLEAN(ARD_SAFE_PROCESSED_20220608[[#This Row],[Column18]])</f>
        <v xml:space="preserve">' </v>
      </c>
      <c r="AV538" t="str">
        <f>CLEAN(ARD_SAFE_PROCESSED_20220608[[#This Row],[Column19]])</f>
        <v xml:space="preserve">          </v>
      </c>
      <c r="AW538" t="str">
        <f>CLEAN(ARD_SAFE_PROCESSED_20220608[[#This Row],[Column20]])</f>
        <v>20251113</v>
      </c>
      <c r="AX538" t="str">
        <f>CLEAN(ARD_SAFE_PROCESSED_20220608[[#This Row],[Column21]])</f>
        <v>190825</v>
      </c>
      <c r="AY538" t="str">
        <f>LEFT(ARD_SAFE_PROCESSED_20220608[[#This Row],[Column1]],6)</f>
        <v>421355</v>
      </c>
      <c r="AZ538" t="str">
        <f>RIGHT(ARD_SAFE_PROCESSED_20220608[[#This Row],[Column1]],4)</f>
        <v>5124</v>
      </c>
      <c r="BA538" s="2">
        <f t="shared" si="57"/>
        <v>45993</v>
      </c>
      <c r="BB538">
        <f t="shared" si="58"/>
        <v>23.76</v>
      </c>
      <c r="BC538">
        <f t="shared" si="59"/>
        <v>80</v>
      </c>
      <c r="BD538" t="str">
        <f t="shared" si="60"/>
        <v>1</v>
      </c>
      <c r="BE538" t="str">
        <f t="shared" si="61"/>
        <v>F:TC40</v>
      </c>
    </row>
    <row r="539" spans="1:57" hidden="1" x14ac:dyDescent="0.3">
      <c r="A539" t="s">
        <v>3675</v>
      </c>
      <c r="B539" t="s">
        <v>3758</v>
      </c>
      <c r="C539" t="s">
        <v>3677</v>
      </c>
      <c r="D539" t="s">
        <v>64</v>
      </c>
      <c r="E539" t="s">
        <v>400</v>
      </c>
      <c r="F539" t="s">
        <v>28</v>
      </c>
      <c r="G539" t="s">
        <v>29</v>
      </c>
      <c r="H539" t="s">
        <v>3678</v>
      </c>
      <c r="I539" t="s">
        <v>400</v>
      </c>
      <c r="J539" t="s">
        <v>21</v>
      </c>
      <c r="K539" t="s">
        <v>3759</v>
      </c>
      <c r="L539" t="s">
        <v>3760</v>
      </c>
      <c r="M539" t="s">
        <v>65</v>
      </c>
      <c r="N539" t="s">
        <v>3681</v>
      </c>
      <c r="O539" t="s">
        <v>66</v>
      </c>
      <c r="P539" t="s">
        <v>22</v>
      </c>
      <c r="Q539" t="s">
        <v>130</v>
      </c>
      <c r="R539" t="s">
        <v>23</v>
      </c>
      <c r="S539" t="s">
        <v>24</v>
      </c>
      <c r="T539" t="s">
        <v>400</v>
      </c>
      <c r="U539" t="s">
        <v>3761</v>
      </c>
      <c r="W539" t="s">
        <v>8664</v>
      </c>
      <c r="X539" t="s">
        <v>28</v>
      </c>
      <c r="Y539" t="e">
        <f>VLOOKUP(W539,ARD_SAFE_PROCESSED_20220608[[#This Row],[Column11]],1,FALSE)</f>
        <v>#N/A</v>
      </c>
      <c r="AB539" t="str">
        <f>CONCATENATE(LEFT(ARD_SAFE_PROCESSED_20220608[[#This Row],[Column1]],6),"******",RIGHT(ARD_SAFE_PROCESSED_20220608[[#This Row],[Column1]],4),";",ARD_SAFE_PROCESSED_20220608[[#This Row],[Column11]])</f>
        <v>421355******5124;74357045317001215000097</v>
      </c>
      <c r="AD539" t="str">
        <f>CLEAN(ARD_SAFE_PROCESSED_20220608[[#This Row],[Column1]])</f>
        <v>4213550194475124</v>
      </c>
      <c r="AE539" t="str">
        <f>CLEAN(ARD_SAFE_PROCESSED_20220608[[#This Row],[Column2]])</f>
        <v>478152</v>
      </c>
      <c r="AF539" t="str">
        <f>CLEAN(ARD_SAFE_PROCESSED_20220608[[#This Row],[Column3]])</f>
        <v>5879353</v>
      </c>
      <c r="AG539" t="str">
        <f>CLEAN(ARD_SAFE_PROCESSED_20220608[[#This Row],[Column4]])</f>
        <v>PL</v>
      </c>
      <c r="AH539" t="str">
        <f>CLEAN(ARD_SAFE_PROCESSED_20220608[[#This Row],[Column5]])</f>
        <v>20251113</v>
      </c>
      <c r="AI539" t="str">
        <f>CLEAN(ARD_SAFE_PROCESSED_20220608[[#This Row],[Column6]])</f>
        <v>604</v>
      </c>
      <c r="AJ539" t="str">
        <f>CLEAN(ARD_SAFE_PROCESSED_20220608[[#This Row],[Column7]])</f>
        <v>76</v>
      </c>
      <c r="AK539" t="str">
        <f>CLEAN(ARD_SAFE_PROCESSED_20220608[[#This Row],[Column8]])</f>
        <v xml:space="preserve">IZI*GABRIEL MODA URBANA       </v>
      </c>
      <c r="AL539" t="str">
        <f>CLEAN(ARD_SAFE_PROCESSED_20220608[[#This Row],[Column9]])</f>
        <v>20251113</v>
      </c>
      <c r="AM539" t="str">
        <f>CLEAN(ARD_SAFE_PROCESSED_20220608[[#This Row],[Column10]])</f>
        <v xml:space="preserve">'                       </v>
      </c>
      <c r="AN539" t="s">
        <v>3759</v>
      </c>
      <c r="AO539" t="str">
        <f>CLEAN(ARD_SAFE_PROCESSED_20220608[[#This Row],[Column12]])</f>
        <v>428737</v>
      </c>
      <c r="AP539" t="str">
        <f>CLEAN(ARD_SAFE_PROCESSED_20220608[[#This Row],[Column13]])</f>
        <v xml:space="preserve">   </v>
      </c>
      <c r="AQ539" t="str">
        <f>CLEAN(ARD_SAFE_PROCESSED_20220608[[#This Row],[Column14]])</f>
        <v xml:space="preserve">T0371524  </v>
      </c>
      <c r="AR539" t="str">
        <f>CLEAN(ARD_SAFE_PROCESSED_20220608[[#This Row],[Column15]])</f>
        <v xml:space="preserve">POS CONTACTLESS CHIP                              </v>
      </c>
      <c r="AS539" t="str">
        <f>CLEAN(ARD_SAFE_PROCESSED_20220608[[#This Row],[Column16]])</f>
        <v xml:space="preserve">               </v>
      </c>
      <c r="AT539" t="str">
        <f>CLEAN(ARD_SAFE_PROCESSED_20220608[[#This Row],[Column17]])</f>
        <v>79.00</v>
      </c>
      <c r="AU539" t="str">
        <f>CLEAN(ARD_SAFE_PROCESSED_20220608[[#This Row],[Column18]])</f>
        <v xml:space="preserve">' </v>
      </c>
      <c r="AV539" t="str">
        <f>CLEAN(ARD_SAFE_PROCESSED_20220608[[#This Row],[Column19]])</f>
        <v xml:space="preserve">          </v>
      </c>
      <c r="AW539" t="str">
        <f>CLEAN(ARD_SAFE_PROCESSED_20220608[[#This Row],[Column20]])</f>
        <v>20251113</v>
      </c>
      <c r="AX539" t="str">
        <f>CLEAN(ARD_SAFE_PROCESSED_20220608[[#This Row],[Column21]])</f>
        <v>201117</v>
      </c>
      <c r="AY539" t="str">
        <f>LEFT(ARD_SAFE_PROCESSED_20220608[[#This Row],[Column1]],6)</f>
        <v>421355</v>
      </c>
      <c r="AZ539" t="str">
        <f>RIGHT(ARD_SAFE_PROCESSED_20220608[[#This Row],[Column1]],4)</f>
        <v>5124</v>
      </c>
      <c r="BA539" s="2">
        <f t="shared" si="57"/>
        <v>45993</v>
      </c>
      <c r="BB539">
        <f t="shared" si="58"/>
        <v>23.46</v>
      </c>
      <c r="BC539">
        <f t="shared" si="59"/>
        <v>79</v>
      </c>
      <c r="BD539" t="str">
        <f t="shared" si="60"/>
        <v>1</v>
      </c>
      <c r="BE539" t="str">
        <f t="shared" si="61"/>
        <v>F:TC40</v>
      </c>
    </row>
    <row r="540" spans="1:57" hidden="1" x14ac:dyDescent="0.3">
      <c r="A540" t="s">
        <v>2698</v>
      </c>
      <c r="B540" t="s">
        <v>2699</v>
      </c>
      <c r="C540" t="s">
        <v>2700</v>
      </c>
      <c r="D540" t="s">
        <v>72</v>
      </c>
      <c r="E540" t="s">
        <v>400</v>
      </c>
      <c r="F540" t="s">
        <v>28</v>
      </c>
      <c r="G540" t="s">
        <v>29</v>
      </c>
      <c r="H540" t="s">
        <v>2701</v>
      </c>
      <c r="I540" t="s">
        <v>400</v>
      </c>
      <c r="J540" t="s">
        <v>21</v>
      </c>
      <c r="K540" t="s">
        <v>2702</v>
      </c>
      <c r="L540" t="s">
        <v>2703</v>
      </c>
      <c r="M540" t="s">
        <v>65</v>
      </c>
      <c r="N540" t="s">
        <v>67</v>
      </c>
      <c r="O540" t="s">
        <v>73</v>
      </c>
      <c r="P540" t="s">
        <v>22</v>
      </c>
      <c r="Q540" t="s">
        <v>2704</v>
      </c>
      <c r="R540" t="s">
        <v>23</v>
      </c>
      <c r="S540" t="s">
        <v>24</v>
      </c>
      <c r="T540" t="s">
        <v>400</v>
      </c>
      <c r="U540" t="s">
        <v>2705</v>
      </c>
      <c r="W540" t="s">
        <v>8685</v>
      </c>
      <c r="X540" t="s">
        <v>28</v>
      </c>
      <c r="Y540" t="e">
        <f>VLOOKUP(W540,ARD_SAFE_PROCESSED_20220608[[#This Row],[Column11]],1,FALSE)</f>
        <v>#N/A</v>
      </c>
      <c r="AB540" t="str">
        <f>CONCATENATE(LEFT(ARD_SAFE_PROCESSED_20220608[[#This Row],[Column1]],6),"******",RIGHT(ARD_SAFE_PROCESSED_20220608[[#This Row],[Column1]],4),";",ARD_SAFE_PROCESSED_20220608[[#This Row],[Column11]])</f>
        <v>411093******3627;74357045317002112100014</v>
      </c>
      <c r="AD540" t="str">
        <f>CLEAN(ARD_SAFE_PROCESSED_20220608[[#This Row],[Column1]])</f>
        <v>4110930629133627</v>
      </c>
      <c r="AE540" t="str">
        <f>CLEAN(ARD_SAFE_PROCESSED_20220608[[#This Row],[Column2]])</f>
        <v>034757</v>
      </c>
      <c r="AF540" t="str">
        <f>CLEAN(ARD_SAFE_PROCESSED_20220608[[#This Row],[Column3]])</f>
        <v>5614907</v>
      </c>
      <c r="AG540" t="str">
        <f>CLEAN(ARD_SAFE_PROCESSED_20220608[[#This Row],[Column4]])</f>
        <v>PC</v>
      </c>
      <c r="AH540" t="str">
        <f>CLEAN(ARD_SAFE_PROCESSED_20220608[[#This Row],[Column5]])</f>
        <v>20251113</v>
      </c>
      <c r="AI540" t="str">
        <f>CLEAN(ARD_SAFE_PROCESSED_20220608[[#This Row],[Column6]])</f>
        <v>604</v>
      </c>
      <c r="AJ540" t="str">
        <f>CLEAN(ARD_SAFE_PROCESSED_20220608[[#This Row],[Column7]])</f>
        <v>76</v>
      </c>
      <c r="AK540" t="str">
        <f>CLEAN(ARD_SAFE_PROCESSED_20220608[[#This Row],[Column8]])</f>
        <v xml:space="preserve">IZI*IMPORTACIONES ZEN         </v>
      </c>
      <c r="AL540" t="str">
        <f>CLEAN(ARD_SAFE_PROCESSED_20220608[[#This Row],[Column9]])</f>
        <v>20251113</v>
      </c>
      <c r="AM540" t="str">
        <f>CLEAN(ARD_SAFE_PROCESSED_20220608[[#This Row],[Column10]])</f>
        <v xml:space="preserve">'                       </v>
      </c>
      <c r="AN540" t="s">
        <v>2702</v>
      </c>
      <c r="AO540" t="str">
        <f>CLEAN(ARD_SAFE_PROCESSED_20220608[[#This Row],[Column12]])</f>
        <v>450</v>
      </c>
      <c r="AP540" t="str">
        <f>CLEAN(ARD_SAFE_PROCESSED_20220608[[#This Row],[Column13]])</f>
        <v xml:space="preserve">   </v>
      </c>
      <c r="AQ540" t="str">
        <f>CLEAN(ARD_SAFE_PROCESSED_20220608[[#This Row],[Column14]])</f>
        <v xml:space="preserve">PS0001    </v>
      </c>
      <c r="AR540" t="str">
        <f>CLEAN(ARD_SAFE_PROCESSED_20220608[[#This Row],[Column15]])</f>
        <v xml:space="preserve">POS CHIP EMV                                      </v>
      </c>
      <c r="AS540" t="str">
        <f>CLEAN(ARD_SAFE_PROCESSED_20220608[[#This Row],[Column16]])</f>
        <v xml:space="preserve">               </v>
      </c>
      <c r="AT540" t="str">
        <f>CLEAN(ARD_SAFE_PROCESSED_20220608[[#This Row],[Column17]])</f>
        <v>367.05</v>
      </c>
      <c r="AU540" t="str">
        <f>CLEAN(ARD_SAFE_PROCESSED_20220608[[#This Row],[Column18]])</f>
        <v xml:space="preserve">' </v>
      </c>
      <c r="AV540" t="str">
        <f>CLEAN(ARD_SAFE_PROCESSED_20220608[[#This Row],[Column19]])</f>
        <v xml:space="preserve">          </v>
      </c>
      <c r="AW540" t="str">
        <f>CLEAN(ARD_SAFE_PROCESSED_20220608[[#This Row],[Column20]])</f>
        <v>20251113</v>
      </c>
      <c r="AX540" t="str">
        <f>CLEAN(ARD_SAFE_PROCESSED_20220608[[#This Row],[Column21]])</f>
        <v>170340</v>
      </c>
      <c r="AY540" t="str">
        <f>LEFT(ARD_SAFE_PROCESSED_20220608[[#This Row],[Column1]],6)</f>
        <v>411093</v>
      </c>
      <c r="AZ540" t="str">
        <f>RIGHT(ARD_SAFE_PROCESSED_20220608[[#This Row],[Column1]],4)</f>
        <v>3627</v>
      </c>
      <c r="BA540" s="2">
        <f t="shared" si="57"/>
        <v>45994</v>
      </c>
      <c r="BB540">
        <f t="shared" si="58"/>
        <v>109.02</v>
      </c>
      <c r="BC540">
        <f t="shared" si="59"/>
        <v>367.05</v>
      </c>
      <c r="BD540" t="str">
        <f t="shared" si="60"/>
        <v>0</v>
      </c>
      <c r="BE540" t="str">
        <f t="shared" si="61"/>
        <v>F:TC40</v>
      </c>
    </row>
    <row r="541" spans="1:57" hidden="1" x14ac:dyDescent="0.3">
      <c r="A541" t="s">
        <v>3297</v>
      </c>
      <c r="B541" t="s">
        <v>3311</v>
      </c>
      <c r="C541" t="s">
        <v>147</v>
      </c>
      <c r="D541" t="s">
        <v>69</v>
      </c>
      <c r="E541" t="s">
        <v>413</v>
      </c>
      <c r="F541" t="s">
        <v>28</v>
      </c>
      <c r="G541" t="s">
        <v>29</v>
      </c>
      <c r="H541" t="s">
        <v>148</v>
      </c>
      <c r="I541" t="s">
        <v>400</v>
      </c>
      <c r="J541" t="s">
        <v>21</v>
      </c>
      <c r="K541" t="s">
        <v>3312</v>
      </c>
      <c r="L541" t="s">
        <v>3313</v>
      </c>
      <c r="M541" t="s">
        <v>65</v>
      </c>
      <c r="N541" t="s">
        <v>82</v>
      </c>
      <c r="O541" t="s">
        <v>70</v>
      </c>
      <c r="P541" t="s">
        <v>22</v>
      </c>
      <c r="Q541" t="s">
        <v>110</v>
      </c>
      <c r="R541" t="s">
        <v>23</v>
      </c>
      <c r="S541" t="s">
        <v>24</v>
      </c>
      <c r="T541" t="s">
        <v>413</v>
      </c>
      <c r="U541" t="s">
        <v>3314</v>
      </c>
      <c r="W541" t="s">
        <v>2553</v>
      </c>
      <c r="X541" t="s">
        <v>28</v>
      </c>
      <c r="Y541" t="e">
        <f>VLOOKUP(W541,ARD_SAFE_PROCESSED_20220608[[#This Row],[Column11]],1,FALSE)</f>
        <v>#N/A</v>
      </c>
      <c r="AB541" t="str">
        <f>CONCATENATE(LEFT(ARD_SAFE_PROCESSED_20220608[[#This Row],[Column1]],6),"******",RIGHT(ARD_SAFE_PROCESSED_20220608[[#This Row],[Column1]],4),";",ARD_SAFE_PROCESSED_20220608[[#This Row],[Column11]])</f>
        <v>421355******3323;74357045317003037501385</v>
      </c>
      <c r="AD541" t="str">
        <f>CLEAN(ARD_SAFE_PROCESSED_20220608[[#This Row],[Column1]])</f>
        <v>4213550170643323</v>
      </c>
      <c r="AE541" t="str">
        <f>CLEAN(ARD_SAFE_PROCESSED_20220608[[#This Row],[Column2]])</f>
        <v>574933</v>
      </c>
      <c r="AF541" t="str">
        <f>CLEAN(ARD_SAFE_PROCESSED_20220608[[#This Row],[Column3]])</f>
        <v>4078222</v>
      </c>
      <c r="AG541" t="str">
        <f>CLEAN(ARD_SAFE_PROCESSED_20220608[[#This Row],[Column4]])</f>
        <v>PV</v>
      </c>
      <c r="AH541" t="str">
        <f>CLEAN(ARD_SAFE_PROCESSED_20220608[[#This Row],[Column5]])</f>
        <v>20251112</v>
      </c>
      <c r="AI541" t="str">
        <f>CLEAN(ARD_SAFE_PROCESSED_20220608[[#This Row],[Column6]])</f>
        <v>604</v>
      </c>
      <c r="AJ541" t="str">
        <f>CLEAN(ARD_SAFE_PROCESSED_20220608[[#This Row],[Column7]])</f>
        <v>76</v>
      </c>
      <c r="AK541" t="str">
        <f>CLEAN(ARD_SAFE_PROCESSED_20220608[[#This Row],[Column8]])</f>
        <v xml:space="preserve">LA TINKA                      </v>
      </c>
      <c r="AL541" t="str">
        <f>CLEAN(ARD_SAFE_PROCESSED_20220608[[#This Row],[Column9]])</f>
        <v>20251113</v>
      </c>
      <c r="AM541" t="str">
        <f>CLEAN(ARD_SAFE_PROCESSED_20220608[[#This Row],[Column10]])</f>
        <v xml:space="preserve">'                       </v>
      </c>
      <c r="AN541" t="s">
        <v>3312</v>
      </c>
      <c r="AO541" t="str">
        <f>CLEAN(ARD_SAFE_PROCESSED_20220608[[#This Row],[Column12]])</f>
        <v>5119947</v>
      </c>
      <c r="AP541" t="str">
        <f>CLEAN(ARD_SAFE_PROCESSED_20220608[[#This Row],[Column13]])</f>
        <v xml:space="preserve">   </v>
      </c>
      <c r="AQ541" t="str">
        <f>CLEAN(ARD_SAFE_PROCESSED_20220608[[#This Row],[Column14]])</f>
        <v xml:space="preserve">17171717  </v>
      </c>
      <c r="AR541" t="str">
        <f>CLEAN(ARD_SAFE_PROCESSED_20220608[[#This Row],[Column15]])</f>
        <v xml:space="preserve">POS VIRTUAL                                       </v>
      </c>
      <c r="AS541" t="str">
        <f>CLEAN(ARD_SAFE_PROCESSED_20220608[[#This Row],[Column16]])</f>
        <v xml:space="preserve">               </v>
      </c>
      <c r="AT541" t="str">
        <f>CLEAN(ARD_SAFE_PROCESSED_20220608[[#This Row],[Column17]])</f>
        <v>50.00</v>
      </c>
      <c r="AU541" t="str">
        <f>CLEAN(ARD_SAFE_PROCESSED_20220608[[#This Row],[Column18]])</f>
        <v xml:space="preserve">' </v>
      </c>
      <c r="AV541" t="str">
        <f>CLEAN(ARD_SAFE_PROCESSED_20220608[[#This Row],[Column19]])</f>
        <v xml:space="preserve">          </v>
      </c>
      <c r="AW541" t="str">
        <f>CLEAN(ARD_SAFE_PROCESSED_20220608[[#This Row],[Column20]])</f>
        <v>20251112</v>
      </c>
      <c r="AX541" t="str">
        <f>CLEAN(ARD_SAFE_PROCESSED_20220608[[#This Row],[Column21]])</f>
        <v>193224</v>
      </c>
      <c r="AY541" t="str">
        <f>LEFT(ARD_SAFE_PROCESSED_20220608[[#This Row],[Column1]],6)</f>
        <v>421355</v>
      </c>
      <c r="AZ541" t="str">
        <f>RIGHT(ARD_SAFE_PROCESSED_20220608[[#This Row],[Column1]],4)</f>
        <v>3323</v>
      </c>
      <c r="BA541" s="2">
        <f t="shared" si="57"/>
        <v>45993</v>
      </c>
      <c r="BB541">
        <f t="shared" si="58"/>
        <v>14.9</v>
      </c>
      <c r="BC541">
        <f t="shared" si="59"/>
        <v>50</v>
      </c>
      <c r="BD541" t="str">
        <f t="shared" si="60"/>
        <v>6</v>
      </c>
      <c r="BE541" t="str">
        <f t="shared" si="61"/>
        <v>F:TC40</v>
      </c>
    </row>
    <row r="542" spans="1:57" hidden="1" x14ac:dyDescent="0.3">
      <c r="A542" t="s">
        <v>4884</v>
      </c>
      <c r="B542" t="s">
        <v>4885</v>
      </c>
      <c r="C542" t="s">
        <v>164</v>
      </c>
      <c r="D542" t="s">
        <v>25</v>
      </c>
      <c r="E542" t="s">
        <v>400</v>
      </c>
      <c r="F542" t="s">
        <v>28</v>
      </c>
      <c r="G542" t="s">
        <v>29</v>
      </c>
      <c r="H542" t="s">
        <v>165</v>
      </c>
      <c r="I542" t="s">
        <v>400</v>
      </c>
      <c r="J542" t="s">
        <v>21</v>
      </c>
      <c r="K542" t="s">
        <v>4886</v>
      </c>
      <c r="L542" t="s">
        <v>4887</v>
      </c>
      <c r="M542" t="s">
        <v>65</v>
      </c>
      <c r="N542" t="s">
        <v>26</v>
      </c>
      <c r="O542" t="s">
        <v>27</v>
      </c>
      <c r="P542" t="s">
        <v>4888</v>
      </c>
      <c r="Q542" t="s">
        <v>121</v>
      </c>
      <c r="R542" t="s">
        <v>23</v>
      </c>
      <c r="S542" t="s">
        <v>24</v>
      </c>
      <c r="T542" t="s">
        <v>400</v>
      </c>
      <c r="U542" t="s">
        <v>4889</v>
      </c>
      <c r="W542" t="s">
        <v>2570</v>
      </c>
      <c r="X542" t="s">
        <v>28</v>
      </c>
      <c r="Y542" t="e">
        <f>VLOOKUP(W542,ARD_SAFE_PROCESSED_20220608[[#This Row],[Column11]],1,FALSE)</f>
        <v>#N/A</v>
      </c>
      <c r="AB542" t="str">
        <f>CONCATENATE(LEFT(ARD_SAFE_PROCESSED_20220608[[#This Row],[Column1]],6),"******",RIGHT(ARD_SAFE_PROCESSED_20220608[[#This Row],[Column1]],4),";",ARD_SAFE_PROCESSED_20220608[[#This Row],[Column11]])</f>
        <v>428581******7454;74357045317003056689855</v>
      </c>
      <c r="AD542" t="str">
        <f>CLEAN(ARD_SAFE_PROCESSED_20220608[[#This Row],[Column1]])</f>
        <v>4285810020107454</v>
      </c>
      <c r="AE542" t="str">
        <f>CLEAN(ARD_SAFE_PROCESSED_20220608[[#This Row],[Column2]])</f>
        <v>600549</v>
      </c>
      <c r="AF542" t="str">
        <f>CLEAN(ARD_SAFE_PROCESSED_20220608[[#This Row],[Column3]])</f>
        <v>4035823</v>
      </c>
      <c r="AG542" t="str">
        <f>CLEAN(ARD_SAFE_PROCESSED_20220608[[#This Row],[Column4]])</f>
        <v>EC</v>
      </c>
      <c r="AH542" t="str">
        <f>CLEAN(ARD_SAFE_PROCESSED_20220608[[#This Row],[Column5]])</f>
        <v>20251113</v>
      </c>
      <c r="AI542" t="str">
        <f>CLEAN(ARD_SAFE_PROCESSED_20220608[[#This Row],[Column6]])</f>
        <v>604</v>
      </c>
      <c r="AJ542" t="str">
        <f>CLEAN(ARD_SAFE_PROCESSED_20220608[[#This Row],[Column7]])</f>
        <v>76</v>
      </c>
      <c r="AK542" t="str">
        <f>CLEAN(ARD_SAFE_PROCESSED_20220608[[#This Row],[Column8]])</f>
        <v xml:space="preserve">DLC*UBER RIDES                </v>
      </c>
      <c r="AL542" t="str">
        <f>CLEAN(ARD_SAFE_PROCESSED_20220608[[#This Row],[Column9]])</f>
        <v>20251113</v>
      </c>
      <c r="AM542" t="str">
        <f>CLEAN(ARD_SAFE_PROCESSED_20220608[[#This Row],[Column10]])</f>
        <v xml:space="preserve">'                       </v>
      </c>
      <c r="AN542" t="s">
        <v>4886</v>
      </c>
      <c r="AO542" t="str">
        <f>CLEAN(ARD_SAFE_PROCESSED_20220608[[#This Row],[Column12]])</f>
        <v>3679650</v>
      </c>
      <c r="AP542" t="str">
        <f>CLEAN(ARD_SAFE_PROCESSED_20220608[[#This Row],[Column13]])</f>
        <v xml:space="preserve">   </v>
      </c>
      <c r="AQ542" t="str">
        <f>CLEAN(ARD_SAFE_PROCESSED_20220608[[#This Row],[Column14]])</f>
        <v xml:space="preserve">PV000000  </v>
      </c>
      <c r="AR542" t="str">
        <f>CLEAN(ARD_SAFE_PROCESSED_20220608[[#This Row],[Column15]])</f>
        <v xml:space="preserve">E-COMMERCE                                        </v>
      </c>
      <c r="AS542" t="str">
        <f>CLEAN(ARD_SAFE_PROCESSED_20220608[[#This Row],[Column16]])</f>
        <v xml:space="preserve">12391918349    </v>
      </c>
      <c r="AT542" t="str">
        <f>CLEAN(ARD_SAFE_PROCESSED_20220608[[#This Row],[Column17]])</f>
        <v>18.90</v>
      </c>
      <c r="AU542" t="str">
        <f>CLEAN(ARD_SAFE_PROCESSED_20220608[[#This Row],[Column18]])</f>
        <v xml:space="preserve">' </v>
      </c>
      <c r="AV542" t="str">
        <f>CLEAN(ARD_SAFE_PROCESSED_20220608[[#This Row],[Column19]])</f>
        <v xml:space="preserve">          </v>
      </c>
      <c r="AW542" t="str">
        <f>CLEAN(ARD_SAFE_PROCESSED_20220608[[#This Row],[Column20]])</f>
        <v>20251113</v>
      </c>
      <c r="AX542" t="str">
        <f>CLEAN(ARD_SAFE_PROCESSED_20220608[[#This Row],[Column21]])</f>
        <v>55644</v>
      </c>
      <c r="AY542" t="str">
        <f>LEFT(ARD_SAFE_PROCESSED_20220608[[#This Row],[Column1]],6)</f>
        <v>428581</v>
      </c>
      <c r="AZ542" t="str">
        <f>RIGHT(ARD_SAFE_PROCESSED_20220608[[#This Row],[Column1]],4)</f>
        <v>7454</v>
      </c>
      <c r="BA542" s="2">
        <f t="shared" si="57"/>
        <v>45994</v>
      </c>
      <c r="BB542">
        <f t="shared" si="58"/>
        <v>5.61</v>
      </c>
      <c r="BC542">
        <f t="shared" si="59"/>
        <v>18.899999999999999</v>
      </c>
      <c r="BD542" t="str">
        <f t="shared" si="60"/>
        <v>6</v>
      </c>
      <c r="BE542" t="str">
        <f t="shared" si="61"/>
        <v>F:TC40</v>
      </c>
    </row>
    <row r="543" spans="1:57" hidden="1" x14ac:dyDescent="0.3">
      <c r="A543" t="s">
        <v>2416</v>
      </c>
      <c r="B543" t="s">
        <v>2417</v>
      </c>
      <c r="C543" t="s">
        <v>235</v>
      </c>
      <c r="D543" t="s">
        <v>25</v>
      </c>
      <c r="E543" t="s">
        <v>400</v>
      </c>
      <c r="F543" t="s">
        <v>28</v>
      </c>
      <c r="G543" t="s">
        <v>29</v>
      </c>
      <c r="H543" t="s">
        <v>144</v>
      </c>
      <c r="I543" t="s">
        <v>400</v>
      </c>
      <c r="J543" t="s">
        <v>21</v>
      </c>
      <c r="K543" t="s">
        <v>2418</v>
      </c>
      <c r="L543" t="s">
        <v>2419</v>
      </c>
      <c r="M543" t="s">
        <v>65</v>
      </c>
      <c r="N543" t="s">
        <v>26</v>
      </c>
      <c r="O543" t="s">
        <v>27</v>
      </c>
      <c r="P543" t="s">
        <v>2420</v>
      </c>
      <c r="Q543" t="s">
        <v>2421</v>
      </c>
      <c r="R543" t="s">
        <v>23</v>
      </c>
      <c r="S543" t="s">
        <v>24</v>
      </c>
      <c r="T543" t="s">
        <v>400</v>
      </c>
      <c r="U543" t="s">
        <v>2422</v>
      </c>
      <c r="W543" t="s">
        <v>3359</v>
      </c>
      <c r="X543" t="s">
        <v>28</v>
      </c>
      <c r="Y543" t="e">
        <f>VLOOKUP(W543,ARD_SAFE_PROCESSED_20220608[[#This Row],[Column11]],1,FALSE)</f>
        <v>#N/A</v>
      </c>
      <c r="AB543" t="str">
        <f>CONCATENATE(LEFT(ARD_SAFE_PROCESSED_20220608[[#This Row],[Column1]],6),"******",RIGHT(ARD_SAFE_PROCESSED_20220608[[#This Row],[Column1]],4),";",ARD_SAFE_PROCESSED_20220608[[#This Row],[Column11]])</f>
        <v>404071******9377;74357045317003060329654</v>
      </c>
      <c r="AD543" t="str">
        <f>CLEAN(ARD_SAFE_PROCESSED_20220608[[#This Row],[Column1]])</f>
        <v>4040719017149377</v>
      </c>
      <c r="AE543" t="str">
        <f>CLEAN(ARD_SAFE_PROCESSED_20220608[[#This Row],[Column2]])</f>
        <v>008383</v>
      </c>
      <c r="AF543" t="str">
        <f>CLEAN(ARD_SAFE_PROCESSED_20220608[[#This Row],[Column3]])</f>
        <v>4039447</v>
      </c>
      <c r="AG543" t="str">
        <f>CLEAN(ARD_SAFE_PROCESSED_20220608[[#This Row],[Column4]])</f>
        <v>EC</v>
      </c>
      <c r="AH543" t="str">
        <f>CLEAN(ARD_SAFE_PROCESSED_20220608[[#This Row],[Column5]])</f>
        <v>20251113</v>
      </c>
      <c r="AI543" t="str">
        <f>CLEAN(ARD_SAFE_PROCESSED_20220608[[#This Row],[Column6]])</f>
        <v>604</v>
      </c>
      <c r="AJ543" t="str">
        <f>CLEAN(ARD_SAFE_PROCESSED_20220608[[#This Row],[Column7]])</f>
        <v>76</v>
      </c>
      <c r="AK543" t="str">
        <f>CLEAN(ARD_SAFE_PROCESSED_20220608[[#This Row],[Column8]])</f>
        <v xml:space="preserve">DLC*RAPPI PERU                </v>
      </c>
      <c r="AL543" t="str">
        <f>CLEAN(ARD_SAFE_PROCESSED_20220608[[#This Row],[Column9]])</f>
        <v>20251113</v>
      </c>
      <c r="AM543" t="str">
        <f>CLEAN(ARD_SAFE_PROCESSED_20220608[[#This Row],[Column10]])</f>
        <v xml:space="preserve">'                       </v>
      </c>
      <c r="AN543" t="s">
        <v>2418</v>
      </c>
      <c r="AO543" t="str">
        <f>CLEAN(ARD_SAFE_PROCESSED_20220608[[#This Row],[Column12]])</f>
        <v>3708441</v>
      </c>
      <c r="AP543" t="str">
        <f>CLEAN(ARD_SAFE_PROCESSED_20220608[[#This Row],[Column13]])</f>
        <v xml:space="preserve">   </v>
      </c>
      <c r="AQ543" t="str">
        <f>CLEAN(ARD_SAFE_PROCESSED_20220608[[#This Row],[Column14]])</f>
        <v xml:space="preserve">PV000000  </v>
      </c>
      <c r="AR543" t="str">
        <f>CLEAN(ARD_SAFE_PROCESSED_20220608[[#This Row],[Column15]])</f>
        <v xml:space="preserve">E-COMMERCE                                        </v>
      </c>
      <c r="AS543" t="str">
        <f>CLEAN(ARD_SAFE_PROCESSED_20220608[[#This Row],[Column16]])</f>
        <v xml:space="preserve">12392895533    </v>
      </c>
      <c r="AT543" t="str">
        <f>CLEAN(ARD_SAFE_PROCESSED_20220608[[#This Row],[Column17]])</f>
        <v>71.08</v>
      </c>
      <c r="AU543" t="str">
        <f>CLEAN(ARD_SAFE_PROCESSED_20220608[[#This Row],[Column18]])</f>
        <v xml:space="preserve">' </v>
      </c>
      <c r="AV543" t="str">
        <f>CLEAN(ARD_SAFE_PROCESSED_20220608[[#This Row],[Column19]])</f>
        <v xml:space="preserve">          </v>
      </c>
      <c r="AW543" t="str">
        <f>CLEAN(ARD_SAFE_PROCESSED_20220608[[#This Row],[Column20]])</f>
        <v>20251113</v>
      </c>
      <c r="AX543" t="str">
        <f>CLEAN(ARD_SAFE_PROCESSED_20220608[[#This Row],[Column21]])</f>
        <v>74046</v>
      </c>
      <c r="AY543" t="str">
        <f>LEFT(ARD_SAFE_PROCESSED_20220608[[#This Row],[Column1]],6)</f>
        <v>404071</v>
      </c>
      <c r="AZ543" t="str">
        <f>RIGHT(ARD_SAFE_PROCESSED_20220608[[#This Row],[Column1]],4)</f>
        <v>9377</v>
      </c>
      <c r="BA543" s="2">
        <f t="shared" si="57"/>
        <v>45994</v>
      </c>
      <c r="BB543">
        <f t="shared" si="58"/>
        <v>21.11</v>
      </c>
      <c r="BC543">
        <f t="shared" si="59"/>
        <v>71.08</v>
      </c>
      <c r="BD543" t="str">
        <f t="shared" si="60"/>
        <v>6</v>
      </c>
      <c r="BE543" t="str">
        <f t="shared" si="61"/>
        <v>F:TC40</v>
      </c>
    </row>
    <row r="544" spans="1:57" hidden="1" x14ac:dyDescent="0.3">
      <c r="A544" t="s">
        <v>6518</v>
      </c>
      <c r="B544" t="s">
        <v>6519</v>
      </c>
      <c r="C544" t="s">
        <v>6520</v>
      </c>
      <c r="D544" t="s">
        <v>25</v>
      </c>
      <c r="E544" t="s">
        <v>400</v>
      </c>
      <c r="F544" t="s">
        <v>28</v>
      </c>
      <c r="G544" t="s">
        <v>29</v>
      </c>
      <c r="H544" t="s">
        <v>6521</v>
      </c>
      <c r="I544" t="s">
        <v>400</v>
      </c>
      <c r="J544" t="s">
        <v>21</v>
      </c>
      <c r="K544" t="s">
        <v>6522</v>
      </c>
      <c r="L544" t="s">
        <v>6523</v>
      </c>
      <c r="M544" t="s">
        <v>65</v>
      </c>
      <c r="N544" t="s">
        <v>26</v>
      </c>
      <c r="O544" t="s">
        <v>27</v>
      </c>
      <c r="P544" t="s">
        <v>6524</v>
      </c>
      <c r="Q544" t="s">
        <v>68</v>
      </c>
      <c r="R544" t="s">
        <v>23</v>
      </c>
      <c r="S544" t="s">
        <v>24</v>
      </c>
      <c r="T544" t="s">
        <v>400</v>
      </c>
      <c r="U544" t="s">
        <v>6525</v>
      </c>
      <c r="W544" t="s">
        <v>3363</v>
      </c>
      <c r="X544" t="s">
        <v>28</v>
      </c>
      <c r="Y544" t="e">
        <f>VLOOKUP(W544,ARD_SAFE_PROCESSED_20220608[[#This Row],[Column11]],1,FALSE)</f>
        <v>#N/A</v>
      </c>
      <c r="AB544" t="str">
        <f>CONCATENATE(LEFT(ARD_SAFE_PROCESSED_20220608[[#This Row],[Column1]],6),"******",RIGHT(ARD_SAFE_PROCESSED_20220608[[#This Row],[Column1]],4),";",ARD_SAFE_PROCESSED_20220608[[#This Row],[Column11]])</f>
        <v>455788******0352;74357045317003066100653</v>
      </c>
      <c r="AD544" t="str">
        <f>CLEAN(ARD_SAFE_PROCESSED_20220608[[#This Row],[Column1]])</f>
        <v>4557881312330352</v>
      </c>
      <c r="AE544" t="str">
        <f>CLEAN(ARD_SAFE_PROCESSED_20220608[[#This Row],[Column2]])</f>
        <v>663917</v>
      </c>
      <c r="AF544" t="str">
        <f>CLEAN(ARD_SAFE_PROCESSED_20220608[[#This Row],[Column3]])</f>
        <v>4040797</v>
      </c>
      <c r="AG544" t="str">
        <f>CLEAN(ARD_SAFE_PROCESSED_20220608[[#This Row],[Column4]])</f>
        <v>EC</v>
      </c>
      <c r="AH544" t="str">
        <f>CLEAN(ARD_SAFE_PROCESSED_20220608[[#This Row],[Column5]])</f>
        <v>20251113</v>
      </c>
      <c r="AI544" t="str">
        <f>CLEAN(ARD_SAFE_PROCESSED_20220608[[#This Row],[Column6]])</f>
        <v>604</v>
      </c>
      <c r="AJ544" t="str">
        <f>CLEAN(ARD_SAFE_PROCESSED_20220608[[#This Row],[Column7]])</f>
        <v>76</v>
      </c>
      <c r="AK544" t="str">
        <f>CLEAN(ARD_SAFE_PROCESSED_20220608[[#This Row],[Column8]])</f>
        <v xml:space="preserve">PYU*DORADOBET                 </v>
      </c>
      <c r="AL544" t="str">
        <f>CLEAN(ARD_SAFE_PROCESSED_20220608[[#This Row],[Column9]])</f>
        <v>20251113</v>
      </c>
      <c r="AM544" t="str">
        <f>CLEAN(ARD_SAFE_PROCESSED_20220608[[#This Row],[Column10]])</f>
        <v xml:space="preserve">'                       </v>
      </c>
      <c r="AN544" t="s">
        <v>6522</v>
      </c>
      <c r="AO544" t="str">
        <f>CLEAN(ARD_SAFE_PROCESSED_20220608[[#This Row],[Column12]])</f>
        <v>3964949</v>
      </c>
      <c r="AP544" t="str">
        <f>CLEAN(ARD_SAFE_PROCESSED_20220608[[#This Row],[Column13]])</f>
        <v xml:space="preserve">   </v>
      </c>
      <c r="AQ544" t="str">
        <f>CLEAN(ARD_SAFE_PROCESSED_20220608[[#This Row],[Column14]])</f>
        <v xml:space="preserve">PV000000  </v>
      </c>
      <c r="AR544" t="str">
        <f>CLEAN(ARD_SAFE_PROCESSED_20220608[[#This Row],[Column15]])</f>
        <v xml:space="preserve">E-COMMERCE                                        </v>
      </c>
      <c r="AS544" t="str">
        <f>CLEAN(ARD_SAFE_PROCESSED_20220608[[#This Row],[Column16]])</f>
        <v>10420675773333c</v>
      </c>
      <c r="AT544" t="str">
        <f>CLEAN(ARD_SAFE_PROCESSED_20220608[[#This Row],[Column17]])</f>
        <v>150.00</v>
      </c>
      <c r="AU544" t="str">
        <f>CLEAN(ARD_SAFE_PROCESSED_20220608[[#This Row],[Column18]])</f>
        <v xml:space="preserve">' </v>
      </c>
      <c r="AV544" t="str">
        <f>CLEAN(ARD_SAFE_PROCESSED_20220608[[#This Row],[Column19]])</f>
        <v xml:space="preserve">          </v>
      </c>
      <c r="AW544" t="str">
        <f>CLEAN(ARD_SAFE_PROCESSED_20220608[[#This Row],[Column20]])</f>
        <v>20251113</v>
      </c>
      <c r="AX544" t="str">
        <f>CLEAN(ARD_SAFE_PROCESSED_20220608[[#This Row],[Column21]])</f>
        <v>182451</v>
      </c>
      <c r="AY544" t="str">
        <f>LEFT(ARD_SAFE_PROCESSED_20220608[[#This Row],[Column1]],6)</f>
        <v>455788</v>
      </c>
      <c r="AZ544" t="str">
        <f>RIGHT(ARD_SAFE_PROCESSED_20220608[[#This Row],[Column1]],4)</f>
        <v>0352</v>
      </c>
      <c r="BA544" s="2">
        <f t="shared" si="57"/>
        <v>45993</v>
      </c>
      <c r="BB544">
        <f t="shared" si="58"/>
        <v>44.55</v>
      </c>
      <c r="BC544">
        <f t="shared" si="59"/>
        <v>150</v>
      </c>
      <c r="BD544" t="str">
        <f t="shared" si="60"/>
        <v>6</v>
      </c>
      <c r="BE544" t="str">
        <f t="shared" si="61"/>
        <v>F:TC40</v>
      </c>
    </row>
    <row r="545" spans="1:57" hidden="1" x14ac:dyDescent="0.3">
      <c r="A545" t="s">
        <v>2722</v>
      </c>
      <c r="B545" t="s">
        <v>2723</v>
      </c>
      <c r="C545" t="s">
        <v>332</v>
      </c>
      <c r="D545" t="s">
        <v>25</v>
      </c>
      <c r="E545" t="s">
        <v>413</v>
      </c>
      <c r="F545" t="s">
        <v>28</v>
      </c>
      <c r="G545" t="s">
        <v>29</v>
      </c>
      <c r="H545" t="s">
        <v>333</v>
      </c>
      <c r="I545" t="s">
        <v>400</v>
      </c>
      <c r="J545" t="s">
        <v>21</v>
      </c>
      <c r="K545" t="s">
        <v>2724</v>
      </c>
      <c r="L545" t="s">
        <v>2725</v>
      </c>
      <c r="M545" t="s">
        <v>65</v>
      </c>
      <c r="N545" t="s">
        <v>26</v>
      </c>
      <c r="O545" t="s">
        <v>27</v>
      </c>
      <c r="P545" t="s">
        <v>2726</v>
      </c>
      <c r="Q545" t="s">
        <v>2467</v>
      </c>
      <c r="R545" t="s">
        <v>23</v>
      </c>
      <c r="S545" t="s">
        <v>24</v>
      </c>
      <c r="T545" t="s">
        <v>413</v>
      </c>
      <c r="U545" t="s">
        <v>2727</v>
      </c>
      <c r="W545" t="s">
        <v>3369</v>
      </c>
      <c r="X545" t="s">
        <v>28</v>
      </c>
      <c r="Y545" t="e">
        <f>VLOOKUP(W545,ARD_SAFE_PROCESSED_20220608[[#This Row],[Column11]],1,FALSE)</f>
        <v>#N/A</v>
      </c>
      <c r="AB545" t="str">
        <f>CONCATENATE(LEFT(ARD_SAFE_PROCESSED_20220608[[#This Row],[Column1]],6),"******",RIGHT(ARD_SAFE_PROCESSED_20220608[[#This Row],[Column1]],4),";",ARD_SAFE_PROCESSED_20220608[[#This Row],[Column11]])</f>
        <v>414075******8229;74357045317003073202591</v>
      </c>
      <c r="AD545" t="str">
        <f>CLEAN(ARD_SAFE_PROCESSED_20220608[[#This Row],[Column1]])</f>
        <v>4140758303998229</v>
      </c>
      <c r="AE545" t="str">
        <f>CLEAN(ARD_SAFE_PROCESSED_20220608[[#This Row],[Column2]])</f>
        <v>108251</v>
      </c>
      <c r="AF545" t="str">
        <f>CLEAN(ARD_SAFE_PROCESSED_20220608[[#This Row],[Column3]])</f>
        <v>4041423</v>
      </c>
      <c r="AG545" t="str">
        <f>CLEAN(ARD_SAFE_PROCESSED_20220608[[#This Row],[Column4]])</f>
        <v>EC</v>
      </c>
      <c r="AH545" t="str">
        <f>CLEAN(ARD_SAFE_PROCESSED_20220608[[#This Row],[Column5]])</f>
        <v>20251112</v>
      </c>
      <c r="AI545" t="str">
        <f>CLEAN(ARD_SAFE_PROCESSED_20220608[[#This Row],[Column6]])</f>
        <v>604</v>
      </c>
      <c r="AJ545" t="str">
        <f>CLEAN(ARD_SAFE_PROCESSED_20220608[[#This Row],[Column7]])</f>
        <v>76</v>
      </c>
      <c r="AK545" t="str">
        <f>CLEAN(ARD_SAFE_PROCESSED_20220608[[#This Row],[Column8]])</f>
        <v xml:space="preserve">MDOPAGO*FREEPASS              </v>
      </c>
      <c r="AL545" t="str">
        <f>CLEAN(ARD_SAFE_PROCESSED_20220608[[#This Row],[Column9]])</f>
        <v>20251113</v>
      </c>
      <c r="AM545" t="str">
        <f>CLEAN(ARD_SAFE_PROCESSED_20220608[[#This Row],[Column10]])</f>
        <v xml:space="preserve">'                       </v>
      </c>
      <c r="AN545" t="s">
        <v>2724</v>
      </c>
      <c r="AO545" t="str">
        <f>CLEAN(ARD_SAFE_PROCESSED_20220608[[#This Row],[Column12]])</f>
        <v>2628372</v>
      </c>
      <c r="AP545" t="str">
        <f>CLEAN(ARD_SAFE_PROCESSED_20220608[[#This Row],[Column13]])</f>
        <v xml:space="preserve">   </v>
      </c>
      <c r="AQ545" t="str">
        <f>CLEAN(ARD_SAFE_PROCESSED_20220608[[#This Row],[Column14]])</f>
        <v xml:space="preserve">PV000000  </v>
      </c>
      <c r="AR545" t="str">
        <f>CLEAN(ARD_SAFE_PROCESSED_20220608[[#This Row],[Column15]])</f>
        <v xml:space="preserve">E-COMMERCE                                        </v>
      </c>
      <c r="AS545" t="str">
        <f>CLEAN(ARD_SAFE_PROCESSED_20220608[[#This Row],[Column16]])</f>
        <v xml:space="preserve">55021127277    </v>
      </c>
      <c r="AT545" t="str">
        <f>CLEAN(ARD_SAFE_PROCESSED_20220608[[#This Row],[Column17]])</f>
        <v>135.00</v>
      </c>
      <c r="AU545" t="str">
        <f>CLEAN(ARD_SAFE_PROCESSED_20220608[[#This Row],[Column18]])</f>
        <v xml:space="preserve">' </v>
      </c>
      <c r="AV545" t="str">
        <f>CLEAN(ARD_SAFE_PROCESSED_20220608[[#This Row],[Column19]])</f>
        <v xml:space="preserve">          </v>
      </c>
      <c r="AW545" t="str">
        <f>CLEAN(ARD_SAFE_PROCESSED_20220608[[#This Row],[Column20]])</f>
        <v>20251112</v>
      </c>
      <c r="AX545" t="str">
        <f>CLEAN(ARD_SAFE_PROCESSED_20220608[[#This Row],[Column21]])</f>
        <v>222753</v>
      </c>
      <c r="AY545" t="str">
        <f>LEFT(ARD_SAFE_PROCESSED_20220608[[#This Row],[Column1]],6)</f>
        <v>414075</v>
      </c>
      <c r="AZ545" t="str">
        <f>RIGHT(ARD_SAFE_PROCESSED_20220608[[#This Row],[Column1]],4)</f>
        <v>8229</v>
      </c>
      <c r="BA545" s="2">
        <f t="shared" si="57"/>
        <v>45993</v>
      </c>
      <c r="BB545">
        <f t="shared" si="58"/>
        <v>40.24</v>
      </c>
      <c r="BC545">
        <f t="shared" si="59"/>
        <v>135</v>
      </c>
      <c r="BD545" t="str">
        <f t="shared" si="60"/>
        <v>6</v>
      </c>
      <c r="BE545" t="str">
        <f t="shared" si="61"/>
        <v>F:TC40</v>
      </c>
    </row>
    <row r="546" spans="1:57" hidden="1" x14ac:dyDescent="0.3">
      <c r="A546" t="s">
        <v>4716</v>
      </c>
      <c r="B546" t="s">
        <v>4733</v>
      </c>
      <c r="C546" t="s">
        <v>199</v>
      </c>
      <c r="D546" t="s">
        <v>25</v>
      </c>
      <c r="E546" t="s">
        <v>400</v>
      </c>
      <c r="F546" t="s">
        <v>28</v>
      </c>
      <c r="G546" t="s">
        <v>29</v>
      </c>
      <c r="H546" t="s">
        <v>200</v>
      </c>
      <c r="I546" t="s">
        <v>400</v>
      </c>
      <c r="J546" t="s">
        <v>21</v>
      </c>
      <c r="K546" t="s">
        <v>4734</v>
      </c>
      <c r="L546" t="s">
        <v>4735</v>
      </c>
      <c r="M546" t="s">
        <v>65</v>
      </c>
      <c r="N546" t="s">
        <v>26</v>
      </c>
      <c r="O546" t="s">
        <v>27</v>
      </c>
      <c r="P546" t="s">
        <v>4736</v>
      </c>
      <c r="Q546" t="s">
        <v>347</v>
      </c>
      <c r="R546" t="s">
        <v>23</v>
      </c>
      <c r="S546" t="s">
        <v>24</v>
      </c>
      <c r="T546" t="s">
        <v>400</v>
      </c>
      <c r="U546" t="s">
        <v>4737</v>
      </c>
      <c r="W546" t="s">
        <v>5509</v>
      </c>
      <c r="X546" t="s">
        <v>28</v>
      </c>
      <c r="Y546" t="e">
        <f>VLOOKUP(W546,ARD_SAFE_PROCESSED_20220608[[#This Row],[Column11]],1,FALSE)</f>
        <v>#N/A</v>
      </c>
      <c r="AB546" t="str">
        <f>CONCATENATE(LEFT(ARD_SAFE_PROCESSED_20220608[[#This Row],[Column1]],6),"******",RIGHT(ARD_SAFE_PROCESSED_20220608[[#This Row],[Column1]],4),";",ARD_SAFE_PROCESSED_20220608[[#This Row],[Column11]])</f>
        <v>426684******0226;74357045317003076231688</v>
      </c>
      <c r="AD546" t="str">
        <f>CLEAN(ARD_SAFE_PROCESSED_20220608[[#This Row],[Column1]])</f>
        <v>4266841754950226</v>
      </c>
      <c r="AE546" t="str">
        <f>CLEAN(ARD_SAFE_PROCESSED_20220608[[#This Row],[Column2]])</f>
        <v>07139A</v>
      </c>
      <c r="AF546" t="str">
        <f>CLEAN(ARD_SAFE_PROCESSED_20220608[[#This Row],[Column3]])</f>
        <v>4059837</v>
      </c>
      <c r="AG546" t="str">
        <f>CLEAN(ARD_SAFE_PROCESSED_20220608[[#This Row],[Column4]])</f>
        <v>EC</v>
      </c>
      <c r="AH546" t="str">
        <f>CLEAN(ARD_SAFE_PROCESSED_20220608[[#This Row],[Column5]])</f>
        <v>20251113</v>
      </c>
      <c r="AI546" t="str">
        <f>CLEAN(ARD_SAFE_PROCESSED_20220608[[#This Row],[Column6]])</f>
        <v>604</v>
      </c>
      <c r="AJ546" t="str">
        <f>CLEAN(ARD_SAFE_PROCESSED_20220608[[#This Row],[Column7]])</f>
        <v>76</v>
      </c>
      <c r="AK546" t="str">
        <f>CLEAN(ARD_SAFE_PROCESSED_20220608[[#This Row],[Column8]])</f>
        <v xml:space="preserve">PYU*DIDI                      </v>
      </c>
      <c r="AL546" t="str">
        <f>CLEAN(ARD_SAFE_PROCESSED_20220608[[#This Row],[Column9]])</f>
        <v>20251113</v>
      </c>
      <c r="AM546" t="str">
        <f>CLEAN(ARD_SAFE_PROCESSED_20220608[[#This Row],[Column10]])</f>
        <v xml:space="preserve">'                       </v>
      </c>
      <c r="AN546" t="s">
        <v>4734</v>
      </c>
      <c r="AO546" t="str">
        <f>CLEAN(ARD_SAFE_PROCESSED_20220608[[#This Row],[Column12]])</f>
        <v>3868503</v>
      </c>
      <c r="AP546" t="str">
        <f>CLEAN(ARD_SAFE_PROCESSED_20220608[[#This Row],[Column13]])</f>
        <v xml:space="preserve">   </v>
      </c>
      <c r="AQ546" t="str">
        <f>CLEAN(ARD_SAFE_PROCESSED_20220608[[#This Row],[Column14]])</f>
        <v xml:space="preserve">PV000000  </v>
      </c>
      <c r="AR546" t="str">
        <f>CLEAN(ARD_SAFE_PROCESSED_20220608[[#This Row],[Column15]])</f>
        <v xml:space="preserve">E-COMMERCE                                        </v>
      </c>
      <c r="AS546" t="str">
        <f>CLEAN(ARD_SAFE_PROCESSED_20220608[[#This Row],[Column16]])</f>
        <v>1042063024307b8</v>
      </c>
      <c r="AT546" t="str">
        <f>CLEAN(ARD_SAFE_PROCESSED_20220608[[#This Row],[Column17]])</f>
        <v>8.60</v>
      </c>
      <c r="AU546" t="str">
        <f>CLEAN(ARD_SAFE_PROCESSED_20220608[[#This Row],[Column18]])</f>
        <v xml:space="preserve">' </v>
      </c>
      <c r="AV546" t="str">
        <f>CLEAN(ARD_SAFE_PROCESSED_20220608[[#This Row],[Column19]])</f>
        <v xml:space="preserve">          </v>
      </c>
      <c r="AW546" t="str">
        <f>CLEAN(ARD_SAFE_PROCESSED_20220608[[#This Row],[Column20]])</f>
        <v>20251113</v>
      </c>
      <c r="AX546" t="str">
        <f>CLEAN(ARD_SAFE_PROCESSED_20220608[[#This Row],[Column21]])</f>
        <v>144237</v>
      </c>
      <c r="AY546" t="str">
        <f>LEFT(ARD_SAFE_PROCESSED_20220608[[#This Row],[Column1]],6)</f>
        <v>426684</v>
      </c>
      <c r="AZ546" t="str">
        <f>RIGHT(ARD_SAFE_PROCESSED_20220608[[#This Row],[Column1]],4)</f>
        <v>0226</v>
      </c>
      <c r="BA546" s="2">
        <f t="shared" si="57"/>
        <v>45993</v>
      </c>
      <c r="BB546">
        <f t="shared" si="58"/>
        <v>2.5499999999999998</v>
      </c>
      <c r="BC546">
        <f t="shared" si="59"/>
        <v>2.5499999999999998</v>
      </c>
      <c r="BD546" t="str">
        <f t="shared" si="60"/>
        <v>6</v>
      </c>
      <c r="BE546" t="str">
        <f t="shared" si="61"/>
        <v>F:TC40</v>
      </c>
    </row>
    <row r="547" spans="1:57" hidden="1" x14ac:dyDescent="0.3">
      <c r="A547" t="s">
        <v>7821</v>
      </c>
      <c r="B547" t="s">
        <v>7822</v>
      </c>
      <c r="C547" t="s">
        <v>7823</v>
      </c>
      <c r="D547" t="s">
        <v>25</v>
      </c>
      <c r="E547" t="s">
        <v>400</v>
      </c>
      <c r="F547" t="s">
        <v>28</v>
      </c>
      <c r="G547" t="s">
        <v>29</v>
      </c>
      <c r="H547" t="s">
        <v>7824</v>
      </c>
      <c r="I547" t="s">
        <v>400</v>
      </c>
      <c r="J547" t="s">
        <v>21</v>
      </c>
      <c r="K547" t="s">
        <v>7825</v>
      </c>
      <c r="L547" t="s">
        <v>7826</v>
      </c>
      <c r="M547" t="s">
        <v>65</v>
      </c>
      <c r="N547" t="s">
        <v>26</v>
      </c>
      <c r="O547" t="s">
        <v>27</v>
      </c>
      <c r="P547" t="s">
        <v>7827</v>
      </c>
      <c r="Q547" t="s">
        <v>7828</v>
      </c>
      <c r="R547" t="s">
        <v>23</v>
      </c>
      <c r="S547" t="s">
        <v>24</v>
      </c>
      <c r="T547" t="s">
        <v>400</v>
      </c>
      <c r="U547" t="s">
        <v>7829</v>
      </c>
      <c r="W547" t="s">
        <v>5513</v>
      </c>
      <c r="X547" t="s">
        <v>28</v>
      </c>
      <c r="Y547" t="e">
        <f>VLOOKUP(W547,ARD_SAFE_PROCESSED_20220608[[#This Row],[Column11]],1,FALSE)</f>
        <v>#N/A</v>
      </c>
      <c r="AB547" t="str">
        <f>CONCATENATE(LEFT(ARD_SAFE_PROCESSED_20220608[[#This Row],[Column1]],6),"******",RIGHT(ARD_SAFE_PROCESSED_20220608[[#This Row],[Column1]],4),";",ARD_SAFE_PROCESSED_20220608[[#This Row],[Column11]])</f>
        <v>470458******3481;74357045317003078500106</v>
      </c>
      <c r="AD547" t="str">
        <f>CLEAN(ARD_SAFE_PROCESSED_20220608[[#This Row],[Column1]])</f>
        <v>4704580003433481</v>
      </c>
      <c r="AE547" t="str">
        <f>CLEAN(ARD_SAFE_PROCESSED_20220608[[#This Row],[Column2]])</f>
        <v>PYQCL9</v>
      </c>
      <c r="AF547" t="str">
        <f>CLEAN(ARD_SAFE_PROCESSED_20220608[[#This Row],[Column3]])</f>
        <v>4078236</v>
      </c>
      <c r="AG547" t="str">
        <f>CLEAN(ARD_SAFE_PROCESSED_20220608[[#This Row],[Column4]])</f>
        <v>EC</v>
      </c>
      <c r="AH547" t="str">
        <f>CLEAN(ARD_SAFE_PROCESSED_20220608[[#This Row],[Column5]])</f>
        <v>20251113</v>
      </c>
      <c r="AI547" t="str">
        <f>CLEAN(ARD_SAFE_PROCESSED_20220608[[#This Row],[Column6]])</f>
        <v>604</v>
      </c>
      <c r="AJ547" t="str">
        <f>CLEAN(ARD_SAFE_PROCESSED_20220608[[#This Row],[Column7]])</f>
        <v>76</v>
      </c>
      <c r="AK547" t="str">
        <f>CLEAN(ARD_SAFE_PROCESSED_20220608[[#This Row],[Column8]])</f>
        <v xml:space="preserve">CONTUGAS SAC                  </v>
      </c>
      <c r="AL547" t="str">
        <f>CLEAN(ARD_SAFE_PROCESSED_20220608[[#This Row],[Column9]])</f>
        <v>20251113</v>
      </c>
      <c r="AM547" t="str">
        <f>CLEAN(ARD_SAFE_PROCESSED_20220608[[#This Row],[Column10]])</f>
        <v xml:space="preserve">'                       </v>
      </c>
      <c r="AN547" t="s">
        <v>7825</v>
      </c>
      <c r="AO547" t="str">
        <f>CLEAN(ARD_SAFE_PROCESSED_20220608[[#This Row],[Column12]])</f>
        <v>3872632</v>
      </c>
      <c r="AP547" t="str">
        <f>CLEAN(ARD_SAFE_PROCESSED_20220608[[#This Row],[Column13]])</f>
        <v xml:space="preserve">   </v>
      </c>
      <c r="AQ547" t="str">
        <f>CLEAN(ARD_SAFE_PROCESSED_20220608[[#This Row],[Column14]])</f>
        <v xml:space="preserve">PV000000  </v>
      </c>
      <c r="AR547" t="str">
        <f>CLEAN(ARD_SAFE_PROCESSED_20220608[[#This Row],[Column15]])</f>
        <v xml:space="preserve">E-COMMERCE                                        </v>
      </c>
      <c r="AS547" t="str">
        <f>CLEAN(ARD_SAFE_PROCESSED_20220608[[#This Row],[Column16]])</f>
        <v xml:space="preserve">1763063677     </v>
      </c>
      <c r="AT547" t="str">
        <f>CLEAN(ARD_SAFE_PROCESSED_20220608[[#This Row],[Column17]])</f>
        <v>109.70</v>
      </c>
      <c r="AU547" t="str">
        <f>CLEAN(ARD_SAFE_PROCESSED_20220608[[#This Row],[Column18]])</f>
        <v xml:space="preserve">' </v>
      </c>
      <c r="AV547" t="str">
        <f>CLEAN(ARD_SAFE_PROCESSED_20220608[[#This Row],[Column19]])</f>
        <v xml:space="preserve">          </v>
      </c>
      <c r="AW547" t="str">
        <f>CLEAN(ARD_SAFE_PROCESSED_20220608[[#This Row],[Column20]])</f>
        <v>20251113</v>
      </c>
      <c r="AX547" t="str">
        <f>CLEAN(ARD_SAFE_PROCESSED_20220608[[#This Row],[Column21]])</f>
        <v>145603</v>
      </c>
      <c r="AY547" t="str">
        <f>LEFT(ARD_SAFE_PROCESSED_20220608[[#This Row],[Column1]],6)</f>
        <v>470458</v>
      </c>
      <c r="AZ547" t="str">
        <f>RIGHT(ARD_SAFE_PROCESSED_20220608[[#This Row],[Column1]],4)</f>
        <v>3481</v>
      </c>
      <c r="BA547" s="2">
        <f t="shared" si="57"/>
        <v>45994</v>
      </c>
      <c r="BB547">
        <f t="shared" si="58"/>
        <v>32.58</v>
      </c>
      <c r="BC547">
        <f t="shared" si="59"/>
        <v>109.7</v>
      </c>
      <c r="BD547" t="str">
        <f t="shared" si="60"/>
        <v>D</v>
      </c>
      <c r="BE547" t="str">
        <f t="shared" si="61"/>
        <v>F:TC40</v>
      </c>
    </row>
    <row r="548" spans="1:57" hidden="1" x14ac:dyDescent="0.3">
      <c r="A548" t="s">
        <v>8845</v>
      </c>
      <c r="B548" t="s">
        <v>8872</v>
      </c>
      <c r="C548" t="s">
        <v>8847</v>
      </c>
      <c r="D548" t="s">
        <v>72</v>
      </c>
      <c r="E548" t="s">
        <v>400</v>
      </c>
      <c r="F548" t="s">
        <v>28</v>
      </c>
      <c r="G548" t="s">
        <v>29</v>
      </c>
      <c r="H548" t="s">
        <v>8848</v>
      </c>
      <c r="I548" t="s">
        <v>400</v>
      </c>
      <c r="J548" t="s">
        <v>21</v>
      </c>
      <c r="K548" t="s">
        <v>8873</v>
      </c>
      <c r="L548" t="s">
        <v>115</v>
      </c>
      <c r="M548" t="s">
        <v>65</v>
      </c>
      <c r="N548" t="s">
        <v>67</v>
      </c>
      <c r="O548" t="s">
        <v>73</v>
      </c>
      <c r="P548" t="s">
        <v>22</v>
      </c>
      <c r="Q548" t="s">
        <v>210</v>
      </c>
      <c r="R548" t="s">
        <v>23</v>
      </c>
      <c r="S548" t="s">
        <v>24</v>
      </c>
      <c r="T548" t="s">
        <v>400</v>
      </c>
      <c r="U548" t="s">
        <v>8874</v>
      </c>
      <c r="W548" t="s">
        <v>5519</v>
      </c>
      <c r="X548" t="s">
        <v>28</v>
      </c>
      <c r="Y548" t="e">
        <f>VLOOKUP(W548,ARD_SAFE_PROCESSED_20220608[[#This Row],[Column11]],1,FALSE)</f>
        <v>#N/A</v>
      </c>
      <c r="AB548" t="str">
        <f>CONCATENATE(LEFT(ARD_SAFE_PROCESSED_20220608[[#This Row],[Column1]],6),"******",RIGHT(ARD_SAFE_PROCESSED_20220608[[#This Row],[Column1]],4),";",ARD_SAFE_PROCESSED_20220608[[#This Row],[Column11]])</f>
        <v>497762******4705;74357045317004206300013</v>
      </c>
      <c r="AD548" t="str">
        <f>CLEAN(ARD_SAFE_PROCESSED_20220608[[#This Row],[Column1]])</f>
        <v>4977621037434705</v>
      </c>
      <c r="AE548" t="str">
        <f>CLEAN(ARD_SAFE_PROCESSED_20220608[[#This Row],[Column2]])</f>
        <v>526356</v>
      </c>
      <c r="AF548" t="str">
        <f>CLEAN(ARD_SAFE_PROCESSED_20220608[[#This Row],[Column3]])</f>
        <v>5885951</v>
      </c>
      <c r="AG548" t="str">
        <f>CLEAN(ARD_SAFE_PROCESSED_20220608[[#This Row],[Column4]])</f>
        <v>PC</v>
      </c>
      <c r="AH548" t="str">
        <f>CLEAN(ARD_SAFE_PROCESSED_20220608[[#This Row],[Column5]])</f>
        <v>20251113</v>
      </c>
      <c r="AI548" t="str">
        <f>CLEAN(ARD_SAFE_PROCESSED_20220608[[#This Row],[Column6]])</f>
        <v>604</v>
      </c>
      <c r="AJ548" t="str">
        <f>CLEAN(ARD_SAFE_PROCESSED_20220608[[#This Row],[Column7]])</f>
        <v>76</v>
      </c>
      <c r="AK548" t="str">
        <f>CLEAN(ARD_SAFE_PROCESSED_20220608[[#This Row],[Column8]])</f>
        <v xml:space="preserve">IZI*LAVANDERIA YANINA         </v>
      </c>
      <c r="AL548" t="str">
        <f>CLEAN(ARD_SAFE_PROCESSED_20220608[[#This Row],[Column9]])</f>
        <v>20251113</v>
      </c>
      <c r="AM548" t="str">
        <f>CLEAN(ARD_SAFE_PROCESSED_20220608[[#This Row],[Column10]])</f>
        <v xml:space="preserve">'                       </v>
      </c>
      <c r="AN548" t="s">
        <v>8873</v>
      </c>
      <c r="AO548" t="str">
        <f>CLEAN(ARD_SAFE_PROCESSED_20220608[[#This Row],[Column12]])</f>
        <v>5</v>
      </c>
      <c r="AP548" t="str">
        <f>CLEAN(ARD_SAFE_PROCESSED_20220608[[#This Row],[Column13]])</f>
        <v xml:space="preserve">   </v>
      </c>
      <c r="AQ548" t="str">
        <f>CLEAN(ARD_SAFE_PROCESSED_20220608[[#This Row],[Column14]])</f>
        <v xml:space="preserve">PS0001    </v>
      </c>
      <c r="AR548" t="str">
        <f>CLEAN(ARD_SAFE_PROCESSED_20220608[[#This Row],[Column15]])</f>
        <v xml:space="preserve">POS CHIP EMV                                      </v>
      </c>
      <c r="AS548" t="str">
        <f>CLEAN(ARD_SAFE_PROCESSED_20220608[[#This Row],[Column16]])</f>
        <v xml:space="preserve">               </v>
      </c>
      <c r="AT548" t="str">
        <f>CLEAN(ARD_SAFE_PROCESSED_20220608[[#This Row],[Column17]])</f>
        <v>80.00</v>
      </c>
      <c r="AU548" t="str">
        <f>CLEAN(ARD_SAFE_PROCESSED_20220608[[#This Row],[Column18]])</f>
        <v xml:space="preserve">' </v>
      </c>
      <c r="AV548" t="str">
        <f>CLEAN(ARD_SAFE_PROCESSED_20220608[[#This Row],[Column19]])</f>
        <v xml:space="preserve">          </v>
      </c>
      <c r="AW548" t="str">
        <f>CLEAN(ARD_SAFE_PROCESSED_20220608[[#This Row],[Column20]])</f>
        <v>20251113</v>
      </c>
      <c r="AX548" t="str">
        <f>CLEAN(ARD_SAFE_PROCESSED_20220608[[#This Row],[Column21]])</f>
        <v>14547</v>
      </c>
      <c r="AY548" t="str">
        <f>LEFT(ARD_SAFE_PROCESSED_20220608[[#This Row],[Column1]],6)</f>
        <v>497762</v>
      </c>
      <c r="AZ548" t="str">
        <f>RIGHT(ARD_SAFE_PROCESSED_20220608[[#This Row],[Column1]],4)</f>
        <v>4705</v>
      </c>
      <c r="BA548" s="2">
        <f t="shared" si="57"/>
        <v>45994</v>
      </c>
      <c r="BB548">
        <f t="shared" si="58"/>
        <v>23.84</v>
      </c>
      <c r="BC548">
        <f t="shared" si="59"/>
        <v>20.55</v>
      </c>
      <c r="BD548" t="str">
        <f t="shared" si="60"/>
        <v>0</v>
      </c>
      <c r="BE548" t="str">
        <f t="shared" si="61"/>
        <v>F:TC40</v>
      </c>
    </row>
    <row r="549" spans="1:57" hidden="1" x14ac:dyDescent="0.3">
      <c r="A549" t="s">
        <v>8845</v>
      </c>
      <c r="B549" t="s">
        <v>8858</v>
      </c>
      <c r="C549" t="s">
        <v>8847</v>
      </c>
      <c r="D549" t="s">
        <v>72</v>
      </c>
      <c r="E549" t="s">
        <v>400</v>
      </c>
      <c r="F549" t="s">
        <v>28</v>
      </c>
      <c r="G549" t="s">
        <v>29</v>
      </c>
      <c r="H549" t="s">
        <v>8848</v>
      </c>
      <c r="I549" t="s">
        <v>400</v>
      </c>
      <c r="J549" t="s">
        <v>21</v>
      </c>
      <c r="K549" t="s">
        <v>8859</v>
      </c>
      <c r="L549" t="s">
        <v>393</v>
      </c>
      <c r="M549" t="s">
        <v>65</v>
      </c>
      <c r="N549" t="s">
        <v>67</v>
      </c>
      <c r="O549" t="s">
        <v>73</v>
      </c>
      <c r="P549" t="s">
        <v>22</v>
      </c>
      <c r="Q549" t="s">
        <v>210</v>
      </c>
      <c r="R549" t="s">
        <v>23</v>
      </c>
      <c r="S549" t="s">
        <v>24</v>
      </c>
      <c r="T549" t="s">
        <v>400</v>
      </c>
      <c r="U549" t="s">
        <v>8860</v>
      </c>
      <c r="W549" t="s">
        <v>5523</v>
      </c>
      <c r="X549" t="s">
        <v>28</v>
      </c>
      <c r="Y549" t="e">
        <f>VLOOKUP(W549,ARD_SAFE_PROCESSED_20220608[[#This Row],[Column11]],1,FALSE)</f>
        <v>#N/A</v>
      </c>
      <c r="AB549" t="str">
        <f>CONCATENATE(LEFT(ARD_SAFE_PROCESSED_20220608[[#This Row],[Column1]],6),"******",RIGHT(ARD_SAFE_PROCESSED_20220608[[#This Row],[Column1]],4),";",ARD_SAFE_PROCESSED_20220608[[#This Row],[Column11]])</f>
        <v>497762******4705;74357045317004206300021</v>
      </c>
      <c r="AD549" t="str">
        <f>CLEAN(ARD_SAFE_PROCESSED_20220608[[#This Row],[Column1]])</f>
        <v>4977621037434705</v>
      </c>
      <c r="AE549" t="str">
        <f>CLEAN(ARD_SAFE_PROCESSED_20220608[[#This Row],[Column2]])</f>
        <v>222518</v>
      </c>
      <c r="AF549" t="str">
        <f>CLEAN(ARD_SAFE_PROCESSED_20220608[[#This Row],[Column3]])</f>
        <v>5885951</v>
      </c>
      <c r="AG549" t="str">
        <f>CLEAN(ARD_SAFE_PROCESSED_20220608[[#This Row],[Column4]])</f>
        <v>PC</v>
      </c>
      <c r="AH549" t="str">
        <f>CLEAN(ARD_SAFE_PROCESSED_20220608[[#This Row],[Column5]])</f>
        <v>20251113</v>
      </c>
      <c r="AI549" t="str">
        <f>CLEAN(ARD_SAFE_PROCESSED_20220608[[#This Row],[Column6]])</f>
        <v>604</v>
      </c>
      <c r="AJ549" t="str">
        <f>CLEAN(ARD_SAFE_PROCESSED_20220608[[#This Row],[Column7]])</f>
        <v>76</v>
      </c>
      <c r="AK549" t="str">
        <f>CLEAN(ARD_SAFE_PROCESSED_20220608[[#This Row],[Column8]])</f>
        <v xml:space="preserve">IZI*LAVANDERIA YANINA         </v>
      </c>
      <c r="AL549" t="str">
        <f>CLEAN(ARD_SAFE_PROCESSED_20220608[[#This Row],[Column9]])</f>
        <v>20251113</v>
      </c>
      <c r="AM549" t="str">
        <f>CLEAN(ARD_SAFE_PROCESSED_20220608[[#This Row],[Column10]])</f>
        <v xml:space="preserve">'                       </v>
      </c>
      <c r="AN549" t="s">
        <v>8859</v>
      </c>
      <c r="AO549" t="str">
        <f>CLEAN(ARD_SAFE_PROCESSED_20220608[[#This Row],[Column12]])</f>
        <v>8</v>
      </c>
      <c r="AP549" t="str">
        <f>CLEAN(ARD_SAFE_PROCESSED_20220608[[#This Row],[Column13]])</f>
        <v xml:space="preserve">   </v>
      </c>
      <c r="AQ549" t="str">
        <f>CLEAN(ARD_SAFE_PROCESSED_20220608[[#This Row],[Column14]])</f>
        <v xml:space="preserve">PS0001    </v>
      </c>
      <c r="AR549" t="str">
        <f>CLEAN(ARD_SAFE_PROCESSED_20220608[[#This Row],[Column15]])</f>
        <v xml:space="preserve">POS CHIP EMV                                      </v>
      </c>
      <c r="AS549" t="str">
        <f>CLEAN(ARD_SAFE_PROCESSED_20220608[[#This Row],[Column16]])</f>
        <v xml:space="preserve">               </v>
      </c>
      <c r="AT549" t="str">
        <f>CLEAN(ARD_SAFE_PROCESSED_20220608[[#This Row],[Column17]])</f>
        <v>80.00</v>
      </c>
      <c r="AU549" t="str">
        <f>CLEAN(ARD_SAFE_PROCESSED_20220608[[#This Row],[Column18]])</f>
        <v xml:space="preserve">' </v>
      </c>
      <c r="AV549" t="str">
        <f>CLEAN(ARD_SAFE_PROCESSED_20220608[[#This Row],[Column19]])</f>
        <v xml:space="preserve">          </v>
      </c>
      <c r="AW549" t="str">
        <f>CLEAN(ARD_SAFE_PROCESSED_20220608[[#This Row],[Column20]])</f>
        <v>20251113</v>
      </c>
      <c r="AX549" t="str">
        <f>CLEAN(ARD_SAFE_PROCESSED_20220608[[#This Row],[Column21]])</f>
        <v>14614</v>
      </c>
      <c r="AY549" t="str">
        <f>LEFT(ARD_SAFE_PROCESSED_20220608[[#This Row],[Column1]],6)</f>
        <v>497762</v>
      </c>
      <c r="AZ549" t="str">
        <f>RIGHT(ARD_SAFE_PROCESSED_20220608[[#This Row],[Column1]],4)</f>
        <v>4705</v>
      </c>
      <c r="BA549" s="2">
        <f t="shared" si="57"/>
        <v>45994</v>
      </c>
      <c r="BB549">
        <f t="shared" si="58"/>
        <v>23.84</v>
      </c>
      <c r="BC549">
        <f t="shared" si="59"/>
        <v>20.55</v>
      </c>
      <c r="BD549" t="str">
        <f t="shared" si="60"/>
        <v>0</v>
      </c>
      <c r="BE549" t="str">
        <f t="shared" si="61"/>
        <v>F:TC40</v>
      </c>
    </row>
    <row r="550" spans="1:57" hidden="1" x14ac:dyDescent="0.3">
      <c r="A550" t="s">
        <v>8845</v>
      </c>
      <c r="B550" t="s">
        <v>8879</v>
      </c>
      <c r="C550" t="s">
        <v>8847</v>
      </c>
      <c r="D550" t="s">
        <v>72</v>
      </c>
      <c r="E550" t="s">
        <v>400</v>
      </c>
      <c r="F550" t="s">
        <v>28</v>
      </c>
      <c r="G550" t="s">
        <v>29</v>
      </c>
      <c r="H550" t="s">
        <v>8848</v>
      </c>
      <c r="I550" t="s">
        <v>400</v>
      </c>
      <c r="J550" t="s">
        <v>21</v>
      </c>
      <c r="K550" t="s">
        <v>8880</v>
      </c>
      <c r="L550" t="s">
        <v>8881</v>
      </c>
      <c r="M550" t="s">
        <v>65</v>
      </c>
      <c r="N550" t="s">
        <v>67</v>
      </c>
      <c r="O550" t="s">
        <v>73</v>
      </c>
      <c r="P550" t="s">
        <v>22</v>
      </c>
      <c r="Q550" t="s">
        <v>210</v>
      </c>
      <c r="R550" t="s">
        <v>23</v>
      </c>
      <c r="S550" t="s">
        <v>24</v>
      </c>
      <c r="T550" t="s">
        <v>400</v>
      </c>
      <c r="U550" t="s">
        <v>8882</v>
      </c>
      <c r="W550" t="s">
        <v>5491</v>
      </c>
      <c r="X550" t="s">
        <v>28</v>
      </c>
      <c r="Y550" t="e">
        <f>VLOOKUP(W550,ARD_SAFE_PROCESSED_20220608[[#This Row],[Column11]],1,FALSE)</f>
        <v>#N/A</v>
      </c>
      <c r="AB550" t="str">
        <f>CONCATENATE(LEFT(ARD_SAFE_PROCESSED_20220608[[#This Row],[Column1]],6),"******",RIGHT(ARD_SAFE_PROCESSED_20220608[[#This Row],[Column1]],4),";",ARD_SAFE_PROCESSED_20220608[[#This Row],[Column11]])</f>
        <v>497762******4705;74357045317004206300039</v>
      </c>
      <c r="AD550" t="str">
        <f>CLEAN(ARD_SAFE_PROCESSED_20220608[[#This Row],[Column1]])</f>
        <v>4977621037434705</v>
      </c>
      <c r="AE550" t="str">
        <f>CLEAN(ARD_SAFE_PROCESSED_20220608[[#This Row],[Column2]])</f>
        <v>615352</v>
      </c>
      <c r="AF550" t="str">
        <f>CLEAN(ARD_SAFE_PROCESSED_20220608[[#This Row],[Column3]])</f>
        <v>5885951</v>
      </c>
      <c r="AG550" t="str">
        <f>CLEAN(ARD_SAFE_PROCESSED_20220608[[#This Row],[Column4]])</f>
        <v>PC</v>
      </c>
      <c r="AH550" t="str">
        <f>CLEAN(ARD_SAFE_PROCESSED_20220608[[#This Row],[Column5]])</f>
        <v>20251113</v>
      </c>
      <c r="AI550" t="str">
        <f>CLEAN(ARD_SAFE_PROCESSED_20220608[[#This Row],[Column6]])</f>
        <v>604</v>
      </c>
      <c r="AJ550" t="str">
        <f>CLEAN(ARD_SAFE_PROCESSED_20220608[[#This Row],[Column7]])</f>
        <v>76</v>
      </c>
      <c r="AK550" t="str">
        <f>CLEAN(ARD_SAFE_PROCESSED_20220608[[#This Row],[Column8]])</f>
        <v xml:space="preserve">IZI*LAVANDERIA YANINA         </v>
      </c>
      <c r="AL550" t="str">
        <f>CLEAN(ARD_SAFE_PROCESSED_20220608[[#This Row],[Column9]])</f>
        <v>20251113</v>
      </c>
      <c r="AM550" t="str">
        <f>CLEAN(ARD_SAFE_PROCESSED_20220608[[#This Row],[Column10]])</f>
        <v xml:space="preserve">'                       </v>
      </c>
      <c r="AN550" t="s">
        <v>8880</v>
      </c>
      <c r="AO550" t="str">
        <f>CLEAN(ARD_SAFE_PROCESSED_20220608[[#This Row],[Column12]])</f>
        <v>11</v>
      </c>
      <c r="AP550" t="str">
        <f>CLEAN(ARD_SAFE_PROCESSED_20220608[[#This Row],[Column13]])</f>
        <v xml:space="preserve">   </v>
      </c>
      <c r="AQ550" t="str">
        <f>CLEAN(ARD_SAFE_PROCESSED_20220608[[#This Row],[Column14]])</f>
        <v xml:space="preserve">PS0001    </v>
      </c>
      <c r="AR550" t="str">
        <f>CLEAN(ARD_SAFE_PROCESSED_20220608[[#This Row],[Column15]])</f>
        <v xml:space="preserve">POS CHIP EMV                                      </v>
      </c>
      <c r="AS550" t="str">
        <f>CLEAN(ARD_SAFE_PROCESSED_20220608[[#This Row],[Column16]])</f>
        <v xml:space="preserve">               </v>
      </c>
      <c r="AT550" t="str">
        <f>CLEAN(ARD_SAFE_PROCESSED_20220608[[#This Row],[Column17]])</f>
        <v>80.00</v>
      </c>
      <c r="AU550" t="str">
        <f>CLEAN(ARD_SAFE_PROCESSED_20220608[[#This Row],[Column18]])</f>
        <v xml:space="preserve">' </v>
      </c>
      <c r="AV550" t="str">
        <f>CLEAN(ARD_SAFE_PROCESSED_20220608[[#This Row],[Column19]])</f>
        <v xml:space="preserve">          </v>
      </c>
      <c r="AW550" t="str">
        <f>CLEAN(ARD_SAFE_PROCESSED_20220608[[#This Row],[Column20]])</f>
        <v>20251113</v>
      </c>
      <c r="AX550" t="str">
        <f>CLEAN(ARD_SAFE_PROCESSED_20220608[[#This Row],[Column21]])</f>
        <v>14632</v>
      </c>
      <c r="AY550" t="str">
        <f>LEFT(ARD_SAFE_PROCESSED_20220608[[#This Row],[Column1]],6)</f>
        <v>497762</v>
      </c>
      <c r="AZ550" t="str">
        <f>RIGHT(ARD_SAFE_PROCESSED_20220608[[#This Row],[Column1]],4)</f>
        <v>4705</v>
      </c>
      <c r="BA550" s="2">
        <f t="shared" si="57"/>
        <v>45994</v>
      </c>
      <c r="BB550">
        <f t="shared" si="58"/>
        <v>23.84</v>
      </c>
      <c r="BC550">
        <f t="shared" si="59"/>
        <v>20.55</v>
      </c>
      <c r="BD550" t="str">
        <f t="shared" si="60"/>
        <v>0</v>
      </c>
      <c r="BE550" t="str">
        <f t="shared" si="61"/>
        <v>F:TC40</v>
      </c>
    </row>
    <row r="551" spans="1:57" hidden="1" x14ac:dyDescent="0.3">
      <c r="A551" t="s">
        <v>8845</v>
      </c>
      <c r="B551" t="s">
        <v>8846</v>
      </c>
      <c r="C551" t="s">
        <v>8847</v>
      </c>
      <c r="D551" t="s">
        <v>72</v>
      </c>
      <c r="E551" t="s">
        <v>400</v>
      </c>
      <c r="F551" t="s">
        <v>28</v>
      </c>
      <c r="G551" t="s">
        <v>29</v>
      </c>
      <c r="H551" t="s">
        <v>8848</v>
      </c>
      <c r="I551" t="s">
        <v>400</v>
      </c>
      <c r="J551" t="s">
        <v>21</v>
      </c>
      <c r="K551" t="s">
        <v>8849</v>
      </c>
      <c r="L551" t="s">
        <v>476</v>
      </c>
      <c r="M551" t="s">
        <v>65</v>
      </c>
      <c r="N551" t="s">
        <v>67</v>
      </c>
      <c r="O551" t="s">
        <v>73</v>
      </c>
      <c r="P551" t="s">
        <v>22</v>
      </c>
      <c r="Q551" t="s">
        <v>5887</v>
      </c>
      <c r="R551" t="s">
        <v>23</v>
      </c>
      <c r="S551" t="s">
        <v>24</v>
      </c>
      <c r="T551" t="s">
        <v>400</v>
      </c>
      <c r="U551" t="s">
        <v>8850</v>
      </c>
      <c r="W551" t="s">
        <v>5487</v>
      </c>
      <c r="X551" t="s">
        <v>28</v>
      </c>
      <c r="Y551" t="e">
        <f>VLOOKUP(W551,ARD_SAFE_PROCESSED_20220608[[#This Row],[Column11]],1,FALSE)</f>
        <v>#N/A</v>
      </c>
      <c r="AB551" t="str">
        <f>CONCATENATE(LEFT(ARD_SAFE_PROCESSED_20220608[[#This Row],[Column1]],6),"******",RIGHT(ARD_SAFE_PROCESSED_20220608[[#This Row],[Column1]],4),";",ARD_SAFE_PROCESSED_20220608[[#This Row],[Column11]])</f>
        <v>497762******4705;74357045317004206300047</v>
      </c>
      <c r="AD551" t="str">
        <f>CLEAN(ARD_SAFE_PROCESSED_20220608[[#This Row],[Column1]])</f>
        <v>4977621037434705</v>
      </c>
      <c r="AE551" t="str">
        <f>CLEAN(ARD_SAFE_PROCESSED_20220608[[#This Row],[Column2]])</f>
        <v>049445</v>
      </c>
      <c r="AF551" t="str">
        <f>CLEAN(ARD_SAFE_PROCESSED_20220608[[#This Row],[Column3]])</f>
        <v>5885951</v>
      </c>
      <c r="AG551" t="str">
        <f>CLEAN(ARD_SAFE_PROCESSED_20220608[[#This Row],[Column4]])</f>
        <v>PC</v>
      </c>
      <c r="AH551" t="str">
        <f>CLEAN(ARD_SAFE_PROCESSED_20220608[[#This Row],[Column5]])</f>
        <v>20251113</v>
      </c>
      <c r="AI551" t="str">
        <f>CLEAN(ARD_SAFE_PROCESSED_20220608[[#This Row],[Column6]])</f>
        <v>604</v>
      </c>
      <c r="AJ551" t="str">
        <f>CLEAN(ARD_SAFE_PROCESSED_20220608[[#This Row],[Column7]])</f>
        <v>76</v>
      </c>
      <c r="AK551" t="str">
        <f>CLEAN(ARD_SAFE_PROCESSED_20220608[[#This Row],[Column8]])</f>
        <v xml:space="preserve">IZI*LAVANDERIA YANINA         </v>
      </c>
      <c r="AL551" t="str">
        <f>CLEAN(ARD_SAFE_PROCESSED_20220608[[#This Row],[Column9]])</f>
        <v>20251113</v>
      </c>
      <c r="AM551" t="str">
        <f>CLEAN(ARD_SAFE_PROCESSED_20220608[[#This Row],[Column10]])</f>
        <v xml:space="preserve">'                       </v>
      </c>
      <c r="AN551" t="s">
        <v>8849</v>
      </c>
      <c r="AO551" t="str">
        <f>CLEAN(ARD_SAFE_PROCESSED_20220608[[#This Row],[Column12]])</f>
        <v>14</v>
      </c>
      <c r="AP551" t="str">
        <f>CLEAN(ARD_SAFE_PROCESSED_20220608[[#This Row],[Column13]])</f>
        <v xml:space="preserve">   </v>
      </c>
      <c r="AQ551" t="str">
        <f>CLEAN(ARD_SAFE_PROCESSED_20220608[[#This Row],[Column14]])</f>
        <v xml:space="preserve">PS0001    </v>
      </c>
      <c r="AR551" t="str">
        <f>CLEAN(ARD_SAFE_PROCESSED_20220608[[#This Row],[Column15]])</f>
        <v xml:space="preserve">POS CHIP EMV                                      </v>
      </c>
      <c r="AS551" t="str">
        <f>CLEAN(ARD_SAFE_PROCESSED_20220608[[#This Row],[Column16]])</f>
        <v xml:space="preserve">               </v>
      </c>
      <c r="AT551" t="str">
        <f>CLEAN(ARD_SAFE_PROCESSED_20220608[[#This Row],[Column17]])</f>
        <v>79.90</v>
      </c>
      <c r="AU551" t="str">
        <f>CLEAN(ARD_SAFE_PROCESSED_20220608[[#This Row],[Column18]])</f>
        <v xml:space="preserve">' </v>
      </c>
      <c r="AV551" t="str">
        <f>CLEAN(ARD_SAFE_PROCESSED_20220608[[#This Row],[Column19]])</f>
        <v xml:space="preserve">          </v>
      </c>
      <c r="AW551" t="str">
        <f>CLEAN(ARD_SAFE_PROCESSED_20220608[[#This Row],[Column20]])</f>
        <v>20251113</v>
      </c>
      <c r="AX551" t="str">
        <f>CLEAN(ARD_SAFE_PROCESSED_20220608[[#This Row],[Column21]])</f>
        <v>14648</v>
      </c>
      <c r="AY551" t="str">
        <f>LEFT(ARD_SAFE_PROCESSED_20220608[[#This Row],[Column1]],6)</f>
        <v>497762</v>
      </c>
      <c r="AZ551" t="str">
        <f>RIGHT(ARD_SAFE_PROCESSED_20220608[[#This Row],[Column1]],4)</f>
        <v>4705</v>
      </c>
      <c r="BA551" s="2">
        <f t="shared" si="57"/>
        <v>45994</v>
      </c>
      <c r="BB551">
        <f t="shared" si="58"/>
        <v>23.81</v>
      </c>
      <c r="BC551">
        <f t="shared" si="59"/>
        <v>20.53</v>
      </c>
      <c r="BD551" t="str">
        <f t="shared" si="60"/>
        <v>0</v>
      </c>
      <c r="BE551" t="str">
        <f t="shared" si="61"/>
        <v>F:TC40</v>
      </c>
    </row>
    <row r="552" spans="1:57" hidden="1" x14ac:dyDescent="0.3">
      <c r="A552" t="s">
        <v>8845</v>
      </c>
      <c r="B552" t="s">
        <v>8865</v>
      </c>
      <c r="C552" t="s">
        <v>8847</v>
      </c>
      <c r="D552" t="s">
        <v>72</v>
      </c>
      <c r="E552" t="s">
        <v>400</v>
      </c>
      <c r="F552" t="s">
        <v>28</v>
      </c>
      <c r="G552" t="s">
        <v>29</v>
      </c>
      <c r="H552" t="s">
        <v>8848</v>
      </c>
      <c r="I552" t="s">
        <v>400</v>
      </c>
      <c r="J552" t="s">
        <v>21</v>
      </c>
      <c r="K552" t="s">
        <v>8866</v>
      </c>
      <c r="L552" t="s">
        <v>261</v>
      </c>
      <c r="M552" t="s">
        <v>65</v>
      </c>
      <c r="N552" t="s">
        <v>67</v>
      </c>
      <c r="O552" t="s">
        <v>73</v>
      </c>
      <c r="P552" t="s">
        <v>22</v>
      </c>
      <c r="Q552" t="s">
        <v>8867</v>
      </c>
      <c r="R552" t="s">
        <v>23</v>
      </c>
      <c r="S552" t="s">
        <v>24</v>
      </c>
      <c r="T552" t="s">
        <v>400</v>
      </c>
      <c r="U552" t="s">
        <v>8868</v>
      </c>
      <c r="W552" t="s">
        <v>5500</v>
      </c>
      <c r="X552" t="s">
        <v>28</v>
      </c>
      <c r="Y552" t="e">
        <f>VLOOKUP(W552,ARD_SAFE_PROCESSED_20220608[[#This Row],[Column11]],1,FALSE)</f>
        <v>#N/A</v>
      </c>
      <c r="AB552" t="str">
        <f>CONCATENATE(LEFT(ARD_SAFE_PROCESSED_20220608[[#This Row],[Column1]],6),"******",RIGHT(ARD_SAFE_PROCESSED_20220608[[#This Row],[Column1]],4),";",ARD_SAFE_PROCESSED_20220608[[#This Row],[Column11]])</f>
        <v>497762******4705;74357045317004206300054</v>
      </c>
      <c r="AD552" t="str">
        <f>CLEAN(ARD_SAFE_PROCESSED_20220608[[#This Row],[Column1]])</f>
        <v>4977621037434705</v>
      </c>
      <c r="AE552" t="str">
        <f>CLEAN(ARD_SAFE_PROCESSED_20220608[[#This Row],[Column2]])</f>
        <v>341252</v>
      </c>
      <c r="AF552" t="str">
        <f>CLEAN(ARD_SAFE_PROCESSED_20220608[[#This Row],[Column3]])</f>
        <v>5885951</v>
      </c>
      <c r="AG552" t="str">
        <f>CLEAN(ARD_SAFE_PROCESSED_20220608[[#This Row],[Column4]])</f>
        <v>PC</v>
      </c>
      <c r="AH552" t="str">
        <f>CLEAN(ARD_SAFE_PROCESSED_20220608[[#This Row],[Column5]])</f>
        <v>20251113</v>
      </c>
      <c r="AI552" t="str">
        <f>CLEAN(ARD_SAFE_PROCESSED_20220608[[#This Row],[Column6]])</f>
        <v>604</v>
      </c>
      <c r="AJ552" t="str">
        <f>CLEAN(ARD_SAFE_PROCESSED_20220608[[#This Row],[Column7]])</f>
        <v>76</v>
      </c>
      <c r="AK552" t="str">
        <f>CLEAN(ARD_SAFE_PROCESSED_20220608[[#This Row],[Column8]])</f>
        <v xml:space="preserve">IZI*LAVANDERIA YANINA         </v>
      </c>
      <c r="AL552" t="str">
        <f>CLEAN(ARD_SAFE_PROCESSED_20220608[[#This Row],[Column9]])</f>
        <v>20251113</v>
      </c>
      <c r="AM552" t="str">
        <f>CLEAN(ARD_SAFE_PROCESSED_20220608[[#This Row],[Column10]])</f>
        <v xml:space="preserve">'                       </v>
      </c>
      <c r="AN552" t="s">
        <v>8866</v>
      </c>
      <c r="AO552" t="str">
        <f>CLEAN(ARD_SAFE_PROCESSED_20220608[[#This Row],[Column12]])</f>
        <v>17</v>
      </c>
      <c r="AP552" t="str">
        <f>CLEAN(ARD_SAFE_PROCESSED_20220608[[#This Row],[Column13]])</f>
        <v xml:space="preserve">   </v>
      </c>
      <c r="AQ552" t="str">
        <f>CLEAN(ARD_SAFE_PROCESSED_20220608[[#This Row],[Column14]])</f>
        <v xml:space="preserve">PS0001    </v>
      </c>
      <c r="AR552" t="str">
        <f>CLEAN(ARD_SAFE_PROCESSED_20220608[[#This Row],[Column15]])</f>
        <v xml:space="preserve">POS CHIP EMV                                      </v>
      </c>
      <c r="AS552" t="str">
        <f>CLEAN(ARD_SAFE_PROCESSED_20220608[[#This Row],[Column16]])</f>
        <v xml:space="preserve">               </v>
      </c>
      <c r="AT552" t="str">
        <f>CLEAN(ARD_SAFE_PROCESSED_20220608[[#This Row],[Column17]])</f>
        <v>79.89</v>
      </c>
      <c r="AU552" t="str">
        <f>CLEAN(ARD_SAFE_PROCESSED_20220608[[#This Row],[Column18]])</f>
        <v xml:space="preserve">' </v>
      </c>
      <c r="AV552" t="str">
        <f>CLEAN(ARD_SAFE_PROCESSED_20220608[[#This Row],[Column19]])</f>
        <v xml:space="preserve">          </v>
      </c>
      <c r="AW552" t="str">
        <f>CLEAN(ARD_SAFE_PROCESSED_20220608[[#This Row],[Column20]])</f>
        <v>20251113</v>
      </c>
      <c r="AX552" t="str">
        <f>CLEAN(ARD_SAFE_PROCESSED_20220608[[#This Row],[Column21]])</f>
        <v>14711</v>
      </c>
      <c r="AY552" t="str">
        <f>LEFT(ARD_SAFE_PROCESSED_20220608[[#This Row],[Column1]],6)</f>
        <v>497762</v>
      </c>
      <c r="AZ552" t="str">
        <f>RIGHT(ARD_SAFE_PROCESSED_20220608[[#This Row],[Column1]],4)</f>
        <v>4705</v>
      </c>
      <c r="BA552" s="2">
        <f t="shared" si="57"/>
        <v>45994</v>
      </c>
      <c r="BB552">
        <f t="shared" si="58"/>
        <v>23.81</v>
      </c>
      <c r="BC552">
        <f t="shared" si="59"/>
        <v>20.53</v>
      </c>
      <c r="BD552" t="str">
        <f t="shared" si="60"/>
        <v>0</v>
      </c>
      <c r="BE552" t="str">
        <f t="shared" si="61"/>
        <v>F:TC40</v>
      </c>
    </row>
    <row r="553" spans="1:57" hidden="1" x14ac:dyDescent="0.3">
      <c r="A553" t="s">
        <v>8845</v>
      </c>
      <c r="B553" t="s">
        <v>8851</v>
      </c>
      <c r="C553" t="s">
        <v>8847</v>
      </c>
      <c r="D553" t="s">
        <v>72</v>
      </c>
      <c r="E553" t="s">
        <v>400</v>
      </c>
      <c r="F553" t="s">
        <v>28</v>
      </c>
      <c r="G553" t="s">
        <v>29</v>
      </c>
      <c r="H553" t="s">
        <v>8848</v>
      </c>
      <c r="I553" t="s">
        <v>400</v>
      </c>
      <c r="J553" t="s">
        <v>21</v>
      </c>
      <c r="K553" t="s">
        <v>8852</v>
      </c>
      <c r="L553" t="s">
        <v>133</v>
      </c>
      <c r="M553" t="s">
        <v>65</v>
      </c>
      <c r="N553" t="s">
        <v>67</v>
      </c>
      <c r="O553" t="s">
        <v>73</v>
      </c>
      <c r="P553" t="s">
        <v>22</v>
      </c>
      <c r="Q553" t="s">
        <v>358</v>
      </c>
      <c r="R553" t="s">
        <v>23</v>
      </c>
      <c r="S553" t="s">
        <v>24</v>
      </c>
      <c r="T553" t="s">
        <v>400</v>
      </c>
      <c r="U553" t="s">
        <v>8853</v>
      </c>
      <c r="W553" t="s">
        <v>5494</v>
      </c>
      <c r="X553" t="s">
        <v>28</v>
      </c>
      <c r="Y553" t="e">
        <f>VLOOKUP(W553,ARD_SAFE_PROCESSED_20220608[[#This Row],[Column11]],1,FALSE)</f>
        <v>#N/A</v>
      </c>
      <c r="AB553" t="str">
        <f>CONCATENATE(LEFT(ARD_SAFE_PROCESSED_20220608[[#This Row],[Column1]],6),"******",RIGHT(ARD_SAFE_PROCESSED_20220608[[#This Row],[Column1]],4),";",ARD_SAFE_PROCESSED_20220608[[#This Row],[Column11]])</f>
        <v>497762******4705;74357045317004206300062</v>
      </c>
      <c r="AD553" t="str">
        <f>CLEAN(ARD_SAFE_PROCESSED_20220608[[#This Row],[Column1]])</f>
        <v>4977621037434705</v>
      </c>
      <c r="AE553" t="str">
        <f>CLEAN(ARD_SAFE_PROCESSED_20220608[[#This Row],[Column2]])</f>
        <v>056444</v>
      </c>
      <c r="AF553" t="str">
        <f>CLEAN(ARD_SAFE_PROCESSED_20220608[[#This Row],[Column3]])</f>
        <v>5885951</v>
      </c>
      <c r="AG553" t="str">
        <f>CLEAN(ARD_SAFE_PROCESSED_20220608[[#This Row],[Column4]])</f>
        <v>PC</v>
      </c>
      <c r="AH553" t="str">
        <f>CLEAN(ARD_SAFE_PROCESSED_20220608[[#This Row],[Column5]])</f>
        <v>20251113</v>
      </c>
      <c r="AI553" t="str">
        <f>CLEAN(ARD_SAFE_PROCESSED_20220608[[#This Row],[Column6]])</f>
        <v>604</v>
      </c>
      <c r="AJ553" t="str">
        <f>CLEAN(ARD_SAFE_PROCESSED_20220608[[#This Row],[Column7]])</f>
        <v>76</v>
      </c>
      <c r="AK553" t="str">
        <f>CLEAN(ARD_SAFE_PROCESSED_20220608[[#This Row],[Column8]])</f>
        <v xml:space="preserve">IZI*LAVANDERIA YANINA         </v>
      </c>
      <c r="AL553" t="str">
        <f>CLEAN(ARD_SAFE_PROCESSED_20220608[[#This Row],[Column9]])</f>
        <v>20251113</v>
      </c>
      <c r="AM553" t="str">
        <f>CLEAN(ARD_SAFE_PROCESSED_20220608[[#This Row],[Column10]])</f>
        <v xml:space="preserve">'                       </v>
      </c>
      <c r="AN553" t="s">
        <v>8852</v>
      </c>
      <c r="AO553" t="str">
        <f>CLEAN(ARD_SAFE_PROCESSED_20220608[[#This Row],[Column12]])</f>
        <v>20</v>
      </c>
      <c r="AP553" t="str">
        <f>CLEAN(ARD_SAFE_PROCESSED_20220608[[#This Row],[Column13]])</f>
        <v xml:space="preserve">   </v>
      </c>
      <c r="AQ553" t="str">
        <f>CLEAN(ARD_SAFE_PROCESSED_20220608[[#This Row],[Column14]])</f>
        <v xml:space="preserve">PS0001    </v>
      </c>
      <c r="AR553" t="str">
        <f>CLEAN(ARD_SAFE_PROCESSED_20220608[[#This Row],[Column15]])</f>
        <v xml:space="preserve">POS CHIP EMV                                      </v>
      </c>
      <c r="AS553" t="str">
        <f>CLEAN(ARD_SAFE_PROCESSED_20220608[[#This Row],[Column16]])</f>
        <v xml:space="preserve">               </v>
      </c>
      <c r="AT553" t="str">
        <f>CLEAN(ARD_SAFE_PROCESSED_20220608[[#This Row],[Column17]])</f>
        <v>79.80</v>
      </c>
      <c r="AU553" t="str">
        <f>CLEAN(ARD_SAFE_PROCESSED_20220608[[#This Row],[Column18]])</f>
        <v xml:space="preserve">' </v>
      </c>
      <c r="AV553" t="str">
        <f>CLEAN(ARD_SAFE_PROCESSED_20220608[[#This Row],[Column19]])</f>
        <v xml:space="preserve">          </v>
      </c>
      <c r="AW553" t="str">
        <f>CLEAN(ARD_SAFE_PROCESSED_20220608[[#This Row],[Column20]])</f>
        <v>20251113</v>
      </c>
      <c r="AX553" t="str">
        <f>CLEAN(ARD_SAFE_PROCESSED_20220608[[#This Row],[Column21]])</f>
        <v>14739</v>
      </c>
      <c r="AY553" t="str">
        <f>LEFT(ARD_SAFE_PROCESSED_20220608[[#This Row],[Column1]],6)</f>
        <v>497762</v>
      </c>
      <c r="AZ553" t="str">
        <f>RIGHT(ARD_SAFE_PROCESSED_20220608[[#This Row],[Column1]],4)</f>
        <v>4705</v>
      </c>
      <c r="BA553" s="2">
        <f t="shared" ref="BA553:BA616" si="62">VLOOKUP(AB553,x,6,FALSE)</f>
        <v>45994</v>
      </c>
      <c r="BB553">
        <f t="shared" ref="BB553:BB616" si="63">VLOOKUP(AB553,x,2,FALSE)</f>
        <v>23.78</v>
      </c>
      <c r="BC553">
        <f t="shared" ref="BC553:BC616" si="64">VLOOKUP(AB553,x,3,FALSE)</f>
        <v>20.5</v>
      </c>
      <c r="BD553" t="str">
        <f t="shared" ref="BD553:BD616" si="65">VLOOKUP(AB553,x,4,FALSE)</f>
        <v>0</v>
      </c>
      <c r="BE553" t="str">
        <f t="shared" ref="BE553:BE616" si="66">VLOOKUP(AB553,x,5,FALSE)</f>
        <v>F:TC40</v>
      </c>
    </row>
    <row r="554" spans="1:57" hidden="1" x14ac:dyDescent="0.3">
      <c r="A554" t="s">
        <v>8845</v>
      </c>
      <c r="B554" t="s">
        <v>8883</v>
      </c>
      <c r="C554" t="s">
        <v>8847</v>
      </c>
      <c r="D554" t="s">
        <v>72</v>
      </c>
      <c r="E554" t="s">
        <v>400</v>
      </c>
      <c r="F554" t="s">
        <v>28</v>
      </c>
      <c r="G554" t="s">
        <v>29</v>
      </c>
      <c r="H554" t="s">
        <v>8848</v>
      </c>
      <c r="I554" t="s">
        <v>400</v>
      </c>
      <c r="J554" t="s">
        <v>21</v>
      </c>
      <c r="K554" t="s">
        <v>8884</v>
      </c>
      <c r="L554" t="s">
        <v>103</v>
      </c>
      <c r="M554" t="s">
        <v>65</v>
      </c>
      <c r="N554" t="s">
        <v>67</v>
      </c>
      <c r="O554" t="s">
        <v>73</v>
      </c>
      <c r="P554" t="s">
        <v>22</v>
      </c>
      <c r="Q554" t="s">
        <v>8885</v>
      </c>
      <c r="R554" t="s">
        <v>23</v>
      </c>
      <c r="S554" t="s">
        <v>24</v>
      </c>
      <c r="T554" t="s">
        <v>400</v>
      </c>
      <c r="U554" t="s">
        <v>8886</v>
      </c>
      <c r="W554" t="s">
        <v>5503</v>
      </c>
      <c r="X554" t="s">
        <v>28</v>
      </c>
      <c r="Y554" t="e">
        <f>VLOOKUP(W554,ARD_SAFE_PROCESSED_20220608[[#This Row],[Column11]],1,FALSE)</f>
        <v>#N/A</v>
      </c>
      <c r="AB554" t="str">
        <f>CONCATENATE(LEFT(ARD_SAFE_PROCESSED_20220608[[#This Row],[Column1]],6),"******",RIGHT(ARD_SAFE_PROCESSED_20220608[[#This Row],[Column1]],4),";",ARD_SAFE_PROCESSED_20220608[[#This Row],[Column11]])</f>
        <v>497762******4705;74357045317004206300070</v>
      </c>
      <c r="AD554" t="str">
        <f>CLEAN(ARD_SAFE_PROCESSED_20220608[[#This Row],[Column1]])</f>
        <v>4977621037434705</v>
      </c>
      <c r="AE554" t="str">
        <f>CLEAN(ARD_SAFE_PROCESSED_20220608[[#This Row],[Column2]])</f>
        <v>644685</v>
      </c>
      <c r="AF554" t="str">
        <f>CLEAN(ARD_SAFE_PROCESSED_20220608[[#This Row],[Column3]])</f>
        <v>5885951</v>
      </c>
      <c r="AG554" t="str">
        <f>CLEAN(ARD_SAFE_PROCESSED_20220608[[#This Row],[Column4]])</f>
        <v>PC</v>
      </c>
      <c r="AH554" t="str">
        <f>CLEAN(ARD_SAFE_PROCESSED_20220608[[#This Row],[Column5]])</f>
        <v>20251113</v>
      </c>
      <c r="AI554" t="str">
        <f>CLEAN(ARD_SAFE_PROCESSED_20220608[[#This Row],[Column6]])</f>
        <v>604</v>
      </c>
      <c r="AJ554" t="str">
        <f>CLEAN(ARD_SAFE_PROCESSED_20220608[[#This Row],[Column7]])</f>
        <v>76</v>
      </c>
      <c r="AK554" t="str">
        <f>CLEAN(ARD_SAFE_PROCESSED_20220608[[#This Row],[Column8]])</f>
        <v xml:space="preserve">IZI*LAVANDERIA YANINA         </v>
      </c>
      <c r="AL554" t="str">
        <f>CLEAN(ARD_SAFE_PROCESSED_20220608[[#This Row],[Column9]])</f>
        <v>20251113</v>
      </c>
      <c r="AM554" t="str">
        <f>CLEAN(ARD_SAFE_PROCESSED_20220608[[#This Row],[Column10]])</f>
        <v xml:space="preserve">'                       </v>
      </c>
      <c r="AN554" t="s">
        <v>8884</v>
      </c>
      <c r="AO554" t="str">
        <f>CLEAN(ARD_SAFE_PROCESSED_20220608[[#This Row],[Column12]])</f>
        <v>23</v>
      </c>
      <c r="AP554" t="str">
        <f>CLEAN(ARD_SAFE_PROCESSED_20220608[[#This Row],[Column13]])</f>
        <v xml:space="preserve">   </v>
      </c>
      <c r="AQ554" t="str">
        <f>CLEAN(ARD_SAFE_PROCESSED_20220608[[#This Row],[Column14]])</f>
        <v xml:space="preserve">PS0001    </v>
      </c>
      <c r="AR554" t="str">
        <f>CLEAN(ARD_SAFE_PROCESSED_20220608[[#This Row],[Column15]])</f>
        <v xml:space="preserve">POS CHIP EMV                                      </v>
      </c>
      <c r="AS554" t="str">
        <f>CLEAN(ARD_SAFE_PROCESSED_20220608[[#This Row],[Column16]])</f>
        <v xml:space="preserve">               </v>
      </c>
      <c r="AT554" t="str">
        <f>CLEAN(ARD_SAFE_PROCESSED_20220608[[#This Row],[Column17]])</f>
        <v>79.70</v>
      </c>
      <c r="AU554" t="str">
        <f>CLEAN(ARD_SAFE_PROCESSED_20220608[[#This Row],[Column18]])</f>
        <v xml:space="preserve">' </v>
      </c>
      <c r="AV554" t="str">
        <f>CLEAN(ARD_SAFE_PROCESSED_20220608[[#This Row],[Column19]])</f>
        <v xml:space="preserve">          </v>
      </c>
      <c r="AW554" t="str">
        <f>CLEAN(ARD_SAFE_PROCESSED_20220608[[#This Row],[Column20]])</f>
        <v>20251113</v>
      </c>
      <c r="AX554" t="str">
        <f>CLEAN(ARD_SAFE_PROCESSED_20220608[[#This Row],[Column21]])</f>
        <v>14758</v>
      </c>
      <c r="AY554" t="str">
        <f>LEFT(ARD_SAFE_PROCESSED_20220608[[#This Row],[Column1]],6)</f>
        <v>497762</v>
      </c>
      <c r="AZ554" t="str">
        <f>RIGHT(ARD_SAFE_PROCESSED_20220608[[#This Row],[Column1]],4)</f>
        <v>4705</v>
      </c>
      <c r="BA554" s="2">
        <f t="shared" si="62"/>
        <v>45994</v>
      </c>
      <c r="BB554">
        <f t="shared" si="63"/>
        <v>23.76</v>
      </c>
      <c r="BC554">
        <f t="shared" si="64"/>
        <v>20.48</v>
      </c>
      <c r="BD554" t="str">
        <f t="shared" si="65"/>
        <v>0</v>
      </c>
      <c r="BE554" t="str">
        <f t="shared" si="66"/>
        <v>F:TC40</v>
      </c>
    </row>
    <row r="555" spans="1:57" hidden="1" x14ac:dyDescent="0.3">
      <c r="A555" t="s">
        <v>8845</v>
      </c>
      <c r="B555" t="s">
        <v>8854</v>
      </c>
      <c r="C555" t="s">
        <v>8847</v>
      </c>
      <c r="D555" t="s">
        <v>72</v>
      </c>
      <c r="E555" t="s">
        <v>400</v>
      </c>
      <c r="F555" t="s">
        <v>28</v>
      </c>
      <c r="G555" t="s">
        <v>29</v>
      </c>
      <c r="H555" t="s">
        <v>8848</v>
      </c>
      <c r="I555" t="s">
        <v>400</v>
      </c>
      <c r="J555" t="s">
        <v>21</v>
      </c>
      <c r="K555" t="s">
        <v>8855</v>
      </c>
      <c r="L555" t="s">
        <v>335</v>
      </c>
      <c r="M555" t="s">
        <v>65</v>
      </c>
      <c r="N555" t="s">
        <v>67</v>
      </c>
      <c r="O555" t="s">
        <v>73</v>
      </c>
      <c r="P555" t="s">
        <v>22</v>
      </c>
      <c r="Q555" t="s">
        <v>8856</v>
      </c>
      <c r="R555" t="s">
        <v>23</v>
      </c>
      <c r="S555" t="s">
        <v>24</v>
      </c>
      <c r="T555" t="s">
        <v>400</v>
      </c>
      <c r="U555" t="s">
        <v>8857</v>
      </c>
      <c r="W555" t="s">
        <v>5497</v>
      </c>
      <c r="X555" t="s">
        <v>28</v>
      </c>
      <c r="Y555" t="e">
        <f>VLOOKUP(W555,ARD_SAFE_PROCESSED_20220608[[#This Row],[Column11]],1,FALSE)</f>
        <v>#N/A</v>
      </c>
      <c r="AB555" t="str">
        <f>CONCATENATE(LEFT(ARD_SAFE_PROCESSED_20220608[[#This Row],[Column1]],6),"******",RIGHT(ARD_SAFE_PROCESSED_20220608[[#This Row],[Column1]],4),";",ARD_SAFE_PROCESSED_20220608[[#This Row],[Column11]])</f>
        <v>497762******4705;74357045317004206300088</v>
      </c>
      <c r="AD555" t="str">
        <f>CLEAN(ARD_SAFE_PROCESSED_20220608[[#This Row],[Column1]])</f>
        <v>4977621037434705</v>
      </c>
      <c r="AE555" t="str">
        <f>CLEAN(ARD_SAFE_PROCESSED_20220608[[#This Row],[Column2]])</f>
        <v>185216</v>
      </c>
      <c r="AF555" t="str">
        <f>CLEAN(ARD_SAFE_PROCESSED_20220608[[#This Row],[Column3]])</f>
        <v>5885951</v>
      </c>
      <c r="AG555" t="str">
        <f>CLEAN(ARD_SAFE_PROCESSED_20220608[[#This Row],[Column4]])</f>
        <v>PC</v>
      </c>
      <c r="AH555" t="str">
        <f>CLEAN(ARD_SAFE_PROCESSED_20220608[[#This Row],[Column5]])</f>
        <v>20251113</v>
      </c>
      <c r="AI555" t="str">
        <f>CLEAN(ARD_SAFE_PROCESSED_20220608[[#This Row],[Column6]])</f>
        <v>604</v>
      </c>
      <c r="AJ555" t="str">
        <f>CLEAN(ARD_SAFE_PROCESSED_20220608[[#This Row],[Column7]])</f>
        <v>76</v>
      </c>
      <c r="AK555" t="str">
        <f>CLEAN(ARD_SAFE_PROCESSED_20220608[[#This Row],[Column8]])</f>
        <v xml:space="preserve">IZI*LAVANDERIA YANINA         </v>
      </c>
      <c r="AL555" t="str">
        <f>CLEAN(ARD_SAFE_PROCESSED_20220608[[#This Row],[Column9]])</f>
        <v>20251113</v>
      </c>
      <c r="AM555" t="str">
        <f>CLEAN(ARD_SAFE_PROCESSED_20220608[[#This Row],[Column10]])</f>
        <v xml:space="preserve">'                       </v>
      </c>
      <c r="AN555" t="s">
        <v>8855</v>
      </c>
      <c r="AO555" t="str">
        <f>CLEAN(ARD_SAFE_PROCESSED_20220608[[#This Row],[Column12]])</f>
        <v>26</v>
      </c>
      <c r="AP555" t="str">
        <f>CLEAN(ARD_SAFE_PROCESSED_20220608[[#This Row],[Column13]])</f>
        <v xml:space="preserve">   </v>
      </c>
      <c r="AQ555" t="str">
        <f>CLEAN(ARD_SAFE_PROCESSED_20220608[[#This Row],[Column14]])</f>
        <v xml:space="preserve">PS0001    </v>
      </c>
      <c r="AR555" t="str">
        <f>CLEAN(ARD_SAFE_PROCESSED_20220608[[#This Row],[Column15]])</f>
        <v xml:space="preserve">POS CHIP EMV                                      </v>
      </c>
      <c r="AS555" t="str">
        <f>CLEAN(ARD_SAFE_PROCESSED_20220608[[#This Row],[Column16]])</f>
        <v xml:space="preserve">               </v>
      </c>
      <c r="AT555" t="str">
        <f>CLEAN(ARD_SAFE_PROCESSED_20220608[[#This Row],[Column17]])</f>
        <v>79.65</v>
      </c>
      <c r="AU555" t="str">
        <f>CLEAN(ARD_SAFE_PROCESSED_20220608[[#This Row],[Column18]])</f>
        <v xml:space="preserve">' </v>
      </c>
      <c r="AV555" t="str">
        <f>CLEAN(ARD_SAFE_PROCESSED_20220608[[#This Row],[Column19]])</f>
        <v xml:space="preserve">          </v>
      </c>
      <c r="AW555" t="str">
        <f>CLEAN(ARD_SAFE_PROCESSED_20220608[[#This Row],[Column20]])</f>
        <v>20251113</v>
      </c>
      <c r="AX555" t="str">
        <f>CLEAN(ARD_SAFE_PROCESSED_20220608[[#This Row],[Column21]])</f>
        <v>14817</v>
      </c>
      <c r="AY555" t="str">
        <f>LEFT(ARD_SAFE_PROCESSED_20220608[[#This Row],[Column1]],6)</f>
        <v>497762</v>
      </c>
      <c r="AZ555" t="str">
        <f>RIGHT(ARD_SAFE_PROCESSED_20220608[[#This Row],[Column1]],4)</f>
        <v>4705</v>
      </c>
      <c r="BA555" s="2">
        <f t="shared" si="62"/>
        <v>45994</v>
      </c>
      <c r="BB555">
        <f t="shared" si="63"/>
        <v>23.73</v>
      </c>
      <c r="BC555">
        <f t="shared" si="64"/>
        <v>20.46</v>
      </c>
      <c r="BD555" t="str">
        <f t="shared" si="65"/>
        <v>0</v>
      </c>
      <c r="BE555" t="str">
        <f t="shared" si="66"/>
        <v>F:TC40</v>
      </c>
    </row>
    <row r="556" spans="1:57" hidden="1" x14ac:dyDescent="0.3">
      <c r="A556" t="s">
        <v>8845</v>
      </c>
      <c r="B556" t="s">
        <v>8875</v>
      </c>
      <c r="C556" t="s">
        <v>8847</v>
      </c>
      <c r="D556" t="s">
        <v>72</v>
      </c>
      <c r="E556" t="s">
        <v>400</v>
      </c>
      <c r="F556" t="s">
        <v>28</v>
      </c>
      <c r="G556" t="s">
        <v>29</v>
      </c>
      <c r="H556" t="s">
        <v>8848</v>
      </c>
      <c r="I556" t="s">
        <v>400</v>
      </c>
      <c r="J556" t="s">
        <v>21</v>
      </c>
      <c r="K556" t="s">
        <v>8876</v>
      </c>
      <c r="L556" t="s">
        <v>260</v>
      </c>
      <c r="M556" t="s">
        <v>65</v>
      </c>
      <c r="N556" t="s">
        <v>67</v>
      </c>
      <c r="O556" t="s">
        <v>73</v>
      </c>
      <c r="P556" t="s">
        <v>22</v>
      </c>
      <c r="Q556" t="s">
        <v>8877</v>
      </c>
      <c r="R556" t="s">
        <v>23</v>
      </c>
      <c r="S556" t="s">
        <v>24</v>
      </c>
      <c r="T556" t="s">
        <v>400</v>
      </c>
      <c r="U556" t="s">
        <v>8878</v>
      </c>
      <c r="W556" t="s">
        <v>5643</v>
      </c>
      <c r="X556" t="s">
        <v>28</v>
      </c>
      <c r="Y556" t="e">
        <f>VLOOKUP(W556,ARD_SAFE_PROCESSED_20220608[[#This Row],[Column11]],1,FALSE)</f>
        <v>#N/A</v>
      </c>
      <c r="AB556" t="str">
        <f>CONCATENATE(LEFT(ARD_SAFE_PROCESSED_20220608[[#This Row],[Column1]],6),"******",RIGHT(ARD_SAFE_PROCESSED_20220608[[#This Row],[Column1]],4),";",ARD_SAFE_PROCESSED_20220608[[#This Row],[Column11]])</f>
        <v>497762******4705;74357045317004206300096</v>
      </c>
      <c r="AD556" t="str">
        <f>CLEAN(ARD_SAFE_PROCESSED_20220608[[#This Row],[Column1]])</f>
        <v>4977621037434705</v>
      </c>
      <c r="AE556" t="str">
        <f>CLEAN(ARD_SAFE_PROCESSED_20220608[[#This Row],[Column2]])</f>
        <v>557595</v>
      </c>
      <c r="AF556" t="str">
        <f>CLEAN(ARD_SAFE_PROCESSED_20220608[[#This Row],[Column3]])</f>
        <v>5885951</v>
      </c>
      <c r="AG556" t="str">
        <f>CLEAN(ARD_SAFE_PROCESSED_20220608[[#This Row],[Column4]])</f>
        <v>PC</v>
      </c>
      <c r="AH556" t="str">
        <f>CLEAN(ARD_SAFE_PROCESSED_20220608[[#This Row],[Column5]])</f>
        <v>20251113</v>
      </c>
      <c r="AI556" t="str">
        <f>CLEAN(ARD_SAFE_PROCESSED_20220608[[#This Row],[Column6]])</f>
        <v>604</v>
      </c>
      <c r="AJ556" t="str">
        <f>CLEAN(ARD_SAFE_PROCESSED_20220608[[#This Row],[Column7]])</f>
        <v>76</v>
      </c>
      <c r="AK556" t="str">
        <f>CLEAN(ARD_SAFE_PROCESSED_20220608[[#This Row],[Column8]])</f>
        <v xml:space="preserve">IZI*LAVANDERIA YANINA         </v>
      </c>
      <c r="AL556" t="str">
        <f>CLEAN(ARD_SAFE_PROCESSED_20220608[[#This Row],[Column9]])</f>
        <v>20251113</v>
      </c>
      <c r="AM556" t="str">
        <f>CLEAN(ARD_SAFE_PROCESSED_20220608[[#This Row],[Column10]])</f>
        <v xml:space="preserve">'                       </v>
      </c>
      <c r="AN556" t="s">
        <v>8876</v>
      </c>
      <c r="AO556" t="str">
        <f>CLEAN(ARD_SAFE_PROCESSED_20220608[[#This Row],[Column12]])</f>
        <v>29</v>
      </c>
      <c r="AP556" t="str">
        <f>CLEAN(ARD_SAFE_PROCESSED_20220608[[#This Row],[Column13]])</f>
        <v xml:space="preserve">   </v>
      </c>
      <c r="AQ556" t="str">
        <f>CLEAN(ARD_SAFE_PROCESSED_20220608[[#This Row],[Column14]])</f>
        <v xml:space="preserve">PS0001    </v>
      </c>
      <c r="AR556" t="str">
        <f>CLEAN(ARD_SAFE_PROCESSED_20220608[[#This Row],[Column15]])</f>
        <v xml:space="preserve">POS CHIP EMV                                      </v>
      </c>
      <c r="AS556" t="str">
        <f>CLEAN(ARD_SAFE_PROCESSED_20220608[[#This Row],[Column16]])</f>
        <v xml:space="preserve">               </v>
      </c>
      <c r="AT556" t="str">
        <f>CLEAN(ARD_SAFE_PROCESSED_20220608[[#This Row],[Column17]])</f>
        <v>79.60</v>
      </c>
      <c r="AU556" t="str">
        <f>CLEAN(ARD_SAFE_PROCESSED_20220608[[#This Row],[Column18]])</f>
        <v xml:space="preserve">' </v>
      </c>
      <c r="AV556" t="str">
        <f>CLEAN(ARD_SAFE_PROCESSED_20220608[[#This Row],[Column19]])</f>
        <v xml:space="preserve">          </v>
      </c>
      <c r="AW556" t="str">
        <f>CLEAN(ARD_SAFE_PROCESSED_20220608[[#This Row],[Column20]])</f>
        <v>20251113</v>
      </c>
      <c r="AX556" t="str">
        <f>CLEAN(ARD_SAFE_PROCESSED_20220608[[#This Row],[Column21]])</f>
        <v>14834</v>
      </c>
      <c r="AY556" t="str">
        <f>LEFT(ARD_SAFE_PROCESSED_20220608[[#This Row],[Column1]],6)</f>
        <v>497762</v>
      </c>
      <c r="AZ556" t="str">
        <f>RIGHT(ARD_SAFE_PROCESSED_20220608[[#This Row],[Column1]],4)</f>
        <v>4705</v>
      </c>
      <c r="BA556" s="2">
        <f t="shared" si="62"/>
        <v>45994</v>
      </c>
      <c r="BB556">
        <f t="shared" si="63"/>
        <v>23.72</v>
      </c>
      <c r="BC556">
        <f t="shared" si="64"/>
        <v>20.45</v>
      </c>
      <c r="BD556" t="str">
        <f t="shared" si="65"/>
        <v>0</v>
      </c>
      <c r="BE556" t="str">
        <f t="shared" si="66"/>
        <v>F:TC40</v>
      </c>
    </row>
    <row r="557" spans="1:57" hidden="1" x14ac:dyDescent="0.3">
      <c r="A557" t="s">
        <v>8845</v>
      </c>
      <c r="B557" t="s">
        <v>8869</v>
      </c>
      <c r="C557" t="s">
        <v>8847</v>
      </c>
      <c r="D557" t="s">
        <v>72</v>
      </c>
      <c r="E557" t="s">
        <v>400</v>
      </c>
      <c r="F557" t="s">
        <v>28</v>
      </c>
      <c r="G557" t="s">
        <v>29</v>
      </c>
      <c r="H557" t="s">
        <v>8848</v>
      </c>
      <c r="I557" t="s">
        <v>400</v>
      </c>
      <c r="J557" t="s">
        <v>21</v>
      </c>
      <c r="K557" t="s">
        <v>8870</v>
      </c>
      <c r="L557" t="s">
        <v>337</v>
      </c>
      <c r="M557" t="s">
        <v>65</v>
      </c>
      <c r="N557" t="s">
        <v>67</v>
      </c>
      <c r="O557" t="s">
        <v>73</v>
      </c>
      <c r="P557" t="s">
        <v>22</v>
      </c>
      <c r="Q557" t="s">
        <v>561</v>
      </c>
      <c r="R557" t="s">
        <v>23</v>
      </c>
      <c r="S557" t="s">
        <v>24</v>
      </c>
      <c r="T557" t="s">
        <v>400</v>
      </c>
      <c r="U557" t="s">
        <v>8871</v>
      </c>
      <c r="W557" t="s">
        <v>5657</v>
      </c>
      <c r="X557" t="s">
        <v>28</v>
      </c>
      <c r="Y557" t="e">
        <f>VLOOKUP(W557,ARD_SAFE_PROCESSED_20220608[[#This Row],[Column11]],1,FALSE)</f>
        <v>#N/A</v>
      </c>
      <c r="AB557" t="str">
        <f>CONCATENATE(LEFT(ARD_SAFE_PROCESSED_20220608[[#This Row],[Column1]],6),"******",RIGHT(ARD_SAFE_PROCESSED_20220608[[#This Row],[Column1]],4),";",ARD_SAFE_PROCESSED_20220608[[#This Row],[Column11]])</f>
        <v>497762******4705;74357045317004206300104</v>
      </c>
      <c r="AD557" t="str">
        <f>CLEAN(ARD_SAFE_PROCESSED_20220608[[#This Row],[Column1]])</f>
        <v>4977621037434705</v>
      </c>
      <c r="AE557" t="str">
        <f>CLEAN(ARD_SAFE_PROCESSED_20220608[[#This Row],[Column2]])</f>
        <v>436361</v>
      </c>
      <c r="AF557" t="str">
        <f>CLEAN(ARD_SAFE_PROCESSED_20220608[[#This Row],[Column3]])</f>
        <v>5885951</v>
      </c>
      <c r="AG557" t="str">
        <f>CLEAN(ARD_SAFE_PROCESSED_20220608[[#This Row],[Column4]])</f>
        <v>PC</v>
      </c>
      <c r="AH557" t="str">
        <f>CLEAN(ARD_SAFE_PROCESSED_20220608[[#This Row],[Column5]])</f>
        <v>20251113</v>
      </c>
      <c r="AI557" t="str">
        <f>CLEAN(ARD_SAFE_PROCESSED_20220608[[#This Row],[Column6]])</f>
        <v>604</v>
      </c>
      <c r="AJ557" t="str">
        <f>CLEAN(ARD_SAFE_PROCESSED_20220608[[#This Row],[Column7]])</f>
        <v>76</v>
      </c>
      <c r="AK557" t="str">
        <f>CLEAN(ARD_SAFE_PROCESSED_20220608[[#This Row],[Column8]])</f>
        <v xml:space="preserve">IZI*LAVANDERIA YANINA         </v>
      </c>
      <c r="AL557" t="str">
        <f>CLEAN(ARD_SAFE_PROCESSED_20220608[[#This Row],[Column9]])</f>
        <v>20251113</v>
      </c>
      <c r="AM557" t="str">
        <f>CLEAN(ARD_SAFE_PROCESSED_20220608[[#This Row],[Column10]])</f>
        <v xml:space="preserve">'                       </v>
      </c>
      <c r="AN557" t="s">
        <v>8870</v>
      </c>
      <c r="AO557" t="str">
        <f>CLEAN(ARD_SAFE_PROCESSED_20220608[[#This Row],[Column12]])</f>
        <v>32</v>
      </c>
      <c r="AP557" t="str">
        <f>CLEAN(ARD_SAFE_PROCESSED_20220608[[#This Row],[Column13]])</f>
        <v xml:space="preserve">   </v>
      </c>
      <c r="AQ557" t="str">
        <f>CLEAN(ARD_SAFE_PROCESSED_20220608[[#This Row],[Column14]])</f>
        <v xml:space="preserve">PS0001    </v>
      </c>
      <c r="AR557" t="str">
        <f>CLEAN(ARD_SAFE_PROCESSED_20220608[[#This Row],[Column15]])</f>
        <v xml:space="preserve">POS CHIP EMV                                      </v>
      </c>
      <c r="AS557" t="str">
        <f>CLEAN(ARD_SAFE_PROCESSED_20220608[[#This Row],[Column16]])</f>
        <v xml:space="preserve">               </v>
      </c>
      <c r="AT557" t="str">
        <f>CLEAN(ARD_SAFE_PROCESSED_20220608[[#This Row],[Column17]])</f>
        <v>79.50</v>
      </c>
      <c r="AU557" t="str">
        <f>CLEAN(ARD_SAFE_PROCESSED_20220608[[#This Row],[Column18]])</f>
        <v xml:space="preserve">' </v>
      </c>
      <c r="AV557" t="str">
        <f>CLEAN(ARD_SAFE_PROCESSED_20220608[[#This Row],[Column19]])</f>
        <v xml:space="preserve">          </v>
      </c>
      <c r="AW557" t="str">
        <f>CLEAN(ARD_SAFE_PROCESSED_20220608[[#This Row],[Column20]])</f>
        <v>20251113</v>
      </c>
      <c r="AX557" t="str">
        <f>CLEAN(ARD_SAFE_PROCESSED_20220608[[#This Row],[Column21]])</f>
        <v>14850</v>
      </c>
      <c r="AY557" t="str">
        <f>LEFT(ARD_SAFE_PROCESSED_20220608[[#This Row],[Column1]],6)</f>
        <v>497762</v>
      </c>
      <c r="AZ557" t="str">
        <f>RIGHT(ARD_SAFE_PROCESSED_20220608[[#This Row],[Column1]],4)</f>
        <v>4705</v>
      </c>
      <c r="BA557" s="2">
        <f t="shared" si="62"/>
        <v>45994</v>
      </c>
      <c r="BB557">
        <f t="shared" si="63"/>
        <v>23.7</v>
      </c>
      <c r="BC557">
        <f t="shared" si="64"/>
        <v>20.43</v>
      </c>
      <c r="BD557" t="str">
        <f t="shared" si="65"/>
        <v>0</v>
      </c>
      <c r="BE557" t="str">
        <f t="shared" si="66"/>
        <v>F:TC40</v>
      </c>
    </row>
    <row r="558" spans="1:57" hidden="1" x14ac:dyDescent="0.3">
      <c r="A558" t="s">
        <v>8845</v>
      </c>
      <c r="B558" t="s">
        <v>8861</v>
      </c>
      <c r="C558" t="s">
        <v>8847</v>
      </c>
      <c r="D558" t="s">
        <v>72</v>
      </c>
      <c r="E558" t="s">
        <v>400</v>
      </c>
      <c r="F558" t="s">
        <v>28</v>
      </c>
      <c r="G558" t="s">
        <v>29</v>
      </c>
      <c r="H558" t="s">
        <v>8848</v>
      </c>
      <c r="I558" t="s">
        <v>400</v>
      </c>
      <c r="J558" t="s">
        <v>21</v>
      </c>
      <c r="K558" t="s">
        <v>8862</v>
      </c>
      <c r="L558" t="s">
        <v>8863</v>
      </c>
      <c r="M558" t="s">
        <v>65</v>
      </c>
      <c r="N558" t="s">
        <v>67</v>
      </c>
      <c r="O558" t="s">
        <v>73</v>
      </c>
      <c r="P558" t="s">
        <v>22</v>
      </c>
      <c r="Q558" t="s">
        <v>3353</v>
      </c>
      <c r="R558" t="s">
        <v>23</v>
      </c>
      <c r="S558" t="s">
        <v>24</v>
      </c>
      <c r="T558" t="s">
        <v>400</v>
      </c>
      <c r="U558" t="s">
        <v>8864</v>
      </c>
      <c r="W558" t="s">
        <v>5639</v>
      </c>
      <c r="X558" t="s">
        <v>28</v>
      </c>
      <c r="Y558" t="e">
        <f>VLOOKUP(W558,ARD_SAFE_PROCESSED_20220608[[#This Row],[Column11]],1,FALSE)</f>
        <v>#N/A</v>
      </c>
      <c r="AB558" t="str">
        <f>CONCATENATE(LEFT(ARD_SAFE_PROCESSED_20220608[[#This Row],[Column1]],6),"******",RIGHT(ARD_SAFE_PROCESSED_20220608[[#This Row],[Column1]],4),";",ARD_SAFE_PROCESSED_20220608[[#This Row],[Column11]])</f>
        <v>497762******4705;74357045317004206300112</v>
      </c>
      <c r="AD558" t="str">
        <f>CLEAN(ARD_SAFE_PROCESSED_20220608[[#This Row],[Column1]])</f>
        <v>4977621037434705</v>
      </c>
      <c r="AE558" t="str">
        <f>CLEAN(ARD_SAFE_PROCESSED_20220608[[#This Row],[Column2]])</f>
        <v>337694</v>
      </c>
      <c r="AF558" t="str">
        <f>CLEAN(ARD_SAFE_PROCESSED_20220608[[#This Row],[Column3]])</f>
        <v>5885951</v>
      </c>
      <c r="AG558" t="str">
        <f>CLEAN(ARD_SAFE_PROCESSED_20220608[[#This Row],[Column4]])</f>
        <v>PC</v>
      </c>
      <c r="AH558" t="str">
        <f>CLEAN(ARD_SAFE_PROCESSED_20220608[[#This Row],[Column5]])</f>
        <v>20251113</v>
      </c>
      <c r="AI558" t="str">
        <f>CLEAN(ARD_SAFE_PROCESSED_20220608[[#This Row],[Column6]])</f>
        <v>604</v>
      </c>
      <c r="AJ558" t="str">
        <f>CLEAN(ARD_SAFE_PROCESSED_20220608[[#This Row],[Column7]])</f>
        <v>76</v>
      </c>
      <c r="AK558" t="str">
        <f>CLEAN(ARD_SAFE_PROCESSED_20220608[[#This Row],[Column8]])</f>
        <v xml:space="preserve">IZI*LAVANDERIA YANINA         </v>
      </c>
      <c r="AL558" t="str">
        <f>CLEAN(ARD_SAFE_PROCESSED_20220608[[#This Row],[Column9]])</f>
        <v>20251113</v>
      </c>
      <c r="AM558" t="str">
        <f>CLEAN(ARD_SAFE_PROCESSED_20220608[[#This Row],[Column10]])</f>
        <v xml:space="preserve">'                       </v>
      </c>
      <c r="AN558" t="s">
        <v>8862</v>
      </c>
      <c r="AO558" t="str">
        <f>CLEAN(ARD_SAFE_PROCESSED_20220608[[#This Row],[Column12]])</f>
        <v>51</v>
      </c>
      <c r="AP558" t="str">
        <f>CLEAN(ARD_SAFE_PROCESSED_20220608[[#This Row],[Column13]])</f>
        <v xml:space="preserve">   </v>
      </c>
      <c r="AQ558" t="str">
        <f>CLEAN(ARD_SAFE_PROCESSED_20220608[[#This Row],[Column14]])</f>
        <v xml:space="preserve">PS0001    </v>
      </c>
      <c r="AR558" t="str">
        <f>CLEAN(ARD_SAFE_PROCESSED_20220608[[#This Row],[Column15]])</f>
        <v xml:space="preserve">POS CHIP EMV                                      </v>
      </c>
      <c r="AS558" t="str">
        <f>CLEAN(ARD_SAFE_PROCESSED_20220608[[#This Row],[Column16]])</f>
        <v xml:space="preserve">               </v>
      </c>
      <c r="AT558" t="str">
        <f>CLEAN(ARD_SAFE_PROCESSED_20220608[[#This Row],[Column17]])</f>
        <v>5.00</v>
      </c>
      <c r="AU558" t="str">
        <f>CLEAN(ARD_SAFE_PROCESSED_20220608[[#This Row],[Column18]])</f>
        <v xml:space="preserve">' </v>
      </c>
      <c r="AV558" t="str">
        <f>CLEAN(ARD_SAFE_PROCESSED_20220608[[#This Row],[Column19]])</f>
        <v xml:space="preserve">          </v>
      </c>
      <c r="AW558" t="str">
        <f>CLEAN(ARD_SAFE_PROCESSED_20220608[[#This Row],[Column20]])</f>
        <v>20251113</v>
      </c>
      <c r="AX558" t="str">
        <f>CLEAN(ARD_SAFE_PROCESSED_20220608[[#This Row],[Column21]])</f>
        <v>15440</v>
      </c>
      <c r="AY558" t="str">
        <f>LEFT(ARD_SAFE_PROCESSED_20220608[[#This Row],[Column1]],6)</f>
        <v>497762</v>
      </c>
      <c r="AZ558" t="str">
        <f>RIGHT(ARD_SAFE_PROCESSED_20220608[[#This Row],[Column1]],4)</f>
        <v>4705</v>
      </c>
      <c r="BA558" s="2">
        <f t="shared" si="62"/>
        <v>45994</v>
      </c>
      <c r="BB558">
        <f t="shared" si="63"/>
        <v>1.48</v>
      </c>
      <c r="BC558">
        <f t="shared" si="64"/>
        <v>1.28</v>
      </c>
      <c r="BD558" t="str">
        <f t="shared" si="65"/>
        <v>0</v>
      </c>
      <c r="BE558" t="str">
        <f t="shared" si="66"/>
        <v>F:TC40</v>
      </c>
    </row>
    <row r="559" spans="1:57" hidden="1" x14ac:dyDescent="0.3">
      <c r="A559" t="s">
        <v>5013</v>
      </c>
      <c r="B559" t="s">
        <v>5028</v>
      </c>
      <c r="C559" t="s">
        <v>5029</v>
      </c>
      <c r="D559" t="s">
        <v>64</v>
      </c>
      <c r="E559" t="s">
        <v>413</v>
      </c>
      <c r="F559" t="s">
        <v>28</v>
      </c>
      <c r="G559" t="s">
        <v>74</v>
      </c>
      <c r="H559" t="s">
        <v>5030</v>
      </c>
      <c r="I559" t="s">
        <v>400</v>
      </c>
      <c r="J559" t="s">
        <v>21</v>
      </c>
      <c r="K559" t="s">
        <v>5031</v>
      </c>
      <c r="L559" t="s">
        <v>5032</v>
      </c>
      <c r="M559" t="s">
        <v>65</v>
      </c>
      <c r="N559" t="s">
        <v>201</v>
      </c>
      <c r="O559" t="s">
        <v>66</v>
      </c>
      <c r="P559" t="s">
        <v>22</v>
      </c>
      <c r="Q559" t="s">
        <v>117</v>
      </c>
      <c r="R559" t="s">
        <v>23</v>
      </c>
      <c r="S559" t="s">
        <v>24</v>
      </c>
      <c r="T559" t="s">
        <v>413</v>
      </c>
      <c r="U559" t="s">
        <v>5033</v>
      </c>
      <c r="W559" t="s">
        <v>5650</v>
      </c>
      <c r="X559" t="s">
        <v>28</v>
      </c>
      <c r="Y559" t="e">
        <f>VLOOKUP(W559,ARD_SAFE_PROCESSED_20220608[[#This Row],[Column11]],1,FALSE)</f>
        <v>#N/A</v>
      </c>
      <c r="AB559" t="str">
        <f>CONCATENATE(LEFT(ARD_SAFE_PROCESSED_20220608[[#This Row],[Column1]],6),"******",RIGHT(ARD_SAFE_PROCESSED_20220608[[#This Row],[Column1]],4),";",ARD_SAFE_PROCESSED_20220608[[#This Row],[Column11]])</f>
        <v>434925******7028;74357045317006105000396</v>
      </c>
      <c r="AD559" t="str">
        <f>CLEAN(ARD_SAFE_PROCESSED_20220608[[#This Row],[Column1]])</f>
        <v>4349250140317028</v>
      </c>
      <c r="AE559" t="str">
        <f>CLEAN(ARD_SAFE_PROCESSED_20220608[[#This Row],[Column2]])</f>
        <v>005596</v>
      </c>
      <c r="AF559" t="str">
        <f>CLEAN(ARD_SAFE_PROCESSED_20220608[[#This Row],[Column3]])</f>
        <v>5141201</v>
      </c>
      <c r="AG559" t="str">
        <f>CLEAN(ARD_SAFE_PROCESSED_20220608[[#This Row],[Column4]])</f>
        <v>PL</v>
      </c>
      <c r="AH559" t="str">
        <f>CLEAN(ARD_SAFE_PROCESSED_20220608[[#This Row],[Column5]])</f>
        <v>20251112</v>
      </c>
      <c r="AI559" t="str">
        <f>CLEAN(ARD_SAFE_PROCESSED_20220608[[#This Row],[Column6]])</f>
        <v>604</v>
      </c>
      <c r="AJ559" t="str">
        <f>CLEAN(ARD_SAFE_PROCESSED_20220608[[#This Row],[Column7]])</f>
        <v>77</v>
      </c>
      <c r="AK559" t="str">
        <f>CLEAN(ARD_SAFE_PROCESSED_20220608[[#This Row],[Column8]])</f>
        <v>IZI*SERVICENTROS MIGUEL GRAU S</v>
      </c>
      <c r="AL559" t="str">
        <f>CLEAN(ARD_SAFE_PROCESSED_20220608[[#This Row],[Column9]])</f>
        <v>20251113</v>
      </c>
      <c r="AM559" t="str">
        <f>CLEAN(ARD_SAFE_PROCESSED_20220608[[#This Row],[Column10]])</f>
        <v xml:space="preserve">'                       </v>
      </c>
      <c r="AN559" t="s">
        <v>5031</v>
      </c>
      <c r="AO559" t="str">
        <f>CLEAN(ARD_SAFE_PROCESSED_20220608[[#This Row],[Column12]])</f>
        <v>855</v>
      </c>
      <c r="AP559" t="str">
        <f>CLEAN(ARD_SAFE_PROCESSED_20220608[[#This Row],[Column13]])</f>
        <v xml:space="preserve">   </v>
      </c>
      <c r="AQ559" t="str">
        <f>CLEAN(ARD_SAFE_PROCESSED_20220608[[#This Row],[Column14]])</f>
        <v xml:space="preserve">PS0008    </v>
      </c>
      <c r="AR559" t="str">
        <f>CLEAN(ARD_SAFE_PROCESSED_20220608[[#This Row],[Column15]])</f>
        <v xml:space="preserve">POS CONTACTLESS CHIP                              </v>
      </c>
      <c r="AS559" t="str">
        <f>CLEAN(ARD_SAFE_PROCESSED_20220608[[#This Row],[Column16]])</f>
        <v xml:space="preserve">               </v>
      </c>
      <c r="AT559" t="str">
        <f>CLEAN(ARD_SAFE_PROCESSED_20220608[[#This Row],[Column17]])</f>
        <v>140.00</v>
      </c>
      <c r="AU559" t="str">
        <f>CLEAN(ARD_SAFE_PROCESSED_20220608[[#This Row],[Column18]])</f>
        <v xml:space="preserve">' </v>
      </c>
      <c r="AV559" t="str">
        <f>CLEAN(ARD_SAFE_PROCESSED_20220608[[#This Row],[Column19]])</f>
        <v xml:space="preserve">          </v>
      </c>
      <c r="AW559" t="str">
        <f>CLEAN(ARD_SAFE_PROCESSED_20220608[[#This Row],[Column20]])</f>
        <v>20251112</v>
      </c>
      <c r="AX559" t="str">
        <f>CLEAN(ARD_SAFE_PROCESSED_20220608[[#This Row],[Column21]])</f>
        <v>113606</v>
      </c>
      <c r="AY559" t="str">
        <f>LEFT(ARD_SAFE_PROCESSED_20220608[[#This Row],[Column1]],6)</f>
        <v>434925</v>
      </c>
      <c r="AZ559" t="str">
        <f>RIGHT(ARD_SAFE_PROCESSED_20220608[[#This Row],[Column1]],4)</f>
        <v>7028</v>
      </c>
      <c r="BA559" s="2">
        <f t="shared" si="62"/>
        <v>45993</v>
      </c>
      <c r="BB559">
        <f t="shared" si="63"/>
        <v>41.73</v>
      </c>
      <c r="BC559">
        <f t="shared" si="64"/>
        <v>140</v>
      </c>
      <c r="BD559" t="str">
        <f t="shared" si="65"/>
        <v>0</v>
      </c>
      <c r="BE559" t="str">
        <f t="shared" si="66"/>
        <v>F:TC40</v>
      </c>
    </row>
    <row r="560" spans="1:57" hidden="1" x14ac:dyDescent="0.3">
      <c r="A560" t="s">
        <v>3372</v>
      </c>
      <c r="B560" t="s">
        <v>3373</v>
      </c>
      <c r="C560" t="s">
        <v>3374</v>
      </c>
      <c r="D560" t="s">
        <v>64</v>
      </c>
      <c r="E560" t="s">
        <v>413</v>
      </c>
      <c r="F560" t="s">
        <v>28</v>
      </c>
      <c r="G560" t="s">
        <v>29</v>
      </c>
      <c r="H560" t="s">
        <v>3375</v>
      </c>
      <c r="I560" t="s">
        <v>400</v>
      </c>
      <c r="J560" t="s">
        <v>21</v>
      </c>
      <c r="K560" t="s">
        <v>3376</v>
      </c>
      <c r="L560" t="s">
        <v>3377</v>
      </c>
      <c r="M560" t="s">
        <v>65</v>
      </c>
      <c r="N560" t="s">
        <v>67</v>
      </c>
      <c r="O560" t="s">
        <v>66</v>
      </c>
      <c r="P560" t="s">
        <v>22</v>
      </c>
      <c r="Q560" t="s">
        <v>3378</v>
      </c>
      <c r="R560" t="s">
        <v>23</v>
      </c>
      <c r="S560" t="s">
        <v>24</v>
      </c>
      <c r="T560" t="s">
        <v>413</v>
      </c>
      <c r="U560" t="s">
        <v>3379</v>
      </c>
      <c r="W560" t="s">
        <v>5710</v>
      </c>
      <c r="X560" t="s">
        <v>28</v>
      </c>
      <c r="Y560" t="e">
        <f>VLOOKUP(W560,ARD_SAFE_PROCESSED_20220608[[#This Row],[Column11]],1,FALSE)</f>
        <v>#N/A</v>
      </c>
      <c r="AB560" t="str">
        <f>CONCATENATE(LEFT(ARD_SAFE_PROCESSED_20220608[[#This Row],[Column1]],6),"******",RIGHT(ARD_SAFE_PROCESSED_20220608[[#This Row],[Column1]],4),";",ARD_SAFE_PROCESSED_20220608[[#This Row],[Column11]])</f>
        <v>421355******4510;74357045317007764502466</v>
      </c>
      <c r="AD560" t="str">
        <f>CLEAN(ARD_SAFE_PROCESSED_20220608[[#This Row],[Column1]])</f>
        <v>4213550178674510</v>
      </c>
      <c r="AE560" t="str">
        <f>CLEAN(ARD_SAFE_PROCESSED_20220608[[#This Row],[Column2]])</f>
        <v>221323</v>
      </c>
      <c r="AF560" t="str">
        <f>CLEAN(ARD_SAFE_PROCESSED_20220608[[#This Row],[Column3]])</f>
        <v>1039201</v>
      </c>
      <c r="AG560" t="str">
        <f>CLEAN(ARD_SAFE_PROCESSED_20220608[[#This Row],[Column4]])</f>
        <v>PL</v>
      </c>
      <c r="AH560" t="str">
        <f>CLEAN(ARD_SAFE_PROCESSED_20220608[[#This Row],[Column5]])</f>
        <v>20251112</v>
      </c>
      <c r="AI560" t="str">
        <f>CLEAN(ARD_SAFE_PROCESSED_20220608[[#This Row],[Column6]])</f>
        <v>604</v>
      </c>
      <c r="AJ560" t="str">
        <f>CLEAN(ARD_SAFE_PROCESSED_20220608[[#This Row],[Column7]])</f>
        <v>76</v>
      </c>
      <c r="AK560" t="str">
        <f>CLEAN(ARD_SAFE_PROCESSED_20220608[[#This Row],[Column8]])</f>
        <v xml:space="preserve">TAMBO DOMINICOS               </v>
      </c>
      <c r="AL560" t="str">
        <f>CLEAN(ARD_SAFE_PROCESSED_20220608[[#This Row],[Column9]])</f>
        <v>20251113</v>
      </c>
      <c r="AM560" t="str">
        <f>CLEAN(ARD_SAFE_PROCESSED_20220608[[#This Row],[Column10]])</f>
        <v xml:space="preserve">'                       </v>
      </c>
      <c r="AN560" t="s">
        <v>3376</v>
      </c>
      <c r="AO560" t="str">
        <f>CLEAN(ARD_SAFE_PROCESSED_20220608[[#This Row],[Column12]])</f>
        <v>5277</v>
      </c>
      <c r="AP560" t="str">
        <f>CLEAN(ARD_SAFE_PROCESSED_20220608[[#This Row],[Column13]])</f>
        <v xml:space="preserve">   </v>
      </c>
      <c r="AQ560" t="str">
        <f>CLEAN(ARD_SAFE_PROCESSED_20220608[[#This Row],[Column14]])</f>
        <v xml:space="preserve">PS0001    </v>
      </c>
      <c r="AR560" t="str">
        <f>CLEAN(ARD_SAFE_PROCESSED_20220608[[#This Row],[Column15]])</f>
        <v xml:space="preserve">POS CONTACTLESS CHIP                              </v>
      </c>
      <c r="AS560" t="str">
        <f>CLEAN(ARD_SAFE_PROCESSED_20220608[[#This Row],[Column16]])</f>
        <v xml:space="preserve">               </v>
      </c>
      <c r="AT560" t="str">
        <f>CLEAN(ARD_SAFE_PROCESSED_20220608[[#This Row],[Column17]])</f>
        <v>38.28</v>
      </c>
      <c r="AU560" t="str">
        <f>CLEAN(ARD_SAFE_PROCESSED_20220608[[#This Row],[Column18]])</f>
        <v xml:space="preserve">' </v>
      </c>
      <c r="AV560" t="str">
        <f>CLEAN(ARD_SAFE_PROCESSED_20220608[[#This Row],[Column19]])</f>
        <v xml:space="preserve">          </v>
      </c>
      <c r="AW560" t="str">
        <f>CLEAN(ARD_SAFE_PROCESSED_20220608[[#This Row],[Column20]])</f>
        <v>20251112</v>
      </c>
      <c r="AX560" t="str">
        <f>CLEAN(ARD_SAFE_PROCESSED_20220608[[#This Row],[Column21]])</f>
        <v>224750</v>
      </c>
      <c r="AY560" t="str">
        <f>LEFT(ARD_SAFE_PROCESSED_20220608[[#This Row],[Column1]],6)</f>
        <v>421355</v>
      </c>
      <c r="AZ560" t="str">
        <f>RIGHT(ARD_SAFE_PROCESSED_20220608[[#This Row],[Column1]],4)</f>
        <v>4510</v>
      </c>
      <c r="BA560" s="2">
        <f t="shared" si="62"/>
        <v>45993</v>
      </c>
      <c r="BB560">
        <f t="shared" si="63"/>
        <v>11.41</v>
      </c>
      <c r="BC560">
        <f t="shared" si="64"/>
        <v>38.28</v>
      </c>
      <c r="BD560" t="str">
        <f t="shared" si="65"/>
        <v>1</v>
      </c>
      <c r="BE560" t="str">
        <f t="shared" si="66"/>
        <v>F:TC40</v>
      </c>
    </row>
    <row r="561" spans="1:57" hidden="1" x14ac:dyDescent="0.3">
      <c r="A561" t="s">
        <v>3372</v>
      </c>
      <c r="B561" t="s">
        <v>3380</v>
      </c>
      <c r="C561" t="s">
        <v>3381</v>
      </c>
      <c r="D561" t="s">
        <v>64</v>
      </c>
      <c r="E561" t="s">
        <v>413</v>
      </c>
      <c r="F561" t="s">
        <v>28</v>
      </c>
      <c r="G561" t="s">
        <v>29</v>
      </c>
      <c r="H561" t="s">
        <v>3382</v>
      </c>
      <c r="I561" t="s">
        <v>400</v>
      </c>
      <c r="J561" t="s">
        <v>21</v>
      </c>
      <c r="K561" t="s">
        <v>3383</v>
      </c>
      <c r="L561" t="s">
        <v>3384</v>
      </c>
      <c r="M561" t="s">
        <v>65</v>
      </c>
      <c r="N561" t="s">
        <v>67</v>
      </c>
      <c r="O561" t="s">
        <v>66</v>
      </c>
      <c r="P561" t="s">
        <v>22</v>
      </c>
      <c r="Q561" t="s">
        <v>119</v>
      </c>
      <c r="R561" t="s">
        <v>23</v>
      </c>
      <c r="S561" t="s">
        <v>24</v>
      </c>
      <c r="T561" t="s">
        <v>413</v>
      </c>
      <c r="U561" t="s">
        <v>3385</v>
      </c>
      <c r="W561" t="s">
        <v>5704</v>
      </c>
      <c r="X561" t="s">
        <v>28</v>
      </c>
      <c r="Y561" t="e">
        <f>VLOOKUP(W561,ARD_SAFE_PROCESSED_20220608[[#This Row],[Column11]],1,FALSE)</f>
        <v>#N/A</v>
      </c>
      <c r="AB561" t="str">
        <f>CONCATENATE(LEFT(ARD_SAFE_PROCESSED_20220608[[#This Row],[Column1]],6),"******",RIGHT(ARD_SAFE_PROCESSED_20220608[[#This Row],[Column1]],4),";",ARD_SAFE_PROCESSED_20220608[[#This Row],[Column11]])</f>
        <v>421355******4510;74357045317007831301017</v>
      </c>
      <c r="AD561" t="str">
        <f>CLEAN(ARD_SAFE_PROCESSED_20220608[[#This Row],[Column1]])</f>
        <v>4213550178674510</v>
      </c>
      <c r="AE561" t="str">
        <f>CLEAN(ARD_SAFE_PROCESSED_20220608[[#This Row],[Column2]])</f>
        <v>618538</v>
      </c>
      <c r="AF561" t="str">
        <f>CLEAN(ARD_SAFE_PROCESSED_20220608[[#This Row],[Column3]])</f>
        <v>1039433</v>
      </c>
      <c r="AG561" t="str">
        <f>CLEAN(ARD_SAFE_PROCESSED_20220608[[#This Row],[Column4]])</f>
        <v>PL</v>
      </c>
      <c r="AH561" t="str">
        <f>CLEAN(ARD_SAFE_PROCESSED_20220608[[#This Row],[Column5]])</f>
        <v>20251112</v>
      </c>
      <c r="AI561" t="str">
        <f>CLEAN(ARD_SAFE_PROCESSED_20220608[[#This Row],[Column6]])</f>
        <v>604</v>
      </c>
      <c r="AJ561" t="str">
        <f>CLEAN(ARD_SAFE_PROCESSED_20220608[[#This Row],[Column7]])</f>
        <v>76</v>
      </c>
      <c r="AK561" t="str">
        <f>CLEAN(ARD_SAFE_PROCESSED_20220608[[#This Row],[Column8]])</f>
        <v xml:space="preserve">TAMBO JOSEGRANDA              </v>
      </c>
      <c r="AL561" t="str">
        <f>CLEAN(ARD_SAFE_PROCESSED_20220608[[#This Row],[Column9]])</f>
        <v>20251113</v>
      </c>
      <c r="AM561" t="str">
        <f>CLEAN(ARD_SAFE_PROCESSED_20220608[[#This Row],[Column10]])</f>
        <v xml:space="preserve">'                       </v>
      </c>
      <c r="AN561" t="s">
        <v>3383</v>
      </c>
      <c r="AO561" t="str">
        <f>CLEAN(ARD_SAFE_PROCESSED_20220608[[#This Row],[Column12]])</f>
        <v>7566</v>
      </c>
      <c r="AP561" t="str">
        <f>CLEAN(ARD_SAFE_PROCESSED_20220608[[#This Row],[Column13]])</f>
        <v xml:space="preserve">   </v>
      </c>
      <c r="AQ561" t="str">
        <f>CLEAN(ARD_SAFE_PROCESSED_20220608[[#This Row],[Column14]])</f>
        <v xml:space="preserve">PS0001    </v>
      </c>
      <c r="AR561" t="str">
        <f>CLEAN(ARD_SAFE_PROCESSED_20220608[[#This Row],[Column15]])</f>
        <v xml:space="preserve">POS CONTACTLESS CHIP                              </v>
      </c>
      <c r="AS561" t="str">
        <f>CLEAN(ARD_SAFE_PROCESSED_20220608[[#This Row],[Column16]])</f>
        <v xml:space="preserve">               </v>
      </c>
      <c r="AT561" t="str">
        <f>CLEAN(ARD_SAFE_PROCESSED_20220608[[#This Row],[Column17]])</f>
        <v>9.90</v>
      </c>
      <c r="AU561" t="str">
        <f>CLEAN(ARD_SAFE_PROCESSED_20220608[[#This Row],[Column18]])</f>
        <v xml:space="preserve">' </v>
      </c>
      <c r="AV561" t="str">
        <f>CLEAN(ARD_SAFE_PROCESSED_20220608[[#This Row],[Column19]])</f>
        <v xml:space="preserve">          </v>
      </c>
      <c r="AW561" t="str">
        <f>CLEAN(ARD_SAFE_PROCESSED_20220608[[#This Row],[Column20]])</f>
        <v>20251112</v>
      </c>
      <c r="AX561" t="str">
        <f>CLEAN(ARD_SAFE_PROCESSED_20220608[[#This Row],[Column21]])</f>
        <v>222846</v>
      </c>
      <c r="AY561" t="str">
        <f>LEFT(ARD_SAFE_PROCESSED_20220608[[#This Row],[Column1]],6)</f>
        <v>421355</v>
      </c>
      <c r="AZ561" t="str">
        <f>RIGHT(ARD_SAFE_PROCESSED_20220608[[#This Row],[Column1]],4)</f>
        <v>4510</v>
      </c>
      <c r="BA561" s="2">
        <f t="shared" si="62"/>
        <v>45993</v>
      </c>
      <c r="BB561">
        <f t="shared" si="63"/>
        <v>2.95</v>
      </c>
      <c r="BC561">
        <f t="shared" si="64"/>
        <v>9.9</v>
      </c>
      <c r="BD561" t="str">
        <f t="shared" si="65"/>
        <v>1</v>
      </c>
      <c r="BE561" t="str">
        <f t="shared" si="66"/>
        <v>F:TC40</v>
      </c>
    </row>
    <row r="562" spans="1:57" hidden="1" x14ac:dyDescent="0.3">
      <c r="A562" t="s">
        <v>3372</v>
      </c>
      <c r="B562" t="s">
        <v>3392</v>
      </c>
      <c r="C562" t="s">
        <v>3381</v>
      </c>
      <c r="D562" t="s">
        <v>64</v>
      </c>
      <c r="E562" t="s">
        <v>413</v>
      </c>
      <c r="F562" t="s">
        <v>28</v>
      </c>
      <c r="G562" t="s">
        <v>29</v>
      </c>
      <c r="H562" t="s">
        <v>3382</v>
      </c>
      <c r="I562" t="s">
        <v>400</v>
      </c>
      <c r="J562" t="s">
        <v>21</v>
      </c>
      <c r="K562" t="s">
        <v>3393</v>
      </c>
      <c r="L562" t="s">
        <v>3394</v>
      </c>
      <c r="M562" t="s">
        <v>65</v>
      </c>
      <c r="N562" t="s">
        <v>67</v>
      </c>
      <c r="O562" t="s">
        <v>66</v>
      </c>
      <c r="P562" t="s">
        <v>22</v>
      </c>
      <c r="Q562" t="s">
        <v>3395</v>
      </c>
      <c r="R562" t="s">
        <v>23</v>
      </c>
      <c r="S562" t="s">
        <v>24</v>
      </c>
      <c r="T562" t="s">
        <v>413</v>
      </c>
      <c r="U562" t="s">
        <v>3396</v>
      </c>
      <c r="W562" t="s">
        <v>7400</v>
      </c>
      <c r="X562" t="s">
        <v>28</v>
      </c>
      <c r="Y562" t="e">
        <f>VLOOKUP(W562,ARD_SAFE_PROCESSED_20220608[[#This Row],[Column11]],1,FALSE)</f>
        <v>#N/A</v>
      </c>
      <c r="AB562" t="str">
        <f>CONCATENATE(LEFT(ARD_SAFE_PROCESSED_20220608[[#This Row],[Column1]],6),"******",RIGHT(ARD_SAFE_PROCESSED_20220608[[#This Row],[Column1]],4),";",ARD_SAFE_PROCESSED_20220608[[#This Row],[Column11]])</f>
        <v>421355******4510;74357045317007831301033</v>
      </c>
      <c r="AD562" t="str">
        <f>CLEAN(ARD_SAFE_PROCESSED_20220608[[#This Row],[Column1]])</f>
        <v>4213550178674510</v>
      </c>
      <c r="AE562" t="str">
        <f>CLEAN(ARD_SAFE_PROCESSED_20220608[[#This Row],[Column2]])</f>
        <v>974303</v>
      </c>
      <c r="AF562" t="str">
        <f>CLEAN(ARD_SAFE_PROCESSED_20220608[[#This Row],[Column3]])</f>
        <v>1039433</v>
      </c>
      <c r="AG562" t="str">
        <f>CLEAN(ARD_SAFE_PROCESSED_20220608[[#This Row],[Column4]])</f>
        <v>PL</v>
      </c>
      <c r="AH562" t="str">
        <f>CLEAN(ARD_SAFE_PROCESSED_20220608[[#This Row],[Column5]])</f>
        <v>20251112</v>
      </c>
      <c r="AI562" t="str">
        <f>CLEAN(ARD_SAFE_PROCESSED_20220608[[#This Row],[Column6]])</f>
        <v>604</v>
      </c>
      <c r="AJ562" t="str">
        <f>CLEAN(ARD_SAFE_PROCESSED_20220608[[#This Row],[Column7]])</f>
        <v>76</v>
      </c>
      <c r="AK562" t="str">
        <f>CLEAN(ARD_SAFE_PROCESSED_20220608[[#This Row],[Column8]])</f>
        <v xml:space="preserve">TAMBO JOSEGRANDA              </v>
      </c>
      <c r="AL562" t="str">
        <f>CLEAN(ARD_SAFE_PROCESSED_20220608[[#This Row],[Column9]])</f>
        <v>20251113</v>
      </c>
      <c r="AM562" t="str">
        <f>CLEAN(ARD_SAFE_PROCESSED_20220608[[#This Row],[Column10]])</f>
        <v xml:space="preserve">'                       </v>
      </c>
      <c r="AN562" t="s">
        <v>3393</v>
      </c>
      <c r="AO562" t="str">
        <f>CLEAN(ARD_SAFE_PROCESSED_20220608[[#This Row],[Column12]])</f>
        <v>7571</v>
      </c>
      <c r="AP562" t="str">
        <f>CLEAN(ARD_SAFE_PROCESSED_20220608[[#This Row],[Column13]])</f>
        <v xml:space="preserve">   </v>
      </c>
      <c r="AQ562" t="str">
        <f>CLEAN(ARD_SAFE_PROCESSED_20220608[[#This Row],[Column14]])</f>
        <v xml:space="preserve">PS0001    </v>
      </c>
      <c r="AR562" t="str">
        <f>CLEAN(ARD_SAFE_PROCESSED_20220608[[#This Row],[Column15]])</f>
        <v xml:space="preserve">POS CONTACTLESS CHIP                              </v>
      </c>
      <c r="AS562" t="str">
        <f>CLEAN(ARD_SAFE_PROCESSED_20220608[[#This Row],[Column16]])</f>
        <v xml:space="preserve">               </v>
      </c>
      <c r="AT562" t="str">
        <f>CLEAN(ARD_SAFE_PROCESSED_20220608[[#This Row],[Column17]])</f>
        <v>28.38</v>
      </c>
      <c r="AU562" t="str">
        <f>CLEAN(ARD_SAFE_PROCESSED_20220608[[#This Row],[Column18]])</f>
        <v xml:space="preserve">' </v>
      </c>
      <c r="AV562" t="str">
        <f>CLEAN(ARD_SAFE_PROCESSED_20220608[[#This Row],[Column19]])</f>
        <v xml:space="preserve">          </v>
      </c>
      <c r="AW562" t="str">
        <f>CLEAN(ARD_SAFE_PROCESSED_20220608[[#This Row],[Column20]])</f>
        <v>20251112</v>
      </c>
      <c r="AX562" t="str">
        <f>CLEAN(ARD_SAFE_PROCESSED_20220608[[#This Row],[Column21]])</f>
        <v>223048</v>
      </c>
      <c r="AY562" t="str">
        <f>LEFT(ARD_SAFE_PROCESSED_20220608[[#This Row],[Column1]],6)</f>
        <v>421355</v>
      </c>
      <c r="AZ562" t="str">
        <f>RIGHT(ARD_SAFE_PROCESSED_20220608[[#This Row],[Column1]],4)</f>
        <v>4510</v>
      </c>
      <c r="BA562" s="2">
        <f t="shared" si="62"/>
        <v>45993</v>
      </c>
      <c r="BB562">
        <f t="shared" si="63"/>
        <v>8.4600000000000009</v>
      </c>
      <c r="BC562">
        <f t="shared" si="64"/>
        <v>28.38</v>
      </c>
      <c r="BD562" t="str">
        <f t="shared" si="65"/>
        <v>1</v>
      </c>
      <c r="BE562" t="str">
        <f t="shared" si="66"/>
        <v>F:TC40</v>
      </c>
    </row>
    <row r="563" spans="1:57" hidden="1" x14ac:dyDescent="0.3">
      <c r="A563" t="s">
        <v>3059</v>
      </c>
      <c r="B563" t="s">
        <v>3111</v>
      </c>
      <c r="C563" t="s">
        <v>3112</v>
      </c>
      <c r="D563" t="s">
        <v>64</v>
      </c>
      <c r="E563" t="s">
        <v>413</v>
      </c>
      <c r="F563" t="s">
        <v>28</v>
      </c>
      <c r="G563" t="s">
        <v>29</v>
      </c>
      <c r="H563" t="s">
        <v>3113</v>
      </c>
      <c r="I563" t="s">
        <v>400</v>
      </c>
      <c r="J563" t="s">
        <v>21</v>
      </c>
      <c r="K563" t="s">
        <v>3114</v>
      </c>
      <c r="L563" t="s">
        <v>3115</v>
      </c>
      <c r="M563" t="s">
        <v>65</v>
      </c>
      <c r="N563" t="s">
        <v>3116</v>
      </c>
      <c r="O563" t="s">
        <v>66</v>
      </c>
      <c r="P563" t="s">
        <v>22</v>
      </c>
      <c r="Q563" t="s">
        <v>3117</v>
      </c>
      <c r="R563" t="s">
        <v>23</v>
      </c>
      <c r="S563" t="s">
        <v>24</v>
      </c>
      <c r="T563" t="s">
        <v>413</v>
      </c>
      <c r="U563" t="s">
        <v>3118</v>
      </c>
      <c r="W563" t="s">
        <v>7405</v>
      </c>
      <c r="X563" t="s">
        <v>28</v>
      </c>
      <c r="Y563" t="e">
        <f>VLOOKUP(W563,ARD_SAFE_PROCESSED_20220608[[#This Row],[Column11]],1,FALSE)</f>
        <v>#N/A</v>
      </c>
      <c r="AB563" t="str">
        <f>CONCATENATE(LEFT(ARD_SAFE_PROCESSED_20220608[[#This Row],[Column1]],6),"******",RIGHT(ARD_SAFE_PROCESSED_20220608[[#This Row],[Column1]],4),";",ARD_SAFE_PROCESSED_20220608[[#This Row],[Column11]])</f>
        <v>421355******3063;74357045317009684300302</v>
      </c>
      <c r="AD563" t="str">
        <f>CLEAN(ARD_SAFE_PROCESSED_20220608[[#This Row],[Column1]])</f>
        <v>4213550118973063</v>
      </c>
      <c r="AE563" t="str">
        <f>CLEAN(ARD_SAFE_PROCESSED_20220608[[#This Row],[Column2]])</f>
        <v>987328</v>
      </c>
      <c r="AF563" t="str">
        <f>CLEAN(ARD_SAFE_PROCESSED_20220608[[#This Row],[Column3]])</f>
        <v>1483757</v>
      </c>
      <c r="AG563" t="str">
        <f>CLEAN(ARD_SAFE_PROCESSED_20220608[[#This Row],[Column4]])</f>
        <v>PL</v>
      </c>
      <c r="AH563" t="str">
        <f>CLEAN(ARD_SAFE_PROCESSED_20220608[[#This Row],[Column5]])</f>
        <v>20251112</v>
      </c>
      <c r="AI563" t="str">
        <f>CLEAN(ARD_SAFE_PROCESSED_20220608[[#This Row],[Column6]])</f>
        <v>604</v>
      </c>
      <c r="AJ563" t="str">
        <f>CLEAN(ARD_SAFE_PROCESSED_20220608[[#This Row],[Column7]])</f>
        <v>76</v>
      </c>
      <c r="AK563" t="str">
        <f>CLEAN(ARD_SAFE_PROCESSED_20220608[[#This Row],[Column8]])</f>
        <v xml:space="preserve">MFA393 EL GOLF                </v>
      </c>
      <c r="AL563" t="str">
        <f>CLEAN(ARD_SAFE_PROCESSED_20220608[[#This Row],[Column9]])</f>
        <v>20251113</v>
      </c>
      <c r="AM563" t="str">
        <f>CLEAN(ARD_SAFE_PROCESSED_20220608[[#This Row],[Column10]])</f>
        <v xml:space="preserve">'                       </v>
      </c>
      <c r="AN563" t="s">
        <v>3114</v>
      </c>
      <c r="AO563" t="str">
        <f>CLEAN(ARD_SAFE_PROCESSED_20220608[[#This Row],[Column12]])</f>
        <v>3156</v>
      </c>
      <c r="AP563" t="str">
        <f>CLEAN(ARD_SAFE_PROCESSED_20220608[[#This Row],[Column13]])</f>
        <v xml:space="preserve">   </v>
      </c>
      <c r="AQ563" t="str">
        <f>CLEAN(ARD_SAFE_PROCESSED_20220608[[#This Row],[Column14]])</f>
        <v xml:space="preserve">PS0508    </v>
      </c>
      <c r="AR563" t="str">
        <f>CLEAN(ARD_SAFE_PROCESSED_20220608[[#This Row],[Column15]])</f>
        <v xml:space="preserve">POS CONTACTLESS CHIP                              </v>
      </c>
      <c r="AS563" t="str">
        <f>CLEAN(ARD_SAFE_PROCESSED_20220608[[#This Row],[Column16]])</f>
        <v xml:space="preserve">               </v>
      </c>
      <c r="AT563" t="str">
        <f>CLEAN(ARD_SAFE_PROCESSED_20220608[[#This Row],[Column17]])</f>
        <v>143.80</v>
      </c>
      <c r="AU563" t="str">
        <f>CLEAN(ARD_SAFE_PROCESSED_20220608[[#This Row],[Column18]])</f>
        <v xml:space="preserve">' </v>
      </c>
      <c r="AV563" t="str">
        <f>CLEAN(ARD_SAFE_PROCESSED_20220608[[#This Row],[Column19]])</f>
        <v xml:space="preserve">          </v>
      </c>
      <c r="AW563" t="str">
        <f>CLEAN(ARD_SAFE_PROCESSED_20220608[[#This Row],[Column20]])</f>
        <v>20251112</v>
      </c>
      <c r="AX563" t="str">
        <f>CLEAN(ARD_SAFE_PROCESSED_20220608[[#This Row],[Column21]])</f>
        <v>133648</v>
      </c>
      <c r="AY563" t="str">
        <f>LEFT(ARD_SAFE_PROCESSED_20220608[[#This Row],[Column1]],6)</f>
        <v>421355</v>
      </c>
      <c r="AZ563" t="str">
        <f>RIGHT(ARD_SAFE_PROCESSED_20220608[[#This Row],[Column1]],4)</f>
        <v>3063</v>
      </c>
      <c r="BA563" s="2">
        <f t="shared" si="62"/>
        <v>45994</v>
      </c>
      <c r="BB563">
        <f t="shared" si="63"/>
        <v>42.86</v>
      </c>
      <c r="BC563">
        <f t="shared" si="64"/>
        <v>143.80000000000001</v>
      </c>
      <c r="BD563" t="str">
        <f t="shared" si="65"/>
        <v>0</v>
      </c>
      <c r="BE563" t="str">
        <f t="shared" si="66"/>
        <v>F:TC40</v>
      </c>
    </row>
    <row r="564" spans="1:57" hidden="1" x14ac:dyDescent="0.3">
      <c r="A564" t="s">
        <v>4076</v>
      </c>
      <c r="B564" t="s">
        <v>4095</v>
      </c>
      <c r="C564" t="s">
        <v>4096</v>
      </c>
      <c r="D564" t="s">
        <v>64</v>
      </c>
      <c r="E564" t="s">
        <v>400</v>
      </c>
      <c r="F564" t="s">
        <v>28</v>
      </c>
      <c r="G564" t="s">
        <v>29</v>
      </c>
      <c r="H564" t="s">
        <v>4097</v>
      </c>
      <c r="I564" t="s">
        <v>400</v>
      </c>
      <c r="J564" t="s">
        <v>21</v>
      </c>
      <c r="K564" t="s">
        <v>4098</v>
      </c>
      <c r="L564" t="s">
        <v>4099</v>
      </c>
      <c r="M564" t="s">
        <v>65</v>
      </c>
      <c r="N564" t="s">
        <v>168</v>
      </c>
      <c r="O564" t="s">
        <v>66</v>
      </c>
      <c r="P564" t="s">
        <v>22</v>
      </c>
      <c r="Q564" t="s">
        <v>4100</v>
      </c>
      <c r="R564" t="s">
        <v>23</v>
      </c>
      <c r="S564" t="s">
        <v>24</v>
      </c>
      <c r="T564" t="s">
        <v>400</v>
      </c>
      <c r="U564" t="s">
        <v>4101</v>
      </c>
      <c r="W564" t="s">
        <v>7424</v>
      </c>
      <c r="X564" t="s">
        <v>28</v>
      </c>
      <c r="Y564" t="e">
        <f>VLOOKUP(W564,ARD_SAFE_PROCESSED_20220608[[#This Row],[Column11]],1,FALSE)</f>
        <v>#N/A</v>
      </c>
      <c r="AB564" t="str">
        <f>CONCATENATE(LEFT(ARD_SAFE_PROCESSED_20220608[[#This Row],[Column1]],6),"******",RIGHT(ARD_SAFE_PROCESSED_20220608[[#This Row],[Column1]],4),";",ARD_SAFE_PROCESSED_20220608[[#This Row],[Column11]])</f>
        <v>421355******8301;74357045317009944400223</v>
      </c>
      <c r="AD564" t="str">
        <f>CLEAN(ARD_SAFE_PROCESSED_20220608[[#This Row],[Column1]])</f>
        <v>4213550197198301</v>
      </c>
      <c r="AE564" t="str">
        <f>CLEAN(ARD_SAFE_PROCESSED_20220608[[#This Row],[Column2]])</f>
        <v>846185</v>
      </c>
      <c r="AF564" t="str">
        <f>CLEAN(ARD_SAFE_PROCESSED_20220608[[#This Row],[Column3]])</f>
        <v>1899741</v>
      </c>
      <c r="AG564" t="str">
        <f>CLEAN(ARD_SAFE_PROCESSED_20220608[[#This Row],[Column4]])</f>
        <v>PL</v>
      </c>
      <c r="AH564" t="str">
        <f>CLEAN(ARD_SAFE_PROCESSED_20220608[[#This Row],[Column5]])</f>
        <v>20251113</v>
      </c>
      <c r="AI564" t="str">
        <f>CLEAN(ARD_SAFE_PROCESSED_20220608[[#This Row],[Column6]])</f>
        <v>604</v>
      </c>
      <c r="AJ564" t="str">
        <f>CLEAN(ARD_SAFE_PROCESSED_20220608[[#This Row],[Column7]])</f>
        <v>76</v>
      </c>
      <c r="AK564" t="str">
        <f>CLEAN(ARD_SAFE_PROCESSED_20220608[[#This Row],[Column8]])</f>
        <v xml:space="preserve">MFA943 AREQUIPA AV. PROGRESO  </v>
      </c>
      <c r="AL564" t="str">
        <f>CLEAN(ARD_SAFE_PROCESSED_20220608[[#This Row],[Column9]])</f>
        <v>20251113</v>
      </c>
      <c r="AM564" t="str">
        <f>CLEAN(ARD_SAFE_PROCESSED_20220608[[#This Row],[Column10]])</f>
        <v xml:space="preserve">'                       </v>
      </c>
      <c r="AN564" t="s">
        <v>4098</v>
      </c>
      <c r="AO564" t="str">
        <f>CLEAN(ARD_SAFE_PROCESSED_20220608[[#This Row],[Column12]])</f>
        <v>9764</v>
      </c>
      <c r="AP564" t="str">
        <f>CLEAN(ARD_SAFE_PROCESSED_20220608[[#This Row],[Column13]])</f>
        <v xml:space="preserve">   </v>
      </c>
      <c r="AQ564" t="str">
        <f>CLEAN(ARD_SAFE_PROCESSED_20220608[[#This Row],[Column14]])</f>
        <v xml:space="preserve">PS0101    </v>
      </c>
      <c r="AR564" t="str">
        <f>CLEAN(ARD_SAFE_PROCESSED_20220608[[#This Row],[Column15]])</f>
        <v xml:space="preserve">POS CONTACTLESS CHIP                              </v>
      </c>
      <c r="AS564" t="str">
        <f>CLEAN(ARD_SAFE_PROCESSED_20220608[[#This Row],[Column16]])</f>
        <v xml:space="preserve">               </v>
      </c>
      <c r="AT564" t="str">
        <f>CLEAN(ARD_SAFE_PROCESSED_20220608[[#This Row],[Column17]])</f>
        <v>142.30</v>
      </c>
      <c r="AU564" t="str">
        <f>CLEAN(ARD_SAFE_PROCESSED_20220608[[#This Row],[Column18]])</f>
        <v xml:space="preserve">' </v>
      </c>
      <c r="AV564" t="str">
        <f>CLEAN(ARD_SAFE_PROCESSED_20220608[[#This Row],[Column19]])</f>
        <v xml:space="preserve">          </v>
      </c>
      <c r="AW564" t="str">
        <f>CLEAN(ARD_SAFE_PROCESSED_20220608[[#This Row],[Column20]])</f>
        <v>20251113</v>
      </c>
      <c r="AX564" t="str">
        <f>CLEAN(ARD_SAFE_PROCESSED_20220608[[#This Row],[Column21]])</f>
        <v>201118</v>
      </c>
      <c r="AY564" t="str">
        <f>LEFT(ARD_SAFE_PROCESSED_20220608[[#This Row],[Column1]],6)</f>
        <v>421355</v>
      </c>
      <c r="AZ564" t="str">
        <f>RIGHT(ARD_SAFE_PROCESSED_20220608[[#This Row],[Column1]],4)</f>
        <v>8301</v>
      </c>
      <c r="BA564" s="2">
        <f t="shared" si="62"/>
        <v>45993</v>
      </c>
      <c r="BB564">
        <f t="shared" si="63"/>
        <v>42.26</v>
      </c>
      <c r="BC564">
        <f t="shared" si="64"/>
        <v>142.30000000000001</v>
      </c>
      <c r="BD564" t="str">
        <f t="shared" si="65"/>
        <v>0</v>
      </c>
      <c r="BE564" t="str">
        <f t="shared" si="66"/>
        <v>F:TC40</v>
      </c>
    </row>
    <row r="565" spans="1:57" hidden="1" x14ac:dyDescent="0.3">
      <c r="A565" t="s">
        <v>5430</v>
      </c>
      <c r="B565" t="s">
        <v>5431</v>
      </c>
      <c r="C565" t="s">
        <v>5432</v>
      </c>
      <c r="D565" t="s">
        <v>64</v>
      </c>
      <c r="E565" t="s">
        <v>401</v>
      </c>
      <c r="F565" t="s">
        <v>28</v>
      </c>
      <c r="G565" t="s">
        <v>29</v>
      </c>
      <c r="H565" t="s">
        <v>5433</v>
      </c>
      <c r="I565" t="s">
        <v>401</v>
      </c>
      <c r="J565" t="s">
        <v>21</v>
      </c>
      <c r="K565" t="s">
        <v>5434</v>
      </c>
      <c r="L565" t="s">
        <v>5435</v>
      </c>
      <c r="M565" t="s">
        <v>65</v>
      </c>
      <c r="N565" t="s">
        <v>213</v>
      </c>
      <c r="O565" t="s">
        <v>66</v>
      </c>
      <c r="P565" t="s">
        <v>22</v>
      </c>
      <c r="Q565" t="s">
        <v>5436</v>
      </c>
      <c r="R565" t="s">
        <v>23</v>
      </c>
      <c r="S565" t="s">
        <v>24</v>
      </c>
      <c r="T565" t="s">
        <v>401</v>
      </c>
      <c r="U565" t="s">
        <v>5437</v>
      </c>
      <c r="W565" t="s">
        <v>7391</v>
      </c>
      <c r="X565" t="s">
        <v>28</v>
      </c>
      <c r="Y565" t="e">
        <f>VLOOKUP(W565,ARD_SAFE_PROCESSED_20220608[[#This Row],[Column11]],1,FALSE)</f>
        <v>#N/A</v>
      </c>
      <c r="AB565" t="str">
        <f>CONCATENATE(LEFT(ARD_SAFE_PROCESSED_20220608[[#This Row],[Column1]],6),"******",RIGHT(ARD_SAFE_PROCESSED_20220608[[#This Row],[Column1]],4),";",ARD_SAFE_PROCESSED_20220608[[#This Row],[Column11]])</f>
        <v>447409******9962;74357045318000668700525</v>
      </c>
      <c r="AD565" t="str">
        <f>CLEAN(ARD_SAFE_PROCESSED_20220608[[#This Row],[Column1]])</f>
        <v>4474097317759962</v>
      </c>
      <c r="AE565" t="str">
        <f>CLEAN(ARD_SAFE_PROCESSED_20220608[[#This Row],[Column2]])</f>
        <v>719622</v>
      </c>
      <c r="AF565" t="str">
        <f>CLEAN(ARD_SAFE_PROCESSED_20220608[[#This Row],[Column3]])</f>
        <v>1056239</v>
      </c>
      <c r="AG565" t="str">
        <f>CLEAN(ARD_SAFE_PROCESSED_20220608[[#This Row],[Column4]])</f>
        <v>PL</v>
      </c>
      <c r="AH565" t="str">
        <f>CLEAN(ARD_SAFE_PROCESSED_20220608[[#This Row],[Column5]])</f>
        <v>20251114</v>
      </c>
      <c r="AI565" t="str">
        <f>CLEAN(ARD_SAFE_PROCESSED_20220608[[#This Row],[Column6]])</f>
        <v>604</v>
      </c>
      <c r="AJ565" t="str">
        <f>CLEAN(ARD_SAFE_PROCESSED_20220608[[#This Row],[Column7]])</f>
        <v>76</v>
      </c>
      <c r="AK565" t="str">
        <f>CLEAN(ARD_SAFE_PROCESSED_20220608[[#This Row],[Column8]])</f>
        <v>MFA149 MF AREQUIPA 7-M AVENTUR</v>
      </c>
      <c r="AL565" t="str">
        <f>CLEAN(ARD_SAFE_PROCESSED_20220608[[#This Row],[Column9]])</f>
        <v>20251114</v>
      </c>
      <c r="AM565" t="str">
        <f>CLEAN(ARD_SAFE_PROCESSED_20220608[[#This Row],[Column10]])</f>
        <v xml:space="preserve">'                       </v>
      </c>
      <c r="AN565" t="s">
        <v>5434</v>
      </c>
      <c r="AO565" t="str">
        <f>CLEAN(ARD_SAFE_PROCESSED_20220608[[#This Row],[Column12]])</f>
        <v>7780</v>
      </c>
      <c r="AP565" t="str">
        <f>CLEAN(ARD_SAFE_PROCESSED_20220608[[#This Row],[Column13]])</f>
        <v xml:space="preserve">   </v>
      </c>
      <c r="AQ565" t="str">
        <f>CLEAN(ARD_SAFE_PROCESSED_20220608[[#This Row],[Column14]])</f>
        <v xml:space="preserve">PS0103    </v>
      </c>
      <c r="AR565" t="str">
        <f>CLEAN(ARD_SAFE_PROCESSED_20220608[[#This Row],[Column15]])</f>
        <v xml:space="preserve">POS CONTACTLESS CHIP                              </v>
      </c>
      <c r="AS565" t="str">
        <f>CLEAN(ARD_SAFE_PROCESSED_20220608[[#This Row],[Column16]])</f>
        <v xml:space="preserve">               </v>
      </c>
      <c r="AT565" t="str">
        <f>CLEAN(ARD_SAFE_PROCESSED_20220608[[#This Row],[Column17]])</f>
        <v>90.80</v>
      </c>
      <c r="AU565" t="str">
        <f>CLEAN(ARD_SAFE_PROCESSED_20220608[[#This Row],[Column18]])</f>
        <v xml:space="preserve">' </v>
      </c>
      <c r="AV565" t="str">
        <f>CLEAN(ARD_SAFE_PROCESSED_20220608[[#This Row],[Column19]])</f>
        <v xml:space="preserve">          </v>
      </c>
      <c r="AW565" t="str">
        <f>CLEAN(ARD_SAFE_PROCESSED_20220608[[#This Row],[Column20]])</f>
        <v>20251114</v>
      </c>
      <c r="AX565" t="str">
        <f>CLEAN(ARD_SAFE_PROCESSED_20220608[[#This Row],[Column21]])</f>
        <v>202351</v>
      </c>
      <c r="AY565" t="str">
        <f>LEFT(ARD_SAFE_PROCESSED_20220608[[#This Row],[Column1]],6)</f>
        <v>447409</v>
      </c>
      <c r="AZ565" t="str">
        <f>RIGHT(ARD_SAFE_PROCESSED_20220608[[#This Row],[Column1]],4)</f>
        <v>9962</v>
      </c>
      <c r="BA565" s="2">
        <f t="shared" si="62"/>
        <v>45994</v>
      </c>
      <c r="BB565">
        <f t="shared" si="63"/>
        <v>26.99</v>
      </c>
      <c r="BC565">
        <f t="shared" si="64"/>
        <v>90.8</v>
      </c>
      <c r="BD565" t="str">
        <f t="shared" si="65"/>
        <v>1</v>
      </c>
      <c r="BE565" t="str">
        <f t="shared" si="66"/>
        <v>F:TC40</v>
      </c>
    </row>
    <row r="566" spans="1:57" hidden="1" x14ac:dyDescent="0.3">
      <c r="A566" t="s">
        <v>4872</v>
      </c>
      <c r="B566" t="s">
        <v>4873</v>
      </c>
      <c r="C566" t="s">
        <v>96</v>
      </c>
      <c r="D566" t="s">
        <v>69</v>
      </c>
      <c r="E566" t="s">
        <v>401</v>
      </c>
      <c r="F566" t="s">
        <v>28</v>
      </c>
      <c r="G566" t="s">
        <v>29</v>
      </c>
      <c r="H566" t="s">
        <v>97</v>
      </c>
      <c r="I566" t="s">
        <v>401</v>
      </c>
      <c r="J566" t="s">
        <v>21</v>
      </c>
      <c r="K566" t="s">
        <v>4874</v>
      </c>
      <c r="L566" t="s">
        <v>4875</v>
      </c>
      <c r="M566" t="s">
        <v>65</v>
      </c>
      <c r="N566" t="s">
        <v>95</v>
      </c>
      <c r="O566" t="s">
        <v>70</v>
      </c>
      <c r="P566" t="s">
        <v>22</v>
      </c>
      <c r="Q566" t="s">
        <v>4876</v>
      </c>
      <c r="R566" t="s">
        <v>23</v>
      </c>
      <c r="S566" t="s">
        <v>24</v>
      </c>
      <c r="T566" t="s">
        <v>401</v>
      </c>
      <c r="U566" t="s">
        <v>4877</v>
      </c>
      <c r="W566" t="s">
        <v>7036</v>
      </c>
      <c r="X566" t="s">
        <v>28</v>
      </c>
      <c r="Y566" t="e">
        <f>VLOOKUP(W566,ARD_SAFE_PROCESSED_20220608[[#This Row],[Column11]],1,FALSE)</f>
        <v>#N/A</v>
      </c>
      <c r="AB566" t="str">
        <f>CONCATENATE(LEFT(ARD_SAFE_PROCESSED_20220608[[#This Row],[Column1]],6),"******",RIGHT(ARD_SAFE_PROCESSED_20220608[[#This Row],[Column1]],4),";",ARD_SAFE_PROCESSED_20220608[[#This Row],[Column11]])</f>
        <v>428581******1367;74357045318001355210349</v>
      </c>
      <c r="AD566" t="str">
        <f>CLEAN(ARD_SAFE_PROCESSED_20220608[[#This Row],[Column1]])</f>
        <v>4285810019531367</v>
      </c>
      <c r="AE566" t="str">
        <f>CLEAN(ARD_SAFE_PROCESSED_20220608[[#This Row],[Column2]])</f>
        <v>122614</v>
      </c>
      <c r="AF566" t="str">
        <f>CLEAN(ARD_SAFE_PROCESSED_20220608[[#This Row],[Column3]])</f>
        <v>4078078</v>
      </c>
      <c r="AG566" t="str">
        <f>CLEAN(ARD_SAFE_PROCESSED_20220608[[#This Row],[Column4]])</f>
        <v>PV</v>
      </c>
      <c r="AH566" t="str">
        <f>CLEAN(ARD_SAFE_PROCESSED_20220608[[#This Row],[Column5]])</f>
        <v>20251114</v>
      </c>
      <c r="AI566" t="str">
        <f>CLEAN(ARD_SAFE_PROCESSED_20220608[[#This Row],[Column6]])</f>
        <v>604</v>
      </c>
      <c r="AJ566" t="str">
        <f>CLEAN(ARD_SAFE_PROCESSED_20220608[[#This Row],[Column7]])</f>
        <v>76</v>
      </c>
      <c r="AK566" t="str">
        <f>CLEAN(ARD_SAFE_PROCESSED_20220608[[#This Row],[Column8]])</f>
        <v xml:space="preserve">MOVISTAR APP MOVIL            </v>
      </c>
      <c r="AL566" t="str">
        <f>CLEAN(ARD_SAFE_PROCESSED_20220608[[#This Row],[Column9]])</f>
        <v>20251114</v>
      </c>
      <c r="AM566" t="str">
        <f>CLEAN(ARD_SAFE_PROCESSED_20220608[[#This Row],[Column10]])</f>
        <v xml:space="preserve">'                       </v>
      </c>
      <c r="AN566" t="s">
        <v>4874</v>
      </c>
      <c r="AO566" t="str">
        <f>CLEAN(ARD_SAFE_PROCESSED_20220608[[#This Row],[Column12]])</f>
        <v>5930528</v>
      </c>
      <c r="AP566" t="str">
        <f>CLEAN(ARD_SAFE_PROCESSED_20220608[[#This Row],[Column13]])</f>
        <v xml:space="preserve">   </v>
      </c>
      <c r="AQ566" t="str">
        <f>CLEAN(ARD_SAFE_PROCESSED_20220608[[#This Row],[Column14]])</f>
        <v xml:space="preserve">36363636  </v>
      </c>
      <c r="AR566" t="str">
        <f>CLEAN(ARD_SAFE_PROCESSED_20220608[[#This Row],[Column15]])</f>
        <v xml:space="preserve">POS VIRTUAL                                       </v>
      </c>
      <c r="AS566" t="str">
        <f>CLEAN(ARD_SAFE_PROCESSED_20220608[[#This Row],[Column16]])</f>
        <v xml:space="preserve">               </v>
      </c>
      <c r="AT566" t="str">
        <f>CLEAN(ARD_SAFE_PROCESSED_20220608[[#This Row],[Column17]])</f>
        <v>87.65</v>
      </c>
      <c r="AU566" t="str">
        <f>CLEAN(ARD_SAFE_PROCESSED_20220608[[#This Row],[Column18]])</f>
        <v xml:space="preserve">' </v>
      </c>
      <c r="AV566" t="str">
        <f>CLEAN(ARD_SAFE_PROCESSED_20220608[[#This Row],[Column19]])</f>
        <v xml:space="preserve">          </v>
      </c>
      <c r="AW566" t="str">
        <f>CLEAN(ARD_SAFE_PROCESSED_20220608[[#This Row],[Column20]])</f>
        <v>20251114</v>
      </c>
      <c r="AX566" t="str">
        <f>CLEAN(ARD_SAFE_PROCESSED_20220608[[#This Row],[Column21]])</f>
        <v>195346</v>
      </c>
      <c r="AY566" t="str">
        <f>LEFT(ARD_SAFE_PROCESSED_20220608[[#This Row],[Column1]],6)</f>
        <v>428581</v>
      </c>
      <c r="AZ566" t="str">
        <f>RIGHT(ARD_SAFE_PROCESSED_20220608[[#This Row],[Column1]],4)</f>
        <v>1367</v>
      </c>
      <c r="BA566" s="2">
        <f t="shared" si="62"/>
        <v>45994</v>
      </c>
      <c r="BB566">
        <f t="shared" si="63"/>
        <v>26.05</v>
      </c>
      <c r="BC566">
        <f t="shared" si="64"/>
        <v>87.65</v>
      </c>
      <c r="BD566" t="str">
        <f t="shared" si="65"/>
        <v>6</v>
      </c>
      <c r="BE566" t="str">
        <f t="shared" si="66"/>
        <v>F:TC40</v>
      </c>
    </row>
    <row r="567" spans="1:57" hidden="1" x14ac:dyDescent="0.3">
      <c r="A567" t="s">
        <v>7104</v>
      </c>
      <c r="B567" t="s">
        <v>7105</v>
      </c>
      <c r="C567" t="s">
        <v>98</v>
      </c>
      <c r="D567" t="s">
        <v>69</v>
      </c>
      <c r="E567" t="s">
        <v>400</v>
      </c>
      <c r="F567" t="s">
        <v>28</v>
      </c>
      <c r="G567" t="s">
        <v>29</v>
      </c>
      <c r="H567" t="s">
        <v>99</v>
      </c>
      <c r="I567" t="s">
        <v>401</v>
      </c>
      <c r="J567" t="s">
        <v>21</v>
      </c>
      <c r="K567" t="s">
        <v>7106</v>
      </c>
      <c r="L567" t="s">
        <v>7107</v>
      </c>
      <c r="M567" t="s">
        <v>65</v>
      </c>
      <c r="N567" t="s">
        <v>82</v>
      </c>
      <c r="O567" t="s">
        <v>70</v>
      </c>
      <c r="P567" t="s">
        <v>22</v>
      </c>
      <c r="Q567" t="s">
        <v>7108</v>
      </c>
      <c r="R567" t="s">
        <v>23</v>
      </c>
      <c r="S567" t="s">
        <v>24</v>
      </c>
      <c r="T567" t="s">
        <v>400</v>
      </c>
      <c r="U567" t="s">
        <v>7109</v>
      </c>
      <c r="W567" t="s">
        <v>7057</v>
      </c>
      <c r="X567" t="s">
        <v>28</v>
      </c>
      <c r="Y567" t="e">
        <f>VLOOKUP(W567,ARD_SAFE_PROCESSED_20220608[[#This Row],[Column11]],1,FALSE)</f>
        <v>#N/A</v>
      </c>
      <c r="AB567" t="str">
        <f>CONCATENATE(LEFT(ARD_SAFE_PROCESSED_20220608[[#This Row],[Column1]],6),"******",RIGHT(ARD_SAFE_PROCESSED_20220608[[#This Row],[Column1]],4),";",ARD_SAFE_PROCESSED_20220608[[#This Row],[Column11]])</f>
        <v>455788******9777;74357045318003045505484</v>
      </c>
      <c r="AD567" t="str">
        <f>CLEAN(ARD_SAFE_PROCESSED_20220608[[#This Row],[Column1]])</f>
        <v>4557881448539777</v>
      </c>
      <c r="AE567" t="str">
        <f>CLEAN(ARD_SAFE_PROCESSED_20220608[[#This Row],[Column2]])</f>
        <v>781983</v>
      </c>
      <c r="AF567" t="str">
        <f>CLEAN(ARD_SAFE_PROCESSED_20220608[[#This Row],[Column3]])</f>
        <v>4076797</v>
      </c>
      <c r="AG567" t="str">
        <f>CLEAN(ARD_SAFE_PROCESSED_20220608[[#This Row],[Column4]])</f>
        <v>PV</v>
      </c>
      <c r="AH567" t="str">
        <f>CLEAN(ARD_SAFE_PROCESSED_20220608[[#This Row],[Column5]])</f>
        <v>20251113</v>
      </c>
      <c r="AI567" t="str">
        <f>CLEAN(ARD_SAFE_PROCESSED_20220608[[#This Row],[Column6]])</f>
        <v>604</v>
      </c>
      <c r="AJ567" t="str">
        <f>CLEAN(ARD_SAFE_PROCESSED_20220608[[#This Row],[Column7]])</f>
        <v>76</v>
      </c>
      <c r="AK567" t="str">
        <f>CLEAN(ARD_SAFE_PROCESSED_20220608[[#This Row],[Column8]])</f>
        <v xml:space="preserve">COMPANIA FOOD RETAIL          </v>
      </c>
      <c r="AL567" t="str">
        <f>CLEAN(ARD_SAFE_PROCESSED_20220608[[#This Row],[Column9]])</f>
        <v>20251114</v>
      </c>
      <c r="AM567" t="str">
        <f>CLEAN(ARD_SAFE_PROCESSED_20220608[[#This Row],[Column10]])</f>
        <v xml:space="preserve">'                       </v>
      </c>
      <c r="AN567" t="s">
        <v>7106</v>
      </c>
      <c r="AO567" t="str">
        <f>CLEAN(ARD_SAFE_PROCESSED_20220608[[#This Row],[Column12]])</f>
        <v>5139913</v>
      </c>
      <c r="AP567" t="str">
        <f>CLEAN(ARD_SAFE_PROCESSED_20220608[[#This Row],[Column13]])</f>
        <v xml:space="preserve">   </v>
      </c>
      <c r="AQ567" t="str">
        <f>CLEAN(ARD_SAFE_PROCESSED_20220608[[#This Row],[Column14]])</f>
        <v xml:space="preserve">17171717  </v>
      </c>
      <c r="AR567" t="str">
        <f>CLEAN(ARD_SAFE_PROCESSED_20220608[[#This Row],[Column15]])</f>
        <v xml:space="preserve">POS VIRTUAL                                       </v>
      </c>
      <c r="AS567" t="str">
        <f>CLEAN(ARD_SAFE_PROCESSED_20220608[[#This Row],[Column16]])</f>
        <v xml:space="preserve">               </v>
      </c>
      <c r="AT567" t="str">
        <f>CLEAN(ARD_SAFE_PROCESSED_20220608[[#This Row],[Column17]])</f>
        <v>78.60</v>
      </c>
      <c r="AU567" t="str">
        <f>CLEAN(ARD_SAFE_PROCESSED_20220608[[#This Row],[Column18]])</f>
        <v xml:space="preserve">' </v>
      </c>
      <c r="AV567" t="str">
        <f>CLEAN(ARD_SAFE_PROCESSED_20220608[[#This Row],[Column19]])</f>
        <v xml:space="preserve">          </v>
      </c>
      <c r="AW567" t="str">
        <f>CLEAN(ARD_SAFE_PROCESSED_20220608[[#This Row],[Column20]])</f>
        <v>20251113</v>
      </c>
      <c r="AX567" t="str">
        <f>CLEAN(ARD_SAFE_PROCESSED_20220608[[#This Row],[Column21]])</f>
        <v>193226</v>
      </c>
      <c r="AY567" t="str">
        <f>LEFT(ARD_SAFE_PROCESSED_20220608[[#This Row],[Column1]],6)</f>
        <v>455788</v>
      </c>
      <c r="AZ567" t="str">
        <f>RIGHT(ARD_SAFE_PROCESSED_20220608[[#This Row],[Column1]],4)</f>
        <v>9777</v>
      </c>
      <c r="BA567" s="2">
        <f t="shared" si="62"/>
        <v>45993</v>
      </c>
      <c r="BB567">
        <f t="shared" si="63"/>
        <v>23.34</v>
      </c>
      <c r="BC567">
        <f t="shared" si="64"/>
        <v>78.599999999999994</v>
      </c>
      <c r="BD567" t="str">
        <f t="shared" si="65"/>
        <v>6</v>
      </c>
      <c r="BE567" t="str">
        <f t="shared" si="66"/>
        <v>F:TC40</v>
      </c>
    </row>
    <row r="568" spans="1:57" hidden="1" x14ac:dyDescent="0.3">
      <c r="A568" t="s">
        <v>7851</v>
      </c>
      <c r="B568" t="s">
        <v>7864</v>
      </c>
      <c r="C568" t="s">
        <v>7853</v>
      </c>
      <c r="D568" t="s">
        <v>25</v>
      </c>
      <c r="E568" t="s">
        <v>401</v>
      </c>
      <c r="F568" t="s">
        <v>28</v>
      </c>
      <c r="G568" t="s">
        <v>29</v>
      </c>
      <c r="H568" t="s">
        <v>7854</v>
      </c>
      <c r="I568" t="s">
        <v>401</v>
      </c>
      <c r="J568" t="s">
        <v>21</v>
      </c>
      <c r="K568" t="s">
        <v>7865</v>
      </c>
      <c r="L568" t="s">
        <v>7866</v>
      </c>
      <c r="M568" t="s">
        <v>65</v>
      </c>
      <c r="N568" t="s">
        <v>26</v>
      </c>
      <c r="O568" t="s">
        <v>27</v>
      </c>
      <c r="P568" t="s">
        <v>7867</v>
      </c>
      <c r="Q568" t="s">
        <v>157</v>
      </c>
      <c r="R568" t="s">
        <v>23</v>
      </c>
      <c r="S568" t="s">
        <v>24</v>
      </c>
      <c r="T568" t="s">
        <v>401</v>
      </c>
      <c r="U568" t="s">
        <v>7868</v>
      </c>
      <c r="W568" t="s">
        <v>7095</v>
      </c>
      <c r="X568" t="s">
        <v>28</v>
      </c>
      <c r="Y568" t="e">
        <f>VLOOKUP(W568,ARD_SAFE_PROCESSED_20220608[[#This Row],[Column11]],1,FALSE)</f>
        <v>#N/A</v>
      </c>
      <c r="AB568" t="str">
        <f>CONCATENATE(LEFT(ARD_SAFE_PROCESSED_20220608[[#This Row],[Column1]],6),"******",RIGHT(ARD_SAFE_PROCESSED_20220608[[#This Row],[Column1]],4),";",ARD_SAFE_PROCESSED_20220608[[#This Row],[Column11]])</f>
        <v>477289******3250;74357045318006731401058</v>
      </c>
      <c r="AD568" t="str">
        <f>CLEAN(ARD_SAFE_PROCESSED_20220608[[#This Row],[Column1]])</f>
        <v>4772890012663250</v>
      </c>
      <c r="AE568" t="str">
        <f>CLEAN(ARD_SAFE_PROCESSED_20220608[[#This Row],[Column2]])</f>
        <v>274662</v>
      </c>
      <c r="AF568" t="str">
        <f>CLEAN(ARD_SAFE_PROCESSED_20220608[[#This Row],[Column3]])</f>
        <v>4032285</v>
      </c>
      <c r="AG568" t="str">
        <f>CLEAN(ARD_SAFE_PROCESSED_20220608[[#This Row],[Column4]])</f>
        <v>EC</v>
      </c>
      <c r="AH568" t="str">
        <f>CLEAN(ARD_SAFE_PROCESSED_20220608[[#This Row],[Column5]])</f>
        <v>20251114</v>
      </c>
      <c r="AI568" t="str">
        <f>CLEAN(ARD_SAFE_PROCESSED_20220608[[#This Row],[Column6]])</f>
        <v>604</v>
      </c>
      <c r="AJ568" t="str">
        <f>CLEAN(ARD_SAFE_PROCESSED_20220608[[#This Row],[Column7]])</f>
        <v>76</v>
      </c>
      <c r="AK568" t="str">
        <f>CLEAN(ARD_SAFE_PROCESSED_20220608[[#This Row],[Column8]])</f>
        <v xml:space="preserve">EBN*AMZ VIDEO                 </v>
      </c>
      <c r="AL568" t="str">
        <f>CLEAN(ARD_SAFE_PROCESSED_20220608[[#This Row],[Column9]])</f>
        <v>20251114</v>
      </c>
      <c r="AM568" t="str">
        <f>CLEAN(ARD_SAFE_PROCESSED_20220608[[#This Row],[Column10]])</f>
        <v xml:space="preserve">'                       </v>
      </c>
      <c r="AN568" t="s">
        <v>7865</v>
      </c>
      <c r="AO568" t="str">
        <f>CLEAN(ARD_SAFE_PROCESSED_20220608[[#This Row],[Column12]])</f>
        <v>4223701</v>
      </c>
      <c r="AP568" t="str">
        <f>CLEAN(ARD_SAFE_PROCESSED_20220608[[#This Row],[Column13]])</f>
        <v xml:space="preserve">   </v>
      </c>
      <c r="AQ568" t="str">
        <f>CLEAN(ARD_SAFE_PROCESSED_20220608[[#This Row],[Column14]])</f>
        <v xml:space="preserve">PV000000  </v>
      </c>
      <c r="AR568" t="str">
        <f>CLEAN(ARD_SAFE_PROCESSED_20220608[[#This Row],[Column15]])</f>
        <v xml:space="preserve">E-COMMERCE                                        </v>
      </c>
      <c r="AS568" t="str">
        <f>CLEAN(ARD_SAFE_PROCESSED_20220608[[#This Row],[Column16]])</f>
        <v xml:space="preserve">133366949055   </v>
      </c>
      <c r="AT568" t="str">
        <f>CLEAN(ARD_SAFE_PROCESSED_20220608[[#This Row],[Column17]])</f>
        <v>25.90</v>
      </c>
      <c r="AU568" t="str">
        <f>CLEAN(ARD_SAFE_PROCESSED_20220608[[#This Row],[Column18]])</f>
        <v xml:space="preserve">' </v>
      </c>
      <c r="AV568" t="str">
        <f>CLEAN(ARD_SAFE_PROCESSED_20220608[[#This Row],[Column19]])</f>
        <v xml:space="preserve">          </v>
      </c>
      <c r="AW568" t="str">
        <f>CLEAN(ARD_SAFE_PROCESSED_20220608[[#This Row],[Column20]])</f>
        <v>20251114</v>
      </c>
      <c r="AX568" t="str">
        <f>CLEAN(ARD_SAFE_PROCESSED_20220608[[#This Row],[Column21]])</f>
        <v>92739</v>
      </c>
      <c r="AY568" t="str">
        <f>LEFT(ARD_SAFE_PROCESSED_20220608[[#This Row],[Column1]],6)</f>
        <v>477289</v>
      </c>
      <c r="AZ568" t="str">
        <f>RIGHT(ARD_SAFE_PROCESSED_20220608[[#This Row],[Column1]],4)</f>
        <v>3250</v>
      </c>
      <c r="BA568" s="2">
        <f t="shared" si="62"/>
        <v>45993</v>
      </c>
      <c r="BB568">
        <f t="shared" si="63"/>
        <v>7.7</v>
      </c>
      <c r="BC568">
        <f t="shared" si="64"/>
        <v>25.9</v>
      </c>
      <c r="BD568" t="str">
        <f t="shared" si="65"/>
        <v>6</v>
      </c>
      <c r="BE568" t="str">
        <f t="shared" si="66"/>
        <v>F:TC40</v>
      </c>
    </row>
    <row r="569" spans="1:57" hidden="1" x14ac:dyDescent="0.3">
      <c r="A569" t="s">
        <v>2903</v>
      </c>
      <c r="B569" t="s">
        <v>2916</v>
      </c>
      <c r="C569" t="s">
        <v>496</v>
      </c>
      <c r="D569" t="s">
        <v>25</v>
      </c>
      <c r="E569" t="s">
        <v>401</v>
      </c>
      <c r="F569" t="s">
        <v>28</v>
      </c>
      <c r="G569" t="s">
        <v>29</v>
      </c>
      <c r="H569" t="s">
        <v>481</v>
      </c>
      <c r="I569" t="s">
        <v>401</v>
      </c>
      <c r="J569" t="s">
        <v>21</v>
      </c>
      <c r="K569" t="s">
        <v>2917</v>
      </c>
      <c r="L569" t="s">
        <v>2918</v>
      </c>
      <c r="M569" t="s">
        <v>65</v>
      </c>
      <c r="N569" t="s">
        <v>26</v>
      </c>
      <c r="O569" t="s">
        <v>27</v>
      </c>
      <c r="P569" t="s">
        <v>2919</v>
      </c>
      <c r="Q569" t="s">
        <v>2920</v>
      </c>
      <c r="R569" t="s">
        <v>23</v>
      </c>
      <c r="S569" t="s">
        <v>24</v>
      </c>
      <c r="T569" t="s">
        <v>401</v>
      </c>
      <c r="U569" t="s">
        <v>2921</v>
      </c>
      <c r="W569" t="s">
        <v>7086</v>
      </c>
      <c r="X569" t="s">
        <v>28</v>
      </c>
      <c r="Y569" t="e">
        <f>VLOOKUP(W569,ARD_SAFE_PROCESSED_20220608[[#This Row],[Column11]],1,FALSE)</f>
        <v>#N/A</v>
      </c>
      <c r="AB569" t="str">
        <f>CONCATENATE(LEFT(ARD_SAFE_PROCESSED_20220608[[#This Row],[Column1]],6),"******",RIGHT(ARD_SAFE_PROCESSED_20220608[[#This Row],[Column1]],4),";",ARD_SAFE_PROCESSED_20220608[[#This Row],[Column11]])</f>
        <v>414791******0429;74357045318006742801056</v>
      </c>
      <c r="AD569" t="str">
        <f>CLEAN(ARD_SAFE_PROCESSED_20220608[[#This Row],[Column1]])</f>
        <v>4147918374340429</v>
      </c>
      <c r="AE569" t="str">
        <f>CLEAN(ARD_SAFE_PROCESSED_20220608[[#This Row],[Column2]])</f>
        <v>482426</v>
      </c>
      <c r="AF569" t="str">
        <f>CLEAN(ARD_SAFE_PROCESSED_20220608[[#This Row],[Column3]])</f>
        <v>4040138</v>
      </c>
      <c r="AG569" t="str">
        <f>CLEAN(ARD_SAFE_PROCESSED_20220608[[#This Row],[Column4]])</f>
        <v>EC</v>
      </c>
      <c r="AH569" t="str">
        <f>CLEAN(ARD_SAFE_PROCESSED_20220608[[#This Row],[Column5]])</f>
        <v>20251114</v>
      </c>
      <c r="AI569" t="str">
        <f>CLEAN(ARD_SAFE_PROCESSED_20220608[[#This Row],[Column6]])</f>
        <v>604</v>
      </c>
      <c r="AJ569" t="str">
        <f>CLEAN(ARD_SAFE_PROCESSED_20220608[[#This Row],[Column7]])</f>
        <v>76</v>
      </c>
      <c r="AK569" t="str">
        <f>CLEAN(ARD_SAFE_PROCESSED_20220608[[#This Row],[Column8]])</f>
        <v xml:space="preserve">ECM*TEMU.COM                  </v>
      </c>
      <c r="AL569" t="str">
        <f>CLEAN(ARD_SAFE_PROCESSED_20220608[[#This Row],[Column9]])</f>
        <v>20251114</v>
      </c>
      <c r="AM569" t="str">
        <f>CLEAN(ARD_SAFE_PROCESSED_20220608[[#This Row],[Column10]])</f>
        <v xml:space="preserve">'                       </v>
      </c>
      <c r="AN569" t="s">
        <v>2917</v>
      </c>
      <c r="AO569" t="str">
        <f>CLEAN(ARD_SAFE_PROCESSED_20220608[[#This Row],[Column12]])</f>
        <v>4336565</v>
      </c>
      <c r="AP569" t="str">
        <f>CLEAN(ARD_SAFE_PROCESSED_20220608[[#This Row],[Column13]])</f>
        <v xml:space="preserve">   </v>
      </c>
      <c r="AQ569" t="str">
        <f>CLEAN(ARD_SAFE_PROCESSED_20220608[[#This Row],[Column14]])</f>
        <v xml:space="preserve">PV000000  </v>
      </c>
      <c r="AR569" t="str">
        <f>CLEAN(ARD_SAFE_PROCESSED_20220608[[#This Row],[Column15]])</f>
        <v xml:space="preserve">E-COMMERCE                                        </v>
      </c>
      <c r="AS569" t="str">
        <f>CLEAN(ARD_SAFE_PROCESSED_20220608[[#This Row],[Column16]])</f>
        <v xml:space="preserve">133367526216   </v>
      </c>
      <c r="AT569" t="str">
        <f>CLEAN(ARD_SAFE_PROCESSED_20220608[[#This Row],[Column17]])</f>
        <v>29.57</v>
      </c>
      <c r="AU569" t="str">
        <f>CLEAN(ARD_SAFE_PROCESSED_20220608[[#This Row],[Column18]])</f>
        <v xml:space="preserve">' </v>
      </c>
      <c r="AV569" t="str">
        <f>CLEAN(ARD_SAFE_PROCESSED_20220608[[#This Row],[Column19]])</f>
        <v xml:space="preserve">          </v>
      </c>
      <c r="AW569" t="str">
        <f>CLEAN(ARD_SAFE_PROCESSED_20220608[[#This Row],[Column20]])</f>
        <v>20251114</v>
      </c>
      <c r="AX569" t="str">
        <f>CLEAN(ARD_SAFE_PROCESSED_20220608[[#This Row],[Column21]])</f>
        <v>140556</v>
      </c>
      <c r="AY569" t="str">
        <f>LEFT(ARD_SAFE_PROCESSED_20220608[[#This Row],[Column1]],6)</f>
        <v>414791</v>
      </c>
      <c r="AZ569" t="str">
        <f>RIGHT(ARD_SAFE_PROCESSED_20220608[[#This Row],[Column1]],4)</f>
        <v>0429</v>
      </c>
      <c r="BA569" s="2">
        <f t="shared" si="62"/>
        <v>45994</v>
      </c>
      <c r="BB569">
        <f t="shared" si="63"/>
        <v>8.7899999999999991</v>
      </c>
      <c r="BC569">
        <f t="shared" si="64"/>
        <v>29.57</v>
      </c>
      <c r="BD569" t="str">
        <f t="shared" si="65"/>
        <v>6</v>
      </c>
      <c r="BE569" t="str">
        <f t="shared" si="66"/>
        <v>F:TC40</v>
      </c>
    </row>
    <row r="570" spans="1:57" hidden="1" x14ac:dyDescent="0.3">
      <c r="A570" t="s">
        <v>2903</v>
      </c>
      <c r="B570" t="s">
        <v>2910</v>
      </c>
      <c r="C570" t="s">
        <v>496</v>
      </c>
      <c r="D570" t="s">
        <v>25</v>
      </c>
      <c r="E570" t="s">
        <v>401</v>
      </c>
      <c r="F570" t="s">
        <v>28</v>
      </c>
      <c r="G570" t="s">
        <v>29</v>
      </c>
      <c r="H570" t="s">
        <v>481</v>
      </c>
      <c r="I570" t="s">
        <v>401</v>
      </c>
      <c r="J570" t="s">
        <v>21</v>
      </c>
      <c r="K570" t="s">
        <v>2911</v>
      </c>
      <c r="L570" t="s">
        <v>2912</v>
      </c>
      <c r="M570" t="s">
        <v>65</v>
      </c>
      <c r="N570" t="s">
        <v>26</v>
      </c>
      <c r="O570" t="s">
        <v>27</v>
      </c>
      <c r="P570" t="s">
        <v>2913</v>
      </c>
      <c r="Q570" t="s">
        <v>2914</v>
      </c>
      <c r="R570" t="s">
        <v>23</v>
      </c>
      <c r="S570" t="s">
        <v>24</v>
      </c>
      <c r="T570" t="s">
        <v>401</v>
      </c>
      <c r="U570" t="s">
        <v>2915</v>
      </c>
      <c r="W570" t="s">
        <v>7066</v>
      </c>
      <c r="X570" t="s">
        <v>28</v>
      </c>
      <c r="Y570" t="e">
        <f>VLOOKUP(W570,ARD_SAFE_PROCESSED_20220608[[#This Row],[Column11]],1,FALSE)</f>
        <v>#N/A</v>
      </c>
      <c r="AB570" t="str">
        <f>CONCATENATE(LEFT(ARD_SAFE_PROCESSED_20220608[[#This Row],[Column1]],6),"******",RIGHT(ARD_SAFE_PROCESSED_20220608[[#This Row],[Column1]],4),";",ARD_SAFE_PROCESSED_20220608[[#This Row],[Column11]])</f>
        <v>414791******0429;74357045318006742803664</v>
      </c>
      <c r="AD570" t="str">
        <f>CLEAN(ARD_SAFE_PROCESSED_20220608[[#This Row],[Column1]])</f>
        <v>4147918374340429</v>
      </c>
      <c r="AE570" t="str">
        <f>CLEAN(ARD_SAFE_PROCESSED_20220608[[#This Row],[Column2]])</f>
        <v>359742</v>
      </c>
      <c r="AF570" t="str">
        <f>CLEAN(ARD_SAFE_PROCESSED_20220608[[#This Row],[Column3]])</f>
        <v>4040138</v>
      </c>
      <c r="AG570" t="str">
        <f>CLEAN(ARD_SAFE_PROCESSED_20220608[[#This Row],[Column4]])</f>
        <v>EC</v>
      </c>
      <c r="AH570" t="str">
        <f>CLEAN(ARD_SAFE_PROCESSED_20220608[[#This Row],[Column5]])</f>
        <v>20251114</v>
      </c>
      <c r="AI570" t="str">
        <f>CLEAN(ARD_SAFE_PROCESSED_20220608[[#This Row],[Column6]])</f>
        <v>604</v>
      </c>
      <c r="AJ570" t="str">
        <f>CLEAN(ARD_SAFE_PROCESSED_20220608[[#This Row],[Column7]])</f>
        <v>76</v>
      </c>
      <c r="AK570" t="str">
        <f>CLEAN(ARD_SAFE_PROCESSED_20220608[[#This Row],[Column8]])</f>
        <v xml:space="preserve">ECM*TEMU.COM                  </v>
      </c>
      <c r="AL570" t="str">
        <f>CLEAN(ARD_SAFE_PROCESSED_20220608[[#This Row],[Column9]])</f>
        <v>20251114</v>
      </c>
      <c r="AM570" t="str">
        <f>CLEAN(ARD_SAFE_PROCESSED_20220608[[#This Row],[Column10]])</f>
        <v xml:space="preserve">'                       </v>
      </c>
      <c r="AN570" t="s">
        <v>2911</v>
      </c>
      <c r="AO570" t="str">
        <f>CLEAN(ARD_SAFE_PROCESSED_20220608[[#This Row],[Column12]])</f>
        <v>4176471</v>
      </c>
      <c r="AP570" t="str">
        <f>CLEAN(ARD_SAFE_PROCESSED_20220608[[#This Row],[Column13]])</f>
        <v xml:space="preserve">   </v>
      </c>
      <c r="AQ570" t="str">
        <f>CLEAN(ARD_SAFE_PROCESSED_20220608[[#This Row],[Column14]])</f>
        <v xml:space="preserve">PV000000  </v>
      </c>
      <c r="AR570" t="str">
        <f>CLEAN(ARD_SAFE_PROCESSED_20220608[[#This Row],[Column15]])</f>
        <v xml:space="preserve">E-COMMERCE                                        </v>
      </c>
      <c r="AS570" t="str">
        <f>CLEAN(ARD_SAFE_PROCESSED_20220608[[#This Row],[Column16]])</f>
        <v xml:space="preserve">133366782391   </v>
      </c>
      <c r="AT570" t="str">
        <f>CLEAN(ARD_SAFE_PROCESSED_20220608[[#This Row],[Column17]])</f>
        <v>310.90</v>
      </c>
      <c r="AU570" t="str">
        <f>CLEAN(ARD_SAFE_PROCESSED_20220608[[#This Row],[Column18]])</f>
        <v xml:space="preserve">' </v>
      </c>
      <c r="AV570" t="str">
        <f>CLEAN(ARD_SAFE_PROCESSED_20220608[[#This Row],[Column19]])</f>
        <v xml:space="preserve">          </v>
      </c>
      <c r="AW570" t="str">
        <f>CLEAN(ARD_SAFE_PROCESSED_20220608[[#This Row],[Column20]])</f>
        <v>20251114</v>
      </c>
      <c r="AX570" t="str">
        <f>CLEAN(ARD_SAFE_PROCESSED_20220608[[#This Row],[Column21]])</f>
        <v>74813</v>
      </c>
      <c r="AY570" t="str">
        <f>LEFT(ARD_SAFE_PROCESSED_20220608[[#This Row],[Column1]],6)</f>
        <v>414791</v>
      </c>
      <c r="AZ570" t="str">
        <f>RIGHT(ARD_SAFE_PROCESSED_20220608[[#This Row],[Column1]],4)</f>
        <v>0429</v>
      </c>
      <c r="BA570" s="2">
        <f t="shared" si="62"/>
        <v>45994</v>
      </c>
      <c r="BB570">
        <f t="shared" si="63"/>
        <v>92.41</v>
      </c>
      <c r="BC570">
        <f t="shared" si="64"/>
        <v>310.89999999999998</v>
      </c>
      <c r="BD570" t="str">
        <f t="shared" si="65"/>
        <v>6</v>
      </c>
      <c r="BE570" t="str">
        <f t="shared" si="66"/>
        <v>F:TC40</v>
      </c>
    </row>
    <row r="571" spans="1:57" hidden="1" x14ac:dyDescent="0.3">
      <c r="A571" t="s">
        <v>2429</v>
      </c>
      <c r="B571" t="s">
        <v>2430</v>
      </c>
      <c r="C571" t="s">
        <v>265</v>
      </c>
      <c r="D571" t="s">
        <v>25</v>
      </c>
      <c r="E571" t="s">
        <v>401</v>
      </c>
      <c r="F571" t="s">
        <v>28</v>
      </c>
      <c r="G571" t="s">
        <v>29</v>
      </c>
      <c r="H571" t="s">
        <v>317</v>
      </c>
      <c r="I571" t="s">
        <v>401</v>
      </c>
      <c r="J571" t="s">
        <v>21</v>
      </c>
      <c r="K571" t="s">
        <v>2431</v>
      </c>
      <c r="L571" t="s">
        <v>2432</v>
      </c>
      <c r="M571" t="s">
        <v>65</v>
      </c>
      <c r="N571" t="s">
        <v>26</v>
      </c>
      <c r="O571" t="s">
        <v>27</v>
      </c>
      <c r="P571" t="s">
        <v>2433</v>
      </c>
      <c r="Q571" t="s">
        <v>2434</v>
      </c>
      <c r="R571" t="s">
        <v>23</v>
      </c>
      <c r="S571" t="s">
        <v>24</v>
      </c>
      <c r="T571" t="s">
        <v>401</v>
      </c>
      <c r="U571" t="s">
        <v>2435</v>
      </c>
      <c r="W571" t="s">
        <v>7082</v>
      </c>
      <c r="X571" t="s">
        <v>28</v>
      </c>
      <c r="Y571" t="e">
        <f>VLOOKUP(W571,ARD_SAFE_PROCESSED_20220608[[#This Row],[Column11]],1,FALSE)</f>
        <v>#N/A</v>
      </c>
      <c r="AB571" t="str">
        <f>CONCATENATE(LEFT(ARD_SAFE_PROCESSED_20220608[[#This Row],[Column1]],6),"******",RIGHT(ARD_SAFE_PROCESSED_20220608[[#This Row],[Column1]],4),";",ARD_SAFE_PROCESSED_20220608[[#This Row],[Column11]])</f>
        <v>404071******2869;74357045318006744602585</v>
      </c>
      <c r="AD571" t="str">
        <f>CLEAN(ARD_SAFE_PROCESSED_20220608[[#This Row],[Column1]])</f>
        <v>4040719017972869</v>
      </c>
      <c r="AE571" t="str">
        <f>CLEAN(ARD_SAFE_PROCESSED_20220608[[#This Row],[Column2]])</f>
        <v>081999</v>
      </c>
      <c r="AF571" t="str">
        <f>CLEAN(ARD_SAFE_PROCESSED_20220608[[#This Row],[Column3]])</f>
        <v>4040310</v>
      </c>
      <c r="AG571" t="str">
        <f>CLEAN(ARD_SAFE_PROCESSED_20220608[[#This Row],[Column4]])</f>
        <v>EC</v>
      </c>
      <c r="AH571" t="str">
        <f>CLEAN(ARD_SAFE_PROCESSED_20220608[[#This Row],[Column5]])</f>
        <v>20251114</v>
      </c>
      <c r="AI571" t="str">
        <f>CLEAN(ARD_SAFE_PROCESSED_20220608[[#This Row],[Column6]])</f>
        <v>604</v>
      </c>
      <c r="AJ571" t="str">
        <f>CLEAN(ARD_SAFE_PROCESSED_20220608[[#This Row],[Column7]])</f>
        <v>76</v>
      </c>
      <c r="AK571" t="str">
        <f>CLEAN(ARD_SAFE_PROCESSED_20220608[[#This Row],[Column8]])</f>
        <v xml:space="preserve">EBN*TEMU                      </v>
      </c>
      <c r="AL571" t="str">
        <f>CLEAN(ARD_SAFE_PROCESSED_20220608[[#This Row],[Column9]])</f>
        <v>20251114</v>
      </c>
      <c r="AM571" t="str">
        <f>CLEAN(ARD_SAFE_PROCESSED_20220608[[#This Row],[Column10]])</f>
        <v xml:space="preserve">'                       </v>
      </c>
      <c r="AN571" t="s">
        <v>2431</v>
      </c>
      <c r="AO571" t="str">
        <f>CLEAN(ARD_SAFE_PROCESSED_20220608[[#This Row],[Column12]])</f>
        <v>4462232</v>
      </c>
      <c r="AP571" t="str">
        <f>CLEAN(ARD_SAFE_PROCESSED_20220608[[#This Row],[Column13]])</f>
        <v xml:space="preserve">   </v>
      </c>
      <c r="AQ571" t="str">
        <f>CLEAN(ARD_SAFE_PROCESSED_20220608[[#This Row],[Column14]])</f>
        <v xml:space="preserve">PV000000  </v>
      </c>
      <c r="AR571" t="str">
        <f>CLEAN(ARD_SAFE_PROCESSED_20220608[[#This Row],[Column15]])</f>
        <v xml:space="preserve">E-COMMERCE                                        </v>
      </c>
      <c r="AS571" t="str">
        <f>CLEAN(ARD_SAFE_PROCESSED_20220608[[#This Row],[Column16]])</f>
        <v xml:space="preserve">133368212839   </v>
      </c>
      <c r="AT571" t="str">
        <f>CLEAN(ARD_SAFE_PROCESSED_20220608[[#This Row],[Column17]])</f>
        <v>123.87</v>
      </c>
      <c r="AU571" t="str">
        <f>CLEAN(ARD_SAFE_PROCESSED_20220608[[#This Row],[Column18]])</f>
        <v xml:space="preserve">' </v>
      </c>
      <c r="AV571" t="str">
        <f>CLEAN(ARD_SAFE_PROCESSED_20220608[[#This Row],[Column19]])</f>
        <v xml:space="preserve">          </v>
      </c>
      <c r="AW571" t="str">
        <f>CLEAN(ARD_SAFE_PROCESSED_20220608[[#This Row],[Column20]])</f>
        <v>20251114</v>
      </c>
      <c r="AX571" t="str">
        <f>CLEAN(ARD_SAFE_PROCESSED_20220608[[#This Row],[Column21]])</f>
        <v>183135</v>
      </c>
      <c r="AY571" t="str">
        <f>LEFT(ARD_SAFE_PROCESSED_20220608[[#This Row],[Column1]],6)</f>
        <v>404071</v>
      </c>
      <c r="AZ571" t="str">
        <f>RIGHT(ARD_SAFE_PROCESSED_20220608[[#This Row],[Column1]],4)</f>
        <v>2869</v>
      </c>
      <c r="BA571" s="2">
        <f t="shared" si="62"/>
        <v>45993</v>
      </c>
      <c r="BB571">
        <f t="shared" si="63"/>
        <v>36.82</v>
      </c>
      <c r="BC571">
        <f t="shared" si="64"/>
        <v>123.87</v>
      </c>
      <c r="BD571" t="str">
        <f t="shared" si="65"/>
        <v>6</v>
      </c>
      <c r="BE571" t="str">
        <f t="shared" si="66"/>
        <v>F:TC40</v>
      </c>
    </row>
    <row r="572" spans="1:57" hidden="1" x14ac:dyDescent="0.3">
      <c r="A572" t="s">
        <v>6964</v>
      </c>
      <c r="B572" t="s">
        <v>6965</v>
      </c>
      <c r="C572" t="s">
        <v>5476</v>
      </c>
      <c r="D572" t="s">
        <v>72</v>
      </c>
      <c r="E572" t="s">
        <v>401</v>
      </c>
      <c r="F572" t="s">
        <v>28</v>
      </c>
      <c r="G572" t="s">
        <v>74</v>
      </c>
      <c r="H572" t="s">
        <v>5477</v>
      </c>
      <c r="I572" t="s">
        <v>401</v>
      </c>
      <c r="J572" t="s">
        <v>21</v>
      </c>
      <c r="K572" t="s">
        <v>6966</v>
      </c>
      <c r="L572" t="s">
        <v>6967</v>
      </c>
      <c r="M572" t="s">
        <v>65</v>
      </c>
      <c r="N572" t="s">
        <v>201</v>
      </c>
      <c r="O572" t="s">
        <v>73</v>
      </c>
      <c r="P572" t="s">
        <v>22</v>
      </c>
      <c r="Q572" t="s">
        <v>6968</v>
      </c>
      <c r="R572" t="s">
        <v>23</v>
      </c>
      <c r="S572" t="s">
        <v>24</v>
      </c>
      <c r="T572" t="s">
        <v>401</v>
      </c>
      <c r="U572" t="s">
        <v>6969</v>
      </c>
      <c r="W572" t="s">
        <v>7040</v>
      </c>
      <c r="X572" t="s">
        <v>28</v>
      </c>
      <c r="Y572" t="e">
        <f>VLOOKUP(W572,ARD_SAFE_PROCESSED_20220608[[#This Row],[Column11]],1,FALSE)</f>
        <v>#N/A</v>
      </c>
      <c r="AB572" t="str">
        <f>CONCATENATE(LEFT(ARD_SAFE_PROCESSED_20220608[[#This Row],[Column1]],6),"******",RIGHT(ARD_SAFE_PROCESSED_20220608[[#This Row],[Column1]],4),";",ARD_SAFE_PROCESSED_20220608[[#This Row],[Column11]])</f>
        <v>455788******3522;74357045318006801300263</v>
      </c>
      <c r="AD572" t="str">
        <f>CLEAN(ARD_SAFE_PROCESSED_20220608[[#This Row],[Column1]])</f>
        <v>4557881435423522</v>
      </c>
      <c r="AE572" t="str">
        <f>CLEAN(ARD_SAFE_PROCESSED_20220608[[#This Row],[Column2]])</f>
        <v>128443</v>
      </c>
      <c r="AF572" t="str">
        <f>CLEAN(ARD_SAFE_PROCESSED_20220608[[#This Row],[Column3]])</f>
        <v>1046881</v>
      </c>
      <c r="AG572" t="str">
        <f>CLEAN(ARD_SAFE_PROCESSED_20220608[[#This Row],[Column4]])</f>
        <v>PC</v>
      </c>
      <c r="AH572" t="str">
        <f>CLEAN(ARD_SAFE_PROCESSED_20220608[[#This Row],[Column5]])</f>
        <v>20251114</v>
      </c>
      <c r="AI572" t="str">
        <f>CLEAN(ARD_SAFE_PROCESSED_20220608[[#This Row],[Column6]])</f>
        <v>604</v>
      </c>
      <c r="AJ572" t="str">
        <f>CLEAN(ARD_SAFE_PROCESSED_20220608[[#This Row],[Column7]])</f>
        <v>77</v>
      </c>
      <c r="AK572" t="str">
        <f>CLEAN(ARD_SAFE_PROCESSED_20220608[[#This Row],[Column8]])</f>
        <v xml:space="preserve">ES TARAPACARS                 </v>
      </c>
      <c r="AL572" t="str">
        <f>CLEAN(ARD_SAFE_PROCESSED_20220608[[#This Row],[Column9]])</f>
        <v>20251114</v>
      </c>
      <c r="AM572" t="str">
        <f>CLEAN(ARD_SAFE_PROCESSED_20220608[[#This Row],[Column10]])</f>
        <v xml:space="preserve">'                       </v>
      </c>
      <c r="AN572" t="s">
        <v>6966</v>
      </c>
      <c r="AO572" t="str">
        <f>CLEAN(ARD_SAFE_PROCESSED_20220608[[#This Row],[Column12]])</f>
        <v>2617</v>
      </c>
      <c r="AP572" t="str">
        <f>CLEAN(ARD_SAFE_PROCESSED_20220608[[#This Row],[Column13]])</f>
        <v xml:space="preserve">   </v>
      </c>
      <c r="AQ572" t="str">
        <f>CLEAN(ARD_SAFE_PROCESSED_20220608[[#This Row],[Column14]])</f>
        <v xml:space="preserve">PS0008    </v>
      </c>
      <c r="AR572" t="str">
        <f>CLEAN(ARD_SAFE_PROCESSED_20220608[[#This Row],[Column15]])</f>
        <v xml:space="preserve">POS CHIP EMV                                      </v>
      </c>
      <c r="AS572" t="str">
        <f>CLEAN(ARD_SAFE_PROCESSED_20220608[[#This Row],[Column16]])</f>
        <v xml:space="preserve">               </v>
      </c>
      <c r="AT572" t="str">
        <f>CLEAN(ARD_SAFE_PROCESSED_20220608[[#This Row],[Column17]])</f>
        <v>14.80</v>
      </c>
      <c r="AU572" t="str">
        <f>CLEAN(ARD_SAFE_PROCESSED_20220608[[#This Row],[Column18]])</f>
        <v xml:space="preserve">' </v>
      </c>
      <c r="AV572" t="str">
        <f>CLEAN(ARD_SAFE_PROCESSED_20220608[[#This Row],[Column19]])</f>
        <v xml:space="preserve">          </v>
      </c>
      <c r="AW572" t="str">
        <f>CLEAN(ARD_SAFE_PROCESSED_20220608[[#This Row],[Column20]])</f>
        <v>20251114</v>
      </c>
      <c r="AX572" t="str">
        <f>CLEAN(ARD_SAFE_PROCESSED_20220608[[#This Row],[Column21]])</f>
        <v>3802</v>
      </c>
      <c r="AY572" t="str">
        <f>LEFT(ARD_SAFE_PROCESSED_20220608[[#This Row],[Column1]],6)</f>
        <v>455788</v>
      </c>
      <c r="AZ572" t="str">
        <f>RIGHT(ARD_SAFE_PROCESSED_20220608[[#This Row],[Column1]],4)</f>
        <v>3522</v>
      </c>
      <c r="BA572" s="2">
        <f t="shared" si="62"/>
        <v>45993</v>
      </c>
      <c r="BB572">
        <f t="shared" si="63"/>
        <v>4.4000000000000004</v>
      </c>
      <c r="BC572">
        <f t="shared" si="64"/>
        <v>14.8</v>
      </c>
      <c r="BD572" t="str">
        <f t="shared" si="65"/>
        <v>0</v>
      </c>
      <c r="BE572" t="str">
        <f t="shared" si="66"/>
        <v>F:TC40</v>
      </c>
    </row>
    <row r="573" spans="1:57" hidden="1" x14ac:dyDescent="0.3">
      <c r="A573" t="s">
        <v>4179</v>
      </c>
      <c r="B573" t="s">
        <v>4261</v>
      </c>
      <c r="C573" t="s">
        <v>4181</v>
      </c>
      <c r="D573" t="s">
        <v>64</v>
      </c>
      <c r="E573" t="s">
        <v>400</v>
      </c>
      <c r="F573" t="s">
        <v>28</v>
      </c>
      <c r="G573" t="s">
        <v>29</v>
      </c>
      <c r="H573" t="s">
        <v>4182</v>
      </c>
      <c r="I573" t="s">
        <v>401</v>
      </c>
      <c r="J573" t="s">
        <v>21</v>
      </c>
      <c r="K573" t="s">
        <v>4262</v>
      </c>
      <c r="L573" t="s">
        <v>4263</v>
      </c>
      <c r="M573" t="s">
        <v>65</v>
      </c>
      <c r="N573" t="s">
        <v>77</v>
      </c>
      <c r="O573" t="s">
        <v>66</v>
      </c>
      <c r="P573" t="s">
        <v>22</v>
      </c>
      <c r="Q573" t="s">
        <v>4185</v>
      </c>
      <c r="R573" t="s">
        <v>23</v>
      </c>
      <c r="S573" t="s">
        <v>24</v>
      </c>
      <c r="T573" t="s">
        <v>400</v>
      </c>
      <c r="U573" t="s">
        <v>4264</v>
      </c>
      <c r="W573" t="s">
        <v>7072</v>
      </c>
      <c r="X573" t="s">
        <v>28</v>
      </c>
      <c r="Y573" t="e">
        <f>VLOOKUP(W573,ARD_SAFE_PROCESSED_20220608[[#This Row],[Column11]],1,FALSE)</f>
        <v>#N/A</v>
      </c>
      <c r="AB573" t="str">
        <f>CONCATENATE(LEFT(ARD_SAFE_PROCESSED_20220608[[#This Row],[Column1]],6),"******",RIGHT(ARD_SAFE_PROCESSED_20220608[[#This Row],[Column1]],4),";",ARD_SAFE_PROCESSED_20220608[[#This Row],[Column11]])</f>
        <v>421355******4158;74357045318008945800059</v>
      </c>
      <c r="AD573" t="str">
        <f>CLEAN(ARD_SAFE_PROCESSED_20220608[[#This Row],[Column1]])</f>
        <v>4213550199364158</v>
      </c>
      <c r="AE573" t="str">
        <f>CLEAN(ARD_SAFE_PROCESSED_20220608[[#This Row],[Column2]])</f>
        <v>773857</v>
      </c>
      <c r="AF573" t="str">
        <f>CLEAN(ARD_SAFE_PROCESSED_20220608[[#This Row],[Column3]])</f>
        <v>1040059</v>
      </c>
      <c r="AG573" t="str">
        <f>CLEAN(ARD_SAFE_PROCESSED_20220608[[#This Row],[Column4]])</f>
        <v>PL</v>
      </c>
      <c r="AH573" t="str">
        <f>CLEAN(ARD_SAFE_PROCESSED_20220608[[#This Row],[Column5]])</f>
        <v>20251113</v>
      </c>
      <c r="AI573" t="str">
        <f>CLEAN(ARD_SAFE_PROCESSED_20220608[[#This Row],[Column6]])</f>
        <v>604</v>
      </c>
      <c r="AJ573" t="str">
        <f>CLEAN(ARD_SAFE_PROCESSED_20220608[[#This Row],[Column7]])</f>
        <v>76</v>
      </c>
      <c r="AK573" t="str">
        <f>CLEAN(ARD_SAFE_PROCESSED_20220608[[#This Row],[Column8]])</f>
        <v xml:space="preserve">1300 MASS JERUSA4TRUMS        </v>
      </c>
      <c r="AL573" t="str">
        <f>CLEAN(ARD_SAFE_PROCESSED_20220608[[#This Row],[Column9]])</f>
        <v>20251114</v>
      </c>
      <c r="AM573" t="str">
        <f>CLEAN(ARD_SAFE_PROCESSED_20220608[[#This Row],[Column10]])</f>
        <v xml:space="preserve">'                       </v>
      </c>
      <c r="AN573" t="s">
        <v>4262</v>
      </c>
      <c r="AO573" t="str">
        <f>CLEAN(ARD_SAFE_PROCESSED_20220608[[#This Row],[Column12]])</f>
        <v>3485</v>
      </c>
      <c r="AP573" t="str">
        <f>CLEAN(ARD_SAFE_PROCESSED_20220608[[#This Row],[Column13]])</f>
        <v xml:space="preserve">   </v>
      </c>
      <c r="AQ573" t="str">
        <f>CLEAN(ARD_SAFE_PROCESSED_20220608[[#This Row],[Column14]])</f>
        <v xml:space="preserve">PS0002    </v>
      </c>
      <c r="AR573" t="str">
        <f>CLEAN(ARD_SAFE_PROCESSED_20220608[[#This Row],[Column15]])</f>
        <v xml:space="preserve">POS CONTACTLESS CHIP                              </v>
      </c>
      <c r="AS573" t="str">
        <f>CLEAN(ARD_SAFE_PROCESSED_20220608[[#This Row],[Column16]])</f>
        <v xml:space="preserve">               </v>
      </c>
      <c r="AT573" t="str">
        <f>CLEAN(ARD_SAFE_PROCESSED_20220608[[#This Row],[Column17]])</f>
        <v>131.40</v>
      </c>
      <c r="AU573" t="str">
        <f>CLEAN(ARD_SAFE_PROCESSED_20220608[[#This Row],[Column18]])</f>
        <v xml:space="preserve">' </v>
      </c>
      <c r="AV573" t="str">
        <f>CLEAN(ARD_SAFE_PROCESSED_20220608[[#This Row],[Column19]])</f>
        <v xml:space="preserve">          </v>
      </c>
      <c r="AW573" t="str">
        <f>CLEAN(ARD_SAFE_PROCESSED_20220608[[#This Row],[Column20]])</f>
        <v>20251113</v>
      </c>
      <c r="AX573" t="str">
        <f>CLEAN(ARD_SAFE_PROCESSED_20220608[[#This Row],[Column21]])</f>
        <v>91802</v>
      </c>
      <c r="AY573" t="str">
        <f>LEFT(ARD_SAFE_PROCESSED_20220608[[#This Row],[Column1]],6)</f>
        <v>421355</v>
      </c>
      <c r="AZ573" t="str">
        <f>RIGHT(ARD_SAFE_PROCESSED_20220608[[#This Row],[Column1]],4)</f>
        <v>4158</v>
      </c>
      <c r="BA573" s="2">
        <f t="shared" si="62"/>
        <v>45993</v>
      </c>
      <c r="BB573">
        <f t="shared" si="63"/>
        <v>39.03</v>
      </c>
      <c r="BC573">
        <f t="shared" si="64"/>
        <v>131.4</v>
      </c>
      <c r="BD573" t="str">
        <f t="shared" si="65"/>
        <v>1</v>
      </c>
      <c r="BE573" t="str">
        <f t="shared" si="66"/>
        <v>F:TC40</v>
      </c>
    </row>
    <row r="574" spans="1:57" hidden="1" x14ac:dyDescent="0.3">
      <c r="A574" t="s">
        <v>4179</v>
      </c>
      <c r="B574" t="s">
        <v>4180</v>
      </c>
      <c r="C574" t="s">
        <v>4181</v>
      </c>
      <c r="D574" t="s">
        <v>64</v>
      </c>
      <c r="E574" t="s">
        <v>400</v>
      </c>
      <c r="F574" t="s">
        <v>28</v>
      </c>
      <c r="G574" t="s">
        <v>29</v>
      </c>
      <c r="H574" t="s">
        <v>4182</v>
      </c>
      <c r="I574" t="s">
        <v>401</v>
      </c>
      <c r="J574" t="s">
        <v>21</v>
      </c>
      <c r="K574" t="s">
        <v>4183</v>
      </c>
      <c r="L574" t="s">
        <v>4184</v>
      </c>
      <c r="M574" t="s">
        <v>65</v>
      </c>
      <c r="N574" t="s">
        <v>77</v>
      </c>
      <c r="O574" t="s">
        <v>66</v>
      </c>
      <c r="P574" t="s">
        <v>22</v>
      </c>
      <c r="Q574" t="s">
        <v>4185</v>
      </c>
      <c r="R574" t="s">
        <v>23</v>
      </c>
      <c r="S574" t="s">
        <v>24</v>
      </c>
      <c r="T574" t="s">
        <v>400</v>
      </c>
      <c r="U574" t="s">
        <v>4186</v>
      </c>
      <c r="W574" t="s">
        <v>7077</v>
      </c>
      <c r="X574" t="s">
        <v>28</v>
      </c>
      <c r="Y574" t="e">
        <f>VLOOKUP(W574,ARD_SAFE_PROCESSED_20220608[[#This Row],[Column11]],1,FALSE)</f>
        <v>#N/A</v>
      </c>
      <c r="AB574" t="str">
        <f>CONCATENATE(LEFT(ARD_SAFE_PROCESSED_20220608[[#This Row],[Column1]],6),"******",RIGHT(ARD_SAFE_PROCESSED_20220608[[#This Row],[Column1]],4),";",ARD_SAFE_PROCESSED_20220608[[#This Row],[Column11]])</f>
        <v>421355******4158;74357045318008945800067</v>
      </c>
      <c r="AD574" t="str">
        <f>CLEAN(ARD_SAFE_PROCESSED_20220608[[#This Row],[Column1]])</f>
        <v>4213550199364158</v>
      </c>
      <c r="AE574" t="str">
        <f>CLEAN(ARD_SAFE_PROCESSED_20220608[[#This Row],[Column2]])</f>
        <v>010423</v>
      </c>
      <c r="AF574" t="str">
        <f>CLEAN(ARD_SAFE_PROCESSED_20220608[[#This Row],[Column3]])</f>
        <v>1040059</v>
      </c>
      <c r="AG574" t="str">
        <f>CLEAN(ARD_SAFE_PROCESSED_20220608[[#This Row],[Column4]])</f>
        <v>PL</v>
      </c>
      <c r="AH574" t="str">
        <f>CLEAN(ARD_SAFE_PROCESSED_20220608[[#This Row],[Column5]])</f>
        <v>20251113</v>
      </c>
      <c r="AI574" t="str">
        <f>CLEAN(ARD_SAFE_PROCESSED_20220608[[#This Row],[Column6]])</f>
        <v>604</v>
      </c>
      <c r="AJ574" t="str">
        <f>CLEAN(ARD_SAFE_PROCESSED_20220608[[#This Row],[Column7]])</f>
        <v>76</v>
      </c>
      <c r="AK574" t="str">
        <f>CLEAN(ARD_SAFE_PROCESSED_20220608[[#This Row],[Column8]])</f>
        <v xml:space="preserve">1300 MASS JERUSA4TRUMS        </v>
      </c>
      <c r="AL574" t="str">
        <f>CLEAN(ARD_SAFE_PROCESSED_20220608[[#This Row],[Column9]])</f>
        <v>20251114</v>
      </c>
      <c r="AM574" t="str">
        <f>CLEAN(ARD_SAFE_PROCESSED_20220608[[#This Row],[Column10]])</f>
        <v xml:space="preserve">'                       </v>
      </c>
      <c r="AN574" t="s">
        <v>4183</v>
      </c>
      <c r="AO574" t="str">
        <f>CLEAN(ARD_SAFE_PROCESSED_20220608[[#This Row],[Column12]])</f>
        <v>3486</v>
      </c>
      <c r="AP574" t="str">
        <f>CLEAN(ARD_SAFE_PROCESSED_20220608[[#This Row],[Column13]])</f>
        <v xml:space="preserve">   </v>
      </c>
      <c r="AQ574" t="str">
        <f>CLEAN(ARD_SAFE_PROCESSED_20220608[[#This Row],[Column14]])</f>
        <v xml:space="preserve">PS0002    </v>
      </c>
      <c r="AR574" t="str">
        <f>CLEAN(ARD_SAFE_PROCESSED_20220608[[#This Row],[Column15]])</f>
        <v xml:space="preserve">POS CONTACTLESS CHIP                              </v>
      </c>
      <c r="AS574" t="str">
        <f>CLEAN(ARD_SAFE_PROCESSED_20220608[[#This Row],[Column16]])</f>
        <v xml:space="preserve">               </v>
      </c>
      <c r="AT574" t="str">
        <f>CLEAN(ARD_SAFE_PROCESSED_20220608[[#This Row],[Column17]])</f>
        <v>131.40</v>
      </c>
      <c r="AU574" t="str">
        <f>CLEAN(ARD_SAFE_PROCESSED_20220608[[#This Row],[Column18]])</f>
        <v xml:space="preserve">' </v>
      </c>
      <c r="AV574" t="str">
        <f>CLEAN(ARD_SAFE_PROCESSED_20220608[[#This Row],[Column19]])</f>
        <v xml:space="preserve">          </v>
      </c>
      <c r="AW574" t="str">
        <f>CLEAN(ARD_SAFE_PROCESSED_20220608[[#This Row],[Column20]])</f>
        <v>20251113</v>
      </c>
      <c r="AX574" t="str">
        <f>CLEAN(ARD_SAFE_PROCESSED_20220608[[#This Row],[Column21]])</f>
        <v>91831</v>
      </c>
      <c r="AY574" t="str">
        <f>LEFT(ARD_SAFE_PROCESSED_20220608[[#This Row],[Column1]],6)</f>
        <v>421355</v>
      </c>
      <c r="AZ574" t="str">
        <f>RIGHT(ARD_SAFE_PROCESSED_20220608[[#This Row],[Column1]],4)</f>
        <v>4158</v>
      </c>
      <c r="BA574" s="2">
        <f t="shared" si="62"/>
        <v>45993</v>
      </c>
      <c r="BB574">
        <f t="shared" si="63"/>
        <v>39.03</v>
      </c>
      <c r="BC574">
        <f t="shared" si="64"/>
        <v>131.4</v>
      </c>
      <c r="BD574" t="str">
        <f t="shared" si="65"/>
        <v>1</v>
      </c>
      <c r="BE574" t="str">
        <f t="shared" si="66"/>
        <v>F:TC40</v>
      </c>
    </row>
    <row r="575" spans="1:57" hidden="1" x14ac:dyDescent="0.3">
      <c r="A575" t="s">
        <v>4179</v>
      </c>
      <c r="B575" t="s">
        <v>4256</v>
      </c>
      <c r="C575" t="s">
        <v>4181</v>
      </c>
      <c r="D575" t="s">
        <v>64</v>
      </c>
      <c r="E575" t="s">
        <v>400</v>
      </c>
      <c r="F575" t="s">
        <v>28</v>
      </c>
      <c r="G575" t="s">
        <v>29</v>
      </c>
      <c r="H575" t="s">
        <v>4182</v>
      </c>
      <c r="I575" t="s">
        <v>401</v>
      </c>
      <c r="J575" t="s">
        <v>21</v>
      </c>
      <c r="K575" t="s">
        <v>4257</v>
      </c>
      <c r="L575" t="s">
        <v>4258</v>
      </c>
      <c r="M575" t="s">
        <v>65</v>
      </c>
      <c r="N575" t="s">
        <v>77</v>
      </c>
      <c r="O575" t="s">
        <v>66</v>
      </c>
      <c r="P575" t="s">
        <v>22</v>
      </c>
      <c r="Q575" t="s">
        <v>4259</v>
      </c>
      <c r="R575" t="s">
        <v>23</v>
      </c>
      <c r="S575" t="s">
        <v>24</v>
      </c>
      <c r="T575" t="s">
        <v>400</v>
      </c>
      <c r="U575" t="s">
        <v>4260</v>
      </c>
      <c r="W575" t="s">
        <v>2541</v>
      </c>
      <c r="X575" t="s">
        <v>28</v>
      </c>
      <c r="Y575" t="e">
        <f>VLOOKUP(W575,ARD_SAFE_PROCESSED_20220608[[#This Row],[Column11]],1,FALSE)</f>
        <v>#N/A</v>
      </c>
      <c r="AB575" t="str">
        <f>CONCATENATE(LEFT(ARD_SAFE_PROCESSED_20220608[[#This Row],[Column1]],6),"******",RIGHT(ARD_SAFE_PROCESSED_20220608[[#This Row],[Column1]],4),";",ARD_SAFE_PROCESSED_20220608[[#This Row],[Column11]])</f>
        <v>421355******4158;74357045318008945800075</v>
      </c>
      <c r="AD575" t="str">
        <f>CLEAN(ARD_SAFE_PROCESSED_20220608[[#This Row],[Column1]])</f>
        <v>4213550199364158</v>
      </c>
      <c r="AE575" t="str">
        <f>CLEAN(ARD_SAFE_PROCESSED_20220608[[#This Row],[Column2]])</f>
        <v>708703</v>
      </c>
      <c r="AF575" t="str">
        <f>CLEAN(ARD_SAFE_PROCESSED_20220608[[#This Row],[Column3]])</f>
        <v>1040059</v>
      </c>
      <c r="AG575" t="str">
        <f>CLEAN(ARD_SAFE_PROCESSED_20220608[[#This Row],[Column4]])</f>
        <v>PL</v>
      </c>
      <c r="AH575" t="str">
        <f>CLEAN(ARD_SAFE_PROCESSED_20220608[[#This Row],[Column5]])</f>
        <v>20251113</v>
      </c>
      <c r="AI575" t="str">
        <f>CLEAN(ARD_SAFE_PROCESSED_20220608[[#This Row],[Column6]])</f>
        <v>604</v>
      </c>
      <c r="AJ575" t="str">
        <f>CLEAN(ARD_SAFE_PROCESSED_20220608[[#This Row],[Column7]])</f>
        <v>76</v>
      </c>
      <c r="AK575" t="str">
        <f>CLEAN(ARD_SAFE_PROCESSED_20220608[[#This Row],[Column8]])</f>
        <v xml:space="preserve">1300 MASS JERUSA4TRUMS        </v>
      </c>
      <c r="AL575" t="str">
        <f>CLEAN(ARD_SAFE_PROCESSED_20220608[[#This Row],[Column9]])</f>
        <v>20251114</v>
      </c>
      <c r="AM575" t="str">
        <f>CLEAN(ARD_SAFE_PROCESSED_20220608[[#This Row],[Column10]])</f>
        <v xml:space="preserve">'                       </v>
      </c>
      <c r="AN575" t="s">
        <v>4257</v>
      </c>
      <c r="AO575" t="str">
        <f>CLEAN(ARD_SAFE_PROCESSED_20220608[[#This Row],[Column12]])</f>
        <v>3487</v>
      </c>
      <c r="AP575" t="str">
        <f>CLEAN(ARD_SAFE_PROCESSED_20220608[[#This Row],[Column13]])</f>
        <v xml:space="preserve">   </v>
      </c>
      <c r="AQ575" t="str">
        <f>CLEAN(ARD_SAFE_PROCESSED_20220608[[#This Row],[Column14]])</f>
        <v xml:space="preserve">PS0002    </v>
      </c>
      <c r="AR575" t="str">
        <f>CLEAN(ARD_SAFE_PROCESSED_20220608[[#This Row],[Column15]])</f>
        <v xml:space="preserve">POS CONTACTLESS CHIP                              </v>
      </c>
      <c r="AS575" t="str">
        <f>CLEAN(ARD_SAFE_PROCESSED_20220608[[#This Row],[Column16]])</f>
        <v xml:space="preserve">               </v>
      </c>
      <c r="AT575" t="str">
        <f>CLEAN(ARD_SAFE_PROCESSED_20220608[[#This Row],[Column17]])</f>
        <v>43.80</v>
      </c>
      <c r="AU575" t="str">
        <f>CLEAN(ARD_SAFE_PROCESSED_20220608[[#This Row],[Column18]])</f>
        <v xml:space="preserve">' </v>
      </c>
      <c r="AV575" t="str">
        <f>CLEAN(ARD_SAFE_PROCESSED_20220608[[#This Row],[Column19]])</f>
        <v xml:space="preserve">          </v>
      </c>
      <c r="AW575" t="str">
        <f>CLEAN(ARD_SAFE_PROCESSED_20220608[[#This Row],[Column20]])</f>
        <v>20251113</v>
      </c>
      <c r="AX575" t="str">
        <f>CLEAN(ARD_SAFE_PROCESSED_20220608[[#This Row],[Column21]])</f>
        <v>91948</v>
      </c>
      <c r="AY575" t="str">
        <f>LEFT(ARD_SAFE_PROCESSED_20220608[[#This Row],[Column1]],6)</f>
        <v>421355</v>
      </c>
      <c r="AZ575" t="str">
        <f>RIGHT(ARD_SAFE_PROCESSED_20220608[[#This Row],[Column1]],4)</f>
        <v>4158</v>
      </c>
      <c r="BA575" s="2">
        <f t="shared" si="62"/>
        <v>45993</v>
      </c>
      <c r="BB575">
        <f t="shared" si="63"/>
        <v>13.01</v>
      </c>
      <c r="BC575">
        <f t="shared" si="64"/>
        <v>43.8</v>
      </c>
      <c r="BD575" t="str">
        <f t="shared" si="65"/>
        <v>1</v>
      </c>
      <c r="BE575" t="str">
        <f t="shared" si="66"/>
        <v>F:TC40</v>
      </c>
    </row>
    <row r="576" spans="1:57" hidden="1" x14ac:dyDescent="0.3">
      <c r="A576" t="s">
        <v>4179</v>
      </c>
      <c r="B576" t="s">
        <v>4232</v>
      </c>
      <c r="C576" t="s">
        <v>4181</v>
      </c>
      <c r="D576" t="s">
        <v>64</v>
      </c>
      <c r="E576" t="s">
        <v>401</v>
      </c>
      <c r="F576" t="s">
        <v>28</v>
      </c>
      <c r="G576" t="s">
        <v>29</v>
      </c>
      <c r="H576" t="s">
        <v>4182</v>
      </c>
      <c r="I576" t="s">
        <v>401</v>
      </c>
      <c r="J576" t="s">
        <v>21</v>
      </c>
      <c r="K576" t="s">
        <v>4233</v>
      </c>
      <c r="L576" t="s">
        <v>4234</v>
      </c>
      <c r="M576" t="s">
        <v>65</v>
      </c>
      <c r="N576" t="s">
        <v>77</v>
      </c>
      <c r="O576" t="s">
        <v>66</v>
      </c>
      <c r="P576" t="s">
        <v>22</v>
      </c>
      <c r="Q576" t="s">
        <v>4185</v>
      </c>
      <c r="R576" t="s">
        <v>23</v>
      </c>
      <c r="S576" t="s">
        <v>24</v>
      </c>
      <c r="T576" t="s">
        <v>401</v>
      </c>
      <c r="U576" t="s">
        <v>4235</v>
      </c>
      <c r="W576" t="s">
        <v>4223</v>
      </c>
      <c r="X576" t="s">
        <v>28</v>
      </c>
      <c r="Y576" t="e">
        <f>VLOOKUP(W576,ARD_SAFE_PROCESSED_20220608[[#This Row],[Column11]],1,FALSE)</f>
        <v>#N/A</v>
      </c>
      <c r="AB576" t="str">
        <f>CONCATENATE(LEFT(ARD_SAFE_PROCESSED_20220608[[#This Row],[Column1]],6),"******",RIGHT(ARD_SAFE_PROCESSED_20220608[[#This Row],[Column1]],4),";",ARD_SAFE_PROCESSED_20220608[[#This Row],[Column11]])</f>
        <v>421355******4158;74357045318008945900198</v>
      </c>
      <c r="AD576" t="str">
        <f>CLEAN(ARD_SAFE_PROCESSED_20220608[[#This Row],[Column1]])</f>
        <v>4213550199364158</v>
      </c>
      <c r="AE576" t="str">
        <f>CLEAN(ARD_SAFE_PROCESSED_20220608[[#This Row],[Column2]])</f>
        <v>532331</v>
      </c>
      <c r="AF576" t="str">
        <f>CLEAN(ARD_SAFE_PROCESSED_20220608[[#This Row],[Column3]])</f>
        <v>1040059</v>
      </c>
      <c r="AG576" t="str">
        <f>CLEAN(ARD_SAFE_PROCESSED_20220608[[#This Row],[Column4]])</f>
        <v>PL</v>
      </c>
      <c r="AH576" t="str">
        <f>CLEAN(ARD_SAFE_PROCESSED_20220608[[#This Row],[Column5]])</f>
        <v>20251114</v>
      </c>
      <c r="AI576" t="str">
        <f>CLEAN(ARD_SAFE_PROCESSED_20220608[[#This Row],[Column6]])</f>
        <v>604</v>
      </c>
      <c r="AJ576" t="str">
        <f>CLEAN(ARD_SAFE_PROCESSED_20220608[[#This Row],[Column7]])</f>
        <v>76</v>
      </c>
      <c r="AK576" t="str">
        <f>CLEAN(ARD_SAFE_PROCESSED_20220608[[#This Row],[Column8]])</f>
        <v xml:space="preserve">1300 MASS JERUSA4TRUMS        </v>
      </c>
      <c r="AL576" t="str">
        <f>CLEAN(ARD_SAFE_PROCESSED_20220608[[#This Row],[Column9]])</f>
        <v>20251114</v>
      </c>
      <c r="AM576" t="str">
        <f>CLEAN(ARD_SAFE_PROCESSED_20220608[[#This Row],[Column10]])</f>
        <v xml:space="preserve">'                       </v>
      </c>
      <c r="AN576" t="s">
        <v>4233</v>
      </c>
      <c r="AO576" t="str">
        <f>CLEAN(ARD_SAFE_PROCESSED_20220608[[#This Row],[Column12]])</f>
        <v>3575</v>
      </c>
      <c r="AP576" t="str">
        <f>CLEAN(ARD_SAFE_PROCESSED_20220608[[#This Row],[Column13]])</f>
        <v xml:space="preserve">   </v>
      </c>
      <c r="AQ576" t="str">
        <f>CLEAN(ARD_SAFE_PROCESSED_20220608[[#This Row],[Column14]])</f>
        <v xml:space="preserve">PS0002    </v>
      </c>
      <c r="AR576" t="str">
        <f>CLEAN(ARD_SAFE_PROCESSED_20220608[[#This Row],[Column15]])</f>
        <v xml:space="preserve">POS CONTACTLESS CHIP                              </v>
      </c>
      <c r="AS576" t="str">
        <f>CLEAN(ARD_SAFE_PROCESSED_20220608[[#This Row],[Column16]])</f>
        <v xml:space="preserve">               </v>
      </c>
      <c r="AT576" t="str">
        <f>CLEAN(ARD_SAFE_PROCESSED_20220608[[#This Row],[Column17]])</f>
        <v>131.40</v>
      </c>
      <c r="AU576" t="str">
        <f>CLEAN(ARD_SAFE_PROCESSED_20220608[[#This Row],[Column18]])</f>
        <v xml:space="preserve">' </v>
      </c>
      <c r="AV576" t="str">
        <f>CLEAN(ARD_SAFE_PROCESSED_20220608[[#This Row],[Column19]])</f>
        <v xml:space="preserve">          </v>
      </c>
      <c r="AW576" t="str">
        <f>CLEAN(ARD_SAFE_PROCESSED_20220608[[#This Row],[Column20]])</f>
        <v>20251114</v>
      </c>
      <c r="AX576" t="str">
        <f>CLEAN(ARD_SAFE_PROCESSED_20220608[[#This Row],[Column21]])</f>
        <v>112228</v>
      </c>
      <c r="AY576" t="str">
        <f>LEFT(ARD_SAFE_PROCESSED_20220608[[#This Row],[Column1]],6)</f>
        <v>421355</v>
      </c>
      <c r="AZ576" t="str">
        <f>RIGHT(ARD_SAFE_PROCESSED_20220608[[#This Row],[Column1]],4)</f>
        <v>4158</v>
      </c>
      <c r="BA576" s="2">
        <f t="shared" si="62"/>
        <v>45993</v>
      </c>
      <c r="BB576">
        <f t="shared" si="63"/>
        <v>39.049999999999997</v>
      </c>
      <c r="BC576">
        <f t="shared" si="64"/>
        <v>131.4</v>
      </c>
      <c r="BD576" t="str">
        <f t="shared" si="65"/>
        <v>1</v>
      </c>
      <c r="BE576" t="str">
        <f t="shared" si="66"/>
        <v>F:TC40</v>
      </c>
    </row>
    <row r="577" spans="1:57" hidden="1" x14ac:dyDescent="0.3">
      <c r="A577" t="s">
        <v>4179</v>
      </c>
      <c r="B577" t="s">
        <v>4252</v>
      </c>
      <c r="C577" t="s">
        <v>4181</v>
      </c>
      <c r="D577" t="s">
        <v>64</v>
      </c>
      <c r="E577" t="s">
        <v>401</v>
      </c>
      <c r="F577" t="s">
        <v>28</v>
      </c>
      <c r="G577" t="s">
        <v>29</v>
      </c>
      <c r="H577" t="s">
        <v>4182</v>
      </c>
      <c r="I577" t="s">
        <v>401</v>
      </c>
      <c r="J577" t="s">
        <v>21</v>
      </c>
      <c r="K577" t="s">
        <v>4253</v>
      </c>
      <c r="L577" t="s">
        <v>4254</v>
      </c>
      <c r="M577" t="s">
        <v>65</v>
      </c>
      <c r="N577" t="s">
        <v>77</v>
      </c>
      <c r="O577" t="s">
        <v>66</v>
      </c>
      <c r="P577" t="s">
        <v>22</v>
      </c>
      <c r="Q577" t="s">
        <v>4185</v>
      </c>
      <c r="R577" t="s">
        <v>23</v>
      </c>
      <c r="S577" t="s">
        <v>24</v>
      </c>
      <c r="T577" t="s">
        <v>401</v>
      </c>
      <c r="U577" t="s">
        <v>4255</v>
      </c>
      <c r="W577" t="s">
        <v>4321</v>
      </c>
      <c r="X577" t="s">
        <v>28</v>
      </c>
      <c r="Y577" t="e">
        <f>VLOOKUP(W577,ARD_SAFE_PROCESSED_20220608[[#This Row],[Column11]],1,FALSE)</f>
        <v>#N/A</v>
      </c>
      <c r="AB577" t="str">
        <f>CONCATENATE(LEFT(ARD_SAFE_PROCESSED_20220608[[#This Row],[Column1]],6),"******",RIGHT(ARD_SAFE_PROCESSED_20220608[[#This Row],[Column1]],4),";",ARD_SAFE_PROCESSED_20220608[[#This Row],[Column11]])</f>
        <v>421355******4158;74357045318008945900206</v>
      </c>
      <c r="AD577" t="str">
        <f>CLEAN(ARD_SAFE_PROCESSED_20220608[[#This Row],[Column1]])</f>
        <v>4213550199364158</v>
      </c>
      <c r="AE577" t="str">
        <f>CLEAN(ARD_SAFE_PROCESSED_20220608[[#This Row],[Column2]])</f>
        <v>660293</v>
      </c>
      <c r="AF577" t="str">
        <f>CLEAN(ARD_SAFE_PROCESSED_20220608[[#This Row],[Column3]])</f>
        <v>1040059</v>
      </c>
      <c r="AG577" t="str">
        <f>CLEAN(ARD_SAFE_PROCESSED_20220608[[#This Row],[Column4]])</f>
        <v>PL</v>
      </c>
      <c r="AH577" t="str">
        <f>CLEAN(ARD_SAFE_PROCESSED_20220608[[#This Row],[Column5]])</f>
        <v>20251114</v>
      </c>
      <c r="AI577" t="str">
        <f>CLEAN(ARD_SAFE_PROCESSED_20220608[[#This Row],[Column6]])</f>
        <v>604</v>
      </c>
      <c r="AJ577" t="str">
        <f>CLEAN(ARD_SAFE_PROCESSED_20220608[[#This Row],[Column7]])</f>
        <v>76</v>
      </c>
      <c r="AK577" t="str">
        <f>CLEAN(ARD_SAFE_PROCESSED_20220608[[#This Row],[Column8]])</f>
        <v xml:space="preserve">1300 MASS JERUSA4TRUMS        </v>
      </c>
      <c r="AL577" t="str">
        <f>CLEAN(ARD_SAFE_PROCESSED_20220608[[#This Row],[Column9]])</f>
        <v>20251114</v>
      </c>
      <c r="AM577" t="str">
        <f>CLEAN(ARD_SAFE_PROCESSED_20220608[[#This Row],[Column10]])</f>
        <v xml:space="preserve">'                       </v>
      </c>
      <c r="AN577" t="s">
        <v>4253</v>
      </c>
      <c r="AO577" t="str">
        <f>CLEAN(ARD_SAFE_PROCESSED_20220608[[#This Row],[Column12]])</f>
        <v>3576</v>
      </c>
      <c r="AP577" t="str">
        <f>CLEAN(ARD_SAFE_PROCESSED_20220608[[#This Row],[Column13]])</f>
        <v xml:space="preserve">   </v>
      </c>
      <c r="AQ577" t="str">
        <f>CLEAN(ARD_SAFE_PROCESSED_20220608[[#This Row],[Column14]])</f>
        <v xml:space="preserve">PS0002    </v>
      </c>
      <c r="AR577" t="str">
        <f>CLEAN(ARD_SAFE_PROCESSED_20220608[[#This Row],[Column15]])</f>
        <v xml:space="preserve">POS CONTACTLESS CHIP                              </v>
      </c>
      <c r="AS577" t="str">
        <f>CLEAN(ARD_SAFE_PROCESSED_20220608[[#This Row],[Column16]])</f>
        <v xml:space="preserve">               </v>
      </c>
      <c r="AT577" t="str">
        <f>CLEAN(ARD_SAFE_PROCESSED_20220608[[#This Row],[Column17]])</f>
        <v>131.40</v>
      </c>
      <c r="AU577" t="str">
        <f>CLEAN(ARD_SAFE_PROCESSED_20220608[[#This Row],[Column18]])</f>
        <v xml:space="preserve">' </v>
      </c>
      <c r="AV577" t="str">
        <f>CLEAN(ARD_SAFE_PROCESSED_20220608[[#This Row],[Column19]])</f>
        <v xml:space="preserve">          </v>
      </c>
      <c r="AW577" t="str">
        <f>CLEAN(ARD_SAFE_PROCESSED_20220608[[#This Row],[Column20]])</f>
        <v>20251114</v>
      </c>
      <c r="AX577" t="str">
        <f>CLEAN(ARD_SAFE_PROCESSED_20220608[[#This Row],[Column21]])</f>
        <v>112307</v>
      </c>
      <c r="AY577" t="str">
        <f>LEFT(ARD_SAFE_PROCESSED_20220608[[#This Row],[Column1]],6)</f>
        <v>421355</v>
      </c>
      <c r="AZ577" t="str">
        <f>RIGHT(ARD_SAFE_PROCESSED_20220608[[#This Row],[Column1]],4)</f>
        <v>4158</v>
      </c>
      <c r="BA577" s="2">
        <f t="shared" si="62"/>
        <v>45993</v>
      </c>
      <c r="BB577">
        <f t="shared" si="63"/>
        <v>39.049999999999997</v>
      </c>
      <c r="BC577">
        <f t="shared" si="64"/>
        <v>131.4</v>
      </c>
      <c r="BD577" t="str">
        <f t="shared" si="65"/>
        <v>1</v>
      </c>
      <c r="BE577" t="str">
        <f t="shared" si="66"/>
        <v>F:TC40</v>
      </c>
    </row>
    <row r="578" spans="1:57" hidden="1" x14ac:dyDescent="0.3">
      <c r="A578" t="s">
        <v>4179</v>
      </c>
      <c r="B578" t="s">
        <v>4210</v>
      </c>
      <c r="C578" t="s">
        <v>4200</v>
      </c>
      <c r="D578" t="s">
        <v>64</v>
      </c>
      <c r="E578" t="s">
        <v>401</v>
      </c>
      <c r="F578" t="s">
        <v>28</v>
      </c>
      <c r="G578" t="s">
        <v>29</v>
      </c>
      <c r="H578" t="s">
        <v>4201</v>
      </c>
      <c r="I578" t="s">
        <v>401</v>
      </c>
      <c r="J578" t="s">
        <v>21</v>
      </c>
      <c r="K578" t="s">
        <v>4211</v>
      </c>
      <c r="L578" t="s">
        <v>4212</v>
      </c>
      <c r="M578" t="s">
        <v>65</v>
      </c>
      <c r="N578" t="s">
        <v>67</v>
      </c>
      <c r="O578" t="s">
        <v>66</v>
      </c>
      <c r="P578" t="s">
        <v>22</v>
      </c>
      <c r="Q578" t="s">
        <v>312</v>
      </c>
      <c r="R578" t="s">
        <v>23</v>
      </c>
      <c r="S578" t="s">
        <v>24</v>
      </c>
      <c r="T578" t="s">
        <v>401</v>
      </c>
      <c r="U578" t="s">
        <v>4213</v>
      </c>
      <c r="W578" t="s">
        <v>4381</v>
      </c>
      <c r="X578" t="s">
        <v>28</v>
      </c>
      <c r="Y578" t="e">
        <f>VLOOKUP(W578,ARD_SAFE_PROCESSED_20220608[[#This Row],[Column11]],1,FALSE)</f>
        <v>#N/A</v>
      </c>
      <c r="AB578" t="str">
        <f>CONCATENATE(LEFT(ARD_SAFE_PROCESSED_20220608[[#This Row],[Column1]],6),"******",RIGHT(ARD_SAFE_PROCESSED_20220608[[#This Row],[Column1]],4),";",ARD_SAFE_PROCESSED_20220608[[#This Row],[Column11]])</f>
        <v>421355******4158;74357045318008995600748</v>
      </c>
      <c r="AD578" t="str">
        <f>CLEAN(ARD_SAFE_PROCESSED_20220608[[#This Row],[Column1]])</f>
        <v>4213550199364158</v>
      </c>
      <c r="AE578" t="str">
        <f>CLEAN(ARD_SAFE_PROCESSED_20220608[[#This Row],[Column2]])</f>
        <v>171572</v>
      </c>
      <c r="AF578" t="str">
        <f>CLEAN(ARD_SAFE_PROCESSED_20220608[[#This Row],[Column3]])</f>
        <v>1040736</v>
      </c>
      <c r="AG578" t="str">
        <f>CLEAN(ARD_SAFE_PROCESSED_20220608[[#This Row],[Column4]])</f>
        <v>PL</v>
      </c>
      <c r="AH578" t="str">
        <f>CLEAN(ARD_SAFE_PROCESSED_20220608[[#This Row],[Column5]])</f>
        <v>20251114</v>
      </c>
      <c r="AI578" t="str">
        <f>CLEAN(ARD_SAFE_PROCESSED_20220608[[#This Row],[Column6]])</f>
        <v>604</v>
      </c>
      <c r="AJ578" t="str">
        <f>CLEAN(ARD_SAFE_PROCESSED_20220608[[#This Row],[Column7]])</f>
        <v>76</v>
      </c>
      <c r="AK578" t="str">
        <f>CLEAN(ARD_SAFE_PROCESSED_20220608[[#This Row],[Column8]])</f>
        <v xml:space="preserve">1356 MASS BOLIVAR5 TRU MS     </v>
      </c>
      <c r="AL578" t="str">
        <f>CLEAN(ARD_SAFE_PROCESSED_20220608[[#This Row],[Column9]])</f>
        <v>20251114</v>
      </c>
      <c r="AM578" t="str">
        <f>CLEAN(ARD_SAFE_PROCESSED_20220608[[#This Row],[Column10]])</f>
        <v xml:space="preserve">'                       </v>
      </c>
      <c r="AN578" t="s">
        <v>4211</v>
      </c>
      <c r="AO578" t="str">
        <f>CLEAN(ARD_SAFE_PROCESSED_20220608[[#This Row],[Column12]])</f>
        <v>3377</v>
      </c>
      <c r="AP578" t="str">
        <f>CLEAN(ARD_SAFE_PROCESSED_20220608[[#This Row],[Column13]])</f>
        <v xml:space="preserve">   </v>
      </c>
      <c r="AQ578" t="str">
        <f>CLEAN(ARD_SAFE_PROCESSED_20220608[[#This Row],[Column14]])</f>
        <v xml:space="preserve">PS0001    </v>
      </c>
      <c r="AR578" t="str">
        <f>CLEAN(ARD_SAFE_PROCESSED_20220608[[#This Row],[Column15]])</f>
        <v xml:space="preserve">POS CONTACTLESS CHIP                              </v>
      </c>
      <c r="AS578" t="str">
        <f>CLEAN(ARD_SAFE_PROCESSED_20220608[[#This Row],[Column16]])</f>
        <v xml:space="preserve">               </v>
      </c>
      <c r="AT578" t="str">
        <f>CLEAN(ARD_SAFE_PROCESSED_20220608[[#This Row],[Column17]])</f>
        <v>21.90</v>
      </c>
      <c r="AU578" t="str">
        <f>CLEAN(ARD_SAFE_PROCESSED_20220608[[#This Row],[Column18]])</f>
        <v xml:space="preserve">' </v>
      </c>
      <c r="AV578" t="str">
        <f>CLEAN(ARD_SAFE_PROCESSED_20220608[[#This Row],[Column19]])</f>
        <v xml:space="preserve">          </v>
      </c>
      <c r="AW578" t="str">
        <f>CLEAN(ARD_SAFE_PROCESSED_20220608[[#This Row],[Column20]])</f>
        <v>20251114</v>
      </c>
      <c r="AX578" t="str">
        <f>CLEAN(ARD_SAFE_PROCESSED_20220608[[#This Row],[Column21]])</f>
        <v>165600</v>
      </c>
      <c r="AY578" t="str">
        <f>LEFT(ARD_SAFE_PROCESSED_20220608[[#This Row],[Column1]],6)</f>
        <v>421355</v>
      </c>
      <c r="AZ578" t="str">
        <f>RIGHT(ARD_SAFE_PROCESSED_20220608[[#This Row],[Column1]],4)</f>
        <v>4158</v>
      </c>
      <c r="BA578" s="2">
        <f t="shared" si="62"/>
        <v>45993</v>
      </c>
      <c r="BB578">
        <f t="shared" si="63"/>
        <v>6.51</v>
      </c>
      <c r="BC578">
        <f t="shared" si="64"/>
        <v>21.9</v>
      </c>
      <c r="BD578" t="str">
        <f t="shared" si="65"/>
        <v>1</v>
      </c>
      <c r="BE578" t="str">
        <f t="shared" si="66"/>
        <v>F:TC40</v>
      </c>
    </row>
    <row r="579" spans="1:57" hidden="1" x14ac:dyDescent="0.3">
      <c r="A579" t="s">
        <v>4179</v>
      </c>
      <c r="B579" t="s">
        <v>4199</v>
      </c>
      <c r="C579" t="s">
        <v>4200</v>
      </c>
      <c r="D579" t="s">
        <v>64</v>
      </c>
      <c r="E579" t="s">
        <v>401</v>
      </c>
      <c r="F579" t="s">
        <v>28</v>
      </c>
      <c r="G579" t="s">
        <v>29</v>
      </c>
      <c r="H579" t="s">
        <v>4201</v>
      </c>
      <c r="I579" t="s">
        <v>401</v>
      </c>
      <c r="J579" t="s">
        <v>21</v>
      </c>
      <c r="K579" t="s">
        <v>4202</v>
      </c>
      <c r="L579" t="s">
        <v>4203</v>
      </c>
      <c r="M579" t="s">
        <v>65</v>
      </c>
      <c r="N579" t="s">
        <v>67</v>
      </c>
      <c r="O579" t="s">
        <v>66</v>
      </c>
      <c r="P579" t="s">
        <v>22</v>
      </c>
      <c r="Q579" t="s">
        <v>526</v>
      </c>
      <c r="R579" t="s">
        <v>23</v>
      </c>
      <c r="S579" t="s">
        <v>24</v>
      </c>
      <c r="T579" t="s">
        <v>401</v>
      </c>
      <c r="U579" t="s">
        <v>4204</v>
      </c>
      <c r="W579" t="s">
        <v>4387</v>
      </c>
      <c r="X579" t="s">
        <v>28</v>
      </c>
      <c r="Y579" t="e">
        <f>VLOOKUP(W579,ARD_SAFE_PROCESSED_20220608[[#This Row],[Column11]],1,FALSE)</f>
        <v>#N/A</v>
      </c>
      <c r="AB579" t="str">
        <f>CONCATENATE(LEFT(ARD_SAFE_PROCESSED_20220608[[#This Row],[Column1]],6),"******",RIGHT(ARD_SAFE_PROCESSED_20220608[[#This Row],[Column1]],4),";",ARD_SAFE_PROCESSED_20220608[[#This Row],[Column11]])</f>
        <v>421355******4158;74357045318008995600755</v>
      </c>
      <c r="AD579" t="str">
        <f>CLEAN(ARD_SAFE_PROCESSED_20220608[[#This Row],[Column1]])</f>
        <v>4213550199364158</v>
      </c>
      <c r="AE579" t="str">
        <f>CLEAN(ARD_SAFE_PROCESSED_20220608[[#This Row],[Column2]])</f>
        <v>125208</v>
      </c>
      <c r="AF579" t="str">
        <f>CLEAN(ARD_SAFE_PROCESSED_20220608[[#This Row],[Column3]])</f>
        <v>1040736</v>
      </c>
      <c r="AG579" t="str">
        <f>CLEAN(ARD_SAFE_PROCESSED_20220608[[#This Row],[Column4]])</f>
        <v>PL</v>
      </c>
      <c r="AH579" t="str">
        <f>CLEAN(ARD_SAFE_PROCESSED_20220608[[#This Row],[Column5]])</f>
        <v>20251114</v>
      </c>
      <c r="AI579" t="str">
        <f>CLEAN(ARD_SAFE_PROCESSED_20220608[[#This Row],[Column6]])</f>
        <v>604</v>
      </c>
      <c r="AJ579" t="str">
        <f>CLEAN(ARD_SAFE_PROCESSED_20220608[[#This Row],[Column7]])</f>
        <v>76</v>
      </c>
      <c r="AK579" t="str">
        <f>CLEAN(ARD_SAFE_PROCESSED_20220608[[#This Row],[Column8]])</f>
        <v xml:space="preserve">1356 MASS BOLIVAR5 TRU MS     </v>
      </c>
      <c r="AL579" t="str">
        <f>CLEAN(ARD_SAFE_PROCESSED_20220608[[#This Row],[Column9]])</f>
        <v>20251114</v>
      </c>
      <c r="AM579" t="str">
        <f>CLEAN(ARD_SAFE_PROCESSED_20220608[[#This Row],[Column10]])</f>
        <v xml:space="preserve">'                       </v>
      </c>
      <c r="AN579" t="s">
        <v>4202</v>
      </c>
      <c r="AO579" t="str">
        <f>CLEAN(ARD_SAFE_PROCESSED_20220608[[#This Row],[Column12]])</f>
        <v>3378</v>
      </c>
      <c r="AP579" t="str">
        <f>CLEAN(ARD_SAFE_PROCESSED_20220608[[#This Row],[Column13]])</f>
        <v xml:space="preserve">   </v>
      </c>
      <c r="AQ579" t="str">
        <f>CLEAN(ARD_SAFE_PROCESSED_20220608[[#This Row],[Column14]])</f>
        <v xml:space="preserve">PS0001    </v>
      </c>
      <c r="AR579" t="str">
        <f>CLEAN(ARD_SAFE_PROCESSED_20220608[[#This Row],[Column15]])</f>
        <v xml:space="preserve">POS CONTACTLESS CHIP                              </v>
      </c>
      <c r="AS579" t="str">
        <f>CLEAN(ARD_SAFE_PROCESSED_20220608[[#This Row],[Column16]])</f>
        <v xml:space="preserve">               </v>
      </c>
      <c r="AT579" t="str">
        <f>CLEAN(ARD_SAFE_PROCESSED_20220608[[#This Row],[Column17]])</f>
        <v>109.50</v>
      </c>
      <c r="AU579" t="str">
        <f>CLEAN(ARD_SAFE_PROCESSED_20220608[[#This Row],[Column18]])</f>
        <v xml:space="preserve">' </v>
      </c>
      <c r="AV579" t="str">
        <f>CLEAN(ARD_SAFE_PROCESSED_20220608[[#This Row],[Column19]])</f>
        <v xml:space="preserve">          </v>
      </c>
      <c r="AW579" t="str">
        <f>CLEAN(ARD_SAFE_PROCESSED_20220608[[#This Row],[Column20]])</f>
        <v>20251114</v>
      </c>
      <c r="AX579" t="str">
        <f>CLEAN(ARD_SAFE_PROCESSED_20220608[[#This Row],[Column21]])</f>
        <v>165938</v>
      </c>
      <c r="AY579" t="str">
        <f>LEFT(ARD_SAFE_PROCESSED_20220608[[#This Row],[Column1]],6)</f>
        <v>421355</v>
      </c>
      <c r="AZ579" t="str">
        <f>RIGHT(ARD_SAFE_PROCESSED_20220608[[#This Row],[Column1]],4)</f>
        <v>4158</v>
      </c>
      <c r="BA579" s="2">
        <f t="shared" si="62"/>
        <v>45993</v>
      </c>
      <c r="BB579">
        <f t="shared" si="63"/>
        <v>32.549999999999997</v>
      </c>
      <c r="BC579">
        <f t="shared" si="64"/>
        <v>109.5</v>
      </c>
      <c r="BD579" t="str">
        <f t="shared" si="65"/>
        <v>1</v>
      </c>
      <c r="BE579" t="str">
        <f t="shared" si="66"/>
        <v>F:TC40</v>
      </c>
    </row>
    <row r="580" spans="1:57" hidden="1" x14ac:dyDescent="0.3">
      <c r="A580" t="s">
        <v>5403</v>
      </c>
      <c r="B580" t="s">
        <v>5410</v>
      </c>
      <c r="C580" t="s">
        <v>5411</v>
      </c>
      <c r="D580" t="s">
        <v>64</v>
      </c>
      <c r="E580" t="s">
        <v>401</v>
      </c>
      <c r="F580" t="s">
        <v>28</v>
      </c>
      <c r="G580" t="s">
        <v>29</v>
      </c>
      <c r="H580" t="s">
        <v>5412</v>
      </c>
      <c r="I580" t="s">
        <v>401</v>
      </c>
      <c r="J580" t="s">
        <v>21</v>
      </c>
      <c r="K580" t="s">
        <v>5413</v>
      </c>
      <c r="L580" t="s">
        <v>5414</v>
      </c>
      <c r="M580" t="s">
        <v>65</v>
      </c>
      <c r="N580" t="s">
        <v>77</v>
      </c>
      <c r="O580" t="s">
        <v>66</v>
      </c>
      <c r="P580" t="s">
        <v>22</v>
      </c>
      <c r="Q580" t="s">
        <v>5415</v>
      </c>
      <c r="R580" t="s">
        <v>23</v>
      </c>
      <c r="S580" t="s">
        <v>24</v>
      </c>
      <c r="T580" t="s">
        <v>401</v>
      </c>
      <c r="U580" t="s">
        <v>5416</v>
      </c>
      <c r="W580" t="s">
        <v>4392</v>
      </c>
      <c r="X580" t="s">
        <v>28</v>
      </c>
      <c r="Y580" t="e">
        <f>VLOOKUP(W580,ARD_SAFE_PROCESSED_20220608[[#This Row],[Column11]],1,FALSE)</f>
        <v>#N/A</v>
      </c>
      <c r="AB580" t="str">
        <f>CONCATENATE(LEFT(ARD_SAFE_PROCESSED_20220608[[#This Row],[Column1]],6),"******",RIGHT(ARD_SAFE_PROCESSED_20220608[[#This Row],[Column1]],4),";",ARD_SAFE_PROCESSED_20220608[[#This Row],[Column11]])</f>
        <v>447409******6728;74357045318009477600149</v>
      </c>
      <c r="AD580" t="str">
        <f>CLEAN(ARD_SAFE_PROCESSED_20220608[[#This Row],[Column1]])</f>
        <v>4474097313136728</v>
      </c>
      <c r="AE580" t="str">
        <f>CLEAN(ARD_SAFE_PROCESSED_20220608[[#This Row],[Column2]])</f>
        <v>539824</v>
      </c>
      <c r="AF580" t="str">
        <f>CLEAN(ARD_SAFE_PROCESSED_20220608[[#This Row],[Column3]])</f>
        <v>1046826</v>
      </c>
      <c r="AG580" t="str">
        <f>CLEAN(ARD_SAFE_PROCESSED_20220608[[#This Row],[Column4]])</f>
        <v>PL</v>
      </c>
      <c r="AH580" t="str">
        <f>CLEAN(ARD_SAFE_PROCESSED_20220608[[#This Row],[Column5]])</f>
        <v>20251114</v>
      </c>
      <c r="AI580" t="str">
        <f>CLEAN(ARD_SAFE_PROCESSED_20220608[[#This Row],[Column6]])</f>
        <v>604</v>
      </c>
      <c r="AJ580" t="str">
        <f>CLEAN(ARD_SAFE_PROCESSED_20220608[[#This Row],[Column7]])</f>
        <v>76</v>
      </c>
      <c r="AK580" t="str">
        <f>CLEAN(ARD_SAFE_PROCESSED_20220608[[#This Row],[Column8]])</f>
        <v xml:space="preserve">SANTACRUZ LOS OLIVOS          </v>
      </c>
      <c r="AL580" t="str">
        <f>CLEAN(ARD_SAFE_PROCESSED_20220608[[#This Row],[Column9]])</f>
        <v>20251114</v>
      </c>
      <c r="AM580" t="str">
        <f>CLEAN(ARD_SAFE_PROCESSED_20220608[[#This Row],[Column10]])</f>
        <v xml:space="preserve">'                       </v>
      </c>
      <c r="AN580" t="s">
        <v>5413</v>
      </c>
      <c r="AO580" t="str">
        <f>CLEAN(ARD_SAFE_PROCESSED_20220608[[#This Row],[Column12]])</f>
        <v>5136</v>
      </c>
      <c r="AP580" t="str">
        <f>CLEAN(ARD_SAFE_PROCESSED_20220608[[#This Row],[Column13]])</f>
        <v xml:space="preserve">   </v>
      </c>
      <c r="AQ580" t="str">
        <f>CLEAN(ARD_SAFE_PROCESSED_20220608[[#This Row],[Column14]])</f>
        <v xml:space="preserve">PS0002    </v>
      </c>
      <c r="AR580" t="str">
        <f>CLEAN(ARD_SAFE_PROCESSED_20220608[[#This Row],[Column15]])</f>
        <v xml:space="preserve">POS CONTACTLESS CHIP                              </v>
      </c>
      <c r="AS580" t="str">
        <f>CLEAN(ARD_SAFE_PROCESSED_20220608[[#This Row],[Column16]])</f>
        <v xml:space="preserve">               </v>
      </c>
      <c r="AT580" t="str">
        <f>CLEAN(ARD_SAFE_PROCESSED_20220608[[#This Row],[Column17]])</f>
        <v>45.80</v>
      </c>
      <c r="AU580" t="str">
        <f>CLEAN(ARD_SAFE_PROCESSED_20220608[[#This Row],[Column18]])</f>
        <v xml:space="preserve">' </v>
      </c>
      <c r="AV580" t="str">
        <f>CLEAN(ARD_SAFE_PROCESSED_20220608[[#This Row],[Column19]])</f>
        <v xml:space="preserve">          </v>
      </c>
      <c r="AW580" t="str">
        <f>CLEAN(ARD_SAFE_PROCESSED_20220608[[#This Row],[Column20]])</f>
        <v>20251114</v>
      </c>
      <c r="AX580" t="str">
        <f>CLEAN(ARD_SAFE_PROCESSED_20220608[[#This Row],[Column21]])</f>
        <v>104651</v>
      </c>
      <c r="AY580" t="str">
        <f>LEFT(ARD_SAFE_PROCESSED_20220608[[#This Row],[Column1]],6)</f>
        <v>447409</v>
      </c>
      <c r="AZ580" t="str">
        <f>RIGHT(ARD_SAFE_PROCESSED_20220608[[#This Row],[Column1]],4)</f>
        <v>6728</v>
      </c>
      <c r="BA580" s="2">
        <f t="shared" si="62"/>
        <v>45994</v>
      </c>
      <c r="BB580">
        <f t="shared" si="63"/>
        <v>13.61</v>
      </c>
      <c r="BC580">
        <f t="shared" si="64"/>
        <v>45.8</v>
      </c>
      <c r="BD580" t="str">
        <f t="shared" si="65"/>
        <v>1</v>
      </c>
      <c r="BE580" t="str">
        <f t="shared" si="66"/>
        <v>F:TC40</v>
      </c>
    </row>
    <row r="581" spans="1:57" hidden="1" x14ac:dyDescent="0.3">
      <c r="A581" t="s">
        <v>5403</v>
      </c>
      <c r="B581" t="s">
        <v>5417</v>
      </c>
      <c r="C581" t="s">
        <v>5411</v>
      </c>
      <c r="D581" t="s">
        <v>64</v>
      </c>
      <c r="E581" t="s">
        <v>401</v>
      </c>
      <c r="F581" t="s">
        <v>28</v>
      </c>
      <c r="G581" t="s">
        <v>29</v>
      </c>
      <c r="H581" t="s">
        <v>5412</v>
      </c>
      <c r="I581" t="s">
        <v>401</v>
      </c>
      <c r="J581" t="s">
        <v>21</v>
      </c>
      <c r="K581" t="s">
        <v>5418</v>
      </c>
      <c r="L581" t="s">
        <v>5419</v>
      </c>
      <c r="M581" t="s">
        <v>65</v>
      </c>
      <c r="N581" t="s">
        <v>77</v>
      </c>
      <c r="O581" t="s">
        <v>66</v>
      </c>
      <c r="P581" t="s">
        <v>22</v>
      </c>
      <c r="Q581" t="s">
        <v>5420</v>
      </c>
      <c r="R581" t="s">
        <v>23</v>
      </c>
      <c r="S581" t="s">
        <v>24</v>
      </c>
      <c r="T581" t="s">
        <v>401</v>
      </c>
      <c r="U581" t="s">
        <v>5421</v>
      </c>
      <c r="W581" t="s">
        <v>4723</v>
      </c>
      <c r="X581" t="s">
        <v>81</v>
      </c>
      <c r="Y581" t="e">
        <f>VLOOKUP(W581,ARD_SAFE_PROCESSED_20220608[[#This Row],[Column11]],1,FALSE)</f>
        <v>#N/A</v>
      </c>
      <c r="AB581" t="str">
        <f>CONCATENATE(LEFT(ARD_SAFE_PROCESSED_20220608[[#This Row],[Column1]],6),"******",RIGHT(ARD_SAFE_PROCESSED_20220608[[#This Row],[Column1]],4),";",ARD_SAFE_PROCESSED_20220608[[#This Row],[Column11]])</f>
        <v>447409******6728;74357045318009477600156</v>
      </c>
      <c r="AD581" t="str">
        <f>CLEAN(ARD_SAFE_PROCESSED_20220608[[#This Row],[Column1]])</f>
        <v>4474097313136728</v>
      </c>
      <c r="AE581" t="str">
        <f>CLEAN(ARD_SAFE_PROCESSED_20220608[[#This Row],[Column2]])</f>
        <v>539973</v>
      </c>
      <c r="AF581" t="str">
        <f>CLEAN(ARD_SAFE_PROCESSED_20220608[[#This Row],[Column3]])</f>
        <v>1046826</v>
      </c>
      <c r="AG581" t="str">
        <f>CLEAN(ARD_SAFE_PROCESSED_20220608[[#This Row],[Column4]])</f>
        <v>PL</v>
      </c>
      <c r="AH581" t="str">
        <f>CLEAN(ARD_SAFE_PROCESSED_20220608[[#This Row],[Column5]])</f>
        <v>20251114</v>
      </c>
      <c r="AI581" t="str">
        <f>CLEAN(ARD_SAFE_PROCESSED_20220608[[#This Row],[Column6]])</f>
        <v>604</v>
      </c>
      <c r="AJ581" t="str">
        <f>CLEAN(ARD_SAFE_PROCESSED_20220608[[#This Row],[Column7]])</f>
        <v>76</v>
      </c>
      <c r="AK581" t="str">
        <f>CLEAN(ARD_SAFE_PROCESSED_20220608[[#This Row],[Column8]])</f>
        <v xml:space="preserve">SANTACRUZ LOS OLIVOS          </v>
      </c>
      <c r="AL581" t="str">
        <f>CLEAN(ARD_SAFE_PROCESSED_20220608[[#This Row],[Column9]])</f>
        <v>20251114</v>
      </c>
      <c r="AM581" t="str">
        <f>CLEAN(ARD_SAFE_PROCESSED_20220608[[#This Row],[Column10]])</f>
        <v xml:space="preserve">'                       </v>
      </c>
      <c r="AN581" t="s">
        <v>5418</v>
      </c>
      <c r="AO581" t="str">
        <f>CLEAN(ARD_SAFE_PROCESSED_20220608[[#This Row],[Column12]])</f>
        <v>5138</v>
      </c>
      <c r="AP581" t="str">
        <f>CLEAN(ARD_SAFE_PROCESSED_20220608[[#This Row],[Column13]])</f>
        <v xml:space="preserve">   </v>
      </c>
      <c r="AQ581" t="str">
        <f>CLEAN(ARD_SAFE_PROCESSED_20220608[[#This Row],[Column14]])</f>
        <v xml:space="preserve">PS0002    </v>
      </c>
      <c r="AR581" t="str">
        <f>CLEAN(ARD_SAFE_PROCESSED_20220608[[#This Row],[Column15]])</f>
        <v xml:space="preserve">POS CONTACTLESS CHIP                              </v>
      </c>
      <c r="AS581" t="str">
        <f>CLEAN(ARD_SAFE_PROCESSED_20220608[[#This Row],[Column16]])</f>
        <v xml:space="preserve">               </v>
      </c>
      <c r="AT581" t="str">
        <f>CLEAN(ARD_SAFE_PROCESSED_20220608[[#This Row],[Column17]])</f>
        <v>51.89</v>
      </c>
      <c r="AU581" t="str">
        <f>CLEAN(ARD_SAFE_PROCESSED_20220608[[#This Row],[Column18]])</f>
        <v xml:space="preserve">' </v>
      </c>
      <c r="AV581" t="str">
        <f>CLEAN(ARD_SAFE_PROCESSED_20220608[[#This Row],[Column19]])</f>
        <v xml:space="preserve">          </v>
      </c>
      <c r="AW581" t="str">
        <f>CLEAN(ARD_SAFE_PROCESSED_20220608[[#This Row],[Column20]])</f>
        <v>20251114</v>
      </c>
      <c r="AX581" t="str">
        <f>CLEAN(ARD_SAFE_PROCESSED_20220608[[#This Row],[Column21]])</f>
        <v>104800</v>
      </c>
      <c r="AY581" t="str">
        <f>LEFT(ARD_SAFE_PROCESSED_20220608[[#This Row],[Column1]],6)</f>
        <v>447409</v>
      </c>
      <c r="AZ581" t="str">
        <f>RIGHT(ARD_SAFE_PROCESSED_20220608[[#This Row],[Column1]],4)</f>
        <v>6728</v>
      </c>
      <c r="BA581" s="2">
        <f t="shared" si="62"/>
        <v>45994</v>
      </c>
      <c r="BB581">
        <f t="shared" si="63"/>
        <v>15.42</v>
      </c>
      <c r="BC581">
        <f t="shared" si="64"/>
        <v>51.89</v>
      </c>
      <c r="BD581" t="str">
        <f t="shared" si="65"/>
        <v>1</v>
      </c>
      <c r="BE581" t="str">
        <f t="shared" si="66"/>
        <v>F:TC40</v>
      </c>
    </row>
    <row r="582" spans="1:57" hidden="1" x14ac:dyDescent="0.3">
      <c r="A582" t="s">
        <v>5034</v>
      </c>
      <c r="B582" t="s">
        <v>5055</v>
      </c>
      <c r="C582" t="s">
        <v>5036</v>
      </c>
      <c r="D582" t="s">
        <v>216</v>
      </c>
      <c r="E582" t="s">
        <v>401</v>
      </c>
      <c r="F582" t="s">
        <v>28</v>
      </c>
      <c r="G582" t="s">
        <v>29</v>
      </c>
      <c r="H582" t="s">
        <v>5037</v>
      </c>
      <c r="I582" t="s">
        <v>412</v>
      </c>
      <c r="J582" t="s">
        <v>21</v>
      </c>
      <c r="K582" t="s">
        <v>5056</v>
      </c>
      <c r="L582" t="s">
        <v>5057</v>
      </c>
      <c r="M582" t="s">
        <v>65</v>
      </c>
      <c r="N582" t="s">
        <v>67</v>
      </c>
      <c r="O582" t="s">
        <v>217</v>
      </c>
      <c r="P582" t="s">
        <v>22</v>
      </c>
      <c r="Q582" t="s">
        <v>384</v>
      </c>
      <c r="R582" t="s">
        <v>23</v>
      </c>
      <c r="S582" t="s">
        <v>24</v>
      </c>
      <c r="T582" t="s">
        <v>401</v>
      </c>
      <c r="U582" t="s">
        <v>5058</v>
      </c>
      <c r="W582" t="s">
        <v>6038</v>
      </c>
      <c r="X582" t="s">
        <v>28</v>
      </c>
      <c r="Y582" t="e">
        <f>VLOOKUP(W582,ARD_SAFE_PROCESSED_20220608[[#This Row],[Column11]],1,FALSE)</f>
        <v>#N/A</v>
      </c>
      <c r="AB582" t="str">
        <f>CONCATENATE(LEFT(ARD_SAFE_PROCESSED_20220608[[#This Row],[Column1]],6),"******",RIGHT(ARD_SAFE_PROCESSED_20220608[[#This Row],[Column1]],4),";",ARD_SAFE_PROCESSED_20220608[[#This Row],[Column11]])</f>
        <v>434925******1012;74357045319000704300024</v>
      </c>
      <c r="AD582" t="str">
        <f>CLEAN(ARD_SAFE_PROCESSED_20220608[[#This Row],[Column1]])</f>
        <v>4349250402271012</v>
      </c>
      <c r="AE582" t="str">
        <f>CLEAN(ARD_SAFE_PROCESSED_20220608[[#This Row],[Column2]])</f>
        <v>007513</v>
      </c>
      <c r="AF582" t="str">
        <f>CLEAN(ARD_SAFE_PROCESSED_20220608[[#This Row],[Column3]])</f>
        <v>5847312</v>
      </c>
      <c r="AG582" t="str">
        <f>CLEAN(ARD_SAFE_PROCESSED_20220608[[#This Row],[Column4]])</f>
        <v>QL</v>
      </c>
      <c r="AH582" t="str">
        <f>CLEAN(ARD_SAFE_PROCESSED_20220608[[#This Row],[Column5]])</f>
        <v>20251114</v>
      </c>
      <c r="AI582" t="str">
        <f>CLEAN(ARD_SAFE_PROCESSED_20220608[[#This Row],[Column6]])</f>
        <v>604</v>
      </c>
      <c r="AJ582" t="str">
        <f>CLEAN(ARD_SAFE_PROCESSED_20220608[[#This Row],[Column7]])</f>
        <v>76</v>
      </c>
      <c r="AK582" t="str">
        <f>CLEAN(ARD_SAFE_PROCESSED_20220608[[#This Row],[Column8]])</f>
        <v xml:space="preserve">IZI*LA CASONA DE GOYENECHE    </v>
      </c>
      <c r="AL582" t="str">
        <f>CLEAN(ARD_SAFE_PROCESSED_20220608[[#This Row],[Column9]])</f>
        <v>20251115</v>
      </c>
      <c r="AM582" t="str">
        <f>CLEAN(ARD_SAFE_PROCESSED_20220608[[#This Row],[Column10]])</f>
        <v xml:space="preserve">'                       </v>
      </c>
      <c r="AN582" t="s">
        <v>5056</v>
      </c>
      <c r="AO582" t="str">
        <f>CLEAN(ARD_SAFE_PROCESSED_20220608[[#This Row],[Column12]])</f>
        <v>712</v>
      </c>
      <c r="AP582" t="str">
        <f>CLEAN(ARD_SAFE_PROCESSED_20220608[[#This Row],[Column13]])</f>
        <v xml:space="preserve">   </v>
      </c>
      <c r="AQ582" t="str">
        <f>CLEAN(ARD_SAFE_PROCESSED_20220608[[#This Row],[Column14]])</f>
        <v xml:space="preserve">PS0001    </v>
      </c>
      <c r="AR582" t="str">
        <f>CLEAN(ARD_SAFE_PROCESSED_20220608[[#This Row],[Column15]])</f>
        <v xml:space="preserve">QPS CONTACTLESS CHIP                              </v>
      </c>
      <c r="AS582" t="str">
        <f>CLEAN(ARD_SAFE_PROCESSED_20220608[[#This Row],[Column16]])</f>
        <v xml:space="preserve">               </v>
      </c>
      <c r="AT582" t="str">
        <f>CLEAN(ARD_SAFE_PROCESSED_20220608[[#This Row],[Column17]])</f>
        <v>99.00</v>
      </c>
      <c r="AU582" t="str">
        <f>CLEAN(ARD_SAFE_PROCESSED_20220608[[#This Row],[Column18]])</f>
        <v xml:space="preserve">' </v>
      </c>
      <c r="AV582" t="str">
        <f>CLEAN(ARD_SAFE_PROCESSED_20220608[[#This Row],[Column19]])</f>
        <v xml:space="preserve">          </v>
      </c>
      <c r="AW582" t="str">
        <f>CLEAN(ARD_SAFE_PROCESSED_20220608[[#This Row],[Column20]])</f>
        <v>20251114</v>
      </c>
      <c r="AX582" t="str">
        <f>CLEAN(ARD_SAFE_PROCESSED_20220608[[#This Row],[Column21]])</f>
        <v>223442</v>
      </c>
      <c r="AY582" t="str">
        <f>LEFT(ARD_SAFE_PROCESSED_20220608[[#This Row],[Column1]],6)</f>
        <v>434925</v>
      </c>
      <c r="AZ582" t="str">
        <f>RIGHT(ARD_SAFE_PROCESSED_20220608[[#This Row],[Column1]],4)</f>
        <v>1012</v>
      </c>
      <c r="BA582" s="2">
        <f t="shared" si="62"/>
        <v>45994</v>
      </c>
      <c r="BB582">
        <f t="shared" si="63"/>
        <v>29.42</v>
      </c>
      <c r="BC582">
        <f t="shared" si="64"/>
        <v>99</v>
      </c>
      <c r="BD582" t="str">
        <f t="shared" si="65"/>
        <v>0</v>
      </c>
      <c r="BE582" t="str">
        <f t="shared" si="66"/>
        <v>F:TC40</v>
      </c>
    </row>
    <row r="583" spans="1:57" hidden="1" x14ac:dyDescent="0.3">
      <c r="A583" t="s">
        <v>5034</v>
      </c>
      <c r="B583" t="s">
        <v>5066</v>
      </c>
      <c r="C583" t="s">
        <v>5036</v>
      </c>
      <c r="D583" t="s">
        <v>216</v>
      </c>
      <c r="E583" t="s">
        <v>401</v>
      </c>
      <c r="F583" t="s">
        <v>28</v>
      </c>
      <c r="G583" t="s">
        <v>29</v>
      </c>
      <c r="H583" t="s">
        <v>5037</v>
      </c>
      <c r="I583" t="s">
        <v>412</v>
      </c>
      <c r="J583" t="s">
        <v>21</v>
      </c>
      <c r="K583" t="s">
        <v>5067</v>
      </c>
      <c r="L583" t="s">
        <v>5068</v>
      </c>
      <c r="M583" t="s">
        <v>65</v>
      </c>
      <c r="N583" t="s">
        <v>67</v>
      </c>
      <c r="O583" t="s">
        <v>217</v>
      </c>
      <c r="P583" t="s">
        <v>22</v>
      </c>
      <c r="Q583" t="s">
        <v>5040</v>
      </c>
      <c r="R583" t="s">
        <v>23</v>
      </c>
      <c r="S583" t="s">
        <v>24</v>
      </c>
      <c r="T583" t="s">
        <v>401</v>
      </c>
      <c r="U583" t="s">
        <v>5069</v>
      </c>
      <c r="W583" t="s">
        <v>6042</v>
      </c>
      <c r="X583" t="s">
        <v>28</v>
      </c>
      <c r="Y583" t="e">
        <f>VLOOKUP(W583,ARD_SAFE_PROCESSED_20220608[[#This Row],[Column11]],1,FALSE)</f>
        <v>#N/A</v>
      </c>
      <c r="AB583" t="str">
        <f>CONCATENATE(LEFT(ARD_SAFE_PROCESSED_20220608[[#This Row],[Column1]],6),"******",RIGHT(ARD_SAFE_PROCESSED_20220608[[#This Row],[Column1]],4),";",ARD_SAFE_PROCESSED_20220608[[#This Row],[Column11]])</f>
        <v>434925******1012;74357045319000704300032</v>
      </c>
      <c r="AD583" t="str">
        <f>CLEAN(ARD_SAFE_PROCESSED_20220608[[#This Row],[Column1]])</f>
        <v>4349250402271012</v>
      </c>
      <c r="AE583" t="str">
        <f>CLEAN(ARD_SAFE_PROCESSED_20220608[[#This Row],[Column2]])</f>
        <v>009450</v>
      </c>
      <c r="AF583" t="str">
        <f>CLEAN(ARD_SAFE_PROCESSED_20220608[[#This Row],[Column3]])</f>
        <v>5847312</v>
      </c>
      <c r="AG583" t="str">
        <f>CLEAN(ARD_SAFE_PROCESSED_20220608[[#This Row],[Column4]])</f>
        <v>QL</v>
      </c>
      <c r="AH583" t="str">
        <f>CLEAN(ARD_SAFE_PROCESSED_20220608[[#This Row],[Column5]])</f>
        <v>20251114</v>
      </c>
      <c r="AI583" t="str">
        <f>CLEAN(ARD_SAFE_PROCESSED_20220608[[#This Row],[Column6]])</f>
        <v>604</v>
      </c>
      <c r="AJ583" t="str">
        <f>CLEAN(ARD_SAFE_PROCESSED_20220608[[#This Row],[Column7]])</f>
        <v>76</v>
      </c>
      <c r="AK583" t="str">
        <f>CLEAN(ARD_SAFE_PROCESSED_20220608[[#This Row],[Column8]])</f>
        <v xml:space="preserve">IZI*LA CASONA DE GOYENECHE    </v>
      </c>
      <c r="AL583" t="str">
        <f>CLEAN(ARD_SAFE_PROCESSED_20220608[[#This Row],[Column9]])</f>
        <v>20251115</v>
      </c>
      <c r="AM583" t="str">
        <f>CLEAN(ARD_SAFE_PROCESSED_20220608[[#This Row],[Column10]])</f>
        <v xml:space="preserve">'                       </v>
      </c>
      <c r="AN583" t="s">
        <v>5067</v>
      </c>
      <c r="AO583" t="str">
        <f>CLEAN(ARD_SAFE_PROCESSED_20220608[[#This Row],[Column12]])</f>
        <v>714</v>
      </c>
      <c r="AP583" t="str">
        <f>CLEAN(ARD_SAFE_PROCESSED_20220608[[#This Row],[Column13]])</f>
        <v xml:space="preserve">   </v>
      </c>
      <c r="AQ583" t="str">
        <f>CLEAN(ARD_SAFE_PROCESSED_20220608[[#This Row],[Column14]])</f>
        <v xml:space="preserve">PS0001    </v>
      </c>
      <c r="AR583" t="str">
        <f>CLEAN(ARD_SAFE_PROCESSED_20220608[[#This Row],[Column15]])</f>
        <v xml:space="preserve">QPS CONTACTLESS CHIP                              </v>
      </c>
      <c r="AS583" t="str">
        <f>CLEAN(ARD_SAFE_PROCESSED_20220608[[#This Row],[Column16]])</f>
        <v xml:space="preserve">               </v>
      </c>
      <c r="AT583" t="str">
        <f>CLEAN(ARD_SAFE_PROCESSED_20220608[[#This Row],[Column17]])</f>
        <v>132.00</v>
      </c>
      <c r="AU583" t="str">
        <f>CLEAN(ARD_SAFE_PROCESSED_20220608[[#This Row],[Column18]])</f>
        <v xml:space="preserve">' </v>
      </c>
      <c r="AV583" t="str">
        <f>CLEAN(ARD_SAFE_PROCESSED_20220608[[#This Row],[Column19]])</f>
        <v xml:space="preserve">          </v>
      </c>
      <c r="AW583" t="str">
        <f>CLEAN(ARD_SAFE_PROCESSED_20220608[[#This Row],[Column20]])</f>
        <v>20251114</v>
      </c>
      <c r="AX583" t="str">
        <f>CLEAN(ARD_SAFE_PROCESSED_20220608[[#This Row],[Column21]])</f>
        <v>223929</v>
      </c>
      <c r="AY583" t="str">
        <f>LEFT(ARD_SAFE_PROCESSED_20220608[[#This Row],[Column1]],6)</f>
        <v>434925</v>
      </c>
      <c r="AZ583" t="str">
        <f>RIGHT(ARD_SAFE_PROCESSED_20220608[[#This Row],[Column1]],4)</f>
        <v>1012</v>
      </c>
      <c r="BA583" s="2">
        <f t="shared" si="62"/>
        <v>45994</v>
      </c>
      <c r="BB583">
        <f t="shared" si="63"/>
        <v>39.229999999999997</v>
      </c>
      <c r="BC583">
        <f t="shared" si="64"/>
        <v>132</v>
      </c>
      <c r="BD583" t="str">
        <f t="shared" si="65"/>
        <v>0</v>
      </c>
      <c r="BE583" t="str">
        <f t="shared" si="66"/>
        <v>F:TC40</v>
      </c>
    </row>
    <row r="584" spans="1:57" hidden="1" x14ac:dyDescent="0.3">
      <c r="A584" t="s">
        <v>5034</v>
      </c>
      <c r="B584" t="s">
        <v>5047</v>
      </c>
      <c r="C584" t="s">
        <v>5036</v>
      </c>
      <c r="D584" t="s">
        <v>216</v>
      </c>
      <c r="E584" t="s">
        <v>401</v>
      </c>
      <c r="F584" t="s">
        <v>28</v>
      </c>
      <c r="G584" t="s">
        <v>29</v>
      </c>
      <c r="H584" t="s">
        <v>5037</v>
      </c>
      <c r="I584" t="s">
        <v>412</v>
      </c>
      <c r="J584" t="s">
        <v>21</v>
      </c>
      <c r="K584" t="s">
        <v>5048</v>
      </c>
      <c r="L584" t="s">
        <v>5049</v>
      </c>
      <c r="M584" t="s">
        <v>65</v>
      </c>
      <c r="N584" t="s">
        <v>67</v>
      </c>
      <c r="O584" t="s">
        <v>217</v>
      </c>
      <c r="P584" t="s">
        <v>22</v>
      </c>
      <c r="Q584" t="s">
        <v>5040</v>
      </c>
      <c r="R584" t="s">
        <v>23</v>
      </c>
      <c r="S584" t="s">
        <v>24</v>
      </c>
      <c r="T584" t="s">
        <v>401</v>
      </c>
      <c r="U584" t="s">
        <v>5050</v>
      </c>
      <c r="W584" t="s">
        <v>6046</v>
      </c>
      <c r="X584" t="s">
        <v>28</v>
      </c>
      <c r="Y584" t="e">
        <f>VLOOKUP(W584,ARD_SAFE_PROCESSED_20220608[[#This Row],[Column11]],1,FALSE)</f>
        <v>#N/A</v>
      </c>
      <c r="AB584" t="str">
        <f>CONCATENATE(LEFT(ARD_SAFE_PROCESSED_20220608[[#This Row],[Column1]],6),"******",RIGHT(ARD_SAFE_PROCESSED_20220608[[#This Row],[Column1]],4),";",ARD_SAFE_PROCESSED_20220608[[#This Row],[Column11]])</f>
        <v>434925******1012;74357045319000704300057</v>
      </c>
      <c r="AD584" t="str">
        <f>CLEAN(ARD_SAFE_PROCESSED_20220608[[#This Row],[Column1]])</f>
        <v>4349250402271012</v>
      </c>
      <c r="AE584" t="str">
        <f>CLEAN(ARD_SAFE_PROCESSED_20220608[[#This Row],[Column2]])</f>
        <v>004967</v>
      </c>
      <c r="AF584" t="str">
        <f>CLEAN(ARD_SAFE_PROCESSED_20220608[[#This Row],[Column3]])</f>
        <v>5847312</v>
      </c>
      <c r="AG584" t="str">
        <f>CLEAN(ARD_SAFE_PROCESSED_20220608[[#This Row],[Column4]])</f>
        <v>QL</v>
      </c>
      <c r="AH584" t="str">
        <f>CLEAN(ARD_SAFE_PROCESSED_20220608[[#This Row],[Column5]])</f>
        <v>20251114</v>
      </c>
      <c r="AI584" t="str">
        <f>CLEAN(ARD_SAFE_PROCESSED_20220608[[#This Row],[Column6]])</f>
        <v>604</v>
      </c>
      <c r="AJ584" t="str">
        <f>CLEAN(ARD_SAFE_PROCESSED_20220608[[#This Row],[Column7]])</f>
        <v>76</v>
      </c>
      <c r="AK584" t="str">
        <f>CLEAN(ARD_SAFE_PROCESSED_20220608[[#This Row],[Column8]])</f>
        <v xml:space="preserve">IZI*LA CASONA DE GOYENECHE    </v>
      </c>
      <c r="AL584" t="str">
        <f>CLEAN(ARD_SAFE_PROCESSED_20220608[[#This Row],[Column9]])</f>
        <v>20251115</v>
      </c>
      <c r="AM584" t="str">
        <f>CLEAN(ARD_SAFE_PROCESSED_20220608[[#This Row],[Column10]])</f>
        <v xml:space="preserve">'                       </v>
      </c>
      <c r="AN584" t="s">
        <v>5048</v>
      </c>
      <c r="AO584" t="str">
        <f>CLEAN(ARD_SAFE_PROCESSED_20220608[[#This Row],[Column12]])</f>
        <v>718</v>
      </c>
      <c r="AP584" t="str">
        <f>CLEAN(ARD_SAFE_PROCESSED_20220608[[#This Row],[Column13]])</f>
        <v xml:space="preserve">   </v>
      </c>
      <c r="AQ584" t="str">
        <f>CLEAN(ARD_SAFE_PROCESSED_20220608[[#This Row],[Column14]])</f>
        <v xml:space="preserve">PS0001    </v>
      </c>
      <c r="AR584" t="str">
        <f>CLEAN(ARD_SAFE_PROCESSED_20220608[[#This Row],[Column15]])</f>
        <v xml:space="preserve">QPS CONTACTLESS CHIP                              </v>
      </c>
      <c r="AS584" t="str">
        <f>CLEAN(ARD_SAFE_PROCESSED_20220608[[#This Row],[Column16]])</f>
        <v xml:space="preserve">               </v>
      </c>
      <c r="AT584" t="str">
        <f>CLEAN(ARD_SAFE_PROCESSED_20220608[[#This Row],[Column17]])</f>
        <v>132.00</v>
      </c>
      <c r="AU584" t="str">
        <f>CLEAN(ARD_SAFE_PROCESSED_20220608[[#This Row],[Column18]])</f>
        <v xml:space="preserve">' </v>
      </c>
      <c r="AV584" t="str">
        <f>CLEAN(ARD_SAFE_PROCESSED_20220608[[#This Row],[Column19]])</f>
        <v xml:space="preserve">          </v>
      </c>
      <c r="AW584" t="str">
        <f>CLEAN(ARD_SAFE_PROCESSED_20220608[[#This Row],[Column20]])</f>
        <v>20251114</v>
      </c>
      <c r="AX584" t="str">
        <f>CLEAN(ARD_SAFE_PROCESSED_20220608[[#This Row],[Column21]])</f>
        <v>225305</v>
      </c>
      <c r="AY584" t="str">
        <f>LEFT(ARD_SAFE_PROCESSED_20220608[[#This Row],[Column1]],6)</f>
        <v>434925</v>
      </c>
      <c r="AZ584" t="str">
        <f>RIGHT(ARD_SAFE_PROCESSED_20220608[[#This Row],[Column1]],4)</f>
        <v>1012</v>
      </c>
      <c r="BA584" s="2">
        <f t="shared" si="62"/>
        <v>45994</v>
      </c>
      <c r="BB584">
        <f t="shared" si="63"/>
        <v>39.229999999999997</v>
      </c>
      <c r="BC584">
        <f t="shared" si="64"/>
        <v>132</v>
      </c>
      <c r="BD584" t="str">
        <f t="shared" si="65"/>
        <v>0</v>
      </c>
      <c r="BE584" t="str">
        <f t="shared" si="66"/>
        <v>F:TC40</v>
      </c>
    </row>
    <row r="585" spans="1:57" hidden="1" x14ac:dyDescent="0.3">
      <c r="A585" t="s">
        <v>5034</v>
      </c>
      <c r="B585" t="s">
        <v>5059</v>
      </c>
      <c r="C585" t="s">
        <v>5036</v>
      </c>
      <c r="D585" t="s">
        <v>64</v>
      </c>
      <c r="E585" t="s">
        <v>401</v>
      </c>
      <c r="F585" t="s">
        <v>28</v>
      </c>
      <c r="G585" t="s">
        <v>29</v>
      </c>
      <c r="H585" t="s">
        <v>5037</v>
      </c>
      <c r="I585" t="s">
        <v>412</v>
      </c>
      <c r="J585" t="s">
        <v>21</v>
      </c>
      <c r="K585" t="s">
        <v>5060</v>
      </c>
      <c r="L585" t="s">
        <v>5061</v>
      </c>
      <c r="M585" t="s">
        <v>65</v>
      </c>
      <c r="N585" t="s">
        <v>67</v>
      </c>
      <c r="O585" t="s">
        <v>66</v>
      </c>
      <c r="P585" t="s">
        <v>22</v>
      </c>
      <c r="Q585" t="s">
        <v>5045</v>
      </c>
      <c r="R585" t="s">
        <v>23</v>
      </c>
      <c r="S585" t="s">
        <v>24</v>
      </c>
      <c r="T585" t="s">
        <v>401</v>
      </c>
      <c r="U585" t="s">
        <v>5062</v>
      </c>
      <c r="W585" t="s">
        <v>6577</v>
      </c>
      <c r="X585" t="s">
        <v>28</v>
      </c>
      <c r="Y585" t="e">
        <f>VLOOKUP(W585,ARD_SAFE_PROCESSED_20220608[[#This Row],[Column11]],1,FALSE)</f>
        <v>#N/A</v>
      </c>
      <c r="AB585" t="str">
        <f>CONCATENATE(LEFT(ARD_SAFE_PROCESSED_20220608[[#This Row],[Column1]],6),"******",RIGHT(ARD_SAFE_PROCESSED_20220608[[#This Row],[Column1]],4),";",ARD_SAFE_PROCESSED_20220608[[#This Row],[Column11]])</f>
        <v>434925******1012;74357045319000704300065</v>
      </c>
      <c r="AD585" t="str">
        <f>CLEAN(ARD_SAFE_PROCESSED_20220608[[#This Row],[Column1]])</f>
        <v>4349250402271012</v>
      </c>
      <c r="AE585" t="str">
        <f>CLEAN(ARD_SAFE_PROCESSED_20220608[[#This Row],[Column2]])</f>
        <v>008935</v>
      </c>
      <c r="AF585" t="str">
        <f>CLEAN(ARD_SAFE_PROCESSED_20220608[[#This Row],[Column3]])</f>
        <v>5847312</v>
      </c>
      <c r="AG585" t="str">
        <f>CLEAN(ARD_SAFE_PROCESSED_20220608[[#This Row],[Column4]])</f>
        <v>PL</v>
      </c>
      <c r="AH585" t="str">
        <f>CLEAN(ARD_SAFE_PROCESSED_20220608[[#This Row],[Column5]])</f>
        <v>20251114</v>
      </c>
      <c r="AI585" t="str">
        <f>CLEAN(ARD_SAFE_PROCESSED_20220608[[#This Row],[Column6]])</f>
        <v>604</v>
      </c>
      <c r="AJ585" t="str">
        <f>CLEAN(ARD_SAFE_PROCESSED_20220608[[#This Row],[Column7]])</f>
        <v>76</v>
      </c>
      <c r="AK585" t="str">
        <f>CLEAN(ARD_SAFE_PROCESSED_20220608[[#This Row],[Column8]])</f>
        <v xml:space="preserve">IZI*LA CASONA DE GOYENECHE    </v>
      </c>
      <c r="AL585" t="str">
        <f>CLEAN(ARD_SAFE_PROCESSED_20220608[[#This Row],[Column9]])</f>
        <v>20251115</v>
      </c>
      <c r="AM585" t="str">
        <f>CLEAN(ARD_SAFE_PROCESSED_20220608[[#This Row],[Column10]])</f>
        <v xml:space="preserve">'                       </v>
      </c>
      <c r="AN585" t="s">
        <v>5060</v>
      </c>
      <c r="AO585" t="str">
        <f>CLEAN(ARD_SAFE_PROCESSED_20220608[[#This Row],[Column12]])</f>
        <v>720</v>
      </c>
      <c r="AP585" t="str">
        <f>CLEAN(ARD_SAFE_PROCESSED_20220608[[#This Row],[Column13]])</f>
        <v xml:space="preserve">   </v>
      </c>
      <c r="AQ585" t="str">
        <f>CLEAN(ARD_SAFE_PROCESSED_20220608[[#This Row],[Column14]])</f>
        <v xml:space="preserve">PS0001    </v>
      </c>
      <c r="AR585" t="str">
        <f>CLEAN(ARD_SAFE_PROCESSED_20220608[[#This Row],[Column15]])</f>
        <v xml:space="preserve">POS CONTACTLESS CHIP                              </v>
      </c>
      <c r="AS585" t="str">
        <f>CLEAN(ARD_SAFE_PROCESSED_20220608[[#This Row],[Column16]])</f>
        <v xml:space="preserve">               </v>
      </c>
      <c r="AT585" t="str">
        <f>CLEAN(ARD_SAFE_PROCESSED_20220608[[#This Row],[Column17]])</f>
        <v>198.00</v>
      </c>
      <c r="AU585" t="str">
        <f>CLEAN(ARD_SAFE_PROCESSED_20220608[[#This Row],[Column18]])</f>
        <v xml:space="preserve">' </v>
      </c>
      <c r="AV585" t="str">
        <f>CLEAN(ARD_SAFE_PROCESSED_20220608[[#This Row],[Column19]])</f>
        <v xml:space="preserve">          </v>
      </c>
      <c r="AW585" t="str">
        <f>CLEAN(ARD_SAFE_PROCESSED_20220608[[#This Row],[Column20]])</f>
        <v>20251114</v>
      </c>
      <c r="AX585" t="str">
        <f>CLEAN(ARD_SAFE_PROCESSED_20220608[[#This Row],[Column21]])</f>
        <v>230407</v>
      </c>
      <c r="AY585" t="str">
        <f>LEFT(ARD_SAFE_PROCESSED_20220608[[#This Row],[Column1]],6)</f>
        <v>434925</v>
      </c>
      <c r="AZ585" t="str">
        <f>RIGHT(ARD_SAFE_PROCESSED_20220608[[#This Row],[Column1]],4)</f>
        <v>1012</v>
      </c>
      <c r="BA585" s="2">
        <f t="shared" si="62"/>
        <v>45994</v>
      </c>
      <c r="BB585">
        <f t="shared" si="63"/>
        <v>58.85</v>
      </c>
      <c r="BC585">
        <f t="shared" si="64"/>
        <v>198</v>
      </c>
      <c r="BD585" t="str">
        <f t="shared" si="65"/>
        <v>0</v>
      </c>
      <c r="BE585" t="str">
        <f t="shared" si="66"/>
        <v>F:TC40</v>
      </c>
    </row>
    <row r="586" spans="1:57" hidden="1" x14ac:dyDescent="0.3">
      <c r="A586" t="s">
        <v>5034</v>
      </c>
      <c r="B586" t="s">
        <v>5063</v>
      </c>
      <c r="C586" t="s">
        <v>5036</v>
      </c>
      <c r="D586" t="s">
        <v>64</v>
      </c>
      <c r="E586" t="s">
        <v>401</v>
      </c>
      <c r="F586" t="s">
        <v>28</v>
      </c>
      <c r="G586" t="s">
        <v>29</v>
      </c>
      <c r="H586" t="s">
        <v>5037</v>
      </c>
      <c r="I586" t="s">
        <v>412</v>
      </c>
      <c r="J586" t="s">
        <v>21</v>
      </c>
      <c r="K586" t="s">
        <v>5064</v>
      </c>
      <c r="L586" t="s">
        <v>5065</v>
      </c>
      <c r="M586" t="s">
        <v>65</v>
      </c>
      <c r="N586" t="s">
        <v>67</v>
      </c>
      <c r="O586" t="s">
        <v>66</v>
      </c>
      <c r="P586" t="s">
        <v>22</v>
      </c>
      <c r="Q586" t="s">
        <v>5045</v>
      </c>
      <c r="R586" t="s">
        <v>23</v>
      </c>
      <c r="S586" t="s">
        <v>24</v>
      </c>
      <c r="T586" t="s">
        <v>401</v>
      </c>
      <c r="U586" t="s">
        <v>447</v>
      </c>
      <c r="W586" t="s">
        <v>2564</v>
      </c>
      <c r="X586" t="s">
        <v>28</v>
      </c>
      <c r="Y586" t="e">
        <f>VLOOKUP(W586,ARD_SAFE_PROCESSED_20220608[[#This Row],[Column11]],1,FALSE)</f>
        <v>#N/A</v>
      </c>
      <c r="AB586" t="str">
        <f>CONCATENATE(LEFT(ARD_SAFE_PROCESSED_20220608[[#This Row],[Column1]],6),"******",RIGHT(ARD_SAFE_PROCESSED_20220608[[#This Row],[Column1]],4),";",ARD_SAFE_PROCESSED_20220608[[#This Row],[Column11]])</f>
        <v>434925******1012;74357045319000704300073</v>
      </c>
      <c r="AD586" t="str">
        <f>CLEAN(ARD_SAFE_PROCESSED_20220608[[#This Row],[Column1]])</f>
        <v>4349250402271012</v>
      </c>
      <c r="AE586" t="str">
        <f>CLEAN(ARD_SAFE_PROCESSED_20220608[[#This Row],[Column2]])</f>
        <v>009131</v>
      </c>
      <c r="AF586" t="str">
        <f>CLEAN(ARD_SAFE_PROCESSED_20220608[[#This Row],[Column3]])</f>
        <v>5847312</v>
      </c>
      <c r="AG586" t="str">
        <f>CLEAN(ARD_SAFE_PROCESSED_20220608[[#This Row],[Column4]])</f>
        <v>PL</v>
      </c>
      <c r="AH586" t="str">
        <f>CLEAN(ARD_SAFE_PROCESSED_20220608[[#This Row],[Column5]])</f>
        <v>20251114</v>
      </c>
      <c r="AI586" t="str">
        <f>CLEAN(ARD_SAFE_PROCESSED_20220608[[#This Row],[Column6]])</f>
        <v>604</v>
      </c>
      <c r="AJ586" t="str">
        <f>CLEAN(ARD_SAFE_PROCESSED_20220608[[#This Row],[Column7]])</f>
        <v>76</v>
      </c>
      <c r="AK586" t="str">
        <f>CLEAN(ARD_SAFE_PROCESSED_20220608[[#This Row],[Column8]])</f>
        <v xml:space="preserve">IZI*LA CASONA DE GOYENECHE    </v>
      </c>
      <c r="AL586" t="str">
        <f>CLEAN(ARD_SAFE_PROCESSED_20220608[[#This Row],[Column9]])</f>
        <v>20251115</v>
      </c>
      <c r="AM586" t="str">
        <f>CLEAN(ARD_SAFE_PROCESSED_20220608[[#This Row],[Column10]])</f>
        <v xml:space="preserve">'                       </v>
      </c>
      <c r="AN586" t="s">
        <v>5064</v>
      </c>
      <c r="AO586" t="str">
        <f>CLEAN(ARD_SAFE_PROCESSED_20220608[[#This Row],[Column12]])</f>
        <v>722</v>
      </c>
      <c r="AP586" t="str">
        <f>CLEAN(ARD_SAFE_PROCESSED_20220608[[#This Row],[Column13]])</f>
        <v xml:space="preserve">   </v>
      </c>
      <c r="AQ586" t="str">
        <f>CLEAN(ARD_SAFE_PROCESSED_20220608[[#This Row],[Column14]])</f>
        <v xml:space="preserve">PS0001    </v>
      </c>
      <c r="AR586" t="str">
        <f>CLEAN(ARD_SAFE_PROCESSED_20220608[[#This Row],[Column15]])</f>
        <v xml:space="preserve">POS CONTACTLESS CHIP                              </v>
      </c>
      <c r="AS586" t="str">
        <f>CLEAN(ARD_SAFE_PROCESSED_20220608[[#This Row],[Column16]])</f>
        <v xml:space="preserve">               </v>
      </c>
      <c r="AT586" t="str">
        <f>CLEAN(ARD_SAFE_PROCESSED_20220608[[#This Row],[Column17]])</f>
        <v>198.00</v>
      </c>
      <c r="AU586" t="str">
        <f>CLEAN(ARD_SAFE_PROCESSED_20220608[[#This Row],[Column18]])</f>
        <v xml:space="preserve">' </v>
      </c>
      <c r="AV586" t="str">
        <f>CLEAN(ARD_SAFE_PROCESSED_20220608[[#This Row],[Column19]])</f>
        <v xml:space="preserve">          </v>
      </c>
      <c r="AW586" t="str">
        <f>CLEAN(ARD_SAFE_PROCESSED_20220608[[#This Row],[Column20]])</f>
        <v>20251114</v>
      </c>
      <c r="AX586" t="str">
        <f>CLEAN(ARD_SAFE_PROCESSED_20220608[[#This Row],[Column21]])</f>
        <v>230446</v>
      </c>
      <c r="AY586" t="str">
        <f>LEFT(ARD_SAFE_PROCESSED_20220608[[#This Row],[Column1]],6)</f>
        <v>434925</v>
      </c>
      <c r="AZ586" t="str">
        <f>RIGHT(ARD_SAFE_PROCESSED_20220608[[#This Row],[Column1]],4)</f>
        <v>1012</v>
      </c>
      <c r="BA586" s="2">
        <f t="shared" si="62"/>
        <v>45994</v>
      </c>
      <c r="BB586">
        <f t="shared" si="63"/>
        <v>58.85</v>
      </c>
      <c r="BC586">
        <f t="shared" si="64"/>
        <v>198</v>
      </c>
      <c r="BD586" t="str">
        <f t="shared" si="65"/>
        <v>0</v>
      </c>
      <c r="BE586" t="str">
        <f t="shared" si="66"/>
        <v>F:TC40</v>
      </c>
    </row>
    <row r="587" spans="1:57" hidden="1" x14ac:dyDescent="0.3">
      <c r="A587" t="s">
        <v>5034</v>
      </c>
      <c r="B587" t="s">
        <v>5042</v>
      </c>
      <c r="C587" t="s">
        <v>5036</v>
      </c>
      <c r="D587" t="s">
        <v>64</v>
      </c>
      <c r="E587" t="s">
        <v>401</v>
      </c>
      <c r="F587" t="s">
        <v>28</v>
      </c>
      <c r="G587" t="s">
        <v>29</v>
      </c>
      <c r="H587" t="s">
        <v>5037</v>
      </c>
      <c r="I587" t="s">
        <v>412</v>
      </c>
      <c r="J587" t="s">
        <v>21</v>
      </c>
      <c r="K587" t="s">
        <v>5043</v>
      </c>
      <c r="L587" t="s">
        <v>5044</v>
      </c>
      <c r="M587" t="s">
        <v>65</v>
      </c>
      <c r="N587" t="s">
        <v>67</v>
      </c>
      <c r="O587" t="s">
        <v>66</v>
      </c>
      <c r="P587" t="s">
        <v>22</v>
      </c>
      <c r="Q587" t="s">
        <v>5045</v>
      </c>
      <c r="R587" t="s">
        <v>23</v>
      </c>
      <c r="S587" t="s">
        <v>24</v>
      </c>
      <c r="T587" t="s">
        <v>401</v>
      </c>
      <c r="U587" t="s">
        <v>5046</v>
      </c>
      <c r="W587" t="s">
        <v>3138</v>
      </c>
      <c r="X587" t="s">
        <v>28</v>
      </c>
      <c r="Y587" t="e">
        <f>VLOOKUP(W587,ARD_SAFE_PROCESSED_20220608[[#This Row],[Column11]],1,FALSE)</f>
        <v>#N/A</v>
      </c>
      <c r="AB587" t="str">
        <f>CONCATENATE(LEFT(ARD_SAFE_PROCESSED_20220608[[#This Row],[Column1]],6),"******",RIGHT(ARD_SAFE_PROCESSED_20220608[[#This Row],[Column1]],4),";",ARD_SAFE_PROCESSED_20220608[[#This Row],[Column11]])</f>
        <v>434925******1012;74357045319000704300081</v>
      </c>
      <c r="AD587" t="str">
        <f>CLEAN(ARD_SAFE_PROCESSED_20220608[[#This Row],[Column1]])</f>
        <v>4349250402271012</v>
      </c>
      <c r="AE587" t="str">
        <f>CLEAN(ARD_SAFE_PROCESSED_20220608[[#This Row],[Column2]])</f>
        <v>004282</v>
      </c>
      <c r="AF587" t="str">
        <f>CLEAN(ARD_SAFE_PROCESSED_20220608[[#This Row],[Column3]])</f>
        <v>5847312</v>
      </c>
      <c r="AG587" t="str">
        <f>CLEAN(ARD_SAFE_PROCESSED_20220608[[#This Row],[Column4]])</f>
        <v>PL</v>
      </c>
      <c r="AH587" t="str">
        <f>CLEAN(ARD_SAFE_PROCESSED_20220608[[#This Row],[Column5]])</f>
        <v>20251114</v>
      </c>
      <c r="AI587" t="str">
        <f>CLEAN(ARD_SAFE_PROCESSED_20220608[[#This Row],[Column6]])</f>
        <v>604</v>
      </c>
      <c r="AJ587" t="str">
        <f>CLEAN(ARD_SAFE_PROCESSED_20220608[[#This Row],[Column7]])</f>
        <v>76</v>
      </c>
      <c r="AK587" t="str">
        <f>CLEAN(ARD_SAFE_PROCESSED_20220608[[#This Row],[Column8]])</f>
        <v xml:space="preserve">IZI*LA CASONA DE GOYENECHE    </v>
      </c>
      <c r="AL587" t="str">
        <f>CLEAN(ARD_SAFE_PROCESSED_20220608[[#This Row],[Column9]])</f>
        <v>20251115</v>
      </c>
      <c r="AM587" t="str">
        <f>CLEAN(ARD_SAFE_PROCESSED_20220608[[#This Row],[Column10]])</f>
        <v xml:space="preserve">'                       </v>
      </c>
      <c r="AN587" t="s">
        <v>5043</v>
      </c>
      <c r="AO587" t="str">
        <f>CLEAN(ARD_SAFE_PROCESSED_20220608[[#This Row],[Column12]])</f>
        <v>724</v>
      </c>
      <c r="AP587" t="str">
        <f>CLEAN(ARD_SAFE_PROCESSED_20220608[[#This Row],[Column13]])</f>
        <v xml:space="preserve">   </v>
      </c>
      <c r="AQ587" t="str">
        <f>CLEAN(ARD_SAFE_PROCESSED_20220608[[#This Row],[Column14]])</f>
        <v xml:space="preserve">PS0001    </v>
      </c>
      <c r="AR587" t="str">
        <f>CLEAN(ARD_SAFE_PROCESSED_20220608[[#This Row],[Column15]])</f>
        <v xml:space="preserve">POS CONTACTLESS CHIP                              </v>
      </c>
      <c r="AS587" t="str">
        <f>CLEAN(ARD_SAFE_PROCESSED_20220608[[#This Row],[Column16]])</f>
        <v xml:space="preserve">               </v>
      </c>
      <c r="AT587" t="str">
        <f>CLEAN(ARD_SAFE_PROCESSED_20220608[[#This Row],[Column17]])</f>
        <v>198.00</v>
      </c>
      <c r="AU587" t="str">
        <f>CLEAN(ARD_SAFE_PROCESSED_20220608[[#This Row],[Column18]])</f>
        <v xml:space="preserve">' </v>
      </c>
      <c r="AV587" t="str">
        <f>CLEAN(ARD_SAFE_PROCESSED_20220608[[#This Row],[Column19]])</f>
        <v xml:space="preserve">          </v>
      </c>
      <c r="AW587" t="str">
        <f>CLEAN(ARD_SAFE_PROCESSED_20220608[[#This Row],[Column20]])</f>
        <v>20251114</v>
      </c>
      <c r="AX587" t="str">
        <f>CLEAN(ARD_SAFE_PROCESSED_20220608[[#This Row],[Column21]])</f>
        <v>231942</v>
      </c>
      <c r="AY587" t="str">
        <f>LEFT(ARD_SAFE_PROCESSED_20220608[[#This Row],[Column1]],6)</f>
        <v>434925</v>
      </c>
      <c r="AZ587" t="str">
        <f>RIGHT(ARD_SAFE_PROCESSED_20220608[[#This Row],[Column1]],4)</f>
        <v>1012</v>
      </c>
      <c r="BA587" s="2">
        <f t="shared" si="62"/>
        <v>45994</v>
      </c>
      <c r="BB587">
        <f t="shared" si="63"/>
        <v>58.85</v>
      </c>
      <c r="BC587">
        <f t="shared" si="64"/>
        <v>198</v>
      </c>
      <c r="BD587" t="str">
        <f t="shared" si="65"/>
        <v>0</v>
      </c>
      <c r="BE587" t="str">
        <f t="shared" si="66"/>
        <v>F:TC40</v>
      </c>
    </row>
    <row r="588" spans="1:57" hidden="1" x14ac:dyDescent="0.3">
      <c r="A588" t="s">
        <v>5034</v>
      </c>
      <c r="B588" t="s">
        <v>5051</v>
      </c>
      <c r="C588" t="s">
        <v>5036</v>
      </c>
      <c r="D588" t="s">
        <v>64</v>
      </c>
      <c r="E588" t="s">
        <v>401</v>
      </c>
      <c r="F588" t="s">
        <v>28</v>
      </c>
      <c r="G588" t="s">
        <v>29</v>
      </c>
      <c r="H588" t="s">
        <v>5037</v>
      </c>
      <c r="I588" t="s">
        <v>412</v>
      </c>
      <c r="J588" t="s">
        <v>21</v>
      </c>
      <c r="K588" t="s">
        <v>5052</v>
      </c>
      <c r="L588" t="s">
        <v>5053</v>
      </c>
      <c r="M588" t="s">
        <v>65</v>
      </c>
      <c r="N588" t="s">
        <v>67</v>
      </c>
      <c r="O588" t="s">
        <v>66</v>
      </c>
      <c r="P588" t="s">
        <v>22</v>
      </c>
      <c r="Q588" t="s">
        <v>5045</v>
      </c>
      <c r="R588" t="s">
        <v>23</v>
      </c>
      <c r="S588" t="s">
        <v>24</v>
      </c>
      <c r="T588" t="s">
        <v>401</v>
      </c>
      <c r="U588" t="s">
        <v>5054</v>
      </c>
      <c r="W588" t="s">
        <v>4413</v>
      </c>
      <c r="X588" t="s">
        <v>28</v>
      </c>
      <c r="Y588" t="e">
        <f>VLOOKUP(W588,ARD_SAFE_PROCESSED_20220608[[#This Row],[Column11]],1,FALSE)</f>
        <v>#N/A</v>
      </c>
      <c r="AB588" t="str">
        <f>CONCATENATE(LEFT(ARD_SAFE_PROCESSED_20220608[[#This Row],[Column1]],6),"******",RIGHT(ARD_SAFE_PROCESSED_20220608[[#This Row],[Column1]],4),";",ARD_SAFE_PROCESSED_20220608[[#This Row],[Column11]])</f>
        <v>434925******1012;74357045319000704300099</v>
      </c>
      <c r="AD588" t="str">
        <f>CLEAN(ARD_SAFE_PROCESSED_20220608[[#This Row],[Column1]])</f>
        <v>4349250402271012</v>
      </c>
      <c r="AE588" t="str">
        <f>CLEAN(ARD_SAFE_PROCESSED_20220608[[#This Row],[Column2]])</f>
        <v>005113</v>
      </c>
      <c r="AF588" t="str">
        <f>CLEAN(ARD_SAFE_PROCESSED_20220608[[#This Row],[Column3]])</f>
        <v>5847312</v>
      </c>
      <c r="AG588" t="str">
        <f>CLEAN(ARD_SAFE_PROCESSED_20220608[[#This Row],[Column4]])</f>
        <v>PL</v>
      </c>
      <c r="AH588" t="str">
        <f>CLEAN(ARD_SAFE_PROCESSED_20220608[[#This Row],[Column5]])</f>
        <v>20251114</v>
      </c>
      <c r="AI588" t="str">
        <f>CLEAN(ARD_SAFE_PROCESSED_20220608[[#This Row],[Column6]])</f>
        <v>604</v>
      </c>
      <c r="AJ588" t="str">
        <f>CLEAN(ARD_SAFE_PROCESSED_20220608[[#This Row],[Column7]])</f>
        <v>76</v>
      </c>
      <c r="AK588" t="str">
        <f>CLEAN(ARD_SAFE_PROCESSED_20220608[[#This Row],[Column8]])</f>
        <v xml:space="preserve">IZI*LA CASONA DE GOYENECHE    </v>
      </c>
      <c r="AL588" t="str">
        <f>CLEAN(ARD_SAFE_PROCESSED_20220608[[#This Row],[Column9]])</f>
        <v>20251115</v>
      </c>
      <c r="AM588" t="str">
        <f>CLEAN(ARD_SAFE_PROCESSED_20220608[[#This Row],[Column10]])</f>
        <v xml:space="preserve">'                       </v>
      </c>
      <c r="AN588" t="s">
        <v>5052</v>
      </c>
      <c r="AO588" t="str">
        <f>CLEAN(ARD_SAFE_PROCESSED_20220608[[#This Row],[Column12]])</f>
        <v>727</v>
      </c>
      <c r="AP588" t="str">
        <f>CLEAN(ARD_SAFE_PROCESSED_20220608[[#This Row],[Column13]])</f>
        <v xml:space="preserve">   </v>
      </c>
      <c r="AQ588" t="str">
        <f>CLEAN(ARD_SAFE_PROCESSED_20220608[[#This Row],[Column14]])</f>
        <v xml:space="preserve">PS0001    </v>
      </c>
      <c r="AR588" t="str">
        <f>CLEAN(ARD_SAFE_PROCESSED_20220608[[#This Row],[Column15]])</f>
        <v xml:space="preserve">POS CONTACTLESS CHIP                              </v>
      </c>
      <c r="AS588" t="str">
        <f>CLEAN(ARD_SAFE_PROCESSED_20220608[[#This Row],[Column16]])</f>
        <v xml:space="preserve">               </v>
      </c>
      <c r="AT588" t="str">
        <f>CLEAN(ARD_SAFE_PROCESSED_20220608[[#This Row],[Column17]])</f>
        <v>198.00</v>
      </c>
      <c r="AU588" t="str">
        <f>CLEAN(ARD_SAFE_PROCESSED_20220608[[#This Row],[Column18]])</f>
        <v xml:space="preserve">' </v>
      </c>
      <c r="AV588" t="str">
        <f>CLEAN(ARD_SAFE_PROCESSED_20220608[[#This Row],[Column19]])</f>
        <v xml:space="preserve">          </v>
      </c>
      <c r="AW588" t="str">
        <f>CLEAN(ARD_SAFE_PROCESSED_20220608[[#This Row],[Column20]])</f>
        <v>20251114</v>
      </c>
      <c r="AX588" t="str">
        <f>CLEAN(ARD_SAFE_PROCESSED_20220608[[#This Row],[Column21]])</f>
        <v>232149</v>
      </c>
      <c r="AY588" t="str">
        <f>LEFT(ARD_SAFE_PROCESSED_20220608[[#This Row],[Column1]],6)</f>
        <v>434925</v>
      </c>
      <c r="AZ588" t="str">
        <f>RIGHT(ARD_SAFE_PROCESSED_20220608[[#This Row],[Column1]],4)</f>
        <v>1012</v>
      </c>
      <c r="BA588" s="2">
        <f t="shared" si="62"/>
        <v>45994</v>
      </c>
      <c r="BB588">
        <f t="shared" si="63"/>
        <v>58.85</v>
      </c>
      <c r="BC588">
        <f t="shared" si="64"/>
        <v>198</v>
      </c>
      <c r="BD588" t="str">
        <f t="shared" si="65"/>
        <v>0</v>
      </c>
      <c r="BE588" t="str">
        <f t="shared" si="66"/>
        <v>F:TC40</v>
      </c>
    </row>
    <row r="589" spans="1:57" hidden="1" x14ac:dyDescent="0.3">
      <c r="A589" t="s">
        <v>5034</v>
      </c>
      <c r="B589" t="s">
        <v>5070</v>
      </c>
      <c r="C589" t="s">
        <v>5036</v>
      </c>
      <c r="D589" t="s">
        <v>216</v>
      </c>
      <c r="E589" t="s">
        <v>401</v>
      </c>
      <c r="F589" t="s">
        <v>28</v>
      </c>
      <c r="G589" t="s">
        <v>29</v>
      </c>
      <c r="H589" t="s">
        <v>5037</v>
      </c>
      <c r="I589" t="s">
        <v>412</v>
      </c>
      <c r="J589" t="s">
        <v>21</v>
      </c>
      <c r="K589" t="s">
        <v>5071</v>
      </c>
      <c r="L589" t="s">
        <v>5072</v>
      </c>
      <c r="M589" t="s">
        <v>65</v>
      </c>
      <c r="N589" t="s">
        <v>67</v>
      </c>
      <c r="O589" t="s">
        <v>217</v>
      </c>
      <c r="P589" t="s">
        <v>22</v>
      </c>
      <c r="Q589" t="s">
        <v>3269</v>
      </c>
      <c r="R589" t="s">
        <v>23</v>
      </c>
      <c r="S589" t="s">
        <v>24</v>
      </c>
      <c r="T589" t="s">
        <v>401</v>
      </c>
      <c r="U589" t="s">
        <v>5073</v>
      </c>
      <c r="W589" t="s">
        <v>4405</v>
      </c>
      <c r="X589" t="s">
        <v>28</v>
      </c>
      <c r="Y589" t="e">
        <f>VLOOKUP(W589,ARD_SAFE_PROCESSED_20220608[[#This Row],[Column11]],1,FALSE)</f>
        <v>#N/A</v>
      </c>
      <c r="AB589" t="str">
        <f>CONCATENATE(LEFT(ARD_SAFE_PROCESSED_20220608[[#This Row],[Column1]],6),"******",RIGHT(ARD_SAFE_PROCESSED_20220608[[#This Row],[Column1]],4),";",ARD_SAFE_PROCESSED_20220608[[#This Row],[Column11]])</f>
        <v>434925******1012;74357045319000704300107</v>
      </c>
      <c r="AD589" t="str">
        <f>CLEAN(ARD_SAFE_PROCESSED_20220608[[#This Row],[Column1]])</f>
        <v>4349250402271012</v>
      </c>
      <c r="AE589" t="str">
        <f>CLEAN(ARD_SAFE_PROCESSED_20220608[[#This Row],[Column2]])</f>
        <v>022867</v>
      </c>
      <c r="AF589" t="str">
        <f>CLEAN(ARD_SAFE_PROCESSED_20220608[[#This Row],[Column3]])</f>
        <v>5847312</v>
      </c>
      <c r="AG589" t="str">
        <f>CLEAN(ARD_SAFE_PROCESSED_20220608[[#This Row],[Column4]])</f>
        <v>QL</v>
      </c>
      <c r="AH589" t="str">
        <f>CLEAN(ARD_SAFE_PROCESSED_20220608[[#This Row],[Column5]])</f>
        <v>20251114</v>
      </c>
      <c r="AI589" t="str">
        <f>CLEAN(ARD_SAFE_PROCESSED_20220608[[#This Row],[Column6]])</f>
        <v>604</v>
      </c>
      <c r="AJ589" t="str">
        <f>CLEAN(ARD_SAFE_PROCESSED_20220608[[#This Row],[Column7]])</f>
        <v>76</v>
      </c>
      <c r="AK589" t="str">
        <f>CLEAN(ARD_SAFE_PROCESSED_20220608[[#This Row],[Column8]])</f>
        <v xml:space="preserve">IZI*LA CASONA DE GOYENECHE    </v>
      </c>
      <c r="AL589" t="str">
        <f>CLEAN(ARD_SAFE_PROCESSED_20220608[[#This Row],[Column9]])</f>
        <v>20251115</v>
      </c>
      <c r="AM589" t="str">
        <f>CLEAN(ARD_SAFE_PROCESSED_20220608[[#This Row],[Column10]])</f>
        <v xml:space="preserve">'                       </v>
      </c>
      <c r="AN589" t="s">
        <v>5071</v>
      </c>
      <c r="AO589" t="str">
        <f>CLEAN(ARD_SAFE_PROCESSED_20220608[[#This Row],[Column12]])</f>
        <v>729</v>
      </c>
      <c r="AP589" t="str">
        <f>CLEAN(ARD_SAFE_PROCESSED_20220608[[#This Row],[Column13]])</f>
        <v xml:space="preserve">   </v>
      </c>
      <c r="AQ589" t="str">
        <f>CLEAN(ARD_SAFE_PROCESSED_20220608[[#This Row],[Column14]])</f>
        <v xml:space="preserve">PS0001    </v>
      </c>
      <c r="AR589" t="str">
        <f>CLEAN(ARD_SAFE_PROCESSED_20220608[[#This Row],[Column15]])</f>
        <v xml:space="preserve">QPS CONTACTLESS CHIP                              </v>
      </c>
      <c r="AS589" t="str">
        <f>CLEAN(ARD_SAFE_PROCESSED_20220608[[#This Row],[Column16]])</f>
        <v xml:space="preserve">               </v>
      </c>
      <c r="AT589" t="str">
        <f>CLEAN(ARD_SAFE_PROCESSED_20220608[[#This Row],[Column17]])</f>
        <v>66.00</v>
      </c>
      <c r="AU589" t="str">
        <f>CLEAN(ARD_SAFE_PROCESSED_20220608[[#This Row],[Column18]])</f>
        <v xml:space="preserve">' </v>
      </c>
      <c r="AV589" t="str">
        <f>CLEAN(ARD_SAFE_PROCESSED_20220608[[#This Row],[Column19]])</f>
        <v xml:space="preserve">          </v>
      </c>
      <c r="AW589" t="str">
        <f>CLEAN(ARD_SAFE_PROCESSED_20220608[[#This Row],[Column20]])</f>
        <v>20251114</v>
      </c>
      <c r="AX589" t="str">
        <f>CLEAN(ARD_SAFE_PROCESSED_20220608[[#This Row],[Column21]])</f>
        <v>233554</v>
      </c>
      <c r="AY589" t="str">
        <f>LEFT(ARD_SAFE_PROCESSED_20220608[[#This Row],[Column1]],6)</f>
        <v>434925</v>
      </c>
      <c r="AZ589" t="str">
        <f>RIGHT(ARD_SAFE_PROCESSED_20220608[[#This Row],[Column1]],4)</f>
        <v>1012</v>
      </c>
      <c r="BA589" s="2">
        <f t="shared" si="62"/>
        <v>45994</v>
      </c>
      <c r="BB589">
        <f t="shared" si="63"/>
        <v>19.62</v>
      </c>
      <c r="BC589">
        <f t="shared" si="64"/>
        <v>66</v>
      </c>
      <c r="BD589" t="str">
        <f t="shared" si="65"/>
        <v>0</v>
      </c>
      <c r="BE589" t="str">
        <f t="shared" si="66"/>
        <v>F:TC40</v>
      </c>
    </row>
    <row r="590" spans="1:57" hidden="1" x14ac:dyDescent="0.3">
      <c r="A590" t="s">
        <v>5034</v>
      </c>
      <c r="B590" t="s">
        <v>5035</v>
      </c>
      <c r="C590" t="s">
        <v>5036</v>
      </c>
      <c r="D590" t="s">
        <v>216</v>
      </c>
      <c r="E590" t="s">
        <v>412</v>
      </c>
      <c r="F590" t="s">
        <v>28</v>
      </c>
      <c r="G590" t="s">
        <v>29</v>
      </c>
      <c r="H590" t="s">
        <v>5037</v>
      </c>
      <c r="I590" t="s">
        <v>412</v>
      </c>
      <c r="J590" t="s">
        <v>21</v>
      </c>
      <c r="K590" t="s">
        <v>5038</v>
      </c>
      <c r="L590" t="s">
        <v>5039</v>
      </c>
      <c r="M590" t="s">
        <v>65</v>
      </c>
      <c r="N590" t="s">
        <v>67</v>
      </c>
      <c r="O590" t="s">
        <v>217</v>
      </c>
      <c r="P590" t="s">
        <v>22</v>
      </c>
      <c r="Q590" t="s">
        <v>5040</v>
      </c>
      <c r="R590" t="s">
        <v>23</v>
      </c>
      <c r="S590" t="s">
        <v>24</v>
      </c>
      <c r="T590" t="s">
        <v>412</v>
      </c>
      <c r="U590" t="s">
        <v>5041</v>
      </c>
      <c r="W590" t="s">
        <v>4398</v>
      </c>
      <c r="X590" t="s">
        <v>28</v>
      </c>
      <c r="Y590" t="e">
        <f>VLOOKUP(W590,ARD_SAFE_PROCESSED_20220608[[#This Row],[Column11]],1,FALSE)</f>
        <v>#N/A</v>
      </c>
      <c r="AB590" t="str">
        <f>CONCATENATE(LEFT(ARD_SAFE_PROCESSED_20220608[[#This Row],[Column1]],6),"******",RIGHT(ARD_SAFE_PROCESSED_20220608[[#This Row],[Column1]],4),";",ARD_SAFE_PROCESSED_20220608[[#This Row],[Column11]])</f>
        <v>434925******1012;74357045319000704300123</v>
      </c>
      <c r="AD590" t="str">
        <f>CLEAN(ARD_SAFE_PROCESSED_20220608[[#This Row],[Column1]])</f>
        <v>4349250402271012</v>
      </c>
      <c r="AE590" t="str">
        <f>CLEAN(ARD_SAFE_PROCESSED_20220608[[#This Row],[Column2]])</f>
        <v>001705</v>
      </c>
      <c r="AF590" t="str">
        <f>CLEAN(ARD_SAFE_PROCESSED_20220608[[#This Row],[Column3]])</f>
        <v>5847312</v>
      </c>
      <c r="AG590" t="str">
        <f>CLEAN(ARD_SAFE_PROCESSED_20220608[[#This Row],[Column4]])</f>
        <v>QL</v>
      </c>
      <c r="AH590" t="str">
        <f>CLEAN(ARD_SAFE_PROCESSED_20220608[[#This Row],[Column5]])</f>
        <v>20251115</v>
      </c>
      <c r="AI590" t="str">
        <f>CLEAN(ARD_SAFE_PROCESSED_20220608[[#This Row],[Column6]])</f>
        <v>604</v>
      </c>
      <c r="AJ590" t="str">
        <f>CLEAN(ARD_SAFE_PROCESSED_20220608[[#This Row],[Column7]])</f>
        <v>76</v>
      </c>
      <c r="AK590" t="str">
        <f>CLEAN(ARD_SAFE_PROCESSED_20220608[[#This Row],[Column8]])</f>
        <v xml:space="preserve">IZI*LA CASONA DE GOYENECHE    </v>
      </c>
      <c r="AL590" t="str">
        <f>CLEAN(ARD_SAFE_PROCESSED_20220608[[#This Row],[Column9]])</f>
        <v>20251115</v>
      </c>
      <c r="AM590" t="str">
        <f>CLEAN(ARD_SAFE_PROCESSED_20220608[[#This Row],[Column10]])</f>
        <v xml:space="preserve">'                       </v>
      </c>
      <c r="AN590" t="s">
        <v>5038</v>
      </c>
      <c r="AO590" t="str">
        <f>CLEAN(ARD_SAFE_PROCESSED_20220608[[#This Row],[Column12]])</f>
        <v>735</v>
      </c>
      <c r="AP590" t="str">
        <f>CLEAN(ARD_SAFE_PROCESSED_20220608[[#This Row],[Column13]])</f>
        <v xml:space="preserve">   </v>
      </c>
      <c r="AQ590" t="str">
        <f>CLEAN(ARD_SAFE_PROCESSED_20220608[[#This Row],[Column14]])</f>
        <v xml:space="preserve">PS0001    </v>
      </c>
      <c r="AR590" t="str">
        <f>CLEAN(ARD_SAFE_PROCESSED_20220608[[#This Row],[Column15]])</f>
        <v xml:space="preserve">QPS CONTACTLESS CHIP                              </v>
      </c>
      <c r="AS590" t="str">
        <f>CLEAN(ARD_SAFE_PROCESSED_20220608[[#This Row],[Column16]])</f>
        <v xml:space="preserve">               </v>
      </c>
      <c r="AT590" t="str">
        <f>CLEAN(ARD_SAFE_PROCESSED_20220608[[#This Row],[Column17]])</f>
        <v>132.00</v>
      </c>
      <c r="AU590" t="str">
        <f>CLEAN(ARD_SAFE_PROCESSED_20220608[[#This Row],[Column18]])</f>
        <v xml:space="preserve">' </v>
      </c>
      <c r="AV590" t="str">
        <f>CLEAN(ARD_SAFE_PROCESSED_20220608[[#This Row],[Column19]])</f>
        <v xml:space="preserve">          </v>
      </c>
      <c r="AW590" t="str">
        <f>CLEAN(ARD_SAFE_PROCESSED_20220608[[#This Row],[Column20]])</f>
        <v>20251115</v>
      </c>
      <c r="AX590" t="str">
        <f>CLEAN(ARD_SAFE_PROCESSED_20220608[[#This Row],[Column21]])</f>
        <v>2035</v>
      </c>
      <c r="AY590" t="str">
        <f>LEFT(ARD_SAFE_PROCESSED_20220608[[#This Row],[Column1]],6)</f>
        <v>434925</v>
      </c>
      <c r="AZ590" t="str">
        <f>RIGHT(ARD_SAFE_PROCESSED_20220608[[#This Row],[Column1]],4)</f>
        <v>1012</v>
      </c>
      <c r="BA590" s="2">
        <f t="shared" si="62"/>
        <v>45994</v>
      </c>
      <c r="BB590">
        <f t="shared" si="63"/>
        <v>39.200000000000003</v>
      </c>
      <c r="BC590">
        <f t="shared" si="64"/>
        <v>132</v>
      </c>
      <c r="BD590" t="str">
        <f t="shared" si="65"/>
        <v>0</v>
      </c>
      <c r="BE590" t="str">
        <f t="shared" si="66"/>
        <v>F:TC40</v>
      </c>
    </row>
    <row r="591" spans="1:57" hidden="1" x14ac:dyDescent="0.3">
      <c r="A591" t="s">
        <v>4309</v>
      </c>
      <c r="B591" t="s">
        <v>4310</v>
      </c>
      <c r="C591" t="s">
        <v>4311</v>
      </c>
      <c r="D591" t="s">
        <v>64</v>
      </c>
      <c r="E591" t="s">
        <v>401</v>
      </c>
      <c r="F591" t="s">
        <v>81</v>
      </c>
      <c r="G591" t="s">
        <v>29</v>
      </c>
      <c r="H591" t="s">
        <v>4312</v>
      </c>
      <c r="I591" t="s">
        <v>412</v>
      </c>
      <c r="J591" t="s">
        <v>21</v>
      </c>
      <c r="K591" t="s">
        <v>4313</v>
      </c>
      <c r="L591" t="s">
        <v>4314</v>
      </c>
      <c r="M591" t="s">
        <v>65</v>
      </c>
      <c r="N591" t="s">
        <v>139</v>
      </c>
      <c r="O591" t="s">
        <v>66</v>
      </c>
      <c r="P591" t="s">
        <v>22</v>
      </c>
      <c r="Q591" t="s">
        <v>4315</v>
      </c>
      <c r="R591" t="s">
        <v>23</v>
      </c>
      <c r="S591" t="s">
        <v>24</v>
      </c>
      <c r="T591" t="s">
        <v>401</v>
      </c>
      <c r="U591" t="s">
        <v>4316</v>
      </c>
      <c r="W591" t="s">
        <v>4792</v>
      </c>
      <c r="X591" t="s">
        <v>28</v>
      </c>
      <c r="Y591" t="e">
        <f>VLOOKUP(W591,ARD_SAFE_PROCESSED_20220608[[#This Row],[Column11]],1,FALSE)</f>
        <v>#N/A</v>
      </c>
      <c r="AB591" t="str">
        <f>CONCATENATE(LEFT(ARD_SAFE_PROCESSED_20220608[[#This Row],[Column1]],6),"******",RIGHT(ARD_SAFE_PROCESSED_20220608[[#This Row],[Column1]],4),";",ARD_SAFE_PROCESSED_20220608[[#This Row],[Column11]])</f>
        <v>421401******0446;74357045319001275500091</v>
      </c>
      <c r="AD591" t="str">
        <f>CLEAN(ARD_SAFE_PROCESSED_20220608[[#This Row],[Column1]])</f>
        <v>4214016102410446</v>
      </c>
      <c r="AE591" t="str">
        <f>CLEAN(ARD_SAFE_PROCESSED_20220608[[#This Row],[Column2]])</f>
        <v>318598</v>
      </c>
      <c r="AF591" t="str">
        <f>CLEAN(ARD_SAFE_PROCESSED_20220608[[#This Row],[Column3]])</f>
        <v>6557582</v>
      </c>
      <c r="AG591" t="str">
        <f>CLEAN(ARD_SAFE_PROCESSED_20220608[[#This Row],[Column4]])</f>
        <v>PL</v>
      </c>
      <c r="AH591" t="str">
        <f>CLEAN(ARD_SAFE_PROCESSED_20220608[[#This Row],[Column5]])</f>
        <v>20251114</v>
      </c>
      <c r="AI591" t="str">
        <f>CLEAN(ARD_SAFE_PROCESSED_20220608[[#This Row],[Column6]])</f>
        <v>840</v>
      </c>
      <c r="AJ591" t="str">
        <f>CLEAN(ARD_SAFE_PROCESSED_20220608[[#This Row],[Column7]])</f>
        <v>76</v>
      </c>
      <c r="AK591" t="str">
        <f>CLEAN(ARD_SAFE_PROCESSED_20220608[[#This Row],[Column8]])</f>
        <v xml:space="preserve">TORI                          </v>
      </c>
      <c r="AL591" t="str">
        <f>CLEAN(ARD_SAFE_PROCESSED_20220608[[#This Row],[Column9]])</f>
        <v>20251115</v>
      </c>
      <c r="AM591" t="str">
        <f>CLEAN(ARD_SAFE_PROCESSED_20220608[[#This Row],[Column10]])</f>
        <v xml:space="preserve">'                       </v>
      </c>
      <c r="AN591" t="s">
        <v>4313</v>
      </c>
      <c r="AO591" t="str">
        <f>CLEAN(ARD_SAFE_PROCESSED_20220608[[#This Row],[Column12]])</f>
        <v>150</v>
      </c>
      <c r="AP591" t="str">
        <f>CLEAN(ARD_SAFE_PROCESSED_20220608[[#This Row],[Column13]])</f>
        <v xml:space="preserve">   </v>
      </c>
      <c r="AQ591" t="str">
        <f>CLEAN(ARD_SAFE_PROCESSED_20220608[[#This Row],[Column14]])</f>
        <v xml:space="preserve">PS0003    </v>
      </c>
      <c r="AR591" t="str">
        <f>CLEAN(ARD_SAFE_PROCESSED_20220608[[#This Row],[Column15]])</f>
        <v xml:space="preserve">POS CONTACTLESS CHIP                              </v>
      </c>
      <c r="AS591" t="str">
        <f>CLEAN(ARD_SAFE_PROCESSED_20220608[[#This Row],[Column16]])</f>
        <v xml:space="preserve">               </v>
      </c>
      <c r="AT591" t="str">
        <f>CLEAN(ARD_SAFE_PROCESSED_20220608[[#This Row],[Column17]])</f>
        <v>26.00</v>
      </c>
      <c r="AU591" t="str">
        <f>CLEAN(ARD_SAFE_PROCESSED_20220608[[#This Row],[Column18]])</f>
        <v xml:space="preserve">' </v>
      </c>
      <c r="AV591" t="str">
        <f>CLEAN(ARD_SAFE_PROCESSED_20220608[[#This Row],[Column19]])</f>
        <v xml:space="preserve">          </v>
      </c>
      <c r="AW591" t="str">
        <f>CLEAN(ARD_SAFE_PROCESSED_20220608[[#This Row],[Column20]])</f>
        <v>20251114</v>
      </c>
      <c r="AX591" t="str">
        <f>CLEAN(ARD_SAFE_PROCESSED_20220608[[#This Row],[Column21]])</f>
        <v>223952</v>
      </c>
      <c r="AY591" t="str">
        <f>LEFT(ARD_SAFE_PROCESSED_20220608[[#This Row],[Column1]],6)</f>
        <v>421401</v>
      </c>
      <c r="AZ591" t="str">
        <f>RIGHT(ARD_SAFE_PROCESSED_20220608[[#This Row],[Column1]],4)</f>
        <v>0446</v>
      </c>
      <c r="BA591" s="2">
        <f t="shared" si="62"/>
        <v>45993</v>
      </c>
      <c r="BB591">
        <f t="shared" si="63"/>
        <v>26</v>
      </c>
      <c r="BC591">
        <f t="shared" si="64"/>
        <v>26</v>
      </c>
      <c r="BD591" t="str">
        <f t="shared" si="65"/>
        <v>5</v>
      </c>
      <c r="BE591" t="str">
        <f t="shared" si="66"/>
        <v>F:TC40</v>
      </c>
    </row>
    <row r="592" spans="1:57" hidden="1" x14ac:dyDescent="0.3">
      <c r="A592" t="s">
        <v>4076</v>
      </c>
      <c r="B592" t="s">
        <v>4077</v>
      </c>
      <c r="C592" t="s">
        <v>4078</v>
      </c>
      <c r="D592" t="s">
        <v>64</v>
      </c>
      <c r="E592" t="s">
        <v>412</v>
      </c>
      <c r="F592" t="s">
        <v>28</v>
      </c>
      <c r="G592" t="s">
        <v>29</v>
      </c>
      <c r="H592" t="s">
        <v>4079</v>
      </c>
      <c r="I592" t="s">
        <v>412</v>
      </c>
      <c r="J592" t="s">
        <v>21</v>
      </c>
      <c r="K592" t="s">
        <v>4080</v>
      </c>
      <c r="L592" t="s">
        <v>4081</v>
      </c>
      <c r="M592" t="s">
        <v>65</v>
      </c>
      <c r="N592" t="s">
        <v>4082</v>
      </c>
      <c r="O592" t="s">
        <v>66</v>
      </c>
      <c r="P592" t="s">
        <v>22</v>
      </c>
      <c r="Q592" t="s">
        <v>210</v>
      </c>
      <c r="R592" t="s">
        <v>23</v>
      </c>
      <c r="S592" t="s">
        <v>24</v>
      </c>
      <c r="T592" t="s">
        <v>412</v>
      </c>
      <c r="U592" t="s">
        <v>4083</v>
      </c>
      <c r="W592" t="s">
        <v>5038</v>
      </c>
      <c r="X592" t="s">
        <v>28</v>
      </c>
      <c r="Y592" t="e">
        <f>VLOOKUP(W592,ARD_SAFE_PROCESSED_20220608[[#This Row],[Column11]],1,FALSE)</f>
        <v>#N/A</v>
      </c>
      <c r="AB592" t="str">
        <f>CONCATENATE(LEFT(ARD_SAFE_PROCESSED_20220608[[#This Row],[Column1]],6),"******",RIGHT(ARD_SAFE_PROCESSED_20220608[[#This Row],[Column1]],4),";",ARD_SAFE_PROCESSED_20220608[[#This Row],[Column11]])</f>
        <v>421355******8301;74357045319001467200054</v>
      </c>
      <c r="AD592" t="str">
        <f>CLEAN(ARD_SAFE_PROCESSED_20220608[[#This Row],[Column1]])</f>
        <v>4213550197198301</v>
      </c>
      <c r="AE592" t="str">
        <f>CLEAN(ARD_SAFE_PROCESSED_20220608[[#This Row],[Column2]])</f>
        <v>121459</v>
      </c>
      <c r="AF592" t="str">
        <f>CLEAN(ARD_SAFE_PROCESSED_20220608[[#This Row],[Column3]])</f>
        <v>5889135</v>
      </c>
      <c r="AG592" t="str">
        <f>CLEAN(ARD_SAFE_PROCESSED_20220608[[#This Row],[Column4]])</f>
        <v>PL</v>
      </c>
      <c r="AH592" t="str">
        <f>CLEAN(ARD_SAFE_PROCESSED_20220608[[#This Row],[Column5]])</f>
        <v>20251115</v>
      </c>
      <c r="AI592" t="str">
        <f>CLEAN(ARD_SAFE_PROCESSED_20220608[[#This Row],[Column6]])</f>
        <v>604</v>
      </c>
      <c r="AJ592" t="str">
        <f>CLEAN(ARD_SAFE_PROCESSED_20220608[[#This Row],[Column7]])</f>
        <v>76</v>
      </c>
      <c r="AK592" t="str">
        <f>CLEAN(ARD_SAFE_PROCESSED_20220608[[#This Row],[Column8]])</f>
        <v xml:space="preserve">IZI*MODAS 47                  </v>
      </c>
      <c r="AL592" t="str">
        <f>CLEAN(ARD_SAFE_PROCESSED_20220608[[#This Row],[Column9]])</f>
        <v>20251115</v>
      </c>
      <c r="AM592" t="str">
        <f>CLEAN(ARD_SAFE_PROCESSED_20220608[[#This Row],[Column10]])</f>
        <v xml:space="preserve">'                       </v>
      </c>
      <c r="AN592" t="s">
        <v>4080</v>
      </c>
      <c r="AO592" t="str">
        <f>CLEAN(ARD_SAFE_PROCESSED_20220608[[#This Row],[Column12]])</f>
        <v>7439056</v>
      </c>
      <c r="AP592" t="str">
        <f>CLEAN(ARD_SAFE_PROCESSED_20220608[[#This Row],[Column13]])</f>
        <v xml:space="preserve">   </v>
      </c>
      <c r="AQ592" t="str">
        <f>CLEAN(ARD_SAFE_PROCESSED_20220608[[#This Row],[Column14]])</f>
        <v xml:space="preserve">T0381700  </v>
      </c>
      <c r="AR592" t="str">
        <f>CLEAN(ARD_SAFE_PROCESSED_20220608[[#This Row],[Column15]])</f>
        <v xml:space="preserve">POS CONTACTLESS CHIP                              </v>
      </c>
      <c r="AS592" t="str">
        <f>CLEAN(ARD_SAFE_PROCESSED_20220608[[#This Row],[Column16]])</f>
        <v xml:space="preserve">               </v>
      </c>
      <c r="AT592" t="str">
        <f>CLEAN(ARD_SAFE_PROCESSED_20220608[[#This Row],[Column17]])</f>
        <v>80.00</v>
      </c>
      <c r="AU592" t="str">
        <f>CLEAN(ARD_SAFE_PROCESSED_20220608[[#This Row],[Column18]])</f>
        <v xml:space="preserve">' </v>
      </c>
      <c r="AV592" t="str">
        <f>CLEAN(ARD_SAFE_PROCESSED_20220608[[#This Row],[Column19]])</f>
        <v xml:space="preserve">          </v>
      </c>
      <c r="AW592" t="str">
        <f>CLEAN(ARD_SAFE_PROCESSED_20220608[[#This Row],[Column20]])</f>
        <v>20251115</v>
      </c>
      <c r="AX592" t="str">
        <f>CLEAN(ARD_SAFE_PROCESSED_20220608[[#This Row],[Column21]])</f>
        <v>73741</v>
      </c>
      <c r="AY592" t="str">
        <f>LEFT(ARD_SAFE_PROCESSED_20220608[[#This Row],[Column1]],6)</f>
        <v>421355</v>
      </c>
      <c r="AZ592" t="str">
        <f>RIGHT(ARD_SAFE_PROCESSED_20220608[[#This Row],[Column1]],4)</f>
        <v>8301</v>
      </c>
      <c r="BA592" s="2">
        <f t="shared" si="62"/>
        <v>45993</v>
      </c>
      <c r="BB592">
        <f t="shared" si="63"/>
        <v>23.76</v>
      </c>
      <c r="BC592">
        <f t="shared" si="64"/>
        <v>80</v>
      </c>
      <c r="BD592" t="str">
        <f t="shared" si="65"/>
        <v>0</v>
      </c>
      <c r="BE592" t="str">
        <f t="shared" si="66"/>
        <v>F:TC40</v>
      </c>
    </row>
    <row r="593" spans="1:57" hidden="1" x14ac:dyDescent="0.3">
      <c r="A593" t="s">
        <v>4076</v>
      </c>
      <c r="B593" t="s">
        <v>4091</v>
      </c>
      <c r="C593" t="s">
        <v>4078</v>
      </c>
      <c r="D593" t="s">
        <v>64</v>
      </c>
      <c r="E593" t="s">
        <v>401</v>
      </c>
      <c r="F593" t="s">
        <v>28</v>
      </c>
      <c r="G593" t="s">
        <v>29</v>
      </c>
      <c r="H593" t="s">
        <v>4079</v>
      </c>
      <c r="I593" t="s">
        <v>412</v>
      </c>
      <c r="J593" t="s">
        <v>21</v>
      </c>
      <c r="K593" t="s">
        <v>4092</v>
      </c>
      <c r="L593" t="s">
        <v>4093</v>
      </c>
      <c r="M593" t="s">
        <v>65</v>
      </c>
      <c r="N593" t="s">
        <v>4082</v>
      </c>
      <c r="O593" t="s">
        <v>66</v>
      </c>
      <c r="P593" t="s">
        <v>22</v>
      </c>
      <c r="Q593" t="s">
        <v>210</v>
      </c>
      <c r="R593" t="s">
        <v>23</v>
      </c>
      <c r="S593" t="s">
        <v>24</v>
      </c>
      <c r="T593" t="s">
        <v>401</v>
      </c>
      <c r="U593" t="s">
        <v>4094</v>
      </c>
      <c r="W593" t="s">
        <v>5537</v>
      </c>
      <c r="X593" t="s">
        <v>28</v>
      </c>
      <c r="Y593" t="e">
        <f>VLOOKUP(W593,ARD_SAFE_PROCESSED_20220608[[#This Row],[Column11]],1,FALSE)</f>
        <v>#N/A</v>
      </c>
      <c r="AB593" t="str">
        <f>CONCATENATE(LEFT(ARD_SAFE_PROCESSED_20220608[[#This Row],[Column1]],6),"******",RIGHT(ARD_SAFE_PROCESSED_20220608[[#This Row],[Column1]],4),";",ARD_SAFE_PROCESSED_20220608[[#This Row],[Column11]])</f>
        <v>421355******8301;74357045319001467200096</v>
      </c>
      <c r="AD593" t="str">
        <f>CLEAN(ARD_SAFE_PROCESSED_20220608[[#This Row],[Column1]])</f>
        <v>4213550197198301</v>
      </c>
      <c r="AE593" t="str">
        <f>CLEAN(ARD_SAFE_PROCESSED_20220608[[#This Row],[Column2]])</f>
        <v>352508</v>
      </c>
      <c r="AF593" t="str">
        <f>CLEAN(ARD_SAFE_PROCESSED_20220608[[#This Row],[Column3]])</f>
        <v>5889135</v>
      </c>
      <c r="AG593" t="str">
        <f>CLEAN(ARD_SAFE_PROCESSED_20220608[[#This Row],[Column4]])</f>
        <v>PL</v>
      </c>
      <c r="AH593" t="str">
        <f>CLEAN(ARD_SAFE_PROCESSED_20220608[[#This Row],[Column5]])</f>
        <v>20251114</v>
      </c>
      <c r="AI593" t="str">
        <f>CLEAN(ARD_SAFE_PROCESSED_20220608[[#This Row],[Column6]])</f>
        <v>604</v>
      </c>
      <c r="AJ593" t="str">
        <f>CLEAN(ARD_SAFE_PROCESSED_20220608[[#This Row],[Column7]])</f>
        <v>76</v>
      </c>
      <c r="AK593" t="str">
        <f>CLEAN(ARD_SAFE_PROCESSED_20220608[[#This Row],[Column8]])</f>
        <v xml:space="preserve">IZI*MODAS 47                  </v>
      </c>
      <c r="AL593" t="str">
        <f>CLEAN(ARD_SAFE_PROCESSED_20220608[[#This Row],[Column9]])</f>
        <v>20251115</v>
      </c>
      <c r="AM593" t="str">
        <f>CLEAN(ARD_SAFE_PROCESSED_20220608[[#This Row],[Column10]])</f>
        <v xml:space="preserve">'                       </v>
      </c>
      <c r="AN593" t="s">
        <v>4092</v>
      </c>
      <c r="AO593" t="str">
        <f>CLEAN(ARD_SAFE_PROCESSED_20220608[[#This Row],[Column12]])</f>
        <v>2430469</v>
      </c>
      <c r="AP593" t="str">
        <f>CLEAN(ARD_SAFE_PROCESSED_20220608[[#This Row],[Column13]])</f>
        <v xml:space="preserve">   </v>
      </c>
      <c r="AQ593" t="str">
        <f>CLEAN(ARD_SAFE_PROCESSED_20220608[[#This Row],[Column14]])</f>
        <v xml:space="preserve">T0381700  </v>
      </c>
      <c r="AR593" t="str">
        <f>CLEAN(ARD_SAFE_PROCESSED_20220608[[#This Row],[Column15]])</f>
        <v xml:space="preserve">POS CONTACTLESS CHIP                              </v>
      </c>
      <c r="AS593" t="str">
        <f>CLEAN(ARD_SAFE_PROCESSED_20220608[[#This Row],[Column16]])</f>
        <v xml:space="preserve">               </v>
      </c>
      <c r="AT593" t="str">
        <f>CLEAN(ARD_SAFE_PROCESSED_20220608[[#This Row],[Column17]])</f>
        <v>80.00</v>
      </c>
      <c r="AU593" t="str">
        <f>CLEAN(ARD_SAFE_PROCESSED_20220608[[#This Row],[Column18]])</f>
        <v xml:space="preserve">' </v>
      </c>
      <c r="AV593" t="str">
        <f>CLEAN(ARD_SAFE_PROCESSED_20220608[[#This Row],[Column19]])</f>
        <v xml:space="preserve">          </v>
      </c>
      <c r="AW593" t="str">
        <f>CLEAN(ARD_SAFE_PROCESSED_20220608[[#This Row],[Column20]])</f>
        <v>20251114</v>
      </c>
      <c r="AX593" t="str">
        <f>CLEAN(ARD_SAFE_PROCESSED_20220608[[#This Row],[Column21]])</f>
        <v>221259</v>
      </c>
      <c r="AY593" t="str">
        <f>LEFT(ARD_SAFE_PROCESSED_20220608[[#This Row],[Column1]],6)</f>
        <v>421355</v>
      </c>
      <c r="AZ593" t="str">
        <f>RIGHT(ARD_SAFE_PROCESSED_20220608[[#This Row],[Column1]],4)</f>
        <v>8301</v>
      </c>
      <c r="BA593" s="2">
        <f t="shared" si="62"/>
        <v>45993</v>
      </c>
      <c r="BB593">
        <f t="shared" si="63"/>
        <v>23.78</v>
      </c>
      <c r="BC593">
        <f t="shared" si="64"/>
        <v>80</v>
      </c>
      <c r="BD593" t="str">
        <f t="shared" si="65"/>
        <v>0</v>
      </c>
      <c r="BE593" t="str">
        <f t="shared" si="66"/>
        <v>F:TC40</v>
      </c>
    </row>
    <row r="594" spans="1:57" hidden="1" x14ac:dyDescent="0.3">
      <c r="A594" t="s">
        <v>6238</v>
      </c>
      <c r="B594" t="s">
        <v>6239</v>
      </c>
      <c r="C594" t="s">
        <v>96</v>
      </c>
      <c r="D594" t="s">
        <v>69</v>
      </c>
      <c r="E594" t="s">
        <v>412</v>
      </c>
      <c r="F594" t="s">
        <v>28</v>
      </c>
      <c r="G594" t="s">
        <v>29</v>
      </c>
      <c r="H594" t="s">
        <v>97</v>
      </c>
      <c r="I594" t="s">
        <v>412</v>
      </c>
      <c r="J594" t="s">
        <v>21</v>
      </c>
      <c r="K594" t="s">
        <v>6240</v>
      </c>
      <c r="L594" t="s">
        <v>6241</v>
      </c>
      <c r="M594" t="s">
        <v>65</v>
      </c>
      <c r="N594" t="s">
        <v>95</v>
      </c>
      <c r="O594" t="s">
        <v>70</v>
      </c>
      <c r="P594" t="s">
        <v>22</v>
      </c>
      <c r="Q594" t="s">
        <v>6242</v>
      </c>
      <c r="R594" t="s">
        <v>23</v>
      </c>
      <c r="S594" t="s">
        <v>24</v>
      </c>
      <c r="T594" t="s">
        <v>412</v>
      </c>
      <c r="U594" t="s">
        <v>6243</v>
      </c>
      <c r="W594" t="s">
        <v>5530</v>
      </c>
      <c r="X594" t="s">
        <v>28</v>
      </c>
      <c r="Y594" t="e">
        <f>VLOOKUP(W594,ARD_SAFE_PROCESSED_20220608[[#This Row],[Column11]],1,FALSE)</f>
        <v>#N/A</v>
      </c>
      <c r="AB594" t="str">
        <f>CONCATENATE(LEFT(ARD_SAFE_PROCESSED_20220608[[#This Row],[Column1]],6),"******",RIGHT(ARD_SAFE_PROCESSED_20220608[[#This Row],[Column1]],4),";",ARD_SAFE_PROCESSED_20220608[[#This Row],[Column11]])</f>
        <v>455788******5911;74357045319001481604703</v>
      </c>
      <c r="AD594" t="str">
        <f>CLEAN(ARD_SAFE_PROCESSED_20220608[[#This Row],[Column1]])</f>
        <v>4557880642215911</v>
      </c>
      <c r="AE594" t="str">
        <f>CLEAN(ARD_SAFE_PROCESSED_20220608[[#This Row],[Column2]])</f>
        <v>114078</v>
      </c>
      <c r="AF594" t="str">
        <f>CLEAN(ARD_SAFE_PROCESSED_20220608[[#This Row],[Column3]])</f>
        <v>4078078</v>
      </c>
      <c r="AG594" t="str">
        <f>CLEAN(ARD_SAFE_PROCESSED_20220608[[#This Row],[Column4]])</f>
        <v>PV</v>
      </c>
      <c r="AH594" t="str">
        <f>CLEAN(ARD_SAFE_PROCESSED_20220608[[#This Row],[Column5]])</f>
        <v>20251115</v>
      </c>
      <c r="AI594" t="str">
        <f>CLEAN(ARD_SAFE_PROCESSED_20220608[[#This Row],[Column6]])</f>
        <v>604</v>
      </c>
      <c r="AJ594" t="str">
        <f>CLEAN(ARD_SAFE_PROCESSED_20220608[[#This Row],[Column7]])</f>
        <v>76</v>
      </c>
      <c r="AK594" t="str">
        <f>CLEAN(ARD_SAFE_PROCESSED_20220608[[#This Row],[Column8]])</f>
        <v xml:space="preserve">MOVISTAR APP MOVIL            </v>
      </c>
      <c r="AL594" t="str">
        <f>CLEAN(ARD_SAFE_PROCESSED_20220608[[#This Row],[Column9]])</f>
        <v>20251115</v>
      </c>
      <c r="AM594" t="str">
        <f>CLEAN(ARD_SAFE_PROCESSED_20220608[[#This Row],[Column10]])</f>
        <v xml:space="preserve">'                       </v>
      </c>
      <c r="AN594" t="s">
        <v>6240</v>
      </c>
      <c r="AO594" t="str">
        <f>CLEAN(ARD_SAFE_PROCESSED_20220608[[#This Row],[Column12]])</f>
        <v>6419010</v>
      </c>
      <c r="AP594" t="str">
        <f>CLEAN(ARD_SAFE_PROCESSED_20220608[[#This Row],[Column13]])</f>
        <v xml:space="preserve">   </v>
      </c>
      <c r="AQ594" t="str">
        <f>CLEAN(ARD_SAFE_PROCESSED_20220608[[#This Row],[Column14]])</f>
        <v xml:space="preserve">36363636  </v>
      </c>
      <c r="AR594" t="str">
        <f>CLEAN(ARD_SAFE_PROCESSED_20220608[[#This Row],[Column15]])</f>
        <v xml:space="preserve">POS VIRTUAL                                       </v>
      </c>
      <c r="AS594" t="str">
        <f>CLEAN(ARD_SAFE_PROCESSED_20220608[[#This Row],[Column16]])</f>
        <v xml:space="preserve">               </v>
      </c>
      <c r="AT594" t="str">
        <f>CLEAN(ARD_SAFE_PROCESSED_20220608[[#This Row],[Column17]])</f>
        <v>65.90</v>
      </c>
      <c r="AU594" t="str">
        <f>CLEAN(ARD_SAFE_PROCESSED_20220608[[#This Row],[Column18]])</f>
        <v xml:space="preserve">' </v>
      </c>
      <c r="AV594" t="str">
        <f>CLEAN(ARD_SAFE_PROCESSED_20220608[[#This Row],[Column19]])</f>
        <v xml:space="preserve">          </v>
      </c>
      <c r="AW594" t="str">
        <f>CLEAN(ARD_SAFE_PROCESSED_20220608[[#This Row],[Column20]])</f>
        <v>20251115</v>
      </c>
      <c r="AX594" t="str">
        <f>CLEAN(ARD_SAFE_PROCESSED_20220608[[#This Row],[Column21]])</f>
        <v>125849</v>
      </c>
      <c r="AY594" t="str">
        <f>LEFT(ARD_SAFE_PROCESSED_20220608[[#This Row],[Column1]],6)</f>
        <v>455788</v>
      </c>
      <c r="AZ594" t="str">
        <f>RIGHT(ARD_SAFE_PROCESSED_20220608[[#This Row],[Column1]],4)</f>
        <v>5911</v>
      </c>
      <c r="BA594" s="2">
        <f t="shared" si="62"/>
        <v>45993</v>
      </c>
      <c r="BB594">
        <f t="shared" si="63"/>
        <v>19.57</v>
      </c>
      <c r="BC594">
        <f t="shared" si="64"/>
        <v>65.900000000000006</v>
      </c>
      <c r="BD594" t="str">
        <f t="shared" si="65"/>
        <v>6</v>
      </c>
      <c r="BE594" t="str">
        <f t="shared" si="66"/>
        <v>F:TC40</v>
      </c>
    </row>
    <row r="595" spans="1:57" hidden="1" x14ac:dyDescent="0.3">
      <c r="A595" t="s">
        <v>4396</v>
      </c>
      <c r="B595" t="s">
        <v>4410</v>
      </c>
      <c r="C595" t="s">
        <v>4411</v>
      </c>
      <c r="D595" t="s">
        <v>25</v>
      </c>
      <c r="E595" t="s">
        <v>412</v>
      </c>
      <c r="F595" t="s">
        <v>28</v>
      </c>
      <c r="G595" t="s">
        <v>29</v>
      </c>
      <c r="H595" t="s">
        <v>4412</v>
      </c>
      <c r="I595" t="s">
        <v>412</v>
      </c>
      <c r="J595" t="s">
        <v>21</v>
      </c>
      <c r="K595" t="s">
        <v>4413</v>
      </c>
      <c r="L595" t="s">
        <v>4414</v>
      </c>
      <c r="M595" t="s">
        <v>65</v>
      </c>
      <c r="N595" t="s">
        <v>82</v>
      </c>
      <c r="O595" t="s">
        <v>27</v>
      </c>
      <c r="P595" t="s">
        <v>22</v>
      </c>
      <c r="Q595" t="s">
        <v>4415</v>
      </c>
      <c r="R595" t="s">
        <v>23</v>
      </c>
      <c r="S595" t="s">
        <v>24</v>
      </c>
      <c r="T595" t="s">
        <v>412</v>
      </c>
      <c r="U595" t="s">
        <v>4416</v>
      </c>
      <c r="W595" t="s">
        <v>5545</v>
      </c>
      <c r="X595" t="s">
        <v>28</v>
      </c>
      <c r="Y595" t="e">
        <f>VLOOKUP(W595,ARD_SAFE_PROCESSED_20220608[[#This Row],[Column11]],1,FALSE)</f>
        <v>#N/A</v>
      </c>
      <c r="AB595" t="str">
        <f>CONCATENATE(LEFT(ARD_SAFE_PROCESSED_20220608[[#This Row],[Column1]],6),"******",RIGHT(ARD_SAFE_PROCESSED_20220608[[#This Row],[Column1]],4),";",ARD_SAFE_PROCESSED_20220608[[#This Row],[Column11]])</f>
        <v>421918******7677;74357045319001483900711</v>
      </c>
      <c r="AD595" t="str">
        <f>CLEAN(ARD_SAFE_PROCESSED_20220608[[#This Row],[Column1]])</f>
        <v>4219180121597677</v>
      </c>
      <c r="AE595" t="str">
        <f>CLEAN(ARD_SAFE_PROCESSED_20220608[[#This Row],[Column2]])</f>
        <v>059603</v>
      </c>
      <c r="AF595" t="str">
        <f>CLEAN(ARD_SAFE_PROCESSED_20220608[[#This Row],[Column3]])</f>
        <v>4076344</v>
      </c>
      <c r="AG595" t="str">
        <f>CLEAN(ARD_SAFE_PROCESSED_20220608[[#This Row],[Column4]])</f>
        <v>EC</v>
      </c>
      <c r="AH595" t="str">
        <f>CLEAN(ARD_SAFE_PROCESSED_20220608[[#This Row],[Column5]])</f>
        <v>20251115</v>
      </c>
      <c r="AI595" t="str">
        <f>CLEAN(ARD_SAFE_PROCESSED_20220608[[#This Row],[Column6]])</f>
        <v>604</v>
      </c>
      <c r="AJ595" t="str">
        <f>CLEAN(ARD_SAFE_PROCESSED_20220608[[#This Row],[Column7]])</f>
        <v>76</v>
      </c>
      <c r="AK595" t="str">
        <f>CLEAN(ARD_SAFE_PROCESSED_20220608[[#This Row],[Column8]])</f>
        <v xml:space="preserve">AGORA SHOP INKAFARMA          </v>
      </c>
      <c r="AL595" t="str">
        <f>CLEAN(ARD_SAFE_PROCESSED_20220608[[#This Row],[Column9]])</f>
        <v>20251115</v>
      </c>
      <c r="AM595" t="str">
        <f>CLEAN(ARD_SAFE_PROCESSED_20220608[[#This Row],[Column10]])</f>
        <v xml:space="preserve">'                       </v>
      </c>
      <c r="AN595" t="s">
        <v>4413</v>
      </c>
      <c r="AO595" t="str">
        <f>CLEAN(ARD_SAFE_PROCESSED_20220608[[#This Row],[Column12]])</f>
        <v>5177250</v>
      </c>
      <c r="AP595" t="str">
        <f>CLEAN(ARD_SAFE_PROCESSED_20220608[[#This Row],[Column13]])</f>
        <v xml:space="preserve">   </v>
      </c>
      <c r="AQ595" t="str">
        <f>CLEAN(ARD_SAFE_PROCESSED_20220608[[#This Row],[Column14]])</f>
        <v xml:space="preserve">17171717  </v>
      </c>
      <c r="AR595" t="str">
        <f>CLEAN(ARD_SAFE_PROCESSED_20220608[[#This Row],[Column15]])</f>
        <v xml:space="preserve">E-COMMERCE                                        </v>
      </c>
      <c r="AS595" t="str">
        <f>CLEAN(ARD_SAFE_PROCESSED_20220608[[#This Row],[Column16]])</f>
        <v xml:space="preserve">               </v>
      </c>
      <c r="AT595" t="str">
        <f>CLEAN(ARD_SAFE_PROCESSED_20220608[[#This Row],[Column17]])</f>
        <v>75.60</v>
      </c>
      <c r="AU595" t="str">
        <f>CLEAN(ARD_SAFE_PROCESSED_20220608[[#This Row],[Column18]])</f>
        <v xml:space="preserve">' </v>
      </c>
      <c r="AV595" t="str">
        <f>CLEAN(ARD_SAFE_PROCESSED_20220608[[#This Row],[Column19]])</f>
        <v xml:space="preserve">          </v>
      </c>
      <c r="AW595" t="str">
        <f>CLEAN(ARD_SAFE_PROCESSED_20220608[[#This Row],[Column20]])</f>
        <v>20251115</v>
      </c>
      <c r="AX595" t="str">
        <f>CLEAN(ARD_SAFE_PROCESSED_20220608[[#This Row],[Column21]])</f>
        <v>174747</v>
      </c>
      <c r="AY595" t="str">
        <f>LEFT(ARD_SAFE_PROCESSED_20220608[[#This Row],[Column1]],6)</f>
        <v>421918</v>
      </c>
      <c r="AZ595" t="str">
        <f>RIGHT(ARD_SAFE_PROCESSED_20220608[[#This Row],[Column1]],4)</f>
        <v>7677</v>
      </c>
      <c r="BA595" s="2">
        <f t="shared" si="62"/>
        <v>45994</v>
      </c>
      <c r="BB595">
        <f t="shared" si="63"/>
        <v>22.45</v>
      </c>
      <c r="BC595">
        <f t="shared" si="64"/>
        <v>75.599999999999994</v>
      </c>
      <c r="BD595" t="str">
        <f t="shared" si="65"/>
        <v>6</v>
      </c>
      <c r="BE595" t="str">
        <f t="shared" si="66"/>
        <v>F:TC40</v>
      </c>
    </row>
    <row r="596" spans="1:57" hidden="1" x14ac:dyDescent="0.3">
      <c r="A596" t="s">
        <v>8650</v>
      </c>
      <c r="B596" t="s">
        <v>8679</v>
      </c>
      <c r="C596" t="s">
        <v>147</v>
      </c>
      <c r="D596" t="s">
        <v>69</v>
      </c>
      <c r="E596" t="s">
        <v>412</v>
      </c>
      <c r="F596" t="s">
        <v>28</v>
      </c>
      <c r="G596" t="s">
        <v>29</v>
      </c>
      <c r="H596" t="s">
        <v>148</v>
      </c>
      <c r="I596" t="s">
        <v>412</v>
      </c>
      <c r="J596" t="s">
        <v>21</v>
      </c>
      <c r="K596" t="s">
        <v>8680</v>
      </c>
      <c r="L596" t="s">
        <v>8681</v>
      </c>
      <c r="M596" t="s">
        <v>65</v>
      </c>
      <c r="N596" t="s">
        <v>82</v>
      </c>
      <c r="O596" t="s">
        <v>70</v>
      </c>
      <c r="P596" t="s">
        <v>22</v>
      </c>
      <c r="Q596" t="s">
        <v>8682</v>
      </c>
      <c r="R596" t="s">
        <v>23</v>
      </c>
      <c r="S596" t="s">
        <v>24</v>
      </c>
      <c r="T596" t="s">
        <v>412</v>
      </c>
      <c r="U596" t="s">
        <v>8683</v>
      </c>
      <c r="W596" t="s">
        <v>5554</v>
      </c>
      <c r="X596" t="s">
        <v>28</v>
      </c>
      <c r="Y596" t="e">
        <f>VLOOKUP(W596,ARD_SAFE_PROCESSED_20220608[[#This Row],[Column11]],1,FALSE)</f>
        <v>#N/A</v>
      </c>
      <c r="AB596" t="str">
        <f>CONCATENATE(LEFT(ARD_SAFE_PROCESSED_20220608[[#This Row],[Column1]],6),"******",RIGHT(ARD_SAFE_PROCESSED_20220608[[#This Row],[Column1]],4),";",ARD_SAFE_PROCESSED_20220608[[#This Row],[Column11]])</f>
        <v>491909******4958;74357045319001484703965</v>
      </c>
      <c r="AD596" t="str">
        <f>CLEAN(ARD_SAFE_PROCESSED_20220608[[#This Row],[Column1]])</f>
        <v>4919098438854958</v>
      </c>
      <c r="AE596" t="str">
        <f>CLEAN(ARD_SAFE_PROCESSED_20220608[[#This Row],[Column2]])</f>
        <v>144875</v>
      </c>
      <c r="AF596" t="str">
        <f>CLEAN(ARD_SAFE_PROCESSED_20220608[[#This Row],[Column3]])</f>
        <v>4078222</v>
      </c>
      <c r="AG596" t="str">
        <f>CLEAN(ARD_SAFE_PROCESSED_20220608[[#This Row],[Column4]])</f>
        <v>PV</v>
      </c>
      <c r="AH596" t="str">
        <f>CLEAN(ARD_SAFE_PROCESSED_20220608[[#This Row],[Column5]])</f>
        <v>20251115</v>
      </c>
      <c r="AI596" t="str">
        <f>CLEAN(ARD_SAFE_PROCESSED_20220608[[#This Row],[Column6]])</f>
        <v>604</v>
      </c>
      <c r="AJ596" t="str">
        <f>CLEAN(ARD_SAFE_PROCESSED_20220608[[#This Row],[Column7]])</f>
        <v>76</v>
      </c>
      <c r="AK596" t="str">
        <f>CLEAN(ARD_SAFE_PROCESSED_20220608[[#This Row],[Column8]])</f>
        <v xml:space="preserve">LA TINKA                      </v>
      </c>
      <c r="AL596" t="str">
        <f>CLEAN(ARD_SAFE_PROCESSED_20220608[[#This Row],[Column9]])</f>
        <v>20251115</v>
      </c>
      <c r="AM596" t="str">
        <f>CLEAN(ARD_SAFE_PROCESSED_20220608[[#This Row],[Column10]])</f>
        <v xml:space="preserve">'                       </v>
      </c>
      <c r="AN596" t="s">
        <v>8680</v>
      </c>
      <c r="AO596" t="str">
        <f>CLEAN(ARD_SAFE_PROCESSED_20220608[[#This Row],[Column12]])</f>
        <v>5168695</v>
      </c>
      <c r="AP596" t="str">
        <f>CLEAN(ARD_SAFE_PROCESSED_20220608[[#This Row],[Column13]])</f>
        <v xml:space="preserve">   </v>
      </c>
      <c r="AQ596" t="str">
        <f>CLEAN(ARD_SAFE_PROCESSED_20220608[[#This Row],[Column14]])</f>
        <v xml:space="preserve">17171717  </v>
      </c>
      <c r="AR596" t="str">
        <f>CLEAN(ARD_SAFE_PROCESSED_20220608[[#This Row],[Column15]])</f>
        <v xml:space="preserve">POS VIRTUAL                                       </v>
      </c>
      <c r="AS596" t="str">
        <f>CLEAN(ARD_SAFE_PROCESSED_20220608[[#This Row],[Column16]])</f>
        <v xml:space="preserve">               </v>
      </c>
      <c r="AT596" t="str">
        <f>CLEAN(ARD_SAFE_PROCESSED_20220608[[#This Row],[Column17]])</f>
        <v>110.00</v>
      </c>
      <c r="AU596" t="str">
        <f>CLEAN(ARD_SAFE_PROCESSED_20220608[[#This Row],[Column18]])</f>
        <v xml:space="preserve">' </v>
      </c>
      <c r="AV596" t="str">
        <f>CLEAN(ARD_SAFE_PROCESSED_20220608[[#This Row],[Column19]])</f>
        <v xml:space="preserve">          </v>
      </c>
      <c r="AW596" t="str">
        <f>CLEAN(ARD_SAFE_PROCESSED_20220608[[#This Row],[Column20]])</f>
        <v>20251115</v>
      </c>
      <c r="AX596" t="str">
        <f>CLEAN(ARD_SAFE_PROCESSED_20220608[[#This Row],[Column21]])</f>
        <v>103627</v>
      </c>
      <c r="AY596" t="str">
        <f>LEFT(ARD_SAFE_PROCESSED_20220608[[#This Row],[Column1]],6)</f>
        <v>491909</v>
      </c>
      <c r="AZ596" t="str">
        <f>RIGHT(ARD_SAFE_PROCESSED_20220608[[#This Row],[Column1]],4)</f>
        <v>4958</v>
      </c>
      <c r="BA596" s="2">
        <f t="shared" si="62"/>
        <v>45993</v>
      </c>
      <c r="BB596">
        <f t="shared" si="63"/>
        <v>32.67</v>
      </c>
      <c r="BC596">
        <f t="shared" si="64"/>
        <v>110</v>
      </c>
      <c r="BD596" t="str">
        <f t="shared" si="65"/>
        <v>6</v>
      </c>
      <c r="BE596" t="str">
        <f t="shared" si="66"/>
        <v>F:TC40</v>
      </c>
    </row>
    <row r="597" spans="1:57" hidden="1" x14ac:dyDescent="0.3">
      <c r="A597" t="s">
        <v>8650</v>
      </c>
      <c r="B597" t="s">
        <v>8693</v>
      </c>
      <c r="C597" t="s">
        <v>147</v>
      </c>
      <c r="D597" t="s">
        <v>69</v>
      </c>
      <c r="E597" t="s">
        <v>412</v>
      </c>
      <c r="F597" t="s">
        <v>28</v>
      </c>
      <c r="G597" t="s">
        <v>29</v>
      </c>
      <c r="H597" t="s">
        <v>148</v>
      </c>
      <c r="I597" t="s">
        <v>412</v>
      </c>
      <c r="J597" t="s">
        <v>21</v>
      </c>
      <c r="K597" t="s">
        <v>8694</v>
      </c>
      <c r="L597" t="s">
        <v>8695</v>
      </c>
      <c r="M597" t="s">
        <v>65</v>
      </c>
      <c r="N597" t="s">
        <v>82</v>
      </c>
      <c r="O597" t="s">
        <v>70</v>
      </c>
      <c r="P597" t="s">
        <v>22</v>
      </c>
      <c r="Q597" t="s">
        <v>159</v>
      </c>
      <c r="R597" t="s">
        <v>23</v>
      </c>
      <c r="S597" t="s">
        <v>24</v>
      </c>
      <c r="T597" t="s">
        <v>412</v>
      </c>
      <c r="U597" t="s">
        <v>8696</v>
      </c>
      <c r="W597" t="s">
        <v>5541</v>
      </c>
      <c r="X597" t="s">
        <v>28</v>
      </c>
      <c r="Y597" t="e">
        <f>VLOOKUP(W597,ARD_SAFE_PROCESSED_20220608[[#This Row],[Column11]],1,FALSE)</f>
        <v>#N/A</v>
      </c>
      <c r="AB597" t="str">
        <f>CONCATENATE(LEFT(ARD_SAFE_PROCESSED_20220608[[#This Row],[Column1]],6),"******",RIGHT(ARD_SAFE_PROCESSED_20220608[[#This Row],[Column1]],4),";",ARD_SAFE_PROCESSED_20220608[[#This Row],[Column11]])</f>
        <v>491909******4958;74357045319001484705606</v>
      </c>
      <c r="AD597" t="str">
        <f>CLEAN(ARD_SAFE_PROCESSED_20220608[[#This Row],[Column1]])</f>
        <v>4919098438854958</v>
      </c>
      <c r="AE597" t="str">
        <f>CLEAN(ARD_SAFE_PROCESSED_20220608[[#This Row],[Column2]])</f>
        <v>514585</v>
      </c>
      <c r="AF597" t="str">
        <f>CLEAN(ARD_SAFE_PROCESSED_20220608[[#This Row],[Column3]])</f>
        <v>4078222</v>
      </c>
      <c r="AG597" t="str">
        <f>CLEAN(ARD_SAFE_PROCESSED_20220608[[#This Row],[Column4]])</f>
        <v>PV</v>
      </c>
      <c r="AH597" t="str">
        <f>CLEAN(ARD_SAFE_PROCESSED_20220608[[#This Row],[Column5]])</f>
        <v>20251115</v>
      </c>
      <c r="AI597" t="str">
        <f>CLEAN(ARD_SAFE_PROCESSED_20220608[[#This Row],[Column6]])</f>
        <v>604</v>
      </c>
      <c r="AJ597" t="str">
        <f>CLEAN(ARD_SAFE_PROCESSED_20220608[[#This Row],[Column7]])</f>
        <v>76</v>
      </c>
      <c r="AK597" t="str">
        <f>CLEAN(ARD_SAFE_PROCESSED_20220608[[#This Row],[Column8]])</f>
        <v xml:space="preserve">LA TINKA                      </v>
      </c>
      <c r="AL597" t="str">
        <f>CLEAN(ARD_SAFE_PROCESSED_20220608[[#This Row],[Column9]])</f>
        <v>20251115</v>
      </c>
      <c r="AM597" t="str">
        <f>CLEAN(ARD_SAFE_PROCESSED_20220608[[#This Row],[Column10]])</f>
        <v xml:space="preserve">'                       </v>
      </c>
      <c r="AN597" t="s">
        <v>8694</v>
      </c>
      <c r="AO597" t="str">
        <f>CLEAN(ARD_SAFE_PROCESSED_20220608[[#This Row],[Column12]])</f>
        <v>5175448</v>
      </c>
      <c r="AP597" t="str">
        <f>CLEAN(ARD_SAFE_PROCESSED_20220608[[#This Row],[Column13]])</f>
        <v xml:space="preserve">   </v>
      </c>
      <c r="AQ597" t="str">
        <f>CLEAN(ARD_SAFE_PROCESSED_20220608[[#This Row],[Column14]])</f>
        <v xml:space="preserve">17171717  </v>
      </c>
      <c r="AR597" t="str">
        <f>CLEAN(ARD_SAFE_PROCESSED_20220608[[#This Row],[Column15]])</f>
        <v xml:space="preserve">POS VIRTUAL                                       </v>
      </c>
      <c r="AS597" t="str">
        <f>CLEAN(ARD_SAFE_PROCESSED_20220608[[#This Row],[Column16]])</f>
        <v xml:space="preserve">               </v>
      </c>
      <c r="AT597" t="str">
        <f>CLEAN(ARD_SAFE_PROCESSED_20220608[[#This Row],[Column17]])</f>
        <v>400.00</v>
      </c>
      <c r="AU597" t="str">
        <f>CLEAN(ARD_SAFE_PROCESSED_20220608[[#This Row],[Column18]])</f>
        <v xml:space="preserve">' </v>
      </c>
      <c r="AV597" t="str">
        <f>CLEAN(ARD_SAFE_PROCESSED_20220608[[#This Row],[Column19]])</f>
        <v xml:space="preserve">          </v>
      </c>
      <c r="AW597" t="str">
        <f>CLEAN(ARD_SAFE_PROCESSED_20220608[[#This Row],[Column20]])</f>
        <v>20251115</v>
      </c>
      <c r="AX597" t="str">
        <f>CLEAN(ARD_SAFE_PROCESSED_20220608[[#This Row],[Column21]])</f>
        <v>161550</v>
      </c>
      <c r="AY597" t="str">
        <f>LEFT(ARD_SAFE_PROCESSED_20220608[[#This Row],[Column1]],6)</f>
        <v>491909</v>
      </c>
      <c r="AZ597" t="str">
        <f>RIGHT(ARD_SAFE_PROCESSED_20220608[[#This Row],[Column1]],4)</f>
        <v>4958</v>
      </c>
      <c r="BA597" s="2">
        <f t="shared" si="62"/>
        <v>45993</v>
      </c>
      <c r="BB597">
        <f t="shared" si="63"/>
        <v>118.8</v>
      </c>
      <c r="BC597">
        <f t="shared" si="64"/>
        <v>400</v>
      </c>
      <c r="BD597" t="str">
        <f t="shared" si="65"/>
        <v>6</v>
      </c>
      <c r="BE597" t="str">
        <f t="shared" si="66"/>
        <v>F:TC40</v>
      </c>
    </row>
    <row r="598" spans="1:57" hidden="1" x14ac:dyDescent="0.3">
      <c r="A598" t="s">
        <v>8650</v>
      </c>
      <c r="B598" t="s">
        <v>8744</v>
      </c>
      <c r="C598" t="s">
        <v>147</v>
      </c>
      <c r="D598" t="s">
        <v>69</v>
      </c>
      <c r="E598" t="s">
        <v>412</v>
      </c>
      <c r="F598" t="s">
        <v>28</v>
      </c>
      <c r="G598" t="s">
        <v>29</v>
      </c>
      <c r="H598" t="s">
        <v>148</v>
      </c>
      <c r="I598" t="s">
        <v>412</v>
      </c>
      <c r="J598" t="s">
        <v>21</v>
      </c>
      <c r="K598" t="s">
        <v>8745</v>
      </c>
      <c r="L598" t="s">
        <v>8746</v>
      </c>
      <c r="M598" t="s">
        <v>65</v>
      </c>
      <c r="N598" t="s">
        <v>82</v>
      </c>
      <c r="O598" t="s">
        <v>70</v>
      </c>
      <c r="P598" t="s">
        <v>22</v>
      </c>
      <c r="Q598" t="s">
        <v>75</v>
      </c>
      <c r="R598" t="s">
        <v>23</v>
      </c>
      <c r="S598" t="s">
        <v>24</v>
      </c>
      <c r="T598" t="s">
        <v>412</v>
      </c>
      <c r="U598" t="s">
        <v>8747</v>
      </c>
      <c r="W598" t="s">
        <v>5550</v>
      </c>
      <c r="X598" t="s">
        <v>28</v>
      </c>
      <c r="Y598" t="e">
        <f>VLOOKUP(W598,ARD_SAFE_PROCESSED_20220608[[#This Row],[Column11]],1,FALSE)</f>
        <v>#N/A</v>
      </c>
      <c r="AB598" t="str">
        <f>CONCATENATE(LEFT(ARD_SAFE_PROCESSED_20220608[[#This Row],[Column1]],6),"******",RIGHT(ARD_SAFE_PROCESSED_20220608[[#This Row],[Column1]],4),";",ARD_SAFE_PROCESSED_20220608[[#This Row],[Column11]])</f>
        <v>491909******4958;74357045319001484709418</v>
      </c>
      <c r="AD598" t="str">
        <f>CLEAN(ARD_SAFE_PROCESSED_20220608[[#This Row],[Column1]])</f>
        <v>4919098438854958</v>
      </c>
      <c r="AE598" t="str">
        <f>CLEAN(ARD_SAFE_PROCESSED_20220608[[#This Row],[Column2]])</f>
        <v>873810</v>
      </c>
      <c r="AF598" t="str">
        <f>CLEAN(ARD_SAFE_PROCESSED_20220608[[#This Row],[Column3]])</f>
        <v>4078222</v>
      </c>
      <c r="AG598" t="str">
        <f>CLEAN(ARD_SAFE_PROCESSED_20220608[[#This Row],[Column4]])</f>
        <v>PV</v>
      </c>
      <c r="AH598" t="str">
        <f>CLEAN(ARD_SAFE_PROCESSED_20220608[[#This Row],[Column5]])</f>
        <v>20251115</v>
      </c>
      <c r="AI598" t="str">
        <f>CLEAN(ARD_SAFE_PROCESSED_20220608[[#This Row],[Column6]])</f>
        <v>604</v>
      </c>
      <c r="AJ598" t="str">
        <f>CLEAN(ARD_SAFE_PROCESSED_20220608[[#This Row],[Column7]])</f>
        <v>76</v>
      </c>
      <c r="AK598" t="str">
        <f>CLEAN(ARD_SAFE_PROCESSED_20220608[[#This Row],[Column8]])</f>
        <v xml:space="preserve">LA TINKA                      </v>
      </c>
      <c r="AL598" t="str">
        <f>CLEAN(ARD_SAFE_PROCESSED_20220608[[#This Row],[Column9]])</f>
        <v>20251115</v>
      </c>
      <c r="AM598" t="str">
        <f>CLEAN(ARD_SAFE_PROCESSED_20220608[[#This Row],[Column10]])</f>
        <v xml:space="preserve">'                       </v>
      </c>
      <c r="AN598" t="s">
        <v>8745</v>
      </c>
      <c r="AO598" t="str">
        <f>CLEAN(ARD_SAFE_PROCESSED_20220608[[#This Row],[Column12]])</f>
        <v>5177316</v>
      </c>
      <c r="AP598" t="str">
        <f>CLEAN(ARD_SAFE_PROCESSED_20220608[[#This Row],[Column13]])</f>
        <v xml:space="preserve">   </v>
      </c>
      <c r="AQ598" t="str">
        <f>CLEAN(ARD_SAFE_PROCESSED_20220608[[#This Row],[Column14]])</f>
        <v xml:space="preserve">17171717  </v>
      </c>
      <c r="AR598" t="str">
        <f>CLEAN(ARD_SAFE_PROCESSED_20220608[[#This Row],[Column15]])</f>
        <v xml:space="preserve">POS VIRTUAL                                       </v>
      </c>
      <c r="AS598" t="str">
        <f>CLEAN(ARD_SAFE_PROCESSED_20220608[[#This Row],[Column16]])</f>
        <v xml:space="preserve">               </v>
      </c>
      <c r="AT598" t="str">
        <f>CLEAN(ARD_SAFE_PROCESSED_20220608[[#This Row],[Column17]])</f>
        <v>100.00</v>
      </c>
      <c r="AU598" t="str">
        <f>CLEAN(ARD_SAFE_PROCESSED_20220608[[#This Row],[Column18]])</f>
        <v xml:space="preserve">' </v>
      </c>
      <c r="AV598" t="str">
        <f>CLEAN(ARD_SAFE_PROCESSED_20220608[[#This Row],[Column19]])</f>
        <v xml:space="preserve">          </v>
      </c>
      <c r="AW598" t="str">
        <f>CLEAN(ARD_SAFE_PROCESSED_20220608[[#This Row],[Column20]])</f>
        <v>20251115</v>
      </c>
      <c r="AX598" t="str">
        <f>CLEAN(ARD_SAFE_PROCESSED_20220608[[#This Row],[Column21]])</f>
        <v>175056</v>
      </c>
      <c r="AY598" t="str">
        <f>LEFT(ARD_SAFE_PROCESSED_20220608[[#This Row],[Column1]],6)</f>
        <v>491909</v>
      </c>
      <c r="AZ598" t="str">
        <f>RIGHT(ARD_SAFE_PROCESSED_20220608[[#This Row],[Column1]],4)</f>
        <v>4958</v>
      </c>
      <c r="BA598" s="2">
        <f t="shared" si="62"/>
        <v>45993</v>
      </c>
      <c r="BB598">
        <f t="shared" si="63"/>
        <v>29.7</v>
      </c>
      <c r="BC598">
        <f t="shared" si="64"/>
        <v>100</v>
      </c>
      <c r="BD598" t="str">
        <f t="shared" si="65"/>
        <v>6</v>
      </c>
      <c r="BE598" t="str">
        <f t="shared" si="66"/>
        <v>F:TC40</v>
      </c>
    </row>
    <row r="599" spans="1:57" hidden="1" x14ac:dyDescent="0.3">
      <c r="A599" t="s">
        <v>4788</v>
      </c>
      <c r="B599" t="s">
        <v>4789</v>
      </c>
      <c r="C599" t="s">
        <v>4790</v>
      </c>
      <c r="D599" t="s">
        <v>64</v>
      </c>
      <c r="E599" t="s">
        <v>412</v>
      </c>
      <c r="F599" t="s">
        <v>28</v>
      </c>
      <c r="G599" t="s">
        <v>29</v>
      </c>
      <c r="H599" t="s">
        <v>4791</v>
      </c>
      <c r="I599" t="s">
        <v>412</v>
      </c>
      <c r="J599" t="s">
        <v>21</v>
      </c>
      <c r="K599" t="s">
        <v>4792</v>
      </c>
      <c r="L599" t="s">
        <v>4793</v>
      </c>
      <c r="M599" t="s">
        <v>65</v>
      </c>
      <c r="N599" t="s">
        <v>67</v>
      </c>
      <c r="O599" t="s">
        <v>66</v>
      </c>
      <c r="P599" t="s">
        <v>22</v>
      </c>
      <c r="Q599" t="s">
        <v>4794</v>
      </c>
      <c r="R599" t="s">
        <v>23</v>
      </c>
      <c r="S599" t="s">
        <v>24</v>
      </c>
      <c r="T599" t="s">
        <v>412</v>
      </c>
      <c r="U599" t="s">
        <v>4795</v>
      </c>
      <c r="W599" t="s">
        <v>5451</v>
      </c>
      <c r="X599" t="s">
        <v>28</v>
      </c>
      <c r="Y599" t="e">
        <f>VLOOKUP(W599,ARD_SAFE_PROCESSED_20220608[[#This Row],[Column11]],1,FALSE)</f>
        <v>#N/A</v>
      </c>
      <c r="AB599" t="str">
        <f>CONCATENATE(LEFT(ARD_SAFE_PROCESSED_20220608[[#This Row],[Column1]],6),"******",RIGHT(ARD_SAFE_PROCESSED_20220608[[#This Row],[Column1]],4),";",ARD_SAFE_PROCESSED_20220608[[#This Row],[Column11]])</f>
        <v>428078******5686;74357045319001501300019</v>
      </c>
      <c r="AD599" t="str">
        <f>CLEAN(ARD_SAFE_PROCESSED_20220608[[#This Row],[Column1]])</f>
        <v>4280780274175686</v>
      </c>
      <c r="AE599" t="str">
        <f>CLEAN(ARD_SAFE_PROCESSED_20220608[[#This Row],[Column2]])</f>
        <v>007401</v>
      </c>
      <c r="AF599" t="str">
        <f>CLEAN(ARD_SAFE_PROCESSED_20220608[[#This Row],[Column3]])</f>
        <v>8090422</v>
      </c>
      <c r="AG599" t="str">
        <f>CLEAN(ARD_SAFE_PROCESSED_20220608[[#This Row],[Column4]])</f>
        <v>PL</v>
      </c>
      <c r="AH599" t="str">
        <f>CLEAN(ARD_SAFE_PROCESSED_20220608[[#This Row],[Column5]])</f>
        <v>20251115</v>
      </c>
      <c r="AI599" t="str">
        <f>CLEAN(ARD_SAFE_PROCESSED_20220608[[#This Row],[Column6]])</f>
        <v>604</v>
      </c>
      <c r="AJ599" t="str">
        <f>CLEAN(ARD_SAFE_PROCESSED_20220608[[#This Row],[Column7]])</f>
        <v>76</v>
      </c>
      <c r="AK599" t="str">
        <f>CLEAN(ARD_SAFE_PROCESSED_20220608[[#This Row],[Column8]])</f>
        <v xml:space="preserve">IZI*SHALOM                    </v>
      </c>
      <c r="AL599" t="str">
        <f>CLEAN(ARD_SAFE_PROCESSED_20220608[[#This Row],[Column9]])</f>
        <v>20251115</v>
      </c>
      <c r="AM599" t="str">
        <f>CLEAN(ARD_SAFE_PROCESSED_20220608[[#This Row],[Column10]])</f>
        <v xml:space="preserve">'                       </v>
      </c>
      <c r="AN599" t="s">
        <v>4792</v>
      </c>
      <c r="AO599" t="str">
        <f>CLEAN(ARD_SAFE_PROCESSED_20220608[[#This Row],[Column12]])</f>
        <v>1789</v>
      </c>
      <c r="AP599" t="str">
        <f>CLEAN(ARD_SAFE_PROCESSED_20220608[[#This Row],[Column13]])</f>
        <v xml:space="preserve">   </v>
      </c>
      <c r="AQ599" t="str">
        <f>CLEAN(ARD_SAFE_PROCESSED_20220608[[#This Row],[Column14]])</f>
        <v xml:space="preserve">PS0001    </v>
      </c>
      <c r="AR599" t="str">
        <f>CLEAN(ARD_SAFE_PROCESSED_20220608[[#This Row],[Column15]])</f>
        <v xml:space="preserve">POS CONTACTLESS CHIP                              </v>
      </c>
      <c r="AS599" t="str">
        <f>CLEAN(ARD_SAFE_PROCESSED_20220608[[#This Row],[Column16]])</f>
        <v xml:space="preserve">               </v>
      </c>
      <c r="AT599" t="str">
        <f>CLEAN(ARD_SAFE_PROCESSED_20220608[[#This Row],[Column17]])</f>
        <v>87.20</v>
      </c>
      <c r="AU599" t="str">
        <f>CLEAN(ARD_SAFE_PROCESSED_20220608[[#This Row],[Column18]])</f>
        <v xml:space="preserve">' </v>
      </c>
      <c r="AV599" t="str">
        <f>CLEAN(ARD_SAFE_PROCESSED_20220608[[#This Row],[Column19]])</f>
        <v xml:space="preserve">          </v>
      </c>
      <c r="AW599" t="str">
        <f>CLEAN(ARD_SAFE_PROCESSED_20220608[[#This Row],[Column20]])</f>
        <v>20251115</v>
      </c>
      <c r="AX599" t="str">
        <f>CLEAN(ARD_SAFE_PROCESSED_20220608[[#This Row],[Column21]])</f>
        <v>154945</v>
      </c>
      <c r="AY599" t="str">
        <f>LEFT(ARD_SAFE_PROCESSED_20220608[[#This Row],[Column1]],6)</f>
        <v>428078</v>
      </c>
      <c r="AZ599" t="str">
        <f>RIGHT(ARD_SAFE_PROCESSED_20220608[[#This Row],[Column1]],4)</f>
        <v>5686</v>
      </c>
      <c r="BA599" s="2">
        <f t="shared" si="62"/>
        <v>45994</v>
      </c>
      <c r="BB599">
        <f t="shared" si="63"/>
        <v>25.9</v>
      </c>
      <c r="BC599">
        <f t="shared" si="64"/>
        <v>87.2</v>
      </c>
      <c r="BD599" t="str">
        <f t="shared" si="65"/>
        <v>0</v>
      </c>
      <c r="BE599" t="str">
        <f t="shared" si="66"/>
        <v>F:TC40</v>
      </c>
    </row>
    <row r="600" spans="1:57" hidden="1" x14ac:dyDescent="0.3">
      <c r="A600" t="s">
        <v>2551</v>
      </c>
      <c r="B600" t="s">
        <v>2563</v>
      </c>
      <c r="C600" t="s">
        <v>78</v>
      </c>
      <c r="D600" t="s">
        <v>25</v>
      </c>
      <c r="E600" t="s">
        <v>412</v>
      </c>
      <c r="F600" t="s">
        <v>28</v>
      </c>
      <c r="G600" t="s">
        <v>29</v>
      </c>
      <c r="H600" t="s">
        <v>79</v>
      </c>
      <c r="I600" t="s">
        <v>412</v>
      </c>
      <c r="J600" t="s">
        <v>21</v>
      </c>
      <c r="K600" t="s">
        <v>2564</v>
      </c>
      <c r="L600" t="s">
        <v>2565</v>
      </c>
      <c r="M600" t="s">
        <v>65</v>
      </c>
      <c r="N600" t="s">
        <v>26</v>
      </c>
      <c r="O600" t="s">
        <v>27</v>
      </c>
      <c r="P600" t="s">
        <v>2566</v>
      </c>
      <c r="Q600" t="s">
        <v>2567</v>
      </c>
      <c r="R600" t="s">
        <v>23</v>
      </c>
      <c r="S600" t="s">
        <v>24</v>
      </c>
      <c r="T600" t="s">
        <v>412</v>
      </c>
      <c r="U600" t="s">
        <v>2568</v>
      </c>
      <c r="W600" t="s">
        <v>5320</v>
      </c>
      <c r="X600" t="s">
        <v>28</v>
      </c>
      <c r="Y600" t="e">
        <f>VLOOKUP(W600,ARD_SAFE_PROCESSED_20220608[[#This Row],[Column11]],1,FALSE)</f>
        <v>#N/A</v>
      </c>
      <c r="AB600" t="str">
        <f>CONCATENATE(LEFT(ARD_SAFE_PROCESSED_20220608[[#This Row],[Column1]],6),"******",RIGHT(ARD_SAFE_PROCESSED_20220608[[#This Row],[Column1]],4),";",ARD_SAFE_PROCESSED_20220608[[#This Row],[Column11]])</f>
        <v>411090******3462;74357045319001943689144</v>
      </c>
      <c r="AD600" t="str">
        <f>CLEAN(ARD_SAFE_PROCESSED_20220608[[#This Row],[Column1]])</f>
        <v>4110905023803462</v>
      </c>
      <c r="AE600" t="str">
        <f>CLEAN(ARD_SAFE_PROCESSED_20220608[[#This Row],[Column2]])</f>
        <v>135348</v>
      </c>
      <c r="AF600" t="str">
        <f>CLEAN(ARD_SAFE_PROCESSED_20220608[[#This Row],[Column3]])</f>
        <v>4018919</v>
      </c>
      <c r="AG600" t="str">
        <f>CLEAN(ARD_SAFE_PROCESSED_20220608[[#This Row],[Column4]])</f>
        <v>EC</v>
      </c>
      <c r="AH600" t="str">
        <f>CLEAN(ARD_SAFE_PROCESSED_20220608[[#This Row],[Column5]])</f>
        <v>20251115</v>
      </c>
      <c r="AI600" t="str">
        <f>CLEAN(ARD_SAFE_PROCESSED_20220608[[#This Row],[Column6]])</f>
        <v>604</v>
      </c>
      <c r="AJ600" t="str">
        <f>CLEAN(ARD_SAFE_PROCESSED_20220608[[#This Row],[Column7]])</f>
        <v>76</v>
      </c>
      <c r="AK600" t="str">
        <f>CLEAN(ARD_SAFE_PROCESSED_20220608[[#This Row],[Column8]])</f>
        <v xml:space="preserve">PYU*UBER                      </v>
      </c>
      <c r="AL600" t="str">
        <f>CLEAN(ARD_SAFE_PROCESSED_20220608[[#This Row],[Column9]])</f>
        <v>20251115</v>
      </c>
      <c r="AM600" t="str">
        <f>CLEAN(ARD_SAFE_PROCESSED_20220608[[#This Row],[Column10]])</f>
        <v xml:space="preserve">'                       </v>
      </c>
      <c r="AN600" t="s">
        <v>2564</v>
      </c>
      <c r="AO600" t="str">
        <f>CLEAN(ARD_SAFE_PROCESSED_20220608[[#This Row],[Column12]])</f>
        <v>5038548</v>
      </c>
      <c r="AP600" t="str">
        <f>CLEAN(ARD_SAFE_PROCESSED_20220608[[#This Row],[Column13]])</f>
        <v xml:space="preserve">   </v>
      </c>
      <c r="AQ600" t="str">
        <f>CLEAN(ARD_SAFE_PROCESSED_20220608[[#This Row],[Column14]])</f>
        <v xml:space="preserve">PV000000  </v>
      </c>
      <c r="AR600" t="str">
        <f>CLEAN(ARD_SAFE_PROCESSED_20220608[[#This Row],[Column15]])</f>
        <v xml:space="preserve">E-COMMERCE                                        </v>
      </c>
      <c r="AS600" t="str">
        <f>CLEAN(ARD_SAFE_PROCESSED_20220608[[#This Row],[Column16]])</f>
        <v>10421149222699b</v>
      </c>
      <c r="AT600" t="str">
        <f>CLEAN(ARD_SAFE_PROCESSED_20220608[[#This Row],[Column17]])</f>
        <v>47.80</v>
      </c>
      <c r="AU600" t="str">
        <f>CLEAN(ARD_SAFE_PROCESSED_20220608[[#This Row],[Column18]])</f>
        <v xml:space="preserve">' </v>
      </c>
      <c r="AV600" t="str">
        <f>CLEAN(ARD_SAFE_PROCESSED_20220608[[#This Row],[Column19]])</f>
        <v xml:space="preserve">          </v>
      </c>
      <c r="AW600" t="str">
        <f>CLEAN(ARD_SAFE_PROCESSED_20220608[[#This Row],[Column20]])</f>
        <v>20251115</v>
      </c>
      <c r="AX600" t="str">
        <f>CLEAN(ARD_SAFE_PROCESSED_20220608[[#This Row],[Column21]])</f>
        <v>191346</v>
      </c>
      <c r="AY600" t="str">
        <f>LEFT(ARD_SAFE_PROCESSED_20220608[[#This Row],[Column1]],6)</f>
        <v>411090</v>
      </c>
      <c r="AZ600" t="str">
        <f>RIGHT(ARD_SAFE_PROCESSED_20220608[[#This Row],[Column1]],4)</f>
        <v>3462</v>
      </c>
      <c r="BA600" s="2">
        <f t="shared" si="62"/>
        <v>45994</v>
      </c>
      <c r="BB600">
        <f t="shared" si="63"/>
        <v>14.2</v>
      </c>
      <c r="BC600">
        <f t="shared" si="64"/>
        <v>47.8</v>
      </c>
      <c r="BD600" t="str">
        <f t="shared" si="65"/>
        <v>6</v>
      </c>
      <c r="BE600" t="str">
        <f t="shared" si="66"/>
        <v>F:TC40</v>
      </c>
    </row>
    <row r="601" spans="1:57" hidden="1" x14ac:dyDescent="0.3">
      <c r="A601" t="s">
        <v>4595</v>
      </c>
      <c r="B601" t="s">
        <v>4596</v>
      </c>
      <c r="C601" t="s">
        <v>100</v>
      </c>
      <c r="D601" t="s">
        <v>25</v>
      </c>
      <c r="E601" t="s">
        <v>412</v>
      </c>
      <c r="F601" t="s">
        <v>28</v>
      </c>
      <c r="G601" t="s">
        <v>29</v>
      </c>
      <c r="H601" t="s">
        <v>284</v>
      </c>
      <c r="I601" t="s">
        <v>412</v>
      </c>
      <c r="J601" t="s">
        <v>21</v>
      </c>
      <c r="K601" t="s">
        <v>4597</v>
      </c>
      <c r="L601" t="s">
        <v>4598</v>
      </c>
      <c r="M601" t="s">
        <v>65</v>
      </c>
      <c r="N601" t="s">
        <v>26</v>
      </c>
      <c r="O601" t="s">
        <v>27</v>
      </c>
      <c r="P601" t="s">
        <v>4599</v>
      </c>
      <c r="Q601" t="s">
        <v>4600</v>
      </c>
      <c r="R601" t="s">
        <v>23</v>
      </c>
      <c r="S601" t="s">
        <v>24</v>
      </c>
      <c r="T601" t="s">
        <v>412</v>
      </c>
      <c r="U601" t="s">
        <v>4601</v>
      </c>
      <c r="W601" t="s">
        <v>5339</v>
      </c>
      <c r="X601" t="s">
        <v>28</v>
      </c>
      <c r="Y601" t="e">
        <f>VLOOKUP(W601,ARD_SAFE_PROCESSED_20220608[[#This Row],[Column11]],1,FALSE)</f>
        <v>#N/A</v>
      </c>
      <c r="AB601" t="str">
        <f>CONCATENATE(LEFT(ARD_SAFE_PROCESSED_20220608[[#This Row],[Column1]],6),"******",RIGHT(ARD_SAFE_PROCESSED_20220608[[#This Row],[Column1]],4),";",ARD_SAFE_PROCESSED_20220608[[#This Row],[Column11]])</f>
        <v>422224******7701;74357045319001961107151</v>
      </c>
      <c r="AD601" t="str">
        <f>CLEAN(ARD_SAFE_PROCESSED_20220608[[#This Row],[Column1]])</f>
        <v>4222240015557701</v>
      </c>
      <c r="AE601" t="str">
        <f>CLEAN(ARD_SAFE_PROCESSED_20220608[[#This Row],[Column2]])</f>
        <v>035547</v>
      </c>
      <c r="AF601" t="str">
        <f>CLEAN(ARD_SAFE_PROCESSED_20220608[[#This Row],[Column3]])</f>
        <v>4040402</v>
      </c>
      <c r="AG601" t="str">
        <f>CLEAN(ARD_SAFE_PROCESSED_20220608[[#This Row],[Column4]])</f>
        <v>EC</v>
      </c>
      <c r="AH601" t="str">
        <f>CLEAN(ARD_SAFE_PROCESSED_20220608[[#This Row],[Column5]])</f>
        <v>20251115</v>
      </c>
      <c r="AI601" t="str">
        <f>CLEAN(ARD_SAFE_PROCESSED_20220608[[#This Row],[Column6]])</f>
        <v>604</v>
      </c>
      <c r="AJ601" t="str">
        <f>CLEAN(ARD_SAFE_PROCESSED_20220608[[#This Row],[Column7]])</f>
        <v>76</v>
      </c>
      <c r="AK601" t="str">
        <f>CLEAN(ARD_SAFE_PROCESSED_20220608[[#This Row],[Column8]])</f>
        <v>NUVEIPE*INDRIVE IND MOBILE TEC</v>
      </c>
      <c r="AL601" t="str">
        <f>CLEAN(ARD_SAFE_PROCESSED_20220608[[#This Row],[Column9]])</f>
        <v>20251115</v>
      </c>
      <c r="AM601" t="str">
        <f>CLEAN(ARD_SAFE_PROCESSED_20220608[[#This Row],[Column10]])</f>
        <v xml:space="preserve">'                       </v>
      </c>
      <c r="AN601" t="s">
        <v>4597</v>
      </c>
      <c r="AO601" t="str">
        <f>CLEAN(ARD_SAFE_PROCESSED_20220608[[#This Row],[Column12]])</f>
        <v>5067425</v>
      </c>
      <c r="AP601" t="str">
        <f>CLEAN(ARD_SAFE_PROCESSED_20220608[[#This Row],[Column13]])</f>
        <v xml:space="preserve">   </v>
      </c>
      <c r="AQ601" t="str">
        <f>CLEAN(ARD_SAFE_PROCESSED_20220608[[#This Row],[Column14]])</f>
        <v xml:space="preserve">PV000000  </v>
      </c>
      <c r="AR601" t="str">
        <f>CLEAN(ARD_SAFE_PROCESSED_20220608[[#This Row],[Column15]])</f>
        <v xml:space="preserve">E-COMMERCE                                        </v>
      </c>
      <c r="AS601" t="str">
        <f>CLEAN(ARD_SAFE_PROCESSED_20220608[[#This Row],[Column16]])</f>
        <v xml:space="preserve">12759904       </v>
      </c>
      <c r="AT601" t="str">
        <f>CLEAN(ARD_SAFE_PROCESSED_20220608[[#This Row],[Column17]])</f>
        <v>320.00</v>
      </c>
      <c r="AU601" t="str">
        <f>CLEAN(ARD_SAFE_PROCESSED_20220608[[#This Row],[Column18]])</f>
        <v xml:space="preserve">' </v>
      </c>
      <c r="AV601" t="str">
        <f>CLEAN(ARD_SAFE_PROCESSED_20220608[[#This Row],[Column19]])</f>
        <v xml:space="preserve">          </v>
      </c>
      <c r="AW601" t="str">
        <f>CLEAN(ARD_SAFE_PROCESSED_20220608[[#This Row],[Column20]])</f>
        <v>20251115</v>
      </c>
      <c r="AX601" t="str">
        <f>CLEAN(ARD_SAFE_PROCESSED_20220608[[#This Row],[Column21]])</f>
        <v>200349</v>
      </c>
      <c r="AY601" t="str">
        <f>LEFT(ARD_SAFE_PROCESSED_20220608[[#This Row],[Column1]],6)</f>
        <v>422224</v>
      </c>
      <c r="AZ601" t="str">
        <f>RIGHT(ARD_SAFE_PROCESSED_20220608[[#This Row],[Column1]],4)</f>
        <v>7701</v>
      </c>
      <c r="BA601" s="2">
        <f t="shared" si="62"/>
        <v>45993</v>
      </c>
      <c r="BB601">
        <f t="shared" si="63"/>
        <v>95.04</v>
      </c>
      <c r="BC601">
        <f t="shared" si="64"/>
        <v>320</v>
      </c>
      <c r="BD601" t="str">
        <f t="shared" si="65"/>
        <v>6</v>
      </c>
      <c r="BE601" t="str">
        <f t="shared" si="66"/>
        <v>F:TC40</v>
      </c>
    </row>
    <row r="602" spans="1:57" hidden="1" x14ac:dyDescent="0.3">
      <c r="A602" t="s">
        <v>7903</v>
      </c>
      <c r="B602" t="s">
        <v>7916</v>
      </c>
      <c r="C602" t="s">
        <v>315</v>
      </c>
      <c r="D602" t="s">
        <v>25</v>
      </c>
      <c r="E602" t="s">
        <v>412</v>
      </c>
      <c r="F602" t="s">
        <v>28</v>
      </c>
      <c r="G602" t="s">
        <v>29</v>
      </c>
      <c r="H602" t="s">
        <v>76</v>
      </c>
      <c r="I602" t="s">
        <v>412</v>
      </c>
      <c r="J602" t="s">
        <v>21</v>
      </c>
      <c r="K602" t="s">
        <v>7917</v>
      </c>
      <c r="L602" t="s">
        <v>7918</v>
      </c>
      <c r="M602" t="s">
        <v>65</v>
      </c>
      <c r="N602" t="s">
        <v>26</v>
      </c>
      <c r="O602" t="s">
        <v>27</v>
      </c>
      <c r="P602" t="s">
        <v>7919</v>
      </c>
      <c r="Q602" t="s">
        <v>4572</v>
      </c>
      <c r="R602" t="s">
        <v>23</v>
      </c>
      <c r="S602" t="s">
        <v>24</v>
      </c>
      <c r="T602" t="s">
        <v>412</v>
      </c>
      <c r="U602" t="s">
        <v>7920</v>
      </c>
      <c r="W602" t="s">
        <v>5335</v>
      </c>
      <c r="X602" t="s">
        <v>28</v>
      </c>
      <c r="Y602" t="e">
        <f>VLOOKUP(W602,ARD_SAFE_PROCESSED_20220608[[#This Row],[Column11]],1,FALSE)</f>
        <v>#N/A</v>
      </c>
      <c r="AB602" t="str">
        <f>CONCATENATE(LEFT(ARD_SAFE_PROCESSED_20220608[[#This Row],[Column1]],6),"******",RIGHT(ARD_SAFE_PROCESSED_20220608[[#This Row],[Column1]],4),";",ARD_SAFE_PROCESSED_20220608[[#This Row],[Column11]])</f>
        <v>477289******6015;74357045319001967750582</v>
      </c>
      <c r="AD602" t="str">
        <f>CLEAN(ARD_SAFE_PROCESSED_20220608[[#This Row],[Column1]])</f>
        <v>4772890012996015</v>
      </c>
      <c r="AE602" t="str">
        <f>CLEAN(ARD_SAFE_PROCESSED_20220608[[#This Row],[Column2]])</f>
        <v>273270</v>
      </c>
      <c r="AF602" t="str">
        <f>CLEAN(ARD_SAFE_PROCESSED_20220608[[#This Row],[Column3]])</f>
        <v>4041414</v>
      </c>
      <c r="AG602" t="str">
        <f>CLEAN(ARD_SAFE_PROCESSED_20220608[[#This Row],[Column4]])</f>
        <v>EC</v>
      </c>
      <c r="AH602" t="str">
        <f>CLEAN(ARD_SAFE_PROCESSED_20220608[[#This Row],[Column5]])</f>
        <v>20251115</v>
      </c>
      <c r="AI602" t="str">
        <f>CLEAN(ARD_SAFE_PROCESSED_20220608[[#This Row],[Column6]])</f>
        <v>604</v>
      </c>
      <c r="AJ602" t="str">
        <f>CLEAN(ARD_SAFE_PROCESSED_20220608[[#This Row],[Column7]])</f>
        <v>76</v>
      </c>
      <c r="AK602" t="str">
        <f>CLEAN(ARD_SAFE_PROCESSED_20220608[[#This Row],[Column8]])</f>
        <v xml:space="preserve">PYU*CINEPLANET                </v>
      </c>
      <c r="AL602" t="str">
        <f>CLEAN(ARD_SAFE_PROCESSED_20220608[[#This Row],[Column9]])</f>
        <v>20251115</v>
      </c>
      <c r="AM602" t="str">
        <f>CLEAN(ARD_SAFE_PROCESSED_20220608[[#This Row],[Column10]])</f>
        <v xml:space="preserve">'                       </v>
      </c>
      <c r="AN602" t="s">
        <v>7917</v>
      </c>
      <c r="AO602" t="str">
        <f>CLEAN(ARD_SAFE_PROCESSED_20220608[[#This Row],[Column12]])</f>
        <v>5826716</v>
      </c>
      <c r="AP602" t="str">
        <f>CLEAN(ARD_SAFE_PROCESSED_20220608[[#This Row],[Column13]])</f>
        <v xml:space="preserve">   </v>
      </c>
      <c r="AQ602" t="str">
        <f>CLEAN(ARD_SAFE_PROCESSED_20220608[[#This Row],[Column14]])</f>
        <v xml:space="preserve">PV000000  </v>
      </c>
      <c r="AR602" t="str">
        <f>CLEAN(ARD_SAFE_PROCESSED_20220608[[#This Row],[Column15]])</f>
        <v xml:space="preserve">E-COMMERCE                                        </v>
      </c>
      <c r="AS602" t="str">
        <f>CLEAN(ARD_SAFE_PROCESSED_20220608[[#This Row],[Column16]])</f>
        <v>1042106194145c4</v>
      </c>
      <c r="AT602" t="str">
        <f>CLEAN(ARD_SAFE_PROCESSED_20220608[[#This Row],[Column17]])</f>
        <v>228.00</v>
      </c>
      <c r="AU602" t="str">
        <f>CLEAN(ARD_SAFE_PROCESSED_20220608[[#This Row],[Column18]])</f>
        <v xml:space="preserve">' </v>
      </c>
      <c r="AV602" t="str">
        <f>CLEAN(ARD_SAFE_PROCESSED_20220608[[#This Row],[Column19]])</f>
        <v xml:space="preserve">          </v>
      </c>
      <c r="AW602" t="str">
        <f>CLEAN(ARD_SAFE_PROCESSED_20220608[[#This Row],[Column20]])</f>
        <v>20251115</v>
      </c>
      <c r="AX602" t="str">
        <f>CLEAN(ARD_SAFE_PROCESSED_20220608[[#This Row],[Column21]])</f>
        <v>122726</v>
      </c>
      <c r="AY602" t="str">
        <f>LEFT(ARD_SAFE_PROCESSED_20220608[[#This Row],[Column1]],6)</f>
        <v>477289</v>
      </c>
      <c r="AZ602" t="str">
        <f>RIGHT(ARD_SAFE_PROCESSED_20220608[[#This Row],[Column1]],4)</f>
        <v>6015</v>
      </c>
      <c r="BA602" s="2">
        <f t="shared" si="62"/>
        <v>45993</v>
      </c>
      <c r="BB602">
        <f t="shared" si="63"/>
        <v>67.709999999999994</v>
      </c>
      <c r="BC602">
        <f t="shared" si="64"/>
        <v>228</v>
      </c>
      <c r="BD602" t="str">
        <f t="shared" si="65"/>
        <v>6</v>
      </c>
      <c r="BE602" t="str">
        <f t="shared" si="66"/>
        <v>F:TC40</v>
      </c>
    </row>
    <row r="603" spans="1:57" hidden="1" x14ac:dyDescent="0.3">
      <c r="A603" t="s">
        <v>4396</v>
      </c>
      <c r="B603" t="s">
        <v>4402</v>
      </c>
      <c r="C603" t="s">
        <v>4403</v>
      </c>
      <c r="D603" t="s">
        <v>25</v>
      </c>
      <c r="E603" t="s">
        <v>412</v>
      </c>
      <c r="F603" t="s">
        <v>28</v>
      </c>
      <c r="G603" t="s">
        <v>29</v>
      </c>
      <c r="H603" t="s">
        <v>4404</v>
      </c>
      <c r="I603" t="s">
        <v>412</v>
      </c>
      <c r="J603" t="s">
        <v>21</v>
      </c>
      <c r="K603" t="s">
        <v>4405</v>
      </c>
      <c r="L603" t="s">
        <v>4406</v>
      </c>
      <c r="M603" t="s">
        <v>65</v>
      </c>
      <c r="N603" t="s">
        <v>26</v>
      </c>
      <c r="O603" t="s">
        <v>27</v>
      </c>
      <c r="P603" t="s">
        <v>4407</v>
      </c>
      <c r="Q603" t="s">
        <v>4408</v>
      </c>
      <c r="R603" t="s">
        <v>23</v>
      </c>
      <c r="S603" t="s">
        <v>24</v>
      </c>
      <c r="T603" t="s">
        <v>412</v>
      </c>
      <c r="U603" t="s">
        <v>4409</v>
      </c>
      <c r="W603" t="s">
        <v>5325</v>
      </c>
      <c r="X603" t="s">
        <v>28</v>
      </c>
      <c r="Y603" t="e">
        <f>VLOOKUP(W603,ARD_SAFE_PROCESSED_20220608[[#This Row],[Column11]],1,FALSE)</f>
        <v>#N/A</v>
      </c>
      <c r="AB603" t="str">
        <f>CONCATENATE(LEFT(ARD_SAFE_PROCESSED_20220608[[#This Row],[Column1]],6),"******",RIGHT(ARD_SAFE_PROCESSED_20220608[[#This Row],[Column1]],4),";",ARD_SAFE_PROCESSED_20220608[[#This Row],[Column11]])</f>
        <v>421918******7677;74357045319001969200271</v>
      </c>
      <c r="AD603" t="str">
        <f>CLEAN(ARD_SAFE_PROCESSED_20220608[[#This Row],[Column1]])</f>
        <v>4219180121597677</v>
      </c>
      <c r="AE603" t="str">
        <f>CLEAN(ARD_SAFE_PROCESSED_20220608[[#This Row],[Column2]])</f>
        <v>054830</v>
      </c>
      <c r="AF603" t="str">
        <f>CLEAN(ARD_SAFE_PROCESSED_20220608[[#This Row],[Column3]])</f>
        <v>4041499</v>
      </c>
      <c r="AG603" t="str">
        <f>CLEAN(ARD_SAFE_PROCESSED_20220608[[#This Row],[Column4]])</f>
        <v>EC</v>
      </c>
      <c r="AH603" t="str">
        <f>CLEAN(ARD_SAFE_PROCESSED_20220608[[#This Row],[Column5]])</f>
        <v>20251115</v>
      </c>
      <c r="AI603" t="str">
        <f>CLEAN(ARD_SAFE_PROCESSED_20220608[[#This Row],[Column6]])</f>
        <v>604</v>
      </c>
      <c r="AJ603" t="str">
        <f>CLEAN(ARD_SAFE_PROCESSED_20220608[[#This Row],[Column7]])</f>
        <v>76</v>
      </c>
      <c r="AK603" t="str">
        <f>CLEAN(ARD_SAFE_PROCESSED_20220608[[#This Row],[Column8]])</f>
        <v xml:space="preserve">MDOPAGO*SAN FERNANDO          </v>
      </c>
      <c r="AL603" t="str">
        <f>CLEAN(ARD_SAFE_PROCESSED_20220608[[#This Row],[Column9]])</f>
        <v>20251115</v>
      </c>
      <c r="AM603" t="str">
        <f>CLEAN(ARD_SAFE_PROCESSED_20220608[[#This Row],[Column10]])</f>
        <v xml:space="preserve">'                       </v>
      </c>
      <c r="AN603" t="s">
        <v>4405</v>
      </c>
      <c r="AO603" t="str">
        <f>CLEAN(ARD_SAFE_PROCESSED_20220608[[#This Row],[Column12]])</f>
        <v>5979064</v>
      </c>
      <c r="AP603" t="str">
        <f>CLEAN(ARD_SAFE_PROCESSED_20220608[[#This Row],[Column13]])</f>
        <v xml:space="preserve">   </v>
      </c>
      <c r="AQ603" t="str">
        <f>CLEAN(ARD_SAFE_PROCESSED_20220608[[#This Row],[Column14]])</f>
        <v xml:space="preserve">PV000000  </v>
      </c>
      <c r="AR603" t="str">
        <f>CLEAN(ARD_SAFE_PROCESSED_20220608[[#This Row],[Column15]])</f>
        <v xml:space="preserve">E-COMMERCE                                        </v>
      </c>
      <c r="AS603" t="str">
        <f>CLEAN(ARD_SAFE_PROCESSED_20220608[[#This Row],[Column16]])</f>
        <v xml:space="preserve">55097680176    </v>
      </c>
      <c r="AT603" t="str">
        <f>CLEAN(ARD_SAFE_PROCESSED_20220608[[#This Row],[Column17]])</f>
        <v>129.40</v>
      </c>
      <c r="AU603" t="str">
        <f>CLEAN(ARD_SAFE_PROCESSED_20220608[[#This Row],[Column18]])</f>
        <v xml:space="preserve">' </v>
      </c>
      <c r="AV603" t="str">
        <f>CLEAN(ARD_SAFE_PROCESSED_20220608[[#This Row],[Column19]])</f>
        <v xml:space="preserve">          </v>
      </c>
      <c r="AW603" t="str">
        <f>CLEAN(ARD_SAFE_PROCESSED_20220608[[#This Row],[Column20]])</f>
        <v>20251115</v>
      </c>
      <c r="AX603" t="str">
        <f>CLEAN(ARD_SAFE_PROCESSED_20220608[[#This Row],[Column21]])</f>
        <v>172648</v>
      </c>
      <c r="AY603" t="str">
        <f>LEFT(ARD_SAFE_PROCESSED_20220608[[#This Row],[Column1]],6)</f>
        <v>421918</v>
      </c>
      <c r="AZ603" t="str">
        <f>RIGHT(ARD_SAFE_PROCESSED_20220608[[#This Row],[Column1]],4)</f>
        <v>7677</v>
      </c>
      <c r="BA603" s="2">
        <f t="shared" si="62"/>
        <v>45994</v>
      </c>
      <c r="BB603">
        <f t="shared" si="63"/>
        <v>38.43</v>
      </c>
      <c r="BC603">
        <f t="shared" si="64"/>
        <v>129.4</v>
      </c>
      <c r="BD603" t="str">
        <f t="shared" si="65"/>
        <v>6</v>
      </c>
      <c r="BE603" t="str">
        <f t="shared" si="66"/>
        <v>F:TC40</v>
      </c>
    </row>
    <row r="604" spans="1:57" hidden="1" x14ac:dyDescent="0.3">
      <c r="A604" t="s">
        <v>4396</v>
      </c>
      <c r="B604" t="s">
        <v>4397</v>
      </c>
      <c r="C604" t="s">
        <v>307</v>
      </c>
      <c r="D604" t="s">
        <v>25</v>
      </c>
      <c r="E604" t="s">
        <v>412</v>
      </c>
      <c r="F604" t="s">
        <v>28</v>
      </c>
      <c r="G604" t="s">
        <v>29</v>
      </c>
      <c r="H604" t="s">
        <v>308</v>
      </c>
      <c r="I604" t="s">
        <v>412</v>
      </c>
      <c r="J604" t="s">
        <v>21</v>
      </c>
      <c r="K604" t="s">
        <v>4398</v>
      </c>
      <c r="L604" t="s">
        <v>4399</v>
      </c>
      <c r="M604" t="s">
        <v>65</v>
      </c>
      <c r="N604" t="s">
        <v>26</v>
      </c>
      <c r="O604" t="s">
        <v>27</v>
      </c>
      <c r="P604" t="s">
        <v>4400</v>
      </c>
      <c r="Q604" t="s">
        <v>85</v>
      </c>
      <c r="R604" t="s">
        <v>23</v>
      </c>
      <c r="S604" t="s">
        <v>24</v>
      </c>
      <c r="T604" t="s">
        <v>412</v>
      </c>
      <c r="U604" t="s">
        <v>4401</v>
      </c>
      <c r="W604" t="s">
        <v>5331</v>
      </c>
      <c r="X604" t="s">
        <v>28</v>
      </c>
      <c r="Y604" t="e">
        <f>VLOOKUP(W604,ARD_SAFE_PROCESSED_20220608[[#This Row],[Column11]],1,FALSE)</f>
        <v>#N/A</v>
      </c>
      <c r="AB604" t="str">
        <f>CONCATENATE(LEFT(ARD_SAFE_PROCESSED_20220608[[#This Row],[Column1]],6),"******",RIGHT(ARD_SAFE_PROCESSED_20220608[[#This Row],[Column1]],4),";",ARD_SAFE_PROCESSED_20220608[[#This Row],[Column11]])</f>
        <v>421918******7677;74357045319002005301883</v>
      </c>
      <c r="AD604" t="str">
        <f>CLEAN(ARD_SAFE_PROCESSED_20220608[[#This Row],[Column1]])</f>
        <v>4219180121597677</v>
      </c>
      <c r="AE604" t="str">
        <f>CLEAN(ARD_SAFE_PROCESSED_20220608[[#This Row],[Column2]])</f>
        <v>052514</v>
      </c>
      <c r="AF604" t="str">
        <f>CLEAN(ARD_SAFE_PROCESSED_20220608[[#This Row],[Column3]])</f>
        <v>4079964</v>
      </c>
      <c r="AG604" t="str">
        <f>CLEAN(ARD_SAFE_PROCESSED_20220608[[#This Row],[Column4]])</f>
        <v>EC</v>
      </c>
      <c r="AH604" t="str">
        <f>CLEAN(ARD_SAFE_PROCESSED_20220608[[#This Row],[Column5]])</f>
        <v>20251115</v>
      </c>
      <c r="AI604" t="str">
        <f>CLEAN(ARD_SAFE_PROCESSED_20220608[[#This Row],[Column6]])</f>
        <v>604</v>
      </c>
      <c r="AJ604" t="str">
        <f>CLEAN(ARD_SAFE_PROCESSED_20220608[[#This Row],[Column7]])</f>
        <v>76</v>
      </c>
      <c r="AK604" t="str">
        <f>CLEAN(ARD_SAFE_PROCESSED_20220608[[#This Row],[Column8]])</f>
        <v xml:space="preserve">APPARKA APP                   </v>
      </c>
      <c r="AL604" t="str">
        <f>CLEAN(ARD_SAFE_PROCESSED_20220608[[#This Row],[Column9]])</f>
        <v>20251115</v>
      </c>
      <c r="AM604" t="str">
        <f>CLEAN(ARD_SAFE_PROCESSED_20220608[[#This Row],[Column10]])</f>
        <v xml:space="preserve">'                       </v>
      </c>
      <c r="AN604" t="s">
        <v>4398</v>
      </c>
      <c r="AO604" t="str">
        <f>CLEAN(ARD_SAFE_PROCESSED_20220608[[#This Row],[Column12]])</f>
        <v>5973890</v>
      </c>
      <c r="AP604" t="str">
        <f>CLEAN(ARD_SAFE_PROCESSED_20220608[[#This Row],[Column13]])</f>
        <v xml:space="preserve">   </v>
      </c>
      <c r="AQ604" t="str">
        <f>CLEAN(ARD_SAFE_PROCESSED_20220608[[#This Row],[Column14]])</f>
        <v xml:space="preserve">PV000000  </v>
      </c>
      <c r="AR604" t="str">
        <f>CLEAN(ARD_SAFE_PROCESSED_20220608[[#This Row],[Column15]])</f>
        <v xml:space="preserve">E-COMMERCE                                        </v>
      </c>
      <c r="AS604" t="str">
        <f>CLEAN(ARD_SAFE_PROCESSED_20220608[[#This Row],[Column16]])</f>
        <v xml:space="preserve">8993055        </v>
      </c>
      <c r="AT604" t="str">
        <f>CLEAN(ARD_SAFE_PROCESSED_20220608[[#This Row],[Column17]])</f>
        <v>10.00</v>
      </c>
      <c r="AU604" t="str">
        <f>CLEAN(ARD_SAFE_PROCESSED_20220608[[#This Row],[Column18]])</f>
        <v xml:space="preserve">' </v>
      </c>
      <c r="AV604" t="str">
        <f>CLEAN(ARD_SAFE_PROCESSED_20220608[[#This Row],[Column19]])</f>
        <v xml:space="preserve">          </v>
      </c>
      <c r="AW604" t="str">
        <f>CLEAN(ARD_SAFE_PROCESSED_20220608[[#This Row],[Column20]])</f>
        <v>20251115</v>
      </c>
      <c r="AX604" t="str">
        <f>CLEAN(ARD_SAFE_PROCESSED_20220608[[#This Row],[Column21]])</f>
        <v>171658</v>
      </c>
      <c r="AY604" t="str">
        <f>LEFT(ARD_SAFE_PROCESSED_20220608[[#This Row],[Column1]],6)</f>
        <v>421918</v>
      </c>
      <c r="AZ604" t="str">
        <f>RIGHT(ARD_SAFE_PROCESSED_20220608[[#This Row],[Column1]],4)</f>
        <v>7677</v>
      </c>
      <c r="BA604" s="2">
        <f t="shared" si="62"/>
        <v>45994</v>
      </c>
      <c r="BB604">
        <f t="shared" si="63"/>
        <v>2.97</v>
      </c>
      <c r="BC604">
        <f t="shared" si="64"/>
        <v>10</v>
      </c>
      <c r="BD604" t="str">
        <f t="shared" si="65"/>
        <v>6</v>
      </c>
      <c r="BE604" t="str">
        <f t="shared" si="66"/>
        <v>F:TC40</v>
      </c>
    </row>
    <row r="605" spans="1:57" hidden="1" x14ac:dyDescent="0.3">
      <c r="A605" t="s">
        <v>7355</v>
      </c>
      <c r="B605" t="s">
        <v>7394</v>
      </c>
      <c r="C605" t="s">
        <v>7357</v>
      </c>
      <c r="D605" t="s">
        <v>64</v>
      </c>
      <c r="E605" t="s">
        <v>401</v>
      </c>
      <c r="F605" t="s">
        <v>28</v>
      </c>
      <c r="G605" t="s">
        <v>74</v>
      </c>
      <c r="H605" t="s">
        <v>7358</v>
      </c>
      <c r="I605" t="s">
        <v>412</v>
      </c>
      <c r="J605" t="s">
        <v>21</v>
      </c>
      <c r="K605" t="s">
        <v>7395</v>
      </c>
      <c r="L605" t="s">
        <v>493</v>
      </c>
      <c r="M605" t="s">
        <v>65</v>
      </c>
      <c r="N605" t="s">
        <v>139</v>
      </c>
      <c r="O605" t="s">
        <v>66</v>
      </c>
      <c r="P605" t="s">
        <v>22</v>
      </c>
      <c r="Q605" t="s">
        <v>182</v>
      </c>
      <c r="R605" t="s">
        <v>23</v>
      </c>
      <c r="S605" t="s">
        <v>24</v>
      </c>
      <c r="T605" t="s">
        <v>401</v>
      </c>
      <c r="U605" t="s">
        <v>7396</v>
      </c>
      <c r="W605" t="s">
        <v>5343</v>
      </c>
      <c r="X605" t="s">
        <v>28</v>
      </c>
      <c r="Y605" t="e">
        <f>VLOOKUP(W605,ARD_SAFE_PROCESSED_20220608[[#This Row],[Column11]],1,FALSE)</f>
        <v>#N/A</v>
      </c>
      <c r="AB605" t="str">
        <f>CONCATENATE(LEFT(ARD_SAFE_PROCESSED_20220608[[#This Row],[Column1]],6),"******",RIGHT(ARD_SAFE_PROCESSED_20220608[[#This Row],[Column1]],4),";",ARD_SAFE_PROCESSED_20220608[[#This Row],[Column11]])</f>
        <v>455788******0009;74357045319002471400102</v>
      </c>
      <c r="AD605" t="str">
        <f>CLEAN(ARD_SAFE_PROCESSED_20220608[[#This Row],[Column1]])</f>
        <v>4557881481920009</v>
      </c>
      <c r="AE605" t="str">
        <f>CLEAN(ARD_SAFE_PROCESSED_20220608[[#This Row],[Column2]])</f>
        <v>385680</v>
      </c>
      <c r="AF605" t="str">
        <f>CLEAN(ARD_SAFE_PROCESSED_20220608[[#This Row],[Column3]])</f>
        <v>1041936</v>
      </c>
      <c r="AG605" t="str">
        <f>CLEAN(ARD_SAFE_PROCESSED_20220608[[#This Row],[Column4]])</f>
        <v>PL</v>
      </c>
      <c r="AH605" t="str">
        <f>CLEAN(ARD_SAFE_PROCESSED_20220608[[#This Row],[Column5]])</f>
        <v>20251114</v>
      </c>
      <c r="AI605" t="str">
        <f>CLEAN(ARD_SAFE_PROCESSED_20220608[[#This Row],[Column6]])</f>
        <v>604</v>
      </c>
      <c r="AJ605" t="str">
        <f>CLEAN(ARD_SAFE_PROCESSED_20220608[[#This Row],[Column7]])</f>
        <v>77</v>
      </c>
      <c r="AK605" t="str">
        <f>CLEAN(ARD_SAFE_PROCESSED_20220608[[#This Row],[Column8]])</f>
        <v xml:space="preserve">ES NECOLI                     </v>
      </c>
      <c r="AL605" t="str">
        <f>CLEAN(ARD_SAFE_PROCESSED_20220608[[#This Row],[Column9]])</f>
        <v>20251115</v>
      </c>
      <c r="AM605" t="str">
        <f>CLEAN(ARD_SAFE_PROCESSED_20220608[[#This Row],[Column10]])</f>
        <v xml:space="preserve">'                       </v>
      </c>
      <c r="AN605" t="s">
        <v>7395</v>
      </c>
      <c r="AO605" t="str">
        <f>CLEAN(ARD_SAFE_PROCESSED_20220608[[#This Row],[Column12]])</f>
        <v>1011</v>
      </c>
      <c r="AP605" t="str">
        <f>CLEAN(ARD_SAFE_PROCESSED_20220608[[#This Row],[Column13]])</f>
        <v xml:space="preserve">   </v>
      </c>
      <c r="AQ605" t="str">
        <f>CLEAN(ARD_SAFE_PROCESSED_20220608[[#This Row],[Column14]])</f>
        <v xml:space="preserve">PS0003    </v>
      </c>
      <c r="AR605" t="str">
        <f>CLEAN(ARD_SAFE_PROCESSED_20220608[[#This Row],[Column15]])</f>
        <v xml:space="preserve">POS CONTACTLESS CHIP                              </v>
      </c>
      <c r="AS605" t="str">
        <f>CLEAN(ARD_SAFE_PROCESSED_20220608[[#This Row],[Column16]])</f>
        <v xml:space="preserve">               </v>
      </c>
      <c r="AT605" t="str">
        <f>CLEAN(ARD_SAFE_PROCESSED_20220608[[#This Row],[Column17]])</f>
        <v>40.00</v>
      </c>
      <c r="AU605" t="str">
        <f>CLEAN(ARD_SAFE_PROCESSED_20220608[[#This Row],[Column18]])</f>
        <v xml:space="preserve">' </v>
      </c>
      <c r="AV605" t="str">
        <f>CLEAN(ARD_SAFE_PROCESSED_20220608[[#This Row],[Column19]])</f>
        <v xml:space="preserve">          </v>
      </c>
      <c r="AW605" t="str">
        <f>CLEAN(ARD_SAFE_PROCESSED_20220608[[#This Row],[Column20]])</f>
        <v>20251114</v>
      </c>
      <c r="AX605" t="str">
        <f>CLEAN(ARD_SAFE_PROCESSED_20220608[[#This Row],[Column21]])</f>
        <v>95956</v>
      </c>
      <c r="AY605" t="str">
        <f>LEFT(ARD_SAFE_PROCESSED_20220608[[#This Row],[Column1]],6)</f>
        <v>455788</v>
      </c>
      <c r="AZ605" t="str">
        <f>RIGHT(ARD_SAFE_PROCESSED_20220608[[#This Row],[Column1]],4)</f>
        <v>0009</v>
      </c>
      <c r="BA605" s="2">
        <f t="shared" si="62"/>
        <v>45994</v>
      </c>
      <c r="BB605">
        <f t="shared" si="63"/>
        <v>11.89</v>
      </c>
      <c r="BC605">
        <f t="shared" si="64"/>
        <v>40</v>
      </c>
      <c r="BD605" t="str">
        <f t="shared" si="65"/>
        <v>0</v>
      </c>
      <c r="BE605" t="str">
        <f t="shared" si="66"/>
        <v>F:TC40</v>
      </c>
    </row>
    <row r="606" spans="1:57" hidden="1" x14ac:dyDescent="0.3">
      <c r="A606" t="s">
        <v>7435</v>
      </c>
      <c r="B606" t="s">
        <v>7444</v>
      </c>
      <c r="C606" t="s">
        <v>7445</v>
      </c>
      <c r="D606" t="s">
        <v>64</v>
      </c>
      <c r="E606" t="s">
        <v>401</v>
      </c>
      <c r="F606" t="s">
        <v>28</v>
      </c>
      <c r="G606" t="s">
        <v>29</v>
      </c>
      <c r="H606" t="s">
        <v>7446</v>
      </c>
      <c r="I606" t="s">
        <v>412</v>
      </c>
      <c r="J606" t="s">
        <v>21</v>
      </c>
      <c r="K606" t="s">
        <v>7447</v>
      </c>
      <c r="L606" t="s">
        <v>7448</v>
      </c>
      <c r="M606" t="s">
        <v>65</v>
      </c>
      <c r="N606" t="s">
        <v>135</v>
      </c>
      <c r="O606" t="s">
        <v>66</v>
      </c>
      <c r="P606" t="s">
        <v>22</v>
      </c>
      <c r="Q606" t="s">
        <v>4157</v>
      </c>
      <c r="R606" t="s">
        <v>23</v>
      </c>
      <c r="S606" t="s">
        <v>24</v>
      </c>
      <c r="T606" t="s">
        <v>401</v>
      </c>
      <c r="U606" t="s">
        <v>7449</v>
      </c>
      <c r="W606" t="s">
        <v>6146</v>
      </c>
      <c r="X606" t="s">
        <v>28</v>
      </c>
      <c r="Y606" t="e">
        <f>VLOOKUP(W606,ARD_SAFE_PROCESSED_20220608[[#This Row],[Column11]],1,FALSE)</f>
        <v>#N/A</v>
      </c>
      <c r="AB606" t="str">
        <f>CONCATENATE(LEFT(ARD_SAFE_PROCESSED_20220608[[#This Row],[Column1]],6),"******",RIGHT(ARD_SAFE_PROCESSED_20220608[[#This Row],[Column1]],4),";",ARD_SAFE_PROCESSED_20220608[[#This Row],[Column11]])</f>
        <v>455788******7183;74357045319002981801732</v>
      </c>
      <c r="AD606" t="str">
        <f>CLEAN(ARD_SAFE_PROCESSED_20220608[[#This Row],[Column1]])</f>
        <v>4557881489307183</v>
      </c>
      <c r="AE606" t="str">
        <f>CLEAN(ARD_SAFE_PROCESSED_20220608[[#This Row],[Column2]])</f>
        <v>157780</v>
      </c>
      <c r="AF606" t="str">
        <f>CLEAN(ARD_SAFE_PROCESSED_20220608[[#This Row],[Column3]])</f>
        <v>1033823</v>
      </c>
      <c r="AG606" t="str">
        <f>CLEAN(ARD_SAFE_PROCESSED_20220608[[#This Row],[Column4]])</f>
        <v>PL</v>
      </c>
      <c r="AH606" t="str">
        <f>CLEAN(ARD_SAFE_PROCESSED_20220608[[#This Row],[Column5]])</f>
        <v>20251114</v>
      </c>
      <c r="AI606" t="str">
        <f>CLEAN(ARD_SAFE_PROCESSED_20220608[[#This Row],[Column6]])</f>
        <v>604</v>
      </c>
      <c r="AJ606" t="str">
        <f>CLEAN(ARD_SAFE_PROCESSED_20220608[[#This Row],[Column7]])</f>
        <v>76</v>
      </c>
      <c r="AK606" t="str">
        <f>CLEAN(ARD_SAFE_PROCESSED_20220608[[#This Row],[Column8]])</f>
        <v xml:space="preserve">DOLLARCITY                    </v>
      </c>
      <c r="AL606" t="str">
        <f>CLEAN(ARD_SAFE_PROCESSED_20220608[[#This Row],[Column9]])</f>
        <v>20251115</v>
      </c>
      <c r="AM606" t="str">
        <f>CLEAN(ARD_SAFE_PROCESSED_20220608[[#This Row],[Column10]])</f>
        <v xml:space="preserve">'                       </v>
      </c>
      <c r="AN606" t="s">
        <v>7447</v>
      </c>
      <c r="AO606" t="str">
        <f>CLEAN(ARD_SAFE_PROCESSED_20220608[[#This Row],[Column12]])</f>
        <v>8527</v>
      </c>
      <c r="AP606" t="str">
        <f>CLEAN(ARD_SAFE_PROCESSED_20220608[[#This Row],[Column13]])</f>
        <v xml:space="preserve">   </v>
      </c>
      <c r="AQ606" t="str">
        <f>CLEAN(ARD_SAFE_PROCESSED_20220608[[#This Row],[Column14]])</f>
        <v xml:space="preserve">PS0005    </v>
      </c>
      <c r="AR606" t="str">
        <f>CLEAN(ARD_SAFE_PROCESSED_20220608[[#This Row],[Column15]])</f>
        <v xml:space="preserve">POS CONTACTLESS CHIP                              </v>
      </c>
      <c r="AS606" t="str">
        <f>CLEAN(ARD_SAFE_PROCESSED_20220608[[#This Row],[Column16]])</f>
        <v xml:space="preserve">               </v>
      </c>
      <c r="AT606" t="str">
        <f>CLEAN(ARD_SAFE_PROCESSED_20220608[[#This Row],[Column17]])</f>
        <v>9.00</v>
      </c>
      <c r="AU606" t="str">
        <f>CLEAN(ARD_SAFE_PROCESSED_20220608[[#This Row],[Column18]])</f>
        <v xml:space="preserve">' </v>
      </c>
      <c r="AV606" t="str">
        <f>CLEAN(ARD_SAFE_PROCESSED_20220608[[#This Row],[Column19]])</f>
        <v xml:space="preserve">          </v>
      </c>
      <c r="AW606" t="str">
        <f>CLEAN(ARD_SAFE_PROCESSED_20220608[[#This Row],[Column20]])</f>
        <v>20251114</v>
      </c>
      <c r="AX606" t="str">
        <f>CLEAN(ARD_SAFE_PROCESSED_20220608[[#This Row],[Column21]])</f>
        <v>163713</v>
      </c>
      <c r="AY606" t="str">
        <f>LEFT(ARD_SAFE_PROCESSED_20220608[[#This Row],[Column1]],6)</f>
        <v>455788</v>
      </c>
      <c r="AZ606" t="str">
        <f>RIGHT(ARD_SAFE_PROCESSED_20220608[[#This Row],[Column1]],4)</f>
        <v>7183</v>
      </c>
      <c r="BA606" s="2">
        <f t="shared" si="62"/>
        <v>45994</v>
      </c>
      <c r="BB606">
        <f t="shared" si="63"/>
        <v>2.67</v>
      </c>
      <c r="BC606">
        <f t="shared" si="64"/>
        <v>9</v>
      </c>
      <c r="BD606" t="str">
        <f t="shared" si="65"/>
        <v>0</v>
      </c>
      <c r="BE606" t="str">
        <f t="shared" si="66"/>
        <v>F:TC40</v>
      </c>
    </row>
    <row r="607" spans="1:57" hidden="1" x14ac:dyDescent="0.3">
      <c r="A607" t="s">
        <v>7639</v>
      </c>
      <c r="B607" t="s">
        <v>7657</v>
      </c>
      <c r="C607" t="s">
        <v>7646</v>
      </c>
      <c r="D607" t="s">
        <v>64</v>
      </c>
      <c r="E607" t="s">
        <v>412</v>
      </c>
      <c r="F607" t="s">
        <v>28</v>
      </c>
      <c r="G607" t="s">
        <v>29</v>
      </c>
      <c r="H607" t="s">
        <v>7647</v>
      </c>
      <c r="I607" t="s">
        <v>412</v>
      </c>
      <c r="J607" t="s">
        <v>21</v>
      </c>
      <c r="K607" t="s">
        <v>7658</v>
      </c>
      <c r="L607" t="s">
        <v>7659</v>
      </c>
      <c r="M607" t="s">
        <v>65</v>
      </c>
      <c r="N607" t="s">
        <v>67</v>
      </c>
      <c r="O607" t="s">
        <v>66</v>
      </c>
      <c r="P607" t="s">
        <v>22</v>
      </c>
      <c r="Q607" t="s">
        <v>7660</v>
      </c>
      <c r="R607" t="s">
        <v>23</v>
      </c>
      <c r="S607" t="s">
        <v>24</v>
      </c>
      <c r="T607" t="s">
        <v>412</v>
      </c>
      <c r="U607" t="s">
        <v>7661</v>
      </c>
      <c r="W607" t="s">
        <v>7029</v>
      </c>
      <c r="X607" t="s">
        <v>28</v>
      </c>
      <c r="Y607" t="e">
        <f>VLOOKUP(W607,ARD_SAFE_PROCESSED_20220608[[#This Row],[Column11]],1,FALSE)</f>
        <v>#N/A</v>
      </c>
      <c r="AB607" t="str">
        <f>CONCATENATE(LEFT(ARD_SAFE_PROCESSED_20220608[[#This Row],[Column1]],6),"******",RIGHT(ARD_SAFE_PROCESSED_20220608[[#This Row],[Column1]],4),";",ARD_SAFE_PROCESSED_20220608[[#This Row],[Column11]])</f>
        <v>463402******1289;74357045319003633400857</v>
      </c>
      <c r="AD607" t="str">
        <f>CLEAN(ARD_SAFE_PROCESSED_20220608[[#This Row],[Column1]])</f>
        <v>4634021264521289</v>
      </c>
      <c r="AE607" t="str">
        <f>CLEAN(ARD_SAFE_PROCESSED_20220608[[#This Row],[Column2]])</f>
        <v>003191</v>
      </c>
      <c r="AF607" t="str">
        <f>CLEAN(ARD_SAFE_PROCESSED_20220608[[#This Row],[Column3]])</f>
        <v>1037252</v>
      </c>
      <c r="AG607" t="str">
        <f>CLEAN(ARD_SAFE_PROCESSED_20220608[[#This Row],[Column4]])</f>
        <v>PL</v>
      </c>
      <c r="AH607" t="str">
        <f>CLEAN(ARD_SAFE_PROCESSED_20220608[[#This Row],[Column5]])</f>
        <v>20251115</v>
      </c>
      <c r="AI607" t="str">
        <f>CLEAN(ARD_SAFE_PROCESSED_20220608[[#This Row],[Column6]])</f>
        <v>604</v>
      </c>
      <c r="AJ607" t="str">
        <f>CLEAN(ARD_SAFE_PROCESSED_20220608[[#This Row],[Column7]])</f>
        <v>76</v>
      </c>
      <c r="AK607" t="str">
        <f>CLEAN(ARD_SAFE_PROCESSED_20220608[[#This Row],[Column8]])</f>
        <v xml:space="preserve">340 MASS SALVADOR 18          </v>
      </c>
      <c r="AL607" t="str">
        <f>CLEAN(ARD_SAFE_PROCESSED_20220608[[#This Row],[Column9]])</f>
        <v>20251115</v>
      </c>
      <c r="AM607" t="str">
        <f>CLEAN(ARD_SAFE_PROCESSED_20220608[[#This Row],[Column10]])</f>
        <v xml:space="preserve">'                       </v>
      </c>
      <c r="AN607" t="s">
        <v>7658</v>
      </c>
      <c r="AO607" t="str">
        <f>CLEAN(ARD_SAFE_PROCESSED_20220608[[#This Row],[Column12]])</f>
        <v>4874</v>
      </c>
      <c r="AP607" t="str">
        <f>CLEAN(ARD_SAFE_PROCESSED_20220608[[#This Row],[Column13]])</f>
        <v xml:space="preserve">   </v>
      </c>
      <c r="AQ607" t="str">
        <f>CLEAN(ARD_SAFE_PROCESSED_20220608[[#This Row],[Column14]])</f>
        <v xml:space="preserve">PS0001    </v>
      </c>
      <c r="AR607" t="str">
        <f>CLEAN(ARD_SAFE_PROCESSED_20220608[[#This Row],[Column15]])</f>
        <v xml:space="preserve">POS CONTACTLESS CHIP                              </v>
      </c>
      <c r="AS607" t="str">
        <f>CLEAN(ARD_SAFE_PROCESSED_20220608[[#This Row],[Column16]])</f>
        <v xml:space="preserve">               </v>
      </c>
      <c r="AT607" t="str">
        <f>CLEAN(ARD_SAFE_PROCESSED_20220608[[#This Row],[Column17]])</f>
        <v>11.50</v>
      </c>
      <c r="AU607" t="str">
        <f>CLEAN(ARD_SAFE_PROCESSED_20220608[[#This Row],[Column18]])</f>
        <v xml:space="preserve">' </v>
      </c>
      <c r="AV607" t="str">
        <f>CLEAN(ARD_SAFE_PROCESSED_20220608[[#This Row],[Column19]])</f>
        <v xml:space="preserve">          </v>
      </c>
      <c r="AW607" t="str">
        <f>CLEAN(ARD_SAFE_PROCESSED_20220608[[#This Row],[Column20]])</f>
        <v>20251115</v>
      </c>
      <c r="AX607" t="str">
        <f>CLEAN(ARD_SAFE_PROCESSED_20220608[[#This Row],[Column21]])</f>
        <v>141529</v>
      </c>
      <c r="AY607" t="str">
        <f>LEFT(ARD_SAFE_PROCESSED_20220608[[#This Row],[Column1]],6)</f>
        <v>463402</v>
      </c>
      <c r="AZ607" t="str">
        <f>RIGHT(ARD_SAFE_PROCESSED_20220608[[#This Row],[Column1]],4)</f>
        <v>1289</v>
      </c>
      <c r="BA607" s="2">
        <f t="shared" si="62"/>
        <v>45994</v>
      </c>
      <c r="BB607">
        <f t="shared" si="63"/>
        <v>3.42</v>
      </c>
      <c r="BC607">
        <f t="shared" si="64"/>
        <v>11.5</v>
      </c>
      <c r="BD607" t="str">
        <f t="shared" si="65"/>
        <v>0</v>
      </c>
      <c r="BE607" t="str">
        <f t="shared" si="66"/>
        <v>F:TC40</v>
      </c>
    </row>
    <row r="608" spans="1:57" hidden="1" x14ac:dyDescent="0.3">
      <c r="A608" t="s">
        <v>7639</v>
      </c>
      <c r="B608" t="s">
        <v>7704</v>
      </c>
      <c r="C608" t="s">
        <v>7646</v>
      </c>
      <c r="D608" t="s">
        <v>64</v>
      </c>
      <c r="E608" t="s">
        <v>412</v>
      </c>
      <c r="F608" t="s">
        <v>28</v>
      </c>
      <c r="G608" t="s">
        <v>29</v>
      </c>
      <c r="H608" t="s">
        <v>7647</v>
      </c>
      <c r="I608" t="s">
        <v>412</v>
      </c>
      <c r="J608" t="s">
        <v>21</v>
      </c>
      <c r="K608" t="s">
        <v>7705</v>
      </c>
      <c r="L608" t="s">
        <v>7706</v>
      </c>
      <c r="M608" t="s">
        <v>65</v>
      </c>
      <c r="N608" t="s">
        <v>67</v>
      </c>
      <c r="O608" t="s">
        <v>66</v>
      </c>
      <c r="P608" t="s">
        <v>22</v>
      </c>
      <c r="Q608" t="s">
        <v>4315</v>
      </c>
      <c r="R608" t="s">
        <v>23</v>
      </c>
      <c r="S608" t="s">
        <v>24</v>
      </c>
      <c r="T608" t="s">
        <v>412</v>
      </c>
      <c r="U608" t="s">
        <v>7707</v>
      </c>
      <c r="W608" t="s">
        <v>7691</v>
      </c>
      <c r="X608" t="s">
        <v>28</v>
      </c>
      <c r="Y608" t="e">
        <f>VLOOKUP(W608,ARD_SAFE_PROCESSED_20220608[[#This Row],[Column11]],1,FALSE)</f>
        <v>#N/A</v>
      </c>
      <c r="AB608" t="str">
        <f>CONCATENATE(LEFT(ARD_SAFE_PROCESSED_20220608[[#This Row],[Column1]],6),"******",RIGHT(ARD_SAFE_PROCESSED_20220608[[#This Row],[Column1]],4),";",ARD_SAFE_PROCESSED_20220608[[#This Row],[Column11]])</f>
        <v>463402******1289;74357045319003633400865</v>
      </c>
      <c r="AD608" t="str">
        <f>CLEAN(ARD_SAFE_PROCESSED_20220608[[#This Row],[Column1]])</f>
        <v>4634021264521289</v>
      </c>
      <c r="AE608" t="str">
        <f>CLEAN(ARD_SAFE_PROCESSED_20220608[[#This Row],[Column2]])</f>
        <v>006242</v>
      </c>
      <c r="AF608" t="str">
        <f>CLEAN(ARD_SAFE_PROCESSED_20220608[[#This Row],[Column3]])</f>
        <v>1037252</v>
      </c>
      <c r="AG608" t="str">
        <f>CLEAN(ARD_SAFE_PROCESSED_20220608[[#This Row],[Column4]])</f>
        <v>PL</v>
      </c>
      <c r="AH608" t="str">
        <f>CLEAN(ARD_SAFE_PROCESSED_20220608[[#This Row],[Column5]])</f>
        <v>20251115</v>
      </c>
      <c r="AI608" t="str">
        <f>CLEAN(ARD_SAFE_PROCESSED_20220608[[#This Row],[Column6]])</f>
        <v>604</v>
      </c>
      <c r="AJ608" t="str">
        <f>CLEAN(ARD_SAFE_PROCESSED_20220608[[#This Row],[Column7]])</f>
        <v>76</v>
      </c>
      <c r="AK608" t="str">
        <f>CLEAN(ARD_SAFE_PROCESSED_20220608[[#This Row],[Column8]])</f>
        <v xml:space="preserve">340 MASS SALVADOR 18          </v>
      </c>
      <c r="AL608" t="str">
        <f>CLEAN(ARD_SAFE_PROCESSED_20220608[[#This Row],[Column9]])</f>
        <v>20251115</v>
      </c>
      <c r="AM608" t="str">
        <f>CLEAN(ARD_SAFE_PROCESSED_20220608[[#This Row],[Column10]])</f>
        <v xml:space="preserve">'                       </v>
      </c>
      <c r="AN608" t="s">
        <v>7705</v>
      </c>
      <c r="AO608" t="str">
        <f>CLEAN(ARD_SAFE_PROCESSED_20220608[[#This Row],[Column12]])</f>
        <v>4876</v>
      </c>
      <c r="AP608" t="str">
        <f>CLEAN(ARD_SAFE_PROCESSED_20220608[[#This Row],[Column13]])</f>
        <v xml:space="preserve">   </v>
      </c>
      <c r="AQ608" t="str">
        <f>CLEAN(ARD_SAFE_PROCESSED_20220608[[#This Row],[Column14]])</f>
        <v xml:space="preserve">PS0001    </v>
      </c>
      <c r="AR608" t="str">
        <f>CLEAN(ARD_SAFE_PROCESSED_20220608[[#This Row],[Column15]])</f>
        <v xml:space="preserve">POS CONTACTLESS CHIP                              </v>
      </c>
      <c r="AS608" t="str">
        <f>CLEAN(ARD_SAFE_PROCESSED_20220608[[#This Row],[Column16]])</f>
        <v xml:space="preserve">               </v>
      </c>
      <c r="AT608" t="str">
        <f>CLEAN(ARD_SAFE_PROCESSED_20220608[[#This Row],[Column17]])</f>
        <v>26.00</v>
      </c>
      <c r="AU608" t="str">
        <f>CLEAN(ARD_SAFE_PROCESSED_20220608[[#This Row],[Column18]])</f>
        <v xml:space="preserve">' </v>
      </c>
      <c r="AV608" t="str">
        <f>CLEAN(ARD_SAFE_PROCESSED_20220608[[#This Row],[Column19]])</f>
        <v xml:space="preserve">          </v>
      </c>
      <c r="AW608" t="str">
        <f>CLEAN(ARD_SAFE_PROCESSED_20220608[[#This Row],[Column20]])</f>
        <v>20251115</v>
      </c>
      <c r="AX608" t="str">
        <f>CLEAN(ARD_SAFE_PROCESSED_20220608[[#This Row],[Column21]])</f>
        <v>141948</v>
      </c>
      <c r="AY608" t="str">
        <f>LEFT(ARD_SAFE_PROCESSED_20220608[[#This Row],[Column1]],6)</f>
        <v>463402</v>
      </c>
      <c r="AZ608" t="str">
        <f>RIGHT(ARD_SAFE_PROCESSED_20220608[[#This Row],[Column1]],4)</f>
        <v>1289</v>
      </c>
      <c r="BA608" s="2">
        <f t="shared" si="62"/>
        <v>45994</v>
      </c>
      <c r="BB608">
        <f t="shared" si="63"/>
        <v>7.72</v>
      </c>
      <c r="BC608">
        <f t="shared" si="64"/>
        <v>26</v>
      </c>
      <c r="BD608" t="str">
        <f t="shared" si="65"/>
        <v>0</v>
      </c>
      <c r="BE608" t="str">
        <f t="shared" si="66"/>
        <v>F:TC40</v>
      </c>
    </row>
    <row r="609" spans="1:57" hidden="1" x14ac:dyDescent="0.3">
      <c r="A609" t="s">
        <v>7639</v>
      </c>
      <c r="B609" t="s">
        <v>7713</v>
      </c>
      <c r="C609" t="s">
        <v>7646</v>
      </c>
      <c r="D609" t="s">
        <v>64</v>
      </c>
      <c r="E609" t="s">
        <v>412</v>
      </c>
      <c r="F609" t="s">
        <v>28</v>
      </c>
      <c r="G609" t="s">
        <v>29</v>
      </c>
      <c r="H609" t="s">
        <v>7647</v>
      </c>
      <c r="I609" t="s">
        <v>412</v>
      </c>
      <c r="J609" t="s">
        <v>21</v>
      </c>
      <c r="K609" t="s">
        <v>7714</v>
      </c>
      <c r="L609" t="s">
        <v>7715</v>
      </c>
      <c r="M609" t="s">
        <v>65</v>
      </c>
      <c r="N609" t="s">
        <v>67</v>
      </c>
      <c r="O609" t="s">
        <v>66</v>
      </c>
      <c r="P609" t="s">
        <v>22</v>
      </c>
      <c r="Q609" t="s">
        <v>152</v>
      </c>
      <c r="R609" t="s">
        <v>23</v>
      </c>
      <c r="S609" t="s">
        <v>24</v>
      </c>
      <c r="T609" t="s">
        <v>412</v>
      </c>
      <c r="U609" t="s">
        <v>7716</v>
      </c>
      <c r="W609" t="s">
        <v>7677</v>
      </c>
      <c r="X609" t="s">
        <v>28</v>
      </c>
      <c r="Y609" t="e">
        <f>VLOOKUP(W609,ARD_SAFE_PROCESSED_20220608[[#This Row],[Column11]],1,FALSE)</f>
        <v>#N/A</v>
      </c>
      <c r="AB609" t="str">
        <f>CONCATENATE(LEFT(ARD_SAFE_PROCESSED_20220608[[#This Row],[Column1]],6),"******",RIGHT(ARD_SAFE_PROCESSED_20220608[[#This Row],[Column1]],4),";",ARD_SAFE_PROCESSED_20220608[[#This Row],[Column11]])</f>
        <v>463402******1289;74357045319003633400873</v>
      </c>
      <c r="AD609" t="str">
        <f>CLEAN(ARD_SAFE_PROCESSED_20220608[[#This Row],[Column1]])</f>
        <v>4634021264521289</v>
      </c>
      <c r="AE609" t="str">
        <f>CLEAN(ARD_SAFE_PROCESSED_20220608[[#This Row],[Column2]])</f>
        <v>008530</v>
      </c>
      <c r="AF609" t="str">
        <f>CLEAN(ARD_SAFE_PROCESSED_20220608[[#This Row],[Column3]])</f>
        <v>1037252</v>
      </c>
      <c r="AG609" t="str">
        <f>CLEAN(ARD_SAFE_PROCESSED_20220608[[#This Row],[Column4]])</f>
        <v>PL</v>
      </c>
      <c r="AH609" t="str">
        <f>CLEAN(ARD_SAFE_PROCESSED_20220608[[#This Row],[Column5]])</f>
        <v>20251115</v>
      </c>
      <c r="AI609" t="str">
        <f>CLEAN(ARD_SAFE_PROCESSED_20220608[[#This Row],[Column6]])</f>
        <v>604</v>
      </c>
      <c r="AJ609" t="str">
        <f>CLEAN(ARD_SAFE_PROCESSED_20220608[[#This Row],[Column7]])</f>
        <v>76</v>
      </c>
      <c r="AK609" t="str">
        <f>CLEAN(ARD_SAFE_PROCESSED_20220608[[#This Row],[Column8]])</f>
        <v xml:space="preserve">340 MASS SALVADOR 18          </v>
      </c>
      <c r="AL609" t="str">
        <f>CLEAN(ARD_SAFE_PROCESSED_20220608[[#This Row],[Column9]])</f>
        <v>20251115</v>
      </c>
      <c r="AM609" t="str">
        <f>CLEAN(ARD_SAFE_PROCESSED_20220608[[#This Row],[Column10]])</f>
        <v xml:space="preserve">'                       </v>
      </c>
      <c r="AN609" t="s">
        <v>7714</v>
      </c>
      <c r="AO609" t="str">
        <f>CLEAN(ARD_SAFE_PROCESSED_20220608[[#This Row],[Column12]])</f>
        <v>4877</v>
      </c>
      <c r="AP609" t="str">
        <f>CLEAN(ARD_SAFE_PROCESSED_20220608[[#This Row],[Column13]])</f>
        <v xml:space="preserve">   </v>
      </c>
      <c r="AQ609" t="str">
        <f>CLEAN(ARD_SAFE_PROCESSED_20220608[[#This Row],[Column14]])</f>
        <v xml:space="preserve">PS0001    </v>
      </c>
      <c r="AR609" t="str">
        <f>CLEAN(ARD_SAFE_PROCESSED_20220608[[#This Row],[Column15]])</f>
        <v xml:space="preserve">POS CONTACTLESS CHIP                              </v>
      </c>
      <c r="AS609" t="str">
        <f>CLEAN(ARD_SAFE_PROCESSED_20220608[[#This Row],[Column16]])</f>
        <v xml:space="preserve">               </v>
      </c>
      <c r="AT609" t="str">
        <f>CLEAN(ARD_SAFE_PROCESSED_20220608[[#This Row],[Column17]])</f>
        <v>15.00</v>
      </c>
      <c r="AU609" t="str">
        <f>CLEAN(ARD_SAFE_PROCESSED_20220608[[#This Row],[Column18]])</f>
        <v xml:space="preserve">' </v>
      </c>
      <c r="AV609" t="str">
        <f>CLEAN(ARD_SAFE_PROCESSED_20220608[[#This Row],[Column19]])</f>
        <v xml:space="preserve">          </v>
      </c>
      <c r="AW609" t="str">
        <f>CLEAN(ARD_SAFE_PROCESSED_20220608[[#This Row],[Column20]])</f>
        <v>20251115</v>
      </c>
      <c r="AX609" t="str">
        <f>CLEAN(ARD_SAFE_PROCESSED_20220608[[#This Row],[Column21]])</f>
        <v>142303</v>
      </c>
      <c r="AY609" t="str">
        <f>LEFT(ARD_SAFE_PROCESSED_20220608[[#This Row],[Column1]],6)</f>
        <v>463402</v>
      </c>
      <c r="AZ609" t="str">
        <f>RIGHT(ARD_SAFE_PROCESSED_20220608[[#This Row],[Column1]],4)</f>
        <v>1289</v>
      </c>
      <c r="BA609" s="2">
        <f t="shared" si="62"/>
        <v>45994</v>
      </c>
      <c r="BB609">
        <f t="shared" si="63"/>
        <v>4.45</v>
      </c>
      <c r="BC609">
        <f t="shared" si="64"/>
        <v>15</v>
      </c>
      <c r="BD609" t="str">
        <f t="shared" si="65"/>
        <v>0</v>
      </c>
      <c r="BE609" t="str">
        <f t="shared" si="66"/>
        <v>F:TC40</v>
      </c>
    </row>
    <row r="610" spans="1:57" hidden="1" x14ac:dyDescent="0.3">
      <c r="A610" t="s">
        <v>7639</v>
      </c>
      <c r="B610" t="s">
        <v>7645</v>
      </c>
      <c r="C610" t="s">
        <v>7646</v>
      </c>
      <c r="D610" t="s">
        <v>64</v>
      </c>
      <c r="E610" t="s">
        <v>412</v>
      </c>
      <c r="F610" t="s">
        <v>28</v>
      </c>
      <c r="G610" t="s">
        <v>29</v>
      </c>
      <c r="H610" t="s">
        <v>7647</v>
      </c>
      <c r="I610" t="s">
        <v>412</v>
      </c>
      <c r="J610" t="s">
        <v>21</v>
      </c>
      <c r="K610" t="s">
        <v>7648</v>
      </c>
      <c r="L610" t="s">
        <v>7649</v>
      </c>
      <c r="M610" t="s">
        <v>65</v>
      </c>
      <c r="N610" t="s">
        <v>67</v>
      </c>
      <c r="O610" t="s">
        <v>66</v>
      </c>
      <c r="P610" t="s">
        <v>22</v>
      </c>
      <c r="Q610" t="s">
        <v>323</v>
      </c>
      <c r="R610" t="s">
        <v>23</v>
      </c>
      <c r="S610" t="s">
        <v>24</v>
      </c>
      <c r="T610" t="s">
        <v>412</v>
      </c>
      <c r="U610" t="s">
        <v>7650</v>
      </c>
      <c r="W610" t="s">
        <v>7643</v>
      </c>
      <c r="X610" t="s">
        <v>28</v>
      </c>
      <c r="Y610" t="e">
        <f>VLOOKUP(W610,ARD_SAFE_PROCESSED_20220608[[#This Row],[Column11]],1,FALSE)</f>
        <v>#N/A</v>
      </c>
      <c r="AB610" t="str">
        <f>CONCATENATE(LEFT(ARD_SAFE_PROCESSED_20220608[[#This Row],[Column1]],6),"******",RIGHT(ARD_SAFE_PROCESSED_20220608[[#This Row],[Column1]],4),";",ARD_SAFE_PROCESSED_20220608[[#This Row],[Column11]])</f>
        <v>463402******1289;74357045319003633400899</v>
      </c>
      <c r="AD610" t="str">
        <f>CLEAN(ARD_SAFE_PROCESSED_20220608[[#This Row],[Column1]])</f>
        <v>4634021264521289</v>
      </c>
      <c r="AE610" t="str">
        <f>CLEAN(ARD_SAFE_PROCESSED_20220608[[#This Row],[Column2]])</f>
        <v>001292</v>
      </c>
      <c r="AF610" t="str">
        <f>CLEAN(ARD_SAFE_PROCESSED_20220608[[#This Row],[Column3]])</f>
        <v>1037252</v>
      </c>
      <c r="AG610" t="str">
        <f>CLEAN(ARD_SAFE_PROCESSED_20220608[[#This Row],[Column4]])</f>
        <v>PL</v>
      </c>
      <c r="AH610" t="str">
        <f>CLEAN(ARD_SAFE_PROCESSED_20220608[[#This Row],[Column5]])</f>
        <v>20251115</v>
      </c>
      <c r="AI610" t="str">
        <f>CLEAN(ARD_SAFE_PROCESSED_20220608[[#This Row],[Column6]])</f>
        <v>604</v>
      </c>
      <c r="AJ610" t="str">
        <f>CLEAN(ARD_SAFE_PROCESSED_20220608[[#This Row],[Column7]])</f>
        <v>76</v>
      </c>
      <c r="AK610" t="str">
        <f>CLEAN(ARD_SAFE_PROCESSED_20220608[[#This Row],[Column8]])</f>
        <v xml:space="preserve">340 MASS SALVADOR 18          </v>
      </c>
      <c r="AL610" t="str">
        <f>CLEAN(ARD_SAFE_PROCESSED_20220608[[#This Row],[Column9]])</f>
        <v>20251115</v>
      </c>
      <c r="AM610" t="str">
        <f>CLEAN(ARD_SAFE_PROCESSED_20220608[[#This Row],[Column10]])</f>
        <v xml:space="preserve">'                       </v>
      </c>
      <c r="AN610" t="s">
        <v>7648</v>
      </c>
      <c r="AO610" t="str">
        <f>CLEAN(ARD_SAFE_PROCESSED_20220608[[#This Row],[Column12]])</f>
        <v>4880</v>
      </c>
      <c r="AP610" t="str">
        <f>CLEAN(ARD_SAFE_PROCESSED_20220608[[#This Row],[Column13]])</f>
        <v xml:space="preserve">   </v>
      </c>
      <c r="AQ610" t="str">
        <f>CLEAN(ARD_SAFE_PROCESSED_20220608[[#This Row],[Column14]])</f>
        <v xml:space="preserve">PS0001    </v>
      </c>
      <c r="AR610" t="str">
        <f>CLEAN(ARD_SAFE_PROCESSED_20220608[[#This Row],[Column15]])</f>
        <v xml:space="preserve">POS CONTACTLESS CHIP                              </v>
      </c>
      <c r="AS610" t="str">
        <f>CLEAN(ARD_SAFE_PROCESSED_20220608[[#This Row],[Column16]])</f>
        <v xml:space="preserve">               </v>
      </c>
      <c r="AT610" t="str">
        <f>CLEAN(ARD_SAFE_PROCESSED_20220608[[#This Row],[Column17]])</f>
        <v>13.00</v>
      </c>
      <c r="AU610" t="str">
        <f>CLEAN(ARD_SAFE_PROCESSED_20220608[[#This Row],[Column18]])</f>
        <v xml:space="preserve">' </v>
      </c>
      <c r="AV610" t="str">
        <f>CLEAN(ARD_SAFE_PROCESSED_20220608[[#This Row],[Column19]])</f>
        <v xml:space="preserve">          </v>
      </c>
      <c r="AW610" t="str">
        <f>CLEAN(ARD_SAFE_PROCESSED_20220608[[#This Row],[Column20]])</f>
        <v>20251115</v>
      </c>
      <c r="AX610" t="str">
        <f>CLEAN(ARD_SAFE_PROCESSED_20220608[[#This Row],[Column21]])</f>
        <v>142705</v>
      </c>
      <c r="AY610" t="str">
        <f>LEFT(ARD_SAFE_PROCESSED_20220608[[#This Row],[Column1]],6)</f>
        <v>463402</v>
      </c>
      <c r="AZ610" t="str">
        <f>RIGHT(ARD_SAFE_PROCESSED_20220608[[#This Row],[Column1]],4)</f>
        <v>1289</v>
      </c>
      <c r="BA610" s="2">
        <f t="shared" si="62"/>
        <v>45994</v>
      </c>
      <c r="BB610">
        <f t="shared" si="63"/>
        <v>3.86</v>
      </c>
      <c r="BC610">
        <f t="shared" si="64"/>
        <v>13</v>
      </c>
      <c r="BD610" t="str">
        <f t="shared" si="65"/>
        <v>0</v>
      </c>
      <c r="BE610" t="str">
        <f t="shared" si="66"/>
        <v>F:TC40</v>
      </c>
    </row>
    <row r="611" spans="1:57" hidden="1" x14ac:dyDescent="0.3">
      <c r="A611" t="s">
        <v>7639</v>
      </c>
      <c r="B611" t="s">
        <v>7730</v>
      </c>
      <c r="C611" t="s">
        <v>3840</v>
      </c>
      <c r="D611" t="s">
        <v>64</v>
      </c>
      <c r="E611" t="s">
        <v>412</v>
      </c>
      <c r="F611" t="s">
        <v>28</v>
      </c>
      <c r="G611" t="s">
        <v>29</v>
      </c>
      <c r="H611" t="s">
        <v>3841</v>
      </c>
      <c r="I611" t="s">
        <v>412</v>
      </c>
      <c r="J611" t="s">
        <v>21</v>
      </c>
      <c r="K611" t="s">
        <v>7731</v>
      </c>
      <c r="L611" t="s">
        <v>7732</v>
      </c>
      <c r="M611" t="s">
        <v>65</v>
      </c>
      <c r="N611" t="s">
        <v>67</v>
      </c>
      <c r="O611" t="s">
        <v>66</v>
      </c>
      <c r="P611" t="s">
        <v>22</v>
      </c>
      <c r="Q611" t="s">
        <v>4132</v>
      </c>
      <c r="R611" t="s">
        <v>23</v>
      </c>
      <c r="S611" t="s">
        <v>24</v>
      </c>
      <c r="T611" t="s">
        <v>412</v>
      </c>
      <c r="U611" t="s">
        <v>7733</v>
      </c>
      <c r="W611" t="s">
        <v>7669</v>
      </c>
      <c r="X611" t="s">
        <v>28</v>
      </c>
      <c r="Y611" t="e">
        <f>VLOOKUP(W611,ARD_SAFE_PROCESSED_20220608[[#This Row],[Column11]],1,FALSE)</f>
        <v>#N/A</v>
      </c>
      <c r="AB611" t="str">
        <f>CONCATENATE(LEFT(ARD_SAFE_PROCESSED_20220608[[#This Row],[Column1]],6),"******",RIGHT(ARD_SAFE_PROCESSED_20220608[[#This Row],[Column1]],4),";",ARD_SAFE_PROCESSED_20220608[[#This Row],[Column11]])</f>
        <v>463402******1289;74357045319003697500022</v>
      </c>
      <c r="AD611" t="str">
        <f>CLEAN(ARD_SAFE_PROCESSED_20220608[[#This Row],[Column1]])</f>
        <v>4634021264521289</v>
      </c>
      <c r="AE611" t="str">
        <f>CLEAN(ARD_SAFE_PROCESSED_20220608[[#This Row],[Column2]])</f>
        <v>009421</v>
      </c>
      <c r="AF611" t="str">
        <f>CLEAN(ARD_SAFE_PROCESSED_20220608[[#This Row],[Column3]])</f>
        <v>1037648</v>
      </c>
      <c r="AG611" t="str">
        <f>CLEAN(ARD_SAFE_PROCESSED_20220608[[#This Row],[Column4]])</f>
        <v>PL</v>
      </c>
      <c r="AH611" t="str">
        <f>CLEAN(ARD_SAFE_PROCESSED_20220608[[#This Row],[Column5]])</f>
        <v>20251115</v>
      </c>
      <c r="AI611" t="str">
        <f>CLEAN(ARD_SAFE_PROCESSED_20220608[[#This Row],[Column6]])</f>
        <v>604</v>
      </c>
      <c r="AJ611" t="str">
        <f>CLEAN(ARD_SAFE_PROCESSED_20220608[[#This Row],[Column7]])</f>
        <v>76</v>
      </c>
      <c r="AK611" t="str">
        <f>CLEAN(ARD_SAFE_PROCESSED_20220608[[#This Row],[Column8]])</f>
        <v xml:space="preserve">244 SPSA MASS LA CABANA       </v>
      </c>
      <c r="AL611" t="str">
        <f>CLEAN(ARD_SAFE_PROCESSED_20220608[[#This Row],[Column9]])</f>
        <v>20251115</v>
      </c>
      <c r="AM611" t="str">
        <f>CLEAN(ARD_SAFE_PROCESSED_20220608[[#This Row],[Column10]])</f>
        <v xml:space="preserve">'                       </v>
      </c>
      <c r="AN611" t="s">
        <v>7731</v>
      </c>
      <c r="AO611" t="str">
        <f>CLEAN(ARD_SAFE_PROCESSED_20220608[[#This Row],[Column12]])</f>
        <v>2884</v>
      </c>
      <c r="AP611" t="str">
        <f>CLEAN(ARD_SAFE_PROCESSED_20220608[[#This Row],[Column13]])</f>
        <v xml:space="preserve">   </v>
      </c>
      <c r="AQ611" t="str">
        <f>CLEAN(ARD_SAFE_PROCESSED_20220608[[#This Row],[Column14]])</f>
        <v xml:space="preserve">PS0001    </v>
      </c>
      <c r="AR611" t="str">
        <f>CLEAN(ARD_SAFE_PROCESSED_20220608[[#This Row],[Column15]])</f>
        <v xml:space="preserve">POS CONTACTLESS CHIP                              </v>
      </c>
      <c r="AS611" t="str">
        <f>CLEAN(ARD_SAFE_PROCESSED_20220608[[#This Row],[Column16]])</f>
        <v xml:space="preserve">               </v>
      </c>
      <c r="AT611" t="str">
        <f>CLEAN(ARD_SAFE_PROCESSED_20220608[[#This Row],[Column17]])</f>
        <v>35.70</v>
      </c>
      <c r="AU611" t="str">
        <f>CLEAN(ARD_SAFE_PROCESSED_20220608[[#This Row],[Column18]])</f>
        <v xml:space="preserve">' </v>
      </c>
      <c r="AV611" t="str">
        <f>CLEAN(ARD_SAFE_PROCESSED_20220608[[#This Row],[Column19]])</f>
        <v xml:space="preserve">          </v>
      </c>
      <c r="AW611" t="str">
        <f>CLEAN(ARD_SAFE_PROCESSED_20220608[[#This Row],[Column20]])</f>
        <v>20251115</v>
      </c>
      <c r="AX611" t="str">
        <f>CLEAN(ARD_SAFE_PROCESSED_20220608[[#This Row],[Column21]])</f>
        <v>71309</v>
      </c>
      <c r="AY611" t="str">
        <f>LEFT(ARD_SAFE_PROCESSED_20220608[[#This Row],[Column1]],6)</f>
        <v>463402</v>
      </c>
      <c r="AZ611" t="str">
        <f>RIGHT(ARD_SAFE_PROCESSED_20220608[[#This Row],[Column1]],4)</f>
        <v>1289</v>
      </c>
      <c r="BA611" s="2">
        <f t="shared" si="62"/>
        <v>45994</v>
      </c>
      <c r="BB611">
        <f t="shared" si="63"/>
        <v>10.6</v>
      </c>
      <c r="BC611">
        <f t="shared" si="64"/>
        <v>35.700000000000003</v>
      </c>
      <c r="BD611" t="str">
        <f t="shared" si="65"/>
        <v>0</v>
      </c>
      <c r="BE611" t="str">
        <f t="shared" si="66"/>
        <v>F:TC40</v>
      </c>
    </row>
    <row r="612" spans="1:57" hidden="1" x14ac:dyDescent="0.3">
      <c r="A612" t="s">
        <v>5403</v>
      </c>
      <c r="B612" t="s">
        <v>5404</v>
      </c>
      <c r="C612" t="s">
        <v>5405</v>
      </c>
      <c r="D612" t="s">
        <v>64</v>
      </c>
      <c r="E612" t="s">
        <v>401</v>
      </c>
      <c r="F612" t="s">
        <v>28</v>
      </c>
      <c r="G612" t="s">
        <v>29</v>
      </c>
      <c r="H612" t="s">
        <v>5406</v>
      </c>
      <c r="I612" t="s">
        <v>412</v>
      </c>
      <c r="J612" t="s">
        <v>21</v>
      </c>
      <c r="K612" t="s">
        <v>5407</v>
      </c>
      <c r="L612" t="s">
        <v>5408</v>
      </c>
      <c r="M612" t="s">
        <v>65</v>
      </c>
      <c r="N612" t="s">
        <v>77</v>
      </c>
      <c r="O612" t="s">
        <v>66</v>
      </c>
      <c r="P612" t="s">
        <v>22</v>
      </c>
      <c r="Q612" t="s">
        <v>4259</v>
      </c>
      <c r="R612" t="s">
        <v>23</v>
      </c>
      <c r="S612" t="s">
        <v>24</v>
      </c>
      <c r="T612" t="s">
        <v>401</v>
      </c>
      <c r="U612" t="s">
        <v>5409</v>
      </c>
      <c r="W612" t="s">
        <v>7718</v>
      </c>
      <c r="X612" t="s">
        <v>28</v>
      </c>
      <c r="Y612" t="e">
        <f>VLOOKUP(W612,ARD_SAFE_PROCESSED_20220608[[#This Row],[Column11]],1,FALSE)</f>
        <v>#N/A</v>
      </c>
      <c r="AB612" t="str">
        <f>CONCATENATE(LEFT(ARD_SAFE_PROCESSED_20220608[[#This Row],[Column1]],6),"******",RIGHT(ARD_SAFE_PROCESSED_20220608[[#This Row],[Column1]],4),";",ARD_SAFE_PROCESSED_20220608[[#This Row],[Column11]])</f>
        <v>447409******6728;74357045319003698200077</v>
      </c>
      <c r="AD612" t="str">
        <f>CLEAN(ARD_SAFE_PROCESSED_20220608[[#This Row],[Column1]])</f>
        <v>4474097313136728</v>
      </c>
      <c r="AE612" t="str">
        <f>CLEAN(ARD_SAFE_PROCESSED_20220608[[#This Row],[Column2]])</f>
        <v>516274</v>
      </c>
      <c r="AF612" t="str">
        <f>CLEAN(ARD_SAFE_PROCESSED_20220608[[#This Row],[Column3]])</f>
        <v>1037654</v>
      </c>
      <c r="AG612" t="str">
        <f>CLEAN(ARD_SAFE_PROCESSED_20220608[[#This Row],[Column4]])</f>
        <v>PL</v>
      </c>
      <c r="AH612" t="str">
        <f>CLEAN(ARD_SAFE_PROCESSED_20220608[[#This Row],[Column5]])</f>
        <v>20251114</v>
      </c>
      <c r="AI612" t="str">
        <f>CLEAN(ARD_SAFE_PROCESSED_20220608[[#This Row],[Column6]])</f>
        <v>604</v>
      </c>
      <c r="AJ612" t="str">
        <f>CLEAN(ARD_SAFE_PROCESSED_20220608[[#This Row],[Column7]])</f>
        <v>76</v>
      </c>
      <c r="AK612" t="str">
        <f>CLEAN(ARD_SAFE_PROCESSED_20220608[[#This Row],[Column8]])</f>
        <v xml:space="preserve">742 MASS REVOLUC 14 CO        </v>
      </c>
      <c r="AL612" t="str">
        <f>CLEAN(ARD_SAFE_PROCESSED_20220608[[#This Row],[Column9]])</f>
        <v>20251115</v>
      </c>
      <c r="AM612" t="str">
        <f>CLEAN(ARD_SAFE_PROCESSED_20220608[[#This Row],[Column10]])</f>
        <v xml:space="preserve">'                       </v>
      </c>
      <c r="AN612" t="s">
        <v>5407</v>
      </c>
      <c r="AO612" t="str">
        <f>CLEAN(ARD_SAFE_PROCESSED_20220608[[#This Row],[Column12]])</f>
        <v>4804</v>
      </c>
      <c r="AP612" t="str">
        <f>CLEAN(ARD_SAFE_PROCESSED_20220608[[#This Row],[Column13]])</f>
        <v xml:space="preserve">   </v>
      </c>
      <c r="AQ612" t="str">
        <f>CLEAN(ARD_SAFE_PROCESSED_20220608[[#This Row],[Column14]])</f>
        <v xml:space="preserve">PS0002    </v>
      </c>
      <c r="AR612" t="str">
        <f>CLEAN(ARD_SAFE_PROCESSED_20220608[[#This Row],[Column15]])</f>
        <v xml:space="preserve">POS CONTACTLESS CHIP                              </v>
      </c>
      <c r="AS612" t="str">
        <f>CLEAN(ARD_SAFE_PROCESSED_20220608[[#This Row],[Column16]])</f>
        <v xml:space="preserve">               </v>
      </c>
      <c r="AT612" t="str">
        <f>CLEAN(ARD_SAFE_PROCESSED_20220608[[#This Row],[Column17]])</f>
        <v>43.80</v>
      </c>
      <c r="AU612" t="str">
        <f>CLEAN(ARD_SAFE_PROCESSED_20220608[[#This Row],[Column18]])</f>
        <v xml:space="preserve">' </v>
      </c>
      <c r="AV612" t="str">
        <f>CLEAN(ARD_SAFE_PROCESSED_20220608[[#This Row],[Column19]])</f>
        <v xml:space="preserve">          </v>
      </c>
      <c r="AW612" t="str">
        <f>CLEAN(ARD_SAFE_PROCESSED_20220608[[#This Row],[Column20]])</f>
        <v>20251114</v>
      </c>
      <c r="AX612" t="str">
        <f>CLEAN(ARD_SAFE_PROCESSED_20220608[[#This Row],[Column21]])</f>
        <v>83229</v>
      </c>
      <c r="AY612" t="str">
        <f>LEFT(ARD_SAFE_PROCESSED_20220608[[#This Row],[Column1]],6)</f>
        <v>447409</v>
      </c>
      <c r="AZ612" t="str">
        <f>RIGHT(ARD_SAFE_PROCESSED_20220608[[#This Row],[Column1]],4)</f>
        <v>6728</v>
      </c>
      <c r="BA612" s="2">
        <f t="shared" si="62"/>
        <v>45994</v>
      </c>
      <c r="BB612">
        <f t="shared" si="63"/>
        <v>13.02</v>
      </c>
      <c r="BC612">
        <f t="shared" si="64"/>
        <v>43.8</v>
      </c>
      <c r="BD612" t="str">
        <f t="shared" si="65"/>
        <v>1</v>
      </c>
      <c r="BE612" t="str">
        <f t="shared" si="66"/>
        <v>F:TC40</v>
      </c>
    </row>
    <row r="613" spans="1:57" hidden="1" x14ac:dyDescent="0.3">
      <c r="A613" t="s">
        <v>7639</v>
      </c>
      <c r="B613" t="s">
        <v>7651</v>
      </c>
      <c r="C613" t="s">
        <v>7652</v>
      </c>
      <c r="D613" t="s">
        <v>64</v>
      </c>
      <c r="E613" t="s">
        <v>412</v>
      </c>
      <c r="F613" t="s">
        <v>28</v>
      </c>
      <c r="G613" t="s">
        <v>29</v>
      </c>
      <c r="H613" t="s">
        <v>7653</v>
      </c>
      <c r="I613" t="s">
        <v>412</v>
      </c>
      <c r="J613" t="s">
        <v>21</v>
      </c>
      <c r="K613" t="s">
        <v>7654</v>
      </c>
      <c r="L613" t="s">
        <v>461</v>
      </c>
      <c r="M613" t="s">
        <v>65</v>
      </c>
      <c r="N613" t="s">
        <v>77</v>
      </c>
      <c r="O613" t="s">
        <v>66</v>
      </c>
      <c r="P613" t="s">
        <v>22</v>
      </c>
      <c r="Q613" t="s">
        <v>7655</v>
      </c>
      <c r="R613" t="s">
        <v>23</v>
      </c>
      <c r="S613" t="s">
        <v>24</v>
      </c>
      <c r="T613" t="s">
        <v>412</v>
      </c>
      <c r="U613" t="s">
        <v>7656</v>
      </c>
      <c r="W613" t="s">
        <v>7700</v>
      </c>
      <c r="X613" t="s">
        <v>28</v>
      </c>
      <c r="Y613" t="e">
        <f>VLOOKUP(W613,ARD_SAFE_PROCESSED_20220608[[#This Row],[Column11]],1,FALSE)</f>
        <v>#N/A</v>
      </c>
      <c r="AB613" t="str">
        <f>CONCATENATE(LEFT(ARD_SAFE_PROCESSED_20220608[[#This Row],[Column1]],6),"******",RIGHT(ARD_SAFE_PROCESSED_20220608[[#This Row],[Column1]],4),";",ARD_SAFE_PROCESSED_20220608[[#This Row],[Column11]])</f>
        <v>463402******1289;74357045319003702200113</v>
      </c>
      <c r="AD613" t="str">
        <f>CLEAN(ARD_SAFE_PROCESSED_20220608[[#This Row],[Column1]])</f>
        <v>4634021264521289</v>
      </c>
      <c r="AE613" t="str">
        <f>CLEAN(ARD_SAFE_PROCESSED_20220608[[#This Row],[Column2]])</f>
        <v>001649</v>
      </c>
      <c r="AF613" t="str">
        <f>CLEAN(ARD_SAFE_PROCESSED_20220608[[#This Row],[Column3]])</f>
        <v>1037691</v>
      </c>
      <c r="AG613" t="str">
        <f>CLEAN(ARD_SAFE_PROCESSED_20220608[[#This Row],[Column4]])</f>
        <v>PL</v>
      </c>
      <c r="AH613" t="str">
        <f>CLEAN(ARD_SAFE_PROCESSED_20220608[[#This Row],[Column5]])</f>
        <v>20251115</v>
      </c>
      <c r="AI613" t="str">
        <f>CLEAN(ARD_SAFE_PROCESSED_20220608[[#This Row],[Column6]])</f>
        <v>604</v>
      </c>
      <c r="AJ613" t="str">
        <f>CLEAN(ARD_SAFE_PROCESSED_20220608[[#This Row],[Column7]])</f>
        <v>76</v>
      </c>
      <c r="AK613" t="str">
        <f>CLEAN(ARD_SAFE_PROCESSED_20220608[[#This Row],[Column8]])</f>
        <v xml:space="preserve">335 MASS SAN JUAN 9           </v>
      </c>
      <c r="AL613" t="str">
        <f>CLEAN(ARD_SAFE_PROCESSED_20220608[[#This Row],[Column9]])</f>
        <v>20251115</v>
      </c>
      <c r="AM613" t="str">
        <f>CLEAN(ARD_SAFE_PROCESSED_20220608[[#This Row],[Column10]])</f>
        <v xml:space="preserve">'                       </v>
      </c>
      <c r="AN613" t="s">
        <v>7654</v>
      </c>
      <c r="AO613" t="str">
        <f>CLEAN(ARD_SAFE_PROCESSED_20220608[[#This Row],[Column12]])</f>
        <v>7531</v>
      </c>
      <c r="AP613" t="str">
        <f>CLEAN(ARD_SAFE_PROCESSED_20220608[[#This Row],[Column13]])</f>
        <v xml:space="preserve">   </v>
      </c>
      <c r="AQ613" t="str">
        <f>CLEAN(ARD_SAFE_PROCESSED_20220608[[#This Row],[Column14]])</f>
        <v xml:space="preserve">PS0002    </v>
      </c>
      <c r="AR613" t="str">
        <f>CLEAN(ARD_SAFE_PROCESSED_20220608[[#This Row],[Column15]])</f>
        <v xml:space="preserve">POS CONTACTLESS CHIP                              </v>
      </c>
      <c r="AS613" t="str">
        <f>CLEAN(ARD_SAFE_PROCESSED_20220608[[#This Row],[Column16]])</f>
        <v xml:space="preserve">               </v>
      </c>
      <c r="AT613" t="str">
        <f>CLEAN(ARD_SAFE_PROCESSED_20220608[[#This Row],[Column17]])</f>
        <v>36.50</v>
      </c>
      <c r="AU613" t="str">
        <f>CLEAN(ARD_SAFE_PROCESSED_20220608[[#This Row],[Column18]])</f>
        <v xml:space="preserve">' </v>
      </c>
      <c r="AV613" t="str">
        <f>CLEAN(ARD_SAFE_PROCESSED_20220608[[#This Row],[Column19]])</f>
        <v xml:space="preserve">          </v>
      </c>
      <c r="AW613" t="str">
        <f>CLEAN(ARD_SAFE_PROCESSED_20220608[[#This Row],[Column20]])</f>
        <v>20251115</v>
      </c>
      <c r="AX613" t="str">
        <f>CLEAN(ARD_SAFE_PROCESSED_20220608[[#This Row],[Column21]])</f>
        <v>95249</v>
      </c>
      <c r="AY613" t="str">
        <f>LEFT(ARD_SAFE_PROCESSED_20220608[[#This Row],[Column1]],6)</f>
        <v>463402</v>
      </c>
      <c r="AZ613" t="str">
        <f>RIGHT(ARD_SAFE_PROCESSED_20220608[[#This Row],[Column1]],4)</f>
        <v>1289</v>
      </c>
      <c r="BA613" s="2">
        <f t="shared" si="62"/>
        <v>45994</v>
      </c>
      <c r="BB613">
        <f t="shared" si="63"/>
        <v>10.84</v>
      </c>
      <c r="BC613">
        <f t="shared" si="64"/>
        <v>36.5</v>
      </c>
      <c r="BD613" t="str">
        <f t="shared" si="65"/>
        <v>0</v>
      </c>
      <c r="BE613" t="str">
        <f t="shared" si="66"/>
        <v>F:TC40</v>
      </c>
    </row>
    <row r="614" spans="1:57" hidden="1" x14ac:dyDescent="0.3">
      <c r="A614" t="s">
        <v>7639</v>
      </c>
      <c r="B614" t="s">
        <v>7672</v>
      </c>
      <c r="C614" t="s">
        <v>7652</v>
      </c>
      <c r="D614" t="s">
        <v>64</v>
      </c>
      <c r="E614" t="s">
        <v>412</v>
      </c>
      <c r="F614" t="s">
        <v>28</v>
      </c>
      <c r="G614" t="s">
        <v>29</v>
      </c>
      <c r="H614" t="s">
        <v>7653</v>
      </c>
      <c r="I614" t="s">
        <v>412</v>
      </c>
      <c r="J614" t="s">
        <v>21</v>
      </c>
      <c r="K614" t="s">
        <v>7673</v>
      </c>
      <c r="L614" t="s">
        <v>7674</v>
      </c>
      <c r="M614" t="s">
        <v>65</v>
      </c>
      <c r="N614" t="s">
        <v>77</v>
      </c>
      <c r="O614" t="s">
        <v>66</v>
      </c>
      <c r="P614" t="s">
        <v>22</v>
      </c>
      <c r="Q614" t="s">
        <v>161</v>
      </c>
      <c r="R614" t="s">
        <v>23</v>
      </c>
      <c r="S614" t="s">
        <v>24</v>
      </c>
      <c r="T614" t="s">
        <v>412</v>
      </c>
      <c r="U614" t="s">
        <v>7675</v>
      </c>
      <c r="W614" t="s">
        <v>7722</v>
      </c>
      <c r="X614" t="s">
        <v>28</v>
      </c>
      <c r="Y614" t="e">
        <f>VLOOKUP(W614,ARD_SAFE_PROCESSED_20220608[[#This Row],[Column11]],1,FALSE)</f>
        <v>#N/A</v>
      </c>
      <c r="AB614" t="str">
        <f>CONCATENATE(LEFT(ARD_SAFE_PROCESSED_20220608[[#This Row],[Column1]],6),"******",RIGHT(ARD_SAFE_PROCESSED_20220608[[#This Row],[Column1]],4),";",ARD_SAFE_PROCESSED_20220608[[#This Row],[Column11]])</f>
        <v>463402******1289;74357045319003702200121</v>
      </c>
      <c r="AD614" t="str">
        <f>CLEAN(ARD_SAFE_PROCESSED_20220608[[#This Row],[Column1]])</f>
        <v>4634021264521289</v>
      </c>
      <c r="AE614" t="str">
        <f>CLEAN(ARD_SAFE_PROCESSED_20220608[[#This Row],[Column2]])</f>
        <v>003680</v>
      </c>
      <c r="AF614" t="str">
        <f>CLEAN(ARD_SAFE_PROCESSED_20220608[[#This Row],[Column3]])</f>
        <v>1037691</v>
      </c>
      <c r="AG614" t="str">
        <f>CLEAN(ARD_SAFE_PROCESSED_20220608[[#This Row],[Column4]])</f>
        <v>PL</v>
      </c>
      <c r="AH614" t="str">
        <f>CLEAN(ARD_SAFE_PROCESSED_20220608[[#This Row],[Column5]])</f>
        <v>20251115</v>
      </c>
      <c r="AI614" t="str">
        <f>CLEAN(ARD_SAFE_PROCESSED_20220608[[#This Row],[Column6]])</f>
        <v>604</v>
      </c>
      <c r="AJ614" t="str">
        <f>CLEAN(ARD_SAFE_PROCESSED_20220608[[#This Row],[Column7]])</f>
        <v>76</v>
      </c>
      <c r="AK614" t="str">
        <f>CLEAN(ARD_SAFE_PROCESSED_20220608[[#This Row],[Column8]])</f>
        <v xml:space="preserve">335 MASS SAN JUAN 9           </v>
      </c>
      <c r="AL614" t="str">
        <f>CLEAN(ARD_SAFE_PROCESSED_20220608[[#This Row],[Column9]])</f>
        <v>20251115</v>
      </c>
      <c r="AM614" t="str">
        <f>CLEAN(ARD_SAFE_PROCESSED_20220608[[#This Row],[Column10]])</f>
        <v xml:space="preserve">'                       </v>
      </c>
      <c r="AN614" t="s">
        <v>7673</v>
      </c>
      <c r="AO614" t="str">
        <f>CLEAN(ARD_SAFE_PROCESSED_20220608[[#This Row],[Column12]])</f>
        <v>7532</v>
      </c>
      <c r="AP614" t="str">
        <f>CLEAN(ARD_SAFE_PROCESSED_20220608[[#This Row],[Column13]])</f>
        <v xml:space="preserve">   </v>
      </c>
      <c r="AQ614" t="str">
        <f>CLEAN(ARD_SAFE_PROCESSED_20220608[[#This Row],[Column14]])</f>
        <v xml:space="preserve">PS0002    </v>
      </c>
      <c r="AR614" t="str">
        <f>CLEAN(ARD_SAFE_PROCESSED_20220608[[#This Row],[Column15]])</f>
        <v xml:space="preserve">POS CONTACTLESS CHIP                              </v>
      </c>
      <c r="AS614" t="str">
        <f>CLEAN(ARD_SAFE_PROCESSED_20220608[[#This Row],[Column16]])</f>
        <v xml:space="preserve">               </v>
      </c>
      <c r="AT614" t="str">
        <f>CLEAN(ARD_SAFE_PROCESSED_20220608[[#This Row],[Column17]])</f>
        <v>28.00</v>
      </c>
      <c r="AU614" t="str">
        <f>CLEAN(ARD_SAFE_PROCESSED_20220608[[#This Row],[Column18]])</f>
        <v xml:space="preserve">' </v>
      </c>
      <c r="AV614" t="str">
        <f>CLEAN(ARD_SAFE_PROCESSED_20220608[[#This Row],[Column19]])</f>
        <v xml:space="preserve">          </v>
      </c>
      <c r="AW614" t="str">
        <f>CLEAN(ARD_SAFE_PROCESSED_20220608[[#This Row],[Column20]])</f>
        <v>20251115</v>
      </c>
      <c r="AX614" t="str">
        <f>CLEAN(ARD_SAFE_PROCESSED_20220608[[#This Row],[Column21]])</f>
        <v>95706</v>
      </c>
      <c r="AY614" t="str">
        <f>LEFT(ARD_SAFE_PROCESSED_20220608[[#This Row],[Column1]],6)</f>
        <v>463402</v>
      </c>
      <c r="AZ614" t="str">
        <f>RIGHT(ARD_SAFE_PROCESSED_20220608[[#This Row],[Column1]],4)</f>
        <v>1289</v>
      </c>
      <c r="BA614" s="2">
        <f t="shared" si="62"/>
        <v>45994</v>
      </c>
      <c r="BB614">
        <f t="shared" si="63"/>
        <v>8.32</v>
      </c>
      <c r="BC614">
        <f t="shared" si="64"/>
        <v>28</v>
      </c>
      <c r="BD614" t="str">
        <f t="shared" si="65"/>
        <v>0</v>
      </c>
      <c r="BE614" t="str">
        <f t="shared" si="66"/>
        <v>F:TC40</v>
      </c>
    </row>
    <row r="615" spans="1:57" hidden="1" x14ac:dyDescent="0.3">
      <c r="A615" t="s">
        <v>7639</v>
      </c>
      <c r="B615" t="s">
        <v>7676</v>
      </c>
      <c r="C615" t="s">
        <v>7652</v>
      </c>
      <c r="D615" t="s">
        <v>64</v>
      </c>
      <c r="E615" t="s">
        <v>412</v>
      </c>
      <c r="F615" t="s">
        <v>28</v>
      </c>
      <c r="G615" t="s">
        <v>29</v>
      </c>
      <c r="H615" t="s">
        <v>7653</v>
      </c>
      <c r="I615" t="s">
        <v>412</v>
      </c>
      <c r="J615" t="s">
        <v>21</v>
      </c>
      <c r="K615" t="s">
        <v>7677</v>
      </c>
      <c r="L615" t="s">
        <v>7678</v>
      </c>
      <c r="M615" t="s">
        <v>65</v>
      </c>
      <c r="N615" t="s">
        <v>77</v>
      </c>
      <c r="O615" t="s">
        <v>66</v>
      </c>
      <c r="P615" t="s">
        <v>22</v>
      </c>
      <c r="Q615" t="s">
        <v>7679</v>
      </c>
      <c r="R615" t="s">
        <v>23</v>
      </c>
      <c r="S615" t="s">
        <v>24</v>
      </c>
      <c r="T615" t="s">
        <v>412</v>
      </c>
      <c r="U615" t="s">
        <v>7680</v>
      </c>
      <c r="W615" t="s">
        <v>7658</v>
      </c>
      <c r="X615" t="s">
        <v>28</v>
      </c>
      <c r="Y615" t="e">
        <f>VLOOKUP(W615,ARD_SAFE_PROCESSED_20220608[[#This Row],[Column11]],1,FALSE)</f>
        <v>#N/A</v>
      </c>
      <c r="AB615" t="str">
        <f>CONCATENATE(LEFT(ARD_SAFE_PROCESSED_20220608[[#This Row],[Column1]],6),"******",RIGHT(ARD_SAFE_PROCESSED_20220608[[#This Row],[Column1]],4),";",ARD_SAFE_PROCESSED_20220608[[#This Row],[Column11]])</f>
        <v>463402******1289;74357045319003702200139</v>
      </c>
      <c r="AD615" t="str">
        <f>CLEAN(ARD_SAFE_PROCESSED_20220608[[#This Row],[Column1]])</f>
        <v>4634021264521289</v>
      </c>
      <c r="AE615" t="str">
        <f>CLEAN(ARD_SAFE_PROCESSED_20220608[[#This Row],[Column2]])</f>
        <v>004098</v>
      </c>
      <c r="AF615" t="str">
        <f>CLEAN(ARD_SAFE_PROCESSED_20220608[[#This Row],[Column3]])</f>
        <v>1037691</v>
      </c>
      <c r="AG615" t="str">
        <f>CLEAN(ARD_SAFE_PROCESSED_20220608[[#This Row],[Column4]])</f>
        <v>PL</v>
      </c>
      <c r="AH615" t="str">
        <f>CLEAN(ARD_SAFE_PROCESSED_20220608[[#This Row],[Column5]])</f>
        <v>20251115</v>
      </c>
      <c r="AI615" t="str">
        <f>CLEAN(ARD_SAFE_PROCESSED_20220608[[#This Row],[Column6]])</f>
        <v>604</v>
      </c>
      <c r="AJ615" t="str">
        <f>CLEAN(ARD_SAFE_PROCESSED_20220608[[#This Row],[Column7]])</f>
        <v>76</v>
      </c>
      <c r="AK615" t="str">
        <f>CLEAN(ARD_SAFE_PROCESSED_20220608[[#This Row],[Column8]])</f>
        <v xml:space="preserve">335 MASS SAN JUAN 9           </v>
      </c>
      <c r="AL615" t="str">
        <f>CLEAN(ARD_SAFE_PROCESSED_20220608[[#This Row],[Column9]])</f>
        <v>20251115</v>
      </c>
      <c r="AM615" t="str">
        <f>CLEAN(ARD_SAFE_PROCESSED_20220608[[#This Row],[Column10]])</f>
        <v xml:space="preserve">'                       </v>
      </c>
      <c r="AN615" t="s">
        <v>7677</v>
      </c>
      <c r="AO615" t="str">
        <f>CLEAN(ARD_SAFE_PROCESSED_20220608[[#This Row],[Column12]])</f>
        <v>7533</v>
      </c>
      <c r="AP615" t="str">
        <f>CLEAN(ARD_SAFE_PROCESSED_20220608[[#This Row],[Column13]])</f>
        <v xml:space="preserve">   </v>
      </c>
      <c r="AQ615" t="str">
        <f>CLEAN(ARD_SAFE_PROCESSED_20220608[[#This Row],[Column14]])</f>
        <v xml:space="preserve">PS0002    </v>
      </c>
      <c r="AR615" t="str">
        <f>CLEAN(ARD_SAFE_PROCESSED_20220608[[#This Row],[Column15]])</f>
        <v xml:space="preserve">POS CONTACTLESS CHIP                              </v>
      </c>
      <c r="AS615" t="str">
        <f>CLEAN(ARD_SAFE_PROCESSED_20220608[[#This Row],[Column16]])</f>
        <v xml:space="preserve">               </v>
      </c>
      <c r="AT615" t="str">
        <f>CLEAN(ARD_SAFE_PROCESSED_20220608[[#This Row],[Column17]])</f>
        <v>48.20</v>
      </c>
      <c r="AU615" t="str">
        <f>CLEAN(ARD_SAFE_PROCESSED_20220608[[#This Row],[Column18]])</f>
        <v xml:space="preserve">' </v>
      </c>
      <c r="AV615" t="str">
        <f>CLEAN(ARD_SAFE_PROCESSED_20220608[[#This Row],[Column19]])</f>
        <v xml:space="preserve">          </v>
      </c>
      <c r="AW615" t="str">
        <f>CLEAN(ARD_SAFE_PROCESSED_20220608[[#This Row],[Column20]])</f>
        <v>20251115</v>
      </c>
      <c r="AX615" t="str">
        <f>CLEAN(ARD_SAFE_PROCESSED_20220608[[#This Row],[Column21]])</f>
        <v>95802</v>
      </c>
      <c r="AY615" t="str">
        <f>LEFT(ARD_SAFE_PROCESSED_20220608[[#This Row],[Column1]],6)</f>
        <v>463402</v>
      </c>
      <c r="AZ615" t="str">
        <f>RIGHT(ARD_SAFE_PROCESSED_20220608[[#This Row],[Column1]],4)</f>
        <v>1289</v>
      </c>
      <c r="BA615" s="2">
        <f t="shared" si="62"/>
        <v>45994</v>
      </c>
      <c r="BB615">
        <f t="shared" si="63"/>
        <v>14.31</v>
      </c>
      <c r="BC615">
        <f t="shared" si="64"/>
        <v>48.2</v>
      </c>
      <c r="BD615" t="str">
        <f t="shared" si="65"/>
        <v>0</v>
      </c>
      <c r="BE615" t="str">
        <f t="shared" si="66"/>
        <v>F:TC40</v>
      </c>
    </row>
    <row r="616" spans="1:57" hidden="1" x14ac:dyDescent="0.3">
      <c r="A616" t="s">
        <v>7639</v>
      </c>
      <c r="B616" t="s">
        <v>7699</v>
      </c>
      <c r="C616" t="s">
        <v>7652</v>
      </c>
      <c r="D616" t="s">
        <v>64</v>
      </c>
      <c r="E616" t="s">
        <v>412</v>
      </c>
      <c r="F616" t="s">
        <v>28</v>
      </c>
      <c r="G616" t="s">
        <v>29</v>
      </c>
      <c r="H616" t="s">
        <v>7653</v>
      </c>
      <c r="I616" t="s">
        <v>412</v>
      </c>
      <c r="J616" t="s">
        <v>21</v>
      </c>
      <c r="K616" t="s">
        <v>7700</v>
      </c>
      <c r="L616" t="s">
        <v>7701</v>
      </c>
      <c r="M616" t="s">
        <v>65</v>
      </c>
      <c r="N616" t="s">
        <v>77</v>
      </c>
      <c r="O616" t="s">
        <v>66</v>
      </c>
      <c r="P616" t="s">
        <v>22</v>
      </c>
      <c r="Q616" t="s">
        <v>7702</v>
      </c>
      <c r="R616" t="s">
        <v>23</v>
      </c>
      <c r="S616" t="s">
        <v>24</v>
      </c>
      <c r="T616" t="s">
        <v>412</v>
      </c>
      <c r="U616" t="s">
        <v>7703</v>
      </c>
      <c r="W616" t="s">
        <v>7705</v>
      </c>
      <c r="X616" t="s">
        <v>28</v>
      </c>
      <c r="Y616" t="e">
        <f>VLOOKUP(W616,ARD_SAFE_PROCESSED_20220608[[#This Row],[Column11]],1,FALSE)</f>
        <v>#N/A</v>
      </c>
      <c r="AB616" t="str">
        <f>CONCATENATE(LEFT(ARD_SAFE_PROCESSED_20220608[[#This Row],[Column1]],6),"******",RIGHT(ARD_SAFE_PROCESSED_20220608[[#This Row],[Column1]],4),";",ARD_SAFE_PROCESSED_20220608[[#This Row],[Column11]])</f>
        <v>463402******1289;74357045319003702200147</v>
      </c>
      <c r="AD616" t="str">
        <f>CLEAN(ARD_SAFE_PROCESSED_20220608[[#This Row],[Column1]])</f>
        <v>4634021264521289</v>
      </c>
      <c r="AE616" t="str">
        <f>CLEAN(ARD_SAFE_PROCESSED_20220608[[#This Row],[Column2]])</f>
        <v>005873</v>
      </c>
      <c r="AF616" t="str">
        <f>CLEAN(ARD_SAFE_PROCESSED_20220608[[#This Row],[Column3]])</f>
        <v>1037691</v>
      </c>
      <c r="AG616" t="str">
        <f>CLEAN(ARD_SAFE_PROCESSED_20220608[[#This Row],[Column4]])</f>
        <v>PL</v>
      </c>
      <c r="AH616" t="str">
        <f>CLEAN(ARD_SAFE_PROCESSED_20220608[[#This Row],[Column5]])</f>
        <v>20251115</v>
      </c>
      <c r="AI616" t="str">
        <f>CLEAN(ARD_SAFE_PROCESSED_20220608[[#This Row],[Column6]])</f>
        <v>604</v>
      </c>
      <c r="AJ616" t="str">
        <f>CLEAN(ARD_SAFE_PROCESSED_20220608[[#This Row],[Column7]])</f>
        <v>76</v>
      </c>
      <c r="AK616" t="str">
        <f>CLEAN(ARD_SAFE_PROCESSED_20220608[[#This Row],[Column8]])</f>
        <v xml:space="preserve">335 MASS SAN JUAN 9           </v>
      </c>
      <c r="AL616" t="str">
        <f>CLEAN(ARD_SAFE_PROCESSED_20220608[[#This Row],[Column9]])</f>
        <v>20251115</v>
      </c>
      <c r="AM616" t="str">
        <f>CLEAN(ARD_SAFE_PROCESSED_20220608[[#This Row],[Column10]])</f>
        <v xml:space="preserve">'                       </v>
      </c>
      <c r="AN616" t="s">
        <v>7700</v>
      </c>
      <c r="AO616" t="str">
        <f>CLEAN(ARD_SAFE_PROCESSED_20220608[[#This Row],[Column12]])</f>
        <v>7534</v>
      </c>
      <c r="AP616" t="str">
        <f>CLEAN(ARD_SAFE_PROCESSED_20220608[[#This Row],[Column13]])</f>
        <v xml:space="preserve">   </v>
      </c>
      <c r="AQ616" t="str">
        <f>CLEAN(ARD_SAFE_PROCESSED_20220608[[#This Row],[Column14]])</f>
        <v xml:space="preserve">PS0002    </v>
      </c>
      <c r="AR616" t="str">
        <f>CLEAN(ARD_SAFE_PROCESSED_20220608[[#This Row],[Column15]])</f>
        <v xml:space="preserve">POS CONTACTLESS CHIP                              </v>
      </c>
      <c r="AS616" t="str">
        <f>CLEAN(ARD_SAFE_PROCESSED_20220608[[#This Row],[Column16]])</f>
        <v xml:space="preserve">               </v>
      </c>
      <c r="AT616" t="str">
        <f>CLEAN(ARD_SAFE_PROCESSED_20220608[[#This Row],[Column17]])</f>
        <v>43.40</v>
      </c>
      <c r="AU616" t="str">
        <f>CLEAN(ARD_SAFE_PROCESSED_20220608[[#This Row],[Column18]])</f>
        <v xml:space="preserve">' </v>
      </c>
      <c r="AV616" t="str">
        <f>CLEAN(ARD_SAFE_PROCESSED_20220608[[#This Row],[Column19]])</f>
        <v xml:space="preserve">          </v>
      </c>
      <c r="AW616" t="str">
        <f>CLEAN(ARD_SAFE_PROCESSED_20220608[[#This Row],[Column20]])</f>
        <v>20251115</v>
      </c>
      <c r="AX616" t="str">
        <f>CLEAN(ARD_SAFE_PROCESSED_20220608[[#This Row],[Column21]])</f>
        <v>100137</v>
      </c>
      <c r="AY616" t="str">
        <f>LEFT(ARD_SAFE_PROCESSED_20220608[[#This Row],[Column1]],6)</f>
        <v>463402</v>
      </c>
      <c r="AZ616" t="str">
        <f>RIGHT(ARD_SAFE_PROCESSED_20220608[[#This Row],[Column1]],4)</f>
        <v>1289</v>
      </c>
      <c r="BA616" s="2">
        <f t="shared" si="62"/>
        <v>45994</v>
      </c>
      <c r="BB616">
        <f t="shared" si="63"/>
        <v>12.89</v>
      </c>
      <c r="BC616">
        <f t="shared" si="64"/>
        <v>43.4</v>
      </c>
      <c r="BD616" t="str">
        <f t="shared" si="65"/>
        <v>0</v>
      </c>
      <c r="BE616" t="str">
        <f t="shared" si="66"/>
        <v>F:TC40</v>
      </c>
    </row>
    <row r="617" spans="1:57" hidden="1" x14ac:dyDescent="0.3">
      <c r="A617" t="s">
        <v>7639</v>
      </c>
      <c r="B617" t="s">
        <v>7708</v>
      </c>
      <c r="C617" t="s">
        <v>7652</v>
      </c>
      <c r="D617" t="s">
        <v>64</v>
      </c>
      <c r="E617" t="s">
        <v>412</v>
      </c>
      <c r="F617" t="s">
        <v>28</v>
      </c>
      <c r="G617" t="s">
        <v>29</v>
      </c>
      <c r="H617" t="s">
        <v>7653</v>
      </c>
      <c r="I617" t="s">
        <v>412</v>
      </c>
      <c r="J617" t="s">
        <v>21</v>
      </c>
      <c r="K617" t="s">
        <v>7709</v>
      </c>
      <c r="L617" t="s">
        <v>7710</v>
      </c>
      <c r="M617" t="s">
        <v>65</v>
      </c>
      <c r="N617" t="s">
        <v>77</v>
      </c>
      <c r="O617" t="s">
        <v>66</v>
      </c>
      <c r="P617" t="s">
        <v>22</v>
      </c>
      <c r="Q617" t="s">
        <v>7711</v>
      </c>
      <c r="R617" t="s">
        <v>23</v>
      </c>
      <c r="S617" t="s">
        <v>24</v>
      </c>
      <c r="T617" t="s">
        <v>412</v>
      </c>
      <c r="U617" t="s">
        <v>7712</v>
      </c>
      <c r="W617" t="s">
        <v>7648</v>
      </c>
      <c r="X617" t="s">
        <v>28</v>
      </c>
      <c r="Y617" t="e">
        <f>VLOOKUP(W617,ARD_SAFE_PROCESSED_20220608[[#This Row],[Column11]],1,FALSE)</f>
        <v>#N/A</v>
      </c>
      <c r="AB617" t="str">
        <f>CONCATENATE(LEFT(ARD_SAFE_PROCESSED_20220608[[#This Row],[Column1]],6),"******",RIGHT(ARD_SAFE_PROCESSED_20220608[[#This Row],[Column1]],4),";",ARD_SAFE_PROCESSED_20220608[[#This Row],[Column11]])</f>
        <v>463402******1289;74357045319003702200154</v>
      </c>
      <c r="AD617" t="str">
        <f>CLEAN(ARD_SAFE_PROCESSED_20220608[[#This Row],[Column1]])</f>
        <v>4634021264521289</v>
      </c>
      <c r="AE617" t="str">
        <f>CLEAN(ARD_SAFE_PROCESSED_20220608[[#This Row],[Column2]])</f>
        <v>006919</v>
      </c>
      <c r="AF617" t="str">
        <f>CLEAN(ARD_SAFE_PROCESSED_20220608[[#This Row],[Column3]])</f>
        <v>1037691</v>
      </c>
      <c r="AG617" t="str">
        <f>CLEAN(ARD_SAFE_PROCESSED_20220608[[#This Row],[Column4]])</f>
        <v>PL</v>
      </c>
      <c r="AH617" t="str">
        <f>CLEAN(ARD_SAFE_PROCESSED_20220608[[#This Row],[Column5]])</f>
        <v>20251115</v>
      </c>
      <c r="AI617" t="str">
        <f>CLEAN(ARD_SAFE_PROCESSED_20220608[[#This Row],[Column6]])</f>
        <v>604</v>
      </c>
      <c r="AJ617" t="str">
        <f>CLEAN(ARD_SAFE_PROCESSED_20220608[[#This Row],[Column7]])</f>
        <v>76</v>
      </c>
      <c r="AK617" t="str">
        <f>CLEAN(ARD_SAFE_PROCESSED_20220608[[#This Row],[Column8]])</f>
        <v xml:space="preserve">335 MASS SAN JUAN 9           </v>
      </c>
      <c r="AL617" t="str">
        <f>CLEAN(ARD_SAFE_PROCESSED_20220608[[#This Row],[Column9]])</f>
        <v>20251115</v>
      </c>
      <c r="AM617" t="str">
        <f>CLEAN(ARD_SAFE_PROCESSED_20220608[[#This Row],[Column10]])</f>
        <v xml:space="preserve">'                       </v>
      </c>
      <c r="AN617" t="s">
        <v>7709</v>
      </c>
      <c r="AO617" t="str">
        <f>CLEAN(ARD_SAFE_PROCESSED_20220608[[#This Row],[Column12]])</f>
        <v>7535</v>
      </c>
      <c r="AP617" t="str">
        <f>CLEAN(ARD_SAFE_PROCESSED_20220608[[#This Row],[Column13]])</f>
        <v xml:space="preserve">   </v>
      </c>
      <c r="AQ617" t="str">
        <f>CLEAN(ARD_SAFE_PROCESSED_20220608[[#This Row],[Column14]])</f>
        <v xml:space="preserve">PS0002    </v>
      </c>
      <c r="AR617" t="str">
        <f>CLEAN(ARD_SAFE_PROCESSED_20220608[[#This Row],[Column15]])</f>
        <v xml:space="preserve">POS CONTACTLESS CHIP                              </v>
      </c>
      <c r="AS617" t="str">
        <f>CLEAN(ARD_SAFE_PROCESSED_20220608[[#This Row],[Column16]])</f>
        <v xml:space="preserve">               </v>
      </c>
      <c r="AT617" t="str">
        <f>CLEAN(ARD_SAFE_PROCESSED_20220608[[#This Row],[Column17]])</f>
        <v>41.20</v>
      </c>
      <c r="AU617" t="str">
        <f>CLEAN(ARD_SAFE_PROCESSED_20220608[[#This Row],[Column18]])</f>
        <v xml:space="preserve">' </v>
      </c>
      <c r="AV617" t="str">
        <f>CLEAN(ARD_SAFE_PROCESSED_20220608[[#This Row],[Column19]])</f>
        <v xml:space="preserve">          </v>
      </c>
      <c r="AW617" t="str">
        <f>CLEAN(ARD_SAFE_PROCESSED_20220608[[#This Row],[Column20]])</f>
        <v>20251115</v>
      </c>
      <c r="AX617" t="str">
        <f>CLEAN(ARD_SAFE_PROCESSED_20220608[[#This Row],[Column21]])</f>
        <v>100344</v>
      </c>
      <c r="AY617" t="str">
        <f>LEFT(ARD_SAFE_PROCESSED_20220608[[#This Row],[Column1]],6)</f>
        <v>463402</v>
      </c>
      <c r="AZ617" t="str">
        <f>RIGHT(ARD_SAFE_PROCESSED_20220608[[#This Row],[Column1]],4)</f>
        <v>1289</v>
      </c>
      <c r="BA617" s="2">
        <f t="shared" ref="BA617:BA680" si="67">VLOOKUP(AB617,x,6,FALSE)</f>
        <v>45994</v>
      </c>
      <c r="BB617">
        <f t="shared" ref="BB617:BB680" si="68">VLOOKUP(AB617,x,2,FALSE)</f>
        <v>12.24</v>
      </c>
      <c r="BC617">
        <f t="shared" ref="BC617:BC680" si="69">VLOOKUP(AB617,x,3,FALSE)</f>
        <v>41.2</v>
      </c>
      <c r="BD617" t="str">
        <f t="shared" ref="BD617:BD680" si="70">VLOOKUP(AB617,x,4,FALSE)</f>
        <v>0</v>
      </c>
      <c r="BE617" t="str">
        <f t="shared" ref="BE617:BE680" si="71">VLOOKUP(AB617,x,5,FALSE)</f>
        <v>F:TC40</v>
      </c>
    </row>
    <row r="618" spans="1:57" hidden="1" x14ac:dyDescent="0.3">
      <c r="A618" t="s">
        <v>5526</v>
      </c>
      <c r="B618" t="s">
        <v>5527</v>
      </c>
      <c r="C618" t="s">
        <v>5528</v>
      </c>
      <c r="D618" t="s">
        <v>64</v>
      </c>
      <c r="E618" t="s">
        <v>412</v>
      </c>
      <c r="F618" t="s">
        <v>28</v>
      </c>
      <c r="G618" t="s">
        <v>29</v>
      </c>
      <c r="H618" t="s">
        <v>5529</v>
      </c>
      <c r="I618" t="s">
        <v>412</v>
      </c>
      <c r="J618" t="s">
        <v>21</v>
      </c>
      <c r="K618" t="s">
        <v>5530</v>
      </c>
      <c r="L618" t="s">
        <v>5531</v>
      </c>
      <c r="M618" t="s">
        <v>65</v>
      </c>
      <c r="N618" t="s">
        <v>139</v>
      </c>
      <c r="O618" t="s">
        <v>66</v>
      </c>
      <c r="P618" t="s">
        <v>22</v>
      </c>
      <c r="Q618" t="s">
        <v>5532</v>
      </c>
      <c r="R618" t="s">
        <v>23</v>
      </c>
      <c r="S618" t="s">
        <v>24</v>
      </c>
      <c r="T618" t="s">
        <v>412</v>
      </c>
      <c r="U618" t="s">
        <v>5533</v>
      </c>
      <c r="W618" t="s">
        <v>7673</v>
      </c>
      <c r="X618" t="s">
        <v>28</v>
      </c>
      <c r="Y618" t="e">
        <f>VLOOKUP(W618,ARD_SAFE_PROCESSED_20220608[[#This Row],[Column11]],1,FALSE)</f>
        <v>#N/A</v>
      </c>
      <c r="AB618" t="str">
        <f>CONCATENATE(LEFT(ARD_SAFE_PROCESSED_20220608[[#This Row],[Column1]],6),"******",RIGHT(ARD_SAFE_PROCESSED_20220608[[#This Row],[Column1]],4),";",ARD_SAFE_PROCESSED_20220608[[#This Row],[Column11]])</f>
        <v>447409******3529;74357045319004032301308</v>
      </c>
      <c r="AD618" t="str">
        <f>CLEAN(ARD_SAFE_PROCESSED_20220608[[#This Row],[Column1]])</f>
        <v>4474097361463529</v>
      </c>
      <c r="AE618" t="str">
        <f>CLEAN(ARD_SAFE_PROCESSED_20220608[[#This Row],[Column2]])</f>
        <v>881336</v>
      </c>
      <c r="AF618" t="str">
        <f>CLEAN(ARD_SAFE_PROCESSED_20220608[[#This Row],[Column3]])</f>
        <v>1039350</v>
      </c>
      <c r="AG618" t="str">
        <f>CLEAN(ARD_SAFE_PROCESSED_20220608[[#This Row],[Column4]])</f>
        <v>PL</v>
      </c>
      <c r="AH618" t="str">
        <f>CLEAN(ARD_SAFE_PROCESSED_20220608[[#This Row],[Column5]])</f>
        <v>20251115</v>
      </c>
      <c r="AI618" t="str">
        <f>CLEAN(ARD_SAFE_PROCESSED_20220608[[#This Row],[Column6]])</f>
        <v>604</v>
      </c>
      <c r="AJ618" t="str">
        <f>CLEAN(ARD_SAFE_PROCESSED_20220608[[#This Row],[Column7]])</f>
        <v>76</v>
      </c>
      <c r="AK618" t="str">
        <f>CLEAN(ARD_SAFE_PROCESSED_20220608[[#This Row],[Column8]])</f>
        <v xml:space="preserve">TAMBO LIRIOS                  </v>
      </c>
      <c r="AL618" t="str">
        <f>CLEAN(ARD_SAFE_PROCESSED_20220608[[#This Row],[Column9]])</f>
        <v>20251115</v>
      </c>
      <c r="AM618" t="str">
        <f>CLEAN(ARD_SAFE_PROCESSED_20220608[[#This Row],[Column10]])</f>
        <v xml:space="preserve">'                       </v>
      </c>
      <c r="AN618" t="s">
        <v>5530</v>
      </c>
      <c r="AO618" t="str">
        <f>CLEAN(ARD_SAFE_PROCESSED_20220608[[#This Row],[Column12]])</f>
        <v>9249</v>
      </c>
      <c r="AP618" t="str">
        <f>CLEAN(ARD_SAFE_PROCESSED_20220608[[#This Row],[Column13]])</f>
        <v xml:space="preserve">   </v>
      </c>
      <c r="AQ618" t="str">
        <f>CLEAN(ARD_SAFE_PROCESSED_20220608[[#This Row],[Column14]])</f>
        <v xml:space="preserve">PS0003    </v>
      </c>
      <c r="AR618" t="str">
        <f>CLEAN(ARD_SAFE_PROCESSED_20220608[[#This Row],[Column15]])</f>
        <v xml:space="preserve">POS CONTACTLESS CHIP                              </v>
      </c>
      <c r="AS618" t="str">
        <f>CLEAN(ARD_SAFE_PROCESSED_20220608[[#This Row],[Column16]])</f>
        <v xml:space="preserve">               </v>
      </c>
      <c r="AT618" t="str">
        <f>CLEAN(ARD_SAFE_PROCESSED_20220608[[#This Row],[Column17]])</f>
        <v>3.40</v>
      </c>
      <c r="AU618" t="str">
        <f>CLEAN(ARD_SAFE_PROCESSED_20220608[[#This Row],[Column18]])</f>
        <v xml:space="preserve">' </v>
      </c>
      <c r="AV618" t="str">
        <f>CLEAN(ARD_SAFE_PROCESSED_20220608[[#This Row],[Column19]])</f>
        <v xml:space="preserve">          </v>
      </c>
      <c r="AW618" t="str">
        <f>CLEAN(ARD_SAFE_PROCESSED_20220608[[#This Row],[Column20]])</f>
        <v>20251115</v>
      </c>
      <c r="AX618" t="str">
        <f>CLEAN(ARD_SAFE_PROCESSED_20220608[[#This Row],[Column21]])</f>
        <v>125253</v>
      </c>
      <c r="AY618" t="str">
        <f>LEFT(ARD_SAFE_PROCESSED_20220608[[#This Row],[Column1]],6)</f>
        <v>447409</v>
      </c>
      <c r="AZ618" t="str">
        <f>RIGHT(ARD_SAFE_PROCESSED_20220608[[#This Row],[Column1]],4)</f>
        <v>3529</v>
      </c>
      <c r="BA618" s="2">
        <f t="shared" si="67"/>
        <v>45994</v>
      </c>
      <c r="BB618">
        <f t="shared" si="68"/>
        <v>1.01</v>
      </c>
      <c r="BC618">
        <f t="shared" si="69"/>
        <v>3.4</v>
      </c>
      <c r="BD618" t="str">
        <f t="shared" si="70"/>
        <v>1</v>
      </c>
      <c r="BE618" t="str">
        <f t="shared" si="71"/>
        <v>F:TC40</v>
      </c>
    </row>
    <row r="619" spans="1:57" hidden="1" x14ac:dyDescent="0.3">
      <c r="A619" t="s">
        <v>7639</v>
      </c>
      <c r="B619" t="s">
        <v>7666</v>
      </c>
      <c r="C619" t="s">
        <v>7667</v>
      </c>
      <c r="D619" t="s">
        <v>64</v>
      </c>
      <c r="E619" t="s">
        <v>412</v>
      </c>
      <c r="F619" t="s">
        <v>28</v>
      </c>
      <c r="G619" t="s">
        <v>29</v>
      </c>
      <c r="H619" t="s">
        <v>7668</v>
      </c>
      <c r="I619" t="s">
        <v>412</v>
      </c>
      <c r="J619" t="s">
        <v>21</v>
      </c>
      <c r="K619" t="s">
        <v>7669</v>
      </c>
      <c r="L619" t="s">
        <v>7670</v>
      </c>
      <c r="M619" t="s">
        <v>65</v>
      </c>
      <c r="N619" t="s">
        <v>139</v>
      </c>
      <c r="O619" t="s">
        <v>66</v>
      </c>
      <c r="P619" t="s">
        <v>22</v>
      </c>
      <c r="Q619" t="s">
        <v>2621</v>
      </c>
      <c r="R619" t="s">
        <v>23</v>
      </c>
      <c r="S619" t="s">
        <v>24</v>
      </c>
      <c r="T619" t="s">
        <v>412</v>
      </c>
      <c r="U619" t="s">
        <v>7671</v>
      </c>
      <c r="W619" t="s">
        <v>7709</v>
      </c>
      <c r="X619" t="s">
        <v>28</v>
      </c>
      <c r="Y619" t="e">
        <f>VLOOKUP(W619,ARD_SAFE_PROCESSED_20220608[[#This Row],[Column11]],1,FALSE)</f>
        <v>#N/A</v>
      </c>
      <c r="AB619" t="str">
        <f>CONCATENATE(LEFT(ARD_SAFE_PROCESSED_20220608[[#This Row],[Column1]],6),"******",RIGHT(ARD_SAFE_PROCESSED_20220608[[#This Row],[Column1]],4),";",ARD_SAFE_PROCESSED_20220608[[#This Row],[Column11]])</f>
        <v>463402******1289;74357045319004035500120</v>
      </c>
      <c r="AD619" t="str">
        <f>CLEAN(ARD_SAFE_PROCESSED_20220608[[#This Row],[Column1]])</f>
        <v>4634021264521289</v>
      </c>
      <c r="AE619" t="str">
        <f>CLEAN(ARD_SAFE_PROCESSED_20220608[[#This Row],[Column2]])</f>
        <v>003552</v>
      </c>
      <c r="AF619" t="str">
        <f>CLEAN(ARD_SAFE_PROCESSED_20220608[[#This Row],[Column3]])</f>
        <v>1039360</v>
      </c>
      <c r="AG619" t="str">
        <f>CLEAN(ARD_SAFE_PROCESSED_20220608[[#This Row],[Column4]])</f>
        <v>PL</v>
      </c>
      <c r="AH619" t="str">
        <f>CLEAN(ARD_SAFE_PROCESSED_20220608[[#This Row],[Column5]])</f>
        <v>20251115</v>
      </c>
      <c r="AI619" t="str">
        <f>CLEAN(ARD_SAFE_PROCESSED_20220608[[#This Row],[Column6]])</f>
        <v>604</v>
      </c>
      <c r="AJ619" t="str">
        <f>CLEAN(ARD_SAFE_PROCESSED_20220608[[#This Row],[Column7]])</f>
        <v>76</v>
      </c>
      <c r="AK619" t="str">
        <f>CLEAN(ARD_SAFE_PROCESSED_20220608[[#This Row],[Column8]])</f>
        <v xml:space="preserve">TAMBO REPUBLICANA-VES         </v>
      </c>
      <c r="AL619" t="str">
        <f>CLEAN(ARD_SAFE_PROCESSED_20220608[[#This Row],[Column9]])</f>
        <v>20251115</v>
      </c>
      <c r="AM619" t="str">
        <f>CLEAN(ARD_SAFE_PROCESSED_20220608[[#This Row],[Column10]])</f>
        <v xml:space="preserve">'                       </v>
      </c>
      <c r="AN619" t="s">
        <v>7669</v>
      </c>
      <c r="AO619" t="str">
        <f>CLEAN(ARD_SAFE_PROCESSED_20220608[[#This Row],[Column12]])</f>
        <v>981</v>
      </c>
      <c r="AP619" t="str">
        <f>CLEAN(ARD_SAFE_PROCESSED_20220608[[#This Row],[Column13]])</f>
        <v xml:space="preserve">   </v>
      </c>
      <c r="AQ619" t="str">
        <f>CLEAN(ARD_SAFE_PROCESSED_20220608[[#This Row],[Column14]])</f>
        <v xml:space="preserve">PS0003    </v>
      </c>
      <c r="AR619" t="str">
        <f>CLEAN(ARD_SAFE_PROCESSED_20220608[[#This Row],[Column15]])</f>
        <v xml:space="preserve">POS CONTACTLESS CHIP                              </v>
      </c>
      <c r="AS619" t="str">
        <f>CLEAN(ARD_SAFE_PROCESSED_20220608[[#This Row],[Column16]])</f>
        <v xml:space="preserve">               </v>
      </c>
      <c r="AT619" t="str">
        <f>CLEAN(ARD_SAFE_PROCESSED_20220608[[#This Row],[Column17]])</f>
        <v>8.90</v>
      </c>
      <c r="AU619" t="str">
        <f>CLEAN(ARD_SAFE_PROCESSED_20220608[[#This Row],[Column18]])</f>
        <v xml:space="preserve">' </v>
      </c>
      <c r="AV619" t="str">
        <f>CLEAN(ARD_SAFE_PROCESSED_20220608[[#This Row],[Column19]])</f>
        <v xml:space="preserve">          </v>
      </c>
      <c r="AW619" t="str">
        <f>CLEAN(ARD_SAFE_PROCESSED_20220608[[#This Row],[Column20]])</f>
        <v>20251115</v>
      </c>
      <c r="AX619" t="str">
        <f>CLEAN(ARD_SAFE_PROCESSED_20220608[[#This Row],[Column21]])</f>
        <v>143016</v>
      </c>
      <c r="AY619" t="str">
        <f>LEFT(ARD_SAFE_PROCESSED_20220608[[#This Row],[Column1]],6)</f>
        <v>463402</v>
      </c>
      <c r="AZ619" t="str">
        <f>RIGHT(ARD_SAFE_PROCESSED_20220608[[#This Row],[Column1]],4)</f>
        <v>1289</v>
      </c>
      <c r="BA619" s="2">
        <f t="shared" si="67"/>
        <v>45994</v>
      </c>
      <c r="BB619">
        <f t="shared" si="68"/>
        <v>2.64</v>
      </c>
      <c r="BC619">
        <f t="shared" si="69"/>
        <v>8.9</v>
      </c>
      <c r="BD619" t="str">
        <f t="shared" si="70"/>
        <v>0</v>
      </c>
      <c r="BE619" t="str">
        <f t="shared" si="71"/>
        <v>F:TC40</v>
      </c>
    </row>
    <row r="620" spans="1:57" hidden="1" x14ac:dyDescent="0.3">
      <c r="A620" t="s">
        <v>7639</v>
      </c>
      <c r="B620" t="s">
        <v>7694</v>
      </c>
      <c r="C620" t="s">
        <v>7667</v>
      </c>
      <c r="D620" t="s">
        <v>64</v>
      </c>
      <c r="E620" t="s">
        <v>412</v>
      </c>
      <c r="F620" t="s">
        <v>28</v>
      </c>
      <c r="G620" t="s">
        <v>29</v>
      </c>
      <c r="H620" t="s">
        <v>7668</v>
      </c>
      <c r="I620" t="s">
        <v>412</v>
      </c>
      <c r="J620" t="s">
        <v>21</v>
      </c>
      <c r="K620" t="s">
        <v>7695</v>
      </c>
      <c r="L620" t="s">
        <v>7696</v>
      </c>
      <c r="M620" t="s">
        <v>65</v>
      </c>
      <c r="N620" t="s">
        <v>139</v>
      </c>
      <c r="O620" t="s">
        <v>66</v>
      </c>
      <c r="P620" t="s">
        <v>22</v>
      </c>
      <c r="Q620" t="s">
        <v>7697</v>
      </c>
      <c r="R620" t="s">
        <v>23</v>
      </c>
      <c r="S620" t="s">
        <v>24</v>
      </c>
      <c r="T620" t="s">
        <v>412</v>
      </c>
      <c r="U620" t="s">
        <v>7698</v>
      </c>
      <c r="W620" t="s">
        <v>7663</v>
      </c>
      <c r="X620" t="s">
        <v>28</v>
      </c>
      <c r="Y620" t="e">
        <f>VLOOKUP(W620,ARD_SAFE_PROCESSED_20220608[[#This Row],[Column11]],1,FALSE)</f>
        <v>#N/A</v>
      </c>
      <c r="AB620" t="str">
        <f>CONCATENATE(LEFT(ARD_SAFE_PROCESSED_20220608[[#This Row],[Column1]],6),"******",RIGHT(ARD_SAFE_PROCESSED_20220608[[#This Row],[Column1]],4),";",ARD_SAFE_PROCESSED_20220608[[#This Row],[Column11]])</f>
        <v>463402******1289;74357045319004035500138</v>
      </c>
      <c r="AD620" t="str">
        <f>CLEAN(ARD_SAFE_PROCESSED_20220608[[#This Row],[Column1]])</f>
        <v>4634021264521289</v>
      </c>
      <c r="AE620" t="str">
        <f>CLEAN(ARD_SAFE_PROCESSED_20220608[[#This Row],[Column2]])</f>
        <v>005029</v>
      </c>
      <c r="AF620" t="str">
        <f>CLEAN(ARD_SAFE_PROCESSED_20220608[[#This Row],[Column3]])</f>
        <v>1039360</v>
      </c>
      <c r="AG620" t="str">
        <f>CLEAN(ARD_SAFE_PROCESSED_20220608[[#This Row],[Column4]])</f>
        <v>PL</v>
      </c>
      <c r="AH620" t="str">
        <f>CLEAN(ARD_SAFE_PROCESSED_20220608[[#This Row],[Column5]])</f>
        <v>20251115</v>
      </c>
      <c r="AI620" t="str">
        <f>CLEAN(ARD_SAFE_PROCESSED_20220608[[#This Row],[Column6]])</f>
        <v>604</v>
      </c>
      <c r="AJ620" t="str">
        <f>CLEAN(ARD_SAFE_PROCESSED_20220608[[#This Row],[Column7]])</f>
        <v>76</v>
      </c>
      <c r="AK620" t="str">
        <f>CLEAN(ARD_SAFE_PROCESSED_20220608[[#This Row],[Column8]])</f>
        <v xml:space="preserve">TAMBO REPUBLICANA-VES         </v>
      </c>
      <c r="AL620" t="str">
        <f>CLEAN(ARD_SAFE_PROCESSED_20220608[[#This Row],[Column9]])</f>
        <v>20251115</v>
      </c>
      <c r="AM620" t="str">
        <f>CLEAN(ARD_SAFE_PROCESSED_20220608[[#This Row],[Column10]])</f>
        <v xml:space="preserve">'                       </v>
      </c>
      <c r="AN620" t="s">
        <v>7695</v>
      </c>
      <c r="AO620" t="str">
        <f>CLEAN(ARD_SAFE_PROCESSED_20220608[[#This Row],[Column12]])</f>
        <v>983</v>
      </c>
      <c r="AP620" t="str">
        <f>CLEAN(ARD_SAFE_PROCESSED_20220608[[#This Row],[Column13]])</f>
        <v xml:space="preserve">   </v>
      </c>
      <c r="AQ620" t="str">
        <f>CLEAN(ARD_SAFE_PROCESSED_20220608[[#This Row],[Column14]])</f>
        <v xml:space="preserve">PS0003    </v>
      </c>
      <c r="AR620" t="str">
        <f>CLEAN(ARD_SAFE_PROCESSED_20220608[[#This Row],[Column15]])</f>
        <v xml:space="preserve">POS CONTACTLESS CHIP                              </v>
      </c>
      <c r="AS620" t="str">
        <f>CLEAN(ARD_SAFE_PROCESSED_20220608[[#This Row],[Column16]])</f>
        <v xml:space="preserve">               </v>
      </c>
      <c r="AT620" t="str">
        <f>CLEAN(ARD_SAFE_PROCESSED_20220608[[#This Row],[Column17]])</f>
        <v>23.90</v>
      </c>
      <c r="AU620" t="str">
        <f>CLEAN(ARD_SAFE_PROCESSED_20220608[[#This Row],[Column18]])</f>
        <v xml:space="preserve">' </v>
      </c>
      <c r="AV620" t="str">
        <f>CLEAN(ARD_SAFE_PROCESSED_20220608[[#This Row],[Column19]])</f>
        <v xml:space="preserve">          </v>
      </c>
      <c r="AW620" t="str">
        <f>CLEAN(ARD_SAFE_PROCESSED_20220608[[#This Row],[Column20]])</f>
        <v>20251115</v>
      </c>
      <c r="AX620" t="str">
        <f>CLEAN(ARD_SAFE_PROCESSED_20220608[[#This Row],[Column21]])</f>
        <v>143223</v>
      </c>
      <c r="AY620" t="str">
        <f>LEFT(ARD_SAFE_PROCESSED_20220608[[#This Row],[Column1]],6)</f>
        <v>463402</v>
      </c>
      <c r="AZ620" t="str">
        <f>RIGHT(ARD_SAFE_PROCESSED_20220608[[#This Row],[Column1]],4)</f>
        <v>1289</v>
      </c>
      <c r="BA620" s="2">
        <f t="shared" si="67"/>
        <v>45994</v>
      </c>
      <c r="BB620">
        <f t="shared" si="68"/>
        <v>7.1</v>
      </c>
      <c r="BC620">
        <f t="shared" si="69"/>
        <v>23.9</v>
      </c>
      <c r="BD620" t="str">
        <f t="shared" si="70"/>
        <v>0</v>
      </c>
      <c r="BE620" t="str">
        <f t="shared" si="71"/>
        <v>F:TC40</v>
      </c>
    </row>
    <row r="621" spans="1:57" hidden="1" x14ac:dyDescent="0.3">
      <c r="A621" t="s">
        <v>6142</v>
      </c>
      <c r="B621" t="s">
        <v>6143</v>
      </c>
      <c r="C621" t="s">
        <v>6144</v>
      </c>
      <c r="D621" t="s">
        <v>173</v>
      </c>
      <c r="E621" t="s">
        <v>412</v>
      </c>
      <c r="F621" t="s">
        <v>28</v>
      </c>
      <c r="G621" t="s">
        <v>29</v>
      </c>
      <c r="H621" t="s">
        <v>6145</v>
      </c>
      <c r="I621" t="s">
        <v>412</v>
      </c>
      <c r="J621" t="s">
        <v>21</v>
      </c>
      <c r="K621" t="s">
        <v>6146</v>
      </c>
      <c r="L621" t="s">
        <v>6147</v>
      </c>
      <c r="M621" t="s">
        <v>65</v>
      </c>
      <c r="N621" t="s">
        <v>174</v>
      </c>
      <c r="O621" t="s">
        <v>175</v>
      </c>
      <c r="P621" t="s">
        <v>22</v>
      </c>
      <c r="Q621" t="s">
        <v>4427</v>
      </c>
      <c r="R621" t="s">
        <v>23</v>
      </c>
      <c r="S621" t="s">
        <v>24</v>
      </c>
      <c r="T621" t="s">
        <v>412</v>
      </c>
      <c r="U621" t="s">
        <v>6148</v>
      </c>
      <c r="W621" t="s">
        <v>7687</v>
      </c>
      <c r="X621" t="s">
        <v>28</v>
      </c>
      <c r="Y621" t="e">
        <f>VLOOKUP(W621,ARD_SAFE_PROCESSED_20220608[[#This Row],[Column11]],1,FALSE)</f>
        <v>#N/A</v>
      </c>
      <c r="AB621" t="str">
        <f>CONCATENATE(LEFT(ARD_SAFE_PROCESSED_20220608[[#This Row],[Column1]],6),"******",RIGHT(ARD_SAFE_PROCESSED_20220608[[#This Row],[Column1]],4),";",ARD_SAFE_PROCESSED_20220608[[#This Row],[Column11]])</f>
        <v>455170******4178;74357045319004065300524</v>
      </c>
      <c r="AD621" t="str">
        <f>CLEAN(ARD_SAFE_PROCESSED_20220608[[#This Row],[Column1]])</f>
        <v>4551708423834178</v>
      </c>
      <c r="AE621" t="str">
        <f>CLEAN(ARD_SAFE_PROCESSED_20220608[[#This Row],[Column2]])</f>
        <v>594820</v>
      </c>
      <c r="AF621" t="str">
        <f>CLEAN(ARD_SAFE_PROCESSED_20220608[[#This Row],[Column3]])</f>
        <v>1039457</v>
      </c>
      <c r="AG621" t="str">
        <f>CLEAN(ARD_SAFE_PROCESSED_20220608[[#This Row],[Column4]])</f>
        <v>PQ</v>
      </c>
      <c r="AH621" t="str">
        <f>CLEAN(ARD_SAFE_PROCESSED_20220608[[#This Row],[Column5]])</f>
        <v>20251115</v>
      </c>
      <c r="AI621" t="str">
        <f>CLEAN(ARD_SAFE_PROCESSED_20220608[[#This Row],[Column6]])</f>
        <v>604</v>
      </c>
      <c r="AJ621" t="str">
        <f>CLEAN(ARD_SAFE_PROCESSED_20220608[[#This Row],[Column7]])</f>
        <v>76</v>
      </c>
      <c r="AK621" t="str">
        <f>CLEAN(ARD_SAFE_PROCESSED_20220608[[#This Row],[Column8]])</f>
        <v xml:space="preserve">TAMBO MAYOLO-C9               </v>
      </c>
      <c r="AL621" t="str">
        <f>CLEAN(ARD_SAFE_PROCESSED_20220608[[#This Row],[Column9]])</f>
        <v>20251115</v>
      </c>
      <c r="AM621" t="str">
        <f>CLEAN(ARD_SAFE_PROCESSED_20220608[[#This Row],[Column10]])</f>
        <v xml:space="preserve">'                       </v>
      </c>
      <c r="AN621" t="s">
        <v>6146</v>
      </c>
      <c r="AO621" t="str">
        <f>CLEAN(ARD_SAFE_PROCESSED_20220608[[#This Row],[Column12]])</f>
        <v>9341</v>
      </c>
      <c r="AP621" t="str">
        <f>CLEAN(ARD_SAFE_PROCESSED_20220608[[#This Row],[Column13]])</f>
        <v xml:space="preserve">   </v>
      </c>
      <c r="AQ621" t="str">
        <f>CLEAN(ARD_SAFE_PROCESSED_20220608[[#This Row],[Column14]])</f>
        <v xml:space="preserve">65656565  </v>
      </c>
      <c r="AR621" t="str">
        <f>CLEAN(ARD_SAFE_PROCESSED_20220608[[#This Row],[Column15]])</f>
        <v xml:space="preserve">PQ                                                </v>
      </c>
      <c r="AS621" t="str">
        <f>CLEAN(ARD_SAFE_PROCESSED_20220608[[#This Row],[Column16]])</f>
        <v xml:space="preserve">               </v>
      </c>
      <c r="AT621" t="str">
        <f>CLEAN(ARD_SAFE_PROCESSED_20220608[[#This Row],[Column17]])</f>
        <v>30.90</v>
      </c>
      <c r="AU621" t="str">
        <f>CLEAN(ARD_SAFE_PROCESSED_20220608[[#This Row],[Column18]])</f>
        <v xml:space="preserve">' </v>
      </c>
      <c r="AV621" t="str">
        <f>CLEAN(ARD_SAFE_PROCESSED_20220608[[#This Row],[Column19]])</f>
        <v xml:space="preserve">          </v>
      </c>
      <c r="AW621" t="str">
        <f>CLEAN(ARD_SAFE_PROCESSED_20220608[[#This Row],[Column20]])</f>
        <v>20251115</v>
      </c>
      <c r="AX621" t="str">
        <f>CLEAN(ARD_SAFE_PROCESSED_20220608[[#This Row],[Column21]])</f>
        <v>123020</v>
      </c>
      <c r="AY621" t="str">
        <f>LEFT(ARD_SAFE_PROCESSED_20220608[[#This Row],[Column1]],6)</f>
        <v>455170</v>
      </c>
      <c r="AZ621" t="str">
        <f>RIGHT(ARD_SAFE_PROCESSED_20220608[[#This Row],[Column1]],4)</f>
        <v>4178</v>
      </c>
      <c r="BA621" s="2">
        <f t="shared" si="67"/>
        <v>45994</v>
      </c>
      <c r="BB621">
        <f t="shared" si="68"/>
        <v>9.18</v>
      </c>
      <c r="BC621">
        <f t="shared" si="69"/>
        <v>30.9</v>
      </c>
      <c r="BD621" t="str">
        <f t="shared" si="70"/>
        <v>6</v>
      </c>
      <c r="BE621" t="str">
        <f t="shared" si="71"/>
        <v>F:TC40</v>
      </c>
    </row>
    <row r="622" spans="1:57" hidden="1" x14ac:dyDescent="0.3">
      <c r="A622" t="s">
        <v>4179</v>
      </c>
      <c r="B622" t="s">
        <v>4226</v>
      </c>
      <c r="C622" t="s">
        <v>4227</v>
      </c>
      <c r="D622" t="s">
        <v>64</v>
      </c>
      <c r="E622" t="s">
        <v>412</v>
      </c>
      <c r="F622" t="s">
        <v>28</v>
      </c>
      <c r="G622" t="s">
        <v>29</v>
      </c>
      <c r="H622" t="s">
        <v>4228</v>
      </c>
      <c r="I622" t="s">
        <v>412</v>
      </c>
      <c r="J622" t="s">
        <v>21</v>
      </c>
      <c r="K622" t="s">
        <v>4229</v>
      </c>
      <c r="L622" t="s">
        <v>4230</v>
      </c>
      <c r="M622" t="s">
        <v>65</v>
      </c>
      <c r="N622" t="s">
        <v>77</v>
      </c>
      <c r="O622" t="s">
        <v>66</v>
      </c>
      <c r="P622" t="s">
        <v>22</v>
      </c>
      <c r="Q622" t="s">
        <v>4185</v>
      </c>
      <c r="R622" t="s">
        <v>23</v>
      </c>
      <c r="S622" t="s">
        <v>24</v>
      </c>
      <c r="T622" t="s">
        <v>412</v>
      </c>
      <c r="U622" t="s">
        <v>4231</v>
      </c>
      <c r="W622" t="s">
        <v>7714</v>
      </c>
      <c r="X622" t="s">
        <v>28</v>
      </c>
      <c r="Y622" t="e">
        <f>VLOOKUP(W622,ARD_SAFE_PROCESSED_20220608[[#This Row],[Column11]],1,FALSE)</f>
        <v>#N/A</v>
      </c>
      <c r="AB622" t="str">
        <f>CONCATENATE(LEFT(ARD_SAFE_PROCESSED_20220608[[#This Row],[Column1]],6),"******",RIGHT(ARD_SAFE_PROCESSED_20220608[[#This Row],[Column1]],4),";",ARD_SAFE_PROCESSED_20220608[[#This Row],[Column11]])</f>
        <v>421355******4158;74357045319004632900160</v>
      </c>
      <c r="AD622" t="str">
        <f>CLEAN(ARD_SAFE_PROCESSED_20220608[[#This Row],[Column1]])</f>
        <v>4213550199364158</v>
      </c>
      <c r="AE622" t="str">
        <f>CLEAN(ARD_SAFE_PROCESSED_20220608[[#This Row],[Column2]])</f>
        <v>531542</v>
      </c>
      <c r="AF622" t="str">
        <f>CLEAN(ARD_SAFE_PROCESSED_20220608[[#This Row],[Column3]])</f>
        <v>1046539</v>
      </c>
      <c r="AG622" t="str">
        <f>CLEAN(ARD_SAFE_PROCESSED_20220608[[#This Row],[Column4]])</f>
        <v>PL</v>
      </c>
      <c r="AH622" t="str">
        <f>CLEAN(ARD_SAFE_PROCESSED_20220608[[#This Row],[Column5]])</f>
        <v>20251115</v>
      </c>
      <c r="AI622" t="str">
        <f>CLEAN(ARD_SAFE_PROCESSED_20220608[[#This Row],[Column6]])</f>
        <v>604</v>
      </c>
      <c r="AJ622" t="str">
        <f>CLEAN(ARD_SAFE_PROCESSED_20220608[[#This Row],[Column7]])</f>
        <v>76</v>
      </c>
      <c r="AK622" t="str">
        <f>CLEAN(ARD_SAFE_PROCESSED_20220608[[#This Row],[Column8]])</f>
        <v xml:space="preserve">1865 MASS EGIPTO6 TRU MS      </v>
      </c>
      <c r="AL622" t="str">
        <f>CLEAN(ARD_SAFE_PROCESSED_20220608[[#This Row],[Column9]])</f>
        <v>20251115</v>
      </c>
      <c r="AM622" t="str">
        <f>CLEAN(ARD_SAFE_PROCESSED_20220608[[#This Row],[Column10]])</f>
        <v xml:space="preserve">'                       </v>
      </c>
      <c r="AN622" t="s">
        <v>4229</v>
      </c>
      <c r="AO622" t="str">
        <f>CLEAN(ARD_SAFE_PROCESSED_20220608[[#This Row],[Column12]])</f>
        <v>9087</v>
      </c>
      <c r="AP622" t="str">
        <f>CLEAN(ARD_SAFE_PROCESSED_20220608[[#This Row],[Column13]])</f>
        <v xml:space="preserve">   </v>
      </c>
      <c r="AQ622" t="str">
        <f>CLEAN(ARD_SAFE_PROCESSED_20220608[[#This Row],[Column14]])</f>
        <v xml:space="preserve">PS0002    </v>
      </c>
      <c r="AR622" t="str">
        <f>CLEAN(ARD_SAFE_PROCESSED_20220608[[#This Row],[Column15]])</f>
        <v xml:space="preserve">POS CONTACTLESS CHIP                              </v>
      </c>
      <c r="AS622" t="str">
        <f>CLEAN(ARD_SAFE_PROCESSED_20220608[[#This Row],[Column16]])</f>
        <v xml:space="preserve">               </v>
      </c>
      <c r="AT622" t="str">
        <f>CLEAN(ARD_SAFE_PROCESSED_20220608[[#This Row],[Column17]])</f>
        <v>131.40</v>
      </c>
      <c r="AU622" t="str">
        <f>CLEAN(ARD_SAFE_PROCESSED_20220608[[#This Row],[Column18]])</f>
        <v xml:space="preserve">' </v>
      </c>
      <c r="AV622" t="str">
        <f>CLEAN(ARD_SAFE_PROCESSED_20220608[[#This Row],[Column19]])</f>
        <v xml:space="preserve">          </v>
      </c>
      <c r="AW622" t="str">
        <f>CLEAN(ARD_SAFE_PROCESSED_20220608[[#This Row],[Column20]])</f>
        <v>20251115</v>
      </c>
      <c r="AX622" t="str">
        <f>CLEAN(ARD_SAFE_PROCESSED_20220608[[#This Row],[Column21]])</f>
        <v>101634</v>
      </c>
      <c r="AY622" t="str">
        <f>LEFT(ARD_SAFE_PROCESSED_20220608[[#This Row],[Column1]],6)</f>
        <v>421355</v>
      </c>
      <c r="AZ622" t="str">
        <f>RIGHT(ARD_SAFE_PROCESSED_20220608[[#This Row],[Column1]],4)</f>
        <v>4158</v>
      </c>
      <c r="BA622" s="2">
        <f t="shared" si="67"/>
        <v>45993</v>
      </c>
      <c r="BB622">
        <f t="shared" si="68"/>
        <v>39.020000000000003</v>
      </c>
      <c r="BC622">
        <f t="shared" si="69"/>
        <v>131.4</v>
      </c>
      <c r="BD622" t="str">
        <f t="shared" si="70"/>
        <v>1</v>
      </c>
      <c r="BE622" t="str">
        <f t="shared" si="71"/>
        <v>F:TC40</v>
      </c>
    </row>
    <row r="623" spans="1:57" hidden="1" x14ac:dyDescent="0.3">
      <c r="A623" t="s">
        <v>4076</v>
      </c>
      <c r="B623" t="s">
        <v>4084</v>
      </c>
      <c r="C623" t="s">
        <v>4085</v>
      </c>
      <c r="D623" t="s">
        <v>64</v>
      </c>
      <c r="E623" t="s">
        <v>401</v>
      </c>
      <c r="F623" t="s">
        <v>28</v>
      </c>
      <c r="G623" t="s">
        <v>29</v>
      </c>
      <c r="H623" t="s">
        <v>4086</v>
      </c>
      <c r="I623" t="s">
        <v>412</v>
      </c>
      <c r="J623" t="s">
        <v>21</v>
      </c>
      <c r="K623" t="s">
        <v>4087</v>
      </c>
      <c r="L623" t="s">
        <v>4088</v>
      </c>
      <c r="M623" t="s">
        <v>65</v>
      </c>
      <c r="N623" t="s">
        <v>67</v>
      </c>
      <c r="O623" t="s">
        <v>66</v>
      </c>
      <c r="P623" t="s">
        <v>22</v>
      </c>
      <c r="Q623" t="s">
        <v>4089</v>
      </c>
      <c r="R623" t="s">
        <v>23</v>
      </c>
      <c r="S623" t="s">
        <v>24</v>
      </c>
      <c r="T623" t="s">
        <v>401</v>
      </c>
      <c r="U623" t="s">
        <v>4090</v>
      </c>
      <c r="W623" t="s">
        <v>7695</v>
      </c>
      <c r="X623" t="s">
        <v>28</v>
      </c>
      <c r="Y623" t="e">
        <f>VLOOKUP(W623,ARD_SAFE_PROCESSED_20220608[[#This Row],[Column11]],1,FALSE)</f>
        <v>#N/A</v>
      </c>
      <c r="AB623" t="str">
        <f>CONCATENATE(LEFT(ARD_SAFE_PROCESSED_20220608[[#This Row],[Column1]],6),"******",RIGHT(ARD_SAFE_PROCESSED_20220608[[#This Row],[Column1]],4),";",ARD_SAFE_PROCESSED_20220608[[#This Row],[Column11]])</f>
        <v>421355******8301;74357045319005698600339</v>
      </c>
      <c r="AD623" t="str">
        <f>CLEAN(ARD_SAFE_PROCESSED_20220608[[#This Row],[Column1]])</f>
        <v>4213550197198301</v>
      </c>
      <c r="AE623" t="str">
        <f>CLEAN(ARD_SAFE_PROCESSED_20220608[[#This Row],[Column2]])</f>
        <v>242169</v>
      </c>
      <c r="AF623" t="str">
        <f>CLEAN(ARD_SAFE_PROCESSED_20220608[[#This Row],[Column3]])</f>
        <v>1055173</v>
      </c>
      <c r="AG623" t="str">
        <f>CLEAN(ARD_SAFE_PROCESSED_20220608[[#This Row],[Column4]])</f>
        <v>PL</v>
      </c>
      <c r="AH623" t="str">
        <f>CLEAN(ARD_SAFE_PROCESSED_20220608[[#This Row],[Column5]])</f>
        <v>20251114</v>
      </c>
      <c r="AI623" t="str">
        <f>CLEAN(ARD_SAFE_PROCESSED_20220608[[#This Row],[Column6]])</f>
        <v>604</v>
      </c>
      <c r="AJ623" t="str">
        <f>CLEAN(ARD_SAFE_PROCESSED_20220608[[#This Row],[Column7]])</f>
        <v>76</v>
      </c>
      <c r="AK623" t="str">
        <f>CLEAN(ARD_SAFE_PROCESSED_20220608[[#This Row],[Column8]])</f>
        <v xml:space="preserve">ROKYS AREQUIPA                </v>
      </c>
      <c r="AL623" t="str">
        <f>CLEAN(ARD_SAFE_PROCESSED_20220608[[#This Row],[Column9]])</f>
        <v>20251115</v>
      </c>
      <c r="AM623" t="str">
        <f>CLEAN(ARD_SAFE_PROCESSED_20220608[[#This Row],[Column10]])</f>
        <v xml:space="preserve">'                       </v>
      </c>
      <c r="AN623" t="s">
        <v>4087</v>
      </c>
      <c r="AO623" t="str">
        <f>CLEAN(ARD_SAFE_PROCESSED_20220608[[#This Row],[Column12]])</f>
        <v>2704</v>
      </c>
      <c r="AP623" t="str">
        <f>CLEAN(ARD_SAFE_PROCESSED_20220608[[#This Row],[Column13]])</f>
        <v xml:space="preserve">   </v>
      </c>
      <c r="AQ623" t="str">
        <f>CLEAN(ARD_SAFE_PROCESSED_20220608[[#This Row],[Column14]])</f>
        <v xml:space="preserve">PS0001    </v>
      </c>
      <c r="AR623" t="str">
        <f>CLEAN(ARD_SAFE_PROCESSED_20220608[[#This Row],[Column15]])</f>
        <v xml:space="preserve">POS CONTACTLESS CHIP                              </v>
      </c>
      <c r="AS623" t="str">
        <f>CLEAN(ARD_SAFE_PROCESSED_20220608[[#This Row],[Column16]])</f>
        <v xml:space="preserve">               </v>
      </c>
      <c r="AT623" t="str">
        <f>CLEAN(ARD_SAFE_PROCESSED_20220608[[#This Row],[Column17]])</f>
        <v>61.80</v>
      </c>
      <c r="AU623" t="str">
        <f>CLEAN(ARD_SAFE_PROCESSED_20220608[[#This Row],[Column18]])</f>
        <v xml:space="preserve">' </v>
      </c>
      <c r="AV623" t="str">
        <f>CLEAN(ARD_SAFE_PROCESSED_20220608[[#This Row],[Column19]])</f>
        <v xml:space="preserve">          </v>
      </c>
      <c r="AW623" t="str">
        <f>CLEAN(ARD_SAFE_PROCESSED_20220608[[#This Row],[Column20]])</f>
        <v>20251114</v>
      </c>
      <c r="AX623" t="str">
        <f>CLEAN(ARD_SAFE_PROCESSED_20220608[[#This Row],[Column21]])</f>
        <v>212842</v>
      </c>
      <c r="AY623" t="str">
        <f>LEFT(ARD_SAFE_PROCESSED_20220608[[#This Row],[Column1]],6)</f>
        <v>421355</v>
      </c>
      <c r="AZ623" t="str">
        <f>RIGHT(ARD_SAFE_PROCESSED_20220608[[#This Row],[Column1]],4)</f>
        <v>8301</v>
      </c>
      <c r="BA623" s="2">
        <f t="shared" si="67"/>
        <v>45993</v>
      </c>
      <c r="BB623">
        <f t="shared" si="68"/>
        <v>18.37</v>
      </c>
      <c r="BC623">
        <f t="shared" si="69"/>
        <v>61.8</v>
      </c>
      <c r="BD623" t="str">
        <f t="shared" si="70"/>
        <v>0</v>
      </c>
      <c r="BE623" t="str">
        <f t="shared" si="71"/>
        <v>F:TC40</v>
      </c>
    </row>
    <row r="624" spans="1:57" hidden="1" x14ac:dyDescent="0.3">
      <c r="A624" t="s">
        <v>4107</v>
      </c>
      <c r="B624" t="s">
        <v>4122</v>
      </c>
      <c r="C624" t="s">
        <v>4123</v>
      </c>
      <c r="D624" t="s">
        <v>64</v>
      </c>
      <c r="E624" t="s">
        <v>412</v>
      </c>
      <c r="F624" t="s">
        <v>28</v>
      </c>
      <c r="G624" t="s">
        <v>29</v>
      </c>
      <c r="H624" t="s">
        <v>4124</v>
      </c>
      <c r="I624" t="s">
        <v>412</v>
      </c>
      <c r="J624" t="s">
        <v>21</v>
      </c>
      <c r="K624" t="s">
        <v>4125</v>
      </c>
      <c r="L624" t="s">
        <v>4126</v>
      </c>
      <c r="M624" t="s">
        <v>65</v>
      </c>
      <c r="N624" t="s">
        <v>77</v>
      </c>
      <c r="O624" t="s">
        <v>66</v>
      </c>
      <c r="P624" t="s">
        <v>22</v>
      </c>
      <c r="Q624" t="s">
        <v>4127</v>
      </c>
      <c r="R624" t="s">
        <v>23</v>
      </c>
      <c r="S624" t="s">
        <v>24</v>
      </c>
      <c r="T624" t="s">
        <v>412</v>
      </c>
      <c r="U624" t="s">
        <v>4128</v>
      </c>
      <c r="W624" t="s">
        <v>7731</v>
      </c>
      <c r="X624" t="s">
        <v>28</v>
      </c>
      <c r="Y624" t="e">
        <f>VLOOKUP(W624,ARD_SAFE_PROCESSED_20220608[[#This Row],[Column11]],1,FALSE)</f>
        <v>#N/A</v>
      </c>
      <c r="AB624" t="str">
        <f>CONCATENATE(LEFT(ARD_SAFE_PROCESSED_20220608[[#This Row],[Column1]],6),"******",RIGHT(ARD_SAFE_PROCESSED_20220608[[#This Row],[Column1]],4),";",ARD_SAFE_PROCESSED_20220608[[#This Row],[Column11]])</f>
        <v>421355******5925;74357045319006492800067</v>
      </c>
      <c r="AD624" t="str">
        <f>CLEAN(ARD_SAFE_PROCESSED_20220608[[#This Row],[Column1]])</f>
        <v>4213550197865925</v>
      </c>
      <c r="AE624" t="str">
        <f>CLEAN(ARD_SAFE_PROCESSED_20220608[[#This Row],[Column2]])</f>
        <v>191176</v>
      </c>
      <c r="AF624" t="str">
        <f>CLEAN(ARD_SAFE_PROCESSED_20220608[[#This Row],[Column3]])</f>
        <v>2542145</v>
      </c>
      <c r="AG624" t="str">
        <f>CLEAN(ARD_SAFE_PROCESSED_20220608[[#This Row],[Column4]])</f>
        <v>PL</v>
      </c>
      <c r="AH624" t="str">
        <f>CLEAN(ARD_SAFE_PROCESSED_20220608[[#This Row],[Column5]])</f>
        <v>20251115</v>
      </c>
      <c r="AI624" t="str">
        <f>CLEAN(ARD_SAFE_PROCESSED_20220608[[#This Row],[Column6]])</f>
        <v>604</v>
      </c>
      <c r="AJ624" t="str">
        <f>CLEAN(ARD_SAFE_PROCESSED_20220608[[#This Row],[Column7]])</f>
        <v>76</v>
      </c>
      <c r="AK624" t="str">
        <f>CLEAN(ARD_SAFE_PROCESSED_20220608[[#This Row],[Column8]])</f>
        <v xml:space="preserve">BEL CENTER FAUCETT            </v>
      </c>
      <c r="AL624" t="str">
        <f>CLEAN(ARD_SAFE_PROCESSED_20220608[[#This Row],[Column9]])</f>
        <v>20251115</v>
      </c>
      <c r="AM624" t="str">
        <f>CLEAN(ARD_SAFE_PROCESSED_20220608[[#This Row],[Column10]])</f>
        <v xml:space="preserve">'                       </v>
      </c>
      <c r="AN624" t="s">
        <v>4125</v>
      </c>
      <c r="AO624" t="str">
        <f>CLEAN(ARD_SAFE_PROCESSED_20220608[[#This Row],[Column12]])</f>
        <v>7277</v>
      </c>
      <c r="AP624" t="str">
        <f>CLEAN(ARD_SAFE_PROCESSED_20220608[[#This Row],[Column13]])</f>
        <v xml:space="preserve">   </v>
      </c>
      <c r="AQ624" t="str">
        <f>CLEAN(ARD_SAFE_PROCESSED_20220608[[#This Row],[Column14]])</f>
        <v xml:space="preserve">PS0002    </v>
      </c>
      <c r="AR624" t="str">
        <f>CLEAN(ARD_SAFE_PROCESSED_20220608[[#This Row],[Column15]])</f>
        <v xml:space="preserve">POS CONTACTLESS CHIP                              </v>
      </c>
      <c r="AS624" t="str">
        <f>CLEAN(ARD_SAFE_PROCESSED_20220608[[#This Row],[Column16]])</f>
        <v xml:space="preserve">               </v>
      </c>
      <c r="AT624" t="str">
        <f>CLEAN(ARD_SAFE_PROCESSED_20220608[[#This Row],[Column17]])</f>
        <v>18.29</v>
      </c>
      <c r="AU624" t="str">
        <f>CLEAN(ARD_SAFE_PROCESSED_20220608[[#This Row],[Column18]])</f>
        <v xml:space="preserve">' </v>
      </c>
      <c r="AV624" t="str">
        <f>CLEAN(ARD_SAFE_PROCESSED_20220608[[#This Row],[Column19]])</f>
        <v xml:space="preserve">          </v>
      </c>
      <c r="AW624" t="str">
        <f>CLEAN(ARD_SAFE_PROCESSED_20220608[[#This Row],[Column20]])</f>
        <v>20251115</v>
      </c>
      <c r="AX624" t="str">
        <f>CLEAN(ARD_SAFE_PROCESSED_20220608[[#This Row],[Column21]])</f>
        <v>135542</v>
      </c>
      <c r="AY624" t="str">
        <f>LEFT(ARD_SAFE_PROCESSED_20220608[[#This Row],[Column1]],6)</f>
        <v>421355</v>
      </c>
      <c r="AZ624" t="str">
        <f>RIGHT(ARD_SAFE_PROCESSED_20220608[[#This Row],[Column1]],4)</f>
        <v>5925</v>
      </c>
      <c r="BA624" s="2">
        <f t="shared" si="67"/>
        <v>45993</v>
      </c>
      <c r="BB624">
        <f t="shared" si="68"/>
        <v>5.43</v>
      </c>
      <c r="BC624">
        <f t="shared" si="69"/>
        <v>18.29</v>
      </c>
      <c r="BD624" t="str">
        <f t="shared" si="70"/>
        <v>0</v>
      </c>
      <c r="BE624" t="str">
        <f t="shared" si="71"/>
        <v>F:TC40</v>
      </c>
    </row>
    <row r="625" spans="1:57" hidden="1" x14ac:dyDescent="0.3">
      <c r="A625" t="s">
        <v>5526</v>
      </c>
      <c r="B625" t="s">
        <v>5534</v>
      </c>
      <c r="C625" t="s">
        <v>5535</v>
      </c>
      <c r="D625" t="s">
        <v>64</v>
      </c>
      <c r="E625" t="s">
        <v>412</v>
      </c>
      <c r="F625" t="s">
        <v>28</v>
      </c>
      <c r="G625" t="s">
        <v>29</v>
      </c>
      <c r="H625" t="s">
        <v>5536</v>
      </c>
      <c r="I625" t="s">
        <v>412</v>
      </c>
      <c r="J625" t="s">
        <v>21</v>
      </c>
      <c r="K625" t="s">
        <v>5537</v>
      </c>
      <c r="L625" t="s">
        <v>5538</v>
      </c>
      <c r="M625" t="s">
        <v>65</v>
      </c>
      <c r="N625" t="s">
        <v>67</v>
      </c>
      <c r="O625" t="s">
        <v>66</v>
      </c>
      <c r="P625" t="s">
        <v>22</v>
      </c>
      <c r="Q625" t="s">
        <v>186</v>
      </c>
      <c r="R625" t="s">
        <v>23</v>
      </c>
      <c r="S625" t="s">
        <v>24</v>
      </c>
      <c r="T625" t="s">
        <v>412</v>
      </c>
      <c r="U625" t="s">
        <v>5539</v>
      </c>
      <c r="W625" t="s">
        <v>7654</v>
      </c>
      <c r="X625" t="s">
        <v>28</v>
      </c>
      <c r="Y625" t="e">
        <f>VLOOKUP(W625,ARD_SAFE_PROCESSED_20220608[[#This Row],[Column11]],1,FALSE)</f>
        <v>#N/A</v>
      </c>
      <c r="AB625" t="str">
        <f>CONCATENATE(LEFT(ARD_SAFE_PROCESSED_20220608[[#This Row],[Column1]],6),"******",RIGHT(ARD_SAFE_PROCESSED_20220608[[#This Row],[Column1]],4),";",ARD_SAFE_PROCESSED_20220608[[#This Row],[Column11]])</f>
        <v>447409******3529;74357045319007131700023</v>
      </c>
      <c r="AD625" t="str">
        <f>CLEAN(ARD_SAFE_PROCESSED_20220608[[#This Row],[Column1]])</f>
        <v>4474097361463529</v>
      </c>
      <c r="AE625" t="str">
        <f>CLEAN(ARD_SAFE_PROCESSED_20220608[[#This Row],[Column2]])</f>
        <v>927875</v>
      </c>
      <c r="AF625" t="str">
        <f>CLEAN(ARD_SAFE_PROCESSED_20220608[[#This Row],[Column3]])</f>
        <v>5234831</v>
      </c>
      <c r="AG625" t="str">
        <f>CLEAN(ARD_SAFE_PROCESSED_20220608[[#This Row],[Column4]])</f>
        <v>PL</v>
      </c>
      <c r="AH625" t="str">
        <f>CLEAN(ARD_SAFE_PROCESSED_20220608[[#This Row],[Column5]])</f>
        <v>20251115</v>
      </c>
      <c r="AI625" t="str">
        <f>CLEAN(ARD_SAFE_PROCESSED_20220608[[#This Row],[Column6]])</f>
        <v>604</v>
      </c>
      <c r="AJ625" t="str">
        <f>CLEAN(ARD_SAFE_PROCESSED_20220608[[#This Row],[Column7]])</f>
        <v>76</v>
      </c>
      <c r="AK625" t="str">
        <f>CLEAN(ARD_SAFE_PROCESSED_20220608[[#This Row],[Column8]])</f>
        <v xml:space="preserve">IZI*CEVICHERIA COCOS          </v>
      </c>
      <c r="AL625" t="str">
        <f>CLEAN(ARD_SAFE_PROCESSED_20220608[[#This Row],[Column9]])</f>
        <v>20251115</v>
      </c>
      <c r="AM625" t="str">
        <f>CLEAN(ARD_SAFE_PROCESSED_20220608[[#This Row],[Column10]])</f>
        <v xml:space="preserve">'                       </v>
      </c>
      <c r="AN625" t="s">
        <v>5537</v>
      </c>
      <c r="AO625" t="str">
        <f>CLEAN(ARD_SAFE_PROCESSED_20220608[[#This Row],[Column12]])</f>
        <v>620</v>
      </c>
      <c r="AP625" t="str">
        <f>CLEAN(ARD_SAFE_PROCESSED_20220608[[#This Row],[Column13]])</f>
        <v xml:space="preserve">   </v>
      </c>
      <c r="AQ625" t="str">
        <f>CLEAN(ARD_SAFE_PROCESSED_20220608[[#This Row],[Column14]])</f>
        <v xml:space="preserve">PS0001    </v>
      </c>
      <c r="AR625" t="str">
        <f>CLEAN(ARD_SAFE_PROCESSED_20220608[[#This Row],[Column15]])</f>
        <v xml:space="preserve">POS CONTACTLESS CHIP                              </v>
      </c>
      <c r="AS625" t="str">
        <f>CLEAN(ARD_SAFE_PROCESSED_20220608[[#This Row],[Column16]])</f>
        <v xml:space="preserve">               </v>
      </c>
      <c r="AT625" t="str">
        <f>CLEAN(ARD_SAFE_PROCESSED_20220608[[#This Row],[Column17]])</f>
        <v>70.00</v>
      </c>
      <c r="AU625" t="str">
        <f>CLEAN(ARD_SAFE_PROCESSED_20220608[[#This Row],[Column18]])</f>
        <v xml:space="preserve">' </v>
      </c>
      <c r="AV625" t="str">
        <f>CLEAN(ARD_SAFE_PROCESSED_20220608[[#This Row],[Column19]])</f>
        <v xml:space="preserve">          </v>
      </c>
      <c r="AW625" t="str">
        <f>CLEAN(ARD_SAFE_PROCESSED_20220608[[#This Row],[Column20]])</f>
        <v>20251115</v>
      </c>
      <c r="AX625" t="str">
        <f>CLEAN(ARD_SAFE_PROCESSED_20220608[[#This Row],[Column21]])</f>
        <v>144510</v>
      </c>
      <c r="AY625" t="str">
        <f>LEFT(ARD_SAFE_PROCESSED_20220608[[#This Row],[Column1]],6)</f>
        <v>447409</v>
      </c>
      <c r="AZ625" t="str">
        <f>RIGHT(ARD_SAFE_PROCESSED_20220608[[#This Row],[Column1]],4)</f>
        <v>3529</v>
      </c>
      <c r="BA625" s="2">
        <f t="shared" si="67"/>
        <v>45994</v>
      </c>
      <c r="BB625">
        <f t="shared" si="68"/>
        <v>20.79</v>
      </c>
      <c r="BC625">
        <f t="shared" si="69"/>
        <v>70</v>
      </c>
      <c r="BD625" t="str">
        <f t="shared" si="70"/>
        <v>1</v>
      </c>
      <c r="BE625" t="str">
        <f t="shared" si="71"/>
        <v>F:TC40</v>
      </c>
    </row>
    <row r="626" spans="1:57" hidden="1" x14ac:dyDescent="0.3">
      <c r="A626" t="s">
        <v>7639</v>
      </c>
      <c r="B626" t="s">
        <v>7721</v>
      </c>
      <c r="C626" t="s">
        <v>7641</v>
      </c>
      <c r="D626" t="s">
        <v>64</v>
      </c>
      <c r="E626" t="s">
        <v>412</v>
      </c>
      <c r="F626" t="s">
        <v>28</v>
      </c>
      <c r="G626" t="s">
        <v>29</v>
      </c>
      <c r="H626" t="s">
        <v>7642</v>
      </c>
      <c r="I626" t="s">
        <v>412</v>
      </c>
      <c r="J626" t="s">
        <v>21</v>
      </c>
      <c r="K626" t="s">
        <v>7722</v>
      </c>
      <c r="L626" t="s">
        <v>7723</v>
      </c>
      <c r="M626" t="s">
        <v>65</v>
      </c>
      <c r="N626" t="s">
        <v>67</v>
      </c>
      <c r="O626" t="s">
        <v>66</v>
      </c>
      <c r="P626" t="s">
        <v>22</v>
      </c>
      <c r="Q626" t="s">
        <v>7724</v>
      </c>
      <c r="R626" t="s">
        <v>23</v>
      </c>
      <c r="S626" t="s">
        <v>24</v>
      </c>
      <c r="T626" t="s">
        <v>412</v>
      </c>
      <c r="U626" t="s">
        <v>7725</v>
      </c>
      <c r="W626" t="s">
        <v>7727</v>
      </c>
      <c r="X626" t="s">
        <v>28</v>
      </c>
      <c r="Y626" t="e">
        <f>VLOOKUP(W626,ARD_SAFE_PROCESSED_20220608[[#This Row],[Column11]],1,FALSE)</f>
        <v>#N/A</v>
      </c>
      <c r="AB626" t="str">
        <f>CONCATENATE(LEFT(ARD_SAFE_PROCESSED_20220608[[#This Row],[Column1]],6),"******",RIGHT(ARD_SAFE_PROCESSED_20220608[[#This Row],[Column1]],4),";",ARD_SAFE_PROCESSED_20220608[[#This Row],[Column11]])</f>
        <v>463402******1289;74357045319007958500019</v>
      </c>
      <c r="AD626" t="str">
        <f>CLEAN(ARD_SAFE_PROCESSED_20220608[[#This Row],[Column1]])</f>
        <v>4634021264521289</v>
      </c>
      <c r="AE626" t="str">
        <f>CLEAN(ARD_SAFE_PROCESSED_20220608[[#This Row],[Column2]])</f>
        <v>009279</v>
      </c>
      <c r="AF626" t="str">
        <f>CLEAN(ARD_SAFE_PROCESSED_20220608[[#This Row],[Column3]])</f>
        <v>5501111</v>
      </c>
      <c r="AG626" t="str">
        <f>CLEAN(ARD_SAFE_PROCESSED_20220608[[#This Row],[Column4]])</f>
        <v>PL</v>
      </c>
      <c r="AH626" t="str">
        <f>CLEAN(ARD_SAFE_PROCESSED_20220608[[#This Row],[Column5]])</f>
        <v>20251115</v>
      </c>
      <c r="AI626" t="str">
        <f>CLEAN(ARD_SAFE_PROCESSED_20220608[[#This Row],[Column6]])</f>
        <v>604</v>
      </c>
      <c r="AJ626" t="str">
        <f>CLEAN(ARD_SAFE_PROCESSED_20220608[[#This Row],[Column7]])</f>
        <v>76</v>
      </c>
      <c r="AK626" t="str">
        <f>CLEAN(ARD_SAFE_PROCESSED_20220608[[#This Row],[Column8]])</f>
        <v xml:space="preserve">IZI*ORTO PHARMA               </v>
      </c>
      <c r="AL626" t="str">
        <f>CLEAN(ARD_SAFE_PROCESSED_20220608[[#This Row],[Column9]])</f>
        <v>20251115</v>
      </c>
      <c r="AM626" t="str">
        <f>CLEAN(ARD_SAFE_PROCESSED_20220608[[#This Row],[Column10]])</f>
        <v xml:space="preserve">'                       </v>
      </c>
      <c r="AN626" t="s">
        <v>7722</v>
      </c>
      <c r="AO626" t="str">
        <f>CLEAN(ARD_SAFE_PROCESSED_20220608[[#This Row],[Column12]])</f>
        <v>102</v>
      </c>
      <c r="AP626" t="str">
        <f>CLEAN(ARD_SAFE_PROCESSED_20220608[[#This Row],[Column13]])</f>
        <v xml:space="preserve">   </v>
      </c>
      <c r="AQ626" t="str">
        <f>CLEAN(ARD_SAFE_PROCESSED_20220608[[#This Row],[Column14]])</f>
        <v xml:space="preserve">PS0001    </v>
      </c>
      <c r="AR626" t="str">
        <f>CLEAN(ARD_SAFE_PROCESSED_20220608[[#This Row],[Column15]])</f>
        <v xml:space="preserve">POS CONTACTLESS CHIP                              </v>
      </c>
      <c r="AS626" t="str">
        <f>CLEAN(ARD_SAFE_PROCESSED_20220608[[#This Row],[Column16]])</f>
        <v xml:space="preserve">               </v>
      </c>
      <c r="AT626" t="str">
        <f>CLEAN(ARD_SAFE_PROCESSED_20220608[[#This Row],[Column17]])</f>
        <v>5.70</v>
      </c>
      <c r="AU626" t="str">
        <f>CLEAN(ARD_SAFE_PROCESSED_20220608[[#This Row],[Column18]])</f>
        <v xml:space="preserve">' </v>
      </c>
      <c r="AV626" t="str">
        <f>CLEAN(ARD_SAFE_PROCESSED_20220608[[#This Row],[Column19]])</f>
        <v xml:space="preserve">          </v>
      </c>
      <c r="AW626" t="str">
        <f>CLEAN(ARD_SAFE_PROCESSED_20220608[[#This Row],[Column20]])</f>
        <v>20251115</v>
      </c>
      <c r="AX626" t="str">
        <f>CLEAN(ARD_SAFE_PROCESSED_20220608[[#This Row],[Column21]])</f>
        <v>131343</v>
      </c>
      <c r="AY626" t="str">
        <f>LEFT(ARD_SAFE_PROCESSED_20220608[[#This Row],[Column1]],6)</f>
        <v>463402</v>
      </c>
      <c r="AZ626" t="str">
        <f>RIGHT(ARD_SAFE_PROCESSED_20220608[[#This Row],[Column1]],4)</f>
        <v>1289</v>
      </c>
      <c r="BA626" s="2">
        <f t="shared" si="67"/>
        <v>45994</v>
      </c>
      <c r="BB626">
        <f t="shared" si="68"/>
        <v>1.69</v>
      </c>
      <c r="BC626">
        <f t="shared" si="69"/>
        <v>5.7</v>
      </c>
      <c r="BD626" t="str">
        <f t="shared" si="70"/>
        <v>0</v>
      </c>
      <c r="BE626" t="str">
        <f t="shared" si="71"/>
        <v>F:TC40</v>
      </c>
    </row>
    <row r="627" spans="1:57" hidden="1" x14ac:dyDescent="0.3">
      <c r="A627" t="s">
        <v>7639</v>
      </c>
      <c r="B627" t="s">
        <v>7640</v>
      </c>
      <c r="C627" t="s">
        <v>7641</v>
      </c>
      <c r="D627" t="s">
        <v>64</v>
      </c>
      <c r="E627" t="s">
        <v>412</v>
      </c>
      <c r="F627" t="s">
        <v>28</v>
      </c>
      <c r="G627" t="s">
        <v>29</v>
      </c>
      <c r="H627" t="s">
        <v>7642</v>
      </c>
      <c r="I627" t="s">
        <v>412</v>
      </c>
      <c r="J627" t="s">
        <v>21</v>
      </c>
      <c r="K627" t="s">
        <v>7643</v>
      </c>
      <c r="L627" t="s">
        <v>357</v>
      </c>
      <c r="M627" t="s">
        <v>65</v>
      </c>
      <c r="N627" t="s">
        <v>67</v>
      </c>
      <c r="O627" t="s">
        <v>66</v>
      </c>
      <c r="P627" t="s">
        <v>22</v>
      </c>
      <c r="Q627" t="s">
        <v>7644</v>
      </c>
      <c r="R627" t="s">
        <v>23</v>
      </c>
      <c r="S627" t="s">
        <v>24</v>
      </c>
      <c r="T627" t="s">
        <v>412</v>
      </c>
      <c r="U627" t="s">
        <v>5804</v>
      </c>
      <c r="W627" t="s">
        <v>7684</v>
      </c>
      <c r="X627" t="s">
        <v>28</v>
      </c>
      <c r="Y627" t="e">
        <f>VLOOKUP(W627,ARD_SAFE_PROCESSED_20220608[[#This Row],[Column11]],1,FALSE)</f>
        <v>#N/A</v>
      </c>
      <c r="AB627" t="str">
        <f>CONCATENATE(LEFT(ARD_SAFE_PROCESSED_20220608[[#This Row],[Column1]],6),"******",RIGHT(ARD_SAFE_PROCESSED_20220608[[#This Row],[Column1]],4),";",ARD_SAFE_PROCESSED_20220608[[#This Row],[Column11]])</f>
        <v>463402******1289;74357045319007958500027</v>
      </c>
      <c r="AD627" t="str">
        <f>CLEAN(ARD_SAFE_PROCESSED_20220608[[#This Row],[Column1]])</f>
        <v>4634021264521289</v>
      </c>
      <c r="AE627" t="str">
        <f>CLEAN(ARD_SAFE_PROCESSED_20220608[[#This Row],[Column2]])</f>
        <v>001114</v>
      </c>
      <c r="AF627" t="str">
        <f>CLEAN(ARD_SAFE_PROCESSED_20220608[[#This Row],[Column3]])</f>
        <v>5501111</v>
      </c>
      <c r="AG627" t="str">
        <f>CLEAN(ARD_SAFE_PROCESSED_20220608[[#This Row],[Column4]])</f>
        <v>PL</v>
      </c>
      <c r="AH627" t="str">
        <f>CLEAN(ARD_SAFE_PROCESSED_20220608[[#This Row],[Column5]])</f>
        <v>20251115</v>
      </c>
      <c r="AI627" t="str">
        <f>CLEAN(ARD_SAFE_PROCESSED_20220608[[#This Row],[Column6]])</f>
        <v>604</v>
      </c>
      <c r="AJ627" t="str">
        <f>CLEAN(ARD_SAFE_PROCESSED_20220608[[#This Row],[Column7]])</f>
        <v>76</v>
      </c>
      <c r="AK627" t="str">
        <f>CLEAN(ARD_SAFE_PROCESSED_20220608[[#This Row],[Column8]])</f>
        <v xml:space="preserve">IZI*ORTO PHARMA               </v>
      </c>
      <c r="AL627" t="str">
        <f>CLEAN(ARD_SAFE_PROCESSED_20220608[[#This Row],[Column9]])</f>
        <v>20251115</v>
      </c>
      <c r="AM627" t="str">
        <f>CLEAN(ARD_SAFE_PROCESSED_20220608[[#This Row],[Column10]])</f>
        <v xml:space="preserve">'                       </v>
      </c>
      <c r="AN627" t="s">
        <v>7643</v>
      </c>
      <c r="AO627" t="str">
        <f>CLEAN(ARD_SAFE_PROCESSED_20220608[[#This Row],[Column12]])</f>
        <v>104</v>
      </c>
      <c r="AP627" t="str">
        <f>CLEAN(ARD_SAFE_PROCESSED_20220608[[#This Row],[Column13]])</f>
        <v xml:space="preserve">   </v>
      </c>
      <c r="AQ627" t="str">
        <f>CLEAN(ARD_SAFE_PROCESSED_20220608[[#This Row],[Column14]])</f>
        <v xml:space="preserve">PS0001    </v>
      </c>
      <c r="AR627" t="str">
        <f>CLEAN(ARD_SAFE_PROCESSED_20220608[[#This Row],[Column15]])</f>
        <v xml:space="preserve">POS CONTACTLESS CHIP                              </v>
      </c>
      <c r="AS627" t="str">
        <f>CLEAN(ARD_SAFE_PROCESSED_20220608[[#This Row],[Column16]])</f>
        <v xml:space="preserve">               </v>
      </c>
      <c r="AT627" t="str">
        <f>CLEAN(ARD_SAFE_PROCESSED_20220608[[#This Row],[Column17]])</f>
        <v>19.30</v>
      </c>
      <c r="AU627" t="str">
        <f>CLEAN(ARD_SAFE_PROCESSED_20220608[[#This Row],[Column18]])</f>
        <v xml:space="preserve">' </v>
      </c>
      <c r="AV627" t="str">
        <f>CLEAN(ARD_SAFE_PROCESSED_20220608[[#This Row],[Column19]])</f>
        <v xml:space="preserve">          </v>
      </c>
      <c r="AW627" t="str">
        <f>CLEAN(ARD_SAFE_PROCESSED_20220608[[#This Row],[Column20]])</f>
        <v>20251115</v>
      </c>
      <c r="AX627" t="str">
        <f>CLEAN(ARD_SAFE_PROCESSED_20220608[[#This Row],[Column21]])</f>
        <v>131610</v>
      </c>
      <c r="AY627" t="str">
        <f>LEFT(ARD_SAFE_PROCESSED_20220608[[#This Row],[Column1]],6)</f>
        <v>463402</v>
      </c>
      <c r="AZ627" t="str">
        <f>RIGHT(ARD_SAFE_PROCESSED_20220608[[#This Row],[Column1]],4)</f>
        <v>1289</v>
      </c>
      <c r="BA627" s="2">
        <f t="shared" si="67"/>
        <v>45994</v>
      </c>
      <c r="BB627">
        <f t="shared" si="68"/>
        <v>5.73</v>
      </c>
      <c r="BC627">
        <f t="shared" si="69"/>
        <v>19.3</v>
      </c>
      <c r="BD627" t="str">
        <f t="shared" si="70"/>
        <v>0</v>
      </c>
      <c r="BE627" t="str">
        <f t="shared" si="71"/>
        <v>F:TC40</v>
      </c>
    </row>
    <row r="628" spans="1:57" hidden="1" x14ac:dyDescent="0.3">
      <c r="A628" t="s">
        <v>7639</v>
      </c>
      <c r="B628" t="s">
        <v>7662</v>
      </c>
      <c r="C628" t="s">
        <v>7641</v>
      </c>
      <c r="D628" t="s">
        <v>64</v>
      </c>
      <c r="E628" t="s">
        <v>412</v>
      </c>
      <c r="F628" t="s">
        <v>28</v>
      </c>
      <c r="G628" t="s">
        <v>29</v>
      </c>
      <c r="H628" t="s">
        <v>7642</v>
      </c>
      <c r="I628" t="s">
        <v>412</v>
      </c>
      <c r="J628" t="s">
        <v>21</v>
      </c>
      <c r="K628" t="s">
        <v>7663</v>
      </c>
      <c r="L628" t="s">
        <v>7664</v>
      </c>
      <c r="M628" t="s">
        <v>65</v>
      </c>
      <c r="N628" t="s">
        <v>67</v>
      </c>
      <c r="O628" t="s">
        <v>66</v>
      </c>
      <c r="P628" t="s">
        <v>22</v>
      </c>
      <c r="Q628" t="s">
        <v>7497</v>
      </c>
      <c r="R628" t="s">
        <v>23</v>
      </c>
      <c r="S628" t="s">
        <v>24</v>
      </c>
      <c r="T628" t="s">
        <v>412</v>
      </c>
      <c r="U628" t="s">
        <v>7665</v>
      </c>
      <c r="W628" t="s">
        <v>4229</v>
      </c>
      <c r="X628" t="s">
        <v>28</v>
      </c>
      <c r="Y628" t="e">
        <f>VLOOKUP(W628,ARD_SAFE_PROCESSED_20220608[[#This Row],[Column11]],1,FALSE)</f>
        <v>#N/A</v>
      </c>
      <c r="AB628" t="str">
        <f>CONCATENATE(LEFT(ARD_SAFE_PROCESSED_20220608[[#This Row],[Column1]],6),"******",RIGHT(ARD_SAFE_PROCESSED_20220608[[#This Row],[Column1]],4),";",ARD_SAFE_PROCESSED_20220608[[#This Row],[Column11]])</f>
        <v>463402******1289;74357045319007958500035</v>
      </c>
      <c r="AD628" t="str">
        <f>CLEAN(ARD_SAFE_PROCESSED_20220608[[#This Row],[Column1]])</f>
        <v>4634021264521289</v>
      </c>
      <c r="AE628" t="str">
        <f>CLEAN(ARD_SAFE_PROCESSED_20220608[[#This Row],[Column2]])</f>
        <v>003460</v>
      </c>
      <c r="AF628" t="str">
        <f>CLEAN(ARD_SAFE_PROCESSED_20220608[[#This Row],[Column3]])</f>
        <v>5501111</v>
      </c>
      <c r="AG628" t="str">
        <f>CLEAN(ARD_SAFE_PROCESSED_20220608[[#This Row],[Column4]])</f>
        <v>PL</v>
      </c>
      <c r="AH628" t="str">
        <f>CLEAN(ARD_SAFE_PROCESSED_20220608[[#This Row],[Column5]])</f>
        <v>20251115</v>
      </c>
      <c r="AI628" t="str">
        <f>CLEAN(ARD_SAFE_PROCESSED_20220608[[#This Row],[Column6]])</f>
        <v>604</v>
      </c>
      <c r="AJ628" t="str">
        <f>CLEAN(ARD_SAFE_PROCESSED_20220608[[#This Row],[Column7]])</f>
        <v>76</v>
      </c>
      <c r="AK628" t="str">
        <f>CLEAN(ARD_SAFE_PROCESSED_20220608[[#This Row],[Column8]])</f>
        <v xml:space="preserve">IZI*ORTO PHARMA               </v>
      </c>
      <c r="AL628" t="str">
        <f>CLEAN(ARD_SAFE_PROCESSED_20220608[[#This Row],[Column9]])</f>
        <v>20251115</v>
      </c>
      <c r="AM628" t="str">
        <f>CLEAN(ARD_SAFE_PROCESSED_20220608[[#This Row],[Column10]])</f>
        <v xml:space="preserve">'                       </v>
      </c>
      <c r="AN628" t="s">
        <v>7663</v>
      </c>
      <c r="AO628" t="str">
        <f>CLEAN(ARD_SAFE_PROCESSED_20220608[[#This Row],[Column12]])</f>
        <v>108</v>
      </c>
      <c r="AP628" t="str">
        <f>CLEAN(ARD_SAFE_PROCESSED_20220608[[#This Row],[Column13]])</f>
        <v xml:space="preserve">   </v>
      </c>
      <c r="AQ628" t="str">
        <f>CLEAN(ARD_SAFE_PROCESSED_20220608[[#This Row],[Column14]])</f>
        <v xml:space="preserve">PS0001    </v>
      </c>
      <c r="AR628" t="str">
        <f>CLEAN(ARD_SAFE_PROCESSED_20220608[[#This Row],[Column15]])</f>
        <v xml:space="preserve">POS CONTACTLESS CHIP                              </v>
      </c>
      <c r="AS628" t="str">
        <f>CLEAN(ARD_SAFE_PROCESSED_20220608[[#This Row],[Column16]])</f>
        <v xml:space="preserve">               </v>
      </c>
      <c r="AT628" t="str">
        <f>CLEAN(ARD_SAFE_PROCESSED_20220608[[#This Row],[Column17]])</f>
        <v>13.60</v>
      </c>
      <c r="AU628" t="str">
        <f>CLEAN(ARD_SAFE_PROCESSED_20220608[[#This Row],[Column18]])</f>
        <v xml:space="preserve">' </v>
      </c>
      <c r="AV628" t="str">
        <f>CLEAN(ARD_SAFE_PROCESSED_20220608[[#This Row],[Column19]])</f>
        <v xml:space="preserve">          </v>
      </c>
      <c r="AW628" t="str">
        <f>CLEAN(ARD_SAFE_PROCESSED_20220608[[#This Row],[Column20]])</f>
        <v>20251115</v>
      </c>
      <c r="AX628" t="str">
        <f>CLEAN(ARD_SAFE_PROCESSED_20220608[[#This Row],[Column21]])</f>
        <v>131924</v>
      </c>
      <c r="AY628" t="str">
        <f>LEFT(ARD_SAFE_PROCESSED_20220608[[#This Row],[Column1]],6)</f>
        <v>463402</v>
      </c>
      <c r="AZ628" t="str">
        <f>RIGHT(ARD_SAFE_PROCESSED_20220608[[#This Row],[Column1]],4)</f>
        <v>1289</v>
      </c>
      <c r="BA628" s="2">
        <f t="shared" si="67"/>
        <v>45994</v>
      </c>
      <c r="BB628">
        <f t="shared" si="68"/>
        <v>4.04</v>
      </c>
      <c r="BC628">
        <f t="shared" si="69"/>
        <v>13.6</v>
      </c>
      <c r="BD628" t="str">
        <f t="shared" si="70"/>
        <v>0</v>
      </c>
      <c r="BE628" t="str">
        <f t="shared" si="71"/>
        <v>F:TC40</v>
      </c>
    </row>
    <row r="629" spans="1:57" hidden="1" x14ac:dyDescent="0.3">
      <c r="A629" t="s">
        <v>7639</v>
      </c>
      <c r="B629" t="s">
        <v>7686</v>
      </c>
      <c r="C629" t="s">
        <v>7641</v>
      </c>
      <c r="D629" t="s">
        <v>64</v>
      </c>
      <c r="E629" t="s">
        <v>412</v>
      </c>
      <c r="F629" t="s">
        <v>28</v>
      </c>
      <c r="G629" t="s">
        <v>29</v>
      </c>
      <c r="H629" t="s">
        <v>7642</v>
      </c>
      <c r="I629" t="s">
        <v>412</v>
      </c>
      <c r="J629" t="s">
        <v>21</v>
      </c>
      <c r="K629" t="s">
        <v>7687</v>
      </c>
      <c r="L629" t="s">
        <v>7688</v>
      </c>
      <c r="M629" t="s">
        <v>65</v>
      </c>
      <c r="N629" t="s">
        <v>67</v>
      </c>
      <c r="O629" t="s">
        <v>66</v>
      </c>
      <c r="P629" t="s">
        <v>22</v>
      </c>
      <c r="Q629" t="s">
        <v>4157</v>
      </c>
      <c r="R629" t="s">
        <v>23</v>
      </c>
      <c r="S629" t="s">
        <v>24</v>
      </c>
      <c r="T629" t="s">
        <v>412</v>
      </c>
      <c r="U629" t="s">
        <v>7689</v>
      </c>
      <c r="W629" t="s">
        <v>4125</v>
      </c>
      <c r="X629" t="s">
        <v>28</v>
      </c>
      <c r="Y629" t="e">
        <f>VLOOKUP(W629,ARD_SAFE_PROCESSED_20220608[[#This Row],[Column11]],1,FALSE)</f>
        <v>#N/A</v>
      </c>
      <c r="AB629" t="str">
        <f>CONCATENATE(LEFT(ARD_SAFE_PROCESSED_20220608[[#This Row],[Column1]],6),"******",RIGHT(ARD_SAFE_PROCESSED_20220608[[#This Row],[Column1]],4),";",ARD_SAFE_PROCESSED_20220608[[#This Row],[Column11]])</f>
        <v>463402******1289;74357045319007958500043</v>
      </c>
      <c r="AD629" t="str">
        <f>CLEAN(ARD_SAFE_PROCESSED_20220608[[#This Row],[Column1]])</f>
        <v>4634021264521289</v>
      </c>
      <c r="AE629" t="str">
        <f>CLEAN(ARD_SAFE_PROCESSED_20220608[[#This Row],[Column2]])</f>
        <v>004456</v>
      </c>
      <c r="AF629" t="str">
        <f>CLEAN(ARD_SAFE_PROCESSED_20220608[[#This Row],[Column3]])</f>
        <v>5501111</v>
      </c>
      <c r="AG629" t="str">
        <f>CLEAN(ARD_SAFE_PROCESSED_20220608[[#This Row],[Column4]])</f>
        <v>PL</v>
      </c>
      <c r="AH629" t="str">
        <f>CLEAN(ARD_SAFE_PROCESSED_20220608[[#This Row],[Column5]])</f>
        <v>20251115</v>
      </c>
      <c r="AI629" t="str">
        <f>CLEAN(ARD_SAFE_PROCESSED_20220608[[#This Row],[Column6]])</f>
        <v>604</v>
      </c>
      <c r="AJ629" t="str">
        <f>CLEAN(ARD_SAFE_PROCESSED_20220608[[#This Row],[Column7]])</f>
        <v>76</v>
      </c>
      <c r="AK629" t="str">
        <f>CLEAN(ARD_SAFE_PROCESSED_20220608[[#This Row],[Column8]])</f>
        <v xml:space="preserve">IZI*ORTO PHARMA               </v>
      </c>
      <c r="AL629" t="str">
        <f>CLEAN(ARD_SAFE_PROCESSED_20220608[[#This Row],[Column9]])</f>
        <v>20251115</v>
      </c>
      <c r="AM629" t="str">
        <f>CLEAN(ARD_SAFE_PROCESSED_20220608[[#This Row],[Column10]])</f>
        <v xml:space="preserve">'                       </v>
      </c>
      <c r="AN629" t="s">
        <v>7687</v>
      </c>
      <c r="AO629" t="str">
        <f>CLEAN(ARD_SAFE_PROCESSED_20220608[[#This Row],[Column12]])</f>
        <v>110</v>
      </c>
      <c r="AP629" t="str">
        <f>CLEAN(ARD_SAFE_PROCESSED_20220608[[#This Row],[Column13]])</f>
        <v xml:space="preserve">   </v>
      </c>
      <c r="AQ629" t="str">
        <f>CLEAN(ARD_SAFE_PROCESSED_20220608[[#This Row],[Column14]])</f>
        <v xml:space="preserve">PS0001    </v>
      </c>
      <c r="AR629" t="str">
        <f>CLEAN(ARD_SAFE_PROCESSED_20220608[[#This Row],[Column15]])</f>
        <v xml:space="preserve">POS CONTACTLESS CHIP                              </v>
      </c>
      <c r="AS629" t="str">
        <f>CLEAN(ARD_SAFE_PROCESSED_20220608[[#This Row],[Column16]])</f>
        <v xml:space="preserve">               </v>
      </c>
      <c r="AT629" t="str">
        <f>CLEAN(ARD_SAFE_PROCESSED_20220608[[#This Row],[Column17]])</f>
        <v>9.00</v>
      </c>
      <c r="AU629" t="str">
        <f>CLEAN(ARD_SAFE_PROCESSED_20220608[[#This Row],[Column18]])</f>
        <v xml:space="preserve">' </v>
      </c>
      <c r="AV629" t="str">
        <f>CLEAN(ARD_SAFE_PROCESSED_20220608[[#This Row],[Column19]])</f>
        <v xml:space="preserve">          </v>
      </c>
      <c r="AW629" t="str">
        <f>CLEAN(ARD_SAFE_PROCESSED_20220608[[#This Row],[Column20]])</f>
        <v>20251115</v>
      </c>
      <c r="AX629" t="str">
        <f>CLEAN(ARD_SAFE_PROCESSED_20220608[[#This Row],[Column21]])</f>
        <v>132048</v>
      </c>
      <c r="AY629" t="str">
        <f>LEFT(ARD_SAFE_PROCESSED_20220608[[#This Row],[Column1]],6)</f>
        <v>463402</v>
      </c>
      <c r="AZ629" t="str">
        <f>RIGHT(ARD_SAFE_PROCESSED_20220608[[#This Row],[Column1]],4)</f>
        <v>1289</v>
      </c>
      <c r="BA629" s="2">
        <f t="shared" si="67"/>
        <v>45994</v>
      </c>
      <c r="BB629">
        <f t="shared" si="68"/>
        <v>2.67</v>
      </c>
      <c r="BC629">
        <f t="shared" si="69"/>
        <v>9</v>
      </c>
      <c r="BD629" t="str">
        <f t="shared" si="70"/>
        <v>0</v>
      </c>
      <c r="BE629" t="str">
        <f t="shared" si="71"/>
        <v>F:TC40</v>
      </c>
    </row>
    <row r="630" spans="1:57" hidden="1" x14ac:dyDescent="0.3">
      <c r="A630" t="s">
        <v>5447</v>
      </c>
      <c r="B630" t="s">
        <v>5448</v>
      </c>
      <c r="C630" t="s">
        <v>5449</v>
      </c>
      <c r="D630" t="s">
        <v>64</v>
      </c>
      <c r="E630" t="s">
        <v>412</v>
      </c>
      <c r="F630" t="s">
        <v>28</v>
      </c>
      <c r="G630" t="s">
        <v>29</v>
      </c>
      <c r="H630" t="s">
        <v>5450</v>
      </c>
      <c r="I630" t="s">
        <v>412</v>
      </c>
      <c r="J630" t="s">
        <v>21</v>
      </c>
      <c r="K630" t="s">
        <v>5451</v>
      </c>
      <c r="L630" t="s">
        <v>5452</v>
      </c>
      <c r="M630" t="s">
        <v>65</v>
      </c>
      <c r="N630" t="s">
        <v>67</v>
      </c>
      <c r="O630" t="s">
        <v>66</v>
      </c>
      <c r="P630" t="s">
        <v>22</v>
      </c>
      <c r="Q630" t="s">
        <v>5453</v>
      </c>
      <c r="R630" t="s">
        <v>23</v>
      </c>
      <c r="S630" t="s">
        <v>24</v>
      </c>
      <c r="T630" t="s">
        <v>412</v>
      </c>
      <c r="U630" t="s">
        <v>5454</v>
      </c>
      <c r="W630" t="s">
        <v>4080</v>
      </c>
      <c r="X630" t="s">
        <v>28</v>
      </c>
      <c r="Y630" t="e">
        <f>VLOOKUP(W630,ARD_SAFE_PROCESSED_20220608[[#This Row],[Column11]],1,FALSE)</f>
        <v>#N/A</v>
      </c>
      <c r="AB630" t="str">
        <f>CONCATENATE(LEFT(ARD_SAFE_PROCESSED_20220608[[#This Row],[Column1]],6),"******",RIGHT(ARD_SAFE_PROCESSED_20220608[[#This Row],[Column1]],4),";",ARD_SAFE_PROCESSED_20220608[[#This Row],[Column11]])</f>
        <v>447409******4912;74357045319007999700164</v>
      </c>
      <c r="AD630" t="str">
        <f>CLEAN(ARD_SAFE_PROCESSED_20220608[[#This Row],[Column1]])</f>
        <v>4474097325854912</v>
      </c>
      <c r="AE630" t="str">
        <f>CLEAN(ARD_SAFE_PROCESSED_20220608[[#This Row],[Column2]])</f>
        <v>887438</v>
      </c>
      <c r="AF630" t="str">
        <f>CLEAN(ARD_SAFE_PROCESSED_20220608[[#This Row],[Column3]])</f>
        <v>5508213</v>
      </c>
      <c r="AG630" t="str">
        <f>CLEAN(ARD_SAFE_PROCESSED_20220608[[#This Row],[Column4]])</f>
        <v>PL</v>
      </c>
      <c r="AH630" t="str">
        <f>CLEAN(ARD_SAFE_PROCESSED_20220608[[#This Row],[Column5]])</f>
        <v>20251115</v>
      </c>
      <c r="AI630" t="str">
        <f>CLEAN(ARD_SAFE_PROCESSED_20220608[[#This Row],[Column6]])</f>
        <v>604</v>
      </c>
      <c r="AJ630" t="str">
        <f>CLEAN(ARD_SAFE_PROCESSED_20220608[[#This Row],[Column7]])</f>
        <v>76</v>
      </c>
      <c r="AK630" t="str">
        <f>CLEAN(ARD_SAFE_PROCESSED_20220608[[#This Row],[Column8]])</f>
        <v xml:space="preserve">IZI*DIDACTICOS ABC            </v>
      </c>
      <c r="AL630" t="str">
        <f>CLEAN(ARD_SAFE_PROCESSED_20220608[[#This Row],[Column9]])</f>
        <v>20251115</v>
      </c>
      <c r="AM630" t="str">
        <f>CLEAN(ARD_SAFE_PROCESSED_20220608[[#This Row],[Column10]])</f>
        <v xml:space="preserve">'                       </v>
      </c>
      <c r="AN630" t="s">
        <v>5451</v>
      </c>
      <c r="AO630" t="str">
        <f>CLEAN(ARD_SAFE_PROCESSED_20220608[[#This Row],[Column12]])</f>
        <v>4401</v>
      </c>
      <c r="AP630" t="str">
        <f>CLEAN(ARD_SAFE_PROCESSED_20220608[[#This Row],[Column13]])</f>
        <v xml:space="preserve">   </v>
      </c>
      <c r="AQ630" t="str">
        <f>CLEAN(ARD_SAFE_PROCESSED_20220608[[#This Row],[Column14]])</f>
        <v xml:space="preserve">PS0001    </v>
      </c>
      <c r="AR630" t="str">
        <f>CLEAN(ARD_SAFE_PROCESSED_20220608[[#This Row],[Column15]])</f>
        <v xml:space="preserve">POS CONTACTLESS CHIP                              </v>
      </c>
      <c r="AS630" t="str">
        <f>CLEAN(ARD_SAFE_PROCESSED_20220608[[#This Row],[Column16]])</f>
        <v xml:space="preserve">               </v>
      </c>
      <c r="AT630" t="str">
        <f>CLEAN(ARD_SAFE_PROCESSED_20220608[[#This Row],[Column17]])</f>
        <v>408.72</v>
      </c>
      <c r="AU630" t="str">
        <f>CLEAN(ARD_SAFE_PROCESSED_20220608[[#This Row],[Column18]])</f>
        <v xml:space="preserve">' </v>
      </c>
      <c r="AV630" t="str">
        <f>CLEAN(ARD_SAFE_PROCESSED_20220608[[#This Row],[Column19]])</f>
        <v xml:space="preserve">          </v>
      </c>
      <c r="AW630" t="str">
        <f>CLEAN(ARD_SAFE_PROCESSED_20220608[[#This Row],[Column20]])</f>
        <v>20251115</v>
      </c>
      <c r="AX630" t="str">
        <f>CLEAN(ARD_SAFE_PROCESSED_20220608[[#This Row],[Column21]])</f>
        <v>131809</v>
      </c>
      <c r="AY630" t="str">
        <f>LEFT(ARD_SAFE_PROCESSED_20220608[[#This Row],[Column1]],6)</f>
        <v>447409</v>
      </c>
      <c r="AZ630" t="str">
        <f>RIGHT(ARD_SAFE_PROCESSED_20220608[[#This Row],[Column1]],4)</f>
        <v>4912</v>
      </c>
      <c r="BA630" s="2">
        <f t="shared" si="67"/>
        <v>45994</v>
      </c>
      <c r="BB630">
        <f t="shared" si="68"/>
        <v>121.39</v>
      </c>
      <c r="BC630">
        <f t="shared" si="69"/>
        <v>408.72</v>
      </c>
      <c r="BD630" t="str">
        <f t="shared" si="70"/>
        <v>1</v>
      </c>
      <c r="BE630" t="str">
        <f t="shared" si="71"/>
        <v>F:TC40</v>
      </c>
    </row>
    <row r="631" spans="1:57" hidden="1" x14ac:dyDescent="0.3">
      <c r="A631" t="s">
        <v>7639</v>
      </c>
      <c r="B631" t="s">
        <v>7690</v>
      </c>
      <c r="C631" t="s">
        <v>6106</v>
      </c>
      <c r="D631" t="s">
        <v>64</v>
      </c>
      <c r="E631" t="s">
        <v>412</v>
      </c>
      <c r="F631" t="s">
        <v>28</v>
      </c>
      <c r="G631" t="s">
        <v>29</v>
      </c>
      <c r="H631" t="s">
        <v>6107</v>
      </c>
      <c r="I631" t="s">
        <v>412</v>
      </c>
      <c r="J631" t="s">
        <v>21</v>
      </c>
      <c r="K631" t="s">
        <v>7691</v>
      </c>
      <c r="L631" t="s">
        <v>7692</v>
      </c>
      <c r="M631" t="s">
        <v>65</v>
      </c>
      <c r="N631" t="s">
        <v>67</v>
      </c>
      <c r="O631" t="s">
        <v>66</v>
      </c>
      <c r="P631" t="s">
        <v>22</v>
      </c>
      <c r="Q631" t="s">
        <v>6110</v>
      </c>
      <c r="R631" t="s">
        <v>23</v>
      </c>
      <c r="S631" t="s">
        <v>24</v>
      </c>
      <c r="T631" t="s">
        <v>412</v>
      </c>
      <c r="U631" t="s">
        <v>7693</v>
      </c>
      <c r="W631" t="s">
        <v>4597</v>
      </c>
      <c r="X631" t="s">
        <v>28</v>
      </c>
      <c r="Y631" t="e">
        <f>VLOOKUP(W631,ARD_SAFE_PROCESSED_20220608[[#This Row],[Column11]],1,FALSE)</f>
        <v>#N/A</v>
      </c>
      <c r="AB631" t="str">
        <f>CONCATENATE(LEFT(ARD_SAFE_PROCESSED_20220608[[#This Row],[Column1]],6),"******",RIGHT(ARD_SAFE_PROCESSED_20220608[[#This Row],[Column1]],4),";",ARD_SAFE_PROCESSED_20220608[[#This Row],[Column11]])</f>
        <v>463402******1289;74357045319008699000020</v>
      </c>
      <c r="AD631" t="str">
        <f>CLEAN(ARD_SAFE_PROCESSED_20220608[[#This Row],[Column1]])</f>
        <v>4634021264521289</v>
      </c>
      <c r="AE631" t="str">
        <f>CLEAN(ARD_SAFE_PROCESSED_20220608[[#This Row],[Column2]])</f>
        <v>004685</v>
      </c>
      <c r="AF631" t="str">
        <f>CLEAN(ARD_SAFE_PROCESSED_20220608[[#This Row],[Column3]])</f>
        <v>5607825</v>
      </c>
      <c r="AG631" t="str">
        <f>CLEAN(ARD_SAFE_PROCESSED_20220608[[#This Row],[Column4]])</f>
        <v>PL</v>
      </c>
      <c r="AH631" t="str">
        <f>CLEAN(ARD_SAFE_PROCESSED_20220608[[#This Row],[Column5]])</f>
        <v>20251115</v>
      </c>
      <c r="AI631" t="str">
        <f>CLEAN(ARD_SAFE_PROCESSED_20220608[[#This Row],[Column6]])</f>
        <v>604</v>
      </c>
      <c r="AJ631" t="str">
        <f>CLEAN(ARD_SAFE_PROCESSED_20220608[[#This Row],[Column7]])</f>
        <v>76</v>
      </c>
      <c r="AK631" t="str">
        <f>CLEAN(ARD_SAFE_PROCESSED_20220608[[#This Row],[Column8]])</f>
        <v xml:space="preserve">IZI*HOTEL MASARO              </v>
      </c>
      <c r="AL631" t="str">
        <f>CLEAN(ARD_SAFE_PROCESSED_20220608[[#This Row],[Column9]])</f>
        <v>20251115</v>
      </c>
      <c r="AM631" t="str">
        <f>CLEAN(ARD_SAFE_PROCESSED_20220608[[#This Row],[Column10]])</f>
        <v xml:space="preserve">'                       </v>
      </c>
      <c r="AN631" t="s">
        <v>7691</v>
      </c>
      <c r="AO631" t="str">
        <f>CLEAN(ARD_SAFE_PROCESSED_20220608[[#This Row],[Column12]])</f>
        <v>292</v>
      </c>
      <c r="AP631" t="str">
        <f>CLEAN(ARD_SAFE_PROCESSED_20220608[[#This Row],[Column13]])</f>
        <v xml:space="preserve">   </v>
      </c>
      <c r="AQ631" t="str">
        <f>CLEAN(ARD_SAFE_PROCESSED_20220608[[#This Row],[Column14]])</f>
        <v xml:space="preserve">PS0001    </v>
      </c>
      <c r="AR631" t="str">
        <f>CLEAN(ARD_SAFE_PROCESSED_20220608[[#This Row],[Column15]])</f>
        <v xml:space="preserve">POS CONTACTLESS CHIP                              </v>
      </c>
      <c r="AS631" t="str">
        <f>CLEAN(ARD_SAFE_PROCESSED_20220608[[#This Row],[Column16]])</f>
        <v xml:space="preserve">               </v>
      </c>
      <c r="AT631" t="str">
        <f>CLEAN(ARD_SAFE_PROCESSED_20220608[[#This Row],[Column17]])</f>
        <v>22.00</v>
      </c>
      <c r="AU631" t="str">
        <f>CLEAN(ARD_SAFE_PROCESSED_20220608[[#This Row],[Column18]])</f>
        <v xml:space="preserve">' </v>
      </c>
      <c r="AV631" t="str">
        <f>CLEAN(ARD_SAFE_PROCESSED_20220608[[#This Row],[Column19]])</f>
        <v xml:space="preserve">          </v>
      </c>
      <c r="AW631" t="str">
        <f>CLEAN(ARD_SAFE_PROCESSED_20220608[[#This Row],[Column20]])</f>
        <v>20251115</v>
      </c>
      <c r="AX631" t="str">
        <f>CLEAN(ARD_SAFE_PROCESSED_20220608[[#This Row],[Column21]])</f>
        <v>91254</v>
      </c>
      <c r="AY631" t="str">
        <f>LEFT(ARD_SAFE_PROCESSED_20220608[[#This Row],[Column1]],6)</f>
        <v>463402</v>
      </c>
      <c r="AZ631" t="str">
        <f>RIGHT(ARD_SAFE_PROCESSED_20220608[[#This Row],[Column1]],4)</f>
        <v>1289</v>
      </c>
      <c r="BA631" s="2">
        <f t="shared" si="67"/>
        <v>45994</v>
      </c>
      <c r="BB631">
        <f t="shared" si="68"/>
        <v>6.53</v>
      </c>
      <c r="BC631">
        <f t="shared" si="69"/>
        <v>22</v>
      </c>
      <c r="BD631" t="str">
        <f t="shared" si="70"/>
        <v>0</v>
      </c>
      <c r="BE631" t="str">
        <f t="shared" si="71"/>
        <v>F:TC40</v>
      </c>
    </row>
    <row r="632" spans="1:57" hidden="1" x14ac:dyDescent="0.3">
      <c r="A632" t="s">
        <v>7639</v>
      </c>
      <c r="B632" t="s">
        <v>7717</v>
      </c>
      <c r="C632" t="s">
        <v>7682</v>
      </c>
      <c r="D632" t="s">
        <v>64</v>
      </c>
      <c r="E632" t="s">
        <v>412</v>
      </c>
      <c r="F632" t="s">
        <v>28</v>
      </c>
      <c r="G632" t="s">
        <v>29</v>
      </c>
      <c r="H632" t="s">
        <v>7683</v>
      </c>
      <c r="I632" t="s">
        <v>412</v>
      </c>
      <c r="J632" t="s">
        <v>21</v>
      </c>
      <c r="K632" t="s">
        <v>7718</v>
      </c>
      <c r="L632" t="s">
        <v>7719</v>
      </c>
      <c r="M632" t="s">
        <v>65</v>
      </c>
      <c r="N632" t="s">
        <v>67</v>
      </c>
      <c r="O632" t="s">
        <v>66</v>
      </c>
      <c r="P632" t="s">
        <v>22</v>
      </c>
      <c r="Q632" t="s">
        <v>160</v>
      </c>
      <c r="R632" t="s">
        <v>23</v>
      </c>
      <c r="S632" t="s">
        <v>24</v>
      </c>
      <c r="T632" t="s">
        <v>412</v>
      </c>
      <c r="U632" t="s">
        <v>7720</v>
      </c>
      <c r="W632" t="s">
        <v>6108</v>
      </c>
      <c r="X632" t="s">
        <v>28</v>
      </c>
      <c r="Y632" t="e">
        <f>VLOOKUP(W632,ARD_SAFE_PROCESSED_20220608[[#This Row],[Column11]],1,FALSE)</f>
        <v>#N/A</v>
      </c>
      <c r="AB632" t="str">
        <f>CONCATENATE(LEFT(ARD_SAFE_PROCESSED_20220608[[#This Row],[Column1]],6),"******",RIGHT(ARD_SAFE_PROCESSED_20220608[[#This Row],[Column1]],4),";",ARD_SAFE_PROCESSED_20220608[[#This Row],[Column11]])</f>
        <v>463402******1289;74357045319009942000049</v>
      </c>
      <c r="AD632" t="str">
        <f>CLEAN(ARD_SAFE_PROCESSED_20220608[[#This Row],[Column1]])</f>
        <v>4634021264521289</v>
      </c>
      <c r="AE632" t="str">
        <f>CLEAN(ARD_SAFE_PROCESSED_20220608[[#This Row],[Column2]])</f>
        <v>009049</v>
      </c>
      <c r="AF632" t="str">
        <f>CLEAN(ARD_SAFE_PROCESSED_20220608[[#This Row],[Column3]])</f>
        <v>5763826</v>
      </c>
      <c r="AG632" t="str">
        <f>CLEAN(ARD_SAFE_PROCESSED_20220608[[#This Row],[Column4]])</f>
        <v>PL</v>
      </c>
      <c r="AH632" t="str">
        <f>CLEAN(ARD_SAFE_PROCESSED_20220608[[#This Row],[Column5]])</f>
        <v>20251115</v>
      </c>
      <c r="AI632" t="str">
        <f>CLEAN(ARD_SAFE_PROCESSED_20220608[[#This Row],[Column6]])</f>
        <v>604</v>
      </c>
      <c r="AJ632" t="str">
        <f>CLEAN(ARD_SAFE_PROCESSED_20220608[[#This Row],[Column7]])</f>
        <v>76</v>
      </c>
      <c r="AK632" t="str">
        <f>CLEAN(ARD_SAFE_PROCESSED_20220608[[#This Row],[Column8]])</f>
        <v xml:space="preserve">IZI*CHIFA LIN                 </v>
      </c>
      <c r="AL632" t="str">
        <f>CLEAN(ARD_SAFE_PROCESSED_20220608[[#This Row],[Column9]])</f>
        <v>20251115</v>
      </c>
      <c r="AM632" t="str">
        <f>CLEAN(ARD_SAFE_PROCESSED_20220608[[#This Row],[Column10]])</f>
        <v xml:space="preserve">'                       </v>
      </c>
      <c r="AN632" t="s">
        <v>7718</v>
      </c>
      <c r="AO632" t="str">
        <f>CLEAN(ARD_SAFE_PROCESSED_20220608[[#This Row],[Column12]])</f>
        <v>7743</v>
      </c>
      <c r="AP632" t="str">
        <f>CLEAN(ARD_SAFE_PROCESSED_20220608[[#This Row],[Column13]])</f>
        <v xml:space="preserve">   </v>
      </c>
      <c r="AQ632" t="str">
        <f>CLEAN(ARD_SAFE_PROCESSED_20220608[[#This Row],[Column14]])</f>
        <v xml:space="preserve">PS0001    </v>
      </c>
      <c r="AR632" t="str">
        <f>CLEAN(ARD_SAFE_PROCESSED_20220608[[#This Row],[Column15]])</f>
        <v xml:space="preserve">POS CONTACTLESS CHIP                              </v>
      </c>
      <c r="AS632" t="str">
        <f>CLEAN(ARD_SAFE_PROCESSED_20220608[[#This Row],[Column16]])</f>
        <v xml:space="preserve">               </v>
      </c>
      <c r="AT632" t="str">
        <f>CLEAN(ARD_SAFE_PROCESSED_20220608[[#This Row],[Column17]])</f>
        <v>19.00</v>
      </c>
      <c r="AU632" t="str">
        <f>CLEAN(ARD_SAFE_PROCESSED_20220608[[#This Row],[Column18]])</f>
        <v xml:space="preserve">' </v>
      </c>
      <c r="AV632" t="str">
        <f>CLEAN(ARD_SAFE_PROCESSED_20220608[[#This Row],[Column19]])</f>
        <v xml:space="preserve">          </v>
      </c>
      <c r="AW632" t="str">
        <f>CLEAN(ARD_SAFE_PROCESSED_20220608[[#This Row],[Column20]])</f>
        <v>20251115</v>
      </c>
      <c r="AX632" t="str">
        <f>CLEAN(ARD_SAFE_PROCESSED_20220608[[#This Row],[Column21]])</f>
        <v>143814</v>
      </c>
      <c r="AY632" t="str">
        <f>LEFT(ARD_SAFE_PROCESSED_20220608[[#This Row],[Column1]],6)</f>
        <v>463402</v>
      </c>
      <c r="AZ632" t="str">
        <f>RIGHT(ARD_SAFE_PROCESSED_20220608[[#This Row],[Column1]],4)</f>
        <v>1289</v>
      </c>
      <c r="BA632" s="2">
        <f t="shared" si="67"/>
        <v>45994</v>
      </c>
      <c r="BB632">
        <f t="shared" si="68"/>
        <v>5.64</v>
      </c>
      <c r="BC632">
        <f t="shared" si="69"/>
        <v>19</v>
      </c>
      <c r="BD632" t="str">
        <f t="shared" si="70"/>
        <v>0</v>
      </c>
      <c r="BE632" t="str">
        <f t="shared" si="71"/>
        <v>F:TC40</v>
      </c>
    </row>
    <row r="633" spans="1:57" hidden="1" x14ac:dyDescent="0.3">
      <c r="A633" t="s">
        <v>7639</v>
      </c>
      <c r="B633" t="s">
        <v>7726</v>
      </c>
      <c r="C633" t="s">
        <v>7682</v>
      </c>
      <c r="D633" t="s">
        <v>64</v>
      </c>
      <c r="E633" t="s">
        <v>412</v>
      </c>
      <c r="F633" t="s">
        <v>28</v>
      </c>
      <c r="G633" t="s">
        <v>29</v>
      </c>
      <c r="H633" t="s">
        <v>7683</v>
      </c>
      <c r="I633" t="s">
        <v>412</v>
      </c>
      <c r="J633" t="s">
        <v>21</v>
      </c>
      <c r="K633" t="s">
        <v>7727</v>
      </c>
      <c r="L633" t="s">
        <v>7728</v>
      </c>
      <c r="M633" t="s">
        <v>65</v>
      </c>
      <c r="N633" t="s">
        <v>67</v>
      </c>
      <c r="O633" t="s">
        <v>66</v>
      </c>
      <c r="P633" t="s">
        <v>22</v>
      </c>
      <c r="Q633" t="s">
        <v>160</v>
      </c>
      <c r="R633" t="s">
        <v>23</v>
      </c>
      <c r="S633" t="s">
        <v>24</v>
      </c>
      <c r="T633" t="s">
        <v>412</v>
      </c>
      <c r="U633" t="s">
        <v>7729</v>
      </c>
      <c r="W633" t="s">
        <v>6240</v>
      </c>
      <c r="X633" t="s">
        <v>28</v>
      </c>
      <c r="Y633" t="e">
        <f>VLOOKUP(W633,ARD_SAFE_PROCESSED_20220608[[#This Row],[Column11]],1,FALSE)</f>
        <v>#N/A</v>
      </c>
      <c r="AB633" t="str">
        <f>CONCATENATE(LEFT(ARD_SAFE_PROCESSED_20220608[[#This Row],[Column1]],6),"******",RIGHT(ARD_SAFE_PROCESSED_20220608[[#This Row],[Column1]],4),";",ARD_SAFE_PROCESSED_20220608[[#This Row],[Column11]])</f>
        <v>463402******1289;74357045319009942000056</v>
      </c>
      <c r="AD633" t="str">
        <f>CLEAN(ARD_SAFE_PROCESSED_20220608[[#This Row],[Column1]])</f>
        <v>4634021264521289</v>
      </c>
      <c r="AE633" t="str">
        <f>CLEAN(ARD_SAFE_PROCESSED_20220608[[#This Row],[Column2]])</f>
        <v>009403</v>
      </c>
      <c r="AF633" t="str">
        <f>CLEAN(ARD_SAFE_PROCESSED_20220608[[#This Row],[Column3]])</f>
        <v>5763826</v>
      </c>
      <c r="AG633" t="str">
        <f>CLEAN(ARD_SAFE_PROCESSED_20220608[[#This Row],[Column4]])</f>
        <v>PL</v>
      </c>
      <c r="AH633" t="str">
        <f>CLEAN(ARD_SAFE_PROCESSED_20220608[[#This Row],[Column5]])</f>
        <v>20251115</v>
      </c>
      <c r="AI633" t="str">
        <f>CLEAN(ARD_SAFE_PROCESSED_20220608[[#This Row],[Column6]])</f>
        <v>604</v>
      </c>
      <c r="AJ633" t="str">
        <f>CLEAN(ARD_SAFE_PROCESSED_20220608[[#This Row],[Column7]])</f>
        <v>76</v>
      </c>
      <c r="AK633" t="str">
        <f>CLEAN(ARD_SAFE_PROCESSED_20220608[[#This Row],[Column8]])</f>
        <v xml:space="preserve">IZI*CHIFA LIN                 </v>
      </c>
      <c r="AL633" t="str">
        <f>CLEAN(ARD_SAFE_PROCESSED_20220608[[#This Row],[Column9]])</f>
        <v>20251115</v>
      </c>
      <c r="AM633" t="str">
        <f>CLEAN(ARD_SAFE_PROCESSED_20220608[[#This Row],[Column10]])</f>
        <v xml:space="preserve">'                       </v>
      </c>
      <c r="AN633" t="s">
        <v>7727</v>
      </c>
      <c r="AO633" t="str">
        <f>CLEAN(ARD_SAFE_PROCESSED_20220608[[#This Row],[Column12]])</f>
        <v>7745</v>
      </c>
      <c r="AP633" t="str">
        <f>CLEAN(ARD_SAFE_PROCESSED_20220608[[#This Row],[Column13]])</f>
        <v xml:space="preserve">   </v>
      </c>
      <c r="AQ633" t="str">
        <f>CLEAN(ARD_SAFE_PROCESSED_20220608[[#This Row],[Column14]])</f>
        <v xml:space="preserve">PS0001    </v>
      </c>
      <c r="AR633" t="str">
        <f>CLEAN(ARD_SAFE_PROCESSED_20220608[[#This Row],[Column15]])</f>
        <v xml:space="preserve">POS CONTACTLESS CHIP                              </v>
      </c>
      <c r="AS633" t="str">
        <f>CLEAN(ARD_SAFE_PROCESSED_20220608[[#This Row],[Column16]])</f>
        <v xml:space="preserve">               </v>
      </c>
      <c r="AT633" t="str">
        <f>CLEAN(ARD_SAFE_PROCESSED_20220608[[#This Row],[Column17]])</f>
        <v>19.00</v>
      </c>
      <c r="AU633" t="str">
        <f>CLEAN(ARD_SAFE_PROCESSED_20220608[[#This Row],[Column18]])</f>
        <v xml:space="preserve">' </v>
      </c>
      <c r="AV633" t="str">
        <f>CLEAN(ARD_SAFE_PROCESSED_20220608[[#This Row],[Column19]])</f>
        <v xml:space="preserve">          </v>
      </c>
      <c r="AW633" t="str">
        <f>CLEAN(ARD_SAFE_PROCESSED_20220608[[#This Row],[Column20]])</f>
        <v>20251115</v>
      </c>
      <c r="AX633" t="str">
        <f>CLEAN(ARD_SAFE_PROCESSED_20220608[[#This Row],[Column21]])</f>
        <v>143844</v>
      </c>
      <c r="AY633" t="str">
        <f>LEFT(ARD_SAFE_PROCESSED_20220608[[#This Row],[Column1]],6)</f>
        <v>463402</v>
      </c>
      <c r="AZ633" t="str">
        <f>RIGHT(ARD_SAFE_PROCESSED_20220608[[#This Row],[Column1]],4)</f>
        <v>1289</v>
      </c>
      <c r="BA633" s="2">
        <f t="shared" si="67"/>
        <v>45994</v>
      </c>
      <c r="BB633">
        <f t="shared" si="68"/>
        <v>5.64</v>
      </c>
      <c r="BC633">
        <f t="shared" si="69"/>
        <v>19</v>
      </c>
      <c r="BD633" t="str">
        <f t="shared" si="70"/>
        <v>0</v>
      </c>
      <c r="BE633" t="str">
        <f t="shared" si="71"/>
        <v>F:TC40</v>
      </c>
    </row>
    <row r="634" spans="1:57" hidden="1" x14ac:dyDescent="0.3">
      <c r="A634" t="s">
        <v>7639</v>
      </c>
      <c r="B634" t="s">
        <v>7681</v>
      </c>
      <c r="C634" t="s">
        <v>7682</v>
      </c>
      <c r="D634" t="s">
        <v>64</v>
      </c>
      <c r="E634" t="s">
        <v>412</v>
      </c>
      <c r="F634" t="s">
        <v>28</v>
      </c>
      <c r="G634" t="s">
        <v>29</v>
      </c>
      <c r="H634" t="s">
        <v>7683</v>
      </c>
      <c r="I634" t="s">
        <v>412</v>
      </c>
      <c r="J634" t="s">
        <v>21</v>
      </c>
      <c r="K634" t="s">
        <v>7684</v>
      </c>
      <c r="L634" t="s">
        <v>7685</v>
      </c>
      <c r="M634" t="s">
        <v>65</v>
      </c>
      <c r="N634" t="s">
        <v>67</v>
      </c>
      <c r="O634" t="s">
        <v>66</v>
      </c>
      <c r="P634" t="s">
        <v>22</v>
      </c>
      <c r="Q634" t="s">
        <v>3353</v>
      </c>
      <c r="R634" t="s">
        <v>23</v>
      </c>
      <c r="S634" t="s">
        <v>24</v>
      </c>
      <c r="T634" t="s">
        <v>412</v>
      </c>
      <c r="U634" t="s">
        <v>494</v>
      </c>
      <c r="W634" t="s">
        <v>7917</v>
      </c>
      <c r="X634" t="s">
        <v>28</v>
      </c>
      <c r="Y634" t="e">
        <f>VLOOKUP(W634,ARD_SAFE_PROCESSED_20220608[[#This Row],[Column11]],1,FALSE)</f>
        <v>#N/A</v>
      </c>
      <c r="AB634" t="str">
        <f>CONCATENATE(LEFT(ARD_SAFE_PROCESSED_20220608[[#This Row],[Column1]],6),"******",RIGHT(ARD_SAFE_PROCESSED_20220608[[#This Row],[Column1]],4),";",ARD_SAFE_PROCESSED_20220608[[#This Row],[Column11]])</f>
        <v>463402******1289;74357045319009942000072</v>
      </c>
      <c r="AD634" t="str">
        <f>CLEAN(ARD_SAFE_PROCESSED_20220608[[#This Row],[Column1]])</f>
        <v>4634021264521289</v>
      </c>
      <c r="AE634" t="str">
        <f>CLEAN(ARD_SAFE_PROCESSED_20220608[[#This Row],[Column2]])</f>
        <v>004340</v>
      </c>
      <c r="AF634" t="str">
        <f>CLEAN(ARD_SAFE_PROCESSED_20220608[[#This Row],[Column3]])</f>
        <v>5763826</v>
      </c>
      <c r="AG634" t="str">
        <f>CLEAN(ARD_SAFE_PROCESSED_20220608[[#This Row],[Column4]])</f>
        <v>PL</v>
      </c>
      <c r="AH634" t="str">
        <f>CLEAN(ARD_SAFE_PROCESSED_20220608[[#This Row],[Column5]])</f>
        <v>20251115</v>
      </c>
      <c r="AI634" t="str">
        <f>CLEAN(ARD_SAFE_PROCESSED_20220608[[#This Row],[Column6]])</f>
        <v>604</v>
      </c>
      <c r="AJ634" t="str">
        <f>CLEAN(ARD_SAFE_PROCESSED_20220608[[#This Row],[Column7]])</f>
        <v>76</v>
      </c>
      <c r="AK634" t="str">
        <f>CLEAN(ARD_SAFE_PROCESSED_20220608[[#This Row],[Column8]])</f>
        <v xml:space="preserve">IZI*CHIFA LIN                 </v>
      </c>
      <c r="AL634" t="str">
        <f>CLEAN(ARD_SAFE_PROCESSED_20220608[[#This Row],[Column9]])</f>
        <v>20251115</v>
      </c>
      <c r="AM634" t="str">
        <f>CLEAN(ARD_SAFE_PROCESSED_20220608[[#This Row],[Column10]])</f>
        <v xml:space="preserve">'                       </v>
      </c>
      <c r="AN634" t="s">
        <v>7684</v>
      </c>
      <c r="AO634" t="str">
        <f>CLEAN(ARD_SAFE_PROCESSED_20220608[[#This Row],[Column12]])</f>
        <v>7751</v>
      </c>
      <c r="AP634" t="str">
        <f>CLEAN(ARD_SAFE_PROCESSED_20220608[[#This Row],[Column13]])</f>
        <v xml:space="preserve">   </v>
      </c>
      <c r="AQ634" t="str">
        <f>CLEAN(ARD_SAFE_PROCESSED_20220608[[#This Row],[Column14]])</f>
        <v xml:space="preserve">PS0001    </v>
      </c>
      <c r="AR634" t="str">
        <f>CLEAN(ARD_SAFE_PROCESSED_20220608[[#This Row],[Column15]])</f>
        <v xml:space="preserve">POS CONTACTLESS CHIP                              </v>
      </c>
      <c r="AS634" t="str">
        <f>CLEAN(ARD_SAFE_PROCESSED_20220608[[#This Row],[Column16]])</f>
        <v xml:space="preserve">               </v>
      </c>
      <c r="AT634" t="str">
        <f>CLEAN(ARD_SAFE_PROCESSED_20220608[[#This Row],[Column17]])</f>
        <v>5.00</v>
      </c>
      <c r="AU634" t="str">
        <f>CLEAN(ARD_SAFE_PROCESSED_20220608[[#This Row],[Column18]])</f>
        <v xml:space="preserve">' </v>
      </c>
      <c r="AV634" t="str">
        <f>CLEAN(ARD_SAFE_PROCESSED_20220608[[#This Row],[Column19]])</f>
        <v xml:space="preserve">          </v>
      </c>
      <c r="AW634" t="str">
        <f>CLEAN(ARD_SAFE_PROCESSED_20220608[[#This Row],[Column20]])</f>
        <v>20251115</v>
      </c>
      <c r="AX634" t="str">
        <f>CLEAN(ARD_SAFE_PROCESSED_20220608[[#This Row],[Column21]])</f>
        <v>144550</v>
      </c>
      <c r="AY634" t="str">
        <f>LEFT(ARD_SAFE_PROCESSED_20220608[[#This Row],[Column1]],6)</f>
        <v>463402</v>
      </c>
      <c r="AZ634" t="str">
        <f>RIGHT(ARD_SAFE_PROCESSED_20220608[[#This Row],[Column1]],4)</f>
        <v>1289</v>
      </c>
      <c r="BA634" s="2">
        <f t="shared" si="67"/>
        <v>45994</v>
      </c>
      <c r="BB634">
        <f t="shared" si="68"/>
        <v>1.48</v>
      </c>
      <c r="BC634">
        <f t="shared" si="69"/>
        <v>5</v>
      </c>
      <c r="BD634" t="str">
        <f t="shared" si="70"/>
        <v>0</v>
      </c>
      <c r="BE634" t="str">
        <f t="shared" si="71"/>
        <v>F:TC40</v>
      </c>
    </row>
    <row r="635" spans="1:57" hidden="1" x14ac:dyDescent="0.3">
      <c r="A635" t="s">
        <v>7018</v>
      </c>
      <c r="B635" t="s">
        <v>7054</v>
      </c>
      <c r="C635" t="s">
        <v>7055</v>
      </c>
      <c r="D635" t="s">
        <v>64</v>
      </c>
      <c r="E635" t="s">
        <v>408</v>
      </c>
      <c r="F635" t="s">
        <v>28</v>
      </c>
      <c r="G635" t="s">
        <v>29</v>
      </c>
      <c r="H635" t="s">
        <v>7056</v>
      </c>
      <c r="I635" t="s">
        <v>408</v>
      </c>
      <c r="J635" t="s">
        <v>21</v>
      </c>
      <c r="K635" t="s">
        <v>7057</v>
      </c>
      <c r="L635" t="s">
        <v>7058</v>
      </c>
      <c r="M635" t="s">
        <v>65</v>
      </c>
      <c r="N635" t="s">
        <v>67</v>
      </c>
      <c r="O635" t="s">
        <v>66</v>
      </c>
      <c r="P635" t="s">
        <v>22</v>
      </c>
      <c r="Q635" t="s">
        <v>238</v>
      </c>
      <c r="R635" t="s">
        <v>23</v>
      </c>
      <c r="S635" t="s">
        <v>24</v>
      </c>
      <c r="T635" t="s">
        <v>408</v>
      </c>
      <c r="U635" t="s">
        <v>7059</v>
      </c>
      <c r="W635" t="s">
        <v>8680</v>
      </c>
      <c r="X635" t="s">
        <v>28</v>
      </c>
      <c r="Y635" t="e">
        <f>VLOOKUP(W635,ARD_SAFE_PROCESSED_20220608[[#This Row],[Column11]],1,FALSE)</f>
        <v>#N/A</v>
      </c>
      <c r="AB635" t="str">
        <f>CONCATENATE(LEFT(ARD_SAFE_PROCESSED_20220608[[#This Row],[Column1]],6),"******",RIGHT(ARD_SAFE_PROCESSED_20220608[[#This Row],[Column1]],4),";",ARD_SAFE_PROCESSED_20220608[[#This Row],[Column11]])</f>
        <v>455788******2369;74357045320000055600052</v>
      </c>
      <c r="AD635" t="str">
        <f>CLEAN(ARD_SAFE_PROCESSED_20220608[[#This Row],[Column1]])</f>
        <v>4557881442742369</v>
      </c>
      <c r="AE635" t="str">
        <f>CLEAN(ARD_SAFE_PROCESSED_20220608[[#This Row],[Column2]])</f>
        <v>245328</v>
      </c>
      <c r="AF635" t="str">
        <f>CLEAN(ARD_SAFE_PROCESSED_20220608[[#This Row],[Column3]])</f>
        <v>8700864</v>
      </c>
      <c r="AG635" t="str">
        <f>CLEAN(ARD_SAFE_PROCESSED_20220608[[#This Row],[Column4]])</f>
        <v>PL</v>
      </c>
      <c r="AH635" t="str">
        <f>CLEAN(ARD_SAFE_PROCESSED_20220608[[#This Row],[Column5]])</f>
        <v>20251116</v>
      </c>
      <c r="AI635" t="str">
        <f>CLEAN(ARD_SAFE_PROCESSED_20220608[[#This Row],[Column6]])</f>
        <v>604</v>
      </c>
      <c r="AJ635" t="str">
        <f>CLEAN(ARD_SAFE_PROCESSED_20220608[[#This Row],[Column7]])</f>
        <v>76</v>
      </c>
      <c r="AK635" t="str">
        <f>CLEAN(ARD_SAFE_PROCESSED_20220608[[#This Row],[Column8]])</f>
        <v xml:space="preserve">IZI*ENTRAGOS                  </v>
      </c>
      <c r="AL635" t="str">
        <f>CLEAN(ARD_SAFE_PROCESSED_20220608[[#This Row],[Column9]])</f>
        <v>20251116</v>
      </c>
      <c r="AM635" t="str">
        <f>CLEAN(ARD_SAFE_PROCESSED_20220608[[#This Row],[Column10]])</f>
        <v xml:space="preserve">'                       </v>
      </c>
      <c r="AN635" t="s">
        <v>7057</v>
      </c>
      <c r="AO635" t="str">
        <f>CLEAN(ARD_SAFE_PROCESSED_20220608[[#This Row],[Column12]])</f>
        <v>3568</v>
      </c>
      <c r="AP635" t="str">
        <f>CLEAN(ARD_SAFE_PROCESSED_20220608[[#This Row],[Column13]])</f>
        <v xml:space="preserve">   </v>
      </c>
      <c r="AQ635" t="str">
        <f>CLEAN(ARD_SAFE_PROCESSED_20220608[[#This Row],[Column14]])</f>
        <v xml:space="preserve">PS0001    </v>
      </c>
      <c r="AR635" t="str">
        <f>CLEAN(ARD_SAFE_PROCESSED_20220608[[#This Row],[Column15]])</f>
        <v xml:space="preserve">POS CONTACTLESS CHIP                              </v>
      </c>
      <c r="AS635" t="str">
        <f>CLEAN(ARD_SAFE_PROCESSED_20220608[[#This Row],[Column16]])</f>
        <v xml:space="preserve">               </v>
      </c>
      <c r="AT635" t="str">
        <f>CLEAN(ARD_SAFE_PROCESSED_20220608[[#This Row],[Column17]])</f>
        <v>360.00</v>
      </c>
      <c r="AU635" t="str">
        <f>CLEAN(ARD_SAFE_PROCESSED_20220608[[#This Row],[Column18]])</f>
        <v xml:space="preserve">' </v>
      </c>
      <c r="AV635" t="str">
        <f>CLEAN(ARD_SAFE_PROCESSED_20220608[[#This Row],[Column19]])</f>
        <v xml:space="preserve">          </v>
      </c>
      <c r="AW635" t="str">
        <f>CLEAN(ARD_SAFE_PROCESSED_20220608[[#This Row],[Column20]])</f>
        <v>20251116</v>
      </c>
      <c r="AX635" t="str">
        <f>CLEAN(ARD_SAFE_PROCESSED_20220608[[#This Row],[Column21]])</f>
        <v>30250</v>
      </c>
      <c r="AY635" t="str">
        <f>LEFT(ARD_SAFE_PROCESSED_20220608[[#This Row],[Column1]],6)</f>
        <v>455788</v>
      </c>
      <c r="AZ635" t="str">
        <f>RIGHT(ARD_SAFE_PROCESSED_20220608[[#This Row],[Column1]],4)</f>
        <v>2369</v>
      </c>
      <c r="BA635" s="2">
        <f t="shared" si="67"/>
        <v>45994</v>
      </c>
      <c r="BB635">
        <f t="shared" si="68"/>
        <v>106.92</v>
      </c>
      <c r="BC635">
        <f t="shared" si="69"/>
        <v>360</v>
      </c>
      <c r="BD635" t="str">
        <f t="shared" si="70"/>
        <v>0</v>
      </c>
      <c r="BE635" t="str">
        <f t="shared" si="71"/>
        <v>F:TC40</v>
      </c>
    </row>
    <row r="636" spans="1:57" hidden="1" x14ac:dyDescent="0.3">
      <c r="A636" t="s">
        <v>7018</v>
      </c>
      <c r="B636" t="s">
        <v>7065</v>
      </c>
      <c r="C636" t="s">
        <v>7055</v>
      </c>
      <c r="D636" t="s">
        <v>64</v>
      </c>
      <c r="E636" t="s">
        <v>408</v>
      </c>
      <c r="F636" t="s">
        <v>28</v>
      </c>
      <c r="G636" t="s">
        <v>29</v>
      </c>
      <c r="H636" t="s">
        <v>7056</v>
      </c>
      <c r="I636" t="s">
        <v>408</v>
      </c>
      <c r="J636" t="s">
        <v>21</v>
      </c>
      <c r="K636" t="s">
        <v>7066</v>
      </c>
      <c r="L636" t="s">
        <v>7067</v>
      </c>
      <c r="M636" t="s">
        <v>65</v>
      </c>
      <c r="N636" t="s">
        <v>67</v>
      </c>
      <c r="O636" t="s">
        <v>66</v>
      </c>
      <c r="P636" t="s">
        <v>22</v>
      </c>
      <c r="Q636" t="s">
        <v>179</v>
      </c>
      <c r="R636" t="s">
        <v>23</v>
      </c>
      <c r="S636" t="s">
        <v>24</v>
      </c>
      <c r="T636" t="s">
        <v>408</v>
      </c>
      <c r="U636" t="s">
        <v>7068</v>
      </c>
      <c r="W636" t="s">
        <v>8694</v>
      </c>
      <c r="X636" t="s">
        <v>28</v>
      </c>
      <c r="Y636" t="e">
        <f>VLOOKUP(W636,ARD_SAFE_PROCESSED_20220608[[#This Row],[Column11]],1,FALSE)</f>
        <v>#N/A</v>
      </c>
      <c r="AB636" t="str">
        <f>CONCATENATE(LEFT(ARD_SAFE_PROCESSED_20220608[[#This Row],[Column1]],6),"******",RIGHT(ARD_SAFE_PROCESSED_20220608[[#This Row],[Column1]],4),";",ARD_SAFE_PROCESSED_20220608[[#This Row],[Column11]])</f>
        <v>455788******2369;74357045320000055600094</v>
      </c>
      <c r="AD636" t="str">
        <f>CLEAN(ARD_SAFE_PROCESSED_20220608[[#This Row],[Column1]])</f>
        <v>4557881442742369</v>
      </c>
      <c r="AE636" t="str">
        <f>CLEAN(ARD_SAFE_PROCESSED_20220608[[#This Row],[Column2]])</f>
        <v>315010</v>
      </c>
      <c r="AF636" t="str">
        <f>CLEAN(ARD_SAFE_PROCESSED_20220608[[#This Row],[Column3]])</f>
        <v>8700864</v>
      </c>
      <c r="AG636" t="str">
        <f>CLEAN(ARD_SAFE_PROCESSED_20220608[[#This Row],[Column4]])</f>
        <v>PL</v>
      </c>
      <c r="AH636" t="str">
        <f>CLEAN(ARD_SAFE_PROCESSED_20220608[[#This Row],[Column5]])</f>
        <v>20251116</v>
      </c>
      <c r="AI636" t="str">
        <f>CLEAN(ARD_SAFE_PROCESSED_20220608[[#This Row],[Column6]])</f>
        <v>604</v>
      </c>
      <c r="AJ636" t="str">
        <f>CLEAN(ARD_SAFE_PROCESSED_20220608[[#This Row],[Column7]])</f>
        <v>76</v>
      </c>
      <c r="AK636" t="str">
        <f>CLEAN(ARD_SAFE_PROCESSED_20220608[[#This Row],[Column8]])</f>
        <v xml:space="preserve">IZI*ENTRAGOS                  </v>
      </c>
      <c r="AL636" t="str">
        <f>CLEAN(ARD_SAFE_PROCESSED_20220608[[#This Row],[Column9]])</f>
        <v>20251116</v>
      </c>
      <c r="AM636" t="str">
        <f>CLEAN(ARD_SAFE_PROCESSED_20220608[[#This Row],[Column10]])</f>
        <v xml:space="preserve">'                       </v>
      </c>
      <c r="AN636" t="s">
        <v>7066</v>
      </c>
      <c r="AO636" t="str">
        <f>CLEAN(ARD_SAFE_PROCESSED_20220608[[#This Row],[Column12]])</f>
        <v>3588</v>
      </c>
      <c r="AP636" t="str">
        <f>CLEAN(ARD_SAFE_PROCESSED_20220608[[#This Row],[Column13]])</f>
        <v xml:space="preserve">   </v>
      </c>
      <c r="AQ636" t="str">
        <f>CLEAN(ARD_SAFE_PROCESSED_20220608[[#This Row],[Column14]])</f>
        <v xml:space="preserve">PS0001    </v>
      </c>
      <c r="AR636" t="str">
        <f>CLEAN(ARD_SAFE_PROCESSED_20220608[[#This Row],[Column15]])</f>
        <v xml:space="preserve">POS CONTACTLESS CHIP                              </v>
      </c>
      <c r="AS636" t="str">
        <f>CLEAN(ARD_SAFE_PROCESSED_20220608[[#This Row],[Column16]])</f>
        <v xml:space="preserve">               </v>
      </c>
      <c r="AT636" t="str">
        <f>CLEAN(ARD_SAFE_PROCESSED_20220608[[#This Row],[Column17]])</f>
        <v>21.00</v>
      </c>
      <c r="AU636" t="str">
        <f>CLEAN(ARD_SAFE_PROCESSED_20220608[[#This Row],[Column18]])</f>
        <v xml:space="preserve">' </v>
      </c>
      <c r="AV636" t="str">
        <f>CLEAN(ARD_SAFE_PROCESSED_20220608[[#This Row],[Column19]])</f>
        <v xml:space="preserve">          </v>
      </c>
      <c r="AW636" t="str">
        <f>CLEAN(ARD_SAFE_PROCESSED_20220608[[#This Row],[Column20]])</f>
        <v>20251116</v>
      </c>
      <c r="AX636" t="str">
        <f>CLEAN(ARD_SAFE_PROCESSED_20220608[[#This Row],[Column21]])</f>
        <v>44924</v>
      </c>
      <c r="AY636" t="str">
        <f>LEFT(ARD_SAFE_PROCESSED_20220608[[#This Row],[Column1]],6)</f>
        <v>455788</v>
      </c>
      <c r="AZ636" t="str">
        <f>RIGHT(ARD_SAFE_PROCESSED_20220608[[#This Row],[Column1]],4)</f>
        <v>2369</v>
      </c>
      <c r="BA636" s="2">
        <f t="shared" si="67"/>
        <v>45994</v>
      </c>
      <c r="BB636">
        <f t="shared" si="68"/>
        <v>6.24</v>
      </c>
      <c r="BC636">
        <f t="shared" si="69"/>
        <v>21</v>
      </c>
      <c r="BD636" t="str">
        <f t="shared" si="70"/>
        <v>0</v>
      </c>
      <c r="BE636" t="str">
        <f t="shared" si="71"/>
        <v>F:TC40</v>
      </c>
    </row>
    <row r="637" spans="1:57" hidden="1" x14ac:dyDescent="0.3">
      <c r="A637" t="s">
        <v>5505</v>
      </c>
      <c r="B637" t="s">
        <v>5512</v>
      </c>
      <c r="C637" t="s">
        <v>5507</v>
      </c>
      <c r="D637" t="s">
        <v>69</v>
      </c>
      <c r="E637" t="s">
        <v>408</v>
      </c>
      <c r="F637" t="s">
        <v>28</v>
      </c>
      <c r="G637" t="s">
        <v>29</v>
      </c>
      <c r="H637" t="s">
        <v>5508</v>
      </c>
      <c r="I637" t="s">
        <v>408</v>
      </c>
      <c r="J637" t="s">
        <v>21</v>
      </c>
      <c r="K637" t="s">
        <v>5513</v>
      </c>
      <c r="L637" t="s">
        <v>5514</v>
      </c>
      <c r="M637" t="s">
        <v>65</v>
      </c>
      <c r="N637" t="s">
        <v>59</v>
      </c>
      <c r="O637" t="s">
        <v>70</v>
      </c>
      <c r="P637" t="s">
        <v>22</v>
      </c>
      <c r="Q637" t="s">
        <v>89</v>
      </c>
      <c r="R637" t="s">
        <v>23</v>
      </c>
      <c r="S637" t="s">
        <v>24</v>
      </c>
      <c r="T637" t="s">
        <v>408</v>
      </c>
      <c r="U637" t="s">
        <v>5515</v>
      </c>
      <c r="W637" t="s">
        <v>8745</v>
      </c>
      <c r="X637" t="s">
        <v>28</v>
      </c>
      <c r="Y637" t="e">
        <f>VLOOKUP(W637,ARD_SAFE_PROCESSED_20220608[[#This Row],[Column11]],1,FALSE)</f>
        <v>#N/A</v>
      </c>
      <c r="AB637" t="str">
        <f>CONCATENATE(LEFT(ARD_SAFE_PROCESSED_20220608[[#This Row],[Column1]],6),"******",RIGHT(ARD_SAFE_PROCESSED_20220608[[#This Row],[Column1]],4),";",ARD_SAFE_PROCESSED_20220608[[#This Row],[Column11]])</f>
        <v>447409******4190;74357045320001353400039</v>
      </c>
      <c r="AD637" t="str">
        <f>CLEAN(ARD_SAFE_PROCESSED_20220608[[#This Row],[Column1]])</f>
        <v>4474097355574190</v>
      </c>
      <c r="AE637" t="str">
        <f>CLEAN(ARD_SAFE_PROCESSED_20220608[[#This Row],[Column2]])</f>
        <v>182000</v>
      </c>
      <c r="AF637" t="str">
        <f>CLEAN(ARD_SAFE_PROCESSED_20220608[[#This Row],[Column3]])</f>
        <v>5880794</v>
      </c>
      <c r="AG637" t="str">
        <f>CLEAN(ARD_SAFE_PROCESSED_20220608[[#This Row],[Column4]])</f>
        <v>PV</v>
      </c>
      <c r="AH637" t="str">
        <f>CLEAN(ARD_SAFE_PROCESSED_20220608[[#This Row],[Column5]])</f>
        <v>20251116</v>
      </c>
      <c r="AI637" t="str">
        <f>CLEAN(ARD_SAFE_PROCESSED_20220608[[#This Row],[Column6]])</f>
        <v>604</v>
      </c>
      <c r="AJ637" t="str">
        <f>CLEAN(ARD_SAFE_PROCESSED_20220608[[#This Row],[Column7]])</f>
        <v>76</v>
      </c>
      <c r="AK637" t="str">
        <f>CLEAN(ARD_SAFE_PROCESSED_20220608[[#This Row],[Column8]])</f>
        <v xml:space="preserve">IZI*SHINOBU                   </v>
      </c>
      <c r="AL637" t="str">
        <f>CLEAN(ARD_SAFE_PROCESSED_20220608[[#This Row],[Column9]])</f>
        <v>20251116</v>
      </c>
      <c r="AM637" t="str">
        <f>CLEAN(ARD_SAFE_PROCESSED_20220608[[#This Row],[Column10]])</f>
        <v xml:space="preserve">'                       </v>
      </c>
      <c r="AN637" t="s">
        <v>5513</v>
      </c>
      <c r="AO637" t="str">
        <f>CLEAN(ARD_SAFE_PROCESSED_20220608[[#This Row],[Column12]])</f>
        <v>6541361</v>
      </c>
      <c r="AP637" t="str">
        <f>CLEAN(ARD_SAFE_PROCESSED_20220608[[#This Row],[Column13]])</f>
        <v xml:space="preserve">   </v>
      </c>
      <c r="AQ637" t="str">
        <f>CLEAN(ARD_SAFE_PROCESSED_20220608[[#This Row],[Column14]])</f>
        <v xml:space="preserve">78787878  </v>
      </c>
      <c r="AR637" t="str">
        <f>CLEAN(ARD_SAFE_PROCESSED_20220608[[#This Row],[Column15]])</f>
        <v xml:space="preserve">POS VIRTUAL                                       </v>
      </c>
      <c r="AS637" t="str">
        <f>CLEAN(ARD_SAFE_PROCESSED_20220608[[#This Row],[Column16]])</f>
        <v xml:space="preserve">               </v>
      </c>
      <c r="AT637" t="str">
        <f>CLEAN(ARD_SAFE_PROCESSED_20220608[[#This Row],[Column17]])</f>
        <v>200.00</v>
      </c>
      <c r="AU637" t="str">
        <f>CLEAN(ARD_SAFE_PROCESSED_20220608[[#This Row],[Column18]])</f>
        <v xml:space="preserve">' </v>
      </c>
      <c r="AV637" t="str">
        <f>CLEAN(ARD_SAFE_PROCESSED_20220608[[#This Row],[Column19]])</f>
        <v xml:space="preserve">          </v>
      </c>
      <c r="AW637" t="str">
        <f>CLEAN(ARD_SAFE_PROCESSED_20220608[[#This Row],[Column20]])</f>
        <v>20251116</v>
      </c>
      <c r="AX637" t="str">
        <f>CLEAN(ARD_SAFE_PROCESSED_20220608[[#This Row],[Column21]])</f>
        <v>81803</v>
      </c>
      <c r="AY637" t="str">
        <f>LEFT(ARD_SAFE_PROCESSED_20220608[[#This Row],[Column1]],6)</f>
        <v>447409</v>
      </c>
      <c r="AZ637" t="str">
        <f>RIGHT(ARD_SAFE_PROCESSED_20220608[[#This Row],[Column1]],4)</f>
        <v>4190</v>
      </c>
      <c r="BA637" s="2">
        <f t="shared" si="67"/>
        <v>45994</v>
      </c>
      <c r="BB637">
        <f t="shared" si="68"/>
        <v>59.4</v>
      </c>
      <c r="BC637">
        <f t="shared" si="69"/>
        <v>200</v>
      </c>
      <c r="BD637" t="str">
        <f t="shared" si="70"/>
        <v>6</v>
      </c>
      <c r="BE637" t="str">
        <f t="shared" si="71"/>
        <v>F:TC40</v>
      </c>
    </row>
    <row r="638" spans="1:57" hidden="1" x14ac:dyDescent="0.3">
      <c r="A638" t="s">
        <v>5505</v>
      </c>
      <c r="B638" t="s">
        <v>5506</v>
      </c>
      <c r="C638" t="s">
        <v>5507</v>
      </c>
      <c r="D638" t="s">
        <v>69</v>
      </c>
      <c r="E638" t="s">
        <v>408</v>
      </c>
      <c r="F638" t="s">
        <v>28</v>
      </c>
      <c r="G638" t="s">
        <v>29</v>
      </c>
      <c r="H638" t="s">
        <v>5508</v>
      </c>
      <c r="I638" t="s">
        <v>408</v>
      </c>
      <c r="J638" t="s">
        <v>21</v>
      </c>
      <c r="K638" t="s">
        <v>5509</v>
      </c>
      <c r="L638" t="s">
        <v>5510</v>
      </c>
      <c r="M638" t="s">
        <v>65</v>
      </c>
      <c r="N638" t="s">
        <v>59</v>
      </c>
      <c r="O638" t="s">
        <v>70</v>
      </c>
      <c r="P638" t="s">
        <v>22</v>
      </c>
      <c r="Q638" t="s">
        <v>110</v>
      </c>
      <c r="R638" t="s">
        <v>23</v>
      </c>
      <c r="S638" t="s">
        <v>24</v>
      </c>
      <c r="T638" t="s">
        <v>408</v>
      </c>
      <c r="U638" t="s">
        <v>5511</v>
      </c>
      <c r="W638" t="s">
        <v>2911</v>
      </c>
      <c r="X638" t="s">
        <v>28</v>
      </c>
      <c r="Y638" t="e">
        <f>VLOOKUP(W638,ARD_SAFE_PROCESSED_20220608[[#This Row],[Column11]],1,FALSE)</f>
        <v>#N/A</v>
      </c>
      <c r="AB638" t="str">
        <f>CONCATENATE(LEFT(ARD_SAFE_PROCESSED_20220608[[#This Row],[Column1]],6),"******",RIGHT(ARD_SAFE_PROCESSED_20220608[[#This Row],[Column1]],4),";",ARD_SAFE_PROCESSED_20220608[[#This Row],[Column11]])</f>
        <v>447409******4190;74357045320001353400120</v>
      </c>
      <c r="AD638" t="str">
        <f>CLEAN(ARD_SAFE_PROCESSED_20220608[[#This Row],[Column1]])</f>
        <v>4474097355574190</v>
      </c>
      <c r="AE638" t="str">
        <f>CLEAN(ARD_SAFE_PROCESSED_20220608[[#This Row],[Column2]])</f>
        <v>169024</v>
      </c>
      <c r="AF638" t="str">
        <f>CLEAN(ARD_SAFE_PROCESSED_20220608[[#This Row],[Column3]])</f>
        <v>5880794</v>
      </c>
      <c r="AG638" t="str">
        <f>CLEAN(ARD_SAFE_PROCESSED_20220608[[#This Row],[Column4]])</f>
        <v>PV</v>
      </c>
      <c r="AH638" t="str">
        <f>CLEAN(ARD_SAFE_PROCESSED_20220608[[#This Row],[Column5]])</f>
        <v>20251116</v>
      </c>
      <c r="AI638" t="str">
        <f>CLEAN(ARD_SAFE_PROCESSED_20220608[[#This Row],[Column6]])</f>
        <v>604</v>
      </c>
      <c r="AJ638" t="str">
        <f>CLEAN(ARD_SAFE_PROCESSED_20220608[[#This Row],[Column7]])</f>
        <v>76</v>
      </c>
      <c r="AK638" t="str">
        <f>CLEAN(ARD_SAFE_PROCESSED_20220608[[#This Row],[Column8]])</f>
        <v xml:space="preserve">IZI*SHINOBU                   </v>
      </c>
      <c r="AL638" t="str">
        <f>CLEAN(ARD_SAFE_PROCESSED_20220608[[#This Row],[Column9]])</f>
        <v>20251116</v>
      </c>
      <c r="AM638" t="str">
        <f>CLEAN(ARD_SAFE_PROCESSED_20220608[[#This Row],[Column10]])</f>
        <v xml:space="preserve">'                       </v>
      </c>
      <c r="AN638" t="s">
        <v>5509</v>
      </c>
      <c r="AO638" t="str">
        <f>CLEAN(ARD_SAFE_PROCESSED_20220608[[#This Row],[Column12]])</f>
        <v>6341878</v>
      </c>
      <c r="AP638" t="str">
        <f>CLEAN(ARD_SAFE_PROCESSED_20220608[[#This Row],[Column13]])</f>
        <v xml:space="preserve">   </v>
      </c>
      <c r="AQ638" t="str">
        <f>CLEAN(ARD_SAFE_PROCESSED_20220608[[#This Row],[Column14]])</f>
        <v xml:space="preserve">78787878  </v>
      </c>
      <c r="AR638" t="str">
        <f>CLEAN(ARD_SAFE_PROCESSED_20220608[[#This Row],[Column15]])</f>
        <v xml:space="preserve">POS VIRTUAL                                       </v>
      </c>
      <c r="AS638" t="str">
        <f>CLEAN(ARD_SAFE_PROCESSED_20220608[[#This Row],[Column16]])</f>
        <v xml:space="preserve">               </v>
      </c>
      <c r="AT638" t="str">
        <f>CLEAN(ARD_SAFE_PROCESSED_20220608[[#This Row],[Column17]])</f>
        <v>50.00</v>
      </c>
      <c r="AU638" t="str">
        <f>CLEAN(ARD_SAFE_PROCESSED_20220608[[#This Row],[Column18]])</f>
        <v xml:space="preserve">' </v>
      </c>
      <c r="AV638" t="str">
        <f>CLEAN(ARD_SAFE_PROCESSED_20220608[[#This Row],[Column19]])</f>
        <v xml:space="preserve">          </v>
      </c>
      <c r="AW638" t="str">
        <f>CLEAN(ARD_SAFE_PROCESSED_20220608[[#This Row],[Column20]])</f>
        <v>20251116</v>
      </c>
      <c r="AX638" t="str">
        <f>CLEAN(ARD_SAFE_PROCESSED_20220608[[#This Row],[Column21]])</f>
        <v>81002</v>
      </c>
      <c r="AY638" t="str">
        <f>LEFT(ARD_SAFE_PROCESSED_20220608[[#This Row],[Column1]],6)</f>
        <v>447409</v>
      </c>
      <c r="AZ638" t="str">
        <f>RIGHT(ARD_SAFE_PROCESSED_20220608[[#This Row],[Column1]],4)</f>
        <v>4190</v>
      </c>
      <c r="BA638" s="2">
        <f t="shared" si="67"/>
        <v>45994</v>
      </c>
      <c r="BB638">
        <f t="shared" si="68"/>
        <v>14.85</v>
      </c>
      <c r="BC638">
        <f t="shared" si="69"/>
        <v>50</v>
      </c>
      <c r="BD638" t="str">
        <f t="shared" si="70"/>
        <v>6</v>
      </c>
      <c r="BE638" t="str">
        <f t="shared" si="71"/>
        <v>F:TC40</v>
      </c>
    </row>
    <row r="639" spans="1:57" hidden="1" x14ac:dyDescent="0.3">
      <c r="A639" t="s">
        <v>6575</v>
      </c>
      <c r="B639" t="s">
        <v>6576</v>
      </c>
      <c r="C639" t="s">
        <v>423</v>
      </c>
      <c r="D639" t="s">
        <v>25</v>
      </c>
      <c r="E639" t="s">
        <v>408</v>
      </c>
      <c r="F639" t="s">
        <v>28</v>
      </c>
      <c r="G639" t="s">
        <v>29</v>
      </c>
      <c r="H639" t="s">
        <v>424</v>
      </c>
      <c r="I639" t="s">
        <v>408</v>
      </c>
      <c r="J639" t="s">
        <v>21</v>
      </c>
      <c r="K639" t="s">
        <v>6577</v>
      </c>
      <c r="L639" t="s">
        <v>6578</v>
      </c>
      <c r="M639" t="s">
        <v>65</v>
      </c>
      <c r="N639" t="s">
        <v>26</v>
      </c>
      <c r="O639" t="s">
        <v>27</v>
      </c>
      <c r="P639" t="s">
        <v>6579</v>
      </c>
      <c r="Q639" t="s">
        <v>6580</v>
      </c>
      <c r="R639" t="s">
        <v>23</v>
      </c>
      <c r="S639" t="s">
        <v>24</v>
      </c>
      <c r="T639" t="s">
        <v>408</v>
      </c>
      <c r="U639" t="s">
        <v>6581</v>
      </c>
      <c r="W639" t="s">
        <v>2917</v>
      </c>
      <c r="X639" t="s">
        <v>28</v>
      </c>
      <c r="Y639" t="e">
        <f>VLOOKUP(W639,ARD_SAFE_PROCESSED_20220608[[#This Row],[Column11]],1,FALSE)</f>
        <v>#N/A</v>
      </c>
      <c r="AB639" t="str">
        <f>CONCATENATE(LEFT(ARD_SAFE_PROCESSED_20220608[[#This Row],[Column1]],6),"******",RIGHT(ARD_SAFE_PROCESSED_20220608[[#This Row],[Column1]],4),";",ARD_SAFE_PROCESSED_20220608[[#This Row],[Column11]])</f>
        <v>455788******8987;74357045320001368209144</v>
      </c>
      <c r="AD639" t="str">
        <f>CLEAN(ARD_SAFE_PROCESSED_20220608[[#This Row],[Column1]])</f>
        <v>4557881357358987</v>
      </c>
      <c r="AE639" t="str">
        <f>CLEAN(ARD_SAFE_PROCESSED_20220608[[#This Row],[Column2]])</f>
        <v>136936</v>
      </c>
      <c r="AF639" t="str">
        <f>CLEAN(ARD_SAFE_PROCESSED_20220608[[#This Row],[Column3]])</f>
        <v>4029532</v>
      </c>
      <c r="AG639" t="str">
        <f>CLEAN(ARD_SAFE_PROCESSED_20220608[[#This Row],[Column4]])</f>
        <v>EC</v>
      </c>
      <c r="AH639" t="str">
        <f>CLEAN(ARD_SAFE_PROCESSED_20220608[[#This Row],[Column5]])</f>
        <v>20251116</v>
      </c>
      <c r="AI639" t="str">
        <f>CLEAN(ARD_SAFE_PROCESSED_20220608[[#This Row],[Column6]])</f>
        <v>604</v>
      </c>
      <c r="AJ639" t="str">
        <f>CLEAN(ARD_SAFE_PROCESSED_20220608[[#This Row],[Column7]])</f>
        <v>76</v>
      </c>
      <c r="AK639" t="str">
        <f>CLEAN(ARD_SAFE_PROCESSED_20220608[[#This Row],[Column8]])</f>
        <v xml:space="preserve">DLC*MICROSOFT                 </v>
      </c>
      <c r="AL639" t="str">
        <f>CLEAN(ARD_SAFE_PROCESSED_20220608[[#This Row],[Column9]])</f>
        <v>20251116</v>
      </c>
      <c r="AM639" t="str">
        <f>CLEAN(ARD_SAFE_PROCESSED_20220608[[#This Row],[Column10]])</f>
        <v xml:space="preserve">'                       </v>
      </c>
      <c r="AN639" t="s">
        <v>6577</v>
      </c>
      <c r="AO639" t="str">
        <f>CLEAN(ARD_SAFE_PROCESSED_20220608[[#This Row],[Column12]])</f>
        <v>6521168</v>
      </c>
      <c r="AP639" t="str">
        <f>CLEAN(ARD_SAFE_PROCESSED_20220608[[#This Row],[Column13]])</f>
        <v xml:space="preserve">   </v>
      </c>
      <c r="AQ639" t="str">
        <f>CLEAN(ARD_SAFE_PROCESSED_20220608[[#This Row],[Column14]])</f>
        <v xml:space="preserve">PV000000  </v>
      </c>
      <c r="AR639" t="str">
        <f>CLEAN(ARD_SAFE_PROCESSED_20220608[[#This Row],[Column15]])</f>
        <v xml:space="preserve">E-COMMERCE                                        </v>
      </c>
      <c r="AS639" t="str">
        <f>CLEAN(ARD_SAFE_PROCESSED_20220608[[#This Row],[Column16]])</f>
        <v xml:space="preserve">12438742546    </v>
      </c>
      <c r="AT639" t="str">
        <f>CLEAN(ARD_SAFE_PROCESSED_20220608[[#This Row],[Column17]])</f>
        <v>189.46</v>
      </c>
      <c r="AU639" t="str">
        <f>CLEAN(ARD_SAFE_PROCESSED_20220608[[#This Row],[Column18]])</f>
        <v xml:space="preserve">' </v>
      </c>
      <c r="AV639" t="str">
        <f>CLEAN(ARD_SAFE_PROCESSED_20220608[[#This Row],[Column19]])</f>
        <v xml:space="preserve">          </v>
      </c>
      <c r="AW639" t="str">
        <f>CLEAN(ARD_SAFE_PROCESSED_20220608[[#This Row],[Column20]])</f>
        <v>20251116</v>
      </c>
      <c r="AX639" t="str">
        <f>CLEAN(ARD_SAFE_PROCESSED_20220608[[#This Row],[Column21]])</f>
        <v>175031</v>
      </c>
      <c r="AY639" t="str">
        <f>LEFT(ARD_SAFE_PROCESSED_20220608[[#This Row],[Column1]],6)</f>
        <v>455788</v>
      </c>
      <c r="AZ639" t="str">
        <f>RIGHT(ARD_SAFE_PROCESSED_20220608[[#This Row],[Column1]],4)</f>
        <v>8987</v>
      </c>
      <c r="BA639" s="2">
        <f t="shared" si="67"/>
        <v>45993</v>
      </c>
      <c r="BB639">
        <f t="shared" si="68"/>
        <v>56.27</v>
      </c>
      <c r="BC639">
        <f t="shared" si="69"/>
        <v>189.46</v>
      </c>
      <c r="BD639" t="str">
        <f t="shared" si="70"/>
        <v>6</v>
      </c>
      <c r="BE639" t="str">
        <f t="shared" si="71"/>
        <v>F:TC40</v>
      </c>
    </row>
    <row r="640" spans="1:57" hidden="1" x14ac:dyDescent="0.3">
      <c r="A640" t="s">
        <v>6034</v>
      </c>
      <c r="B640" t="s">
        <v>6035</v>
      </c>
      <c r="C640" t="s">
        <v>6036</v>
      </c>
      <c r="D640" t="s">
        <v>72</v>
      </c>
      <c r="E640" t="s">
        <v>408</v>
      </c>
      <c r="F640" t="s">
        <v>28</v>
      </c>
      <c r="G640" t="s">
        <v>74</v>
      </c>
      <c r="H640" t="s">
        <v>6037</v>
      </c>
      <c r="I640" t="s">
        <v>408</v>
      </c>
      <c r="J640" t="s">
        <v>21</v>
      </c>
      <c r="K640" t="s">
        <v>6038</v>
      </c>
      <c r="L640" t="s">
        <v>6039</v>
      </c>
      <c r="M640" t="s">
        <v>65</v>
      </c>
      <c r="N640" t="s">
        <v>77</v>
      </c>
      <c r="O640" t="s">
        <v>73</v>
      </c>
      <c r="P640" t="s">
        <v>22</v>
      </c>
      <c r="Q640" t="s">
        <v>110</v>
      </c>
      <c r="R640" t="s">
        <v>23</v>
      </c>
      <c r="S640" t="s">
        <v>24</v>
      </c>
      <c r="T640" t="s">
        <v>408</v>
      </c>
      <c r="U640" t="s">
        <v>6040</v>
      </c>
      <c r="W640" t="s">
        <v>4874</v>
      </c>
      <c r="X640" t="s">
        <v>28</v>
      </c>
      <c r="Y640" t="e">
        <f>VLOOKUP(W640,ARD_SAFE_PROCESSED_20220608[[#This Row],[Column11]],1,FALSE)</f>
        <v>#N/A</v>
      </c>
      <c r="AB640" t="str">
        <f>CONCATENATE(LEFT(ARD_SAFE_PROCESSED_20220608[[#This Row],[Column1]],6),"******",RIGHT(ARD_SAFE_PROCESSED_20220608[[#This Row],[Column1]],4),";",ARD_SAFE_PROCESSED_20220608[[#This Row],[Column11]])</f>
        <v>455103******7061;74357045320001380100263</v>
      </c>
      <c r="AD640" t="str">
        <f>CLEAN(ARD_SAFE_PROCESSED_20220608[[#This Row],[Column1]])</f>
        <v>4551038370577061</v>
      </c>
      <c r="AE640" t="str">
        <f>CLEAN(ARD_SAFE_PROCESSED_20220608[[#This Row],[Column2]])</f>
        <v>232439</v>
      </c>
      <c r="AF640" t="str">
        <f>CLEAN(ARD_SAFE_PROCESSED_20220608[[#This Row],[Column3]])</f>
        <v>5603574</v>
      </c>
      <c r="AG640" t="str">
        <f>CLEAN(ARD_SAFE_PROCESSED_20220608[[#This Row],[Column4]])</f>
        <v>PC</v>
      </c>
      <c r="AH640" t="str">
        <f>CLEAN(ARD_SAFE_PROCESSED_20220608[[#This Row],[Column5]])</f>
        <v>20251116</v>
      </c>
      <c r="AI640" t="str">
        <f>CLEAN(ARD_SAFE_PROCESSED_20220608[[#This Row],[Column6]])</f>
        <v>604</v>
      </c>
      <c r="AJ640" t="str">
        <f>CLEAN(ARD_SAFE_PROCESSED_20220608[[#This Row],[Column7]])</f>
        <v>77</v>
      </c>
      <c r="AK640" t="str">
        <f>CLEAN(ARD_SAFE_PROCESSED_20220608[[#This Row],[Column8]])</f>
        <v xml:space="preserve">IZI*GRIFO JC                  </v>
      </c>
      <c r="AL640" t="str">
        <f>CLEAN(ARD_SAFE_PROCESSED_20220608[[#This Row],[Column9]])</f>
        <v>20251116</v>
      </c>
      <c r="AM640" t="str">
        <f>CLEAN(ARD_SAFE_PROCESSED_20220608[[#This Row],[Column10]])</f>
        <v xml:space="preserve">'                       </v>
      </c>
      <c r="AN640" t="s">
        <v>6038</v>
      </c>
      <c r="AO640" t="str">
        <f>CLEAN(ARD_SAFE_PROCESSED_20220608[[#This Row],[Column12]])</f>
        <v>4031</v>
      </c>
      <c r="AP640" t="str">
        <f>CLEAN(ARD_SAFE_PROCESSED_20220608[[#This Row],[Column13]])</f>
        <v xml:space="preserve">   </v>
      </c>
      <c r="AQ640" t="str">
        <f>CLEAN(ARD_SAFE_PROCESSED_20220608[[#This Row],[Column14]])</f>
        <v xml:space="preserve">PS0002    </v>
      </c>
      <c r="AR640" t="str">
        <f>CLEAN(ARD_SAFE_PROCESSED_20220608[[#This Row],[Column15]])</f>
        <v xml:space="preserve">POS CHIP EMV                                      </v>
      </c>
      <c r="AS640" t="str">
        <f>CLEAN(ARD_SAFE_PROCESSED_20220608[[#This Row],[Column16]])</f>
        <v xml:space="preserve">               </v>
      </c>
      <c r="AT640" t="str">
        <f>CLEAN(ARD_SAFE_PROCESSED_20220608[[#This Row],[Column17]])</f>
        <v>50.00</v>
      </c>
      <c r="AU640" t="str">
        <f>CLEAN(ARD_SAFE_PROCESSED_20220608[[#This Row],[Column18]])</f>
        <v xml:space="preserve">' </v>
      </c>
      <c r="AV640" t="str">
        <f>CLEAN(ARD_SAFE_PROCESSED_20220608[[#This Row],[Column19]])</f>
        <v xml:space="preserve">          </v>
      </c>
      <c r="AW640" t="str">
        <f>CLEAN(ARD_SAFE_PROCESSED_20220608[[#This Row],[Column20]])</f>
        <v>20251116</v>
      </c>
      <c r="AX640" t="str">
        <f>CLEAN(ARD_SAFE_PROCESSED_20220608[[#This Row],[Column21]])</f>
        <v>50230</v>
      </c>
      <c r="AY640" t="str">
        <f>LEFT(ARD_SAFE_PROCESSED_20220608[[#This Row],[Column1]],6)</f>
        <v>455103</v>
      </c>
      <c r="AZ640" t="str">
        <f>RIGHT(ARD_SAFE_PROCESSED_20220608[[#This Row],[Column1]],4)</f>
        <v>7061</v>
      </c>
      <c r="BA640" s="2">
        <f t="shared" si="67"/>
        <v>45993</v>
      </c>
      <c r="BB640">
        <f t="shared" si="68"/>
        <v>14.85</v>
      </c>
      <c r="BC640">
        <f t="shared" si="69"/>
        <v>50</v>
      </c>
      <c r="BD640" t="str">
        <f t="shared" si="70"/>
        <v>1</v>
      </c>
      <c r="BE640" t="str">
        <f t="shared" si="71"/>
        <v>F:TC40</v>
      </c>
    </row>
    <row r="641" spans="1:57" hidden="1" x14ac:dyDescent="0.3">
      <c r="A641" t="s">
        <v>6034</v>
      </c>
      <c r="B641" t="s">
        <v>6041</v>
      </c>
      <c r="C641" t="s">
        <v>6036</v>
      </c>
      <c r="D641" t="s">
        <v>72</v>
      </c>
      <c r="E641" t="s">
        <v>408</v>
      </c>
      <c r="F641" t="s">
        <v>28</v>
      </c>
      <c r="G641" t="s">
        <v>74</v>
      </c>
      <c r="H641" t="s">
        <v>6037</v>
      </c>
      <c r="I641" t="s">
        <v>408</v>
      </c>
      <c r="J641" t="s">
        <v>21</v>
      </c>
      <c r="K641" t="s">
        <v>6042</v>
      </c>
      <c r="L641" t="s">
        <v>6043</v>
      </c>
      <c r="M641" t="s">
        <v>65</v>
      </c>
      <c r="N641" t="s">
        <v>77</v>
      </c>
      <c r="O641" t="s">
        <v>73</v>
      </c>
      <c r="P641" t="s">
        <v>22</v>
      </c>
      <c r="Q641" t="s">
        <v>110</v>
      </c>
      <c r="R641" t="s">
        <v>23</v>
      </c>
      <c r="S641" t="s">
        <v>24</v>
      </c>
      <c r="T641" t="s">
        <v>408</v>
      </c>
      <c r="U641" t="s">
        <v>6044</v>
      </c>
      <c r="W641" t="s">
        <v>5043</v>
      </c>
      <c r="X641" t="s">
        <v>28</v>
      </c>
      <c r="Y641" t="e">
        <f>VLOOKUP(W641,ARD_SAFE_PROCESSED_20220608[[#This Row],[Column11]],1,FALSE)</f>
        <v>#N/A</v>
      </c>
      <c r="AB641" t="str">
        <f>CONCATENATE(LEFT(ARD_SAFE_PROCESSED_20220608[[#This Row],[Column1]],6),"******",RIGHT(ARD_SAFE_PROCESSED_20220608[[#This Row],[Column1]],4),";",ARD_SAFE_PROCESSED_20220608[[#This Row],[Column11]])</f>
        <v>455103******7061;74357045320001380100271</v>
      </c>
      <c r="AD641" t="str">
        <f>CLEAN(ARD_SAFE_PROCESSED_20220608[[#This Row],[Column1]])</f>
        <v>4551038370577061</v>
      </c>
      <c r="AE641" t="str">
        <f>CLEAN(ARD_SAFE_PROCESSED_20220608[[#This Row],[Column2]])</f>
        <v>232666</v>
      </c>
      <c r="AF641" t="str">
        <f>CLEAN(ARD_SAFE_PROCESSED_20220608[[#This Row],[Column3]])</f>
        <v>5603574</v>
      </c>
      <c r="AG641" t="str">
        <f>CLEAN(ARD_SAFE_PROCESSED_20220608[[#This Row],[Column4]])</f>
        <v>PC</v>
      </c>
      <c r="AH641" t="str">
        <f>CLEAN(ARD_SAFE_PROCESSED_20220608[[#This Row],[Column5]])</f>
        <v>20251116</v>
      </c>
      <c r="AI641" t="str">
        <f>CLEAN(ARD_SAFE_PROCESSED_20220608[[#This Row],[Column6]])</f>
        <v>604</v>
      </c>
      <c r="AJ641" t="str">
        <f>CLEAN(ARD_SAFE_PROCESSED_20220608[[#This Row],[Column7]])</f>
        <v>77</v>
      </c>
      <c r="AK641" t="str">
        <f>CLEAN(ARD_SAFE_PROCESSED_20220608[[#This Row],[Column8]])</f>
        <v xml:space="preserve">IZI*GRIFO JC                  </v>
      </c>
      <c r="AL641" t="str">
        <f>CLEAN(ARD_SAFE_PROCESSED_20220608[[#This Row],[Column9]])</f>
        <v>20251116</v>
      </c>
      <c r="AM641" t="str">
        <f>CLEAN(ARD_SAFE_PROCESSED_20220608[[#This Row],[Column10]])</f>
        <v xml:space="preserve">'                       </v>
      </c>
      <c r="AN641" t="s">
        <v>6042</v>
      </c>
      <c r="AO641" t="str">
        <f>CLEAN(ARD_SAFE_PROCESSED_20220608[[#This Row],[Column12]])</f>
        <v>4033</v>
      </c>
      <c r="AP641" t="str">
        <f>CLEAN(ARD_SAFE_PROCESSED_20220608[[#This Row],[Column13]])</f>
        <v xml:space="preserve">   </v>
      </c>
      <c r="AQ641" t="str">
        <f>CLEAN(ARD_SAFE_PROCESSED_20220608[[#This Row],[Column14]])</f>
        <v xml:space="preserve">PS0002    </v>
      </c>
      <c r="AR641" t="str">
        <f>CLEAN(ARD_SAFE_PROCESSED_20220608[[#This Row],[Column15]])</f>
        <v xml:space="preserve">POS CHIP EMV                                      </v>
      </c>
      <c r="AS641" t="str">
        <f>CLEAN(ARD_SAFE_PROCESSED_20220608[[#This Row],[Column16]])</f>
        <v xml:space="preserve">               </v>
      </c>
      <c r="AT641" t="str">
        <f>CLEAN(ARD_SAFE_PROCESSED_20220608[[#This Row],[Column17]])</f>
        <v>50.00</v>
      </c>
      <c r="AU641" t="str">
        <f>CLEAN(ARD_SAFE_PROCESSED_20220608[[#This Row],[Column18]])</f>
        <v xml:space="preserve">' </v>
      </c>
      <c r="AV641" t="str">
        <f>CLEAN(ARD_SAFE_PROCESSED_20220608[[#This Row],[Column19]])</f>
        <v xml:space="preserve">          </v>
      </c>
      <c r="AW641" t="str">
        <f>CLEAN(ARD_SAFE_PROCESSED_20220608[[#This Row],[Column20]])</f>
        <v>20251116</v>
      </c>
      <c r="AX641" t="str">
        <f>CLEAN(ARD_SAFE_PROCESSED_20220608[[#This Row],[Column21]])</f>
        <v>50315</v>
      </c>
      <c r="AY641" t="str">
        <f>LEFT(ARD_SAFE_PROCESSED_20220608[[#This Row],[Column1]],6)</f>
        <v>455103</v>
      </c>
      <c r="AZ641" t="str">
        <f>RIGHT(ARD_SAFE_PROCESSED_20220608[[#This Row],[Column1]],4)</f>
        <v>7061</v>
      </c>
      <c r="BA641" s="2">
        <f t="shared" si="67"/>
        <v>45993</v>
      </c>
      <c r="BB641">
        <f t="shared" si="68"/>
        <v>14.85</v>
      </c>
      <c r="BC641">
        <f t="shared" si="69"/>
        <v>50</v>
      </c>
      <c r="BD641" t="str">
        <f t="shared" si="70"/>
        <v>1</v>
      </c>
      <c r="BE641" t="str">
        <f t="shared" si="71"/>
        <v>F:TC40</v>
      </c>
    </row>
    <row r="642" spans="1:57" hidden="1" x14ac:dyDescent="0.3">
      <c r="A642" t="s">
        <v>6034</v>
      </c>
      <c r="B642" t="s">
        <v>6045</v>
      </c>
      <c r="C642" t="s">
        <v>6036</v>
      </c>
      <c r="D642" t="s">
        <v>72</v>
      </c>
      <c r="E642" t="s">
        <v>408</v>
      </c>
      <c r="F642" t="s">
        <v>28</v>
      </c>
      <c r="G642" t="s">
        <v>74</v>
      </c>
      <c r="H642" t="s">
        <v>6037</v>
      </c>
      <c r="I642" t="s">
        <v>408</v>
      </c>
      <c r="J642" t="s">
        <v>21</v>
      </c>
      <c r="K642" t="s">
        <v>6046</v>
      </c>
      <c r="L642" t="s">
        <v>6047</v>
      </c>
      <c r="M642" t="s">
        <v>65</v>
      </c>
      <c r="N642" t="s">
        <v>77</v>
      </c>
      <c r="O642" t="s">
        <v>73</v>
      </c>
      <c r="P642" t="s">
        <v>22</v>
      </c>
      <c r="Q642" t="s">
        <v>110</v>
      </c>
      <c r="R642" t="s">
        <v>23</v>
      </c>
      <c r="S642" t="s">
        <v>24</v>
      </c>
      <c r="T642" t="s">
        <v>408</v>
      </c>
      <c r="U642" t="s">
        <v>6048</v>
      </c>
      <c r="W642" t="s">
        <v>5071</v>
      </c>
      <c r="X642" t="s">
        <v>28</v>
      </c>
      <c r="Y642" t="e">
        <f>VLOOKUP(W642,ARD_SAFE_PROCESSED_20220608[[#This Row],[Column11]],1,FALSE)</f>
        <v>#N/A</v>
      </c>
      <c r="AB642" t="str">
        <f>CONCATENATE(LEFT(ARD_SAFE_PROCESSED_20220608[[#This Row],[Column1]],6),"******",RIGHT(ARD_SAFE_PROCESSED_20220608[[#This Row],[Column1]],4),";",ARD_SAFE_PROCESSED_20220608[[#This Row],[Column11]])</f>
        <v>455103******7061;74357045320001380100289</v>
      </c>
      <c r="AD642" t="str">
        <f>CLEAN(ARD_SAFE_PROCESSED_20220608[[#This Row],[Column1]])</f>
        <v>4551038370577061</v>
      </c>
      <c r="AE642" t="str">
        <f>CLEAN(ARD_SAFE_PROCESSED_20220608[[#This Row],[Column2]])</f>
        <v>233096</v>
      </c>
      <c r="AF642" t="str">
        <f>CLEAN(ARD_SAFE_PROCESSED_20220608[[#This Row],[Column3]])</f>
        <v>5603574</v>
      </c>
      <c r="AG642" t="str">
        <f>CLEAN(ARD_SAFE_PROCESSED_20220608[[#This Row],[Column4]])</f>
        <v>PC</v>
      </c>
      <c r="AH642" t="str">
        <f>CLEAN(ARD_SAFE_PROCESSED_20220608[[#This Row],[Column5]])</f>
        <v>20251116</v>
      </c>
      <c r="AI642" t="str">
        <f>CLEAN(ARD_SAFE_PROCESSED_20220608[[#This Row],[Column6]])</f>
        <v>604</v>
      </c>
      <c r="AJ642" t="str">
        <f>CLEAN(ARD_SAFE_PROCESSED_20220608[[#This Row],[Column7]])</f>
        <v>77</v>
      </c>
      <c r="AK642" t="str">
        <f>CLEAN(ARD_SAFE_PROCESSED_20220608[[#This Row],[Column8]])</f>
        <v xml:space="preserve">IZI*GRIFO JC                  </v>
      </c>
      <c r="AL642" t="str">
        <f>CLEAN(ARD_SAFE_PROCESSED_20220608[[#This Row],[Column9]])</f>
        <v>20251116</v>
      </c>
      <c r="AM642" t="str">
        <f>CLEAN(ARD_SAFE_PROCESSED_20220608[[#This Row],[Column10]])</f>
        <v xml:space="preserve">'                       </v>
      </c>
      <c r="AN642" t="s">
        <v>6046</v>
      </c>
      <c r="AO642" t="str">
        <f>CLEAN(ARD_SAFE_PROCESSED_20220608[[#This Row],[Column12]])</f>
        <v>4037</v>
      </c>
      <c r="AP642" t="str">
        <f>CLEAN(ARD_SAFE_PROCESSED_20220608[[#This Row],[Column13]])</f>
        <v xml:space="preserve">   </v>
      </c>
      <c r="AQ642" t="str">
        <f>CLEAN(ARD_SAFE_PROCESSED_20220608[[#This Row],[Column14]])</f>
        <v xml:space="preserve">PS0002    </v>
      </c>
      <c r="AR642" t="str">
        <f>CLEAN(ARD_SAFE_PROCESSED_20220608[[#This Row],[Column15]])</f>
        <v xml:space="preserve">POS CHIP EMV                                      </v>
      </c>
      <c r="AS642" t="str">
        <f>CLEAN(ARD_SAFE_PROCESSED_20220608[[#This Row],[Column16]])</f>
        <v xml:space="preserve">               </v>
      </c>
      <c r="AT642" t="str">
        <f>CLEAN(ARD_SAFE_PROCESSED_20220608[[#This Row],[Column17]])</f>
        <v>50.00</v>
      </c>
      <c r="AU642" t="str">
        <f>CLEAN(ARD_SAFE_PROCESSED_20220608[[#This Row],[Column18]])</f>
        <v xml:space="preserve">' </v>
      </c>
      <c r="AV642" t="str">
        <f>CLEAN(ARD_SAFE_PROCESSED_20220608[[#This Row],[Column19]])</f>
        <v xml:space="preserve">          </v>
      </c>
      <c r="AW642" t="str">
        <f>CLEAN(ARD_SAFE_PROCESSED_20220608[[#This Row],[Column20]])</f>
        <v>20251116</v>
      </c>
      <c r="AX642" t="str">
        <f>CLEAN(ARD_SAFE_PROCESSED_20220608[[#This Row],[Column21]])</f>
        <v>50425</v>
      </c>
      <c r="AY642" t="str">
        <f>LEFT(ARD_SAFE_PROCESSED_20220608[[#This Row],[Column1]],6)</f>
        <v>455103</v>
      </c>
      <c r="AZ642" t="str">
        <f>RIGHT(ARD_SAFE_PROCESSED_20220608[[#This Row],[Column1]],4)</f>
        <v>7061</v>
      </c>
      <c r="BA642" s="2">
        <f t="shared" si="67"/>
        <v>45993</v>
      </c>
      <c r="BB642">
        <f t="shared" si="68"/>
        <v>14.85</v>
      </c>
      <c r="BC642">
        <f t="shared" si="69"/>
        <v>50</v>
      </c>
      <c r="BD642" t="str">
        <f t="shared" si="70"/>
        <v>1</v>
      </c>
      <c r="BE642" t="str">
        <f t="shared" si="71"/>
        <v>F:TC40</v>
      </c>
    </row>
    <row r="643" spans="1:57" hidden="1" x14ac:dyDescent="0.3">
      <c r="A643" t="s">
        <v>4379</v>
      </c>
      <c r="B643" t="s">
        <v>4386</v>
      </c>
      <c r="C643" t="s">
        <v>315</v>
      </c>
      <c r="D643" t="s">
        <v>25</v>
      </c>
      <c r="E643" t="s">
        <v>408</v>
      </c>
      <c r="F643" t="s">
        <v>28</v>
      </c>
      <c r="G643" t="s">
        <v>29</v>
      </c>
      <c r="H643" t="s">
        <v>76</v>
      </c>
      <c r="I643" t="s">
        <v>408</v>
      </c>
      <c r="J643" t="s">
        <v>21</v>
      </c>
      <c r="K643" t="s">
        <v>4387</v>
      </c>
      <c r="L643" t="s">
        <v>4388</v>
      </c>
      <c r="M643" t="s">
        <v>65</v>
      </c>
      <c r="N643" t="s">
        <v>26</v>
      </c>
      <c r="O643" t="s">
        <v>27</v>
      </c>
      <c r="P643" t="s">
        <v>4389</v>
      </c>
      <c r="Q643" t="s">
        <v>75</v>
      </c>
      <c r="R643" t="s">
        <v>23</v>
      </c>
      <c r="S643" t="s">
        <v>24</v>
      </c>
      <c r="T643" t="s">
        <v>408</v>
      </c>
      <c r="U643" t="s">
        <v>4390</v>
      </c>
      <c r="W643" t="s">
        <v>5048</v>
      </c>
      <c r="X643" t="s">
        <v>28</v>
      </c>
      <c r="Y643" t="e">
        <f>VLOOKUP(W643,ARD_SAFE_PROCESSED_20220608[[#This Row],[Column11]],1,FALSE)</f>
        <v>#N/A</v>
      </c>
      <c r="AB643" t="str">
        <f>CONCATENATE(LEFT(ARD_SAFE_PROCESSED_20220608[[#This Row],[Column1]],6),"******",RIGHT(ARD_SAFE_PROCESSED_20220608[[#This Row],[Column1]],4),";",ARD_SAFE_PROCESSED_20220608[[#This Row],[Column11]])</f>
        <v>421410******9118;74357045320001390245355</v>
      </c>
      <c r="AD643" t="str">
        <f>CLEAN(ARD_SAFE_PROCESSED_20220608[[#This Row],[Column1]])</f>
        <v>4214100376249118</v>
      </c>
      <c r="AE643" t="str">
        <f>CLEAN(ARD_SAFE_PROCESSED_20220608[[#This Row],[Column2]])</f>
        <v>110500</v>
      </c>
      <c r="AF643" t="str">
        <f>CLEAN(ARD_SAFE_PROCESSED_20220608[[#This Row],[Column3]])</f>
        <v>4041414</v>
      </c>
      <c r="AG643" t="str">
        <f>CLEAN(ARD_SAFE_PROCESSED_20220608[[#This Row],[Column4]])</f>
        <v>EC</v>
      </c>
      <c r="AH643" t="str">
        <f>CLEAN(ARD_SAFE_PROCESSED_20220608[[#This Row],[Column5]])</f>
        <v>20251116</v>
      </c>
      <c r="AI643" t="str">
        <f>CLEAN(ARD_SAFE_PROCESSED_20220608[[#This Row],[Column6]])</f>
        <v>604</v>
      </c>
      <c r="AJ643" t="str">
        <f>CLEAN(ARD_SAFE_PROCESSED_20220608[[#This Row],[Column7]])</f>
        <v>76</v>
      </c>
      <c r="AK643" t="str">
        <f>CLEAN(ARD_SAFE_PROCESSED_20220608[[#This Row],[Column8]])</f>
        <v xml:space="preserve">PYU*CINEPLANET                </v>
      </c>
      <c r="AL643" t="str">
        <f>CLEAN(ARD_SAFE_PROCESSED_20220608[[#This Row],[Column9]])</f>
        <v>20251116</v>
      </c>
      <c r="AM643" t="str">
        <f>CLEAN(ARD_SAFE_PROCESSED_20220608[[#This Row],[Column10]])</f>
        <v xml:space="preserve">'                       </v>
      </c>
      <c r="AN643" t="s">
        <v>4387</v>
      </c>
      <c r="AO643" t="str">
        <f>CLEAN(ARD_SAFE_PROCESSED_20220608[[#This Row],[Column12]])</f>
        <v>6560918</v>
      </c>
      <c r="AP643" t="str">
        <f>CLEAN(ARD_SAFE_PROCESSED_20220608[[#This Row],[Column13]])</f>
        <v xml:space="preserve">   </v>
      </c>
      <c r="AQ643" t="str">
        <f>CLEAN(ARD_SAFE_PROCESSED_20220608[[#This Row],[Column14]])</f>
        <v xml:space="preserve">PV000000  </v>
      </c>
      <c r="AR643" t="str">
        <f>CLEAN(ARD_SAFE_PROCESSED_20220608[[#This Row],[Column15]])</f>
        <v xml:space="preserve">E-COMMERCE                                        </v>
      </c>
      <c r="AS643" t="str">
        <f>CLEAN(ARD_SAFE_PROCESSED_20220608[[#This Row],[Column16]])</f>
        <v>1042136088466ee</v>
      </c>
      <c r="AT643" t="str">
        <f>CLEAN(ARD_SAFE_PROCESSED_20220608[[#This Row],[Column17]])</f>
        <v>100.00</v>
      </c>
      <c r="AU643" t="str">
        <f>CLEAN(ARD_SAFE_PROCESSED_20220608[[#This Row],[Column18]])</f>
        <v xml:space="preserve">' </v>
      </c>
      <c r="AV643" t="str">
        <f>CLEAN(ARD_SAFE_PROCESSED_20220608[[#This Row],[Column19]])</f>
        <v xml:space="preserve">          </v>
      </c>
      <c r="AW643" t="str">
        <f>CLEAN(ARD_SAFE_PROCESSED_20220608[[#This Row],[Column20]])</f>
        <v>20251116</v>
      </c>
      <c r="AX643" t="str">
        <f>CLEAN(ARD_SAFE_PROCESSED_20220608[[#This Row],[Column21]])</f>
        <v>192118</v>
      </c>
      <c r="AY643" t="str">
        <f>LEFT(ARD_SAFE_PROCESSED_20220608[[#This Row],[Column1]],6)</f>
        <v>421410</v>
      </c>
      <c r="AZ643" t="str">
        <f>RIGHT(ARD_SAFE_PROCESSED_20220608[[#This Row],[Column1]],4)</f>
        <v>9118</v>
      </c>
      <c r="BA643" s="2">
        <f t="shared" si="67"/>
        <v>45993</v>
      </c>
      <c r="BB643">
        <f t="shared" si="68"/>
        <v>29.7</v>
      </c>
      <c r="BC643">
        <f t="shared" si="69"/>
        <v>100</v>
      </c>
      <c r="BD643" t="str">
        <f t="shared" si="70"/>
        <v>6</v>
      </c>
      <c r="BE643" t="str">
        <f t="shared" si="71"/>
        <v>F:TC40</v>
      </c>
    </row>
    <row r="644" spans="1:57" hidden="1" x14ac:dyDescent="0.3">
      <c r="A644" t="s">
        <v>4379</v>
      </c>
      <c r="B644" t="s">
        <v>4380</v>
      </c>
      <c r="C644" t="s">
        <v>315</v>
      </c>
      <c r="D644" t="s">
        <v>25</v>
      </c>
      <c r="E644" t="s">
        <v>408</v>
      </c>
      <c r="F644" t="s">
        <v>28</v>
      </c>
      <c r="G644" t="s">
        <v>29</v>
      </c>
      <c r="H644" t="s">
        <v>76</v>
      </c>
      <c r="I644" t="s">
        <v>408</v>
      </c>
      <c r="J644" t="s">
        <v>21</v>
      </c>
      <c r="K644" t="s">
        <v>4381</v>
      </c>
      <c r="L644" t="s">
        <v>4382</v>
      </c>
      <c r="M644" t="s">
        <v>65</v>
      </c>
      <c r="N644" t="s">
        <v>26</v>
      </c>
      <c r="O644" t="s">
        <v>27</v>
      </c>
      <c r="P644" t="s">
        <v>4383</v>
      </c>
      <c r="Q644" t="s">
        <v>4384</v>
      </c>
      <c r="R644" t="s">
        <v>23</v>
      </c>
      <c r="S644" t="s">
        <v>24</v>
      </c>
      <c r="T644" t="s">
        <v>408</v>
      </c>
      <c r="U644" t="s">
        <v>4385</v>
      </c>
      <c r="W644" t="s">
        <v>5060</v>
      </c>
      <c r="X644" t="s">
        <v>28</v>
      </c>
      <c r="Y644" t="e">
        <f>VLOOKUP(W644,ARD_SAFE_PROCESSED_20220608[[#This Row],[Column11]],1,FALSE)</f>
        <v>#N/A</v>
      </c>
      <c r="AB644" t="str">
        <f>CONCATENATE(LEFT(ARD_SAFE_PROCESSED_20220608[[#This Row],[Column1]],6),"******",RIGHT(ARD_SAFE_PROCESSED_20220608[[#This Row],[Column1]],4),";",ARD_SAFE_PROCESSED_20220608[[#This Row],[Column11]])</f>
        <v>421410******9118;74357045320001390248235</v>
      </c>
      <c r="AD644" t="str">
        <f>CLEAN(ARD_SAFE_PROCESSED_20220608[[#This Row],[Column1]])</f>
        <v>4214100376249118</v>
      </c>
      <c r="AE644" t="str">
        <f>CLEAN(ARD_SAFE_PROCESSED_20220608[[#This Row],[Column2]])</f>
        <v>075093</v>
      </c>
      <c r="AF644" t="str">
        <f>CLEAN(ARD_SAFE_PROCESSED_20220608[[#This Row],[Column3]])</f>
        <v>4041414</v>
      </c>
      <c r="AG644" t="str">
        <f>CLEAN(ARD_SAFE_PROCESSED_20220608[[#This Row],[Column4]])</f>
        <v>EC</v>
      </c>
      <c r="AH644" t="str">
        <f>CLEAN(ARD_SAFE_PROCESSED_20220608[[#This Row],[Column5]])</f>
        <v>20251116</v>
      </c>
      <c r="AI644" t="str">
        <f>CLEAN(ARD_SAFE_PROCESSED_20220608[[#This Row],[Column6]])</f>
        <v>604</v>
      </c>
      <c r="AJ644" t="str">
        <f>CLEAN(ARD_SAFE_PROCESSED_20220608[[#This Row],[Column7]])</f>
        <v>76</v>
      </c>
      <c r="AK644" t="str">
        <f>CLEAN(ARD_SAFE_PROCESSED_20220608[[#This Row],[Column8]])</f>
        <v xml:space="preserve">PYU*CINEPLANET                </v>
      </c>
      <c r="AL644" t="str">
        <f>CLEAN(ARD_SAFE_PROCESSED_20220608[[#This Row],[Column9]])</f>
        <v>20251116</v>
      </c>
      <c r="AM644" t="str">
        <f>CLEAN(ARD_SAFE_PROCESSED_20220608[[#This Row],[Column10]])</f>
        <v xml:space="preserve">'                       </v>
      </c>
      <c r="AN644" t="s">
        <v>4381</v>
      </c>
      <c r="AO644" t="str">
        <f>CLEAN(ARD_SAFE_PROCESSED_20220608[[#This Row],[Column12]])</f>
        <v>6469367</v>
      </c>
      <c r="AP644" t="str">
        <f>CLEAN(ARD_SAFE_PROCESSED_20220608[[#This Row],[Column13]])</f>
        <v xml:space="preserve">   </v>
      </c>
      <c r="AQ644" t="str">
        <f>CLEAN(ARD_SAFE_PROCESSED_20220608[[#This Row],[Column14]])</f>
        <v xml:space="preserve">PV000000  </v>
      </c>
      <c r="AR644" t="str">
        <f>CLEAN(ARD_SAFE_PROCESSED_20220608[[#This Row],[Column15]])</f>
        <v xml:space="preserve">E-COMMERCE                                        </v>
      </c>
      <c r="AS644" t="str">
        <f>CLEAN(ARD_SAFE_PROCESSED_20220608[[#This Row],[Column16]])</f>
        <v>104213244026446</v>
      </c>
      <c r="AT644" t="str">
        <f>CLEAN(ARD_SAFE_PROCESSED_20220608[[#This Row],[Column17]])</f>
        <v>112.00</v>
      </c>
      <c r="AU644" t="str">
        <f>CLEAN(ARD_SAFE_PROCESSED_20220608[[#This Row],[Column18]])</f>
        <v xml:space="preserve">' </v>
      </c>
      <c r="AV644" t="str">
        <f>CLEAN(ARD_SAFE_PROCESSED_20220608[[#This Row],[Column19]])</f>
        <v xml:space="preserve">          </v>
      </c>
      <c r="AW644" t="str">
        <f>CLEAN(ARD_SAFE_PROCESSED_20220608[[#This Row],[Column20]])</f>
        <v>20251116</v>
      </c>
      <c r="AX644" t="str">
        <f>CLEAN(ARD_SAFE_PROCESSED_20220608[[#This Row],[Column21]])</f>
        <v>154535</v>
      </c>
      <c r="AY644" t="str">
        <f>LEFT(ARD_SAFE_PROCESSED_20220608[[#This Row],[Column1]],6)</f>
        <v>421410</v>
      </c>
      <c r="AZ644" t="str">
        <f>RIGHT(ARD_SAFE_PROCESSED_20220608[[#This Row],[Column1]],4)</f>
        <v>9118</v>
      </c>
      <c r="BA644" s="2">
        <f t="shared" si="67"/>
        <v>45993</v>
      </c>
      <c r="BB644">
        <f t="shared" si="68"/>
        <v>33.26</v>
      </c>
      <c r="BC644">
        <f t="shared" si="69"/>
        <v>112</v>
      </c>
      <c r="BD644" t="str">
        <f t="shared" si="70"/>
        <v>6</v>
      </c>
      <c r="BE644" t="str">
        <f t="shared" si="71"/>
        <v>F:TC40</v>
      </c>
    </row>
    <row r="645" spans="1:57" hidden="1" x14ac:dyDescent="0.3">
      <c r="A645" t="s">
        <v>4379</v>
      </c>
      <c r="B645" t="s">
        <v>4391</v>
      </c>
      <c r="C645" t="s">
        <v>315</v>
      </c>
      <c r="D645" t="s">
        <v>25</v>
      </c>
      <c r="E645" t="s">
        <v>408</v>
      </c>
      <c r="F645" t="s">
        <v>28</v>
      </c>
      <c r="G645" t="s">
        <v>29</v>
      </c>
      <c r="H645" t="s">
        <v>76</v>
      </c>
      <c r="I645" t="s">
        <v>408</v>
      </c>
      <c r="J645" t="s">
        <v>21</v>
      </c>
      <c r="K645" t="s">
        <v>4392</v>
      </c>
      <c r="L645" t="s">
        <v>4393</v>
      </c>
      <c r="M645" t="s">
        <v>65</v>
      </c>
      <c r="N645" t="s">
        <v>26</v>
      </c>
      <c r="O645" t="s">
        <v>27</v>
      </c>
      <c r="P645" t="s">
        <v>4394</v>
      </c>
      <c r="Q645" t="s">
        <v>212</v>
      </c>
      <c r="R645" t="s">
        <v>23</v>
      </c>
      <c r="S645" t="s">
        <v>24</v>
      </c>
      <c r="T645" t="s">
        <v>408</v>
      </c>
      <c r="U645" t="s">
        <v>4395</v>
      </c>
      <c r="W645" t="s">
        <v>5067</v>
      </c>
      <c r="X645" t="s">
        <v>28</v>
      </c>
      <c r="Y645" t="e">
        <f>VLOOKUP(W645,ARD_SAFE_PROCESSED_20220608[[#This Row],[Column11]],1,FALSE)</f>
        <v>#N/A</v>
      </c>
      <c r="AB645" t="str">
        <f>CONCATENATE(LEFT(ARD_SAFE_PROCESSED_20220608[[#This Row],[Column1]],6),"******",RIGHT(ARD_SAFE_PROCESSED_20220608[[#This Row],[Column1]],4),";",ARD_SAFE_PROCESSED_20220608[[#This Row],[Column11]])</f>
        <v>421410******9118;74357045320001390249993</v>
      </c>
      <c r="AD645" t="str">
        <f>CLEAN(ARD_SAFE_PROCESSED_20220608[[#This Row],[Column1]])</f>
        <v>4214100376249118</v>
      </c>
      <c r="AE645" t="str">
        <f>CLEAN(ARD_SAFE_PROCESSED_20220608[[#This Row],[Column2]])</f>
        <v>114161</v>
      </c>
      <c r="AF645" t="str">
        <f>CLEAN(ARD_SAFE_PROCESSED_20220608[[#This Row],[Column3]])</f>
        <v>4041414</v>
      </c>
      <c r="AG645" t="str">
        <f>CLEAN(ARD_SAFE_PROCESSED_20220608[[#This Row],[Column4]])</f>
        <v>EC</v>
      </c>
      <c r="AH645" t="str">
        <f>CLEAN(ARD_SAFE_PROCESSED_20220608[[#This Row],[Column5]])</f>
        <v>20251116</v>
      </c>
      <c r="AI645" t="str">
        <f>CLEAN(ARD_SAFE_PROCESSED_20220608[[#This Row],[Column6]])</f>
        <v>604</v>
      </c>
      <c r="AJ645" t="str">
        <f>CLEAN(ARD_SAFE_PROCESSED_20220608[[#This Row],[Column7]])</f>
        <v>76</v>
      </c>
      <c r="AK645" t="str">
        <f>CLEAN(ARD_SAFE_PROCESSED_20220608[[#This Row],[Column8]])</f>
        <v xml:space="preserve">PYU*CINEPLANET                </v>
      </c>
      <c r="AL645" t="str">
        <f>CLEAN(ARD_SAFE_PROCESSED_20220608[[#This Row],[Column9]])</f>
        <v>20251116</v>
      </c>
      <c r="AM645" t="str">
        <f>CLEAN(ARD_SAFE_PROCESSED_20220608[[#This Row],[Column10]])</f>
        <v xml:space="preserve">'                       </v>
      </c>
      <c r="AN645" t="s">
        <v>4392</v>
      </c>
      <c r="AO645" t="str">
        <f>CLEAN(ARD_SAFE_PROCESSED_20220608[[#This Row],[Column12]])</f>
        <v>6569965</v>
      </c>
      <c r="AP645" t="str">
        <f>CLEAN(ARD_SAFE_PROCESSED_20220608[[#This Row],[Column13]])</f>
        <v xml:space="preserve">   </v>
      </c>
      <c r="AQ645" t="str">
        <f>CLEAN(ARD_SAFE_PROCESSED_20220608[[#This Row],[Column14]])</f>
        <v xml:space="preserve">PV000000  </v>
      </c>
      <c r="AR645" t="str">
        <f>CLEAN(ARD_SAFE_PROCESSED_20220608[[#This Row],[Column15]])</f>
        <v xml:space="preserve">E-COMMERCE                                        </v>
      </c>
      <c r="AS645" t="str">
        <f>CLEAN(ARD_SAFE_PROCESSED_20220608[[#This Row],[Column16]])</f>
        <v>104213642366fb0</v>
      </c>
      <c r="AT645" t="str">
        <f>CLEAN(ARD_SAFE_PROCESSED_20220608[[#This Row],[Column17]])</f>
        <v>126.00</v>
      </c>
      <c r="AU645" t="str">
        <f>CLEAN(ARD_SAFE_PROCESSED_20220608[[#This Row],[Column18]])</f>
        <v xml:space="preserve">' </v>
      </c>
      <c r="AV645" t="str">
        <f>CLEAN(ARD_SAFE_PROCESSED_20220608[[#This Row],[Column19]])</f>
        <v xml:space="preserve">          </v>
      </c>
      <c r="AW645" t="str">
        <f>CLEAN(ARD_SAFE_PROCESSED_20220608[[#This Row],[Column20]])</f>
        <v>20251116</v>
      </c>
      <c r="AX645" t="str">
        <f>CLEAN(ARD_SAFE_PROCESSED_20220608[[#This Row],[Column21]])</f>
        <v>194139</v>
      </c>
      <c r="AY645" t="str">
        <f>LEFT(ARD_SAFE_PROCESSED_20220608[[#This Row],[Column1]],6)</f>
        <v>421410</v>
      </c>
      <c r="AZ645" t="str">
        <f>RIGHT(ARD_SAFE_PROCESSED_20220608[[#This Row],[Column1]],4)</f>
        <v>9118</v>
      </c>
      <c r="BA645" s="2">
        <f t="shared" si="67"/>
        <v>45993</v>
      </c>
      <c r="BB645">
        <f t="shared" si="68"/>
        <v>37.42</v>
      </c>
      <c r="BC645">
        <f t="shared" si="69"/>
        <v>126</v>
      </c>
      <c r="BD645" t="str">
        <f t="shared" si="70"/>
        <v>6</v>
      </c>
      <c r="BE645" t="str">
        <f t="shared" si="71"/>
        <v>F:TC40</v>
      </c>
    </row>
    <row r="646" spans="1:57" hidden="1" x14ac:dyDescent="0.3">
      <c r="A646" t="s">
        <v>4716</v>
      </c>
      <c r="B646" t="s">
        <v>4722</v>
      </c>
      <c r="C646" t="s">
        <v>199</v>
      </c>
      <c r="D646" t="s">
        <v>25</v>
      </c>
      <c r="E646" t="s">
        <v>408</v>
      </c>
      <c r="F646" t="s">
        <v>28</v>
      </c>
      <c r="G646" t="s">
        <v>29</v>
      </c>
      <c r="H646" t="s">
        <v>200</v>
      </c>
      <c r="I646" t="s">
        <v>408</v>
      </c>
      <c r="J646" t="s">
        <v>21</v>
      </c>
      <c r="K646" t="s">
        <v>4723</v>
      </c>
      <c r="L646" t="s">
        <v>4724</v>
      </c>
      <c r="M646" t="s">
        <v>65</v>
      </c>
      <c r="N646" t="s">
        <v>26</v>
      </c>
      <c r="O646" t="s">
        <v>27</v>
      </c>
      <c r="P646" t="s">
        <v>4725</v>
      </c>
      <c r="Q646" t="s">
        <v>4726</v>
      </c>
      <c r="R646" t="s">
        <v>23</v>
      </c>
      <c r="S646" t="s">
        <v>24</v>
      </c>
      <c r="T646" t="s">
        <v>408</v>
      </c>
      <c r="U646" t="s">
        <v>4727</v>
      </c>
      <c r="W646" t="s">
        <v>5064</v>
      </c>
      <c r="X646" t="s">
        <v>28</v>
      </c>
      <c r="Y646" t="e">
        <f>VLOOKUP(W646,ARD_SAFE_PROCESSED_20220608[[#This Row],[Column11]],1,FALSE)</f>
        <v>#N/A</v>
      </c>
      <c r="AB646" t="str">
        <f>CONCATENATE(LEFT(ARD_SAFE_PROCESSED_20220608[[#This Row],[Column1]],6),"******",RIGHT(ARD_SAFE_PROCESSED_20220608[[#This Row],[Column1]],4),";",ARD_SAFE_PROCESSED_20220608[[#This Row],[Column11]])</f>
        <v>426684******0226;74357045320001392845756</v>
      </c>
      <c r="AD646" t="str">
        <f>CLEAN(ARD_SAFE_PROCESSED_20220608[[#This Row],[Column1]])</f>
        <v>4266841754950226</v>
      </c>
      <c r="AE646" t="str">
        <f>CLEAN(ARD_SAFE_PROCESSED_20220608[[#This Row],[Column2]])</f>
        <v>05985A</v>
      </c>
      <c r="AF646" t="str">
        <f>CLEAN(ARD_SAFE_PROCESSED_20220608[[#This Row],[Column3]])</f>
        <v>4059837</v>
      </c>
      <c r="AG646" t="str">
        <f>CLEAN(ARD_SAFE_PROCESSED_20220608[[#This Row],[Column4]])</f>
        <v>EC</v>
      </c>
      <c r="AH646" t="str">
        <f>CLEAN(ARD_SAFE_PROCESSED_20220608[[#This Row],[Column5]])</f>
        <v>20251116</v>
      </c>
      <c r="AI646" t="str">
        <f>CLEAN(ARD_SAFE_PROCESSED_20220608[[#This Row],[Column6]])</f>
        <v>604</v>
      </c>
      <c r="AJ646" t="str">
        <f>CLEAN(ARD_SAFE_PROCESSED_20220608[[#This Row],[Column7]])</f>
        <v>76</v>
      </c>
      <c r="AK646" t="str">
        <f>CLEAN(ARD_SAFE_PROCESSED_20220608[[#This Row],[Column8]])</f>
        <v xml:space="preserve">PYU*DIDI                      </v>
      </c>
      <c r="AL646" t="str">
        <f>CLEAN(ARD_SAFE_PROCESSED_20220608[[#This Row],[Column9]])</f>
        <v>20251116</v>
      </c>
      <c r="AM646" t="str">
        <f>CLEAN(ARD_SAFE_PROCESSED_20220608[[#This Row],[Column10]])</f>
        <v xml:space="preserve">'                       </v>
      </c>
      <c r="AN646" t="s">
        <v>4723</v>
      </c>
      <c r="AO646" t="str">
        <f>CLEAN(ARD_SAFE_PROCESSED_20220608[[#This Row],[Column12]])</f>
        <v>6365134</v>
      </c>
      <c r="AP646" t="str">
        <f>CLEAN(ARD_SAFE_PROCESSED_20220608[[#This Row],[Column13]])</f>
        <v xml:space="preserve">   </v>
      </c>
      <c r="AQ646" t="str">
        <f>CLEAN(ARD_SAFE_PROCESSED_20220608[[#This Row],[Column14]])</f>
        <v xml:space="preserve">PV000000  </v>
      </c>
      <c r="AR646" t="str">
        <f>CLEAN(ARD_SAFE_PROCESSED_20220608[[#This Row],[Column15]])</f>
        <v xml:space="preserve">E-COMMERCE                                        </v>
      </c>
      <c r="AS646" t="str">
        <f>CLEAN(ARD_SAFE_PROCESSED_20220608[[#This Row],[Column16]])</f>
        <v>10421278880918c</v>
      </c>
      <c r="AT646" t="str">
        <f>CLEAN(ARD_SAFE_PROCESSED_20220608[[#This Row],[Column17]])</f>
        <v>10.30</v>
      </c>
      <c r="AU646" t="str">
        <f>CLEAN(ARD_SAFE_PROCESSED_20220608[[#This Row],[Column18]])</f>
        <v xml:space="preserve">' </v>
      </c>
      <c r="AV646" t="str">
        <f>CLEAN(ARD_SAFE_PROCESSED_20220608[[#This Row],[Column19]])</f>
        <v xml:space="preserve">          </v>
      </c>
      <c r="AW646" t="str">
        <f>CLEAN(ARD_SAFE_PROCESSED_20220608[[#This Row],[Column20]])</f>
        <v>20251116</v>
      </c>
      <c r="AX646" t="str">
        <f>CLEAN(ARD_SAFE_PROCESSED_20220608[[#This Row],[Column21]])</f>
        <v>113532</v>
      </c>
      <c r="AY646" t="str">
        <f>LEFT(ARD_SAFE_PROCESSED_20220608[[#This Row],[Column1]],6)</f>
        <v>426684</v>
      </c>
      <c r="AZ646" t="str">
        <f>RIGHT(ARD_SAFE_PROCESSED_20220608[[#This Row],[Column1]],4)</f>
        <v>0226</v>
      </c>
      <c r="BA646" s="2">
        <f t="shared" si="67"/>
        <v>45993</v>
      </c>
      <c r="BB646">
        <f t="shared" si="68"/>
        <v>3.06</v>
      </c>
      <c r="BC646">
        <f t="shared" si="69"/>
        <v>3.06</v>
      </c>
      <c r="BD646" t="str">
        <f t="shared" si="70"/>
        <v>6</v>
      </c>
      <c r="BE646" t="str">
        <f t="shared" si="71"/>
        <v>F:TC40</v>
      </c>
    </row>
    <row r="647" spans="1:57" hidden="1" x14ac:dyDescent="0.3">
      <c r="A647" t="s">
        <v>7018</v>
      </c>
      <c r="B647" t="s">
        <v>7039</v>
      </c>
      <c r="C647" t="s">
        <v>7034</v>
      </c>
      <c r="D647" t="s">
        <v>64</v>
      </c>
      <c r="E647" t="s">
        <v>408</v>
      </c>
      <c r="F647" t="s">
        <v>28</v>
      </c>
      <c r="G647" t="s">
        <v>74</v>
      </c>
      <c r="H647" t="s">
        <v>7035</v>
      </c>
      <c r="I647" t="s">
        <v>408</v>
      </c>
      <c r="J647" t="s">
        <v>21</v>
      </c>
      <c r="K647" t="s">
        <v>7040</v>
      </c>
      <c r="L647" t="s">
        <v>7041</v>
      </c>
      <c r="M647" t="s">
        <v>65</v>
      </c>
      <c r="N647" t="s">
        <v>6812</v>
      </c>
      <c r="O647" t="s">
        <v>66</v>
      </c>
      <c r="P647" t="s">
        <v>22</v>
      </c>
      <c r="Q647" t="s">
        <v>88</v>
      </c>
      <c r="R647" t="s">
        <v>23</v>
      </c>
      <c r="S647" t="s">
        <v>24</v>
      </c>
      <c r="T647" t="s">
        <v>408</v>
      </c>
      <c r="U647" t="s">
        <v>7042</v>
      </c>
      <c r="W647" t="s">
        <v>5052</v>
      </c>
      <c r="X647" t="s">
        <v>28</v>
      </c>
      <c r="Y647" t="e">
        <f>VLOOKUP(W647,ARD_SAFE_PROCESSED_20220608[[#This Row],[Column11]],1,FALSE)</f>
        <v>#N/A</v>
      </c>
      <c r="AB647" t="str">
        <f>CONCATENATE(LEFT(ARD_SAFE_PROCESSED_20220608[[#This Row],[Column1]],6),"******",RIGHT(ARD_SAFE_PROCESSED_20220608[[#This Row],[Column1]],4),";",ARD_SAFE_PROCESSED_20220608[[#This Row],[Column11]])</f>
        <v>455788******2369;74357045320001675901904</v>
      </c>
      <c r="AD647" t="str">
        <f>CLEAN(ARD_SAFE_PROCESSED_20220608[[#This Row],[Column1]])</f>
        <v>4557881442742369</v>
      </c>
      <c r="AE647" t="str">
        <f>CLEAN(ARD_SAFE_PROCESSED_20220608[[#This Row],[Column2]])</f>
        <v>164722</v>
      </c>
      <c r="AF647" t="str">
        <f>CLEAN(ARD_SAFE_PROCESSED_20220608[[#This Row],[Column3]])</f>
        <v>8953337</v>
      </c>
      <c r="AG647" t="str">
        <f>CLEAN(ARD_SAFE_PROCESSED_20220608[[#This Row],[Column4]])</f>
        <v>PL</v>
      </c>
      <c r="AH647" t="str">
        <f>CLEAN(ARD_SAFE_PROCESSED_20220608[[#This Row],[Column5]])</f>
        <v>20251116</v>
      </c>
      <c r="AI647" t="str">
        <f>CLEAN(ARD_SAFE_PROCESSED_20220608[[#This Row],[Column6]])</f>
        <v>604</v>
      </c>
      <c r="AJ647" t="str">
        <f>CLEAN(ARD_SAFE_PROCESSED_20220608[[#This Row],[Column7]])</f>
        <v>77</v>
      </c>
      <c r="AK647" t="str">
        <f>CLEAN(ARD_SAFE_PROCESSED_20220608[[#This Row],[Column8]])</f>
        <v xml:space="preserve">IZI*GRIFO SERVITOR SA         </v>
      </c>
      <c r="AL647" t="str">
        <f>CLEAN(ARD_SAFE_PROCESSED_20220608[[#This Row],[Column9]])</f>
        <v>20251116</v>
      </c>
      <c r="AM647" t="str">
        <f>CLEAN(ARD_SAFE_PROCESSED_20220608[[#This Row],[Column10]])</f>
        <v xml:space="preserve">'                       </v>
      </c>
      <c r="AN647" t="s">
        <v>7040</v>
      </c>
      <c r="AO647" t="str">
        <f>CLEAN(ARD_SAFE_PROCESSED_20220608[[#This Row],[Column12]])</f>
        <v>3626</v>
      </c>
      <c r="AP647" t="str">
        <f>CLEAN(ARD_SAFE_PROCESSED_20220608[[#This Row],[Column13]])</f>
        <v xml:space="preserve">   </v>
      </c>
      <c r="AQ647" t="str">
        <f>CLEAN(ARD_SAFE_PROCESSED_20220608[[#This Row],[Column14]])</f>
        <v xml:space="preserve">PS0007    </v>
      </c>
      <c r="AR647" t="str">
        <f>CLEAN(ARD_SAFE_PROCESSED_20220608[[#This Row],[Column15]])</f>
        <v xml:space="preserve">POS CONTACTLESS CHIP                              </v>
      </c>
      <c r="AS647" t="str">
        <f>CLEAN(ARD_SAFE_PROCESSED_20220608[[#This Row],[Column16]])</f>
        <v xml:space="preserve">               </v>
      </c>
      <c r="AT647" t="str">
        <f>CLEAN(ARD_SAFE_PROCESSED_20220608[[#This Row],[Column17]])</f>
        <v>20.00</v>
      </c>
      <c r="AU647" t="str">
        <f>CLEAN(ARD_SAFE_PROCESSED_20220608[[#This Row],[Column18]])</f>
        <v xml:space="preserve">' </v>
      </c>
      <c r="AV647" t="str">
        <f>CLEAN(ARD_SAFE_PROCESSED_20220608[[#This Row],[Column19]])</f>
        <v xml:space="preserve">          </v>
      </c>
      <c r="AW647" t="str">
        <f>CLEAN(ARD_SAFE_PROCESSED_20220608[[#This Row],[Column20]])</f>
        <v>20251116</v>
      </c>
      <c r="AX647" t="str">
        <f>CLEAN(ARD_SAFE_PROCESSED_20220608[[#This Row],[Column21]])</f>
        <v>174738</v>
      </c>
      <c r="AY647" t="str">
        <f>LEFT(ARD_SAFE_PROCESSED_20220608[[#This Row],[Column1]],6)</f>
        <v>455788</v>
      </c>
      <c r="AZ647" t="str">
        <f>RIGHT(ARD_SAFE_PROCESSED_20220608[[#This Row],[Column1]],4)</f>
        <v>2369</v>
      </c>
      <c r="BA647" s="2">
        <f t="shared" si="67"/>
        <v>45994</v>
      </c>
      <c r="BB647">
        <f t="shared" si="68"/>
        <v>5.94</v>
      </c>
      <c r="BC647">
        <f t="shared" si="69"/>
        <v>20</v>
      </c>
      <c r="BD647" t="str">
        <f t="shared" si="70"/>
        <v>0</v>
      </c>
      <c r="BE647" t="str">
        <f t="shared" si="71"/>
        <v>F:TC40</v>
      </c>
    </row>
    <row r="648" spans="1:57" hidden="1" x14ac:dyDescent="0.3">
      <c r="A648" t="s">
        <v>7018</v>
      </c>
      <c r="B648" t="s">
        <v>7033</v>
      </c>
      <c r="C648" t="s">
        <v>7034</v>
      </c>
      <c r="D648" t="s">
        <v>64</v>
      </c>
      <c r="E648" t="s">
        <v>408</v>
      </c>
      <c r="F648" t="s">
        <v>28</v>
      </c>
      <c r="G648" t="s">
        <v>74</v>
      </c>
      <c r="H648" t="s">
        <v>7035</v>
      </c>
      <c r="I648" t="s">
        <v>408</v>
      </c>
      <c r="J648" t="s">
        <v>21</v>
      </c>
      <c r="K648" t="s">
        <v>7036</v>
      </c>
      <c r="L648" t="s">
        <v>7037</v>
      </c>
      <c r="M648" t="s">
        <v>65</v>
      </c>
      <c r="N648" t="s">
        <v>6812</v>
      </c>
      <c r="O648" t="s">
        <v>66</v>
      </c>
      <c r="P648" t="s">
        <v>22</v>
      </c>
      <c r="Q648" t="s">
        <v>88</v>
      </c>
      <c r="R648" t="s">
        <v>23</v>
      </c>
      <c r="S648" t="s">
        <v>24</v>
      </c>
      <c r="T648" t="s">
        <v>408</v>
      </c>
      <c r="U648" t="s">
        <v>7038</v>
      </c>
      <c r="W648" t="s">
        <v>5056</v>
      </c>
      <c r="X648" t="s">
        <v>28</v>
      </c>
      <c r="Y648" t="e">
        <f>VLOOKUP(W648,ARD_SAFE_PROCESSED_20220608[[#This Row],[Column11]],1,FALSE)</f>
        <v>#N/A</v>
      </c>
      <c r="AB648" t="str">
        <f>CONCATENATE(LEFT(ARD_SAFE_PROCESSED_20220608[[#This Row],[Column1]],6),"******",RIGHT(ARD_SAFE_PROCESSED_20220608[[#This Row],[Column1]],4),";",ARD_SAFE_PROCESSED_20220608[[#This Row],[Column11]])</f>
        <v>455788******2369;74357045320001675901938</v>
      </c>
      <c r="AD648" t="str">
        <f>CLEAN(ARD_SAFE_PROCESSED_20220608[[#This Row],[Column1]])</f>
        <v>4557881442742369</v>
      </c>
      <c r="AE648" t="str">
        <f>CLEAN(ARD_SAFE_PROCESSED_20220608[[#This Row],[Column2]])</f>
        <v>131395</v>
      </c>
      <c r="AF648" t="str">
        <f>CLEAN(ARD_SAFE_PROCESSED_20220608[[#This Row],[Column3]])</f>
        <v>8953337</v>
      </c>
      <c r="AG648" t="str">
        <f>CLEAN(ARD_SAFE_PROCESSED_20220608[[#This Row],[Column4]])</f>
        <v>PL</v>
      </c>
      <c r="AH648" t="str">
        <f>CLEAN(ARD_SAFE_PROCESSED_20220608[[#This Row],[Column5]])</f>
        <v>20251116</v>
      </c>
      <c r="AI648" t="str">
        <f>CLEAN(ARD_SAFE_PROCESSED_20220608[[#This Row],[Column6]])</f>
        <v>604</v>
      </c>
      <c r="AJ648" t="str">
        <f>CLEAN(ARD_SAFE_PROCESSED_20220608[[#This Row],[Column7]])</f>
        <v>77</v>
      </c>
      <c r="AK648" t="str">
        <f>CLEAN(ARD_SAFE_PROCESSED_20220608[[#This Row],[Column8]])</f>
        <v xml:space="preserve">IZI*GRIFO SERVITOR SA         </v>
      </c>
      <c r="AL648" t="str">
        <f>CLEAN(ARD_SAFE_PROCESSED_20220608[[#This Row],[Column9]])</f>
        <v>20251116</v>
      </c>
      <c r="AM648" t="str">
        <f>CLEAN(ARD_SAFE_PROCESSED_20220608[[#This Row],[Column10]])</f>
        <v xml:space="preserve">'                       </v>
      </c>
      <c r="AN648" t="s">
        <v>7036</v>
      </c>
      <c r="AO648" t="str">
        <f>CLEAN(ARD_SAFE_PROCESSED_20220608[[#This Row],[Column12]])</f>
        <v>3632</v>
      </c>
      <c r="AP648" t="str">
        <f>CLEAN(ARD_SAFE_PROCESSED_20220608[[#This Row],[Column13]])</f>
        <v xml:space="preserve">   </v>
      </c>
      <c r="AQ648" t="str">
        <f>CLEAN(ARD_SAFE_PROCESSED_20220608[[#This Row],[Column14]])</f>
        <v xml:space="preserve">PS0007    </v>
      </c>
      <c r="AR648" t="str">
        <f>CLEAN(ARD_SAFE_PROCESSED_20220608[[#This Row],[Column15]])</f>
        <v xml:space="preserve">POS CONTACTLESS CHIP                              </v>
      </c>
      <c r="AS648" t="str">
        <f>CLEAN(ARD_SAFE_PROCESSED_20220608[[#This Row],[Column16]])</f>
        <v xml:space="preserve">               </v>
      </c>
      <c r="AT648" t="str">
        <f>CLEAN(ARD_SAFE_PROCESSED_20220608[[#This Row],[Column17]])</f>
        <v>20.00</v>
      </c>
      <c r="AU648" t="str">
        <f>CLEAN(ARD_SAFE_PROCESSED_20220608[[#This Row],[Column18]])</f>
        <v xml:space="preserve">' </v>
      </c>
      <c r="AV648" t="str">
        <f>CLEAN(ARD_SAFE_PROCESSED_20220608[[#This Row],[Column19]])</f>
        <v xml:space="preserve">          </v>
      </c>
      <c r="AW648" t="str">
        <f>CLEAN(ARD_SAFE_PROCESSED_20220608[[#This Row],[Column20]])</f>
        <v>20251116</v>
      </c>
      <c r="AX648" t="str">
        <f>CLEAN(ARD_SAFE_PROCESSED_20220608[[#This Row],[Column21]])</f>
        <v>175244</v>
      </c>
      <c r="AY648" t="str">
        <f>LEFT(ARD_SAFE_PROCESSED_20220608[[#This Row],[Column1]],6)</f>
        <v>455788</v>
      </c>
      <c r="AZ648" t="str">
        <f>RIGHT(ARD_SAFE_PROCESSED_20220608[[#This Row],[Column1]],4)</f>
        <v>2369</v>
      </c>
      <c r="BA648" s="2">
        <f t="shared" si="67"/>
        <v>45994</v>
      </c>
      <c r="BB648">
        <f t="shared" si="68"/>
        <v>5.94</v>
      </c>
      <c r="BC648">
        <f t="shared" si="69"/>
        <v>20</v>
      </c>
      <c r="BD648" t="str">
        <f t="shared" si="70"/>
        <v>0</v>
      </c>
      <c r="BE648" t="str">
        <f t="shared" si="71"/>
        <v>F:TC40</v>
      </c>
    </row>
    <row r="649" spans="1:57" hidden="1" x14ac:dyDescent="0.3">
      <c r="A649" t="s">
        <v>7355</v>
      </c>
      <c r="B649" t="s">
        <v>7388</v>
      </c>
      <c r="C649" t="s">
        <v>7389</v>
      </c>
      <c r="D649" t="s">
        <v>64</v>
      </c>
      <c r="E649" t="s">
        <v>408</v>
      </c>
      <c r="F649" t="s">
        <v>28</v>
      </c>
      <c r="G649" t="s">
        <v>29</v>
      </c>
      <c r="H649" t="s">
        <v>7390</v>
      </c>
      <c r="I649" t="s">
        <v>408</v>
      </c>
      <c r="J649" t="s">
        <v>21</v>
      </c>
      <c r="K649" t="s">
        <v>7391</v>
      </c>
      <c r="L649" t="s">
        <v>71</v>
      </c>
      <c r="M649" t="s">
        <v>65</v>
      </c>
      <c r="N649" t="s">
        <v>67</v>
      </c>
      <c r="O649" t="s">
        <v>66</v>
      </c>
      <c r="P649" t="s">
        <v>22</v>
      </c>
      <c r="Q649" t="s">
        <v>7392</v>
      </c>
      <c r="R649" t="s">
        <v>23</v>
      </c>
      <c r="S649" t="s">
        <v>24</v>
      </c>
      <c r="T649" t="s">
        <v>408</v>
      </c>
      <c r="U649" t="s">
        <v>7393</v>
      </c>
      <c r="W649" t="s">
        <v>5413</v>
      </c>
      <c r="X649" t="s">
        <v>28</v>
      </c>
      <c r="Y649" t="e">
        <f>VLOOKUP(W649,ARD_SAFE_PROCESSED_20220608[[#This Row],[Column11]],1,FALSE)</f>
        <v>#N/A</v>
      </c>
      <c r="AB649" t="str">
        <f>CONCATENATE(LEFT(ARD_SAFE_PROCESSED_20220608[[#This Row],[Column1]],6),"******",RIGHT(ARD_SAFE_PROCESSED_20220608[[#This Row],[Column1]],4),";",ARD_SAFE_PROCESSED_20220608[[#This Row],[Column11]])</f>
        <v>455788******0009;74357045320002560700005</v>
      </c>
      <c r="AD649" t="str">
        <f>CLEAN(ARD_SAFE_PROCESSED_20220608[[#This Row],[Column1]])</f>
        <v>4557881481920009</v>
      </c>
      <c r="AE649" t="str">
        <f>CLEAN(ARD_SAFE_PROCESSED_20220608[[#This Row],[Column2]])</f>
        <v>353855</v>
      </c>
      <c r="AF649" t="str">
        <f>CLEAN(ARD_SAFE_PROCESSED_20220608[[#This Row],[Column3]])</f>
        <v>5853669</v>
      </c>
      <c r="AG649" t="str">
        <f>CLEAN(ARD_SAFE_PROCESSED_20220608[[#This Row],[Column4]])</f>
        <v>PL</v>
      </c>
      <c r="AH649" t="str">
        <f>CLEAN(ARD_SAFE_PROCESSED_20220608[[#This Row],[Column5]])</f>
        <v>20251116</v>
      </c>
      <c r="AI649" t="str">
        <f>CLEAN(ARD_SAFE_PROCESSED_20220608[[#This Row],[Column6]])</f>
        <v>604</v>
      </c>
      <c r="AJ649" t="str">
        <f>CLEAN(ARD_SAFE_PROCESSED_20220608[[#This Row],[Column7]])</f>
        <v>76</v>
      </c>
      <c r="AK649" t="str">
        <f>CLEAN(ARD_SAFE_PROCESSED_20220608[[#This Row],[Column8]])</f>
        <v xml:space="preserve">IZI*LA CASONA CAFE SAC        </v>
      </c>
      <c r="AL649" t="str">
        <f>CLEAN(ARD_SAFE_PROCESSED_20220608[[#This Row],[Column9]])</f>
        <v>20251116</v>
      </c>
      <c r="AM649" t="str">
        <f>CLEAN(ARD_SAFE_PROCESSED_20220608[[#This Row],[Column10]])</f>
        <v xml:space="preserve">'                       </v>
      </c>
      <c r="AN649" t="s">
        <v>7391</v>
      </c>
      <c r="AO649" t="str">
        <f>CLEAN(ARD_SAFE_PROCESSED_20220608[[#This Row],[Column12]])</f>
        <v>0</v>
      </c>
      <c r="AP649" t="str">
        <f>CLEAN(ARD_SAFE_PROCESSED_20220608[[#This Row],[Column13]])</f>
        <v xml:space="preserve">   </v>
      </c>
      <c r="AQ649" t="str">
        <f>CLEAN(ARD_SAFE_PROCESSED_20220608[[#This Row],[Column14]])</f>
        <v xml:space="preserve">PS0001    </v>
      </c>
      <c r="AR649" t="str">
        <f>CLEAN(ARD_SAFE_PROCESSED_20220608[[#This Row],[Column15]])</f>
        <v xml:space="preserve">POS CONTACTLESS CHIP                              </v>
      </c>
      <c r="AS649" t="str">
        <f>CLEAN(ARD_SAFE_PROCESSED_20220608[[#This Row],[Column16]])</f>
        <v xml:space="preserve">               </v>
      </c>
      <c r="AT649" t="str">
        <f>CLEAN(ARD_SAFE_PROCESSED_20220608[[#This Row],[Column17]])</f>
        <v>55.62</v>
      </c>
      <c r="AU649" t="str">
        <f>CLEAN(ARD_SAFE_PROCESSED_20220608[[#This Row],[Column18]])</f>
        <v xml:space="preserve">' </v>
      </c>
      <c r="AV649" t="str">
        <f>CLEAN(ARD_SAFE_PROCESSED_20220608[[#This Row],[Column19]])</f>
        <v xml:space="preserve">          </v>
      </c>
      <c r="AW649" t="str">
        <f>CLEAN(ARD_SAFE_PROCESSED_20220608[[#This Row],[Column20]])</f>
        <v>20251116</v>
      </c>
      <c r="AX649" t="str">
        <f>CLEAN(ARD_SAFE_PROCESSED_20220608[[#This Row],[Column21]])</f>
        <v>200630</v>
      </c>
      <c r="AY649" t="str">
        <f>LEFT(ARD_SAFE_PROCESSED_20220608[[#This Row],[Column1]],6)</f>
        <v>455788</v>
      </c>
      <c r="AZ649" t="str">
        <f>RIGHT(ARD_SAFE_PROCESSED_20220608[[#This Row],[Column1]],4)</f>
        <v>0009</v>
      </c>
      <c r="BA649" s="2">
        <f t="shared" si="67"/>
        <v>45994</v>
      </c>
      <c r="BB649">
        <f t="shared" si="68"/>
        <v>16.52</v>
      </c>
      <c r="BC649">
        <f t="shared" si="69"/>
        <v>55.62</v>
      </c>
      <c r="BD649" t="str">
        <f t="shared" si="70"/>
        <v>0</v>
      </c>
      <c r="BE649" t="str">
        <f t="shared" si="71"/>
        <v>F:TC40</v>
      </c>
    </row>
    <row r="650" spans="1:57" hidden="1" x14ac:dyDescent="0.3">
      <c r="A650" t="s">
        <v>5702</v>
      </c>
      <c r="B650" t="s">
        <v>5707</v>
      </c>
      <c r="C650" t="s">
        <v>5708</v>
      </c>
      <c r="D650" t="s">
        <v>64</v>
      </c>
      <c r="E650" t="s">
        <v>408</v>
      </c>
      <c r="F650" t="s">
        <v>28</v>
      </c>
      <c r="G650" t="s">
        <v>29</v>
      </c>
      <c r="H650" t="s">
        <v>5709</v>
      </c>
      <c r="I650" t="s">
        <v>408</v>
      </c>
      <c r="J650" t="s">
        <v>21</v>
      </c>
      <c r="K650" t="s">
        <v>5710</v>
      </c>
      <c r="L650" t="s">
        <v>5711</v>
      </c>
      <c r="M650" t="s">
        <v>65</v>
      </c>
      <c r="N650" t="s">
        <v>67</v>
      </c>
      <c r="O650" t="s">
        <v>66</v>
      </c>
      <c r="P650" t="s">
        <v>22</v>
      </c>
      <c r="Q650" t="s">
        <v>172</v>
      </c>
      <c r="R650" t="s">
        <v>23</v>
      </c>
      <c r="S650" t="s">
        <v>24</v>
      </c>
      <c r="T650" t="s">
        <v>408</v>
      </c>
      <c r="U650" t="s">
        <v>464</v>
      </c>
      <c r="W650" t="s">
        <v>5418</v>
      </c>
      <c r="X650" t="s">
        <v>28</v>
      </c>
      <c r="Y650" t="e">
        <f>VLOOKUP(W650,ARD_SAFE_PROCESSED_20220608[[#This Row],[Column11]],1,FALSE)</f>
        <v>#N/A</v>
      </c>
      <c r="AB650" t="str">
        <f>CONCATENATE(LEFT(ARD_SAFE_PROCESSED_20220608[[#This Row],[Column1]],6),"******",RIGHT(ARD_SAFE_PROCESSED_20220608[[#This Row],[Column1]],4),";",ARD_SAFE_PROCESSED_20220608[[#This Row],[Column11]])</f>
        <v>447410******9375;74357045320002853800025</v>
      </c>
      <c r="AD650" t="str">
        <f>CLEAN(ARD_SAFE_PROCESSED_20220608[[#This Row],[Column1]])</f>
        <v>4474107230369375</v>
      </c>
      <c r="AE650" t="str">
        <f>CLEAN(ARD_SAFE_PROCESSED_20220608[[#This Row],[Column2]])</f>
        <v>204415</v>
      </c>
      <c r="AF650" t="str">
        <f>CLEAN(ARD_SAFE_PROCESSED_20220608[[#This Row],[Column3]])</f>
        <v>1036151</v>
      </c>
      <c r="AG650" t="str">
        <f>CLEAN(ARD_SAFE_PROCESSED_20220608[[#This Row],[Column4]])</f>
        <v>PL</v>
      </c>
      <c r="AH650" t="str">
        <f>CLEAN(ARD_SAFE_PROCESSED_20220608[[#This Row],[Column5]])</f>
        <v>20251116</v>
      </c>
      <c r="AI650" t="str">
        <f>CLEAN(ARD_SAFE_PROCESSED_20220608[[#This Row],[Column6]])</f>
        <v>604</v>
      </c>
      <c r="AJ650" t="str">
        <f>CLEAN(ARD_SAFE_PROCESSED_20220608[[#This Row],[Column7]])</f>
        <v>76</v>
      </c>
      <c r="AK650" t="str">
        <f>CLEAN(ARD_SAFE_PROCESSED_20220608[[#This Row],[Column8]])</f>
        <v xml:space="preserve">IKF B16 JIRON DE LA UNION 4   </v>
      </c>
      <c r="AL650" t="str">
        <f>CLEAN(ARD_SAFE_PROCESSED_20220608[[#This Row],[Column9]])</f>
        <v>20251116</v>
      </c>
      <c r="AM650" t="str">
        <f>CLEAN(ARD_SAFE_PROCESSED_20220608[[#This Row],[Column10]])</f>
        <v xml:space="preserve">'                       </v>
      </c>
      <c r="AN650" t="s">
        <v>5710</v>
      </c>
      <c r="AO650" t="str">
        <f>CLEAN(ARD_SAFE_PROCESSED_20220608[[#This Row],[Column12]])</f>
        <v>947</v>
      </c>
      <c r="AP650" t="str">
        <f>CLEAN(ARD_SAFE_PROCESSED_20220608[[#This Row],[Column13]])</f>
        <v xml:space="preserve">   </v>
      </c>
      <c r="AQ650" t="str">
        <f>CLEAN(ARD_SAFE_PROCESSED_20220608[[#This Row],[Column14]])</f>
        <v xml:space="preserve">PS0001    </v>
      </c>
      <c r="AR650" t="str">
        <f>CLEAN(ARD_SAFE_PROCESSED_20220608[[#This Row],[Column15]])</f>
        <v xml:space="preserve">POS CONTACTLESS CHIP                              </v>
      </c>
      <c r="AS650" t="str">
        <f>CLEAN(ARD_SAFE_PROCESSED_20220608[[#This Row],[Column16]])</f>
        <v xml:space="preserve">               </v>
      </c>
      <c r="AT650" t="str">
        <f>CLEAN(ARD_SAFE_PROCESSED_20220608[[#This Row],[Column17]])</f>
        <v>22.90</v>
      </c>
      <c r="AU650" t="str">
        <f>CLEAN(ARD_SAFE_PROCESSED_20220608[[#This Row],[Column18]])</f>
        <v xml:space="preserve">' </v>
      </c>
      <c r="AV650" t="str">
        <f>CLEAN(ARD_SAFE_PROCESSED_20220608[[#This Row],[Column19]])</f>
        <v xml:space="preserve">          </v>
      </c>
      <c r="AW650" t="str">
        <f>CLEAN(ARD_SAFE_PROCESSED_20220608[[#This Row],[Column20]])</f>
        <v>20251116</v>
      </c>
      <c r="AX650" t="str">
        <f>CLEAN(ARD_SAFE_PROCESSED_20220608[[#This Row],[Column21]])</f>
        <v>104652</v>
      </c>
      <c r="AY650" t="str">
        <f>LEFT(ARD_SAFE_PROCESSED_20220608[[#This Row],[Column1]],6)</f>
        <v>447410</v>
      </c>
      <c r="AZ650" t="str">
        <f>RIGHT(ARD_SAFE_PROCESSED_20220608[[#This Row],[Column1]],4)</f>
        <v>9375</v>
      </c>
      <c r="BA650" s="2">
        <f t="shared" si="67"/>
        <v>45994</v>
      </c>
      <c r="BB650">
        <f t="shared" si="68"/>
        <v>6.8</v>
      </c>
      <c r="BC650">
        <f t="shared" si="69"/>
        <v>22.9</v>
      </c>
      <c r="BD650" t="str">
        <f t="shared" si="70"/>
        <v>1</v>
      </c>
      <c r="BE650" t="str">
        <f t="shared" si="71"/>
        <v>F:TC40</v>
      </c>
    </row>
    <row r="651" spans="1:57" hidden="1" x14ac:dyDescent="0.3">
      <c r="A651" t="s">
        <v>7018</v>
      </c>
      <c r="B651" t="s">
        <v>7094</v>
      </c>
      <c r="C651" t="s">
        <v>7044</v>
      </c>
      <c r="D651" t="s">
        <v>64</v>
      </c>
      <c r="E651" t="s">
        <v>408</v>
      </c>
      <c r="F651" t="s">
        <v>28</v>
      </c>
      <c r="G651" t="s">
        <v>29</v>
      </c>
      <c r="H651" t="s">
        <v>7045</v>
      </c>
      <c r="I651" t="s">
        <v>408</v>
      </c>
      <c r="J651" t="s">
        <v>21</v>
      </c>
      <c r="K651" t="s">
        <v>7095</v>
      </c>
      <c r="L651" t="s">
        <v>478</v>
      </c>
      <c r="M651" t="s">
        <v>65</v>
      </c>
      <c r="N651" t="s">
        <v>67</v>
      </c>
      <c r="O651" t="s">
        <v>66</v>
      </c>
      <c r="P651" t="s">
        <v>22</v>
      </c>
      <c r="Q651" t="s">
        <v>7096</v>
      </c>
      <c r="R651" t="s">
        <v>23</v>
      </c>
      <c r="S651" t="s">
        <v>24</v>
      </c>
      <c r="T651" t="s">
        <v>408</v>
      </c>
      <c r="U651" t="s">
        <v>7097</v>
      </c>
      <c r="W651" t="s">
        <v>5407</v>
      </c>
      <c r="X651" t="s">
        <v>28</v>
      </c>
      <c r="Y651" t="e">
        <f>VLOOKUP(W651,ARD_SAFE_PROCESSED_20220608[[#This Row],[Column11]],1,FALSE)</f>
        <v>#N/A</v>
      </c>
      <c r="AB651" t="str">
        <f>CONCATENATE(LEFT(ARD_SAFE_PROCESSED_20220608[[#This Row],[Column1]],6),"******",RIGHT(ARD_SAFE_PROCESSED_20220608[[#This Row],[Column1]],4),";",ARD_SAFE_PROCESSED_20220608[[#This Row],[Column11]])</f>
        <v>455788******2369;74357045320003141800256</v>
      </c>
      <c r="AD651" t="str">
        <f>CLEAN(ARD_SAFE_PROCESSED_20220608[[#This Row],[Column1]])</f>
        <v>4557881442742369</v>
      </c>
      <c r="AE651" t="str">
        <f>CLEAN(ARD_SAFE_PROCESSED_20220608[[#This Row],[Column2]])</f>
        <v>760382</v>
      </c>
      <c r="AF651" t="str">
        <f>CLEAN(ARD_SAFE_PROCESSED_20220608[[#This Row],[Column3]])</f>
        <v>1038444</v>
      </c>
      <c r="AG651" t="str">
        <f>CLEAN(ARD_SAFE_PROCESSED_20220608[[#This Row],[Column4]])</f>
        <v>PL</v>
      </c>
      <c r="AH651" t="str">
        <f>CLEAN(ARD_SAFE_PROCESSED_20220608[[#This Row],[Column5]])</f>
        <v>20251116</v>
      </c>
      <c r="AI651" t="str">
        <f>CLEAN(ARD_SAFE_PROCESSED_20220608[[#This Row],[Column6]])</f>
        <v>604</v>
      </c>
      <c r="AJ651" t="str">
        <f>CLEAN(ARD_SAFE_PROCESSED_20220608[[#This Row],[Column7]])</f>
        <v>76</v>
      </c>
      <c r="AK651" t="str">
        <f>CLEAN(ARD_SAFE_PROCESSED_20220608[[#This Row],[Column8]])</f>
        <v xml:space="preserve">1185 MASS MERCED3 SMP MS      </v>
      </c>
      <c r="AL651" t="str">
        <f>CLEAN(ARD_SAFE_PROCESSED_20220608[[#This Row],[Column9]])</f>
        <v>20251116</v>
      </c>
      <c r="AM651" t="str">
        <f>CLEAN(ARD_SAFE_PROCESSED_20220608[[#This Row],[Column10]])</f>
        <v xml:space="preserve">'                       </v>
      </c>
      <c r="AN651" t="s">
        <v>7095</v>
      </c>
      <c r="AO651" t="str">
        <f>CLEAN(ARD_SAFE_PROCESSED_20220608[[#This Row],[Column12]])</f>
        <v>1663</v>
      </c>
      <c r="AP651" t="str">
        <f>CLEAN(ARD_SAFE_PROCESSED_20220608[[#This Row],[Column13]])</f>
        <v xml:space="preserve">   </v>
      </c>
      <c r="AQ651" t="str">
        <f>CLEAN(ARD_SAFE_PROCESSED_20220608[[#This Row],[Column14]])</f>
        <v xml:space="preserve">PS0001    </v>
      </c>
      <c r="AR651" t="str">
        <f>CLEAN(ARD_SAFE_PROCESSED_20220608[[#This Row],[Column15]])</f>
        <v xml:space="preserve">POS CONTACTLESS CHIP                              </v>
      </c>
      <c r="AS651" t="str">
        <f>CLEAN(ARD_SAFE_PROCESSED_20220608[[#This Row],[Column16]])</f>
        <v xml:space="preserve">               </v>
      </c>
      <c r="AT651" t="str">
        <f>CLEAN(ARD_SAFE_PROCESSED_20220608[[#This Row],[Column17]])</f>
        <v>44.89</v>
      </c>
      <c r="AU651" t="str">
        <f>CLEAN(ARD_SAFE_PROCESSED_20220608[[#This Row],[Column18]])</f>
        <v xml:space="preserve">' </v>
      </c>
      <c r="AV651" t="str">
        <f>CLEAN(ARD_SAFE_PROCESSED_20220608[[#This Row],[Column19]])</f>
        <v xml:space="preserve">          </v>
      </c>
      <c r="AW651" t="str">
        <f>CLEAN(ARD_SAFE_PROCESSED_20220608[[#This Row],[Column20]])</f>
        <v>20251116</v>
      </c>
      <c r="AX651" t="str">
        <f>CLEAN(ARD_SAFE_PROCESSED_20220608[[#This Row],[Column21]])</f>
        <v>100611</v>
      </c>
      <c r="AY651" t="str">
        <f>LEFT(ARD_SAFE_PROCESSED_20220608[[#This Row],[Column1]],6)</f>
        <v>455788</v>
      </c>
      <c r="AZ651" t="str">
        <f>RIGHT(ARD_SAFE_PROCESSED_20220608[[#This Row],[Column1]],4)</f>
        <v>2369</v>
      </c>
      <c r="BA651" s="2">
        <f t="shared" si="67"/>
        <v>45994</v>
      </c>
      <c r="BB651">
        <f t="shared" si="68"/>
        <v>13.33</v>
      </c>
      <c r="BC651">
        <f t="shared" si="69"/>
        <v>44.89</v>
      </c>
      <c r="BD651" t="str">
        <f t="shared" si="70"/>
        <v>0</v>
      </c>
      <c r="BE651" t="str">
        <f t="shared" si="71"/>
        <v>F:TC40</v>
      </c>
    </row>
    <row r="652" spans="1:57" hidden="1" x14ac:dyDescent="0.3">
      <c r="A652" t="s">
        <v>7018</v>
      </c>
      <c r="B652" t="s">
        <v>7081</v>
      </c>
      <c r="C652" t="s">
        <v>7044</v>
      </c>
      <c r="D652" t="s">
        <v>64</v>
      </c>
      <c r="E652" t="s">
        <v>408</v>
      </c>
      <c r="F652" t="s">
        <v>28</v>
      </c>
      <c r="G652" t="s">
        <v>29</v>
      </c>
      <c r="H652" t="s">
        <v>7045</v>
      </c>
      <c r="I652" t="s">
        <v>408</v>
      </c>
      <c r="J652" t="s">
        <v>21</v>
      </c>
      <c r="K652" t="s">
        <v>7082</v>
      </c>
      <c r="L652" t="s">
        <v>2663</v>
      </c>
      <c r="M652" t="s">
        <v>65</v>
      </c>
      <c r="N652" t="s">
        <v>67</v>
      </c>
      <c r="O652" t="s">
        <v>66</v>
      </c>
      <c r="P652" t="s">
        <v>22</v>
      </c>
      <c r="Q652" t="s">
        <v>7083</v>
      </c>
      <c r="R652" t="s">
        <v>23</v>
      </c>
      <c r="S652" t="s">
        <v>24</v>
      </c>
      <c r="T652" t="s">
        <v>408</v>
      </c>
      <c r="U652" t="s">
        <v>7084</v>
      </c>
      <c r="W652" t="s">
        <v>5434</v>
      </c>
      <c r="X652" t="s">
        <v>28</v>
      </c>
      <c r="Y652" t="e">
        <f>VLOOKUP(W652,ARD_SAFE_PROCESSED_20220608[[#This Row],[Column11]],1,FALSE)</f>
        <v>#N/A</v>
      </c>
      <c r="AB652" t="str">
        <f>CONCATENATE(LEFT(ARD_SAFE_PROCESSED_20220608[[#This Row],[Column1]],6),"******",RIGHT(ARD_SAFE_PROCESSED_20220608[[#This Row],[Column1]],4),";",ARD_SAFE_PROCESSED_20220608[[#This Row],[Column11]])</f>
        <v>455788******2369;74357045320003141800264</v>
      </c>
      <c r="AD652" t="str">
        <f>CLEAN(ARD_SAFE_PROCESSED_20220608[[#This Row],[Column1]])</f>
        <v>4557881442742369</v>
      </c>
      <c r="AE652" t="str">
        <f>CLEAN(ARD_SAFE_PROCESSED_20220608[[#This Row],[Column2]])</f>
        <v>459929</v>
      </c>
      <c r="AF652" t="str">
        <f>CLEAN(ARD_SAFE_PROCESSED_20220608[[#This Row],[Column3]])</f>
        <v>1038444</v>
      </c>
      <c r="AG652" t="str">
        <f>CLEAN(ARD_SAFE_PROCESSED_20220608[[#This Row],[Column4]])</f>
        <v>PL</v>
      </c>
      <c r="AH652" t="str">
        <f>CLEAN(ARD_SAFE_PROCESSED_20220608[[#This Row],[Column5]])</f>
        <v>20251116</v>
      </c>
      <c r="AI652" t="str">
        <f>CLEAN(ARD_SAFE_PROCESSED_20220608[[#This Row],[Column6]])</f>
        <v>604</v>
      </c>
      <c r="AJ652" t="str">
        <f>CLEAN(ARD_SAFE_PROCESSED_20220608[[#This Row],[Column7]])</f>
        <v>76</v>
      </c>
      <c r="AK652" t="str">
        <f>CLEAN(ARD_SAFE_PROCESSED_20220608[[#This Row],[Column8]])</f>
        <v xml:space="preserve">1185 MASS MERCED3 SMP MS      </v>
      </c>
      <c r="AL652" t="str">
        <f>CLEAN(ARD_SAFE_PROCESSED_20220608[[#This Row],[Column9]])</f>
        <v>20251116</v>
      </c>
      <c r="AM652" t="str">
        <f>CLEAN(ARD_SAFE_PROCESSED_20220608[[#This Row],[Column10]])</f>
        <v xml:space="preserve">'                       </v>
      </c>
      <c r="AN652" t="s">
        <v>7082</v>
      </c>
      <c r="AO652" t="str">
        <f>CLEAN(ARD_SAFE_PROCESSED_20220608[[#This Row],[Column12]])</f>
        <v>1664</v>
      </c>
      <c r="AP652" t="str">
        <f>CLEAN(ARD_SAFE_PROCESSED_20220608[[#This Row],[Column13]])</f>
        <v xml:space="preserve">   </v>
      </c>
      <c r="AQ652" t="str">
        <f>CLEAN(ARD_SAFE_PROCESSED_20220608[[#This Row],[Column14]])</f>
        <v xml:space="preserve">PS0001    </v>
      </c>
      <c r="AR652" t="str">
        <f>CLEAN(ARD_SAFE_PROCESSED_20220608[[#This Row],[Column15]])</f>
        <v xml:space="preserve">POS CONTACTLESS CHIP                              </v>
      </c>
      <c r="AS652" t="str">
        <f>CLEAN(ARD_SAFE_PROCESSED_20220608[[#This Row],[Column16]])</f>
        <v xml:space="preserve">               </v>
      </c>
      <c r="AT652" t="str">
        <f>CLEAN(ARD_SAFE_PROCESSED_20220608[[#This Row],[Column17]])</f>
        <v>17.60</v>
      </c>
      <c r="AU652" t="str">
        <f>CLEAN(ARD_SAFE_PROCESSED_20220608[[#This Row],[Column18]])</f>
        <v xml:space="preserve">' </v>
      </c>
      <c r="AV652" t="str">
        <f>CLEAN(ARD_SAFE_PROCESSED_20220608[[#This Row],[Column19]])</f>
        <v xml:space="preserve">          </v>
      </c>
      <c r="AW652" t="str">
        <f>CLEAN(ARD_SAFE_PROCESSED_20220608[[#This Row],[Column20]])</f>
        <v>20251116</v>
      </c>
      <c r="AX652" t="str">
        <f>CLEAN(ARD_SAFE_PROCESSED_20220608[[#This Row],[Column21]])</f>
        <v>100754</v>
      </c>
      <c r="AY652" t="str">
        <f>LEFT(ARD_SAFE_PROCESSED_20220608[[#This Row],[Column1]],6)</f>
        <v>455788</v>
      </c>
      <c r="AZ652" t="str">
        <f>RIGHT(ARD_SAFE_PROCESSED_20220608[[#This Row],[Column1]],4)</f>
        <v>2369</v>
      </c>
      <c r="BA652" s="2">
        <f t="shared" si="67"/>
        <v>45994</v>
      </c>
      <c r="BB652">
        <f t="shared" si="68"/>
        <v>5.23</v>
      </c>
      <c r="BC652">
        <f t="shared" si="69"/>
        <v>17.600000000000001</v>
      </c>
      <c r="BD652" t="str">
        <f t="shared" si="70"/>
        <v>0</v>
      </c>
      <c r="BE652" t="str">
        <f t="shared" si="71"/>
        <v>F:TC40</v>
      </c>
    </row>
    <row r="653" spans="1:57" hidden="1" x14ac:dyDescent="0.3">
      <c r="A653" t="s">
        <v>7018</v>
      </c>
      <c r="B653" t="s">
        <v>7085</v>
      </c>
      <c r="C653" t="s">
        <v>7044</v>
      </c>
      <c r="D653" t="s">
        <v>64</v>
      </c>
      <c r="E653" t="s">
        <v>408</v>
      </c>
      <c r="F653" t="s">
        <v>28</v>
      </c>
      <c r="G653" t="s">
        <v>29</v>
      </c>
      <c r="H653" t="s">
        <v>7045</v>
      </c>
      <c r="I653" t="s">
        <v>408</v>
      </c>
      <c r="J653" t="s">
        <v>21</v>
      </c>
      <c r="K653" t="s">
        <v>7086</v>
      </c>
      <c r="L653" t="s">
        <v>7087</v>
      </c>
      <c r="M653" t="s">
        <v>65</v>
      </c>
      <c r="N653" t="s">
        <v>67</v>
      </c>
      <c r="O653" t="s">
        <v>66</v>
      </c>
      <c r="P653" t="s">
        <v>22</v>
      </c>
      <c r="Q653" t="s">
        <v>7088</v>
      </c>
      <c r="R653" t="s">
        <v>23</v>
      </c>
      <c r="S653" t="s">
        <v>24</v>
      </c>
      <c r="T653" t="s">
        <v>408</v>
      </c>
      <c r="U653" t="s">
        <v>7089</v>
      </c>
      <c r="W653" t="s">
        <v>7395</v>
      </c>
      <c r="X653" t="s">
        <v>28</v>
      </c>
      <c r="Y653" t="e">
        <f>VLOOKUP(W653,ARD_SAFE_PROCESSED_20220608[[#This Row],[Column11]],1,FALSE)</f>
        <v>#N/A</v>
      </c>
      <c r="AB653" t="str">
        <f>CONCATENATE(LEFT(ARD_SAFE_PROCESSED_20220608[[#This Row],[Column1]],6),"******",RIGHT(ARD_SAFE_PROCESSED_20220608[[#This Row],[Column1]],4),";",ARD_SAFE_PROCESSED_20220608[[#This Row],[Column11]])</f>
        <v>455788******2369;74357045320003141800306</v>
      </c>
      <c r="AD653" t="str">
        <f>CLEAN(ARD_SAFE_PROCESSED_20220608[[#This Row],[Column1]])</f>
        <v>4557881442742369</v>
      </c>
      <c r="AE653" t="str">
        <f>CLEAN(ARD_SAFE_PROCESSED_20220608[[#This Row],[Column2]])</f>
        <v>473417</v>
      </c>
      <c r="AF653" t="str">
        <f>CLEAN(ARD_SAFE_PROCESSED_20220608[[#This Row],[Column3]])</f>
        <v>1038444</v>
      </c>
      <c r="AG653" t="str">
        <f>CLEAN(ARD_SAFE_PROCESSED_20220608[[#This Row],[Column4]])</f>
        <v>PL</v>
      </c>
      <c r="AH653" t="str">
        <f>CLEAN(ARD_SAFE_PROCESSED_20220608[[#This Row],[Column5]])</f>
        <v>20251116</v>
      </c>
      <c r="AI653" t="str">
        <f>CLEAN(ARD_SAFE_PROCESSED_20220608[[#This Row],[Column6]])</f>
        <v>604</v>
      </c>
      <c r="AJ653" t="str">
        <f>CLEAN(ARD_SAFE_PROCESSED_20220608[[#This Row],[Column7]])</f>
        <v>76</v>
      </c>
      <c r="AK653" t="str">
        <f>CLEAN(ARD_SAFE_PROCESSED_20220608[[#This Row],[Column8]])</f>
        <v xml:space="preserve">1185 MASS MERCED3 SMP MS      </v>
      </c>
      <c r="AL653" t="str">
        <f>CLEAN(ARD_SAFE_PROCESSED_20220608[[#This Row],[Column9]])</f>
        <v>20251116</v>
      </c>
      <c r="AM653" t="str">
        <f>CLEAN(ARD_SAFE_PROCESSED_20220608[[#This Row],[Column10]])</f>
        <v xml:space="preserve">'                       </v>
      </c>
      <c r="AN653" t="s">
        <v>7086</v>
      </c>
      <c r="AO653" t="str">
        <f>CLEAN(ARD_SAFE_PROCESSED_20220608[[#This Row],[Column12]])</f>
        <v>1668</v>
      </c>
      <c r="AP653" t="str">
        <f>CLEAN(ARD_SAFE_PROCESSED_20220608[[#This Row],[Column13]])</f>
        <v xml:space="preserve">   </v>
      </c>
      <c r="AQ653" t="str">
        <f>CLEAN(ARD_SAFE_PROCESSED_20220608[[#This Row],[Column14]])</f>
        <v xml:space="preserve">PS0001    </v>
      </c>
      <c r="AR653" t="str">
        <f>CLEAN(ARD_SAFE_PROCESSED_20220608[[#This Row],[Column15]])</f>
        <v xml:space="preserve">POS CONTACTLESS CHIP                              </v>
      </c>
      <c r="AS653" t="str">
        <f>CLEAN(ARD_SAFE_PROCESSED_20220608[[#This Row],[Column16]])</f>
        <v xml:space="preserve">               </v>
      </c>
      <c r="AT653" t="str">
        <f>CLEAN(ARD_SAFE_PROCESSED_20220608[[#This Row],[Column17]])</f>
        <v>76.27</v>
      </c>
      <c r="AU653" t="str">
        <f>CLEAN(ARD_SAFE_PROCESSED_20220608[[#This Row],[Column18]])</f>
        <v xml:space="preserve">' </v>
      </c>
      <c r="AV653" t="str">
        <f>CLEAN(ARD_SAFE_PROCESSED_20220608[[#This Row],[Column19]])</f>
        <v xml:space="preserve">          </v>
      </c>
      <c r="AW653" t="str">
        <f>CLEAN(ARD_SAFE_PROCESSED_20220608[[#This Row],[Column20]])</f>
        <v>20251116</v>
      </c>
      <c r="AX653" t="str">
        <f>CLEAN(ARD_SAFE_PROCESSED_20220608[[#This Row],[Column21]])</f>
        <v>101943</v>
      </c>
      <c r="AY653" t="str">
        <f>LEFT(ARD_SAFE_PROCESSED_20220608[[#This Row],[Column1]],6)</f>
        <v>455788</v>
      </c>
      <c r="AZ653" t="str">
        <f>RIGHT(ARD_SAFE_PROCESSED_20220608[[#This Row],[Column1]],4)</f>
        <v>2369</v>
      </c>
      <c r="BA653" s="2">
        <f t="shared" si="67"/>
        <v>45994</v>
      </c>
      <c r="BB653">
        <f t="shared" si="68"/>
        <v>22.65</v>
      </c>
      <c r="BC653">
        <f t="shared" si="69"/>
        <v>76.27</v>
      </c>
      <c r="BD653" t="str">
        <f t="shared" si="70"/>
        <v>0</v>
      </c>
      <c r="BE653" t="str">
        <f t="shared" si="71"/>
        <v>F:TC40</v>
      </c>
    </row>
    <row r="654" spans="1:57" hidden="1" x14ac:dyDescent="0.3">
      <c r="A654" t="s">
        <v>5316</v>
      </c>
      <c r="B654" t="s">
        <v>5328</v>
      </c>
      <c r="C654" t="s">
        <v>5329</v>
      </c>
      <c r="D654" t="s">
        <v>64</v>
      </c>
      <c r="E654" t="s">
        <v>412</v>
      </c>
      <c r="F654" t="s">
        <v>28</v>
      </c>
      <c r="G654" t="s">
        <v>29</v>
      </c>
      <c r="H654" t="s">
        <v>5330</v>
      </c>
      <c r="I654" t="s">
        <v>408</v>
      </c>
      <c r="J654" t="s">
        <v>21</v>
      </c>
      <c r="K654" t="s">
        <v>5331</v>
      </c>
      <c r="L654" t="s">
        <v>367</v>
      </c>
      <c r="M654" t="s">
        <v>65</v>
      </c>
      <c r="N654" t="s">
        <v>67</v>
      </c>
      <c r="O654" t="s">
        <v>66</v>
      </c>
      <c r="P654" t="s">
        <v>22</v>
      </c>
      <c r="Q654" t="s">
        <v>5332</v>
      </c>
      <c r="R654" t="s">
        <v>23</v>
      </c>
      <c r="S654" t="s">
        <v>24</v>
      </c>
      <c r="T654" t="s">
        <v>412</v>
      </c>
      <c r="U654" t="s">
        <v>5333</v>
      </c>
      <c r="W654" t="s">
        <v>7447</v>
      </c>
      <c r="X654" t="s">
        <v>28</v>
      </c>
      <c r="Y654" t="e">
        <f>VLOOKUP(W654,ARD_SAFE_PROCESSED_20220608[[#This Row],[Column11]],1,FALSE)</f>
        <v>#N/A</v>
      </c>
      <c r="AB654" t="str">
        <f>CONCATENATE(LEFT(ARD_SAFE_PROCESSED_20220608[[#This Row],[Column1]],6),"******",RIGHT(ARD_SAFE_PROCESSED_20220608[[#This Row],[Column1]],4),";",ARD_SAFE_PROCESSED_20220608[[#This Row],[Column11]])</f>
        <v>447409******6636;74357045320003228600397</v>
      </c>
      <c r="AD654" t="str">
        <f>CLEAN(ARD_SAFE_PROCESSED_20220608[[#This Row],[Column1]])</f>
        <v>4474097177846636</v>
      </c>
      <c r="AE654" t="str">
        <f>CLEAN(ARD_SAFE_PROCESSED_20220608[[#This Row],[Column2]])</f>
        <v>139634</v>
      </c>
      <c r="AF654" t="str">
        <f>CLEAN(ARD_SAFE_PROCESSED_20220608[[#This Row],[Column3]])</f>
        <v>1035227</v>
      </c>
      <c r="AG654" t="str">
        <f>CLEAN(ARD_SAFE_PROCESSED_20220608[[#This Row],[Column4]])</f>
        <v>PL</v>
      </c>
      <c r="AH654" t="str">
        <f>CLEAN(ARD_SAFE_PROCESSED_20220608[[#This Row],[Column5]])</f>
        <v>20251115</v>
      </c>
      <c r="AI654" t="str">
        <f>CLEAN(ARD_SAFE_PROCESSED_20220608[[#This Row],[Column6]])</f>
        <v>604</v>
      </c>
      <c r="AJ654" t="str">
        <f>CLEAN(ARD_SAFE_PROCESSED_20220608[[#This Row],[Column7]])</f>
        <v>76</v>
      </c>
      <c r="AK654" t="str">
        <f>CLEAN(ARD_SAFE_PROCESSED_20220608[[#This Row],[Column8]])</f>
        <v xml:space="preserve">IKF P39 LOS CHASQUIS          </v>
      </c>
      <c r="AL654" t="str">
        <f>CLEAN(ARD_SAFE_PROCESSED_20220608[[#This Row],[Column9]])</f>
        <v>20251116</v>
      </c>
      <c r="AM654" t="str">
        <f>CLEAN(ARD_SAFE_PROCESSED_20220608[[#This Row],[Column10]])</f>
        <v xml:space="preserve">'                       </v>
      </c>
      <c r="AN654" t="s">
        <v>5331</v>
      </c>
      <c r="AO654" t="str">
        <f>CLEAN(ARD_SAFE_PROCESSED_20220608[[#This Row],[Column12]])</f>
        <v>56</v>
      </c>
      <c r="AP654" t="str">
        <f>CLEAN(ARD_SAFE_PROCESSED_20220608[[#This Row],[Column13]])</f>
        <v xml:space="preserve">   </v>
      </c>
      <c r="AQ654" t="str">
        <f>CLEAN(ARD_SAFE_PROCESSED_20220608[[#This Row],[Column14]])</f>
        <v xml:space="preserve">PS0001    </v>
      </c>
      <c r="AR654" t="str">
        <f>CLEAN(ARD_SAFE_PROCESSED_20220608[[#This Row],[Column15]])</f>
        <v xml:space="preserve">POS CONTACTLESS CHIP                              </v>
      </c>
      <c r="AS654" t="str">
        <f>CLEAN(ARD_SAFE_PROCESSED_20220608[[#This Row],[Column16]])</f>
        <v xml:space="preserve">               </v>
      </c>
      <c r="AT654" t="str">
        <f>CLEAN(ARD_SAFE_PROCESSED_20220608[[#This Row],[Column17]])</f>
        <v>54.90</v>
      </c>
      <c r="AU654" t="str">
        <f>CLEAN(ARD_SAFE_PROCESSED_20220608[[#This Row],[Column18]])</f>
        <v xml:space="preserve">' </v>
      </c>
      <c r="AV654" t="str">
        <f>CLEAN(ARD_SAFE_PROCESSED_20220608[[#This Row],[Column19]])</f>
        <v xml:space="preserve">          </v>
      </c>
      <c r="AW654" t="str">
        <f>CLEAN(ARD_SAFE_PROCESSED_20220608[[#This Row],[Column20]])</f>
        <v>20251115</v>
      </c>
      <c r="AX654" t="str">
        <f>CLEAN(ARD_SAFE_PROCESSED_20220608[[#This Row],[Column21]])</f>
        <v>221903</v>
      </c>
      <c r="AY654" t="str">
        <f>LEFT(ARD_SAFE_PROCESSED_20220608[[#This Row],[Column1]],6)</f>
        <v>447409</v>
      </c>
      <c r="AZ654" t="str">
        <f>RIGHT(ARD_SAFE_PROCESSED_20220608[[#This Row],[Column1]],4)</f>
        <v>6636</v>
      </c>
      <c r="BA654" s="2">
        <f t="shared" si="67"/>
        <v>45994</v>
      </c>
      <c r="BB654">
        <f t="shared" si="68"/>
        <v>16.3</v>
      </c>
      <c r="BC654">
        <f t="shared" si="69"/>
        <v>54.9</v>
      </c>
      <c r="BD654" t="str">
        <f t="shared" si="70"/>
        <v>1</v>
      </c>
      <c r="BE654" t="str">
        <f t="shared" si="71"/>
        <v>F:TC40</v>
      </c>
    </row>
    <row r="655" spans="1:57" hidden="1" x14ac:dyDescent="0.3">
      <c r="A655" t="s">
        <v>5316</v>
      </c>
      <c r="B655" t="s">
        <v>5338</v>
      </c>
      <c r="C655" t="s">
        <v>5329</v>
      </c>
      <c r="D655" t="s">
        <v>64</v>
      </c>
      <c r="E655" t="s">
        <v>412</v>
      </c>
      <c r="F655" t="s">
        <v>28</v>
      </c>
      <c r="G655" t="s">
        <v>29</v>
      </c>
      <c r="H655" t="s">
        <v>5330</v>
      </c>
      <c r="I655" t="s">
        <v>408</v>
      </c>
      <c r="J655" t="s">
        <v>21</v>
      </c>
      <c r="K655" t="s">
        <v>5339</v>
      </c>
      <c r="L655" t="s">
        <v>379</v>
      </c>
      <c r="M655" t="s">
        <v>65</v>
      </c>
      <c r="N655" t="s">
        <v>67</v>
      </c>
      <c r="O655" t="s">
        <v>66</v>
      </c>
      <c r="P655" t="s">
        <v>22</v>
      </c>
      <c r="Q655" t="s">
        <v>5340</v>
      </c>
      <c r="R655" t="s">
        <v>23</v>
      </c>
      <c r="S655" t="s">
        <v>24</v>
      </c>
      <c r="T655" t="s">
        <v>412</v>
      </c>
      <c r="U655" t="s">
        <v>5341</v>
      </c>
      <c r="W655" t="s">
        <v>2431</v>
      </c>
      <c r="X655" t="s">
        <v>28</v>
      </c>
      <c r="Y655" t="e">
        <f>VLOOKUP(W655,ARD_SAFE_PROCESSED_20220608[[#This Row],[Column11]],1,FALSE)</f>
        <v>#N/A</v>
      </c>
      <c r="AB655" t="str">
        <f>CONCATENATE(LEFT(ARD_SAFE_PROCESSED_20220608[[#This Row],[Column1]],6),"******",RIGHT(ARD_SAFE_PROCESSED_20220608[[#This Row],[Column1]],4),";",ARD_SAFE_PROCESSED_20220608[[#This Row],[Column11]])</f>
        <v>447409******6636;74357045320003228600405</v>
      </c>
      <c r="AD655" t="str">
        <f>CLEAN(ARD_SAFE_PROCESSED_20220608[[#This Row],[Column1]])</f>
        <v>4474097177846636</v>
      </c>
      <c r="AE655" t="str">
        <f>CLEAN(ARD_SAFE_PROCESSED_20220608[[#This Row],[Column2]])</f>
        <v>142559</v>
      </c>
      <c r="AF655" t="str">
        <f>CLEAN(ARD_SAFE_PROCESSED_20220608[[#This Row],[Column3]])</f>
        <v>1035227</v>
      </c>
      <c r="AG655" t="str">
        <f>CLEAN(ARD_SAFE_PROCESSED_20220608[[#This Row],[Column4]])</f>
        <v>PL</v>
      </c>
      <c r="AH655" t="str">
        <f>CLEAN(ARD_SAFE_PROCESSED_20220608[[#This Row],[Column5]])</f>
        <v>20251115</v>
      </c>
      <c r="AI655" t="str">
        <f>CLEAN(ARD_SAFE_PROCESSED_20220608[[#This Row],[Column6]])</f>
        <v>604</v>
      </c>
      <c r="AJ655" t="str">
        <f>CLEAN(ARD_SAFE_PROCESSED_20220608[[#This Row],[Column7]])</f>
        <v>76</v>
      </c>
      <c r="AK655" t="str">
        <f>CLEAN(ARD_SAFE_PROCESSED_20220608[[#This Row],[Column8]])</f>
        <v xml:space="preserve">IKF P39 LOS CHASQUIS          </v>
      </c>
      <c r="AL655" t="str">
        <f>CLEAN(ARD_SAFE_PROCESSED_20220608[[#This Row],[Column9]])</f>
        <v>20251116</v>
      </c>
      <c r="AM655" t="str">
        <f>CLEAN(ARD_SAFE_PROCESSED_20220608[[#This Row],[Column10]])</f>
        <v xml:space="preserve">'                       </v>
      </c>
      <c r="AN655" t="s">
        <v>5339</v>
      </c>
      <c r="AO655" t="str">
        <f>CLEAN(ARD_SAFE_PROCESSED_20220608[[#This Row],[Column12]])</f>
        <v>58</v>
      </c>
      <c r="AP655" t="str">
        <f>CLEAN(ARD_SAFE_PROCESSED_20220608[[#This Row],[Column13]])</f>
        <v xml:space="preserve">   </v>
      </c>
      <c r="AQ655" t="str">
        <f>CLEAN(ARD_SAFE_PROCESSED_20220608[[#This Row],[Column14]])</f>
        <v xml:space="preserve">PS0001    </v>
      </c>
      <c r="AR655" t="str">
        <f>CLEAN(ARD_SAFE_PROCESSED_20220608[[#This Row],[Column15]])</f>
        <v xml:space="preserve">POS CONTACTLESS CHIP                              </v>
      </c>
      <c r="AS655" t="str">
        <f>CLEAN(ARD_SAFE_PROCESSED_20220608[[#This Row],[Column16]])</f>
        <v xml:space="preserve">               </v>
      </c>
      <c r="AT655" t="str">
        <f>CLEAN(ARD_SAFE_PROCESSED_20220608[[#This Row],[Column17]])</f>
        <v>22.20</v>
      </c>
      <c r="AU655" t="str">
        <f>CLEAN(ARD_SAFE_PROCESSED_20220608[[#This Row],[Column18]])</f>
        <v xml:space="preserve">' </v>
      </c>
      <c r="AV655" t="str">
        <f>CLEAN(ARD_SAFE_PROCESSED_20220608[[#This Row],[Column19]])</f>
        <v xml:space="preserve">          </v>
      </c>
      <c r="AW655" t="str">
        <f>CLEAN(ARD_SAFE_PROCESSED_20220608[[#This Row],[Column20]])</f>
        <v>20251115</v>
      </c>
      <c r="AX655" t="str">
        <f>CLEAN(ARD_SAFE_PROCESSED_20220608[[#This Row],[Column21]])</f>
        <v>222012</v>
      </c>
      <c r="AY655" t="str">
        <f>LEFT(ARD_SAFE_PROCESSED_20220608[[#This Row],[Column1]],6)</f>
        <v>447409</v>
      </c>
      <c r="AZ655" t="str">
        <f>RIGHT(ARD_SAFE_PROCESSED_20220608[[#This Row],[Column1]],4)</f>
        <v>6636</v>
      </c>
      <c r="BA655" s="2">
        <f t="shared" si="67"/>
        <v>45994</v>
      </c>
      <c r="BB655">
        <f t="shared" si="68"/>
        <v>6.59</v>
      </c>
      <c r="BC655">
        <f t="shared" si="69"/>
        <v>22.2</v>
      </c>
      <c r="BD655" t="str">
        <f t="shared" si="70"/>
        <v>1</v>
      </c>
      <c r="BE655" t="str">
        <f t="shared" si="71"/>
        <v>F:TC40</v>
      </c>
    </row>
    <row r="656" spans="1:57" hidden="1" x14ac:dyDescent="0.3">
      <c r="A656" t="s">
        <v>5316</v>
      </c>
      <c r="B656" t="s">
        <v>5342</v>
      </c>
      <c r="C656" t="s">
        <v>5329</v>
      </c>
      <c r="D656" t="s">
        <v>64</v>
      </c>
      <c r="E656" t="s">
        <v>412</v>
      </c>
      <c r="F656" t="s">
        <v>28</v>
      </c>
      <c r="G656" t="s">
        <v>29</v>
      </c>
      <c r="H656" t="s">
        <v>5330</v>
      </c>
      <c r="I656" t="s">
        <v>408</v>
      </c>
      <c r="J656" t="s">
        <v>21</v>
      </c>
      <c r="K656" t="s">
        <v>5343</v>
      </c>
      <c r="L656" t="s">
        <v>350</v>
      </c>
      <c r="M656" t="s">
        <v>65</v>
      </c>
      <c r="N656" t="s">
        <v>67</v>
      </c>
      <c r="O656" t="s">
        <v>66</v>
      </c>
      <c r="P656" t="s">
        <v>22</v>
      </c>
      <c r="Q656" t="s">
        <v>263</v>
      </c>
      <c r="R656" t="s">
        <v>23</v>
      </c>
      <c r="S656" t="s">
        <v>24</v>
      </c>
      <c r="T656" t="s">
        <v>412</v>
      </c>
      <c r="U656" t="s">
        <v>5344</v>
      </c>
      <c r="W656" t="s">
        <v>4253</v>
      </c>
      <c r="X656" t="s">
        <v>28</v>
      </c>
      <c r="Y656" t="e">
        <f>VLOOKUP(W656,ARD_SAFE_PROCESSED_20220608[[#This Row],[Column11]],1,FALSE)</f>
        <v>#N/A</v>
      </c>
      <c r="AB656" t="str">
        <f>CONCATENATE(LEFT(ARD_SAFE_PROCESSED_20220608[[#This Row],[Column1]],6),"******",RIGHT(ARD_SAFE_PROCESSED_20220608[[#This Row],[Column1]],4),";",ARD_SAFE_PROCESSED_20220608[[#This Row],[Column11]])</f>
        <v>447409******6636;74357045320003228600413</v>
      </c>
      <c r="AD656" t="str">
        <f>CLEAN(ARD_SAFE_PROCESSED_20220608[[#This Row],[Column1]])</f>
        <v>4474097177846636</v>
      </c>
      <c r="AE656" t="str">
        <f>CLEAN(ARD_SAFE_PROCESSED_20220608[[#This Row],[Column2]])</f>
        <v>150286</v>
      </c>
      <c r="AF656" t="str">
        <f>CLEAN(ARD_SAFE_PROCESSED_20220608[[#This Row],[Column3]])</f>
        <v>1035227</v>
      </c>
      <c r="AG656" t="str">
        <f>CLEAN(ARD_SAFE_PROCESSED_20220608[[#This Row],[Column4]])</f>
        <v>PL</v>
      </c>
      <c r="AH656" t="str">
        <f>CLEAN(ARD_SAFE_PROCESSED_20220608[[#This Row],[Column5]])</f>
        <v>20251115</v>
      </c>
      <c r="AI656" t="str">
        <f>CLEAN(ARD_SAFE_PROCESSED_20220608[[#This Row],[Column6]])</f>
        <v>604</v>
      </c>
      <c r="AJ656" t="str">
        <f>CLEAN(ARD_SAFE_PROCESSED_20220608[[#This Row],[Column7]])</f>
        <v>76</v>
      </c>
      <c r="AK656" t="str">
        <f>CLEAN(ARD_SAFE_PROCESSED_20220608[[#This Row],[Column8]])</f>
        <v xml:space="preserve">IKF P39 LOS CHASQUIS          </v>
      </c>
      <c r="AL656" t="str">
        <f>CLEAN(ARD_SAFE_PROCESSED_20220608[[#This Row],[Column9]])</f>
        <v>20251116</v>
      </c>
      <c r="AM656" t="str">
        <f>CLEAN(ARD_SAFE_PROCESSED_20220608[[#This Row],[Column10]])</f>
        <v xml:space="preserve">'                       </v>
      </c>
      <c r="AN656" t="s">
        <v>5343</v>
      </c>
      <c r="AO656" t="str">
        <f>CLEAN(ARD_SAFE_PROCESSED_20220608[[#This Row],[Column12]])</f>
        <v>60</v>
      </c>
      <c r="AP656" t="str">
        <f>CLEAN(ARD_SAFE_PROCESSED_20220608[[#This Row],[Column13]])</f>
        <v xml:space="preserve">   </v>
      </c>
      <c r="AQ656" t="str">
        <f>CLEAN(ARD_SAFE_PROCESSED_20220608[[#This Row],[Column14]])</f>
        <v xml:space="preserve">PS0001    </v>
      </c>
      <c r="AR656" t="str">
        <f>CLEAN(ARD_SAFE_PROCESSED_20220608[[#This Row],[Column15]])</f>
        <v xml:space="preserve">POS CONTACTLESS CHIP                              </v>
      </c>
      <c r="AS656" t="str">
        <f>CLEAN(ARD_SAFE_PROCESSED_20220608[[#This Row],[Column16]])</f>
        <v xml:space="preserve">               </v>
      </c>
      <c r="AT656" t="str">
        <f>CLEAN(ARD_SAFE_PROCESSED_20220608[[#This Row],[Column17]])</f>
        <v>24.10</v>
      </c>
      <c r="AU656" t="str">
        <f>CLEAN(ARD_SAFE_PROCESSED_20220608[[#This Row],[Column18]])</f>
        <v xml:space="preserve">' </v>
      </c>
      <c r="AV656" t="str">
        <f>CLEAN(ARD_SAFE_PROCESSED_20220608[[#This Row],[Column19]])</f>
        <v xml:space="preserve">          </v>
      </c>
      <c r="AW656" t="str">
        <f>CLEAN(ARD_SAFE_PROCESSED_20220608[[#This Row],[Column20]])</f>
        <v>20251115</v>
      </c>
      <c r="AX656" t="str">
        <f>CLEAN(ARD_SAFE_PROCESSED_20220608[[#This Row],[Column21]])</f>
        <v>222401</v>
      </c>
      <c r="AY656" t="str">
        <f>LEFT(ARD_SAFE_PROCESSED_20220608[[#This Row],[Column1]],6)</f>
        <v>447409</v>
      </c>
      <c r="AZ656" t="str">
        <f>RIGHT(ARD_SAFE_PROCESSED_20220608[[#This Row],[Column1]],4)</f>
        <v>6636</v>
      </c>
      <c r="BA656" s="2">
        <f t="shared" si="67"/>
        <v>45994</v>
      </c>
      <c r="BB656">
        <f t="shared" si="68"/>
        <v>7.16</v>
      </c>
      <c r="BC656">
        <f t="shared" si="69"/>
        <v>24.1</v>
      </c>
      <c r="BD656" t="str">
        <f t="shared" si="70"/>
        <v>1</v>
      </c>
      <c r="BE656" t="str">
        <f t="shared" si="71"/>
        <v>F:TC40</v>
      </c>
    </row>
    <row r="657" spans="1:57" hidden="1" x14ac:dyDescent="0.3">
      <c r="A657" t="s">
        <v>5526</v>
      </c>
      <c r="B657" t="s">
        <v>5553</v>
      </c>
      <c r="C657" t="s">
        <v>459</v>
      </c>
      <c r="D657" t="s">
        <v>64</v>
      </c>
      <c r="E657" t="s">
        <v>412</v>
      </c>
      <c r="F657" t="s">
        <v>28</v>
      </c>
      <c r="G657" t="s">
        <v>29</v>
      </c>
      <c r="H657" t="s">
        <v>460</v>
      </c>
      <c r="I657" t="s">
        <v>408</v>
      </c>
      <c r="J657" t="s">
        <v>21</v>
      </c>
      <c r="K657" t="s">
        <v>5554</v>
      </c>
      <c r="L657" t="s">
        <v>5555</v>
      </c>
      <c r="M657" t="s">
        <v>65</v>
      </c>
      <c r="N657" t="s">
        <v>135</v>
      </c>
      <c r="O657" t="s">
        <v>66</v>
      </c>
      <c r="P657" t="s">
        <v>22</v>
      </c>
      <c r="Q657" t="s">
        <v>5556</v>
      </c>
      <c r="R657" t="s">
        <v>23</v>
      </c>
      <c r="S657" t="s">
        <v>24</v>
      </c>
      <c r="T657" t="s">
        <v>412</v>
      </c>
      <c r="U657" t="s">
        <v>567</v>
      </c>
      <c r="W657" t="s">
        <v>4202</v>
      </c>
      <c r="X657" t="s">
        <v>28</v>
      </c>
      <c r="Y657" t="e">
        <f>VLOOKUP(W657,ARD_SAFE_PROCESSED_20220608[[#This Row],[Column11]],1,FALSE)</f>
        <v>#N/A</v>
      </c>
      <c r="AB657" t="str">
        <f>CONCATENATE(LEFT(ARD_SAFE_PROCESSED_20220608[[#This Row],[Column1]],6),"******",RIGHT(ARD_SAFE_PROCESSED_20220608[[#This Row],[Column1]],4),";",ARD_SAFE_PROCESSED_20220608[[#This Row],[Column11]])</f>
        <v>447409******3529;74357045320003313100709</v>
      </c>
      <c r="AD657" t="str">
        <f>CLEAN(ARD_SAFE_PROCESSED_20220608[[#This Row],[Column1]])</f>
        <v>4474097361463529</v>
      </c>
      <c r="AE657" t="str">
        <f>CLEAN(ARD_SAFE_PROCESSED_20220608[[#This Row],[Column2]])</f>
        <v>960759</v>
      </c>
      <c r="AF657" t="str">
        <f>CLEAN(ARD_SAFE_PROCESSED_20220608[[#This Row],[Column3]])</f>
        <v>1038823</v>
      </c>
      <c r="AG657" t="str">
        <f>CLEAN(ARD_SAFE_PROCESSED_20220608[[#This Row],[Column4]])</f>
        <v>PL</v>
      </c>
      <c r="AH657" t="str">
        <f>CLEAN(ARD_SAFE_PROCESSED_20220608[[#This Row],[Column5]])</f>
        <v>20251115</v>
      </c>
      <c r="AI657" t="str">
        <f>CLEAN(ARD_SAFE_PROCESSED_20220608[[#This Row],[Column6]])</f>
        <v>604</v>
      </c>
      <c r="AJ657" t="str">
        <f>CLEAN(ARD_SAFE_PROCESSED_20220608[[#This Row],[Column7]])</f>
        <v>76</v>
      </c>
      <c r="AK657" t="str">
        <f>CLEAN(ARD_SAFE_PROCESSED_20220608[[#This Row],[Column8]])</f>
        <v xml:space="preserve">291 PVEA LA CURVA             </v>
      </c>
      <c r="AL657" t="str">
        <f>CLEAN(ARD_SAFE_PROCESSED_20220608[[#This Row],[Column9]])</f>
        <v>20251116</v>
      </c>
      <c r="AM657" t="str">
        <f>CLEAN(ARD_SAFE_PROCESSED_20220608[[#This Row],[Column10]])</f>
        <v xml:space="preserve">'                       </v>
      </c>
      <c r="AN657" t="s">
        <v>5554</v>
      </c>
      <c r="AO657" t="str">
        <f>CLEAN(ARD_SAFE_PROCESSED_20220608[[#This Row],[Column12]])</f>
        <v>9621</v>
      </c>
      <c r="AP657" t="str">
        <f>CLEAN(ARD_SAFE_PROCESSED_20220608[[#This Row],[Column13]])</f>
        <v xml:space="preserve">   </v>
      </c>
      <c r="AQ657" t="str">
        <f>CLEAN(ARD_SAFE_PROCESSED_20220608[[#This Row],[Column14]])</f>
        <v xml:space="preserve">PS0005    </v>
      </c>
      <c r="AR657" t="str">
        <f>CLEAN(ARD_SAFE_PROCESSED_20220608[[#This Row],[Column15]])</f>
        <v xml:space="preserve">POS CONTACTLESS CHIP                              </v>
      </c>
      <c r="AS657" t="str">
        <f>CLEAN(ARD_SAFE_PROCESSED_20220608[[#This Row],[Column16]])</f>
        <v xml:space="preserve">               </v>
      </c>
      <c r="AT657" t="str">
        <f>CLEAN(ARD_SAFE_PROCESSED_20220608[[#This Row],[Column17]])</f>
        <v>113.70</v>
      </c>
      <c r="AU657" t="str">
        <f>CLEAN(ARD_SAFE_PROCESSED_20220608[[#This Row],[Column18]])</f>
        <v xml:space="preserve">' </v>
      </c>
      <c r="AV657" t="str">
        <f>CLEAN(ARD_SAFE_PROCESSED_20220608[[#This Row],[Column19]])</f>
        <v xml:space="preserve">          </v>
      </c>
      <c r="AW657" t="str">
        <f>CLEAN(ARD_SAFE_PROCESSED_20220608[[#This Row],[Column20]])</f>
        <v>20251115</v>
      </c>
      <c r="AX657" t="str">
        <f>CLEAN(ARD_SAFE_PROCESSED_20220608[[#This Row],[Column21]])</f>
        <v>160156</v>
      </c>
      <c r="AY657" t="str">
        <f>LEFT(ARD_SAFE_PROCESSED_20220608[[#This Row],[Column1]],6)</f>
        <v>447409</v>
      </c>
      <c r="AZ657" t="str">
        <f>RIGHT(ARD_SAFE_PROCESSED_20220608[[#This Row],[Column1]],4)</f>
        <v>3529</v>
      </c>
      <c r="BA657" s="2">
        <f t="shared" si="67"/>
        <v>45994</v>
      </c>
      <c r="BB657">
        <f t="shared" si="68"/>
        <v>33.770000000000003</v>
      </c>
      <c r="BC657">
        <f t="shared" si="69"/>
        <v>113.7</v>
      </c>
      <c r="BD657" t="str">
        <f t="shared" si="70"/>
        <v>1</v>
      </c>
      <c r="BE657" t="str">
        <f t="shared" si="71"/>
        <v>F:TC40</v>
      </c>
    </row>
    <row r="658" spans="1:57" hidden="1" x14ac:dyDescent="0.3">
      <c r="A658" t="s">
        <v>5526</v>
      </c>
      <c r="B658" t="s">
        <v>5549</v>
      </c>
      <c r="C658" t="s">
        <v>459</v>
      </c>
      <c r="D658" t="s">
        <v>64</v>
      </c>
      <c r="E658" t="s">
        <v>412</v>
      </c>
      <c r="F658" t="s">
        <v>28</v>
      </c>
      <c r="G658" t="s">
        <v>29</v>
      </c>
      <c r="H658" t="s">
        <v>460</v>
      </c>
      <c r="I658" t="s">
        <v>408</v>
      </c>
      <c r="J658" t="s">
        <v>21</v>
      </c>
      <c r="K658" t="s">
        <v>5550</v>
      </c>
      <c r="L658" t="s">
        <v>3212</v>
      </c>
      <c r="M658" t="s">
        <v>65</v>
      </c>
      <c r="N658" t="s">
        <v>135</v>
      </c>
      <c r="O658" t="s">
        <v>66</v>
      </c>
      <c r="P658" t="s">
        <v>22</v>
      </c>
      <c r="Q658" t="s">
        <v>5551</v>
      </c>
      <c r="R658" t="s">
        <v>23</v>
      </c>
      <c r="S658" t="s">
        <v>24</v>
      </c>
      <c r="T658" t="s">
        <v>412</v>
      </c>
      <c r="U658" t="s">
        <v>5552</v>
      </c>
      <c r="W658" t="s">
        <v>4233</v>
      </c>
      <c r="X658" t="s">
        <v>28</v>
      </c>
      <c r="Y658" t="e">
        <f>VLOOKUP(W658,ARD_SAFE_PROCESSED_20220608[[#This Row],[Column11]],1,FALSE)</f>
        <v>#N/A</v>
      </c>
      <c r="AB658" t="str">
        <f>CONCATENATE(LEFT(ARD_SAFE_PROCESSED_20220608[[#This Row],[Column1]],6),"******",RIGHT(ARD_SAFE_PROCESSED_20220608[[#This Row],[Column1]],4),";",ARD_SAFE_PROCESSED_20220608[[#This Row],[Column11]])</f>
        <v>447409******3529;74357045320003313100717</v>
      </c>
      <c r="AD658" t="str">
        <f>CLEAN(ARD_SAFE_PROCESSED_20220608[[#This Row],[Column1]])</f>
        <v>4474097361463529</v>
      </c>
      <c r="AE658" t="str">
        <f>CLEAN(ARD_SAFE_PROCESSED_20220608[[#This Row],[Column2]])</f>
        <v>956154</v>
      </c>
      <c r="AF658" t="str">
        <f>CLEAN(ARD_SAFE_PROCESSED_20220608[[#This Row],[Column3]])</f>
        <v>1038823</v>
      </c>
      <c r="AG658" t="str">
        <f>CLEAN(ARD_SAFE_PROCESSED_20220608[[#This Row],[Column4]])</f>
        <v>PL</v>
      </c>
      <c r="AH658" t="str">
        <f>CLEAN(ARD_SAFE_PROCESSED_20220608[[#This Row],[Column5]])</f>
        <v>20251115</v>
      </c>
      <c r="AI658" t="str">
        <f>CLEAN(ARD_SAFE_PROCESSED_20220608[[#This Row],[Column6]])</f>
        <v>604</v>
      </c>
      <c r="AJ658" t="str">
        <f>CLEAN(ARD_SAFE_PROCESSED_20220608[[#This Row],[Column7]])</f>
        <v>76</v>
      </c>
      <c r="AK658" t="str">
        <f>CLEAN(ARD_SAFE_PROCESSED_20220608[[#This Row],[Column8]])</f>
        <v xml:space="preserve">291 PVEA LA CURVA             </v>
      </c>
      <c r="AL658" t="str">
        <f>CLEAN(ARD_SAFE_PROCESSED_20220608[[#This Row],[Column9]])</f>
        <v>20251116</v>
      </c>
      <c r="AM658" t="str">
        <f>CLEAN(ARD_SAFE_PROCESSED_20220608[[#This Row],[Column10]])</f>
        <v xml:space="preserve">'                       </v>
      </c>
      <c r="AN658" t="s">
        <v>5550</v>
      </c>
      <c r="AO658" t="str">
        <f>CLEAN(ARD_SAFE_PROCESSED_20220608[[#This Row],[Column12]])</f>
        <v>9622</v>
      </c>
      <c r="AP658" t="str">
        <f>CLEAN(ARD_SAFE_PROCESSED_20220608[[#This Row],[Column13]])</f>
        <v xml:space="preserve">   </v>
      </c>
      <c r="AQ658" t="str">
        <f>CLEAN(ARD_SAFE_PROCESSED_20220608[[#This Row],[Column14]])</f>
        <v xml:space="preserve">PS0005    </v>
      </c>
      <c r="AR658" t="str">
        <f>CLEAN(ARD_SAFE_PROCESSED_20220608[[#This Row],[Column15]])</f>
        <v xml:space="preserve">POS CONTACTLESS CHIP                              </v>
      </c>
      <c r="AS658" t="str">
        <f>CLEAN(ARD_SAFE_PROCESSED_20220608[[#This Row],[Column16]])</f>
        <v xml:space="preserve">               </v>
      </c>
      <c r="AT658" t="str">
        <f>CLEAN(ARD_SAFE_PROCESSED_20220608[[#This Row],[Column17]])</f>
        <v>100.60</v>
      </c>
      <c r="AU658" t="str">
        <f>CLEAN(ARD_SAFE_PROCESSED_20220608[[#This Row],[Column18]])</f>
        <v xml:space="preserve">' </v>
      </c>
      <c r="AV658" t="str">
        <f>CLEAN(ARD_SAFE_PROCESSED_20220608[[#This Row],[Column19]])</f>
        <v xml:space="preserve">          </v>
      </c>
      <c r="AW658" t="str">
        <f>CLEAN(ARD_SAFE_PROCESSED_20220608[[#This Row],[Column20]])</f>
        <v>20251115</v>
      </c>
      <c r="AX658" t="str">
        <f>CLEAN(ARD_SAFE_PROCESSED_20220608[[#This Row],[Column21]])</f>
        <v>160410</v>
      </c>
      <c r="AY658" t="str">
        <f>LEFT(ARD_SAFE_PROCESSED_20220608[[#This Row],[Column1]],6)</f>
        <v>447409</v>
      </c>
      <c r="AZ658" t="str">
        <f>RIGHT(ARD_SAFE_PROCESSED_20220608[[#This Row],[Column1]],4)</f>
        <v>3529</v>
      </c>
      <c r="BA658" s="2">
        <f t="shared" si="67"/>
        <v>45994</v>
      </c>
      <c r="BB658">
        <f t="shared" si="68"/>
        <v>29.88</v>
      </c>
      <c r="BC658">
        <f t="shared" si="69"/>
        <v>100.6</v>
      </c>
      <c r="BD658" t="str">
        <f t="shared" si="70"/>
        <v>1</v>
      </c>
      <c r="BE658" t="str">
        <f t="shared" si="71"/>
        <v>F:TC40</v>
      </c>
    </row>
    <row r="659" spans="1:57" hidden="1" x14ac:dyDescent="0.3">
      <c r="A659" t="s">
        <v>5526</v>
      </c>
      <c r="B659" t="s">
        <v>5540</v>
      </c>
      <c r="C659" t="s">
        <v>459</v>
      </c>
      <c r="D659" t="s">
        <v>64</v>
      </c>
      <c r="E659" t="s">
        <v>412</v>
      </c>
      <c r="F659" t="s">
        <v>28</v>
      </c>
      <c r="G659" t="s">
        <v>29</v>
      </c>
      <c r="H659" t="s">
        <v>460</v>
      </c>
      <c r="I659" t="s">
        <v>408</v>
      </c>
      <c r="J659" t="s">
        <v>21</v>
      </c>
      <c r="K659" t="s">
        <v>5541</v>
      </c>
      <c r="L659" t="s">
        <v>4314</v>
      </c>
      <c r="M659" t="s">
        <v>65</v>
      </c>
      <c r="N659" t="s">
        <v>136</v>
      </c>
      <c r="O659" t="s">
        <v>66</v>
      </c>
      <c r="P659" t="s">
        <v>22</v>
      </c>
      <c r="Q659" t="s">
        <v>5542</v>
      </c>
      <c r="R659" t="s">
        <v>23</v>
      </c>
      <c r="S659" t="s">
        <v>24</v>
      </c>
      <c r="T659" t="s">
        <v>412</v>
      </c>
      <c r="U659" t="s">
        <v>5543</v>
      </c>
      <c r="W659" t="s">
        <v>4211</v>
      </c>
      <c r="X659" t="s">
        <v>28</v>
      </c>
      <c r="Y659" t="e">
        <f>VLOOKUP(W659,ARD_SAFE_PROCESSED_20220608[[#This Row],[Column11]],1,FALSE)</f>
        <v>#N/A</v>
      </c>
      <c r="AB659" t="str">
        <f>CONCATENATE(LEFT(ARD_SAFE_PROCESSED_20220608[[#This Row],[Column1]],6),"******",RIGHT(ARD_SAFE_PROCESSED_20220608[[#This Row],[Column1]],4),";",ARD_SAFE_PROCESSED_20220608[[#This Row],[Column11]])</f>
        <v>447409******3529;74357045320003313200491</v>
      </c>
      <c r="AD659" t="str">
        <f>CLEAN(ARD_SAFE_PROCESSED_20220608[[#This Row],[Column1]])</f>
        <v>4474097361463529</v>
      </c>
      <c r="AE659" t="str">
        <f>CLEAN(ARD_SAFE_PROCESSED_20220608[[#This Row],[Column2]])</f>
        <v>937082</v>
      </c>
      <c r="AF659" t="str">
        <f>CLEAN(ARD_SAFE_PROCESSED_20220608[[#This Row],[Column3]])</f>
        <v>1038823</v>
      </c>
      <c r="AG659" t="str">
        <f>CLEAN(ARD_SAFE_PROCESSED_20220608[[#This Row],[Column4]])</f>
        <v>PL</v>
      </c>
      <c r="AH659" t="str">
        <f>CLEAN(ARD_SAFE_PROCESSED_20220608[[#This Row],[Column5]])</f>
        <v>20251115</v>
      </c>
      <c r="AI659" t="str">
        <f>CLEAN(ARD_SAFE_PROCESSED_20220608[[#This Row],[Column6]])</f>
        <v>604</v>
      </c>
      <c r="AJ659" t="str">
        <f>CLEAN(ARD_SAFE_PROCESSED_20220608[[#This Row],[Column7]])</f>
        <v>76</v>
      </c>
      <c r="AK659" t="str">
        <f>CLEAN(ARD_SAFE_PROCESSED_20220608[[#This Row],[Column8]])</f>
        <v xml:space="preserve">291 PVEA LA CURVA             </v>
      </c>
      <c r="AL659" t="str">
        <f>CLEAN(ARD_SAFE_PROCESSED_20220608[[#This Row],[Column9]])</f>
        <v>20251116</v>
      </c>
      <c r="AM659" t="str">
        <f>CLEAN(ARD_SAFE_PROCESSED_20220608[[#This Row],[Column10]])</f>
        <v xml:space="preserve">'                       </v>
      </c>
      <c r="AN659" t="s">
        <v>5541</v>
      </c>
      <c r="AO659" t="str">
        <f>CLEAN(ARD_SAFE_PROCESSED_20220608[[#This Row],[Column12]])</f>
        <v>150</v>
      </c>
      <c r="AP659" t="str">
        <f>CLEAN(ARD_SAFE_PROCESSED_20220608[[#This Row],[Column13]])</f>
        <v xml:space="preserve">   </v>
      </c>
      <c r="AQ659" t="str">
        <f>CLEAN(ARD_SAFE_PROCESSED_20220608[[#This Row],[Column14]])</f>
        <v xml:space="preserve">PS0006    </v>
      </c>
      <c r="AR659" t="str">
        <f>CLEAN(ARD_SAFE_PROCESSED_20220608[[#This Row],[Column15]])</f>
        <v xml:space="preserve">POS CONTACTLESS CHIP                              </v>
      </c>
      <c r="AS659" t="str">
        <f>CLEAN(ARD_SAFE_PROCESSED_20220608[[#This Row],[Column16]])</f>
        <v xml:space="preserve">               </v>
      </c>
      <c r="AT659" t="str">
        <f>CLEAN(ARD_SAFE_PROCESSED_20220608[[#This Row],[Column17]])</f>
        <v>21.50</v>
      </c>
      <c r="AU659" t="str">
        <f>CLEAN(ARD_SAFE_PROCESSED_20220608[[#This Row],[Column18]])</f>
        <v xml:space="preserve">' </v>
      </c>
      <c r="AV659" t="str">
        <f>CLEAN(ARD_SAFE_PROCESSED_20220608[[#This Row],[Column19]])</f>
        <v xml:space="preserve">          </v>
      </c>
      <c r="AW659" t="str">
        <f>CLEAN(ARD_SAFE_PROCESSED_20220608[[#This Row],[Column20]])</f>
        <v>20251115</v>
      </c>
      <c r="AX659" t="str">
        <f>CLEAN(ARD_SAFE_PROCESSED_20220608[[#This Row],[Column21]])</f>
        <v>152534</v>
      </c>
      <c r="AY659" t="str">
        <f>LEFT(ARD_SAFE_PROCESSED_20220608[[#This Row],[Column1]],6)</f>
        <v>447409</v>
      </c>
      <c r="AZ659" t="str">
        <f>RIGHT(ARD_SAFE_PROCESSED_20220608[[#This Row],[Column1]],4)</f>
        <v>3529</v>
      </c>
      <c r="BA659" s="2">
        <f t="shared" si="67"/>
        <v>45994</v>
      </c>
      <c r="BB659">
        <f t="shared" si="68"/>
        <v>6.39</v>
      </c>
      <c r="BC659">
        <f t="shared" si="69"/>
        <v>21.5</v>
      </c>
      <c r="BD659" t="str">
        <f t="shared" si="70"/>
        <v>1</v>
      </c>
      <c r="BE659" t="str">
        <f t="shared" si="71"/>
        <v>F:TC40</v>
      </c>
    </row>
    <row r="660" spans="1:57" hidden="1" x14ac:dyDescent="0.3">
      <c r="A660" t="s">
        <v>5526</v>
      </c>
      <c r="B660" t="s">
        <v>5544</v>
      </c>
      <c r="C660" t="s">
        <v>459</v>
      </c>
      <c r="D660" t="s">
        <v>64</v>
      </c>
      <c r="E660" t="s">
        <v>412</v>
      </c>
      <c r="F660" t="s">
        <v>28</v>
      </c>
      <c r="G660" t="s">
        <v>29</v>
      </c>
      <c r="H660" t="s">
        <v>460</v>
      </c>
      <c r="I660" t="s">
        <v>408</v>
      </c>
      <c r="J660" t="s">
        <v>21</v>
      </c>
      <c r="K660" t="s">
        <v>5545</v>
      </c>
      <c r="L660" t="s">
        <v>5546</v>
      </c>
      <c r="M660" t="s">
        <v>65</v>
      </c>
      <c r="N660" t="s">
        <v>136</v>
      </c>
      <c r="O660" t="s">
        <v>66</v>
      </c>
      <c r="P660" t="s">
        <v>22</v>
      </c>
      <c r="Q660" t="s">
        <v>5547</v>
      </c>
      <c r="R660" t="s">
        <v>23</v>
      </c>
      <c r="S660" t="s">
        <v>24</v>
      </c>
      <c r="T660" t="s">
        <v>412</v>
      </c>
      <c r="U660" t="s">
        <v>5548</v>
      </c>
      <c r="W660" t="s">
        <v>4087</v>
      </c>
      <c r="X660" t="s">
        <v>28</v>
      </c>
      <c r="Y660" t="e">
        <f>VLOOKUP(W660,ARD_SAFE_PROCESSED_20220608[[#This Row],[Column11]],1,FALSE)</f>
        <v>#N/A</v>
      </c>
      <c r="AB660" t="str">
        <f>CONCATENATE(LEFT(ARD_SAFE_PROCESSED_20220608[[#This Row],[Column1]],6),"******",RIGHT(ARD_SAFE_PROCESSED_20220608[[#This Row],[Column1]],4),";",ARD_SAFE_PROCESSED_20220608[[#This Row],[Column11]])</f>
        <v>447409******3529;74357045320003313200509</v>
      </c>
      <c r="AD660" t="str">
        <f>CLEAN(ARD_SAFE_PROCESSED_20220608[[#This Row],[Column1]])</f>
        <v>4474097361463529</v>
      </c>
      <c r="AE660" t="str">
        <f>CLEAN(ARD_SAFE_PROCESSED_20220608[[#This Row],[Column2]])</f>
        <v>944399</v>
      </c>
      <c r="AF660" t="str">
        <f>CLEAN(ARD_SAFE_PROCESSED_20220608[[#This Row],[Column3]])</f>
        <v>1038823</v>
      </c>
      <c r="AG660" t="str">
        <f>CLEAN(ARD_SAFE_PROCESSED_20220608[[#This Row],[Column4]])</f>
        <v>PL</v>
      </c>
      <c r="AH660" t="str">
        <f>CLEAN(ARD_SAFE_PROCESSED_20220608[[#This Row],[Column5]])</f>
        <v>20251115</v>
      </c>
      <c r="AI660" t="str">
        <f>CLEAN(ARD_SAFE_PROCESSED_20220608[[#This Row],[Column6]])</f>
        <v>604</v>
      </c>
      <c r="AJ660" t="str">
        <f>CLEAN(ARD_SAFE_PROCESSED_20220608[[#This Row],[Column7]])</f>
        <v>76</v>
      </c>
      <c r="AK660" t="str">
        <f>CLEAN(ARD_SAFE_PROCESSED_20220608[[#This Row],[Column8]])</f>
        <v xml:space="preserve">291 PVEA LA CURVA             </v>
      </c>
      <c r="AL660" t="str">
        <f>CLEAN(ARD_SAFE_PROCESSED_20220608[[#This Row],[Column9]])</f>
        <v>20251116</v>
      </c>
      <c r="AM660" t="str">
        <f>CLEAN(ARD_SAFE_PROCESSED_20220608[[#This Row],[Column10]])</f>
        <v xml:space="preserve">'                       </v>
      </c>
      <c r="AN660" t="s">
        <v>5545</v>
      </c>
      <c r="AO660" t="str">
        <f>CLEAN(ARD_SAFE_PROCESSED_20220608[[#This Row],[Column12]])</f>
        <v>151</v>
      </c>
      <c r="AP660" t="str">
        <f>CLEAN(ARD_SAFE_PROCESSED_20220608[[#This Row],[Column13]])</f>
        <v xml:space="preserve">   </v>
      </c>
      <c r="AQ660" t="str">
        <f>CLEAN(ARD_SAFE_PROCESSED_20220608[[#This Row],[Column14]])</f>
        <v xml:space="preserve">PS0006    </v>
      </c>
      <c r="AR660" t="str">
        <f>CLEAN(ARD_SAFE_PROCESSED_20220608[[#This Row],[Column15]])</f>
        <v xml:space="preserve">POS CONTACTLESS CHIP                              </v>
      </c>
      <c r="AS660" t="str">
        <f>CLEAN(ARD_SAFE_PROCESSED_20220608[[#This Row],[Column16]])</f>
        <v xml:space="preserve">               </v>
      </c>
      <c r="AT660" t="str">
        <f>CLEAN(ARD_SAFE_PROCESSED_20220608[[#This Row],[Column17]])</f>
        <v>95.05</v>
      </c>
      <c r="AU660" t="str">
        <f>CLEAN(ARD_SAFE_PROCESSED_20220608[[#This Row],[Column18]])</f>
        <v xml:space="preserve">' </v>
      </c>
      <c r="AV660" t="str">
        <f>CLEAN(ARD_SAFE_PROCESSED_20220608[[#This Row],[Column19]])</f>
        <v xml:space="preserve">          </v>
      </c>
      <c r="AW660" t="str">
        <f>CLEAN(ARD_SAFE_PROCESSED_20220608[[#This Row],[Column20]])</f>
        <v>20251115</v>
      </c>
      <c r="AX660" t="str">
        <f>CLEAN(ARD_SAFE_PROCESSED_20220608[[#This Row],[Column21]])</f>
        <v>152642</v>
      </c>
      <c r="AY660" t="str">
        <f>LEFT(ARD_SAFE_PROCESSED_20220608[[#This Row],[Column1]],6)</f>
        <v>447409</v>
      </c>
      <c r="AZ660" t="str">
        <f>RIGHT(ARD_SAFE_PROCESSED_20220608[[#This Row],[Column1]],4)</f>
        <v>3529</v>
      </c>
      <c r="BA660" s="2">
        <f t="shared" si="67"/>
        <v>45994</v>
      </c>
      <c r="BB660">
        <f t="shared" si="68"/>
        <v>28.23</v>
      </c>
      <c r="BC660">
        <f t="shared" si="69"/>
        <v>95.05</v>
      </c>
      <c r="BD660" t="str">
        <f t="shared" si="70"/>
        <v>1</v>
      </c>
      <c r="BE660" t="str">
        <f t="shared" si="71"/>
        <v>F:TC40</v>
      </c>
    </row>
    <row r="661" spans="1:57" hidden="1" x14ac:dyDescent="0.3">
      <c r="A661" t="s">
        <v>5316</v>
      </c>
      <c r="B661" t="s">
        <v>5317</v>
      </c>
      <c r="C661" t="s">
        <v>5318</v>
      </c>
      <c r="D661" t="s">
        <v>64</v>
      </c>
      <c r="E661" t="s">
        <v>412</v>
      </c>
      <c r="F661" t="s">
        <v>28</v>
      </c>
      <c r="G661" t="s">
        <v>29</v>
      </c>
      <c r="H661" t="s">
        <v>5319</v>
      </c>
      <c r="I661" t="s">
        <v>408</v>
      </c>
      <c r="J661" t="s">
        <v>21</v>
      </c>
      <c r="K661" t="s">
        <v>5320</v>
      </c>
      <c r="L661" t="s">
        <v>5321</v>
      </c>
      <c r="M661" t="s">
        <v>65</v>
      </c>
      <c r="N661" t="s">
        <v>77</v>
      </c>
      <c r="O661" t="s">
        <v>66</v>
      </c>
      <c r="P661" t="s">
        <v>22</v>
      </c>
      <c r="Q661" t="s">
        <v>5322</v>
      </c>
      <c r="R661" t="s">
        <v>23</v>
      </c>
      <c r="S661" t="s">
        <v>24</v>
      </c>
      <c r="T661" t="s">
        <v>412</v>
      </c>
      <c r="U661" t="s">
        <v>5323</v>
      </c>
      <c r="W661" t="s">
        <v>4092</v>
      </c>
      <c r="X661" t="s">
        <v>28</v>
      </c>
      <c r="Y661" t="e">
        <f>VLOOKUP(W661,ARD_SAFE_PROCESSED_20220608[[#This Row],[Column11]],1,FALSE)</f>
        <v>#N/A</v>
      </c>
      <c r="AB661" t="str">
        <f>CONCATENATE(LEFT(ARD_SAFE_PROCESSED_20220608[[#This Row],[Column1]],6),"******",RIGHT(ARD_SAFE_PROCESSED_20220608[[#This Row],[Column1]],4),";",ARD_SAFE_PROCESSED_20220608[[#This Row],[Column11]])</f>
        <v>447409******6636;74357045320003447500329</v>
      </c>
      <c r="AD661" t="str">
        <f>CLEAN(ARD_SAFE_PROCESSED_20220608[[#This Row],[Column1]])</f>
        <v>4474097177846636</v>
      </c>
      <c r="AE661" t="str">
        <f>CLEAN(ARD_SAFE_PROCESSED_20220608[[#This Row],[Column2]])</f>
        <v>137709</v>
      </c>
      <c r="AF661" t="str">
        <f>CLEAN(ARD_SAFE_PROCESSED_20220608[[#This Row],[Column3]])</f>
        <v>1039441</v>
      </c>
      <c r="AG661" t="str">
        <f>CLEAN(ARD_SAFE_PROCESSED_20220608[[#This Row],[Column4]])</f>
        <v>PL</v>
      </c>
      <c r="AH661" t="str">
        <f>CLEAN(ARD_SAFE_PROCESSED_20220608[[#This Row],[Column5]])</f>
        <v>20251115</v>
      </c>
      <c r="AI661" t="str">
        <f>CLEAN(ARD_SAFE_PROCESSED_20220608[[#This Row],[Column6]])</f>
        <v>604</v>
      </c>
      <c r="AJ661" t="str">
        <f>CLEAN(ARD_SAFE_PROCESSED_20220608[[#This Row],[Column7]])</f>
        <v>76</v>
      </c>
      <c r="AK661" t="str">
        <f>CLEAN(ARD_SAFE_PROCESSED_20220608[[#This Row],[Column8]])</f>
        <v xml:space="preserve">TAMBO PTECAMOTE               </v>
      </c>
      <c r="AL661" t="str">
        <f>CLEAN(ARD_SAFE_PROCESSED_20220608[[#This Row],[Column9]])</f>
        <v>20251116</v>
      </c>
      <c r="AM661" t="str">
        <f>CLEAN(ARD_SAFE_PROCESSED_20220608[[#This Row],[Column10]])</f>
        <v xml:space="preserve">'                       </v>
      </c>
      <c r="AN661" t="s">
        <v>5320</v>
      </c>
      <c r="AO661" t="str">
        <f>CLEAN(ARD_SAFE_PROCESSED_20220608[[#This Row],[Column12]])</f>
        <v>3186</v>
      </c>
      <c r="AP661" t="str">
        <f>CLEAN(ARD_SAFE_PROCESSED_20220608[[#This Row],[Column13]])</f>
        <v xml:space="preserve">   </v>
      </c>
      <c r="AQ661" t="str">
        <f>CLEAN(ARD_SAFE_PROCESSED_20220608[[#This Row],[Column14]])</f>
        <v xml:space="preserve">PS0002    </v>
      </c>
      <c r="AR661" t="str">
        <f>CLEAN(ARD_SAFE_PROCESSED_20220608[[#This Row],[Column15]])</f>
        <v xml:space="preserve">POS CONTACTLESS CHIP                              </v>
      </c>
      <c r="AS661" t="str">
        <f>CLEAN(ARD_SAFE_PROCESSED_20220608[[#This Row],[Column16]])</f>
        <v xml:space="preserve">               </v>
      </c>
      <c r="AT661" t="str">
        <f>CLEAN(ARD_SAFE_PROCESSED_20220608[[#This Row],[Column17]])</f>
        <v>26.18</v>
      </c>
      <c r="AU661" t="str">
        <f>CLEAN(ARD_SAFE_PROCESSED_20220608[[#This Row],[Column18]])</f>
        <v xml:space="preserve">' </v>
      </c>
      <c r="AV661" t="str">
        <f>CLEAN(ARD_SAFE_PROCESSED_20220608[[#This Row],[Column19]])</f>
        <v xml:space="preserve">          </v>
      </c>
      <c r="AW661" t="str">
        <f>CLEAN(ARD_SAFE_PROCESSED_20220608[[#This Row],[Column20]])</f>
        <v>20251115</v>
      </c>
      <c r="AX661" t="str">
        <f>CLEAN(ARD_SAFE_PROCESSED_20220608[[#This Row],[Column21]])</f>
        <v>220707</v>
      </c>
      <c r="AY661" t="str">
        <f>LEFT(ARD_SAFE_PROCESSED_20220608[[#This Row],[Column1]],6)</f>
        <v>447409</v>
      </c>
      <c r="AZ661" t="str">
        <f>RIGHT(ARD_SAFE_PROCESSED_20220608[[#This Row],[Column1]],4)</f>
        <v>6636</v>
      </c>
      <c r="BA661" s="2">
        <f t="shared" si="67"/>
        <v>45994</v>
      </c>
      <c r="BB661">
        <f t="shared" si="68"/>
        <v>7.78</v>
      </c>
      <c r="BC661">
        <f t="shared" si="69"/>
        <v>26.18</v>
      </c>
      <c r="BD661" t="str">
        <f t="shared" si="70"/>
        <v>1</v>
      </c>
      <c r="BE661" t="str">
        <f t="shared" si="71"/>
        <v>F:TC40</v>
      </c>
    </row>
    <row r="662" spans="1:57" hidden="1" x14ac:dyDescent="0.3">
      <c r="A662" t="s">
        <v>5316</v>
      </c>
      <c r="B662" t="s">
        <v>5334</v>
      </c>
      <c r="C662" t="s">
        <v>5318</v>
      </c>
      <c r="D662" t="s">
        <v>64</v>
      </c>
      <c r="E662" t="s">
        <v>412</v>
      </c>
      <c r="F662" t="s">
        <v>28</v>
      </c>
      <c r="G662" t="s">
        <v>29</v>
      </c>
      <c r="H662" t="s">
        <v>5319</v>
      </c>
      <c r="I662" t="s">
        <v>408</v>
      </c>
      <c r="J662" t="s">
        <v>21</v>
      </c>
      <c r="K662" t="s">
        <v>5335</v>
      </c>
      <c r="L662" t="s">
        <v>600</v>
      </c>
      <c r="M662" t="s">
        <v>65</v>
      </c>
      <c r="N662" t="s">
        <v>77</v>
      </c>
      <c r="O662" t="s">
        <v>66</v>
      </c>
      <c r="P662" t="s">
        <v>22</v>
      </c>
      <c r="Q662" t="s">
        <v>5336</v>
      </c>
      <c r="R662" t="s">
        <v>23</v>
      </c>
      <c r="S662" t="s">
        <v>24</v>
      </c>
      <c r="T662" t="s">
        <v>412</v>
      </c>
      <c r="U662" t="s">
        <v>5337</v>
      </c>
      <c r="W662" t="s">
        <v>4313</v>
      </c>
      <c r="X662" t="s">
        <v>81</v>
      </c>
      <c r="Y662" t="e">
        <f>VLOOKUP(W662,ARD_SAFE_PROCESSED_20220608[[#This Row],[Column11]],1,FALSE)</f>
        <v>#N/A</v>
      </c>
      <c r="AB662" t="str">
        <f>CONCATENATE(LEFT(ARD_SAFE_PROCESSED_20220608[[#This Row],[Column1]],6),"******",RIGHT(ARD_SAFE_PROCESSED_20220608[[#This Row],[Column1]],4),";",ARD_SAFE_PROCESSED_20220608[[#This Row],[Column11]])</f>
        <v>447409******6636;74357045320003447500337</v>
      </c>
      <c r="AD662" t="str">
        <f>CLEAN(ARD_SAFE_PROCESSED_20220608[[#This Row],[Column1]])</f>
        <v>4474097177846636</v>
      </c>
      <c r="AE662" t="str">
        <f>CLEAN(ARD_SAFE_PROCESSED_20220608[[#This Row],[Column2]])</f>
        <v>140995</v>
      </c>
      <c r="AF662" t="str">
        <f>CLEAN(ARD_SAFE_PROCESSED_20220608[[#This Row],[Column3]])</f>
        <v>1039441</v>
      </c>
      <c r="AG662" t="str">
        <f>CLEAN(ARD_SAFE_PROCESSED_20220608[[#This Row],[Column4]])</f>
        <v>PL</v>
      </c>
      <c r="AH662" t="str">
        <f>CLEAN(ARD_SAFE_PROCESSED_20220608[[#This Row],[Column5]])</f>
        <v>20251115</v>
      </c>
      <c r="AI662" t="str">
        <f>CLEAN(ARD_SAFE_PROCESSED_20220608[[#This Row],[Column6]])</f>
        <v>604</v>
      </c>
      <c r="AJ662" t="str">
        <f>CLEAN(ARD_SAFE_PROCESSED_20220608[[#This Row],[Column7]])</f>
        <v>76</v>
      </c>
      <c r="AK662" t="str">
        <f>CLEAN(ARD_SAFE_PROCESSED_20220608[[#This Row],[Column8]])</f>
        <v xml:space="preserve">TAMBO PTECAMOTE               </v>
      </c>
      <c r="AL662" t="str">
        <f>CLEAN(ARD_SAFE_PROCESSED_20220608[[#This Row],[Column9]])</f>
        <v>20251116</v>
      </c>
      <c r="AM662" t="str">
        <f>CLEAN(ARD_SAFE_PROCESSED_20220608[[#This Row],[Column10]])</f>
        <v xml:space="preserve">'                       </v>
      </c>
      <c r="AN662" t="s">
        <v>5335</v>
      </c>
      <c r="AO662" t="str">
        <f>CLEAN(ARD_SAFE_PROCESSED_20220608[[#This Row],[Column12]])</f>
        <v>3188</v>
      </c>
      <c r="AP662" t="str">
        <f>CLEAN(ARD_SAFE_PROCESSED_20220608[[#This Row],[Column13]])</f>
        <v xml:space="preserve">   </v>
      </c>
      <c r="AQ662" t="str">
        <f>CLEAN(ARD_SAFE_PROCESSED_20220608[[#This Row],[Column14]])</f>
        <v xml:space="preserve">PS0002    </v>
      </c>
      <c r="AR662" t="str">
        <f>CLEAN(ARD_SAFE_PROCESSED_20220608[[#This Row],[Column15]])</f>
        <v xml:space="preserve">POS CONTACTLESS CHIP                              </v>
      </c>
      <c r="AS662" t="str">
        <f>CLEAN(ARD_SAFE_PROCESSED_20220608[[#This Row],[Column16]])</f>
        <v xml:space="preserve">               </v>
      </c>
      <c r="AT662" t="str">
        <f>CLEAN(ARD_SAFE_PROCESSED_20220608[[#This Row],[Column17]])</f>
        <v>9.99</v>
      </c>
      <c r="AU662" t="str">
        <f>CLEAN(ARD_SAFE_PROCESSED_20220608[[#This Row],[Column18]])</f>
        <v xml:space="preserve">' </v>
      </c>
      <c r="AV662" t="str">
        <f>CLEAN(ARD_SAFE_PROCESSED_20220608[[#This Row],[Column19]])</f>
        <v xml:space="preserve">          </v>
      </c>
      <c r="AW662" t="str">
        <f>CLEAN(ARD_SAFE_PROCESSED_20220608[[#This Row],[Column20]])</f>
        <v>20251115</v>
      </c>
      <c r="AX662" t="str">
        <f>CLEAN(ARD_SAFE_PROCESSED_20220608[[#This Row],[Column21]])</f>
        <v>220747</v>
      </c>
      <c r="AY662" t="str">
        <f>LEFT(ARD_SAFE_PROCESSED_20220608[[#This Row],[Column1]],6)</f>
        <v>447409</v>
      </c>
      <c r="AZ662" t="str">
        <f>RIGHT(ARD_SAFE_PROCESSED_20220608[[#This Row],[Column1]],4)</f>
        <v>6636</v>
      </c>
      <c r="BA662" s="2">
        <f t="shared" si="67"/>
        <v>45994</v>
      </c>
      <c r="BB662">
        <f t="shared" si="68"/>
        <v>2.97</v>
      </c>
      <c r="BC662">
        <f t="shared" si="69"/>
        <v>9.99</v>
      </c>
      <c r="BD662" t="str">
        <f t="shared" si="70"/>
        <v>1</v>
      </c>
      <c r="BE662" t="str">
        <f t="shared" si="71"/>
        <v>F:TC40</v>
      </c>
    </row>
    <row r="663" spans="1:57" hidden="1" x14ac:dyDescent="0.3">
      <c r="A663" t="s">
        <v>5316</v>
      </c>
      <c r="B663" t="s">
        <v>5324</v>
      </c>
      <c r="C663" t="s">
        <v>5318</v>
      </c>
      <c r="D663" t="s">
        <v>64</v>
      </c>
      <c r="E663" t="s">
        <v>412</v>
      </c>
      <c r="F663" t="s">
        <v>28</v>
      </c>
      <c r="G663" t="s">
        <v>29</v>
      </c>
      <c r="H663" t="s">
        <v>5319</v>
      </c>
      <c r="I663" t="s">
        <v>408</v>
      </c>
      <c r="J663" t="s">
        <v>21</v>
      </c>
      <c r="K663" t="s">
        <v>5325</v>
      </c>
      <c r="L663" t="s">
        <v>5326</v>
      </c>
      <c r="M663" t="s">
        <v>65</v>
      </c>
      <c r="N663" t="s">
        <v>77</v>
      </c>
      <c r="O663" t="s">
        <v>66</v>
      </c>
      <c r="P663" t="s">
        <v>22</v>
      </c>
      <c r="Q663" t="s">
        <v>3844</v>
      </c>
      <c r="R663" t="s">
        <v>23</v>
      </c>
      <c r="S663" t="s">
        <v>24</v>
      </c>
      <c r="T663" t="s">
        <v>412</v>
      </c>
      <c r="U663" t="s">
        <v>5327</v>
      </c>
      <c r="W663" t="s">
        <v>6966</v>
      </c>
      <c r="X663" t="s">
        <v>28</v>
      </c>
      <c r="Y663" t="e">
        <f>VLOOKUP(W663,ARD_SAFE_PROCESSED_20220608[[#This Row],[Column11]],1,FALSE)</f>
        <v>#N/A</v>
      </c>
      <c r="AB663" t="str">
        <f>CONCATENATE(LEFT(ARD_SAFE_PROCESSED_20220608[[#This Row],[Column1]],6),"******",RIGHT(ARD_SAFE_PROCESSED_20220608[[#This Row],[Column1]],4),";",ARD_SAFE_PROCESSED_20220608[[#This Row],[Column11]])</f>
        <v>447409******6636;74357045320003447500345</v>
      </c>
      <c r="AD663" t="str">
        <f>CLEAN(ARD_SAFE_PROCESSED_20220608[[#This Row],[Column1]])</f>
        <v>4474097177846636</v>
      </c>
      <c r="AE663" t="str">
        <f>CLEAN(ARD_SAFE_PROCESSED_20220608[[#This Row],[Column2]])</f>
        <v>137917</v>
      </c>
      <c r="AF663" t="str">
        <f>CLEAN(ARD_SAFE_PROCESSED_20220608[[#This Row],[Column3]])</f>
        <v>1039441</v>
      </c>
      <c r="AG663" t="str">
        <f>CLEAN(ARD_SAFE_PROCESSED_20220608[[#This Row],[Column4]])</f>
        <v>PL</v>
      </c>
      <c r="AH663" t="str">
        <f>CLEAN(ARD_SAFE_PROCESSED_20220608[[#This Row],[Column5]])</f>
        <v>20251115</v>
      </c>
      <c r="AI663" t="str">
        <f>CLEAN(ARD_SAFE_PROCESSED_20220608[[#This Row],[Column6]])</f>
        <v>604</v>
      </c>
      <c r="AJ663" t="str">
        <f>CLEAN(ARD_SAFE_PROCESSED_20220608[[#This Row],[Column7]])</f>
        <v>76</v>
      </c>
      <c r="AK663" t="str">
        <f>CLEAN(ARD_SAFE_PROCESSED_20220608[[#This Row],[Column8]])</f>
        <v xml:space="preserve">TAMBO PTECAMOTE               </v>
      </c>
      <c r="AL663" t="str">
        <f>CLEAN(ARD_SAFE_PROCESSED_20220608[[#This Row],[Column9]])</f>
        <v>20251116</v>
      </c>
      <c r="AM663" t="str">
        <f>CLEAN(ARD_SAFE_PROCESSED_20220608[[#This Row],[Column10]])</f>
        <v xml:space="preserve">'                       </v>
      </c>
      <c r="AN663" t="s">
        <v>5325</v>
      </c>
      <c r="AO663" t="str">
        <f>CLEAN(ARD_SAFE_PROCESSED_20220608[[#This Row],[Column12]])</f>
        <v>3190</v>
      </c>
      <c r="AP663" t="str">
        <f>CLEAN(ARD_SAFE_PROCESSED_20220608[[#This Row],[Column13]])</f>
        <v xml:space="preserve">   </v>
      </c>
      <c r="AQ663" t="str">
        <f>CLEAN(ARD_SAFE_PROCESSED_20220608[[#This Row],[Column14]])</f>
        <v xml:space="preserve">PS0002    </v>
      </c>
      <c r="AR663" t="str">
        <f>CLEAN(ARD_SAFE_PROCESSED_20220608[[#This Row],[Column15]])</f>
        <v xml:space="preserve">POS CONTACTLESS CHIP                              </v>
      </c>
      <c r="AS663" t="str">
        <f>CLEAN(ARD_SAFE_PROCESSED_20220608[[#This Row],[Column16]])</f>
        <v xml:space="preserve">               </v>
      </c>
      <c r="AT663" t="str">
        <f>CLEAN(ARD_SAFE_PROCESSED_20220608[[#This Row],[Column17]])</f>
        <v>6.50</v>
      </c>
      <c r="AU663" t="str">
        <f>CLEAN(ARD_SAFE_PROCESSED_20220608[[#This Row],[Column18]])</f>
        <v xml:space="preserve">' </v>
      </c>
      <c r="AV663" t="str">
        <f>CLEAN(ARD_SAFE_PROCESSED_20220608[[#This Row],[Column19]])</f>
        <v xml:space="preserve">          </v>
      </c>
      <c r="AW663" t="str">
        <f>CLEAN(ARD_SAFE_PROCESSED_20220608[[#This Row],[Column20]])</f>
        <v>20251115</v>
      </c>
      <c r="AX663" t="str">
        <f>CLEAN(ARD_SAFE_PROCESSED_20220608[[#This Row],[Column21]])</f>
        <v>220819</v>
      </c>
      <c r="AY663" t="str">
        <f>LEFT(ARD_SAFE_PROCESSED_20220608[[#This Row],[Column1]],6)</f>
        <v>447409</v>
      </c>
      <c r="AZ663" t="str">
        <f>RIGHT(ARD_SAFE_PROCESSED_20220608[[#This Row],[Column1]],4)</f>
        <v>6636</v>
      </c>
      <c r="BA663" s="2">
        <f t="shared" si="67"/>
        <v>45994</v>
      </c>
      <c r="BB663">
        <f t="shared" si="68"/>
        <v>1.93</v>
      </c>
      <c r="BC663">
        <f t="shared" si="69"/>
        <v>6.5</v>
      </c>
      <c r="BD663" t="str">
        <f t="shared" si="70"/>
        <v>1</v>
      </c>
      <c r="BE663" t="str">
        <f t="shared" si="71"/>
        <v>F:TC40</v>
      </c>
    </row>
    <row r="664" spans="1:57" hidden="1" x14ac:dyDescent="0.3">
      <c r="A664" t="s">
        <v>4179</v>
      </c>
      <c r="B664" t="s">
        <v>4222</v>
      </c>
      <c r="C664" t="s">
        <v>4181</v>
      </c>
      <c r="D664" t="s">
        <v>64</v>
      </c>
      <c r="E664" t="s">
        <v>408</v>
      </c>
      <c r="F664" t="s">
        <v>28</v>
      </c>
      <c r="G664" t="s">
        <v>29</v>
      </c>
      <c r="H664" t="s">
        <v>4182</v>
      </c>
      <c r="I664" t="s">
        <v>408</v>
      </c>
      <c r="J664" t="s">
        <v>21</v>
      </c>
      <c r="K664" t="s">
        <v>4223</v>
      </c>
      <c r="L664" t="s">
        <v>4224</v>
      </c>
      <c r="M664" t="s">
        <v>65</v>
      </c>
      <c r="N664" t="s">
        <v>77</v>
      </c>
      <c r="O664" t="s">
        <v>66</v>
      </c>
      <c r="P664" t="s">
        <v>22</v>
      </c>
      <c r="Q664" t="s">
        <v>4185</v>
      </c>
      <c r="R664" t="s">
        <v>23</v>
      </c>
      <c r="S664" t="s">
        <v>24</v>
      </c>
      <c r="T664" t="s">
        <v>408</v>
      </c>
      <c r="U664" t="s">
        <v>4225</v>
      </c>
      <c r="W664" t="s">
        <v>7865</v>
      </c>
      <c r="X664" t="s">
        <v>28</v>
      </c>
      <c r="Y664" t="e">
        <f>VLOOKUP(W664,ARD_SAFE_PROCESSED_20220608[[#This Row],[Column11]],1,FALSE)</f>
        <v>#N/A</v>
      </c>
      <c r="AB664" t="str">
        <f>CONCATENATE(LEFT(ARD_SAFE_PROCESSED_20220608[[#This Row],[Column1]],6),"******",RIGHT(ARD_SAFE_PROCESSED_20220608[[#This Row],[Column1]],4),";",ARD_SAFE_PROCESSED_20220608[[#This Row],[Column11]])</f>
        <v>421355******4158;74357045320003505700092</v>
      </c>
      <c r="AD664" t="str">
        <f>CLEAN(ARD_SAFE_PROCESSED_20220608[[#This Row],[Column1]])</f>
        <v>4213550199364158</v>
      </c>
      <c r="AE664" t="str">
        <f>CLEAN(ARD_SAFE_PROCESSED_20220608[[#This Row],[Column2]])</f>
        <v>490749</v>
      </c>
      <c r="AF664" t="str">
        <f>CLEAN(ARD_SAFE_PROCESSED_20220608[[#This Row],[Column3]])</f>
        <v>1040059</v>
      </c>
      <c r="AG664" t="str">
        <f>CLEAN(ARD_SAFE_PROCESSED_20220608[[#This Row],[Column4]])</f>
        <v>PL</v>
      </c>
      <c r="AH664" t="str">
        <f>CLEAN(ARD_SAFE_PROCESSED_20220608[[#This Row],[Column5]])</f>
        <v>20251116</v>
      </c>
      <c r="AI664" t="str">
        <f>CLEAN(ARD_SAFE_PROCESSED_20220608[[#This Row],[Column6]])</f>
        <v>604</v>
      </c>
      <c r="AJ664" t="str">
        <f>CLEAN(ARD_SAFE_PROCESSED_20220608[[#This Row],[Column7]])</f>
        <v>76</v>
      </c>
      <c r="AK664" t="str">
        <f>CLEAN(ARD_SAFE_PROCESSED_20220608[[#This Row],[Column8]])</f>
        <v xml:space="preserve">1300 MASS JERUSA4TRUMS        </v>
      </c>
      <c r="AL664" t="str">
        <f>CLEAN(ARD_SAFE_PROCESSED_20220608[[#This Row],[Column9]])</f>
        <v>20251116</v>
      </c>
      <c r="AM664" t="str">
        <f>CLEAN(ARD_SAFE_PROCESSED_20220608[[#This Row],[Column10]])</f>
        <v xml:space="preserve">'                       </v>
      </c>
      <c r="AN664" t="s">
        <v>4223</v>
      </c>
      <c r="AO664" t="str">
        <f>CLEAN(ARD_SAFE_PROCESSED_20220608[[#This Row],[Column12]])</f>
        <v>3718</v>
      </c>
      <c r="AP664" t="str">
        <f>CLEAN(ARD_SAFE_PROCESSED_20220608[[#This Row],[Column13]])</f>
        <v xml:space="preserve">   </v>
      </c>
      <c r="AQ664" t="str">
        <f>CLEAN(ARD_SAFE_PROCESSED_20220608[[#This Row],[Column14]])</f>
        <v xml:space="preserve">PS0002    </v>
      </c>
      <c r="AR664" t="str">
        <f>CLEAN(ARD_SAFE_PROCESSED_20220608[[#This Row],[Column15]])</f>
        <v xml:space="preserve">POS CONTACTLESS CHIP                              </v>
      </c>
      <c r="AS664" t="str">
        <f>CLEAN(ARD_SAFE_PROCESSED_20220608[[#This Row],[Column16]])</f>
        <v xml:space="preserve">               </v>
      </c>
      <c r="AT664" t="str">
        <f>CLEAN(ARD_SAFE_PROCESSED_20220608[[#This Row],[Column17]])</f>
        <v>131.40</v>
      </c>
      <c r="AU664" t="str">
        <f>CLEAN(ARD_SAFE_PROCESSED_20220608[[#This Row],[Column18]])</f>
        <v xml:space="preserve">' </v>
      </c>
      <c r="AV664" t="str">
        <f>CLEAN(ARD_SAFE_PROCESSED_20220608[[#This Row],[Column19]])</f>
        <v xml:space="preserve">          </v>
      </c>
      <c r="AW664" t="str">
        <f>CLEAN(ARD_SAFE_PROCESSED_20220608[[#This Row],[Column20]])</f>
        <v>20251116</v>
      </c>
      <c r="AX664" t="str">
        <f>CLEAN(ARD_SAFE_PROCESSED_20220608[[#This Row],[Column21]])</f>
        <v>90856</v>
      </c>
      <c r="AY664" t="str">
        <f>LEFT(ARD_SAFE_PROCESSED_20220608[[#This Row],[Column1]],6)</f>
        <v>421355</v>
      </c>
      <c r="AZ664" t="str">
        <f>RIGHT(ARD_SAFE_PROCESSED_20220608[[#This Row],[Column1]],4)</f>
        <v>4158</v>
      </c>
      <c r="BA664" s="2">
        <f t="shared" si="67"/>
        <v>45993</v>
      </c>
      <c r="BB664">
        <f t="shared" si="68"/>
        <v>39.020000000000003</v>
      </c>
      <c r="BC664">
        <f t="shared" si="69"/>
        <v>131.4</v>
      </c>
      <c r="BD664" t="str">
        <f t="shared" si="70"/>
        <v>1</v>
      </c>
      <c r="BE664" t="str">
        <f t="shared" si="71"/>
        <v>F:TC40</v>
      </c>
    </row>
    <row r="665" spans="1:57" hidden="1" x14ac:dyDescent="0.3">
      <c r="A665" t="s">
        <v>3355</v>
      </c>
      <c r="B665" t="s">
        <v>3366</v>
      </c>
      <c r="C665" t="s">
        <v>3367</v>
      </c>
      <c r="D665" t="s">
        <v>64</v>
      </c>
      <c r="E665" t="s">
        <v>408</v>
      </c>
      <c r="F665" t="s">
        <v>28</v>
      </c>
      <c r="G665" t="s">
        <v>29</v>
      </c>
      <c r="H665" t="s">
        <v>3368</v>
      </c>
      <c r="I665" t="s">
        <v>408</v>
      </c>
      <c r="J665" t="s">
        <v>21</v>
      </c>
      <c r="K665" t="s">
        <v>3369</v>
      </c>
      <c r="L665" t="s">
        <v>3370</v>
      </c>
      <c r="M665" t="s">
        <v>65</v>
      </c>
      <c r="N665" t="s">
        <v>77</v>
      </c>
      <c r="O665" t="s">
        <v>66</v>
      </c>
      <c r="P665" t="s">
        <v>22</v>
      </c>
      <c r="Q665" t="s">
        <v>88</v>
      </c>
      <c r="R665" t="s">
        <v>23</v>
      </c>
      <c r="S665" t="s">
        <v>24</v>
      </c>
      <c r="T665" t="s">
        <v>408</v>
      </c>
      <c r="U665" t="s">
        <v>3371</v>
      </c>
      <c r="W665" t="s">
        <v>2418</v>
      </c>
      <c r="X665" t="s">
        <v>28</v>
      </c>
      <c r="Y665" t="e">
        <f>VLOOKUP(W665,ARD_SAFE_PROCESSED_20220608[[#This Row],[Column11]],1,FALSE)</f>
        <v>#N/A</v>
      </c>
      <c r="AB665" t="str">
        <f>CONCATENATE(LEFT(ARD_SAFE_PROCESSED_20220608[[#This Row],[Column1]],6),"******",RIGHT(ARD_SAFE_PROCESSED_20220608[[#This Row],[Column1]],4),";",ARD_SAFE_PROCESSED_20220608[[#This Row],[Column11]])</f>
        <v>421355******0260;74357045320003799300070</v>
      </c>
      <c r="AD665" t="str">
        <f>CLEAN(ARD_SAFE_PROCESSED_20220608[[#This Row],[Column1]])</f>
        <v>4213550177840260</v>
      </c>
      <c r="AE665" t="str">
        <f>CLEAN(ARD_SAFE_PROCESSED_20220608[[#This Row],[Column2]])</f>
        <v>990707</v>
      </c>
      <c r="AF665" t="str">
        <f>CLEAN(ARD_SAFE_PROCESSED_20220608[[#This Row],[Column3]])</f>
        <v>1045372</v>
      </c>
      <c r="AG665" t="str">
        <f>CLEAN(ARD_SAFE_PROCESSED_20220608[[#This Row],[Column4]])</f>
        <v>PL</v>
      </c>
      <c r="AH665" t="str">
        <f>CLEAN(ARD_SAFE_PROCESSED_20220608[[#This Row],[Column5]])</f>
        <v>20251116</v>
      </c>
      <c r="AI665" t="str">
        <f>CLEAN(ARD_SAFE_PROCESSED_20220608[[#This Row],[Column6]])</f>
        <v>604</v>
      </c>
      <c r="AJ665" t="str">
        <f>CLEAN(ARD_SAFE_PROCESSED_20220608[[#This Row],[Column7]])</f>
        <v>76</v>
      </c>
      <c r="AK665" t="str">
        <f>CLEAN(ARD_SAFE_PROCESSED_20220608[[#This Row],[Column8]])</f>
        <v xml:space="preserve">PLATANITOS TALARA             </v>
      </c>
      <c r="AL665" t="str">
        <f>CLEAN(ARD_SAFE_PROCESSED_20220608[[#This Row],[Column9]])</f>
        <v>20251116</v>
      </c>
      <c r="AM665" t="str">
        <f>CLEAN(ARD_SAFE_PROCESSED_20220608[[#This Row],[Column10]])</f>
        <v xml:space="preserve">'                       </v>
      </c>
      <c r="AN665" t="s">
        <v>3369</v>
      </c>
      <c r="AO665" t="str">
        <f>CLEAN(ARD_SAFE_PROCESSED_20220608[[#This Row],[Column12]])</f>
        <v>2638</v>
      </c>
      <c r="AP665" t="str">
        <f>CLEAN(ARD_SAFE_PROCESSED_20220608[[#This Row],[Column13]])</f>
        <v xml:space="preserve">   </v>
      </c>
      <c r="AQ665" t="str">
        <f>CLEAN(ARD_SAFE_PROCESSED_20220608[[#This Row],[Column14]])</f>
        <v xml:space="preserve">PS0002    </v>
      </c>
      <c r="AR665" t="str">
        <f>CLEAN(ARD_SAFE_PROCESSED_20220608[[#This Row],[Column15]])</f>
        <v xml:space="preserve">POS CONTACTLESS CHIP                              </v>
      </c>
      <c r="AS665" t="str">
        <f>CLEAN(ARD_SAFE_PROCESSED_20220608[[#This Row],[Column16]])</f>
        <v xml:space="preserve">               </v>
      </c>
      <c r="AT665" t="str">
        <f>CLEAN(ARD_SAFE_PROCESSED_20220608[[#This Row],[Column17]])</f>
        <v>20.00</v>
      </c>
      <c r="AU665" t="str">
        <f>CLEAN(ARD_SAFE_PROCESSED_20220608[[#This Row],[Column18]])</f>
        <v xml:space="preserve">' </v>
      </c>
      <c r="AV665" t="str">
        <f>CLEAN(ARD_SAFE_PROCESSED_20220608[[#This Row],[Column19]])</f>
        <v xml:space="preserve">          </v>
      </c>
      <c r="AW665" t="str">
        <f>CLEAN(ARD_SAFE_PROCESSED_20220608[[#This Row],[Column20]])</f>
        <v>20251116</v>
      </c>
      <c r="AX665" t="str">
        <f>CLEAN(ARD_SAFE_PROCESSED_20220608[[#This Row],[Column21]])</f>
        <v>145722</v>
      </c>
      <c r="AY665" t="str">
        <f>LEFT(ARD_SAFE_PROCESSED_20220608[[#This Row],[Column1]],6)</f>
        <v>421355</v>
      </c>
      <c r="AZ665" t="str">
        <f>RIGHT(ARD_SAFE_PROCESSED_20220608[[#This Row],[Column1]],4)</f>
        <v>0260</v>
      </c>
      <c r="BA665" s="2">
        <f t="shared" si="67"/>
        <v>45994</v>
      </c>
      <c r="BB665">
        <f t="shared" si="68"/>
        <v>5.94</v>
      </c>
      <c r="BC665">
        <f t="shared" si="69"/>
        <v>20</v>
      </c>
      <c r="BD665" t="str">
        <f t="shared" si="70"/>
        <v>0</v>
      </c>
      <c r="BE665" t="str">
        <f t="shared" si="71"/>
        <v>F:TC40</v>
      </c>
    </row>
    <row r="666" spans="1:57" hidden="1" x14ac:dyDescent="0.3">
      <c r="A666" t="s">
        <v>7018</v>
      </c>
      <c r="B666" t="s">
        <v>7069</v>
      </c>
      <c r="C666" t="s">
        <v>7070</v>
      </c>
      <c r="D666" t="s">
        <v>64</v>
      </c>
      <c r="E666" t="s">
        <v>408</v>
      </c>
      <c r="F666" t="s">
        <v>28</v>
      </c>
      <c r="G666" t="s">
        <v>29</v>
      </c>
      <c r="H666" t="s">
        <v>7071</v>
      </c>
      <c r="I666" t="s">
        <v>408</v>
      </c>
      <c r="J666" t="s">
        <v>21</v>
      </c>
      <c r="K666" t="s">
        <v>7072</v>
      </c>
      <c r="L666" t="s">
        <v>7073</v>
      </c>
      <c r="M666" t="s">
        <v>65</v>
      </c>
      <c r="N666" t="s">
        <v>77</v>
      </c>
      <c r="O666" t="s">
        <v>66</v>
      </c>
      <c r="P666" t="s">
        <v>22</v>
      </c>
      <c r="Q666" t="s">
        <v>7074</v>
      </c>
      <c r="R666" t="s">
        <v>23</v>
      </c>
      <c r="S666" t="s">
        <v>24</v>
      </c>
      <c r="T666" t="s">
        <v>408</v>
      </c>
      <c r="U666" t="s">
        <v>7075</v>
      </c>
      <c r="W666" t="s">
        <v>2702</v>
      </c>
      <c r="X666" t="s">
        <v>28</v>
      </c>
      <c r="Y666" t="e">
        <f>VLOOKUP(W666,ARD_SAFE_PROCESSED_20220608[[#This Row],[Column11]],1,FALSE)</f>
        <v>#N/A</v>
      </c>
      <c r="AB666" t="str">
        <f>CONCATENATE(LEFT(ARD_SAFE_PROCESSED_20220608[[#This Row],[Column1]],6),"******",RIGHT(ARD_SAFE_PROCESSED_20220608[[#This Row],[Column1]],4),";",ARD_SAFE_PROCESSED_20220608[[#This Row],[Column11]])</f>
        <v>455788******2369;74357045320003936901012</v>
      </c>
      <c r="AD666" t="str">
        <f>CLEAN(ARD_SAFE_PROCESSED_20220608[[#This Row],[Column1]])</f>
        <v>4557881442742369</v>
      </c>
      <c r="AE666" t="str">
        <f>CLEAN(ARD_SAFE_PROCESSED_20220608[[#This Row],[Column2]])</f>
        <v>405795</v>
      </c>
      <c r="AF666" t="str">
        <f>CLEAN(ARD_SAFE_PROCESSED_20220608[[#This Row],[Column3]])</f>
        <v>1046254</v>
      </c>
      <c r="AG666" t="str">
        <f>CLEAN(ARD_SAFE_PROCESSED_20220608[[#This Row],[Column4]])</f>
        <v>PL</v>
      </c>
      <c r="AH666" t="str">
        <f>CLEAN(ARD_SAFE_PROCESSED_20220608[[#This Row],[Column5]])</f>
        <v>20251116</v>
      </c>
      <c r="AI666" t="str">
        <f>CLEAN(ARD_SAFE_PROCESSED_20220608[[#This Row],[Column6]])</f>
        <v>604</v>
      </c>
      <c r="AJ666" t="str">
        <f>CLEAN(ARD_SAFE_PROCESSED_20220608[[#This Row],[Column7]])</f>
        <v>76</v>
      </c>
      <c r="AK666" t="str">
        <f>CLEAN(ARD_SAFE_PROCESSED_20220608[[#This Row],[Column8]])</f>
        <v xml:space="preserve">1809 MASS PORTAL14 SMP MS     </v>
      </c>
      <c r="AL666" t="str">
        <f>CLEAN(ARD_SAFE_PROCESSED_20220608[[#This Row],[Column9]])</f>
        <v>20251116</v>
      </c>
      <c r="AM666" t="str">
        <f>CLEAN(ARD_SAFE_PROCESSED_20220608[[#This Row],[Column10]])</f>
        <v xml:space="preserve">'                       </v>
      </c>
      <c r="AN666" t="s">
        <v>7072</v>
      </c>
      <c r="AO666" t="str">
        <f>CLEAN(ARD_SAFE_PROCESSED_20220608[[#This Row],[Column12]])</f>
        <v>5440</v>
      </c>
      <c r="AP666" t="str">
        <f>CLEAN(ARD_SAFE_PROCESSED_20220608[[#This Row],[Column13]])</f>
        <v xml:space="preserve">   </v>
      </c>
      <c r="AQ666" t="str">
        <f>CLEAN(ARD_SAFE_PROCESSED_20220608[[#This Row],[Column14]])</f>
        <v xml:space="preserve">PS0002    </v>
      </c>
      <c r="AR666" t="str">
        <f>CLEAN(ARD_SAFE_PROCESSED_20220608[[#This Row],[Column15]])</f>
        <v xml:space="preserve">POS CONTACTLESS CHIP                              </v>
      </c>
      <c r="AS666" t="str">
        <f>CLEAN(ARD_SAFE_PROCESSED_20220608[[#This Row],[Column16]])</f>
        <v xml:space="preserve">               </v>
      </c>
      <c r="AT666" t="str">
        <f>CLEAN(ARD_SAFE_PROCESSED_20220608[[#This Row],[Column17]])</f>
        <v>48.60</v>
      </c>
      <c r="AU666" t="str">
        <f>CLEAN(ARD_SAFE_PROCESSED_20220608[[#This Row],[Column18]])</f>
        <v xml:space="preserve">' </v>
      </c>
      <c r="AV666" t="str">
        <f>CLEAN(ARD_SAFE_PROCESSED_20220608[[#This Row],[Column19]])</f>
        <v xml:space="preserve">          </v>
      </c>
      <c r="AW666" t="str">
        <f>CLEAN(ARD_SAFE_PROCESSED_20220608[[#This Row],[Column20]])</f>
        <v>20251116</v>
      </c>
      <c r="AX666" t="str">
        <f>CLEAN(ARD_SAFE_PROCESSED_20220608[[#This Row],[Column21]])</f>
        <v>204536</v>
      </c>
      <c r="AY666" t="str">
        <f>LEFT(ARD_SAFE_PROCESSED_20220608[[#This Row],[Column1]],6)</f>
        <v>455788</v>
      </c>
      <c r="AZ666" t="str">
        <f>RIGHT(ARD_SAFE_PROCESSED_20220608[[#This Row],[Column1]],4)</f>
        <v>2369</v>
      </c>
      <c r="BA666" s="2">
        <f t="shared" si="67"/>
        <v>45994</v>
      </c>
      <c r="BB666">
        <f t="shared" si="68"/>
        <v>14.43</v>
      </c>
      <c r="BC666">
        <f t="shared" si="69"/>
        <v>48.6</v>
      </c>
      <c r="BD666" t="str">
        <f t="shared" si="70"/>
        <v>0</v>
      </c>
      <c r="BE666" t="str">
        <f t="shared" si="71"/>
        <v>F:TC40</v>
      </c>
    </row>
    <row r="667" spans="1:57" hidden="1" x14ac:dyDescent="0.3">
      <c r="A667" t="s">
        <v>7018</v>
      </c>
      <c r="B667" t="s">
        <v>7076</v>
      </c>
      <c r="C667" t="s">
        <v>7070</v>
      </c>
      <c r="D667" t="s">
        <v>64</v>
      </c>
      <c r="E667" t="s">
        <v>408</v>
      </c>
      <c r="F667" t="s">
        <v>28</v>
      </c>
      <c r="G667" t="s">
        <v>29</v>
      </c>
      <c r="H667" t="s">
        <v>7071</v>
      </c>
      <c r="I667" t="s">
        <v>408</v>
      </c>
      <c r="J667" t="s">
        <v>21</v>
      </c>
      <c r="K667" t="s">
        <v>7077</v>
      </c>
      <c r="L667" t="s">
        <v>7078</v>
      </c>
      <c r="M667" t="s">
        <v>65</v>
      </c>
      <c r="N667" t="s">
        <v>77</v>
      </c>
      <c r="O667" t="s">
        <v>66</v>
      </c>
      <c r="P667" t="s">
        <v>22</v>
      </c>
      <c r="Q667" t="s">
        <v>7079</v>
      </c>
      <c r="R667" t="s">
        <v>23</v>
      </c>
      <c r="S667" t="s">
        <v>24</v>
      </c>
      <c r="T667" t="s">
        <v>408</v>
      </c>
      <c r="U667" t="s">
        <v>7080</v>
      </c>
      <c r="W667" t="s">
        <v>4886</v>
      </c>
      <c r="X667" t="s">
        <v>28</v>
      </c>
      <c r="Y667" t="e">
        <f>VLOOKUP(W667,ARD_SAFE_PROCESSED_20220608[[#This Row],[Column11]],1,FALSE)</f>
        <v>#N/A</v>
      </c>
      <c r="AB667" t="str">
        <f>CONCATENATE(LEFT(ARD_SAFE_PROCESSED_20220608[[#This Row],[Column1]],6),"******",RIGHT(ARD_SAFE_PROCESSED_20220608[[#This Row],[Column1]],4),";",ARD_SAFE_PROCESSED_20220608[[#This Row],[Column11]])</f>
        <v>455788******2369;74357045320003936901020</v>
      </c>
      <c r="AD667" t="str">
        <f>CLEAN(ARD_SAFE_PROCESSED_20220608[[#This Row],[Column1]])</f>
        <v>4557881442742369</v>
      </c>
      <c r="AE667" t="str">
        <f>CLEAN(ARD_SAFE_PROCESSED_20220608[[#This Row],[Column2]])</f>
        <v>454023</v>
      </c>
      <c r="AF667" t="str">
        <f>CLEAN(ARD_SAFE_PROCESSED_20220608[[#This Row],[Column3]])</f>
        <v>1046254</v>
      </c>
      <c r="AG667" t="str">
        <f>CLEAN(ARD_SAFE_PROCESSED_20220608[[#This Row],[Column4]])</f>
        <v>PL</v>
      </c>
      <c r="AH667" t="str">
        <f>CLEAN(ARD_SAFE_PROCESSED_20220608[[#This Row],[Column5]])</f>
        <v>20251116</v>
      </c>
      <c r="AI667" t="str">
        <f>CLEAN(ARD_SAFE_PROCESSED_20220608[[#This Row],[Column6]])</f>
        <v>604</v>
      </c>
      <c r="AJ667" t="str">
        <f>CLEAN(ARD_SAFE_PROCESSED_20220608[[#This Row],[Column7]])</f>
        <v>76</v>
      </c>
      <c r="AK667" t="str">
        <f>CLEAN(ARD_SAFE_PROCESSED_20220608[[#This Row],[Column8]])</f>
        <v xml:space="preserve">1809 MASS PORTAL14 SMP MS     </v>
      </c>
      <c r="AL667" t="str">
        <f>CLEAN(ARD_SAFE_PROCESSED_20220608[[#This Row],[Column9]])</f>
        <v>20251116</v>
      </c>
      <c r="AM667" t="str">
        <f>CLEAN(ARD_SAFE_PROCESSED_20220608[[#This Row],[Column10]])</f>
        <v xml:space="preserve">'                       </v>
      </c>
      <c r="AN667" t="s">
        <v>7077</v>
      </c>
      <c r="AO667" t="str">
        <f>CLEAN(ARD_SAFE_PROCESSED_20220608[[#This Row],[Column12]])</f>
        <v>5441</v>
      </c>
      <c r="AP667" t="str">
        <f>CLEAN(ARD_SAFE_PROCESSED_20220608[[#This Row],[Column13]])</f>
        <v xml:space="preserve">   </v>
      </c>
      <c r="AQ667" t="str">
        <f>CLEAN(ARD_SAFE_PROCESSED_20220608[[#This Row],[Column14]])</f>
        <v xml:space="preserve">PS0002    </v>
      </c>
      <c r="AR667" t="str">
        <f>CLEAN(ARD_SAFE_PROCESSED_20220608[[#This Row],[Column15]])</f>
        <v xml:space="preserve">POS CONTACTLESS CHIP                              </v>
      </c>
      <c r="AS667" t="str">
        <f>CLEAN(ARD_SAFE_PROCESSED_20220608[[#This Row],[Column16]])</f>
        <v xml:space="preserve">               </v>
      </c>
      <c r="AT667" t="str">
        <f>CLEAN(ARD_SAFE_PROCESSED_20220608[[#This Row],[Column17]])</f>
        <v>35.30</v>
      </c>
      <c r="AU667" t="str">
        <f>CLEAN(ARD_SAFE_PROCESSED_20220608[[#This Row],[Column18]])</f>
        <v xml:space="preserve">' </v>
      </c>
      <c r="AV667" t="str">
        <f>CLEAN(ARD_SAFE_PROCESSED_20220608[[#This Row],[Column19]])</f>
        <v xml:space="preserve">          </v>
      </c>
      <c r="AW667" t="str">
        <f>CLEAN(ARD_SAFE_PROCESSED_20220608[[#This Row],[Column20]])</f>
        <v>20251116</v>
      </c>
      <c r="AX667" t="str">
        <f>CLEAN(ARD_SAFE_PROCESSED_20220608[[#This Row],[Column21]])</f>
        <v>204948</v>
      </c>
      <c r="AY667" t="str">
        <f>LEFT(ARD_SAFE_PROCESSED_20220608[[#This Row],[Column1]],6)</f>
        <v>455788</v>
      </c>
      <c r="AZ667" t="str">
        <f>RIGHT(ARD_SAFE_PROCESSED_20220608[[#This Row],[Column1]],4)</f>
        <v>2369</v>
      </c>
      <c r="BA667" s="2">
        <f t="shared" si="67"/>
        <v>45994</v>
      </c>
      <c r="BB667">
        <f t="shared" si="68"/>
        <v>10.48</v>
      </c>
      <c r="BC667">
        <f t="shared" si="69"/>
        <v>35.299999999999997</v>
      </c>
      <c r="BD667" t="str">
        <f t="shared" si="70"/>
        <v>0</v>
      </c>
      <c r="BE667" t="str">
        <f t="shared" si="71"/>
        <v>F:TC40</v>
      </c>
    </row>
    <row r="668" spans="1:57" hidden="1" x14ac:dyDescent="0.3">
      <c r="A668" t="s">
        <v>5702</v>
      </c>
      <c r="B668" t="s">
        <v>5703</v>
      </c>
      <c r="C668" t="s">
        <v>576</v>
      </c>
      <c r="D668" t="s">
        <v>64</v>
      </c>
      <c r="E668" t="s">
        <v>408</v>
      </c>
      <c r="F668" t="s">
        <v>28</v>
      </c>
      <c r="G668" t="s">
        <v>29</v>
      </c>
      <c r="H668" t="s">
        <v>577</v>
      </c>
      <c r="I668" t="s">
        <v>408</v>
      </c>
      <c r="J668" t="s">
        <v>21</v>
      </c>
      <c r="K668" t="s">
        <v>5704</v>
      </c>
      <c r="L668" t="s">
        <v>5705</v>
      </c>
      <c r="M668" t="s">
        <v>65</v>
      </c>
      <c r="N668" t="s">
        <v>136</v>
      </c>
      <c r="O668" t="s">
        <v>66</v>
      </c>
      <c r="P668" t="s">
        <v>22</v>
      </c>
      <c r="Q668" t="s">
        <v>5143</v>
      </c>
      <c r="R668" t="s">
        <v>23</v>
      </c>
      <c r="S668" t="s">
        <v>24</v>
      </c>
      <c r="T668" t="s">
        <v>408</v>
      </c>
      <c r="U668" t="s">
        <v>5706</v>
      </c>
      <c r="W668" t="s">
        <v>7825</v>
      </c>
      <c r="X668" t="s">
        <v>28</v>
      </c>
      <c r="Y668" t="e">
        <f>VLOOKUP(W668,ARD_SAFE_PROCESSED_20220608[[#This Row],[Column11]],1,FALSE)</f>
        <v>#N/A</v>
      </c>
      <c r="AB668" t="str">
        <f>CONCATENATE(LEFT(ARD_SAFE_PROCESSED_20220608[[#This Row],[Column1]],6),"******",RIGHT(ARD_SAFE_PROCESSED_20220608[[#This Row],[Column1]],4),";",ARD_SAFE_PROCESSED_20220608[[#This Row],[Column11]])</f>
        <v>447410******9375;74357045320005200100023</v>
      </c>
      <c r="AD668" t="str">
        <f>CLEAN(ARD_SAFE_PROCESSED_20220608[[#This Row],[Column1]])</f>
        <v>4474107230369375</v>
      </c>
      <c r="AE668" t="str">
        <f>CLEAN(ARD_SAFE_PROCESSED_20220608[[#This Row],[Column2]])</f>
        <v>196078</v>
      </c>
      <c r="AF668" t="str">
        <f>CLEAN(ARD_SAFE_PROCESSED_20220608[[#This Row],[Column3]])</f>
        <v>1483412</v>
      </c>
      <c r="AG668" t="str">
        <f>CLEAN(ARD_SAFE_PROCESSED_20220608[[#This Row],[Column4]])</f>
        <v>PL</v>
      </c>
      <c r="AH668" t="str">
        <f>CLEAN(ARD_SAFE_PROCESSED_20220608[[#This Row],[Column5]])</f>
        <v>20251116</v>
      </c>
      <c r="AI668" t="str">
        <f>CLEAN(ARD_SAFE_PROCESSED_20220608[[#This Row],[Column6]])</f>
        <v>604</v>
      </c>
      <c r="AJ668" t="str">
        <f>CLEAN(ARD_SAFE_PROCESSED_20220608[[#This Row],[Column7]])</f>
        <v>76</v>
      </c>
      <c r="AK668" t="str">
        <f>CLEAN(ARD_SAFE_PROCESSED_20220608[[#This Row],[Column8]])</f>
        <v xml:space="preserve">MFA362 JR. DE LA UNION        </v>
      </c>
      <c r="AL668" t="str">
        <f>CLEAN(ARD_SAFE_PROCESSED_20220608[[#This Row],[Column9]])</f>
        <v>20251116</v>
      </c>
      <c r="AM668" t="str">
        <f>CLEAN(ARD_SAFE_PROCESSED_20220608[[#This Row],[Column10]])</f>
        <v xml:space="preserve">'                       </v>
      </c>
      <c r="AN668" t="s">
        <v>5704</v>
      </c>
      <c r="AO668" t="str">
        <f>CLEAN(ARD_SAFE_PROCESSED_20220608[[#This Row],[Column12]])</f>
        <v>5315</v>
      </c>
      <c r="AP668" t="str">
        <f>CLEAN(ARD_SAFE_PROCESSED_20220608[[#This Row],[Column13]])</f>
        <v xml:space="preserve">   </v>
      </c>
      <c r="AQ668" t="str">
        <f>CLEAN(ARD_SAFE_PROCESSED_20220608[[#This Row],[Column14]])</f>
        <v xml:space="preserve">PS0006    </v>
      </c>
      <c r="AR668" t="str">
        <f>CLEAN(ARD_SAFE_PROCESSED_20220608[[#This Row],[Column15]])</f>
        <v xml:space="preserve">POS CONTACTLESS CHIP                              </v>
      </c>
      <c r="AS668" t="str">
        <f>CLEAN(ARD_SAFE_PROCESSED_20220608[[#This Row],[Column16]])</f>
        <v xml:space="preserve">               </v>
      </c>
      <c r="AT668" t="str">
        <f>CLEAN(ARD_SAFE_PROCESSED_20220608[[#This Row],[Column17]])</f>
        <v>47.70</v>
      </c>
      <c r="AU668" t="str">
        <f>CLEAN(ARD_SAFE_PROCESSED_20220608[[#This Row],[Column18]])</f>
        <v xml:space="preserve">' </v>
      </c>
      <c r="AV668" t="str">
        <f>CLEAN(ARD_SAFE_PROCESSED_20220608[[#This Row],[Column19]])</f>
        <v xml:space="preserve">          </v>
      </c>
      <c r="AW668" t="str">
        <f>CLEAN(ARD_SAFE_PROCESSED_20220608[[#This Row],[Column20]])</f>
        <v>20251116</v>
      </c>
      <c r="AX668" t="str">
        <f>CLEAN(ARD_SAFE_PROCESSED_20220608[[#This Row],[Column21]])</f>
        <v>101509</v>
      </c>
      <c r="AY668" t="str">
        <f>LEFT(ARD_SAFE_PROCESSED_20220608[[#This Row],[Column1]],6)</f>
        <v>447410</v>
      </c>
      <c r="AZ668" t="str">
        <f>RIGHT(ARD_SAFE_PROCESSED_20220608[[#This Row],[Column1]],4)</f>
        <v>9375</v>
      </c>
      <c r="BA668" s="2">
        <f t="shared" si="67"/>
        <v>45994</v>
      </c>
      <c r="BB668">
        <f t="shared" si="68"/>
        <v>14.17</v>
      </c>
      <c r="BC668">
        <f t="shared" si="69"/>
        <v>47.7</v>
      </c>
      <c r="BD668" t="str">
        <f t="shared" si="70"/>
        <v>1</v>
      </c>
      <c r="BE668" t="str">
        <f t="shared" si="71"/>
        <v>F:TC40</v>
      </c>
    </row>
    <row r="669" spans="1:57" hidden="1" x14ac:dyDescent="0.3">
      <c r="A669" t="s">
        <v>3355</v>
      </c>
      <c r="B669" t="s">
        <v>3362</v>
      </c>
      <c r="C669" t="s">
        <v>3357</v>
      </c>
      <c r="D669" t="s">
        <v>64</v>
      </c>
      <c r="E669" t="s">
        <v>408</v>
      </c>
      <c r="F669" t="s">
        <v>28</v>
      </c>
      <c r="G669" t="s">
        <v>29</v>
      </c>
      <c r="H669" t="s">
        <v>3358</v>
      </c>
      <c r="I669" t="s">
        <v>408</v>
      </c>
      <c r="J669" t="s">
        <v>21</v>
      </c>
      <c r="K669" t="s">
        <v>3363</v>
      </c>
      <c r="L669" t="s">
        <v>183</v>
      </c>
      <c r="M669" t="s">
        <v>65</v>
      </c>
      <c r="N669" t="s">
        <v>213</v>
      </c>
      <c r="O669" t="s">
        <v>66</v>
      </c>
      <c r="P669" t="s">
        <v>22</v>
      </c>
      <c r="Q669" t="s">
        <v>3364</v>
      </c>
      <c r="R669" t="s">
        <v>23</v>
      </c>
      <c r="S669" t="s">
        <v>24</v>
      </c>
      <c r="T669" t="s">
        <v>408</v>
      </c>
      <c r="U669" t="s">
        <v>3365</v>
      </c>
      <c r="W669" t="s">
        <v>8849</v>
      </c>
      <c r="X669" t="s">
        <v>10946</v>
      </c>
      <c r="Y669" t="e">
        <f>VLOOKUP(W669,ARD_SAFE_PROCESSED_20220608[[#This Row],[Column11]],1,FALSE)</f>
        <v>#N/A</v>
      </c>
      <c r="AB669" t="str">
        <f>CONCATENATE(LEFT(ARD_SAFE_PROCESSED_20220608[[#This Row],[Column1]],6),"******",RIGHT(ARD_SAFE_PROCESSED_20220608[[#This Row],[Column1]],4),";",ARD_SAFE_PROCESSED_20220608[[#This Row],[Column11]])</f>
        <v>421355******0260;74357045320005233200105</v>
      </c>
      <c r="AD669" t="str">
        <f>CLEAN(ARD_SAFE_PROCESSED_20220608[[#This Row],[Column1]])</f>
        <v>4213550177840260</v>
      </c>
      <c r="AE669" t="str">
        <f>CLEAN(ARD_SAFE_PROCESSED_20220608[[#This Row],[Column2]])</f>
        <v>888799</v>
      </c>
      <c r="AF669" t="str">
        <f>CLEAN(ARD_SAFE_PROCESSED_20220608[[#This Row],[Column3]])</f>
        <v>1484567</v>
      </c>
      <c r="AG669" t="str">
        <f>CLEAN(ARD_SAFE_PROCESSED_20220608[[#This Row],[Column4]])</f>
        <v>PL</v>
      </c>
      <c r="AH669" t="str">
        <f>CLEAN(ARD_SAFE_PROCESSED_20220608[[#This Row],[Column5]])</f>
        <v>20251116</v>
      </c>
      <c r="AI669" t="str">
        <f>CLEAN(ARD_SAFE_PROCESSED_20220608[[#This Row],[Column6]])</f>
        <v>604</v>
      </c>
      <c r="AJ669" t="str">
        <f>CLEAN(ARD_SAFE_PROCESSED_20220608[[#This Row],[Column7]])</f>
        <v>76</v>
      </c>
      <c r="AK669" t="str">
        <f>CLEAN(ARD_SAFE_PROCESSED_20220608[[#This Row],[Column8]])</f>
        <v xml:space="preserve">MFA471 TALARA 2               </v>
      </c>
      <c r="AL669" t="str">
        <f>CLEAN(ARD_SAFE_PROCESSED_20220608[[#This Row],[Column9]])</f>
        <v>20251116</v>
      </c>
      <c r="AM669" t="str">
        <f>CLEAN(ARD_SAFE_PROCESSED_20220608[[#This Row],[Column10]])</f>
        <v xml:space="preserve">'                       </v>
      </c>
      <c r="AN669" t="s">
        <v>3363</v>
      </c>
      <c r="AO669" t="str">
        <f>CLEAN(ARD_SAFE_PROCESSED_20220608[[#This Row],[Column12]])</f>
        <v>46</v>
      </c>
      <c r="AP669" t="str">
        <f>CLEAN(ARD_SAFE_PROCESSED_20220608[[#This Row],[Column13]])</f>
        <v xml:space="preserve">   </v>
      </c>
      <c r="AQ669" t="str">
        <f>CLEAN(ARD_SAFE_PROCESSED_20220608[[#This Row],[Column14]])</f>
        <v xml:space="preserve">PS0103    </v>
      </c>
      <c r="AR669" t="str">
        <f>CLEAN(ARD_SAFE_PROCESSED_20220608[[#This Row],[Column15]])</f>
        <v xml:space="preserve">POS CONTACTLESS CHIP                              </v>
      </c>
      <c r="AS669" t="str">
        <f>CLEAN(ARD_SAFE_PROCESSED_20220608[[#This Row],[Column16]])</f>
        <v xml:space="preserve">               </v>
      </c>
      <c r="AT669" t="str">
        <f>CLEAN(ARD_SAFE_PROCESSED_20220608[[#This Row],[Column17]])</f>
        <v>68.70</v>
      </c>
      <c r="AU669" t="str">
        <f>CLEAN(ARD_SAFE_PROCESSED_20220608[[#This Row],[Column18]])</f>
        <v xml:space="preserve">' </v>
      </c>
      <c r="AV669" t="str">
        <f>CLEAN(ARD_SAFE_PROCESSED_20220608[[#This Row],[Column19]])</f>
        <v xml:space="preserve">          </v>
      </c>
      <c r="AW669" t="str">
        <f>CLEAN(ARD_SAFE_PROCESSED_20220608[[#This Row],[Column20]])</f>
        <v>20251116</v>
      </c>
      <c r="AX669" t="str">
        <f>CLEAN(ARD_SAFE_PROCESSED_20220608[[#This Row],[Column21]])</f>
        <v>142749</v>
      </c>
      <c r="AY669" t="str">
        <f>LEFT(ARD_SAFE_PROCESSED_20220608[[#This Row],[Column1]],6)</f>
        <v>421355</v>
      </c>
      <c r="AZ669" t="str">
        <f>RIGHT(ARD_SAFE_PROCESSED_20220608[[#This Row],[Column1]],4)</f>
        <v>0260</v>
      </c>
      <c r="BA669" s="2">
        <f t="shared" si="67"/>
        <v>45994</v>
      </c>
      <c r="BB669">
        <f t="shared" si="68"/>
        <v>20.399999999999999</v>
      </c>
      <c r="BC669">
        <f t="shared" si="69"/>
        <v>68.7</v>
      </c>
      <c r="BD669" t="str">
        <f t="shared" si="70"/>
        <v>0</v>
      </c>
      <c r="BE669" t="str">
        <f t="shared" si="71"/>
        <v>F:TC40</v>
      </c>
    </row>
    <row r="670" spans="1:57" hidden="1" x14ac:dyDescent="0.3">
      <c r="A670" t="s">
        <v>3355</v>
      </c>
      <c r="B670" t="s">
        <v>3356</v>
      </c>
      <c r="C670" t="s">
        <v>3357</v>
      </c>
      <c r="D670" t="s">
        <v>64</v>
      </c>
      <c r="E670" t="s">
        <v>408</v>
      </c>
      <c r="F670" t="s">
        <v>28</v>
      </c>
      <c r="G670" t="s">
        <v>29</v>
      </c>
      <c r="H670" t="s">
        <v>3358</v>
      </c>
      <c r="I670" t="s">
        <v>408</v>
      </c>
      <c r="J670" t="s">
        <v>21</v>
      </c>
      <c r="K670" t="s">
        <v>3359</v>
      </c>
      <c r="L670" t="s">
        <v>3360</v>
      </c>
      <c r="M670" t="s">
        <v>65</v>
      </c>
      <c r="N670" t="s">
        <v>180</v>
      </c>
      <c r="O670" t="s">
        <v>66</v>
      </c>
      <c r="P670" t="s">
        <v>22</v>
      </c>
      <c r="Q670" t="s">
        <v>140</v>
      </c>
      <c r="R670" t="s">
        <v>23</v>
      </c>
      <c r="S670" t="s">
        <v>24</v>
      </c>
      <c r="T670" t="s">
        <v>408</v>
      </c>
      <c r="U670" t="s">
        <v>3361</v>
      </c>
      <c r="W670" t="s">
        <v>8859</v>
      </c>
      <c r="X670" t="s">
        <v>10946</v>
      </c>
      <c r="Y670" t="e">
        <f>VLOOKUP(W670,ARD_SAFE_PROCESSED_20220608[[#This Row],[Column11]],1,FALSE)</f>
        <v>#N/A</v>
      </c>
      <c r="AB670" t="str">
        <f>CONCATENATE(LEFT(ARD_SAFE_PROCESSED_20220608[[#This Row],[Column1]],6),"******",RIGHT(ARD_SAFE_PROCESSED_20220608[[#This Row],[Column1]],4),";",ARD_SAFE_PROCESSED_20220608[[#This Row],[Column11]])</f>
        <v>421355******0260;74357045320005233300038</v>
      </c>
      <c r="AD670" t="str">
        <f>CLEAN(ARD_SAFE_PROCESSED_20220608[[#This Row],[Column1]])</f>
        <v>4213550177840260</v>
      </c>
      <c r="AE670" t="str">
        <f>CLEAN(ARD_SAFE_PROCESSED_20220608[[#This Row],[Column2]])</f>
        <v>880241</v>
      </c>
      <c r="AF670" t="str">
        <f>CLEAN(ARD_SAFE_PROCESSED_20220608[[#This Row],[Column3]])</f>
        <v>1484567</v>
      </c>
      <c r="AG670" t="str">
        <f>CLEAN(ARD_SAFE_PROCESSED_20220608[[#This Row],[Column4]])</f>
        <v>PL</v>
      </c>
      <c r="AH670" t="str">
        <f>CLEAN(ARD_SAFE_PROCESSED_20220608[[#This Row],[Column5]])</f>
        <v>20251116</v>
      </c>
      <c r="AI670" t="str">
        <f>CLEAN(ARD_SAFE_PROCESSED_20220608[[#This Row],[Column6]])</f>
        <v>604</v>
      </c>
      <c r="AJ670" t="str">
        <f>CLEAN(ARD_SAFE_PROCESSED_20220608[[#This Row],[Column7]])</f>
        <v>76</v>
      </c>
      <c r="AK670" t="str">
        <f>CLEAN(ARD_SAFE_PROCESSED_20220608[[#This Row],[Column8]])</f>
        <v xml:space="preserve">MFA471 TALARA 2               </v>
      </c>
      <c r="AL670" t="str">
        <f>CLEAN(ARD_SAFE_PROCESSED_20220608[[#This Row],[Column9]])</f>
        <v>20251116</v>
      </c>
      <c r="AM670" t="str">
        <f>CLEAN(ARD_SAFE_PROCESSED_20220608[[#This Row],[Column10]])</f>
        <v xml:space="preserve">'                       </v>
      </c>
      <c r="AN670" t="s">
        <v>3359</v>
      </c>
      <c r="AO670" t="str">
        <f>CLEAN(ARD_SAFE_PROCESSED_20220608[[#This Row],[Column12]])</f>
        <v>1443</v>
      </c>
      <c r="AP670" t="str">
        <f>CLEAN(ARD_SAFE_PROCESSED_20220608[[#This Row],[Column13]])</f>
        <v xml:space="preserve">   </v>
      </c>
      <c r="AQ670" t="str">
        <f>CLEAN(ARD_SAFE_PROCESSED_20220608[[#This Row],[Column14]])</f>
        <v xml:space="preserve">PS0502    </v>
      </c>
      <c r="AR670" t="str">
        <f>CLEAN(ARD_SAFE_PROCESSED_20220608[[#This Row],[Column15]])</f>
        <v xml:space="preserve">POS CONTACTLESS CHIP                              </v>
      </c>
      <c r="AS670" t="str">
        <f>CLEAN(ARD_SAFE_PROCESSED_20220608[[#This Row],[Column16]])</f>
        <v xml:space="preserve">               </v>
      </c>
      <c r="AT670" t="str">
        <f>CLEAN(ARD_SAFE_PROCESSED_20220608[[#This Row],[Column17]])</f>
        <v>14.90</v>
      </c>
      <c r="AU670" t="str">
        <f>CLEAN(ARD_SAFE_PROCESSED_20220608[[#This Row],[Column18]])</f>
        <v xml:space="preserve">' </v>
      </c>
      <c r="AV670" t="str">
        <f>CLEAN(ARD_SAFE_PROCESSED_20220608[[#This Row],[Column19]])</f>
        <v xml:space="preserve">          </v>
      </c>
      <c r="AW670" t="str">
        <f>CLEAN(ARD_SAFE_PROCESSED_20220608[[#This Row],[Column20]])</f>
        <v>20251116</v>
      </c>
      <c r="AX670" t="str">
        <f>CLEAN(ARD_SAFE_PROCESSED_20220608[[#This Row],[Column21]])</f>
        <v>142839</v>
      </c>
      <c r="AY670" t="str">
        <f>LEFT(ARD_SAFE_PROCESSED_20220608[[#This Row],[Column1]],6)</f>
        <v>421355</v>
      </c>
      <c r="AZ670" t="str">
        <f>RIGHT(ARD_SAFE_PROCESSED_20220608[[#This Row],[Column1]],4)</f>
        <v>0260</v>
      </c>
      <c r="BA670" s="2">
        <f t="shared" si="67"/>
        <v>45994</v>
      </c>
      <c r="BB670">
        <f t="shared" si="68"/>
        <v>4.43</v>
      </c>
      <c r="BC670">
        <f t="shared" si="69"/>
        <v>14.9</v>
      </c>
      <c r="BD670" t="str">
        <f t="shared" si="70"/>
        <v>0</v>
      </c>
      <c r="BE670" t="str">
        <f t="shared" si="71"/>
        <v>F:TC40</v>
      </c>
    </row>
    <row r="671" spans="1:57" hidden="1" x14ac:dyDescent="0.3">
      <c r="A671" t="s">
        <v>7355</v>
      </c>
      <c r="B671" t="s">
        <v>7397</v>
      </c>
      <c r="C671" t="s">
        <v>7398</v>
      </c>
      <c r="D671" t="s">
        <v>64</v>
      </c>
      <c r="E671" t="s">
        <v>408</v>
      </c>
      <c r="F671" t="s">
        <v>28</v>
      </c>
      <c r="G671" t="s">
        <v>29</v>
      </c>
      <c r="H671" t="s">
        <v>7399</v>
      </c>
      <c r="I671" t="s">
        <v>408</v>
      </c>
      <c r="J671" t="s">
        <v>21</v>
      </c>
      <c r="K671" t="s">
        <v>7400</v>
      </c>
      <c r="L671" t="s">
        <v>7401</v>
      </c>
      <c r="M671" t="s">
        <v>65</v>
      </c>
      <c r="N671" t="s">
        <v>138</v>
      </c>
      <c r="O671" t="s">
        <v>66</v>
      </c>
      <c r="P671" t="s">
        <v>22</v>
      </c>
      <c r="Q671" t="s">
        <v>7402</v>
      </c>
      <c r="R671" t="s">
        <v>23</v>
      </c>
      <c r="S671" t="s">
        <v>24</v>
      </c>
      <c r="T671" t="s">
        <v>408</v>
      </c>
      <c r="U671" t="s">
        <v>7403</v>
      </c>
      <c r="W671" t="s">
        <v>8884</v>
      </c>
      <c r="X671" t="s">
        <v>10946</v>
      </c>
      <c r="Y671" t="e">
        <f>VLOOKUP(W671,ARD_SAFE_PROCESSED_20220608[[#This Row],[Column11]],1,FALSE)</f>
        <v>#N/A</v>
      </c>
      <c r="AB671" t="str">
        <f>CONCATENATE(LEFT(ARD_SAFE_PROCESSED_20220608[[#This Row],[Column1]],6),"******",RIGHT(ARD_SAFE_PROCESSED_20220608[[#This Row],[Column1]],4),";",ARD_SAFE_PROCESSED_20220608[[#This Row],[Column11]])</f>
        <v>455788******0009;74357045320005338300099</v>
      </c>
      <c r="AD671" t="str">
        <f>CLEAN(ARD_SAFE_PROCESSED_20220608[[#This Row],[Column1]])</f>
        <v>4557881481920009</v>
      </c>
      <c r="AE671" t="str">
        <f>CLEAN(ARD_SAFE_PROCESSED_20220608[[#This Row],[Column2]])</f>
        <v>771397</v>
      </c>
      <c r="AF671" t="str">
        <f>CLEAN(ARD_SAFE_PROCESSED_20220608[[#This Row],[Column3]])</f>
        <v>1693662</v>
      </c>
      <c r="AG671" t="str">
        <f>CLEAN(ARD_SAFE_PROCESSED_20220608[[#This Row],[Column4]])</f>
        <v>PL</v>
      </c>
      <c r="AH671" t="str">
        <f>CLEAN(ARD_SAFE_PROCESSED_20220608[[#This Row],[Column5]])</f>
        <v>20251116</v>
      </c>
      <c r="AI671" t="str">
        <f>CLEAN(ARD_SAFE_PROCESSED_20220608[[#This Row],[Column6]])</f>
        <v>604</v>
      </c>
      <c r="AJ671" t="str">
        <f>CLEAN(ARD_SAFE_PROCESSED_20220608[[#This Row],[Column7]])</f>
        <v>76</v>
      </c>
      <c r="AK671" t="str">
        <f>CLEAN(ARD_SAFE_PROCESSED_20220608[[#This Row],[Column8]])</f>
        <v xml:space="preserve">MFA286 CHICLAYO ELIAS AGUIRRE </v>
      </c>
      <c r="AL671" t="str">
        <f>CLEAN(ARD_SAFE_PROCESSED_20220608[[#This Row],[Column9]])</f>
        <v>20251116</v>
      </c>
      <c r="AM671" t="str">
        <f>CLEAN(ARD_SAFE_PROCESSED_20220608[[#This Row],[Column10]])</f>
        <v xml:space="preserve">'                       </v>
      </c>
      <c r="AN671" t="s">
        <v>7400</v>
      </c>
      <c r="AO671" t="str">
        <f>CLEAN(ARD_SAFE_PROCESSED_20220608[[#This Row],[Column12]])</f>
        <v>1757</v>
      </c>
      <c r="AP671" t="str">
        <f>CLEAN(ARD_SAFE_PROCESSED_20220608[[#This Row],[Column13]])</f>
        <v xml:space="preserve">   </v>
      </c>
      <c r="AQ671" t="str">
        <f>CLEAN(ARD_SAFE_PROCESSED_20220608[[#This Row],[Column14]])</f>
        <v xml:space="preserve">PS0501    </v>
      </c>
      <c r="AR671" t="str">
        <f>CLEAN(ARD_SAFE_PROCESSED_20220608[[#This Row],[Column15]])</f>
        <v xml:space="preserve">POS CONTACTLESS CHIP                              </v>
      </c>
      <c r="AS671" t="str">
        <f>CLEAN(ARD_SAFE_PROCESSED_20220608[[#This Row],[Column16]])</f>
        <v xml:space="preserve">               </v>
      </c>
      <c r="AT671" t="str">
        <f>CLEAN(ARD_SAFE_PROCESSED_20220608[[#This Row],[Column17]])</f>
        <v>146.20</v>
      </c>
      <c r="AU671" t="str">
        <f>CLEAN(ARD_SAFE_PROCESSED_20220608[[#This Row],[Column18]])</f>
        <v xml:space="preserve">' </v>
      </c>
      <c r="AV671" t="str">
        <f>CLEAN(ARD_SAFE_PROCESSED_20220608[[#This Row],[Column19]])</f>
        <v xml:space="preserve">          </v>
      </c>
      <c r="AW671" t="str">
        <f>CLEAN(ARD_SAFE_PROCESSED_20220608[[#This Row],[Column20]])</f>
        <v>20251116</v>
      </c>
      <c r="AX671" t="str">
        <f>CLEAN(ARD_SAFE_PROCESSED_20220608[[#This Row],[Column21]])</f>
        <v>134704</v>
      </c>
      <c r="AY671" t="str">
        <f>LEFT(ARD_SAFE_PROCESSED_20220608[[#This Row],[Column1]],6)</f>
        <v>455788</v>
      </c>
      <c r="AZ671" t="str">
        <f>RIGHT(ARD_SAFE_PROCESSED_20220608[[#This Row],[Column1]],4)</f>
        <v>0009</v>
      </c>
      <c r="BA671" s="2">
        <f t="shared" si="67"/>
        <v>45994</v>
      </c>
      <c r="BB671">
        <f t="shared" si="68"/>
        <v>43.42</v>
      </c>
      <c r="BC671">
        <f t="shared" si="69"/>
        <v>146.19999999999999</v>
      </c>
      <c r="BD671" t="str">
        <f t="shared" si="70"/>
        <v>0</v>
      </c>
      <c r="BE671" t="str">
        <f t="shared" si="71"/>
        <v>F:TC40</v>
      </c>
    </row>
    <row r="672" spans="1:57" hidden="1" x14ac:dyDescent="0.3">
      <c r="A672" t="s">
        <v>7355</v>
      </c>
      <c r="B672" t="s">
        <v>7404</v>
      </c>
      <c r="C672" t="s">
        <v>7398</v>
      </c>
      <c r="D672" t="s">
        <v>64</v>
      </c>
      <c r="E672" t="s">
        <v>408</v>
      </c>
      <c r="F672" t="s">
        <v>28</v>
      </c>
      <c r="G672" t="s">
        <v>29</v>
      </c>
      <c r="H672" t="s">
        <v>7399</v>
      </c>
      <c r="I672" t="s">
        <v>408</v>
      </c>
      <c r="J672" t="s">
        <v>21</v>
      </c>
      <c r="K672" t="s">
        <v>7405</v>
      </c>
      <c r="L672" t="s">
        <v>7406</v>
      </c>
      <c r="M672" t="s">
        <v>65</v>
      </c>
      <c r="N672" t="s">
        <v>138</v>
      </c>
      <c r="O672" t="s">
        <v>66</v>
      </c>
      <c r="P672" t="s">
        <v>22</v>
      </c>
      <c r="Q672" t="s">
        <v>7407</v>
      </c>
      <c r="R672" t="s">
        <v>23</v>
      </c>
      <c r="S672" t="s">
        <v>24</v>
      </c>
      <c r="T672" t="s">
        <v>408</v>
      </c>
      <c r="U672" t="s">
        <v>7408</v>
      </c>
      <c r="W672" t="s">
        <v>8855</v>
      </c>
      <c r="X672" t="s">
        <v>10946</v>
      </c>
      <c r="Y672" t="e">
        <f>VLOOKUP(W672,ARD_SAFE_PROCESSED_20220608[[#This Row],[Column11]],1,FALSE)</f>
        <v>#N/A</v>
      </c>
      <c r="AB672" t="str">
        <f>CONCATENATE(LEFT(ARD_SAFE_PROCESSED_20220608[[#This Row],[Column1]],6),"******",RIGHT(ARD_SAFE_PROCESSED_20220608[[#This Row],[Column1]],4),";",ARD_SAFE_PROCESSED_20220608[[#This Row],[Column11]])</f>
        <v>455788******0009;74357045320005338300115</v>
      </c>
      <c r="AD672" t="str">
        <f>CLEAN(ARD_SAFE_PROCESSED_20220608[[#This Row],[Column1]])</f>
        <v>4557881481920009</v>
      </c>
      <c r="AE672" t="str">
        <f>CLEAN(ARD_SAFE_PROCESSED_20220608[[#This Row],[Column2]])</f>
        <v>807488</v>
      </c>
      <c r="AF672" t="str">
        <f>CLEAN(ARD_SAFE_PROCESSED_20220608[[#This Row],[Column3]])</f>
        <v>1693662</v>
      </c>
      <c r="AG672" t="str">
        <f>CLEAN(ARD_SAFE_PROCESSED_20220608[[#This Row],[Column4]])</f>
        <v>PL</v>
      </c>
      <c r="AH672" t="str">
        <f>CLEAN(ARD_SAFE_PROCESSED_20220608[[#This Row],[Column5]])</f>
        <v>20251116</v>
      </c>
      <c r="AI672" t="str">
        <f>CLEAN(ARD_SAFE_PROCESSED_20220608[[#This Row],[Column6]])</f>
        <v>604</v>
      </c>
      <c r="AJ672" t="str">
        <f>CLEAN(ARD_SAFE_PROCESSED_20220608[[#This Row],[Column7]])</f>
        <v>76</v>
      </c>
      <c r="AK672" t="str">
        <f>CLEAN(ARD_SAFE_PROCESSED_20220608[[#This Row],[Column8]])</f>
        <v xml:space="preserve">MFA286 CHICLAYO ELIAS AGUIRRE </v>
      </c>
      <c r="AL672" t="str">
        <f>CLEAN(ARD_SAFE_PROCESSED_20220608[[#This Row],[Column9]])</f>
        <v>20251116</v>
      </c>
      <c r="AM672" t="str">
        <f>CLEAN(ARD_SAFE_PROCESSED_20220608[[#This Row],[Column10]])</f>
        <v xml:space="preserve">'                       </v>
      </c>
      <c r="AN672" t="s">
        <v>7405</v>
      </c>
      <c r="AO672" t="str">
        <f>CLEAN(ARD_SAFE_PROCESSED_20220608[[#This Row],[Column12]])</f>
        <v>1761</v>
      </c>
      <c r="AP672" t="str">
        <f>CLEAN(ARD_SAFE_PROCESSED_20220608[[#This Row],[Column13]])</f>
        <v xml:space="preserve">   </v>
      </c>
      <c r="AQ672" t="str">
        <f>CLEAN(ARD_SAFE_PROCESSED_20220608[[#This Row],[Column14]])</f>
        <v xml:space="preserve">PS0501    </v>
      </c>
      <c r="AR672" t="str">
        <f>CLEAN(ARD_SAFE_PROCESSED_20220608[[#This Row],[Column15]])</f>
        <v xml:space="preserve">POS CONTACTLESS CHIP                              </v>
      </c>
      <c r="AS672" t="str">
        <f>CLEAN(ARD_SAFE_PROCESSED_20220608[[#This Row],[Column16]])</f>
        <v xml:space="preserve">               </v>
      </c>
      <c r="AT672" t="str">
        <f>CLEAN(ARD_SAFE_PROCESSED_20220608[[#This Row],[Column17]])</f>
        <v>136.40</v>
      </c>
      <c r="AU672" t="str">
        <f>CLEAN(ARD_SAFE_PROCESSED_20220608[[#This Row],[Column18]])</f>
        <v xml:space="preserve">' </v>
      </c>
      <c r="AV672" t="str">
        <f>CLEAN(ARD_SAFE_PROCESSED_20220608[[#This Row],[Column19]])</f>
        <v xml:space="preserve">          </v>
      </c>
      <c r="AW672" t="str">
        <f>CLEAN(ARD_SAFE_PROCESSED_20220608[[#This Row],[Column20]])</f>
        <v>20251116</v>
      </c>
      <c r="AX672" t="str">
        <f>CLEAN(ARD_SAFE_PROCESSED_20220608[[#This Row],[Column21]])</f>
        <v>140437</v>
      </c>
      <c r="AY672" t="str">
        <f>LEFT(ARD_SAFE_PROCESSED_20220608[[#This Row],[Column1]],6)</f>
        <v>455788</v>
      </c>
      <c r="AZ672" t="str">
        <f>RIGHT(ARD_SAFE_PROCESSED_20220608[[#This Row],[Column1]],4)</f>
        <v>0009</v>
      </c>
      <c r="BA672" s="2">
        <f t="shared" si="67"/>
        <v>45994</v>
      </c>
      <c r="BB672">
        <f t="shared" si="68"/>
        <v>40.51</v>
      </c>
      <c r="BC672">
        <f t="shared" si="69"/>
        <v>136.4</v>
      </c>
      <c r="BD672" t="str">
        <f t="shared" si="70"/>
        <v>0</v>
      </c>
      <c r="BE672" t="str">
        <f t="shared" si="71"/>
        <v>F:TC40</v>
      </c>
    </row>
    <row r="673" spans="1:57" hidden="1" x14ac:dyDescent="0.3">
      <c r="A673" t="s">
        <v>5635</v>
      </c>
      <c r="B673" t="s">
        <v>5636</v>
      </c>
      <c r="C673" t="s">
        <v>5637</v>
      </c>
      <c r="D673" t="s">
        <v>64</v>
      </c>
      <c r="E673" t="s">
        <v>408</v>
      </c>
      <c r="F673" t="s">
        <v>28</v>
      </c>
      <c r="G673" t="s">
        <v>29</v>
      </c>
      <c r="H673" t="s">
        <v>5638</v>
      </c>
      <c r="I673" t="s">
        <v>408</v>
      </c>
      <c r="J673" t="s">
        <v>21</v>
      </c>
      <c r="K673" t="s">
        <v>5639</v>
      </c>
      <c r="L673" t="s">
        <v>5640</v>
      </c>
      <c r="M673" t="s">
        <v>65</v>
      </c>
      <c r="N673" t="s">
        <v>138</v>
      </c>
      <c r="O673" t="s">
        <v>66</v>
      </c>
      <c r="P673" t="s">
        <v>22</v>
      </c>
      <c r="Q673" t="s">
        <v>444</v>
      </c>
      <c r="R673" t="s">
        <v>23</v>
      </c>
      <c r="S673" t="s">
        <v>24</v>
      </c>
      <c r="T673" t="s">
        <v>408</v>
      </c>
      <c r="U673" t="s">
        <v>5641</v>
      </c>
      <c r="W673" t="s">
        <v>8876</v>
      </c>
      <c r="X673" t="s">
        <v>10946</v>
      </c>
      <c r="Y673" t="e">
        <f>VLOOKUP(W673,ARD_SAFE_PROCESSED_20220608[[#This Row],[Column11]],1,FALSE)</f>
        <v>#N/A</v>
      </c>
      <c r="AB673" t="str">
        <f>CONCATENATE(LEFT(ARD_SAFE_PROCESSED_20220608[[#This Row],[Column1]],6),"******",RIGHT(ARD_SAFE_PROCESSED_20220608[[#This Row],[Column1]],4),";",ARD_SAFE_PROCESSED_20220608[[#This Row],[Column11]])</f>
        <v>447410******6074;74357045320005596100736</v>
      </c>
      <c r="AD673" t="str">
        <f>CLEAN(ARD_SAFE_PROCESSED_20220608[[#This Row],[Column1]])</f>
        <v>4474107178146074</v>
      </c>
      <c r="AE673" t="str">
        <f>CLEAN(ARD_SAFE_PROCESSED_20220608[[#This Row],[Column2]])</f>
        <v>163902</v>
      </c>
      <c r="AF673" t="str">
        <f>CLEAN(ARD_SAFE_PROCESSED_20220608[[#This Row],[Column3]])</f>
        <v>2428849</v>
      </c>
      <c r="AG673" t="str">
        <f>CLEAN(ARD_SAFE_PROCESSED_20220608[[#This Row],[Column4]])</f>
        <v>PL</v>
      </c>
      <c r="AH673" t="str">
        <f>CLEAN(ARD_SAFE_PROCESSED_20220608[[#This Row],[Column5]])</f>
        <v>20251116</v>
      </c>
      <c r="AI673" t="str">
        <f>CLEAN(ARD_SAFE_PROCESSED_20220608[[#This Row],[Column6]])</f>
        <v>604</v>
      </c>
      <c r="AJ673" t="str">
        <f>CLEAN(ARD_SAFE_PROCESSED_20220608[[#This Row],[Column7]])</f>
        <v>76</v>
      </c>
      <c r="AK673" t="str">
        <f>CLEAN(ARD_SAFE_PROCESSED_20220608[[#This Row],[Column8]])</f>
        <v xml:space="preserve">LISTO GRANADA                 </v>
      </c>
      <c r="AL673" t="str">
        <f>CLEAN(ARD_SAFE_PROCESSED_20220608[[#This Row],[Column9]])</f>
        <v>20251116</v>
      </c>
      <c r="AM673" t="str">
        <f>CLEAN(ARD_SAFE_PROCESSED_20220608[[#This Row],[Column10]])</f>
        <v xml:space="preserve">'                       </v>
      </c>
      <c r="AN673" t="s">
        <v>5639</v>
      </c>
      <c r="AO673" t="str">
        <f>CLEAN(ARD_SAFE_PROCESSED_20220608[[#This Row],[Column12]])</f>
        <v>8115</v>
      </c>
      <c r="AP673" t="str">
        <f>CLEAN(ARD_SAFE_PROCESSED_20220608[[#This Row],[Column13]])</f>
        <v xml:space="preserve">   </v>
      </c>
      <c r="AQ673" t="str">
        <f>CLEAN(ARD_SAFE_PROCESSED_20220608[[#This Row],[Column14]])</f>
        <v xml:space="preserve">PS0501    </v>
      </c>
      <c r="AR673" t="str">
        <f>CLEAN(ARD_SAFE_PROCESSED_20220608[[#This Row],[Column15]])</f>
        <v xml:space="preserve">POS CONTACTLESS CHIP                              </v>
      </c>
      <c r="AS673" t="str">
        <f>CLEAN(ARD_SAFE_PROCESSED_20220608[[#This Row],[Column16]])</f>
        <v xml:space="preserve">               </v>
      </c>
      <c r="AT673" t="str">
        <f>CLEAN(ARD_SAFE_PROCESSED_20220608[[#This Row],[Column17]])</f>
        <v>83.90</v>
      </c>
      <c r="AU673" t="str">
        <f>CLEAN(ARD_SAFE_PROCESSED_20220608[[#This Row],[Column18]])</f>
        <v xml:space="preserve">' </v>
      </c>
      <c r="AV673" t="str">
        <f>CLEAN(ARD_SAFE_PROCESSED_20220608[[#This Row],[Column19]])</f>
        <v xml:space="preserve">          </v>
      </c>
      <c r="AW673" t="str">
        <f>CLEAN(ARD_SAFE_PROCESSED_20220608[[#This Row],[Column20]])</f>
        <v>20251116</v>
      </c>
      <c r="AX673" t="str">
        <f>CLEAN(ARD_SAFE_PROCESSED_20220608[[#This Row],[Column21]])</f>
        <v>35420</v>
      </c>
      <c r="AY673" t="str">
        <f>LEFT(ARD_SAFE_PROCESSED_20220608[[#This Row],[Column1]],6)</f>
        <v>447410</v>
      </c>
      <c r="AZ673" t="str">
        <f>RIGHT(ARD_SAFE_PROCESSED_20220608[[#This Row],[Column1]],4)</f>
        <v>6074</v>
      </c>
      <c r="BA673" s="2">
        <f t="shared" si="67"/>
        <v>45994</v>
      </c>
      <c r="BB673">
        <f t="shared" si="68"/>
        <v>24.92</v>
      </c>
      <c r="BC673">
        <f t="shared" si="69"/>
        <v>83.9</v>
      </c>
      <c r="BD673" t="str">
        <f t="shared" si="70"/>
        <v>1</v>
      </c>
      <c r="BE673" t="str">
        <f t="shared" si="71"/>
        <v>F:TC40</v>
      </c>
    </row>
    <row r="674" spans="1:57" hidden="1" x14ac:dyDescent="0.3">
      <c r="A674" t="s">
        <v>5635</v>
      </c>
      <c r="B674" t="s">
        <v>5642</v>
      </c>
      <c r="C674" t="s">
        <v>5637</v>
      </c>
      <c r="D674" t="s">
        <v>64</v>
      </c>
      <c r="E674" t="s">
        <v>408</v>
      </c>
      <c r="F674" t="s">
        <v>28</v>
      </c>
      <c r="G674" t="s">
        <v>29</v>
      </c>
      <c r="H674" t="s">
        <v>5638</v>
      </c>
      <c r="I674" t="s">
        <v>408</v>
      </c>
      <c r="J674" t="s">
        <v>21</v>
      </c>
      <c r="K674" t="s">
        <v>5643</v>
      </c>
      <c r="L674" t="s">
        <v>5644</v>
      </c>
      <c r="M674" t="s">
        <v>65</v>
      </c>
      <c r="N674" t="s">
        <v>138</v>
      </c>
      <c r="O674" t="s">
        <v>66</v>
      </c>
      <c r="P674" t="s">
        <v>22</v>
      </c>
      <c r="Q674" t="s">
        <v>5645</v>
      </c>
      <c r="R674" t="s">
        <v>23</v>
      </c>
      <c r="S674" t="s">
        <v>24</v>
      </c>
      <c r="T674" t="s">
        <v>408</v>
      </c>
      <c r="U674" t="s">
        <v>5646</v>
      </c>
      <c r="W674" t="s">
        <v>8862</v>
      </c>
      <c r="X674" t="s">
        <v>10946</v>
      </c>
      <c r="Y674" t="e">
        <f>VLOOKUP(W674,ARD_SAFE_PROCESSED_20220608[[#This Row],[Column11]],1,FALSE)</f>
        <v>#N/A</v>
      </c>
      <c r="AB674" t="str">
        <f>CONCATENATE(LEFT(ARD_SAFE_PROCESSED_20220608[[#This Row],[Column1]],6),"******",RIGHT(ARD_SAFE_PROCESSED_20220608[[#This Row],[Column1]],4),";",ARD_SAFE_PROCESSED_20220608[[#This Row],[Column11]])</f>
        <v>447410******6074;74357045320005596100744</v>
      </c>
      <c r="AD674" t="str">
        <f>CLEAN(ARD_SAFE_PROCESSED_20220608[[#This Row],[Column1]])</f>
        <v>4474107178146074</v>
      </c>
      <c r="AE674" t="str">
        <f>CLEAN(ARD_SAFE_PROCESSED_20220608[[#This Row],[Column2]])</f>
        <v>174696</v>
      </c>
      <c r="AF674" t="str">
        <f>CLEAN(ARD_SAFE_PROCESSED_20220608[[#This Row],[Column3]])</f>
        <v>2428849</v>
      </c>
      <c r="AG674" t="str">
        <f>CLEAN(ARD_SAFE_PROCESSED_20220608[[#This Row],[Column4]])</f>
        <v>PL</v>
      </c>
      <c r="AH674" t="str">
        <f>CLEAN(ARD_SAFE_PROCESSED_20220608[[#This Row],[Column5]])</f>
        <v>20251116</v>
      </c>
      <c r="AI674" t="str">
        <f>CLEAN(ARD_SAFE_PROCESSED_20220608[[#This Row],[Column6]])</f>
        <v>604</v>
      </c>
      <c r="AJ674" t="str">
        <f>CLEAN(ARD_SAFE_PROCESSED_20220608[[#This Row],[Column7]])</f>
        <v>76</v>
      </c>
      <c r="AK674" t="str">
        <f>CLEAN(ARD_SAFE_PROCESSED_20220608[[#This Row],[Column8]])</f>
        <v xml:space="preserve">LISTO GRANADA                 </v>
      </c>
      <c r="AL674" t="str">
        <f>CLEAN(ARD_SAFE_PROCESSED_20220608[[#This Row],[Column9]])</f>
        <v>20251116</v>
      </c>
      <c r="AM674" t="str">
        <f>CLEAN(ARD_SAFE_PROCESSED_20220608[[#This Row],[Column10]])</f>
        <v xml:space="preserve">'                       </v>
      </c>
      <c r="AN674" t="s">
        <v>5643</v>
      </c>
      <c r="AO674" t="str">
        <f>CLEAN(ARD_SAFE_PROCESSED_20220608[[#This Row],[Column12]])</f>
        <v>8117</v>
      </c>
      <c r="AP674" t="str">
        <f>CLEAN(ARD_SAFE_PROCESSED_20220608[[#This Row],[Column13]])</f>
        <v xml:space="preserve">   </v>
      </c>
      <c r="AQ674" t="str">
        <f>CLEAN(ARD_SAFE_PROCESSED_20220608[[#This Row],[Column14]])</f>
        <v xml:space="preserve">PS0501    </v>
      </c>
      <c r="AR674" t="str">
        <f>CLEAN(ARD_SAFE_PROCESSED_20220608[[#This Row],[Column15]])</f>
        <v xml:space="preserve">POS CONTACTLESS CHIP                              </v>
      </c>
      <c r="AS674" t="str">
        <f>CLEAN(ARD_SAFE_PROCESSED_20220608[[#This Row],[Column16]])</f>
        <v xml:space="preserve">               </v>
      </c>
      <c r="AT674" t="str">
        <f>CLEAN(ARD_SAFE_PROCESSED_20220608[[#This Row],[Column17]])</f>
        <v>84.00</v>
      </c>
      <c r="AU674" t="str">
        <f>CLEAN(ARD_SAFE_PROCESSED_20220608[[#This Row],[Column18]])</f>
        <v xml:space="preserve">' </v>
      </c>
      <c r="AV674" t="str">
        <f>CLEAN(ARD_SAFE_PROCESSED_20220608[[#This Row],[Column19]])</f>
        <v xml:space="preserve">          </v>
      </c>
      <c r="AW674" t="str">
        <f>CLEAN(ARD_SAFE_PROCESSED_20220608[[#This Row],[Column20]])</f>
        <v>20251116</v>
      </c>
      <c r="AX674" t="str">
        <f>CLEAN(ARD_SAFE_PROCESSED_20220608[[#This Row],[Column21]])</f>
        <v>35639</v>
      </c>
      <c r="AY674" t="str">
        <f>LEFT(ARD_SAFE_PROCESSED_20220608[[#This Row],[Column1]],6)</f>
        <v>447410</v>
      </c>
      <c r="AZ674" t="str">
        <f>RIGHT(ARD_SAFE_PROCESSED_20220608[[#This Row],[Column1]],4)</f>
        <v>6074</v>
      </c>
      <c r="BA674" s="2">
        <f t="shared" si="67"/>
        <v>45994</v>
      </c>
      <c r="BB674">
        <f t="shared" si="68"/>
        <v>24.95</v>
      </c>
      <c r="BC674">
        <f t="shared" si="69"/>
        <v>84</v>
      </c>
      <c r="BD674" t="str">
        <f t="shared" si="70"/>
        <v>1</v>
      </c>
      <c r="BE674" t="str">
        <f t="shared" si="71"/>
        <v>F:TC40</v>
      </c>
    </row>
    <row r="675" spans="1:57" hidden="1" x14ac:dyDescent="0.3">
      <c r="A675" t="s">
        <v>6104</v>
      </c>
      <c r="B675" t="s">
        <v>6105</v>
      </c>
      <c r="C675" t="s">
        <v>6106</v>
      </c>
      <c r="D675" t="s">
        <v>64</v>
      </c>
      <c r="E675" t="s">
        <v>412</v>
      </c>
      <c r="F675" t="s">
        <v>28</v>
      </c>
      <c r="G675" t="s">
        <v>29</v>
      </c>
      <c r="H675" t="s">
        <v>6107</v>
      </c>
      <c r="I675" t="s">
        <v>408</v>
      </c>
      <c r="J675" t="s">
        <v>21</v>
      </c>
      <c r="K675" t="s">
        <v>6108</v>
      </c>
      <c r="L675" t="s">
        <v>6109</v>
      </c>
      <c r="M675" t="s">
        <v>65</v>
      </c>
      <c r="N675" t="s">
        <v>67</v>
      </c>
      <c r="O675" t="s">
        <v>66</v>
      </c>
      <c r="P675" t="s">
        <v>22</v>
      </c>
      <c r="Q675" t="s">
        <v>6110</v>
      </c>
      <c r="R675" t="s">
        <v>23</v>
      </c>
      <c r="S675" t="s">
        <v>24</v>
      </c>
      <c r="T675" t="s">
        <v>412</v>
      </c>
      <c r="U675" t="s">
        <v>6111</v>
      </c>
      <c r="W675" t="s">
        <v>8873</v>
      </c>
      <c r="X675" t="s">
        <v>10946</v>
      </c>
      <c r="Y675" t="e">
        <f>VLOOKUP(W675,ARD_SAFE_PROCESSED_20220608[[#This Row],[Column11]],1,FALSE)</f>
        <v>#N/A</v>
      </c>
      <c r="AB675" t="str">
        <f>CONCATENATE(LEFT(ARD_SAFE_PROCESSED_20220608[[#This Row],[Column1]],6),"******",RIGHT(ARD_SAFE_PROCESSED_20220608[[#This Row],[Column1]],4),";",ARD_SAFE_PROCESSED_20220608[[#This Row],[Column11]])</f>
        <v>455170******8386;74357045320007399800017</v>
      </c>
      <c r="AD675" t="str">
        <f>CLEAN(ARD_SAFE_PROCESSED_20220608[[#This Row],[Column1]])</f>
        <v>4551708402538386</v>
      </c>
      <c r="AE675" t="str">
        <f>CLEAN(ARD_SAFE_PROCESSED_20220608[[#This Row],[Column2]])</f>
        <v>953306</v>
      </c>
      <c r="AF675" t="str">
        <f>CLEAN(ARD_SAFE_PROCESSED_20220608[[#This Row],[Column3]])</f>
        <v>5607825</v>
      </c>
      <c r="AG675" t="str">
        <f>CLEAN(ARD_SAFE_PROCESSED_20220608[[#This Row],[Column4]])</f>
        <v>PL</v>
      </c>
      <c r="AH675" t="str">
        <f>CLEAN(ARD_SAFE_PROCESSED_20220608[[#This Row],[Column5]])</f>
        <v>20251115</v>
      </c>
      <c r="AI675" t="str">
        <f>CLEAN(ARD_SAFE_PROCESSED_20220608[[#This Row],[Column6]])</f>
        <v>604</v>
      </c>
      <c r="AJ675" t="str">
        <f>CLEAN(ARD_SAFE_PROCESSED_20220608[[#This Row],[Column7]])</f>
        <v>76</v>
      </c>
      <c r="AK675" t="str">
        <f>CLEAN(ARD_SAFE_PROCESSED_20220608[[#This Row],[Column8]])</f>
        <v xml:space="preserve">IZI*HOTEL MASARO              </v>
      </c>
      <c r="AL675" t="str">
        <f>CLEAN(ARD_SAFE_PROCESSED_20220608[[#This Row],[Column9]])</f>
        <v>20251116</v>
      </c>
      <c r="AM675" t="str">
        <f>CLEAN(ARD_SAFE_PROCESSED_20220608[[#This Row],[Column10]])</f>
        <v xml:space="preserve">'                       </v>
      </c>
      <c r="AN675" t="s">
        <v>6108</v>
      </c>
      <c r="AO675" t="str">
        <f>CLEAN(ARD_SAFE_PROCESSED_20220608[[#This Row],[Column12]])</f>
        <v>294</v>
      </c>
      <c r="AP675" t="str">
        <f>CLEAN(ARD_SAFE_PROCESSED_20220608[[#This Row],[Column13]])</f>
        <v xml:space="preserve">   </v>
      </c>
      <c r="AQ675" t="str">
        <f>CLEAN(ARD_SAFE_PROCESSED_20220608[[#This Row],[Column14]])</f>
        <v xml:space="preserve">PS0001    </v>
      </c>
      <c r="AR675" t="str">
        <f>CLEAN(ARD_SAFE_PROCESSED_20220608[[#This Row],[Column15]])</f>
        <v xml:space="preserve">POS CONTACTLESS CHIP                              </v>
      </c>
      <c r="AS675" t="str">
        <f>CLEAN(ARD_SAFE_PROCESSED_20220608[[#This Row],[Column16]])</f>
        <v xml:space="preserve">               </v>
      </c>
      <c r="AT675" t="str">
        <f>CLEAN(ARD_SAFE_PROCESSED_20220608[[#This Row],[Column17]])</f>
        <v>22.00</v>
      </c>
      <c r="AU675" t="str">
        <f>CLEAN(ARD_SAFE_PROCESSED_20220608[[#This Row],[Column18]])</f>
        <v xml:space="preserve">' </v>
      </c>
      <c r="AV675" t="str">
        <f>CLEAN(ARD_SAFE_PROCESSED_20220608[[#This Row],[Column19]])</f>
        <v xml:space="preserve">          </v>
      </c>
      <c r="AW675" t="str">
        <f>CLEAN(ARD_SAFE_PROCESSED_20220608[[#This Row],[Column20]])</f>
        <v>20251115</v>
      </c>
      <c r="AX675" t="str">
        <f>CLEAN(ARD_SAFE_PROCESSED_20220608[[#This Row],[Column21]])</f>
        <v>225938</v>
      </c>
      <c r="AY675" t="str">
        <f>LEFT(ARD_SAFE_PROCESSED_20220608[[#This Row],[Column1]],6)</f>
        <v>455170</v>
      </c>
      <c r="AZ675" t="str">
        <f>RIGHT(ARD_SAFE_PROCESSED_20220608[[#This Row],[Column1]],4)</f>
        <v>8386</v>
      </c>
      <c r="BA675" s="2">
        <f t="shared" si="67"/>
        <v>45993</v>
      </c>
      <c r="BB675">
        <f t="shared" si="68"/>
        <v>6.53</v>
      </c>
      <c r="BC675">
        <f t="shared" si="69"/>
        <v>22</v>
      </c>
      <c r="BD675" t="str">
        <f t="shared" si="70"/>
        <v>1</v>
      </c>
      <c r="BE675" t="str">
        <f t="shared" si="71"/>
        <v>F:TC40</v>
      </c>
    </row>
    <row r="676" spans="1:57" hidden="1" x14ac:dyDescent="0.3">
      <c r="A676" t="s">
        <v>5505</v>
      </c>
      <c r="B676" t="s">
        <v>5516</v>
      </c>
      <c r="C676" t="s">
        <v>5517</v>
      </c>
      <c r="D676" t="s">
        <v>72</v>
      </c>
      <c r="E676" t="s">
        <v>408</v>
      </c>
      <c r="F676" t="s">
        <v>28</v>
      </c>
      <c r="G676" t="s">
        <v>29</v>
      </c>
      <c r="H676" t="s">
        <v>5518</v>
      </c>
      <c r="I676" t="s">
        <v>408</v>
      </c>
      <c r="J676" t="s">
        <v>21</v>
      </c>
      <c r="K676" t="s">
        <v>5519</v>
      </c>
      <c r="L676" t="s">
        <v>5520</v>
      </c>
      <c r="M676" t="s">
        <v>65</v>
      </c>
      <c r="N676" t="s">
        <v>67</v>
      </c>
      <c r="O676" t="s">
        <v>73</v>
      </c>
      <c r="P676" t="s">
        <v>22</v>
      </c>
      <c r="Q676" t="s">
        <v>169</v>
      </c>
      <c r="R676" t="s">
        <v>23</v>
      </c>
      <c r="S676" t="s">
        <v>24</v>
      </c>
      <c r="T676" t="s">
        <v>408</v>
      </c>
      <c r="U676" t="s">
        <v>5521</v>
      </c>
      <c r="W676" t="s">
        <v>8880</v>
      </c>
      <c r="X676" t="s">
        <v>10946</v>
      </c>
      <c r="Y676" t="e">
        <f>VLOOKUP(W676,ARD_SAFE_PROCESSED_20220608[[#This Row],[Column11]],1,FALSE)</f>
        <v>#N/A</v>
      </c>
      <c r="AB676" t="str">
        <f>CONCATENATE(LEFT(ARD_SAFE_PROCESSED_20220608[[#This Row],[Column1]],6),"******",RIGHT(ARD_SAFE_PROCESSED_20220608[[#This Row],[Column1]],4),";",ARD_SAFE_PROCESSED_20220608[[#This Row],[Column11]])</f>
        <v>447409******4190;74357045320007480400016</v>
      </c>
      <c r="AD676" t="str">
        <f>CLEAN(ARD_SAFE_PROCESSED_20220608[[#This Row],[Column1]])</f>
        <v>4474097355574190</v>
      </c>
      <c r="AE676" t="str">
        <f>CLEAN(ARD_SAFE_PROCESSED_20220608[[#This Row],[Column2]])</f>
        <v>182723</v>
      </c>
      <c r="AF676" t="str">
        <f>CLEAN(ARD_SAFE_PROCESSED_20220608[[#This Row],[Column3]])</f>
        <v>5624139</v>
      </c>
      <c r="AG676" t="str">
        <f>CLEAN(ARD_SAFE_PROCESSED_20220608[[#This Row],[Column4]])</f>
        <v>PC</v>
      </c>
      <c r="AH676" t="str">
        <f>CLEAN(ARD_SAFE_PROCESSED_20220608[[#This Row],[Column5]])</f>
        <v>20251116</v>
      </c>
      <c r="AI676" t="str">
        <f>CLEAN(ARD_SAFE_PROCESSED_20220608[[#This Row],[Column6]])</f>
        <v>604</v>
      </c>
      <c r="AJ676" t="str">
        <f>CLEAN(ARD_SAFE_PROCESSED_20220608[[#This Row],[Column7]])</f>
        <v>76</v>
      </c>
      <c r="AK676" t="str">
        <f>CLEAN(ARD_SAFE_PROCESSED_20220608[[#This Row],[Column8]])</f>
        <v xml:space="preserve">IZI*RESTAURANT VICKY          </v>
      </c>
      <c r="AL676" t="str">
        <f>CLEAN(ARD_SAFE_PROCESSED_20220608[[#This Row],[Column9]])</f>
        <v>20251116</v>
      </c>
      <c r="AM676" t="str">
        <f>CLEAN(ARD_SAFE_PROCESSED_20220608[[#This Row],[Column10]])</f>
        <v xml:space="preserve">'                       </v>
      </c>
      <c r="AN676" t="s">
        <v>5519</v>
      </c>
      <c r="AO676" t="str">
        <f>CLEAN(ARD_SAFE_PROCESSED_20220608[[#This Row],[Column12]])</f>
        <v>823</v>
      </c>
      <c r="AP676" t="str">
        <f>CLEAN(ARD_SAFE_PROCESSED_20220608[[#This Row],[Column13]])</f>
        <v xml:space="preserve">   </v>
      </c>
      <c r="AQ676" t="str">
        <f>CLEAN(ARD_SAFE_PROCESSED_20220608[[#This Row],[Column14]])</f>
        <v xml:space="preserve">PS0001    </v>
      </c>
      <c r="AR676" t="str">
        <f>CLEAN(ARD_SAFE_PROCESSED_20220608[[#This Row],[Column15]])</f>
        <v xml:space="preserve">POS CHIP EMV                                      </v>
      </c>
      <c r="AS676" t="str">
        <f>CLEAN(ARD_SAFE_PROCESSED_20220608[[#This Row],[Column16]])</f>
        <v xml:space="preserve">               </v>
      </c>
      <c r="AT676" t="str">
        <f>CLEAN(ARD_SAFE_PROCESSED_20220608[[#This Row],[Column17]])</f>
        <v>120.00</v>
      </c>
      <c r="AU676" t="str">
        <f>CLEAN(ARD_SAFE_PROCESSED_20220608[[#This Row],[Column18]])</f>
        <v xml:space="preserve">' </v>
      </c>
      <c r="AV676" t="str">
        <f>CLEAN(ARD_SAFE_PROCESSED_20220608[[#This Row],[Column19]])</f>
        <v xml:space="preserve">          </v>
      </c>
      <c r="AW676" t="str">
        <f>CLEAN(ARD_SAFE_PROCESSED_20220608[[#This Row],[Column20]])</f>
        <v>20251116</v>
      </c>
      <c r="AX676" t="str">
        <f>CLEAN(ARD_SAFE_PROCESSED_20220608[[#This Row],[Column21]])</f>
        <v>83132</v>
      </c>
      <c r="AY676" t="str">
        <f>LEFT(ARD_SAFE_PROCESSED_20220608[[#This Row],[Column1]],6)</f>
        <v>447409</v>
      </c>
      <c r="AZ676" t="str">
        <f>RIGHT(ARD_SAFE_PROCESSED_20220608[[#This Row],[Column1]],4)</f>
        <v>4190</v>
      </c>
      <c r="BA676" s="2">
        <f t="shared" si="67"/>
        <v>45994</v>
      </c>
      <c r="BB676">
        <f t="shared" si="68"/>
        <v>35.64</v>
      </c>
      <c r="BC676">
        <f t="shared" si="69"/>
        <v>120</v>
      </c>
      <c r="BD676" t="str">
        <f t="shared" si="70"/>
        <v>1</v>
      </c>
      <c r="BE676" t="str">
        <f t="shared" si="71"/>
        <v>F:TC40</v>
      </c>
    </row>
    <row r="677" spans="1:57" hidden="1" x14ac:dyDescent="0.3">
      <c r="A677" t="s">
        <v>5505</v>
      </c>
      <c r="B677" t="s">
        <v>5522</v>
      </c>
      <c r="C677" t="s">
        <v>5517</v>
      </c>
      <c r="D677" t="s">
        <v>72</v>
      </c>
      <c r="E677" t="s">
        <v>408</v>
      </c>
      <c r="F677" t="s">
        <v>28</v>
      </c>
      <c r="G677" t="s">
        <v>29</v>
      </c>
      <c r="H677" t="s">
        <v>5518</v>
      </c>
      <c r="I677" t="s">
        <v>408</v>
      </c>
      <c r="J677" t="s">
        <v>21</v>
      </c>
      <c r="K677" t="s">
        <v>5523</v>
      </c>
      <c r="L677" t="s">
        <v>5524</v>
      </c>
      <c r="M677" t="s">
        <v>65</v>
      </c>
      <c r="N677" t="s">
        <v>67</v>
      </c>
      <c r="O677" t="s">
        <v>73</v>
      </c>
      <c r="P677" t="s">
        <v>22</v>
      </c>
      <c r="Q677" t="s">
        <v>169</v>
      </c>
      <c r="R677" t="s">
        <v>23</v>
      </c>
      <c r="S677" t="s">
        <v>24</v>
      </c>
      <c r="T677" t="s">
        <v>408</v>
      </c>
      <c r="U677" t="s">
        <v>5525</v>
      </c>
      <c r="W677" t="s">
        <v>8866</v>
      </c>
      <c r="X677" t="s">
        <v>10946</v>
      </c>
      <c r="Y677" t="e">
        <f>VLOOKUP(W677,ARD_SAFE_PROCESSED_20220608[[#This Row],[Column11]],1,FALSE)</f>
        <v>#N/A</v>
      </c>
      <c r="AB677" t="str">
        <f>CONCATENATE(LEFT(ARD_SAFE_PROCESSED_20220608[[#This Row],[Column1]],6),"******",RIGHT(ARD_SAFE_PROCESSED_20220608[[#This Row],[Column1]],4),";",ARD_SAFE_PROCESSED_20220608[[#This Row],[Column11]])</f>
        <v>447409******4190;74357045320007480400024</v>
      </c>
      <c r="AD677" t="str">
        <f>CLEAN(ARD_SAFE_PROCESSED_20220608[[#This Row],[Column1]])</f>
        <v>4474097355574190</v>
      </c>
      <c r="AE677" t="str">
        <f>CLEAN(ARD_SAFE_PROCESSED_20220608[[#This Row],[Column2]])</f>
        <v>182754</v>
      </c>
      <c r="AF677" t="str">
        <f>CLEAN(ARD_SAFE_PROCESSED_20220608[[#This Row],[Column3]])</f>
        <v>5624139</v>
      </c>
      <c r="AG677" t="str">
        <f>CLEAN(ARD_SAFE_PROCESSED_20220608[[#This Row],[Column4]])</f>
        <v>PC</v>
      </c>
      <c r="AH677" t="str">
        <f>CLEAN(ARD_SAFE_PROCESSED_20220608[[#This Row],[Column5]])</f>
        <v>20251116</v>
      </c>
      <c r="AI677" t="str">
        <f>CLEAN(ARD_SAFE_PROCESSED_20220608[[#This Row],[Column6]])</f>
        <v>604</v>
      </c>
      <c r="AJ677" t="str">
        <f>CLEAN(ARD_SAFE_PROCESSED_20220608[[#This Row],[Column7]])</f>
        <v>76</v>
      </c>
      <c r="AK677" t="str">
        <f>CLEAN(ARD_SAFE_PROCESSED_20220608[[#This Row],[Column8]])</f>
        <v xml:space="preserve">IZI*RESTAURANT VICKY          </v>
      </c>
      <c r="AL677" t="str">
        <f>CLEAN(ARD_SAFE_PROCESSED_20220608[[#This Row],[Column9]])</f>
        <v>20251116</v>
      </c>
      <c r="AM677" t="str">
        <f>CLEAN(ARD_SAFE_PROCESSED_20220608[[#This Row],[Column10]])</f>
        <v xml:space="preserve">'                       </v>
      </c>
      <c r="AN677" t="s">
        <v>5523</v>
      </c>
      <c r="AO677" t="str">
        <f>CLEAN(ARD_SAFE_PROCESSED_20220608[[#This Row],[Column12]])</f>
        <v>825</v>
      </c>
      <c r="AP677" t="str">
        <f>CLEAN(ARD_SAFE_PROCESSED_20220608[[#This Row],[Column13]])</f>
        <v xml:space="preserve">   </v>
      </c>
      <c r="AQ677" t="str">
        <f>CLEAN(ARD_SAFE_PROCESSED_20220608[[#This Row],[Column14]])</f>
        <v xml:space="preserve">PS0001    </v>
      </c>
      <c r="AR677" t="str">
        <f>CLEAN(ARD_SAFE_PROCESSED_20220608[[#This Row],[Column15]])</f>
        <v xml:space="preserve">POS CHIP EMV                                      </v>
      </c>
      <c r="AS677" t="str">
        <f>CLEAN(ARD_SAFE_PROCESSED_20220608[[#This Row],[Column16]])</f>
        <v xml:space="preserve">               </v>
      </c>
      <c r="AT677" t="str">
        <f>CLEAN(ARD_SAFE_PROCESSED_20220608[[#This Row],[Column17]])</f>
        <v>120.00</v>
      </c>
      <c r="AU677" t="str">
        <f>CLEAN(ARD_SAFE_PROCESSED_20220608[[#This Row],[Column18]])</f>
        <v xml:space="preserve">' </v>
      </c>
      <c r="AV677" t="str">
        <f>CLEAN(ARD_SAFE_PROCESSED_20220608[[#This Row],[Column19]])</f>
        <v xml:space="preserve">          </v>
      </c>
      <c r="AW677" t="str">
        <f>CLEAN(ARD_SAFE_PROCESSED_20220608[[#This Row],[Column20]])</f>
        <v>20251116</v>
      </c>
      <c r="AX677" t="str">
        <f>CLEAN(ARD_SAFE_PROCESSED_20220608[[#This Row],[Column21]])</f>
        <v>83202</v>
      </c>
      <c r="AY677" t="str">
        <f>LEFT(ARD_SAFE_PROCESSED_20220608[[#This Row],[Column1]],6)</f>
        <v>447409</v>
      </c>
      <c r="AZ677" t="str">
        <f>RIGHT(ARD_SAFE_PROCESSED_20220608[[#This Row],[Column1]],4)</f>
        <v>4190</v>
      </c>
      <c r="BA677" s="2">
        <f t="shared" si="67"/>
        <v>45994</v>
      </c>
      <c r="BB677">
        <f t="shared" si="68"/>
        <v>35.64</v>
      </c>
      <c r="BC677">
        <f t="shared" si="69"/>
        <v>120</v>
      </c>
      <c r="BD677" t="str">
        <f t="shared" si="70"/>
        <v>1</v>
      </c>
      <c r="BE677" t="str">
        <f t="shared" si="71"/>
        <v>F:TC40</v>
      </c>
    </row>
    <row r="678" spans="1:57" hidden="1" x14ac:dyDescent="0.3">
      <c r="A678" t="s">
        <v>7355</v>
      </c>
      <c r="B678" t="s">
        <v>7421</v>
      </c>
      <c r="C678" t="s">
        <v>7422</v>
      </c>
      <c r="D678" t="s">
        <v>64</v>
      </c>
      <c r="E678" t="s">
        <v>408</v>
      </c>
      <c r="F678" t="s">
        <v>28</v>
      </c>
      <c r="G678" t="s">
        <v>29</v>
      </c>
      <c r="H678" t="s">
        <v>7423</v>
      </c>
      <c r="I678" t="s">
        <v>408</v>
      </c>
      <c r="J678" t="s">
        <v>21</v>
      </c>
      <c r="K678" t="s">
        <v>7424</v>
      </c>
      <c r="L678" t="s">
        <v>7425</v>
      </c>
      <c r="M678" t="s">
        <v>65</v>
      </c>
      <c r="N678" t="s">
        <v>77</v>
      </c>
      <c r="O678" t="s">
        <v>66</v>
      </c>
      <c r="P678" t="s">
        <v>22</v>
      </c>
      <c r="Q678" t="s">
        <v>5926</v>
      </c>
      <c r="R678" t="s">
        <v>23</v>
      </c>
      <c r="S678" t="s">
        <v>24</v>
      </c>
      <c r="T678" t="s">
        <v>408</v>
      </c>
      <c r="U678" t="s">
        <v>7426</v>
      </c>
      <c r="W678" t="s">
        <v>8852</v>
      </c>
      <c r="X678" t="s">
        <v>10946</v>
      </c>
      <c r="Y678" t="e">
        <f>VLOOKUP(W678,ARD_SAFE_PROCESSED_20220608[[#This Row],[Column11]],1,FALSE)</f>
        <v>#N/A</v>
      </c>
      <c r="AB678" t="str">
        <f>CONCATENATE(LEFT(ARD_SAFE_PROCESSED_20220608[[#This Row],[Column1]],6),"******",RIGHT(ARD_SAFE_PROCESSED_20220608[[#This Row],[Column1]],4),";",ARD_SAFE_PROCESSED_20220608[[#This Row],[Column11]])</f>
        <v>455788******0009;74357045320007551800029</v>
      </c>
      <c r="AD678" t="str">
        <f>CLEAN(ARD_SAFE_PROCESSED_20220608[[#This Row],[Column1]])</f>
        <v>4557881481920009</v>
      </c>
      <c r="AE678" t="str">
        <f>CLEAN(ARD_SAFE_PROCESSED_20220608[[#This Row],[Column2]])</f>
        <v>956132</v>
      </c>
      <c r="AF678" t="str">
        <f>CLEAN(ARD_SAFE_PROCESSED_20220608[[#This Row],[Column3]])</f>
        <v>5637879</v>
      </c>
      <c r="AG678" t="str">
        <f>CLEAN(ARD_SAFE_PROCESSED_20220608[[#This Row],[Column4]])</f>
        <v>PL</v>
      </c>
      <c r="AH678" t="str">
        <f>CLEAN(ARD_SAFE_PROCESSED_20220608[[#This Row],[Column5]])</f>
        <v>20251116</v>
      </c>
      <c r="AI678" t="str">
        <f>CLEAN(ARD_SAFE_PROCESSED_20220608[[#This Row],[Column6]])</f>
        <v>604</v>
      </c>
      <c r="AJ678" t="str">
        <f>CLEAN(ARD_SAFE_PROCESSED_20220608[[#This Row],[Column7]])</f>
        <v>76</v>
      </c>
      <c r="AK678" t="str">
        <f>CLEAN(ARD_SAFE_PROCESSED_20220608[[#This Row],[Column8]])</f>
        <v>IZI*GOLMAR RESTAURANT PICANTER</v>
      </c>
      <c r="AL678" t="str">
        <f>CLEAN(ARD_SAFE_PROCESSED_20220608[[#This Row],[Column9]])</f>
        <v>20251116</v>
      </c>
      <c r="AM678" t="str">
        <f>CLEAN(ARD_SAFE_PROCESSED_20220608[[#This Row],[Column10]])</f>
        <v xml:space="preserve">'                       </v>
      </c>
      <c r="AN678" t="s">
        <v>7424</v>
      </c>
      <c r="AO678" t="str">
        <f>CLEAN(ARD_SAFE_PROCESSED_20220608[[#This Row],[Column12]])</f>
        <v>945</v>
      </c>
      <c r="AP678" t="str">
        <f>CLEAN(ARD_SAFE_PROCESSED_20220608[[#This Row],[Column13]])</f>
        <v xml:space="preserve">   </v>
      </c>
      <c r="AQ678" t="str">
        <f>CLEAN(ARD_SAFE_PROCESSED_20220608[[#This Row],[Column14]])</f>
        <v xml:space="preserve">PS0002    </v>
      </c>
      <c r="AR678" t="str">
        <f>CLEAN(ARD_SAFE_PROCESSED_20220608[[#This Row],[Column15]])</f>
        <v xml:space="preserve">POS CONTACTLESS CHIP                              </v>
      </c>
      <c r="AS678" t="str">
        <f>CLEAN(ARD_SAFE_PROCESSED_20220608[[#This Row],[Column16]])</f>
        <v xml:space="preserve">               </v>
      </c>
      <c r="AT678" t="str">
        <f>CLEAN(ARD_SAFE_PROCESSED_20220608[[#This Row],[Column17]])</f>
        <v>62.00</v>
      </c>
      <c r="AU678" t="str">
        <f>CLEAN(ARD_SAFE_PROCESSED_20220608[[#This Row],[Column18]])</f>
        <v xml:space="preserve">' </v>
      </c>
      <c r="AV678" t="str">
        <f>CLEAN(ARD_SAFE_PROCESSED_20220608[[#This Row],[Column19]])</f>
        <v xml:space="preserve">          </v>
      </c>
      <c r="AW678" t="str">
        <f>CLEAN(ARD_SAFE_PROCESSED_20220608[[#This Row],[Column20]])</f>
        <v>20251116</v>
      </c>
      <c r="AX678" t="str">
        <f>CLEAN(ARD_SAFE_PROCESSED_20220608[[#This Row],[Column21]])</f>
        <v>154420</v>
      </c>
      <c r="AY678" t="str">
        <f>LEFT(ARD_SAFE_PROCESSED_20220608[[#This Row],[Column1]],6)</f>
        <v>455788</v>
      </c>
      <c r="AZ678" t="str">
        <f>RIGHT(ARD_SAFE_PROCESSED_20220608[[#This Row],[Column1]],4)</f>
        <v>0009</v>
      </c>
      <c r="BA678" s="2">
        <f t="shared" si="67"/>
        <v>45994</v>
      </c>
      <c r="BB678">
        <f t="shared" si="68"/>
        <v>18.41</v>
      </c>
      <c r="BC678">
        <f t="shared" si="69"/>
        <v>62</v>
      </c>
      <c r="BD678" t="str">
        <f t="shared" si="70"/>
        <v>0</v>
      </c>
      <c r="BE678" t="str">
        <f t="shared" si="71"/>
        <v>F:TC40</v>
      </c>
    </row>
    <row r="679" spans="1:57" hidden="1" x14ac:dyDescent="0.3">
      <c r="A679" t="s">
        <v>7018</v>
      </c>
      <c r="B679" t="s">
        <v>7026</v>
      </c>
      <c r="C679" t="s">
        <v>7027</v>
      </c>
      <c r="D679" t="s">
        <v>64</v>
      </c>
      <c r="E679" t="s">
        <v>412</v>
      </c>
      <c r="F679" t="s">
        <v>28</v>
      </c>
      <c r="G679" t="s">
        <v>29</v>
      </c>
      <c r="H679" t="s">
        <v>7028</v>
      </c>
      <c r="I679" t="s">
        <v>408</v>
      </c>
      <c r="J679" t="s">
        <v>21</v>
      </c>
      <c r="K679" t="s">
        <v>7029</v>
      </c>
      <c r="L679" t="s">
        <v>7030</v>
      </c>
      <c r="M679" t="s">
        <v>65</v>
      </c>
      <c r="N679" t="s">
        <v>67</v>
      </c>
      <c r="O679" t="s">
        <v>66</v>
      </c>
      <c r="P679" t="s">
        <v>22</v>
      </c>
      <c r="Q679" t="s">
        <v>7031</v>
      </c>
      <c r="R679" t="s">
        <v>23</v>
      </c>
      <c r="S679" t="s">
        <v>24</v>
      </c>
      <c r="T679" t="s">
        <v>412</v>
      </c>
      <c r="U679" t="s">
        <v>7032</v>
      </c>
      <c r="W679" t="s">
        <v>8870</v>
      </c>
      <c r="X679" t="s">
        <v>10946</v>
      </c>
      <c r="Y679" t="e">
        <f>VLOOKUP(W679,ARD_SAFE_PROCESSED_20220608[[#This Row],[Column11]],1,FALSE)</f>
        <v>#N/A</v>
      </c>
      <c r="AB679" t="str">
        <f>CONCATENATE(LEFT(ARD_SAFE_PROCESSED_20220608[[#This Row],[Column1]],6),"******",RIGHT(ARD_SAFE_PROCESSED_20220608[[#This Row],[Column1]],4),";",ARD_SAFE_PROCESSED_20220608[[#This Row],[Column11]])</f>
        <v>455788******2369;74357045320008594700036</v>
      </c>
      <c r="AD679" t="str">
        <f>CLEAN(ARD_SAFE_PROCESSED_20220608[[#This Row],[Column1]])</f>
        <v>4557881442742369</v>
      </c>
      <c r="AE679" t="str">
        <f>CLEAN(ARD_SAFE_PROCESSED_20220608[[#This Row],[Column2]])</f>
        <v>123600</v>
      </c>
      <c r="AF679" t="str">
        <f>CLEAN(ARD_SAFE_PROCESSED_20220608[[#This Row],[Column3]])</f>
        <v>5783859</v>
      </c>
      <c r="AG679" t="str">
        <f>CLEAN(ARD_SAFE_PROCESSED_20220608[[#This Row],[Column4]])</f>
        <v>PL</v>
      </c>
      <c r="AH679" t="str">
        <f>CLEAN(ARD_SAFE_PROCESSED_20220608[[#This Row],[Column5]])</f>
        <v>20251115</v>
      </c>
      <c r="AI679" t="str">
        <f>CLEAN(ARD_SAFE_PROCESSED_20220608[[#This Row],[Column6]])</f>
        <v>604</v>
      </c>
      <c r="AJ679" t="str">
        <f>CLEAN(ARD_SAFE_PROCESSED_20220608[[#This Row],[Column7]])</f>
        <v>76</v>
      </c>
      <c r="AK679" t="str">
        <f>CLEAN(ARD_SAFE_PROCESSED_20220608[[#This Row],[Column8]])</f>
        <v xml:space="preserve">IZI*RESTOBAR RUSTICA 3        </v>
      </c>
      <c r="AL679" t="str">
        <f>CLEAN(ARD_SAFE_PROCESSED_20220608[[#This Row],[Column9]])</f>
        <v>20251116</v>
      </c>
      <c r="AM679" t="str">
        <f>CLEAN(ARD_SAFE_PROCESSED_20220608[[#This Row],[Column10]])</f>
        <v xml:space="preserve">'                       </v>
      </c>
      <c r="AN679" t="s">
        <v>7029</v>
      </c>
      <c r="AO679" t="str">
        <f>CLEAN(ARD_SAFE_PROCESSED_20220608[[#This Row],[Column12]])</f>
        <v>5049</v>
      </c>
      <c r="AP679" t="str">
        <f>CLEAN(ARD_SAFE_PROCESSED_20220608[[#This Row],[Column13]])</f>
        <v xml:space="preserve">   </v>
      </c>
      <c r="AQ679" t="str">
        <f>CLEAN(ARD_SAFE_PROCESSED_20220608[[#This Row],[Column14]])</f>
        <v xml:space="preserve">PS0001    </v>
      </c>
      <c r="AR679" t="str">
        <f>CLEAN(ARD_SAFE_PROCESSED_20220608[[#This Row],[Column15]])</f>
        <v xml:space="preserve">POS CONTACTLESS CHIP                              </v>
      </c>
      <c r="AS679" t="str">
        <f>CLEAN(ARD_SAFE_PROCESSED_20220608[[#This Row],[Column16]])</f>
        <v xml:space="preserve">               </v>
      </c>
      <c r="AT679" t="str">
        <f>CLEAN(ARD_SAFE_PROCESSED_20220608[[#This Row],[Column17]])</f>
        <v>51.00</v>
      </c>
      <c r="AU679" t="str">
        <f>CLEAN(ARD_SAFE_PROCESSED_20220608[[#This Row],[Column18]])</f>
        <v xml:space="preserve">' </v>
      </c>
      <c r="AV679" t="str">
        <f>CLEAN(ARD_SAFE_PROCESSED_20220608[[#This Row],[Column19]])</f>
        <v xml:space="preserve">          </v>
      </c>
      <c r="AW679" t="str">
        <f>CLEAN(ARD_SAFE_PROCESSED_20220608[[#This Row],[Column20]])</f>
        <v>20251115</v>
      </c>
      <c r="AX679" t="str">
        <f>CLEAN(ARD_SAFE_PROCESSED_20220608[[#This Row],[Column21]])</f>
        <v>230538</v>
      </c>
      <c r="AY679" t="str">
        <f>LEFT(ARD_SAFE_PROCESSED_20220608[[#This Row],[Column1]],6)</f>
        <v>455788</v>
      </c>
      <c r="AZ679" t="str">
        <f>RIGHT(ARD_SAFE_PROCESSED_20220608[[#This Row],[Column1]],4)</f>
        <v>2369</v>
      </c>
      <c r="BA679" s="2">
        <f t="shared" si="67"/>
        <v>45994</v>
      </c>
      <c r="BB679">
        <f t="shared" si="68"/>
        <v>15.15</v>
      </c>
      <c r="BC679">
        <f t="shared" si="69"/>
        <v>51</v>
      </c>
      <c r="BD679" t="str">
        <f t="shared" si="70"/>
        <v>0</v>
      </c>
      <c r="BE679" t="str">
        <f t="shared" si="71"/>
        <v>F:TC40</v>
      </c>
    </row>
    <row r="680" spans="1:57" hidden="1" x14ac:dyDescent="0.3">
      <c r="A680" t="s">
        <v>5482</v>
      </c>
      <c r="B680" t="s">
        <v>5490</v>
      </c>
      <c r="C680" t="s">
        <v>5484</v>
      </c>
      <c r="D680" t="s">
        <v>5485</v>
      </c>
      <c r="E680" t="s">
        <v>408</v>
      </c>
      <c r="F680" t="s">
        <v>28</v>
      </c>
      <c r="G680" t="s">
        <v>29</v>
      </c>
      <c r="H680" t="s">
        <v>5486</v>
      </c>
      <c r="I680" t="s">
        <v>408</v>
      </c>
      <c r="J680" t="s">
        <v>21</v>
      </c>
      <c r="K680" t="s">
        <v>5491</v>
      </c>
      <c r="L680" t="s">
        <v>374</v>
      </c>
      <c r="M680" t="s">
        <v>65</v>
      </c>
      <c r="N680" t="s">
        <v>67</v>
      </c>
      <c r="O680" t="s">
        <v>5488</v>
      </c>
      <c r="P680" t="s">
        <v>22</v>
      </c>
      <c r="Q680" t="s">
        <v>130</v>
      </c>
      <c r="R680" t="s">
        <v>23</v>
      </c>
      <c r="S680" t="s">
        <v>24</v>
      </c>
      <c r="T680" t="s">
        <v>408</v>
      </c>
      <c r="U680" t="s">
        <v>5492</v>
      </c>
      <c r="W680" t="s">
        <v>4183</v>
      </c>
      <c r="X680" t="s">
        <v>28</v>
      </c>
      <c r="Y680" t="e">
        <f>VLOOKUP(W680,ARD_SAFE_PROCESSED_20220608[[#This Row],[Column11]],1,FALSE)</f>
        <v>#N/A</v>
      </c>
      <c r="AB680" t="str">
        <f>CONCATENATE(LEFT(ARD_SAFE_PROCESSED_20220608[[#This Row],[Column1]],6),"******",RIGHT(ARD_SAFE_PROCESSED_20220608[[#This Row],[Column1]],4),";",ARD_SAFE_PROCESSED_20220608[[#This Row],[Column11]])</f>
        <v>447409******9030;74357045320009528200028</v>
      </c>
      <c r="AD680" t="str">
        <f>CLEAN(ARD_SAFE_PROCESSED_20220608[[#This Row],[Column1]])</f>
        <v>4474097342649030</v>
      </c>
      <c r="AE680" t="str">
        <f>CLEAN(ARD_SAFE_PROCESSED_20220608[[#This Row],[Column2]])</f>
        <v>281170</v>
      </c>
      <c r="AF680" t="str">
        <f>CLEAN(ARD_SAFE_PROCESSED_20220608[[#This Row],[Column3]])</f>
        <v>5887024</v>
      </c>
      <c r="AG680" t="str">
        <f>CLEAN(ARD_SAFE_PROCESSED_20220608[[#This Row],[Column4]])</f>
        <v>QC</v>
      </c>
      <c r="AH680" t="str">
        <f>CLEAN(ARD_SAFE_PROCESSED_20220608[[#This Row],[Column5]])</f>
        <v>20251116</v>
      </c>
      <c r="AI680" t="str">
        <f>CLEAN(ARD_SAFE_PROCESSED_20220608[[#This Row],[Column6]])</f>
        <v>604</v>
      </c>
      <c r="AJ680" t="str">
        <f>CLEAN(ARD_SAFE_PROCESSED_20220608[[#This Row],[Column7]])</f>
        <v>76</v>
      </c>
      <c r="AK680" t="str">
        <f>CLEAN(ARD_SAFE_PROCESSED_20220608[[#This Row],[Column8]])</f>
        <v>IZI*RESTAURANTE LA CRUZ DE PAL</v>
      </c>
      <c r="AL680" t="str">
        <f>CLEAN(ARD_SAFE_PROCESSED_20220608[[#This Row],[Column9]])</f>
        <v>20251116</v>
      </c>
      <c r="AM680" t="str">
        <f>CLEAN(ARD_SAFE_PROCESSED_20220608[[#This Row],[Column10]])</f>
        <v xml:space="preserve">'                       </v>
      </c>
      <c r="AN680" t="s">
        <v>5491</v>
      </c>
      <c r="AO680" t="str">
        <f>CLEAN(ARD_SAFE_PROCESSED_20220608[[#This Row],[Column12]])</f>
        <v>10</v>
      </c>
      <c r="AP680" t="str">
        <f>CLEAN(ARD_SAFE_PROCESSED_20220608[[#This Row],[Column13]])</f>
        <v xml:space="preserve">   </v>
      </c>
      <c r="AQ680" t="str">
        <f>CLEAN(ARD_SAFE_PROCESSED_20220608[[#This Row],[Column14]])</f>
        <v xml:space="preserve">PS0001    </v>
      </c>
      <c r="AR680" t="str">
        <f>CLEAN(ARD_SAFE_PROCESSED_20220608[[#This Row],[Column15]])</f>
        <v xml:space="preserve">QPS CHIP EMV                                      </v>
      </c>
      <c r="AS680" t="str">
        <f>CLEAN(ARD_SAFE_PROCESSED_20220608[[#This Row],[Column16]])</f>
        <v xml:space="preserve">               </v>
      </c>
      <c r="AT680" t="str">
        <f>CLEAN(ARD_SAFE_PROCESSED_20220608[[#This Row],[Column17]])</f>
        <v>79.00</v>
      </c>
      <c r="AU680" t="str">
        <f>CLEAN(ARD_SAFE_PROCESSED_20220608[[#This Row],[Column18]])</f>
        <v xml:space="preserve">' </v>
      </c>
      <c r="AV680" t="str">
        <f>CLEAN(ARD_SAFE_PROCESSED_20220608[[#This Row],[Column19]])</f>
        <v xml:space="preserve">          </v>
      </c>
      <c r="AW680" t="str">
        <f>CLEAN(ARD_SAFE_PROCESSED_20220608[[#This Row],[Column20]])</f>
        <v>20251116</v>
      </c>
      <c r="AX680" t="str">
        <f>CLEAN(ARD_SAFE_PROCESSED_20220608[[#This Row],[Column21]])</f>
        <v>144217</v>
      </c>
      <c r="AY680" t="str">
        <f>LEFT(ARD_SAFE_PROCESSED_20220608[[#This Row],[Column1]],6)</f>
        <v>447409</v>
      </c>
      <c r="AZ680" t="str">
        <f>RIGHT(ARD_SAFE_PROCESSED_20220608[[#This Row],[Column1]],4)</f>
        <v>9030</v>
      </c>
      <c r="BA680" s="2">
        <f t="shared" si="67"/>
        <v>45994</v>
      </c>
      <c r="BB680">
        <f t="shared" si="68"/>
        <v>23.46</v>
      </c>
      <c r="BC680">
        <f t="shared" si="69"/>
        <v>79</v>
      </c>
      <c r="BD680" t="str">
        <f t="shared" si="70"/>
        <v>1</v>
      </c>
      <c r="BE680" t="str">
        <f t="shared" si="71"/>
        <v>F:TC40</v>
      </c>
    </row>
    <row r="681" spans="1:57" hidden="1" x14ac:dyDescent="0.3">
      <c r="A681" t="s">
        <v>5482</v>
      </c>
      <c r="B681" t="s">
        <v>5483</v>
      </c>
      <c r="C681" t="s">
        <v>5484</v>
      </c>
      <c r="D681" t="s">
        <v>5485</v>
      </c>
      <c r="E681" t="s">
        <v>408</v>
      </c>
      <c r="F681" t="s">
        <v>28</v>
      </c>
      <c r="G681" t="s">
        <v>29</v>
      </c>
      <c r="H681" t="s">
        <v>5486</v>
      </c>
      <c r="I681" t="s">
        <v>408</v>
      </c>
      <c r="J681" t="s">
        <v>21</v>
      </c>
      <c r="K681" t="s">
        <v>5487</v>
      </c>
      <c r="L681" t="s">
        <v>475</v>
      </c>
      <c r="M681" t="s">
        <v>65</v>
      </c>
      <c r="N681" t="s">
        <v>67</v>
      </c>
      <c r="O681" t="s">
        <v>5488</v>
      </c>
      <c r="P681" t="s">
        <v>22</v>
      </c>
      <c r="Q681" t="s">
        <v>130</v>
      </c>
      <c r="R681" t="s">
        <v>23</v>
      </c>
      <c r="S681" t="s">
        <v>24</v>
      </c>
      <c r="T681" t="s">
        <v>408</v>
      </c>
      <c r="U681" t="s">
        <v>5489</v>
      </c>
      <c r="W681" t="s">
        <v>4262</v>
      </c>
      <c r="X681" t="s">
        <v>28</v>
      </c>
      <c r="Y681" t="e">
        <f>VLOOKUP(W681,ARD_SAFE_PROCESSED_20220608[[#This Row],[Column11]],1,FALSE)</f>
        <v>#N/A</v>
      </c>
      <c r="AB681" t="str">
        <f>CONCATENATE(LEFT(ARD_SAFE_PROCESSED_20220608[[#This Row],[Column1]],6),"******",RIGHT(ARD_SAFE_PROCESSED_20220608[[#This Row],[Column1]],4),";",ARD_SAFE_PROCESSED_20220608[[#This Row],[Column11]])</f>
        <v>447409******9030;74357045320009528200036</v>
      </c>
      <c r="AD681" t="str">
        <f>CLEAN(ARD_SAFE_PROCESSED_20220608[[#This Row],[Column1]])</f>
        <v>4474097342649030</v>
      </c>
      <c r="AE681" t="str">
        <f>CLEAN(ARD_SAFE_PROCESSED_20220608[[#This Row],[Column2]])</f>
        <v>277875</v>
      </c>
      <c r="AF681" t="str">
        <f>CLEAN(ARD_SAFE_PROCESSED_20220608[[#This Row],[Column3]])</f>
        <v>5887024</v>
      </c>
      <c r="AG681" t="str">
        <f>CLEAN(ARD_SAFE_PROCESSED_20220608[[#This Row],[Column4]])</f>
        <v>QC</v>
      </c>
      <c r="AH681" t="str">
        <f>CLEAN(ARD_SAFE_PROCESSED_20220608[[#This Row],[Column5]])</f>
        <v>20251116</v>
      </c>
      <c r="AI681" t="str">
        <f>CLEAN(ARD_SAFE_PROCESSED_20220608[[#This Row],[Column6]])</f>
        <v>604</v>
      </c>
      <c r="AJ681" t="str">
        <f>CLEAN(ARD_SAFE_PROCESSED_20220608[[#This Row],[Column7]])</f>
        <v>76</v>
      </c>
      <c r="AK681" t="str">
        <f>CLEAN(ARD_SAFE_PROCESSED_20220608[[#This Row],[Column8]])</f>
        <v>IZI*RESTAURANTE LA CRUZ DE PAL</v>
      </c>
      <c r="AL681" t="str">
        <f>CLEAN(ARD_SAFE_PROCESSED_20220608[[#This Row],[Column9]])</f>
        <v>20251116</v>
      </c>
      <c r="AM681" t="str">
        <f>CLEAN(ARD_SAFE_PROCESSED_20220608[[#This Row],[Column10]])</f>
        <v xml:space="preserve">'                       </v>
      </c>
      <c r="AN681" t="s">
        <v>5487</v>
      </c>
      <c r="AO681" t="str">
        <f>CLEAN(ARD_SAFE_PROCESSED_20220608[[#This Row],[Column12]])</f>
        <v>12</v>
      </c>
      <c r="AP681" t="str">
        <f>CLEAN(ARD_SAFE_PROCESSED_20220608[[#This Row],[Column13]])</f>
        <v xml:space="preserve">   </v>
      </c>
      <c r="AQ681" t="str">
        <f>CLEAN(ARD_SAFE_PROCESSED_20220608[[#This Row],[Column14]])</f>
        <v xml:space="preserve">PS0001    </v>
      </c>
      <c r="AR681" t="str">
        <f>CLEAN(ARD_SAFE_PROCESSED_20220608[[#This Row],[Column15]])</f>
        <v xml:space="preserve">QPS CHIP EMV                                      </v>
      </c>
      <c r="AS681" t="str">
        <f>CLEAN(ARD_SAFE_PROCESSED_20220608[[#This Row],[Column16]])</f>
        <v xml:space="preserve">               </v>
      </c>
      <c r="AT681" t="str">
        <f>CLEAN(ARD_SAFE_PROCESSED_20220608[[#This Row],[Column17]])</f>
        <v>79.00</v>
      </c>
      <c r="AU681" t="str">
        <f>CLEAN(ARD_SAFE_PROCESSED_20220608[[#This Row],[Column18]])</f>
        <v xml:space="preserve">' </v>
      </c>
      <c r="AV681" t="str">
        <f>CLEAN(ARD_SAFE_PROCESSED_20220608[[#This Row],[Column19]])</f>
        <v xml:space="preserve">          </v>
      </c>
      <c r="AW681" t="str">
        <f>CLEAN(ARD_SAFE_PROCESSED_20220608[[#This Row],[Column20]])</f>
        <v>20251116</v>
      </c>
      <c r="AX681" t="str">
        <f>CLEAN(ARD_SAFE_PROCESSED_20220608[[#This Row],[Column21]])</f>
        <v>144234</v>
      </c>
      <c r="AY681" t="str">
        <f>LEFT(ARD_SAFE_PROCESSED_20220608[[#This Row],[Column1]],6)</f>
        <v>447409</v>
      </c>
      <c r="AZ681" t="str">
        <f>RIGHT(ARD_SAFE_PROCESSED_20220608[[#This Row],[Column1]],4)</f>
        <v>9030</v>
      </c>
      <c r="BA681" s="2">
        <f t="shared" ref="BA681:BA744" si="72">VLOOKUP(AB681,x,6,FALSE)</f>
        <v>45994</v>
      </c>
      <c r="BB681">
        <f t="shared" ref="BB681:BB744" si="73">VLOOKUP(AB681,x,2,FALSE)</f>
        <v>23.46</v>
      </c>
      <c r="BC681">
        <f t="shared" ref="BC681:BC744" si="74">VLOOKUP(AB681,x,3,FALSE)</f>
        <v>79</v>
      </c>
      <c r="BD681" t="str">
        <f t="shared" ref="BD681:BD744" si="75">VLOOKUP(AB681,x,4,FALSE)</f>
        <v>1</v>
      </c>
      <c r="BE681" t="str">
        <f t="shared" ref="BE681:BE744" si="76">VLOOKUP(AB681,x,5,FALSE)</f>
        <v>F:TC40</v>
      </c>
    </row>
    <row r="682" spans="1:57" hidden="1" x14ac:dyDescent="0.3">
      <c r="A682" t="s">
        <v>5482</v>
      </c>
      <c r="B682" t="s">
        <v>5493</v>
      </c>
      <c r="C682" t="s">
        <v>5484</v>
      </c>
      <c r="D682" t="s">
        <v>5485</v>
      </c>
      <c r="E682" t="s">
        <v>408</v>
      </c>
      <c r="F682" t="s">
        <v>28</v>
      </c>
      <c r="G682" t="s">
        <v>29</v>
      </c>
      <c r="H682" t="s">
        <v>5486</v>
      </c>
      <c r="I682" t="s">
        <v>408</v>
      </c>
      <c r="J682" t="s">
        <v>21</v>
      </c>
      <c r="K682" t="s">
        <v>5494</v>
      </c>
      <c r="L682" t="s">
        <v>476</v>
      </c>
      <c r="M682" t="s">
        <v>65</v>
      </c>
      <c r="N682" t="s">
        <v>67</v>
      </c>
      <c r="O682" t="s">
        <v>5488</v>
      </c>
      <c r="P682" t="s">
        <v>22</v>
      </c>
      <c r="Q682" t="s">
        <v>130</v>
      </c>
      <c r="R682" t="s">
        <v>23</v>
      </c>
      <c r="S682" t="s">
        <v>24</v>
      </c>
      <c r="T682" t="s">
        <v>408</v>
      </c>
      <c r="U682" t="s">
        <v>5495</v>
      </c>
      <c r="W682" t="s">
        <v>4257</v>
      </c>
      <c r="X682" t="s">
        <v>28</v>
      </c>
      <c r="Y682" t="e">
        <f>VLOOKUP(W682,ARD_SAFE_PROCESSED_20220608[[#This Row],[Column11]],1,FALSE)</f>
        <v>#N/A</v>
      </c>
      <c r="AB682" t="str">
        <f>CONCATENATE(LEFT(ARD_SAFE_PROCESSED_20220608[[#This Row],[Column1]],6),"******",RIGHT(ARD_SAFE_PROCESSED_20220608[[#This Row],[Column1]],4),";",ARD_SAFE_PROCESSED_20220608[[#This Row],[Column11]])</f>
        <v>447409******9030;74357045320009528200044</v>
      </c>
      <c r="AD682" t="str">
        <f>CLEAN(ARD_SAFE_PROCESSED_20220608[[#This Row],[Column1]])</f>
        <v>4474097342649030</v>
      </c>
      <c r="AE682" t="str">
        <f>CLEAN(ARD_SAFE_PROCESSED_20220608[[#This Row],[Column2]])</f>
        <v>281248</v>
      </c>
      <c r="AF682" t="str">
        <f>CLEAN(ARD_SAFE_PROCESSED_20220608[[#This Row],[Column3]])</f>
        <v>5887024</v>
      </c>
      <c r="AG682" t="str">
        <f>CLEAN(ARD_SAFE_PROCESSED_20220608[[#This Row],[Column4]])</f>
        <v>QC</v>
      </c>
      <c r="AH682" t="str">
        <f>CLEAN(ARD_SAFE_PROCESSED_20220608[[#This Row],[Column5]])</f>
        <v>20251116</v>
      </c>
      <c r="AI682" t="str">
        <f>CLEAN(ARD_SAFE_PROCESSED_20220608[[#This Row],[Column6]])</f>
        <v>604</v>
      </c>
      <c r="AJ682" t="str">
        <f>CLEAN(ARD_SAFE_PROCESSED_20220608[[#This Row],[Column7]])</f>
        <v>76</v>
      </c>
      <c r="AK682" t="str">
        <f>CLEAN(ARD_SAFE_PROCESSED_20220608[[#This Row],[Column8]])</f>
        <v>IZI*RESTAURANTE LA CRUZ DE PAL</v>
      </c>
      <c r="AL682" t="str">
        <f>CLEAN(ARD_SAFE_PROCESSED_20220608[[#This Row],[Column9]])</f>
        <v>20251116</v>
      </c>
      <c r="AM682" t="str">
        <f>CLEAN(ARD_SAFE_PROCESSED_20220608[[#This Row],[Column10]])</f>
        <v xml:space="preserve">'                       </v>
      </c>
      <c r="AN682" t="s">
        <v>5494</v>
      </c>
      <c r="AO682" t="str">
        <f>CLEAN(ARD_SAFE_PROCESSED_20220608[[#This Row],[Column12]])</f>
        <v>14</v>
      </c>
      <c r="AP682" t="str">
        <f>CLEAN(ARD_SAFE_PROCESSED_20220608[[#This Row],[Column13]])</f>
        <v xml:space="preserve">   </v>
      </c>
      <c r="AQ682" t="str">
        <f>CLEAN(ARD_SAFE_PROCESSED_20220608[[#This Row],[Column14]])</f>
        <v xml:space="preserve">PS0001    </v>
      </c>
      <c r="AR682" t="str">
        <f>CLEAN(ARD_SAFE_PROCESSED_20220608[[#This Row],[Column15]])</f>
        <v xml:space="preserve">QPS CHIP EMV                                      </v>
      </c>
      <c r="AS682" t="str">
        <f>CLEAN(ARD_SAFE_PROCESSED_20220608[[#This Row],[Column16]])</f>
        <v xml:space="preserve">               </v>
      </c>
      <c r="AT682" t="str">
        <f>CLEAN(ARD_SAFE_PROCESSED_20220608[[#This Row],[Column17]])</f>
        <v>79.00</v>
      </c>
      <c r="AU682" t="str">
        <f>CLEAN(ARD_SAFE_PROCESSED_20220608[[#This Row],[Column18]])</f>
        <v xml:space="preserve">' </v>
      </c>
      <c r="AV682" t="str">
        <f>CLEAN(ARD_SAFE_PROCESSED_20220608[[#This Row],[Column19]])</f>
        <v xml:space="preserve">          </v>
      </c>
      <c r="AW682" t="str">
        <f>CLEAN(ARD_SAFE_PROCESSED_20220608[[#This Row],[Column20]])</f>
        <v>20251116</v>
      </c>
      <c r="AX682" t="str">
        <f>CLEAN(ARD_SAFE_PROCESSED_20220608[[#This Row],[Column21]])</f>
        <v>144249</v>
      </c>
      <c r="AY682" t="str">
        <f>LEFT(ARD_SAFE_PROCESSED_20220608[[#This Row],[Column1]],6)</f>
        <v>447409</v>
      </c>
      <c r="AZ682" t="str">
        <f>RIGHT(ARD_SAFE_PROCESSED_20220608[[#This Row],[Column1]],4)</f>
        <v>9030</v>
      </c>
      <c r="BA682" s="2">
        <f t="shared" si="72"/>
        <v>45994</v>
      </c>
      <c r="BB682">
        <f t="shared" si="73"/>
        <v>23.46</v>
      </c>
      <c r="BC682">
        <f t="shared" si="74"/>
        <v>79</v>
      </c>
      <c r="BD682" t="str">
        <f t="shared" si="75"/>
        <v>1</v>
      </c>
      <c r="BE682" t="str">
        <f t="shared" si="76"/>
        <v>F:TC40</v>
      </c>
    </row>
    <row r="683" spans="1:57" hidden="1" x14ac:dyDescent="0.3">
      <c r="A683" t="s">
        <v>5482</v>
      </c>
      <c r="B683" t="s">
        <v>5496</v>
      </c>
      <c r="C683" t="s">
        <v>5484</v>
      </c>
      <c r="D683" t="s">
        <v>5485</v>
      </c>
      <c r="E683" t="s">
        <v>408</v>
      </c>
      <c r="F683" t="s">
        <v>28</v>
      </c>
      <c r="G683" t="s">
        <v>29</v>
      </c>
      <c r="H683" t="s">
        <v>5486</v>
      </c>
      <c r="I683" t="s">
        <v>408</v>
      </c>
      <c r="J683" t="s">
        <v>21</v>
      </c>
      <c r="K683" t="s">
        <v>5497</v>
      </c>
      <c r="L683" t="s">
        <v>132</v>
      </c>
      <c r="M683" t="s">
        <v>65</v>
      </c>
      <c r="N683" t="s">
        <v>67</v>
      </c>
      <c r="O683" t="s">
        <v>5488</v>
      </c>
      <c r="P683" t="s">
        <v>22</v>
      </c>
      <c r="Q683" t="s">
        <v>130</v>
      </c>
      <c r="R683" t="s">
        <v>23</v>
      </c>
      <c r="S683" t="s">
        <v>24</v>
      </c>
      <c r="T683" t="s">
        <v>408</v>
      </c>
      <c r="U683" t="s">
        <v>5498</v>
      </c>
      <c r="W683" t="s">
        <v>3735</v>
      </c>
      <c r="X683" t="s">
        <v>28</v>
      </c>
      <c r="Y683" t="e">
        <f>VLOOKUP(W683,ARD_SAFE_PROCESSED_20220608[[#This Row],[Column11]],1,FALSE)</f>
        <v>#N/A</v>
      </c>
      <c r="AB683" t="str">
        <f>CONCATENATE(LEFT(ARD_SAFE_PROCESSED_20220608[[#This Row],[Column1]],6),"******",RIGHT(ARD_SAFE_PROCESSED_20220608[[#This Row],[Column1]],4),";",ARD_SAFE_PROCESSED_20220608[[#This Row],[Column11]])</f>
        <v>447409******9030;74357045320009528200051</v>
      </c>
      <c r="AD683" t="str">
        <f>CLEAN(ARD_SAFE_PROCESSED_20220608[[#This Row],[Column1]])</f>
        <v>4474097342649030</v>
      </c>
      <c r="AE683" t="str">
        <f>CLEAN(ARD_SAFE_PROCESSED_20220608[[#This Row],[Column2]])</f>
        <v>281280</v>
      </c>
      <c r="AF683" t="str">
        <f>CLEAN(ARD_SAFE_PROCESSED_20220608[[#This Row],[Column3]])</f>
        <v>5887024</v>
      </c>
      <c r="AG683" t="str">
        <f>CLEAN(ARD_SAFE_PROCESSED_20220608[[#This Row],[Column4]])</f>
        <v>QC</v>
      </c>
      <c r="AH683" t="str">
        <f>CLEAN(ARD_SAFE_PROCESSED_20220608[[#This Row],[Column5]])</f>
        <v>20251116</v>
      </c>
      <c r="AI683" t="str">
        <f>CLEAN(ARD_SAFE_PROCESSED_20220608[[#This Row],[Column6]])</f>
        <v>604</v>
      </c>
      <c r="AJ683" t="str">
        <f>CLEAN(ARD_SAFE_PROCESSED_20220608[[#This Row],[Column7]])</f>
        <v>76</v>
      </c>
      <c r="AK683" t="str">
        <f>CLEAN(ARD_SAFE_PROCESSED_20220608[[#This Row],[Column8]])</f>
        <v>IZI*RESTAURANTE LA CRUZ DE PAL</v>
      </c>
      <c r="AL683" t="str">
        <f>CLEAN(ARD_SAFE_PROCESSED_20220608[[#This Row],[Column9]])</f>
        <v>20251116</v>
      </c>
      <c r="AM683" t="str">
        <f>CLEAN(ARD_SAFE_PROCESSED_20220608[[#This Row],[Column10]])</f>
        <v xml:space="preserve">'                       </v>
      </c>
      <c r="AN683" t="s">
        <v>5497</v>
      </c>
      <c r="AO683" t="str">
        <f>CLEAN(ARD_SAFE_PROCESSED_20220608[[#This Row],[Column12]])</f>
        <v>16</v>
      </c>
      <c r="AP683" t="str">
        <f>CLEAN(ARD_SAFE_PROCESSED_20220608[[#This Row],[Column13]])</f>
        <v xml:space="preserve">   </v>
      </c>
      <c r="AQ683" t="str">
        <f>CLEAN(ARD_SAFE_PROCESSED_20220608[[#This Row],[Column14]])</f>
        <v xml:space="preserve">PS0001    </v>
      </c>
      <c r="AR683" t="str">
        <f>CLEAN(ARD_SAFE_PROCESSED_20220608[[#This Row],[Column15]])</f>
        <v xml:space="preserve">QPS CHIP EMV                                      </v>
      </c>
      <c r="AS683" t="str">
        <f>CLEAN(ARD_SAFE_PROCESSED_20220608[[#This Row],[Column16]])</f>
        <v xml:space="preserve">               </v>
      </c>
      <c r="AT683" t="str">
        <f>CLEAN(ARD_SAFE_PROCESSED_20220608[[#This Row],[Column17]])</f>
        <v>79.00</v>
      </c>
      <c r="AU683" t="str">
        <f>CLEAN(ARD_SAFE_PROCESSED_20220608[[#This Row],[Column18]])</f>
        <v xml:space="preserve">' </v>
      </c>
      <c r="AV683" t="str">
        <f>CLEAN(ARD_SAFE_PROCESSED_20220608[[#This Row],[Column19]])</f>
        <v xml:space="preserve">          </v>
      </c>
      <c r="AW683" t="str">
        <f>CLEAN(ARD_SAFE_PROCESSED_20220608[[#This Row],[Column20]])</f>
        <v>20251116</v>
      </c>
      <c r="AX683" t="str">
        <f>CLEAN(ARD_SAFE_PROCESSED_20220608[[#This Row],[Column21]])</f>
        <v>144303</v>
      </c>
      <c r="AY683" t="str">
        <f>LEFT(ARD_SAFE_PROCESSED_20220608[[#This Row],[Column1]],6)</f>
        <v>447409</v>
      </c>
      <c r="AZ683" t="str">
        <f>RIGHT(ARD_SAFE_PROCESSED_20220608[[#This Row],[Column1]],4)</f>
        <v>9030</v>
      </c>
      <c r="BA683" s="2">
        <f t="shared" si="72"/>
        <v>45994</v>
      </c>
      <c r="BB683">
        <f t="shared" si="73"/>
        <v>23.46</v>
      </c>
      <c r="BC683">
        <f t="shared" si="74"/>
        <v>79</v>
      </c>
      <c r="BD683" t="str">
        <f t="shared" si="75"/>
        <v>1</v>
      </c>
      <c r="BE683" t="str">
        <f t="shared" si="76"/>
        <v>F:TC40</v>
      </c>
    </row>
    <row r="684" spans="1:57" hidden="1" x14ac:dyDescent="0.3">
      <c r="A684" t="s">
        <v>5482</v>
      </c>
      <c r="B684" t="s">
        <v>5499</v>
      </c>
      <c r="C684" t="s">
        <v>5484</v>
      </c>
      <c r="D684" t="s">
        <v>5485</v>
      </c>
      <c r="E684" t="s">
        <v>408</v>
      </c>
      <c r="F684" t="s">
        <v>28</v>
      </c>
      <c r="G684" t="s">
        <v>29</v>
      </c>
      <c r="H684" t="s">
        <v>5486</v>
      </c>
      <c r="I684" t="s">
        <v>408</v>
      </c>
      <c r="J684" t="s">
        <v>21</v>
      </c>
      <c r="K684" t="s">
        <v>5500</v>
      </c>
      <c r="L684" t="s">
        <v>568</v>
      </c>
      <c r="M684" t="s">
        <v>65</v>
      </c>
      <c r="N684" t="s">
        <v>67</v>
      </c>
      <c r="O684" t="s">
        <v>5488</v>
      </c>
      <c r="P684" t="s">
        <v>22</v>
      </c>
      <c r="Q684" t="s">
        <v>130</v>
      </c>
      <c r="R684" t="s">
        <v>23</v>
      </c>
      <c r="S684" t="s">
        <v>24</v>
      </c>
      <c r="T684" t="s">
        <v>408</v>
      </c>
      <c r="U684" t="s">
        <v>5501</v>
      </c>
      <c r="W684" t="s">
        <v>3759</v>
      </c>
      <c r="X684" t="s">
        <v>28</v>
      </c>
      <c r="Y684" t="e">
        <f>VLOOKUP(W684,ARD_SAFE_PROCESSED_20220608[[#This Row],[Column11]],1,FALSE)</f>
        <v>#N/A</v>
      </c>
      <c r="AB684" t="str">
        <f>CONCATENATE(LEFT(ARD_SAFE_PROCESSED_20220608[[#This Row],[Column1]],6),"******",RIGHT(ARD_SAFE_PROCESSED_20220608[[#This Row],[Column1]],4),";",ARD_SAFE_PROCESSED_20220608[[#This Row],[Column11]])</f>
        <v>447409******9030;74357045320009528200069</v>
      </c>
      <c r="AD684" t="str">
        <f>CLEAN(ARD_SAFE_PROCESSED_20220608[[#This Row],[Column1]])</f>
        <v>4474097342649030</v>
      </c>
      <c r="AE684" t="str">
        <f>CLEAN(ARD_SAFE_PROCESSED_20220608[[#This Row],[Column2]])</f>
        <v>281323</v>
      </c>
      <c r="AF684" t="str">
        <f>CLEAN(ARD_SAFE_PROCESSED_20220608[[#This Row],[Column3]])</f>
        <v>5887024</v>
      </c>
      <c r="AG684" t="str">
        <f>CLEAN(ARD_SAFE_PROCESSED_20220608[[#This Row],[Column4]])</f>
        <v>QC</v>
      </c>
      <c r="AH684" t="str">
        <f>CLEAN(ARD_SAFE_PROCESSED_20220608[[#This Row],[Column5]])</f>
        <v>20251116</v>
      </c>
      <c r="AI684" t="str">
        <f>CLEAN(ARD_SAFE_PROCESSED_20220608[[#This Row],[Column6]])</f>
        <v>604</v>
      </c>
      <c r="AJ684" t="str">
        <f>CLEAN(ARD_SAFE_PROCESSED_20220608[[#This Row],[Column7]])</f>
        <v>76</v>
      </c>
      <c r="AK684" t="str">
        <f>CLEAN(ARD_SAFE_PROCESSED_20220608[[#This Row],[Column8]])</f>
        <v>IZI*RESTAURANTE LA CRUZ DE PAL</v>
      </c>
      <c r="AL684" t="str">
        <f>CLEAN(ARD_SAFE_PROCESSED_20220608[[#This Row],[Column9]])</f>
        <v>20251116</v>
      </c>
      <c r="AM684" t="str">
        <f>CLEAN(ARD_SAFE_PROCESSED_20220608[[#This Row],[Column10]])</f>
        <v xml:space="preserve">'                       </v>
      </c>
      <c r="AN684" t="s">
        <v>5500</v>
      </c>
      <c r="AO684" t="str">
        <f>CLEAN(ARD_SAFE_PROCESSED_20220608[[#This Row],[Column12]])</f>
        <v>18</v>
      </c>
      <c r="AP684" t="str">
        <f>CLEAN(ARD_SAFE_PROCESSED_20220608[[#This Row],[Column13]])</f>
        <v xml:space="preserve">   </v>
      </c>
      <c r="AQ684" t="str">
        <f>CLEAN(ARD_SAFE_PROCESSED_20220608[[#This Row],[Column14]])</f>
        <v xml:space="preserve">PS0001    </v>
      </c>
      <c r="AR684" t="str">
        <f>CLEAN(ARD_SAFE_PROCESSED_20220608[[#This Row],[Column15]])</f>
        <v xml:space="preserve">QPS CHIP EMV                                      </v>
      </c>
      <c r="AS684" t="str">
        <f>CLEAN(ARD_SAFE_PROCESSED_20220608[[#This Row],[Column16]])</f>
        <v xml:space="preserve">               </v>
      </c>
      <c r="AT684" t="str">
        <f>CLEAN(ARD_SAFE_PROCESSED_20220608[[#This Row],[Column17]])</f>
        <v>79.00</v>
      </c>
      <c r="AU684" t="str">
        <f>CLEAN(ARD_SAFE_PROCESSED_20220608[[#This Row],[Column18]])</f>
        <v xml:space="preserve">' </v>
      </c>
      <c r="AV684" t="str">
        <f>CLEAN(ARD_SAFE_PROCESSED_20220608[[#This Row],[Column19]])</f>
        <v xml:space="preserve">          </v>
      </c>
      <c r="AW684" t="str">
        <f>CLEAN(ARD_SAFE_PROCESSED_20220608[[#This Row],[Column20]])</f>
        <v>20251116</v>
      </c>
      <c r="AX684" t="str">
        <f>CLEAN(ARD_SAFE_PROCESSED_20220608[[#This Row],[Column21]])</f>
        <v>144320</v>
      </c>
      <c r="AY684" t="str">
        <f>LEFT(ARD_SAFE_PROCESSED_20220608[[#This Row],[Column1]],6)</f>
        <v>447409</v>
      </c>
      <c r="AZ684" t="str">
        <f>RIGHT(ARD_SAFE_PROCESSED_20220608[[#This Row],[Column1]],4)</f>
        <v>9030</v>
      </c>
      <c r="BA684" s="2">
        <f t="shared" si="72"/>
        <v>45994</v>
      </c>
      <c r="BB684">
        <f t="shared" si="73"/>
        <v>23.46</v>
      </c>
      <c r="BC684">
        <f t="shared" si="74"/>
        <v>79</v>
      </c>
      <c r="BD684" t="str">
        <f t="shared" si="75"/>
        <v>1</v>
      </c>
      <c r="BE684" t="str">
        <f t="shared" si="76"/>
        <v>F:TC40</v>
      </c>
    </row>
    <row r="685" spans="1:57" hidden="1" x14ac:dyDescent="0.3">
      <c r="A685" t="s">
        <v>5482</v>
      </c>
      <c r="B685" t="s">
        <v>5502</v>
      </c>
      <c r="C685" t="s">
        <v>5484</v>
      </c>
      <c r="D685" t="s">
        <v>5485</v>
      </c>
      <c r="E685" t="s">
        <v>408</v>
      </c>
      <c r="F685" t="s">
        <v>28</v>
      </c>
      <c r="G685" t="s">
        <v>29</v>
      </c>
      <c r="H685" t="s">
        <v>5486</v>
      </c>
      <c r="I685" t="s">
        <v>408</v>
      </c>
      <c r="J685" t="s">
        <v>21</v>
      </c>
      <c r="K685" t="s">
        <v>5503</v>
      </c>
      <c r="L685" t="s">
        <v>133</v>
      </c>
      <c r="M685" t="s">
        <v>65</v>
      </c>
      <c r="N685" t="s">
        <v>67</v>
      </c>
      <c r="O685" t="s">
        <v>5488</v>
      </c>
      <c r="P685" t="s">
        <v>22</v>
      </c>
      <c r="Q685" t="s">
        <v>130</v>
      </c>
      <c r="R685" t="s">
        <v>23</v>
      </c>
      <c r="S685" t="s">
        <v>24</v>
      </c>
      <c r="T685" t="s">
        <v>408</v>
      </c>
      <c r="U685" t="s">
        <v>5504</v>
      </c>
      <c r="W685" t="s">
        <v>4098</v>
      </c>
      <c r="X685" t="s">
        <v>28</v>
      </c>
      <c r="Y685" t="e">
        <f>VLOOKUP(W685,ARD_SAFE_PROCESSED_20220608[[#This Row],[Column11]],1,FALSE)</f>
        <v>#N/A</v>
      </c>
      <c r="AB685" t="str">
        <f>CONCATENATE(LEFT(ARD_SAFE_PROCESSED_20220608[[#This Row],[Column1]],6),"******",RIGHT(ARD_SAFE_PROCESSED_20220608[[#This Row],[Column1]],4),";",ARD_SAFE_PROCESSED_20220608[[#This Row],[Column11]])</f>
        <v>447409******9030;74357045320009528200077</v>
      </c>
      <c r="AD685" t="str">
        <f>CLEAN(ARD_SAFE_PROCESSED_20220608[[#This Row],[Column1]])</f>
        <v>4474097342649030</v>
      </c>
      <c r="AE685" t="str">
        <f>CLEAN(ARD_SAFE_PROCESSED_20220608[[#This Row],[Column2]])</f>
        <v>281359</v>
      </c>
      <c r="AF685" t="str">
        <f>CLEAN(ARD_SAFE_PROCESSED_20220608[[#This Row],[Column3]])</f>
        <v>5887024</v>
      </c>
      <c r="AG685" t="str">
        <f>CLEAN(ARD_SAFE_PROCESSED_20220608[[#This Row],[Column4]])</f>
        <v>QC</v>
      </c>
      <c r="AH685" t="str">
        <f>CLEAN(ARD_SAFE_PROCESSED_20220608[[#This Row],[Column5]])</f>
        <v>20251116</v>
      </c>
      <c r="AI685" t="str">
        <f>CLEAN(ARD_SAFE_PROCESSED_20220608[[#This Row],[Column6]])</f>
        <v>604</v>
      </c>
      <c r="AJ685" t="str">
        <f>CLEAN(ARD_SAFE_PROCESSED_20220608[[#This Row],[Column7]])</f>
        <v>76</v>
      </c>
      <c r="AK685" t="str">
        <f>CLEAN(ARD_SAFE_PROCESSED_20220608[[#This Row],[Column8]])</f>
        <v>IZI*RESTAURANTE LA CRUZ DE PAL</v>
      </c>
      <c r="AL685" t="str">
        <f>CLEAN(ARD_SAFE_PROCESSED_20220608[[#This Row],[Column9]])</f>
        <v>20251116</v>
      </c>
      <c r="AM685" t="str">
        <f>CLEAN(ARD_SAFE_PROCESSED_20220608[[#This Row],[Column10]])</f>
        <v xml:space="preserve">'                       </v>
      </c>
      <c r="AN685" t="s">
        <v>5503</v>
      </c>
      <c r="AO685" t="str">
        <f>CLEAN(ARD_SAFE_PROCESSED_20220608[[#This Row],[Column12]])</f>
        <v>20</v>
      </c>
      <c r="AP685" t="str">
        <f>CLEAN(ARD_SAFE_PROCESSED_20220608[[#This Row],[Column13]])</f>
        <v xml:space="preserve">   </v>
      </c>
      <c r="AQ685" t="str">
        <f>CLEAN(ARD_SAFE_PROCESSED_20220608[[#This Row],[Column14]])</f>
        <v xml:space="preserve">PS0001    </v>
      </c>
      <c r="AR685" t="str">
        <f>CLEAN(ARD_SAFE_PROCESSED_20220608[[#This Row],[Column15]])</f>
        <v xml:space="preserve">QPS CHIP EMV                                      </v>
      </c>
      <c r="AS685" t="str">
        <f>CLEAN(ARD_SAFE_PROCESSED_20220608[[#This Row],[Column16]])</f>
        <v xml:space="preserve">               </v>
      </c>
      <c r="AT685" t="str">
        <f>CLEAN(ARD_SAFE_PROCESSED_20220608[[#This Row],[Column17]])</f>
        <v>79.00</v>
      </c>
      <c r="AU685" t="str">
        <f>CLEAN(ARD_SAFE_PROCESSED_20220608[[#This Row],[Column18]])</f>
        <v xml:space="preserve">' </v>
      </c>
      <c r="AV685" t="str">
        <f>CLEAN(ARD_SAFE_PROCESSED_20220608[[#This Row],[Column19]])</f>
        <v xml:space="preserve">          </v>
      </c>
      <c r="AW685" t="str">
        <f>CLEAN(ARD_SAFE_PROCESSED_20220608[[#This Row],[Column20]])</f>
        <v>20251116</v>
      </c>
      <c r="AX685" t="str">
        <f>CLEAN(ARD_SAFE_PROCESSED_20220608[[#This Row],[Column21]])</f>
        <v>144335</v>
      </c>
      <c r="AY685" t="str">
        <f>LEFT(ARD_SAFE_PROCESSED_20220608[[#This Row],[Column1]],6)</f>
        <v>447409</v>
      </c>
      <c r="AZ685" t="str">
        <f>RIGHT(ARD_SAFE_PROCESSED_20220608[[#This Row],[Column1]],4)</f>
        <v>9030</v>
      </c>
      <c r="BA685" s="2">
        <f t="shared" si="72"/>
        <v>45994</v>
      </c>
      <c r="BB685">
        <f t="shared" si="73"/>
        <v>23.46</v>
      </c>
      <c r="BC685">
        <f t="shared" si="74"/>
        <v>79</v>
      </c>
      <c r="BD685" t="str">
        <f t="shared" si="75"/>
        <v>1</v>
      </c>
      <c r="BE685" t="str">
        <f t="shared" si="76"/>
        <v>F:TC40</v>
      </c>
    </row>
    <row r="686" spans="1:57" hidden="1" x14ac:dyDescent="0.3">
      <c r="A686" t="s">
        <v>2537</v>
      </c>
      <c r="B686" t="s">
        <v>2538</v>
      </c>
      <c r="C686" t="s">
        <v>2539</v>
      </c>
      <c r="D686" t="s">
        <v>64</v>
      </c>
      <c r="E686" t="s">
        <v>408</v>
      </c>
      <c r="F686" t="s">
        <v>28</v>
      </c>
      <c r="G686" t="s">
        <v>29</v>
      </c>
      <c r="H686" t="s">
        <v>2540</v>
      </c>
      <c r="I686" t="s">
        <v>472</v>
      </c>
      <c r="J686" t="s">
        <v>21</v>
      </c>
      <c r="K686" t="s">
        <v>2541</v>
      </c>
      <c r="L686" t="s">
        <v>2542</v>
      </c>
      <c r="M686" t="s">
        <v>65</v>
      </c>
      <c r="N686" t="s">
        <v>162</v>
      </c>
      <c r="O686" t="s">
        <v>66</v>
      </c>
      <c r="P686" t="s">
        <v>22</v>
      </c>
      <c r="Q686" t="s">
        <v>2543</v>
      </c>
      <c r="R686" t="s">
        <v>23</v>
      </c>
      <c r="S686" t="s">
        <v>24</v>
      </c>
      <c r="T686" t="s">
        <v>408</v>
      </c>
      <c r="U686" t="s">
        <v>582</v>
      </c>
      <c r="W686" t="s">
        <v>4734</v>
      </c>
      <c r="X686" t="s">
        <v>81</v>
      </c>
      <c r="Y686" t="e">
        <f>VLOOKUP(W686,ARD_SAFE_PROCESSED_20220608[[#This Row],[Column11]],1,FALSE)</f>
        <v>#N/A</v>
      </c>
      <c r="AB686" t="str">
        <f>CONCATENATE(LEFT(ARD_SAFE_PROCESSED_20220608[[#This Row],[Column1]],6),"******",RIGHT(ARD_SAFE_PROCESSED_20220608[[#This Row],[Column1]],4),";",ARD_SAFE_PROCESSED_20220608[[#This Row],[Column11]])</f>
        <v>411090******6975;74357045321000914601712</v>
      </c>
      <c r="AD686" t="str">
        <f>CLEAN(ARD_SAFE_PROCESSED_20220608[[#This Row],[Column1]])</f>
        <v>4110905023006975</v>
      </c>
      <c r="AE686" t="str">
        <f>CLEAN(ARD_SAFE_PROCESSED_20220608[[#This Row],[Column2]])</f>
        <v>153352</v>
      </c>
      <c r="AF686" t="str">
        <f>CLEAN(ARD_SAFE_PROCESSED_20220608[[#This Row],[Column3]])</f>
        <v>1053058</v>
      </c>
      <c r="AG686" t="str">
        <f>CLEAN(ARD_SAFE_PROCESSED_20220608[[#This Row],[Column4]])</f>
        <v>PL</v>
      </c>
      <c r="AH686" t="str">
        <f>CLEAN(ARD_SAFE_PROCESSED_20220608[[#This Row],[Column5]])</f>
        <v>20251116</v>
      </c>
      <c r="AI686" t="str">
        <f>CLEAN(ARD_SAFE_PROCESSED_20220608[[#This Row],[Column6]])</f>
        <v>604</v>
      </c>
      <c r="AJ686" t="str">
        <f>CLEAN(ARD_SAFE_PROCESSED_20220608[[#This Row],[Column7]])</f>
        <v>76</v>
      </c>
      <c r="AK686" t="str">
        <f>CLEAN(ARD_SAFE_PROCESSED_20220608[[#This Row],[Column8]])</f>
        <v xml:space="preserve">YURIMAGUAS                    </v>
      </c>
      <c r="AL686" t="str">
        <f>CLEAN(ARD_SAFE_PROCESSED_20220608[[#This Row],[Column9]])</f>
        <v>20251117</v>
      </c>
      <c r="AM686" t="str">
        <f>CLEAN(ARD_SAFE_PROCESSED_20220608[[#This Row],[Column10]])</f>
        <v xml:space="preserve">'                       </v>
      </c>
      <c r="AN686" t="s">
        <v>2541</v>
      </c>
      <c r="AO686" t="str">
        <f>CLEAN(ARD_SAFE_PROCESSED_20220608[[#This Row],[Column12]])</f>
        <v>633</v>
      </c>
      <c r="AP686" t="str">
        <f>CLEAN(ARD_SAFE_PROCESSED_20220608[[#This Row],[Column13]])</f>
        <v xml:space="preserve">   </v>
      </c>
      <c r="AQ686" t="str">
        <f>CLEAN(ARD_SAFE_PROCESSED_20220608[[#This Row],[Column14]])</f>
        <v xml:space="preserve">PS0004    </v>
      </c>
      <c r="AR686" t="str">
        <f>CLEAN(ARD_SAFE_PROCESSED_20220608[[#This Row],[Column15]])</f>
        <v xml:space="preserve">POS CONTACTLESS CHIP                              </v>
      </c>
      <c r="AS686" t="str">
        <f>CLEAN(ARD_SAFE_PROCESSED_20220608[[#This Row],[Column16]])</f>
        <v xml:space="preserve">               </v>
      </c>
      <c r="AT686" t="str">
        <f>CLEAN(ARD_SAFE_PROCESSED_20220608[[#This Row],[Column17]])</f>
        <v>118.40</v>
      </c>
      <c r="AU686" t="str">
        <f>CLEAN(ARD_SAFE_PROCESSED_20220608[[#This Row],[Column18]])</f>
        <v xml:space="preserve">' </v>
      </c>
      <c r="AV686" t="str">
        <f>CLEAN(ARD_SAFE_PROCESSED_20220608[[#This Row],[Column19]])</f>
        <v xml:space="preserve">          </v>
      </c>
      <c r="AW686" t="str">
        <f>CLEAN(ARD_SAFE_PROCESSED_20220608[[#This Row],[Column20]])</f>
        <v>20251116</v>
      </c>
      <c r="AX686" t="str">
        <f>CLEAN(ARD_SAFE_PROCESSED_20220608[[#This Row],[Column21]])</f>
        <v>201527</v>
      </c>
      <c r="AY686" t="str">
        <f>LEFT(ARD_SAFE_PROCESSED_20220608[[#This Row],[Column1]],6)</f>
        <v>411090</v>
      </c>
      <c r="AZ686" t="str">
        <f>RIGHT(ARD_SAFE_PROCESSED_20220608[[#This Row],[Column1]],4)</f>
        <v>6975</v>
      </c>
      <c r="BA686" s="2">
        <f t="shared" si="72"/>
        <v>45993</v>
      </c>
      <c r="BB686">
        <f t="shared" si="73"/>
        <v>35.159999999999997</v>
      </c>
      <c r="BC686">
        <f t="shared" si="74"/>
        <v>118.4</v>
      </c>
      <c r="BD686" t="str">
        <f t="shared" si="75"/>
        <v>6</v>
      </c>
      <c r="BE686" t="str">
        <f t="shared" si="76"/>
        <v>F:TC40</v>
      </c>
    </row>
    <row r="687" spans="1:57" hidden="1" x14ac:dyDescent="0.3">
      <c r="A687" t="s">
        <v>5635</v>
      </c>
      <c r="B687" t="s">
        <v>5654</v>
      </c>
      <c r="C687" t="s">
        <v>5655</v>
      </c>
      <c r="D687" t="s">
        <v>64</v>
      </c>
      <c r="E687" t="s">
        <v>408</v>
      </c>
      <c r="F687" t="s">
        <v>28</v>
      </c>
      <c r="G687" t="s">
        <v>29</v>
      </c>
      <c r="H687" t="s">
        <v>5656</v>
      </c>
      <c r="I687" t="s">
        <v>472</v>
      </c>
      <c r="J687" t="s">
        <v>21</v>
      </c>
      <c r="K687" t="s">
        <v>5657</v>
      </c>
      <c r="L687" t="s">
        <v>5658</v>
      </c>
      <c r="M687" t="s">
        <v>65</v>
      </c>
      <c r="N687" t="s">
        <v>77</v>
      </c>
      <c r="O687" t="s">
        <v>66</v>
      </c>
      <c r="P687" t="s">
        <v>22</v>
      </c>
      <c r="Q687" t="s">
        <v>5659</v>
      </c>
      <c r="R687" t="s">
        <v>23</v>
      </c>
      <c r="S687" t="s">
        <v>24</v>
      </c>
      <c r="T687" t="s">
        <v>408</v>
      </c>
      <c r="U687" t="s">
        <v>5660</v>
      </c>
      <c r="W687" t="s">
        <v>6522</v>
      </c>
      <c r="X687" t="s">
        <v>28</v>
      </c>
      <c r="Y687" t="e">
        <f>VLOOKUP(W687,ARD_SAFE_PROCESSED_20220608[[#This Row],[Column11]],1,FALSE)</f>
        <v>#N/A</v>
      </c>
      <c r="AB687" t="str">
        <f>CONCATENATE(LEFT(ARD_SAFE_PROCESSED_20220608[[#This Row],[Column1]],6),"******",RIGHT(ARD_SAFE_PROCESSED_20220608[[#This Row],[Column1]],4),";",ARD_SAFE_PROCESSED_20220608[[#This Row],[Column11]])</f>
        <v>447410******6074;74357045321001831200612</v>
      </c>
      <c r="AD687" t="str">
        <f>CLEAN(ARD_SAFE_PROCESSED_20220608[[#This Row],[Column1]])</f>
        <v>4474107178146074</v>
      </c>
      <c r="AE687" t="str">
        <f>CLEAN(ARD_SAFE_PROCESSED_20220608[[#This Row],[Column2]])</f>
        <v>174990</v>
      </c>
      <c r="AF687" t="str">
        <f>CLEAN(ARD_SAFE_PROCESSED_20220608[[#This Row],[Column3]])</f>
        <v>2529106</v>
      </c>
      <c r="AG687" t="str">
        <f>CLEAN(ARD_SAFE_PROCESSED_20220608[[#This Row],[Column4]])</f>
        <v>PL</v>
      </c>
      <c r="AH687" t="str">
        <f>CLEAN(ARD_SAFE_PROCESSED_20220608[[#This Row],[Column5]])</f>
        <v>20251116</v>
      </c>
      <c r="AI687" t="str">
        <f>CLEAN(ARD_SAFE_PROCESSED_20220608[[#This Row],[Column6]])</f>
        <v>604</v>
      </c>
      <c r="AJ687" t="str">
        <f>CLEAN(ARD_SAFE_PROCESSED_20220608[[#This Row],[Column7]])</f>
        <v>76</v>
      </c>
      <c r="AK687" t="str">
        <f>CLEAN(ARD_SAFE_PROCESSED_20220608[[#This Row],[Column8]])</f>
        <v xml:space="preserve">ESTACION REDUCTO MARKET       </v>
      </c>
      <c r="AL687" t="str">
        <f>CLEAN(ARD_SAFE_PROCESSED_20220608[[#This Row],[Column9]])</f>
        <v>20251117</v>
      </c>
      <c r="AM687" t="str">
        <f>CLEAN(ARD_SAFE_PROCESSED_20220608[[#This Row],[Column10]])</f>
        <v xml:space="preserve">'                       </v>
      </c>
      <c r="AN687" t="s">
        <v>5657</v>
      </c>
      <c r="AO687" t="str">
        <f>CLEAN(ARD_SAFE_PROCESSED_20220608[[#This Row],[Column12]])</f>
        <v>4202</v>
      </c>
      <c r="AP687" t="str">
        <f>CLEAN(ARD_SAFE_PROCESSED_20220608[[#This Row],[Column13]])</f>
        <v xml:space="preserve">   </v>
      </c>
      <c r="AQ687" t="str">
        <f>CLEAN(ARD_SAFE_PROCESSED_20220608[[#This Row],[Column14]])</f>
        <v xml:space="preserve">PS0002    </v>
      </c>
      <c r="AR687" t="str">
        <f>CLEAN(ARD_SAFE_PROCESSED_20220608[[#This Row],[Column15]])</f>
        <v xml:space="preserve">POS CONTACTLESS CHIP                              </v>
      </c>
      <c r="AS687" t="str">
        <f>CLEAN(ARD_SAFE_PROCESSED_20220608[[#This Row],[Column16]])</f>
        <v xml:space="preserve">               </v>
      </c>
      <c r="AT687" t="str">
        <f>CLEAN(ARD_SAFE_PROCESSED_20220608[[#This Row],[Column17]])</f>
        <v>122.20</v>
      </c>
      <c r="AU687" t="str">
        <f>CLEAN(ARD_SAFE_PROCESSED_20220608[[#This Row],[Column18]])</f>
        <v xml:space="preserve">' </v>
      </c>
      <c r="AV687" t="str">
        <f>CLEAN(ARD_SAFE_PROCESSED_20220608[[#This Row],[Column19]])</f>
        <v xml:space="preserve">          </v>
      </c>
      <c r="AW687" t="str">
        <f>CLEAN(ARD_SAFE_PROCESSED_20220608[[#This Row],[Column20]])</f>
        <v>20251116</v>
      </c>
      <c r="AX687" t="str">
        <f>CLEAN(ARD_SAFE_PROCESSED_20220608[[#This Row],[Column21]])</f>
        <v>41530</v>
      </c>
      <c r="AY687" t="str">
        <f>LEFT(ARD_SAFE_PROCESSED_20220608[[#This Row],[Column1]],6)</f>
        <v>447410</v>
      </c>
      <c r="AZ687" t="str">
        <f>RIGHT(ARD_SAFE_PROCESSED_20220608[[#This Row],[Column1]],4)</f>
        <v>6074</v>
      </c>
      <c r="BA687" s="2">
        <f t="shared" si="72"/>
        <v>45994</v>
      </c>
      <c r="BB687">
        <f t="shared" si="73"/>
        <v>36.29</v>
      </c>
      <c r="BC687">
        <f t="shared" si="74"/>
        <v>122.2</v>
      </c>
      <c r="BD687" t="str">
        <f t="shared" si="75"/>
        <v>1</v>
      </c>
      <c r="BE687" t="str">
        <f t="shared" si="76"/>
        <v>F:TC40</v>
      </c>
    </row>
    <row r="688" spans="1:57" hidden="1" x14ac:dyDescent="0.3">
      <c r="A688" t="s">
        <v>8650</v>
      </c>
      <c r="B688" t="s">
        <v>8704</v>
      </c>
      <c r="C688" t="s">
        <v>147</v>
      </c>
      <c r="D688" t="s">
        <v>69</v>
      </c>
      <c r="E688" t="s">
        <v>472</v>
      </c>
      <c r="F688" t="s">
        <v>28</v>
      </c>
      <c r="G688" t="s">
        <v>29</v>
      </c>
      <c r="H688" t="s">
        <v>148</v>
      </c>
      <c r="I688" t="s">
        <v>472</v>
      </c>
      <c r="J688" t="s">
        <v>21</v>
      </c>
      <c r="K688" t="s">
        <v>8705</v>
      </c>
      <c r="L688" t="s">
        <v>8706</v>
      </c>
      <c r="M688" t="s">
        <v>65</v>
      </c>
      <c r="N688" t="s">
        <v>82</v>
      </c>
      <c r="O688" t="s">
        <v>70</v>
      </c>
      <c r="P688" t="s">
        <v>22</v>
      </c>
      <c r="Q688" t="s">
        <v>108</v>
      </c>
      <c r="R688" t="s">
        <v>23</v>
      </c>
      <c r="S688" t="s">
        <v>24</v>
      </c>
      <c r="T688" t="s">
        <v>472</v>
      </c>
      <c r="U688" t="s">
        <v>8707</v>
      </c>
      <c r="W688" t="s">
        <v>10924</v>
      </c>
      <c r="X688" t="s">
        <v>28</v>
      </c>
      <c r="Y688" t="e">
        <f>VLOOKUP(W688,ARD_SAFE_PROCESSED_20220608[[#This Row],[Column11]],1,FALSE)</f>
        <v>#N/A</v>
      </c>
      <c r="AB688" t="str">
        <f>CONCATENATE(LEFT(ARD_SAFE_PROCESSED_20220608[[#This Row],[Column1]],6),"******",RIGHT(ARD_SAFE_PROCESSED_20220608[[#This Row],[Column1]],4),";",ARD_SAFE_PROCESSED_20220608[[#This Row],[Column11]])</f>
        <v>491909******4958;74357045321002693602226</v>
      </c>
      <c r="AD688" t="str">
        <f>CLEAN(ARD_SAFE_PROCESSED_20220608[[#This Row],[Column1]])</f>
        <v>4919098438854958</v>
      </c>
      <c r="AE688" t="str">
        <f>CLEAN(ARD_SAFE_PROCESSED_20220608[[#This Row],[Column2]])</f>
        <v>618027</v>
      </c>
      <c r="AF688" t="str">
        <f>CLEAN(ARD_SAFE_PROCESSED_20220608[[#This Row],[Column3]])</f>
        <v>4078222</v>
      </c>
      <c r="AG688" t="str">
        <f>CLEAN(ARD_SAFE_PROCESSED_20220608[[#This Row],[Column4]])</f>
        <v>PV</v>
      </c>
      <c r="AH688" t="str">
        <f>CLEAN(ARD_SAFE_PROCESSED_20220608[[#This Row],[Column5]])</f>
        <v>20251117</v>
      </c>
      <c r="AI688" t="str">
        <f>CLEAN(ARD_SAFE_PROCESSED_20220608[[#This Row],[Column6]])</f>
        <v>604</v>
      </c>
      <c r="AJ688" t="str">
        <f>CLEAN(ARD_SAFE_PROCESSED_20220608[[#This Row],[Column7]])</f>
        <v>76</v>
      </c>
      <c r="AK688" t="str">
        <f>CLEAN(ARD_SAFE_PROCESSED_20220608[[#This Row],[Column8]])</f>
        <v xml:space="preserve">LA TINKA                      </v>
      </c>
      <c r="AL688" t="str">
        <f>CLEAN(ARD_SAFE_PROCESSED_20220608[[#This Row],[Column9]])</f>
        <v>20251117</v>
      </c>
      <c r="AM688" t="str">
        <f>CLEAN(ARD_SAFE_PROCESSED_20220608[[#This Row],[Column10]])</f>
        <v xml:space="preserve">'                       </v>
      </c>
      <c r="AN688" t="s">
        <v>8705</v>
      </c>
      <c r="AO688" t="str">
        <f>CLEAN(ARD_SAFE_PROCESSED_20220608[[#This Row],[Column12]])</f>
        <v>5219898</v>
      </c>
      <c r="AP688" t="str">
        <f>CLEAN(ARD_SAFE_PROCESSED_20220608[[#This Row],[Column13]])</f>
        <v xml:space="preserve">   </v>
      </c>
      <c r="AQ688" t="str">
        <f>CLEAN(ARD_SAFE_PROCESSED_20220608[[#This Row],[Column14]])</f>
        <v xml:space="preserve">17171717  </v>
      </c>
      <c r="AR688" t="str">
        <f>CLEAN(ARD_SAFE_PROCESSED_20220608[[#This Row],[Column15]])</f>
        <v xml:space="preserve">POS VIRTUAL                                       </v>
      </c>
      <c r="AS688" t="str">
        <f>CLEAN(ARD_SAFE_PROCESSED_20220608[[#This Row],[Column16]])</f>
        <v xml:space="preserve">               </v>
      </c>
      <c r="AT688" t="str">
        <f>CLEAN(ARD_SAFE_PROCESSED_20220608[[#This Row],[Column17]])</f>
        <v>55.00</v>
      </c>
      <c r="AU688" t="str">
        <f>CLEAN(ARD_SAFE_PROCESSED_20220608[[#This Row],[Column18]])</f>
        <v xml:space="preserve">' </v>
      </c>
      <c r="AV688" t="str">
        <f>CLEAN(ARD_SAFE_PROCESSED_20220608[[#This Row],[Column19]])</f>
        <v xml:space="preserve">          </v>
      </c>
      <c r="AW688" t="str">
        <f>CLEAN(ARD_SAFE_PROCESSED_20220608[[#This Row],[Column20]])</f>
        <v>20251117</v>
      </c>
      <c r="AX688" t="str">
        <f>CLEAN(ARD_SAFE_PROCESSED_20220608[[#This Row],[Column21]])</f>
        <v>194308</v>
      </c>
      <c r="AY688" t="str">
        <f>LEFT(ARD_SAFE_PROCESSED_20220608[[#This Row],[Column1]],6)</f>
        <v>491909</v>
      </c>
      <c r="AZ688" t="str">
        <f>RIGHT(ARD_SAFE_PROCESSED_20220608[[#This Row],[Column1]],4)</f>
        <v>4958</v>
      </c>
      <c r="BA688" s="2">
        <f t="shared" si="72"/>
        <v>45993</v>
      </c>
      <c r="BB688">
        <f t="shared" si="73"/>
        <v>16.329999999999998</v>
      </c>
      <c r="BC688">
        <f t="shared" si="74"/>
        <v>55</v>
      </c>
      <c r="BD688" t="str">
        <f t="shared" si="75"/>
        <v>6</v>
      </c>
      <c r="BE688" t="str">
        <f t="shared" si="76"/>
        <v>F:TC40</v>
      </c>
    </row>
    <row r="689" spans="1:57" hidden="1" x14ac:dyDescent="0.3">
      <c r="A689" t="s">
        <v>8650</v>
      </c>
      <c r="B689" t="s">
        <v>8708</v>
      </c>
      <c r="C689" t="s">
        <v>147</v>
      </c>
      <c r="D689" t="s">
        <v>69</v>
      </c>
      <c r="E689" t="s">
        <v>472</v>
      </c>
      <c r="F689" t="s">
        <v>28</v>
      </c>
      <c r="G689" t="s">
        <v>29</v>
      </c>
      <c r="H689" t="s">
        <v>148</v>
      </c>
      <c r="I689" t="s">
        <v>472</v>
      </c>
      <c r="J689" t="s">
        <v>21</v>
      </c>
      <c r="K689" t="s">
        <v>8709</v>
      </c>
      <c r="L689" t="s">
        <v>8710</v>
      </c>
      <c r="M689" t="s">
        <v>65</v>
      </c>
      <c r="N689" t="s">
        <v>82</v>
      </c>
      <c r="O689" t="s">
        <v>70</v>
      </c>
      <c r="P689" t="s">
        <v>22</v>
      </c>
      <c r="Q689" t="s">
        <v>110</v>
      </c>
      <c r="R689" t="s">
        <v>23</v>
      </c>
      <c r="S689" t="s">
        <v>24</v>
      </c>
      <c r="T689" t="s">
        <v>472</v>
      </c>
      <c r="U689" t="s">
        <v>8711</v>
      </c>
      <c r="W689" t="s">
        <v>7106</v>
      </c>
      <c r="X689" t="s">
        <v>28</v>
      </c>
      <c r="Y689" t="e">
        <f>VLOOKUP(W689,ARD_SAFE_PROCESSED_20220608[[#This Row],[Column11]],1,FALSE)</f>
        <v>#N/A</v>
      </c>
      <c r="AB689" t="str">
        <f>CONCATENATE(LEFT(ARD_SAFE_PROCESSED_20220608[[#This Row],[Column1]],6),"******",RIGHT(ARD_SAFE_PROCESSED_20220608[[#This Row],[Column1]],4),";",ARD_SAFE_PROCESSED_20220608[[#This Row],[Column11]])</f>
        <v>491909******4958;74357045321002693604081</v>
      </c>
      <c r="AD689" t="str">
        <f>CLEAN(ARD_SAFE_PROCESSED_20220608[[#This Row],[Column1]])</f>
        <v>4919098438854958</v>
      </c>
      <c r="AE689" t="str">
        <f>CLEAN(ARD_SAFE_PROCESSED_20220608[[#This Row],[Column2]])</f>
        <v>650102</v>
      </c>
      <c r="AF689" t="str">
        <f>CLEAN(ARD_SAFE_PROCESSED_20220608[[#This Row],[Column3]])</f>
        <v>4078222</v>
      </c>
      <c r="AG689" t="str">
        <f>CLEAN(ARD_SAFE_PROCESSED_20220608[[#This Row],[Column4]])</f>
        <v>PV</v>
      </c>
      <c r="AH689" t="str">
        <f>CLEAN(ARD_SAFE_PROCESSED_20220608[[#This Row],[Column5]])</f>
        <v>20251117</v>
      </c>
      <c r="AI689" t="str">
        <f>CLEAN(ARD_SAFE_PROCESSED_20220608[[#This Row],[Column6]])</f>
        <v>604</v>
      </c>
      <c r="AJ689" t="str">
        <f>CLEAN(ARD_SAFE_PROCESSED_20220608[[#This Row],[Column7]])</f>
        <v>76</v>
      </c>
      <c r="AK689" t="str">
        <f>CLEAN(ARD_SAFE_PROCESSED_20220608[[#This Row],[Column8]])</f>
        <v xml:space="preserve">LA TINKA                      </v>
      </c>
      <c r="AL689" t="str">
        <f>CLEAN(ARD_SAFE_PROCESSED_20220608[[#This Row],[Column9]])</f>
        <v>20251117</v>
      </c>
      <c r="AM689" t="str">
        <f>CLEAN(ARD_SAFE_PROCESSED_20220608[[#This Row],[Column10]])</f>
        <v xml:space="preserve">'                       </v>
      </c>
      <c r="AN689" t="s">
        <v>8709</v>
      </c>
      <c r="AO689" t="str">
        <f>CLEAN(ARD_SAFE_PROCESSED_20220608[[#This Row],[Column12]])</f>
        <v>5220105</v>
      </c>
      <c r="AP689" t="str">
        <f>CLEAN(ARD_SAFE_PROCESSED_20220608[[#This Row],[Column13]])</f>
        <v xml:space="preserve">   </v>
      </c>
      <c r="AQ689" t="str">
        <f>CLEAN(ARD_SAFE_PROCESSED_20220608[[#This Row],[Column14]])</f>
        <v xml:space="preserve">17171717  </v>
      </c>
      <c r="AR689" t="str">
        <f>CLEAN(ARD_SAFE_PROCESSED_20220608[[#This Row],[Column15]])</f>
        <v xml:space="preserve">POS VIRTUAL                                       </v>
      </c>
      <c r="AS689" t="str">
        <f>CLEAN(ARD_SAFE_PROCESSED_20220608[[#This Row],[Column16]])</f>
        <v xml:space="preserve">               </v>
      </c>
      <c r="AT689" t="str">
        <f>CLEAN(ARD_SAFE_PROCESSED_20220608[[#This Row],[Column17]])</f>
        <v>50.00</v>
      </c>
      <c r="AU689" t="str">
        <f>CLEAN(ARD_SAFE_PROCESSED_20220608[[#This Row],[Column18]])</f>
        <v xml:space="preserve">' </v>
      </c>
      <c r="AV689" t="str">
        <f>CLEAN(ARD_SAFE_PROCESSED_20220608[[#This Row],[Column19]])</f>
        <v xml:space="preserve">          </v>
      </c>
      <c r="AW689" t="str">
        <f>CLEAN(ARD_SAFE_PROCESSED_20220608[[#This Row],[Column20]])</f>
        <v>20251117</v>
      </c>
      <c r="AX689" t="str">
        <f>CLEAN(ARD_SAFE_PROCESSED_20220608[[#This Row],[Column21]])</f>
        <v>195145</v>
      </c>
      <c r="AY689" t="str">
        <f>LEFT(ARD_SAFE_PROCESSED_20220608[[#This Row],[Column1]],6)</f>
        <v>491909</v>
      </c>
      <c r="AZ689" t="str">
        <f>RIGHT(ARD_SAFE_PROCESSED_20220608[[#This Row],[Column1]],4)</f>
        <v>4958</v>
      </c>
      <c r="BA689" s="2">
        <f t="shared" si="72"/>
        <v>45993</v>
      </c>
      <c r="BB689">
        <f t="shared" si="73"/>
        <v>14.85</v>
      </c>
      <c r="BC689">
        <f t="shared" si="74"/>
        <v>50</v>
      </c>
      <c r="BD689" t="str">
        <f t="shared" si="75"/>
        <v>6</v>
      </c>
      <c r="BE689" t="str">
        <f t="shared" si="76"/>
        <v>F:TC40</v>
      </c>
    </row>
    <row r="690" spans="1:57" hidden="1" x14ac:dyDescent="0.3">
      <c r="A690" t="s">
        <v>8650</v>
      </c>
      <c r="B690" t="s">
        <v>8712</v>
      </c>
      <c r="C690" t="s">
        <v>147</v>
      </c>
      <c r="D690" t="s">
        <v>69</v>
      </c>
      <c r="E690" t="s">
        <v>472</v>
      </c>
      <c r="F690" t="s">
        <v>28</v>
      </c>
      <c r="G690" t="s">
        <v>29</v>
      </c>
      <c r="H690" t="s">
        <v>148</v>
      </c>
      <c r="I690" t="s">
        <v>472</v>
      </c>
      <c r="J690" t="s">
        <v>21</v>
      </c>
      <c r="K690" t="s">
        <v>8713</v>
      </c>
      <c r="L690" t="s">
        <v>8714</v>
      </c>
      <c r="M690" t="s">
        <v>65</v>
      </c>
      <c r="N690" t="s">
        <v>82</v>
      </c>
      <c r="O690" t="s">
        <v>70</v>
      </c>
      <c r="P690" t="s">
        <v>22</v>
      </c>
      <c r="Q690" t="s">
        <v>75</v>
      </c>
      <c r="R690" t="s">
        <v>23</v>
      </c>
      <c r="S690" t="s">
        <v>24</v>
      </c>
      <c r="T690" t="s">
        <v>472</v>
      </c>
      <c r="U690" t="s">
        <v>8715</v>
      </c>
      <c r="W690" t="s">
        <v>3095</v>
      </c>
      <c r="X690" t="s">
        <v>28</v>
      </c>
      <c r="Y690" t="e">
        <f>VLOOKUP(W690,ARD_SAFE_PROCESSED_20220608[[#This Row],[Column11]],1,FALSE)</f>
        <v>#N/A</v>
      </c>
      <c r="AB690" t="str">
        <f>CONCATENATE(LEFT(ARD_SAFE_PROCESSED_20220608[[#This Row],[Column1]],6),"******",RIGHT(ARD_SAFE_PROCESSED_20220608[[#This Row],[Column1]],4),";",ARD_SAFE_PROCESSED_20220608[[#This Row],[Column11]])</f>
        <v>491909******4958;74357045321002693604107</v>
      </c>
      <c r="AD690" t="str">
        <f>CLEAN(ARD_SAFE_PROCESSED_20220608[[#This Row],[Column1]])</f>
        <v>4919098438854958</v>
      </c>
      <c r="AE690" t="str">
        <f>CLEAN(ARD_SAFE_PROCESSED_20220608[[#This Row],[Column2]])</f>
        <v>663329</v>
      </c>
      <c r="AF690" t="str">
        <f>CLEAN(ARD_SAFE_PROCESSED_20220608[[#This Row],[Column3]])</f>
        <v>4078222</v>
      </c>
      <c r="AG690" t="str">
        <f>CLEAN(ARD_SAFE_PROCESSED_20220608[[#This Row],[Column4]])</f>
        <v>PV</v>
      </c>
      <c r="AH690" t="str">
        <f>CLEAN(ARD_SAFE_PROCESSED_20220608[[#This Row],[Column5]])</f>
        <v>20251117</v>
      </c>
      <c r="AI690" t="str">
        <f>CLEAN(ARD_SAFE_PROCESSED_20220608[[#This Row],[Column6]])</f>
        <v>604</v>
      </c>
      <c r="AJ690" t="str">
        <f>CLEAN(ARD_SAFE_PROCESSED_20220608[[#This Row],[Column7]])</f>
        <v>76</v>
      </c>
      <c r="AK690" t="str">
        <f>CLEAN(ARD_SAFE_PROCESSED_20220608[[#This Row],[Column8]])</f>
        <v xml:space="preserve">LA TINKA                      </v>
      </c>
      <c r="AL690" t="str">
        <f>CLEAN(ARD_SAFE_PROCESSED_20220608[[#This Row],[Column9]])</f>
        <v>20251117</v>
      </c>
      <c r="AM690" t="str">
        <f>CLEAN(ARD_SAFE_PROCESSED_20220608[[#This Row],[Column10]])</f>
        <v xml:space="preserve">'                       </v>
      </c>
      <c r="AN690" t="s">
        <v>8713</v>
      </c>
      <c r="AO690" t="str">
        <f>CLEAN(ARD_SAFE_PROCESSED_20220608[[#This Row],[Column12]])</f>
        <v>5220187</v>
      </c>
      <c r="AP690" t="str">
        <f>CLEAN(ARD_SAFE_PROCESSED_20220608[[#This Row],[Column13]])</f>
        <v xml:space="preserve">   </v>
      </c>
      <c r="AQ690" t="str">
        <f>CLEAN(ARD_SAFE_PROCESSED_20220608[[#This Row],[Column14]])</f>
        <v xml:space="preserve">17171717  </v>
      </c>
      <c r="AR690" t="str">
        <f>CLEAN(ARD_SAFE_PROCESSED_20220608[[#This Row],[Column15]])</f>
        <v xml:space="preserve">POS VIRTUAL                                       </v>
      </c>
      <c r="AS690" t="str">
        <f>CLEAN(ARD_SAFE_PROCESSED_20220608[[#This Row],[Column16]])</f>
        <v xml:space="preserve">               </v>
      </c>
      <c r="AT690" t="str">
        <f>CLEAN(ARD_SAFE_PROCESSED_20220608[[#This Row],[Column17]])</f>
        <v>100.00</v>
      </c>
      <c r="AU690" t="str">
        <f>CLEAN(ARD_SAFE_PROCESSED_20220608[[#This Row],[Column18]])</f>
        <v xml:space="preserve">' </v>
      </c>
      <c r="AV690" t="str">
        <f>CLEAN(ARD_SAFE_PROCESSED_20220608[[#This Row],[Column19]])</f>
        <v xml:space="preserve">          </v>
      </c>
      <c r="AW690" t="str">
        <f>CLEAN(ARD_SAFE_PROCESSED_20220608[[#This Row],[Column20]])</f>
        <v>20251117</v>
      </c>
      <c r="AX690" t="str">
        <f>CLEAN(ARD_SAFE_PROCESSED_20220608[[#This Row],[Column21]])</f>
        <v>195518</v>
      </c>
      <c r="AY690" t="str">
        <f>LEFT(ARD_SAFE_PROCESSED_20220608[[#This Row],[Column1]],6)</f>
        <v>491909</v>
      </c>
      <c r="AZ690" t="str">
        <f>RIGHT(ARD_SAFE_PROCESSED_20220608[[#This Row],[Column1]],4)</f>
        <v>4958</v>
      </c>
      <c r="BA690" s="2">
        <f t="shared" si="72"/>
        <v>45993</v>
      </c>
      <c r="BB690">
        <f t="shared" si="73"/>
        <v>29.7</v>
      </c>
      <c r="BC690">
        <f t="shared" si="74"/>
        <v>100</v>
      </c>
      <c r="BD690" t="str">
        <f t="shared" si="75"/>
        <v>6</v>
      </c>
      <c r="BE690" t="str">
        <f t="shared" si="76"/>
        <v>F:TC40</v>
      </c>
    </row>
    <row r="691" spans="1:57" hidden="1" x14ac:dyDescent="0.3">
      <c r="A691" t="s">
        <v>5393</v>
      </c>
      <c r="B691" t="s">
        <v>5394</v>
      </c>
      <c r="C691" t="s">
        <v>5241</v>
      </c>
      <c r="D691" t="s">
        <v>69</v>
      </c>
      <c r="E691" t="s">
        <v>472</v>
      </c>
      <c r="F691" t="s">
        <v>28</v>
      </c>
      <c r="G691" t="s">
        <v>29</v>
      </c>
      <c r="H691" t="s">
        <v>5242</v>
      </c>
      <c r="I691" t="s">
        <v>472</v>
      </c>
      <c r="J691" t="s">
        <v>21</v>
      </c>
      <c r="K691" t="s">
        <v>5395</v>
      </c>
      <c r="L691" t="s">
        <v>5396</v>
      </c>
      <c r="M691" t="s">
        <v>65</v>
      </c>
      <c r="N691" t="s">
        <v>59</v>
      </c>
      <c r="O691" t="s">
        <v>70</v>
      </c>
      <c r="P691" t="s">
        <v>22</v>
      </c>
      <c r="Q691" t="s">
        <v>5397</v>
      </c>
      <c r="R691" t="s">
        <v>23</v>
      </c>
      <c r="S691" t="s">
        <v>24</v>
      </c>
      <c r="T691" t="s">
        <v>472</v>
      </c>
      <c r="U691" t="s">
        <v>5398</v>
      </c>
      <c r="W691" t="s">
        <v>3081</v>
      </c>
      <c r="X691" t="s">
        <v>28</v>
      </c>
      <c r="Y691" t="e">
        <f>VLOOKUP(W691,ARD_SAFE_PROCESSED_20220608[[#This Row],[Column11]],1,FALSE)</f>
        <v>#N/A</v>
      </c>
      <c r="AB691" t="str">
        <f>CONCATENATE(LEFT(ARD_SAFE_PROCESSED_20220608[[#This Row],[Column1]],6),"******",RIGHT(ARD_SAFE_PROCESSED_20220608[[#This Row],[Column1]],4),";",ARD_SAFE_PROCESSED_20220608[[#This Row],[Column11]])</f>
        <v>447409******5485;74357045321002733602293</v>
      </c>
      <c r="AD691" t="str">
        <f>CLEAN(ARD_SAFE_PROCESSED_20220608[[#This Row],[Column1]])</f>
        <v>4474097306415485</v>
      </c>
      <c r="AE691" t="str">
        <f>CLEAN(ARD_SAFE_PROCESSED_20220608[[#This Row],[Column2]])</f>
        <v>509359</v>
      </c>
      <c r="AF691" t="str">
        <f>CLEAN(ARD_SAFE_PROCESSED_20220608[[#This Row],[Column3]])</f>
        <v>4078035</v>
      </c>
      <c r="AG691" t="str">
        <f>CLEAN(ARD_SAFE_PROCESSED_20220608[[#This Row],[Column4]])</f>
        <v>PV</v>
      </c>
      <c r="AH691" t="str">
        <f>CLEAN(ARD_SAFE_PROCESSED_20220608[[#This Row],[Column5]])</f>
        <v>20251117</v>
      </c>
      <c r="AI691" t="str">
        <f>CLEAN(ARD_SAFE_PROCESSED_20220608[[#This Row],[Column6]])</f>
        <v>604</v>
      </c>
      <c r="AJ691" t="str">
        <f>CLEAN(ARD_SAFE_PROCESSED_20220608[[#This Row],[Column7]])</f>
        <v>76</v>
      </c>
      <c r="AK691" t="str">
        <f>CLEAN(ARD_SAFE_PROCESSED_20220608[[#This Row],[Column8]])</f>
        <v xml:space="preserve">TELETICKET                    </v>
      </c>
      <c r="AL691" t="str">
        <f>CLEAN(ARD_SAFE_PROCESSED_20220608[[#This Row],[Column9]])</f>
        <v>20251117</v>
      </c>
      <c r="AM691" t="str">
        <f>CLEAN(ARD_SAFE_PROCESSED_20220608[[#This Row],[Column10]])</f>
        <v xml:space="preserve">'                       </v>
      </c>
      <c r="AN691" t="s">
        <v>5395</v>
      </c>
      <c r="AO691" t="str">
        <f>CLEAN(ARD_SAFE_PROCESSED_20220608[[#This Row],[Column12]])</f>
        <v>7004527</v>
      </c>
      <c r="AP691" t="str">
        <f>CLEAN(ARD_SAFE_PROCESSED_20220608[[#This Row],[Column13]])</f>
        <v xml:space="preserve">   </v>
      </c>
      <c r="AQ691" t="str">
        <f>CLEAN(ARD_SAFE_PROCESSED_20220608[[#This Row],[Column14]])</f>
        <v xml:space="preserve">78787878  </v>
      </c>
      <c r="AR691" t="str">
        <f>CLEAN(ARD_SAFE_PROCESSED_20220608[[#This Row],[Column15]])</f>
        <v xml:space="preserve">POS VIRTUAL                                       </v>
      </c>
      <c r="AS691" t="str">
        <f>CLEAN(ARD_SAFE_PROCESSED_20220608[[#This Row],[Column16]])</f>
        <v xml:space="preserve">               </v>
      </c>
      <c r="AT691" t="str">
        <f>CLEAN(ARD_SAFE_PROCESSED_20220608[[#This Row],[Column17]])</f>
        <v>372.00</v>
      </c>
      <c r="AU691" t="str">
        <f>CLEAN(ARD_SAFE_PROCESSED_20220608[[#This Row],[Column18]])</f>
        <v xml:space="preserve">' </v>
      </c>
      <c r="AV691" t="str">
        <f>CLEAN(ARD_SAFE_PROCESSED_20220608[[#This Row],[Column19]])</f>
        <v xml:space="preserve">          </v>
      </c>
      <c r="AW691" t="str">
        <f>CLEAN(ARD_SAFE_PROCESSED_20220608[[#This Row],[Column20]])</f>
        <v>20251117</v>
      </c>
      <c r="AX691" t="str">
        <f>CLEAN(ARD_SAFE_PROCESSED_20220608[[#This Row],[Column21]])</f>
        <v>113906</v>
      </c>
      <c r="AY691" t="str">
        <f>LEFT(ARD_SAFE_PROCESSED_20220608[[#This Row],[Column1]],6)</f>
        <v>447409</v>
      </c>
      <c r="AZ691" t="str">
        <f>RIGHT(ARD_SAFE_PROCESSED_20220608[[#This Row],[Column1]],4)</f>
        <v>5485</v>
      </c>
      <c r="BA691" s="2">
        <f t="shared" si="72"/>
        <v>45994</v>
      </c>
      <c r="BB691">
        <f t="shared" si="73"/>
        <v>110.48</v>
      </c>
      <c r="BC691">
        <f t="shared" si="74"/>
        <v>372</v>
      </c>
      <c r="BD691" t="str">
        <f t="shared" si="75"/>
        <v>6</v>
      </c>
      <c r="BE691" t="str">
        <f t="shared" si="76"/>
        <v>F:TC40</v>
      </c>
    </row>
    <row r="692" spans="1:57" hidden="1" x14ac:dyDescent="0.3">
      <c r="A692" t="s">
        <v>4141</v>
      </c>
      <c r="B692" t="s">
        <v>4148</v>
      </c>
      <c r="C692" t="s">
        <v>4149</v>
      </c>
      <c r="D692" t="s">
        <v>64</v>
      </c>
      <c r="E692" t="s">
        <v>472</v>
      </c>
      <c r="F692" t="s">
        <v>28</v>
      </c>
      <c r="G692" t="s">
        <v>29</v>
      </c>
      <c r="H692" t="s">
        <v>4150</v>
      </c>
      <c r="I692" t="s">
        <v>472</v>
      </c>
      <c r="J692" t="s">
        <v>21</v>
      </c>
      <c r="K692" t="s">
        <v>4151</v>
      </c>
      <c r="L692" t="s">
        <v>4152</v>
      </c>
      <c r="M692" t="s">
        <v>65</v>
      </c>
      <c r="N692" t="s">
        <v>139</v>
      </c>
      <c r="O692" t="s">
        <v>66</v>
      </c>
      <c r="P692" t="s">
        <v>22</v>
      </c>
      <c r="Q692" t="s">
        <v>236</v>
      </c>
      <c r="R692" t="s">
        <v>23</v>
      </c>
      <c r="S692" t="s">
        <v>24</v>
      </c>
      <c r="T692" t="s">
        <v>472</v>
      </c>
      <c r="U692" t="s">
        <v>4153</v>
      </c>
      <c r="W692" t="s">
        <v>3063</v>
      </c>
      <c r="X692" t="s">
        <v>28</v>
      </c>
      <c r="Y692" t="e">
        <f>VLOOKUP(W692,ARD_SAFE_PROCESSED_20220608[[#This Row],[Column11]],1,FALSE)</f>
        <v>#N/A</v>
      </c>
      <c r="AB692" t="str">
        <f>CONCATENATE(LEFT(ARD_SAFE_PROCESSED_20220608[[#This Row],[Column1]],6),"******",RIGHT(ARD_SAFE_PROCESSED_20220608[[#This Row],[Column1]],4),";",ARD_SAFE_PROCESSED_20220608[[#This Row],[Column11]])</f>
        <v>421355******0030;74357045321004254500377</v>
      </c>
      <c r="AD692" t="str">
        <f>CLEAN(ARD_SAFE_PROCESSED_20220608[[#This Row],[Column1]])</f>
        <v>4213550198210030</v>
      </c>
      <c r="AE692" t="str">
        <f>CLEAN(ARD_SAFE_PROCESSED_20220608[[#This Row],[Column2]])</f>
        <v>041450</v>
      </c>
      <c r="AF692" t="str">
        <f>CLEAN(ARD_SAFE_PROCESSED_20220608[[#This Row],[Column3]])</f>
        <v>5703273</v>
      </c>
      <c r="AG692" t="str">
        <f>CLEAN(ARD_SAFE_PROCESSED_20220608[[#This Row],[Column4]])</f>
        <v>PL</v>
      </c>
      <c r="AH692" t="str">
        <f>CLEAN(ARD_SAFE_PROCESSED_20220608[[#This Row],[Column5]])</f>
        <v>20251117</v>
      </c>
      <c r="AI692" t="str">
        <f>CLEAN(ARD_SAFE_PROCESSED_20220608[[#This Row],[Column6]])</f>
        <v>604</v>
      </c>
      <c r="AJ692" t="str">
        <f>CLEAN(ARD_SAFE_PROCESSED_20220608[[#This Row],[Column7]])</f>
        <v>76</v>
      </c>
      <c r="AK692" t="str">
        <f>CLEAN(ARD_SAFE_PROCESSED_20220608[[#This Row],[Column8]])</f>
        <v xml:space="preserve">IZI*MR JUERGA                 </v>
      </c>
      <c r="AL692" t="str">
        <f>CLEAN(ARD_SAFE_PROCESSED_20220608[[#This Row],[Column9]])</f>
        <v>20251117</v>
      </c>
      <c r="AM692" t="str">
        <f>CLEAN(ARD_SAFE_PROCESSED_20220608[[#This Row],[Column10]])</f>
        <v xml:space="preserve">'                       </v>
      </c>
      <c r="AN692" t="s">
        <v>4151</v>
      </c>
      <c r="AO692" t="str">
        <f>CLEAN(ARD_SAFE_PROCESSED_20220608[[#This Row],[Column12]])</f>
        <v>3464</v>
      </c>
      <c r="AP692" t="str">
        <f>CLEAN(ARD_SAFE_PROCESSED_20220608[[#This Row],[Column13]])</f>
        <v xml:space="preserve">   </v>
      </c>
      <c r="AQ692" t="str">
        <f>CLEAN(ARD_SAFE_PROCESSED_20220608[[#This Row],[Column14]])</f>
        <v xml:space="preserve">PS0003    </v>
      </c>
      <c r="AR692" t="str">
        <f>CLEAN(ARD_SAFE_PROCESSED_20220608[[#This Row],[Column15]])</f>
        <v xml:space="preserve">POS CONTACTLESS CHIP                              </v>
      </c>
      <c r="AS692" t="str">
        <f>CLEAN(ARD_SAFE_PROCESSED_20220608[[#This Row],[Column16]])</f>
        <v xml:space="preserve">               </v>
      </c>
      <c r="AT692" t="str">
        <f>CLEAN(ARD_SAFE_PROCESSED_20220608[[#This Row],[Column17]])</f>
        <v>16.00</v>
      </c>
      <c r="AU692" t="str">
        <f>CLEAN(ARD_SAFE_PROCESSED_20220608[[#This Row],[Column18]])</f>
        <v xml:space="preserve">' </v>
      </c>
      <c r="AV692" t="str">
        <f>CLEAN(ARD_SAFE_PROCESSED_20220608[[#This Row],[Column19]])</f>
        <v xml:space="preserve">          </v>
      </c>
      <c r="AW692" t="str">
        <f>CLEAN(ARD_SAFE_PROCESSED_20220608[[#This Row],[Column20]])</f>
        <v>20251117</v>
      </c>
      <c r="AX692" t="str">
        <f>CLEAN(ARD_SAFE_PROCESSED_20220608[[#This Row],[Column21]])</f>
        <v>14935</v>
      </c>
      <c r="AY692" t="str">
        <f>LEFT(ARD_SAFE_PROCESSED_20220608[[#This Row],[Column1]],6)</f>
        <v>421355</v>
      </c>
      <c r="AZ692" t="str">
        <f>RIGHT(ARD_SAFE_PROCESSED_20220608[[#This Row],[Column1]],4)</f>
        <v>0030</v>
      </c>
      <c r="BA692" s="2">
        <f t="shared" si="72"/>
        <v>45994</v>
      </c>
      <c r="BB692">
        <f t="shared" si="73"/>
        <v>4.75</v>
      </c>
      <c r="BC692">
        <f t="shared" si="74"/>
        <v>16</v>
      </c>
      <c r="BD692" t="str">
        <f t="shared" si="75"/>
        <v>0</v>
      </c>
      <c r="BE692" t="str">
        <f t="shared" si="76"/>
        <v>F:TC40</v>
      </c>
    </row>
    <row r="693" spans="1:57" hidden="1" x14ac:dyDescent="0.3">
      <c r="A693" t="s">
        <v>4141</v>
      </c>
      <c r="B693" t="s">
        <v>4159</v>
      </c>
      <c r="C693" t="s">
        <v>4143</v>
      </c>
      <c r="D693" t="s">
        <v>64</v>
      </c>
      <c r="E693" t="s">
        <v>472</v>
      </c>
      <c r="F693" t="s">
        <v>28</v>
      </c>
      <c r="G693" t="s">
        <v>29</v>
      </c>
      <c r="H693" t="s">
        <v>4144</v>
      </c>
      <c r="I693" t="s">
        <v>472</v>
      </c>
      <c r="J693" t="s">
        <v>21</v>
      </c>
      <c r="K693" t="s">
        <v>4160</v>
      </c>
      <c r="L693" t="s">
        <v>4161</v>
      </c>
      <c r="M693" t="s">
        <v>65</v>
      </c>
      <c r="N693" t="s">
        <v>139</v>
      </c>
      <c r="O693" t="s">
        <v>66</v>
      </c>
      <c r="P693" t="s">
        <v>22</v>
      </c>
      <c r="Q693" t="s">
        <v>186</v>
      </c>
      <c r="R693" t="s">
        <v>23</v>
      </c>
      <c r="S693" t="s">
        <v>24</v>
      </c>
      <c r="T693" t="s">
        <v>472</v>
      </c>
      <c r="U693" t="s">
        <v>4162</v>
      </c>
      <c r="W693" t="s">
        <v>3076</v>
      </c>
      <c r="X693" t="s">
        <v>28</v>
      </c>
      <c r="Y693" t="e">
        <f>VLOOKUP(W693,ARD_SAFE_PROCESSED_20220608[[#This Row],[Column11]],1,FALSE)</f>
        <v>#N/A</v>
      </c>
      <c r="AB693" t="str">
        <f>CONCATENATE(LEFT(ARD_SAFE_PROCESSED_20220608[[#This Row],[Column1]],6),"******",RIGHT(ARD_SAFE_PROCESSED_20220608[[#This Row],[Column1]],4),";",ARD_SAFE_PROCESSED_20220608[[#This Row],[Column11]])</f>
        <v>421355******0030;74357045321006066700467</v>
      </c>
      <c r="AD693" t="str">
        <f>CLEAN(ARD_SAFE_PROCESSED_20220608[[#This Row],[Column1]])</f>
        <v>4213550198210030</v>
      </c>
      <c r="AE693" t="str">
        <f>CLEAN(ARD_SAFE_PROCESSED_20220608[[#This Row],[Column2]])</f>
        <v>061459</v>
      </c>
      <c r="AF693" t="str">
        <f>CLEAN(ARD_SAFE_PROCESSED_20220608[[#This Row],[Column3]])</f>
        <v>8081590</v>
      </c>
      <c r="AG693" t="str">
        <f>CLEAN(ARD_SAFE_PROCESSED_20220608[[#This Row],[Column4]])</f>
        <v>PL</v>
      </c>
      <c r="AH693" t="str">
        <f>CLEAN(ARD_SAFE_PROCESSED_20220608[[#This Row],[Column5]])</f>
        <v>20251117</v>
      </c>
      <c r="AI693" t="str">
        <f>CLEAN(ARD_SAFE_PROCESSED_20220608[[#This Row],[Column6]])</f>
        <v>604</v>
      </c>
      <c r="AJ693" t="str">
        <f>CLEAN(ARD_SAFE_PROCESSED_20220608[[#This Row],[Column7]])</f>
        <v>76</v>
      </c>
      <c r="AK693" t="str">
        <f>CLEAN(ARD_SAFE_PROCESSED_20220608[[#This Row],[Column8]])</f>
        <v xml:space="preserve">IZI*MR JUERGA RESTOBAR        </v>
      </c>
      <c r="AL693" t="str">
        <f>CLEAN(ARD_SAFE_PROCESSED_20220608[[#This Row],[Column9]])</f>
        <v>20251117</v>
      </c>
      <c r="AM693" t="str">
        <f>CLEAN(ARD_SAFE_PROCESSED_20220608[[#This Row],[Column10]])</f>
        <v xml:space="preserve">'                       </v>
      </c>
      <c r="AN693" t="s">
        <v>4160</v>
      </c>
      <c r="AO693" t="str">
        <f>CLEAN(ARD_SAFE_PROCESSED_20220608[[#This Row],[Column12]])</f>
        <v>944</v>
      </c>
      <c r="AP693" t="str">
        <f>CLEAN(ARD_SAFE_PROCESSED_20220608[[#This Row],[Column13]])</f>
        <v xml:space="preserve">   </v>
      </c>
      <c r="AQ693" t="str">
        <f>CLEAN(ARD_SAFE_PROCESSED_20220608[[#This Row],[Column14]])</f>
        <v xml:space="preserve">PS0003    </v>
      </c>
      <c r="AR693" t="str">
        <f>CLEAN(ARD_SAFE_PROCESSED_20220608[[#This Row],[Column15]])</f>
        <v xml:space="preserve">POS CONTACTLESS CHIP                              </v>
      </c>
      <c r="AS693" t="str">
        <f>CLEAN(ARD_SAFE_PROCESSED_20220608[[#This Row],[Column16]])</f>
        <v xml:space="preserve">               </v>
      </c>
      <c r="AT693" t="str">
        <f>CLEAN(ARD_SAFE_PROCESSED_20220608[[#This Row],[Column17]])</f>
        <v>70.00</v>
      </c>
      <c r="AU693" t="str">
        <f>CLEAN(ARD_SAFE_PROCESSED_20220608[[#This Row],[Column18]])</f>
        <v xml:space="preserve">' </v>
      </c>
      <c r="AV693" t="str">
        <f>CLEAN(ARD_SAFE_PROCESSED_20220608[[#This Row],[Column19]])</f>
        <v xml:space="preserve">          </v>
      </c>
      <c r="AW693" t="str">
        <f>CLEAN(ARD_SAFE_PROCESSED_20220608[[#This Row],[Column20]])</f>
        <v>20251117</v>
      </c>
      <c r="AX693" t="str">
        <f>CLEAN(ARD_SAFE_PROCESSED_20220608[[#This Row],[Column21]])</f>
        <v>15554</v>
      </c>
      <c r="AY693" t="str">
        <f>LEFT(ARD_SAFE_PROCESSED_20220608[[#This Row],[Column1]],6)</f>
        <v>421355</v>
      </c>
      <c r="AZ693" t="str">
        <f>RIGHT(ARD_SAFE_PROCESSED_20220608[[#This Row],[Column1]],4)</f>
        <v>0030</v>
      </c>
      <c r="BA693" s="2">
        <f t="shared" si="72"/>
        <v>45994</v>
      </c>
      <c r="BB693">
        <f t="shared" si="73"/>
        <v>20.79</v>
      </c>
      <c r="BC693">
        <f t="shared" si="74"/>
        <v>70</v>
      </c>
      <c r="BD693" t="str">
        <f t="shared" si="75"/>
        <v>0</v>
      </c>
      <c r="BE693" t="str">
        <f t="shared" si="76"/>
        <v>F:TC40</v>
      </c>
    </row>
    <row r="694" spans="1:57" hidden="1" x14ac:dyDescent="0.3">
      <c r="A694" t="s">
        <v>4141</v>
      </c>
      <c r="B694" t="s">
        <v>4163</v>
      </c>
      <c r="C694" t="s">
        <v>4143</v>
      </c>
      <c r="D694" t="s">
        <v>64</v>
      </c>
      <c r="E694" t="s">
        <v>472</v>
      </c>
      <c r="F694" t="s">
        <v>28</v>
      </c>
      <c r="G694" t="s">
        <v>29</v>
      </c>
      <c r="H694" t="s">
        <v>4144</v>
      </c>
      <c r="I694" t="s">
        <v>472</v>
      </c>
      <c r="J694" t="s">
        <v>21</v>
      </c>
      <c r="K694" t="s">
        <v>4164</v>
      </c>
      <c r="L694" t="s">
        <v>4165</v>
      </c>
      <c r="M694" t="s">
        <v>65</v>
      </c>
      <c r="N694" t="s">
        <v>139</v>
      </c>
      <c r="O694" t="s">
        <v>66</v>
      </c>
      <c r="P694" t="s">
        <v>22</v>
      </c>
      <c r="Q694" t="s">
        <v>123</v>
      </c>
      <c r="R694" t="s">
        <v>23</v>
      </c>
      <c r="S694" t="s">
        <v>24</v>
      </c>
      <c r="T694" t="s">
        <v>472</v>
      </c>
      <c r="U694" t="s">
        <v>4166</v>
      </c>
      <c r="W694" t="s">
        <v>3108</v>
      </c>
      <c r="X694" t="s">
        <v>28</v>
      </c>
      <c r="Y694" t="e">
        <f>VLOOKUP(W694,ARD_SAFE_PROCESSED_20220608[[#This Row],[Column11]],1,FALSE)</f>
        <v>#N/A</v>
      </c>
      <c r="AB694" t="str">
        <f>CONCATENATE(LEFT(ARD_SAFE_PROCESSED_20220608[[#This Row],[Column1]],6),"******",RIGHT(ARD_SAFE_PROCESSED_20220608[[#This Row],[Column1]],4),";",ARD_SAFE_PROCESSED_20220608[[#This Row],[Column11]])</f>
        <v>421355******0030;74357045321006066700483</v>
      </c>
      <c r="AD694" t="str">
        <f>CLEAN(ARD_SAFE_PROCESSED_20220608[[#This Row],[Column1]])</f>
        <v>4213550198210030</v>
      </c>
      <c r="AE694" t="str">
        <f>CLEAN(ARD_SAFE_PROCESSED_20220608[[#This Row],[Column2]])</f>
        <v>070307</v>
      </c>
      <c r="AF694" t="str">
        <f>CLEAN(ARD_SAFE_PROCESSED_20220608[[#This Row],[Column3]])</f>
        <v>8081590</v>
      </c>
      <c r="AG694" t="str">
        <f>CLEAN(ARD_SAFE_PROCESSED_20220608[[#This Row],[Column4]])</f>
        <v>PL</v>
      </c>
      <c r="AH694" t="str">
        <f>CLEAN(ARD_SAFE_PROCESSED_20220608[[#This Row],[Column5]])</f>
        <v>20251117</v>
      </c>
      <c r="AI694" t="str">
        <f>CLEAN(ARD_SAFE_PROCESSED_20220608[[#This Row],[Column6]])</f>
        <v>604</v>
      </c>
      <c r="AJ694" t="str">
        <f>CLEAN(ARD_SAFE_PROCESSED_20220608[[#This Row],[Column7]])</f>
        <v>76</v>
      </c>
      <c r="AK694" t="str">
        <f>CLEAN(ARD_SAFE_PROCESSED_20220608[[#This Row],[Column8]])</f>
        <v xml:space="preserve">IZI*MR JUERGA RESTOBAR        </v>
      </c>
      <c r="AL694" t="str">
        <f>CLEAN(ARD_SAFE_PROCESSED_20220608[[#This Row],[Column9]])</f>
        <v>20251117</v>
      </c>
      <c r="AM694" t="str">
        <f>CLEAN(ARD_SAFE_PROCESSED_20220608[[#This Row],[Column10]])</f>
        <v xml:space="preserve">'                       </v>
      </c>
      <c r="AN694" t="s">
        <v>4164</v>
      </c>
      <c r="AO694" t="str">
        <f>CLEAN(ARD_SAFE_PROCESSED_20220608[[#This Row],[Column12]])</f>
        <v>949</v>
      </c>
      <c r="AP694" t="str">
        <f>CLEAN(ARD_SAFE_PROCESSED_20220608[[#This Row],[Column13]])</f>
        <v xml:space="preserve">   </v>
      </c>
      <c r="AQ694" t="str">
        <f>CLEAN(ARD_SAFE_PROCESSED_20220608[[#This Row],[Column14]])</f>
        <v xml:space="preserve">PS0003    </v>
      </c>
      <c r="AR694" t="str">
        <f>CLEAN(ARD_SAFE_PROCESSED_20220608[[#This Row],[Column15]])</f>
        <v xml:space="preserve">POS CONTACTLESS CHIP                              </v>
      </c>
      <c r="AS694" t="str">
        <f>CLEAN(ARD_SAFE_PROCESSED_20220608[[#This Row],[Column16]])</f>
        <v xml:space="preserve">               </v>
      </c>
      <c r="AT694" t="str">
        <f>CLEAN(ARD_SAFE_PROCESSED_20220608[[#This Row],[Column17]])</f>
        <v>11.00</v>
      </c>
      <c r="AU694" t="str">
        <f>CLEAN(ARD_SAFE_PROCESSED_20220608[[#This Row],[Column18]])</f>
        <v xml:space="preserve">' </v>
      </c>
      <c r="AV694" t="str">
        <f>CLEAN(ARD_SAFE_PROCESSED_20220608[[#This Row],[Column19]])</f>
        <v xml:space="preserve">          </v>
      </c>
      <c r="AW694" t="str">
        <f>CLEAN(ARD_SAFE_PROCESSED_20220608[[#This Row],[Column20]])</f>
        <v>20251117</v>
      </c>
      <c r="AX694" t="str">
        <f>CLEAN(ARD_SAFE_PROCESSED_20220608[[#This Row],[Column21]])</f>
        <v>15809</v>
      </c>
      <c r="AY694" t="str">
        <f>LEFT(ARD_SAFE_PROCESSED_20220608[[#This Row],[Column1]],6)</f>
        <v>421355</v>
      </c>
      <c r="AZ694" t="str">
        <f>RIGHT(ARD_SAFE_PROCESSED_20220608[[#This Row],[Column1]],4)</f>
        <v>0030</v>
      </c>
      <c r="BA694" s="2">
        <f t="shared" si="72"/>
        <v>45994</v>
      </c>
      <c r="BB694">
        <f t="shared" si="73"/>
        <v>3.27</v>
      </c>
      <c r="BC694">
        <f t="shared" si="74"/>
        <v>11</v>
      </c>
      <c r="BD694" t="str">
        <f t="shared" si="75"/>
        <v>0</v>
      </c>
      <c r="BE694" t="str">
        <f t="shared" si="76"/>
        <v>F:TC40</v>
      </c>
    </row>
    <row r="695" spans="1:57" hidden="1" x14ac:dyDescent="0.3">
      <c r="A695" t="s">
        <v>4141</v>
      </c>
      <c r="B695" t="s">
        <v>4142</v>
      </c>
      <c r="C695" t="s">
        <v>4143</v>
      </c>
      <c r="D695" t="s">
        <v>64</v>
      </c>
      <c r="E695" t="s">
        <v>472</v>
      </c>
      <c r="F695" t="s">
        <v>28</v>
      </c>
      <c r="G695" t="s">
        <v>29</v>
      </c>
      <c r="H695" t="s">
        <v>4144</v>
      </c>
      <c r="I695" t="s">
        <v>472</v>
      </c>
      <c r="J695" t="s">
        <v>21</v>
      </c>
      <c r="K695" t="s">
        <v>4145</v>
      </c>
      <c r="L695" t="s">
        <v>4146</v>
      </c>
      <c r="M695" t="s">
        <v>65</v>
      </c>
      <c r="N695" t="s">
        <v>139</v>
      </c>
      <c r="O695" t="s">
        <v>66</v>
      </c>
      <c r="P695" t="s">
        <v>22</v>
      </c>
      <c r="Q695" t="s">
        <v>152</v>
      </c>
      <c r="R695" t="s">
        <v>23</v>
      </c>
      <c r="S695" t="s">
        <v>24</v>
      </c>
      <c r="T695" t="s">
        <v>472</v>
      </c>
      <c r="U695" t="s">
        <v>4147</v>
      </c>
      <c r="W695" t="s">
        <v>3101</v>
      </c>
      <c r="X695" t="s">
        <v>28</v>
      </c>
      <c r="Y695" t="e">
        <f>VLOOKUP(W695,ARD_SAFE_PROCESSED_20220608[[#This Row],[Column11]],1,FALSE)</f>
        <v>#N/A</v>
      </c>
      <c r="AB695" t="str">
        <f>CONCATENATE(LEFT(ARD_SAFE_PROCESSED_20220608[[#This Row],[Column1]],6),"******",RIGHT(ARD_SAFE_PROCESSED_20220608[[#This Row],[Column1]],4),";",ARD_SAFE_PROCESSED_20220608[[#This Row],[Column11]])</f>
        <v>421355******0030;74357045321006066700525</v>
      </c>
      <c r="AD695" t="str">
        <f>CLEAN(ARD_SAFE_PROCESSED_20220608[[#This Row],[Column1]])</f>
        <v>4213550198210030</v>
      </c>
      <c r="AE695" t="str">
        <f>CLEAN(ARD_SAFE_PROCESSED_20220608[[#This Row],[Column2]])</f>
        <v>027654</v>
      </c>
      <c r="AF695" t="str">
        <f>CLEAN(ARD_SAFE_PROCESSED_20220608[[#This Row],[Column3]])</f>
        <v>8081590</v>
      </c>
      <c r="AG695" t="str">
        <f>CLEAN(ARD_SAFE_PROCESSED_20220608[[#This Row],[Column4]])</f>
        <v>PL</v>
      </c>
      <c r="AH695" t="str">
        <f>CLEAN(ARD_SAFE_PROCESSED_20220608[[#This Row],[Column5]])</f>
        <v>20251117</v>
      </c>
      <c r="AI695" t="str">
        <f>CLEAN(ARD_SAFE_PROCESSED_20220608[[#This Row],[Column6]])</f>
        <v>604</v>
      </c>
      <c r="AJ695" t="str">
        <f>CLEAN(ARD_SAFE_PROCESSED_20220608[[#This Row],[Column7]])</f>
        <v>76</v>
      </c>
      <c r="AK695" t="str">
        <f>CLEAN(ARD_SAFE_PROCESSED_20220608[[#This Row],[Column8]])</f>
        <v xml:space="preserve">IZI*MR JUERGA RESTOBAR        </v>
      </c>
      <c r="AL695" t="str">
        <f>CLEAN(ARD_SAFE_PROCESSED_20220608[[#This Row],[Column9]])</f>
        <v>20251117</v>
      </c>
      <c r="AM695" t="str">
        <f>CLEAN(ARD_SAFE_PROCESSED_20220608[[#This Row],[Column10]])</f>
        <v xml:space="preserve">'                       </v>
      </c>
      <c r="AN695" t="s">
        <v>4145</v>
      </c>
      <c r="AO695" t="str">
        <f>CLEAN(ARD_SAFE_PROCESSED_20220608[[#This Row],[Column12]])</f>
        <v>965</v>
      </c>
      <c r="AP695" t="str">
        <f>CLEAN(ARD_SAFE_PROCESSED_20220608[[#This Row],[Column13]])</f>
        <v xml:space="preserve">   </v>
      </c>
      <c r="AQ695" t="str">
        <f>CLEAN(ARD_SAFE_PROCESSED_20220608[[#This Row],[Column14]])</f>
        <v xml:space="preserve">PS0003    </v>
      </c>
      <c r="AR695" t="str">
        <f>CLEAN(ARD_SAFE_PROCESSED_20220608[[#This Row],[Column15]])</f>
        <v xml:space="preserve">POS CONTACTLESS CHIP                              </v>
      </c>
      <c r="AS695" t="str">
        <f>CLEAN(ARD_SAFE_PROCESSED_20220608[[#This Row],[Column16]])</f>
        <v xml:space="preserve">               </v>
      </c>
      <c r="AT695" t="str">
        <f>CLEAN(ARD_SAFE_PROCESSED_20220608[[#This Row],[Column17]])</f>
        <v>15.00</v>
      </c>
      <c r="AU695" t="str">
        <f>CLEAN(ARD_SAFE_PROCESSED_20220608[[#This Row],[Column18]])</f>
        <v xml:space="preserve">' </v>
      </c>
      <c r="AV695" t="str">
        <f>CLEAN(ARD_SAFE_PROCESSED_20220608[[#This Row],[Column19]])</f>
        <v xml:space="preserve">          </v>
      </c>
      <c r="AW695" t="str">
        <f>CLEAN(ARD_SAFE_PROCESSED_20220608[[#This Row],[Column20]])</f>
        <v>20251117</v>
      </c>
      <c r="AX695" t="str">
        <f>CLEAN(ARD_SAFE_PROCESSED_20220608[[#This Row],[Column21]])</f>
        <v>21734</v>
      </c>
      <c r="AY695" t="str">
        <f>LEFT(ARD_SAFE_PROCESSED_20220608[[#This Row],[Column1]],6)</f>
        <v>421355</v>
      </c>
      <c r="AZ695" t="str">
        <f>RIGHT(ARD_SAFE_PROCESSED_20220608[[#This Row],[Column1]],4)</f>
        <v>0030</v>
      </c>
      <c r="BA695" s="2">
        <f t="shared" si="72"/>
        <v>45994</v>
      </c>
      <c r="BB695">
        <f t="shared" si="73"/>
        <v>4.45</v>
      </c>
      <c r="BC695">
        <f t="shared" si="74"/>
        <v>15</v>
      </c>
      <c r="BD695" t="str">
        <f t="shared" si="75"/>
        <v>0</v>
      </c>
      <c r="BE695" t="str">
        <f t="shared" si="76"/>
        <v>F:TC40</v>
      </c>
    </row>
    <row r="696" spans="1:57" hidden="1" x14ac:dyDescent="0.3">
      <c r="A696" t="s">
        <v>4141</v>
      </c>
      <c r="B696" t="s">
        <v>4154</v>
      </c>
      <c r="C696" t="s">
        <v>4143</v>
      </c>
      <c r="D696" t="s">
        <v>64</v>
      </c>
      <c r="E696" t="s">
        <v>472</v>
      </c>
      <c r="F696" t="s">
        <v>28</v>
      </c>
      <c r="G696" t="s">
        <v>29</v>
      </c>
      <c r="H696" t="s">
        <v>4144</v>
      </c>
      <c r="I696" t="s">
        <v>472</v>
      </c>
      <c r="J696" t="s">
        <v>21</v>
      </c>
      <c r="K696" t="s">
        <v>4155</v>
      </c>
      <c r="L696" t="s">
        <v>4156</v>
      </c>
      <c r="M696" t="s">
        <v>65</v>
      </c>
      <c r="N696" t="s">
        <v>139</v>
      </c>
      <c r="O696" t="s">
        <v>66</v>
      </c>
      <c r="P696" t="s">
        <v>22</v>
      </c>
      <c r="Q696" t="s">
        <v>4157</v>
      </c>
      <c r="R696" t="s">
        <v>23</v>
      </c>
      <c r="S696" t="s">
        <v>24</v>
      </c>
      <c r="T696" t="s">
        <v>472</v>
      </c>
      <c r="U696" t="s">
        <v>4158</v>
      </c>
      <c r="W696" t="s">
        <v>3114</v>
      </c>
      <c r="X696" t="s">
        <v>28</v>
      </c>
      <c r="Y696" t="e">
        <f>VLOOKUP(W696,ARD_SAFE_PROCESSED_20220608[[#This Row],[Column11]],1,FALSE)</f>
        <v>#N/A</v>
      </c>
      <c r="AB696" t="str">
        <f>CONCATENATE(LEFT(ARD_SAFE_PROCESSED_20220608[[#This Row],[Column1]],6),"******",RIGHT(ARD_SAFE_PROCESSED_20220608[[#This Row],[Column1]],4),";",ARD_SAFE_PROCESSED_20220608[[#This Row],[Column11]])</f>
        <v>421355******0030;74357045321006066700558</v>
      </c>
      <c r="AD696" t="str">
        <f>CLEAN(ARD_SAFE_PROCESSED_20220608[[#This Row],[Column1]])</f>
        <v>4213550198210030</v>
      </c>
      <c r="AE696" t="str">
        <f>CLEAN(ARD_SAFE_PROCESSED_20220608[[#This Row],[Column2]])</f>
        <v>059766</v>
      </c>
      <c r="AF696" t="str">
        <f>CLEAN(ARD_SAFE_PROCESSED_20220608[[#This Row],[Column3]])</f>
        <v>8081590</v>
      </c>
      <c r="AG696" t="str">
        <f>CLEAN(ARD_SAFE_PROCESSED_20220608[[#This Row],[Column4]])</f>
        <v>PL</v>
      </c>
      <c r="AH696" t="str">
        <f>CLEAN(ARD_SAFE_PROCESSED_20220608[[#This Row],[Column5]])</f>
        <v>20251117</v>
      </c>
      <c r="AI696" t="str">
        <f>CLEAN(ARD_SAFE_PROCESSED_20220608[[#This Row],[Column6]])</f>
        <v>604</v>
      </c>
      <c r="AJ696" t="str">
        <f>CLEAN(ARD_SAFE_PROCESSED_20220608[[#This Row],[Column7]])</f>
        <v>76</v>
      </c>
      <c r="AK696" t="str">
        <f>CLEAN(ARD_SAFE_PROCESSED_20220608[[#This Row],[Column8]])</f>
        <v xml:space="preserve">IZI*MR JUERGA RESTOBAR        </v>
      </c>
      <c r="AL696" t="str">
        <f>CLEAN(ARD_SAFE_PROCESSED_20220608[[#This Row],[Column9]])</f>
        <v>20251117</v>
      </c>
      <c r="AM696" t="str">
        <f>CLEAN(ARD_SAFE_PROCESSED_20220608[[#This Row],[Column10]])</f>
        <v xml:space="preserve">'                       </v>
      </c>
      <c r="AN696" t="s">
        <v>4155</v>
      </c>
      <c r="AO696" t="str">
        <f>CLEAN(ARD_SAFE_PROCESSED_20220608[[#This Row],[Column12]])</f>
        <v>974</v>
      </c>
      <c r="AP696" t="str">
        <f>CLEAN(ARD_SAFE_PROCESSED_20220608[[#This Row],[Column13]])</f>
        <v xml:space="preserve">   </v>
      </c>
      <c r="AQ696" t="str">
        <f>CLEAN(ARD_SAFE_PROCESSED_20220608[[#This Row],[Column14]])</f>
        <v xml:space="preserve">PS0003    </v>
      </c>
      <c r="AR696" t="str">
        <f>CLEAN(ARD_SAFE_PROCESSED_20220608[[#This Row],[Column15]])</f>
        <v xml:space="preserve">POS CONTACTLESS CHIP                              </v>
      </c>
      <c r="AS696" t="str">
        <f>CLEAN(ARD_SAFE_PROCESSED_20220608[[#This Row],[Column16]])</f>
        <v xml:space="preserve">               </v>
      </c>
      <c r="AT696" t="str">
        <f>CLEAN(ARD_SAFE_PROCESSED_20220608[[#This Row],[Column17]])</f>
        <v>9.00</v>
      </c>
      <c r="AU696" t="str">
        <f>CLEAN(ARD_SAFE_PROCESSED_20220608[[#This Row],[Column18]])</f>
        <v xml:space="preserve">' </v>
      </c>
      <c r="AV696" t="str">
        <f>CLEAN(ARD_SAFE_PROCESSED_20220608[[#This Row],[Column19]])</f>
        <v xml:space="preserve">          </v>
      </c>
      <c r="AW696" t="str">
        <f>CLEAN(ARD_SAFE_PROCESSED_20220608[[#This Row],[Column20]])</f>
        <v>20251117</v>
      </c>
      <c r="AX696" t="str">
        <f>CLEAN(ARD_SAFE_PROCESSED_20220608[[#This Row],[Column21]])</f>
        <v>21923</v>
      </c>
      <c r="AY696" t="str">
        <f>LEFT(ARD_SAFE_PROCESSED_20220608[[#This Row],[Column1]],6)</f>
        <v>421355</v>
      </c>
      <c r="AZ696" t="str">
        <f>RIGHT(ARD_SAFE_PROCESSED_20220608[[#This Row],[Column1]],4)</f>
        <v>0030</v>
      </c>
      <c r="BA696" s="2">
        <f t="shared" si="72"/>
        <v>45994</v>
      </c>
      <c r="BB696">
        <f t="shared" si="73"/>
        <v>2.67</v>
      </c>
      <c r="BC696">
        <f t="shared" si="74"/>
        <v>9</v>
      </c>
      <c r="BD696" t="str">
        <f t="shared" si="75"/>
        <v>0</v>
      </c>
      <c r="BE696" t="str">
        <f t="shared" si="76"/>
        <v>F:TC40</v>
      </c>
    </row>
    <row r="697" spans="1:57" hidden="1" x14ac:dyDescent="0.3">
      <c r="A697" t="s">
        <v>4141</v>
      </c>
      <c r="B697" t="s">
        <v>4167</v>
      </c>
      <c r="C697" t="s">
        <v>4143</v>
      </c>
      <c r="D697" t="s">
        <v>64</v>
      </c>
      <c r="E697" t="s">
        <v>472</v>
      </c>
      <c r="F697" t="s">
        <v>28</v>
      </c>
      <c r="G697" t="s">
        <v>29</v>
      </c>
      <c r="H697" t="s">
        <v>4144</v>
      </c>
      <c r="I697" t="s">
        <v>472</v>
      </c>
      <c r="J697" t="s">
        <v>21</v>
      </c>
      <c r="K697" t="s">
        <v>4168</v>
      </c>
      <c r="L697" t="s">
        <v>4169</v>
      </c>
      <c r="M697" t="s">
        <v>65</v>
      </c>
      <c r="N697" t="s">
        <v>139</v>
      </c>
      <c r="O697" t="s">
        <v>66</v>
      </c>
      <c r="P697" t="s">
        <v>22</v>
      </c>
      <c r="Q697" t="s">
        <v>85</v>
      </c>
      <c r="R697" t="s">
        <v>23</v>
      </c>
      <c r="S697" t="s">
        <v>24</v>
      </c>
      <c r="T697" t="s">
        <v>472</v>
      </c>
      <c r="U697" t="s">
        <v>4170</v>
      </c>
      <c r="W697" t="s">
        <v>3088</v>
      </c>
      <c r="X697" t="s">
        <v>28</v>
      </c>
      <c r="Y697" t="e">
        <f>VLOOKUP(W697,ARD_SAFE_PROCESSED_20220608[[#This Row],[Column11]],1,FALSE)</f>
        <v>#N/A</v>
      </c>
      <c r="AB697" t="str">
        <f>CONCATENATE(LEFT(ARD_SAFE_PROCESSED_20220608[[#This Row],[Column1]],6),"******",RIGHT(ARD_SAFE_PROCESSED_20220608[[#This Row],[Column1]],4),";",ARD_SAFE_PROCESSED_20220608[[#This Row],[Column11]])</f>
        <v>421355******0030;74357045321006066700665</v>
      </c>
      <c r="AD697" t="str">
        <f>CLEAN(ARD_SAFE_PROCESSED_20220608[[#This Row],[Column1]])</f>
        <v>4213550198210030</v>
      </c>
      <c r="AE697" t="str">
        <f>CLEAN(ARD_SAFE_PROCESSED_20220608[[#This Row],[Column2]])</f>
        <v>163714</v>
      </c>
      <c r="AF697" t="str">
        <f>CLEAN(ARD_SAFE_PROCESSED_20220608[[#This Row],[Column3]])</f>
        <v>8081590</v>
      </c>
      <c r="AG697" t="str">
        <f>CLEAN(ARD_SAFE_PROCESSED_20220608[[#This Row],[Column4]])</f>
        <v>PL</v>
      </c>
      <c r="AH697" t="str">
        <f>CLEAN(ARD_SAFE_PROCESSED_20220608[[#This Row],[Column5]])</f>
        <v>20251117</v>
      </c>
      <c r="AI697" t="str">
        <f>CLEAN(ARD_SAFE_PROCESSED_20220608[[#This Row],[Column6]])</f>
        <v>604</v>
      </c>
      <c r="AJ697" t="str">
        <f>CLEAN(ARD_SAFE_PROCESSED_20220608[[#This Row],[Column7]])</f>
        <v>76</v>
      </c>
      <c r="AK697" t="str">
        <f>CLEAN(ARD_SAFE_PROCESSED_20220608[[#This Row],[Column8]])</f>
        <v xml:space="preserve">IZI*MR JUERGA RESTOBAR        </v>
      </c>
      <c r="AL697" t="str">
        <f>CLEAN(ARD_SAFE_PROCESSED_20220608[[#This Row],[Column9]])</f>
        <v>20251117</v>
      </c>
      <c r="AM697" t="str">
        <f>CLEAN(ARD_SAFE_PROCESSED_20220608[[#This Row],[Column10]])</f>
        <v xml:space="preserve">'                       </v>
      </c>
      <c r="AN697" t="s">
        <v>4168</v>
      </c>
      <c r="AO697" t="str">
        <f>CLEAN(ARD_SAFE_PROCESSED_20220608[[#This Row],[Column12]])</f>
        <v>1008</v>
      </c>
      <c r="AP697" t="str">
        <f>CLEAN(ARD_SAFE_PROCESSED_20220608[[#This Row],[Column13]])</f>
        <v xml:space="preserve">   </v>
      </c>
      <c r="AQ697" t="str">
        <f>CLEAN(ARD_SAFE_PROCESSED_20220608[[#This Row],[Column14]])</f>
        <v xml:space="preserve">PS0003    </v>
      </c>
      <c r="AR697" t="str">
        <f>CLEAN(ARD_SAFE_PROCESSED_20220608[[#This Row],[Column15]])</f>
        <v xml:space="preserve">POS CONTACTLESS CHIP                              </v>
      </c>
      <c r="AS697" t="str">
        <f>CLEAN(ARD_SAFE_PROCESSED_20220608[[#This Row],[Column16]])</f>
        <v xml:space="preserve">               </v>
      </c>
      <c r="AT697" t="str">
        <f>CLEAN(ARD_SAFE_PROCESSED_20220608[[#This Row],[Column17]])</f>
        <v>10.00</v>
      </c>
      <c r="AU697" t="str">
        <f>CLEAN(ARD_SAFE_PROCESSED_20220608[[#This Row],[Column18]])</f>
        <v xml:space="preserve">' </v>
      </c>
      <c r="AV697" t="str">
        <f>CLEAN(ARD_SAFE_PROCESSED_20220608[[#This Row],[Column19]])</f>
        <v xml:space="preserve">          </v>
      </c>
      <c r="AW697" t="str">
        <f>CLEAN(ARD_SAFE_PROCESSED_20220608[[#This Row],[Column20]])</f>
        <v>20251117</v>
      </c>
      <c r="AX697" t="str">
        <f>CLEAN(ARD_SAFE_PROCESSED_20220608[[#This Row],[Column21]])</f>
        <v>25828</v>
      </c>
      <c r="AY697" t="str">
        <f>LEFT(ARD_SAFE_PROCESSED_20220608[[#This Row],[Column1]],6)</f>
        <v>421355</v>
      </c>
      <c r="AZ697" t="str">
        <f>RIGHT(ARD_SAFE_PROCESSED_20220608[[#This Row],[Column1]],4)</f>
        <v>0030</v>
      </c>
      <c r="BA697" s="2">
        <f t="shared" si="72"/>
        <v>45994</v>
      </c>
      <c r="BB697">
        <f t="shared" si="73"/>
        <v>2.97</v>
      </c>
      <c r="BC697">
        <f t="shared" si="74"/>
        <v>10</v>
      </c>
      <c r="BD697" t="str">
        <f t="shared" si="75"/>
        <v>0</v>
      </c>
      <c r="BE697" t="str">
        <f t="shared" si="76"/>
        <v>F:TC40</v>
      </c>
    </row>
    <row r="698" spans="1:57" hidden="1" x14ac:dyDescent="0.3">
      <c r="A698" t="s">
        <v>2551</v>
      </c>
      <c r="B698" t="s">
        <v>2569</v>
      </c>
      <c r="C698" t="s">
        <v>78</v>
      </c>
      <c r="D698" t="s">
        <v>25</v>
      </c>
      <c r="E698" t="s">
        <v>408</v>
      </c>
      <c r="F698" t="s">
        <v>28</v>
      </c>
      <c r="G698" t="s">
        <v>29</v>
      </c>
      <c r="H698" t="s">
        <v>79</v>
      </c>
      <c r="I698" t="s">
        <v>472</v>
      </c>
      <c r="J698" t="s">
        <v>21</v>
      </c>
      <c r="K698" t="s">
        <v>2570</v>
      </c>
      <c r="L698" t="s">
        <v>2571</v>
      </c>
      <c r="M698" t="s">
        <v>65</v>
      </c>
      <c r="N698" t="s">
        <v>26</v>
      </c>
      <c r="O698" t="s">
        <v>27</v>
      </c>
      <c r="P698" t="s">
        <v>2572</v>
      </c>
      <c r="Q698" t="s">
        <v>2573</v>
      </c>
      <c r="R698" t="s">
        <v>23</v>
      </c>
      <c r="S698" t="s">
        <v>24</v>
      </c>
      <c r="T698" t="s">
        <v>408</v>
      </c>
      <c r="U698" t="s">
        <v>2574</v>
      </c>
      <c r="W698" t="s">
        <v>3069</v>
      </c>
      <c r="X698" t="s">
        <v>28</v>
      </c>
      <c r="Y698" t="e">
        <f>VLOOKUP(W698,ARD_SAFE_PROCESSED_20220608[[#This Row],[Column11]],1,FALSE)</f>
        <v>#N/A</v>
      </c>
      <c r="AB698" t="str">
        <f>CONCATENATE(LEFT(ARD_SAFE_PROCESSED_20220608[[#This Row],[Column1]],6),"******",RIGHT(ARD_SAFE_PROCESSED_20220608[[#This Row],[Column1]],4),";",ARD_SAFE_PROCESSED_20220608[[#This Row],[Column11]])</f>
        <v>411090******3462;74357045321007434973448</v>
      </c>
      <c r="AD698" t="str">
        <f>CLEAN(ARD_SAFE_PROCESSED_20220608[[#This Row],[Column1]])</f>
        <v>4110905023803462</v>
      </c>
      <c r="AE698" t="str">
        <f>CLEAN(ARD_SAFE_PROCESSED_20220608[[#This Row],[Column2]])</f>
        <v>373948</v>
      </c>
      <c r="AF698" t="str">
        <f>CLEAN(ARD_SAFE_PROCESSED_20220608[[#This Row],[Column3]])</f>
        <v>4018919</v>
      </c>
      <c r="AG698" t="str">
        <f>CLEAN(ARD_SAFE_PROCESSED_20220608[[#This Row],[Column4]])</f>
        <v>EC</v>
      </c>
      <c r="AH698" t="str">
        <f>CLEAN(ARD_SAFE_PROCESSED_20220608[[#This Row],[Column5]])</f>
        <v>20251116</v>
      </c>
      <c r="AI698" t="str">
        <f>CLEAN(ARD_SAFE_PROCESSED_20220608[[#This Row],[Column6]])</f>
        <v>604</v>
      </c>
      <c r="AJ698" t="str">
        <f>CLEAN(ARD_SAFE_PROCESSED_20220608[[#This Row],[Column7]])</f>
        <v>76</v>
      </c>
      <c r="AK698" t="str">
        <f>CLEAN(ARD_SAFE_PROCESSED_20220608[[#This Row],[Column8]])</f>
        <v xml:space="preserve">PYU*UBER                      </v>
      </c>
      <c r="AL698" t="str">
        <f>CLEAN(ARD_SAFE_PROCESSED_20220608[[#This Row],[Column9]])</f>
        <v>20251117</v>
      </c>
      <c r="AM698" t="str">
        <f>CLEAN(ARD_SAFE_PROCESSED_20220608[[#This Row],[Column10]])</f>
        <v xml:space="preserve">'                       </v>
      </c>
      <c r="AN698" t="s">
        <v>2570</v>
      </c>
      <c r="AO698" t="str">
        <f>CLEAN(ARD_SAFE_PROCESSED_20220608[[#This Row],[Column12]])</f>
        <v>6655036</v>
      </c>
      <c r="AP698" t="str">
        <f>CLEAN(ARD_SAFE_PROCESSED_20220608[[#This Row],[Column13]])</f>
        <v xml:space="preserve">   </v>
      </c>
      <c r="AQ698" t="str">
        <f>CLEAN(ARD_SAFE_PROCESSED_20220608[[#This Row],[Column14]])</f>
        <v xml:space="preserve">PV000000  </v>
      </c>
      <c r="AR698" t="str">
        <f>CLEAN(ARD_SAFE_PROCESSED_20220608[[#This Row],[Column15]])</f>
        <v xml:space="preserve">E-COMMERCE                                        </v>
      </c>
      <c r="AS698" t="str">
        <f>CLEAN(ARD_SAFE_PROCESSED_20220608[[#This Row],[Column16]])</f>
        <v>1042139184270cc</v>
      </c>
      <c r="AT698" t="str">
        <f>CLEAN(ARD_SAFE_PROCESSED_20220608[[#This Row],[Column17]])</f>
        <v>15.90</v>
      </c>
      <c r="AU698" t="str">
        <f>CLEAN(ARD_SAFE_PROCESSED_20220608[[#This Row],[Column18]])</f>
        <v xml:space="preserve">' </v>
      </c>
      <c r="AV698" t="str">
        <f>CLEAN(ARD_SAFE_PROCESSED_20220608[[#This Row],[Column19]])</f>
        <v xml:space="preserve">          </v>
      </c>
      <c r="AW698" t="str">
        <f>CLEAN(ARD_SAFE_PROCESSED_20220608[[#This Row],[Column20]])</f>
        <v>20251116</v>
      </c>
      <c r="AX698" t="str">
        <f>CLEAN(ARD_SAFE_PROCESSED_20220608[[#This Row],[Column21]])</f>
        <v>233733</v>
      </c>
      <c r="AY698" t="str">
        <f>LEFT(ARD_SAFE_PROCESSED_20220608[[#This Row],[Column1]],6)</f>
        <v>411090</v>
      </c>
      <c r="AZ698" t="str">
        <f>RIGHT(ARD_SAFE_PROCESSED_20220608[[#This Row],[Column1]],4)</f>
        <v>3462</v>
      </c>
      <c r="BA698" s="2">
        <f t="shared" si="72"/>
        <v>45994</v>
      </c>
      <c r="BB698">
        <f t="shared" si="73"/>
        <v>4.72</v>
      </c>
      <c r="BC698">
        <f t="shared" si="74"/>
        <v>15.9</v>
      </c>
      <c r="BD698" t="str">
        <f t="shared" si="75"/>
        <v>6</v>
      </c>
      <c r="BE698" t="str">
        <f t="shared" si="76"/>
        <v>F:TC40</v>
      </c>
    </row>
    <row r="699" spans="1:57" hidden="1" x14ac:dyDescent="0.3">
      <c r="A699" t="s">
        <v>2551</v>
      </c>
      <c r="B699" t="s">
        <v>2552</v>
      </c>
      <c r="C699" t="s">
        <v>78</v>
      </c>
      <c r="D699" t="s">
        <v>25</v>
      </c>
      <c r="E699" t="s">
        <v>408</v>
      </c>
      <c r="F699" t="s">
        <v>28</v>
      </c>
      <c r="G699" t="s">
        <v>29</v>
      </c>
      <c r="H699" t="s">
        <v>79</v>
      </c>
      <c r="I699" t="s">
        <v>472</v>
      </c>
      <c r="J699" t="s">
        <v>21</v>
      </c>
      <c r="K699" t="s">
        <v>2553</v>
      </c>
      <c r="L699" t="s">
        <v>2554</v>
      </c>
      <c r="M699" t="s">
        <v>65</v>
      </c>
      <c r="N699" t="s">
        <v>26</v>
      </c>
      <c r="O699" t="s">
        <v>27</v>
      </c>
      <c r="P699" t="s">
        <v>2555</v>
      </c>
      <c r="Q699" t="s">
        <v>83</v>
      </c>
      <c r="R699" t="s">
        <v>23</v>
      </c>
      <c r="S699" t="s">
        <v>24</v>
      </c>
      <c r="T699" t="s">
        <v>408</v>
      </c>
      <c r="U699" t="s">
        <v>2556</v>
      </c>
      <c r="W699" t="s">
        <v>4934</v>
      </c>
      <c r="X699" t="s">
        <v>28</v>
      </c>
      <c r="Y699" t="e">
        <f>VLOOKUP(W699,ARD_SAFE_PROCESSED_20220608[[#This Row],[Column11]],1,FALSE)</f>
        <v>#N/A</v>
      </c>
      <c r="AB699" t="str">
        <f>CONCATENATE(LEFT(ARD_SAFE_PROCESSED_20220608[[#This Row],[Column1]],6),"******",RIGHT(ARD_SAFE_PROCESSED_20220608[[#This Row],[Column1]],4),";",ARD_SAFE_PROCESSED_20220608[[#This Row],[Column11]])</f>
        <v>411090******3462;74357045321007435013277</v>
      </c>
      <c r="AD699" t="str">
        <f>CLEAN(ARD_SAFE_PROCESSED_20220608[[#This Row],[Column1]])</f>
        <v>4110905023803462</v>
      </c>
      <c r="AE699" t="str">
        <f>CLEAN(ARD_SAFE_PROCESSED_20220608[[#This Row],[Column2]])</f>
        <v>013348</v>
      </c>
      <c r="AF699" t="str">
        <f>CLEAN(ARD_SAFE_PROCESSED_20220608[[#This Row],[Column3]])</f>
        <v>4018919</v>
      </c>
      <c r="AG699" t="str">
        <f>CLEAN(ARD_SAFE_PROCESSED_20220608[[#This Row],[Column4]])</f>
        <v>EC</v>
      </c>
      <c r="AH699" t="str">
        <f>CLEAN(ARD_SAFE_PROCESSED_20220608[[#This Row],[Column5]])</f>
        <v>20251116</v>
      </c>
      <c r="AI699" t="str">
        <f>CLEAN(ARD_SAFE_PROCESSED_20220608[[#This Row],[Column6]])</f>
        <v>604</v>
      </c>
      <c r="AJ699" t="str">
        <f>CLEAN(ARD_SAFE_PROCESSED_20220608[[#This Row],[Column7]])</f>
        <v>76</v>
      </c>
      <c r="AK699" t="str">
        <f>CLEAN(ARD_SAFE_PROCESSED_20220608[[#This Row],[Column8]])</f>
        <v xml:space="preserve">PYU*UBER                      </v>
      </c>
      <c r="AL699" t="str">
        <f>CLEAN(ARD_SAFE_PROCESSED_20220608[[#This Row],[Column9]])</f>
        <v>20251117</v>
      </c>
      <c r="AM699" t="str">
        <f>CLEAN(ARD_SAFE_PROCESSED_20220608[[#This Row],[Column10]])</f>
        <v xml:space="preserve">'                       </v>
      </c>
      <c r="AN699" t="s">
        <v>2553</v>
      </c>
      <c r="AO699" t="str">
        <f>CLEAN(ARD_SAFE_PROCESSED_20220608[[#This Row],[Column12]])</f>
        <v>6375504</v>
      </c>
      <c r="AP699" t="str">
        <f>CLEAN(ARD_SAFE_PROCESSED_20220608[[#This Row],[Column13]])</f>
        <v xml:space="preserve">   </v>
      </c>
      <c r="AQ699" t="str">
        <f>CLEAN(ARD_SAFE_PROCESSED_20220608[[#This Row],[Column14]])</f>
        <v xml:space="preserve">PV000000  </v>
      </c>
      <c r="AR699" t="str">
        <f>CLEAN(ARD_SAFE_PROCESSED_20220608[[#This Row],[Column15]])</f>
        <v xml:space="preserve">E-COMMERCE                                        </v>
      </c>
      <c r="AS699" t="str">
        <f>CLEAN(ARD_SAFE_PROCESSED_20220608[[#This Row],[Column16]])</f>
        <v>104212838018049</v>
      </c>
      <c r="AT699" t="str">
        <f>CLEAN(ARD_SAFE_PROCESSED_20220608[[#This Row],[Column17]])</f>
        <v>16.90</v>
      </c>
      <c r="AU699" t="str">
        <f>CLEAN(ARD_SAFE_PROCESSED_20220608[[#This Row],[Column18]])</f>
        <v xml:space="preserve">' </v>
      </c>
      <c r="AV699" t="str">
        <f>CLEAN(ARD_SAFE_PROCESSED_20220608[[#This Row],[Column19]])</f>
        <v xml:space="preserve">          </v>
      </c>
      <c r="AW699" t="str">
        <f>CLEAN(ARD_SAFE_PROCESSED_20220608[[#This Row],[Column20]])</f>
        <v>20251116</v>
      </c>
      <c r="AX699" t="str">
        <f>CLEAN(ARD_SAFE_PROCESSED_20220608[[#This Row],[Column21]])</f>
        <v>120126</v>
      </c>
      <c r="AY699" t="str">
        <f>LEFT(ARD_SAFE_PROCESSED_20220608[[#This Row],[Column1]],6)</f>
        <v>411090</v>
      </c>
      <c r="AZ699" t="str">
        <f>RIGHT(ARD_SAFE_PROCESSED_20220608[[#This Row],[Column1]],4)</f>
        <v>3462</v>
      </c>
      <c r="BA699" s="2">
        <f t="shared" si="72"/>
        <v>45994</v>
      </c>
      <c r="BB699">
        <f t="shared" si="73"/>
        <v>5.0199999999999996</v>
      </c>
      <c r="BC699">
        <f t="shared" si="74"/>
        <v>16.899999999999999</v>
      </c>
      <c r="BD699" t="str">
        <f t="shared" si="75"/>
        <v>6</v>
      </c>
      <c r="BE699" t="str">
        <f t="shared" si="76"/>
        <v>F:TC40</v>
      </c>
    </row>
    <row r="700" spans="1:57" hidden="1" x14ac:dyDescent="0.3">
      <c r="A700" t="s">
        <v>2551</v>
      </c>
      <c r="B700" t="s">
        <v>2575</v>
      </c>
      <c r="C700" t="s">
        <v>78</v>
      </c>
      <c r="D700" t="s">
        <v>25</v>
      </c>
      <c r="E700" t="s">
        <v>472</v>
      </c>
      <c r="F700" t="s">
        <v>28</v>
      </c>
      <c r="G700" t="s">
        <v>29</v>
      </c>
      <c r="H700" t="s">
        <v>79</v>
      </c>
      <c r="I700" t="s">
        <v>472</v>
      </c>
      <c r="J700" t="s">
        <v>21</v>
      </c>
      <c r="K700" t="s">
        <v>2576</v>
      </c>
      <c r="L700" t="s">
        <v>2577</v>
      </c>
      <c r="M700" t="s">
        <v>65</v>
      </c>
      <c r="N700" t="s">
        <v>26</v>
      </c>
      <c r="O700" t="s">
        <v>27</v>
      </c>
      <c r="P700" t="s">
        <v>2578</v>
      </c>
      <c r="Q700" t="s">
        <v>228</v>
      </c>
      <c r="R700" t="s">
        <v>23</v>
      </c>
      <c r="S700" t="s">
        <v>24</v>
      </c>
      <c r="T700" t="s">
        <v>472</v>
      </c>
      <c r="U700" t="s">
        <v>2579</v>
      </c>
      <c r="W700" t="s">
        <v>7132</v>
      </c>
      <c r="X700" t="s">
        <v>28</v>
      </c>
      <c r="Y700" t="e">
        <f>VLOOKUP(W700,ARD_SAFE_PROCESSED_20220608[[#This Row],[Column11]],1,FALSE)</f>
        <v>#N/A</v>
      </c>
      <c r="AB700" t="str">
        <f>CONCATENATE(LEFT(ARD_SAFE_PROCESSED_20220608[[#This Row],[Column1]],6),"******",RIGHT(ARD_SAFE_PROCESSED_20220608[[#This Row],[Column1]],4),";",ARD_SAFE_PROCESSED_20220608[[#This Row],[Column11]])</f>
        <v>411090******3462;74357045321007435322314</v>
      </c>
      <c r="AD700" t="str">
        <f>CLEAN(ARD_SAFE_PROCESSED_20220608[[#This Row],[Column1]])</f>
        <v>4110905023803462</v>
      </c>
      <c r="AE700" t="str">
        <f>CLEAN(ARD_SAFE_PROCESSED_20220608[[#This Row],[Column2]])</f>
        <v>422548</v>
      </c>
      <c r="AF700" t="str">
        <f>CLEAN(ARD_SAFE_PROCESSED_20220608[[#This Row],[Column3]])</f>
        <v>4018919</v>
      </c>
      <c r="AG700" t="str">
        <f>CLEAN(ARD_SAFE_PROCESSED_20220608[[#This Row],[Column4]])</f>
        <v>EC</v>
      </c>
      <c r="AH700" t="str">
        <f>CLEAN(ARD_SAFE_PROCESSED_20220608[[#This Row],[Column5]])</f>
        <v>20251117</v>
      </c>
      <c r="AI700" t="str">
        <f>CLEAN(ARD_SAFE_PROCESSED_20220608[[#This Row],[Column6]])</f>
        <v>604</v>
      </c>
      <c r="AJ700" t="str">
        <f>CLEAN(ARD_SAFE_PROCESSED_20220608[[#This Row],[Column7]])</f>
        <v>76</v>
      </c>
      <c r="AK700" t="str">
        <f>CLEAN(ARD_SAFE_PROCESSED_20220608[[#This Row],[Column8]])</f>
        <v xml:space="preserve">PYU*UBER                      </v>
      </c>
      <c r="AL700" t="str">
        <f>CLEAN(ARD_SAFE_PROCESSED_20220608[[#This Row],[Column9]])</f>
        <v>20251117</v>
      </c>
      <c r="AM700" t="str">
        <f>CLEAN(ARD_SAFE_PROCESSED_20220608[[#This Row],[Column10]])</f>
        <v xml:space="preserve">'                       </v>
      </c>
      <c r="AN700" t="s">
        <v>2576</v>
      </c>
      <c r="AO700" t="str">
        <f>CLEAN(ARD_SAFE_PROCESSED_20220608[[#This Row],[Column12]])</f>
        <v>7732447</v>
      </c>
      <c r="AP700" t="str">
        <f>CLEAN(ARD_SAFE_PROCESSED_20220608[[#This Row],[Column13]])</f>
        <v xml:space="preserve">   </v>
      </c>
      <c r="AQ700" t="str">
        <f>CLEAN(ARD_SAFE_PROCESSED_20220608[[#This Row],[Column14]])</f>
        <v xml:space="preserve">PV000000  </v>
      </c>
      <c r="AR700" t="str">
        <f>CLEAN(ARD_SAFE_PROCESSED_20220608[[#This Row],[Column15]])</f>
        <v xml:space="preserve">E-COMMERCE                                        </v>
      </c>
      <c r="AS700" t="str">
        <f>CLEAN(ARD_SAFE_PROCESSED_20220608[[#This Row],[Column16]])</f>
        <v>104214310889cbb</v>
      </c>
      <c r="AT700" t="str">
        <f>CLEAN(ARD_SAFE_PROCESSED_20220608[[#This Row],[Column17]])</f>
        <v>48.90</v>
      </c>
      <c r="AU700" t="str">
        <f>CLEAN(ARD_SAFE_PROCESSED_20220608[[#This Row],[Column18]])</f>
        <v xml:space="preserve">' </v>
      </c>
      <c r="AV700" t="str">
        <f>CLEAN(ARD_SAFE_PROCESSED_20220608[[#This Row],[Column19]])</f>
        <v xml:space="preserve">          </v>
      </c>
      <c r="AW700" t="str">
        <f>CLEAN(ARD_SAFE_PROCESSED_20220608[[#This Row],[Column20]])</f>
        <v>20251117</v>
      </c>
      <c r="AX700" t="str">
        <f>CLEAN(ARD_SAFE_PROCESSED_20220608[[#This Row],[Column21]])</f>
        <v>74218</v>
      </c>
      <c r="AY700" t="str">
        <f>LEFT(ARD_SAFE_PROCESSED_20220608[[#This Row],[Column1]],6)</f>
        <v>411090</v>
      </c>
      <c r="AZ700" t="str">
        <f>RIGHT(ARD_SAFE_PROCESSED_20220608[[#This Row],[Column1]],4)</f>
        <v>3462</v>
      </c>
      <c r="BA700" s="2">
        <f t="shared" si="72"/>
        <v>45994</v>
      </c>
      <c r="BB700">
        <f t="shared" si="73"/>
        <v>14.52</v>
      </c>
      <c r="BC700">
        <f t="shared" si="74"/>
        <v>48.9</v>
      </c>
      <c r="BD700" t="str">
        <f t="shared" si="75"/>
        <v>6</v>
      </c>
      <c r="BE700" t="str">
        <f t="shared" si="76"/>
        <v>F:TC40</v>
      </c>
    </row>
    <row r="701" spans="1:57" hidden="1" x14ac:dyDescent="0.3">
      <c r="A701" t="s">
        <v>2551</v>
      </c>
      <c r="B701" t="s">
        <v>2557</v>
      </c>
      <c r="C701" t="s">
        <v>78</v>
      </c>
      <c r="D701" t="s">
        <v>25</v>
      </c>
      <c r="E701" t="s">
        <v>472</v>
      </c>
      <c r="F701" t="s">
        <v>28</v>
      </c>
      <c r="G701" t="s">
        <v>29</v>
      </c>
      <c r="H701" t="s">
        <v>79</v>
      </c>
      <c r="I701" t="s">
        <v>472</v>
      </c>
      <c r="J701" t="s">
        <v>21</v>
      </c>
      <c r="K701" t="s">
        <v>2558</v>
      </c>
      <c r="L701" t="s">
        <v>2559</v>
      </c>
      <c r="M701" t="s">
        <v>65</v>
      </c>
      <c r="N701" t="s">
        <v>26</v>
      </c>
      <c r="O701" t="s">
        <v>27</v>
      </c>
      <c r="P701" t="s">
        <v>2560</v>
      </c>
      <c r="Q701" t="s">
        <v>2561</v>
      </c>
      <c r="R701" t="s">
        <v>23</v>
      </c>
      <c r="S701" t="s">
        <v>24</v>
      </c>
      <c r="T701" t="s">
        <v>472</v>
      </c>
      <c r="U701" t="s">
        <v>2562</v>
      </c>
      <c r="W701" t="s">
        <v>8815</v>
      </c>
      <c r="X701" t="s">
        <v>28</v>
      </c>
      <c r="Y701" t="e">
        <f>VLOOKUP(W701,ARD_SAFE_PROCESSED_20220608[[#This Row],[Column11]],1,FALSE)</f>
        <v>#N/A</v>
      </c>
      <c r="AB701" t="str">
        <f>CONCATENATE(LEFT(ARD_SAFE_PROCESSED_20220608[[#This Row],[Column1]],6),"******",RIGHT(ARD_SAFE_PROCESSED_20220608[[#This Row],[Column1]],4),";",ARD_SAFE_PROCESSED_20220608[[#This Row],[Column11]])</f>
        <v>411090******3462;74357045321007435338385</v>
      </c>
      <c r="AD701" t="str">
        <f>CLEAN(ARD_SAFE_PROCESSED_20220608[[#This Row],[Column1]])</f>
        <v>4110905023803462</v>
      </c>
      <c r="AE701" t="str">
        <f>CLEAN(ARD_SAFE_PROCESSED_20220608[[#This Row],[Column2]])</f>
        <v>135148</v>
      </c>
      <c r="AF701" t="str">
        <f>CLEAN(ARD_SAFE_PROCESSED_20220608[[#This Row],[Column3]])</f>
        <v>4018919</v>
      </c>
      <c r="AG701" t="str">
        <f>CLEAN(ARD_SAFE_PROCESSED_20220608[[#This Row],[Column4]])</f>
        <v>EC</v>
      </c>
      <c r="AH701" t="str">
        <f>CLEAN(ARD_SAFE_PROCESSED_20220608[[#This Row],[Column5]])</f>
        <v>20251117</v>
      </c>
      <c r="AI701" t="str">
        <f>CLEAN(ARD_SAFE_PROCESSED_20220608[[#This Row],[Column6]])</f>
        <v>604</v>
      </c>
      <c r="AJ701" t="str">
        <f>CLEAN(ARD_SAFE_PROCESSED_20220608[[#This Row],[Column7]])</f>
        <v>76</v>
      </c>
      <c r="AK701" t="str">
        <f>CLEAN(ARD_SAFE_PROCESSED_20220608[[#This Row],[Column8]])</f>
        <v xml:space="preserve">PYU*UBER                      </v>
      </c>
      <c r="AL701" t="str">
        <f>CLEAN(ARD_SAFE_PROCESSED_20220608[[#This Row],[Column9]])</f>
        <v>20251117</v>
      </c>
      <c r="AM701" t="str">
        <f>CLEAN(ARD_SAFE_PROCESSED_20220608[[#This Row],[Column10]])</f>
        <v xml:space="preserve">'                       </v>
      </c>
      <c r="AN701" t="s">
        <v>2558</v>
      </c>
      <c r="AO701" t="str">
        <f>CLEAN(ARD_SAFE_PROCESSED_20220608[[#This Row],[Column12]])</f>
        <v>7663226</v>
      </c>
      <c r="AP701" t="str">
        <f>CLEAN(ARD_SAFE_PROCESSED_20220608[[#This Row],[Column13]])</f>
        <v xml:space="preserve">   </v>
      </c>
      <c r="AQ701" t="str">
        <f>CLEAN(ARD_SAFE_PROCESSED_20220608[[#This Row],[Column14]])</f>
        <v xml:space="preserve">PV000000  </v>
      </c>
      <c r="AR701" t="str">
        <f>CLEAN(ARD_SAFE_PROCESSED_20220608[[#This Row],[Column15]])</f>
        <v xml:space="preserve">E-COMMERCE                                        </v>
      </c>
      <c r="AS701" t="str">
        <f>CLEAN(ARD_SAFE_PROCESSED_20220608[[#This Row],[Column16]])</f>
        <v>1042139425336f3</v>
      </c>
      <c r="AT701" t="str">
        <f>CLEAN(ARD_SAFE_PROCESSED_20220608[[#This Row],[Column17]])</f>
        <v>81.90</v>
      </c>
      <c r="AU701" t="str">
        <f>CLEAN(ARD_SAFE_PROCESSED_20220608[[#This Row],[Column18]])</f>
        <v xml:space="preserve">' </v>
      </c>
      <c r="AV701" t="str">
        <f>CLEAN(ARD_SAFE_PROCESSED_20220608[[#This Row],[Column19]])</f>
        <v xml:space="preserve">          </v>
      </c>
      <c r="AW701" t="str">
        <f>CLEAN(ARD_SAFE_PROCESSED_20220608[[#This Row],[Column20]])</f>
        <v>20251117</v>
      </c>
      <c r="AX701" t="str">
        <f>CLEAN(ARD_SAFE_PROCESSED_20220608[[#This Row],[Column21]])</f>
        <v>1345</v>
      </c>
      <c r="AY701" t="str">
        <f>LEFT(ARD_SAFE_PROCESSED_20220608[[#This Row],[Column1]],6)</f>
        <v>411090</v>
      </c>
      <c r="AZ701" t="str">
        <f>RIGHT(ARD_SAFE_PROCESSED_20220608[[#This Row],[Column1]],4)</f>
        <v>3462</v>
      </c>
      <c r="BA701" s="2">
        <f t="shared" si="72"/>
        <v>45994</v>
      </c>
      <c r="BB701">
        <f t="shared" si="73"/>
        <v>24.32</v>
      </c>
      <c r="BC701">
        <f t="shared" si="74"/>
        <v>81.900000000000006</v>
      </c>
      <c r="BD701" t="str">
        <f t="shared" si="75"/>
        <v>6</v>
      </c>
      <c r="BE701" t="str">
        <f t="shared" si="76"/>
        <v>F:TC40</v>
      </c>
    </row>
    <row r="702" spans="1:57" hidden="1" x14ac:dyDescent="0.3">
      <c r="A702" t="s">
        <v>5983</v>
      </c>
      <c r="B702" t="s">
        <v>5984</v>
      </c>
      <c r="C702" t="s">
        <v>87</v>
      </c>
      <c r="D702" t="s">
        <v>25</v>
      </c>
      <c r="E702" t="s">
        <v>472</v>
      </c>
      <c r="F702" t="s">
        <v>28</v>
      </c>
      <c r="G702" t="s">
        <v>29</v>
      </c>
      <c r="H702" t="s">
        <v>176</v>
      </c>
      <c r="I702" t="s">
        <v>472</v>
      </c>
      <c r="J702" t="s">
        <v>21</v>
      </c>
      <c r="K702" t="s">
        <v>5985</v>
      </c>
      <c r="L702" t="s">
        <v>5986</v>
      </c>
      <c r="M702" t="s">
        <v>65</v>
      </c>
      <c r="N702" t="s">
        <v>26</v>
      </c>
      <c r="O702" t="s">
        <v>27</v>
      </c>
      <c r="P702" t="s">
        <v>5987</v>
      </c>
      <c r="Q702" t="s">
        <v>83</v>
      </c>
      <c r="R702" t="s">
        <v>23</v>
      </c>
      <c r="S702" t="s">
        <v>24</v>
      </c>
      <c r="T702" t="s">
        <v>472</v>
      </c>
      <c r="U702" t="s">
        <v>5988</v>
      </c>
      <c r="W702" t="s">
        <v>2724</v>
      </c>
      <c r="X702" t="s">
        <v>28</v>
      </c>
      <c r="Y702" t="e">
        <f>VLOOKUP(W702,ARD_SAFE_PROCESSED_20220608[[#This Row],[Column11]],1,FALSE)</f>
        <v>#N/A</v>
      </c>
      <c r="AB702" t="str">
        <f>CONCATENATE(LEFT(ARD_SAFE_PROCESSED_20220608[[#This Row],[Column1]],6),"******",RIGHT(ARD_SAFE_PROCESSED_20220608[[#This Row],[Column1]],4),";",ARD_SAFE_PROCESSED_20220608[[#This Row],[Column11]])</f>
        <v>455103******0522;74357045321007439004702</v>
      </c>
      <c r="AD702" t="str">
        <f>CLEAN(ARD_SAFE_PROCESSED_20220608[[#This Row],[Column1]])</f>
        <v>4551038363390522</v>
      </c>
      <c r="AE702" t="str">
        <f>CLEAN(ARD_SAFE_PROCESSED_20220608[[#This Row],[Column2]])</f>
        <v>309371</v>
      </c>
      <c r="AF702" t="str">
        <f>CLEAN(ARD_SAFE_PROCESSED_20220608[[#This Row],[Column3]])</f>
        <v>4031262</v>
      </c>
      <c r="AG702" t="str">
        <f>CLEAN(ARD_SAFE_PROCESSED_20220608[[#This Row],[Column4]])</f>
        <v>EC</v>
      </c>
      <c r="AH702" t="str">
        <f>CLEAN(ARD_SAFE_PROCESSED_20220608[[#This Row],[Column5]])</f>
        <v>20251117</v>
      </c>
      <c r="AI702" t="str">
        <f>CLEAN(ARD_SAFE_PROCESSED_20220608[[#This Row],[Column6]])</f>
        <v>604</v>
      </c>
      <c r="AJ702" t="str">
        <f>CLEAN(ARD_SAFE_PROCESSED_20220608[[#This Row],[Column7]])</f>
        <v>76</v>
      </c>
      <c r="AK702" t="str">
        <f>CLEAN(ARD_SAFE_PROCESSED_20220608[[#This Row],[Column8]])</f>
        <v xml:space="preserve">DLC*RAPPI PRO PERU            </v>
      </c>
      <c r="AL702" t="str">
        <f>CLEAN(ARD_SAFE_PROCESSED_20220608[[#This Row],[Column9]])</f>
        <v>20251117</v>
      </c>
      <c r="AM702" t="str">
        <f>CLEAN(ARD_SAFE_PROCESSED_20220608[[#This Row],[Column10]])</f>
        <v xml:space="preserve">'                       </v>
      </c>
      <c r="AN702" t="s">
        <v>5985</v>
      </c>
      <c r="AO702" t="str">
        <f>CLEAN(ARD_SAFE_PROCESSED_20220608[[#This Row],[Column12]])</f>
        <v>7710080</v>
      </c>
      <c r="AP702" t="str">
        <f>CLEAN(ARD_SAFE_PROCESSED_20220608[[#This Row],[Column13]])</f>
        <v xml:space="preserve">   </v>
      </c>
      <c r="AQ702" t="str">
        <f>CLEAN(ARD_SAFE_PROCESSED_20220608[[#This Row],[Column14]])</f>
        <v xml:space="preserve">PV000000  </v>
      </c>
      <c r="AR702" t="str">
        <f>CLEAN(ARD_SAFE_PROCESSED_20220608[[#This Row],[Column15]])</f>
        <v xml:space="preserve">E-COMMERCE                                        </v>
      </c>
      <c r="AS702" t="str">
        <f>CLEAN(ARD_SAFE_PROCESSED_20220608[[#This Row],[Column16]])</f>
        <v xml:space="preserve">12444637844    </v>
      </c>
      <c r="AT702" t="str">
        <f>CLEAN(ARD_SAFE_PROCESSED_20220608[[#This Row],[Column17]])</f>
        <v>16.90</v>
      </c>
      <c r="AU702" t="str">
        <f>CLEAN(ARD_SAFE_PROCESSED_20220608[[#This Row],[Column18]])</f>
        <v xml:space="preserve">' </v>
      </c>
      <c r="AV702" t="str">
        <f>CLEAN(ARD_SAFE_PROCESSED_20220608[[#This Row],[Column19]])</f>
        <v xml:space="preserve">          </v>
      </c>
      <c r="AW702" t="str">
        <f>CLEAN(ARD_SAFE_PROCESSED_20220608[[#This Row],[Column20]])</f>
        <v>20251117</v>
      </c>
      <c r="AX702" t="str">
        <f>CLEAN(ARD_SAFE_PROCESSED_20220608[[#This Row],[Column21]])</f>
        <v>70805</v>
      </c>
      <c r="AY702" t="str">
        <f>LEFT(ARD_SAFE_PROCESSED_20220608[[#This Row],[Column1]],6)</f>
        <v>455103</v>
      </c>
      <c r="AZ702" t="str">
        <f>RIGHT(ARD_SAFE_PROCESSED_20220608[[#This Row],[Column1]],4)</f>
        <v>0522</v>
      </c>
      <c r="BA702" s="2">
        <f t="shared" si="72"/>
        <v>45993</v>
      </c>
      <c r="BB702">
        <f t="shared" si="73"/>
        <v>5.0199999999999996</v>
      </c>
      <c r="BC702">
        <f t="shared" si="74"/>
        <v>16.899999999999999</v>
      </c>
      <c r="BD702" t="str">
        <f t="shared" si="75"/>
        <v>6</v>
      </c>
      <c r="BE702" t="str">
        <f t="shared" si="76"/>
        <v>F:TC40</v>
      </c>
    </row>
    <row r="703" spans="1:57" hidden="1" x14ac:dyDescent="0.3">
      <c r="A703" t="s">
        <v>4350</v>
      </c>
      <c r="B703" t="s">
        <v>4351</v>
      </c>
      <c r="C703" t="s">
        <v>4352</v>
      </c>
      <c r="D703" t="s">
        <v>25</v>
      </c>
      <c r="E703" t="s">
        <v>472</v>
      </c>
      <c r="F703" t="s">
        <v>28</v>
      </c>
      <c r="G703" t="s">
        <v>29</v>
      </c>
      <c r="H703" t="s">
        <v>155</v>
      </c>
      <c r="I703" t="s">
        <v>472</v>
      </c>
      <c r="J703" t="s">
        <v>21</v>
      </c>
      <c r="K703" t="s">
        <v>4353</v>
      </c>
      <c r="L703" t="s">
        <v>4354</v>
      </c>
      <c r="M703" t="s">
        <v>65</v>
      </c>
      <c r="N703" t="s">
        <v>26</v>
      </c>
      <c r="O703" t="s">
        <v>27</v>
      </c>
      <c r="P703" t="s">
        <v>4355</v>
      </c>
      <c r="Q703" t="s">
        <v>4356</v>
      </c>
      <c r="R703" t="s">
        <v>23</v>
      </c>
      <c r="S703" t="s">
        <v>24</v>
      </c>
      <c r="T703" t="s">
        <v>472</v>
      </c>
      <c r="U703" t="s">
        <v>4357</v>
      </c>
      <c r="W703" t="s">
        <v>3312</v>
      </c>
      <c r="X703" t="s">
        <v>28</v>
      </c>
      <c r="Y703" t="e">
        <f>VLOOKUP(W703,ARD_SAFE_PROCESSED_20220608[[#This Row],[Column11]],1,FALSE)</f>
        <v>#N/A</v>
      </c>
      <c r="AB703" t="str">
        <f>CONCATENATE(LEFT(ARD_SAFE_PROCESSED_20220608[[#This Row],[Column1]],6),"******",RIGHT(ARD_SAFE_PROCESSED_20220608[[#This Row],[Column1]],4),";",ARD_SAFE_PROCESSED_20220608[[#This Row],[Column11]])</f>
        <v>421410******0150;74357045321007450400094</v>
      </c>
      <c r="AD703" t="str">
        <f>CLEAN(ARD_SAFE_PROCESSED_20220608[[#This Row],[Column1]])</f>
        <v>4214100366240150</v>
      </c>
      <c r="AE703" t="str">
        <f>CLEAN(ARD_SAFE_PROCESSED_20220608[[#This Row],[Column2]])</f>
        <v>039579</v>
      </c>
      <c r="AF703" t="str">
        <f>CLEAN(ARD_SAFE_PROCESSED_20220608[[#This Row],[Column3]])</f>
        <v>4039668</v>
      </c>
      <c r="AG703" t="str">
        <f>CLEAN(ARD_SAFE_PROCESSED_20220608[[#This Row],[Column4]])</f>
        <v>EC</v>
      </c>
      <c r="AH703" t="str">
        <f>CLEAN(ARD_SAFE_PROCESSED_20220608[[#This Row],[Column5]])</f>
        <v>20251117</v>
      </c>
      <c r="AI703" t="str">
        <f>CLEAN(ARD_SAFE_PROCESSED_20220608[[#This Row],[Column6]])</f>
        <v>604</v>
      </c>
      <c r="AJ703" t="str">
        <f>CLEAN(ARD_SAFE_PROCESSED_20220608[[#This Row],[Column7]])</f>
        <v>76</v>
      </c>
      <c r="AK703" t="str">
        <f>CLEAN(ARD_SAFE_PROCESSED_20220608[[#This Row],[Column8]])</f>
        <v xml:space="preserve">DLC*BETTER ME                 </v>
      </c>
      <c r="AL703" t="str">
        <f>CLEAN(ARD_SAFE_PROCESSED_20220608[[#This Row],[Column9]])</f>
        <v>20251117</v>
      </c>
      <c r="AM703" t="str">
        <f>CLEAN(ARD_SAFE_PROCESSED_20220608[[#This Row],[Column10]])</f>
        <v xml:space="preserve">'                       </v>
      </c>
      <c r="AN703" t="s">
        <v>4353</v>
      </c>
      <c r="AO703" t="str">
        <f>CLEAN(ARD_SAFE_PROCESSED_20220608[[#This Row],[Column12]])</f>
        <v>7854315</v>
      </c>
      <c r="AP703" t="str">
        <f>CLEAN(ARD_SAFE_PROCESSED_20220608[[#This Row],[Column13]])</f>
        <v xml:space="preserve">   </v>
      </c>
      <c r="AQ703" t="str">
        <f>CLEAN(ARD_SAFE_PROCESSED_20220608[[#This Row],[Column14]])</f>
        <v xml:space="preserve">PV000000  </v>
      </c>
      <c r="AR703" t="str">
        <f>CLEAN(ARD_SAFE_PROCESSED_20220608[[#This Row],[Column15]])</f>
        <v xml:space="preserve">E-COMMERCE                                        </v>
      </c>
      <c r="AS703" t="str">
        <f>CLEAN(ARD_SAFE_PROCESSED_20220608[[#This Row],[Column16]])</f>
        <v xml:space="preserve">12447761222    </v>
      </c>
      <c r="AT703" t="str">
        <f>CLEAN(ARD_SAFE_PROCESSED_20220608[[#This Row],[Column17]])</f>
        <v>19.99</v>
      </c>
      <c r="AU703" t="str">
        <f>CLEAN(ARD_SAFE_PROCESSED_20220608[[#This Row],[Column18]])</f>
        <v xml:space="preserve">' </v>
      </c>
      <c r="AV703" t="str">
        <f>CLEAN(ARD_SAFE_PROCESSED_20220608[[#This Row],[Column19]])</f>
        <v xml:space="preserve">          </v>
      </c>
      <c r="AW703" t="str">
        <f>CLEAN(ARD_SAFE_PROCESSED_20220608[[#This Row],[Column20]])</f>
        <v>20251117</v>
      </c>
      <c r="AX703" t="str">
        <f>CLEAN(ARD_SAFE_PROCESSED_20220608[[#This Row],[Column21]])</f>
        <v>123621</v>
      </c>
      <c r="AY703" t="str">
        <f>LEFT(ARD_SAFE_PROCESSED_20220608[[#This Row],[Column1]],6)</f>
        <v>421410</v>
      </c>
      <c r="AZ703" t="str">
        <f>RIGHT(ARD_SAFE_PROCESSED_20220608[[#This Row],[Column1]],4)</f>
        <v>0150</v>
      </c>
      <c r="BA703" s="2">
        <f t="shared" si="72"/>
        <v>45993</v>
      </c>
      <c r="BB703">
        <f t="shared" si="73"/>
        <v>5.94</v>
      </c>
      <c r="BC703">
        <f t="shared" si="74"/>
        <v>19.989999999999998</v>
      </c>
      <c r="BD703" t="str">
        <f t="shared" si="75"/>
        <v>6</v>
      </c>
      <c r="BE703" t="str">
        <f t="shared" si="76"/>
        <v>F:TC40</v>
      </c>
    </row>
    <row r="704" spans="1:57" hidden="1" x14ac:dyDescent="0.3">
      <c r="A704" t="s">
        <v>2416</v>
      </c>
      <c r="B704" t="s">
        <v>2423</v>
      </c>
      <c r="C704" t="s">
        <v>265</v>
      </c>
      <c r="D704" t="s">
        <v>25</v>
      </c>
      <c r="E704" t="s">
        <v>472</v>
      </c>
      <c r="F704" t="s">
        <v>28</v>
      </c>
      <c r="G704" t="s">
        <v>29</v>
      </c>
      <c r="H704" t="s">
        <v>317</v>
      </c>
      <c r="I704" t="s">
        <v>472</v>
      </c>
      <c r="J704" t="s">
        <v>21</v>
      </c>
      <c r="K704" t="s">
        <v>2424</v>
      </c>
      <c r="L704" t="s">
        <v>2425</v>
      </c>
      <c r="M704" t="s">
        <v>65</v>
      </c>
      <c r="N704" t="s">
        <v>26</v>
      </c>
      <c r="O704" t="s">
        <v>27</v>
      </c>
      <c r="P704" t="s">
        <v>2426</v>
      </c>
      <c r="Q704" t="s">
        <v>2427</v>
      </c>
      <c r="R704" t="s">
        <v>23</v>
      </c>
      <c r="S704" t="s">
        <v>24</v>
      </c>
      <c r="T704" t="s">
        <v>472</v>
      </c>
      <c r="U704" t="s">
        <v>2428</v>
      </c>
      <c r="W704" t="s">
        <v>4188</v>
      </c>
      <c r="X704" t="s">
        <v>28</v>
      </c>
      <c r="Y704" t="e">
        <f>VLOOKUP(W704,ARD_SAFE_PROCESSED_20220608[[#This Row],[Column11]],1,FALSE)</f>
        <v>#N/A</v>
      </c>
      <c r="AB704" t="str">
        <f>CONCATENATE(LEFT(ARD_SAFE_PROCESSED_20220608[[#This Row],[Column1]],6),"******",RIGHT(ARD_SAFE_PROCESSED_20220608[[#This Row],[Column1]],4),";",ARD_SAFE_PROCESSED_20220608[[#This Row],[Column11]])</f>
        <v>404071******9377;74357045321007453801835</v>
      </c>
      <c r="AD704" t="str">
        <f>CLEAN(ARD_SAFE_PROCESSED_20220608[[#This Row],[Column1]])</f>
        <v>4040719017149377</v>
      </c>
      <c r="AE704" t="str">
        <f>CLEAN(ARD_SAFE_PROCESSED_20220608[[#This Row],[Column2]])</f>
        <v>042105</v>
      </c>
      <c r="AF704" t="str">
        <f>CLEAN(ARD_SAFE_PROCESSED_20220608[[#This Row],[Column3]])</f>
        <v>4040310</v>
      </c>
      <c r="AG704" t="str">
        <f>CLEAN(ARD_SAFE_PROCESSED_20220608[[#This Row],[Column4]])</f>
        <v>EC</v>
      </c>
      <c r="AH704" t="str">
        <f>CLEAN(ARD_SAFE_PROCESSED_20220608[[#This Row],[Column5]])</f>
        <v>20251117</v>
      </c>
      <c r="AI704" t="str">
        <f>CLEAN(ARD_SAFE_PROCESSED_20220608[[#This Row],[Column6]])</f>
        <v>604</v>
      </c>
      <c r="AJ704" t="str">
        <f>CLEAN(ARD_SAFE_PROCESSED_20220608[[#This Row],[Column7]])</f>
        <v>76</v>
      </c>
      <c r="AK704" t="str">
        <f>CLEAN(ARD_SAFE_PROCESSED_20220608[[#This Row],[Column8]])</f>
        <v xml:space="preserve">EBN*TEMU                      </v>
      </c>
      <c r="AL704" t="str">
        <f>CLEAN(ARD_SAFE_PROCESSED_20220608[[#This Row],[Column9]])</f>
        <v>20251117</v>
      </c>
      <c r="AM704" t="str">
        <f>CLEAN(ARD_SAFE_PROCESSED_20220608[[#This Row],[Column10]])</f>
        <v xml:space="preserve">'                       </v>
      </c>
      <c r="AN704" t="s">
        <v>2424</v>
      </c>
      <c r="AO704" t="str">
        <f>CLEAN(ARD_SAFE_PROCESSED_20220608[[#This Row],[Column12]])</f>
        <v>7920054</v>
      </c>
      <c r="AP704" t="str">
        <f>CLEAN(ARD_SAFE_PROCESSED_20220608[[#This Row],[Column13]])</f>
        <v xml:space="preserve">   </v>
      </c>
      <c r="AQ704" t="str">
        <f>CLEAN(ARD_SAFE_PROCESSED_20220608[[#This Row],[Column14]])</f>
        <v xml:space="preserve">PV000000  </v>
      </c>
      <c r="AR704" t="str">
        <f>CLEAN(ARD_SAFE_PROCESSED_20220608[[#This Row],[Column15]])</f>
        <v xml:space="preserve">E-COMMERCE                                        </v>
      </c>
      <c r="AS704" t="str">
        <f>CLEAN(ARD_SAFE_PROCESSED_20220608[[#This Row],[Column16]])</f>
        <v xml:space="preserve">133374880023   </v>
      </c>
      <c r="AT704" t="str">
        <f>CLEAN(ARD_SAFE_PROCESSED_20220608[[#This Row],[Column17]])</f>
        <v>115.65</v>
      </c>
      <c r="AU704" t="str">
        <f>CLEAN(ARD_SAFE_PROCESSED_20220608[[#This Row],[Column18]])</f>
        <v xml:space="preserve">' </v>
      </c>
      <c r="AV704" t="str">
        <f>CLEAN(ARD_SAFE_PROCESSED_20220608[[#This Row],[Column19]])</f>
        <v xml:space="preserve">          </v>
      </c>
      <c r="AW704" t="str">
        <f>CLEAN(ARD_SAFE_PROCESSED_20220608[[#This Row],[Column20]])</f>
        <v>20251117</v>
      </c>
      <c r="AX704" t="str">
        <f>CLEAN(ARD_SAFE_PROCESSED_20220608[[#This Row],[Column21]])</f>
        <v>151955</v>
      </c>
      <c r="AY704" t="str">
        <f>LEFT(ARD_SAFE_PROCESSED_20220608[[#This Row],[Column1]],6)</f>
        <v>404071</v>
      </c>
      <c r="AZ704" t="str">
        <f>RIGHT(ARD_SAFE_PROCESSED_20220608[[#This Row],[Column1]],4)</f>
        <v>9377</v>
      </c>
      <c r="BA704" s="2">
        <f t="shared" si="72"/>
        <v>45994</v>
      </c>
      <c r="BB704">
        <f t="shared" si="73"/>
        <v>34.35</v>
      </c>
      <c r="BC704">
        <f t="shared" si="74"/>
        <v>115.65</v>
      </c>
      <c r="BD704" t="str">
        <f t="shared" si="75"/>
        <v>6</v>
      </c>
      <c r="BE704" t="str">
        <f t="shared" si="76"/>
        <v>F:TC40</v>
      </c>
    </row>
    <row r="705" spans="1:57" hidden="1" x14ac:dyDescent="0.3">
      <c r="A705" t="s">
        <v>5635</v>
      </c>
      <c r="B705" t="s">
        <v>5647</v>
      </c>
      <c r="C705" t="s">
        <v>5648</v>
      </c>
      <c r="D705" t="s">
        <v>64</v>
      </c>
      <c r="E705" t="s">
        <v>408</v>
      </c>
      <c r="F705" t="s">
        <v>28</v>
      </c>
      <c r="G705" t="s">
        <v>74</v>
      </c>
      <c r="H705" t="s">
        <v>5649</v>
      </c>
      <c r="I705" t="s">
        <v>472</v>
      </c>
      <c r="J705" t="s">
        <v>21</v>
      </c>
      <c r="K705" t="s">
        <v>5650</v>
      </c>
      <c r="L705" t="s">
        <v>5651</v>
      </c>
      <c r="M705" t="s">
        <v>65</v>
      </c>
      <c r="N705" t="s">
        <v>351</v>
      </c>
      <c r="O705" t="s">
        <v>66</v>
      </c>
      <c r="P705" t="s">
        <v>22</v>
      </c>
      <c r="Q705" t="s">
        <v>5652</v>
      </c>
      <c r="R705" t="s">
        <v>23</v>
      </c>
      <c r="S705" t="s">
        <v>24</v>
      </c>
      <c r="T705" t="s">
        <v>408</v>
      </c>
      <c r="U705" t="s">
        <v>5653</v>
      </c>
      <c r="W705" t="s">
        <v>4274</v>
      </c>
      <c r="X705" t="s">
        <v>28</v>
      </c>
      <c r="Y705" t="e">
        <f>VLOOKUP(W705,ARD_SAFE_PROCESSED_20220608[[#This Row],[Column11]],1,FALSE)</f>
        <v>#N/A</v>
      </c>
      <c r="AB705" t="str">
        <f>CONCATENATE(LEFT(ARD_SAFE_PROCESSED_20220608[[#This Row],[Column1]],6),"******",RIGHT(ARD_SAFE_PROCESSED_20220608[[#This Row],[Column1]],4),";",ARD_SAFE_PROCESSED_20220608[[#This Row],[Column11]])</f>
        <v>447410******6074;74357045321007641600388</v>
      </c>
      <c r="AD705" t="str">
        <f>CLEAN(ARD_SAFE_PROCESSED_20220608[[#This Row],[Column1]])</f>
        <v>4474107178146074</v>
      </c>
      <c r="AE705" t="str">
        <f>CLEAN(ARD_SAFE_PROCESSED_20220608[[#This Row],[Column2]])</f>
        <v>174838</v>
      </c>
      <c r="AF705" t="str">
        <f>CLEAN(ARD_SAFE_PROCESSED_20220608[[#This Row],[Column3]])</f>
        <v>2529378</v>
      </c>
      <c r="AG705" t="str">
        <f>CLEAN(ARD_SAFE_PROCESSED_20220608[[#This Row],[Column4]])</f>
        <v>PL</v>
      </c>
      <c r="AH705" t="str">
        <f>CLEAN(ARD_SAFE_PROCESSED_20220608[[#This Row],[Column5]])</f>
        <v>20251116</v>
      </c>
      <c r="AI705" t="str">
        <f>CLEAN(ARD_SAFE_PROCESSED_20220608[[#This Row],[Column6]])</f>
        <v>604</v>
      </c>
      <c r="AJ705" t="str">
        <f>CLEAN(ARD_SAFE_PROCESSED_20220608[[#This Row],[Column7]])</f>
        <v>77</v>
      </c>
      <c r="AK705" t="str">
        <f>CLEAN(ARD_SAFE_PROCESSED_20220608[[#This Row],[Column8]])</f>
        <v xml:space="preserve">ESTACION EL ROSEDAL PLAYA     </v>
      </c>
      <c r="AL705" t="str">
        <f>CLEAN(ARD_SAFE_PROCESSED_20220608[[#This Row],[Column9]])</f>
        <v>20251117</v>
      </c>
      <c r="AM705" t="str">
        <f>CLEAN(ARD_SAFE_PROCESSED_20220608[[#This Row],[Column10]])</f>
        <v xml:space="preserve">'                       </v>
      </c>
      <c r="AN705" t="s">
        <v>5650</v>
      </c>
      <c r="AO705" t="str">
        <f>CLEAN(ARD_SAFE_PROCESSED_20220608[[#This Row],[Column12]])</f>
        <v>5672</v>
      </c>
      <c r="AP705" t="str">
        <f>CLEAN(ARD_SAFE_PROCESSED_20220608[[#This Row],[Column13]])</f>
        <v xml:space="preserve">   </v>
      </c>
      <c r="AQ705" t="str">
        <f>CLEAN(ARD_SAFE_PROCESSED_20220608[[#This Row],[Column14]])</f>
        <v xml:space="preserve">PS0014    </v>
      </c>
      <c r="AR705" t="str">
        <f>CLEAN(ARD_SAFE_PROCESSED_20220608[[#This Row],[Column15]])</f>
        <v xml:space="preserve">POS CONTACTLESS CHIP                              </v>
      </c>
      <c r="AS705" t="str">
        <f>CLEAN(ARD_SAFE_PROCESSED_20220608[[#This Row],[Column16]])</f>
        <v xml:space="preserve">               </v>
      </c>
      <c r="AT705" t="str">
        <f>CLEAN(ARD_SAFE_PROCESSED_20220608[[#This Row],[Column17]])</f>
        <v>103.40</v>
      </c>
      <c r="AU705" t="str">
        <f>CLEAN(ARD_SAFE_PROCESSED_20220608[[#This Row],[Column18]])</f>
        <v xml:space="preserve">' </v>
      </c>
      <c r="AV705" t="str">
        <f>CLEAN(ARD_SAFE_PROCESSED_20220608[[#This Row],[Column19]])</f>
        <v xml:space="preserve">          </v>
      </c>
      <c r="AW705" t="str">
        <f>CLEAN(ARD_SAFE_PROCESSED_20220608[[#This Row],[Column20]])</f>
        <v>20251116</v>
      </c>
      <c r="AX705" t="str">
        <f>CLEAN(ARD_SAFE_PROCESSED_20220608[[#This Row],[Column21]])</f>
        <v>40507</v>
      </c>
      <c r="AY705" t="str">
        <f>LEFT(ARD_SAFE_PROCESSED_20220608[[#This Row],[Column1]],6)</f>
        <v>447410</v>
      </c>
      <c r="AZ705" t="str">
        <f>RIGHT(ARD_SAFE_PROCESSED_20220608[[#This Row],[Column1]],4)</f>
        <v>6074</v>
      </c>
      <c r="BA705" s="2">
        <f t="shared" si="72"/>
        <v>45994</v>
      </c>
      <c r="BB705">
        <f t="shared" si="73"/>
        <v>30.71</v>
      </c>
      <c r="BC705">
        <f t="shared" si="74"/>
        <v>103.4</v>
      </c>
      <c r="BD705" t="str">
        <f t="shared" si="75"/>
        <v>1</v>
      </c>
      <c r="BE705" t="str">
        <f t="shared" si="76"/>
        <v>F:TC40</v>
      </c>
    </row>
    <row r="706" spans="1:57" hidden="1" x14ac:dyDescent="0.3">
      <c r="A706" t="s">
        <v>8320</v>
      </c>
      <c r="B706" t="s">
        <v>8321</v>
      </c>
      <c r="C706" t="s">
        <v>8322</v>
      </c>
      <c r="D706" t="s">
        <v>72</v>
      </c>
      <c r="E706" t="s">
        <v>472</v>
      </c>
      <c r="F706" t="s">
        <v>28</v>
      </c>
      <c r="G706" t="s">
        <v>74</v>
      </c>
      <c r="H706" t="s">
        <v>8323</v>
      </c>
      <c r="I706" t="s">
        <v>472</v>
      </c>
      <c r="J706" t="s">
        <v>21</v>
      </c>
      <c r="K706" t="s">
        <v>8324</v>
      </c>
      <c r="L706" t="s">
        <v>8325</v>
      </c>
      <c r="M706" t="s">
        <v>65</v>
      </c>
      <c r="N706" t="s">
        <v>135</v>
      </c>
      <c r="O706" t="s">
        <v>73</v>
      </c>
      <c r="P706" t="s">
        <v>22</v>
      </c>
      <c r="Q706" t="s">
        <v>80</v>
      </c>
      <c r="R706" t="s">
        <v>23</v>
      </c>
      <c r="S706" t="s">
        <v>24</v>
      </c>
      <c r="T706" t="s">
        <v>472</v>
      </c>
      <c r="U706" t="s">
        <v>8326</v>
      </c>
      <c r="W706" t="s">
        <v>4249</v>
      </c>
      <c r="X706" t="s">
        <v>28</v>
      </c>
      <c r="Y706" t="e">
        <f>VLOOKUP(W706,ARD_SAFE_PROCESSED_20220608[[#This Row],[Column11]],1,FALSE)</f>
        <v>#N/A</v>
      </c>
      <c r="AB706" t="str">
        <f>CONCATENATE(LEFT(ARD_SAFE_PROCESSED_20220608[[#This Row],[Column1]],6),"******",RIGHT(ARD_SAFE_PROCESSED_20220608[[#This Row],[Column1]],4),";",ARD_SAFE_PROCESSED_20220608[[#This Row],[Column11]])</f>
        <v>477290******1172;74357045321007781301714</v>
      </c>
      <c r="AD706" t="str">
        <f>CLEAN(ARD_SAFE_PROCESSED_20220608[[#This Row],[Column1]])</f>
        <v>4772900010641172</v>
      </c>
      <c r="AE706" t="str">
        <f>CLEAN(ARD_SAFE_PROCESSED_20220608[[#This Row],[Column2]])</f>
        <v>273951</v>
      </c>
      <c r="AF706" t="str">
        <f>CLEAN(ARD_SAFE_PROCESSED_20220608[[#This Row],[Column3]])</f>
        <v>5524751</v>
      </c>
      <c r="AG706" t="str">
        <f>CLEAN(ARD_SAFE_PROCESSED_20220608[[#This Row],[Column4]])</f>
        <v>PC</v>
      </c>
      <c r="AH706" t="str">
        <f>CLEAN(ARD_SAFE_PROCESSED_20220608[[#This Row],[Column5]])</f>
        <v>20251117</v>
      </c>
      <c r="AI706" t="str">
        <f>CLEAN(ARD_SAFE_PROCESSED_20220608[[#This Row],[Column6]])</f>
        <v>604</v>
      </c>
      <c r="AJ706" t="str">
        <f>CLEAN(ARD_SAFE_PROCESSED_20220608[[#This Row],[Column7]])</f>
        <v>77</v>
      </c>
      <c r="AK706" t="str">
        <f>CLEAN(ARD_SAFE_PROCESSED_20220608[[#This Row],[Column8]])</f>
        <v>IZI*CORPORACION DE SERVICIOS S</v>
      </c>
      <c r="AL706" t="str">
        <f>CLEAN(ARD_SAFE_PROCESSED_20220608[[#This Row],[Column9]])</f>
        <v>20251117</v>
      </c>
      <c r="AM706" t="str">
        <f>CLEAN(ARD_SAFE_PROCESSED_20220608[[#This Row],[Column10]])</f>
        <v xml:space="preserve">'                       </v>
      </c>
      <c r="AN706" t="s">
        <v>8324</v>
      </c>
      <c r="AO706" t="str">
        <f>CLEAN(ARD_SAFE_PROCESSED_20220608[[#This Row],[Column12]])</f>
        <v>9981</v>
      </c>
      <c r="AP706" t="str">
        <f>CLEAN(ARD_SAFE_PROCESSED_20220608[[#This Row],[Column13]])</f>
        <v xml:space="preserve">   </v>
      </c>
      <c r="AQ706" t="str">
        <f>CLEAN(ARD_SAFE_PROCESSED_20220608[[#This Row],[Column14]])</f>
        <v xml:space="preserve">PS0005    </v>
      </c>
      <c r="AR706" t="str">
        <f>CLEAN(ARD_SAFE_PROCESSED_20220608[[#This Row],[Column15]])</f>
        <v xml:space="preserve">POS CHIP EMV                                      </v>
      </c>
      <c r="AS706" t="str">
        <f>CLEAN(ARD_SAFE_PROCESSED_20220608[[#This Row],[Column16]])</f>
        <v xml:space="preserve">               </v>
      </c>
      <c r="AT706" t="str">
        <f>CLEAN(ARD_SAFE_PROCESSED_20220608[[#This Row],[Column17]])</f>
        <v>30.00</v>
      </c>
      <c r="AU706" t="str">
        <f>CLEAN(ARD_SAFE_PROCESSED_20220608[[#This Row],[Column18]])</f>
        <v xml:space="preserve">' </v>
      </c>
      <c r="AV706" t="str">
        <f>CLEAN(ARD_SAFE_PROCESSED_20220608[[#This Row],[Column19]])</f>
        <v xml:space="preserve">          </v>
      </c>
      <c r="AW706" t="str">
        <f>CLEAN(ARD_SAFE_PROCESSED_20220608[[#This Row],[Column20]])</f>
        <v>20251117</v>
      </c>
      <c r="AX706" t="str">
        <f>CLEAN(ARD_SAFE_PROCESSED_20220608[[#This Row],[Column21]])</f>
        <v>22732</v>
      </c>
      <c r="AY706" t="str">
        <f>LEFT(ARD_SAFE_PROCESSED_20220608[[#This Row],[Column1]],6)</f>
        <v>477290</v>
      </c>
      <c r="AZ706" t="str">
        <f>RIGHT(ARD_SAFE_PROCESSED_20220608[[#This Row],[Column1]],4)</f>
        <v>1172</v>
      </c>
      <c r="BA706" s="2">
        <f t="shared" si="72"/>
        <v>45993</v>
      </c>
      <c r="BB706">
        <f t="shared" si="73"/>
        <v>8.91</v>
      </c>
      <c r="BC706">
        <f t="shared" si="74"/>
        <v>30</v>
      </c>
      <c r="BD706" t="str">
        <f t="shared" si="75"/>
        <v>1</v>
      </c>
      <c r="BE706" t="str">
        <f t="shared" si="76"/>
        <v>F:TC40</v>
      </c>
    </row>
    <row r="707" spans="1:57" hidden="1" x14ac:dyDescent="0.3">
      <c r="A707" t="s">
        <v>3565</v>
      </c>
      <c r="B707" t="s">
        <v>3592</v>
      </c>
      <c r="C707" t="s">
        <v>3567</v>
      </c>
      <c r="D707" t="s">
        <v>64</v>
      </c>
      <c r="E707" t="s">
        <v>472</v>
      </c>
      <c r="F707" t="s">
        <v>28</v>
      </c>
      <c r="G707" t="s">
        <v>29</v>
      </c>
      <c r="H707" t="s">
        <v>3568</v>
      </c>
      <c r="I707" t="s">
        <v>472</v>
      </c>
      <c r="J707" t="s">
        <v>21</v>
      </c>
      <c r="K707" t="s">
        <v>3593</v>
      </c>
      <c r="L707" t="s">
        <v>3594</v>
      </c>
      <c r="M707" t="s">
        <v>65</v>
      </c>
      <c r="N707" t="s">
        <v>139</v>
      </c>
      <c r="O707" t="s">
        <v>66</v>
      </c>
      <c r="P707" t="s">
        <v>22</v>
      </c>
      <c r="Q707" t="s">
        <v>3595</v>
      </c>
      <c r="R707" t="s">
        <v>23</v>
      </c>
      <c r="S707" t="s">
        <v>24</v>
      </c>
      <c r="T707" t="s">
        <v>472</v>
      </c>
      <c r="U707" t="s">
        <v>3596</v>
      </c>
      <c r="W707" t="s">
        <v>4277</v>
      </c>
      <c r="X707" t="s">
        <v>28</v>
      </c>
      <c r="Y707" t="e">
        <f>VLOOKUP(W707,ARD_SAFE_PROCESSED_20220608[[#This Row],[Column11]],1,FALSE)</f>
        <v>#N/A</v>
      </c>
      <c r="AB707" t="str">
        <f>CONCATENATE(LEFT(ARD_SAFE_PROCESSED_20220608[[#This Row],[Column1]],6),"******",RIGHT(ARD_SAFE_PROCESSED_20220608[[#This Row],[Column1]],4),";",ARD_SAFE_PROCESSED_20220608[[#This Row],[Column11]])</f>
        <v>421355******9837;74357045321009206400014</v>
      </c>
      <c r="AD707" t="str">
        <f>CLEAN(ARD_SAFE_PROCESSED_20220608[[#This Row],[Column1]])</f>
        <v>4213550190909837</v>
      </c>
      <c r="AE707" t="str">
        <f>CLEAN(ARD_SAFE_PROCESSED_20220608[[#This Row],[Column2]])</f>
        <v>957882</v>
      </c>
      <c r="AF707" t="str">
        <f>CLEAN(ARD_SAFE_PROCESSED_20220608[[#This Row],[Column3]])</f>
        <v>1037763</v>
      </c>
      <c r="AG707" t="str">
        <f>CLEAN(ARD_SAFE_PROCESSED_20220608[[#This Row],[Column4]])</f>
        <v>PL</v>
      </c>
      <c r="AH707" t="str">
        <f>CLEAN(ARD_SAFE_PROCESSED_20220608[[#This Row],[Column5]])</f>
        <v>20251117</v>
      </c>
      <c r="AI707" t="str">
        <f>CLEAN(ARD_SAFE_PROCESSED_20220608[[#This Row],[Column6]])</f>
        <v>604</v>
      </c>
      <c r="AJ707" t="str">
        <f>CLEAN(ARD_SAFE_PROCESSED_20220608[[#This Row],[Column7]])</f>
        <v>76</v>
      </c>
      <c r="AK707" t="str">
        <f>CLEAN(ARD_SAFE_PROCESSED_20220608[[#This Row],[Column8]])</f>
        <v xml:space="preserve">1023 MASS JC TELLO HUA MS     </v>
      </c>
      <c r="AL707" t="str">
        <f>CLEAN(ARD_SAFE_PROCESSED_20220608[[#This Row],[Column9]])</f>
        <v>20251117</v>
      </c>
      <c r="AM707" t="str">
        <f>CLEAN(ARD_SAFE_PROCESSED_20220608[[#This Row],[Column10]])</f>
        <v xml:space="preserve">'                       </v>
      </c>
      <c r="AN707" t="s">
        <v>3593</v>
      </c>
      <c r="AO707" t="str">
        <f>CLEAN(ARD_SAFE_PROCESSED_20220608[[#This Row],[Column12]])</f>
        <v>4013</v>
      </c>
      <c r="AP707" t="str">
        <f>CLEAN(ARD_SAFE_PROCESSED_20220608[[#This Row],[Column13]])</f>
        <v xml:space="preserve">   </v>
      </c>
      <c r="AQ707" t="str">
        <f>CLEAN(ARD_SAFE_PROCESSED_20220608[[#This Row],[Column14]])</f>
        <v xml:space="preserve">PS0003    </v>
      </c>
      <c r="AR707" t="str">
        <f>CLEAN(ARD_SAFE_PROCESSED_20220608[[#This Row],[Column15]])</f>
        <v xml:space="preserve">POS CONTACTLESS CHIP                              </v>
      </c>
      <c r="AS707" t="str">
        <f>CLEAN(ARD_SAFE_PROCESSED_20220608[[#This Row],[Column16]])</f>
        <v xml:space="preserve">               </v>
      </c>
      <c r="AT707" t="str">
        <f>CLEAN(ARD_SAFE_PROCESSED_20220608[[#This Row],[Column17]])</f>
        <v>69.77</v>
      </c>
      <c r="AU707" t="str">
        <f>CLEAN(ARD_SAFE_PROCESSED_20220608[[#This Row],[Column18]])</f>
        <v xml:space="preserve">' </v>
      </c>
      <c r="AV707" t="str">
        <f>CLEAN(ARD_SAFE_PROCESSED_20220608[[#This Row],[Column19]])</f>
        <v xml:space="preserve">          </v>
      </c>
      <c r="AW707" t="str">
        <f>CLEAN(ARD_SAFE_PROCESSED_20220608[[#This Row],[Column20]])</f>
        <v>20251117</v>
      </c>
      <c r="AX707" t="str">
        <f>CLEAN(ARD_SAFE_PROCESSED_20220608[[#This Row],[Column21]])</f>
        <v>71644</v>
      </c>
      <c r="AY707" t="str">
        <f>LEFT(ARD_SAFE_PROCESSED_20220608[[#This Row],[Column1]],6)</f>
        <v>421355</v>
      </c>
      <c r="AZ707" t="str">
        <f>RIGHT(ARD_SAFE_PROCESSED_20220608[[#This Row],[Column1]],4)</f>
        <v>9837</v>
      </c>
      <c r="BA707" s="2">
        <f t="shared" si="72"/>
        <v>45993</v>
      </c>
      <c r="BB707">
        <f t="shared" si="73"/>
        <v>20.72</v>
      </c>
      <c r="BC707">
        <f t="shared" si="74"/>
        <v>69.77</v>
      </c>
      <c r="BD707" t="str">
        <f t="shared" si="75"/>
        <v>1</v>
      </c>
      <c r="BE707" t="str">
        <f t="shared" si="76"/>
        <v>F:TC40</v>
      </c>
    </row>
    <row r="708" spans="1:57" hidden="1" x14ac:dyDescent="0.3">
      <c r="A708" t="s">
        <v>3565</v>
      </c>
      <c r="B708" t="s">
        <v>3566</v>
      </c>
      <c r="C708" t="s">
        <v>3567</v>
      </c>
      <c r="D708" t="s">
        <v>64</v>
      </c>
      <c r="E708" t="s">
        <v>472</v>
      </c>
      <c r="F708" t="s">
        <v>28</v>
      </c>
      <c r="G708" t="s">
        <v>29</v>
      </c>
      <c r="H708" t="s">
        <v>3568</v>
      </c>
      <c r="I708" t="s">
        <v>472</v>
      </c>
      <c r="J708" t="s">
        <v>21</v>
      </c>
      <c r="K708" t="s">
        <v>3569</v>
      </c>
      <c r="L708" t="s">
        <v>3570</v>
      </c>
      <c r="M708" t="s">
        <v>65</v>
      </c>
      <c r="N708" t="s">
        <v>139</v>
      </c>
      <c r="O708" t="s">
        <v>66</v>
      </c>
      <c r="P708" t="s">
        <v>22</v>
      </c>
      <c r="Q708" t="s">
        <v>3571</v>
      </c>
      <c r="R708" t="s">
        <v>23</v>
      </c>
      <c r="S708" t="s">
        <v>24</v>
      </c>
      <c r="T708" t="s">
        <v>472</v>
      </c>
      <c r="U708" t="s">
        <v>3572</v>
      </c>
      <c r="W708" t="s">
        <v>3393</v>
      </c>
      <c r="X708" t="s">
        <v>28</v>
      </c>
      <c r="Y708" t="e">
        <f>VLOOKUP(W708,ARD_SAFE_PROCESSED_20220608[[#This Row],[Column11]],1,FALSE)</f>
        <v>#N/A</v>
      </c>
      <c r="AB708" t="str">
        <f>CONCATENATE(LEFT(ARD_SAFE_PROCESSED_20220608[[#This Row],[Column1]],6),"******",RIGHT(ARD_SAFE_PROCESSED_20220608[[#This Row],[Column1]],4),";",ARD_SAFE_PROCESSED_20220608[[#This Row],[Column11]])</f>
        <v>421355******9837;74357045321009206400089</v>
      </c>
      <c r="AD708" t="str">
        <f>CLEAN(ARD_SAFE_PROCESSED_20220608[[#This Row],[Column1]])</f>
        <v>4213550190909837</v>
      </c>
      <c r="AE708" t="str">
        <f>CLEAN(ARD_SAFE_PROCESSED_20220608[[#This Row],[Column2]])</f>
        <v>346040</v>
      </c>
      <c r="AF708" t="str">
        <f>CLEAN(ARD_SAFE_PROCESSED_20220608[[#This Row],[Column3]])</f>
        <v>1037763</v>
      </c>
      <c r="AG708" t="str">
        <f>CLEAN(ARD_SAFE_PROCESSED_20220608[[#This Row],[Column4]])</f>
        <v>PL</v>
      </c>
      <c r="AH708" t="str">
        <f>CLEAN(ARD_SAFE_PROCESSED_20220608[[#This Row],[Column5]])</f>
        <v>20251117</v>
      </c>
      <c r="AI708" t="str">
        <f>CLEAN(ARD_SAFE_PROCESSED_20220608[[#This Row],[Column6]])</f>
        <v>604</v>
      </c>
      <c r="AJ708" t="str">
        <f>CLEAN(ARD_SAFE_PROCESSED_20220608[[#This Row],[Column7]])</f>
        <v>76</v>
      </c>
      <c r="AK708" t="str">
        <f>CLEAN(ARD_SAFE_PROCESSED_20220608[[#This Row],[Column8]])</f>
        <v xml:space="preserve">1023 MASS JC TELLO HUA MS     </v>
      </c>
      <c r="AL708" t="str">
        <f>CLEAN(ARD_SAFE_PROCESSED_20220608[[#This Row],[Column9]])</f>
        <v>20251117</v>
      </c>
      <c r="AM708" t="str">
        <f>CLEAN(ARD_SAFE_PROCESSED_20220608[[#This Row],[Column10]])</f>
        <v xml:space="preserve">'                       </v>
      </c>
      <c r="AN708" t="s">
        <v>3569</v>
      </c>
      <c r="AO708" t="str">
        <f>CLEAN(ARD_SAFE_PROCESSED_20220608[[#This Row],[Column12]])</f>
        <v>4020</v>
      </c>
      <c r="AP708" t="str">
        <f>CLEAN(ARD_SAFE_PROCESSED_20220608[[#This Row],[Column13]])</f>
        <v xml:space="preserve">   </v>
      </c>
      <c r="AQ708" t="str">
        <f>CLEAN(ARD_SAFE_PROCESSED_20220608[[#This Row],[Column14]])</f>
        <v xml:space="preserve">PS0003    </v>
      </c>
      <c r="AR708" t="str">
        <f>CLEAN(ARD_SAFE_PROCESSED_20220608[[#This Row],[Column15]])</f>
        <v xml:space="preserve">POS CONTACTLESS CHIP                              </v>
      </c>
      <c r="AS708" t="str">
        <f>CLEAN(ARD_SAFE_PROCESSED_20220608[[#This Row],[Column16]])</f>
        <v xml:space="preserve">               </v>
      </c>
      <c r="AT708" t="str">
        <f>CLEAN(ARD_SAFE_PROCESSED_20220608[[#This Row],[Column17]])</f>
        <v>7.52</v>
      </c>
      <c r="AU708" t="str">
        <f>CLEAN(ARD_SAFE_PROCESSED_20220608[[#This Row],[Column18]])</f>
        <v xml:space="preserve">' </v>
      </c>
      <c r="AV708" t="str">
        <f>CLEAN(ARD_SAFE_PROCESSED_20220608[[#This Row],[Column19]])</f>
        <v xml:space="preserve">          </v>
      </c>
      <c r="AW708" t="str">
        <f>CLEAN(ARD_SAFE_PROCESSED_20220608[[#This Row],[Column20]])</f>
        <v>20251117</v>
      </c>
      <c r="AX708" t="str">
        <f>CLEAN(ARD_SAFE_PROCESSED_20220608[[#This Row],[Column21]])</f>
        <v>85356</v>
      </c>
      <c r="AY708" t="str">
        <f>LEFT(ARD_SAFE_PROCESSED_20220608[[#This Row],[Column1]],6)</f>
        <v>421355</v>
      </c>
      <c r="AZ708" t="str">
        <f>RIGHT(ARD_SAFE_PROCESSED_20220608[[#This Row],[Column1]],4)</f>
        <v>9837</v>
      </c>
      <c r="BA708" s="2">
        <f t="shared" si="72"/>
        <v>45993</v>
      </c>
      <c r="BB708">
        <f t="shared" si="73"/>
        <v>2.23</v>
      </c>
      <c r="BC708">
        <f t="shared" si="74"/>
        <v>7.52</v>
      </c>
      <c r="BD708" t="str">
        <f t="shared" si="75"/>
        <v>1</v>
      </c>
      <c r="BE708" t="str">
        <f t="shared" si="76"/>
        <v>F:TC40</v>
      </c>
    </row>
    <row r="709" spans="1:57" hidden="1" x14ac:dyDescent="0.3">
      <c r="A709" t="s">
        <v>3565</v>
      </c>
      <c r="B709" t="s">
        <v>3597</v>
      </c>
      <c r="C709" t="s">
        <v>3567</v>
      </c>
      <c r="D709" t="s">
        <v>64</v>
      </c>
      <c r="E709" t="s">
        <v>472</v>
      </c>
      <c r="F709" t="s">
        <v>28</v>
      </c>
      <c r="G709" t="s">
        <v>29</v>
      </c>
      <c r="H709" t="s">
        <v>3568</v>
      </c>
      <c r="I709" t="s">
        <v>472</v>
      </c>
      <c r="J709" t="s">
        <v>21</v>
      </c>
      <c r="K709" t="s">
        <v>3598</v>
      </c>
      <c r="L709" t="s">
        <v>3599</v>
      </c>
      <c r="M709" t="s">
        <v>65</v>
      </c>
      <c r="N709" t="s">
        <v>139</v>
      </c>
      <c r="O709" t="s">
        <v>66</v>
      </c>
      <c r="P709" t="s">
        <v>22</v>
      </c>
      <c r="Q709" t="s">
        <v>3600</v>
      </c>
      <c r="R709" t="s">
        <v>23</v>
      </c>
      <c r="S709" t="s">
        <v>24</v>
      </c>
      <c r="T709" t="s">
        <v>472</v>
      </c>
      <c r="U709" t="s">
        <v>3601</v>
      </c>
      <c r="W709" t="s">
        <v>3389</v>
      </c>
      <c r="X709" t="s">
        <v>28</v>
      </c>
      <c r="Y709" t="e">
        <f>VLOOKUP(W709,ARD_SAFE_PROCESSED_20220608[[#This Row],[Column11]],1,FALSE)</f>
        <v>#N/A</v>
      </c>
      <c r="AB709" t="str">
        <f>CONCATENATE(LEFT(ARD_SAFE_PROCESSED_20220608[[#This Row],[Column1]],6),"******",RIGHT(ARD_SAFE_PROCESSED_20220608[[#This Row],[Column1]],4),";",ARD_SAFE_PROCESSED_20220608[[#This Row],[Column11]])</f>
        <v>421355******9837;74357045321009206400436</v>
      </c>
      <c r="AD709" t="str">
        <f>CLEAN(ARD_SAFE_PROCESSED_20220608[[#This Row],[Column1]])</f>
        <v>4213550190909837</v>
      </c>
      <c r="AE709" t="str">
        <f>CLEAN(ARD_SAFE_PROCESSED_20220608[[#This Row],[Column2]])</f>
        <v>970487</v>
      </c>
      <c r="AF709" t="str">
        <f>CLEAN(ARD_SAFE_PROCESSED_20220608[[#This Row],[Column3]])</f>
        <v>1037763</v>
      </c>
      <c r="AG709" t="str">
        <f>CLEAN(ARD_SAFE_PROCESSED_20220608[[#This Row],[Column4]])</f>
        <v>PL</v>
      </c>
      <c r="AH709" t="str">
        <f>CLEAN(ARD_SAFE_PROCESSED_20220608[[#This Row],[Column5]])</f>
        <v>20251117</v>
      </c>
      <c r="AI709" t="str">
        <f>CLEAN(ARD_SAFE_PROCESSED_20220608[[#This Row],[Column6]])</f>
        <v>604</v>
      </c>
      <c r="AJ709" t="str">
        <f>CLEAN(ARD_SAFE_PROCESSED_20220608[[#This Row],[Column7]])</f>
        <v>76</v>
      </c>
      <c r="AK709" t="str">
        <f>CLEAN(ARD_SAFE_PROCESSED_20220608[[#This Row],[Column8]])</f>
        <v xml:space="preserve">1023 MASS JC TELLO HUA MS     </v>
      </c>
      <c r="AL709" t="str">
        <f>CLEAN(ARD_SAFE_PROCESSED_20220608[[#This Row],[Column9]])</f>
        <v>20251117</v>
      </c>
      <c r="AM709" t="str">
        <f>CLEAN(ARD_SAFE_PROCESSED_20220608[[#This Row],[Column10]])</f>
        <v xml:space="preserve">'                       </v>
      </c>
      <c r="AN709" t="s">
        <v>3598</v>
      </c>
      <c r="AO709" t="str">
        <f>CLEAN(ARD_SAFE_PROCESSED_20220608[[#This Row],[Column12]])</f>
        <v>4056</v>
      </c>
      <c r="AP709" t="str">
        <f>CLEAN(ARD_SAFE_PROCESSED_20220608[[#This Row],[Column13]])</f>
        <v xml:space="preserve">   </v>
      </c>
      <c r="AQ709" t="str">
        <f>CLEAN(ARD_SAFE_PROCESSED_20220608[[#This Row],[Column14]])</f>
        <v xml:space="preserve">PS0003    </v>
      </c>
      <c r="AR709" t="str">
        <f>CLEAN(ARD_SAFE_PROCESSED_20220608[[#This Row],[Column15]])</f>
        <v xml:space="preserve">POS CONTACTLESS CHIP                              </v>
      </c>
      <c r="AS709" t="str">
        <f>CLEAN(ARD_SAFE_PROCESSED_20220608[[#This Row],[Column16]])</f>
        <v xml:space="preserve">               </v>
      </c>
      <c r="AT709" t="str">
        <f>CLEAN(ARD_SAFE_PROCESSED_20220608[[#This Row],[Column17]])</f>
        <v>10.41</v>
      </c>
      <c r="AU709" t="str">
        <f>CLEAN(ARD_SAFE_PROCESSED_20220608[[#This Row],[Column18]])</f>
        <v xml:space="preserve">' </v>
      </c>
      <c r="AV709" t="str">
        <f>CLEAN(ARD_SAFE_PROCESSED_20220608[[#This Row],[Column19]])</f>
        <v xml:space="preserve">          </v>
      </c>
      <c r="AW709" t="str">
        <f>CLEAN(ARD_SAFE_PROCESSED_20220608[[#This Row],[Column20]])</f>
        <v>20251117</v>
      </c>
      <c r="AX709" t="str">
        <f>CLEAN(ARD_SAFE_PROCESSED_20220608[[#This Row],[Column21]])</f>
        <v>132204</v>
      </c>
      <c r="AY709" t="str">
        <f>LEFT(ARD_SAFE_PROCESSED_20220608[[#This Row],[Column1]],6)</f>
        <v>421355</v>
      </c>
      <c r="AZ709" t="str">
        <f>RIGHT(ARD_SAFE_PROCESSED_20220608[[#This Row],[Column1]],4)</f>
        <v>9837</v>
      </c>
      <c r="BA709" s="2">
        <f t="shared" si="72"/>
        <v>45993</v>
      </c>
      <c r="BB709">
        <f t="shared" si="73"/>
        <v>3.09</v>
      </c>
      <c r="BC709">
        <f t="shared" si="74"/>
        <v>10.41</v>
      </c>
      <c r="BD709" t="str">
        <f t="shared" si="75"/>
        <v>1</v>
      </c>
      <c r="BE709" t="str">
        <f t="shared" si="76"/>
        <v>F:TC40</v>
      </c>
    </row>
    <row r="710" spans="1:57" hidden="1" x14ac:dyDescent="0.3">
      <c r="A710" t="s">
        <v>7018</v>
      </c>
      <c r="B710" t="s">
        <v>7060</v>
      </c>
      <c r="C710" t="s">
        <v>7044</v>
      </c>
      <c r="D710" t="s">
        <v>64</v>
      </c>
      <c r="E710" t="s">
        <v>472</v>
      </c>
      <c r="F710" t="s">
        <v>28</v>
      </c>
      <c r="G710" t="s">
        <v>29</v>
      </c>
      <c r="H710" t="s">
        <v>7045</v>
      </c>
      <c r="I710" t="s">
        <v>472</v>
      </c>
      <c r="J710" t="s">
        <v>21</v>
      </c>
      <c r="K710" t="s">
        <v>7061</v>
      </c>
      <c r="L710" t="s">
        <v>7062</v>
      </c>
      <c r="M710" t="s">
        <v>65</v>
      </c>
      <c r="N710" t="s">
        <v>67</v>
      </c>
      <c r="O710" t="s">
        <v>66</v>
      </c>
      <c r="P710" t="s">
        <v>22</v>
      </c>
      <c r="Q710" t="s">
        <v>7063</v>
      </c>
      <c r="R710" t="s">
        <v>23</v>
      </c>
      <c r="S710" t="s">
        <v>24</v>
      </c>
      <c r="T710" t="s">
        <v>472</v>
      </c>
      <c r="U710" t="s">
        <v>7064</v>
      </c>
      <c r="W710" t="s">
        <v>3383</v>
      </c>
      <c r="X710" t="s">
        <v>28</v>
      </c>
      <c r="Y710" t="e">
        <f>VLOOKUP(W710,ARD_SAFE_PROCESSED_20220608[[#This Row],[Column11]],1,FALSE)</f>
        <v>#N/A</v>
      </c>
      <c r="AB710" t="str">
        <f>CONCATENATE(LEFT(ARD_SAFE_PROCESSED_20220608[[#This Row],[Column1]],6),"******",RIGHT(ARD_SAFE_PROCESSED_20220608[[#This Row],[Column1]],4),";",ARD_SAFE_PROCESSED_20220608[[#This Row],[Column11]])</f>
        <v>455788******2369;74357045321009260200540</v>
      </c>
      <c r="AD710" t="str">
        <f>CLEAN(ARD_SAFE_PROCESSED_20220608[[#This Row],[Column1]])</f>
        <v>4557881442742369</v>
      </c>
      <c r="AE710" t="str">
        <f>CLEAN(ARD_SAFE_PROCESSED_20220608[[#This Row],[Column2]])</f>
        <v>264332</v>
      </c>
      <c r="AF710" t="str">
        <f>CLEAN(ARD_SAFE_PROCESSED_20220608[[#This Row],[Column3]])</f>
        <v>1038444</v>
      </c>
      <c r="AG710" t="str">
        <f>CLEAN(ARD_SAFE_PROCESSED_20220608[[#This Row],[Column4]])</f>
        <v>PL</v>
      </c>
      <c r="AH710" t="str">
        <f>CLEAN(ARD_SAFE_PROCESSED_20220608[[#This Row],[Column5]])</f>
        <v>20251117</v>
      </c>
      <c r="AI710" t="str">
        <f>CLEAN(ARD_SAFE_PROCESSED_20220608[[#This Row],[Column6]])</f>
        <v>604</v>
      </c>
      <c r="AJ710" t="str">
        <f>CLEAN(ARD_SAFE_PROCESSED_20220608[[#This Row],[Column7]])</f>
        <v>76</v>
      </c>
      <c r="AK710" t="str">
        <f>CLEAN(ARD_SAFE_PROCESSED_20220608[[#This Row],[Column8]])</f>
        <v xml:space="preserve">1185 MASS MERCED3 SMP MS      </v>
      </c>
      <c r="AL710" t="str">
        <f>CLEAN(ARD_SAFE_PROCESSED_20220608[[#This Row],[Column9]])</f>
        <v>20251117</v>
      </c>
      <c r="AM710" t="str">
        <f>CLEAN(ARD_SAFE_PROCESSED_20220608[[#This Row],[Column10]])</f>
        <v xml:space="preserve">'                       </v>
      </c>
      <c r="AN710" t="s">
        <v>7061</v>
      </c>
      <c r="AO710" t="str">
        <f>CLEAN(ARD_SAFE_PROCESSED_20220608[[#This Row],[Column12]])</f>
        <v>1886</v>
      </c>
      <c r="AP710" t="str">
        <f>CLEAN(ARD_SAFE_PROCESSED_20220608[[#This Row],[Column13]])</f>
        <v xml:space="preserve">   </v>
      </c>
      <c r="AQ710" t="str">
        <f>CLEAN(ARD_SAFE_PROCESSED_20220608[[#This Row],[Column14]])</f>
        <v xml:space="preserve">PS0001    </v>
      </c>
      <c r="AR710" t="str">
        <f>CLEAN(ARD_SAFE_PROCESSED_20220608[[#This Row],[Column15]])</f>
        <v xml:space="preserve">POS CONTACTLESS CHIP                              </v>
      </c>
      <c r="AS710" t="str">
        <f>CLEAN(ARD_SAFE_PROCESSED_20220608[[#This Row],[Column16]])</f>
        <v xml:space="preserve">               </v>
      </c>
      <c r="AT710" t="str">
        <f>CLEAN(ARD_SAFE_PROCESSED_20220608[[#This Row],[Column17]])</f>
        <v>34.10</v>
      </c>
      <c r="AU710" t="str">
        <f>CLEAN(ARD_SAFE_PROCESSED_20220608[[#This Row],[Column18]])</f>
        <v xml:space="preserve">' </v>
      </c>
      <c r="AV710" t="str">
        <f>CLEAN(ARD_SAFE_PROCESSED_20220608[[#This Row],[Column19]])</f>
        <v xml:space="preserve">          </v>
      </c>
      <c r="AW710" t="str">
        <f>CLEAN(ARD_SAFE_PROCESSED_20220608[[#This Row],[Column20]])</f>
        <v>20251117</v>
      </c>
      <c r="AX710" t="str">
        <f>CLEAN(ARD_SAFE_PROCESSED_20220608[[#This Row],[Column21]])</f>
        <v>140639</v>
      </c>
      <c r="AY710" t="str">
        <f>LEFT(ARD_SAFE_PROCESSED_20220608[[#This Row],[Column1]],6)</f>
        <v>455788</v>
      </c>
      <c r="AZ710" t="str">
        <f>RIGHT(ARD_SAFE_PROCESSED_20220608[[#This Row],[Column1]],4)</f>
        <v>2369</v>
      </c>
      <c r="BA710" s="2">
        <f t="shared" si="72"/>
        <v>45994</v>
      </c>
      <c r="BB710">
        <f t="shared" si="73"/>
        <v>10.130000000000001</v>
      </c>
      <c r="BC710">
        <f t="shared" si="74"/>
        <v>34.1</v>
      </c>
      <c r="BD710" t="str">
        <f t="shared" si="75"/>
        <v>0</v>
      </c>
      <c r="BE710" t="str">
        <f t="shared" si="76"/>
        <v>F:TC40</v>
      </c>
    </row>
    <row r="711" spans="1:57" hidden="1" x14ac:dyDescent="0.3">
      <c r="A711" t="s">
        <v>7018</v>
      </c>
      <c r="B711" t="s">
        <v>7043</v>
      </c>
      <c r="C711" t="s">
        <v>7044</v>
      </c>
      <c r="D711" t="s">
        <v>64</v>
      </c>
      <c r="E711" t="s">
        <v>472</v>
      </c>
      <c r="F711" t="s">
        <v>28</v>
      </c>
      <c r="G711" t="s">
        <v>29</v>
      </c>
      <c r="H711" t="s">
        <v>7045</v>
      </c>
      <c r="I711" t="s">
        <v>472</v>
      </c>
      <c r="J711" t="s">
        <v>21</v>
      </c>
      <c r="K711" t="s">
        <v>7046</v>
      </c>
      <c r="L711" t="s">
        <v>7047</v>
      </c>
      <c r="M711" t="s">
        <v>65</v>
      </c>
      <c r="N711" t="s">
        <v>67</v>
      </c>
      <c r="O711" t="s">
        <v>66</v>
      </c>
      <c r="P711" t="s">
        <v>22</v>
      </c>
      <c r="Q711" t="s">
        <v>7048</v>
      </c>
      <c r="R711" t="s">
        <v>23</v>
      </c>
      <c r="S711" t="s">
        <v>24</v>
      </c>
      <c r="T711" t="s">
        <v>472</v>
      </c>
      <c r="U711" t="s">
        <v>7049</v>
      </c>
      <c r="W711" t="s">
        <v>3376</v>
      </c>
      <c r="X711" t="s">
        <v>28</v>
      </c>
      <c r="Y711" t="e">
        <f>VLOOKUP(W711,ARD_SAFE_PROCESSED_20220608[[#This Row],[Column11]],1,FALSE)</f>
        <v>#N/A</v>
      </c>
      <c r="AB711" t="str">
        <f>CONCATENATE(LEFT(ARD_SAFE_PROCESSED_20220608[[#This Row],[Column1]],6),"******",RIGHT(ARD_SAFE_PROCESSED_20220608[[#This Row],[Column1]],4),";",ARD_SAFE_PROCESSED_20220608[[#This Row],[Column11]])</f>
        <v>455788******2369;74357045321009260200557</v>
      </c>
      <c r="AD711" t="str">
        <f>CLEAN(ARD_SAFE_PROCESSED_20220608[[#This Row],[Column1]])</f>
        <v>4557881442742369</v>
      </c>
      <c r="AE711" t="str">
        <f>CLEAN(ARD_SAFE_PROCESSED_20220608[[#This Row],[Column2]])</f>
        <v>240406</v>
      </c>
      <c r="AF711" t="str">
        <f>CLEAN(ARD_SAFE_PROCESSED_20220608[[#This Row],[Column3]])</f>
        <v>1038444</v>
      </c>
      <c r="AG711" t="str">
        <f>CLEAN(ARD_SAFE_PROCESSED_20220608[[#This Row],[Column4]])</f>
        <v>PL</v>
      </c>
      <c r="AH711" t="str">
        <f>CLEAN(ARD_SAFE_PROCESSED_20220608[[#This Row],[Column5]])</f>
        <v>20251117</v>
      </c>
      <c r="AI711" t="str">
        <f>CLEAN(ARD_SAFE_PROCESSED_20220608[[#This Row],[Column6]])</f>
        <v>604</v>
      </c>
      <c r="AJ711" t="str">
        <f>CLEAN(ARD_SAFE_PROCESSED_20220608[[#This Row],[Column7]])</f>
        <v>76</v>
      </c>
      <c r="AK711" t="str">
        <f>CLEAN(ARD_SAFE_PROCESSED_20220608[[#This Row],[Column8]])</f>
        <v xml:space="preserve">1185 MASS MERCED3 SMP MS      </v>
      </c>
      <c r="AL711" t="str">
        <f>CLEAN(ARD_SAFE_PROCESSED_20220608[[#This Row],[Column9]])</f>
        <v>20251117</v>
      </c>
      <c r="AM711" t="str">
        <f>CLEAN(ARD_SAFE_PROCESSED_20220608[[#This Row],[Column10]])</f>
        <v xml:space="preserve">'                       </v>
      </c>
      <c r="AN711" t="s">
        <v>7046</v>
      </c>
      <c r="AO711" t="str">
        <f>CLEAN(ARD_SAFE_PROCESSED_20220608[[#This Row],[Column12]])</f>
        <v>1887</v>
      </c>
      <c r="AP711" t="str">
        <f>CLEAN(ARD_SAFE_PROCESSED_20220608[[#This Row],[Column13]])</f>
        <v xml:space="preserve">   </v>
      </c>
      <c r="AQ711" t="str">
        <f>CLEAN(ARD_SAFE_PROCESSED_20220608[[#This Row],[Column14]])</f>
        <v xml:space="preserve">PS0001    </v>
      </c>
      <c r="AR711" t="str">
        <f>CLEAN(ARD_SAFE_PROCESSED_20220608[[#This Row],[Column15]])</f>
        <v xml:space="preserve">POS CONTACTLESS CHIP                              </v>
      </c>
      <c r="AS711" t="str">
        <f>CLEAN(ARD_SAFE_PROCESSED_20220608[[#This Row],[Column16]])</f>
        <v xml:space="preserve">               </v>
      </c>
      <c r="AT711" t="str">
        <f>CLEAN(ARD_SAFE_PROCESSED_20220608[[#This Row],[Column17]])</f>
        <v>52.50</v>
      </c>
      <c r="AU711" t="str">
        <f>CLEAN(ARD_SAFE_PROCESSED_20220608[[#This Row],[Column18]])</f>
        <v xml:space="preserve">' </v>
      </c>
      <c r="AV711" t="str">
        <f>CLEAN(ARD_SAFE_PROCESSED_20220608[[#This Row],[Column19]])</f>
        <v xml:space="preserve">          </v>
      </c>
      <c r="AW711" t="str">
        <f>CLEAN(ARD_SAFE_PROCESSED_20220608[[#This Row],[Column20]])</f>
        <v>20251117</v>
      </c>
      <c r="AX711" t="str">
        <f>CLEAN(ARD_SAFE_PROCESSED_20220608[[#This Row],[Column21]])</f>
        <v>141336</v>
      </c>
      <c r="AY711" t="str">
        <f>LEFT(ARD_SAFE_PROCESSED_20220608[[#This Row],[Column1]],6)</f>
        <v>455788</v>
      </c>
      <c r="AZ711" t="str">
        <f>RIGHT(ARD_SAFE_PROCESSED_20220608[[#This Row],[Column1]],4)</f>
        <v>2369</v>
      </c>
      <c r="BA711" s="2">
        <f t="shared" si="72"/>
        <v>45994</v>
      </c>
      <c r="BB711">
        <f t="shared" si="73"/>
        <v>15.59</v>
      </c>
      <c r="BC711">
        <f t="shared" si="74"/>
        <v>52.5</v>
      </c>
      <c r="BD711" t="str">
        <f t="shared" si="75"/>
        <v>0</v>
      </c>
      <c r="BE711" t="str">
        <f t="shared" si="76"/>
        <v>F:TC40</v>
      </c>
    </row>
    <row r="712" spans="1:57" hidden="1" x14ac:dyDescent="0.3">
      <c r="A712" t="s">
        <v>7018</v>
      </c>
      <c r="B712" t="s">
        <v>7050</v>
      </c>
      <c r="C712" t="s">
        <v>7044</v>
      </c>
      <c r="D712" t="s">
        <v>64</v>
      </c>
      <c r="E712" t="s">
        <v>472</v>
      </c>
      <c r="F712" t="s">
        <v>28</v>
      </c>
      <c r="G712" t="s">
        <v>29</v>
      </c>
      <c r="H712" t="s">
        <v>7045</v>
      </c>
      <c r="I712" t="s">
        <v>472</v>
      </c>
      <c r="J712" t="s">
        <v>21</v>
      </c>
      <c r="K712" t="s">
        <v>7051</v>
      </c>
      <c r="L712" t="s">
        <v>7052</v>
      </c>
      <c r="M712" t="s">
        <v>65</v>
      </c>
      <c r="N712" t="s">
        <v>67</v>
      </c>
      <c r="O712" t="s">
        <v>66</v>
      </c>
      <c r="P712" t="s">
        <v>22</v>
      </c>
      <c r="Q712" t="s">
        <v>118</v>
      </c>
      <c r="R712" t="s">
        <v>23</v>
      </c>
      <c r="S712" t="s">
        <v>24</v>
      </c>
      <c r="T712" t="s">
        <v>472</v>
      </c>
      <c r="U712" t="s">
        <v>7053</v>
      </c>
      <c r="W712" t="s">
        <v>3803</v>
      </c>
      <c r="X712" t="s">
        <v>28</v>
      </c>
      <c r="Y712" t="e">
        <f>VLOOKUP(W712,ARD_SAFE_PROCESSED_20220608[[#This Row],[Column11]],1,FALSE)</f>
        <v>#N/A</v>
      </c>
      <c r="AB712" t="str">
        <f>CONCATENATE(LEFT(ARD_SAFE_PROCESSED_20220608[[#This Row],[Column1]],6),"******",RIGHT(ARD_SAFE_PROCESSED_20220608[[#This Row],[Column1]],4),";",ARD_SAFE_PROCESSED_20220608[[#This Row],[Column11]])</f>
        <v>455788******2369;74357045321009260200565</v>
      </c>
      <c r="AD712" t="str">
        <f>CLEAN(ARD_SAFE_PROCESSED_20220608[[#This Row],[Column1]])</f>
        <v>4557881442742369</v>
      </c>
      <c r="AE712" t="str">
        <f>CLEAN(ARD_SAFE_PROCESSED_20220608[[#This Row],[Column2]])</f>
        <v>242944</v>
      </c>
      <c r="AF712" t="str">
        <f>CLEAN(ARD_SAFE_PROCESSED_20220608[[#This Row],[Column3]])</f>
        <v>1038444</v>
      </c>
      <c r="AG712" t="str">
        <f>CLEAN(ARD_SAFE_PROCESSED_20220608[[#This Row],[Column4]])</f>
        <v>PL</v>
      </c>
      <c r="AH712" t="str">
        <f>CLEAN(ARD_SAFE_PROCESSED_20220608[[#This Row],[Column5]])</f>
        <v>20251117</v>
      </c>
      <c r="AI712" t="str">
        <f>CLEAN(ARD_SAFE_PROCESSED_20220608[[#This Row],[Column6]])</f>
        <v>604</v>
      </c>
      <c r="AJ712" t="str">
        <f>CLEAN(ARD_SAFE_PROCESSED_20220608[[#This Row],[Column7]])</f>
        <v>76</v>
      </c>
      <c r="AK712" t="str">
        <f>CLEAN(ARD_SAFE_PROCESSED_20220608[[#This Row],[Column8]])</f>
        <v xml:space="preserve">1185 MASS MERCED3 SMP MS      </v>
      </c>
      <c r="AL712" t="str">
        <f>CLEAN(ARD_SAFE_PROCESSED_20220608[[#This Row],[Column9]])</f>
        <v>20251117</v>
      </c>
      <c r="AM712" t="str">
        <f>CLEAN(ARD_SAFE_PROCESSED_20220608[[#This Row],[Column10]])</f>
        <v xml:space="preserve">'                       </v>
      </c>
      <c r="AN712" t="s">
        <v>7051</v>
      </c>
      <c r="AO712" t="str">
        <f>CLEAN(ARD_SAFE_PROCESSED_20220608[[#This Row],[Column12]])</f>
        <v>1888</v>
      </c>
      <c r="AP712" t="str">
        <f>CLEAN(ARD_SAFE_PROCESSED_20220608[[#This Row],[Column13]])</f>
        <v xml:space="preserve">   </v>
      </c>
      <c r="AQ712" t="str">
        <f>CLEAN(ARD_SAFE_PROCESSED_20220608[[#This Row],[Column14]])</f>
        <v xml:space="preserve">PS0001    </v>
      </c>
      <c r="AR712" t="str">
        <f>CLEAN(ARD_SAFE_PROCESSED_20220608[[#This Row],[Column15]])</f>
        <v xml:space="preserve">POS CONTACTLESS CHIP                              </v>
      </c>
      <c r="AS712" t="str">
        <f>CLEAN(ARD_SAFE_PROCESSED_20220608[[#This Row],[Column16]])</f>
        <v xml:space="preserve">               </v>
      </c>
      <c r="AT712" t="str">
        <f>CLEAN(ARD_SAFE_PROCESSED_20220608[[#This Row],[Column17]])</f>
        <v>13.90</v>
      </c>
      <c r="AU712" t="str">
        <f>CLEAN(ARD_SAFE_PROCESSED_20220608[[#This Row],[Column18]])</f>
        <v xml:space="preserve">' </v>
      </c>
      <c r="AV712" t="str">
        <f>CLEAN(ARD_SAFE_PROCESSED_20220608[[#This Row],[Column19]])</f>
        <v xml:space="preserve">          </v>
      </c>
      <c r="AW712" t="str">
        <f>CLEAN(ARD_SAFE_PROCESSED_20220608[[#This Row],[Column20]])</f>
        <v>20251117</v>
      </c>
      <c r="AX712" t="str">
        <f>CLEAN(ARD_SAFE_PROCESSED_20220608[[#This Row],[Column21]])</f>
        <v>141518</v>
      </c>
      <c r="AY712" t="str">
        <f>LEFT(ARD_SAFE_PROCESSED_20220608[[#This Row],[Column1]],6)</f>
        <v>455788</v>
      </c>
      <c r="AZ712" t="str">
        <f>RIGHT(ARD_SAFE_PROCESSED_20220608[[#This Row],[Column1]],4)</f>
        <v>2369</v>
      </c>
      <c r="BA712" s="2">
        <f t="shared" si="72"/>
        <v>45994</v>
      </c>
      <c r="BB712">
        <f t="shared" si="73"/>
        <v>4.13</v>
      </c>
      <c r="BC712">
        <f t="shared" si="74"/>
        <v>13.9</v>
      </c>
      <c r="BD712" t="str">
        <f t="shared" si="75"/>
        <v>0</v>
      </c>
      <c r="BE712" t="str">
        <f t="shared" si="76"/>
        <v>F:TC40</v>
      </c>
    </row>
    <row r="713" spans="1:57" hidden="1" x14ac:dyDescent="0.3">
      <c r="A713" t="s">
        <v>4179</v>
      </c>
      <c r="B713" t="s">
        <v>4269</v>
      </c>
      <c r="C713" t="s">
        <v>4181</v>
      </c>
      <c r="D713" t="s">
        <v>64</v>
      </c>
      <c r="E713" t="s">
        <v>472</v>
      </c>
      <c r="F713" t="s">
        <v>28</v>
      </c>
      <c r="G713" t="s">
        <v>29</v>
      </c>
      <c r="H713" t="s">
        <v>4182</v>
      </c>
      <c r="I713" t="s">
        <v>472</v>
      </c>
      <c r="J713" t="s">
        <v>21</v>
      </c>
      <c r="K713" t="s">
        <v>4270</v>
      </c>
      <c r="L713" t="s">
        <v>4271</v>
      </c>
      <c r="M713" t="s">
        <v>65</v>
      </c>
      <c r="N713" t="s">
        <v>77</v>
      </c>
      <c r="O713" t="s">
        <v>66</v>
      </c>
      <c r="P713" t="s">
        <v>22</v>
      </c>
      <c r="Q713" t="s">
        <v>4185</v>
      </c>
      <c r="R713" t="s">
        <v>23</v>
      </c>
      <c r="S713" t="s">
        <v>24</v>
      </c>
      <c r="T713" t="s">
        <v>472</v>
      </c>
      <c r="U713" t="s">
        <v>4272</v>
      </c>
      <c r="W713" t="s">
        <v>3823</v>
      </c>
      <c r="X713" t="s">
        <v>28</v>
      </c>
      <c r="Y713" t="e">
        <f>VLOOKUP(W713,ARD_SAFE_PROCESSED_20220608[[#This Row],[Column11]],1,FALSE)</f>
        <v>#N/A</v>
      </c>
      <c r="AB713" t="str">
        <f>CONCATENATE(LEFT(ARD_SAFE_PROCESSED_20220608[[#This Row],[Column1]],6),"******",RIGHT(ARD_SAFE_PROCESSED_20220608[[#This Row],[Column1]],4),";",ARD_SAFE_PROCESSED_20220608[[#This Row],[Column11]])</f>
        <v>421355******4158;74357045321009591200615</v>
      </c>
      <c r="AD713" t="str">
        <f>CLEAN(ARD_SAFE_PROCESSED_20220608[[#This Row],[Column1]])</f>
        <v>4213550199364158</v>
      </c>
      <c r="AE713" t="str">
        <f>CLEAN(ARD_SAFE_PROCESSED_20220608[[#This Row],[Column2]])</f>
        <v>927449</v>
      </c>
      <c r="AF713" t="str">
        <f>CLEAN(ARD_SAFE_PROCESSED_20220608[[#This Row],[Column3]])</f>
        <v>1040059</v>
      </c>
      <c r="AG713" t="str">
        <f>CLEAN(ARD_SAFE_PROCESSED_20220608[[#This Row],[Column4]])</f>
        <v>PL</v>
      </c>
      <c r="AH713" t="str">
        <f>CLEAN(ARD_SAFE_PROCESSED_20220608[[#This Row],[Column5]])</f>
        <v>20251117</v>
      </c>
      <c r="AI713" t="str">
        <f>CLEAN(ARD_SAFE_PROCESSED_20220608[[#This Row],[Column6]])</f>
        <v>604</v>
      </c>
      <c r="AJ713" t="str">
        <f>CLEAN(ARD_SAFE_PROCESSED_20220608[[#This Row],[Column7]])</f>
        <v>76</v>
      </c>
      <c r="AK713" t="str">
        <f>CLEAN(ARD_SAFE_PROCESSED_20220608[[#This Row],[Column8]])</f>
        <v xml:space="preserve">1300 MASS JERUSA4TRUMS        </v>
      </c>
      <c r="AL713" t="str">
        <f>CLEAN(ARD_SAFE_PROCESSED_20220608[[#This Row],[Column9]])</f>
        <v>20251117</v>
      </c>
      <c r="AM713" t="str">
        <f>CLEAN(ARD_SAFE_PROCESSED_20220608[[#This Row],[Column10]])</f>
        <v xml:space="preserve">'                       </v>
      </c>
      <c r="AN713" t="s">
        <v>4270</v>
      </c>
      <c r="AO713" t="str">
        <f>CLEAN(ARD_SAFE_PROCESSED_20220608[[#This Row],[Column12]])</f>
        <v>3900</v>
      </c>
      <c r="AP713" t="str">
        <f>CLEAN(ARD_SAFE_PROCESSED_20220608[[#This Row],[Column13]])</f>
        <v xml:space="preserve">   </v>
      </c>
      <c r="AQ713" t="str">
        <f>CLEAN(ARD_SAFE_PROCESSED_20220608[[#This Row],[Column14]])</f>
        <v xml:space="preserve">PS0002    </v>
      </c>
      <c r="AR713" t="str">
        <f>CLEAN(ARD_SAFE_PROCESSED_20220608[[#This Row],[Column15]])</f>
        <v xml:space="preserve">POS CONTACTLESS CHIP                              </v>
      </c>
      <c r="AS713" t="str">
        <f>CLEAN(ARD_SAFE_PROCESSED_20220608[[#This Row],[Column16]])</f>
        <v xml:space="preserve">               </v>
      </c>
      <c r="AT713" t="str">
        <f>CLEAN(ARD_SAFE_PROCESSED_20220608[[#This Row],[Column17]])</f>
        <v>131.40</v>
      </c>
      <c r="AU713" t="str">
        <f>CLEAN(ARD_SAFE_PROCESSED_20220608[[#This Row],[Column18]])</f>
        <v xml:space="preserve">' </v>
      </c>
      <c r="AV713" t="str">
        <f>CLEAN(ARD_SAFE_PROCESSED_20220608[[#This Row],[Column19]])</f>
        <v xml:space="preserve">          </v>
      </c>
      <c r="AW713" t="str">
        <f>CLEAN(ARD_SAFE_PROCESSED_20220608[[#This Row],[Column20]])</f>
        <v>20251117</v>
      </c>
      <c r="AX713" t="str">
        <f>CLEAN(ARD_SAFE_PROCESSED_20220608[[#This Row],[Column21]])</f>
        <v>205252</v>
      </c>
      <c r="AY713" t="str">
        <f>LEFT(ARD_SAFE_PROCESSED_20220608[[#This Row],[Column1]],6)</f>
        <v>421355</v>
      </c>
      <c r="AZ713" t="str">
        <f>RIGHT(ARD_SAFE_PROCESSED_20220608[[#This Row],[Column1]],4)</f>
        <v>4158</v>
      </c>
      <c r="BA713" s="2">
        <f t="shared" si="72"/>
        <v>45993</v>
      </c>
      <c r="BB713">
        <f t="shared" si="73"/>
        <v>39.020000000000003</v>
      </c>
      <c r="BC713">
        <f t="shared" si="74"/>
        <v>131.4</v>
      </c>
      <c r="BD713" t="str">
        <f t="shared" si="75"/>
        <v>1</v>
      </c>
      <c r="BE713" t="str">
        <f t="shared" si="76"/>
        <v>F:TC40</v>
      </c>
    </row>
    <row r="714" spans="1:57" hidden="1" x14ac:dyDescent="0.3">
      <c r="A714" t="s">
        <v>4179</v>
      </c>
      <c r="B714" t="s">
        <v>4214</v>
      </c>
      <c r="C714" t="s">
        <v>4181</v>
      </c>
      <c r="D714" t="s">
        <v>64</v>
      </c>
      <c r="E714" t="s">
        <v>472</v>
      </c>
      <c r="F714" t="s">
        <v>28</v>
      </c>
      <c r="G714" t="s">
        <v>29</v>
      </c>
      <c r="H714" t="s">
        <v>4182</v>
      </c>
      <c r="I714" t="s">
        <v>472</v>
      </c>
      <c r="J714" t="s">
        <v>21</v>
      </c>
      <c r="K714" t="s">
        <v>4215</v>
      </c>
      <c r="L714" t="s">
        <v>4216</v>
      </c>
      <c r="M714" t="s">
        <v>65</v>
      </c>
      <c r="N714" t="s">
        <v>77</v>
      </c>
      <c r="O714" t="s">
        <v>66</v>
      </c>
      <c r="P714" t="s">
        <v>22</v>
      </c>
      <c r="Q714" t="s">
        <v>4185</v>
      </c>
      <c r="R714" t="s">
        <v>23</v>
      </c>
      <c r="S714" t="s">
        <v>24</v>
      </c>
      <c r="T714" t="s">
        <v>472</v>
      </c>
      <c r="U714" t="s">
        <v>4217</v>
      </c>
      <c r="W714" t="s">
        <v>4891</v>
      </c>
      <c r="X714" t="s">
        <v>28</v>
      </c>
      <c r="Y714" t="e">
        <f>VLOOKUP(W714,ARD_SAFE_PROCESSED_20220608[[#This Row],[Column11]],1,FALSE)</f>
        <v>#N/A</v>
      </c>
      <c r="AB714" t="str">
        <f>CONCATENATE(LEFT(ARD_SAFE_PROCESSED_20220608[[#This Row],[Column1]],6),"******",RIGHT(ARD_SAFE_PROCESSED_20220608[[#This Row],[Column1]],4),";",ARD_SAFE_PROCESSED_20220608[[#This Row],[Column11]])</f>
        <v>421355******4158;74357045321009591200623</v>
      </c>
      <c r="AD714" t="str">
        <f>CLEAN(ARD_SAFE_PROCESSED_20220608[[#This Row],[Column1]])</f>
        <v>4213550199364158</v>
      </c>
      <c r="AE714" t="str">
        <f>CLEAN(ARD_SAFE_PROCESSED_20220608[[#This Row],[Column2]])</f>
        <v>277535</v>
      </c>
      <c r="AF714" t="str">
        <f>CLEAN(ARD_SAFE_PROCESSED_20220608[[#This Row],[Column3]])</f>
        <v>1040059</v>
      </c>
      <c r="AG714" t="str">
        <f>CLEAN(ARD_SAFE_PROCESSED_20220608[[#This Row],[Column4]])</f>
        <v>PL</v>
      </c>
      <c r="AH714" t="str">
        <f>CLEAN(ARD_SAFE_PROCESSED_20220608[[#This Row],[Column5]])</f>
        <v>20251117</v>
      </c>
      <c r="AI714" t="str">
        <f>CLEAN(ARD_SAFE_PROCESSED_20220608[[#This Row],[Column6]])</f>
        <v>604</v>
      </c>
      <c r="AJ714" t="str">
        <f>CLEAN(ARD_SAFE_PROCESSED_20220608[[#This Row],[Column7]])</f>
        <v>76</v>
      </c>
      <c r="AK714" t="str">
        <f>CLEAN(ARD_SAFE_PROCESSED_20220608[[#This Row],[Column8]])</f>
        <v xml:space="preserve">1300 MASS JERUSA4TRUMS        </v>
      </c>
      <c r="AL714" t="str">
        <f>CLEAN(ARD_SAFE_PROCESSED_20220608[[#This Row],[Column9]])</f>
        <v>20251117</v>
      </c>
      <c r="AM714" t="str">
        <f>CLEAN(ARD_SAFE_PROCESSED_20220608[[#This Row],[Column10]])</f>
        <v xml:space="preserve">'                       </v>
      </c>
      <c r="AN714" t="s">
        <v>4215</v>
      </c>
      <c r="AO714" t="str">
        <f>CLEAN(ARD_SAFE_PROCESSED_20220608[[#This Row],[Column12]])</f>
        <v>3901</v>
      </c>
      <c r="AP714" t="str">
        <f>CLEAN(ARD_SAFE_PROCESSED_20220608[[#This Row],[Column13]])</f>
        <v xml:space="preserve">   </v>
      </c>
      <c r="AQ714" t="str">
        <f>CLEAN(ARD_SAFE_PROCESSED_20220608[[#This Row],[Column14]])</f>
        <v xml:space="preserve">PS0002    </v>
      </c>
      <c r="AR714" t="str">
        <f>CLEAN(ARD_SAFE_PROCESSED_20220608[[#This Row],[Column15]])</f>
        <v xml:space="preserve">POS CONTACTLESS CHIP                              </v>
      </c>
      <c r="AS714" t="str">
        <f>CLEAN(ARD_SAFE_PROCESSED_20220608[[#This Row],[Column16]])</f>
        <v xml:space="preserve">               </v>
      </c>
      <c r="AT714" t="str">
        <f>CLEAN(ARD_SAFE_PROCESSED_20220608[[#This Row],[Column17]])</f>
        <v>131.40</v>
      </c>
      <c r="AU714" t="str">
        <f>CLEAN(ARD_SAFE_PROCESSED_20220608[[#This Row],[Column18]])</f>
        <v xml:space="preserve">' </v>
      </c>
      <c r="AV714" t="str">
        <f>CLEAN(ARD_SAFE_PROCESSED_20220608[[#This Row],[Column19]])</f>
        <v xml:space="preserve">          </v>
      </c>
      <c r="AW714" t="str">
        <f>CLEAN(ARD_SAFE_PROCESSED_20220608[[#This Row],[Column20]])</f>
        <v>20251117</v>
      </c>
      <c r="AX714" t="str">
        <f>CLEAN(ARD_SAFE_PROCESSED_20220608[[#This Row],[Column21]])</f>
        <v>205322</v>
      </c>
      <c r="AY714" t="str">
        <f>LEFT(ARD_SAFE_PROCESSED_20220608[[#This Row],[Column1]],6)</f>
        <v>421355</v>
      </c>
      <c r="AZ714" t="str">
        <f>RIGHT(ARD_SAFE_PROCESSED_20220608[[#This Row],[Column1]],4)</f>
        <v>4158</v>
      </c>
      <c r="BA714" s="2">
        <f t="shared" si="72"/>
        <v>45993</v>
      </c>
      <c r="BB714">
        <f t="shared" si="73"/>
        <v>39.020000000000003</v>
      </c>
      <c r="BC714">
        <f t="shared" si="74"/>
        <v>131.4</v>
      </c>
      <c r="BD714" t="str">
        <f t="shared" si="75"/>
        <v>1</v>
      </c>
      <c r="BE714" t="str">
        <f t="shared" si="76"/>
        <v>F:TC40</v>
      </c>
    </row>
    <row r="715" spans="1:57" hidden="1" x14ac:dyDescent="0.3">
      <c r="A715" t="s">
        <v>5668</v>
      </c>
      <c r="B715" t="s">
        <v>5669</v>
      </c>
      <c r="C715" t="s">
        <v>5670</v>
      </c>
      <c r="D715" t="s">
        <v>72</v>
      </c>
      <c r="E715" t="s">
        <v>442</v>
      </c>
      <c r="F715" t="s">
        <v>28</v>
      </c>
      <c r="G715" t="s">
        <v>29</v>
      </c>
      <c r="H715" t="s">
        <v>5671</v>
      </c>
      <c r="I715" t="s">
        <v>442</v>
      </c>
      <c r="J715" t="s">
        <v>21</v>
      </c>
      <c r="K715" t="s">
        <v>5672</v>
      </c>
      <c r="L715" t="s">
        <v>5673</v>
      </c>
      <c r="M715" t="s">
        <v>65</v>
      </c>
      <c r="N715" t="s">
        <v>77</v>
      </c>
      <c r="O715" t="s">
        <v>73</v>
      </c>
      <c r="P715" t="s">
        <v>22</v>
      </c>
      <c r="Q715" t="s">
        <v>153</v>
      </c>
      <c r="R715" t="s">
        <v>23</v>
      </c>
      <c r="S715" t="s">
        <v>24</v>
      </c>
      <c r="T715" t="s">
        <v>442</v>
      </c>
      <c r="U715" t="s">
        <v>5674</v>
      </c>
      <c r="W715" t="s">
        <v>5031</v>
      </c>
      <c r="X715" t="s">
        <v>28</v>
      </c>
      <c r="Y715" t="e">
        <f>VLOOKUP(W715,ARD_SAFE_PROCESSED_20220608[[#This Row],[Column11]],1,FALSE)</f>
        <v>#N/A</v>
      </c>
      <c r="AB715" t="str">
        <f>CONCATENATE(LEFT(ARD_SAFE_PROCESSED_20220608[[#This Row],[Column1]],6),"******",RIGHT(ARD_SAFE_PROCESSED_20220608[[#This Row],[Column1]],4),";",ARD_SAFE_PROCESSED_20220608[[#This Row],[Column11]])</f>
        <v>447410******3145;74357045322000763700028</v>
      </c>
      <c r="AD715" t="str">
        <f>CLEAN(ARD_SAFE_PROCESSED_20220608[[#This Row],[Column1]])</f>
        <v>4474107225843145</v>
      </c>
      <c r="AE715" t="str">
        <f>CLEAN(ARD_SAFE_PROCESSED_20220608[[#This Row],[Column2]])</f>
        <v>721249</v>
      </c>
      <c r="AF715" t="str">
        <f>CLEAN(ARD_SAFE_PROCESSED_20220608[[#This Row],[Column3]])</f>
        <v>5012575</v>
      </c>
      <c r="AG715" t="str">
        <f>CLEAN(ARD_SAFE_PROCESSED_20220608[[#This Row],[Column4]])</f>
        <v>PC</v>
      </c>
      <c r="AH715" t="str">
        <f>CLEAN(ARD_SAFE_PROCESSED_20220608[[#This Row],[Column5]])</f>
        <v>20251118</v>
      </c>
      <c r="AI715" t="str">
        <f>CLEAN(ARD_SAFE_PROCESSED_20220608[[#This Row],[Column6]])</f>
        <v>604</v>
      </c>
      <c r="AJ715" t="str">
        <f>CLEAN(ARD_SAFE_PROCESSED_20220608[[#This Row],[Column7]])</f>
        <v>76</v>
      </c>
      <c r="AK715" t="str">
        <f>CLEAN(ARD_SAFE_PROCESSED_20220608[[#This Row],[Column8]])</f>
        <v>IZI*JUAN VALDEZ CAFE INDEPENDE</v>
      </c>
      <c r="AL715" t="str">
        <f>CLEAN(ARD_SAFE_PROCESSED_20220608[[#This Row],[Column9]])</f>
        <v>20251118</v>
      </c>
      <c r="AM715" t="str">
        <f>CLEAN(ARD_SAFE_PROCESSED_20220608[[#This Row],[Column10]])</f>
        <v xml:space="preserve">'                       </v>
      </c>
      <c r="AN715" t="s">
        <v>5672</v>
      </c>
      <c r="AO715" t="str">
        <f>CLEAN(ARD_SAFE_PROCESSED_20220608[[#This Row],[Column12]])</f>
        <v>8803</v>
      </c>
      <c r="AP715" t="str">
        <f>CLEAN(ARD_SAFE_PROCESSED_20220608[[#This Row],[Column13]])</f>
        <v xml:space="preserve">   </v>
      </c>
      <c r="AQ715" t="str">
        <f>CLEAN(ARD_SAFE_PROCESSED_20220608[[#This Row],[Column14]])</f>
        <v xml:space="preserve">PS0002    </v>
      </c>
      <c r="AR715" t="str">
        <f>CLEAN(ARD_SAFE_PROCESSED_20220608[[#This Row],[Column15]])</f>
        <v xml:space="preserve">POS CHIP EMV                                      </v>
      </c>
      <c r="AS715" t="str">
        <f>CLEAN(ARD_SAFE_PROCESSED_20220608[[#This Row],[Column16]])</f>
        <v xml:space="preserve">               </v>
      </c>
      <c r="AT715" t="str">
        <f>CLEAN(ARD_SAFE_PROCESSED_20220608[[#This Row],[Column17]])</f>
        <v>35.00</v>
      </c>
      <c r="AU715" t="str">
        <f>CLEAN(ARD_SAFE_PROCESSED_20220608[[#This Row],[Column18]])</f>
        <v xml:space="preserve">' </v>
      </c>
      <c r="AV715" t="str">
        <f>CLEAN(ARD_SAFE_PROCESSED_20220608[[#This Row],[Column19]])</f>
        <v xml:space="preserve">          </v>
      </c>
      <c r="AW715" t="str">
        <f>CLEAN(ARD_SAFE_PROCESSED_20220608[[#This Row],[Column20]])</f>
        <v>20251118</v>
      </c>
      <c r="AX715" t="str">
        <f>CLEAN(ARD_SAFE_PROCESSED_20220608[[#This Row],[Column21]])</f>
        <v>92134</v>
      </c>
      <c r="AY715" t="str">
        <f>LEFT(ARD_SAFE_PROCESSED_20220608[[#This Row],[Column1]],6)</f>
        <v>447410</v>
      </c>
      <c r="AZ715" t="str">
        <f>RIGHT(ARD_SAFE_PROCESSED_20220608[[#This Row],[Column1]],4)</f>
        <v>3145</v>
      </c>
      <c r="BA715" s="2">
        <f t="shared" si="72"/>
        <v>45994</v>
      </c>
      <c r="BB715">
        <f t="shared" si="73"/>
        <v>10.4</v>
      </c>
      <c r="BC715">
        <f t="shared" si="74"/>
        <v>35</v>
      </c>
      <c r="BD715" t="str">
        <f t="shared" si="75"/>
        <v>1</v>
      </c>
      <c r="BE715" t="str">
        <f t="shared" si="76"/>
        <v>F:TC40</v>
      </c>
    </row>
    <row r="716" spans="1:57" hidden="1" x14ac:dyDescent="0.3">
      <c r="A716" t="s">
        <v>5580</v>
      </c>
      <c r="B716" t="s">
        <v>5616</v>
      </c>
      <c r="C716" t="s">
        <v>5582</v>
      </c>
      <c r="D716" t="s">
        <v>64</v>
      </c>
      <c r="E716" t="s">
        <v>442</v>
      </c>
      <c r="F716" t="s">
        <v>28</v>
      </c>
      <c r="G716" t="s">
        <v>29</v>
      </c>
      <c r="H716" t="s">
        <v>5583</v>
      </c>
      <c r="I716" t="s">
        <v>442</v>
      </c>
      <c r="J716" t="s">
        <v>21</v>
      </c>
      <c r="K716" t="s">
        <v>5617</v>
      </c>
      <c r="L716" t="s">
        <v>5618</v>
      </c>
      <c r="M716" t="s">
        <v>65</v>
      </c>
      <c r="N716" t="s">
        <v>5619</v>
      </c>
      <c r="O716" t="s">
        <v>66</v>
      </c>
      <c r="P716" t="s">
        <v>22</v>
      </c>
      <c r="Q716" t="s">
        <v>5445</v>
      </c>
      <c r="R716" t="s">
        <v>23</v>
      </c>
      <c r="S716" t="s">
        <v>24</v>
      </c>
      <c r="T716" t="s">
        <v>442</v>
      </c>
      <c r="U716" t="s">
        <v>5620</v>
      </c>
      <c r="W716" t="s">
        <v>5024</v>
      </c>
      <c r="X716" t="s">
        <v>28</v>
      </c>
      <c r="Y716" t="e">
        <f>VLOOKUP(W716,ARD_SAFE_PROCESSED_20220608[[#This Row],[Column11]],1,FALSE)</f>
        <v>#N/A</v>
      </c>
      <c r="AB716" t="str">
        <f>CONCATENATE(LEFT(ARD_SAFE_PROCESSED_20220608[[#This Row],[Column1]],6),"******",RIGHT(ARD_SAFE_PROCESSED_20220608[[#This Row],[Column1]],4),";",ARD_SAFE_PROCESSED_20220608[[#This Row],[Column11]])</f>
        <v>447409******2043;74357045322001355200062</v>
      </c>
      <c r="AD716" t="str">
        <f>CLEAN(ARD_SAFE_PROCESSED_20220608[[#This Row],[Column1]])</f>
        <v>4474097382992043</v>
      </c>
      <c r="AE716" t="str">
        <f>CLEAN(ARD_SAFE_PROCESSED_20220608[[#This Row],[Column2]])</f>
        <v>733665</v>
      </c>
      <c r="AF716" t="str">
        <f>CLEAN(ARD_SAFE_PROCESSED_20220608[[#This Row],[Column3]])</f>
        <v>5866253</v>
      </c>
      <c r="AG716" t="str">
        <f>CLEAN(ARD_SAFE_PROCESSED_20220608[[#This Row],[Column4]])</f>
        <v>PL</v>
      </c>
      <c r="AH716" t="str">
        <f>CLEAN(ARD_SAFE_PROCESSED_20220608[[#This Row],[Column5]])</f>
        <v>20251118</v>
      </c>
      <c r="AI716" t="str">
        <f>CLEAN(ARD_SAFE_PROCESSED_20220608[[#This Row],[Column6]])</f>
        <v>604</v>
      </c>
      <c r="AJ716" t="str">
        <f>CLEAN(ARD_SAFE_PROCESSED_20220608[[#This Row],[Column7]])</f>
        <v>76</v>
      </c>
      <c r="AK716" t="str">
        <f>CLEAN(ARD_SAFE_PROCESSED_20220608[[#This Row],[Column8]])</f>
        <v xml:space="preserve">IZI*PBLKPERU                  </v>
      </c>
      <c r="AL716" t="str">
        <f>CLEAN(ARD_SAFE_PROCESSED_20220608[[#This Row],[Column9]])</f>
        <v>20251118</v>
      </c>
      <c r="AM716" t="str">
        <f>CLEAN(ARD_SAFE_PROCESSED_20220608[[#This Row],[Column10]])</f>
        <v xml:space="preserve">'                       </v>
      </c>
      <c r="AN716" t="s">
        <v>5617</v>
      </c>
      <c r="AO716" t="str">
        <f>CLEAN(ARD_SAFE_PROCESSED_20220608[[#This Row],[Column12]])</f>
        <v>444688</v>
      </c>
      <c r="AP716" t="str">
        <f>CLEAN(ARD_SAFE_PROCESSED_20220608[[#This Row],[Column13]])</f>
        <v xml:space="preserve">   </v>
      </c>
      <c r="AQ716" t="str">
        <f>CLEAN(ARD_SAFE_PROCESSED_20220608[[#This Row],[Column14]])</f>
        <v xml:space="preserve">T0358243  </v>
      </c>
      <c r="AR716" t="str">
        <f>CLEAN(ARD_SAFE_PROCESSED_20220608[[#This Row],[Column15]])</f>
        <v xml:space="preserve">POS CONTACTLESS CHIP                              </v>
      </c>
      <c r="AS716" t="str">
        <f>CLEAN(ARD_SAFE_PROCESSED_20220608[[#This Row],[Column16]])</f>
        <v xml:space="preserve">               </v>
      </c>
      <c r="AT716" t="str">
        <f>CLEAN(ARD_SAFE_PROCESSED_20220608[[#This Row],[Column17]])</f>
        <v>79.99</v>
      </c>
      <c r="AU716" t="str">
        <f>CLEAN(ARD_SAFE_PROCESSED_20220608[[#This Row],[Column18]])</f>
        <v xml:space="preserve">' </v>
      </c>
      <c r="AV716" t="str">
        <f>CLEAN(ARD_SAFE_PROCESSED_20220608[[#This Row],[Column19]])</f>
        <v xml:space="preserve">          </v>
      </c>
      <c r="AW716" t="str">
        <f>CLEAN(ARD_SAFE_PROCESSED_20220608[[#This Row],[Column20]])</f>
        <v>20251118</v>
      </c>
      <c r="AX716" t="str">
        <f>CLEAN(ARD_SAFE_PROCESSED_20220608[[#This Row],[Column21]])</f>
        <v>100311</v>
      </c>
      <c r="AY716" t="str">
        <f>LEFT(ARD_SAFE_PROCESSED_20220608[[#This Row],[Column1]],6)</f>
        <v>447409</v>
      </c>
      <c r="AZ716" t="str">
        <f>RIGHT(ARD_SAFE_PROCESSED_20220608[[#This Row],[Column1]],4)</f>
        <v>2043</v>
      </c>
      <c r="BA716" s="2">
        <f t="shared" si="72"/>
        <v>45994</v>
      </c>
      <c r="BB716">
        <f t="shared" si="73"/>
        <v>23.77</v>
      </c>
      <c r="BC716">
        <f t="shared" si="74"/>
        <v>79.989999999999995</v>
      </c>
      <c r="BD716" t="str">
        <f t="shared" si="75"/>
        <v>1</v>
      </c>
      <c r="BE716" t="str">
        <f t="shared" si="76"/>
        <v>F:TC40</v>
      </c>
    </row>
    <row r="717" spans="1:57" hidden="1" x14ac:dyDescent="0.3">
      <c r="A717" t="s">
        <v>8650</v>
      </c>
      <c r="B717" t="s">
        <v>8655</v>
      </c>
      <c r="C717" t="s">
        <v>147</v>
      </c>
      <c r="D717" t="s">
        <v>69</v>
      </c>
      <c r="E717" t="s">
        <v>472</v>
      </c>
      <c r="F717" t="s">
        <v>28</v>
      </c>
      <c r="G717" t="s">
        <v>29</v>
      </c>
      <c r="H717" t="s">
        <v>148</v>
      </c>
      <c r="I717" t="s">
        <v>442</v>
      </c>
      <c r="J717" t="s">
        <v>21</v>
      </c>
      <c r="K717" t="s">
        <v>8656</v>
      </c>
      <c r="L717" t="s">
        <v>8657</v>
      </c>
      <c r="M717" t="s">
        <v>65</v>
      </c>
      <c r="N717" t="s">
        <v>82</v>
      </c>
      <c r="O717" t="s">
        <v>70</v>
      </c>
      <c r="P717" t="s">
        <v>22</v>
      </c>
      <c r="Q717" t="s">
        <v>75</v>
      </c>
      <c r="R717" t="s">
        <v>23</v>
      </c>
      <c r="S717" t="s">
        <v>24</v>
      </c>
      <c r="T717" t="s">
        <v>472</v>
      </c>
      <c r="U717" t="s">
        <v>8658</v>
      </c>
      <c r="W717" t="s">
        <v>5017</v>
      </c>
      <c r="X717" t="s">
        <v>28</v>
      </c>
      <c r="Y717" t="e">
        <f>VLOOKUP(W717,ARD_SAFE_PROCESSED_20220608[[#This Row],[Column11]],1,FALSE)</f>
        <v>#N/A</v>
      </c>
      <c r="AB717" t="str">
        <f>CONCATENATE(LEFT(ARD_SAFE_PROCESSED_20220608[[#This Row],[Column1]],6),"******",RIGHT(ARD_SAFE_PROCESSED_20220608[[#This Row],[Column1]],4),";",ARD_SAFE_PROCESSED_20220608[[#This Row],[Column11]])</f>
        <v>491909******4958;74357045322002782602656</v>
      </c>
      <c r="AD717" t="str">
        <f>CLEAN(ARD_SAFE_PROCESSED_20220608[[#This Row],[Column1]])</f>
        <v>4919098438854958</v>
      </c>
      <c r="AE717" t="str">
        <f>CLEAN(ARD_SAFE_PROCESSED_20220608[[#This Row],[Column2]])</f>
        <v>045726</v>
      </c>
      <c r="AF717" t="str">
        <f>CLEAN(ARD_SAFE_PROCESSED_20220608[[#This Row],[Column3]])</f>
        <v>4078222</v>
      </c>
      <c r="AG717" t="str">
        <f>CLEAN(ARD_SAFE_PROCESSED_20220608[[#This Row],[Column4]])</f>
        <v>PV</v>
      </c>
      <c r="AH717" t="str">
        <f>CLEAN(ARD_SAFE_PROCESSED_20220608[[#This Row],[Column5]])</f>
        <v>20251117</v>
      </c>
      <c r="AI717" t="str">
        <f>CLEAN(ARD_SAFE_PROCESSED_20220608[[#This Row],[Column6]])</f>
        <v>604</v>
      </c>
      <c r="AJ717" t="str">
        <f>CLEAN(ARD_SAFE_PROCESSED_20220608[[#This Row],[Column7]])</f>
        <v>76</v>
      </c>
      <c r="AK717" t="str">
        <f>CLEAN(ARD_SAFE_PROCESSED_20220608[[#This Row],[Column8]])</f>
        <v xml:space="preserve">LA TINKA                      </v>
      </c>
      <c r="AL717" t="str">
        <f>CLEAN(ARD_SAFE_PROCESSED_20220608[[#This Row],[Column9]])</f>
        <v>20251118</v>
      </c>
      <c r="AM717" t="str">
        <f>CLEAN(ARD_SAFE_PROCESSED_20220608[[#This Row],[Column10]])</f>
        <v xml:space="preserve">'                       </v>
      </c>
      <c r="AN717" t="s">
        <v>8656</v>
      </c>
      <c r="AO717" t="str">
        <f>CLEAN(ARD_SAFE_PROCESSED_20220608[[#This Row],[Column12]])</f>
        <v>5222960</v>
      </c>
      <c r="AP717" t="str">
        <f>CLEAN(ARD_SAFE_PROCESSED_20220608[[#This Row],[Column13]])</f>
        <v xml:space="preserve">   </v>
      </c>
      <c r="AQ717" t="str">
        <f>CLEAN(ARD_SAFE_PROCESSED_20220608[[#This Row],[Column14]])</f>
        <v xml:space="preserve">17171717  </v>
      </c>
      <c r="AR717" t="str">
        <f>CLEAN(ARD_SAFE_PROCESSED_20220608[[#This Row],[Column15]])</f>
        <v xml:space="preserve">POS VIRTUAL                                       </v>
      </c>
      <c r="AS717" t="str">
        <f>CLEAN(ARD_SAFE_PROCESSED_20220608[[#This Row],[Column16]])</f>
        <v xml:space="preserve">               </v>
      </c>
      <c r="AT717" t="str">
        <f>CLEAN(ARD_SAFE_PROCESSED_20220608[[#This Row],[Column17]])</f>
        <v>100.00</v>
      </c>
      <c r="AU717" t="str">
        <f>CLEAN(ARD_SAFE_PROCESSED_20220608[[#This Row],[Column18]])</f>
        <v xml:space="preserve">' </v>
      </c>
      <c r="AV717" t="str">
        <f>CLEAN(ARD_SAFE_PROCESSED_20220608[[#This Row],[Column19]])</f>
        <v xml:space="preserve">          </v>
      </c>
      <c r="AW717" t="str">
        <f>CLEAN(ARD_SAFE_PROCESSED_20220608[[#This Row],[Column20]])</f>
        <v>20251117</v>
      </c>
      <c r="AX717" t="str">
        <f>CLEAN(ARD_SAFE_PROCESSED_20220608[[#This Row],[Column21]])</f>
        <v>220635</v>
      </c>
      <c r="AY717" t="str">
        <f>LEFT(ARD_SAFE_PROCESSED_20220608[[#This Row],[Column1]],6)</f>
        <v>491909</v>
      </c>
      <c r="AZ717" t="str">
        <f>RIGHT(ARD_SAFE_PROCESSED_20220608[[#This Row],[Column1]],4)</f>
        <v>4958</v>
      </c>
      <c r="BA717" s="2">
        <f t="shared" si="72"/>
        <v>45993</v>
      </c>
      <c r="BB717">
        <f t="shared" si="73"/>
        <v>29.7</v>
      </c>
      <c r="BC717">
        <f t="shared" si="74"/>
        <v>100</v>
      </c>
      <c r="BD717" t="str">
        <f t="shared" si="75"/>
        <v>6</v>
      </c>
      <c r="BE717" t="str">
        <f t="shared" si="76"/>
        <v>F:TC40</v>
      </c>
    </row>
    <row r="718" spans="1:57" hidden="1" x14ac:dyDescent="0.3">
      <c r="A718" t="s">
        <v>8650</v>
      </c>
      <c r="B718" t="s">
        <v>8720</v>
      </c>
      <c r="C718" t="s">
        <v>147</v>
      </c>
      <c r="D718" t="s">
        <v>69</v>
      </c>
      <c r="E718" t="s">
        <v>472</v>
      </c>
      <c r="F718" t="s">
        <v>28</v>
      </c>
      <c r="G718" t="s">
        <v>29</v>
      </c>
      <c r="H718" t="s">
        <v>148</v>
      </c>
      <c r="I718" t="s">
        <v>442</v>
      </c>
      <c r="J718" t="s">
        <v>21</v>
      </c>
      <c r="K718" t="s">
        <v>8721</v>
      </c>
      <c r="L718" t="s">
        <v>8722</v>
      </c>
      <c r="M718" t="s">
        <v>65</v>
      </c>
      <c r="N718" t="s">
        <v>82</v>
      </c>
      <c r="O718" t="s">
        <v>70</v>
      </c>
      <c r="P718" t="s">
        <v>22</v>
      </c>
      <c r="Q718" t="s">
        <v>75</v>
      </c>
      <c r="R718" t="s">
        <v>23</v>
      </c>
      <c r="S718" t="s">
        <v>24</v>
      </c>
      <c r="T718" t="s">
        <v>472</v>
      </c>
      <c r="U718" t="s">
        <v>8723</v>
      </c>
      <c r="W718" t="s">
        <v>10925</v>
      </c>
      <c r="X718" t="s">
        <v>28</v>
      </c>
      <c r="Y718" t="e">
        <f>VLOOKUP(W718,ARD_SAFE_PROCESSED_20220608[[#This Row],[Column11]],1,FALSE)</f>
        <v>#N/A</v>
      </c>
      <c r="AB718" t="str">
        <f>CONCATENATE(LEFT(ARD_SAFE_PROCESSED_20220608[[#This Row],[Column1]],6),"******",RIGHT(ARD_SAFE_PROCESSED_20220608[[#This Row],[Column1]],4),";",ARD_SAFE_PROCESSED_20220608[[#This Row],[Column11]])</f>
        <v>491909******4958;74357045322002782602755</v>
      </c>
      <c r="AD718" t="str">
        <f>CLEAN(ARD_SAFE_PROCESSED_20220608[[#This Row],[Column1]])</f>
        <v>4919098438854958</v>
      </c>
      <c r="AE718" t="str">
        <f>CLEAN(ARD_SAFE_PROCESSED_20220608[[#This Row],[Column2]])</f>
        <v>742307</v>
      </c>
      <c r="AF718" t="str">
        <f>CLEAN(ARD_SAFE_PROCESSED_20220608[[#This Row],[Column3]])</f>
        <v>4078222</v>
      </c>
      <c r="AG718" t="str">
        <f>CLEAN(ARD_SAFE_PROCESSED_20220608[[#This Row],[Column4]])</f>
        <v>PV</v>
      </c>
      <c r="AH718" t="str">
        <f>CLEAN(ARD_SAFE_PROCESSED_20220608[[#This Row],[Column5]])</f>
        <v>20251117</v>
      </c>
      <c r="AI718" t="str">
        <f>CLEAN(ARD_SAFE_PROCESSED_20220608[[#This Row],[Column6]])</f>
        <v>604</v>
      </c>
      <c r="AJ718" t="str">
        <f>CLEAN(ARD_SAFE_PROCESSED_20220608[[#This Row],[Column7]])</f>
        <v>76</v>
      </c>
      <c r="AK718" t="str">
        <f>CLEAN(ARD_SAFE_PROCESSED_20220608[[#This Row],[Column8]])</f>
        <v xml:space="preserve">LA TINKA                      </v>
      </c>
      <c r="AL718" t="str">
        <f>CLEAN(ARD_SAFE_PROCESSED_20220608[[#This Row],[Column9]])</f>
        <v>20251118</v>
      </c>
      <c r="AM718" t="str">
        <f>CLEAN(ARD_SAFE_PROCESSED_20220608[[#This Row],[Column10]])</f>
        <v xml:space="preserve">'                       </v>
      </c>
      <c r="AN718" t="s">
        <v>8721</v>
      </c>
      <c r="AO718" t="str">
        <f>CLEAN(ARD_SAFE_PROCESSED_20220608[[#This Row],[Column12]])</f>
        <v>5220702</v>
      </c>
      <c r="AP718" t="str">
        <f>CLEAN(ARD_SAFE_PROCESSED_20220608[[#This Row],[Column13]])</f>
        <v xml:space="preserve">   </v>
      </c>
      <c r="AQ718" t="str">
        <f>CLEAN(ARD_SAFE_PROCESSED_20220608[[#This Row],[Column14]])</f>
        <v xml:space="preserve">17171717  </v>
      </c>
      <c r="AR718" t="str">
        <f>CLEAN(ARD_SAFE_PROCESSED_20220608[[#This Row],[Column15]])</f>
        <v xml:space="preserve">POS VIRTUAL                                       </v>
      </c>
      <c r="AS718" t="str">
        <f>CLEAN(ARD_SAFE_PROCESSED_20220608[[#This Row],[Column16]])</f>
        <v xml:space="preserve">               </v>
      </c>
      <c r="AT718" t="str">
        <f>CLEAN(ARD_SAFE_PROCESSED_20220608[[#This Row],[Column17]])</f>
        <v>100.00</v>
      </c>
      <c r="AU718" t="str">
        <f>CLEAN(ARD_SAFE_PROCESSED_20220608[[#This Row],[Column18]])</f>
        <v xml:space="preserve">' </v>
      </c>
      <c r="AV718" t="str">
        <f>CLEAN(ARD_SAFE_PROCESSED_20220608[[#This Row],[Column19]])</f>
        <v xml:space="preserve">          </v>
      </c>
      <c r="AW718" t="str">
        <f>CLEAN(ARD_SAFE_PROCESSED_20220608[[#This Row],[Column20]])</f>
        <v>20251117</v>
      </c>
      <c r="AX718" t="str">
        <f>CLEAN(ARD_SAFE_PROCESSED_20220608[[#This Row],[Column21]])</f>
        <v>201724</v>
      </c>
      <c r="AY718" t="str">
        <f>LEFT(ARD_SAFE_PROCESSED_20220608[[#This Row],[Column1]],6)</f>
        <v>491909</v>
      </c>
      <c r="AZ718" t="str">
        <f>RIGHT(ARD_SAFE_PROCESSED_20220608[[#This Row],[Column1]],4)</f>
        <v>4958</v>
      </c>
      <c r="BA718" s="2">
        <f t="shared" si="72"/>
        <v>45993</v>
      </c>
      <c r="BB718">
        <f t="shared" si="73"/>
        <v>29.7</v>
      </c>
      <c r="BC718">
        <f t="shared" si="74"/>
        <v>100</v>
      </c>
      <c r="BD718" t="str">
        <f t="shared" si="75"/>
        <v>6</v>
      </c>
      <c r="BE718" t="str">
        <f t="shared" si="76"/>
        <v>F:TC40</v>
      </c>
    </row>
    <row r="719" spans="1:57" hidden="1" x14ac:dyDescent="0.3">
      <c r="A719" t="s">
        <v>8650</v>
      </c>
      <c r="B719" t="s">
        <v>8663</v>
      </c>
      <c r="C719" t="s">
        <v>147</v>
      </c>
      <c r="D719" t="s">
        <v>69</v>
      </c>
      <c r="E719" t="s">
        <v>472</v>
      </c>
      <c r="F719" t="s">
        <v>28</v>
      </c>
      <c r="G719" t="s">
        <v>29</v>
      </c>
      <c r="H719" t="s">
        <v>148</v>
      </c>
      <c r="I719" t="s">
        <v>442</v>
      </c>
      <c r="J719" t="s">
        <v>21</v>
      </c>
      <c r="K719" t="s">
        <v>8664</v>
      </c>
      <c r="L719" t="s">
        <v>8665</v>
      </c>
      <c r="M719" t="s">
        <v>65</v>
      </c>
      <c r="N719" t="s">
        <v>82</v>
      </c>
      <c r="O719" t="s">
        <v>70</v>
      </c>
      <c r="P719" t="s">
        <v>22</v>
      </c>
      <c r="Q719" t="s">
        <v>75</v>
      </c>
      <c r="R719" t="s">
        <v>23</v>
      </c>
      <c r="S719" t="s">
        <v>24</v>
      </c>
      <c r="T719" t="s">
        <v>472</v>
      </c>
      <c r="U719" t="s">
        <v>8666</v>
      </c>
      <c r="W719" t="s">
        <v>10926</v>
      </c>
      <c r="X719" t="s">
        <v>28</v>
      </c>
      <c r="Y719" t="e">
        <f>VLOOKUP(W719,ARD_SAFE_PROCESSED_20220608[[#This Row],[Column11]],1,FALSE)</f>
        <v>#N/A</v>
      </c>
      <c r="AB719" t="str">
        <f>CONCATENATE(LEFT(ARD_SAFE_PROCESSED_20220608[[#This Row],[Column1]],6),"******",RIGHT(ARD_SAFE_PROCESSED_20220608[[#This Row],[Column1]],4),";",ARD_SAFE_PROCESSED_20220608[[#This Row],[Column11]])</f>
        <v>491909******4958;74357045322002782607465</v>
      </c>
      <c r="AD719" t="str">
        <f>CLEAN(ARD_SAFE_PROCESSED_20220608[[#This Row],[Column1]])</f>
        <v>4919098438854958</v>
      </c>
      <c r="AE719" t="str">
        <f>CLEAN(ARD_SAFE_PROCESSED_20220608[[#This Row],[Column2]])</f>
        <v>073849</v>
      </c>
      <c r="AF719" t="str">
        <f>CLEAN(ARD_SAFE_PROCESSED_20220608[[#This Row],[Column3]])</f>
        <v>4078222</v>
      </c>
      <c r="AG719" t="str">
        <f>CLEAN(ARD_SAFE_PROCESSED_20220608[[#This Row],[Column4]])</f>
        <v>PV</v>
      </c>
      <c r="AH719" t="str">
        <f>CLEAN(ARD_SAFE_PROCESSED_20220608[[#This Row],[Column5]])</f>
        <v>20251117</v>
      </c>
      <c r="AI719" t="str">
        <f>CLEAN(ARD_SAFE_PROCESSED_20220608[[#This Row],[Column6]])</f>
        <v>604</v>
      </c>
      <c r="AJ719" t="str">
        <f>CLEAN(ARD_SAFE_PROCESSED_20220608[[#This Row],[Column7]])</f>
        <v>76</v>
      </c>
      <c r="AK719" t="str">
        <f>CLEAN(ARD_SAFE_PROCESSED_20220608[[#This Row],[Column8]])</f>
        <v xml:space="preserve">LA TINKA                      </v>
      </c>
      <c r="AL719" t="str">
        <f>CLEAN(ARD_SAFE_PROCESSED_20220608[[#This Row],[Column9]])</f>
        <v>20251118</v>
      </c>
      <c r="AM719" t="str">
        <f>CLEAN(ARD_SAFE_PROCESSED_20220608[[#This Row],[Column10]])</f>
        <v xml:space="preserve">'                       </v>
      </c>
      <c r="AN719" t="s">
        <v>8664</v>
      </c>
      <c r="AO719" t="str">
        <f>CLEAN(ARD_SAFE_PROCESSED_20220608[[#This Row],[Column12]])</f>
        <v>5223217</v>
      </c>
      <c r="AP719" t="str">
        <f>CLEAN(ARD_SAFE_PROCESSED_20220608[[#This Row],[Column13]])</f>
        <v xml:space="preserve">   </v>
      </c>
      <c r="AQ719" t="str">
        <f>CLEAN(ARD_SAFE_PROCESSED_20220608[[#This Row],[Column14]])</f>
        <v xml:space="preserve">17171717  </v>
      </c>
      <c r="AR719" t="str">
        <f>CLEAN(ARD_SAFE_PROCESSED_20220608[[#This Row],[Column15]])</f>
        <v xml:space="preserve">POS VIRTUAL                                       </v>
      </c>
      <c r="AS719" t="str">
        <f>CLEAN(ARD_SAFE_PROCESSED_20220608[[#This Row],[Column16]])</f>
        <v xml:space="preserve">               </v>
      </c>
      <c r="AT719" t="str">
        <f>CLEAN(ARD_SAFE_PROCESSED_20220608[[#This Row],[Column17]])</f>
        <v>100.00</v>
      </c>
      <c r="AU719" t="str">
        <f>CLEAN(ARD_SAFE_PROCESSED_20220608[[#This Row],[Column18]])</f>
        <v xml:space="preserve">' </v>
      </c>
      <c r="AV719" t="str">
        <f>CLEAN(ARD_SAFE_PROCESSED_20220608[[#This Row],[Column19]])</f>
        <v xml:space="preserve">          </v>
      </c>
      <c r="AW719" t="str">
        <f>CLEAN(ARD_SAFE_PROCESSED_20220608[[#This Row],[Column20]])</f>
        <v>20251117</v>
      </c>
      <c r="AX719" t="str">
        <f>CLEAN(ARD_SAFE_PROCESSED_20220608[[#This Row],[Column21]])</f>
        <v>222207</v>
      </c>
      <c r="AY719" t="str">
        <f>LEFT(ARD_SAFE_PROCESSED_20220608[[#This Row],[Column1]],6)</f>
        <v>491909</v>
      </c>
      <c r="AZ719" t="str">
        <f>RIGHT(ARD_SAFE_PROCESSED_20220608[[#This Row],[Column1]],4)</f>
        <v>4958</v>
      </c>
      <c r="BA719" s="2">
        <f t="shared" si="72"/>
        <v>45993</v>
      </c>
      <c r="BB719">
        <f t="shared" si="73"/>
        <v>29.7</v>
      </c>
      <c r="BC719">
        <f t="shared" si="74"/>
        <v>100</v>
      </c>
      <c r="BD719" t="str">
        <f t="shared" si="75"/>
        <v>6</v>
      </c>
      <c r="BE719" t="str">
        <f t="shared" si="76"/>
        <v>F:TC40</v>
      </c>
    </row>
    <row r="720" spans="1:57" hidden="1" x14ac:dyDescent="0.3">
      <c r="A720" t="s">
        <v>8650</v>
      </c>
      <c r="B720" t="s">
        <v>8684</v>
      </c>
      <c r="C720" t="s">
        <v>147</v>
      </c>
      <c r="D720" t="s">
        <v>69</v>
      </c>
      <c r="E720" t="s">
        <v>472</v>
      </c>
      <c r="F720" t="s">
        <v>28</v>
      </c>
      <c r="G720" t="s">
        <v>29</v>
      </c>
      <c r="H720" t="s">
        <v>148</v>
      </c>
      <c r="I720" t="s">
        <v>442</v>
      </c>
      <c r="J720" t="s">
        <v>21</v>
      </c>
      <c r="K720" t="s">
        <v>8685</v>
      </c>
      <c r="L720" t="s">
        <v>8686</v>
      </c>
      <c r="M720" t="s">
        <v>65</v>
      </c>
      <c r="N720" t="s">
        <v>82</v>
      </c>
      <c r="O720" t="s">
        <v>70</v>
      </c>
      <c r="P720" t="s">
        <v>22</v>
      </c>
      <c r="Q720" t="s">
        <v>8687</v>
      </c>
      <c r="R720" t="s">
        <v>23</v>
      </c>
      <c r="S720" t="s">
        <v>24</v>
      </c>
      <c r="T720" t="s">
        <v>472</v>
      </c>
      <c r="U720" t="s">
        <v>8688</v>
      </c>
      <c r="W720" t="s">
        <v>10927</v>
      </c>
      <c r="X720" t="s">
        <v>28</v>
      </c>
      <c r="Y720" t="e">
        <f>VLOOKUP(W720,ARD_SAFE_PROCESSED_20220608[[#This Row],[Column11]],1,FALSE)</f>
        <v>#N/A</v>
      </c>
      <c r="AB720" t="str">
        <f>CONCATENATE(LEFT(ARD_SAFE_PROCESSED_20220608[[#This Row],[Column1]],6),"******",RIGHT(ARD_SAFE_PROCESSED_20220608[[#This Row],[Column1]],4),";",ARD_SAFE_PROCESSED_20220608[[#This Row],[Column11]])</f>
        <v>491909******4958;74357045322002782609578</v>
      </c>
      <c r="AD720" t="str">
        <f>CLEAN(ARD_SAFE_PROCESSED_20220608[[#This Row],[Column1]])</f>
        <v>4919098438854958</v>
      </c>
      <c r="AE720" t="str">
        <f>CLEAN(ARD_SAFE_PROCESSED_20220608[[#This Row],[Column2]])</f>
        <v>147893</v>
      </c>
      <c r="AF720" t="str">
        <f>CLEAN(ARD_SAFE_PROCESSED_20220608[[#This Row],[Column3]])</f>
        <v>4078222</v>
      </c>
      <c r="AG720" t="str">
        <f>CLEAN(ARD_SAFE_PROCESSED_20220608[[#This Row],[Column4]])</f>
        <v>PV</v>
      </c>
      <c r="AH720" t="str">
        <f>CLEAN(ARD_SAFE_PROCESSED_20220608[[#This Row],[Column5]])</f>
        <v>20251117</v>
      </c>
      <c r="AI720" t="str">
        <f>CLEAN(ARD_SAFE_PROCESSED_20220608[[#This Row],[Column6]])</f>
        <v>604</v>
      </c>
      <c r="AJ720" t="str">
        <f>CLEAN(ARD_SAFE_PROCESSED_20220608[[#This Row],[Column7]])</f>
        <v>76</v>
      </c>
      <c r="AK720" t="str">
        <f>CLEAN(ARD_SAFE_PROCESSED_20220608[[#This Row],[Column8]])</f>
        <v xml:space="preserve">LA TINKA                      </v>
      </c>
      <c r="AL720" t="str">
        <f>CLEAN(ARD_SAFE_PROCESSED_20220608[[#This Row],[Column9]])</f>
        <v>20251118</v>
      </c>
      <c r="AM720" t="str">
        <f>CLEAN(ARD_SAFE_PROCESSED_20220608[[#This Row],[Column10]])</f>
        <v xml:space="preserve">'                       </v>
      </c>
      <c r="AN720" t="s">
        <v>8685</v>
      </c>
      <c r="AO720" t="str">
        <f>CLEAN(ARD_SAFE_PROCESSED_20220608[[#This Row],[Column12]])</f>
        <v>5224058</v>
      </c>
      <c r="AP720" t="str">
        <f>CLEAN(ARD_SAFE_PROCESSED_20220608[[#This Row],[Column13]])</f>
        <v xml:space="preserve">   </v>
      </c>
      <c r="AQ720" t="str">
        <f>CLEAN(ARD_SAFE_PROCESSED_20220608[[#This Row],[Column14]])</f>
        <v xml:space="preserve">17171717  </v>
      </c>
      <c r="AR720" t="str">
        <f>CLEAN(ARD_SAFE_PROCESSED_20220608[[#This Row],[Column15]])</f>
        <v xml:space="preserve">POS VIRTUAL                                       </v>
      </c>
      <c r="AS720" t="str">
        <f>CLEAN(ARD_SAFE_PROCESSED_20220608[[#This Row],[Column16]])</f>
        <v xml:space="preserve">               </v>
      </c>
      <c r="AT720" t="str">
        <f>CLEAN(ARD_SAFE_PROCESSED_20220608[[#This Row],[Column17]])</f>
        <v>185.00</v>
      </c>
      <c r="AU720" t="str">
        <f>CLEAN(ARD_SAFE_PROCESSED_20220608[[#This Row],[Column18]])</f>
        <v xml:space="preserve">' </v>
      </c>
      <c r="AV720" t="str">
        <f>CLEAN(ARD_SAFE_PROCESSED_20220608[[#This Row],[Column19]])</f>
        <v xml:space="preserve">          </v>
      </c>
      <c r="AW720" t="str">
        <f>CLEAN(ARD_SAFE_PROCESSED_20220608[[#This Row],[Column20]])</f>
        <v>20251117</v>
      </c>
      <c r="AX720" t="str">
        <f>CLEAN(ARD_SAFE_PROCESSED_20220608[[#This Row],[Column21]])</f>
        <v>231822</v>
      </c>
      <c r="AY720" t="str">
        <f>LEFT(ARD_SAFE_PROCESSED_20220608[[#This Row],[Column1]],6)</f>
        <v>491909</v>
      </c>
      <c r="AZ720" t="str">
        <f>RIGHT(ARD_SAFE_PROCESSED_20220608[[#This Row],[Column1]],4)</f>
        <v>4958</v>
      </c>
      <c r="BA720" s="2">
        <f t="shared" si="72"/>
        <v>45993</v>
      </c>
      <c r="BB720">
        <f t="shared" si="73"/>
        <v>54.94</v>
      </c>
      <c r="BC720">
        <f t="shared" si="74"/>
        <v>185</v>
      </c>
      <c r="BD720" t="str">
        <f t="shared" si="75"/>
        <v>6</v>
      </c>
      <c r="BE720" t="str">
        <f t="shared" si="76"/>
        <v>F:TC40</v>
      </c>
    </row>
    <row r="721" spans="1:57" hidden="1" x14ac:dyDescent="0.3">
      <c r="A721" t="s">
        <v>5393</v>
      </c>
      <c r="B721" t="s">
        <v>5399</v>
      </c>
      <c r="C721" t="s">
        <v>5241</v>
      </c>
      <c r="D721" t="s">
        <v>69</v>
      </c>
      <c r="E721" t="s">
        <v>442</v>
      </c>
      <c r="F721" t="s">
        <v>28</v>
      </c>
      <c r="G721" t="s">
        <v>29</v>
      </c>
      <c r="H721" t="s">
        <v>5242</v>
      </c>
      <c r="I721" t="s">
        <v>442</v>
      </c>
      <c r="J721" t="s">
        <v>21</v>
      </c>
      <c r="K721" t="s">
        <v>5400</v>
      </c>
      <c r="L721" t="s">
        <v>5401</v>
      </c>
      <c r="M721" t="s">
        <v>65</v>
      </c>
      <c r="N721" t="s">
        <v>59</v>
      </c>
      <c r="O721" t="s">
        <v>70</v>
      </c>
      <c r="P721" t="s">
        <v>22</v>
      </c>
      <c r="Q721" t="s">
        <v>5397</v>
      </c>
      <c r="R721" t="s">
        <v>23</v>
      </c>
      <c r="S721" t="s">
        <v>24</v>
      </c>
      <c r="T721" t="s">
        <v>442</v>
      </c>
      <c r="U721" t="s">
        <v>5402</v>
      </c>
      <c r="W721" t="s">
        <v>10928</v>
      </c>
      <c r="X721" t="s">
        <v>28</v>
      </c>
      <c r="Y721" t="e">
        <f>VLOOKUP(W721,ARD_SAFE_PROCESSED_20220608[[#This Row],[Column11]],1,FALSE)</f>
        <v>#N/A</v>
      </c>
      <c r="AB721" t="str">
        <f>CONCATENATE(LEFT(ARD_SAFE_PROCESSED_20220608[[#This Row],[Column1]],6),"******",RIGHT(ARD_SAFE_PROCESSED_20220608[[#This Row],[Column1]],4),";",ARD_SAFE_PROCESSED_20220608[[#This Row],[Column11]])</f>
        <v>447409******5485;74357045322002826901270</v>
      </c>
      <c r="AD721" t="str">
        <f>CLEAN(ARD_SAFE_PROCESSED_20220608[[#This Row],[Column1]])</f>
        <v>4474097306415485</v>
      </c>
      <c r="AE721" t="str">
        <f>CLEAN(ARD_SAFE_PROCESSED_20220608[[#This Row],[Column2]])</f>
        <v>752503</v>
      </c>
      <c r="AF721" t="str">
        <f>CLEAN(ARD_SAFE_PROCESSED_20220608[[#This Row],[Column3]])</f>
        <v>4078035</v>
      </c>
      <c r="AG721" t="str">
        <f>CLEAN(ARD_SAFE_PROCESSED_20220608[[#This Row],[Column4]])</f>
        <v>PV</v>
      </c>
      <c r="AH721" t="str">
        <f>CLEAN(ARD_SAFE_PROCESSED_20220608[[#This Row],[Column5]])</f>
        <v>20251118</v>
      </c>
      <c r="AI721" t="str">
        <f>CLEAN(ARD_SAFE_PROCESSED_20220608[[#This Row],[Column6]])</f>
        <v>604</v>
      </c>
      <c r="AJ721" t="str">
        <f>CLEAN(ARD_SAFE_PROCESSED_20220608[[#This Row],[Column7]])</f>
        <v>76</v>
      </c>
      <c r="AK721" t="str">
        <f>CLEAN(ARD_SAFE_PROCESSED_20220608[[#This Row],[Column8]])</f>
        <v xml:space="preserve">TELETICKET                    </v>
      </c>
      <c r="AL721" t="str">
        <f>CLEAN(ARD_SAFE_PROCESSED_20220608[[#This Row],[Column9]])</f>
        <v>20251118</v>
      </c>
      <c r="AM721" t="str">
        <f>CLEAN(ARD_SAFE_PROCESSED_20220608[[#This Row],[Column10]])</f>
        <v xml:space="preserve">'                       </v>
      </c>
      <c r="AN721" t="s">
        <v>5400</v>
      </c>
      <c r="AO721" t="str">
        <f>CLEAN(ARD_SAFE_PROCESSED_20220608[[#This Row],[Column12]])</f>
        <v>8975223</v>
      </c>
      <c r="AP721" t="str">
        <f>CLEAN(ARD_SAFE_PROCESSED_20220608[[#This Row],[Column13]])</f>
        <v xml:space="preserve">   </v>
      </c>
      <c r="AQ721" t="str">
        <f>CLEAN(ARD_SAFE_PROCESSED_20220608[[#This Row],[Column14]])</f>
        <v xml:space="preserve">78787878  </v>
      </c>
      <c r="AR721" t="str">
        <f>CLEAN(ARD_SAFE_PROCESSED_20220608[[#This Row],[Column15]])</f>
        <v xml:space="preserve">POS VIRTUAL                                       </v>
      </c>
      <c r="AS721" t="str">
        <f>CLEAN(ARD_SAFE_PROCESSED_20220608[[#This Row],[Column16]])</f>
        <v xml:space="preserve">               </v>
      </c>
      <c r="AT721" t="str">
        <f>CLEAN(ARD_SAFE_PROCESSED_20220608[[#This Row],[Column17]])</f>
        <v>372.00</v>
      </c>
      <c r="AU721" t="str">
        <f>CLEAN(ARD_SAFE_PROCESSED_20220608[[#This Row],[Column18]])</f>
        <v xml:space="preserve">' </v>
      </c>
      <c r="AV721" t="str">
        <f>CLEAN(ARD_SAFE_PROCESSED_20220608[[#This Row],[Column19]])</f>
        <v xml:space="preserve">          </v>
      </c>
      <c r="AW721" t="str">
        <f>CLEAN(ARD_SAFE_PROCESSED_20220608[[#This Row],[Column20]])</f>
        <v>20251118</v>
      </c>
      <c r="AX721" t="str">
        <f>CLEAN(ARD_SAFE_PROCESSED_20220608[[#This Row],[Column21]])</f>
        <v>114227</v>
      </c>
      <c r="AY721" t="str">
        <f>LEFT(ARD_SAFE_PROCESSED_20220608[[#This Row],[Column1]],6)</f>
        <v>447409</v>
      </c>
      <c r="AZ721" t="str">
        <f>RIGHT(ARD_SAFE_PROCESSED_20220608[[#This Row],[Column1]],4)</f>
        <v>5485</v>
      </c>
      <c r="BA721" s="2">
        <f t="shared" si="72"/>
        <v>45994</v>
      </c>
      <c r="BB721">
        <f t="shared" si="73"/>
        <v>110.57</v>
      </c>
      <c r="BC721">
        <f t="shared" si="74"/>
        <v>372</v>
      </c>
      <c r="BD721" t="str">
        <f t="shared" si="75"/>
        <v>6</v>
      </c>
      <c r="BE721" t="str">
        <f t="shared" si="76"/>
        <v>F:TC40</v>
      </c>
    </row>
    <row r="722" spans="1:57" hidden="1" x14ac:dyDescent="0.3">
      <c r="A722" t="s">
        <v>5239</v>
      </c>
      <c r="B722" t="s">
        <v>5240</v>
      </c>
      <c r="C722" t="s">
        <v>5241</v>
      </c>
      <c r="D722" t="s">
        <v>69</v>
      </c>
      <c r="E722" t="s">
        <v>442</v>
      </c>
      <c r="F722" t="s">
        <v>28</v>
      </c>
      <c r="G722" t="s">
        <v>29</v>
      </c>
      <c r="H722" t="s">
        <v>5242</v>
      </c>
      <c r="I722" t="s">
        <v>442</v>
      </c>
      <c r="J722" t="s">
        <v>21</v>
      </c>
      <c r="K722" t="s">
        <v>5243</v>
      </c>
      <c r="L722" t="s">
        <v>5244</v>
      </c>
      <c r="M722" t="s">
        <v>65</v>
      </c>
      <c r="N722" t="s">
        <v>59</v>
      </c>
      <c r="O722" t="s">
        <v>70</v>
      </c>
      <c r="P722" t="s">
        <v>22</v>
      </c>
      <c r="Q722" t="s">
        <v>5245</v>
      </c>
      <c r="R722" t="s">
        <v>23</v>
      </c>
      <c r="S722" t="s">
        <v>24</v>
      </c>
      <c r="T722" t="s">
        <v>442</v>
      </c>
      <c r="U722" t="s">
        <v>5246</v>
      </c>
      <c r="W722" t="s">
        <v>7161</v>
      </c>
      <c r="X722" t="s">
        <v>28</v>
      </c>
      <c r="Y722" t="e">
        <f>VLOOKUP(W722,ARD_SAFE_PROCESSED_20220608[[#This Row],[Column11]],1,FALSE)</f>
        <v>#N/A</v>
      </c>
      <c r="AB722" t="str">
        <f>CONCATENATE(LEFT(ARD_SAFE_PROCESSED_20220608[[#This Row],[Column1]],6),"******",RIGHT(ARD_SAFE_PROCESSED_20220608[[#This Row],[Column1]],4),";",ARD_SAFE_PROCESSED_20220608[[#This Row],[Column11]])</f>
        <v>447409******1491;74357045322002826901437</v>
      </c>
      <c r="AD722" t="str">
        <f>CLEAN(ARD_SAFE_PROCESSED_20220608[[#This Row],[Column1]])</f>
        <v>4474097105031491</v>
      </c>
      <c r="AE722" t="str">
        <f>CLEAN(ARD_SAFE_PROCESSED_20220608[[#This Row],[Column2]])</f>
        <v>758827</v>
      </c>
      <c r="AF722" t="str">
        <f>CLEAN(ARD_SAFE_PROCESSED_20220608[[#This Row],[Column3]])</f>
        <v>4078035</v>
      </c>
      <c r="AG722" t="str">
        <f>CLEAN(ARD_SAFE_PROCESSED_20220608[[#This Row],[Column4]])</f>
        <v>PV</v>
      </c>
      <c r="AH722" t="str">
        <f>CLEAN(ARD_SAFE_PROCESSED_20220608[[#This Row],[Column5]])</f>
        <v>20251118</v>
      </c>
      <c r="AI722" t="str">
        <f>CLEAN(ARD_SAFE_PROCESSED_20220608[[#This Row],[Column6]])</f>
        <v>604</v>
      </c>
      <c r="AJ722" t="str">
        <f>CLEAN(ARD_SAFE_PROCESSED_20220608[[#This Row],[Column7]])</f>
        <v>76</v>
      </c>
      <c r="AK722" t="str">
        <f>CLEAN(ARD_SAFE_PROCESSED_20220608[[#This Row],[Column8]])</f>
        <v xml:space="preserve">TELETICKET                    </v>
      </c>
      <c r="AL722" t="str">
        <f>CLEAN(ARD_SAFE_PROCESSED_20220608[[#This Row],[Column9]])</f>
        <v>20251118</v>
      </c>
      <c r="AM722" t="str">
        <f>CLEAN(ARD_SAFE_PROCESSED_20220608[[#This Row],[Column10]])</f>
        <v xml:space="preserve">'                       </v>
      </c>
      <c r="AN722" t="s">
        <v>5243</v>
      </c>
      <c r="AO722" t="str">
        <f>CLEAN(ARD_SAFE_PROCESSED_20220608[[#This Row],[Column12]])</f>
        <v>8155751</v>
      </c>
      <c r="AP722" t="str">
        <f>CLEAN(ARD_SAFE_PROCESSED_20220608[[#This Row],[Column13]])</f>
        <v xml:space="preserve">   </v>
      </c>
      <c r="AQ722" t="str">
        <f>CLEAN(ARD_SAFE_PROCESSED_20220608[[#This Row],[Column14]])</f>
        <v xml:space="preserve">78787878  </v>
      </c>
      <c r="AR722" t="str">
        <f>CLEAN(ARD_SAFE_PROCESSED_20220608[[#This Row],[Column15]])</f>
        <v xml:space="preserve">POS VIRTUAL                                       </v>
      </c>
      <c r="AS722" t="str">
        <f>CLEAN(ARD_SAFE_PROCESSED_20220608[[#This Row],[Column16]])</f>
        <v xml:space="preserve">               </v>
      </c>
      <c r="AT722" t="str">
        <f>CLEAN(ARD_SAFE_PROCESSED_20220608[[#This Row],[Column17]])</f>
        <v>378.00</v>
      </c>
      <c r="AU722" t="str">
        <f>CLEAN(ARD_SAFE_PROCESSED_20220608[[#This Row],[Column18]])</f>
        <v xml:space="preserve">' </v>
      </c>
      <c r="AV722" t="str">
        <f>CLEAN(ARD_SAFE_PROCESSED_20220608[[#This Row],[Column19]])</f>
        <v xml:space="preserve">          </v>
      </c>
      <c r="AW722" t="str">
        <f>CLEAN(ARD_SAFE_PROCESSED_20220608[[#This Row],[Column20]])</f>
        <v>20251118</v>
      </c>
      <c r="AX722" t="str">
        <f>CLEAN(ARD_SAFE_PROCESSED_20220608[[#This Row],[Column21]])</f>
        <v>123944</v>
      </c>
      <c r="AY722" t="str">
        <f>LEFT(ARD_SAFE_PROCESSED_20220608[[#This Row],[Column1]],6)</f>
        <v>447409</v>
      </c>
      <c r="AZ722" t="str">
        <f>RIGHT(ARD_SAFE_PROCESSED_20220608[[#This Row],[Column1]],4)</f>
        <v>1491</v>
      </c>
      <c r="BA722" s="2">
        <f t="shared" si="72"/>
        <v>45994</v>
      </c>
      <c r="BB722">
        <f t="shared" si="73"/>
        <v>112.35</v>
      </c>
      <c r="BC722">
        <f t="shared" si="74"/>
        <v>378</v>
      </c>
      <c r="BD722" t="str">
        <f t="shared" si="75"/>
        <v>6</v>
      </c>
      <c r="BE722" t="str">
        <f t="shared" si="76"/>
        <v>F:TC40</v>
      </c>
    </row>
    <row r="723" spans="1:57" hidden="1" x14ac:dyDescent="0.3">
      <c r="A723" t="s">
        <v>5422</v>
      </c>
      <c r="B723" t="s">
        <v>5423</v>
      </c>
      <c r="C723" t="s">
        <v>5424</v>
      </c>
      <c r="D723" t="s">
        <v>69</v>
      </c>
      <c r="E723" t="s">
        <v>442</v>
      </c>
      <c r="F723" t="s">
        <v>28</v>
      </c>
      <c r="G723" t="s">
        <v>29</v>
      </c>
      <c r="H723" t="s">
        <v>5425</v>
      </c>
      <c r="I723" t="s">
        <v>442</v>
      </c>
      <c r="J723" t="s">
        <v>21</v>
      </c>
      <c r="K723" t="s">
        <v>5426</v>
      </c>
      <c r="L723" t="s">
        <v>5427</v>
      </c>
      <c r="M723" t="s">
        <v>65</v>
      </c>
      <c r="N723" t="s">
        <v>59</v>
      </c>
      <c r="O723" t="s">
        <v>70</v>
      </c>
      <c r="P723" t="s">
        <v>22</v>
      </c>
      <c r="Q723" t="s">
        <v>5428</v>
      </c>
      <c r="R723" t="s">
        <v>23</v>
      </c>
      <c r="S723" t="s">
        <v>24</v>
      </c>
      <c r="T723" t="s">
        <v>442</v>
      </c>
      <c r="U723" t="s">
        <v>5429</v>
      </c>
      <c r="W723" t="s">
        <v>7877</v>
      </c>
      <c r="X723" t="s">
        <v>28</v>
      </c>
      <c r="Y723" t="e">
        <f>VLOOKUP(W723,ARD_SAFE_PROCESSED_20220608[[#This Row],[Column11]],1,FALSE)</f>
        <v>#N/A</v>
      </c>
      <c r="AB723" t="str">
        <f>CONCATENATE(LEFT(ARD_SAFE_PROCESSED_20220608[[#This Row],[Column1]],6),"******",RIGHT(ARD_SAFE_PROCESSED_20220608[[#This Row],[Column1]],4),";",ARD_SAFE_PROCESSED_20220608[[#This Row],[Column11]])</f>
        <v>447409******7090;74357045322002886300074</v>
      </c>
      <c r="AD723" t="str">
        <f>CLEAN(ARD_SAFE_PROCESSED_20220608[[#This Row],[Column1]])</f>
        <v>4474097316187090</v>
      </c>
      <c r="AE723" t="str">
        <f>CLEAN(ARD_SAFE_PROCESSED_20220608[[#This Row],[Column2]])</f>
        <v>878890</v>
      </c>
      <c r="AF723" t="str">
        <f>CLEAN(ARD_SAFE_PROCESSED_20220608[[#This Row],[Column3]])</f>
        <v>5454057</v>
      </c>
      <c r="AG723" t="str">
        <f>CLEAN(ARD_SAFE_PROCESSED_20220608[[#This Row],[Column4]])</f>
        <v>PV</v>
      </c>
      <c r="AH723" t="str">
        <f>CLEAN(ARD_SAFE_PROCESSED_20220608[[#This Row],[Column5]])</f>
        <v>20251118</v>
      </c>
      <c r="AI723" t="str">
        <f>CLEAN(ARD_SAFE_PROCESSED_20220608[[#This Row],[Column6]])</f>
        <v>604</v>
      </c>
      <c r="AJ723" t="str">
        <f>CLEAN(ARD_SAFE_PROCESSED_20220608[[#This Row],[Column7]])</f>
        <v>76</v>
      </c>
      <c r="AK723" t="str">
        <f>CLEAN(ARD_SAFE_PROCESSED_20220608[[#This Row],[Column8]])</f>
        <v xml:space="preserve">IZI*WOW PERU                  </v>
      </c>
      <c r="AL723" t="str">
        <f>CLEAN(ARD_SAFE_PROCESSED_20220608[[#This Row],[Column9]])</f>
        <v>20251118</v>
      </c>
      <c r="AM723" t="str">
        <f>CLEAN(ARD_SAFE_PROCESSED_20220608[[#This Row],[Column10]])</f>
        <v xml:space="preserve">'                       </v>
      </c>
      <c r="AN723" t="s">
        <v>5426</v>
      </c>
      <c r="AO723" t="str">
        <f>CLEAN(ARD_SAFE_PROCESSED_20220608[[#This Row],[Column12]])</f>
        <v>9720123</v>
      </c>
      <c r="AP723" t="str">
        <f>CLEAN(ARD_SAFE_PROCESSED_20220608[[#This Row],[Column13]])</f>
        <v xml:space="preserve">   </v>
      </c>
      <c r="AQ723" t="str">
        <f>CLEAN(ARD_SAFE_PROCESSED_20220608[[#This Row],[Column14]])</f>
        <v xml:space="preserve">78787878  </v>
      </c>
      <c r="AR723" t="str">
        <f>CLEAN(ARD_SAFE_PROCESSED_20220608[[#This Row],[Column15]])</f>
        <v xml:space="preserve">POS VIRTUAL                                       </v>
      </c>
      <c r="AS723" t="str">
        <f>CLEAN(ARD_SAFE_PROCESSED_20220608[[#This Row],[Column16]])</f>
        <v xml:space="preserve">               </v>
      </c>
      <c r="AT723" t="str">
        <f>CLEAN(ARD_SAFE_PROCESSED_20220608[[#This Row],[Column17]])</f>
        <v>287.10</v>
      </c>
      <c r="AU723" t="str">
        <f>CLEAN(ARD_SAFE_PROCESSED_20220608[[#This Row],[Column18]])</f>
        <v xml:space="preserve">' </v>
      </c>
      <c r="AV723" t="str">
        <f>CLEAN(ARD_SAFE_PROCESSED_20220608[[#This Row],[Column19]])</f>
        <v xml:space="preserve">          </v>
      </c>
      <c r="AW723" t="str">
        <f>CLEAN(ARD_SAFE_PROCESSED_20220608[[#This Row],[Column20]])</f>
        <v>20251118</v>
      </c>
      <c r="AX723" t="str">
        <f>CLEAN(ARD_SAFE_PROCESSED_20220608[[#This Row],[Column21]])</f>
        <v>193836</v>
      </c>
      <c r="AY723" t="str">
        <f>LEFT(ARD_SAFE_PROCESSED_20220608[[#This Row],[Column1]],6)</f>
        <v>447409</v>
      </c>
      <c r="AZ723" t="str">
        <f>RIGHT(ARD_SAFE_PROCESSED_20220608[[#This Row],[Column1]],4)</f>
        <v>7090</v>
      </c>
      <c r="BA723" s="2">
        <f t="shared" si="72"/>
        <v>45994</v>
      </c>
      <c r="BB723">
        <f t="shared" si="73"/>
        <v>85.33</v>
      </c>
      <c r="BC723">
        <f t="shared" si="74"/>
        <v>287.10000000000002</v>
      </c>
      <c r="BD723" t="str">
        <f t="shared" si="75"/>
        <v>6</v>
      </c>
      <c r="BE723" t="str">
        <f t="shared" si="76"/>
        <v>F:TC40</v>
      </c>
    </row>
    <row r="724" spans="1:57" hidden="1" x14ac:dyDescent="0.3">
      <c r="A724" t="s">
        <v>5580</v>
      </c>
      <c r="B724" t="s">
        <v>5581</v>
      </c>
      <c r="C724" t="s">
        <v>5582</v>
      </c>
      <c r="D724" t="s">
        <v>69</v>
      </c>
      <c r="E724" t="s">
        <v>442</v>
      </c>
      <c r="F724" t="s">
        <v>28</v>
      </c>
      <c r="G724" t="s">
        <v>29</v>
      </c>
      <c r="H724" t="s">
        <v>5583</v>
      </c>
      <c r="I724" t="s">
        <v>442</v>
      </c>
      <c r="J724" t="s">
        <v>21</v>
      </c>
      <c r="K724" t="s">
        <v>5584</v>
      </c>
      <c r="L724" t="s">
        <v>5585</v>
      </c>
      <c r="M724" t="s">
        <v>65</v>
      </c>
      <c r="N724" t="s">
        <v>59</v>
      </c>
      <c r="O724" t="s">
        <v>70</v>
      </c>
      <c r="P724" t="s">
        <v>22</v>
      </c>
      <c r="Q724" t="s">
        <v>5586</v>
      </c>
      <c r="R724" t="s">
        <v>23</v>
      </c>
      <c r="S724" t="s">
        <v>24</v>
      </c>
      <c r="T724" t="s">
        <v>442</v>
      </c>
      <c r="U724" t="s">
        <v>5587</v>
      </c>
      <c r="W724" t="s">
        <v>7883</v>
      </c>
      <c r="X724" t="s">
        <v>28</v>
      </c>
      <c r="Y724" t="e">
        <f>VLOOKUP(W724,ARD_SAFE_PROCESSED_20220608[[#This Row],[Column11]],1,FALSE)</f>
        <v>#N/A</v>
      </c>
      <c r="AB724" t="str">
        <f>CONCATENATE(LEFT(ARD_SAFE_PROCESSED_20220608[[#This Row],[Column1]],6),"******",RIGHT(ARD_SAFE_PROCESSED_20220608[[#This Row],[Column1]],4),";",ARD_SAFE_PROCESSED_20220608[[#This Row],[Column11]])</f>
        <v>447409******2043;74357045322003014100022</v>
      </c>
      <c r="AD724" t="str">
        <f>CLEAN(ARD_SAFE_PROCESSED_20220608[[#This Row],[Column1]])</f>
        <v>4474097382992043</v>
      </c>
      <c r="AE724" t="str">
        <f>CLEAN(ARD_SAFE_PROCESSED_20220608[[#This Row],[Column2]])</f>
        <v>720876</v>
      </c>
      <c r="AF724" t="str">
        <f>CLEAN(ARD_SAFE_PROCESSED_20220608[[#This Row],[Column3]])</f>
        <v>5866253</v>
      </c>
      <c r="AG724" t="str">
        <f>CLEAN(ARD_SAFE_PROCESSED_20220608[[#This Row],[Column4]])</f>
        <v>PV</v>
      </c>
      <c r="AH724" t="str">
        <f>CLEAN(ARD_SAFE_PROCESSED_20220608[[#This Row],[Column5]])</f>
        <v>20251118</v>
      </c>
      <c r="AI724" t="str">
        <f>CLEAN(ARD_SAFE_PROCESSED_20220608[[#This Row],[Column6]])</f>
        <v>604</v>
      </c>
      <c r="AJ724" t="str">
        <f>CLEAN(ARD_SAFE_PROCESSED_20220608[[#This Row],[Column7]])</f>
        <v>76</v>
      </c>
      <c r="AK724" t="str">
        <f>CLEAN(ARD_SAFE_PROCESSED_20220608[[#This Row],[Column8]])</f>
        <v xml:space="preserve">IZI*PBLKPERU                  </v>
      </c>
      <c r="AL724" t="str">
        <f>CLEAN(ARD_SAFE_PROCESSED_20220608[[#This Row],[Column9]])</f>
        <v>20251118</v>
      </c>
      <c r="AM724" t="str">
        <f>CLEAN(ARD_SAFE_PROCESSED_20220608[[#This Row],[Column10]])</f>
        <v xml:space="preserve">'                       </v>
      </c>
      <c r="AN724" t="s">
        <v>5584</v>
      </c>
      <c r="AO724" t="str">
        <f>CLEAN(ARD_SAFE_PROCESSED_20220608[[#This Row],[Column12]])</f>
        <v>8325519</v>
      </c>
      <c r="AP724" t="str">
        <f>CLEAN(ARD_SAFE_PROCESSED_20220608[[#This Row],[Column13]])</f>
        <v xml:space="preserve">   </v>
      </c>
      <c r="AQ724" t="str">
        <f>CLEAN(ARD_SAFE_PROCESSED_20220608[[#This Row],[Column14]])</f>
        <v xml:space="preserve">78787878  </v>
      </c>
      <c r="AR724" t="str">
        <f>CLEAN(ARD_SAFE_PROCESSED_20220608[[#This Row],[Column15]])</f>
        <v xml:space="preserve">POS VIRTUAL                                       </v>
      </c>
      <c r="AS724" t="str">
        <f>CLEAN(ARD_SAFE_PROCESSED_20220608[[#This Row],[Column16]])</f>
        <v xml:space="preserve">               </v>
      </c>
      <c r="AT724" t="str">
        <f>CLEAN(ARD_SAFE_PROCESSED_20220608[[#This Row],[Column17]])</f>
        <v>49.99</v>
      </c>
      <c r="AU724" t="str">
        <f>CLEAN(ARD_SAFE_PROCESSED_20220608[[#This Row],[Column18]])</f>
        <v xml:space="preserve">' </v>
      </c>
      <c r="AV724" t="str">
        <f>CLEAN(ARD_SAFE_PROCESSED_20220608[[#This Row],[Column19]])</f>
        <v xml:space="preserve">          </v>
      </c>
      <c r="AW724" t="str">
        <f>CLEAN(ARD_SAFE_PROCESSED_20220608[[#This Row],[Column20]])</f>
        <v>20251118</v>
      </c>
      <c r="AX724" t="str">
        <f>CLEAN(ARD_SAFE_PROCESSED_20220608[[#This Row],[Column21]])</f>
        <v>91642</v>
      </c>
      <c r="AY724" t="str">
        <f>LEFT(ARD_SAFE_PROCESSED_20220608[[#This Row],[Column1]],6)</f>
        <v>447409</v>
      </c>
      <c r="AZ724" t="str">
        <f>RIGHT(ARD_SAFE_PROCESSED_20220608[[#This Row],[Column1]],4)</f>
        <v>2043</v>
      </c>
      <c r="BA724" s="2">
        <f t="shared" si="72"/>
        <v>45994</v>
      </c>
      <c r="BB724">
        <f t="shared" si="73"/>
        <v>14.86</v>
      </c>
      <c r="BC724">
        <f t="shared" si="74"/>
        <v>49.99</v>
      </c>
      <c r="BD724" t="str">
        <f t="shared" si="75"/>
        <v>6</v>
      </c>
      <c r="BE724" t="str">
        <f t="shared" si="76"/>
        <v>F:TC40</v>
      </c>
    </row>
    <row r="725" spans="1:57" hidden="1" x14ac:dyDescent="0.3">
      <c r="A725" t="s">
        <v>5580</v>
      </c>
      <c r="B725" t="s">
        <v>5608</v>
      </c>
      <c r="C725" t="s">
        <v>5582</v>
      </c>
      <c r="D725" t="s">
        <v>69</v>
      </c>
      <c r="E725" t="s">
        <v>442</v>
      </c>
      <c r="F725" t="s">
        <v>28</v>
      </c>
      <c r="G725" t="s">
        <v>29</v>
      </c>
      <c r="H725" t="s">
        <v>5583</v>
      </c>
      <c r="I725" t="s">
        <v>442</v>
      </c>
      <c r="J725" t="s">
        <v>21</v>
      </c>
      <c r="K725" t="s">
        <v>5609</v>
      </c>
      <c r="L725" t="s">
        <v>5610</v>
      </c>
      <c r="M725" t="s">
        <v>65</v>
      </c>
      <c r="N725" t="s">
        <v>59</v>
      </c>
      <c r="O725" t="s">
        <v>70</v>
      </c>
      <c r="P725" t="s">
        <v>22</v>
      </c>
      <c r="Q725" t="s">
        <v>5445</v>
      </c>
      <c r="R725" t="s">
        <v>23</v>
      </c>
      <c r="S725" t="s">
        <v>24</v>
      </c>
      <c r="T725" t="s">
        <v>442</v>
      </c>
      <c r="U725" t="s">
        <v>5611</v>
      </c>
      <c r="W725" t="s">
        <v>7871</v>
      </c>
      <c r="X725" t="s">
        <v>28</v>
      </c>
      <c r="Y725" t="e">
        <f>VLOOKUP(W725,ARD_SAFE_PROCESSED_20220608[[#This Row],[Column11]],1,FALSE)</f>
        <v>#N/A</v>
      </c>
      <c r="AB725" t="str">
        <f>CONCATENATE(LEFT(ARD_SAFE_PROCESSED_20220608[[#This Row],[Column1]],6),"******",RIGHT(ARD_SAFE_PROCESSED_20220608[[#This Row],[Column1]],4),";",ARD_SAFE_PROCESSED_20220608[[#This Row],[Column11]])</f>
        <v>447409******2043;74357045322003014100063</v>
      </c>
      <c r="AD725" t="str">
        <f>CLEAN(ARD_SAFE_PROCESSED_20220608[[#This Row],[Column1]])</f>
        <v>4474097382992043</v>
      </c>
      <c r="AE725" t="str">
        <f>CLEAN(ARD_SAFE_PROCESSED_20220608[[#This Row],[Column2]])</f>
        <v>730271</v>
      </c>
      <c r="AF725" t="str">
        <f>CLEAN(ARD_SAFE_PROCESSED_20220608[[#This Row],[Column3]])</f>
        <v>5866253</v>
      </c>
      <c r="AG725" t="str">
        <f>CLEAN(ARD_SAFE_PROCESSED_20220608[[#This Row],[Column4]])</f>
        <v>PV</v>
      </c>
      <c r="AH725" t="str">
        <f>CLEAN(ARD_SAFE_PROCESSED_20220608[[#This Row],[Column5]])</f>
        <v>20251118</v>
      </c>
      <c r="AI725" t="str">
        <f>CLEAN(ARD_SAFE_PROCESSED_20220608[[#This Row],[Column6]])</f>
        <v>604</v>
      </c>
      <c r="AJ725" t="str">
        <f>CLEAN(ARD_SAFE_PROCESSED_20220608[[#This Row],[Column7]])</f>
        <v>76</v>
      </c>
      <c r="AK725" t="str">
        <f>CLEAN(ARD_SAFE_PROCESSED_20220608[[#This Row],[Column8]])</f>
        <v xml:space="preserve">IZI*PBLKPERU                  </v>
      </c>
      <c r="AL725" t="str">
        <f>CLEAN(ARD_SAFE_PROCESSED_20220608[[#This Row],[Column9]])</f>
        <v>20251118</v>
      </c>
      <c r="AM725" t="str">
        <f>CLEAN(ARD_SAFE_PROCESSED_20220608[[#This Row],[Column10]])</f>
        <v xml:space="preserve">'                       </v>
      </c>
      <c r="AN725" t="s">
        <v>5609</v>
      </c>
      <c r="AO725" t="str">
        <f>CLEAN(ARD_SAFE_PROCESSED_20220608[[#This Row],[Column12]])</f>
        <v>8483259</v>
      </c>
      <c r="AP725" t="str">
        <f>CLEAN(ARD_SAFE_PROCESSED_20220608[[#This Row],[Column13]])</f>
        <v xml:space="preserve">   </v>
      </c>
      <c r="AQ725" t="str">
        <f>CLEAN(ARD_SAFE_PROCESSED_20220608[[#This Row],[Column14]])</f>
        <v xml:space="preserve">78787878  </v>
      </c>
      <c r="AR725" t="str">
        <f>CLEAN(ARD_SAFE_PROCESSED_20220608[[#This Row],[Column15]])</f>
        <v xml:space="preserve">POS VIRTUAL                                       </v>
      </c>
      <c r="AS725" t="str">
        <f>CLEAN(ARD_SAFE_PROCESSED_20220608[[#This Row],[Column16]])</f>
        <v xml:space="preserve">               </v>
      </c>
      <c r="AT725" t="str">
        <f>CLEAN(ARD_SAFE_PROCESSED_20220608[[#This Row],[Column17]])</f>
        <v>79.99</v>
      </c>
      <c r="AU725" t="str">
        <f>CLEAN(ARD_SAFE_PROCESSED_20220608[[#This Row],[Column18]])</f>
        <v xml:space="preserve">' </v>
      </c>
      <c r="AV725" t="str">
        <f>CLEAN(ARD_SAFE_PROCESSED_20220608[[#This Row],[Column19]])</f>
        <v xml:space="preserve">          </v>
      </c>
      <c r="AW725" t="str">
        <f>CLEAN(ARD_SAFE_PROCESSED_20220608[[#This Row],[Column20]])</f>
        <v>20251118</v>
      </c>
      <c r="AX725" t="str">
        <f>CLEAN(ARD_SAFE_PROCESSED_20220608[[#This Row],[Column21]])</f>
        <v>91114</v>
      </c>
      <c r="AY725" t="str">
        <f>LEFT(ARD_SAFE_PROCESSED_20220608[[#This Row],[Column1]],6)</f>
        <v>447409</v>
      </c>
      <c r="AZ725" t="str">
        <f>RIGHT(ARD_SAFE_PROCESSED_20220608[[#This Row],[Column1]],4)</f>
        <v>2043</v>
      </c>
      <c r="BA725" s="2">
        <f t="shared" si="72"/>
        <v>45994</v>
      </c>
      <c r="BB725">
        <f t="shared" si="73"/>
        <v>23.77</v>
      </c>
      <c r="BC725">
        <f t="shared" si="74"/>
        <v>79.989999999999995</v>
      </c>
      <c r="BD725" t="str">
        <f t="shared" si="75"/>
        <v>6</v>
      </c>
      <c r="BE725" t="str">
        <f t="shared" si="76"/>
        <v>F:TC40</v>
      </c>
    </row>
    <row r="726" spans="1:57" hidden="1" x14ac:dyDescent="0.3">
      <c r="A726" t="s">
        <v>5247</v>
      </c>
      <c r="B726" t="s">
        <v>5248</v>
      </c>
      <c r="C726" t="s">
        <v>78</v>
      </c>
      <c r="D726" t="s">
        <v>25</v>
      </c>
      <c r="E726" t="s">
        <v>442</v>
      </c>
      <c r="F726" t="s">
        <v>28</v>
      </c>
      <c r="G726" t="s">
        <v>29</v>
      </c>
      <c r="H726" t="s">
        <v>79</v>
      </c>
      <c r="I726" t="s">
        <v>442</v>
      </c>
      <c r="J726" t="s">
        <v>21</v>
      </c>
      <c r="K726" t="s">
        <v>5249</v>
      </c>
      <c r="L726" t="s">
        <v>5250</v>
      </c>
      <c r="M726" t="s">
        <v>65</v>
      </c>
      <c r="N726" t="s">
        <v>26</v>
      </c>
      <c r="O726" t="s">
        <v>27</v>
      </c>
      <c r="P726" t="s">
        <v>5251</v>
      </c>
      <c r="Q726" t="s">
        <v>5252</v>
      </c>
      <c r="R726" t="s">
        <v>23</v>
      </c>
      <c r="S726" t="s">
        <v>24</v>
      </c>
      <c r="T726" t="s">
        <v>442</v>
      </c>
      <c r="U726" t="s">
        <v>5253</v>
      </c>
      <c r="W726" t="s">
        <v>4424</v>
      </c>
      <c r="X726" t="s">
        <v>28</v>
      </c>
      <c r="Y726" t="e">
        <f>VLOOKUP(W726,ARD_SAFE_PROCESSED_20220608[[#This Row],[Column11]],1,FALSE)</f>
        <v>#N/A</v>
      </c>
      <c r="AB726" t="str">
        <f>CONCATENATE(LEFT(ARD_SAFE_PROCESSED_20220608[[#This Row],[Column1]],6),"******",RIGHT(ARD_SAFE_PROCESSED_20220608[[#This Row],[Column1]],4),";",ARD_SAFE_PROCESSED_20220608[[#This Row],[Column11]])</f>
        <v>447409******0911;74357045322003152636415</v>
      </c>
      <c r="AD726" t="str">
        <f>CLEAN(ARD_SAFE_PROCESSED_20220608[[#This Row],[Column1]])</f>
        <v>4474097117780911</v>
      </c>
      <c r="AE726" t="str">
        <f>CLEAN(ARD_SAFE_PROCESSED_20220608[[#This Row],[Column2]])</f>
        <v>857892</v>
      </c>
      <c r="AF726" t="str">
        <f>CLEAN(ARD_SAFE_PROCESSED_20220608[[#This Row],[Column3]])</f>
        <v>4018919</v>
      </c>
      <c r="AG726" t="str">
        <f>CLEAN(ARD_SAFE_PROCESSED_20220608[[#This Row],[Column4]])</f>
        <v>EC</v>
      </c>
      <c r="AH726" t="str">
        <f>CLEAN(ARD_SAFE_PROCESSED_20220608[[#This Row],[Column5]])</f>
        <v>20251118</v>
      </c>
      <c r="AI726" t="str">
        <f>CLEAN(ARD_SAFE_PROCESSED_20220608[[#This Row],[Column6]])</f>
        <v>604</v>
      </c>
      <c r="AJ726" t="str">
        <f>CLEAN(ARD_SAFE_PROCESSED_20220608[[#This Row],[Column7]])</f>
        <v>76</v>
      </c>
      <c r="AK726" t="str">
        <f>CLEAN(ARD_SAFE_PROCESSED_20220608[[#This Row],[Column8]])</f>
        <v xml:space="preserve">PYU*UBER                      </v>
      </c>
      <c r="AL726" t="str">
        <f>CLEAN(ARD_SAFE_PROCESSED_20220608[[#This Row],[Column9]])</f>
        <v>20251118</v>
      </c>
      <c r="AM726" t="str">
        <f>CLEAN(ARD_SAFE_PROCESSED_20220608[[#This Row],[Column10]])</f>
        <v xml:space="preserve">'                       </v>
      </c>
      <c r="AN726" t="s">
        <v>5249</v>
      </c>
      <c r="AO726" t="str">
        <f>CLEAN(ARD_SAFE_PROCESSED_20220608[[#This Row],[Column12]])</f>
        <v>8464470</v>
      </c>
      <c r="AP726" t="str">
        <f>CLEAN(ARD_SAFE_PROCESSED_20220608[[#This Row],[Column13]])</f>
        <v xml:space="preserve">   </v>
      </c>
      <c r="AQ726" t="str">
        <f>CLEAN(ARD_SAFE_PROCESSED_20220608[[#This Row],[Column14]])</f>
        <v xml:space="preserve">PV000000  </v>
      </c>
      <c r="AR726" t="str">
        <f>CLEAN(ARD_SAFE_PROCESSED_20220608[[#This Row],[Column15]])</f>
        <v xml:space="preserve">E-COMMERCE                                        </v>
      </c>
      <c r="AS726" t="str">
        <f>CLEAN(ARD_SAFE_PROCESSED_20220608[[#This Row],[Column16]])</f>
        <v>104217401024339</v>
      </c>
      <c r="AT726" t="str">
        <f>CLEAN(ARD_SAFE_PROCESSED_20220608[[#This Row],[Column17]])</f>
        <v>35.90</v>
      </c>
      <c r="AU726" t="str">
        <f>CLEAN(ARD_SAFE_PROCESSED_20220608[[#This Row],[Column18]])</f>
        <v xml:space="preserve">' </v>
      </c>
      <c r="AV726" t="str">
        <f>CLEAN(ARD_SAFE_PROCESSED_20220608[[#This Row],[Column19]])</f>
        <v xml:space="preserve">          </v>
      </c>
      <c r="AW726" t="str">
        <f>CLEAN(ARD_SAFE_PROCESSED_20220608[[#This Row],[Column20]])</f>
        <v>20251118</v>
      </c>
      <c r="AX726" t="str">
        <f>CLEAN(ARD_SAFE_PROCESSED_20220608[[#This Row],[Column21]])</f>
        <v>184101</v>
      </c>
      <c r="AY726" t="str">
        <f>LEFT(ARD_SAFE_PROCESSED_20220608[[#This Row],[Column1]],6)</f>
        <v>447409</v>
      </c>
      <c r="AZ726" t="str">
        <f>RIGHT(ARD_SAFE_PROCESSED_20220608[[#This Row],[Column1]],4)</f>
        <v>0911</v>
      </c>
      <c r="BA726" s="2">
        <f t="shared" si="72"/>
        <v>45994</v>
      </c>
      <c r="BB726">
        <f t="shared" si="73"/>
        <v>10.67</v>
      </c>
      <c r="BC726">
        <f t="shared" si="74"/>
        <v>35.9</v>
      </c>
      <c r="BD726" t="str">
        <f t="shared" si="75"/>
        <v>6</v>
      </c>
      <c r="BE726" t="str">
        <f t="shared" si="76"/>
        <v>F:TC40</v>
      </c>
    </row>
    <row r="727" spans="1:57" hidden="1" x14ac:dyDescent="0.3">
      <c r="A727" t="s">
        <v>2493</v>
      </c>
      <c r="B727" t="s">
        <v>2500</v>
      </c>
      <c r="C727" t="s">
        <v>2501</v>
      </c>
      <c r="D727" t="s">
        <v>25</v>
      </c>
      <c r="E727" t="s">
        <v>442</v>
      </c>
      <c r="F727" t="s">
        <v>28</v>
      </c>
      <c r="G727" t="s">
        <v>29</v>
      </c>
      <c r="H727" t="s">
        <v>2502</v>
      </c>
      <c r="I727" t="s">
        <v>442</v>
      </c>
      <c r="J727" t="s">
        <v>21</v>
      </c>
      <c r="K727" t="s">
        <v>2503</v>
      </c>
      <c r="L727" t="s">
        <v>2504</v>
      </c>
      <c r="M727" t="s">
        <v>65</v>
      </c>
      <c r="N727" t="s">
        <v>26</v>
      </c>
      <c r="O727" t="s">
        <v>27</v>
      </c>
      <c r="P727" t="s">
        <v>2505</v>
      </c>
      <c r="Q727" t="s">
        <v>2506</v>
      </c>
      <c r="R727" t="s">
        <v>23</v>
      </c>
      <c r="S727" t="s">
        <v>24</v>
      </c>
      <c r="T727" t="s">
        <v>442</v>
      </c>
      <c r="U727" t="s">
        <v>2507</v>
      </c>
      <c r="W727" t="s">
        <v>4419</v>
      </c>
      <c r="X727" t="s">
        <v>28</v>
      </c>
      <c r="Y727" t="e">
        <f>VLOOKUP(W727,ARD_SAFE_PROCESSED_20220608[[#This Row],[Column11]],1,FALSE)</f>
        <v>#N/A</v>
      </c>
      <c r="AB727" t="str">
        <f>CONCATENATE(LEFT(ARD_SAFE_PROCESSED_20220608[[#This Row],[Column1]],6),"******",RIGHT(ARD_SAFE_PROCESSED_20220608[[#This Row],[Column1]],4),";",ARD_SAFE_PROCESSED_20220608[[#This Row],[Column11]])</f>
        <v>407876******4864;74357045322003167136419</v>
      </c>
      <c r="AD727" t="str">
        <f>CLEAN(ARD_SAFE_PROCESSED_20220608[[#This Row],[Column1]])</f>
        <v>4078767359804864</v>
      </c>
      <c r="AE727" t="str">
        <f>CLEAN(ARD_SAFE_PROCESSED_20220608[[#This Row],[Column2]])</f>
        <v>699101</v>
      </c>
      <c r="AF727" t="str">
        <f>CLEAN(ARD_SAFE_PROCESSED_20220608[[#This Row],[Column3]])</f>
        <v>4036704</v>
      </c>
      <c r="AG727" t="str">
        <f>CLEAN(ARD_SAFE_PROCESSED_20220608[[#This Row],[Column4]])</f>
        <v>EC</v>
      </c>
      <c r="AH727" t="str">
        <f>CLEAN(ARD_SAFE_PROCESSED_20220608[[#This Row],[Column5]])</f>
        <v>20251118</v>
      </c>
      <c r="AI727" t="str">
        <f>CLEAN(ARD_SAFE_PROCESSED_20220608[[#This Row],[Column6]])</f>
        <v>604</v>
      </c>
      <c r="AJ727" t="str">
        <f>CLEAN(ARD_SAFE_PROCESSED_20220608[[#This Row],[Column7]])</f>
        <v>76</v>
      </c>
      <c r="AK727" t="str">
        <f>CLEAN(ARD_SAFE_PROCESSED_20220608[[#This Row],[Column8]])</f>
        <v xml:space="preserve">PAG*DIDI DRIVE                </v>
      </c>
      <c r="AL727" t="str">
        <f>CLEAN(ARD_SAFE_PROCESSED_20220608[[#This Row],[Column9]])</f>
        <v>20251118</v>
      </c>
      <c r="AM727" t="str">
        <f>CLEAN(ARD_SAFE_PROCESSED_20220608[[#This Row],[Column10]])</f>
        <v xml:space="preserve">'                       </v>
      </c>
      <c r="AN727" t="s">
        <v>2503</v>
      </c>
      <c r="AO727" t="str">
        <f>CLEAN(ARD_SAFE_PROCESSED_20220608[[#This Row],[Column12]])</f>
        <v>8141194</v>
      </c>
      <c r="AP727" t="str">
        <f>CLEAN(ARD_SAFE_PROCESSED_20220608[[#This Row],[Column13]])</f>
        <v xml:space="preserve">   </v>
      </c>
      <c r="AQ727" t="str">
        <f>CLEAN(ARD_SAFE_PROCESSED_20220608[[#This Row],[Column14]])</f>
        <v xml:space="preserve">PV000000  </v>
      </c>
      <c r="AR727" t="str">
        <f>CLEAN(ARD_SAFE_PROCESSED_20220608[[#This Row],[Column15]])</f>
        <v xml:space="preserve">E-COMMERCE                                        </v>
      </c>
      <c r="AS727" t="str">
        <f>CLEAN(ARD_SAFE_PROCESSED_20220608[[#This Row],[Column16]])</f>
        <v>351807164509288</v>
      </c>
      <c r="AT727" t="str">
        <f>CLEAN(ARD_SAFE_PROCESSED_20220608[[#This Row],[Column17]])</f>
        <v>10.10</v>
      </c>
      <c r="AU727" t="str">
        <f>CLEAN(ARD_SAFE_PROCESSED_20220608[[#This Row],[Column18]])</f>
        <v xml:space="preserve">' </v>
      </c>
      <c r="AV727" t="str">
        <f>CLEAN(ARD_SAFE_PROCESSED_20220608[[#This Row],[Column19]])</f>
        <v xml:space="preserve">          </v>
      </c>
      <c r="AW727" t="str">
        <f>CLEAN(ARD_SAFE_PROCESSED_20220608[[#This Row],[Column20]])</f>
        <v>20251118</v>
      </c>
      <c r="AX727" t="str">
        <f>CLEAN(ARD_SAFE_PROCESSED_20220608[[#This Row],[Column21]])</f>
        <v>21646</v>
      </c>
      <c r="AY727" t="str">
        <f>LEFT(ARD_SAFE_PROCESSED_20220608[[#This Row],[Column1]],6)</f>
        <v>407876</v>
      </c>
      <c r="AZ727" t="str">
        <f>RIGHT(ARD_SAFE_PROCESSED_20220608[[#This Row],[Column1]],4)</f>
        <v>4864</v>
      </c>
      <c r="BA727" s="2">
        <f t="shared" si="72"/>
        <v>45994</v>
      </c>
      <c r="BB727">
        <f t="shared" si="73"/>
        <v>3</v>
      </c>
      <c r="BC727">
        <f t="shared" si="74"/>
        <v>10.1</v>
      </c>
      <c r="BD727" t="str">
        <f t="shared" si="75"/>
        <v>6</v>
      </c>
      <c r="BE727" t="str">
        <f t="shared" si="76"/>
        <v>F:TC40</v>
      </c>
    </row>
    <row r="728" spans="1:57" hidden="1" x14ac:dyDescent="0.3">
      <c r="A728" t="s">
        <v>2903</v>
      </c>
      <c r="B728" t="s">
        <v>2922</v>
      </c>
      <c r="C728" t="s">
        <v>496</v>
      </c>
      <c r="D728" t="s">
        <v>25</v>
      </c>
      <c r="E728" t="s">
        <v>442</v>
      </c>
      <c r="F728" t="s">
        <v>28</v>
      </c>
      <c r="G728" t="s">
        <v>29</v>
      </c>
      <c r="H728" t="s">
        <v>481</v>
      </c>
      <c r="I728" t="s">
        <v>442</v>
      </c>
      <c r="J728" t="s">
        <v>21</v>
      </c>
      <c r="K728" t="s">
        <v>2923</v>
      </c>
      <c r="L728" t="s">
        <v>2924</v>
      </c>
      <c r="M728" t="s">
        <v>65</v>
      </c>
      <c r="N728" t="s">
        <v>26</v>
      </c>
      <c r="O728" t="s">
        <v>27</v>
      </c>
      <c r="P728" t="s">
        <v>2925</v>
      </c>
      <c r="Q728" t="s">
        <v>2926</v>
      </c>
      <c r="R728" t="s">
        <v>23</v>
      </c>
      <c r="S728" t="s">
        <v>24</v>
      </c>
      <c r="T728" t="s">
        <v>442</v>
      </c>
      <c r="U728" t="s">
        <v>2927</v>
      </c>
      <c r="W728" t="s">
        <v>4880</v>
      </c>
      <c r="X728" t="s">
        <v>28</v>
      </c>
      <c r="Y728" t="e">
        <f>VLOOKUP(W728,ARD_SAFE_PROCESSED_20220608[[#This Row],[Column11]],1,FALSE)</f>
        <v>#N/A</v>
      </c>
      <c r="AB728" t="str">
        <f>CONCATENATE(LEFT(ARD_SAFE_PROCESSED_20220608[[#This Row],[Column1]],6),"******",RIGHT(ARD_SAFE_PROCESSED_20220608[[#This Row],[Column1]],4),";",ARD_SAFE_PROCESSED_20220608[[#This Row],[Column11]])</f>
        <v>414791******0429;74357045322003171901147</v>
      </c>
      <c r="AD728" t="str">
        <f>CLEAN(ARD_SAFE_PROCESSED_20220608[[#This Row],[Column1]])</f>
        <v>4147918374340429</v>
      </c>
      <c r="AE728" t="str">
        <f>CLEAN(ARD_SAFE_PROCESSED_20220608[[#This Row],[Column2]])</f>
        <v>525772</v>
      </c>
      <c r="AF728" t="str">
        <f>CLEAN(ARD_SAFE_PROCESSED_20220608[[#This Row],[Column3]])</f>
        <v>4040138</v>
      </c>
      <c r="AG728" t="str">
        <f>CLEAN(ARD_SAFE_PROCESSED_20220608[[#This Row],[Column4]])</f>
        <v>EC</v>
      </c>
      <c r="AH728" t="str">
        <f>CLEAN(ARD_SAFE_PROCESSED_20220608[[#This Row],[Column5]])</f>
        <v>20251118</v>
      </c>
      <c r="AI728" t="str">
        <f>CLEAN(ARD_SAFE_PROCESSED_20220608[[#This Row],[Column6]])</f>
        <v>604</v>
      </c>
      <c r="AJ728" t="str">
        <f>CLEAN(ARD_SAFE_PROCESSED_20220608[[#This Row],[Column7]])</f>
        <v>76</v>
      </c>
      <c r="AK728" t="str">
        <f>CLEAN(ARD_SAFE_PROCESSED_20220608[[#This Row],[Column8]])</f>
        <v xml:space="preserve">ECM*TEMU.COM                  </v>
      </c>
      <c r="AL728" t="str">
        <f>CLEAN(ARD_SAFE_PROCESSED_20220608[[#This Row],[Column9]])</f>
        <v>20251118</v>
      </c>
      <c r="AM728" t="str">
        <f>CLEAN(ARD_SAFE_PROCESSED_20220608[[#This Row],[Column10]])</f>
        <v xml:space="preserve">'                       </v>
      </c>
      <c r="AN728" t="s">
        <v>2923</v>
      </c>
      <c r="AO728" t="str">
        <f>CLEAN(ARD_SAFE_PROCESSED_20220608[[#This Row],[Column12]])</f>
        <v>8217451</v>
      </c>
      <c r="AP728" t="str">
        <f>CLEAN(ARD_SAFE_PROCESSED_20220608[[#This Row],[Column13]])</f>
        <v xml:space="preserve">   </v>
      </c>
      <c r="AQ728" t="str">
        <f>CLEAN(ARD_SAFE_PROCESSED_20220608[[#This Row],[Column14]])</f>
        <v xml:space="preserve">PV000000  </v>
      </c>
      <c r="AR728" t="str">
        <f>CLEAN(ARD_SAFE_PROCESSED_20220608[[#This Row],[Column15]])</f>
        <v xml:space="preserve">E-COMMERCE                                        </v>
      </c>
      <c r="AS728" t="str">
        <f>CLEAN(ARD_SAFE_PROCESSED_20220608[[#This Row],[Column16]])</f>
        <v xml:space="preserve">133376512497   </v>
      </c>
      <c r="AT728" t="str">
        <f>CLEAN(ARD_SAFE_PROCESSED_20220608[[#This Row],[Column17]])</f>
        <v>37.79</v>
      </c>
      <c r="AU728" t="str">
        <f>CLEAN(ARD_SAFE_PROCESSED_20220608[[#This Row],[Column18]])</f>
        <v xml:space="preserve">' </v>
      </c>
      <c r="AV728" t="str">
        <f>CLEAN(ARD_SAFE_PROCESSED_20220608[[#This Row],[Column19]])</f>
        <v xml:space="preserve">          </v>
      </c>
      <c r="AW728" t="str">
        <f>CLEAN(ARD_SAFE_PROCESSED_20220608[[#This Row],[Column20]])</f>
        <v>20251118</v>
      </c>
      <c r="AX728" t="str">
        <f>CLEAN(ARD_SAFE_PROCESSED_20220608[[#This Row],[Column21]])</f>
        <v>82843</v>
      </c>
      <c r="AY728" t="str">
        <f>LEFT(ARD_SAFE_PROCESSED_20220608[[#This Row],[Column1]],6)</f>
        <v>414791</v>
      </c>
      <c r="AZ728" t="str">
        <f>RIGHT(ARD_SAFE_PROCESSED_20220608[[#This Row],[Column1]],4)</f>
        <v>0429</v>
      </c>
      <c r="BA728" s="2">
        <f t="shared" si="72"/>
        <v>45994</v>
      </c>
      <c r="BB728">
        <f t="shared" si="73"/>
        <v>11.23</v>
      </c>
      <c r="BC728">
        <f t="shared" si="74"/>
        <v>37.79</v>
      </c>
      <c r="BD728" t="str">
        <f t="shared" si="75"/>
        <v>6</v>
      </c>
      <c r="BE728" t="str">
        <f t="shared" si="76"/>
        <v>F:TC40</v>
      </c>
    </row>
    <row r="729" spans="1:57" hidden="1" x14ac:dyDescent="0.3">
      <c r="A729" t="s">
        <v>4294</v>
      </c>
      <c r="B729" t="s">
        <v>4295</v>
      </c>
      <c r="C729" t="s">
        <v>265</v>
      </c>
      <c r="D729" t="s">
        <v>25</v>
      </c>
      <c r="E729" t="s">
        <v>434</v>
      </c>
      <c r="F729" t="s">
        <v>28</v>
      </c>
      <c r="G729" t="s">
        <v>29</v>
      </c>
      <c r="H729" t="s">
        <v>317</v>
      </c>
      <c r="I729" t="s">
        <v>442</v>
      </c>
      <c r="J729" t="s">
        <v>21</v>
      </c>
      <c r="K729" t="s">
        <v>4296</v>
      </c>
      <c r="L729" t="s">
        <v>4297</v>
      </c>
      <c r="M729" t="s">
        <v>65</v>
      </c>
      <c r="N729" t="s">
        <v>26</v>
      </c>
      <c r="O729" t="s">
        <v>27</v>
      </c>
      <c r="P729" t="s">
        <v>4298</v>
      </c>
      <c r="Q729" t="s">
        <v>4299</v>
      </c>
      <c r="R729" t="s">
        <v>23</v>
      </c>
      <c r="S729" t="s">
        <v>24</v>
      </c>
      <c r="T729" t="s">
        <v>434</v>
      </c>
      <c r="U729" t="s">
        <v>4300</v>
      </c>
      <c r="W729" t="s">
        <v>4965</v>
      </c>
      <c r="X729" t="s">
        <v>28</v>
      </c>
      <c r="Y729" t="e">
        <f>VLOOKUP(W729,ARD_SAFE_PROCESSED_20220608[[#This Row],[Column11]],1,FALSE)</f>
        <v>#N/A</v>
      </c>
      <c r="AB729" t="str">
        <f>CONCATENATE(LEFT(ARD_SAFE_PROCESSED_20220608[[#This Row],[Column1]],6),"******",RIGHT(ARD_SAFE_PROCESSED_20220608[[#This Row],[Column1]],4),";",ARD_SAFE_PROCESSED_20220608[[#This Row],[Column11]])</f>
        <v>421355******7210;74357045322003174000871</v>
      </c>
      <c r="AD729" t="str">
        <f>CLEAN(ARD_SAFE_PROCESSED_20220608[[#This Row],[Column1]])</f>
        <v>4213550371437210</v>
      </c>
      <c r="AE729" t="str">
        <f>CLEAN(ARD_SAFE_PROCESSED_20220608[[#This Row],[Column2]])</f>
        <v>404976</v>
      </c>
      <c r="AF729" t="str">
        <f>CLEAN(ARD_SAFE_PROCESSED_20220608[[#This Row],[Column3]])</f>
        <v>4040310</v>
      </c>
      <c r="AG729" t="str">
        <f>CLEAN(ARD_SAFE_PROCESSED_20220608[[#This Row],[Column4]])</f>
        <v>EC</v>
      </c>
      <c r="AH729" t="str">
        <f>CLEAN(ARD_SAFE_PROCESSED_20220608[[#This Row],[Column5]])</f>
        <v>20251021</v>
      </c>
      <c r="AI729" t="str">
        <f>CLEAN(ARD_SAFE_PROCESSED_20220608[[#This Row],[Column6]])</f>
        <v>604</v>
      </c>
      <c r="AJ729" t="str">
        <f>CLEAN(ARD_SAFE_PROCESSED_20220608[[#This Row],[Column7]])</f>
        <v>76</v>
      </c>
      <c r="AK729" t="str">
        <f>CLEAN(ARD_SAFE_PROCESSED_20220608[[#This Row],[Column8]])</f>
        <v xml:space="preserve">EBN*TEMU                      </v>
      </c>
      <c r="AL729" t="str">
        <f>CLEAN(ARD_SAFE_PROCESSED_20220608[[#This Row],[Column9]])</f>
        <v>20251118</v>
      </c>
      <c r="AM729" t="str">
        <f>CLEAN(ARD_SAFE_PROCESSED_20220608[[#This Row],[Column10]])</f>
        <v xml:space="preserve">'                       </v>
      </c>
      <c r="AN729" t="s">
        <v>4296</v>
      </c>
      <c r="AO729" t="str">
        <f>CLEAN(ARD_SAFE_PROCESSED_20220608[[#This Row],[Column12]])</f>
        <v>1926957</v>
      </c>
      <c r="AP729" t="str">
        <f>CLEAN(ARD_SAFE_PROCESSED_20220608[[#This Row],[Column13]])</f>
        <v xml:space="preserve">   </v>
      </c>
      <c r="AQ729" t="str">
        <f>CLEAN(ARD_SAFE_PROCESSED_20220608[[#This Row],[Column14]])</f>
        <v xml:space="preserve">PV000000  </v>
      </c>
      <c r="AR729" t="str">
        <f>CLEAN(ARD_SAFE_PROCESSED_20220608[[#This Row],[Column15]])</f>
        <v xml:space="preserve">E-COMMERCE                                        </v>
      </c>
      <c r="AS729" t="str">
        <f>CLEAN(ARD_SAFE_PROCESSED_20220608[[#This Row],[Column16]])</f>
        <v xml:space="preserve">133310907118   </v>
      </c>
      <c r="AT729" t="str">
        <f>CLEAN(ARD_SAFE_PROCESSED_20220608[[#This Row],[Column17]])</f>
        <v>572.25</v>
      </c>
      <c r="AU729" t="str">
        <f>CLEAN(ARD_SAFE_PROCESSED_20220608[[#This Row],[Column18]])</f>
        <v xml:space="preserve">' </v>
      </c>
      <c r="AV729" t="str">
        <f>CLEAN(ARD_SAFE_PROCESSED_20220608[[#This Row],[Column19]])</f>
        <v xml:space="preserve">          </v>
      </c>
      <c r="AW729" t="str">
        <f>CLEAN(ARD_SAFE_PROCESSED_20220608[[#This Row],[Column20]])</f>
        <v>20251021</v>
      </c>
      <c r="AX729" t="str">
        <f>CLEAN(ARD_SAFE_PROCESSED_20220608[[#This Row],[Column21]])</f>
        <v>153739</v>
      </c>
      <c r="AY729" t="str">
        <f>LEFT(ARD_SAFE_PROCESSED_20220608[[#This Row],[Column1]],6)</f>
        <v>421355</v>
      </c>
      <c r="AZ729" t="str">
        <f>RIGHT(ARD_SAFE_PROCESSED_20220608[[#This Row],[Column1]],4)</f>
        <v>7210</v>
      </c>
      <c r="BA729" s="2">
        <f t="shared" si="72"/>
        <v>45994</v>
      </c>
      <c r="BB729">
        <f t="shared" si="73"/>
        <v>169.71</v>
      </c>
      <c r="BC729">
        <f t="shared" si="74"/>
        <v>572.25</v>
      </c>
      <c r="BD729" t="str">
        <f t="shared" si="75"/>
        <v>6</v>
      </c>
      <c r="BE729" t="str">
        <f t="shared" si="76"/>
        <v>F:TC40</v>
      </c>
    </row>
    <row r="730" spans="1:57" hidden="1" x14ac:dyDescent="0.3">
      <c r="A730" t="s">
        <v>4339</v>
      </c>
      <c r="B730" t="s">
        <v>4345</v>
      </c>
      <c r="C730" t="s">
        <v>315</v>
      </c>
      <c r="D730" t="s">
        <v>25</v>
      </c>
      <c r="E730" t="s">
        <v>442</v>
      </c>
      <c r="F730" t="s">
        <v>28</v>
      </c>
      <c r="G730" t="s">
        <v>29</v>
      </c>
      <c r="H730" t="s">
        <v>76</v>
      </c>
      <c r="I730" t="s">
        <v>442</v>
      </c>
      <c r="J730" t="s">
        <v>21</v>
      </c>
      <c r="K730" t="s">
        <v>4346</v>
      </c>
      <c r="L730" t="s">
        <v>4347</v>
      </c>
      <c r="M730" t="s">
        <v>65</v>
      </c>
      <c r="N730" t="s">
        <v>26</v>
      </c>
      <c r="O730" t="s">
        <v>27</v>
      </c>
      <c r="P730" t="s">
        <v>4348</v>
      </c>
      <c r="Q730" t="s">
        <v>137</v>
      </c>
      <c r="R730" t="s">
        <v>23</v>
      </c>
      <c r="S730" t="s">
        <v>24</v>
      </c>
      <c r="T730" t="s">
        <v>442</v>
      </c>
      <c r="U730" t="s">
        <v>4349</v>
      </c>
      <c r="W730" t="s">
        <v>5824</v>
      </c>
      <c r="X730" t="s">
        <v>28</v>
      </c>
      <c r="Y730" t="e">
        <f>VLOOKUP(W730,ARD_SAFE_PROCESSED_20220608[[#This Row],[Column11]],1,FALSE)</f>
        <v>#N/A</v>
      </c>
      <c r="AB730" t="str">
        <f>CONCATENATE(LEFT(ARD_SAFE_PROCESSED_20220608[[#This Row],[Column1]],6),"******",RIGHT(ARD_SAFE_PROCESSED_20220608[[#This Row],[Column1]],4),";",ARD_SAFE_PROCESSED_20220608[[#This Row],[Column11]])</f>
        <v>421410******4560;74357045322003181403530</v>
      </c>
      <c r="AD730" t="str">
        <f>CLEAN(ARD_SAFE_PROCESSED_20220608[[#This Row],[Column1]])</f>
        <v>4214100337344560</v>
      </c>
      <c r="AE730" t="str">
        <f>CLEAN(ARD_SAFE_PROCESSED_20220608[[#This Row],[Column2]])</f>
        <v>097279</v>
      </c>
      <c r="AF730" t="str">
        <f>CLEAN(ARD_SAFE_PROCESSED_20220608[[#This Row],[Column3]])</f>
        <v>4041414</v>
      </c>
      <c r="AG730" t="str">
        <f>CLEAN(ARD_SAFE_PROCESSED_20220608[[#This Row],[Column4]])</f>
        <v>EC</v>
      </c>
      <c r="AH730" t="str">
        <f>CLEAN(ARD_SAFE_PROCESSED_20220608[[#This Row],[Column5]])</f>
        <v>20251118</v>
      </c>
      <c r="AI730" t="str">
        <f>CLEAN(ARD_SAFE_PROCESSED_20220608[[#This Row],[Column6]])</f>
        <v>604</v>
      </c>
      <c r="AJ730" t="str">
        <f>CLEAN(ARD_SAFE_PROCESSED_20220608[[#This Row],[Column7]])</f>
        <v>76</v>
      </c>
      <c r="AK730" t="str">
        <f>CLEAN(ARD_SAFE_PROCESSED_20220608[[#This Row],[Column8]])</f>
        <v xml:space="preserve">PYU*CINEPLANET                </v>
      </c>
      <c r="AL730" t="str">
        <f>CLEAN(ARD_SAFE_PROCESSED_20220608[[#This Row],[Column9]])</f>
        <v>20251118</v>
      </c>
      <c r="AM730" t="str">
        <f>CLEAN(ARD_SAFE_PROCESSED_20220608[[#This Row],[Column10]])</f>
        <v xml:space="preserve">'                       </v>
      </c>
      <c r="AN730" t="s">
        <v>4346</v>
      </c>
      <c r="AO730" t="str">
        <f>CLEAN(ARD_SAFE_PROCESSED_20220608[[#This Row],[Column12]])</f>
        <v>8485380</v>
      </c>
      <c r="AP730" t="str">
        <f>CLEAN(ARD_SAFE_PROCESSED_20220608[[#This Row],[Column13]])</f>
        <v xml:space="preserve">   </v>
      </c>
      <c r="AQ730" t="str">
        <f>CLEAN(ARD_SAFE_PROCESSED_20220608[[#This Row],[Column14]])</f>
        <v xml:space="preserve">PV000000  </v>
      </c>
      <c r="AR730" t="str">
        <f>CLEAN(ARD_SAFE_PROCESSED_20220608[[#This Row],[Column15]])</f>
        <v xml:space="preserve">E-COMMERCE                                        </v>
      </c>
      <c r="AS730" t="str">
        <f>CLEAN(ARD_SAFE_PROCESSED_20220608[[#This Row],[Column16]])</f>
        <v>104217480624658</v>
      </c>
      <c r="AT730" t="str">
        <f>CLEAN(ARD_SAFE_PROCESSED_20220608[[#This Row],[Column17]])</f>
        <v>145.00</v>
      </c>
      <c r="AU730" t="str">
        <f>CLEAN(ARD_SAFE_PROCESSED_20220608[[#This Row],[Column18]])</f>
        <v xml:space="preserve">' </v>
      </c>
      <c r="AV730" t="str">
        <f>CLEAN(ARD_SAFE_PROCESSED_20220608[[#This Row],[Column19]])</f>
        <v xml:space="preserve">          </v>
      </c>
      <c r="AW730" t="str">
        <f>CLEAN(ARD_SAFE_PROCESSED_20220608[[#This Row],[Column20]])</f>
        <v>20251118</v>
      </c>
      <c r="AX730" t="str">
        <f>CLEAN(ARD_SAFE_PROCESSED_20220608[[#This Row],[Column21]])</f>
        <v>192246</v>
      </c>
      <c r="AY730" t="str">
        <f>LEFT(ARD_SAFE_PROCESSED_20220608[[#This Row],[Column1]],6)</f>
        <v>421410</v>
      </c>
      <c r="AZ730" t="str">
        <f>RIGHT(ARD_SAFE_PROCESSED_20220608[[#This Row],[Column1]],4)</f>
        <v>4560</v>
      </c>
      <c r="BA730" s="2">
        <f t="shared" si="72"/>
        <v>45993</v>
      </c>
      <c r="BB730">
        <f t="shared" si="73"/>
        <v>43.1</v>
      </c>
      <c r="BC730">
        <f t="shared" si="74"/>
        <v>145</v>
      </c>
      <c r="BD730" t="str">
        <f t="shared" si="75"/>
        <v>6</v>
      </c>
      <c r="BE730" t="str">
        <f t="shared" si="76"/>
        <v>F:TC40</v>
      </c>
    </row>
    <row r="731" spans="1:57" hidden="1" x14ac:dyDescent="0.3">
      <c r="A731" t="s">
        <v>4339</v>
      </c>
      <c r="B731" t="s">
        <v>4340</v>
      </c>
      <c r="C731" t="s">
        <v>315</v>
      </c>
      <c r="D731" t="s">
        <v>25</v>
      </c>
      <c r="E731" t="s">
        <v>442</v>
      </c>
      <c r="F731" t="s">
        <v>28</v>
      </c>
      <c r="G731" t="s">
        <v>29</v>
      </c>
      <c r="H731" t="s">
        <v>76</v>
      </c>
      <c r="I731" t="s">
        <v>442</v>
      </c>
      <c r="J731" t="s">
        <v>21</v>
      </c>
      <c r="K731" t="s">
        <v>4341</v>
      </c>
      <c r="L731" t="s">
        <v>4342</v>
      </c>
      <c r="M731" t="s">
        <v>65</v>
      </c>
      <c r="N731" t="s">
        <v>26</v>
      </c>
      <c r="O731" t="s">
        <v>27</v>
      </c>
      <c r="P731" t="s">
        <v>4343</v>
      </c>
      <c r="Q731" t="s">
        <v>427</v>
      </c>
      <c r="R731" t="s">
        <v>23</v>
      </c>
      <c r="S731" t="s">
        <v>24</v>
      </c>
      <c r="T731" t="s">
        <v>442</v>
      </c>
      <c r="U731" t="s">
        <v>4344</v>
      </c>
      <c r="W731" t="s">
        <v>6767</v>
      </c>
      <c r="X731" t="s">
        <v>28</v>
      </c>
      <c r="Y731" t="e">
        <f>VLOOKUP(W731,ARD_SAFE_PROCESSED_20220608[[#This Row],[Column11]],1,FALSE)</f>
        <v>#N/A</v>
      </c>
      <c r="AB731" t="str">
        <f>CONCATENATE(LEFT(ARD_SAFE_PROCESSED_20220608[[#This Row],[Column1]],6),"******",RIGHT(ARD_SAFE_PROCESSED_20220608[[#This Row],[Column1]],4),";",ARD_SAFE_PROCESSED_20220608[[#This Row],[Column11]])</f>
        <v>421410******4560;74357045322003181403704</v>
      </c>
      <c r="AD731" t="str">
        <f>CLEAN(ARD_SAFE_PROCESSED_20220608[[#This Row],[Column1]])</f>
        <v>4214100337344560</v>
      </c>
      <c r="AE731" t="str">
        <f>CLEAN(ARD_SAFE_PROCESSED_20220608[[#This Row],[Column2]])</f>
        <v>086504</v>
      </c>
      <c r="AF731" t="str">
        <f>CLEAN(ARD_SAFE_PROCESSED_20220608[[#This Row],[Column3]])</f>
        <v>4041414</v>
      </c>
      <c r="AG731" t="str">
        <f>CLEAN(ARD_SAFE_PROCESSED_20220608[[#This Row],[Column4]])</f>
        <v>EC</v>
      </c>
      <c r="AH731" t="str">
        <f>CLEAN(ARD_SAFE_PROCESSED_20220608[[#This Row],[Column5]])</f>
        <v>20251118</v>
      </c>
      <c r="AI731" t="str">
        <f>CLEAN(ARD_SAFE_PROCESSED_20220608[[#This Row],[Column6]])</f>
        <v>604</v>
      </c>
      <c r="AJ731" t="str">
        <f>CLEAN(ARD_SAFE_PROCESSED_20220608[[#This Row],[Column7]])</f>
        <v>76</v>
      </c>
      <c r="AK731" t="str">
        <f>CLEAN(ARD_SAFE_PROCESSED_20220608[[#This Row],[Column8]])</f>
        <v xml:space="preserve">PYU*CINEPLANET                </v>
      </c>
      <c r="AL731" t="str">
        <f>CLEAN(ARD_SAFE_PROCESSED_20220608[[#This Row],[Column9]])</f>
        <v>20251118</v>
      </c>
      <c r="AM731" t="str">
        <f>CLEAN(ARD_SAFE_PROCESSED_20220608[[#This Row],[Column10]])</f>
        <v xml:space="preserve">'                       </v>
      </c>
      <c r="AN731" t="s">
        <v>4341</v>
      </c>
      <c r="AO731" t="str">
        <f>CLEAN(ARD_SAFE_PROCESSED_20220608[[#This Row],[Column12]])</f>
        <v>8452790</v>
      </c>
      <c r="AP731" t="str">
        <f>CLEAN(ARD_SAFE_PROCESSED_20220608[[#This Row],[Column13]])</f>
        <v xml:space="preserve">   </v>
      </c>
      <c r="AQ731" t="str">
        <f>CLEAN(ARD_SAFE_PROCESSED_20220608[[#This Row],[Column14]])</f>
        <v xml:space="preserve">PV000000  </v>
      </c>
      <c r="AR731" t="str">
        <f>CLEAN(ARD_SAFE_PROCESSED_20220608[[#This Row],[Column15]])</f>
        <v xml:space="preserve">E-COMMERCE                                        </v>
      </c>
      <c r="AS731" t="str">
        <f>CLEAN(ARD_SAFE_PROCESSED_20220608[[#This Row],[Column16]])</f>
        <v>1042173543378e4</v>
      </c>
      <c r="AT731" t="str">
        <f>CLEAN(ARD_SAFE_PROCESSED_20220608[[#This Row],[Column17]])</f>
        <v>168.00</v>
      </c>
      <c r="AU731" t="str">
        <f>CLEAN(ARD_SAFE_PROCESSED_20220608[[#This Row],[Column18]])</f>
        <v xml:space="preserve">' </v>
      </c>
      <c r="AV731" t="str">
        <f>CLEAN(ARD_SAFE_PROCESSED_20220608[[#This Row],[Column19]])</f>
        <v xml:space="preserve">          </v>
      </c>
      <c r="AW731" t="str">
        <f>CLEAN(ARD_SAFE_PROCESSED_20220608[[#This Row],[Column20]])</f>
        <v>20251118</v>
      </c>
      <c r="AX731" t="str">
        <f>CLEAN(ARD_SAFE_PROCESSED_20220608[[#This Row],[Column21]])</f>
        <v>181754</v>
      </c>
      <c r="AY731" t="str">
        <f>LEFT(ARD_SAFE_PROCESSED_20220608[[#This Row],[Column1]],6)</f>
        <v>421410</v>
      </c>
      <c r="AZ731" t="str">
        <f>RIGHT(ARD_SAFE_PROCESSED_20220608[[#This Row],[Column1]],4)</f>
        <v>4560</v>
      </c>
      <c r="BA731" s="2">
        <f t="shared" si="72"/>
        <v>45993</v>
      </c>
      <c r="BB731">
        <f t="shared" si="73"/>
        <v>49.93</v>
      </c>
      <c r="BC731">
        <f t="shared" si="74"/>
        <v>168</v>
      </c>
      <c r="BD731" t="str">
        <f t="shared" si="75"/>
        <v>6</v>
      </c>
      <c r="BE731" t="str">
        <f t="shared" si="76"/>
        <v>F:TC40</v>
      </c>
    </row>
    <row r="732" spans="1:57" hidden="1" x14ac:dyDescent="0.3">
      <c r="A732" t="s">
        <v>4830</v>
      </c>
      <c r="B732" t="s">
        <v>4831</v>
      </c>
      <c r="C732" t="s">
        <v>527</v>
      </c>
      <c r="D732" t="s">
        <v>25</v>
      </c>
      <c r="E732" t="s">
        <v>442</v>
      </c>
      <c r="F732" t="s">
        <v>28</v>
      </c>
      <c r="G732" t="s">
        <v>29</v>
      </c>
      <c r="H732" t="s">
        <v>528</v>
      </c>
      <c r="I732" t="s">
        <v>442</v>
      </c>
      <c r="J732" t="s">
        <v>21</v>
      </c>
      <c r="K732" t="s">
        <v>4832</v>
      </c>
      <c r="L732" t="s">
        <v>4833</v>
      </c>
      <c r="M732" t="s">
        <v>65</v>
      </c>
      <c r="N732" t="s">
        <v>26</v>
      </c>
      <c r="O732" t="s">
        <v>27</v>
      </c>
      <c r="P732" t="s">
        <v>4834</v>
      </c>
      <c r="Q732" t="s">
        <v>4835</v>
      </c>
      <c r="R732" t="s">
        <v>23</v>
      </c>
      <c r="S732" t="s">
        <v>24</v>
      </c>
      <c r="T732" t="s">
        <v>442</v>
      </c>
      <c r="U732" t="s">
        <v>4836</v>
      </c>
      <c r="W732" t="s">
        <v>6773</v>
      </c>
      <c r="X732" t="s">
        <v>28</v>
      </c>
      <c r="Y732" t="e">
        <f>VLOOKUP(W732,ARD_SAFE_PROCESSED_20220608[[#This Row],[Column11]],1,FALSE)</f>
        <v>#N/A</v>
      </c>
      <c r="AB732" t="str">
        <f>CONCATENATE(LEFT(ARD_SAFE_PROCESSED_20220608[[#This Row],[Column1]],6),"******",RIGHT(ARD_SAFE_PROCESSED_20220608[[#This Row],[Column1]],4),";",ARD_SAFE_PROCESSED_20220608[[#This Row],[Column11]])</f>
        <v>428083******1958;74357045322003182506505</v>
      </c>
      <c r="AD732" t="str">
        <f>CLEAN(ARD_SAFE_PROCESSED_20220608[[#This Row],[Column1]])</f>
        <v>4280830043021958</v>
      </c>
      <c r="AE732" t="str">
        <f>CLEAN(ARD_SAFE_PROCESSED_20220608[[#This Row],[Column2]])</f>
        <v>003952</v>
      </c>
      <c r="AF732" t="str">
        <f>CLEAN(ARD_SAFE_PROCESSED_20220608[[#This Row],[Column3]])</f>
        <v>4041489</v>
      </c>
      <c r="AG732" t="str">
        <f>CLEAN(ARD_SAFE_PROCESSED_20220608[[#This Row],[Column4]])</f>
        <v>EC</v>
      </c>
      <c r="AH732" t="str">
        <f>CLEAN(ARD_SAFE_PROCESSED_20220608[[#This Row],[Column5]])</f>
        <v>20251118</v>
      </c>
      <c r="AI732" t="str">
        <f>CLEAN(ARD_SAFE_PROCESSED_20220608[[#This Row],[Column6]])</f>
        <v>604</v>
      </c>
      <c r="AJ732" t="str">
        <f>CLEAN(ARD_SAFE_PROCESSED_20220608[[#This Row],[Column7]])</f>
        <v>76</v>
      </c>
      <c r="AK732" t="str">
        <f>CLEAN(ARD_SAFE_PROCESSED_20220608[[#This Row],[Column8]])</f>
        <v xml:space="preserve">ECM*SERVICIOS DE NEGOCIOS 1   </v>
      </c>
      <c r="AL732" t="str">
        <f>CLEAN(ARD_SAFE_PROCESSED_20220608[[#This Row],[Column9]])</f>
        <v>20251118</v>
      </c>
      <c r="AM732" t="str">
        <f>CLEAN(ARD_SAFE_PROCESSED_20220608[[#This Row],[Column10]])</f>
        <v xml:space="preserve">'                       </v>
      </c>
      <c r="AN732" t="s">
        <v>4832</v>
      </c>
      <c r="AO732" t="str">
        <f>CLEAN(ARD_SAFE_PROCESSED_20220608[[#This Row],[Column12]])</f>
        <v>8473959</v>
      </c>
      <c r="AP732" t="str">
        <f>CLEAN(ARD_SAFE_PROCESSED_20220608[[#This Row],[Column13]])</f>
        <v xml:space="preserve">   </v>
      </c>
      <c r="AQ732" t="str">
        <f>CLEAN(ARD_SAFE_PROCESSED_20220608[[#This Row],[Column14]])</f>
        <v xml:space="preserve">PV000000  </v>
      </c>
      <c r="AR732" t="str">
        <f>CLEAN(ARD_SAFE_PROCESSED_20220608[[#This Row],[Column15]])</f>
        <v xml:space="preserve">E-COMMERCE                                        </v>
      </c>
      <c r="AS732" t="str">
        <f>CLEAN(ARD_SAFE_PROCESSED_20220608[[#This Row],[Column16]])</f>
        <v xml:space="preserve">133377950963   </v>
      </c>
      <c r="AT732" t="str">
        <f>CLEAN(ARD_SAFE_PROCESSED_20220608[[#This Row],[Column17]])</f>
        <v>197.98</v>
      </c>
      <c r="AU732" t="str">
        <f>CLEAN(ARD_SAFE_PROCESSED_20220608[[#This Row],[Column18]])</f>
        <v xml:space="preserve">' </v>
      </c>
      <c r="AV732" t="str">
        <f>CLEAN(ARD_SAFE_PROCESSED_20220608[[#This Row],[Column19]])</f>
        <v xml:space="preserve">          </v>
      </c>
      <c r="AW732" t="str">
        <f>CLEAN(ARD_SAFE_PROCESSED_20220608[[#This Row],[Column20]])</f>
        <v>20251118</v>
      </c>
      <c r="AX732" t="str">
        <f>CLEAN(ARD_SAFE_PROCESSED_20220608[[#This Row],[Column21]])</f>
        <v>190015</v>
      </c>
      <c r="AY732" t="str">
        <f>LEFT(ARD_SAFE_PROCESSED_20220608[[#This Row],[Column1]],6)</f>
        <v>428083</v>
      </c>
      <c r="AZ732" t="str">
        <f>RIGHT(ARD_SAFE_PROCESSED_20220608[[#This Row],[Column1]],4)</f>
        <v>1958</v>
      </c>
      <c r="BA732" s="2">
        <f t="shared" si="72"/>
        <v>45993</v>
      </c>
      <c r="BB732">
        <f t="shared" si="73"/>
        <v>58.84</v>
      </c>
      <c r="BC732">
        <f t="shared" si="74"/>
        <v>197.98</v>
      </c>
      <c r="BD732" t="str">
        <f t="shared" si="75"/>
        <v>6</v>
      </c>
      <c r="BE732" t="str">
        <f t="shared" si="76"/>
        <v>F:TC40</v>
      </c>
    </row>
    <row r="733" spans="1:57" hidden="1" x14ac:dyDescent="0.3">
      <c r="A733" t="s">
        <v>5580</v>
      </c>
      <c r="B733" t="s">
        <v>5601</v>
      </c>
      <c r="C733" t="s">
        <v>5602</v>
      </c>
      <c r="D733" t="s">
        <v>64</v>
      </c>
      <c r="E733" t="s">
        <v>442</v>
      </c>
      <c r="F733" t="s">
        <v>28</v>
      </c>
      <c r="G733" t="s">
        <v>29</v>
      </c>
      <c r="H733" t="s">
        <v>5603</v>
      </c>
      <c r="I733" t="s">
        <v>442</v>
      </c>
      <c r="J733" t="s">
        <v>21</v>
      </c>
      <c r="K733" t="s">
        <v>5604</v>
      </c>
      <c r="L733" t="s">
        <v>5605</v>
      </c>
      <c r="M733" t="s">
        <v>65</v>
      </c>
      <c r="N733" t="s">
        <v>77</v>
      </c>
      <c r="O733" t="s">
        <v>66</v>
      </c>
      <c r="P733" t="s">
        <v>22</v>
      </c>
      <c r="Q733" t="s">
        <v>5606</v>
      </c>
      <c r="R733" t="s">
        <v>23</v>
      </c>
      <c r="S733" t="s">
        <v>24</v>
      </c>
      <c r="T733" t="s">
        <v>442</v>
      </c>
      <c r="U733" t="s">
        <v>5607</v>
      </c>
      <c r="W733" t="s">
        <v>6795</v>
      </c>
      <c r="X733" t="s">
        <v>28</v>
      </c>
      <c r="Y733" t="e">
        <f>VLOOKUP(W733,ARD_SAFE_PROCESSED_20220608[[#This Row],[Column11]],1,FALSE)</f>
        <v>#N/A</v>
      </c>
      <c r="AB733" t="str">
        <f>CONCATENATE(LEFT(ARD_SAFE_PROCESSED_20220608[[#This Row],[Column1]],6),"******",RIGHT(ARD_SAFE_PROCESSED_20220608[[#This Row],[Column1]],4),";",ARD_SAFE_PROCESSED_20220608[[#This Row],[Column11]])</f>
        <v>447409******2043;74357045322004891100051</v>
      </c>
      <c r="AD733" t="str">
        <f>CLEAN(ARD_SAFE_PROCESSED_20220608[[#This Row],[Column1]])</f>
        <v>4474097382992043</v>
      </c>
      <c r="AE733" t="str">
        <f>CLEAN(ARD_SAFE_PROCESSED_20220608[[#This Row],[Column2]])</f>
        <v>723088</v>
      </c>
      <c r="AF733" t="str">
        <f>CLEAN(ARD_SAFE_PROCESSED_20220608[[#This Row],[Column3]])</f>
        <v>8461059</v>
      </c>
      <c r="AG733" t="str">
        <f>CLEAN(ARD_SAFE_PROCESSED_20220608[[#This Row],[Column4]])</f>
        <v>PL</v>
      </c>
      <c r="AH733" t="str">
        <f>CLEAN(ARD_SAFE_PROCESSED_20220608[[#This Row],[Column5]])</f>
        <v>20251118</v>
      </c>
      <c r="AI733" t="str">
        <f>CLEAN(ARD_SAFE_PROCESSED_20220608[[#This Row],[Column6]])</f>
        <v>604</v>
      </c>
      <c r="AJ733" t="str">
        <f>CLEAN(ARD_SAFE_PROCESSED_20220608[[#This Row],[Column7]])</f>
        <v>76</v>
      </c>
      <c r="AK733" t="str">
        <f>CLEAN(ARD_SAFE_PROCESSED_20220608[[#This Row],[Column8]])</f>
        <v xml:space="preserve">IZI*SALTENERIA ROMA           </v>
      </c>
      <c r="AL733" t="str">
        <f>CLEAN(ARD_SAFE_PROCESSED_20220608[[#This Row],[Column9]])</f>
        <v>20251118</v>
      </c>
      <c r="AM733" t="str">
        <f>CLEAN(ARD_SAFE_PROCESSED_20220608[[#This Row],[Column10]])</f>
        <v xml:space="preserve">'                       </v>
      </c>
      <c r="AN733" t="s">
        <v>5604</v>
      </c>
      <c r="AO733" t="str">
        <f>CLEAN(ARD_SAFE_PROCESSED_20220608[[#This Row],[Column12]])</f>
        <v>1882</v>
      </c>
      <c r="AP733" t="str">
        <f>CLEAN(ARD_SAFE_PROCESSED_20220608[[#This Row],[Column13]])</f>
        <v xml:space="preserve">   </v>
      </c>
      <c r="AQ733" t="str">
        <f>CLEAN(ARD_SAFE_PROCESSED_20220608[[#This Row],[Column14]])</f>
        <v xml:space="preserve">PS0002    </v>
      </c>
      <c r="AR733" t="str">
        <f>CLEAN(ARD_SAFE_PROCESSED_20220608[[#This Row],[Column15]])</f>
        <v xml:space="preserve">POS CONTACTLESS CHIP                              </v>
      </c>
      <c r="AS733" t="str">
        <f>CLEAN(ARD_SAFE_PROCESSED_20220608[[#This Row],[Column16]])</f>
        <v xml:space="preserve">               </v>
      </c>
      <c r="AT733" t="str">
        <f>CLEAN(ARD_SAFE_PROCESSED_20220608[[#This Row],[Column17]])</f>
        <v>56.50</v>
      </c>
      <c r="AU733" t="str">
        <f>CLEAN(ARD_SAFE_PROCESSED_20220608[[#This Row],[Column18]])</f>
        <v xml:space="preserve">' </v>
      </c>
      <c r="AV733" t="str">
        <f>CLEAN(ARD_SAFE_PROCESSED_20220608[[#This Row],[Column19]])</f>
        <v xml:space="preserve">          </v>
      </c>
      <c r="AW733" t="str">
        <f>CLEAN(ARD_SAFE_PROCESSED_20220608[[#This Row],[Column20]])</f>
        <v>20251118</v>
      </c>
      <c r="AX733" t="str">
        <f>CLEAN(ARD_SAFE_PROCESSED_20220608[[#This Row],[Column21]])</f>
        <v>94339</v>
      </c>
      <c r="AY733" t="str">
        <f>LEFT(ARD_SAFE_PROCESSED_20220608[[#This Row],[Column1]],6)</f>
        <v>447409</v>
      </c>
      <c r="AZ733" t="str">
        <f>RIGHT(ARD_SAFE_PROCESSED_20220608[[#This Row],[Column1]],4)</f>
        <v>2043</v>
      </c>
      <c r="BA733" s="2">
        <f t="shared" si="72"/>
        <v>45994</v>
      </c>
      <c r="BB733">
        <f t="shared" si="73"/>
        <v>16.79</v>
      </c>
      <c r="BC733">
        <f t="shared" si="74"/>
        <v>56.5</v>
      </c>
      <c r="BD733" t="str">
        <f t="shared" si="75"/>
        <v>1</v>
      </c>
      <c r="BE733" t="str">
        <f t="shared" si="76"/>
        <v>F:TC40</v>
      </c>
    </row>
    <row r="734" spans="1:57" hidden="1" x14ac:dyDescent="0.3">
      <c r="A734" t="s">
        <v>5580</v>
      </c>
      <c r="B734" t="s">
        <v>5612</v>
      </c>
      <c r="C734" t="s">
        <v>5602</v>
      </c>
      <c r="D734" t="s">
        <v>64</v>
      </c>
      <c r="E734" t="s">
        <v>442</v>
      </c>
      <c r="F734" t="s">
        <v>28</v>
      </c>
      <c r="G734" t="s">
        <v>29</v>
      </c>
      <c r="H734" t="s">
        <v>5603</v>
      </c>
      <c r="I734" t="s">
        <v>442</v>
      </c>
      <c r="J734" t="s">
        <v>21</v>
      </c>
      <c r="K734" t="s">
        <v>5613</v>
      </c>
      <c r="L734" t="s">
        <v>5614</v>
      </c>
      <c r="M734" t="s">
        <v>65</v>
      </c>
      <c r="N734" t="s">
        <v>77</v>
      </c>
      <c r="O734" t="s">
        <v>66</v>
      </c>
      <c r="P734" t="s">
        <v>22</v>
      </c>
      <c r="Q734" t="s">
        <v>85</v>
      </c>
      <c r="R734" t="s">
        <v>23</v>
      </c>
      <c r="S734" t="s">
        <v>24</v>
      </c>
      <c r="T734" t="s">
        <v>442</v>
      </c>
      <c r="U734" t="s">
        <v>5615</v>
      </c>
      <c r="W734" t="s">
        <v>6745</v>
      </c>
      <c r="X734" t="s">
        <v>28</v>
      </c>
      <c r="Y734" t="e">
        <f>VLOOKUP(W734,ARD_SAFE_PROCESSED_20220608[[#This Row],[Column11]],1,FALSE)</f>
        <v>#N/A</v>
      </c>
      <c r="AB734" t="str">
        <f>CONCATENATE(LEFT(ARD_SAFE_PROCESSED_20220608[[#This Row],[Column1]],6),"******",RIGHT(ARD_SAFE_PROCESSED_20220608[[#This Row],[Column1]],4),";",ARD_SAFE_PROCESSED_20220608[[#This Row],[Column11]])</f>
        <v>447409******2043;74357045322004891100069</v>
      </c>
      <c r="AD734" t="str">
        <f>CLEAN(ARD_SAFE_PROCESSED_20220608[[#This Row],[Column1]])</f>
        <v>4474097382992043</v>
      </c>
      <c r="AE734" t="str">
        <f>CLEAN(ARD_SAFE_PROCESSED_20220608[[#This Row],[Column2]])</f>
        <v>732441</v>
      </c>
      <c r="AF734" t="str">
        <f>CLEAN(ARD_SAFE_PROCESSED_20220608[[#This Row],[Column3]])</f>
        <v>8461059</v>
      </c>
      <c r="AG734" t="str">
        <f>CLEAN(ARD_SAFE_PROCESSED_20220608[[#This Row],[Column4]])</f>
        <v>PL</v>
      </c>
      <c r="AH734" t="str">
        <f>CLEAN(ARD_SAFE_PROCESSED_20220608[[#This Row],[Column5]])</f>
        <v>20251118</v>
      </c>
      <c r="AI734" t="str">
        <f>CLEAN(ARD_SAFE_PROCESSED_20220608[[#This Row],[Column6]])</f>
        <v>604</v>
      </c>
      <c r="AJ734" t="str">
        <f>CLEAN(ARD_SAFE_PROCESSED_20220608[[#This Row],[Column7]])</f>
        <v>76</v>
      </c>
      <c r="AK734" t="str">
        <f>CLEAN(ARD_SAFE_PROCESSED_20220608[[#This Row],[Column8]])</f>
        <v xml:space="preserve">IZI*SALTENERIA ROMA           </v>
      </c>
      <c r="AL734" t="str">
        <f>CLEAN(ARD_SAFE_PROCESSED_20220608[[#This Row],[Column9]])</f>
        <v>20251118</v>
      </c>
      <c r="AM734" t="str">
        <f>CLEAN(ARD_SAFE_PROCESSED_20220608[[#This Row],[Column10]])</f>
        <v xml:space="preserve">'                       </v>
      </c>
      <c r="AN734" t="s">
        <v>5613</v>
      </c>
      <c r="AO734" t="str">
        <f>CLEAN(ARD_SAFE_PROCESSED_20220608[[#This Row],[Column12]])</f>
        <v>1884</v>
      </c>
      <c r="AP734" t="str">
        <f>CLEAN(ARD_SAFE_PROCESSED_20220608[[#This Row],[Column13]])</f>
        <v xml:space="preserve">   </v>
      </c>
      <c r="AQ734" t="str">
        <f>CLEAN(ARD_SAFE_PROCESSED_20220608[[#This Row],[Column14]])</f>
        <v xml:space="preserve">PS0002    </v>
      </c>
      <c r="AR734" t="str">
        <f>CLEAN(ARD_SAFE_PROCESSED_20220608[[#This Row],[Column15]])</f>
        <v xml:space="preserve">POS CONTACTLESS CHIP                              </v>
      </c>
      <c r="AS734" t="str">
        <f>CLEAN(ARD_SAFE_PROCESSED_20220608[[#This Row],[Column16]])</f>
        <v xml:space="preserve">               </v>
      </c>
      <c r="AT734" t="str">
        <f>CLEAN(ARD_SAFE_PROCESSED_20220608[[#This Row],[Column17]])</f>
        <v>10.00</v>
      </c>
      <c r="AU734" t="str">
        <f>CLEAN(ARD_SAFE_PROCESSED_20220608[[#This Row],[Column18]])</f>
        <v xml:space="preserve">' </v>
      </c>
      <c r="AV734" t="str">
        <f>CLEAN(ARD_SAFE_PROCESSED_20220608[[#This Row],[Column19]])</f>
        <v xml:space="preserve">          </v>
      </c>
      <c r="AW734" t="str">
        <f>CLEAN(ARD_SAFE_PROCESSED_20220608[[#This Row],[Column20]])</f>
        <v>20251118</v>
      </c>
      <c r="AX734" t="str">
        <f>CLEAN(ARD_SAFE_PROCESSED_20220608[[#This Row],[Column21]])</f>
        <v>94529</v>
      </c>
      <c r="AY734" t="str">
        <f>LEFT(ARD_SAFE_PROCESSED_20220608[[#This Row],[Column1]],6)</f>
        <v>447409</v>
      </c>
      <c r="AZ734" t="str">
        <f>RIGHT(ARD_SAFE_PROCESSED_20220608[[#This Row],[Column1]],4)</f>
        <v>2043</v>
      </c>
      <c r="BA734" s="2">
        <f t="shared" si="72"/>
        <v>45994</v>
      </c>
      <c r="BB734">
        <f t="shared" si="73"/>
        <v>2.97</v>
      </c>
      <c r="BC734">
        <f t="shared" si="74"/>
        <v>10</v>
      </c>
      <c r="BD734" t="str">
        <f t="shared" si="75"/>
        <v>1</v>
      </c>
      <c r="BE734" t="str">
        <f t="shared" si="76"/>
        <v>F:TC40</v>
      </c>
    </row>
    <row r="735" spans="1:57" hidden="1" x14ac:dyDescent="0.3">
      <c r="A735" t="s">
        <v>7018</v>
      </c>
      <c r="B735" t="s">
        <v>7019</v>
      </c>
      <c r="C735" t="s">
        <v>7020</v>
      </c>
      <c r="D735" t="s">
        <v>64</v>
      </c>
      <c r="E735" t="s">
        <v>472</v>
      </c>
      <c r="F735" t="s">
        <v>28</v>
      </c>
      <c r="G735" t="s">
        <v>29</v>
      </c>
      <c r="H735" t="s">
        <v>7021</v>
      </c>
      <c r="I735" t="s">
        <v>442</v>
      </c>
      <c r="J735" t="s">
        <v>21</v>
      </c>
      <c r="K735" t="s">
        <v>7022</v>
      </c>
      <c r="L735" t="s">
        <v>7023</v>
      </c>
      <c r="M735" t="s">
        <v>65</v>
      </c>
      <c r="N735" t="s">
        <v>139</v>
      </c>
      <c r="O735" t="s">
        <v>66</v>
      </c>
      <c r="P735" t="s">
        <v>22</v>
      </c>
      <c r="Q735" t="s">
        <v>7024</v>
      </c>
      <c r="R735" t="s">
        <v>23</v>
      </c>
      <c r="S735" t="s">
        <v>24</v>
      </c>
      <c r="T735" t="s">
        <v>472</v>
      </c>
      <c r="U735" t="s">
        <v>7025</v>
      </c>
      <c r="W735" t="s">
        <v>2670</v>
      </c>
      <c r="X735" t="s">
        <v>28</v>
      </c>
      <c r="Y735" t="e">
        <f>VLOOKUP(W735,ARD_SAFE_PROCESSED_20220608[[#This Row],[Column11]],1,FALSE)</f>
        <v>#N/A</v>
      </c>
      <c r="AB735" t="str">
        <f>CONCATENATE(LEFT(ARD_SAFE_PROCESSED_20220608[[#This Row],[Column1]],6),"******",RIGHT(ARD_SAFE_PROCESSED_20220608[[#This Row],[Column1]],4),";",ARD_SAFE_PROCESSED_20220608[[#This Row],[Column11]])</f>
        <v>455788******2369;74357045322005338200099</v>
      </c>
      <c r="AD735" t="str">
        <f>CLEAN(ARD_SAFE_PROCESSED_20220608[[#This Row],[Column1]])</f>
        <v>4557881442742369</v>
      </c>
      <c r="AE735" t="str">
        <f>CLEAN(ARD_SAFE_PROCESSED_20220608[[#This Row],[Column2]])</f>
        <v>032544</v>
      </c>
      <c r="AF735" t="str">
        <f>CLEAN(ARD_SAFE_PROCESSED_20220608[[#This Row],[Column3]])</f>
        <v>8929543</v>
      </c>
      <c r="AG735" t="str">
        <f>CLEAN(ARD_SAFE_PROCESSED_20220608[[#This Row],[Column4]])</f>
        <v>PL</v>
      </c>
      <c r="AH735" t="str">
        <f>CLEAN(ARD_SAFE_PROCESSED_20220608[[#This Row],[Column5]])</f>
        <v>20251117</v>
      </c>
      <c r="AI735" t="str">
        <f>CLEAN(ARD_SAFE_PROCESSED_20220608[[#This Row],[Column6]])</f>
        <v>604</v>
      </c>
      <c r="AJ735" t="str">
        <f>CLEAN(ARD_SAFE_PROCESSED_20220608[[#This Row],[Column7]])</f>
        <v>76</v>
      </c>
      <c r="AK735" t="str">
        <f>CLEAN(ARD_SAFE_PROCESSED_20220608[[#This Row],[Column8]])</f>
        <v xml:space="preserve">IZI*3 LENAS CHICKEN GRILL     </v>
      </c>
      <c r="AL735" t="str">
        <f>CLEAN(ARD_SAFE_PROCESSED_20220608[[#This Row],[Column9]])</f>
        <v>20251118</v>
      </c>
      <c r="AM735" t="str">
        <f>CLEAN(ARD_SAFE_PROCESSED_20220608[[#This Row],[Column10]])</f>
        <v xml:space="preserve">'                       </v>
      </c>
      <c r="AN735" t="s">
        <v>7022</v>
      </c>
      <c r="AO735" t="str">
        <f>CLEAN(ARD_SAFE_PROCESSED_20220608[[#This Row],[Column12]])</f>
        <v>6866</v>
      </c>
      <c r="AP735" t="str">
        <f>CLEAN(ARD_SAFE_PROCESSED_20220608[[#This Row],[Column13]])</f>
        <v xml:space="preserve">   </v>
      </c>
      <c r="AQ735" t="str">
        <f>CLEAN(ARD_SAFE_PROCESSED_20220608[[#This Row],[Column14]])</f>
        <v xml:space="preserve">PS0003    </v>
      </c>
      <c r="AR735" t="str">
        <f>CLEAN(ARD_SAFE_PROCESSED_20220608[[#This Row],[Column15]])</f>
        <v xml:space="preserve">POS CONTACTLESS CHIP                              </v>
      </c>
      <c r="AS735" t="str">
        <f>CLEAN(ARD_SAFE_PROCESSED_20220608[[#This Row],[Column16]])</f>
        <v xml:space="preserve">               </v>
      </c>
      <c r="AT735" t="str">
        <f>CLEAN(ARD_SAFE_PROCESSED_20220608[[#This Row],[Column17]])</f>
        <v>45.00</v>
      </c>
      <c r="AU735" t="str">
        <f>CLEAN(ARD_SAFE_PROCESSED_20220608[[#This Row],[Column18]])</f>
        <v xml:space="preserve">' </v>
      </c>
      <c r="AV735" t="str">
        <f>CLEAN(ARD_SAFE_PROCESSED_20220608[[#This Row],[Column19]])</f>
        <v xml:space="preserve">          </v>
      </c>
      <c r="AW735" t="str">
        <f>CLEAN(ARD_SAFE_PROCESSED_20220608[[#This Row],[Column20]])</f>
        <v>20251117</v>
      </c>
      <c r="AX735" t="str">
        <f>CLEAN(ARD_SAFE_PROCESSED_20220608[[#This Row],[Column21]])</f>
        <v>231421</v>
      </c>
      <c r="AY735" t="str">
        <f>LEFT(ARD_SAFE_PROCESSED_20220608[[#This Row],[Column1]],6)</f>
        <v>455788</v>
      </c>
      <c r="AZ735" t="str">
        <f>RIGHT(ARD_SAFE_PROCESSED_20220608[[#This Row],[Column1]],4)</f>
        <v>2369</v>
      </c>
      <c r="BA735" s="2">
        <f t="shared" si="72"/>
        <v>45994</v>
      </c>
      <c r="BB735">
        <f t="shared" si="73"/>
        <v>13.36</v>
      </c>
      <c r="BC735">
        <f t="shared" si="74"/>
        <v>45</v>
      </c>
      <c r="BD735" t="str">
        <f t="shared" si="75"/>
        <v>0</v>
      </c>
      <c r="BE735" t="str">
        <f t="shared" si="76"/>
        <v>F:TC40</v>
      </c>
    </row>
    <row r="736" spans="1:57" hidden="1" x14ac:dyDescent="0.3">
      <c r="A736" t="s">
        <v>7355</v>
      </c>
      <c r="B736" t="s">
        <v>7415</v>
      </c>
      <c r="C736" t="s">
        <v>7416</v>
      </c>
      <c r="D736" t="s">
        <v>64</v>
      </c>
      <c r="E736" t="s">
        <v>442</v>
      </c>
      <c r="F736" t="s">
        <v>28</v>
      </c>
      <c r="G736" t="s">
        <v>29</v>
      </c>
      <c r="H736" t="s">
        <v>7417</v>
      </c>
      <c r="I736" t="s">
        <v>442</v>
      </c>
      <c r="J736" t="s">
        <v>21</v>
      </c>
      <c r="K736" t="s">
        <v>7418</v>
      </c>
      <c r="L736" t="s">
        <v>7419</v>
      </c>
      <c r="M736" t="s">
        <v>65</v>
      </c>
      <c r="N736" t="s">
        <v>67</v>
      </c>
      <c r="O736" t="s">
        <v>66</v>
      </c>
      <c r="P736" t="s">
        <v>22</v>
      </c>
      <c r="Q736" t="s">
        <v>7024</v>
      </c>
      <c r="R736" t="s">
        <v>23</v>
      </c>
      <c r="S736" t="s">
        <v>24</v>
      </c>
      <c r="T736" t="s">
        <v>442</v>
      </c>
      <c r="U736" t="s">
        <v>7420</v>
      </c>
      <c r="W736" t="s">
        <v>4196</v>
      </c>
      <c r="X736" t="s">
        <v>28</v>
      </c>
      <c r="Y736" t="e">
        <f>VLOOKUP(W736,ARD_SAFE_PROCESSED_20220608[[#This Row],[Column11]],1,FALSE)</f>
        <v>#N/A</v>
      </c>
      <c r="AB736" t="str">
        <f>CONCATENATE(LEFT(ARD_SAFE_PROCESSED_20220608[[#This Row],[Column1]],6),"******",RIGHT(ARD_SAFE_PROCESSED_20220608[[#This Row],[Column1]],4),";",ARD_SAFE_PROCESSED_20220608[[#This Row],[Column11]])</f>
        <v>455788******0009;74357045322005343900030</v>
      </c>
      <c r="AD736" t="str">
        <f>CLEAN(ARD_SAFE_PROCESSED_20220608[[#This Row],[Column1]])</f>
        <v>4557881481920009</v>
      </c>
      <c r="AE736" t="str">
        <f>CLEAN(ARD_SAFE_PROCESSED_20220608[[#This Row],[Column2]])</f>
        <v>854858</v>
      </c>
      <c r="AF736" t="str">
        <f>CLEAN(ARD_SAFE_PROCESSED_20220608[[#This Row],[Column3]])</f>
        <v>8932180</v>
      </c>
      <c r="AG736" t="str">
        <f>CLEAN(ARD_SAFE_PROCESSED_20220608[[#This Row],[Column4]])</f>
        <v>PL</v>
      </c>
      <c r="AH736" t="str">
        <f>CLEAN(ARD_SAFE_PROCESSED_20220608[[#This Row],[Column5]])</f>
        <v>20251118</v>
      </c>
      <c r="AI736" t="str">
        <f>CLEAN(ARD_SAFE_PROCESSED_20220608[[#This Row],[Column6]])</f>
        <v>604</v>
      </c>
      <c r="AJ736" t="str">
        <f>CLEAN(ARD_SAFE_PROCESSED_20220608[[#This Row],[Column7]])</f>
        <v>76</v>
      </c>
      <c r="AK736" t="str">
        <f>CLEAN(ARD_SAFE_PROCESSED_20220608[[#This Row],[Column8]])</f>
        <v>IZI*ENGREIDOGS VETERINARIA Y S</v>
      </c>
      <c r="AL736" t="str">
        <f>CLEAN(ARD_SAFE_PROCESSED_20220608[[#This Row],[Column9]])</f>
        <v>20251118</v>
      </c>
      <c r="AM736" t="str">
        <f>CLEAN(ARD_SAFE_PROCESSED_20220608[[#This Row],[Column10]])</f>
        <v xml:space="preserve">'                       </v>
      </c>
      <c r="AN736" t="s">
        <v>7418</v>
      </c>
      <c r="AO736" t="str">
        <f>CLEAN(ARD_SAFE_PROCESSED_20220608[[#This Row],[Column12]])</f>
        <v>364</v>
      </c>
      <c r="AP736" t="str">
        <f>CLEAN(ARD_SAFE_PROCESSED_20220608[[#This Row],[Column13]])</f>
        <v xml:space="preserve">   </v>
      </c>
      <c r="AQ736" t="str">
        <f>CLEAN(ARD_SAFE_PROCESSED_20220608[[#This Row],[Column14]])</f>
        <v xml:space="preserve">PS0001    </v>
      </c>
      <c r="AR736" t="str">
        <f>CLEAN(ARD_SAFE_PROCESSED_20220608[[#This Row],[Column15]])</f>
        <v xml:space="preserve">POS CONTACTLESS CHIP                              </v>
      </c>
      <c r="AS736" t="str">
        <f>CLEAN(ARD_SAFE_PROCESSED_20220608[[#This Row],[Column16]])</f>
        <v xml:space="preserve">               </v>
      </c>
      <c r="AT736" t="str">
        <f>CLEAN(ARD_SAFE_PROCESSED_20220608[[#This Row],[Column17]])</f>
        <v>45.00</v>
      </c>
      <c r="AU736" t="str">
        <f>CLEAN(ARD_SAFE_PROCESSED_20220608[[#This Row],[Column18]])</f>
        <v xml:space="preserve">' </v>
      </c>
      <c r="AV736" t="str">
        <f>CLEAN(ARD_SAFE_PROCESSED_20220608[[#This Row],[Column19]])</f>
        <v xml:space="preserve">          </v>
      </c>
      <c r="AW736" t="str">
        <f>CLEAN(ARD_SAFE_PROCESSED_20220608[[#This Row],[Column20]])</f>
        <v>20251118</v>
      </c>
      <c r="AX736" t="str">
        <f>CLEAN(ARD_SAFE_PROCESSED_20220608[[#This Row],[Column21]])</f>
        <v>172759</v>
      </c>
      <c r="AY736" t="str">
        <f>LEFT(ARD_SAFE_PROCESSED_20220608[[#This Row],[Column1]],6)</f>
        <v>455788</v>
      </c>
      <c r="AZ736" t="str">
        <f>RIGHT(ARD_SAFE_PROCESSED_20220608[[#This Row],[Column1]],4)</f>
        <v>0009</v>
      </c>
      <c r="BA736" s="2">
        <f t="shared" si="72"/>
        <v>45994</v>
      </c>
      <c r="BB736">
        <f t="shared" si="73"/>
        <v>13.37</v>
      </c>
      <c r="BC736">
        <f t="shared" si="74"/>
        <v>45</v>
      </c>
      <c r="BD736" t="str">
        <f t="shared" si="75"/>
        <v>0</v>
      </c>
      <c r="BE736" t="str">
        <f t="shared" si="76"/>
        <v>F:TC40</v>
      </c>
    </row>
    <row r="737" spans="1:57" hidden="1" x14ac:dyDescent="0.3">
      <c r="A737" t="s">
        <v>5668</v>
      </c>
      <c r="B737" t="s">
        <v>5680</v>
      </c>
      <c r="C737" t="s">
        <v>5681</v>
      </c>
      <c r="D737" t="s">
        <v>72</v>
      </c>
      <c r="E737" t="s">
        <v>442</v>
      </c>
      <c r="F737" t="s">
        <v>28</v>
      </c>
      <c r="G737" t="s">
        <v>29</v>
      </c>
      <c r="H737" t="s">
        <v>5682</v>
      </c>
      <c r="I737" t="s">
        <v>442</v>
      </c>
      <c r="J737" t="s">
        <v>21</v>
      </c>
      <c r="K737" t="s">
        <v>5683</v>
      </c>
      <c r="L737" t="s">
        <v>5684</v>
      </c>
      <c r="M737" t="s">
        <v>65</v>
      </c>
      <c r="N737" t="s">
        <v>138</v>
      </c>
      <c r="O737" t="s">
        <v>73</v>
      </c>
      <c r="P737" t="s">
        <v>22</v>
      </c>
      <c r="Q737" t="s">
        <v>5685</v>
      </c>
      <c r="R737" t="s">
        <v>23</v>
      </c>
      <c r="S737" t="s">
        <v>24</v>
      </c>
      <c r="T737" t="s">
        <v>442</v>
      </c>
      <c r="U737" t="s">
        <v>5686</v>
      </c>
      <c r="W737" t="s">
        <v>4266</v>
      </c>
      <c r="X737" t="s">
        <v>28</v>
      </c>
      <c r="Y737" t="e">
        <f>VLOOKUP(W737,ARD_SAFE_PROCESSED_20220608[[#This Row],[Column11]],1,FALSE)</f>
        <v>#N/A</v>
      </c>
      <c r="AB737" t="str">
        <f>CONCATENATE(LEFT(ARD_SAFE_PROCESSED_20220608[[#This Row],[Column1]],6),"******",RIGHT(ARD_SAFE_PROCESSED_20220608[[#This Row],[Column1]],4),";",ARD_SAFE_PROCESSED_20220608[[#This Row],[Column11]])</f>
        <v>447410******3145;74357045322007697300015</v>
      </c>
      <c r="AD737" t="str">
        <f>CLEAN(ARD_SAFE_PROCESSED_20220608[[#This Row],[Column1]])</f>
        <v>4474107225843145</v>
      </c>
      <c r="AE737" t="str">
        <f>CLEAN(ARD_SAFE_PROCESSED_20220608[[#This Row],[Column2]])</f>
        <v>726962</v>
      </c>
      <c r="AF737" t="str">
        <f>CLEAN(ARD_SAFE_PROCESSED_20220608[[#This Row],[Column3]])</f>
        <v>1036239</v>
      </c>
      <c r="AG737" t="str">
        <f>CLEAN(ARD_SAFE_PROCESSED_20220608[[#This Row],[Column4]])</f>
        <v>PC</v>
      </c>
      <c r="AH737" t="str">
        <f>CLEAN(ARD_SAFE_PROCESSED_20220608[[#This Row],[Column5]])</f>
        <v>20251118</v>
      </c>
      <c r="AI737" t="str">
        <f>CLEAN(ARD_SAFE_PROCESSED_20220608[[#This Row],[Column6]])</f>
        <v>604</v>
      </c>
      <c r="AJ737" t="str">
        <f>CLEAN(ARD_SAFE_PROCESSED_20220608[[#This Row],[Column7]])</f>
        <v>76</v>
      </c>
      <c r="AK737" t="str">
        <f>CLEAN(ARD_SAFE_PROCESSED_20220608[[#This Row],[Column8]])</f>
        <v xml:space="preserve">IKF 642 MEGAPLAZA             </v>
      </c>
      <c r="AL737" t="str">
        <f>CLEAN(ARD_SAFE_PROCESSED_20220608[[#This Row],[Column9]])</f>
        <v>20251118</v>
      </c>
      <c r="AM737" t="str">
        <f>CLEAN(ARD_SAFE_PROCESSED_20220608[[#This Row],[Column10]])</f>
        <v xml:space="preserve">'                       </v>
      </c>
      <c r="AN737" t="s">
        <v>5683</v>
      </c>
      <c r="AO737" t="str">
        <f>CLEAN(ARD_SAFE_PROCESSED_20220608[[#This Row],[Column12]])</f>
        <v>6587</v>
      </c>
      <c r="AP737" t="str">
        <f>CLEAN(ARD_SAFE_PROCESSED_20220608[[#This Row],[Column13]])</f>
        <v xml:space="preserve">   </v>
      </c>
      <c r="AQ737" t="str">
        <f>CLEAN(ARD_SAFE_PROCESSED_20220608[[#This Row],[Column14]])</f>
        <v xml:space="preserve">PS0501    </v>
      </c>
      <c r="AR737" t="str">
        <f>CLEAN(ARD_SAFE_PROCESSED_20220608[[#This Row],[Column15]])</f>
        <v xml:space="preserve">POS CHIP EMV                                      </v>
      </c>
      <c r="AS737" t="str">
        <f>CLEAN(ARD_SAFE_PROCESSED_20220608[[#This Row],[Column16]])</f>
        <v xml:space="preserve">               </v>
      </c>
      <c r="AT737" t="str">
        <f>CLEAN(ARD_SAFE_PROCESSED_20220608[[#This Row],[Column17]])</f>
        <v>37.40</v>
      </c>
      <c r="AU737" t="str">
        <f>CLEAN(ARD_SAFE_PROCESSED_20220608[[#This Row],[Column18]])</f>
        <v xml:space="preserve">' </v>
      </c>
      <c r="AV737" t="str">
        <f>CLEAN(ARD_SAFE_PROCESSED_20220608[[#This Row],[Column19]])</f>
        <v xml:space="preserve">          </v>
      </c>
      <c r="AW737" t="str">
        <f>CLEAN(ARD_SAFE_PROCESSED_20220608[[#This Row],[Column20]])</f>
        <v>20251118</v>
      </c>
      <c r="AX737" t="str">
        <f>CLEAN(ARD_SAFE_PROCESSED_20220608[[#This Row],[Column21]])</f>
        <v>102303</v>
      </c>
      <c r="AY737" t="str">
        <f>LEFT(ARD_SAFE_PROCESSED_20220608[[#This Row],[Column1]],6)</f>
        <v>447410</v>
      </c>
      <c r="AZ737" t="str">
        <f>RIGHT(ARD_SAFE_PROCESSED_20220608[[#This Row],[Column1]],4)</f>
        <v>3145</v>
      </c>
      <c r="BA737" s="2">
        <f t="shared" si="72"/>
        <v>45994</v>
      </c>
      <c r="BB737">
        <f t="shared" si="73"/>
        <v>11.12</v>
      </c>
      <c r="BC737">
        <f t="shared" si="74"/>
        <v>37.4</v>
      </c>
      <c r="BD737" t="str">
        <f t="shared" si="75"/>
        <v>1</v>
      </c>
      <c r="BE737" t="str">
        <f t="shared" si="76"/>
        <v>F:TC40</v>
      </c>
    </row>
    <row r="738" spans="1:57" hidden="1" x14ac:dyDescent="0.3">
      <c r="A738" t="s">
        <v>3240</v>
      </c>
      <c r="B738" t="s">
        <v>3258</v>
      </c>
      <c r="C738" t="s">
        <v>3259</v>
      </c>
      <c r="D738" t="s">
        <v>64</v>
      </c>
      <c r="E738" t="s">
        <v>442</v>
      </c>
      <c r="F738" t="s">
        <v>28</v>
      </c>
      <c r="G738" t="s">
        <v>29</v>
      </c>
      <c r="H738" t="s">
        <v>3260</v>
      </c>
      <c r="I738" t="s">
        <v>442</v>
      </c>
      <c r="J738" t="s">
        <v>21</v>
      </c>
      <c r="K738" t="s">
        <v>3261</v>
      </c>
      <c r="L738" t="s">
        <v>3262</v>
      </c>
      <c r="M738" t="s">
        <v>65</v>
      </c>
      <c r="N738" t="s">
        <v>67</v>
      </c>
      <c r="O738" t="s">
        <v>66</v>
      </c>
      <c r="P738" t="s">
        <v>22</v>
      </c>
      <c r="Q738" t="s">
        <v>484</v>
      </c>
      <c r="R738" t="s">
        <v>23</v>
      </c>
      <c r="S738" t="s">
        <v>24</v>
      </c>
      <c r="T738" t="s">
        <v>442</v>
      </c>
      <c r="U738" t="s">
        <v>3263</v>
      </c>
      <c r="W738" t="s">
        <v>4192</v>
      </c>
      <c r="X738" t="s">
        <v>28</v>
      </c>
      <c r="Y738" t="e">
        <f>VLOOKUP(W738,ARD_SAFE_PROCESSED_20220608[[#This Row],[Column11]],1,FALSE)</f>
        <v>#N/A</v>
      </c>
      <c r="AB738" t="str">
        <f>CONCATENATE(LEFT(ARD_SAFE_PROCESSED_20220608[[#This Row],[Column1]],6),"******",RIGHT(ARD_SAFE_PROCESSED_20220608[[#This Row],[Column1]],4),";",ARD_SAFE_PROCESSED_20220608[[#This Row],[Column11]])</f>
        <v>421355******1988;74357045322007852500144</v>
      </c>
      <c r="AD738" t="str">
        <f>CLEAN(ARD_SAFE_PROCESSED_20220608[[#This Row],[Column1]])</f>
        <v>4213550167101988</v>
      </c>
      <c r="AE738" t="str">
        <f>CLEAN(ARD_SAFE_PROCESSED_20220608[[#This Row],[Column2]])</f>
        <v>889480</v>
      </c>
      <c r="AF738" t="str">
        <f>CLEAN(ARD_SAFE_PROCESSED_20220608[[#This Row],[Column3]])</f>
        <v>1037465</v>
      </c>
      <c r="AG738" t="str">
        <f>CLEAN(ARD_SAFE_PROCESSED_20220608[[#This Row],[Column4]])</f>
        <v>PL</v>
      </c>
      <c r="AH738" t="str">
        <f>CLEAN(ARD_SAFE_PROCESSED_20220608[[#This Row],[Column5]])</f>
        <v>20251118</v>
      </c>
      <c r="AI738" t="str">
        <f>CLEAN(ARD_SAFE_PROCESSED_20220608[[#This Row],[Column6]])</f>
        <v>604</v>
      </c>
      <c r="AJ738" t="str">
        <f>CLEAN(ARD_SAFE_PROCESSED_20220608[[#This Row],[Column7]])</f>
        <v>76</v>
      </c>
      <c r="AK738" t="str">
        <f>CLEAN(ARD_SAFE_PROCESSED_20220608[[#This Row],[Column8]])</f>
        <v xml:space="preserve">609 MASS TELLO 2 CDL          </v>
      </c>
      <c r="AL738" t="str">
        <f>CLEAN(ARD_SAFE_PROCESSED_20220608[[#This Row],[Column9]])</f>
        <v>20251118</v>
      </c>
      <c r="AM738" t="str">
        <f>CLEAN(ARD_SAFE_PROCESSED_20220608[[#This Row],[Column10]])</f>
        <v xml:space="preserve">'                       </v>
      </c>
      <c r="AN738" t="s">
        <v>3261</v>
      </c>
      <c r="AO738" t="str">
        <f>CLEAN(ARD_SAFE_PROCESSED_20220608[[#This Row],[Column12]])</f>
        <v>6375</v>
      </c>
      <c r="AP738" t="str">
        <f>CLEAN(ARD_SAFE_PROCESSED_20220608[[#This Row],[Column13]])</f>
        <v xml:space="preserve">   </v>
      </c>
      <c r="AQ738" t="str">
        <f>CLEAN(ARD_SAFE_PROCESSED_20220608[[#This Row],[Column14]])</f>
        <v xml:space="preserve">PS0001    </v>
      </c>
      <c r="AR738" t="str">
        <f>CLEAN(ARD_SAFE_PROCESSED_20220608[[#This Row],[Column15]])</f>
        <v xml:space="preserve">POS CONTACTLESS CHIP                              </v>
      </c>
      <c r="AS738" t="str">
        <f>CLEAN(ARD_SAFE_PROCESSED_20220608[[#This Row],[Column16]])</f>
        <v xml:space="preserve">               </v>
      </c>
      <c r="AT738" t="str">
        <f>CLEAN(ARD_SAFE_PROCESSED_20220608[[#This Row],[Column17]])</f>
        <v>63.80</v>
      </c>
      <c r="AU738" t="str">
        <f>CLEAN(ARD_SAFE_PROCESSED_20220608[[#This Row],[Column18]])</f>
        <v xml:space="preserve">' </v>
      </c>
      <c r="AV738" t="str">
        <f>CLEAN(ARD_SAFE_PROCESSED_20220608[[#This Row],[Column19]])</f>
        <v xml:space="preserve">          </v>
      </c>
      <c r="AW738" t="str">
        <f>CLEAN(ARD_SAFE_PROCESSED_20220608[[#This Row],[Column20]])</f>
        <v>20251118</v>
      </c>
      <c r="AX738" t="str">
        <f>CLEAN(ARD_SAFE_PROCESSED_20220608[[#This Row],[Column21]])</f>
        <v>190831</v>
      </c>
      <c r="AY738" t="str">
        <f>LEFT(ARD_SAFE_PROCESSED_20220608[[#This Row],[Column1]],6)</f>
        <v>421355</v>
      </c>
      <c r="AZ738" t="str">
        <f>RIGHT(ARD_SAFE_PROCESSED_20220608[[#This Row],[Column1]],4)</f>
        <v>1988</v>
      </c>
      <c r="BA738" s="2">
        <f t="shared" si="72"/>
        <v>45993</v>
      </c>
      <c r="BB738">
        <f t="shared" si="73"/>
        <v>18.96</v>
      </c>
      <c r="BC738">
        <f t="shared" si="74"/>
        <v>63.8</v>
      </c>
      <c r="BD738" t="str">
        <f t="shared" si="75"/>
        <v>1</v>
      </c>
      <c r="BE738" t="str">
        <f t="shared" si="76"/>
        <v>F:TC40</v>
      </c>
    </row>
    <row r="739" spans="1:57" hidden="1" x14ac:dyDescent="0.3">
      <c r="A739" t="s">
        <v>5580</v>
      </c>
      <c r="B739" t="s">
        <v>5588</v>
      </c>
      <c r="C739" t="s">
        <v>5589</v>
      </c>
      <c r="D739" t="s">
        <v>64</v>
      </c>
      <c r="E739" t="s">
        <v>442</v>
      </c>
      <c r="F739" t="s">
        <v>28</v>
      </c>
      <c r="G739" t="s">
        <v>29</v>
      </c>
      <c r="H739" t="s">
        <v>5590</v>
      </c>
      <c r="I739" t="s">
        <v>442</v>
      </c>
      <c r="J739" t="s">
        <v>21</v>
      </c>
      <c r="K739" t="s">
        <v>5591</v>
      </c>
      <c r="L739" t="s">
        <v>5592</v>
      </c>
      <c r="M739" t="s">
        <v>65</v>
      </c>
      <c r="N739" t="s">
        <v>139</v>
      </c>
      <c r="O739" t="s">
        <v>66</v>
      </c>
      <c r="P739" t="s">
        <v>22</v>
      </c>
      <c r="Q739" t="s">
        <v>5593</v>
      </c>
      <c r="R739" t="s">
        <v>23</v>
      </c>
      <c r="S739" t="s">
        <v>24</v>
      </c>
      <c r="T739" t="s">
        <v>442</v>
      </c>
      <c r="U739" t="s">
        <v>545</v>
      </c>
      <c r="W739" t="s">
        <v>4241</v>
      </c>
      <c r="X739" t="s">
        <v>28</v>
      </c>
      <c r="Y739" t="e">
        <f>VLOOKUP(W739,ARD_SAFE_PROCESSED_20220608[[#This Row],[Column11]],1,FALSE)</f>
        <v>#N/A</v>
      </c>
      <c r="AB739" t="str">
        <f>CONCATENATE(LEFT(ARD_SAFE_PROCESSED_20220608[[#This Row],[Column1]],6),"******",RIGHT(ARD_SAFE_PROCESSED_20220608[[#This Row],[Column1]],4),";",ARD_SAFE_PROCESSED_20220608[[#This Row],[Column11]])</f>
        <v>447409******2043;74357045322007856300152</v>
      </c>
      <c r="AD739" t="str">
        <f>CLEAN(ARD_SAFE_PROCESSED_20220608[[#This Row],[Column1]])</f>
        <v>4474097382992043</v>
      </c>
      <c r="AE739" t="str">
        <f>CLEAN(ARD_SAFE_PROCESSED_20220608[[#This Row],[Column2]])</f>
        <v>721078</v>
      </c>
      <c r="AF739" t="str">
        <f>CLEAN(ARD_SAFE_PROCESSED_20220608[[#This Row],[Column3]])</f>
        <v>1037486</v>
      </c>
      <c r="AG739" t="str">
        <f>CLEAN(ARD_SAFE_PROCESSED_20220608[[#This Row],[Column4]])</f>
        <v>PL</v>
      </c>
      <c r="AH739" t="str">
        <f>CLEAN(ARD_SAFE_PROCESSED_20220608[[#This Row],[Column5]])</f>
        <v>20251118</v>
      </c>
      <c r="AI739" t="str">
        <f>CLEAN(ARD_SAFE_PROCESSED_20220608[[#This Row],[Column6]])</f>
        <v>604</v>
      </c>
      <c r="AJ739" t="str">
        <f>CLEAN(ARD_SAFE_PROCESSED_20220608[[#This Row],[Column7]])</f>
        <v>76</v>
      </c>
      <c r="AK739" t="str">
        <f>CLEAN(ARD_SAFE_PROCESSED_20220608[[#This Row],[Column8]])</f>
        <v xml:space="preserve">1041 MASS CHAVEZ4 AQP MS      </v>
      </c>
      <c r="AL739" t="str">
        <f>CLEAN(ARD_SAFE_PROCESSED_20220608[[#This Row],[Column9]])</f>
        <v>20251118</v>
      </c>
      <c r="AM739" t="str">
        <f>CLEAN(ARD_SAFE_PROCESSED_20220608[[#This Row],[Column10]])</f>
        <v xml:space="preserve">'                       </v>
      </c>
      <c r="AN739" t="s">
        <v>5591</v>
      </c>
      <c r="AO739" t="str">
        <f>CLEAN(ARD_SAFE_PROCESSED_20220608[[#This Row],[Column12]])</f>
        <v>9864</v>
      </c>
      <c r="AP739" t="str">
        <f>CLEAN(ARD_SAFE_PROCESSED_20220608[[#This Row],[Column13]])</f>
        <v xml:space="preserve">   </v>
      </c>
      <c r="AQ739" t="str">
        <f>CLEAN(ARD_SAFE_PROCESSED_20220608[[#This Row],[Column14]])</f>
        <v xml:space="preserve">PS0003    </v>
      </c>
      <c r="AR739" t="str">
        <f>CLEAN(ARD_SAFE_PROCESSED_20220608[[#This Row],[Column15]])</f>
        <v xml:space="preserve">POS CONTACTLESS CHIP                              </v>
      </c>
      <c r="AS739" t="str">
        <f>CLEAN(ARD_SAFE_PROCESSED_20220608[[#This Row],[Column16]])</f>
        <v xml:space="preserve">               </v>
      </c>
      <c r="AT739" t="str">
        <f>CLEAN(ARD_SAFE_PROCESSED_20220608[[#This Row],[Column17]])</f>
        <v>41.80</v>
      </c>
      <c r="AU739" t="str">
        <f>CLEAN(ARD_SAFE_PROCESSED_20220608[[#This Row],[Column18]])</f>
        <v xml:space="preserve">' </v>
      </c>
      <c r="AV739" t="str">
        <f>CLEAN(ARD_SAFE_PROCESSED_20220608[[#This Row],[Column19]])</f>
        <v xml:space="preserve">          </v>
      </c>
      <c r="AW739" t="str">
        <f>CLEAN(ARD_SAFE_PROCESSED_20220608[[#This Row],[Column20]])</f>
        <v>20251118</v>
      </c>
      <c r="AX739" t="str">
        <f>CLEAN(ARD_SAFE_PROCESSED_20220608[[#This Row],[Column21]])</f>
        <v>91933</v>
      </c>
      <c r="AY739" t="str">
        <f>LEFT(ARD_SAFE_PROCESSED_20220608[[#This Row],[Column1]],6)</f>
        <v>447409</v>
      </c>
      <c r="AZ739" t="str">
        <f>RIGHT(ARD_SAFE_PROCESSED_20220608[[#This Row],[Column1]],4)</f>
        <v>2043</v>
      </c>
      <c r="BA739" s="2">
        <f t="shared" si="72"/>
        <v>45994</v>
      </c>
      <c r="BB739">
        <f t="shared" si="73"/>
        <v>12.42</v>
      </c>
      <c r="BC739">
        <f t="shared" si="74"/>
        <v>41.8</v>
      </c>
      <c r="BD739" t="str">
        <f t="shared" si="75"/>
        <v>1</v>
      </c>
      <c r="BE739" t="str">
        <f t="shared" si="76"/>
        <v>F:TC40</v>
      </c>
    </row>
    <row r="740" spans="1:57" hidden="1" x14ac:dyDescent="0.3">
      <c r="A740" t="s">
        <v>5580</v>
      </c>
      <c r="B740" t="s">
        <v>5594</v>
      </c>
      <c r="C740" t="s">
        <v>5595</v>
      </c>
      <c r="D740" t="s">
        <v>64</v>
      </c>
      <c r="E740" t="s">
        <v>442</v>
      </c>
      <c r="F740" t="s">
        <v>28</v>
      </c>
      <c r="G740" t="s">
        <v>29</v>
      </c>
      <c r="H740" t="s">
        <v>5596</v>
      </c>
      <c r="I740" t="s">
        <v>442</v>
      </c>
      <c r="J740" t="s">
        <v>21</v>
      </c>
      <c r="K740" t="s">
        <v>5597</v>
      </c>
      <c r="L740" t="s">
        <v>5598</v>
      </c>
      <c r="M740" t="s">
        <v>65</v>
      </c>
      <c r="N740" t="s">
        <v>77</v>
      </c>
      <c r="O740" t="s">
        <v>66</v>
      </c>
      <c r="P740" t="s">
        <v>22</v>
      </c>
      <c r="Q740" t="s">
        <v>5599</v>
      </c>
      <c r="R740" t="s">
        <v>23</v>
      </c>
      <c r="S740" t="s">
        <v>24</v>
      </c>
      <c r="T740" t="s">
        <v>442</v>
      </c>
      <c r="U740" t="s">
        <v>5600</v>
      </c>
      <c r="W740" t="s">
        <v>4206</v>
      </c>
      <c r="X740" t="s">
        <v>28</v>
      </c>
      <c r="Y740" t="e">
        <f>VLOOKUP(W740,ARD_SAFE_PROCESSED_20220608[[#This Row],[Column11]],1,FALSE)</f>
        <v>#N/A</v>
      </c>
      <c r="AB740" t="str">
        <f>CONCATENATE(LEFT(ARD_SAFE_PROCESSED_20220608[[#This Row],[Column1]],6),"******",RIGHT(ARD_SAFE_PROCESSED_20220608[[#This Row],[Column1]],4),";",ARD_SAFE_PROCESSED_20220608[[#This Row],[Column11]])</f>
        <v>447409******2043;74357045322007923500156</v>
      </c>
      <c r="AD740" t="str">
        <f>CLEAN(ARD_SAFE_PROCESSED_20220608[[#This Row],[Column1]])</f>
        <v>4474097382992043</v>
      </c>
      <c r="AE740" t="str">
        <f>CLEAN(ARD_SAFE_PROCESSED_20220608[[#This Row],[Column2]])</f>
        <v>721927</v>
      </c>
      <c r="AF740" t="str">
        <f>CLEAN(ARD_SAFE_PROCESSED_20220608[[#This Row],[Column3]])</f>
        <v>1038201</v>
      </c>
      <c r="AG740" t="str">
        <f>CLEAN(ARD_SAFE_PROCESSED_20220608[[#This Row],[Column4]])</f>
        <v>PL</v>
      </c>
      <c r="AH740" t="str">
        <f>CLEAN(ARD_SAFE_PROCESSED_20220608[[#This Row],[Column5]])</f>
        <v>20251118</v>
      </c>
      <c r="AI740" t="str">
        <f>CLEAN(ARD_SAFE_PROCESSED_20220608[[#This Row],[Column6]])</f>
        <v>604</v>
      </c>
      <c r="AJ740" t="str">
        <f>CLEAN(ARD_SAFE_PROCESSED_20220608[[#This Row],[Column7]])</f>
        <v>76</v>
      </c>
      <c r="AK740" t="str">
        <f>CLEAN(ARD_SAFE_PROCESSED_20220608[[#This Row],[Column8]])</f>
        <v xml:space="preserve">1173 MASS GLORIAB4 AQP MS     </v>
      </c>
      <c r="AL740" t="str">
        <f>CLEAN(ARD_SAFE_PROCESSED_20220608[[#This Row],[Column9]])</f>
        <v>20251118</v>
      </c>
      <c r="AM740" t="str">
        <f>CLEAN(ARD_SAFE_PROCESSED_20220608[[#This Row],[Column10]])</f>
        <v xml:space="preserve">'                       </v>
      </c>
      <c r="AN740" t="s">
        <v>5597</v>
      </c>
      <c r="AO740" t="str">
        <f>CLEAN(ARD_SAFE_PROCESSED_20220608[[#This Row],[Column12]])</f>
        <v>5952</v>
      </c>
      <c r="AP740" t="str">
        <f>CLEAN(ARD_SAFE_PROCESSED_20220608[[#This Row],[Column13]])</f>
        <v xml:space="preserve">   </v>
      </c>
      <c r="AQ740" t="str">
        <f>CLEAN(ARD_SAFE_PROCESSED_20220608[[#This Row],[Column14]])</f>
        <v xml:space="preserve">PS0002    </v>
      </c>
      <c r="AR740" t="str">
        <f>CLEAN(ARD_SAFE_PROCESSED_20220608[[#This Row],[Column15]])</f>
        <v xml:space="preserve">POS CONTACTLESS CHIP                              </v>
      </c>
      <c r="AS740" t="str">
        <f>CLEAN(ARD_SAFE_PROCESSED_20220608[[#This Row],[Column16]])</f>
        <v xml:space="preserve">               </v>
      </c>
      <c r="AT740" t="str">
        <f>CLEAN(ARD_SAFE_PROCESSED_20220608[[#This Row],[Column17]])</f>
        <v>56.80</v>
      </c>
      <c r="AU740" t="str">
        <f>CLEAN(ARD_SAFE_PROCESSED_20220608[[#This Row],[Column18]])</f>
        <v xml:space="preserve">' </v>
      </c>
      <c r="AV740" t="str">
        <f>CLEAN(ARD_SAFE_PROCESSED_20220608[[#This Row],[Column19]])</f>
        <v xml:space="preserve">          </v>
      </c>
      <c r="AW740" t="str">
        <f>CLEAN(ARD_SAFE_PROCESSED_20220608[[#This Row],[Column20]])</f>
        <v>20251118</v>
      </c>
      <c r="AX740" t="str">
        <f>CLEAN(ARD_SAFE_PROCESSED_20220608[[#This Row],[Column21]])</f>
        <v>93017</v>
      </c>
      <c r="AY740" t="str">
        <f>LEFT(ARD_SAFE_PROCESSED_20220608[[#This Row],[Column1]],6)</f>
        <v>447409</v>
      </c>
      <c r="AZ740" t="str">
        <f>RIGHT(ARD_SAFE_PROCESSED_20220608[[#This Row],[Column1]],4)</f>
        <v>2043</v>
      </c>
      <c r="BA740" s="2">
        <f t="shared" si="72"/>
        <v>45994</v>
      </c>
      <c r="BB740">
        <f t="shared" si="73"/>
        <v>16.88</v>
      </c>
      <c r="BC740">
        <f t="shared" si="74"/>
        <v>56.8</v>
      </c>
      <c r="BD740" t="str">
        <f t="shared" si="75"/>
        <v>1</v>
      </c>
      <c r="BE740" t="str">
        <f t="shared" si="76"/>
        <v>F:TC40</v>
      </c>
    </row>
    <row r="741" spans="1:57" hidden="1" x14ac:dyDescent="0.3">
      <c r="A741" t="s">
        <v>7018</v>
      </c>
      <c r="B741" t="s">
        <v>7090</v>
      </c>
      <c r="C741" t="s">
        <v>7044</v>
      </c>
      <c r="D741" t="s">
        <v>64</v>
      </c>
      <c r="E741" t="s">
        <v>442</v>
      </c>
      <c r="F741" t="s">
        <v>28</v>
      </c>
      <c r="G741" t="s">
        <v>29</v>
      </c>
      <c r="H741" t="s">
        <v>7045</v>
      </c>
      <c r="I741" t="s">
        <v>442</v>
      </c>
      <c r="J741" t="s">
        <v>21</v>
      </c>
      <c r="K741" t="s">
        <v>7091</v>
      </c>
      <c r="L741" t="s">
        <v>7092</v>
      </c>
      <c r="M741" t="s">
        <v>65</v>
      </c>
      <c r="N741" t="s">
        <v>67</v>
      </c>
      <c r="O741" t="s">
        <v>66</v>
      </c>
      <c r="P741" t="s">
        <v>22</v>
      </c>
      <c r="Q741" t="s">
        <v>6944</v>
      </c>
      <c r="R741" t="s">
        <v>23</v>
      </c>
      <c r="S741" t="s">
        <v>24</v>
      </c>
      <c r="T741" t="s">
        <v>442</v>
      </c>
      <c r="U741" t="s">
        <v>7093</v>
      </c>
      <c r="W741" t="s">
        <v>4245</v>
      </c>
      <c r="X741" t="s">
        <v>28</v>
      </c>
      <c r="Y741" t="e">
        <f>VLOOKUP(W741,ARD_SAFE_PROCESSED_20220608[[#This Row],[Column11]],1,FALSE)</f>
        <v>#N/A</v>
      </c>
      <c r="AB741" t="str">
        <f>CONCATENATE(LEFT(ARD_SAFE_PROCESSED_20220608[[#This Row],[Column1]],6),"******",RIGHT(ARD_SAFE_PROCESSED_20220608[[#This Row],[Column1]],4),";",ARD_SAFE_PROCESSED_20220608[[#This Row],[Column11]])</f>
        <v>455788******2369;74357045322007954900507</v>
      </c>
      <c r="AD741" t="str">
        <f>CLEAN(ARD_SAFE_PROCESSED_20220608[[#This Row],[Column1]])</f>
        <v>4557881442742369</v>
      </c>
      <c r="AE741" t="str">
        <f>CLEAN(ARD_SAFE_PROCESSED_20220608[[#This Row],[Column2]])</f>
        <v>637832</v>
      </c>
      <c r="AF741" t="str">
        <f>CLEAN(ARD_SAFE_PROCESSED_20220608[[#This Row],[Column3]])</f>
        <v>1038444</v>
      </c>
      <c r="AG741" t="str">
        <f>CLEAN(ARD_SAFE_PROCESSED_20220608[[#This Row],[Column4]])</f>
        <v>PL</v>
      </c>
      <c r="AH741" t="str">
        <f>CLEAN(ARD_SAFE_PROCESSED_20220608[[#This Row],[Column5]])</f>
        <v>20251118</v>
      </c>
      <c r="AI741" t="str">
        <f>CLEAN(ARD_SAFE_PROCESSED_20220608[[#This Row],[Column6]])</f>
        <v>604</v>
      </c>
      <c r="AJ741" t="str">
        <f>CLEAN(ARD_SAFE_PROCESSED_20220608[[#This Row],[Column7]])</f>
        <v>76</v>
      </c>
      <c r="AK741" t="str">
        <f>CLEAN(ARD_SAFE_PROCESSED_20220608[[#This Row],[Column8]])</f>
        <v xml:space="preserve">1185 MASS MERCED3 SMP MS      </v>
      </c>
      <c r="AL741" t="str">
        <f>CLEAN(ARD_SAFE_PROCESSED_20220608[[#This Row],[Column9]])</f>
        <v>20251118</v>
      </c>
      <c r="AM741" t="str">
        <f>CLEAN(ARD_SAFE_PROCESSED_20220608[[#This Row],[Column10]])</f>
        <v xml:space="preserve">'                       </v>
      </c>
      <c r="AN741" t="s">
        <v>7091</v>
      </c>
      <c r="AO741" t="str">
        <f>CLEAN(ARD_SAFE_PROCESSED_20220608[[#This Row],[Column12]])</f>
        <v>2014</v>
      </c>
      <c r="AP741" t="str">
        <f>CLEAN(ARD_SAFE_PROCESSED_20220608[[#This Row],[Column13]])</f>
        <v xml:space="preserve">   </v>
      </c>
      <c r="AQ741" t="str">
        <f>CLEAN(ARD_SAFE_PROCESSED_20220608[[#This Row],[Column14]])</f>
        <v xml:space="preserve">PS0001    </v>
      </c>
      <c r="AR741" t="str">
        <f>CLEAN(ARD_SAFE_PROCESSED_20220608[[#This Row],[Column15]])</f>
        <v xml:space="preserve">POS CONTACTLESS CHIP                              </v>
      </c>
      <c r="AS741" t="str">
        <f>CLEAN(ARD_SAFE_PROCESSED_20220608[[#This Row],[Column16]])</f>
        <v xml:space="preserve">               </v>
      </c>
      <c r="AT741" t="str">
        <f>CLEAN(ARD_SAFE_PROCESSED_20220608[[#This Row],[Column17]])</f>
        <v>58.60</v>
      </c>
      <c r="AU741" t="str">
        <f>CLEAN(ARD_SAFE_PROCESSED_20220608[[#This Row],[Column18]])</f>
        <v xml:space="preserve">' </v>
      </c>
      <c r="AV741" t="str">
        <f>CLEAN(ARD_SAFE_PROCESSED_20220608[[#This Row],[Column19]])</f>
        <v xml:space="preserve">          </v>
      </c>
      <c r="AW741" t="str">
        <f>CLEAN(ARD_SAFE_PROCESSED_20220608[[#This Row],[Column20]])</f>
        <v>20251118</v>
      </c>
      <c r="AX741" t="str">
        <f>CLEAN(ARD_SAFE_PROCESSED_20220608[[#This Row],[Column21]])</f>
        <v>150058</v>
      </c>
      <c r="AY741" t="str">
        <f>LEFT(ARD_SAFE_PROCESSED_20220608[[#This Row],[Column1]],6)</f>
        <v>455788</v>
      </c>
      <c r="AZ741" t="str">
        <f>RIGHT(ARD_SAFE_PROCESSED_20220608[[#This Row],[Column1]],4)</f>
        <v>2369</v>
      </c>
      <c r="BA741" s="2">
        <f t="shared" si="72"/>
        <v>45994</v>
      </c>
      <c r="BB741">
        <f t="shared" si="73"/>
        <v>17.420000000000002</v>
      </c>
      <c r="BC741">
        <f t="shared" si="74"/>
        <v>58.6</v>
      </c>
      <c r="BD741" t="str">
        <f t="shared" si="75"/>
        <v>0</v>
      </c>
      <c r="BE741" t="str">
        <f t="shared" si="76"/>
        <v>F:TC40</v>
      </c>
    </row>
    <row r="742" spans="1:57" hidden="1" x14ac:dyDescent="0.3">
      <c r="A742" t="s">
        <v>3602</v>
      </c>
      <c r="B742" t="s">
        <v>3603</v>
      </c>
      <c r="C742" t="s">
        <v>3604</v>
      </c>
      <c r="D742" t="s">
        <v>64</v>
      </c>
      <c r="E742" t="s">
        <v>472</v>
      </c>
      <c r="F742" t="s">
        <v>28</v>
      </c>
      <c r="G742" t="s">
        <v>29</v>
      </c>
      <c r="H742" t="s">
        <v>3605</v>
      </c>
      <c r="I742" t="s">
        <v>442</v>
      </c>
      <c r="J742" t="s">
        <v>21</v>
      </c>
      <c r="K742" t="s">
        <v>3606</v>
      </c>
      <c r="L742" t="s">
        <v>3607</v>
      </c>
      <c r="M742" t="s">
        <v>65</v>
      </c>
      <c r="N742" t="s">
        <v>67</v>
      </c>
      <c r="O742" t="s">
        <v>66</v>
      </c>
      <c r="P742" t="s">
        <v>22</v>
      </c>
      <c r="Q742" t="s">
        <v>3608</v>
      </c>
      <c r="R742" t="s">
        <v>23</v>
      </c>
      <c r="S742" t="s">
        <v>24</v>
      </c>
      <c r="T742" t="s">
        <v>472</v>
      </c>
      <c r="U742" t="s">
        <v>3609</v>
      </c>
      <c r="W742" t="s">
        <v>3703</v>
      </c>
      <c r="X742" t="s">
        <v>28</v>
      </c>
      <c r="Y742" t="e">
        <f>VLOOKUP(W742,ARD_SAFE_PROCESSED_20220608[[#This Row],[Column11]],1,FALSE)</f>
        <v>#N/A</v>
      </c>
      <c r="AB742" t="str">
        <f>CONCATENATE(LEFT(ARD_SAFE_PROCESSED_20220608[[#This Row],[Column1]],6),"******",RIGHT(ARD_SAFE_PROCESSED_20220608[[#This Row],[Column1]],4),";",ARD_SAFE_PROCESSED_20220608[[#This Row],[Column11]])</f>
        <v>421355******4316;74357045322008193501304</v>
      </c>
      <c r="AD742" t="str">
        <f>CLEAN(ARD_SAFE_PROCESSED_20220608[[#This Row],[Column1]])</f>
        <v>4213550191584316</v>
      </c>
      <c r="AE742" t="str">
        <f>CLEAN(ARD_SAFE_PROCESSED_20220608[[#This Row],[Column2]])</f>
        <v>510348</v>
      </c>
      <c r="AF742" t="str">
        <f>CLEAN(ARD_SAFE_PROCESSED_20220608[[#This Row],[Column3]])</f>
        <v>1039344</v>
      </c>
      <c r="AG742" t="str">
        <f>CLEAN(ARD_SAFE_PROCESSED_20220608[[#This Row],[Column4]])</f>
        <v>PL</v>
      </c>
      <c r="AH742" t="str">
        <f>CLEAN(ARD_SAFE_PROCESSED_20220608[[#This Row],[Column5]])</f>
        <v>20251117</v>
      </c>
      <c r="AI742" t="str">
        <f>CLEAN(ARD_SAFE_PROCESSED_20220608[[#This Row],[Column6]])</f>
        <v>604</v>
      </c>
      <c r="AJ742" t="str">
        <f>CLEAN(ARD_SAFE_PROCESSED_20220608[[#This Row],[Column7]])</f>
        <v>76</v>
      </c>
      <c r="AK742" t="str">
        <f>CLEAN(ARD_SAFE_PROCESSED_20220608[[#This Row],[Column8]])</f>
        <v xml:space="preserve">TAMBO AMERICA-SJM             </v>
      </c>
      <c r="AL742" t="str">
        <f>CLEAN(ARD_SAFE_PROCESSED_20220608[[#This Row],[Column9]])</f>
        <v>20251118</v>
      </c>
      <c r="AM742" t="str">
        <f>CLEAN(ARD_SAFE_PROCESSED_20220608[[#This Row],[Column10]])</f>
        <v xml:space="preserve">'                       </v>
      </c>
      <c r="AN742" t="s">
        <v>3606</v>
      </c>
      <c r="AO742" t="str">
        <f>CLEAN(ARD_SAFE_PROCESSED_20220608[[#This Row],[Column12]])</f>
        <v>1073</v>
      </c>
      <c r="AP742" t="str">
        <f>CLEAN(ARD_SAFE_PROCESSED_20220608[[#This Row],[Column13]])</f>
        <v xml:space="preserve">   </v>
      </c>
      <c r="AQ742" t="str">
        <f>CLEAN(ARD_SAFE_PROCESSED_20220608[[#This Row],[Column14]])</f>
        <v xml:space="preserve">PS0001    </v>
      </c>
      <c r="AR742" t="str">
        <f>CLEAN(ARD_SAFE_PROCESSED_20220608[[#This Row],[Column15]])</f>
        <v xml:space="preserve">POS CONTACTLESS CHIP                              </v>
      </c>
      <c r="AS742" t="str">
        <f>CLEAN(ARD_SAFE_PROCESSED_20220608[[#This Row],[Column16]])</f>
        <v xml:space="preserve">               </v>
      </c>
      <c r="AT742" t="str">
        <f>CLEAN(ARD_SAFE_PROCESSED_20220608[[#This Row],[Column17]])</f>
        <v>21.89</v>
      </c>
      <c r="AU742" t="str">
        <f>CLEAN(ARD_SAFE_PROCESSED_20220608[[#This Row],[Column18]])</f>
        <v xml:space="preserve">' </v>
      </c>
      <c r="AV742" t="str">
        <f>CLEAN(ARD_SAFE_PROCESSED_20220608[[#This Row],[Column19]])</f>
        <v xml:space="preserve">          </v>
      </c>
      <c r="AW742" t="str">
        <f>CLEAN(ARD_SAFE_PROCESSED_20220608[[#This Row],[Column20]])</f>
        <v>20251117</v>
      </c>
      <c r="AX742" t="str">
        <f>CLEAN(ARD_SAFE_PROCESSED_20220608[[#This Row],[Column21]])</f>
        <v>222451</v>
      </c>
      <c r="AY742" t="str">
        <f>LEFT(ARD_SAFE_PROCESSED_20220608[[#This Row],[Column1]],6)</f>
        <v>421355</v>
      </c>
      <c r="AZ742" t="str">
        <f>RIGHT(ARD_SAFE_PROCESSED_20220608[[#This Row],[Column1]],4)</f>
        <v>4316</v>
      </c>
      <c r="BA742" s="2">
        <f t="shared" si="72"/>
        <v>45994</v>
      </c>
      <c r="BB742">
        <f t="shared" si="73"/>
        <v>6.5</v>
      </c>
      <c r="BC742">
        <f t="shared" si="74"/>
        <v>21.89</v>
      </c>
      <c r="BD742" t="str">
        <f t="shared" si="75"/>
        <v>0</v>
      </c>
      <c r="BE742" t="str">
        <f t="shared" si="76"/>
        <v>F:TC40</v>
      </c>
    </row>
    <row r="743" spans="1:57" hidden="1" x14ac:dyDescent="0.3">
      <c r="A743" t="s">
        <v>3565</v>
      </c>
      <c r="B743" t="s">
        <v>3585</v>
      </c>
      <c r="C743" t="s">
        <v>3586</v>
      </c>
      <c r="D743" t="s">
        <v>64</v>
      </c>
      <c r="E743" t="s">
        <v>472</v>
      </c>
      <c r="F743" t="s">
        <v>28</v>
      </c>
      <c r="G743" t="s">
        <v>29</v>
      </c>
      <c r="H743" t="s">
        <v>3587</v>
      </c>
      <c r="I743" t="s">
        <v>442</v>
      </c>
      <c r="J743" t="s">
        <v>21</v>
      </c>
      <c r="K743" t="s">
        <v>3588</v>
      </c>
      <c r="L743" t="s">
        <v>3589</v>
      </c>
      <c r="M743" t="s">
        <v>65</v>
      </c>
      <c r="N743" t="s">
        <v>77</v>
      </c>
      <c r="O743" t="s">
        <v>66</v>
      </c>
      <c r="P743" t="s">
        <v>22</v>
      </c>
      <c r="Q743" t="s">
        <v>3590</v>
      </c>
      <c r="R743" t="s">
        <v>23</v>
      </c>
      <c r="S743" t="s">
        <v>24</v>
      </c>
      <c r="T743" t="s">
        <v>472</v>
      </c>
      <c r="U743" t="s">
        <v>3591</v>
      </c>
      <c r="W743" t="s">
        <v>3707</v>
      </c>
      <c r="X743" t="s">
        <v>28</v>
      </c>
      <c r="Y743" t="e">
        <f>VLOOKUP(W743,ARD_SAFE_PROCESSED_20220608[[#This Row],[Column11]],1,FALSE)</f>
        <v>#N/A</v>
      </c>
      <c r="AB743" t="str">
        <f>CONCATENATE(LEFT(ARD_SAFE_PROCESSED_20220608[[#This Row],[Column1]],6),"******",RIGHT(ARD_SAFE_PROCESSED_20220608[[#This Row],[Column1]],4),";",ARD_SAFE_PROCESSED_20220608[[#This Row],[Column11]])</f>
        <v>421355******9837;74357045322009158200726</v>
      </c>
      <c r="AD743" t="str">
        <f>CLEAN(ARD_SAFE_PROCESSED_20220608[[#This Row],[Column1]])</f>
        <v>4213550190909837</v>
      </c>
      <c r="AE743" t="str">
        <f>CLEAN(ARD_SAFE_PROCESSED_20220608[[#This Row],[Column2]])</f>
        <v>845244</v>
      </c>
      <c r="AF743" t="str">
        <f>CLEAN(ARD_SAFE_PROCESSED_20220608[[#This Row],[Column3]])</f>
        <v>1050706</v>
      </c>
      <c r="AG743" t="str">
        <f>CLEAN(ARD_SAFE_PROCESSED_20220608[[#This Row],[Column4]])</f>
        <v>PL</v>
      </c>
      <c r="AH743" t="str">
        <f>CLEAN(ARD_SAFE_PROCESSED_20220608[[#This Row],[Column5]])</f>
        <v>20251117</v>
      </c>
      <c r="AI743" t="str">
        <f>CLEAN(ARD_SAFE_PROCESSED_20220608[[#This Row],[Column6]])</f>
        <v>604</v>
      </c>
      <c r="AJ743" t="str">
        <f>CLEAN(ARD_SAFE_PROCESSED_20220608[[#This Row],[Column7]])</f>
        <v>76</v>
      </c>
      <c r="AK743" t="str">
        <f>CLEAN(ARD_SAFE_PROCESSED_20220608[[#This Row],[Column8]])</f>
        <v xml:space="preserve">2277 MASS CARRION2 HUA MS     </v>
      </c>
      <c r="AL743" t="str">
        <f>CLEAN(ARD_SAFE_PROCESSED_20220608[[#This Row],[Column9]])</f>
        <v>20251118</v>
      </c>
      <c r="AM743" t="str">
        <f>CLEAN(ARD_SAFE_PROCESSED_20220608[[#This Row],[Column10]])</f>
        <v xml:space="preserve">'                       </v>
      </c>
      <c r="AN743" t="s">
        <v>3588</v>
      </c>
      <c r="AO743" t="str">
        <f>CLEAN(ARD_SAFE_PROCESSED_20220608[[#This Row],[Column12]])</f>
        <v>5157</v>
      </c>
      <c r="AP743" t="str">
        <f>CLEAN(ARD_SAFE_PROCESSED_20220608[[#This Row],[Column13]])</f>
        <v xml:space="preserve">   </v>
      </c>
      <c r="AQ743" t="str">
        <f>CLEAN(ARD_SAFE_PROCESSED_20220608[[#This Row],[Column14]])</f>
        <v xml:space="preserve">PS0002    </v>
      </c>
      <c r="AR743" t="str">
        <f>CLEAN(ARD_SAFE_PROCESSED_20220608[[#This Row],[Column15]])</f>
        <v xml:space="preserve">POS CONTACTLESS CHIP                              </v>
      </c>
      <c r="AS743" t="str">
        <f>CLEAN(ARD_SAFE_PROCESSED_20220608[[#This Row],[Column16]])</f>
        <v xml:space="preserve">               </v>
      </c>
      <c r="AT743" t="str">
        <f>CLEAN(ARD_SAFE_PROCESSED_20220608[[#This Row],[Column17]])</f>
        <v>7.80</v>
      </c>
      <c r="AU743" t="str">
        <f>CLEAN(ARD_SAFE_PROCESSED_20220608[[#This Row],[Column18]])</f>
        <v xml:space="preserve">' </v>
      </c>
      <c r="AV743" t="str">
        <f>CLEAN(ARD_SAFE_PROCESSED_20220608[[#This Row],[Column19]])</f>
        <v xml:space="preserve">          </v>
      </c>
      <c r="AW743" t="str">
        <f>CLEAN(ARD_SAFE_PROCESSED_20220608[[#This Row],[Column20]])</f>
        <v>20251117</v>
      </c>
      <c r="AX743" t="str">
        <f>CLEAN(ARD_SAFE_PROCESSED_20220608[[#This Row],[Column21]])</f>
        <v>214141</v>
      </c>
      <c r="AY743" t="str">
        <f>LEFT(ARD_SAFE_PROCESSED_20220608[[#This Row],[Column1]],6)</f>
        <v>421355</v>
      </c>
      <c r="AZ743" t="str">
        <f>RIGHT(ARD_SAFE_PROCESSED_20220608[[#This Row],[Column1]],4)</f>
        <v>9837</v>
      </c>
      <c r="BA743" s="2">
        <f t="shared" si="72"/>
        <v>45993</v>
      </c>
      <c r="BB743">
        <f t="shared" si="73"/>
        <v>2.3199999999999998</v>
      </c>
      <c r="BC743">
        <f t="shared" si="74"/>
        <v>7.8</v>
      </c>
      <c r="BD743" t="str">
        <f t="shared" si="75"/>
        <v>1</v>
      </c>
      <c r="BE743" t="str">
        <f t="shared" si="76"/>
        <v>F:TC40</v>
      </c>
    </row>
    <row r="744" spans="1:57" hidden="1" x14ac:dyDescent="0.3">
      <c r="A744" t="s">
        <v>5668</v>
      </c>
      <c r="B744" t="s">
        <v>5687</v>
      </c>
      <c r="C744" t="s">
        <v>5688</v>
      </c>
      <c r="D744" t="s">
        <v>72</v>
      </c>
      <c r="E744" t="s">
        <v>442</v>
      </c>
      <c r="F744" t="s">
        <v>28</v>
      </c>
      <c r="G744" t="s">
        <v>29</v>
      </c>
      <c r="H744" t="s">
        <v>5689</v>
      </c>
      <c r="I744" t="s">
        <v>442</v>
      </c>
      <c r="J744" t="s">
        <v>21</v>
      </c>
      <c r="K744" t="s">
        <v>5690</v>
      </c>
      <c r="L744" t="s">
        <v>5691</v>
      </c>
      <c r="M744" t="s">
        <v>65</v>
      </c>
      <c r="N744" t="s">
        <v>67</v>
      </c>
      <c r="O744" t="s">
        <v>73</v>
      </c>
      <c r="P744" t="s">
        <v>22</v>
      </c>
      <c r="Q744" t="s">
        <v>5692</v>
      </c>
      <c r="R744" t="s">
        <v>23</v>
      </c>
      <c r="S744" t="s">
        <v>24</v>
      </c>
      <c r="T744" t="s">
        <v>442</v>
      </c>
      <c r="U744" t="s">
        <v>5693</v>
      </c>
      <c r="W744" t="s">
        <v>4175</v>
      </c>
      <c r="X744" t="s">
        <v>28</v>
      </c>
      <c r="Y744" t="e">
        <f>VLOOKUP(W744,ARD_SAFE_PROCESSED_20220608[[#This Row],[Column11]],1,FALSE)</f>
        <v>#N/A</v>
      </c>
      <c r="AB744" t="str">
        <f>CONCATENATE(LEFT(ARD_SAFE_PROCESSED_20220608[[#This Row],[Column1]],6),"******",RIGHT(ARD_SAFE_PROCESSED_20220608[[#This Row],[Column1]],4),";",ARD_SAFE_PROCESSED_20220608[[#This Row],[Column11]])</f>
        <v>447410******3145;74357045322009295800156</v>
      </c>
      <c r="AD744" t="str">
        <f>CLEAN(ARD_SAFE_PROCESSED_20220608[[#This Row],[Column1]])</f>
        <v>4474107225843145</v>
      </c>
      <c r="AE744" t="str">
        <f>CLEAN(ARD_SAFE_PROCESSED_20220608[[#This Row],[Column2]])</f>
        <v>731226</v>
      </c>
      <c r="AF744" t="str">
        <f>CLEAN(ARD_SAFE_PROCESSED_20220608[[#This Row],[Column3]])</f>
        <v>1052184</v>
      </c>
      <c r="AG744" t="str">
        <f>CLEAN(ARD_SAFE_PROCESSED_20220608[[#This Row],[Column4]])</f>
        <v>PC</v>
      </c>
      <c r="AH744" t="str">
        <f>CLEAN(ARD_SAFE_PROCESSED_20220608[[#This Row],[Column5]])</f>
        <v>20251118</v>
      </c>
      <c r="AI744" t="str">
        <f>CLEAN(ARD_SAFE_PROCESSED_20220608[[#This Row],[Column6]])</f>
        <v>604</v>
      </c>
      <c r="AJ744" t="str">
        <f>CLEAN(ARD_SAFE_PROCESSED_20220608[[#This Row],[Column7]])</f>
        <v>76</v>
      </c>
      <c r="AK744" t="str">
        <f>CLEAN(ARD_SAFE_PROCESSED_20220608[[#This Row],[Column8]])</f>
        <v xml:space="preserve">LUCHA MEGAPLAZA               </v>
      </c>
      <c r="AL744" t="str">
        <f>CLEAN(ARD_SAFE_PROCESSED_20220608[[#This Row],[Column9]])</f>
        <v>20251118</v>
      </c>
      <c r="AM744" t="str">
        <f>CLEAN(ARD_SAFE_PROCESSED_20220608[[#This Row],[Column10]])</f>
        <v xml:space="preserve">'                       </v>
      </c>
      <c r="AN744" t="s">
        <v>5690</v>
      </c>
      <c r="AO744" t="str">
        <f>CLEAN(ARD_SAFE_PROCESSED_20220608[[#This Row],[Column12]])</f>
        <v>5114</v>
      </c>
      <c r="AP744" t="str">
        <f>CLEAN(ARD_SAFE_PROCESSED_20220608[[#This Row],[Column13]])</f>
        <v xml:space="preserve">   </v>
      </c>
      <c r="AQ744" t="str">
        <f>CLEAN(ARD_SAFE_PROCESSED_20220608[[#This Row],[Column14]])</f>
        <v xml:space="preserve">PS0001    </v>
      </c>
      <c r="AR744" t="str">
        <f>CLEAN(ARD_SAFE_PROCESSED_20220608[[#This Row],[Column15]])</f>
        <v xml:space="preserve">POS CHIP EMV                                      </v>
      </c>
      <c r="AS744" t="str">
        <f>CLEAN(ARD_SAFE_PROCESSED_20220608[[#This Row],[Column16]])</f>
        <v xml:space="preserve">               </v>
      </c>
      <c r="AT744" t="str">
        <f>CLEAN(ARD_SAFE_PROCESSED_20220608[[#This Row],[Column17]])</f>
        <v>40.20</v>
      </c>
      <c r="AU744" t="str">
        <f>CLEAN(ARD_SAFE_PROCESSED_20220608[[#This Row],[Column18]])</f>
        <v xml:space="preserve">' </v>
      </c>
      <c r="AV744" t="str">
        <f>CLEAN(ARD_SAFE_PROCESSED_20220608[[#This Row],[Column19]])</f>
        <v xml:space="preserve">          </v>
      </c>
      <c r="AW744" t="str">
        <f>CLEAN(ARD_SAFE_PROCESSED_20220608[[#This Row],[Column20]])</f>
        <v>20251118</v>
      </c>
      <c r="AX744" t="str">
        <f>CLEAN(ARD_SAFE_PROCESSED_20220608[[#This Row],[Column21]])</f>
        <v>92714</v>
      </c>
      <c r="AY744" t="str">
        <f>LEFT(ARD_SAFE_PROCESSED_20220608[[#This Row],[Column1]],6)</f>
        <v>447410</v>
      </c>
      <c r="AZ744" t="str">
        <f>RIGHT(ARD_SAFE_PROCESSED_20220608[[#This Row],[Column1]],4)</f>
        <v>3145</v>
      </c>
      <c r="BA744" s="2">
        <f t="shared" si="72"/>
        <v>45994</v>
      </c>
      <c r="BB744">
        <f t="shared" si="73"/>
        <v>11.95</v>
      </c>
      <c r="BC744">
        <f t="shared" si="74"/>
        <v>40.200000000000003</v>
      </c>
      <c r="BD744" t="str">
        <f t="shared" si="75"/>
        <v>1</v>
      </c>
      <c r="BE744" t="str">
        <f t="shared" si="76"/>
        <v>F:TC40</v>
      </c>
    </row>
    <row r="745" spans="1:57" hidden="1" x14ac:dyDescent="0.3">
      <c r="A745" t="s">
        <v>5668</v>
      </c>
      <c r="B745" t="s">
        <v>5694</v>
      </c>
      <c r="C745" t="s">
        <v>5688</v>
      </c>
      <c r="D745" t="s">
        <v>72</v>
      </c>
      <c r="E745" t="s">
        <v>442</v>
      </c>
      <c r="F745" t="s">
        <v>28</v>
      </c>
      <c r="G745" t="s">
        <v>29</v>
      </c>
      <c r="H745" t="s">
        <v>5689</v>
      </c>
      <c r="I745" t="s">
        <v>442</v>
      </c>
      <c r="J745" t="s">
        <v>21</v>
      </c>
      <c r="K745" t="s">
        <v>5695</v>
      </c>
      <c r="L745" t="s">
        <v>5696</v>
      </c>
      <c r="M745" t="s">
        <v>65</v>
      </c>
      <c r="N745" t="s">
        <v>67</v>
      </c>
      <c r="O745" t="s">
        <v>73</v>
      </c>
      <c r="P745" t="s">
        <v>22</v>
      </c>
      <c r="Q745" t="s">
        <v>495</v>
      </c>
      <c r="R745" t="s">
        <v>23</v>
      </c>
      <c r="S745" t="s">
        <v>24</v>
      </c>
      <c r="T745" t="s">
        <v>442</v>
      </c>
      <c r="U745" t="s">
        <v>5697</v>
      </c>
      <c r="W745" t="s">
        <v>4798</v>
      </c>
      <c r="X745" t="s">
        <v>28</v>
      </c>
      <c r="Y745" t="e">
        <f>VLOOKUP(W745,ARD_SAFE_PROCESSED_20220608[[#This Row],[Column11]],1,FALSE)</f>
        <v>#N/A</v>
      </c>
      <c r="AB745" t="str">
        <f>CONCATENATE(LEFT(ARD_SAFE_PROCESSED_20220608[[#This Row],[Column1]],6),"******",RIGHT(ARD_SAFE_PROCESSED_20220608[[#This Row],[Column1]],4),";",ARD_SAFE_PROCESSED_20220608[[#This Row],[Column11]])</f>
        <v>447410******3145;74357045322009295800206</v>
      </c>
      <c r="AD745" t="str">
        <f>CLEAN(ARD_SAFE_PROCESSED_20220608[[#This Row],[Column1]])</f>
        <v>4474107225843145</v>
      </c>
      <c r="AE745" t="str">
        <f>CLEAN(ARD_SAFE_PROCESSED_20220608[[#This Row],[Column2]])</f>
        <v>732462</v>
      </c>
      <c r="AF745" t="str">
        <f>CLEAN(ARD_SAFE_PROCESSED_20220608[[#This Row],[Column3]])</f>
        <v>1052184</v>
      </c>
      <c r="AG745" t="str">
        <f>CLEAN(ARD_SAFE_PROCESSED_20220608[[#This Row],[Column4]])</f>
        <v>PC</v>
      </c>
      <c r="AH745" t="str">
        <f>CLEAN(ARD_SAFE_PROCESSED_20220608[[#This Row],[Column5]])</f>
        <v>20251118</v>
      </c>
      <c r="AI745" t="str">
        <f>CLEAN(ARD_SAFE_PROCESSED_20220608[[#This Row],[Column6]])</f>
        <v>604</v>
      </c>
      <c r="AJ745" t="str">
        <f>CLEAN(ARD_SAFE_PROCESSED_20220608[[#This Row],[Column7]])</f>
        <v>76</v>
      </c>
      <c r="AK745" t="str">
        <f>CLEAN(ARD_SAFE_PROCESSED_20220608[[#This Row],[Column8]])</f>
        <v xml:space="preserve">LUCHA MEGAPLAZA               </v>
      </c>
      <c r="AL745" t="str">
        <f>CLEAN(ARD_SAFE_PROCESSED_20220608[[#This Row],[Column9]])</f>
        <v>20251118</v>
      </c>
      <c r="AM745" t="str">
        <f>CLEAN(ARD_SAFE_PROCESSED_20220608[[#This Row],[Column10]])</f>
        <v xml:space="preserve">'                       </v>
      </c>
      <c r="AN745" t="s">
        <v>5695</v>
      </c>
      <c r="AO745" t="str">
        <f>CLEAN(ARD_SAFE_PROCESSED_20220608[[#This Row],[Column12]])</f>
        <v>5124</v>
      </c>
      <c r="AP745" t="str">
        <f>CLEAN(ARD_SAFE_PROCESSED_20220608[[#This Row],[Column13]])</f>
        <v xml:space="preserve">   </v>
      </c>
      <c r="AQ745" t="str">
        <f>CLEAN(ARD_SAFE_PROCESSED_20220608[[#This Row],[Column14]])</f>
        <v xml:space="preserve">PS0001    </v>
      </c>
      <c r="AR745" t="str">
        <f>CLEAN(ARD_SAFE_PROCESSED_20220608[[#This Row],[Column15]])</f>
        <v xml:space="preserve">POS CHIP EMV                                      </v>
      </c>
      <c r="AS745" t="str">
        <f>CLEAN(ARD_SAFE_PROCESSED_20220608[[#This Row],[Column16]])</f>
        <v xml:space="preserve">               </v>
      </c>
      <c r="AT745" t="str">
        <f>CLEAN(ARD_SAFE_PROCESSED_20220608[[#This Row],[Column17]])</f>
        <v>24.80</v>
      </c>
      <c r="AU745" t="str">
        <f>CLEAN(ARD_SAFE_PROCESSED_20220608[[#This Row],[Column18]])</f>
        <v xml:space="preserve">' </v>
      </c>
      <c r="AV745" t="str">
        <f>CLEAN(ARD_SAFE_PROCESSED_20220608[[#This Row],[Column19]])</f>
        <v xml:space="preserve">          </v>
      </c>
      <c r="AW745" t="str">
        <f>CLEAN(ARD_SAFE_PROCESSED_20220608[[#This Row],[Column20]])</f>
        <v>20251118</v>
      </c>
      <c r="AX745" t="str">
        <f>CLEAN(ARD_SAFE_PROCESSED_20220608[[#This Row],[Column21]])</f>
        <v>94544</v>
      </c>
      <c r="AY745" t="str">
        <f>LEFT(ARD_SAFE_PROCESSED_20220608[[#This Row],[Column1]],6)</f>
        <v>447410</v>
      </c>
      <c r="AZ745" t="str">
        <f>RIGHT(ARD_SAFE_PROCESSED_20220608[[#This Row],[Column1]],4)</f>
        <v>3145</v>
      </c>
      <c r="BA745" s="2">
        <f t="shared" ref="BA745:BA808" si="77">VLOOKUP(AB745,x,6,FALSE)</f>
        <v>45994</v>
      </c>
      <c r="BB745">
        <f t="shared" ref="BB745:BB808" si="78">VLOOKUP(AB745,x,2,FALSE)</f>
        <v>7.37</v>
      </c>
      <c r="BC745">
        <f t="shared" ref="BC745:BC808" si="79">VLOOKUP(AB745,x,3,FALSE)</f>
        <v>24.8</v>
      </c>
      <c r="BD745" t="str">
        <f t="shared" ref="BD745:BD808" si="80">VLOOKUP(AB745,x,4,FALSE)</f>
        <v>1</v>
      </c>
      <c r="BE745" t="str">
        <f t="shared" ref="BE745:BE808" si="81">VLOOKUP(AB745,x,5,FALSE)</f>
        <v>F:TC40</v>
      </c>
    </row>
    <row r="746" spans="1:57" hidden="1" x14ac:dyDescent="0.3">
      <c r="A746" t="s">
        <v>5668</v>
      </c>
      <c r="B746" t="s">
        <v>5698</v>
      </c>
      <c r="C746" t="s">
        <v>5676</v>
      </c>
      <c r="D746" t="s">
        <v>72</v>
      </c>
      <c r="E746" t="s">
        <v>442</v>
      </c>
      <c r="F746" t="s">
        <v>28</v>
      </c>
      <c r="G746" t="s">
        <v>29</v>
      </c>
      <c r="H746" t="s">
        <v>5677</v>
      </c>
      <c r="I746" t="s">
        <v>442</v>
      </c>
      <c r="J746" t="s">
        <v>21</v>
      </c>
      <c r="K746" t="s">
        <v>5699</v>
      </c>
      <c r="L746" t="s">
        <v>5700</v>
      </c>
      <c r="M746" t="s">
        <v>65</v>
      </c>
      <c r="N746" t="s">
        <v>162</v>
      </c>
      <c r="O746" t="s">
        <v>73</v>
      </c>
      <c r="P746" t="s">
        <v>22</v>
      </c>
      <c r="Q746" t="s">
        <v>158</v>
      </c>
      <c r="R746" t="s">
        <v>23</v>
      </c>
      <c r="S746" t="s">
        <v>24</v>
      </c>
      <c r="T746" t="s">
        <v>442</v>
      </c>
      <c r="U746" t="s">
        <v>5701</v>
      </c>
      <c r="W746" t="s">
        <v>7299</v>
      </c>
      <c r="X746" t="s">
        <v>28</v>
      </c>
      <c r="Y746" t="e">
        <f>VLOOKUP(W746,ARD_SAFE_PROCESSED_20220608[[#This Row],[Column11]],1,FALSE)</f>
        <v>#N/A</v>
      </c>
      <c r="AB746" t="str">
        <f>CONCATENATE(LEFT(ARD_SAFE_PROCESSED_20220608[[#This Row],[Column1]],6),"******",RIGHT(ARD_SAFE_PROCESSED_20220608[[#This Row],[Column1]],4),";",ARD_SAFE_PROCESSED_20220608[[#This Row],[Column11]])</f>
        <v>447410******3145;74357045322009302700019</v>
      </c>
      <c r="AD746" t="str">
        <f>CLEAN(ARD_SAFE_PROCESSED_20220608[[#This Row],[Column1]])</f>
        <v>4474107225843145</v>
      </c>
      <c r="AE746" t="str">
        <f>CLEAN(ARD_SAFE_PROCESSED_20220608[[#This Row],[Column2]])</f>
        <v>734278</v>
      </c>
      <c r="AF746" t="str">
        <f>CLEAN(ARD_SAFE_PROCESSED_20220608[[#This Row],[Column3]])</f>
        <v>1052256</v>
      </c>
      <c r="AG746" t="str">
        <f>CLEAN(ARD_SAFE_PROCESSED_20220608[[#This Row],[Column4]])</f>
        <v>PC</v>
      </c>
      <c r="AH746" t="str">
        <f>CLEAN(ARD_SAFE_PROCESSED_20220608[[#This Row],[Column5]])</f>
        <v>20251118</v>
      </c>
      <c r="AI746" t="str">
        <f>CLEAN(ARD_SAFE_PROCESSED_20220608[[#This Row],[Column6]])</f>
        <v>604</v>
      </c>
      <c r="AJ746" t="str">
        <f>CLEAN(ARD_SAFE_PROCESSED_20220608[[#This Row],[Column7]])</f>
        <v>76</v>
      </c>
      <c r="AK746" t="str">
        <f>CLEAN(ARD_SAFE_PROCESSED_20220608[[#This Row],[Column8]])</f>
        <v xml:space="preserve">MINISO MEGAPLAZA              </v>
      </c>
      <c r="AL746" t="str">
        <f>CLEAN(ARD_SAFE_PROCESSED_20220608[[#This Row],[Column9]])</f>
        <v>20251118</v>
      </c>
      <c r="AM746" t="str">
        <f>CLEAN(ARD_SAFE_PROCESSED_20220608[[#This Row],[Column10]])</f>
        <v xml:space="preserve">'                       </v>
      </c>
      <c r="AN746" t="s">
        <v>5699</v>
      </c>
      <c r="AO746" t="str">
        <f>CLEAN(ARD_SAFE_PROCESSED_20220608[[#This Row],[Column12]])</f>
        <v>3962</v>
      </c>
      <c r="AP746" t="str">
        <f>CLEAN(ARD_SAFE_PROCESSED_20220608[[#This Row],[Column13]])</f>
        <v xml:space="preserve">   </v>
      </c>
      <c r="AQ746" t="str">
        <f>CLEAN(ARD_SAFE_PROCESSED_20220608[[#This Row],[Column14]])</f>
        <v xml:space="preserve">PS0004    </v>
      </c>
      <c r="AR746" t="str">
        <f>CLEAN(ARD_SAFE_PROCESSED_20220608[[#This Row],[Column15]])</f>
        <v xml:space="preserve">POS CHIP EMV                                      </v>
      </c>
      <c r="AS746" t="str">
        <f>CLEAN(ARD_SAFE_PROCESSED_20220608[[#This Row],[Column16]])</f>
        <v xml:space="preserve">               </v>
      </c>
      <c r="AT746" t="str">
        <f>CLEAN(ARD_SAFE_PROCESSED_20220608[[#This Row],[Column17]])</f>
        <v>49.90</v>
      </c>
      <c r="AU746" t="str">
        <f>CLEAN(ARD_SAFE_PROCESSED_20220608[[#This Row],[Column18]])</f>
        <v xml:space="preserve">' </v>
      </c>
      <c r="AV746" t="str">
        <f>CLEAN(ARD_SAFE_PROCESSED_20220608[[#This Row],[Column19]])</f>
        <v xml:space="preserve">          </v>
      </c>
      <c r="AW746" t="str">
        <f>CLEAN(ARD_SAFE_PROCESSED_20220608[[#This Row],[Column20]])</f>
        <v>20251118</v>
      </c>
      <c r="AX746" t="str">
        <f>CLEAN(ARD_SAFE_PROCESSED_20220608[[#This Row],[Column21]])</f>
        <v>101122</v>
      </c>
      <c r="AY746" t="str">
        <f>LEFT(ARD_SAFE_PROCESSED_20220608[[#This Row],[Column1]],6)</f>
        <v>447410</v>
      </c>
      <c r="AZ746" t="str">
        <f>RIGHT(ARD_SAFE_PROCESSED_20220608[[#This Row],[Column1]],4)</f>
        <v>3145</v>
      </c>
      <c r="BA746" s="2">
        <f t="shared" si="77"/>
        <v>45994</v>
      </c>
      <c r="BB746">
        <f t="shared" si="78"/>
        <v>14.83</v>
      </c>
      <c r="BC746">
        <f t="shared" si="79"/>
        <v>49.9</v>
      </c>
      <c r="BD746" t="str">
        <f t="shared" si="80"/>
        <v>1</v>
      </c>
      <c r="BE746" t="str">
        <f t="shared" si="81"/>
        <v>F:TC40</v>
      </c>
    </row>
    <row r="747" spans="1:57" hidden="1" x14ac:dyDescent="0.3">
      <c r="A747" t="s">
        <v>5668</v>
      </c>
      <c r="B747" t="s">
        <v>5675</v>
      </c>
      <c r="C747" t="s">
        <v>5676</v>
      </c>
      <c r="D747" t="s">
        <v>72</v>
      </c>
      <c r="E747" t="s">
        <v>442</v>
      </c>
      <c r="F747" t="s">
        <v>28</v>
      </c>
      <c r="G747" t="s">
        <v>29</v>
      </c>
      <c r="H747" t="s">
        <v>5677</v>
      </c>
      <c r="I747" t="s">
        <v>442</v>
      </c>
      <c r="J747" t="s">
        <v>21</v>
      </c>
      <c r="K747" t="s">
        <v>5678</v>
      </c>
      <c r="L747" t="s">
        <v>5679</v>
      </c>
      <c r="M747" t="s">
        <v>65</v>
      </c>
      <c r="N747" t="s">
        <v>162</v>
      </c>
      <c r="O747" t="s">
        <v>73</v>
      </c>
      <c r="P747" t="s">
        <v>22</v>
      </c>
      <c r="Q747" t="s">
        <v>198</v>
      </c>
      <c r="R747" t="s">
        <v>23</v>
      </c>
      <c r="S747" t="s">
        <v>24</v>
      </c>
      <c r="T747" t="s">
        <v>442</v>
      </c>
      <c r="U747" t="s">
        <v>548</v>
      </c>
      <c r="W747" t="s">
        <v>7184</v>
      </c>
      <c r="X747" t="s">
        <v>28</v>
      </c>
      <c r="Y747" t="e">
        <f>VLOOKUP(W747,ARD_SAFE_PROCESSED_20220608[[#This Row],[Column11]],1,FALSE)</f>
        <v>#N/A</v>
      </c>
      <c r="AB747" t="str">
        <f>CONCATENATE(LEFT(ARD_SAFE_PROCESSED_20220608[[#This Row],[Column1]],6),"******",RIGHT(ARD_SAFE_PROCESSED_20220608[[#This Row],[Column1]],4),";",ARD_SAFE_PROCESSED_20220608[[#This Row],[Column11]])</f>
        <v>447410******3145;74357045322009302700027</v>
      </c>
      <c r="AD747" t="str">
        <f>CLEAN(ARD_SAFE_PROCESSED_20220608[[#This Row],[Column1]])</f>
        <v>4474107225843145</v>
      </c>
      <c r="AE747" t="str">
        <f>CLEAN(ARD_SAFE_PROCESSED_20220608[[#This Row],[Column2]])</f>
        <v>726544</v>
      </c>
      <c r="AF747" t="str">
        <f>CLEAN(ARD_SAFE_PROCESSED_20220608[[#This Row],[Column3]])</f>
        <v>1052256</v>
      </c>
      <c r="AG747" t="str">
        <f>CLEAN(ARD_SAFE_PROCESSED_20220608[[#This Row],[Column4]])</f>
        <v>PC</v>
      </c>
      <c r="AH747" t="str">
        <f>CLEAN(ARD_SAFE_PROCESSED_20220608[[#This Row],[Column5]])</f>
        <v>20251118</v>
      </c>
      <c r="AI747" t="str">
        <f>CLEAN(ARD_SAFE_PROCESSED_20220608[[#This Row],[Column6]])</f>
        <v>604</v>
      </c>
      <c r="AJ747" t="str">
        <f>CLEAN(ARD_SAFE_PROCESSED_20220608[[#This Row],[Column7]])</f>
        <v>76</v>
      </c>
      <c r="AK747" t="str">
        <f>CLEAN(ARD_SAFE_PROCESSED_20220608[[#This Row],[Column8]])</f>
        <v xml:space="preserve">MINISO MEGAPLAZA              </v>
      </c>
      <c r="AL747" t="str">
        <f>CLEAN(ARD_SAFE_PROCESSED_20220608[[#This Row],[Column9]])</f>
        <v>20251118</v>
      </c>
      <c r="AM747" t="str">
        <f>CLEAN(ARD_SAFE_PROCESSED_20220608[[#This Row],[Column10]])</f>
        <v xml:space="preserve">'                       </v>
      </c>
      <c r="AN747" t="s">
        <v>5678</v>
      </c>
      <c r="AO747" t="str">
        <f>CLEAN(ARD_SAFE_PROCESSED_20220608[[#This Row],[Column12]])</f>
        <v>3966</v>
      </c>
      <c r="AP747" t="str">
        <f>CLEAN(ARD_SAFE_PROCESSED_20220608[[#This Row],[Column13]])</f>
        <v xml:space="preserve">   </v>
      </c>
      <c r="AQ747" t="str">
        <f>CLEAN(ARD_SAFE_PROCESSED_20220608[[#This Row],[Column14]])</f>
        <v xml:space="preserve">PS0004    </v>
      </c>
      <c r="AR747" t="str">
        <f>CLEAN(ARD_SAFE_PROCESSED_20220608[[#This Row],[Column15]])</f>
        <v xml:space="preserve">POS CHIP EMV                                      </v>
      </c>
      <c r="AS747" t="str">
        <f>CLEAN(ARD_SAFE_PROCESSED_20220608[[#This Row],[Column16]])</f>
        <v xml:space="preserve">               </v>
      </c>
      <c r="AT747" t="str">
        <f>CLEAN(ARD_SAFE_PROCESSED_20220608[[#This Row],[Column17]])</f>
        <v>20.60</v>
      </c>
      <c r="AU747" t="str">
        <f>CLEAN(ARD_SAFE_PROCESSED_20220608[[#This Row],[Column18]])</f>
        <v xml:space="preserve">' </v>
      </c>
      <c r="AV747" t="str">
        <f>CLEAN(ARD_SAFE_PROCESSED_20220608[[#This Row],[Column19]])</f>
        <v xml:space="preserve">          </v>
      </c>
      <c r="AW747" t="str">
        <f>CLEAN(ARD_SAFE_PROCESSED_20220608[[#This Row],[Column20]])</f>
        <v>20251118</v>
      </c>
      <c r="AX747" t="str">
        <f>CLEAN(ARD_SAFE_PROCESSED_20220608[[#This Row],[Column21]])</f>
        <v>101920</v>
      </c>
      <c r="AY747" t="str">
        <f>LEFT(ARD_SAFE_PROCESSED_20220608[[#This Row],[Column1]],6)</f>
        <v>447410</v>
      </c>
      <c r="AZ747" t="str">
        <f>RIGHT(ARD_SAFE_PROCESSED_20220608[[#This Row],[Column1]],4)</f>
        <v>3145</v>
      </c>
      <c r="BA747" s="2">
        <f t="shared" si="77"/>
        <v>45994</v>
      </c>
      <c r="BB747">
        <f t="shared" si="78"/>
        <v>6.12</v>
      </c>
      <c r="BC747">
        <f t="shared" si="79"/>
        <v>20.6</v>
      </c>
      <c r="BD747" t="str">
        <f t="shared" si="80"/>
        <v>1</v>
      </c>
      <c r="BE747" t="str">
        <f t="shared" si="81"/>
        <v>F:TC40</v>
      </c>
    </row>
    <row r="748" spans="1:57" hidden="1" x14ac:dyDescent="0.3">
      <c r="A748" t="s">
        <v>3565</v>
      </c>
      <c r="B748" t="s">
        <v>3580</v>
      </c>
      <c r="C748" t="s">
        <v>3574</v>
      </c>
      <c r="D748" t="s">
        <v>64</v>
      </c>
      <c r="E748" t="s">
        <v>472</v>
      </c>
      <c r="F748" t="s">
        <v>28</v>
      </c>
      <c r="G748" t="s">
        <v>29</v>
      </c>
      <c r="H748" t="s">
        <v>3575</v>
      </c>
      <c r="I748" t="s">
        <v>442</v>
      </c>
      <c r="J748" t="s">
        <v>21</v>
      </c>
      <c r="K748" t="s">
        <v>3581</v>
      </c>
      <c r="L748" t="s">
        <v>3582</v>
      </c>
      <c r="M748" t="s">
        <v>65</v>
      </c>
      <c r="N748" t="s">
        <v>67</v>
      </c>
      <c r="O748" t="s">
        <v>66</v>
      </c>
      <c r="P748" t="s">
        <v>22</v>
      </c>
      <c r="Q748" t="s">
        <v>3583</v>
      </c>
      <c r="R748" t="s">
        <v>23</v>
      </c>
      <c r="S748" t="s">
        <v>24</v>
      </c>
      <c r="T748" t="s">
        <v>472</v>
      </c>
      <c r="U748" t="s">
        <v>3584</v>
      </c>
      <c r="W748" t="s">
        <v>7180</v>
      </c>
      <c r="X748" t="s">
        <v>28</v>
      </c>
      <c r="Y748" t="e">
        <f>VLOOKUP(W748,ARD_SAFE_PROCESSED_20220608[[#This Row],[Column11]],1,FALSE)</f>
        <v>#N/A</v>
      </c>
      <c r="AB748" t="str">
        <f>CONCATENATE(LEFT(ARD_SAFE_PROCESSED_20220608[[#This Row],[Column1]],6),"******",RIGHT(ARD_SAFE_PROCESSED_20220608[[#This Row],[Column1]],4),";",ARD_SAFE_PROCESSED_20220608[[#This Row],[Column11]])</f>
        <v>421355******9837;74357045322009407300368</v>
      </c>
      <c r="AD748" t="str">
        <f>CLEAN(ARD_SAFE_PROCESSED_20220608[[#This Row],[Column1]])</f>
        <v>4213550190909837</v>
      </c>
      <c r="AE748" t="str">
        <f>CLEAN(ARD_SAFE_PROCESSED_20220608[[#This Row],[Column2]])</f>
        <v>462534</v>
      </c>
      <c r="AF748" t="str">
        <f>CLEAN(ARD_SAFE_PROCESSED_20220608[[#This Row],[Column3]])</f>
        <v>1052621</v>
      </c>
      <c r="AG748" t="str">
        <f>CLEAN(ARD_SAFE_PROCESSED_20220608[[#This Row],[Column4]])</f>
        <v>PL</v>
      </c>
      <c r="AH748" t="str">
        <f>CLEAN(ARD_SAFE_PROCESSED_20220608[[#This Row],[Column5]])</f>
        <v>20251117</v>
      </c>
      <c r="AI748" t="str">
        <f>CLEAN(ARD_SAFE_PROCESSED_20220608[[#This Row],[Column6]])</f>
        <v>604</v>
      </c>
      <c r="AJ748" t="str">
        <f>CLEAN(ARD_SAFE_PROCESSED_20220608[[#This Row],[Column7]])</f>
        <v>76</v>
      </c>
      <c r="AK748" t="str">
        <f>CLEAN(ARD_SAFE_PROCESSED_20220608[[#This Row],[Column8]])</f>
        <v xml:space="preserve">HUAQUILLA HUARAL              </v>
      </c>
      <c r="AL748" t="str">
        <f>CLEAN(ARD_SAFE_PROCESSED_20220608[[#This Row],[Column9]])</f>
        <v>20251118</v>
      </c>
      <c r="AM748" t="str">
        <f>CLEAN(ARD_SAFE_PROCESSED_20220608[[#This Row],[Column10]])</f>
        <v xml:space="preserve">'                       </v>
      </c>
      <c r="AN748" t="s">
        <v>3581</v>
      </c>
      <c r="AO748" t="str">
        <f>CLEAN(ARD_SAFE_PROCESSED_20220608[[#This Row],[Column12]])</f>
        <v>265</v>
      </c>
      <c r="AP748" t="str">
        <f>CLEAN(ARD_SAFE_PROCESSED_20220608[[#This Row],[Column13]])</f>
        <v xml:space="preserve">   </v>
      </c>
      <c r="AQ748" t="str">
        <f>CLEAN(ARD_SAFE_PROCESSED_20220608[[#This Row],[Column14]])</f>
        <v xml:space="preserve">PS0001    </v>
      </c>
      <c r="AR748" t="str">
        <f>CLEAN(ARD_SAFE_PROCESSED_20220608[[#This Row],[Column15]])</f>
        <v xml:space="preserve">POS CONTACTLESS CHIP                              </v>
      </c>
      <c r="AS748" t="str">
        <f>CLEAN(ARD_SAFE_PROCESSED_20220608[[#This Row],[Column16]])</f>
        <v xml:space="preserve">               </v>
      </c>
      <c r="AT748" t="str">
        <f>CLEAN(ARD_SAFE_PROCESSED_20220608[[#This Row],[Column17]])</f>
        <v>4.10</v>
      </c>
      <c r="AU748" t="str">
        <f>CLEAN(ARD_SAFE_PROCESSED_20220608[[#This Row],[Column18]])</f>
        <v xml:space="preserve">' </v>
      </c>
      <c r="AV748" t="str">
        <f>CLEAN(ARD_SAFE_PROCESSED_20220608[[#This Row],[Column19]])</f>
        <v xml:space="preserve">          </v>
      </c>
      <c r="AW748" t="str">
        <f>CLEAN(ARD_SAFE_PROCESSED_20220608[[#This Row],[Column20]])</f>
        <v>20251117</v>
      </c>
      <c r="AX748" t="str">
        <f>CLEAN(ARD_SAFE_PROCESSED_20220608[[#This Row],[Column21]])</f>
        <v>213119</v>
      </c>
      <c r="AY748" t="str">
        <f>LEFT(ARD_SAFE_PROCESSED_20220608[[#This Row],[Column1]],6)</f>
        <v>421355</v>
      </c>
      <c r="AZ748" t="str">
        <f>RIGHT(ARD_SAFE_PROCESSED_20220608[[#This Row],[Column1]],4)</f>
        <v>9837</v>
      </c>
      <c r="BA748" s="2">
        <f t="shared" si="77"/>
        <v>45993</v>
      </c>
      <c r="BB748">
        <f t="shared" si="78"/>
        <v>1.22</v>
      </c>
      <c r="BC748">
        <f t="shared" si="79"/>
        <v>4.0999999999999996</v>
      </c>
      <c r="BD748" t="str">
        <f t="shared" si="80"/>
        <v>1</v>
      </c>
      <c r="BE748" t="str">
        <f t="shared" si="81"/>
        <v>F:TC40</v>
      </c>
    </row>
    <row r="749" spans="1:57" hidden="1" x14ac:dyDescent="0.3">
      <c r="A749" t="s">
        <v>3565</v>
      </c>
      <c r="B749" t="s">
        <v>3573</v>
      </c>
      <c r="C749" t="s">
        <v>3574</v>
      </c>
      <c r="D749" t="s">
        <v>64</v>
      </c>
      <c r="E749" t="s">
        <v>472</v>
      </c>
      <c r="F749" t="s">
        <v>28</v>
      </c>
      <c r="G749" t="s">
        <v>29</v>
      </c>
      <c r="H749" t="s">
        <v>3575</v>
      </c>
      <c r="I749" t="s">
        <v>442</v>
      </c>
      <c r="J749" t="s">
        <v>21</v>
      </c>
      <c r="K749" t="s">
        <v>3576</v>
      </c>
      <c r="L749" t="s">
        <v>3577</v>
      </c>
      <c r="M749" t="s">
        <v>65</v>
      </c>
      <c r="N749" t="s">
        <v>67</v>
      </c>
      <c r="O749" t="s">
        <v>66</v>
      </c>
      <c r="P749" t="s">
        <v>22</v>
      </c>
      <c r="Q749" t="s">
        <v>3578</v>
      </c>
      <c r="R749" t="s">
        <v>23</v>
      </c>
      <c r="S749" t="s">
        <v>24</v>
      </c>
      <c r="T749" t="s">
        <v>472</v>
      </c>
      <c r="U749" t="s">
        <v>3579</v>
      </c>
      <c r="W749" t="s">
        <v>6313</v>
      </c>
      <c r="X749" t="s">
        <v>28</v>
      </c>
      <c r="Y749" t="e">
        <f>VLOOKUP(W749,ARD_SAFE_PROCESSED_20220608[[#This Row],[Column11]],1,FALSE)</f>
        <v>#N/A</v>
      </c>
      <c r="AB749" t="str">
        <f>CONCATENATE(LEFT(ARD_SAFE_PROCESSED_20220608[[#This Row],[Column1]],6),"******",RIGHT(ARD_SAFE_PROCESSED_20220608[[#This Row],[Column1]],4),";",ARD_SAFE_PROCESSED_20220608[[#This Row],[Column11]])</f>
        <v>421355******9837;74357045322009407300376</v>
      </c>
      <c r="AD749" t="str">
        <f>CLEAN(ARD_SAFE_PROCESSED_20220608[[#This Row],[Column1]])</f>
        <v>4213550190909837</v>
      </c>
      <c r="AE749" t="str">
        <f>CLEAN(ARD_SAFE_PROCESSED_20220608[[#This Row],[Column2]])</f>
        <v>409309</v>
      </c>
      <c r="AF749" t="str">
        <f>CLEAN(ARD_SAFE_PROCESSED_20220608[[#This Row],[Column3]])</f>
        <v>1052621</v>
      </c>
      <c r="AG749" t="str">
        <f>CLEAN(ARD_SAFE_PROCESSED_20220608[[#This Row],[Column4]])</f>
        <v>PL</v>
      </c>
      <c r="AH749" t="str">
        <f>CLEAN(ARD_SAFE_PROCESSED_20220608[[#This Row],[Column5]])</f>
        <v>20251117</v>
      </c>
      <c r="AI749" t="str">
        <f>CLEAN(ARD_SAFE_PROCESSED_20220608[[#This Row],[Column6]])</f>
        <v>604</v>
      </c>
      <c r="AJ749" t="str">
        <f>CLEAN(ARD_SAFE_PROCESSED_20220608[[#This Row],[Column7]])</f>
        <v>76</v>
      </c>
      <c r="AK749" t="str">
        <f>CLEAN(ARD_SAFE_PROCESSED_20220608[[#This Row],[Column8]])</f>
        <v xml:space="preserve">HUAQUILLA HUARAL              </v>
      </c>
      <c r="AL749" t="str">
        <f>CLEAN(ARD_SAFE_PROCESSED_20220608[[#This Row],[Column9]])</f>
        <v>20251118</v>
      </c>
      <c r="AM749" t="str">
        <f>CLEAN(ARD_SAFE_PROCESSED_20220608[[#This Row],[Column10]])</f>
        <v xml:space="preserve">'                       </v>
      </c>
      <c r="AN749" t="s">
        <v>3576</v>
      </c>
      <c r="AO749" t="str">
        <f>CLEAN(ARD_SAFE_PROCESSED_20220608[[#This Row],[Column12]])</f>
        <v>267</v>
      </c>
      <c r="AP749" t="str">
        <f>CLEAN(ARD_SAFE_PROCESSED_20220608[[#This Row],[Column13]])</f>
        <v xml:space="preserve">   </v>
      </c>
      <c r="AQ749" t="str">
        <f>CLEAN(ARD_SAFE_PROCESSED_20220608[[#This Row],[Column14]])</f>
        <v xml:space="preserve">PS0001    </v>
      </c>
      <c r="AR749" t="str">
        <f>CLEAN(ARD_SAFE_PROCESSED_20220608[[#This Row],[Column15]])</f>
        <v xml:space="preserve">POS CONTACTLESS CHIP                              </v>
      </c>
      <c r="AS749" t="str">
        <f>CLEAN(ARD_SAFE_PROCESSED_20220608[[#This Row],[Column16]])</f>
        <v xml:space="preserve">               </v>
      </c>
      <c r="AT749" t="str">
        <f>CLEAN(ARD_SAFE_PROCESSED_20220608[[#This Row],[Column17]])</f>
        <v>17.80</v>
      </c>
      <c r="AU749" t="str">
        <f>CLEAN(ARD_SAFE_PROCESSED_20220608[[#This Row],[Column18]])</f>
        <v xml:space="preserve">' </v>
      </c>
      <c r="AV749" t="str">
        <f>CLEAN(ARD_SAFE_PROCESSED_20220608[[#This Row],[Column19]])</f>
        <v xml:space="preserve">          </v>
      </c>
      <c r="AW749" t="str">
        <f>CLEAN(ARD_SAFE_PROCESSED_20220608[[#This Row],[Column20]])</f>
        <v>20251117</v>
      </c>
      <c r="AX749" t="str">
        <f>CLEAN(ARD_SAFE_PROCESSED_20220608[[#This Row],[Column21]])</f>
        <v>213233</v>
      </c>
      <c r="AY749" t="str">
        <f>LEFT(ARD_SAFE_PROCESSED_20220608[[#This Row],[Column1]],6)</f>
        <v>421355</v>
      </c>
      <c r="AZ749" t="str">
        <f>RIGHT(ARD_SAFE_PROCESSED_20220608[[#This Row],[Column1]],4)</f>
        <v>9837</v>
      </c>
      <c r="BA749" s="2">
        <f t="shared" si="77"/>
        <v>45993</v>
      </c>
      <c r="BB749">
        <f t="shared" si="78"/>
        <v>5.29</v>
      </c>
      <c r="BC749">
        <f t="shared" si="79"/>
        <v>17.8</v>
      </c>
      <c r="BD749" t="str">
        <f t="shared" si="80"/>
        <v>1</v>
      </c>
      <c r="BE749" t="str">
        <f t="shared" si="81"/>
        <v>F:TC40</v>
      </c>
    </row>
    <row r="750" spans="1:57" hidden="1" x14ac:dyDescent="0.3">
      <c r="A750" t="s">
        <v>5661</v>
      </c>
      <c r="B750" t="s">
        <v>5662</v>
      </c>
      <c r="C750" t="s">
        <v>78</v>
      </c>
      <c r="D750" t="s">
        <v>25</v>
      </c>
      <c r="E750" t="s">
        <v>470</v>
      </c>
      <c r="F750" t="s">
        <v>28</v>
      </c>
      <c r="G750" t="s">
        <v>29</v>
      </c>
      <c r="H750" t="s">
        <v>79</v>
      </c>
      <c r="I750" t="s">
        <v>470</v>
      </c>
      <c r="J750" t="s">
        <v>21</v>
      </c>
      <c r="K750" t="s">
        <v>5663</v>
      </c>
      <c r="L750" t="s">
        <v>5664</v>
      </c>
      <c r="M750" t="s">
        <v>65</v>
      </c>
      <c r="N750" t="s">
        <v>26</v>
      </c>
      <c r="O750" t="s">
        <v>27</v>
      </c>
      <c r="P750" t="s">
        <v>5665</v>
      </c>
      <c r="Q750" t="s">
        <v>5666</v>
      </c>
      <c r="R750" t="s">
        <v>23</v>
      </c>
      <c r="S750" t="s">
        <v>24</v>
      </c>
      <c r="T750" t="s">
        <v>470</v>
      </c>
      <c r="U750" t="s">
        <v>5667</v>
      </c>
      <c r="W750" t="s">
        <v>6307</v>
      </c>
      <c r="X750" t="s">
        <v>28</v>
      </c>
      <c r="Y750" t="e">
        <f>VLOOKUP(W750,ARD_SAFE_PROCESSED_20220608[[#This Row],[Column11]],1,FALSE)</f>
        <v>#N/A</v>
      </c>
      <c r="AB750" t="str">
        <f>CONCATENATE(LEFT(ARD_SAFE_PROCESSED_20220608[[#This Row],[Column1]],6),"******",RIGHT(ARD_SAFE_PROCESSED_20220608[[#This Row],[Column1]],4),";",ARD_SAFE_PROCESSED_20220608[[#This Row],[Column11]])</f>
        <v>447410******5253;74357045323007126826936</v>
      </c>
      <c r="AD750" t="str">
        <f>CLEAN(ARD_SAFE_PROCESSED_20220608[[#This Row],[Column1]])</f>
        <v>4474107187675253</v>
      </c>
      <c r="AE750" t="str">
        <f>CLEAN(ARD_SAFE_PROCESSED_20220608[[#This Row],[Column2]])</f>
        <v>023384</v>
      </c>
      <c r="AF750" t="str">
        <f>CLEAN(ARD_SAFE_PROCESSED_20220608[[#This Row],[Column3]])</f>
        <v>4018919</v>
      </c>
      <c r="AG750" t="str">
        <f>CLEAN(ARD_SAFE_PROCESSED_20220608[[#This Row],[Column4]])</f>
        <v>EC</v>
      </c>
      <c r="AH750" t="str">
        <f>CLEAN(ARD_SAFE_PROCESSED_20220608[[#This Row],[Column5]])</f>
        <v>20251119</v>
      </c>
      <c r="AI750" t="str">
        <f>CLEAN(ARD_SAFE_PROCESSED_20220608[[#This Row],[Column6]])</f>
        <v>604</v>
      </c>
      <c r="AJ750" t="str">
        <f>CLEAN(ARD_SAFE_PROCESSED_20220608[[#This Row],[Column7]])</f>
        <v>76</v>
      </c>
      <c r="AK750" t="str">
        <f>CLEAN(ARD_SAFE_PROCESSED_20220608[[#This Row],[Column8]])</f>
        <v xml:space="preserve">PYU*UBER                      </v>
      </c>
      <c r="AL750" t="str">
        <f>CLEAN(ARD_SAFE_PROCESSED_20220608[[#This Row],[Column9]])</f>
        <v>20251119</v>
      </c>
      <c r="AM750" t="str">
        <f>CLEAN(ARD_SAFE_PROCESSED_20220608[[#This Row],[Column10]])</f>
        <v xml:space="preserve">'                       </v>
      </c>
      <c r="AN750" t="s">
        <v>5663</v>
      </c>
      <c r="AO750" t="str">
        <f>CLEAN(ARD_SAFE_PROCESSED_20220608[[#This Row],[Column12]])</f>
        <v>9831245</v>
      </c>
      <c r="AP750" t="str">
        <f>CLEAN(ARD_SAFE_PROCESSED_20220608[[#This Row],[Column13]])</f>
        <v xml:space="preserve">   </v>
      </c>
      <c r="AQ750" t="str">
        <f>CLEAN(ARD_SAFE_PROCESSED_20220608[[#This Row],[Column14]])</f>
        <v xml:space="preserve">PV000000  </v>
      </c>
      <c r="AR750" t="str">
        <f>CLEAN(ARD_SAFE_PROCESSED_20220608[[#This Row],[Column15]])</f>
        <v xml:space="preserve">E-COMMERCE                                        </v>
      </c>
      <c r="AS750" t="str">
        <f>CLEAN(ARD_SAFE_PROCESSED_20220608[[#This Row],[Column16]])</f>
        <v>104218862392142</v>
      </c>
      <c r="AT750" t="str">
        <f>CLEAN(ARD_SAFE_PROCESSED_20220608[[#This Row],[Column17]])</f>
        <v>8.30</v>
      </c>
      <c r="AU750" t="str">
        <f>CLEAN(ARD_SAFE_PROCESSED_20220608[[#This Row],[Column18]])</f>
        <v xml:space="preserve">' </v>
      </c>
      <c r="AV750" t="str">
        <f>CLEAN(ARD_SAFE_PROCESSED_20220608[[#This Row],[Column19]])</f>
        <v xml:space="preserve">          </v>
      </c>
      <c r="AW750" t="str">
        <f>CLEAN(ARD_SAFE_PROCESSED_20220608[[#This Row],[Column20]])</f>
        <v>20251119</v>
      </c>
      <c r="AX750" t="str">
        <f>CLEAN(ARD_SAFE_PROCESSED_20220608[[#This Row],[Column21]])</f>
        <v>140433</v>
      </c>
      <c r="AY750" t="str">
        <f>LEFT(ARD_SAFE_PROCESSED_20220608[[#This Row],[Column1]],6)</f>
        <v>447410</v>
      </c>
      <c r="AZ750" t="str">
        <f>RIGHT(ARD_SAFE_PROCESSED_20220608[[#This Row],[Column1]],4)</f>
        <v>5253</v>
      </c>
      <c r="BA750" s="2">
        <f t="shared" si="77"/>
        <v>45994</v>
      </c>
      <c r="BB750">
        <f t="shared" si="78"/>
        <v>2.46</v>
      </c>
      <c r="BC750">
        <f t="shared" si="79"/>
        <v>8.3000000000000007</v>
      </c>
      <c r="BD750" t="str">
        <f t="shared" si="80"/>
        <v>6</v>
      </c>
      <c r="BE750" t="str">
        <f t="shared" si="81"/>
        <v>F:TC40</v>
      </c>
    </row>
    <row r="751" spans="1:57" hidden="1" x14ac:dyDescent="0.3">
      <c r="A751" t="s">
        <v>2469</v>
      </c>
      <c r="B751" t="s">
        <v>2470</v>
      </c>
      <c r="C751" t="s">
        <v>2471</v>
      </c>
      <c r="D751" t="s">
        <v>25</v>
      </c>
      <c r="E751" t="s">
        <v>470</v>
      </c>
      <c r="F751" t="s">
        <v>28</v>
      </c>
      <c r="G751" t="s">
        <v>29</v>
      </c>
      <c r="H751" t="s">
        <v>2472</v>
      </c>
      <c r="I751" t="s">
        <v>470</v>
      </c>
      <c r="J751" t="s">
        <v>21</v>
      </c>
      <c r="K751" t="s">
        <v>2473</v>
      </c>
      <c r="L751" t="s">
        <v>2474</v>
      </c>
      <c r="M751" t="s">
        <v>65</v>
      </c>
      <c r="N751" t="s">
        <v>26</v>
      </c>
      <c r="O751" t="s">
        <v>27</v>
      </c>
      <c r="P751" t="s">
        <v>2475</v>
      </c>
      <c r="Q751" t="s">
        <v>2476</v>
      </c>
      <c r="R751" t="s">
        <v>23</v>
      </c>
      <c r="S751" t="s">
        <v>24</v>
      </c>
      <c r="T751" t="s">
        <v>470</v>
      </c>
      <c r="U751" t="s">
        <v>2477</v>
      </c>
      <c r="W751" t="s">
        <v>6301</v>
      </c>
      <c r="X751" t="s">
        <v>28</v>
      </c>
      <c r="Y751" t="e">
        <f>VLOOKUP(W751,ARD_SAFE_PROCESSED_20220608[[#This Row],[Column11]],1,FALSE)</f>
        <v>#N/A</v>
      </c>
      <c r="AB751" t="str">
        <f>CONCATENATE(LEFT(ARD_SAFE_PROCESSED_20220608[[#This Row],[Column1]],6),"******",RIGHT(ARD_SAFE_PROCESSED_20220608[[#This Row],[Column1]],4),";",ARD_SAFE_PROCESSED_20220608[[#This Row],[Column11]])</f>
        <v>407876******1663;74357045323007129002402</v>
      </c>
      <c r="AD751" t="str">
        <f>CLEAN(ARD_SAFE_PROCESSED_20220608[[#This Row],[Column1]])</f>
        <v>4078767315171663</v>
      </c>
      <c r="AE751" t="str">
        <f>CLEAN(ARD_SAFE_PROCESSED_20220608[[#This Row],[Column2]])</f>
        <v>096782</v>
      </c>
      <c r="AF751" t="str">
        <f>CLEAN(ARD_SAFE_PROCESSED_20220608[[#This Row],[Column3]])</f>
        <v>4028385</v>
      </c>
      <c r="AG751" t="str">
        <f>CLEAN(ARD_SAFE_PROCESSED_20220608[[#This Row],[Column4]])</f>
        <v>EC</v>
      </c>
      <c r="AH751" t="str">
        <f>CLEAN(ARD_SAFE_PROCESSED_20220608[[#This Row],[Column5]])</f>
        <v>20251119</v>
      </c>
      <c r="AI751" t="str">
        <f>CLEAN(ARD_SAFE_PROCESSED_20220608[[#This Row],[Column6]])</f>
        <v>604</v>
      </c>
      <c r="AJ751" t="str">
        <f>CLEAN(ARD_SAFE_PROCESSED_20220608[[#This Row],[Column7]])</f>
        <v>76</v>
      </c>
      <c r="AK751" t="str">
        <f>CLEAN(ARD_SAFE_PROCESSED_20220608[[#This Row],[Column8]])</f>
        <v xml:space="preserve">MDOPAGO*TAILOY                </v>
      </c>
      <c r="AL751" t="str">
        <f>CLEAN(ARD_SAFE_PROCESSED_20220608[[#This Row],[Column9]])</f>
        <v>20251119</v>
      </c>
      <c r="AM751" t="str">
        <f>CLEAN(ARD_SAFE_PROCESSED_20220608[[#This Row],[Column10]])</f>
        <v xml:space="preserve">'                       </v>
      </c>
      <c r="AN751" t="s">
        <v>2473</v>
      </c>
      <c r="AO751" t="str">
        <f>CLEAN(ARD_SAFE_PROCESSED_20220608[[#This Row],[Column12]])</f>
        <v>9958930</v>
      </c>
      <c r="AP751" t="str">
        <f>CLEAN(ARD_SAFE_PROCESSED_20220608[[#This Row],[Column13]])</f>
        <v xml:space="preserve">   </v>
      </c>
      <c r="AQ751" t="str">
        <f>CLEAN(ARD_SAFE_PROCESSED_20220608[[#This Row],[Column14]])</f>
        <v xml:space="preserve">PV000000  </v>
      </c>
      <c r="AR751" t="str">
        <f>CLEAN(ARD_SAFE_PROCESSED_20220608[[#This Row],[Column15]])</f>
        <v xml:space="preserve">E-COMMERCE                                        </v>
      </c>
      <c r="AS751" t="str">
        <f>CLEAN(ARD_SAFE_PROCESSED_20220608[[#This Row],[Column16]])</f>
        <v xml:space="preserve">55191268182    </v>
      </c>
      <c r="AT751" t="str">
        <f>CLEAN(ARD_SAFE_PROCESSED_20220608[[#This Row],[Column17]])</f>
        <v>1199.00</v>
      </c>
      <c r="AU751" t="str">
        <f>CLEAN(ARD_SAFE_PROCESSED_20220608[[#This Row],[Column18]])</f>
        <v xml:space="preserve">' </v>
      </c>
      <c r="AV751" t="str">
        <f>CLEAN(ARD_SAFE_PROCESSED_20220608[[#This Row],[Column19]])</f>
        <v xml:space="preserve">          </v>
      </c>
      <c r="AW751" t="str">
        <f>CLEAN(ARD_SAFE_PROCESSED_20220608[[#This Row],[Column20]])</f>
        <v>20251119</v>
      </c>
      <c r="AX751" t="str">
        <f>CLEAN(ARD_SAFE_PROCESSED_20220608[[#This Row],[Column21]])</f>
        <v>184518</v>
      </c>
      <c r="AY751" t="str">
        <f>LEFT(ARD_SAFE_PROCESSED_20220608[[#This Row],[Column1]],6)</f>
        <v>407876</v>
      </c>
      <c r="AZ751" t="str">
        <f>RIGHT(ARD_SAFE_PROCESSED_20220608[[#This Row],[Column1]],4)</f>
        <v>1663</v>
      </c>
      <c r="BA751" s="2">
        <f t="shared" si="77"/>
        <v>45994</v>
      </c>
      <c r="BB751">
        <f t="shared" si="78"/>
        <v>355.6</v>
      </c>
      <c r="BC751">
        <f t="shared" si="79"/>
        <v>1199</v>
      </c>
      <c r="BD751" t="str">
        <f t="shared" si="80"/>
        <v>6</v>
      </c>
      <c r="BE751" t="str">
        <f t="shared" si="81"/>
        <v>F:TC40</v>
      </c>
    </row>
    <row r="752" spans="1:57" hidden="1" x14ac:dyDescent="0.3">
      <c r="A752" t="s">
        <v>2449</v>
      </c>
      <c r="B752" t="s">
        <v>2450</v>
      </c>
      <c r="C752" t="s">
        <v>87</v>
      </c>
      <c r="D752" t="s">
        <v>25</v>
      </c>
      <c r="E752" t="s">
        <v>470</v>
      </c>
      <c r="F752" t="s">
        <v>28</v>
      </c>
      <c r="G752" t="s">
        <v>29</v>
      </c>
      <c r="H752" t="s">
        <v>176</v>
      </c>
      <c r="I752" t="s">
        <v>470</v>
      </c>
      <c r="J752" t="s">
        <v>21</v>
      </c>
      <c r="K752" t="s">
        <v>2451</v>
      </c>
      <c r="L752" t="s">
        <v>2452</v>
      </c>
      <c r="M752" t="s">
        <v>65</v>
      </c>
      <c r="N752" t="s">
        <v>26</v>
      </c>
      <c r="O752" t="s">
        <v>27</v>
      </c>
      <c r="P752" t="s">
        <v>2453</v>
      </c>
      <c r="Q752" t="s">
        <v>83</v>
      </c>
      <c r="R752" t="s">
        <v>23</v>
      </c>
      <c r="S752" t="s">
        <v>24</v>
      </c>
      <c r="T752" t="s">
        <v>470</v>
      </c>
      <c r="U752" t="s">
        <v>2454</v>
      </c>
      <c r="W752" t="s">
        <v>7550</v>
      </c>
      <c r="X752" t="s">
        <v>28</v>
      </c>
      <c r="Y752" t="e">
        <f>VLOOKUP(W752,ARD_SAFE_PROCESSED_20220608[[#This Row],[Column11]],1,FALSE)</f>
        <v>#N/A</v>
      </c>
      <c r="AB752" t="str">
        <f>CONCATENATE(LEFT(ARD_SAFE_PROCESSED_20220608[[#This Row],[Column1]],6),"******",RIGHT(ARD_SAFE_PROCESSED_20220608[[#This Row],[Column1]],4),";",ARD_SAFE_PROCESSED_20220608[[#This Row],[Column11]])</f>
        <v>406095******2119;74357045323007132002167</v>
      </c>
      <c r="AD752" t="str">
        <f>CLEAN(ARD_SAFE_PROCESSED_20220608[[#This Row],[Column1]])</f>
        <v>4060955985492119</v>
      </c>
      <c r="AE752" t="str">
        <f>CLEAN(ARD_SAFE_PROCESSED_20220608[[#This Row],[Column2]])</f>
        <v>07027D</v>
      </c>
      <c r="AF752" t="str">
        <f>CLEAN(ARD_SAFE_PROCESSED_20220608[[#This Row],[Column3]])</f>
        <v>4031262</v>
      </c>
      <c r="AG752" t="str">
        <f>CLEAN(ARD_SAFE_PROCESSED_20220608[[#This Row],[Column4]])</f>
        <v>EC</v>
      </c>
      <c r="AH752" t="str">
        <f>CLEAN(ARD_SAFE_PROCESSED_20220608[[#This Row],[Column5]])</f>
        <v>20251119</v>
      </c>
      <c r="AI752" t="str">
        <f>CLEAN(ARD_SAFE_PROCESSED_20220608[[#This Row],[Column6]])</f>
        <v>604</v>
      </c>
      <c r="AJ752" t="str">
        <f>CLEAN(ARD_SAFE_PROCESSED_20220608[[#This Row],[Column7]])</f>
        <v>76</v>
      </c>
      <c r="AK752" t="str">
        <f>CLEAN(ARD_SAFE_PROCESSED_20220608[[#This Row],[Column8]])</f>
        <v xml:space="preserve">DLC*RAPPI PRO PERU            </v>
      </c>
      <c r="AL752" t="str">
        <f>CLEAN(ARD_SAFE_PROCESSED_20220608[[#This Row],[Column9]])</f>
        <v>20251119</v>
      </c>
      <c r="AM752" t="str">
        <f>CLEAN(ARD_SAFE_PROCESSED_20220608[[#This Row],[Column10]])</f>
        <v xml:space="preserve">'                       </v>
      </c>
      <c r="AN752" t="s">
        <v>2451</v>
      </c>
      <c r="AO752" t="str">
        <f>CLEAN(ARD_SAFE_PROCESSED_20220608[[#This Row],[Column12]])</f>
        <v>9636913</v>
      </c>
      <c r="AP752" t="str">
        <f>CLEAN(ARD_SAFE_PROCESSED_20220608[[#This Row],[Column13]])</f>
        <v xml:space="preserve">   </v>
      </c>
      <c r="AQ752" t="str">
        <f>CLEAN(ARD_SAFE_PROCESSED_20220608[[#This Row],[Column14]])</f>
        <v xml:space="preserve">PV000000  </v>
      </c>
      <c r="AR752" t="str">
        <f>CLEAN(ARD_SAFE_PROCESSED_20220608[[#This Row],[Column15]])</f>
        <v xml:space="preserve">E-COMMERCE                                        </v>
      </c>
      <c r="AS752" t="str">
        <f>CLEAN(ARD_SAFE_PROCESSED_20220608[[#This Row],[Column16]])</f>
        <v xml:space="preserve">12468715538    </v>
      </c>
      <c r="AT752" t="str">
        <f>CLEAN(ARD_SAFE_PROCESSED_20220608[[#This Row],[Column17]])</f>
        <v>16.90</v>
      </c>
      <c r="AU752" t="str">
        <f>CLEAN(ARD_SAFE_PROCESSED_20220608[[#This Row],[Column18]])</f>
        <v xml:space="preserve">' </v>
      </c>
      <c r="AV752" t="str">
        <f>CLEAN(ARD_SAFE_PROCESSED_20220608[[#This Row],[Column19]])</f>
        <v xml:space="preserve">          </v>
      </c>
      <c r="AW752" t="str">
        <f>CLEAN(ARD_SAFE_PROCESSED_20220608[[#This Row],[Column20]])</f>
        <v>20251119</v>
      </c>
      <c r="AX752" t="str">
        <f>CLEAN(ARD_SAFE_PROCESSED_20220608[[#This Row],[Column21]])</f>
        <v>70233</v>
      </c>
      <c r="AY752" t="str">
        <f>LEFT(ARD_SAFE_PROCESSED_20220608[[#This Row],[Column1]],6)</f>
        <v>406095</v>
      </c>
      <c r="AZ752" t="str">
        <f>RIGHT(ARD_SAFE_PROCESSED_20220608[[#This Row],[Column1]],4)</f>
        <v>2119</v>
      </c>
      <c r="BA752" s="2">
        <f t="shared" si="77"/>
        <v>45994</v>
      </c>
      <c r="BB752">
        <f t="shared" si="78"/>
        <v>5.0199999999999996</v>
      </c>
      <c r="BC752">
        <f t="shared" si="79"/>
        <v>5.0199999999999996</v>
      </c>
      <c r="BD752" t="str">
        <f t="shared" si="80"/>
        <v>4</v>
      </c>
      <c r="BE752" t="str">
        <f t="shared" si="81"/>
        <v>F:TC40</v>
      </c>
    </row>
    <row r="753" spans="1:57" hidden="1" x14ac:dyDescent="0.3">
      <c r="A753" t="s">
        <v>7851</v>
      </c>
      <c r="B753" t="s">
        <v>7852</v>
      </c>
      <c r="C753" t="s">
        <v>7853</v>
      </c>
      <c r="D753" t="s">
        <v>25</v>
      </c>
      <c r="E753" t="s">
        <v>442</v>
      </c>
      <c r="F753" t="s">
        <v>28</v>
      </c>
      <c r="G753" t="s">
        <v>29</v>
      </c>
      <c r="H753" t="s">
        <v>7854</v>
      </c>
      <c r="I753" t="s">
        <v>470</v>
      </c>
      <c r="J753" t="s">
        <v>21</v>
      </c>
      <c r="K753" t="s">
        <v>7855</v>
      </c>
      <c r="L753" t="s">
        <v>7856</v>
      </c>
      <c r="M753" t="s">
        <v>65</v>
      </c>
      <c r="N753" t="s">
        <v>26</v>
      </c>
      <c r="O753" t="s">
        <v>27</v>
      </c>
      <c r="P753" t="s">
        <v>7857</v>
      </c>
      <c r="Q753" t="s">
        <v>157</v>
      </c>
      <c r="R753" t="s">
        <v>23</v>
      </c>
      <c r="S753" t="s">
        <v>24</v>
      </c>
      <c r="T753" t="s">
        <v>442</v>
      </c>
      <c r="U753" t="s">
        <v>7858</v>
      </c>
      <c r="W753" t="s">
        <v>4441</v>
      </c>
      <c r="X753" t="s">
        <v>28</v>
      </c>
      <c r="Y753" t="e">
        <f>VLOOKUP(W753,ARD_SAFE_PROCESSED_20220608[[#This Row],[Column11]],1,FALSE)</f>
        <v>#N/A</v>
      </c>
      <c r="AB753" t="str">
        <f>CONCATENATE(LEFT(ARD_SAFE_PROCESSED_20220608[[#This Row],[Column1]],6),"******",RIGHT(ARD_SAFE_PROCESSED_20220608[[#This Row],[Column1]],4),";",ARD_SAFE_PROCESSED_20220608[[#This Row],[Column11]])</f>
        <v>477289******3250;74357045323007133700405</v>
      </c>
      <c r="AD753" t="str">
        <f>CLEAN(ARD_SAFE_PROCESSED_20220608[[#This Row],[Column1]])</f>
        <v>4772890012663250</v>
      </c>
      <c r="AE753" t="str">
        <f>CLEAN(ARD_SAFE_PROCESSED_20220608[[#This Row],[Column2]])</f>
        <v>160462</v>
      </c>
      <c r="AF753" t="str">
        <f>CLEAN(ARD_SAFE_PROCESSED_20220608[[#This Row],[Column3]])</f>
        <v>4032285</v>
      </c>
      <c r="AG753" t="str">
        <f>CLEAN(ARD_SAFE_PROCESSED_20220608[[#This Row],[Column4]])</f>
        <v>EC</v>
      </c>
      <c r="AH753" t="str">
        <f>CLEAN(ARD_SAFE_PROCESSED_20220608[[#This Row],[Column5]])</f>
        <v>20251118</v>
      </c>
      <c r="AI753" t="str">
        <f>CLEAN(ARD_SAFE_PROCESSED_20220608[[#This Row],[Column6]])</f>
        <v>604</v>
      </c>
      <c r="AJ753" t="str">
        <f>CLEAN(ARD_SAFE_PROCESSED_20220608[[#This Row],[Column7]])</f>
        <v>76</v>
      </c>
      <c r="AK753" t="str">
        <f>CLEAN(ARD_SAFE_PROCESSED_20220608[[#This Row],[Column8]])</f>
        <v xml:space="preserve">EBN*AMZ VIDEO                 </v>
      </c>
      <c r="AL753" t="str">
        <f>CLEAN(ARD_SAFE_PROCESSED_20220608[[#This Row],[Column9]])</f>
        <v>20251119</v>
      </c>
      <c r="AM753" t="str">
        <f>CLEAN(ARD_SAFE_PROCESSED_20220608[[#This Row],[Column10]])</f>
        <v xml:space="preserve">'                       </v>
      </c>
      <c r="AN753" t="s">
        <v>7855</v>
      </c>
      <c r="AO753" t="str">
        <f>CLEAN(ARD_SAFE_PROCESSED_20220608[[#This Row],[Column12]])</f>
        <v>8561387</v>
      </c>
      <c r="AP753" t="str">
        <f>CLEAN(ARD_SAFE_PROCESSED_20220608[[#This Row],[Column13]])</f>
        <v xml:space="preserve">   </v>
      </c>
      <c r="AQ753" t="str">
        <f>CLEAN(ARD_SAFE_PROCESSED_20220608[[#This Row],[Column14]])</f>
        <v xml:space="preserve">PV000000  </v>
      </c>
      <c r="AR753" t="str">
        <f>CLEAN(ARD_SAFE_PROCESSED_20220608[[#This Row],[Column15]])</f>
        <v xml:space="preserve">E-COMMERCE                                        </v>
      </c>
      <c r="AS753" t="str">
        <f>CLEAN(ARD_SAFE_PROCESSED_20220608[[#This Row],[Column16]])</f>
        <v xml:space="preserve">133378351427   </v>
      </c>
      <c r="AT753" t="str">
        <f>CLEAN(ARD_SAFE_PROCESSED_20220608[[#This Row],[Column17]])</f>
        <v>25.90</v>
      </c>
      <c r="AU753" t="str">
        <f>CLEAN(ARD_SAFE_PROCESSED_20220608[[#This Row],[Column18]])</f>
        <v xml:space="preserve">' </v>
      </c>
      <c r="AV753" t="str">
        <f>CLEAN(ARD_SAFE_PROCESSED_20220608[[#This Row],[Column19]])</f>
        <v xml:space="preserve">          </v>
      </c>
      <c r="AW753" t="str">
        <f>CLEAN(ARD_SAFE_PROCESSED_20220608[[#This Row],[Column20]])</f>
        <v>20251118</v>
      </c>
      <c r="AX753" t="str">
        <f>CLEAN(ARD_SAFE_PROCESSED_20220608[[#This Row],[Column21]])</f>
        <v>221557</v>
      </c>
      <c r="AY753" t="str">
        <f>LEFT(ARD_SAFE_PROCESSED_20220608[[#This Row],[Column1]],6)</f>
        <v>477289</v>
      </c>
      <c r="AZ753" t="str">
        <f>RIGHT(ARD_SAFE_PROCESSED_20220608[[#This Row],[Column1]],4)</f>
        <v>3250</v>
      </c>
      <c r="BA753" s="2">
        <f t="shared" si="77"/>
        <v>45993</v>
      </c>
      <c r="BB753">
        <f t="shared" si="78"/>
        <v>7.7</v>
      </c>
      <c r="BC753">
        <f t="shared" si="79"/>
        <v>25.9</v>
      </c>
      <c r="BD753" t="str">
        <f t="shared" si="80"/>
        <v>6</v>
      </c>
      <c r="BE753" t="str">
        <f t="shared" si="81"/>
        <v>F:TC40</v>
      </c>
    </row>
    <row r="754" spans="1:57" hidden="1" x14ac:dyDescent="0.3">
      <c r="A754" t="s">
        <v>6604</v>
      </c>
      <c r="B754" t="s">
        <v>6605</v>
      </c>
      <c r="C754" t="s">
        <v>240</v>
      </c>
      <c r="D754" t="s">
        <v>25</v>
      </c>
      <c r="E754" t="s">
        <v>442</v>
      </c>
      <c r="F754" t="s">
        <v>28</v>
      </c>
      <c r="G754" t="s">
        <v>29</v>
      </c>
      <c r="H754" t="s">
        <v>177</v>
      </c>
      <c r="I754" t="s">
        <v>470</v>
      </c>
      <c r="J754" t="s">
        <v>21</v>
      </c>
      <c r="K754" t="s">
        <v>6606</v>
      </c>
      <c r="L754" t="s">
        <v>6607</v>
      </c>
      <c r="M754" t="s">
        <v>65</v>
      </c>
      <c r="N754" t="s">
        <v>26</v>
      </c>
      <c r="O754" t="s">
        <v>27</v>
      </c>
      <c r="P754" t="s">
        <v>6608</v>
      </c>
      <c r="Q754" t="s">
        <v>6609</v>
      </c>
      <c r="R754" t="s">
        <v>23</v>
      </c>
      <c r="S754" t="s">
        <v>24</v>
      </c>
      <c r="T754" t="s">
        <v>442</v>
      </c>
      <c r="U754" t="s">
        <v>6610</v>
      </c>
      <c r="W754" t="s">
        <v>4430</v>
      </c>
      <c r="X754" t="s">
        <v>28</v>
      </c>
      <c r="Y754" t="e">
        <f>VLOOKUP(W754,ARD_SAFE_PROCESSED_20220608[[#This Row],[Column11]],1,FALSE)</f>
        <v>#N/A</v>
      </c>
      <c r="AB754" t="str">
        <f>CONCATENATE(LEFT(ARD_SAFE_PROCESSED_20220608[[#This Row],[Column1]],6),"******",RIGHT(ARD_SAFE_PROCESSED_20220608[[#This Row],[Column1]],4),";",ARD_SAFE_PROCESSED_20220608[[#This Row],[Column11]])</f>
        <v>455788******1800;74357045323007137901165</v>
      </c>
      <c r="AD754" t="str">
        <f>CLEAN(ARD_SAFE_PROCESSED_20220608[[#This Row],[Column1]])</f>
        <v>4557881372771800</v>
      </c>
      <c r="AE754" t="str">
        <f>CLEAN(ARD_SAFE_PROCESSED_20220608[[#This Row],[Column2]])</f>
        <v>272079</v>
      </c>
      <c r="AF754" t="str">
        <f>CLEAN(ARD_SAFE_PROCESSED_20220608[[#This Row],[Column3]])</f>
        <v>4035365</v>
      </c>
      <c r="AG754" t="str">
        <f>CLEAN(ARD_SAFE_PROCESSED_20220608[[#This Row],[Column4]])</f>
        <v>EC</v>
      </c>
      <c r="AH754" t="str">
        <f>CLEAN(ARD_SAFE_PROCESSED_20220608[[#This Row],[Column5]])</f>
        <v>20251118</v>
      </c>
      <c r="AI754" t="str">
        <f>CLEAN(ARD_SAFE_PROCESSED_20220608[[#This Row],[Column6]])</f>
        <v>604</v>
      </c>
      <c r="AJ754" t="str">
        <f>CLEAN(ARD_SAFE_PROCESSED_20220608[[#This Row],[Column7]])</f>
        <v>76</v>
      </c>
      <c r="AK754" t="str">
        <f>CLEAN(ARD_SAFE_PROCESSED_20220608[[#This Row],[Column8]])</f>
        <v xml:space="preserve">DLC*RIOT GAMES PERU           </v>
      </c>
      <c r="AL754" t="str">
        <f>CLEAN(ARD_SAFE_PROCESSED_20220608[[#This Row],[Column9]])</f>
        <v>20251119</v>
      </c>
      <c r="AM754" t="str">
        <f>CLEAN(ARD_SAFE_PROCESSED_20220608[[#This Row],[Column10]])</f>
        <v xml:space="preserve">'                       </v>
      </c>
      <c r="AN754" t="s">
        <v>6606</v>
      </c>
      <c r="AO754" t="str">
        <f>CLEAN(ARD_SAFE_PROCESSED_20220608[[#This Row],[Column12]])</f>
        <v>8561289</v>
      </c>
      <c r="AP754" t="str">
        <f>CLEAN(ARD_SAFE_PROCESSED_20220608[[#This Row],[Column13]])</f>
        <v xml:space="preserve">   </v>
      </c>
      <c r="AQ754" t="str">
        <f>CLEAN(ARD_SAFE_PROCESSED_20220608[[#This Row],[Column14]])</f>
        <v xml:space="preserve">PV000000  </v>
      </c>
      <c r="AR754" t="str">
        <f>CLEAN(ARD_SAFE_PROCESSED_20220608[[#This Row],[Column15]])</f>
        <v xml:space="preserve">E-COMMERCE                                        </v>
      </c>
      <c r="AS754" t="str">
        <f>CLEAN(ARD_SAFE_PROCESSED_20220608[[#This Row],[Column16]])</f>
        <v xml:space="preserve">12465841254    </v>
      </c>
      <c r="AT754" t="str">
        <f>CLEAN(ARD_SAFE_PROCESSED_20220608[[#This Row],[Column17]])</f>
        <v>110.90</v>
      </c>
      <c r="AU754" t="str">
        <f>CLEAN(ARD_SAFE_PROCESSED_20220608[[#This Row],[Column18]])</f>
        <v xml:space="preserve">' </v>
      </c>
      <c r="AV754" t="str">
        <f>CLEAN(ARD_SAFE_PROCESSED_20220608[[#This Row],[Column19]])</f>
        <v xml:space="preserve">          </v>
      </c>
      <c r="AW754" t="str">
        <f>CLEAN(ARD_SAFE_PROCESSED_20220608[[#This Row],[Column20]])</f>
        <v>20251118</v>
      </c>
      <c r="AX754" t="str">
        <f>CLEAN(ARD_SAFE_PROCESSED_20220608[[#This Row],[Column21]])</f>
        <v>221544</v>
      </c>
      <c r="AY754" t="str">
        <f>LEFT(ARD_SAFE_PROCESSED_20220608[[#This Row],[Column1]],6)</f>
        <v>455788</v>
      </c>
      <c r="AZ754" t="str">
        <f>RIGHT(ARD_SAFE_PROCESSED_20220608[[#This Row],[Column1]],4)</f>
        <v>1800</v>
      </c>
      <c r="BA754" s="2">
        <f t="shared" si="77"/>
        <v>45993</v>
      </c>
      <c r="BB754">
        <f t="shared" si="78"/>
        <v>32.96</v>
      </c>
      <c r="BC754">
        <f t="shared" si="79"/>
        <v>110.9</v>
      </c>
      <c r="BD754" t="str">
        <f t="shared" si="80"/>
        <v>6</v>
      </c>
      <c r="BE754" t="str">
        <f t="shared" si="81"/>
        <v>F:TC40</v>
      </c>
    </row>
    <row r="755" spans="1:57" hidden="1" x14ac:dyDescent="0.3">
      <c r="A755" t="s">
        <v>8063</v>
      </c>
      <c r="B755" t="s">
        <v>8196</v>
      </c>
      <c r="C755" t="s">
        <v>143</v>
      </c>
      <c r="D755" t="s">
        <v>25</v>
      </c>
      <c r="E755" t="s">
        <v>470</v>
      </c>
      <c r="F755" t="s">
        <v>28</v>
      </c>
      <c r="G755" t="s">
        <v>29</v>
      </c>
      <c r="H755" t="s">
        <v>144</v>
      </c>
      <c r="I755" t="s">
        <v>470</v>
      </c>
      <c r="J755" t="s">
        <v>21</v>
      </c>
      <c r="K755" t="s">
        <v>8197</v>
      </c>
      <c r="L755" t="s">
        <v>8198</v>
      </c>
      <c r="M755" t="s">
        <v>65</v>
      </c>
      <c r="N755" t="s">
        <v>26</v>
      </c>
      <c r="O755" t="s">
        <v>27</v>
      </c>
      <c r="P755" t="s">
        <v>8199</v>
      </c>
      <c r="Q755" t="s">
        <v>8200</v>
      </c>
      <c r="R755" t="s">
        <v>23</v>
      </c>
      <c r="S755" t="s">
        <v>24</v>
      </c>
      <c r="T755" t="s">
        <v>470</v>
      </c>
      <c r="U755" t="s">
        <v>8201</v>
      </c>
      <c r="W755" t="s">
        <v>6791</v>
      </c>
      <c r="X755" t="s">
        <v>28</v>
      </c>
      <c r="Y755" t="e">
        <f>VLOOKUP(W755,ARD_SAFE_PROCESSED_20220608[[#This Row],[Column11]],1,FALSE)</f>
        <v>#N/A</v>
      </c>
      <c r="AB755" t="str">
        <f>CONCATENATE(LEFT(ARD_SAFE_PROCESSED_20220608[[#This Row],[Column1]],6),"******",RIGHT(ARD_SAFE_PROCESSED_20220608[[#This Row],[Column1]],4),";",ARD_SAFE_PROCESSED_20220608[[#This Row],[Column11]])</f>
        <v>477289******0647;74357045323007141401004</v>
      </c>
      <c r="AD755" t="str">
        <f>CLEAN(ARD_SAFE_PROCESSED_20220608[[#This Row],[Column1]])</f>
        <v>4772890014210647</v>
      </c>
      <c r="AE755" t="str">
        <f>CLEAN(ARD_SAFE_PROCESSED_20220608[[#This Row],[Column2]])</f>
        <v>595862</v>
      </c>
      <c r="AF755" t="str">
        <f>CLEAN(ARD_SAFE_PROCESSED_20220608[[#This Row],[Column3]])</f>
        <v>4038338</v>
      </c>
      <c r="AG755" t="str">
        <f>CLEAN(ARD_SAFE_PROCESSED_20220608[[#This Row],[Column4]])</f>
        <v>EC</v>
      </c>
      <c r="AH755" t="str">
        <f>CLEAN(ARD_SAFE_PROCESSED_20220608[[#This Row],[Column5]])</f>
        <v>20251119</v>
      </c>
      <c r="AI755" t="str">
        <f>CLEAN(ARD_SAFE_PROCESSED_20220608[[#This Row],[Column6]])</f>
        <v>604</v>
      </c>
      <c r="AJ755" t="str">
        <f>CLEAN(ARD_SAFE_PROCESSED_20220608[[#This Row],[Column7]])</f>
        <v>76</v>
      </c>
      <c r="AK755" t="str">
        <f>CLEAN(ARD_SAFE_PROCESSED_20220608[[#This Row],[Column8]])</f>
        <v xml:space="preserve">DLC*RAPPI PERU                </v>
      </c>
      <c r="AL755" t="str">
        <f>CLEAN(ARD_SAFE_PROCESSED_20220608[[#This Row],[Column9]])</f>
        <v>20251119</v>
      </c>
      <c r="AM755" t="str">
        <f>CLEAN(ARD_SAFE_PROCESSED_20220608[[#This Row],[Column10]])</f>
        <v xml:space="preserve">'                       </v>
      </c>
      <c r="AN755" t="s">
        <v>8197</v>
      </c>
      <c r="AO755" t="str">
        <f>CLEAN(ARD_SAFE_PROCESSED_20220608[[#This Row],[Column12]])</f>
        <v>9777255</v>
      </c>
      <c r="AP755" t="str">
        <f>CLEAN(ARD_SAFE_PROCESSED_20220608[[#This Row],[Column13]])</f>
        <v xml:space="preserve">   </v>
      </c>
      <c r="AQ755" t="str">
        <f>CLEAN(ARD_SAFE_PROCESSED_20220608[[#This Row],[Column14]])</f>
        <v xml:space="preserve">PV000000  </v>
      </c>
      <c r="AR755" t="str">
        <f>CLEAN(ARD_SAFE_PROCESSED_20220608[[#This Row],[Column15]])</f>
        <v xml:space="preserve">E-COMMERCE                                        </v>
      </c>
      <c r="AS755" t="str">
        <f>CLEAN(ARD_SAFE_PROCESSED_20220608[[#This Row],[Column16]])</f>
        <v xml:space="preserve">12471749957    </v>
      </c>
      <c r="AT755" t="str">
        <f>CLEAN(ARD_SAFE_PROCESSED_20220608[[#This Row],[Column17]])</f>
        <v>22.30</v>
      </c>
      <c r="AU755" t="str">
        <f>CLEAN(ARD_SAFE_PROCESSED_20220608[[#This Row],[Column18]])</f>
        <v xml:space="preserve">' </v>
      </c>
      <c r="AV755" t="str">
        <f>CLEAN(ARD_SAFE_PROCESSED_20220608[[#This Row],[Column19]])</f>
        <v xml:space="preserve">          </v>
      </c>
      <c r="AW755" t="str">
        <f>CLEAN(ARD_SAFE_PROCESSED_20220608[[#This Row],[Column20]])</f>
        <v>20251119</v>
      </c>
      <c r="AX755" t="str">
        <f>CLEAN(ARD_SAFE_PROCESSED_20220608[[#This Row],[Column21]])</f>
        <v>115951</v>
      </c>
      <c r="AY755" t="str">
        <f>LEFT(ARD_SAFE_PROCESSED_20220608[[#This Row],[Column1]],6)</f>
        <v>477289</v>
      </c>
      <c r="AZ755" t="str">
        <f>RIGHT(ARD_SAFE_PROCESSED_20220608[[#This Row],[Column1]],4)</f>
        <v>0647</v>
      </c>
      <c r="BA755" s="2">
        <f t="shared" si="77"/>
        <v>45993</v>
      </c>
      <c r="BB755">
        <f t="shared" si="78"/>
        <v>6.61</v>
      </c>
      <c r="BC755">
        <f t="shared" si="79"/>
        <v>22.3</v>
      </c>
      <c r="BD755" t="str">
        <f t="shared" si="80"/>
        <v>6</v>
      </c>
      <c r="BE755" t="str">
        <f t="shared" si="81"/>
        <v>F:TC40</v>
      </c>
    </row>
    <row r="756" spans="1:57" hidden="1" x14ac:dyDescent="0.3">
      <c r="A756" t="s">
        <v>8063</v>
      </c>
      <c r="B756" t="s">
        <v>8070</v>
      </c>
      <c r="C756" t="s">
        <v>143</v>
      </c>
      <c r="D756" t="s">
        <v>25</v>
      </c>
      <c r="E756" t="s">
        <v>470</v>
      </c>
      <c r="F756" t="s">
        <v>28</v>
      </c>
      <c r="G756" t="s">
        <v>29</v>
      </c>
      <c r="H756" t="s">
        <v>144</v>
      </c>
      <c r="I756" t="s">
        <v>470</v>
      </c>
      <c r="J756" t="s">
        <v>21</v>
      </c>
      <c r="K756" t="s">
        <v>8071</v>
      </c>
      <c r="L756" t="s">
        <v>8072</v>
      </c>
      <c r="M756" t="s">
        <v>65</v>
      </c>
      <c r="N756" t="s">
        <v>26</v>
      </c>
      <c r="O756" t="s">
        <v>27</v>
      </c>
      <c r="P756" t="s">
        <v>8073</v>
      </c>
      <c r="Q756" t="s">
        <v>6102</v>
      </c>
      <c r="R756" t="s">
        <v>23</v>
      </c>
      <c r="S756" t="s">
        <v>24</v>
      </c>
      <c r="T756" t="s">
        <v>470</v>
      </c>
      <c r="U756" t="s">
        <v>8074</v>
      </c>
      <c r="W756" t="s">
        <v>6810</v>
      </c>
      <c r="X756" t="s">
        <v>28</v>
      </c>
      <c r="Y756" t="e">
        <f>VLOOKUP(W756,ARD_SAFE_PROCESSED_20220608[[#This Row],[Column11]],1,FALSE)</f>
        <v>#N/A</v>
      </c>
      <c r="AB756" t="str">
        <f>CONCATENATE(LEFT(ARD_SAFE_PROCESSED_20220608[[#This Row],[Column1]],6),"******",RIGHT(ARD_SAFE_PROCESSED_20220608[[#This Row],[Column1]],4),";",ARD_SAFE_PROCESSED_20220608[[#This Row],[Column11]])</f>
        <v>477289******0647;74357045323007141401178</v>
      </c>
      <c r="AD756" t="str">
        <f>CLEAN(ARD_SAFE_PROCESSED_20220608[[#This Row],[Column1]])</f>
        <v>4772890014210647</v>
      </c>
      <c r="AE756" t="str">
        <f>CLEAN(ARD_SAFE_PROCESSED_20220608[[#This Row],[Column2]])</f>
        <v>054762</v>
      </c>
      <c r="AF756" t="str">
        <f>CLEAN(ARD_SAFE_PROCESSED_20220608[[#This Row],[Column3]])</f>
        <v>4038338</v>
      </c>
      <c r="AG756" t="str">
        <f>CLEAN(ARD_SAFE_PROCESSED_20220608[[#This Row],[Column4]])</f>
        <v>EC</v>
      </c>
      <c r="AH756" t="str">
        <f>CLEAN(ARD_SAFE_PROCESSED_20220608[[#This Row],[Column5]])</f>
        <v>20251119</v>
      </c>
      <c r="AI756" t="str">
        <f>CLEAN(ARD_SAFE_PROCESSED_20220608[[#This Row],[Column6]])</f>
        <v>604</v>
      </c>
      <c r="AJ756" t="str">
        <f>CLEAN(ARD_SAFE_PROCESSED_20220608[[#This Row],[Column7]])</f>
        <v>76</v>
      </c>
      <c r="AK756" t="str">
        <f>CLEAN(ARD_SAFE_PROCESSED_20220608[[#This Row],[Column8]])</f>
        <v xml:space="preserve">DLC*RAPPI PERU                </v>
      </c>
      <c r="AL756" t="str">
        <f>CLEAN(ARD_SAFE_PROCESSED_20220608[[#This Row],[Column9]])</f>
        <v>20251119</v>
      </c>
      <c r="AM756" t="str">
        <f>CLEAN(ARD_SAFE_PROCESSED_20220608[[#This Row],[Column10]])</f>
        <v xml:space="preserve">'                       </v>
      </c>
      <c r="AN756" t="s">
        <v>8071</v>
      </c>
      <c r="AO756" t="str">
        <f>CLEAN(ARD_SAFE_PROCESSED_20220608[[#This Row],[Column12]])</f>
        <v>9779528</v>
      </c>
      <c r="AP756" t="str">
        <f>CLEAN(ARD_SAFE_PROCESSED_20220608[[#This Row],[Column13]])</f>
        <v xml:space="preserve">   </v>
      </c>
      <c r="AQ756" t="str">
        <f>CLEAN(ARD_SAFE_PROCESSED_20220608[[#This Row],[Column14]])</f>
        <v xml:space="preserve">PV000000  </v>
      </c>
      <c r="AR756" t="str">
        <f>CLEAN(ARD_SAFE_PROCESSED_20220608[[#This Row],[Column15]])</f>
        <v xml:space="preserve">E-COMMERCE                                        </v>
      </c>
      <c r="AS756" t="str">
        <f>CLEAN(ARD_SAFE_PROCESSED_20220608[[#This Row],[Column16]])</f>
        <v xml:space="preserve">12471809834    </v>
      </c>
      <c r="AT756" t="str">
        <f>CLEAN(ARD_SAFE_PROCESSED_20220608[[#This Row],[Column17]])</f>
        <v>24.99</v>
      </c>
      <c r="AU756" t="str">
        <f>CLEAN(ARD_SAFE_PROCESSED_20220608[[#This Row],[Column18]])</f>
        <v xml:space="preserve">' </v>
      </c>
      <c r="AV756" t="str">
        <f>CLEAN(ARD_SAFE_PROCESSED_20220608[[#This Row],[Column19]])</f>
        <v xml:space="preserve">          </v>
      </c>
      <c r="AW756" t="str">
        <f>CLEAN(ARD_SAFE_PROCESSED_20220608[[#This Row],[Column20]])</f>
        <v>20251119</v>
      </c>
      <c r="AX756" t="str">
        <f>CLEAN(ARD_SAFE_PROCESSED_20220608[[#This Row],[Column21]])</f>
        <v>120541</v>
      </c>
      <c r="AY756" t="str">
        <f>LEFT(ARD_SAFE_PROCESSED_20220608[[#This Row],[Column1]],6)</f>
        <v>477289</v>
      </c>
      <c r="AZ756" t="str">
        <f>RIGHT(ARD_SAFE_PROCESSED_20220608[[#This Row],[Column1]],4)</f>
        <v>0647</v>
      </c>
      <c r="BA756" s="2">
        <f t="shared" si="77"/>
        <v>45993</v>
      </c>
      <c r="BB756">
        <f t="shared" si="78"/>
        <v>7.41</v>
      </c>
      <c r="BC756">
        <f t="shared" si="79"/>
        <v>24.99</v>
      </c>
      <c r="BD756" t="str">
        <f t="shared" si="80"/>
        <v>6</v>
      </c>
      <c r="BE756" t="str">
        <f t="shared" si="81"/>
        <v>F:TC40</v>
      </c>
    </row>
    <row r="757" spans="1:57" hidden="1" x14ac:dyDescent="0.3">
      <c r="A757" t="s">
        <v>8063</v>
      </c>
      <c r="B757" t="s">
        <v>8081</v>
      </c>
      <c r="C757" t="s">
        <v>143</v>
      </c>
      <c r="D757" t="s">
        <v>25</v>
      </c>
      <c r="E757" t="s">
        <v>470</v>
      </c>
      <c r="F757" t="s">
        <v>28</v>
      </c>
      <c r="G757" t="s">
        <v>29</v>
      </c>
      <c r="H757" t="s">
        <v>144</v>
      </c>
      <c r="I757" t="s">
        <v>470</v>
      </c>
      <c r="J757" t="s">
        <v>21</v>
      </c>
      <c r="K757" t="s">
        <v>8082</v>
      </c>
      <c r="L757" t="s">
        <v>8083</v>
      </c>
      <c r="M757" t="s">
        <v>65</v>
      </c>
      <c r="N757" t="s">
        <v>26</v>
      </c>
      <c r="O757" t="s">
        <v>27</v>
      </c>
      <c r="P757" t="s">
        <v>8084</v>
      </c>
      <c r="Q757" t="s">
        <v>102</v>
      </c>
      <c r="R757" t="s">
        <v>23</v>
      </c>
      <c r="S757" t="s">
        <v>24</v>
      </c>
      <c r="T757" t="s">
        <v>470</v>
      </c>
      <c r="U757" t="s">
        <v>8085</v>
      </c>
      <c r="W757" t="s">
        <v>6759</v>
      </c>
      <c r="X757" t="s">
        <v>28</v>
      </c>
      <c r="Y757" t="e">
        <f>VLOOKUP(W757,ARD_SAFE_PROCESSED_20220608[[#This Row],[Column11]],1,FALSE)</f>
        <v>#N/A</v>
      </c>
      <c r="AB757" t="str">
        <f>CONCATENATE(LEFT(ARD_SAFE_PROCESSED_20220608[[#This Row],[Column1]],6),"******",RIGHT(ARD_SAFE_PROCESSED_20220608[[#This Row],[Column1]],4),";",ARD_SAFE_PROCESSED_20220608[[#This Row],[Column11]])</f>
        <v>477289******0647;74357045323007141401392</v>
      </c>
      <c r="AD757" t="str">
        <f>CLEAN(ARD_SAFE_PROCESSED_20220608[[#This Row],[Column1]])</f>
        <v>4772890014210647</v>
      </c>
      <c r="AE757" t="str">
        <f>CLEAN(ARD_SAFE_PROCESSED_20220608[[#This Row],[Column2]])</f>
        <v>070162</v>
      </c>
      <c r="AF757" t="str">
        <f>CLEAN(ARD_SAFE_PROCESSED_20220608[[#This Row],[Column3]])</f>
        <v>4038338</v>
      </c>
      <c r="AG757" t="str">
        <f>CLEAN(ARD_SAFE_PROCESSED_20220608[[#This Row],[Column4]])</f>
        <v>EC</v>
      </c>
      <c r="AH757" t="str">
        <f>CLEAN(ARD_SAFE_PROCESSED_20220608[[#This Row],[Column5]])</f>
        <v>20251119</v>
      </c>
      <c r="AI757" t="str">
        <f>CLEAN(ARD_SAFE_PROCESSED_20220608[[#This Row],[Column6]])</f>
        <v>604</v>
      </c>
      <c r="AJ757" t="str">
        <f>CLEAN(ARD_SAFE_PROCESSED_20220608[[#This Row],[Column7]])</f>
        <v>76</v>
      </c>
      <c r="AK757" t="str">
        <f>CLEAN(ARD_SAFE_PROCESSED_20220608[[#This Row],[Column8]])</f>
        <v xml:space="preserve">DLC*RAPPI PERU                </v>
      </c>
      <c r="AL757" t="str">
        <f>CLEAN(ARD_SAFE_PROCESSED_20220608[[#This Row],[Column9]])</f>
        <v>20251119</v>
      </c>
      <c r="AM757" t="str">
        <f>CLEAN(ARD_SAFE_PROCESSED_20220608[[#This Row],[Column10]])</f>
        <v xml:space="preserve">'                       </v>
      </c>
      <c r="AN757" t="s">
        <v>8082</v>
      </c>
      <c r="AO757" t="str">
        <f>CLEAN(ARD_SAFE_PROCESSED_20220608[[#This Row],[Column12]])</f>
        <v>9780029</v>
      </c>
      <c r="AP757" t="str">
        <f>CLEAN(ARD_SAFE_PROCESSED_20220608[[#This Row],[Column13]])</f>
        <v xml:space="preserve">   </v>
      </c>
      <c r="AQ757" t="str">
        <f>CLEAN(ARD_SAFE_PROCESSED_20220608[[#This Row],[Column14]])</f>
        <v xml:space="preserve">PV000000  </v>
      </c>
      <c r="AR757" t="str">
        <f>CLEAN(ARD_SAFE_PROCESSED_20220608[[#This Row],[Column15]])</f>
        <v xml:space="preserve">E-COMMERCE                                        </v>
      </c>
      <c r="AS757" t="str">
        <f>CLEAN(ARD_SAFE_PROCESSED_20220608[[#This Row],[Column16]])</f>
        <v xml:space="preserve">12471822291    </v>
      </c>
      <c r="AT757" t="str">
        <f>CLEAN(ARD_SAFE_PROCESSED_20220608[[#This Row],[Column17]])</f>
        <v>29.90</v>
      </c>
      <c r="AU757" t="str">
        <f>CLEAN(ARD_SAFE_PROCESSED_20220608[[#This Row],[Column18]])</f>
        <v xml:space="preserve">' </v>
      </c>
      <c r="AV757" t="str">
        <f>CLEAN(ARD_SAFE_PROCESSED_20220608[[#This Row],[Column19]])</f>
        <v xml:space="preserve">          </v>
      </c>
      <c r="AW757" t="str">
        <f>CLEAN(ARD_SAFE_PROCESSED_20220608[[#This Row],[Column20]])</f>
        <v>20251119</v>
      </c>
      <c r="AX757" t="str">
        <f>CLEAN(ARD_SAFE_PROCESSED_20220608[[#This Row],[Column21]])</f>
        <v>120654</v>
      </c>
      <c r="AY757" t="str">
        <f>LEFT(ARD_SAFE_PROCESSED_20220608[[#This Row],[Column1]],6)</f>
        <v>477289</v>
      </c>
      <c r="AZ757" t="str">
        <f>RIGHT(ARD_SAFE_PROCESSED_20220608[[#This Row],[Column1]],4)</f>
        <v>0647</v>
      </c>
      <c r="BA757" s="2">
        <f t="shared" si="77"/>
        <v>45993</v>
      </c>
      <c r="BB757">
        <f t="shared" si="78"/>
        <v>8.8699999999999992</v>
      </c>
      <c r="BC757">
        <f t="shared" si="79"/>
        <v>29.9</v>
      </c>
      <c r="BD757" t="str">
        <f t="shared" si="80"/>
        <v>6</v>
      </c>
      <c r="BE757" t="str">
        <f t="shared" si="81"/>
        <v>F:TC40</v>
      </c>
    </row>
    <row r="758" spans="1:57" hidden="1" x14ac:dyDescent="0.3">
      <c r="A758" t="s">
        <v>8063</v>
      </c>
      <c r="B758" t="s">
        <v>8184</v>
      </c>
      <c r="C758" t="s">
        <v>143</v>
      </c>
      <c r="D758" t="s">
        <v>25</v>
      </c>
      <c r="E758" t="s">
        <v>470</v>
      </c>
      <c r="F758" t="s">
        <v>28</v>
      </c>
      <c r="G758" t="s">
        <v>29</v>
      </c>
      <c r="H758" t="s">
        <v>144</v>
      </c>
      <c r="I758" t="s">
        <v>470</v>
      </c>
      <c r="J758" t="s">
        <v>21</v>
      </c>
      <c r="K758" t="s">
        <v>8185</v>
      </c>
      <c r="L758" t="s">
        <v>8186</v>
      </c>
      <c r="M758" t="s">
        <v>65</v>
      </c>
      <c r="N758" t="s">
        <v>26</v>
      </c>
      <c r="O758" t="s">
        <v>27</v>
      </c>
      <c r="P758" t="s">
        <v>8187</v>
      </c>
      <c r="Q758" t="s">
        <v>8188</v>
      </c>
      <c r="R758" t="s">
        <v>23</v>
      </c>
      <c r="S758" t="s">
        <v>24</v>
      </c>
      <c r="T758" t="s">
        <v>470</v>
      </c>
      <c r="U758" t="s">
        <v>8189</v>
      </c>
      <c r="W758" t="s">
        <v>6787</v>
      </c>
      <c r="X758" t="s">
        <v>28</v>
      </c>
      <c r="Y758" t="e">
        <f>VLOOKUP(W758,ARD_SAFE_PROCESSED_20220608[[#This Row],[Column11]],1,FALSE)</f>
        <v>#N/A</v>
      </c>
      <c r="AB758" t="str">
        <f>CONCATENATE(LEFT(ARD_SAFE_PROCESSED_20220608[[#This Row],[Column1]],6),"******",RIGHT(ARD_SAFE_PROCESSED_20220608[[#This Row],[Column1]],4),";",ARD_SAFE_PROCESSED_20220608[[#This Row],[Column11]])</f>
        <v>477289******0647;74357045323007141402424</v>
      </c>
      <c r="AD758" t="str">
        <f>CLEAN(ARD_SAFE_PROCESSED_20220608[[#This Row],[Column1]])</f>
        <v>4772890014210647</v>
      </c>
      <c r="AE758" t="str">
        <f>CLEAN(ARD_SAFE_PROCESSED_20220608[[#This Row],[Column2]])</f>
        <v>562162</v>
      </c>
      <c r="AF758" t="str">
        <f>CLEAN(ARD_SAFE_PROCESSED_20220608[[#This Row],[Column3]])</f>
        <v>4038338</v>
      </c>
      <c r="AG758" t="str">
        <f>CLEAN(ARD_SAFE_PROCESSED_20220608[[#This Row],[Column4]])</f>
        <v>EC</v>
      </c>
      <c r="AH758" t="str">
        <f>CLEAN(ARD_SAFE_PROCESSED_20220608[[#This Row],[Column5]])</f>
        <v>20251119</v>
      </c>
      <c r="AI758" t="str">
        <f>CLEAN(ARD_SAFE_PROCESSED_20220608[[#This Row],[Column6]])</f>
        <v>604</v>
      </c>
      <c r="AJ758" t="str">
        <f>CLEAN(ARD_SAFE_PROCESSED_20220608[[#This Row],[Column7]])</f>
        <v>76</v>
      </c>
      <c r="AK758" t="str">
        <f>CLEAN(ARD_SAFE_PROCESSED_20220608[[#This Row],[Column8]])</f>
        <v xml:space="preserve">DLC*RAPPI PERU                </v>
      </c>
      <c r="AL758" t="str">
        <f>CLEAN(ARD_SAFE_PROCESSED_20220608[[#This Row],[Column9]])</f>
        <v>20251119</v>
      </c>
      <c r="AM758" t="str">
        <f>CLEAN(ARD_SAFE_PROCESSED_20220608[[#This Row],[Column10]])</f>
        <v xml:space="preserve">'                       </v>
      </c>
      <c r="AN758" t="s">
        <v>8185</v>
      </c>
      <c r="AO758" t="str">
        <f>CLEAN(ARD_SAFE_PROCESSED_20220608[[#This Row],[Column12]])</f>
        <v>9775925</v>
      </c>
      <c r="AP758" t="str">
        <f>CLEAN(ARD_SAFE_PROCESSED_20220608[[#This Row],[Column13]])</f>
        <v xml:space="preserve">   </v>
      </c>
      <c r="AQ758" t="str">
        <f>CLEAN(ARD_SAFE_PROCESSED_20220608[[#This Row],[Column14]])</f>
        <v xml:space="preserve">PV000000  </v>
      </c>
      <c r="AR758" t="str">
        <f>CLEAN(ARD_SAFE_PROCESSED_20220608[[#This Row],[Column15]])</f>
        <v xml:space="preserve">E-COMMERCE                                        </v>
      </c>
      <c r="AS758" t="str">
        <f>CLEAN(ARD_SAFE_PROCESSED_20220608[[#This Row],[Column16]])</f>
        <v xml:space="preserve">12471713127    </v>
      </c>
      <c r="AT758" t="str">
        <f>CLEAN(ARD_SAFE_PROCESSED_20220608[[#This Row],[Column17]])</f>
        <v>58.59</v>
      </c>
      <c r="AU758" t="str">
        <f>CLEAN(ARD_SAFE_PROCESSED_20220608[[#This Row],[Column18]])</f>
        <v xml:space="preserve">' </v>
      </c>
      <c r="AV758" t="str">
        <f>CLEAN(ARD_SAFE_PROCESSED_20220608[[#This Row],[Column19]])</f>
        <v xml:space="preserve">          </v>
      </c>
      <c r="AW758" t="str">
        <f>CLEAN(ARD_SAFE_PROCESSED_20220608[[#This Row],[Column20]])</f>
        <v>20251119</v>
      </c>
      <c r="AX758" t="str">
        <f>CLEAN(ARD_SAFE_PROCESSED_20220608[[#This Row],[Column21]])</f>
        <v>115614</v>
      </c>
      <c r="AY758" t="str">
        <f>LEFT(ARD_SAFE_PROCESSED_20220608[[#This Row],[Column1]],6)</f>
        <v>477289</v>
      </c>
      <c r="AZ758" t="str">
        <f>RIGHT(ARD_SAFE_PROCESSED_20220608[[#This Row],[Column1]],4)</f>
        <v>0647</v>
      </c>
      <c r="BA758" s="2">
        <f t="shared" si="77"/>
        <v>45993</v>
      </c>
      <c r="BB758">
        <f t="shared" si="78"/>
        <v>17.38</v>
      </c>
      <c r="BC758">
        <f t="shared" si="79"/>
        <v>58.59</v>
      </c>
      <c r="BD758" t="str">
        <f t="shared" si="80"/>
        <v>6</v>
      </c>
      <c r="BE758" t="str">
        <f t="shared" si="81"/>
        <v>F:TC40</v>
      </c>
    </row>
    <row r="759" spans="1:57" hidden="1" x14ac:dyDescent="0.3">
      <c r="A759" t="s">
        <v>8063</v>
      </c>
      <c r="B759" t="s">
        <v>8132</v>
      </c>
      <c r="C759" t="s">
        <v>143</v>
      </c>
      <c r="D759" t="s">
        <v>25</v>
      </c>
      <c r="E759" t="s">
        <v>470</v>
      </c>
      <c r="F759" t="s">
        <v>28</v>
      </c>
      <c r="G759" t="s">
        <v>29</v>
      </c>
      <c r="H759" t="s">
        <v>144</v>
      </c>
      <c r="I759" t="s">
        <v>470</v>
      </c>
      <c r="J759" t="s">
        <v>21</v>
      </c>
      <c r="K759" t="s">
        <v>8133</v>
      </c>
      <c r="L759" t="s">
        <v>8134</v>
      </c>
      <c r="M759" t="s">
        <v>65</v>
      </c>
      <c r="N759" t="s">
        <v>26</v>
      </c>
      <c r="O759" t="s">
        <v>27</v>
      </c>
      <c r="P759" t="s">
        <v>8135</v>
      </c>
      <c r="Q759" t="s">
        <v>8136</v>
      </c>
      <c r="R759" t="s">
        <v>23</v>
      </c>
      <c r="S759" t="s">
        <v>24</v>
      </c>
      <c r="T759" t="s">
        <v>470</v>
      </c>
      <c r="U759" t="s">
        <v>8137</v>
      </c>
      <c r="W759" t="s">
        <v>8397</v>
      </c>
      <c r="X759" t="s">
        <v>28</v>
      </c>
      <c r="Y759" t="e">
        <f>VLOOKUP(W759,ARD_SAFE_PROCESSED_20220608[[#This Row],[Column11]],1,FALSE)</f>
        <v>#N/A</v>
      </c>
      <c r="AB759" t="str">
        <f>CONCATENATE(LEFT(ARD_SAFE_PROCESSED_20220608[[#This Row],[Column1]],6),"******",RIGHT(ARD_SAFE_PROCESSED_20220608[[#This Row],[Column1]],4),";",ARD_SAFE_PROCESSED_20220608[[#This Row],[Column11]])</f>
        <v>477289******0647;74357045323007141403794</v>
      </c>
      <c r="AD759" t="str">
        <f>CLEAN(ARD_SAFE_PROCESSED_20220608[[#This Row],[Column1]])</f>
        <v>4772890014210647</v>
      </c>
      <c r="AE759" t="str">
        <f>CLEAN(ARD_SAFE_PROCESSED_20220608[[#This Row],[Column2]])</f>
        <v>193262</v>
      </c>
      <c r="AF759" t="str">
        <f>CLEAN(ARD_SAFE_PROCESSED_20220608[[#This Row],[Column3]])</f>
        <v>4038338</v>
      </c>
      <c r="AG759" t="str">
        <f>CLEAN(ARD_SAFE_PROCESSED_20220608[[#This Row],[Column4]])</f>
        <v>EC</v>
      </c>
      <c r="AH759" t="str">
        <f>CLEAN(ARD_SAFE_PROCESSED_20220608[[#This Row],[Column5]])</f>
        <v>20251119</v>
      </c>
      <c r="AI759" t="str">
        <f>CLEAN(ARD_SAFE_PROCESSED_20220608[[#This Row],[Column6]])</f>
        <v>604</v>
      </c>
      <c r="AJ759" t="str">
        <f>CLEAN(ARD_SAFE_PROCESSED_20220608[[#This Row],[Column7]])</f>
        <v>76</v>
      </c>
      <c r="AK759" t="str">
        <f>CLEAN(ARD_SAFE_PROCESSED_20220608[[#This Row],[Column8]])</f>
        <v xml:space="preserve">DLC*RAPPI PERU                </v>
      </c>
      <c r="AL759" t="str">
        <f>CLEAN(ARD_SAFE_PROCESSED_20220608[[#This Row],[Column9]])</f>
        <v>20251119</v>
      </c>
      <c r="AM759" t="str">
        <f>CLEAN(ARD_SAFE_PROCESSED_20220608[[#This Row],[Column10]])</f>
        <v xml:space="preserve">'                       </v>
      </c>
      <c r="AN759" t="s">
        <v>8133</v>
      </c>
      <c r="AO759" t="str">
        <f>CLEAN(ARD_SAFE_PROCESSED_20220608[[#This Row],[Column12]])</f>
        <v>9785146</v>
      </c>
      <c r="AP759" t="str">
        <f>CLEAN(ARD_SAFE_PROCESSED_20220608[[#This Row],[Column13]])</f>
        <v xml:space="preserve">   </v>
      </c>
      <c r="AQ759" t="str">
        <f>CLEAN(ARD_SAFE_PROCESSED_20220608[[#This Row],[Column14]])</f>
        <v xml:space="preserve">PV000000  </v>
      </c>
      <c r="AR759" t="str">
        <f>CLEAN(ARD_SAFE_PROCESSED_20220608[[#This Row],[Column15]])</f>
        <v xml:space="preserve">E-COMMERCE                                        </v>
      </c>
      <c r="AS759" t="str">
        <f>CLEAN(ARD_SAFE_PROCESSED_20220608[[#This Row],[Column16]])</f>
        <v xml:space="preserve">12471951448    </v>
      </c>
      <c r="AT759" t="str">
        <f>CLEAN(ARD_SAFE_PROCESSED_20220608[[#This Row],[Column17]])</f>
        <v>114.80</v>
      </c>
      <c r="AU759" t="str">
        <f>CLEAN(ARD_SAFE_PROCESSED_20220608[[#This Row],[Column18]])</f>
        <v xml:space="preserve">' </v>
      </c>
      <c r="AV759" t="str">
        <f>CLEAN(ARD_SAFE_PROCESSED_20220608[[#This Row],[Column19]])</f>
        <v xml:space="preserve">          </v>
      </c>
      <c r="AW759" t="str">
        <f>CLEAN(ARD_SAFE_PROCESSED_20220608[[#This Row],[Column20]])</f>
        <v>20251119</v>
      </c>
      <c r="AX759" t="str">
        <f>CLEAN(ARD_SAFE_PROCESSED_20220608[[#This Row],[Column21]])</f>
        <v>121925</v>
      </c>
      <c r="AY759" t="str">
        <f>LEFT(ARD_SAFE_PROCESSED_20220608[[#This Row],[Column1]],6)</f>
        <v>477289</v>
      </c>
      <c r="AZ759" t="str">
        <f>RIGHT(ARD_SAFE_PROCESSED_20220608[[#This Row],[Column1]],4)</f>
        <v>0647</v>
      </c>
      <c r="BA759" s="2">
        <f t="shared" si="77"/>
        <v>45993</v>
      </c>
      <c r="BB759">
        <f t="shared" si="78"/>
        <v>34.049999999999997</v>
      </c>
      <c r="BC759">
        <f t="shared" si="79"/>
        <v>114.8</v>
      </c>
      <c r="BD759" t="str">
        <f t="shared" si="80"/>
        <v>6</v>
      </c>
      <c r="BE759" t="str">
        <f t="shared" si="81"/>
        <v>F:TC40</v>
      </c>
    </row>
    <row r="760" spans="1:57" hidden="1" x14ac:dyDescent="0.3">
      <c r="A760" t="s">
        <v>8063</v>
      </c>
      <c r="B760" t="s">
        <v>8138</v>
      </c>
      <c r="C760" t="s">
        <v>143</v>
      </c>
      <c r="D760" t="s">
        <v>25</v>
      </c>
      <c r="E760" t="s">
        <v>470</v>
      </c>
      <c r="F760" t="s">
        <v>28</v>
      </c>
      <c r="G760" t="s">
        <v>29</v>
      </c>
      <c r="H760" t="s">
        <v>144</v>
      </c>
      <c r="I760" t="s">
        <v>470</v>
      </c>
      <c r="J760" t="s">
        <v>21</v>
      </c>
      <c r="K760" t="s">
        <v>8139</v>
      </c>
      <c r="L760" t="s">
        <v>8140</v>
      </c>
      <c r="M760" t="s">
        <v>65</v>
      </c>
      <c r="N760" t="s">
        <v>26</v>
      </c>
      <c r="O760" t="s">
        <v>27</v>
      </c>
      <c r="P760" t="s">
        <v>8141</v>
      </c>
      <c r="Q760" t="s">
        <v>8142</v>
      </c>
      <c r="R760" t="s">
        <v>23</v>
      </c>
      <c r="S760" t="s">
        <v>24</v>
      </c>
      <c r="T760" t="s">
        <v>470</v>
      </c>
      <c r="U760" t="s">
        <v>8143</v>
      </c>
      <c r="W760" t="s">
        <v>8479</v>
      </c>
      <c r="X760" t="s">
        <v>28</v>
      </c>
      <c r="Y760" t="e">
        <f>VLOOKUP(W760,ARD_SAFE_PROCESSED_20220608[[#This Row],[Column11]],1,FALSE)</f>
        <v>#N/A</v>
      </c>
      <c r="AB760" t="str">
        <f>CONCATENATE(LEFT(ARD_SAFE_PROCESSED_20220608[[#This Row],[Column1]],6),"******",RIGHT(ARD_SAFE_PROCESSED_20220608[[#This Row],[Column1]],4),";",ARD_SAFE_PROCESSED_20220608[[#This Row],[Column11]])</f>
        <v>477289******0647;74357045323007141403877</v>
      </c>
      <c r="AD760" t="str">
        <f>CLEAN(ARD_SAFE_PROCESSED_20220608[[#This Row],[Column1]])</f>
        <v>4772890014210647</v>
      </c>
      <c r="AE760" t="str">
        <f>CLEAN(ARD_SAFE_PROCESSED_20220608[[#This Row],[Column2]])</f>
        <v>195662</v>
      </c>
      <c r="AF760" t="str">
        <f>CLEAN(ARD_SAFE_PROCESSED_20220608[[#This Row],[Column3]])</f>
        <v>4038338</v>
      </c>
      <c r="AG760" t="str">
        <f>CLEAN(ARD_SAFE_PROCESSED_20220608[[#This Row],[Column4]])</f>
        <v>EC</v>
      </c>
      <c r="AH760" t="str">
        <f>CLEAN(ARD_SAFE_PROCESSED_20220608[[#This Row],[Column5]])</f>
        <v>20251119</v>
      </c>
      <c r="AI760" t="str">
        <f>CLEAN(ARD_SAFE_PROCESSED_20220608[[#This Row],[Column6]])</f>
        <v>604</v>
      </c>
      <c r="AJ760" t="str">
        <f>CLEAN(ARD_SAFE_PROCESSED_20220608[[#This Row],[Column7]])</f>
        <v>76</v>
      </c>
      <c r="AK760" t="str">
        <f>CLEAN(ARD_SAFE_PROCESSED_20220608[[#This Row],[Column8]])</f>
        <v xml:space="preserve">DLC*RAPPI PERU                </v>
      </c>
      <c r="AL760" t="str">
        <f>CLEAN(ARD_SAFE_PROCESSED_20220608[[#This Row],[Column9]])</f>
        <v>20251119</v>
      </c>
      <c r="AM760" t="str">
        <f>CLEAN(ARD_SAFE_PROCESSED_20220608[[#This Row],[Column10]])</f>
        <v xml:space="preserve">'                       </v>
      </c>
      <c r="AN760" t="s">
        <v>8139</v>
      </c>
      <c r="AO760" t="str">
        <f>CLEAN(ARD_SAFE_PROCESSED_20220608[[#This Row],[Column12]])</f>
        <v>9785278</v>
      </c>
      <c r="AP760" t="str">
        <f>CLEAN(ARD_SAFE_PROCESSED_20220608[[#This Row],[Column13]])</f>
        <v xml:space="preserve">   </v>
      </c>
      <c r="AQ760" t="str">
        <f>CLEAN(ARD_SAFE_PROCESSED_20220608[[#This Row],[Column14]])</f>
        <v xml:space="preserve">PV000000  </v>
      </c>
      <c r="AR760" t="str">
        <f>CLEAN(ARD_SAFE_PROCESSED_20220608[[#This Row],[Column15]])</f>
        <v xml:space="preserve">E-COMMERCE                                        </v>
      </c>
      <c r="AS760" t="str">
        <f>CLEAN(ARD_SAFE_PROCESSED_20220608[[#This Row],[Column16]])</f>
        <v xml:space="preserve">12471955603    </v>
      </c>
      <c r="AT760" t="str">
        <f>CLEAN(ARD_SAFE_PROCESSED_20220608[[#This Row],[Column17]])</f>
        <v>119.80</v>
      </c>
      <c r="AU760" t="str">
        <f>CLEAN(ARD_SAFE_PROCESSED_20220608[[#This Row],[Column18]])</f>
        <v xml:space="preserve">' </v>
      </c>
      <c r="AV760" t="str">
        <f>CLEAN(ARD_SAFE_PROCESSED_20220608[[#This Row],[Column19]])</f>
        <v xml:space="preserve">          </v>
      </c>
      <c r="AW760" t="str">
        <f>CLEAN(ARD_SAFE_PROCESSED_20220608[[#This Row],[Column20]])</f>
        <v>20251119</v>
      </c>
      <c r="AX760" t="str">
        <f>CLEAN(ARD_SAFE_PROCESSED_20220608[[#This Row],[Column21]])</f>
        <v>121950</v>
      </c>
      <c r="AY760" t="str">
        <f>LEFT(ARD_SAFE_PROCESSED_20220608[[#This Row],[Column1]],6)</f>
        <v>477289</v>
      </c>
      <c r="AZ760" t="str">
        <f>RIGHT(ARD_SAFE_PROCESSED_20220608[[#This Row],[Column1]],4)</f>
        <v>0647</v>
      </c>
      <c r="BA760" s="2">
        <f t="shared" si="77"/>
        <v>45993</v>
      </c>
      <c r="BB760">
        <f t="shared" si="78"/>
        <v>35.53</v>
      </c>
      <c r="BC760">
        <f t="shared" si="79"/>
        <v>119.8</v>
      </c>
      <c r="BD760" t="str">
        <f t="shared" si="80"/>
        <v>6</v>
      </c>
      <c r="BE760" t="str">
        <f t="shared" si="81"/>
        <v>F:TC40</v>
      </c>
    </row>
    <row r="761" spans="1:57" hidden="1" x14ac:dyDescent="0.3">
      <c r="A761" t="s">
        <v>8063</v>
      </c>
      <c r="B761" t="s">
        <v>8116</v>
      </c>
      <c r="C761" t="s">
        <v>143</v>
      </c>
      <c r="D761" t="s">
        <v>25</v>
      </c>
      <c r="E761" t="s">
        <v>470</v>
      </c>
      <c r="F761" t="s">
        <v>28</v>
      </c>
      <c r="G761" t="s">
        <v>29</v>
      </c>
      <c r="H761" t="s">
        <v>144</v>
      </c>
      <c r="I761" t="s">
        <v>470</v>
      </c>
      <c r="J761" t="s">
        <v>21</v>
      </c>
      <c r="K761" t="s">
        <v>8117</v>
      </c>
      <c r="L761" t="s">
        <v>8118</v>
      </c>
      <c r="M761" t="s">
        <v>65</v>
      </c>
      <c r="N761" t="s">
        <v>26</v>
      </c>
      <c r="O761" t="s">
        <v>27</v>
      </c>
      <c r="P761" t="s">
        <v>8119</v>
      </c>
      <c r="Q761" t="s">
        <v>8120</v>
      </c>
      <c r="R761" t="s">
        <v>23</v>
      </c>
      <c r="S761" t="s">
        <v>24</v>
      </c>
      <c r="T761" t="s">
        <v>470</v>
      </c>
      <c r="U761" t="s">
        <v>8121</v>
      </c>
      <c r="W761" t="s">
        <v>8484</v>
      </c>
      <c r="X761" t="s">
        <v>28</v>
      </c>
      <c r="Y761" t="e">
        <f>VLOOKUP(W761,ARD_SAFE_PROCESSED_20220608[[#This Row],[Column11]],1,FALSE)</f>
        <v>#N/A</v>
      </c>
      <c r="AB761" t="str">
        <f>CONCATENATE(LEFT(ARD_SAFE_PROCESSED_20220608[[#This Row],[Column1]],6),"******",RIGHT(ARD_SAFE_PROCESSED_20220608[[#This Row],[Column1]],4),";",ARD_SAFE_PROCESSED_20220608[[#This Row],[Column11]])</f>
        <v>477289******0647;74357045323007141404214</v>
      </c>
      <c r="AD761" t="str">
        <f>CLEAN(ARD_SAFE_PROCESSED_20220608[[#This Row],[Column1]])</f>
        <v>4772890014210647</v>
      </c>
      <c r="AE761" t="str">
        <f>CLEAN(ARD_SAFE_PROCESSED_20220608[[#This Row],[Column2]])</f>
        <v>142062</v>
      </c>
      <c r="AF761" t="str">
        <f>CLEAN(ARD_SAFE_PROCESSED_20220608[[#This Row],[Column3]])</f>
        <v>4038338</v>
      </c>
      <c r="AG761" t="str">
        <f>CLEAN(ARD_SAFE_PROCESSED_20220608[[#This Row],[Column4]])</f>
        <v>EC</v>
      </c>
      <c r="AH761" t="str">
        <f>CLEAN(ARD_SAFE_PROCESSED_20220608[[#This Row],[Column5]])</f>
        <v>20251119</v>
      </c>
      <c r="AI761" t="str">
        <f>CLEAN(ARD_SAFE_PROCESSED_20220608[[#This Row],[Column6]])</f>
        <v>604</v>
      </c>
      <c r="AJ761" t="str">
        <f>CLEAN(ARD_SAFE_PROCESSED_20220608[[#This Row],[Column7]])</f>
        <v>76</v>
      </c>
      <c r="AK761" t="str">
        <f>CLEAN(ARD_SAFE_PROCESSED_20220608[[#This Row],[Column8]])</f>
        <v xml:space="preserve">DLC*RAPPI PERU                </v>
      </c>
      <c r="AL761" t="str">
        <f>CLEAN(ARD_SAFE_PROCESSED_20220608[[#This Row],[Column9]])</f>
        <v>20251119</v>
      </c>
      <c r="AM761" t="str">
        <f>CLEAN(ARD_SAFE_PROCESSED_20220608[[#This Row],[Column10]])</f>
        <v xml:space="preserve">'                       </v>
      </c>
      <c r="AN761" t="s">
        <v>8117</v>
      </c>
      <c r="AO761" t="str">
        <f>CLEAN(ARD_SAFE_PROCESSED_20220608[[#This Row],[Column12]])</f>
        <v>9783011</v>
      </c>
      <c r="AP761" t="str">
        <f>CLEAN(ARD_SAFE_PROCESSED_20220608[[#This Row],[Column13]])</f>
        <v xml:space="preserve">   </v>
      </c>
      <c r="AQ761" t="str">
        <f>CLEAN(ARD_SAFE_PROCESSED_20220608[[#This Row],[Column14]])</f>
        <v xml:space="preserve">PV000000  </v>
      </c>
      <c r="AR761" t="str">
        <f>CLEAN(ARD_SAFE_PROCESSED_20220608[[#This Row],[Column15]])</f>
        <v xml:space="preserve">E-COMMERCE                                        </v>
      </c>
      <c r="AS761" t="str">
        <f>CLEAN(ARD_SAFE_PROCESSED_20220608[[#This Row],[Column16]])</f>
        <v xml:space="preserve">12471897601    </v>
      </c>
      <c r="AT761" t="str">
        <f>CLEAN(ARD_SAFE_PROCESSED_20220608[[#This Row],[Column17]])</f>
        <v>165.90</v>
      </c>
      <c r="AU761" t="str">
        <f>CLEAN(ARD_SAFE_PROCESSED_20220608[[#This Row],[Column18]])</f>
        <v xml:space="preserve">' </v>
      </c>
      <c r="AV761" t="str">
        <f>CLEAN(ARD_SAFE_PROCESSED_20220608[[#This Row],[Column19]])</f>
        <v xml:space="preserve">          </v>
      </c>
      <c r="AW761" t="str">
        <f>CLEAN(ARD_SAFE_PROCESSED_20220608[[#This Row],[Column20]])</f>
        <v>20251119</v>
      </c>
      <c r="AX761" t="str">
        <f>CLEAN(ARD_SAFE_PROCESSED_20220608[[#This Row],[Column21]])</f>
        <v>121414</v>
      </c>
      <c r="AY761" t="str">
        <f>LEFT(ARD_SAFE_PROCESSED_20220608[[#This Row],[Column1]],6)</f>
        <v>477289</v>
      </c>
      <c r="AZ761" t="str">
        <f>RIGHT(ARD_SAFE_PROCESSED_20220608[[#This Row],[Column1]],4)</f>
        <v>0647</v>
      </c>
      <c r="BA761" s="2">
        <f t="shared" si="77"/>
        <v>45993</v>
      </c>
      <c r="BB761">
        <f t="shared" si="78"/>
        <v>49.2</v>
      </c>
      <c r="BC761">
        <f t="shared" si="79"/>
        <v>165.9</v>
      </c>
      <c r="BD761" t="str">
        <f t="shared" si="80"/>
        <v>6</v>
      </c>
      <c r="BE761" t="str">
        <f t="shared" si="81"/>
        <v>F:TC40</v>
      </c>
    </row>
    <row r="762" spans="1:57" hidden="1" x14ac:dyDescent="0.3">
      <c r="A762" t="s">
        <v>8063</v>
      </c>
      <c r="B762" t="s">
        <v>8161</v>
      </c>
      <c r="C762" t="s">
        <v>235</v>
      </c>
      <c r="D762" t="s">
        <v>25</v>
      </c>
      <c r="E762" t="s">
        <v>470</v>
      </c>
      <c r="F762" t="s">
        <v>28</v>
      </c>
      <c r="G762" t="s">
        <v>29</v>
      </c>
      <c r="H762" t="s">
        <v>144</v>
      </c>
      <c r="I762" t="s">
        <v>470</v>
      </c>
      <c r="J762" t="s">
        <v>21</v>
      </c>
      <c r="K762" t="s">
        <v>8162</v>
      </c>
      <c r="L762" t="s">
        <v>8163</v>
      </c>
      <c r="M762" t="s">
        <v>65</v>
      </c>
      <c r="N762" t="s">
        <v>26</v>
      </c>
      <c r="O762" t="s">
        <v>27</v>
      </c>
      <c r="P762" t="s">
        <v>8164</v>
      </c>
      <c r="Q762" t="s">
        <v>8165</v>
      </c>
      <c r="R762" t="s">
        <v>23</v>
      </c>
      <c r="S762" t="s">
        <v>24</v>
      </c>
      <c r="T762" t="s">
        <v>470</v>
      </c>
      <c r="U762" t="s">
        <v>8166</v>
      </c>
      <c r="W762" t="s">
        <v>8490</v>
      </c>
      <c r="X762" t="s">
        <v>28</v>
      </c>
      <c r="Y762" t="e">
        <f>VLOOKUP(W762,ARD_SAFE_PROCESSED_20220608[[#This Row],[Column11]],1,FALSE)</f>
        <v>#N/A</v>
      </c>
      <c r="AB762" t="str">
        <f>CONCATENATE(LEFT(ARD_SAFE_PROCESSED_20220608[[#This Row],[Column1]],6),"******",RIGHT(ARD_SAFE_PROCESSED_20220608[[#This Row],[Column1]],4),";",ARD_SAFE_PROCESSED_20220608[[#This Row],[Column11]])</f>
        <v>477289******0647;74357045323007142600315</v>
      </c>
      <c r="AD762" t="str">
        <f>CLEAN(ARD_SAFE_PROCESSED_20220608[[#This Row],[Column1]])</f>
        <v>4772890014210647</v>
      </c>
      <c r="AE762" t="str">
        <f>CLEAN(ARD_SAFE_PROCESSED_20220608[[#This Row],[Column2]])</f>
        <v>331162</v>
      </c>
      <c r="AF762" t="str">
        <f>CLEAN(ARD_SAFE_PROCESSED_20220608[[#This Row],[Column3]])</f>
        <v>4039447</v>
      </c>
      <c r="AG762" t="str">
        <f>CLEAN(ARD_SAFE_PROCESSED_20220608[[#This Row],[Column4]])</f>
        <v>EC</v>
      </c>
      <c r="AH762" t="str">
        <f>CLEAN(ARD_SAFE_PROCESSED_20220608[[#This Row],[Column5]])</f>
        <v>20251119</v>
      </c>
      <c r="AI762" t="str">
        <f>CLEAN(ARD_SAFE_PROCESSED_20220608[[#This Row],[Column6]])</f>
        <v>604</v>
      </c>
      <c r="AJ762" t="str">
        <f>CLEAN(ARD_SAFE_PROCESSED_20220608[[#This Row],[Column7]])</f>
        <v>76</v>
      </c>
      <c r="AK762" t="str">
        <f>CLEAN(ARD_SAFE_PROCESSED_20220608[[#This Row],[Column8]])</f>
        <v xml:space="preserve">DLC*RAPPI PERU                </v>
      </c>
      <c r="AL762" t="str">
        <f>CLEAN(ARD_SAFE_PROCESSED_20220608[[#This Row],[Column9]])</f>
        <v>20251119</v>
      </c>
      <c r="AM762" t="str">
        <f>CLEAN(ARD_SAFE_PROCESSED_20220608[[#This Row],[Column10]])</f>
        <v xml:space="preserve">'                       </v>
      </c>
      <c r="AN762" t="s">
        <v>8162</v>
      </c>
      <c r="AO762" t="str">
        <f>CLEAN(ARD_SAFE_PROCESSED_20220608[[#This Row],[Column12]])</f>
        <v>9655915</v>
      </c>
      <c r="AP762" t="str">
        <f>CLEAN(ARD_SAFE_PROCESSED_20220608[[#This Row],[Column13]])</f>
        <v xml:space="preserve">   </v>
      </c>
      <c r="AQ762" t="str">
        <f>CLEAN(ARD_SAFE_PROCESSED_20220608[[#This Row],[Column14]])</f>
        <v xml:space="preserve">PV000000  </v>
      </c>
      <c r="AR762" t="str">
        <f>CLEAN(ARD_SAFE_PROCESSED_20220608[[#This Row],[Column15]])</f>
        <v xml:space="preserve">E-COMMERCE                                        </v>
      </c>
      <c r="AS762" t="str">
        <f>CLEAN(ARD_SAFE_PROCESSED_20220608[[#This Row],[Column16]])</f>
        <v xml:space="preserve">12469020696    </v>
      </c>
      <c r="AT762" t="str">
        <f>CLEAN(ARD_SAFE_PROCESSED_20220608[[#This Row],[Column17]])</f>
        <v>2.30</v>
      </c>
      <c r="AU762" t="str">
        <f>CLEAN(ARD_SAFE_PROCESSED_20220608[[#This Row],[Column18]])</f>
        <v xml:space="preserve">' </v>
      </c>
      <c r="AV762" t="str">
        <f>CLEAN(ARD_SAFE_PROCESSED_20220608[[#This Row],[Column19]])</f>
        <v xml:space="preserve">          </v>
      </c>
      <c r="AW762" t="str">
        <f>CLEAN(ARD_SAFE_PROCESSED_20220608[[#This Row],[Column20]])</f>
        <v>20251119</v>
      </c>
      <c r="AX762" t="str">
        <f>CLEAN(ARD_SAFE_PROCESSED_20220608[[#This Row],[Column21]])</f>
        <v>73305</v>
      </c>
      <c r="AY762" t="str">
        <f>LEFT(ARD_SAFE_PROCESSED_20220608[[#This Row],[Column1]],6)</f>
        <v>477289</v>
      </c>
      <c r="AZ762" t="str">
        <f>RIGHT(ARD_SAFE_PROCESSED_20220608[[#This Row],[Column1]],4)</f>
        <v>0647</v>
      </c>
      <c r="BA762" s="2">
        <f t="shared" si="77"/>
        <v>45993</v>
      </c>
      <c r="BB762">
        <f t="shared" si="78"/>
        <v>0.68</v>
      </c>
      <c r="BC762">
        <f t="shared" si="79"/>
        <v>2.2999999999999998</v>
      </c>
      <c r="BD762" t="str">
        <f t="shared" si="80"/>
        <v>6</v>
      </c>
      <c r="BE762" t="str">
        <f t="shared" si="81"/>
        <v>F:TC40</v>
      </c>
    </row>
    <row r="763" spans="1:57" hidden="1" x14ac:dyDescent="0.3">
      <c r="A763" t="s">
        <v>8050</v>
      </c>
      <c r="B763" t="s">
        <v>8051</v>
      </c>
      <c r="C763" t="s">
        <v>235</v>
      </c>
      <c r="D763" t="s">
        <v>25</v>
      </c>
      <c r="E763" t="s">
        <v>470</v>
      </c>
      <c r="F763" t="s">
        <v>28</v>
      </c>
      <c r="G763" t="s">
        <v>29</v>
      </c>
      <c r="H763" t="s">
        <v>144</v>
      </c>
      <c r="I763" t="s">
        <v>470</v>
      </c>
      <c r="J763" t="s">
        <v>21</v>
      </c>
      <c r="K763" t="s">
        <v>8052</v>
      </c>
      <c r="L763" t="s">
        <v>8053</v>
      </c>
      <c r="M763" t="s">
        <v>65</v>
      </c>
      <c r="N763" t="s">
        <v>26</v>
      </c>
      <c r="O763" t="s">
        <v>27</v>
      </c>
      <c r="P763" t="s">
        <v>8054</v>
      </c>
      <c r="Q763" t="s">
        <v>8055</v>
      </c>
      <c r="R763" t="s">
        <v>23</v>
      </c>
      <c r="S763" t="s">
        <v>24</v>
      </c>
      <c r="T763" t="s">
        <v>470</v>
      </c>
      <c r="U763" t="s">
        <v>8056</v>
      </c>
      <c r="W763" t="s">
        <v>8495</v>
      </c>
      <c r="X763" t="s">
        <v>28</v>
      </c>
      <c r="Y763" t="e">
        <f>VLOOKUP(W763,ARD_SAFE_PROCESSED_20220608[[#This Row],[Column11]],1,FALSE)</f>
        <v>#N/A</v>
      </c>
      <c r="AB763" t="str">
        <f>CONCATENATE(LEFT(ARD_SAFE_PROCESSED_20220608[[#This Row],[Column1]],6),"******",RIGHT(ARD_SAFE_PROCESSED_20220608[[#This Row],[Column1]],4),";",ARD_SAFE_PROCESSED_20220608[[#This Row],[Column11]])</f>
        <v>477289******8247;74357045323007142631963</v>
      </c>
      <c r="AD763" t="str">
        <f>CLEAN(ARD_SAFE_PROCESSED_20220608[[#This Row],[Column1]])</f>
        <v>4772890014108247</v>
      </c>
      <c r="AE763" t="str">
        <f>CLEAN(ARD_SAFE_PROCESSED_20220608[[#This Row],[Column2]])</f>
        <v>131464</v>
      </c>
      <c r="AF763" t="str">
        <f>CLEAN(ARD_SAFE_PROCESSED_20220608[[#This Row],[Column3]])</f>
        <v>4039447</v>
      </c>
      <c r="AG763" t="str">
        <f>CLEAN(ARD_SAFE_PROCESSED_20220608[[#This Row],[Column4]])</f>
        <v>EC</v>
      </c>
      <c r="AH763" t="str">
        <f>CLEAN(ARD_SAFE_PROCESSED_20220608[[#This Row],[Column5]])</f>
        <v>20251119</v>
      </c>
      <c r="AI763" t="str">
        <f>CLEAN(ARD_SAFE_PROCESSED_20220608[[#This Row],[Column6]])</f>
        <v>604</v>
      </c>
      <c r="AJ763" t="str">
        <f>CLEAN(ARD_SAFE_PROCESSED_20220608[[#This Row],[Column7]])</f>
        <v>76</v>
      </c>
      <c r="AK763" t="str">
        <f>CLEAN(ARD_SAFE_PROCESSED_20220608[[#This Row],[Column8]])</f>
        <v xml:space="preserve">DLC*RAPPI PERU                </v>
      </c>
      <c r="AL763" t="str">
        <f>CLEAN(ARD_SAFE_PROCESSED_20220608[[#This Row],[Column9]])</f>
        <v>20251119</v>
      </c>
      <c r="AM763" t="str">
        <f>CLEAN(ARD_SAFE_PROCESSED_20220608[[#This Row],[Column10]])</f>
        <v xml:space="preserve">'                       </v>
      </c>
      <c r="AN763" t="s">
        <v>8052</v>
      </c>
      <c r="AO763" t="str">
        <f>CLEAN(ARD_SAFE_PROCESSED_20220608[[#This Row],[Column12]])</f>
        <v>9733273</v>
      </c>
      <c r="AP763" t="str">
        <f>CLEAN(ARD_SAFE_PROCESSED_20220608[[#This Row],[Column13]])</f>
        <v xml:space="preserve">   </v>
      </c>
      <c r="AQ763" t="str">
        <f>CLEAN(ARD_SAFE_PROCESSED_20220608[[#This Row],[Column14]])</f>
        <v xml:space="preserve">PV000000  </v>
      </c>
      <c r="AR763" t="str">
        <f>CLEAN(ARD_SAFE_PROCESSED_20220608[[#This Row],[Column15]])</f>
        <v xml:space="preserve">E-COMMERCE                                        </v>
      </c>
      <c r="AS763" t="str">
        <f>CLEAN(ARD_SAFE_PROCESSED_20220608[[#This Row],[Column16]])</f>
        <v xml:space="preserve">12470691823    </v>
      </c>
      <c r="AT763" t="str">
        <f>CLEAN(ARD_SAFE_PROCESSED_20220608[[#This Row],[Column17]])</f>
        <v>90.36</v>
      </c>
      <c r="AU763" t="str">
        <f>CLEAN(ARD_SAFE_PROCESSED_20220608[[#This Row],[Column18]])</f>
        <v xml:space="preserve">' </v>
      </c>
      <c r="AV763" t="str">
        <f>CLEAN(ARD_SAFE_PROCESSED_20220608[[#This Row],[Column19]])</f>
        <v xml:space="preserve">          </v>
      </c>
      <c r="AW763" t="str">
        <f>CLEAN(ARD_SAFE_PROCESSED_20220608[[#This Row],[Column20]])</f>
        <v>20251119</v>
      </c>
      <c r="AX763" t="str">
        <f>CLEAN(ARD_SAFE_PROCESSED_20220608[[#This Row],[Column21]])</f>
        <v>101307</v>
      </c>
      <c r="AY763" t="str">
        <f>LEFT(ARD_SAFE_PROCESSED_20220608[[#This Row],[Column1]],6)</f>
        <v>477289</v>
      </c>
      <c r="AZ763" t="str">
        <f>RIGHT(ARD_SAFE_PROCESSED_20220608[[#This Row],[Column1]],4)</f>
        <v>8247</v>
      </c>
      <c r="BA763" s="2">
        <f t="shared" si="77"/>
        <v>45993</v>
      </c>
      <c r="BB763">
        <f t="shared" si="78"/>
        <v>26.8</v>
      </c>
      <c r="BC763">
        <f t="shared" si="79"/>
        <v>90.36</v>
      </c>
      <c r="BD763" t="str">
        <f t="shared" si="80"/>
        <v>6</v>
      </c>
      <c r="BE763" t="str">
        <f t="shared" si="81"/>
        <v>F:TC40</v>
      </c>
    </row>
    <row r="764" spans="1:57" hidden="1" x14ac:dyDescent="0.3">
      <c r="A764" t="s">
        <v>6365</v>
      </c>
      <c r="B764" t="s">
        <v>6366</v>
      </c>
      <c r="C764" t="s">
        <v>100</v>
      </c>
      <c r="D764" t="s">
        <v>25</v>
      </c>
      <c r="E764" t="s">
        <v>470</v>
      </c>
      <c r="F764" t="s">
        <v>28</v>
      </c>
      <c r="G764" t="s">
        <v>29</v>
      </c>
      <c r="H764" t="s">
        <v>284</v>
      </c>
      <c r="I764" t="s">
        <v>470</v>
      </c>
      <c r="J764" t="s">
        <v>21</v>
      </c>
      <c r="K764" t="s">
        <v>6367</v>
      </c>
      <c r="L764" t="s">
        <v>6368</v>
      </c>
      <c r="M764" t="s">
        <v>65</v>
      </c>
      <c r="N764" t="s">
        <v>26</v>
      </c>
      <c r="O764" t="s">
        <v>27</v>
      </c>
      <c r="P764" t="s">
        <v>6369</v>
      </c>
      <c r="Q764" t="s">
        <v>210</v>
      </c>
      <c r="R764" t="s">
        <v>23</v>
      </c>
      <c r="S764" t="s">
        <v>24</v>
      </c>
      <c r="T764" t="s">
        <v>470</v>
      </c>
      <c r="U764" t="s">
        <v>6370</v>
      </c>
      <c r="W764" t="s">
        <v>4022</v>
      </c>
      <c r="X764" t="s">
        <v>28</v>
      </c>
      <c r="Y764" t="e">
        <f>VLOOKUP(W764,ARD_SAFE_PROCESSED_20220608[[#This Row],[Column11]],1,FALSE)</f>
        <v>#N/A</v>
      </c>
      <c r="AB764" t="str">
        <f>CONCATENATE(LEFT(ARD_SAFE_PROCESSED_20220608[[#This Row],[Column1]],6),"******",RIGHT(ARD_SAFE_PROCESSED_20220608[[#This Row],[Column1]],4),";",ARD_SAFE_PROCESSED_20220608[[#This Row],[Column11]])</f>
        <v>455788******1591;74357045323007147162352</v>
      </c>
      <c r="AD764" t="str">
        <f>CLEAN(ARD_SAFE_PROCESSED_20220608[[#This Row],[Column1]])</f>
        <v>4557881105741591</v>
      </c>
      <c r="AE764" t="str">
        <f>CLEAN(ARD_SAFE_PROCESSED_20220608[[#This Row],[Column2]])</f>
        <v>511397</v>
      </c>
      <c r="AF764" t="str">
        <f>CLEAN(ARD_SAFE_PROCESSED_20220608[[#This Row],[Column3]])</f>
        <v>4040402</v>
      </c>
      <c r="AG764" t="str">
        <f>CLEAN(ARD_SAFE_PROCESSED_20220608[[#This Row],[Column4]])</f>
        <v>EC</v>
      </c>
      <c r="AH764" t="str">
        <f>CLEAN(ARD_SAFE_PROCESSED_20220608[[#This Row],[Column5]])</f>
        <v>20251119</v>
      </c>
      <c r="AI764" t="str">
        <f>CLEAN(ARD_SAFE_PROCESSED_20220608[[#This Row],[Column6]])</f>
        <v>604</v>
      </c>
      <c r="AJ764" t="str">
        <f>CLEAN(ARD_SAFE_PROCESSED_20220608[[#This Row],[Column7]])</f>
        <v>76</v>
      </c>
      <c r="AK764" t="str">
        <f>CLEAN(ARD_SAFE_PROCESSED_20220608[[#This Row],[Column8]])</f>
        <v>NUVEIPE*INDRIVE IND MOBILE TEC</v>
      </c>
      <c r="AL764" t="str">
        <f>CLEAN(ARD_SAFE_PROCESSED_20220608[[#This Row],[Column9]])</f>
        <v>20251119</v>
      </c>
      <c r="AM764" t="str">
        <f>CLEAN(ARD_SAFE_PROCESSED_20220608[[#This Row],[Column10]])</f>
        <v xml:space="preserve">'                       </v>
      </c>
      <c r="AN764" t="s">
        <v>6367</v>
      </c>
      <c r="AO764" t="str">
        <f>CLEAN(ARD_SAFE_PROCESSED_20220608[[#This Row],[Column12]])</f>
        <v>9695323</v>
      </c>
      <c r="AP764" t="str">
        <f>CLEAN(ARD_SAFE_PROCESSED_20220608[[#This Row],[Column13]])</f>
        <v xml:space="preserve">   </v>
      </c>
      <c r="AQ764" t="str">
        <f>CLEAN(ARD_SAFE_PROCESSED_20220608[[#This Row],[Column14]])</f>
        <v xml:space="preserve">PV000000  </v>
      </c>
      <c r="AR764" t="str">
        <f>CLEAN(ARD_SAFE_PROCESSED_20220608[[#This Row],[Column15]])</f>
        <v xml:space="preserve">E-COMMERCE                                        </v>
      </c>
      <c r="AS764" t="str">
        <f>CLEAN(ARD_SAFE_PROCESSED_20220608[[#This Row],[Column16]])</f>
        <v xml:space="preserve">12818276       </v>
      </c>
      <c r="AT764" t="str">
        <f>CLEAN(ARD_SAFE_PROCESSED_20220608[[#This Row],[Column17]])</f>
        <v>80.00</v>
      </c>
      <c r="AU764" t="str">
        <f>CLEAN(ARD_SAFE_PROCESSED_20220608[[#This Row],[Column18]])</f>
        <v xml:space="preserve">' </v>
      </c>
      <c r="AV764" t="str">
        <f>CLEAN(ARD_SAFE_PROCESSED_20220608[[#This Row],[Column19]])</f>
        <v xml:space="preserve">          </v>
      </c>
      <c r="AW764" t="str">
        <f>CLEAN(ARD_SAFE_PROCESSED_20220608[[#This Row],[Column20]])</f>
        <v>20251119</v>
      </c>
      <c r="AX764" t="str">
        <f>CLEAN(ARD_SAFE_PROCESSED_20220608[[#This Row],[Column21]])</f>
        <v>83441</v>
      </c>
      <c r="AY764" t="str">
        <f>LEFT(ARD_SAFE_PROCESSED_20220608[[#This Row],[Column1]],6)</f>
        <v>455788</v>
      </c>
      <c r="AZ764" t="str">
        <f>RIGHT(ARD_SAFE_PROCESSED_20220608[[#This Row],[Column1]],4)</f>
        <v>1591</v>
      </c>
      <c r="BA764" s="2">
        <f t="shared" si="77"/>
        <v>45993</v>
      </c>
      <c r="BB764">
        <f t="shared" si="78"/>
        <v>23.73</v>
      </c>
      <c r="BC764">
        <f t="shared" si="79"/>
        <v>80</v>
      </c>
      <c r="BD764" t="str">
        <f t="shared" si="80"/>
        <v>6</v>
      </c>
      <c r="BE764" t="str">
        <f t="shared" si="81"/>
        <v>F:TC40</v>
      </c>
    </row>
    <row r="765" spans="1:57" hidden="1" x14ac:dyDescent="0.3">
      <c r="A765" t="s">
        <v>4358</v>
      </c>
      <c r="B765" t="s">
        <v>4359</v>
      </c>
      <c r="C765" t="s">
        <v>4360</v>
      </c>
      <c r="D765" t="s">
        <v>25</v>
      </c>
      <c r="E765" t="s">
        <v>470</v>
      </c>
      <c r="F765" t="s">
        <v>28</v>
      </c>
      <c r="G765" t="s">
        <v>29</v>
      </c>
      <c r="H765" t="s">
        <v>4361</v>
      </c>
      <c r="I765" t="s">
        <v>470</v>
      </c>
      <c r="J765" t="s">
        <v>21</v>
      </c>
      <c r="K765" t="s">
        <v>4362</v>
      </c>
      <c r="L765" t="s">
        <v>4363</v>
      </c>
      <c r="M765" t="s">
        <v>65</v>
      </c>
      <c r="N765" t="s">
        <v>26</v>
      </c>
      <c r="O765" t="s">
        <v>27</v>
      </c>
      <c r="P765" t="s">
        <v>4364</v>
      </c>
      <c r="Q765" t="s">
        <v>4365</v>
      </c>
      <c r="R765" t="s">
        <v>23</v>
      </c>
      <c r="S765" t="s">
        <v>24</v>
      </c>
      <c r="T765" t="s">
        <v>470</v>
      </c>
      <c r="U765" t="s">
        <v>4366</v>
      </c>
      <c r="W765" t="s">
        <v>3978</v>
      </c>
      <c r="X765" t="s">
        <v>28</v>
      </c>
      <c r="Y765" t="e">
        <f>VLOOKUP(W765,ARD_SAFE_PROCESSED_20220608[[#This Row],[Column11]],1,FALSE)</f>
        <v>#N/A</v>
      </c>
      <c r="AB765" t="str">
        <f>CONCATENATE(LEFT(ARD_SAFE_PROCESSED_20220608[[#This Row],[Column1]],6),"******",RIGHT(ARD_SAFE_PROCESSED_20220608[[#This Row],[Column1]],4),";",ARD_SAFE_PROCESSED_20220608[[#This Row],[Column11]])</f>
        <v>421410******6686;74357045323007157500079</v>
      </c>
      <c r="AD765" t="str">
        <f>CLEAN(ARD_SAFE_PROCESSED_20220608[[#This Row],[Column1]])</f>
        <v>4214100373416686</v>
      </c>
      <c r="AE765" t="str">
        <f>CLEAN(ARD_SAFE_PROCESSED_20220608[[#This Row],[Column2]])</f>
        <v>015737</v>
      </c>
      <c r="AF765" t="str">
        <f>CLEAN(ARD_SAFE_PROCESSED_20220608[[#This Row],[Column3]])</f>
        <v>4075927</v>
      </c>
      <c r="AG765" t="str">
        <f>CLEAN(ARD_SAFE_PROCESSED_20220608[[#This Row],[Column4]])</f>
        <v>EC</v>
      </c>
      <c r="AH765" t="str">
        <f>CLEAN(ARD_SAFE_PROCESSED_20220608[[#This Row],[Column5]])</f>
        <v>20251119</v>
      </c>
      <c r="AI765" t="str">
        <f>CLEAN(ARD_SAFE_PROCESSED_20220608[[#This Row],[Column6]])</f>
        <v>604</v>
      </c>
      <c r="AJ765" t="str">
        <f>CLEAN(ARD_SAFE_PROCESSED_20220608[[#This Row],[Column7]])</f>
        <v>76</v>
      </c>
      <c r="AK765" t="str">
        <f>CLEAN(ARD_SAFE_PROCESSED_20220608[[#This Row],[Column8]])</f>
        <v xml:space="preserve">TOMMY HILFIGER WEB            </v>
      </c>
      <c r="AL765" t="str">
        <f>CLEAN(ARD_SAFE_PROCESSED_20220608[[#This Row],[Column9]])</f>
        <v>20251119</v>
      </c>
      <c r="AM765" t="str">
        <f>CLEAN(ARD_SAFE_PROCESSED_20220608[[#This Row],[Column10]])</f>
        <v xml:space="preserve">'                       </v>
      </c>
      <c r="AN765" t="s">
        <v>4362</v>
      </c>
      <c r="AO765" t="str">
        <f>CLEAN(ARD_SAFE_PROCESSED_20220608[[#This Row],[Column12]])</f>
        <v>9674058</v>
      </c>
      <c r="AP765" t="str">
        <f>CLEAN(ARD_SAFE_PROCESSED_20220608[[#This Row],[Column13]])</f>
        <v xml:space="preserve">   </v>
      </c>
      <c r="AQ765" t="str">
        <f>CLEAN(ARD_SAFE_PROCESSED_20220608[[#This Row],[Column14]])</f>
        <v xml:space="preserve">PV000000  </v>
      </c>
      <c r="AR765" t="str">
        <f>CLEAN(ARD_SAFE_PROCESSED_20220608[[#This Row],[Column15]])</f>
        <v xml:space="preserve">E-COMMERCE                                        </v>
      </c>
      <c r="AS765" t="str">
        <f>CLEAN(ARD_SAFE_PROCESSED_20220608[[#This Row],[Column16]])</f>
        <v xml:space="preserve">12817846       </v>
      </c>
      <c r="AT765" t="str">
        <f>CLEAN(ARD_SAFE_PROCESSED_20220608[[#This Row],[Column17]])</f>
        <v>197.92</v>
      </c>
      <c r="AU765" t="str">
        <f>CLEAN(ARD_SAFE_PROCESSED_20220608[[#This Row],[Column18]])</f>
        <v xml:space="preserve">' </v>
      </c>
      <c r="AV765" t="str">
        <f>CLEAN(ARD_SAFE_PROCESSED_20220608[[#This Row],[Column19]])</f>
        <v xml:space="preserve">          </v>
      </c>
      <c r="AW765" t="str">
        <f>CLEAN(ARD_SAFE_PROCESSED_20220608[[#This Row],[Column20]])</f>
        <v>20251119</v>
      </c>
      <c r="AX765" t="str">
        <f>CLEAN(ARD_SAFE_PROCESSED_20220608[[#This Row],[Column21]])</f>
        <v>75930</v>
      </c>
      <c r="AY765" t="str">
        <f>LEFT(ARD_SAFE_PROCESSED_20220608[[#This Row],[Column1]],6)</f>
        <v>421410</v>
      </c>
      <c r="AZ765" t="str">
        <f>RIGHT(ARD_SAFE_PROCESSED_20220608[[#This Row],[Column1]],4)</f>
        <v>6686</v>
      </c>
      <c r="BA765" s="2">
        <f t="shared" si="77"/>
        <v>45993</v>
      </c>
      <c r="BB765">
        <f t="shared" si="78"/>
        <v>58.7</v>
      </c>
      <c r="BC765">
        <f t="shared" si="79"/>
        <v>197.92</v>
      </c>
      <c r="BD765" t="str">
        <f t="shared" si="80"/>
        <v>6</v>
      </c>
      <c r="BE765" t="str">
        <f t="shared" si="81"/>
        <v>F:TC40</v>
      </c>
    </row>
    <row r="766" spans="1:57" hidden="1" x14ac:dyDescent="0.3">
      <c r="A766" t="s">
        <v>4358</v>
      </c>
      <c r="B766" t="s">
        <v>4373</v>
      </c>
      <c r="C766" t="s">
        <v>4360</v>
      </c>
      <c r="D766" t="s">
        <v>25</v>
      </c>
      <c r="E766" t="s">
        <v>470</v>
      </c>
      <c r="F766" t="s">
        <v>28</v>
      </c>
      <c r="G766" t="s">
        <v>29</v>
      </c>
      <c r="H766" t="s">
        <v>4361</v>
      </c>
      <c r="I766" t="s">
        <v>470</v>
      </c>
      <c r="J766" t="s">
        <v>21</v>
      </c>
      <c r="K766" t="s">
        <v>4374</v>
      </c>
      <c r="L766" t="s">
        <v>4375</v>
      </c>
      <c r="M766" t="s">
        <v>65</v>
      </c>
      <c r="N766" t="s">
        <v>26</v>
      </c>
      <c r="O766" t="s">
        <v>27</v>
      </c>
      <c r="P766" t="s">
        <v>4376</v>
      </c>
      <c r="Q766" t="s">
        <v>4377</v>
      </c>
      <c r="R766" t="s">
        <v>23</v>
      </c>
      <c r="S766" t="s">
        <v>24</v>
      </c>
      <c r="T766" t="s">
        <v>470</v>
      </c>
      <c r="U766" t="s">
        <v>4378</v>
      </c>
      <c r="W766" t="s">
        <v>3990</v>
      </c>
      <c r="X766" t="s">
        <v>28</v>
      </c>
      <c r="Y766" t="e">
        <f>VLOOKUP(W766,ARD_SAFE_PROCESSED_20220608[[#This Row],[Column11]],1,FALSE)</f>
        <v>#N/A</v>
      </c>
      <c r="AB766" t="str">
        <f>CONCATENATE(LEFT(ARD_SAFE_PROCESSED_20220608[[#This Row],[Column1]],6),"******",RIGHT(ARD_SAFE_PROCESSED_20220608[[#This Row],[Column1]],4),";",ARD_SAFE_PROCESSED_20220608[[#This Row],[Column11]])</f>
        <v>421410******6686;74357045323007157500087</v>
      </c>
      <c r="AD766" t="str">
        <f>CLEAN(ARD_SAFE_PROCESSED_20220608[[#This Row],[Column1]])</f>
        <v>4214100373416686</v>
      </c>
      <c r="AE766" t="str">
        <f>CLEAN(ARD_SAFE_PROCESSED_20220608[[#This Row],[Column2]])</f>
        <v>016318</v>
      </c>
      <c r="AF766" t="str">
        <f>CLEAN(ARD_SAFE_PROCESSED_20220608[[#This Row],[Column3]])</f>
        <v>4075927</v>
      </c>
      <c r="AG766" t="str">
        <f>CLEAN(ARD_SAFE_PROCESSED_20220608[[#This Row],[Column4]])</f>
        <v>EC</v>
      </c>
      <c r="AH766" t="str">
        <f>CLEAN(ARD_SAFE_PROCESSED_20220608[[#This Row],[Column5]])</f>
        <v>20251119</v>
      </c>
      <c r="AI766" t="str">
        <f>CLEAN(ARD_SAFE_PROCESSED_20220608[[#This Row],[Column6]])</f>
        <v>604</v>
      </c>
      <c r="AJ766" t="str">
        <f>CLEAN(ARD_SAFE_PROCESSED_20220608[[#This Row],[Column7]])</f>
        <v>76</v>
      </c>
      <c r="AK766" t="str">
        <f>CLEAN(ARD_SAFE_PROCESSED_20220608[[#This Row],[Column8]])</f>
        <v xml:space="preserve">TOMMY HILFIGER WEB            </v>
      </c>
      <c r="AL766" t="str">
        <f>CLEAN(ARD_SAFE_PROCESSED_20220608[[#This Row],[Column9]])</f>
        <v>20251119</v>
      </c>
      <c r="AM766" t="str">
        <f>CLEAN(ARD_SAFE_PROCESSED_20220608[[#This Row],[Column10]])</f>
        <v xml:space="preserve">'                       </v>
      </c>
      <c r="AN766" t="s">
        <v>4374</v>
      </c>
      <c r="AO766" t="str">
        <f>CLEAN(ARD_SAFE_PROCESSED_20220608[[#This Row],[Column12]])</f>
        <v>9678387</v>
      </c>
      <c r="AP766" t="str">
        <f>CLEAN(ARD_SAFE_PROCESSED_20220608[[#This Row],[Column13]])</f>
        <v xml:space="preserve">   </v>
      </c>
      <c r="AQ766" t="str">
        <f>CLEAN(ARD_SAFE_PROCESSED_20220608[[#This Row],[Column14]])</f>
        <v xml:space="preserve">PV000000  </v>
      </c>
      <c r="AR766" t="str">
        <f>CLEAN(ARD_SAFE_PROCESSED_20220608[[#This Row],[Column15]])</f>
        <v xml:space="preserve">E-COMMERCE                                        </v>
      </c>
      <c r="AS766" t="str">
        <f>CLEAN(ARD_SAFE_PROCESSED_20220608[[#This Row],[Column16]])</f>
        <v xml:space="preserve">12817932       </v>
      </c>
      <c r="AT766" t="str">
        <f>CLEAN(ARD_SAFE_PROCESSED_20220608[[#This Row],[Column17]])</f>
        <v>221.92</v>
      </c>
      <c r="AU766" t="str">
        <f>CLEAN(ARD_SAFE_PROCESSED_20220608[[#This Row],[Column18]])</f>
        <v xml:space="preserve">' </v>
      </c>
      <c r="AV766" t="str">
        <f>CLEAN(ARD_SAFE_PROCESSED_20220608[[#This Row],[Column19]])</f>
        <v xml:space="preserve">          </v>
      </c>
      <c r="AW766" t="str">
        <f>CLEAN(ARD_SAFE_PROCESSED_20220608[[#This Row],[Column20]])</f>
        <v>20251119</v>
      </c>
      <c r="AX766" t="str">
        <f>CLEAN(ARD_SAFE_PROCESSED_20220608[[#This Row],[Column21]])</f>
        <v>80520</v>
      </c>
      <c r="AY766" t="str">
        <f>LEFT(ARD_SAFE_PROCESSED_20220608[[#This Row],[Column1]],6)</f>
        <v>421410</v>
      </c>
      <c r="AZ766" t="str">
        <f>RIGHT(ARD_SAFE_PROCESSED_20220608[[#This Row],[Column1]],4)</f>
        <v>6686</v>
      </c>
      <c r="BA766" s="2">
        <f t="shared" si="77"/>
        <v>45993</v>
      </c>
      <c r="BB766">
        <f t="shared" si="78"/>
        <v>65.819999999999993</v>
      </c>
      <c r="BC766">
        <f t="shared" si="79"/>
        <v>221.92</v>
      </c>
      <c r="BD766" t="str">
        <f t="shared" si="80"/>
        <v>6</v>
      </c>
      <c r="BE766" t="str">
        <f t="shared" si="81"/>
        <v>F:TC40</v>
      </c>
    </row>
    <row r="767" spans="1:57" hidden="1" x14ac:dyDescent="0.3">
      <c r="A767" t="s">
        <v>4358</v>
      </c>
      <c r="B767" t="s">
        <v>4367</v>
      </c>
      <c r="C767" t="s">
        <v>4360</v>
      </c>
      <c r="D767" t="s">
        <v>25</v>
      </c>
      <c r="E767" t="s">
        <v>470</v>
      </c>
      <c r="F767" t="s">
        <v>28</v>
      </c>
      <c r="G767" t="s">
        <v>29</v>
      </c>
      <c r="H767" t="s">
        <v>4361</v>
      </c>
      <c r="I767" t="s">
        <v>470</v>
      </c>
      <c r="J767" t="s">
        <v>21</v>
      </c>
      <c r="K767" t="s">
        <v>4368</v>
      </c>
      <c r="L767" t="s">
        <v>4369</v>
      </c>
      <c r="M767" t="s">
        <v>65</v>
      </c>
      <c r="N767" t="s">
        <v>26</v>
      </c>
      <c r="O767" t="s">
        <v>27</v>
      </c>
      <c r="P767" t="s">
        <v>4370</v>
      </c>
      <c r="Q767" t="s">
        <v>4371</v>
      </c>
      <c r="R767" t="s">
        <v>23</v>
      </c>
      <c r="S767" t="s">
        <v>24</v>
      </c>
      <c r="T767" t="s">
        <v>470</v>
      </c>
      <c r="U767" t="s">
        <v>4372</v>
      </c>
      <c r="W767" t="s">
        <v>4065</v>
      </c>
      <c r="X767" t="s">
        <v>28</v>
      </c>
      <c r="Y767" t="e">
        <f>VLOOKUP(W767,ARD_SAFE_PROCESSED_20220608[[#This Row],[Column11]],1,FALSE)</f>
        <v>#N/A</v>
      </c>
      <c r="AB767" t="str">
        <f>CONCATENATE(LEFT(ARD_SAFE_PROCESSED_20220608[[#This Row],[Column1]],6),"******",RIGHT(ARD_SAFE_PROCESSED_20220608[[#This Row],[Column1]],4),";",ARD_SAFE_PROCESSED_20220608[[#This Row],[Column11]])</f>
        <v>421410******6686;74357045323007157500103</v>
      </c>
      <c r="AD767" t="str">
        <f>CLEAN(ARD_SAFE_PROCESSED_20220608[[#This Row],[Column1]])</f>
        <v>4214100373416686</v>
      </c>
      <c r="AE767" t="str">
        <f>CLEAN(ARD_SAFE_PROCESSED_20220608[[#This Row],[Column2]])</f>
        <v>016091</v>
      </c>
      <c r="AF767" t="str">
        <f>CLEAN(ARD_SAFE_PROCESSED_20220608[[#This Row],[Column3]])</f>
        <v>4075927</v>
      </c>
      <c r="AG767" t="str">
        <f>CLEAN(ARD_SAFE_PROCESSED_20220608[[#This Row],[Column4]])</f>
        <v>EC</v>
      </c>
      <c r="AH767" t="str">
        <f>CLEAN(ARD_SAFE_PROCESSED_20220608[[#This Row],[Column5]])</f>
        <v>20251119</v>
      </c>
      <c r="AI767" t="str">
        <f>CLEAN(ARD_SAFE_PROCESSED_20220608[[#This Row],[Column6]])</f>
        <v>604</v>
      </c>
      <c r="AJ767" t="str">
        <f>CLEAN(ARD_SAFE_PROCESSED_20220608[[#This Row],[Column7]])</f>
        <v>76</v>
      </c>
      <c r="AK767" t="str">
        <f>CLEAN(ARD_SAFE_PROCESSED_20220608[[#This Row],[Column8]])</f>
        <v xml:space="preserve">TOMMY HILFIGER WEB            </v>
      </c>
      <c r="AL767" t="str">
        <f>CLEAN(ARD_SAFE_PROCESSED_20220608[[#This Row],[Column9]])</f>
        <v>20251119</v>
      </c>
      <c r="AM767" t="str">
        <f>CLEAN(ARD_SAFE_PROCESSED_20220608[[#This Row],[Column10]])</f>
        <v xml:space="preserve">'                       </v>
      </c>
      <c r="AN767" t="s">
        <v>4368</v>
      </c>
      <c r="AO767" t="str">
        <f>CLEAN(ARD_SAFE_PROCESSED_20220608[[#This Row],[Column12]])</f>
        <v>9676856</v>
      </c>
      <c r="AP767" t="str">
        <f>CLEAN(ARD_SAFE_PROCESSED_20220608[[#This Row],[Column13]])</f>
        <v xml:space="preserve">   </v>
      </c>
      <c r="AQ767" t="str">
        <f>CLEAN(ARD_SAFE_PROCESSED_20220608[[#This Row],[Column14]])</f>
        <v xml:space="preserve">PV000000  </v>
      </c>
      <c r="AR767" t="str">
        <f>CLEAN(ARD_SAFE_PROCESSED_20220608[[#This Row],[Column15]])</f>
        <v xml:space="preserve">E-COMMERCE                                        </v>
      </c>
      <c r="AS767" t="str">
        <f>CLEAN(ARD_SAFE_PROCESSED_20220608[[#This Row],[Column16]])</f>
        <v xml:space="preserve">12817902       </v>
      </c>
      <c r="AT767" t="str">
        <f>CLEAN(ARD_SAFE_PROCESSED_20220608[[#This Row],[Column17]])</f>
        <v>265.91</v>
      </c>
      <c r="AU767" t="str">
        <f>CLEAN(ARD_SAFE_PROCESSED_20220608[[#This Row],[Column18]])</f>
        <v xml:space="preserve">' </v>
      </c>
      <c r="AV767" t="str">
        <f>CLEAN(ARD_SAFE_PROCESSED_20220608[[#This Row],[Column19]])</f>
        <v xml:space="preserve">          </v>
      </c>
      <c r="AW767" t="str">
        <f>CLEAN(ARD_SAFE_PROCESSED_20220608[[#This Row],[Column20]])</f>
        <v>20251119</v>
      </c>
      <c r="AX767" t="str">
        <f>CLEAN(ARD_SAFE_PROCESSED_20220608[[#This Row],[Column21]])</f>
        <v>80309</v>
      </c>
      <c r="AY767" t="str">
        <f>LEFT(ARD_SAFE_PROCESSED_20220608[[#This Row],[Column1]],6)</f>
        <v>421410</v>
      </c>
      <c r="AZ767" t="str">
        <f>RIGHT(ARD_SAFE_PROCESSED_20220608[[#This Row],[Column1]],4)</f>
        <v>6686</v>
      </c>
      <c r="BA767" s="2">
        <f t="shared" si="77"/>
        <v>45993</v>
      </c>
      <c r="BB767">
        <f t="shared" si="78"/>
        <v>78.86</v>
      </c>
      <c r="BC767">
        <f t="shared" si="79"/>
        <v>265.91000000000003</v>
      </c>
      <c r="BD767" t="str">
        <f t="shared" si="80"/>
        <v>6</v>
      </c>
      <c r="BE767" t="str">
        <f t="shared" si="81"/>
        <v>F:TC40</v>
      </c>
    </row>
    <row r="768" spans="1:57" hidden="1" x14ac:dyDescent="0.3">
      <c r="A768" t="s">
        <v>6561</v>
      </c>
      <c r="B768" t="s">
        <v>6562</v>
      </c>
      <c r="C768" t="s">
        <v>6563</v>
      </c>
      <c r="D768" t="s">
        <v>25</v>
      </c>
      <c r="E768" t="s">
        <v>442</v>
      </c>
      <c r="F768" t="s">
        <v>28</v>
      </c>
      <c r="G768" t="s">
        <v>29</v>
      </c>
      <c r="H768" t="s">
        <v>6564</v>
      </c>
      <c r="I768" t="s">
        <v>470</v>
      </c>
      <c r="J768" t="s">
        <v>21</v>
      </c>
      <c r="K768" t="s">
        <v>6565</v>
      </c>
      <c r="L768" t="s">
        <v>6566</v>
      </c>
      <c r="M768" t="s">
        <v>65</v>
      </c>
      <c r="N768" t="s">
        <v>26</v>
      </c>
      <c r="O768" t="s">
        <v>27</v>
      </c>
      <c r="P768" t="s">
        <v>6567</v>
      </c>
      <c r="Q768" t="s">
        <v>542</v>
      </c>
      <c r="R768" t="s">
        <v>23</v>
      </c>
      <c r="S768" t="s">
        <v>24</v>
      </c>
      <c r="T768" t="s">
        <v>442</v>
      </c>
      <c r="U768" t="s">
        <v>6568</v>
      </c>
      <c r="W768" t="s">
        <v>4237</v>
      </c>
      <c r="X768" t="s">
        <v>28</v>
      </c>
      <c r="Y768" t="e">
        <f>VLOOKUP(W768,ARD_SAFE_PROCESSED_20220608[[#This Row],[Column11]],1,FALSE)</f>
        <v>#N/A</v>
      </c>
      <c r="AB768" t="str">
        <f>CONCATENATE(LEFT(ARD_SAFE_PROCESSED_20220608[[#This Row],[Column1]],6),"******",RIGHT(ARD_SAFE_PROCESSED_20220608[[#This Row],[Column1]],4),";",ARD_SAFE_PROCESSED_20220608[[#This Row],[Column11]])</f>
        <v>455788******1537;74357045323007199006861</v>
      </c>
      <c r="AD768" t="str">
        <f>CLEAN(ARD_SAFE_PROCESSED_20220608[[#This Row],[Column1]])</f>
        <v>4557881338541537</v>
      </c>
      <c r="AE768" t="str">
        <f>CLEAN(ARD_SAFE_PROCESSED_20220608[[#This Row],[Column2]])</f>
        <v>300336</v>
      </c>
      <c r="AF768" t="str">
        <f>CLEAN(ARD_SAFE_PROCESSED_20220608[[#This Row],[Column3]])</f>
        <v>4079910</v>
      </c>
      <c r="AG768" t="str">
        <f>CLEAN(ARD_SAFE_PROCESSED_20220608[[#This Row],[Column4]])</f>
        <v>EC</v>
      </c>
      <c r="AH768" t="str">
        <f>CLEAN(ARD_SAFE_PROCESSED_20220608[[#This Row],[Column5]])</f>
        <v>20251118</v>
      </c>
      <c r="AI768" t="str">
        <f>CLEAN(ARD_SAFE_PROCESSED_20220608[[#This Row],[Column6]])</f>
        <v>604</v>
      </c>
      <c r="AJ768" t="str">
        <f>CLEAN(ARD_SAFE_PROCESSED_20220608[[#This Row],[Column7]])</f>
        <v>76</v>
      </c>
      <c r="AK768" t="str">
        <f>CLEAN(ARD_SAFE_PROCESSED_20220608[[#This Row],[Column8]])</f>
        <v xml:space="preserve">WEB CALIDDA GAS NATURAL SOLES </v>
      </c>
      <c r="AL768" t="str">
        <f>CLEAN(ARD_SAFE_PROCESSED_20220608[[#This Row],[Column9]])</f>
        <v>20251119</v>
      </c>
      <c r="AM768" t="str">
        <f>CLEAN(ARD_SAFE_PROCESSED_20220608[[#This Row],[Column10]])</f>
        <v xml:space="preserve">'                       </v>
      </c>
      <c r="AN768" t="s">
        <v>6565</v>
      </c>
      <c r="AO768" t="str">
        <f>CLEAN(ARD_SAFE_PROCESSED_20220608[[#This Row],[Column12]])</f>
        <v>8571330</v>
      </c>
      <c r="AP768" t="str">
        <f>CLEAN(ARD_SAFE_PROCESSED_20220608[[#This Row],[Column13]])</f>
        <v xml:space="preserve">   </v>
      </c>
      <c r="AQ768" t="str">
        <f>CLEAN(ARD_SAFE_PROCESSED_20220608[[#This Row],[Column14]])</f>
        <v xml:space="preserve">PV000000  </v>
      </c>
      <c r="AR768" t="str">
        <f>CLEAN(ARD_SAFE_PROCESSED_20220608[[#This Row],[Column15]])</f>
        <v xml:space="preserve">E-COMMERCE                                        </v>
      </c>
      <c r="AS768" t="str">
        <f>CLEAN(ARD_SAFE_PROCESSED_20220608[[#This Row],[Column16]])</f>
        <v xml:space="preserve">202511040028   </v>
      </c>
      <c r="AT768" t="str">
        <f>CLEAN(ARD_SAFE_PROCESSED_20220608[[#This Row],[Column17]])</f>
        <v>53.90</v>
      </c>
      <c r="AU768" t="str">
        <f>CLEAN(ARD_SAFE_PROCESSED_20220608[[#This Row],[Column18]])</f>
        <v xml:space="preserve">' </v>
      </c>
      <c r="AV768" t="str">
        <f>CLEAN(ARD_SAFE_PROCESSED_20220608[[#This Row],[Column19]])</f>
        <v xml:space="preserve">          </v>
      </c>
      <c r="AW768" t="str">
        <f>CLEAN(ARD_SAFE_PROCESSED_20220608[[#This Row],[Column20]])</f>
        <v>20251118</v>
      </c>
      <c r="AX768" t="str">
        <f>CLEAN(ARD_SAFE_PROCESSED_20220608[[#This Row],[Column21]])</f>
        <v>224956</v>
      </c>
      <c r="AY768" t="str">
        <f>LEFT(ARD_SAFE_PROCESSED_20220608[[#This Row],[Column1]],6)</f>
        <v>455788</v>
      </c>
      <c r="AZ768" t="str">
        <f>RIGHT(ARD_SAFE_PROCESSED_20220608[[#This Row],[Column1]],4)</f>
        <v>1537</v>
      </c>
      <c r="BA768" s="2">
        <f t="shared" si="77"/>
        <v>45993</v>
      </c>
      <c r="BB768">
        <f t="shared" si="78"/>
        <v>16.02</v>
      </c>
      <c r="BC768">
        <f t="shared" si="79"/>
        <v>53.9</v>
      </c>
      <c r="BD768" t="str">
        <f t="shared" si="80"/>
        <v>6</v>
      </c>
      <c r="BE768" t="str">
        <f t="shared" si="81"/>
        <v>F:TC40</v>
      </c>
    </row>
    <row r="769" spans="1:57" hidden="1" x14ac:dyDescent="0.3">
      <c r="A769" t="s">
        <v>3240</v>
      </c>
      <c r="B769" t="s">
        <v>3241</v>
      </c>
      <c r="C769" t="s">
        <v>3242</v>
      </c>
      <c r="D769" t="s">
        <v>64</v>
      </c>
      <c r="E769" t="s">
        <v>442</v>
      </c>
      <c r="F769" t="s">
        <v>28</v>
      </c>
      <c r="G769" t="s">
        <v>29</v>
      </c>
      <c r="H769" t="s">
        <v>3243</v>
      </c>
      <c r="I769" t="s">
        <v>470</v>
      </c>
      <c r="J769" t="s">
        <v>21</v>
      </c>
      <c r="K769" t="s">
        <v>3244</v>
      </c>
      <c r="L769" t="s">
        <v>3245</v>
      </c>
      <c r="M769" t="s">
        <v>65</v>
      </c>
      <c r="N769" t="s">
        <v>139</v>
      </c>
      <c r="O769" t="s">
        <v>66</v>
      </c>
      <c r="P769" t="s">
        <v>22</v>
      </c>
      <c r="Q769" t="s">
        <v>3246</v>
      </c>
      <c r="R769" t="s">
        <v>23</v>
      </c>
      <c r="S769" t="s">
        <v>24</v>
      </c>
      <c r="T769" t="s">
        <v>442</v>
      </c>
      <c r="U769" t="s">
        <v>3247</v>
      </c>
      <c r="W769" t="s">
        <v>3679</v>
      </c>
      <c r="X769" t="s">
        <v>28</v>
      </c>
      <c r="Y769" t="e">
        <f>VLOOKUP(W769,ARD_SAFE_PROCESSED_20220608[[#This Row],[Column11]],1,FALSE)</f>
        <v>#N/A</v>
      </c>
      <c r="AB769" t="str">
        <f>CONCATENATE(LEFT(ARD_SAFE_PROCESSED_20220608[[#This Row],[Column1]],6),"******",RIGHT(ARD_SAFE_PROCESSED_20220608[[#This Row],[Column1]],4),";",ARD_SAFE_PROCESSED_20220608[[#This Row],[Column11]])</f>
        <v>421355******1988;74357045323009187500145</v>
      </c>
      <c r="AD769" t="str">
        <f>CLEAN(ARD_SAFE_PROCESSED_20220608[[#This Row],[Column1]])</f>
        <v>4213550167101988</v>
      </c>
      <c r="AE769" t="str">
        <f>CLEAN(ARD_SAFE_PROCESSED_20220608[[#This Row],[Column2]])</f>
        <v>432596</v>
      </c>
      <c r="AF769" t="str">
        <f>CLEAN(ARD_SAFE_PROCESSED_20220608[[#This Row],[Column3]])</f>
        <v>1039195</v>
      </c>
      <c r="AG769" t="str">
        <f>CLEAN(ARD_SAFE_PROCESSED_20220608[[#This Row],[Column4]])</f>
        <v>PL</v>
      </c>
      <c r="AH769" t="str">
        <f>CLEAN(ARD_SAFE_PROCESSED_20220608[[#This Row],[Column5]])</f>
        <v>20251118</v>
      </c>
      <c r="AI769" t="str">
        <f>CLEAN(ARD_SAFE_PROCESSED_20220608[[#This Row],[Column6]])</f>
        <v>604</v>
      </c>
      <c r="AJ769" t="str">
        <f>CLEAN(ARD_SAFE_PROCESSED_20220608[[#This Row],[Column7]])</f>
        <v>76</v>
      </c>
      <c r="AK769" t="str">
        <f>CLEAN(ARD_SAFE_PROCESSED_20220608[[#This Row],[Column8]])</f>
        <v xml:space="preserve">TAMBO CHOCANO                 </v>
      </c>
      <c r="AL769" t="str">
        <f>CLEAN(ARD_SAFE_PROCESSED_20220608[[#This Row],[Column9]])</f>
        <v>20251119</v>
      </c>
      <c r="AM769" t="str">
        <f>CLEAN(ARD_SAFE_PROCESSED_20220608[[#This Row],[Column10]])</f>
        <v xml:space="preserve">'                       </v>
      </c>
      <c r="AN769" t="s">
        <v>3244</v>
      </c>
      <c r="AO769" t="str">
        <f>CLEAN(ARD_SAFE_PROCESSED_20220608[[#This Row],[Column12]])</f>
        <v>2402</v>
      </c>
      <c r="AP769" t="str">
        <f>CLEAN(ARD_SAFE_PROCESSED_20220608[[#This Row],[Column13]])</f>
        <v xml:space="preserve">   </v>
      </c>
      <c r="AQ769" t="str">
        <f>CLEAN(ARD_SAFE_PROCESSED_20220608[[#This Row],[Column14]])</f>
        <v xml:space="preserve">PS0003    </v>
      </c>
      <c r="AR769" t="str">
        <f>CLEAN(ARD_SAFE_PROCESSED_20220608[[#This Row],[Column15]])</f>
        <v xml:space="preserve">POS CONTACTLESS CHIP                              </v>
      </c>
      <c r="AS769" t="str">
        <f>CLEAN(ARD_SAFE_PROCESSED_20220608[[#This Row],[Column16]])</f>
        <v xml:space="preserve">               </v>
      </c>
      <c r="AT769" t="str">
        <f>CLEAN(ARD_SAFE_PROCESSED_20220608[[#This Row],[Column17]])</f>
        <v>.99</v>
      </c>
      <c r="AU769" t="str">
        <f>CLEAN(ARD_SAFE_PROCESSED_20220608[[#This Row],[Column18]])</f>
        <v xml:space="preserve">' </v>
      </c>
      <c r="AV769" t="str">
        <f>CLEAN(ARD_SAFE_PROCESSED_20220608[[#This Row],[Column19]])</f>
        <v xml:space="preserve">          </v>
      </c>
      <c r="AW769" t="str">
        <f>CLEAN(ARD_SAFE_PROCESSED_20220608[[#This Row],[Column20]])</f>
        <v>20251118</v>
      </c>
      <c r="AX769" t="str">
        <f>CLEAN(ARD_SAFE_PROCESSED_20220608[[#This Row],[Column21]])</f>
        <v>174000</v>
      </c>
      <c r="AY769" t="str">
        <f>LEFT(ARD_SAFE_PROCESSED_20220608[[#This Row],[Column1]],6)</f>
        <v>421355</v>
      </c>
      <c r="AZ769" t="str">
        <f>RIGHT(ARD_SAFE_PROCESSED_20220608[[#This Row],[Column1]],4)</f>
        <v>1988</v>
      </c>
      <c r="BA769" s="2">
        <f t="shared" si="77"/>
        <v>45993</v>
      </c>
      <c r="BB769">
        <f t="shared" si="78"/>
        <v>0.28999999999999998</v>
      </c>
      <c r="BC769">
        <f t="shared" si="79"/>
        <v>0.99</v>
      </c>
      <c r="BD769" t="str">
        <f t="shared" si="80"/>
        <v>1</v>
      </c>
      <c r="BE769" t="str">
        <f t="shared" si="81"/>
        <v>F:TC40</v>
      </c>
    </row>
    <row r="770" spans="1:57" hidden="1" x14ac:dyDescent="0.3">
      <c r="A770" t="s">
        <v>3240</v>
      </c>
      <c r="B770" t="s">
        <v>3253</v>
      </c>
      <c r="C770" t="s">
        <v>3242</v>
      </c>
      <c r="D770" t="s">
        <v>64</v>
      </c>
      <c r="E770" t="s">
        <v>442</v>
      </c>
      <c r="F770" t="s">
        <v>28</v>
      </c>
      <c r="G770" t="s">
        <v>29</v>
      </c>
      <c r="H770" t="s">
        <v>3243</v>
      </c>
      <c r="I770" t="s">
        <v>470</v>
      </c>
      <c r="J770" t="s">
        <v>21</v>
      </c>
      <c r="K770" t="s">
        <v>3254</v>
      </c>
      <c r="L770" t="s">
        <v>3255</v>
      </c>
      <c r="M770" t="s">
        <v>65</v>
      </c>
      <c r="N770" t="s">
        <v>139</v>
      </c>
      <c r="O770" t="s">
        <v>66</v>
      </c>
      <c r="P770" t="s">
        <v>22</v>
      </c>
      <c r="Q770" t="s">
        <v>3256</v>
      </c>
      <c r="R770" t="s">
        <v>23</v>
      </c>
      <c r="S770" t="s">
        <v>24</v>
      </c>
      <c r="T770" t="s">
        <v>442</v>
      </c>
      <c r="U770" t="s">
        <v>3257</v>
      </c>
      <c r="W770" t="s">
        <v>4436</v>
      </c>
      <c r="X770" t="s">
        <v>28</v>
      </c>
      <c r="Y770" t="e">
        <f>VLOOKUP(W770,ARD_SAFE_PROCESSED_20220608[[#This Row],[Column11]],1,FALSE)</f>
        <v>#N/A</v>
      </c>
      <c r="AB770" t="str">
        <f>CONCATENATE(LEFT(ARD_SAFE_PROCESSED_20220608[[#This Row],[Column1]],6),"******",RIGHT(ARD_SAFE_PROCESSED_20220608[[#This Row],[Column1]],4),";",ARD_SAFE_PROCESSED_20220608[[#This Row],[Column11]])</f>
        <v>421355******1988;74357045323009187500152</v>
      </c>
      <c r="AD770" t="str">
        <f>CLEAN(ARD_SAFE_PROCESSED_20220608[[#This Row],[Column1]])</f>
        <v>4213550167101988</v>
      </c>
      <c r="AE770" t="str">
        <f>CLEAN(ARD_SAFE_PROCESSED_20220608[[#This Row],[Column2]])</f>
        <v>813447</v>
      </c>
      <c r="AF770" t="str">
        <f>CLEAN(ARD_SAFE_PROCESSED_20220608[[#This Row],[Column3]])</f>
        <v>1039195</v>
      </c>
      <c r="AG770" t="str">
        <f>CLEAN(ARD_SAFE_PROCESSED_20220608[[#This Row],[Column4]])</f>
        <v>PL</v>
      </c>
      <c r="AH770" t="str">
        <f>CLEAN(ARD_SAFE_PROCESSED_20220608[[#This Row],[Column5]])</f>
        <v>20251118</v>
      </c>
      <c r="AI770" t="str">
        <f>CLEAN(ARD_SAFE_PROCESSED_20220608[[#This Row],[Column6]])</f>
        <v>604</v>
      </c>
      <c r="AJ770" t="str">
        <f>CLEAN(ARD_SAFE_PROCESSED_20220608[[#This Row],[Column7]])</f>
        <v>76</v>
      </c>
      <c r="AK770" t="str">
        <f>CLEAN(ARD_SAFE_PROCESSED_20220608[[#This Row],[Column8]])</f>
        <v xml:space="preserve">TAMBO CHOCANO                 </v>
      </c>
      <c r="AL770" t="str">
        <f>CLEAN(ARD_SAFE_PROCESSED_20220608[[#This Row],[Column9]])</f>
        <v>20251119</v>
      </c>
      <c r="AM770" t="str">
        <f>CLEAN(ARD_SAFE_PROCESSED_20220608[[#This Row],[Column10]])</f>
        <v xml:space="preserve">'                       </v>
      </c>
      <c r="AN770" t="s">
        <v>3254</v>
      </c>
      <c r="AO770" t="str">
        <f>CLEAN(ARD_SAFE_PROCESSED_20220608[[#This Row],[Column12]])</f>
        <v>2404</v>
      </c>
      <c r="AP770" t="str">
        <f>CLEAN(ARD_SAFE_PROCESSED_20220608[[#This Row],[Column13]])</f>
        <v xml:space="preserve">   </v>
      </c>
      <c r="AQ770" t="str">
        <f>CLEAN(ARD_SAFE_PROCESSED_20220608[[#This Row],[Column14]])</f>
        <v xml:space="preserve">PS0003    </v>
      </c>
      <c r="AR770" t="str">
        <f>CLEAN(ARD_SAFE_PROCESSED_20220608[[#This Row],[Column15]])</f>
        <v xml:space="preserve">POS CONTACTLESS CHIP                              </v>
      </c>
      <c r="AS770" t="str">
        <f>CLEAN(ARD_SAFE_PROCESSED_20220608[[#This Row],[Column16]])</f>
        <v xml:space="preserve">               </v>
      </c>
      <c r="AT770" t="str">
        <f>CLEAN(ARD_SAFE_PROCESSED_20220608[[#This Row],[Column17]])</f>
        <v>28.87</v>
      </c>
      <c r="AU770" t="str">
        <f>CLEAN(ARD_SAFE_PROCESSED_20220608[[#This Row],[Column18]])</f>
        <v xml:space="preserve">' </v>
      </c>
      <c r="AV770" t="str">
        <f>CLEAN(ARD_SAFE_PROCESSED_20220608[[#This Row],[Column19]])</f>
        <v xml:space="preserve">          </v>
      </c>
      <c r="AW770" t="str">
        <f>CLEAN(ARD_SAFE_PROCESSED_20220608[[#This Row],[Column20]])</f>
        <v>20251118</v>
      </c>
      <c r="AX770" t="str">
        <f>CLEAN(ARD_SAFE_PROCESSED_20220608[[#This Row],[Column21]])</f>
        <v>174417</v>
      </c>
      <c r="AY770" t="str">
        <f>LEFT(ARD_SAFE_PROCESSED_20220608[[#This Row],[Column1]],6)</f>
        <v>421355</v>
      </c>
      <c r="AZ770" t="str">
        <f>RIGHT(ARD_SAFE_PROCESSED_20220608[[#This Row],[Column1]],4)</f>
        <v>1988</v>
      </c>
      <c r="BA770" s="2">
        <f t="shared" si="77"/>
        <v>45993</v>
      </c>
      <c r="BB770">
        <f t="shared" si="78"/>
        <v>8.58</v>
      </c>
      <c r="BC770">
        <f t="shared" si="79"/>
        <v>28.87</v>
      </c>
      <c r="BD770" t="str">
        <f t="shared" si="80"/>
        <v>1</v>
      </c>
      <c r="BE770" t="str">
        <f t="shared" si="81"/>
        <v>F:TC40</v>
      </c>
    </row>
    <row r="771" spans="1:57" hidden="1" x14ac:dyDescent="0.3">
      <c r="A771" t="s">
        <v>3240</v>
      </c>
      <c r="B771" t="s">
        <v>3248</v>
      </c>
      <c r="C771" t="s">
        <v>3242</v>
      </c>
      <c r="D771" t="s">
        <v>64</v>
      </c>
      <c r="E771" t="s">
        <v>442</v>
      </c>
      <c r="F771" t="s">
        <v>28</v>
      </c>
      <c r="G771" t="s">
        <v>29</v>
      </c>
      <c r="H771" t="s">
        <v>3243</v>
      </c>
      <c r="I771" t="s">
        <v>470</v>
      </c>
      <c r="J771" t="s">
        <v>21</v>
      </c>
      <c r="K771" t="s">
        <v>3249</v>
      </c>
      <c r="L771" t="s">
        <v>3250</v>
      </c>
      <c r="M771" t="s">
        <v>65</v>
      </c>
      <c r="N771" t="s">
        <v>139</v>
      </c>
      <c r="O771" t="s">
        <v>66</v>
      </c>
      <c r="P771" t="s">
        <v>22</v>
      </c>
      <c r="Q771" t="s">
        <v>3251</v>
      </c>
      <c r="R771" t="s">
        <v>23</v>
      </c>
      <c r="S771" t="s">
        <v>24</v>
      </c>
      <c r="T771" t="s">
        <v>442</v>
      </c>
      <c r="U771" t="s">
        <v>3252</v>
      </c>
      <c r="W771" t="s">
        <v>4868</v>
      </c>
      <c r="X771" t="s">
        <v>28</v>
      </c>
      <c r="Y771" t="e">
        <f>VLOOKUP(W771,ARD_SAFE_PROCESSED_20220608[[#This Row],[Column11]],1,FALSE)</f>
        <v>#N/A</v>
      </c>
      <c r="AB771" t="str">
        <f>CONCATENATE(LEFT(ARD_SAFE_PROCESSED_20220608[[#This Row],[Column1]],6),"******",RIGHT(ARD_SAFE_PROCESSED_20220608[[#This Row],[Column1]],4),";",ARD_SAFE_PROCESSED_20220608[[#This Row],[Column11]])</f>
        <v>421355******1988;74357045323009187500160</v>
      </c>
      <c r="AD771" t="str">
        <f>CLEAN(ARD_SAFE_PROCESSED_20220608[[#This Row],[Column1]])</f>
        <v>4213550167101988</v>
      </c>
      <c r="AE771" t="str">
        <f>CLEAN(ARD_SAFE_PROCESSED_20220608[[#This Row],[Column2]])</f>
        <v>525246</v>
      </c>
      <c r="AF771" t="str">
        <f>CLEAN(ARD_SAFE_PROCESSED_20220608[[#This Row],[Column3]])</f>
        <v>1039195</v>
      </c>
      <c r="AG771" t="str">
        <f>CLEAN(ARD_SAFE_PROCESSED_20220608[[#This Row],[Column4]])</f>
        <v>PL</v>
      </c>
      <c r="AH771" t="str">
        <f>CLEAN(ARD_SAFE_PROCESSED_20220608[[#This Row],[Column5]])</f>
        <v>20251118</v>
      </c>
      <c r="AI771" t="str">
        <f>CLEAN(ARD_SAFE_PROCESSED_20220608[[#This Row],[Column6]])</f>
        <v>604</v>
      </c>
      <c r="AJ771" t="str">
        <f>CLEAN(ARD_SAFE_PROCESSED_20220608[[#This Row],[Column7]])</f>
        <v>76</v>
      </c>
      <c r="AK771" t="str">
        <f>CLEAN(ARD_SAFE_PROCESSED_20220608[[#This Row],[Column8]])</f>
        <v xml:space="preserve">TAMBO CHOCANO                 </v>
      </c>
      <c r="AL771" t="str">
        <f>CLEAN(ARD_SAFE_PROCESSED_20220608[[#This Row],[Column9]])</f>
        <v>20251119</v>
      </c>
      <c r="AM771" t="str">
        <f>CLEAN(ARD_SAFE_PROCESSED_20220608[[#This Row],[Column10]])</f>
        <v xml:space="preserve">'                       </v>
      </c>
      <c r="AN771" t="s">
        <v>3249</v>
      </c>
      <c r="AO771" t="str">
        <f>CLEAN(ARD_SAFE_PROCESSED_20220608[[#This Row],[Column12]])</f>
        <v>2406</v>
      </c>
      <c r="AP771" t="str">
        <f>CLEAN(ARD_SAFE_PROCESSED_20220608[[#This Row],[Column13]])</f>
        <v xml:space="preserve">   </v>
      </c>
      <c r="AQ771" t="str">
        <f>CLEAN(ARD_SAFE_PROCESSED_20220608[[#This Row],[Column14]])</f>
        <v xml:space="preserve">PS0003    </v>
      </c>
      <c r="AR771" t="str">
        <f>CLEAN(ARD_SAFE_PROCESSED_20220608[[#This Row],[Column15]])</f>
        <v xml:space="preserve">POS CONTACTLESS CHIP                              </v>
      </c>
      <c r="AS771" t="str">
        <f>CLEAN(ARD_SAFE_PROCESSED_20220608[[#This Row],[Column16]])</f>
        <v xml:space="preserve">               </v>
      </c>
      <c r="AT771" t="str">
        <f>CLEAN(ARD_SAFE_PROCESSED_20220608[[#This Row],[Column17]])</f>
        <v>26.29</v>
      </c>
      <c r="AU771" t="str">
        <f>CLEAN(ARD_SAFE_PROCESSED_20220608[[#This Row],[Column18]])</f>
        <v xml:space="preserve">' </v>
      </c>
      <c r="AV771" t="str">
        <f>CLEAN(ARD_SAFE_PROCESSED_20220608[[#This Row],[Column19]])</f>
        <v xml:space="preserve">          </v>
      </c>
      <c r="AW771" t="str">
        <f>CLEAN(ARD_SAFE_PROCESSED_20220608[[#This Row],[Column20]])</f>
        <v>20251118</v>
      </c>
      <c r="AX771" t="str">
        <f>CLEAN(ARD_SAFE_PROCESSED_20220608[[#This Row],[Column21]])</f>
        <v>174841</v>
      </c>
      <c r="AY771" t="str">
        <f>LEFT(ARD_SAFE_PROCESSED_20220608[[#This Row],[Column1]],6)</f>
        <v>421355</v>
      </c>
      <c r="AZ771" t="str">
        <f>RIGHT(ARD_SAFE_PROCESSED_20220608[[#This Row],[Column1]],4)</f>
        <v>1988</v>
      </c>
      <c r="BA771" s="2">
        <f t="shared" si="77"/>
        <v>45993</v>
      </c>
      <c r="BB771">
        <f t="shared" si="78"/>
        <v>7.81</v>
      </c>
      <c r="BC771">
        <f t="shared" si="79"/>
        <v>26.29</v>
      </c>
      <c r="BD771" t="str">
        <f t="shared" si="80"/>
        <v>1</v>
      </c>
      <c r="BE771" t="str">
        <f t="shared" si="81"/>
        <v>F:TC40</v>
      </c>
    </row>
    <row r="772" spans="1:57" hidden="1" x14ac:dyDescent="0.3">
      <c r="A772" t="s">
        <v>4179</v>
      </c>
      <c r="B772" t="s">
        <v>4218</v>
      </c>
      <c r="C772" t="s">
        <v>4181</v>
      </c>
      <c r="D772" t="s">
        <v>64</v>
      </c>
      <c r="E772" t="s">
        <v>442</v>
      </c>
      <c r="F772" t="s">
        <v>28</v>
      </c>
      <c r="G772" t="s">
        <v>29</v>
      </c>
      <c r="H772" t="s">
        <v>4182</v>
      </c>
      <c r="I772" t="s">
        <v>470</v>
      </c>
      <c r="J772" t="s">
        <v>21</v>
      </c>
      <c r="K772" t="s">
        <v>4219</v>
      </c>
      <c r="L772" t="s">
        <v>4220</v>
      </c>
      <c r="M772" t="s">
        <v>65</v>
      </c>
      <c r="N772" t="s">
        <v>77</v>
      </c>
      <c r="O772" t="s">
        <v>66</v>
      </c>
      <c r="P772" t="s">
        <v>22</v>
      </c>
      <c r="Q772" t="s">
        <v>4185</v>
      </c>
      <c r="R772" t="s">
        <v>23</v>
      </c>
      <c r="S772" t="s">
        <v>24</v>
      </c>
      <c r="T772" t="s">
        <v>442</v>
      </c>
      <c r="U772" t="s">
        <v>4221</v>
      </c>
      <c r="W772" t="s">
        <v>4863</v>
      </c>
      <c r="X772" t="s">
        <v>28</v>
      </c>
      <c r="Y772" t="e">
        <f>VLOOKUP(W772,ARD_SAFE_PROCESSED_20220608[[#This Row],[Column11]],1,FALSE)</f>
        <v>#N/A</v>
      </c>
      <c r="AB772" t="str">
        <f>CONCATENATE(LEFT(ARD_SAFE_PROCESSED_20220608[[#This Row],[Column1]],6),"******",RIGHT(ARD_SAFE_PROCESSED_20220608[[#This Row],[Column1]],4),";",ARD_SAFE_PROCESSED_20220608[[#This Row],[Column11]])</f>
        <v>421355******4158;74357045323009313300154</v>
      </c>
      <c r="AD772" t="str">
        <f>CLEAN(ARD_SAFE_PROCESSED_20220608[[#This Row],[Column1]])</f>
        <v>4213550199364158</v>
      </c>
      <c r="AE772" t="str">
        <f>CLEAN(ARD_SAFE_PROCESSED_20220608[[#This Row],[Column2]])</f>
        <v>292482</v>
      </c>
      <c r="AF772" t="str">
        <f>CLEAN(ARD_SAFE_PROCESSED_20220608[[#This Row],[Column3]])</f>
        <v>1040059</v>
      </c>
      <c r="AG772" t="str">
        <f>CLEAN(ARD_SAFE_PROCESSED_20220608[[#This Row],[Column4]])</f>
        <v>PL</v>
      </c>
      <c r="AH772" t="str">
        <f>CLEAN(ARD_SAFE_PROCESSED_20220608[[#This Row],[Column5]])</f>
        <v>20251118</v>
      </c>
      <c r="AI772" t="str">
        <f>CLEAN(ARD_SAFE_PROCESSED_20220608[[#This Row],[Column6]])</f>
        <v>604</v>
      </c>
      <c r="AJ772" t="str">
        <f>CLEAN(ARD_SAFE_PROCESSED_20220608[[#This Row],[Column7]])</f>
        <v>76</v>
      </c>
      <c r="AK772" t="str">
        <f>CLEAN(ARD_SAFE_PROCESSED_20220608[[#This Row],[Column8]])</f>
        <v xml:space="preserve">1300 MASS JERUSA4TRUMS        </v>
      </c>
      <c r="AL772" t="str">
        <f>CLEAN(ARD_SAFE_PROCESSED_20220608[[#This Row],[Column9]])</f>
        <v>20251119</v>
      </c>
      <c r="AM772" t="str">
        <f>CLEAN(ARD_SAFE_PROCESSED_20220608[[#This Row],[Column10]])</f>
        <v xml:space="preserve">'                       </v>
      </c>
      <c r="AN772" t="s">
        <v>4219</v>
      </c>
      <c r="AO772" t="str">
        <f>CLEAN(ARD_SAFE_PROCESSED_20220608[[#This Row],[Column12]])</f>
        <v>3931</v>
      </c>
      <c r="AP772" t="str">
        <f>CLEAN(ARD_SAFE_PROCESSED_20220608[[#This Row],[Column13]])</f>
        <v xml:space="preserve">   </v>
      </c>
      <c r="AQ772" t="str">
        <f>CLEAN(ARD_SAFE_PROCESSED_20220608[[#This Row],[Column14]])</f>
        <v xml:space="preserve">PS0002    </v>
      </c>
      <c r="AR772" t="str">
        <f>CLEAN(ARD_SAFE_PROCESSED_20220608[[#This Row],[Column15]])</f>
        <v xml:space="preserve">POS CONTACTLESS CHIP                              </v>
      </c>
      <c r="AS772" t="str">
        <f>CLEAN(ARD_SAFE_PROCESSED_20220608[[#This Row],[Column16]])</f>
        <v xml:space="preserve">               </v>
      </c>
      <c r="AT772" t="str">
        <f>CLEAN(ARD_SAFE_PROCESSED_20220608[[#This Row],[Column17]])</f>
        <v>131.40</v>
      </c>
      <c r="AU772" t="str">
        <f>CLEAN(ARD_SAFE_PROCESSED_20220608[[#This Row],[Column18]])</f>
        <v xml:space="preserve">' </v>
      </c>
      <c r="AV772" t="str">
        <f>CLEAN(ARD_SAFE_PROCESSED_20220608[[#This Row],[Column19]])</f>
        <v xml:space="preserve">          </v>
      </c>
      <c r="AW772" t="str">
        <f>CLEAN(ARD_SAFE_PROCESSED_20220608[[#This Row],[Column20]])</f>
        <v>20251118</v>
      </c>
      <c r="AX772" t="str">
        <f>CLEAN(ARD_SAFE_PROCESSED_20220608[[#This Row],[Column21]])</f>
        <v>105535</v>
      </c>
      <c r="AY772" t="str">
        <f>LEFT(ARD_SAFE_PROCESSED_20220608[[#This Row],[Column1]],6)</f>
        <v>421355</v>
      </c>
      <c r="AZ772" t="str">
        <f>RIGHT(ARD_SAFE_PROCESSED_20220608[[#This Row],[Column1]],4)</f>
        <v>4158</v>
      </c>
      <c r="BA772" s="2">
        <f t="shared" si="77"/>
        <v>45993</v>
      </c>
      <c r="BB772">
        <f t="shared" si="78"/>
        <v>39.049999999999997</v>
      </c>
      <c r="BC772">
        <f t="shared" si="79"/>
        <v>131.4</v>
      </c>
      <c r="BD772" t="str">
        <f t="shared" si="80"/>
        <v>1</v>
      </c>
      <c r="BE772" t="str">
        <f t="shared" si="81"/>
        <v>F:TC40</v>
      </c>
    </row>
    <row r="773" spans="1:57" hidden="1" x14ac:dyDescent="0.3">
      <c r="A773" t="s">
        <v>7521</v>
      </c>
      <c r="B773" t="s">
        <v>7522</v>
      </c>
      <c r="C773" t="s">
        <v>7523</v>
      </c>
      <c r="D773" t="s">
        <v>64</v>
      </c>
      <c r="E773" t="s">
        <v>470</v>
      </c>
      <c r="F773" t="s">
        <v>28</v>
      </c>
      <c r="G773" t="s">
        <v>29</v>
      </c>
      <c r="H773" t="s">
        <v>7524</v>
      </c>
      <c r="I773" t="s">
        <v>440</v>
      </c>
      <c r="J773" t="s">
        <v>21</v>
      </c>
      <c r="K773" t="s">
        <v>7525</v>
      </c>
      <c r="L773" t="s">
        <v>7526</v>
      </c>
      <c r="M773" t="s">
        <v>65</v>
      </c>
      <c r="N773" t="s">
        <v>67</v>
      </c>
      <c r="O773" t="s">
        <v>66</v>
      </c>
      <c r="P773" t="s">
        <v>22</v>
      </c>
      <c r="Q773" t="s">
        <v>7527</v>
      </c>
      <c r="R773" t="s">
        <v>23</v>
      </c>
      <c r="S773" t="s">
        <v>24</v>
      </c>
      <c r="T773" t="s">
        <v>470</v>
      </c>
      <c r="U773" t="s">
        <v>7528</v>
      </c>
      <c r="W773" t="s">
        <v>5102</v>
      </c>
      <c r="X773" t="s">
        <v>28</v>
      </c>
      <c r="Y773" t="e">
        <f>VLOOKUP(W773,ARD_SAFE_PROCESSED_20220608[[#This Row],[Column11]],1,FALSE)</f>
        <v>#N/A</v>
      </c>
      <c r="AB773" t="str">
        <f>CONCATENATE(LEFT(ARD_SAFE_PROCESSED_20220608[[#This Row],[Column1]],6),"******",RIGHT(ARD_SAFE_PROCESSED_20220608[[#This Row],[Column1]],4),";",ARD_SAFE_PROCESSED_20220608[[#This Row],[Column11]])</f>
        <v>463401******0768;74357045324002105501708</v>
      </c>
      <c r="AD773" t="str">
        <f>CLEAN(ARD_SAFE_PROCESSED_20220608[[#This Row],[Column1]])</f>
        <v>4634010638720768</v>
      </c>
      <c r="AE773" t="str">
        <f>CLEAN(ARD_SAFE_PROCESSED_20220608[[#This Row],[Column2]])</f>
        <v>002856</v>
      </c>
      <c r="AF773" t="str">
        <f>CLEAN(ARD_SAFE_PROCESSED_20220608[[#This Row],[Column3]])</f>
        <v>1915479</v>
      </c>
      <c r="AG773" t="str">
        <f>CLEAN(ARD_SAFE_PROCESSED_20220608[[#This Row],[Column4]])</f>
        <v>PL</v>
      </c>
      <c r="AH773" t="str">
        <f>CLEAN(ARD_SAFE_PROCESSED_20220608[[#This Row],[Column5]])</f>
        <v>20251119</v>
      </c>
      <c r="AI773" t="str">
        <f>CLEAN(ARD_SAFE_PROCESSED_20220608[[#This Row],[Column6]])</f>
        <v>604</v>
      </c>
      <c r="AJ773" t="str">
        <f>CLEAN(ARD_SAFE_PROCESSED_20220608[[#This Row],[Column7]])</f>
        <v>76</v>
      </c>
      <c r="AK773" t="str">
        <f>CLEAN(ARD_SAFE_PROCESSED_20220608[[#This Row],[Column8]])</f>
        <v xml:space="preserve">ESTACION BARRANCO MARKET      </v>
      </c>
      <c r="AL773" t="str">
        <f>CLEAN(ARD_SAFE_PROCESSED_20220608[[#This Row],[Column9]])</f>
        <v>20251120</v>
      </c>
      <c r="AM773" t="str">
        <f>CLEAN(ARD_SAFE_PROCESSED_20220608[[#This Row],[Column10]])</f>
        <v xml:space="preserve">'                       </v>
      </c>
      <c r="AN773" t="s">
        <v>7525</v>
      </c>
      <c r="AO773" t="str">
        <f>CLEAN(ARD_SAFE_PROCESSED_20220608[[#This Row],[Column12]])</f>
        <v>3449</v>
      </c>
      <c r="AP773" t="str">
        <f>CLEAN(ARD_SAFE_PROCESSED_20220608[[#This Row],[Column13]])</f>
        <v xml:space="preserve">   </v>
      </c>
      <c r="AQ773" t="str">
        <f>CLEAN(ARD_SAFE_PROCESSED_20220608[[#This Row],[Column14]])</f>
        <v xml:space="preserve">PS0001    </v>
      </c>
      <c r="AR773" t="str">
        <f>CLEAN(ARD_SAFE_PROCESSED_20220608[[#This Row],[Column15]])</f>
        <v xml:space="preserve">POS CONTACTLESS CHIP                              </v>
      </c>
      <c r="AS773" t="str">
        <f>CLEAN(ARD_SAFE_PROCESSED_20220608[[#This Row],[Column16]])</f>
        <v xml:space="preserve">               </v>
      </c>
      <c r="AT773" t="str">
        <f>CLEAN(ARD_SAFE_PROCESSED_20220608[[#This Row],[Column17]])</f>
        <v>39.30</v>
      </c>
      <c r="AU773" t="str">
        <f>CLEAN(ARD_SAFE_PROCESSED_20220608[[#This Row],[Column18]])</f>
        <v xml:space="preserve">' </v>
      </c>
      <c r="AV773" t="str">
        <f>CLEAN(ARD_SAFE_PROCESSED_20220608[[#This Row],[Column19]])</f>
        <v xml:space="preserve">          </v>
      </c>
      <c r="AW773" t="str">
        <f>CLEAN(ARD_SAFE_PROCESSED_20220608[[#This Row],[Column20]])</f>
        <v>20251119</v>
      </c>
      <c r="AX773" t="str">
        <f>CLEAN(ARD_SAFE_PROCESSED_20220608[[#This Row],[Column21]])</f>
        <v>233909</v>
      </c>
      <c r="AY773" t="str">
        <f>LEFT(ARD_SAFE_PROCESSED_20220608[[#This Row],[Column1]],6)</f>
        <v>463401</v>
      </c>
      <c r="AZ773" t="str">
        <f>RIGHT(ARD_SAFE_PROCESSED_20220608[[#This Row],[Column1]],4)</f>
        <v>0768</v>
      </c>
      <c r="BA773" s="2">
        <f t="shared" si="77"/>
        <v>45994</v>
      </c>
      <c r="BB773">
        <f t="shared" si="78"/>
        <v>11.66</v>
      </c>
      <c r="BC773">
        <f t="shared" si="79"/>
        <v>39.299999999999997</v>
      </c>
      <c r="BD773" t="str">
        <f t="shared" si="80"/>
        <v>0</v>
      </c>
      <c r="BE773" t="str">
        <f t="shared" si="81"/>
        <v>F:TC40</v>
      </c>
    </row>
    <row r="774" spans="1:57" hidden="1" x14ac:dyDescent="0.3">
      <c r="A774" t="s">
        <v>7521</v>
      </c>
      <c r="B774" t="s">
        <v>7529</v>
      </c>
      <c r="C774" t="s">
        <v>7523</v>
      </c>
      <c r="D774" t="s">
        <v>64</v>
      </c>
      <c r="E774" t="s">
        <v>470</v>
      </c>
      <c r="F774" t="s">
        <v>28</v>
      </c>
      <c r="G774" t="s">
        <v>29</v>
      </c>
      <c r="H774" t="s">
        <v>7524</v>
      </c>
      <c r="I774" t="s">
        <v>440</v>
      </c>
      <c r="J774" t="s">
        <v>21</v>
      </c>
      <c r="K774" t="s">
        <v>7530</v>
      </c>
      <c r="L774" t="s">
        <v>7531</v>
      </c>
      <c r="M774" t="s">
        <v>65</v>
      </c>
      <c r="N774" t="s">
        <v>67</v>
      </c>
      <c r="O774" t="s">
        <v>66</v>
      </c>
      <c r="P774" t="s">
        <v>22</v>
      </c>
      <c r="Q774" t="s">
        <v>7532</v>
      </c>
      <c r="R774" t="s">
        <v>23</v>
      </c>
      <c r="S774" t="s">
        <v>24</v>
      </c>
      <c r="T774" t="s">
        <v>470</v>
      </c>
      <c r="U774" t="s">
        <v>7533</v>
      </c>
      <c r="W774" t="s">
        <v>7196</v>
      </c>
      <c r="X774" t="s">
        <v>28</v>
      </c>
      <c r="Y774" t="e">
        <f>VLOOKUP(W774,ARD_SAFE_PROCESSED_20220608[[#This Row],[Column11]],1,FALSE)</f>
        <v>#N/A</v>
      </c>
      <c r="AB774" t="str">
        <f>CONCATENATE(LEFT(ARD_SAFE_PROCESSED_20220608[[#This Row],[Column1]],6),"******",RIGHT(ARD_SAFE_PROCESSED_20220608[[#This Row],[Column1]],4),";",ARD_SAFE_PROCESSED_20220608[[#This Row],[Column11]])</f>
        <v>463401******0768;74357045324002105501724</v>
      </c>
      <c r="AD774" t="str">
        <f>CLEAN(ARD_SAFE_PROCESSED_20220608[[#This Row],[Column1]])</f>
        <v>4634010638720768</v>
      </c>
      <c r="AE774" t="str">
        <f>CLEAN(ARD_SAFE_PROCESSED_20220608[[#This Row],[Column2]])</f>
        <v>003440</v>
      </c>
      <c r="AF774" t="str">
        <f>CLEAN(ARD_SAFE_PROCESSED_20220608[[#This Row],[Column3]])</f>
        <v>1915479</v>
      </c>
      <c r="AG774" t="str">
        <f>CLEAN(ARD_SAFE_PROCESSED_20220608[[#This Row],[Column4]])</f>
        <v>PL</v>
      </c>
      <c r="AH774" t="str">
        <f>CLEAN(ARD_SAFE_PROCESSED_20220608[[#This Row],[Column5]])</f>
        <v>20251119</v>
      </c>
      <c r="AI774" t="str">
        <f>CLEAN(ARD_SAFE_PROCESSED_20220608[[#This Row],[Column6]])</f>
        <v>604</v>
      </c>
      <c r="AJ774" t="str">
        <f>CLEAN(ARD_SAFE_PROCESSED_20220608[[#This Row],[Column7]])</f>
        <v>76</v>
      </c>
      <c r="AK774" t="str">
        <f>CLEAN(ARD_SAFE_PROCESSED_20220608[[#This Row],[Column8]])</f>
        <v xml:space="preserve">ESTACION BARRANCO MARKET      </v>
      </c>
      <c r="AL774" t="str">
        <f>CLEAN(ARD_SAFE_PROCESSED_20220608[[#This Row],[Column9]])</f>
        <v>20251120</v>
      </c>
      <c r="AM774" t="str">
        <f>CLEAN(ARD_SAFE_PROCESSED_20220608[[#This Row],[Column10]])</f>
        <v xml:space="preserve">'                       </v>
      </c>
      <c r="AN774" t="s">
        <v>7530</v>
      </c>
      <c r="AO774" t="str">
        <f>CLEAN(ARD_SAFE_PROCESSED_20220608[[#This Row],[Column12]])</f>
        <v>3454</v>
      </c>
      <c r="AP774" t="str">
        <f>CLEAN(ARD_SAFE_PROCESSED_20220608[[#This Row],[Column13]])</f>
        <v xml:space="preserve">   </v>
      </c>
      <c r="AQ774" t="str">
        <f>CLEAN(ARD_SAFE_PROCESSED_20220608[[#This Row],[Column14]])</f>
        <v xml:space="preserve">PS0001    </v>
      </c>
      <c r="AR774" t="str">
        <f>CLEAN(ARD_SAFE_PROCESSED_20220608[[#This Row],[Column15]])</f>
        <v xml:space="preserve">POS CONTACTLESS CHIP                              </v>
      </c>
      <c r="AS774" t="str">
        <f>CLEAN(ARD_SAFE_PROCESSED_20220608[[#This Row],[Column16]])</f>
        <v xml:space="preserve">               </v>
      </c>
      <c r="AT774" t="str">
        <f>CLEAN(ARD_SAFE_PROCESSED_20220608[[#This Row],[Column17]])</f>
        <v>44.90</v>
      </c>
      <c r="AU774" t="str">
        <f>CLEAN(ARD_SAFE_PROCESSED_20220608[[#This Row],[Column18]])</f>
        <v xml:space="preserve">' </v>
      </c>
      <c r="AV774" t="str">
        <f>CLEAN(ARD_SAFE_PROCESSED_20220608[[#This Row],[Column19]])</f>
        <v xml:space="preserve">          </v>
      </c>
      <c r="AW774" t="str">
        <f>CLEAN(ARD_SAFE_PROCESSED_20220608[[#This Row],[Column20]])</f>
        <v>20251119</v>
      </c>
      <c r="AX774" t="str">
        <f>CLEAN(ARD_SAFE_PROCESSED_20220608[[#This Row],[Column21]])</f>
        <v>234128</v>
      </c>
      <c r="AY774" t="str">
        <f>LEFT(ARD_SAFE_PROCESSED_20220608[[#This Row],[Column1]],6)</f>
        <v>463401</v>
      </c>
      <c r="AZ774" t="str">
        <f>RIGHT(ARD_SAFE_PROCESSED_20220608[[#This Row],[Column1]],4)</f>
        <v>0768</v>
      </c>
      <c r="BA774" s="2">
        <f t="shared" si="77"/>
        <v>45994</v>
      </c>
      <c r="BB774">
        <f t="shared" si="78"/>
        <v>13.32</v>
      </c>
      <c r="BC774">
        <f t="shared" si="79"/>
        <v>44.9</v>
      </c>
      <c r="BD774" t="str">
        <f t="shared" si="80"/>
        <v>0</v>
      </c>
      <c r="BE774" t="str">
        <f t="shared" si="81"/>
        <v>F:TC40</v>
      </c>
    </row>
    <row r="775" spans="1:57" hidden="1" x14ac:dyDescent="0.3">
      <c r="A775" t="s">
        <v>5290</v>
      </c>
      <c r="B775" t="s">
        <v>5291</v>
      </c>
      <c r="C775" t="s">
        <v>5292</v>
      </c>
      <c r="D775" t="s">
        <v>64</v>
      </c>
      <c r="E775" t="s">
        <v>440</v>
      </c>
      <c r="F775" t="s">
        <v>28</v>
      </c>
      <c r="G775" t="s">
        <v>29</v>
      </c>
      <c r="H775" t="s">
        <v>5293</v>
      </c>
      <c r="I775" t="s">
        <v>440</v>
      </c>
      <c r="J775" t="s">
        <v>21</v>
      </c>
      <c r="K775" t="s">
        <v>5294</v>
      </c>
      <c r="L775" t="s">
        <v>5295</v>
      </c>
      <c r="M775" t="s">
        <v>65</v>
      </c>
      <c r="N775" t="s">
        <v>138</v>
      </c>
      <c r="O775" t="s">
        <v>66</v>
      </c>
      <c r="P775" t="s">
        <v>22</v>
      </c>
      <c r="Q775" t="s">
        <v>5179</v>
      </c>
      <c r="R775" t="s">
        <v>23</v>
      </c>
      <c r="S775" t="s">
        <v>24</v>
      </c>
      <c r="T775" t="s">
        <v>440</v>
      </c>
      <c r="U775" t="s">
        <v>5296</v>
      </c>
      <c r="W775" t="s">
        <v>7202</v>
      </c>
      <c r="X775" t="s">
        <v>28</v>
      </c>
      <c r="Y775" t="e">
        <f>VLOOKUP(W775,ARD_SAFE_PROCESSED_20220608[[#This Row],[Column11]],1,FALSE)</f>
        <v>#N/A</v>
      </c>
      <c r="AB775" t="str">
        <f>CONCATENATE(LEFT(ARD_SAFE_PROCESSED_20220608[[#This Row],[Column1]],6),"******",RIGHT(ARD_SAFE_PROCESSED_20220608[[#This Row],[Column1]],4),";",ARD_SAFE_PROCESSED_20220608[[#This Row],[Column11]])</f>
        <v>447409******5168;74357045324002328400662</v>
      </c>
      <c r="AD775" t="str">
        <f>CLEAN(ARD_SAFE_PROCESSED_20220608[[#This Row],[Column1]])</f>
        <v>4474097159355168</v>
      </c>
      <c r="AE775" t="str">
        <f>CLEAN(ARD_SAFE_PROCESSED_20220608[[#This Row],[Column2]])</f>
        <v>194074</v>
      </c>
      <c r="AF775" t="str">
        <f>CLEAN(ARD_SAFE_PROCESSED_20220608[[#This Row],[Column3]])</f>
        <v>2528339</v>
      </c>
      <c r="AG775" t="str">
        <f>CLEAN(ARD_SAFE_PROCESSED_20220608[[#This Row],[Column4]])</f>
        <v>PL</v>
      </c>
      <c r="AH775" t="str">
        <f>CLEAN(ARD_SAFE_PROCESSED_20220608[[#This Row],[Column5]])</f>
        <v>20251120</v>
      </c>
      <c r="AI775" t="str">
        <f>CLEAN(ARD_SAFE_PROCESSED_20220608[[#This Row],[Column6]])</f>
        <v>604</v>
      </c>
      <c r="AJ775" t="str">
        <f>CLEAN(ARD_SAFE_PROCESSED_20220608[[#This Row],[Column7]])</f>
        <v>76</v>
      </c>
      <c r="AK775" t="str">
        <f>CLEAN(ARD_SAFE_PROCESSED_20220608[[#This Row],[Column8]])</f>
        <v xml:space="preserve">LISTO TAVIRSA                 </v>
      </c>
      <c r="AL775" t="str">
        <f>CLEAN(ARD_SAFE_PROCESSED_20220608[[#This Row],[Column9]])</f>
        <v>20251120</v>
      </c>
      <c r="AM775" t="str">
        <f>CLEAN(ARD_SAFE_PROCESSED_20220608[[#This Row],[Column10]])</f>
        <v xml:space="preserve">'                       </v>
      </c>
      <c r="AN775" t="s">
        <v>5294</v>
      </c>
      <c r="AO775" t="str">
        <f>CLEAN(ARD_SAFE_PROCESSED_20220608[[#This Row],[Column12]])</f>
        <v>7401</v>
      </c>
      <c r="AP775" t="str">
        <f>CLEAN(ARD_SAFE_PROCESSED_20220608[[#This Row],[Column13]])</f>
        <v xml:space="preserve">   </v>
      </c>
      <c r="AQ775" t="str">
        <f>CLEAN(ARD_SAFE_PROCESSED_20220608[[#This Row],[Column14]])</f>
        <v xml:space="preserve">PS0501    </v>
      </c>
      <c r="AR775" t="str">
        <f>CLEAN(ARD_SAFE_PROCESSED_20220608[[#This Row],[Column15]])</f>
        <v xml:space="preserve">POS CONTACTLESS CHIP                              </v>
      </c>
      <c r="AS775" t="str">
        <f>CLEAN(ARD_SAFE_PROCESSED_20220608[[#This Row],[Column16]])</f>
        <v xml:space="preserve">               </v>
      </c>
      <c r="AT775" t="str">
        <f>CLEAN(ARD_SAFE_PROCESSED_20220608[[#This Row],[Column17]])</f>
        <v>55.80</v>
      </c>
      <c r="AU775" t="str">
        <f>CLEAN(ARD_SAFE_PROCESSED_20220608[[#This Row],[Column18]])</f>
        <v xml:space="preserve">' </v>
      </c>
      <c r="AV775" t="str">
        <f>CLEAN(ARD_SAFE_PROCESSED_20220608[[#This Row],[Column19]])</f>
        <v xml:space="preserve">          </v>
      </c>
      <c r="AW775" t="str">
        <f>CLEAN(ARD_SAFE_PROCESSED_20220608[[#This Row],[Column20]])</f>
        <v>20251120</v>
      </c>
      <c r="AX775" t="str">
        <f>CLEAN(ARD_SAFE_PROCESSED_20220608[[#This Row],[Column21]])</f>
        <v>74936</v>
      </c>
      <c r="AY775" t="str">
        <f>LEFT(ARD_SAFE_PROCESSED_20220608[[#This Row],[Column1]],6)</f>
        <v>447409</v>
      </c>
      <c r="AZ775" t="str">
        <f>RIGHT(ARD_SAFE_PROCESSED_20220608[[#This Row],[Column1]],4)</f>
        <v>5168</v>
      </c>
      <c r="BA775" s="2">
        <f t="shared" si="77"/>
        <v>45994</v>
      </c>
      <c r="BB775">
        <f t="shared" si="78"/>
        <v>16.510000000000002</v>
      </c>
      <c r="BC775">
        <f t="shared" si="79"/>
        <v>55.8</v>
      </c>
      <c r="BD775" t="str">
        <f t="shared" si="80"/>
        <v>1</v>
      </c>
      <c r="BE775" t="str">
        <f t="shared" si="81"/>
        <v>F:TC40</v>
      </c>
    </row>
    <row r="776" spans="1:57" hidden="1" x14ac:dyDescent="0.3">
      <c r="A776" t="s">
        <v>5173</v>
      </c>
      <c r="B776" t="s">
        <v>5174</v>
      </c>
      <c r="C776" t="s">
        <v>5175</v>
      </c>
      <c r="D776" t="s">
        <v>64</v>
      </c>
      <c r="E776" t="s">
        <v>440</v>
      </c>
      <c r="F776" t="s">
        <v>28</v>
      </c>
      <c r="G776" t="s">
        <v>29</v>
      </c>
      <c r="H776" t="s">
        <v>5176</v>
      </c>
      <c r="I776" t="s">
        <v>440</v>
      </c>
      <c r="J776" t="s">
        <v>21</v>
      </c>
      <c r="K776" t="s">
        <v>5177</v>
      </c>
      <c r="L776" t="s">
        <v>5178</v>
      </c>
      <c r="M776" t="s">
        <v>65</v>
      </c>
      <c r="N776" t="s">
        <v>135</v>
      </c>
      <c r="O776" t="s">
        <v>66</v>
      </c>
      <c r="P776" t="s">
        <v>22</v>
      </c>
      <c r="Q776" t="s">
        <v>5179</v>
      </c>
      <c r="R776" t="s">
        <v>23</v>
      </c>
      <c r="S776" t="s">
        <v>24</v>
      </c>
      <c r="T776" t="s">
        <v>440</v>
      </c>
      <c r="U776" t="s">
        <v>5180</v>
      </c>
      <c r="W776" t="s">
        <v>7210</v>
      </c>
      <c r="X776" t="s">
        <v>28</v>
      </c>
      <c r="Y776" t="e">
        <f>VLOOKUP(W776,ARD_SAFE_PROCESSED_20220608[[#This Row],[Column11]],1,FALSE)</f>
        <v>#N/A</v>
      </c>
      <c r="AB776" t="str">
        <f>CONCATENATE(LEFT(ARD_SAFE_PROCESSED_20220608[[#This Row],[Column1]],6),"******",RIGHT(ARD_SAFE_PROCESSED_20220608[[#This Row],[Column1]],4),";",ARD_SAFE_PROCESSED_20220608[[#This Row],[Column11]])</f>
        <v>434925******1814;74357045324002368000109</v>
      </c>
      <c r="AD776" t="str">
        <f>CLEAN(ARD_SAFE_PROCESSED_20220608[[#This Row],[Column1]])</f>
        <v>4349250460181814</v>
      </c>
      <c r="AE776" t="str">
        <f>CLEAN(ARD_SAFE_PROCESSED_20220608[[#This Row],[Column2]])</f>
        <v>002628</v>
      </c>
      <c r="AF776" t="str">
        <f>CLEAN(ARD_SAFE_PROCESSED_20220608[[#This Row],[Column3]])</f>
        <v>2696177</v>
      </c>
      <c r="AG776" t="str">
        <f>CLEAN(ARD_SAFE_PROCESSED_20220608[[#This Row],[Column4]])</f>
        <v>PL</v>
      </c>
      <c r="AH776" t="str">
        <f>CLEAN(ARD_SAFE_PROCESSED_20220608[[#This Row],[Column5]])</f>
        <v>20251120</v>
      </c>
      <c r="AI776" t="str">
        <f>CLEAN(ARD_SAFE_PROCESSED_20220608[[#This Row],[Column6]])</f>
        <v>604</v>
      </c>
      <c r="AJ776" t="str">
        <f>CLEAN(ARD_SAFE_PROCESSED_20220608[[#This Row],[Column7]])</f>
        <v>76</v>
      </c>
      <c r="AK776" t="str">
        <f>CLEAN(ARD_SAFE_PROCESSED_20220608[[#This Row],[Column8]])</f>
        <v xml:space="preserve">KFC - 049 AVENTURA TRUJILLO   </v>
      </c>
      <c r="AL776" t="str">
        <f>CLEAN(ARD_SAFE_PROCESSED_20220608[[#This Row],[Column9]])</f>
        <v>20251120</v>
      </c>
      <c r="AM776" t="str">
        <f>CLEAN(ARD_SAFE_PROCESSED_20220608[[#This Row],[Column10]])</f>
        <v xml:space="preserve">'                       </v>
      </c>
      <c r="AN776" t="s">
        <v>5177</v>
      </c>
      <c r="AO776" t="str">
        <f>CLEAN(ARD_SAFE_PROCESSED_20220608[[#This Row],[Column12]])</f>
        <v>7971</v>
      </c>
      <c r="AP776" t="str">
        <f>CLEAN(ARD_SAFE_PROCESSED_20220608[[#This Row],[Column13]])</f>
        <v xml:space="preserve">   </v>
      </c>
      <c r="AQ776" t="str">
        <f>CLEAN(ARD_SAFE_PROCESSED_20220608[[#This Row],[Column14]])</f>
        <v xml:space="preserve">PS0005    </v>
      </c>
      <c r="AR776" t="str">
        <f>CLEAN(ARD_SAFE_PROCESSED_20220608[[#This Row],[Column15]])</f>
        <v xml:space="preserve">POS CONTACTLESS CHIP                              </v>
      </c>
      <c r="AS776" t="str">
        <f>CLEAN(ARD_SAFE_PROCESSED_20220608[[#This Row],[Column16]])</f>
        <v xml:space="preserve">               </v>
      </c>
      <c r="AT776" t="str">
        <f>CLEAN(ARD_SAFE_PROCESSED_20220608[[#This Row],[Column17]])</f>
        <v>55.80</v>
      </c>
      <c r="AU776" t="str">
        <f>CLEAN(ARD_SAFE_PROCESSED_20220608[[#This Row],[Column18]])</f>
        <v xml:space="preserve">' </v>
      </c>
      <c r="AV776" t="str">
        <f>CLEAN(ARD_SAFE_PROCESSED_20220608[[#This Row],[Column19]])</f>
        <v xml:space="preserve">          </v>
      </c>
      <c r="AW776" t="str">
        <f>CLEAN(ARD_SAFE_PROCESSED_20220608[[#This Row],[Column20]])</f>
        <v>20251120</v>
      </c>
      <c r="AX776" t="str">
        <f>CLEAN(ARD_SAFE_PROCESSED_20220608[[#This Row],[Column21]])</f>
        <v>132845</v>
      </c>
      <c r="AY776" t="str">
        <f>LEFT(ARD_SAFE_PROCESSED_20220608[[#This Row],[Column1]],6)</f>
        <v>434925</v>
      </c>
      <c r="AZ776" t="str">
        <f>RIGHT(ARD_SAFE_PROCESSED_20220608[[#This Row],[Column1]],4)</f>
        <v>1814</v>
      </c>
      <c r="BA776" s="2">
        <f t="shared" si="77"/>
        <v>45994</v>
      </c>
      <c r="BB776">
        <f t="shared" si="78"/>
        <v>16.510000000000002</v>
      </c>
      <c r="BC776">
        <f t="shared" si="79"/>
        <v>55.8</v>
      </c>
      <c r="BD776" t="str">
        <f t="shared" si="80"/>
        <v>0</v>
      </c>
      <c r="BE776" t="str">
        <f t="shared" si="81"/>
        <v>F:TC40</v>
      </c>
    </row>
    <row r="777" spans="1:57" hidden="1" x14ac:dyDescent="0.3">
      <c r="A777" t="s">
        <v>7122</v>
      </c>
      <c r="B777" t="s">
        <v>7149</v>
      </c>
      <c r="C777" t="s">
        <v>7130</v>
      </c>
      <c r="D777" t="s">
        <v>64</v>
      </c>
      <c r="E777" t="s">
        <v>440</v>
      </c>
      <c r="F777" t="s">
        <v>28</v>
      </c>
      <c r="G777" t="s">
        <v>29</v>
      </c>
      <c r="H777" t="s">
        <v>7131</v>
      </c>
      <c r="I777" t="s">
        <v>440</v>
      </c>
      <c r="J777" t="s">
        <v>21</v>
      </c>
      <c r="K777" t="s">
        <v>7150</v>
      </c>
      <c r="L777" t="s">
        <v>7151</v>
      </c>
      <c r="M777" t="s">
        <v>65</v>
      </c>
      <c r="N777" t="s">
        <v>67</v>
      </c>
      <c r="O777" t="s">
        <v>66</v>
      </c>
      <c r="P777" t="s">
        <v>22</v>
      </c>
      <c r="Q777" t="s">
        <v>152</v>
      </c>
      <c r="R777" t="s">
        <v>23</v>
      </c>
      <c r="S777" t="s">
        <v>24</v>
      </c>
      <c r="T777" t="s">
        <v>440</v>
      </c>
      <c r="U777" t="s">
        <v>7152</v>
      </c>
      <c r="W777" t="s">
        <v>6961</v>
      </c>
      <c r="X777" t="s">
        <v>28</v>
      </c>
      <c r="Y777" t="e">
        <f>VLOOKUP(W777,ARD_SAFE_PROCESSED_20220608[[#This Row],[Column11]],1,FALSE)</f>
        <v>#N/A</v>
      </c>
      <c r="AB777" t="str">
        <f>CONCATENATE(LEFT(ARD_SAFE_PROCESSED_20220608[[#This Row],[Column1]],6),"******",RIGHT(ARD_SAFE_PROCESSED_20220608[[#This Row],[Column1]],4),";",ARD_SAFE_PROCESSED_20220608[[#This Row],[Column11]])</f>
        <v>455788******1072;74357045324002883300059</v>
      </c>
      <c r="AD777" t="str">
        <f>CLEAN(ARD_SAFE_PROCESSED_20220608[[#This Row],[Column1]])</f>
        <v>4557881460301072</v>
      </c>
      <c r="AE777" t="str">
        <f>CLEAN(ARD_SAFE_PROCESSED_20220608[[#This Row],[Column2]])</f>
        <v>768009</v>
      </c>
      <c r="AF777" t="str">
        <f>CLEAN(ARD_SAFE_PROCESSED_20220608[[#This Row],[Column3]])</f>
        <v>5224468</v>
      </c>
      <c r="AG777" t="str">
        <f>CLEAN(ARD_SAFE_PROCESSED_20220608[[#This Row],[Column4]])</f>
        <v>PL</v>
      </c>
      <c r="AH777" t="str">
        <f>CLEAN(ARD_SAFE_PROCESSED_20220608[[#This Row],[Column5]])</f>
        <v>20251120</v>
      </c>
      <c r="AI777" t="str">
        <f>CLEAN(ARD_SAFE_PROCESSED_20220608[[#This Row],[Column6]])</f>
        <v>604</v>
      </c>
      <c r="AJ777" t="str">
        <f>CLEAN(ARD_SAFE_PROCESSED_20220608[[#This Row],[Column7]])</f>
        <v>76</v>
      </c>
      <c r="AK777" t="str">
        <f>CLEAN(ARD_SAFE_PROCESSED_20220608[[#This Row],[Column8]])</f>
        <v xml:space="preserve">IZI*CHIFA REST EL ENCUENTRO   </v>
      </c>
      <c r="AL777" t="str">
        <f>CLEAN(ARD_SAFE_PROCESSED_20220608[[#This Row],[Column9]])</f>
        <v>20251120</v>
      </c>
      <c r="AM777" t="str">
        <f>CLEAN(ARD_SAFE_PROCESSED_20220608[[#This Row],[Column10]])</f>
        <v xml:space="preserve">'                       </v>
      </c>
      <c r="AN777" t="s">
        <v>7150</v>
      </c>
      <c r="AO777" t="str">
        <f>CLEAN(ARD_SAFE_PROCESSED_20220608[[#This Row],[Column12]])</f>
        <v>3415</v>
      </c>
      <c r="AP777" t="str">
        <f>CLEAN(ARD_SAFE_PROCESSED_20220608[[#This Row],[Column13]])</f>
        <v xml:space="preserve">   </v>
      </c>
      <c r="AQ777" t="str">
        <f>CLEAN(ARD_SAFE_PROCESSED_20220608[[#This Row],[Column14]])</f>
        <v xml:space="preserve">PS0001    </v>
      </c>
      <c r="AR777" t="str">
        <f>CLEAN(ARD_SAFE_PROCESSED_20220608[[#This Row],[Column15]])</f>
        <v xml:space="preserve">POS CONTACTLESS CHIP                              </v>
      </c>
      <c r="AS777" t="str">
        <f>CLEAN(ARD_SAFE_PROCESSED_20220608[[#This Row],[Column16]])</f>
        <v xml:space="preserve">               </v>
      </c>
      <c r="AT777" t="str">
        <f>CLEAN(ARD_SAFE_PROCESSED_20220608[[#This Row],[Column17]])</f>
        <v>15.00</v>
      </c>
      <c r="AU777" t="str">
        <f>CLEAN(ARD_SAFE_PROCESSED_20220608[[#This Row],[Column18]])</f>
        <v xml:space="preserve">' </v>
      </c>
      <c r="AV777" t="str">
        <f>CLEAN(ARD_SAFE_PROCESSED_20220608[[#This Row],[Column19]])</f>
        <v xml:space="preserve">          </v>
      </c>
      <c r="AW777" t="str">
        <f>CLEAN(ARD_SAFE_PROCESSED_20220608[[#This Row],[Column20]])</f>
        <v>20251120</v>
      </c>
      <c r="AX777" t="str">
        <f>CLEAN(ARD_SAFE_PROCESSED_20220608[[#This Row],[Column21]])</f>
        <v>22314</v>
      </c>
      <c r="AY777" t="str">
        <f>LEFT(ARD_SAFE_PROCESSED_20220608[[#This Row],[Column1]],6)</f>
        <v>455788</v>
      </c>
      <c r="AZ777" t="str">
        <f>RIGHT(ARD_SAFE_PROCESSED_20220608[[#This Row],[Column1]],4)</f>
        <v>1072</v>
      </c>
      <c r="BA777" s="2">
        <f t="shared" si="77"/>
        <v>45994</v>
      </c>
      <c r="BB777">
        <f t="shared" si="78"/>
        <v>4.4400000000000004</v>
      </c>
      <c r="BC777">
        <f t="shared" si="79"/>
        <v>15</v>
      </c>
      <c r="BD777" t="str">
        <f t="shared" si="80"/>
        <v>0</v>
      </c>
      <c r="BE777" t="str">
        <f t="shared" si="81"/>
        <v>F:TC40</v>
      </c>
    </row>
    <row r="778" spans="1:57" hidden="1" x14ac:dyDescent="0.3">
      <c r="A778" t="s">
        <v>5741</v>
      </c>
      <c r="B778" t="s">
        <v>5742</v>
      </c>
      <c r="C778" t="s">
        <v>5743</v>
      </c>
      <c r="D778" t="s">
        <v>69</v>
      </c>
      <c r="E778" t="s">
        <v>440</v>
      </c>
      <c r="F778" t="s">
        <v>28</v>
      </c>
      <c r="G778" t="s">
        <v>29</v>
      </c>
      <c r="H778" t="s">
        <v>5744</v>
      </c>
      <c r="I778" t="s">
        <v>440</v>
      </c>
      <c r="J778" t="s">
        <v>21</v>
      </c>
      <c r="K778" t="s">
        <v>5745</v>
      </c>
      <c r="L778" t="s">
        <v>5746</v>
      </c>
      <c r="M778" t="s">
        <v>65</v>
      </c>
      <c r="N778" t="s">
        <v>59</v>
      </c>
      <c r="O778" t="s">
        <v>70</v>
      </c>
      <c r="P778" t="s">
        <v>22</v>
      </c>
      <c r="Q778" t="s">
        <v>5747</v>
      </c>
      <c r="R778" t="s">
        <v>23</v>
      </c>
      <c r="S778" t="s">
        <v>24</v>
      </c>
      <c r="T778" t="s">
        <v>440</v>
      </c>
      <c r="U778" t="s">
        <v>5748</v>
      </c>
      <c r="W778" t="s">
        <v>4447</v>
      </c>
      <c r="X778" t="s">
        <v>28</v>
      </c>
      <c r="Y778" t="e">
        <f>VLOOKUP(W778,ARD_SAFE_PROCESSED_20220608[[#This Row],[Column11]],1,FALSE)</f>
        <v>#N/A</v>
      </c>
      <c r="AB778" t="str">
        <f>CONCATENATE(LEFT(ARD_SAFE_PROCESSED_20220608[[#This Row],[Column1]],6),"******",RIGHT(ARD_SAFE_PROCESSED_20220608[[#This Row],[Column1]],4),";",ARD_SAFE_PROCESSED_20220608[[#This Row],[Column11]])</f>
        <v>448825******0582;74357045324003128700087</v>
      </c>
      <c r="AD778" t="str">
        <f>CLEAN(ARD_SAFE_PROCESSED_20220608[[#This Row],[Column1]])</f>
        <v>4488259000350582</v>
      </c>
      <c r="AE778" t="str">
        <f>CLEAN(ARD_SAFE_PROCESSED_20220608[[#This Row],[Column2]])</f>
        <v>762175</v>
      </c>
      <c r="AF778" t="str">
        <f>CLEAN(ARD_SAFE_PROCESSED_20220608[[#This Row],[Column3]])</f>
        <v>5854278</v>
      </c>
      <c r="AG778" t="str">
        <f>CLEAN(ARD_SAFE_PROCESSED_20220608[[#This Row],[Column4]])</f>
        <v>PV</v>
      </c>
      <c r="AH778" t="str">
        <f>CLEAN(ARD_SAFE_PROCESSED_20220608[[#This Row],[Column5]])</f>
        <v>20251120</v>
      </c>
      <c r="AI778" t="str">
        <f>CLEAN(ARD_SAFE_PROCESSED_20220608[[#This Row],[Column6]])</f>
        <v>604</v>
      </c>
      <c r="AJ778" t="str">
        <f>CLEAN(ARD_SAFE_PROCESSED_20220608[[#This Row],[Column7]])</f>
        <v>76</v>
      </c>
      <c r="AK778" t="str">
        <f>CLEAN(ARD_SAFE_PROCESSED_20220608[[#This Row],[Column8]])</f>
        <v>IZI*DEYSITH CHANZAPA CONECTION</v>
      </c>
      <c r="AL778" t="str">
        <f>CLEAN(ARD_SAFE_PROCESSED_20220608[[#This Row],[Column9]])</f>
        <v>20251120</v>
      </c>
      <c r="AM778" t="str">
        <f>CLEAN(ARD_SAFE_PROCESSED_20220608[[#This Row],[Column10]])</f>
        <v xml:space="preserve">'                       </v>
      </c>
      <c r="AN778" t="s">
        <v>5745</v>
      </c>
      <c r="AO778" t="str">
        <f>CLEAN(ARD_SAFE_PROCESSED_20220608[[#This Row],[Column12]])</f>
        <v>1910456</v>
      </c>
      <c r="AP778" t="str">
        <f>CLEAN(ARD_SAFE_PROCESSED_20220608[[#This Row],[Column13]])</f>
        <v xml:space="preserve">   </v>
      </c>
      <c r="AQ778" t="str">
        <f>CLEAN(ARD_SAFE_PROCESSED_20220608[[#This Row],[Column14]])</f>
        <v xml:space="preserve">78787878  </v>
      </c>
      <c r="AR778" t="str">
        <f>CLEAN(ARD_SAFE_PROCESSED_20220608[[#This Row],[Column15]])</f>
        <v xml:space="preserve">POS VIRTUAL                                       </v>
      </c>
      <c r="AS778" t="str">
        <f>CLEAN(ARD_SAFE_PROCESSED_20220608[[#This Row],[Column16]])</f>
        <v xml:space="preserve">               </v>
      </c>
      <c r="AT778" t="str">
        <f>CLEAN(ARD_SAFE_PROCESSED_20220608[[#This Row],[Column17]])</f>
        <v>1850.00</v>
      </c>
      <c r="AU778" t="str">
        <f>CLEAN(ARD_SAFE_PROCESSED_20220608[[#This Row],[Column18]])</f>
        <v xml:space="preserve">' </v>
      </c>
      <c r="AV778" t="str">
        <f>CLEAN(ARD_SAFE_PROCESSED_20220608[[#This Row],[Column19]])</f>
        <v xml:space="preserve">          </v>
      </c>
      <c r="AW778" t="str">
        <f>CLEAN(ARD_SAFE_PROCESSED_20220608[[#This Row],[Column20]])</f>
        <v>20251120</v>
      </c>
      <c r="AX778" t="str">
        <f>CLEAN(ARD_SAFE_PROCESSED_20220608[[#This Row],[Column21]])</f>
        <v>201226</v>
      </c>
      <c r="AY778" t="str">
        <f>LEFT(ARD_SAFE_PROCESSED_20220608[[#This Row],[Column1]],6)</f>
        <v>448825</v>
      </c>
      <c r="AZ778" t="str">
        <f>RIGHT(ARD_SAFE_PROCESSED_20220608[[#This Row],[Column1]],4)</f>
        <v>0582</v>
      </c>
      <c r="BA778" s="2">
        <f t="shared" si="77"/>
        <v>45994</v>
      </c>
      <c r="BB778">
        <f t="shared" si="78"/>
        <v>547.01</v>
      </c>
      <c r="BC778">
        <f t="shared" si="79"/>
        <v>547.01</v>
      </c>
      <c r="BD778" t="str">
        <f t="shared" si="80"/>
        <v>1</v>
      </c>
      <c r="BE778" t="str">
        <f t="shared" si="81"/>
        <v>F:TC40</v>
      </c>
    </row>
    <row r="779" spans="1:57" hidden="1" x14ac:dyDescent="0.3">
      <c r="A779" t="s">
        <v>2933</v>
      </c>
      <c r="B779" t="s">
        <v>2934</v>
      </c>
      <c r="C779" t="s">
        <v>2935</v>
      </c>
      <c r="D779" t="s">
        <v>64</v>
      </c>
      <c r="E779" t="s">
        <v>440</v>
      </c>
      <c r="F779" t="s">
        <v>28</v>
      </c>
      <c r="G779" t="s">
        <v>29</v>
      </c>
      <c r="H779" t="s">
        <v>2936</v>
      </c>
      <c r="I779" t="s">
        <v>440</v>
      </c>
      <c r="J779" t="s">
        <v>21</v>
      </c>
      <c r="K779" t="s">
        <v>2937</v>
      </c>
      <c r="L779" t="s">
        <v>2938</v>
      </c>
      <c r="M779" t="s">
        <v>65</v>
      </c>
      <c r="N779" t="s">
        <v>67</v>
      </c>
      <c r="O779" t="s">
        <v>66</v>
      </c>
      <c r="P779" t="s">
        <v>22</v>
      </c>
      <c r="Q779" t="s">
        <v>2939</v>
      </c>
      <c r="R779" t="s">
        <v>23</v>
      </c>
      <c r="S779" t="s">
        <v>24</v>
      </c>
      <c r="T779" t="s">
        <v>440</v>
      </c>
      <c r="U779" t="s">
        <v>226</v>
      </c>
      <c r="W779" t="s">
        <v>5195</v>
      </c>
      <c r="X779" t="s">
        <v>81</v>
      </c>
      <c r="Y779" t="e">
        <f>VLOOKUP(W779,ARD_SAFE_PROCESSED_20220608[[#This Row],[Column11]],1,FALSE)</f>
        <v>#N/A</v>
      </c>
      <c r="AB779" t="str">
        <f>CONCATENATE(LEFT(ARD_SAFE_PROCESSED_20220608[[#This Row],[Column1]],6),"******",RIGHT(ARD_SAFE_PROCESSED_20220608[[#This Row],[Column1]],4),";",ARD_SAFE_PROCESSED_20220608[[#This Row],[Column11]])</f>
        <v>414791******8269;74357045324003565200039</v>
      </c>
      <c r="AD779" t="str">
        <f>CLEAN(ARD_SAFE_PROCESSED_20220608[[#This Row],[Column1]])</f>
        <v>4147918412918269</v>
      </c>
      <c r="AE779" t="str">
        <f>CLEAN(ARD_SAFE_PROCESSED_20220608[[#This Row],[Column2]])</f>
        <v>043005</v>
      </c>
      <c r="AF779" t="str">
        <f>CLEAN(ARD_SAFE_PROCESSED_20220608[[#This Row],[Column3]])</f>
        <v>5492649</v>
      </c>
      <c r="AG779" t="str">
        <f>CLEAN(ARD_SAFE_PROCESSED_20220608[[#This Row],[Column4]])</f>
        <v>PL</v>
      </c>
      <c r="AH779" t="str">
        <f>CLEAN(ARD_SAFE_PROCESSED_20220608[[#This Row],[Column5]])</f>
        <v>20251120</v>
      </c>
      <c r="AI779" t="str">
        <f>CLEAN(ARD_SAFE_PROCESSED_20220608[[#This Row],[Column6]])</f>
        <v>604</v>
      </c>
      <c r="AJ779" t="str">
        <f>CLEAN(ARD_SAFE_PROCESSED_20220608[[#This Row],[Column7]])</f>
        <v>76</v>
      </c>
      <c r="AK779" t="str">
        <f>CLEAN(ARD_SAFE_PROCESSED_20220608[[#This Row],[Column8]])</f>
        <v xml:space="preserve">IZI*LA LICORERIA              </v>
      </c>
      <c r="AL779" t="str">
        <f>CLEAN(ARD_SAFE_PROCESSED_20220608[[#This Row],[Column9]])</f>
        <v>20251120</v>
      </c>
      <c r="AM779" t="str">
        <f>CLEAN(ARD_SAFE_PROCESSED_20220608[[#This Row],[Column10]])</f>
        <v xml:space="preserve">'                       </v>
      </c>
      <c r="AN779" t="s">
        <v>2937</v>
      </c>
      <c r="AO779" t="str">
        <f>CLEAN(ARD_SAFE_PROCESSED_20220608[[#This Row],[Column12]])</f>
        <v>1614</v>
      </c>
      <c r="AP779" t="str">
        <f>CLEAN(ARD_SAFE_PROCESSED_20220608[[#This Row],[Column13]])</f>
        <v xml:space="preserve">   </v>
      </c>
      <c r="AQ779" t="str">
        <f>CLEAN(ARD_SAFE_PROCESSED_20220608[[#This Row],[Column14]])</f>
        <v xml:space="preserve">PS0001    </v>
      </c>
      <c r="AR779" t="str">
        <f>CLEAN(ARD_SAFE_PROCESSED_20220608[[#This Row],[Column15]])</f>
        <v xml:space="preserve">POS CONTACTLESS CHIP                              </v>
      </c>
      <c r="AS779" t="str">
        <f>CLEAN(ARD_SAFE_PROCESSED_20220608[[#This Row],[Column16]])</f>
        <v xml:space="preserve">               </v>
      </c>
      <c r="AT779" t="str">
        <f>CLEAN(ARD_SAFE_PROCESSED_20220608[[#This Row],[Column17]])</f>
        <v>34.00</v>
      </c>
      <c r="AU779" t="str">
        <f>CLEAN(ARD_SAFE_PROCESSED_20220608[[#This Row],[Column18]])</f>
        <v xml:space="preserve">' </v>
      </c>
      <c r="AV779" t="str">
        <f>CLEAN(ARD_SAFE_PROCESSED_20220608[[#This Row],[Column19]])</f>
        <v xml:space="preserve">          </v>
      </c>
      <c r="AW779" t="str">
        <f>CLEAN(ARD_SAFE_PROCESSED_20220608[[#This Row],[Column20]])</f>
        <v>20251120</v>
      </c>
      <c r="AX779" t="str">
        <f>CLEAN(ARD_SAFE_PROCESSED_20220608[[#This Row],[Column21]])</f>
        <v>31</v>
      </c>
      <c r="AY779" t="str">
        <f>LEFT(ARD_SAFE_PROCESSED_20220608[[#This Row],[Column1]],6)</f>
        <v>414791</v>
      </c>
      <c r="AZ779" t="str">
        <f>RIGHT(ARD_SAFE_PROCESSED_20220608[[#This Row],[Column1]],4)</f>
        <v>8269</v>
      </c>
      <c r="BA779" s="2">
        <f t="shared" si="77"/>
        <v>45994</v>
      </c>
      <c r="BB779">
        <f t="shared" si="78"/>
        <v>10.06</v>
      </c>
      <c r="BC779">
        <f t="shared" si="79"/>
        <v>34</v>
      </c>
      <c r="BD779" t="str">
        <f t="shared" si="80"/>
        <v>0</v>
      </c>
      <c r="BE779" t="str">
        <f t="shared" si="81"/>
        <v>F:TC40</v>
      </c>
    </row>
    <row r="780" spans="1:57" hidden="1" x14ac:dyDescent="0.3">
      <c r="A780" t="s">
        <v>7521</v>
      </c>
      <c r="B780" t="s">
        <v>7534</v>
      </c>
      <c r="C780" t="s">
        <v>7535</v>
      </c>
      <c r="D780" t="s">
        <v>64</v>
      </c>
      <c r="E780" t="s">
        <v>440</v>
      </c>
      <c r="F780" t="s">
        <v>28</v>
      </c>
      <c r="G780" t="s">
        <v>29</v>
      </c>
      <c r="H780" t="s">
        <v>7536</v>
      </c>
      <c r="I780" t="s">
        <v>440</v>
      </c>
      <c r="J780" t="s">
        <v>21</v>
      </c>
      <c r="K780" t="s">
        <v>7537</v>
      </c>
      <c r="L780" t="s">
        <v>7538</v>
      </c>
      <c r="M780" t="s">
        <v>65</v>
      </c>
      <c r="N780" t="s">
        <v>67</v>
      </c>
      <c r="O780" t="s">
        <v>66</v>
      </c>
      <c r="P780" t="s">
        <v>22</v>
      </c>
      <c r="Q780" t="s">
        <v>7539</v>
      </c>
      <c r="R780" t="s">
        <v>23</v>
      </c>
      <c r="S780" t="s">
        <v>24</v>
      </c>
      <c r="T780" t="s">
        <v>440</v>
      </c>
      <c r="U780" t="s">
        <v>343</v>
      </c>
      <c r="W780" t="s">
        <v>5217</v>
      </c>
      <c r="X780" t="s">
        <v>81</v>
      </c>
      <c r="Y780" t="e">
        <f>VLOOKUP(W780,ARD_SAFE_PROCESSED_20220608[[#This Row],[Column11]],1,FALSE)</f>
        <v>#N/A</v>
      </c>
      <c r="AB780" t="str">
        <f>CONCATENATE(LEFT(ARD_SAFE_PROCESSED_20220608[[#This Row],[Column1]],6),"******",RIGHT(ARD_SAFE_PROCESSED_20220608[[#This Row],[Column1]],4),";",ARD_SAFE_PROCESSED_20220608[[#This Row],[Column11]])</f>
        <v>463401******0768;74357045324005171400010</v>
      </c>
      <c r="AD780" t="str">
        <f>CLEAN(ARD_SAFE_PROCESSED_20220608[[#This Row],[Column1]])</f>
        <v>4634010638720768</v>
      </c>
      <c r="AE780" t="str">
        <f>CLEAN(ARD_SAFE_PROCESSED_20220608[[#This Row],[Column2]])</f>
        <v>008191</v>
      </c>
      <c r="AF780" t="str">
        <f>CLEAN(ARD_SAFE_PROCESSED_20220608[[#This Row],[Column3]])</f>
        <v>5745643</v>
      </c>
      <c r="AG780" t="str">
        <f>CLEAN(ARD_SAFE_PROCESSED_20220608[[#This Row],[Column4]])</f>
        <v>PL</v>
      </c>
      <c r="AH780" t="str">
        <f>CLEAN(ARD_SAFE_PROCESSED_20220608[[#This Row],[Column5]])</f>
        <v>20251120</v>
      </c>
      <c r="AI780" t="str">
        <f>CLEAN(ARD_SAFE_PROCESSED_20220608[[#This Row],[Column6]])</f>
        <v>604</v>
      </c>
      <c r="AJ780" t="str">
        <f>CLEAN(ARD_SAFE_PROCESSED_20220608[[#This Row],[Column7]])</f>
        <v>76</v>
      </c>
      <c r="AK780" t="str">
        <f>CLEAN(ARD_SAFE_PROCESSED_20220608[[#This Row],[Column8]])</f>
        <v xml:space="preserve">IZI*FLORERIA GAEMAR           </v>
      </c>
      <c r="AL780" t="str">
        <f>CLEAN(ARD_SAFE_PROCESSED_20220608[[#This Row],[Column9]])</f>
        <v>20251120</v>
      </c>
      <c r="AM780" t="str">
        <f>CLEAN(ARD_SAFE_PROCESSED_20220608[[#This Row],[Column10]])</f>
        <v xml:space="preserve">'                       </v>
      </c>
      <c r="AN780" t="s">
        <v>7537</v>
      </c>
      <c r="AO780" t="str">
        <f>CLEAN(ARD_SAFE_PROCESSED_20220608[[#This Row],[Column12]])</f>
        <v>443</v>
      </c>
      <c r="AP780" t="str">
        <f>CLEAN(ARD_SAFE_PROCESSED_20220608[[#This Row],[Column13]])</f>
        <v xml:space="preserve">   </v>
      </c>
      <c r="AQ780" t="str">
        <f>CLEAN(ARD_SAFE_PROCESSED_20220608[[#This Row],[Column14]])</f>
        <v xml:space="preserve">PS0001    </v>
      </c>
      <c r="AR780" t="str">
        <f>CLEAN(ARD_SAFE_PROCESSED_20220608[[#This Row],[Column15]])</f>
        <v xml:space="preserve">POS CONTACTLESS CHIP                              </v>
      </c>
      <c r="AS780" t="str">
        <f>CLEAN(ARD_SAFE_PROCESSED_20220608[[#This Row],[Column16]])</f>
        <v xml:space="preserve">               </v>
      </c>
      <c r="AT780" t="str">
        <f>CLEAN(ARD_SAFE_PROCESSED_20220608[[#This Row],[Column17]])</f>
        <v>85.00</v>
      </c>
      <c r="AU780" t="str">
        <f>CLEAN(ARD_SAFE_PROCESSED_20220608[[#This Row],[Column18]])</f>
        <v xml:space="preserve">' </v>
      </c>
      <c r="AV780" t="str">
        <f>CLEAN(ARD_SAFE_PROCESSED_20220608[[#This Row],[Column19]])</f>
        <v xml:space="preserve">          </v>
      </c>
      <c r="AW780" t="str">
        <f>CLEAN(ARD_SAFE_PROCESSED_20220608[[#This Row],[Column20]])</f>
        <v>20251120</v>
      </c>
      <c r="AX780" t="str">
        <f>CLEAN(ARD_SAFE_PROCESSED_20220608[[#This Row],[Column21]])</f>
        <v>33</v>
      </c>
      <c r="AY780" t="str">
        <f>LEFT(ARD_SAFE_PROCESSED_20220608[[#This Row],[Column1]],6)</f>
        <v>463401</v>
      </c>
      <c r="AZ780" t="str">
        <f>RIGHT(ARD_SAFE_PROCESSED_20220608[[#This Row],[Column1]],4)</f>
        <v>0768</v>
      </c>
      <c r="BA780" s="2">
        <f t="shared" si="77"/>
        <v>45994</v>
      </c>
      <c r="BB780">
        <f t="shared" si="78"/>
        <v>25.15</v>
      </c>
      <c r="BC780">
        <f t="shared" si="79"/>
        <v>85</v>
      </c>
      <c r="BD780" t="str">
        <f t="shared" si="80"/>
        <v>0</v>
      </c>
      <c r="BE780" t="str">
        <f t="shared" si="81"/>
        <v>F:TC40</v>
      </c>
    </row>
    <row r="781" spans="1:57" hidden="1" x14ac:dyDescent="0.3">
      <c r="A781" t="s">
        <v>5763</v>
      </c>
      <c r="B781" t="s">
        <v>5764</v>
      </c>
      <c r="C781" t="s">
        <v>5765</v>
      </c>
      <c r="D781" t="s">
        <v>72</v>
      </c>
      <c r="E781" t="s">
        <v>440</v>
      </c>
      <c r="F781" t="s">
        <v>28</v>
      </c>
      <c r="G781" t="s">
        <v>29</v>
      </c>
      <c r="H781" t="s">
        <v>5766</v>
      </c>
      <c r="I781" t="s">
        <v>440</v>
      </c>
      <c r="J781" t="s">
        <v>21</v>
      </c>
      <c r="K781" t="s">
        <v>5767</v>
      </c>
      <c r="L781" t="s">
        <v>91</v>
      </c>
      <c r="M781" t="s">
        <v>65</v>
      </c>
      <c r="N781" t="s">
        <v>67</v>
      </c>
      <c r="O781" t="s">
        <v>73</v>
      </c>
      <c r="P781" t="s">
        <v>22</v>
      </c>
      <c r="Q781" t="s">
        <v>68</v>
      </c>
      <c r="R781" t="s">
        <v>23</v>
      </c>
      <c r="S781" t="s">
        <v>24</v>
      </c>
      <c r="T781" t="s">
        <v>440</v>
      </c>
      <c r="U781" t="s">
        <v>5768</v>
      </c>
      <c r="W781" t="s">
        <v>5213</v>
      </c>
      <c r="X781" t="s">
        <v>81</v>
      </c>
      <c r="Y781" t="e">
        <f>VLOOKUP(W781,ARD_SAFE_PROCESSED_20220608[[#This Row],[Column11]],1,FALSE)</f>
        <v>#N/A</v>
      </c>
      <c r="AB781" t="str">
        <f>CONCATENATE(LEFT(ARD_SAFE_PROCESSED_20220608[[#This Row],[Column1]],6),"******",RIGHT(ARD_SAFE_PROCESSED_20220608[[#This Row],[Column1]],4),";",ARD_SAFE_PROCESSED_20220608[[#This Row],[Column11]])</f>
        <v>451751******6305;74357045324006374800014</v>
      </c>
      <c r="AD781" t="str">
        <f>CLEAN(ARD_SAFE_PROCESSED_20220608[[#This Row],[Column1]])</f>
        <v>4517510101116305</v>
      </c>
      <c r="AE781" t="str">
        <f>CLEAN(ARD_SAFE_PROCESSED_20220608[[#This Row],[Column2]])</f>
        <v>316398</v>
      </c>
      <c r="AF781" t="str">
        <f>CLEAN(ARD_SAFE_PROCESSED_20220608[[#This Row],[Column3]])</f>
        <v>5885003</v>
      </c>
      <c r="AG781" t="str">
        <f>CLEAN(ARD_SAFE_PROCESSED_20220608[[#This Row],[Column4]])</f>
        <v>PC</v>
      </c>
      <c r="AH781" t="str">
        <f>CLEAN(ARD_SAFE_PROCESSED_20220608[[#This Row],[Column5]])</f>
        <v>20251120</v>
      </c>
      <c r="AI781" t="str">
        <f>CLEAN(ARD_SAFE_PROCESSED_20220608[[#This Row],[Column6]])</f>
        <v>604</v>
      </c>
      <c r="AJ781" t="str">
        <f>CLEAN(ARD_SAFE_PROCESSED_20220608[[#This Row],[Column7]])</f>
        <v>76</v>
      </c>
      <c r="AK781" t="str">
        <f>CLEAN(ARD_SAFE_PROCESSED_20220608[[#This Row],[Column8]])</f>
        <v xml:space="preserve">IZI*COMERCIAL KATTY           </v>
      </c>
      <c r="AL781" t="str">
        <f>CLEAN(ARD_SAFE_PROCESSED_20220608[[#This Row],[Column9]])</f>
        <v>20251120</v>
      </c>
      <c r="AM781" t="str">
        <f>CLEAN(ARD_SAFE_PROCESSED_20220608[[#This Row],[Column10]])</f>
        <v xml:space="preserve">'                       </v>
      </c>
      <c r="AN781" t="s">
        <v>5767</v>
      </c>
      <c r="AO781" t="str">
        <f>CLEAN(ARD_SAFE_PROCESSED_20220608[[#This Row],[Column12]])</f>
        <v>6</v>
      </c>
      <c r="AP781" t="str">
        <f>CLEAN(ARD_SAFE_PROCESSED_20220608[[#This Row],[Column13]])</f>
        <v xml:space="preserve">   </v>
      </c>
      <c r="AQ781" t="str">
        <f>CLEAN(ARD_SAFE_PROCESSED_20220608[[#This Row],[Column14]])</f>
        <v xml:space="preserve">PS0001    </v>
      </c>
      <c r="AR781" t="str">
        <f>CLEAN(ARD_SAFE_PROCESSED_20220608[[#This Row],[Column15]])</f>
        <v xml:space="preserve">POS CHIP EMV                                      </v>
      </c>
      <c r="AS781" t="str">
        <f>CLEAN(ARD_SAFE_PROCESSED_20220608[[#This Row],[Column16]])</f>
        <v xml:space="preserve">               </v>
      </c>
      <c r="AT781" t="str">
        <f>CLEAN(ARD_SAFE_PROCESSED_20220608[[#This Row],[Column17]])</f>
        <v>150.00</v>
      </c>
      <c r="AU781" t="str">
        <f>CLEAN(ARD_SAFE_PROCESSED_20220608[[#This Row],[Column18]])</f>
        <v xml:space="preserve">' </v>
      </c>
      <c r="AV781" t="str">
        <f>CLEAN(ARD_SAFE_PROCESSED_20220608[[#This Row],[Column19]])</f>
        <v xml:space="preserve">          </v>
      </c>
      <c r="AW781" t="str">
        <f>CLEAN(ARD_SAFE_PROCESSED_20220608[[#This Row],[Column20]])</f>
        <v>20251120</v>
      </c>
      <c r="AX781" t="str">
        <f>CLEAN(ARD_SAFE_PROCESSED_20220608[[#This Row],[Column21]])</f>
        <v>123522</v>
      </c>
      <c r="AY781" t="str">
        <f>LEFT(ARD_SAFE_PROCESSED_20220608[[#This Row],[Column1]],6)</f>
        <v>451751</v>
      </c>
      <c r="AZ781" t="str">
        <f>RIGHT(ARD_SAFE_PROCESSED_20220608[[#This Row],[Column1]],4)</f>
        <v>6305</v>
      </c>
      <c r="BA781" s="2">
        <f t="shared" si="77"/>
        <v>45993</v>
      </c>
      <c r="BB781">
        <f t="shared" si="78"/>
        <v>44.84</v>
      </c>
      <c r="BC781">
        <f t="shared" si="79"/>
        <v>44.84</v>
      </c>
      <c r="BD781" t="str">
        <f t="shared" si="80"/>
        <v>0</v>
      </c>
      <c r="BE781" t="str">
        <f t="shared" si="81"/>
        <v>F:TC40</v>
      </c>
    </row>
    <row r="782" spans="1:57" hidden="1" x14ac:dyDescent="0.3">
      <c r="A782" t="s">
        <v>5763</v>
      </c>
      <c r="B782" t="s">
        <v>5769</v>
      </c>
      <c r="C782" t="s">
        <v>5765</v>
      </c>
      <c r="D782" t="s">
        <v>72</v>
      </c>
      <c r="E782" t="s">
        <v>440</v>
      </c>
      <c r="F782" t="s">
        <v>28</v>
      </c>
      <c r="G782" t="s">
        <v>29</v>
      </c>
      <c r="H782" t="s">
        <v>5766</v>
      </c>
      <c r="I782" t="s">
        <v>440</v>
      </c>
      <c r="J782" t="s">
        <v>21</v>
      </c>
      <c r="K782" t="s">
        <v>5770</v>
      </c>
      <c r="L782" t="s">
        <v>393</v>
      </c>
      <c r="M782" t="s">
        <v>65</v>
      </c>
      <c r="N782" t="s">
        <v>67</v>
      </c>
      <c r="O782" t="s">
        <v>73</v>
      </c>
      <c r="P782" t="s">
        <v>22</v>
      </c>
      <c r="Q782" t="s">
        <v>68</v>
      </c>
      <c r="R782" t="s">
        <v>23</v>
      </c>
      <c r="S782" t="s">
        <v>24</v>
      </c>
      <c r="T782" t="s">
        <v>440</v>
      </c>
      <c r="U782" t="s">
        <v>421</v>
      </c>
      <c r="W782" t="s">
        <v>5208</v>
      </c>
      <c r="X782" t="s">
        <v>81</v>
      </c>
      <c r="Y782" t="e">
        <f>VLOOKUP(W782,ARD_SAFE_PROCESSED_20220608[[#This Row],[Column11]],1,FALSE)</f>
        <v>#N/A</v>
      </c>
      <c r="AB782" t="str">
        <f>CONCATENATE(LEFT(ARD_SAFE_PROCESSED_20220608[[#This Row],[Column1]],6),"******",RIGHT(ARD_SAFE_PROCESSED_20220608[[#This Row],[Column1]],4),";",ARD_SAFE_PROCESSED_20220608[[#This Row],[Column11]])</f>
        <v>451751******6305;74357045324006374800022</v>
      </c>
      <c r="AD782" t="str">
        <f>CLEAN(ARD_SAFE_PROCESSED_20220608[[#This Row],[Column1]])</f>
        <v>4517510101116305</v>
      </c>
      <c r="AE782" t="str">
        <f>CLEAN(ARD_SAFE_PROCESSED_20220608[[#This Row],[Column2]])</f>
        <v>692690</v>
      </c>
      <c r="AF782" t="str">
        <f>CLEAN(ARD_SAFE_PROCESSED_20220608[[#This Row],[Column3]])</f>
        <v>5885003</v>
      </c>
      <c r="AG782" t="str">
        <f>CLEAN(ARD_SAFE_PROCESSED_20220608[[#This Row],[Column4]])</f>
        <v>PC</v>
      </c>
      <c r="AH782" t="str">
        <f>CLEAN(ARD_SAFE_PROCESSED_20220608[[#This Row],[Column5]])</f>
        <v>20251120</v>
      </c>
      <c r="AI782" t="str">
        <f>CLEAN(ARD_SAFE_PROCESSED_20220608[[#This Row],[Column6]])</f>
        <v>604</v>
      </c>
      <c r="AJ782" t="str">
        <f>CLEAN(ARD_SAFE_PROCESSED_20220608[[#This Row],[Column7]])</f>
        <v>76</v>
      </c>
      <c r="AK782" t="str">
        <f>CLEAN(ARD_SAFE_PROCESSED_20220608[[#This Row],[Column8]])</f>
        <v xml:space="preserve">IZI*COMERCIAL KATTY           </v>
      </c>
      <c r="AL782" t="str">
        <f>CLEAN(ARD_SAFE_PROCESSED_20220608[[#This Row],[Column9]])</f>
        <v>20251120</v>
      </c>
      <c r="AM782" t="str">
        <f>CLEAN(ARD_SAFE_PROCESSED_20220608[[#This Row],[Column10]])</f>
        <v xml:space="preserve">'                       </v>
      </c>
      <c r="AN782" t="s">
        <v>5770</v>
      </c>
      <c r="AO782" t="str">
        <f>CLEAN(ARD_SAFE_PROCESSED_20220608[[#This Row],[Column12]])</f>
        <v>8</v>
      </c>
      <c r="AP782" t="str">
        <f>CLEAN(ARD_SAFE_PROCESSED_20220608[[#This Row],[Column13]])</f>
        <v xml:space="preserve">   </v>
      </c>
      <c r="AQ782" t="str">
        <f>CLEAN(ARD_SAFE_PROCESSED_20220608[[#This Row],[Column14]])</f>
        <v xml:space="preserve">PS0001    </v>
      </c>
      <c r="AR782" t="str">
        <f>CLEAN(ARD_SAFE_PROCESSED_20220608[[#This Row],[Column15]])</f>
        <v xml:space="preserve">POS CHIP EMV                                      </v>
      </c>
      <c r="AS782" t="str">
        <f>CLEAN(ARD_SAFE_PROCESSED_20220608[[#This Row],[Column16]])</f>
        <v xml:space="preserve">               </v>
      </c>
      <c r="AT782" t="str">
        <f>CLEAN(ARD_SAFE_PROCESSED_20220608[[#This Row],[Column17]])</f>
        <v>150.00</v>
      </c>
      <c r="AU782" t="str">
        <f>CLEAN(ARD_SAFE_PROCESSED_20220608[[#This Row],[Column18]])</f>
        <v xml:space="preserve">' </v>
      </c>
      <c r="AV782" t="str">
        <f>CLEAN(ARD_SAFE_PROCESSED_20220608[[#This Row],[Column19]])</f>
        <v xml:space="preserve">          </v>
      </c>
      <c r="AW782" t="str">
        <f>CLEAN(ARD_SAFE_PROCESSED_20220608[[#This Row],[Column20]])</f>
        <v>20251120</v>
      </c>
      <c r="AX782" t="str">
        <f>CLEAN(ARD_SAFE_PROCESSED_20220608[[#This Row],[Column21]])</f>
        <v>123543</v>
      </c>
      <c r="AY782" t="str">
        <f>LEFT(ARD_SAFE_PROCESSED_20220608[[#This Row],[Column1]],6)</f>
        <v>451751</v>
      </c>
      <c r="AZ782" t="str">
        <f>RIGHT(ARD_SAFE_PROCESSED_20220608[[#This Row],[Column1]],4)</f>
        <v>6305</v>
      </c>
      <c r="BA782" s="2">
        <f t="shared" si="77"/>
        <v>45993</v>
      </c>
      <c r="BB782">
        <f t="shared" si="78"/>
        <v>44.84</v>
      </c>
      <c r="BC782">
        <f t="shared" si="79"/>
        <v>44.84</v>
      </c>
      <c r="BD782" t="str">
        <f t="shared" si="80"/>
        <v>0</v>
      </c>
      <c r="BE782" t="str">
        <f t="shared" si="81"/>
        <v>F:TC40</v>
      </c>
    </row>
    <row r="783" spans="1:57" hidden="1" x14ac:dyDescent="0.3">
      <c r="A783" t="s">
        <v>4803</v>
      </c>
      <c r="B783" t="s">
        <v>4804</v>
      </c>
      <c r="C783" t="s">
        <v>4805</v>
      </c>
      <c r="D783" t="s">
        <v>216</v>
      </c>
      <c r="E783" t="s">
        <v>440</v>
      </c>
      <c r="F783" t="s">
        <v>28</v>
      </c>
      <c r="G783" t="s">
        <v>29</v>
      </c>
      <c r="H783" t="s">
        <v>4806</v>
      </c>
      <c r="I783" t="s">
        <v>440</v>
      </c>
      <c r="J783" t="s">
        <v>21</v>
      </c>
      <c r="K783" t="s">
        <v>4807</v>
      </c>
      <c r="L783" t="s">
        <v>343</v>
      </c>
      <c r="M783" t="s">
        <v>65</v>
      </c>
      <c r="N783" t="s">
        <v>67</v>
      </c>
      <c r="O783" t="s">
        <v>217</v>
      </c>
      <c r="P783" t="s">
        <v>22</v>
      </c>
      <c r="Q783" t="s">
        <v>384</v>
      </c>
      <c r="R783" t="s">
        <v>23</v>
      </c>
      <c r="S783" t="s">
        <v>24</v>
      </c>
      <c r="T783" t="s">
        <v>440</v>
      </c>
      <c r="U783" t="s">
        <v>4808</v>
      </c>
      <c r="W783" t="s">
        <v>6051</v>
      </c>
      <c r="X783" t="s">
        <v>28</v>
      </c>
      <c r="Y783" t="e">
        <f>VLOOKUP(W783,ARD_SAFE_PROCESSED_20220608[[#This Row],[Column11]],1,FALSE)</f>
        <v>#N/A</v>
      </c>
      <c r="AB783" t="str">
        <f>CONCATENATE(LEFT(ARD_SAFE_PROCESSED_20220608[[#This Row],[Column1]],6),"******",RIGHT(ARD_SAFE_PROCESSED_20220608[[#This Row],[Column1]],4),";",ARD_SAFE_PROCESSED_20220608[[#This Row],[Column11]])</f>
        <v>428082******7832;74357045324006404200011</v>
      </c>
      <c r="AD783" t="str">
        <f>CLEAN(ARD_SAFE_PROCESSED_20220608[[#This Row],[Column1]])</f>
        <v>4280820153657832</v>
      </c>
      <c r="AE783" t="str">
        <f>CLEAN(ARD_SAFE_PROCESSED_20220608[[#This Row],[Column2]])</f>
        <v>004586</v>
      </c>
      <c r="AF783" t="str">
        <f>CLEAN(ARD_SAFE_PROCESSED_20220608[[#This Row],[Column3]])</f>
        <v>5887363</v>
      </c>
      <c r="AG783" t="str">
        <f>CLEAN(ARD_SAFE_PROCESSED_20220608[[#This Row],[Column4]])</f>
        <v>QL</v>
      </c>
      <c r="AH783" t="str">
        <f>CLEAN(ARD_SAFE_PROCESSED_20220608[[#This Row],[Column5]])</f>
        <v>20251120</v>
      </c>
      <c r="AI783" t="str">
        <f>CLEAN(ARD_SAFE_PROCESSED_20220608[[#This Row],[Column6]])</f>
        <v>604</v>
      </c>
      <c r="AJ783" t="str">
        <f>CLEAN(ARD_SAFE_PROCESSED_20220608[[#This Row],[Column7]])</f>
        <v>76</v>
      </c>
      <c r="AK783" t="str">
        <f>CLEAN(ARD_SAFE_PROCESSED_20220608[[#This Row],[Column8]])</f>
        <v>IZI*OVERSEAS BUSINESS CONSULTI</v>
      </c>
      <c r="AL783" t="str">
        <f>CLEAN(ARD_SAFE_PROCESSED_20220608[[#This Row],[Column9]])</f>
        <v>20251120</v>
      </c>
      <c r="AM783" t="str">
        <f>CLEAN(ARD_SAFE_PROCESSED_20220608[[#This Row],[Column10]])</f>
        <v xml:space="preserve">'                       </v>
      </c>
      <c r="AN783" t="s">
        <v>4807</v>
      </c>
      <c r="AO783" t="str">
        <f>CLEAN(ARD_SAFE_PROCESSED_20220608[[#This Row],[Column12]])</f>
        <v>33</v>
      </c>
      <c r="AP783" t="str">
        <f>CLEAN(ARD_SAFE_PROCESSED_20220608[[#This Row],[Column13]])</f>
        <v xml:space="preserve">   </v>
      </c>
      <c r="AQ783" t="str">
        <f>CLEAN(ARD_SAFE_PROCESSED_20220608[[#This Row],[Column14]])</f>
        <v xml:space="preserve">PS0001    </v>
      </c>
      <c r="AR783" t="str">
        <f>CLEAN(ARD_SAFE_PROCESSED_20220608[[#This Row],[Column15]])</f>
        <v xml:space="preserve">QPS CONTACTLESS CHIP                              </v>
      </c>
      <c r="AS783" t="str">
        <f>CLEAN(ARD_SAFE_PROCESSED_20220608[[#This Row],[Column16]])</f>
        <v xml:space="preserve">               </v>
      </c>
      <c r="AT783" t="str">
        <f>CLEAN(ARD_SAFE_PROCESSED_20220608[[#This Row],[Column17]])</f>
        <v>99.00</v>
      </c>
      <c r="AU783" t="str">
        <f>CLEAN(ARD_SAFE_PROCESSED_20220608[[#This Row],[Column18]])</f>
        <v xml:space="preserve">' </v>
      </c>
      <c r="AV783" t="str">
        <f>CLEAN(ARD_SAFE_PROCESSED_20220608[[#This Row],[Column19]])</f>
        <v xml:space="preserve">          </v>
      </c>
      <c r="AW783" t="str">
        <f>CLEAN(ARD_SAFE_PROCESSED_20220608[[#This Row],[Column20]])</f>
        <v>20251120</v>
      </c>
      <c r="AX783" t="str">
        <f>CLEAN(ARD_SAFE_PROCESSED_20220608[[#This Row],[Column21]])</f>
        <v>171549</v>
      </c>
      <c r="AY783" t="str">
        <f>LEFT(ARD_SAFE_PROCESSED_20220608[[#This Row],[Column1]],6)</f>
        <v>428082</v>
      </c>
      <c r="AZ783" t="str">
        <f>RIGHT(ARD_SAFE_PROCESSED_20220608[[#This Row],[Column1]],4)</f>
        <v>7832</v>
      </c>
      <c r="BA783" s="2">
        <f t="shared" si="77"/>
        <v>45994</v>
      </c>
      <c r="BB783">
        <f t="shared" si="78"/>
        <v>29.29</v>
      </c>
      <c r="BC783">
        <f t="shared" si="79"/>
        <v>99</v>
      </c>
      <c r="BD783" t="str">
        <f t="shared" si="80"/>
        <v>0</v>
      </c>
      <c r="BE783" t="str">
        <f t="shared" si="81"/>
        <v>F:TC40</v>
      </c>
    </row>
    <row r="784" spans="1:57" hidden="1" x14ac:dyDescent="0.3">
      <c r="A784" t="s">
        <v>5557</v>
      </c>
      <c r="B784" t="s">
        <v>5570</v>
      </c>
      <c r="C784" t="s">
        <v>5571</v>
      </c>
      <c r="D784" t="s">
        <v>64</v>
      </c>
      <c r="E784" t="s">
        <v>440</v>
      </c>
      <c r="F784" t="s">
        <v>28</v>
      </c>
      <c r="G784" t="s">
        <v>74</v>
      </c>
      <c r="H784" t="s">
        <v>5572</v>
      </c>
      <c r="I784" t="s">
        <v>440</v>
      </c>
      <c r="J784" t="s">
        <v>21</v>
      </c>
      <c r="K784" t="s">
        <v>5573</v>
      </c>
      <c r="L784" t="s">
        <v>5574</v>
      </c>
      <c r="M784" t="s">
        <v>65</v>
      </c>
      <c r="N784" t="s">
        <v>67</v>
      </c>
      <c r="O784" t="s">
        <v>66</v>
      </c>
      <c r="P784" t="s">
        <v>22</v>
      </c>
      <c r="Q784" t="s">
        <v>186</v>
      </c>
      <c r="R784" t="s">
        <v>23</v>
      </c>
      <c r="S784" t="s">
        <v>24</v>
      </c>
      <c r="T784" t="s">
        <v>440</v>
      </c>
      <c r="U784" t="s">
        <v>5575</v>
      </c>
      <c r="W784" t="s">
        <v>6802</v>
      </c>
      <c r="X784" t="s">
        <v>28</v>
      </c>
      <c r="Y784" t="e">
        <f>VLOOKUP(W784,ARD_SAFE_PROCESSED_20220608[[#This Row],[Column11]],1,FALSE)</f>
        <v>#N/A</v>
      </c>
      <c r="AB784" t="str">
        <f>CONCATENATE(LEFT(ARD_SAFE_PROCESSED_20220608[[#This Row],[Column1]],6),"******",RIGHT(ARD_SAFE_PROCESSED_20220608[[#This Row],[Column1]],4),";",ARD_SAFE_PROCESSED_20220608[[#This Row],[Column11]])</f>
        <v>447409******0878;74357045324007450900041</v>
      </c>
      <c r="AD784" t="str">
        <f>CLEAN(ARD_SAFE_PROCESSED_20220608[[#This Row],[Column1]])</f>
        <v>4474097380790878</v>
      </c>
      <c r="AE784" t="str">
        <f>CLEAN(ARD_SAFE_PROCESSED_20220608[[#This Row],[Column2]])</f>
        <v>183817</v>
      </c>
      <c r="AF784" t="str">
        <f>CLEAN(ARD_SAFE_PROCESSED_20220608[[#This Row],[Column3]])</f>
        <v>1017889</v>
      </c>
      <c r="AG784" t="str">
        <f>CLEAN(ARD_SAFE_PROCESSED_20220608[[#This Row],[Column4]])</f>
        <v>PL</v>
      </c>
      <c r="AH784" t="str">
        <f>CLEAN(ARD_SAFE_PROCESSED_20220608[[#This Row],[Column5]])</f>
        <v>20251120</v>
      </c>
      <c r="AI784" t="str">
        <f>CLEAN(ARD_SAFE_PROCESSED_20220608[[#This Row],[Column6]])</f>
        <v>604</v>
      </c>
      <c r="AJ784" t="str">
        <f>CLEAN(ARD_SAFE_PROCESSED_20220608[[#This Row],[Column7]])</f>
        <v>77</v>
      </c>
      <c r="AK784" t="str">
        <f>CLEAN(ARD_SAFE_PROCESSED_20220608[[#This Row],[Column8]])</f>
        <v xml:space="preserve">E S LURIGANCHO                </v>
      </c>
      <c r="AL784" t="str">
        <f>CLEAN(ARD_SAFE_PROCESSED_20220608[[#This Row],[Column9]])</f>
        <v>20251120</v>
      </c>
      <c r="AM784" t="str">
        <f>CLEAN(ARD_SAFE_PROCESSED_20220608[[#This Row],[Column10]])</f>
        <v xml:space="preserve">'                       </v>
      </c>
      <c r="AN784" t="s">
        <v>5573</v>
      </c>
      <c r="AO784" t="str">
        <f>CLEAN(ARD_SAFE_PROCESSED_20220608[[#This Row],[Column12]])</f>
        <v>5370</v>
      </c>
      <c r="AP784" t="str">
        <f>CLEAN(ARD_SAFE_PROCESSED_20220608[[#This Row],[Column13]])</f>
        <v xml:space="preserve">   </v>
      </c>
      <c r="AQ784" t="str">
        <f>CLEAN(ARD_SAFE_PROCESSED_20220608[[#This Row],[Column14]])</f>
        <v xml:space="preserve">PS0001    </v>
      </c>
      <c r="AR784" t="str">
        <f>CLEAN(ARD_SAFE_PROCESSED_20220608[[#This Row],[Column15]])</f>
        <v xml:space="preserve">POS CONTACTLESS CHIP                              </v>
      </c>
      <c r="AS784" t="str">
        <f>CLEAN(ARD_SAFE_PROCESSED_20220608[[#This Row],[Column16]])</f>
        <v xml:space="preserve">               </v>
      </c>
      <c r="AT784" t="str">
        <f>CLEAN(ARD_SAFE_PROCESSED_20220608[[#This Row],[Column17]])</f>
        <v>70.00</v>
      </c>
      <c r="AU784" t="str">
        <f>CLEAN(ARD_SAFE_PROCESSED_20220608[[#This Row],[Column18]])</f>
        <v xml:space="preserve">' </v>
      </c>
      <c r="AV784" t="str">
        <f>CLEAN(ARD_SAFE_PROCESSED_20220608[[#This Row],[Column19]])</f>
        <v xml:space="preserve">          </v>
      </c>
      <c r="AW784" t="str">
        <f>CLEAN(ARD_SAFE_PROCESSED_20220608[[#This Row],[Column20]])</f>
        <v>20251120</v>
      </c>
      <c r="AX784" t="str">
        <f>CLEAN(ARD_SAFE_PROCESSED_20220608[[#This Row],[Column21]])</f>
        <v>34947</v>
      </c>
      <c r="AY784" t="str">
        <f>LEFT(ARD_SAFE_PROCESSED_20220608[[#This Row],[Column1]],6)</f>
        <v>447409</v>
      </c>
      <c r="AZ784" t="str">
        <f>RIGHT(ARD_SAFE_PROCESSED_20220608[[#This Row],[Column1]],4)</f>
        <v>0878</v>
      </c>
      <c r="BA784" s="2">
        <f t="shared" si="77"/>
        <v>45994</v>
      </c>
      <c r="BB784">
        <f t="shared" si="78"/>
        <v>20.71</v>
      </c>
      <c r="BC784">
        <f t="shared" si="79"/>
        <v>70</v>
      </c>
      <c r="BD784" t="str">
        <f t="shared" si="80"/>
        <v>1</v>
      </c>
      <c r="BE784" t="str">
        <f t="shared" si="81"/>
        <v>F:TC40</v>
      </c>
    </row>
    <row r="785" spans="1:57" hidden="1" x14ac:dyDescent="0.3">
      <c r="A785" t="s">
        <v>5557</v>
      </c>
      <c r="B785" t="s">
        <v>5576</v>
      </c>
      <c r="C785" t="s">
        <v>5571</v>
      </c>
      <c r="D785" t="s">
        <v>64</v>
      </c>
      <c r="E785" t="s">
        <v>440</v>
      </c>
      <c r="F785" t="s">
        <v>28</v>
      </c>
      <c r="G785" t="s">
        <v>74</v>
      </c>
      <c r="H785" t="s">
        <v>5572</v>
      </c>
      <c r="I785" t="s">
        <v>440</v>
      </c>
      <c r="J785" t="s">
        <v>21</v>
      </c>
      <c r="K785" t="s">
        <v>5577</v>
      </c>
      <c r="L785" t="s">
        <v>5578</v>
      </c>
      <c r="M785" t="s">
        <v>65</v>
      </c>
      <c r="N785" t="s">
        <v>67</v>
      </c>
      <c r="O785" t="s">
        <v>66</v>
      </c>
      <c r="P785" t="s">
        <v>22</v>
      </c>
      <c r="Q785" t="s">
        <v>537</v>
      </c>
      <c r="R785" t="s">
        <v>23</v>
      </c>
      <c r="S785" t="s">
        <v>24</v>
      </c>
      <c r="T785" t="s">
        <v>440</v>
      </c>
      <c r="U785" t="s">
        <v>5579</v>
      </c>
      <c r="W785" t="s">
        <v>6781</v>
      </c>
      <c r="X785" t="s">
        <v>28</v>
      </c>
      <c r="Y785" t="e">
        <f>VLOOKUP(W785,ARD_SAFE_PROCESSED_20220608[[#This Row],[Column11]],1,FALSE)</f>
        <v>#N/A</v>
      </c>
      <c r="AB785" t="str">
        <f>CONCATENATE(LEFT(ARD_SAFE_PROCESSED_20220608[[#This Row],[Column1]],6),"******",RIGHT(ARD_SAFE_PROCESSED_20220608[[#This Row],[Column1]],4),";",ARD_SAFE_PROCESSED_20220608[[#This Row],[Column11]])</f>
        <v>447409******0878;74357045324007450900058</v>
      </c>
      <c r="AD785" t="str">
        <f>CLEAN(ARD_SAFE_PROCESSED_20220608[[#This Row],[Column1]])</f>
        <v>4474097380790878</v>
      </c>
      <c r="AE785" t="str">
        <f>CLEAN(ARD_SAFE_PROCESSED_20220608[[#This Row],[Column2]])</f>
        <v>183842</v>
      </c>
      <c r="AF785" t="str">
        <f>CLEAN(ARD_SAFE_PROCESSED_20220608[[#This Row],[Column3]])</f>
        <v>1017889</v>
      </c>
      <c r="AG785" t="str">
        <f>CLEAN(ARD_SAFE_PROCESSED_20220608[[#This Row],[Column4]])</f>
        <v>PL</v>
      </c>
      <c r="AH785" t="str">
        <f>CLEAN(ARD_SAFE_PROCESSED_20220608[[#This Row],[Column5]])</f>
        <v>20251120</v>
      </c>
      <c r="AI785" t="str">
        <f>CLEAN(ARD_SAFE_PROCESSED_20220608[[#This Row],[Column6]])</f>
        <v>604</v>
      </c>
      <c r="AJ785" t="str">
        <f>CLEAN(ARD_SAFE_PROCESSED_20220608[[#This Row],[Column7]])</f>
        <v>77</v>
      </c>
      <c r="AK785" t="str">
        <f>CLEAN(ARD_SAFE_PROCESSED_20220608[[#This Row],[Column8]])</f>
        <v xml:space="preserve">E S LURIGANCHO                </v>
      </c>
      <c r="AL785" t="str">
        <f>CLEAN(ARD_SAFE_PROCESSED_20220608[[#This Row],[Column9]])</f>
        <v>20251120</v>
      </c>
      <c r="AM785" t="str">
        <f>CLEAN(ARD_SAFE_PROCESSED_20220608[[#This Row],[Column10]])</f>
        <v xml:space="preserve">'                       </v>
      </c>
      <c r="AN785" t="s">
        <v>5577</v>
      </c>
      <c r="AO785" t="str">
        <f>CLEAN(ARD_SAFE_PROCESSED_20220608[[#This Row],[Column12]])</f>
        <v>5372</v>
      </c>
      <c r="AP785" t="str">
        <f>CLEAN(ARD_SAFE_PROCESSED_20220608[[#This Row],[Column13]])</f>
        <v xml:space="preserve">   </v>
      </c>
      <c r="AQ785" t="str">
        <f>CLEAN(ARD_SAFE_PROCESSED_20220608[[#This Row],[Column14]])</f>
        <v xml:space="preserve">PS0001    </v>
      </c>
      <c r="AR785" t="str">
        <f>CLEAN(ARD_SAFE_PROCESSED_20220608[[#This Row],[Column15]])</f>
        <v xml:space="preserve">POS CONTACTLESS CHIP                              </v>
      </c>
      <c r="AS785" t="str">
        <f>CLEAN(ARD_SAFE_PROCESSED_20220608[[#This Row],[Column16]])</f>
        <v xml:space="preserve">               </v>
      </c>
      <c r="AT785" t="str">
        <f>CLEAN(ARD_SAFE_PROCESSED_20220608[[#This Row],[Column17]])</f>
        <v>18.62</v>
      </c>
      <c r="AU785" t="str">
        <f>CLEAN(ARD_SAFE_PROCESSED_20220608[[#This Row],[Column18]])</f>
        <v xml:space="preserve">' </v>
      </c>
      <c r="AV785" t="str">
        <f>CLEAN(ARD_SAFE_PROCESSED_20220608[[#This Row],[Column19]])</f>
        <v xml:space="preserve">          </v>
      </c>
      <c r="AW785" t="str">
        <f>CLEAN(ARD_SAFE_PROCESSED_20220608[[#This Row],[Column20]])</f>
        <v>20251120</v>
      </c>
      <c r="AX785" t="str">
        <f>CLEAN(ARD_SAFE_PROCESSED_20220608[[#This Row],[Column21]])</f>
        <v>35222</v>
      </c>
      <c r="AY785" t="str">
        <f>LEFT(ARD_SAFE_PROCESSED_20220608[[#This Row],[Column1]],6)</f>
        <v>447409</v>
      </c>
      <c r="AZ785" t="str">
        <f>RIGHT(ARD_SAFE_PROCESSED_20220608[[#This Row],[Column1]],4)</f>
        <v>0878</v>
      </c>
      <c r="BA785" s="2">
        <f t="shared" si="77"/>
        <v>45994</v>
      </c>
      <c r="BB785">
        <f t="shared" si="78"/>
        <v>5.51</v>
      </c>
      <c r="BC785">
        <f t="shared" si="79"/>
        <v>18.62</v>
      </c>
      <c r="BD785" t="str">
        <f t="shared" si="80"/>
        <v>1</v>
      </c>
      <c r="BE785" t="str">
        <f t="shared" si="81"/>
        <v>F:TC40</v>
      </c>
    </row>
    <row r="786" spans="1:57" hidden="1" x14ac:dyDescent="0.3">
      <c r="A786" t="s">
        <v>7563</v>
      </c>
      <c r="B786" t="s">
        <v>7564</v>
      </c>
      <c r="C786" t="s">
        <v>7565</v>
      </c>
      <c r="D786" t="s">
        <v>216</v>
      </c>
      <c r="E786" t="s">
        <v>470</v>
      </c>
      <c r="F786" t="s">
        <v>28</v>
      </c>
      <c r="G786" t="s">
        <v>74</v>
      </c>
      <c r="H786" t="s">
        <v>7566</v>
      </c>
      <c r="I786" t="s">
        <v>440</v>
      </c>
      <c r="J786" t="s">
        <v>21</v>
      </c>
      <c r="K786" t="s">
        <v>7567</v>
      </c>
      <c r="L786" t="s">
        <v>7568</v>
      </c>
      <c r="M786" t="s">
        <v>65</v>
      </c>
      <c r="N786" t="s">
        <v>77</v>
      </c>
      <c r="O786" t="s">
        <v>217</v>
      </c>
      <c r="P786" t="s">
        <v>22</v>
      </c>
      <c r="Q786" t="s">
        <v>88</v>
      </c>
      <c r="R786" t="s">
        <v>23</v>
      </c>
      <c r="S786" t="s">
        <v>24</v>
      </c>
      <c r="T786" t="s">
        <v>470</v>
      </c>
      <c r="U786" t="s">
        <v>7569</v>
      </c>
      <c r="W786" t="s">
        <v>6806</v>
      </c>
      <c r="X786" t="s">
        <v>28</v>
      </c>
      <c r="Y786" t="e">
        <f>VLOOKUP(W786,ARD_SAFE_PROCESSED_20220608[[#This Row],[Column11]],1,FALSE)</f>
        <v>#N/A</v>
      </c>
      <c r="AB786" t="str">
        <f>CONCATENATE(LEFT(ARD_SAFE_PROCESSED_20220608[[#This Row],[Column1]],6),"******",RIGHT(ARD_SAFE_PROCESSED_20220608[[#This Row],[Column1]],4),";",ARD_SAFE_PROCESSED_20220608[[#This Row],[Column11]])</f>
        <v>463401******1614;74357045324007523600461</v>
      </c>
      <c r="AD786" t="str">
        <f>CLEAN(ARD_SAFE_PROCESSED_20220608[[#This Row],[Column1]])</f>
        <v>4634010670751614</v>
      </c>
      <c r="AE786" t="str">
        <f>CLEAN(ARD_SAFE_PROCESSED_20220608[[#This Row],[Column2]])</f>
        <v>001150</v>
      </c>
      <c r="AF786" t="str">
        <f>CLEAN(ARD_SAFE_PROCESSED_20220608[[#This Row],[Column3]])</f>
        <v>1034041</v>
      </c>
      <c r="AG786" t="str">
        <f>CLEAN(ARD_SAFE_PROCESSED_20220608[[#This Row],[Column4]])</f>
        <v>QL</v>
      </c>
      <c r="AH786" t="str">
        <f>CLEAN(ARD_SAFE_PROCESSED_20220608[[#This Row],[Column5]])</f>
        <v>20251119</v>
      </c>
      <c r="AI786" t="str">
        <f>CLEAN(ARD_SAFE_PROCESSED_20220608[[#This Row],[Column6]])</f>
        <v>604</v>
      </c>
      <c r="AJ786" t="str">
        <f>CLEAN(ARD_SAFE_PROCESSED_20220608[[#This Row],[Column7]])</f>
        <v>77</v>
      </c>
      <c r="AK786" t="str">
        <f>CLEAN(ARD_SAFE_PROCESSED_20220608[[#This Row],[Column8]])</f>
        <v xml:space="preserve">E S GAMARRA  - REPSOL         </v>
      </c>
      <c r="AL786" t="str">
        <f>CLEAN(ARD_SAFE_PROCESSED_20220608[[#This Row],[Column9]])</f>
        <v>20251120</v>
      </c>
      <c r="AM786" t="str">
        <f>CLEAN(ARD_SAFE_PROCESSED_20220608[[#This Row],[Column10]])</f>
        <v xml:space="preserve">'                       </v>
      </c>
      <c r="AN786" t="s">
        <v>7567</v>
      </c>
      <c r="AO786" t="str">
        <f>CLEAN(ARD_SAFE_PROCESSED_20220608[[#This Row],[Column12]])</f>
        <v>245</v>
      </c>
      <c r="AP786" t="str">
        <f>CLEAN(ARD_SAFE_PROCESSED_20220608[[#This Row],[Column13]])</f>
        <v xml:space="preserve">   </v>
      </c>
      <c r="AQ786" t="str">
        <f>CLEAN(ARD_SAFE_PROCESSED_20220608[[#This Row],[Column14]])</f>
        <v xml:space="preserve">PS0002    </v>
      </c>
      <c r="AR786" t="str">
        <f>CLEAN(ARD_SAFE_PROCESSED_20220608[[#This Row],[Column15]])</f>
        <v xml:space="preserve">QPS CONTACTLESS CHIP                              </v>
      </c>
      <c r="AS786" t="str">
        <f>CLEAN(ARD_SAFE_PROCESSED_20220608[[#This Row],[Column16]])</f>
        <v xml:space="preserve">               </v>
      </c>
      <c r="AT786" t="str">
        <f>CLEAN(ARD_SAFE_PROCESSED_20220608[[#This Row],[Column17]])</f>
        <v>20.00</v>
      </c>
      <c r="AU786" t="str">
        <f>CLEAN(ARD_SAFE_PROCESSED_20220608[[#This Row],[Column18]])</f>
        <v xml:space="preserve">' </v>
      </c>
      <c r="AV786" t="str">
        <f>CLEAN(ARD_SAFE_PROCESSED_20220608[[#This Row],[Column19]])</f>
        <v xml:space="preserve">          </v>
      </c>
      <c r="AW786" t="str">
        <f>CLEAN(ARD_SAFE_PROCESSED_20220608[[#This Row],[Column20]])</f>
        <v>20251119</v>
      </c>
      <c r="AX786" t="str">
        <f>CLEAN(ARD_SAFE_PROCESSED_20220608[[#This Row],[Column21]])</f>
        <v>220105</v>
      </c>
      <c r="AY786" t="str">
        <f>LEFT(ARD_SAFE_PROCESSED_20220608[[#This Row],[Column1]],6)</f>
        <v>463401</v>
      </c>
      <c r="AZ786" t="str">
        <f>RIGHT(ARD_SAFE_PROCESSED_20220608[[#This Row],[Column1]],4)</f>
        <v>1614</v>
      </c>
      <c r="BA786" s="2">
        <f t="shared" si="77"/>
        <v>45993</v>
      </c>
      <c r="BB786">
        <f t="shared" si="78"/>
        <v>5.93</v>
      </c>
      <c r="BC786">
        <f t="shared" si="79"/>
        <v>20</v>
      </c>
      <c r="BD786" t="str">
        <f t="shared" si="80"/>
        <v>0</v>
      </c>
      <c r="BE786" t="str">
        <f t="shared" si="81"/>
        <v>F:TC40</v>
      </c>
    </row>
    <row r="787" spans="1:57" hidden="1" x14ac:dyDescent="0.3">
      <c r="A787" t="s">
        <v>7563</v>
      </c>
      <c r="B787" t="s">
        <v>7579</v>
      </c>
      <c r="C787" t="s">
        <v>7565</v>
      </c>
      <c r="D787" t="s">
        <v>216</v>
      </c>
      <c r="E787" t="s">
        <v>470</v>
      </c>
      <c r="F787" t="s">
        <v>28</v>
      </c>
      <c r="G787" t="s">
        <v>74</v>
      </c>
      <c r="H787" t="s">
        <v>7566</v>
      </c>
      <c r="I787" t="s">
        <v>440</v>
      </c>
      <c r="J787" t="s">
        <v>21</v>
      </c>
      <c r="K787" t="s">
        <v>7580</v>
      </c>
      <c r="L787" t="s">
        <v>7581</v>
      </c>
      <c r="M787" t="s">
        <v>65</v>
      </c>
      <c r="N787" t="s">
        <v>77</v>
      </c>
      <c r="O787" t="s">
        <v>217</v>
      </c>
      <c r="P787" t="s">
        <v>22</v>
      </c>
      <c r="Q787" t="s">
        <v>68</v>
      </c>
      <c r="R787" t="s">
        <v>23</v>
      </c>
      <c r="S787" t="s">
        <v>24</v>
      </c>
      <c r="T787" t="s">
        <v>470</v>
      </c>
      <c r="U787" t="s">
        <v>7582</v>
      </c>
      <c r="W787" t="s">
        <v>8242</v>
      </c>
      <c r="X787" t="s">
        <v>28</v>
      </c>
      <c r="Y787" t="e">
        <f>VLOOKUP(W787,ARD_SAFE_PROCESSED_20220608[[#This Row],[Column11]],1,FALSE)</f>
        <v>#N/A</v>
      </c>
      <c r="AB787" t="str">
        <f>CONCATENATE(LEFT(ARD_SAFE_PROCESSED_20220608[[#This Row],[Column1]],6),"******",RIGHT(ARD_SAFE_PROCESSED_20220608[[#This Row],[Column1]],4),";",ARD_SAFE_PROCESSED_20220608[[#This Row],[Column11]])</f>
        <v>463401******1614;74357045324007523600479</v>
      </c>
      <c r="AD787" t="str">
        <f>CLEAN(ARD_SAFE_PROCESSED_20220608[[#This Row],[Column1]])</f>
        <v>4634010670751614</v>
      </c>
      <c r="AE787" t="str">
        <f>CLEAN(ARD_SAFE_PROCESSED_20220608[[#This Row],[Column2]])</f>
        <v>001953</v>
      </c>
      <c r="AF787" t="str">
        <f>CLEAN(ARD_SAFE_PROCESSED_20220608[[#This Row],[Column3]])</f>
        <v>1034041</v>
      </c>
      <c r="AG787" t="str">
        <f>CLEAN(ARD_SAFE_PROCESSED_20220608[[#This Row],[Column4]])</f>
        <v>QL</v>
      </c>
      <c r="AH787" t="str">
        <f>CLEAN(ARD_SAFE_PROCESSED_20220608[[#This Row],[Column5]])</f>
        <v>20251119</v>
      </c>
      <c r="AI787" t="str">
        <f>CLEAN(ARD_SAFE_PROCESSED_20220608[[#This Row],[Column6]])</f>
        <v>604</v>
      </c>
      <c r="AJ787" t="str">
        <f>CLEAN(ARD_SAFE_PROCESSED_20220608[[#This Row],[Column7]])</f>
        <v>77</v>
      </c>
      <c r="AK787" t="str">
        <f>CLEAN(ARD_SAFE_PROCESSED_20220608[[#This Row],[Column8]])</f>
        <v xml:space="preserve">E S GAMARRA  - REPSOL         </v>
      </c>
      <c r="AL787" t="str">
        <f>CLEAN(ARD_SAFE_PROCESSED_20220608[[#This Row],[Column9]])</f>
        <v>20251120</v>
      </c>
      <c r="AM787" t="str">
        <f>CLEAN(ARD_SAFE_PROCESSED_20220608[[#This Row],[Column10]])</f>
        <v xml:space="preserve">'                       </v>
      </c>
      <c r="AN787" t="s">
        <v>7580</v>
      </c>
      <c r="AO787" t="str">
        <f>CLEAN(ARD_SAFE_PROCESSED_20220608[[#This Row],[Column12]])</f>
        <v>247</v>
      </c>
      <c r="AP787" t="str">
        <f>CLEAN(ARD_SAFE_PROCESSED_20220608[[#This Row],[Column13]])</f>
        <v xml:space="preserve">   </v>
      </c>
      <c r="AQ787" t="str">
        <f>CLEAN(ARD_SAFE_PROCESSED_20220608[[#This Row],[Column14]])</f>
        <v xml:space="preserve">PS0002    </v>
      </c>
      <c r="AR787" t="str">
        <f>CLEAN(ARD_SAFE_PROCESSED_20220608[[#This Row],[Column15]])</f>
        <v xml:space="preserve">QPS CONTACTLESS CHIP                              </v>
      </c>
      <c r="AS787" t="str">
        <f>CLEAN(ARD_SAFE_PROCESSED_20220608[[#This Row],[Column16]])</f>
        <v xml:space="preserve">               </v>
      </c>
      <c r="AT787" t="str">
        <f>CLEAN(ARD_SAFE_PROCESSED_20220608[[#This Row],[Column17]])</f>
        <v>150.00</v>
      </c>
      <c r="AU787" t="str">
        <f>CLEAN(ARD_SAFE_PROCESSED_20220608[[#This Row],[Column18]])</f>
        <v xml:space="preserve">' </v>
      </c>
      <c r="AV787" t="str">
        <f>CLEAN(ARD_SAFE_PROCESSED_20220608[[#This Row],[Column19]])</f>
        <v xml:space="preserve">          </v>
      </c>
      <c r="AW787" t="str">
        <f>CLEAN(ARD_SAFE_PROCESSED_20220608[[#This Row],[Column20]])</f>
        <v>20251119</v>
      </c>
      <c r="AX787" t="str">
        <f>CLEAN(ARD_SAFE_PROCESSED_20220608[[#This Row],[Column21]])</f>
        <v>220226</v>
      </c>
      <c r="AY787" t="str">
        <f>LEFT(ARD_SAFE_PROCESSED_20220608[[#This Row],[Column1]],6)</f>
        <v>463401</v>
      </c>
      <c r="AZ787" t="str">
        <f>RIGHT(ARD_SAFE_PROCESSED_20220608[[#This Row],[Column1]],4)</f>
        <v>1614</v>
      </c>
      <c r="BA787" s="2">
        <f t="shared" si="77"/>
        <v>45993</v>
      </c>
      <c r="BB787">
        <f t="shared" si="78"/>
        <v>44.49</v>
      </c>
      <c r="BC787">
        <f t="shared" si="79"/>
        <v>150</v>
      </c>
      <c r="BD787" t="str">
        <f t="shared" si="80"/>
        <v>0</v>
      </c>
      <c r="BE787" t="str">
        <f t="shared" si="81"/>
        <v>F:TC40</v>
      </c>
    </row>
    <row r="788" spans="1:57" hidden="1" x14ac:dyDescent="0.3">
      <c r="A788" t="s">
        <v>2299</v>
      </c>
      <c r="B788" t="s">
        <v>2300</v>
      </c>
      <c r="C788" t="s">
        <v>78</v>
      </c>
      <c r="D788" t="s">
        <v>25</v>
      </c>
      <c r="E788" t="s">
        <v>440</v>
      </c>
      <c r="F788" t="s">
        <v>28</v>
      </c>
      <c r="G788" t="s">
        <v>29</v>
      </c>
      <c r="H788" t="s">
        <v>79</v>
      </c>
      <c r="I788" t="s">
        <v>440</v>
      </c>
      <c r="J788" t="s">
        <v>21</v>
      </c>
      <c r="K788" t="s">
        <v>2301</v>
      </c>
      <c r="L788" t="s">
        <v>2302</v>
      </c>
      <c r="M788" t="s">
        <v>65</v>
      </c>
      <c r="N788" t="s">
        <v>26</v>
      </c>
      <c r="O788" t="s">
        <v>27</v>
      </c>
      <c r="P788" t="s">
        <v>2303</v>
      </c>
      <c r="Q788" t="s">
        <v>2304</v>
      </c>
      <c r="R788" t="s">
        <v>23</v>
      </c>
      <c r="S788" t="s">
        <v>24</v>
      </c>
      <c r="T788" t="s">
        <v>440</v>
      </c>
      <c r="U788" t="s">
        <v>2305</v>
      </c>
      <c r="W788" t="s">
        <v>8255</v>
      </c>
      <c r="X788" t="s">
        <v>28</v>
      </c>
      <c r="Y788" t="e">
        <f>VLOOKUP(W788,ARD_SAFE_PROCESSED_20220608[[#This Row],[Column11]],1,FALSE)</f>
        <v>#N/A</v>
      </c>
      <c r="AB788" t="str">
        <f>CONCATENATE(LEFT(ARD_SAFE_PROCESSED_20220608[[#This Row],[Column1]],6),"******",RIGHT(ARD_SAFE_PROCESSED_20220608[[#This Row],[Column1]],4),";",ARD_SAFE_PROCESSED_20220608[[#This Row],[Column11]])</f>
        <v>400917******7587;74357045324007779622946</v>
      </c>
      <c r="AD788" t="str">
        <f>CLEAN(ARD_SAFE_PROCESSED_20220608[[#This Row],[Column1]])</f>
        <v>4009170003077587</v>
      </c>
      <c r="AE788" t="str">
        <f>CLEAN(ARD_SAFE_PROCESSED_20220608[[#This Row],[Column2]])</f>
        <v>031663</v>
      </c>
      <c r="AF788" t="str">
        <f>CLEAN(ARD_SAFE_PROCESSED_20220608[[#This Row],[Column3]])</f>
        <v>4018919</v>
      </c>
      <c r="AG788" t="str">
        <f>CLEAN(ARD_SAFE_PROCESSED_20220608[[#This Row],[Column4]])</f>
        <v>EC</v>
      </c>
      <c r="AH788" t="str">
        <f>CLEAN(ARD_SAFE_PROCESSED_20220608[[#This Row],[Column5]])</f>
        <v>20251120</v>
      </c>
      <c r="AI788" t="str">
        <f>CLEAN(ARD_SAFE_PROCESSED_20220608[[#This Row],[Column6]])</f>
        <v>604</v>
      </c>
      <c r="AJ788" t="str">
        <f>CLEAN(ARD_SAFE_PROCESSED_20220608[[#This Row],[Column7]])</f>
        <v>76</v>
      </c>
      <c r="AK788" t="str">
        <f>CLEAN(ARD_SAFE_PROCESSED_20220608[[#This Row],[Column8]])</f>
        <v xml:space="preserve">PYU*UBER                      </v>
      </c>
      <c r="AL788" t="str">
        <f>CLEAN(ARD_SAFE_PROCESSED_20220608[[#This Row],[Column9]])</f>
        <v>20251120</v>
      </c>
      <c r="AM788" t="str">
        <f>CLEAN(ARD_SAFE_PROCESSED_20220608[[#This Row],[Column10]])</f>
        <v xml:space="preserve">'                       </v>
      </c>
      <c r="AN788" t="s">
        <v>2301</v>
      </c>
      <c r="AO788" t="str">
        <f>CLEAN(ARD_SAFE_PROCESSED_20220608[[#This Row],[Column12]])</f>
        <v>221707</v>
      </c>
      <c r="AP788" t="str">
        <f>CLEAN(ARD_SAFE_PROCESSED_20220608[[#This Row],[Column13]])</f>
        <v xml:space="preserve">   </v>
      </c>
      <c r="AQ788" t="str">
        <f>CLEAN(ARD_SAFE_PROCESSED_20220608[[#This Row],[Column14]])</f>
        <v xml:space="preserve">PV000000  </v>
      </c>
      <c r="AR788" t="str">
        <f>CLEAN(ARD_SAFE_PROCESSED_20220608[[#This Row],[Column15]])</f>
        <v xml:space="preserve">E-COMMERCE                                        </v>
      </c>
      <c r="AS788" t="str">
        <f>CLEAN(ARD_SAFE_PROCESSED_20220608[[#This Row],[Column16]])</f>
        <v>104220612418175</v>
      </c>
      <c r="AT788" t="str">
        <f>CLEAN(ARD_SAFE_PROCESSED_20220608[[#This Row],[Column17]])</f>
        <v>62.40</v>
      </c>
      <c r="AU788" t="str">
        <f>CLEAN(ARD_SAFE_PROCESSED_20220608[[#This Row],[Column18]])</f>
        <v xml:space="preserve">' </v>
      </c>
      <c r="AV788" t="str">
        <f>CLEAN(ARD_SAFE_PROCESSED_20220608[[#This Row],[Column19]])</f>
        <v xml:space="preserve">          </v>
      </c>
      <c r="AW788" t="str">
        <f>CLEAN(ARD_SAFE_PROCESSED_20220608[[#This Row],[Column20]])</f>
        <v>20251120</v>
      </c>
      <c r="AX788" t="str">
        <f>CLEAN(ARD_SAFE_PROCESSED_20220608[[#This Row],[Column21]])</f>
        <v>95545</v>
      </c>
      <c r="AY788" t="str">
        <f>LEFT(ARD_SAFE_PROCESSED_20220608[[#This Row],[Column1]],6)</f>
        <v>400917</v>
      </c>
      <c r="AZ788" t="str">
        <f>RIGHT(ARD_SAFE_PROCESSED_20220608[[#This Row],[Column1]],4)</f>
        <v>7587</v>
      </c>
      <c r="BA788" s="2">
        <f t="shared" si="77"/>
        <v>45993</v>
      </c>
      <c r="BB788">
        <f t="shared" si="78"/>
        <v>18.46</v>
      </c>
      <c r="BC788">
        <f t="shared" si="79"/>
        <v>62.4</v>
      </c>
      <c r="BD788" t="str">
        <f t="shared" si="80"/>
        <v>6</v>
      </c>
      <c r="BE788" t="str">
        <f t="shared" si="81"/>
        <v>F:TC40</v>
      </c>
    </row>
    <row r="789" spans="1:57" hidden="1" x14ac:dyDescent="0.3">
      <c r="A789" t="s">
        <v>8327</v>
      </c>
      <c r="B789" t="s">
        <v>8328</v>
      </c>
      <c r="C789" t="s">
        <v>235</v>
      </c>
      <c r="D789" t="s">
        <v>25</v>
      </c>
      <c r="E789" t="s">
        <v>440</v>
      </c>
      <c r="F789" t="s">
        <v>28</v>
      </c>
      <c r="G789" t="s">
        <v>29</v>
      </c>
      <c r="H789" t="s">
        <v>144</v>
      </c>
      <c r="I789" t="s">
        <v>440</v>
      </c>
      <c r="J789" t="s">
        <v>21</v>
      </c>
      <c r="K789" t="s">
        <v>8329</v>
      </c>
      <c r="L789" t="s">
        <v>8330</v>
      </c>
      <c r="M789" t="s">
        <v>65</v>
      </c>
      <c r="N789" t="s">
        <v>26</v>
      </c>
      <c r="O789" t="s">
        <v>27</v>
      </c>
      <c r="P789" t="s">
        <v>8331</v>
      </c>
      <c r="Q789" t="s">
        <v>8332</v>
      </c>
      <c r="R789" t="s">
        <v>23</v>
      </c>
      <c r="S789" t="s">
        <v>24</v>
      </c>
      <c r="T789" t="s">
        <v>440</v>
      </c>
      <c r="U789" t="s">
        <v>8333</v>
      </c>
      <c r="W789" t="s">
        <v>8502</v>
      </c>
      <c r="X789" t="s">
        <v>28</v>
      </c>
      <c r="Y789" t="e">
        <f>VLOOKUP(W789,ARD_SAFE_PROCESSED_20220608[[#This Row],[Column11]],1,FALSE)</f>
        <v>#N/A</v>
      </c>
      <c r="AB789" t="str">
        <f>CONCATENATE(LEFT(ARD_SAFE_PROCESSED_20220608[[#This Row],[Column1]],6),"******",RIGHT(ARD_SAFE_PROCESSED_20220608[[#This Row],[Column1]],4),";",ARD_SAFE_PROCESSED_20220608[[#This Row],[Column11]])</f>
        <v>477290******9652;74357045324007794804701</v>
      </c>
      <c r="AD789" t="str">
        <f>CLEAN(ARD_SAFE_PROCESSED_20220608[[#This Row],[Column1]])</f>
        <v>4772900011409652</v>
      </c>
      <c r="AE789" t="str">
        <f>CLEAN(ARD_SAFE_PROCESSED_20220608[[#This Row],[Column2]])</f>
        <v>120857</v>
      </c>
      <c r="AF789" t="str">
        <f>CLEAN(ARD_SAFE_PROCESSED_20220608[[#This Row],[Column3]])</f>
        <v>4039447</v>
      </c>
      <c r="AG789" t="str">
        <f>CLEAN(ARD_SAFE_PROCESSED_20220608[[#This Row],[Column4]])</f>
        <v>EC</v>
      </c>
      <c r="AH789" t="str">
        <f>CLEAN(ARD_SAFE_PROCESSED_20220608[[#This Row],[Column5]])</f>
        <v>20251120</v>
      </c>
      <c r="AI789" t="str">
        <f>CLEAN(ARD_SAFE_PROCESSED_20220608[[#This Row],[Column6]])</f>
        <v>604</v>
      </c>
      <c r="AJ789" t="str">
        <f>CLEAN(ARD_SAFE_PROCESSED_20220608[[#This Row],[Column7]])</f>
        <v>76</v>
      </c>
      <c r="AK789" t="str">
        <f>CLEAN(ARD_SAFE_PROCESSED_20220608[[#This Row],[Column8]])</f>
        <v xml:space="preserve">DLC*RAPPI PERU                </v>
      </c>
      <c r="AL789" t="str">
        <f>CLEAN(ARD_SAFE_PROCESSED_20220608[[#This Row],[Column9]])</f>
        <v>20251120</v>
      </c>
      <c r="AM789" t="str">
        <f>CLEAN(ARD_SAFE_PROCESSED_20220608[[#This Row],[Column10]])</f>
        <v xml:space="preserve">'                       </v>
      </c>
      <c r="AN789" t="s">
        <v>8329</v>
      </c>
      <c r="AO789" t="str">
        <f>CLEAN(ARD_SAFE_PROCESSED_20220608[[#This Row],[Column12]])</f>
        <v>137032</v>
      </c>
      <c r="AP789" t="str">
        <f>CLEAN(ARD_SAFE_PROCESSED_20220608[[#This Row],[Column13]])</f>
        <v xml:space="preserve">   </v>
      </c>
      <c r="AQ789" t="str">
        <f>CLEAN(ARD_SAFE_PROCESSED_20220608[[#This Row],[Column14]])</f>
        <v xml:space="preserve">PV000000  </v>
      </c>
      <c r="AR789" t="str">
        <f>CLEAN(ARD_SAFE_PROCESSED_20220608[[#This Row],[Column15]])</f>
        <v xml:space="preserve">E-COMMERCE                                        </v>
      </c>
      <c r="AS789" t="str">
        <f>CLEAN(ARD_SAFE_PROCESSED_20220608[[#This Row],[Column16]])</f>
        <v xml:space="preserve">12481068266    </v>
      </c>
      <c r="AT789" t="str">
        <f>CLEAN(ARD_SAFE_PROCESSED_20220608[[#This Row],[Column17]])</f>
        <v>25.17</v>
      </c>
      <c r="AU789" t="str">
        <f>CLEAN(ARD_SAFE_PROCESSED_20220608[[#This Row],[Column18]])</f>
        <v xml:space="preserve">' </v>
      </c>
      <c r="AV789" t="str">
        <f>CLEAN(ARD_SAFE_PROCESSED_20220608[[#This Row],[Column19]])</f>
        <v xml:space="preserve">          </v>
      </c>
      <c r="AW789" t="str">
        <f>CLEAN(ARD_SAFE_PROCESSED_20220608[[#This Row],[Column20]])</f>
        <v>20251120</v>
      </c>
      <c r="AX789" t="str">
        <f>CLEAN(ARD_SAFE_PROCESSED_20220608[[#This Row],[Column21]])</f>
        <v>71201</v>
      </c>
      <c r="AY789" t="str">
        <f>LEFT(ARD_SAFE_PROCESSED_20220608[[#This Row],[Column1]],6)</f>
        <v>477290</v>
      </c>
      <c r="AZ789" t="str">
        <f>RIGHT(ARD_SAFE_PROCESSED_20220608[[#This Row],[Column1]],4)</f>
        <v>9652</v>
      </c>
      <c r="BA789" s="2">
        <f t="shared" si="77"/>
        <v>45993</v>
      </c>
      <c r="BB789">
        <f t="shared" si="78"/>
        <v>7.45</v>
      </c>
      <c r="BC789">
        <f t="shared" si="79"/>
        <v>25.17</v>
      </c>
      <c r="BD789" t="str">
        <f t="shared" si="80"/>
        <v>6</v>
      </c>
      <c r="BE789" t="str">
        <f t="shared" si="81"/>
        <v>F:TC40</v>
      </c>
    </row>
    <row r="790" spans="1:57" hidden="1" x14ac:dyDescent="0.3">
      <c r="A790" t="s">
        <v>3134</v>
      </c>
      <c r="B790" t="s">
        <v>3135</v>
      </c>
      <c r="C790" t="s">
        <v>3136</v>
      </c>
      <c r="D790" t="s">
        <v>25</v>
      </c>
      <c r="E790" t="s">
        <v>412</v>
      </c>
      <c r="F790" t="s">
        <v>28</v>
      </c>
      <c r="G790" t="s">
        <v>29</v>
      </c>
      <c r="H790" t="s">
        <v>3137</v>
      </c>
      <c r="I790" t="s">
        <v>440</v>
      </c>
      <c r="J790" t="s">
        <v>21</v>
      </c>
      <c r="K790" t="s">
        <v>3138</v>
      </c>
      <c r="L790" t="s">
        <v>3139</v>
      </c>
      <c r="M790" t="s">
        <v>65</v>
      </c>
      <c r="N790" t="s">
        <v>26</v>
      </c>
      <c r="O790" t="s">
        <v>27</v>
      </c>
      <c r="P790" t="s">
        <v>3140</v>
      </c>
      <c r="Q790" t="s">
        <v>3141</v>
      </c>
      <c r="R790" t="s">
        <v>23</v>
      </c>
      <c r="S790" t="s">
        <v>24</v>
      </c>
      <c r="T790" t="s">
        <v>412</v>
      </c>
      <c r="U790" t="s">
        <v>3142</v>
      </c>
      <c r="W790" t="s">
        <v>4026</v>
      </c>
      <c r="X790" t="s">
        <v>28</v>
      </c>
      <c r="Y790" t="e">
        <f>VLOOKUP(W790,ARD_SAFE_PROCESSED_20220608[[#This Row],[Column11]],1,FALSE)</f>
        <v>#N/A</v>
      </c>
      <c r="AB790" t="str">
        <f>CONCATENATE(LEFT(ARD_SAFE_PROCESSED_20220608[[#This Row],[Column1]],6),"******",RIGHT(ARD_SAFE_PROCESSED_20220608[[#This Row],[Column1]],4),";",ARD_SAFE_PROCESSED_20220608[[#This Row],[Column11]])</f>
        <v>421355******2690;74357045324007797300038</v>
      </c>
      <c r="AD790" t="str">
        <f>CLEAN(ARD_SAFE_PROCESSED_20220608[[#This Row],[Column1]])</f>
        <v>4213550130942690</v>
      </c>
      <c r="AE790" t="str">
        <f>CLEAN(ARD_SAFE_PROCESSED_20220608[[#This Row],[Column2]])</f>
        <v>184249</v>
      </c>
      <c r="AF790" t="str">
        <f>CLEAN(ARD_SAFE_PROCESSED_20220608[[#This Row],[Column3]])</f>
        <v>4040150</v>
      </c>
      <c r="AG790" t="str">
        <f>CLEAN(ARD_SAFE_PROCESSED_20220608[[#This Row],[Column4]])</f>
        <v>EC</v>
      </c>
      <c r="AH790" t="str">
        <f>CLEAN(ARD_SAFE_PROCESSED_20220608[[#This Row],[Column5]])</f>
        <v>20251115</v>
      </c>
      <c r="AI790" t="str">
        <f>CLEAN(ARD_SAFE_PROCESSED_20220608[[#This Row],[Column6]])</f>
        <v>604</v>
      </c>
      <c r="AJ790" t="str">
        <f>CLEAN(ARD_SAFE_PROCESSED_20220608[[#This Row],[Column7]])</f>
        <v>76</v>
      </c>
      <c r="AK790" t="str">
        <f>CLEAN(ARD_SAFE_PROCESSED_20220608[[#This Row],[Column8]])</f>
        <v xml:space="preserve">DLC*TUTORIAL EXPERTCHAT ME    </v>
      </c>
      <c r="AL790" t="str">
        <f>CLEAN(ARD_SAFE_PROCESSED_20220608[[#This Row],[Column9]])</f>
        <v>20251120</v>
      </c>
      <c r="AM790" t="str">
        <f>CLEAN(ARD_SAFE_PROCESSED_20220608[[#This Row],[Column10]])</f>
        <v xml:space="preserve">'                       </v>
      </c>
      <c r="AN790" t="s">
        <v>3138</v>
      </c>
      <c r="AO790" t="str">
        <f>CLEAN(ARD_SAFE_PROCESSED_20220608[[#This Row],[Column12]])</f>
        <v>5753606</v>
      </c>
      <c r="AP790" t="str">
        <f>CLEAN(ARD_SAFE_PROCESSED_20220608[[#This Row],[Column13]])</f>
        <v xml:space="preserve">   </v>
      </c>
      <c r="AQ790" t="str">
        <f>CLEAN(ARD_SAFE_PROCESSED_20220608[[#This Row],[Column14]])</f>
        <v xml:space="preserve">PV000000  </v>
      </c>
      <c r="AR790" t="str">
        <f>CLEAN(ARD_SAFE_PROCESSED_20220608[[#This Row],[Column15]])</f>
        <v xml:space="preserve">E-COMMERCE                                        </v>
      </c>
      <c r="AS790" t="str">
        <f>CLEAN(ARD_SAFE_PROCESSED_20220608[[#This Row],[Column16]])</f>
        <v xml:space="preserve">12420752776    </v>
      </c>
      <c r="AT790" t="str">
        <f>CLEAN(ARD_SAFE_PROCESSED_20220608[[#This Row],[Column17]])</f>
        <v>100.94</v>
      </c>
      <c r="AU790" t="str">
        <f>CLEAN(ARD_SAFE_PROCESSED_20220608[[#This Row],[Column18]])</f>
        <v xml:space="preserve">' </v>
      </c>
      <c r="AV790" t="str">
        <f>CLEAN(ARD_SAFE_PROCESSED_20220608[[#This Row],[Column19]])</f>
        <v xml:space="preserve">          </v>
      </c>
      <c r="AW790" t="str">
        <f>CLEAN(ARD_SAFE_PROCESSED_20220608[[#This Row],[Column20]])</f>
        <v>20251115</v>
      </c>
      <c r="AX790" t="str">
        <f>CLEAN(ARD_SAFE_PROCESSED_20220608[[#This Row],[Column21]])</f>
        <v>94104</v>
      </c>
      <c r="AY790" t="str">
        <f>LEFT(ARD_SAFE_PROCESSED_20220608[[#This Row],[Column1]],6)</f>
        <v>421355</v>
      </c>
      <c r="AZ790" t="str">
        <f>RIGHT(ARD_SAFE_PROCESSED_20220608[[#This Row],[Column1]],4)</f>
        <v>2690</v>
      </c>
      <c r="BA790" s="2">
        <f t="shared" si="77"/>
        <v>45994</v>
      </c>
      <c r="BB790">
        <f t="shared" si="78"/>
        <v>29.98</v>
      </c>
      <c r="BC790">
        <f t="shared" si="79"/>
        <v>100.94</v>
      </c>
      <c r="BD790" t="str">
        <f t="shared" si="80"/>
        <v>6</v>
      </c>
      <c r="BE790" t="str">
        <f t="shared" si="81"/>
        <v>F:TC40</v>
      </c>
    </row>
    <row r="791" spans="1:57" hidden="1" x14ac:dyDescent="0.3">
      <c r="A791" t="s">
        <v>4317</v>
      </c>
      <c r="B791" t="s">
        <v>4318</v>
      </c>
      <c r="C791" t="s">
        <v>4319</v>
      </c>
      <c r="D791" t="s">
        <v>25</v>
      </c>
      <c r="E791" t="s">
        <v>408</v>
      </c>
      <c r="F791" t="s">
        <v>28</v>
      </c>
      <c r="G791" t="s">
        <v>29</v>
      </c>
      <c r="H791" t="s">
        <v>4320</v>
      </c>
      <c r="I791" t="s">
        <v>440</v>
      </c>
      <c r="J791" t="s">
        <v>21</v>
      </c>
      <c r="K791" t="s">
        <v>4321</v>
      </c>
      <c r="L791" t="s">
        <v>4322</v>
      </c>
      <c r="M791" t="s">
        <v>65</v>
      </c>
      <c r="N791" t="s">
        <v>26</v>
      </c>
      <c r="O791" t="s">
        <v>27</v>
      </c>
      <c r="P791" t="s">
        <v>4323</v>
      </c>
      <c r="Q791" t="s">
        <v>4324</v>
      </c>
      <c r="R791" t="s">
        <v>23</v>
      </c>
      <c r="S791" t="s">
        <v>24</v>
      </c>
      <c r="T791" t="s">
        <v>408</v>
      </c>
      <c r="U791" t="s">
        <v>4325</v>
      </c>
      <c r="W791" t="s">
        <v>4018</v>
      </c>
      <c r="X791" t="s">
        <v>28</v>
      </c>
      <c r="Y791" t="e">
        <f>VLOOKUP(W791,ARD_SAFE_PROCESSED_20220608[[#This Row],[Column11]],1,FALSE)</f>
        <v>#N/A</v>
      </c>
      <c r="AB791" t="str">
        <f>CONCATENATE(LEFT(ARD_SAFE_PROCESSED_20220608[[#This Row],[Column1]],6),"******",RIGHT(ARD_SAFE_PROCESSED_20220608[[#This Row],[Column1]],4),";",ARD_SAFE_PROCESSED_20220608[[#This Row],[Column11]])</f>
        <v>421410******5935;74357045324007800100029</v>
      </c>
      <c r="AD791" t="str">
        <f>CLEAN(ARD_SAFE_PROCESSED_20220608[[#This Row],[Column1]])</f>
        <v>4214100316755935</v>
      </c>
      <c r="AE791" t="str">
        <f>CLEAN(ARD_SAFE_PROCESSED_20220608[[#This Row],[Column2]])</f>
        <v>104351</v>
      </c>
      <c r="AF791" t="str">
        <f>CLEAN(ARD_SAFE_PROCESSED_20220608[[#This Row],[Column3]])</f>
        <v>4040762</v>
      </c>
      <c r="AG791" t="str">
        <f>CLEAN(ARD_SAFE_PROCESSED_20220608[[#This Row],[Column4]])</f>
        <v>EC</v>
      </c>
      <c r="AH791" t="str">
        <f>CLEAN(ARD_SAFE_PROCESSED_20220608[[#This Row],[Column5]])</f>
        <v>20251116</v>
      </c>
      <c r="AI791" t="str">
        <f>CLEAN(ARD_SAFE_PROCESSED_20220608[[#This Row],[Column6]])</f>
        <v>604</v>
      </c>
      <c r="AJ791" t="str">
        <f>CLEAN(ARD_SAFE_PROCESSED_20220608[[#This Row],[Column7]])</f>
        <v>76</v>
      </c>
      <c r="AK791" t="str">
        <f>CLEAN(ARD_SAFE_PROCESSED_20220608[[#This Row],[Column8]])</f>
        <v xml:space="preserve">DLC*LOCALIZE.MOBI             </v>
      </c>
      <c r="AL791" t="str">
        <f>CLEAN(ARD_SAFE_PROCESSED_20220608[[#This Row],[Column9]])</f>
        <v>20251120</v>
      </c>
      <c r="AM791" t="str">
        <f>CLEAN(ARD_SAFE_PROCESSED_20220608[[#This Row],[Column10]])</f>
        <v xml:space="preserve">'                       </v>
      </c>
      <c r="AN791" t="s">
        <v>4321</v>
      </c>
      <c r="AO791" t="str">
        <f>CLEAN(ARD_SAFE_PROCESSED_20220608[[#This Row],[Column12]])</f>
        <v>6545273</v>
      </c>
      <c r="AP791" t="str">
        <f>CLEAN(ARD_SAFE_PROCESSED_20220608[[#This Row],[Column13]])</f>
        <v xml:space="preserve">   </v>
      </c>
      <c r="AQ791" t="str">
        <f>CLEAN(ARD_SAFE_PROCESSED_20220608[[#This Row],[Column14]])</f>
        <v xml:space="preserve">PV000000  </v>
      </c>
      <c r="AR791" t="str">
        <f>CLEAN(ARD_SAFE_PROCESSED_20220608[[#This Row],[Column15]])</f>
        <v xml:space="preserve">E-COMMERCE                                        </v>
      </c>
      <c r="AS791" t="str">
        <f>CLEAN(ARD_SAFE_PROCESSED_20220608[[#This Row],[Column16]])</f>
        <v xml:space="preserve">12439398036    </v>
      </c>
      <c r="AT791" t="str">
        <f>CLEAN(ARD_SAFE_PROCESSED_20220608[[#This Row],[Column17]])</f>
        <v>243.15</v>
      </c>
      <c r="AU791" t="str">
        <f>CLEAN(ARD_SAFE_PROCESSED_20220608[[#This Row],[Column18]])</f>
        <v xml:space="preserve">' </v>
      </c>
      <c r="AV791" t="str">
        <f>CLEAN(ARD_SAFE_PROCESSED_20220608[[#This Row],[Column19]])</f>
        <v xml:space="preserve">          </v>
      </c>
      <c r="AW791" t="str">
        <f>CLEAN(ARD_SAFE_PROCESSED_20220608[[#This Row],[Column20]])</f>
        <v>20251116</v>
      </c>
      <c r="AX791" t="str">
        <f>CLEAN(ARD_SAFE_PROCESSED_20220608[[#This Row],[Column21]])</f>
        <v>184602</v>
      </c>
      <c r="AY791" t="str">
        <f>LEFT(ARD_SAFE_PROCESSED_20220608[[#This Row],[Column1]],6)</f>
        <v>421410</v>
      </c>
      <c r="AZ791" t="str">
        <f>RIGHT(ARD_SAFE_PROCESSED_20220608[[#This Row],[Column1]],4)</f>
        <v>5935</v>
      </c>
      <c r="BA791" s="2">
        <f t="shared" si="77"/>
        <v>45993</v>
      </c>
      <c r="BB791">
        <f t="shared" si="78"/>
        <v>72.209999999999994</v>
      </c>
      <c r="BC791">
        <f t="shared" si="79"/>
        <v>243.15</v>
      </c>
      <c r="BD791" t="str">
        <f t="shared" si="80"/>
        <v>6</v>
      </c>
      <c r="BE791" t="str">
        <f t="shared" si="81"/>
        <v>F:TC40</v>
      </c>
    </row>
    <row r="792" spans="1:57" hidden="1" x14ac:dyDescent="0.3">
      <c r="A792" t="s">
        <v>2325</v>
      </c>
      <c r="B792" t="s">
        <v>2326</v>
      </c>
      <c r="C792" t="s">
        <v>315</v>
      </c>
      <c r="D792" t="s">
        <v>25</v>
      </c>
      <c r="E792" t="s">
        <v>440</v>
      </c>
      <c r="F792" t="s">
        <v>28</v>
      </c>
      <c r="G792" t="s">
        <v>29</v>
      </c>
      <c r="H792" t="s">
        <v>76</v>
      </c>
      <c r="I792" t="s">
        <v>440</v>
      </c>
      <c r="J792" t="s">
        <v>21</v>
      </c>
      <c r="K792" t="s">
        <v>2327</v>
      </c>
      <c r="L792" t="s">
        <v>2328</v>
      </c>
      <c r="M792" t="s">
        <v>65</v>
      </c>
      <c r="N792" t="s">
        <v>26</v>
      </c>
      <c r="O792" t="s">
        <v>27</v>
      </c>
      <c r="P792" t="s">
        <v>2329</v>
      </c>
      <c r="Q792" t="s">
        <v>386</v>
      </c>
      <c r="R792" t="s">
        <v>23</v>
      </c>
      <c r="S792" t="s">
        <v>24</v>
      </c>
      <c r="T792" t="s">
        <v>440</v>
      </c>
      <c r="U792" t="s">
        <v>2330</v>
      </c>
      <c r="W792" t="s">
        <v>10929</v>
      </c>
      <c r="X792" t="s">
        <v>28</v>
      </c>
      <c r="Y792" t="e">
        <f>VLOOKUP(W792,ARD_SAFE_PROCESSED_20220608[[#This Row],[Column11]],1,FALSE)</f>
        <v>#N/A</v>
      </c>
      <c r="AB792" t="str">
        <f>CONCATENATE(LEFT(ARD_SAFE_PROCESSED_20220608[[#This Row],[Column1]],6),"******",RIGHT(ARD_SAFE_PROCESSED_20220608[[#This Row],[Column1]],4),";",ARD_SAFE_PROCESSED_20220608[[#This Row],[Column11]])</f>
        <v>404071******6685;74357045324007806240449</v>
      </c>
      <c r="AD792" t="str">
        <f>CLEAN(ARD_SAFE_PROCESSED_20220608[[#This Row],[Column1]])</f>
        <v>4040719005786685</v>
      </c>
      <c r="AE792" t="str">
        <f>CLEAN(ARD_SAFE_PROCESSED_20220608[[#This Row],[Column2]])</f>
        <v>055265</v>
      </c>
      <c r="AF792" t="str">
        <f>CLEAN(ARD_SAFE_PROCESSED_20220608[[#This Row],[Column3]])</f>
        <v>4041414</v>
      </c>
      <c r="AG792" t="str">
        <f>CLEAN(ARD_SAFE_PROCESSED_20220608[[#This Row],[Column4]])</f>
        <v>EC</v>
      </c>
      <c r="AH792" t="str">
        <f>CLEAN(ARD_SAFE_PROCESSED_20220608[[#This Row],[Column5]])</f>
        <v>20251120</v>
      </c>
      <c r="AI792" t="str">
        <f>CLEAN(ARD_SAFE_PROCESSED_20220608[[#This Row],[Column6]])</f>
        <v>604</v>
      </c>
      <c r="AJ792" t="str">
        <f>CLEAN(ARD_SAFE_PROCESSED_20220608[[#This Row],[Column7]])</f>
        <v>76</v>
      </c>
      <c r="AK792" t="str">
        <f>CLEAN(ARD_SAFE_PROCESSED_20220608[[#This Row],[Column8]])</f>
        <v xml:space="preserve">PYU*CINEPLANET                </v>
      </c>
      <c r="AL792" t="str">
        <f>CLEAN(ARD_SAFE_PROCESSED_20220608[[#This Row],[Column9]])</f>
        <v>20251120</v>
      </c>
      <c r="AM792" t="str">
        <f>CLEAN(ARD_SAFE_PROCESSED_20220608[[#This Row],[Column10]])</f>
        <v xml:space="preserve">'                       </v>
      </c>
      <c r="AN792" t="s">
        <v>2327</v>
      </c>
      <c r="AO792" t="str">
        <f>CLEAN(ARD_SAFE_PROCESSED_20220608[[#This Row],[Column12]])</f>
        <v>374528</v>
      </c>
      <c r="AP792" t="str">
        <f>CLEAN(ARD_SAFE_PROCESSED_20220608[[#This Row],[Column13]])</f>
        <v xml:space="preserve">   </v>
      </c>
      <c r="AQ792" t="str">
        <f>CLEAN(ARD_SAFE_PROCESSED_20220608[[#This Row],[Column14]])</f>
        <v xml:space="preserve">PV000000  </v>
      </c>
      <c r="AR792" t="str">
        <f>CLEAN(ARD_SAFE_PROCESSED_20220608[[#This Row],[Column15]])</f>
        <v xml:space="preserve">E-COMMERCE                                        </v>
      </c>
      <c r="AS792" t="str">
        <f>CLEAN(ARD_SAFE_PROCESSED_20220608[[#This Row],[Column16]])</f>
        <v>10422136327412a</v>
      </c>
      <c r="AT792" t="str">
        <f>CLEAN(ARD_SAFE_PROCESSED_20220608[[#This Row],[Column17]])</f>
        <v>44.00</v>
      </c>
      <c r="AU792" t="str">
        <f>CLEAN(ARD_SAFE_PROCESSED_20220608[[#This Row],[Column18]])</f>
        <v xml:space="preserve">' </v>
      </c>
      <c r="AV792" t="str">
        <f>CLEAN(ARD_SAFE_PROCESSED_20220608[[#This Row],[Column19]])</f>
        <v xml:space="preserve">          </v>
      </c>
      <c r="AW792" t="str">
        <f>CLEAN(ARD_SAFE_PROCESSED_20220608[[#This Row],[Column20]])</f>
        <v>20251120</v>
      </c>
      <c r="AX792" t="str">
        <f>CLEAN(ARD_SAFE_PROCESSED_20220608[[#This Row],[Column21]])</f>
        <v>154923</v>
      </c>
      <c r="AY792" t="str">
        <f>LEFT(ARD_SAFE_PROCESSED_20220608[[#This Row],[Column1]],6)</f>
        <v>404071</v>
      </c>
      <c r="AZ792" t="str">
        <f>RIGHT(ARD_SAFE_PROCESSED_20220608[[#This Row],[Column1]],4)</f>
        <v>6685</v>
      </c>
      <c r="BA792" s="2">
        <f t="shared" si="77"/>
        <v>45994</v>
      </c>
      <c r="BB792">
        <f t="shared" si="78"/>
        <v>13.02</v>
      </c>
      <c r="BC792">
        <f t="shared" si="79"/>
        <v>44</v>
      </c>
      <c r="BD792" t="str">
        <f t="shared" si="80"/>
        <v>6</v>
      </c>
      <c r="BE792" t="str">
        <f t="shared" si="81"/>
        <v>F:TC40</v>
      </c>
    </row>
    <row r="793" spans="1:57" hidden="1" x14ac:dyDescent="0.3">
      <c r="A793" t="s">
        <v>2747</v>
      </c>
      <c r="B793" t="s">
        <v>2748</v>
      </c>
      <c r="C793" t="s">
        <v>307</v>
      </c>
      <c r="D793" t="s">
        <v>25</v>
      </c>
      <c r="E793" t="s">
        <v>440</v>
      </c>
      <c r="F793" t="s">
        <v>28</v>
      </c>
      <c r="G793" t="s">
        <v>29</v>
      </c>
      <c r="H793" t="s">
        <v>308</v>
      </c>
      <c r="I793" t="s">
        <v>440</v>
      </c>
      <c r="J793" t="s">
        <v>21</v>
      </c>
      <c r="K793" t="s">
        <v>2749</v>
      </c>
      <c r="L793" t="s">
        <v>2750</v>
      </c>
      <c r="M793" t="s">
        <v>65</v>
      </c>
      <c r="N793" t="s">
        <v>26</v>
      </c>
      <c r="O793" t="s">
        <v>27</v>
      </c>
      <c r="P793" t="s">
        <v>2751</v>
      </c>
      <c r="Q793" t="s">
        <v>85</v>
      </c>
      <c r="R793" t="s">
        <v>23</v>
      </c>
      <c r="S793" t="s">
        <v>24</v>
      </c>
      <c r="T793" t="s">
        <v>440</v>
      </c>
      <c r="U793" t="s">
        <v>2752</v>
      </c>
      <c r="W793" t="s">
        <v>4758</v>
      </c>
      <c r="X793" t="s">
        <v>28</v>
      </c>
      <c r="Y793" t="e">
        <f>VLOOKUP(W793,ARD_SAFE_PROCESSED_20220608[[#This Row],[Column11]],1,FALSE)</f>
        <v>#N/A</v>
      </c>
      <c r="AB793" t="str">
        <f>CONCATENATE(LEFT(ARD_SAFE_PROCESSED_20220608[[#This Row],[Column1]],6),"******",RIGHT(ARD_SAFE_PROCESSED_20220608[[#This Row],[Column1]],4),";",ARD_SAFE_PROCESSED_20220608[[#This Row],[Column11]])</f>
        <v>414165******5511;74357045324007851020787</v>
      </c>
      <c r="AD793" t="str">
        <f>CLEAN(ARD_SAFE_PROCESSED_20220608[[#This Row],[Column1]])</f>
        <v>4141650002605511</v>
      </c>
      <c r="AE793" t="str">
        <f>CLEAN(ARD_SAFE_PROCESSED_20220608[[#This Row],[Column2]])</f>
        <v>001410</v>
      </c>
      <c r="AF793" t="str">
        <f>CLEAN(ARD_SAFE_PROCESSED_20220608[[#This Row],[Column3]])</f>
        <v>4079964</v>
      </c>
      <c r="AG793" t="str">
        <f>CLEAN(ARD_SAFE_PROCESSED_20220608[[#This Row],[Column4]])</f>
        <v>EC</v>
      </c>
      <c r="AH793" t="str">
        <f>CLEAN(ARD_SAFE_PROCESSED_20220608[[#This Row],[Column5]])</f>
        <v>20251120</v>
      </c>
      <c r="AI793" t="str">
        <f>CLEAN(ARD_SAFE_PROCESSED_20220608[[#This Row],[Column6]])</f>
        <v>604</v>
      </c>
      <c r="AJ793" t="str">
        <f>CLEAN(ARD_SAFE_PROCESSED_20220608[[#This Row],[Column7]])</f>
        <v>76</v>
      </c>
      <c r="AK793" t="str">
        <f>CLEAN(ARD_SAFE_PROCESSED_20220608[[#This Row],[Column8]])</f>
        <v xml:space="preserve">APPARKA APP                   </v>
      </c>
      <c r="AL793" t="str">
        <f>CLEAN(ARD_SAFE_PROCESSED_20220608[[#This Row],[Column9]])</f>
        <v>20251120</v>
      </c>
      <c r="AM793" t="str">
        <f>CLEAN(ARD_SAFE_PROCESSED_20220608[[#This Row],[Column10]])</f>
        <v xml:space="preserve">'                       </v>
      </c>
      <c r="AN793" t="s">
        <v>2749</v>
      </c>
      <c r="AO793" t="str">
        <f>CLEAN(ARD_SAFE_PROCESSED_20220608[[#This Row],[Column12]])</f>
        <v>100627</v>
      </c>
      <c r="AP793" t="str">
        <f>CLEAN(ARD_SAFE_PROCESSED_20220608[[#This Row],[Column13]])</f>
        <v xml:space="preserve">   </v>
      </c>
      <c r="AQ793" t="str">
        <f>CLEAN(ARD_SAFE_PROCESSED_20220608[[#This Row],[Column14]])</f>
        <v xml:space="preserve">PV000000  </v>
      </c>
      <c r="AR793" t="str">
        <f>CLEAN(ARD_SAFE_PROCESSED_20220608[[#This Row],[Column15]])</f>
        <v xml:space="preserve">E-COMMERCE                                        </v>
      </c>
      <c r="AS793" t="str">
        <f>CLEAN(ARD_SAFE_PROCESSED_20220608[[#This Row],[Column16]])</f>
        <v xml:space="preserve">9047208        </v>
      </c>
      <c r="AT793" t="str">
        <f>CLEAN(ARD_SAFE_PROCESSED_20220608[[#This Row],[Column17]])</f>
        <v>10.00</v>
      </c>
      <c r="AU793" t="str">
        <f>CLEAN(ARD_SAFE_PROCESSED_20220608[[#This Row],[Column18]])</f>
        <v xml:space="preserve">' </v>
      </c>
      <c r="AV793" t="str">
        <f>CLEAN(ARD_SAFE_PROCESSED_20220608[[#This Row],[Column19]])</f>
        <v xml:space="preserve">          </v>
      </c>
      <c r="AW793" t="str">
        <f>CLEAN(ARD_SAFE_PROCESSED_20220608[[#This Row],[Column20]])</f>
        <v>20251120</v>
      </c>
      <c r="AX793" t="str">
        <f>CLEAN(ARD_SAFE_PROCESSED_20220608[[#This Row],[Column21]])</f>
        <v>12353</v>
      </c>
      <c r="AY793" t="str">
        <f>LEFT(ARD_SAFE_PROCESSED_20220608[[#This Row],[Column1]],6)</f>
        <v>414165</v>
      </c>
      <c r="AZ793" t="str">
        <f>RIGHT(ARD_SAFE_PROCESSED_20220608[[#This Row],[Column1]],4)</f>
        <v>5511</v>
      </c>
      <c r="BA793" s="2">
        <f t="shared" si="77"/>
        <v>45994</v>
      </c>
      <c r="BB793">
        <f t="shared" si="78"/>
        <v>2.96</v>
      </c>
      <c r="BC793">
        <f t="shared" si="79"/>
        <v>10</v>
      </c>
      <c r="BD793" t="str">
        <f t="shared" si="80"/>
        <v>6</v>
      </c>
      <c r="BE793" t="str">
        <f t="shared" si="81"/>
        <v>F:TC40</v>
      </c>
    </row>
    <row r="794" spans="1:57" hidden="1" x14ac:dyDescent="0.3">
      <c r="A794" t="s">
        <v>8887</v>
      </c>
      <c r="B794" t="s">
        <v>8888</v>
      </c>
      <c r="C794" t="s">
        <v>307</v>
      </c>
      <c r="D794" t="s">
        <v>25</v>
      </c>
      <c r="E794" t="s">
        <v>440</v>
      </c>
      <c r="F794" t="s">
        <v>28</v>
      </c>
      <c r="G794" t="s">
        <v>29</v>
      </c>
      <c r="H794" t="s">
        <v>308</v>
      </c>
      <c r="I794" t="s">
        <v>440</v>
      </c>
      <c r="J794" t="s">
        <v>21</v>
      </c>
      <c r="K794" t="s">
        <v>8889</v>
      </c>
      <c r="L794" t="s">
        <v>8890</v>
      </c>
      <c r="M794" t="s">
        <v>65</v>
      </c>
      <c r="N794" t="s">
        <v>26</v>
      </c>
      <c r="O794" t="s">
        <v>27</v>
      </c>
      <c r="P794" t="s">
        <v>8891</v>
      </c>
      <c r="Q794" t="s">
        <v>80</v>
      </c>
      <c r="R794" t="s">
        <v>23</v>
      </c>
      <c r="S794" t="s">
        <v>24</v>
      </c>
      <c r="T794" t="s">
        <v>440</v>
      </c>
      <c r="U794" t="s">
        <v>8892</v>
      </c>
      <c r="W794" t="s">
        <v>4811</v>
      </c>
      <c r="X794" t="s">
        <v>28</v>
      </c>
      <c r="Y794" t="e">
        <f>VLOOKUP(W794,ARD_SAFE_PROCESSED_20220608[[#This Row],[Column11]],1,FALSE)</f>
        <v>#N/A</v>
      </c>
      <c r="AB794" t="str">
        <f>CONCATENATE(LEFT(ARD_SAFE_PROCESSED_20220608[[#This Row],[Column1]],6),"******",RIGHT(ARD_SAFE_PROCESSED_20220608[[#This Row],[Column1]],4),";",ARD_SAFE_PROCESSED_20220608[[#This Row],[Column11]])</f>
        <v>497886******0022;74357045324007851054083</v>
      </c>
      <c r="AD794" t="str">
        <f>CLEAN(ARD_SAFE_PROCESSED_20220608[[#This Row],[Column1]])</f>
        <v>4978861628430022</v>
      </c>
      <c r="AE794" t="str">
        <f>CLEAN(ARD_SAFE_PROCESSED_20220608[[#This Row],[Column2]])</f>
        <v>634313</v>
      </c>
      <c r="AF794" t="str">
        <f>CLEAN(ARD_SAFE_PROCESSED_20220608[[#This Row],[Column3]])</f>
        <v>4079964</v>
      </c>
      <c r="AG794" t="str">
        <f>CLEAN(ARD_SAFE_PROCESSED_20220608[[#This Row],[Column4]])</f>
        <v>EC</v>
      </c>
      <c r="AH794" t="str">
        <f>CLEAN(ARD_SAFE_PROCESSED_20220608[[#This Row],[Column5]])</f>
        <v>20251120</v>
      </c>
      <c r="AI794" t="str">
        <f>CLEAN(ARD_SAFE_PROCESSED_20220608[[#This Row],[Column6]])</f>
        <v>604</v>
      </c>
      <c r="AJ794" t="str">
        <f>CLEAN(ARD_SAFE_PROCESSED_20220608[[#This Row],[Column7]])</f>
        <v>76</v>
      </c>
      <c r="AK794" t="str">
        <f>CLEAN(ARD_SAFE_PROCESSED_20220608[[#This Row],[Column8]])</f>
        <v xml:space="preserve">APPARKA APP                   </v>
      </c>
      <c r="AL794" t="str">
        <f>CLEAN(ARD_SAFE_PROCESSED_20220608[[#This Row],[Column9]])</f>
        <v>20251120</v>
      </c>
      <c r="AM794" t="str">
        <f>CLEAN(ARD_SAFE_PROCESSED_20220608[[#This Row],[Column10]])</f>
        <v xml:space="preserve">'                       </v>
      </c>
      <c r="AN794" t="s">
        <v>8889</v>
      </c>
      <c r="AO794" t="str">
        <f>CLEAN(ARD_SAFE_PROCESSED_20220608[[#This Row],[Column12]])</f>
        <v>342289</v>
      </c>
      <c r="AP794" t="str">
        <f>CLEAN(ARD_SAFE_PROCESSED_20220608[[#This Row],[Column13]])</f>
        <v xml:space="preserve">   </v>
      </c>
      <c r="AQ794" t="str">
        <f>CLEAN(ARD_SAFE_PROCESSED_20220608[[#This Row],[Column14]])</f>
        <v xml:space="preserve">PV000000  </v>
      </c>
      <c r="AR794" t="str">
        <f>CLEAN(ARD_SAFE_PROCESSED_20220608[[#This Row],[Column15]])</f>
        <v xml:space="preserve">E-COMMERCE                                        </v>
      </c>
      <c r="AS794" t="str">
        <f>CLEAN(ARD_SAFE_PROCESSED_20220608[[#This Row],[Column16]])</f>
        <v xml:space="preserve">9051684        </v>
      </c>
      <c r="AT794" t="str">
        <f>CLEAN(ARD_SAFE_PROCESSED_20220608[[#This Row],[Column17]])</f>
        <v>30.00</v>
      </c>
      <c r="AU794" t="str">
        <f>CLEAN(ARD_SAFE_PROCESSED_20220608[[#This Row],[Column18]])</f>
        <v xml:space="preserve">' </v>
      </c>
      <c r="AV794" t="str">
        <f>CLEAN(ARD_SAFE_PROCESSED_20220608[[#This Row],[Column19]])</f>
        <v xml:space="preserve">          </v>
      </c>
      <c r="AW794" t="str">
        <f>CLEAN(ARD_SAFE_PROCESSED_20220608[[#This Row],[Column20]])</f>
        <v>20251120</v>
      </c>
      <c r="AX794" t="str">
        <f>CLEAN(ARD_SAFE_PROCESSED_20220608[[#This Row],[Column21]])</f>
        <v>143706</v>
      </c>
      <c r="AY794" t="str">
        <f>LEFT(ARD_SAFE_PROCESSED_20220608[[#This Row],[Column1]],6)</f>
        <v>497886</v>
      </c>
      <c r="AZ794" t="str">
        <f>RIGHT(ARD_SAFE_PROCESSED_20220608[[#This Row],[Column1]],4)</f>
        <v>0022</v>
      </c>
      <c r="BA794" s="2">
        <f t="shared" si="77"/>
        <v>45993</v>
      </c>
      <c r="BB794">
        <f t="shared" si="78"/>
        <v>8.91</v>
      </c>
      <c r="BC794">
        <f t="shared" si="79"/>
        <v>7.71</v>
      </c>
      <c r="BD794" t="str">
        <f t="shared" si="80"/>
        <v>6</v>
      </c>
      <c r="BE794" t="str">
        <f t="shared" si="81"/>
        <v>F:TC40</v>
      </c>
    </row>
    <row r="795" spans="1:57" hidden="1" x14ac:dyDescent="0.3">
      <c r="A795" t="s">
        <v>7521</v>
      </c>
      <c r="B795" t="s">
        <v>7540</v>
      </c>
      <c r="C795" t="s">
        <v>7541</v>
      </c>
      <c r="D795" t="s">
        <v>64</v>
      </c>
      <c r="E795" t="s">
        <v>440</v>
      </c>
      <c r="F795" t="s">
        <v>28</v>
      </c>
      <c r="G795" t="s">
        <v>74</v>
      </c>
      <c r="H795" t="s">
        <v>7542</v>
      </c>
      <c r="I795" t="s">
        <v>440</v>
      </c>
      <c r="J795" t="s">
        <v>21</v>
      </c>
      <c r="K795" t="s">
        <v>7543</v>
      </c>
      <c r="L795" t="s">
        <v>7544</v>
      </c>
      <c r="M795" t="s">
        <v>65</v>
      </c>
      <c r="N795" t="s">
        <v>135</v>
      </c>
      <c r="O795" t="s">
        <v>66</v>
      </c>
      <c r="P795" t="s">
        <v>22</v>
      </c>
      <c r="Q795" t="s">
        <v>7545</v>
      </c>
      <c r="R795" t="s">
        <v>23</v>
      </c>
      <c r="S795" t="s">
        <v>24</v>
      </c>
      <c r="T795" t="s">
        <v>440</v>
      </c>
      <c r="U795" t="s">
        <v>456</v>
      </c>
      <c r="W795" t="s">
        <v>7190</v>
      </c>
      <c r="X795" t="s">
        <v>28</v>
      </c>
      <c r="Y795" t="e">
        <f>VLOOKUP(W795,ARD_SAFE_PROCESSED_20220608[[#This Row],[Column11]],1,FALSE)</f>
        <v>#N/A</v>
      </c>
      <c r="AB795" t="str">
        <f>CONCATENATE(LEFT(ARD_SAFE_PROCESSED_20220608[[#This Row],[Column1]],6),"******",RIGHT(ARD_SAFE_PROCESSED_20220608[[#This Row],[Column1]],4),";",ARD_SAFE_PROCESSED_20220608[[#This Row],[Column11]])</f>
        <v>463401******0768;74357045324008272400111</v>
      </c>
      <c r="AD795" t="str">
        <f>CLEAN(ARD_SAFE_PROCESSED_20220608[[#This Row],[Column1]])</f>
        <v>4634010638720768</v>
      </c>
      <c r="AE795" t="str">
        <f>CLEAN(ARD_SAFE_PROCESSED_20220608[[#This Row],[Column2]])</f>
        <v>009915</v>
      </c>
      <c r="AF795" t="str">
        <f>CLEAN(ARD_SAFE_PROCESSED_20220608[[#This Row],[Column3]])</f>
        <v>2432811</v>
      </c>
      <c r="AG795" t="str">
        <f>CLEAN(ARD_SAFE_PROCESSED_20220608[[#This Row],[Column4]])</f>
        <v>PL</v>
      </c>
      <c r="AH795" t="str">
        <f>CLEAN(ARD_SAFE_PROCESSED_20220608[[#This Row],[Column5]])</f>
        <v>20251120</v>
      </c>
      <c r="AI795" t="str">
        <f>CLEAN(ARD_SAFE_PROCESSED_20220608[[#This Row],[Column6]])</f>
        <v>604</v>
      </c>
      <c r="AJ795" t="str">
        <f>CLEAN(ARD_SAFE_PROCESSED_20220608[[#This Row],[Column7]])</f>
        <v>77</v>
      </c>
      <c r="AK795" t="str">
        <f>CLEAN(ARD_SAFE_PROCESSED_20220608[[#This Row],[Column8]])</f>
        <v xml:space="preserve">E S SERVICENTRO GERMANICO     </v>
      </c>
      <c r="AL795" t="str">
        <f>CLEAN(ARD_SAFE_PROCESSED_20220608[[#This Row],[Column9]])</f>
        <v>20251120</v>
      </c>
      <c r="AM795" t="str">
        <f>CLEAN(ARD_SAFE_PROCESSED_20220608[[#This Row],[Column10]])</f>
        <v xml:space="preserve">'                       </v>
      </c>
      <c r="AN795" t="s">
        <v>7543</v>
      </c>
      <c r="AO795" t="str">
        <f>CLEAN(ARD_SAFE_PROCESSED_20220608[[#This Row],[Column12]])</f>
        <v>4641</v>
      </c>
      <c r="AP795" t="str">
        <f>CLEAN(ARD_SAFE_PROCESSED_20220608[[#This Row],[Column13]])</f>
        <v xml:space="preserve">   </v>
      </c>
      <c r="AQ795" t="str">
        <f>CLEAN(ARD_SAFE_PROCESSED_20220608[[#This Row],[Column14]])</f>
        <v xml:space="preserve">PS0005    </v>
      </c>
      <c r="AR795" t="str">
        <f>CLEAN(ARD_SAFE_PROCESSED_20220608[[#This Row],[Column15]])</f>
        <v xml:space="preserve">POS CONTACTLESS CHIP                              </v>
      </c>
      <c r="AS795" t="str">
        <f>CLEAN(ARD_SAFE_PROCESSED_20220608[[#This Row],[Column16]])</f>
        <v xml:space="preserve">               </v>
      </c>
      <c r="AT795" t="str">
        <f>CLEAN(ARD_SAFE_PROCESSED_20220608[[#This Row],[Column17]])</f>
        <v>11.32</v>
      </c>
      <c r="AU795" t="str">
        <f>CLEAN(ARD_SAFE_PROCESSED_20220608[[#This Row],[Column18]])</f>
        <v xml:space="preserve">' </v>
      </c>
      <c r="AV795" t="str">
        <f>CLEAN(ARD_SAFE_PROCESSED_20220608[[#This Row],[Column19]])</f>
        <v xml:space="preserve">          </v>
      </c>
      <c r="AW795" t="str">
        <f>CLEAN(ARD_SAFE_PROCESSED_20220608[[#This Row],[Column20]])</f>
        <v>20251120</v>
      </c>
      <c r="AX795" t="str">
        <f>CLEAN(ARD_SAFE_PROCESSED_20220608[[#This Row],[Column21]])</f>
        <v>913</v>
      </c>
      <c r="AY795" t="str">
        <f>LEFT(ARD_SAFE_PROCESSED_20220608[[#This Row],[Column1]],6)</f>
        <v>463401</v>
      </c>
      <c r="AZ795" t="str">
        <f>RIGHT(ARD_SAFE_PROCESSED_20220608[[#This Row],[Column1]],4)</f>
        <v>0768</v>
      </c>
      <c r="BA795" s="2">
        <f t="shared" si="77"/>
        <v>45994</v>
      </c>
      <c r="BB795">
        <f t="shared" si="78"/>
        <v>3.35</v>
      </c>
      <c r="BC795">
        <f t="shared" si="79"/>
        <v>11.32</v>
      </c>
      <c r="BD795" t="str">
        <f t="shared" si="80"/>
        <v>0</v>
      </c>
      <c r="BE795" t="str">
        <f t="shared" si="81"/>
        <v>F:TC40</v>
      </c>
    </row>
    <row r="796" spans="1:57" hidden="1" x14ac:dyDescent="0.3">
      <c r="A796" t="s">
        <v>5557</v>
      </c>
      <c r="B796" t="s">
        <v>5558</v>
      </c>
      <c r="C796" t="s">
        <v>5559</v>
      </c>
      <c r="D796" t="s">
        <v>64</v>
      </c>
      <c r="E796" t="s">
        <v>470</v>
      </c>
      <c r="F796" t="s">
        <v>28</v>
      </c>
      <c r="G796" t="s">
        <v>74</v>
      </c>
      <c r="H796" t="s">
        <v>5560</v>
      </c>
      <c r="I796" t="s">
        <v>440</v>
      </c>
      <c r="J796" t="s">
        <v>21</v>
      </c>
      <c r="K796" t="s">
        <v>5561</v>
      </c>
      <c r="L796" t="s">
        <v>5562</v>
      </c>
      <c r="M796" t="s">
        <v>65</v>
      </c>
      <c r="N796" t="s">
        <v>77</v>
      </c>
      <c r="O796" t="s">
        <v>66</v>
      </c>
      <c r="P796" t="s">
        <v>22</v>
      </c>
      <c r="Q796" t="s">
        <v>88</v>
      </c>
      <c r="R796" t="s">
        <v>23</v>
      </c>
      <c r="S796" t="s">
        <v>24</v>
      </c>
      <c r="T796" t="s">
        <v>470</v>
      </c>
      <c r="U796" t="s">
        <v>5563</v>
      </c>
      <c r="W796" t="s">
        <v>6942</v>
      </c>
      <c r="X796" t="s">
        <v>28</v>
      </c>
      <c r="Y796" t="e">
        <f>VLOOKUP(W796,ARD_SAFE_PROCESSED_20220608[[#This Row],[Column11]],1,FALSE)</f>
        <v>#N/A</v>
      </c>
      <c r="AB796" t="str">
        <f>CONCATENATE(LEFT(ARD_SAFE_PROCESSED_20220608[[#This Row],[Column1]],6),"******",RIGHT(ARD_SAFE_PROCESSED_20220608[[#This Row],[Column1]],4),";",ARD_SAFE_PROCESSED_20220608[[#This Row],[Column11]])</f>
        <v>447409******0878;74357045324008431700237</v>
      </c>
      <c r="AD796" t="str">
        <f>CLEAN(ARD_SAFE_PROCESSED_20220608[[#This Row],[Column1]])</f>
        <v>4474097380790878</v>
      </c>
      <c r="AE796" t="str">
        <f>CLEAN(ARD_SAFE_PROCESSED_20220608[[#This Row],[Column2]])</f>
        <v>174146</v>
      </c>
      <c r="AF796" t="str">
        <f>CLEAN(ARD_SAFE_PROCESSED_20220608[[#This Row],[Column3]])</f>
        <v>5523972</v>
      </c>
      <c r="AG796" t="str">
        <f>CLEAN(ARD_SAFE_PROCESSED_20220608[[#This Row],[Column4]])</f>
        <v>PL</v>
      </c>
      <c r="AH796" t="str">
        <f>CLEAN(ARD_SAFE_PROCESSED_20220608[[#This Row],[Column5]])</f>
        <v>20251119</v>
      </c>
      <c r="AI796" t="str">
        <f>CLEAN(ARD_SAFE_PROCESSED_20220608[[#This Row],[Column6]])</f>
        <v>604</v>
      </c>
      <c r="AJ796" t="str">
        <f>CLEAN(ARD_SAFE_PROCESSED_20220608[[#This Row],[Column7]])</f>
        <v>77</v>
      </c>
      <c r="AK796" t="str">
        <f>CLEAN(ARD_SAFE_PROCESSED_20220608[[#This Row],[Column8]])</f>
        <v xml:space="preserve">IZI*UNIVERSITARIA             </v>
      </c>
      <c r="AL796" t="str">
        <f>CLEAN(ARD_SAFE_PROCESSED_20220608[[#This Row],[Column9]])</f>
        <v>20251120</v>
      </c>
      <c r="AM796" t="str">
        <f>CLEAN(ARD_SAFE_PROCESSED_20220608[[#This Row],[Column10]])</f>
        <v xml:space="preserve">'                       </v>
      </c>
      <c r="AN796" t="s">
        <v>5561</v>
      </c>
      <c r="AO796" t="str">
        <f>CLEAN(ARD_SAFE_PROCESSED_20220608[[#This Row],[Column12]])</f>
        <v>4014</v>
      </c>
      <c r="AP796" t="str">
        <f>CLEAN(ARD_SAFE_PROCESSED_20220608[[#This Row],[Column13]])</f>
        <v xml:space="preserve">   </v>
      </c>
      <c r="AQ796" t="str">
        <f>CLEAN(ARD_SAFE_PROCESSED_20220608[[#This Row],[Column14]])</f>
        <v xml:space="preserve">PS0002    </v>
      </c>
      <c r="AR796" t="str">
        <f>CLEAN(ARD_SAFE_PROCESSED_20220608[[#This Row],[Column15]])</f>
        <v xml:space="preserve">POS CONTACTLESS CHIP                              </v>
      </c>
      <c r="AS796" t="str">
        <f>CLEAN(ARD_SAFE_PROCESSED_20220608[[#This Row],[Column16]])</f>
        <v xml:space="preserve">               </v>
      </c>
      <c r="AT796" t="str">
        <f>CLEAN(ARD_SAFE_PROCESSED_20220608[[#This Row],[Column17]])</f>
        <v>20.00</v>
      </c>
      <c r="AU796" t="str">
        <f>CLEAN(ARD_SAFE_PROCESSED_20220608[[#This Row],[Column18]])</f>
        <v xml:space="preserve">' </v>
      </c>
      <c r="AV796" t="str">
        <f>CLEAN(ARD_SAFE_PROCESSED_20220608[[#This Row],[Column19]])</f>
        <v xml:space="preserve">          </v>
      </c>
      <c r="AW796" t="str">
        <f>CLEAN(ARD_SAFE_PROCESSED_20220608[[#This Row],[Column20]])</f>
        <v>20251119</v>
      </c>
      <c r="AX796" t="str">
        <f>CLEAN(ARD_SAFE_PROCESSED_20220608[[#This Row],[Column21]])</f>
        <v>225308</v>
      </c>
      <c r="AY796" t="str">
        <f>LEFT(ARD_SAFE_PROCESSED_20220608[[#This Row],[Column1]],6)</f>
        <v>447409</v>
      </c>
      <c r="AZ796" t="str">
        <f>RIGHT(ARD_SAFE_PROCESSED_20220608[[#This Row],[Column1]],4)</f>
        <v>0878</v>
      </c>
      <c r="BA796" s="2">
        <f t="shared" si="77"/>
        <v>45994</v>
      </c>
      <c r="BB796">
        <f t="shared" si="78"/>
        <v>5.93</v>
      </c>
      <c r="BC796">
        <f t="shared" si="79"/>
        <v>20</v>
      </c>
      <c r="BD796" t="str">
        <f t="shared" si="80"/>
        <v>1</v>
      </c>
      <c r="BE796" t="str">
        <f t="shared" si="81"/>
        <v>F:TC40</v>
      </c>
    </row>
    <row r="797" spans="1:57" hidden="1" x14ac:dyDescent="0.3">
      <c r="A797" t="s">
        <v>7563</v>
      </c>
      <c r="B797" t="s">
        <v>7570</v>
      </c>
      <c r="C797" t="s">
        <v>5122</v>
      </c>
      <c r="D797" t="s">
        <v>64</v>
      </c>
      <c r="E797" t="s">
        <v>470</v>
      </c>
      <c r="F797" t="s">
        <v>28</v>
      </c>
      <c r="G797" t="s">
        <v>29</v>
      </c>
      <c r="H797" t="s">
        <v>5123</v>
      </c>
      <c r="I797" t="s">
        <v>440</v>
      </c>
      <c r="J797" t="s">
        <v>21</v>
      </c>
      <c r="K797" t="s">
        <v>7571</v>
      </c>
      <c r="L797" t="s">
        <v>7572</v>
      </c>
      <c r="M797" t="s">
        <v>65</v>
      </c>
      <c r="N797" t="s">
        <v>150</v>
      </c>
      <c r="O797" t="s">
        <v>66</v>
      </c>
      <c r="P797" t="s">
        <v>22</v>
      </c>
      <c r="Q797" t="s">
        <v>7573</v>
      </c>
      <c r="R797" t="s">
        <v>23</v>
      </c>
      <c r="S797" t="s">
        <v>24</v>
      </c>
      <c r="T797" t="s">
        <v>470</v>
      </c>
      <c r="U797" t="s">
        <v>7574</v>
      </c>
      <c r="W797" t="s">
        <v>8380</v>
      </c>
      <c r="X797" t="s">
        <v>28</v>
      </c>
      <c r="Y797" t="e">
        <f>VLOOKUP(W797,ARD_SAFE_PROCESSED_20220608[[#This Row],[Column11]],1,FALSE)</f>
        <v>#N/A</v>
      </c>
      <c r="AB797" t="str">
        <f>CONCATENATE(LEFT(ARD_SAFE_PROCESSED_20220608[[#This Row],[Column1]],6),"******",RIGHT(ARD_SAFE_PROCESSED_20220608[[#This Row],[Column1]],4),";",ARD_SAFE_PROCESSED_20220608[[#This Row],[Column11]])</f>
        <v>463401******1614;74357045324008465600543</v>
      </c>
      <c r="AD797" t="str">
        <f>CLEAN(ARD_SAFE_PROCESSED_20220608[[#This Row],[Column1]])</f>
        <v>4634010670751614</v>
      </c>
      <c r="AE797" t="str">
        <f>CLEAN(ARD_SAFE_PROCESSED_20220608[[#This Row],[Column2]])</f>
        <v>001222</v>
      </c>
      <c r="AF797" t="str">
        <f>CLEAN(ARD_SAFE_PROCESSED_20220608[[#This Row],[Column3]])</f>
        <v>1035256</v>
      </c>
      <c r="AG797" t="str">
        <f>CLEAN(ARD_SAFE_PROCESSED_20220608[[#This Row],[Column4]])</f>
        <v>PL</v>
      </c>
      <c r="AH797" t="str">
        <f>CLEAN(ARD_SAFE_PROCESSED_20220608[[#This Row],[Column5]])</f>
        <v>20251119</v>
      </c>
      <c r="AI797" t="str">
        <f>CLEAN(ARD_SAFE_PROCESSED_20220608[[#This Row],[Column6]])</f>
        <v>604</v>
      </c>
      <c r="AJ797" t="str">
        <f>CLEAN(ARD_SAFE_PROCESSED_20220608[[#This Row],[Column7]])</f>
        <v>76</v>
      </c>
      <c r="AK797" t="str">
        <f>CLEAN(ARD_SAFE_PROCESSED_20220608[[#This Row],[Column8]])</f>
        <v xml:space="preserve">IKF 538 ANGELICA GAMARRA      </v>
      </c>
      <c r="AL797" t="str">
        <f>CLEAN(ARD_SAFE_PROCESSED_20220608[[#This Row],[Column9]])</f>
        <v>20251120</v>
      </c>
      <c r="AM797" t="str">
        <f>CLEAN(ARD_SAFE_PROCESSED_20220608[[#This Row],[Column10]])</f>
        <v xml:space="preserve">'                       </v>
      </c>
      <c r="AN797" t="s">
        <v>7571</v>
      </c>
      <c r="AO797" t="str">
        <f>CLEAN(ARD_SAFE_PROCESSED_20220608[[#This Row],[Column12]])</f>
        <v>1866</v>
      </c>
      <c r="AP797" t="str">
        <f>CLEAN(ARD_SAFE_PROCESSED_20220608[[#This Row],[Column13]])</f>
        <v xml:space="preserve">   </v>
      </c>
      <c r="AQ797" t="str">
        <f>CLEAN(ARD_SAFE_PROCESSED_20220608[[#This Row],[Column14]])</f>
        <v xml:space="preserve">PS0503    </v>
      </c>
      <c r="AR797" t="str">
        <f>CLEAN(ARD_SAFE_PROCESSED_20220608[[#This Row],[Column15]])</f>
        <v xml:space="preserve">POS CONTACTLESS CHIP                              </v>
      </c>
      <c r="AS797" t="str">
        <f>CLEAN(ARD_SAFE_PROCESSED_20220608[[#This Row],[Column16]])</f>
        <v xml:space="preserve">               </v>
      </c>
      <c r="AT797" t="str">
        <f>CLEAN(ARD_SAFE_PROCESSED_20220608[[#This Row],[Column17]])</f>
        <v>80.90</v>
      </c>
      <c r="AU797" t="str">
        <f>CLEAN(ARD_SAFE_PROCESSED_20220608[[#This Row],[Column18]])</f>
        <v xml:space="preserve">' </v>
      </c>
      <c r="AV797" t="str">
        <f>CLEAN(ARD_SAFE_PROCESSED_20220608[[#This Row],[Column19]])</f>
        <v xml:space="preserve">          </v>
      </c>
      <c r="AW797" t="str">
        <f>CLEAN(ARD_SAFE_PROCESSED_20220608[[#This Row],[Column20]])</f>
        <v>20251119</v>
      </c>
      <c r="AX797" t="str">
        <f>CLEAN(ARD_SAFE_PROCESSED_20220608[[#This Row],[Column21]])</f>
        <v>221920</v>
      </c>
      <c r="AY797" t="str">
        <f>LEFT(ARD_SAFE_PROCESSED_20220608[[#This Row],[Column1]],6)</f>
        <v>463401</v>
      </c>
      <c r="AZ797" t="str">
        <f>RIGHT(ARD_SAFE_PROCESSED_20220608[[#This Row],[Column1]],4)</f>
        <v>1614</v>
      </c>
      <c r="BA797" s="2">
        <f t="shared" si="77"/>
        <v>45993</v>
      </c>
      <c r="BB797">
        <f t="shared" si="78"/>
        <v>23.99</v>
      </c>
      <c r="BC797">
        <f t="shared" si="79"/>
        <v>80.900000000000006</v>
      </c>
      <c r="BD797" t="str">
        <f t="shared" si="80"/>
        <v>0</v>
      </c>
      <c r="BE797" t="str">
        <f t="shared" si="81"/>
        <v>F:TC40</v>
      </c>
    </row>
    <row r="798" spans="1:57" hidden="1" x14ac:dyDescent="0.3">
      <c r="A798" t="s">
        <v>7563</v>
      </c>
      <c r="B798" t="s">
        <v>7575</v>
      </c>
      <c r="C798" t="s">
        <v>5122</v>
      </c>
      <c r="D798" t="s">
        <v>64</v>
      </c>
      <c r="E798" t="s">
        <v>470</v>
      </c>
      <c r="F798" t="s">
        <v>28</v>
      </c>
      <c r="G798" t="s">
        <v>29</v>
      </c>
      <c r="H798" t="s">
        <v>5123</v>
      </c>
      <c r="I798" t="s">
        <v>440</v>
      </c>
      <c r="J798" t="s">
        <v>21</v>
      </c>
      <c r="K798" t="s">
        <v>7576</v>
      </c>
      <c r="L798" t="s">
        <v>7577</v>
      </c>
      <c r="M798" t="s">
        <v>65</v>
      </c>
      <c r="N798" t="s">
        <v>150</v>
      </c>
      <c r="O798" t="s">
        <v>66</v>
      </c>
      <c r="P798" t="s">
        <v>22</v>
      </c>
      <c r="Q798" t="s">
        <v>7573</v>
      </c>
      <c r="R798" t="s">
        <v>23</v>
      </c>
      <c r="S798" t="s">
        <v>24</v>
      </c>
      <c r="T798" t="s">
        <v>470</v>
      </c>
      <c r="U798" t="s">
        <v>7578</v>
      </c>
      <c r="W798" t="s">
        <v>8386</v>
      </c>
      <c r="X798" t="s">
        <v>28</v>
      </c>
      <c r="Y798" t="e">
        <f>VLOOKUP(W798,ARD_SAFE_PROCESSED_20220608[[#This Row],[Column11]],1,FALSE)</f>
        <v>#N/A</v>
      </c>
      <c r="AB798" t="str">
        <f>CONCATENATE(LEFT(ARD_SAFE_PROCESSED_20220608[[#This Row],[Column1]],6),"******",RIGHT(ARD_SAFE_PROCESSED_20220608[[#This Row],[Column1]],4),";",ARD_SAFE_PROCESSED_20220608[[#This Row],[Column11]])</f>
        <v>463401******1614;74357045324008465600550</v>
      </c>
      <c r="AD798" t="str">
        <f>CLEAN(ARD_SAFE_PROCESSED_20220608[[#This Row],[Column1]])</f>
        <v>4634010670751614</v>
      </c>
      <c r="AE798" t="str">
        <f>CLEAN(ARD_SAFE_PROCESSED_20220608[[#This Row],[Column2]])</f>
        <v>001854</v>
      </c>
      <c r="AF798" t="str">
        <f>CLEAN(ARD_SAFE_PROCESSED_20220608[[#This Row],[Column3]])</f>
        <v>1035256</v>
      </c>
      <c r="AG798" t="str">
        <f>CLEAN(ARD_SAFE_PROCESSED_20220608[[#This Row],[Column4]])</f>
        <v>PL</v>
      </c>
      <c r="AH798" t="str">
        <f>CLEAN(ARD_SAFE_PROCESSED_20220608[[#This Row],[Column5]])</f>
        <v>20251119</v>
      </c>
      <c r="AI798" t="str">
        <f>CLEAN(ARD_SAFE_PROCESSED_20220608[[#This Row],[Column6]])</f>
        <v>604</v>
      </c>
      <c r="AJ798" t="str">
        <f>CLEAN(ARD_SAFE_PROCESSED_20220608[[#This Row],[Column7]])</f>
        <v>76</v>
      </c>
      <c r="AK798" t="str">
        <f>CLEAN(ARD_SAFE_PROCESSED_20220608[[#This Row],[Column8]])</f>
        <v xml:space="preserve">IKF 538 ANGELICA GAMARRA      </v>
      </c>
      <c r="AL798" t="str">
        <f>CLEAN(ARD_SAFE_PROCESSED_20220608[[#This Row],[Column9]])</f>
        <v>20251120</v>
      </c>
      <c r="AM798" t="str">
        <f>CLEAN(ARD_SAFE_PROCESSED_20220608[[#This Row],[Column10]])</f>
        <v xml:space="preserve">'                       </v>
      </c>
      <c r="AN798" t="s">
        <v>7576</v>
      </c>
      <c r="AO798" t="str">
        <f>CLEAN(ARD_SAFE_PROCESSED_20220608[[#This Row],[Column12]])</f>
        <v>1868</v>
      </c>
      <c r="AP798" t="str">
        <f>CLEAN(ARD_SAFE_PROCESSED_20220608[[#This Row],[Column13]])</f>
        <v xml:space="preserve">   </v>
      </c>
      <c r="AQ798" t="str">
        <f>CLEAN(ARD_SAFE_PROCESSED_20220608[[#This Row],[Column14]])</f>
        <v xml:space="preserve">PS0503    </v>
      </c>
      <c r="AR798" t="str">
        <f>CLEAN(ARD_SAFE_PROCESSED_20220608[[#This Row],[Column15]])</f>
        <v xml:space="preserve">POS CONTACTLESS CHIP                              </v>
      </c>
      <c r="AS798" t="str">
        <f>CLEAN(ARD_SAFE_PROCESSED_20220608[[#This Row],[Column16]])</f>
        <v xml:space="preserve">               </v>
      </c>
      <c r="AT798" t="str">
        <f>CLEAN(ARD_SAFE_PROCESSED_20220608[[#This Row],[Column17]])</f>
        <v>80.90</v>
      </c>
      <c r="AU798" t="str">
        <f>CLEAN(ARD_SAFE_PROCESSED_20220608[[#This Row],[Column18]])</f>
        <v xml:space="preserve">' </v>
      </c>
      <c r="AV798" t="str">
        <f>CLEAN(ARD_SAFE_PROCESSED_20220608[[#This Row],[Column19]])</f>
        <v xml:space="preserve">          </v>
      </c>
      <c r="AW798" t="str">
        <f>CLEAN(ARD_SAFE_PROCESSED_20220608[[#This Row],[Column20]])</f>
        <v>20251119</v>
      </c>
      <c r="AX798" t="str">
        <f>CLEAN(ARD_SAFE_PROCESSED_20220608[[#This Row],[Column21]])</f>
        <v>222040</v>
      </c>
      <c r="AY798" t="str">
        <f>LEFT(ARD_SAFE_PROCESSED_20220608[[#This Row],[Column1]],6)</f>
        <v>463401</v>
      </c>
      <c r="AZ798" t="str">
        <f>RIGHT(ARD_SAFE_PROCESSED_20220608[[#This Row],[Column1]],4)</f>
        <v>1614</v>
      </c>
      <c r="BA798" s="2">
        <f t="shared" si="77"/>
        <v>45993</v>
      </c>
      <c r="BB798">
        <f t="shared" si="78"/>
        <v>23.99</v>
      </c>
      <c r="BC798">
        <f t="shared" si="79"/>
        <v>80.900000000000006</v>
      </c>
      <c r="BD798" t="str">
        <f t="shared" si="80"/>
        <v>0</v>
      </c>
      <c r="BE798" t="str">
        <f t="shared" si="81"/>
        <v>F:TC40</v>
      </c>
    </row>
    <row r="799" spans="1:57" hidden="1" x14ac:dyDescent="0.3">
      <c r="A799" t="s">
        <v>7563</v>
      </c>
      <c r="B799" t="s">
        <v>7583</v>
      </c>
      <c r="C799" t="s">
        <v>5122</v>
      </c>
      <c r="D799" t="s">
        <v>64</v>
      </c>
      <c r="E799" t="s">
        <v>470</v>
      </c>
      <c r="F799" t="s">
        <v>28</v>
      </c>
      <c r="G799" t="s">
        <v>29</v>
      </c>
      <c r="H799" t="s">
        <v>5123</v>
      </c>
      <c r="I799" t="s">
        <v>440</v>
      </c>
      <c r="J799" t="s">
        <v>21</v>
      </c>
      <c r="K799" t="s">
        <v>7584</v>
      </c>
      <c r="L799" t="s">
        <v>7585</v>
      </c>
      <c r="M799" t="s">
        <v>65</v>
      </c>
      <c r="N799" t="s">
        <v>150</v>
      </c>
      <c r="O799" t="s">
        <v>66</v>
      </c>
      <c r="P799" t="s">
        <v>22</v>
      </c>
      <c r="Q799" t="s">
        <v>7586</v>
      </c>
      <c r="R799" t="s">
        <v>23</v>
      </c>
      <c r="S799" t="s">
        <v>24</v>
      </c>
      <c r="T799" t="s">
        <v>470</v>
      </c>
      <c r="U799" t="s">
        <v>7587</v>
      </c>
      <c r="W799" t="s">
        <v>8390</v>
      </c>
      <c r="X799" t="s">
        <v>28</v>
      </c>
      <c r="Y799" t="e">
        <f>VLOOKUP(W799,ARD_SAFE_PROCESSED_20220608[[#This Row],[Column11]],1,FALSE)</f>
        <v>#N/A</v>
      </c>
      <c r="AB799" t="str">
        <f>CONCATENATE(LEFT(ARD_SAFE_PROCESSED_20220608[[#This Row],[Column1]],6),"******",RIGHT(ARD_SAFE_PROCESSED_20220608[[#This Row],[Column1]],4),";",ARD_SAFE_PROCESSED_20220608[[#This Row],[Column11]])</f>
        <v>463401******1614;74357045324008465600568</v>
      </c>
      <c r="AD799" t="str">
        <f>CLEAN(ARD_SAFE_PROCESSED_20220608[[#This Row],[Column1]])</f>
        <v>4634010670751614</v>
      </c>
      <c r="AE799" t="str">
        <f>CLEAN(ARD_SAFE_PROCESSED_20220608[[#This Row],[Column2]])</f>
        <v>003476</v>
      </c>
      <c r="AF799" t="str">
        <f>CLEAN(ARD_SAFE_PROCESSED_20220608[[#This Row],[Column3]])</f>
        <v>1035256</v>
      </c>
      <c r="AG799" t="str">
        <f>CLEAN(ARD_SAFE_PROCESSED_20220608[[#This Row],[Column4]])</f>
        <v>PL</v>
      </c>
      <c r="AH799" t="str">
        <f>CLEAN(ARD_SAFE_PROCESSED_20220608[[#This Row],[Column5]])</f>
        <v>20251119</v>
      </c>
      <c r="AI799" t="str">
        <f>CLEAN(ARD_SAFE_PROCESSED_20220608[[#This Row],[Column6]])</f>
        <v>604</v>
      </c>
      <c r="AJ799" t="str">
        <f>CLEAN(ARD_SAFE_PROCESSED_20220608[[#This Row],[Column7]])</f>
        <v>76</v>
      </c>
      <c r="AK799" t="str">
        <f>CLEAN(ARD_SAFE_PROCESSED_20220608[[#This Row],[Column8]])</f>
        <v xml:space="preserve">IKF 538 ANGELICA GAMARRA      </v>
      </c>
      <c r="AL799" t="str">
        <f>CLEAN(ARD_SAFE_PROCESSED_20220608[[#This Row],[Column9]])</f>
        <v>20251120</v>
      </c>
      <c r="AM799" t="str">
        <f>CLEAN(ARD_SAFE_PROCESSED_20220608[[#This Row],[Column10]])</f>
        <v xml:space="preserve">'                       </v>
      </c>
      <c r="AN799" t="s">
        <v>7584</v>
      </c>
      <c r="AO799" t="str">
        <f>CLEAN(ARD_SAFE_PROCESSED_20220608[[#This Row],[Column12]])</f>
        <v>1870</v>
      </c>
      <c r="AP799" t="str">
        <f>CLEAN(ARD_SAFE_PROCESSED_20220608[[#This Row],[Column13]])</f>
        <v xml:space="preserve">   </v>
      </c>
      <c r="AQ799" t="str">
        <f>CLEAN(ARD_SAFE_PROCESSED_20220608[[#This Row],[Column14]])</f>
        <v xml:space="preserve">PS0503    </v>
      </c>
      <c r="AR799" t="str">
        <f>CLEAN(ARD_SAFE_PROCESSED_20220608[[#This Row],[Column15]])</f>
        <v xml:space="preserve">POS CONTACTLESS CHIP                              </v>
      </c>
      <c r="AS799" t="str">
        <f>CLEAN(ARD_SAFE_PROCESSED_20220608[[#This Row],[Column16]])</f>
        <v xml:space="preserve">               </v>
      </c>
      <c r="AT799" t="str">
        <f>CLEAN(ARD_SAFE_PROCESSED_20220608[[#This Row],[Column17]])</f>
        <v>47.30</v>
      </c>
      <c r="AU799" t="str">
        <f>CLEAN(ARD_SAFE_PROCESSED_20220608[[#This Row],[Column18]])</f>
        <v xml:space="preserve">' </v>
      </c>
      <c r="AV799" t="str">
        <f>CLEAN(ARD_SAFE_PROCESSED_20220608[[#This Row],[Column19]])</f>
        <v xml:space="preserve">          </v>
      </c>
      <c r="AW799" t="str">
        <f>CLEAN(ARD_SAFE_PROCESSED_20220608[[#This Row],[Column20]])</f>
        <v>20251119</v>
      </c>
      <c r="AX799" t="str">
        <f>CLEAN(ARD_SAFE_PROCESSED_20220608[[#This Row],[Column21]])</f>
        <v>222408</v>
      </c>
      <c r="AY799" t="str">
        <f>LEFT(ARD_SAFE_PROCESSED_20220608[[#This Row],[Column1]],6)</f>
        <v>463401</v>
      </c>
      <c r="AZ799" t="str">
        <f>RIGHT(ARD_SAFE_PROCESSED_20220608[[#This Row],[Column1]],4)</f>
        <v>1614</v>
      </c>
      <c r="BA799" s="2">
        <f t="shared" si="77"/>
        <v>45993</v>
      </c>
      <c r="BB799">
        <f t="shared" si="78"/>
        <v>14.03</v>
      </c>
      <c r="BC799">
        <f t="shared" si="79"/>
        <v>47.3</v>
      </c>
      <c r="BD799" t="str">
        <f t="shared" si="80"/>
        <v>0</v>
      </c>
      <c r="BE799" t="str">
        <f t="shared" si="81"/>
        <v>F:TC40</v>
      </c>
    </row>
    <row r="800" spans="1:57" hidden="1" x14ac:dyDescent="0.3">
      <c r="A800" t="s">
        <v>5557</v>
      </c>
      <c r="B800" t="s">
        <v>5564</v>
      </c>
      <c r="C800" t="s">
        <v>5565</v>
      </c>
      <c r="D800" t="s">
        <v>64</v>
      </c>
      <c r="E800" t="s">
        <v>470</v>
      </c>
      <c r="F800" t="s">
        <v>28</v>
      </c>
      <c r="G800" t="s">
        <v>74</v>
      </c>
      <c r="H800" t="s">
        <v>5566</v>
      </c>
      <c r="I800" t="s">
        <v>440</v>
      </c>
      <c r="J800" t="s">
        <v>21</v>
      </c>
      <c r="K800" t="s">
        <v>5567</v>
      </c>
      <c r="L800" t="s">
        <v>5568</v>
      </c>
      <c r="M800" t="s">
        <v>65</v>
      </c>
      <c r="N800" t="s">
        <v>67</v>
      </c>
      <c r="O800" t="s">
        <v>66</v>
      </c>
      <c r="P800" t="s">
        <v>22</v>
      </c>
      <c r="Q800" t="s">
        <v>5210</v>
      </c>
      <c r="R800" t="s">
        <v>23</v>
      </c>
      <c r="S800" t="s">
        <v>24</v>
      </c>
      <c r="T800" t="s">
        <v>470</v>
      </c>
      <c r="U800" t="s">
        <v>5569</v>
      </c>
      <c r="W800" t="s">
        <v>8630</v>
      </c>
      <c r="X800" t="s">
        <v>28</v>
      </c>
      <c r="Y800" t="e">
        <f>VLOOKUP(W800,ARD_SAFE_PROCESSED_20220608[[#This Row],[Column11]],1,FALSE)</f>
        <v>#N/A</v>
      </c>
      <c r="AB800" t="str">
        <f>CONCATENATE(LEFT(ARD_SAFE_PROCESSED_20220608[[#This Row],[Column1]],6),"******",RIGHT(ARD_SAFE_PROCESSED_20220608[[#This Row],[Column1]],4),";",ARD_SAFE_PROCESSED_20220608[[#This Row],[Column11]])</f>
        <v>447409******0878;74357045324008465900554</v>
      </c>
      <c r="AD800" t="str">
        <f>CLEAN(ARD_SAFE_PROCESSED_20220608[[#This Row],[Column1]])</f>
        <v>4474097380790878</v>
      </c>
      <c r="AE800" t="str">
        <f>CLEAN(ARD_SAFE_PROCESSED_20220608[[#This Row],[Column2]])</f>
        <v>176050</v>
      </c>
      <c r="AF800" t="str">
        <f>CLEAN(ARD_SAFE_PROCESSED_20220608[[#This Row],[Column3]])</f>
        <v>5587520</v>
      </c>
      <c r="AG800" t="str">
        <f>CLEAN(ARD_SAFE_PROCESSED_20220608[[#This Row],[Column4]])</f>
        <v>PL</v>
      </c>
      <c r="AH800" t="str">
        <f>CLEAN(ARD_SAFE_PROCESSED_20220608[[#This Row],[Column5]])</f>
        <v>20251119</v>
      </c>
      <c r="AI800" t="str">
        <f>CLEAN(ARD_SAFE_PROCESSED_20220608[[#This Row],[Column6]])</f>
        <v>604</v>
      </c>
      <c r="AJ800" t="str">
        <f>CLEAN(ARD_SAFE_PROCESSED_20220608[[#This Row],[Column7]])</f>
        <v>77</v>
      </c>
      <c r="AK800" t="str">
        <f>CLEAN(ARD_SAFE_PROCESSED_20220608[[#This Row],[Column8]])</f>
        <v xml:space="preserve">IZI*ESTACION SANTA MARIA SAC  </v>
      </c>
      <c r="AL800" t="str">
        <f>CLEAN(ARD_SAFE_PROCESSED_20220608[[#This Row],[Column9]])</f>
        <v>20251120</v>
      </c>
      <c r="AM800" t="str">
        <f>CLEAN(ARD_SAFE_PROCESSED_20220608[[#This Row],[Column10]])</f>
        <v xml:space="preserve">'                       </v>
      </c>
      <c r="AN800" t="s">
        <v>5567</v>
      </c>
      <c r="AO800" t="str">
        <f>CLEAN(ARD_SAFE_PROCESSED_20220608[[#This Row],[Column12]])</f>
        <v>3645</v>
      </c>
      <c r="AP800" t="str">
        <f>CLEAN(ARD_SAFE_PROCESSED_20220608[[#This Row],[Column13]])</f>
        <v xml:space="preserve">   </v>
      </c>
      <c r="AQ800" t="str">
        <f>CLEAN(ARD_SAFE_PROCESSED_20220608[[#This Row],[Column14]])</f>
        <v xml:space="preserve">PS0001    </v>
      </c>
      <c r="AR800" t="str">
        <f>CLEAN(ARD_SAFE_PROCESSED_20220608[[#This Row],[Column15]])</f>
        <v xml:space="preserve">POS CONTACTLESS CHIP                              </v>
      </c>
      <c r="AS800" t="str">
        <f>CLEAN(ARD_SAFE_PROCESSED_20220608[[#This Row],[Column16]])</f>
        <v xml:space="preserve">               </v>
      </c>
      <c r="AT800" t="str">
        <f>CLEAN(ARD_SAFE_PROCESSED_20220608[[#This Row],[Column17]])</f>
        <v>25.00</v>
      </c>
      <c r="AU800" t="str">
        <f>CLEAN(ARD_SAFE_PROCESSED_20220608[[#This Row],[Column18]])</f>
        <v xml:space="preserve">' </v>
      </c>
      <c r="AV800" t="str">
        <f>CLEAN(ARD_SAFE_PROCESSED_20220608[[#This Row],[Column19]])</f>
        <v xml:space="preserve">          </v>
      </c>
      <c r="AW800" t="str">
        <f>CLEAN(ARD_SAFE_PROCESSED_20220608[[#This Row],[Column20]])</f>
        <v>20251119</v>
      </c>
      <c r="AX800" t="str">
        <f>CLEAN(ARD_SAFE_PROCESSED_20220608[[#This Row],[Column21]])</f>
        <v>234141</v>
      </c>
      <c r="AY800" t="str">
        <f>LEFT(ARD_SAFE_PROCESSED_20220608[[#This Row],[Column1]],6)</f>
        <v>447409</v>
      </c>
      <c r="AZ800" t="str">
        <f>RIGHT(ARD_SAFE_PROCESSED_20220608[[#This Row],[Column1]],4)</f>
        <v>0878</v>
      </c>
      <c r="BA800" s="2">
        <f t="shared" si="77"/>
        <v>45994</v>
      </c>
      <c r="BB800">
        <f t="shared" si="78"/>
        <v>7.41</v>
      </c>
      <c r="BC800">
        <f t="shared" si="79"/>
        <v>25</v>
      </c>
      <c r="BD800" t="str">
        <f t="shared" si="80"/>
        <v>1</v>
      </c>
      <c r="BE800" t="str">
        <f t="shared" si="81"/>
        <v>F:TC40</v>
      </c>
    </row>
    <row r="801" spans="1:57" hidden="1" x14ac:dyDescent="0.3">
      <c r="A801" t="s">
        <v>8227</v>
      </c>
      <c r="B801" t="s">
        <v>8228</v>
      </c>
      <c r="C801" t="s">
        <v>8229</v>
      </c>
      <c r="D801" t="s">
        <v>64</v>
      </c>
      <c r="E801" t="s">
        <v>470</v>
      </c>
      <c r="F801" t="s">
        <v>28</v>
      </c>
      <c r="G801" t="s">
        <v>29</v>
      </c>
      <c r="H801" t="s">
        <v>8230</v>
      </c>
      <c r="I801" t="s">
        <v>440</v>
      </c>
      <c r="J801" t="s">
        <v>21</v>
      </c>
      <c r="K801" t="s">
        <v>8231</v>
      </c>
      <c r="L801" t="s">
        <v>8232</v>
      </c>
      <c r="M801" t="s">
        <v>65</v>
      </c>
      <c r="N801" t="s">
        <v>77</v>
      </c>
      <c r="O801" t="s">
        <v>66</v>
      </c>
      <c r="P801" t="s">
        <v>22</v>
      </c>
      <c r="Q801" t="s">
        <v>88</v>
      </c>
      <c r="R801" t="s">
        <v>23</v>
      </c>
      <c r="S801" t="s">
        <v>24</v>
      </c>
      <c r="T801" t="s">
        <v>470</v>
      </c>
      <c r="U801" t="s">
        <v>8233</v>
      </c>
      <c r="W801" t="s">
        <v>3893</v>
      </c>
      <c r="X801" t="s">
        <v>28</v>
      </c>
      <c r="Y801" t="e">
        <f>VLOOKUP(W801,ARD_SAFE_PROCESSED_20220608[[#This Row],[Column11]],1,FALSE)</f>
        <v>#N/A</v>
      </c>
      <c r="AB801" t="str">
        <f>CONCATENATE(LEFT(ARD_SAFE_PROCESSED_20220608[[#This Row],[Column1]],6),"******",RIGHT(ARD_SAFE_PROCESSED_20220608[[#This Row],[Column1]],4),";",ARD_SAFE_PROCESSED_20220608[[#This Row],[Column11]])</f>
        <v>477289******9355;74357045324008532800118</v>
      </c>
      <c r="AD801" t="str">
        <f>CLEAN(ARD_SAFE_PROCESSED_20220608[[#This Row],[Column1]])</f>
        <v>4772890014409355</v>
      </c>
      <c r="AE801" t="str">
        <f>CLEAN(ARD_SAFE_PROCESSED_20220608[[#This Row],[Column2]])</f>
        <v>141468</v>
      </c>
      <c r="AF801" t="str">
        <f>CLEAN(ARD_SAFE_PROCESSED_20220608[[#This Row],[Column3]])</f>
        <v>1010810</v>
      </c>
      <c r="AG801" t="str">
        <f>CLEAN(ARD_SAFE_PROCESSED_20220608[[#This Row],[Column4]])</f>
        <v>PL</v>
      </c>
      <c r="AH801" t="str">
        <f>CLEAN(ARD_SAFE_PROCESSED_20220608[[#This Row],[Column5]])</f>
        <v>20251119</v>
      </c>
      <c r="AI801" t="str">
        <f>CLEAN(ARD_SAFE_PROCESSED_20220608[[#This Row],[Column6]])</f>
        <v>604</v>
      </c>
      <c r="AJ801" t="str">
        <f>CLEAN(ARD_SAFE_PROCESSED_20220608[[#This Row],[Column7]])</f>
        <v>76</v>
      </c>
      <c r="AK801" t="str">
        <f>CLEAN(ARD_SAFE_PROCESSED_20220608[[#This Row],[Column8]])</f>
        <v xml:space="preserve">APPARKA SUBTERRANEO SWISSOTEL </v>
      </c>
      <c r="AL801" t="str">
        <f>CLEAN(ARD_SAFE_PROCESSED_20220608[[#This Row],[Column9]])</f>
        <v>20251120</v>
      </c>
      <c r="AM801" t="str">
        <f>CLEAN(ARD_SAFE_PROCESSED_20220608[[#This Row],[Column10]])</f>
        <v xml:space="preserve">'                       </v>
      </c>
      <c r="AN801" t="s">
        <v>8231</v>
      </c>
      <c r="AO801" t="str">
        <f>CLEAN(ARD_SAFE_PROCESSED_20220608[[#This Row],[Column12]])</f>
        <v>1033</v>
      </c>
      <c r="AP801" t="str">
        <f>CLEAN(ARD_SAFE_PROCESSED_20220608[[#This Row],[Column13]])</f>
        <v xml:space="preserve">   </v>
      </c>
      <c r="AQ801" t="str">
        <f>CLEAN(ARD_SAFE_PROCESSED_20220608[[#This Row],[Column14]])</f>
        <v xml:space="preserve">PS0002    </v>
      </c>
      <c r="AR801" t="str">
        <f>CLEAN(ARD_SAFE_PROCESSED_20220608[[#This Row],[Column15]])</f>
        <v xml:space="preserve">POS CONTACTLESS CHIP                              </v>
      </c>
      <c r="AS801" t="str">
        <f>CLEAN(ARD_SAFE_PROCESSED_20220608[[#This Row],[Column16]])</f>
        <v xml:space="preserve">               </v>
      </c>
      <c r="AT801" t="str">
        <f>CLEAN(ARD_SAFE_PROCESSED_20220608[[#This Row],[Column17]])</f>
        <v>20.00</v>
      </c>
      <c r="AU801" t="str">
        <f>CLEAN(ARD_SAFE_PROCESSED_20220608[[#This Row],[Column18]])</f>
        <v xml:space="preserve">' </v>
      </c>
      <c r="AV801" t="str">
        <f>CLEAN(ARD_SAFE_PROCESSED_20220608[[#This Row],[Column19]])</f>
        <v xml:space="preserve">          </v>
      </c>
      <c r="AW801" t="str">
        <f>CLEAN(ARD_SAFE_PROCESSED_20220608[[#This Row],[Column20]])</f>
        <v>20251119</v>
      </c>
      <c r="AX801" t="str">
        <f>CLEAN(ARD_SAFE_PROCESSED_20220608[[#This Row],[Column21]])</f>
        <v>161407</v>
      </c>
      <c r="AY801" t="str">
        <f>LEFT(ARD_SAFE_PROCESSED_20220608[[#This Row],[Column1]],6)</f>
        <v>477289</v>
      </c>
      <c r="AZ801" t="str">
        <f>RIGHT(ARD_SAFE_PROCESSED_20220608[[#This Row],[Column1]],4)</f>
        <v>9355</v>
      </c>
      <c r="BA801" s="2">
        <f t="shared" si="77"/>
        <v>45993</v>
      </c>
      <c r="BB801">
        <f t="shared" si="78"/>
        <v>5.93</v>
      </c>
      <c r="BC801">
        <f t="shared" si="79"/>
        <v>20</v>
      </c>
      <c r="BD801" t="str">
        <f t="shared" si="80"/>
        <v>0</v>
      </c>
      <c r="BE801" t="str">
        <f t="shared" si="81"/>
        <v>F:TC40</v>
      </c>
    </row>
    <row r="802" spans="1:57" hidden="1" x14ac:dyDescent="0.3">
      <c r="A802" t="s">
        <v>3143</v>
      </c>
      <c r="B802" t="s">
        <v>3144</v>
      </c>
      <c r="C802" t="s">
        <v>3145</v>
      </c>
      <c r="D802" t="s">
        <v>173</v>
      </c>
      <c r="E802" t="s">
        <v>440</v>
      </c>
      <c r="F802" t="s">
        <v>28</v>
      </c>
      <c r="G802" t="s">
        <v>29</v>
      </c>
      <c r="H802" t="s">
        <v>3146</v>
      </c>
      <c r="I802" t="s">
        <v>440</v>
      </c>
      <c r="J802" t="s">
        <v>21</v>
      </c>
      <c r="K802" t="s">
        <v>3147</v>
      </c>
      <c r="L802" t="s">
        <v>3148</v>
      </c>
      <c r="M802" t="s">
        <v>65</v>
      </c>
      <c r="N802" t="s">
        <v>174</v>
      </c>
      <c r="O802" t="s">
        <v>175</v>
      </c>
      <c r="P802" t="s">
        <v>22</v>
      </c>
      <c r="Q802" t="s">
        <v>3149</v>
      </c>
      <c r="R802" t="s">
        <v>23</v>
      </c>
      <c r="S802" t="s">
        <v>24</v>
      </c>
      <c r="T802" t="s">
        <v>440</v>
      </c>
      <c r="U802" t="s">
        <v>3150</v>
      </c>
      <c r="W802" t="s">
        <v>5204</v>
      </c>
      <c r="X802" t="s">
        <v>81</v>
      </c>
      <c r="Y802" t="e">
        <f>VLOOKUP(W802,ARD_SAFE_PROCESSED_20220608[[#This Row],[Column11]],1,FALSE)</f>
        <v>#N/A</v>
      </c>
      <c r="AB802" t="str">
        <f>CONCATENATE(LEFT(ARD_SAFE_PROCESSED_20220608[[#This Row],[Column1]],6),"******",RIGHT(ARD_SAFE_PROCESSED_20220608[[#This Row],[Column1]],4),";",ARD_SAFE_PROCESSED_20220608[[#This Row],[Column11]])</f>
        <v>421355******9189;74357045324008878500025</v>
      </c>
      <c r="AD802" t="str">
        <f>CLEAN(ARD_SAFE_PROCESSED_20220608[[#This Row],[Column1]])</f>
        <v>4213550134859189</v>
      </c>
      <c r="AE802" t="str">
        <f>CLEAN(ARD_SAFE_PROCESSED_20220608[[#This Row],[Column2]])</f>
        <v>196082</v>
      </c>
      <c r="AF802" t="str">
        <f>CLEAN(ARD_SAFE_PROCESSED_20220608[[#This Row],[Column3]])</f>
        <v>1033169</v>
      </c>
      <c r="AG802" t="str">
        <f>CLEAN(ARD_SAFE_PROCESSED_20220608[[#This Row],[Column4]])</f>
        <v>PQ</v>
      </c>
      <c r="AH802" t="str">
        <f>CLEAN(ARD_SAFE_PROCESSED_20220608[[#This Row],[Column5]])</f>
        <v>20251120</v>
      </c>
      <c r="AI802" t="str">
        <f>CLEAN(ARD_SAFE_PROCESSED_20220608[[#This Row],[Column6]])</f>
        <v>604</v>
      </c>
      <c r="AJ802" t="str">
        <f>CLEAN(ARD_SAFE_PROCESSED_20220608[[#This Row],[Column7]])</f>
        <v>76</v>
      </c>
      <c r="AK802" t="str">
        <f>CLEAN(ARD_SAFE_PROCESSED_20220608[[#This Row],[Column8]])</f>
        <v xml:space="preserve">TDA AMAZONAS ALMACEN          </v>
      </c>
      <c r="AL802" t="str">
        <f>CLEAN(ARD_SAFE_PROCESSED_20220608[[#This Row],[Column9]])</f>
        <v>20251120</v>
      </c>
      <c r="AM802" t="str">
        <f>CLEAN(ARD_SAFE_PROCESSED_20220608[[#This Row],[Column10]])</f>
        <v xml:space="preserve">'                       </v>
      </c>
      <c r="AN802" t="s">
        <v>3147</v>
      </c>
      <c r="AO802" t="str">
        <f>CLEAN(ARD_SAFE_PROCESSED_20220608[[#This Row],[Column12]])</f>
        <v>9624</v>
      </c>
      <c r="AP802" t="str">
        <f>CLEAN(ARD_SAFE_PROCESSED_20220608[[#This Row],[Column13]])</f>
        <v xml:space="preserve">   </v>
      </c>
      <c r="AQ802" t="str">
        <f>CLEAN(ARD_SAFE_PROCESSED_20220608[[#This Row],[Column14]])</f>
        <v xml:space="preserve">65656565  </v>
      </c>
      <c r="AR802" t="str">
        <f>CLEAN(ARD_SAFE_PROCESSED_20220608[[#This Row],[Column15]])</f>
        <v xml:space="preserve">PQ                                                </v>
      </c>
      <c r="AS802" t="str">
        <f>CLEAN(ARD_SAFE_PROCESSED_20220608[[#This Row],[Column16]])</f>
        <v xml:space="preserve">               </v>
      </c>
      <c r="AT802" t="str">
        <f>CLEAN(ARD_SAFE_PROCESSED_20220608[[#This Row],[Column17]])</f>
        <v>66.80</v>
      </c>
      <c r="AU802" t="str">
        <f>CLEAN(ARD_SAFE_PROCESSED_20220608[[#This Row],[Column18]])</f>
        <v xml:space="preserve">' </v>
      </c>
      <c r="AV802" t="str">
        <f>CLEAN(ARD_SAFE_PROCESSED_20220608[[#This Row],[Column19]])</f>
        <v xml:space="preserve">          </v>
      </c>
      <c r="AW802" t="str">
        <f>CLEAN(ARD_SAFE_PROCESSED_20220608[[#This Row],[Column20]])</f>
        <v>20251120</v>
      </c>
      <c r="AX802" t="str">
        <f>CLEAN(ARD_SAFE_PROCESSED_20220608[[#This Row],[Column21]])</f>
        <v>81102</v>
      </c>
      <c r="AY802" t="str">
        <f>LEFT(ARD_SAFE_PROCESSED_20220608[[#This Row],[Column1]],6)</f>
        <v>421355</v>
      </c>
      <c r="AZ802" t="str">
        <f>RIGHT(ARD_SAFE_PROCESSED_20220608[[#This Row],[Column1]],4)</f>
        <v>9189</v>
      </c>
      <c r="BA802" s="2">
        <f t="shared" si="77"/>
        <v>45994</v>
      </c>
      <c r="BB802">
        <f t="shared" si="78"/>
        <v>19.760000000000002</v>
      </c>
      <c r="BC802">
        <f t="shared" si="79"/>
        <v>66.8</v>
      </c>
      <c r="BD802" t="str">
        <f t="shared" si="80"/>
        <v>6</v>
      </c>
      <c r="BE802" t="str">
        <f t="shared" si="81"/>
        <v>F:TC40</v>
      </c>
    </row>
    <row r="803" spans="1:57" hidden="1" x14ac:dyDescent="0.3">
      <c r="A803" t="s">
        <v>5290</v>
      </c>
      <c r="B803" t="s">
        <v>5304</v>
      </c>
      <c r="C803" t="s">
        <v>5305</v>
      </c>
      <c r="D803" t="s">
        <v>64</v>
      </c>
      <c r="E803" t="s">
        <v>440</v>
      </c>
      <c r="F803" t="s">
        <v>28</v>
      </c>
      <c r="G803" t="s">
        <v>29</v>
      </c>
      <c r="H803" t="s">
        <v>5306</v>
      </c>
      <c r="I803" t="s">
        <v>440</v>
      </c>
      <c r="J803" t="s">
        <v>21</v>
      </c>
      <c r="K803" t="s">
        <v>5307</v>
      </c>
      <c r="L803" t="s">
        <v>5308</v>
      </c>
      <c r="M803" t="s">
        <v>65</v>
      </c>
      <c r="N803" t="s">
        <v>67</v>
      </c>
      <c r="O803" t="s">
        <v>66</v>
      </c>
      <c r="P803" t="s">
        <v>22</v>
      </c>
      <c r="Q803" t="s">
        <v>5309</v>
      </c>
      <c r="R803" t="s">
        <v>23</v>
      </c>
      <c r="S803" t="s">
        <v>24</v>
      </c>
      <c r="T803" t="s">
        <v>440</v>
      </c>
      <c r="U803" t="s">
        <v>5310</v>
      </c>
      <c r="W803" t="s">
        <v>5189</v>
      </c>
      <c r="X803" t="s">
        <v>81</v>
      </c>
      <c r="Y803" t="e">
        <f>VLOOKUP(W803,ARD_SAFE_PROCESSED_20220608[[#This Row],[Column11]],1,FALSE)</f>
        <v>#N/A</v>
      </c>
      <c r="AB803" t="str">
        <f>CONCATENATE(LEFT(ARD_SAFE_PROCESSED_20220608[[#This Row],[Column1]],6),"******",RIGHT(ARD_SAFE_PROCESSED_20220608[[#This Row],[Column1]],4),";",ARD_SAFE_PROCESSED_20220608[[#This Row],[Column11]])</f>
        <v>447409******5168;74357045324009583100242</v>
      </c>
      <c r="AD803" t="str">
        <f>CLEAN(ARD_SAFE_PROCESSED_20220608[[#This Row],[Column1]])</f>
        <v>4474097159355168</v>
      </c>
      <c r="AE803" t="str">
        <f>CLEAN(ARD_SAFE_PROCESSED_20220608[[#This Row],[Column2]])</f>
        <v>206775</v>
      </c>
      <c r="AF803" t="str">
        <f>CLEAN(ARD_SAFE_PROCESSED_20220608[[#This Row],[Column3]])</f>
        <v>1037410</v>
      </c>
      <c r="AG803" t="str">
        <f>CLEAN(ARD_SAFE_PROCESSED_20220608[[#This Row],[Column4]])</f>
        <v>PL</v>
      </c>
      <c r="AH803" t="str">
        <f>CLEAN(ARD_SAFE_PROCESSED_20220608[[#This Row],[Column5]])</f>
        <v>20251120</v>
      </c>
      <c r="AI803" t="str">
        <f>CLEAN(ARD_SAFE_PROCESSED_20220608[[#This Row],[Column6]])</f>
        <v>604</v>
      </c>
      <c r="AJ803" t="str">
        <f>CLEAN(ARD_SAFE_PROCESSED_20220608[[#This Row],[Column7]])</f>
        <v>76</v>
      </c>
      <c r="AK803" t="str">
        <f>CLEAN(ARD_SAFE_PROCESSED_20220608[[#This Row],[Column8]])</f>
        <v xml:space="preserve">1085 MASS GRAU3 BA MS         </v>
      </c>
      <c r="AL803" t="str">
        <f>CLEAN(ARD_SAFE_PROCESSED_20220608[[#This Row],[Column9]])</f>
        <v>20251120</v>
      </c>
      <c r="AM803" t="str">
        <f>CLEAN(ARD_SAFE_PROCESSED_20220608[[#This Row],[Column10]])</f>
        <v xml:space="preserve">'                       </v>
      </c>
      <c r="AN803" t="s">
        <v>5307</v>
      </c>
      <c r="AO803" t="str">
        <f>CLEAN(ARD_SAFE_PROCESSED_20220608[[#This Row],[Column12]])</f>
        <v>1105</v>
      </c>
      <c r="AP803" t="str">
        <f>CLEAN(ARD_SAFE_PROCESSED_20220608[[#This Row],[Column13]])</f>
        <v xml:space="preserve">   </v>
      </c>
      <c r="AQ803" t="str">
        <f>CLEAN(ARD_SAFE_PROCESSED_20220608[[#This Row],[Column14]])</f>
        <v xml:space="preserve">PS0001    </v>
      </c>
      <c r="AR803" t="str">
        <f>CLEAN(ARD_SAFE_PROCESSED_20220608[[#This Row],[Column15]])</f>
        <v xml:space="preserve">POS CONTACTLESS CHIP                              </v>
      </c>
      <c r="AS803" t="str">
        <f>CLEAN(ARD_SAFE_PROCESSED_20220608[[#This Row],[Column16]])</f>
        <v xml:space="preserve">               </v>
      </c>
      <c r="AT803" t="str">
        <f>CLEAN(ARD_SAFE_PROCESSED_20220608[[#This Row],[Column17]])</f>
        <v>89.70</v>
      </c>
      <c r="AU803" t="str">
        <f>CLEAN(ARD_SAFE_PROCESSED_20220608[[#This Row],[Column18]])</f>
        <v xml:space="preserve">' </v>
      </c>
      <c r="AV803" t="str">
        <f>CLEAN(ARD_SAFE_PROCESSED_20220608[[#This Row],[Column19]])</f>
        <v xml:space="preserve">          </v>
      </c>
      <c r="AW803" t="str">
        <f>CLEAN(ARD_SAFE_PROCESSED_20220608[[#This Row],[Column20]])</f>
        <v>20251120</v>
      </c>
      <c r="AX803" t="str">
        <f>CLEAN(ARD_SAFE_PROCESSED_20220608[[#This Row],[Column21]])</f>
        <v>85752</v>
      </c>
      <c r="AY803" t="str">
        <f>LEFT(ARD_SAFE_PROCESSED_20220608[[#This Row],[Column1]],6)</f>
        <v>447409</v>
      </c>
      <c r="AZ803" t="str">
        <f>RIGHT(ARD_SAFE_PROCESSED_20220608[[#This Row],[Column1]],4)</f>
        <v>5168</v>
      </c>
      <c r="BA803" s="2">
        <f t="shared" si="77"/>
        <v>45994</v>
      </c>
      <c r="BB803">
        <f t="shared" si="78"/>
        <v>26.54</v>
      </c>
      <c r="BC803">
        <f t="shared" si="79"/>
        <v>89.7</v>
      </c>
      <c r="BD803" t="str">
        <f t="shared" si="80"/>
        <v>1</v>
      </c>
      <c r="BE803" t="str">
        <f t="shared" si="81"/>
        <v>F:TC40</v>
      </c>
    </row>
    <row r="804" spans="1:57" hidden="1" x14ac:dyDescent="0.3">
      <c r="A804" t="s">
        <v>5290</v>
      </c>
      <c r="B804" t="s">
        <v>5311</v>
      </c>
      <c r="C804" t="s">
        <v>5305</v>
      </c>
      <c r="D804" t="s">
        <v>64</v>
      </c>
      <c r="E804" t="s">
        <v>440</v>
      </c>
      <c r="F804" t="s">
        <v>28</v>
      </c>
      <c r="G804" t="s">
        <v>29</v>
      </c>
      <c r="H804" t="s">
        <v>5306</v>
      </c>
      <c r="I804" t="s">
        <v>440</v>
      </c>
      <c r="J804" t="s">
        <v>21</v>
      </c>
      <c r="K804" t="s">
        <v>5312</v>
      </c>
      <c r="L804" t="s">
        <v>5313</v>
      </c>
      <c r="M804" t="s">
        <v>65</v>
      </c>
      <c r="N804" t="s">
        <v>67</v>
      </c>
      <c r="O804" t="s">
        <v>66</v>
      </c>
      <c r="P804" t="s">
        <v>22</v>
      </c>
      <c r="Q804" t="s">
        <v>5314</v>
      </c>
      <c r="R804" t="s">
        <v>23</v>
      </c>
      <c r="S804" t="s">
        <v>24</v>
      </c>
      <c r="T804" t="s">
        <v>440</v>
      </c>
      <c r="U804" t="s">
        <v>5315</v>
      </c>
      <c r="W804" t="s">
        <v>5185</v>
      </c>
      <c r="X804" t="s">
        <v>81</v>
      </c>
      <c r="Y804" t="e">
        <f>VLOOKUP(W804,ARD_SAFE_PROCESSED_20220608[[#This Row],[Column11]],1,FALSE)</f>
        <v>#N/A</v>
      </c>
      <c r="AB804" t="str">
        <f>CONCATENATE(LEFT(ARD_SAFE_PROCESSED_20220608[[#This Row],[Column1]],6),"******",RIGHT(ARD_SAFE_PROCESSED_20220608[[#This Row],[Column1]],4),";",ARD_SAFE_PROCESSED_20220608[[#This Row],[Column11]])</f>
        <v>447409******5168;74357045324009583100259</v>
      </c>
      <c r="AD804" t="str">
        <f>CLEAN(ARD_SAFE_PROCESSED_20220608[[#This Row],[Column1]])</f>
        <v>4474097159355168</v>
      </c>
      <c r="AE804" t="str">
        <f>CLEAN(ARD_SAFE_PROCESSED_20220608[[#This Row],[Column2]])</f>
        <v>206962</v>
      </c>
      <c r="AF804" t="str">
        <f>CLEAN(ARD_SAFE_PROCESSED_20220608[[#This Row],[Column3]])</f>
        <v>1037410</v>
      </c>
      <c r="AG804" t="str">
        <f>CLEAN(ARD_SAFE_PROCESSED_20220608[[#This Row],[Column4]])</f>
        <v>PL</v>
      </c>
      <c r="AH804" t="str">
        <f>CLEAN(ARD_SAFE_PROCESSED_20220608[[#This Row],[Column5]])</f>
        <v>20251120</v>
      </c>
      <c r="AI804" t="str">
        <f>CLEAN(ARD_SAFE_PROCESSED_20220608[[#This Row],[Column6]])</f>
        <v>604</v>
      </c>
      <c r="AJ804" t="str">
        <f>CLEAN(ARD_SAFE_PROCESSED_20220608[[#This Row],[Column7]])</f>
        <v>76</v>
      </c>
      <c r="AK804" t="str">
        <f>CLEAN(ARD_SAFE_PROCESSED_20220608[[#This Row],[Column8]])</f>
        <v xml:space="preserve">1085 MASS GRAU3 BA MS         </v>
      </c>
      <c r="AL804" t="str">
        <f>CLEAN(ARD_SAFE_PROCESSED_20220608[[#This Row],[Column9]])</f>
        <v>20251120</v>
      </c>
      <c r="AM804" t="str">
        <f>CLEAN(ARD_SAFE_PROCESSED_20220608[[#This Row],[Column10]])</f>
        <v xml:space="preserve">'                       </v>
      </c>
      <c r="AN804" t="s">
        <v>5312</v>
      </c>
      <c r="AO804" t="str">
        <f>CLEAN(ARD_SAFE_PROCESSED_20220608[[#This Row],[Column12]])</f>
        <v>1106</v>
      </c>
      <c r="AP804" t="str">
        <f>CLEAN(ARD_SAFE_PROCESSED_20220608[[#This Row],[Column13]])</f>
        <v xml:space="preserve">   </v>
      </c>
      <c r="AQ804" t="str">
        <f>CLEAN(ARD_SAFE_PROCESSED_20220608[[#This Row],[Column14]])</f>
        <v xml:space="preserve">PS0001    </v>
      </c>
      <c r="AR804" t="str">
        <f>CLEAN(ARD_SAFE_PROCESSED_20220608[[#This Row],[Column15]])</f>
        <v xml:space="preserve">POS CONTACTLESS CHIP                              </v>
      </c>
      <c r="AS804" t="str">
        <f>CLEAN(ARD_SAFE_PROCESSED_20220608[[#This Row],[Column16]])</f>
        <v xml:space="preserve">               </v>
      </c>
      <c r="AT804" t="str">
        <f>CLEAN(ARD_SAFE_PROCESSED_20220608[[#This Row],[Column17]])</f>
        <v>78.90</v>
      </c>
      <c r="AU804" t="str">
        <f>CLEAN(ARD_SAFE_PROCESSED_20220608[[#This Row],[Column18]])</f>
        <v xml:space="preserve">' </v>
      </c>
      <c r="AV804" t="str">
        <f>CLEAN(ARD_SAFE_PROCESSED_20220608[[#This Row],[Column19]])</f>
        <v xml:space="preserve">          </v>
      </c>
      <c r="AW804" t="str">
        <f>CLEAN(ARD_SAFE_PROCESSED_20220608[[#This Row],[Column20]])</f>
        <v>20251120</v>
      </c>
      <c r="AX804" t="str">
        <f>CLEAN(ARD_SAFE_PROCESSED_20220608[[#This Row],[Column21]])</f>
        <v>85956</v>
      </c>
      <c r="AY804" t="str">
        <f>LEFT(ARD_SAFE_PROCESSED_20220608[[#This Row],[Column1]],6)</f>
        <v>447409</v>
      </c>
      <c r="AZ804" t="str">
        <f>RIGHT(ARD_SAFE_PROCESSED_20220608[[#This Row],[Column1]],4)</f>
        <v>5168</v>
      </c>
      <c r="BA804" s="2">
        <f t="shared" si="77"/>
        <v>45994</v>
      </c>
      <c r="BB804">
        <f t="shared" si="78"/>
        <v>23.34</v>
      </c>
      <c r="BC804">
        <f t="shared" si="79"/>
        <v>78.900000000000006</v>
      </c>
      <c r="BD804" t="str">
        <f t="shared" si="80"/>
        <v>1</v>
      </c>
      <c r="BE804" t="str">
        <f t="shared" si="81"/>
        <v>F:TC40</v>
      </c>
    </row>
    <row r="805" spans="1:57" hidden="1" x14ac:dyDescent="0.3">
      <c r="A805" t="s">
        <v>5290</v>
      </c>
      <c r="B805" t="s">
        <v>5297</v>
      </c>
      <c r="C805" t="s">
        <v>5298</v>
      </c>
      <c r="D805" t="s">
        <v>64</v>
      </c>
      <c r="E805" t="s">
        <v>440</v>
      </c>
      <c r="F805" t="s">
        <v>28</v>
      </c>
      <c r="G805" t="s">
        <v>29</v>
      </c>
      <c r="H805" t="s">
        <v>5299</v>
      </c>
      <c r="I805" t="s">
        <v>440</v>
      </c>
      <c r="J805" t="s">
        <v>21</v>
      </c>
      <c r="K805" t="s">
        <v>5300</v>
      </c>
      <c r="L805" t="s">
        <v>5301</v>
      </c>
      <c r="M805" t="s">
        <v>65</v>
      </c>
      <c r="N805" t="s">
        <v>67</v>
      </c>
      <c r="O805" t="s">
        <v>66</v>
      </c>
      <c r="P805" t="s">
        <v>22</v>
      </c>
      <c r="Q805" t="s">
        <v>5302</v>
      </c>
      <c r="R805" t="s">
        <v>23</v>
      </c>
      <c r="S805" t="s">
        <v>24</v>
      </c>
      <c r="T805" t="s">
        <v>440</v>
      </c>
      <c r="U805" t="s">
        <v>5303</v>
      </c>
      <c r="W805" t="s">
        <v>5201</v>
      </c>
      <c r="X805" t="s">
        <v>81</v>
      </c>
      <c r="Y805" t="e">
        <f>VLOOKUP(W805,ARD_SAFE_PROCESSED_20220608[[#This Row],[Column11]],1,FALSE)</f>
        <v>#N/A</v>
      </c>
      <c r="AB805" t="str">
        <f>CONCATENATE(LEFT(ARD_SAFE_PROCESSED_20220608[[#This Row],[Column1]],6),"******",RIGHT(ARD_SAFE_PROCESSED_20220608[[#This Row],[Column1]],4),";",ARD_SAFE_PROCESSED_20220608[[#This Row],[Column11]])</f>
        <v>447409******5168;74357045324009995700100</v>
      </c>
      <c r="AD805" t="str">
        <f>CLEAN(ARD_SAFE_PROCESSED_20220608[[#This Row],[Column1]])</f>
        <v>4474097159355168</v>
      </c>
      <c r="AE805" t="str">
        <f>CLEAN(ARD_SAFE_PROCESSED_20220608[[#This Row],[Column2]])</f>
        <v>201689</v>
      </c>
      <c r="AF805" t="str">
        <f>CLEAN(ARD_SAFE_PROCESSED_20220608[[#This Row],[Column3]])</f>
        <v>1039749</v>
      </c>
      <c r="AG805" t="str">
        <f>CLEAN(ARD_SAFE_PROCESSED_20220608[[#This Row],[Column4]])</f>
        <v>PL</v>
      </c>
      <c r="AH805" t="str">
        <f>CLEAN(ARD_SAFE_PROCESSED_20220608[[#This Row],[Column5]])</f>
        <v>20251120</v>
      </c>
      <c r="AI805" t="str">
        <f>CLEAN(ARD_SAFE_PROCESSED_20220608[[#This Row],[Column6]])</f>
        <v>604</v>
      </c>
      <c r="AJ805" t="str">
        <f>CLEAN(ARD_SAFE_PROCESSED_20220608[[#This Row],[Column7]])</f>
        <v>76</v>
      </c>
      <c r="AK805" t="str">
        <f>CLEAN(ARD_SAFE_PROCESSED_20220608[[#This Row],[Column8]])</f>
        <v xml:space="preserve">1208 MASS ALAMEDAH3CLL MS     </v>
      </c>
      <c r="AL805" t="str">
        <f>CLEAN(ARD_SAFE_PROCESSED_20220608[[#This Row],[Column9]])</f>
        <v>20251120</v>
      </c>
      <c r="AM805" t="str">
        <f>CLEAN(ARD_SAFE_PROCESSED_20220608[[#This Row],[Column10]])</f>
        <v xml:space="preserve">'                       </v>
      </c>
      <c r="AN805" t="s">
        <v>5300</v>
      </c>
      <c r="AO805" t="str">
        <f>CLEAN(ARD_SAFE_PROCESSED_20220608[[#This Row],[Column12]])</f>
        <v>3157</v>
      </c>
      <c r="AP805" t="str">
        <f>CLEAN(ARD_SAFE_PROCESSED_20220608[[#This Row],[Column13]])</f>
        <v xml:space="preserve">   </v>
      </c>
      <c r="AQ805" t="str">
        <f>CLEAN(ARD_SAFE_PROCESSED_20220608[[#This Row],[Column14]])</f>
        <v xml:space="preserve">PS0001    </v>
      </c>
      <c r="AR805" t="str">
        <f>CLEAN(ARD_SAFE_PROCESSED_20220608[[#This Row],[Column15]])</f>
        <v xml:space="preserve">POS CONTACTLESS CHIP                              </v>
      </c>
      <c r="AS805" t="str">
        <f>CLEAN(ARD_SAFE_PROCESSED_20220608[[#This Row],[Column16]])</f>
        <v xml:space="preserve">               </v>
      </c>
      <c r="AT805" t="str">
        <f>CLEAN(ARD_SAFE_PROCESSED_20220608[[#This Row],[Column17]])</f>
        <v>85.20</v>
      </c>
      <c r="AU805" t="str">
        <f>CLEAN(ARD_SAFE_PROCESSED_20220608[[#This Row],[Column18]])</f>
        <v xml:space="preserve">' </v>
      </c>
      <c r="AV805" t="str">
        <f>CLEAN(ARD_SAFE_PROCESSED_20220608[[#This Row],[Column19]])</f>
        <v xml:space="preserve">          </v>
      </c>
      <c r="AW805" t="str">
        <f>CLEAN(ARD_SAFE_PROCESSED_20220608[[#This Row],[Column20]])</f>
        <v>20251120</v>
      </c>
      <c r="AX805" t="str">
        <f>CLEAN(ARD_SAFE_PROCESSED_20220608[[#This Row],[Column21]])</f>
        <v>75727</v>
      </c>
      <c r="AY805" t="str">
        <f>LEFT(ARD_SAFE_PROCESSED_20220608[[#This Row],[Column1]],6)</f>
        <v>447409</v>
      </c>
      <c r="AZ805" t="str">
        <f>RIGHT(ARD_SAFE_PROCESSED_20220608[[#This Row],[Column1]],4)</f>
        <v>5168</v>
      </c>
      <c r="BA805" s="2">
        <f t="shared" si="77"/>
        <v>45994</v>
      </c>
      <c r="BB805">
        <f t="shared" si="78"/>
        <v>25.21</v>
      </c>
      <c r="BC805">
        <f t="shared" si="79"/>
        <v>85.2</v>
      </c>
      <c r="BD805" t="str">
        <f t="shared" si="80"/>
        <v>1</v>
      </c>
      <c r="BE805" t="str">
        <f t="shared" si="81"/>
        <v>F:TC40</v>
      </c>
    </row>
    <row r="806" spans="1:57" hidden="1" x14ac:dyDescent="0.3">
      <c r="A806" t="s">
        <v>4699</v>
      </c>
      <c r="B806" t="s">
        <v>4700</v>
      </c>
      <c r="C806" t="s">
        <v>4701</v>
      </c>
      <c r="D806" t="s">
        <v>69</v>
      </c>
      <c r="E806" t="s">
        <v>440</v>
      </c>
      <c r="F806" t="s">
        <v>28</v>
      </c>
      <c r="G806" t="s">
        <v>29</v>
      </c>
      <c r="H806" t="s">
        <v>4702</v>
      </c>
      <c r="I806" t="s">
        <v>441</v>
      </c>
      <c r="J806" t="s">
        <v>21</v>
      </c>
      <c r="K806" t="s">
        <v>4703</v>
      </c>
      <c r="L806" t="s">
        <v>4704</v>
      </c>
      <c r="M806" t="s">
        <v>65</v>
      </c>
      <c r="N806" t="s">
        <v>95</v>
      </c>
      <c r="O806" t="s">
        <v>70</v>
      </c>
      <c r="P806" t="s">
        <v>22</v>
      </c>
      <c r="Q806" t="s">
        <v>85</v>
      </c>
      <c r="R806" t="s">
        <v>23</v>
      </c>
      <c r="S806" t="s">
        <v>24</v>
      </c>
      <c r="T806" t="s">
        <v>440</v>
      </c>
      <c r="U806" t="s">
        <v>4705</v>
      </c>
      <c r="W806" t="s">
        <v>5625</v>
      </c>
      <c r="X806" t="s">
        <v>28</v>
      </c>
      <c r="Y806" t="e">
        <f>VLOOKUP(W806,ARD_SAFE_PROCESSED_20220608[[#This Row],[Column11]],1,FALSE)</f>
        <v>#N/A</v>
      </c>
      <c r="AB806" t="str">
        <f>CONCATENATE(LEFT(ARD_SAFE_PROCESSED_20220608[[#This Row],[Column1]],6),"******",RIGHT(ARD_SAFE_PROCESSED_20220608[[#This Row],[Column1]],4),";",ARD_SAFE_PROCESSED_20220608[[#This Row],[Column11]])</f>
        <v>424138******1819;74357045325001456123590</v>
      </c>
      <c r="AD806" t="str">
        <f>CLEAN(ARD_SAFE_PROCESSED_20220608[[#This Row],[Column1]])</f>
        <v>4241381003351819</v>
      </c>
      <c r="AE806" t="str">
        <f>CLEAN(ARD_SAFE_PROCESSED_20220608[[#This Row],[Column2]])</f>
        <v>085434</v>
      </c>
      <c r="AF806" t="str">
        <f>CLEAN(ARD_SAFE_PROCESSED_20220608[[#This Row],[Column3]])</f>
        <v>4075412</v>
      </c>
      <c r="AG806" t="str">
        <f>CLEAN(ARD_SAFE_PROCESSED_20220608[[#This Row],[Column4]])</f>
        <v>PV</v>
      </c>
      <c r="AH806" t="str">
        <f>CLEAN(ARD_SAFE_PROCESSED_20220608[[#This Row],[Column5]])</f>
        <v>20251120</v>
      </c>
      <c r="AI806" t="str">
        <f>CLEAN(ARD_SAFE_PROCESSED_20220608[[#This Row],[Column6]])</f>
        <v>604</v>
      </c>
      <c r="AJ806" t="str">
        <f>CLEAN(ARD_SAFE_PROCESSED_20220608[[#This Row],[Column7]])</f>
        <v>76</v>
      </c>
      <c r="AK806" t="str">
        <f>CLEAN(ARD_SAFE_PROCESSED_20220608[[#This Row],[Column8]])</f>
        <v xml:space="preserve">MOVISTAR APP RECARGAS         </v>
      </c>
      <c r="AL806" t="str">
        <f>CLEAN(ARD_SAFE_PROCESSED_20220608[[#This Row],[Column9]])</f>
        <v>20251121</v>
      </c>
      <c r="AM806" t="str">
        <f>CLEAN(ARD_SAFE_PROCESSED_20220608[[#This Row],[Column10]])</f>
        <v xml:space="preserve">'                       </v>
      </c>
      <c r="AN806" t="s">
        <v>4703</v>
      </c>
      <c r="AO806" t="str">
        <f>CLEAN(ARD_SAFE_PROCESSED_20220608[[#This Row],[Column12]])</f>
        <v>3684416</v>
      </c>
      <c r="AP806" t="str">
        <f>CLEAN(ARD_SAFE_PROCESSED_20220608[[#This Row],[Column13]])</f>
        <v xml:space="preserve">   </v>
      </c>
      <c r="AQ806" t="str">
        <f>CLEAN(ARD_SAFE_PROCESSED_20220608[[#This Row],[Column14]])</f>
        <v xml:space="preserve">36363636  </v>
      </c>
      <c r="AR806" t="str">
        <f>CLEAN(ARD_SAFE_PROCESSED_20220608[[#This Row],[Column15]])</f>
        <v xml:space="preserve">POS VIRTUAL                                       </v>
      </c>
      <c r="AS806" t="str">
        <f>CLEAN(ARD_SAFE_PROCESSED_20220608[[#This Row],[Column16]])</f>
        <v xml:space="preserve">               </v>
      </c>
      <c r="AT806" t="str">
        <f>CLEAN(ARD_SAFE_PROCESSED_20220608[[#This Row],[Column17]])</f>
        <v>10.00</v>
      </c>
      <c r="AU806" t="str">
        <f>CLEAN(ARD_SAFE_PROCESSED_20220608[[#This Row],[Column18]])</f>
        <v xml:space="preserve">' </v>
      </c>
      <c r="AV806" t="str">
        <f>CLEAN(ARD_SAFE_PROCESSED_20220608[[#This Row],[Column19]])</f>
        <v xml:space="preserve">          </v>
      </c>
      <c r="AW806" t="str">
        <f>CLEAN(ARD_SAFE_PROCESSED_20220608[[#This Row],[Column20]])</f>
        <v>20251120</v>
      </c>
      <c r="AX806" t="str">
        <f>CLEAN(ARD_SAFE_PROCESSED_20220608[[#This Row],[Column21]])</f>
        <v>220548</v>
      </c>
      <c r="AY806" t="str">
        <f>LEFT(ARD_SAFE_PROCESSED_20220608[[#This Row],[Column1]],6)</f>
        <v>424138</v>
      </c>
      <c r="AZ806" t="str">
        <f>RIGHT(ARD_SAFE_PROCESSED_20220608[[#This Row],[Column1]],4)</f>
        <v>1819</v>
      </c>
      <c r="BA806" s="2">
        <f t="shared" si="77"/>
        <v>45993</v>
      </c>
      <c r="BB806">
        <f t="shared" si="78"/>
        <v>2.96</v>
      </c>
      <c r="BC806">
        <f t="shared" si="79"/>
        <v>10</v>
      </c>
      <c r="BD806" t="str">
        <f t="shared" si="80"/>
        <v>6</v>
      </c>
      <c r="BE806" t="str">
        <f t="shared" si="81"/>
        <v>F:TC40</v>
      </c>
    </row>
    <row r="807" spans="1:57" hidden="1" x14ac:dyDescent="0.3">
      <c r="A807" t="s">
        <v>7927</v>
      </c>
      <c r="B807" t="s">
        <v>7933</v>
      </c>
      <c r="C807" t="s">
        <v>145</v>
      </c>
      <c r="D807" t="s">
        <v>69</v>
      </c>
      <c r="E807" t="s">
        <v>441</v>
      </c>
      <c r="F807" t="s">
        <v>28</v>
      </c>
      <c r="G807" t="s">
        <v>29</v>
      </c>
      <c r="H807" t="s">
        <v>146</v>
      </c>
      <c r="I807" t="s">
        <v>441</v>
      </c>
      <c r="J807" t="s">
        <v>21</v>
      </c>
      <c r="K807" t="s">
        <v>7934</v>
      </c>
      <c r="L807" t="s">
        <v>7935</v>
      </c>
      <c r="M807" t="s">
        <v>65</v>
      </c>
      <c r="N807" t="s">
        <v>95</v>
      </c>
      <c r="O807" t="s">
        <v>70</v>
      </c>
      <c r="P807" t="s">
        <v>22</v>
      </c>
      <c r="Q807" t="s">
        <v>7936</v>
      </c>
      <c r="R807" t="s">
        <v>23</v>
      </c>
      <c r="S807" t="s">
        <v>24</v>
      </c>
      <c r="T807" t="s">
        <v>441</v>
      </c>
      <c r="U807" t="s">
        <v>7937</v>
      </c>
      <c r="W807" t="s">
        <v>5738</v>
      </c>
      <c r="X807" t="s">
        <v>28</v>
      </c>
      <c r="Y807" t="e">
        <f>VLOOKUP(W807,ARD_SAFE_PROCESSED_20220608[[#This Row],[Column11]],1,FALSE)</f>
        <v>#N/A</v>
      </c>
      <c r="AB807" t="str">
        <f>CONCATENATE(LEFT(ARD_SAFE_PROCESSED_20220608[[#This Row],[Column1]],6),"******",RIGHT(ARD_SAFE_PROCESSED_20220608[[#This Row],[Column1]],4),";",ARD_SAFE_PROCESSED_20220608[[#This Row],[Column11]])</f>
        <v>477289******9557;74357045325001456817340</v>
      </c>
      <c r="AD807" t="str">
        <f>CLEAN(ARD_SAFE_PROCESSED_20220608[[#This Row],[Column1]])</f>
        <v>4772890013219557</v>
      </c>
      <c r="AE807" t="str">
        <f>CLEAN(ARD_SAFE_PROCESSED_20220608[[#This Row],[Column2]])</f>
        <v>192970</v>
      </c>
      <c r="AF807" t="str">
        <f>CLEAN(ARD_SAFE_PROCESSED_20220608[[#This Row],[Column3]])</f>
        <v>4078075</v>
      </c>
      <c r="AG807" t="str">
        <f>CLEAN(ARD_SAFE_PROCESSED_20220608[[#This Row],[Column4]])</f>
        <v>PV</v>
      </c>
      <c r="AH807" t="str">
        <f>CLEAN(ARD_SAFE_PROCESSED_20220608[[#This Row],[Column5]])</f>
        <v>20251121</v>
      </c>
      <c r="AI807" t="str">
        <f>CLEAN(ARD_SAFE_PROCESSED_20220608[[#This Row],[Column6]])</f>
        <v>604</v>
      </c>
      <c r="AJ807" t="str">
        <f>CLEAN(ARD_SAFE_PROCESSED_20220608[[#This Row],[Column7]])</f>
        <v>76</v>
      </c>
      <c r="AK807" t="str">
        <f>CLEAN(ARD_SAFE_PROCESSED_20220608[[#This Row],[Column8]])</f>
        <v xml:space="preserve">MOVISTAR APP HOGAR            </v>
      </c>
      <c r="AL807" t="str">
        <f>CLEAN(ARD_SAFE_PROCESSED_20220608[[#This Row],[Column9]])</f>
        <v>20251121</v>
      </c>
      <c r="AM807" t="str">
        <f>CLEAN(ARD_SAFE_PROCESSED_20220608[[#This Row],[Column10]])</f>
        <v xml:space="preserve">'                       </v>
      </c>
      <c r="AN807" t="s">
        <v>7934</v>
      </c>
      <c r="AO807" t="str">
        <f>CLEAN(ARD_SAFE_PROCESSED_20220608[[#This Row],[Column12]])</f>
        <v>5028588</v>
      </c>
      <c r="AP807" t="str">
        <f>CLEAN(ARD_SAFE_PROCESSED_20220608[[#This Row],[Column13]])</f>
        <v xml:space="preserve">   </v>
      </c>
      <c r="AQ807" t="str">
        <f>CLEAN(ARD_SAFE_PROCESSED_20220608[[#This Row],[Column14]])</f>
        <v xml:space="preserve">36363636  </v>
      </c>
      <c r="AR807" t="str">
        <f>CLEAN(ARD_SAFE_PROCESSED_20220608[[#This Row],[Column15]])</f>
        <v xml:space="preserve">POS VIRTUAL                                       </v>
      </c>
      <c r="AS807" t="str">
        <f>CLEAN(ARD_SAFE_PROCESSED_20220608[[#This Row],[Column16]])</f>
        <v xml:space="preserve">               </v>
      </c>
      <c r="AT807" t="str">
        <f>CLEAN(ARD_SAFE_PROCESSED_20220608[[#This Row],[Column17]])</f>
        <v>90.90</v>
      </c>
      <c r="AU807" t="str">
        <f>CLEAN(ARD_SAFE_PROCESSED_20220608[[#This Row],[Column18]])</f>
        <v xml:space="preserve">' </v>
      </c>
      <c r="AV807" t="str">
        <f>CLEAN(ARD_SAFE_PROCESSED_20220608[[#This Row],[Column19]])</f>
        <v xml:space="preserve">          </v>
      </c>
      <c r="AW807" t="str">
        <f>CLEAN(ARD_SAFE_PROCESSED_20220608[[#This Row],[Column20]])</f>
        <v>20251121</v>
      </c>
      <c r="AX807" t="str">
        <f>CLEAN(ARD_SAFE_PROCESSED_20220608[[#This Row],[Column21]])</f>
        <v>171848</v>
      </c>
      <c r="AY807" t="str">
        <f>LEFT(ARD_SAFE_PROCESSED_20220608[[#This Row],[Column1]],6)</f>
        <v>477289</v>
      </c>
      <c r="AZ807" t="str">
        <f>RIGHT(ARD_SAFE_PROCESSED_20220608[[#This Row],[Column1]],4)</f>
        <v>9557</v>
      </c>
      <c r="BA807" s="2">
        <f t="shared" si="77"/>
        <v>45994</v>
      </c>
      <c r="BB807">
        <f t="shared" si="78"/>
        <v>26.86</v>
      </c>
      <c r="BC807">
        <f t="shared" si="79"/>
        <v>90.9</v>
      </c>
      <c r="BD807" t="str">
        <f t="shared" si="80"/>
        <v>6</v>
      </c>
      <c r="BE807" t="str">
        <f t="shared" si="81"/>
        <v>F:TC40</v>
      </c>
    </row>
    <row r="808" spans="1:57" hidden="1" x14ac:dyDescent="0.3">
      <c r="A808" t="s">
        <v>7927</v>
      </c>
      <c r="B808" t="s">
        <v>7910</v>
      </c>
      <c r="C808" t="s">
        <v>145</v>
      </c>
      <c r="D808" t="s">
        <v>69</v>
      </c>
      <c r="E808" t="s">
        <v>441</v>
      </c>
      <c r="F808" t="s">
        <v>28</v>
      </c>
      <c r="G808" t="s">
        <v>29</v>
      </c>
      <c r="H808" t="s">
        <v>146</v>
      </c>
      <c r="I808" t="s">
        <v>441</v>
      </c>
      <c r="J808" t="s">
        <v>21</v>
      </c>
      <c r="K808" t="s">
        <v>7938</v>
      </c>
      <c r="L808" t="s">
        <v>7939</v>
      </c>
      <c r="M808" t="s">
        <v>65</v>
      </c>
      <c r="N808" t="s">
        <v>95</v>
      </c>
      <c r="O808" t="s">
        <v>70</v>
      </c>
      <c r="P808" t="s">
        <v>22</v>
      </c>
      <c r="Q808" t="s">
        <v>7940</v>
      </c>
      <c r="R808" t="s">
        <v>23</v>
      </c>
      <c r="S808" t="s">
        <v>24</v>
      </c>
      <c r="T808" t="s">
        <v>441</v>
      </c>
      <c r="U808" t="s">
        <v>7941</v>
      </c>
      <c r="W808" t="s">
        <v>7412</v>
      </c>
      <c r="X808" t="s">
        <v>28</v>
      </c>
      <c r="Y808" t="e">
        <f>VLOOKUP(W808,ARD_SAFE_PROCESSED_20220608[[#This Row],[Column11]],1,FALSE)</f>
        <v>#N/A</v>
      </c>
      <c r="AB808" t="str">
        <f>CONCATENATE(LEFT(ARD_SAFE_PROCESSED_20220608[[#This Row],[Column1]],6),"******",RIGHT(ARD_SAFE_PROCESSED_20220608[[#This Row],[Column1]],4),";",ARD_SAFE_PROCESSED_20220608[[#This Row],[Column11]])</f>
        <v>477289******9557;74357045325001456818827</v>
      </c>
      <c r="AD808" t="str">
        <f>CLEAN(ARD_SAFE_PROCESSED_20220608[[#This Row],[Column1]])</f>
        <v>4772890013219557</v>
      </c>
      <c r="AE808" t="str">
        <f>CLEAN(ARD_SAFE_PROCESSED_20220608[[#This Row],[Column2]])</f>
        <v>204070</v>
      </c>
      <c r="AF808" t="str">
        <f>CLEAN(ARD_SAFE_PROCESSED_20220608[[#This Row],[Column3]])</f>
        <v>4078075</v>
      </c>
      <c r="AG808" t="str">
        <f>CLEAN(ARD_SAFE_PROCESSED_20220608[[#This Row],[Column4]])</f>
        <v>PV</v>
      </c>
      <c r="AH808" t="str">
        <f>CLEAN(ARD_SAFE_PROCESSED_20220608[[#This Row],[Column5]])</f>
        <v>20251121</v>
      </c>
      <c r="AI808" t="str">
        <f>CLEAN(ARD_SAFE_PROCESSED_20220608[[#This Row],[Column6]])</f>
        <v>604</v>
      </c>
      <c r="AJ808" t="str">
        <f>CLEAN(ARD_SAFE_PROCESSED_20220608[[#This Row],[Column7]])</f>
        <v>76</v>
      </c>
      <c r="AK808" t="str">
        <f>CLEAN(ARD_SAFE_PROCESSED_20220608[[#This Row],[Column8]])</f>
        <v xml:space="preserve">MOVISTAR APP HOGAR            </v>
      </c>
      <c r="AL808" t="str">
        <f>CLEAN(ARD_SAFE_PROCESSED_20220608[[#This Row],[Column9]])</f>
        <v>20251121</v>
      </c>
      <c r="AM808" t="str">
        <f>CLEAN(ARD_SAFE_PROCESSED_20220608[[#This Row],[Column10]])</f>
        <v xml:space="preserve">'                       </v>
      </c>
      <c r="AN808" t="s">
        <v>7938</v>
      </c>
      <c r="AO808" t="str">
        <f>CLEAN(ARD_SAFE_PROCESSED_20220608[[#This Row],[Column12]])</f>
        <v>5029420</v>
      </c>
      <c r="AP808" t="str">
        <f>CLEAN(ARD_SAFE_PROCESSED_20220608[[#This Row],[Column13]])</f>
        <v xml:space="preserve">   </v>
      </c>
      <c r="AQ808" t="str">
        <f>CLEAN(ARD_SAFE_PROCESSED_20220608[[#This Row],[Column14]])</f>
        <v xml:space="preserve">36363636  </v>
      </c>
      <c r="AR808" t="str">
        <f>CLEAN(ARD_SAFE_PROCESSED_20220608[[#This Row],[Column15]])</f>
        <v xml:space="preserve">POS VIRTUAL                                       </v>
      </c>
      <c r="AS808" t="str">
        <f>CLEAN(ARD_SAFE_PROCESSED_20220608[[#This Row],[Column16]])</f>
        <v xml:space="preserve">               </v>
      </c>
      <c r="AT808" t="str">
        <f>CLEAN(ARD_SAFE_PROCESSED_20220608[[#This Row],[Column17]])</f>
        <v>101.35</v>
      </c>
      <c r="AU808" t="str">
        <f>CLEAN(ARD_SAFE_PROCESSED_20220608[[#This Row],[Column18]])</f>
        <v xml:space="preserve">' </v>
      </c>
      <c r="AV808" t="str">
        <f>CLEAN(ARD_SAFE_PROCESSED_20220608[[#This Row],[Column19]])</f>
        <v xml:space="preserve">          </v>
      </c>
      <c r="AW808" t="str">
        <f>CLEAN(ARD_SAFE_PROCESSED_20220608[[#This Row],[Column20]])</f>
        <v>20251121</v>
      </c>
      <c r="AX808" t="str">
        <f>CLEAN(ARD_SAFE_PROCESSED_20220608[[#This Row],[Column21]])</f>
        <v>172015</v>
      </c>
      <c r="AY808" t="str">
        <f>LEFT(ARD_SAFE_PROCESSED_20220608[[#This Row],[Column1]],6)</f>
        <v>477289</v>
      </c>
      <c r="AZ808" t="str">
        <f>RIGHT(ARD_SAFE_PROCESSED_20220608[[#This Row],[Column1]],4)</f>
        <v>9557</v>
      </c>
      <c r="BA808" s="2">
        <f t="shared" si="77"/>
        <v>45994</v>
      </c>
      <c r="BB808">
        <f t="shared" si="78"/>
        <v>29.95</v>
      </c>
      <c r="BC808">
        <f t="shared" si="79"/>
        <v>101.35</v>
      </c>
      <c r="BD808" t="str">
        <f t="shared" si="80"/>
        <v>6</v>
      </c>
      <c r="BE808" t="str">
        <f t="shared" si="81"/>
        <v>F:TC40</v>
      </c>
    </row>
    <row r="809" spans="1:57" hidden="1" x14ac:dyDescent="0.3">
      <c r="A809" t="s">
        <v>7927</v>
      </c>
      <c r="B809" t="s">
        <v>7959</v>
      </c>
      <c r="C809" t="s">
        <v>145</v>
      </c>
      <c r="D809" t="s">
        <v>69</v>
      </c>
      <c r="E809" t="s">
        <v>441</v>
      </c>
      <c r="F809" t="s">
        <v>28</v>
      </c>
      <c r="G809" t="s">
        <v>29</v>
      </c>
      <c r="H809" t="s">
        <v>146</v>
      </c>
      <c r="I809" t="s">
        <v>441</v>
      </c>
      <c r="J809" t="s">
        <v>21</v>
      </c>
      <c r="K809" t="s">
        <v>7960</v>
      </c>
      <c r="L809" t="s">
        <v>7961</v>
      </c>
      <c r="M809" t="s">
        <v>65</v>
      </c>
      <c r="N809" t="s">
        <v>95</v>
      </c>
      <c r="O809" t="s">
        <v>70</v>
      </c>
      <c r="P809" t="s">
        <v>22</v>
      </c>
      <c r="Q809" t="s">
        <v>7931</v>
      </c>
      <c r="R809" t="s">
        <v>23</v>
      </c>
      <c r="S809" t="s">
        <v>24</v>
      </c>
      <c r="T809" t="s">
        <v>441</v>
      </c>
      <c r="U809" t="s">
        <v>7962</v>
      </c>
      <c r="W809" t="s">
        <v>7366</v>
      </c>
      <c r="X809" t="s">
        <v>28</v>
      </c>
      <c r="Y809" t="e">
        <f>VLOOKUP(W809,ARD_SAFE_PROCESSED_20220608[[#This Row],[Column11]],1,FALSE)</f>
        <v>#N/A</v>
      </c>
      <c r="AB809" t="str">
        <f>CONCATENATE(LEFT(ARD_SAFE_PROCESSED_20220608[[#This Row],[Column1]],6),"******",RIGHT(ARD_SAFE_PROCESSED_20220608[[#This Row],[Column1]],4),";",ARD_SAFE_PROCESSED_20220608[[#This Row],[Column11]])</f>
        <v>477289******9557;74357045325001456821581</v>
      </c>
      <c r="AD809" t="str">
        <f>CLEAN(ARD_SAFE_PROCESSED_20220608[[#This Row],[Column1]])</f>
        <v>4772890013219557</v>
      </c>
      <c r="AE809" t="str">
        <f>CLEAN(ARD_SAFE_PROCESSED_20220608[[#This Row],[Column2]])</f>
        <v>594570</v>
      </c>
      <c r="AF809" t="str">
        <f>CLEAN(ARD_SAFE_PROCESSED_20220608[[#This Row],[Column3]])</f>
        <v>4078075</v>
      </c>
      <c r="AG809" t="str">
        <f>CLEAN(ARD_SAFE_PROCESSED_20220608[[#This Row],[Column4]])</f>
        <v>PV</v>
      </c>
      <c r="AH809" t="str">
        <f>CLEAN(ARD_SAFE_PROCESSED_20220608[[#This Row],[Column5]])</f>
        <v>20251121</v>
      </c>
      <c r="AI809" t="str">
        <f>CLEAN(ARD_SAFE_PROCESSED_20220608[[#This Row],[Column6]])</f>
        <v>604</v>
      </c>
      <c r="AJ809" t="str">
        <f>CLEAN(ARD_SAFE_PROCESSED_20220608[[#This Row],[Column7]])</f>
        <v>76</v>
      </c>
      <c r="AK809" t="str">
        <f>CLEAN(ARD_SAFE_PROCESSED_20220608[[#This Row],[Column8]])</f>
        <v xml:space="preserve">MOVISTAR APP HOGAR            </v>
      </c>
      <c r="AL809" t="str">
        <f>CLEAN(ARD_SAFE_PROCESSED_20220608[[#This Row],[Column9]])</f>
        <v>20251121</v>
      </c>
      <c r="AM809" t="str">
        <f>CLEAN(ARD_SAFE_PROCESSED_20220608[[#This Row],[Column10]])</f>
        <v xml:space="preserve">'                       </v>
      </c>
      <c r="AN809" t="s">
        <v>7960</v>
      </c>
      <c r="AO809" t="str">
        <f>CLEAN(ARD_SAFE_PROCESSED_20220608[[#This Row],[Column12]])</f>
        <v>5015160</v>
      </c>
      <c r="AP809" t="str">
        <f>CLEAN(ARD_SAFE_PROCESSED_20220608[[#This Row],[Column13]])</f>
        <v xml:space="preserve">   </v>
      </c>
      <c r="AQ809" t="str">
        <f>CLEAN(ARD_SAFE_PROCESSED_20220608[[#This Row],[Column14]])</f>
        <v xml:space="preserve">36363636  </v>
      </c>
      <c r="AR809" t="str">
        <f>CLEAN(ARD_SAFE_PROCESSED_20220608[[#This Row],[Column15]])</f>
        <v xml:space="preserve">POS VIRTUAL                                       </v>
      </c>
      <c r="AS809" t="str">
        <f>CLEAN(ARD_SAFE_PROCESSED_20220608[[#This Row],[Column16]])</f>
        <v xml:space="preserve">               </v>
      </c>
      <c r="AT809" t="str">
        <f>CLEAN(ARD_SAFE_PROCESSED_20220608[[#This Row],[Column17]])</f>
        <v>62.90</v>
      </c>
      <c r="AU809" t="str">
        <f>CLEAN(ARD_SAFE_PROCESSED_20220608[[#This Row],[Column18]])</f>
        <v xml:space="preserve">' </v>
      </c>
      <c r="AV809" t="str">
        <f>CLEAN(ARD_SAFE_PROCESSED_20220608[[#This Row],[Column19]])</f>
        <v xml:space="preserve">          </v>
      </c>
      <c r="AW809" t="str">
        <f>CLEAN(ARD_SAFE_PROCESSED_20220608[[#This Row],[Column20]])</f>
        <v>20251121</v>
      </c>
      <c r="AX809" t="str">
        <f>CLEAN(ARD_SAFE_PROCESSED_20220608[[#This Row],[Column21]])</f>
        <v>165906</v>
      </c>
      <c r="AY809" t="str">
        <f>LEFT(ARD_SAFE_PROCESSED_20220608[[#This Row],[Column1]],6)</f>
        <v>477289</v>
      </c>
      <c r="AZ809" t="str">
        <f>RIGHT(ARD_SAFE_PROCESSED_20220608[[#This Row],[Column1]],4)</f>
        <v>9557</v>
      </c>
      <c r="BA809" s="2">
        <f t="shared" ref="BA809:BA872" si="82">VLOOKUP(AB809,x,6,FALSE)</f>
        <v>45994</v>
      </c>
      <c r="BB809">
        <f t="shared" ref="BB809:BB872" si="83">VLOOKUP(AB809,x,2,FALSE)</f>
        <v>18.59</v>
      </c>
      <c r="BC809">
        <f t="shared" ref="BC809:BC872" si="84">VLOOKUP(AB809,x,3,FALSE)</f>
        <v>62.9</v>
      </c>
      <c r="BD809" t="str">
        <f t="shared" ref="BD809:BD872" si="85">VLOOKUP(AB809,x,4,FALSE)</f>
        <v>6</v>
      </c>
      <c r="BE809" t="str">
        <f t="shared" ref="BE809:BE872" si="86">VLOOKUP(AB809,x,5,FALSE)</f>
        <v>F:TC40</v>
      </c>
    </row>
    <row r="810" spans="1:57" hidden="1" x14ac:dyDescent="0.3">
      <c r="A810" t="s">
        <v>7927</v>
      </c>
      <c r="B810" t="s">
        <v>7928</v>
      </c>
      <c r="C810" t="s">
        <v>145</v>
      </c>
      <c r="D810" t="s">
        <v>69</v>
      </c>
      <c r="E810" t="s">
        <v>441</v>
      </c>
      <c r="F810" t="s">
        <v>28</v>
      </c>
      <c r="G810" t="s">
        <v>29</v>
      </c>
      <c r="H810" t="s">
        <v>146</v>
      </c>
      <c r="I810" t="s">
        <v>441</v>
      </c>
      <c r="J810" t="s">
        <v>21</v>
      </c>
      <c r="K810" t="s">
        <v>7929</v>
      </c>
      <c r="L810" t="s">
        <v>7930</v>
      </c>
      <c r="M810" t="s">
        <v>65</v>
      </c>
      <c r="N810" t="s">
        <v>95</v>
      </c>
      <c r="O810" t="s">
        <v>70</v>
      </c>
      <c r="P810" t="s">
        <v>22</v>
      </c>
      <c r="Q810" t="s">
        <v>7931</v>
      </c>
      <c r="R810" t="s">
        <v>23</v>
      </c>
      <c r="S810" t="s">
        <v>24</v>
      </c>
      <c r="T810" t="s">
        <v>441</v>
      </c>
      <c r="U810" t="s">
        <v>7932</v>
      </c>
      <c r="W810" t="s">
        <v>6825</v>
      </c>
      <c r="X810" t="s">
        <v>28</v>
      </c>
      <c r="Y810" t="e">
        <f>VLOOKUP(W810,ARD_SAFE_PROCESSED_20220608[[#This Row],[Column11]],1,FALSE)</f>
        <v>#N/A</v>
      </c>
      <c r="AB810" t="str">
        <f>CONCATENATE(LEFT(ARD_SAFE_PROCESSED_20220608[[#This Row],[Column1]],6),"******",RIGHT(ARD_SAFE_PROCESSED_20220608[[#This Row],[Column1]],4),";",ARD_SAFE_PROCESSED_20220608[[#This Row],[Column11]])</f>
        <v>477289******9557;74357045325001456824379</v>
      </c>
      <c r="AD810" t="str">
        <f>CLEAN(ARD_SAFE_PROCESSED_20220608[[#This Row],[Column1]])</f>
        <v>4772890013219557</v>
      </c>
      <c r="AE810" t="str">
        <f>CLEAN(ARD_SAFE_PROCESSED_20220608[[#This Row],[Column2]])</f>
        <v>004770</v>
      </c>
      <c r="AF810" t="str">
        <f>CLEAN(ARD_SAFE_PROCESSED_20220608[[#This Row],[Column3]])</f>
        <v>4078075</v>
      </c>
      <c r="AG810" t="str">
        <f>CLEAN(ARD_SAFE_PROCESSED_20220608[[#This Row],[Column4]])</f>
        <v>PV</v>
      </c>
      <c r="AH810" t="str">
        <f>CLEAN(ARD_SAFE_PROCESSED_20220608[[#This Row],[Column5]])</f>
        <v>20251121</v>
      </c>
      <c r="AI810" t="str">
        <f>CLEAN(ARD_SAFE_PROCESSED_20220608[[#This Row],[Column6]])</f>
        <v>604</v>
      </c>
      <c r="AJ810" t="str">
        <f>CLEAN(ARD_SAFE_PROCESSED_20220608[[#This Row],[Column7]])</f>
        <v>76</v>
      </c>
      <c r="AK810" t="str">
        <f>CLEAN(ARD_SAFE_PROCESSED_20220608[[#This Row],[Column8]])</f>
        <v xml:space="preserve">MOVISTAR APP HOGAR            </v>
      </c>
      <c r="AL810" t="str">
        <f>CLEAN(ARD_SAFE_PROCESSED_20220608[[#This Row],[Column9]])</f>
        <v>20251121</v>
      </c>
      <c r="AM810" t="str">
        <f>CLEAN(ARD_SAFE_PROCESSED_20220608[[#This Row],[Column10]])</f>
        <v xml:space="preserve">'                       </v>
      </c>
      <c r="AN810" t="s">
        <v>7929</v>
      </c>
      <c r="AO810" t="str">
        <f>CLEAN(ARD_SAFE_PROCESSED_20220608[[#This Row],[Column12]])</f>
        <v>5015979</v>
      </c>
      <c r="AP810" t="str">
        <f>CLEAN(ARD_SAFE_PROCESSED_20220608[[#This Row],[Column13]])</f>
        <v xml:space="preserve">   </v>
      </c>
      <c r="AQ810" t="str">
        <f>CLEAN(ARD_SAFE_PROCESSED_20220608[[#This Row],[Column14]])</f>
        <v xml:space="preserve">36363636  </v>
      </c>
      <c r="AR810" t="str">
        <f>CLEAN(ARD_SAFE_PROCESSED_20220608[[#This Row],[Column15]])</f>
        <v xml:space="preserve">POS VIRTUAL                                       </v>
      </c>
      <c r="AS810" t="str">
        <f>CLEAN(ARD_SAFE_PROCESSED_20220608[[#This Row],[Column16]])</f>
        <v xml:space="preserve">               </v>
      </c>
      <c r="AT810" t="str">
        <f>CLEAN(ARD_SAFE_PROCESSED_20220608[[#This Row],[Column17]])</f>
        <v>62.90</v>
      </c>
      <c r="AU810" t="str">
        <f>CLEAN(ARD_SAFE_PROCESSED_20220608[[#This Row],[Column18]])</f>
        <v xml:space="preserve">' </v>
      </c>
      <c r="AV810" t="str">
        <f>CLEAN(ARD_SAFE_PROCESSED_20220608[[#This Row],[Column19]])</f>
        <v xml:space="preserve">          </v>
      </c>
      <c r="AW810" t="str">
        <f>CLEAN(ARD_SAFE_PROCESSED_20220608[[#This Row],[Column20]])</f>
        <v>20251121</v>
      </c>
      <c r="AX810" t="str">
        <f>CLEAN(ARD_SAFE_PROCESSED_20220608[[#This Row],[Column21]])</f>
        <v>170019</v>
      </c>
      <c r="AY810" t="str">
        <f>LEFT(ARD_SAFE_PROCESSED_20220608[[#This Row],[Column1]],6)</f>
        <v>477289</v>
      </c>
      <c r="AZ810" t="str">
        <f>RIGHT(ARD_SAFE_PROCESSED_20220608[[#This Row],[Column1]],4)</f>
        <v>9557</v>
      </c>
      <c r="BA810" s="2">
        <f t="shared" si="82"/>
        <v>45994</v>
      </c>
      <c r="BB810">
        <f t="shared" si="83"/>
        <v>18.59</v>
      </c>
      <c r="BC810">
        <f t="shared" si="84"/>
        <v>62.9</v>
      </c>
      <c r="BD810" t="str">
        <f t="shared" si="85"/>
        <v>6</v>
      </c>
      <c r="BE810" t="str">
        <f t="shared" si="86"/>
        <v>F:TC40</v>
      </c>
    </row>
    <row r="811" spans="1:57" hidden="1" x14ac:dyDescent="0.3">
      <c r="A811" t="s">
        <v>4816</v>
      </c>
      <c r="B811" t="s">
        <v>4817</v>
      </c>
      <c r="C811" t="s">
        <v>4818</v>
      </c>
      <c r="D811" t="s">
        <v>64</v>
      </c>
      <c r="E811" t="s">
        <v>440</v>
      </c>
      <c r="F811" t="s">
        <v>28</v>
      </c>
      <c r="G811" t="s">
        <v>29</v>
      </c>
      <c r="H811" t="s">
        <v>4819</v>
      </c>
      <c r="I811" t="s">
        <v>441</v>
      </c>
      <c r="J811" t="s">
        <v>21</v>
      </c>
      <c r="K811" t="s">
        <v>4820</v>
      </c>
      <c r="L811" t="s">
        <v>4821</v>
      </c>
      <c r="M811" t="s">
        <v>65</v>
      </c>
      <c r="N811" t="s">
        <v>162</v>
      </c>
      <c r="O811" t="s">
        <v>66</v>
      </c>
      <c r="P811" t="s">
        <v>22</v>
      </c>
      <c r="Q811" t="s">
        <v>4822</v>
      </c>
      <c r="R811" t="s">
        <v>23</v>
      </c>
      <c r="S811" t="s">
        <v>24</v>
      </c>
      <c r="T811" t="s">
        <v>440</v>
      </c>
      <c r="U811" t="s">
        <v>4823</v>
      </c>
      <c r="W811" t="s">
        <v>6739</v>
      </c>
      <c r="X811" t="s">
        <v>28</v>
      </c>
      <c r="Y811" t="e">
        <f>VLOOKUP(W811,ARD_SAFE_PROCESSED_20220608[[#This Row],[Column11]],1,FALSE)</f>
        <v>#N/A</v>
      </c>
      <c r="AB811" t="str">
        <f>CONCATENATE(LEFT(ARD_SAFE_PROCESSED_20220608[[#This Row],[Column1]],6),"******",RIGHT(ARD_SAFE_PROCESSED_20220608[[#This Row],[Column1]],4),";",ARD_SAFE_PROCESSED_20220608[[#This Row],[Column11]])</f>
        <v>428082******9713;74357045325001572600323</v>
      </c>
      <c r="AD811" t="str">
        <f>CLEAN(ARD_SAFE_PROCESSED_20220608[[#This Row],[Column1]])</f>
        <v>4280820172219713</v>
      </c>
      <c r="AE811" t="str">
        <f>CLEAN(ARD_SAFE_PROCESSED_20220608[[#This Row],[Column2]])</f>
        <v>008405</v>
      </c>
      <c r="AF811" t="str">
        <f>CLEAN(ARD_SAFE_PROCESSED_20220608[[#This Row],[Column3]])</f>
        <v>1049759</v>
      </c>
      <c r="AG811" t="str">
        <f>CLEAN(ARD_SAFE_PROCESSED_20220608[[#This Row],[Column4]])</f>
        <v>PL</v>
      </c>
      <c r="AH811" t="str">
        <f>CLEAN(ARD_SAFE_PROCESSED_20220608[[#This Row],[Column5]])</f>
        <v>20251120</v>
      </c>
      <c r="AI811" t="str">
        <f>CLEAN(ARD_SAFE_PROCESSED_20220608[[#This Row],[Column6]])</f>
        <v>604</v>
      </c>
      <c r="AJ811" t="str">
        <f>CLEAN(ARD_SAFE_PROCESSED_20220608[[#This Row],[Column7]])</f>
        <v>76</v>
      </c>
      <c r="AK811" t="str">
        <f>CLEAN(ARD_SAFE_PROCESSED_20220608[[#This Row],[Column8]])</f>
        <v xml:space="preserve">TERRAZAS                      </v>
      </c>
      <c r="AL811" t="str">
        <f>CLEAN(ARD_SAFE_PROCESSED_20220608[[#This Row],[Column9]])</f>
        <v>20251121</v>
      </c>
      <c r="AM811" t="str">
        <f>CLEAN(ARD_SAFE_PROCESSED_20220608[[#This Row],[Column10]])</f>
        <v xml:space="preserve">'                       </v>
      </c>
      <c r="AN811" t="s">
        <v>4820</v>
      </c>
      <c r="AO811" t="str">
        <f>CLEAN(ARD_SAFE_PROCESSED_20220608[[#This Row],[Column12]])</f>
        <v>684</v>
      </c>
      <c r="AP811" t="str">
        <f>CLEAN(ARD_SAFE_PROCESSED_20220608[[#This Row],[Column13]])</f>
        <v xml:space="preserve">   </v>
      </c>
      <c r="AQ811" t="str">
        <f>CLEAN(ARD_SAFE_PROCESSED_20220608[[#This Row],[Column14]])</f>
        <v xml:space="preserve">PS0004    </v>
      </c>
      <c r="AR811" t="str">
        <f>CLEAN(ARD_SAFE_PROCESSED_20220608[[#This Row],[Column15]])</f>
        <v xml:space="preserve">POS CONTACTLESS CHIP                              </v>
      </c>
      <c r="AS811" t="str">
        <f>CLEAN(ARD_SAFE_PROCESSED_20220608[[#This Row],[Column16]])</f>
        <v xml:space="preserve">               </v>
      </c>
      <c r="AT811" t="str">
        <f>CLEAN(ARD_SAFE_PROCESSED_20220608[[#This Row],[Column17]])</f>
        <v>136.80</v>
      </c>
      <c r="AU811" t="str">
        <f>CLEAN(ARD_SAFE_PROCESSED_20220608[[#This Row],[Column18]])</f>
        <v xml:space="preserve">' </v>
      </c>
      <c r="AV811" t="str">
        <f>CLEAN(ARD_SAFE_PROCESSED_20220608[[#This Row],[Column19]])</f>
        <v xml:space="preserve">          </v>
      </c>
      <c r="AW811" t="str">
        <f>CLEAN(ARD_SAFE_PROCESSED_20220608[[#This Row],[Column20]])</f>
        <v>20251120</v>
      </c>
      <c r="AX811" t="str">
        <f>CLEAN(ARD_SAFE_PROCESSED_20220608[[#This Row],[Column21]])</f>
        <v>102646</v>
      </c>
      <c r="AY811" t="str">
        <f>LEFT(ARD_SAFE_PROCESSED_20220608[[#This Row],[Column1]],6)</f>
        <v>428082</v>
      </c>
      <c r="AZ811" t="str">
        <f>RIGHT(ARD_SAFE_PROCESSED_20220608[[#This Row],[Column1]],4)</f>
        <v>9713</v>
      </c>
      <c r="BA811" s="2">
        <f t="shared" si="82"/>
        <v>45994</v>
      </c>
      <c r="BB811">
        <f t="shared" si="83"/>
        <v>40.47</v>
      </c>
      <c r="BC811">
        <f t="shared" si="84"/>
        <v>136.80000000000001</v>
      </c>
      <c r="BD811" t="str">
        <f t="shared" si="85"/>
        <v>0</v>
      </c>
      <c r="BE811" t="str">
        <f t="shared" si="86"/>
        <v>F:TC40</v>
      </c>
    </row>
    <row r="812" spans="1:57" hidden="1" x14ac:dyDescent="0.3">
      <c r="A812" t="s">
        <v>4837</v>
      </c>
      <c r="B812" t="s">
        <v>4838</v>
      </c>
      <c r="C812" t="s">
        <v>4839</v>
      </c>
      <c r="D812" t="s">
        <v>69</v>
      </c>
      <c r="E812" t="s">
        <v>441</v>
      </c>
      <c r="F812" t="s">
        <v>28</v>
      </c>
      <c r="G812" t="s">
        <v>29</v>
      </c>
      <c r="H812" t="s">
        <v>4840</v>
      </c>
      <c r="I812" t="s">
        <v>441</v>
      </c>
      <c r="J812" t="s">
        <v>21</v>
      </c>
      <c r="K812" t="s">
        <v>4841</v>
      </c>
      <c r="L812" t="s">
        <v>4842</v>
      </c>
      <c r="M812" t="s">
        <v>65</v>
      </c>
      <c r="N812" t="s">
        <v>59</v>
      </c>
      <c r="O812" t="s">
        <v>70</v>
      </c>
      <c r="P812" t="s">
        <v>22</v>
      </c>
      <c r="Q812" t="s">
        <v>4843</v>
      </c>
      <c r="R812" t="s">
        <v>23</v>
      </c>
      <c r="S812" t="s">
        <v>24</v>
      </c>
      <c r="T812" t="s">
        <v>441</v>
      </c>
      <c r="U812" t="s">
        <v>4844</v>
      </c>
      <c r="W812" t="s">
        <v>6832</v>
      </c>
      <c r="X812" t="s">
        <v>28</v>
      </c>
      <c r="Y812" t="e">
        <f>VLOOKUP(W812,ARD_SAFE_PROCESSED_20220608[[#This Row],[Column11]],1,FALSE)</f>
        <v>#N/A</v>
      </c>
      <c r="AB812" t="str">
        <f>CONCATENATE(LEFT(ARD_SAFE_PROCESSED_20220608[[#This Row],[Column1]],6),"******",RIGHT(ARD_SAFE_PROCESSED_20220608[[#This Row],[Column1]],4),";",ARD_SAFE_PROCESSED_20220608[[#This Row],[Column11]])</f>
        <v>428083******8106;74357045325002974600085</v>
      </c>
      <c r="AD812" t="str">
        <f>CLEAN(ARD_SAFE_PROCESSED_20220608[[#This Row],[Column1]])</f>
        <v>4280830046968106</v>
      </c>
      <c r="AE812" t="str">
        <f>CLEAN(ARD_SAFE_PROCESSED_20220608[[#This Row],[Column2]])</f>
        <v>007149</v>
      </c>
      <c r="AF812" t="str">
        <f>CLEAN(ARD_SAFE_PROCESSED_20220608[[#This Row],[Column3]])</f>
        <v>4080300</v>
      </c>
      <c r="AG812" t="str">
        <f>CLEAN(ARD_SAFE_PROCESSED_20220608[[#This Row],[Column4]])</f>
        <v>PV</v>
      </c>
      <c r="AH812" t="str">
        <f>CLEAN(ARD_SAFE_PROCESSED_20220608[[#This Row],[Column5]])</f>
        <v>20251121</v>
      </c>
      <c r="AI812" t="str">
        <f>CLEAN(ARD_SAFE_PROCESSED_20220608[[#This Row],[Column6]])</f>
        <v>604</v>
      </c>
      <c r="AJ812" t="str">
        <f>CLEAN(ARD_SAFE_PROCESSED_20220608[[#This Row],[Column7]])</f>
        <v>76</v>
      </c>
      <c r="AK812" t="str">
        <f>CLEAN(ARD_SAFE_PROCESSED_20220608[[#This Row],[Column8]])</f>
        <v xml:space="preserve">MASCOTA VELOZ                 </v>
      </c>
      <c r="AL812" t="str">
        <f>CLEAN(ARD_SAFE_PROCESSED_20220608[[#This Row],[Column9]])</f>
        <v>20251121</v>
      </c>
      <c r="AM812" t="str">
        <f>CLEAN(ARD_SAFE_PROCESSED_20220608[[#This Row],[Column10]])</f>
        <v xml:space="preserve">'                       </v>
      </c>
      <c r="AN812" t="s">
        <v>4841</v>
      </c>
      <c r="AO812" t="str">
        <f>CLEAN(ARD_SAFE_PROCESSED_20220608[[#This Row],[Column12]])</f>
        <v>1913804</v>
      </c>
      <c r="AP812" t="str">
        <f>CLEAN(ARD_SAFE_PROCESSED_20220608[[#This Row],[Column13]])</f>
        <v xml:space="preserve">   </v>
      </c>
      <c r="AQ812" t="str">
        <f>CLEAN(ARD_SAFE_PROCESSED_20220608[[#This Row],[Column14]])</f>
        <v xml:space="preserve">78787878  </v>
      </c>
      <c r="AR812" t="str">
        <f>CLEAN(ARD_SAFE_PROCESSED_20220608[[#This Row],[Column15]])</f>
        <v xml:space="preserve">POS VIRTUAL                                       </v>
      </c>
      <c r="AS812" t="str">
        <f>CLEAN(ARD_SAFE_PROCESSED_20220608[[#This Row],[Column16]])</f>
        <v xml:space="preserve">               </v>
      </c>
      <c r="AT812" t="str">
        <f>CLEAN(ARD_SAFE_PROCESSED_20220608[[#This Row],[Column17]])</f>
        <v>217.89</v>
      </c>
      <c r="AU812" t="str">
        <f>CLEAN(ARD_SAFE_PROCESSED_20220608[[#This Row],[Column18]])</f>
        <v xml:space="preserve">' </v>
      </c>
      <c r="AV812" t="str">
        <f>CLEAN(ARD_SAFE_PROCESSED_20220608[[#This Row],[Column19]])</f>
        <v xml:space="preserve">          </v>
      </c>
      <c r="AW812" t="str">
        <f>CLEAN(ARD_SAFE_PROCESSED_20220608[[#This Row],[Column20]])</f>
        <v>20251121</v>
      </c>
      <c r="AX812" t="str">
        <f>CLEAN(ARD_SAFE_PROCESSED_20220608[[#This Row],[Column21]])</f>
        <v>131334</v>
      </c>
      <c r="AY812" t="str">
        <f>LEFT(ARD_SAFE_PROCESSED_20220608[[#This Row],[Column1]],6)</f>
        <v>428083</v>
      </c>
      <c r="AZ812" t="str">
        <f>RIGHT(ARD_SAFE_PROCESSED_20220608[[#This Row],[Column1]],4)</f>
        <v>8106</v>
      </c>
      <c r="BA812" s="2">
        <f t="shared" si="82"/>
        <v>45993</v>
      </c>
      <c r="BB812">
        <f t="shared" si="83"/>
        <v>64.39</v>
      </c>
      <c r="BC812">
        <f t="shared" si="84"/>
        <v>217.89</v>
      </c>
      <c r="BD812" t="str">
        <f t="shared" si="85"/>
        <v>6</v>
      </c>
      <c r="BE812" t="str">
        <f t="shared" si="86"/>
        <v>F:TC40</v>
      </c>
    </row>
    <row r="813" spans="1:57" hidden="1" x14ac:dyDescent="0.3">
      <c r="A813" t="s">
        <v>6438</v>
      </c>
      <c r="B813" t="s">
        <v>6444</v>
      </c>
      <c r="C813" t="s">
        <v>6445</v>
      </c>
      <c r="D813" t="s">
        <v>64</v>
      </c>
      <c r="E813" t="s">
        <v>441</v>
      </c>
      <c r="F813" t="s">
        <v>28</v>
      </c>
      <c r="G813" t="s">
        <v>29</v>
      </c>
      <c r="H813" t="s">
        <v>6441</v>
      </c>
      <c r="I813" t="s">
        <v>441</v>
      </c>
      <c r="J813" t="s">
        <v>21</v>
      </c>
      <c r="K813" t="s">
        <v>6446</v>
      </c>
      <c r="L813" t="s">
        <v>6447</v>
      </c>
      <c r="M813" t="s">
        <v>65</v>
      </c>
      <c r="N813" t="s">
        <v>139</v>
      </c>
      <c r="O813" t="s">
        <v>66</v>
      </c>
      <c r="P813" t="s">
        <v>22</v>
      </c>
      <c r="Q813" t="s">
        <v>167</v>
      </c>
      <c r="R813" t="s">
        <v>23</v>
      </c>
      <c r="S813" t="s">
        <v>24</v>
      </c>
      <c r="T813" t="s">
        <v>441</v>
      </c>
      <c r="U813" t="s">
        <v>6448</v>
      </c>
      <c r="W813" t="s">
        <v>6752</v>
      </c>
      <c r="X813" t="s">
        <v>28</v>
      </c>
      <c r="Y813" t="e">
        <f>VLOOKUP(W813,ARD_SAFE_PROCESSED_20220608[[#This Row],[Column11]],1,FALSE)</f>
        <v>#N/A</v>
      </c>
      <c r="AB813" t="str">
        <f>CONCATENATE(LEFT(ARD_SAFE_PROCESSED_20220608[[#This Row],[Column1]],6),"******",RIGHT(ARD_SAFE_PROCESSED_20220608[[#This Row],[Column1]],4),";",ARD_SAFE_PROCESSED_20220608[[#This Row],[Column11]])</f>
        <v>455788******3921;74357045325006797200130</v>
      </c>
      <c r="AD813" t="str">
        <f>CLEAN(ARD_SAFE_PROCESSED_20220608[[#This Row],[Column1]])</f>
        <v>4557881133693921</v>
      </c>
      <c r="AE813" t="str">
        <f>CLEAN(ARD_SAFE_PROCESSED_20220608[[#This Row],[Column2]])</f>
        <v>292721</v>
      </c>
      <c r="AF813" t="str">
        <f>CLEAN(ARD_SAFE_PROCESSED_20220608[[#This Row],[Column3]])</f>
        <v>5824119</v>
      </c>
      <c r="AG813" t="str">
        <f>CLEAN(ARD_SAFE_PROCESSED_20220608[[#This Row],[Column4]])</f>
        <v>PL</v>
      </c>
      <c r="AH813" t="str">
        <f>CLEAN(ARD_SAFE_PROCESSED_20220608[[#This Row],[Column5]])</f>
        <v>20251121</v>
      </c>
      <c r="AI813" t="str">
        <f>CLEAN(ARD_SAFE_PROCESSED_20220608[[#This Row],[Column6]])</f>
        <v>604</v>
      </c>
      <c r="AJ813" t="str">
        <f>CLEAN(ARD_SAFE_PROCESSED_20220608[[#This Row],[Column7]])</f>
        <v>76</v>
      </c>
      <c r="AK813" t="str">
        <f>CLEAN(ARD_SAFE_PROCESSED_20220608[[#This Row],[Column8]])</f>
        <v xml:space="preserve">IZI*DISCO CLUB KIMBARA        </v>
      </c>
      <c r="AL813" t="str">
        <f>CLEAN(ARD_SAFE_PROCESSED_20220608[[#This Row],[Column9]])</f>
        <v>20251121</v>
      </c>
      <c r="AM813" t="str">
        <f>CLEAN(ARD_SAFE_PROCESSED_20220608[[#This Row],[Column10]])</f>
        <v xml:space="preserve">'                       </v>
      </c>
      <c r="AN813" t="s">
        <v>6446</v>
      </c>
      <c r="AO813" t="str">
        <f>CLEAN(ARD_SAFE_PROCESSED_20220608[[#This Row],[Column12]])</f>
        <v>5827</v>
      </c>
      <c r="AP813" t="str">
        <f>CLEAN(ARD_SAFE_PROCESSED_20220608[[#This Row],[Column13]])</f>
        <v xml:space="preserve">   </v>
      </c>
      <c r="AQ813" t="str">
        <f>CLEAN(ARD_SAFE_PROCESSED_20220608[[#This Row],[Column14]])</f>
        <v xml:space="preserve">PS0003    </v>
      </c>
      <c r="AR813" t="str">
        <f>CLEAN(ARD_SAFE_PROCESSED_20220608[[#This Row],[Column15]])</f>
        <v xml:space="preserve">POS CONTACTLESS CHIP                              </v>
      </c>
      <c r="AS813" t="str">
        <f>CLEAN(ARD_SAFE_PROCESSED_20220608[[#This Row],[Column16]])</f>
        <v xml:space="preserve">               </v>
      </c>
      <c r="AT813" t="str">
        <f>CLEAN(ARD_SAFE_PROCESSED_20220608[[#This Row],[Column17]])</f>
        <v>60.00</v>
      </c>
      <c r="AU813" t="str">
        <f>CLEAN(ARD_SAFE_PROCESSED_20220608[[#This Row],[Column18]])</f>
        <v xml:space="preserve">' </v>
      </c>
      <c r="AV813" t="str">
        <f>CLEAN(ARD_SAFE_PROCESSED_20220608[[#This Row],[Column19]])</f>
        <v xml:space="preserve">          </v>
      </c>
      <c r="AW813" t="str">
        <f>CLEAN(ARD_SAFE_PROCESSED_20220608[[#This Row],[Column20]])</f>
        <v>20251121</v>
      </c>
      <c r="AX813" t="str">
        <f>CLEAN(ARD_SAFE_PROCESSED_20220608[[#This Row],[Column21]])</f>
        <v>204248</v>
      </c>
      <c r="AY813" t="str">
        <f>LEFT(ARD_SAFE_PROCESSED_20220608[[#This Row],[Column1]],6)</f>
        <v>455788</v>
      </c>
      <c r="AZ813" t="str">
        <f>RIGHT(ARD_SAFE_PROCESSED_20220608[[#This Row],[Column1]],4)</f>
        <v>3921</v>
      </c>
      <c r="BA813" s="2">
        <f t="shared" si="82"/>
        <v>45993</v>
      </c>
      <c r="BB813">
        <f t="shared" si="83"/>
        <v>17.73</v>
      </c>
      <c r="BC813">
        <f t="shared" si="84"/>
        <v>60</v>
      </c>
      <c r="BD813" t="str">
        <f t="shared" si="85"/>
        <v>0</v>
      </c>
      <c r="BE813" t="str">
        <f t="shared" si="86"/>
        <v>F:TC40</v>
      </c>
    </row>
    <row r="814" spans="1:57" hidden="1" x14ac:dyDescent="0.3">
      <c r="A814" t="s">
        <v>2299</v>
      </c>
      <c r="B814" t="s">
        <v>2306</v>
      </c>
      <c r="C814" t="s">
        <v>78</v>
      </c>
      <c r="D814" t="s">
        <v>25</v>
      </c>
      <c r="E814" t="s">
        <v>440</v>
      </c>
      <c r="F814" t="s">
        <v>28</v>
      </c>
      <c r="G814" t="s">
        <v>29</v>
      </c>
      <c r="H814" t="s">
        <v>79</v>
      </c>
      <c r="I814" t="s">
        <v>441</v>
      </c>
      <c r="J814" t="s">
        <v>21</v>
      </c>
      <c r="K814" t="s">
        <v>2307</v>
      </c>
      <c r="L814" t="s">
        <v>2308</v>
      </c>
      <c r="M814" t="s">
        <v>65</v>
      </c>
      <c r="N814" t="s">
        <v>26</v>
      </c>
      <c r="O814" t="s">
        <v>27</v>
      </c>
      <c r="P814" t="s">
        <v>2309</v>
      </c>
      <c r="Q814" t="s">
        <v>2310</v>
      </c>
      <c r="R814" t="s">
        <v>23</v>
      </c>
      <c r="S814" t="s">
        <v>24</v>
      </c>
      <c r="T814" t="s">
        <v>440</v>
      </c>
      <c r="U814" t="s">
        <v>2311</v>
      </c>
      <c r="W814" t="s">
        <v>6840</v>
      </c>
      <c r="X814" t="s">
        <v>28</v>
      </c>
      <c r="Y814" t="e">
        <f>VLOOKUP(W814,ARD_SAFE_PROCESSED_20220608[[#This Row],[Column11]],1,FALSE)</f>
        <v>#N/A</v>
      </c>
      <c r="AB814" t="str">
        <f>CONCATENATE(LEFT(ARD_SAFE_PROCESSED_20220608[[#This Row],[Column1]],6),"******",RIGHT(ARD_SAFE_PROCESSED_20220608[[#This Row],[Column1]],4),";",ARD_SAFE_PROCESSED_20220608[[#This Row],[Column11]])</f>
        <v>400917******7587;74357045325008482361961</v>
      </c>
      <c r="AD814" t="str">
        <f>CLEAN(ARD_SAFE_PROCESSED_20220608[[#This Row],[Column1]])</f>
        <v>4009170003077587</v>
      </c>
      <c r="AE814" t="str">
        <f>CLEAN(ARD_SAFE_PROCESSED_20220608[[#This Row],[Column2]])</f>
        <v>078441</v>
      </c>
      <c r="AF814" t="str">
        <f>CLEAN(ARD_SAFE_PROCESSED_20220608[[#This Row],[Column3]])</f>
        <v>4018919</v>
      </c>
      <c r="AG814" t="str">
        <f>CLEAN(ARD_SAFE_PROCESSED_20220608[[#This Row],[Column4]])</f>
        <v>EC</v>
      </c>
      <c r="AH814" t="str">
        <f>CLEAN(ARD_SAFE_PROCESSED_20220608[[#This Row],[Column5]])</f>
        <v>20251120</v>
      </c>
      <c r="AI814" t="str">
        <f>CLEAN(ARD_SAFE_PROCESSED_20220608[[#This Row],[Column6]])</f>
        <v>604</v>
      </c>
      <c r="AJ814" t="str">
        <f>CLEAN(ARD_SAFE_PROCESSED_20220608[[#This Row],[Column7]])</f>
        <v>76</v>
      </c>
      <c r="AK814" t="str">
        <f>CLEAN(ARD_SAFE_PROCESSED_20220608[[#This Row],[Column8]])</f>
        <v xml:space="preserve">PYU*UBER                      </v>
      </c>
      <c r="AL814" t="str">
        <f>CLEAN(ARD_SAFE_PROCESSED_20220608[[#This Row],[Column9]])</f>
        <v>20251121</v>
      </c>
      <c r="AM814" t="str">
        <f>CLEAN(ARD_SAFE_PROCESSED_20220608[[#This Row],[Column10]])</f>
        <v xml:space="preserve">'                       </v>
      </c>
      <c r="AN814" t="s">
        <v>2307</v>
      </c>
      <c r="AO814" t="str">
        <f>CLEAN(ARD_SAFE_PROCESSED_20220608[[#This Row],[Column12]])</f>
        <v>537614</v>
      </c>
      <c r="AP814" t="str">
        <f>CLEAN(ARD_SAFE_PROCESSED_20220608[[#This Row],[Column13]])</f>
        <v xml:space="preserve">   </v>
      </c>
      <c r="AQ814" t="str">
        <f>CLEAN(ARD_SAFE_PROCESSED_20220608[[#This Row],[Column14]])</f>
        <v xml:space="preserve">PV000000  </v>
      </c>
      <c r="AR814" t="str">
        <f>CLEAN(ARD_SAFE_PROCESSED_20220608[[#This Row],[Column15]])</f>
        <v xml:space="preserve">E-COMMERCE                                        </v>
      </c>
      <c r="AS814" t="str">
        <f>CLEAN(ARD_SAFE_PROCESSED_20220608[[#This Row],[Column16]])</f>
        <v>1042221108822f4</v>
      </c>
      <c r="AT814" t="str">
        <f>CLEAN(ARD_SAFE_PROCESSED_20220608[[#This Row],[Column17]])</f>
        <v>51.30</v>
      </c>
      <c r="AU814" t="str">
        <f>CLEAN(ARD_SAFE_PROCESSED_20220608[[#This Row],[Column18]])</f>
        <v xml:space="preserve">' </v>
      </c>
      <c r="AV814" t="str">
        <f>CLEAN(ARD_SAFE_PROCESSED_20220608[[#This Row],[Column19]])</f>
        <v xml:space="preserve">          </v>
      </c>
      <c r="AW814" t="str">
        <f>CLEAN(ARD_SAFE_PROCESSED_20220608[[#This Row],[Column20]])</f>
        <v>20251120</v>
      </c>
      <c r="AX814" t="str">
        <f>CLEAN(ARD_SAFE_PROCESSED_20220608[[#This Row],[Column21]])</f>
        <v>212242</v>
      </c>
      <c r="AY814" t="str">
        <f>LEFT(ARD_SAFE_PROCESSED_20220608[[#This Row],[Column1]],6)</f>
        <v>400917</v>
      </c>
      <c r="AZ814" t="str">
        <f>RIGHT(ARD_SAFE_PROCESSED_20220608[[#This Row],[Column1]],4)</f>
        <v>7587</v>
      </c>
      <c r="BA814" s="2">
        <f t="shared" si="82"/>
        <v>45993</v>
      </c>
      <c r="BB814">
        <f t="shared" si="83"/>
        <v>15.18</v>
      </c>
      <c r="BC814">
        <f t="shared" si="84"/>
        <v>51.3</v>
      </c>
      <c r="BD814" t="str">
        <f t="shared" si="85"/>
        <v>6</v>
      </c>
      <c r="BE814" t="str">
        <f t="shared" si="86"/>
        <v>F:TC40</v>
      </c>
    </row>
    <row r="815" spans="1:57" hidden="1" x14ac:dyDescent="0.3">
      <c r="A815" t="s">
        <v>2285</v>
      </c>
      <c r="B815" t="s">
        <v>2286</v>
      </c>
      <c r="C815" t="s">
        <v>2287</v>
      </c>
      <c r="D815" t="s">
        <v>25</v>
      </c>
      <c r="E815" t="s">
        <v>441</v>
      </c>
      <c r="F815" t="s">
        <v>28</v>
      </c>
      <c r="G815" t="s">
        <v>29</v>
      </c>
      <c r="H815" t="s">
        <v>142</v>
      </c>
      <c r="I815" t="s">
        <v>441</v>
      </c>
      <c r="J815" t="s">
        <v>21</v>
      </c>
      <c r="K815" t="s">
        <v>2288</v>
      </c>
      <c r="L815" t="s">
        <v>2289</v>
      </c>
      <c r="M815" t="s">
        <v>65</v>
      </c>
      <c r="N815" t="s">
        <v>26</v>
      </c>
      <c r="O815" t="s">
        <v>27</v>
      </c>
      <c r="P815" t="s">
        <v>2290</v>
      </c>
      <c r="Q815" t="s">
        <v>596</v>
      </c>
      <c r="R815" t="s">
        <v>23</v>
      </c>
      <c r="S815" t="s">
        <v>24</v>
      </c>
      <c r="T815" t="s">
        <v>441</v>
      </c>
      <c r="U815" t="s">
        <v>2291</v>
      </c>
      <c r="W815" t="s">
        <v>8352</v>
      </c>
      <c r="X815" t="s">
        <v>81</v>
      </c>
      <c r="Y815" t="e">
        <f>VLOOKUP(W815,ARD_SAFE_PROCESSED_20220608[[#This Row],[Column11]],1,FALSE)</f>
        <v>#N/A</v>
      </c>
      <c r="AB815" t="str">
        <f>CONCATENATE(LEFT(ARD_SAFE_PROCESSED_20220608[[#This Row],[Column1]],6),"******",RIGHT(ARD_SAFE_PROCESSED_20220608[[#This Row],[Column1]],4),";",ARD_SAFE_PROCESSED_20220608[[#This Row],[Column11]])</f>
        <v>400917******9717;74357045325008482900321</v>
      </c>
      <c r="AD815" t="str">
        <f>CLEAN(ARD_SAFE_PROCESSED_20220608[[#This Row],[Column1]])</f>
        <v>4009170002729717</v>
      </c>
      <c r="AE815" t="str">
        <f>CLEAN(ARD_SAFE_PROCESSED_20220608[[#This Row],[Column2]])</f>
        <v>062498</v>
      </c>
      <c r="AF815" t="str">
        <f>CLEAN(ARD_SAFE_PROCESSED_20220608[[#This Row],[Column3]])</f>
        <v>4028382</v>
      </c>
      <c r="AG815" t="str">
        <f>CLEAN(ARD_SAFE_PROCESSED_20220608[[#This Row],[Column4]])</f>
        <v>EC</v>
      </c>
      <c r="AH815" t="str">
        <f>CLEAN(ARD_SAFE_PROCESSED_20220608[[#This Row],[Column5]])</f>
        <v>20251121</v>
      </c>
      <c r="AI815" t="str">
        <f>CLEAN(ARD_SAFE_PROCESSED_20220608[[#This Row],[Column6]])</f>
        <v>604</v>
      </c>
      <c r="AJ815" t="str">
        <f>CLEAN(ARD_SAFE_PROCESSED_20220608[[#This Row],[Column7]])</f>
        <v>76</v>
      </c>
      <c r="AK815" t="str">
        <f>CLEAN(ARD_SAFE_PROCESSED_20220608[[#This Row],[Column8]])</f>
        <v xml:space="preserve">MDOPAGO*MERCADO PAGO          </v>
      </c>
      <c r="AL815" t="str">
        <f>CLEAN(ARD_SAFE_PROCESSED_20220608[[#This Row],[Column9]])</f>
        <v>20251121</v>
      </c>
      <c r="AM815" t="str">
        <f>CLEAN(ARD_SAFE_PROCESSED_20220608[[#This Row],[Column10]])</f>
        <v xml:space="preserve">'                       </v>
      </c>
      <c r="AN815" t="s">
        <v>2288</v>
      </c>
      <c r="AO815" t="str">
        <f>CLEAN(ARD_SAFE_PROCESSED_20220608[[#This Row],[Column12]])</f>
        <v>1006023</v>
      </c>
      <c r="AP815" t="str">
        <f>CLEAN(ARD_SAFE_PROCESSED_20220608[[#This Row],[Column13]])</f>
        <v xml:space="preserve">   </v>
      </c>
      <c r="AQ815" t="str">
        <f>CLEAN(ARD_SAFE_PROCESSED_20220608[[#This Row],[Column14]])</f>
        <v xml:space="preserve">PV000000  </v>
      </c>
      <c r="AR815" t="str">
        <f>CLEAN(ARD_SAFE_PROCESSED_20220608[[#This Row],[Column15]])</f>
        <v xml:space="preserve">E-COMMERCE                                        </v>
      </c>
      <c r="AS815" t="str">
        <f>CLEAN(ARD_SAFE_PROCESSED_20220608[[#This Row],[Column16]])</f>
        <v xml:space="preserve">55239383140    </v>
      </c>
      <c r="AT815" t="str">
        <f>CLEAN(ARD_SAFE_PROCESSED_20220608[[#This Row],[Column17]])</f>
        <v>366.00</v>
      </c>
      <c r="AU815" t="str">
        <f>CLEAN(ARD_SAFE_PROCESSED_20220608[[#This Row],[Column18]])</f>
        <v xml:space="preserve">' </v>
      </c>
      <c r="AV815" t="str">
        <f>CLEAN(ARD_SAFE_PROCESSED_20220608[[#This Row],[Column19]])</f>
        <v xml:space="preserve">          </v>
      </c>
      <c r="AW815" t="str">
        <f>CLEAN(ARD_SAFE_PROCESSED_20220608[[#This Row],[Column20]])</f>
        <v>20251121</v>
      </c>
      <c r="AX815" t="str">
        <f>CLEAN(ARD_SAFE_PROCESSED_20220608[[#This Row],[Column21]])</f>
        <v>192049</v>
      </c>
      <c r="AY815" t="str">
        <f>LEFT(ARD_SAFE_PROCESSED_20220608[[#This Row],[Column1]],6)</f>
        <v>400917</v>
      </c>
      <c r="AZ815" t="str">
        <f>RIGHT(ARD_SAFE_PROCESSED_20220608[[#This Row],[Column1]],4)</f>
        <v>9717</v>
      </c>
      <c r="BA815" s="2">
        <f t="shared" si="82"/>
        <v>45994</v>
      </c>
      <c r="BB815">
        <f t="shared" si="83"/>
        <v>108.16</v>
      </c>
      <c r="BC815">
        <f t="shared" si="84"/>
        <v>366</v>
      </c>
      <c r="BD815" t="str">
        <f t="shared" si="85"/>
        <v>6</v>
      </c>
      <c r="BE815" t="str">
        <f t="shared" si="86"/>
        <v>F:TC40</v>
      </c>
    </row>
    <row r="816" spans="1:57" hidden="1" x14ac:dyDescent="0.3">
      <c r="A816" t="s">
        <v>6195</v>
      </c>
      <c r="B816" t="s">
        <v>6196</v>
      </c>
      <c r="C816" t="s">
        <v>423</v>
      </c>
      <c r="D816" t="s">
        <v>25</v>
      </c>
      <c r="E816" t="s">
        <v>441</v>
      </c>
      <c r="F816" t="s">
        <v>28</v>
      </c>
      <c r="G816" t="s">
        <v>29</v>
      </c>
      <c r="H816" t="s">
        <v>424</v>
      </c>
      <c r="I816" t="s">
        <v>441</v>
      </c>
      <c r="J816" t="s">
        <v>21</v>
      </c>
      <c r="K816" t="s">
        <v>6197</v>
      </c>
      <c r="L816" t="s">
        <v>6198</v>
      </c>
      <c r="M816" t="s">
        <v>65</v>
      </c>
      <c r="N816" t="s">
        <v>26</v>
      </c>
      <c r="O816" t="s">
        <v>27</v>
      </c>
      <c r="P816" t="s">
        <v>6199</v>
      </c>
      <c r="Q816" t="s">
        <v>6200</v>
      </c>
      <c r="R816" t="s">
        <v>23</v>
      </c>
      <c r="S816" t="s">
        <v>24</v>
      </c>
      <c r="T816" t="s">
        <v>441</v>
      </c>
      <c r="U816" t="s">
        <v>4698</v>
      </c>
      <c r="W816" t="s">
        <v>8364</v>
      </c>
      <c r="X816" t="s">
        <v>81</v>
      </c>
      <c r="Y816" t="e">
        <f>VLOOKUP(W816,ARD_SAFE_PROCESSED_20220608[[#This Row],[Column11]],1,FALSE)</f>
        <v>#N/A</v>
      </c>
      <c r="AB816" t="str">
        <f>CONCATENATE(LEFT(ARD_SAFE_PROCESSED_20220608[[#This Row],[Column1]],6),"******",RIGHT(ARD_SAFE_PROCESSED_20220608[[#This Row],[Column1]],4),";",ARD_SAFE_PROCESSED_20220608[[#This Row],[Column11]])</f>
        <v>455788******3312;74357045325008484810577</v>
      </c>
      <c r="AD816" t="str">
        <f>CLEAN(ARD_SAFE_PROCESSED_20220608[[#This Row],[Column1]])</f>
        <v>4557880602113312</v>
      </c>
      <c r="AE816" t="str">
        <f>CLEAN(ARD_SAFE_PROCESSED_20220608[[#This Row],[Column2]])</f>
        <v>417355</v>
      </c>
      <c r="AF816" t="str">
        <f>CLEAN(ARD_SAFE_PROCESSED_20220608[[#This Row],[Column3]])</f>
        <v>4029532</v>
      </c>
      <c r="AG816" t="str">
        <f>CLEAN(ARD_SAFE_PROCESSED_20220608[[#This Row],[Column4]])</f>
        <v>EC</v>
      </c>
      <c r="AH816" t="str">
        <f>CLEAN(ARD_SAFE_PROCESSED_20220608[[#This Row],[Column5]])</f>
        <v>20251121</v>
      </c>
      <c r="AI816" t="str">
        <f>CLEAN(ARD_SAFE_PROCESSED_20220608[[#This Row],[Column6]])</f>
        <v>604</v>
      </c>
      <c r="AJ816" t="str">
        <f>CLEAN(ARD_SAFE_PROCESSED_20220608[[#This Row],[Column7]])</f>
        <v>76</v>
      </c>
      <c r="AK816" t="str">
        <f>CLEAN(ARD_SAFE_PROCESSED_20220608[[#This Row],[Column8]])</f>
        <v xml:space="preserve">DLC*MICROSOFT                 </v>
      </c>
      <c r="AL816" t="str">
        <f>CLEAN(ARD_SAFE_PROCESSED_20220608[[#This Row],[Column9]])</f>
        <v>20251121</v>
      </c>
      <c r="AM816" t="str">
        <f>CLEAN(ARD_SAFE_PROCESSED_20220608[[#This Row],[Column10]])</f>
        <v xml:space="preserve">'                       </v>
      </c>
      <c r="AN816" t="s">
        <v>6197</v>
      </c>
      <c r="AO816" t="str">
        <f>CLEAN(ARD_SAFE_PROCESSED_20220608[[#This Row],[Column12]])</f>
        <v>1711552</v>
      </c>
      <c r="AP816" t="str">
        <f>CLEAN(ARD_SAFE_PROCESSED_20220608[[#This Row],[Column13]])</f>
        <v xml:space="preserve">   </v>
      </c>
      <c r="AQ816" t="str">
        <f>CLEAN(ARD_SAFE_PROCESSED_20220608[[#This Row],[Column14]])</f>
        <v xml:space="preserve">PV000000  </v>
      </c>
      <c r="AR816" t="str">
        <f>CLEAN(ARD_SAFE_PROCESSED_20220608[[#This Row],[Column15]])</f>
        <v xml:space="preserve">E-COMMERCE                                        </v>
      </c>
      <c r="AS816" t="str">
        <f>CLEAN(ARD_SAFE_PROCESSED_20220608[[#This Row],[Column16]])</f>
        <v xml:space="preserve">12494770927    </v>
      </c>
      <c r="AT816" t="str">
        <f>CLEAN(ARD_SAFE_PROCESSED_20220608[[#This Row],[Column17]])</f>
        <v>308.99</v>
      </c>
      <c r="AU816" t="str">
        <f>CLEAN(ARD_SAFE_PROCESSED_20220608[[#This Row],[Column18]])</f>
        <v xml:space="preserve">' </v>
      </c>
      <c r="AV816" t="str">
        <f>CLEAN(ARD_SAFE_PROCESSED_20220608[[#This Row],[Column19]])</f>
        <v xml:space="preserve">          </v>
      </c>
      <c r="AW816" t="str">
        <f>CLEAN(ARD_SAFE_PROCESSED_20220608[[#This Row],[Column20]])</f>
        <v>20251121</v>
      </c>
      <c r="AX816" t="str">
        <f>CLEAN(ARD_SAFE_PROCESSED_20220608[[#This Row],[Column21]])</f>
        <v>83635</v>
      </c>
      <c r="AY816" t="str">
        <f>LEFT(ARD_SAFE_PROCESSED_20220608[[#This Row],[Column1]],6)</f>
        <v>455788</v>
      </c>
      <c r="AZ816" t="str">
        <f>RIGHT(ARD_SAFE_PROCESSED_20220608[[#This Row],[Column1]],4)</f>
        <v>3312</v>
      </c>
      <c r="BA816" s="2">
        <f t="shared" si="82"/>
        <v>45993</v>
      </c>
      <c r="BB816">
        <f t="shared" si="83"/>
        <v>91.31</v>
      </c>
      <c r="BC816">
        <f t="shared" si="84"/>
        <v>308.99</v>
      </c>
      <c r="BD816" t="str">
        <f t="shared" si="85"/>
        <v>6</v>
      </c>
      <c r="BE816" t="str">
        <f t="shared" si="86"/>
        <v>F:TC40</v>
      </c>
    </row>
    <row r="817" spans="1:57" hidden="1" x14ac:dyDescent="0.3">
      <c r="A817" t="s">
        <v>6682</v>
      </c>
      <c r="B817" t="s">
        <v>6683</v>
      </c>
      <c r="C817" t="s">
        <v>2333</v>
      </c>
      <c r="D817" t="s">
        <v>25</v>
      </c>
      <c r="E817" t="s">
        <v>441</v>
      </c>
      <c r="F817" t="s">
        <v>28</v>
      </c>
      <c r="G817" t="s">
        <v>29</v>
      </c>
      <c r="H817" t="s">
        <v>151</v>
      </c>
      <c r="I817" t="s">
        <v>441</v>
      </c>
      <c r="J817" t="s">
        <v>21</v>
      </c>
      <c r="K817" t="s">
        <v>6684</v>
      </c>
      <c r="L817" t="s">
        <v>6685</v>
      </c>
      <c r="M817" t="s">
        <v>65</v>
      </c>
      <c r="N817" t="s">
        <v>26</v>
      </c>
      <c r="O817" t="s">
        <v>27</v>
      </c>
      <c r="P817" t="s">
        <v>6686</v>
      </c>
      <c r="Q817" t="s">
        <v>4089</v>
      </c>
      <c r="R817" t="s">
        <v>23</v>
      </c>
      <c r="S817" t="s">
        <v>24</v>
      </c>
      <c r="T817" t="s">
        <v>441</v>
      </c>
      <c r="U817" t="s">
        <v>6687</v>
      </c>
      <c r="W817" t="s">
        <v>8359</v>
      </c>
      <c r="X817" t="s">
        <v>81</v>
      </c>
      <c r="Y817" t="e">
        <f>VLOOKUP(W817,ARD_SAFE_PROCESSED_20220608[[#This Row],[Column11]],1,FALSE)</f>
        <v>#N/A</v>
      </c>
      <c r="AB817" t="str">
        <f>CONCATENATE(LEFT(ARD_SAFE_PROCESSED_20220608[[#This Row],[Column1]],6),"******",RIGHT(ARD_SAFE_PROCESSED_20220608[[#This Row],[Column1]],4),";",ARD_SAFE_PROCESSED_20220608[[#This Row],[Column11]])</f>
        <v>455788******1800;74357045325008489854612</v>
      </c>
      <c r="AD817" t="str">
        <f>CLEAN(ARD_SAFE_PROCESSED_20220608[[#This Row],[Column1]])</f>
        <v>4557881408831800</v>
      </c>
      <c r="AE817" t="str">
        <f>CLEAN(ARD_SAFE_PROCESSED_20220608[[#This Row],[Column2]])</f>
        <v>319607</v>
      </c>
      <c r="AF817" t="str">
        <f>CLEAN(ARD_SAFE_PROCESSED_20220608[[#This Row],[Column3]])</f>
        <v>4034483</v>
      </c>
      <c r="AG817" t="str">
        <f>CLEAN(ARD_SAFE_PROCESSED_20220608[[#This Row],[Column4]])</f>
        <v>EC</v>
      </c>
      <c r="AH817" t="str">
        <f>CLEAN(ARD_SAFE_PROCESSED_20220608[[#This Row],[Column5]])</f>
        <v>20251121</v>
      </c>
      <c r="AI817" t="str">
        <f>CLEAN(ARD_SAFE_PROCESSED_20220608[[#This Row],[Column6]])</f>
        <v>604</v>
      </c>
      <c r="AJ817" t="str">
        <f>CLEAN(ARD_SAFE_PROCESSED_20220608[[#This Row],[Column7]])</f>
        <v>76</v>
      </c>
      <c r="AK817" t="str">
        <f>CLEAN(ARD_SAFE_PROCESSED_20220608[[#This Row],[Column8]])</f>
        <v xml:space="preserve">DLC*NETFLIX.COM               </v>
      </c>
      <c r="AL817" t="str">
        <f>CLEAN(ARD_SAFE_PROCESSED_20220608[[#This Row],[Column9]])</f>
        <v>20251121</v>
      </c>
      <c r="AM817" t="str">
        <f>CLEAN(ARD_SAFE_PROCESSED_20220608[[#This Row],[Column10]])</f>
        <v xml:space="preserve">'                       </v>
      </c>
      <c r="AN817" t="s">
        <v>6684</v>
      </c>
      <c r="AO817" t="str">
        <f>CLEAN(ARD_SAFE_PROCESSED_20220608[[#This Row],[Column12]])</f>
        <v>1704831</v>
      </c>
      <c r="AP817" t="str">
        <f>CLEAN(ARD_SAFE_PROCESSED_20220608[[#This Row],[Column13]])</f>
        <v xml:space="preserve">   </v>
      </c>
      <c r="AQ817" t="str">
        <f>CLEAN(ARD_SAFE_PROCESSED_20220608[[#This Row],[Column14]])</f>
        <v xml:space="preserve">PV000000  </v>
      </c>
      <c r="AR817" t="str">
        <f>CLEAN(ARD_SAFE_PROCESSED_20220608[[#This Row],[Column15]])</f>
        <v xml:space="preserve">E-COMMERCE                                        </v>
      </c>
      <c r="AS817" t="str">
        <f>CLEAN(ARD_SAFE_PROCESSED_20220608[[#This Row],[Column16]])</f>
        <v xml:space="preserve">12494589347    </v>
      </c>
      <c r="AT817" t="str">
        <f>CLEAN(ARD_SAFE_PROCESSED_20220608[[#This Row],[Column17]])</f>
        <v>61.80</v>
      </c>
      <c r="AU817" t="str">
        <f>CLEAN(ARD_SAFE_PROCESSED_20220608[[#This Row],[Column18]])</f>
        <v xml:space="preserve">' </v>
      </c>
      <c r="AV817" t="str">
        <f>CLEAN(ARD_SAFE_PROCESSED_20220608[[#This Row],[Column19]])</f>
        <v xml:space="preserve">          </v>
      </c>
      <c r="AW817" t="str">
        <f>CLEAN(ARD_SAFE_PROCESSED_20220608[[#This Row],[Column20]])</f>
        <v>20251121</v>
      </c>
      <c r="AX817" t="str">
        <f>CLEAN(ARD_SAFE_PROCESSED_20220608[[#This Row],[Column21]])</f>
        <v>82039</v>
      </c>
      <c r="AY817" t="str">
        <f>LEFT(ARD_SAFE_PROCESSED_20220608[[#This Row],[Column1]],6)</f>
        <v>455788</v>
      </c>
      <c r="AZ817" t="str">
        <f>RIGHT(ARD_SAFE_PROCESSED_20220608[[#This Row],[Column1]],4)</f>
        <v>1800</v>
      </c>
      <c r="BA817" s="2">
        <f t="shared" si="82"/>
        <v>45993</v>
      </c>
      <c r="BB817">
        <f t="shared" si="83"/>
        <v>18.260000000000002</v>
      </c>
      <c r="BC817">
        <f t="shared" si="84"/>
        <v>61.8</v>
      </c>
      <c r="BD817" t="str">
        <f t="shared" si="85"/>
        <v>6</v>
      </c>
      <c r="BE817" t="str">
        <f t="shared" si="86"/>
        <v>F:TC40</v>
      </c>
    </row>
    <row r="818" spans="1:57" hidden="1" x14ac:dyDescent="0.3">
      <c r="A818" t="s">
        <v>8063</v>
      </c>
      <c r="B818" t="s">
        <v>8104</v>
      </c>
      <c r="C818" t="s">
        <v>235</v>
      </c>
      <c r="D818" t="s">
        <v>25</v>
      </c>
      <c r="E818" t="s">
        <v>441</v>
      </c>
      <c r="F818" t="s">
        <v>28</v>
      </c>
      <c r="G818" t="s">
        <v>29</v>
      </c>
      <c r="H818" t="s">
        <v>144</v>
      </c>
      <c r="I818" t="s">
        <v>441</v>
      </c>
      <c r="J818" t="s">
        <v>21</v>
      </c>
      <c r="K818" t="s">
        <v>8105</v>
      </c>
      <c r="L818" t="s">
        <v>8106</v>
      </c>
      <c r="M818" t="s">
        <v>65</v>
      </c>
      <c r="N818" t="s">
        <v>26</v>
      </c>
      <c r="O818" t="s">
        <v>27</v>
      </c>
      <c r="P818" t="s">
        <v>8107</v>
      </c>
      <c r="Q818" t="s">
        <v>8108</v>
      </c>
      <c r="R818" t="s">
        <v>23</v>
      </c>
      <c r="S818" t="s">
        <v>24</v>
      </c>
      <c r="T818" t="s">
        <v>441</v>
      </c>
      <c r="U818" t="s">
        <v>8109</v>
      </c>
      <c r="W818" t="s">
        <v>8473</v>
      </c>
      <c r="X818" t="s">
        <v>28</v>
      </c>
      <c r="Y818" t="e">
        <f>VLOOKUP(W818,ARD_SAFE_PROCESSED_20220608[[#This Row],[Column11]],1,FALSE)</f>
        <v>#N/A</v>
      </c>
      <c r="AB818" t="str">
        <f>CONCATENATE(LEFT(ARD_SAFE_PROCESSED_20220608[[#This Row],[Column1]],6),"******",RIGHT(ARD_SAFE_PROCESSED_20220608[[#This Row],[Column1]],4),";",ARD_SAFE_PROCESSED_20220608[[#This Row],[Column11]])</f>
        <v>477289******0647;74357045325008496100579</v>
      </c>
      <c r="AD818" t="str">
        <f>CLEAN(ARD_SAFE_PROCESSED_20220608[[#This Row],[Column1]])</f>
        <v>4772890014210647</v>
      </c>
      <c r="AE818" t="str">
        <f>CLEAN(ARD_SAFE_PROCESSED_20220608[[#This Row],[Column2]])</f>
        <v>140162</v>
      </c>
      <c r="AF818" t="str">
        <f>CLEAN(ARD_SAFE_PROCESSED_20220608[[#This Row],[Column3]])</f>
        <v>4039447</v>
      </c>
      <c r="AG818" t="str">
        <f>CLEAN(ARD_SAFE_PROCESSED_20220608[[#This Row],[Column4]])</f>
        <v>EC</v>
      </c>
      <c r="AH818" t="str">
        <f>CLEAN(ARD_SAFE_PROCESSED_20220608[[#This Row],[Column5]])</f>
        <v>20251121</v>
      </c>
      <c r="AI818" t="str">
        <f>CLEAN(ARD_SAFE_PROCESSED_20220608[[#This Row],[Column6]])</f>
        <v>604</v>
      </c>
      <c r="AJ818" t="str">
        <f>CLEAN(ARD_SAFE_PROCESSED_20220608[[#This Row],[Column7]])</f>
        <v>76</v>
      </c>
      <c r="AK818" t="str">
        <f>CLEAN(ARD_SAFE_PROCESSED_20220608[[#This Row],[Column8]])</f>
        <v xml:space="preserve">DLC*RAPPI PERU                </v>
      </c>
      <c r="AL818" t="str">
        <f>CLEAN(ARD_SAFE_PROCESSED_20220608[[#This Row],[Column9]])</f>
        <v>20251121</v>
      </c>
      <c r="AM818" t="str">
        <f>CLEAN(ARD_SAFE_PROCESSED_20220608[[#This Row],[Column10]])</f>
        <v xml:space="preserve">'                       </v>
      </c>
      <c r="AN818" t="s">
        <v>8105</v>
      </c>
      <c r="AO818" t="str">
        <f>CLEAN(ARD_SAFE_PROCESSED_20220608[[#This Row],[Column12]])</f>
        <v>1658641</v>
      </c>
      <c r="AP818" t="str">
        <f>CLEAN(ARD_SAFE_PROCESSED_20220608[[#This Row],[Column13]])</f>
        <v xml:space="preserve">   </v>
      </c>
      <c r="AQ818" t="str">
        <f>CLEAN(ARD_SAFE_PROCESSED_20220608[[#This Row],[Column14]])</f>
        <v xml:space="preserve">PV000000  </v>
      </c>
      <c r="AR818" t="str">
        <f>CLEAN(ARD_SAFE_PROCESSED_20220608[[#This Row],[Column15]])</f>
        <v xml:space="preserve">E-COMMERCE                                        </v>
      </c>
      <c r="AS818" t="str">
        <f>CLEAN(ARD_SAFE_PROCESSED_20220608[[#This Row],[Column16]])</f>
        <v xml:space="preserve">12493860462    </v>
      </c>
      <c r="AT818" t="str">
        <f>CLEAN(ARD_SAFE_PROCESSED_20220608[[#This Row],[Column17]])</f>
        <v>4.51</v>
      </c>
      <c r="AU818" t="str">
        <f>CLEAN(ARD_SAFE_PROCESSED_20220608[[#This Row],[Column18]])</f>
        <v xml:space="preserve">' </v>
      </c>
      <c r="AV818" t="str">
        <f>CLEAN(ARD_SAFE_PROCESSED_20220608[[#This Row],[Column19]])</f>
        <v xml:space="preserve">          </v>
      </c>
      <c r="AW818" t="str">
        <f>CLEAN(ARD_SAFE_PROCESSED_20220608[[#This Row],[Column20]])</f>
        <v>20251121</v>
      </c>
      <c r="AX818" t="str">
        <f>CLEAN(ARD_SAFE_PROCESSED_20220608[[#This Row],[Column21]])</f>
        <v>71354</v>
      </c>
      <c r="AY818" t="str">
        <f>LEFT(ARD_SAFE_PROCESSED_20220608[[#This Row],[Column1]],6)</f>
        <v>477289</v>
      </c>
      <c r="AZ818" t="str">
        <f>RIGHT(ARD_SAFE_PROCESSED_20220608[[#This Row],[Column1]],4)</f>
        <v>0647</v>
      </c>
      <c r="BA818" s="2">
        <f t="shared" si="82"/>
        <v>45993</v>
      </c>
      <c r="BB818">
        <f t="shared" si="83"/>
        <v>1.33</v>
      </c>
      <c r="BC818">
        <f t="shared" si="84"/>
        <v>4.51</v>
      </c>
      <c r="BD818" t="str">
        <f t="shared" si="85"/>
        <v>6</v>
      </c>
      <c r="BE818" t="str">
        <f t="shared" si="86"/>
        <v>F:TC40</v>
      </c>
    </row>
    <row r="819" spans="1:57" hidden="1" x14ac:dyDescent="0.3">
      <c r="A819" t="s">
        <v>2728</v>
      </c>
      <c r="B819" t="s">
        <v>2729</v>
      </c>
      <c r="C819" t="s">
        <v>235</v>
      </c>
      <c r="D819" t="s">
        <v>25</v>
      </c>
      <c r="E819" t="s">
        <v>441</v>
      </c>
      <c r="F819" t="s">
        <v>28</v>
      </c>
      <c r="G819" t="s">
        <v>29</v>
      </c>
      <c r="H819" t="s">
        <v>144</v>
      </c>
      <c r="I819" t="s">
        <v>441</v>
      </c>
      <c r="J819" t="s">
        <v>21</v>
      </c>
      <c r="K819" t="s">
        <v>2730</v>
      </c>
      <c r="L819" t="s">
        <v>2731</v>
      </c>
      <c r="M819" t="s">
        <v>65</v>
      </c>
      <c r="N819" t="s">
        <v>26</v>
      </c>
      <c r="O819" t="s">
        <v>27</v>
      </c>
      <c r="P819" t="s">
        <v>2732</v>
      </c>
      <c r="Q819" t="s">
        <v>2733</v>
      </c>
      <c r="R819" t="s">
        <v>23</v>
      </c>
      <c r="S819" t="s">
        <v>24</v>
      </c>
      <c r="T819" t="s">
        <v>441</v>
      </c>
      <c r="U819" t="s">
        <v>2734</v>
      </c>
      <c r="W819" t="s">
        <v>8468</v>
      </c>
      <c r="X819" t="s">
        <v>28</v>
      </c>
      <c r="Y819" t="e">
        <f>VLOOKUP(W819,ARD_SAFE_PROCESSED_20220608[[#This Row],[Column11]],1,FALSE)</f>
        <v>#N/A</v>
      </c>
      <c r="AB819" t="str">
        <f>CONCATENATE(LEFT(ARD_SAFE_PROCESSED_20220608[[#This Row],[Column1]],6),"******",RIGHT(ARD_SAFE_PROCESSED_20220608[[#This Row],[Column1]],4),";",ARD_SAFE_PROCESSED_20220608[[#This Row],[Column11]])</f>
        <v>414165******0181;74357045325008496117722</v>
      </c>
      <c r="AD819" t="str">
        <f>CLEAN(ARD_SAFE_PROCESSED_20220608[[#This Row],[Column1]])</f>
        <v>4141650001950181</v>
      </c>
      <c r="AE819" t="str">
        <f>CLEAN(ARD_SAFE_PROCESSED_20220608[[#This Row],[Column2]])</f>
        <v>012024</v>
      </c>
      <c r="AF819" t="str">
        <f>CLEAN(ARD_SAFE_PROCESSED_20220608[[#This Row],[Column3]])</f>
        <v>4039447</v>
      </c>
      <c r="AG819" t="str">
        <f>CLEAN(ARD_SAFE_PROCESSED_20220608[[#This Row],[Column4]])</f>
        <v>EC</v>
      </c>
      <c r="AH819" t="str">
        <f>CLEAN(ARD_SAFE_PROCESSED_20220608[[#This Row],[Column5]])</f>
        <v>20251121</v>
      </c>
      <c r="AI819" t="str">
        <f>CLEAN(ARD_SAFE_PROCESSED_20220608[[#This Row],[Column6]])</f>
        <v>604</v>
      </c>
      <c r="AJ819" t="str">
        <f>CLEAN(ARD_SAFE_PROCESSED_20220608[[#This Row],[Column7]])</f>
        <v>76</v>
      </c>
      <c r="AK819" t="str">
        <f>CLEAN(ARD_SAFE_PROCESSED_20220608[[#This Row],[Column8]])</f>
        <v xml:space="preserve">DLC*RAPPI PERU                </v>
      </c>
      <c r="AL819" t="str">
        <f>CLEAN(ARD_SAFE_PROCESSED_20220608[[#This Row],[Column9]])</f>
        <v>20251121</v>
      </c>
      <c r="AM819" t="str">
        <f>CLEAN(ARD_SAFE_PROCESSED_20220608[[#This Row],[Column10]])</f>
        <v xml:space="preserve">'                       </v>
      </c>
      <c r="AN819" t="s">
        <v>2730</v>
      </c>
      <c r="AO819" t="str">
        <f>CLEAN(ARD_SAFE_PROCESSED_20220608[[#This Row],[Column12]])</f>
        <v>1667594</v>
      </c>
      <c r="AP819" t="str">
        <f>CLEAN(ARD_SAFE_PROCESSED_20220608[[#This Row],[Column13]])</f>
        <v xml:space="preserve">   </v>
      </c>
      <c r="AQ819" t="str">
        <f>CLEAN(ARD_SAFE_PROCESSED_20220608[[#This Row],[Column14]])</f>
        <v xml:space="preserve">PV000000  </v>
      </c>
      <c r="AR819" t="str">
        <f>CLEAN(ARD_SAFE_PROCESSED_20220608[[#This Row],[Column15]])</f>
        <v xml:space="preserve">E-COMMERCE                                        </v>
      </c>
      <c r="AS819" t="str">
        <f>CLEAN(ARD_SAFE_PROCESSED_20220608[[#This Row],[Column16]])</f>
        <v xml:space="preserve">12493989601    </v>
      </c>
      <c r="AT819" t="str">
        <f>CLEAN(ARD_SAFE_PROCESSED_20220608[[#This Row],[Column17]])</f>
        <v>36.12</v>
      </c>
      <c r="AU819" t="str">
        <f>CLEAN(ARD_SAFE_PROCESSED_20220608[[#This Row],[Column18]])</f>
        <v xml:space="preserve">' </v>
      </c>
      <c r="AV819" t="str">
        <f>CLEAN(ARD_SAFE_PROCESSED_20220608[[#This Row],[Column19]])</f>
        <v xml:space="preserve">          </v>
      </c>
      <c r="AW819" t="str">
        <f>CLEAN(ARD_SAFE_PROCESSED_20220608[[#This Row],[Column20]])</f>
        <v>20251121</v>
      </c>
      <c r="AX819" t="str">
        <f>CLEAN(ARD_SAFE_PROCESSED_20220608[[#This Row],[Column21]])</f>
        <v>72614</v>
      </c>
      <c r="AY819" t="str">
        <f>LEFT(ARD_SAFE_PROCESSED_20220608[[#This Row],[Column1]],6)</f>
        <v>414165</v>
      </c>
      <c r="AZ819" t="str">
        <f>RIGHT(ARD_SAFE_PROCESSED_20220608[[#This Row],[Column1]],4)</f>
        <v>0181</v>
      </c>
      <c r="BA819" s="2">
        <f t="shared" si="82"/>
        <v>45994</v>
      </c>
      <c r="BB819">
        <f t="shared" si="83"/>
        <v>10.67</v>
      </c>
      <c r="BC819">
        <f t="shared" si="84"/>
        <v>36.119999999999997</v>
      </c>
      <c r="BD819" t="str">
        <f t="shared" si="85"/>
        <v>6</v>
      </c>
      <c r="BE819" t="str">
        <f t="shared" si="86"/>
        <v>F:TC40</v>
      </c>
    </row>
    <row r="820" spans="1:57" hidden="1" x14ac:dyDescent="0.3">
      <c r="A820" t="s">
        <v>7153</v>
      </c>
      <c r="B820" t="s">
        <v>7154</v>
      </c>
      <c r="C820" t="s">
        <v>6135</v>
      </c>
      <c r="D820" t="s">
        <v>25</v>
      </c>
      <c r="E820" t="s">
        <v>472</v>
      </c>
      <c r="F820" t="s">
        <v>28</v>
      </c>
      <c r="G820" t="s">
        <v>29</v>
      </c>
      <c r="H820" t="s">
        <v>6136</v>
      </c>
      <c r="I820" t="s">
        <v>441</v>
      </c>
      <c r="J820" t="s">
        <v>21</v>
      </c>
      <c r="K820" t="s">
        <v>7155</v>
      </c>
      <c r="L820" t="s">
        <v>7156</v>
      </c>
      <c r="M820" t="s">
        <v>65</v>
      </c>
      <c r="N820" t="s">
        <v>26</v>
      </c>
      <c r="O820" t="s">
        <v>27</v>
      </c>
      <c r="P820" t="s">
        <v>7157</v>
      </c>
      <c r="Q820" t="s">
        <v>4324</v>
      </c>
      <c r="R820" t="s">
        <v>23</v>
      </c>
      <c r="S820" t="s">
        <v>24</v>
      </c>
      <c r="T820" t="s">
        <v>472</v>
      </c>
      <c r="U820" t="s">
        <v>7158</v>
      </c>
      <c r="W820" t="s">
        <v>4053</v>
      </c>
      <c r="X820" t="s">
        <v>28</v>
      </c>
      <c r="Y820" t="e">
        <f>VLOOKUP(W820,ARD_SAFE_PROCESSED_20220608[[#This Row],[Column11]],1,FALSE)</f>
        <v>#N/A</v>
      </c>
      <c r="AB820" t="str">
        <f>CONCATENATE(LEFT(ARD_SAFE_PROCESSED_20220608[[#This Row],[Column1]],6),"******",RIGHT(ARD_SAFE_PROCESSED_20220608[[#This Row],[Column1]],4),";",ARD_SAFE_PROCESSED_20220608[[#This Row],[Column11]])</f>
        <v>455788******6714;74357045325008502400278</v>
      </c>
      <c r="AD820" t="str">
        <f>CLEAN(ARD_SAFE_PROCESSED_20220608[[#This Row],[Column1]])</f>
        <v>4557881460586714</v>
      </c>
      <c r="AE820" t="str">
        <f>CLEAN(ARD_SAFE_PROCESSED_20220608[[#This Row],[Column2]])</f>
        <v>760192</v>
      </c>
      <c r="AF820" t="str">
        <f>CLEAN(ARD_SAFE_PROCESSED_20220608[[#This Row],[Column3]])</f>
        <v>4040927</v>
      </c>
      <c r="AG820" t="str">
        <f>CLEAN(ARD_SAFE_PROCESSED_20220608[[#This Row],[Column4]])</f>
        <v>EC</v>
      </c>
      <c r="AH820" t="str">
        <f>CLEAN(ARD_SAFE_PROCESSED_20220608[[#This Row],[Column5]])</f>
        <v>20251117</v>
      </c>
      <c r="AI820" t="str">
        <f>CLEAN(ARD_SAFE_PROCESSED_20220608[[#This Row],[Column6]])</f>
        <v>604</v>
      </c>
      <c r="AJ820" t="str">
        <f>CLEAN(ARD_SAFE_PROCESSED_20220608[[#This Row],[Column7]])</f>
        <v>76</v>
      </c>
      <c r="AK820" t="str">
        <f>CLEAN(ARD_SAFE_PROCESSED_20220608[[#This Row],[Column8]])</f>
        <v xml:space="preserve">DLC*SCANNERO                  </v>
      </c>
      <c r="AL820" t="str">
        <f>CLEAN(ARD_SAFE_PROCESSED_20220608[[#This Row],[Column9]])</f>
        <v>20251121</v>
      </c>
      <c r="AM820" t="str">
        <f>CLEAN(ARD_SAFE_PROCESSED_20220608[[#This Row],[Column10]])</f>
        <v xml:space="preserve">'                       </v>
      </c>
      <c r="AN820" t="s">
        <v>7155</v>
      </c>
      <c r="AO820" t="str">
        <f>CLEAN(ARD_SAFE_PROCESSED_20220608[[#This Row],[Column12]])</f>
        <v>7033778</v>
      </c>
      <c r="AP820" t="str">
        <f>CLEAN(ARD_SAFE_PROCESSED_20220608[[#This Row],[Column13]])</f>
        <v xml:space="preserve">   </v>
      </c>
      <c r="AQ820" t="str">
        <f>CLEAN(ARD_SAFE_PROCESSED_20220608[[#This Row],[Column14]])</f>
        <v xml:space="preserve">PV000000  </v>
      </c>
      <c r="AR820" t="str">
        <f>CLEAN(ARD_SAFE_PROCESSED_20220608[[#This Row],[Column15]])</f>
        <v xml:space="preserve">E-COMMERCE                                        </v>
      </c>
      <c r="AS820" t="str">
        <f>CLEAN(ARD_SAFE_PROCESSED_20220608[[#This Row],[Column16]])</f>
        <v xml:space="preserve">12452289102    </v>
      </c>
      <c r="AT820" t="str">
        <f>CLEAN(ARD_SAFE_PROCESSED_20220608[[#This Row],[Column17]])</f>
        <v>243.15</v>
      </c>
      <c r="AU820" t="str">
        <f>CLEAN(ARD_SAFE_PROCESSED_20220608[[#This Row],[Column18]])</f>
        <v xml:space="preserve">' </v>
      </c>
      <c r="AV820" t="str">
        <f>CLEAN(ARD_SAFE_PROCESSED_20220608[[#This Row],[Column19]])</f>
        <v xml:space="preserve">          </v>
      </c>
      <c r="AW820" t="str">
        <f>CLEAN(ARD_SAFE_PROCESSED_20220608[[#This Row],[Column20]])</f>
        <v>20251117</v>
      </c>
      <c r="AX820" t="str">
        <f>CLEAN(ARD_SAFE_PROCESSED_20220608[[#This Row],[Column21]])</f>
        <v>193540</v>
      </c>
      <c r="AY820" t="str">
        <f>LEFT(ARD_SAFE_PROCESSED_20220608[[#This Row],[Column1]],6)</f>
        <v>455788</v>
      </c>
      <c r="AZ820" t="str">
        <f>RIGHT(ARD_SAFE_PROCESSED_20220608[[#This Row],[Column1]],4)</f>
        <v>6714</v>
      </c>
      <c r="BA820" s="2">
        <f t="shared" si="82"/>
        <v>45993</v>
      </c>
      <c r="BB820">
        <f t="shared" si="83"/>
        <v>72.209999999999994</v>
      </c>
      <c r="BC820">
        <f t="shared" si="84"/>
        <v>243.15</v>
      </c>
      <c r="BD820" t="str">
        <f t="shared" si="85"/>
        <v>6</v>
      </c>
      <c r="BE820" t="str">
        <f t="shared" si="86"/>
        <v>F:TC40</v>
      </c>
    </row>
    <row r="821" spans="1:57" hidden="1" x14ac:dyDescent="0.3">
      <c r="A821" t="s">
        <v>2469</v>
      </c>
      <c r="B821" t="s">
        <v>2478</v>
      </c>
      <c r="C821" t="s">
        <v>2479</v>
      </c>
      <c r="D821" t="s">
        <v>25</v>
      </c>
      <c r="E821" t="s">
        <v>470</v>
      </c>
      <c r="F821" t="s">
        <v>28</v>
      </c>
      <c r="G821" t="s">
        <v>29</v>
      </c>
      <c r="H821" t="s">
        <v>2480</v>
      </c>
      <c r="I821" t="s">
        <v>441</v>
      </c>
      <c r="J821" t="s">
        <v>21</v>
      </c>
      <c r="K821" t="s">
        <v>2481</v>
      </c>
      <c r="L821" t="s">
        <v>2482</v>
      </c>
      <c r="M821" t="s">
        <v>65</v>
      </c>
      <c r="N821" t="s">
        <v>26</v>
      </c>
      <c r="O821" t="s">
        <v>27</v>
      </c>
      <c r="P821" t="s">
        <v>2483</v>
      </c>
      <c r="Q821" t="s">
        <v>2484</v>
      </c>
      <c r="R821" t="s">
        <v>23</v>
      </c>
      <c r="S821" t="s">
        <v>24</v>
      </c>
      <c r="T821" t="s">
        <v>470</v>
      </c>
      <c r="U821" t="s">
        <v>439</v>
      </c>
      <c r="W821" t="s">
        <v>3986</v>
      </c>
      <c r="X821" t="s">
        <v>28</v>
      </c>
      <c r="Y821" t="e">
        <f>VLOOKUP(W821,ARD_SAFE_PROCESSED_20220608[[#This Row],[Column11]],1,FALSE)</f>
        <v>#N/A</v>
      </c>
      <c r="AB821" t="str">
        <f>CONCATENATE(LEFT(ARD_SAFE_PROCESSED_20220608[[#This Row],[Column1]],6),"******",RIGHT(ARD_SAFE_PROCESSED_20220608[[#This Row],[Column1]],4),";",ARD_SAFE_PROCESSED_20220608[[#This Row],[Column11]])</f>
        <v>407876******1663;74357045325008506500347</v>
      </c>
      <c r="AD821" t="str">
        <f>CLEAN(ARD_SAFE_PROCESSED_20220608[[#This Row],[Column1]])</f>
        <v>4078767315171663</v>
      </c>
      <c r="AE821" t="str">
        <f>CLEAN(ARD_SAFE_PROCESSED_20220608[[#This Row],[Column2]])</f>
        <v>101170</v>
      </c>
      <c r="AF821" t="str">
        <f>CLEAN(ARD_SAFE_PROCESSED_20220608[[#This Row],[Column3]])</f>
        <v>4041394</v>
      </c>
      <c r="AG821" t="str">
        <f>CLEAN(ARD_SAFE_PROCESSED_20220608[[#This Row],[Column4]])</f>
        <v>EC</v>
      </c>
      <c r="AH821" t="str">
        <f>CLEAN(ARD_SAFE_PROCESSED_20220608[[#This Row],[Column5]])</f>
        <v>20251119</v>
      </c>
      <c r="AI821" t="str">
        <f>CLEAN(ARD_SAFE_PROCESSED_20220608[[#This Row],[Column6]])</f>
        <v>604</v>
      </c>
      <c r="AJ821" t="str">
        <f>CLEAN(ARD_SAFE_PROCESSED_20220608[[#This Row],[Column7]])</f>
        <v>76</v>
      </c>
      <c r="AK821" t="str">
        <f>CLEAN(ARD_SAFE_PROCESSED_20220608[[#This Row],[Column8]])</f>
        <v xml:space="preserve">MDOPAGO*LG                    </v>
      </c>
      <c r="AL821" t="str">
        <f>CLEAN(ARD_SAFE_PROCESSED_20220608[[#This Row],[Column9]])</f>
        <v>20251121</v>
      </c>
      <c r="AM821" t="str">
        <f>CLEAN(ARD_SAFE_PROCESSED_20220608[[#This Row],[Column10]])</f>
        <v xml:space="preserve">'                       </v>
      </c>
      <c r="AN821" t="s">
        <v>2481</v>
      </c>
      <c r="AO821" t="str">
        <f>CLEAN(ARD_SAFE_PROCESSED_20220608[[#This Row],[Column12]])</f>
        <v>9951805</v>
      </c>
      <c r="AP821" t="str">
        <f>CLEAN(ARD_SAFE_PROCESSED_20220608[[#This Row],[Column13]])</f>
        <v xml:space="preserve">   </v>
      </c>
      <c r="AQ821" t="str">
        <f>CLEAN(ARD_SAFE_PROCESSED_20220608[[#This Row],[Column14]])</f>
        <v xml:space="preserve">PV000000  </v>
      </c>
      <c r="AR821" t="str">
        <f>CLEAN(ARD_SAFE_PROCESSED_20220608[[#This Row],[Column15]])</f>
        <v xml:space="preserve">E-COMMERCE                                        </v>
      </c>
      <c r="AS821" t="str">
        <f>CLEAN(ARD_SAFE_PROCESSED_20220608[[#This Row],[Column16]])</f>
        <v xml:space="preserve">55183621187    </v>
      </c>
      <c r="AT821" t="str">
        <f>CLEAN(ARD_SAFE_PROCESSED_20220608[[#This Row],[Column17]])</f>
        <v>398.00</v>
      </c>
      <c r="AU821" t="str">
        <f>CLEAN(ARD_SAFE_PROCESSED_20220608[[#This Row],[Column18]])</f>
        <v xml:space="preserve">' </v>
      </c>
      <c r="AV821" t="str">
        <f>CLEAN(ARD_SAFE_PROCESSED_20220608[[#This Row],[Column19]])</f>
        <v xml:space="preserve">          </v>
      </c>
      <c r="AW821" t="str">
        <f>CLEAN(ARD_SAFE_PROCESSED_20220608[[#This Row],[Column20]])</f>
        <v>20251119</v>
      </c>
      <c r="AX821" t="str">
        <f>CLEAN(ARD_SAFE_PROCESSED_20220608[[#This Row],[Column21]])</f>
        <v>183040</v>
      </c>
      <c r="AY821" t="str">
        <f>LEFT(ARD_SAFE_PROCESSED_20220608[[#This Row],[Column1]],6)</f>
        <v>407876</v>
      </c>
      <c r="AZ821" t="str">
        <f>RIGHT(ARD_SAFE_PROCESSED_20220608[[#This Row],[Column1]],4)</f>
        <v>1663</v>
      </c>
      <c r="BA821" s="2">
        <f t="shared" si="82"/>
        <v>45994</v>
      </c>
      <c r="BB821">
        <f t="shared" si="83"/>
        <v>118.04</v>
      </c>
      <c r="BC821">
        <f t="shared" si="84"/>
        <v>398</v>
      </c>
      <c r="BD821" t="str">
        <f t="shared" si="85"/>
        <v>6</v>
      </c>
      <c r="BE821" t="str">
        <f t="shared" si="86"/>
        <v>F:TC40</v>
      </c>
    </row>
    <row r="822" spans="1:57" hidden="1" x14ac:dyDescent="0.3">
      <c r="A822" t="s">
        <v>2319</v>
      </c>
      <c r="B822" t="s">
        <v>2320</v>
      </c>
      <c r="C822" t="s">
        <v>315</v>
      </c>
      <c r="D822" t="s">
        <v>25</v>
      </c>
      <c r="E822" t="s">
        <v>440</v>
      </c>
      <c r="F822" t="s">
        <v>28</v>
      </c>
      <c r="G822" t="s">
        <v>29</v>
      </c>
      <c r="H822" t="s">
        <v>76</v>
      </c>
      <c r="I822" t="s">
        <v>441</v>
      </c>
      <c r="J822" t="s">
        <v>21</v>
      </c>
      <c r="K822" t="s">
        <v>2321</v>
      </c>
      <c r="L822" t="s">
        <v>2322</v>
      </c>
      <c r="M822" t="s">
        <v>65</v>
      </c>
      <c r="N822" t="s">
        <v>26</v>
      </c>
      <c r="O822" t="s">
        <v>27</v>
      </c>
      <c r="P822" t="s">
        <v>2323</v>
      </c>
      <c r="Q822" t="s">
        <v>386</v>
      </c>
      <c r="R822" t="s">
        <v>23</v>
      </c>
      <c r="S822" t="s">
        <v>24</v>
      </c>
      <c r="T822" t="s">
        <v>440</v>
      </c>
      <c r="U822" t="s">
        <v>2324</v>
      </c>
      <c r="W822" t="s">
        <v>4045</v>
      </c>
      <c r="X822" t="s">
        <v>28</v>
      </c>
      <c r="Y822" t="e">
        <f>VLOOKUP(W822,ARD_SAFE_PROCESSED_20220608[[#This Row],[Column11]],1,FALSE)</f>
        <v>#N/A</v>
      </c>
      <c r="AB822" t="str">
        <f>CONCATENATE(LEFT(ARD_SAFE_PROCESSED_20220608[[#This Row],[Column1]],6),"******",RIGHT(ARD_SAFE_PROCESSED_20220608[[#This Row],[Column1]],4),";",ARD_SAFE_PROCESSED_20220608[[#This Row],[Column11]])</f>
        <v>404071******0357;74357045325008508449857</v>
      </c>
      <c r="AD822" t="str">
        <f>CLEAN(ARD_SAFE_PROCESSED_20220608[[#This Row],[Column1]])</f>
        <v>4040719005780357</v>
      </c>
      <c r="AE822" t="str">
        <f>CLEAN(ARD_SAFE_PROCESSED_20220608[[#This Row],[Column2]])</f>
        <v>003046</v>
      </c>
      <c r="AF822" t="str">
        <f>CLEAN(ARD_SAFE_PROCESSED_20220608[[#This Row],[Column3]])</f>
        <v>4041414</v>
      </c>
      <c r="AG822" t="str">
        <f>CLEAN(ARD_SAFE_PROCESSED_20220608[[#This Row],[Column4]])</f>
        <v>EC</v>
      </c>
      <c r="AH822" t="str">
        <f>CLEAN(ARD_SAFE_PROCESSED_20220608[[#This Row],[Column5]])</f>
        <v>20251120</v>
      </c>
      <c r="AI822" t="str">
        <f>CLEAN(ARD_SAFE_PROCESSED_20220608[[#This Row],[Column6]])</f>
        <v>604</v>
      </c>
      <c r="AJ822" t="str">
        <f>CLEAN(ARD_SAFE_PROCESSED_20220608[[#This Row],[Column7]])</f>
        <v>76</v>
      </c>
      <c r="AK822" t="str">
        <f>CLEAN(ARD_SAFE_PROCESSED_20220608[[#This Row],[Column8]])</f>
        <v xml:space="preserve">PYU*CINEPLANET                </v>
      </c>
      <c r="AL822" t="str">
        <f>CLEAN(ARD_SAFE_PROCESSED_20220608[[#This Row],[Column9]])</f>
        <v>20251121</v>
      </c>
      <c r="AM822" t="str">
        <f>CLEAN(ARD_SAFE_PROCESSED_20220608[[#This Row],[Column10]])</f>
        <v xml:space="preserve">'                       </v>
      </c>
      <c r="AN822" t="s">
        <v>2321</v>
      </c>
      <c r="AO822" t="str">
        <f>CLEAN(ARD_SAFE_PROCESSED_20220608[[#This Row],[Column12]])</f>
        <v>543441</v>
      </c>
      <c r="AP822" t="str">
        <f>CLEAN(ARD_SAFE_PROCESSED_20220608[[#This Row],[Column13]])</f>
        <v xml:space="preserve">   </v>
      </c>
      <c r="AQ822" t="str">
        <f>CLEAN(ARD_SAFE_PROCESSED_20220608[[#This Row],[Column14]])</f>
        <v xml:space="preserve">PV000000  </v>
      </c>
      <c r="AR822" t="str">
        <f>CLEAN(ARD_SAFE_PROCESSED_20220608[[#This Row],[Column15]])</f>
        <v xml:space="preserve">E-COMMERCE                                        </v>
      </c>
      <c r="AS822" t="str">
        <f>CLEAN(ARD_SAFE_PROCESSED_20220608[[#This Row],[Column16]])</f>
        <v>104222130645166</v>
      </c>
      <c r="AT822" t="str">
        <f>CLEAN(ARD_SAFE_PROCESSED_20220608[[#This Row],[Column17]])</f>
        <v>44.00</v>
      </c>
      <c r="AU822" t="str">
        <f>CLEAN(ARD_SAFE_PROCESSED_20220608[[#This Row],[Column18]])</f>
        <v xml:space="preserve">' </v>
      </c>
      <c r="AV822" t="str">
        <f>CLEAN(ARD_SAFE_PROCESSED_20220608[[#This Row],[Column19]])</f>
        <v xml:space="preserve">          </v>
      </c>
      <c r="AW822" t="str">
        <f>CLEAN(ARD_SAFE_PROCESSED_20220608[[#This Row],[Column20]])</f>
        <v>20251120</v>
      </c>
      <c r="AX822" t="str">
        <f>CLEAN(ARD_SAFE_PROCESSED_20220608[[#This Row],[Column21]])</f>
        <v>213521</v>
      </c>
      <c r="AY822" t="str">
        <f>LEFT(ARD_SAFE_PROCESSED_20220608[[#This Row],[Column1]],6)</f>
        <v>404071</v>
      </c>
      <c r="AZ822" t="str">
        <f>RIGHT(ARD_SAFE_PROCESSED_20220608[[#This Row],[Column1]],4)</f>
        <v>0357</v>
      </c>
      <c r="BA822" s="2">
        <f t="shared" si="82"/>
        <v>45993</v>
      </c>
      <c r="BB822">
        <f t="shared" si="83"/>
        <v>13.02</v>
      </c>
      <c r="BC822">
        <f t="shared" si="84"/>
        <v>44</v>
      </c>
      <c r="BD822" t="str">
        <f t="shared" si="85"/>
        <v>6</v>
      </c>
      <c r="BE822" t="str">
        <f t="shared" si="86"/>
        <v>F:TC40</v>
      </c>
    </row>
    <row r="823" spans="1:57" hidden="1" x14ac:dyDescent="0.3">
      <c r="A823" t="s">
        <v>4716</v>
      </c>
      <c r="B823" t="s">
        <v>4728</v>
      </c>
      <c r="C823" t="s">
        <v>199</v>
      </c>
      <c r="D823" t="s">
        <v>25</v>
      </c>
      <c r="E823" t="s">
        <v>441</v>
      </c>
      <c r="F823" t="s">
        <v>28</v>
      </c>
      <c r="G823" t="s">
        <v>29</v>
      </c>
      <c r="H823" t="s">
        <v>200</v>
      </c>
      <c r="I823" t="s">
        <v>441</v>
      </c>
      <c r="J823" t="s">
        <v>21</v>
      </c>
      <c r="K823" t="s">
        <v>4729</v>
      </c>
      <c r="L823" t="s">
        <v>4730</v>
      </c>
      <c r="M823" t="s">
        <v>65</v>
      </c>
      <c r="N823" t="s">
        <v>26</v>
      </c>
      <c r="O823" t="s">
        <v>27</v>
      </c>
      <c r="P823" t="s">
        <v>4731</v>
      </c>
      <c r="Q823" t="s">
        <v>4157</v>
      </c>
      <c r="R823" t="s">
        <v>23</v>
      </c>
      <c r="S823" t="s">
        <v>24</v>
      </c>
      <c r="T823" t="s">
        <v>441</v>
      </c>
      <c r="U823" t="s">
        <v>4732</v>
      </c>
      <c r="W823" t="s">
        <v>4006</v>
      </c>
      <c r="X823" t="s">
        <v>28</v>
      </c>
      <c r="Y823" t="e">
        <f>VLOOKUP(W823,ARD_SAFE_PROCESSED_20220608[[#This Row],[Column11]],1,FALSE)</f>
        <v>#N/A</v>
      </c>
      <c r="AB823" t="str">
        <f>CONCATENATE(LEFT(ARD_SAFE_PROCESSED_20220608[[#This Row],[Column1]],6),"******",RIGHT(ARD_SAFE_PROCESSED_20220608[[#This Row],[Column1]],4),";",ARD_SAFE_PROCESSED_20220608[[#This Row],[Column11]])</f>
        <v>426684******0226;74357045325008511439242</v>
      </c>
      <c r="AD823" t="str">
        <f>CLEAN(ARD_SAFE_PROCESSED_20220608[[#This Row],[Column1]])</f>
        <v>4266841754950226</v>
      </c>
      <c r="AE823" t="str">
        <f>CLEAN(ARD_SAFE_PROCESSED_20220608[[#This Row],[Column2]])</f>
        <v>07120A</v>
      </c>
      <c r="AF823" t="str">
        <f>CLEAN(ARD_SAFE_PROCESSED_20220608[[#This Row],[Column3]])</f>
        <v>4059837</v>
      </c>
      <c r="AG823" t="str">
        <f>CLEAN(ARD_SAFE_PROCESSED_20220608[[#This Row],[Column4]])</f>
        <v>EC</v>
      </c>
      <c r="AH823" t="str">
        <f>CLEAN(ARD_SAFE_PROCESSED_20220608[[#This Row],[Column5]])</f>
        <v>20251121</v>
      </c>
      <c r="AI823" t="str">
        <f>CLEAN(ARD_SAFE_PROCESSED_20220608[[#This Row],[Column6]])</f>
        <v>604</v>
      </c>
      <c r="AJ823" t="str">
        <f>CLEAN(ARD_SAFE_PROCESSED_20220608[[#This Row],[Column7]])</f>
        <v>76</v>
      </c>
      <c r="AK823" t="str">
        <f>CLEAN(ARD_SAFE_PROCESSED_20220608[[#This Row],[Column8]])</f>
        <v xml:space="preserve">PYU*DIDI                      </v>
      </c>
      <c r="AL823" t="str">
        <f>CLEAN(ARD_SAFE_PROCESSED_20220608[[#This Row],[Column9]])</f>
        <v>20251121</v>
      </c>
      <c r="AM823" t="str">
        <f>CLEAN(ARD_SAFE_PROCESSED_20220608[[#This Row],[Column10]])</f>
        <v xml:space="preserve">'                       </v>
      </c>
      <c r="AN823" t="s">
        <v>4729</v>
      </c>
      <c r="AO823" t="str">
        <f>CLEAN(ARD_SAFE_PROCESSED_20220608[[#This Row],[Column12]])</f>
        <v>1756820</v>
      </c>
      <c r="AP823" t="str">
        <f>CLEAN(ARD_SAFE_PROCESSED_20220608[[#This Row],[Column13]])</f>
        <v xml:space="preserve">   </v>
      </c>
      <c r="AQ823" t="str">
        <f>CLEAN(ARD_SAFE_PROCESSED_20220608[[#This Row],[Column14]])</f>
        <v xml:space="preserve">PV000000  </v>
      </c>
      <c r="AR823" t="str">
        <f>CLEAN(ARD_SAFE_PROCESSED_20220608[[#This Row],[Column15]])</f>
        <v xml:space="preserve">E-COMMERCE                                        </v>
      </c>
      <c r="AS823" t="str">
        <f>CLEAN(ARD_SAFE_PROCESSED_20220608[[#This Row],[Column16]])</f>
        <v>104222980876825</v>
      </c>
      <c r="AT823" t="str">
        <f>CLEAN(ARD_SAFE_PROCESSED_20220608[[#This Row],[Column17]])</f>
        <v>9.00</v>
      </c>
      <c r="AU823" t="str">
        <f>CLEAN(ARD_SAFE_PROCESSED_20220608[[#This Row],[Column18]])</f>
        <v xml:space="preserve">' </v>
      </c>
      <c r="AV823" t="str">
        <f>CLEAN(ARD_SAFE_PROCESSED_20220608[[#This Row],[Column19]])</f>
        <v xml:space="preserve">          </v>
      </c>
      <c r="AW823" t="str">
        <f>CLEAN(ARD_SAFE_PROCESSED_20220608[[#This Row],[Column20]])</f>
        <v>20251121</v>
      </c>
      <c r="AX823" t="str">
        <f>CLEAN(ARD_SAFE_PROCESSED_20220608[[#This Row],[Column21]])</f>
        <v>103237</v>
      </c>
      <c r="AY823" t="str">
        <f>LEFT(ARD_SAFE_PROCESSED_20220608[[#This Row],[Column1]],6)</f>
        <v>426684</v>
      </c>
      <c r="AZ823" t="str">
        <f>RIGHT(ARD_SAFE_PROCESSED_20220608[[#This Row],[Column1]],4)</f>
        <v>0226</v>
      </c>
      <c r="BA823" s="2">
        <f t="shared" si="82"/>
        <v>45993</v>
      </c>
      <c r="BB823">
        <f t="shared" si="83"/>
        <v>2.66</v>
      </c>
      <c r="BC823">
        <f t="shared" si="84"/>
        <v>2.66</v>
      </c>
      <c r="BD823" t="str">
        <f t="shared" si="85"/>
        <v>6</v>
      </c>
      <c r="BE823" t="str">
        <f t="shared" si="86"/>
        <v>F:TC40</v>
      </c>
    </row>
    <row r="824" spans="1:57" hidden="1" x14ac:dyDescent="0.3">
      <c r="A824" t="s">
        <v>2461</v>
      </c>
      <c r="B824" t="s">
        <v>2462</v>
      </c>
      <c r="C824" t="s">
        <v>2463</v>
      </c>
      <c r="D824" t="s">
        <v>64</v>
      </c>
      <c r="E824" t="s">
        <v>440</v>
      </c>
      <c r="F824" t="s">
        <v>28</v>
      </c>
      <c r="G824" t="s">
        <v>74</v>
      </c>
      <c r="H824" t="s">
        <v>2464</v>
      </c>
      <c r="I824" t="s">
        <v>441</v>
      </c>
      <c r="J824" t="s">
        <v>21</v>
      </c>
      <c r="K824" t="s">
        <v>2465</v>
      </c>
      <c r="L824" t="s">
        <v>2466</v>
      </c>
      <c r="M824" t="s">
        <v>65</v>
      </c>
      <c r="N824" t="s">
        <v>67</v>
      </c>
      <c r="O824" t="s">
        <v>66</v>
      </c>
      <c r="P824" t="s">
        <v>22</v>
      </c>
      <c r="Q824" t="s">
        <v>2467</v>
      </c>
      <c r="R824" t="s">
        <v>23</v>
      </c>
      <c r="S824" t="s">
        <v>24</v>
      </c>
      <c r="T824" t="s">
        <v>440</v>
      </c>
      <c r="U824" t="s">
        <v>2468</v>
      </c>
      <c r="W824" t="s">
        <v>3787</v>
      </c>
      <c r="X824" t="s">
        <v>28</v>
      </c>
      <c r="Y824" t="e">
        <f>VLOOKUP(W824,ARD_SAFE_PROCESSED_20220608[[#This Row],[Column11]],1,FALSE)</f>
        <v>#N/A</v>
      </c>
      <c r="AB824" t="str">
        <f>CONCATENATE(LEFT(ARD_SAFE_PROCESSED_20220608[[#This Row],[Column1]],6),"******",RIGHT(ARD_SAFE_PROCESSED_20220608[[#This Row],[Column1]],4),";",ARD_SAFE_PROCESSED_20220608[[#This Row],[Column11]])</f>
        <v>407876******5566;74357045325008656000049</v>
      </c>
      <c r="AD824" t="str">
        <f>CLEAN(ARD_SAFE_PROCESSED_20220608[[#This Row],[Column1]])</f>
        <v>4078767302455566</v>
      </c>
      <c r="AE824" t="str">
        <f>CLEAN(ARD_SAFE_PROCESSED_20220608[[#This Row],[Column2]])</f>
        <v>453308</v>
      </c>
      <c r="AF824" t="str">
        <f>CLEAN(ARD_SAFE_PROCESSED_20220608[[#This Row],[Column3]])</f>
        <v>1045664</v>
      </c>
      <c r="AG824" t="str">
        <f>CLEAN(ARD_SAFE_PROCESSED_20220608[[#This Row],[Column4]])</f>
        <v>PL</v>
      </c>
      <c r="AH824" t="str">
        <f>CLEAN(ARD_SAFE_PROCESSED_20220608[[#This Row],[Column5]])</f>
        <v>20251120</v>
      </c>
      <c r="AI824" t="str">
        <f>CLEAN(ARD_SAFE_PROCESSED_20220608[[#This Row],[Column6]])</f>
        <v>604</v>
      </c>
      <c r="AJ824" t="str">
        <f>CLEAN(ARD_SAFE_PROCESSED_20220608[[#This Row],[Column7]])</f>
        <v>77</v>
      </c>
      <c r="AK824" t="str">
        <f>CLEAN(ARD_SAFE_PROCESSED_20220608[[#This Row],[Column8]])</f>
        <v xml:space="preserve">ES MANCHAY                    </v>
      </c>
      <c r="AL824" t="str">
        <f>CLEAN(ARD_SAFE_PROCESSED_20220608[[#This Row],[Column9]])</f>
        <v>20251121</v>
      </c>
      <c r="AM824" t="str">
        <f>CLEAN(ARD_SAFE_PROCESSED_20220608[[#This Row],[Column10]])</f>
        <v xml:space="preserve">'                       </v>
      </c>
      <c r="AN824" t="s">
        <v>2465</v>
      </c>
      <c r="AO824" t="str">
        <f>CLEAN(ARD_SAFE_PROCESSED_20220608[[#This Row],[Column12]])</f>
        <v>8606</v>
      </c>
      <c r="AP824" t="str">
        <f>CLEAN(ARD_SAFE_PROCESSED_20220608[[#This Row],[Column13]])</f>
        <v xml:space="preserve">   </v>
      </c>
      <c r="AQ824" t="str">
        <f>CLEAN(ARD_SAFE_PROCESSED_20220608[[#This Row],[Column14]])</f>
        <v xml:space="preserve">PS0001    </v>
      </c>
      <c r="AR824" t="str">
        <f>CLEAN(ARD_SAFE_PROCESSED_20220608[[#This Row],[Column15]])</f>
        <v xml:space="preserve">POS CONTACTLESS CHIP                              </v>
      </c>
      <c r="AS824" t="str">
        <f>CLEAN(ARD_SAFE_PROCESSED_20220608[[#This Row],[Column16]])</f>
        <v xml:space="preserve">               </v>
      </c>
      <c r="AT824" t="str">
        <f>CLEAN(ARD_SAFE_PROCESSED_20220608[[#This Row],[Column17]])</f>
        <v>135.00</v>
      </c>
      <c r="AU824" t="str">
        <f>CLEAN(ARD_SAFE_PROCESSED_20220608[[#This Row],[Column18]])</f>
        <v xml:space="preserve">' </v>
      </c>
      <c r="AV824" t="str">
        <f>CLEAN(ARD_SAFE_PROCESSED_20220608[[#This Row],[Column19]])</f>
        <v xml:space="preserve">          </v>
      </c>
      <c r="AW824" t="str">
        <f>CLEAN(ARD_SAFE_PROCESSED_20220608[[#This Row],[Column20]])</f>
        <v>20251120</v>
      </c>
      <c r="AX824" t="str">
        <f>CLEAN(ARD_SAFE_PROCESSED_20220608[[#This Row],[Column21]])</f>
        <v>225141</v>
      </c>
      <c r="AY824" t="str">
        <f>LEFT(ARD_SAFE_PROCESSED_20220608[[#This Row],[Column1]],6)</f>
        <v>407876</v>
      </c>
      <c r="AZ824" t="str">
        <f>RIGHT(ARD_SAFE_PROCESSED_20220608[[#This Row],[Column1]],4)</f>
        <v>5566</v>
      </c>
      <c r="BA824" s="2">
        <f t="shared" si="82"/>
        <v>45994</v>
      </c>
      <c r="BB824">
        <f t="shared" si="83"/>
        <v>39.94</v>
      </c>
      <c r="BC824">
        <f t="shared" si="84"/>
        <v>135</v>
      </c>
      <c r="BD824" t="str">
        <f t="shared" si="85"/>
        <v>1</v>
      </c>
      <c r="BE824" t="str">
        <f t="shared" si="86"/>
        <v>F:TC40</v>
      </c>
    </row>
    <row r="825" spans="1:57" hidden="1" x14ac:dyDescent="0.3">
      <c r="A825" t="s">
        <v>7355</v>
      </c>
      <c r="B825" t="s">
        <v>7369</v>
      </c>
      <c r="C825" t="s">
        <v>7370</v>
      </c>
      <c r="D825" t="s">
        <v>64</v>
      </c>
      <c r="E825" t="s">
        <v>441</v>
      </c>
      <c r="F825" t="s">
        <v>28</v>
      </c>
      <c r="G825" t="s">
        <v>74</v>
      </c>
      <c r="H825" t="s">
        <v>7371</v>
      </c>
      <c r="I825" t="s">
        <v>441</v>
      </c>
      <c r="J825" t="s">
        <v>21</v>
      </c>
      <c r="K825" t="s">
        <v>7372</v>
      </c>
      <c r="L825" t="s">
        <v>7373</v>
      </c>
      <c r="M825" t="s">
        <v>65</v>
      </c>
      <c r="N825" t="s">
        <v>254</v>
      </c>
      <c r="O825" t="s">
        <v>66</v>
      </c>
      <c r="P825" t="s">
        <v>22</v>
      </c>
      <c r="Q825" t="s">
        <v>85</v>
      </c>
      <c r="R825" t="s">
        <v>23</v>
      </c>
      <c r="S825" t="s">
        <v>24</v>
      </c>
      <c r="T825" t="s">
        <v>441</v>
      </c>
      <c r="U825" t="s">
        <v>7374</v>
      </c>
      <c r="W825" t="s">
        <v>3827</v>
      </c>
      <c r="X825" t="s">
        <v>28</v>
      </c>
      <c r="Y825" t="e">
        <f>VLOOKUP(W825,ARD_SAFE_PROCESSED_20220608[[#This Row],[Column11]],1,FALSE)</f>
        <v>#N/A</v>
      </c>
      <c r="AB825" t="str">
        <f>CONCATENATE(LEFT(ARD_SAFE_PROCESSED_20220608[[#This Row],[Column1]],6),"******",RIGHT(ARD_SAFE_PROCESSED_20220608[[#This Row],[Column1]],4),";",ARD_SAFE_PROCESSED_20220608[[#This Row],[Column11]])</f>
        <v>455788******0009;74357045325008663000032</v>
      </c>
      <c r="AD825" t="str">
        <f>CLEAN(ARD_SAFE_PROCESSED_20220608[[#This Row],[Column1]])</f>
        <v>4557881481920009</v>
      </c>
      <c r="AE825" t="str">
        <f>CLEAN(ARD_SAFE_PROCESSED_20220608[[#This Row],[Column2]])</f>
        <v>169092</v>
      </c>
      <c r="AF825" t="str">
        <f>CLEAN(ARD_SAFE_PROCESSED_20220608[[#This Row],[Column3]])</f>
        <v>1046322</v>
      </c>
      <c r="AG825" t="str">
        <f>CLEAN(ARD_SAFE_PROCESSED_20220608[[#This Row],[Column4]])</f>
        <v>PL</v>
      </c>
      <c r="AH825" t="str">
        <f>CLEAN(ARD_SAFE_PROCESSED_20220608[[#This Row],[Column5]])</f>
        <v>20251121</v>
      </c>
      <c r="AI825" t="str">
        <f>CLEAN(ARD_SAFE_PROCESSED_20220608[[#This Row],[Column6]])</f>
        <v>604</v>
      </c>
      <c r="AJ825" t="str">
        <f>CLEAN(ARD_SAFE_PROCESSED_20220608[[#This Row],[Column7]])</f>
        <v>77</v>
      </c>
      <c r="AK825" t="str">
        <f>CLEAN(ARD_SAFE_PROCESSED_20220608[[#This Row],[Column8]])</f>
        <v xml:space="preserve">E S SANTA VICTORIA            </v>
      </c>
      <c r="AL825" t="str">
        <f>CLEAN(ARD_SAFE_PROCESSED_20220608[[#This Row],[Column9]])</f>
        <v>20251121</v>
      </c>
      <c r="AM825" t="str">
        <f>CLEAN(ARD_SAFE_PROCESSED_20220608[[#This Row],[Column10]])</f>
        <v xml:space="preserve">'                       </v>
      </c>
      <c r="AN825" t="s">
        <v>7372</v>
      </c>
      <c r="AO825" t="str">
        <f>CLEAN(ARD_SAFE_PROCESSED_20220608[[#This Row],[Column12]])</f>
        <v>3998</v>
      </c>
      <c r="AP825" t="str">
        <f>CLEAN(ARD_SAFE_PROCESSED_20220608[[#This Row],[Column13]])</f>
        <v xml:space="preserve">   </v>
      </c>
      <c r="AQ825" t="str">
        <f>CLEAN(ARD_SAFE_PROCESSED_20220608[[#This Row],[Column14]])</f>
        <v xml:space="preserve">PS0504    </v>
      </c>
      <c r="AR825" t="str">
        <f>CLEAN(ARD_SAFE_PROCESSED_20220608[[#This Row],[Column15]])</f>
        <v xml:space="preserve">POS CONTACTLESS CHIP                              </v>
      </c>
      <c r="AS825" t="str">
        <f>CLEAN(ARD_SAFE_PROCESSED_20220608[[#This Row],[Column16]])</f>
        <v xml:space="preserve">               </v>
      </c>
      <c r="AT825" t="str">
        <f>CLEAN(ARD_SAFE_PROCESSED_20220608[[#This Row],[Column17]])</f>
        <v>10.00</v>
      </c>
      <c r="AU825" t="str">
        <f>CLEAN(ARD_SAFE_PROCESSED_20220608[[#This Row],[Column18]])</f>
        <v xml:space="preserve">' </v>
      </c>
      <c r="AV825" t="str">
        <f>CLEAN(ARD_SAFE_PROCESSED_20220608[[#This Row],[Column19]])</f>
        <v xml:space="preserve">          </v>
      </c>
      <c r="AW825" t="str">
        <f>CLEAN(ARD_SAFE_PROCESSED_20220608[[#This Row],[Column20]])</f>
        <v>20251121</v>
      </c>
      <c r="AX825" t="str">
        <f>CLEAN(ARD_SAFE_PROCESSED_20220608[[#This Row],[Column21]])</f>
        <v>31946</v>
      </c>
      <c r="AY825" t="str">
        <f>LEFT(ARD_SAFE_PROCESSED_20220608[[#This Row],[Column1]],6)</f>
        <v>455788</v>
      </c>
      <c r="AZ825" t="str">
        <f>RIGHT(ARD_SAFE_PROCESSED_20220608[[#This Row],[Column1]],4)</f>
        <v>0009</v>
      </c>
      <c r="BA825" s="2">
        <f t="shared" si="82"/>
        <v>45994</v>
      </c>
      <c r="BB825">
        <f t="shared" si="83"/>
        <v>2.96</v>
      </c>
      <c r="BC825">
        <f t="shared" si="84"/>
        <v>10</v>
      </c>
      <c r="BD825" t="str">
        <f t="shared" si="85"/>
        <v>0</v>
      </c>
      <c r="BE825" t="str">
        <f t="shared" si="86"/>
        <v>F:TC40</v>
      </c>
    </row>
    <row r="826" spans="1:57" hidden="1" x14ac:dyDescent="0.3">
      <c r="A826" t="s">
        <v>6843</v>
      </c>
      <c r="B826" t="s">
        <v>6844</v>
      </c>
      <c r="C826" t="s">
        <v>6845</v>
      </c>
      <c r="D826" t="s">
        <v>64</v>
      </c>
      <c r="E826" t="s">
        <v>440</v>
      </c>
      <c r="F826" t="s">
        <v>28</v>
      </c>
      <c r="G826" t="s">
        <v>29</v>
      </c>
      <c r="H826" t="s">
        <v>6846</v>
      </c>
      <c r="I826" t="s">
        <v>441</v>
      </c>
      <c r="J826" t="s">
        <v>21</v>
      </c>
      <c r="K826" t="s">
        <v>6847</v>
      </c>
      <c r="L826" t="s">
        <v>6848</v>
      </c>
      <c r="M826" t="s">
        <v>65</v>
      </c>
      <c r="N826" t="s">
        <v>482</v>
      </c>
      <c r="O826" t="s">
        <v>66</v>
      </c>
      <c r="P826" t="s">
        <v>22</v>
      </c>
      <c r="Q826" t="s">
        <v>6849</v>
      </c>
      <c r="R826" t="s">
        <v>23</v>
      </c>
      <c r="S826" t="s">
        <v>24</v>
      </c>
      <c r="T826" t="s">
        <v>440</v>
      </c>
      <c r="U826" t="s">
        <v>6850</v>
      </c>
      <c r="W826" t="s">
        <v>4718</v>
      </c>
      <c r="X826" t="s">
        <v>81</v>
      </c>
      <c r="Y826" t="e">
        <f>VLOOKUP(W826,ARD_SAFE_PROCESSED_20220608[[#This Row],[Column11]],1,FALSE)</f>
        <v>#N/A</v>
      </c>
      <c r="AB826" t="str">
        <f>CONCATENATE(LEFT(ARD_SAFE_PROCESSED_20220608[[#This Row],[Column1]],6),"******",RIGHT(ARD_SAFE_PROCESSED_20220608[[#This Row],[Column1]],4),";",ARD_SAFE_PROCESSED_20220608[[#This Row],[Column11]])</f>
        <v>455788******7852;74357045325009709800013</v>
      </c>
      <c r="AD826" t="str">
        <f>CLEAN(ARD_SAFE_PROCESSED_20220608[[#This Row],[Column1]])</f>
        <v>4557881419277852</v>
      </c>
      <c r="AE826" t="str">
        <f>CLEAN(ARD_SAFE_PROCESSED_20220608[[#This Row],[Column2]])</f>
        <v>004047</v>
      </c>
      <c r="AF826" t="str">
        <f>CLEAN(ARD_SAFE_PROCESSED_20220608[[#This Row],[Column3]])</f>
        <v>1034729</v>
      </c>
      <c r="AG826" t="str">
        <f>CLEAN(ARD_SAFE_PROCESSED_20220608[[#This Row],[Column4]])</f>
        <v>PL</v>
      </c>
      <c r="AH826" t="str">
        <f>CLEAN(ARD_SAFE_PROCESSED_20220608[[#This Row],[Column5]])</f>
        <v>20251120</v>
      </c>
      <c r="AI826" t="str">
        <f>CLEAN(ARD_SAFE_PROCESSED_20220608[[#This Row],[Column6]])</f>
        <v>604</v>
      </c>
      <c r="AJ826" t="str">
        <f>CLEAN(ARD_SAFE_PROCESSED_20220608[[#This Row],[Column7]])</f>
        <v>76</v>
      </c>
      <c r="AK826" t="str">
        <f>CLEAN(ARD_SAFE_PROCESSED_20220608[[#This Row],[Column8]])</f>
        <v xml:space="preserve">MFAB50 HUANCAYO LORENTE       </v>
      </c>
      <c r="AL826" t="str">
        <f>CLEAN(ARD_SAFE_PROCESSED_20220608[[#This Row],[Column9]])</f>
        <v>20251121</v>
      </c>
      <c r="AM826" t="str">
        <f>CLEAN(ARD_SAFE_PROCESSED_20220608[[#This Row],[Column10]])</f>
        <v xml:space="preserve">'                       </v>
      </c>
      <c r="AN826" t="s">
        <v>6847</v>
      </c>
      <c r="AO826" t="str">
        <f>CLEAN(ARD_SAFE_PROCESSED_20220608[[#This Row],[Column12]])</f>
        <v>526</v>
      </c>
      <c r="AP826" t="str">
        <f>CLEAN(ARD_SAFE_PROCESSED_20220608[[#This Row],[Column13]])</f>
        <v xml:space="preserve">   </v>
      </c>
      <c r="AQ826" t="str">
        <f>CLEAN(ARD_SAFE_PROCESSED_20220608[[#This Row],[Column14]])</f>
        <v xml:space="preserve">PS0110    </v>
      </c>
      <c r="AR826" t="str">
        <f>CLEAN(ARD_SAFE_PROCESSED_20220608[[#This Row],[Column15]])</f>
        <v xml:space="preserve">POS CONTACTLESS CHIP                              </v>
      </c>
      <c r="AS826" t="str">
        <f>CLEAN(ARD_SAFE_PROCESSED_20220608[[#This Row],[Column16]])</f>
        <v xml:space="preserve">               </v>
      </c>
      <c r="AT826" t="str">
        <f>CLEAN(ARD_SAFE_PROCESSED_20220608[[#This Row],[Column17]])</f>
        <v>24.60</v>
      </c>
      <c r="AU826" t="str">
        <f>CLEAN(ARD_SAFE_PROCESSED_20220608[[#This Row],[Column18]])</f>
        <v xml:space="preserve">' </v>
      </c>
      <c r="AV826" t="str">
        <f>CLEAN(ARD_SAFE_PROCESSED_20220608[[#This Row],[Column19]])</f>
        <v xml:space="preserve">          </v>
      </c>
      <c r="AW826" t="str">
        <f>CLEAN(ARD_SAFE_PROCESSED_20220608[[#This Row],[Column20]])</f>
        <v>20251120</v>
      </c>
      <c r="AX826" t="str">
        <f>CLEAN(ARD_SAFE_PROCESSED_20220608[[#This Row],[Column21]])</f>
        <v>102232</v>
      </c>
      <c r="AY826" t="str">
        <f>LEFT(ARD_SAFE_PROCESSED_20220608[[#This Row],[Column1]],6)</f>
        <v>455788</v>
      </c>
      <c r="AZ826" t="str">
        <f>RIGHT(ARD_SAFE_PROCESSED_20220608[[#This Row],[Column1]],4)</f>
        <v>7852</v>
      </c>
      <c r="BA826" s="2">
        <f t="shared" si="82"/>
        <v>45994</v>
      </c>
      <c r="BB826">
        <f t="shared" si="83"/>
        <v>7.28</v>
      </c>
      <c r="BC826">
        <f t="shared" si="84"/>
        <v>24.6</v>
      </c>
      <c r="BD826" t="str">
        <f t="shared" si="85"/>
        <v>0</v>
      </c>
      <c r="BE826" t="str">
        <f t="shared" si="86"/>
        <v>F:TC40</v>
      </c>
    </row>
    <row r="827" spans="1:57" hidden="1" x14ac:dyDescent="0.3">
      <c r="A827" t="s">
        <v>6843</v>
      </c>
      <c r="B827" t="s">
        <v>6851</v>
      </c>
      <c r="C827" t="s">
        <v>6845</v>
      </c>
      <c r="D827" t="s">
        <v>64</v>
      </c>
      <c r="E827" t="s">
        <v>440</v>
      </c>
      <c r="F827" t="s">
        <v>28</v>
      </c>
      <c r="G827" t="s">
        <v>29</v>
      </c>
      <c r="H827" t="s">
        <v>6846</v>
      </c>
      <c r="I827" t="s">
        <v>441</v>
      </c>
      <c r="J827" t="s">
        <v>21</v>
      </c>
      <c r="K827" t="s">
        <v>6852</v>
      </c>
      <c r="L827" t="s">
        <v>6853</v>
      </c>
      <c r="M827" t="s">
        <v>65</v>
      </c>
      <c r="N827" t="s">
        <v>482</v>
      </c>
      <c r="O827" t="s">
        <v>66</v>
      </c>
      <c r="P827" t="s">
        <v>22</v>
      </c>
      <c r="Q827" t="s">
        <v>6854</v>
      </c>
      <c r="R827" t="s">
        <v>23</v>
      </c>
      <c r="S827" t="s">
        <v>24</v>
      </c>
      <c r="T827" t="s">
        <v>440</v>
      </c>
      <c r="U827" t="s">
        <v>6855</v>
      </c>
      <c r="W827" t="s">
        <v>5096</v>
      </c>
      <c r="X827" t="s">
        <v>28</v>
      </c>
      <c r="Y827" t="e">
        <f>VLOOKUP(W827,ARD_SAFE_PROCESSED_20220608[[#This Row],[Column11]],1,FALSE)</f>
        <v>#N/A</v>
      </c>
      <c r="AB827" t="str">
        <f>CONCATENATE(LEFT(ARD_SAFE_PROCESSED_20220608[[#This Row],[Column1]],6),"******",RIGHT(ARD_SAFE_PROCESSED_20220608[[#This Row],[Column1]],4),";",ARD_SAFE_PROCESSED_20220608[[#This Row],[Column11]])</f>
        <v>455788******7852;74357045325009709800021</v>
      </c>
      <c r="AD827" t="str">
        <f>CLEAN(ARD_SAFE_PROCESSED_20220608[[#This Row],[Column1]])</f>
        <v>4557881419277852</v>
      </c>
      <c r="AE827" t="str">
        <f>CLEAN(ARD_SAFE_PROCESSED_20220608[[#This Row],[Column2]])</f>
        <v>073222</v>
      </c>
      <c r="AF827" t="str">
        <f>CLEAN(ARD_SAFE_PROCESSED_20220608[[#This Row],[Column3]])</f>
        <v>1034729</v>
      </c>
      <c r="AG827" t="str">
        <f>CLEAN(ARD_SAFE_PROCESSED_20220608[[#This Row],[Column4]])</f>
        <v>PL</v>
      </c>
      <c r="AH827" t="str">
        <f>CLEAN(ARD_SAFE_PROCESSED_20220608[[#This Row],[Column5]])</f>
        <v>20251120</v>
      </c>
      <c r="AI827" t="str">
        <f>CLEAN(ARD_SAFE_PROCESSED_20220608[[#This Row],[Column6]])</f>
        <v>604</v>
      </c>
      <c r="AJ827" t="str">
        <f>CLEAN(ARD_SAFE_PROCESSED_20220608[[#This Row],[Column7]])</f>
        <v>76</v>
      </c>
      <c r="AK827" t="str">
        <f>CLEAN(ARD_SAFE_PROCESSED_20220608[[#This Row],[Column8]])</f>
        <v xml:space="preserve">MFAB50 HUANCAYO LORENTE       </v>
      </c>
      <c r="AL827" t="str">
        <f>CLEAN(ARD_SAFE_PROCESSED_20220608[[#This Row],[Column9]])</f>
        <v>20251121</v>
      </c>
      <c r="AM827" t="str">
        <f>CLEAN(ARD_SAFE_PROCESSED_20220608[[#This Row],[Column10]])</f>
        <v xml:space="preserve">'                       </v>
      </c>
      <c r="AN827" t="s">
        <v>6852</v>
      </c>
      <c r="AO827" t="str">
        <f>CLEAN(ARD_SAFE_PROCESSED_20220608[[#This Row],[Column12]])</f>
        <v>528</v>
      </c>
      <c r="AP827" t="str">
        <f>CLEAN(ARD_SAFE_PROCESSED_20220608[[#This Row],[Column13]])</f>
        <v xml:space="preserve">   </v>
      </c>
      <c r="AQ827" t="str">
        <f>CLEAN(ARD_SAFE_PROCESSED_20220608[[#This Row],[Column14]])</f>
        <v xml:space="preserve">PS0110    </v>
      </c>
      <c r="AR827" t="str">
        <f>CLEAN(ARD_SAFE_PROCESSED_20220608[[#This Row],[Column15]])</f>
        <v xml:space="preserve">POS CONTACTLESS CHIP                              </v>
      </c>
      <c r="AS827" t="str">
        <f>CLEAN(ARD_SAFE_PROCESSED_20220608[[#This Row],[Column16]])</f>
        <v xml:space="preserve">               </v>
      </c>
      <c r="AT827" t="str">
        <f>CLEAN(ARD_SAFE_PROCESSED_20220608[[#This Row],[Column17]])</f>
        <v>21.60</v>
      </c>
      <c r="AU827" t="str">
        <f>CLEAN(ARD_SAFE_PROCESSED_20220608[[#This Row],[Column18]])</f>
        <v xml:space="preserve">' </v>
      </c>
      <c r="AV827" t="str">
        <f>CLEAN(ARD_SAFE_PROCESSED_20220608[[#This Row],[Column19]])</f>
        <v xml:space="preserve">          </v>
      </c>
      <c r="AW827" t="str">
        <f>CLEAN(ARD_SAFE_PROCESSED_20220608[[#This Row],[Column20]])</f>
        <v>20251120</v>
      </c>
      <c r="AX827" t="str">
        <f>CLEAN(ARD_SAFE_PROCESSED_20220608[[#This Row],[Column21]])</f>
        <v>102340</v>
      </c>
      <c r="AY827" t="str">
        <f>LEFT(ARD_SAFE_PROCESSED_20220608[[#This Row],[Column1]],6)</f>
        <v>455788</v>
      </c>
      <c r="AZ827" t="str">
        <f>RIGHT(ARD_SAFE_PROCESSED_20220608[[#This Row],[Column1]],4)</f>
        <v>7852</v>
      </c>
      <c r="BA827" s="2">
        <f t="shared" si="82"/>
        <v>45994</v>
      </c>
      <c r="BB827">
        <f t="shared" si="83"/>
        <v>6.39</v>
      </c>
      <c r="BC827">
        <f t="shared" si="84"/>
        <v>21.6</v>
      </c>
      <c r="BD827" t="str">
        <f t="shared" si="85"/>
        <v>0</v>
      </c>
      <c r="BE827" t="str">
        <f t="shared" si="86"/>
        <v>F:TC40</v>
      </c>
    </row>
    <row r="828" spans="1:57" hidden="1" x14ac:dyDescent="0.3">
      <c r="A828" t="s">
        <v>6438</v>
      </c>
      <c r="B828" t="s">
        <v>6453</v>
      </c>
      <c r="C828" t="s">
        <v>6440</v>
      </c>
      <c r="D828" t="s">
        <v>64</v>
      </c>
      <c r="E828" t="s">
        <v>441</v>
      </c>
      <c r="F828" t="s">
        <v>28</v>
      </c>
      <c r="G828" t="s">
        <v>29</v>
      </c>
      <c r="H828" t="s">
        <v>6441</v>
      </c>
      <c r="I828" t="s">
        <v>473</v>
      </c>
      <c r="J828" t="s">
        <v>21</v>
      </c>
      <c r="K828" t="s">
        <v>6454</v>
      </c>
      <c r="L828" t="s">
        <v>6455</v>
      </c>
      <c r="M828" t="s">
        <v>65</v>
      </c>
      <c r="N828" t="s">
        <v>139</v>
      </c>
      <c r="O828" t="s">
        <v>66</v>
      </c>
      <c r="P828" t="s">
        <v>22</v>
      </c>
      <c r="Q828" t="s">
        <v>167</v>
      </c>
      <c r="R828" t="s">
        <v>23</v>
      </c>
      <c r="S828" t="s">
        <v>24</v>
      </c>
      <c r="T828" t="s">
        <v>441</v>
      </c>
      <c r="U828" t="s">
        <v>6456</v>
      </c>
      <c r="W828" t="s">
        <v>5890</v>
      </c>
      <c r="X828" t="s">
        <v>28</v>
      </c>
      <c r="Y828" t="e">
        <f>VLOOKUP(W828,ARD_SAFE_PROCESSED_20220608[[#This Row],[Column11]],1,FALSE)</f>
        <v>#N/A</v>
      </c>
      <c r="AB828" t="str">
        <f>CONCATENATE(LEFT(ARD_SAFE_PROCESSED_20220608[[#This Row],[Column1]],6),"******",RIGHT(ARD_SAFE_PROCESSED_20220608[[#This Row],[Column1]],4),";",ARD_SAFE_PROCESSED_20220608[[#This Row],[Column11]])</f>
        <v>455788******3921;74357045326001234100117</v>
      </c>
      <c r="AD828" t="str">
        <f>CLEAN(ARD_SAFE_PROCESSED_20220608[[#This Row],[Column1]])</f>
        <v>4557881133693921</v>
      </c>
      <c r="AE828" t="str">
        <f>CLEAN(ARD_SAFE_PROCESSED_20220608[[#This Row],[Column2]])</f>
        <v>437396</v>
      </c>
      <c r="AF828" t="str">
        <f>CLEAN(ARD_SAFE_PROCESSED_20220608[[#This Row],[Column3]])</f>
        <v>5824118</v>
      </c>
      <c r="AG828" t="str">
        <f>CLEAN(ARD_SAFE_PROCESSED_20220608[[#This Row],[Column4]])</f>
        <v>PL</v>
      </c>
      <c r="AH828" t="str">
        <f>CLEAN(ARD_SAFE_PROCESSED_20220608[[#This Row],[Column5]])</f>
        <v>20251121</v>
      </c>
      <c r="AI828" t="str">
        <f>CLEAN(ARD_SAFE_PROCESSED_20220608[[#This Row],[Column6]])</f>
        <v>604</v>
      </c>
      <c r="AJ828" t="str">
        <f>CLEAN(ARD_SAFE_PROCESSED_20220608[[#This Row],[Column7]])</f>
        <v>76</v>
      </c>
      <c r="AK828" t="str">
        <f>CLEAN(ARD_SAFE_PROCESSED_20220608[[#This Row],[Column8]])</f>
        <v xml:space="preserve">IZI*DISCO CLUB KIMBARA        </v>
      </c>
      <c r="AL828" t="str">
        <f>CLEAN(ARD_SAFE_PROCESSED_20220608[[#This Row],[Column9]])</f>
        <v>20251122</v>
      </c>
      <c r="AM828" t="str">
        <f>CLEAN(ARD_SAFE_PROCESSED_20220608[[#This Row],[Column10]])</f>
        <v xml:space="preserve">'                       </v>
      </c>
      <c r="AN828" t="s">
        <v>6454</v>
      </c>
      <c r="AO828" t="str">
        <f>CLEAN(ARD_SAFE_PROCESSED_20220608[[#This Row],[Column12]])</f>
        <v>2448</v>
      </c>
      <c r="AP828" t="str">
        <f>CLEAN(ARD_SAFE_PROCESSED_20220608[[#This Row],[Column13]])</f>
        <v xml:space="preserve">   </v>
      </c>
      <c r="AQ828" t="str">
        <f>CLEAN(ARD_SAFE_PROCESSED_20220608[[#This Row],[Column14]])</f>
        <v xml:space="preserve">PS0003    </v>
      </c>
      <c r="AR828" t="str">
        <f>CLEAN(ARD_SAFE_PROCESSED_20220608[[#This Row],[Column15]])</f>
        <v xml:space="preserve">POS CONTACTLESS CHIP                              </v>
      </c>
      <c r="AS828" t="str">
        <f>CLEAN(ARD_SAFE_PROCESSED_20220608[[#This Row],[Column16]])</f>
        <v xml:space="preserve">               </v>
      </c>
      <c r="AT828" t="str">
        <f>CLEAN(ARD_SAFE_PROCESSED_20220608[[#This Row],[Column17]])</f>
        <v>60.00</v>
      </c>
      <c r="AU828" t="str">
        <f>CLEAN(ARD_SAFE_PROCESSED_20220608[[#This Row],[Column18]])</f>
        <v xml:space="preserve">' </v>
      </c>
      <c r="AV828" t="str">
        <f>CLEAN(ARD_SAFE_PROCESSED_20220608[[#This Row],[Column19]])</f>
        <v xml:space="preserve">          </v>
      </c>
      <c r="AW828" t="str">
        <f>CLEAN(ARD_SAFE_PROCESSED_20220608[[#This Row],[Column20]])</f>
        <v>20251121</v>
      </c>
      <c r="AX828" t="str">
        <f>CLEAN(ARD_SAFE_PROCESSED_20220608[[#This Row],[Column21]])</f>
        <v>222637</v>
      </c>
      <c r="AY828" t="str">
        <f>LEFT(ARD_SAFE_PROCESSED_20220608[[#This Row],[Column1]],6)</f>
        <v>455788</v>
      </c>
      <c r="AZ828" t="str">
        <f>RIGHT(ARD_SAFE_PROCESSED_20220608[[#This Row],[Column1]],4)</f>
        <v>3921</v>
      </c>
      <c r="BA828" s="2">
        <f t="shared" si="82"/>
        <v>45993</v>
      </c>
      <c r="BB828">
        <f t="shared" si="83"/>
        <v>17.73</v>
      </c>
      <c r="BC828">
        <f t="shared" si="84"/>
        <v>60</v>
      </c>
      <c r="BD828" t="str">
        <f t="shared" si="85"/>
        <v>0</v>
      </c>
      <c r="BE828" t="str">
        <f t="shared" si="86"/>
        <v>F:TC40</v>
      </c>
    </row>
    <row r="829" spans="1:57" hidden="1" x14ac:dyDescent="0.3">
      <c r="A829" t="s">
        <v>6438</v>
      </c>
      <c r="B829" t="s">
        <v>6457</v>
      </c>
      <c r="C829" t="s">
        <v>6440</v>
      </c>
      <c r="D829" t="s">
        <v>64</v>
      </c>
      <c r="E829" t="s">
        <v>441</v>
      </c>
      <c r="F829" t="s">
        <v>28</v>
      </c>
      <c r="G829" t="s">
        <v>29</v>
      </c>
      <c r="H829" t="s">
        <v>6441</v>
      </c>
      <c r="I829" t="s">
        <v>473</v>
      </c>
      <c r="J829" t="s">
        <v>21</v>
      </c>
      <c r="K829" t="s">
        <v>6458</v>
      </c>
      <c r="L829" t="s">
        <v>6459</v>
      </c>
      <c r="M829" t="s">
        <v>65</v>
      </c>
      <c r="N829" t="s">
        <v>139</v>
      </c>
      <c r="O829" t="s">
        <v>66</v>
      </c>
      <c r="P829" t="s">
        <v>22</v>
      </c>
      <c r="Q829" t="s">
        <v>6460</v>
      </c>
      <c r="R829" t="s">
        <v>23</v>
      </c>
      <c r="S829" t="s">
        <v>24</v>
      </c>
      <c r="T829" t="s">
        <v>441</v>
      </c>
      <c r="U829" t="s">
        <v>6461</v>
      </c>
      <c r="W829" t="s">
        <v>5885</v>
      </c>
      <c r="X829" t="s">
        <v>28</v>
      </c>
      <c r="Y829" t="e">
        <f>VLOOKUP(W829,ARD_SAFE_PROCESSED_20220608[[#This Row],[Column11]],1,FALSE)</f>
        <v>#N/A</v>
      </c>
      <c r="AB829" t="str">
        <f>CONCATENATE(LEFT(ARD_SAFE_PROCESSED_20220608[[#This Row],[Column1]],6),"******",RIGHT(ARD_SAFE_PROCESSED_20220608[[#This Row],[Column1]],4),";",ARD_SAFE_PROCESSED_20220608[[#This Row],[Column11]])</f>
        <v>455788******3921;74357045326001234100166</v>
      </c>
      <c r="AD829" t="str">
        <f>CLEAN(ARD_SAFE_PROCESSED_20220608[[#This Row],[Column1]])</f>
        <v>4557881133693921</v>
      </c>
      <c r="AE829" t="str">
        <f>CLEAN(ARD_SAFE_PROCESSED_20220608[[#This Row],[Column2]])</f>
        <v>464422</v>
      </c>
      <c r="AF829" t="str">
        <f>CLEAN(ARD_SAFE_PROCESSED_20220608[[#This Row],[Column3]])</f>
        <v>5824118</v>
      </c>
      <c r="AG829" t="str">
        <f>CLEAN(ARD_SAFE_PROCESSED_20220608[[#This Row],[Column4]])</f>
        <v>PL</v>
      </c>
      <c r="AH829" t="str">
        <f>CLEAN(ARD_SAFE_PROCESSED_20220608[[#This Row],[Column5]])</f>
        <v>20251121</v>
      </c>
      <c r="AI829" t="str">
        <f>CLEAN(ARD_SAFE_PROCESSED_20220608[[#This Row],[Column6]])</f>
        <v>604</v>
      </c>
      <c r="AJ829" t="str">
        <f>CLEAN(ARD_SAFE_PROCESSED_20220608[[#This Row],[Column7]])</f>
        <v>76</v>
      </c>
      <c r="AK829" t="str">
        <f>CLEAN(ARD_SAFE_PROCESSED_20220608[[#This Row],[Column8]])</f>
        <v xml:space="preserve">IZI*DISCO CLUB KIMBARA        </v>
      </c>
      <c r="AL829" t="str">
        <f>CLEAN(ARD_SAFE_PROCESSED_20220608[[#This Row],[Column9]])</f>
        <v>20251122</v>
      </c>
      <c r="AM829" t="str">
        <f>CLEAN(ARD_SAFE_PROCESSED_20220608[[#This Row],[Column10]])</f>
        <v xml:space="preserve">'                       </v>
      </c>
      <c r="AN829" t="s">
        <v>6458</v>
      </c>
      <c r="AO829" t="str">
        <f>CLEAN(ARD_SAFE_PROCESSED_20220608[[#This Row],[Column12]])</f>
        <v>2465</v>
      </c>
      <c r="AP829" t="str">
        <f>CLEAN(ARD_SAFE_PROCESSED_20220608[[#This Row],[Column13]])</f>
        <v xml:space="preserve">   </v>
      </c>
      <c r="AQ829" t="str">
        <f>CLEAN(ARD_SAFE_PROCESSED_20220608[[#This Row],[Column14]])</f>
        <v xml:space="preserve">PS0003    </v>
      </c>
      <c r="AR829" t="str">
        <f>CLEAN(ARD_SAFE_PROCESSED_20220608[[#This Row],[Column15]])</f>
        <v xml:space="preserve">POS CONTACTLESS CHIP                              </v>
      </c>
      <c r="AS829" t="str">
        <f>CLEAN(ARD_SAFE_PROCESSED_20220608[[#This Row],[Column16]])</f>
        <v xml:space="preserve">               </v>
      </c>
      <c r="AT829" t="str">
        <f>CLEAN(ARD_SAFE_PROCESSED_20220608[[#This Row],[Column17]])</f>
        <v>6.00</v>
      </c>
      <c r="AU829" t="str">
        <f>CLEAN(ARD_SAFE_PROCESSED_20220608[[#This Row],[Column18]])</f>
        <v xml:space="preserve">' </v>
      </c>
      <c r="AV829" t="str">
        <f>CLEAN(ARD_SAFE_PROCESSED_20220608[[#This Row],[Column19]])</f>
        <v xml:space="preserve">          </v>
      </c>
      <c r="AW829" t="str">
        <f>CLEAN(ARD_SAFE_PROCESSED_20220608[[#This Row],[Column20]])</f>
        <v>20251121</v>
      </c>
      <c r="AX829" t="str">
        <f>CLEAN(ARD_SAFE_PROCESSED_20220608[[#This Row],[Column21]])</f>
        <v>225420</v>
      </c>
      <c r="AY829" t="str">
        <f>LEFT(ARD_SAFE_PROCESSED_20220608[[#This Row],[Column1]],6)</f>
        <v>455788</v>
      </c>
      <c r="AZ829" t="str">
        <f>RIGHT(ARD_SAFE_PROCESSED_20220608[[#This Row],[Column1]],4)</f>
        <v>3921</v>
      </c>
      <c r="BA829" s="2">
        <f t="shared" si="82"/>
        <v>45993</v>
      </c>
      <c r="BB829">
        <f t="shared" si="83"/>
        <v>1.77</v>
      </c>
      <c r="BC829">
        <f t="shared" si="84"/>
        <v>6</v>
      </c>
      <c r="BD829" t="str">
        <f t="shared" si="85"/>
        <v>0</v>
      </c>
      <c r="BE829" t="str">
        <f t="shared" si="86"/>
        <v>F:TC40</v>
      </c>
    </row>
    <row r="830" spans="1:57" hidden="1" x14ac:dyDescent="0.3">
      <c r="A830" t="s">
        <v>6438</v>
      </c>
      <c r="B830" t="s">
        <v>6439</v>
      </c>
      <c r="C830" t="s">
        <v>6440</v>
      </c>
      <c r="D830" t="s">
        <v>64</v>
      </c>
      <c r="E830" t="s">
        <v>473</v>
      </c>
      <c r="F830" t="s">
        <v>28</v>
      </c>
      <c r="G830" t="s">
        <v>29</v>
      </c>
      <c r="H830" t="s">
        <v>6441</v>
      </c>
      <c r="I830" t="s">
        <v>473</v>
      </c>
      <c r="J830" t="s">
        <v>21</v>
      </c>
      <c r="K830" t="s">
        <v>6442</v>
      </c>
      <c r="L830" t="s">
        <v>6443</v>
      </c>
      <c r="M830" t="s">
        <v>65</v>
      </c>
      <c r="N830" t="s">
        <v>139</v>
      </c>
      <c r="O830" t="s">
        <v>66</v>
      </c>
      <c r="P830" t="s">
        <v>22</v>
      </c>
      <c r="Q830" t="s">
        <v>4157</v>
      </c>
      <c r="R830" t="s">
        <v>23</v>
      </c>
      <c r="S830" t="s">
        <v>24</v>
      </c>
      <c r="T830" t="s">
        <v>473</v>
      </c>
      <c r="U830" t="s">
        <v>595</v>
      </c>
      <c r="W830" t="s">
        <v>7215</v>
      </c>
      <c r="X830" t="s">
        <v>28</v>
      </c>
      <c r="Y830" t="e">
        <f>VLOOKUP(W830,ARD_SAFE_PROCESSED_20220608[[#This Row],[Column11]],1,FALSE)</f>
        <v>#N/A</v>
      </c>
      <c r="AB830" t="str">
        <f>CONCATENATE(LEFT(ARD_SAFE_PROCESSED_20220608[[#This Row],[Column1]],6),"******",RIGHT(ARD_SAFE_PROCESSED_20220608[[#This Row],[Column1]],4),";",ARD_SAFE_PROCESSED_20220608[[#This Row],[Column11]])</f>
        <v>455788******3921;74357045326001234100406</v>
      </c>
      <c r="AD830" t="str">
        <f>CLEAN(ARD_SAFE_PROCESSED_20220608[[#This Row],[Column1]])</f>
        <v>4557881133693921</v>
      </c>
      <c r="AE830" t="str">
        <f>CLEAN(ARD_SAFE_PROCESSED_20220608[[#This Row],[Column2]])</f>
        <v>083432</v>
      </c>
      <c r="AF830" t="str">
        <f>CLEAN(ARD_SAFE_PROCESSED_20220608[[#This Row],[Column3]])</f>
        <v>5824118</v>
      </c>
      <c r="AG830" t="str">
        <f>CLEAN(ARD_SAFE_PROCESSED_20220608[[#This Row],[Column4]])</f>
        <v>PL</v>
      </c>
      <c r="AH830" t="str">
        <f>CLEAN(ARD_SAFE_PROCESSED_20220608[[#This Row],[Column5]])</f>
        <v>20251122</v>
      </c>
      <c r="AI830" t="str">
        <f>CLEAN(ARD_SAFE_PROCESSED_20220608[[#This Row],[Column6]])</f>
        <v>604</v>
      </c>
      <c r="AJ830" t="str">
        <f>CLEAN(ARD_SAFE_PROCESSED_20220608[[#This Row],[Column7]])</f>
        <v>76</v>
      </c>
      <c r="AK830" t="str">
        <f>CLEAN(ARD_SAFE_PROCESSED_20220608[[#This Row],[Column8]])</f>
        <v xml:space="preserve">IZI*DISCO CLUB KIMBARA        </v>
      </c>
      <c r="AL830" t="str">
        <f>CLEAN(ARD_SAFE_PROCESSED_20220608[[#This Row],[Column9]])</f>
        <v>20251122</v>
      </c>
      <c r="AM830" t="str">
        <f>CLEAN(ARD_SAFE_PROCESSED_20220608[[#This Row],[Column10]])</f>
        <v xml:space="preserve">'                       </v>
      </c>
      <c r="AN830" t="s">
        <v>6442</v>
      </c>
      <c r="AO830" t="str">
        <f>CLEAN(ARD_SAFE_PROCESSED_20220608[[#This Row],[Column12]])</f>
        <v>2533</v>
      </c>
      <c r="AP830" t="str">
        <f>CLEAN(ARD_SAFE_PROCESSED_20220608[[#This Row],[Column13]])</f>
        <v xml:space="preserve">   </v>
      </c>
      <c r="AQ830" t="str">
        <f>CLEAN(ARD_SAFE_PROCESSED_20220608[[#This Row],[Column14]])</f>
        <v xml:space="preserve">PS0003    </v>
      </c>
      <c r="AR830" t="str">
        <f>CLEAN(ARD_SAFE_PROCESSED_20220608[[#This Row],[Column15]])</f>
        <v xml:space="preserve">POS CONTACTLESS CHIP                              </v>
      </c>
      <c r="AS830" t="str">
        <f>CLEAN(ARD_SAFE_PROCESSED_20220608[[#This Row],[Column16]])</f>
        <v xml:space="preserve">               </v>
      </c>
      <c r="AT830" t="str">
        <f>CLEAN(ARD_SAFE_PROCESSED_20220608[[#This Row],[Column17]])</f>
        <v>9.00</v>
      </c>
      <c r="AU830" t="str">
        <f>CLEAN(ARD_SAFE_PROCESSED_20220608[[#This Row],[Column18]])</f>
        <v xml:space="preserve">' </v>
      </c>
      <c r="AV830" t="str">
        <f>CLEAN(ARD_SAFE_PROCESSED_20220608[[#This Row],[Column19]])</f>
        <v xml:space="preserve">          </v>
      </c>
      <c r="AW830" t="str">
        <f>CLEAN(ARD_SAFE_PROCESSED_20220608[[#This Row],[Column20]])</f>
        <v>20251122</v>
      </c>
      <c r="AX830" t="str">
        <f>CLEAN(ARD_SAFE_PROCESSED_20220608[[#This Row],[Column21]])</f>
        <v>4732</v>
      </c>
      <c r="AY830" t="str">
        <f>LEFT(ARD_SAFE_PROCESSED_20220608[[#This Row],[Column1]],6)</f>
        <v>455788</v>
      </c>
      <c r="AZ830" t="str">
        <f>RIGHT(ARD_SAFE_PROCESSED_20220608[[#This Row],[Column1]],4)</f>
        <v>3921</v>
      </c>
      <c r="BA830" s="2">
        <f t="shared" si="82"/>
        <v>45993</v>
      </c>
      <c r="BB830">
        <f t="shared" si="83"/>
        <v>2.65</v>
      </c>
      <c r="BC830">
        <f t="shared" si="84"/>
        <v>9</v>
      </c>
      <c r="BD830" t="str">
        <f t="shared" si="85"/>
        <v>0</v>
      </c>
      <c r="BE830" t="str">
        <f t="shared" si="86"/>
        <v>F:TC40</v>
      </c>
    </row>
    <row r="831" spans="1:57" hidden="1" x14ac:dyDescent="0.3">
      <c r="A831" t="s">
        <v>6438</v>
      </c>
      <c r="B831" t="s">
        <v>6462</v>
      </c>
      <c r="C831" t="s">
        <v>6440</v>
      </c>
      <c r="D831" t="s">
        <v>64</v>
      </c>
      <c r="E831" t="s">
        <v>473</v>
      </c>
      <c r="F831" t="s">
        <v>28</v>
      </c>
      <c r="G831" t="s">
        <v>29</v>
      </c>
      <c r="H831" t="s">
        <v>6441</v>
      </c>
      <c r="I831" t="s">
        <v>473</v>
      </c>
      <c r="J831" t="s">
        <v>21</v>
      </c>
      <c r="K831" t="s">
        <v>6463</v>
      </c>
      <c r="L831" t="s">
        <v>6464</v>
      </c>
      <c r="M831" t="s">
        <v>65</v>
      </c>
      <c r="N831" t="s">
        <v>139</v>
      </c>
      <c r="O831" t="s">
        <v>66</v>
      </c>
      <c r="P831" t="s">
        <v>22</v>
      </c>
      <c r="Q831" t="s">
        <v>323</v>
      </c>
      <c r="R831" t="s">
        <v>23</v>
      </c>
      <c r="S831" t="s">
        <v>24</v>
      </c>
      <c r="T831" t="s">
        <v>473</v>
      </c>
      <c r="U831" t="s">
        <v>6465</v>
      </c>
      <c r="W831" t="s">
        <v>6949</v>
      </c>
      <c r="X831" t="s">
        <v>28</v>
      </c>
      <c r="Y831" t="e">
        <f>VLOOKUP(W831,ARD_SAFE_PROCESSED_20220608[[#This Row],[Column11]],1,FALSE)</f>
        <v>#N/A</v>
      </c>
      <c r="AB831" t="str">
        <f>CONCATENATE(LEFT(ARD_SAFE_PROCESSED_20220608[[#This Row],[Column1]],6),"******",RIGHT(ARD_SAFE_PROCESSED_20220608[[#This Row],[Column1]],4),";",ARD_SAFE_PROCESSED_20220608[[#This Row],[Column11]])</f>
        <v>455788******3921;74357045326001234100471</v>
      </c>
      <c r="AD831" t="str">
        <f>CLEAN(ARD_SAFE_PROCESSED_20220608[[#This Row],[Column1]])</f>
        <v>4557881133693921</v>
      </c>
      <c r="AE831" t="str">
        <f>CLEAN(ARD_SAFE_PROCESSED_20220608[[#This Row],[Column2]])</f>
        <v>558781</v>
      </c>
      <c r="AF831" t="str">
        <f>CLEAN(ARD_SAFE_PROCESSED_20220608[[#This Row],[Column3]])</f>
        <v>5824118</v>
      </c>
      <c r="AG831" t="str">
        <f>CLEAN(ARD_SAFE_PROCESSED_20220608[[#This Row],[Column4]])</f>
        <v>PL</v>
      </c>
      <c r="AH831" t="str">
        <f>CLEAN(ARD_SAFE_PROCESSED_20220608[[#This Row],[Column5]])</f>
        <v>20251122</v>
      </c>
      <c r="AI831" t="str">
        <f>CLEAN(ARD_SAFE_PROCESSED_20220608[[#This Row],[Column6]])</f>
        <v>604</v>
      </c>
      <c r="AJ831" t="str">
        <f>CLEAN(ARD_SAFE_PROCESSED_20220608[[#This Row],[Column7]])</f>
        <v>76</v>
      </c>
      <c r="AK831" t="str">
        <f>CLEAN(ARD_SAFE_PROCESSED_20220608[[#This Row],[Column8]])</f>
        <v xml:space="preserve">IZI*DISCO CLUB KIMBARA        </v>
      </c>
      <c r="AL831" t="str">
        <f>CLEAN(ARD_SAFE_PROCESSED_20220608[[#This Row],[Column9]])</f>
        <v>20251122</v>
      </c>
      <c r="AM831" t="str">
        <f>CLEAN(ARD_SAFE_PROCESSED_20220608[[#This Row],[Column10]])</f>
        <v xml:space="preserve">'                       </v>
      </c>
      <c r="AN831" t="s">
        <v>6463</v>
      </c>
      <c r="AO831" t="str">
        <f>CLEAN(ARD_SAFE_PROCESSED_20220608[[#This Row],[Column12]])</f>
        <v>2550</v>
      </c>
      <c r="AP831" t="str">
        <f>CLEAN(ARD_SAFE_PROCESSED_20220608[[#This Row],[Column13]])</f>
        <v xml:space="preserve">   </v>
      </c>
      <c r="AQ831" t="str">
        <f>CLEAN(ARD_SAFE_PROCESSED_20220608[[#This Row],[Column14]])</f>
        <v xml:space="preserve">PS0003    </v>
      </c>
      <c r="AR831" t="str">
        <f>CLEAN(ARD_SAFE_PROCESSED_20220608[[#This Row],[Column15]])</f>
        <v xml:space="preserve">POS CONTACTLESS CHIP                              </v>
      </c>
      <c r="AS831" t="str">
        <f>CLEAN(ARD_SAFE_PROCESSED_20220608[[#This Row],[Column16]])</f>
        <v xml:space="preserve">               </v>
      </c>
      <c r="AT831" t="str">
        <f>CLEAN(ARD_SAFE_PROCESSED_20220608[[#This Row],[Column17]])</f>
        <v>13.00</v>
      </c>
      <c r="AU831" t="str">
        <f>CLEAN(ARD_SAFE_PROCESSED_20220608[[#This Row],[Column18]])</f>
        <v xml:space="preserve">' </v>
      </c>
      <c r="AV831" t="str">
        <f>CLEAN(ARD_SAFE_PROCESSED_20220608[[#This Row],[Column19]])</f>
        <v xml:space="preserve">          </v>
      </c>
      <c r="AW831" t="str">
        <f>CLEAN(ARD_SAFE_PROCESSED_20220608[[#This Row],[Column20]])</f>
        <v>20251122</v>
      </c>
      <c r="AX831" t="str">
        <f>CLEAN(ARD_SAFE_PROCESSED_20220608[[#This Row],[Column21]])</f>
        <v>10953</v>
      </c>
      <c r="AY831" t="str">
        <f>LEFT(ARD_SAFE_PROCESSED_20220608[[#This Row],[Column1]],6)</f>
        <v>455788</v>
      </c>
      <c r="AZ831" t="str">
        <f>RIGHT(ARD_SAFE_PROCESSED_20220608[[#This Row],[Column1]],4)</f>
        <v>3921</v>
      </c>
      <c r="BA831" s="2">
        <f t="shared" si="82"/>
        <v>45993</v>
      </c>
      <c r="BB831">
        <f t="shared" si="83"/>
        <v>3.83</v>
      </c>
      <c r="BC831">
        <f t="shared" si="84"/>
        <v>13</v>
      </c>
      <c r="BD831" t="str">
        <f t="shared" si="85"/>
        <v>0</v>
      </c>
      <c r="BE831" t="str">
        <f t="shared" si="86"/>
        <v>F:TC40</v>
      </c>
    </row>
    <row r="832" spans="1:57" hidden="1" x14ac:dyDescent="0.3">
      <c r="A832" t="s">
        <v>6438</v>
      </c>
      <c r="B832" t="s">
        <v>6466</v>
      </c>
      <c r="C832" t="s">
        <v>6440</v>
      </c>
      <c r="D832" t="s">
        <v>64</v>
      </c>
      <c r="E832" t="s">
        <v>473</v>
      </c>
      <c r="F832" t="s">
        <v>28</v>
      </c>
      <c r="G832" t="s">
        <v>29</v>
      </c>
      <c r="H832" t="s">
        <v>6441</v>
      </c>
      <c r="I832" t="s">
        <v>473</v>
      </c>
      <c r="J832" t="s">
        <v>21</v>
      </c>
      <c r="K832" t="s">
        <v>6467</v>
      </c>
      <c r="L832" t="s">
        <v>6468</v>
      </c>
      <c r="M832" t="s">
        <v>65</v>
      </c>
      <c r="N832" t="s">
        <v>139</v>
      </c>
      <c r="O832" t="s">
        <v>66</v>
      </c>
      <c r="P832" t="s">
        <v>22</v>
      </c>
      <c r="Q832" t="s">
        <v>323</v>
      </c>
      <c r="R832" t="s">
        <v>23</v>
      </c>
      <c r="S832" t="s">
        <v>24</v>
      </c>
      <c r="T832" t="s">
        <v>473</v>
      </c>
      <c r="U832" t="s">
        <v>6469</v>
      </c>
      <c r="W832" t="s">
        <v>6956</v>
      </c>
      <c r="X832" t="s">
        <v>28</v>
      </c>
      <c r="Y832" t="e">
        <f>VLOOKUP(W832,ARD_SAFE_PROCESSED_20220608[[#This Row],[Column11]],1,FALSE)</f>
        <v>#N/A</v>
      </c>
      <c r="AB832" t="str">
        <f>CONCATENATE(LEFT(ARD_SAFE_PROCESSED_20220608[[#This Row],[Column1]],6),"******",RIGHT(ARD_SAFE_PROCESSED_20220608[[#This Row],[Column1]],4),";",ARD_SAFE_PROCESSED_20220608[[#This Row],[Column11]])</f>
        <v>455788******3921;74357045326001234100620</v>
      </c>
      <c r="AD832" t="str">
        <f>CLEAN(ARD_SAFE_PROCESSED_20220608[[#This Row],[Column1]])</f>
        <v>4557881133693921</v>
      </c>
      <c r="AE832" t="str">
        <f>CLEAN(ARD_SAFE_PROCESSED_20220608[[#This Row],[Column2]])</f>
        <v>580212</v>
      </c>
      <c r="AF832" t="str">
        <f>CLEAN(ARD_SAFE_PROCESSED_20220608[[#This Row],[Column3]])</f>
        <v>5824118</v>
      </c>
      <c r="AG832" t="str">
        <f>CLEAN(ARD_SAFE_PROCESSED_20220608[[#This Row],[Column4]])</f>
        <v>PL</v>
      </c>
      <c r="AH832" t="str">
        <f>CLEAN(ARD_SAFE_PROCESSED_20220608[[#This Row],[Column5]])</f>
        <v>20251122</v>
      </c>
      <c r="AI832" t="str">
        <f>CLEAN(ARD_SAFE_PROCESSED_20220608[[#This Row],[Column6]])</f>
        <v>604</v>
      </c>
      <c r="AJ832" t="str">
        <f>CLEAN(ARD_SAFE_PROCESSED_20220608[[#This Row],[Column7]])</f>
        <v>76</v>
      </c>
      <c r="AK832" t="str">
        <f>CLEAN(ARD_SAFE_PROCESSED_20220608[[#This Row],[Column8]])</f>
        <v xml:space="preserve">IZI*DISCO CLUB KIMBARA        </v>
      </c>
      <c r="AL832" t="str">
        <f>CLEAN(ARD_SAFE_PROCESSED_20220608[[#This Row],[Column9]])</f>
        <v>20251122</v>
      </c>
      <c r="AM832" t="str">
        <f>CLEAN(ARD_SAFE_PROCESSED_20220608[[#This Row],[Column10]])</f>
        <v xml:space="preserve">'                       </v>
      </c>
      <c r="AN832" t="s">
        <v>6467</v>
      </c>
      <c r="AO832" t="str">
        <f>CLEAN(ARD_SAFE_PROCESSED_20220608[[#This Row],[Column12]])</f>
        <v>2592</v>
      </c>
      <c r="AP832" t="str">
        <f>CLEAN(ARD_SAFE_PROCESSED_20220608[[#This Row],[Column13]])</f>
        <v xml:space="preserve">   </v>
      </c>
      <c r="AQ832" t="str">
        <f>CLEAN(ARD_SAFE_PROCESSED_20220608[[#This Row],[Column14]])</f>
        <v xml:space="preserve">PS0003    </v>
      </c>
      <c r="AR832" t="str">
        <f>CLEAN(ARD_SAFE_PROCESSED_20220608[[#This Row],[Column15]])</f>
        <v xml:space="preserve">POS CONTACTLESS CHIP                              </v>
      </c>
      <c r="AS832" t="str">
        <f>CLEAN(ARD_SAFE_PROCESSED_20220608[[#This Row],[Column16]])</f>
        <v xml:space="preserve">               </v>
      </c>
      <c r="AT832" t="str">
        <f>CLEAN(ARD_SAFE_PROCESSED_20220608[[#This Row],[Column17]])</f>
        <v>13.00</v>
      </c>
      <c r="AU832" t="str">
        <f>CLEAN(ARD_SAFE_PROCESSED_20220608[[#This Row],[Column18]])</f>
        <v xml:space="preserve">' </v>
      </c>
      <c r="AV832" t="str">
        <f>CLEAN(ARD_SAFE_PROCESSED_20220608[[#This Row],[Column19]])</f>
        <v xml:space="preserve">          </v>
      </c>
      <c r="AW832" t="str">
        <f>CLEAN(ARD_SAFE_PROCESSED_20220608[[#This Row],[Column20]])</f>
        <v>20251122</v>
      </c>
      <c r="AX832" t="str">
        <f>CLEAN(ARD_SAFE_PROCESSED_20220608[[#This Row],[Column21]])</f>
        <v>25647</v>
      </c>
      <c r="AY832" t="str">
        <f>LEFT(ARD_SAFE_PROCESSED_20220608[[#This Row],[Column1]],6)</f>
        <v>455788</v>
      </c>
      <c r="AZ832" t="str">
        <f>RIGHT(ARD_SAFE_PROCESSED_20220608[[#This Row],[Column1]],4)</f>
        <v>3921</v>
      </c>
      <c r="BA832" s="2">
        <f t="shared" si="82"/>
        <v>45993</v>
      </c>
      <c r="BB832">
        <f t="shared" si="83"/>
        <v>3.83</v>
      </c>
      <c r="BC832">
        <f t="shared" si="84"/>
        <v>13</v>
      </c>
      <c r="BD832" t="str">
        <f t="shared" si="85"/>
        <v>0</v>
      </c>
      <c r="BE832" t="str">
        <f t="shared" si="86"/>
        <v>F:TC40</v>
      </c>
    </row>
    <row r="833" spans="1:57" hidden="1" x14ac:dyDescent="0.3">
      <c r="A833" t="s">
        <v>6438</v>
      </c>
      <c r="B833" t="s">
        <v>6470</v>
      </c>
      <c r="C833" t="s">
        <v>6440</v>
      </c>
      <c r="D833" t="s">
        <v>64</v>
      </c>
      <c r="E833" t="s">
        <v>473</v>
      </c>
      <c r="F833" t="s">
        <v>28</v>
      </c>
      <c r="G833" t="s">
        <v>29</v>
      </c>
      <c r="H833" t="s">
        <v>6441</v>
      </c>
      <c r="I833" t="s">
        <v>473</v>
      </c>
      <c r="J833" t="s">
        <v>21</v>
      </c>
      <c r="K833" t="s">
        <v>6471</v>
      </c>
      <c r="L833" t="s">
        <v>6472</v>
      </c>
      <c r="M833" t="s">
        <v>65</v>
      </c>
      <c r="N833" t="s">
        <v>139</v>
      </c>
      <c r="O833" t="s">
        <v>66</v>
      </c>
      <c r="P833" t="s">
        <v>22</v>
      </c>
      <c r="Q833" t="s">
        <v>85</v>
      </c>
      <c r="R833" t="s">
        <v>23</v>
      </c>
      <c r="S833" t="s">
        <v>24</v>
      </c>
      <c r="T833" t="s">
        <v>473</v>
      </c>
      <c r="U833" t="s">
        <v>6473</v>
      </c>
      <c r="W833" t="s">
        <v>3022</v>
      </c>
      <c r="X833" t="s">
        <v>28</v>
      </c>
      <c r="Y833" t="e">
        <f>VLOOKUP(W833,ARD_SAFE_PROCESSED_20220608[[#This Row],[Column11]],1,FALSE)</f>
        <v>#N/A</v>
      </c>
      <c r="AB833" t="str">
        <f>CONCATENATE(LEFT(ARD_SAFE_PROCESSED_20220608[[#This Row],[Column1]],6),"******",RIGHT(ARD_SAFE_PROCESSED_20220608[[#This Row],[Column1]],4),";",ARD_SAFE_PROCESSED_20220608[[#This Row],[Column11]])</f>
        <v>455788******3921;74357045326001234100638</v>
      </c>
      <c r="AD833" t="str">
        <f>CLEAN(ARD_SAFE_PROCESSED_20220608[[#This Row],[Column1]])</f>
        <v>4557881133693921</v>
      </c>
      <c r="AE833" t="str">
        <f>CLEAN(ARD_SAFE_PROCESSED_20220608[[#This Row],[Column2]])</f>
        <v>586410</v>
      </c>
      <c r="AF833" t="str">
        <f>CLEAN(ARD_SAFE_PROCESSED_20220608[[#This Row],[Column3]])</f>
        <v>5824118</v>
      </c>
      <c r="AG833" t="str">
        <f>CLEAN(ARD_SAFE_PROCESSED_20220608[[#This Row],[Column4]])</f>
        <v>PL</v>
      </c>
      <c r="AH833" t="str">
        <f>CLEAN(ARD_SAFE_PROCESSED_20220608[[#This Row],[Column5]])</f>
        <v>20251122</v>
      </c>
      <c r="AI833" t="str">
        <f>CLEAN(ARD_SAFE_PROCESSED_20220608[[#This Row],[Column6]])</f>
        <v>604</v>
      </c>
      <c r="AJ833" t="str">
        <f>CLEAN(ARD_SAFE_PROCESSED_20220608[[#This Row],[Column7]])</f>
        <v>76</v>
      </c>
      <c r="AK833" t="str">
        <f>CLEAN(ARD_SAFE_PROCESSED_20220608[[#This Row],[Column8]])</f>
        <v xml:space="preserve">IZI*DISCO CLUB KIMBARA        </v>
      </c>
      <c r="AL833" t="str">
        <f>CLEAN(ARD_SAFE_PROCESSED_20220608[[#This Row],[Column9]])</f>
        <v>20251122</v>
      </c>
      <c r="AM833" t="str">
        <f>CLEAN(ARD_SAFE_PROCESSED_20220608[[#This Row],[Column10]])</f>
        <v xml:space="preserve">'                       </v>
      </c>
      <c r="AN833" t="s">
        <v>6471</v>
      </c>
      <c r="AO833" t="str">
        <f>CLEAN(ARD_SAFE_PROCESSED_20220608[[#This Row],[Column12]])</f>
        <v>2594</v>
      </c>
      <c r="AP833" t="str">
        <f>CLEAN(ARD_SAFE_PROCESSED_20220608[[#This Row],[Column13]])</f>
        <v xml:space="preserve">   </v>
      </c>
      <c r="AQ833" t="str">
        <f>CLEAN(ARD_SAFE_PROCESSED_20220608[[#This Row],[Column14]])</f>
        <v xml:space="preserve">PS0003    </v>
      </c>
      <c r="AR833" t="str">
        <f>CLEAN(ARD_SAFE_PROCESSED_20220608[[#This Row],[Column15]])</f>
        <v xml:space="preserve">POS CONTACTLESS CHIP                              </v>
      </c>
      <c r="AS833" t="str">
        <f>CLEAN(ARD_SAFE_PROCESSED_20220608[[#This Row],[Column16]])</f>
        <v xml:space="preserve">               </v>
      </c>
      <c r="AT833" t="str">
        <f>CLEAN(ARD_SAFE_PROCESSED_20220608[[#This Row],[Column17]])</f>
        <v>10.00</v>
      </c>
      <c r="AU833" t="str">
        <f>CLEAN(ARD_SAFE_PROCESSED_20220608[[#This Row],[Column18]])</f>
        <v xml:space="preserve">' </v>
      </c>
      <c r="AV833" t="str">
        <f>CLEAN(ARD_SAFE_PROCESSED_20220608[[#This Row],[Column19]])</f>
        <v xml:space="preserve">          </v>
      </c>
      <c r="AW833" t="str">
        <f>CLEAN(ARD_SAFE_PROCESSED_20220608[[#This Row],[Column20]])</f>
        <v>20251122</v>
      </c>
      <c r="AX833" t="str">
        <f>CLEAN(ARD_SAFE_PROCESSED_20220608[[#This Row],[Column21]])</f>
        <v>32411</v>
      </c>
      <c r="AY833" t="str">
        <f>LEFT(ARD_SAFE_PROCESSED_20220608[[#This Row],[Column1]],6)</f>
        <v>455788</v>
      </c>
      <c r="AZ833" t="str">
        <f>RIGHT(ARD_SAFE_PROCESSED_20220608[[#This Row],[Column1]],4)</f>
        <v>3921</v>
      </c>
      <c r="BA833" s="2">
        <f t="shared" si="82"/>
        <v>45993</v>
      </c>
      <c r="BB833">
        <f t="shared" si="83"/>
        <v>2.95</v>
      </c>
      <c r="BC833">
        <f t="shared" si="84"/>
        <v>10</v>
      </c>
      <c r="BD833" t="str">
        <f t="shared" si="85"/>
        <v>0</v>
      </c>
      <c r="BE833" t="str">
        <f t="shared" si="86"/>
        <v>F:TC40</v>
      </c>
    </row>
    <row r="834" spans="1:57" hidden="1" x14ac:dyDescent="0.3">
      <c r="A834" t="s">
        <v>6438</v>
      </c>
      <c r="B834" t="s">
        <v>6449</v>
      </c>
      <c r="C834" t="s">
        <v>6445</v>
      </c>
      <c r="D834" t="s">
        <v>64</v>
      </c>
      <c r="E834" t="s">
        <v>441</v>
      </c>
      <c r="F834" t="s">
        <v>28</v>
      </c>
      <c r="G834" t="s">
        <v>29</v>
      </c>
      <c r="H834" t="s">
        <v>6441</v>
      </c>
      <c r="I834" t="s">
        <v>473</v>
      </c>
      <c r="J834" t="s">
        <v>21</v>
      </c>
      <c r="K834" t="s">
        <v>6450</v>
      </c>
      <c r="L834" t="s">
        <v>6451</v>
      </c>
      <c r="M834" t="s">
        <v>65</v>
      </c>
      <c r="N834" t="s">
        <v>139</v>
      </c>
      <c r="O834" t="s">
        <v>66</v>
      </c>
      <c r="P834" t="s">
        <v>22</v>
      </c>
      <c r="Q834" t="s">
        <v>167</v>
      </c>
      <c r="R834" t="s">
        <v>23</v>
      </c>
      <c r="S834" t="s">
        <v>24</v>
      </c>
      <c r="T834" t="s">
        <v>441</v>
      </c>
      <c r="U834" t="s">
        <v>6452</v>
      </c>
      <c r="W834" t="s">
        <v>5382</v>
      </c>
      <c r="X834" t="s">
        <v>28</v>
      </c>
      <c r="Y834" t="e">
        <f>VLOOKUP(W834,ARD_SAFE_PROCESSED_20220608[[#This Row],[Column11]],1,FALSE)</f>
        <v>#N/A</v>
      </c>
      <c r="AB834" t="str">
        <f>CONCATENATE(LEFT(ARD_SAFE_PROCESSED_20220608[[#This Row],[Column1]],6),"******",RIGHT(ARD_SAFE_PROCESSED_20220608[[#This Row],[Column1]],4),";",ARD_SAFE_PROCESSED_20220608[[#This Row],[Column11]])</f>
        <v>455788******3921;74357045326001234200263</v>
      </c>
      <c r="AD834" t="str">
        <f>CLEAN(ARD_SAFE_PROCESSED_20220608[[#This Row],[Column1]])</f>
        <v>4557881133693921</v>
      </c>
      <c r="AE834" t="str">
        <f>CLEAN(ARD_SAFE_PROCESSED_20220608[[#This Row],[Column2]])</f>
        <v>434365</v>
      </c>
      <c r="AF834" t="str">
        <f>CLEAN(ARD_SAFE_PROCESSED_20220608[[#This Row],[Column3]])</f>
        <v>5824119</v>
      </c>
      <c r="AG834" t="str">
        <f>CLEAN(ARD_SAFE_PROCESSED_20220608[[#This Row],[Column4]])</f>
        <v>PL</v>
      </c>
      <c r="AH834" t="str">
        <f>CLEAN(ARD_SAFE_PROCESSED_20220608[[#This Row],[Column5]])</f>
        <v>20251121</v>
      </c>
      <c r="AI834" t="str">
        <f>CLEAN(ARD_SAFE_PROCESSED_20220608[[#This Row],[Column6]])</f>
        <v>604</v>
      </c>
      <c r="AJ834" t="str">
        <f>CLEAN(ARD_SAFE_PROCESSED_20220608[[#This Row],[Column7]])</f>
        <v>76</v>
      </c>
      <c r="AK834" t="str">
        <f>CLEAN(ARD_SAFE_PROCESSED_20220608[[#This Row],[Column8]])</f>
        <v xml:space="preserve">IZI*DISCO CLUB KIMBARA        </v>
      </c>
      <c r="AL834" t="str">
        <f>CLEAN(ARD_SAFE_PROCESSED_20220608[[#This Row],[Column9]])</f>
        <v>20251122</v>
      </c>
      <c r="AM834" t="str">
        <f>CLEAN(ARD_SAFE_PROCESSED_20220608[[#This Row],[Column10]])</f>
        <v xml:space="preserve">'                       </v>
      </c>
      <c r="AN834" t="s">
        <v>6450</v>
      </c>
      <c r="AO834" t="str">
        <f>CLEAN(ARD_SAFE_PROCESSED_20220608[[#This Row],[Column12]])</f>
        <v>5917</v>
      </c>
      <c r="AP834" t="str">
        <f>CLEAN(ARD_SAFE_PROCESSED_20220608[[#This Row],[Column13]])</f>
        <v xml:space="preserve">   </v>
      </c>
      <c r="AQ834" t="str">
        <f>CLEAN(ARD_SAFE_PROCESSED_20220608[[#This Row],[Column14]])</f>
        <v xml:space="preserve">PS0003    </v>
      </c>
      <c r="AR834" t="str">
        <f>CLEAN(ARD_SAFE_PROCESSED_20220608[[#This Row],[Column15]])</f>
        <v xml:space="preserve">POS CONTACTLESS CHIP                              </v>
      </c>
      <c r="AS834" t="str">
        <f>CLEAN(ARD_SAFE_PROCESSED_20220608[[#This Row],[Column16]])</f>
        <v xml:space="preserve">               </v>
      </c>
      <c r="AT834" t="str">
        <f>CLEAN(ARD_SAFE_PROCESSED_20220608[[#This Row],[Column17]])</f>
        <v>60.00</v>
      </c>
      <c r="AU834" t="str">
        <f>CLEAN(ARD_SAFE_PROCESSED_20220608[[#This Row],[Column18]])</f>
        <v xml:space="preserve">' </v>
      </c>
      <c r="AV834" t="str">
        <f>CLEAN(ARD_SAFE_PROCESSED_20220608[[#This Row],[Column19]])</f>
        <v xml:space="preserve">          </v>
      </c>
      <c r="AW834" t="str">
        <f>CLEAN(ARD_SAFE_PROCESSED_20220608[[#This Row],[Column20]])</f>
        <v>20251121</v>
      </c>
      <c r="AX834" t="str">
        <f>CLEAN(ARD_SAFE_PROCESSED_20220608[[#This Row],[Column21]])</f>
        <v>222346</v>
      </c>
      <c r="AY834" t="str">
        <f>LEFT(ARD_SAFE_PROCESSED_20220608[[#This Row],[Column1]],6)</f>
        <v>455788</v>
      </c>
      <c r="AZ834" t="str">
        <f>RIGHT(ARD_SAFE_PROCESSED_20220608[[#This Row],[Column1]],4)</f>
        <v>3921</v>
      </c>
      <c r="BA834" s="2">
        <f t="shared" si="82"/>
        <v>45993</v>
      </c>
      <c r="BB834">
        <f t="shared" si="83"/>
        <v>17.73</v>
      </c>
      <c r="BC834">
        <f t="shared" si="84"/>
        <v>60</v>
      </c>
      <c r="BD834" t="str">
        <f t="shared" si="85"/>
        <v>0</v>
      </c>
      <c r="BE834" t="str">
        <f t="shared" si="86"/>
        <v>F:TC40</v>
      </c>
    </row>
    <row r="835" spans="1:57" hidden="1" x14ac:dyDescent="0.3">
      <c r="A835" t="s">
        <v>7122</v>
      </c>
      <c r="B835" t="s">
        <v>7143</v>
      </c>
      <c r="C835" t="s">
        <v>7144</v>
      </c>
      <c r="D835" t="s">
        <v>64</v>
      </c>
      <c r="E835" t="s">
        <v>441</v>
      </c>
      <c r="F835" t="s">
        <v>28</v>
      </c>
      <c r="G835" t="s">
        <v>29</v>
      </c>
      <c r="H835" t="s">
        <v>7145</v>
      </c>
      <c r="I835" t="s">
        <v>473</v>
      </c>
      <c r="J835" t="s">
        <v>21</v>
      </c>
      <c r="K835" t="s">
        <v>7146</v>
      </c>
      <c r="L835" t="s">
        <v>7147</v>
      </c>
      <c r="M835" t="s">
        <v>65</v>
      </c>
      <c r="N835" t="s">
        <v>67</v>
      </c>
      <c r="O835" t="s">
        <v>66</v>
      </c>
      <c r="P835" t="s">
        <v>22</v>
      </c>
      <c r="Q835" t="s">
        <v>80</v>
      </c>
      <c r="R835" t="s">
        <v>23</v>
      </c>
      <c r="S835" t="s">
        <v>24</v>
      </c>
      <c r="T835" t="s">
        <v>441</v>
      </c>
      <c r="U835" t="s">
        <v>7148</v>
      </c>
      <c r="W835" t="s">
        <v>5377</v>
      </c>
      <c r="X835" t="s">
        <v>28</v>
      </c>
      <c r="Y835" t="e">
        <f>VLOOKUP(W835,ARD_SAFE_PROCESSED_20220608[[#This Row],[Column11]],1,FALSE)</f>
        <v>#N/A</v>
      </c>
      <c r="AB835" t="str">
        <f>CONCATENATE(LEFT(ARD_SAFE_PROCESSED_20220608[[#This Row],[Column1]],6),"******",RIGHT(ARD_SAFE_PROCESSED_20220608[[#This Row],[Column1]],4),";",ARD_SAFE_PROCESSED_20220608[[#This Row],[Column11]])</f>
        <v>455788******1072;74357045326001870000035</v>
      </c>
      <c r="AD835" t="str">
        <f>CLEAN(ARD_SAFE_PROCESSED_20220608[[#This Row],[Column1]])</f>
        <v>4557881460301072</v>
      </c>
      <c r="AE835" t="str">
        <f>CLEAN(ARD_SAFE_PROCESSED_20220608[[#This Row],[Column2]])</f>
        <v>575159</v>
      </c>
      <c r="AF835" t="str">
        <f>CLEAN(ARD_SAFE_PROCESSED_20220608[[#This Row],[Column3]])</f>
        <v>5882957</v>
      </c>
      <c r="AG835" t="str">
        <f>CLEAN(ARD_SAFE_PROCESSED_20220608[[#This Row],[Column4]])</f>
        <v>PL</v>
      </c>
      <c r="AH835" t="str">
        <f>CLEAN(ARD_SAFE_PROCESSED_20220608[[#This Row],[Column5]])</f>
        <v>20251121</v>
      </c>
      <c r="AI835" t="str">
        <f>CLEAN(ARD_SAFE_PROCESSED_20220608[[#This Row],[Column6]])</f>
        <v>604</v>
      </c>
      <c r="AJ835" t="str">
        <f>CLEAN(ARD_SAFE_PROCESSED_20220608[[#This Row],[Column7]])</f>
        <v>76</v>
      </c>
      <c r="AK835" t="str">
        <f>CLEAN(ARD_SAFE_PROCESSED_20220608[[#This Row],[Column8]])</f>
        <v xml:space="preserve">IZI*FLASHBACK                 </v>
      </c>
      <c r="AL835" t="str">
        <f>CLEAN(ARD_SAFE_PROCESSED_20220608[[#This Row],[Column9]])</f>
        <v>20251122</v>
      </c>
      <c r="AM835" t="str">
        <f>CLEAN(ARD_SAFE_PROCESSED_20220608[[#This Row],[Column10]])</f>
        <v xml:space="preserve">'                       </v>
      </c>
      <c r="AN835" t="s">
        <v>7146</v>
      </c>
      <c r="AO835" t="str">
        <f>CLEAN(ARD_SAFE_PROCESSED_20220608[[#This Row],[Column12]])</f>
        <v>1129</v>
      </c>
      <c r="AP835" t="str">
        <f>CLEAN(ARD_SAFE_PROCESSED_20220608[[#This Row],[Column13]])</f>
        <v xml:space="preserve">   </v>
      </c>
      <c r="AQ835" t="str">
        <f>CLEAN(ARD_SAFE_PROCESSED_20220608[[#This Row],[Column14]])</f>
        <v xml:space="preserve">PS0001    </v>
      </c>
      <c r="AR835" t="str">
        <f>CLEAN(ARD_SAFE_PROCESSED_20220608[[#This Row],[Column15]])</f>
        <v xml:space="preserve">POS CONTACTLESS CHIP                              </v>
      </c>
      <c r="AS835" t="str">
        <f>CLEAN(ARD_SAFE_PROCESSED_20220608[[#This Row],[Column16]])</f>
        <v xml:space="preserve">               </v>
      </c>
      <c r="AT835" t="str">
        <f>CLEAN(ARD_SAFE_PROCESSED_20220608[[#This Row],[Column17]])</f>
        <v>30.00</v>
      </c>
      <c r="AU835" t="str">
        <f>CLEAN(ARD_SAFE_PROCESSED_20220608[[#This Row],[Column18]])</f>
        <v xml:space="preserve">' </v>
      </c>
      <c r="AV835" t="str">
        <f>CLEAN(ARD_SAFE_PROCESSED_20220608[[#This Row],[Column19]])</f>
        <v xml:space="preserve">          </v>
      </c>
      <c r="AW835" t="str">
        <f>CLEAN(ARD_SAFE_PROCESSED_20220608[[#This Row],[Column20]])</f>
        <v>20251121</v>
      </c>
      <c r="AX835" t="str">
        <f>CLEAN(ARD_SAFE_PROCESSED_20220608[[#This Row],[Column21]])</f>
        <v>222826</v>
      </c>
      <c r="AY835" t="str">
        <f>LEFT(ARD_SAFE_PROCESSED_20220608[[#This Row],[Column1]],6)</f>
        <v>455788</v>
      </c>
      <c r="AZ835" t="str">
        <f>RIGHT(ARD_SAFE_PROCESSED_20220608[[#This Row],[Column1]],4)</f>
        <v>1072</v>
      </c>
      <c r="BA835" s="2">
        <f t="shared" si="82"/>
        <v>45994</v>
      </c>
      <c r="BB835">
        <f t="shared" si="83"/>
        <v>8.8699999999999992</v>
      </c>
      <c r="BC835">
        <f t="shared" si="84"/>
        <v>30</v>
      </c>
      <c r="BD835" t="str">
        <f t="shared" si="85"/>
        <v>0</v>
      </c>
      <c r="BE835" t="str">
        <f t="shared" si="86"/>
        <v>F:TC40</v>
      </c>
    </row>
    <row r="836" spans="1:57" hidden="1" x14ac:dyDescent="0.3">
      <c r="A836" t="s">
        <v>6251</v>
      </c>
      <c r="B836" t="s">
        <v>6252</v>
      </c>
      <c r="C836" t="s">
        <v>6253</v>
      </c>
      <c r="D836" t="s">
        <v>72</v>
      </c>
      <c r="E836" t="s">
        <v>473</v>
      </c>
      <c r="F836" t="s">
        <v>28</v>
      </c>
      <c r="G836" t="s">
        <v>29</v>
      </c>
      <c r="H836" t="s">
        <v>6254</v>
      </c>
      <c r="I836" t="s">
        <v>473</v>
      </c>
      <c r="J836" t="s">
        <v>21</v>
      </c>
      <c r="K836" t="s">
        <v>6255</v>
      </c>
      <c r="L836" t="s">
        <v>6256</v>
      </c>
      <c r="M836" t="s">
        <v>65</v>
      </c>
      <c r="N836" t="s">
        <v>67</v>
      </c>
      <c r="O836" t="s">
        <v>73</v>
      </c>
      <c r="P836" t="s">
        <v>22</v>
      </c>
      <c r="Q836" t="s">
        <v>6257</v>
      </c>
      <c r="R836" t="s">
        <v>23</v>
      </c>
      <c r="S836" t="s">
        <v>24</v>
      </c>
      <c r="T836" t="s">
        <v>473</v>
      </c>
      <c r="U836" t="s">
        <v>6258</v>
      </c>
      <c r="W836" t="s">
        <v>5370</v>
      </c>
      <c r="X836" t="s">
        <v>28</v>
      </c>
      <c r="Y836" t="e">
        <f>VLOOKUP(W836,ARD_SAFE_PROCESSED_20220608[[#This Row],[Column11]],1,FALSE)</f>
        <v>#N/A</v>
      </c>
      <c r="AB836" t="str">
        <f>CONCATENATE(LEFT(ARD_SAFE_PROCESSED_20220608[[#This Row],[Column1]],6),"******",RIGHT(ARD_SAFE_PROCESSED_20220608[[#This Row],[Column1]],4),";",ARD_SAFE_PROCESSED_20220608[[#This Row],[Column11]])</f>
        <v>455788******9283;74357045326001924300076</v>
      </c>
      <c r="AD836" t="str">
        <f>CLEAN(ARD_SAFE_PROCESSED_20220608[[#This Row],[Column1]])</f>
        <v>4557880644969283</v>
      </c>
      <c r="AE836" t="str">
        <f>CLEAN(ARD_SAFE_PROCESSED_20220608[[#This Row],[Column2]])</f>
        <v>341602</v>
      </c>
      <c r="AF836" t="str">
        <f>CLEAN(ARD_SAFE_PROCESSED_20220608[[#This Row],[Column3]])</f>
        <v>5887367</v>
      </c>
      <c r="AG836" t="str">
        <f>CLEAN(ARD_SAFE_PROCESSED_20220608[[#This Row],[Column4]])</f>
        <v>PC</v>
      </c>
      <c r="AH836" t="str">
        <f>CLEAN(ARD_SAFE_PROCESSED_20220608[[#This Row],[Column5]])</f>
        <v>20251122</v>
      </c>
      <c r="AI836" t="str">
        <f>CLEAN(ARD_SAFE_PROCESSED_20220608[[#This Row],[Column6]])</f>
        <v>604</v>
      </c>
      <c r="AJ836" t="str">
        <f>CLEAN(ARD_SAFE_PROCESSED_20220608[[#This Row],[Column7]])</f>
        <v>76</v>
      </c>
      <c r="AK836" t="str">
        <f>CLEAN(ARD_SAFE_PROCESSED_20220608[[#This Row],[Column8]])</f>
        <v xml:space="preserve">IZI*BAZAR SANTA ROSA          </v>
      </c>
      <c r="AL836" t="str">
        <f>CLEAN(ARD_SAFE_PROCESSED_20220608[[#This Row],[Column9]])</f>
        <v>20251122</v>
      </c>
      <c r="AM836" t="str">
        <f>CLEAN(ARD_SAFE_PROCESSED_20220608[[#This Row],[Column10]])</f>
        <v xml:space="preserve">'                       </v>
      </c>
      <c r="AN836" t="s">
        <v>6255</v>
      </c>
      <c r="AO836" t="str">
        <f>CLEAN(ARD_SAFE_PROCESSED_20220608[[#This Row],[Column12]])</f>
        <v>45</v>
      </c>
      <c r="AP836" t="str">
        <f>CLEAN(ARD_SAFE_PROCESSED_20220608[[#This Row],[Column13]])</f>
        <v xml:space="preserve">   </v>
      </c>
      <c r="AQ836" t="str">
        <f>CLEAN(ARD_SAFE_PROCESSED_20220608[[#This Row],[Column14]])</f>
        <v xml:space="preserve">PS0001    </v>
      </c>
      <c r="AR836" t="str">
        <f>CLEAN(ARD_SAFE_PROCESSED_20220608[[#This Row],[Column15]])</f>
        <v xml:space="preserve">POS CHIP EMV                                      </v>
      </c>
      <c r="AS836" t="str">
        <f>CLEAN(ARD_SAFE_PROCESSED_20220608[[#This Row],[Column16]])</f>
        <v xml:space="preserve">               </v>
      </c>
      <c r="AT836" t="str">
        <f>CLEAN(ARD_SAFE_PROCESSED_20220608[[#This Row],[Column17]])</f>
        <v>4.00</v>
      </c>
      <c r="AU836" t="str">
        <f>CLEAN(ARD_SAFE_PROCESSED_20220608[[#This Row],[Column18]])</f>
        <v xml:space="preserve">' </v>
      </c>
      <c r="AV836" t="str">
        <f>CLEAN(ARD_SAFE_PROCESSED_20220608[[#This Row],[Column19]])</f>
        <v xml:space="preserve">          </v>
      </c>
      <c r="AW836" t="str">
        <f>CLEAN(ARD_SAFE_PROCESSED_20220608[[#This Row],[Column20]])</f>
        <v>20251122</v>
      </c>
      <c r="AX836" t="str">
        <f>CLEAN(ARD_SAFE_PROCESSED_20220608[[#This Row],[Column21]])</f>
        <v>143146</v>
      </c>
      <c r="AY836" t="str">
        <f>LEFT(ARD_SAFE_PROCESSED_20220608[[#This Row],[Column1]],6)</f>
        <v>455788</v>
      </c>
      <c r="AZ836" t="str">
        <f>RIGHT(ARD_SAFE_PROCESSED_20220608[[#This Row],[Column1]],4)</f>
        <v>9283</v>
      </c>
      <c r="BA836" s="2">
        <f t="shared" si="82"/>
        <v>45994</v>
      </c>
      <c r="BB836">
        <f t="shared" si="83"/>
        <v>1.18</v>
      </c>
      <c r="BC836">
        <f t="shared" si="84"/>
        <v>4</v>
      </c>
      <c r="BD836" t="str">
        <f t="shared" si="85"/>
        <v>0</v>
      </c>
      <c r="BE836" t="str">
        <f t="shared" si="86"/>
        <v>F:TC40</v>
      </c>
    </row>
    <row r="837" spans="1:57" hidden="1" x14ac:dyDescent="0.3">
      <c r="A837" t="s">
        <v>2706</v>
      </c>
      <c r="B837" t="s">
        <v>2707</v>
      </c>
      <c r="C837" t="s">
        <v>562</v>
      </c>
      <c r="D837" t="s">
        <v>72</v>
      </c>
      <c r="E837" t="s">
        <v>473</v>
      </c>
      <c r="F837" t="s">
        <v>28</v>
      </c>
      <c r="G837" t="s">
        <v>29</v>
      </c>
      <c r="H837" t="s">
        <v>563</v>
      </c>
      <c r="I837" t="s">
        <v>473</v>
      </c>
      <c r="J837" t="s">
        <v>21</v>
      </c>
      <c r="K837" t="s">
        <v>2708</v>
      </c>
      <c r="L837" t="s">
        <v>115</v>
      </c>
      <c r="M837" t="s">
        <v>65</v>
      </c>
      <c r="N837" t="s">
        <v>67</v>
      </c>
      <c r="O837" t="s">
        <v>73</v>
      </c>
      <c r="P837" t="s">
        <v>22</v>
      </c>
      <c r="Q837" t="s">
        <v>130</v>
      </c>
      <c r="R837" t="s">
        <v>23</v>
      </c>
      <c r="S837" t="s">
        <v>24</v>
      </c>
      <c r="T837" t="s">
        <v>473</v>
      </c>
      <c r="U837" t="s">
        <v>2709</v>
      </c>
      <c r="W837" t="s">
        <v>5389</v>
      </c>
      <c r="X837" t="s">
        <v>28</v>
      </c>
      <c r="Y837" t="e">
        <f>VLOOKUP(W837,ARD_SAFE_PROCESSED_20220608[[#This Row],[Column11]],1,FALSE)</f>
        <v>#N/A</v>
      </c>
      <c r="AB837" t="str">
        <f>CONCATENATE(LEFT(ARD_SAFE_PROCESSED_20220608[[#This Row],[Column1]],6),"******",RIGHT(ARD_SAFE_PROCESSED_20220608[[#This Row],[Column1]],4),";",ARD_SAFE_PROCESSED_20220608[[#This Row],[Column11]])</f>
        <v>413037******7028;74357045326001948400019</v>
      </c>
      <c r="AD837" t="str">
        <f>CLEAN(ARD_SAFE_PROCESSED_20220608[[#This Row],[Column1]])</f>
        <v>4130370406137028</v>
      </c>
      <c r="AE837" t="str">
        <f>CLEAN(ARD_SAFE_PROCESSED_20220608[[#This Row],[Column2]])</f>
        <v>029404</v>
      </c>
      <c r="AF837" t="str">
        <f>CLEAN(ARD_SAFE_PROCESSED_20220608[[#This Row],[Column3]])</f>
        <v>5889161</v>
      </c>
      <c r="AG837" t="str">
        <f>CLEAN(ARD_SAFE_PROCESSED_20220608[[#This Row],[Column4]])</f>
        <v>PC</v>
      </c>
      <c r="AH837" t="str">
        <f>CLEAN(ARD_SAFE_PROCESSED_20220608[[#This Row],[Column5]])</f>
        <v>20251122</v>
      </c>
      <c r="AI837" t="str">
        <f>CLEAN(ARD_SAFE_PROCESSED_20220608[[#This Row],[Column6]])</f>
        <v>604</v>
      </c>
      <c r="AJ837" t="str">
        <f>CLEAN(ARD_SAFE_PROCESSED_20220608[[#This Row],[Column7]])</f>
        <v>76</v>
      </c>
      <c r="AK837" t="str">
        <f>CLEAN(ARD_SAFE_PROCESSED_20220608[[#This Row],[Column8]])</f>
        <v xml:space="preserve">IZI*BODEGA CAMPING            </v>
      </c>
      <c r="AL837" t="str">
        <f>CLEAN(ARD_SAFE_PROCESSED_20220608[[#This Row],[Column9]])</f>
        <v>20251122</v>
      </c>
      <c r="AM837" t="str">
        <f>CLEAN(ARD_SAFE_PROCESSED_20220608[[#This Row],[Column10]])</f>
        <v xml:space="preserve">'                       </v>
      </c>
      <c r="AN837" t="s">
        <v>2708</v>
      </c>
      <c r="AO837" t="str">
        <f>CLEAN(ARD_SAFE_PROCESSED_20220608[[#This Row],[Column12]])</f>
        <v>5</v>
      </c>
      <c r="AP837" t="str">
        <f>CLEAN(ARD_SAFE_PROCESSED_20220608[[#This Row],[Column13]])</f>
        <v xml:space="preserve">   </v>
      </c>
      <c r="AQ837" t="str">
        <f>CLEAN(ARD_SAFE_PROCESSED_20220608[[#This Row],[Column14]])</f>
        <v xml:space="preserve">PS0001    </v>
      </c>
      <c r="AR837" t="str">
        <f>CLEAN(ARD_SAFE_PROCESSED_20220608[[#This Row],[Column15]])</f>
        <v xml:space="preserve">POS CHIP EMV                                      </v>
      </c>
      <c r="AS837" t="str">
        <f>CLEAN(ARD_SAFE_PROCESSED_20220608[[#This Row],[Column16]])</f>
        <v xml:space="preserve">               </v>
      </c>
      <c r="AT837" t="str">
        <f>CLEAN(ARD_SAFE_PROCESSED_20220608[[#This Row],[Column17]])</f>
        <v>79.00</v>
      </c>
      <c r="AU837" t="str">
        <f>CLEAN(ARD_SAFE_PROCESSED_20220608[[#This Row],[Column18]])</f>
        <v xml:space="preserve">' </v>
      </c>
      <c r="AV837" t="str">
        <f>CLEAN(ARD_SAFE_PROCESSED_20220608[[#This Row],[Column19]])</f>
        <v xml:space="preserve">          </v>
      </c>
      <c r="AW837" t="str">
        <f>CLEAN(ARD_SAFE_PROCESSED_20220608[[#This Row],[Column20]])</f>
        <v>20251122</v>
      </c>
      <c r="AX837" t="str">
        <f>CLEAN(ARD_SAFE_PROCESSED_20220608[[#This Row],[Column21]])</f>
        <v>170640</v>
      </c>
      <c r="AY837" t="str">
        <f>LEFT(ARD_SAFE_PROCESSED_20220608[[#This Row],[Column1]],6)</f>
        <v>413037</v>
      </c>
      <c r="AZ837" t="str">
        <f>RIGHT(ARD_SAFE_PROCESSED_20220608[[#This Row],[Column1]],4)</f>
        <v>7028</v>
      </c>
      <c r="BA837" s="2">
        <f t="shared" si="82"/>
        <v>45994</v>
      </c>
      <c r="BB837">
        <f t="shared" si="83"/>
        <v>23.32</v>
      </c>
      <c r="BC837">
        <f t="shared" si="84"/>
        <v>23.32</v>
      </c>
      <c r="BD837" t="str">
        <f t="shared" si="85"/>
        <v>1</v>
      </c>
      <c r="BE837" t="str">
        <f t="shared" si="86"/>
        <v>F:TC40</v>
      </c>
    </row>
    <row r="838" spans="1:57" hidden="1" x14ac:dyDescent="0.3">
      <c r="A838" t="s">
        <v>2706</v>
      </c>
      <c r="B838" t="s">
        <v>2713</v>
      </c>
      <c r="C838" t="s">
        <v>562</v>
      </c>
      <c r="D838" t="s">
        <v>72</v>
      </c>
      <c r="E838" t="s">
        <v>473</v>
      </c>
      <c r="F838" t="s">
        <v>28</v>
      </c>
      <c r="G838" t="s">
        <v>29</v>
      </c>
      <c r="H838" t="s">
        <v>563</v>
      </c>
      <c r="I838" t="s">
        <v>473</v>
      </c>
      <c r="J838" t="s">
        <v>21</v>
      </c>
      <c r="K838" t="s">
        <v>2714</v>
      </c>
      <c r="L838" t="s">
        <v>132</v>
      </c>
      <c r="M838" t="s">
        <v>65</v>
      </c>
      <c r="N838" t="s">
        <v>67</v>
      </c>
      <c r="O838" t="s">
        <v>73</v>
      </c>
      <c r="P838" t="s">
        <v>22</v>
      </c>
      <c r="Q838" t="s">
        <v>130</v>
      </c>
      <c r="R838" t="s">
        <v>23</v>
      </c>
      <c r="S838" t="s">
        <v>24</v>
      </c>
      <c r="T838" t="s">
        <v>473</v>
      </c>
      <c r="U838" t="s">
        <v>2715</v>
      </c>
      <c r="W838" t="s">
        <v>5733</v>
      </c>
      <c r="X838" t="s">
        <v>28</v>
      </c>
      <c r="Y838" t="e">
        <f>VLOOKUP(W838,ARD_SAFE_PROCESSED_20220608[[#This Row],[Column11]],1,FALSE)</f>
        <v>#N/A</v>
      </c>
      <c r="AB838" t="str">
        <f>CONCATENATE(LEFT(ARD_SAFE_PROCESSED_20220608[[#This Row],[Column1]],6),"******",RIGHT(ARD_SAFE_PROCESSED_20220608[[#This Row],[Column1]],4),";",ARD_SAFE_PROCESSED_20220608[[#This Row],[Column11]])</f>
        <v>413037******7028;74357045326001948400043</v>
      </c>
      <c r="AD838" t="str">
        <f>CLEAN(ARD_SAFE_PROCESSED_20220608[[#This Row],[Column1]])</f>
        <v>4130370406137028</v>
      </c>
      <c r="AE838" t="str">
        <f>CLEAN(ARD_SAFE_PROCESSED_20220608[[#This Row],[Column2]])</f>
        <v>044923</v>
      </c>
      <c r="AF838" t="str">
        <f>CLEAN(ARD_SAFE_PROCESSED_20220608[[#This Row],[Column3]])</f>
        <v>5889161</v>
      </c>
      <c r="AG838" t="str">
        <f>CLEAN(ARD_SAFE_PROCESSED_20220608[[#This Row],[Column4]])</f>
        <v>PC</v>
      </c>
      <c r="AH838" t="str">
        <f>CLEAN(ARD_SAFE_PROCESSED_20220608[[#This Row],[Column5]])</f>
        <v>20251122</v>
      </c>
      <c r="AI838" t="str">
        <f>CLEAN(ARD_SAFE_PROCESSED_20220608[[#This Row],[Column6]])</f>
        <v>604</v>
      </c>
      <c r="AJ838" t="str">
        <f>CLEAN(ARD_SAFE_PROCESSED_20220608[[#This Row],[Column7]])</f>
        <v>76</v>
      </c>
      <c r="AK838" t="str">
        <f>CLEAN(ARD_SAFE_PROCESSED_20220608[[#This Row],[Column8]])</f>
        <v xml:space="preserve">IZI*BODEGA CAMPING            </v>
      </c>
      <c r="AL838" t="str">
        <f>CLEAN(ARD_SAFE_PROCESSED_20220608[[#This Row],[Column9]])</f>
        <v>20251122</v>
      </c>
      <c r="AM838" t="str">
        <f>CLEAN(ARD_SAFE_PROCESSED_20220608[[#This Row],[Column10]])</f>
        <v xml:space="preserve">'                       </v>
      </c>
      <c r="AN838" t="s">
        <v>2714</v>
      </c>
      <c r="AO838" t="str">
        <f>CLEAN(ARD_SAFE_PROCESSED_20220608[[#This Row],[Column12]])</f>
        <v>16</v>
      </c>
      <c r="AP838" t="str">
        <f>CLEAN(ARD_SAFE_PROCESSED_20220608[[#This Row],[Column13]])</f>
        <v xml:space="preserve">   </v>
      </c>
      <c r="AQ838" t="str">
        <f>CLEAN(ARD_SAFE_PROCESSED_20220608[[#This Row],[Column14]])</f>
        <v xml:space="preserve">PS0001    </v>
      </c>
      <c r="AR838" t="str">
        <f>CLEAN(ARD_SAFE_PROCESSED_20220608[[#This Row],[Column15]])</f>
        <v xml:space="preserve">POS CHIP EMV                                      </v>
      </c>
      <c r="AS838" t="str">
        <f>CLEAN(ARD_SAFE_PROCESSED_20220608[[#This Row],[Column16]])</f>
        <v xml:space="preserve">               </v>
      </c>
      <c r="AT838" t="str">
        <f>CLEAN(ARD_SAFE_PROCESSED_20220608[[#This Row],[Column17]])</f>
        <v>79.00</v>
      </c>
      <c r="AU838" t="str">
        <f>CLEAN(ARD_SAFE_PROCESSED_20220608[[#This Row],[Column18]])</f>
        <v xml:space="preserve">' </v>
      </c>
      <c r="AV838" t="str">
        <f>CLEAN(ARD_SAFE_PROCESSED_20220608[[#This Row],[Column19]])</f>
        <v xml:space="preserve">          </v>
      </c>
      <c r="AW838" t="str">
        <f>CLEAN(ARD_SAFE_PROCESSED_20220608[[#This Row],[Column20]])</f>
        <v>20251122</v>
      </c>
      <c r="AX838" t="str">
        <f>CLEAN(ARD_SAFE_PROCESSED_20220608[[#This Row],[Column21]])</f>
        <v>170801</v>
      </c>
      <c r="AY838" t="str">
        <f>LEFT(ARD_SAFE_PROCESSED_20220608[[#This Row],[Column1]],6)</f>
        <v>413037</v>
      </c>
      <c r="AZ838" t="str">
        <f>RIGHT(ARD_SAFE_PROCESSED_20220608[[#This Row],[Column1]],4)</f>
        <v>7028</v>
      </c>
      <c r="BA838" s="2">
        <f t="shared" si="82"/>
        <v>45994</v>
      </c>
      <c r="BB838">
        <f t="shared" si="83"/>
        <v>23.32</v>
      </c>
      <c r="BC838">
        <f t="shared" si="84"/>
        <v>23.32</v>
      </c>
      <c r="BD838" t="str">
        <f t="shared" si="85"/>
        <v>1</v>
      </c>
      <c r="BE838" t="str">
        <f t="shared" si="86"/>
        <v>F:TC40</v>
      </c>
    </row>
    <row r="839" spans="1:57" hidden="1" x14ac:dyDescent="0.3">
      <c r="A839" t="s">
        <v>2706</v>
      </c>
      <c r="B839" t="s">
        <v>2710</v>
      </c>
      <c r="C839" t="s">
        <v>562</v>
      </c>
      <c r="D839" t="s">
        <v>72</v>
      </c>
      <c r="E839" t="s">
        <v>473</v>
      </c>
      <c r="F839" t="s">
        <v>28</v>
      </c>
      <c r="G839" t="s">
        <v>29</v>
      </c>
      <c r="H839" t="s">
        <v>563</v>
      </c>
      <c r="I839" t="s">
        <v>473</v>
      </c>
      <c r="J839" t="s">
        <v>21</v>
      </c>
      <c r="K839" t="s">
        <v>2711</v>
      </c>
      <c r="L839" t="s">
        <v>224</v>
      </c>
      <c r="M839" t="s">
        <v>65</v>
      </c>
      <c r="N839" t="s">
        <v>67</v>
      </c>
      <c r="O839" t="s">
        <v>73</v>
      </c>
      <c r="P839" t="s">
        <v>22</v>
      </c>
      <c r="Q839" t="s">
        <v>130</v>
      </c>
      <c r="R839" t="s">
        <v>23</v>
      </c>
      <c r="S839" t="s">
        <v>24</v>
      </c>
      <c r="T839" t="s">
        <v>473</v>
      </c>
      <c r="U839" t="s">
        <v>2712</v>
      </c>
      <c r="W839" t="s">
        <v>6733</v>
      </c>
      <c r="X839" t="s">
        <v>28</v>
      </c>
      <c r="Y839" t="e">
        <f>VLOOKUP(W839,ARD_SAFE_PROCESSED_20220608[[#This Row],[Column11]],1,FALSE)</f>
        <v>#N/A</v>
      </c>
      <c r="AB839" t="str">
        <f>CONCATENATE(LEFT(ARD_SAFE_PROCESSED_20220608[[#This Row],[Column1]],6),"******",RIGHT(ARD_SAFE_PROCESSED_20220608[[#This Row],[Column1]],4),";",ARD_SAFE_PROCESSED_20220608[[#This Row],[Column11]])</f>
        <v>413037******7028;74357045326001948400084</v>
      </c>
      <c r="AD839" t="str">
        <f>CLEAN(ARD_SAFE_PROCESSED_20220608[[#This Row],[Column1]])</f>
        <v>4130370406137028</v>
      </c>
      <c r="AE839" t="str">
        <f>CLEAN(ARD_SAFE_PROCESSED_20220608[[#This Row],[Column2]])</f>
        <v>038367</v>
      </c>
      <c r="AF839" t="str">
        <f>CLEAN(ARD_SAFE_PROCESSED_20220608[[#This Row],[Column3]])</f>
        <v>5889161</v>
      </c>
      <c r="AG839" t="str">
        <f>CLEAN(ARD_SAFE_PROCESSED_20220608[[#This Row],[Column4]])</f>
        <v>PC</v>
      </c>
      <c r="AH839" t="str">
        <f>CLEAN(ARD_SAFE_PROCESSED_20220608[[#This Row],[Column5]])</f>
        <v>20251122</v>
      </c>
      <c r="AI839" t="str">
        <f>CLEAN(ARD_SAFE_PROCESSED_20220608[[#This Row],[Column6]])</f>
        <v>604</v>
      </c>
      <c r="AJ839" t="str">
        <f>CLEAN(ARD_SAFE_PROCESSED_20220608[[#This Row],[Column7]])</f>
        <v>76</v>
      </c>
      <c r="AK839" t="str">
        <f>CLEAN(ARD_SAFE_PROCESSED_20220608[[#This Row],[Column8]])</f>
        <v xml:space="preserve">IZI*BODEGA CAMPING            </v>
      </c>
      <c r="AL839" t="str">
        <f>CLEAN(ARD_SAFE_PROCESSED_20220608[[#This Row],[Column9]])</f>
        <v>20251122</v>
      </c>
      <c r="AM839" t="str">
        <f>CLEAN(ARD_SAFE_PROCESSED_20220608[[#This Row],[Column10]])</f>
        <v xml:space="preserve">'                       </v>
      </c>
      <c r="AN839" t="s">
        <v>2711</v>
      </c>
      <c r="AO839" t="str">
        <f>CLEAN(ARD_SAFE_PROCESSED_20220608[[#This Row],[Column12]])</f>
        <v>28</v>
      </c>
      <c r="AP839" t="str">
        <f>CLEAN(ARD_SAFE_PROCESSED_20220608[[#This Row],[Column13]])</f>
        <v xml:space="preserve">   </v>
      </c>
      <c r="AQ839" t="str">
        <f>CLEAN(ARD_SAFE_PROCESSED_20220608[[#This Row],[Column14]])</f>
        <v xml:space="preserve">PS0001    </v>
      </c>
      <c r="AR839" t="str">
        <f>CLEAN(ARD_SAFE_PROCESSED_20220608[[#This Row],[Column15]])</f>
        <v xml:space="preserve">POS CHIP EMV                                      </v>
      </c>
      <c r="AS839" t="str">
        <f>CLEAN(ARD_SAFE_PROCESSED_20220608[[#This Row],[Column16]])</f>
        <v xml:space="preserve">               </v>
      </c>
      <c r="AT839" t="str">
        <f>CLEAN(ARD_SAFE_PROCESSED_20220608[[#This Row],[Column17]])</f>
        <v>79.00</v>
      </c>
      <c r="AU839" t="str">
        <f>CLEAN(ARD_SAFE_PROCESSED_20220608[[#This Row],[Column18]])</f>
        <v xml:space="preserve">' </v>
      </c>
      <c r="AV839" t="str">
        <f>CLEAN(ARD_SAFE_PROCESSED_20220608[[#This Row],[Column19]])</f>
        <v xml:space="preserve">          </v>
      </c>
      <c r="AW839" t="str">
        <f>CLEAN(ARD_SAFE_PROCESSED_20220608[[#This Row],[Column20]])</f>
        <v>20251122</v>
      </c>
      <c r="AX839" t="str">
        <f>CLEAN(ARD_SAFE_PROCESSED_20220608[[#This Row],[Column21]])</f>
        <v>170914</v>
      </c>
      <c r="AY839" t="str">
        <f>LEFT(ARD_SAFE_PROCESSED_20220608[[#This Row],[Column1]],6)</f>
        <v>413037</v>
      </c>
      <c r="AZ839" t="str">
        <f>RIGHT(ARD_SAFE_PROCESSED_20220608[[#This Row],[Column1]],4)</f>
        <v>7028</v>
      </c>
      <c r="BA839" s="2">
        <f t="shared" si="82"/>
        <v>45994</v>
      </c>
      <c r="BB839">
        <f t="shared" si="83"/>
        <v>23.32</v>
      </c>
      <c r="BC839">
        <f t="shared" si="84"/>
        <v>23.32</v>
      </c>
      <c r="BD839" t="str">
        <f t="shared" si="85"/>
        <v>1</v>
      </c>
      <c r="BE839" t="str">
        <f t="shared" si="86"/>
        <v>F:TC40</v>
      </c>
    </row>
    <row r="840" spans="1:57" hidden="1" x14ac:dyDescent="0.3">
      <c r="A840" t="s">
        <v>2706</v>
      </c>
      <c r="B840" t="s">
        <v>2716</v>
      </c>
      <c r="C840" t="s">
        <v>562</v>
      </c>
      <c r="D840" t="s">
        <v>72</v>
      </c>
      <c r="E840" t="s">
        <v>473</v>
      </c>
      <c r="F840" t="s">
        <v>28</v>
      </c>
      <c r="G840" t="s">
        <v>29</v>
      </c>
      <c r="H840" t="s">
        <v>563</v>
      </c>
      <c r="I840" t="s">
        <v>473</v>
      </c>
      <c r="J840" t="s">
        <v>21</v>
      </c>
      <c r="K840" t="s">
        <v>2717</v>
      </c>
      <c r="L840" t="s">
        <v>342</v>
      </c>
      <c r="M840" t="s">
        <v>65</v>
      </c>
      <c r="N840" t="s">
        <v>67</v>
      </c>
      <c r="O840" t="s">
        <v>73</v>
      </c>
      <c r="P840" t="s">
        <v>22</v>
      </c>
      <c r="Q840" t="s">
        <v>130</v>
      </c>
      <c r="R840" t="s">
        <v>23</v>
      </c>
      <c r="S840" t="s">
        <v>24</v>
      </c>
      <c r="T840" t="s">
        <v>473</v>
      </c>
      <c r="U840" t="s">
        <v>2718</v>
      </c>
      <c r="W840" t="s">
        <v>6818</v>
      </c>
      <c r="X840" t="s">
        <v>28</v>
      </c>
      <c r="Y840" t="e">
        <f>VLOOKUP(W840,ARD_SAFE_PROCESSED_20220608[[#This Row],[Column11]],1,FALSE)</f>
        <v>#N/A</v>
      </c>
      <c r="AB840" t="str">
        <f>CONCATENATE(LEFT(ARD_SAFE_PROCESSED_20220608[[#This Row],[Column1]],6),"******",RIGHT(ARD_SAFE_PROCESSED_20220608[[#This Row],[Column1]],4),";",ARD_SAFE_PROCESSED_20220608[[#This Row],[Column11]])</f>
        <v>413037******7028;74357045326001948400118</v>
      </c>
      <c r="AD840" t="str">
        <f>CLEAN(ARD_SAFE_PROCESSED_20220608[[#This Row],[Column1]])</f>
        <v>4130370406137028</v>
      </c>
      <c r="AE840" t="str">
        <f>CLEAN(ARD_SAFE_PROCESSED_20220608[[#This Row],[Column2]])</f>
        <v>062135</v>
      </c>
      <c r="AF840" t="str">
        <f>CLEAN(ARD_SAFE_PROCESSED_20220608[[#This Row],[Column3]])</f>
        <v>5889161</v>
      </c>
      <c r="AG840" t="str">
        <f>CLEAN(ARD_SAFE_PROCESSED_20220608[[#This Row],[Column4]])</f>
        <v>PC</v>
      </c>
      <c r="AH840" t="str">
        <f>CLEAN(ARD_SAFE_PROCESSED_20220608[[#This Row],[Column5]])</f>
        <v>20251122</v>
      </c>
      <c r="AI840" t="str">
        <f>CLEAN(ARD_SAFE_PROCESSED_20220608[[#This Row],[Column6]])</f>
        <v>604</v>
      </c>
      <c r="AJ840" t="str">
        <f>CLEAN(ARD_SAFE_PROCESSED_20220608[[#This Row],[Column7]])</f>
        <v>76</v>
      </c>
      <c r="AK840" t="str">
        <f>CLEAN(ARD_SAFE_PROCESSED_20220608[[#This Row],[Column8]])</f>
        <v xml:space="preserve">IZI*BODEGA CAMPING            </v>
      </c>
      <c r="AL840" t="str">
        <f>CLEAN(ARD_SAFE_PROCESSED_20220608[[#This Row],[Column9]])</f>
        <v>20251122</v>
      </c>
      <c r="AM840" t="str">
        <f>CLEAN(ARD_SAFE_PROCESSED_20220608[[#This Row],[Column10]])</f>
        <v xml:space="preserve">'                       </v>
      </c>
      <c r="AN840" t="s">
        <v>2717</v>
      </c>
      <c r="AO840" t="str">
        <f>CLEAN(ARD_SAFE_PROCESSED_20220608[[#This Row],[Column12]])</f>
        <v>37</v>
      </c>
      <c r="AP840" t="str">
        <f>CLEAN(ARD_SAFE_PROCESSED_20220608[[#This Row],[Column13]])</f>
        <v xml:space="preserve">   </v>
      </c>
      <c r="AQ840" t="str">
        <f>CLEAN(ARD_SAFE_PROCESSED_20220608[[#This Row],[Column14]])</f>
        <v xml:space="preserve">PS0001    </v>
      </c>
      <c r="AR840" t="str">
        <f>CLEAN(ARD_SAFE_PROCESSED_20220608[[#This Row],[Column15]])</f>
        <v xml:space="preserve">POS CHIP EMV                                      </v>
      </c>
      <c r="AS840" t="str">
        <f>CLEAN(ARD_SAFE_PROCESSED_20220608[[#This Row],[Column16]])</f>
        <v xml:space="preserve">               </v>
      </c>
      <c r="AT840" t="str">
        <f>CLEAN(ARD_SAFE_PROCESSED_20220608[[#This Row],[Column17]])</f>
        <v>79.00</v>
      </c>
      <c r="AU840" t="str">
        <f>CLEAN(ARD_SAFE_PROCESSED_20220608[[#This Row],[Column18]])</f>
        <v xml:space="preserve">' </v>
      </c>
      <c r="AV840" t="str">
        <f>CLEAN(ARD_SAFE_PROCESSED_20220608[[#This Row],[Column19]])</f>
        <v xml:space="preserve">          </v>
      </c>
      <c r="AW840" t="str">
        <f>CLEAN(ARD_SAFE_PROCESSED_20220608[[#This Row],[Column20]])</f>
        <v>20251122</v>
      </c>
      <c r="AX840" t="str">
        <f>CLEAN(ARD_SAFE_PROCESSED_20220608[[#This Row],[Column21]])</f>
        <v>171011</v>
      </c>
      <c r="AY840" t="str">
        <f>LEFT(ARD_SAFE_PROCESSED_20220608[[#This Row],[Column1]],6)</f>
        <v>413037</v>
      </c>
      <c r="AZ840" t="str">
        <f>RIGHT(ARD_SAFE_PROCESSED_20220608[[#This Row],[Column1]],4)</f>
        <v>7028</v>
      </c>
      <c r="BA840" s="2">
        <f t="shared" si="82"/>
        <v>45994</v>
      </c>
      <c r="BB840">
        <f t="shared" si="83"/>
        <v>23.32</v>
      </c>
      <c r="BC840">
        <f t="shared" si="84"/>
        <v>23.32</v>
      </c>
      <c r="BD840" t="str">
        <f t="shared" si="85"/>
        <v>1</v>
      </c>
      <c r="BE840" t="str">
        <f t="shared" si="86"/>
        <v>F:TC40</v>
      </c>
    </row>
    <row r="841" spans="1:57" hidden="1" x14ac:dyDescent="0.3">
      <c r="A841" t="s">
        <v>2706</v>
      </c>
      <c r="B841" t="s">
        <v>2719</v>
      </c>
      <c r="C841" t="s">
        <v>562</v>
      </c>
      <c r="D841" t="s">
        <v>72</v>
      </c>
      <c r="E841" t="s">
        <v>473</v>
      </c>
      <c r="F841" t="s">
        <v>28</v>
      </c>
      <c r="G841" t="s">
        <v>29</v>
      </c>
      <c r="H841" t="s">
        <v>563</v>
      </c>
      <c r="I841" t="s">
        <v>473</v>
      </c>
      <c r="J841" t="s">
        <v>21</v>
      </c>
      <c r="K841" t="s">
        <v>2720</v>
      </c>
      <c r="L841" t="s">
        <v>369</v>
      </c>
      <c r="M841" t="s">
        <v>65</v>
      </c>
      <c r="N841" t="s">
        <v>67</v>
      </c>
      <c r="O841" t="s">
        <v>73</v>
      </c>
      <c r="P841" t="s">
        <v>22</v>
      </c>
      <c r="Q841" t="s">
        <v>130</v>
      </c>
      <c r="R841" t="s">
        <v>23</v>
      </c>
      <c r="S841" t="s">
        <v>24</v>
      </c>
      <c r="T841" t="s">
        <v>473</v>
      </c>
      <c r="U841" t="s">
        <v>2721</v>
      </c>
      <c r="W841" t="s">
        <v>4061</v>
      </c>
      <c r="X841" t="s">
        <v>28</v>
      </c>
      <c r="Y841" t="e">
        <f>VLOOKUP(W841,ARD_SAFE_PROCESSED_20220608[[#This Row],[Column11]],1,FALSE)</f>
        <v>#N/A</v>
      </c>
      <c r="AB841" t="str">
        <f>CONCATENATE(LEFT(ARD_SAFE_PROCESSED_20220608[[#This Row],[Column1]],6),"******",RIGHT(ARD_SAFE_PROCESSED_20220608[[#This Row],[Column1]],4),";",ARD_SAFE_PROCESSED_20220608[[#This Row],[Column11]])</f>
        <v>413037******7028;74357045326001948400134</v>
      </c>
      <c r="AD841" t="str">
        <f>CLEAN(ARD_SAFE_PROCESSED_20220608[[#This Row],[Column1]])</f>
        <v>4130370406137028</v>
      </c>
      <c r="AE841" t="str">
        <f>CLEAN(ARD_SAFE_PROCESSED_20220608[[#This Row],[Column2]])</f>
        <v>072099</v>
      </c>
      <c r="AF841" t="str">
        <f>CLEAN(ARD_SAFE_PROCESSED_20220608[[#This Row],[Column3]])</f>
        <v>5889161</v>
      </c>
      <c r="AG841" t="str">
        <f>CLEAN(ARD_SAFE_PROCESSED_20220608[[#This Row],[Column4]])</f>
        <v>PC</v>
      </c>
      <c r="AH841" t="str">
        <f>CLEAN(ARD_SAFE_PROCESSED_20220608[[#This Row],[Column5]])</f>
        <v>20251122</v>
      </c>
      <c r="AI841" t="str">
        <f>CLEAN(ARD_SAFE_PROCESSED_20220608[[#This Row],[Column6]])</f>
        <v>604</v>
      </c>
      <c r="AJ841" t="str">
        <f>CLEAN(ARD_SAFE_PROCESSED_20220608[[#This Row],[Column7]])</f>
        <v>76</v>
      </c>
      <c r="AK841" t="str">
        <f>CLEAN(ARD_SAFE_PROCESSED_20220608[[#This Row],[Column8]])</f>
        <v xml:space="preserve">IZI*BODEGA CAMPING            </v>
      </c>
      <c r="AL841" t="str">
        <f>CLEAN(ARD_SAFE_PROCESSED_20220608[[#This Row],[Column9]])</f>
        <v>20251122</v>
      </c>
      <c r="AM841" t="str">
        <f>CLEAN(ARD_SAFE_PROCESSED_20220608[[#This Row],[Column10]])</f>
        <v xml:space="preserve">'                       </v>
      </c>
      <c r="AN841" t="s">
        <v>2720</v>
      </c>
      <c r="AO841" t="str">
        <f>CLEAN(ARD_SAFE_PROCESSED_20220608[[#This Row],[Column12]])</f>
        <v>47</v>
      </c>
      <c r="AP841" t="str">
        <f>CLEAN(ARD_SAFE_PROCESSED_20220608[[#This Row],[Column13]])</f>
        <v xml:space="preserve">   </v>
      </c>
      <c r="AQ841" t="str">
        <f>CLEAN(ARD_SAFE_PROCESSED_20220608[[#This Row],[Column14]])</f>
        <v xml:space="preserve">PS0001    </v>
      </c>
      <c r="AR841" t="str">
        <f>CLEAN(ARD_SAFE_PROCESSED_20220608[[#This Row],[Column15]])</f>
        <v xml:space="preserve">POS CHIP EMV                                      </v>
      </c>
      <c r="AS841" t="str">
        <f>CLEAN(ARD_SAFE_PROCESSED_20220608[[#This Row],[Column16]])</f>
        <v xml:space="preserve">               </v>
      </c>
      <c r="AT841" t="str">
        <f>CLEAN(ARD_SAFE_PROCESSED_20220608[[#This Row],[Column17]])</f>
        <v>79.00</v>
      </c>
      <c r="AU841" t="str">
        <f>CLEAN(ARD_SAFE_PROCESSED_20220608[[#This Row],[Column18]])</f>
        <v xml:space="preserve">' </v>
      </c>
      <c r="AV841" t="str">
        <f>CLEAN(ARD_SAFE_PROCESSED_20220608[[#This Row],[Column19]])</f>
        <v xml:space="preserve">          </v>
      </c>
      <c r="AW841" t="str">
        <f>CLEAN(ARD_SAFE_PROCESSED_20220608[[#This Row],[Column20]])</f>
        <v>20251122</v>
      </c>
      <c r="AX841" t="str">
        <f>CLEAN(ARD_SAFE_PROCESSED_20220608[[#This Row],[Column21]])</f>
        <v>171115</v>
      </c>
      <c r="AY841" t="str">
        <f>LEFT(ARD_SAFE_PROCESSED_20220608[[#This Row],[Column1]],6)</f>
        <v>413037</v>
      </c>
      <c r="AZ841" t="str">
        <f>RIGHT(ARD_SAFE_PROCESSED_20220608[[#This Row],[Column1]],4)</f>
        <v>7028</v>
      </c>
      <c r="BA841" s="2">
        <f t="shared" si="82"/>
        <v>45994</v>
      </c>
      <c r="BB841">
        <f t="shared" si="83"/>
        <v>23.32</v>
      </c>
      <c r="BC841">
        <f t="shared" si="84"/>
        <v>23.32</v>
      </c>
      <c r="BD841" t="str">
        <f t="shared" si="85"/>
        <v>1</v>
      </c>
      <c r="BE841" t="str">
        <f t="shared" si="86"/>
        <v>F:TC40</v>
      </c>
    </row>
    <row r="842" spans="1:57" hidden="1" x14ac:dyDescent="0.3">
      <c r="A842" t="s">
        <v>7555</v>
      </c>
      <c r="B842" t="s">
        <v>7556</v>
      </c>
      <c r="C842" t="s">
        <v>7557</v>
      </c>
      <c r="D842" t="s">
        <v>64</v>
      </c>
      <c r="E842" t="s">
        <v>473</v>
      </c>
      <c r="F842" t="s">
        <v>28</v>
      </c>
      <c r="G842" t="s">
        <v>29</v>
      </c>
      <c r="H842" t="s">
        <v>7558</v>
      </c>
      <c r="I842" t="s">
        <v>473</v>
      </c>
      <c r="J842" t="s">
        <v>21</v>
      </c>
      <c r="K842" t="s">
        <v>7559</v>
      </c>
      <c r="L842" t="s">
        <v>7560</v>
      </c>
      <c r="M842" t="s">
        <v>65</v>
      </c>
      <c r="N842" t="s">
        <v>77</v>
      </c>
      <c r="O842" t="s">
        <v>66</v>
      </c>
      <c r="P842" t="s">
        <v>22</v>
      </c>
      <c r="Q842" t="s">
        <v>7561</v>
      </c>
      <c r="R842" t="s">
        <v>23</v>
      </c>
      <c r="S842" t="s">
        <v>24</v>
      </c>
      <c r="T842" t="s">
        <v>473</v>
      </c>
      <c r="U842" t="s">
        <v>7562</v>
      </c>
      <c r="W842" t="s">
        <v>3970</v>
      </c>
      <c r="X842" t="s">
        <v>28</v>
      </c>
      <c r="Y842" t="e">
        <f>VLOOKUP(W842,ARD_SAFE_PROCESSED_20220608[[#This Row],[Column11]],1,FALSE)</f>
        <v>#N/A</v>
      </c>
      <c r="AB842" t="str">
        <f>CONCATENATE(LEFT(ARD_SAFE_PROCESSED_20220608[[#This Row],[Column1]],6),"******",RIGHT(ARD_SAFE_PROCESSED_20220608[[#This Row],[Column1]],4),";",ARD_SAFE_PROCESSED_20220608[[#This Row],[Column11]])</f>
        <v>463401******2502;74357045326002336700309</v>
      </c>
      <c r="AD842" t="str">
        <f>CLEAN(ARD_SAFE_PROCESSED_20220608[[#This Row],[Column1]])</f>
        <v>4634010641582502</v>
      </c>
      <c r="AE842" t="str">
        <f>CLEAN(ARD_SAFE_PROCESSED_20220608[[#This Row],[Column2]])</f>
        <v>004415</v>
      </c>
      <c r="AF842" t="str">
        <f>CLEAN(ARD_SAFE_PROCESSED_20220608[[#This Row],[Column3]])</f>
        <v>8375531</v>
      </c>
      <c r="AG842" t="str">
        <f>CLEAN(ARD_SAFE_PROCESSED_20220608[[#This Row],[Column4]])</f>
        <v>PL</v>
      </c>
      <c r="AH842" t="str">
        <f>CLEAN(ARD_SAFE_PROCESSED_20220608[[#This Row],[Column5]])</f>
        <v>20251122</v>
      </c>
      <c r="AI842" t="str">
        <f>CLEAN(ARD_SAFE_PROCESSED_20220608[[#This Row],[Column6]])</f>
        <v>604</v>
      </c>
      <c r="AJ842" t="str">
        <f>CLEAN(ARD_SAFE_PROCESSED_20220608[[#This Row],[Column7]])</f>
        <v>76</v>
      </c>
      <c r="AK842" t="str">
        <f>CLEAN(ARD_SAFE_PROCESSED_20220608[[#This Row],[Column8]])</f>
        <v xml:space="preserve">IZI*PERFUMERIA OLCAR          </v>
      </c>
      <c r="AL842" t="str">
        <f>CLEAN(ARD_SAFE_PROCESSED_20220608[[#This Row],[Column9]])</f>
        <v>20251122</v>
      </c>
      <c r="AM842" t="str">
        <f>CLEAN(ARD_SAFE_PROCESSED_20220608[[#This Row],[Column10]])</f>
        <v xml:space="preserve">'                       </v>
      </c>
      <c r="AN842" t="s">
        <v>7559</v>
      </c>
      <c r="AO842" t="str">
        <f>CLEAN(ARD_SAFE_PROCESSED_20220608[[#This Row],[Column12]])</f>
        <v>8546</v>
      </c>
      <c r="AP842" t="str">
        <f>CLEAN(ARD_SAFE_PROCESSED_20220608[[#This Row],[Column13]])</f>
        <v xml:space="preserve">   </v>
      </c>
      <c r="AQ842" t="str">
        <f>CLEAN(ARD_SAFE_PROCESSED_20220608[[#This Row],[Column14]])</f>
        <v xml:space="preserve">PS0002    </v>
      </c>
      <c r="AR842" t="str">
        <f>CLEAN(ARD_SAFE_PROCESSED_20220608[[#This Row],[Column15]])</f>
        <v xml:space="preserve">POS CONTACTLESS CHIP                              </v>
      </c>
      <c r="AS842" t="str">
        <f>CLEAN(ARD_SAFE_PROCESSED_20220608[[#This Row],[Column16]])</f>
        <v xml:space="preserve">               </v>
      </c>
      <c r="AT842" t="str">
        <f>CLEAN(ARD_SAFE_PROCESSED_20220608[[#This Row],[Column17]])</f>
        <v>90.20</v>
      </c>
      <c r="AU842" t="str">
        <f>CLEAN(ARD_SAFE_PROCESSED_20220608[[#This Row],[Column18]])</f>
        <v xml:space="preserve">' </v>
      </c>
      <c r="AV842" t="str">
        <f>CLEAN(ARD_SAFE_PROCESSED_20220608[[#This Row],[Column19]])</f>
        <v xml:space="preserve">          </v>
      </c>
      <c r="AW842" t="str">
        <f>CLEAN(ARD_SAFE_PROCESSED_20220608[[#This Row],[Column20]])</f>
        <v>20251122</v>
      </c>
      <c r="AX842" t="str">
        <f>CLEAN(ARD_SAFE_PROCESSED_20220608[[#This Row],[Column21]])</f>
        <v>201921</v>
      </c>
      <c r="AY842" t="str">
        <f>LEFT(ARD_SAFE_PROCESSED_20220608[[#This Row],[Column1]],6)</f>
        <v>463401</v>
      </c>
      <c r="AZ842" t="str">
        <f>RIGHT(ARD_SAFE_PROCESSED_20220608[[#This Row],[Column1]],4)</f>
        <v>2502</v>
      </c>
      <c r="BA842" s="2">
        <f t="shared" si="82"/>
        <v>45994</v>
      </c>
      <c r="BB842">
        <f t="shared" si="83"/>
        <v>26.61</v>
      </c>
      <c r="BC842">
        <f t="shared" si="84"/>
        <v>90.2</v>
      </c>
      <c r="BD842" t="str">
        <f t="shared" si="85"/>
        <v>0</v>
      </c>
      <c r="BE842" t="str">
        <f t="shared" si="86"/>
        <v>F:TC40</v>
      </c>
    </row>
    <row r="843" spans="1:57" hidden="1" x14ac:dyDescent="0.3">
      <c r="A843" t="s">
        <v>6931</v>
      </c>
      <c r="B843" t="s">
        <v>6932</v>
      </c>
      <c r="C843" t="s">
        <v>6933</v>
      </c>
      <c r="D843" t="s">
        <v>64</v>
      </c>
      <c r="E843" t="s">
        <v>473</v>
      </c>
      <c r="F843" t="s">
        <v>28</v>
      </c>
      <c r="G843" t="s">
        <v>29</v>
      </c>
      <c r="H843" t="s">
        <v>6934</v>
      </c>
      <c r="I843" t="s">
        <v>473</v>
      </c>
      <c r="J843" t="s">
        <v>21</v>
      </c>
      <c r="K843" t="s">
        <v>6935</v>
      </c>
      <c r="L843" t="s">
        <v>6936</v>
      </c>
      <c r="M843" t="s">
        <v>65</v>
      </c>
      <c r="N843" t="s">
        <v>67</v>
      </c>
      <c r="O843" t="s">
        <v>66</v>
      </c>
      <c r="P843" t="s">
        <v>22</v>
      </c>
      <c r="Q843" t="s">
        <v>3353</v>
      </c>
      <c r="R843" t="s">
        <v>23</v>
      </c>
      <c r="S843" t="s">
        <v>24</v>
      </c>
      <c r="T843" t="s">
        <v>473</v>
      </c>
      <c r="U843" t="s">
        <v>6937</v>
      </c>
      <c r="W843" t="s">
        <v>4057</v>
      </c>
      <c r="X843" t="s">
        <v>28</v>
      </c>
      <c r="Y843" t="e">
        <f>VLOOKUP(W843,ARD_SAFE_PROCESSED_20220608[[#This Row],[Column11]],1,FALSE)</f>
        <v>#N/A</v>
      </c>
      <c r="AB843" t="str">
        <f>CONCATENATE(LEFT(ARD_SAFE_PROCESSED_20220608[[#This Row],[Column1]],6),"******",RIGHT(ARD_SAFE_PROCESSED_20220608[[#This Row],[Column1]],4),";",ARD_SAFE_PROCESSED_20220608[[#This Row],[Column11]])</f>
        <v>455788******5194;74357045326002434700037</v>
      </c>
      <c r="AD843" t="str">
        <f>CLEAN(ARD_SAFE_PROCESSED_20220608[[#This Row],[Column1]])</f>
        <v>4557881427025194</v>
      </c>
      <c r="AE843" t="str">
        <f>CLEAN(ARD_SAFE_PROCESSED_20220608[[#This Row],[Column2]])</f>
        <v>036734</v>
      </c>
      <c r="AF843" t="str">
        <f>CLEAN(ARD_SAFE_PROCESSED_20220608[[#This Row],[Column3]])</f>
        <v>8487020</v>
      </c>
      <c r="AG843" t="str">
        <f>CLEAN(ARD_SAFE_PROCESSED_20220608[[#This Row],[Column4]])</f>
        <v>PL</v>
      </c>
      <c r="AH843" t="str">
        <f>CLEAN(ARD_SAFE_PROCESSED_20220608[[#This Row],[Column5]])</f>
        <v>20251122</v>
      </c>
      <c r="AI843" t="str">
        <f>CLEAN(ARD_SAFE_PROCESSED_20220608[[#This Row],[Column6]])</f>
        <v>604</v>
      </c>
      <c r="AJ843" t="str">
        <f>CLEAN(ARD_SAFE_PROCESSED_20220608[[#This Row],[Column7]])</f>
        <v>76</v>
      </c>
      <c r="AK843" t="str">
        <f>CLEAN(ARD_SAFE_PROCESSED_20220608[[#This Row],[Column8]])</f>
        <v xml:space="preserve">IZI*WEPA MARKET               </v>
      </c>
      <c r="AL843" t="str">
        <f>CLEAN(ARD_SAFE_PROCESSED_20220608[[#This Row],[Column9]])</f>
        <v>20251122</v>
      </c>
      <c r="AM843" t="str">
        <f>CLEAN(ARD_SAFE_PROCESSED_20220608[[#This Row],[Column10]])</f>
        <v xml:space="preserve">'                       </v>
      </c>
      <c r="AN843" t="s">
        <v>6935</v>
      </c>
      <c r="AO843" t="str">
        <f>CLEAN(ARD_SAFE_PROCESSED_20220608[[#This Row],[Column12]])</f>
        <v>4248</v>
      </c>
      <c r="AP843" t="str">
        <f>CLEAN(ARD_SAFE_PROCESSED_20220608[[#This Row],[Column13]])</f>
        <v xml:space="preserve">   </v>
      </c>
      <c r="AQ843" t="str">
        <f>CLEAN(ARD_SAFE_PROCESSED_20220608[[#This Row],[Column14]])</f>
        <v xml:space="preserve">PS0001    </v>
      </c>
      <c r="AR843" t="str">
        <f>CLEAN(ARD_SAFE_PROCESSED_20220608[[#This Row],[Column15]])</f>
        <v xml:space="preserve">POS CONTACTLESS CHIP                              </v>
      </c>
      <c r="AS843" t="str">
        <f>CLEAN(ARD_SAFE_PROCESSED_20220608[[#This Row],[Column16]])</f>
        <v xml:space="preserve">               </v>
      </c>
      <c r="AT843" t="str">
        <f>CLEAN(ARD_SAFE_PROCESSED_20220608[[#This Row],[Column17]])</f>
        <v>5.00</v>
      </c>
      <c r="AU843" t="str">
        <f>CLEAN(ARD_SAFE_PROCESSED_20220608[[#This Row],[Column18]])</f>
        <v xml:space="preserve">' </v>
      </c>
      <c r="AV843" t="str">
        <f>CLEAN(ARD_SAFE_PROCESSED_20220608[[#This Row],[Column19]])</f>
        <v xml:space="preserve">          </v>
      </c>
      <c r="AW843" t="str">
        <f>CLEAN(ARD_SAFE_PROCESSED_20220608[[#This Row],[Column20]])</f>
        <v>20251122</v>
      </c>
      <c r="AX843" t="str">
        <f>CLEAN(ARD_SAFE_PROCESSED_20220608[[#This Row],[Column21]])</f>
        <v>112725</v>
      </c>
      <c r="AY843" t="str">
        <f>LEFT(ARD_SAFE_PROCESSED_20220608[[#This Row],[Column1]],6)</f>
        <v>455788</v>
      </c>
      <c r="AZ843" t="str">
        <f>RIGHT(ARD_SAFE_PROCESSED_20220608[[#This Row],[Column1]],4)</f>
        <v>5194</v>
      </c>
      <c r="BA843" s="2">
        <f t="shared" si="82"/>
        <v>45993</v>
      </c>
      <c r="BB843">
        <f t="shared" si="83"/>
        <v>1.47</v>
      </c>
      <c r="BC843">
        <f t="shared" si="84"/>
        <v>5</v>
      </c>
      <c r="BD843" t="str">
        <f t="shared" si="85"/>
        <v>0</v>
      </c>
      <c r="BE843" t="str">
        <f t="shared" si="86"/>
        <v>F:TC40</v>
      </c>
    </row>
    <row r="844" spans="1:57" hidden="1" x14ac:dyDescent="0.3">
      <c r="A844" t="s">
        <v>3271</v>
      </c>
      <c r="B844" t="s">
        <v>3272</v>
      </c>
      <c r="C844" t="s">
        <v>78</v>
      </c>
      <c r="D844" t="s">
        <v>25</v>
      </c>
      <c r="E844" t="s">
        <v>473</v>
      </c>
      <c r="F844" t="s">
        <v>28</v>
      </c>
      <c r="G844" t="s">
        <v>29</v>
      </c>
      <c r="H844" t="s">
        <v>79</v>
      </c>
      <c r="I844" t="s">
        <v>473</v>
      </c>
      <c r="J844" t="s">
        <v>21</v>
      </c>
      <c r="K844" t="s">
        <v>3273</v>
      </c>
      <c r="L844" t="s">
        <v>3274</v>
      </c>
      <c r="M844" t="s">
        <v>65</v>
      </c>
      <c r="N844" t="s">
        <v>26</v>
      </c>
      <c r="O844" t="s">
        <v>27</v>
      </c>
      <c r="P844" t="s">
        <v>3275</v>
      </c>
      <c r="Q844" t="s">
        <v>555</v>
      </c>
      <c r="R844" t="s">
        <v>23</v>
      </c>
      <c r="S844" t="s">
        <v>24</v>
      </c>
      <c r="T844" t="s">
        <v>473</v>
      </c>
      <c r="U844" t="s">
        <v>3276</v>
      </c>
      <c r="W844" t="s">
        <v>3815</v>
      </c>
      <c r="X844" t="s">
        <v>28</v>
      </c>
      <c r="Y844" t="e">
        <f>VLOOKUP(W844,ARD_SAFE_PROCESSED_20220608[[#This Row],[Column11]],1,FALSE)</f>
        <v>#N/A</v>
      </c>
      <c r="AB844" t="str">
        <f>CONCATENATE(LEFT(ARD_SAFE_PROCESSED_20220608[[#This Row],[Column1]],6),"******",RIGHT(ARD_SAFE_PROCESSED_20220608[[#This Row],[Column1]],4),";",ARD_SAFE_PROCESSED_20220608[[#This Row],[Column11]])</f>
        <v>421355******8889;74357045326002778771115</v>
      </c>
      <c r="AD844" t="str">
        <f>CLEAN(ARD_SAFE_PROCESSED_20220608[[#This Row],[Column1]])</f>
        <v>4213550169058889</v>
      </c>
      <c r="AE844" t="str">
        <f>CLEAN(ARD_SAFE_PROCESSED_20220608[[#This Row],[Column2]])</f>
        <v>523773</v>
      </c>
      <c r="AF844" t="str">
        <f>CLEAN(ARD_SAFE_PROCESSED_20220608[[#This Row],[Column3]])</f>
        <v>4018919</v>
      </c>
      <c r="AG844" t="str">
        <f>CLEAN(ARD_SAFE_PROCESSED_20220608[[#This Row],[Column4]])</f>
        <v>EC</v>
      </c>
      <c r="AH844" t="str">
        <f>CLEAN(ARD_SAFE_PROCESSED_20220608[[#This Row],[Column5]])</f>
        <v>20251122</v>
      </c>
      <c r="AI844" t="str">
        <f>CLEAN(ARD_SAFE_PROCESSED_20220608[[#This Row],[Column6]])</f>
        <v>604</v>
      </c>
      <c r="AJ844" t="str">
        <f>CLEAN(ARD_SAFE_PROCESSED_20220608[[#This Row],[Column7]])</f>
        <v>76</v>
      </c>
      <c r="AK844" t="str">
        <f>CLEAN(ARD_SAFE_PROCESSED_20220608[[#This Row],[Column8]])</f>
        <v xml:space="preserve">PYU*UBER                      </v>
      </c>
      <c r="AL844" t="str">
        <f>CLEAN(ARD_SAFE_PROCESSED_20220608[[#This Row],[Column9]])</f>
        <v>20251122</v>
      </c>
      <c r="AM844" t="str">
        <f>CLEAN(ARD_SAFE_PROCESSED_20220608[[#This Row],[Column10]])</f>
        <v xml:space="preserve">'                       </v>
      </c>
      <c r="AN844" t="s">
        <v>3273</v>
      </c>
      <c r="AO844" t="str">
        <f>CLEAN(ARD_SAFE_PROCESSED_20220608[[#This Row],[Column12]])</f>
        <v>2494814</v>
      </c>
      <c r="AP844" t="str">
        <f>CLEAN(ARD_SAFE_PROCESSED_20220608[[#This Row],[Column13]])</f>
        <v xml:space="preserve">   </v>
      </c>
      <c r="AQ844" t="str">
        <f>CLEAN(ARD_SAFE_PROCESSED_20220608[[#This Row],[Column14]])</f>
        <v xml:space="preserve">PV000000  </v>
      </c>
      <c r="AR844" t="str">
        <f>CLEAN(ARD_SAFE_PROCESSED_20220608[[#This Row],[Column15]])</f>
        <v xml:space="preserve">E-COMMERCE                                        </v>
      </c>
      <c r="AS844" t="str">
        <f>CLEAN(ARD_SAFE_PROCESSED_20220608[[#This Row],[Column16]])</f>
        <v>104226085699c0f</v>
      </c>
      <c r="AT844" t="str">
        <f>CLEAN(ARD_SAFE_PROCESSED_20220608[[#This Row],[Column17]])</f>
        <v>50.90</v>
      </c>
      <c r="AU844" t="str">
        <f>CLEAN(ARD_SAFE_PROCESSED_20220608[[#This Row],[Column18]])</f>
        <v xml:space="preserve">' </v>
      </c>
      <c r="AV844" t="str">
        <f>CLEAN(ARD_SAFE_PROCESSED_20220608[[#This Row],[Column19]])</f>
        <v xml:space="preserve">          </v>
      </c>
      <c r="AW844" t="str">
        <f>CLEAN(ARD_SAFE_PROCESSED_20220608[[#This Row],[Column20]])</f>
        <v>20251122</v>
      </c>
      <c r="AX844" t="str">
        <f>CLEAN(ARD_SAFE_PROCESSED_20220608[[#This Row],[Column21]])</f>
        <v>170005</v>
      </c>
      <c r="AY844" t="str">
        <f>LEFT(ARD_SAFE_PROCESSED_20220608[[#This Row],[Column1]],6)</f>
        <v>421355</v>
      </c>
      <c r="AZ844" t="str">
        <f>RIGHT(ARD_SAFE_PROCESSED_20220608[[#This Row],[Column1]],4)</f>
        <v>8889</v>
      </c>
      <c r="BA844" s="2">
        <f t="shared" si="82"/>
        <v>45994</v>
      </c>
      <c r="BB844">
        <f t="shared" si="83"/>
        <v>15.01</v>
      </c>
      <c r="BC844">
        <f t="shared" si="84"/>
        <v>50.9</v>
      </c>
      <c r="BD844" t="str">
        <f t="shared" si="85"/>
        <v>6</v>
      </c>
      <c r="BE844" t="str">
        <f t="shared" si="86"/>
        <v>F:TC40</v>
      </c>
    </row>
    <row r="845" spans="1:57" hidden="1" x14ac:dyDescent="0.3">
      <c r="A845" t="s">
        <v>6569</v>
      </c>
      <c r="B845" t="s">
        <v>6570</v>
      </c>
      <c r="C845" t="s">
        <v>423</v>
      </c>
      <c r="D845" t="s">
        <v>25</v>
      </c>
      <c r="E845" t="s">
        <v>473</v>
      </c>
      <c r="F845" t="s">
        <v>28</v>
      </c>
      <c r="G845" t="s">
        <v>29</v>
      </c>
      <c r="H845" t="s">
        <v>424</v>
      </c>
      <c r="I845" t="s">
        <v>473</v>
      </c>
      <c r="J845" t="s">
        <v>21</v>
      </c>
      <c r="K845" t="s">
        <v>6571</v>
      </c>
      <c r="L845" t="s">
        <v>6572</v>
      </c>
      <c r="M845" t="s">
        <v>65</v>
      </c>
      <c r="N845" t="s">
        <v>26</v>
      </c>
      <c r="O845" t="s">
        <v>27</v>
      </c>
      <c r="P845" t="s">
        <v>6573</v>
      </c>
      <c r="Q845" t="s">
        <v>425</v>
      </c>
      <c r="R845" t="s">
        <v>23</v>
      </c>
      <c r="S845" t="s">
        <v>24</v>
      </c>
      <c r="T845" t="s">
        <v>473</v>
      </c>
      <c r="U845" t="s">
        <v>6574</v>
      </c>
      <c r="W845" t="s">
        <v>3743</v>
      </c>
      <c r="X845" t="s">
        <v>28</v>
      </c>
      <c r="Y845" t="e">
        <f>VLOOKUP(W845,ARD_SAFE_PROCESSED_20220608[[#This Row],[Column11]],1,FALSE)</f>
        <v>#N/A</v>
      </c>
      <c r="AB845" t="str">
        <f>CONCATENATE(LEFT(ARD_SAFE_PROCESSED_20220608[[#This Row],[Column1]],6),"******",RIGHT(ARD_SAFE_PROCESSED_20220608[[#This Row],[Column1]],4),";",ARD_SAFE_PROCESSED_20220608[[#This Row],[Column11]])</f>
        <v>455788******3204;74357045326002782711727</v>
      </c>
      <c r="AD845" t="str">
        <f>CLEAN(ARD_SAFE_PROCESSED_20220608[[#This Row],[Column1]])</f>
        <v>4557881340093204</v>
      </c>
      <c r="AE845" t="str">
        <f>CLEAN(ARD_SAFE_PROCESSED_20220608[[#This Row],[Column2]])</f>
        <v>615744</v>
      </c>
      <c r="AF845" t="str">
        <f>CLEAN(ARD_SAFE_PROCESSED_20220608[[#This Row],[Column3]])</f>
        <v>4029532</v>
      </c>
      <c r="AG845" t="str">
        <f>CLEAN(ARD_SAFE_PROCESSED_20220608[[#This Row],[Column4]])</f>
        <v>EC</v>
      </c>
      <c r="AH845" t="str">
        <f>CLEAN(ARD_SAFE_PROCESSED_20220608[[#This Row],[Column5]])</f>
        <v>20251122</v>
      </c>
      <c r="AI845" t="str">
        <f>CLEAN(ARD_SAFE_PROCESSED_20220608[[#This Row],[Column6]])</f>
        <v>604</v>
      </c>
      <c r="AJ845" t="str">
        <f>CLEAN(ARD_SAFE_PROCESSED_20220608[[#This Row],[Column7]])</f>
        <v>76</v>
      </c>
      <c r="AK845" t="str">
        <f>CLEAN(ARD_SAFE_PROCESSED_20220608[[#This Row],[Column8]])</f>
        <v xml:space="preserve">DLC*MICROSOFT                 </v>
      </c>
      <c r="AL845" t="str">
        <f>CLEAN(ARD_SAFE_PROCESSED_20220608[[#This Row],[Column9]])</f>
        <v>20251122</v>
      </c>
      <c r="AM845" t="str">
        <f>CLEAN(ARD_SAFE_PROCESSED_20220608[[#This Row],[Column10]])</f>
        <v xml:space="preserve">'                       </v>
      </c>
      <c r="AN845" t="s">
        <v>6571</v>
      </c>
      <c r="AO845" t="str">
        <f>CLEAN(ARD_SAFE_PROCESSED_20220608[[#This Row],[Column12]])</f>
        <v>2198340</v>
      </c>
      <c r="AP845" t="str">
        <f>CLEAN(ARD_SAFE_PROCESSED_20220608[[#This Row],[Column13]])</f>
        <v xml:space="preserve">   </v>
      </c>
      <c r="AQ845" t="str">
        <f>CLEAN(ARD_SAFE_PROCESSED_20220608[[#This Row],[Column14]])</f>
        <v xml:space="preserve">PV000000  </v>
      </c>
      <c r="AR845" t="str">
        <f>CLEAN(ARD_SAFE_PROCESSED_20220608[[#This Row],[Column15]])</f>
        <v xml:space="preserve">E-COMMERCE                                        </v>
      </c>
      <c r="AS845" t="str">
        <f>CLEAN(ARD_SAFE_PROCESSED_20220608[[#This Row],[Column16]])</f>
        <v xml:space="preserve">12506599878    </v>
      </c>
      <c r="AT845" t="str">
        <f>CLEAN(ARD_SAFE_PROCESSED_20220608[[#This Row],[Column17]])</f>
        <v>378.99</v>
      </c>
      <c r="AU845" t="str">
        <f>CLEAN(ARD_SAFE_PROCESSED_20220608[[#This Row],[Column18]])</f>
        <v xml:space="preserve">' </v>
      </c>
      <c r="AV845" t="str">
        <f>CLEAN(ARD_SAFE_PROCESSED_20220608[[#This Row],[Column19]])</f>
        <v xml:space="preserve">          </v>
      </c>
      <c r="AW845" t="str">
        <f>CLEAN(ARD_SAFE_PROCESSED_20220608[[#This Row],[Column20]])</f>
        <v>20251122</v>
      </c>
      <c r="AX845" t="str">
        <f>CLEAN(ARD_SAFE_PROCESSED_20220608[[#This Row],[Column21]])</f>
        <v>55227</v>
      </c>
      <c r="AY845" t="str">
        <f>LEFT(ARD_SAFE_PROCESSED_20220608[[#This Row],[Column1]],6)</f>
        <v>455788</v>
      </c>
      <c r="AZ845" t="str">
        <f>RIGHT(ARD_SAFE_PROCESSED_20220608[[#This Row],[Column1]],4)</f>
        <v>3204</v>
      </c>
      <c r="BA845" s="2">
        <f t="shared" si="82"/>
        <v>45993</v>
      </c>
      <c r="BB845">
        <f t="shared" si="83"/>
        <v>111.79</v>
      </c>
      <c r="BC845">
        <f t="shared" si="84"/>
        <v>378.99</v>
      </c>
      <c r="BD845" t="str">
        <f t="shared" si="85"/>
        <v>6</v>
      </c>
      <c r="BE845" t="str">
        <f t="shared" si="86"/>
        <v>F:TC40</v>
      </c>
    </row>
    <row r="846" spans="1:57" hidden="1" x14ac:dyDescent="0.3">
      <c r="A846" t="s">
        <v>8063</v>
      </c>
      <c r="B846" t="s">
        <v>8190</v>
      </c>
      <c r="C846" t="s">
        <v>143</v>
      </c>
      <c r="D846" t="s">
        <v>25</v>
      </c>
      <c r="E846" t="s">
        <v>473</v>
      </c>
      <c r="F846" t="s">
        <v>28</v>
      </c>
      <c r="G846" t="s">
        <v>29</v>
      </c>
      <c r="H846" t="s">
        <v>144</v>
      </c>
      <c r="I846" t="s">
        <v>473</v>
      </c>
      <c r="J846" t="s">
        <v>21</v>
      </c>
      <c r="K846" t="s">
        <v>8191</v>
      </c>
      <c r="L846" t="s">
        <v>8192</v>
      </c>
      <c r="M846" t="s">
        <v>65</v>
      </c>
      <c r="N846" t="s">
        <v>26</v>
      </c>
      <c r="O846" t="s">
        <v>27</v>
      </c>
      <c r="P846" t="s">
        <v>8193</v>
      </c>
      <c r="Q846" t="s">
        <v>8194</v>
      </c>
      <c r="R846" t="s">
        <v>23</v>
      </c>
      <c r="S846" t="s">
        <v>24</v>
      </c>
      <c r="T846" t="s">
        <v>473</v>
      </c>
      <c r="U846" t="s">
        <v>8195</v>
      </c>
      <c r="W846" t="s">
        <v>3236</v>
      </c>
      <c r="X846" t="s">
        <v>28</v>
      </c>
      <c r="Y846" t="e">
        <f>VLOOKUP(W846,ARD_SAFE_PROCESSED_20220608[[#This Row],[Column11]],1,FALSE)</f>
        <v>#N/A</v>
      </c>
      <c r="AB846" t="str">
        <f>CONCATENATE(LEFT(ARD_SAFE_PROCESSED_20220608[[#This Row],[Column1]],6),"******",RIGHT(ARD_SAFE_PROCESSED_20220608[[#This Row],[Column1]],4),";",ARD_SAFE_PROCESSED_20220608[[#This Row],[Column11]])</f>
        <v>477289******0647;74357045326002792500417</v>
      </c>
      <c r="AD846" t="str">
        <f>CLEAN(ARD_SAFE_PROCESSED_20220608[[#This Row],[Column1]])</f>
        <v>4772890014210647</v>
      </c>
      <c r="AE846" t="str">
        <f>CLEAN(ARD_SAFE_PROCESSED_20220608[[#This Row],[Column2]])</f>
        <v>563162</v>
      </c>
      <c r="AF846" t="str">
        <f>CLEAN(ARD_SAFE_PROCESSED_20220608[[#This Row],[Column3]])</f>
        <v>4038338</v>
      </c>
      <c r="AG846" t="str">
        <f>CLEAN(ARD_SAFE_PROCESSED_20220608[[#This Row],[Column4]])</f>
        <v>EC</v>
      </c>
      <c r="AH846" t="str">
        <f>CLEAN(ARD_SAFE_PROCESSED_20220608[[#This Row],[Column5]])</f>
        <v>20251122</v>
      </c>
      <c r="AI846" t="str">
        <f>CLEAN(ARD_SAFE_PROCESSED_20220608[[#This Row],[Column6]])</f>
        <v>604</v>
      </c>
      <c r="AJ846" t="str">
        <f>CLEAN(ARD_SAFE_PROCESSED_20220608[[#This Row],[Column7]])</f>
        <v>76</v>
      </c>
      <c r="AK846" t="str">
        <f>CLEAN(ARD_SAFE_PROCESSED_20220608[[#This Row],[Column8]])</f>
        <v xml:space="preserve">DLC*RAPPI PERU                </v>
      </c>
      <c r="AL846" t="str">
        <f>CLEAN(ARD_SAFE_PROCESSED_20220608[[#This Row],[Column9]])</f>
        <v>20251122</v>
      </c>
      <c r="AM846" t="str">
        <f>CLEAN(ARD_SAFE_PROCESSED_20220608[[#This Row],[Column10]])</f>
        <v xml:space="preserve">'                       </v>
      </c>
      <c r="AN846" t="s">
        <v>8191</v>
      </c>
      <c r="AO846" t="str">
        <f>CLEAN(ARD_SAFE_PROCESSED_20220608[[#This Row],[Column12]])</f>
        <v>2208453</v>
      </c>
      <c r="AP846" t="str">
        <f>CLEAN(ARD_SAFE_PROCESSED_20220608[[#This Row],[Column13]])</f>
        <v xml:space="preserve">   </v>
      </c>
      <c r="AQ846" t="str">
        <f>CLEAN(ARD_SAFE_PROCESSED_20220608[[#This Row],[Column14]])</f>
        <v xml:space="preserve">PV000000  </v>
      </c>
      <c r="AR846" t="str">
        <f>CLEAN(ARD_SAFE_PROCESSED_20220608[[#This Row],[Column15]])</f>
        <v xml:space="preserve">E-COMMERCE                                        </v>
      </c>
      <c r="AS846" t="str">
        <f>CLEAN(ARD_SAFE_PROCESSED_20220608[[#This Row],[Column16]])</f>
        <v xml:space="preserve">12507060767    </v>
      </c>
      <c r="AT846" t="str">
        <f>CLEAN(ARD_SAFE_PROCESSED_20220608[[#This Row],[Column17]])</f>
        <v>14.19</v>
      </c>
      <c r="AU846" t="str">
        <f>CLEAN(ARD_SAFE_PROCESSED_20220608[[#This Row],[Column18]])</f>
        <v xml:space="preserve">' </v>
      </c>
      <c r="AV846" t="str">
        <f>CLEAN(ARD_SAFE_PROCESSED_20220608[[#This Row],[Column19]])</f>
        <v xml:space="preserve">          </v>
      </c>
      <c r="AW846" t="str">
        <f>CLEAN(ARD_SAFE_PROCESSED_20220608[[#This Row],[Column20]])</f>
        <v>20251122</v>
      </c>
      <c r="AX846" t="str">
        <f>CLEAN(ARD_SAFE_PROCESSED_20220608[[#This Row],[Column21]])</f>
        <v>65625</v>
      </c>
      <c r="AY846" t="str">
        <f>LEFT(ARD_SAFE_PROCESSED_20220608[[#This Row],[Column1]],6)</f>
        <v>477289</v>
      </c>
      <c r="AZ846" t="str">
        <f>RIGHT(ARD_SAFE_PROCESSED_20220608[[#This Row],[Column1]],4)</f>
        <v>0647</v>
      </c>
      <c r="BA846" s="2">
        <f t="shared" si="82"/>
        <v>45993</v>
      </c>
      <c r="BB846">
        <f t="shared" si="83"/>
        <v>4.1900000000000004</v>
      </c>
      <c r="BC846">
        <f t="shared" si="84"/>
        <v>14.19</v>
      </c>
      <c r="BD846" t="str">
        <f t="shared" si="85"/>
        <v>6</v>
      </c>
      <c r="BE846" t="str">
        <f t="shared" si="86"/>
        <v>F:TC40</v>
      </c>
    </row>
    <row r="847" spans="1:57" hidden="1" x14ac:dyDescent="0.3">
      <c r="A847" t="s">
        <v>8063</v>
      </c>
      <c r="B847" t="s">
        <v>8128</v>
      </c>
      <c r="C847" t="s">
        <v>143</v>
      </c>
      <c r="D847" t="s">
        <v>25</v>
      </c>
      <c r="E847" t="s">
        <v>473</v>
      </c>
      <c r="F847" t="s">
        <v>28</v>
      </c>
      <c r="G847" t="s">
        <v>29</v>
      </c>
      <c r="H847" t="s">
        <v>144</v>
      </c>
      <c r="I847" t="s">
        <v>473</v>
      </c>
      <c r="J847" t="s">
        <v>21</v>
      </c>
      <c r="K847" t="s">
        <v>8129</v>
      </c>
      <c r="L847" t="s">
        <v>8130</v>
      </c>
      <c r="M847" t="s">
        <v>65</v>
      </c>
      <c r="N847" t="s">
        <v>26</v>
      </c>
      <c r="O847" t="s">
        <v>27</v>
      </c>
      <c r="P847" t="s">
        <v>8131</v>
      </c>
      <c r="Q847" t="s">
        <v>140</v>
      </c>
      <c r="R847" t="s">
        <v>23</v>
      </c>
      <c r="S847" t="s">
        <v>24</v>
      </c>
      <c r="T847" t="s">
        <v>473</v>
      </c>
      <c r="U847" t="s">
        <v>4186</v>
      </c>
      <c r="W847" t="s">
        <v>10930</v>
      </c>
      <c r="X847" t="s">
        <v>28</v>
      </c>
      <c r="Y847" t="e">
        <f>VLOOKUP(W847,ARD_SAFE_PROCESSED_20220608[[#This Row],[Column11]],1,FALSE)</f>
        <v>#N/A</v>
      </c>
      <c r="AB847" t="str">
        <f>CONCATENATE(LEFT(ARD_SAFE_PROCESSED_20220608[[#This Row],[Column1]],6),"******",RIGHT(ARD_SAFE_PROCESSED_20220608[[#This Row],[Column1]],4),";",ARD_SAFE_PROCESSED_20220608[[#This Row],[Column11]])</f>
        <v>477289******0647;74357045326002792500441</v>
      </c>
      <c r="AD847" t="str">
        <f>CLEAN(ARD_SAFE_PROCESSED_20220608[[#This Row],[Column1]])</f>
        <v>4772890014210647</v>
      </c>
      <c r="AE847" t="str">
        <f>CLEAN(ARD_SAFE_PROCESSED_20220608[[#This Row],[Column2]])</f>
        <v>183762</v>
      </c>
      <c r="AF847" t="str">
        <f>CLEAN(ARD_SAFE_PROCESSED_20220608[[#This Row],[Column3]])</f>
        <v>4038338</v>
      </c>
      <c r="AG847" t="str">
        <f>CLEAN(ARD_SAFE_PROCESSED_20220608[[#This Row],[Column4]])</f>
        <v>EC</v>
      </c>
      <c r="AH847" t="str">
        <f>CLEAN(ARD_SAFE_PROCESSED_20220608[[#This Row],[Column5]])</f>
        <v>20251122</v>
      </c>
      <c r="AI847" t="str">
        <f>CLEAN(ARD_SAFE_PROCESSED_20220608[[#This Row],[Column6]])</f>
        <v>604</v>
      </c>
      <c r="AJ847" t="str">
        <f>CLEAN(ARD_SAFE_PROCESSED_20220608[[#This Row],[Column7]])</f>
        <v>76</v>
      </c>
      <c r="AK847" t="str">
        <f>CLEAN(ARD_SAFE_PROCESSED_20220608[[#This Row],[Column8]])</f>
        <v xml:space="preserve">DLC*RAPPI PERU                </v>
      </c>
      <c r="AL847" t="str">
        <f>CLEAN(ARD_SAFE_PROCESSED_20220608[[#This Row],[Column9]])</f>
        <v>20251122</v>
      </c>
      <c r="AM847" t="str">
        <f>CLEAN(ARD_SAFE_PROCESSED_20220608[[#This Row],[Column10]])</f>
        <v xml:space="preserve">'                       </v>
      </c>
      <c r="AN847" t="s">
        <v>8129</v>
      </c>
      <c r="AO847" t="str">
        <f>CLEAN(ARD_SAFE_PROCESSED_20220608[[#This Row],[Column12]])</f>
        <v>2275145</v>
      </c>
      <c r="AP847" t="str">
        <f>CLEAN(ARD_SAFE_PROCESSED_20220608[[#This Row],[Column13]])</f>
        <v xml:space="preserve">   </v>
      </c>
      <c r="AQ847" t="str">
        <f>CLEAN(ARD_SAFE_PROCESSED_20220608[[#This Row],[Column14]])</f>
        <v xml:space="preserve">PV000000  </v>
      </c>
      <c r="AR847" t="str">
        <f>CLEAN(ARD_SAFE_PROCESSED_20220608[[#This Row],[Column15]])</f>
        <v xml:space="preserve">E-COMMERCE                                        </v>
      </c>
      <c r="AS847" t="str">
        <f>CLEAN(ARD_SAFE_PROCESSED_20220608[[#This Row],[Column16]])</f>
        <v xml:space="preserve">12508428843    </v>
      </c>
      <c r="AT847" t="str">
        <f>CLEAN(ARD_SAFE_PROCESSED_20220608[[#This Row],[Column17]])</f>
        <v>14.90</v>
      </c>
      <c r="AU847" t="str">
        <f>CLEAN(ARD_SAFE_PROCESSED_20220608[[#This Row],[Column18]])</f>
        <v xml:space="preserve">' </v>
      </c>
      <c r="AV847" t="str">
        <f>CLEAN(ARD_SAFE_PROCESSED_20220608[[#This Row],[Column19]])</f>
        <v xml:space="preserve">          </v>
      </c>
      <c r="AW847" t="str">
        <f>CLEAN(ARD_SAFE_PROCESSED_20220608[[#This Row],[Column20]])</f>
        <v>20251122</v>
      </c>
      <c r="AX847" t="str">
        <f>CLEAN(ARD_SAFE_PROCESSED_20220608[[#This Row],[Column21]])</f>
        <v>91831</v>
      </c>
      <c r="AY847" t="str">
        <f>LEFT(ARD_SAFE_PROCESSED_20220608[[#This Row],[Column1]],6)</f>
        <v>477289</v>
      </c>
      <c r="AZ847" t="str">
        <f>RIGHT(ARD_SAFE_PROCESSED_20220608[[#This Row],[Column1]],4)</f>
        <v>0647</v>
      </c>
      <c r="BA847" s="2">
        <f t="shared" si="82"/>
        <v>45993</v>
      </c>
      <c r="BB847">
        <f t="shared" si="83"/>
        <v>4.4000000000000004</v>
      </c>
      <c r="BC847">
        <f t="shared" si="84"/>
        <v>14.9</v>
      </c>
      <c r="BD847" t="str">
        <f t="shared" si="85"/>
        <v>6</v>
      </c>
      <c r="BE847" t="str">
        <f t="shared" si="86"/>
        <v>F:TC40</v>
      </c>
    </row>
    <row r="848" spans="1:57" hidden="1" x14ac:dyDescent="0.3">
      <c r="A848" t="s">
        <v>8063</v>
      </c>
      <c r="B848" t="s">
        <v>8167</v>
      </c>
      <c r="C848" t="s">
        <v>143</v>
      </c>
      <c r="D848" t="s">
        <v>25</v>
      </c>
      <c r="E848" t="s">
        <v>473</v>
      </c>
      <c r="F848" t="s">
        <v>28</v>
      </c>
      <c r="G848" t="s">
        <v>29</v>
      </c>
      <c r="H848" t="s">
        <v>144</v>
      </c>
      <c r="I848" t="s">
        <v>473</v>
      </c>
      <c r="J848" t="s">
        <v>21</v>
      </c>
      <c r="K848" t="s">
        <v>8168</v>
      </c>
      <c r="L848" t="s">
        <v>8169</v>
      </c>
      <c r="M848" t="s">
        <v>65</v>
      </c>
      <c r="N848" t="s">
        <v>26</v>
      </c>
      <c r="O848" t="s">
        <v>27</v>
      </c>
      <c r="P848" t="s">
        <v>8170</v>
      </c>
      <c r="Q848" t="s">
        <v>233</v>
      </c>
      <c r="R848" t="s">
        <v>23</v>
      </c>
      <c r="S848" t="s">
        <v>24</v>
      </c>
      <c r="T848" t="s">
        <v>473</v>
      </c>
      <c r="U848" t="s">
        <v>8171</v>
      </c>
      <c r="W848" t="s">
        <v>10931</v>
      </c>
      <c r="X848" t="s">
        <v>28</v>
      </c>
      <c r="Y848" t="e">
        <f>VLOOKUP(W848,ARD_SAFE_PROCESSED_20220608[[#This Row],[Column11]],1,FALSE)</f>
        <v>#N/A</v>
      </c>
      <c r="AB848" t="str">
        <f>CONCATENATE(LEFT(ARD_SAFE_PROCESSED_20220608[[#This Row],[Column1]],6),"******",RIGHT(ARD_SAFE_PROCESSED_20220608[[#This Row],[Column1]],4),";",ARD_SAFE_PROCESSED_20220608[[#This Row],[Column11]])</f>
        <v>477289******0647;74357045326002792502686</v>
      </c>
      <c r="AD848" t="str">
        <f>CLEAN(ARD_SAFE_PROCESSED_20220608[[#This Row],[Column1]])</f>
        <v>4772890014210647</v>
      </c>
      <c r="AE848" t="str">
        <f>CLEAN(ARD_SAFE_PROCESSED_20220608[[#This Row],[Column2]])</f>
        <v>390462</v>
      </c>
      <c r="AF848" t="str">
        <f>CLEAN(ARD_SAFE_PROCESSED_20220608[[#This Row],[Column3]])</f>
        <v>4038338</v>
      </c>
      <c r="AG848" t="str">
        <f>CLEAN(ARD_SAFE_PROCESSED_20220608[[#This Row],[Column4]])</f>
        <v>EC</v>
      </c>
      <c r="AH848" t="str">
        <f>CLEAN(ARD_SAFE_PROCESSED_20220608[[#This Row],[Column5]])</f>
        <v>20251122</v>
      </c>
      <c r="AI848" t="str">
        <f>CLEAN(ARD_SAFE_PROCESSED_20220608[[#This Row],[Column6]])</f>
        <v>604</v>
      </c>
      <c r="AJ848" t="str">
        <f>CLEAN(ARD_SAFE_PROCESSED_20220608[[#This Row],[Column7]])</f>
        <v>76</v>
      </c>
      <c r="AK848" t="str">
        <f>CLEAN(ARD_SAFE_PROCESSED_20220608[[#This Row],[Column8]])</f>
        <v xml:space="preserve">DLC*RAPPI PERU                </v>
      </c>
      <c r="AL848" t="str">
        <f>CLEAN(ARD_SAFE_PROCESSED_20220608[[#This Row],[Column9]])</f>
        <v>20251122</v>
      </c>
      <c r="AM848" t="str">
        <f>CLEAN(ARD_SAFE_PROCESSED_20220608[[#This Row],[Column10]])</f>
        <v xml:space="preserve">'                       </v>
      </c>
      <c r="AN848" t="s">
        <v>8168</v>
      </c>
      <c r="AO848" t="str">
        <f>CLEAN(ARD_SAFE_PROCESSED_20220608[[#This Row],[Column12]])</f>
        <v>2333970</v>
      </c>
      <c r="AP848" t="str">
        <f>CLEAN(ARD_SAFE_PROCESSED_20220608[[#This Row],[Column13]])</f>
        <v xml:space="preserve">   </v>
      </c>
      <c r="AQ848" t="str">
        <f>CLEAN(ARD_SAFE_PROCESSED_20220608[[#This Row],[Column14]])</f>
        <v xml:space="preserve">PV000000  </v>
      </c>
      <c r="AR848" t="str">
        <f>CLEAN(ARD_SAFE_PROCESSED_20220608[[#This Row],[Column15]])</f>
        <v xml:space="preserve">E-COMMERCE                                        </v>
      </c>
      <c r="AS848" t="str">
        <f>CLEAN(ARD_SAFE_PROCESSED_20220608[[#This Row],[Column16]])</f>
        <v xml:space="preserve">12509858218    </v>
      </c>
      <c r="AT848" t="str">
        <f>CLEAN(ARD_SAFE_PROCESSED_20220608[[#This Row],[Column17]])</f>
        <v>48.00</v>
      </c>
      <c r="AU848" t="str">
        <f>CLEAN(ARD_SAFE_PROCESSED_20220608[[#This Row],[Column18]])</f>
        <v xml:space="preserve">' </v>
      </c>
      <c r="AV848" t="str">
        <f>CLEAN(ARD_SAFE_PROCESSED_20220608[[#This Row],[Column19]])</f>
        <v xml:space="preserve">          </v>
      </c>
      <c r="AW848" t="str">
        <f>CLEAN(ARD_SAFE_PROCESSED_20220608[[#This Row],[Column20]])</f>
        <v>20251122</v>
      </c>
      <c r="AX848" t="str">
        <f>CLEAN(ARD_SAFE_PROCESSED_20220608[[#This Row],[Column21]])</f>
        <v>113858</v>
      </c>
      <c r="AY848" t="str">
        <f>LEFT(ARD_SAFE_PROCESSED_20220608[[#This Row],[Column1]],6)</f>
        <v>477289</v>
      </c>
      <c r="AZ848" t="str">
        <f>RIGHT(ARD_SAFE_PROCESSED_20220608[[#This Row],[Column1]],4)</f>
        <v>0647</v>
      </c>
      <c r="BA848" s="2">
        <f t="shared" si="82"/>
        <v>45993</v>
      </c>
      <c r="BB848">
        <f t="shared" si="83"/>
        <v>14.16</v>
      </c>
      <c r="BC848">
        <f t="shared" si="84"/>
        <v>48</v>
      </c>
      <c r="BD848" t="str">
        <f t="shared" si="85"/>
        <v>6</v>
      </c>
      <c r="BE848" t="str">
        <f t="shared" si="86"/>
        <v>F:TC40</v>
      </c>
    </row>
    <row r="849" spans="1:57" hidden="1" x14ac:dyDescent="0.3">
      <c r="A849" t="s">
        <v>8063</v>
      </c>
      <c r="B849" t="s">
        <v>8150</v>
      </c>
      <c r="C849" t="s">
        <v>143</v>
      </c>
      <c r="D849" t="s">
        <v>25</v>
      </c>
      <c r="E849" t="s">
        <v>473</v>
      </c>
      <c r="F849" t="s">
        <v>28</v>
      </c>
      <c r="G849" t="s">
        <v>29</v>
      </c>
      <c r="H849" t="s">
        <v>144</v>
      </c>
      <c r="I849" t="s">
        <v>473</v>
      </c>
      <c r="J849" t="s">
        <v>21</v>
      </c>
      <c r="K849" t="s">
        <v>8151</v>
      </c>
      <c r="L849" t="s">
        <v>8152</v>
      </c>
      <c r="M849" t="s">
        <v>65</v>
      </c>
      <c r="N849" t="s">
        <v>26</v>
      </c>
      <c r="O849" t="s">
        <v>27</v>
      </c>
      <c r="P849" t="s">
        <v>8153</v>
      </c>
      <c r="Q849" t="s">
        <v>5040</v>
      </c>
      <c r="R849" t="s">
        <v>23</v>
      </c>
      <c r="S849" t="s">
        <v>24</v>
      </c>
      <c r="T849" t="s">
        <v>473</v>
      </c>
      <c r="U849" t="s">
        <v>8154</v>
      </c>
      <c r="W849" t="s">
        <v>5442</v>
      </c>
      <c r="X849" t="s">
        <v>28</v>
      </c>
      <c r="Y849" t="e">
        <f>VLOOKUP(W849,ARD_SAFE_PROCESSED_20220608[[#This Row],[Column11]],1,FALSE)</f>
        <v>#N/A</v>
      </c>
      <c r="AB849" t="str">
        <f>CONCATENATE(LEFT(ARD_SAFE_PROCESSED_20220608[[#This Row],[Column1]],6),"******",RIGHT(ARD_SAFE_PROCESSED_20220608[[#This Row],[Column1]],4),";",ARD_SAFE_PROCESSED_20220608[[#This Row],[Column11]])</f>
        <v>477289******0647;74357045326002792505309</v>
      </c>
      <c r="AD849" t="str">
        <f>CLEAN(ARD_SAFE_PROCESSED_20220608[[#This Row],[Column1]])</f>
        <v>4772890014210647</v>
      </c>
      <c r="AE849" t="str">
        <f>CLEAN(ARD_SAFE_PROCESSED_20220608[[#This Row],[Column2]])</f>
        <v>242762</v>
      </c>
      <c r="AF849" t="str">
        <f>CLEAN(ARD_SAFE_PROCESSED_20220608[[#This Row],[Column3]])</f>
        <v>4038338</v>
      </c>
      <c r="AG849" t="str">
        <f>CLEAN(ARD_SAFE_PROCESSED_20220608[[#This Row],[Column4]])</f>
        <v>EC</v>
      </c>
      <c r="AH849" t="str">
        <f>CLEAN(ARD_SAFE_PROCESSED_20220608[[#This Row],[Column5]])</f>
        <v>20251122</v>
      </c>
      <c r="AI849" t="str">
        <f>CLEAN(ARD_SAFE_PROCESSED_20220608[[#This Row],[Column6]])</f>
        <v>604</v>
      </c>
      <c r="AJ849" t="str">
        <f>CLEAN(ARD_SAFE_PROCESSED_20220608[[#This Row],[Column7]])</f>
        <v>76</v>
      </c>
      <c r="AK849" t="str">
        <f>CLEAN(ARD_SAFE_PROCESSED_20220608[[#This Row],[Column8]])</f>
        <v xml:space="preserve">DLC*RAPPI PERU                </v>
      </c>
      <c r="AL849" t="str">
        <f>CLEAN(ARD_SAFE_PROCESSED_20220608[[#This Row],[Column9]])</f>
        <v>20251122</v>
      </c>
      <c r="AM849" t="str">
        <f>CLEAN(ARD_SAFE_PROCESSED_20220608[[#This Row],[Column10]])</f>
        <v xml:space="preserve">'                       </v>
      </c>
      <c r="AN849" t="s">
        <v>8151</v>
      </c>
      <c r="AO849" t="str">
        <f>CLEAN(ARD_SAFE_PROCESSED_20220608[[#This Row],[Column12]])</f>
        <v>2277260</v>
      </c>
      <c r="AP849" t="str">
        <f>CLEAN(ARD_SAFE_PROCESSED_20220608[[#This Row],[Column13]])</f>
        <v xml:space="preserve">   </v>
      </c>
      <c r="AQ849" t="str">
        <f>CLEAN(ARD_SAFE_PROCESSED_20220608[[#This Row],[Column14]])</f>
        <v xml:space="preserve">PV000000  </v>
      </c>
      <c r="AR849" t="str">
        <f>CLEAN(ARD_SAFE_PROCESSED_20220608[[#This Row],[Column15]])</f>
        <v xml:space="preserve">E-COMMERCE                                        </v>
      </c>
      <c r="AS849" t="str">
        <f>CLEAN(ARD_SAFE_PROCESSED_20220608[[#This Row],[Column16]])</f>
        <v xml:space="preserve">12508487184    </v>
      </c>
      <c r="AT849" t="str">
        <f>CLEAN(ARD_SAFE_PROCESSED_20220608[[#This Row],[Column17]])</f>
        <v>132.00</v>
      </c>
      <c r="AU849" t="str">
        <f>CLEAN(ARD_SAFE_PROCESSED_20220608[[#This Row],[Column18]])</f>
        <v xml:space="preserve">' </v>
      </c>
      <c r="AV849" t="str">
        <f>CLEAN(ARD_SAFE_PROCESSED_20220608[[#This Row],[Column19]])</f>
        <v xml:space="preserve">          </v>
      </c>
      <c r="AW849" t="str">
        <f>CLEAN(ARD_SAFE_PROCESSED_20220608[[#This Row],[Column20]])</f>
        <v>20251122</v>
      </c>
      <c r="AX849" t="str">
        <f>CLEAN(ARD_SAFE_PROCESSED_20220608[[#This Row],[Column21]])</f>
        <v>92420</v>
      </c>
      <c r="AY849" t="str">
        <f>LEFT(ARD_SAFE_PROCESSED_20220608[[#This Row],[Column1]],6)</f>
        <v>477289</v>
      </c>
      <c r="AZ849" t="str">
        <f>RIGHT(ARD_SAFE_PROCESSED_20220608[[#This Row],[Column1]],4)</f>
        <v>0647</v>
      </c>
      <c r="BA849" s="2">
        <f t="shared" si="82"/>
        <v>45993</v>
      </c>
      <c r="BB849">
        <f t="shared" si="83"/>
        <v>38.94</v>
      </c>
      <c r="BC849">
        <f t="shared" si="84"/>
        <v>132</v>
      </c>
      <c r="BD849" t="str">
        <f t="shared" si="85"/>
        <v>6</v>
      </c>
      <c r="BE849" t="str">
        <f t="shared" si="86"/>
        <v>F:TC40</v>
      </c>
    </row>
    <row r="850" spans="1:57" hidden="1" x14ac:dyDescent="0.3">
      <c r="A850" t="s">
        <v>8063</v>
      </c>
      <c r="B850" t="s">
        <v>8144</v>
      </c>
      <c r="C850" t="s">
        <v>143</v>
      </c>
      <c r="D850" t="s">
        <v>25</v>
      </c>
      <c r="E850" t="s">
        <v>473</v>
      </c>
      <c r="F850" t="s">
        <v>28</v>
      </c>
      <c r="G850" t="s">
        <v>29</v>
      </c>
      <c r="H850" t="s">
        <v>144</v>
      </c>
      <c r="I850" t="s">
        <v>473</v>
      </c>
      <c r="J850" t="s">
        <v>21</v>
      </c>
      <c r="K850" t="s">
        <v>8145</v>
      </c>
      <c r="L850" t="s">
        <v>8146</v>
      </c>
      <c r="M850" t="s">
        <v>65</v>
      </c>
      <c r="N850" t="s">
        <v>26</v>
      </c>
      <c r="O850" t="s">
        <v>27</v>
      </c>
      <c r="P850" t="s">
        <v>8147</v>
      </c>
      <c r="Q850" t="s">
        <v>8148</v>
      </c>
      <c r="R850" t="s">
        <v>23</v>
      </c>
      <c r="S850" t="s">
        <v>24</v>
      </c>
      <c r="T850" t="s">
        <v>473</v>
      </c>
      <c r="U850" t="s">
        <v>8149</v>
      </c>
      <c r="W850" t="s">
        <v>7592</v>
      </c>
      <c r="X850" t="s">
        <v>28</v>
      </c>
      <c r="Y850" t="e">
        <f>VLOOKUP(W850,ARD_SAFE_PROCESSED_20220608[[#This Row],[Column11]],1,FALSE)</f>
        <v>#N/A</v>
      </c>
      <c r="AB850" t="str">
        <f>CONCATENATE(LEFT(ARD_SAFE_PROCESSED_20220608[[#This Row],[Column1]],6),"******",RIGHT(ARD_SAFE_PROCESSED_20220608[[#This Row],[Column1]],4),";",ARD_SAFE_PROCESSED_20220608[[#This Row],[Column11]])</f>
        <v>477289******0647;74357045326002792505333</v>
      </c>
      <c r="AD850" t="str">
        <f>CLEAN(ARD_SAFE_PROCESSED_20220608[[#This Row],[Column1]])</f>
        <v>4772890014210647</v>
      </c>
      <c r="AE850" t="str">
        <f>CLEAN(ARD_SAFE_PROCESSED_20220608[[#This Row],[Column2]])</f>
        <v>222262</v>
      </c>
      <c r="AF850" t="str">
        <f>CLEAN(ARD_SAFE_PROCESSED_20220608[[#This Row],[Column3]])</f>
        <v>4038338</v>
      </c>
      <c r="AG850" t="str">
        <f>CLEAN(ARD_SAFE_PROCESSED_20220608[[#This Row],[Column4]])</f>
        <v>EC</v>
      </c>
      <c r="AH850" t="str">
        <f>CLEAN(ARD_SAFE_PROCESSED_20220608[[#This Row],[Column5]])</f>
        <v>20251122</v>
      </c>
      <c r="AI850" t="str">
        <f>CLEAN(ARD_SAFE_PROCESSED_20220608[[#This Row],[Column6]])</f>
        <v>604</v>
      </c>
      <c r="AJ850" t="str">
        <f>CLEAN(ARD_SAFE_PROCESSED_20220608[[#This Row],[Column7]])</f>
        <v>76</v>
      </c>
      <c r="AK850" t="str">
        <f>CLEAN(ARD_SAFE_PROCESSED_20220608[[#This Row],[Column8]])</f>
        <v xml:space="preserve">DLC*RAPPI PERU                </v>
      </c>
      <c r="AL850" t="str">
        <f>CLEAN(ARD_SAFE_PROCESSED_20220608[[#This Row],[Column9]])</f>
        <v>20251122</v>
      </c>
      <c r="AM850" t="str">
        <f>CLEAN(ARD_SAFE_PROCESSED_20220608[[#This Row],[Column10]])</f>
        <v xml:space="preserve">'                       </v>
      </c>
      <c r="AN850" t="s">
        <v>8145</v>
      </c>
      <c r="AO850" t="str">
        <f>CLEAN(ARD_SAFE_PROCESSED_20220608[[#This Row],[Column12]])</f>
        <v>2276499</v>
      </c>
      <c r="AP850" t="str">
        <f>CLEAN(ARD_SAFE_PROCESSED_20220608[[#This Row],[Column13]])</f>
        <v xml:space="preserve">   </v>
      </c>
      <c r="AQ850" t="str">
        <f>CLEAN(ARD_SAFE_PROCESSED_20220608[[#This Row],[Column14]])</f>
        <v xml:space="preserve">PV000000  </v>
      </c>
      <c r="AR850" t="str">
        <f>CLEAN(ARD_SAFE_PROCESSED_20220608[[#This Row],[Column15]])</f>
        <v xml:space="preserve">E-COMMERCE                                        </v>
      </c>
      <c r="AS850" t="str">
        <f>CLEAN(ARD_SAFE_PROCESSED_20220608[[#This Row],[Column16]])</f>
        <v xml:space="preserve">12508466650    </v>
      </c>
      <c r="AT850" t="str">
        <f>CLEAN(ARD_SAFE_PROCESSED_20220608[[#This Row],[Column17]])</f>
        <v>134.00</v>
      </c>
      <c r="AU850" t="str">
        <f>CLEAN(ARD_SAFE_PROCESSED_20220608[[#This Row],[Column18]])</f>
        <v xml:space="preserve">' </v>
      </c>
      <c r="AV850" t="str">
        <f>CLEAN(ARD_SAFE_PROCESSED_20220608[[#This Row],[Column19]])</f>
        <v xml:space="preserve">          </v>
      </c>
      <c r="AW850" t="str">
        <f>CLEAN(ARD_SAFE_PROCESSED_20220608[[#This Row],[Column20]])</f>
        <v>20251122</v>
      </c>
      <c r="AX850" t="str">
        <f>CLEAN(ARD_SAFE_PROCESSED_20220608[[#This Row],[Column21]])</f>
        <v>92216</v>
      </c>
      <c r="AY850" t="str">
        <f>LEFT(ARD_SAFE_PROCESSED_20220608[[#This Row],[Column1]],6)</f>
        <v>477289</v>
      </c>
      <c r="AZ850" t="str">
        <f>RIGHT(ARD_SAFE_PROCESSED_20220608[[#This Row],[Column1]],4)</f>
        <v>0647</v>
      </c>
      <c r="BA850" s="2">
        <f t="shared" si="82"/>
        <v>45993</v>
      </c>
      <c r="BB850">
        <f t="shared" si="83"/>
        <v>39.53</v>
      </c>
      <c r="BC850">
        <f t="shared" si="84"/>
        <v>134</v>
      </c>
      <c r="BD850" t="str">
        <f t="shared" si="85"/>
        <v>6</v>
      </c>
      <c r="BE850" t="str">
        <f t="shared" si="86"/>
        <v>F:TC40</v>
      </c>
    </row>
    <row r="851" spans="1:57" hidden="1" x14ac:dyDescent="0.3">
      <c r="A851" t="s">
        <v>8063</v>
      </c>
      <c r="B851" t="s">
        <v>8098</v>
      </c>
      <c r="C851" t="s">
        <v>143</v>
      </c>
      <c r="D851" t="s">
        <v>25</v>
      </c>
      <c r="E851" t="s">
        <v>473</v>
      </c>
      <c r="F851" t="s">
        <v>28</v>
      </c>
      <c r="G851" t="s">
        <v>29</v>
      </c>
      <c r="H851" t="s">
        <v>144</v>
      </c>
      <c r="I851" t="s">
        <v>473</v>
      </c>
      <c r="J851" t="s">
        <v>21</v>
      </c>
      <c r="K851" t="s">
        <v>8099</v>
      </c>
      <c r="L851" t="s">
        <v>8100</v>
      </c>
      <c r="M851" t="s">
        <v>65</v>
      </c>
      <c r="N851" t="s">
        <v>26</v>
      </c>
      <c r="O851" t="s">
        <v>27</v>
      </c>
      <c r="P851" t="s">
        <v>8101</v>
      </c>
      <c r="Q851" t="s">
        <v>8102</v>
      </c>
      <c r="R851" t="s">
        <v>23</v>
      </c>
      <c r="S851" t="s">
        <v>24</v>
      </c>
      <c r="T851" t="s">
        <v>473</v>
      </c>
      <c r="U851" t="s">
        <v>8103</v>
      </c>
      <c r="W851" t="s">
        <v>7615</v>
      </c>
      <c r="X851" t="s">
        <v>28</v>
      </c>
      <c r="Y851" t="e">
        <f>VLOOKUP(W851,ARD_SAFE_PROCESSED_20220608[[#This Row],[Column11]],1,FALSE)</f>
        <v>#N/A</v>
      </c>
      <c r="AB851" t="str">
        <f>CONCATENATE(LEFT(ARD_SAFE_PROCESSED_20220608[[#This Row],[Column1]],6),"******",RIGHT(ARD_SAFE_PROCESSED_20220608[[#This Row],[Column1]],4),";",ARD_SAFE_PROCESSED_20220608[[#This Row],[Column11]])</f>
        <v>477289******0647;74357045326002792505598</v>
      </c>
      <c r="AD851" t="str">
        <f>CLEAN(ARD_SAFE_PROCESSED_20220608[[#This Row],[Column1]])</f>
        <v>4772890014210647</v>
      </c>
      <c r="AE851" t="str">
        <f>CLEAN(ARD_SAFE_PROCESSED_20220608[[#This Row],[Column2]])</f>
        <v>121662</v>
      </c>
      <c r="AF851" t="str">
        <f>CLEAN(ARD_SAFE_PROCESSED_20220608[[#This Row],[Column3]])</f>
        <v>4038338</v>
      </c>
      <c r="AG851" t="str">
        <f>CLEAN(ARD_SAFE_PROCESSED_20220608[[#This Row],[Column4]])</f>
        <v>EC</v>
      </c>
      <c r="AH851" t="str">
        <f>CLEAN(ARD_SAFE_PROCESSED_20220608[[#This Row],[Column5]])</f>
        <v>20251122</v>
      </c>
      <c r="AI851" t="str">
        <f>CLEAN(ARD_SAFE_PROCESSED_20220608[[#This Row],[Column6]])</f>
        <v>604</v>
      </c>
      <c r="AJ851" t="str">
        <f>CLEAN(ARD_SAFE_PROCESSED_20220608[[#This Row],[Column7]])</f>
        <v>76</v>
      </c>
      <c r="AK851" t="str">
        <f>CLEAN(ARD_SAFE_PROCESSED_20220608[[#This Row],[Column8]])</f>
        <v xml:space="preserve">DLC*RAPPI PERU                </v>
      </c>
      <c r="AL851" t="str">
        <f>CLEAN(ARD_SAFE_PROCESSED_20220608[[#This Row],[Column9]])</f>
        <v>20251122</v>
      </c>
      <c r="AM851" t="str">
        <f>CLEAN(ARD_SAFE_PROCESSED_20220608[[#This Row],[Column10]])</f>
        <v xml:space="preserve">'                       </v>
      </c>
      <c r="AN851" t="s">
        <v>8099</v>
      </c>
      <c r="AO851" t="str">
        <f>CLEAN(ARD_SAFE_PROCESSED_20220608[[#This Row],[Column12]])</f>
        <v>2272812</v>
      </c>
      <c r="AP851" t="str">
        <f>CLEAN(ARD_SAFE_PROCESSED_20220608[[#This Row],[Column13]])</f>
        <v xml:space="preserve">   </v>
      </c>
      <c r="AQ851" t="str">
        <f>CLEAN(ARD_SAFE_PROCESSED_20220608[[#This Row],[Column14]])</f>
        <v xml:space="preserve">PV000000  </v>
      </c>
      <c r="AR851" t="str">
        <f>CLEAN(ARD_SAFE_PROCESSED_20220608[[#This Row],[Column15]])</f>
        <v xml:space="preserve">E-COMMERCE                                        </v>
      </c>
      <c r="AS851" t="str">
        <f>CLEAN(ARD_SAFE_PROCESSED_20220608[[#This Row],[Column16]])</f>
        <v xml:space="preserve">12508365524    </v>
      </c>
      <c r="AT851" t="str">
        <f>CLEAN(ARD_SAFE_PROCESSED_20220608[[#This Row],[Column17]])</f>
        <v>171.00</v>
      </c>
      <c r="AU851" t="str">
        <f>CLEAN(ARD_SAFE_PROCESSED_20220608[[#This Row],[Column18]])</f>
        <v xml:space="preserve">' </v>
      </c>
      <c r="AV851" t="str">
        <f>CLEAN(ARD_SAFE_PROCESSED_20220608[[#This Row],[Column19]])</f>
        <v xml:space="preserve">          </v>
      </c>
      <c r="AW851" t="str">
        <f>CLEAN(ARD_SAFE_PROCESSED_20220608[[#This Row],[Column20]])</f>
        <v>20251122</v>
      </c>
      <c r="AX851" t="str">
        <f>CLEAN(ARD_SAFE_PROCESSED_20220608[[#This Row],[Column21]])</f>
        <v>91210</v>
      </c>
      <c r="AY851" t="str">
        <f>LEFT(ARD_SAFE_PROCESSED_20220608[[#This Row],[Column1]],6)</f>
        <v>477289</v>
      </c>
      <c r="AZ851" t="str">
        <f>RIGHT(ARD_SAFE_PROCESSED_20220608[[#This Row],[Column1]],4)</f>
        <v>0647</v>
      </c>
      <c r="BA851" s="2">
        <f t="shared" si="82"/>
        <v>45993</v>
      </c>
      <c r="BB851">
        <f t="shared" si="83"/>
        <v>50.44</v>
      </c>
      <c r="BC851">
        <f t="shared" si="84"/>
        <v>171</v>
      </c>
      <c r="BD851" t="str">
        <f t="shared" si="85"/>
        <v>6</v>
      </c>
      <c r="BE851" t="str">
        <f t="shared" si="86"/>
        <v>F:TC40</v>
      </c>
    </row>
    <row r="852" spans="1:57" hidden="1" x14ac:dyDescent="0.3">
      <c r="A852" t="s">
        <v>8063</v>
      </c>
      <c r="B852" t="s">
        <v>8086</v>
      </c>
      <c r="C852" t="s">
        <v>143</v>
      </c>
      <c r="D852" t="s">
        <v>25</v>
      </c>
      <c r="E852" t="s">
        <v>473</v>
      </c>
      <c r="F852" t="s">
        <v>28</v>
      </c>
      <c r="G852" t="s">
        <v>29</v>
      </c>
      <c r="H852" t="s">
        <v>144</v>
      </c>
      <c r="I852" t="s">
        <v>473</v>
      </c>
      <c r="J852" t="s">
        <v>21</v>
      </c>
      <c r="K852" t="s">
        <v>8087</v>
      </c>
      <c r="L852" t="s">
        <v>8088</v>
      </c>
      <c r="M852" t="s">
        <v>65</v>
      </c>
      <c r="N852" t="s">
        <v>26</v>
      </c>
      <c r="O852" t="s">
        <v>27</v>
      </c>
      <c r="P852" t="s">
        <v>8089</v>
      </c>
      <c r="Q852" t="s">
        <v>8090</v>
      </c>
      <c r="R852" t="s">
        <v>23</v>
      </c>
      <c r="S852" t="s">
        <v>24</v>
      </c>
      <c r="T852" t="s">
        <v>473</v>
      </c>
      <c r="U852" t="s">
        <v>8091</v>
      </c>
      <c r="W852" t="s">
        <v>7603</v>
      </c>
      <c r="X852" t="s">
        <v>28</v>
      </c>
      <c r="Y852" t="e">
        <f>VLOOKUP(W852,ARD_SAFE_PROCESSED_20220608[[#This Row],[Column11]],1,FALSE)</f>
        <v>#N/A</v>
      </c>
      <c r="AB852" t="str">
        <f>CONCATENATE(LEFT(ARD_SAFE_PROCESSED_20220608[[#This Row],[Column1]],6),"******",RIGHT(ARD_SAFE_PROCESSED_20220608[[#This Row],[Column1]],4),";",ARD_SAFE_PROCESSED_20220608[[#This Row],[Column11]])</f>
        <v>477289******0647;74357045326002792505879</v>
      </c>
      <c r="AD852" t="str">
        <f>CLEAN(ARD_SAFE_PROCESSED_20220608[[#This Row],[Column1]])</f>
        <v>4772890014210647</v>
      </c>
      <c r="AE852" t="str">
        <f>CLEAN(ARD_SAFE_PROCESSED_20220608[[#This Row],[Column2]])</f>
        <v>103062</v>
      </c>
      <c r="AF852" t="str">
        <f>CLEAN(ARD_SAFE_PROCESSED_20220608[[#This Row],[Column3]])</f>
        <v>4038338</v>
      </c>
      <c r="AG852" t="str">
        <f>CLEAN(ARD_SAFE_PROCESSED_20220608[[#This Row],[Column4]])</f>
        <v>EC</v>
      </c>
      <c r="AH852" t="str">
        <f>CLEAN(ARD_SAFE_PROCESSED_20220608[[#This Row],[Column5]])</f>
        <v>20251122</v>
      </c>
      <c r="AI852" t="str">
        <f>CLEAN(ARD_SAFE_PROCESSED_20220608[[#This Row],[Column6]])</f>
        <v>604</v>
      </c>
      <c r="AJ852" t="str">
        <f>CLEAN(ARD_SAFE_PROCESSED_20220608[[#This Row],[Column7]])</f>
        <v>76</v>
      </c>
      <c r="AK852" t="str">
        <f>CLEAN(ARD_SAFE_PROCESSED_20220608[[#This Row],[Column8]])</f>
        <v xml:space="preserve">DLC*RAPPI PERU                </v>
      </c>
      <c r="AL852" t="str">
        <f>CLEAN(ARD_SAFE_PROCESSED_20220608[[#This Row],[Column9]])</f>
        <v>20251122</v>
      </c>
      <c r="AM852" t="str">
        <f>CLEAN(ARD_SAFE_PROCESSED_20220608[[#This Row],[Column10]])</f>
        <v xml:space="preserve">'                       </v>
      </c>
      <c r="AN852" t="s">
        <v>8087</v>
      </c>
      <c r="AO852" t="str">
        <f>CLEAN(ARD_SAFE_PROCESSED_20220608[[#This Row],[Column12]])</f>
        <v>2272200</v>
      </c>
      <c r="AP852" t="str">
        <f>CLEAN(ARD_SAFE_PROCESSED_20220608[[#This Row],[Column13]])</f>
        <v xml:space="preserve">   </v>
      </c>
      <c r="AQ852" t="str">
        <f>CLEAN(ARD_SAFE_PROCESSED_20220608[[#This Row],[Column14]])</f>
        <v xml:space="preserve">PV000000  </v>
      </c>
      <c r="AR852" t="str">
        <f>CLEAN(ARD_SAFE_PROCESSED_20220608[[#This Row],[Column15]])</f>
        <v xml:space="preserve">E-COMMERCE                                        </v>
      </c>
      <c r="AS852" t="str">
        <f>CLEAN(ARD_SAFE_PROCESSED_20220608[[#This Row],[Column16]])</f>
        <v xml:space="preserve">12508347608    </v>
      </c>
      <c r="AT852" t="str">
        <f>CLEAN(ARD_SAFE_PROCESSED_20220608[[#This Row],[Column17]])</f>
        <v>242.80</v>
      </c>
      <c r="AU852" t="str">
        <f>CLEAN(ARD_SAFE_PROCESSED_20220608[[#This Row],[Column18]])</f>
        <v xml:space="preserve">' </v>
      </c>
      <c r="AV852" t="str">
        <f>CLEAN(ARD_SAFE_PROCESSED_20220608[[#This Row],[Column19]])</f>
        <v xml:space="preserve">          </v>
      </c>
      <c r="AW852" t="str">
        <f>CLEAN(ARD_SAFE_PROCESSED_20220608[[#This Row],[Column20]])</f>
        <v>20251122</v>
      </c>
      <c r="AX852" t="str">
        <f>CLEAN(ARD_SAFE_PROCESSED_20220608[[#This Row],[Column21]])</f>
        <v>91024</v>
      </c>
      <c r="AY852" t="str">
        <f>LEFT(ARD_SAFE_PROCESSED_20220608[[#This Row],[Column1]],6)</f>
        <v>477289</v>
      </c>
      <c r="AZ852" t="str">
        <f>RIGHT(ARD_SAFE_PROCESSED_20220608[[#This Row],[Column1]],4)</f>
        <v>0647</v>
      </c>
      <c r="BA852" s="2">
        <f t="shared" si="82"/>
        <v>45993</v>
      </c>
      <c r="BB852">
        <f t="shared" si="83"/>
        <v>71.62</v>
      </c>
      <c r="BC852">
        <f t="shared" si="84"/>
        <v>242.8</v>
      </c>
      <c r="BD852" t="str">
        <f t="shared" si="85"/>
        <v>6</v>
      </c>
      <c r="BE852" t="str">
        <f t="shared" si="86"/>
        <v>F:TC40</v>
      </c>
    </row>
    <row r="853" spans="1:57" hidden="1" x14ac:dyDescent="0.3">
      <c r="A853" t="s">
        <v>8063</v>
      </c>
      <c r="B853" t="s">
        <v>8155</v>
      </c>
      <c r="C853" t="s">
        <v>143</v>
      </c>
      <c r="D853" t="s">
        <v>25</v>
      </c>
      <c r="E853" t="s">
        <v>473</v>
      </c>
      <c r="F853" t="s">
        <v>28</v>
      </c>
      <c r="G853" t="s">
        <v>29</v>
      </c>
      <c r="H853" t="s">
        <v>144</v>
      </c>
      <c r="I853" t="s">
        <v>473</v>
      </c>
      <c r="J853" t="s">
        <v>21</v>
      </c>
      <c r="K853" t="s">
        <v>8156</v>
      </c>
      <c r="L853" t="s">
        <v>8157</v>
      </c>
      <c r="M853" t="s">
        <v>65</v>
      </c>
      <c r="N853" t="s">
        <v>26</v>
      </c>
      <c r="O853" t="s">
        <v>27</v>
      </c>
      <c r="P853" t="s">
        <v>8158</v>
      </c>
      <c r="Q853" t="s">
        <v>8159</v>
      </c>
      <c r="R853" t="s">
        <v>23</v>
      </c>
      <c r="S853" t="s">
        <v>24</v>
      </c>
      <c r="T853" t="s">
        <v>473</v>
      </c>
      <c r="U853" t="s">
        <v>8160</v>
      </c>
      <c r="W853" t="s">
        <v>7599</v>
      </c>
      <c r="X853" t="s">
        <v>28</v>
      </c>
      <c r="Y853" t="e">
        <f>VLOOKUP(W853,ARD_SAFE_PROCESSED_20220608[[#This Row],[Column11]],1,FALSE)</f>
        <v>#N/A</v>
      </c>
      <c r="AB853" t="str">
        <f>CONCATENATE(LEFT(ARD_SAFE_PROCESSED_20220608[[#This Row],[Column1]],6),"******",RIGHT(ARD_SAFE_PROCESSED_20220608[[#This Row],[Column1]],4),";",ARD_SAFE_PROCESSED_20220608[[#This Row],[Column11]])</f>
        <v>477289******0647;74357045326002792505911</v>
      </c>
      <c r="AD853" t="str">
        <f>CLEAN(ARD_SAFE_PROCESSED_20220608[[#This Row],[Column1]])</f>
        <v>4772890014210647</v>
      </c>
      <c r="AE853" t="str">
        <f>CLEAN(ARD_SAFE_PROCESSED_20220608[[#This Row],[Column2]])</f>
        <v>262462</v>
      </c>
      <c r="AF853" t="str">
        <f>CLEAN(ARD_SAFE_PROCESSED_20220608[[#This Row],[Column3]])</f>
        <v>4038338</v>
      </c>
      <c r="AG853" t="str">
        <f>CLEAN(ARD_SAFE_PROCESSED_20220608[[#This Row],[Column4]])</f>
        <v>EC</v>
      </c>
      <c r="AH853" t="str">
        <f>CLEAN(ARD_SAFE_PROCESSED_20220608[[#This Row],[Column5]])</f>
        <v>20251122</v>
      </c>
      <c r="AI853" t="str">
        <f>CLEAN(ARD_SAFE_PROCESSED_20220608[[#This Row],[Column6]])</f>
        <v>604</v>
      </c>
      <c r="AJ853" t="str">
        <f>CLEAN(ARD_SAFE_PROCESSED_20220608[[#This Row],[Column7]])</f>
        <v>76</v>
      </c>
      <c r="AK853" t="str">
        <f>CLEAN(ARD_SAFE_PROCESSED_20220608[[#This Row],[Column8]])</f>
        <v xml:space="preserve">DLC*RAPPI PERU                </v>
      </c>
      <c r="AL853" t="str">
        <f>CLEAN(ARD_SAFE_PROCESSED_20220608[[#This Row],[Column9]])</f>
        <v>20251122</v>
      </c>
      <c r="AM853" t="str">
        <f>CLEAN(ARD_SAFE_PROCESSED_20220608[[#This Row],[Column10]])</f>
        <v xml:space="preserve">'                       </v>
      </c>
      <c r="AN853" t="s">
        <v>8156</v>
      </c>
      <c r="AO853" t="str">
        <f>CLEAN(ARD_SAFE_PROCESSED_20220608[[#This Row],[Column12]])</f>
        <v>2277988</v>
      </c>
      <c r="AP853" t="str">
        <f>CLEAN(ARD_SAFE_PROCESSED_20220608[[#This Row],[Column13]])</f>
        <v xml:space="preserve">   </v>
      </c>
      <c r="AQ853" t="str">
        <f>CLEAN(ARD_SAFE_PROCESSED_20220608[[#This Row],[Column14]])</f>
        <v xml:space="preserve">PV000000  </v>
      </c>
      <c r="AR853" t="str">
        <f>CLEAN(ARD_SAFE_PROCESSED_20220608[[#This Row],[Column15]])</f>
        <v xml:space="preserve">E-COMMERCE                                        </v>
      </c>
      <c r="AS853" t="str">
        <f>CLEAN(ARD_SAFE_PROCESSED_20220608[[#This Row],[Column16]])</f>
        <v xml:space="preserve">12508506848    </v>
      </c>
      <c r="AT853" t="str">
        <f>CLEAN(ARD_SAFE_PROCESSED_20220608[[#This Row],[Column17]])</f>
        <v>264.00</v>
      </c>
      <c r="AU853" t="str">
        <f>CLEAN(ARD_SAFE_PROCESSED_20220608[[#This Row],[Column18]])</f>
        <v xml:space="preserve">' </v>
      </c>
      <c r="AV853" t="str">
        <f>CLEAN(ARD_SAFE_PROCESSED_20220608[[#This Row],[Column19]])</f>
        <v xml:space="preserve">          </v>
      </c>
      <c r="AW853" t="str">
        <f>CLEAN(ARD_SAFE_PROCESSED_20220608[[#This Row],[Column20]])</f>
        <v>20251122</v>
      </c>
      <c r="AX853" t="str">
        <f>CLEAN(ARD_SAFE_PROCESSED_20220608[[#This Row],[Column21]])</f>
        <v>92618</v>
      </c>
      <c r="AY853" t="str">
        <f>LEFT(ARD_SAFE_PROCESSED_20220608[[#This Row],[Column1]],6)</f>
        <v>477289</v>
      </c>
      <c r="AZ853" t="str">
        <f>RIGHT(ARD_SAFE_PROCESSED_20220608[[#This Row],[Column1]],4)</f>
        <v>0647</v>
      </c>
      <c r="BA853" s="2">
        <f t="shared" si="82"/>
        <v>45993</v>
      </c>
      <c r="BB853">
        <f t="shared" si="83"/>
        <v>77.87</v>
      </c>
      <c r="BC853">
        <f t="shared" si="84"/>
        <v>264</v>
      </c>
      <c r="BD853" t="str">
        <f t="shared" si="85"/>
        <v>6</v>
      </c>
      <c r="BE853" t="str">
        <f t="shared" si="86"/>
        <v>F:TC40</v>
      </c>
    </row>
    <row r="854" spans="1:57" hidden="1" x14ac:dyDescent="0.3">
      <c r="A854" t="s">
        <v>8063</v>
      </c>
      <c r="B854" t="s">
        <v>8110</v>
      </c>
      <c r="C854" t="s">
        <v>143</v>
      </c>
      <c r="D854" t="s">
        <v>25</v>
      </c>
      <c r="E854" t="s">
        <v>473</v>
      </c>
      <c r="F854" t="s">
        <v>28</v>
      </c>
      <c r="G854" t="s">
        <v>29</v>
      </c>
      <c r="H854" t="s">
        <v>144</v>
      </c>
      <c r="I854" t="s">
        <v>473</v>
      </c>
      <c r="J854" t="s">
        <v>21</v>
      </c>
      <c r="K854" t="s">
        <v>8111</v>
      </c>
      <c r="L854" t="s">
        <v>8112</v>
      </c>
      <c r="M854" t="s">
        <v>65</v>
      </c>
      <c r="N854" t="s">
        <v>26</v>
      </c>
      <c r="O854" t="s">
        <v>27</v>
      </c>
      <c r="P854" t="s">
        <v>8113</v>
      </c>
      <c r="Q854" t="s">
        <v>8114</v>
      </c>
      <c r="R854" t="s">
        <v>23</v>
      </c>
      <c r="S854" t="s">
        <v>24</v>
      </c>
      <c r="T854" t="s">
        <v>473</v>
      </c>
      <c r="U854" t="s">
        <v>8115</v>
      </c>
      <c r="W854" t="s">
        <v>7595</v>
      </c>
      <c r="X854" t="s">
        <v>28</v>
      </c>
      <c r="Y854" t="e">
        <f>VLOOKUP(W854,ARD_SAFE_PROCESSED_20220608[[#This Row],[Column11]],1,FALSE)</f>
        <v>#N/A</v>
      </c>
      <c r="AB854" t="str">
        <f>CONCATENATE(LEFT(ARD_SAFE_PROCESSED_20220608[[#This Row],[Column1]],6),"******",RIGHT(ARD_SAFE_PROCESSED_20220608[[#This Row],[Column1]],4),";",ARD_SAFE_PROCESSED_20220608[[#This Row],[Column11]])</f>
        <v>477289******0647;74357045326002792505960</v>
      </c>
      <c r="AD854" t="str">
        <f>CLEAN(ARD_SAFE_PROCESSED_20220608[[#This Row],[Column1]])</f>
        <v>4772890014210647</v>
      </c>
      <c r="AE854" t="str">
        <f>CLEAN(ARD_SAFE_PROCESSED_20220608[[#This Row],[Column2]])</f>
        <v>141462</v>
      </c>
      <c r="AF854" t="str">
        <f>CLEAN(ARD_SAFE_PROCESSED_20220608[[#This Row],[Column3]])</f>
        <v>4038338</v>
      </c>
      <c r="AG854" t="str">
        <f>CLEAN(ARD_SAFE_PROCESSED_20220608[[#This Row],[Column4]])</f>
        <v>EC</v>
      </c>
      <c r="AH854" t="str">
        <f>CLEAN(ARD_SAFE_PROCESSED_20220608[[#This Row],[Column5]])</f>
        <v>20251122</v>
      </c>
      <c r="AI854" t="str">
        <f>CLEAN(ARD_SAFE_PROCESSED_20220608[[#This Row],[Column6]])</f>
        <v>604</v>
      </c>
      <c r="AJ854" t="str">
        <f>CLEAN(ARD_SAFE_PROCESSED_20220608[[#This Row],[Column7]])</f>
        <v>76</v>
      </c>
      <c r="AK854" t="str">
        <f>CLEAN(ARD_SAFE_PROCESSED_20220608[[#This Row],[Column8]])</f>
        <v xml:space="preserve">DLC*RAPPI PERU                </v>
      </c>
      <c r="AL854" t="str">
        <f>CLEAN(ARD_SAFE_PROCESSED_20220608[[#This Row],[Column9]])</f>
        <v>20251122</v>
      </c>
      <c r="AM854" t="str">
        <f>CLEAN(ARD_SAFE_PROCESSED_20220608[[#This Row],[Column10]])</f>
        <v xml:space="preserve">'                       </v>
      </c>
      <c r="AN854" t="s">
        <v>8111</v>
      </c>
      <c r="AO854" t="str">
        <f>CLEAN(ARD_SAFE_PROCESSED_20220608[[#This Row],[Column12]])</f>
        <v>2273561</v>
      </c>
      <c r="AP854" t="str">
        <f>CLEAN(ARD_SAFE_PROCESSED_20220608[[#This Row],[Column13]])</f>
        <v xml:space="preserve">   </v>
      </c>
      <c r="AQ854" t="str">
        <f>CLEAN(ARD_SAFE_PROCESSED_20220608[[#This Row],[Column14]])</f>
        <v xml:space="preserve">PV000000  </v>
      </c>
      <c r="AR854" t="str">
        <f>CLEAN(ARD_SAFE_PROCESSED_20220608[[#This Row],[Column15]])</f>
        <v xml:space="preserve">E-COMMERCE                                        </v>
      </c>
      <c r="AS854" t="str">
        <f>CLEAN(ARD_SAFE_PROCESSED_20220608[[#This Row],[Column16]])</f>
        <v xml:space="preserve">12508385069    </v>
      </c>
      <c r="AT854" t="str">
        <f>CLEAN(ARD_SAFE_PROCESSED_20220608[[#This Row],[Column17]])</f>
        <v>276.60</v>
      </c>
      <c r="AU854" t="str">
        <f>CLEAN(ARD_SAFE_PROCESSED_20220608[[#This Row],[Column18]])</f>
        <v xml:space="preserve">' </v>
      </c>
      <c r="AV854" t="str">
        <f>CLEAN(ARD_SAFE_PROCESSED_20220608[[#This Row],[Column19]])</f>
        <v xml:space="preserve">          </v>
      </c>
      <c r="AW854" t="str">
        <f>CLEAN(ARD_SAFE_PROCESSED_20220608[[#This Row],[Column20]])</f>
        <v>20251122</v>
      </c>
      <c r="AX854" t="str">
        <f>CLEAN(ARD_SAFE_PROCESSED_20220608[[#This Row],[Column21]])</f>
        <v>91407</v>
      </c>
      <c r="AY854" t="str">
        <f>LEFT(ARD_SAFE_PROCESSED_20220608[[#This Row],[Column1]],6)</f>
        <v>477289</v>
      </c>
      <c r="AZ854" t="str">
        <f>RIGHT(ARD_SAFE_PROCESSED_20220608[[#This Row],[Column1]],4)</f>
        <v>0647</v>
      </c>
      <c r="BA854" s="2">
        <f t="shared" si="82"/>
        <v>45993</v>
      </c>
      <c r="BB854">
        <f t="shared" si="83"/>
        <v>81.59</v>
      </c>
      <c r="BC854">
        <f t="shared" si="84"/>
        <v>276.60000000000002</v>
      </c>
      <c r="BD854" t="str">
        <f t="shared" si="85"/>
        <v>6</v>
      </c>
      <c r="BE854" t="str">
        <f t="shared" si="86"/>
        <v>F:TC40</v>
      </c>
    </row>
    <row r="855" spans="1:57" hidden="1" x14ac:dyDescent="0.3">
      <c r="A855" t="s">
        <v>8063</v>
      </c>
      <c r="B855" t="s">
        <v>8075</v>
      </c>
      <c r="C855" t="s">
        <v>143</v>
      </c>
      <c r="D855" t="s">
        <v>25</v>
      </c>
      <c r="E855" t="s">
        <v>473</v>
      </c>
      <c r="F855" t="s">
        <v>28</v>
      </c>
      <c r="G855" t="s">
        <v>29</v>
      </c>
      <c r="H855" t="s">
        <v>144</v>
      </c>
      <c r="I855" t="s">
        <v>473</v>
      </c>
      <c r="J855" t="s">
        <v>21</v>
      </c>
      <c r="K855" t="s">
        <v>8076</v>
      </c>
      <c r="L855" t="s">
        <v>8077</v>
      </c>
      <c r="M855" t="s">
        <v>65</v>
      </c>
      <c r="N855" t="s">
        <v>26</v>
      </c>
      <c r="O855" t="s">
        <v>27</v>
      </c>
      <c r="P855" t="s">
        <v>8078</v>
      </c>
      <c r="Q855" t="s">
        <v>8079</v>
      </c>
      <c r="R855" t="s">
        <v>23</v>
      </c>
      <c r="S855" t="s">
        <v>24</v>
      </c>
      <c r="T855" t="s">
        <v>473</v>
      </c>
      <c r="U855" t="s">
        <v>8080</v>
      </c>
      <c r="W855" t="s">
        <v>7607</v>
      </c>
      <c r="X855" t="s">
        <v>28</v>
      </c>
      <c r="Y855" t="e">
        <f>VLOOKUP(W855,ARD_SAFE_PROCESSED_20220608[[#This Row],[Column11]],1,FALSE)</f>
        <v>#N/A</v>
      </c>
      <c r="AB855" t="str">
        <f>CONCATENATE(LEFT(ARD_SAFE_PROCESSED_20220608[[#This Row],[Column1]],6),"******",RIGHT(ARD_SAFE_PROCESSED_20220608[[#This Row],[Column1]],4),";",ARD_SAFE_PROCESSED_20220608[[#This Row],[Column11]])</f>
        <v>477289******0647;74357045326002792505994</v>
      </c>
      <c r="AD855" t="str">
        <f>CLEAN(ARD_SAFE_PROCESSED_20220608[[#This Row],[Column1]])</f>
        <v>4772890014210647</v>
      </c>
      <c r="AE855" t="str">
        <f>CLEAN(ARD_SAFE_PROCESSED_20220608[[#This Row],[Column2]])</f>
        <v>055162</v>
      </c>
      <c r="AF855" t="str">
        <f>CLEAN(ARD_SAFE_PROCESSED_20220608[[#This Row],[Column3]])</f>
        <v>4038338</v>
      </c>
      <c r="AG855" t="str">
        <f>CLEAN(ARD_SAFE_PROCESSED_20220608[[#This Row],[Column4]])</f>
        <v>EC</v>
      </c>
      <c r="AH855" t="str">
        <f>CLEAN(ARD_SAFE_PROCESSED_20220608[[#This Row],[Column5]])</f>
        <v>20251122</v>
      </c>
      <c r="AI855" t="str">
        <f>CLEAN(ARD_SAFE_PROCESSED_20220608[[#This Row],[Column6]])</f>
        <v>604</v>
      </c>
      <c r="AJ855" t="str">
        <f>CLEAN(ARD_SAFE_PROCESSED_20220608[[#This Row],[Column7]])</f>
        <v>76</v>
      </c>
      <c r="AK855" t="str">
        <f>CLEAN(ARD_SAFE_PROCESSED_20220608[[#This Row],[Column8]])</f>
        <v xml:space="preserve">DLC*RAPPI PERU                </v>
      </c>
      <c r="AL855" t="str">
        <f>CLEAN(ARD_SAFE_PROCESSED_20220608[[#This Row],[Column9]])</f>
        <v>20251122</v>
      </c>
      <c r="AM855" t="str">
        <f>CLEAN(ARD_SAFE_PROCESSED_20220608[[#This Row],[Column10]])</f>
        <v xml:space="preserve">'                       </v>
      </c>
      <c r="AN855" t="s">
        <v>8076</v>
      </c>
      <c r="AO855" t="str">
        <f>CLEAN(ARD_SAFE_PROCESSED_20220608[[#This Row],[Column12]])</f>
        <v>2270525</v>
      </c>
      <c r="AP855" t="str">
        <f>CLEAN(ARD_SAFE_PROCESSED_20220608[[#This Row],[Column13]])</f>
        <v xml:space="preserve">   </v>
      </c>
      <c r="AQ855" t="str">
        <f>CLEAN(ARD_SAFE_PROCESSED_20220608[[#This Row],[Column14]])</f>
        <v xml:space="preserve">PV000000  </v>
      </c>
      <c r="AR855" t="str">
        <f>CLEAN(ARD_SAFE_PROCESSED_20220608[[#This Row],[Column15]])</f>
        <v xml:space="preserve">E-COMMERCE                                        </v>
      </c>
      <c r="AS855" t="str">
        <f>CLEAN(ARD_SAFE_PROCESSED_20220608[[#This Row],[Column16]])</f>
        <v xml:space="preserve">12508300627    </v>
      </c>
      <c r="AT855" t="str">
        <f>CLEAN(ARD_SAFE_PROCESSED_20220608[[#This Row],[Column17]])</f>
        <v>342.00</v>
      </c>
      <c r="AU855" t="str">
        <f>CLEAN(ARD_SAFE_PROCESSED_20220608[[#This Row],[Column18]])</f>
        <v xml:space="preserve">' </v>
      </c>
      <c r="AV855" t="str">
        <f>CLEAN(ARD_SAFE_PROCESSED_20220608[[#This Row],[Column19]])</f>
        <v xml:space="preserve">          </v>
      </c>
      <c r="AW855" t="str">
        <f>CLEAN(ARD_SAFE_PROCESSED_20220608[[#This Row],[Column20]])</f>
        <v>20251122</v>
      </c>
      <c r="AX855" t="str">
        <f>CLEAN(ARD_SAFE_PROCESSED_20220608[[#This Row],[Column21]])</f>
        <v>90544</v>
      </c>
      <c r="AY855" t="str">
        <f>LEFT(ARD_SAFE_PROCESSED_20220608[[#This Row],[Column1]],6)</f>
        <v>477289</v>
      </c>
      <c r="AZ855" t="str">
        <f>RIGHT(ARD_SAFE_PROCESSED_20220608[[#This Row],[Column1]],4)</f>
        <v>0647</v>
      </c>
      <c r="BA855" s="2">
        <f t="shared" si="82"/>
        <v>45993</v>
      </c>
      <c r="BB855">
        <f t="shared" si="83"/>
        <v>100.88</v>
      </c>
      <c r="BC855">
        <f t="shared" si="84"/>
        <v>342</v>
      </c>
      <c r="BD855" t="str">
        <f t="shared" si="85"/>
        <v>6</v>
      </c>
      <c r="BE855" t="str">
        <f t="shared" si="86"/>
        <v>F:TC40</v>
      </c>
    </row>
    <row r="856" spans="1:57" hidden="1" x14ac:dyDescent="0.3">
      <c r="A856" t="s">
        <v>8063</v>
      </c>
      <c r="B856" t="s">
        <v>8122</v>
      </c>
      <c r="C856" t="s">
        <v>143</v>
      </c>
      <c r="D856" t="s">
        <v>25</v>
      </c>
      <c r="E856" t="s">
        <v>473</v>
      </c>
      <c r="F856" t="s">
        <v>28</v>
      </c>
      <c r="G856" t="s">
        <v>29</v>
      </c>
      <c r="H856" t="s">
        <v>144</v>
      </c>
      <c r="I856" t="s">
        <v>473</v>
      </c>
      <c r="J856" t="s">
        <v>21</v>
      </c>
      <c r="K856" t="s">
        <v>8123</v>
      </c>
      <c r="L856" t="s">
        <v>8124</v>
      </c>
      <c r="M856" t="s">
        <v>65</v>
      </c>
      <c r="N856" t="s">
        <v>26</v>
      </c>
      <c r="O856" t="s">
        <v>27</v>
      </c>
      <c r="P856" t="s">
        <v>8125</v>
      </c>
      <c r="Q856" t="s">
        <v>8126</v>
      </c>
      <c r="R856" t="s">
        <v>23</v>
      </c>
      <c r="S856" t="s">
        <v>24</v>
      </c>
      <c r="T856" t="s">
        <v>473</v>
      </c>
      <c r="U856" t="s">
        <v>8127</v>
      </c>
      <c r="W856" t="s">
        <v>7611</v>
      </c>
      <c r="X856" t="s">
        <v>28</v>
      </c>
      <c r="Y856" t="e">
        <f>VLOOKUP(W856,ARD_SAFE_PROCESSED_20220608[[#This Row],[Column11]],1,FALSE)</f>
        <v>#N/A</v>
      </c>
      <c r="AB856" t="str">
        <f>CONCATENATE(LEFT(ARD_SAFE_PROCESSED_20220608[[#This Row],[Column1]],6),"******",RIGHT(ARD_SAFE_PROCESSED_20220608[[#This Row],[Column1]],4),";",ARD_SAFE_PROCESSED_20220608[[#This Row],[Column11]])</f>
        <v>477289******0647;74357045326002792506000</v>
      </c>
      <c r="AD856" t="str">
        <f>CLEAN(ARD_SAFE_PROCESSED_20220608[[#This Row],[Column1]])</f>
        <v>4772890014210647</v>
      </c>
      <c r="AE856" t="str">
        <f>CLEAN(ARD_SAFE_PROCESSED_20220608[[#This Row],[Column2]])</f>
        <v>171662</v>
      </c>
      <c r="AF856" t="str">
        <f>CLEAN(ARD_SAFE_PROCESSED_20220608[[#This Row],[Column3]])</f>
        <v>4038338</v>
      </c>
      <c r="AG856" t="str">
        <f>CLEAN(ARD_SAFE_PROCESSED_20220608[[#This Row],[Column4]])</f>
        <v>EC</v>
      </c>
      <c r="AH856" t="str">
        <f>CLEAN(ARD_SAFE_PROCESSED_20220608[[#This Row],[Column5]])</f>
        <v>20251122</v>
      </c>
      <c r="AI856" t="str">
        <f>CLEAN(ARD_SAFE_PROCESSED_20220608[[#This Row],[Column6]])</f>
        <v>604</v>
      </c>
      <c r="AJ856" t="str">
        <f>CLEAN(ARD_SAFE_PROCESSED_20220608[[#This Row],[Column7]])</f>
        <v>76</v>
      </c>
      <c r="AK856" t="str">
        <f>CLEAN(ARD_SAFE_PROCESSED_20220608[[#This Row],[Column8]])</f>
        <v xml:space="preserve">DLC*RAPPI PERU                </v>
      </c>
      <c r="AL856" t="str">
        <f>CLEAN(ARD_SAFE_PROCESSED_20220608[[#This Row],[Column9]])</f>
        <v>20251122</v>
      </c>
      <c r="AM856" t="str">
        <f>CLEAN(ARD_SAFE_PROCESSED_20220608[[#This Row],[Column10]])</f>
        <v xml:space="preserve">'                       </v>
      </c>
      <c r="AN856" t="s">
        <v>8123</v>
      </c>
      <c r="AO856" t="str">
        <f>CLEAN(ARD_SAFE_PROCESSED_20220608[[#This Row],[Column12]])</f>
        <v>2274640</v>
      </c>
      <c r="AP856" t="str">
        <f>CLEAN(ARD_SAFE_PROCESSED_20220608[[#This Row],[Column13]])</f>
        <v xml:space="preserve">   </v>
      </c>
      <c r="AQ856" t="str">
        <f>CLEAN(ARD_SAFE_PROCESSED_20220608[[#This Row],[Column14]])</f>
        <v xml:space="preserve">PV000000  </v>
      </c>
      <c r="AR856" t="str">
        <f>CLEAN(ARD_SAFE_PROCESSED_20220608[[#This Row],[Column15]])</f>
        <v xml:space="preserve">E-COMMERCE                                        </v>
      </c>
      <c r="AS856" t="str">
        <f>CLEAN(ARD_SAFE_PROCESSED_20220608[[#This Row],[Column16]])</f>
        <v xml:space="preserve">12508415228    </v>
      </c>
      <c r="AT856" t="str">
        <f>CLEAN(ARD_SAFE_PROCESSED_20220608[[#This Row],[Column17]])</f>
        <v>344.40</v>
      </c>
      <c r="AU856" t="str">
        <f>CLEAN(ARD_SAFE_PROCESSED_20220608[[#This Row],[Column18]])</f>
        <v xml:space="preserve">' </v>
      </c>
      <c r="AV856" t="str">
        <f>CLEAN(ARD_SAFE_PROCESSED_20220608[[#This Row],[Column19]])</f>
        <v xml:space="preserve">          </v>
      </c>
      <c r="AW856" t="str">
        <f>CLEAN(ARD_SAFE_PROCESSED_20220608[[#This Row],[Column20]])</f>
        <v>20251122</v>
      </c>
      <c r="AX856" t="str">
        <f>CLEAN(ARD_SAFE_PROCESSED_20220608[[#This Row],[Column21]])</f>
        <v>91709</v>
      </c>
      <c r="AY856" t="str">
        <f>LEFT(ARD_SAFE_PROCESSED_20220608[[#This Row],[Column1]],6)</f>
        <v>477289</v>
      </c>
      <c r="AZ856" t="str">
        <f>RIGHT(ARD_SAFE_PROCESSED_20220608[[#This Row],[Column1]],4)</f>
        <v>0647</v>
      </c>
      <c r="BA856" s="2">
        <f t="shared" si="82"/>
        <v>45993</v>
      </c>
      <c r="BB856">
        <f t="shared" si="83"/>
        <v>101.59</v>
      </c>
      <c r="BC856">
        <f t="shared" si="84"/>
        <v>344.4</v>
      </c>
      <c r="BD856" t="str">
        <f t="shared" si="85"/>
        <v>6</v>
      </c>
      <c r="BE856" t="str">
        <f t="shared" si="86"/>
        <v>F:TC40</v>
      </c>
    </row>
    <row r="857" spans="1:57" hidden="1" x14ac:dyDescent="0.3">
      <c r="A857" t="s">
        <v>8063</v>
      </c>
      <c r="B857" t="s">
        <v>8064</v>
      </c>
      <c r="C857" t="s">
        <v>143</v>
      </c>
      <c r="D857" t="s">
        <v>25</v>
      </c>
      <c r="E857" t="s">
        <v>473</v>
      </c>
      <c r="F857" t="s">
        <v>28</v>
      </c>
      <c r="G857" t="s">
        <v>29</v>
      </c>
      <c r="H857" t="s">
        <v>144</v>
      </c>
      <c r="I857" t="s">
        <v>473</v>
      </c>
      <c r="J857" t="s">
        <v>21</v>
      </c>
      <c r="K857" t="s">
        <v>8065</v>
      </c>
      <c r="L857" t="s">
        <v>8066</v>
      </c>
      <c r="M857" t="s">
        <v>65</v>
      </c>
      <c r="N857" t="s">
        <v>26</v>
      </c>
      <c r="O857" t="s">
        <v>27</v>
      </c>
      <c r="P857" t="s">
        <v>8067</v>
      </c>
      <c r="Q857" t="s">
        <v>8068</v>
      </c>
      <c r="R857" t="s">
        <v>23</v>
      </c>
      <c r="S857" t="s">
        <v>24</v>
      </c>
      <c r="T857" t="s">
        <v>473</v>
      </c>
      <c r="U857" t="s">
        <v>8069</v>
      </c>
      <c r="W857" t="s">
        <v>7619</v>
      </c>
      <c r="X857" t="s">
        <v>28</v>
      </c>
      <c r="Y857" t="e">
        <f>VLOOKUP(W857,ARD_SAFE_PROCESSED_20220608[[#This Row],[Column11]],1,FALSE)</f>
        <v>#N/A</v>
      </c>
      <c r="AB857" t="str">
        <f>CONCATENATE(LEFT(ARD_SAFE_PROCESSED_20220608[[#This Row],[Column1]],6),"******",RIGHT(ARD_SAFE_PROCESSED_20220608[[#This Row],[Column1]],4),";",ARD_SAFE_PROCESSED_20220608[[#This Row],[Column11]])</f>
        <v>477289******0647;74357045326002792506034</v>
      </c>
      <c r="AD857" t="str">
        <f>CLEAN(ARD_SAFE_PROCESSED_20220608[[#This Row],[Column1]])</f>
        <v>4772890014210647</v>
      </c>
      <c r="AE857" t="str">
        <f>CLEAN(ARD_SAFE_PROCESSED_20220608[[#This Row],[Column2]])</f>
        <v>035262</v>
      </c>
      <c r="AF857" t="str">
        <f>CLEAN(ARD_SAFE_PROCESSED_20220608[[#This Row],[Column3]])</f>
        <v>4038338</v>
      </c>
      <c r="AG857" t="str">
        <f>CLEAN(ARD_SAFE_PROCESSED_20220608[[#This Row],[Column4]])</f>
        <v>EC</v>
      </c>
      <c r="AH857" t="str">
        <f>CLEAN(ARD_SAFE_PROCESSED_20220608[[#This Row],[Column5]])</f>
        <v>20251122</v>
      </c>
      <c r="AI857" t="str">
        <f>CLEAN(ARD_SAFE_PROCESSED_20220608[[#This Row],[Column6]])</f>
        <v>604</v>
      </c>
      <c r="AJ857" t="str">
        <f>CLEAN(ARD_SAFE_PROCESSED_20220608[[#This Row],[Column7]])</f>
        <v>76</v>
      </c>
      <c r="AK857" t="str">
        <f>CLEAN(ARD_SAFE_PROCESSED_20220608[[#This Row],[Column8]])</f>
        <v xml:space="preserve">DLC*RAPPI PERU                </v>
      </c>
      <c r="AL857" t="str">
        <f>CLEAN(ARD_SAFE_PROCESSED_20220608[[#This Row],[Column9]])</f>
        <v>20251122</v>
      </c>
      <c r="AM857" t="str">
        <f>CLEAN(ARD_SAFE_PROCESSED_20220608[[#This Row],[Column10]])</f>
        <v xml:space="preserve">'                       </v>
      </c>
      <c r="AN857" t="s">
        <v>8065</v>
      </c>
      <c r="AO857" t="str">
        <f>CLEAN(ARD_SAFE_PROCESSED_20220608[[#This Row],[Column12]])</f>
        <v>2269830</v>
      </c>
      <c r="AP857" t="str">
        <f>CLEAN(ARD_SAFE_PROCESSED_20220608[[#This Row],[Column13]])</f>
        <v xml:space="preserve">   </v>
      </c>
      <c r="AQ857" t="str">
        <f>CLEAN(ARD_SAFE_PROCESSED_20220608[[#This Row],[Column14]])</f>
        <v xml:space="preserve">PV000000  </v>
      </c>
      <c r="AR857" t="str">
        <f>CLEAN(ARD_SAFE_PROCESSED_20220608[[#This Row],[Column15]])</f>
        <v xml:space="preserve">E-COMMERCE                                        </v>
      </c>
      <c r="AS857" t="str">
        <f>CLEAN(ARD_SAFE_PROCESSED_20220608[[#This Row],[Column16]])</f>
        <v xml:space="preserve">12508280393    </v>
      </c>
      <c r="AT857" t="str">
        <f>CLEAN(ARD_SAFE_PROCESSED_20220608[[#This Row],[Column17]])</f>
        <v>510.31</v>
      </c>
      <c r="AU857" t="str">
        <f>CLEAN(ARD_SAFE_PROCESSED_20220608[[#This Row],[Column18]])</f>
        <v xml:space="preserve">' </v>
      </c>
      <c r="AV857" t="str">
        <f>CLEAN(ARD_SAFE_PROCESSED_20220608[[#This Row],[Column19]])</f>
        <v xml:space="preserve">          </v>
      </c>
      <c r="AW857" t="str">
        <f>CLEAN(ARD_SAFE_PROCESSED_20220608[[#This Row],[Column20]])</f>
        <v>20251122</v>
      </c>
      <c r="AX857" t="str">
        <f>CLEAN(ARD_SAFE_PROCESSED_20220608[[#This Row],[Column21]])</f>
        <v>90345</v>
      </c>
      <c r="AY857" t="str">
        <f>LEFT(ARD_SAFE_PROCESSED_20220608[[#This Row],[Column1]],6)</f>
        <v>477289</v>
      </c>
      <c r="AZ857" t="str">
        <f>RIGHT(ARD_SAFE_PROCESSED_20220608[[#This Row],[Column1]],4)</f>
        <v>0647</v>
      </c>
      <c r="BA857" s="2">
        <f t="shared" si="82"/>
        <v>45993</v>
      </c>
      <c r="BB857">
        <f t="shared" si="83"/>
        <v>150.53</v>
      </c>
      <c r="BC857">
        <f t="shared" si="84"/>
        <v>510.31</v>
      </c>
      <c r="BD857" t="str">
        <f t="shared" si="85"/>
        <v>6</v>
      </c>
      <c r="BE857" t="str">
        <f t="shared" si="86"/>
        <v>F:TC40</v>
      </c>
    </row>
    <row r="858" spans="1:57" hidden="1" x14ac:dyDescent="0.3">
      <c r="A858" t="s">
        <v>4602</v>
      </c>
      <c r="B858" t="s">
        <v>4608</v>
      </c>
      <c r="C858" t="s">
        <v>265</v>
      </c>
      <c r="D858" t="s">
        <v>25</v>
      </c>
      <c r="E858" t="s">
        <v>473</v>
      </c>
      <c r="F858" t="s">
        <v>28</v>
      </c>
      <c r="G858" t="s">
        <v>29</v>
      </c>
      <c r="H858" t="s">
        <v>317</v>
      </c>
      <c r="I858" t="s">
        <v>473</v>
      </c>
      <c r="J858" t="s">
        <v>21</v>
      </c>
      <c r="K858" t="s">
        <v>4609</v>
      </c>
      <c r="L858" t="s">
        <v>4610</v>
      </c>
      <c r="M858" t="s">
        <v>65</v>
      </c>
      <c r="N858" t="s">
        <v>26</v>
      </c>
      <c r="O858" t="s">
        <v>27</v>
      </c>
      <c r="P858" t="s">
        <v>4611</v>
      </c>
      <c r="Q858" t="s">
        <v>4612</v>
      </c>
      <c r="R858" t="s">
        <v>23</v>
      </c>
      <c r="S858" t="s">
        <v>24</v>
      </c>
      <c r="T858" t="s">
        <v>473</v>
      </c>
      <c r="U858" t="s">
        <v>4613</v>
      </c>
      <c r="W858" t="s">
        <v>7623</v>
      </c>
      <c r="X858" t="s">
        <v>28</v>
      </c>
      <c r="Y858" t="e">
        <f>VLOOKUP(W858,ARD_SAFE_PROCESSED_20220608[[#This Row],[Column11]],1,FALSE)</f>
        <v>#N/A</v>
      </c>
      <c r="AB858" t="str">
        <f>CONCATENATE(LEFT(ARD_SAFE_PROCESSED_20220608[[#This Row],[Column1]],6),"******",RIGHT(ARD_SAFE_PROCESSED_20220608[[#This Row],[Column1]],4),";",ARD_SAFE_PROCESSED_20220608[[#This Row],[Column11]])</f>
        <v>422224******9368;74357045326002798100766</v>
      </c>
      <c r="AD858" t="str">
        <f>CLEAN(ARD_SAFE_PROCESSED_20220608[[#This Row],[Column1]])</f>
        <v>4222240015639368</v>
      </c>
      <c r="AE858" t="str">
        <f>CLEAN(ARD_SAFE_PROCESSED_20220608[[#This Row],[Column2]])</f>
        <v>331857</v>
      </c>
      <c r="AF858" t="str">
        <f>CLEAN(ARD_SAFE_PROCESSED_20220608[[#This Row],[Column3]])</f>
        <v>4040310</v>
      </c>
      <c r="AG858" t="str">
        <f>CLEAN(ARD_SAFE_PROCESSED_20220608[[#This Row],[Column4]])</f>
        <v>EC</v>
      </c>
      <c r="AH858" t="str">
        <f>CLEAN(ARD_SAFE_PROCESSED_20220608[[#This Row],[Column5]])</f>
        <v>20251122</v>
      </c>
      <c r="AI858" t="str">
        <f>CLEAN(ARD_SAFE_PROCESSED_20220608[[#This Row],[Column6]])</f>
        <v>604</v>
      </c>
      <c r="AJ858" t="str">
        <f>CLEAN(ARD_SAFE_PROCESSED_20220608[[#This Row],[Column7]])</f>
        <v>76</v>
      </c>
      <c r="AK858" t="str">
        <f>CLEAN(ARD_SAFE_PROCESSED_20220608[[#This Row],[Column8]])</f>
        <v xml:space="preserve">EBN*TEMU                      </v>
      </c>
      <c r="AL858" t="str">
        <f>CLEAN(ARD_SAFE_PROCESSED_20220608[[#This Row],[Column9]])</f>
        <v>20251122</v>
      </c>
      <c r="AM858" t="str">
        <f>CLEAN(ARD_SAFE_PROCESSED_20220608[[#This Row],[Column10]])</f>
        <v xml:space="preserve">'                       </v>
      </c>
      <c r="AN858" t="s">
        <v>4609</v>
      </c>
      <c r="AO858" t="str">
        <f>CLEAN(ARD_SAFE_PROCESSED_20220608[[#This Row],[Column12]])</f>
        <v>2481624</v>
      </c>
      <c r="AP858" t="str">
        <f>CLEAN(ARD_SAFE_PROCESSED_20220608[[#This Row],[Column13]])</f>
        <v xml:space="preserve">   </v>
      </c>
      <c r="AQ858" t="str">
        <f>CLEAN(ARD_SAFE_PROCESSED_20220608[[#This Row],[Column14]])</f>
        <v xml:space="preserve">PV000000  </v>
      </c>
      <c r="AR858" t="str">
        <f>CLEAN(ARD_SAFE_PROCESSED_20220608[[#This Row],[Column15]])</f>
        <v xml:space="preserve">E-COMMERCE                                        </v>
      </c>
      <c r="AS858" t="str">
        <f>CLEAN(ARD_SAFE_PROCESSED_20220608[[#This Row],[Column16]])</f>
        <v xml:space="preserve">133387400521   </v>
      </c>
      <c r="AT858" t="str">
        <f>CLEAN(ARD_SAFE_PROCESSED_20220608[[#This Row],[Column17]])</f>
        <v>48.28</v>
      </c>
      <c r="AU858" t="str">
        <f>CLEAN(ARD_SAFE_PROCESSED_20220608[[#This Row],[Column18]])</f>
        <v xml:space="preserve">' </v>
      </c>
      <c r="AV858" t="str">
        <f>CLEAN(ARD_SAFE_PROCESSED_20220608[[#This Row],[Column19]])</f>
        <v xml:space="preserve">          </v>
      </c>
      <c r="AW858" t="str">
        <f>CLEAN(ARD_SAFE_PROCESSED_20220608[[#This Row],[Column20]])</f>
        <v>20251122</v>
      </c>
      <c r="AX858" t="str">
        <f>CLEAN(ARD_SAFE_PROCESSED_20220608[[#This Row],[Column21]])</f>
        <v>163311</v>
      </c>
      <c r="AY858" t="str">
        <f>LEFT(ARD_SAFE_PROCESSED_20220608[[#This Row],[Column1]],6)</f>
        <v>422224</v>
      </c>
      <c r="AZ858" t="str">
        <f>RIGHT(ARD_SAFE_PROCESSED_20220608[[#This Row],[Column1]],4)</f>
        <v>9368</v>
      </c>
      <c r="BA858" s="2">
        <f t="shared" si="82"/>
        <v>45994</v>
      </c>
      <c r="BB858">
        <f t="shared" si="83"/>
        <v>14.24</v>
      </c>
      <c r="BC858">
        <f t="shared" si="84"/>
        <v>48.28</v>
      </c>
      <c r="BD858" t="str">
        <f t="shared" si="85"/>
        <v>6</v>
      </c>
      <c r="BE858" t="str">
        <f t="shared" si="86"/>
        <v>F:TC40</v>
      </c>
    </row>
    <row r="859" spans="1:57" hidden="1" x14ac:dyDescent="0.3">
      <c r="A859" t="s">
        <v>4602</v>
      </c>
      <c r="B859" t="s">
        <v>4603</v>
      </c>
      <c r="C859" t="s">
        <v>265</v>
      </c>
      <c r="D859" t="s">
        <v>25</v>
      </c>
      <c r="E859" t="s">
        <v>473</v>
      </c>
      <c r="F859" t="s">
        <v>28</v>
      </c>
      <c r="G859" t="s">
        <v>29</v>
      </c>
      <c r="H859" t="s">
        <v>317</v>
      </c>
      <c r="I859" t="s">
        <v>473</v>
      </c>
      <c r="J859" t="s">
        <v>21</v>
      </c>
      <c r="K859" t="s">
        <v>4604</v>
      </c>
      <c r="L859" t="s">
        <v>4605</v>
      </c>
      <c r="M859" t="s">
        <v>65</v>
      </c>
      <c r="N859" t="s">
        <v>26</v>
      </c>
      <c r="O859" t="s">
        <v>27</v>
      </c>
      <c r="P859" t="s">
        <v>4606</v>
      </c>
      <c r="Q859" t="s">
        <v>4607</v>
      </c>
      <c r="R859" t="s">
        <v>23</v>
      </c>
      <c r="S859" t="s">
        <v>24</v>
      </c>
      <c r="T859" t="s">
        <v>473</v>
      </c>
      <c r="U859" t="s">
        <v>523</v>
      </c>
      <c r="W859" t="s">
        <v>8508</v>
      </c>
      <c r="X859" t="s">
        <v>28</v>
      </c>
      <c r="Y859" t="e">
        <f>VLOOKUP(W859,ARD_SAFE_PROCESSED_20220608[[#This Row],[Column11]],1,FALSE)</f>
        <v>#N/A</v>
      </c>
      <c r="AB859" t="str">
        <f>CONCATENATE(LEFT(ARD_SAFE_PROCESSED_20220608[[#This Row],[Column1]],6),"******",RIGHT(ARD_SAFE_PROCESSED_20220608[[#This Row],[Column1]],4),";",ARD_SAFE_PROCESSED_20220608[[#This Row],[Column11]])</f>
        <v>422224******9368;74357045326002798101194</v>
      </c>
      <c r="AD859" t="str">
        <f>CLEAN(ARD_SAFE_PROCESSED_20220608[[#This Row],[Column1]])</f>
        <v>4222240015639368</v>
      </c>
      <c r="AE859" t="str">
        <f>CLEAN(ARD_SAFE_PROCESSED_20220608[[#This Row],[Column2]])</f>
        <v>281757</v>
      </c>
      <c r="AF859" t="str">
        <f>CLEAN(ARD_SAFE_PROCESSED_20220608[[#This Row],[Column3]])</f>
        <v>4040310</v>
      </c>
      <c r="AG859" t="str">
        <f>CLEAN(ARD_SAFE_PROCESSED_20220608[[#This Row],[Column4]])</f>
        <v>EC</v>
      </c>
      <c r="AH859" t="str">
        <f>CLEAN(ARD_SAFE_PROCESSED_20220608[[#This Row],[Column5]])</f>
        <v>20251122</v>
      </c>
      <c r="AI859" t="str">
        <f>CLEAN(ARD_SAFE_PROCESSED_20220608[[#This Row],[Column6]])</f>
        <v>604</v>
      </c>
      <c r="AJ859" t="str">
        <f>CLEAN(ARD_SAFE_PROCESSED_20220608[[#This Row],[Column7]])</f>
        <v>76</v>
      </c>
      <c r="AK859" t="str">
        <f>CLEAN(ARD_SAFE_PROCESSED_20220608[[#This Row],[Column8]])</f>
        <v xml:space="preserve">EBN*TEMU                      </v>
      </c>
      <c r="AL859" t="str">
        <f>CLEAN(ARD_SAFE_PROCESSED_20220608[[#This Row],[Column9]])</f>
        <v>20251122</v>
      </c>
      <c r="AM859" t="str">
        <f>CLEAN(ARD_SAFE_PROCESSED_20220608[[#This Row],[Column10]])</f>
        <v xml:space="preserve">'                       </v>
      </c>
      <c r="AN859" t="s">
        <v>4604</v>
      </c>
      <c r="AO859" t="str">
        <f>CLEAN(ARD_SAFE_PROCESSED_20220608[[#This Row],[Column12]])</f>
        <v>2479183</v>
      </c>
      <c r="AP859" t="str">
        <f>CLEAN(ARD_SAFE_PROCESSED_20220608[[#This Row],[Column13]])</f>
        <v xml:space="preserve">   </v>
      </c>
      <c r="AQ859" t="str">
        <f>CLEAN(ARD_SAFE_PROCESSED_20220608[[#This Row],[Column14]])</f>
        <v xml:space="preserve">PV000000  </v>
      </c>
      <c r="AR859" t="str">
        <f>CLEAN(ARD_SAFE_PROCESSED_20220608[[#This Row],[Column15]])</f>
        <v xml:space="preserve">E-COMMERCE                                        </v>
      </c>
      <c r="AS859" t="str">
        <f>CLEAN(ARD_SAFE_PROCESSED_20220608[[#This Row],[Column16]])</f>
        <v xml:space="preserve">133387389687   </v>
      </c>
      <c r="AT859" t="str">
        <f>CLEAN(ARD_SAFE_PROCESSED_20220608[[#This Row],[Column17]])</f>
        <v>66.07</v>
      </c>
      <c r="AU859" t="str">
        <f>CLEAN(ARD_SAFE_PROCESSED_20220608[[#This Row],[Column18]])</f>
        <v xml:space="preserve">' </v>
      </c>
      <c r="AV859" t="str">
        <f>CLEAN(ARD_SAFE_PROCESSED_20220608[[#This Row],[Column19]])</f>
        <v xml:space="preserve">          </v>
      </c>
      <c r="AW859" t="str">
        <f>CLEAN(ARD_SAFE_PROCESSED_20220608[[#This Row],[Column20]])</f>
        <v>20251122</v>
      </c>
      <c r="AX859" t="str">
        <f>CLEAN(ARD_SAFE_PROCESSED_20220608[[#This Row],[Column21]])</f>
        <v>162811</v>
      </c>
      <c r="AY859" t="str">
        <f>LEFT(ARD_SAFE_PROCESSED_20220608[[#This Row],[Column1]],6)</f>
        <v>422224</v>
      </c>
      <c r="AZ859" t="str">
        <f>RIGHT(ARD_SAFE_PROCESSED_20220608[[#This Row],[Column1]],4)</f>
        <v>9368</v>
      </c>
      <c r="BA859" s="2">
        <f t="shared" si="82"/>
        <v>45994</v>
      </c>
      <c r="BB859">
        <f t="shared" si="83"/>
        <v>19.489999999999998</v>
      </c>
      <c r="BC859">
        <f t="shared" si="84"/>
        <v>66.069999999999993</v>
      </c>
      <c r="BD859" t="str">
        <f t="shared" si="85"/>
        <v>6</v>
      </c>
      <c r="BE859" t="str">
        <f t="shared" si="86"/>
        <v>F:TC40</v>
      </c>
    </row>
    <row r="860" spans="1:57" hidden="1" x14ac:dyDescent="0.3">
      <c r="A860" t="s">
        <v>4981</v>
      </c>
      <c r="B860" t="s">
        <v>4982</v>
      </c>
      <c r="C860" t="s">
        <v>100</v>
      </c>
      <c r="D860" t="s">
        <v>25</v>
      </c>
      <c r="E860" t="s">
        <v>473</v>
      </c>
      <c r="F860" t="s">
        <v>28</v>
      </c>
      <c r="G860" t="s">
        <v>29</v>
      </c>
      <c r="H860" t="s">
        <v>284</v>
      </c>
      <c r="I860" t="s">
        <v>473</v>
      </c>
      <c r="J860" t="s">
        <v>21</v>
      </c>
      <c r="K860" t="s">
        <v>4983</v>
      </c>
      <c r="L860" t="s">
        <v>4984</v>
      </c>
      <c r="M860" t="s">
        <v>65</v>
      </c>
      <c r="N860" t="s">
        <v>26</v>
      </c>
      <c r="O860" t="s">
        <v>27</v>
      </c>
      <c r="P860" t="s">
        <v>4985</v>
      </c>
      <c r="Q860" t="s">
        <v>4600</v>
      </c>
      <c r="R860" t="s">
        <v>23</v>
      </c>
      <c r="S860" t="s">
        <v>24</v>
      </c>
      <c r="T860" t="s">
        <v>473</v>
      </c>
      <c r="U860" t="s">
        <v>4986</v>
      </c>
      <c r="W860" t="s">
        <v>8514</v>
      </c>
      <c r="X860" t="s">
        <v>28</v>
      </c>
      <c r="Y860" t="e">
        <f>VLOOKUP(W860,ARD_SAFE_PROCESSED_20220608[[#This Row],[Column11]],1,FALSE)</f>
        <v>#N/A</v>
      </c>
      <c r="AB860" t="str">
        <f>CONCATENATE(LEFT(ARD_SAFE_PROCESSED_20220608[[#This Row],[Column1]],6),"******",RIGHT(ARD_SAFE_PROCESSED_20220608[[#This Row],[Column1]],4),";",ARD_SAFE_PROCESSED_20220608[[#This Row],[Column11]])</f>
        <v>428582******4491;74357045326002798500957</v>
      </c>
      <c r="AD860" t="str">
        <f>CLEAN(ARD_SAFE_PROCESSED_20220608[[#This Row],[Column1]])</f>
        <v>4285820001224491</v>
      </c>
      <c r="AE860" t="str">
        <f>CLEAN(ARD_SAFE_PROCESSED_20220608[[#This Row],[Column2]])</f>
        <v>036971</v>
      </c>
      <c r="AF860" t="str">
        <f>CLEAN(ARD_SAFE_PROCESSED_20220608[[#This Row],[Column3]])</f>
        <v>4040402</v>
      </c>
      <c r="AG860" t="str">
        <f>CLEAN(ARD_SAFE_PROCESSED_20220608[[#This Row],[Column4]])</f>
        <v>EC</v>
      </c>
      <c r="AH860" t="str">
        <f>CLEAN(ARD_SAFE_PROCESSED_20220608[[#This Row],[Column5]])</f>
        <v>20251122</v>
      </c>
      <c r="AI860" t="str">
        <f>CLEAN(ARD_SAFE_PROCESSED_20220608[[#This Row],[Column6]])</f>
        <v>604</v>
      </c>
      <c r="AJ860" t="str">
        <f>CLEAN(ARD_SAFE_PROCESSED_20220608[[#This Row],[Column7]])</f>
        <v>76</v>
      </c>
      <c r="AK860" t="str">
        <f>CLEAN(ARD_SAFE_PROCESSED_20220608[[#This Row],[Column8]])</f>
        <v>NUVEIPE*INDRIVE IND MOBILE TEC</v>
      </c>
      <c r="AL860" t="str">
        <f>CLEAN(ARD_SAFE_PROCESSED_20220608[[#This Row],[Column9]])</f>
        <v>20251122</v>
      </c>
      <c r="AM860" t="str">
        <f>CLEAN(ARD_SAFE_PROCESSED_20220608[[#This Row],[Column10]])</f>
        <v xml:space="preserve">'                       </v>
      </c>
      <c r="AN860" t="s">
        <v>4983</v>
      </c>
      <c r="AO860" t="str">
        <f>CLEAN(ARD_SAFE_PROCESSED_20220608[[#This Row],[Column12]])</f>
        <v>2324126</v>
      </c>
      <c r="AP860" t="str">
        <f>CLEAN(ARD_SAFE_PROCESSED_20220608[[#This Row],[Column13]])</f>
        <v xml:space="preserve">   </v>
      </c>
      <c r="AQ860" t="str">
        <f>CLEAN(ARD_SAFE_PROCESSED_20220608[[#This Row],[Column14]])</f>
        <v xml:space="preserve">PV000000  </v>
      </c>
      <c r="AR860" t="str">
        <f>CLEAN(ARD_SAFE_PROCESSED_20220608[[#This Row],[Column15]])</f>
        <v xml:space="preserve">E-COMMERCE                                        </v>
      </c>
      <c r="AS860" t="str">
        <f>CLEAN(ARD_SAFE_PROCESSED_20220608[[#This Row],[Column16]])</f>
        <v xml:space="preserve">12870880       </v>
      </c>
      <c r="AT860" t="str">
        <f>CLEAN(ARD_SAFE_PROCESSED_20220608[[#This Row],[Column17]])</f>
        <v>320.00</v>
      </c>
      <c r="AU860" t="str">
        <f>CLEAN(ARD_SAFE_PROCESSED_20220608[[#This Row],[Column18]])</f>
        <v xml:space="preserve">' </v>
      </c>
      <c r="AV860" t="str">
        <f>CLEAN(ARD_SAFE_PROCESSED_20220608[[#This Row],[Column19]])</f>
        <v xml:space="preserve">          </v>
      </c>
      <c r="AW860" t="str">
        <f>CLEAN(ARD_SAFE_PROCESSED_20220608[[#This Row],[Column20]])</f>
        <v>20251122</v>
      </c>
      <c r="AX860" t="str">
        <f>CLEAN(ARD_SAFE_PROCESSED_20220608[[#This Row],[Column21]])</f>
        <v>111746</v>
      </c>
      <c r="AY860" t="str">
        <f>LEFT(ARD_SAFE_PROCESSED_20220608[[#This Row],[Column1]],6)</f>
        <v>428582</v>
      </c>
      <c r="AZ860" t="str">
        <f>RIGHT(ARD_SAFE_PROCESSED_20220608[[#This Row],[Column1]],4)</f>
        <v>4491</v>
      </c>
      <c r="BA860" s="2">
        <f t="shared" si="82"/>
        <v>45994</v>
      </c>
      <c r="BB860">
        <f t="shared" si="83"/>
        <v>94.39</v>
      </c>
      <c r="BC860">
        <f t="shared" si="84"/>
        <v>320</v>
      </c>
      <c r="BD860" t="str">
        <f t="shared" si="85"/>
        <v>6</v>
      </c>
      <c r="BE860" t="str">
        <f t="shared" si="86"/>
        <v>F:TC40</v>
      </c>
    </row>
    <row r="861" spans="1:57" hidden="1" x14ac:dyDescent="0.3">
      <c r="A861" t="s">
        <v>8266</v>
      </c>
      <c r="B861" t="s">
        <v>8267</v>
      </c>
      <c r="C861" t="s">
        <v>332</v>
      </c>
      <c r="D861" t="s">
        <v>25</v>
      </c>
      <c r="E861" t="s">
        <v>473</v>
      </c>
      <c r="F861" t="s">
        <v>28</v>
      </c>
      <c r="G861" t="s">
        <v>29</v>
      </c>
      <c r="H861" t="s">
        <v>333</v>
      </c>
      <c r="I861" t="s">
        <v>473</v>
      </c>
      <c r="J861" t="s">
        <v>21</v>
      </c>
      <c r="K861" t="s">
        <v>8268</v>
      </c>
      <c r="L861" t="s">
        <v>8269</v>
      </c>
      <c r="M861" t="s">
        <v>65</v>
      </c>
      <c r="N861" t="s">
        <v>26</v>
      </c>
      <c r="O861" t="s">
        <v>27</v>
      </c>
      <c r="P861" t="s">
        <v>8270</v>
      </c>
      <c r="Q861" t="s">
        <v>152</v>
      </c>
      <c r="R861" t="s">
        <v>23</v>
      </c>
      <c r="S861" t="s">
        <v>24</v>
      </c>
      <c r="T861" t="s">
        <v>473</v>
      </c>
      <c r="U861" t="s">
        <v>8271</v>
      </c>
      <c r="W861" t="s">
        <v>2495</v>
      </c>
      <c r="X861" t="s">
        <v>28</v>
      </c>
      <c r="Y861" t="e">
        <f>VLOOKUP(W861,ARD_SAFE_PROCESSED_20220608[[#This Row],[Column11]],1,FALSE)</f>
        <v>#N/A</v>
      </c>
      <c r="AB861" t="str">
        <f>CONCATENATE(LEFT(ARD_SAFE_PROCESSED_20220608[[#This Row],[Column1]],6),"******",RIGHT(ARD_SAFE_PROCESSED_20220608[[#This Row],[Column1]],4),";",ARD_SAFE_PROCESSED_20220608[[#This Row],[Column11]])</f>
        <v>477289******2619;74357045326002805500982</v>
      </c>
      <c r="AD861" t="str">
        <f>CLEAN(ARD_SAFE_PROCESSED_20220608[[#This Row],[Column1]])</f>
        <v>4772890015382619</v>
      </c>
      <c r="AE861" t="str">
        <f>CLEAN(ARD_SAFE_PROCESSED_20220608[[#This Row],[Column2]])</f>
        <v>150072</v>
      </c>
      <c r="AF861" t="str">
        <f>CLEAN(ARD_SAFE_PROCESSED_20220608[[#This Row],[Column3]])</f>
        <v>4041423</v>
      </c>
      <c r="AG861" t="str">
        <f>CLEAN(ARD_SAFE_PROCESSED_20220608[[#This Row],[Column4]])</f>
        <v>EC</v>
      </c>
      <c r="AH861" t="str">
        <f>CLEAN(ARD_SAFE_PROCESSED_20220608[[#This Row],[Column5]])</f>
        <v>20251122</v>
      </c>
      <c r="AI861" t="str">
        <f>CLEAN(ARD_SAFE_PROCESSED_20220608[[#This Row],[Column6]])</f>
        <v>604</v>
      </c>
      <c r="AJ861" t="str">
        <f>CLEAN(ARD_SAFE_PROCESSED_20220608[[#This Row],[Column7]])</f>
        <v>76</v>
      </c>
      <c r="AK861" t="str">
        <f>CLEAN(ARD_SAFE_PROCESSED_20220608[[#This Row],[Column8]])</f>
        <v xml:space="preserve">MDOPAGO*FREEPASS              </v>
      </c>
      <c r="AL861" t="str">
        <f>CLEAN(ARD_SAFE_PROCESSED_20220608[[#This Row],[Column9]])</f>
        <v>20251122</v>
      </c>
      <c r="AM861" t="str">
        <f>CLEAN(ARD_SAFE_PROCESSED_20220608[[#This Row],[Column10]])</f>
        <v xml:space="preserve">'                       </v>
      </c>
      <c r="AN861" t="s">
        <v>8268</v>
      </c>
      <c r="AO861" t="str">
        <f>CLEAN(ARD_SAFE_PROCESSED_20220608[[#This Row],[Column12]])</f>
        <v>2472627</v>
      </c>
      <c r="AP861" t="str">
        <f>CLEAN(ARD_SAFE_PROCESSED_20220608[[#This Row],[Column13]])</f>
        <v xml:space="preserve">   </v>
      </c>
      <c r="AQ861" t="str">
        <f>CLEAN(ARD_SAFE_PROCESSED_20220608[[#This Row],[Column14]])</f>
        <v xml:space="preserve">PV000000  </v>
      </c>
      <c r="AR861" t="str">
        <f>CLEAN(ARD_SAFE_PROCESSED_20220608[[#This Row],[Column15]])</f>
        <v xml:space="preserve">E-COMMERCE                                        </v>
      </c>
      <c r="AS861" t="str">
        <f>CLEAN(ARD_SAFE_PROCESSED_20220608[[#This Row],[Column16]])</f>
        <v xml:space="preserve">55259737714    </v>
      </c>
      <c r="AT861" t="str">
        <f>CLEAN(ARD_SAFE_PROCESSED_20220608[[#This Row],[Column17]])</f>
        <v>15.00</v>
      </c>
      <c r="AU861" t="str">
        <f>CLEAN(ARD_SAFE_PROCESSED_20220608[[#This Row],[Column18]])</f>
        <v xml:space="preserve">' </v>
      </c>
      <c r="AV861" t="str">
        <f>CLEAN(ARD_SAFE_PROCESSED_20220608[[#This Row],[Column19]])</f>
        <v xml:space="preserve">          </v>
      </c>
      <c r="AW861" t="str">
        <f>CLEAN(ARD_SAFE_PROCESSED_20220608[[#This Row],[Column20]])</f>
        <v>20251122</v>
      </c>
      <c r="AX861" t="str">
        <f>CLEAN(ARD_SAFE_PROCESSED_20220608[[#This Row],[Column21]])</f>
        <v>161454</v>
      </c>
      <c r="AY861" t="str">
        <f>LEFT(ARD_SAFE_PROCESSED_20220608[[#This Row],[Column1]],6)</f>
        <v>477289</v>
      </c>
      <c r="AZ861" t="str">
        <f>RIGHT(ARD_SAFE_PROCESSED_20220608[[#This Row],[Column1]],4)</f>
        <v>2619</v>
      </c>
      <c r="BA861" s="2">
        <f t="shared" si="82"/>
        <v>45994</v>
      </c>
      <c r="BB861">
        <f t="shared" si="83"/>
        <v>4.42</v>
      </c>
      <c r="BC861">
        <f t="shared" si="84"/>
        <v>15</v>
      </c>
      <c r="BD861" t="str">
        <f t="shared" si="85"/>
        <v>6</v>
      </c>
      <c r="BE861" t="str">
        <f t="shared" si="86"/>
        <v>F:TC40</v>
      </c>
    </row>
    <row r="862" spans="1:57" hidden="1" x14ac:dyDescent="0.3">
      <c r="A862" t="s">
        <v>6025</v>
      </c>
      <c r="B862" t="s">
        <v>6026</v>
      </c>
      <c r="C862" t="s">
        <v>6027</v>
      </c>
      <c r="D862" t="s">
        <v>25</v>
      </c>
      <c r="E862" t="s">
        <v>473</v>
      </c>
      <c r="F862" t="s">
        <v>28</v>
      </c>
      <c r="G862" t="s">
        <v>29</v>
      </c>
      <c r="H862" t="s">
        <v>6028</v>
      </c>
      <c r="I862" t="s">
        <v>473</v>
      </c>
      <c r="J862" t="s">
        <v>21</v>
      </c>
      <c r="K862" t="s">
        <v>6029</v>
      </c>
      <c r="L862" t="s">
        <v>6030</v>
      </c>
      <c r="M862" t="s">
        <v>65</v>
      </c>
      <c r="N862" t="s">
        <v>26</v>
      </c>
      <c r="O862" t="s">
        <v>27</v>
      </c>
      <c r="P862" t="s">
        <v>6031</v>
      </c>
      <c r="Q862" t="s">
        <v>6032</v>
      </c>
      <c r="R862" t="s">
        <v>23</v>
      </c>
      <c r="S862" t="s">
        <v>24</v>
      </c>
      <c r="T862" t="s">
        <v>473</v>
      </c>
      <c r="U862" t="s">
        <v>6033</v>
      </c>
      <c r="W862" t="s">
        <v>4923</v>
      </c>
      <c r="X862" t="s">
        <v>28</v>
      </c>
      <c r="Y862" t="e">
        <f>VLOOKUP(W862,ARD_SAFE_PROCESSED_20220608[[#This Row],[Column11]],1,FALSE)</f>
        <v>#N/A</v>
      </c>
      <c r="AB862" t="str">
        <f>CONCATENATE(LEFT(ARD_SAFE_PROCESSED_20220608[[#This Row],[Column1]],6),"******",RIGHT(ARD_SAFE_PROCESSED_20220608[[#This Row],[Column1]],4),";",ARD_SAFE_PROCESSED_20220608[[#This Row],[Column11]])</f>
        <v>455103******1965;74357045326002848601193</v>
      </c>
      <c r="AD862" t="str">
        <f>CLEAN(ARD_SAFE_PROCESSED_20220608[[#This Row],[Column1]])</f>
        <v>4551038369351965</v>
      </c>
      <c r="AE862" t="str">
        <f>CLEAN(ARD_SAFE_PROCESSED_20220608[[#This Row],[Column2]])</f>
        <v>329234</v>
      </c>
      <c r="AF862" t="str">
        <f>CLEAN(ARD_SAFE_PROCESSED_20220608[[#This Row],[Column3]])</f>
        <v>4080322</v>
      </c>
      <c r="AG862" t="str">
        <f>CLEAN(ARD_SAFE_PROCESSED_20220608[[#This Row],[Column4]])</f>
        <v>EC</v>
      </c>
      <c r="AH862" t="str">
        <f>CLEAN(ARD_SAFE_PROCESSED_20220608[[#This Row],[Column5]])</f>
        <v>20251122</v>
      </c>
      <c r="AI862" t="str">
        <f>CLEAN(ARD_SAFE_PROCESSED_20220608[[#This Row],[Column6]])</f>
        <v>604</v>
      </c>
      <c r="AJ862" t="str">
        <f>CLEAN(ARD_SAFE_PROCESSED_20220608[[#This Row],[Column7]])</f>
        <v>76</v>
      </c>
      <c r="AK862" t="str">
        <f>CLEAN(ARD_SAFE_PROCESSED_20220608[[#This Row],[Column8]])</f>
        <v>TARJETA LIGO LA MAGICA APP SOL</v>
      </c>
      <c r="AL862" t="str">
        <f>CLEAN(ARD_SAFE_PROCESSED_20220608[[#This Row],[Column9]])</f>
        <v>20251122</v>
      </c>
      <c r="AM862" t="str">
        <f>CLEAN(ARD_SAFE_PROCESSED_20220608[[#This Row],[Column10]])</f>
        <v xml:space="preserve">'                       </v>
      </c>
      <c r="AN862" t="s">
        <v>6029</v>
      </c>
      <c r="AO862" t="str">
        <f>CLEAN(ARD_SAFE_PROCESSED_20220608[[#This Row],[Column12]])</f>
        <v>2512896</v>
      </c>
      <c r="AP862" t="str">
        <f>CLEAN(ARD_SAFE_PROCESSED_20220608[[#This Row],[Column13]])</f>
        <v xml:space="preserve">   </v>
      </c>
      <c r="AQ862" t="str">
        <f>CLEAN(ARD_SAFE_PROCESSED_20220608[[#This Row],[Column14]])</f>
        <v xml:space="preserve">PV000000  </v>
      </c>
      <c r="AR862" t="str">
        <f>CLEAN(ARD_SAFE_PROCESSED_20220608[[#This Row],[Column15]])</f>
        <v xml:space="preserve">E-COMMERCE                                        </v>
      </c>
      <c r="AS862" t="str">
        <f>CLEAN(ARD_SAFE_PROCESSED_20220608[[#This Row],[Column16]])</f>
        <v xml:space="preserve">1000544801     </v>
      </c>
      <c r="AT862" t="str">
        <f>CLEAN(ARD_SAFE_PROCESSED_20220608[[#This Row],[Column17]])</f>
        <v>635.00</v>
      </c>
      <c r="AU862" t="str">
        <f>CLEAN(ARD_SAFE_PROCESSED_20220608[[#This Row],[Column18]])</f>
        <v xml:space="preserve">' </v>
      </c>
      <c r="AV862" t="str">
        <f>CLEAN(ARD_SAFE_PROCESSED_20220608[[#This Row],[Column19]])</f>
        <v xml:space="preserve">          </v>
      </c>
      <c r="AW862" t="str">
        <f>CLEAN(ARD_SAFE_PROCESSED_20220608[[#This Row],[Column20]])</f>
        <v>20251122</v>
      </c>
      <c r="AX862" t="str">
        <f>CLEAN(ARD_SAFE_PROCESSED_20220608[[#This Row],[Column21]])</f>
        <v>173657</v>
      </c>
      <c r="AY862" t="str">
        <f>LEFT(ARD_SAFE_PROCESSED_20220608[[#This Row],[Column1]],6)</f>
        <v>455103</v>
      </c>
      <c r="AZ862" t="str">
        <f>RIGHT(ARD_SAFE_PROCESSED_20220608[[#This Row],[Column1]],4)</f>
        <v>1965</v>
      </c>
      <c r="BA862" s="2">
        <f t="shared" si="82"/>
        <v>45993</v>
      </c>
      <c r="BB862">
        <f t="shared" si="83"/>
        <v>187.31</v>
      </c>
      <c r="BC862">
        <f t="shared" si="84"/>
        <v>635</v>
      </c>
      <c r="BD862" t="str">
        <f t="shared" si="85"/>
        <v>6</v>
      </c>
      <c r="BE862" t="str">
        <f t="shared" si="86"/>
        <v>F:TC40</v>
      </c>
    </row>
    <row r="863" spans="1:57" hidden="1" x14ac:dyDescent="0.3">
      <c r="A863" t="s">
        <v>7355</v>
      </c>
      <c r="B863" t="s">
        <v>7356</v>
      </c>
      <c r="C863" t="s">
        <v>7357</v>
      </c>
      <c r="D863" t="s">
        <v>64</v>
      </c>
      <c r="E863" t="s">
        <v>441</v>
      </c>
      <c r="F863" t="s">
        <v>28</v>
      </c>
      <c r="G863" t="s">
        <v>74</v>
      </c>
      <c r="H863" t="s">
        <v>7358</v>
      </c>
      <c r="I863" t="s">
        <v>473</v>
      </c>
      <c r="J863" t="s">
        <v>21</v>
      </c>
      <c r="K863" t="s">
        <v>7359</v>
      </c>
      <c r="L863" t="s">
        <v>7360</v>
      </c>
      <c r="M863" t="s">
        <v>65</v>
      </c>
      <c r="N863" t="s">
        <v>139</v>
      </c>
      <c r="O863" t="s">
        <v>66</v>
      </c>
      <c r="P863" t="s">
        <v>22</v>
      </c>
      <c r="Q863" t="s">
        <v>7361</v>
      </c>
      <c r="R863" t="s">
        <v>23</v>
      </c>
      <c r="S863" t="s">
        <v>24</v>
      </c>
      <c r="T863" t="s">
        <v>441</v>
      </c>
      <c r="U863" t="s">
        <v>7362</v>
      </c>
      <c r="W863" t="s">
        <v>4903</v>
      </c>
      <c r="X863" t="s">
        <v>28</v>
      </c>
      <c r="Y863" t="e">
        <f>VLOOKUP(W863,ARD_SAFE_PROCESSED_20220608[[#This Row],[Column11]],1,FALSE)</f>
        <v>#N/A</v>
      </c>
      <c r="AB863" t="str">
        <f>CONCATENATE(LEFT(ARD_SAFE_PROCESSED_20220608[[#This Row],[Column1]],6),"******",RIGHT(ARD_SAFE_PROCESSED_20220608[[#This Row],[Column1]],4),";",ARD_SAFE_PROCESSED_20220608[[#This Row],[Column11]])</f>
        <v>455788******0009;74357045326003201200508</v>
      </c>
      <c r="AD863" t="str">
        <f>CLEAN(ARD_SAFE_PROCESSED_20220608[[#This Row],[Column1]])</f>
        <v>4557881481920009</v>
      </c>
      <c r="AE863" t="str">
        <f>CLEAN(ARD_SAFE_PROCESSED_20220608[[#This Row],[Column2]])</f>
        <v>037273</v>
      </c>
      <c r="AF863" t="str">
        <f>CLEAN(ARD_SAFE_PROCESSED_20220608[[#This Row],[Column3]])</f>
        <v>1041936</v>
      </c>
      <c r="AG863" t="str">
        <f>CLEAN(ARD_SAFE_PROCESSED_20220608[[#This Row],[Column4]])</f>
        <v>PL</v>
      </c>
      <c r="AH863" t="str">
        <f>CLEAN(ARD_SAFE_PROCESSED_20220608[[#This Row],[Column5]])</f>
        <v>20251121</v>
      </c>
      <c r="AI863" t="str">
        <f>CLEAN(ARD_SAFE_PROCESSED_20220608[[#This Row],[Column6]])</f>
        <v>604</v>
      </c>
      <c r="AJ863" t="str">
        <f>CLEAN(ARD_SAFE_PROCESSED_20220608[[#This Row],[Column7]])</f>
        <v>77</v>
      </c>
      <c r="AK863" t="str">
        <f>CLEAN(ARD_SAFE_PROCESSED_20220608[[#This Row],[Column8]])</f>
        <v xml:space="preserve">ES NECOLI                     </v>
      </c>
      <c r="AL863" t="str">
        <f>CLEAN(ARD_SAFE_PROCESSED_20220608[[#This Row],[Column9]])</f>
        <v>20251122</v>
      </c>
      <c r="AM863" t="str">
        <f>CLEAN(ARD_SAFE_PROCESSED_20220608[[#This Row],[Column10]])</f>
        <v xml:space="preserve">'                       </v>
      </c>
      <c r="AN863" t="s">
        <v>7359</v>
      </c>
      <c r="AO863" t="str">
        <f>CLEAN(ARD_SAFE_PROCESSED_20220608[[#This Row],[Column12]])</f>
        <v>2929</v>
      </c>
      <c r="AP863" t="str">
        <f>CLEAN(ARD_SAFE_PROCESSED_20220608[[#This Row],[Column13]])</f>
        <v xml:space="preserve">   </v>
      </c>
      <c r="AQ863" t="str">
        <f>CLEAN(ARD_SAFE_PROCESSED_20220608[[#This Row],[Column14]])</f>
        <v xml:space="preserve">PS0003    </v>
      </c>
      <c r="AR863" t="str">
        <f>CLEAN(ARD_SAFE_PROCESSED_20220608[[#This Row],[Column15]])</f>
        <v xml:space="preserve">POS CONTACTLESS CHIP                              </v>
      </c>
      <c r="AS863" t="str">
        <f>CLEAN(ARD_SAFE_PROCESSED_20220608[[#This Row],[Column16]])</f>
        <v xml:space="preserve">               </v>
      </c>
      <c r="AT863" t="str">
        <f>CLEAN(ARD_SAFE_PROCESSED_20220608[[#This Row],[Column17]])</f>
        <v>35.27</v>
      </c>
      <c r="AU863" t="str">
        <f>CLEAN(ARD_SAFE_PROCESSED_20220608[[#This Row],[Column18]])</f>
        <v xml:space="preserve">' </v>
      </c>
      <c r="AV863" t="str">
        <f>CLEAN(ARD_SAFE_PROCESSED_20220608[[#This Row],[Column19]])</f>
        <v xml:space="preserve">          </v>
      </c>
      <c r="AW863" t="str">
        <f>CLEAN(ARD_SAFE_PROCESSED_20220608[[#This Row],[Column20]])</f>
        <v>20251121</v>
      </c>
      <c r="AX863" t="str">
        <f>CLEAN(ARD_SAFE_PROCESSED_20220608[[#This Row],[Column21]])</f>
        <v>181426</v>
      </c>
      <c r="AY863" t="str">
        <f>LEFT(ARD_SAFE_PROCESSED_20220608[[#This Row],[Column1]],6)</f>
        <v>455788</v>
      </c>
      <c r="AZ863" t="str">
        <f>RIGHT(ARD_SAFE_PROCESSED_20220608[[#This Row],[Column1]],4)</f>
        <v>0009</v>
      </c>
      <c r="BA863" s="2">
        <f t="shared" si="82"/>
        <v>45994</v>
      </c>
      <c r="BB863">
        <f t="shared" si="83"/>
        <v>10.42</v>
      </c>
      <c r="BC863">
        <f t="shared" si="84"/>
        <v>35.270000000000003</v>
      </c>
      <c r="BD863" t="str">
        <f t="shared" si="85"/>
        <v>0</v>
      </c>
      <c r="BE863" t="str">
        <f t="shared" si="86"/>
        <v>F:TC40</v>
      </c>
    </row>
    <row r="864" spans="1:57" hidden="1" x14ac:dyDescent="0.3">
      <c r="A864" t="s">
        <v>5467</v>
      </c>
      <c r="B864" t="s">
        <v>5475</v>
      </c>
      <c r="C864" t="s">
        <v>5476</v>
      </c>
      <c r="D864" t="s">
        <v>64</v>
      </c>
      <c r="E864" t="s">
        <v>473</v>
      </c>
      <c r="F864" t="s">
        <v>28</v>
      </c>
      <c r="G864" t="s">
        <v>74</v>
      </c>
      <c r="H864" t="s">
        <v>5477</v>
      </c>
      <c r="I864" t="s">
        <v>473</v>
      </c>
      <c r="J864" t="s">
        <v>21</v>
      </c>
      <c r="K864" t="s">
        <v>5478</v>
      </c>
      <c r="L864" t="s">
        <v>5479</v>
      </c>
      <c r="M864" t="s">
        <v>65</v>
      </c>
      <c r="N864" t="s">
        <v>201</v>
      </c>
      <c r="O864" t="s">
        <v>66</v>
      </c>
      <c r="P864" t="s">
        <v>22</v>
      </c>
      <c r="Q864" t="s">
        <v>5480</v>
      </c>
      <c r="R864" t="s">
        <v>23</v>
      </c>
      <c r="S864" t="s">
        <v>24</v>
      </c>
      <c r="T864" t="s">
        <v>473</v>
      </c>
      <c r="U864" t="s">
        <v>5481</v>
      </c>
      <c r="W864" t="s">
        <v>5356</v>
      </c>
      <c r="X864" t="s">
        <v>28</v>
      </c>
      <c r="Y864" t="e">
        <f>VLOOKUP(W864,ARD_SAFE_PROCESSED_20220608[[#This Row],[Column11]],1,FALSE)</f>
        <v>#N/A</v>
      </c>
      <c r="AB864" t="str">
        <f>CONCATENATE(LEFT(ARD_SAFE_PROCESSED_20220608[[#This Row],[Column1]],6),"******",RIGHT(ARD_SAFE_PROCESSED_20220608[[#This Row],[Column1]],4),";",ARD_SAFE_PROCESSED_20220608[[#This Row],[Column11]])</f>
        <v>447409******9723;74357045326003259700219</v>
      </c>
      <c r="AD864" t="str">
        <f>CLEAN(ARD_SAFE_PROCESSED_20220608[[#This Row],[Column1]])</f>
        <v>4474097338889723</v>
      </c>
      <c r="AE864" t="str">
        <f>CLEAN(ARD_SAFE_PROCESSED_20220608[[#This Row],[Column2]])</f>
        <v>724869</v>
      </c>
      <c r="AF864" t="str">
        <f>CLEAN(ARD_SAFE_PROCESSED_20220608[[#This Row],[Column3]])</f>
        <v>1046881</v>
      </c>
      <c r="AG864" t="str">
        <f>CLEAN(ARD_SAFE_PROCESSED_20220608[[#This Row],[Column4]])</f>
        <v>PL</v>
      </c>
      <c r="AH864" t="str">
        <f>CLEAN(ARD_SAFE_PROCESSED_20220608[[#This Row],[Column5]])</f>
        <v>20251122</v>
      </c>
      <c r="AI864" t="str">
        <f>CLEAN(ARD_SAFE_PROCESSED_20220608[[#This Row],[Column6]])</f>
        <v>604</v>
      </c>
      <c r="AJ864" t="str">
        <f>CLEAN(ARD_SAFE_PROCESSED_20220608[[#This Row],[Column7]])</f>
        <v>77</v>
      </c>
      <c r="AK864" t="str">
        <f>CLEAN(ARD_SAFE_PROCESSED_20220608[[#This Row],[Column8]])</f>
        <v xml:space="preserve">ES TARAPACARS                 </v>
      </c>
      <c r="AL864" t="str">
        <f>CLEAN(ARD_SAFE_PROCESSED_20220608[[#This Row],[Column9]])</f>
        <v>20251122</v>
      </c>
      <c r="AM864" t="str">
        <f>CLEAN(ARD_SAFE_PROCESSED_20220608[[#This Row],[Column10]])</f>
        <v xml:space="preserve">'                       </v>
      </c>
      <c r="AN864" t="s">
        <v>5478</v>
      </c>
      <c r="AO864" t="str">
        <f>CLEAN(ARD_SAFE_PROCESSED_20220608[[#This Row],[Column12]])</f>
        <v>6178</v>
      </c>
      <c r="AP864" t="str">
        <f>CLEAN(ARD_SAFE_PROCESSED_20220608[[#This Row],[Column13]])</f>
        <v xml:space="preserve">   </v>
      </c>
      <c r="AQ864" t="str">
        <f>CLEAN(ARD_SAFE_PROCESSED_20220608[[#This Row],[Column14]])</f>
        <v xml:space="preserve">PS0008    </v>
      </c>
      <c r="AR864" t="str">
        <f>CLEAN(ARD_SAFE_PROCESSED_20220608[[#This Row],[Column15]])</f>
        <v xml:space="preserve">POS CONTACTLESS CHIP                              </v>
      </c>
      <c r="AS864" t="str">
        <f>CLEAN(ARD_SAFE_PROCESSED_20220608[[#This Row],[Column16]])</f>
        <v xml:space="preserve">               </v>
      </c>
      <c r="AT864" t="str">
        <f>CLEAN(ARD_SAFE_PROCESSED_20220608[[#This Row],[Column17]])</f>
        <v>61.10</v>
      </c>
      <c r="AU864" t="str">
        <f>CLEAN(ARD_SAFE_PROCESSED_20220608[[#This Row],[Column18]])</f>
        <v xml:space="preserve">' </v>
      </c>
      <c r="AV864" t="str">
        <f>CLEAN(ARD_SAFE_PROCESSED_20220608[[#This Row],[Column19]])</f>
        <v xml:space="preserve">          </v>
      </c>
      <c r="AW864" t="str">
        <f>CLEAN(ARD_SAFE_PROCESSED_20220608[[#This Row],[Column20]])</f>
        <v>20251122</v>
      </c>
      <c r="AX864" t="str">
        <f>CLEAN(ARD_SAFE_PROCESSED_20220608[[#This Row],[Column21]])</f>
        <v>35428</v>
      </c>
      <c r="AY864" t="str">
        <f>LEFT(ARD_SAFE_PROCESSED_20220608[[#This Row],[Column1]],6)</f>
        <v>447409</v>
      </c>
      <c r="AZ864" t="str">
        <f>RIGHT(ARD_SAFE_PROCESSED_20220608[[#This Row],[Column1]],4)</f>
        <v>9723</v>
      </c>
      <c r="BA864" s="2">
        <f t="shared" si="82"/>
        <v>45994</v>
      </c>
      <c r="BB864">
        <f t="shared" si="83"/>
        <v>18.02</v>
      </c>
      <c r="BC864">
        <f t="shared" si="84"/>
        <v>61.1</v>
      </c>
      <c r="BD864" t="str">
        <f t="shared" si="85"/>
        <v>1</v>
      </c>
      <c r="BE864" t="str">
        <f t="shared" si="86"/>
        <v>F:TC40</v>
      </c>
    </row>
    <row r="865" spans="1:57" hidden="1" x14ac:dyDescent="0.3">
      <c r="A865" t="s">
        <v>5467</v>
      </c>
      <c r="B865" t="s">
        <v>5468</v>
      </c>
      <c r="C865" t="s">
        <v>5469</v>
      </c>
      <c r="D865" t="s">
        <v>64</v>
      </c>
      <c r="E865" t="s">
        <v>473</v>
      </c>
      <c r="F865" t="s">
        <v>28</v>
      </c>
      <c r="G865" t="s">
        <v>74</v>
      </c>
      <c r="H865" t="s">
        <v>5470</v>
      </c>
      <c r="I865" t="s">
        <v>473</v>
      </c>
      <c r="J865" t="s">
        <v>21</v>
      </c>
      <c r="K865" t="s">
        <v>5471</v>
      </c>
      <c r="L865" t="s">
        <v>5472</v>
      </c>
      <c r="M865" t="s">
        <v>65</v>
      </c>
      <c r="N865" t="s">
        <v>67</v>
      </c>
      <c r="O865" t="s">
        <v>66</v>
      </c>
      <c r="P865" t="s">
        <v>22</v>
      </c>
      <c r="Q865" t="s">
        <v>5473</v>
      </c>
      <c r="R865" t="s">
        <v>23</v>
      </c>
      <c r="S865" t="s">
        <v>24</v>
      </c>
      <c r="T865" t="s">
        <v>473</v>
      </c>
      <c r="U865" t="s">
        <v>5474</v>
      </c>
      <c r="W865" t="s">
        <v>5363</v>
      </c>
      <c r="X865" t="s">
        <v>28</v>
      </c>
      <c r="Y865" t="e">
        <f>VLOOKUP(W865,ARD_SAFE_PROCESSED_20220608[[#This Row],[Column11]],1,FALSE)</f>
        <v>#N/A</v>
      </c>
      <c r="AB865" t="str">
        <f>CONCATENATE(LEFT(ARD_SAFE_PROCESSED_20220608[[#This Row],[Column1]],6),"******",RIGHT(ARD_SAFE_PROCESSED_20220608[[#This Row],[Column1]],4),";",ARD_SAFE_PROCESSED_20220608[[#This Row],[Column11]])</f>
        <v>447409******9723;74357045326004017100247</v>
      </c>
      <c r="AD865" t="str">
        <f>CLEAN(ARD_SAFE_PROCESSED_20220608[[#This Row],[Column1]])</f>
        <v>4474097338889723</v>
      </c>
      <c r="AE865" t="str">
        <f>CLEAN(ARD_SAFE_PROCESSED_20220608[[#This Row],[Column2]])</f>
        <v>724767</v>
      </c>
      <c r="AF865" t="str">
        <f>CLEAN(ARD_SAFE_PROCESSED_20220608[[#This Row],[Column3]])</f>
        <v>5351107</v>
      </c>
      <c r="AG865" t="str">
        <f>CLEAN(ARD_SAFE_PROCESSED_20220608[[#This Row],[Column4]])</f>
        <v>PL</v>
      </c>
      <c r="AH865" t="str">
        <f>CLEAN(ARD_SAFE_PROCESSED_20220608[[#This Row],[Column5]])</f>
        <v>20251122</v>
      </c>
      <c r="AI865" t="str">
        <f>CLEAN(ARD_SAFE_PROCESSED_20220608[[#This Row],[Column6]])</f>
        <v>604</v>
      </c>
      <c r="AJ865" t="str">
        <f>CLEAN(ARD_SAFE_PROCESSED_20220608[[#This Row],[Column7]])</f>
        <v>77</v>
      </c>
      <c r="AK865" t="str">
        <f>CLEAN(ARD_SAFE_PROCESSED_20220608[[#This Row],[Column8]])</f>
        <v xml:space="preserve">IZI*JOSCHAM SAC               </v>
      </c>
      <c r="AL865" t="str">
        <f>CLEAN(ARD_SAFE_PROCESSED_20220608[[#This Row],[Column9]])</f>
        <v>20251122</v>
      </c>
      <c r="AM865" t="str">
        <f>CLEAN(ARD_SAFE_PROCESSED_20220608[[#This Row],[Column10]])</f>
        <v xml:space="preserve">'                       </v>
      </c>
      <c r="AN865" t="s">
        <v>5471</v>
      </c>
      <c r="AO865" t="str">
        <f>CLEAN(ARD_SAFE_PROCESSED_20220608[[#This Row],[Column12]])</f>
        <v>4195</v>
      </c>
      <c r="AP865" t="str">
        <f>CLEAN(ARD_SAFE_PROCESSED_20220608[[#This Row],[Column13]])</f>
        <v xml:space="preserve">   </v>
      </c>
      <c r="AQ865" t="str">
        <f>CLEAN(ARD_SAFE_PROCESSED_20220608[[#This Row],[Column14]])</f>
        <v xml:space="preserve">PS0001    </v>
      </c>
      <c r="AR865" t="str">
        <f>CLEAN(ARD_SAFE_PROCESSED_20220608[[#This Row],[Column15]])</f>
        <v xml:space="preserve">POS CONTACTLESS CHIP                              </v>
      </c>
      <c r="AS865" t="str">
        <f>CLEAN(ARD_SAFE_PROCESSED_20220608[[#This Row],[Column16]])</f>
        <v xml:space="preserve">               </v>
      </c>
      <c r="AT865" t="str">
        <f>CLEAN(ARD_SAFE_PROCESSED_20220608[[#This Row],[Column17]])</f>
        <v>147.08</v>
      </c>
      <c r="AU865" t="str">
        <f>CLEAN(ARD_SAFE_PROCESSED_20220608[[#This Row],[Column18]])</f>
        <v xml:space="preserve">' </v>
      </c>
      <c r="AV865" t="str">
        <f>CLEAN(ARD_SAFE_PROCESSED_20220608[[#This Row],[Column19]])</f>
        <v xml:space="preserve">          </v>
      </c>
      <c r="AW865" t="str">
        <f>CLEAN(ARD_SAFE_PROCESSED_20220608[[#This Row],[Column20]])</f>
        <v>20251122</v>
      </c>
      <c r="AX865" t="str">
        <f>CLEAN(ARD_SAFE_PROCESSED_20220608[[#This Row],[Column21]])</f>
        <v>34231</v>
      </c>
      <c r="AY865" t="str">
        <f>LEFT(ARD_SAFE_PROCESSED_20220608[[#This Row],[Column1]],6)</f>
        <v>447409</v>
      </c>
      <c r="AZ865" t="str">
        <f>RIGHT(ARD_SAFE_PROCESSED_20220608[[#This Row],[Column1]],4)</f>
        <v>9723</v>
      </c>
      <c r="BA865" s="2">
        <f t="shared" si="82"/>
        <v>45994</v>
      </c>
      <c r="BB865">
        <f t="shared" si="83"/>
        <v>43.39</v>
      </c>
      <c r="BC865">
        <f t="shared" si="84"/>
        <v>147.08000000000001</v>
      </c>
      <c r="BD865" t="str">
        <f t="shared" si="85"/>
        <v>1</v>
      </c>
      <c r="BE865" t="str">
        <f t="shared" si="86"/>
        <v>F:TC40</v>
      </c>
    </row>
    <row r="866" spans="1:57" hidden="1" x14ac:dyDescent="0.3">
      <c r="A866" t="s">
        <v>6688</v>
      </c>
      <c r="B866" t="s">
        <v>6689</v>
      </c>
      <c r="C866" t="s">
        <v>6690</v>
      </c>
      <c r="D866" t="s">
        <v>64</v>
      </c>
      <c r="E866" t="s">
        <v>441</v>
      </c>
      <c r="F866" t="s">
        <v>28</v>
      </c>
      <c r="G866" t="s">
        <v>74</v>
      </c>
      <c r="H866" t="s">
        <v>6691</v>
      </c>
      <c r="I866" t="s">
        <v>473</v>
      </c>
      <c r="J866" t="s">
        <v>21</v>
      </c>
      <c r="K866" t="s">
        <v>6692</v>
      </c>
      <c r="L866" t="s">
        <v>6693</v>
      </c>
      <c r="M866" t="s">
        <v>65</v>
      </c>
      <c r="N866" t="s">
        <v>139</v>
      </c>
      <c r="O866" t="s">
        <v>66</v>
      </c>
      <c r="P866" t="s">
        <v>22</v>
      </c>
      <c r="Q866" t="s">
        <v>6694</v>
      </c>
      <c r="R866" t="s">
        <v>23</v>
      </c>
      <c r="S866" t="s">
        <v>24</v>
      </c>
      <c r="T866" t="s">
        <v>441</v>
      </c>
      <c r="U866" t="s">
        <v>6695</v>
      </c>
      <c r="W866" t="s">
        <v>5349</v>
      </c>
      <c r="X866" t="s">
        <v>28</v>
      </c>
      <c r="Y866" t="e">
        <f>VLOOKUP(W866,ARD_SAFE_PROCESSED_20220608[[#This Row],[Column11]],1,FALSE)</f>
        <v>#N/A</v>
      </c>
      <c r="AB866" t="str">
        <f>CONCATENATE(LEFT(ARD_SAFE_PROCESSED_20220608[[#This Row],[Column1]],6),"******",RIGHT(ARD_SAFE_PROCESSED_20220608[[#This Row],[Column1]],4),";",ARD_SAFE_PROCESSED_20220608[[#This Row],[Column11]])</f>
        <v>455788******7425;74357045326004395400433</v>
      </c>
      <c r="AD866" t="str">
        <f>CLEAN(ARD_SAFE_PROCESSED_20220608[[#This Row],[Column1]])</f>
        <v>4557881412307425</v>
      </c>
      <c r="AE866" t="str">
        <f>CLEAN(ARD_SAFE_PROCESSED_20220608[[#This Row],[Column2]])</f>
        <v>186533</v>
      </c>
      <c r="AF866" t="str">
        <f>CLEAN(ARD_SAFE_PROCESSED_20220608[[#This Row],[Column3]])</f>
        <v>8658625</v>
      </c>
      <c r="AG866" t="str">
        <f>CLEAN(ARD_SAFE_PROCESSED_20220608[[#This Row],[Column4]])</f>
        <v>PL</v>
      </c>
      <c r="AH866" t="str">
        <f>CLEAN(ARD_SAFE_PROCESSED_20220608[[#This Row],[Column5]])</f>
        <v>20251121</v>
      </c>
      <c r="AI866" t="str">
        <f>CLEAN(ARD_SAFE_PROCESSED_20220608[[#This Row],[Column6]])</f>
        <v>604</v>
      </c>
      <c r="AJ866" t="str">
        <f>CLEAN(ARD_SAFE_PROCESSED_20220608[[#This Row],[Column7]])</f>
        <v>77</v>
      </c>
      <c r="AK866" t="str">
        <f>CLEAN(ARD_SAFE_PROCESSED_20220608[[#This Row],[Column8]])</f>
        <v xml:space="preserve">IZI*TRM SAC                   </v>
      </c>
      <c r="AL866" t="str">
        <f>CLEAN(ARD_SAFE_PROCESSED_20220608[[#This Row],[Column9]])</f>
        <v>20251122</v>
      </c>
      <c r="AM866" t="str">
        <f>CLEAN(ARD_SAFE_PROCESSED_20220608[[#This Row],[Column10]])</f>
        <v xml:space="preserve">'                       </v>
      </c>
      <c r="AN866" t="s">
        <v>6692</v>
      </c>
      <c r="AO866" t="str">
        <f>CLEAN(ARD_SAFE_PROCESSED_20220608[[#This Row],[Column12]])</f>
        <v>6165</v>
      </c>
      <c r="AP866" t="str">
        <f>CLEAN(ARD_SAFE_PROCESSED_20220608[[#This Row],[Column13]])</f>
        <v xml:space="preserve">   </v>
      </c>
      <c r="AQ866" t="str">
        <f>CLEAN(ARD_SAFE_PROCESSED_20220608[[#This Row],[Column14]])</f>
        <v xml:space="preserve">PS0003    </v>
      </c>
      <c r="AR866" t="str">
        <f>CLEAN(ARD_SAFE_PROCESSED_20220608[[#This Row],[Column15]])</f>
        <v xml:space="preserve">POS CONTACTLESS CHIP                              </v>
      </c>
      <c r="AS866" t="str">
        <f>CLEAN(ARD_SAFE_PROCESSED_20220608[[#This Row],[Column16]])</f>
        <v xml:space="preserve">               </v>
      </c>
      <c r="AT866" t="str">
        <f>CLEAN(ARD_SAFE_PROCESSED_20220608[[#This Row],[Column17]])</f>
        <v>230.65</v>
      </c>
      <c r="AU866" t="str">
        <f>CLEAN(ARD_SAFE_PROCESSED_20220608[[#This Row],[Column18]])</f>
        <v xml:space="preserve">' </v>
      </c>
      <c r="AV866" t="str">
        <f>CLEAN(ARD_SAFE_PROCESSED_20220608[[#This Row],[Column19]])</f>
        <v xml:space="preserve">          </v>
      </c>
      <c r="AW866" t="str">
        <f>CLEAN(ARD_SAFE_PROCESSED_20220608[[#This Row],[Column20]])</f>
        <v>20251121</v>
      </c>
      <c r="AX866" t="str">
        <f>CLEAN(ARD_SAFE_PROCESSED_20220608[[#This Row],[Column21]])</f>
        <v>182652</v>
      </c>
      <c r="AY866" t="str">
        <f>LEFT(ARD_SAFE_PROCESSED_20220608[[#This Row],[Column1]],6)</f>
        <v>455788</v>
      </c>
      <c r="AZ866" t="str">
        <f>RIGHT(ARD_SAFE_PROCESSED_20220608[[#This Row],[Column1]],4)</f>
        <v>7425</v>
      </c>
      <c r="BA866" s="2">
        <f t="shared" si="82"/>
        <v>45993</v>
      </c>
      <c r="BB866">
        <f t="shared" si="83"/>
        <v>68.16</v>
      </c>
      <c r="BC866">
        <f t="shared" si="84"/>
        <v>230.65</v>
      </c>
      <c r="BD866" t="str">
        <f t="shared" si="85"/>
        <v>0</v>
      </c>
      <c r="BE866" t="str">
        <f t="shared" si="86"/>
        <v>F:TC40</v>
      </c>
    </row>
    <row r="867" spans="1:57" hidden="1" x14ac:dyDescent="0.3">
      <c r="A867" t="s">
        <v>6318</v>
      </c>
      <c r="B867" t="s">
        <v>6358</v>
      </c>
      <c r="C867" t="s">
        <v>6359</v>
      </c>
      <c r="D867" t="s">
        <v>64</v>
      </c>
      <c r="E867" t="s">
        <v>473</v>
      </c>
      <c r="F867" t="s">
        <v>28</v>
      </c>
      <c r="G867" t="s">
        <v>29</v>
      </c>
      <c r="H867" t="s">
        <v>6360</v>
      </c>
      <c r="I867" t="s">
        <v>473</v>
      </c>
      <c r="J867" t="s">
        <v>21</v>
      </c>
      <c r="K867" t="s">
        <v>6361</v>
      </c>
      <c r="L867" t="s">
        <v>6362</v>
      </c>
      <c r="M867" t="s">
        <v>65</v>
      </c>
      <c r="N867" t="s">
        <v>77</v>
      </c>
      <c r="O867" t="s">
        <v>66</v>
      </c>
      <c r="P867" t="s">
        <v>22</v>
      </c>
      <c r="Q867" t="s">
        <v>6363</v>
      </c>
      <c r="R867" t="s">
        <v>23</v>
      </c>
      <c r="S867" t="s">
        <v>24</v>
      </c>
      <c r="T867" t="s">
        <v>473</v>
      </c>
      <c r="U867" t="s">
        <v>6364</v>
      </c>
      <c r="W867" t="s">
        <v>6777</v>
      </c>
      <c r="X867" t="s">
        <v>28</v>
      </c>
      <c r="Y867" t="e">
        <f>VLOOKUP(W867,ARD_SAFE_PROCESSED_20220608[[#This Row],[Column11]],1,FALSE)</f>
        <v>#N/A</v>
      </c>
      <c r="AB867" t="str">
        <f>CONCATENATE(LEFT(ARD_SAFE_PROCESSED_20220608[[#This Row],[Column1]],6),"******",RIGHT(ARD_SAFE_PROCESSED_20220608[[#This Row],[Column1]],4),";",ARD_SAFE_PROCESSED_20220608[[#This Row],[Column11]])</f>
        <v>455788******9093;74357045326004762901799</v>
      </c>
      <c r="AD867" t="str">
        <f>CLEAN(ARD_SAFE_PROCESSED_20220608[[#This Row],[Column1]])</f>
        <v>4557880861689093</v>
      </c>
      <c r="AE867" t="str">
        <f>CLEAN(ARD_SAFE_PROCESSED_20220608[[#This Row],[Column2]])</f>
        <v>985908</v>
      </c>
      <c r="AF867" t="str">
        <f>CLEAN(ARD_SAFE_PROCESSED_20220608[[#This Row],[Column3]])</f>
        <v>1039117</v>
      </c>
      <c r="AG867" t="str">
        <f>CLEAN(ARD_SAFE_PROCESSED_20220608[[#This Row],[Column4]])</f>
        <v>PL</v>
      </c>
      <c r="AH867" t="str">
        <f>CLEAN(ARD_SAFE_PROCESSED_20220608[[#This Row],[Column5]])</f>
        <v>20251122</v>
      </c>
      <c r="AI867" t="str">
        <f>CLEAN(ARD_SAFE_PROCESSED_20220608[[#This Row],[Column6]])</f>
        <v>604</v>
      </c>
      <c r="AJ867" t="str">
        <f>CLEAN(ARD_SAFE_PROCESSED_20220608[[#This Row],[Column7]])</f>
        <v>76</v>
      </c>
      <c r="AK867" t="str">
        <f>CLEAN(ARD_SAFE_PROCESSED_20220608[[#This Row],[Column8]])</f>
        <v xml:space="preserve">1202 MASS IGLESIAS5 CLL MS    </v>
      </c>
      <c r="AL867" t="str">
        <f>CLEAN(ARD_SAFE_PROCESSED_20220608[[#This Row],[Column9]])</f>
        <v>20251122</v>
      </c>
      <c r="AM867" t="str">
        <f>CLEAN(ARD_SAFE_PROCESSED_20220608[[#This Row],[Column10]])</f>
        <v xml:space="preserve">'                       </v>
      </c>
      <c r="AN867" t="s">
        <v>6361</v>
      </c>
      <c r="AO867" t="str">
        <f>CLEAN(ARD_SAFE_PROCESSED_20220608[[#This Row],[Column12]])</f>
        <v>2846</v>
      </c>
      <c r="AP867" t="str">
        <f>CLEAN(ARD_SAFE_PROCESSED_20220608[[#This Row],[Column13]])</f>
        <v xml:space="preserve">   </v>
      </c>
      <c r="AQ867" t="str">
        <f>CLEAN(ARD_SAFE_PROCESSED_20220608[[#This Row],[Column14]])</f>
        <v xml:space="preserve">PS0002    </v>
      </c>
      <c r="AR867" t="str">
        <f>CLEAN(ARD_SAFE_PROCESSED_20220608[[#This Row],[Column15]])</f>
        <v xml:space="preserve">POS CONTACTLESS CHIP                              </v>
      </c>
      <c r="AS867" t="str">
        <f>CLEAN(ARD_SAFE_PROCESSED_20220608[[#This Row],[Column16]])</f>
        <v xml:space="preserve">               </v>
      </c>
      <c r="AT867" t="str">
        <f>CLEAN(ARD_SAFE_PROCESSED_20220608[[#This Row],[Column17]])</f>
        <v>123.60</v>
      </c>
      <c r="AU867" t="str">
        <f>CLEAN(ARD_SAFE_PROCESSED_20220608[[#This Row],[Column18]])</f>
        <v xml:space="preserve">' </v>
      </c>
      <c r="AV867" t="str">
        <f>CLEAN(ARD_SAFE_PROCESSED_20220608[[#This Row],[Column19]])</f>
        <v xml:space="preserve">          </v>
      </c>
      <c r="AW867" t="str">
        <f>CLEAN(ARD_SAFE_PROCESSED_20220608[[#This Row],[Column20]])</f>
        <v>20251122</v>
      </c>
      <c r="AX867" t="str">
        <f>CLEAN(ARD_SAFE_PROCESSED_20220608[[#This Row],[Column21]])</f>
        <v>205602</v>
      </c>
      <c r="AY867" t="str">
        <f>LEFT(ARD_SAFE_PROCESSED_20220608[[#This Row],[Column1]],6)</f>
        <v>455788</v>
      </c>
      <c r="AZ867" t="str">
        <f>RIGHT(ARD_SAFE_PROCESSED_20220608[[#This Row],[Column1]],4)</f>
        <v>9093</v>
      </c>
      <c r="BA867" s="2">
        <f t="shared" si="82"/>
        <v>45994</v>
      </c>
      <c r="BB867">
        <f t="shared" si="83"/>
        <v>36.46</v>
      </c>
      <c r="BC867">
        <f t="shared" si="84"/>
        <v>123.6</v>
      </c>
      <c r="BD867" t="str">
        <f t="shared" si="85"/>
        <v>0</v>
      </c>
      <c r="BE867" t="str">
        <f t="shared" si="86"/>
        <v>F:TC40</v>
      </c>
    </row>
    <row r="868" spans="1:57" hidden="1" x14ac:dyDescent="0.3">
      <c r="A868" t="s">
        <v>6318</v>
      </c>
      <c r="B868" t="s">
        <v>6331</v>
      </c>
      <c r="C868" t="s">
        <v>6332</v>
      </c>
      <c r="D868" t="s">
        <v>64</v>
      </c>
      <c r="E868" t="s">
        <v>473</v>
      </c>
      <c r="F868" t="s">
        <v>28</v>
      </c>
      <c r="G868" t="s">
        <v>29</v>
      </c>
      <c r="H868" t="s">
        <v>6333</v>
      </c>
      <c r="I868" t="s">
        <v>473</v>
      </c>
      <c r="J868" t="s">
        <v>21</v>
      </c>
      <c r="K868" t="s">
        <v>6334</v>
      </c>
      <c r="L868" t="s">
        <v>6335</v>
      </c>
      <c r="M868" t="s">
        <v>65</v>
      </c>
      <c r="N868" t="s">
        <v>77</v>
      </c>
      <c r="O868" t="s">
        <v>66</v>
      </c>
      <c r="P868" t="s">
        <v>22</v>
      </c>
      <c r="Q868" t="s">
        <v>6336</v>
      </c>
      <c r="R868" t="s">
        <v>23</v>
      </c>
      <c r="S868" t="s">
        <v>24</v>
      </c>
      <c r="T868" t="s">
        <v>473</v>
      </c>
      <c r="U868" t="s">
        <v>6337</v>
      </c>
      <c r="W868" t="s">
        <v>8249</v>
      </c>
      <c r="X868" t="s">
        <v>28</v>
      </c>
      <c r="Y868" t="e">
        <f>VLOOKUP(W868,ARD_SAFE_PROCESSED_20220608[[#This Row],[Column11]],1,FALSE)</f>
        <v>#N/A</v>
      </c>
      <c r="AB868" t="str">
        <f>CONCATENATE(LEFT(ARD_SAFE_PROCESSED_20220608[[#This Row],[Column1]],6),"******",RIGHT(ARD_SAFE_PROCESSED_20220608[[#This Row],[Column1]],4),";",ARD_SAFE_PROCESSED_20220608[[#This Row],[Column11]])</f>
        <v>455788******9093;74357045326004920000237</v>
      </c>
      <c r="AD868" t="str">
        <f>CLEAN(ARD_SAFE_PROCESSED_20220608[[#This Row],[Column1]])</f>
        <v>4557880861689093</v>
      </c>
      <c r="AE868" t="str">
        <f>CLEAN(ARD_SAFE_PROCESSED_20220608[[#This Row],[Column2]])</f>
        <v>837791</v>
      </c>
      <c r="AF868" t="str">
        <f>CLEAN(ARD_SAFE_PROCESSED_20220608[[#This Row],[Column3]])</f>
        <v>1040141</v>
      </c>
      <c r="AG868" t="str">
        <f>CLEAN(ARD_SAFE_PROCESSED_20220608[[#This Row],[Column4]])</f>
        <v>PL</v>
      </c>
      <c r="AH868" t="str">
        <f>CLEAN(ARD_SAFE_PROCESSED_20220608[[#This Row],[Column5]])</f>
        <v>20251122</v>
      </c>
      <c r="AI868" t="str">
        <f>CLEAN(ARD_SAFE_PROCESSED_20220608[[#This Row],[Column6]])</f>
        <v>604</v>
      </c>
      <c r="AJ868" t="str">
        <f>CLEAN(ARD_SAFE_PROCESSED_20220608[[#This Row],[Column7]])</f>
        <v>76</v>
      </c>
      <c r="AK868" t="str">
        <f>CLEAN(ARD_SAFE_PROCESSED_20220608[[#This Row],[Column8]])</f>
        <v xml:space="preserve">1292 MASS HUAYLAS5 CLL MS     </v>
      </c>
      <c r="AL868" t="str">
        <f>CLEAN(ARD_SAFE_PROCESSED_20220608[[#This Row],[Column9]])</f>
        <v>20251122</v>
      </c>
      <c r="AM868" t="str">
        <f>CLEAN(ARD_SAFE_PROCESSED_20220608[[#This Row],[Column10]])</f>
        <v xml:space="preserve">'                       </v>
      </c>
      <c r="AN868" t="s">
        <v>6334</v>
      </c>
      <c r="AO868" t="str">
        <f>CLEAN(ARD_SAFE_PROCESSED_20220608[[#This Row],[Column12]])</f>
        <v>1241</v>
      </c>
      <c r="AP868" t="str">
        <f>CLEAN(ARD_SAFE_PROCESSED_20220608[[#This Row],[Column13]])</f>
        <v xml:space="preserve">   </v>
      </c>
      <c r="AQ868" t="str">
        <f>CLEAN(ARD_SAFE_PROCESSED_20220608[[#This Row],[Column14]])</f>
        <v xml:space="preserve">PS0002    </v>
      </c>
      <c r="AR868" t="str">
        <f>CLEAN(ARD_SAFE_PROCESSED_20220608[[#This Row],[Column15]])</f>
        <v xml:space="preserve">POS CONTACTLESS CHIP                              </v>
      </c>
      <c r="AS868" t="str">
        <f>CLEAN(ARD_SAFE_PROCESSED_20220608[[#This Row],[Column16]])</f>
        <v xml:space="preserve">               </v>
      </c>
      <c r="AT868" t="str">
        <f>CLEAN(ARD_SAFE_PROCESSED_20220608[[#This Row],[Column17]])</f>
        <v>45.90</v>
      </c>
      <c r="AU868" t="str">
        <f>CLEAN(ARD_SAFE_PROCESSED_20220608[[#This Row],[Column18]])</f>
        <v xml:space="preserve">' </v>
      </c>
      <c r="AV868" t="str">
        <f>CLEAN(ARD_SAFE_PROCESSED_20220608[[#This Row],[Column19]])</f>
        <v xml:space="preserve">          </v>
      </c>
      <c r="AW868" t="str">
        <f>CLEAN(ARD_SAFE_PROCESSED_20220608[[#This Row],[Column20]])</f>
        <v>20251122</v>
      </c>
      <c r="AX868" t="str">
        <f>CLEAN(ARD_SAFE_PROCESSED_20220608[[#This Row],[Column21]])</f>
        <v>210650</v>
      </c>
      <c r="AY868" t="str">
        <f>LEFT(ARD_SAFE_PROCESSED_20220608[[#This Row],[Column1]],6)</f>
        <v>455788</v>
      </c>
      <c r="AZ868" t="str">
        <f>RIGHT(ARD_SAFE_PROCESSED_20220608[[#This Row],[Column1]],4)</f>
        <v>9093</v>
      </c>
      <c r="BA868" s="2">
        <f t="shared" si="82"/>
        <v>45994</v>
      </c>
      <c r="BB868">
        <f t="shared" si="83"/>
        <v>13.54</v>
      </c>
      <c r="BC868">
        <f t="shared" si="84"/>
        <v>45.9</v>
      </c>
      <c r="BD868" t="str">
        <f t="shared" si="85"/>
        <v>0</v>
      </c>
      <c r="BE868" t="str">
        <f t="shared" si="86"/>
        <v>F:TC40</v>
      </c>
    </row>
    <row r="869" spans="1:57" hidden="1" x14ac:dyDescent="0.3">
      <c r="A869" t="s">
        <v>7786</v>
      </c>
      <c r="B869" t="s">
        <v>7793</v>
      </c>
      <c r="C869" t="s">
        <v>7788</v>
      </c>
      <c r="D869" t="s">
        <v>64</v>
      </c>
      <c r="E869" t="s">
        <v>441</v>
      </c>
      <c r="F869" t="s">
        <v>28</v>
      </c>
      <c r="G869" t="s">
        <v>29</v>
      </c>
      <c r="H869" t="s">
        <v>7789</v>
      </c>
      <c r="I869" t="s">
        <v>473</v>
      </c>
      <c r="J869" t="s">
        <v>21</v>
      </c>
      <c r="K869" t="s">
        <v>7794</v>
      </c>
      <c r="L869" t="s">
        <v>7795</v>
      </c>
      <c r="M869" t="s">
        <v>65</v>
      </c>
      <c r="N869" t="s">
        <v>67</v>
      </c>
      <c r="O869" t="s">
        <v>66</v>
      </c>
      <c r="P869" t="s">
        <v>22</v>
      </c>
      <c r="Q869" t="s">
        <v>210</v>
      </c>
      <c r="R869" t="s">
        <v>23</v>
      </c>
      <c r="S869" t="s">
        <v>24</v>
      </c>
      <c r="T869" t="s">
        <v>441</v>
      </c>
      <c r="U869" t="s">
        <v>7796</v>
      </c>
      <c r="W869" t="s">
        <v>2683</v>
      </c>
      <c r="X869" t="s">
        <v>28</v>
      </c>
      <c r="Y869" t="e">
        <f>VLOOKUP(W869,ARD_SAFE_PROCESSED_20220608[[#This Row],[Column11]],1,FALSE)</f>
        <v>#N/A</v>
      </c>
      <c r="AB869" t="str">
        <f>CONCATENATE(LEFT(ARD_SAFE_PROCESSED_20220608[[#This Row],[Column1]],6),"******",RIGHT(ARD_SAFE_PROCESSED_20220608[[#This Row],[Column1]],4),";",ARD_SAFE_PROCESSED_20220608[[#This Row],[Column11]])</f>
        <v>463403******3510;74357045326007676500011</v>
      </c>
      <c r="AD869" t="str">
        <f>CLEAN(ARD_SAFE_PROCESSED_20220608[[#This Row],[Column1]])</f>
        <v>4634030284803510</v>
      </c>
      <c r="AE869" t="str">
        <f>CLEAN(ARD_SAFE_PROCESSED_20220608[[#This Row],[Column2]])</f>
        <v>008884</v>
      </c>
      <c r="AF869" t="str">
        <f>CLEAN(ARD_SAFE_PROCESSED_20220608[[#This Row],[Column3]])</f>
        <v>5142280</v>
      </c>
      <c r="AG869" t="str">
        <f>CLEAN(ARD_SAFE_PROCESSED_20220608[[#This Row],[Column4]])</f>
        <v>PL</v>
      </c>
      <c r="AH869" t="str">
        <f>CLEAN(ARD_SAFE_PROCESSED_20220608[[#This Row],[Column5]])</f>
        <v>20251121</v>
      </c>
      <c r="AI869" t="str">
        <f>CLEAN(ARD_SAFE_PROCESSED_20220608[[#This Row],[Column6]])</f>
        <v>604</v>
      </c>
      <c r="AJ869" t="str">
        <f>CLEAN(ARD_SAFE_PROCESSED_20220608[[#This Row],[Column7]])</f>
        <v>76</v>
      </c>
      <c r="AK869" t="str">
        <f>CLEAN(ARD_SAFE_PROCESSED_20220608[[#This Row],[Column8]])</f>
        <v xml:space="preserve">IZI*INVERSIONES AA            </v>
      </c>
      <c r="AL869" t="str">
        <f>CLEAN(ARD_SAFE_PROCESSED_20220608[[#This Row],[Column9]])</f>
        <v>20251122</v>
      </c>
      <c r="AM869" t="str">
        <f>CLEAN(ARD_SAFE_PROCESSED_20220608[[#This Row],[Column10]])</f>
        <v xml:space="preserve">'                       </v>
      </c>
      <c r="AN869" t="s">
        <v>7794</v>
      </c>
      <c r="AO869" t="str">
        <f>CLEAN(ARD_SAFE_PROCESSED_20220608[[#This Row],[Column12]])</f>
        <v>2994</v>
      </c>
      <c r="AP869" t="str">
        <f>CLEAN(ARD_SAFE_PROCESSED_20220608[[#This Row],[Column13]])</f>
        <v xml:space="preserve">   </v>
      </c>
      <c r="AQ869" t="str">
        <f>CLEAN(ARD_SAFE_PROCESSED_20220608[[#This Row],[Column14]])</f>
        <v xml:space="preserve">PS0001    </v>
      </c>
      <c r="AR869" t="str">
        <f>CLEAN(ARD_SAFE_PROCESSED_20220608[[#This Row],[Column15]])</f>
        <v xml:space="preserve">POS CONTACTLESS CHIP                              </v>
      </c>
      <c r="AS869" t="str">
        <f>CLEAN(ARD_SAFE_PROCESSED_20220608[[#This Row],[Column16]])</f>
        <v xml:space="preserve">               </v>
      </c>
      <c r="AT869" t="str">
        <f>CLEAN(ARD_SAFE_PROCESSED_20220608[[#This Row],[Column17]])</f>
        <v>80.00</v>
      </c>
      <c r="AU869" t="str">
        <f>CLEAN(ARD_SAFE_PROCESSED_20220608[[#This Row],[Column18]])</f>
        <v xml:space="preserve">' </v>
      </c>
      <c r="AV869" t="str">
        <f>CLEAN(ARD_SAFE_PROCESSED_20220608[[#This Row],[Column19]])</f>
        <v xml:space="preserve">          </v>
      </c>
      <c r="AW869" t="str">
        <f>CLEAN(ARD_SAFE_PROCESSED_20220608[[#This Row],[Column20]])</f>
        <v>20251121</v>
      </c>
      <c r="AX869" t="str">
        <f>CLEAN(ARD_SAFE_PROCESSED_20220608[[#This Row],[Column21]])</f>
        <v>221442</v>
      </c>
      <c r="AY869" t="str">
        <f>LEFT(ARD_SAFE_PROCESSED_20220608[[#This Row],[Column1]],6)</f>
        <v>463403</v>
      </c>
      <c r="AZ869" t="str">
        <f>RIGHT(ARD_SAFE_PROCESSED_20220608[[#This Row],[Column1]],4)</f>
        <v>3510</v>
      </c>
      <c r="BA869" s="2">
        <f t="shared" si="82"/>
        <v>45994</v>
      </c>
      <c r="BB869">
        <f t="shared" si="83"/>
        <v>23.64</v>
      </c>
      <c r="BC869">
        <f t="shared" si="84"/>
        <v>80</v>
      </c>
      <c r="BD869" t="str">
        <f t="shared" si="85"/>
        <v>0</v>
      </c>
      <c r="BE869" t="str">
        <f t="shared" si="86"/>
        <v>F:TC40</v>
      </c>
    </row>
    <row r="870" spans="1:57" hidden="1" x14ac:dyDescent="0.3">
      <c r="A870" t="s">
        <v>7786</v>
      </c>
      <c r="B870" t="s">
        <v>7787</v>
      </c>
      <c r="C870" t="s">
        <v>7788</v>
      </c>
      <c r="D870" t="s">
        <v>64</v>
      </c>
      <c r="E870" t="s">
        <v>441</v>
      </c>
      <c r="F870" t="s">
        <v>28</v>
      </c>
      <c r="G870" t="s">
        <v>29</v>
      </c>
      <c r="H870" t="s">
        <v>7789</v>
      </c>
      <c r="I870" t="s">
        <v>473</v>
      </c>
      <c r="J870" t="s">
        <v>21</v>
      </c>
      <c r="K870" t="s">
        <v>7790</v>
      </c>
      <c r="L870" t="s">
        <v>7791</v>
      </c>
      <c r="M870" t="s">
        <v>65</v>
      </c>
      <c r="N870" t="s">
        <v>67</v>
      </c>
      <c r="O870" t="s">
        <v>66</v>
      </c>
      <c r="P870" t="s">
        <v>22</v>
      </c>
      <c r="Q870" t="s">
        <v>210</v>
      </c>
      <c r="R870" t="s">
        <v>23</v>
      </c>
      <c r="S870" t="s">
        <v>24</v>
      </c>
      <c r="T870" t="s">
        <v>441</v>
      </c>
      <c r="U870" t="s">
        <v>7792</v>
      </c>
      <c r="W870" t="s">
        <v>3982</v>
      </c>
      <c r="X870" t="s">
        <v>28</v>
      </c>
      <c r="Y870" t="e">
        <f>VLOOKUP(W870,ARD_SAFE_PROCESSED_20220608[[#This Row],[Column11]],1,FALSE)</f>
        <v>#N/A</v>
      </c>
      <c r="AB870" t="str">
        <f>CONCATENATE(LEFT(ARD_SAFE_PROCESSED_20220608[[#This Row],[Column1]],6),"******",RIGHT(ARD_SAFE_PROCESSED_20220608[[#This Row],[Column1]],4),";",ARD_SAFE_PROCESSED_20220608[[#This Row],[Column11]])</f>
        <v>463403******3510;74357045326007676500029</v>
      </c>
      <c r="AD870" t="str">
        <f>CLEAN(ARD_SAFE_PROCESSED_20220608[[#This Row],[Column1]])</f>
        <v>4634030284803510</v>
      </c>
      <c r="AE870" t="str">
        <f>CLEAN(ARD_SAFE_PROCESSED_20220608[[#This Row],[Column2]])</f>
        <v>005954</v>
      </c>
      <c r="AF870" t="str">
        <f>CLEAN(ARD_SAFE_PROCESSED_20220608[[#This Row],[Column3]])</f>
        <v>5142280</v>
      </c>
      <c r="AG870" t="str">
        <f>CLEAN(ARD_SAFE_PROCESSED_20220608[[#This Row],[Column4]])</f>
        <v>PL</v>
      </c>
      <c r="AH870" t="str">
        <f>CLEAN(ARD_SAFE_PROCESSED_20220608[[#This Row],[Column5]])</f>
        <v>20251121</v>
      </c>
      <c r="AI870" t="str">
        <f>CLEAN(ARD_SAFE_PROCESSED_20220608[[#This Row],[Column6]])</f>
        <v>604</v>
      </c>
      <c r="AJ870" t="str">
        <f>CLEAN(ARD_SAFE_PROCESSED_20220608[[#This Row],[Column7]])</f>
        <v>76</v>
      </c>
      <c r="AK870" t="str">
        <f>CLEAN(ARD_SAFE_PROCESSED_20220608[[#This Row],[Column8]])</f>
        <v xml:space="preserve">IZI*INVERSIONES AA            </v>
      </c>
      <c r="AL870" t="str">
        <f>CLEAN(ARD_SAFE_PROCESSED_20220608[[#This Row],[Column9]])</f>
        <v>20251122</v>
      </c>
      <c r="AM870" t="str">
        <f>CLEAN(ARD_SAFE_PROCESSED_20220608[[#This Row],[Column10]])</f>
        <v xml:space="preserve">'                       </v>
      </c>
      <c r="AN870" t="s">
        <v>7790</v>
      </c>
      <c r="AO870" t="str">
        <f>CLEAN(ARD_SAFE_PROCESSED_20220608[[#This Row],[Column12]])</f>
        <v>2996</v>
      </c>
      <c r="AP870" t="str">
        <f>CLEAN(ARD_SAFE_PROCESSED_20220608[[#This Row],[Column13]])</f>
        <v xml:space="preserve">   </v>
      </c>
      <c r="AQ870" t="str">
        <f>CLEAN(ARD_SAFE_PROCESSED_20220608[[#This Row],[Column14]])</f>
        <v xml:space="preserve">PS0001    </v>
      </c>
      <c r="AR870" t="str">
        <f>CLEAN(ARD_SAFE_PROCESSED_20220608[[#This Row],[Column15]])</f>
        <v xml:space="preserve">POS CONTACTLESS CHIP                              </v>
      </c>
      <c r="AS870" t="str">
        <f>CLEAN(ARD_SAFE_PROCESSED_20220608[[#This Row],[Column16]])</f>
        <v xml:space="preserve">               </v>
      </c>
      <c r="AT870" t="str">
        <f>CLEAN(ARD_SAFE_PROCESSED_20220608[[#This Row],[Column17]])</f>
        <v>80.00</v>
      </c>
      <c r="AU870" t="str">
        <f>CLEAN(ARD_SAFE_PROCESSED_20220608[[#This Row],[Column18]])</f>
        <v xml:space="preserve">' </v>
      </c>
      <c r="AV870" t="str">
        <f>CLEAN(ARD_SAFE_PROCESSED_20220608[[#This Row],[Column19]])</f>
        <v xml:space="preserve">          </v>
      </c>
      <c r="AW870" t="str">
        <f>CLEAN(ARD_SAFE_PROCESSED_20220608[[#This Row],[Column20]])</f>
        <v>20251121</v>
      </c>
      <c r="AX870" t="str">
        <f>CLEAN(ARD_SAFE_PROCESSED_20220608[[#This Row],[Column21]])</f>
        <v>225244</v>
      </c>
      <c r="AY870" t="str">
        <f>LEFT(ARD_SAFE_PROCESSED_20220608[[#This Row],[Column1]],6)</f>
        <v>463403</v>
      </c>
      <c r="AZ870" t="str">
        <f>RIGHT(ARD_SAFE_PROCESSED_20220608[[#This Row],[Column1]],4)</f>
        <v>3510</v>
      </c>
      <c r="BA870" s="2">
        <f t="shared" si="82"/>
        <v>45994</v>
      </c>
      <c r="BB870">
        <f t="shared" si="83"/>
        <v>23.64</v>
      </c>
      <c r="BC870">
        <f t="shared" si="84"/>
        <v>80</v>
      </c>
      <c r="BD870" t="str">
        <f t="shared" si="85"/>
        <v>0</v>
      </c>
      <c r="BE870" t="str">
        <f t="shared" si="86"/>
        <v>F:TC40</v>
      </c>
    </row>
    <row r="871" spans="1:57" hidden="1" x14ac:dyDescent="0.3">
      <c r="A871" t="s">
        <v>6318</v>
      </c>
      <c r="B871" t="s">
        <v>6338</v>
      </c>
      <c r="C871" t="s">
        <v>6339</v>
      </c>
      <c r="D871" t="s">
        <v>64</v>
      </c>
      <c r="E871" t="s">
        <v>473</v>
      </c>
      <c r="F871" t="s">
        <v>28</v>
      </c>
      <c r="G871" t="s">
        <v>29</v>
      </c>
      <c r="H871" t="s">
        <v>6340</v>
      </c>
      <c r="I871" t="s">
        <v>467</v>
      </c>
      <c r="J871" t="s">
        <v>21</v>
      </c>
      <c r="K871" t="s">
        <v>6341</v>
      </c>
      <c r="L871" t="s">
        <v>6342</v>
      </c>
      <c r="M871" t="s">
        <v>65</v>
      </c>
      <c r="N871" t="s">
        <v>162</v>
      </c>
      <c r="O871" t="s">
        <v>66</v>
      </c>
      <c r="P871" t="s">
        <v>22</v>
      </c>
      <c r="Q871" t="s">
        <v>6343</v>
      </c>
      <c r="R871" t="s">
        <v>23</v>
      </c>
      <c r="S871" t="s">
        <v>24</v>
      </c>
      <c r="T871" t="s">
        <v>473</v>
      </c>
      <c r="U871" t="s">
        <v>6344</v>
      </c>
      <c r="W871" t="s">
        <v>3998</v>
      </c>
      <c r="X871" t="s">
        <v>28</v>
      </c>
      <c r="Y871" t="e">
        <f>VLOOKUP(W871,ARD_SAFE_PROCESSED_20220608[[#This Row],[Column11]],1,FALSE)</f>
        <v>#N/A</v>
      </c>
      <c r="AB871" t="str">
        <f>CONCATENATE(LEFT(ARD_SAFE_PROCESSED_20220608[[#This Row],[Column1]],6),"******",RIGHT(ARD_SAFE_PROCESSED_20220608[[#This Row],[Column1]],4),";",ARD_SAFE_PROCESSED_20220608[[#This Row],[Column11]])</f>
        <v>455788******9093;74357045327000106000016</v>
      </c>
      <c r="AD871" t="str">
        <f>CLEAN(ARD_SAFE_PROCESSED_20220608[[#This Row],[Column1]])</f>
        <v>4557880861689093</v>
      </c>
      <c r="AE871" t="str">
        <f>CLEAN(ARD_SAFE_PROCESSED_20220608[[#This Row],[Column2]])</f>
        <v>953416</v>
      </c>
      <c r="AF871" t="str">
        <f>CLEAN(ARD_SAFE_PROCESSED_20220608[[#This Row],[Column3]])</f>
        <v>8645668</v>
      </c>
      <c r="AG871" t="str">
        <f>CLEAN(ARD_SAFE_PROCESSED_20220608[[#This Row],[Column4]])</f>
        <v>PL</v>
      </c>
      <c r="AH871" t="str">
        <f>CLEAN(ARD_SAFE_PROCESSED_20220608[[#This Row],[Column5]])</f>
        <v>20251122</v>
      </c>
      <c r="AI871" t="str">
        <f>CLEAN(ARD_SAFE_PROCESSED_20220608[[#This Row],[Column6]])</f>
        <v>604</v>
      </c>
      <c r="AJ871" t="str">
        <f>CLEAN(ARD_SAFE_PROCESSED_20220608[[#This Row],[Column7]])</f>
        <v>76</v>
      </c>
      <c r="AK871" t="str">
        <f>CLEAN(ARD_SAFE_PROCESSED_20220608[[#This Row],[Column8]])</f>
        <v xml:space="preserve">IZI*TORTAS KRISTEL            </v>
      </c>
      <c r="AL871" t="str">
        <f>CLEAN(ARD_SAFE_PROCESSED_20220608[[#This Row],[Column9]])</f>
        <v>20251123</v>
      </c>
      <c r="AM871" t="str">
        <f>CLEAN(ARD_SAFE_PROCESSED_20220608[[#This Row],[Column10]])</f>
        <v xml:space="preserve">'                       </v>
      </c>
      <c r="AN871" t="s">
        <v>6341</v>
      </c>
      <c r="AO871" t="str">
        <f>CLEAN(ARD_SAFE_PROCESSED_20220608[[#This Row],[Column12]])</f>
        <v>4369</v>
      </c>
      <c r="AP871" t="str">
        <f>CLEAN(ARD_SAFE_PROCESSED_20220608[[#This Row],[Column13]])</f>
        <v xml:space="preserve">   </v>
      </c>
      <c r="AQ871" t="str">
        <f>CLEAN(ARD_SAFE_PROCESSED_20220608[[#This Row],[Column14]])</f>
        <v xml:space="preserve">PS0004    </v>
      </c>
      <c r="AR871" t="str">
        <f>CLEAN(ARD_SAFE_PROCESSED_20220608[[#This Row],[Column15]])</f>
        <v xml:space="preserve">POS CONTACTLESS CHIP                              </v>
      </c>
      <c r="AS871" t="str">
        <f>CLEAN(ARD_SAFE_PROCESSED_20220608[[#This Row],[Column16]])</f>
        <v xml:space="preserve">               </v>
      </c>
      <c r="AT871" t="str">
        <f>CLEAN(ARD_SAFE_PROCESSED_20220608[[#This Row],[Column17]])</f>
        <v>97.70</v>
      </c>
      <c r="AU871" t="str">
        <f>CLEAN(ARD_SAFE_PROCESSED_20220608[[#This Row],[Column18]])</f>
        <v xml:space="preserve">' </v>
      </c>
      <c r="AV871" t="str">
        <f>CLEAN(ARD_SAFE_PROCESSED_20220608[[#This Row],[Column19]])</f>
        <v xml:space="preserve">          </v>
      </c>
      <c r="AW871" t="str">
        <f>CLEAN(ARD_SAFE_PROCESSED_20220608[[#This Row],[Column20]])</f>
        <v>20251122</v>
      </c>
      <c r="AX871" t="str">
        <f>CLEAN(ARD_SAFE_PROCESSED_20220608[[#This Row],[Column21]])</f>
        <v>222755</v>
      </c>
      <c r="AY871" t="str">
        <f>LEFT(ARD_SAFE_PROCESSED_20220608[[#This Row],[Column1]],6)</f>
        <v>455788</v>
      </c>
      <c r="AZ871" t="str">
        <f>RIGHT(ARD_SAFE_PROCESSED_20220608[[#This Row],[Column1]],4)</f>
        <v>9093</v>
      </c>
      <c r="BA871" s="2">
        <f t="shared" si="82"/>
        <v>45994</v>
      </c>
      <c r="BB871">
        <f t="shared" si="83"/>
        <v>28.82</v>
      </c>
      <c r="BC871">
        <f t="shared" si="84"/>
        <v>97.7</v>
      </c>
      <c r="BD871" t="str">
        <f t="shared" si="85"/>
        <v>0</v>
      </c>
      <c r="BE871" t="str">
        <f t="shared" si="86"/>
        <v>F:TC40</v>
      </c>
    </row>
    <row r="872" spans="1:57" hidden="1" x14ac:dyDescent="0.3">
      <c r="A872" t="s">
        <v>2587</v>
      </c>
      <c r="B872" t="s">
        <v>2599</v>
      </c>
      <c r="C872" t="s">
        <v>78</v>
      </c>
      <c r="D872" t="s">
        <v>25</v>
      </c>
      <c r="E872" t="s">
        <v>467</v>
      </c>
      <c r="F872" t="s">
        <v>28</v>
      </c>
      <c r="G872" t="s">
        <v>29</v>
      </c>
      <c r="H872" t="s">
        <v>79</v>
      </c>
      <c r="I872" t="s">
        <v>467</v>
      </c>
      <c r="J872" t="s">
        <v>21</v>
      </c>
      <c r="K872" t="s">
        <v>2600</v>
      </c>
      <c r="L872" t="s">
        <v>2601</v>
      </c>
      <c r="M872" t="s">
        <v>65</v>
      </c>
      <c r="N872" t="s">
        <v>26</v>
      </c>
      <c r="O872" t="s">
        <v>27</v>
      </c>
      <c r="P872" t="s">
        <v>2602</v>
      </c>
      <c r="Q872" t="s">
        <v>2603</v>
      </c>
      <c r="R872" t="s">
        <v>23</v>
      </c>
      <c r="S872" t="s">
        <v>24</v>
      </c>
      <c r="T872" t="s">
        <v>467</v>
      </c>
      <c r="U872" t="s">
        <v>2604</v>
      </c>
      <c r="W872" t="s">
        <v>4010</v>
      </c>
      <c r="X872" t="s">
        <v>28</v>
      </c>
      <c r="Y872" t="e">
        <f>VLOOKUP(W872,ARD_SAFE_PROCESSED_20220608[[#This Row],[Column11]],1,FALSE)</f>
        <v>#N/A</v>
      </c>
      <c r="AB872" t="str">
        <f>CONCATENATE(LEFT(ARD_SAFE_PROCESSED_20220608[[#This Row],[Column1]],6),"******",RIGHT(ARD_SAFE_PROCESSED_20220608[[#This Row],[Column1]],4),";",ARD_SAFE_PROCESSED_20220608[[#This Row],[Column11]])</f>
        <v>411090******0393;74357045327001453071071</v>
      </c>
      <c r="AD872" t="str">
        <f>CLEAN(ARD_SAFE_PROCESSED_20220608[[#This Row],[Column1]])</f>
        <v>4110905023980393</v>
      </c>
      <c r="AE872" t="str">
        <f>CLEAN(ARD_SAFE_PROCESSED_20220608[[#This Row],[Column2]])</f>
        <v>095157</v>
      </c>
      <c r="AF872" t="str">
        <f>CLEAN(ARD_SAFE_PROCESSED_20220608[[#This Row],[Column3]])</f>
        <v>4018919</v>
      </c>
      <c r="AG872" t="str">
        <f>CLEAN(ARD_SAFE_PROCESSED_20220608[[#This Row],[Column4]])</f>
        <v>EC</v>
      </c>
      <c r="AH872" t="str">
        <f>CLEAN(ARD_SAFE_PROCESSED_20220608[[#This Row],[Column5]])</f>
        <v>20251123</v>
      </c>
      <c r="AI872" t="str">
        <f>CLEAN(ARD_SAFE_PROCESSED_20220608[[#This Row],[Column6]])</f>
        <v>604</v>
      </c>
      <c r="AJ872" t="str">
        <f>CLEAN(ARD_SAFE_PROCESSED_20220608[[#This Row],[Column7]])</f>
        <v>76</v>
      </c>
      <c r="AK872" t="str">
        <f>CLEAN(ARD_SAFE_PROCESSED_20220608[[#This Row],[Column8]])</f>
        <v xml:space="preserve">PYU*UBER                      </v>
      </c>
      <c r="AL872" t="str">
        <f>CLEAN(ARD_SAFE_PROCESSED_20220608[[#This Row],[Column9]])</f>
        <v>20251123</v>
      </c>
      <c r="AM872" t="str">
        <f>CLEAN(ARD_SAFE_PROCESSED_20220608[[#This Row],[Column10]])</f>
        <v xml:space="preserve">'                       </v>
      </c>
      <c r="AN872" t="s">
        <v>2600</v>
      </c>
      <c r="AO872" t="str">
        <f>CLEAN(ARD_SAFE_PROCESSED_20220608[[#This Row],[Column12]])</f>
        <v>3765024</v>
      </c>
      <c r="AP872" t="str">
        <f>CLEAN(ARD_SAFE_PROCESSED_20220608[[#This Row],[Column13]])</f>
        <v xml:space="preserve">   </v>
      </c>
      <c r="AQ872" t="str">
        <f>CLEAN(ARD_SAFE_PROCESSED_20220608[[#This Row],[Column14]])</f>
        <v xml:space="preserve">PV000000  </v>
      </c>
      <c r="AR872" t="str">
        <f>CLEAN(ARD_SAFE_PROCESSED_20220608[[#This Row],[Column15]])</f>
        <v xml:space="preserve">E-COMMERCE                                        </v>
      </c>
      <c r="AS872" t="str">
        <f>CLEAN(ARD_SAFE_PROCESSED_20220608[[#This Row],[Column16]])</f>
        <v>104227152286abc</v>
      </c>
      <c r="AT872" t="str">
        <f>CLEAN(ARD_SAFE_PROCESSED_20220608[[#This Row],[Column17]])</f>
        <v>11.40</v>
      </c>
      <c r="AU872" t="str">
        <f>CLEAN(ARD_SAFE_PROCESSED_20220608[[#This Row],[Column18]])</f>
        <v xml:space="preserve">' </v>
      </c>
      <c r="AV872" t="str">
        <f>CLEAN(ARD_SAFE_PROCESSED_20220608[[#This Row],[Column19]])</f>
        <v xml:space="preserve">          </v>
      </c>
      <c r="AW872" t="str">
        <f>CLEAN(ARD_SAFE_PROCESSED_20220608[[#This Row],[Column20]])</f>
        <v>20251123</v>
      </c>
      <c r="AX872" t="str">
        <f>CLEAN(ARD_SAFE_PROCESSED_20220608[[#This Row],[Column21]])</f>
        <v>40945</v>
      </c>
      <c r="AY872" t="str">
        <f>LEFT(ARD_SAFE_PROCESSED_20220608[[#This Row],[Column1]],6)</f>
        <v>411090</v>
      </c>
      <c r="AZ872" t="str">
        <f>RIGHT(ARD_SAFE_PROCESSED_20220608[[#This Row],[Column1]],4)</f>
        <v>0393</v>
      </c>
      <c r="BA872" s="2">
        <f t="shared" si="82"/>
        <v>45994</v>
      </c>
      <c r="BB872">
        <f t="shared" si="83"/>
        <v>3.36</v>
      </c>
      <c r="BC872">
        <f t="shared" si="84"/>
        <v>11.4</v>
      </c>
      <c r="BD872" t="str">
        <f t="shared" si="85"/>
        <v>6</v>
      </c>
      <c r="BE872" t="str">
        <f t="shared" si="86"/>
        <v>F:TC40</v>
      </c>
    </row>
    <row r="873" spans="1:57" hidden="1" x14ac:dyDescent="0.3">
      <c r="A873" t="s">
        <v>2587</v>
      </c>
      <c r="B873" t="s">
        <v>2605</v>
      </c>
      <c r="C873" t="s">
        <v>78</v>
      </c>
      <c r="D873" t="s">
        <v>25</v>
      </c>
      <c r="E873" t="s">
        <v>473</v>
      </c>
      <c r="F873" t="s">
        <v>28</v>
      </c>
      <c r="G873" t="s">
        <v>29</v>
      </c>
      <c r="H873" t="s">
        <v>79</v>
      </c>
      <c r="I873" t="s">
        <v>467</v>
      </c>
      <c r="J873" t="s">
        <v>21</v>
      </c>
      <c r="K873" t="s">
        <v>2606</v>
      </c>
      <c r="L873" t="s">
        <v>2607</v>
      </c>
      <c r="M873" t="s">
        <v>65</v>
      </c>
      <c r="N873" t="s">
        <v>26</v>
      </c>
      <c r="O873" t="s">
        <v>27</v>
      </c>
      <c r="P873" t="s">
        <v>2608</v>
      </c>
      <c r="Q873" t="s">
        <v>592</v>
      </c>
      <c r="R873" t="s">
        <v>23</v>
      </c>
      <c r="S873" t="s">
        <v>24</v>
      </c>
      <c r="T873" t="s">
        <v>473</v>
      </c>
      <c r="U873" t="s">
        <v>2609</v>
      </c>
      <c r="W873" t="s">
        <v>3865</v>
      </c>
      <c r="X873" t="s">
        <v>28</v>
      </c>
      <c r="Y873" t="e">
        <f>VLOOKUP(W873,ARD_SAFE_PROCESSED_20220608[[#This Row],[Column11]],1,FALSE)</f>
        <v>#N/A</v>
      </c>
      <c r="AB873" t="str">
        <f>CONCATENATE(LEFT(ARD_SAFE_PROCESSED_20220608[[#This Row],[Column1]],6),"******",RIGHT(ARD_SAFE_PROCESSED_20220608[[#This Row],[Column1]],4),";",ARD_SAFE_PROCESSED_20220608[[#This Row],[Column11]])</f>
        <v>411090******0393;74357045327001453231576</v>
      </c>
      <c r="AD873" t="str">
        <f>CLEAN(ARD_SAFE_PROCESSED_20220608[[#This Row],[Column1]])</f>
        <v>4110905023980393</v>
      </c>
      <c r="AE873" t="str">
        <f>CLEAN(ARD_SAFE_PROCESSED_20220608[[#This Row],[Column2]])</f>
        <v>351057</v>
      </c>
      <c r="AF873" t="str">
        <f>CLEAN(ARD_SAFE_PROCESSED_20220608[[#This Row],[Column3]])</f>
        <v>4018919</v>
      </c>
      <c r="AG873" t="str">
        <f>CLEAN(ARD_SAFE_PROCESSED_20220608[[#This Row],[Column4]])</f>
        <v>EC</v>
      </c>
      <c r="AH873" t="str">
        <f>CLEAN(ARD_SAFE_PROCESSED_20220608[[#This Row],[Column5]])</f>
        <v>20251122</v>
      </c>
      <c r="AI873" t="str">
        <f>CLEAN(ARD_SAFE_PROCESSED_20220608[[#This Row],[Column6]])</f>
        <v>604</v>
      </c>
      <c r="AJ873" t="str">
        <f>CLEAN(ARD_SAFE_PROCESSED_20220608[[#This Row],[Column7]])</f>
        <v>76</v>
      </c>
      <c r="AK873" t="str">
        <f>CLEAN(ARD_SAFE_PROCESSED_20220608[[#This Row],[Column8]])</f>
        <v xml:space="preserve">PYU*UBER                      </v>
      </c>
      <c r="AL873" t="str">
        <f>CLEAN(ARD_SAFE_PROCESSED_20220608[[#This Row],[Column9]])</f>
        <v>20251123</v>
      </c>
      <c r="AM873" t="str">
        <f>CLEAN(ARD_SAFE_PROCESSED_20220608[[#This Row],[Column10]])</f>
        <v xml:space="preserve">'                       </v>
      </c>
      <c r="AN873" t="s">
        <v>2606</v>
      </c>
      <c r="AO873" t="str">
        <f>CLEAN(ARD_SAFE_PROCESSED_20220608[[#This Row],[Column12]])</f>
        <v>2695746</v>
      </c>
      <c r="AP873" t="str">
        <f>CLEAN(ARD_SAFE_PROCESSED_20220608[[#This Row],[Column13]])</f>
        <v xml:space="preserve">   </v>
      </c>
      <c r="AQ873" t="str">
        <f>CLEAN(ARD_SAFE_PROCESSED_20220608[[#This Row],[Column14]])</f>
        <v xml:space="preserve">PV000000  </v>
      </c>
      <c r="AR873" t="str">
        <f>CLEAN(ARD_SAFE_PROCESSED_20220608[[#This Row],[Column15]])</f>
        <v xml:space="preserve">E-COMMERCE                                        </v>
      </c>
      <c r="AS873" t="str">
        <f>CLEAN(ARD_SAFE_PROCESSED_20220608[[#This Row],[Column16]])</f>
        <v>104226894915a5a</v>
      </c>
      <c r="AT873" t="str">
        <f>CLEAN(ARD_SAFE_PROCESSED_20220608[[#This Row],[Column17]])</f>
        <v>14.20</v>
      </c>
      <c r="AU873" t="str">
        <f>CLEAN(ARD_SAFE_PROCESSED_20220608[[#This Row],[Column18]])</f>
        <v xml:space="preserve">' </v>
      </c>
      <c r="AV873" t="str">
        <f>CLEAN(ARD_SAFE_PROCESSED_20220608[[#This Row],[Column19]])</f>
        <v xml:space="preserve">          </v>
      </c>
      <c r="AW873" t="str">
        <f>CLEAN(ARD_SAFE_PROCESSED_20220608[[#This Row],[Column20]])</f>
        <v>20251122</v>
      </c>
      <c r="AX873" t="str">
        <f>CLEAN(ARD_SAFE_PROCESSED_20220608[[#This Row],[Column21]])</f>
        <v>233504</v>
      </c>
      <c r="AY873" t="str">
        <f>LEFT(ARD_SAFE_PROCESSED_20220608[[#This Row],[Column1]],6)</f>
        <v>411090</v>
      </c>
      <c r="AZ873" t="str">
        <f>RIGHT(ARD_SAFE_PROCESSED_20220608[[#This Row],[Column1]],4)</f>
        <v>0393</v>
      </c>
      <c r="BA873" s="2">
        <f t="shared" ref="BA873:BA936" si="87">VLOOKUP(AB873,x,6,FALSE)</f>
        <v>45994</v>
      </c>
      <c r="BB873">
        <f t="shared" ref="BB873:BB936" si="88">VLOOKUP(AB873,x,2,FALSE)</f>
        <v>4.1900000000000004</v>
      </c>
      <c r="BC873">
        <f t="shared" ref="BC873:BC936" si="89">VLOOKUP(AB873,x,3,FALSE)</f>
        <v>14.2</v>
      </c>
      <c r="BD873" t="str">
        <f t="shared" ref="BD873:BD936" si="90">VLOOKUP(AB873,x,4,FALSE)</f>
        <v>6</v>
      </c>
      <c r="BE873" t="str">
        <f t="shared" ref="BE873:BE936" si="91">VLOOKUP(AB873,x,5,FALSE)</f>
        <v>F:TC40</v>
      </c>
    </row>
    <row r="874" spans="1:57" hidden="1" x14ac:dyDescent="0.3">
      <c r="A874" t="s">
        <v>2587</v>
      </c>
      <c r="B874" t="s">
        <v>2588</v>
      </c>
      <c r="C874" t="s">
        <v>78</v>
      </c>
      <c r="D874" t="s">
        <v>25</v>
      </c>
      <c r="E874" t="s">
        <v>467</v>
      </c>
      <c r="F874" t="s">
        <v>28</v>
      </c>
      <c r="G874" t="s">
        <v>29</v>
      </c>
      <c r="H874" t="s">
        <v>79</v>
      </c>
      <c r="I874" t="s">
        <v>467</v>
      </c>
      <c r="J874" t="s">
        <v>21</v>
      </c>
      <c r="K874" t="s">
        <v>2589</v>
      </c>
      <c r="L874" t="s">
        <v>2590</v>
      </c>
      <c r="M874" t="s">
        <v>65</v>
      </c>
      <c r="N874" t="s">
        <v>26</v>
      </c>
      <c r="O874" t="s">
        <v>27</v>
      </c>
      <c r="P874" t="s">
        <v>2591</v>
      </c>
      <c r="Q874" t="s">
        <v>262</v>
      </c>
      <c r="R874" t="s">
        <v>23</v>
      </c>
      <c r="S874" t="s">
        <v>24</v>
      </c>
      <c r="T874" t="s">
        <v>467</v>
      </c>
      <c r="U874" t="s">
        <v>2592</v>
      </c>
      <c r="W874" t="s">
        <v>3871</v>
      </c>
      <c r="X874" t="s">
        <v>28</v>
      </c>
      <c r="Y874" t="e">
        <f>VLOOKUP(W874,ARD_SAFE_PROCESSED_20220608[[#This Row],[Column11]],1,FALSE)</f>
        <v>#N/A</v>
      </c>
      <c r="AB874" t="str">
        <f>CONCATENATE(LEFT(ARD_SAFE_PROCESSED_20220608[[#This Row],[Column1]],6),"******",RIGHT(ARD_SAFE_PROCESSED_20220608[[#This Row],[Column1]],4),";",ARD_SAFE_PROCESSED_20220608[[#This Row],[Column11]])</f>
        <v>411090******0393;74357045327001453367511</v>
      </c>
      <c r="AD874" t="str">
        <f>CLEAN(ARD_SAFE_PROCESSED_20220608[[#This Row],[Column1]])</f>
        <v>4110905023980393</v>
      </c>
      <c r="AE874" t="str">
        <f>CLEAN(ARD_SAFE_PROCESSED_20220608[[#This Row],[Column2]])</f>
        <v>063557</v>
      </c>
      <c r="AF874" t="str">
        <f>CLEAN(ARD_SAFE_PROCESSED_20220608[[#This Row],[Column3]])</f>
        <v>4018919</v>
      </c>
      <c r="AG874" t="str">
        <f>CLEAN(ARD_SAFE_PROCESSED_20220608[[#This Row],[Column4]])</f>
        <v>EC</v>
      </c>
      <c r="AH874" t="str">
        <f>CLEAN(ARD_SAFE_PROCESSED_20220608[[#This Row],[Column5]])</f>
        <v>20251123</v>
      </c>
      <c r="AI874" t="str">
        <f>CLEAN(ARD_SAFE_PROCESSED_20220608[[#This Row],[Column6]])</f>
        <v>604</v>
      </c>
      <c r="AJ874" t="str">
        <f>CLEAN(ARD_SAFE_PROCESSED_20220608[[#This Row],[Column7]])</f>
        <v>76</v>
      </c>
      <c r="AK874" t="str">
        <f>CLEAN(ARD_SAFE_PROCESSED_20220608[[#This Row],[Column8]])</f>
        <v xml:space="preserve">PYU*UBER                      </v>
      </c>
      <c r="AL874" t="str">
        <f>CLEAN(ARD_SAFE_PROCESSED_20220608[[#This Row],[Column9]])</f>
        <v>20251123</v>
      </c>
      <c r="AM874" t="str">
        <f>CLEAN(ARD_SAFE_PROCESSED_20220608[[#This Row],[Column10]])</f>
        <v xml:space="preserve">'                       </v>
      </c>
      <c r="AN874" t="s">
        <v>2589</v>
      </c>
      <c r="AO874" t="str">
        <f>CLEAN(ARD_SAFE_PROCESSED_20220608[[#This Row],[Column12]])</f>
        <v>3725913</v>
      </c>
      <c r="AP874" t="str">
        <f>CLEAN(ARD_SAFE_PROCESSED_20220608[[#This Row],[Column13]])</f>
        <v xml:space="preserve">   </v>
      </c>
      <c r="AQ874" t="str">
        <f>CLEAN(ARD_SAFE_PROCESSED_20220608[[#This Row],[Column14]])</f>
        <v xml:space="preserve">PV000000  </v>
      </c>
      <c r="AR874" t="str">
        <f>CLEAN(ARD_SAFE_PROCESSED_20220608[[#This Row],[Column15]])</f>
        <v xml:space="preserve">E-COMMERCE                                        </v>
      </c>
      <c r="AS874" t="str">
        <f>CLEAN(ARD_SAFE_PROCESSED_20220608[[#This Row],[Column16]])</f>
        <v>104227001399701</v>
      </c>
      <c r="AT874" t="str">
        <f>CLEAN(ARD_SAFE_PROCESSED_20220608[[#This Row],[Column17]])</f>
        <v>18.10</v>
      </c>
      <c r="AU874" t="str">
        <f>CLEAN(ARD_SAFE_PROCESSED_20220608[[#This Row],[Column18]])</f>
        <v xml:space="preserve">' </v>
      </c>
      <c r="AV874" t="str">
        <f>CLEAN(ARD_SAFE_PROCESSED_20220608[[#This Row],[Column19]])</f>
        <v xml:space="preserve">          </v>
      </c>
      <c r="AW874" t="str">
        <f>CLEAN(ARD_SAFE_PROCESSED_20220608[[#This Row],[Column20]])</f>
        <v>20251123</v>
      </c>
      <c r="AX874" t="str">
        <f>CLEAN(ARD_SAFE_PROCESSED_20220608[[#This Row],[Column21]])</f>
        <v>10629</v>
      </c>
      <c r="AY874" t="str">
        <f>LEFT(ARD_SAFE_PROCESSED_20220608[[#This Row],[Column1]],6)</f>
        <v>411090</v>
      </c>
      <c r="AZ874" t="str">
        <f>RIGHT(ARD_SAFE_PROCESSED_20220608[[#This Row],[Column1]],4)</f>
        <v>0393</v>
      </c>
      <c r="BA874" s="2">
        <f t="shared" si="87"/>
        <v>45994</v>
      </c>
      <c r="BB874">
        <f t="shared" si="88"/>
        <v>5.34</v>
      </c>
      <c r="BC874">
        <f t="shared" si="89"/>
        <v>18.100000000000001</v>
      </c>
      <c r="BD874" t="str">
        <f t="shared" si="90"/>
        <v>6</v>
      </c>
      <c r="BE874" t="str">
        <f t="shared" si="91"/>
        <v>F:TC40</v>
      </c>
    </row>
    <row r="875" spans="1:57" hidden="1" x14ac:dyDescent="0.3">
      <c r="A875" t="s">
        <v>2587</v>
      </c>
      <c r="B875" t="s">
        <v>2593</v>
      </c>
      <c r="C875" t="s">
        <v>78</v>
      </c>
      <c r="D875" t="s">
        <v>25</v>
      </c>
      <c r="E875" t="s">
        <v>467</v>
      </c>
      <c r="F875" t="s">
        <v>28</v>
      </c>
      <c r="G875" t="s">
        <v>29</v>
      </c>
      <c r="H875" t="s">
        <v>79</v>
      </c>
      <c r="I875" t="s">
        <v>467</v>
      </c>
      <c r="J875" t="s">
        <v>21</v>
      </c>
      <c r="K875" t="s">
        <v>2594</v>
      </c>
      <c r="L875" t="s">
        <v>2595</v>
      </c>
      <c r="M875" t="s">
        <v>65</v>
      </c>
      <c r="N875" t="s">
        <v>26</v>
      </c>
      <c r="O875" t="s">
        <v>27</v>
      </c>
      <c r="P875" t="s">
        <v>2596</v>
      </c>
      <c r="Q875" t="s">
        <v>2597</v>
      </c>
      <c r="R875" t="s">
        <v>23</v>
      </c>
      <c r="S875" t="s">
        <v>24</v>
      </c>
      <c r="T875" t="s">
        <v>467</v>
      </c>
      <c r="U875" t="s">
        <v>2598</v>
      </c>
      <c r="W875" t="s">
        <v>3307</v>
      </c>
      <c r="X875" t="s">
        <v>28</v>
      </c>
      <c r="Y875" t="e">
        <f>VLOOKUP(W875,ARD_SAFE_PROCESSED_20220608[[#This Row],[Column11]],1,FALSE)</f>
        <v>#N/A</v>
      </c>
      <c r="AB875" t="str">
        <f>CONCATENATE(LEFT(ARD_SAFE_PROCESSED_20220608[[#This Row],[Column1]],6),"******",RIGHT(ARD_SAFE_PROCESSED_20220608[[#This Row],[Column1]],4),";",ARD_SAFE_PROCESSED_20220608[[#This Row],[Column11]])</f>
        <v>411090******0393;74357045327001453667159</v>
      </c>
      <c r="AD875" t="str">
        <f>CLEAN(ARD_SAFE_PROCESSED_20220608[[#This Row],[Column1]])</f>
        <v>4110905023980393</v>
      </c>
      <c r="AE875" t="str">
        <f>CLEAN(ARD_SAFE_PROCESSED_20220608[[#This Row],[Column2]])</f>
        <v>092757</v>
      </c>
      <c r="AF875" t="str">
        <f>CLEAN(ARD_SAFE_PROCESSED_20220608[[#This Row],[Column3]])</f>
        <v>4018919</v>
      </c>
      <c r="AG875" t="str">
        <f>CLEAN(ARD_SAFE_PROCESSED_20220608[[#This Row],[Column4]])</f>
        <v>EC</v>
      </c>
      <c r="AH875" t="str">
        <f>CLEAN(ARD_SAFE_PROCESSED_20220608[[#This Row],[Column5]])</f>
        <v>20251123</v>
      </c>
      <c r="AI875" t="str">
        <f>CLEAN(ARD_SAFE_PROCESSED_20220608[[#This Row],[Column6]])</f>
        <v>604</v>
      </c>
      <c r="AJ875" t="str">
        <f>CLEAN(ARD_SAFE_PROCESSED_20220608[[#This Row],[Column7]])</f>
        <v>76</v>
      </c>
      <c r="AK875" t="str">
        <f>CLEAN(ARD_SAFE_PROCESSED_20220608[[#This Row],[Column8]])</f>
        <v xml:space="preserve">PYU*UBER                      </v>
      </c>
      <c r="AL875" t="str">
        <f>CLEAN(ARD_SAFE_PROCESSED_20220608[[#This Row],[Column9]])</f>
        <v>20251123</v>
      </c>
      <c r="AM875" t="str">
        <f>CLEAN(ARD_SAFE_PROCESSED_20220608[[#This Row],[Column10]])</f>
        <v xml:space="preserve">'                       </v>
      </c>
      <c r="AN875" t="s">
        <v>2594</v>
      </c>
      <c r="AO875" t="str">
        <f>CLEAN(ARD_SAFE_PROCESSED_20220608[[#This Row],[Column12]])</f>
        <v>3753718</v>
      </c>
      <c r="AP875" t="str">
        <f>CLEAN(ARD_SAFE_PROCESSED_20220608[[#This Row],[Column13]])</f>
        <v xml:space="preserve">   </v>
      </c>
      <c r="AQ875" t="str">
        <f>CLEAN(ARD_SAFE_PROCESSED_20220608[[#This Row],[Column14]])</f>
        <v xml:space="preserve">PV000000  </v>
      </c>
      <c r="AR875" t="str">
        <f>CLEAN(ARD_SAFE_PROCESSED_20220608[[#This Row],[Column15]])</f>
        <v xml:space="preserve">E-COMMERCE                                        </v>
      </c>
      <c r="AS875" t="str">
        <f>CLEAN(ARD_SAFE_PROCESSED_20220608[[#This Row],[Column16]])</f>
        <v>104227106561b57</v>
      </c>
      <c r="AT875" t="str">
        <f>CLEAN(ARD_SAFE_PROCESSED_20220608[[#This Row],[Column17]])</f>
        <v>65.30</v>
      </c>
      <c r="AU875" t="str">
        <f>CLEAN(ARD_SAFE_PROCESSED_20220608[[#This Row],[Column18]])</f>
        <v xml:space="preserve">' </v>
      </c>
      <c r="AV875" t="str">
        <f>CLEAN(ARD_SAFE_PROCESSED_20220608[[#This Row],[Column19]])</f>
        <v xml:space="preserve">          </v>
      </c>
      <c r="AW875" t="str">
        <f>CLEAN(ARD_SAFE_PROCESSED_20220608[[#This Row],[Column20]])</f>
        <v>20251123</v>
      </c>
      <c r="AX875" t="str">
        <f>CLEAN(ARD_SAFE_PROCESSED_20220608[[#This Row],[Column21]])</f>
        <v>30921</v>
      </c>
      <c r="AY875" t="str">
        <f>LEFT(ARD_SAFE_PROCESSED_20220608[[#This Row],[Column1]],6)</f>
        <v>411090</v>
      </c>
      <c r="AZ875" t="str">
        <f>RIGHT(ARD_SAFE_PROCESSED_20220608[[#This Row],[Column1]],4)</f>
        <v>0393</v>
      </c>
      <c r="BA875" s="2">
        <f t="shared" si="87"/>
        <v>45994</v>
      </c>
      <c r="BB875">
        <f t="shared" si="88"/>
        <v>19.260000000000002</v>
      </c>
      <c r="BC875">
        <f t="shared" si="89"/>
        <v>65.3</v>
      </c>
      <c r="BD875" t="str">
        <f t="shared" si="90"/>
        <v>6</v>
      </c>
      <c r="BE875" t="str">
        <f t="shared" si="91"/>
        <v>F:TC40</v>
      </c>
    </row>
    <row r="876" spans="1:57" hidden="1" x14ac:dyDescent="0.3">
      <c r="A876" t="s">
        <v>4781</v>
      </c>
      <c r="B876" t="s">
        <v>4782</v>
      </c>
      <c r="C876" t="s">
        <v>141</v>
      </c>
      <c r="D876" t="s">
        <v>25</v>
      </c>
      <c r="E876" t="s">
        <v>467</v>
      </c>
      <c r="F876" t="s">
        <v>28</v>
      </c>
      <c r="G876" t="s">
        <v>29</v>
      </c>
      <c r="H876" t="s">
        <v>142</v>
      </c>
      <c r="I876" t="s">
        <v>467</v>
      </c>
      <c r="J876" t="s">
        <v>21</v>
      </c>
      <c r="K876" t="s">
        <v>4783</v>
      </c>
      <c r="L876" t="s">
        <v>4784</v>
      </c>
      <c r="M876" t="s">
        <v>65</v>
      </c>
      <c r="N876" t="s">
        <v>26</v>
      </c>
      <c r="O876" t="s">
        <v>27</v>
      </c>
      <c r="P876" t="s">
        <v>4785</v>
      </c>
      <c r="Q876" t="s">
        <v>4786</v>
      </c>
      <c r="R876" t="s">
        <v>23</v>
      </c>
      <c r="S876" t="s">
        <v>24</v>
      </c>
      <c r="T876" t="s">
        <v>467</v>
      </c>
      <c r="U876" t="s">
        <v>4787</v>
      </c>
      <c r="W876" t="s">
        <v>3316</v>
      </c>
      <c r="X876" t="s">
        <v>28</v>
      </c>
      <c r="Y876" t="e">
        <f>VLOOKUP(W876,ARD_SAFE_PROCESSED_20220608[[#This Row],[Column11]],1,FALSE)</f>
        <v>#N/A</v>
      </c>
      <c r="AB876" t="str">
        <f>CONCATENATE(LEFT(ARD_SAFE_PROCESSED_20220608[[#This Row],[Column1]],6),"******",RIGHT(ARD_SAFE_PROCESSED_20220608[[#This Row],[Column1]],4),";",ARD_SAFE_PROCESSED_20220608[[#This Row],[Column11]])</f>
        <v>428078******5612;74357045327001459310085</v>
      </c>
      <c r="AD876" t="str">
        <f>CLEAN(ARD_SAFE_PROCESSED_20220608[[#This Row],[Column1]])</f>
        <v>4280780240415612</v>
      </c>
      <c r="AE876" t="str">
        <f>CLEAN(ARD_SAFE_PROCESSED_20220608[[#This Row],[Column2]])</f>
        <v>001135</v>
      </c>
      <c r="AF876" t="str">
        <f>CLEAN(ARD_SAFE_PROCESSED_20220608[[#This Row],[Column3]])</f>
        <v>4032676</v>
      </c>
      <c r="AG876" t="str">
        <f>CLEAN(ARD_SAFE_PROCESSED_20220608[[#This Row],[Column4]])</f>
        <v>EC</v>
      </c>
      <c r="AH876" t="str">
        <f>CLEAN(ARD_SAFE_PROCESSED_20220608[[#This Row],[Column5]])</f>
        <v>20251123</v>
      </c>
      <c r="AI876" t="str">
        <f>CLEAN(ARD_SAFE_PROCESSED_20220608[[#This Row],[Column6]])</f>
        <v>604</v>
      </c>
      <c r="AJ876" t="str">
        <f>CLEAN(ARD_SAFE_PROCESSED_20220608[[#This Row],[Column7]])</f>
        <v>76</v>
      </c>
      <c r="AK876" t="str">
        <f>CLEAN(ARD_SAFE_PROCESSED_20220608[[#This Row],[Column8]])</f>
        <v xml:space="preserve">MDOPAGO*MERCADO PAGO          </v>
      </c>
      <c r="AL876" t="str">
        <f>CLEAN(ARD_SAFE_PROCESSED_20220608[[#This Row],[Column9]])</f>
        <v>20251123</v>
      </c>
      <c r="AM876" t="str">
        <f>CLEAN(ARD_SAFE_PROCESSED_20220608[[#This Row],[Column10]])</f>
        <v xml:space="preserve">'                       </v>
      </c>
      <c r="AN876" t="s">
        <v>4783</v>
      </c>
      <c r="AO876" t="str">
        <f>CLEAN(ARD_SAFE_PROCESSED_20220608[[#This Row],[Column12]])</f>
        <v>3063636</v>
      </c>
      <c r="AP876" t="str">
        <f>CLEAN(ARD_SAFE_PROCESSED_20220608[[#This Row],[Column13]])</f>
        <v xml:space="preserve">   </v>
      </c>
      <c r="AQ876" t="str">
        <f>CLEAN(ARD_SAFE_PROCESSED_20220608[[#This Row],[Column14]])</f>
        <v xml:space="preserve">PV000000  </v>
      </c>
      <c r="AR876" t="str">
        <f>CLEAN(ARD_SAFE_PROCESSED_20220608[[#This Row],[Column15]])</f>
        <v xml:space="preserve">E-COMMERCE                                        </v>
      </c>
      <c r="AS876" t="str">
        <f>CLEAN(ARD_SAFE_PROCESSED_20220608[[#This Row],[Column16]])</f>
        <v xml:space="preserve">55277604897    </v>
      </c>
      <c r="AT876" t="str">
        <f>CLEAN(ARD_SAFE_PROCESSED_20220608[[#This Row],[Column17]])</f>
        <v>409.80</v>
      </c>
      <c r="AU876" t="str">
        <f>CLEAN(ARD_SAFE_PROCESSED_20220608[[#This Row],[Column18]])</f>
        <v xml:space="preserve">' </v>
      </c>
      <c r="AV876" t="str">
        <f>CLEAN(ARD_SAFE_PROCESSED_20220608[[#This Row],[Column19]])</f>
        <v xml:space="preserve">          </v>
      </c>
      <c r="AW876" t="str">
        <f>CLEAN(ARD_SAFE_PROCESSED_20220608[[#This Row],[Column20]])</f>
        <v>20251123</v>
      </c>
      <c r="AX876" t="str">
        <f>CLEAN(ARD_SAFE_PROCESSED_20220608[[#This Row],[Column21]])</f>
        <v>183854</v>
      </c>
      <c r="AY876" t="str">
        <f>LEFT(ARD_SAFE_PROCESSED_20220608[[#This Row],[Column1]],6)</f>
        <v>428078</v>
      </c>
      <c r="AZ876" t="str">
        <f>RIGHT(ARD_SAFE_PROCESSED_20220608[[#This Row],[Column1]],4)</f>
        <v>5612</v>
      </c>
      <c r="BA876" s="2">
        <f t="shared" si="87"/>
        <v>45993</v>
      </c>
      <c r="BB876">
        <f t="shared" si="88"/>
        <v>120.88</v>
      </c>
      <c r="BC876">
        <f t="shared" si="89"/>
        <v>409.8</v>
      </c>
      <c r="BD876" t="str">
        <f t="shared" si="90"/>
        <v>6</v>
      </c>
      <c r="BE876" t="str">
        <f t="shared" si="91"/>
        <v>F:TC40</v>
      </c>
    </row>
    <row r="877" spans="1:57" hidden="1" x14ac:dyDescent="0.3">
      <c r="A877" t="s">
        <v>2880</v>
      </c>
      <c r="B877" t="s">
        <v>2881</v>
      </c>
      <c r="C877" t="s">
        <v>141</v>
      </c>
      <c r="D877" t="s">
        <v>25</v>
      </c>
      <c r="E877" t="s">
        <v>467</v>
      </c>
      <c r="F877" t="s">
        <v>28</v>
      </c>
      <c r="G877" t="s">
        <v>29</v>
      </c>
      <c r="H877" t="s">
        <v>142</v>
      </c>
      <c r="I877" t="s">
        <v>467</v>
      </c>
      <c r="J877" t="s">
        <v>21</v>
      </c>
      <c r="K877" t="s">
        <v>2882</v>
      </c>
      <c r="L877" t="s">
        <v>2883</v>
      </c>
      <c r="M877" t="s">
        <v>65</v>
      </c>
      <c r="N877" t="s">
        <v>26</v>
      </c>
      <c r="O877" t="s">
        <v>27</v>
      </c>
      <c r="P877" t="s">
        <v>2884</v>
      </c>
      <c r="Q877" t="s">
        <v>2885</v>
      </c>
      <c r="R877" t="s">
        <v>23</v>
      </c>
      <c r="S877" t="s">
        <v>24</v>
      </c>
      <c r="T877" t="s">
        <v>467</v>
      </c>
      <c r="U877" t="s">
        <v>2886</v>
      </c>
      <c r="W877" t="s">
        <v>3723</v>
      </c>
      <c r="X877" t="s">
        <v>28</v>
      </c>
      <c r="Y877" t="e">
        <f>VLOOKUP(W877,ARD_SAFE_PROCESSED_20220608[[#This Row],[Column11]],1,FALSE)</f>
        <v>#N/A</v>
      </c>
      <c r="AB877" t="str">
        <f>CONCATENATE(LEFT(ARD_SAFE_PROCESSED_20220608[[#This Row],[Column1]],6),"******",RIGHT(ARD_SAFE_PROCESSED_20220608[[#This Row],[Column1]],4),";",ARD_SAFE_PROCESSED_20220608[[#This Row],[Column11]])</f>
        <v>414791******9075;74357045327001459312396</v>
      </c>
      <c r="AD877" t="str">
        <f>CLEAN(ARD_SAFE_PROCESSED_20220608[[#This Row],[Column1]])</f>
        <v>4147918342649075</v>
      </c>
      <c r="AE877" t="str">
        <f>CLEAN(ARD_SAFE_PROCESSED_20220608[[#This Row],[Column2]])</f>
        <v>704576</v>
      </c>
      <c r="AF877" t="str">
        <f>CLEAN(ARD_SAFE_PROCESSED_20220608[[#This Row],[Column3]])</f>
        <v>4032676</v>
      </c>
      <c r="AG877" t="str">
        <f>CLEAN(ARD_SAFE_PROCESSED_20220608[[#This Row],[Column4]])</f>
        <v>EC</v>
      </c>
      <c r="AH877" t="str">
        <f>CLEAN(ARD_SAFE_PROCESSED_20220608[[#This Row],[Column5]])</f>
        <v>20251123</v>
      </c>
      <c r="AI877" t="str">
        <f>CLEAN(ARD_SAFE_PROCESSED_20220608[[#This Row],[Column6]])</f>
        <v>604</v>
      </c>
      <c r="AJ877" t="str">
        <f>CLEAN(ARD_SAFE_PROCESSED_20220608[[#This Row],[Column7]])</f>
        <v>76</v>
      </c>
      <c r="AK877" t="str">
        <f>CLEAN(ARD_SAFE_PROCESSED_20220608[[#This Row],[Column8]])</f>
        <v xml:space="preserve">MDOPAGO*MERCADO PAGO          </v>
      </c>
      <c r="AL877" t="str">
        <f>CLEAN(ARD_SAFE_PROCESSED_20220608[[#This Row],[Column9]])</f>
        <v>20251123</v>
      </c>
      <c r="AM877" t="str">
        <f>CLEAN(ARD_SAFE_PROCESSED_20220608[[#This Row],[Column10]])</f>
        <v xml:space="preserve">'                       </v>
      </c>
      <c r="AN877" t="s">
        <v>2882</v>
      </c>
      <c r="AO877" t="str">
        <f>CLEAN(ARD_SAFE_PROCESSED_20220608[[#This Row],[Column12]])</f>
        <v>3812131</v>
      </c>
      <c r="AP877" t="str">
        <f>CLEAN(ARD_SAFE_PROCESSED_20220608[[#This Row],[Column13]])</f>
        <v xml:space="preserve">   </v>
      </c>
      <c r="AQ877" t="str">
        <f>CLEAN(ARD_SAFE_PROCESSED_20220608[[#This Row],[Column14]])</f>
        <v xml:space="preserve">PV000000  </v>
      </c>
      <c r="AR877" t="str">
        <f>CLEAN(ARD_SAFE_PROCESSED_20220608[[#This Row],[Column15]])</f>
        <v xml:space="preserve">E-COMMERCE                                        </v>
      </c>
      <c r="AS877" t="str">
        <f>CLEAN(ARD_SAFE_PROCESSED_20220608[[#This Row],[Column16]])</f>
        <v xml:space="preserve">55263816537    </v>
      </c>
      <c r="AT877" t="str">
        <f>CLEAN(ARD_SAFE_PROCESSED_20220608[[#This Row],[Column17]])</f>
        <v>967.76</v>
      </c>
      <c r="AU877" t="str">
        <f>CLEAN(ARD_SAFE_PROCESSED_20220608[[#This Row],[Column18]])</f>
        <v xml:space="preserve">' </v>
      </c>
      <c r="AV877" t="str">
        <f>CLEAN(ARD_SAFE_PROCESSED_20220608[[#This Row],[Column19]])</f>
        <v xml:space="preserve">          </v>
      </c>
      <c r="AW877" t="str">
        <f>CLEAN(ARD_SAFE_PROCESSED_20220608[[#This Row],[Column20]])</f>
        <v>20251123</v>
      </c>
      <c r="AX877" t="str">
        <f>CLEAN(ARD_SAFE_PROCESSED_20220608[[#This Row],[Column21]])</f>
        <v>73046</v>
      </c>
      <c r="AY877" t="str">
        <f>LEFT(ARD_SAFE_PROCESSED_20220608[[#This Row],[Column1]],6)</f>
        <v>414791</v>
      </c>
      <c r="AZ877" t="str">
        <f>RIGHT(ARD_SAFE_PROCESSED_20220608[[#This Row],[Column1]],4)</f>
        <v>9075</v>
      </c>
      <c r="BA877" s="2">
        <f t="shared" si="87"/>
        <v>45993</v>
      </c>
      <c r="BB877">
        <f t="shared" si="88"/>
        <v>285.47000000000003</v>
      </c>
      <c r="BC877">
        <f t="shared" si="89"/>
        <v>967.76</v>
      </c>
      <c r="BD877" t="str">
        <f t="shared" si="90"/>
        <v>6</v>
      </c>
      <c r="BE877" t="str">
        <f t="shared" si="91"/>
        <v>F:TC40</v>
      </c>
    </row>
    <row r="878" spans="1:57" hidden="1" x14ac:dyDescent="0.3">
      <c r="A878" t="s">
        <v>5712</v>
      </c>
      <c r="B878" t="s">
        <v>5713</v>
      </c>
      <c r="C878" t="s">
        <v>4173</v>
      </c>
      <c r="D878" t="s">
        <v>25</v>
      </c>
      <c r="E878" t="s">
        <v>467</v>
      </c>
      <c r="F878" t="s">
        <v>28</v>
      </c>
      <c r="G878" t="s">
        <v>29</v>
      </c>
      <c r="H878" t="s">
        <v>4174</v>
      </c>
      <c r="I878" t="s">
        <v>467</v>
      </c>
      <c r="J878" t="s">
        <v>21</v>
      </c>
      <c r="K878" t="s">
        <v>5714</v>
      </c>
      <c r="L878" t="s">
        <v>5715</v>
      </c>
      <c r="M878" t="s">
        <v>65</v>
      </c>
      <c r="N878" t="s">
        <v>26</v>
      </c>
      <c r="O878" t="s">
        <v>27</v>
      </c>
      <c r="P878" t="s">
        <v>5716</v>
      </c>
      <c r="Q878" t="s">
        <v>152</v>
      </c>
      <c r="R878" t="s">
        <v>23</v>
      </c>
      <c r="S878" t="s">
        <v>24</v>
      </c>
      <c r="T878" t="s">
        <v>467</v>
      </c>
      <c r="U878" t="s">
        <v>5717</v>
      </c>
      <c r="W878" t="s">
        <v>7334</v>
      </c>
      <c r="X878" t="s">
        <v>28</v>
      </c>
      <c r="Y878" t="e">
        <f>VLOOKUP(W878,ARD_SAFE_PROCESSED_20220608[[#This Row],[Column11]],1,FALSE)</f>
        <v>#N/A</v>
      </c>
      <c r="AB878" t="str">
        <f>CONCATENATE(LEFT(ARD_SAFE_PROCESSED_20220608[[#This Row],[Column1]],6),"******",RIGHT(ARD_SAFE_PROCESSED_20220608[[#This Row],[Column1]],4),";",ARD_SAFE_PROCESSED_20220608[[#This Row],[Column11]])</f>
        <v>447410******9314;74357045327001465047747</v>
      </c>
      <c r="AD878" t="str">
        <f>CLEAN(ARD_SAFE_PROCESSED_20220608[[#This Row],[Column1]])</f>
        <v>4474107260179314</v>
      </c>
      <c r="AE878" t="str">
        <f>CLEAN(ARD_SAFE_PROCESSED_20220608[[#This Row],[Column2]])</f>
        <v>148392</v>
      </c>
      <c r="AF878" t="str">
        <f>CLEAN(ARD_SAFE_PROCESSED_20220608[[#This Row],[Column3]])</f>
        <v>4037488</v>
      </c>
      <c r="AG878" t="str">
        <f>CLEAN(ARD_SAFE_PROCESSED_20220608[[#This Row],[Column4]])</f>
        <v>EC</v>
      </c>
      <c r="AH878" t="str">
        <f>CLEAN(ARD_SAFE_PROCESSED_20220608[[#This Row],[Column5]])</f>
        <v>20251123</v>
      </c>
      <c r="AI878" t="str">
        <f>CLEAN(ARD_SAFE_PROCESSED_20220608[[#This Row],[Column6]])</f>
        <v>604</v>
      </c>
      <c r="AJ878" t="str">
        <f>CLEAN(ARD_SAFE_PROCESSED_20220608[[#This Row],[Column7]])</f>
        <v>76</v>
      </c>
      <c r="AK878" t="str">
        <f>CLEAN(ARD_SAFE_PROCESSED_20220608[[#This Row],[Column8]])</f>
        <v xml:space="preserve">NV*APUESTATOTAL               </v>
      </c>
      <c r="AL878" t="str">
        <f>CLEAN(ARD_SAFE_PROCESSED_20220608[[#This Row],[Column9]])</f>
        <v>20251123</v>
      </c>
      <c r="AM878" t="str">
        <f>CLEAN(ARD_SAFE_PROCESSED_20220608[[#This Row],[Column10]])</f>
        <v xml:space="preserve">'                       </v>
      </c>
      <c r="AN878" t="s">
        <v>5714</v>
      </c>
      <c r="AO878" t="str">
        <f>CLEAN(ARD_SAFE_PROCESSED_20220608[[#This Row],[Column12]])</f>
        <v>3981558</v>
      </c>
      <c r="AP878" t="str">
        <f>CLEAN(ARD_SAFE_PROCESSED_20220608[[#This Row],[Column13]])</f>
        <v xml:space="preserve">   </v>
      </c>
      <c r="AQ878" t="str">
        <f>CLEAN(ARD_SAFE_PROCESSED_20220608[[#This Row],[Column14]])</f>
        <v xml:space="preserve">PV000000  </v>
      </c>
      <c r="AR878" t="str">
        <f>CLEAN(ARD_SAFE_PROCESSED_20220608[[#This Row],[Column15]])</f>
        <v xml:space="preserve">E-COMMERCE                                        </v>
      </c>
      <c r="AS878" t="str">
        <f>CLEAN(ARD_SAFE_PROCESSED_20220608[[#This Row],[Column16]])</f>
        <v xml:space="preserve">12899026       </v>
      </c>
      <c r="AT878" t="str">
        <f>CLEAN(ARD_SAFE_PROCESSED_20220608[[#This Row],[Column17]])</f>
        <v>15.00</v>
      </c>
      <c r="AU878" t="str">
        <f>CLEAN(ARD_SAFE_PROCESSED_20220608[[#This Row],[Column18]])</f>
        <v xml:space="preserve">' </v>
      </c>
      <c r="AV878" t="str">
        <f>CLEAN(ARD_SAFE_PROCESSED_20220608[[#This Row],[Column19]])</f>
        <v xml:space="preserve">          </v>
      </c>
      <c r="AW878" t="str">
        <f>CLEAN(ARD_SAFE_PROCESSED_20220608[[#This Row],[Column20]])</f>
        <v>20251123</v>
      </c>
      <c r="AX878" t="str">
        <f>CLEAN(ARD_SAFE_PROCESSED_20220608[[#This Row],[Column21]])</f>
        <v>151453</v>
      </c>
      <c r="AY878" t="str">
        <f>LEFT(ARD_SAFE_PROCESSED_20220608[[#This Row],[Column1]],6)</f>
        <v>447410</v>
      </c>
      <c r="AZ878" t="str">
        <f>RIGHT(ARD_SAFE_PROCESSED_20220608[[#This Row],[Column1]],4)</f>
        <v>9314</v>
      </c>
      <c r="BA878" s="2">
        <f t="shared" si="87"/>
        <v>45994</v>
      </c>
      <c r="BB878">
        <f t="shared" si="88"/>
        <v>4.42</v>
      </c>
      <c r="BC878">
        <f t="shared" si="89"/>
        <v>15</v>
      </c>
      <c r="BD878" t="str">
        <f t="shared" si="90"/>
        <v>6</v>
      </c>
      <c r="BE878" t="str">
        <f t="shared" si="91"/>
        <v>F:TC40</v>
      </c>
    </row>
    <row r="879" spans="1:57" hidden="1" x14ac:dyDescent="0.3">
      <c r="A879" t="s">
        <v>7216</v>
      </c>
      <c r="B879" t="s">
        <v>7217</v>
      </c>
      <c r="C879" t="s">
        <v>4352</v>
      </c>
      <c r="D879" t="s">
        <v>25</v>
      </c>
      <c r="E879" t="s">
        <v>467</v>
      </c>
      <c r="F879" t="s">
        <v>28</v>
      </c>
      <c r="G879" t="s">
        <v>29</v>
      </c>
      <c r="H879" t="s">
        <v>155</v>
      </c>
      <c r="I879" t="s">
        <v>467</v>
      </c>
      <c r="J879" t="s">
        <v>21</v>
      </c>
      <c r="K879" t="s">
        <v>7218</v>
      </c>
      <c r="L879" t="s">
        <v>7219</v>
      </c>
      <c r="M879" t="s">
        <v>65</v>
      </c>
      <c r="N879" t="s">
        <v>26</v>
      </c>
      <c r="O879" t="s">
        <v>27</v>
      </c>
      <c r="P879" t="s">
        <v>7220</v>
      </c>
      <c r="Q879" t="s">
        <v>6559</v>
      </c>
      <c r="R879" t="s">
        <v>23</v>
      </c>
      <c r="S879" t="s">
        <v>24</v>
      </c>
      <c r="T879" t="s">
        <v>467</v>
      </c>
      <c r="U879" t="s">
        <v>7221</v>
      </c>
      <c r="W879" t="s">
        <v>4908</v>
      </c>
      <c r="X879" t="s">
        <v>28</v>
      </c>
      <c r="Y879" t="e">
        <f>VLOOKUP(W879,ARD_SAFE_PROCESSED_20220608[[#This Row],[Column11]],1,FALSE)</f>
        <v>#N/A</v>
      </c>
      <c r="AB879" t="str">
        <f>CONCATENATE(LEFT(ARD_SAFE_PROCESSED_20220608[[#This Row],[Column1]],6),"******",RIGHT(ARD_SAFE_PROCESSED_20220608[[#This Row],[Column1]],4),";",ARD_SAFE_PROCESSED_20220608[[#This Row],[Column11]])</f>
        <v>455788******6762;74357045327001468001386</v>
      </c>
      <c r="AD879" t="str">
        <f>CLEAN(ARD_SAFE_PROCESSED_20220608[[#This Row],[Column1]])</f>
        <v>4557881477016762</v>
      </c>
      <c r="AE879" t="str">
        <f>CLEAN(ARD_SAFE_PROCESSED_20220608[[#This Row],[Column2]])</f>
        <v>908045</v>
      </c>
      <c r="AF879" t="str">
        <f>CLEAN(ARD_SAFE_PROCESSED_20220608[[#This Row],[Column3]])</f>
        <v>4039668</v>
      </c>
      <c r="AG879" t="str">
        <f>CLEAN(ARD_SAFE_PROCESSED_20220608[[#This Row],[Column4]])</f>
        <v>EC</v>
      </c>
      <c r="AH879" t="str">
        <f>CLEAN(ARD_SAFE_PROCESSED_20220608[[#This Row],[Column5]])</f>
        <v>20251123</v>
      </c>
      <c r="AI879" t="str">
        <f>CLEAN(ARD_SAFE_PROCESSED_20220608[[#This Row],[Column6]])</f>
        <v>604</v>
      </c>
      <c r="AJ879" t="str">
        <f>CLEAN(ARD_SAFE_PROCESSED_20220608[[#This Row],[Column7]])</f>
        <v>76</v>
      </c>
      <c r="AK879" t="str">
        <f>CLEAN(ARD_SAFE_PROCESSED_20220608[[#This Row],[Column8]])</f>
        <v xml:space="preserve">DLC*BETTER ME                 </v>
      </c>
      <c r="AL879" t="str">
        <f>CLEAN(ARD_SAFE_PROCESSED_20220608[[#This Row],[Column9]])</f>
        <v>20251123</v>
      </c>
      <c r="AM879" t="str">
        <f>CLEAN(ARD_SAFE_PROCESSED_20220608[[#This Row],[Column10]])</f>
        <v xml:space="preserve">'                       </v>
      </c>
      <c r="AN879" t="s">
        <v>7218</v>
      </c>
      <c r="AO879" t="str">
        <f>CLEAN(ARD_SAFE_PROCESSED_20220608[[#This Row],[Column12]])</f>
        <v>3016203</v>
      </c>
      <c r="AP879" t="str">
        <f>CLEAN(ARD_SAFE_PROCESSED_20220608[[#This Row],[Column13]])</f>
        <v xml:space="preserve">   </v>
      </c>
      <c r="AQ879" t="str">
        <f>CLEAN(ARD_SAFE_PROCESSED_20220608[[#This Row],[Column14]])</f>
        <v xml:space="preserve">PV000000  </v>
      </c>
      <c r="AR879" t="str">
        <f>CLEAN(ARD_SAFE_PROCESSED_20220608[[#This Row],[Column15]])</f>
        <v xml:space="preserve">E-COMMERCE                                        </v>
      </c>
      <c r="AS879" t="str">
        <f>CLEAN(ARD_SAFE_PROCESSED_20220608[[#This Row],[Column16]])</f>
        <v xml:space="preserve">12525321509    </v>
      </c>
      <c r="AT879" t="str">
        <f>CLEAN(ARD_SAFE_PROCESSED_20220608[[#This Row],[Column17]])</f>
        <v>99.99</v>
      </c>
      <c r="AU879" t="str">
        <f>CLEAN(ARD_SAFE_PROCESSED_20220608[[#This Row],[Column18]])</f>
        <v xml:space="preserve">' </v>
      </c>
      <c r="AV879" t="str">
        <f>CLEAN(ARD_SAFE_PROCESSED_20220608[[#This Row],[Column19]])</f>
        <v xml:space="preserve">          </v>
      </c>
      <c r="AW879" t="str">
        <f>CLEAN(ARD_SAFE_PROCESSED_20220608[[#This Row],[Column20]])</f>
        <v>20251123</v>
      </c>
      <c r="AX879" t="str">
        <f>CLEAN(ARD_SAFE_PROCESSED_20220608[[#This Row],[Column21]])</f>
        <v>164244</v>
      </c>
      <c r="AY879" t="str">
        <f>LEFT(ARD_SAFE_PROCESSED_20220608[[#This Row],[Column1]],6)</f>
        <v>455788</v>
      </c>
      <c r="AZ879" t="str">
        <f>RIGHT(ARD_SAFE_PROCESSED_20220608[[#This Row],[Column1]],4)</f>
        <v>6762</v>
      </c>
      <c r="BA879" s="2">
        <f t="shared" si="87"/>
        <v>45993</v>
      </c>
      <c r="BB879">
        <f t="shared" si="88"/>
        <v>29.49</v>
      </c>
      <c r="BC879">
        <f t="shared" si="89"/>
        <v>99.99</v>
      </c>
      <c r="BD879" t="str">
        <f t="shared" si="90"/>
        <v>6</v>
      </c>
      <c r="BE879" t="str">
        <f t="shared" si="91"/>
        <v>F:TC40</v>
      </c>
    </row>
    <row r="880" spans="1:57" hidden="1" x14ac:dyDescent="0.3">
      <c r="A880" t="s">
        <v>6643</v>
      </c>
      <c r="B880" t="s">
        <v>6644</v>
      </c>
      <c r="C880" t="s">
        <v>383</v>
      </c>
      <c r="D880" t="s">
        <v>25</v>
      </c>
      <c r="E880" t="s">
        <v>467</v>
      </c>
      <c r="F880" t="s">
        <v>28</v>
      </c>
      <c r="G880" t="s">
        <v>29</v>
      </c>
      <c r="H880" t="s">
        <v>155</v>
      </c>
      <c r="I880" t="s">
        <v>467</v>
      </c>
      <c r="J880" t="s">
        <v>21</v>
      </c>
      <c r="K880" t="s">
        <v>6645</v>
      </c>
      <c r="L880" t="s">
        <v>6646</v>
      </c>
      <c r="M880" t="s">
        <v>65</v>
      </c>
      <c r="N880" t="s">
        <v>26</v>
      </c>
      <c r="O880" t="s">
        <v>27</v>
      </c>
      <c r="P880" t="s">
        <v>6647</v>
      </c>
      <c r="Q880" t="s">
        <v>3836</v>
      </c>
      <c r="R880" t="s">
        <v>23</v>
      </c>
      <c r="S880" t="s">
        <v>24</v>
      </c>
      <c r="T880" t="s">
        <v>467</v>
      </c>
      <c r="U880" t="s">
        <v>6648</v>
      </c>
      <c r="W880" t="s">
        <v>7385</v>
      </c>
      <c r="X880" t="s">
        <v>28</v>
      </c>
      <c r="Y880" t="e">
        <f>VLOOKUP(W880,ARD_SAFE_PROCESSED_20220608[[#This Row],[Column11]],1,FALSE)</f>
        <v>#N/A</v>
      </c>
      <c r="AB880" t="str">
        <f>CONCATENATE(LEFT(ARD_SAFE_PROCESSED_20220608[[#This Row],[Column1]],6),"******",RIGHT(ARD_SAFE_PROCESSED_20220608[[#This Row],[Column1]],4),";",ARD_SAFE_PROCESSED_20220608[[#This Row],[Column11]])</f>
        <v>455788******3654;74357045327001468100147</v>
      </c>
      <c r="AD880" t="str">
        <f>CLEAN(ARD_SAFE_PROCESSED_20220608[[#This Row],[Column1]])</f>
        <v>4557881402583654</v>
      </c>
      <c r="AE880" t="str">
        <f>CLEAN(ARD_SAFE_PROCESSED_20220608[[#This Row],[Column2]])</f>
        <v>375078</v>
      </c>
      <c r="AF880" t="str">
        <f>CLEAN(ARD_SAFE_PROCESSED_20220608[[#This Row],[Column3]])</f>
        <v>4039669</v>
      </c>
      <c r="AG880" t="str">
        <f>CLEAN(ARD_SAFE_PROCESSED_20220608[[#This Row],[Column4]])</f>
        <v>EC</v>
      </c>
      <c r="AH880" t="str">
        <f>CLEAN(ARD_SAFE_PROCESSED_20220608[[#This Row],[Column5]])</f>
        <v>20251123</v>
      </c>
      <c r="AI880" t="str">
        <f>CLEAN(ARD_SAFE_PROCESSED_20220608[[#This Row],[Column6]])</f>
        <v>604</v>
      </c>
      <c r="AJ880" t="str">
        <f>CLEAN(ARD_SAFE_PROCESSED_20220608[[#This Row],[Column7]])</f>
        <v>76</v>
      </c>
      <c r="AK880" t="str">
        <f>CLEAN(ARD_SAFE_PROCESSED_20220608[[#This Row],[Column8]])</f>
        <v xml:space="preserve">DLC*BETTER ME                 </v>
      </c>
      <c r="AL880" t="str">
        <f>CLEAN(ARD_SAFE_PROCESSED_20220608[[#This Row],[Column9]])</f>
        <v>20251123</v>
      </c>
      <c r="AM880" t="str">
        <f>CLEAN(ARD_SAFE_PROCESSED_20220608[[#This Row],[Column10]])</f>
        <v xml:space="preserve">'                       </v>
      </c>
      <c r="AN880" t="s">
        <v>6645</v>
      </c>
      <c r="AO880" t="str">
        <f>CLEAN(ARD_SAFE_PROCESSED_20220608[[#This Row],[Column12]])</f>
        <v>3822402</v>
      </c>
      <c r="AP880" t="str">
        <f>CLEAN(ARD_SAFE_PROCESSED_20220608[[#This Row],[Column13]])</f>
        <v xml:space="preserve">   </v>
      </c>
      <c r="AQ880" t="str">
        <f>CLEAN(ARD_SAFE_PROCESSED_20220608[[#This Row],[Column14]])</f>
        <v xml:space="preserve">PV000000  </v>
      </c>
      <c r="AR880" t="str">
        <f>CLEAN(ARD_SAFE_PROCESSED_20220608[[#This Row],[Column15]])</f>
        <v xml:space="preserve">E-COMMERCE                                        </v>
      </c>
      <c r="AS880" t="str">
        <f>CLEAN(ARD_SAFE_PROCESSED_20220608[[#This Row],[Column16]])</f>
        <v xml:space="preserve">12520237150    </v>
      </c>
      <c r="AT880" t="str">
        <f>CLEAN(ARD_SAFE_PROCESSED_20220608[[#This Row],[Column17]])</f>
        <v>49.80</v>
      </c>
      <c r="AU880" t="str">
        <f>CLEAN(ARD_SAFE_PROCESSED_20220608[[#This Row],[Column18]])</f>
        <v xml:space="preserve">' </v>
      </c>
      <c r="AV880" t="str">
        <f>CLEAN(ARD_SAFE_PROCESSED_20220608[[#This Row],[Column19]])</f>
        <v xml:space="preserve">          </v>
      </c>
      <c r="AW880" t="str">
        <f>CLEAN(ARD_SAFE_PROCESSED_20220608[[#This Row],[Column20]])</f>
        <v>20251123</v>
      </c>
      <c r="AX880" t="str">
        <f>CLEAN(ARD_SAFE_PROCESSED_20220608[[#This Row],[Column21]])</f>
        <v>75056</v>
      </c>
      <c r="AY880" t="str">
        <f>LEFT(ARD_SAFE_PROCESSED_20220608[[#This Row],[Column1]],6)</f>
        <v>455788</v>
      </c>
      <c r="AZ880" t="str">
        <f>RIGHT(ARD_SAFE_PROCESSED_20220608[[#This Row],[Column1]],4)</f>
        <v>3654</v>
      </c>
      <c r="BA880" s="2">
        <f t="shared" si="87"/>
        <v>45993</v>
      </c>
      <c r="BB880">
        <f t="shared" si="88"/>
        <v>14.69</v>
      </c>
      <c r="BC880">
        <f t="shared" si="89"/>
        <v>49.8</v>
      </c>
      <c r="BD880" t="str">
        <f t="shared" si="90"/>
        <v>6</v>
      </c>
      <c r="BE880" t="str">
        <f t="shared" si="91"/>
        <v>F:TC40</v>
      </c>
    </row>
    <row r="881" spans="1:57" hidden="1" x14ac:dyDescent="0.3">
      <c r="A881" t="s">
        <v>7216</v>
      </c>
      <c r="B881" t="s">
        <v>7222</v>
      </c>
      <c r="C881" t="s">
        <v>383</v>
      </c>
      <c r="D881" t="s">
        <v>25</v>
      </c>
      <c r="E881" t="s">
        <v>467</v>
      </c>
      <c r="F881" t="s">
        <v>28</v>
      </c>
      <c r="G881" t="s">
        <v>29</v>
      </c>
      <c r="H881" t="s">
        <v>155</v>
      </c>
      <c r="I881" t="s">
        <v>467</v>
      </c>
      <c r="J881" t="s">
        <v>21</v>
      </c>
      <c r="K881" t="s">
        <v>7223</v>
      </c>
      <c r="L881" t="s">
        <v>7224</v>
      </c>
      <c r="M881" t="s">
        <v>65</v>
      </c>
      <c r="N881" t="s">
        <v>26</v>
      </c>
      <c r="O881" t="s">
        <v>27</v>
      </c>
      <c r="P881" t="s">
        <v>7225</v>
      </c>
      <c r="Q881" t="s">
        <v>5586</v>
      </c>
      <c r="R881" t="s">
        <v>23</v>
      </c>
      <c r="S881" t="s">
        <v>24</v>
      </c>
      <c r="T881" t="s">
        <v>467</v>
      </c>
      <c r="U881" t="s">
        <v>7226</v>
      </c>
      <c r="W881" t="s">
        <v>4034</v>
      </c>
      <c r="X881" t="s">
        <v>28</v>
      </c>
      <c r="Y881" t="e">
        <f>VLOOKUP(W881,ARD_SAFE_PROCESSED_20220608[[#This Row],[Column11]],1,FALSE)</f>
        <v>#N/A</v>
      </c>
      <c r="AB881" t="str">
        <f>CONCATENATE(LEFT(ARD_SAFE_PROCESSED_20220608[[#This Row],[Column1]],6),"******",RIGHT(ARD_SAFE_PROCESSED_20220608[[#This Row],[Column1]],4),";",ARD_SAFE_PROCESSED_20220608[[#This Row],[Column11]])</f>
        <v>455788******6762;74357045327001468100402</v>
      </c>
      <c r="AD881" t="str">
        <f>CLEAN(ARD_SAFE_PROCESSED_20220608[[#This Row],[Column1]])</f>
        <v>4557881477016762</v>
      </c>
      <c r="AE881" t="str">
        <f>CLEAN(ARD_SAFE_PROCESSED_20220608[[#This Row],[Column2]])</f>
        <v>910217</v>
      </c>
      <c r="AF881" t="str">
        <f>CLEAN(ARD_SAFE_PROCESSED_20220608[[#This Row],[Column3]])</f>
        <v>4039669</v>
      </c>
      <c r="AG881" t="str">
        <f>CLEAN(ARD_SAFE_PROCESSED_20220608[[#This Row],[Column4]])</f>
        <v>EC</v>
      </c>
      <c r="AH881" t="str">
        <f>CLEAN(ARD_SAFE_PROCESSED_20220608[[#This Row],[Column5]])</f>
        <v>20251123</v>
      </c>
      <c r="AI881" t="str">
        <f>CLEAN(ARD_SAFE_PROCESSED_20220608[[#This Row],[Column6]])</f>
        <v>604</v>
      </c>
      <c r="AJ881" t="str">
        <f>CLEAN(ARD_SAFE_PROCESSED_20220608[[#This Row],[Column7]])</f>
        <v>76</v>
      </c>
      <c r="AK881" t="str">
        <f>CLEAN(ARD_SAFE_PROCESSED_20220608[[#This Row],[Column8]])</f>
        <v xml:space="preserve">DLC*BETTER ME                 </v>
      </c>
      <c r="AL881" t="str">
        <f>CLEAN(ARD_SAFE_PROCESSED_20220608[[#This Row],[Column9]])</f>
        <v>20251123</v>
      </c>
      <c r="AM881" t="str">
        <f>CLEAN(ARD_SAFE_PROCESSED_20220608[[#This Row],[Column10]])</f>
        <v xml:space="preserve">'                       </v>
      </c>
      <c r="AN881" t="s">
        <v>7223</v>
      </c>
      <c r="AO881" t="str">
        <f>CLEAN(ARD_SAFE_PROCESSED_20220608[[#This Row],[Column12]])</f>
        <v>3016821</v>
      </c>
      <c r="AP881" t="str">
        <f>CLEAN(ARD_SAFE_PROCESSED_20220608[[#This Row],[Column13]])</f>
        <v xml:space="preserve">   </v>
      </c>
      <c r="AQ881" t="str">
        <f>CLEAN(ARD_SAFE_PROCESSED_20220608[[#This Row],[Column14]])</f>
        <v xml:space="preserve">PV000000  </v>
      </c>
      <c r="AR881" t="str">
        <f>CLEAN(ARD_SAFE_PROCESSED_20220608[[#This Row],[Column15]])</f>
        <v xml:space="preserve">E-COMMERCE                                        </v>
      </c>
      <c r="AS881" t="str">
        <f>CLEAN(ARD_SAFE_PROCESSED_20220608[[#This Row],[Column16]])</f>
        <v xml:space="preserve">12525336880    </v>
      </c>
      <c r="AT881" t="str">
        <f>CLEAN(ARD_SAFE_PROCESSED_20220608[[#This Row],[Column17]])</f>
        <v>49.99</v>
      </c>
      <c r="AU881" t="str">
        <f>CLEAN(ARD_SAFE_PROCESSED_20220608[[#This Row],[Column18]])</f>
        <v xml:space="preserve">' </v>
      </c>
      <c r="AV881" t="str">
        <f>CLEAN(ARD_SAFE_PROCESSED_20220608[[#This Row],[Column19]])</f>
        <v xml:space="preserve">          </v>
      </c>
      <c r="AW881" t="str">
        <f>CLEAN(ARD_SAFE_PROCESSED_20220608[[#This Row],[Column20]])</f>
        <v>20251123</v>
      </c>
      <c r="AX881" t="str">
        <f>CLEAN(ARD_SAFE_PROCESSED_20220608[[#This Row],[Column21]])</f>
        <v>164419</v>
      </c>
      <c r="AY881" t="str">
        <f>LEFT(ARD_SAFE_PROCESSED_20220608[[#This Row],[Column1]],6)</f>
        <v>455788</v>
      </c>
      <c r="AZ881" t="str">
        <f>RIGHT(ARD_SAFE_PROCESSED_20220608[[#This Row],[Column1]],4)</f>
        <v>6762</v>
      </c>
      <c r="BA881" s="2">
        <f t="shared" si="87"/>
        <v>45993</v>
      </c>
      <c r="BB881">
        <f t="shared" si="88"/>
        <v>14.75</v>
      </c>
      <c r="BC881">
        <f t="shared" si="89"/>
        <v>49.99</v>
      </c>
      <c r="BD881" t="str">
        <f t="shared" si="90"/>
        <v>6</v>
      </c>
      <c r="BE881" t="str">
        <f t="shared" si="91"/>
        <v>F:TC40</v>
      </c>
    </row>
    <row r="882" spans="1:57" hidden="1" x14ac:dyDescent="0.3">
      <c r="A882" t="s">
        <v>2580</v>
      </c>
      <c r="B882" t="s">
        <v>2581</v>
      </c>
      <c r="C882" t="s">
        <v>203</v>
      </c>
      <c r="D882" t="s">
        <v>25</v>
      </c>
      <c r="E882" t="s">
        <v>473</v>
      </c>
      <c r="F882" t="s">
        <v>28</v>
      </c>
      <c r="G882" t="s">
        <v>29</v>
      </c>
      <c r="H882" t="s">
        <v>204</v>
      </c>
      <c r="I882" t="s">
        <v>467</v>
      </c>
      <c r="J882" t="s">
        <v>21</v>
      </c>
      <c r="K882" t="s">
        <v>2582</v>
      </c>
      <c r="L882" t="s">
        <v>2583</v>
      </c>
      <c r="M882" t="s">
        <v>65</v>
      </c>
      <c r="N882" t="s">
        <v>26</v>
      </c>
      <c r="O882" t="s">
        <v>27</v>
      </c>
      <c r="P882" t="s">
        <v>2584</v>
      </c>
      <c r="Q882" t="s">
        <v>2585</v>
      </c>
      <c r="R882" t="s">
        <v>23</v>
      </c>
      <c r="S882" t="s">
        <v>24</v>
      </c>
      <c r="T882" t="s">
        <v>473</v>
      </c>
      <c r="U882" t="s">
        <v>2586</v>
      </c>
      <c r="W882" t="s">
        <v>3954</v>
      </c>
      <c r="X882" t="s">
        <v>28</v>
      </c>
      <c r="Y882" t="e">
        <f>VLOOKUP(W882,ARD_SAFE_PROCESSED_20220608[[#This Row],[Column11]],1,FALSE)</f>
        <v>#N/A</v>
      </c>
      <c r="AB882" t="str">
        <f>CONCATENATE(LEFT(ARD_SAFE_PROCESSED_20220608[[#This Row],[Column1]],6),"******",RIGHT(ARD_SAFE_PROCESSED_20220608[[#This Row],[Column1]],4),";",ARD_SAFE_PROCESSED_20220608[[#This Row],[Column11]])</f>
        <v>411090******5438;74357045327001470312334</v>
      </c>
      <c r="AD882" t="str">
        <f>CLEAN(ARD_SAFE_PROCESSED_20220608[[#This Row],[Column1]])</f>
        <v>4110905023945438</v>
      </c>
      <c r="AE882" t="str">
        <f>CLEAN(ARD_SAFE_PROCESSED_20220608[[#This Row],[Column2]])</f>
        <v>521358</v>
      </c>
      <c r="AF882" t="str">
        <f>CLEAN(ARD_SAFE_PROCESSED_20220608[[#This Row],[Column3]])</f>
        <v>4040182</v>
      </c>
      <c r="AG882" t="str">
        <f>CLEAN(ARD_SAFE_PROCESSED_20220608[[#This Row],[Column4]])</f>
        <v>EC</v>
      </c>
      <c r="AH882" t="str">
        <f>CLEAN(ARD_SAFE_PROCESSED_20220608[[#This Row],[Column5]])</f>
        <v>20251122</v>
      </c>
      <c r="AI882" t="str">
        <f>CLEAN(ARD_SAFE_PROCESSED_20220608[[#This Row],[Column6]])</f>
        <v>604</v>
      </c>
      <c r="AJ882" t="str">
        <f>CLEAN(ARD_SAFE_PROCESSED_20220608[[#This Row],[Column7]])</f>
        <v>76</v>
      </c>
      <c r="AK882" t="str">
        <f>CLEAN(ARD_SAFE_PROCESSED_20220608[[#This Row],[Column8]])</f>
        <v xml:space="preserve">MDOPAGO*MODA                  </v>
      </c>
      <c r="AL882" t="str">
        <f>CLEAN(ARD_SAFE_PROCESSED_20220608[[#This Row],[Column9]])</f>
        <v>20251123</v>
      </c>
      <c r="AM882" t="str">
        <f>CLEAN(ARD_SAFE_PROCESSED_20220608[[#This Row],[Column10]])</f>
        <v xml:space="preserve">'                       </v>
      </c>
      <c r="AN882" t="s">
        <v>2582</v>
      </c>
      <c r="AO882" t="str">
        <f>CLEAN(ARD_SAFE_PROCESSED_20220608[[#This Row],[Column12]])</f>
        <v>2702528</v>
      </c>
      <c r="AP882" t="str">
        <f>CLEAN(ARD_SAFE_PROCESSED_20220608[[#This Row],[Column13]])</f>
        <v xml:space="preserve">   </v>
      </c>
      <c r="AQ882" t="str">
        <f>CLEAN(ARD_SAFE_PROCESSED_20220608[[#This Row],[Column14]])</f>
        <v xml:space="preserve">PV000000  </v>
      </c>
      <c r="AR882" t="str">
        <f>CLEAN(ARD_SAFE_PROCESSED_20220608[[#This Row],[Column15]])</f>
        <v xml:space="preserve">E-COMMERCE                                        </v>
      </c>
      <c r="AS882" t="str">
        <f>CLEAN(ARD_SAFE_PROCESSED_20220608[[#This Row],[Column16]])</f>
        <v xml:space="preserve">55261399119    </v>
      </c>
      <c r="AT882" t="str">
        <f>CLEAN(ARD_SAFE_PROCESSED_20220608[[#This Row],[Column17]])</f>
        <v>740.00</v>
      </c>
      <c r="AU882" t="str">
        <f>CLEAN(ARD_SAFE_PROCESSED_20220608[[#This Row],[Column18]])</f>
        <v xml:space="preserve">' </v>
      </c>
      <c r="AV882" t="str">
        <f>CLEAN(ARD_SAFE_PROCESSED_20220608[[#This Row],[Column19]])</f>
        <v xml:space="preserve">          </v>
      </c>
      <c r="AW882" t="str">
        <f>CLEAN(ARD_SAFE_PROCESSED_20220608[[#This Row],[Column20]])</f>
        <v>20251122</v>
      </c>
      <c r="AX882" t="str">
        <f>CLEAN(ARD_SAFE_PROCESSED_20220608[[#This Row],[Column21]])</f>
        <v>235207</v>
      </c>
      <c r="AY882" t="str">
        <f>LEFT(ARD_SAFE_PROCESSED_20220608[[#This Row],[Column1]],6)</f>
        <v>411090</v>
      </c>
      <c r="AZ882" t="str">
        <f>RIGHT(ARD_SAFE_PROCESSED_20220608[[#This Row],[Column1]],4)</f>
        <v>5438</v>
      </c>
      <c r="BA882" s="2">
        <f t="shared" si="87"/>
        <v>45993</v>
      </c>
      <c r="BB882">
        <f t="shared" si="88"/>
        <v>218.28</v>
      </c>
      <c r="BC882">
        <f t="shared" si="89"/>
        <v>740</v>
      </c>
      <c r="BD882" t="str">
        <f t="shared" si="90"/>
        <v>6</v>
      </c>
      <c r="BE882" t="str">
        <f t="shared" si="91"/>
        <v>F:TC40</v>
      </c>
    </row>
    <row r="883" spans="1:57" hidden="1" x14ac:dyDescent="0.3">
      <c r="A883" t="s">
        <v>7971</v>
      </c>
      <c r="B883" t="s">
        <v>7972</v>
      </c>
      <c r="C883" t="s">
        <v>265</v>
      </c>
      <c r="D883" t="s">
        <v>25</v>
      </c>
      <c r="E883" t="s">
        <v>467</v>
      </c>
      <c r="F883" t="s">
        <v>28</v>
      </c>
      <c r="G883" t="s">
        <v>29</v>
      </c>
      <c r="H883" t="s">
        <v>317</v>
      </c>
      <c r="I883" t="s">
        <v>467</v>
      </c>
      <c r="J883" t="s">
        <v>21</v>
      </c>
      <c r="K883" t="s">
        <v>7973</v>
      </c>
      <c r="L883" t="s">
        <v>7974</v>
      </c>
      <c r="M883" t="s">
        <v>65</v>
      </c>
      <c r="N883" t="s">
        <v>26</v>
      </c>
      <c r="O883" t="s">
        <v>27</v>
      </c>
      <c r="P883" t="s">
        <v>7975</v>
      </c>
      <c r="Q883" t="s">
        <v>7976</v>
      </c>
      <c r="R883" t="s">
        <v>23</v>
      </c>
      <c r="S883" t="s">
        <v>24</v>
      </c>
      <c r="T883" t="s">
        <v>467</v>
      </c>
      <c r="U883" t="s">
        <v>7977</v>
      </c>
      <c r="W883" t="s">
        <v>3783</v>
      </c>
      <c r="X883" t="s">
        <v>28</v>
      </c>
      <c r="Y883" t="e">
        <f>VLOOKUP(W883,ARD_SAFE_PROCESSED_20220608[[#This Row],[Column11]],1,FALSE)</f>
        <v>#N/A</v>
      </c>
      <c r="AB883" t="str">
        <f>CONCATENATE(LEFT(ARD_SAFE_PROCESSED_20220608[[#This Row],[Column1]],6),"******",RIGHT(ARD_SAFE_PROCESSED_20220608[[#This Row],[Column1]],4),";",ARD_SAFE_PROCESSED_20220608[[#This Row],[Column11]])</f>
        <v>477289******2299;74357045327001471601545</v>
      </c>
      <c r="AD883" t="str">
        <f>CLEAN(ARD_SAFE_PROCESSED_20220608[[#This Row],[Column1]])</f>
        <v>4772890013522299</v>
      </c>
      <c r="AE883" t="str">
        <f>CLEAN(ARD_SAFE_PROCESSED_20220608[[#This Row],[Column2]])</f>
        <v>413570</v>
      </c>
      <c r="AF883" t="str">
        <f>CLEAN(ARD_SAFE_PROCESSED_20220608[[#This Row],[Column3]])</f>
        <v>4040310</v>
      </c>
      <c r="AG883" t="str">
        <f>CLEAN(ARD_SAFE_PROCESSED_20220608[[#This Row],[Column4]])</f>
        <v>EC</v>
      </c>
      <c r="AH883" t="str">
        <f>CLEAN(ARD_SAFE_PROCESSED_20220608[[#This Row],[Column5]])</f>
        <v>20251123</v>
      </c>
      <c r="AI883" t="str">
        <f>CLEAN(ARD_SAFE_PROCESSED_20220608[[#This Row],[Column6]])</f>
        <v>604</v>
      </c>
      <c r="AJ883" t="str">
        <f>CLEAN(ARD_SAFE_PROCESSED_20220608[[#This Row],[Column7]])</f>
        <v>76</v>
      </c>
      <c r="AK883" t="str">
        <f>CLEAN(ARD_SAFE_PROCESSED_20220608[[#This Row],[Column8]])</f>
        <v xml:space="preserve">EBN*TEMU                      </v>
      </c>
      <c r="AL883" t="str">
        <f>CLEAN(ARD_SAFE_PROCESSED_20220608[[#This Row],[Column9]])</f>
        <v>20251123</v>
      </c>
      <c r="AM883" t="str">
        <f>CLEAN(ARD_SAFE_PROCESSED_20220608[[#This Row],[Column10]])</f>
        <v xml:space="preserve">'                       </v>
      </c>
      <c r="AN883" t="s">
        <v>7973</v>
      </c>
      <c r="AO883" t="str">
        <f>CLEAN(ARD_SAFE_PROCESSED_20220608[[#This Row],[Column12]])</f>
        <v>3015676</v>
      </c>
      <c r="AP883" t="str">
        <f>CLEAN(ARD_SAFE_PROCESSED_20220608[[#This Row],[Column13]])</f>
        <v xml:space="preserve">   </v>
      </c>
      <c r="AQ883" t="str">
        <f>CLEAN(ARD_SAFE_PROCESSED_20220608[[#This Row],[Column14]])</f>
        <v xml:space="preserve">PV000000  </v>
      </c>
      <c r="AR883" t="str">
        <f>CLEAN(ARD_SAFE_PROCESSED_20220608[[#This Row],[Column15]])</f>
        <v xml:space="preserve">E-COMMERCE                                        </v>
      </c>
      <c r="AS883" t="str">
        <f>CLEAN(ARD_SAFE_PROCESSED_20220608[[#This Row],[Column16]])</f>
        <v xml:space="preserve">133389780908   </v>
      </c>
      <c r="AT883" t="str">
        <f>CLEAN(ARD_SAFE_PROCESSED_20220608[[#This Row],[Column17]])</f>
        <v>74.43</v>
      </c>
      <c r="AU883" t="str">
        <f>CLEAN(ARD_SAFE_PROCESSED_20220608[[#This Row],[Column18]])</f>
        <v xml:space="preserve">' </v>
      </c>
      <c r="AV883" t="str">
        <f>CLEAN(ARD_SAFE_PROCESSED_20220608[[#This Row],[Column19]])</f>
        <v xml:space="preserve">          </v>
      </c>
      <c r="AW883" t="str">
        <f>CLEAN(ARD_SAFE_PROCESSED_20220608[[#This Row],[Column20]])</f>
        <v>20251123</v>
      </c>
      <c r="AX883" t="str">
        <f>CLEAN(ARD_SAFE_PROCESSED_20220608[[#This Row],[Column21]])</f>
        <v>164129</v>
      </c>
      <c r="AY883" t="str">
        <f>LEFT(ARD_SAFE_PROCESSED_20220608[[#This Row],[Column1]],6)</f>
        <v>477289</v>
      </c>
      <c r="AZ883" t="str">
        <f>RIGHT(ARD_SAFE_PROCESSED_20220608[[#This Row],[Column1]],4)</f>
        <v>2299</v>
      </c>
      <c r="BA883" s="2">
        <f t="shared" si="87"/>
        <v>45994</v>
      </c>
      <c r="BB883">
        <f t="shared" si="88"/>
        <v>21.96</v>
      </c>
      <c r="BC883">
        <f t="shared" si="89"/>
        <v>74.430000000000007</v>
      </c>
      <c r="BD883" t="str">
        <f t="shared" si="90"/>
        <v>6</v>
      </c>
      <c r="BE883" t="str">
        <f t="shared" si="91"/>
        <v>F:TC40</v>
      </c>
    </row>
    <row r="884" spans="1:57" hidden="1" x14ac:dyDescent="0.3">
      <c r="A884" t="s">
        <v>6269</v>
      </c>
      <c r="B884" t="s">
        <v>6270</v>
      </c>
      <c r="C884" t="s">
        <v>100</v>
      </c>
      <c r="D884" t="s">
        <v>25</v>
      </c>
      <c r="E884" t="s">
        <v>467</v>
      </c>
      <c r="F884" t="s">
        <v>28</v>
      </c>
      <c r="G884" t="s">
        <v>29</v>
      </c>
      <c r="H884" t="s">
        <v>284</v>
      </c>
      <c r="I884" t="s">
        <v>467</v>
      </c>
      <c r="J884" t="s">
        <v>21</v>
      </c>
      <c r="K884" t="s">
        <v>6271</v>
      </c>
      <c r="L884" t="s">
        <v>6272</v>
      </c>
      <c r="M884" t="s">
        <v>65</v>
      </c>
      <c r="N884" t="s">
        <v>26</v>
      </c>
      <c r="O884" t="s">
        <v>27</v>
      </c>
      <c r="P884" t="s">
        <v>6273</v>
      </c>
      <c r="Q884" t="s">
        <v>75</v>
      </c>
      <c r="R884" t="s">
        <v>23</v>
      </c>
      <c r="S884" t="s">
        <v>24</v>
      </c>
      <c r="T884" t="s">
        <v>467</v>
      </c>
      <c r="U884" t="s">
        <v>6274</v>
      </c>
      <c r="W884" t="s">
        <v>3751</v>
      </c>
      <c r="X884" t="s">
        <v>28</v>
      </c>
      <c r="Y884" t="e">
        <f>VLOOKUP(W884,ARD_SAFE_PROCESSED_20220608[[#This Row],[Column11]],1,FALSE)</f>
        <v>#N/A</v>
      </c>
      <c r="AB884" t="str">
        <f>CONCATENATE(LEFT(ARD_SAFE_PROCESSED_20220608[[#This Row],[Column1]],6),"******",RIGHT(ARD_SAFE_PROCESSED_20220608[[#This Row],[Column1]],4),";",ARD_SAFE_PROCESSED_20220608[[#This Row],[Column11]])</f>
        <v>455788******4711;74357045327001472002974</v>
      </c>
      <c r="AD884" t="str">
        <f>CLEAN(ARD_SAFE_PROCESSED_20220608[[#This Row],[Column1]])</f>
        <v>4557880671204711</v>
      </c>
      <c r="AE884" t="str">
        <f>CLEAN(ARD_SAFE_PROCESSED_20220608[[#This Row],[Column2]])</f>
        <v>090119</v>
      </c>
      <c r="AF884" t="str">
        <f>CLEAN(ARD_SAFE_PROCESSED_20220608[[#This Row],[Column3]])</f>
        <v>4040402</v>
      </c>
      <c r="AG884" t="str">
        <f>CLEAN(ARD_SAFE_PROCESSED_20220608[[#This Row],[Column4]])</f>
        <v>EC</v>
      </c>
      <c r="AH884" t="str">
        <f>CLEAN(ARD_SAFE_PROCESSED_20220608[[#This Row],[Column5]])</f>
        <v>20251123</v>
      </c>
      <c r="AI884" t="str">
        <f>CLEAN(ARD_SAFE_PROCESSED_20220608[[#This Row],[Column6]])</f>
        <v>604</v>
      </c>
      <c r="AJ884" t="str">
        <f>CLEAN(ARD_SAFE_PROCESSED_20220608[[#This Row],[Column7]])</f>
        <v>76</v>
      </c>
      <c r="AK884" t="str">
        <f>CLEAN(ARD_SAFE_PROCESSED_20220608[[#This Row],[Column8]])</f>
        <v>NUVEIPE*INDRIVE IND MOBILE TEC</v>
      </c>
      <c r="AL884" t="str">
        <f>CLEAN(ARD_SAFE_PROCESSED_20220608[[#This Row],[Column9]])</f>
        <v>20251123</v>
      </c>
      <c r="AM884" t="str">
        <f>CLEAN(ARD_SAFE_PROCESSED_20220608[[#This Row],[Column10]])</f>
        <v xml:space="preserve">'                       </v>
      </c>
      <c r="AN884" t="s">
        <v>6271</v>
      </c>
      <c r="AO884" t="str">
        <f>CLEAN(ARD_SAFE_PROCESSED_20220608[[#This Row],[Column12]])</f>
        <v>3714843</v>
      </c>
      <c r="AP884" t="str">
        <f>CLEAN(ARD_SAFE_PROCESSED_20220608[[#This Row],[Column13]])</f>
        <v xml:space="preserve">   </v>
      </c>
      <c r="AQ884" t="str">
        <f>CLEAN(ARD_SAFE_PROCESSED_20220608[[#This Row],[Column14]])</f>
        <v xml:space="preserve">PV000000  </v>
      </c>
      <c r="AR884" t="str">
        <f>CLEAN(ARD_SAFE_PROCESSED_20220608[[#This Row],[Column15]])</f>
        <v xml:space="preserve">E-COMMERCE                                        </v>
      </c>
      <c r="AS884" t="str">
        <f>CLEAN(ARD_SAFE_PROCESSED_20220608[[#This Row],[Column16]])</f>
        <v xml:space="preserve">12886543       </v>
      </c>
      <c r="AT884" t="str">
        <f>CLEAN(ARD_SAFE_PROCESSED_20220608[[#This Row],[Column17]])</f>
        <v>100.00</v>
      </c>
      <c r="AU884" t="str">
        <f>CLEAN(ARD_SAFE_PROCESSED_20220608[[#This Row],[Column18]])</f>
        <v xml:space="preserve">' </v>
      </c>
      <c r="AV884" t="str">
        <f>CLEAN(ARD_SAFE_PROCESSED_20220608[[#This Row],[Column19]])</f>
        <v xml:space="preserve">          </v>
      </c>
      <c r="AW884" t="str">
        <f>CLEAN(ARD_SAFE_PROCESSED_20220608[[#This Row],[Column20]])</f>
        <v>20251123</v>
      </c>
      <c r="AX884" t="str">
        <f>CLEAN(ARD_SAFE_PROCESSED_20220608[[#This Row],[Column21]])</f>
        <v>2621</v>
      </c>
      <c r="AY884" t="str">
        <f>LEFT(ARD_SAFE_PROCESSED_20220608[[#This Row],[Column1]],6)</f>
        <v>455788</v>
      </c>
      <c r="AZ884" t="str">
        <f>RIGHT(ARD_SAFE_PROCESSED_20220608[[#This Row],[Column1]],4)</f>
        <v>4711</v>
      </c>
      <c r="BA884" s="2">
        <f t="shared" si="87"/>
        <v>45993</v>
      </c>
      <c r="BB884">
        <f t="shared" si="88"/>
        <v>29.5</v>
      </c>
      <c r="BC884">
        <f t="shared" si="89"/>
        <v>100</v>
      </c>
      <c r="BD884" t="str">
        <f t="shared" si="90"/>
        <v>6</v>
      </c>
      <c r="BE884" t="str">
        <f t="shared" si="91"/>
        <v>F:TC40</v>
      </c>
    </row>
    <row r="885" spans="1:57" hidden="1" x14ac:dyDescent="0.3">
      <c r="A885" t="s">
        <v>6269</v>
      </c>
      <c r="B885" t="s">
        <v>6275</v>
      </c>
      <c r="C885" t="s">
        <v>100</v>
      </c>
      <c r="D885" t="s">
        <v>25</v>
      </c>
      <c r="E885" t="s">
        <v>467</v>
      </c>
      <c r="F885" t="s">
        <v>28</v>
      </c>
      <c r="G885" t="s">
        <v>29</v>
      </c>
      <c r="H885" t="s">
        <v>284</v>
      </c>
      <c r="I885" t="s">
        <v>467</v>
      </c>
      <c r="J885" t="s">
        <v>21</v>
      </c>
      <c r="K885" t="s">
        <v>6276</v>
      </c>
      <c r="L885" t="s">
        <v>6277</v>
      </c>
      <c r="M885" t="s">
        <v>65</v>
      </c>
      <c r="N885" t="s">
        <v>26</v>
      </c>
      <c r="O885" t="s">
        <v>27</v>
      </c>
      <c r="P885" t="s">
        <v>6278</v>
      </c>
      <c r="Q885" t="s">
        <v>75</v>
      </c>
      <c r="R885" t="s">
        <v>23</v>
      </c>
      <c r="S885" t="s">
        <v>24</v>
      </c>
      <c r="T885" t="s">
        <v>467</v>
      </c>
      <c r="U885" t="s">
        <v>6279</v>
      </c>
      <c r="W885" t="s">
        <v>2979</v>
      </c>
      <c r="X885" t="s">
        <v>28</v>
      </c>
      <c r="Y885" t="e">
        <f>VLOOKUP(W885,ARD_SAFE_PROCESSED_20220608[[#This Row],[Column11]],1,FALSE)</f>
        <v>#N/A</v>
      </c>
      <c r="AB885" t="str">
        <f>CONCATENATE(LEFT(ARD_SAFE_PROCESSED_20220608[[#This Row],[Column1]],6),"******",RIGHT(ARD_SAFE_PROCESSED_20220608[[#This Row],[Column1]],4),";",ARD_SAFE_PROCESSED_20220608[[#This Row],[Column11]])</f>
        <v>455788******4711;74357045327001472002982</v>
      </c>
      <c r="AD885" t="str">
        <f>CLEAN(ARD_SAFE_PROCESSED_20220608[[#This Row],[Column1]])</f>
        <v>4557880671204711</v>
      </c>
      <c r="AE885" t="str">
        <f>CLEAN(ARD_SAFE_PROCESSED_20220608[[#This Row],[Column2]])</f>
        <v>222742</v>
      </c>
      <c r="AF885" t="str">
        <f>CLEAN(ARD_SAFE_PROCESSED_20220608[[#This Row],[Column3]])</f>
        <v>4040402</v>
      </c>
      <c r="AG885" t="str">
        <f>CLEAN(ARD_SAFE_PROCESSED_20220608[[#This Row],[Column4]])</f>
        <v>EC</v>
      </c>
      <c r="AH885" t="str">
        <f>CLEAN(ARD_SAFE_PROCESSED_20220608[[#This Row],[Column5]])</f>
        <v>20251123</v>
      </c>
      <c r="AI885" t="str">
        <f>CLEAN(ARD_SAFE_PROCESSED_20220608[[#This Row],[Column6]])</f>
        <v>604</v>
      </c>
      <c r="AJ885" t="str">
        <f>CLEAN(ARD_SAFE_PROCESSED_20220608[[#This Row],[Column7]])</f>
        <v>76</v>
      </c>
      <c r="AK885" t="str">
        <f>CLEAN(ARD_SAFE_PROCESSED_20220608[[#This Row],[Column8]])</f>
        <v>NUVEIPE*INDRIVE IND MOBILE TEC</v>
      </c>
      <c r="AL885" t="str">
        <f>CLEAN(ARD_SAFE_PROCESSED_20220608[[#This Row],[Column9]])</f>
        <v>20251123</v>
      </c>
      <c r="AM885" t="str">
        <f>CLEAN(ARD_SAFE_PROCESSED_20220608[[#This Row],[Column10]])</f>
        <v xml:space="preserve">'                       </v>
      </c>
      <c r="AN885" t="s">
        <v>6276</v>
      </c>
      <c r="AO885" t="str">
        <f>CLEAN(ARD_SAFE_PROCESSED_20220608[[#This Row],[Column12]])</f>
        <v>3715816</v>
      </c>
      <c r="AP885" t="str">
        <f>CLEAN(ARD_SAFE_PROCESSED_20220608[[#This Row],[Column13]])</f>
        <v xml:space="preserve">   </v>
      </c>
      <c r="AQ885" t="str">
        <f>CLEAN(ARD_SAFE_PROCESSED_20220608[[#This Row],[Column14]])</f>
        <v xml:space="preserve">PV000000  </v>
      </c>
      <c r="AR885" t="str">
        <f>CLEAN(ARD_SAFE_PROCESSED_20220608[[#This Row],[Column15]])</f>
        <v xml:space="preserve">E-COMMERCE                                        </v>
      </c>
      <c r="AS885" t="str">
        <f>CLEAN(ARD_SAFE_PROCESSED_20220608[[#This Row],[Column16]])</f>
        <v xml:space="preserve">12886594       </v>
      </c>
      <c r="AT885" t="str">
        <f>CLEAN(ARD_SAFE_PROCESSED_20220608[[#This Row],[Column17]])</f>
        <v>100.00</v>
      </c>
      <c r="AU885" t="str">
        <f>CLEAN(ARD_SAFE_PROCESSED_20220608[[#This Row],[Column18]])</f>
        <v xml:space="preserve">' </v>
      </c>
      <c r="AV885" t="str">
        <f>CLEAN(ARD_SAFE_PROCESSED_20220608[[#This Row],[Column19]])</f>
        <v xml:space="preserve">          </v>
      </c>
      <c r="AW885" t="str">
        <f>CLEAN(ARD_SAFE_PROCESSED_20220608[[#This Row],[Column20]])</f>
        <v>20251123</v>
      </c>
      <c r="AX885" t="str">
        <f>CLEAN(ARD_SAFE_PROCESSED_20220608[[#This Row],[Column21]])</f>
        <v>2936</v>
      </c>
      <c r="AY885" t="str">
        <f>LEFT(ARD_SAFE_PROCESSED_20220608[[#This Row],[Column1]],6)</f>
        <v>455788</v>
      </c>
      <c r="AZ885" t="str">
        <f>RIGHT(ARD_SAFE_PROCESSED_20220608[[#This Row],[Column1]],4)</f>
        <v>4711</v>
      </c>
      <c r="BA885" s="2">
        <f t="shared" si="87"/>
        <v>45993</v>
      </c>
      <c r="BB885">
        <f t="shared" si="88"/>
        <v>29.5</v>
      </c>
      <c r="BC885">
        <f t="shared" si="89"/>
        <v>100</v>
      </c>
      <c r="BD885" t="str">
        <f t="shared" si="90"/>
        <v>6</v>
      </c>
      <c r="BE885" t="str">
        <f t="shared" si="91"/>
        <v>F:TC40</v>
      </c>
    </row>
    <row r="886" spans="1:57" hidden="1" x14ac:dyDescent="0.3">
      <c r="A886" t="s">
        <v>6526</v>
      </c>
      <c r="B886" t="s">
        <v>6527</v>
      </c>
      <c r="C886" t="s">
        <v>100</v>
      </c>
      <c r="D886" t="s">
        <v>25</v>
      </c>
      <c r="E886" t="s">
        <v>467</v>
      </c>
      <c r="F886" t="s">
        <v>28</v>
      </c>
      <c r="G886" t="s">
        <v>29</v>
      </c>
      <c r="H886" t="s">
        <v>284</v>
      </c>
      <c r="I886" t="s">
        <v>467</v>
      </c>
      <c r="J886" t="s">
        <v>21</v>
      </c>
      <c r="K886" t="s">
        <v>6528</v>
      </c>
      <c r="L886" t="s">
        <v>6529</v>
      </c>
      <c r="M886" t="s">
        <v>65</v>
      </c>
      <c r="N886" t="s">
        <v>26</v>
      </c>
      <c r="O886" t="s">
        <v>27</v>
      </c>
      <c r="P886" t="s">
        <v>6530</v>
      </c>
      <c r="Q886" t="s">
        <v>89</v>
      </c>
      <c r="R886" t="s">
        <v>23</v>
      </c>
      <c r="S886" t="s">
        <v>24</v>
      </c>
      <c r="T886" t="s">
        <v>467</v>
      </c>
      <c r="U886" t="s">
        <v>6531</v>
      </c>
      <c r="W886" t="s">
        <v>10932</v>
      </c>
      <c r="X886" t="s">
        <v>28</v>
      </c>
      <c r="Y886" t="e">
        <f>VLOOKUP(W886,ARD_SAFE_PROCESSED_20220608[[#This Row],[Column11]],1,FALSE)</f>
        <v>#N/A</v>
      </c>
      <c r="AB886" t="str">
        <f>CONCATENATE(LEFT(ARD_SAFE_PROCESSED_20220608[[#This Row],[Column1]],6),"******",RIGHT(ARD_SAFE_PROCESSED_20220608[[#This Row],[Column1]],4),";",ARD_SAFE_PROCESSED_20220608[[#This Row],[Column11]])</f>
        <v>455788******9275;74357045327001472003071</v>
      </c>
      <c r="AD886" t="str">
        <f>CLEAN(ARD_SAFE_PROCESSED_20220608[[#This Row],[Column1]])</f>
        <v>4557881316189275</v>
      </c>
      <c r="AE886" t="str">
        <f>CLEAN(ARD_SAFE_PROCESSED_20220608[[#This Row],[Column2]])</f>
        <v>330361</v>
      </c>
      <c r="AF886" t="str">
        <f>CLEAN(ARD_SAFE_PROCESSED_20220608[[#This Row],[Column3]])</f>
        <v>4040402</v>
      </c>
      <c r="AG886" t="str">
        <f>CLEAN(ARD_SAFE_PROCESSED_20220608[[#This Row],[Column4]])</f>
        <v>EC</v>
      </c>
      <c r="AH886" t="str">
        <f>CLEAN(ARD_SAFE_PROCESSED_20220608[[#This Row],[Column5]])</f>
        <v>20251123</v>
      </c>
      <c r="AI886" t="str">
        <f>CLEAN(ARD_SAFE_PROCESSED_20220608[[#This Row],[Column6]])</f>
        <v>604</v>
      </c>
      <c r="AJ886" t="str">
        <f>CLEAN(ARD_SAFE_PROCESSED_20220608[[#This Row],[Column7]])</f>
        <v>76</v>
      </c>
      <c r="AK886" t="str">
        <f>CLEAN(ARD_SAFE_PROCESSED_20220608[[#This Row],[Column8]])</f>
        <v>NUVEIPE*INDRIVE IND MOBILE TEC</v>
      </c>
      <c r="AL886" t="str">
        <f>CLEAN(ARD_SAFE_PROCESSED_20220608[[#This Row],[Column9]])</f>
        <v>20251123</v>
      </c>
      <c r="AM886" t="str">
        <f>CLEAN(ARD_SAFE_PROCESSED_20220608[[#This Row],[Column10]])</f>
        <v xml:space="preserve">'                       </v>
      </c>
      <c r="AN886" t="s">
        <v>6528</v>
      </c>
      <c r="AO886" t="str">
        <f>CLEAN(ARD_SAFE_PROCESSED_20220608[[#This Row],[Column12]])</f>
        <v>3789292</v>
      </c>
      <c r="AP886" t="str">
        <f>CLEAN(ARD_SAFE_PROCESSED_20220608[[#This Row],[Column13]])</f>
        <v xml:space="preserve">   </v>
      </c>
      <c r="AQ886" t="str">
        <f>CLEAN(ARD_SAFE_PROCESSED_20220608[[#This Row],[Column14]])</f>
        <v xml:space="preserve">PV000000  </v>
      </c>
      <c r="AR886" t="str">
        <f>CLEAN(ARD_SAFE_PROCESSED_20220608[[#This Row],[Column15]])</f>
        <v xml:space="preserve">E-COMMERCE                                        </v>
      </c>
      <c r="AS886" t="str">
        <f>CLEAN(ARD_SAFE_PROCESSED_20220608[[#This Row],[Column16]])</f>
        <v xml:space="preserve">12890160       </v>
      </c>
      <c r="AT886" t="str">
        <f>CLEAN(ARD_SAFE_PROCESSED_20220608[[#This Row],[Column17]])</f>
        <v>200.00</v>
      </c>
      <c r="AU886" t="str">
        <f>CLEAN(ARD_SAFE_PROCESSED_20220608[[#This Row],[Column18]])</f>
        <v xml:space="preserve">' </v>
      </c>
      <c r="AV886" t="str">
        <f>CLEAN(ARD_SAFE_PROCESSED_20220608[[#This Row],[Column19]])</f>
        <v xml:space="preserve">          </v>
      </c>
      <c r="AW886" t="str">
        <f>CLEAN(ARD_SAFE_PROCESSED_20220608[[#This Row],[Column20]])</f>
        <v>20251123</v>
      </c>
      <c r="AX886" t="str">
        <f>CLEAN(ARD_SAFE_PROCESSED_20220608[[#This Row],[Column21]])</f>
        <v>61037</v>
      </c>
      <c r="AY886" t="str">
        <f>LEFT(ARD_SAFE_PROCESSED_20220608[[#This Row],[Column1]],6)</f>
        <v>455788</v>
      </c>
      <c r="AZ886" t="str">
        <f>RIGHT(ARD_SAFE_PROCESSED_20220608[[#This Row],[Column1]],4)</f>
        <v>9275</v>
      </c>
      <c r="BA886" s="2">
        <f t="shared" si="87"/>
        <v>45993</v>
      </c>
      <c r="BB886">
        <f t="shared" si="88"/>
        <v>59</v>
      </c>
      <c r="BC886">
        <f t="shared" si="89"/>
        <v>200</v>
      </c>
      <c r="BD886" t="str">
        <f t="shared" si="90"/>
        <v>6</v>
      </c>
      <c r="BE886" t="str">
        <f t="shared" si="91"/>
        <v>F:TC40</v>
      </c>
    </row>
    <row r="887" spans="1:57" hidden="1" x14ac:dyDescent="0.3">
      <c r="A887" t="s">
        <v>4614</v>
      </c>
      <c r="B887" t="s">
        <v>4615</v>
      </c>
      <c r="C887" t="s">
        <v>127</v>
      </c>
      <c r="D887" t="s">
        <v>25</v>
      </c>
      <c r="E887" t="s">
        <v>467</v>
      </c>
      <c r="F887" t="s">
        <v>28</v>
      </c>
      <c r="G887" t="s">
        <v>29</v>
      </c>
      <c r="H887" t="s">
        <v>128</v>
      </c>
      <c r="I887" t="s">
        <v>467</v>
      </c>
      <c r="J887" t="s">
        <v>21</v>
      </c>
      <c r="K887" t="s">
        <v>4616</v>
      </c>
      <c r="L887" t="s">
        <v>4617</v>
      </c>
      <c r="M887" t="s">
        <v>65</v>
      </c>
      <c r="N887" t="s">
        <v>26</v>
      </c>
      <c r="O887" t="s">
        <v>27</v>
      </c>
      <c r="P887" t="s">
        <v>4618</v>
      </c>
      <c r="Q887" t="s">
        <v>558</v>
      </c>
      <c r="R887" t="s">
        <v>23</v>
      </c>
      <c r="S887" t="s">
        <v>24</v>
      </c>
      <c r="T887" t="s">
        <v>467</v>
      </c>
      <c r="U887" t="s">
        <v>4619</v>
      </c>
      <c r="W887" t="s">
        <v>10933</v>
      </c>
      <c r="X887" t="s">
        <v>28</v>
      </c>
      <c r="Y887" t="e">
        <f>VLOOKUP(W887,ARD_SAFE_PROCESSED_20220608[[#This Row],[Column11]],1,FALSE)</f>
        <v>#N/A</v>
      </c>
      <c r="AB887" t="str">
        <f>CONCATENATE(LEFT(ARD_SAFE_PROCESSED_20220608[[#This Row],[Column1]],6),"******",RIGHT(ARD_SAFE_PROCESSED_20220608[[#This Row],[Column1]],4),";",ARD_SAFE_PROCESSED_20220608[[#This Row],[Column11]])</f>
        <v>422224******1953;74357045327001472800849</v>
      </c>
      <c r="AD887" t="str">
        <f>CLEAN(ARD_SAFE_PROCESSED_20220608[[#This Row],[Column1]])</f>
        <v>4222240015791953</v>
      </c>
      <c r="AE887" t="str">
        <f>CLEAN(ARD_SAFE_PROCESSED_20220608[[#This Row],[Column2]])</f>
        <v>133356</v>
      </c>
      <c r="AF887" t="str">
        <f>CLEAN(ARD_SAFE_PROCESSED_20220608[[#This Row],[Column3]])</f>
        <v>4040781</v>
      </c>
      <c r="AG887" t="str">
        <f>CLEAN(ARD_SAFE_PROCESSED_20220608[[#This Row],[Column4]])</f>
        <v>EC</v>
      </c>
      <c r="AH887" t="str">
        <f>CLEAN(ARD_SAFE_PROCESSED_20220608[[#This Row],[Column5]])</f>
        <v>20251123</v>
      </c>
      <c r="AI887" t="str">
        <f>CLEAN(ARD_SAFE_PROCESSED_20220608[[#This Row],[Column6]])</f>
        <v>604</v>
      </c>
      <c r="AJ887" t="str">
        <f>CLEAN(ARD_SAFE_PROCESSED_20220608[[#This Row],[Column7]])</f>
        <v>76</v>
      </c>
      <c r="AK887" t="str">
        <f>CLEAN(ARD_SAFE_PROCESSED_20220608[[#This Row],[Column8]])</f>
        <v xml:space="preserve">DLC*HOTMART                   </v>
      </c>
      <c r="AL887" t="str">
        <f>CLEAN(ARD_SAFE_PROCESSED_20220608[[#This Row],[Column9]])</f>
        <v>20251123</v>
      </c>
      <c r="AM887" t="str">
        <f>CLEAN(ARD_SAFE_PROCESSED_20220608[[#This Row],[Column10]])</f>
        <v xml:space="preserve">'                       </v>
      </c>
      <c r="AN887" t="s">
        <v>4616</v>
      </c>
      <c r="AO887" t="str">
        <f>CLEAN(ARD_SAFE_PROCESSED_20220608[[#This Row],[Column12]])</f>
        <v>3851751</v>
      </c>
      <c r="AP887" t="str">
        <f>CLEAN(ARD_SAFE_PROCESSED_20220608[[#This Row],[Column13]])</f>
        <v xml:space="preserve">   </v>
      </c>
      <c r="AQ887" t="str">
        <f>CLEAN(ARD_SAFE_PROCESSED_20220608[[#This Row],[Column14]])</f>
        <v xml:space="preserve">PV000000  </v>
      </c>
      <c r="AR887" t="str">
        <f>CLEAN(ARD_SAFE_PROCESSED_20220608[[#This Row],[Column15]])</f>
        <v xml:space="preserve">E-COMMERCE                                        </v>
      </c>
      <c r="AS887" t="str">
        <f>CLEAN(ARD_SAFE_PROCESSED_20220608[[#This Row],[Column16]])</f>
        <v xml:space="preserve">12520937861    </v>
      </c>
      <c r="AT887" t="str">
        <f>CLEAN(ARD_SAFE_PROCESSED_20220608[[#This Row],[Column17]])</f>
        <v>169.00</v>
      </c>
      <c r="AU887" t="str">
        <f>CLEAN(ARD_SAFE_PROCESSED_20220608[[#This Row],[Column18]])</f>
        <v xml:space="preserve">' </v>
      </c>
      <c r="AV887" t="str">
        <f>CLEAN(ARD_SAFE_PROCESSED_20220608[[#This Row],[Column19]])</f>
        <v xml:space="preserve">          </v>
      </c>
      <c r="AW887" t="str">
        <f>CLEAN(ARD_SAFE_PROCESSED_20220608[[#This Row],[Column20]])</f>
        <v>20251123</v>
      </c>
      <c r="AX887" t="str">
        <f>CLEAN(ARD_SAFE_PROCESSED_20220608[[#This Row],[Column21]])</f>
        <v>91326</v>
      </c>
      <c r="AY887" t="str">
        <f>LEFT(ARD_SAFE_PROCESSED_20220608[[#This Row],[Column1]],6)</f>
        <v>422224</v>
      </c>
      <c r="AZ887" t="str">
        <f>RIGHT(ARD_SAFE_PROCESSED_20220608[[#This Row],[Column1]],4)</f>
        <v>1953</v>
      </c>
      <c r="BA887" s="2">
        <f t="shared" si="87"/>
        <v>45993</v>
      </c>
      <c r="BB887">
        <f t="shared" si="88"/>
        <v>49.85</v>
      </c>
      <c r="BC887">
        <f t="shared" si="89"/>
        <v>169</v>
      </c>
      <c r="BD887" t="str">
        <f t="shared" si="90"/>
        <v>6</v>
      </c>
      <c r="BE887" t="str">
        <f t="shared" si="91"/>
        <v>F:TC40</v>
      </c>
    </row>
    <row r="888" spans="1:57" hidden="1" x14ac:dyDescent="0.3">
      <c r="A888" t="s">
        <v>7116</v>
      </c>
      <c r="B888" t="s">
        <v>7117</v>
      </c>
      <c r="C888" t="s">
        <v>315</v>
      </c>
      <c r="D888" t="s">
        <v>25</v>
      </c>
      <c r="E888" t="s">
        <v>467</v>
      </c>
      <c r="F888" t="s">
        <v>28</v>
      </c>
      <c r="G888" t="s">
        <v>29</v>
      </c>
      <c r="H888" t="s">
        <v>76</v>
      </c>
      <c r="I888" t="s">
        <v>467</v>
      </c>
      <c r="J888" t="s">
        <v>21</v>
      </c>
      <c r="K888" t="s">
        <v>7118</v>
      </c>
      <c r="L888" t="s">
        <v>7119</v>
      </c>
      <c r="M888" t="s">
        <v>65</v>
      </c>
      <c r="N888" t="s">
        <v>26</v>
      </c>
      <c r="O888" t="s">
        <v>27</v>
      </c>
      <c r="P888" t="s">
        <v>7120</v>
      </c>
      <c r="Q888" t="s">
        <v>5040</v>
      </c>
      <c r="R888" t="s">
        <v>23</v>
      </c>
      <c r="S888" t="s">
        <v>24</v>
      </c>
      <c r="T888" t="s">
        <v>467</v>
      </c>
      <c r="U888" t="s">
        <v>7121</v>
      </c>
      <c r="W888" t="s">
        <v>4849</v>
      </c>
      <c r="X888" t="s">
        <v>28</v>
      </c>
      <c r="Y888" t="e">
        <f>VLOOKUP(W888,ARD_SAFE_PROCESSED_20220608[[#This Row],[Column11]],1,FALSE)</f>
        <v>#N/A</v>
      </c>
      <c r="AB888" t="str">
        <f>CONCATENATE(LEFT(ARD_SAFE_PROCESSED_20220608[[#This Row],[Column1]],6),"******",RIGHT(ARD_SAFE_PROCESSED_20220608[[#This Row],[Column1]],4),";",ARD_SAFE_PROCESSED_20220608[[#This Row],[Column11]])</f>
        <v>455788******5499;74357045327001478410338</v>
      </c>
      <c r="AD888" t="str">
        <f>CLEAN(ARD_SAFE_PROCESSED_20220608[[#This Row],[Column1]])</f>
        <v>4557881452515499</v>
      </c>
      <c r="AE888" t="str">
        <f>CLEAN(ARD_SAFE_PROCESSED_20220608[[#This Row],[Column2]])</f>
        <v>905055</v>
      </c>
      <c r="AF888" t="str">
        <f>CLEAN(ARD_SAFE_PROCESSED_20220608[[#This Row],[Column3]])</f>
        <v>4041414</v>
      </c>
      <c r="AG888" t="str">
        <f>CLEAN(ARD_SAFE_PROCESSED_20220608[[#This Row],[Column4]])</f>
        <v>EC</v>
      </c>
      <c r="AH888" t="str">
        <f>CLEAN(ARD_SAFE_PROCESSED_20220608[[#This Row],[Column5]])</f>
        <v>20251123</v>
      </c>
      <c r="AI888" t="str">
        <f>CLEAN(ARD_SAFE_PROCESSED_20220608[[#This Row],[Column6]])</f>
        <v>604</v>
      </c>
      <c r="AJ888" t="str">
        <f>CLEAN(ARD_SAFE_PROCESSED_20220608[[#This Row],[Column7]])</f>
        <v>76</v>
      </c>
      <c r="AK888" t="str">
        <f>CLEAN(ARD_SAFE_PROCESSED_20220608[[#This Row],[Column8]])</f>
        <v xml:space="preserve">PYU*CINEPLANET                </v>
      </c>
      <c r="AL888" t="str">
        <f>CLEAN(ARD_SAFE_PROCESSED_20220608[[#This Row],[Column9]])</f>
        <v>20251123</v>
      </c>
      <c r="AM888" t="str">
        <f>CLEAN(ARD_SAFE_PROCESSED_20220608[[#This Row],[Column10]])</f>
        <v xml:space="preserve">'                       </v>
      </c>
      <c r="AN888" t="s">
        <v>7118</v>
      </c>
      <c r="AO888" t="str">
        <f>CLEAN(ARD_SAFE_PROCESSED_20220608[[#This Row],[Column12]])</f>
        <v>3015320</v>
      </c>
      <c r="AP888" t="str">
        <f>CLEAN(ARD_SAFE_PROCESSED_20220608[[#This Row],[Column13]])</f>
        <v xml:space="preserve">   </v>
      </c>
      <c r="AQ888" t="str">
        <f>CLEAN(ARD_SAFE_PROCESSED_20220608[[#This Row],[Column14]])</f>
        <v xml:space="preserve">PV000000  </v>
      </c>
      <c r="AR888" t="str">
        <f>CLEAN(ARD_SAFE_PROCESSED_20220608[[#This Row],[Column15]])</f>
        <v xml:space="preserve">E-COMMERCE                                        </v>
      </c>
      <c r="AS888" t="str">
        <f>CLEAN(ARD_SAFE_PROCESSED_20220608[[#This Row],[Column16]])</f>
        <v>1042281421981b3</v>
      </c>
      <c r="AT888" t="str">
        <f>CLEAN(ARD_SAFE_PROCESSED_20220608[[#This Row],[Column17]])</f>
        <v>132.00</v>
      </c>
      <c r="AU888" t="str">
        <f>CLEAN(ARD_SAFE_PROCESSED_20220608[[#This Row],[Column18]])</f>
        <v xml:space="preserve">' </v>
      </c>
      <c r="AV888" t="str">
        <f>CLEAN(ARD_SAFE_PROCESSED_20220608[[#This Row],[Column19]])</f>
        <v xml:space="preserve">          </v>
      </c>
      <c r="AW888" t="str">
        <f>CLEAN(ARD_SAFE_PROCESSED_20220608[[#This Row],[Column20]])</f>
        <v>20251123</v>
      </c>
      <c r="AX888" t="str">
        <f>CLEAN(ARD_SAFE_PROCESSED_20220608[[#This Row],[Column21]])</f>
        <v>164035</v>
      </c>
      <c r="AY888" t="str">
        <f>LEFT(ARD_SAFE_PROCESSED_20220608[[#This Row],[Column1]],6)</f>
        <v>455788</v>
      </c>
      <c r="AZ888" t="str">
        <f>RIGHT(ARD_SAFE_PROCESSED_20220608[[#This Row],[Column1]],4)</f>
        <v>5499</v>
      </c>
      <c r="BA888" s="2">
        <f t="shared" si="87"/>
        <v>45993</v>
      </c>
      <c r="BB888">
        <f t="shared" si="88"/>
        <v>38.94</v>
      </c>
      <c r="BC888">
        <f t="shared" si="89"/>
        <v>132</v>
      </c>
      <c r="BD888" t="str">
        <f t="shared" si="90"/>
        <v>6</v>
      </c>
      <c r="BE888" t="str">
        <f t="shared" si="91"/>
        <v>F:TC40</v>
      </c>
    </row>
    <row r="889" spans="1:57" hidden="1" x14ac:dyDescent="0.3">
      <c r="A889" t="s">
        <v>4716</v>
      </c>
      <c r="B889" t="s">
        <v>4738</v>
      </c>
      <c r="C889" t="s">
        <v>199</v>
      </c>
      <c r="D889" t="s">
        <v>25</v>
      </c>
      <c r="E889" t="s">
        <v>473</v>
      </c>
      <c r="F889" t="s">
        <v>28</v>
      </c>
      <c r="G889" t="s">
        <v>29</v>
      </c>
      <c r="H889" t="s">
        <v>200</v>
      </c>
      <c r="I889" t="s">
        <v>467</v>
      </c>
      <c r="J889" t="s">
        <v>21</v>
      </c>
      <c r="K889" t="s">
        <v>4739</v>
      </c>
      <c r="L889" t="s">
        <v>4740</v>
      </c>
      <c r="M889" t="s">
        <v>65</v>
      </c>
      <c r="N889" t="s">
        <v>26</v>
      </c>
      <c r="O889" t="s">
        <v>27</v>
      </c>
      <c r="P889" t="s">
        <v>4741</v>
      </c>
      <c r="Q889" t="s">
        <v>4742</v>
      </c>
      <c r="R889" t="s">
        <v>23</v>
      </c>
      <c r="S889" t="s">
        <v>24</v>
      </c>
      <c r="T889" t="s">
        <v>473</v>
      </c>
      <c r="U889" t="s">
        <v>4743</v>
      </c>
      <c r="W889" t="s">
        <v>6190</v>
      </c>
      <c r="X889" t="s">
        <v>28</v>
      </c>
      <c r="Y889" t="e">
        <f>VLOOKUP(W889,ARD_SAFE_PROCESSED_20220608[[#This Row],[Column11]],1,FALSE)</f>
        <v>#N/A</v>
      </c>
      <c r="AB889" t="str">
        <f>CONCATENATE(LEFT(ARD_SAFE_PROCESSED_20220608[[#This Row],[Column1]],6),"******",RIGHT(ARD_SAFE_PROCESSED_20220608[[#This Row],[Column1]],4),";",ARD_SAFE_PROCESSED_20220608[[#This Row],[Column11]])</f>
        <v>426684******0226;74357045327001481303421</v>
      </c>
      <c r="AD889" t="str">
        <f>CLEAN(ARD_SAFE_PROCESSED_20220608[[#This Row],[Column1]])</f>
        <v>4266841754950226</v>
      </c>
      <c r="AE889" t="str">
        <f>CLEAN(ARD_SAFE_PROCESSED_20220608[[#This Row],[Column2]])</f>
        <v>08247A</v>
      </c>
      <c r="AF889" t="str">
        <f>CLEAN(ARD_SAFE_PROCESSED_20220608[[#This Row],[Column3]])</f>
        <v>4059837</v>
      </c>
      <c r="AG889" t="str">
        <f>CLEAN(ARD_SAFE_PROCESSED_20220608[[#This Row],[Column4]])</f>
        <v>EC</v>
      </c>
      <c r="AH889" t="str">
        <f>CLEAN(ARD_SAFE_PROCESSED_20220608[[#This Row],[Column5]])</f>
        <v>20251122</v>
      </c>
      <c r="AI889" t="str">
        <f>CLEAN(ARD_SAFE_PROCESSED_20220608[[#This Row],[Column6]])</f>
        <v>604</v>
      </c>
      <c r="AJ889" t="str">
        <f>CLEAN(ARD_SAFE_PROCESSED_20220608[[#This Row],[Column7]])</f>
        <v>76</v>
      </c>
      <c r="AK889" t="str">
        <f>CLEAN(ARD_SAFE_PROCESSED_20220608[[#This Row],[Column8]])</f>
        <v xml:space="preserve">PYU*DIDI                      </v>
      </c>
      <c r="AL889" t="str">
        <f>CLEAN(ARD_SAFE_PROCESSED_20220608[[#This Row],[Column9]])</f>
        <v>20251123</v>
      </c>
      <c r="AM889" t="str">
        <f>CLEAN(ARD_SAFE_PROCESSED_20220608[[#This Row],[Column10]])</f>
        <v xml:space="preserve">'                       </v>
      </c>
      <c r="AN889" t="s">
        <v>4739</v>
      </c>
      <c r="AO889" t="str">
        <f>CLEAN(ARD_SAFE_PROCESSED_20220608[[#This Row],[Column12]])</f>
        <v>2637800</v>
      </c>
      <c r="AP889" t="str">
        <f>CLEAN(ARD_SAFE_PROCESSED_20220608[[#This Row],[Column13]])</f>
        <v xml:space="preserve">   </v>
      </c>
      <c r="AQ889" t="str">
        <f>CLEAN(ARD_SAFE_PROCESSED_20220608[[#This Row],[Column14]])</f>
        <v xml:space="preserve">PV000000  </v>
      </c>
      <c r="AR889" t="str">
        <f>CLEAN(ARD_SAFE_PROCESSED_20220608[[#This Row],[Column15]])</f>
        <v xml:space="preserve">E-COMMERCE                                        </v>
      </c>
      <c r="AS889" t="str">
        <f>CLEAN(ARD_SAFE_PROCESSED_20220608[[#This Row],[Column16]])</f>
        <v>1042266987175a2</v>
      </c>
      <c r="AT889" t="str">
        <f>CLEAN(ARD_SAFE_PROCESSED_20220608[[#This Row],[Column17]])</f>
        <v>18.80</v>
      </c>
      <c r="AU889" t="str">
        <f>CLEAN(ARD_SAFE_PROCESSED_20220608[[#This Row],[Column18]])</f>
        <v xml:space="preserve">' </v>
      </c>
      <c r="AV889" t="str">
        <f>CLEAN(ARD_SAFE_PROCESSED_20220608[[#This Row],[Column19]])</f>
        <v xml:space="preserve">          </v>
      </c>
      <c r="AW889" t="str">
        <f>CLEAN(ARD_SAFE_PROCESSED_20220608[[#This Row],[Column20]])</f>
        <v>20251122</v>
      </c>
      <c r="AX889" t="str">
        <f>CLEAN(ARD_SAFE_PROCESSED_20220608[[#This Row],[Column21]])</f>
        <v>213607</v>
      </c>
      <c r="AY889" t="str">
        <f>LEFT(ARD_SAFE_PROCESSED_20220608[[#This Row],[Column1]],6)</f>
        <v>426684</v>
      </c>
      <c r="AZ889" t="str">
        <f>RIGHT(ARD_SAFE_PROCESSED_20220608[[#This Row],[Column1]],4)</f>
        <v>0226</v>
      </c>
      <c r="BA889" s="2">
        <f t="shared" si="87"/>
        <v>45993</v>
      </c>
      <c r="BB889">
        <f t="shared" si="88"/>
        <v>5.55</v>
      </c>
      <c r="BC889">
        <f t="shared" si="89"/>
        <v>5.55</v>
      </c>
      <c r="BD889" t="str">
        <f t="shared" si="90"/>
        <v>6</v>
      </c>
      <c r="BE889" t="str">
        <f t="shared" si="91"/>
        <v>F:TC40</v>
      </c>
    </row>
    <row r="890" spans="1:57" hidden="1" x14ac:dyDescent="0.3">
      <c r="A890" t="s">
        <v>5113</v>
      </c>
      <c r="B890" t="s">
        <v>5152</v>
      </c>
      <c r="C890" t="s">
        <v>5153</v>
      </c>
      <c r="D890" t="s">
        <v>64</v>
      </c>
      <c r="E890" t="s">
        <v>467</v>
      </c>
      <c r="F890" t="s">
        <v>28</v>
      </c>
      <c r="G890" t="s">
        <v>29</v>
      </c>
      <c r="H890" t="s">
        <v>5154</v>
      </c>
      <c r="I890" t="s">
        <v>467</v>
      </c>
      <c r="J890" t="s">
        <v>21</v>
      </c>
      <c r="K890" t="s">
        <v>5155</v>
      </c>
      <c r="L890" t="s">
        <v>5156</v>
      </c>
      <c r="M890" t="s">
        <v>65</v>
      </c>
      <c r="N890" t="s">
        <v>139</v>
      </c>
      <c r="O890" t="s">
        <v>66</v>
      </c>
      <c r="P890" t="s">
        <v>22</v>
      </c>
      <c r="Q890" t="s">
        <v>167</v>
      </c>
      <c r="R890" t="s">
        <v>23</v>
      </c>
      <c r="S890" t="s">
        <v>24</v>
      </c>
      <c r="T890" t="s">
        <v>467</v>
      </c>
      <c r="U890" t="s">
        <v>5157</v>
      </c>
      <c r="W890" t="s">
        <v>8173</v>
      </c>
      <c r="X890" t="s">
        <v>28</v>
      </c>
      <c r="Y890" t="e">
        <f>VLOOKUP(W890,ARD_SAFE_PROCESSED_20220608[[#This Row],[Column11]],1,FALSE)</f>
        <v>#N/A</v>
      </c>
      <c r="AB890" t="str">
        <f>CONCATENATE(LEFT(ARD_SAFE_PROCESSED_20220608[[#This Row],[Column1]],6),"******",RIGHT(ARD_SAFE_PROCESSED_20220608[[#This Row],[Column1]],4),";",ARD_SAFE_PROCESSED_20220608[[#This Row],[Column11]])</f>
        <v>434925******7003;74357045327002523800028</v>
      </c>
      <c r="AD890" t="str">
        <f>CLEAN(ARD_SAFE_PROCESSED_20220608[[#This Row],[Column1]])</f>
        <v>4349250444587003</v>
      </c>
      <c r="AE890" t="str">
        <f>CLEAN(ARD_SAFE_PROCESSED_20220608[[#This Row],[Column2]])</f>
        <v>008901</v>
      </c>
      <c r="AF890" t="str">
        <f>CLEAN(ARD_SAFE_PROCESSED_20220608[[#This Row],[Column3]])</f>
        <v>1034720</v>
      </c>
      <c r="AG890" t="str">
        <f>CLEAN(ARD_SAFE_PROCESSED_20220608[[#This Row],[Column4]])</f>
        <v>PL</v>
      </c>
      <c r="AH890" t="str">
        <f>CLEAN(ARD_SAFE_PROCESSED_20220608[[#This Row],[Column5]])</f>
        <v>20251123</v>
      </c>
      <c r="AI890" t="str">
        <f>CLEAN(ARD_SAFE_PROCESSED_20220608[[#This Row],[Column6]])</f>
        <v>604</v>
      </c>
      <c r="AJ890" t="str">
        <f>CLEAN(ARD_SAFE_PROCESSED_20220608[[#This Row],[Column7]])</f>
        <v>76</v>
      </c>
      <c r="AK890" t="str">
        <f>CLEAN(ARD_SAFE_PROCESSED_20220608[[#This Row],[Column8]])</f>
        <v xml:space="preserve">MFAT65 AV. ANGELICA GAMARRA   </v>
      </c>
      <c r="AL890" t="str">
        <f>CLEAN(ARD_SAFE_PROCESSED_20220608[[#This Row],[Column9]])</f>
        <v>20251123</v>
      </c>
      <c r="AM890" t="str">
        <f>CLEAN(ARD_SAFE_PROCESSED_20220608[[#This Row],[Column10]])</f>
        <v xml:space="preserve">'                       </v>
      </c>
      <c r="AN890" t="s">
        <v>5155</v>
      </c>
      <c r="AO890" t="str">
        <f>CLEAN(ARD_SAFE_PROCESSED_20220608[[#This Row],[Column12]])</f>
        <v>3257</v>
      </c>
      <c r="AP890" t="str">
        <f>CLEAN(ARD_SAFE_PROCESSED_20220608[[#This Row],[Column13]])</f>
        <v xml:space="preserve">   </v>
      </c>
      <c r="AQ890" t="str">
        <f>CLEAN(ARD_SAFE_PROCESSED_20220608[[#This Row],[Column14]])</f>
        <v xml:space="preserve">PS0003    </v>
      </c>
      <c r="AR890" t="str">
        <f>CLEAN(ARD_SAFE_PROCESSED_20220608[[#This Row],[Column15]])</f>
        <v xml:space="preserve">POS CONTACTLESS CHIP                              </v>
      </c>
      <c r="AS890" t="str">
        <f>CLEAN(ARD_SAFE_PROCESSED_20220608[[#This Row],[Column16]])</f>
        <v xml:space="preserve">               </v>
      </c>
      <c r="AT890" t="str">
        <f>CLEAN(ARD_SAFE_PROCESSED_20220608[[#This Row],[Column17]])</f>
        <v>60.00</v>
      </c>
      <c r="AU890" t="str">
        <f>CLEAN(ARD_SAFE_PROCESSED_20220608[[#This Row],[Column18]])</f>
        <v xml:space="preserve">' </v>
      </c>
      <c r="AV890" t="str">
        <f>CLEAN(ARD_SAFE_PROCESSED_20220608[[#This Row],[Column19]])</f>
        <v xml:space="preserve">          </v>
      </c>
      <c r="AW890" t="str">
        <f>CLEAN(ARD_SAFE_PROCESSED_20220608[[#This Row],[Column20]])</f>
        <v>20251123</v>
      </c>
      <c r="AX890" t="str">
        <f>CLEAN(ARD_SAFE_PROCESSED_20220608[[#This Row],[Column21]])</f>
        <v>83455</v>
      </c>
      <c r="AY890" t="str">
        <f>LEFT(ARD_SAFE_PROCESSED_20220608[[#This Row],[Column1]],6)</f>
        <v>434925</v>
      </c>
      <c r="AZ890" t="str">
        <f>RIGHT(ARD_SAFE_PROCESSED_20220608[[#This Row],[Column1]],4)</f>
        <v>7003</v>
      </c>
      <c r="BA890" s="2">
        <f t="shared" si="87"/>
        <v>45993</v>
      </c>
      <c r="BB890">
        <f t="shared" si="88"/>
        <v>17.7</v>
      </c>
      <c r="BC890">
        <f t="shared" si="89"/>
        <v>60</v>
      </c>
      <c r="BD890" t="str">
        <f t="shared" si="90"/>
        <v>0</v>
      </c>
      <c r="BE890" t="str">
        <f t="shared" si="91"/>
        <v>F:TC40</v>
      </c>
    </row>
    <row r="891" spans="1:57" hidden="1" x14ac:dyDescent="0.3">
      <c r="A891" t="s">
        <v>6318</v>
      </c>
      <c r="B891" t="s">
        <v>6325</v>
      </c>
      <c r="C891" t="s">
        <v>6326</v>
      </c>
      <c r="D891" t="s">
        <v>64</v>
      </c>
      <c r="E891" t="s">
        <v>473</v>
      </c>
      <c r="F891" t="s">
        <v>28</v>
      </c>
      <c r="G891" t="s">
        <v>29</v>
      </c>
      <c r="H891" t="s">
        <v>6327</v>
      </c>
      <c r="I891" t="s">
        <v>467</v>
      </c>
      <c r="J891" t="s">
        <v>21</v>
      </c>
      <c r="K891" t="s">
        <v>6328</v>
      </c>
      <c r="L891" t="s">
        <v>6329</v>
      </c>
      <c r="M891" t="s">
        <v>65</v>
      </c>
      <c r="N891" t="s">
        <v>168</v>
      </c>
      <c r="O891" t="s">
        <v>66</v>
      </c>
      <c r="P891" t="s">
        <v>22</v>
      </c>
      <c r="Q891" t="s">
        <v>322</v>
      </c>
      <c r="R891" t="s">
        <v>23</v>
      </c>
      <c r="S891" t="s">
        <v>24</v>
      </c>
      <c r="T891" t="s">
        <v>473</v>
      </c>
      <c r="U891" t="s">
        <v>6330</v>
      </c>
      <c r="W891" t="s">
        <v>8520</v>
      </c>
      <c r="X891" t="s">
        <v>28</v>
      </c>
      <c r="Y891" t="e">
        <f>VLOOKUP(W891,ARD_SAFE_PROCESSED_20220608[[#This Row],[Column11]],1,FALSE)</f>
        <v>#N/A</v>
      </c>
      <c r="AB891" t="str">
        <f>CONCATENATE(LEFT(ARD_SAFE_PROCESSED_20220608[[#This Row],[Column1]],6),"******",RIGHT(ARD_SAFE_PROCESSED_20220608[[#This Row],[Column1]],4),";",ARD_SAFE_PROCESSED_20220608[[#This Row],[Column11]])</f>
        <v>455788******9093;74357045327002545100431</v>
      </c>
      <c r="AD891" t="str">
        <f>CLEAN(ARD_SAFE_PROCESSED_20220608[[#This Row],[Column1]])</f>
        <v>4557880861689093</v>
      </c>
      <c r="AE891" t="str">
        <f>CLEAN(ARD_SAFE_PROCESSED_20220608[[#This Row],[Column2]])</f>
        <v>098922</v>
      </c>
      <c r="AF891" t="str">
        <f>CLEAN(ARD_SAFE_PROCESSED_20220608[[#This Row],[Column3]])</f>
        <v>1034770</v>
      </c>
      <c r="AG891" t="str">
        <f>CLEAN(ARD_SAFE_PROCESSED_20220608[[#This Row],[Column4]])</f>
        <v>PL</v>
      </c>
      <c r="AH891" t="str">
        <f>CLEAN(ARD_SAFE_PROCESSED_20220608[[#This Row],[Column5]])</f>
        <v>20251122</v>
      </c>
      <c r="AI891" t="str">
        <f>CLEAN(ARD_SAFE_PROCESSED_20220608[[#This Row],[Column6]])</f>
        <v>604</v>
      </c>
      <c r="AJ891" t="str">
        <f>CLEAN(ARD_SAFE_PROCESSED_20220608[[#This Row],[Column7]])</f>
        <v>76</v>
      </c>
      <c r="AK891" t="str">
        <f>CLEAN(ARD_SAFE_PROCESSED_20220608[[#This Row],[Column8]])</f>
        <v xml:space="preserve">MFAB87 HUAYLAS  LOS LAURELES  </v>
      </c>
      <c r="AL891" t="str">
        <f>CLEAN(ARD_SAFE_PROCESSED_20220608[[#This Row],[Column9]])</f>
        <v>20251123</v>
      </c>
      <c r="AM891" t="str">
        <f>CLEAN(ARD_SAFE_PROCESSED_20220608[[#This Row],[Column10]])</f>
        <v xml:space="preserve">'                       </v>
      </c>
      <c r="AN891" t="s">
        <v>6328</v>
      </c>
      <c r="AO891" t="str">
        <f>CLEAN(ARD_SAFE_PROCESSED_20220608[[#This Row],[Column12]])</f>
        <v>2308</v>
      </c>
      <c r="AP891" t="str">
        <f>CLEAN(ARD_SAFE_PROCESSED_20220608[[#This Row],[Column13]])</f>
        <v xml:space="preserve">   </v>
      </c>
      <c r="AQ891" t="str">
        <f>CLEAN(ARD_SAFE_PROCESSED_20220608[[#This Row],[Column14]])</f>
        <v xml:space="preserve">PS0101    </v>
      </c>
      <c r="AR891" t="str">
        <f>CLEAN(ARD_SAFE_PROCESSED_20220608[[#This Row],[Column15]])</f>
        <v xml:space="preserve">POS CONTACTLESS CHIP                              </v>
      </c>
      <c r="AS891" t="str">
        <f>CLEAN(ARD_SAFE_PROCESSED_20220608[[#This Row],[Column16]])</f>
        <v xml:space="preserve">               </v>
      </c>
      <c r="AT891" t="str">
        <f>CLEAN(ARD_SAFE_PROCESSED_20220608[[#This Row],[Column17]])</f>
        <v>69.70</v>
      </c>
      <c r="AU891" t="str">
        <f>CLEAN(ARD_SAFE_PROCESSED_20220608[[#This Row],[Column18]])</f>
        <v xml:space="preserve">' </v>
      </c>
      <c r="AV891" t="str">
        <f>CLEAN(ARD_SAFE_PROCESSED_20220608[[#This Row],[Column19]])</f>
        <v xml:space="preserve">          </v>
      </c>
      <c r="AW891" t="str">
        <f>CLEAN(ARD_SAFE_PROCESSED_20220608[[#This Row],[Column20]])</f>
        <v>20251122</v>
      </c>
      <c r="AX891" t="str">
        <f>CLEAN(ARD_SAFE_PROCESSED_20220608[[#This Row],[Column21]])</f>
        <v>220933</v>
      </c>
      <c r="AY891" t="str">
        <f>LEFT(ARD_SAFE_PROCESSED_20220608[[#This Row],[Column1]],6)</f>
        <v>455788</v>
      </c>
      <c r="AZ891" t="str">
        <f>RIGHT(ARD_SAFE_PROCESSED_20220608[[#This Row],[Column1]],4)</f>
        <v>9093</v>
      </c>
      <c r="BA891" s="2">
        <f t="shared" si="87"/>
        <v>45994</v>
      </c>
      <c r="BB891">
        <f t="shared" si="88"/>
        <v>20.56</v>
      </c>
      <c r="BC891">
        <f t="shared" si="89"/>
        <v>69.7</v>
      </c>
      <c r="BD891" t="str">
        <f t="shared" si="90"/>
        <v>0</v>
      </c>
      <c r="BE891" t="str">
        <f t="shared" si="91"/>
        <v>F:TC40</v>
      </c>
    </row>
    <row r="892" spans="1:57" hidden="1" x14ac:dyDescent="0.3">
      <c r="A892" t="s">
        <v>5113</v>
      </c>
      <c r="B892" t="s">
        <v>5121</v>
      </c>
      <c r="C892" t="s">
        <v>5122</v>
      </c>
      <c r="D892" t="s">
        <v>64</v>
      </c>
      <c r="E892" t="s">
        <v>467</v>
      </c>
      <c r="F892" t="s">
        <v>28</v>
      </c>
      <c r="G892" t="s">
        <v>29</v>
      </c>
      <c r="H892" t="s">
        <v>5123</v>
      </c>
      <c r="I892" t="s">
        <v>467</v>
      </c>
      <c r="J892" t="s">
        <v>21</v>
      </c>
      <c r="K892" t="s">
        <v>5124</v>
      </c>
      <c r="L892" t="s">
        <v>5125</v>
      </c>
      <c r="M892" t="s">
        <v>65</v>
      </c>
      <c r="N892" t="s">
        <v>150</v>
      </c>
      <c r="O892" t="s">
        <v>66</v>
      </c>
      <c r="P892" t="s">
        <v>22</v>
      </c>
      <c r="Q892" t="s">
        <v>5126</v>
      </c>
      <c r="R892" t="s">
        <v>23</v>
      </c>
      <c r="S892" t="s">
        <v>24</v>
      </c>
      <c r="T892" t="s">
        <v>467</v>
      </c>
      <c r="U892" t="s">
        <v>5127</v>
      </c>
      <c r="W892" t="s">
        <v>8526</v>
      </c>
      <c r="X892" t="s">
        <v>28</v>
      </c>
      <c r="Y892" t="e">
        <f>VLOOKUP(W892,ARD_SAFE_PROCESSED_20220608[[#This Row],[Column11]],1,FALSE)</f>
        <v>#N/A</v>
      </c>
      <c r="AB892" t="str">
        <f>CONCATENATE(LEFT(ARD_SAFE_PROCESSED_20220608[[#This Row],[Column1]],6),"******",RIGHT(ARD_SAFE_PROCESSED_20220608[[#This Row],[Column1]],4),";",ARD_SAFE_PROCESSED_20220608[[#This Row],[Column11]])</f>
        <v>434925******7003;74357045327002681300050</v>
      </c>
      <c r="AD892" t="str">
        <f>CLEAN(ARD_SAFE_PROCESSED_20220608[[#This Row],[Column1]])</f>
        <v>4349250444587003</v>
      </c>
      <c r="AE892" t="str">
        <f>CLEAN(ARD_SAFE_PROCESSED_20220608[[#This Row],[Column2]])</f>
        <v>002232</v>
      </c>
      <c r="AF892" t="str">
        <f>CLEAN(ARD_SAFE_PROCESSED_20220608[[#This Row],[Column3]])</f>
        <v>1035256</v>
      </c>
      <c r="AG892" t="str">
        <f>CLEAN(ARD_SAFE_PROCESSED_20220608[[#This Row],[Column4]])</f>
        <v>PL</v>
      </c>
      <c r="AH892" t="str">
        <f>CLEAN(ARD_SAFE_PROCESSED_20220608[[#This Row],[Column5]])</f>
        <v>20251123</v>
      </c>
      <c r="AI892" t="str">
        <f>CLEAN(ARD_SAFE_PROCESSED_20220608[[#This Row],[Column6]])</f>
        <v>604</v>
      </c>
      <c r="AJ892" t="str">
        <f>CLEAN(ARD_SAFE_PROCESSED_20220608[[#This Row],[Column7]])</f>
        <v>76</v>
      </c>
      <c r="AK892" t="str">
        <f>CLEAN(ARD_SAFE_PROCESSED_20220608[[#This Row],[Column8]])</f>
        <v xml:space="preserve">IKF 538 ANGELICA GAMARRA      </v>
      </c>
      <c r="AL892" t="str">
        <f>CLEAN(ARD_SAFE_PROCESSED_20220608[[#This Row],[Column9]])</f>
        <v>20251123</v>
      </c>
      <c r="AM892" t="str">
        <f>CLEAN(ARD_SAFE_PROCESSED_20220608[[#This Row],[Column10]])</f>
        <v xml:space="preserve">'                       </v>
      </c>
      <c r="AN892" t="s">
        <v>5124</v>
      </c>
      <c r="AO892" t="str">
        <f>CLEAN(ARD_SAFE_PROCESSED_20220608[[#This Row],[Column12]])</f>
        <v>2236</v>
      </c>
      <c r="AP892" t="str">
        <f>CLEAN(ARD_SAFE_PROCESSED_20220608[[#This Row],[Column13]])</f>
        <v xml:space="preserve">   </v>
      </c>
      <c r="AQ892" t="str">
        <f>CLEAN(ARD_SAFE_PROCESSED_20220608[[#This Row],[Column14]])</f>
        <v xml:space="preserve">PS0503    </v>
      </c>
      <c r="AR892" t="str">
        <f>CLEAN(ARD_SAFE_PROCESSED_20220608[[#This Row],[Column15]])</f>
        <v xml:space="preserve">POS CONTACTLESS CHIP                              </v>
      </c>
      <c r="AS892" t="str">
        <f>CLEAN(ARD_SAFE_PROCESSED_20220608[[#This Row],[Column16]])</f>
        <v xml:space="preserve">               </v>
      </c>
      <c r="AT892" t="str">
        <f>CLEAN(ARD_SAFE_PROCESSED_20220608[[#This Row],[Column17]])</f>
        <v>76.30</v>
      </c>
      <c r="AU892" t="str">
        <f>CLEAN(ARD_SAFE_PROCESSED_20220608[[#This Row],[Column18]])</f>
        <v xml:space="preserve">' </v>
      </c>
      <c r="AV892" t="str">
        <f>CLEAN(ARD_SAFE_PROCESSED_20220608[[#This Row],[Column19]])</f>
        <v xml:space="preserve">          </v>
      </c>
      <c r="AW892" t="str">
        <f>CLEAN(ARD_SAFE_PROCESSED_20220608[[#This Row],[Column20]])</f>
        <v>20251123</v>
      </c>
      <c r="AX892" t="str">
        <f>CLEAN(ARD_SAFE_PROCESSED_20220608[[#This Row],[Column21]])</f>
        <v>84858</v>
      </c>
      <c r="AY892" t="str">
        <f>LEFT(ARD_SAFE_PROCESSED_20220608[[#This Row],[Column1]],6)</f>
        <v>434925</v>
      </c>
      <c r="AZ892" t="str">
        <f>RIGHT(ARD_SAFE_PROCESSED_20220608[[#This Row],[Column1]],4)</f>
        <v>7003</v>
      </c>
      <c r="BA892" s="2">
        <f t="shared" si="87"/>
        <v>45993</v>
      </c>
      <c r="BB892">
        <f t="shared" si="88"/>
        <v>22.51</v>
      </c>
      <c r="BC892">
        <f t="shared" si="89"/>
        <v>76.3</v>
      </c>
      <c r="BD892" t="str">
        <f t="shared" si="90"/>
        <v>0</v>
      </c>
      <c r="BE892" t="str">
        <f t="shared" si="91"/>
        <v>F:TC40</v>
      </c>
    </row>
    <row r="893" spans="1:57" hidden="1" x14ac:dyDescent="0.3">
      <c r="A893" t="s">
        <v>5113</v>
      </c>
      <c r="B893" t="s">
        <v>5138</v>
      </c>
      <c r="C893" t="s">
        <v>5139</v>
      </c>
      <c r="D893" t="s">
        <v>64</v>
      </c>
      <c r="E893" t="s">
        <v>467</v>
      </c>
      <c r="F893" t="s">
        <v>28</v>
      </c>
      <c r="G893" t="s">
        <v>29</v>
      </c>
      <c r="H893" t="s">
        <v>5140</v>
      </c>
      <c r="I893" t="s">
        <v>467</v>
      </c>
      <c r="J893" t="s">
        <v>21</v>
      </c>
      <c r="K893" t="s">
        <v>5141</v>
      </c>
      <c r="L893" t="s">
        <v>5142</v>
      </c>
      <c r="M893" t="s">
        <v>65</v>
      </c>
      <c r="N893" t="s">
        <v>77</v>
      </c>
      <c r="O893" t="s">
        <v>66</v>
      </c>
      <c r="P893" t="s">
        <v>22</v>
      </c>
      <c r="Q893" t="s">
        <v>5143</v>
      </c>
      <c r="R893" t="s">
        <v>23</v>
      </c>
      <c r="S893" t="s">
        <v>24</v>
      </c>
      <c r="T893" t="s">
        <v>467</v>
      </c>
      <c r="U893" t="s">
        <v>5144</v>
      </c>
      <c r="W893" t="s">
        <v>4913</v>
      </c>
      <c r="X893" t="s">
        <v>28</v>
      </c>
      <c r="Y893" t="e">
        <f>VLOOKUP(W893,ARD_SAFE_PROCESSED_20220608[[#This Row],[Column11]],1,FALSE)</f>
        <v>#N/A</v>
      </c>
      <c r="AB893" t="str">
        <f>CONCATENATE(LEFT(ARD_SAFE_PROCESSED_20220608[[#This Row],[Column1]],6),"******",RIGHT(ARD_SAFE_PROCESSED_20220608[[#This Row],[Column1]],4),";",ARD_SAFE_PROCESSED_20220608[[#This Row],[Column11]])</f>
        <v>434925******7003;74357045327003106800013</v>
      </c>
      <c r="AD893" t="str">
        <f>CLEAN(ARD_SAFE_PROCESSED_20220608[[#This Row],[Column1]])</f>
        <v>4349250444587003</v>
      </c>
      <c r="AE893" t="str">
        <f>CLEAN(ARD_SAFE_PROCESSED_20220608[[#This Row],[Column2]])</f>
        <v>005874</v>
      </c>
      <c r="AF893" t="str">
        <f>CLEAN(ARD_SAFE_PROCESSED_20220608[[#This Row],[Column3]])</f>
        <v>1037427</v>
      </c>
      <c r="AG893" t="str">
        <f>CLEAN(ARD_SAFE_PROCESSED_20220608[[#This Row],[Column4]])</f>
        <v>PL</v>
      </c>
      <c r="AH893" t="str">
        <f>CLEAN(ARD_SAFE_PROCESSED_20220608[[#This Row],[Column5]])</f>
        <v>20251123</v>
      </c>
      <c r="AI893" t="str">
        <f>CLEAN(ARD_SAFE_PROCESSED_20220608[[#This Row],[Column6]])</f>
        <v>604</v>
      </c>
      <c r="AJ893" t="str">
        <f>CLEAN(ARD_SAFE_PROCESSED_20220608[[#This Row],[Column7]])</f>
        <v>76</v>
      </c>
      <c r="AK893" t="str">
        <f>CLEAN(ARD_SAFE_PROCESSED_20220608[[#This Row],[Column8]])</f>
        <v xml:space="preserve">383 MASS SAN GERMAN 3         </v>
      </c>
      <c r="AL893" t="str">
        <f>CLEAN(ARD_SAFE_PROCESSED_20220608[[#This Row],[Column9]])</f>
        <v>20251123</v>
      </c>
      <c r="AM893" t="str">
        <f>CLEAN(ARD_SAFE_PROCESSED_20220608[[#This Row],[Column10]])</f>
        <v xml:space="preserve">'                       </v>
      </c>
      <c r="AN893" t="s">
        <v>5141</v>
      </c>
      <c r="AO893" t="str">
        <f>CLEAN(ARD_SAFE_PROCESSED_20220608[[#This Row],[Column12]])</f>
        <v>2847</v>
      </c>
      <c r="AP893" t="str">
        <f>CLEAN(ARD_SAFE_PROCESSED_20220608[[#This Row],[Column13]])</f>
        <v xml:space="preserve">   </v>
      </c>
      <c r="AQ893" t="str">
        <f>CLEAN(ARD_SAFE_PROCESSED_20220608[[#This Row],[Column14]])</f>
        <v xml:space="preserve">PS0002    </v>
      </c>
      <c r="AR893" t="str">
        <f>CLEAN(ARD_SAFE_PROCESSED_20220608[[#This Row],[Column15]])</f>
        <v xml:space="preserve">POS CONTACTLESS CHIP                              </v>
      </c>
      <c r="AS893" t="str">
        <f>CLEAN(ARD_SAFE_PROCESSED_20220608[[#This Row],[Column16]])</f>
        <v xml:space="preserve">               </v>
      </c>
      <c r="AT893" t="str">
        <f>CLEAN(ARD_SAFE_PROCESSED_20220608[[#This Row],[Column17]])</f>
        <v>47.70</v>
      </c>
      <c r="AU893" t="str">
        <f>CLEAN(ARD_SAFE_PROCESSED_20220608[[#This Row],[Column18]])</f>
        <v xml:space="preserve">' </v>
      </c>
      <c r="AV893" t="str">
        <f>CLEAN(ARD_SAFE_PROCESSED_20220608[[#This Row],[Column19]])</f>
        <v xml:space="preserve">          </v>
      </c>
      <c r="AW893" t="str">
        <f>CLEAN(ARD_SAFE_PROCESSED_20220608[[#This Row],[Column20]])</f>
        <v>20251123</v>
      </c>
      <c r="AX893" t="str">
        <f>CLEAN(ARD_SAFE_PROCESSED_20220608[[#This Row],[Column21]])</f>
        <v>82156</v>
      </c>
      <c r="AY893" t="str">
        <f>LEFT(ARD_SAFE_PROCESSED_20220608[[#This Row],[Column1]],6)</f>
        <v>434925</v>
      </c>
      <c r="AZ893" t="str">
        <f>RIGHT(ARD_SAFE_PROCESSED_20220608[[#This Row],[Column1]],4)</f>
        <v>7003</v>
      </c>
      <c r="BA893" s="2">
        <f t="shared" si="87"/>
        <v>45993</v>
      </c>
      <c r="BB893">
        <f t="shared" si="88"/>
        <v>14.07</v>
      </c>
      <c r="BC893">
        <f t="shared" si="89"/>
        <v>47.7</v>
      </c>
      <c r="BD893" t="str">
        <f t="shared" si="90"/>
        <v>0</v>
      </c>
      <c r="BE893" t="str">
        <f t="shared" si="91"/>
        <v>F:TC40</v>
      </c>
    </row>
    <row r="894" spans="1:57" hidden="1" x14ac:dyDescent="0.3">
      <c r="A894" t="s">
        <v>6649</v>
      </c>
      <c r="B894" t="s">
        <v>6662</v>
      </c>
      <c r="C894" t="s">
        <v>6663</v>
      </c>
      <c r="D894" t="s">
        <v>64</v>
      </c>
      <c r="E894" t="s">
        <v>467</v>
      </c>
      <c r="F894" t="s">
        <v>28</v>
      </c>
      <c r="G894" t="s">
        <v>29</v>
      </c>
      <c r="H894" t="s">
        <v>6664</v>
      </c>
      <c r="I894" t="s">
        <v>467</v>
      </c>
      <c r="J894" t="s">
        <v>21</v>
      </c>
      <c r="K894" t="s">
        <v>6665</v>
      </c>
      <c r="L894" t="s">
        <v>6666</v>
      </c>
      <c r="M894" t="s">
        <v>65</v>
      </c>
      <c r="N894" t="s">
        <v>77</v>
      </c>
      <c r="O894" t="s">
        <v>66</v>
      </c>
      <c r="P894" t="s">
        <v>22</v>
      </c>
      <c r="Q894" t="s">
        <v>6667</v>
      </c>
      <c r="R894" t="s">
        <v>23</v>
      </c>
      <c r="S894" t="s">
        <v>24</v>
      </c>
      <c r="T894" t="s">
        <v>467</v>
      </c>
      <c r="U894" t="s">
        <v>6668</v>
      </c>
      <c r="W894" t="s">
        <v>5720</v>
      </c>
      <c r="X894" t="s">
        <v>28</v>
      </c>
      <c r="Y894" t="e">
        <f>VLOOKUP(W894,ARD_SAFE_PROCESSED_20220608[[#This Row],[Column11]],1,FALSE)</f>
        <v>#N/A</v>
      </c>
      <c r="AB894" t="str">
        <f>CONCATENATE(LEFT(ARD_SAFE_PROCESSED_20220608[[#This Row],[Column1]],6),"******",RIGHT(ARD_SAFE_PROCESSED_20220608[[#This Row],[Column1]],4),";",ARD_SAFE_PROCESSED_20220608[[#This Row],[Column11]])</f>
        <v>455788******8518;74357045327003136500047</v>
      </c>
      <c r="AD894" t="str">
        <f>CLEAN(ARD_SAFE_PROCESSED_20220608[[#This Row],[Column1]])</f>
        <v>4557881406008518</v>
      </c>
      <c r="AE894" t="str">
        <f>CLEAN(ARD_SAFE_PROCESSED_20220608[[#This Row],[Column2]])</f>
        <v>292807</v>
      </c>
      <c r="AF894" t="str">
        <f>CLEAN(ARD_SAFE_PROCESSED_20220608[[#This Row],[Column3]])</f>
        <v>1037630</v>
      </c>
      <c r="AG894" t="str">
        <f>CLEAN(ARD_SAFE_PROCESSED_20220608[[#This Row],[Column4]])</f>
        <v>PL</v>
      </c>
      <c r="AH894" t="str">
        <f>CLEAN(ARD_SAFE_PROCESSED_20220608[[#This Row],[Column5]])</f>
        <v>20251123</v>
      </c>
      <c r="AI894" t="str">
        <f>CLEAN(ARD_SAFE_PROCESSED_20220608[[#This Row],[Column6]])</f>
        <v>604</v>
      </c>
      <c r="AJ894" t="str">
        <f>CLEAN(ARD_SAFE_PROCESSED_20220608[[#This Row],[Column7]])</f>
        <v>76</v>
      </c>
      <c r="AK894" t="str">
        <f>CLEAN(ARD_SAFE_PROCESSED_20220608[[#This Row],[Column8]])</f>
        <v xml:space="preserve">499 MASS LOS HIGOS            </v>
      </c>
      <c r="AL894" t="str">
        <f>CLEAN(ARD_SAFE_PROCESSED_20220608[[#This Row],[Column9]])</f>
        <v>20251123</v>
      </c>
      <c r="AM894" t="str">
        <f>CLEAN(ARD_SAFE_PROCESSED_20220608[[#This Row],[Column10]])</f>
        <v xml:space="preserve">'                       </v>
      </c>
      <c r="AN894" t="s">
        <v>6665</v>
      </c>
      <c r="AO894" t="str">
        <f>CLEAN(ARD_SAFE_PROCESSED_20220608[[#This Row],[Column12]])</f>
        <v>1536</v>
      </c>
      <c r="AP894" t="str">
        <f>CLEAN(ARD_SAFE_PROCESSED_20220608[[#This Row],[Column13]])</f>
        <v xml:space="preserve">   </v>
      </c>
      <c r="AQ894" t="str">
        <f>CLEAN(ARD_SAFE_PROCESSED_20220608[[#This Row],[Column14]])</f>
        <v xml:space="preserve">PS0002    </v>
      </c>
      <c r="AR894" t="str">
        <f>CLEAN(ARD_SAFE_PROCESSED_20220608[[#This Row],[Column15]])</f>
        <v xml:space="preserve">POS CONTACTLESS CHIP                              </v>
      </c>
      <c r="AS894" t="str">
        <f>CLEAN(ARD_SAFE_PROCESSED_20220608[[#This Row],[Column16]])</f>
        <v xml:space="preserve">               </v>
      </c>
      <c r="AT894" t="str">
        <f>CLEAN(ARD_SAFE_PROCESSED_20220608[[#This Row],[Column17]])</f>
        <v>42.28</v>
      </c>
      <c r="AU894" t="str">
        <f>CLEAN(ARD_SAFE_PROCESSED_20220608[[#This Row],[Column18]])</f>
        <v xml:space="preserve">' </v>
      </c>
      <c r="AV894" t="str">
        <f>CLEAN(ARD_SAFE_PROCESSED_20220608[[#This Row],[Column19]])</f>
        <v xml:space="preserve">          </v>
      </c>
      <c r="AW894" t="str">
        <f>CLEAN(ARD_SAFE_PROCESSED_20220608[[#This Row],[Column20]])</f>
        <v>20251123</v>
      </c>
      <c r="AX894" t="str">
        <f>CLEAN(ARD_SAFE_PROCESSED_20220608[[#This Row],[Column21]])</f>
        <v>94516</v>
      </c>
      <c r="AY894" t="str">
        <f>LEFT(ARD_SAFE_PROCESSED_20220608[[#This Row],[Column1]],6)</f>
        <v>455788</v>
      </c>
      <c r="AZ894" t="str">
        <f>RIGHT(ARD_SAFE_PROCESSED_20220608[[#This Row],[Column1]],4)</f>
        <v>8518</v>
      </c>
      <c r="BA894" s="2">
        <f t="shared" si="87"/>
        <v>45993</v>
      </c>
      <c r="BB894">
        <f t="shared" si="88"/>
        <v>12.47</v>
      </c>
      <c r="BC894">
        <f t="shared" si="89"/>
        <v>42.28</v>
      </c>
      <c r="BD894" t="str">
        <f t="shared" si="90"/>
        <v>0</v>
      </c>
      <c r="BE894" t="str">
        <f t="shared" si="91"/>
        <v>F:TC40</v>
      </c>
    </row>
    <row r="895" spans="1:57" hidden="1" x14ac:dyDescent="0.3">
      <c r="A895" t="s">
        <v>6649</v>
      </c>
      <c r="B895" t="s">
        <v>6650</v>
      </c>
      <c r="C895" t="s">
        <v>6651</v>
      </c>
      <c r="D895" t="s">
        <v>64</v>
      </c>
      <c r="E895" t="s">
        <v>467</v>
      </c>
      <c r="F895" t="s">
        <v>28</v>
      </c>
      <c r="G895" t="s">
        <v>29</v>
      </c>
      <c r="H895" t="s">
        <v>6652</v>
      </c>
      <c r="I895" t="s">
        <v>467</v>
      </c>
      <c r="J895" t="s">
        <v>21</v>
      </c>
      <c r="K895" t="s">
        <v>6653</v>
      </c>
      <c r="L895" t="s">
        <v>6654</v>
      </c>
      <c r="M895" t="s">
        <v>65</v>
      </c>
      <c r="N895" t="s">
        <v>67</v>
      </c>
      <c r="O895" t="s">
        <v>66</v>
      </c>
      <c r="P895" t="s">
        <v>22</v>
      </c>
      <c r="Q895" t="s">
        <v>202</v>
      </c>
      <c r="R895" t="s">
        <v>23</v>
      </c>
      <c r="S895" t="s">
        <v>24</v>
      </c>
      <c r="T895" t="s">
        <v>467</v>
      </c>
      <c r="U895" t="s">
        <v>6655</v>
      </c>
      <c r="W895" t="s">
        <v>2342</v>
      </c>
      <c r="X895" t="s">
        <v>28</v>
      </c>
      <c r="Y895" t="e">
        <f>VLOOKUP(W895,ARD_SAFE_PROCESSED_20220608[[#This Row],[Column11]],1,FALSE)</f>
        <v>#N/A</v>
      </c>
      <c r="AB895" t="str">
        <f>CONCATENATE(LEFT(ARD_SAFE_PROCESSED_20220608[[#This Row],[Column1]],6),"******",RIGHT(ARD_SAFE_PROCESSED_20220608[[#This Row],[Column1]],4),";",ARD_SAFE_PROCESSED_20220608[[#This Row],[Column11]])</f>
        <v>455788******8518;74357045327003154300072</v>
      </c>
      <c r="AD895" t="str">
        <f>CLEAN(ARD_SAFE_PROCESSED_20220608[[#This Row],[Column1]])</f>
        <v>4557881406008518</v>
      </c>
      <c r="AE895" t="str">
        <f>CLEAN(ARD_SAFE_PROCESSED_20220608[[#This Row],[Column2]])</f>
        <v>241960</v>
      </c>
      <c r="AF895" t="str">
        <f>CLEAN(ARD_SAFE_PROCESSED_20220608[[#This Row],[Column3]])</f>
        <v>1037758</v>
      </c>
      <c r="AG895" t="str">
        <f>CLEAN(ARD_SAFE_PROCESSED_20220608[[#This Row],[Column4]])</f>
        <v>PL</v>
      </c>
      <c r="AH895" t="str">
        <f>CLEAN(ARD_SAFE_PROCESSED_20220608[[#This Row],[Column5]])</f>
        <v>20251123</v>
      </c>
      <c r="AI895" t="str">
        <f>CLEAN(ARD_SAFE_PROCESSED_20220608[[#This Row],[Column6]])</f>
        <v>604</v>
      </c>
      <c r="AJ895" t="str">
        <f>CLEAN(ARD_SAFE_PROCESSED_20220608[[#This Row],[Column7]])</f>
        <v>76</v>
      </c>
      <c r="AK895" t="str">
        <f>CLEAN(ARD_SAFE_PROCESSED_20220608[[#This Row],[Column8]])</f>
        <v xml:space="preserve">630 MASS QUECHUAS 9 AT        </v>
      </c>
      <c r="AL895" t="str">
        <f>CLEAN(ARD_SAFE_PROCESSED_20220608[[#This Row],[Column9]])</f>
        <v>20251123</v>
      </c>
      <c r="AM895" t="str">
        <f>CLEAN(ARD_SAFE_PROCESSED_20220608[[#This Row],[Column10]])</f>
        <v xml:space="preserve">'                       </v>
      </c>
      <c r="AN895" t="s">
        <v>6653</v>
      </c>
      <c r="AO895" t="str">
        <f>CLEAN(ARD_SAFE_PROCESSED_20220608[[#This Row],[Column12]])</f>
        <v>5641</v>
      </c>
      <c r="AP895" t="str">
        <f>CLEAN(ARD_SAFE_PROCESSED_20220608[[#This Row],[Column13]])</f>
        <v xml:space="preserve">   </v>
      </c>
      <c r="AQ895" t="str">
        <f>CLEAN(ARD_SAFE_PROCESSED_20220608[[#This Row],[Column14]])</f>
        <v xml:space="preserve">PS0001    </v>
      </c>
      <c r="AR895" t="str">
        <f>CLEAN(ARD_SAFE_PROCESSED_20220608[[#This Row],[Column15]])</f>
        <v xml:space="preserve">POS CONTACTLESS CHIP                              </v>
      </c>
      <c r="AS895" t="str">
        <f>CLEAN(ARD_SAFE_PROCESSED_20220608[[#This Row],[Column16]])</f>
        <v xml:space="preserve">               </v>
      </c>
      <c r="AT895" t="str">
        <f>CLEAN(ARD_SAFE_PROCESSED_20220608[[#This Row],[Column17]])</f>
        <v>11.90</v>
      </c>
      <c r="AU895" t="str">
        <f>CLEAN(ARD_SAFE_PROCESSED_20220608[[#This Row],[Column18]])</f>
        <v xml:space="preserve">' </v>
      </c>
      <c r="AV895" t="str">
        <f>CLEAN(ARD_SAFE_PROCESSED_20220608[[#This Row],[Column19]])</f>
        <v xml:space="preserve">          </v>
      </c>
      <c r="AW895" t="str">
        <f>CLEAN(ARD_SAFE_PROCESSED_20220608[[#This Row],[Column20]])</f>
        <v>20251123</v>
      </c>
      <c r="AX895" t="str">
        <f>CLEAN(ARD_SAFE_PROCESSED_20220608[[#This Row],[Column21]])</f>
        <v>84916</v>
      </c>
      <c r="AY895" t="str">
        <f>LEFT(ARD_SAFE_PROCESSED_20220608[[#This Row],[Column1]],6)</f>
        <v>455788</v>
      </c>
      <c r="AZ895" t="str">
        <f>RIGHT(ARD_SAFE_PROCESSED_20220608[[#This Row],[Column1]],4)</f>
        <v>8518</v>
      </c>
      <c r="BA895" s="2">
        <f t="shared" si="87"/>
        <v>45993</v>
      </c>
      <c r="BB895">
        <f t="shared" si="88"/>
        <v>3.51</v>
      </c>
      <c r="BC895">
        <f t="shared" si="89"/>
        <v>11.9</v>
      </c>
      <c r="BD895" t="str">
        <f t="shared" si="90"/>
        <v>0</v>
      </c>
      <c r="BE895" t="str">
        <f t="shared" si="91"/>
        <v>F:TC40</v>
      </c>
    </row>
    <row r="896" spans="1:57" hidden="1" x14ac:dyDescent="0.3">
      <c r="A896" t="s">
        <v>6318</v>
      </c>
      <c r="B896" t="s">
        <v>6351</v>
      </c>
      <c r="C896" t="s">
        <v>6352</v>
      </c>
      <c r="D896" t="s">
        <v>64</v>
      </c>
      <c r="E896" t="s">
        <v>473</v>
      </c>
      <c r="F896" t="s">
        <v>28</v>
      </c>
      <c r="G896" t="s">
        <v>29</v>
      </c>
      <c r="H896" t="s">
        <v>6353</v>
      </c>
      <c r="I896" t="s">
        <v>467</v>
      </c>
      <c r="J896" t="s">
        <v>21</v>
      </c>
      <c r="K896" t="s">
        <v>6354</v>
      </c>
      <c r="L896" t="s">
        <v>6355</v>
      </c>
      <c r="M896" t="s">
        <v>65</v>
      </c>
      <c r="N896" t="s">
        <v>77</v>
      </c>
      <c r="O896" t="s">
        <v>66</v>
      </c>
      <c r="P896" t="s">
        <v>22</v>
      </c>
      <c r="Q896" t="s">
        <v>6356</v>
      </c>
      <c r="R896" t="s">
        <v>23</v>
      </c>
      <c r="S896" t="s">
        <v>24</v>
      </c>
      <c r="T896" t="s">
        <v>473</v>
      </c>
      <c r="U896" t="s">
        <v>6357</v>
      </c>
      <c r="W896" t="s">
        <v>4049</v>
      </c>
      <c r="X896" t="s">
        <v>28</v>
      </c>
      <c r="Y896" t="e">
        <f>VLOOKUP(W896,ARD_SAFE_PROCESSED_20220608[[#This Row],[Column11]],1,FALSE)</f>
        <v>#N/A</v>
      </c>
      <c r="AB896" t="str">
        <f>CONCATENATE(LEFT(ARD_SAFE_PROCESSED_20220608[[#This Row],[Column1]],6),"******",RIGHT(ARD_SAFE_PROCESSED_20220608[[#This Row],[Column1]],4),";",ARD_SAFE_PROCESSED_20220608[[#This Row],[Column11]])</f>
        <v>455788******9093;74357045327003476301261</v>
      </c>
      <c r="AD896" t="str">
        <f>CLEAN(ARD_SAFE_PROCESSED_20220608[[#This Row],[Column1]])</f>
        <v>4557880861689093</v>
      </c>
      <c r="AE896" t="str">
        <f>CLEAN(ARD_SAFE_PROCESSED_20220608[[#This Row],[Column2]])</f>
        <v>977764</v>
      </c>
      <c r="AF896" t="str">
        <f>CLEAN(ARD_SAFE_PROCESSED_20220608[[#This Row],[Column3]])</f>
        <v>1039317</v>
      </c>
      <c r="AG896" t="str">
        <f>CLEAN(ARD_SAFE_PROCESSED_20220608[[#This Row],[Column4]])</f>
        <v>PL</v>
      </c>
      <c r="AH896" t="str">
        <f>CLEAN(ARD_SAFE_PROCESSED_20220608[[#This Row],[Column5]])</f>
        <v>20251122</v>
      </c>
      <c r="AI896" t="str">
        <f>CLEAN(ARD_SAFE_PROCESSED_20220608[[#This Row],[Column6]])</f>
        <v>604</v>
      </c>
      <c r="AJ896" t="str">
        <f>CLEAN(ARD_SAFE_PROCESSED_20220608[[#This Row],[Column7]])</f>
        <v>76</v>
      </c>
      <c r="AK896" t="str">
        <f>CLEAN(ARD_SAFE_PROCESSED_20220608[[#This Row],[Column8]])</f>
        <v xml:space="preserve">TAMBO HUAYLAS-C7              </v>
      </c>
      <c r="AL896" t="str">
        <f>CLEAN(ARD_SAFE_PROCESSED_20220608[[#This Row],[Column9]])</f>
        <v>20251123</v>
      </c>
      <c r="AM896" t="str">
        <f>CLEAN(ARD_SAFE_PROCESSED_20220608[[#This Row],[Column10]])</f>
        <v xml:space="preserve">'                       </v>
      </c>
      <c r="AN896" t="s">
        <v>6354</v>
      </c>
      <c r="AO896" t="str">
        <f>CLEAN(ARD_SAFE_PROCESSED_20220608[[#This Row],[Column12]])</f>
        <v>6093</v>
      </c>
      <c r="AP896" t="str">
        <f>CLEAN(ARD_SAFE_PROCESSED_20220608[[#This Row],[Column13]])</f>
        <v xml:space="preserve">   </v>
      </c>
      <c r="AQ896" t="str">
        <f>CLEAN(ARD_SAFE_PROCESSED_20220608[[#This Row],[Column14]])</f>
        <v xml:space="preserve">PS0002    </v>
      </c>
      <c r="AR896" t="str">
        <f>CLEAN(ARD_SAFE_PROCESSED_20220608[[#This Row],[Column15]])</f>
        <v xml:space="preserve">POS CONTACTLESS CHIP                              </v>
      </c>
      <c r="AS896" t="str">
        <f>CLEAN(ARD_SAFE_PROCESSED_20220608[[#This Row],[Column16]])</f>
        <v xml:space="preserve">               </v>
      </c>
      <c r="AT896" t="str">
        <f>CLEAN(ARD_SAFE_PROCESSED_20220608[[#This Row],[Column17]])</f>
        <v>66.70</v>
      </c>
      <c r="AU896" t="str">
        <f>CLEAN(ARD_SAFE_PROCESSED_20220608[[#This Row],[Column18]])</f>
        <v xml:space="preserve">' </v>
      </c>
      <c r="AV896" t="str">
        <f>CLEAN(ARD_SAFE_PROCESSED_20220608[[#This Row],[Column19]])</f>
        <v xml:space="preserve">          </v>
      </c>
      <c r="AW896" t="str">
        <f>CLEAN(ARD_SAFE_PROCESSED_20220608[[#This Row],[Column20]])</f>
        <v>20251122</v>
      </c>
      <c r="AX896" t="str">
        <f>CLEAN(ARD_SAFE_PROCESSED_20220608[[#This Row],[Column21]])</f>
        <v>221500</v>
      </c>
      <c r="AY896" t="str">
        <f>LEFT(ARD_SAFE_PROCESSED_20220608[[#This Row],[Column1]],6)</f>
        <v>455788</v>
      </c>
      <c r="AZ896" t="str">
        <f>RIGHT(ARD_SAFE_PROCESSED_20220608[[#This Row],[Column1]],4)</f>
        <v>9093</v>
      </c>
      <c r="BA896" s="2">
        <f t="shared" si="87"/>
        <v>45994</v>
      </c>
      <c r="BB896">
        <f t="shared" si="88"/>
        <v>19.670000000000002</v>
      </c>
      <c r="BC896">
        <f t="shared" si="89"/>
        <v>66.7</v>
      </c>
      <c r="BD896" t="str">
        <f t="shared" si="90"/>
        <v>0</v>
      </c>
      <c r="BE896" t="str">
        <f t="shared" si="91"/>
        <v>F:TC40</v>
      </c>
    </row>
    <row r="897" spans="1:57" hidden="1" x14ac:dyDescent="0.3">
      <c r="A897" t="s">
        <v>6251</v>
      </c>
      <c r="B897" t="s">
        <v>6265</v>
      </c>
      <c r="C897" t="s">
        <v>3604</v>
      </c>
      <c r="D897" t="s">
        <v>64</v>
      </c>
      <c r="E897" t="s">
        <v>473</v>
      </c>
      <c r="F897" t="s">
        <v>28</v>
      </c>
      <c r="G897" t="s">
        <v>29</v>
      </c>
      <c r="H897" t="s">
        <v>3605</v>
      </c>
      <c r="I897" t="s">
        <v>467</v>
      </c>
      <c r="J897" t="s">
        <v>21</v>
      </c>
      <c r="K897" t="s">
        <v>6266</v>
      </c>
      <c r="L897" t="s">
        <v>6267</v>
      </c>
      <c r="M897" t="s">
        <v>65</v>
      </c>
      <c r="N897" t="s">
        <v>67</v>
      </c>
      <c r="O897" t="s">
        <v>66</v>
      </c>
      <c r="P897" t="s">
        <v>22</v>
      </c>
      <c r="Q897" t="s">
        <v>321</v>
      </c>
      <c r="R897" t="s">
        <v>23</v>
      </c>
      <c r="S897" t="s">
        <v>24</v>
      </c>
      <c r="T897" t="s">
        <v>473</v>
      </c>
      <c r="U897" t="s">
        <v>6268</v>
      </c>
      <c r="W897" t="s">
        <v>3974</v>
      </c>
      <c r="X897" t="s">
        <v>28</v>
      </c>
      <c r="Y897" t="e">
        <f>VLOOKUP(W897,ARD_SAFE_PROCESSED_20220608[[#This Row],[Column11]],1,FALSE)</f>
        <v>#N/A</v>
      </c>
      <c r="AB897" t="str">
        <f>CONCATENATE(LEFT(ARD_SAFE_PROCESSED_20220608[[#This Row],[Column1]],6),"******",RIGHT(ARD_SAFE_PROCESSED_20220608[[#This Row],[Column1]],4),";",ARD_SAFE_PROCESSED_20220608[[#This Row],[Column11]])</f>
        <v>455788******9283;74357045327003483700562</v>
      </c>
      <c r="AD897" t="str">
        <f>CLEAN(ARD_SAFE_PROCESSED_20220608[[#This Row],[Column1]])</f>
        <v>4557880644969283</v>
      </c>
      <c r="AE897" t="str">
        <f>CLEAN(ARD_SAFE_PROCESSED_20220608[[#This Row],[Column2]])</f>
        <v>994712</v>
      </c>
      <c r="AF897" t="str">
        <f>CLEAN(ARD_SAFE_PROCESSED_20220608[[#This Row],[Column3]])</f>
        <v>1039344</v>
      </c>
      <c r="AG897" t="str">
        <f>CLEAN(ARD_SAFE_PROCESSED_20220608[[#This Row],[Column4]])</f>
        <v>PL</v>
      </c>
      <c r="AH897" t="str">
        <f>CLEAN(ARD_SAFE_PROCESSED_20220608[[#This Row],[Column5]])</f>
        <v>20251122</v>
      </c>
      <c r="AI897" t="str">
        <f>CLEAN(ARD_SAFE_PROCESSED_20220608[[#This Row],[Column6]])</f>
        <v>604</v>
      </c>
      <c r="AJ897" t="str">
        <f>CLEAN(ARD_SAFE_PROCESSED_20220608[[#This Row],[Column7]])</f>
        <v>76</v>
      </c>
      <c r="AK897" t="str">
        <f>CLEAN(ARD_SAFE_PROCESSED_20220608[[#This Row],[Column8]])</f>
        <v xml:space="preserve">TAMBO AMERICA-SJM             </v>
      </c>
      <c r="AL897" t="str">
        <f>CLEAN(ARD_SAFE_PROCESSED_20220608[[#This Row],[Column9]])</f>
        <v>20251123</v>
      </c>
      <c r="AM897" t="str">
        <f>CLEAN(ARD_SAFE_PROCESSED_20220608[[#This Row],[Column10]])</f>
        <v xml:space="preserve">'                       </v>
      </c>
      <c r="AN897" t="s">
        <v>6266</v>
      </c>
      <c r="AO897" t="str">
        <f>CLEAN(ARD_SAFE_PROCESSED_20220608[[#This Row],[Column12]])</f>
        <v>3619</v>
      </c>
      <c r="AP897" t="str">
        <f>CLEAN(ARD_SAFE_PROCESSED_20220608[[#This Row],[Column13]])</f>
        <v xml:space="preserve">   </v>
      </c>
      <c r="AQ897" t="str">
        <f>CLEAN(ARD_SAFE_PROCESSED_20220608[[#This Row],[Column14]])</f>
        <v xml:space="preserve">PS0001    </v>
      </c>
      <c r="AR897" t="str">
        <f>CLEAN(ARD_SAFE_PROCESSED_20220608[[#This Row],[Column15]])</f>
        <v xml:space="preserve">POS CONTACTLESS CHIP                              </v>
      </c>
      <c r="AS897" t="str">
        <f>CLEAN(ARD_SAFE_PROCESSED_20220608[[#This Row],[Column16]])</f>
        <v xml:space="preserve">               </v>
      </c>
      <c r="AT897" t="str">
        <f>CLEAN(ARD_SAFE_PROCESSED_20220608[[#This Row],[Column17]])</f>
        <v>27.90</v>
      </c>
      <c r="AU897" t="str">
        <f>CLEAN(ARD_SAFE_PROCESSED_20220608[[#This Row],[Column18]])</f>
        <v xml:space="preserve">' </v>
      </c>
      <c r="AV897" t="str">
        <f>CLEAN(ARD_SAFE_PROCESSED_20220608[[#This Row],[Column19]])</f>
        <v xml:space="preserve">          </v>
      </c>
      <c r="AW897" t="str">
        <f>CLEAN(ARD_SAFE_PROCESSED_20220608[[#This Row],[Column20]])</f>
        <v>20251122</v>
      </c>
      <c r="AX897" t="str">
        <f>CLEAN(ARD_SAFE_PROCESSED_20220608[[#This Row],[Column21]])</f>
        <v>123609</v>
      </c>
      <c r="AY897" t="str">
        <f>LEFT(ARD_SAFE_PROCESSED_20220608[[#This Row],[Column1]],6)</f>
        <v>455788</v>
      </c>
      <c r="AZ897" t="str">
        <f>RIGHT(ARD_SAFE_PROCESSED_20220608[[#This Row],[Column1]],4)</f>
        <v>9283</v>
      </c>
      <c r="BA897" s="2">
        <f t="shared" si="87"/>
        <v>45994</v>
      </c>
      <c r="BB897">
        <f t="shared" si="88"/>
        <v>8.23</v>
      </c>
      <c r="BC897">
        <f t="shared" si="89"/>
        <v>27.9</v>
      </c>
      <c r="BD897" t="str">
        <f t="shared" si="90"/>
        <v>0</v>
      </c>
      <c r="BE897" t="str">
        <f t="shared" si="91"/>
        <v>F:TC40</v>
      </c>
    </row>
    <row r="898" spans="1:57" hidden="1" x14ac:dyDescent="0.3">
      <c r="A898" t="s">
        <v>6251</v>
      </c>
      <c r="B898" t="s">
        <v>6259</v>
      </c>
      <c r="C898" t="s">
        <v>6260</v>
      </c>
      <c r="D898" t="s">
        <v>64</v>
      </c>
      <c r="E898" t="s">
        <v>473</v>
      </c>
      <c r="F898" t="s">
        <v>28</v>
      </c>
      <c r="G898" t="s">
        <v>29</v>
      </c>
      <c r="H898" t="s">
        <v>6261</v>
      </c>
      <c r="I898" t="s">
        <v>467</v>
      </c>
      <c r="J898" t="s">
        <v>21</v>
      </c>
      <c r="K898" t="s">
        <v>6262</v>
      </c>
      <c r="L898" t="s">
        <v>6263</v>
      </c>
      <c r="M898" t="s">
        <v>65</v>
      </c>
      <c r="N898" t="s">
        <v>67</v>
      </c>
      <c r="O898" t="s">
        <v>66</v>
      </c>
      <c r="P898" t="s">
        <v>22</v>
      </c>
      <c r="Q898" t="s">
        <v>344</v>
      </c>
      <c r="R898" t="s">
        <v>23</v>
      </c>
      <c r="S898" t="s">
        <v>24</v>
      </c>
      <c r="T898" t="s">
        <v>473</v>
      </c>
      <c r="U898" t="s">
        <v>6264</v>
      </c>
      <c r="W898" t="s">
        <v>3994</v>
      </c>
      <c r="X898" t="s">
        <v>28</v>
      </c>
      <c r="Y898" t="e">
        <f>VLOOKUP(W898,ARD_SAFE_PROCESSED_20220608[[#This Row],[Column11]],1,FALSE)</f>
        <v>#N/A</v>
      </c>
      <c r="AB898" t="str">
        <f>CONCATENATE(LEFT(ARD_SAFE_PROCESSED_20220608[[#This Row],[Column1]],6),"******",RIGHT(ARD_SAFE_PROCESSED_20220608[[#This Row],[Column1]],4),";",ARD_SAFE_PROCESSED_20220608[[#This Row],[Column11]])</f>
        <v>455788******9283;74357045327003484100309</v>
      </c>
      <c r="AD898" t="str">
        <f>CLEAN(ARD_SAFE_PROCESSED_20220608[[#This Row],[Column1]])</f>
        <v>4557880644969283</v>
      </c>
      <c r="AE898" t="str">
        <f>CLEAN(ARD_SAFE_PROCESSED_20220608[[#This Row],[Column2]])</f>
        <v>839330</v>
      </c>
      <c r="AF898" t="str">
        <f>CLEAN(ARD_SAFE_PROCESSED_20220608[[#This Row],[Column3]])</f>
        <v>1039345</v>
      </c>
      <c r="AG898" t="str">
        <f>CLEAN(ARD_SAFE_PROCESSED_20220608[[#This Row],[Column4]])</f>
        <v>PL</v>
      </c>
      <c r="AH898" t="str">
        <f>CLEAN(ARD_SAFE_PROCESSED_20220608[[#This Row],[Column5]])</f>
        <v>20251122</v>
      </c>
      <c r="AI898" t="str">
        <f>CLEAN(ARD_SAFE_PROCESSED_20220608[[#This Row],[Column6]])</f>
        <v>604</v>
      </c>
      <c r="AJ898" t="str">
        <f>CLEAN(ARD_SAFE_PROCESSED_20220608[[#This Row],[Column7]])</f>
        <v>76</v>
      </c>
      <c r="AK898" t="str">
        <f>CLEAN(ARD_SAFE_PROCESSED_20220608[[#This Row],[Column8]])</f>
        <v xml:space="preserve">TAMBO CANEVARO-SJM            </v>
      </c>
      <c r="AL898" t="str">
        <f>CLEAN(ARD_SAFE_PROCESSED_20220608[[#This Row],[Column9]])</f>
        <v>20251123</v>
      </c>
      <c r="AM898" t="str">
        <f>CLEAN(ARD_SAFE_PROCESSED_20220608[[#This Row],[Column10]])</f>
        <v xml:space="preserve">'                       </v>
      </c>
      <c r="AN898" t="s">
        <v>6262</v>
      </c>
      <c r="AO898" t="str">
        <f>CLEAN(ARD_SAFE_PROCESSED_20220608[[#This Row],[Column12]])</f>
        <v>8905</v>
      </c>
      <c r="AP898" t="str">
        <f>CLEAN(ARD_SAFE_PROCESSED_20220608[[#This Row],[Column13]])</f>
        <v xml:space="preserve">   </v>
      </c>
      <c r="AQ898" t="str">
        <f>CLEAN(ARD_SAFE_PROCESSED_20220608[[#This Row],[Column14]])</f>
        <v xml:space="preserve">PS0001    </v>
      </c>
      <c r="AR898" t="str">
        <f>CLEAN(ARD_SAFE_PROCESSED_20220608[[#This Row],[Column15]])</f>
        <v xml:space="preserve">POS CONTACTLESS CHIP                              </v>
      </c>
      <c r="AS898" t="str">
        <f>CLEAN(ARD_SAFE_PROCESSED_20220608[[#This Row],[Column16]])</f>
        <v xml:space="preserve">               </v>
      </c>
      <c r="AT898" t="str">
        <f>CLEAN(ARD_SAFE_PROCESSED_20220608[[#This Row],[Column17]])</f>
        <v>13.80</v>
      </c>
      <c r="AU898" t="str">
        <f>CLEAN(ARD_SAFE_PROCESSED_20220608[[#This Row],[Column18]])</f>
        <v xml:space="preserve">' </v>
      </c>
      <c r="AV898" t="str">
        <f>CLEAN(ARD_SAFE_PROCESSED_20220608[[#This Row],[Column19]])</f>
        <v xml:space="preserve">          </v>
      </c>
      <c r="AW898" t="str">
        <f>CLEAN(ARD_SAFE_PROCESSED_20220608[[#This Row],[Column20]])</f>
        <v>20251122</v>
      </c>
      <c r="AX898" t="str">
        <f>CLEAN(ARD_SAFE_PROCESSED_20220608[[#This Row],[Column21]])</f>
        <v>105437</v>
      </c>
      <c r="AY898" t="str">
        <f>LEFT(ARD_SAFE_PROCESSED_20220608[[#This Row],[Column1]],6)</f>
        <v>455788</v>
      </c>
      <c r="AZ898" t="str">
        <f>RIGHT(ARD_SAFE_PROCESSED_20220608[[#This Row],[Column1]],4)</f>
        <v>9283</v>
      </c>
      <c r="BA898" s="2">
        <f t="shared" si="87"/>
        <v>45994</v>
      </c>
      <c r="BB898">
        <f t="shared" si="88"/>
        <v>4.07</v>
      </c>
      <c r="BC898">
        <f t="shared" si="89"/>
        <v>13.8</v>
      </c>
      <c r="BD898" t="str">
        <f t="shared" si="90"/>
        <v>0</v>
      </c>
      <c r="BE898" t="str">
        <f t="shared" si="91"/>
        <v>F:TC40</v>
      </c>
    </row>
    <row r="899" spans="1:57" hidden="1" x14ac:dyDescent="0.3">
      <c r="A899" t="s">
        <v>5113</v>
      </c>
      <c r="B899" t="s">
        <v>5114</v>
      </c>
      <c r="C899" t="s">
        <v>5115</v>
      </c>
      <c r="D899" t="s">
        <v>64</v>
      </c>
      <c r="E899" t="s">
        <v>467</v>
      </c>
      <c r="F899" t="s">
        <v>28</v>
      </c>
      <c r="G899" t="s">
        <v>29</v>
      </c>
      <c r="H899" t="s">
        <v>5116</v>
      </c>
      <c r="I899" t="s">
        <v>467</v>
      </c>
      <c r="J899" t="s">
        <v>21</v>
      </c>
      <c r="K899" t="s">
        <v>5117</v>
      </c>
      <c r="L899" t="s">
        <v>5118</v>
      </c>
      <c r="M899" t="s">
        <v>65</v>
      </c>
      <c r="N899" t="s">
        <v>77</v>
      </c>
      <c r="O899" t="s">
        <v>66</v>
      </c>
      <c r="P899" t="s">
        <v>22</v>
      </c>
      <c r="Q899" t="s">
        <v>5119</v>
      </c>
      <c r="R899" t="s">
        <v>23</v>
      </c>
      <c r="S899" t="s">
        <v>24</v>
      </c>
      <c r="T899" t="s">
        <v>467</v>
      </c>
      <c r="U899" t="s">
        <v>5120</v>
      </c>
      <c r="W899" t="s">
        <v>3688</v>
      </c>
      <c r="X899" t="s">
        <v>28</v>
      </c>
      <c r="Y899" t="e">
        <f>VLOOKUP(W899,ARD_SAFE_PROCESSED_20220608[[#This Row],[Column11]],1,FALSE)</f>
        <v>#N/A</v>
      </c>
      <c r="AB899" t="str">
        <f>CONCATENATE(LEFT(ARD_SAFE_PROCESSED_20220608[[#This Row],[Column1]],6),"******",RIGHT(ARD_SAFE_PROCESSED_20220608[[#This Row],[Column1]],4),";",ARD_SAFE_PROCESSED_20220608[[#This Row],[Column11]])</f>
        <v>434925******7003;74357045327003511600149</v>
      </c>
      <c r="AD899" t="str">
        <f>CLEAN(ARD_SAFE_PROCESSED_20220608[[#This Row],[Column1]])</f>
        <v>4349250444587003</v>
      </c>
      <c r="AE899" t="str">
        <f>CLEAN(ARD_SAFE_PROCESSED_20220608[[#This Row],[Column2]])</f>
        <v>000398</v>
      </c>
      <c r="AF899" t="str">
        <f>CLEAN(ARD_SAFE_PROCESSED_20220608[[#This Row],[Column3]])</f>
        <v>1039426</v>
      </c>
      <c r="AG899" t="str">
        <f>CLEAN(ARD_SAFE_PROCESSED_20220608[[#This Row],[Column4]])</f>
        <v>PL</v>
      </c>
      <c r="AH899" t="str">
        <f>CLEAN(ARD_SAFE_PROCESSED_20220608[[#This Row],[Column5]])</f>
        <v>20251123</v>
      </c>
      <c r="AI899" t="str">
        <f>CLEAN(ARD_SAFE_PROCESSED_20220608[[#This Row],[Column6]])</f>
        <v>604</v>
      </c>
      <c r="AJ899" t="str">
        <f>CLEAN(ARD_SAFE_PROCESSED_20220608[[#This Row],[Column7]])</f>
        <v>76</v>
      </c>
      <c r="AK899" t="str">
        <f>CLEAN(ARD_SAFE_PROCESSED_20220608[[#This Row],[Column8]])</f>
        <v xml:space="preserve">TAMBO A-GAMARRA               </v>
      </c>
      <c r="AL899" t="str">
        <f>CLEAN(ARD_SAFE_PROCESSED_20220608[[#This Row],[Column9]])</f>
        <v>20251123</v>
      </c>
      <c r="AM899" t="str">
        <f>CLEAN(ARD_SAFE_PROCESSED_20220608[[#This Row],[Column10]])</f>
        <v xml:space="preserve">'                       </v>
      </c>
      <c r="AN899" t="s">
        <v>5117</v>
      </c>
      <c r="AO899" t="str">
        <f>CLEAN(ARD_SAFE_PROCESSED_20220608[[#This Row],[Column12]])</f>
        <v>2118</v>
      </c>
      <c r="AP899" t="str">
        <f>CLEAN(ARD_SAFE_PROCESSED_20220608[[#This Row],[Column13]])</f>
        <v xml:space="preserve">   </v>
      </c>
      <c r="AQ899" t="str">
        <f>CLEAN(ARD_SAFE_PROCESSED_20220608[[#This Row],[Column14]])</f>
        <v xml:space="preserve">PS0002    </v>
      </c>
      <c r="AR899" t="str">
        <f>CLEAN(ARD_SAFE_PROCESSED_20220608[[#This Row],[Column15]])</f>
        <v xml:space="preserve">POS CONTACTLESS CHIP                              </v>
      </c>
      <c r="AS899" t="str">
        <f>CLEAN(ARD_SAFE_PROCESSED_20220608[[#This Row],[Column16]])</f>
        <v xml:space="preserve">               </v>
      </c>
      <c r="AT899" t="str">
        <f>CLEAN(ARD_SAFE_PROCESSED_20220608[[#This Row],[Column17]])</f>
        <v>57.16</v>
      </c>
      <c r="AU899" t="str">
        <f>CLEAN(ARD_SAFE_PROCESSED_20220608[[#This Row],[Column18]])</f>
        <v xml:space="preserve">' </v>
      </c>
      <c r="AV899" t="str">
        <f>CLEAN(ARD_SAFE_PROCESSED_20220608[[#This Row],[Column19]])</f>
        <v xml:space="preserve">          </v>
      </c>
      <c r="AW899" t="str">
        <f>CLEAN(ARD_SAFE_PROCESSED_20220608[[#This Row],[Column20]])</f>
        <v>20251123</v>
      </c>
      <c r="AX899" t="str">
        <f>CLEAN(ARD_SAFE_PROCESSED_20220608[[#This Row],[Column21]])</f>
        <v>84126</v>
      </c>
      <c r="AY899" t="str">
        <f>LEFT(ARD_SAFE_PROCESSED_20220608[[#This Row],[Column1]],6)</f>
        <v>434925</v>
      </c>
      <c r="AZ899" t="str">
        <f>RIGHT(ARD_SAFE_PROCESSED_20220608[[#This Row],[Column1]],4)</f>
        <v>7003</v>
      </c>
      <c r="BA899" s="2">
        <f t="shared" si="87"/>
        <v>45993</v>
      </c>
      <c r="BB899">
        <f t="shared" si="88"/>
        <v>16.86</v>
      </c>
      <c r="BC899">
        <f t="shared" si="89"/>
        <v>57.16</v>
      </c>
      <c r="BD899" t="str">
        <f t="shared" si="90"/>
        <v>0</v>
      </c>
      <c r="BE899" t="str">
        <f t="shared" si="91"/>
        <v>F:TC40</v>
      </c>
    </row>
    <row r="900" spans="1:57" hidden="1" x14ac:dyDescent="0.3">
      <c r="A900" t="s">
        <v>6649</v>
      </c>
      <c r="B900" t="s">
        <v>6669</v>
      </c>
      <c r="C900" t="s">
        <v>6670</v>
      </c>
      <c r="D900" t="s">
        <v>64</v>
      </c>
      <c r="E900" t="s">
        <v>467</v>
      </c>
      <c r="F900" t="s">
        <v>28</v>
      </c>
      <c r="G900" t="s">
        <v>29</v>
      </c>
      <c r="H900" t="s">
        <v>6671</v>
      </c>
      <c r="I900" t="s">
        <v>467</v>
      </c>
      <c r="J900" t="s">
        <v>21</v>
      </c>
      <c r="K900" t="s">
        <v>6672</v>
      </c>
      <c r="L900" t="s">
        <v>6673</v>
      </c>
      <c r="M900" t="s">
        <v>65</v>
      </c>
      <c r="N900" t="s">
        <v>77</v>
      </c>
      <c r="O900" t="s">
        <v>66</v>
      </c>
      <c r="P900" t="s">
        <v>22</v>
      </c>
      <c r="Q900" t="s">
        <v>289</v>
      </c>
      <c r="R900" t="s">
        <v>23</v>
      </c>
      <c r="S900" t="s">
        <v>24</v>
      </c>
      <c r="T900" t="s">
        <v>467</v>
      </c>
      <c r="U900" t="s">
        <v>6674</v>
      </c>
      <c r="W900" t="s">
        <v>2985</v>
      </c>
      <c r="X900" t="s">
        <v>28</v>
      </c>
      <c r="Y900" t="e">
        <f>VLOOKUP(W900,ARD_SAFE_PROCESSED_20220608[[#This Row],[Column11]],1,FALSE)</f>
        <v>#N/A</v>
      </c>
      <c r="AB900" t="str">
        <f>CONCATENATE(LEFT(ARD_SAFE_PROCESSED_20220608[[#This Row],[Column1]],6),"******",RIGHT(ARD_SAFE_PROCESSED_20220608[[#This Row],[Column1]],4),";",ARD_SAFE_PROCESSED_20220608[[#This Row],[Column11]])</f>
        <v>455788******8518;74357045327003617600373</v>
      </c>
      <c r="AD900" t="str">
        <f>CLEAN(ARD_SAFE_PROCESSED_20220608[[#This Row],[Column1]])</f>
        <v>4557881406008518</v>
      </c>
      <c r="AE900" t="str">
        <f>CLEAN(ARD_SAFE_PROCESSED_20220608[[#This Row],[Column2]])</f>
        <v>296125</v>
      </c>
      <c r="AF900" t="str">
        <f>CLEAN(ARD_SAFE_PROCESSED_20220608[[#This Row],[Column3]])</f>
        <v>1040725</v>
      </c>
      <c r="AG900" t="str">
        <f>CLEAN(ARD_SAFE_PROCESSED_20220608[[#This Row],[Column4]])</f>
        <v>PL</v>
      </c>
      <c r="AH900" t="str">
        <f>CLEAN(ARD_SAFE_PROCESSED_20220608[[#This Row],[Column5]])</f>
        <v>20251123</v>
      </c>
      <c r="AI900" t="str">
        <f>CLEAN(ARD_SAFE_PROCESSED_20220608[[#This Row],[Column6]])</f>
        <v>604</v>
      </c>
      <c r="AJ900" t="str">
        <f>CLEAN(ARD_SAFE_PROCESSED_20220608[[#This Row],[Column7]])</f>
        <v>76</v>
      </c>
      <c r="AK900" t="str">
        <f>CLEAN(ARD_SAFE_PROCESSED_20220608[[#This Row],[Column8]])</f>
        <v xml:space="preserve">1330 MASS NOGALESX35 SA MS    </v>
      </c>
      <c r="AL900" t="str">
        <f>CLEAN(ARD_SAFE_PROCESSED_20220608[[#This Row],[Column9]])</f>
        <v>20251123</v>
      </c>
      <c r="AM900" t="str">
        <f>CLEAN(ARD_SAFE_PROCESSED_20220608[[#This Row],[Column10]])</f>
        <v xml:space="preserve">'                       </v>
      </c>
      <c r="AN900" t="s">
        <v>6672</v>
      </c>
      <c r="AO900" t="str">
        <f>CLEAN(ARD_SAFE_PROCESSED_20220608[[#This Row],[Column12]])</f>
        <v>183</v>
      </c>
      <c r="AP900" t="str">
        <f>CLEAN(ARD_SAFE_PROCESSED_20220608[[#This Row],[Column13]])</f>
        <v xml:space="preserve">   </v>
      </c>
      <c r="AQ900" t="str">
        <f>CLEAN(ARD_SAFE_PROCESSED_20220608[[#This Row],[Column14]])</f>
        <v xml:space="preserve">PS0002    </v>
      </c>
      <c r="AR900" t="str">
        <f>CLEAN(ARD_SAFE_PROCESSED_20220608[[#This Row],[Column15]])</f>
        <v xml:space="preserve">POS CONTACTLESS CHIP                              </v>
      </c>
      <c r="AS900" t="str">
        <f>CLEAN(ARD_SAFE_PROCESSED_20220608[[#This Row],[Column16]])</f>
        <v xml:space="preserve">               </v>
      </c>
      <c r="AT900" t="str">
        <f>CLEAN(ARD_SAFE_PROCESSED_20220608[[#This Row],[Column17]])</f>
        <v>28.80</v>
      </c>
      <c r="AU900" t="str">
        <f>CLEAN(ARD_SAFE_PROCESSED_20220608[[#This Row],[Column18]])</f>
        <v xml:space="preserve">' </v>
      </c>
      <c r="AV900" t="str">
        <f>CLEAN(ARD_SAFE_PROCESSED_20220608[[#This Row],[Column19]])</f>
        <v xml:space="preserve">          </v>
      </c>
      <c r="AW900" t="str">
        <f>CLEAN(ARD_SAFE_PROCESSED_20220608[[#This Row],[Column20]])</f>
        <v>20251123</v>
      </c>
      <c r="AX900" t="str">
        <f>CLEAN(ARD_SAFE_PROCESSED_20220608[[#This Row],[Column21]])</f>
        <v>90704</v>
      </c>
      <c r="AY900" t="str">
        <f>LEFT(ARD_SAFE_PROCESSED_20220608[[#This Row],[Column1]],6)</f>
        <v>455788</v>
      </c>
      <c r="AZ900" t="str">
        <f>RIGHT(ARD_SAFE_PROCESSED_20220608[[#This Row],[Column1]],4)</f>
        <v>8518</v>
      </c>
      <c r="BA900" s="2">
        <f t="shared" si="87"/>
        <v>45993</v>
      </c>
      <c r="BB900">
        <f t="shared" si="88"/>
        <v>8.5</v>
      </c>
      <c r="BC900">
        <f t="shared" si="89"/>
        <v>28.8</v>
      </c>
      <c r="BD900" t="str">
        <f t="shared" si="90"/>
        <v>0</v>
      </c>
      <c r="BE900" t="str">
        <f t="shared" si="91"/>
        <v>F:TC40</v>
      </c>
    </row>
    <row r="901" spans="1:57" hidden="1" x14ac:dyDescent="0.3">
      <c r="A901" t="s">
        <v>6716</v>
      </c>
      <c r="B901" t="s">
        <v>6724</v>
      </c>
      <c r="C901" t="s">
        <v>6718</v>
      </c>
      <c r="D901" t="s">
        <v>64</v>
      </c>
      <c r="E901" t="s">
        <v>467</v>
      </c>
      <c r="F901" t="s">
        <v>28</v>
      </c>
      <c r="G901" t="s">
        <v>29</v>
      </c>
      <c r="H901" t="s">
        <v>6719</v>
      </c>
      <c r="I901" t="s">
        <v>467</v>
      </c>
      <c r="J901" t="s">
        <v>21</v>
      </c>
      <c r="K901" t="s">
        <v>6725</v>
      </c>
      <c r="L901" t="s">
        <v>6726</v>
      </c>
      <c r="M901" t="s">
        <v>65</v>
      </c>
      <c r="N901" t="s">
        <v>67</v>
      </c>
      <c r="O901" t="s">
        <v>66</v>
      </c>
      <c r="P901" t="s">
        <v>22</v>
      </c>
      <c r="Q901" t="s">
        <v>6727</v>
      </c>
      <c r="R901" t="s">
        <v>23</v>
      </c>
      <c r="S901" t="s">
        <v>24</v>
      </c>
      <c r="T901" t="s">
        <v>467</v>
      </c>
      <c r="U901" t="s">
        <v>6728</v>
      </c>
      <c r="W901" t="s">
        <v>2997</v>
      </c>
      <c r="X901" t="s">
        <v>28</v>
      </c>
      <c r="Y901" t="e">
        <f>VLOOKUP(W901,ARD_SAFE_PROCESSED_20220608[[#This Row],[Column11]],1,FALSE)</f>
        <v>#N/A</v>
      </c>
      <c r="AB901" t="str">
        <f>CONCATENATE(LEFT(ARD_SAFE_PROCESSED_20220608[[#This Row],[Column1]],6),"******",RIGHT(ARD_SAFE_PROCESSED_20220608[[#This Row],[Column1]],4),";",ARD_SAFE_PROCESSED_20220608[[#This Row],[Column11]])</f>
        <v>455788******6447;74357045327003621500197</v>
      </c>
      <c r="AD901" t="str">
        <f>CLEAN(ARD_SAFE_PROCESSED_20220608[[#This Row],[Column1]])</f>
        <v>4557881415336447</v>
      </c>
      <c r="AE901" t="str">
        <f>CLEAN(ARD_SAFE_PROCESSED_20220608[[#This Row],[Column2]])</f>
        <v>409159</v>
      </c>
      <c r="AF901" t="str">
        <f>CLEAN(ARD_SAFE_PROCESSED_20220608[[#This Row],[Column3]])</f>
        <v>1040743</v>
      </c>
      <c r="AG901" t="str">
        <f>CLEAN(ARD_SAFE_PROCESSED_20220608[[#This Row],[Column4]])</f>
        <v>PL</v>
      </c>
      <c r="AH901" t="str">
        <f>CLEAN(ARD_SAFE_PROCESSED_20220608[[#This Row],[Column5]])</f>
        <v>20251123</v>
      </c>
      <c r="AI901" t="str">
        <f>CLEAN(ARD_SAFE_PROCESSED_20220608[[#This Row],[Column6]])</f>
        <v>604</v>
      </c>
      <c r="AJ901" t="str">
        <f>CLEAN(ARD_SAFE_PROCESSED_20220608[[#This Row],[Column7]])</f>
        <v>76</v>
      </c>
      <c r="AK901" t="str">
        <f>CLEAN(ARD_SAFE_PROCESSED_20220608[[#This Row],[Column8]])</f>
        <v xml:space="preserve">1367 MASS EDEN D14 AQP MS     </v>
      </c>
      <c r="AL901" t="str">
        <f>CLEAN(ARD_SAFE_PROCESSED_20220608[[#This Row],[Column9]])</f>
        <v>20251123</v>
      </c>
      <c r="AM901" t="str">
        <f>CLEAN(ARD_SAFE_PROCESSED_20220608[[#This Row],[Column10]])</f>
        <v xml:space="preserve">'                       </v>
      </c>
      <c r="AN901" t="s">
        <v>6725</v>
      </c>
      <c r="AO901" t="str">
        <f>CLEAN(ARD_SAFE_PROCESSED_20220608[[#This Row],[Column12]])</f>
        <v>3031</v>
      </c>
      <c r="AP901" t="str">
        <f>CLEAN(ARD_SAFE_PROCESSED_20220608[[#This Row],[Column13]])</f>
        <v xml:space="preserve">   </v>
      </c>
      <c r="AQ901" t="str">
        <f>CLEAN(ARD_SAFE_PROCESSED_20220608[[#This Row],[Column14]])</f>
        <v xml:space="preserve">PS0001    </v>
      </c>
      <c r="AR901" t="str">
        <f>CLEAN(ARD_SAFE_PROCESSED_20220608[[#This Row],[Column15]])</f>
        <v xml:space="preserve">POS CONTACTLESS CHIP                              </v>
      </c>
      <c r="AS901" t="str">
        <f>CLEAN(ARD_SAFE_PROCESSED_20220608[[#This Row],[Column16]])</f>
        <v xml:space="preserve">               </v>
      </c>
      <c r="AT901" t="str">
        <f>CLEAN(ARD_SAFE_PROCESSED_20220608[[#This Row],[Column17]])</f>
        <v>51.10</v>
      </c>
      <c r="AU901" t="str">
        <f>CLEAN(ARD_SAFE_PROCESSED_20220608[[#This Row],[Column18]])</f>
        <v xml:space="preserve">' </v>
      </c>
      <c r="AV901" t="str">
        <f>CLEAN(ARD_SAFE_PROCESSED_20220608[[#This Row],[Column19]])</f>
        <v xml:space="preserve">          </v>
      </c>
      <c r="AW901" t="str">
        <f>CLEAN(ARD_SAFE_PROCESSED_20220608[[#This Row],[Column20]])</f>
        <v>20251123</v>
      </c>
      <c r="AX901" t="str">
        <f>CLEAN(ARD_SAFE_PROCESSED_20220608[[#This Row],[Column21]])</f>
        <v>105428</v>
      </c>
      <c r="AY901" t="str">
        <f>LEFT(ARD_SAFE_PROCESSED_20220608[[#This Row],[Column1]],6)</f>
        <v>455788</v>
      </c>
      <c r="AZ901" t="str">
        <f>RIGHT(ARD_SAFE_PROCESSED_20220608[[#This Row],[Column1]],4)</f>
        <v>6447</v>
      </c>
      <c r="BA901" s="2">
        <f t="shared" si="87"/>
        <v>45993</v>
      </c>
      <c r="BB901">
        <f t="shared" si="88"/>
        <v>15.07</v>
      </c>
      <c r="BC901">
        <f t="shared" si="89"/>
        <v>51.1</v>
      </c>
      <c r="BD901" t="str">
        <f t="shared" si="90"/>
        <v>0</v>
      </c>
      <c r="BE901" t="str">
        <f t="shared" si="91"/>
        <v>F:TC40</v>
      </c>
    </row>
    <row r="902" spans="1:57" hidden="1" x14ac:dyDescent="0.3">
      <c r="A902" t="s">
        <v>6716</v>
      </c>
      <c r="B902" t="s">
        <v>6717</v>
      </c>
      <c r="C902" t="s">
        <v>6718</v>
      </c>
      <c r="D902" t="s">
        <v>64</v>
      </c>
      <c r="E902" t="s">
        <v>467</v>
      </c>
      <c r="F902" t="s">
        <v>28</v>
      </c>
      <c r="G902" t="s">
        <v>29</v>
      </c>
      <c r="H902" t="s">
        <v>6719</v>
      </c>
      <c r="I902" t="s">
        <v>467</v>
      </c>
      <c r="J902" t="s">
        <v>21</v>
      </c>
      <c r="K902" t="s">
        <v>6720</v>
      </c>
      <c r="L902" t="s">
        <v>6721</v>
      </c>
      <c r="M902" t="s">
        <v>65</v>
      </c>
      <c r="N902" t="s">
        <v>67</v>
      </c>
      <c r="O902" t="s">
        <v>66</v>
      </c>
      <c r="P902" t="s">
        <v>22</v>
      </c>
      <c r="Q902" t="s">
        <v>6722</v>
      </c>
      <c r="R902" t="s">
        <v>23</v>
      </c>
      <c r="S902" t="s">
        <v>24</v>
      </c>
      <c r="T902" t="s">
        <v>467</v>
      </c>
      <c r="U902" t="s">
        <v>6723</v>
      </c>
      <c r="W902" t="s">
        <v>10934</v>
      </c>
      <c r="X902" t="s">
        <v>28</v>
      </c>
      <c r="Y902" t="e">
        <f>VLOOKUP(W902,ARD_SAFE_PROCESSED_20220608[[#This Row],[Column11]],1,FALSE)</f>
        <v>#N/A</v>
      </c>
      <c r="AB902" t="str">
        <f>CONCATENATE(LEFT(ARD_SAFE_PROCESSED_20220608[[#This Row],[Column1]],6),"******",RIGHT(ARD_SAFE_PROCESSED_20220608[[#This Row],[Column1]],4),";",ARD_SAFE_PROCESSED_20220608[[#This Row],[Column11]])</f>
        <v>455788******6447;74357045327003621500221</v>
      </c>
      <c r="AD902" t="str">
        <f>CLEAN(ARD_SAFE_PROCESSED_20220608[[#This Row],[Column1]])</f>
        <v>4557881415336447</v>
      </c>
      <c r="AE902" t="str">
        <f>CLEAN(ARD_SAFE_PROCESSED_20220608[[#This Row],[Column2]])</f>
        <v>373629</v>
      </c>
      <c r="AF902" t="str">
        <f>CLEAN(ARD_SAFE_PROCESSED_20220608[[#This Row],[Column3]])</f>
        <v>1040743</v>
      </c>
      <c r="AG902" t="str">
        <f>CLEAN(ARD_SAFE_PROCESSED_20220608[[#This Row],[Column4]])</f>
        <v>PL</v>
      </c>
      <c r="AH902" t="str">
        <f>CLEAN(ARD_SAFE_PROCESSED_20220608[[#This Row],[Column5]])</f>
        <v>20251123</v>
      </c>
      <c r="AI902" t="str">
        <f>CLEAN(ARD_SAFE_PROCESSED_20220608[[#This Row],[Column6]])</f>
        <v>604</v>
      </c>
      <c r="AJ902" t="str">
        <f>CLEAN(ARD_SAFE_PROCESSED_20220608[[#This Row],[Column7]])</f>
        <v>76</v>
      </c>
      <c r="AK902" t="str">
        <f>CLEAN(ARD_SAFE_PROCESSED_20220608[[#This Row],[Column8]])</f>
        <v xml:space="preserve">1367 MASS EDEN D14 AQP MS     </v>
      </c>
      <c r="AL902" t="str">
        <f>CLEAN(ARD_SAFE_PROCESSED_20220608[[#This Row],[Column9]])</f>
        <v>20251123</v>
      </c>
      <c r="AM902" t="str">
        <f>CLEAN(ARD_SAFE_PROCESSED_20220608[[#This Row],[Column10]])</f>
        <v xml:space="preserve">'                       </v>
      </c>
      <c r="AN902" t="s">
        <v>6720</v>
      </c>
      <c r="AO902" t="str">
        <f>CLEAN(ARD_SAFE_PROCESSED_20220608[[#This Row],[Column12]])</f>
        <v>3034</v>
      </c>
      <c r="AP902" t="str">
        <f>CLEAN(ARD_SAFE_PROCESSED_20220608[[#This Row],[Column13]])</f>
        <v xml:space="preserve">   </v>
      </c>
      <c r="AQ902" t="str">
        <f>CLEAN(ARD_SAFE_PROCESSED_20220608[[#This Row],[Column14]])</f>
        <v xml:space="preserve">PS0001    </v>
      </c>
      <c r="AR902" t="str">
        <f>CLEAN(ARD_SAFE_PROCESSED_20220608[[#This Row],[Column15]])</f>
        <v xml:space="preserve">POS CONTACTLESS CHIP                              </v>
      </c>
      <c r="AS902" t="str">
        <f>CLEAN(ARD_SAFE_PROCESSED_20220608[[#This Row],[Column16]])</f>
        <v xml:space="preserve">               </v>
      </c>
      <c r="AT902" t="str">
        <f>CLEAN(ARD_SAFE_PROCESSED_20220608[[#This Row],[Column17]])</f>
        <v>25.50</v>
      </c>
      <c r="AU902" t="str">
        <f>CLEAN(ARD_SAFE_PROCESSED_20220608[[#This Row],[Column18]])</f>
        <v xml:space="preserve">' </v>
      </c>
      <c r="AV902" t="str">
        <f>CLEAN(ARD_SAFE_PROCESSED_20220608[[#This Row],[Column19]])</f>
        <v xml:space="preserve">          </v>
      </c>
      <c r="AW902" t="str">
        <f>CLEAN(ARD_SAFE_PROCESSED_20220608[[#This Row],[Column20]])</f>
        <v>20251123</v>
      </c>
      <c r="AX902" t="str">
        <f>CLEAN(ARD_SAFE_PROCESSED_20220608[[#This Row],[Column21]])</f>
        <v>105721</v>
      </c>
      <c r="AY902" t="str">
        <f>LEFT(ARD_SAFE_PROCESSED_20220608[[#This Row],[Column1]],6)</f>
        <v>455788</v>
      </c>
      <c r="AZ902" t="str">
        <f>RIGHT(ARD_SAFE_PROCESSED_20220608[[#This Row],[Column1]],4)</f>
        <v>6447</v>
      </c>
      <c r="BA902" s="2">
        <f t="shared" si="87"/>
        <v>45993</v>
      </c>
      <c r="BB902">
        <f t="shared" si="88"/>
        <v>7.52</v>
      </c>
      <c r="BC902">
        <f t="shared" si="89"/>
        <v>25.5</v>
      </c>
      <c r="BD902" t="str">
        <f t="shared" si="90"/>
        <v>0</v>
      </c>
      <c r="BE902" t="str">
        <f t="shared" si="91"/>
        <v>F:TC40</v>
      </c>
    </row>
    <row r="903" spans="1:57" hidden="1" x14ac:dyDescent="0.3">
      <c r="A903" t="s">
        <v>6649</v>
      </c>
      <c r="B903" t="s">
        <v>6656</v>
      </c>
      <c r="C903" t="s">
        <v>6657</v>
      </c>
      <c r="D903" t="s">
        <v>64</v>
      </c>
      <c r="E903" t="s">
        <v>467</v>
      </c>
      <c r="F903" t="s">
        <v>28</v>
      </c>
      <c r="G903" t="s">
        <v>29</v>
      </c>
      <c r="H903" t="s">
        <v>6658</v>
      </c>
      <c r="I903" t="s">
        <v>467</v>
      </c>
      <c r="J903" t="s">
        <v>21</v>
      </c>
      <c r="K903" t="s">
        <v>6659</v>
      </c>
      <c r="L903" t="s">
        <v>6660</v>
      </c>
      <c r="M903" t="s">
        <v>65</v>
      </c>
      <c r="N903" t="s">
        <v>77</v>
      </c>
      <c r="O903" t="s">
        <v>66</v>
      </c>
      <c r="P903" t="s">
        <v>22</v>
      </c>
      <c r="Q903" t="s">
        <v>227</v>
      </c>
      <c r="R903" t="s">
        <v>23</v>
      </c>
      <c r="S903" t="s">
        <v>24</v>
      </c>
      <c r="T903" t="s">
        <v>467</v>
      </c>
      <c r="U903" t="s">
        <v>6661</v>
      </c>
      <c r="W903" t="s">
        <v>6210</v>
      </c>
      <c r="X903" t="s">
        <v>28</v>
      </c>
      <c r="Y903" t="e">
        <f>VLOOKUP(W903,ARD_SAFE_PROCESSED_20220608[[#This Row],[Column11]],1,FALSE)</f>
        <v>#N/A</v>
      </c>
      <c r="AB903" t="str">
        <f>CONCATENATE(LEFT(ARD_SAFE_PROCESSED_20220608[[#This Row],[Column1]],6),"******",RIGHT(ARD_SAFE_PROCESSED_20220608[[#This Row],[Column1]],4),";",ARD_SAFE_PROCESSED_20220608[[#This Row],[Column11]])</f>
        <v>455788******8518;74357045327005388400024</v>
      </c>
      <c r="AD903" t="str">
        <f>CLEAN(ARD_SAFE_PROCESSED_20220608[[#This Row],[Column1]])</f>
        <v>4557881406008518</v>
      </c>
      <c r="AE903" t="str">
        <f>CLEAN(ARD_SAFE_PROCESSED_20220608[[#This Row],[Column2]])</f>
        <v>246242</v>
      </c>
      <c r="AF903" t="str">
        <f>CLEAN(ARD_SAFE_PROCESSED_20220608[[#This Row],[Column3]])</f>
        <v>1696009</v>
      </c>
      <c r="AG903" t="str">
        <f>CLEAN(ARD_SAFE_PROCESSED_20220608[[#This Row],[Column4]])</f>
        <v>PL</v>
      </c>
      <c r="AH903" t="str">
        <f>CLEAN(ARD_SAFE_PROCESSED_20220608[[#This Row],[Column5]])</f>
        <v>20251123</v>
      </c>
      <c r="AI903" t="str">
        <f>CLEAN(ARD_SAFE_PROCESSED_20220608[[#This Row],[Column6]])</f>
        <v>604</v>
      </c>
      <c r="AJ903" t="str">
        <f>CLEAN(ARD_SAFE_PROCESSED_20220608[[#This Row],[Column7]])</f>
        <v>76</v>
      </c>
      <c r="AK903" t="str">
        <f>CLEAN(ARD_SAFE_PROCESSED_20220608[[#This Row],[Column8]])</f>
        <v xml:space="preserve">MFA278 LOS QUECHUAS           </v>
      </c>
      <c r="AL903" t="str">
        <f>CLEAN(ARD_SAFE_PROCESSED_20220608[[#This Row],[Column9]])</f>
        <v>20251123</v>
      </c>
      <c r="AM903" t="str">
        <f>CLEAN(ARD_SAFE_PROCESSED_20220608[[#This Row],[Column10]])</f>
        <v xml:space="preserve">'                       </v>
      </c>
      <c r="AN903" t="s">
        <v>6659</v>
      </c>
      <c r="AO903" t="str">
        <f>CLEAN(ARD_SAFE_PROCESSED_20220608[[#This Row],[Column12]])</f>
        <v>2849</v>
      </c>
      <c r="AP903" t="str">
        <f>CLEAN(ARD_SAFE_PROCESSED_20220608[[#This Row],[Column13]])</f>
        <v xml:space="preserve">   </v>
      </c>
      <c r="AQ903" t="str">
        <f>CLEAN(ARD_SAFE_PROCESSED_20220608[[#This Row],[Column14]])</f>
        <v xml:space="preserve">PS0002    </v>
      </c>
      <c r="AR903" t="str">
        <f>CLEAN(ARD_SAFE_PROCESSED_20220608[[#This Row],[Column15]])</f>
        <v xml:space="preserve">POS CONTACTLESS CHIP                              </v>
      </c>
      <c r="AS903" t="str">
        <f>CLEAN(ARD_SAFE_PROCESSED_20220608[[#This Row],[Column16]])</f>
        <v xml:space="preserve">               </v>
      </c>
      <c r="AT903" t="str">
        <f>CLEAN(ARD_SAFE_PROCESSED_20220608[[#This Row],[Column17]])</f>
        <v>13.50</v>
      </c>
      <c r="AU903" t="str">
        <f>CLEAN(ARD_SAFE_PROCESSED_20220608[[#This Row],[Column18]])</f>
        <v xml:space="preserve">' </v>
      </c>
      <c r="AV903" t="str">
        <f>CLEAN(ARD_SAFE_PROCESSED_20220608[[#This Row],[Column19]])</f>
        <v xml:space="preserve">          </v>
      </c>
      <c r="AW903" t="str">
        <f>CLEAN(ARD_SAFE_PROCESSED_20220608[[#This Row],[Column20]])</f>
        <v>20251123</v>
      </c>
      <c r="AX903" t="str">
        <f>CLEAN(ARD_SAFE_PROCESSED_20220608[[#This Row],[Column21]])</f>
        <v>85427</v>
      </c>
      <c r="AY903" t="str">
        <f>LEFT(ARD_SAFE_PROCESSED_20220608[[#This Row],[Column1]],6)</f>
        <v>455788</v>
      </c>
      <c r="AZ903" t="str">
        <f>RIGHT(ARD_SAFE_PROCESSED_20220608[[#This Row],[Column1]],4)</f>
        <v>8518</v>
      </c>
      <c r="BA903" s="2">
        <f t="shared" si="87"/>
        <v>45993</v>
      </c>
      <c r="BB903">
        <f t="shared" si="88"/>
        <v>3.98</v>
      </c>
      <c r="BC903">
        <f t="shared" si="89"/>
        <v>13.5</v>
      </c>
      <c r="BD903" t="str">
        <f t="shared" si="90"/>
        <v>0</v>
      </c>
      <c r="BE903" t="str">
        <f t="shared" si="91"/>
        <v>F:TC40</v>
      </c>
    </row>
    <row r="904" spans="1:57" hidden="1" x14ac:dyDescent="0.3">
      <c r="A904" t="s">
        <v>5113</v>
      </c>
      <c r="B904" t="s">
        <v>5128</v>
      </c>
      <c r="C904" t="s">
        <v>512</v>
      </c>
      <c r="D904" t="s">
        <v>64</v>
      </c>
      <c r="E904" t="s">
        <v>467</v>
      </c>
      <c r="F904" t="s">
        <v>28</v>
      </c>
      <c r="G904" t="s">
        <v>29</v>
      </c>
      <c r="H904" t="s">
        <v>513</v>
      </c>
      <c r="I904" t="s">
        <v>467</v>
      </c>
      <c r="J904" t="s">
        <v>21</v>
      </c>
      <c r="K904" t="s">
        <v>5129</v>
      </c>
      <c r="L904" t="s">
        <v>5130</v>
      </c>
      <c r="M904" t="s">
        <v>65</v>
      </c>
      <c r="N904" t="s">
        <v>162</v>
      </c>
      <c r="O904" t="s">
        <v>66</v>
      </c>
      <c r="P904" t="s">
        <v>22</v>
      </c>
      <c r="Q904" t="s">
        <v>113</v>
      </c>
      <c r="R904" t="s">
        <v>23</v>
      </c>
      <c r="S904" t="s">
        <v>24</v>
      </c>
      <c r="T904" t="s">
        <v>467</v>
      </c>
      <c r="U904" t="s">
        <v>361</v>
      </c>
      <c r="W904" t="s">
        <v>6625</v>
      </c>
      <c r="X904" t="s">
        <v>28</v>
      </c>
      <c r="Y904" t="e">
        <f>VLOOKUP(W904,ARD_SAFE_PROCESSED_20220608[[#This Row],[Column11]],1,FALSE)</f>
        <v>#N/A</v>
      </c>
      <c r="AB904" t="str">
        <f>CONCATENATE(LEFT(ARD_SAFE_PROCESSED_20220608[[#This Row],[Column1]],6),"******",RIGHT(ARD_SAFE_PROCESSED_20220608[[#This Row],[Column1]],4),";",ARD_SAFE_PROCESSED_20220608[[#This Row],[Column11]])</f>
        <v>434925******7003;74357045327005476900026</v>
      </c>
      <c r="AD904" t="str">
        <f>CLEAN(ARD_SAFE_PROCESSED_20220608[[#This Row],[Column1]])</f>
        <v>4349250444587003</v>
      </c>
      <c r="AE904" t="str">
        <f>CLEAN(ARD_SAFE_PROCESSED_20220608[[#This Row],[Column2]])</f>
        <v>003820</v>
      </c>
      <c r="AF904" t="str">
        <f>CLEAN(ARD_SAFE_PROCESSED_20220608[[#This Row],[Column3]])</f>
        <v>1860259</v>
      </c>
      <c r="AG904" t="str">
        <f>CLEAN(ARD_SAFE_PROCESSED_20220608[[#This Row],[Column4]])</f>
        <v>PL</v>
      </c>
      <c r="AH904" t="str">
        <f>CLEAN(ARD_SAFE_PROCESSED_20220608[[#This Row],[Column5]])</f>
        <v>20251123</v>
      </c>
      <c r="AI904" t="str">
        <f>CLEAN(ARD_SAFE_PROCESSED_20220608[[#This Row],[Column6]])</f>
        <v>604</v>
      </c>
      <c r="AJ904" t="str">
        <f>CLEAN(ARD_SAFE_PROCESSED_20220608[[#This Row],[Column7]])</f>
        <v>76</v>
      </c>
      <c r="AK904" t="str">
        <f>CLEAN(ARD_SAFE_PROCESSED_20220608[[#This Row],[Column8]])</f>
        <v xml:space="preserve">MFA928 AV. PERU  3 SMP        </v>
      </c>
      <c r="AL904" t="str">
        <f>CLEAN(ARD_SAFE_PROCESSED_20220608[[#This Row],[Column9]])</f>
        <v>20251123</v>
      </c>
      <c r="AM904" t="str">
        <f>CLEAN(ARD_SAFE_PROCESSED_20220608[[#This Row],[Column10]])</f>
        <v xml:space="preserve">'                       </v>
      </c>
      <c r="AN904" t="s">
        <v>5129</v>
      </c>
      <c r="AO904" t="str">
        <f>CLEAN(ARD_SAFE_PROCESSED_20220608[[#This Row],[Column12]])</f>
        <v>4311</v>
      </c>
      <c r="AP904" t="str">
        <f>CLEAN(ARD_SAFE_PROCESSED_20220608[[#This Row],[Column13]])</f>
        <v xml:space="preserve">   </v>
      </c>
      <c r="AQ904" t="str">
        <f>CLEAN(ARD_SAFE_PROCESSED_20220608[[#This Row],[Column14]])</f>
        <v xml:space="preserve">PS0004    </v>
      </c>
      <c r="AR904" t="str">
        <f>CLEAN(ARD_SAFE_PROCESSED_20220608[[#This Row],[Column15]])</f>
        <v xml:space="preserve">POS CONTACTLESS CHIP                              </v>
      </c>
      <c r="AS904" t="str">
        <f>CLEAN(ARD_SAFE_PROCESSED_20220608[[#This Row],[Column16]])</f>
        <v xml:space="preserve">               </v>
      </c>
      <c r="AT904" t="str">
        <f>CLEAN(ARD_SAFE_PROCESSED_20220608[[#This Row],[Column17]])</f>
        <v>29.00</v>
      </c>
      <c r="AU904" t="str">
        <f>CLEAN(ARD_SAFE_PROCESSED_20220608[[#This Row],[Column18]])</f>
        <v xml:space="preserve">' </v>
      </c>
      <c r="AV904" t="str">
        <f>CLEAN(ARD_SAFE_PROCESSED_20220608[[#This Row],[Column19]])</f>
        <v xml:space="preserve">          </v>
      </c>
      <c r="AW904" t="str">
        <f>CLEAN(ARD_SAFE_PROCESSED_20220608[[#This Row],[Column20]])</f>
        <v>20251123</v>
      </c>
      <c r="AX904" t="str">
        <f>CLEAN(ARD_SAFE_PROCESSED_20220608[[#This Row],[Column21]])</f>
        <v>93106</v>
      </c>
      <c r="AY904" t="str">
        <f>LEFT(ARD_SAFE_PROCESSED_20220608[[#This Row],[Column1]],6)</f>
        <v>434925</v>
      </c>
      <c r="AZ904" t="str">
        <f>RIGHT(ARD_SAFE_PROCESSED_20220608[[#This Row],[Column1]],4)</f>
        <v>7003</v>
      </c>
      <c r="BA904" s="2">
        <f t="shared" si="87"/>
        <v>45993</v>
      </c>
      <c r="BB904">
        <f t="shared" si="88"/>
        <v>8.5500000000000007</v>
      </c>
      <c r="BC904">
        <f t="shared" si="89"/>
        <v>29</v>
      </c>
      <c r="BD904" t="str">
        <f t="shared" si="90"/>
        <v>0</v>
      </c>
      <c r="BE904" t="str">
        <f t="shared" si="91"/>
        <v>F:TC40</v>
      </c>
    </row>
    <row r="905" spans="1:57" hidden="1" x14ac:dyDescent="0.3">
      <c r="A905" t="s">
        <v>7963</v>
      </c>
      <c r="B905" t="s">
        <v>7964</v>
      </c>
      <c r="C905" t="s">
        <v>7965</v>
      </c>
      <c r="D905" t="s">
        <v>64</v>
      </c>
      <c r="E905" t="s">
        <v>467</v>
      </c>
      <c r="F905" t="s">
        <v>28</v>
      </c>
      <c r="G905" t="s">
        <v>29</v>
      </c>
      <c r="H905" t="s">
        <v>7966</v>
      </c>
      <c r="I905" t="s">
        <v>467</v>
      </c>
      <c r="J905" t="s">
        <v>21</v>
      </c>
      <c r="K905" t="s">
        <v>7967</v>
      </c>
      <c r="L905" t="s">
        <v>7968</v>
      </c>
      <c r="M905" t="s">
        <v>65</v>
      </c>
      <c r="N905" t="s">
        <v>67</v>
      </c>
      <c r="O905" t="s">
        <v>66</v>
      </c>
      <c r="P905" t="s">
        <v>22</v>
      </c>
      <c r="Q905" t="s">
        <v>7969</v>
      </c>
      <c r="R905" t="s">
        <v>23</v>
      </c>
      <c r="S905" t="s">
        <v>24</v>
      </c>
      <c r="T905" t="s">
        <v>467</v>
      </c>
      <c r="U905" t="s">
        <v>7970</v>
      </c>
      <c r="W905" t="s">
        <v>4038</v>
      </c>
      <c r="X905" t="s">
        <v>28</v>
      </c>
      <c r="Y905" t="e">
        <f>VLOOKUP(W905,ARD_SAFE_PROCESSED_20220608[[#This Row],[Column11]],1,FALSE)</f>
        <v>#N/A</v>
      </c>
      <c r="AB905" t="str">
        <f>CONCATENATE(LEFT(ARD_SAFE_PROCESSED_20220608[[#This Row],[Column1]],6),"******",RIGHT(ARD_SAFE_PROCESSED_20220608[[#This Row],[Column1]],4),";",ARD_SAFE_PROCESSED_20220608[[#This Row],[Column11]])</f>
        <v>477289******4395;74357045327006600300935</v>
      </c>
      <c r="AD905" t="str">
        <f>CLEAN(ARD_SAFE_PROCESSED_20220608[[#This Row],[Column1]])</f>
        <v>4772890013284395</v>
      </c>
      <c r="AE905" t="str">
        <f>CLEAN(ARD_SAFE_PROCESSED_20220608[[#This Row],[Column2]])</f>
        <v>070772</v>
      </c>
      <c r="AF905" t="str">
        <f>CLEAN(ARD_SAFE_PROCESSED_20220608[[#This Row],[Column3]])</f>
        <v>5432308</v>
      </c>
      <c r="AG905" t="str">
        <f>CLEAN(ARD_SAFE_PROCESSED_20220608[[#This Row],[Column4]])</f>
        <v>PL</v>
      </c>
      <c r="AH905" t="str">
        <f>CLEAN(ARD_SAFE_PROCESSED_20220608[[#This Row],[Column5]])</f>
        <v>20251123</v>
      </c>
      <c r="AI905" t="str">
        <f>CLEAN(ARD_SAFE_PROCESSED_20220608[[#This Row],[Column6]])</f>
        <v>604</v>
      </c>
      <c r="AJ905" t="str">
        <f>CLEAN(ARD_SAFE_PROCESSED_20220608[[#This Row],[Column7]])</f>
        <v>76</v>
      </c>
      <c r="AK905" t="str">
        <f>CLEAN(ARD_SAFE_PROCESSED_20220608[[#This Row],[Column8]])</f>
        <v xml:space="preserve">IZI*PUNTO MAR                 </v>
      </c>
      <c r="AL905" t="str">
        <f>CLEAN(ARD_SAFE_PROCESSED_20220608[[#This Row],[Column9]])</f>
        <v>20251123</v>
      </c>
      <c r="AM905" t="str">
        <f>CLEAN(ARD_SAFE_PROCESSED_20220608[[#This Row],[Column10]])</f>
        <v xml:space="preserve">'                       </v>
      </c>
      <c r="AN905" t="s">
        <v>7967</v>
      </c>
      <c r="AO905" t="str">
        <f>CLEAN(ARD_SAFE_PROCESSED_20220608[[#This Row],[Column12]])</f>
        <v>6786</v>
      </c>
      <c r="AP905" t="str">
        <f>CLEAN(ARD_SAFE_PROCESSED_20220608[[#This Row],[Column13]])</f>
        <v xml:space="preserve">   </v>
      </c>
      <c r="AQ905" t="str">
        <f>CLEAN(ARD_SAFE_PROCESSED_20220608[[#This Row],[Column14]])</f>
        <v xml:space="preserve">PS0001    </v>
      </c>
      <c r="AR905" t="str">
        <f>CLEAN(ARD_SAFE_PROCESSED_20220608[[#This Row],[Column15]])</f>
        <v xml:space="preserve">POS CONTACTLESS CHIP                              </v>
      </c>
      <c r="AS905" t="str">
        <f>CLEAN(ARD_SAFE_PROCESSED_20220608[[#This Row],[Column16]])</f>
        <v xml:space="preserve">               </v>
      </c>
      <c r="AT905" t="str">
        <f>CLEAN(ARD_SAFE_PROCESSED_20220608[[#This Row],[Column17]])</f>
        <v>8.34</v>
      </c>
      <c r="AU905" t="str">
        <f>CLEAN(ARD_SAFE_PROCESSED_20220608[[#This Row],[Column18]])</f>
        <v xml:space="preserve">' </v>
      </c>
      <c r="AV905" t="str">
        <f>CLEAN(ARD_SAFE_PROCESSED_20220608[[#This Row],[Column19]])</f>
        <v xml:space="preserve">          </v>
      </c>
      <c r="AW905" t="str">
        <f>CLEAN(ARD_SAFE_PROCESSED_20220608[[#This Row],[Column20]])</f>
        <v>20251123</v>
      </c>
      <c r="AX905" t="str">
        <f>CLEAN(ARD_SAFE_PROCESSED_20220608[[#This Row],[Column21]])</f>
        <v>200700</v>
      </c>
      <c r="AY905" t="str">
        <f>LEFT(ARD_SAFE_PROCESSED_20220608[[#This Row],[Column1]],6)</f>
        <v>477289</v>
      </c>
      <c r="AZ905" t="str">
        <f>RIGHT(ARD_SAFE_PROCESSED_20220608[[#This Row],[Column1]],4)</f>
        <v>4395</v>
      </c>
      <c r="BA905" s="2">
        <f t="shared" si="87"/>
        <v>45993</v>
      </c>
      <c r="BB905">
        <f t="shared" si="88"/>
        <v>2.46</v>
      </c>
      <c r="BC905">
        <f t="shared" si="89"/>
        <v>8.34</v>
      </c>
      <c r="BD905" t="str">
        <f t="shared" si="90"/>
        <v>6</v>
      </c>
      <c r="BE905" t="str">
        <f t="shared" si="91"/>
        <v>F:TC40</v>
      </c>
    </row>
    <row r="906" spans="1:57" hidden="1" x14ac:dyDescent="0.3">
      <c r="A906" t="s">
        <v>8596</v>
      </c>
      <c r="B906" t="s">
        <v>8597</v>
      </c>
      <c r="C906" t="s">
        <v>8598</v>
      </c>
      <c r="D906" t="s">
        <v>64</v>
      </c>
      <c r="E906" t="s">
        <v>473</v>
      </c>
      <c r="F906" t="s">
        <v>28</v>
      </c>
      <c r="G906" t="s">
        <v>29</v>
      </c>
      <c r="H906" t="s">
        <v>8599</v>
      </c>
      <c r="I906" t="s">
        <v>467</v>
      </c>
      <c r="J906" t="s">
        <v>21</v>
      </c>
      <c r="K906" t="s">
        <v>8600</v>
      </c>
      <c r="L906" t="s">
        <v>8601</v>
      </c>
      <c r="M906" t="s">
        <v>65</v>
      </c>
      <c r="N906" t="s">
        <v>67</v>
      </c>
      <c r="O906" t="s">
        <v>66</v>
      </c>
      <c r="P906" t="s">
        <v>22</v>
      </c>
      <c r="Q906" t="s">
        <v>189</v>
      </c>
      <c r="R906" t="s">
        <v>23</v>
      </c>
      <c r="S906" t="s">
        <v>24</v>
      </c>
      <c r="T906" t="s">
        <v>473</v>
      </c>
      <c r="U906" t="s">
        <v>8602</v>
      </c>
      <c r="W906" t="s">
        <v>3965</v>
      </c>
      <c r="X906" t="s">
        <v>28</v>
      </c>
      <c r="Y906" t="e">
        <f>VLOOKUP(W906,ARD_SAFE_PROCESSED_20220608[[#This Row],[Column11]],1,FALSE)</f>
        <v>#N/A</v>
      </c>
      <c r="AB906" t="str">
        <f>CONCATENATE(LEFT(ARD_SAFE_PROCESSED_20220608[[#This Row],[Column1]],6),"******",RIGHT(ARD_SAFE_PROCESSED_20220608[[#This Row],[Column1]],4),";",ARD_SAFE_PROCESSED_20220608[[#This Row],[Column11]])</f>
        <v>491337******1071;74357045327006813800010</v>
      </c>
      <c r="AD906" t="str">
        <f>CLEAN(ARD_SAFE_PROCESSED_20220608[[#This Row],[Column1]])</f>
        <v>4913370726181071</v>
      </c>
      <c r="AE906" t="str">
        <f>CLEAN(ARD_SAFE_PROCESSED_20220608[[#This Row],[Column2]])</f>
        <v>130860</v>
      </c>
      <c r="AF906" t="str">
        <f>CLEAN(ARD_SAFE_PROCESSED_20220608[[#This Row],[Column3]])</f>
        <v>5491820</v>
      </c>
      <c r="AG906" t="str">
        <f>CLEAN(ARD_SAFE_PROCESSED_20220608[[#This Row],[Column4]])</f>
        <v>PL</v>
      </c>
      <c r="AH906" t="str">
        <f>CLEAN(ARD_SAFE_PROCESSED_20220608[[#This Row],[Column5]])</f>
        <v>20251122</v>
      </c>
      <c r="AI906" t="str">
        <f>CLEAN(ARD_SAFE_PROCESSED_20220608[[#This Row],[Column6]])</f>
        <v>604</v>
      </c>
      <c r="AJ906" t="str">
        <f>CLEAN(ARD_SAFE_PROCESSED_20220608[[#This Row],[Column7]])</f>
        <v>76</v>
      </c>
      <c r="AK906" t="str">
        <f>CLEAN(ARD_SAFE_PROCESSED_20220608[[#This Row],[Column8]])</f>
        <v xml:space="preserve">IZI*ESTACION 79               </v>
      </c>
      <c r="AL906" t="str">
        <f>CLEAN(ARD_SAFE_PROCESSED_20220608[[#This Row],[Column9]])</f>
        <v>20251123</v>
      </c>
      <c r="AM906" t="str">
        <f>CLEAN(ARD_SAFE_PROCESSED_20220608[[#This Row],[Column10]])</f>
        <v xml:space="preserve">'                       </v>
      </c>
      <c r="AN906" t="s">
        <v>8600</v>
      </c>
      <c r="AO906" t="str">
        <f>CLEAN(ARD_SAFE_PROCESSED_20220608[[#This Row],[Column12]])</f>
        <v>488</v>
      </c>
      <c r="AP906" t="str">
        <f>CLEAN(ARD_SAFE_PROCESSED_20220608[[#This Row],[Column13]])</f>
        <v xml:space="preserve">   </v>
      </c>
      <c r="AQ906" t="str">
        <f>CLEAN(ARD_SAFE_PROCESSED_20220608[[#This Row],[Column14]])</f>
        <v xml:space="preserve">PS0001    </v>
      </c>
      <c r="AR906" t="str">
        <f>CLEAN(ARD_SAFE_PROCESSED_20220608[[#This Row],[Column15]])</f>
        <v xml:space="preserve">POS CONTACTLESS CHIP                              </v>
      </c>
      <c r="AS906" t="str">
        <f>CLEAN(ARD_SAFE_PROCESSED_20220608[[#This Row],[Column16]])</f>
        <v xml:space="preserve">               </v>
      </c>
      <c r="AT906" t="str">
        <f>CLEAN(ARD_SAFE_PROCESSED_20220608[[#This Row],[Column17]])</f>
        <v>119.00</v>
      </c>
      <c r="AU906" t="str">
        <f>CLEAN(ARD_SAFE_PROCESSED_20220608[[#This Row],[Column18]])</f>
        <v xml:space="preserve">' </v>
      </c>
      <c r="AV906" t="str">
        <f>CLEAN(ARD_SAFE_PROCESSED_20220608[[#This Row],[Column19]])</f>
        <v xml:space="preserve">          </v>
      </c>
      <c r="AW906" t="str">
        <f>CLEAN(ARD_SAFE_PROCESSED_20220608[[#This Row],[Column20]])</f>
        <v>20251122</v>
      </c>
      <c r="AX906" t="str">
        <f>CLEAN(ARD_SAFE_PROCESSED_20220608[[#This Row],[Column21]])</f>
        <v>231301</v>
      </c>
      <c r="AY906" t="str">
        <f>LEFT(ARD_SAFE_PROCESSED_20220608[[#This Row],[Column1]],6)</f>
        <v>491337</v>
      </c>
      <c r="AZ906" t="str">
        <f>RIGHT(ARD_SAFE_PROCESSED_20220608[[#This Row],[Column1]],4)</f>
        <v>1071</v>
      </c>
      <c r="BA906" s="2">
        <f t="shared" si="87"/>
        <v>45993</v>
      </c>
      <c r="BB906">
        <f t="shared" si="88"/>
        <v>35.1</v>
      </c>
      <c r="BC906">
        <f t="shared" si="89"/>
        <v>119</v>
      </c>
      <c r="BD906" t="str">
        <f t="shared" si="90"/>
        <v>1</v>
      </c>
      <c r="BE906" t="str">
        <f t="shared" si="91"/>
        <v>F:TC40</v>
      </c>
    </row>
    <row r="907" spans="1:57" hidden="1" x14ac:dyDescent="0.3">
      <c r="A907" t="s">
        <v>6318</v>
      </c>
      <c r="B907" t="s">
        <v>6345</v>
      </c>
      <c r="C907" t="s">
        <v>6346</v>
      </c>
      <c r="D907" t="s">
        <v>72</v>
      </c>
      <c r="E907" t="s">
        <v>473</v>
      </c>
      <c r="F907" t="s">
        <v>28</v>
      </c>
      <c r="G907" t="s">
        <v>29</v>
      </c>
      <c r="H907" t="s">
        <v>6347</v>
      </c>
      <c r="I907" t="s">
        <v>467</v>
      </c>
      <c r="J907" t="s">
        <v>21</v>
      </c>
      <c r="K907" t="s">
        <v>6348</v>
      </c>
      <c r="L907" t="s">
        <v>6349</v>
      </c>
      <c r="M907" t="s">
        <v>65</v>
      </c>
      <c r="N907" t="s">
        <v>77</v>
      </c>
      <c r="O907" t="s">
        <v>73</v>
      </c>
      <c r="P907" t="s">
        <v>22</v>
      </c>
      <c r="Q907" t="s">
        <v>108</v>
      </c>
      <c r="R907" t="s">
        <v>23</v>
      </c>
      <c r="S907" t="s">
        <v>24</v>
      </c>
      <c r="T907" t="s">
        <v>473</v>
      </c>
      <c r="U907" t="s">
        <v>6350</v>
      </c>
      <c r="W907" t="s">
        <v>4002</v>
      </c>
      <c r="X907" t="s">
        <v>28</v>
      </c>
      <c r="Y907" t="e">
        <f>VLOOKUP(W907,ARD_SAFE_PROCESSED_20220608[[#This Row],[Column11]],1,FALSE)</f>
        <v>#N/A</v>
      </c>
      <c r="AB907" t="str">
        <f>CONCATENATE(LEFT(ARD_SAFE_PROCESSED_20220608[[#This Row],[Column1]],6),"******",RIGHT(ARD_SAFE_PROCESSED_20220608[[#This Row],[Column1]],4),";",ARD_SAFE_PROCESSED_20220608[[#This Row],[Column11]])</f>
        <v>455788******9093;74357045327007738700160</v>
      </c>
      <c r="AD907" t="str">
        <f>CLEAN(ARD_SAFE_PROCESSED_20220608[[#This Row],[Column1]])</f>
        <v>4557880861689093</v>
      </c>
      <c r="AE907" t="str">
        <f>CLEAN(ARD_SAFE_PROCESSED_20220608[[#This Row],[Column2]])</f>
        <v>964584</v>
      </c>
      <c r="AF907" t="str">
        <f>CLEAN(ARD_SAFE_PROCESSED_20220608[[#This Row],[Column3]])</f>
        <v>5662909</v>
      </c>
      <c r="AG907" t="str">
        <f>CLEAN(ARD_SAFE_PROCESSED_20220608[[#This Row],[Column4]])</f>
        <v>PC</v>
      </c>
      <c r="AH907" t="str">
        <f>CLEAN(ARD_SAFE_PROCESSED_20220608[[#This Row],[Column5]])</f>
        <v>20251122</v>
      </c>
      <c r="AI907" t="str">
        <f>CLEAN(ARD_SAFE_PROCESSED_20220608[[#This Row],[Column6]])</f>
        <v>604</v>
      </c>
      <c r="AJ907" t="str">
        <f>CLEAN(ARD_SAFE_PROCESSED_20220608[[#This Row],[Column7]])</f>
        <v>76</v>
      </c>
      <c r="AK907" t="str">
        <f>CLEAN(ARD_SAFE_PROCESSED_20220608[[#This Row],[Column8]])</f>
        <v xml:space="preserve">IZI*POLLERIA LAS VEGAS CITY   </v>
      </c>
      <c r="AL907" t="str">
        <f>CLEAN(ARD_SAFE_PROCESSED_20220608[[#This Row],[Column9]])</f>
        <v>20251123</v>
      </c>
      <c r="AM907" t="str">
        <f>CLEAN(ARD_SAFE_PROCESSED_20220608[[#This Row],[Column10]])</f>
        <v xml:space="preserve">'                       </v>
      </c>
      <c r="AN907" t="s">
        <v>6348</v>
      </c>
      <c r="AO907" t="str">
        <f>CLEAN(ARD_SAFE_PROCESSED_20220608[[#This Row],[Column12]])</f>
        <v>609</v>
      </c>
      <c r="AP907" t="str">
        <f>CLEAN(ARD_SAFE_PROCESSED_20220608[[#This Row],[Column13]])</f>
        <v xml:space="preserve">   </v>
      </c>
      <c r="AQ907" t="str">
        <f>CLEAN(ARD_SAFE_PROCESSED_20220608[[#This Row],[Column14]])</f>
        <v xml:space="preserve">PS0002    </v>
      </c>
      <c r="AR907" t="str">
        <f>CLEAN(ARD_SAFE_PROCESSED_20220608[[#This Row],[Column15]])</f>
        <v xml:space="preserve">POS CHIP EMV                                      </v>
      </c>
      <c r="AS907" t="str">
        <f>CLEAN(ARD_SAFE_PROCESSED_20220608[[#This Row],[Column16]])</f>
        <v xml:space="preserve">               </v>
      </c>
      <c r="AT907" t="str">
        <f>CLEAN(ARD_SAFE_PROCESSED_20220608[[#This Row],[Column17]])</f>
        <v>55.00</v>
      </c>
      <c r="AU907" t="str">
        <f>CLEAN(ARD_SAFE_PROCESSED_20220608[[#This Row],[Column18]])</f>
        <v xml:space="preserve">' </v>
      </c>
      <c r="AV907" t="str">
        <f>CLEAN(ARD_SAFE_PROCESSED_20220608[[#This Row],[Column19]])</f>
        <v xml:space="preserve">          </v>
      </c>
      <c r="AW907" t="str">
        <f>CLEAN(ARD_SAFE_PROCESSED_20220608[[#This Row],[Column20]])</f>
        <v>20251122</v>
      </c>
      <c r="AX907" t="str">
        <f>CLEAN(ARD_SAFE_PROCESSED_20220608[[#This Row],[Column21]])</f>
        <v>223822</v>
      </c>
      <c r="AY907" t="str">
        <f>LEFT(ARD_SAFE_PROCESSED_20220608[[#This Row],[Column1]],6)</f>
        <v>455788</v>
      </c>
      <c r="AZ907" t="str">
        <f>RIGHT(ARD_SAFE_PROCESSED_20220608[[#This Row],[Column1]],4)</f>
        <v>9093</v>
      </c>
      <c r="BA907" s="2">
        <f t="shared" si="87"/>
        <v>45994</v>
      </c>
      <c r="BB907">
        <f t="shared" si="88"/>
        <v>16.22</v>
      </c>
      <c r="BC907">
        <f t="shared" si="89"/>
        <v>55</v>
      </c>
      <c r="BD907" t="str">
        <f t="shared" si="90"/>
        <v>0</v>
      </c>
      <c r="BE907" t="str">
        <f t="shared" si="91"/>
        <v>F:TC40</v>
      </c>
    </row>
    <row r="908" spans="1:57" hidden="1" x14ac:dyDescent="0.3">
      <c r="A908" t="s">
        <v>6371</v>
      </c>
      <c r="B908" t="s">
        <v>6415</v>
      </c>
      <c r="C908" t="s">
        <v>6373</v>
      </c>
      <c r="D908" t="s">
        <v>64</v>
      </c>
      <c r="E908" t="s">
        <v>473</v>
      </c>
      <c r="F908" t="s">
        <v>28</v>
      </c>
      <c r="G908" t="s">
        <v>29</v>
      </c>
      <c r="H908" t="s">
        <v>6374</v>
      </c>
      <c r="I908" t="s">
        <v>467</v>
      </c>
      <c r="J908" t="s">
        <v>21</v>
      </c>
      <c r="K908" t="s">
        <v>6416</v>
      </c>
      <c r="L908" t="s">
        <v>6417</v>
      </c>
      <c r="M908" t="s">
        <v>65</v>
      </c>
      <c r="N908" t="s">
        <v>67</v>
      </c>
      <c r="O908" t="s">
        <v>66</v>
      </c>
      <c r="P908" t="s">
        <v>22</v>
      </c>
      <c r="Q908" t="s">
        <v>5210</v>
      </c>
      <c r="R908" t="s">
        <v>23</v>
      </c>
      <c r="S908" t="s">
        <v>24</v>
      </c>
      <c r="T908" t="s">
        <v>473</v>
      </c>
      <c r="U908" t="s">
        <v>6418</v>
      </c>
      <c r="W908" t="s">
        <v>3301</v>
      </c>
      <c r="X908" t="s">
        <v>28</v>
      </c>
      <c r="Y908" t="e">
        <f>VLOOKUP(W908,ARD_SAFE_PROCESSED_20220608[[#This Row],[Column11]],1,FALSE)</f>
        <v>#N/A</v>
      </c>
      <c r="AB908" t="str">
        <f>CONCATENATE(LEFT(ARD_SAFE_PROCESSED_20220608[[#This Row],[Column1]],6),"******",RIGHT(ARD_SAFE_PROCESSED_20220608[[#This Row],[Column1]],4),";",ARD_SAFE_PROCESSED_20220608[[#This Row],[Column11]])</f>
        <v>455788******7019;74357045327008051200010</v>
      </c>
      <c r="AD908" t="str">
        <f>CLEAN(ARD_SAFE_PROCESSED_20220608[[#This Row],[Column1]])</f>
        <v>4557881129937019</v>
      </c>
      <c r="AE908" t="str">
        <f>CLEAN(ARD_SAFE_PROCESSED_20220608[[#This Row],[Column2]])</f>
        <v>200028</v>
      </c>
      <c r="AF908" t="str">
        <f>CLEAN(ARD_SAFE_PROCESSED_20220608[[#This Row],[Column3]])</f>
        <v>5708712</v>
      </c>
      <c r="AG908" t="str">
        <f>CLEAN(ARD_SAFE_PROCESSED_20220608[[#This Row],[Column4]])</f>
        <v>PL</v>
      </c>
      <c r="AH908" t="str">
        <f>CLEAN(ARD_SAFE_PROCESSED_20220608[[#This Row],[Column5]])</f>
        <v>20251122</v>
      </c>
      <c r="AI908" t="str">
        <f>CLEAN(ARD_SAFE_PROCESSED_20220608[[#This Row],[Column6]])</f>
        <v>604</v>
      </c>
      <c r="AJ908" t="str">
        <f>CLEAN(ARD_SAFE_PROCESSED_20220608[[#This Row],[Column7]])</f>
        <v>76</v>
      </c>
      <c r="AK908" t="str">
        <f>CLEAN(ARD_SAFE_PROCESSED_20220608[[#This Row],[Column8]])</f>
        <v xml:space="preserve">IZI*COME CALLAO SAC           </v>
      </c>
      <c r="AL908" t="str">
        <f>CLEAN(ARD_SAFE_PROCESSED_20220608[[#This Row],[Column9]])</f>
        <v>20251123</v>
      </c>
      <c r="AM908" t="str">
        <f>CLEAN(ARD_SAFE_PROCESSED_20220608[[#This Row],[Column10]])</f>
        <v xml:space="preserve">'                       </v>
      </c>
      <c r="AN908" t="s">
        <v>6416</v>
      </c>
      <c r="AO908" t="str">
        <f>CLEAN(ARD_SAFE_PROCESSED_20220608[[#This Row],[Column12]])</f>
        <v>1120</v>
      </c>
      <c r="AP908" t="str">
        <f>CLEAN(ARD_SAFE_PROCESSED_20220608[[#This Row],[Column13]])</f>
        <v xml:space="preserve">   </v>
      </c>
      <c r="AQ908" t="str">
        <f>CLEAN(ARD_SAFE_PROCESSED_20220608[[#This Row],[Column14]])</f>
        <v xml:space="preserve">PS0001    </v>
      </c>
      <c r="AR908" t="str">
        <f>CLEAN(ARD_SAFE_PROCESSED_20220608[[#This Row],[Column15]])</f>
        <v xml:space="preserve">POS CONTACTLESS CHIP                              </v>
      </c>
      <c r="AS908" t="str">
        <f>CLEAN(ARD_SAFE_PROCESSED_20220608[[#This Row],[Column16]])</f>
        <v xml:space="preserve">               </v>
      </c>
      <c r="AT908" t="str">
        <f>CLEAN(ARD_SAFE_PROCESSED_20220608[[#This Row],[Column17]])</f>
        <v>25.00</v>
      </c>
      <c r="AU908" t="str">
        <f>CLEAN(ARD_SAFE_PROCESSED_20220608[[#This Row],[Column18]])</f>
        <v xml:space="preserve">' </v>
      </c>
      <c r="AV908" t="str">
        <f>CLEAN(ARD_SAFE_PROCESSED_20220608[[#This Row],[Column19]])</f>
        <v xml:space="preserve">          </v>
      </c>
      <c r="AW908" t="str">
        <f>CLEAN(ARD_SAFE_PROCESSED_20220608[[#This Row],[Column20]])</f>
        <v>20251122</v>
      </c>
      <c r="AX908" t="str">
        <f>CLEAN(ARD_SAFE_PROCESSED_20220608[[#This Row],[Column21]])</f>
        <v>235545</v>
      </c>
      <c r="AY908" t="str">
        <f>LEFT(ARD_SAFE_PROCESSED_20220608[[#This Row],[Column1]],6)</f>
        <v>455788</v>
      </c>
      <c r="AZ908" t="str">
        <f>RIGHT(ARD_SAFE_PROCESSED_20220608[[#This Row],[Column1]],4)</f>
        <v>7019</v>
      </c>
      <c r="BA908" s="2">
        <f t="shared" si="87"/>
        <v>45993</v>
      </c>
      <c r="BB908">
        <f t="shared" si="88"/>
        <v>7.37</v>
      </c>
      <c r="BC908">
        <f t="shared" si="89"/>
        <v>25</v>
      </c>
      <c r="BD908" t="str">
        <f t="shared" si="90"/>
        <v>0</v>
      </c>
      <c r="BE908" t="str">
        <f t="shared" si="91"/>
        <v>F:TC40</v>
      </c>
    </row>
    <row r="909" spans="1:57" hidden="1" x14ac:dyDescent="0.3">
      <c r="A909" t="s">
        <v>6371</v>
      </c>
      <c r="B909" t="s">
        <v>6372</v>
      </c>
      <c r="C909" t="s">
        <v>6373</v>
      </c>
      <c r="D909" t="s">
        <v>64</v>
      </c>
      <c r="E909" t="s">
        <v>467</v>
      </c>
      <c r="F909" t="s">
        <v>28</v>
      </c>
      <c r="G909" t="s">
        <v>29</v>
      </c>
      <c r="H909" t="s">
        <v>6374</v>
      </c>
      <c r="I909" t="s">
        <v>467</v>
      </c>
      <c r="J909" t="s">
        <v>21</v>
      </c>
      <c r="K909" t="s">
        <v>6375</v>
      </c>
      <c r="L909" t="s">
        <v>6376</v>
      </c>
      <c r="M909" t="s">
        <v>65</v>
      </c>
      <c r="N909" t="s">
        <v>67</v>
      </c>
      <c r="O909" t="s">
        <v>66</v>
      </c>
      <c r="P909" t="s">
        <v>22</v>
      </c>
      <c r="Q909" t="s">
        <v>6377</v>
      </c>
      <c r="R909" t="s">
        <v>23</v>
      </c>
      <c r="S909" t="s">
        <v>24</v>
      </c>
      <c r="T909" t="s">
        <v>467</v>
      </c>
      <c r="U909" t="s">
        <v>6378</v>
      </c>
      <c r="W909" t="s">
        <v>2973</v>
      </c>
      <c r="X909" t="s">
        <v>28</v>
      </c>
      <c r="Y909" t="e">
        <f>VLOOKUP(W909,ARD_SAFE_PROCESSED_20220608[[#This Row],[Column11]],1,FALSE)</f>
        <v>#N/A</v>
      </c>
      <c r="AB909" t="str">
        <f>CONCATENATE(LEFT(ARD_SAFE_PROCESSED_20220608[[#This Row],[Column1]],6),"******",RIGHT(ARD_SAFE_PROCESSED_20220608[[#This Row],[Column1]],4),";",ARD_SAFE_PROCESSED_20220608[[#This Row],[Column11]])</f>
        <v>455788******7019;74357045327008051200028</v>
      </c>
      <c r="AD909" t="str">
        <f>CLEAN(ARD_SAFE_PROCESSED_20220608[[#This Row],[Column1]])</f>
        <v>4557881129937019</v>
      </c>
      <c r="AE909" t="str">
        <f>CLEAN(ARD_SAFE_PROCESSED_20220608[[#This Row],[Column2]])</f>
        <v>044319</v>
      </c>
      <c r="AF909" t="str">
        <f>CLEAN(ARD_SAFE_PROCESSED_20220608[[#This Row],[Column3]])</f>
        <v>5708712</v>
      </c>
      <c r="AG909" t="str">
        <f>CLEAN(ARD_SAFE_PROCESSED_20220608[[#This Row],[Column4]])</f>
        <v>PL</v>
      </c>
      <c r="AH909" t="str">
        <f>CLEAN(ARD_SAFE_PROCESSED_20220608[[#This Row],[Column5]])</f>
        <v>20251123</v>
      </c>
      <c r="AI909" t="str">
        <f>CLEAN(ARD_SAFE_PROCESSED_20220608[[#This Row],[Column6]])</f>
        <v>604</v>
      </c>
      <c r="AJ909" t="str">
        <f>CLEAN(ARD_SAFE_PROCESSED_20220608[[#This Row],[Column7]])</f>
        <v>76</v>
      </c>
      <c r="AK909" t="str">
        <f>CLEAN(ARD_SAFE_PROCESSED_20220608[[#This Row],[Column8]])</f>
        <v xml:space="preserve">IZI*COME CALLAO SAC           </v>
      </c>
      <c r="AL909" t="str">
        <f>CLEAN(ARD_SAFE_PROCESSED_20220608[[#This Row],[Column9]])</f>
        <v>20251123</v>
      </c>
      <c r="AM909" t="str">
        <f>CLEAN(ARD_SAFE_PROCESSED_20220608[[#This Row],[Column10]])</f>
        <v xml:space="preserve">'                       </v>
      </c>
      <c r="AN909" t="s">
        <v>6375</v>
      </c>
      <c r="AO909" t="str">
        <f>CLEAN(ARD_SAFE_PROCESSED_20220608[[#This Row],[Column12]])</f>
        <v>1122</v>
      </c>
      <c r="AP909" t="str">
        <f>CLEAN(ARD_SAFE_PROCESSED_20220608[[#This Row],[Column13]])</f>
        <v xml:space="preserve">   </v>
      </c>
      <c r="AQ909" t="str">
        <f>CLEAN(ARD_SAFE_PROCESSED_20220608[[#This Row],[Column14]])</f>
        <v xml:space="preserve">PS0001    </v>
      </c>
      <c r="AR909" t="str">
        <f>CLEAN(ARD_SAFE_PROCESSED_20220608[[#This Row],[Column15]])</f>
        <v xml:space="preserve">POS CONTACTLESS CHIP                              </v>
      </c>
      <c r="AS909" t="str">
        <f>CLEAN(ARD_SAFE_PROCESSED_20220608[[#This Row],[Column16]])</f>
        <v xml:space="preserve">               </v>
      </c>
      <c r="AT909" t="str">
        <f>CLEAN(ARD_SAFE_PROCESSED_20220608[[#This Row],[Column17]])</f>
        <v>32.00</v>
      </c>
      <c r="AU909" t="str">
        <f>CLEAN(ARD_SAFE_PROCESSED_20220608[[#This Row],[Column18]])</f>
        <v xml:space="preserve">' </v>
      </c>
      <c r="AV909" t="str">
        <f>CLEAN(ARD_SAFE_PROCESSED_20220608[[#This Row],[Column19]])</f>
        <v xml:space="preserve">          </v>
      </c>
      <c r="AW909" t="str">
        <f>CLEAN(ARD_SAFE_PROCESSED_20220608[[#This Row],[Column20]])</f>
        <v>20251123</v>
      </c>
      <c r="AX909" t="str">
        <f>CLEAN(ARD_SAFE_PROCESSED_20220608[[#This Row],[Column21]])</f>
        <v>842</v>
      </c>
      <c r="AY909" t="str">
        <f>LEFT(ARD_SAFE_PROCESSED_20220608[[#This Row],[Column1]],6)</f>
        <v>455788</v>
      </c>
      <c r="AZ909" t="str">
        <f>RIGHT(ARD_SAFE_PROCESSED_20220608[[#This Row],[Column1]],4)</f>
        <v>7019</v>
      </c>
      <c r="BA909" s="2">
        <f t="shared" si="87"/>
        <v>45993</v>
      </c>
      <c r="BB909">
        <f t="shared" si="88"/>
        <v>9.44</v>
      </c>
      <c r="BC909">
        <f t="shared" si="89"/>
        <v>32</v>
      </c>
      <c r="BD909" t="str">
        <f t="shared" si="90"/>
        <v>0</v>
      </c>
      <c r="BE909" t="str">
        <f t="shared" si="91"/>
        <v>F:TC40</v>
      </c>
    </row>
    <row r="910" spans="1:57" hidden="1" x14ac:dyDescent="0.3">
      <c r="A910" t="s">
        <v>6371</v>
      </c>
      <c r="B910" t="s">
        <v>6379</v>
      </c>
      <c r="C910" t="s">
        <v>6373</v>
      </c>
      <c r="D910" t="s">
        <v>64</v>
      </c>
      <c r="E910" t="s">
        <v>467</v>
      </c>
      <c r="F910" t="s">
        <v>28</v>
      </c>
      <c r="G910" t="s">
        <v>29</v>
      </c>
      <c r="H910" t="s">
        <v>6374</v>
      </c>
      <c r="I910" t="s">
        <v>467</v>
      </c>
      <c r="J910" t="s">
        <v>21</v>
      </c>
      <c r="K910" t="s">
        <v>6380</v>
      </c>
      <c r="L910" t="s">
        <v>6381</v>
      </c>
      <c r="M910" t="s">
        <v>65</v>
      </c>
      <c r="N910" t="s">
        <v>67</v>
      </c>
      <c r="O910" t="s">
        <v>66</v>
      </c>
      <c r="P910" t="s">
        <v>22</v>
      </c>
      <c r="Q910" t="s">
        <v>4651</v>
      </c>
      <c r="R910" t="s">
        <v>23</v>
      </c>
      <c r="S910" t="s">
        <v>24</v>
      </c>
      <c r="T910" t="s">
        <v>467</v>
      </c>
      <c r="U910" t="s">
        <v>6382</v>
      </c>
      <c r="W910" t="s">
        <v>4118</v>
      </c>
      <c r="X910" t="s">
        <v>28</v>
      </c>
      <c r="Y910" t="e">
        <f>VLOOKUP(W910,ARD_SAFE_PROCESSED_20220608[[#This Row],[Column11]],1,FALSE)</f>
        <v>#N/A</v>
      </c>
      <c r="AB910" t="str">
        <f>CONCATENATE(LEFT(ARD_SAFE_PROCESSED_20220608[[#This Row],[Column1]],6),"******",RIGHT(ARD_SAFE_PROCESSED_20220608[[#This Row],[Column1]],4),";",ARD_SAFE_PROCESSED_20220608[[#This Row],[Column11]])</f>
        <v>455788******7019;74357045327008051200036</v>
      </c>
      <c r="AD910" t="str">
        <f>CLEAN(ARD_SAFE_PROCESSED_20220608[[#This Row],[Column1]])</f>
        <v>4557881129937019</v>
      </c>
      <c r="AE910" t="str">
        <f>CLEAN(ARD_SAFE_PROCESSED_20220608[[#This Row],[Column2]])</f>
        <v>057775</v>
      </c>
      <c r="AF910" t="str">
        <f>CLEAN(ARD_SAFE_PROCESSED_20220608[[#This Row],[Column3]])</f>
        <v>5708712</v>
      </c>
      <c r="AG910" t="str">
        <f>CLEAN(ARD_SAFE_PROCESSED_20220608[[#This Row],[Column4]])</f>
        <v>PL</v>
      </c>
      <c r="AH910" t="str">
        <f>CLEAN(ARD_SAFE_PROCESSED_20220608[[#This Row],[Column5]])</f>
        <v>20251123</v>
      </c>
      <c r="AI910" t="str">
        <f>CLEAN(ARD_SAFE_PROCESSED_20220608[[#This Row],[Column6]])</f>
        <v>604</v>
      </c>
      <c r="AJ910" t="str">
        <f>CLEAN(ARD_SAFE_PROCESSED_20220608[[#This Row],[Column7]])</f>
        <v>76</v>
      </c>
      <c r="AK910" t="str">
        <f>CLEAN(ARD_SAFE_PROCESSED_20220608[[#This Row],[Column8]])</f>
        <v xml:space="preserve">IZI*COME CALLAO SAC           </v>
      </c>
      <c r="AL910" t="str">
        <f>CLEAN(ARD_SAFE_PROCESSED_20220608[[#This Row],[Column9]])</f>
        <v>20251123</v>
      </c>
      <c r="AM910" t="str">
        <f>CLEAN(ARD_SAFE_PROCESSED_20220608[[#This Row],[Column10]])</f>
        <v xml:space="preserve">'                       </v>
      </c>
      <c r="AN910" t="s">
        <v>6380</v>
      </c>
      <c r="AO910" t="str">
        <f>CLEAN(ARD_SAFE_PROCESSED_20220608[[#This Row],[Column12]])</f>
        <v>1124</v>
      </c>
      <c r="AP910" t="str">
        <f>CLEAN(ARD_SAFE_PROCESSED_20220608[[#This Row],[Column13]])</f>
        <v xml:space="preserve">   </v>
      </c>
      <c r="AQ910" t="str">
        <f>CLEAN(ARD_SAFE_PROCESSED_20220608[[#This Row],[Column14]])</f>
        <v xml:space="preserve">PS0001    </v>
      </c>
      <c r="AR910" t="str">
        <f>CLEAN(ARD_SAFE_PROCESSED_20220608[[#This Row],[Column15]])</f>
        <v xml:space="preserve">POS CONTACTLESS CHIP                              </v>
      </c>
      <c r="AS910" t="str">
        <f>CLEAN(ARD_SAFE_PROCESSED_20220608[[#This Row],[Column16]])</f>
        <v xml:space="preserve">               </v>
      </c>
      <c r="AT910" t="str">
        <f>CLEAN(ARD_SAFE_PROCESSED_20220608[[#This Row],[Column17]])</f>
        <v>57.00</v>
      </c>
      <c r="AU910" t="str">
        <f>CLEAN(ARD_SAFE_PROCESSED_20220608[[#This Row],[Column18]])</f>
        <v xml:space="preserve">' </v>
      </c>
      <c r="AV910" t="str">
        <f>CLEAN(ARD_SAFE_PROCESSED_20220608[[#This Row],[Column19]])</f>
        <v xml:space="preserve">          </v>
      </c>
      <c r="AW910" t="str">
        <f>CLEAN(ARD_SAFE_PROCESSED_20220608[[#This Row],[Column20]])</f>
        <v>20251123</v>
      </c>
      <c r="AX910" t="str">
        <f>CLEAN(ARD_SAFE_PROCESSED_20220608[[#This Row],[Column21]])</f>
        <v>2944</v>
      </c>
      <c r="AY910" t="str">
        <f>LEFT(ARD_SAFE_PROCESSED_20220608[[#This Row],[Column1]],6)</f>
        <v>455788</v>
      </c>
      <c r="AZ910" t="str">
        <f>RIGHT(ARD_SAFE_PROCESSED_20220608[[#This Row],[Column1]],4)</f>
        <v>7019</v>
      </c>
      <c r="BA910" s="2">
        <f t="shared" si="87"/>
        <v>45993</v>
      </c>
      <c r="BB910">
        <f t="shared" si="88"/>
        <v>16.809999999999999</v>
      </c>
      <c r="BC910">
        <f t="shared" si="89"/>
        <v>57</v>
      </c>
      <c r="BD910" t="str">
        <f t="shared" si="90"/>
        <v>0</v>
      </c>
      <c r="BE910" t="str">
        <f t="shared" si="91"/>
        <v>F:TC40</v>
      </c>
    </row>
    <row r="911" spans="1:57" hidden="1" x14ac:dyDescent="0.3">
      <c r="A911" t="s">
        <v>6371</v>
      </c>
      <c r="B911" t="s">
        <v>6395</v>
      </c>
      <c r="C911" t="s">
        <v>6373</v>
      </c>
      <c r="D911" t="s">
        <v>64</v>
      </c>
      <c r="E911" t="s">
        <v>467</v>
      </c>
      <c r="F911" t="s">
        <v>28</v>
      </c>
      <c r="G911" t="s">
        <v>29</v>
      </c>
      <c r="H911" t="s">
        <v>6374</v>
      </c>
      <c r="I911" t="s">
        <v>467</v>
      </c>
      <c r="J911" t="s">
        <v>21</v>
      </c>
      <c r="K911" t="s">
        <v>6396</v>
      </c>
      <c r="L911" t="s">
        <v>6397</v>
      </c>
      <c r="M911" t="s">
        <v>65</v>
      </c>
      <c r="N911" t="s">
        <v>67</v>
      </c>
      <c r="O911" t="s">
        <v>66</v>
      </c>
      <c r="P911" t="s">
        <v>22</v>
      </c>
      <c r="Q911" t="s">
        <v>6377</v>
      </c>
      <c r="R911" t="s">
        <v>23</v>
      </c>
      <c r="S911" t="s">
        <v>24</v>
      </c>
      <c r="T911" t="s">
        <v>467</v>
      </c>
      <c r="U911" t="s">
        <v>6398</v>
      </c>
      <c r="W911" t="s">
        <v>10935</v>
      </c>
      <c r="X911" t="s">
        <v>28</v>
      </c>
      <c r="Y911" t="e">
        <f>VLOOKUP(W911,ARD_SAFE_PROCESSED_20220608[[#This Row],[Column11]],1,FALSE)</f>
        <v>#N/A</v>
      </c>
      <c r="AB911" t="str">
        <f>CONCATENATE(LEFT(ARD_SAFE_PROCESSED_20220608[[#This Row],[Column1]],6),"******",RIGHT(ARD_SAFE_PROCESSED_20220608[[#This Row],[Column1]],4),";",ARD_SAFE_PROCESSED_20220608[[#This Row],[Column11]])</f>
        <v>455788******7019;74357045327008051200044</v>
      </c>
      <c r="AD911" t="str">
        <f>CLEAN(ARD_SAFE_PROCESSED_20220608[[#This Row],[Column1]])</f>
        <v>4557881129937019</v>
      </c>
      <c r="AE911" t="str">
        <f>CLEAN(ARD_SAFE_PROCESSED_20220608[[#This Row],[Column2]])</f>
        <v>102536</v>
      </c>
      <c r="AF911" t="str">
        <f>CLEAN(ARD_SAFE_PROCESSED_20220608[[#This Row],[Column3]])</f>
        <v>5708712</v>
      </c>
      <c r="AG911" t="str">
        <f>CLEAN(ARD_SAFE_PROCESSED_20220608[[#This Row],[Column4]])</f>
        <v>PL</v>
      </c>
      <c r="AH911" t="str">
        <f>CLEAN(ARD_SAFE_PROCESSED_20220608[[#This Row],[Column5]])</f>
        <v>20251123</v>
      </c>
      <c r="AI911" t="str">
        <f>CLEAN(ARD_SAFE_PROCESSED_20220608[[#This Row],[Column6]])</f>
        <v>604</v>
      </c>
      <c r="AJ911" t="str">
        <f>CLEAN(ARD_SAFE_PROCESSED_20220608[[#This Row],[Column7]])</f>
        <v>76</v>
      </c>
      <c r="AK911" t="str">
        <f>CLEAN(ARD_SAFE_PROCESSED_20220608[[#This Row],[Column8]])</f>
        <v xml:space="preserve">IZI*COME CALLAO SAC           </v>
      </c>
      <c r="AL911" t="str">
        <f>CLEAN(ARD_SAFE_PROCESSED_20220608[[#This Row],[Column9]])</f>
        <v>20251123</v>
      </c>
      <c r="AM911" t="str">
        <f>CLEAN(ARD_SAFE_PROCESSED_20220608[[#This Row],[Column10]])</f>
        <v xml:space="preserve">'                       </v>
      </c>
      <c r="AN911" t="s">
        <v>6396</v>
      </c>
      <c r="AO911" t="str">
        <f>CLEAN(ARD_SAFE_PROCESSED_20220608[[#This Row],[Column12]])</f>
        <v>1126</v>
      </c>
      <c r="AP911" t="str">
        <f>CLEAN(ARD_SAFE_PROCESSED_20220608[[#This Row],[Column13]])</f>
        <v xml:space="preserve">   </v>
      </c>
      <c r="AQ911" t="str">
        <f>CLEAN(ARD_SAFE_PROCESSED_20220608[[#This Row],[Column14]])</f>
        <v xml:space="preserve">PS0001    </v>
      </c>
      <c r="AR911" t="str">
        <f>CLEAN(ARD_SAFE_PROCESSED_20220608[[#This Row],[Column15]])</f>
        <v xml:space="preserve">POS CONTACTLESS CHIP                              </v>
      </c>
      <c r="AS911" t="str">
        <f>CLEAN(ARD_SAFE_PROCESSED_20220608[[#This Row],[Column16]])</f>
        <v xml:space="preserve">               </v>
      </c>
      <c r="AT911" t="str">
        <f>CLEAN(ARD_SAFE_PROCESSED_20220608[[#This Row],[Column17]])</f>
        <v>32.00</v>
      </c>
      <c r="AU911" t="str">
        <f>CLEAN(ARD_SAFE_PROCESSED_20220608[[#This Row],[Column18]])</f>
        <v xml:space="preserve">' </v>
      </c>
      <c r="AV911" t="str">
        <f>CLEAN(ARD_SAFE_PROCESSED_20220608[[#This Row],[Column19]])</f>
        <v xml:space="preserve">          </v>
      </c>
      <c r="AW911" t="str">
        <f>CLEAN(ARD_SAFE_PROCESSED_20220608[[#This Row],[Column20]])</f>
        <v>20251123</v>
      </c>
      <c r="AX911" t="str">
        <f>CLEAN(ARD_SAFE_PROCESSED_20220608[[#This Row],[Column21]])</f>
        <v>4751</v>
      </c>
      <c r="AY911" t="str">
        <f>LEFT(ARD_SAFE_PROCESSED_20220608[[#This Row],[Column1]],6)</f>
        <v>455788</v>
      </c>
      <c r="AZ911" t="str">
        <f>RIGHT(ARD_SAFE_PROCESSED_20220608[[#This Row],[Column1]],4)</f>
        <v>7019</v>
      </c>
      <c r="BA911" s="2">
        <f t="shared" si="87"/>
        <v>45993</v>
      </c>
      <c r="BB911">
        <f t="shared" si="88"/>
        <v>9.44</v>
      </c>
      <c r="BC911">
        <f t="shared" si="89"/>
        <v>32</v>
      </c>
      <c r="BD911" t="str">
        <f t="shared" si="90"/>
        <v>0</v>
      </c>
      <c r="BE911" t="str">
        <f t="shared" si="91"/>
        <v>F:TC40</v>
      </c>
    </row>
    <row r="912" spans="1:57" hidden="1" x14ac:dyDescent="0.3">
      <c r="A912" t="s">
        <v>6371</v>
      </c>
      <c r="B912" t="s">
        <v>6419</v>
      </c>
      <c r="C912" t="s">
        <v>6373</v>
      </c>
      <c r="D912" t="s">
        <v>64</v>
      </c>
      <c r="E912" t="s">
        <v>467</v>
      </c>
      <c r="F912" t="s">
        <v>28</v>
      </c>
      <c r="G912" t="s">
        <v>29</v>
      </c>
      <c r="H912" t="s">
        <v>6374</v>
      </c>
      <c r="I912" t="s">
        <v>467</v>
      </c>
      <c r="J912" t="s">
        <v>21</v>
      </c>
      <c r="K912" t="s">
        <v>6420</v>
      </c>
      <c r="L912" t="s">
        <v>6421</v>
      </c>
      <c r="M912" t="s">
        <v>65</v>
      </c>
      <c r="N912" t="s">
        <v>67</v>
      </c>
      <c r="O912" t="s">
        <v>66</v>
      </c>
      <c r="P912" t="s">
        <v>22</v>
      </c>
      <c r="Q912" t="s">
        <v>6377</v>
      </c>
      <c r="R912" t="s">
        <v>23</v>
      </c>
      <c r="S912" t="s">
        <v>24</v>
      </c>
      <c r="T912" t="s">
        <v>467</v>
      </c>
      <c r="U912" t="s">
        <v>6422</v>
      </c>
      <c r="W912" t="s">
        <v>4856</v>
      </c>
      <c r="X912" t="s">
        <v>28</v>
      </c>
      <c r="Y912" t="e">
        <f>VLOOKUP(W912,ARD_SAFE_PROCESSED_20220608[[#This Row],[Column11]],1,FALSE)</f>
        <v>#N/A</v>
      </c>
      <c r="AB912" t="str">
        <f>CONCATENATE(LEFT(ARD_SAFE_PROCESSED_20220608[[#This Row],[Column1]],6),"******",RIGHT(ARD_SAFE_PROCESSED_20220608[[#This Row],[Column1]],4),";",ARD_SAFE_PROCESSED_20220608[[#This Row],[Column11]])</f>
        <v>455788******7019;74357045327008051200051</v>
      </c>
      <c r="AD912" t="str">
        <f>CLEAN(ARD_SAFE_PROCESSED_20220608[[#This Row],[Column1]])</f>
        <v>4557881129937019</v>
      </c>
      <c r="AE912" t="str">
        <f>CLEAN(ARD_SAFE_PROCESSED_20220608[[#This Row],[Column2]])</f>
        <v>233784</v>
      </c>
      <c r="AF912" t="str">
        <f>CLEAN(ARD_SAFE_PROCESSED_20220608[[#This Row],[Column3]])</f>
        <v>5708712</v>
      </c>
      <c r="AG912" t="str">
        <f>CLEAN(ARD_SAFE_PROCESSED_20220608[[#This Row],[Column4]])</f>
        <v>PL</v>
      </c>
      <c r="AH912" t="str">
        <f>CLEAN(ARD_SAFE_PROCESSED_20220608[[#This Row],[Column5]])</f>
        <v>20251123</v>
      </c>
      <c r="AI912" t="str">
        <f>CLEAN(ARD_SAFE_PROCESSED_20220608[[#This Row],[Column6]])</f>
        <v>604</v>
      </c>
      <c r="AJ912" t="str">
        <f>CLEAN(ARD_SAFE_PROCESSED_20220608[[#This Row],[Column7]])</f>
        <v>76</v>
      </c>
      <c r="AK912" t="str">
        <f>CLEAN(ARD_SAFE_PROCESSED_20220608[[#This Row],[Column8]])</f>
        <v xml:space="preserve">IZI*COME CALLAO SAC           </v>
      </c>
      <c r="AL912" t="str">
        <f>CLEAN(ARD_SAFE_PROCESSED_20220608[[#This Row],[Column9]])</f>
        <v>20251123</v>
      </c>
      <c r="AM912" t="str">
        <f>CLEAN(ARD_SAFE_PROCESSED_20220608[[#This Row],[Column10]])</f>
        <v xml:space="preserve">'                       </v>
      </c>
      <c r="AN912" t="s">
        <v>6420</v>
      </c>
      <c r="AO912" t="str">
        <f>CLEAN(ARD_SAFE_PROCESSED_20220608[[#This Row],[Column12]])</f>
        <v>1128</v>
      </c>
      <c r="AP912" t="str">
        <f>CLEAN(ARD_SAFE_PROCESSED_20220608[[#This Row],[Column13]])</f>
        <v xml:space="preserve">   </v>
      </c>
      <c r="AQ912" t="str">
        <f>CLEAN(ARD_SAFE_PROCESSED_20220608[[#This Row],[Column14]])</f>
        <v xml:space="preserve">PS0001    </v>
      </c>
      <c r="AR912" t="str">
        <f>CLEAN(ARD_SAFE_PROCESSED_20220608[[#This Row],[Column15]])</f>
        <v xml:space="preserve">POS CONTACTLESS CHIP                              </v>
      </c>
      <c r="AS912" t="str">
        <f>CLEAN(ARD_SAFE_PROCESSED_20220608[[#This Row],[Column16]])</f>
        <v xml:space="preserve">               </v>
      </c>
      <c r="AT912" t="str">
        <f>CLEAN(ARD_SAFE_PROCESSED_20220608[[#This Row],[Column17]])</f>
        <v>32.00</v>
      </c>
      <c r="AU912" t="str">
        <f>CLEAN(ARD_SAFE_PROCESSED_20220608[[#This Row],[Column18]])</f>
        <v xml:space="preserve">' </v>
      </c>
      <c r="AV912" t="str">
        <f>CLEAN(ARD_SAFE_PROCESSED_20220608[[#This Row],[Column19]])</f>
        <v xml:space="preserve">          </v>
      </c>
      <c r="AW912" t="str">
        <f>CLEAN(ARD_SAFE_PROCESSED_20220608[[#This Row],[Column20]])</f>
        <v>20251123</v>
      </c>
      <c r="AX912" t="str">
        <f>CLEAN(ARD_SAFE_PROCESSED_20220608[[#This Row],[Column21]])</f>
        <v>4823</v>
      </c>
      <c r="AY912" t="str">
        <f>LEFT(ARD_SAFE_PROCESSED_20220608[[#This Row],[Column1]],6)</f>
        <v>455788</v>
      </c>
      <c r="AZ912" t="str">
        <f>RIGHT(ARD_SAFE_PROCESSED_20220608[[#This Row],[Column1]],4)</f>
        <v>7019</v>
      </c>
      <c r="BA912" s="2">
        <f t="shared" si="87"/>
        <v>45993</v>
      </c>
      <c r="BB912">
        <f t="shared" si="88"/>
        <v>9.44</v>
      </c>
      <c r="BC912">
        <f t="shared" si="89"/>
        <v>32</v>
      </c>
      <c r="BD912" t="str">
        <f t="shared" si="90"/>
        <v>0</v>
      </c>
      <c r="BE912" t="str">
        <f t="shared" si="91"/>
        <v>F:TC40</v>
      </c>
    </row>
    <row r="913" spans="1:57" hidden="1" x14ac:dyDescent="0.3">
      <c r="A913" t="s">
        <v>6371</v>
      </c>
      <c r="B913" t="s">
        <v>6423</v>
      </c>
      <c r="C913" t="s">
        <v>6373</v>
      </c>
      <c r="D913" t="s">
        <v>64</v>
      </c>
      <c r="E913" t="s">
        <v>467</v>
      </c>
      <c r="F913" t="s">
        <v>28</v>
      </c>
      <c r="G913" t="s">
        <v>29</v>
      </c>
      <c r="H913" t="s">
        <v>6374</v>
      </c>
      <c r="I913" t="s">
        <v>467</v>
      </c>
      <c r="J913" t="s">
        <v>21</v>
      </c>
      <c r="K913" t="s">
        <v>6424</v>
      </c>
      <c r="L913" t="s">
        <v>6425</v>
      </c>
      <c r="M913" t="s">
        <v>65</v>
      </c>
      <c r="N913" t="s">
        <v>67</v>
      </c>
      <c r="O913" t="s">
        <v>66</v>
      </c>
      <c r="P913" t="s">
        <v>22</v>
      </c>
      <c r="Q913" t="s">
        <v>214</v>
      </c>
      <c r="R913" t="s">
        <v>23</v>
      </c>
      <c r="S913" t="s">
        <v>24</v>
      </c>
      <c r="T913" t="s">
        <v>467</v>
      </c>
      <c r="U913" t="s">
        <v>2592</v>
      </c>
      <c r="W913" t="s">
        <v>6216</v>
      </c>
      <c r="X913" t="s">
        <v>28</v>
      </c>
      <c r="Y913" t="e">
        <f>VLOOKUP(W913,ARD_SAFE_PROCESSED_20220608[[#This Row],[Column11]],1,FALSE)</f>
        <v>#N/A</v>
      </c>
      <c r="AB913" t="str">
        <f>CONCATENATE(LEFT(ARD_SAFE_PROCESSED_20220608[[#This Row],[Column1]],6),"******",RIGHT(ARD_SAFE_PROCESSED_20220608[[#This Row],[Column1]],4),";",ARD_SAFE_PROCESSED_20220608[[#This Row],[Column11]])</f>
        <v>455788******7019;74357045327008051200069</v>
      </c>
      <c r="AD913" t="str">
        <f>CLEAN(ARD_SAFE_PROCESSED_20220608[[#This Row],[Column1]])</f>
        <v>4557881129937019</v>
      </c>
      <c r="AE913" t="str">
        <f>CLEAN(ARD_SAFE_PROCESSED_20220608[[#This Row],[Column2]])</f>
        <v>243434</v>
      </c>
      <c r="AF913" t="str">
        <f>CLEAN(ARD_SAFE_PROCESSED_20220608[[#This Row],[Column3]])</f>
        <v>5708712</v>
      </c>
      <c r="AG913" t="str">
        <f>CLEAN(ARD_SAFE_PROCESSED_20220608[[#This Row],[Column4]])</f>
        <v>PL</v>
      </c>
      <c r="AH913" t="str">
        <f>CLEAN(ARD_SAFE_PROCESSED_20220608[[#This Row],[Column5]])</f>
        <v>20251123</v>
      </c>
      <c r="AI913" t="str">
        <f>CLEAN(ARD_SAFE_PROCESSED_20220608[[#This Row],[Column6]])</f>
        <v>604</v>
      </c>
      <c r="AJ913" t="str">
        <f>CLEAN(ARD_SAFE_PROCESSED_20220608[[#This Row],[Column7]])</f>
        <v>76</v>
      </c>
      <c r="AK913" t="str">
        <f>CLEAN(ARD_SAFE_PROCESSED_20220608[[#This Row],[Column8]])</f>
        <v xml:space="preserve">IZI*COME CALLAO SAC           </v>
      </c>
      <c r="AL913" t="str">
        <f>CLEAN(ARD_SAFE_PROCESSED_20220608[[#This Row],[Column9]])</f>
        <v>20251123</v>
      </c>
      <c r="AM913" t="str">
        <f>CLEAN(ARD_SAFE_PROCESSED_20220608[[#This Row],[Column10]])</f>
        <v xml:space="preserve">'                       </v>
      </c>
      <c r="AN913" t="s">
        <v>6424</v>
      </c>
      <c r="AO913" t="str">
        <f>CLEAN(ARD_SAFE_PROCESSED_20220608[[#This Row],[Column12]])</f>
        <v>1130</v>
      </c>
      <c r="AP913" t="str">
        <f>CLEAN(ARD_SAFE_PROCESSED_20220608[[#This Row],[Column13]])</f>
        <v xml:space="preserve">   </v>
      </c>
      <c r="AQ913" t="str">
        <f>CLEAN(ARD_SAFE_PROCESSED_20220608[[#This Row],[Column14]])</f>
        <v xml:space="preserve">PS0001    </v>
      </c>
      <c r="AR913" t="str">
        <f>CLEAN(ARD_SAFE_PROCESSED_20220608[[#This Row],[Column15]])</f>
        <v xml:space="preserve">POS CONTACTLESS CHIP                              </v>
      </c>
      <c r="AS913" t="str">
        <f>CLEAN(ARD_SAFE_PROCESSED_20220608[[#This Row],[Column16]])</f>
        <v xml:space="preserve">               </v>
      </c>
      <c r="AT913" t="str">
        <f>CLEAN(ARD_SAFE_PROCESSED_20220608[[#This Row],[Column17]])</f>
        <v>87.00</v>
      </c>
      <c r="AU913" t="str">
        <f>CLEAN(ARD_SAFE_PROCESSED_20220608[[#This Row],[Column18]])</f>
        <v xml:space="preserve">' </v>
      </c>
      <c r="AV913" t="str">
        <f>CLEAN(ARD_SAFE_PROCESSED_20220608[[#This Row],[Column19]])</f>
        <v xml:space="preserve">          </v>
      </c>
      <c r="AW913" t="str">
        <f>CLEAN(ARD_SAFE_PROCESSED_20220608[[#This Row],[Column20]])</f>
        <v>20251123</v>
      </c>
      <c r="AX913" t="str">
        <f>CLEAN(ARD_SAFE_PROCESSED_20220608[[#This Row],[Column21]])</f>
        <v>10629</v>
      </c>
      <c r="AY913" t="str">
        <f>LEFT(ARD_SAFE_PROCESSED_20220608[[#This Row],[Column1]],6)</f>
        <v>455788</v>
      </c>
      <c r="AZ913" t="str">
        <f>RIGHT(ARD_SAFE_PROCESSED_20220608[[#This Row],[Column1]],4)</f>
        <v>7019</v>
      </c>
      <c r="BA913" s="2">
        <f t="shared" si="87"/>
        <v>45993</v>
      </c>
      <c r="BB913">
        <f t="shared" si="88"/>
        <v>25.66</v>
      </c>
      <c r="BC913">
        <f t="shared" si="89"/>
        <v>87</v>
      </c>
      <c r="BD913" t="str">
        <f t="shared" si="90"/>
        <v>0</v>
      </c>
      <c r="BE913" t="str">
        <f t="shared" si="91"/>
        <v>F:TC40</v>
      </c>
    </row>
    <row r="914" spans="1:57" hidden="1" x14ac:dyDescent="0.3">
      <c r="A914" t="s">
        <v>6371</v>
      </c>
      <c r="B914" t="s">
        <v>6383</v>
      </c>
      <c r="C914" t="s">
        <v>6373</v>
      </c>
      <c r="D914" t="s">
        <v>64</v>
      </c>
      <c r="E914" t="s">
        <v>467</v>
      </c>
      <c r="F914" t="s">
        <v>28</v>
      </c>
      <c r="G914" t="s">
        <v>29</v>
      </c>
      <c r="H914" t="s">
        <v>6374</v>
      </c>
      <c r="I914" t="s">
        <v>467</v>
      </c>
      <c r="J914" t="s">
        <v>21</v>
      </c>
      <c r="K914" t="s">
        <v>6384</v>
      </c>
      <c r="L914" t="s">
        <v>6385</v>
      </c>
      <c r="M914" t="s">
        <v>65</v>
      </c>
      <c r="N914" t="s">
        <v>67</v>
      </c>
      <c r="O914" t="s">
        <v>66</v>
      </c>
      <c r="P914" t="s">
        <v>22</v>
      </c>
      <c r="Q914" t="s">
        <v>137</v>
      </c>
      <c r="R914" t="s">
        <v>23</v>
      </c>
      <c r="S914" t="s">
        <v>24</v>
      </c>
      <c r="T914" t="s">
        <v>467</v>
      </c>
      <c r="U914" t="s">
        <v>6386</v>
      </c>
      <c r="W914" t="s">
        <v>6556</v>
      </c>
      <c r="X914" t="s">
        <v>28</v>
      </c>
      <c r="Y914" t="e">
        <f>VLOOKUP(W914,ARD_SAFE_PROCESSED_20220608[[#This Row],[Column11]],1,FALSE)</f>
        <v>#N/A</v>
      </c>
      <c r="AB914" t="str">
        <f>CONCATENATE(LEFT(ARD_SAFE_PROCESSED_20220608[[#This Row],[Column1]],6),"******",RIGHT(ARD_SAFE_PROCESSED_20220608[[#This Row],[Column1]],4),";",ARD_SAFE_PROCESSED_20220608[[#This Row],[Column11]])</f>
        <v>455788******7019;74357045327008051200077</v>
      </c>
      <c r="AD914" t="str">
        <f>CLEAN(ARD_SAFE_PROCESSED_20220608[[#This Row],[Column1]])</f>
        <v>4557881129937019</v>
      </c>
      <c r="AE914" t="str">
        <f>CLEAN(ARD_SAFE_PROCESSED_20220608[[#This Row],[Column2]])</f>
        <v>086001</v>
      </c>
      <c r="AF914" t="str">
        <f>CLEAN(ARD_SAFE_PROCESSED_20220608[[#This Row],[Column3]])</f>
        <v>5708712</v>
      </c>
      <c r="AG914" t="str">
        <f>CLEAN(ARD_SAFE_PROCESSED_20220608[[#This Row],[Column4]])</f>
        <v>PL</v>
      </c>
      <c r="AH914" t="str">
        <f>CLEAN(ARD_SAFE_PROCESSED_20220608[[#This Row],[Column5]])</f>
        <v>20251123</v>
      </c>
      <c r="AI914" t="str">
        <f>CLEAN(ARD_SAFE_PROCESSED_20220608[[#This Row],[Column6]])</f>
        <v>604</v>
      </c>
      <c r="AJ914" t="str">
        <f>CLEAN(ARD_SAFE_PROCESSED_20220608[[#This Row],[Column7]])</f>
        <v>76</v>
      </c>
      <c r="AK914" t="str">
        <f>CLEAN(ARD_SAFE_PROCESSED_20220608[[#This Row],[Column8]])</f>
        <v xml:space="preserve">IZI*COME CALLAO SAC           </v>
      </c>
      <c r="AL914" t="str">
        <f>CLEAN(ARD_SAFE_PROCESSED_20220608[[#This Row],[Column9]])</f>
        <v>20251123</v>
      </c>
      <c r="AM914" t="str">
        <f>CLEAN(ARD_SAFE_PROCESSED_20220608[[#This Row],[Column10]])</f>
        <v xml:space="preserve">'                       </v>
      </c>
      <c r="AN914" t="s">
        <v>6384</v>
      </c>
      <c r="AO914" t="str">
        <f>CLEAN(ARD_SAFE_PROCESSED_20220608[[#This Row],[Column12]])</f>
        <v>1132</v>
      </c>
      <c r="AP914" t="str">
        <f>CLEAN(ARD_SAFE_PROCESSED_20220608[[#This Row],[Column13]])</f>
        <v xml:space="preserve">   </v>
      </c>
      <c r="AQ914" t="str">
        <f>CLEAN(ARD_SAFE_PROCESSED_20220608[[#This Row],[Column14]])</f>
        <v xml:space="preserve">PS0001    </v>
      </c>
      <c r="AR914" t="str">
        <f>CLEAN(ARD_SAFE_PROCESSED_20220608[[#This Row],[Column15]])</f>
        <v xml:space="preserve">POS CONTACTLESS CHIP                              </v>
      </c>
      <c r="AS914" t="str">
        <f>CLEAN(ARD_SAFE_PROCESSED_20220608[[#This Row],[Column16]])</f>
        <v xml:space="preserve">               </v>
      </c>
      <c r="AT914" t="str">
        <f>CLEAN(ARD_SAFE_PROCESSED_20220608[[#This Row],[Column17]])</f>
        <v>145.00</v>
      </c>
      <c r="AU914" t="str">
        <f>CLEAN(ARD_SAFE_PROCESSED_20220608[[#This Row],[Column18]])</f>
        <v xml:space="preserve">' </v>
      </c>
      <c r="AV914" t="str">
        <f>CLEAN(ARD_SAFE_PROCESSED_20220608[[#This Row],[Column19]])</f>
        <v xml:space="preserve">          </v>
      </c>
      <c r="AW914" t="str">
        <f>CLEAN(ARD_SAFE_PROCESSED_20220608[[#This Row],[Column20]])</f>
        <v>20251123</v>
      </c>
      <c r="AX914" t="str">
        <f>CLEAN(ARD_SAFE_PROCESSED_20220608[[#This Row],[Column21]])</f>
        <v>12333</v>
      </c>
      <c r="AY914" t="str">
        <f>LEFT(ARD_SAFE_PROCESSED_20220608[[#This Row],[Column1]],6)</f>
        <v>455788</v>
      </c>
      <c r="AZ914" t="str">
        <f>RIGHT(ARD_SAFE_PROCESSED_20220608[[#This Row],[Column1]],4)</f>
        <v>7019</v>
      </c>
      <c r="BA914" s="2">
        <f t="shared" si="87"/>
        <v>45993</v>
      </c>
      <c r="BB914">
        <f t="shared" si="88"/>
        <v>42.77</v>
      </c>
      <c r="BC914">
        <f t="shared" si="89"/>
        <v>145</v>
      </c>
      <c r="BD914" t="str">
        <f t="shared" si="90"/>
        <v>0</v>
      </c>
      <c r="BE914" t="str">
        <f t="shared" si="91"/>
        <v>F:TC40</v>
      </c>
    </row>
    <row r="915" spans="1:57" hidden="1" x14ac:dyDescent="0.3">
      <c r="A915" t="s">
        <v>6371</v>
      </c>
      <c r="B915" t="s">
        <v>6387</v>
      </c>
      <c r="C915" t="s">
        <v>6373</v>
      </c>
      <c r="D915" t="s">
        <v>64</v>
      </c>
      <c r="E915" t="s">
        <v>467</v>
      </c>
      <c r="F915" t="s">
        <v>28</v>
      </c>
      <c r="G915" t="s">
        <v>29</v>
      </c>
      <c r="H915" t="s">
        <v>6374</v>
      </c>
      <c r="I915" t="s">
        <v>467</v>
      </c>
      <c r="J915" t="s">
        <v>21</v>
      </c>
      <c r="K915" t="s">
        <v>6388</v>
      </c>
      <c r="L915" t="s">
        <v>6389</v>
      </c>
      <c r="M915" t="s">
        <v>65</v>
      </c>
      <c r="N915" t="s">
        <v>67</v>
      </c>
      <c r="O915" t="s">
        <v>66</v>
      </c>
      <c r="P915" t="s">
        <v>22</v>
      </c>
      <c r="Q915" t="s">
        <v>237</v>
      </c>
      <c r="R915" t="s">
        <v>23</v>
      </c>
      <c r="S915" t="s">
        <v>24</v>
      </c>
      <c r="T915" t="s">
        <v>467</v>
      </c>
      <c r="U915" t="s">
        <v>6390</v>
      </c>
      <c r="W915" t="s">
        <v>8179</v>
      </c>
      <c r="X915" t="s">
        <v>28</v>
      </c>
      <c r="Y915" t="e">
        <f>VLOOKUP(W915,ARD_SAFE_PROCESSED_20220608[[#This Row],[Column11]],1,FALSE)</f>
        <v>#N/A</v>
      </c>
      <c r="AB915" t="str">
        <f>CONCATENATE(LEFT(ARD_SAFE_PROCESSED_20220608[[#This Row],[Column1]],6),"******",RIGHT(ARD_SAFE_PROCESSED_20220608[[#This Row],[Column1]],4),";",ARD_SAFE_PROCESSED_20220608[[#This Row],[Column11]])</f>
        <v>455788******7019;74357045327008051200085</v>
      </c>
      <c r="AD915" t="str">
        <f>CLEAN(ARD_SAFE_PROCESSED_20220608[[#This Row],[Column1]])</f>
        <v>4557881129937019</v>
      </c>
      <c r="AE915" t="str">
        <f>CLEAN(ARD_SAFE_PROCESSED_20220608[[#This Row],[Column2]])</f>
        <v>095721</v>
      </c>
      <c r="AF915" t="str">
        <f>CLEAN(ARD_SAFE_PROCESSED_20220608[[#This Row],[Column3]])</f>
        <v>5708712</v>
      </c>
      <c r="AG915" t="str">
        <f>CLEAN(ARD_SAFE_PROCESSED_20220608[[#This Row],[Column4]])</f>
        <v>PL</v>
      </c>
      <c r="AH915" t="str">
        <f>CLEAN(ARD_SAFE_PROCESSED_20220608[[#This Row],[Column5]])</f>
        <v>20251123</v>
      </c>
      <c r="AI915" t="str">
        <f>CLEAN(ARD_SAFE_PROCESSED_20220608[[#This Row],[Column6]])</f>
        <v>604</v>
      </c>
      <c r="AJ915" t="str">
        <f>CLEAN(ARD_SAFE_PROCESSED_20220608[[#This Row],[Column7]])</f>
        <v>76</v>
      </c>
      <c r="AK915" t="str">
        <f>CLEAN(ARD_SAFE_PROCESSED_20220608[[#This Row],[Column8]])</f>
        <v xml:space="preserve">IZI*COME CALLAO SAC           </v>
      </c>
      <c r="AL915" t="str">
        <f>CLEAN(ARD_SAFE_PROCESSED_20220608[[#This Row],[Column9]])</f>
        <v>20251123</v>
      </c>
      <c r="AM915" t="str">
        <f>CLEAN(ARD_SAFE_PROCESSED_20220608[[#This Row],[Column10]])</f>
        <v xml:space="preserve">'                       </v>
      </c>
      <c r="AN915" t="s">
        <v>6388</v>
      </c>
      <c r="AO915" t="str">
        <f>CLEAN(ARD_SAFE_PROCESSED_20220608[[#This Row],[Column12]])</f>
        <v>1134</v>
      </c>
      <c r="AP915" t="str">
        <f>CLEAN(ARD_SAFE_PROCESSED_20220608[[#This Row],[Column13]])</f>
        <v xml:space="preserve">   </v>
      </c>
      <c r="AQ915" t="str">
        <f>CLEAN(ARD_SAFE_PROCESSED_20220608[[#This Row],[Column14]])</f>
        <v xml:space="preserve">PS0001    </v>
      </c>
      <c r="AR915" t="str">
        <f>CLEAN(ARD_SAFE_PROCESSED_20220608[[#This Row],[Column15]])</f>
        <v xml:space="preserve">POS CONTACTLESS CHIP                              </v>
      </c>
      <c r="AS915" t="str">
        <f>CLEAN(ARD_SAFE_PROCESSED_20220608[[#This Row],[Column16]])</f>
        <v xml:space="preserve">               </v>
      </c>
      <c r="AT915" t="str">
        <f>CLEAN(ARD_SAFE_PROCESSED_20220608[[#This Row],[Column17]])</f>
        <v>125.00</v>
      </c>
      <c r="AU915" t="str">
        <f>CLEAN(ARD_SAFE_PROCESSED_20220608[[#This Row],[Column18]])</f>
        <v xml:space="preserve">' </v>
      </c>
      <c r="AV915" t="str">
        <f>CLEAN(ARD_SAFE_PROCESSED_20220608[[#This Row],[Column19]])</f>
        <v xml:space="preserve">          </v>
      </c>
      <c r="AW915" t="str">
        <f>CLEAN(ARD_SAFE_PROCESSED_20220608[[#This Row],[Column20]])</f>
        <v>20251123</v>
      </c>
      <c r="AX915" t="str">
        <f>CLEAN(ARD_SAFE_PROCESSED_20220608[[#This Row],[Column21]])</f>
        <v>14650</v>
      </c>
      <c r="AY915" t="str">
        <f>LEFT(ARD_SAFE_PROCESSED_20220608[[#This Row],[Column1]],6)</f>
        <v>455788</v>
      </c>
      <c r="AZ915" t="str">
        <f>RIGHT(ARD_SAFE_PROCESSED_20220608[[#This Row],[Column1]],4)</f>
        <v>7019</v>
      </c>
      <c r="BA915" s="2">
        <f t="shared" si="87"/>
        <v>45993</v>
      </c>
      <c r="BB915">
        <f t="shared" si="88"/>
        <v>36.869999999999997</v>
      </c>
      <c r="BC915">
        <f t="shared" si="89"/>
        <v>125</v>
      </c>
      <c r="BD915" t="str">
        <f t="shared" si="90"/>
        <v>0</v>
      </c>
      <c r="BE915" t="str">
        <f t="shared" si="91"/>
        <v>F:TC40</v>
      </c>
    </row>
    <row r="916" spans="1:57" hidden="1" x14ac:dyDescent="0.3">
      <c r="A916" t="s">
        <v>6371</v>
      </c>
      <c r="B916" t="s">
        <v>6391</v>
      </c>
      <c r="C916" t="s">
        <v>6373</v>
      </c>
      <c r="D916" t="s">
        <v>64</v>
      </c>
      <c r="E916" t="s">
        <v>467</v>
      </c>
      <c r="F916" t="s">
        <v>28</v>
      </c>
      <c r="G916" t="s">
        <v>29</v>
      </c>
      <c r="H916" t="s">
        <v>6374</v>
      </c>
      <c r="I916" t="s">
        <v>467</v>
      </c>
      <c r="J916" t="s">
        <v>21</v>
      </c>
      <c r="K916" t="s">
        <v>6392</v>
      </c>
      <c r="L916" t="s">
        <v>6393</v>
      </c>
      <c r="M916" t="s">
        <v>65</v>
      </c>
      <c r="N916" t="s">
        <v>67</v>
      </c>
      <c r="O916" t="s">
        <v>66</v>
      </c>
      <c r="P916" t="s">
        <v>22</v>
      </c>
      <c r="Q916" t="s">
        <v>237</v>
      </c>
      <c r="R916" t="s">
        <v>23</v>
      </c>
      <c r="S916" t="s">
        <v>24</v>
      </c>
      <c r="T916" t="s">
        <v>467</v>
      </c>
      <c r="U916" t="s">
        <v>6394</v>
      </c>
      <c r="W916" t="s">
        <v>4928</v>
      </c>
      <c r="X916" t="s">
        <v>28</v>
      </c>
      <c r="Y916" t="e">
        <f>VLOOKUP(W916,ARD_SAFE_PROCESSED_20220608[[#This Row],[Column11]],1,FALSE)</f>
        <v>#N/A</v>
      </c>
      <c r="AB916" t="str">
        <f>CONCATENATE(LEFT(ARD_SAFE_PROCESSED_20220608[[#This Row],[Column1]],6),"******",RIGHT(ARD_SAFE_PROCESSED_20220608[[#This Row],[Column1]],4),";",ARD_SAFE_PROCESSED_20220608[[#This Row],[Column11]])</f>
        <v>455788******7019;74357045327008051200093</v>
      </c>
      <c r="AD916" t="str">
        <f>CLEAN(ARD_SAFE_PROCESSED_20220608[[#This Row],[Column1]])</f>
        <v>4557881129937019</v>
      </c>
      <c r="AE916" t="str">
        <f>CLEAN(ARD_SAFE_PROCESSED_20220608[[#This Row],[Column2]])</f>
        <v>098991</v>
      </c>
      <c r="AF916" t="str">
        <f>CLEAN(ARD_SAFE_PROCESSED_20220608[[#This Row],[Column3]])</f>
        <v>5708712</v>
      </c>
      <c r="AG916" t="str">
        <f>CLEAN(ARD_SAFE_PROCESSED_20220608[[#This Row],[Column4]])</f>
        <v>PL</v>
      </c>
      <c r="AH916" t="str">
        <f>CLEAN(ARD_SAFE_PROCESSED_20220608[[#This Row],[Column5]])</f>
        <v>20251123</v>
      </c>
      <c r="AI916" t="str">
        <f>CLEAN(ARD_SAFE_PROCESSED_20220608[[#This Row],[Column6]])</f>
        <v>604</v>
      </c>
      <c r="AJ916" t="str">
        <f>CLEAN(ARD_SAFE_PROCESSED_20220608[[#This Row],[Column7]])</f>
        <v>76</v>
      </c>
      <c r="AK916" t="str">
        <f>CLEAN(ARD_SAFE_PROCESSED_20220608[[#This Row],[Column8]])</f>
        <v xml:space="preserve">IZI*COME CALLAO SAC           </v>
      </c>
      <c r="AL916" t="str">
        <f>CLEAN(ARD_SAFE_PROCESSED_20220608[[#This Row],[Column9]])</f>
        <v>20251123</v>
      </c>
      <c r="AM916" t="str">
        <f>CLEAN(ARD_SAFE_PROCESSED_20220608[[#This Row],[Column10]])</f>
        <v xml:space="preserve">'                       </v>
      </c>
      <c r="AN916" t="s">
        <v>6392</v>
      </c>
      <c r="AO916" t="str">
        <f>CLEAN(ARD_SAFE_PROCESSED_20220608[[#This Row],[Column12]])</f>
        <v>1136</v>
      </c>
      <c r="AP916" t="str">
        <f>CLEAN(ARD_SAFE_PROCESSED_20220608[[#This Row],[Column13]])</f>
        <v xml:space="preserve">   </v>
      </c>
      <c r="AQ916" t="str">
        <f>CLEAN(ARD_SAFE_PROCESSED_20220608[[#This Row],[Column14]])</f>
        <v xml:space="preserve">PS0001    </v>
      </c>
      <c r="AR916" t="str">
        <f>CLEAN(ARD_SAFE_PROCESSED_20220608[[#This Row],[Column15]])</f>
        <v xml:space="preserve">POS CONTACTLESS CHIP                              </v>
      </c>
      <c r="AS916" t="str">
        <f>CLEAN(ARD_SAFE_PROCESSED_20220608[[#This Row],[Column16]])</f>
        <v xml:space="preserve">               </v>
      </c>
      <c r="AT916" t="str">
        <f>CLEAN(ARD_SAFE_PROCESSED_20220608[[#This Row],[Column17]])</f>
        <v>125.00</v>
      </c>
      <c r="AU916" t="str">
        <f>CLEAN(ARD_SAFE_PROCESSED_20220608[[#This Row],[Column18]])</f>
        <v xml:space="preserve">' </v>
      </c>
      <c r="AV916" t="str">
        <f>CLEAN(ARD_SAFE_PROCESSED_20220608[[#This Row],[Column19]])</f>
        <v xml:space="preserve">          </v>
      </c>
      <c r="AW916" t="str">
        <f>CLEAN(ARD_SAFE_PROCESSED_20220608[[#This Row],[Column20]])</f>
        <v>20251123</v>
      </c>
      <c r="AX916" t="str">
        <f>CLEAN(ARD_SAFE_PROCESSED_20220608[[#This Row],[Column21]])</f>
        <v>20759</v>
      </c>
      <c r="AY916" t="str">
        <f>LEFT(ARD_SAFE_PROCESSED_20220608[[#This Row],[Column1]],6)</f>
        <v>455788</v>
      </c>
      <c r="AZ916" t="str">
        <f>RIGHT(ARD_SAFE_PROCESSED_20220608[[#This Row],[Column1]],4)</f>
        <v>7019</v>
      </c>
      <c r="BA916" s="2">
        <f t="shared" si="87"/>
        <v>45993</v>
      </c>
      <c r="BB916">
        <f t="shared" si="88"/>
        <v>36.869999999999997</v>
      </c>
      <c r="BC916">
        <f t="shared" si="89"/>
        <v>125</v>
      </c>
      <c r="BD916" t="str">
        <f t="shared" si="90"/>
        <v>0</v>
      </c>
      <c r="BE916" t="str">
        <f t="shared" si="91"/>
        <v>F:TC40</v>
      </c>
    </row>
    <row r="917" spans="1:57" hidden="1" x14ac:dyDescent="0.3">
      <c r="A917" t="s">
        <v>6371</v>
      </c>
      <c r="B917" t="s">
        <v>6426</v>
      </c>
      <c r="C917" t="s">
        <v>6373</v>
      </c>
      <c r="D917" t="s">
        <v>64</v>
      </c>
      <c r="E917" t="s">
        <v>467</v>
      </c>
      <c r="F917" t="s">
        <v>28</v>
      </c>
      <c r="G917" t="s">
        <v>29</v>
      </c>
      <c r="H917" t="s">
        <v>6374</v>
      </c>
      <c r="I917" t="s">
        <v>467</v>
      </c>
      <c r="J917" t="s">
        <v>21</v>
      </c>
      <c r="K917" t="s">
        <v>6427</v>
      </c>
      <c r="L917" t="s">
        <v>6428</v>
      </c>
      <c r="M917" t="s">
        <v>65</v>
      </c>
      <c r="N917" t="s">
        <v>67</v>
      </c>
      <c r="O917" t="s">
        <v>66</v>
      </c>
      <c r="P917" t="s">
        <v>22</v>
      </c>
      <c r="Q917" t="s">
        <v>68</v>
      </c>
      <c r="R917" t="s">
        <v>23</v>
      </c>
      <c r="S917" t="s">
        <v>24</v>
      </c>
      <c r="T917" t="s">
        <v>467</v>
      </c>
      <c r="U917" t="s">
        <v>6429</v>
      </c>
      <c r="W917" t="s">
        <v>7378</v>
      </c>
      <c r="X917" t="s">
        <v>28</v>
      </c>
      <c r="Y917" t="e">
        <f>VLOOKUP(W917,ARD_SAFE_PROCESSED_20220608[[#This Row],[Column11]],1,FALSE)</f>
        <v>#N/A</v>
      </c>
      <c r="AB917" t="str">
        <f>CONCATENATE(LEFT(ARD_SAFE_PROCESSED_20220608[[#This Row],[Column1]],6),"******",RIGHT(ARD_SAFE_PROCESSED_20220608[[#This Row],[Column1]],4),";",ARD_SAFE_PROCESSED_20220608[[#This Row],[Column11]])</f>
        <v>455788******7019;74357045327008051200101</v>
      </c>
      <c r="AD917" t="str">
        <f>CLEAN(ARD_SAFE_PROCESSED_20220608[[#This Row],[Column1]])</f>
        <v>4557881129937019</v>
      </c>
      <c r="AE917" t="str">
        <f>CLEAN(ARD_SAFE_PROCESSED_20220608[[#This Row],[Column2]])</f>
        <v>272819</v>
      </c>
      <c r="AF917" t="str">
        <f>CLEAN(ARD_SAFE_PROCESSED_20220608[[#This Row],[Column3]])</f>
        <v>5708712</v>
      </c>
      <c r="AG917" t="str">
        <f>CLEAN(ARD_SAFE_PROCESSED_20220608[[#This Row],[Column4]])</f>
        <v>PL</v>
      </c>
      <c r="AH917" t="str">
        <f>CLEAN(ARD_SAFE_PROCESSED_20220608[[#This Row],[Column5]])</f>
        <v>20251123</v>
      </c>
      <c r="AI917" t="str">
        <f>CLEAN(ARD_SAFE_PROCESSED_20220608[[#This Row],[Column6]])</f>
        <v>604</v>
      </c>
      <c r="AJ917" t="str">
        <f>CLEAN(ARD_SAFE_PROCESSED_20220608[[#This Row],[Column7]])</f>
        <v>76</v>
      </c>
      <c r="AK917" t="str">
        <f>CLEAN(ARD_SAFE_PROCESSED_20220608[[#This Row],[Column8]])</f>
        <v xml:space="preserve">IZI*COME CALLAO SAC           </v>
      </c>
      <c r="AL917" t="str">
        <f>CLEAN(ARD_SAFE_PROCESSED_20220608[[#This Row],[Column9]])</f>
        <v>20251123</v>
      </c>
      <c r="AM917" t="str">
        <f>CLEAN(ARD_SAFE_PROCESSED_20220608[[#This Row],[Column10]])</f>
        <v xml:space="preserve">'                       </v>
      </c>
      <c r="AN917" t="s">
        <v>6427</v>
      </c>
      <c r="AO917" t="str">
        <f>CLEAN(ARD_SAFE_PROCESSED_20220608[[#This Row],[Column12]])</f>
        <v>1138</v>
      </c>
      <c r="AP917" t="str">
        <f>CLEAN(ARD_SAFE_PROCESSED_20220608[[#This Row],[Column13]])</f>
        <v xml:space="preserve">   </v>
      </c>
      <c r="AQ917" t="str">
        <f>CLEAN(ARD_SAFE_PROCESSED_20220608[[#This Row],[Column14]])</f>
        <v xml:space="preserve">PS0001    </v>
      </c>
      <c r="AR917" t="str">
        <f>CLEAN(ARD_SAFE_PROCESSED_20220608[[#This Row],[Column15]])</f>
        <v xml:space="preserve">POS CONTACTLESS CHIP                              </v>
      </c>
      <c r="AS917" t="str">
        <f>CLEAN(ARD_SAFE_PROCESSED_20220608[[#This Row],[Column16]])</f>
        <v xml:space="preserve">               </v>
      </c>
      <c r="AT917" t="str">
        <f>CLEAN(ARD_SAFE_PROCESSED_20220608[[#This Row],[Column17]])</f>
        <v>150.00</v>
      </c>
      <c r="AU917" t="str">
        <f>CLEAN(ARD_SAFE_PROCESSED_20220608[[#This Row],[Column18]])</f>
        <v xml:space="preserve">' </v>
      </c>
      <c r="AV917" t="str">
        <f>CLEAN(ARD_SAFE_PROCESSED_20220608[[#This Row],[Column19]])</f>
        <v xml:space="preserve">          </v>
      </c>
      <c r="AW917" t="str">
        <f>CLEAN(ARD_SAFE_PROCESSED_20220608[[#This Row],[Column20]])</f>
        <v>20251123</v>
      </c>
      <c r="AX917" t="str">
        <f>CLEAN(ARD_SAFE_PROCESSED_20220608[[#This Row],[Column21]])</f>
        <v>21910</v>
      </c>
      <c r="AY917" t="str">
        <f>LEFT(ARD_SAFE_PROCESSED_20220608[[#This Row],[Column1]],6)</f>
        <v>455788</v>
      </c>
      <c r="AZ917" t="str">
        <f>RIGHT(ARD_SAFE_PROCESSED_20220608[[#This Row],[Column1]],4)</f>
        <v>7019</v>
      </c>
      <c r="BA917" s="2">
        <f t="shared" si="87"/>
        <v>45993</v>
      </c>
      <c r="BB917">
        <f t="shared" si="88"/>
        <v>44.25</v>
      </c>
      <c r="BC917">
        <f t="shared" si="89"/>
        <v>150</v>
      </c>
      <c r="BD917" t="str">
        <f t="shared" si="90"/>
        <v>0</v>
      </c>
      <c r="BE917" t="str">
        <f t="shared" si="91"/>
        <v>F:TC40</v>
      </c>
    </row>
    <row r="918" spans="1:57" hidden="1" x14ac:dyDescent="0.3">
      <c r="A918" t="s">
        <v>6371</v>
      </c>
      <c r="B918" t="s">
        <v>6403</v>
      </c>
      <c r="C918" t="s">
        <v>6373</v>
      </c>
      <c r="D918" t="s">
        <v>64</v>
      </c>
      <c r="E918" t="s">
        <v>467</v>
      </c>
      <c r="F918" t="s">
        <v>28</v>
      </c>
      <c r="G918" t="s">
        <v>29</v>
      </c>
      <c r="H918" t="s">
        <v>6374</v>
      </c>
      <c r="I918" t="s">
        <v>467</v>
      </c>
      <c r="J918" t="s">
        <v>21</v>
      </c>
      <c r="K918" t="s">
        <v>6404</v>
      </c>
      <c r="L918" t="s">
        <v>6405</v>
      </c>
      <c r="M918" t="s">
        <v>65</v>
      </c>
      <c r="N918" t="s">
        <v>67</v>
      </c>
      <c r="O918" t="s">
        <v>66</v>
      </c>
      <c r="P918" t="s">
        <v>22</v>
      </c>
      <c r="Q918" t="s">
        <v>68</v>
      </c>
      <c r="R918" t="s">
        <v>23</v>
      </c>
      <c r="S918" t="s">
        <v>24</v>
      </c>
      <c r="T918" t="s">
        <v>467</v>
      </c>
      <c r="U918" t="s">
        <v>6406</v>
      </c>
      <c r="W918" t="s">
        <v>7126</v>
      </c>
      <c r="X918" t="s">
        <v>28</v>
      </c>
      <c r="Y918" t="e">
        <f>VLOOKUP(W918,ARD_SAFE_PROCESSED_20220608[[#This Row],[Column11]],1,FALSE)</f>
        <v>#N/A</v>
      </c>
      <c r="AB918" t="str">
        <f>CONCATENATE(LEFT(ARD_SAFE_PROCESSED_20220608[[#This Row],[Column1]],6),"******",RIGHT(ARD_SAFE_PROCESSED_20220608[[#This Row],[Column1]],4),";",ARD_SAFE_PROCESSED_20220608[[#This Row],[Column11]])</f>
        <v>455788******7019;74357045327008051200127</v>
      </c>
      <c r="AD918" t="str">
        <f>CLEAN(ARD_SAFE_PROCESSED_20220608[[#This Row],[Column1]])</f>
        <v>4557881129937019</v>
      </c>
      <c r="AE918" t="str">
        <f>CLEAN(ARD_SAFE_PROCESSED_20220608[[#This Row],[Column2]])</f>
        <v>144278</v>
      </c>
      <c r="AF918" t="str">
        <f>CLEAN(ARD_SAFE_PROCESSED_20220608[[#This Row],[Column3]])</f>
        <v>5708712</v>
      </c>
      <c r="AG918" t="str">
        <f>CLEAN(ARD_SAFE_PROCESSED_20220608[[#This Row],[Column4]])</f>
        <v>PL</v>
      </c>
      <c r="AH918" t="str">
        <f>CLEAN(ARD_SAFE_PROCESSED_20220608[[#This Row],[Column5]])</f>
        <v>20251123</v>
      </c>
      <c r="AI918" t="str">
        <f>CLEAN(ARD_SAFE_PROCESSED_20220608[[#This Row],[Column6]])</f>
        <v>604</v>
      </c>
      <c r="AJ918" t="str">
        <f>CLEAN(ARD_SAFE_PROCESSED_20220608[[#This Row],[Column7]])</f>
        <v>76</v>
      </c>
      <c r="AK918" t="str">
        <f>CLEAN(ARD_SAFE_PROCESSED_20220608[[#This Row],[Column8]])</f>
        <v xml:space="preserve">IZI*COME CALLAO SAC           </v>
      </c>
      <c r="AL918" t="str">
        <f>CLEAN(ARD_SAFE_PROCESSED_20220608[[#This Row],[Column9]])</f>
        <v>20251123</v>
      </c>
      <c r="AM918" t="str">
        <f>CLEAN(ARD_SAFE_PROCESSED_20220608[[#This Row],[Column10]])</f>
        <v xml:space="preserve">'                       </v>
      </c>
      <c r="AN918" t="s">
        <v>6404</v>
      </c>
      <c r="AO918" t="str">
        <f>CLEAN(ARD_SAFE_PROCESSED_20220608[[#This Row],[Column12]])</f>
        <v>1142</v>
      </c>
      <c r="AP918" t="str">
        <f>CLEAN(ARD_SAFE_PROCESSED_20220608[[#This Row],[Column13]])</f>
        <v xml:space="preserve">   </v>
      </c>
      <c r="AQ918" t="str">
        <f>CLEAN(ARD_SAFE_PROCESSED_20220608[[#This Row],[Column14]])</f>
        <v xml:space="preserve">PS0001    </v>
      </c>
      <c r="AR918" t="str">
        <f>CLEAN(ARD_SAFE_PROCESSED_20220608[[#This Row],[Column15]])</f>
        <v xml:space="preserve">POS CONTACTLESS CHIP                              </v>
      </c>
      <c r="AS918" t="str">
        <f>CLEAN(ARD_SAFE_PROCESSED_20220608[[#This Row],[Column16]])</f>
        <v xml:space="preserve">               </v>
      </c>
      <c r="AT918" t="str">
        <f>CLEAN(ARD_SAFE_PROCESSED_20220608[[#This Row],[Column17]])</f>
        <v>150.00</v>
      </c>
      <c r="AU918" t="str">
        <f>CLEAN(ARD_SAFE_PROCESSED_20220608[[#This Row],[Column18]])</f>
        <v xml:space="preserve">' </v>
      </c>
      <c r="AV918" t="str">
        <f>CLEAN(ARD_SAFE_PROCESSED_20220608[[#This Row],[Column19]])</f>
        <v xml:space="preserve">          </v>
      </c>
      <c r="AW918" t="str">
        <f>CLEAN(ARD_SAFE_PROCESSED_20220608[[#This Row],[Column20]])</f>
        <v>20251123</v>
      </c>
      <c r="AX918" t="str">
        <f>CLEAN(ARD_SAFE_PROCESSED_20220608[[#This Row],[Column21]])</f>
        <v>23117</v>
      </c>
      <c r="AY918" t="str">
        <f>LEFT(ARD_SAFE_PROCESSED_20220608[[#This Row],[Column1]],6)</f>
        <v>455788</v>
      </c>
      <c r="AZ918" t="str">
        <f>RIGHT(ARD_SAFE_PROCESSED_20220608[[#This Row],[Column1]],4)</f>
        <v>7019</v>
      </c>
      <c r="BA918" s="2">
        <f t="shared" si="87"/>
        <v>45993</v>
      </c>
      <c r="BB918">
        <f t="shared" si="88"/>
        <v>44.25</v>
      </c>
      <c r="BC918">
        <f t="shared" si="89"/>
        <v>150</v>
      </c>
      <c r="BD918" t="str">
        <f t="shared" si="90"/>
        <v>0</v>
      </c>
      <c r="BE918" t="str">
        <f t="shared" si="91"/>
        <v>F:TC40</v>
      </c>
    </row>
    <row r="919" spans="1:57" hidden="1" x14ac:dyDescent="0.3">
      <c r="A919" t="s">
        <v>6371</v>
      </c>
      <c r="B919" t="s">
        <v>6407</v>
      </c>
      <c r="C919" t="s">
        <v>6373</v>
      </c>
      <c r="D919" t="s">
        <v>64</v>
      </c>
      <c r="E919" t="s">
        <v>467</v>
      </c>
      <c r="F919" t="s">
        <v>28</v>
      </c>
      <c r="G919" t="s">
        <v>29</v>
      </c>
      <c r="H919" t="s">
        <v>6374</v>
      </c>
      <c r="I919" t="s">
        <v>467</v>
      </c>
      <c r="J919" t="s">
        <v>21</v>
      </c>
      <c r="K919" t="s">
        <v>6408</v>
      </c>
      <c r="L919" t="s">
        <v>6409</v>
      </c>
      <c r="M919" t="s">
        <v>65</v>
      </c>
      <c r="N919" t="s">
        <v>67</v>
      </c>
      <c r="O919" t="s">
        <v>66</v>
      </c>
      <c r="P919" t="s">
        <v>22</v>
      </c>
      <c r="Q919" t="s">
        <v>169</v>
      </c>
      <c r="R919" t="s">
        <v>23</v>
      </c>
      <c r="S919" t="s">
        <v>24</v>
      </c>
      <c r="T919" t="s">
        <v>467</v>
      </c>
      <c r="U919" t="s">
        <v>6410</v>
      </c>
      <c r="W919" t="s">
        <v>7137</v>
      </c>
      <c r="X919" t="s">
        <v>28</v>
      </c>
      <c r="Y919" t="e">
        <f>VLOOKUP(W919,ARD_SAFE_PROCESSED_20220608[[#This Row],[Column11]],1,FALSE)</f>
        <v>#N/A</v>
      </c>
      <c r="AB919" t="str">
        <f>CONCATENATE(LEFT(ARD_SAFE_PROCESSED_20220608[[#This Row],[Column1]],6),"******",RIGHT(ARD_SAFE_PROCESSED_20220608[[#This Row],[Column1]],4),";",ARD_SAFE_PROCESSED_20220608[[#This Row],[Column11]])</f>
        <v>455788******7019;74357045327008051200135</v>
      </c>
      <c r="AD919" t="str">
        <f>CLEAN(ARD_SAFE_PROCESSED_20220608[[#This Row],[Column1]])</f>
        <v>4557881129937019</v>
      </c>
      <c r="AE919" t="str">
        <f>CLEAN(ARD_SAFE_PROCESSED_20220608[[#This Row],[Column2]])</f>
        <v>149666</v>
      </c>
      <c r="AF919" t="str">
        <f>CLEAN(ARD_SAFE_PROCESSED_20220608[[#This Row],[Column3]])</f>
        <v>5708712</v>
      </c>
      <c r="AG919" t="str">
        <f>CLEAN(ARD_SAFE_PROCESSED_20220608[[#This Row],[Column4]])</f>
        <v>PL</v>
      </c>
      <c r="AH919" t="str">
        <f>CLEAN(ARD_SAFE_PROCESSED_20220608[[#This Row],[Column5]])</f>
        <v>20251123</v>
      </c>
      <c r="AI919" t="str">
        <f>CLEAN(ARD_SAFE_PROCESSED_20220608[[#This Row],[Column6]])</f>
        <v>604</v>
      </c>
      <c r="AJ919" t="str">
        <f>CLEAN(ARD_SAFE_PROCESSED_20220608[[#This Row],[Column7]])</f>
        <v>76</v>
      </c>
      <c r="AK919" t="str">
        <f>CLEAN(ARD_SAFE_PROCESSED_20220608[[#This Row],[Column8]])</f>
        <v xml:space="preserve">IZI*COME CALLAO SAC           </v>
      </c>
      <c r="AL919" t="str">
        <f>CLEAN(ARD_SAFE_PROCESSED_20220608[[#This Row],[Column9]])</f>
        <v>20251123</v>
      </c>
      <c r="AM919" t="str">
        <f>CLEAN(ARD_SAFE_PROCESSED_20220608[[#This Row],[Column10]])</f>
        <v xml:space="preserve">'                       </v>
      </c>
      <c r="AN919" t="s">
        <v>6408</v>
      </c>
      <c r="AO919" t="str">
        <f>CLEAN(ARD_SAFE_PROCESSED_20220608[[#This Row],[Column12]])</f>
        <v>1146</v>
      </c>
      <c r="AP919" t="str">
        <f>CLEAN(ARD_SAFE_PROCESSED_20220608[[#This Row],[Column13]])</f>
        <v xml:space="preserve">   </v>
      </c>
      <c r="AQ919" t="str">
        <f>CLEAN(ARD_SAFE_PROCESSED_20220608[[#This Row],[Column14]])</f>
        <v xml:space="preserve">PS0001    </v>
      </c>
      <c r="AR919" t="str">
        <f>CLEAN(ARD_SAFE_PROCESSED_20220608[[#This Row],[Column15]])</f>
        <v xml:space="preserve">POS CONTACTLESS CHIP                              </v>
      </c>
      <c r="AS919" t="str">
        <f>CLEAN(ARD_SAFE_PROCESSED_20220608[[#This Row],[Column16]])</f>
        <v xml:space="preserve">               </v>
      </c>
      <c r="AT919" t="str">
        <f>CLEAN(ARD_SAFE_PROCESSED_20220608[[#This Row],[Column17]])</f>
        <v>120.00</v>
      </c>
      <c r="AU919" t="str">
        <f>CLEAN(ARD_SAFE_PROCESSED_20220608[[#This Row],[Column18]])</f>
        <v xml:space="preserve">' </v>
      </c>
      <c r="AV919" t="str">
        <f>CLEAN(ARD_SAFE_PROCESSED_20220608[[#This Row],[Column19]])</f>
        <v xml:space="preserve">          </v>
      </c>
      <c r="AW919" t="str">
        <f>CLEAN(ARD_SAFE_PROCESSED_20220608[[#This Row],[Column20]])</f>
        <v>20251123</v>
      </c>
      <c r="AX919" t="str">
        <f>CLEAN(ARD_SAFE_PROCESSED_20220608[[#This Row],[Column21]])</f>
        <v>25001</v>
      </c>
      <c r="AY919" t="str">
        <f>LEFT(ARD_SAFE_PROCESSED_20220608[[#This Row],[Column1]],6)</f>
        <v>455788</v>
      </c>
      <c r="AZ919" t="str">
        <f>RIGHT(ARD_SAFE_PROCESSED_20220608[[#This Row],[Column1]],4)</f>
        <v>7019</v>
      </c>
      <c r="BA919" s="2">
        <f t="shared" si="87"/>
        <v>45993</v>
      </c>
      <c r="BB919">
        <f t="shared" si="88"/>
        <v>35.4</v>
      </c>
      <c r="BC919">
        <f t="shared" si="89"/>
        <v>120</v>
      </c>
      <c r="BD919" t="str">
        <f t="shared" si="90"/>
        <v>0</v>
      </c>
      <c r="BE919" t="str">
        <f t="shared" si="91"/>
        <v>F:TC40</v>
      </c>
    </row>
    <row r="920" spans="1:57" hidden="1" x14ac:dyDescent="0.3">
      <c r="A920" t="s">
        <v>6371</v>
      </c>
      <c r="B920" t="s">
        <v>6430</v>
      </c>
      <c r="C920" t="s">
        <v>6373</v>
      </c>
      <c r="D920" t="s">
        <v>64</v>
      </c>
      <c r="E920" t="s">
        <v>467</v>
      </c>
      <c r="F920" t="s">
        <v>28</v>
      </c>
      <c r="G920" t="s">
        <v>29</v>
      </c>
      <c r="H920" t="s">
        <v>6374</v>
      </c>
      <c r="I920" t="s">
        <v>467</v>
      </c>
      <c r="J920" t="s">
        <v>21</v>
      </c>
      <c r="K920" t="s">
        <v>6431</v>
      </c>
      <c r="L920" t="s">
        <v>6432</v>
      </c>
      <c r="M920" t="s">
        <v>65</v>
      </c>
      <c r="N920" t="s">
        <v>67</v>
      </c>
      <c r="O920" t="s">
        <v>66</v>
      </c>
      <c r="P920" t="s">
        <v>22</v>
      </c>
      <c r="Q920" t="s">
        <v>169</v>
      </c>
      <c r="R920" t="s">
        <v>23</v>
      </c>
      <c r="S920" t="s">
        <v>24</v>
      </c>
      <c r="T920" t="s">
        <v>467</v>
      </c>
      <c r="U920" t="s">
        <v>6433</v>
      </c>
      <c r="W920" t="s">
        <v>7140</v>
      </c>
      <c r="X920" t="s">
        <v>28</v>
      </c>
      <c r="Y920" t="e">
        <f>VLOOKUP(W920,ARD_SAFE_PROCESSED_20220608[[#This Row],[Column11]],1,FALSE)</f>
        <v>#N/A</v>
      </c>
      <c r="AB920" t="str">
        <f>CONCATENATE(LEFT(ARD_SAFE_PROCESSED_20220608[[#This Row],[Column1]],6),"******",RIGHT(ARD_SAFE_PROCESSED_20220608[[#This Row],[Column1]],4),";",ARD_SAFE_PROCESSED_20220608[[#This Row],[Column11]])</f>
        <v>455788******7019;74357045327008051200143</v>
      </c>
      <c r="AD920" t="str">
        <f>CLEAN(ARD_SAFE_PROCESSED_20220608[[#This Row],[Column1]])</f>
        <v>4557881129937019</v>
      </c>
      <c r="AE920" t="str">
        <f>CLEAN(ARD_SAFE_PROCESSED_20220608[[#This Row],[Column2]])</f>
        <v>283707</v>
      </c>
      <c r="AF920" t="str">
        <f>CLEAN(ARD_SAFE_PROCESSED_20220608[[#This Row],[Column3]])</f>
        <v>5708712</v>
      </c>
      <c r="AG920" t="str">
        <f>CLEAN(ARD_SAFE_PROCESSED_20220608[[#This Row],[Column4]])</f>
        <v>PL</v>
      </c>
      <c r="AH920" t="str">
        <f>CLEAN(ARD_SAFE_PROCESSED_20220608[[#This Row],[Column5]])</f>
        <v>20251123</v>
      </c>
      <c r="AI920" t="str">
        <f>CLEAN(ARD_SAFE_PROCESSED_20220608[[#This Row],[Column6]])</f>
        <v>604</v>
      </c>
      <c r="AJ920" t="str">
        <f>CLEAN(ARD_SAFE_PROCESSED_20220608[[#This Row],[Column7]])</f>
        <v>76</v>
      </c>
      <c r="AK920" t="str">
        <f>CLEAN(ARD_SAFE_PROCESSED_20220608[[#This Row],[Column8]])</f>
        <v xml:space="preserve">IZI*COME CALLAO SAC           </v>
      </c>
      <c r="AL920" t="str">
        <f>CLEAN(ARD_SAFE_PROCESSED_20220608[[#This Row],[Column9]])</f>
        <v>20251123</v>
      </c>
      <c r="AM920" t="str">
        <f>CLEAN(ARD_SAFE_PROCESSED_20220608[[#This Row],[Column10]])</f>
        <v xml:space="preserve">'                       </v>
      </c>
      <c r="AN920" t="s">
        <v>6431</v>
      </c>
      <c r="AO920" t="str">
        <f>CLEAN(ARD_SAFE_PROCESSED_20220608[[#This Row],[Column12]])</f>
        <v>1148</v>
      </c>
      <c r="AP920" t="str">
        <f>CLEAN(ARD_SAFE_PROCESSED_20220608[[#This Row],[Column13]])</f>
        <v xml:space="preserve">   </v>
      </c>
      <c r="AQ920" t="str">
        <f>CLEAN(ARD_SAFE_PROCESSED_20220608[[#This Row],[Column14]])</f>
        <v xml:space="preserve">PS0001    </v>
      </c>
      <c r="AR920" t="str">
        <f>CLEAN(ARD_SAFE_PROCESSED_20220608[[#This Row],[Column15]])</f>
        <v xml:space="preserve">POS CONTACTLESS CHIP                              </v>
      </c>
      <c r="AS920" t="str">
        <f>CLEAN(ARD_SAFE_PROCESSED_20220608[[#This Row],[Column16]])</f>
        <v xml:space="preserve">               </v>
      </c>
      <c r="AT920" t="str">
        <f>CLEAN(ARD_SAFE_PROCESSED_20220608[[#This Row],[Column17]])</f>
        <v>120.00</v>
      </c>
      <c r="AU920" t="str">
        <f>CLEAN(ARD_SAFE_PROCESSED_20220608[[#This Row],[Column18]])</f>
        <v xml:space="preserve">' </v>
      </c>
      <c r="AV920" t="str">
        <f>CLEAN(ARD_SAFE_PROCESSED_20220608[[#This Row],[Column19]])</f>
        <v xml:space="preserve">          </v>
      </c>
      <c r="AW920" t="str">
        <f>CLEAN(ARD_SAFE_PROCESSED_20220608[[#This Row],[Column20]])</f>
        <v>20251123</v>
      </c>
      <c r="AX920" t="str">
        <f>CLEAN(ARD_SAFE_PROCESSED_20220608[[#This Row],[Column21]])</f>
        <v>25643</v>
      </c>
      <c r="AY920" t="str">
        <f>LEFT(ARD_SAFE_PROCESSED_20220608[[#This Row],[Column1]],6)</f>
        <v>455788</v>
      </c>
      <c r="AZ920" t="str">
        <f>RIGHT(ARD_SAFE_PROCESSED_20220608[[#This Row],[Column1]],4)</f>
        <v>7019</v>
      </c>
      <c r="BA920" s="2">
        <f t="shared" si="87"/>
        <v>45993</v>
      </c>
      <c r="BB920">
        <f t="shared" si="88"/>
        <v>35.4</v>
      </c>
      <c r="BC920">
        <f t="shared" si="89"/>
        <v>120</v>
      </c>
      <c r="BD920" t="str">
        <f t="shared" si="90"/>
        <v>0</v>
      </c>
      <c r="BE920" t="str">
        <f t="shared" si="91"/>
        <v>F:TC40</v>
      </c>
    </row>
    <row r="921" spans="1:57" hidden="1" x14ac:dyDescent="0.3">
      <c r="A921" t="s">
        <v>6371</v>
      </c>
      <c r="B921" t="s">
        <v>6434</v>
      </c>
      <c r="C921" t="s">
        <v>6373</v>
      </c>
      <c r="D921" t="s">
        <v>64</v>
      </c>
      <c r="E921" t="s">
        <v>467</v>
      </c>
      <c r="F921" t="s">
        <v>28</v>
      </c>
      <c r="G921" t="s">
        <v>29</v>
      </c>
      <c r="H921" t="s">
        <v>6374</v>
      </c>
      <c r="I921" t="s">
        <v>467</v>
      </c>
      <c r="J921" t="s">
        <v>21</v>
      </c>
      <c r="K921" t="s">
        <v>6435</v>
      </c>
      <c r="L921" t="s">
        <v>6436</v>
      </c>
      <c r="M921" t="s">
        <v>65</v>
      </c>
      <c r="N921" t="s">
        <v>67</v>
      </c>
      <c r="O921" t="s">
        <v>66</v>
      </c>
      <c r="P921" t="s">
        <v>22</v>
      </c>
      <c r="Q921" t="s">
        <v>68</v>
      </c>
      <c r="R921" t="s">
        <v>23</v>
      </c>
      <c r="S921" t="s">
        <v>24</v>
      </c>
      <c r="T921" t="s">
        <v>467</v>
      </c>
      <c r="U921" t="s">
        <v>6437</v>
      </c>
      <c r="W921" t="s">
        <v>3959</v>
      </c>
      <c r="X921" t="s">
        <v>28</v>
      </c>
      <c r="Y921" t="e">
        <f>VLOOKUP(W921,ARD_SAFE_PROCESSED_20220608[[#This Row],[Column11]],1,FALSE)</f>
        <v>#N/A</v>
      </c>
      <c r="AB921" t="str">
        <f>CONCATENATE(LEFT(ARD_SAFE_PROCESSED_20220608[[#This Row],[Column1]],6),"******",RIGHT(ARD_SAFE_PROCESSED_20220608[[#This Row],[Column1]],4),";",ARD_SAFE_PROCESSED_20220608[[#This Row],[Column11]])</f>
        <v>455788******7019;74357045327008051200150</v>
      </c>
      <c r="AD921" t="str">
        <f>CLEAN(ARD_SAFE_PROCESSED_20220608[[#This Row],[Column1]])</f>
        <v>4557881129937019</v>
      </c>
      <c r="AE921" t="str">
        <f>CLEAN(ARD_SAFE_PROCESSED_20220608[[#This Row],[Column2]])</f>
        <v>286520</v>
      </c>
      <c r="AF921" t="str">
        <f>CLEAN(ARD_SAFE_PROCESSED_20220608[[#This Row],[Column3]])</f>
        <v>5708712</v>
      </c>
      <c r="AG921" t="str">
        <f>CLEAN(ARD_SAFE_PROCESSED_20220608[[#This Row],[Column4]])</f>
        <v>PL</v>
      </c>
      <c r="AH921" t="str">
        <f>CLEAN(ARD_SAFE_PROCESSED_20220608[[#This Row],[Column5]])</f>
        <v>20251123</v>
      </c>
      <c r="AI921" t="str">
        <f>CLEAN(ARD_SAFE_PROCESSED_20220608[[#This Row],[Column6]])</f>
        <v>604</v>
      </c>
      <c r="AJ921" t="str">
        <f>CLEAN(ARD_SAFE_PROCESSED_20220608[[#This Row],[Column7]])</f>
        <v>76</v>
      </c>
      <c r="AK921" t="str">
        <f>CLEAN(ARD_SAFE_PROCESSED_20220608[[#This Row],[Column8]])</f>
        <v xml:space="preserve">IZI*COME CALLAO SAC           </v>
      </c>
      <c r="AL921" t="str">
        <f>CLEAN(ARD_SAFE_PROCESSED_20220608[[#This Row],[Column9]])</f>
        <v>20251123</v>
      </c>
      <c r="AM921" t="str">
        <f>CLEAN(ARD_SAFE_PROCESSED_20220608[[#This Row],[Column10]])</f>
        <v xml:space="preserve">'                       </v>
      </c>
      <c r="AN921" t="s">
        <v>6435</v>
      </c>
      <c r="AO921" t="str">
        <f>CLEAN(ARD_SAFE_PROCESSED_20220608[[#This Row],[Column12]])</f>
        <v>1150</v>
      </c>
      <c r="AP921" t="str">
        <f>CLEAN(ARD_SAFE_PROCESSED_20220608[[#This Row],[Column13]])</f>
        <v xml:space="preserve">   </v>
      </c>
      <c r="AQ921" t="str">
        <f>CLEAN(ARD_SAFE_PROCESSED_20220608[[#This Row],[Column14]])</f>
        <v xml:space="preserve">PS0001    </v>
      </c>
      <c r="AR921" t="str">
        <f>CLEAN(ARD_SAFE_PROCESSED_20220608[[#This Row],[Column15]])</f>
        <v xml:space="preserve">POS CONTACTLESS CHIP                              </v>
      </c>
      <c r="AS921" t="str">
        <f>CLEAN(ARD_SAFE_PROCESSED_20220608[[#This Row],[Column16]])</f>
        <v xml:space="preserve">               </v>
      </c>
      <c r="AT921" t="str">
        <f>CLEAN(ARD_SAFE_PROCESSED_20220608[[#This Row],[Column17]])</f>
        <v>150.00</v>
      </c>
      <c r="AU921" t="str">
        <f>CLEAN(ARD_SAFE_PROCESSED_20220608[[#This Row],[Column18]])</f>
        <v xml:space="preserve">' </v>
      </c>
      <c r="AV921" t="str">
        <f>CLEAN(ARD_SAFE_PROCESSED_20220608[[#This Row],[Column19]])</f>
        <v xml:space="preserve">          </v>
      </c>
      <c r="AW921" t="str">
        <f>CLEAN(ARD_SAFE_PROCESSED_20220608[[#This Row],[Column20]])</f>
        <v>20251123</v>
      </c>
      <c r="AX921" t="str">
        <f>CLEAN(ARD_SAFE_PROCESSED_20220608[[#This Row],[Column21]])</f>
        <v>30610</v>
      </c>
      <c r="AY921" t="str">
        <f>LEFT(ARD_SAFE_PROCESSED_20220608[[#This Row],[Column1]],6)</f>
        <v>455788</v>
      </c>
      <c r="AZ921" t="str">
        <f>RIGHT(ARD_SAFE_PROCESSED_20220608[[#This Row],[Column1]],4)</f>
        <v>7019</v>
      </c>
      <c r="BA921" s="2">
        <f t="shared" si="87"/>
        <v>45993</v>
      </c>
      <c r="BB921">
        <f t="shared" si="88"/>
        <v>44.25</v>
      </c>
      <c r="BC921">
        <f t="shared" si="89"/>
        <v>150</v>
      </c>
      <c r="BD921" t="str">
        <f t="shared" si="90"/>
        <v>0</v>
      </c>
      <c r="BE921" t="str">
        <f t="shared" si="91"/>
        <v>F:TC40</v>
      </c>
    </row>
    <row r="922" spans="1:57" hidden="1" x14ac:dyDescent="0.3">
      <c r="A922" t="s">
        <v>6371</v>
      </c>
      <c r="B922" t="s">
        <v>6411</v>
      </c>
      <c r="C922" t="s">
        <v>6373</v>
      </c>
      <c r="D922" t="s">
        <v>64</v>
      </c>
      <c r="E922" t="s">
        <v>467</v>
      </c>
      <c r="F922" t="s">
        <v>28</v>
      </c>
      <c r="G922" t="s">
        <v>29</v>
      </c>
      <c r="H922" t="s">
        <v>6374</v>
      </c>
      <c r="I922" t="s">
        <v>467</v>
      </c>
      <c r="J922" t="s">
        <v>21</v>
      </c>
      <c r="K922" t="s">
        <v>6412</v>
      </c>
      <c r="L922" t="s">
        <v>6413</v>
      </c>
      <c r="M922" t="s">
        <v>65</v>
      </c>
      <c r="N922" t="s">
        <v>67</v>
      </c>
      <c r="O922" t="s">
        <v>66</v>
      </c>
      <c r="P922" t="s">
        <v>22</v>
      </c>
      <c r="Q922" t="s">
        <v>68</v>
      </c>
      <c r="R922" t="s">
        <v>23</v>
      </c>
      <c r="S922" t="s">
        <v>24</v>
      </c>
      <c r="T922" t="s">
        <v>467</v>
      </c>
      <c r="U922" t="s">
        <v>6414</v>
      </c>
      <c r="W922" t="s">
        <v>4069</v>
      </c>
      <c r="X922" t="s">
        <v>28</v>
      </c>
      <c r="Y922" t="e">
        <f>VLOOKUP(W922,ARD_SAFE_PROCESSED_20220608[[#This Row],[Column11]],1,FALSE)</f>
        <v>#N/A</v>
      </c>
      <c r="AB922" t="str">
        <f>CONCATENATE(LEFT(ARD_SAFE_PROCESSED_20220608[[#This Row],[Column1]],6),"******",RIGHT(ARD_SAFE_PROCESSED_20220608[[#This Row],[Column1]],4),";",ARD_SAFE_PROCESSED_20220608[[#This Row],[Column11]])</f>
        <v>455788******7019;74357045327008051200168</v>
      </c>
      <c r="AD922" t="str">
        <f>CLEAN(ARD_SAFE_PROCESSED_20220608[[#This Row],[Column1]])</f>
        <v>4557881129937019</v>
      </c>
      <c r="AE922" t="str">
        <f>CLEAN(ARD_SAFE_PROCESSED_20220608[[#This Row],[Column2]])</f>
        <v>154313</v>
      </c>
      <c r="AF922" t="str">
        <f>CLEAN(ARD_SAFE_PROCESSED_20220608[[#This Row],[Column3]])</f>
        <v>5708712</v>
      </c>
      <c r="AG922" t="str">
        <f>CLEAN(ARD_SAFE_PROCESSED_20220608[[#This Row],[Column4]])</f>
        <v>PL</v>
      </c>
      <c r="AH922" t="str">
        <f>CLEAN(ARD_SAFE_PROCESSED_20220608[[#This Row],[Column5]])</f>
        <v>20251123</v>
      </c>
      <c r="AI922" t="str">
        <f>CLEAN(ARD_SAFE_PROCESSED_20220608[[#This Row],[Column6]])</f>
        <v>604</v>
      </c>
      <c r="AJ922" t="str">
        <f>CLEAN(ARD_SAFE_PROCESSED_20220608[[#This Row],[Column7]])</f>
        <v>76</v>
      </c>
      <c r="AK922" t="str">
        <f>CLEAN(ARD_SAFE_PROCESSED_20220608[[#This Row],[Column8]])</f>
        <v xml:space="preserve">IZI*COME CALLAO SAC           </v>
      </c>
      <c r="AL922" t="str">
        <f>CLEAN(ARD_SAFE_PROCESSED_20220608[[#This Row],[Column9]])</f>
        <v>20251123</v>
      </c>
      <c r="AM922" t="str">
        <f>CLEAN(ARD_SAFE_PROCESSED_20220608[[#This Row],[Column10]])</f>
        <v xml:space="preserve">'                       </v>
      </c>
      <c r="AN922" t="s">
        <v>6412</v>
      </c>
      <c r="AO922" t="str">
        <f>CLEAN(ARD_SAFE_PROCESSED_20220608[[#This Row],[Column12]])</f>
        <v>1152</v>
      </c>
      <c r="AP922" t="str">
        <f>CLEAN(ARD_SAFE_PROCESSED_20220608[[#This Row],[Column13]])</f>
        <v xml:space="preserve">   </v>
      </c>
      <c r="AQ922" t="str">
        <f>CLEAN(ARD_SAFE_PROCESSED_20220608[[#This Row],[Column14]])</f>
        <v xml:space="preserve">PS0001    </v>
      </c>
      <c r="AR922" t="str">
        <f>CLEAN(ARD_SAFE_PROCESSED_20220608[[#This Row],[Column15]])</f>
        <v xml:space="preserve">POS CONTACTLESS CHIP                              </v>
      </c>
      <c r="AS922" t="str">
        <f>CLEAN(ARD_SAFE_PROCESSED_20220608[[#This Row],[Column16]])</f>
        <v xml:space="preserve">               </v>
      </c>
      <c r="AT922" t="str">
        <f>CLEAN(ARD_SAFE_PROCESSED_20220608[[#This Row],[Column17]])</f>
        <v>150.00</v>
      </c>
      <c r="AU922" t="str">
        <f>CLEAN(ARD_SAFE_PROCESSED_20220608[[#This Row],[Column18]])</f>
        <v xml:space="preserve">' </v>
      </c>
      <c r="AV922" t="str">
        <f>CLEAN(ARD_SAFE_PROCESSED_20220608[[#This Row],[Column19]])</f>
        <v xml:space="preserve">          </v>
      </c>
      <c r="AW922" t="str">
        <f>CLEAN(ARD_SAFE_PROCESSED_20220608[[#This Row],[Column20]])</f>
        <v>20251123</v>
      </c>
      <c r="AX922" t="str">
        <f>CLEAN(ARD_SAFE_PROCESSED_20220608[[#This Row],[Column21]])</f>
        <v>30645</v>
      </c>
      <c r="AY922" t="str">
        <f>LEFT(ARD_SAFE_PROCESSED_20220608[[#This Row],[Column1]],6)</f>
        <v>455788</v>
      </c>
      <c r="AZ922" t="str">
        <f>RIGHT(ARD_SAFE_PROCESSED_20220608[[#This Row],[Column1]],4)</f>
        <v>7019</v>
      </c>
      <c r="BA922" s="2">
        <f t="shared" si="87"/>
        <v>45993</v>
      </c>
      <c r="BB922">
        <f t="shared" si="88"/>
        <v>44.25</v>
      </c>
      <c r="BC922">
        <f t="shared" si="89"/>
        <v>150</v>
      </c>
      <c r="BD922" t="str">
        <f t="shared" si="90"/>
        <v>0</v>
      </c>
      <c r="BE922" t="str">
        <f t="shared" si="91"/>
        <v>F:TC40</v>
      </c>
    </row>
    <row r="923" spans="1:57" hidden="1" x14ac:dyDescent="0.3">
      <c r="A923" t="s">
        <v>6371</v>
      </c>
      <c r="B923" t="s">
        <v>6399</v>
      </c>
      <c r="C923" t="s">
        <v>6373</v>
      </c>
      <c r="D923" t="s">
        <v>64</v>
      </c>
      <c r="E923" t="s">
        <v>467</v>
      </c>
      <c r="F923" t="s">
        <v>28</v>
      </c>
      <c r="G923" t="s">
        <v>29</v>
      </c>
      <c r="H923" t="s">
        <v>6374</v>
      </c>
      <c r="I923" t="s">
        <v>467</v>
      </c>
      <c r="J923" t="s">
        <v>21</v>
      </c>
      <c r="K923" t="s">
        <v>6400</v>
      </c>
      <c r="L923" t="s">
        <v>6401</v>
      </c>
      <c r="M923" t="s">
        <v>65</v>
      </c>
      <c r="N923" t="s">
        <v>67</v>
      </c>
      <c r="O923" t="s">
        <v>66</v>
      </c>
      <c r="P923" t="s">
        <v>22</v>
      </c>
      <c r="Q923" t="s">
        <v>68</v>
      </c>
      <c r="R923" t="s">
        <v>23</v>
      </c>
      <c r="S923" t="s">
        <v>24</v>
      </c>
      <c r="T923" t="s">
        <v>467</v>
      </c>
      <c r="U923" t="s">
        <v>6402</v>
      </c>
      <c r="W923" t="s">
        <v>3755</v>
      </c>
      <c r="X923" t="s">
        <v>28</v>
      </c>
      <c r="Y923" t="e">
        <f>VLOOKUP(W923,ARD_SAFE_PROCESSED_20220608[[#This Row],[Column11]],1,FALSE)</f>
        <v>#N/A</v>
      </c>
      <c r="AB923" t="str">
        <f>CONCATENATE(LEFT(ARD_SAFE_PROCESSED_20220608[[#This Row],[Column1]],6),"******",RIGHT(ARD_SAFE_PROCESSED_20220608[[#This Row],[Column1]],4),";",ARD_SAFE_PROCESSED_20220608[[#This Row],[Column11]])</f>
        <v>455788******7019;74357045327008051200176</v>
      </c>
      <c r="AD923" t="str">
        <f>CLEAN(ARD_SAFE_PROCESSED_20220608[[#This Row],[Column1]])</f>
        <v>4557881129937019</v>
      </c>
      <c r="AE923" t="str">
        <f>CLEAN(ARD_SAFE_PROCESSED_20220608[[#This Row],[Column2]])</f>
        <v>118646</v>
      </c>
      <c r="AF923" t="str">
        <f>CLEAN(ARD_SAFE_PROCESSED_20220608[[#This Row],[Column3]])</f>
        <v>5708712</v>
      </c>
      <c r="AG923" t="str">
        <f>CLEAN(ARD_SAFE_PROCESSED_20220608[[#This Row],[Column4]])</f>
        <v>PL</v>
      </c>
      <c r="AH923" t="str">
        <f>CLEAN(ARD_SAFE_PROCESSED_20220608[[#This Row],[Column5]])</f>
        <v>20251123</v>
      </c>
      <c r="AI923" t="str">
        <f>CLEAN(ARD_SAFE_PROCESSED_20220608[[#This Row],[Column6]])</f>
        <v>604</v>
      </c>
      <c r="AJ923" t="str">
        <f>CLEAN(ARD_SAFE_PROCESSED_20220608[[#This Row],[Column7]])</f>
        <v>76</v>
      </c>
      <c r="AK923" t="str">
        <f>CLEAN(ARD_SAFE_PROCESSED_20220608[[#This Row],[Column8]])</f>
        <v xml:space="preserve">IZI*COME CALLAO SAC           </v>
      </c>
      <c r="AL923" t="str">
        <f>CLEAN(ARD_SAFE_PROCESSED_20220608[[#This Row],[Column9]])</f>
        <v>20251123</v>
      </c>
      <c r="AM923" t="str">
        <f>CLEAN(ARD_SAFE_PROCESSED_20220608[[#This Row],[Column10]])</f>
        <v xml:space="preserve">'                       </v>
      </c>
      <c r="AN923" t="s">
        <v>6400</v>
      </c>
      <c r="AO923" t="str">
        <f>CLEAN(ARD_SAFE_PROCESSED_20220608[[#This Row],[Column12]])</f>
        <v>1154</v>
      </c>
      <c r="AP923" t="str">
        <f>CLEAN(ARD_SAFE_PROCESSED_20220608[[#This Row],[Column13]])</f>
        <v xml:space="preserve">   </v>
      </c>
      <c r="AQ923" t="str">
        <f>CLEAN(ARD_SAFE_PROCESSED_20220608[[#This Row],[Column14]])</f>
        <v xml:space="preserve">PS0001    </v>
      </c>
      <c r="AR923" t="str">
        <f>CLEAN(ARD_SAFE_PROCESSED_20220608[[#This Row],[Column15]])</f>
        <v xml:space="preserve">POS CONTACTLESS CHIP                              </v>
      </c>
      <c r="AS923" t="str">
        <f>CLEAN(ARD_SAFE_PROCESSED_20220608[[#This Row],[Column16]])</f>
        <v xml:space="preserve">               </v>
      </c>
      <c r="AT923" t="str">
        <f>CLEAN(ARD_SAFE_PROCESSED_20220608[[#This Row],[Column17]])</f>
        <v>150.00</v>
      </c>
      <c r="AU923" t="str">
        <f>CLEAN(ARD_SAFE_PROCESSED_20220608[[#This Row],[Column18]])</f>
        <v xml:space="preserve">' </v>
      </c>
      <c r="AV923" t="str">
        <f>CLEAN(ARD_SAFE_PROCESSED_20220608[[#This Row],[Column19]])</f>
        <v xml:space="preserve">          </v>
      </c>
      <c r="AW923" t="str">
        <f>CLEAN(ARD_SAFE_PROCESSED_20220608[[#This Row],[Column20]])</f>
        <v>20251123</v>
      </c>
      <c r="AX923" t="str">
        <f>CLEAN(ARD_SAFE_PROCESSED_20220608[[#This Row],[Column21]])</f>
        <v>31832</v>
      </c>
      <c r="AY923" t="str">
        <f>LEFT(ARD_SAFE_PROCESSED_20220608[[#This Row],[Column1]],6)</f>
        <v>455788</v>
      </c>
      <c r="AZ923" t="str">
        <f>RIGHT(ARD_SAFE_PROCESSED_20220608[[#This Row],[Column1]],4)</f>
        <v>7019</v>
      </c>
      <c r="BA923" s="2">
        <f t="shared" si="87"/>
        <v>45993</v>
      </c>
      <c r="BB923">
        <f t="shared" si="88"/>
        <v>44.25</v>
      </c>
      <c r="BC923">
        <f t="shared" si="89"/>
        <v>150</v>
      </c>
      <c r="BD923" t="str">
        <f t="shared" si="90"/>
        <v>0</v>
      </c>
      <c r="BE923" t="str">
        <f t="shared" si="91"/>
        <v>F:TC40</v>
      </c>
    </row>
    <row r="924" spans="1:57" hidden="1" x14ac:dyDescent="0.3">
      <c r="A924" t="s">
        <v>6318</v>
      </c>
      <c r="B924" t="s">
        <v>6319</v>
      </c>
      <c r="C924" t="s">
        <v>6320</v>
      </c>
      <c r="D924" t="s">
        <v>64</v>
      </c>
      <c r="E924" t="s">
        <v>473</v>
      </c>
      <c r="F924" t="s">
        <v>28</v>
      </c>
      <c r="G924" t="s">
        <v>29</v>
      </c>
      <c r="H924" t="s">
        <v>6321</v>
      </c>
      <c r="I924" t="s">
        <v>467</v>
      </c>
      <c r="J924" t="s">
        <v>21</v>
      </c>
      <c r="K924" t="s">
        <v>6322</v>
      </c>
      <c r="L924" t="s">
        <v>6323</v>
      </c>
      <c r="M924" t="s">
        <v>65</v>
      </c>
      <c r="N924" t="s">
        <v>77</v>
      </c>
      <c r="O924" t="s">
        <v>66</v>
      </c>
      <c r="P924" t="s">
        <v>22</v>
      </c>
      <c r="Q924" t="s">
        <v>6110</v>
      </c>
      <c r="R924" t="s">
        <v>23</v>
      </c>
      <c r="S924" t="s">
        <v>24</v>
      </c>
      <c r="T924" t="s">
        <v>473</v>
      </c>
      <c r="U924" t="s">
        <v>6324</v>
      </c>
      <c r="W924" t="s">
        <v>3009</v>
      </c>
      <c r="X924" t="s">
        <v>28</v>
      </c>
      <c r="Y924" t="e">
        <f>VLOOKUP(W924,ARD_SAFE_PROCESSED_20220608[[#This Row],[Column11]],1,FALSE)</f>
        <v>#N/A</v>
      </c>
      <c r="AB924" t="str">
        <f>CONCATENATE(LEFT(ARD_SAFE_PROCESSED_20220608[[#This Row],[Column1]],6),"******",RIGHT(ARD_SAFE_PROCESSED_20220608[[#This Row],[Column1]],4),";",ARD_SAFE_PROCESSED_20220608[[#This Row],[Column11]])</f>
        <v>455788******9093;74357045327008947100382</v>
      </c>
      <c r="AD924" t="str">
        <f>CLEAN(ARD_SAFE_PROCESSED_20220608[[#This Row],[Column1]])</f>
        <v>4557880861689093</v>
      </c>
      <c r="AE924" t="str">
        <f>CLEAN(ARD_SAFE_PROCESSED_20220608[[#This Row],[Column2]])</f>
        <v>088642</v>
      </c>
      <c r="AF924" t="str">
        <f>CLEAN(ARD_SAFE_PROCESSED_20220608[[#This Row],[Column3]])</f>
        <v>5816925</v>
      </c>
      <c r="AG924" t="str">
        <f>CLEAN(ARD_SAFE_PROCESSED_20220608[[#This Row],[Column4]])</f>
        <v>PL</v>
      </c>
      <c r="AH924" t="str">
        <f>CLEAN(ARD_SAFE_PROCESSED_20220608[[#This Row],[Column5]])</f>
        <v>20251122</v>
      </c>
      <c r="AI924" t="str">
        <f>CLEAN(ARD_SAFE_PROCESSED_20220608[[#This Row],[Column6]])</f>
        <v>604</v>
      </c>
      <c r="AJ924" t="str">
        <f>CLEAN(ARD_SAFE_PROCESSED_20220608[[#This Row],[Column7]])</f>
        <v>76</v>
      </c>
      <c r="AK924" t="str">
        <f>CLEAN(ARD_SAFE_PROCESSED_20220608[[#This Row],[Column8]])</f>
        <v xml:space="preserve">IZI*PIZZERIA  BIANCA          </v>
      </c>
      <c r="AL924" t="str">
        <f>CLEAN(ARD_SAFE_PROCESSED_20220608[[#This Row],[Column9]])</f>
        <v>20251123</v>
      </c>
      <c r="AM924" t="str">
        <f>CLEAN(ARD_SAFE_PROCESSED_20220608[[#This Row],[Column10]])</f>
        <v xml:space="preserve">'                       </v>
      </c>
      <c r="AN924" t="s">
        <v>6322</v>
      </c>
      <c r="AO924" t="str">
        <f>CLEAN(ARD_SAFE_PROCESSED_20220608[[#This Row],[Column12]])</f>
        <v>3678</v>
      </c>
      <c r="AP924" t="str">
        <f>CLEAN(ARD_SAFE_PROCESSED_20220608[[#This Row],[Column13]])</f>
        <v xml:space="preserve">   </v>
      </c>
      <c r="AQ924" t="str">
        <f>CLEAN(ARD_SAFE_PROCESSED_20220608[[#This Row],[Column14]])</f>
        <v xml:space="preserve">PS0002    </v>
      </c>
      <c r="AR924" t="str">
        <f>CLEAN(ARD_SAFE_PROCESSED_20220608[[#This Row],[Column15]])</f>
        <v xml:space="preserve">POS CONTACTLESS CHIP                              </v>
      </c>
      <c r="AS924" t="str">
        <f>CLEAN(ARD_SAFE_PROCESSED_20220608[[#This Row],[Column16]])</f>
        <v xml:space="preserve">               </v>
      </c>
      <c r="AT924" t="str">
        <f>CLEAN(ARD_SAFE_PROCESSED_20220608[[#This Row],[Column17]])</f>
        <v>22.00</v>
      </c>
      <c r="AU924" t="str">
        <f>CLEAN(ARD_SAFE_PROCESSED_20220608[[#This Row],[Column18]])</f>
        <v xml:space="preserve">' </v>
      </c>
      <c r="AV924" t="str">
        <f>CLEAN(ARD_SAFE_PROCESSED_20220608[[#This Row],[Column19]])</f>
        <v xml:space="preserve">          </v>
      </c>
      <c r="AW924" t="str">
        <f>CLEAN(ARD_SAFE_PROCESSED_20220608[[#This Row],[Column20]])</f>
        <v>20251122</v>
      </c>
      <c r="AX924" t="str">
        <f>CLEAN(ARD_SAFE_PROCESSED_20220608[[#This Row],[Column21]])</f>
        <v>220142</v>
      </c>
      <c r="AY924" t="str">
        <f>LEFT(ARD_SAFE_PROCESSED_20220608[[#This Row],[Column1]],6)</f>
        <v>455788</v>
      </c>
      <c r="AZ924" t="str">
        <f>RIGHT(ARD_SAFE_PROCESSED_20220608[[#This Row],[Column1]],4)</f>
        <v>9093</v>
      </c>
      <c r="BA924" s="2">
        <f t="shared" si="87"/>
        <v>45994</v>
      </c>
      <c r="BB924">
        <f t="shared" si="88"/>
        <v>6.49</v>
      </c>
      <c r="BC924">
        <f t="shared" si="89"/>
        <v>22</v>
      </c>
      <c r="BD924" t="str">
        <f t="shared" si="90"/>
        <v>0</v>
      </c>
      <c r="BE924" t="str">
        <f t="shared" si="91"/>
        <v>F:TC40</v>
      </c>
    </row>
    <row r="925" spans="1:57" hidden="1" x14ac:dyDescent="0.3">
      <c r="A925" t="s">
        <v>8782</v>
      </c>
      <c r="B925" t="s">
        <v>8797</v>
      </c>
      <c r="C925" t="s">
        <v>8784</v>
      </c>
      <c r="D925" t="s">
        <v>64</v>
      </c>
      <c r="E925" t="s">
        <v>467</v>
      </c>
      <c r="F925" t="s">
        <v>28</v>
      </c>
      <c r="G925" t="s">
        <v>29</v>
      </c>
      <c r="H925" t="s">
        <v>8785</v>
      </c>
      <c r="I925" t="s">
        <v>467</v>
      </c>
      <c r="J925" t="s">
        <v>21</v>
      </c>
      <c r="K925" t="s">
        <v>8798</v>
      </c>
      <c r="L925" t="s">
        <v>8799</v>
      </c>
      <c r="M925" t="s">
        <v>65</v>
      </c>
      <c r="N925" t="s">
        <v>67</v>
      </c>
      <c r="O925" t="s">
        <v>66</v>
      </c>
      <c r="P925" t="s">
        <v>22</v>
      </c>
      <c r="Q925" t="s">
        <v>4961</v>
      </c>
      <c r="R925" t="s">
        <v>23</v>
      </c>
      <c r="S925" t="s">
        <v>24</v>
      </c>
      <c r="T925" t="s">
        <v>467</v>
      </c>
      <c r="U925" t="s">
        <v>8800</v>
      </c>
      <c r="W925" t="s">
        <v>6222</v>
      </c>
      <c r="X925" t="s">
        <v>28</v>
      </c>
      <c r="Y925" t="e">
        <f>VLOOKUP(W925,ARD_SAFE_PROCESSED_20220608[[#This Row],[Column11]],1,FALSE)</f>
        <v>#N/A</v>
      </c>
      <c r="AB925" t="str">
        <f>CONCATENATE(LEFT(ARD_SAFE_PROCESSED_20220608[[#This Row],[Column1]],6),"******",RIGHT(ARD_SAFE_PROCESSED_20220608[[#This Row],[Column1]],4),";",ARD_SAFE_PROCESSED_20220608[[#This Row],[Column11]])</f>
        <v>491914******1527;74357045327009253600437</v>
      </c>
      <c r="AD925" t="str">
        <f>CLEAN(ARD_SAFE_PROCESSED_20220608[[#This Row],[Column1]])</f>
        <v>4919148442151527</v>
      </c>
      <c r="AE925" t="str">
        <f>CLEAN(ARD_SAFE_PROCESSED_20220608[[#This Row],[Column2]])</f>
        <v>810150</v>
      </c>
      <c r="AF925" t="str">
        <f>CLEAN(ARD_SAFE_PROCESSED_20220608[[#This Row],[Column3]])</f>
        <v>5855079</v>
      </c>
      <c r="AG925" t="str">
        <f>CLEAN(ARD_SAFE_PROCESSED_20220608[[#This Row],[Column4]])</f>
        <v>PL</v>
      </c>
      <c r="AH925" t="str">
        <f>CLEAN(ARD_SAFE_PROCESSED_20220608[[#This Row],[Column5]])</f>
        <v>20251123</v>
      </c>
      <c r="AI925" t="str">
        <f>CLEAN(ARD_SAFE_PROCESSED_20220608[[#This Row],[Column6]])</f>
        <v>604</v>
      </c>
      <c r="AJ925" t="str">
        <f>CLEAN(ARD_SAFE_PROCESSED_20220608[[#This Row],[Column7]])</f>
        <v>76</v>
      </c>
      <c r="AK925" t="str">
        <f>CLEAN(ARD_SAFE_PROCESSED_20220608[[#This Row],[Column8]])</f>
        <v xml:space="preserve">IZI*MEDUSA                    </v>
      </c>
      <c r="AL925" t="str">
        <f>CLEAN(ARD_SAFE_PROCESSED_20220608[[#This Row],[Column9]])</f>
        <v>20251123</v>
      </c>
      <c r="AM925" t="str">
        <f>CLEAN(ARD_SAFE_PROCESSED_20220608[[#This Row],[Column10]])</f>
        <v xml:space="preserve">'                       </v>
      </c>
      <c r="AN925" t="s">
        <v>8798</v>
      </c>
      <c r="AO925" t="str">
        <f>CLEAN(ARD_SAFE_PROCESSED_20220608[[#This Row],[Column12]])</f>
        <v>4690</v>
      </c>
      <c r="AP925" t="str">
        <f>CLEAN(ARD_SAFE_PROCESSED_20220608[[#This Row],[Column13]])</f>
        <v xml:space="preserve">   </v>
      </c>
      <c r="AQ925" t="str">
        <f>CLEAN(ARD_SAFE_PROCESSED_20220608[[#This Row],[Column14]])</f>
        <v xml:space="preserve">PS0001    </v>
      </c>
      <c r="AR925" t="str">
        <f>CLEAN(ARD_SAFE_PROCESSED_20220608[[#This Row],[Column15]])</f>
        <v xml:space="preserve">POS CONTACTLESS CHIP                              </v>
      </c>
      <c r="AS925" t="str">
        <f>CLEAN(ARD_SAFE_PROCESSED_20220608[[#This Row],[Column16]])</f>
        <v xml:space="preserve">               </v>
      </c>
      <c r="AT925" t="str">
        <f>CLEAN(ARD_SAFE_PROCESSED_20220608[[#This Row],[Column17]])</f>
        <v>220.00</v>
      </c>
      <c r="AU925" t="str">
        <f>CLEAN(ARD_SAFE_PROCESSED_20220608[[#This Row],[Column18]])</f>
        <v xml:space="preserve">' </v>
      </c>
      <c r="AV925" t="str">
        <f>CLEAN(ARD_SAFE_PROCESSED_20220608[[#This Row],[Column19]])</f>
        <v xml:space="preserve">          </v>
      </c>
      <c r="AW925" t="str">
        <f>CLEAN(ARD_SAFE_PROCESSED_20220608[[#This Row],[Column20]])</f>
        <v>20251123</v>
      </c>
      <c r="AX925" t="str">
        <f>CLEAN(ARD_SAFE_PROCESSED_20220608[[#This Row],[Column21]])</f>
        <v>84114</v>
      </c>
      <c r="AY925" t="str">
        <f>LEFT(ARD_SAFE_PROCESSED_20220608[[#This Row],[Column1]],6)</f>
        <v>491914</v>
      </c>
      <c r="AZ925" t="str">
        <f>RIGHT(ARD_SAFE_PROCESSED_20220608[[#This Row],[Column1]],4)</f>
        <v>1527</v>
      </c>
      <c r="BA925" s="2">
        <f t="shared" si="87"/>
        <v>45994</v>
      </c>
      <c r="BB925">
        <f t="shared" si="88"/>
        <v>64.89</v>
      </c>
      <c r="BC925">
        <f t="shared" si="89"/>
        <v>220</v>
      </c>
      <c r="BD925" t="str">
        <f t="shared" si="90"/>
        <v>1</v>
      </c>
      <c r="BE925" t="str">
        <f t="shared" si="91"/>
        <v>F:TC40</v>
      </c>
    </row>
    <row r="926" spans="1:57" hidden="1" x14ac:dyDescent="0.3">
      <c r="A926" t="s">
        <v>8782</v>
      </c>
      <c r="B926" t="s">
        <v>8783</v>
      </c>
      <c r="C926" t="s">
        <v>8784</v>
      </c>
      <c r="D926" t="s">
        <v>216</v>
      </c>
      <c r="E926" t="s">
        <v>467</v>
      </c>
      <c r="F926" t="s">
        <v>28</v>
      </c>
      <c r="G926" t="s">
        <v>29</v>
      </c>
      <c r="H926" t="s">
        <v>8785</v>
      </c>
      <c r="I926" t="s">
        <v>467</v>
      </c>
      <c r="J926" t="s">
        <v>21</v>
      </c>
      <c r="K926" t="s">
        <v>8786</v>
      </c>
      <c r="L926" t="s">
        <v>8787</v>
      </c>
      <c r="M926" t="s">
        <v>65</v>
      </c>
      <c r="N926" t="s">
        <v>67</v>
      </c>
      <c r="O926" t="s">
        <v>217</v>
      </c>
      <c r="P926" t="s">
        <v>22</v>
      </c>
      <c r="Q926" t="s">
        <v>3493</v>
      </c>
      <c r="R926" t="s">
        <v>23</v>
      </c>
      <c r="S926" t="s">
        <v>24</v>
      </c>
      <c r="T926" t="s">
        <v>467</v>
      </c>
      <c r="U926" t="s">
        <v>8788</v>
      </c>
      <c r="W926" t="s">
        <v>7112</v>
      </c>
      <c r="X926" t="s">
        <v>28</v>
      </c>
      <c r="Y926" t="e">
        <f>VLOOKUP(W926,ARD_SAFE_PROCESSED_20220608[[#This Row],[Column11]],1,FALSE)</f>
        <v>#N/A</v>
      </c>
      <c r="AB926" t="str">
        <f>CONCATENATE(LEFT(ARD_SAFE_PROCESSED_20220608[[#This Row],[Column1]],6),"******",RIGHT(ARD_SAFE_PROCESSED_20220608[[#This Row],[Column1]],4),";",ARD_SAFE_PROCESSED_20220608[[#This Row],[Column11]])</f>
        <v>491914******1527;74357045327009253600650</v>
      </c>
      <c r="AD926" t="str">
        <f>CLEAN(ARD_SAFE_PROCESSED_20220608[[#This Row],[Column1]])</f>
        <v>4919148442151527</v>
      </c>
      <c r="AE926" t="str">
        <f>CLEAN(ARD_SAFE_PROCESSED_20220608[[#This Row],[Column2]])</f>
        <v>667897</v>
      </c>
      <c r="AF926" t="str">
        <f>CLEAN(ARD_SAFE_PROCESSED_20220608[[#This Row],[Column3]])</f>
        <v>5855079</v>
      </c>
      <c r="AG926" t="str">
        <f>CLEAN(ARD_SAFE_PROCESSED_20220608[[#This Row],[Column4]])</f>
        <v>QL</v>
      </c>
      <c r="AH926" t="str">
        <f>CLEAN(ARD_SAFE_PROCESSED_20220608[[#This Row],[Column5]])</f>
        <v>20251123</v>
      </c>
      <c r="AI926" t="str">
        <f>CLEAN(ARD_SAFE_PROCESSED_20220608[[#This Row],[Column6]])</f>
        <v>604</v>
      </c>
      <c r="AJ926" t="str">
        <f>CLEAN(ARD_SAFE_PROCESSED_20220608[[#This Row],[Column7]])</f>
        <v>76</v>
      </c>
      <c r="AK926" t="str">
        <f>CLEAN(ARD_SAFE_PROCESSED_20220608[[#This Row],[Column8]])</f>
        <v xml:space="preserve">IZI*MEDUSA                    </v>
      </c>
      <c r="AL926" t="str">
        <f>CLEAN(ARD_SAFE_PROCESSED_20220608[[#This Row],[Column9]])</f>
        <v>20251123</v>
      </c>
      <c r="AM926" t="str">
        <f>CLEAN(ARD_SAFE_PROCESSED_20220608[[#This Row],[Column10]])</f>
        <v xml:space="preserve">'                       </v>
      </c>
      <c r="AN926" t="s">
        <v>8786</v>
      </c>
      <c r="AO926" t="str">
        <f>CLEAN(ARD_SAFE_PROCESSED_20220608[[#This Row],[Column12]])</f>
        <v>4754</v>
      </c>
      <c r="AP926" t="str">
        <f>CLEAN(ARD_SAFE_PROCESSED_20220608[[#This Row],[Column13]])</f>
        <v xml:space="preserve">   </v>
      </c>
      <c r="AQ926" t="str">
        <f>CLEAN(ARD_SAFE_PROCESSED_20220608[[#This Row],[Column14]])</f>
        <v xml:space="preserve">PS0001    </v>
      </c>
      <c r="AR926" t="str">
        <f>CLEAN(ARD_SAFE_PROCESSED_20220608[[#This Row],[Column15]])</f>
        <v xml:space="preserve">QPS CONTACTLESS CHIP                              </v>
      </c>
      <c r="AS926" t="str">
        <f>CLEAN(ARD_SAFE_PROCESSED_20220608[[#This Row],[Column16]])</f>
        <v xml:space="preserve">               </v>
      </c>
      <c r="AT926" t="str">
        <f>CLEAN(ARD_SAFE_PROCESSED_20220608[[#This Row],[Column17]])</f>
        <v>130.00</v>
      </c>
      <c r="AU926" t="str">
        <f>CLEAN(ARD_SAFE_PROCESSED_20220608[[#This Row],[Column18]])</f>
        <v xml:space="preserve">' </v>
      </c>
      <c r="AV926" t="str">
        <f>CLEAN(ARD_SAFE_PROCESSED_20220608[[#This Row],[Column19]])</f>
        <v xml:space="preserve">          </v>
      </c>
      <c r="AW926" t="str">
        <f>CLEAN(ARD_SAFE_PROCESSED_20220608[[#This Row],[Column20]])</f>
        <v>20251123</v>
      </c>
      <c r="AX926" t="str">
        <f>CLEAN(ARD_SAFE_PROCESSED_20220608[[#This Row],[Column21]])</f>
        <v>133330</v>
      </c>
      <c r="AY926" t="str">
        <f>LEFT(ARD_SAFE_PROCESSED_20220608[[#This Row],[Column1]],6)</f>
        <v>491914</v>
      </c>
      <c r="AZ926" t="str">
        <f>RIGHT(ARD_SAFE_PROCESSED_20220608[[#This Row],[Column1]],4)</f>
        <v>1527</v>
      </c>
      <c r="BA926" s="2">
        <f t="shared" si="87"/>
        <v>45994</v>
      </c>
      <c r="BB926">
        <f t="shared" si="88"/>
        <v>38.35</v>
      </c>
      <c r="BC926">
        <f t="shared" si="89"/>
        <v>130</v>
      </c>
      <c r="BD926" t="str">
        <f t="shared" si="90"/>
        <v>1</v>
      </c>
      <c r="BE926" t="str">
        <f t="shared" si="91"/>
        <v>F:TC40</v>
      </c>
    </row>
    <row r="927" spans="1:57" hidden="1" x14ac:dyDescent="0.3">
      <c r="A927" t="s">
        <v>8782</v>
      </c>
      <c r="B927" t="s">
        <v>8789</v>
      </c>
      <c r="C927" t="s">
        <v>8784</v>
      </c>
      <c r="D927" t="s">
        <v>216</v>
      </c>
      <c r="E927" t="s">
        <v>467</v>
      </c>
      <c r="F927" t="s">
        <v>28</v>
      </c>
      <c r="G927" t="s">
        <v>29</v>
      </c>
      <c r="H927" t="s">
        <v>8785</v>
      </c>
      <c r="I927" t="s">
        <v>467</v>
      </c>
      <c r="J927" t="s">
        <v>21</v>
      </c>
      <c r="K927" t="s">
        <v>8790</v>
      </c>
      <c r="L927" t="s">
        <v>8791</v>
      </c>
      <c r="M927" t="s">
        <v>65</v>
      </c>
      <c r="N927" t="s">
        <v>67</v>
      </c>
      <c r="O927" t="s">
        <v>217</v>
      </c>
      <c r="P927" t="s">
        <v>22</v>
      </c>
      <c r="Q927" t="s">
        <v>8682</v>
      </c>
      <c r="R927" t="s">
        <v>23</v>
      </c>
      <c r="S927" t="s">
        <v>24</v>
      </c>
      <c r="T927" t="s">
        <v>467</v>
      </c>
      <c r="U927" t="s">
        <v>8792</v>
      </c>
      <c r="W927" t="s">
        <v>4918</v>
      </c>
      <c r="X927" t="s">
        <v>28</v>
      </c>
      <c r="Y927" t="e">
        <f>VLOOKUP(W927,ARD_SAFE_PROCESSED_20220608[[#This Row],[Column11]],1,FALSE)</f>
        <v>#N/A</v>
      </c>
      <c r="AB927" t="str">
        <f>CONCATENATE(LEFT(ARD_SAFE_PROCESSED_20220608[[#This Row],[Column1]],6),"******",RIGHT(ARD_SAFE_PROCESSED_20220608[[#This Row],[Column1]],4),";",ARD_SAFE_PROCESSED_20220608[[#This Row],[Column11]])</f>
        <v>491914******1527;74357045327009253600668</v>
      </c>
      <c r="AD927" t="str">
        <f>CLEAN(ARD_SAFE_PROCESSED_20220608[[#This Row],[Column1]])</f>
        <v>4919148442151527</v>
      </c>
      <c r="AE927" t="str">
        <f>CLEAN(ARD_SAFE_PROCESSED_20220608[[#This Row],[Column2]])</f>
        <v>724922</v>
      </c>
      <c r="AF927" t="str">
        <f>CLEAN(ARD_SAFE_PROCESSED_20220608[[#This Row],[Column3]])</f>
        <v>5855079</v>
      </c>
      <c r="AG927" t="str">
        <f>CLEAN(ARD_SAFE_PROCESSED_20220608[[#This Row],[Column4]])</f>
        <v>QL</v>
      </c>
      <c r="AH927" t="str">
        <f>CLEAN(ARD_SAFE_PROCESSED_20220608[[#This Row],[Column5]])</f>
        <v>20251123</v>
      </c>
      <c r="AI927" t="str">
        <f>CLEAN(ARD_SAFE_PROCESSED_20220608[[#This Row],[Column6]])</f>
        <v>604</v>
      </c>
      <c r="AJ927" t="str">
        <f>CLEAN(ARD_SAFE_PROCESSED_20220608[[#This Row],[Column7]])</f>
        <v>76</v>
      </c>
      <c r="AK927" t="str">
        <f>CLEAN(ARD_SAFE_PROCESSED_20220608[[#This Row],[Column8]])</f>
        <v xml:space="preserve">IZI*MEDUSA                    </v>
      </c>
      <c r="AL927" t="str">
        <f>CLEAN(ARD_SAFE_PROCESSED_20220608[[#This Row],[Column9]])</f>
        <v>20251123</v>
      </c>
      <c r="AM927" t="str">
        <f>CLEAN(ARD_SAFE_PROCESSED_20220608[[#This Row],[Column10]])</f>
        <v xml:space="preserve">'                       </v>
      </c>
      <c r="AN927" t="s">
        <v>8790</v>
      </c>
      <c r="AO927" t="str">
        <f>CLEAN(ARD_SAFE_PROCESSED_20220608[[#This Row],[Column12]])</f>
        <v>4756</v>
      </c>
      <c r="AP927" t="str">
        <f>CLEAN(ARD_SAFE_PROCESSED_20220608[[#This Row],[Column13]])</f>
        <v xml:space="preserve">   </v>
      </c>
      <c r="AQ927" t="str">
        <f>CLEAN(ARD_SAFE_PROCESSED_20220608[[#This Row],[Column14]])</f>
        <v xml:space="preserve">PS0001    </v>
      </c>
      <c r="AR927" t="str">
        <f>CLEAN(ARD_SAFE_PROCESSED_20220608[[#This Row],[Column15]])</f>
        <v xml:space="preserve">QPS CONTACTLESS CHIP                              </v>
      </c>
      <c r="AS927" t="str">
        <f>CLEAN(ARD_SAFE_PROCESSED_20220608[[#This Row],[Column16]])</f>
        <v xml:space="preserve">               </v>
      </c>
      <c r="AT927" t="str">
        <f>CLEAN(ARD_SAFE_PROCESSED_20220608[[#This Row],[Column17]])</f>
        <v>110.00</v>
      </c>
      <c r="AU927" t="str">
        <f>CLEAN(ARD_SAFE_PROCESSED_20220608[[#This Row],[Column18]])</f>
        <v xml:space="preserve">' </v>
      </c>
      <c r="AV927" t="str">
        <f>CLEAN(ARD_SAFE_PROCESSED_20220608[[#This Row],[Column19]])</f>
        <v xml:space="preserve">          </v>
      </c>
      <c r="AW927" t="str">
        <f>CLEAN(ARD_SAFE_PROCESSED_20220608[[#This Row],[Column20]])</f>
        <v>20251123</v>
      </c>
      <c r="AX927" t="str">
        <f>CLEAN(ARD_SAFE_PROCESSED_20220608[[#This Row],[Column21]])</f>
        <v>135034</v>
      </c>
      <c r="AY927" t="str">
        <f>LEFT(ARD_SAFE_PROCESSED_20220608[[#This Row],[Column1]],6)</f>
        <v>491914</v>
      </c>
      <c r="AZ927" t="str">
        <f>RIGHT(ARD_SAFE_PROCESSED_20220608[[#This Row],[Column1]],4)</f>
        <v>1527</v>
      </c>
      <c r="BA927" s="2">
        <f t="shared" si="87"/>
        <v>45994</v>
      </c>
      <c r="BB927">
        <f t="shared" si="88"/>
        <v>32.450000000000003</v>
      </c>
      <c r="BC927">
        <f t="shared" si="89"/>
        <v>110</v>
      </c>
      <c r="BD927" t="str">
        <f t="shared" si="90"/>
        <v>1</v>
      </c>
      <c r="BE927" t="str">
        <f t="shared" si="91"/>
        <v>F:TC40</v>
      </c>
    </row>
    <row r="928" spans="1:57" hidden="1" x14ac:dyDescent="0.3">
      <c r="A928" t="s">
        <v>8782</v>
      </c>
      <c r="B928" t="s">
        <v>8793</v>
      </c>
      <c r="C928" t="s">
        <v>8784</v>
      </c>
      <c r="D928" t="s">
        <v>216</v>
      </c>
      <c r="E928" t="s">
        <v>467</v>
      </c>
      <c r="F928" t="s">
        <v>28</v>
      </c>
      <c r="G928" t="s">
        <v>29</v>
      </c>
      <c r="H928" t="s">
        <v>8785</v>
      </c>
      <c r="I928" t="s">
        <v>467</v>
      </c>
      <c r="J928" t="s">
        <v>21</v>
      </c>
      <c r="K928" t="s">
        <v>8794</v>
      </c>
      <c r="L928" t="s">
        <v>8795</v>
      </c>
      <c r="M928" t="s">
        <v>65</v>
      </c>
      <c r="N928" t="s">
        <v>67</v>
      </c>
      <c r="O928" t="s">
        <v>217</v>
      </c>
      <c r="P928" t="s">
        <v>22</v>
      </c>
      <c r="Q928" t="s">
        <v>3493</v>
      </c>
      <c r="R928" t="s">
        <v>23</v>
      </c>
      <c r="S928" t="s">
        <v>24</v>
      </c>
      <c r="T928" t="s">
        <v>467</v>
      </c>
      <c r="U928" t="s">
        <v>8796</v>
      </c>
      <c r="W928" t="s">
        <v>6168</v>
      </c>
      <c r="X928" t="s">
        <v>10947</v>
      </c>
      <c r="Y928" t="e">
        <f>VLOOKUP(W928,ARD_SAFE_PROCESSED_20220608[[#This Row],[Column11]],1,FALSE)</f>
        <v>#N/A</v>
      </c>
      <c r="AB928" t="str">
        <f>CONCATENATE(LEFT(ARD_SAFE_PROCESSED_20220608[[#This Row],[Column1]],6),"******",RIGHT(ARD_SAFE_PROCESSED_20220608[[#This Row],[Column1]],4),";",ARD_SAFE_PROCESSED_20220608[[#This Row],[Column11]])</f>
        <v>491914******1527;74357045327009253600684</v>
      </c>
      <c r="AD928" t="str">
        <f>CLEAN(ARD_SAFE_PROCESSED_20220608[[#This Row],[Column1]])</f>
        <v>4919148442151527</v>
      </c>
      <c r="AE928" t="str">
        <f>CLEAN(ARD_SAFE_PROCESSED_20220608[[#This Row],[Column2]])</f>
        <v>771291</v>
      </c>
      <c r="AF928" t="str">
        <f>CLEAN(ARD_SAFE_PROCESSED_20220608[[#This Row],[Column3]])</f>
        <v>5855079</v>
      </c>
      <c r="AG928" t="str">
        <f>CLEAN(ARD_SAFE_PROCESSED_20220608[[#This Row],[Column4]])</f>
        <v>QL</v>
      </c>
      <c r="AH928" t="str">
        <f>CLEAN(ARD_SAFE_PROCESSED_20220608[[#This Row],[Column5]])</f>
        <v>20251123</v>
      </c>
      <c r="AI928" t="str">
        <f>CLEAN(ARD_SAFE_PROCESSED_20220608[[#This Row],[Column6]])</f>
        <v>604</v>
      </c>
      <c r="AJ928" t="str">
        <f>CLEAN(ARD_SAFE_PROCESSED_20220608[[#This Row],[Column7]])</f>
        <v>76</v>
      </c>
      <c r="AK928" t="str">
        <f>CLEAN(ARD_SAFE_PROCESSED_20220608[[#This Row],[Column8]])</f>
        <v xml:space="preserve">IZI*MEDUSA                    </v>
      </c>
      <c r="AL928" t="str">
        <f>CLEAN(ARD_SAFE_PROCESSED_20220608[[#This Row],[Column9]])</f>
        <v>20251123</v>
      </c>
      <c r="AM928" t="str">
        <f>CLEAN(ARD_SAFE_PROCESSED_20220608[[#This Row],[Column10]])</f>
        <v xml:space="preserve">'                       </v>
      </c>
      <c r="AN928" t="s">
        <v>8794</v>
      </c>
      <c r="AO928" t="str">
        <f>CLEAN(ARD_SAFE_PROCESSED_20220608[[#This Row],[Column12]])</f>
        <v>4760</v>
      </c>
      <c r="AP928" t="str">
        <f>CLEAN(ARD_SAFE_PROCESSED_20220608[[#This Row],[Column13]])</f>
        <v xml:space="preserve">   </v>
      </c>
      <c r="AQ928" t="str">
        <f>CLEAN(ARD_SAFE_PROCESSED_20220608[[#This Row],[Column14]])</f>
        <v xml:space="preserve">PS0001    </v>
      </c>
      <c r="AR928" t="str">
        <f>CLEAN(ARD_SAFE_PROCESSED_20220608[[#This Row],[Column15]])</f>
        <v xml:space="preserve">QPS CONTACTLESS CHIP                              </v>
      </c>
      <c r="AS928" t="str">
        <f>CLEAN(ARD_SAFE_PROCESSED_20220608[[#This Row],[Column16]])</f>
        <v xml:space="preserve">               </v>
      </c>
      <c r="AT928" t="str">
        <f>CLEAN(ARD_SAFE_PROCESSED_20220608[[#This Row],[Column17]])</f>
        <v>130.00</v>
      </c>
      <c r="AU928" t="str">
        <f>CLEAN(ARD_SAFE_PROCESSED_20220608[[#This Row],[Column18]])</f>
        <v xml:space="preserve">' </v>
      </c>
      <c r="AV928" t="str">
        <f>CLEAN(ARD_SAFE_PROCESSED_20220608[[#This Row],[Column19]])</f>
        <v xml:space="preserve">          </v>
      </c>
      <c r="AW928" t="str">
        <f>CLEAN(ARD_SAFE_PROCESSED_20220608[[#This Row],[Column20]])</f>
        <v>20251123</v>
      </c>
      <c r="AX928" t="str">
        <f>CLEAN(ARD_SAFE_PROCESSED_20220608[[#This Row],[Column21]])</f>
        <v>140446</v>
      </c>
      <c r="AY928" t="str">
        <f>LEFT(ARD_SAFE_PROCESSED_20220608[[#This Row],[Column1]],6)</f>
        <v>491914</v>
      </c>
      <c r="AZ928" t="str">
        <f>RIGHT(ARD_SAFE_PROCESSED_20220608[[#This Row],[Column1]],4)</f>
        <v>1527</v>
      </c>
      <c r="BA928" s="2">
        <f t="shared" si="87"/>
        <v>45994</v>
      </c>
      <c r="BB928">
        <f t="shared" si="88"/>
        <v>38.35</v>
      </c>
      <c r="BC928">
        <f t="shared" si="89"/>
        <v>130</v>
      </c>
      <c r="BD928" t="str">
        <f t="shared" si="90"/>
        <v>1</v>
      </c>
      <c r="BE928" t="str">
        <f t="shared" si="91"/>
        <v>F:TC40</v>
      </c>
    </row>
    <row r="929" spans="1:57" hidden="1" x14ac:dyDescent="0.3">
      <c r="A929" t="s">
        <v>8782</v>
      </c>
      <c r="B929" t="s">
        <v>8801</v>
      </c>
      <c r="C929" t="s">
        <v>8784</v>
      </c>
      <c r="D929" t="s">
        <v>216</v>
      </c>
      <c r="E929" t="s">
        <v>467</v>
      </c>
      <c r="F929" t="s">
        <v>28</v>
      </c>
      <c r="G929" t="s">
        <v>29</v>
      </c>
      <c r="H929" t="s">
        <v>8785</v>
      </c>
      <c r="I929" t="s">
        <v>467</v>
      </c>
      <c r="J929" t="s">
        <v>21</v>
      </c>
      <c r="K929" t="s">
        <v>8802</v>
      </c>
      <c r="L929" t="s">
        <v>8803</v>
      </c>
      <c r="M929" t="s">
        <v>65</v>
      </c>
      <c r="N929" t="s">
        <v>67</v>
      </c>
      <c r="O929" t="s">
        <v>217</v>
      </c>
      <c r="P929" t="s">
        <v>22</v>
      </c>
      <c r="Q929" t="s">
        <v>3493</v>
      </c>
      <c r="R929" t="s">
        <v>23</v>
      </c>
      <c r="S929" t="s">
        <v>24</v>
      </c>
      <c r="T929" t="s">
        <v>467</v>
      </c>
      <c r="U929" t="s">
        <v>8804</v>
      </c>
      <c r="W929" t="s">
        <v>7439</v>
      </c>
      <c r="X929" t="s">
        <v>28</v>
      </c>
      <c r="Y929" t="e">
        <f>VLOOKUP(W929,ARD_SAFE_PROCESSED_20220608[[#This Row],[Column11]],1,FALSE)</f>
        <v>#N/A</v>
      </c>
      <c r="AB929" t="str">
        <f>CONCATENATE(LEFT(ARD_SAFE_PROCESSED_20220608[[#This Row],[Column1]],6),"******",RIGHT(ARD_SAFE_PROCESSED_20220608[[#This Row],[Column1]],4),";",ARD_SAFE_PROCESSED_20220608[[#This Row],[Column11]])</f>
        <v>491914******1527;74357045327009253600692</v>
      </c>
      <c r="AD929" t="str">
        <f>CLEAN(ARD_SAFE_PROCESSED_20220608[[#This Row],[Column1]])</f>
        <v>4919148442151527</v>
      </c>
      <c r="AE929" t="str">
        <f>CLEAN(ARD_SAFE_PROCESSED_20220608[[#This Row],[Column2]])</f>
        <v>823074</v>
      </c>
      <c r="AF929" t="str">
        <f>CLEAN(ARD_SAFE_PROCESSED_20220608[[#This Row],[Column3]])</f>
        <v>5855079</v>
      </c>
      <c r="AG929" t="str">
        <f>CLEAN(ARD_SAFE_PROCESSED_20220608[[#This Row],[Column4]])</f>
        <v>QL</v>
      </c>
      <c r="AH929" t="str">
        <f>CLEAN(ARD_SAFE_PROCESSED_20220608[[#This Row],[Column5]])</f>
        <v>20251123</v>
      </c>
      <c r="AI929" t="str">
        <f>CLEAN(ARD_SAFE_PROCESSED_20220608[[#This Row],[Column6]])</f>
        <v>604</v>
      </c>
      <c r="AJ929" t="str">
        <f>CLEAN(ARD_SAFE_PROCESSED_20220608[[#This Row],[Column7]])</f>
        <v>76</v>
      </c>
      <c r="AK929" t="str">
        <f>CLEAN(ARD_SAFE_PROCESSED_20220608[[#This Row],[Column8]])</f>
        <v xml:space="preserve">IZI*MEDUSA                    </v>
      </c>
      <c r="AL929" t="str">
        <f>CLEAN(ARD_SAFE_PROCESSED_20220608[[#This Row],[Column9]])</f>
        <v>20251123</v>
      </c>
      <c r="AM929" t="str">
        <f>CLEAN(ARD_SAFE_PROCESSED_20220608[[#This Row],[Column10]])</f>
        <v xml:space="preserve">'                       </v>
      </c>
      <c r="AN929" t="s">
        <v>8802</v>
      </c>
      <c r="AO929" t="str">
        <f>CLEAN(ARD_SAFE_PROCESSED_20220608[[#This Row],[Column12]])</f>
        <v>4762</v>
      </c>
      <c r="AP929" t="str">
        <f>CLEAN(ARD_SAFE_PROCESSED_20220608[[#This Row],[Column13]])</f>
        <v xml:space="preserve">   </v>
      </c>
      <c r="AQ929" t="str">
        <f>CLEAN(ARD_SAFE_PROCESSED_20220608[[#This Row],[Column14]])</f>
        <v xml:space="preserve">PS0001    </v>
      </c>
      <c r="AR929" t="str">
        <f>CLEAN(ARD_SAFE_PROCESSED_20220608[[#This Row],[Column15]])</f>
        <v xml:space="preserve">QPS CONTACTLESS CHIP                              </v>
      </c>
      <c r="AS929" t="str">
        <f>CLEAN(ARD_SAFE_PROCESSED_20220608[[#This Row],[Column16]])</f>
        <v xml:space="preserve">               </v>
      </c>
      <c r="AT929" t="str">
        <f>CLEAN(ARD_SAFE_PROCESSED_20220608[[#This Row],[Column17]])</f>
        <v>130.00</v>
      </c>
      <c r="AU929" t="str">
        <f>CLEAN(ARD_SAFE_PROCESSED_20220608[[#This Row],[Column18]])</f>
        <v xml:space="preserve">' </v>
      </c>
      <c r="AV929" t="str">
        <f>CLEAN(ARD_SAFE_PROCESSED_20220608[[#This Row],[Column19]])</f>
        <v xml:space="preserve">          </v>
      </c>
      <c r="AW929" t="str">
        <f>CLEAN(ARD_SAFE_PROCESSED_20220608[[#This Row],[Column20]])</f>
        <v>20251123</v>
      </c>
      <c r="AX929" t="str">
        <f>CLEAN(ARD_SAFE_PROCESSED_20220608[[#This Row],[Column21]])</f>
        <v>142056</v>
      </c>
      <c r="AY929" t="str">
        <f>LEFT(ARD_SAFE_PROCESSED_20220608[[#This Row],[Column1]],6)</f>
        <v>491914</v>
      </c>
      <c r="AZ929" t="str">
        <f>RIGHT(ARD_SAFE_PROCESSED_20220608[[#This Row],[Column1]],4)</f>
        <v>1527</v>
      </c>
      <c r="BA929" s="2">
        <f t="shared" si="87"/>
        <v>45994</v>
      </c>
      <c r="BB929">
        <f t="shared" si="88"/>
        <v>38.35</v>
      </c>
      <c r="BC929">
        <f t="shared" si="89"/>
        <v>130</v>
      </c>
      <c r="BD929" t="str">
        <f t="shared" si="90"/>
        <v>1</v>
      </c>
      <c r="BE929" t="str">
        <f t="shared" si="91"/>
        <v>F:TC40</v>
      </c>
    </row>
    <row r="930" spans="1:57" hidden="1" x14ac:dyDescent="0.3">
      <c r="A930" t="s">
        <v>8782</v>
      </c>
      <c r="B930" t="s">
        <v>8805</v>
      </c>
      <c r="C930" t="s">
        <v>8784</v>
      </c>
      <c r="D930" t="s">
        <v>64</v>
      </c>
      <c r="E930" t="s">
        <v>467</v>
      </c>
      <c r="F930" t="s">
        <v>28</v>
      </c>
      <c r="G930" t="s">
        <v>29</v>
      </c>
      <c r="H930" t="s">
        <v>8785</v>
      </c>
      <c r="I930" t="s">
        <v>467</v>
      </c>
      <c r="J930" t="s">
        <v>21</v>
      </c>
      <c r="K930" t="s">
        <v>8806</v>
      </c>
      <c r="L930" t="s">
        <v>8807</v>
      </c>
      <c r="M930" t="s">
        <v>65</v>
      </c>
      <c r="N930" t="s">
        <v>67</v>
      </c>
      <c r="O930" t="s">
        <v>66</v>
      </c>
      <c r="P930" t="s">
        <v>22</v>
      </c>
      <c r="Q930" t="s">
        <v>4968</v>
      </c>
      <c r="R930" t="s">
        <v>23</v>
      </c>
      <c r="S930" t="s">
        <v>24</v>
      </c>
      <c r="T930" t="s">
        <v>467</v>
      </c>
      <c r="U930" t="s">
        <v>8808</v>
      </c>
      <c r="W930" t="s">
        <v>2348</v>
      </c>
      <c r="X930" t="s">
        <v>28</v>
      </c>
      <c r="Y930" t="e">
        <f>VLOOKUP(W930,ARD_SAFE_PROCESSED_20220608[[#This Row],[Column11]],1,FALSE)</f>
        <v>#N/A</v>
      </c>
      <c r="AB930" t="str">
        <f>CONCATENATE(LEFT(ARD_SAFE_PROCESSED_20220608[[#This Row],[Column1]],6),"******",RIGHT(ARD_SAFE_PROCESSED_20220608[[#This Row],[Column1]],4),";",ARD_SAFE_PROCESSED_20220608[[#This Row],[Column11]])</f>
        <v>491914******1527;74357045327009253600718</v>
      </c>
      <c r="AD930" t="str">
        <f>CLEAN(ARD_SAFE_PROCESSED_20220608[[#This Row],[Column1]])</f>
        <v>4919148442151527</v>
      </c>
      <c r="AE930" t="str">
        <f>CLEAN(ARD_SAFE_PROCESSED_20220608[[#This Row],[Column2]])</f>
        <v>860164</v>
      </c>
      <c r="AF930" t="str">
        <f>CLEAN(ARD_SAFE_PROCESSED_20220608[[#This Row],[Column3]])</f>
        <v>5855079</v>
      </c>
      <c r="AG930" t="str">
        <f>CLEAN(ARD_SAFE_PROCESSED_20220608[[#This Row],[Column4]])</f>
        <v>PL</v>
      </c>
      <c r="AH930" t="str">
        <f>CLEAN(ARD_SAFE_PROCESSED_20220608[[#This Row],[Column5]])</f>
        <v>20251123</v>
      </c>
      <c r="AI930" t="str">
        <f>CLEAN(ARD_SAFE_PROCESSED_20220608[[#This Row],[Column6]])</f>
        <v>604</v>
      </c>
      <c r="AJ930" t="str">
        <f>CLEAN(ARD_SAFE_PROCESSED_20220608[[#This Row],[Column7]])</f>
        <v>76</v>
      </c>
      <c r="AK930" t="str">
        <f>CLEAN(ARD_SAFE_PROCESSED_20220608[[#This Row],[Column8]])</f>
        <v xml:space="preserve">IZI*MEDUSA                    </v>
      </c>
      <c r="AL930" t="str">
        <f>CLEAN(ARD_SAFE_PROCESSED_20220608[[#This Row],[Column9]])</f>
        <v>20251123</v>
      </c>
      <c r="AM930" t="str">
        <f>CLEAN(ARD_SAFE_PROCESSED_20220608[[#This Row],[Column10]])</f>
        <v xml:space="preserve">'                       </v>
      </c>
      <c r="AN930" t="s">
        <v>8806</v>
      </c>
      <c r="AO930" t="str">
        <f>CLEAN(ARD_SAFE_PROCESSED_20220608[[#This Row],[Column12]])</f>
        <v>4768</v>
      </c>
      <c r="AP930" t="str">
        <f>CLEAN(ARD_SAFE_PROCESSED_20220608[[#This Row],[Column13]])</f>
        <v xml:space="preserve">   </v>
      </c>
      <c r="AQ930" t="str">
        <f>CLEAN(ARD_SAFE_PROCESSED_20220608[[#This Row],[Column14]])</f>
        <v xml:space="preserve">PS0001    </v>
      </c>
      <c r="AR930" t="str">
        <f>CLEAN(ARD_SAFE_PROCESSED_20220608[[#This Row],[Column15]])</f>
        <v xml:space="preserve">POS CONTACTLESS CHIP                              </v>
      </c>
      <c r="AS930" t="str">
        <f>CLEAN(ARD_SAFE_PROCESSED_20220608[[#This Row],[Column16]])</f>
        <v xml:space="preserve">               </v>
      </c>
      <c r="AT930" t="str">
        <f>CLEAN(ARD_SAFE_PROCESSED_20220608[[#This Row],[Column17]])</f>
        <v>330.00</v>
      </c>
      <c r="AU930" t="str">
        <f>CLEAN(ARD_SAFE_PROCESSED_20220608[[#This Row],[Column18]])</f>
        <v xml:space="preserve">' </v>
      </c>
      <c r="AV930" t="str">
        <f>CLEAN(ARD_SAFE_PROCESSED_20220608[[#This Row],[Column19]])</f>
        <v xml:space="preserve">          </v>
      </c>
      <c r="AW930" t="str">
        <f>CLEAN(ARD_SAFE_PROCESSED_20220608[[#This Row],[Column20]])</f>
        <v>20251123</v>
      </c>
      <c r="AX930" t="str">
        <f>CLEAN(ARD_SAFE_PROCESSED_20220608[[#This Row],[Column21]])</f>
        <v>143249</v>
      </c>
      <c r="AY930" t="str">
        <f>LEFT(ARD_SAFE_PROCESSED_20220608[[#This Row],[Column1]],6)</f>
        <v>491914</v>
      </c>
      <c r="AZ930" t="str">
        <f>RIGHT(ARD_SAFE_PROCESSED_20220608[[#This Row],[Column1]],4)</f>
        <v>1527</v>
      </c>
      <c r="BA930" s="2">
        <f t="shared" si="87"/>
        <v>45994</v>
      </c>
      <c r="BB930">
        <f t="shared" si="88"/>
        <v>97.34</v>
      </c>
      <c r="BC930">
        <f t="shared" si="89"/>
        <v>330</v>
      </c>
      <c r="BD930" t="str">
        <f t="shared" si="90"/>
        <v>1</v>
      </c>
      <c r="BE930" t="str">
        <f t="shared" si="91"/>
        <v>F:TC40</v>
      </c>
    </row>
    <row r="931" spans="1:57" hidden="1" x14ac:dyDescent="0.3">
      <c r="A931" t="s">
        <v>8782</v>
      </c>
      <c r="B931" t="s">
        <v>8809</v>
      </c>
      <c r="C931" t="s">
        <v>8784</v>
      </c>
      <c r="D931" t="s">
        <v>216</v>
      </c>
      <c r="E931" t="s">
        <v>467</v>
      </c>
      <c r="F931" t="s">
        <v>28</v>
      </c>
      <c r="G931" t="s">
        <v>29</v>
      </c>
      <c r="H931" t="s">
        <v>8785</v>
      </c>
      <c r="I931" t="s">
        <v>467</v>
      </c>
      <c r="J931" t="s">
        <v>21</v>
      </c>
      <c r="K931" t="s">
        <v>8810</v>
      </c>
      <c r="L931" t="s">
        <v>8811</v>
      </c>
      <c r="M931" t="s">
        <v>65</v>
      </c>
      <c r="N931" t="s">
        <v>67</v>
      </c>
      <c r="O931" t="s">
        <v>217</v>
      </c>
      <c r="P931" t="s">
        <v>22</v>
      </c>
      <c r="Q931" t="s">
        <v>3493</v>
      </c>
      <c r="R931" t="s">
        <v>23</v>
      </c>
      <c r="S931" t="s">
        <v>24</v>
      </c>
      <c r="T931" t="s">
        <v>467</v>
      </c>
      <c r="U931" t="s">
        <v>8812</v>
      </c>
      <c r="W931" t="s">
        <v>3858</v>
      </c>
      <c r="X931" t="s">
        <v>28</v>
      </c>
      <c r="Y931" t="e">
        <f>VLOOKUP(W931,ARD_SAFE_PROCESSED_20220608[[#This Row],[Column11]],1,FALSE)</f>
        <v>#N/A</v>
      </c>
      <c r="AB931" t="str">
        <f>CONCATENATE(LEFT(ARD_SAFE_PROCESSED_20220608[[#This Row],[Column1]],6),"******",RIGHT(ARD_SAFE_PROCESSED_20220608[[#This Row],[Column1]],4),";",ARD_SAFE_PROCESSED_20220608[[#This Row],[Column11]])</f>
        <v>491914******1527;74357045327009253600726</v>
      </c>
      <c r="AD931" t="str">
        <f>CLEAN(ARD_SAFE_PROCESSED_20220608[[#This Row],[Column1]])</f>
        <v>4919148442151527</v>
      </c>
      <c r="AE931" t="str">
        <f>CLEAN(ARD_SAFE_PROCESSED_20220608[[#This Row],[Column2]])</f>
        <v>904487</v>
      </c>
      <c r="AF931" t="str">
        <f>CLEAN(ARD_SAFE_PROCESSED_20220608[[#This Row],[Column3]])</f>
        <v>5855079</v>
      </c>
      <c r="AG931" t="str">
        <f>CLEAN(ARD_SAFE_PROCESSED_20220608[[#This Row],[Column4]])</f>
        <v>QL</v>
      </c>
      <c r="AH931" t="str">
        <f>CLEAN(ARD_SAFE_PROCESSED_20220608[[#This Row],[Column5]])</f>
        <v>20251123</v>
      </c>
      <c r="AI931" t="str">
        <f>CLEAN(ARD_SAFE_PROCESSED_20220608[[#This Row],[Column6]])</f>
        <v>604</v>
      </c>
      <c r="AJ931" t="str">
        <f>CLEAN(ARD_SAFE_PROCESSED_20220608[[#This Row],[Column7]])</f>
        <v>76</v>
      </c>
      <c r="AK931" t="str">
        <f>CLEAN(ARD_SAFE_PROCESSED_20220608[[#This Row],[Column8]])</f>
        <v xml:space="preserve">IZI*MEDUSA                    </v>
      </c>
      <c r="AL931" t="str">
        <f>CLEAN(ARD_SAFE_PROCESSED_20220608[[#This Row],[Column9]])</f>
        <v>20251123</v>
      </c>
      <c r="AM931" t="str">
        <f>CLEAN(ARD_SAFE_PROCESSED_20220608[[#This Row],[Column10]])</f>
        <v xml:space="preserve">'                       </v>
      </c>
      <c r="AN931" t="s">
        <v>8810</v>
      </c>
      <c r="AO931" t="str">
        <f>CLEAN(ARD_SAFE_PROCESSED_20220608[[#This Row],[Column12]])</f>
        <v>4770</v>
      </c>
      <c r="AP931" t="str">
        <f>CLEAN(ARD_SAFE_PROCESSED_20220608[[#This Row],[Column13]])</f>
        <v xml:space="preserve">   </v>
      </c>
      <c r="AQ931" t="str">
        <f>CLEAN(ARD_SAFE_PROCESSED_20220608[[#This Row],[Column14]])</f>
        <v xml:space="preserve">PS0001    </v>
      </c>
      <c r="AR931" t="str">
        <f>CLEAN(ARD_SAFE_PROCESSED_20220608[[#This Row],[Column15]])</f>
        <v xml:space="preserve">QPS CONTACTLESS CHIP                              </v>
      </c>
      <c r="AS931" t="str">
        <f>CLEAN(ARD_SAFE_PROCESSED_20220608[[#This Row],[Column16]])</f>
        <v xml:space="preserve">               </v>
      </c>
      <c r="AT931" t="str">
        <f>CLEAN(ARD_SAFE_PROCESSED_20220608[[#This Row],[Column17]])</f>
        <v>130.00</v>
      </c>
      <c r="AU931" t="str">
        <f>CLEAN(ARD_SAFE_PROCESSED_20220608[[#This Row],[Column18]])</f>
        <v xml:space="preserve">' </v>
      </c>
      <c r="AV931" t="str">
        <f>CLEAN(ARD_SAFE_PROCESSED_20220608[[#This Row],[Column19]])</f>
        <v xml:space="preserve">          </v>
      </c>
      <c r="AW931" t="str">
        <f>CLEAN(ARD_SAFE_PROCESSED_20220608[[#This Row],[Column20]])</f>
        <v>20251123</v>
      </c>
      <c r="AX931" t="str">
        <f>CLEAN(ARD_SAFE_PROCESSED_20220608[[#This Row],[Column21]])</f>
        <v>144706</v>
      </c>
      <c r="AY931" t="str">
        <f>LEFT(ARD_SAFE_PROCESSED_20220608[[#This Row],[Column1]],6)</f>
        <v>491914</v>
      </c>
      <c r="AZ931" t="str">
        <f>RIGHT(ARD_SAFE_PROCESSED_20220608[[#This Row],[Column1]],4)</f>
        <v>1527</v>
      </c>
      <c r="BA931" s="2">
        <f t="shared" si="87"/>
        <v>45994</v>
      </c>
      <c r="BB931">
        <f t="shared" si="88"/>
        <v>38.35</v>
      </c>
      <c r="BC931">
        <f t="shared" si="89"/>
        <v>130</v>
      </c>
      <c r="BD931" t="str">
        <f t="shared" si="90"/>
        <v>1</v>
      </c>
      <c r="BE931" t="str">
        <f t="shared" si="91"/>
        <v>F:TC40</v>
      </c>
    </row>
    <row r="932" spans="1:57" hidden="1" x14ac:dyDescent="0.3">
      <c r="A932" t="s">
        <v>6244</v>
      </c>
      <c r="B932" t="s">
        <v>6245</v>
      </c>
      <c r="C932" t="s">
        <v>6246</v>
      </c>
      <c r="D932" t="s">
        <v>64</v>
      </c>
      <c r="E932" t="s">
        <v>467</v>
      </c>
      <c r="F932" t="s">
        <v>28</v>
      </c>
      <c r="G932" t="s">
        <v>29</v>
      </c>
      <c r="H932" t="s">
        <v>6247</v>
      </c>
      <c r="I932" t="s">
        <v>467</v>
      </c>
      <c r="J932" t="s">
        <v>21</v>
      </c>
      <c r="K932" t="s">
        <v>6248</v>
      </c>
      <c r="L932" t="s">
        <v>6249</v>
      </c>
      <c r="M932" t="s">
        <v>65</v>
      </c>
      <c r="N932" t="s">
        <v>67</v>
      </c>
      <c r="O932" t="s">
        <v>66</v>
      </c>
      <c r="P932" t="s">
        <v>22</v>
      </c>
      <c r="Q932" t="s">
        <v>117</v>
      </c>
      <c r="R932" t="s">
        <v>23</v>
      </c>
      <c r="S932" t="s">
        <v>24</v>
      </c>
      <c r="T932" t="s">
        <v>467</v>
      </c>
      <c r="U932" t="s">
        <v>6250</v>
      </c>
      <c r="W932" t="s">
        <v>3281</v>
      </c>
      <c r="X932" t="s">
        <v>28</v>
      </c>
      <c r="Y932" t="e">
        <f>VLOOKUP(W932,ARD_SAFE_PROCESSED_20220608[[#This Row],[Column11]],1,FALSE)</f>
        <v>#N/A</v>
      </c>
      <c r="AB932" t="str">
        <f>CONCATENATE(LEFT(ARD_SAFE_PROCESSED_20220608[[#This Row],[Column1]],6),"******",RIGHT(ARD_SAFE_PROCESSED_20220608[[#This Row],[Column1]],4),";",ARD_SAFE_PROCESSED_20220608[[#This Row],[Column11]])</f>
        <v>455788******2630;74357045327009357800081</v>
      </c>
      <c r="AD932" t="str">
        <f>CLEAN(ARD_SAFE_PROCESSED_20220608[[#This Row],[Column1]])</f>
        <v>4557880642692630</v>
      </c>
      <c r="AE932" t="str">
        <f>CLEAN(ARD_SAFE_PROCESSED_20220608[[#This Row],[Column2]])</f>
        <v>163283</v>
      </c>
      <c r="AF932" t="str">
        <f>CLEAN(ARD_SAFE_PROCESSED_20220608[[#This Row],[Column3]])</f>
        <v>5864771</v>
      </c>
      <c r="AG932" t="str">
        <f>CLEAN(ARD_SAFE_PROCESSED_20220608[[#This Row],[Column4]])</f>
        <v>PL</v>
      </c>
      <c r="AH932" t="str">
        <f>CLEAN(ARD_SAFE_PROCESSED_20220608[[#This Row],[Column5]])</f>
        <v>20251123</v>
      </c>
      <c r="AI932" t="str">
        <f>CLEAN(ARD_SAFE_PROCESSED_20220608[[#This Row],[Column6]])</f>
        <v>604</v>
      </c>
      <c r="AJ932" t="str">
        <f>CLEAN(ARD_SAFE_PROCESSED_20220608[[#This Row],[Column7]])</f>
        <v>76</v>
      </c>
      <c r="AK932" t="str">
        <f>CLEAN(ARD_SAFE_PROCESSED_20220608[[#This Row],[Column8]])</f>
        <v xml:space="preserve">IZI*MULTISERVICIOS J Y L      </v>
      </c>
      <c r="AL932" t="str">
        <f>CLEAN(ARD_SAFE_PROCESSED_20220608[[#This Row],[Column9]])</f>
        <v>20251123</v>
      </c>
      <c r="AM932" t="str">
        <f>CLEAN(ARD_SAFE_PROCESSED_20220608[[#This Row],[Column10]])</f>
        <v xml:space="preserve">'                       </v>
      </c>
      <c r="AN932" t="s">
        <v>6248</v>
      </c>
      <c r="AO932" t="str">
        <f>CLEAN(ARD_SAFE_PROCESSED_20220608[[#This Row],[Column12]])</f>
        <v>411</v>
      </c>
      <c r="AP932" t="str">
        <f>CLEAN(ARD_SAFE_PROCESSED_20220608[[#This Row],[Column13]])</f>
        <v xml:space="preserve">   </v>
      </c>
      <c r="AQ932" t="str">
        <f>CLEAN(ARD_SAFE_PROCESSED_20220608[[#This Row],[Column14]])</f>
        <v xml:space="preserve">PS0001    </v>
      </c>
      <c r="AR932" t="str">
        <f>CLEAN(ARD_SAFE_PROCESSED_20220608[[#This Row],[Column15]])</f>
        <v xml:space="preserve">POS CONTACTLESS CHIP                              </v>
      </c>
      <c r="AS932" t="str">
        <f>CLEAN(ARD_SAFE_PROCESSED_20220608[[#This Row],[Column16]])</f>
        <v xml:space="preserve">               </v>
      </c>
      <c r="AT932" t="str">
        <f>CLEAN(ARD_SAFE_PROCESSED_20220608[[#This Row],[Column17]])</f>
        <v>140.00</v>
      </c>
      <c r="AU932" t="str">
        <f>CLEAN(ARD_SAFE_PROCESSED_20220608[[#This Row],[Column18]])</f>
        <v xml:space="preserve">' </v>
      </c>
      <c r="AV932" t="str">
        <f>CLEAN(ARD_SAFE_PROCESSED_20220608[[#This Row],[Column19]])</f>
        <v xml:space="preserve">          </v>
      </c>
      <c r="AW932" t="str">
        <f>CLEAN(ARD_SAFE_PROCESSED_20220608[[#This Row],[Column20]])</f>
        <v>20251123</v>
      </c>
      <c r="AX932" t="str">
        <f>CLEAN(ARD_SAFE_PROCESSED_20220608[[#This Row],[Column21]])</f>
        <v>34008</v>
      </c>
      <c r="AY932" t="str">
        <f>LEFT(ARD_SAFE_PROCESSED_20220608[[#This Row],[Column1]],6)</f>
        <v>455788</v>
      </c>
      <c r="AZ932" t="str">
        <f>RIGHT(ARD_SAFE_PROCESSED_20220608[[#This Row],[Column1]],4)</f>
        <v>2630</v>
      </c>
      <c r="BA932" s="2">
        <f t="shared" si="87"/>
        <v>45993</v>
      </c>
      <c r="BB932">
        <f t="shared" si="88"/>
        <v>41.3</v>
      </c>
      <c r="BC932">
        <f t="shared" si="89"/>
        <v>140</v>
      </c>
      <c r="BD932" t="str">
        <f t="shared" si="90"/>
        <v>0</v>
      </c>
      <c r="BE932" t="str">
        <f t="shared" si="91"/>
        <v>F:TC40</v>
      </c>
    </row>
    <row r="933" spans="1:57" hidden="1" x14ac:dyDescent="0.3">
      <c r="A933" t="s">
        <v>5233</v>
      </c>
      <c r="B933" t="s">
        <v>5234</v>
      </c>
      <c r="C933" t="s">
        <v>5235</v>
      </c>
      <c r="D933" t="s">
        <v>72</v>
      </c>
      <c r="E933" t="s">
        <v>467</v>
      </c>
      <c r="F933" t="s">
        <v>28</v>
      </c>
      <c r="G933" t="s">
        <v>29</v>
      </c>
      <c r="H933" t="s">
        <v>5236</v>
      </c>
      <c r="I933" t="s">
        <v>467</v>
      </c>
      <c r="J933" t="s">
        <v>21</v>
      </c>
      <c r="K933" t="s">
        <v>5237</v>
      </c>
      <c r="L933" t="s">
        <v>368</v>
      </c>
      <c r="M933" t="s">
        <v>65</v>
      </c>
      <c r="N933" t="s">
        <v>67</v>
      </c>
      <c r="O933" t="s">
        <v>73</v>
      </c>
      <c r="P933" t="s">
        <v>22</v>
      </c>
      <c r="Q933" t="s">
        <v>68</v>
      </c>
      <c r="R933" t="s">
        <v>23</v>
      </c>
      <c r="S933" t="s">
        <v>24</v>
      </c>
      <c r="T933" t="s">
        <v>467</v>
      </c>
      <c r="U933" t="s">
        <v>5238</v>
      </c>
      <c r="W933" t="s">
        <v>7100</v>
      </c>
      <c r="X933" t="s">
        <v>28</v>
      </c>
      <c r="Y933" t="e">
        <f>VLOOKUP(W933,ARD_SAFE_PROCESSED_20220608[[#This Row],[Column11]],1,FALSE)</f>
        <v>#N/A</v>
      </c>
      <c r="AB933" t="str">
        <f>CONCATENATE(LEFT(ARD_SAFE_PROCESSED_20220608[[#This Row],[Column1]],6),"******",RIGHT(ARD_SAFE_PROCESSED_20220608[[#This Row],[Column1]],4),";",ARD_SAFE_PROCESSED_20220608[[#This Row],[Column11]])</f>
        <v>442312******3772;74357045327009633700071</v>
      </c>
      <c r="AD933" t="str">
        <f>CLEAN(ARD_SAFE_PROCESSED_20220608[[#This Row],[Column1]])</f>
        <v>4423120001633772</v>
      </c>
      <c r="AE933" t="str">
        <f>CLEAN(ARD_SAFE_PROCESSED_20220608[[#This Row],[Column2]])</f>
        <v>009197</v>
      </c>
      <c r="AF933" t="str">
        <f>CLEAN(ARD_SAFE_PROCESSED_20220608[[#This Row],[Column3]])</f>
        <v>5890378</v>
      </c>
      <c r="AG933" t="str">
        <f>CLEAN(ARD_SAFE_PROCESSED_20220608[[#This Row],[Column4]])</f>
        <v>PC</v>
      </c>
      <c r="AH933" t="str">
        <f>CLEAN(ARD_SAFE_PROCESSED_20220608[[#This Row],[Column5]])</f>
        <v>20251123</v>
      </c>
      <c r="AI933" t="str">
        <f>CLEAN(ARD_SAFE_PROCESSED_20220608[[#This Row],[Column6]])</f>
        <v>604</v>
      </c>
      <c r="AJ933" t="str">
        <f>CLEAN(ARD_SAFE_PROCESSED_20220608[[#This Row],[Column7]])</f>
        <v>76</v>
      </c>
      <c r="AK933" t="str">
        <f>CLEAN(ARD_SAFE_PROCESSED_20220608[[#This Row],[Column8]])</f>
        <v xml:space="preserve">IZI*BODEGA SANDRA             </v>
      </c>
      <c r="AL933" t="str">
        <f>CLEAN(ARD_SAFE_PROCESSED_20220608[[#This Row],[Column9]])</f>
        <v>20251123</v>
      </c>
      <c r="AM933" t="str">
        <f>CLEAN(ARD_SAFE_PROCESSED_20220608[[#This Row],[Column10]])</f>
        <v xml:space="preserve">'                       </v>
      </c>
      <c r="AN933" t="s">
        <v>5237</v>
      </c>
      <c r="AO933" t="str">
        <f>CLEAN(ARD_SAFE_PROCESSED_20220608[[#This Row],[Column12]])</f>
        <v>35</v>
      </c>
      <c r="AP933" t="str">
        <f>CLEAN(ARD_SAFE_PROCESSED_20220608[[#This Row],[Column13]])</f>
        <v xml:space="preserve">   </v>
      </c>
      <c r="AQ933" t="str">
        <f>CLEAN(ARD_SAFE_PROCESSED_20220608[[#This Row],[Column14]])</f>
        <v xml:space="preserve">PS0001    </v>
      </c>
      <c r="AR933" t="str">
        <f>CLEAN(ARD_SAFE_PROCESSED_20220608[[#This Row],[Column15]])</f>
        <v xml:space="preserve">POS CHIP EMV                                      </v>
      </c>
      <c r="AS933" t="str">
        <f>CLEAN(ARD_SAFE_PROCESSED_20220608[[#This Row],[Column16]])</f>
        <v xml:space="preserve">               </v>
      </c>
      <c r="AT933" t="str">
        <f>CLEAN(ARD_SAFE_PROCESSED_20220608[[#This Row],[Column17]])</f>
        <v>150.00</v>
      </c>
      <c r="AU933" t="str">
        <f>CLEAN(ARD_SAFE_PROCESSED_20220608[[#This Row],[Column18]])</f>
        <v xml:space="preserve">' </v>
      </c>
      <c r="AV933" t="str">
        <f>CLEAN(ARD_SAFE_PROCESSED_20220608[[#This Row],[Column19]])</f>
        <v xml:space="preserve">          </v>
      </c>
      <c r="AW933" t="str">
        <f>CLEAN(ARD_SAFE_PROCESSED_20220608[[#This Row],[Column20]])</f>
        <v>20251123</v>
      </c>
      <c r="AX933" t="str">
        <f>CLEAN(ARD_SAFE_PROCESSED_20220608[[#This Row],[Column21]])</f>
        <v>130351</v>
      </c>
      <c r="AY933" t="str">
        <f>LEFT(ARD_SAFE_PROCESSED_20220608[[#This Row],[Column1]],6)</f>
        <v>442312</v>
      </c>
      <c r="AZ933" t="str">
        <f>RIGHT(ARD_SAFE_PROCESSED_20220608[[#This Row],[Column1]],4)</f>
        <v>3772</v>
      </c>
      <c r="BA933" s="2">
        <f t="shared" si="87"/>
        <v>45993</v>
      </c>
      <c r="BB933">
        <f t="shared" si="88"/>
        <v>44.71</v>
      </c>
      <c r="BC933">
        <f t="shared" si="89"/>
        <v>44.71</v>
      </c>
      <c r="BD933" t="str">
        <f t="shared" si="90"/>
        <v>1</v>
      </c>
      <c r="BE933" t="str">
        <f t="shared" si="91"/>
        <v>F:TC40</v>
      </c>
    </row>
    <row r="934" spans="1:57" hidden="1" x14ac:dyDescent="0.3">
      <c r="A934" t="s">
        <v>7805</v>
      </c>
      <c r="B934" t="s">
        <v>7814</v>
      </c>
      <c r="C934" t="s">
        <v>5235</v>
      </c>
      <c r="D934" t="s">
        <v>72</v>
      </c>
      <c r="E934" t="s">
        <v>467</v>
      </c>
      <c r="F934" t="s">
        <v>28</v>
      </c>
      <c r="G934" t="s">
        <v>29</v>
      </c>
      <c r="H934" t="s">
        <v>5236</v>
      </c>
      <c r="I934" t="s">
        <v>467</v>
      </c>
      <c r="J934" t="s">
        <v>21</v>
      </c>
      <c r="K934" t="s">
        <v>7815</v>
      </c>
      <c r="L934" t="s">
        <v>171</v>
      </c>
      <c r="M934" t="s">
        <v>65</v>
      </c>
      <c r="N934" t="s">
        <v>67</v>
      </c>
      <c r="O934" t="s">
        <v>73</v>
      </c>
      <c r="P934" t="s">
        <v>22</v>
      </c>
      <c r="Q934" t="s">
        <v>68</v>
      </c>
      <c r="R934" t="s">
        <v>23</v>
      </c>
      <c r="S934" t="s">
        <v>24</v>
      </c>
      <c r="T934" t="s">
        <v>467</v>
      </c>
      <c r="U934" t="s">
        <v>7816</v>
      </c>
      <c r="W934" t="s">
        <v>2457</v>
      </c>
      <c r="X934" t="s">
        <v>10948</v>
      </c>
      <c r="Y934" t="e">
        <f>VLOOKUP(W934,ARD_SAFE_PROCESSED_20220608[[#This Row],[Column11]],1,FALSE)</f>
        <v>#N/A</v>
      </c>
      <c r="AB934" t="str">
        <f>CONCATENATE(LEFT(ARD_SAFE_PROCESSED_20220608[[#This Row],[Column1]],6),"******",RIGHT(ARD_SAFE_PROCESSED_20220608[[#This Row],[Column1]],4),";",ARD_SAFE_PROCESSED_20220608[[#This Row],[Column11]])</f>
        <v>466057******3459;74357045327009633700089</v>
      </c>
      <c r="AD934" t="str">
        <f>CLEAN(ARD_SAFE_PROCESSED_20220608[[#This Row],[Column1]])</f>
        <v>4660570130733459</v>
      </c>
      <c r="AE934" t="str">
        <f>CLEAN(ARD_SAFE_PROCESSED_20220608[[#This Row],[Column2]])</f>
        <v>013605</v>
      </c>
      <c r="AF934" t="str">
        <f>CLEAN(ARD_SAFE_PROCESSED_20220608[[#This Row],[Column3]])</f>
        <v>5890378</v>
      </c>
      <c r="AG934" t="str">
        <f>CLEAN(ARD_SAFE_PROCESSED_20220608[[#This Row],[Column4]])</f>
        <v>PC</v>
      </c>
      <c r="AH934" t="str">
        <f>CLEAN(ARD_SAFE_PROCESSED_20220608[[#This Row],[Column5]])</f>
        <v>20251123</v>
      </c>
      <c r="AI934" t="str">
        <f>CLEAN(ARD_SAFE_PROCESSED_20220608[[#This Row],[Column6]])</f>
        <v>604</v>
      </c>
      <c r="AJ934" t="str">
        <f>CLEAN(ARD_SAFE_PROCESSED_20220608[[#This Row],[Column7]])</f>
        <v>76</v>
      </c>
      <c r="AK934" t="str">
        <f>CLEAN(ARD_SAFE_PROCESSED_20220608[[#This Row],[Column8]])</f>
        <v xml:space="preserve">IZI*BODEGA SANDRA             </v>
      </c>
      <c r="AL934" t="str">
        <f>CLEAN(ARD_SAFE_PROCESSED_20220608[[#This Row],[Column9]])</f>
        <v>20251123</v>
      </c>
      <c r="AM934" t="str">
        <f>CLEAN(ARD_SAFE_PROCESSED_20220608[[#This Row],[Column10]])</f>
        <v xml:space="preserve">'                       </v>
      </c>
      <c r="AN934" t="s">
        <v>7815</v>
      </c>
      <c r="AO934" t="str">
        <f>CLEAN(ARD_SAFE_PROCESSED_20220608[[#This Row],[Column12]])</f>
        <v>42</v>
      </c>
      <c r="AP934" t="str">
        <f>CLEAN(ARD_SAFE_PROCESSED_20220608[[#This Row],[Column13]])</f>
        <v xml:space="preserve">   </v>
      </c>
      <c r="AQ934" t="str">
        <f>CLEAN(ARD_SAFE_PROCESSED_20220608[[#This Row],[Column14]])</f>
        <v xml:space="preserve">PS0001    </v>
      </c>
      <c r="AR934" t="str">
        <f>CLEAN(ARD_SAFE_PROCESSED_20220608[[#This Row],[Column15]])</f>
        <v xml:space="preserve">POS CHIP EMV                                      </v>
      </c>
      <c r="AS934" t="str">
        <f>CLEAN(ARD_SAFE_PROCESSED_20220608[[#This Row],[Column16]])</f>
        <v xml:space="preserve">               </v>
      </c>
      <c r="AT934" t="str">
        <f>CLEAN(ARD_SAFE_PROCESSED_20220608[[#This Row],[Column17]])</f>
        <v>150.00</v>
      </c>
      <c r="AU934" t="str">
        <f>CLEAN(ARD_SAFE_PROCESSED_20220608[[#This Row],[Column18]])</f>
        <v xml:space="preserve">' </v>
      </c>
      <c r="AV934" t="str">
        <f>CLEAN(ARD_SAFE_PROCESSED_20220608[[#This Row],[Column19]])</f>
        <v xml:space="preserve">          </v>
      </c>
      <c r="AW934" t="str">
        <f>CLEAN(ARD_SAFE_PROCESSED_20220608[[#This Row],[Column20]])</f>
        <v>20251123</v>
      </c>
      <c r="AX934" t="str">
        <f>CLEAN(ARD_SAFE_PROCESSED_20220608[[#This Row],[Column21]])</f>
        <v>130508</v>
      </c>
      <c r="AY934" t="str">
        <f>LEFT(ARD_SAFE_PROCESSED_20220608[[#This Row],[Column1]],6)</f>
        <v>466057</v>
      </c>
      <c r="AZ934" t="str">
        <f>RIGHT(ARD_SAFE_PROCESSED_20220608[[#This Row],[Column1]],4)</f>
        <v>3459</v>
      </c>
      <c r="BA934" s="2">
        <f t="shared" si="87"/>
        <v>45993</v>
      </c>
      <c r="BB934">
        <f t="shared" si="88"/>
        <v>44.71</v>
      </c>
      <c r="BC934">
        <f t="shared" si="89"/>
        <v>44.71</v>
      </c>
      <c r="BD934" t="str">
        <f t="shared" si="90"/>
        <v>1</v>
      </c>
      <c r="BE934" t="str">
        <f t="shared" si="91"/>
        <v>F:TC40</v>
      </c>
    </row>
    <row r="935" spans="1:57" hidden="1" x14ac:dyDescent="0.3">
      <c r="A935" t="s">
        <v>7805</v>
      </c>
      <c r="B935" t="s">
        <v>7806</v>
      </c>
      <c r="C935" t="s">
        <v>5235</v>
      </c>
      <c r="D935" t="s">
        <v>72</v>
      </c>
      <c r="E935" t="s">
        <v>467</v>
      </c>
      <c r="F935" t="s">
        <v>28</v>
      </c>
      <c r="G935" t="s">
        <v>29</v>
      </c>
      <c r="H935" t="s">
        <v>5236</v>
      </c>
      <c r="I935" t="s">
        <v>467</v>
      </c>
      <c r="J935" t="s">
        <v>21</v>
      </c>
      <c r="K935" t="s">
        <v>7807</v>
      </c>
      <c r="L935" t="s">
        <v>6256</v>
      </c>
      <c r="M935" t="s">
        <v>65</v>
      </c>
      <c r="N935" t="s">
        <v>67</v>
      </c>
      <c r="O935" t="s">
        <v>73</v>
      </c>
      <c r="P935" t="s">
        <v>22</v>
      </c>
      <c r="Q935" t="s">
        <v>68</v>
      </c>
      <c r="R935" t="s">
        <v>23</v>
      </c>
      <c r="S935" t="s">
        <v>24</v>
      </c>
      <c r="T935" t="s">
        <v>467</v>
      </c>
      <c r="U935" t="s">
        <v>7808</v>
      </c>
      <c r="W935" t="s">
        <v>5753</v>
      </c>
      <c r="X935" t="s">
        <v>81</v>
      </c>
      <c r="Y935" t="e">
        <f>VLOOKUP(W935,ARD_SAFE_PROCESSED_20220608[[#This Row],[Column11]],1,FALSE)</f>
        <v>#N/A</v>
      </c>
      <c r="AB935" t="str">
        <f>CONCATENATE(LEFT(ARD_SAFE_PROCESSED_20220608[[#This Row],[Column1]],6),"******",RIGHT(ARD_SAFE_PROCESSED_20220608[[#This Row],[Column1]],4),";",ARD_SAFE_PROCESSED_20220608[[#This Row],[Column11]])</f>
        <v>466057******3459;74357045327009633700097</v>
      </c>
      <c r="AD935" t="str">
        <f>CLEAN(ARD_SAFE_PROCESSED_20220608[[#This Row],[Column1]])</f>
        <v>4660570130733459</v>
      </c>
      <c r="AE935" t="str">
        <f>CLEAN(ARD_SAFE_PROCESSED_20220608[[#This Row],[Column2]])</f>
        <v>009499</v>
      </c>
      <c r="AF935" t="str">
        <f>CLEAN(ARD_SAFE_PROCESSED_20220608[[#This Row],[Column3]])</f>
        <v>5890378</v>
      </c>
      <c r="AG935" t="str">
        <f>CLEAN(ARD_SAFE_PROCESSED_20220608[[#This Row],[Column4]])</f>
        <v>PC</v>
      </c>
      <c r="AH935" t="str">
        <f>CLEAN(ARD_SAFE_PROCESSED_20220608[[#This Row],[Column5]])</f>
        <v>20251123</v>
      </c>
      <c r="AI935" t="str">
        <f>CLEAN(ARD_SAFE_PROCESSED_20220608[[#This Row],[Column6]])</f>
        <v>604</v>
      </c>
      <c r="AJ935" t="str">
        <f>CLEAN(ARD_SAFE_PROCESSED_20220608[[#This Row],[Column7]])</f>
        <v>76</v>
      </c>
      <c r="AK935" t="str">
        <f>CLEAN(ARD_SAFE_PROCESSED_20220608[[#This Row],[Column8]])</f>
        <v xml:space="preserve">IZI*BODEGA SANDRA             </v>
      </c>
      <c r="AL935" t="str">
        <f>CLEAN(ARD_SAFE_PROCESSED_20220608[[#This Row],[Column9]])</f>
        <v>20251123</v>
      </c>
      <c r="AM935" t="str">
        <f>CLEAN(ARD_SAFE_PROCESSED_20220608[[#This Row],[Column10]])</f>
        <v xml:space="preserve">'                       </v>
      </c>
      <c r="AN935" t="s">
        <v>7807</v>
      </c>
      <c r="AO935" t="str">
        <f>CLEAN(ARD_SAFE_PROCESSED_20220608[[#This Row],[Column12]])</f>
        <v>45</v>
      </c>
      <c r="AP935" t="str">
        <f>CLEAN(ARD_SAFE_PROCESSED_20220608[[#This Row],[Column13]])</f>
        <v xml:space="preserve">   </v>
      </c>
      <c r="AQ935" t="str">
        <f>CLEAN(ARD_SAFE_PROCESSED_20220608[[#This Row],[Column14]])</f>
        <v xml:space="preserve">PS0001    </v>
      </c>
      <c r="AR935" t="str">
        <f>CLEAN(ARD_SAFE_PROCESSED_20220608[[#This Row],[Column15]])</f>
        <v xml:space="preserve">POS CHIP EMV                                      </v>
      </c>
      <c r="AS935" t="str">
        <f>CLEAN(ARD_SAFE_PROCESSED_20220608[[#This Row],[Column16]])</f>
        <v xml:space="preserve">               </v>
      </c>
      <c r="AT935" t="str">
        <f>CLEAN(ARD_SAFE_PROCESSED_20220608[[#This Row],[Column17]])</f>
        <v>150.00</v>
      </c>
      <c r="AU935" t="str">
        <f>CLEAN(ARD_SAFE_PROCESSED_20220608[[#This Row],[Column18]])</f>
        <v xml:space="preserve">' </v>
      </c>
      <c r="AV935" t="str">
        <f>CLEAN(ARD_SAFE_PROCESSED_20220608[[#This Row],[Column19]])</f>
        <v xml:space="preserve">          </v>
      </c>
      <c r="AW935" t="str">
        <f>CLEAN(ARD_SAFE_PROCESSED_20220608[[#This Row],[Column20]])</f>
        <v>20251123</v>
      </c>
      <c r="AX935" t="str">
        <f>CLEAN(ARD_SAFE_PROCESSED_20220608[[#This Row],[Column21]])</f>
        <v>130539</v>
      </c>
      <c r="AY935" t="str">
        <f>LEFT(ARD_SAFE_PROCESSED_20220608[[#This Row],[Column1]],6)</f>
        <v>466057</v>
      </c>
      <c r="AZ935" t="str">
        <f>RIGHT(ARD_SAFE_PROCESSED_20220608[[#This Row],[Column1]],4)</f>
        <v>3459</v>
      </c>
      <c r="BA935" s="2">
        <f t="shared" si="87"/>
        <v>45993</v>
      </c>
      <c r="BB935">
        <f t="shared" si="88"/>
        <v>44.71</v>
      </c>
      <c r="BC935">
        <f t="shared" si="89"/>
        <v>44.71</v>
      </c>
      <c r="BD935" t="str">
        <f t="shared" si="90"/>
        <v>1</v>
      </c>
      <c r="BE935" t="str">
        <f t="shared" si="91"/>
        <v>F:TC40</v>
      </c>
    </row>
    <row r="936" spans="1:57" hidden="1" x14ac:dyDescent="0.3">
      <c r="A936" t="s">
        <v>7805</v>
      </c>
      <c r="B936" t="s">
        <v>7817</v>
      </c>
      <c r="C936" t="s">
        <v>5235</v>
      </c>
      <c r="D936" t="s">
        <v>72</v>
      </c>
      <c r="E936" t="s">
        <v>467</v>
      </c>
      <c r="F936" t="s">
        <v>28</v>
      </c>
      <c r="G936" t="s">
        <v>29</v>
      </c>
      <c r="H936" t="s">
        <v>5236</v>
      </c>
      <c r="I936" t="s">
        <v>467</v>
      </c>
      <c r="J936" t="s">
        <v>21</v>
      </c>
      <c r="K936" t="s">
        <v>7818</v>
      </c>
      <c r="L936" t="s">
        <v>7819</v>
      </c>
      <c r="M936" t="s">
        <v>65</v>
      </c>
      <c r="N936" t="s">
        <v>67</v>
      </c>
      <c r="O936" t="s">
        <v>73</v>
      </c>
      <c r="P936" t="s">
        <v>22</v>
      </c>
      <c r="Q936" t="s">
        <v>68</v>
      </c>
      <c r="R936" t="s">
        <v>23</v>
      </c>
      <c r="S936" t="s">
        <v>24</v>
      </c>
      <c r="T936" t="s">
        <v>467</v>
      </c>
      <c r="U936" t="s">
        <v>7820</v>
      </c>
      <c r="W936" t="s">
        <v>8634</v>
      </c>
      <c r="X936" t="s">
        <v>28</v>
      </c>
      <c r="Y936" t="e">
        <f>VLOOKUP(W936,ARD_SAFE_PROCESSED_20220608[[#This Row],[Column11]],1,FALSE)</f>
        <v>#N/A</v>
      </c>
      <c r="AB936" t="str">
        <f>CONCATENATE(LEFT(ARD_SAFE_PROCESSED_20220608[[#This Row],[Column1]],6),"******",RIGHT(ARD_SAFE_PROCESSED_20220608[[#This Row],[Column1]],4),";",ARD_SAFE_PROCESSED_20220608[[#This Row],[Column11]])</f>
        <v>466057******3459;74357045327009633700105</v>
      </c>
      <c r="AD936" t="str">
        <f>CLEAN(ARD_SAFE_PROCESSED_20220608[[#This Row],[Column1]])</f>
        <v>4660570130733459</v>
      </c>
      <c r="AE936" t="str">
        <f>CLEAN(ARD_SAFE_PROCESSED_20220608[[#This Row],[Column2]])</f>
        <v>026295</v>
      </c>
      <c r="AF936" t="str">
        <f>CLEAN(ARD_SAFE_PROCESSED_20220608[[#This Row],[Column3]])</f>
        <v>5890378</v>
      </c>
      <c r="AG936" t="str">
        <f>CLEAN(ARD_SAFE_PROCESSED_20220608[[#This Row],[Column4]])</f>
        <v>PC</v>
      </c>
      <c r="AH936" t="str">
        <f>CLEAN(ARD_SAFE_PROCESSED_20220608[[#This Row],[Column5]])</f>
        <v>20251123</v>
      </c>
      <c r="AI936" t="str">
        <f>CLEAN(ARD_SAFE_PROCESSED_20220608[[#This Row],[Column6]])</f>
        <v>604</v>
      </c>
      <c r="AJ936" t="str">
        <f>CLEAN(ARD_SAFE_PROCESSED_20220608[[#This Row],[Column7]])</f>
        <v>76</v>
      </c>
      <c r="AK936" t="str">
        <f>CLEAN(ARD_SAFE_PROCESSED_20220608[[#This Row],[Column8]])</f>
        <v xml:space="preserve">IZI*BODEGA SANDRA             </v>
      </c>
      <c r="AL936" t="str">
        <f>CLEAN(ARD_SAFE_PROCESSED_20220608[[#This Row],[Column9]])</f>
        <v>20251123</v>
      </c>
      <c r="AM936" t="str">
        <f>CLEAN(ARD_SAFE_PROCESSED_20220608[[#This Row],[Column10]])</f>
        <v xml:space="preserve">'                       </v>
      </c>
      <c r="AN936" t="s">
        <v>7818</v>
      </c>
      <c r="AO936" t="str">
        <f>CLEAN(ARD_SAFE_PROCESSED_20220608[[#This Row],[Column12]])</f>
        <v>48</v>
      </c>
      <c r="AP936" t="str">
        <f>CLEAN(ARD_SAFE_PROCESSED_20220608[[#This Row],[Column13]])</f>
        <v xml:space="preserve">   </v>
      </c>
      <c r="AQ936" t="str">
        <f>CLEAN(ARD_SAFE_PROCESSED_20220608[[#This Row],[Column14]])</f>
        <v xml:space="preserve">PS0001    </v>
      </c>
      <c r="AR936" t="str">
        <f>CLEAN(ARD_SAFE_PROCESSED_20220608[[#This Row],[Column15]])</f>
        <v xml:space="preserve">POS CHIP EMV                                      </v>
      </c>
      <c r="AS936" t="str">
        <f>CLEAN(ARD_SAFE_PROCESSED_20220608[[#This Row],[Column16]])</f>
        <v xml:space="preserve">               </v>
      </c>
      <c r="AT936" t="str">
        <f>CLEAN(ARD_SAFE_PROCESSED_20220608[[#This Row],[Column17]])</f>
        <v>150.00</v>
      </c>
      <c r="AU936" t="str">
        <f>CLEAN(ARD_SAFE_PROCESSED_20220608[[#This Row],[Column18]])</f>
        <v xml:space="preserve">' </v>
      </c>
      <c r="AV936" t="str">
        <f>CLEAN(ARD_SAFE_PROCESSED_20220608[[#This Row],[Column19]])</f>
        <v xml:space="preserve">          </v>
      </c>
      <c r="AW936" t="str">
        <f>CLEAN(ARD_SAFE_PROCESSED_20220608[[#This Row],[Column20]])</f>
        <v>20251123</v>
      </c>
      <c r="AX936" t="str">
        <f>CLEAN(ARD_SAFE_PROCESSED_20220608[[#This Row],[Column21]])</f>
        <v>130601</v>
      </c>
      <c r="AY936" t="str">
        <f>LEFT(ARD_SAFE_PROCESSED_20220608[[#This Row],[Column1]],6)</f>
        <v>466057</v>
      </c>
      <c r="AZ936" t="str">
        <f>RIGHT(ARD_SAFE_PROCESSED_20220608[[#This Row],[Column1]],4)</f>
        <v>3459</v>
      </c>
      <c r="BA936" s="2">
        <f t="shared" si="87"/>
        <v>45993</v>
      </c>
      <c r="BB936">
        <f t="shared" si="88"/>
        <v>44.71</v>
      </c>
      <c r="BC936">
        <f t="shared" si="89"/>
        <v>44.71</v>
      </c>
      <c r="BD936" t="str">
        <f t="shared" si="90"/>
        <v>1</v>
      </c>
      <c r="BE936" t="str">
        <f t="shared" si="91"/>
        <v>F:TC40</v>
      </c>
    </row>
    <row r="937" spans="1:57" hidden="1" x14ac:dyDescent="0.3">
      <c r="A937" t="s">
        <v>7805</v>
      </c>
      <c r="B937" t="s">
        <v>7809</v>
      </c>
      <c r="C937" t="s">
        <v>7810</v>
      </c>
      <c r="D937" t="s">
        <v>72</v>
      </c>
      <c r="E937" t="s">
        <v>467</v>
      </c>
      <c r="F937" t="s">
        <v>28</v>
      </c>
      <c r="G937" t="s">
        <v>29</v>
      </c>
      <c r="H937" t="s">
        <v>7811</v>
      </c>
      <c r="I937" t="s">
        <v>467</v>
      </c>
      <c r="J937" t="s">
        <v>21</v>
      </c>
      <c r="K937" t="s">
        <v>7812</v>
      </c>
      <c r="L937" t="s">
        <v>91</v>
      </c>
      <c r="M937" t="s">
        <v>65</v>
      </c>
      <c r="N937" t="s">
        <v>67</v>
      </c>
      <c r="O937" t="s">
        <v>73</v>
      </c>
      <c r="P937" t="s">
        <v>22</v>
      </c>
      <c r="Q937" t="s">
        <v>131</v>
      </c>
      <c r="R937" t="s">
        <v>23</v>
      </c>
      <c r="S937" t="s">
        <v>24</v>
      </c>
      <c r="T937" t="s">
        <v>467</v>
      </c>
      <c r="U937" t="s">
        <v>7813</v>
      </c>
      <c r="W937" t="s">
        <v>3711</v>
      </c>
      <c r="X937" t="s">
        <v>28</v>
      </c>
      <c r="Y937" t="e">
        <f>VLOOKUP(W937,ARD_SAFE_PROCESSED_20220608[[#This Row],[Column11]],1,FALSE)</f>
        <v>#N/A</v>
      </c>
      <c r="AB937" t="str">
        <f>CONCATENATE(LEFT(ARD_SAFE_PROCESSED_20220608[[#This Row],[Column1]],6),"******",RIGHT(ARD_SAFE_PROCESSED_20220608[[#This Row],[Column1]],4),";",ARD_SAFE_PROCESSED_20220608[[#This Row],[Column11]])</f>
        <v>466057******3459;74357045327009635000017</v>
      </c>
      <c r="AD937" t="str">
        <f>CLEAN(ARD_SAFE_PROCESSED_20220608[[#This Row],[Column1]])</f>
        <v>4660570130733459</v>
      </c>
      <c r="AE937" t="str">
        <f>CLEAN(ARD_SAFE_PROCESSED_20220608[[#This Row],[Column2]])</f>
        <v>013521</v>
      </c>
      <c r="AF937" t="str">
        <f>CLEAN(ARD_SAFE_PROCESSED_20220608[[#This Row],[Column3]])</f>
        <v>5890534</v>
      </c>
      <c r="AG937" t="str">
        <f>CLEAN(ARD_SAFE_PROCESSED_20220608[[#This Row],[Column4]])</f>
        <v>PC</v>
      </c>
      <c r="AH937" t="str">
        <f>CLEAN(ARD_SAFE_PROCESSED_20220608[[#This Row],[Column5]])</f>
        <v>20251123</v>
      </c>
      <c r="AI937" t="str">
        <f>CLEAN(ARD_SAFE_PROCESSED_20220608[[#This Row],[Column6]])</f>
        <v>604</v>
      </c>
      <c r="AJ937" t="str">
        <f>CLEAN(ARD_SAFE_PROCESSED_20220608[[#This Row],[Column7]])</f>
        <v>76</v>
      </c>
      <c r="AK937" t="str">
        <f>CLEAN(ARD_SAFE_PROCESSED_20220608[[#This Row],[Column8]])</f>
        <v xml:space="preserve">IZI*LICORERIA EL RAYO         </v>
      </c>
      <c r="AL937" t="str">
        <f>CLEAN(ARD_SAFE_PROCESSED_20220608[[#This Row],[Column9]])</f>
        <v>20251123</v>
      </c>
      <c r="AM937" t="str">
        <f>CLEAN(ARD_SAFE_PROCESSED_20220608[[#This Row],[Column10]])</f>
        <v xml:space="preserve">'                       </v>
      </c>
      <c r="AN937" t="s">
        <v>7812</v>
      </c>
      <c r="AO937" t="str">
        <f>CLEAN(ARD_SAFE_PROCESSED_20220608[[#This Row],[Column12]])</f>
        <v>6</v>
      </c>
      <c r="AP937" t="str">
        <f>CLEAN(ARD_SAFE_PROCESSED_20220608[[#This Row],[Column13]])</f>
        <v xml:space="preserve">   </v>
      </c>
      <c r="AQ937" t="str">
        <f>CLEAN(ARD_SAFE_PROCESSED_20220608[[#This Row],[Column14]])</f>
        <v xml:space="preserve">PS0001    </v>
      </c>
      <c r="AR937" t="str">
        <f>CLEAN(ARD_SAFE_PROCESSED_20220608[[#This Row],[Column15]])</f>
        <v xml:space="preserve">POS CHIP EMV                                      </v>
      </c>
      <c r="AS937" t="str">
        <f>CLEAN(ARD_SAFE_PROCESSED_20220608[[#This Row],[Column16]])</f>
        <v xml:space="preserve">               </v>
      </c>
      <c r="AT937" t="str">
        <f>CLEAN(ARD_SAFE_PROCESSED_20220608[[#This Row],[Column17]])</f>
        <v>750.00</v>
      </c>
      <c r="AU937" t="str">
        <f>CLEAN(ARD_SAFE_PROCESSED_20220608[[#This Row],[Column18]])</f>
        <v xml:space="preserve">' </v>
      </c>
      <c r="AV937" t="str">
        <f>CLEAN(ARD_SAFE_PROCESSED_20220608[[#This Row],[Column19]])</f>
        <v xml:space="preserve">          </v>
      </c>
      <c r="AW937" t="str">
        <f>CLEAN(ARD_SAFE_PROCESSED_20220608[[#This Row],[Column20]])</f>
        <v>20251123</v>
      </c>
      <c r="AX937" t="str">
        <f>CLEAN(ARD_SAFE_PROCESSED_20220608[[#This Row],[Column21]])</f>
        <v>125109</v>
      </c>
      <c r="AY937" t="str">
        <f>LEFT(ARD_SAFE_PROCESSED_20220608[[#This Row],[Column1]],6)</f>
        <v>466057</v>
      </c>
      <c r="AZ937" t="str">
        <f>RIGHT(ARD_SAFE_PROCESSED_20220608[[#This Row],[Column1]],4)</f>
        <v>3459</v>
      </c>
      <c r="BA937" s="2">
        <f t="shared" ref="BA937:BA960" si="92">VLOOKUP(AB937,x,6,FALSE)</f>
        <v>45993</v>
      </c>
      <c r="BB937">
        <f t="shared" ref="BB937:BB960" si="93">VLOOKUP(AB937,x,2,FALSE)</f>
        <v>223.57</v>
      </c>
      <c r="BC937">
        <f t="shared" ref="BC937:BC960" si="94">VLOOKUP(AB937,x,3,FALSE)</f>
        <v>223.57</v>
      </c>
      <c r="BD937" t="str">
        <f t="shared" ref="BD937:BD960" si="95">VLOOKUP(AB937,x,4,FALSE)</f>
        <v>1</v>
      </c>
      <c r="BE937" t="str">
        <f t="shared" ref="BE937:BE960" si="96">VLOOKUP(AB937,x,5,FALSE)</f>
        <v>F:TC40</v>
      </c>
    </row>
    <row r="938" spans="1:57" hidden="1" x14ac:dyDescent="0.3">
      <c r="A938" t="s">
        <v>5113</v>
      </c>
      <c r="B938" t="s">
        <v>5131</v>
      </c>
      <c r="C938" t="s">
        <v>5132</v>
      </c>
      <c r="D938" t="s">
        <v>64</v>
      </c>
      <c r="E938" t="s">
        <v>467</v>
      </c>
      <c r="F938" t="s">
        <v>28</v>
      </c>
      <c r="G938" t="s">
        <v>29</v>
      </c>
      <c r="H938" t="s">
        <v>5133</v>
      </c>
      <c r="I938" t="s">
        <v>474</v>
      </c>
      <c r="J938" t="s">
        <v>21</v>
      </c>
      <c r="K938" t="s">
        <v>5134</v>
      </c>
      <c r="L938" t="s">
        <v>5135</v>
      </c>
      <c r="M938" t="s">
        <v>65</v>
      </c>
      <c r="N938" t="s">
        <v>77</v>
      </c>
      <c r="O938" t="s">
        <v>66</v>
      </c>
      <c r="P938" t="s">
        <v>22</v>
      </c>
      <c r="Q938" t="s">
        <v>5136</v>
      </c>
      <c r="R938" t="s">
        <v>23</v>
      </c>
      <c r="S938" t="s">
        <v>24</v>
      </c>
      <c r="T938" t="s">
        <v>467</v>
      </c>
      <c r="U938" t="s">
        <v>5137</v>
      </c>
      <c r="W938" t="s">
        <v>3811</v>
      </c>
      <c r="X938" t="s">
        <v>28</v>
      </c>
      <c r="Y938" t="e">
        <f>VLOOKUP(W938,ARD_SAFE_PROCESSED_20220608[[#This Row],[Column11]],1,FALSE)</f>
        <v>#N/A</v>
      </c>
      <c r="AB938" t="str">
        <f>CONCATENATE(LEFT(ARD_SAFE_PROCESSED_20220608[[#This Row],[Column1]],6),"******",RIGHT(ARD_SAFE_PROCESSED_20220608[[#This Row],[Column1]],4),";",ARD_SAFE_PROCESSED_20220608[[#This Row],[Column11]])</f>
        <v>434925******7003;74357045328001346100102</v>
      </c>
      <c r="AD938" t="str">
        <f>CLEAN(ARD_SAFE_PROCESSED_20220608[[#This Row],[Column1]])</f>
        <v>4349250444587003</v>
      </c>
      <c r="AE938" t="str">
        <f>CLEAN(ARD_SAFE_PROCESSED_20220608[[#This Row],[Column2]])</f>
        <v>004007</v>
      </c>
      <c r="AF938" t="str">
        <f>CLEAN(ARD_SAFE_PROCESSED_20220608[[#This Row],[Column3]])</f>
        <v>1053807</v>
      </c>
      <c r="AG938" t="str">
        <f>CLEAN(ARD_SAFE_PROCESSED_20220608[[#This Row],[Column4]])</f>
        <v>PL</v>
      </c>
      <c r="AH938" t="str">
        <f>CLEAN(ARD_SAFE_PROCESSED_20220608[[#This Row],[Column5]])</f>
        <v>20251123</v>
      </c>
      <c r="AI938" t="str">
        <f>CLEAN(ARD_SAFE_PROCESSED_20220608[[#This Row],[Column6]])</f>
        <v>604</v>
      </c>
      <c r="AJ938" t="str">
        <f>CLEAN(ARD_SAFE_PROCESSED_20220608[[#This Row],[Column7]])</f>
        <v>76</v>
      </c>
      <c r="AK938" t="str">
        <f>CLEAN(ARD_SAFE_PROCESSED_20220608[[#This Row],[Column8]])</f>
        <v xml:space="preserve">TOMASVALLE C20                </v>
      </c>
      <c r="AL938" t="str">
        <f>CLEAN(ARD_SAFE_PROCESSED_20220608[[#This Row],[Column9]])</f>
        <v>20251124</v>
      </c>
      <c r="AM938" t="str">
        <f>CLEAN(ARD_SAFE_PROCESSED_20220608[[#This Row],[Column10]])</f>
        <v xml:space="preserve">'                       </v>
      </c>
      <c r="AN938" t="s">
        <v>5134</v>
      </c>
      <c r="AO938" t="str">
        <f>CLEAN(ARD_SAFE_PROCESSED_20220608[[#This Row],[Column12]])</f>
        <v>1561</v>
      </c>
      <c r="AP938" t="str">
        <f>CLEAN(ARD_SAFE_PROCESSED_20220608[[#This Row],[Column13]])</f>
        <v xml:space="preserve">   </v>
      </c>
      <c r="AQ938" t="str">
        <f>CLEAN(ARD_SAFE_PROCESSED_20220608[[#This Row],[Column14]])</f>
        <v xml:space="preserve">PS0002    </v>
      </c>
      <c r="AR938" t="str">
        <f>CLEAN(ARD_SAFE_PROCESSED_20220608[[#This Row],[Column15]])</f>
        <v xml:space="preserve">POS CONTACTLESS CHIP                              </v>
      </c>
      <c r="AS938" t="str">
        <f>CLEAN(ARD_SAFE_PROCESSED_20220608[[#This Row],[Column16]])</f>
        <v xml:space="preserve">               </v>
      </c>
      <c r="AT938" t="str">
        <f>CLEAN(ARD_SAFE_PROCESSED_20220608[[#This Row],[Column17]])</f>
        <v>5.49</v>
      </c>
      <c r="AU938" t="str">
        <f>CLEAN(ARD_SAFE_PROCESSED_20220608[[#This Row],[Column18]])</f>
        <v xml:space="preserve">' </v>
      </c>
      <c r="AV938" t="str">
        <f>CLEAN(ARD_SAFE_PROCESSED_20220608[[#This Row],[Column19]])</f>
        <v xml:space="preserve">          </v>
      </c>
      <c r="AW938" t="str">
        <f>CLEAN(ARD_SAFE_PROCESSED_20220608[[#This Row],[Column20]])</f>
        <v>20251123</v>
      </c>
      <c r="AX938" t="str">
        <f>CLEAN(ARD_SAFE_PROCESSED_20220608[[#This Row],[Column21]])</f>
        <v>81254</v>
      </c>
      <c r="AY938" t="str">
        <f>LEFT(ARD_SAFE_PROCESSED_20220608[[#This Row],[Column1]],6)</f>
        <v>434925</v>
      </c>
      <c r="AZ938" t="str">
        <f>RIGHT(ARD_SAFE_PROCESSED_20220608[[#This Row],[Column1]],4)</f>
        <v>7003</v>
      </c>
      <c r="BA938" s="2">
        <f t="shared" si="92"/>
        <v>45993</v>
      </c>
      <c r="BB938">
        <f t="shared" si="93"/>
        <v>1.62</v>
      </c>
      <c r="BC938">
        <f t="shared" si="94"/>
        <v>5.49</v>
      </c>
      <c r="BD938" t="str">
        <f t="shared" si="95"/>
        <v>0</v>
      </c>
      <c r="BE938" t="str">
        <f t="shared" si="96"/>
        <v>F:TC40</v>
      </c>
    </row>
    <row r="939" spans="1:57" hidden="1" x14ac:dyDescent="0.3">
      <c r="A939" t="s">
        <v>6499</v>
      </c>
      <c r="B939" t="s">
        <v>6500</v>
      </c>
      <c r="C939" t="s">
        <v>6501</v>
      </c>
      <c r="D939" t="s">
        <v>72</v>
      </c>
      <c r="E939" t="s">
        <v>474</v>
      </c>
      <c r="F939" t="s">
        <v>28</v>
      </c>
      <c r="G939" t="s">
        <v>29</v>
      </c>
      <c r="H939" t="s">
        <v>6502</v>
      </c>
      <c r="I939" t="s">
        <v>474</v>
      </c>
      <c r="J939" t="s">
        <v>21</v>
      </c>
      <c r="K939" t="s">
        <v>6503</v>
      </c>
      <c r="L939" t="s">
        <v>6504</v>
      </c>
      <c r="M939" t="s">
        <v>65</v>
      </c>
      <c r="N939" t="s">
        <v>6505</v>
      </c>
      <c r="O939" t="s">
        <v>73</v>
      </c>
      <c r="P939" t="s">
        <v>22</v>
      </c>
      <c r="Q939" t="s">
        <v>381</v>
      </c>
      <c r="R939" t="s">
        <v>23</v>
      </c>
      <c r="S939" t="s">
        <v>24</v>
      </c>
      <c r="T939" t="s">
        <v>474</v>
      </c>
      <c r="U939" t="s">
        <v>6506</v>
      </c>
      <c r="W939" t="s">
        <v>2991</v>
      </c>
      <c r="X939" t="s">
        <v>28</v>
      </c>
      <c r="Y939" t="e">
        <f>VLOOKUP(W939,ARD_SAFE_PROCESSED_20220608[[#This Row],[Column11]],1,FALSE)</f>
        <v>#N/A</v>
      </c>
      <c r="AB939" t="str">
        <f>CONCATENATE(LEFT(ARD_SAFE_PROCESSED_20220608[[#This Row],[Column1]],6),"******",RIGHT(ARD_SAFE_PROCESSED_20220608[[#This Row],[Column1]],4),";",ARD_SAFE_PROCESSED_20220608[[#This Row],[Column11]])</f>
        <v>455788******7774;74357045328001609300183</v>
      </c>
      <c r="AD939" t="str">
        <f>CLEAN(ARD_SAFE_PROCESSED_20220608[[#This Row],[Column1]])</f>
        <v>4557881300657774</v>
      </c>
      <c r="AE939" t="str">
        <f>CLEAN(ARD_SAFE_PROCESSED_20220608[[#This Row],[Column2]])</f>
        <v>280627</v>
      </c>
      <c r="AF939" t="str">
        <f>CLEAN(ARD_SAFE_PROCESSED_20220608[[#This Row],[Column3]])</f>
        <v>1265466</v>
      </c>
      <c r="AG939" t="str">
        <f>CLEAN(ARD_SAFE_PROCESSED_20220608[[#This Row],[Column4]])</f>
        <v>PC</v>
      </c>
      <c r="AH939" t="str">
        <f>CLEAN(ARD_SAFE_PROCESSED_20220608[[#This Row],[Column5]])</f>
        <v>20251124</v>
      </c>
      <c r="AI939" t="str">
        <f>CLEAN(ARD_SAFE_PROCESSED_20220608[[#This Row],[Column6]])</f>
        <v>604</v>
      </c>
      <c r="AJ939" t="str">
        <f>CLEAN(ARD_SAFE_PROCESSED_20220608[[#This Row],[Column7]])</f>
        <v>76</v>
      </c>
      <c r="AK939" t="str">
        <f>CLEAN(ARD_SAFE_PROCESSED_20220608[[#This Row],[Column8]])</f>
        <v xml:space="preserve">SB - 048 AVENTURA SANTA       </v>
      </c>
      <c r="AL939" t="str">
        <f>CLEAN(ARD_SAFE_PROCESSED_20220608[[#This Row],[Column9]])</f>
        <v>20251124</v>
      </c>
      <c r="AM939" t="str">
        <f>CLEAN(ARD_SAFE_PROCESSED_20220608[[#This Row],[Column10]])</f>
        <v xml:space="preserve">'                       </v>
      </c>
      <c r="AN939" t="s">
        <v>6503</v>
      </c>
      <c r="AO939" t="str">
        <f>CLEAN(ARD_SAFE_PROCESSED_20220608[[#This Row],[Column12]])</f>
        <v>8136</v>
      </c>
      <c r="AP939" t="str">
        <f>CLEAN(ARD_SAFE_PROCESSED_20220608[[#This Row],[Column13]])</f>
        <v xml:space="preserve">   </v>
      </c>
      <c r="AQ939" t="str">
        <f>CLEAN(ARD_SAFE_PROCESSED_20220608[[#This Row],[Column14]])</f>
        <v xml:space="preserve">PS0105    </v>
      </c>
      <c r="AR939" t="str">
        <f>CLEAN(ARD_SAFE_PROCESSED_20220608[[#This Row],[Column15]])</f>
        <v xml:space="preserve">POS CHIP EMV                                      </v>
      </c>
      <c r="AS939" t="str">
        <f>CLEAN(ARD_SAFE_PROCESSED_20220608[[#This Row],[Column16]])</f>
        <v xml:space="preserve">               </v>
      </c>
      <c r="AT939" t="str">
        <f>CLEAN(ARD_SAFE_PROCESSED_20220608[[#This Row],[Column17]])</f>
        <v>23.00</v>
      </c>
      <c r="AU939" t="str">
        <f>CLEAN(ARD_SAFE_PROCESSED_20220608[[#This Row],[Column18]])</f>
        <v xml:space="preserve">' </v>
      </c>
      <c r="AV939" t="str">
        <f>CLEAN(ARD_SAFE_PROCESSED_20220608[[#This Row],[Column19]])</f>
        <v xml:space="preserve">          </v>
      </c>
      <c r="AW939" t="str">
        <f>CLEAN(ARD_SAFE_PROCESSED_20220608[[#This Row],[Column20]])</f>
        <v>20251124</v>
      </c>
      <c r="AX939" t="str">
        <f>CLEAN(ARD_SAFE_PROCESSED_20220608[[#This Row],[Column21]])</f>
        <v>103637</v>
      </c>
      <c r="AY939" t="str">
        <f>LEFT(ARD_SAFE_PROCESSED_20220608[[#This Row],[Column1]],6)</f>
        <v>455788</v>
      </c>
      <c r="AZ939" t="str">
        <f>RIGHT(ARD_SAFE_PROCESSED_20220608[[#This Row],[Column1]],4)</f>
        <v>7774</v>
      </c>
      <c r="BA939" s="2">
        <f t="shared" si="92"/>
        <v>45993</v>
      </c>
      <c r="BB939">
        <f t="shared" si="93"/>
        <v>6.78</v>
      </c>
      <c r="BC939">
        <f t="shared" si="94"/>
        <v>23</v>
      </c>
      <c r="BD939" t="str">
        <f t="shared" si="95"/>
        <v>0</v>
      </c>
      <c r="BE939" t="str">
        <f t="shared" si="96"/>
        <v>F:TC40</v>
      </c>
    </row>
    <row r="940" spans="1:57" hidden="1" x14ac:dyDescent="0.3">
      <c r="A940" t="s">
        <v>2623</v>
      </c>
      <c r="B940" t="s">
        <v>2624</v>
      </c>
      <c r="C940" t="s">
        <v>2625</v>
      </c>
      <c r="D940" t="s">
        <v>64</v>
      </c>
      <c r="E940" t="s">
        <v>474</v>
      </c>
      <c r="F940" t="s">
        <v>28</v>
      </c>
      <c r="G940" t="s">
        <v>29</v>
      </c>
      <c r="H940" t="s">
        <v>2626</v>
      </c>
      <c r="I940" t="s">
        <v>474</v>
      </c>
      <c r="J940" t="s">
        <v>21</v>
      </c>
      <c r="K940" t="s">
        <v>2627</v>
      </c>
      <c r="L940" t="s">
        <v>2628</v>
      </c>
      <c r="M940" t="s">
        <v>65</v>
      </c>
      <c r="N940" t="s">
        <v>67</v>
      </c>
      <c r="O940" t="s">
        <v>66</v>
      </c>
      <c r="P940" t="s">
        <v>22</v>
      </c>
      <c r="Q940" t="s">
        <v>579</v>
      </c>
      <c r="R940" t="s">
        <v>23</v>
      </c>
      <c r="S940" t="s">
        <v>24</v>
      </c>
      <c r="T940" t="s">
        <v>474</v>
      </c>
      <c r="U940" t="s">
        <v>2629</v>
      </c>
      <c r="W940" t="s">
        <v>4111</v>
      </c>
      <c r="X940" t="s">
        <v>28</v>
      </c>
      <c r="Y940" t="e">
        <f>VLOOKUP(W940,ARD_SAFE_PROCESSED_20220608[[#This Row],[Column11]],1,FALSE)</f>
        <v>#N/A</v>
      </c>
      <c r="AB940" t="str">
        <f>CONCATENATE(LEFT(ARD_SAFE_PROCESSED_20220608[[#This Row],[Column1]],6),"******",RIGHT(ARD_SAFE_PROCESSED_20220608[[#This Row],[Column1]],4),";",ARD_SAFE_PROCESSED_20220608[[#This Row],[Column11]])</f>
        <v>411090******4722;74357045328001892400070</v>
      </c>
      <c r="AD940" t="str">
        <f>CLEAN(ARD_SAFE_PROCESSED_20220608[[#This Row],[Column1]])</f>
        <v>4110905024004722</v>
      </c>
      <c r="AE940" t="str">
        <f>CLEAN(ARD_SAFE_PROCESSED_20220608[[#This Row],[Column2]])</f>
        <v>445241</v>
      </c>
      <c r="AF940" t="str">
        <f>CLEAN(ARD_SAFE_PROCESSED_20220608[[#This Row],[Column3]])</f>
        <v>1770497</v>
      </c>
      <c r="AG940" t="str">
        <f>CLEAN(ARD_SAFE_PROCESSED_20220608[[#This Row],[Column4]])</f>
        <v>PL</v>
      </c>
      <c r="AH940" t="str">
        <f>CLEAN(ARD_SAFE_PROCESSED_20220608[[#This Row],[Column5]])</f>
        <v>20251124</v>
      </c>
      <c r="AI940" t="str">
        <f>CLEAN(ARD_SAFE_PROCESSED_20220608[[#This Row],[Column6]])</f>
        <v>604</v>
      </c>
      <c r="AJ940" t="str">
        <f>CLEAN(ARD_SAFE_PROCESSED_20220608[[#This Row],[Column7]])</f>
        <v>76</v>
      </c>
      <c r="AK940" t="str">
        <f>CLEAN(ARD_SAFE_PROCESSED_20220608[[#This Row],[Column8]])</f>
        <v xml:space="preserve">USMP PIMENTEL                 </v>
      </c>
      <c r="AL940" t="str">
        <f>CLEAN(ARD_SAFE_PROCESSED_20220608[[#This Row],[Column9]])</f>
        <v>20251124</v>
      </c>
      <c r="AM940" t="str">
        <f>CLEAN(ARD_SAFE_PROCESSED_20220608[[#This Row],[Column10]])</f>
        <v xml:space="preserve">'                       </v>
      </c>
      <c r="AN940" t="s">
        <v>2627</v>
      </c>
      <c r="AO940" t="str">
        <f>CLEAN(ARD_SAFE_PROCESSED_20220608[[#This Row],[Column12]])</f>
        <v>6058</v>
      </c>
      <c r="AP940" t="str">
        <f>CLEAN(ARD_SAFE_PROCESSED_20220608[[#This Row],[Column13]])</f>
        <v xml:space="preserve">   </v>
      </c>
      <c r="AQ940" t="str">
        <f>CLEAN(ARD_SAFE_PROCESSED_20220608[[#This Row],[Column14]])</f>
        <v xml:space="preserve">PS0001    </v>
      </c>
      <c r="AR940" t="str">
        <f>CLEAN(ARD_SAFE_PROCESSED_20220608[[#This Row],[Column15]])</f>
        <v xml:space="preserve">POS CONTACTLESS CHIP                              </v>
      </c>
      <c r="AS940" t="str">
        <f>CLEAN(ARD_SAFE_PROCESSED_20220608[[#This Row],[Column16]])</f>
        <v xml:space="preserve">               </v>
      </c>
      <c r="AT940" t="str">
        <f>CLEAN(ARD_SAFE_PROCESSED_20220608[[#This Row],[Column17]])</f>
        <v>350.00</v>
      </c>
      <c r="AU940" t="str">
        <f>CLEAN(ARD_SAFE_PROCESSED_20220608[[#This Row],[Column18]])</f>
        <v xml:space="preserve">' </v>
      </c>
      <c r="AV940" t="str">
        <f>CLEAN(ARD_SAFE_PROCESSED_20220608[[#This Row],[Column19]])</f>
        <v xml:space="preserve">          </v>
      </c>
      <c r="AW940" t="str">
        <f>CLEAN(ARD_SAFE_PROCESSED_20220608[[#This Row],[Column20]])</f>
        <v>20251124</v>
      </c>
      <c r="AX940" t="str">
        <f>CLEAN(ARD_SAFE_PROCESSED_20220608[[#This Row],[Column21]])</f>
        <v>114445</v>
      </c>
      <c r="AY940" t="str">
        <f>LEFT(ARD_SAFE_PROCESSED_20220608[[#This Row],[Column1]],6)</f>
        <v>411090</v>
      </c>
      <c r="AZ940" t="str">
        <f>RIGHT(ARD_SAFE_PROCESSED_20220608[[#This Row],[Column1]],4)</f>
        <v>4722</v>
      </c>
      <c r="BA940" s="2">
        <f t="shared" si="92"/>
        <v>45994</v>
      </c>
      <c r="BB940">
        <f t="shared" si="93"/>
        <v>103.24</v>
      </c>
      <c r="BC940">
        <f t="shared" si="94"/>
        <v>350</v>
      </c>
      <c r="BD940" t="str">
        <f t="shared" si="95"/>
        <v>1</v>
      </c>
      <c r="BE940" t="str">
        <f t="shared" si="96"/>
        <v>F:TC40</v>
      </c>
    </row>
    <row r="941" spans="1:57" hidden="1" x14ac:dyDescent="0.3">
      <c r="A941" t="s">
        <v>5893</v>
      </c>
      <c r="B941" t="s">
        <v>5921</v>
      </c>
      <c r="C941" t="s">
        <v>5922</v>
      </c>
      <c r="D941" t="s">
        <v>64</v>
      </c>
      <c r="E941" t="s">
        <v>474</v>
      </c>
      <c r="F941" t="s">
        <v>28</v>
      </c>
      <c r="G941" t="s">
        <v>29</v>
      </c>
      <c r="H941" t="s">
        <v>5923</v>
      </c>
      <c r="I941" t="s">
        <v>474</v>
      </c>
      <c r="J941" t="s">
        <v>21</v>
      </c>
      <c r="K941" t="s">
        <v>5924</v>
      </c>
      <c r="L941" t="s">
        <v>5925</v>
      </c>
      <c r="M941" t="s">
        <v>65</v>
      </c>
      <c r="N941" t="s">
        <v>77</v>
      </c>
      <c r="O941" t="s">
        <v>66</v>
      </c>
      <c r="P941" t="s">
        <v>22</v>
      </c>
      <c r="Q941" t="s">
        <v>5926</v>
      </c>
      <c r="R941" t="s">
        <v>23</v>
      </c>
      <c r="S941" t="s">
        <v>24</v>
      </c>
      <c r="T941" t="s">
        <v>474</v>
      </c>
      <c r="U941" t="s">
        <v>5927</v>
      </c>
      <c r="W941" t="s">
        <v>10936</v>
      </c>
      <c r="X941" t="s">
        <v>28</v>
      </c>
      <c r="Y941" t="e">
        <f>VLOOKUP(W941,ARD_SAFE_PROCESSED_20220608[[#This Row],[Column11]],1,FALSE)</f>
        <v>#N/A</v>
      </c>
      <c r="AB941" t="str">
        <f>CONCATENATE(LEFT(ARD_SAFE_PROCESSED_20220608[[#This Row],[Column1]],6),"******",RIGHT(ARD_SAFE_PROCESSED_20220608[[#This Row],[Column1]],4),";",ARD_SAFE_PROCESSED_20220608[[#This Row],[Column11]])</f>
        <v>454775******3472;74357045328004544800572</v>
      </c>
      <c r="AD941" t="str">
        <f>CLEAN(ARD_SAFE_PROCESSED_20220608[[#This Row],[Column1]])</f>
        <v>4547751220493472</v>
      </c>
      <c r="AE941" t="str">
        <f>CLEAN(ARD_SAFE_PROCESSED_20220608[[#This Row],[Column2]])</f>
        <v>332666</v>
      </c>
      <c r="AF941" t="str">
        <f>CLEAN(ARD_SAFE_PROCESSED_20220608[[#This Row],[Column3]])</f>
        <v>5693954</v>
      </c>
      <c r="AG941" t="str">
        <f>CLEAN(ARD_SAFE_PROCESSED_20220608[[#This Row],[Column4]])</f>
        <v>PL</v>
      </c>
      <c r="AH941" t="str">
        <f>CLEAN(ARD_SAFE_PROCESSED_20220608[[#This Row],[Column5]])</f>
        <v>20251124</v>
      </c>
      <c r="AI941" t="str">
        <f>CLEAN(ARD_SAFE_PROCESSED_20220608[[#This Row],[Column6]])</f>
        <v>604</v>
      </c>
      <c r="AJ941" t="str">
        <f>CLEAN(ARD_SAFE_PROCESSED_20220608[[#This Row],[Column7]])</f>
        <v>76</v>
      </c>
      <c r="AK941" t="str">
        <f>CLEAN(ARD_SAFE_PROCESSED_20220608[[#This Row],[Column8]])</f>
        <v xml:space="preserve">IZI*EL PUNTO                  </v>
      </c>
      <c r="AL941" t="str">
        <f>CLEAN(ARD_SAFE_PROCESSED_20220608[[#This Row],[Column9]])</f>
        <v>20251124</v>
      </c>
      <c r="AM941" t="str">
        <f>CLEAN(ARD_SAFE_PROCESSED_20220608[[#This Row],[Column10]])</f>
        <v xml:space="preserve">'                       </v>
      </c>
      <c r="AN941" t="s">
        <v>5924</v>
      </c>
      <c r="AO941" t="str">
        <f>CLEAN(ARD_SAFE_PROCESSED_20220608[[#This Row],[Column12]])</f>
        <v>9205</v>
      </c>
      <c r="AP941" t="str">
        <f>CLEAN(ARD_SAFE_PROCESSED_20220608[[#This Row],[Column13]])</f>
        <v xml:space="preserve">   </v>
      </c>
      <c r="AQ941" t="str">
        <f>CLEAN(ARD_SAFE_PROCESSED_20220608[[#This Row],[Column14]])</f>
        <v xml:space="preserve">PS0002    </v>
      </c>
      <c r="AR941" t="str">
        <f>CLEAN(ARD_SAFE_PROCESSED_20220608[[#This Row],[Column15]])</f>
        <v xml:space="preserve">POS CONTACTLESS CHIP                              </v>
      </c>
      <c r="AS941" t="str">
        <f>CLEAN(ARD_SAFE_PROCESSED_20220608[[#This Row],[Column16]])</f>
        <v xml:space="preserve">               </v>
      </c>
      <c r="AT941" t="str">
        <f>CLEAN(ARD_SAFE_PROCESSED_20220608[[#This Row],[Column17]])</f>
        <v>62.00</v>
      </c>
      <c r="AU941" t="str">
        <f>CLEAN(ARD_SAFE_PROCESSED_20220608[[#This Row],[Column18]])</f>
        <v xml:space="preserve">' </v>
      </c>
      <c r="AV941" t="str">
        <f>CLEAN(ARD_SAFE_PROCESSED_20220608[[#This Row],[Column19]])</f>
        <v xml:space="preserve">          </v>
      </c>
      <c r="AW941" t="str">
        <f>CLEAN(ARD_SAFE_PROCESSED_20220608[[#This Row],[Column20]])</f>
        <v>20251124</v>
      </c>
      <c r="AX941" t="str">
        <f>CLEAN(ARD_SAFE_PROCESSED_20220608[[#This Row],[Column21]])</f>
        <v>183319</v>
      </c>
      <c r="AY941" t="str">
        <f>LEFT(ARD_SAFE_PROCESSED_20220608[[#This Row],[Column1]],6)</f>
        <v>454775</v>
      </c>
      <c r="AZ941" t="str">
        <f>RIGHT(ARD_SAFE_PROCESSED_20220608[[#This Row],[Column1]],4)</f>
        <v>3472</v>
      </c>
      <c r="BA941" s="2">
        <f t="shared" si="92"/>
        <v>45993</v>
      </c>
      <c r="BB941">
        <f t="shared" si="93"/>
        <v>18.29</v>
      </c>
      <c r="BC941">
        <f t="shared" si="94"/>
        <v>62</v>
      </c>
      <c r="BD941" t="str">
        <f t="shared" si="95"/>
        <v>1</v>
      </c>
      <c r="BE941" t="str">
        <f t="shared" si="96"/>
        <v>F:TC40</v>
      </c>
    </row>
    <row r="942" spans="1:57" hidden="1" x14ac:dyDescent="0.3">
      <c r="A942" t="s">
        <v>5893</v>
      </c>
      <c r="B942" t="s">
        <v>5951</v>
      </c>
      <c r="C942" t="s">
        <v>5922</v>
      </c>
      <c r="D942" t="s">
        <v>64</v>
      </c>
      <c r="E942" t="s">
        <v>474</v>
      </c>
      <c r="F942" t="s">
        <v>28</v>
      </c>
      <c r="G942" t="s">
        <v>29</v>
      </c>
      <c r="H942" t="s">
        <v>5923</v>
      </c>
      <c r="I942" t="s">
        <v>474</v>
      </c>
      <c r="J942" t="s">
        <v>21</v>
      </c>
      <c r="K942" t="s">
        <v>5952</v>
      </c>
      <c r="L942" t="s">
        <v>5953</v>
      </c>
      <c r="M942" t="s">
        <v>65</v>
      </c>
      <c r="N942" t="s">
        <v>77</v>
      </c>
      <c r="O942" t="s">
        <v>66</v>
      </c>
      <c r="P942" t="s">
        <v>22</v>
      </c>
      <c r="Q942" t="s">
        <v>123</v>
      </c>
      <c r="R942" t="s">
        <v>23</v>
      </c>
      <c r="S942" t="s">
        <v>24</v>
      </c>
      <c r="T942" t="s">
        <v>474</v>
      </c>
      <c r="U942" t="s">
        <v>5954</v>
      </c>
      <c r="W942" t="s">
        <v>3293</v>
      </c>
      <c r="X942" t="s">
        <v>28</v>
      </c>
      <c r="Y942" t="e">
        <f>VLOOKUP(W942,ARD_SAFE_PROCESSED_20220608[[#This Row],[Column11]],1,FALSE)</f>
        <v>#N/A</v>
      </c>
      <c r="AB942" t="str">
        <f>CONCATENATE(LEFT(ARD_SAFE_PROCESSED_20220608[[#This Row],[Column1]],6),"******",RIGHT(ARD_SAFE_PROCESSED_20220608[[#This Row],[Column1]],4),";",ARD_SAFE_PROCESSED_20220608[[#This Row],[Column11]])</f>
        <v>454775******3472;74357045328004544800614</v>
      </c>
      <c r="AD942" t="str">
        <f>CLEAN(ARD_SAFE_PROCESSED_20220608[[#This Row],[Column1]])</f>
        <v>4547751220493472</v>
      </c>
      <c r="AE942" t="str">
        <f>CLEAN(ARD_SAFE_PROCESSED_20220608[[#This Row],[Column2]])</f>
        <v>555866</v>
      </c>
      <c r="AF942" t="str">
        <f>CLEAN(ARD_SAFE_PROCESSED_20220608[[#This Row],[Column3]])</f>
        <v>5693954</v>
      </c>
      <c r="AG942" t="str">
        <f>CLEAN(ARD_SAFE_PROCESSED_20220608[[#This Row],[Column4]])</f>
        <v>PL</v>
      </c>
      <c r="AH942" t="str">
        <f>CLEAN(ARD_SAFE_PROCESSED_20220608[[#This Row],[Column5]])</f>
        <v>20251124</v>
      </c>
      <c r="AI942" t="str">
        <f>CLEAN(ARD_SAFE_PROCESSED_20220608[[#This Row],[Column6]])</f>
        <v>604</v>
      </c>
      <c r="AJ942" t="str">
        <f>CLEAN(ARD_SAFE_PROCESSED_20220608[[#This Row],[Column7]])</f>
        <v>76</v>
      </c>
      <c r="AK942" t="str">
        <f>CLEAN(ARD_SAFE_PROCESSED_20220608[[#This Row],[Column8]])</f>
        <v xml:space="preserve">IZI*EL PUNTO                  </v>
      </c>
      <c r="AL942" t="str">
        <f>CLEAN(ARD_SAFE_PROCESSED_20220608[[#This Row],[Column9]])</f>
        <v>20251124</v>
      </c>
      <c r="AM942" t="str">
        <f>CLEAN(ARD_SAFE_PROCESSED_20220608[[#This Row],[Column10]])</f>
        <v xml:space="preserve">'                       </v>
      </c>
      <c r="AN942" t="s">
        <v>5952</v>
      </c>
      <c r="AO942" t="str">
        <f>CLEAN(ARD_SAFE_PROCESSED_20220608[[#This Row],[Column12]])</f>
        <v>9215</v>
      </c>
      <c r="AP942" t="str">
        <f>CLEAN(ARD_SAFE_PROCESSED_20220608[[#This Row],[Column13]])</f>
        <v xml:space="preserve">   </v>
      </c>
      <c r="AQ942" t="str">
        <f>CLEAN(ARD_SAFE_PROCESSED_20220608[[#This Row],[Column14]])</f>
        <v xml:space="preserve">PS0002    </v>
      </c>
      <c r="AR942" t="str">
        <f>CLEAN(ARD_SAFE_PROCESSED_20220608[[#This Row],[Column15]])</f>
        <v xml:space="preserve">POS CONTACTLESS CHIP                              </v>
      </c>
      <c r="AS942" t="str">
        <f>CLEAN(ARD_SAFE_PROCESSED_20220608[[#This Row],[Column16]])</f>
        <v xml:space="preserve">               </v>
      </c>
      <c r="AT942" t="str">
        <f>CLEAN(ARD_SAFE_PROCESSED_20220608[[#This Row],[Column17]])</f>
        <v>11.00</v>
      </c>
      <c r="AU942" t="str">
        <f>CLEAN(ARD_SAFE_PROCESSED_20220608[[#This Row],[Column18]])</f>
        <v xml:space="preserve">' </v>
      </c>
      <c r="AV942" t="str">
        <f>CLEAN(ARD_SAFE_PROCESSED_20220608[[#This Row],[Column19]])</f>
        <v xml:space="preserve">          </v>
      </c>
      <c r="AW942" t="str">
        <f>CLEAN(ARD_SAFE_PROCESSED_20220608[[#This Row],[Column20]])</f>
        <v>20251124</v>
      </c>
      <c r="AX942" t="str">
        <f>CLEAN(ARD_SAFE_PROCESSED_20220608[[#This Row],[Column21]])</f>
        <v>185551</v>
      </c>
      <c r="AY942" t="str">
        <f>LEFT(ARD_SAFE_PROCESSED_20220608[[#This Row],[Column1]],6)</f>
        <v>454775</v>
      </c>
      <c r="AZ942" t="str">
        <f>RIGHT(ARD_SAFE_PROCESSED_20220608[[#This Row],[Column1]],4)</f>
        <v>3472</v>
      </c>
      <c r="BA942" s="2">
        <f t="shared" si="92"/>
        <v>45993</v>
      </c>
      <c r="BB942">
        <f t="shared" si="93"/>
        <v>3.24</v>
      </c>
      <c r="BC942">
        <f t="shared" si="94"/>
        <v>11</v>
      </c>
      <c r="BD942" t="str">
        <f t="shared" si="95"/>
        <v>1</v>
      </c>
      <c r="BE942" t="str">
        <f t="shared" si="96"/>
        <v>F:TC40</v>
      </c>
    </row>
    <row r="943" spans="1:57" hidden="1" x14ac:dyDescent="0.3">
      <c r="A943" t="s">
        <v>6970</v>
      </c>
      <c r="B943" t="s">
        <v>7014</v>
      </c>
      <c r="C943" t="s">
        <v>6972</v>
      </c>
      <c r="D943" t="s">
        <v>64</v>
      </c>
      <c r="E943" t="s">
        <v>474</v>
      </c>
      <c r="F943" t="s">
        <v>28</v>
      </c>
      <c r="G943" t="s">
        <v>29</v>
      </c>
      <c r="H943" t="s">
        <v>6973</v>
      </c>
      <c r="I943" t="s">
        <v>474</v>
      </c>
      <c r="J943" t="s">
        <v>21</v>
      </c>
      <c r="K943" t="s">
        <v>7015</v>
      </c>
      <c r="L943" t="s">
        <v>7016</v>
      </c>
      <c r="M943" t="s">
        <v>65</v>
      </c>
      <c r="N943" t="s">
        <v>67</v>
      </c>
      <c r="O943" t="s">
        <v>66</v>
      </c>
      <c r="P943" t="s">
        <v>22</v>
      </c>
      <c r="Q943" t="s">
        <v>130</v>
      </c>
      <c r="R943" t="s">
        <v>23</v>
      </c>
      <c r="S943" t="s">
        <v>24</v>
      </c>
      <c r="T943" t="s">
        <v>474</v>
      </c>
      <c r="U943" t="s">
        <v>7017</v>
      </c>
      <c r="W943" t="s">
        <v>4665</v>
      </c>
      <c r="X943" t="s">
        <v>28</v>
      </c>
      <c r="Y943" t="e">
        <f>VLOOKUP(W943,ARD_SAFE_PROCESSED_20220608[[#This Row],[Column11]],1,FALSE)</f>
        <v>#N/A</v>
      </c>
      <c r="AB943" t="str">
        <f>CONCATENATE(LEFT(ARD_SAFE_PROCESSED_20220608[[#This Row],[Column1]],6),"******",RIGHT(ARD_SAFE_PROCESSED_20220608[[#This Row],[Column1]],4),";",ARD_SAFE_PROCESSED_20220608[[#This Row],[Column11]])</f>
        <v>455788******0030;74357045328005795600017</v>
      </c>
      <c r="AD943" t="str">
        <f>CLEAN(ARD_SAFE_PROCESSED_20220608[[#This Row],[Column1]])</f>
        <v>4557881435840030</v>
      </c>
      <c r="AE943" t="str">
        <f>CLEAN(ARD_SAFE_PROCESSED_20220608[[#This Row],[Column2]])</f>
        <v>916033</v>
      </c>
      <c r="AF943" t="str">
        <f>CLEAN(ARD_SAFE_PROCESSED_20220608[[#This Row],[Column3]])</f>
        <v>5853324</v>
      </c>
      <c r="AG943" t="str">
        <f>CLEAN(ARD_SAFE_PROCESSED_20220608[[#This Row],[Column4]])</f>
        <v>PL</v>
      </c>
      <c r="AH943" t="str">
        <f>CLEAN(ARD_SAFE_PROCESSED_20220608[[#This Row],[Column5]])</f>
        <v>20251124</v>
      </c>
      <c r="AI943" t="str">
        <f>CLEAN(ARD_SAFE_PROCESSED_20220608[[#This Row],[Column6]])</f>
        <v>604</v>
      </c>
      <c r="AJ943" t="str">
        <f>CLEAN(ARD_SAFE_PROCESSED_20220608[[#This Row],[Column7]])</f>
        <v>76</v>
      </c>
      <c r="AK943" t="str">
        <f>CLEAN(ARD_SAFE_PROCESSED_20220608[[#This Row],[Column8]])</f>
        <v xml:space="preserve">IZI*EL BAR DE ZOLEZI          </v>
      </c>
      <c r="AL943" t="str">
        <f>CLEAN(ARD_SAFE_PROCESSED_20220608[[#This Row],[Column9]])</f>
        <v>20251124</v>
      </c>
      <c r="AM943" t="str">
        <f>CLEAN(ARD_SAFE_PROCESSED_20220608[[#This Row],[Column10]])</f>
        <v xml:space="preserve">'                       </v>
      </c>
      <c r="AN943" t="s">
        <v>7015</v>
      </c>
      <c r="AO943" t="str">
        <f>CLEAN(ARD_SAFE_PROCESSED_20220608[[#This Row],[Column12]])</f>
        <v>1620</v>
      </c>
      <c r="AP943" t="str">
        <f>CLEAN(ARD_SAFE_PROCESSED_20220608[[#This Row],[Column13]])</f>
        <v xml:space="preserve">   </v>
      </c>
      <c r="AQ943" t="str">
        <f>CLEAN(ARD_SAFE_PROCESSED_20220608[[#This Row],[Column14]])</f>
        <v xml:space="preserve">PS0001    </v>
      </c>
      <c r="AR943" t="str">
        <f>CLEAN(ARD_SAFE_PROCESSED_20220608[[#This Row],[Column15]])</f>
        <v xml:space="preserve">POS CONTACTLESS CHIP                              </v>
      </c>
      <c r="AS943" t="str">
        <f>CLEAN(ARD_SAFE_PROCESSED_20220608[[#This Row],[Column16]])</f>
        <v xml:space="preserve">               </v>
      </c>
      <c r="AT943" t="str">
        <f>CLEAN(ARD_SAFE_PROCESSED_20220608[[#This Row],[Column17]])</f>
        <v>79.00</v>
      </c>
      <c r="AU943" t="str">
        <f>CLEAN(ARD_SAFE_PROCESSED_20220608[[#This Row],[Column18]])</f>
        <v xml:space="preserve">' </v>
      </c>
      <c r="AV943" t="str">
        <f>CLEAN(ARD_SAFE_PROCESSED_20220608[[#This Row],[Column19]])</f>
        <v xml:space="preserve">          </v>
      </c>
      <c r="AW943" t="str">
        <f>CLEAN(ARD_SAFE_PROCESSED_20220608[[#This Row],[Column20]])</f>
        <v>20251124</v>
      </c>
      <c r="AX943" t="str">
        <f>CLEAN(ARD_SAFE_PROCESSED_20220608[[#This Row],[Column21]])</f>
        <v>23240</v>
      </c>
      <c r="AY943" t="str">
        <f>LEFT(ARD_SAFE_PROCESSED_20220608[[#This Row],[Column1]],6)</f>
        <v>455788</v>
      </c>
      <c r="AZ943" t="str">
        <f>RIGHT(ARD_SAFE_PROCESSED_20220608[[#This Row],[Column1]],4)</f>
        <v>0030</v>
      </c>
      <c r="BA943" s="2">
        <f t="shared" si="92"/>
        <v>45994</v>
      </c>
      <c r="BB943">
        <f t="shared" si="93"/>
        <v>23.3</v>
      </c>
      <c r="BC943">
        <f t="shared" si="94"/>
        <v>79</v>
      </c>
      <c r="BD943" t="str">
        <f t="shared" si="95"/>
        <v>0</v>
      </c>
      <c r="BE943" t="str">
        <f t="shared" si="96"/>
        <v>F:TC40</v>
      </c>
    </row>
    <row r="944" spans="1:57" hidden="1" x14ac:dyDescent="0.3">
      <c r="A944" t="s">
        <v>6970</v>
      </c>
      <c r="B944" t="s">
        <v>6971</v>
      </c>
      <c r="C944" t="s">
        <v>6972</v>
      </c>
      <c r="D944" t="s">
        <v>64</v>
      </c>
      <c r="E944" t="s">
        <v>474</v>
      </c>
      <c r="F944" t="s">
        <v>28</v>
      </c>
      <c r="G944" t="s">
        <v>29</v>
      </c>
      <c r="H944" t="s">
        <v>6973</v>
      </c>
      <c r="I944" t="s">
        <v>474</v>
      </c>
      <c r="J944" t="s">
        <v>21</v>
      </c>
      <c r="K944" t="s">
        <v>6974</v>
      </c>
      <c r="L944" t="s">
        <v>6975</v>
      </c>
      <c r="M944" t="s">
        <v>65</v>
      </c>
      <c r="N944" t="s">
        <v>67</v>
      </c>
      <c r="O944" t="s">
        <v>66</v>
      </c>
      <c r="P944" t="s">
        <v>22</v>
      </c>
      <c r="Q944" t="s">
        <v>130</v>
      </c>
      <c r="R944" t="s">
        <v>23</v>
      </c>
      <c r="S944" t="s">
        <v>24</v>
      </c>
      <c r="T944" t="s">
        <v>474</v>
      </c>
      <c r="U944" t="s">
        <v>6976</v>
      </c>
      <c r="W944" t="s">
        <v>6184</v>
      </c>
      <c r="X944" t="s">
        <v>10947</v>
      </c>
      <c r="Y944" t="e">
        <f>VLOOKUP(W944,ARD_SAFE_PROCESSED_20220608[[#This Row],[Column11]],1,FALSE)</f>
        <v>#N/A</v>
      </c>
      <c r="AB944" t="str">
        <f>CONCATENATE(LEFT(ARD_SAFE_PROCESSED_20220608[[#This Row],[Column1]],6),"******",RIGHT(ARD_SAFE_PROCESSED_20220608[[#This Row],[Column1]],4),";",ARD_SAFE_PROCESSED_20220608[[#This Row],[Column11]])</f>
        <v>455788******0030;74357045328005795600033</v>
      </c>
      <c r="AD944" t="str">
        <f>CLEAN(ARD_SAFE_PROCESSED_20220608[[#This Row],[Column1]])</f>
        <v>4557881435840030</v>
      </c>
      <c r="AE944" t="str">
        <f>CLEAN(ARD_SAFE_PROCESSED_20220608[[#This Row],[Column2]])</f>
        <v>004433</v>
      </c>
      <c r="AF944" t="str">
        <f>CLEAN(ARD_SAFE_PROCESSED_20220608[[#This Row],[Column3]])</f>
        <v>5853324</v>
      </c>
      <c r="AG944" t="str">
        <f>CLEAN(ARD_SAFE_PROCESSED_20220608[[#This Row],[Column4]])</f>
        <v>PL</v>
      </c>
      <c r="AH944" t="str">
        <f>CLEAN(ARD_SAFE_PROCESSED_20220608[[#This Row],[Column5]])</f>
        <v>20251124</v>
      </c>
      <c r="AI944" t="str">
        <f>CLEAN(ARD_SAFE_PROCESSED_20220608[[#This Row],[Column6]])</f>
        <v>604</v>
      </c>
      <c r="AJ944" t="str">
        <f>CLEAN(ARD_SAFE_PROCESSED_20220608[[#This Row],[Column7]])</f>
        <v>76</v>
      </c>
      <c r="AK944" t="str">
        <f>CLEAN(ARD_SAFE_PROCESSED_20220608[[#This Row],[Column8]])</f>
        <v xml:space="preserve">IZI*EL BAR DE ZOLEZI          </v>
      </c>
      <c r="AL944" t="str">
        <f>CLEAN(ARD_SAFE_PROCESSED_20220608[[#This Row],[Column9]])</f>
        <v>20251124</v>
      </c>
      <c r="AM944" t="str">
        <f>CLEAN(ARD_SAFE_PROCESSED_20220608[[#This Row],[Column10]])</f>
        <v xml:space="preserve">'                       </v>
      </c>
      <c r="AN944" t="s">
        <v>6974</v>
      </c>
      <c r="AO944" t="str">
        <f>CLEAN(ARD_SAFE_PROCESSED_20220608[[#This Row],[Column12]])</f>
        <v>1625</v>
      </c>
      <c r="AP944" t="str">
        <f>CLEAN(ARD_SAFE_PROCESSED_20220608[[#This Row],[Column13]])</f>
        <v xml:space="preserve">   </v>
      </c>
      <c r="AQ944" t="str">
        <f>CLEAN(ARD_SAFE_PROCESSED_20220608[[#This Row],[Column14]])</f>
        <v xml:space="preserve">PS0001    </v>
      </c>
      <c r="AR944" t="str">
        <f>CLEAN(ARD_SAFE_PROCESSED_20220608[[#This Row],[Column15]])</f>
        <v xml:space="preserve">POS CONTACTLESS CHIP                              </v>
      </c>
      <c r="AS944" t="str">
        <f>CLEAN(ARD_SAFE_PROCESSED_20220608[[#This Row],[Column16]])</f>
        <v xml:space="preserve">               </v>
      </c>
      <c r="AT944" t="str">
        <f>CLEAN(ARD_SAFE_PROCESSED_20220608[[#This Row],[Column17]])</f>
        <v>79.00</v>
      </c>
      <c r="AU944" t="str">
        <f>CLEAN(ARD_SAFE_PROCESSED_20220608[[#This Row],[Column18]])</f>
        <v xml:space="preserve">' </v>
      </c>
      <c r="AV944" t="str">
        <f>CLEAN(ARD_SAFE_PROCESSED_20220608[[#This Row],[Column19]])</f>
        <v xml:space="preserve">          </v>
      </c>
      <c r="AW944" t="str">
        <f>CLEAN(ARD_SAFE_PROCESSED_20220608[[#This Row],[Column20]])</f>
        <v>20251124</v>
      </c>
      <c r="AX944" t="str">
        <f>CLEAN(ARD_SAFE_PROCESSED_20220608[[#This Row],[Column21]])</f>
        <v>32223</v>
      </c>
      <c r="AY944" t="str">
        <f>LEFT(ARD_SAFE_PROCESSED_20220608[[#This Row],[Column1]],6)</f>
        <v>455788</v>
      </c>
      <c r="AZ944" t="str">
        <f>RIGHT(ARD_SAFE_PROCESSED_20220608[[#This Row],[Column1]],4)</f>
        <v>0030</v>
      </c>
      <c r="BA944" s="2">
        <f t="shared" si="92"/>
        <v>45994</v>
      </c>
      <c r="BB944">
        <f t="shared" si="93"/>
        <v>23.3</v>
      </c>
      <c r="BC944">
        <f t="shared" si="94"/>
        <v>79</v>
      </c>
      <c r="BD944" t="str">
        <f t="shared" si="95"/>
        <v>0</v>
      </c>
      <c r="BE944" t="str">
        <f t="shared" si="96"/>
        <v>F:TC40</v>
      </c>
    </row>
    <row r="945" spans="1:57" hidden="1" x14ac:dyDescent="0.3">
      <c r="A945" t="s">
        <v>6970</v>
      </c>
      <c r="B945" t="s">
        <v>6977</v>
      </c>
      <c r="C945" t="s">
        <v>6972</v>
      </c>
      <c r="D945" t="s">
        <v>64</v>
      </c>
      <c r="E945" t="s">
        <v>474</v>
      </c>
      <c r="F945" t="s">
        <v>28</v>
      </c>
      <c r="G945" t="s">
        <v>29</v>
      </c>
      <c r="H945" t="s">
        <v>6973</v>
      </c>
      <c r="I945" t="s">
        <v>474</v>
      </c>
      <c r="J945" t="s">
        <v>21</v>
      </c>
      <c r="K945" t="s">
        <v>6978</v>
      </c>
      <c r="L945" t="s">
        <v>6979</v>
      </c>
      <c r="M945" t="s">
        <v>65</v>
      </c>
      <c r="N945" t="s">
        <v>67</v>
      </c>
      <c r="O945" t="s">
        <v>66</v>
      </c>
      <c r="P945" t="s">
        <v>22</v>
      </c>
      <c r="Q945" t="s">
        <v>130</v>
      </c>
      <c r="R945" t="s">
        <v>23</v>
      </c>
      <c r="S945" t="s">
        <v>24</v>
      </c>
      <c r="T945" t="s">
        <v>474</v>
      </c>
      <c r="U945" t="s">
        <v>6980</v>
      </c>
      <c r="W945" t="s">
        <v>4073</v>
      </c>
      <c r="X945" t="s">
        <v>28</v>
      </c>
      <c r="Y945" t="e">
        <f>VLOOKUP(W945,ARD_SAFE_PROCESSED_20220608[[#This Row],[Column11]],1,FALSE)</f>
        <v>#N/A</v>
      </c>
      <c r="AB945" t="str">
        <f>CONCATENATE(LEFT(ARD_SAFE_PROCESSED_20220608[[#This Row],[Column1]],6),"******",RIGHT(ARD_SAFE_PROCESSED_20220608[[#This Row],[Column1]],4),";",ARD_SAFE_PROCESSED_20220608[[#This Row],[Column11]])</f>
        <v>455788******0030;74357045328005795600041</v>
      </c>
      <c r="AD945" t="str">
        <f>CLEAN(ARD_SAFE_PROCESSED_20220608[[#This Row],[Column1]])</f>
        <v>4557881435840030</v>
      </c>
      <c r="AE945" t="str">
        <f>CLEAN(ARD_SAFE_PROCESSED_20220608[[#This Row],[Column2]])</f>
        <v>012022</v>
      </c>
      <c r="AF945" t="str">
        <f>CLEAN(ARD_SAFE_PROCESSED_20220608[[#This Row],[Column3]])</f>
        <v>5853324</v>
      </c>
      <c r="AG945" t="str">
        <f>CLEAN(ARD_SAFE_PROCESSED_20220608[[#This Row],[Column4]])</f>
        <v>PL</v>
      </c>
      <c r="AH945" t="str">
        <f>CLEAN(ARD_SAFE_PROCESSED_20220608[[#This Row],[Column5]])</f>
        <v>20251124</v>
      </c>
      <c r="AI945" t="str">
        <f>CLEAN(ARD_SAFE_PROCESSED_20220608[[#This Row],[Column6]])</f>
        <v>604</v>
      </c>
      <c r="AJ945" t="str">
        <f>CLEAN(ARD_SAFE_PROCESSED_20220608[[#This Row],[Column7]])</f>
        <v>76</v>
      </c>
      <c r="AK945" t="str">
        <f>CLEAN(ARD_SAFE_PROCESSED_20220608[[#This Row],[Column8]])</f>
        <v xml:space="preserve">IZI*EL BAR DE ZOLEZI          </v>
      </c>
      <c r="AL945" t="str">
        <f>CLEAN(ARD_SAFE_PROCESSED_20220608[[#This Row],[Column9]])</f>
        <v>20251124</v>
      </c>
      <c r="AM945" t="str">
        <f>CLEAN(ARD_SAFE_PROCESSED_20220608[[#This Row],[Column10]])</f>
        <v xml:space="preserve">'                       </v>
      </c>
      <c r="AN945" t="s">
        <v>6978</v>
      </c>
      <c r="AO945" t="str">
        <f>CLEAN(ARD_SAFE_PROCESSED_20220608[[#This Row],[Column12]])</f>
        <v>1627</v>
      </c>
      <c r="AP945" t="str">
        <f>CLEAN(ARD_SAFE_PROCESSED_20220608[[#This Row],[Column13]])</f>
        <v xml:space="preserve">   </v>
      </c>
      <c r="AQ945" t="str">
        <f>CLEAN(ARD_SAFE_PROCESSED_20220608[[#This Row],[Column14]])</f>
        <v xml:space="preserve">PS0001    </v>
      </c>
      <c r="AR945" t="str">
        <f>CLEAN(ARD_SAFE_PROCESSED_20220608[[#This Row],[Column15]])</f>
        <v xml:space="preserve">POS CONTACTLESS CHIP                              </v>
      </c>
      <c r="AS945" t="str">
        <f>CLEAN(ARD_SAFE_PROCESSED_20220608[[#This Row],[Column16]])</f>
        <v xml:space="preserve">               </v>
      </c>
      <c r="AT945" t="str">
        <f>CLEAN(ARD_SAFE_PROCESSED_20220608[[#This Row],[Column17]])</f>
        <v>79.00</v>
      </c>
      <c r="AU945" t="str">
        <f>CLEAN(ARD_SAFE_PROCESSED_20220608[[#This Row],[Column18]])</f>
        <v xml:space="preserve">' </v>
      </c>
      <c r="AV945" t="str">
        <f>CLEAN(ARD_SAFE_PROCESSED_20220608[[#This Row],[Column19]])</f>
        <v xml:space="preserve">          </v>
      </c>
      <c r="AW945" t="str">
        <f>CLEAN(ARD_SAFE_PROCESSED_20220608[[#This Row],[Column20]])</f>
        <v>20251124</v>
      </c>
      <c r="AX945" t="str">
        <f>CLEAN(ARD_SAFE_PROCESSED_20220608[[#This Row],[Column21]])</f>
        <v>41546</v>
      </c>
      <c r="AY945" t="str">
        <f>LEFT(ARD_SAFE_PROCESSED_20220608[[#This Row],[Column1]],6)</f>
        <v>455788</v>
      </c>
      <c r="AZ945" t="str">
        <f>RIGHT(ARD_SAFE_PROCESSED_20220608[[#This Row],[Column1]],4)</f>
        <v>0030</v>
      </c>
      <c r="BA945" s="2">
        <f t="shared" si="92"/>
        <v>45994</v>
      </c>
      <c r="BB945">
        <f t="shared" si="93"/>
        <v>23.3</v>
      </c>
      <c r="BC945">
        <f t="shared" si="94"/>
        <v>79</v>
      </c>
      <c r="BD945" t="str">
        <f t="shared" si="95"/>
        <v>0</v>
      </c>
      <c r="BE945" t="str">
        <f t="shared" si="96"/>
        <v>F:TC40</v>
      </c>
    </row>
    <row r="946" spans="1:57" hidden="1" x14ac:dyDescent="0.3">
      <c r="A946" t="s">
        <v>6970</v>
      </c>
      <c r="B946" t="s">
        <v>6981</v>
      </c>
      <c r="C946" t="s">
        <v>6972</v>
      </c>
      <c r="D946" t="s">
        <v>64</v>
      </c>
      <c r="E946" t="s">
        <v>474</v>
      </c>
      <c r="F946" t="s">
        <v>28</v>
      </c>
      <c r="G946" t="s">
        <v>29</v>
      </c>
      <c r="H946" t="s">
        <v>6973</v>
      </c>
      <c r="I946" t="s">
        <v>474</v>
      </c>
      <c r="J946" t="s">
        <v>21</v>
      </c>
      <c r="K946" t="s">
        <v>6982</v>
      </c>
      <c r="L946" t="s">
        <v>6983</v>
      </c>
      <c r="M946" t="s">
        <v>65</v>
      </c>
      <c r="N946" t="s">
        <v>67</v>
      </c>
      <c r="O946" t="s">
        <v>66</v>
      </c>
      <c r="P946" t="s">
        <v>22</v>
      </c>
      <c r="Q946" t="s">
        <v>391</v>
      </c>
      <c r="R946" t="s">
        <v>23</v>
      </c>
      <c r="S946" t="s">
        <v>24</v>
      </c>
      <c r="T946" t="s">
        <v>474</v>
      </c>
      <c r="U946" t="s">
        <v>6984</v>
      </c>
      <c r="W946" t="s">
        <v>4030</v>
      </c>
      <c r="X946" t="s">
        <v>28</v>
      </c>
      <c r="Y946" t="e">
        <f>VLOOKUP(W946,ARD_SAFE_PROCESSED_20220608[[#This Row],[Column11]],1,FALSE)</f>
        <v>#N/A</v>
      </c>
      <c r="AB946" t="str">
        <f>CONCATENATE(LEFT(ARD_SAFE_PROCESSED_20220608[[#This Row],[Column1]],6),"******",RIGHT(ARD_SAFE_PROCESSED_20220608[[#This Row],[Column1]],4),";",ARD_SAFE_PROCESSED_20220608[[#This Row],[Column11]])</f>
        <v>455788******0030;74357045328005795600074</v>
      </c>
      <c r="AD946" t="str">
        <f>CLEAN(ARD_SAFE_PROCESSED_20220608[[#This Row],[Column1]])</f>
        <v>4557881435840030</v>
      </c>
      <c r="AE946" t="str">
        <f>CLEAN(ARD_SAFE_PROCESSED_20220608[[#This Row],[Column2]])</f>
        <v>016419</v>
      </c>
      <c r="AF946" t="str">
        <f>CLEAN(ARD_SAFE_PROCESSED_20220608[[#This Row],[Column3]])</f>
        <v>5853324</v>
      </c>
      <c r="AG946" t="str">
        <f>CLEAN(ARD_SAFE_PROCESSED_20220608[[#This Row],[Column4]])</f>
        <v>PL</v>
      </c>
      <c r="AH946" t="str">
        <f>CLEAN(ARD_SAFE_PROCESSED_20220608[[#This Row],[Column5]])</f>
        <v>20251124</v>
      </c>
      <c r="AI946" t="str">
        <f>CLEAN(ARD_SAFE_PROCESSED_20220608[[#This Row],[Column6]])</f>
        <v>604</v>
      </c>
      <c r="AJ946" t="str">
        <f>CLEAN(ARD_SAFE_PROCESSED_20220608[[#This Row],[Column7]])</f>
        <v>76</v>
      </c>
      <c r="AK946" t="str">
        <f>CLEAN(ARD_SAFE_PROCESSED_20220608[[#This Row],[Column8]])</f>
        <v xml:space="preserve">IZI*EL BAR DE ZOLEZI          </v>
      </c>
      <c r="AL946" t="str">
        <f>CLEAN(ARD_SAFE_PROCESSED_20220608[[#This Row],[Column9]])</f>
        <v>20251124</v>
      </c>
      <c r="AM946" t="str">
        <f>CLEAN(ARD_SAFE_PROCESSED_20220608[[#This Row],[Column10]])</f>
        <v xml:space="preserve">'                       </v>
      </c>
      <c r="AN946" t="s">
        <v>6982</v>
      </c>
      <c r="AO946" t="str">
        <f>CLEAN(ARD_SAFE_PROCESSED_20220608[[#This Row],[Column12]])</f>
        <v>1633</v>
      </c>
      <c r="AP946" t="str">
        <f>CLEAN(ARD_SAFE_PROCESSED_20220608[[#This Row],[Column13]])</f>
        <v xml:space="preserve">   </v>
      </c>
      <c r="AQ946" t="str">
        <f>CLEAN(ARD_SAFE_PROCESSED_20220608[[#This Row],[Column14]])</f>
        <v xml:space="preserve">PS0001    </v>
      </c>
      <c r="AR946" t="str">
        <f>CLEAN(ARD_SAFE_PROCESSED_20220608[[#This Row],[Column15]])</f>
        <v xml:space="preserve">POS CONTACTLESS CHIP                              </v>
      </c>
      <c r="AS946" t="str">
        <f>CLEAN(ARD_SAFE_PROCESSED_20220608[[#This Row],[Column16]])</f>
        <v xml:space="preserve">               </v>
      </c>
      <c r="AT946" t="str">
        <f>CLEAN(ARD_SAFE_PROCESSED_20220608[[#This Row],[Column17]])</f>
        <v>142.00</v>
      </c>
      <c r="AU946" t="str">
        <f>CLEAN(ARD_SAFE_PROCESSED_20220608[[#This Row],[Column18]])</f>
        <v xml:space="preserve">' </v>
      </c>
      <c r="AV946" t="str">
        <f>CLEAN(ARD_SAFE_PROCESSED_20220608[[#This Row],[Column19]])</f>
        <v xml:space="preserve">          </v>
      </c>
      <c r="AW946" t="str">
        <f>CLEAN(ARD_SAFE_PROCESSED_20220608[[#This Row],[Column20]])</f>
        <v>20251124</v>
      </c>
      <c r="AX946" t="str">
        <f>CLEAN(ARD_SAFE_PROCESSED_20220608[[#This Row],[Column21]])</f>
        <v>44451</v>
      </c>
      <c r="AY946" t="str">
        <f>LEFT(ARD_SAFE_PROCESSED_20220608[[#This Row],[Column1]],6)</f>
        <v>455788</v>
      </c>
      <c r="AZ946" t="str">
        <f>RIGHT(ARD_SAFE_PROCESSED_20220608[[#This Row],[Column1]],4)</f>
        <v>0030</v>
      </c>
      <c r="BA946" s="2">
        <f t="shared" si="92"/>
        <v>45994</v>
      </c>
      <c r="BB946">
        <f t="shared" si="93"/>
        <v>41.89</v>
      </c>
      <c r="BC946">
        <f t="shared" si="94"/>
        <v>142</v>
      </c>
      <c r="BD946" t="str">
        <f t="shared" si="95"/>
        <v>0</v>
      </c>
      <c r="BE946" t="str">
        <f t="shared" si="96"/>
        <v>F:TC40</v>
      </c>
    </row>
    <row r="947" spans="1:57" hidden="1" x14ac:dyDescent="0.3">
      <c r="A947" t="s">
        <v>6970</v>
      </c>
      <c r="B947" t="s">
        <v>6985</v>
      </c>
      <c r="C947" t="s">
        <v>6972</v>
      </c>
      <c r="D947" t="s">
        <v>72</v>
      </c>
      <c r="E947" t="s">
        <v>474</v>
      </c>
      <c r="F947" t="s">
        <v>28</v>
      </c>
      <c r="G947" t="s">
        <v>29</v>
      </c>
      <c r="H947" t="s">
        <v>6973</v>
      </c>
      <c r="I947" t="s">
        <v>474</v>
      </c>
      <c r="J947" t="s">
        <v>21</v>
      </c>
      <c r="K947" t="s">
        <v>6986</v>
      </c>
      <c r="L947" t="s">
        <v>6987</v>
      </c>
      <c r="M947" t="s">
        <v>65</v>
      </c>
      <c r="N947" t="s">
        <v>67</v>
      </c>
      <c r="O947" t="s">
        <v>73</v>
      </c>
      <c r="P947" t="s">
        <v>22</v>
      </c>
      <c r="Q947" t="s">
        <v>391</v>
      </c>
      <c r="R947" t="s">
        <v>23</v>
      </c>
      <c r="S947" t="s">
        <v>24</v>
      </c>
      <c r="T947" t="s">
        <v>474</v>
      </c>
      <c r="U947" t="s">
        <v>6988</v>
      </c>
      <c r="W947" t="s">
        <v>3763</v>
      </c>
      <c r="X947" t="s">
        <v>28</v>
      </c>
      <c r="Y947" t="e">
        <f>VLOOKUP(W947,ARD_SAFE_PROCESSED_20220608[[#This Row],[Column11]],1,FALSE)</f>
        <v>#N/A</v>
      </c>
      <c r="AB947" t="str">
        <f>CONCATENATE(LEFT(ARD_SAFE_PROCESSED_20220608[[#This Row],[Column1]],6),"******",RIGHT(ARD_SAFE_PROCESSED_20220608[[#This Row],[Column1]],4),";",ARD_SAFE_PROCESSED_20220608[[#This Row],[Column11]])</f>
        <v>455788******0030;74357045328005795600090</v>
      </c>
      <c r="AD947" t="str">
        <f>CLEAN(ARD_SAFE_PROCESSED_20220608[[#This Row],[Column1]])</f>
        <v>4557881435840030</v>
      </c>
      <c r="AE947" t="str">
        <f>CLEAN(ARD_SAFE_PROCESSED_20220608[[#This Row],[Column2]])</f>
        <v>020948</v>
      </c>
      <c r="AF947" t="str">
        <f>CLEAN(ARD_SAFE_PROCESSED_20220608[[#This Row],[Column3]])</f>
        <v>5853324</v>
      </c>
      <c r="AG947" t="str">
        <f>CLEAN(ARD_SAFE_PROCESSED_20220608[[#This Row],[Column4]])</f>
        <v>PC</v>
      </c>
      <c r="AH947" t="str">
        <f>CLEAN(ARD_SAFE_PROCESSED_20220608[[#This Row],[Column5]])</f>
        <v>20251124</v>
      </c>
      <c r="AI947" t="str">
        <f>CLEAN(ARD_SAFE_PROCESSED_20220608[[#This Row],[Column6]])</f>
        <v>604</v>
      </c>
      <c r="AJ947" t="str">
        <f>CLEAN(ARD_SAFE_PROCESSED_20220608[[#This Row],[Column7]])</f>
        <v>76</v>
      </c>
      <c r="AK947" t="str">
        <f>CLEAN(ARD_SAFE_PROCESSED_20220608[[#This Row],[Column8]])</f>
        <v xml:space="preserve">IZI*EL BAR DE ZOLEZI          </v>
      </c>
      <c r="AL947" t="str">
        <f>CLEAN(ARD_SAFE_PROCESSED_20220608[[#This Row],[Column9]])</f>
        <v>20251124</v>
      </c>
      <c r="AM947" t="str">
        <f>CLEAN(ARD_SAFE_PROCESSED_20220608[[#This Row],[Column10]])</f>
        <v xml:space="preserve">'                       </v>
      </c>
      <c r="AN947" t="s">
        <v>6986</v>
      </c>
      <c r="AO947" t="str">
        <f>CLEAN(ARD_SAFE_PROCESSED_20220608[[#This Row],[Column12]])</f>
        <v>1639</v>
      </c>
      <c r="AP947" t="str">
        <f>CLEAN(ARD_SAFE_PROCESSED_20220608[[#This Row],[Column13]])</f>
        <v xml:space="preserve">   </v>
      </c>
      <c r="AQ947" t="str">
        <f>CLEAN(ARD_SAFE_PROCESSED_20220608[[#This Row],[Column14]])</f>
        <v xml:space="preserve">PS0001    </v>
      </c>
      <c r="AR947" t="str">
        <f>CLEAN(ARD_SAFE_PROCESSED_20220608[[#This Row],[Column15]])</f>
        <v xml:space="preserve">POS CHIP EMV                                      </v>
      </c>
      <c r="AS947" t="str">
        <f>CLEAN(ARD_SAFE_PROCESSED_20220608[[#This Row],[Column16]])</f>
        <v xml:space="preserve">               </v>
      </c>
      <c r="AT947" t="str">
        <f>CLEAN(ARD_SAFE_PROCESSED_20220608[[#This Row],[Column17]])</f>
        <v>142.00</v>
      </c>
      <c r="AU947" t="str">
        <f>CLEAN(ARD_SAFE_PROCESSED_20220608[[#This Row],[Column18]])</f>
        <v xml:space="preserve">' </v>
      </c>
      <c r="AV947" t="str">
        <f>CLEAN(ARD_SAFE_PROCESSED_20220608[[#This Row],[Column19]])</f>
        <v xml:space="preserve">          </v>
      </c>
      <c r="AW947" t="str">
        <f>CLEAN(ARD_SAFE_PROCESSED_20220608[[#This Row],[Column20]])</f>
        <v>20251124</v>
      </c>
      <c r="AX947" t="str">
        <f>CLEAN(ARD_SAFE_PROCESSED_20220608[[#This Row],[Column21]])</f>
        <v>51254</v>
      </c>
      <c r="AY947" t="str">
        <f>LEFT(ARD_SAFE_PROCESSED_20220608[[#This Row],[Column1]],6)</f>
        <v>455788</v>
      </c>
      <c r="AZ947" t="str">
        <f>RIGHT(ARD_SAFE_PROCESSED_20220608[[#This Row],[Column1]],4)</f>
        <v>0030</v>
      </c>
      <c r="BA947" s="2">
        <f t="shared" si="92"/>
        <v>45994</v>
      </c>
      <c r="BB947">
        <f t="shared" si="93"/>
        <v>41.89</v>
      </c>
      <c r="BC947">
        <f t="shared" si="94"/>
        <v>142</v>
      </c>
      <c r="BD947" t="str">
        <f t="shared" si="95"/>
        <v>0</v>
      </c>
      <c r="BE947" t="str">
        <f t="shared" si="96"/>
        <v>F:TC40</v>
      </c>
    </row>
    <row r="948" spans="1:57" hidden="1" x14ac:dyDescent="0.3">
      <c r="A948" t="s">
        <v>6970</v>
      </c>
      <c r="B948" t="s">
        <v>6989</v>
      </c>
      <c r="C948" t="s">
        <v>6972</v>
      </c>
      <c r="D948" t="s">
        <v>64</v>
      </c>
      <c r="E948" t="s">
        <v>474</v>
      </c>
      <c r="F948" t="s">
        <v>28</v>
      </c>
      <c r="G948" t="s">
        <v>29</v>
      </c>
      <c r="H948" t="s">
        <v>6973</v>
      </c>
      <c r="I948" t="s">
        <v>474</v>
      </c>
      <c r="J948" t="s">
        <v>21</v>
      </c>
      <c r="K948" t="s">
        <v>6990</v>
      </c>
      <c r="L948" t="s">
        <v>6991</v>
      </c>
      <c r="M948" t="s">
        <v>65</v>
      </c>
      <c r="N948" t="s">
        <v>67</v>
      </c>
      <c r="O948" t="s">
        <v>66</v>
      </c>
      <c r="P948" t="s">
        <v>22</v>
      </c>
      <c r="Q948" t="s">
        <v>391</v>
      </c>
      <c r="R948" t="s">
        <v>23</v>
      </c>
      <c r="S948" t="s">
        <v>24</v>
      </c>
      <c r="T948" t="s">
        <v>474</v>
      </c>
      <c r="U948" t="s">
        <v>6992</v>
      </c>
      <c r="W948" t="s">
        <v>3747</v>
      </c>
      <c r="X948" t="s">
        <v>28</v>
      </c>
      <c r="Y948" t="e">
        <f>VLOOKUP(W948,ARD_SAFE_PROCESSED_20220608[[#This Row],[Column11]],1,FALSE)</f>
        <v>#N/A</v>
      </c>
      <c r="AB948" t="str">
        <f>CONCATENATE(LEFT(ARD_SAFE_PROCESSED_20220608[[#This Row],[Column1]],6),"******",RIGHT(ARD_SAFE_PROCESSED_20220608[[#This Row],[Column1]],4),";",ARD_SAFE_PROCESSED_20220608[[#This Row],[Column11]])</f>
        <v>455788******0030;74357045328005795600108</v>
      </c>
      <c r="AD948" t="str">
        <f>CLEAN(ARD_SAFE_PROCESSED_20220608[[#This Row],[Column1]])</f>
        <v>4557881435840030</v>
      </c>
      <c r="AE948" t="str">
        <f>CLEAN(ARD_SAFE_PROCESSED_20220608[[#This Row],[Column2]])</f>
        <v>027422</v>
      </c>
      <c r="AF948" t="str">
        <f>CLEAN(ARD_SAFE_PROCESSED_20220608[[#This Row],[Column3]])</f>
        <v>5853324</v>
      </c>
      <c r="AG948" t="str">
        <f>CLEAN(ARD_SAFE_PROCESSED_20220608[[#This Row],[Column4]])</f>
        <v>PL</v>
      </c>
      <c r="AH948" t="str">
        <f>CLEAN(ARD_SAFE_PROCESSED_20220608[[#This Row],[Column5]])</f>
        <v>20251124</v>
      </c>
      <c r="AI948" t="str">
        <f>CLEAN(ARD_SAFE_PROCESSED_20220608[[#This Row],[Column6]])</f>
        <v>604</v>
      </c>
      <c r="AJ948" t="str">
        <f>CLEAN(ARD_SAFE_PROCESSED_20220608[[#This Row],[Column7]])</f>
        <v>76</v>
      </c>
      <c r="AK948" t="str">
        <f>CLEAN(ARD_SAFE_PROCESSED_20220608[[#This Row],[Column8]])</f>
        <v xml:space="preserve">IZI*EL BAR DE ZOLEZI          </v>
      </c>
      <c r="AL948" t="str">
        <f>CLEAN(ARD_SAFE_PROCESSED_20220608[[#This Row],[Column9]])</f>
        <v>20251124</v>
      </c>
      <c r="AM948" t="str">
        <f>CLEAN(ARD_SAFE_PROCESSED_20220608[[#This Row],[Column10]])</f>
        <v xml:space="preserve">'                       </v>
      </c>
      <c r="AN948" t="s">
        <v>6990</v>
      </c>
      <c r="AO948" t="str">
        <f>CLEAN(ARD_SAFE_PROCESSED_20220608[[#This Row],[Column12]])</f>
        <v>1641</v>
      </c>
      <c r="AP948" t="str">
        <f>CLEAN(ARD_SAFE_PROCESSED_20220608[[#This Row],[Column13]])</f>
        <v xml:space="preserve">   </v>
      </c>
      <c r="AQ948" t="str">
        <f>CLEAN(ARD_SAFE_PROCESSED_20220608[[#This Row],[Column14]])</f>
        <v xml:space="preserve">PS0001    </v>
      </c>
      <c r="AR948" t="str">
        <f>CLEAN(ARD_SAFE_PROCESSED_20220608[[#This Row],[Column15]])</f>
        <v xml:space="preserve">POS CONTACTLESS CHIP                              </v>
      </c>
      <c r="AS948" t="str">
        <f>CLEAN(ARD_SAFE_PROCESSED_20220608[[#This Row],[Column16]])</f>
        <v xml:space="preserve">               </v>
      </c>
      <c r="AT948" t="str">
        <f>CLEAN(ARD_SAFE_PROCESSED_20220608[[#This Row],[Column17]])</f>
        <v>142.00</v>
      </c>
      <c r="AU948" t="str">
        <f>CLEAN(ARD_SAFE_PROCESSED_20220608[[#This Row],[Column18]])</f>
        <v xml:space="preserve">' </v>
      </c>
      <c r="AV948" t="str">
        <f>CLEAN(ARD_SAFE_PROCESSED_20220608[[#This Row],[Column19]])</f>
        <v xml:space="preserve">          </v>
      </c>
      <c r="AW948" t="str">
        <f>CLEAN(ARD_SAFE_PROCESSED_20220608[[#This Row],[Column20]])</f>
        <v>20251124</v>
      </c>
      <c r="AX948" t="str">
        <f>CLEAN(ARD_SAFE_PROCESSED_20220608[[#This Row],[Column21]])</f>
        <v>54429</v>
      </c>
      <c r="AY948" t="str">
        <f>LEFT(ARD_SAFE_PROCESSED_20220608[[#This Row],[Column1]],6)</f>
        <v>455788</v>
      </c>
      <c r="AZ948" t="str">
        <f>RIGHT(ARD_SAFE_PROCESSED_20220608[[#This Row],[Column1]],4)</f>
        <v>0030</v>
      </c>
      <c r="BA948" s="2">
        <f t="shared" si="92"/>
        <v>45994</v>
      </c>
      <c r="BB948">
        <f t="shared" si="93"/>
        <v>41.89</v>
      </c>
      <c r="BC948">
        <f t="shared" si="94"/>
        <v>142</v>
      </c>
      <c r="BD948" t="str">
        <f t="shared" si="95"/>
        <v>0</v>
      </c>
      <c r="BE948" t="str">
        <f t="shared" si="96"/>
        <v>F:TC40</v>
      </c>
    </row>
    <row r="949" spans="1:57" hidden="1" x14ac:dyDescent="0.3">
      <c r="A949" t="s">
        <v>5893</v>
      </c>
      <c r="B949" t="s">
        <v>5900</v>
      </c>
      <c r="C949" t="s">
        <v>5901</v>
      </c>
      <c r="D949" t="s">
        <v>216</v>
      </c>
      <c r="E949" t="s">
        <v>474</v>
      </c>
      <c r="F949" t="s">
        <v>28</v>
      </c>
      <c r="G949" t="s">
        <v>29</v>
      </c>
      <c r="H949" t="s">
        <v>5902</v>
      </c>
      <c r="I949" t="s">
        <v>474</v>
      </c>
      <c r="J949" t="s">
        <v>21</v>
      </c>
      <c r="K949" t="s">
        <v>5903</v>
      </c>
      <c r="L949" t="s">
        <v>5904</v>
      </c>
      <c r="M949" t="s">
        <v>65</v>
      </c>
      <c r="N949" t="s">
        <v>67</v>
      </c>
      <c r="O949" t="s">
        <v>217</v>
      </c>
      <c r="P949" t="s">
        <v>22</v>
      </c>
      <c r="Q949" t="s">
        <v>191</v>
      </c>
      <c r="R949" t="s">
        <v>23</v>
      </c>
      <c r="S949" t="s">
        <v>24</v>
      </c>
      <c r="T949" t="s">
        <v>474</v>
      </c>
      <c r="U949" t="s">
        <v>5905</v>
      </c>
      <c r="W949" t="s">
        <v>4330</v>
      </c>
      <c r="X949" t="s">
        <v>28</v>
      </c>
      <c r="Y949" t="e">
        <f>VLOOKUP(W949,ARD_SAFE_PROCESSED_20220608[[#This Row],[Column11]],1,FALSE)</f>
        <v>#N/A</v>
      </c>
      <c r="AB949" t="str">
        <f>CONCATENATE(LEFT(ARD_SAFE_PROCESSED_20220608[[#This Row],[Column1]],6),"******",RIGHT(ARD_SAFE_PROCESSED_20220608[[#This Row],[Column1]],4),";",ARD_SAFE_PROCESSED_20220608[[#This Row],[Column11]])</f>
        <v>454775******3472;74357045328006124500076</v>
      </c>
      <c r="AD949" t="str">
        <f>CLEAN(ARD_SAFE_PROCESSED_20220608[[#This Row],[Column1]])</f>
        <v>4547751220493472</v>
      </c>
      <c r="AE949" t="str">
        <f>CLEAN(ARD_SAFE_PROCESSED_20220608[[#This Row],[Column2]])</f>
        <v>102866</v>
      </c>
      <c r="AF949" t="str">
        <f>CLEAN(ARD_SAFE_PROCESSED_20220608[[#This Row],[Column3]])</f>
        <v>5883676</v>
      </c>
      <c r="AG949" t="str">
        <f>CLEAN(ARD_SAFE_PROCESSED_20220608[[#This Row],[Column4]])</f>
        <v>QL</v>
      </c>
      <c r="AH949" t="str">
        <f>CLEAN(ARD_SAFE_PROCESSED_20220608[[#This Row],[Column5]])</f>
        <v>20251124</v>
      </c>
      <c r="AI949" t="str">
        <f>CLEAN(ARD_SAFE_PROCESSED_20220608[[#This Row],[Column6]])</f>
        <v>604</v>
      </c>
      <c r="AJ949" t="str">
        <f>CLEAN(ARD_SAFE_PROCESSED_20220608[[#This Row],[Column7]])</f>
        <v>76</v>
      </c>
      <c r="AK949" t="str">
        <f>CLEAN(ARD_SAFE_PROCESSED_20220608[[#This Row],[Column8]])</f>
        <v xml:space="preserve">IZI*ROGER QUISPE ROJAS        </v>
      </c>
      <c r="AL949" t="str">
        <f>CLEAN(ARD_SAFE_PROCESSED_20220608[[#This Row],[Column9]])</f>
        <v>20251124</v>
      </c>
      <c r="AM949" t="str">
        <f>CLEAN(ARD_SAFE_PROCESSED_20220608[[#This Row],[Column10]])</f>
        <v xml:space="preserve">'                       </v>
      </c>
      <c r="AN949" t="s">
        <v>5903</v>
      </c>
      <c r="AO949" t="str">
        <f>CLEAN(ARD_SAFE_PROCESSED_20220608[[#This Row],[Column12]])</f>
        <v>1498</v>
      </c>
      <c r="AP949" t="str">
        <f>CLEAN(ARD_SAFE_PROCESSED_20220608[[#This Row],[Column13]])</f>
        <v xml:space="preserve">   </v>
      </c>
      <c r="AQ949" t="str">
        <f>CLEAN(ARD_SAFE_PROCESSED_20220608[[#This Row],[Column14]])</f>
        <v xml:space="preserve">PS0001    </v>
      </c>
      <c r="AR949" t="str">
        <f>CLEAN(ARD_SAFE_PROCESSED_20220608[[#This Row],[Column15]])</f>
        <v xml:space="preserve">QPS CONTACTLESS CHIP                              </v>
      </c>
      <c r="AS949" t="str">
        <f>CLEAN(ARD_SAFE_PROCESSED_20220608[[#This Row],[Column16]])</f>
        <v xml:space="preserve">               </v>
      </c>
      <c r="AT949" t="str">
        <f>CLEAN(ARD_SAFE_PROCESSED_20220608[[#This Row],[Column17]])</f>
        <v>53.00</v>
      </c>
      <c r="AU949" t="str">
        <f>CLEAN(ARD_SAFE_PROCESSED_20220608[[#This Row],[Column18]])</f>
        <v xml:space="preserve">' </v>
      </c>
      <c r="AV949" t="str">
        <f>CLEAN(ARD_SAFE_PROCESSED_20220608[[#This Row],[Column19]])</f>
        <v xml:space="preserve">          </v>
      </c>
      <c r="AW949" t="str">
        <f>CLEAN(ARD_SAFE_PROCESSED_20220608[[#This Row],[Column20]])</f>
        <v>20251124</v>
      </c>
      <c r="AX949" t="str">
        <f>CLEAN(ARD_SAFE_PROCESSED_20220608[[#This Row],[Column21]])</f>
        <v>81021</v>
      </c>
      <c r="AY949" t="str">
        <f>LEFT(ARD_SAFE_PROCESSED_20220608[[#This Row],[Column1]],6)</f>
        <v>454775</v>
      </c>
      <c r="AZ949" t="str">
        <f>RIGHT(ARD_SAFE_PROCESSED_20220608[[#This Row],[Column1]],4)</f>
        <v>3472</v>
      </c>
      <c r="BA949" s="2">
        <f t="shared" si="92"/>
        <v>45993</v>
      </c>
      <c r="BB949">
        <f t="shared" si="93"/>
        <v>15.63</v>
      </c>
      <c r="BC949">
        <f t="shared" si="94"/>
        <v>53</v>
      </c>
      <c r="BD949" t="str">
        <f t="shared" si="95"/>
        <v>1</v>
      </c>
      <c r="BE949" t="str">
        <f t="shared" si="96"/>
        <v>F:TC40</v>
      </c>
    </row>
    <row r="950" spans="1:57" hidden="1" x14ac:dyDescent="0.3">
      <c r="A950" t="s">
        <v>5893</v>
      </c>
      <c r="B950" t="s">
        <v>5943</v>
      </c>
      <c r="C950" t="s">
        <v>5901</v>
      </c>
      <c r="D950" t="s">
        <v>216</v>
      </c>
      <c r="E950" t="s">
        <v>474</v>
      </c>
      <c r="F950" t="s">
        <v>28</v>
      </c>
      <c r="G950" t="s">
        <v>29</v>
      </c>
      <c r="H950" t="s">
        <v>5902</v>
      </c>
      <c r="I950" t="s">
        <v>474</v>
      </c>
      <c r="J950" t="s">
        <v>21</v>
      </c>
      <c r="K950" t="s">
        <v>5944</v>
      </c>
      <c r="L950" t="s">
        <v>5945</v>
      </c>
      <c r="M950" t="s">
        <v>65</v>
      </c>
      <c r="N950" t="s">
        <v>67</v>
      </c>
      <c r="O950" t="s">
        <v>217</v>
      </c>
      <c r="P950" t="s">
        <v>22</v>
      </c>
      <c r="Q950" t="s">
        <v>149</v>
      </c>
      <c r="R950" t="s">
        <v>23</v>
      </c>
      <c r="S950" t="s">
        <v>24</v>
      </c>
      <c r="T950" t="s">
        <v>474</v>
      </c>
      <c r="U950" t="s">
        <v>5946</v>
      </c>
      <c r="W950" t="s">
        <v>4335</v>
      </c>
      <c r="X950" t="s">
        <v>28</v>
      </c>
      <c r="Y950" t="e">
        <f>VLOOKUP(W950,ARD_SAFE_PROCESSED_20220608[[#This Row],[Column11]],1,FALSE)</f>
        <v>#N/A</v>
      </c>
      <c r="AB950" t="str">
        <f>CONCATENATE(LEFT(ARD_SAFE_PROCESSED_20220608[[#This Row],[Column1]],6),"******",RIGHT(ARD_SAFE_PROCESSED_20220608[[#This Row],[Column1]],4),";",ARD_SAFE_PROCESSED_20220608[[#This Row],[Column11]])</f>
        <v>454775******3472;74357045328006124500084</v>
      </c>
      <c r="AD950" t="str">
        <f>CLEAN(ARD_SAFE_PROCESSED_20220608[[#This Row],[Column1]])</f>
        <v>4547751220493472</v>
      </c>
      <c r="AE950" t="str">
        <f>CLEAN(ARD_SAFE_PROCESSED_20220608[[#This Row],[Column2]])</f>
        <v>534366</v>
      </c>
      <c r="AF950" t="str">
        <f>CLEAN(ARD_SAFE_PROCESSED_20220608[[#This Row],[Column3]])</f>
        <v>5883676</v>
      </c>
      <c r="AG950" t="str">
        <f>CLEAN(ARD_SAFE_PROCESSED_20220608[[#This Row],[Column4]])</f>
        <v>QL</v>
      </c>
      <c r="AH950" t="str">
        <f>CLEAN(ARD_SAFE_PROCESSED_20220608[[#This Row],[Column5]])</f>
        <v>20251124</v>
      </c>
      <c r="AI950" t="str">
        <f>CLEAN(ARD_SAFE_PROCESSED_20220608[[#This Row],[Column6]])</f>
        <v>604</v>
      </c>
      <c r="AJ950" t="str">
        <f>CLEAN(ARD_SAFE_PROCESSED_20220608[[#This Row],[Column7]])</f>
        <v>76</v>
      </c>
      <c r="AK950" t="str">
        <f>CLEAN(ARD_SAFE_PROCESSED_20220608[[#This Row],[Column8]])</f>
        <v xml:space="preserve">IZI*ROGER QUISPE ROJAS        </v>
      </c>
      <c r="AL950" t="str">
        <f>CLEAN(ARD_SAFE_PROCESSED_20220608[[#This Row],[Column9]])</f>
        <v>20251124</v>
      </c>
      <c r="AM950" t="str">
        <f>CLEAN(ARD_SAFE_PROCESSED_20220608[[#This Row],[Column10]])</f>
        <v xml:space="preserve">'                       </v>
      </c>
      <c r="AN950" t="s">
        <v>5944</v>
      </c>
      <c r="AO950" t="str">
        <f>CLEAN(ARD_SAFE_PROCESSED_20220608[[#This Row],[Column12]])</f>
        <v>1501</v>
      </c>
      <c r="AP950" t="str">
        <f>CLEAN(ARD_SAFE_PROCESSED_20220608[[#This Row],[Column13]])</f>
        <v xml:space="preserve">   </v>
      </c>
      <c r="AQ950" t="str">
        <f>CLEAN(ARD_SAFE_PROCESSED_20220608[[#This Row],[Column14]])</f>
        <v xml:space="preserve">PS0001    </v>
      </c>
      <c r="AR950" t="str">
        <f>CLEAN(ARD_SAFE_PROCESSED_20220608[[#This Row],[Column15]])</f>
        <v xml:space="preserve">QPS CONTACTLESS CHIP                              </v>
      </c>
      <c r="AS950" t="str">
        <f>CLEAN(ARD_SAFE_PROCESSED_20220608[[#This Row],[Column16]])</f>
        <v xml:space="preserve">               </v>
      </c>
      <c r="AT950" t="str">
        <f>CLEAN(ARD_SAFE_PROCESSED_20220608[[#This Row],[Column17]])</f>
        <v>105.00</v>
      </c>
      <c r="AU950" t="str">
        <f>CLEAN(ARD_SAFE_PROCESSED_20220608[[#This Row],[Column18]])</f>
        <v xml:space="preserve">' </v>
      </c>
      <c r="AV950" t="str">
        <f>CLEAN(ARD_SAFE_PROCESSED_20220608[[#This Row],[Column19]])</f>
        <v xml:space="preserve">          </v>
      </c>
      <c r="AW950" t="str">
        <f>CLEAN(ARD_SAFE_PROCESSED_20220608[[#This Row],[Column20]])</f>
        <v>20251124</v>
      </c>
      <c r="AX950" t="str">
        <f>CLEAN(ARD_SAFE_PROCESSED_20220608[[#This Row],[Column21]])</f>
        <v>85336</v>
      </c>
      <c r="AY950" t="str">
        <f>LEFT(ARD_SAFE_PROCESSED_20220608[[#This Row],[Column1]],6)</f>
        <v>454775</v>
      </c>
      <c r="AZ950" t="str">
        <f>RIGHT(ARD_SAFE_PROCESSED_20220608[[#This Row],[Column1]],4)</f>
        <v>3472</v>
      </c>
      <c r="BA950" s="2">
        <f t="shared" si="92"/>
        <v>45993</v>
      </c>
      <c r="BB950">
        <f t="shared" si="93"/>
        <v>30.97</v>
      </c>
      <c r="BC950">
        <f t="shared" si="94"/>
        <v>105</v>
      </c>
      <c r="BD950" t="str">
        <f t="shared" si="95"/>
        <v>1</v>
      </c>
      <c r="BE950" t="str">
        <f t="shared" si="96"/>
        <v>F:TC40</v>
      </c>
    </row>
    <row r="951" spans="1:57" hidden="1" x14ac:dyDescent="0.3">
      <c r="A951" t="s">
        <v>5893</v>
      </c>
      <c r="B951" t="s">
        <v>5935</v>
      </c>
      <c r="C951" t="s">
        <v>5901</v>
      </c>
      <c r="D951" t="s">
        <v>216</v>
      </c>
      <c r="E951" t="s">
        <v>474</v>
      </c>
      <c r="F951" t="s">
        <v>28</v>
      </c>
      <c r="G951" t="s">
        <v>29</v>
      </c>
      <c r="H951" t="s">
        <v>5902</v>
      </c>
      <c r="I951" t="s">
        <v>474</v>
      </c>
      <c r="J951" t="s">
        <v>21</v>
      </c>
      <c r="K951" t="s">
        <v>5936</v>
      </c>
      <c r="L951" t="s">
        <v>5937</v>
      </c>
      <c r="M951" t="s">
        <v>65</v>
      </c>
      <c r="N951" t="s">
        <v>67</v>
      </c>
      <c r="O951" t="s">
        <v>217</v>
      </c>
      <c r="P951" t="s">
        <v>22</v>
      </c>
      <c r="Q951" t="s">
        <v>149</v>
      </c>
      <c r="R951" t="s">
        <v>23</v>
      </c>
      <c r="S951" t="s">
        <v>24</v>
      </c>
      <c r="T951" t="s">
        <v>474</v>
      </c>
      <c r="U951" t="s">
        <v>5938</v>
      </c>
      <c r="W951" t="s">
        <v>4897</v>
      </c>
      <c r="X951" t="s">
        <v>28</v>
      </c>
      <c r="Y951" t="e">
        <f>VLOOKUP(W951,ARD_SAFE_PROCESSED_20220608[[#This Row],[Column11]],1,FALSE)</f>
        <v>#N/A</v>
      </c>
      <c r="AB951" t="str">
        <f>CONCATENATE(LEFT(ARD_SAFE_PROCESSED_20220608[[#This Row],[Column1]],6),"******",RIGHT(ARD_SAFE_PROCESSED_20220608[[#This Row],[Column1]],4),";",ARD_SAFE_PROCESSED_20220608[[#This Row],[Column11]])</f>
        <v>454775******3472;74357045328006124500134</v>
      </c>
      <c r="AD951" t="str">
        <f>CLEAN(ARD_SAFE_PROCESSED_20220608[[#This Row],[Column1]])</f>
        <v>4547751220493472</v>
      </c>
      <c r="AE951" t="str">
        <f>CLEAN(ARD_SAFE_PROCESSED_20220608[[#This Row],[Column2]])</f>
        <v>524366</v>
      </c>
      <c r="AF951" t="str">
        <f>CLEAN(ARD_SAFE_PROCESSED_20220608[[#This Row],[Column3]])</f>
        <v>5883676</v>
      </c>
      <c r="AG951" t="str">
        <f>CLEAN(ARD_SAFE_PROCESSED_20220608[[#This Row],[Column4]])</f>
        <v>QL</v>
      </c>
      <c r="AH951" t="str">
        <f>CLEAN(ARD_SAFE_PROCESSED_20220608[[#This Row],[Column5]])</f>
        <v>20251124</v>
      </c>
      <c r="AI951" t="str">
        <f>CLEAN(ARD_SAFE_PROCESSED_20220608[[#This Row],[Column6]])</f>
        <v>604</v>
      </c>
      <c r="AJ951" t="str">
        <f>CLEAN(ARD_SAFE_PROCESSED_20220608[[#This Row],[Column7]])</f>
        <v>76</v>
      </c>
      <c r="AK951" t="str">
        <f>CLEAN(ARD_SAFE_PROCESSED_20220608[[#This Row],[Column8]])</f>
        <v xml:space="preserve">IZI*ROGER QUISPE ROJAS        </v>
      </c>
      <c r="AL951" t="str">
        <f>CLEAN(ARD_SAFE_PROCESSED_20220608[[#This Row],[Column9]])</f>
        <v>20251124</v>
      </c>
      <c r="AM951" t="str">
        <f>CLEAN(ARD_SAFE_PROCESSED_20220608[[#This Row],[Column10]])</f>
        <v xml:space="preserve">'                       </v>
      </c>
      <c r="AN951" t="s">
        <v>5936</v>
      </c>
      <c r="AO951" t="str">
        <f>CLEAN(ARD_SAFE_PROCESSED_20220608[[#This Row],[Column12]])</f>
        <v>1518</v>
      </c>
      <c r="AP951" t="str">
        <f>CLEAN(ARD_SAFE_PROCESSED_20220608[[#This Row],[Column13]])</f>
        <v xml:space="preserve">   </v>
      </c>
      <c r="AQ951" t="str">
        <f>CLEAN(ARD_SAFE_PROCESSED_20220608[[#This Row],[Column14]])</f>
        <v xml:space="preserve">PS0001    </v>
      </c>
      <c r="AR951" t="str">
        <f>CLEAN(ARD_SAFE_PROCESSED_20220608[[#This Row],[Column15]])</f>
        <v xml:space="preserve">QPS CONTACTLESS CHIP                              </v>
      </c>
      <c r="AS951" t="str">
        <f>CLEAN(ARD_SAFE_PROCESSED_20220608[[#This Row],[Column16]])</f>
        <v xml:space="preserve">               </v>
      </c>
      <c r="AT951" t="str">
        <f>CLEAN(ARD_SAFE_PROCESSED_20220608[[#This Row],[Column17]])</f>
        <v>105.00</v>
      </c>
      <c r="AU951" t="str">
        <f>CLEAN(ARD_SAFE_PROCESSED_20220608[[#This Row],[Column18]])</f>
        <v xml:space="preserve">' </v>
      </c>
      <c r="AV951" t="str">
        <f>CLEAN(ARD_SAFE_PROCESSED_20220608[[#This Row],[Column19]])</f>
        <v xml:space="preserve">          </v>
      </c>
      <c r="AW951" t="str">
        <f>CLEAN(ARD_SAFE_PROCESSED_20220608[[#This Row],[Column20]])</f>
        <v>20251124</v>
      </c>
      <c r="AX951" t="str">
        <f>CLEAN(ARD_SAFE_PROCESSED_20220608[[#This Row],[Column21]])</f>
        <v>95236</v>
      </c>
      <c r="AY951" t="str">
        <f>LEFT(ARD_SAFE_PROCESSED_20220608[[#This Row],[Column1]],6)</f>
        <v>454775</v>
      </c>
      <c r="AZ951" t="str">
        <f>RIGHT(ARD_SAFE_PROCESSED_20220608[[#This Row],[Column1]],4)</f>
        <v>3472</v>
      </c>
      <c r="BA951" s="2">
        <f t="shared" si="92"/>
        <v>45993</v>
      </c>
      <c r="BB951">
        <f t="shared" si="93"/>
        <v>30.97</v>
      </c>
      <c r="BC951">
        <f t="shared" si="94"/>
        <v>105</v>
      </c>
      <c r="BD951" t="str">
        <f t="shared" si="95"/>
        <v>1</v>
      </c>
      <c r="BE951" t="str">
        <f t="shared" si="96"/>
        <v>F:TC40</v>
      </c>
    </row>
    <row r="952" spans="1:57" hidden="1" x14ac:dyDescent="0.3">
      <c r="A952" t="s">
        <v>6970</v>
      </c>
      <c r="B952" t="s">
        <v>7009</v>
      </c>
      <c r="C952" t="s">
        <v>7010</v>
      </c>
      <c r="D952" t="s">
        <v>72</v>
      </c>
      <c r="E952" t="s">
        <v>474</v>
      </c>
      <c r="F952" t="s">
        <v>28</v>
      </c>
      <c r="G952" t="s">
        <v>29</v>
      </c>
      <c r="H952" t="s">
        <v>7011</v>
      </c>
      <c r="I952" t="s">
        <v>474</v>
      </c>
      <c r="J952" t="s">
        <v>21</v>
      </c>
      <c r="K952" t="s">
        <v>7012</v>
      </c>
      <c r="L952" t="s">
        <v>103</v>
      </c>
      <c r="M952" t="s">
        <v>65</v>
      </c>
      <c r="N952" t="s">
        <v>67</v>
      </c>
      <c r="O952" t="s">
        <v>73</v>
      </c>
      <c r="P952" t="s">
        <v>22</v>
      </c>
      <c r="Q952" t="s">
        <v>391</v>
      </c>
      <c r="R952" t="s">
        <v>23</v>
      </c>
      <c r="S952" t="s">
        <v>24</v>
      </c>
      <c r="T952" t="s">
        <v>474</v>
      </c>
      <c r="U952" t="s">
        <v>7013</v>
      </c>
      <c r="W952" t="s">
        <v>8440</v>
      </c>
      <c r="X952" t="s">
        <v>28</v>
      </c>
      <c r="Y952" t="e">
        <f>VLOOKUP(W952,ARD_SAFE_PROCESSED_20220608[[#This Row],[Column11]],1,FALSE)</f>
        <v>#N/A</v>
      </c>
      <c r="AB952" t="str">
        <f>CONCATENATE(LEFT(ARD_SAFE_PROCESSED_20220608[[#This Row],[Column1]],6),"******",RIGHT(ARD_SAFE_PROCESSED_20220608[[#This Row],[Column1]],4),";",ARD_SAFE_PROCESSED_20220608[[#This Row],[Column11]])</f>
        <v>455788******0030;74357045328006205200026</v>
      </c>
      <c r="AD952" t="str">
        <f>CLEAN(ARD_SAFE_PROCESSED_20220608[[#This Row],[Column1]])</f>
        <v>4557881435840030</v>
      </c>
      <c r="AE952" t="str">
        <f>CLEAN(ARD_SAFE_PROCESSED_20220608[[#This Row],[Column2]])</f>
        <v>112256</v>
      </c>
      <c r="AF952" t="str">
        <f>CLEAN(ARD_SAFE_PROCESSED_20220608[[#This Row],[Column3]])</f>
        <v>5891385</v>
      </c>
      <c r="AG952" t="str">
        <f>CLEAN(ARD_SAFE_PROCESSED_20220608[[#This Row],[Column4]])</f>
        <v>PC</v>
      </c>
      <c r="AH952" t="str">
        <f>CLEAN(ARD_SAFE_PROCESSED_20220608[[#This Row],[Column5]])</f>
        <v>20251124</v>
      </c>
      <c r="AI952" t="str">
        <f>CLEAN(ARD_SAFE_PROCESSED_20220608[[#This Row],[Column6]])</f>
        <v>604</v>
      </c>
      <c r="AJ952" t="str">
        <f>CLEAN(ARD_SAFE_PROCESSED_20220608[[#This Row],[Column7]])</f>
        <v>76</v>
      </c>
      <c r="AK952" t="str">
        <f>CLEAN(ARD_SAFE_PROCESSED_20220608[[#This Row],[Column8]])</f>
        <v xml:space="preserve">IZI*REACREACIONES Y LICORERIA </v>
      </c>
      <c r="AL952" t="str">
        <f>CLEAN(ARD_SAFE_PROCESSED_20220608[[#This Row],[Column9]])</f>
        <v>20251124</v>
      </c>
      <c r="AM952" t="str">
        <f>CLEAN(ARD_SAFE_PROCESSED_20220608[[#This Row],[Column10]])</f>
        <v xml:space="preserve">'                       </v>
      </c>
      <c r="AN952" t="s">
        <v>7012</v>
      </c>
      <c r="AO952" t="str">
        <f>CLEAN(ARD_SAFE_PROCESSED_20220608[[#This Row],[Column12]])</f>
        <v>23</v>
      </c>
      <c r="AP952" t="str">
        <f>CLEAN(ARD_SAFE_PROCESSED_20220608[[#This Row],[Column13]])</f>
        <v xml:space="preserve">   </v>
      </c>
      <c r="AQ952" t="str">
        <f>CLEAN(ARD_SAFE_PROCESSED_20220608[[#This Row],[Column14]])</f>
        <v xml:space="preserve">PS0001    </v>
      </c>
      <c r="AR952" t="str">
        <f>CLEAN(ARD_SAFE_PROCESSED_20220608[[#This Row],[Column15]])</f>
        <v xml:space="preserve">POS CHIP EMV                                      </v>
      </c>
      <c r="AS952" t="str">
        <f>CLEAN(ARD_SAFE_PROCESSED_20220608[[#This Row],[Column16]])</f>
        <v xml:space="preserve">               </v>
      </c>
      <c r="AT952" t="str">
        <f>CLEAN(ARD_SAFE_PROCESSED_20220608[[#This Row],[Column17]])</f>
        <v>142.00</v>
      </c>
      <c r="AU952" t="str">
        <f>CLEAN(ARD_SAFE_PROCESSED_20220608[[#This Row],[Column18]])</f>
        <v xml:space="preserve">' </v>
      </c>
      <c r="AV952" t="str">
        <f>CLEAN(ARD_SAFE_PROCESSED_20220608[[#This Row],[Column19]])</f>
        <v xml:space="preserve">          </v>
      </c>
      <c r="AW952" t="str">
        <f>CLEAN(ARD_SAFE_PROCESSED_20220608[[#This Row],[Column20]])</f>
        <v>20251124</v>
      </c>
      <c r="AX952" t="str">
        <f>CLEAN(ARD_SAFE_PROCESSED_20220608[[#This Row],[Column21]])</f>
        <v>80912</v>
      </c>
      <c r="AY952" t="str">
        <f>LEFT(ARD_SAFE_PROCESSED_20220608[[#This Row],[Column1]],6)</f>
        <v>455788</v>
      </c>
      <c r="AZ952" t="str">
        <f>RIGHT(ARD_SAFE_PROCESSED_20220608[[#This Row],[Column1]],4)</f>
        <v>0030</v>
      </c>
      <c r="BA952" s="2">
        <f t="shared" si="92"/>
        <v>45994</v>
      </c>
      <c r="BB952">
        <f t="shared" si="93"/>
        <v>41.89</v>
      </c>
      <c r="BC952">
        <f t="shared" si="94"/>
        <v>142</v>
      </c>
      <c r="BD952" t="str">
        <f t="shared" si="95"/>
        <v>0</v>
      </c>
      <c r="BE952" t="str">
        <f t="shared" si="96"/>
        <v>F:TC40</v>
      </c>
    </row>
    <row r="953" spans="1:57" hidden="1" x14ac:dyDescent="0.3">
      <c r="A953" t="s">
        <v>7165</v>
      </c>
      <c r="B953" t="s">
        <v>7166</v>
      </c>
      <c r="C953" t="s">
        <v>7167</v>
      </c>
      <c r="D953" t="s">
        <v>64</v>
      </c>
      <c r="E953" t="s">
        <v>474</v>
      </c>
      <c r="F953" t="s">
        <v>28</v>
      </c>
      <c r="G953" t="s">
        <v>74</v>
      </c>
      <c r="H953" t="s">
        <v>7168</v>
      </c>
      <c r="I953" t="s">
        <v>474</v>
      </c>
      <c r="J953" t="s">
        <v>21</v>
      </c>
      <c r="K953" t="s">
        <v>7169</v>
      </c>
      <c r="L953" t="s">
        <v>7170</v>
      </c>
      <c r="M953" t="s">
        <v>65</v>
      </c>
      <c r="N953" t="s">
        <v>67</v>
      </c>
      <c r="O953" t="s">
        <v>66</v>
      </c>
      <c r="P953" t="s">
        <v>22</v>
      </c>
      <c r="Q953" t="s">
        <v>182</v>
      </c>
      <c r="R953" t="s">
        <v>23</v>
      </c>
      <c r="S953" t="s">
        <v>24</v>
      </c>
      <c r="T953" t="s">
        <v>474</v>
      </c>
      <c r="U953" t="s">
        <v>7171</v>
      </c>
      <c r="W953" t="s">
        <v>4746</v>
      </c>
      <c r="X953" t="s">
        <v>28</v>
      </c>
      <c r="Y953" t="e">
        <f>VLOOKUP(W953,ARD_SAFE_PROCESSED_20220608[[#This Row],[Column11]],1,FALSE)</f>
        <v>#N/A</v>
      </c>
      <c r="AB953" t="str">
        <f>CONCATENATE(LEFT(ARD_SAFE_PROCESSED_20220608[[#This Row],[Column1]],6),"******",RIGHT(ARD_SAFE_PROCESSED_20220608[[#This Row],[Column1]],4),";",ARD_SAFE_PROCESSED_20220608[[#This Row],[Column11]])</f>
        <v>455788******8605;74357045328007377100036</v>
      </c>
      <c r="AD953" t="str">
        <f>CLEAN(ARD_SAFE_PROCESSED_20220608[[#This Row],[Column1]])</f>
        <v>4557881467348605</v>
      </c>
      <c r="AE953" t="str">
        <f>CLEAN(ARD_SAFE_PROCESSED_20220608[[#This Row],[Column2]])</f>
        <v>018609</v>
      </c>
      <c r="AF953" t="str">
        <f>CLEAN(ARD_SAFE_PROCESSED_20220608[[#This Row],[Column3]])</f>
        <v>1048568</v>
      </c>
      <c r="AG953" t="str">
        <f>CLEAN(ARD_SAFE_PROCESSED_20220608[[#This Row],[Column4]])</f>
        <v>PL</v>
      </c>
      <c r="AH953" t="str">
        <f>CLEAN(ARD_SAFE_PROCESSED_20220608[[#This Row],[Column5]])</f>
        <v>20251124</v>
      </c>
      <c r="AI953" t="str">
        <f>CLEAN(ARD_SAFE_PROCESSED_20220608[[#This Row],[Column6]])</f>
        <v>604</v>
      </c>
      <c r="AJ953" t="str">
        <f>CLEAN(ARD_SAFE_PROCESSED_20220608[[#This Row],[Column7]])</f>
        <v>77</v>
      </c>
      <c r="AK953" t="str">
        <f>CLEAN(ARD_SAFE_PROCESSED_20220608[[#This Row],[Column8]])</f>
        <v xml:space="preserve">COAZAPA                       </v>
      </c>
      <c r="AL953" t="str">
        <f>CLEAN(ARD_SAFE_PROCESSED_20220608[[#This Row],[Column9]])</f>
        <v>20251124</v>
      </c>
      <c r="AM953" t="str">
        <f>CLEAN(ARD_SAFE_PROCESSED_20220608[[#This Row],[Column10]])</f>
        <v xml:space="preserve">'                       </v>
      </c>
      <c r="AN953" t="s">
        <v>7169</v>
      </c>
      <c r="AO953" t="str">
        <f>CLEAN(ARD_SAFE_PROCESSED_20220608[[#This Row],[Column12]])</f>
        <v>6753</v>
      </c>
      <c r="AP953" t="str">
        <f>CLEAN(ARD_SAFE_PROCESSED_20220608[[#This Row],[Column13]])</f>
        <v xml:space="preserve">   </v>
      </c>
      <c r="AQ953" t="str">
        <f>CLEAN(ARD_SAFE_PROCESSED_20220608[[#This Row],[Column14]])</f>
        <v xml:space="preserve">PS0001    </v>
      </c>
      <c r="AR953" t="str">
        <f>CLEAN(ARD_SAFE_PROCESSED_20220608[[#This Row],[Column15]])</f>
        <v xml:space="preserve">POS CONTACTLESS CHIP                              </v>
      </c>
      <c r="AS953" t="str">
        <f>CLEAN(ARD_SAFE_PROCESSED_20220608[[#This Row],[Column16]])</f>
        <v xml:space="preserve">               </v>
      </c>
      <c r="AT953" t="str">
        <f>CLEAN(ARD_SAFE_PROCESSED_20220608[[#This Row],[Column17]])</f>
        <v>40.00</v>
      </c>
      <c r="AU953" t="str">
        <f>CLEAN(ARD_SAFE_PROCESSED_20220608[[#This Row],[Column18]])</f>
        <v xml:space="preserve">' </v>
      </c>
      <c r="AV953" t="str">
        <f>CLEAN(ARD_SAFE_PROCESSED_20220608[[#This Row],[Column19]])</f>
        <v xml:space="preserve">          </v>
      </c>
      <c r="AW953" t="str">
        <f>CLEAN(ARD_SAFE_PROCESSED_20220608[[#This Row],[Column20]])</f>
        <v>20251124</v>
      </c>
      <c r="AX953" t="str">
        <f>CLEAN(ARD_SAFE_PROCESSED_20220608[[#This Row],[Column21]])</f>
        <v>45857</v>
      </c>
      <c r="AY953" t="str">
        <f>LEFT(ARD_SAFE_PROCESSED_20220608[[#This Row],[Column1]],6)</f>
        <v>455788</v>
      </c>
      <c r="AZ953" t="str">
        <f>RIGHT(ARD_SAFE_PROCESSED_20220608[[#This Row],[Column1]],4)</f>
        <v>8605</v>
      </c>
      <c r="BA953" s="2">
        <f t="shared" si="92"/>
        <v>45993</v>
      </c>
      <c r="BB953">
        <f t="shared" si="93"/>
        <v>11.8</v>
      </c>
      <c r="BC953">
        <f t="shared" si="94"/>
        <v>40</v>
      </c>
      <c r="BD953" t="str">
        <f t="shared" si="95"/>
        <v>0</v>
      </c>
      <c r="BE953" t="str">
        <f t="shared" si="96"/>
        <v>F:TC40</v>
      </c>
    </row>
    <row r="954" spans="1:57" hidden="1" x14ac:dyDescent="0.3">
      <c r="A954" t="s">
        <v>7165</v>
      </c>
      <c r="B954" t="s">
        <v>7172</v>
      </c>
      <c r="C954" t="s">
        <v>7167</v>
      </c>
      <c r="D954" t="s">
        <v>64</v>
      </c>
      <c r="E954" t="s">
        <v>474</v>
      </c>
      <c r="F954" t="s">
        <v>28</v>
      </c>
      <c r="G954" t="s">
        <v>74</v>
      </c>
      <c r="H954" t="s">
        <v>7168</v>
      </c>
      <c r="I954" t="s">
        <v>474</v>
      </c>
      <c r="J954" t="s">
        <v>21</v>
      </c>
      <c r="K954" t="s">
        <v>7173</v>
      </c>
      <c r="L954" t="s">
        <v>7174</v>
      </c>
      <c r="M954" t="s">
        <v>65</v>
      </c>
      <c r="N954" t="s">
        <v>67</v>
      </c>
      <c r="O954" t="s">
        <v>66</v>
      </c>
      <c r="P954" t="s">
        <v>22</v>
      </c>
      <c r="Q954" t="s">
        <v>110</v>
      </c>
      <c r="R954" t="s">
        <v>23</v>
      </c>
      <c r="S954" t="s">
        <v>24</v>
      </c>
      <c r="T954" t="s">
        <v>474</v>
      </c>
      <c r="U954" t="s">
        <v>7175</v>
      </c>
      <c r="W954" t="s">
        <v>6173</v>
      </c>
      <c r="X954" t="s">
        <v>10947</v>
      </c>
      <c r="Y954" t="e">
        <f>VLOOKUP(W954,ARD_SAFE_PROCESSED_20220608[[#This Row],[Column11]],1,FALSE)</f>
        <v>#N/A</v>
      </c>
      <c r="AB954" t="str">
        <f>CONCATENATE(LEFT(ARD_SAFE_PROCESSED_20220608[[#This Row],[Column1]],6),"******",RIGHT(ARD_SAFE_PROCESSED_20220608[[#This Row],[Column1]],4),";",ARD_SAFE_PROCESSED_20220608[[#This Row],[Column11]])</f>
        <v>455788******8605;74357045328007377300099</v>
      </c>
      <c r="AD954" t="str">
        <f>CLEAN(ARD_SAFE_PROCESSED_20220608[[#This Row],[Column1]])</f>
        <v>4557881467348605</v>
      </c>
      <c r="AE954" t="str">
        <f>CLEAN(ARD_SAFE_PROCESSED_20220608[[#This Row],[Column2]])</f>
        <v>717338</v>
      </c>
      <c r="AF954" t="str">
        <f>CLEAN(ARD_SAFE_PROCESSED_20220608[[#This Row],[Column3]])</f>
        <v>1048568</v>
      </c>
      <c r="AG954" t="str">
        <f>CLEAN(ARD_SAFE_PROCESSED_20220608[[#This Row],[Column4]])</f>
        <v>PL</v>
      </c>
      <c r="AH954" t="str">
        <f>CLEAN(ARD_SAFE_PROCESSED_20220608[[#This Row],[Column5]])</f>
        <v>20251124</v>
      </c>
      <c r="AI954" t="str">
        <f>CLEAN(ARD_SAFE_PROCESSED_20220608[[#This Row],[Column6]])</f>
        <v>604</v>
      </c>
      <c r="AJ954" t="str">
        <f>CLEAN(ARD_SAFE_PROCESSED_20220608[[#This Row],[Column7]])</f>
        <v>77</v>
      </c>
      <c r="AK954" t="str">
        <f>CLEAN(ARD_SAFE_PROCESSED_20220608[[#This Row],[Column8]])</f>
        <v xml:space="preserve">COAZAPA                       </v>
      </c>
      <c r="AL954" t="str">
        <f>CLEAN(ARD_SAFE_PROCESSED_20220608[[#This Row],[Column9]])</f>
        <v>20251124</v>
      </c>
      <c r="AM954" t="str">
        <f>CLEAN(ARD_SAFE_PROCESSED_20220608[[#This Row],[Column10]])</f>
        <v xml:space="preserve">'                       </v>
      </c>
      <c r="AN954" t="s">
        <v>7173</v>
      </c>
      <c r="AO954" t="str">
        <f>CLEAN(ARD_SAFE_PROCESSED_20220608[[#This Row],[Column12]])</f>
        <v>6877</v>
      </c>
      <c r="AP954" t="str">
        <f>CLEAN(ARD_SAFE_PROCESSED_20220608[[#This Row],[Column13]])</f>
        <v xml:space="preserve">   </v>
      </c>
      <c r="AQ954" t="str">
        <f>CLEAN(ARD_SAFE_PROCESSED_20220608[[#This Row],[Column14]])</f>
        <v xml:space="preserve">PS0001    </v>
      </c>
      <c r="AR954" t="str">
        <f>CLEAN(ARD_SAFE_PROCESSED_20220608[[#This Row],[Column15]])</f>
        <v xml:space="preserve">POS CONTACTLESS CHIP                              </v>
      </c>
      <c r="AS954" t="str">
        <f>CLEAN(ARD_SAFE_PROCESSED_20220608[[#This Row],[Column16]])</f>
        <v xml:space="preserve">               </v>
      </c>
      <c r="AT954" t="str">
        <f>CLEAN(ARD_SAFE_PROCESSED_20220608[[#This Row],[Column17]])</f>
        <v>50.00</v>
      </c>
      <c r="AU954" t="str">
        <f>CLEAN(ARD_SAFE_PROCESSED_20220608[[#This Row],[Column18]])</f>
        <v xml:space="preserve">' </v>
      </c>
      <c r="AV954" t="str">
        <f>CLEAN(ARD_SAFE_PROCESSED_20220608[[#This Row],[Column19]])</f>
        <v xml:space="preserve">          </v>
      </c>
      <c r="AW954" t="str">
        <f>CLEAN(ARD_SAFE_PROCESSED_20220608[[#This Row],[Column20]])</f>
        <v>20251124</v>
      </c>
      <c r="AX954" t="str">
        <f>CLEAN(ARD_SAFE_PROCESSED_20220608[[#This Row],[Column21]])</f>
        <v>155337</v>
      </c>
      <c r="AY954" t="str">
        <f>LEFT(ARD_SAFE_PROCESSED_20220608[[#This Row],[Column1]],6)</f>
        <v>455788</v>
      </c>
      <c r="AZ954" t="str">
        <f>RIGHT(ARD_SAFE_PROCESSED_20220608[[#This Row],[Column1]],4)</f>
        <v>8605</v>
      </c>
      <c r="BA954" s="2">
        <f t="shared" si="92"/>
        <v>45993</v>
      </c>
      <c r="BB954">
        <f t="shared" si="93"/>
        <v>14.75</v>
      </c>
      <c r="BC954">
        <f t="shared" si="94"/>
        <v>50</v>
      </c>
      <c r="BD954" t="str">
        <f t="shared" si="95"/>
        <v>0</v>
      </c>
      <c r="BE954" t="str">
        <f t="shared" si="96"/>
        <v>F:TC40</v>
      </c>
    </row>
    <row r="955" spans="1:57" hidden="1" x14ac:dyDescent="0.3">
      <c r="A955" t="s">
        <v>6474</v>
      </c>
      <c r="B955" t="s">
        <v>6475</v>
      </c>
      <c r="C955" t="s">
        <v>423</v>
      </c>
      <c r="D955" t="s">
        <v>25</v>
      </c>
      <c r="E955" t="s">
        <v>474</v>
      </c>
      <c r="F955" t="s">
        <v>28</v>
      </c>
      <c r="G955" t="s">
        <v>29</v>
      </c>
      <c r="H955" t="s">
        <v>424</v>
      </c>
      <c r="I955" t="s">
        <v>474</v>
      </c>
      <c r="J955" t="s">
        <v>21</v>
      </c>
      <c r="K955" t="s">
        <v>6476</v>
      </c>
      <c r="L955" t="s">
        <v>6477</v>
      </c>
      <c r="M955" t="s">
        <v>65</v>
      </c>
      <c r="N955" t="s">
        <v>26</v>
      </c>
      <c r="O955" t="s">
        <v>27</v>
      </c>
      <c r="P955" t="s">
        <v>6478</v>
      </c>
      <c r="Q955" t="s">
        <v>564</v>
      </c>
      <c r="R955" t="s">
        <v>23</v>
      </c>
      <c r="S955" t="s">
        <v>24</v>
      </c>
      <c r="T955" t="s">
        <v>474</v>
      </c>
      <c r="U955" t="s">
        <v>6479</v>
      </c>
      <c r="W955" t="s">
        <v>7453</v>
      </c>
      <c r="X955" t="s">
        <v>28</v>
      </c>
      <c r="Y955" t="e">
        <f>VLOOKUP(W955,ARD_SAFE_PROCESSED_20220608[[#This Row],[Column11]],1,FALSE)</f>
        <v>#N/A</v>
      </c>
      <c r="AB955" t="str">
        <f>CONCATENATE(LEFT(ARD_SAFE_PROCESSED_20220608[[#This Row],[Column1]],6),"******",RIGHT(ARD_SAFE_PROCESSED_20220608[[#This Row],[Column1]],4),";",ARD_SAFE_PROCESSED_20220608[[#This Row],[Column11]])</f>
        <v>455788******6946;74357045328007750707225</v>
      </c>
      <c r="AD955" t="str">
        <f>CLEAN(ARD_SAFE_PROCESSED_20220608[[#This Row],[Column1]])</f>
        <v>4557881162596946</v>
      </c>
      <c r="AE955" t="str">
        <f>CLEAN(ARD_SAFE_PROCESSED_20220608[[#This Row],[Column2]])</f>
        <v>791312</v>
      </c>
      <c r="AF955" t="str">
        <f>CLEAN(ARD_SAFE_PROCESSED_20220608[[#This Row],[Column3]])</f>
        <v>4029532</v>
      </c>
      <c r="AG955" t="str">
        <f>CLEAN(ARD_SAFE_PROCESSED_20220608[[#This Row],[Column4]])</f>
        <v>EC</v>
      </c>
      <c r="AH955" t="str">
        <f>CLEAN(ARD_SAFE_PROCESSED_20220608[[#This Row],[Column5]])</f>
        <v>20251124</v>
      </c>
      <c r="AI955" t="str">
        <f>CLEAN(ARD_SAFE_PROCESSED_20220608[[#This Row],[Column6]])</f>
        <v>604</v>
      </c>
      <c r="AJ955" t="str">
        <f>CLEAN(ARD_SAFE_PROCESSED_20220608[[#This Row],[Column7]])</f>
        <v>76</v>
      </c>
      <c r="AK955" t="str">
        <f>CLEAN(ARD_SAFE_PROCESSED_20220608[[#This Row],[Column8]])</f>
        <v xml:space="preserve">DLC*MICROSOFT                 </v>
      </c>
      <c r="AL955" t="str">
        <f>CLEAN(ARD_SAFE_PROCESSED_20220608[[#This Row],[Column9]])</f>
        <v>20251124</v>
      </c>
      <c r="AM955" t="str">
        <f>CLEAN(ARD_SAFE_PROCESSED_20220608[[#This Row],[Column10]])</f>
        <v xml:space="preserve">'                       </v>
      </c>
      <c r="AN955" t="s">
        <v>6476</v>
      </c>
      <c r="AO955" t="str">
        <f>CLEAN(ARD_SAFE_PROCESSED_20220608[[#This Row],[Column12]])</f>
        <v>4479499</v>
      </c>
      <c r="AP955" t="str">
        <f>CLEAN(ARD_SAFE_PROCESSED_20220608[[#This Row],[Column13]])</f>
        <v xml:space="preserve">   </v>
      </c>
      <c r="AQ955" t="str">
        <f>CLEAN(ARD_SAFE_PROCESSED_20220608[[#This Row],[Column14]])</f>
        <v xml:space="preserve">PV000000  </v>
      </c>
      <c r="AR955" t="str">
        <f>CLEAN(ARD_SAFE_PROCESSED_20220608[[#This Row],[Column15]])</f>
        <v xml:space="preserve">E-COMMERCE                                        </v>
      </c>
      <c r="AS955" t="str">
        <f>CLEAN(ARD_SAFE_PROCESSED_20220608[[#This Row],[Column16]])</f>
        <v xml:space="preserve">12537415746    </v>
      </c>
      <c r="AT955" t="str">
        <f>CLEAN(ARD_SAFE_PROCESSED_20220608[[#This Row],[Column17]])</f>
        <v>749.99</v>
      </c>
      <c r="AU955" t="str">
        <f>CLEAN(ARD_SAFE_PROCESSED_20220608[[#This Row],[Column18]])</f>
        <v xml:space="preserve">' </v>
      </c>
      <c r="AV955" t="str">
        <f>CLEAN(ARD_SAFE_PROCESSED_20220608[[#This Row],[Column19]])</f>
        <v xml:space="preserve">          </v>
      </c>
      <c r="AW955" t="str">
        <f>CLEAN(ARD_SAFE_PROCESSED_20220608[[#This Row],[Column20]])</f>
        <v>20251124</v>
      </c>
      <c r="AX955" t="str">
        <f>CLEAN(ARD_SAFE_PROCESSED_20220608[[#This Row],[Column21]])</f>
        <v>163504</v>
      </c>
      <c r="AY955" t="str">
        <f>LEFT(ARD_SAFE_PROCESSED_20220608[[#This Row],[Column1]],6)</f>
        <v>455788</v>
      </c>
      <c r="AZ955" t="str">
        <f>RIGHT(ARD_SAFE_PROCESSED_20220608[[#This Row],[Column1]],4)</f>
        <v>6946</v>
      </c>
      <c r="BA955" s="2">
        <f t="shared" si="92"/>
        <v>45993</v>
      </c>
      <c r="BB955">
        <f t="shared" si="93"/>
        <v>221.23</v>
      </c>
      <c r="BC955">
        <f t="shared" si="94"/>
        <v>749.99</v>
      </c>
      <c r="BD955" t="str">
        <f t="shared" si="95"/>
        <v>6</v>
      </c>
      <c r="BE955" t="str">
        <f t="shared" si="96"/>
        <v>F:TC40</v>
      </c>
    </row>
    <row r="956" spans="1:57" hidden="1" x14ac:dyDescent="0.3">
      <c r="A956" t="s">
        <v>8769</v>
      </c>
      <c r="B956" t="s">
        <v>8770</v>
      </c>
      <c r="C956" t="s">
        <v>141</v>
      </c>
      <c r="D956" t="s">
        <v>25</v>
      </c>
      <c r="E956" t="s">
        <v>474</v>
      </c>
      <c r="F956" t="s">
        <v>28</v>
      </c>
      <c r="G956" t="s">
        <v>29</v>
      </c>
      <c r="H956" t="s">
        <v>142</v>
      </c>
      <c r="I956" t="s">
        <v>474</v>
      </c>
      <c r="J956" t="s">
        <v>21</v>
      </c>
      <c r="K956" t="s">
        <v>8771</v>
      </c>
      <c r="L956" t="s">
        <v>8772</v>
      </c>
      <c r="M956" t="s">
        <v>65</v>
      </c>
      <c r="N956" t="s">
        <v>26</v>
      </c>
      <c r="O956" t="s">
        <v>27</v>
      </c>
      <c r="P956" t="s">
        <v>8773</v>
      </c>
      <c r="Q956" t="s">
        <v>8774</v>
      </c>
      <c r="R956" t="s">
        <v>23</v>
      </c>
      <c r="S956" t="s">
        <v>24</v>
      </c>
      <c r="T956" t="s">
        <v>474</v>
      </c>
      <c r="U956" t="s">
        <v>8775</v>
      </c>
      <c r="W956" t="s">
        <v>2905</v>
      </c>
      <c r="X956" t="s">
        <v>28</v>
      </c>
      <c r="Y956" t="e">
        <f>VLOOKUP(W956,ARD_SAFE_PROCESSED_20220608[[#This Row],[Column11]],1,FALSE)</f>
        <v>#N/A</v>
      </c>
      <c r="AB956" t="str">
        <f>CONCATENATE(LEFT(ARD_SAFE_PROCESSED_20220608[[#This Row],[Column1]],6),"******",RIGHT(ARD_SAFE_PROCESSED_20220608[[#This Row],[Column1]],4),";",ARD_SAFE_PROCESSED_20220608[[#This Row],[Column11]])</f>
        <v>491910******8150;74357045328007753910966</v>
      </c>
      <c r="AD956" t="str">
        <f>CLEAN(ARD_SAFE_PROCESSED_20220608[[#This Row],[Column1]])</f>
        <v>4919108195588150</v>
      </c>
      <c r="AE956" t="str">
        <f>CLEAN(ARD_SAFE_PROCESSED_20220608[[#This Row],[Column2]])</f>
        <v>683070</v>
      </c>
      <c r="AF956" t="str">
        <f>CLEAN(ARD_SAFE_PROCESSED_20220608[[#This Row],[Column3]])</f>
        <v>4032676</v>
      </c>
      <c r="AG956" t="str">
        <f>CLEAN(ARD_SAFE_PROCESSED_20220608[[#This Row],[Column4]])</f>
        <v>EC</v>
      </c>
      <c r="AH956" t="str">
        <f>CLEAN(ARD_SAFE_PROCESSED_20220608[[#This Row],[Column5]])</f>
        <v>20251124</v>
      </c>
      <c r="AI956" t="str">
        <f>CLEAN(ARD_SAFE_PROCESSED_20220608[[#This Row],[Column6]])</f>
        <v>604</v>
      </c>
      <c r="AJ956" t="str">
        <f>CLEAN(ARD_SAFE_PROCESSED_20220608[[#This Row],[Column7]])</f>
        <v>76</v>
      </c>
      <c r="AK956" t="str">
        <f>CLEAN(ARD_SAFE_PROCESSED_20220608[[#This Row],[Column8]])</f>
        <v xml:space="preserve">MDOPAGO*MERCADO PAGO          </v>
      </c>
      <c r="AL956" t="str">
        <f>CLEAN(ARD_SAFE_PROCESSED_20220608[[#This Row],[Column9]])</f>
        <v>20251124</v>
      </c>
      <c r="AM956" t="str">
        <f>CLEAN(ARD_SAFE_PROCESSED_20220608[[#This Row],[Column10]])</f>
        <v xml:space="preserve">'                       </v>
      </c>
      <c r="AN956" t="s">
        <v>8771</v>
      </c>
      <c r="AO956" t="str">
        <f>CLEAN(ARD_SAFE_PROCESSED_20220608[[#This Row],[Column12]])</f>
        <v>4299402</v>
      </c>
      <c r="AP956" t="str">
        <f>CLEAN(ARD_SAFE_PROCESSED_20220608[[#This Row],[Column13]])</f>
        <v xml:space="preserve">   </v>
      </c>
      <c r="AQ956" t="str">
        <f>CLEAN(ARD_SAFE_PROCESSED_20220608[[#This Row],[Column14]])</f>
        <v xml:space="preserve">PV000000  </v>
      </c>
      <c r="AR956" t="str">
        <f>CLEAN(ARD_SAFE_PROCESSED_20220608[[#This Row],[Column15]])</f>
        <v xml:space="preserve">E-COMMERCE                                        </v>
      </c>
      <c r="AS956" t="str">
        <f>CLEAN(ARD_SAFE_PROCESSED_20220608[[#This Row],[Column16]])</f>
        <v xml:space="preserve">55292859994    </v>
      </c>
      <c r="AT956" t="str">
        <f>CLEAN(ARD_SAFE_PROCESSED_20220608[[#This Row],[Column17]])</f>
        <v>169.90</v>
      </c>
      <c r="AU956" t="str">
        <f>CLEAN(ARD_SAFE_PROCESSED_20220608[[#This Row],[Column18]])</f>
        <v xml:space="preserve">' </v>
      </c>
      <c r="AV956" t="str">
        <f>CLEAN(ARD_SAFE_PROCESSED_20220608[[#This Row],[Column19]])</f>
        <v xml:space="preserve">          </v>
      </c>
      <c r="AW956" t="str">
        <f>CLEAN(ARD_SAFE_PROCESSED_20220608[[#This Row],[Column20]])</f>
        <v>20251124</v>
      </c>
      <c r="AX956" t="str">
        <f>CLEAN(ARD_SAFE_PROCESSED_20220608[[#This Row],[Column21]])</f>
        <v>91148</v>
      </c>
      <c r="AY956" t="str">
        <f>LEFT(ARD_SAFE_PROCESSED_20220608[[#This Row],[Column1]],6)</f>
        <v>491910</v>
      </c>
      <c r="AZ956" t="str">
        <f>RIGHT(ARD_SAFE_PROCESSED_20220608[[#This Row],[Column1]],4)</f>
        <v>8150</v>
      </c>
      <c r="BA956" s="2">
        <f t="shared" si="92"/>
        <v>45994</v>
      </c>
      <c r="BB956">
        <f t="shared" si="93"/>
        <v>50.12</v>
      </c>
      <c r="BC956">
        <f t="shared" si="94"/>
        <v>169.9</v>
      </c>
      <c r="BD956" t="str">
        <f t="shared" si="95"/>
        <v>6</v>
      </c>
      <c r="BE956" t="str">
        <f t="shared" si="96"/>
        <v>F:TC40</v>
      </c>
    </row>
    <row r="957" spans="1:57" hidden="1" x14ac:dyDescent="0.3">
      <c r="A957" t="s">
        <v>6636</v>
      </c>
      <c r="B957" t="s">
        <v>6637</v>
      </c>
      <c r="C957" t="s">
        <v>2333</v>
      </c>
      <c r="D957" t="s">
        <v>25</v>
      </c>
      <c r="E957" t="s">
        <v>474</v>
      </c>
      <c r="F957" t="s">
        <v>28</v>
      </c>
      <c r="G957" t="s">
        <v>29</v>
      </c>
      <c r="H957" t="s">
        <v>151</v>
      </c>
      <c r="I957" t="s">
        <v>474</v>
      </c>
      <c r="J957" t="s">
        <v>21</v>
      </c>
      <c r="K957" t="s">
        <v>6638</v>
      </c>
      <c r="L957" t="s">
        <v>6639</v>
      </c>
      <c r="M957" t="s">
        <v>65</v>
      </c>
      <c r="N957" t="s">
        <v>26</v>
      </c>
      <c r="O957" t="s">
        <v>27</v>
      </c>
      <c r="P957" t="s">
        <v>6640</v>
      </c>
      <c r="Q957" t="s">
        <v>6641</v>
      </c>
      <c r="R957" t="s">
        <v>23</v>
      </c>
      <c r="S957" t="s">
        <v>24</v>
      </c>
      <c r="T957" t="s">
        <v>474</v>
      </c>
      <c r="U957" t="s">
        <v>6642</v>
      </c>
      <c r="W957" t="s">
        <v>4014</v>
      </c>
      <c r="X957" t="s">
        <v>28</v>
      </c>
      <c r="Y957" t="e">
        <f>VLOOKUP(W957,ARD_SAFE_PROCESSED_20220608[[#This Row],[Column11]],1,FALSE)</f>
        <v>#N/A</v>
      </c>
      <c r="AB957" t="str">
        <f>CONCATENATE(LEFT(ARD_SAFE_PROCESSED_20220608[[#This Row],[Column1]],6),"******",RIGHT(ARD_SAFE_PROCESSED_20220608[[#This Row],[Column1]],4),";",ARD_SAFE_PROCESSED_20220608[[#This Row],[Column11]])</f>
        <v>455788******6122;74357045328007755631693</v>
      </c>
      <c r="AD957" t="str">
        <f>CLEAN(ARD_SAFE_PROCESSED_20220608[[#This Row],[Column1]])</f>
        <v>4557881386556122</v>
      </c>
      <c r="AE957" t="str">
        <f>CLEAN(ARD_SAFE_PROCESSED_20220608[[#This Row],[Column2]])</f>
        <v>116244</v>
      </c>
      <c r="AF957" t="str">
        <f>CLEAN(ARD_SAFE_PROCESSED_20220608[[#This Row],[Column3]])</f>
        <v>4034483</v>
      </c>
      <c r="AG957" t="str">
        <f>CLEAN(ARD_SAFE_PROCESSED_20220608[[#This Row],[Column4]])</f>
        <v>EC</v>
      </c>
      <c r="AH957" t="str">
        <f>CLEAN(ARD_SAFE_PROCESSED_20220608[[#This Row],[Column5]])</f>
        <v>20251124</v>
      </c>
      <c r="AI957" t="str">
        <f>CLEAN(ARD_SAFE_PROCESSED_20220608[[#This Row],[Column6]])</f>
        <v>604</v>
      </c>
      <c r="AJ957" t="str">
        <f>CLEAN(ARD_SAFE_PROCESSED_20220608[[#This Row],[Column7]])</f>
        <v>76</v>
      </c>
      <c r="AK957" t="str">
        <f>CLEAN(ARD_SAFE_PROCESSED_20220608[[#This Row],[Column8]])</f>
        <v xml:space="preserve">DLC*NETFLIX.COM               </v>
      </c>
      <c r="AL957" t="str">
        <f>CLEAN(ARD_SAFE_PROCESSED_20220608[[#This Row],[Column9]])</f>
        <v>20251124</v>
      </c>
      <c r="AM957" t="str">
        <f>CLEAN(ARD_SAFE_PROCESSED_20220608[[#This Row],[Column10]])</f>
        <v xml:space="preserve">'                       </v>
      </c>
      <c r="AN957" t="s">
        <v>6638</v>
      </c>
      <c r="AO957" t="str">
        <f>CLEAN(ARD_SAFE_PROCESSED_20220608[[#This Row],[Column12]])</f>
        <v>4273596</v>
      </c>
      <c r="AP957" t="str">
        <f>CLEAN(ARD_SAFE_PROCESSED_20220608[[#This Row],[Column13]])</f>
        <v xml:space="preserve">   </v>
      </c>
      <c r="AQ957" t="str">
        <f>CLEAN(ARD_SAFE_PROCESSED_20220608[[#This Row],[Column14]])</f>
        <v xml:space="preserve">PV000000  </v>
      </c>
      <c r="AR957" t="str">
        <f>CLEAN(ARD_SAFE_PROCESSED_20220608[[#This Row],[Column15]])</f>
        <v xml:space="preserve">E-COMMERCE                                        </v>
      </c>
      <c r="AS957" t="str">
        <f>CLEAN(ARD_SAFE_PROCESSED_20220608[[#This Row],[Column16]])</f>
        <v xml:space="preserve">12532343290    </v>
      </c>
      <c r="AT957" t="str">
        <f>CLEAN(ARD_SAFE_PROCESSED_20220608[[#This Row],[Column17]])</f>
        <v>52.90</v>
      </c>
      <c r="AU957" t="str">
        <f>CLEAN(ARD_SAFE_PROCESSED_20220608[[#This Row],[Column18]])</f>
        <v xml:space="preserve">' </v>
      </c>
      <c r="AV957" t="str">
        <f>CLEAN(ARD_SAFE_PROCESSED_20220608[[#This Row],[Column19]])</f>
        <v xml:space="preserve">          </v>
      </c>
      <c r="AW957" t="str">
        <f>CLEAN(ARD_SAFE_PROCESSED_20220608[[#This Row],[Column20]])</f>
        <v>20251124</v>
      </c>
      <c r="AX957" t="str">
        <f>CLEAN(ARD_SAFE_PROCESSED_20220608[[#This Row],[Column21]])</f>
        <v>81327</v>
      </c>
      <c r="AY957" t="str">
        <f>LEFT(ARD_SAFE_PROCESSED_20220608[[#This Row],[Column1]],6)</f>
        <v>455788</v>
      </c>
      <c r="AZ957" t="str">
        <f>RIGHT(ARD_SAFE_PROCESSED_20220608[[#This Row],[Column1]],4)</f>
        <v>6122</v>
      </c>
      <c r="BA957" s="2">
        <f t="shared" si="92"/>
        <v>45993</v>
      </c>
      <c r="BB957">
        <f t="shared" si="93"/>
        <v>15.6</v>
      </c>
      <c r="BC957">
        <f t="shared" si="94"/>
        <v>52.9</v>
      </c>
      <c r="BD957" t="str">
        <f t="shared" si="95"/>
        <v>6</v>
      </c>
      <c r="BE957" t="str">
        <f t="shared" si="96"/>
        <v>F:TC40</v>
      </c>
    </row>
    <row r="958" spans="1:57" hidden="1" x14ac:dyDescent="0.3">
      <c r="A958" t="s">
        <v>8057</v>
      </c>
      <c r="B958" t="s">
        <v>8058</v>
      </c>
      <c r="C958" t="s">
        <v>6097</v>
      </c>
      <c r="D958" t="s">
        <v>25</v>
      </c>
      <c r="E958" t="s">
        <v>467</v>
      </c>
      <c r="F958" t="s">
        <v>28</v>
      </c>
      <c r="G958" t="s">
        <v>29</v>
      </c>
      <c r="H958" t="s">
        <v>6098</v>
      </c>
      <c r="I958" t="s">
        <v>474</v>
      </c>
      <c r="J958" t="s">
        <v>21</v>
      </c>
      <c r="K958" t="s">
        <v>8059</v>
      </c>
      <c r="L958" t="s">
        <v>8060</v>
      </c>
      <c r="M958" t="s">
        <v>65</v>
      </c>
      <c r="N958" t="s">
        <v>26</v>
      </c>
      <c r="O958" t="s">
        <v>27</v>
      </c>
      <c r="P958" t="s">
        <v>8061</v>
      </c>
      <c r="Q958" t="s">
        <v>6102</v>
      </c>
      <c r="R958" t="s">
        <v>23</v>
      </c>
      <c r="S958" t="s">
        <v>24</v>
      </c>
      <c r="T958" t="s">
        <v>467</v>
      </c>
      <c r="U958" t="s">
        <v>8062</v>
      </c>
      <c r="W958" t="s">
        <v>4042</v>
      </c>
      <c r="X958" t="s">
        <v>28</v>
      </c>
      <c r="Y958" t="e">
        <f>VLOOKUP(W958,ARD_SAFE_PROCESSED_20220608[[#This Row],[Column11]],1,FALSE)</f>
        <v>#N/A</v>
      </c>
      <c r="AB958" t="str">
        <f>CONCATENATE(LEFT(ARD_SAFE_PROCESSED_20220608[[#This Row],[Column1]],6),"******",RIGHT(ARD_SAFE_PROCESSED_20220608[[#This Row],[Column1]],4),";",ARD_SAFE_PROCESSED_20220608[[#This Row],[Column11]])</f>
        <v>477289******9037;74357045328007761700045</v>
      </c>
      <c r="AD958" t="str">
        <f>CLEAN(ARD_SAFE_PROCESSED_20220608[[#This Row],[Column1]])</f>
        <v>4772890014129037</v>
      </c>
      <c r="AE958" t="str">
        <f>CLEAN(ARD_SAFE_PROCESSED_20220608[[#This Row],[Column2]])</f>
        <v>531964</v>
      </c>
      <c r="AF958" t="str">
        <f>CLEAN(ARD_SAFE_PROCESSED_20220608[[#This Row],[Column3]])</f>
        <v>4039407</v>
      </c>
      <c r="AG958" t="str">
        <f>CLEAN(ARD_SAFE_PROCESSED_20220608[[#This Row],[Column4]])</f>
        <v>EC</v>
      </c>
      <c r="AH958" t="str">
        <f>CLEAN(ARD_SAFE_PROCESSED_20220608[[#This Row],[Column5]])</f>
        <v>20251123</v>
      </c>
      <c r="AI958" t="str">
        <f>CLEAN(ARD_SAFE_PROCESSED_20220608[[#This Row],[Column6]])</f>
        <v>604</v>
      </c>
      <c r="AJ958" t="str">
        <f>CLEAN(ARD_SAFE_PROCESSED_20220608[[#This Row],[Column7]])</f>
        <v>76</v>
      </c>
      <c r="AK958" t="str">
        <f>CLEAN(ARD_SAFE_PROCESSED_20220608[[#This Row],[Column8]])</f>
        <v xml:space="preserve">DLC*BOLD                      </v>
      </c>
      <c r="AL958" t="str">
        <f>CLEAN(ARD_SAFE_PROCESSED_20220608[[#This Row],[Column9]])</f>
        <v>20251124</v>
      </c>
      <c r="AM958" t="str">
        <f>CLEAN(ARD_SAFE_PROCESSED_20220608[[#This Row],[Column10]])</f>
        <v xml:space="preserve">'                       </v>
      </c>
      <c r="AN958" t="s">
        <v>8059</v>
      </c>
      <c r="AO958" t="str">
        <f>CLEAN(ARD_SAFE_PROCESSED_20220608[[#This Row],[Column12]])</f>
        <v>3163802</v>
      </c>
      <c r="AP958" t="str">
        <f>CLEAN(ARD_SAFE_PROCESSED_20220608[[#This Row],[Column13]])</f>
        <v xml:space="preserve">   </v>
      </c>
      <c r="AQ958" t="str">
        <f>CLEAN(ARD_SAFE_PROCESSED_20220608[[#This Row],[Column14]])</f>
        <v xml:space="preserve">PV000000  </v>
      </c>
      <c r="AR958" t="str">
        <f>CLEAN(ARD_SAFE_PROCESSED_20220608[[#This Row],[Column15]])</f>
        <v xml:space="preserve">E-COMMERCE                                        </v>
      </c>
      <c r="AS958" t="str">
        <f>CLEAN(ARD_SAFE_PROCESSED_20220608[[#This Row],[Column16]])</f>
        <v xml:space="preserve">12528957666    </v>
      </c>
      <c r="AT958" t="str">
        <f>CLEAN(ARD_SAFE_PROCESSED_20220608[[#This Row],[Column17]])</f>
        <v>24.99</v>
      </c>
      <c r="AU958" t="str">
        <f>CLEAN(ARD_SAFE_PROCESSED_20220608[[#This Row],[Column18]])</f>
        <v xml:space="preserve">' </v>
      </c>
      <c r="AV958" t="str">
        <f>CLEAN(ARD_SAFE_PROCESSED_20220608[[#This Row],[Column19]])</f>
        <v xml:space="preserve">          </v>
      </c>
      <c r="AW958" t="str">
        <f>CLEAN(ARD_SAFE_PROCESSED_20220608[[#This Row],[Column20]])</f>
        <v>20251123</v>
      </c>
      <c r="AX958" t="str">
        <f>CLEAN(ARD_SAFE_PROCESSED_20220608[[#This Row],[Column21]])</f>
        <v>225312</v>
      </c>
      <c r="AY958" t="str">
        <f>LEFT(ARD_SAFE_PROCESSED_20220608[[#This Row],[Column1]],6)</f>
        <v>477289</v>
      </c>
      <c r="AZ958" t="str">
        <f>RIGHT(ARD_SAFE_PROCESSED_20220608[[#This Row],[Column1]],4)</f>
        <v>9037</v>
      </c>
      <c r="BA958" s="2">
        <f t="shared" si="92"/>
        <v>45994</v>
      </c>
      <c r="BB958">
        <f t="shared" si="93"/>
        <v>7.37</v>
      </c>
      <c r="BC958">
        <f t="shared" si="94"/>
        <v>24.99</v>
      </c>
      <c r="BD958" t="str">
        <f t="shared" si="95"/>
        <v>6</v>
      </c>
      <c r="BE958" t="str">
        <f t="shared" si="96"/>
        <v>F:TC40</v>
      </c>
    </row>
    <row r="959" spans="1:57" hidden="1" x14ac:dyDescent="0.3">
      <c r="A959" t="s">
        <v>7499</v>
      </c>
      <c r="B959" t="s">
        <v>7500</v>
      </c>
      <c r="C959" t="s">
        <v>383</v>
      </c>
      <c r="D959" t="s">
        <v>25</v>
      </c>
      <c r="E959" t="s">
        <v>474</v>
      </c>
      <c r="F959" t="s">
        <v>28</v>
      </c>
      <c r="G959" t="s">
        <v>29</v>
      </c>
      <c r="H959" t="s">
        <v>155</v>
      </c>
      <c r="I959" t="s">
        <v>474</v>
      </c>
      <c r="J959" t="s">
        <v>21</v>
      </c>
      <c r="K959" t="s">
        <v>7501</v>
      </c>
      <c r="L959" t="s">
        <v>7502</v>
      </c>
      <c r="M959" t="s">
        <v>65</v>
      </c>
      <c r="N959" t="s">
        <v>26</v>
      </c>
      <c r="O959" t="s">
        <v>27</v>
      </c>
      <c r="P959" t="s">
        <v>7503</v>
      </c>
      <c r="Q959" t="s">
        <v>7504</v>
      </c>
      <c r="R959" t="s">
        <v>23</v>
      </c>
      <c r="S959" t="s">
        <v>24</v>
      </c>
      <c r="T959" t="s">
        <v>474</v>
      </c>
      <c r="U959" t="s">
        <v>7505</v>
      </c>
      <c r="W959" t="s">
        <v>3692</v>
      </c>
      <c r="X959" t="s">
        <v>28</v>
      </c>
      <c r="Y959" t="e">
        <f>VLOOKUP(W959,ARD_SAFE_PROCESSED_20220608[[#This Row],[Column11]],1,FALSE)</f>
        <v>#N/A</v>
      </c>
      <c r="AB959" t="str">
        <f>CONCATENATE(LEFT(ARD_SAFE_PROCESSED_20220608[[#This Row],[Column1]],6),"******",RIGHT(ARD_SAFE_PROCESSED_20220608[[#This Row],[Column1]],4),";",ARD_SAFE_PROCESSED_20220608[[#This Row],[Column11]])</f>
        <v>455788******3469;74357045328007762801503</v>
      </c>
      <c r="AD959" t="str">
        <f>CLEAN(ARD_SAFE_PROCESSED_20220608[[#This Row],[Column1]])</f>
        <v>4557881489423469</v>
      </c>
      <c r="AE959" t="str">
        <f>CLEAN(ARD_SAFE_PROCESSED_20220608[[#This Row],[Column2]])</f>
        <v>896523</v>
      </c>
      <c r="AF959" t="str">
        <f>CLEAN(ARD_SAFE_PROCESSED_20220608[[#This Row],[Column3]])</f>
        <v>4039669</v>
      </c>
      <c r="AG959" t="str">
        <f>CLEAN(ARD_SAFE_PROCESSED_20220608[[#This Row],[Column4]])</f>
        <v>EC</v>
      </c>
      <c r="AH959" t="str">
        <f>CLEAN(ARD_SAFE_PROCESSED_20220608[[#This Row],[Column5]])</f>
        <v>20251124</v>
      </c>
      <c r="AI959" t="str">
        <f>CLEAN(ARD_SAFE_PROCESSED_20220608[[#This Row],[Column6]])</f>
        <v>604</v>
      </c>
      <c r="AJ959" t="str">
        <f>CLEAN(ARD_SAFE_PROCESSED_20220608[[#This Row],[Column7]])</f>
        <v>76</v>
      </c>
      <c r="AK959" t="str">
        <f>CLEAN(ARD_SAFE_PROCESSED_20220608[[#This Row],[Column8]])</f>
        <v xml:space="preserve">DLC*BETTER ME                 </v>
      </c>
      <c r="AL959" t="str">
        <f>CLEAN(ARD_SAFE_PROCESSED_20220608[[#This Row],[Column9]])</f>
        <v>20251124</v>
      </c>
      <c r="AM959" t="str">
        <f>CLEAN(ARD_SAFE_PROCESSED_20220608[[#This Row],[Column10]])</f>
        <v xml:space="preserve">'                       </v>
      </c>
      <c r="AN959" t="s">
        <v>7501</v>
      </c>
      <c r="AO959" t="str">
        <f>CLEAN(ARD_SAFE_PROCESSED_20220608[[#This Row],[Column12]])</f>
        <v>4516056</v>
      </c>
      <c r="AP959" t="str">
        <f>CLEAN(ARD_SAFE_PROCESSED_20220608[[#This Row],[Column13]])</f>
        <v xml:space="preserve">   </v>
      </c>
      <c r="AQ959" t="str">
        <f>CLEAN(ARD_SAFE_PROCESSED_20220608[[#This Row],[Column14]])</f>
        <v xml:space="preserve">PV000000  </v>
      </c>
      <c r="AR959" t="str">
        <f>CLEAN(ARD_SAFE_PROCESSED_20220608[[#This Row],[Column15]])</f>
        <v xml:space="preserve">E-COMMERCE                                        </v>
      </c>
      <c r="AS959" t="str">
        <f>CLEAN(ARD_SAFE_PROCESSED_20220608[[#This Row],[Column16]])</f>
        <v xml:space="preserve">12538269450    </v>
      </c>
      <c r="AT959" t="str">
        <f>CLEAN(ARD_SAFE_PROCESSED_20220608[[#This Row],[Column17]])</f>
        <v>142.85</v>
      </c>
      <c r="AU959" t="str">
        <f>CLEAN(ARD_SAFE_PROCESSED_20220608[[#This Row],[Column18]])</f>
        <v xml:space="preserve">' </v>
      </c>
      <c r="AV959" t="str">
        <f>CLEAN(ARD_SAFE_PROCESSED_20220608[[#This Row],[Column19]])</f>
        <v xml:space="preserve">          </v>
      </c>
      <c r="AW959" t="str">
        <f>CLEAN(ARD_SAFE_PROCESSED_20220608[[#This Row],[Column20]])</f>
        <v>20251124</v>
      </c>
      <c r="AX959" t="str">
        <f>CLEAN(ARD_SAFE_PROCESSED_20220608[[#This Row],[Column21]])</f>
        <v>175511</v>
      </c>
      <c r="AY959" t="str">
        <f>LEFT(ARD_SAFE_PROCESSED_20220608[[#This Row],[Column1]],6)</f>
        <v>455788</v>
      </c>
      <c r="AZ959" t="str">
        <f>RIGHT(ARD_SAFE_PROCESSED_20220608[[#This Row],[Column1]],4)</f>
        <v>3469</v>
      </c>
      <c r="BA959" s="2">
        <f t="shared" si="92"/>
        <v>45993</v>
      </c>
      <c r="BB959">
        <f t="shared" si="93"/>
        <v>42.14</v>
      </c>
      <c r="BC959">
        <f t="shared" si="94"/>
        <v>142.85</v>
      </c>
      <c r="BD959" t="str">
        <f t="shared" si="95"/>
        <v>6</v>
      </c>
      <c r="BE959" t="str">
        <f t="shared" si="96"/>
        <v>F:TC40</v>
      </c>
    </row>
    <row r="960" spans="1:57" hidden="1" x14ac:dyDescent="0.3">
      <c r="A960" t="s">
        <v>6507</v>
      </c>
      <c r="B960" t="s">
        <v>6508</v>
      </c>
      <c r="C960" t="s">
        <v>100</v>
      </c>
      <c r="D960" t="s">
        <v>25</v>
      </c>
      <c r="E960" t="s">
        <v>474</v>
      </c>
      <c r="F960" t="s">
        <v>28</v>
      </c>
      <c r="G960" t="s">
        <v>29</v>
      </c>
      <c r="H960" t="s">
        <v>284</v>
      </c>
      <c r="I960" t="s">
        <v>474</v>
      </c>
      <c r="J960" t="s">
        <v>21</v>
      </c>
      <c r="K960" t="s">
        <v>6509</v>
      </c>
      <c r="L960" t="s">
        <v>6510</v>
      </c>
      <c r="M960" t="s">
        <v>65</v>
      </c>
      <c r="N960" t="s">
        <v>26</v>
      </c>
      <c r="O960" t="s">
        <v>27</v>
      </c>
      <c r="P960" t="s">
        <v>6511</v>
      </c>
      <c r="Q960" t="s">
        <v>210</v>
      </c>
      <c r="R960" t="s">
        <v>23</v>
      </c>
      <c r="S960" t="s">
        <v>24</v>
      </c>
      <c r="T960" t="s">
        <v>474</v>
      </c>
      <c r="U960" t="s">
        <v>6512</v>
      </c>
      <c r="W960" t="s">
        <v>4130</v>
      </c>
      <c r="X960" t="s">
        <v>28</v>
      </c>
      <c r="Y960" t="e">
        <f>VLOOKUP(W960,ARD_SAFE_PROCESSED_20220608[[#This Row],[Column11]],1,FALSE)</f>
        <v>#N/A</v>
      </c>
      <c r="AB960" t="str">
        <f>CONCATENATE(LEFT(ARD_SAFE_PROCESSED_20220608[[#This Row],[Column1]],6),"******",RIGHT(ARD_SAFE_PROCESSED_20220608[[#This Row],[Column1]],4),";",ARD_SAFE_PROCESSED_20220608[[#This Row],[Column11]])</f>
        <v>455788******5801;74357045328007766861511</v>
      </c>
      <c r="AD960" t="str">
        <f>CLEAN(ARD_SAFE_PROCESSED_20220608[[#This Row],[Column1]])</f>
        <v>4557881309835801</v>
      </c>
      <c r="AE960" t="str">
        <f>CLEAN(ARD_SAFE_PROCESSED_20220608[[#This Row],[Column2]])</f>
        <v>183752</v>
      </c>
      <c r="AF960" t="str">
        <f>CLEAN(ARD_SAFE_PROCESSED_20220608[[#This Row],[Column3]])</f>
        <v>4040402</v>
      </c>
      <c r="AG960" t="str">
        <f>CLEAN(ARD_SAFE_PROCESSED_20220608[[#This Row],[Column4]])</f>
        <v>EC</v>
      </c>
      <c r="AH960" t="str">
        <f>CLEAN(ARD_SAFE_PROCESSED_20220608[[#This Row],[Column5]])</f>
        <v>20251124</v>
      </c>
      <c r="AI960" t="str">
        <f>CLEAN(ARD_SAFE_PROCESSED_20220608[[#This Row],[Column6]])</f>
        <v>604</v>
      </c>
      <c r="AJ960" t="str">
        <f>CLEAN(ARD_SAFE_PROCESSED_20220608[[#This Row],[Column7]])</f>
        <v>76</v>
      </c>
      <c r="AK960" t="str">
        <f>CLEAN(ARD_SAFE_PROCESSED_20220608[[#This Row],[Column8]])</f>
        <v>NUVEIPE*INDRIVE IND MOBILE TEC</v>
      </c>
      <c r="AL960" t="str">
        <f>CLEAN(ARD_SAFE_PROCESSED_20220608[[#This Row],[Column9]])</f>
        <v>20251124</v>
      </c>
      <c r="AM960" t="str">
        <f>CLEAN(ARD_SAFE_PROCESSED_20220608[[#This Row],[Column10]])</f>
        <v xml:space="preserve">'                       </v>
      </c>
      <c r="AN960" t="s">
        <v>6509</v>
      </c>
      <c r="AO960" t="str">
        <f>CLEAN(ARD_SAFE_PROCESSED_20220608[[#This Row],[Column12]])</f>
        <v>4300800</v>
      </c>
      <c r="AP960" t="str">
        <f>CLEAN(ARD_SAFE_PROCESSED_20220608[[#This Row],[Column13]])</f>
        <v xml:space="preserve">   </v>
      </c>
      <c r="AQ960" t="str">
        <f>CLEAN(ARD_SAFE_PROCESSED_20220608[[#This Row],[Column14]])</f>
        <v xml:space="preserve">PV000000  </v>
      </c>
      <c r="AR960" t="str">
        <f>CLEAN(ARD_SAFE_PROCESSED_20220608[[#This Row],[Column15]])</f>
        <v xml:space="preserve">E-COMMERCE                                        </v>
      </c>
      <c r="AS960" t="str">
        <f>CLEAN(ARD_SAFE_PROCESSED_20220608[[#This Row],[Column16]])</f>
        <v xml:space="preserve">12910035       </v>
      </c>
      <c r="AT960" t="str">
        <f>CLEAN(ARD_SAFE_PROCESSED_20220608[[#This Row],[Column17]])</f>
        <v>80.00</v>
      </c>
      <c r="AU960" t="str">
        <f>CLEAN(ARD_SAFE_PROCESSED_20220608[[#This Row],[Column18]])</f>
        <v xml:space="preserve">' </v>
      </c>
      <c r="AV960" t="str">
        <f>CLEAN(ARD_SAFE_PROCESSED_20220608[[#This Row],[Column19]])</f>
        <v xml:space="preserve">          </v>
      </c>
      <c r="AW960" t="str">
        <f>CLEAN(ARD_SAFE_PROCESSED_20220608[[#This Row],[Column20]])</f>
        <v>20251124</v>
      </c>
      <c r="AX960" t="str">
        <f>CLEAN(ARD_SAFE_PROCESSED_20220608[[#This Row],[Column21]])</f>
        <v>91520</v>
      </c>
      <c r="AY960" t="str">
        <f>LEFT(ARD_SAFE_PROCESSED_20220608[[#This Row],[Column1]],6)</f>
        <v>455788</v>
      </c>
      <c r="AZ960" t="str">
        <f>RIGHT(ARD_SAFE_PROCESSED_20220608[[#This Row],[Column1]],4)</f>
        <v>5801</v>
      </c>
      <c r="BA960" s="2">
        <f t="shared" si="92"/>
        <v>45993</v>
      </c>
      <c r="BB960">
        <f t="shared" si="93"/>
        <v>23.6</v>
      </c>
      <c r="BC960">
        <f t="shared" si="94"/>
        <v>80</v>
      </c>
      <c r="BD960" t="str">
        <f t="shared" si="95"/>
        <v>6</v>
      </c>
      <c r="BE960" t="str">
        <f t="shared" si="96"/>
        <v>F:TC40</v>
      </c>
    </row>
    <row r="961" spans="1:57" hidden="1" x14ac:dyDescent="0.3">
      <c r="A961" t="s">
        <v>6507</v>
      </c>
      <c r="B961" t="s">
        <v>6513</v>
      </c>
      <c r="C961" t="s">
        <v>100</v>
      </c>
      <c r="D961" t="s">
        <v>25</v>
      </c>
      <c r="E961" t="s">
        <v>474</v>
      </c>
      <c r="F961" t="s">
        <v>28</v>
      </c>
      <c r="G961" t="s">
        <v>29</v>
      </c>
      <c r="H961" t="s">
        <v>284</v>
      </c>
      <c r="I961" t="s">
        <v>474</v>
      </c>
      <c r="J961" t="s">
        <v>21</v>
      </c>
      <c r="K961" t="s">
        <v>6514</v>
      </c>
      <c r="L961" t="s">
        <v>6515</v>
      </c>
      <c r="M961" t="s">
        <v>65</v>
      </c>
      <c r="N961" t="s">
        <v>26</v>
      </c>
      <c r="O961" t="s">
        <v>27</v>
      </c>
      <c r="P961" t="s">
        <v>6516</v>
      </c>
      <c r="Q961" t="s">
        <v>210</v>
      </c>
      <c r="R961" t="s">
        <v>23</v>
      </c>
      <c r="S961" t="s">
        <v>24</v>
      </c>
      <c r="T961" t="s">
        <v>474</v>
      </c>
      <c r="U961" t="s">
        <v>6517</v>
      </c>
      <c r="W961" t="s">
        <v>4137</v>
      </c>
      <c r="X961" t="s">
        <v>28</v>
      </c>
      <c r="Y961" t="e">
        <f>VLOOKUP(W961,ARD_SAFE_PROCESSED_20220608[[#This Row],[Column11]],1,FALSE)</f>
        <v>#N/A</v>
      </c>
      <c r="AB961" t="str">
        <f>CONCATENATE(LEFT(ARD_SAFE_PROCESSED_20220608[[#This Row],[Column1]],6),"******",RIGHT(ARD_SAFE_PROCESSED_20220608[[#This Row],[Column1]],4),";",ARD_SAFE_PROCESSED_20220608[[#This Row],[Column11]])</f>
        <v>455788******5801;74357045328007766861529</v>
      </c>
      <c r="AD961" t="str">
        <f>CLEAN(ARD_SAFE_PROCESSED_20220608[[#This Row],[Column1]])</f>
        <v>4557881309835801</v>
      </c>
      <c r="AE961" t="str">
        <f>CLEAN(ARD_SAFE_PROCESSED_20220608[[#This Row],[Column2]])</f>
        <v>307346</v>
      </c>
      <c r="AF961" t="str">
        <f>CLEAN(ARD_SAFE_PROCESSED_20220608[[#This Row],[Column3]])</f>
        <v>4040402</v>
      </c>
      <c r="AG961" t="str">
        <f>CLEAN(ARD_SAFE_PROCESSED_20220608[[#This Row],[Column4]])</f>
        <v>EC</v>
      </c>
      <c r="AH961" t="str">
        <f>CLEAN(ARD_SAFE_PROCESSED_20220608[[#This Row],[Column5]])</f>
        <v>20251124</v>
      </c>
      <c r="AI961" t="str">
        <f>CLEAN(ARD_SAFE_PROCESSED_20220608[[#This Row],[Column6]])</f>
        <v>604</v>
      </c>
      <c r="AJ961" t="str">
        <f>CLEAN(ARD_SAFE_PROCESSED_20220608[[#This Row],[Column7]])</f>
        <v>76</v>
      </c>
      <c r="AK961" t="str">
        <f>CLEAN(ARD_SAFE_PROCESSED_20220608[[#This Row],[Column8]])</f>
        <v>NUVEIPE*INDRIVE IND MOBILE TEC</v>
      </c>
      <c r="AL961" t="str">
        <f>CLEAN(ARD_SAFE_PROCESSED_20220608[[#This Row],[Column9]])</f>
        <v>20251124</v>
      </c>
      <c r="AM961" t="str">
        <f>CLEAN(ARD_SAFE_PROCESSED_20220608[[#This Row],[Column10]])</f>
        <v xml:space="preserve">'                       </v>
      </c>
      <c r="AN961" t="s">
        <v>6514</v>
      </c>
      <c r="AO961" t="str">
        <f>CLEAN(ARD_SAFE_PROCESSED_20220608[[#This Row],[Column12]])</f>
        <v>4341880</v>
      </c>
      <c r="AP961" t="str">
        <f>CLEAN(ARD_SAFE_PROCESSED_20220608[[#This Row],[Column13]])</f>
        <v xml:space="preserve">   </v>
      </c>
      <c r="AQ961" t="str">
        <f>CLEAN(ARD_SAFE_PROCESSED_20220608[[#This Row],[Column14]])</f>
        <v xml:space="preserve">PV000000  </v>
      </c>
      <c r="AR961" t="str">
        <f>CLEAN(ARD_SAFE_PROCESSED_20220608[[#This Row],[Column15]])</f>
        <v xml:space="preserve">E-COMMERCE                                        </v>
      </c>
      <c r="AS961" t="str">
        <f>CLEAN(ARD_SAFE_PROCESSED_20220608[[#This Row],[Column16]])</f>
        <v xml:space="preserve">12911240       </v>
      </c>
      <c r="AT961" t="str">
        <f>CLEAN(ARD_SAFE_PROCESSED_20220608[[#This Row],[Column17]])</f>
        <v>80.00</v>
      </c>
      <c r="AU961" t="str">
        <f>CLEAN(ARD_SAFE_PROCESSED_20220608[[#This Row],[Column18]])</f>
        <v xml:space="preserve">' </v>
      </c>
      <c r="AV961" t="str">
        <f>CLEAN(ARD_SAFE_PROCESSED_20220608[[#This Row],[Column19]])</f>
        <v xml:space="preserve">          </v>
      </c>
      <c r="AW961" t="str">
        <f>CLEAN(ARD_SAFE_PROCESSED_20220608[[#This Row],[Column20]])</f>
        <v>20251124</v>
      </c>
      <c r="AX961" t="str">
        <f>CLEAN(ARD_SAFE_PROCESSED_20220608[[#This Row],[Column21]])</f>
        <v>110221</v>
      </c>
      <c r="AY961" t="str">
        <f>LEFT(ARD_SAFE_PROCESSED_20220608[[#This Row],[Column1]],6)</f>
        <v>455788</v>
      </c>
      <c r="AZ961" t="str">
        <f>RIGHT(ARD_SAFE_PROCESSED_20220608[[#This Row],[Column1]],4)</f>
        <v>5801</v>
      </c>
      <c r="BA961" s="2">
        <f t="shared" ref="BA961:BA1022" si="97">VLOOKUP(AB961,x,6,FALSE)</f>
        <v>45993</v>
      </c>
      <c r="BB961">
        <f t="shared" ref="BB961:BB1022" si="98">VLOOKUP(AB961,x,2,FALSE)</f>
        <v>23.6</v>
      </c>
      <c r="BC961">
        <f t="shared" ref="BC961:BC1022" si="99">VLOOKUP(AB961,x,3,FALSE)</f>
        <v>80</v>
      </c>
      <c r="BD961" t="str">
        <f t="shared" ref="BD961:BD1022" si="100">VLOOKUP(AB961,x,4,FALSE)</f>
        <v>6</v>
      </c>
      <c r="BE961" t="str">
        <f t="shared" ref="BE961:BE1022" si="101">VLOOKUP(AB961,x,5,FALSE)</f>
        <v>F:TC40</v>
      </c>
    </row>
    <row r="962" spans="1:57" hidden="1" x14ac:dyDescent="0.3">
      <c r="A962" t="s">
        <v>4981</v>
      </c>
      <c r="B962" t="s">
        <v>4987</v>
      </c>
      <c r="C962" t="s">
        <v>100</v>
      </c>
      <c r="D962" t="s">
        <v>25</v>
      </c>
      <c r="E962" t="s">
        <v>474</v>
      </c>
      <c r="F962" t="s">
        <v>28</v>
      </c>
      <c r="G962" t="s">
        <v>29</v>
      </c>
      <c r="H962" t="s">
        <v>284</v>
      </c>
      <c r="I962" t="s">
        <v>474</v>
      </c>
      <c r="J962" t="s">
        <v>21</v>
      </c>
      <c r="K962" t="s">
        <v>4988</v>
      </c>
      <c r="L962" t="s">
        <v>4989</v>
      </c>
      <c r="M962" t="s">
        <v>65</v>
      </c>
      <c r="N962" t="s">
        <v>26</v>
      </c>
      <c r="O962" t="s">
        <v>27</v>
      </c>
      <c r="P962" t="s">
        <v>4990</v>
      </c>
      <c r="Q962" t="s">
        <v>4600</v>
      </c>
      <c r="R962" t="s">
        <v>23</v>
      </c>
      <c r="S962" t="s">
        <v>24</v>
      </c>
      <c r="T962" t="s">
        <v>474</v>
      </c>
      <c r="U962" t="s">
        <v>4991</v>
      </c>
      <c r="W962" t="s">
        <v>3287</v>
      </c>
      <c r="X962" t="s">
        <v>28</v>
      </c>
      <c r="Y962" t="e">
        <f>VLOOKUP(W962,ARD_SAFE_PROCESSED_20220608[[#This Row],[Column11]],1,FALSE)</f>
        <v>#N/A</v>
      </c>
      <c r="AB962" t="str">
        <f>CONCATENATE(LEFT(ARD_SAFE_PROCESSED_20220608[[#This Row],[Column1]],6),"******",RIGHT(ARD_SAFE_PROCESSED_20220608[[#This Row],[Column1]],4),";",ARD_SAFE_PROCESSED_20220608[[#This Row],[Column11]])</f>
        <v>428582******4491;74357045328007766861594</v>
      </c>
      <c r="AD962" t="str">
        <f>CLEAN(ARD_SAFE_PROCESSED_20220608[[#This Row],[Column1]])</f>
        <v>4285820001224491</v>
      </c>
      <c r="AE962" t="str">
        <f>CLEAN(ARD_SAFE_PROCESSED_20220608[[#This Row],[Column2]])</f>
        <v>173413</v>
      </c>
      <c r="AF962" t="str">
        <f>CLEAN(ARD_SAFE_PROCESSED_20220608[[#This Row],[Column3]])</f>
        <v>4040402</v>
      </c>
      <c r="AG962" t="str">
        <f>CLEAN(ARD_SAFE_PROCESSED_20220608[[#This Row],[Column4]])</f>
        <v>EC</v>
      </c>
      <c r="AH962" t="str">
        <f>CLEAN(ARD_SAFE_PROCESSED_20220608[[#This Row],[Column5]])</f>
        <v>20251124</v>
      </c>
      <c r="AI962" t="str">
        <f>CLEAN(ARD_SAFE_PROCESSED_20220608[[#This Row],[Column6]])</f>
        <v>604</v>
      </c>
      <c r="AJ962" t="str">
        <f>CLEAN(ARD_SAFE_PROCESSED_20220608[[#This Row],[Column7]])</f>
        <v>76</v>
      </c>
      <c r="AK962" t="str">
        <f>CLEAN(ARD_SAFE_PROCESSED_20220608[[#This Row],[Column8]])</f>
        <v>NUVEIPE*INDRIVE IND MOBILE TEC</v>
      </c>
      <c r="AL962" t="str">
        <f>CLEAN(ARD_SAFE_PROCESSED_20220608[[#This Row],[Column9]])</f>
        <v>20251124</v>
      </c>
      <c r="AM962" t="str">
        <f>CLEAN(ARD_SAFE_PROCESSED_20220608[[#This Row],[Column10]])</f>
        <v xml:space="preserve">'                       </v>
      </c>
      <c r="AN962" t="s">
        <v>4988</v>
      </c>
      <c r="AO962" t="str">
        <f>CLEAN(ARD_SAFE_PROCESSED_20220608[[#This Row],[Column12]])</f>
        <v>4303421</v>
      </c>
      <c r="AP962" t="str">
        <f>CLEAN(ARD_SAFE_PROCESSED_20220608[[#This Row],[Column13]])</f>
        <v xml:space="preserve">   </v>
      </c>
      <c r="AQ962" t="str">
        <f>CLEAN(ARD_SAFE_PROCESSED_20220608[[#This Row],[Column14]])</f>
        <v xml:space="preserve">PV000000  </v>
      </c>
      <c r="AR962" t="str">
        <f>CLEAN(ARD_SAFE_PROCESSED_20220608[[#This Row],[Column15]])</f>
        <v xml:space="preserve">E-COMMERCE                                        </v>
      </c>
      <c r="AS962" t="str">
        <f>CLEAN(ARD_SAFE_PROCESSED_20220608[[#This Row],[Column16]])</f>
        <v xml:space="preserve">12910108       </v>
      </c>
      <c r="AT962" t="str">
        <f>CLEAN(ARD_SAFE_PROCESSED_20220608[[#This Row],[Column17]])</f>
        <v>320.00</v>
      </c>
      <c r="AU962" t="str">
        <f>CLEAN(ARD_SAFE_PROCESSED_20220608[[#This Row],[Column18]])</f>
        <v xml:space="preserve">' </v>
      </c>
      <c r="AV962" t="str">
        <f>CLEAN(ARD_SAFE_PROCESSED_20220608[[#This Row],[Column19]])</f>
        <v xml:space="preserve">          </v>
      </c>
      <c r="AW962" t="str">
        <f>CLEAN(ARD_SAFE_PROCESSED_20220608[[#This Row],[Column20]])</f>
        <v>20251124</v>
      </c>
      <c r="AX962" t="str">
        <f>CLEAN(ARD_SAFE_PROCESSED_20220608[[#This Row],[Column21]])</f>
        <v>92155</v>
      </c>
      <c r="AY962" t="str">
        <f>LEFT(ARD_SAFE_PROCESSED_20220608[[#This Row],[Column1]],6)</f>
        <v>428582</v>
      </c>
      <c r="AZ962" t="str">
        <f>RIGHT(ARD_SAFE_PROCESSED_20220608[[#This Row],[Column1]],4)</f>
        <v>4491</v>
      </c>
      <c r="BA962" s="2">
        <f t="shared" si="97"/>
        <v>45994</v>
      </c>
      <c r="BB962">
        <f t="shared" si="98"/>
        <v>94.39</v>
      </c>
      <c r="BC962">
        <f t="shared" si="99"/>
        <v>320</v>
      </c>
      <c r="BD962" t="str">
        <f t="shared" si="100"/>
        <v>6</v>
      </c>
      <c r="BE962" t="str">
        <f t="shared" si="101"/>
        <v>F:TC40</v>
      </c>
    </row>
    <row r="963" spans="1:57" hidden="1" x14ac:dyDescent="0.3">
      <c r="A963" t="s">
        <v>2674</v>
      </c>
      <c r="B963" t="s">
        <v>2675</v>
      </c>
      <c r="C963" t="s">
        <v>315</v>
      </c>
      <c r="D963" t="s">
        <v>25</v>
      </c>
      <c r="E963" t="s">
        <v>474</v>
      </c>
      <c r="F963" t="s">
        <v>28</v>
      </c>
      <c r="G963" t="s">
        <v>29</v>
      </c>
      <c r="H963" t="s">
        <v>76</v>
      </c>
      <c r="I963" t="s">
        <v>474</v>
      </c>
      <c r="J963" t="s">
        <v>21</v>
      </c>
      <c r="K963" t="s">
        <v>2676</v>
      </c>
      <c r="L963" t="s">
        <v>2677</v>
      </c>
      <c r="M963" t="s">
        <v>65</v>
      </c>
      <c r="N963" t="s">
        <v>26</v>
      </c>
      <c r="O963" t="s">
        <v>27</v>
      </c>
      <c r="P963" t="s">
        <v>2678</v>
      </c>
      <c r="Q963" t="s">
        <v>2679</v>
      </c>
      <c r="R963" t="s">
        <v>23</v>
      </c>
      <c r="S963" t="s">
        <v>24</v>
      </c>
      <c r="T963" t="s">
        <v>474</v>
      </c>
      <c r="U963" t="s">
        <v>2680</v>
      </c>
      <c r="W963" t="s">
        <v>4531</v>
      </c>
      <c r="X963" t="s">
        <v>28</v>
      </c>
      <c r="Y963" t="e">
        <f>VLOOKUP(W963,ARD_SAFE_PROCESSED_20220608[[#This Row],[Column11]],1,FALSE)</f>
        <v>#N/A</v>
      </c>
      <c r="AB963" t="str">
        <f>CONCATENATE(LEFT(ARD_SAFE_PROCESSED_20220608[[#This Row],[Column1]],6),"******",RIGHT(ARD_SAFE_PROCESSED_20220608[[#This Row],[Column1]],4),";",ARD_SAFE_PROCESSED_20220608[[#This Row],[Column11]])</f>
        <v>411093******1076;74357045328007773954713</v>
      </c>
      <c r="AD963" t="str">
        <f>CLEAN(ARD_SAFE_PROCESSED_20220608[[#This Row],[Column1]])</f>
        <v>4110930628971076</v>
      </c>
      <c r="AE963" t="str">
        <f>CLEAN(ARD_SAFE_PROCESSED_20220608[[#This Row],[Column2]])</f>
        <v>504764</v>
      </c>
      <c r="AF963" t="str">
        <f>CLEAN(ARD_SAFE_PROCESSED_20220608[[#This Row],[Column3]])</f>
        <v>4041414</v>
      </c>
      <c r="AG963" t="str">
        <f>CLEAN(ARD_SAFE_PROCESSED_20220608[[#This Row],[Column4]])</f>
        <v>EC</v>
      </c>
      <c r="AH963" t="str">
        <f>CLEAN(ARD_SAFE_PROCESSED_20220608[[#This Row],[Column5]])</f>
        <v>20251124</v>
      </c>
      <c r="AI963" t="str">
        <f>CLEAN(ARD_SAFE_PROCESSED_20220608[[#This Row],[Column6]])</f>
        <v>604</v>
      </c>
      <c r="AJ963" t="str">
        <f>CLEAN(ARD_SAFE_PROCESSED_20220608[[#This Row],[Column7]])</f>
        <v>76</v>
      </c>
      <c r="AK963" t="str">
        <f>CLEAN(ARD_SAFE_PROCESSED_20220608[[#This Row],[Column8]])</f>
        <v xml:space="preserve">PYU*CINEPLANET                </v>
      </c>
      <c r="AL963" t="str">
        <f>CLEAN(ARD_SAFE_PROCESSED_20220608[[#This Row],[Column9]])</f>
        <v>20251124</v>
      </c>
      <c r="AM963" t="str">
        <f>CLEAN(ARD_SAFE_PROCESSED_20220608[[#This Row],[Column10]])</f>
        <v xml:space="preserve">'                       </v>
      </c>
      <c r="AN963" t="s">
        <v>2676</v>
      </c>
      <c r="AO963" t="str">
        <f>CLEAN(ARD_SAFE_PROCESSED_20220608[[#This Row],[Column12]])</f>
        <v>4601443</v>
      </c>
      <c r="AP963" t="str">
        <f>CLEAN(ARD_SAFE_PROCESSED_20220608[[#This Row],[Column13]])</f>
        <v xml:space="preserve">   </v>
      </c>
      <c r="AQ963" t="str">
        <f>CLEAN(ARD_SAFE_PROCESSED_20220608[[#This Row],[Column14]])</f>
        <v xml:space="preserve">PV000000  </v>
      </c>
      <c r="AR963" t="str">
        <f>CLEAN(ARD_SAFE_PROCESSED_20220608[[#This Row],[Column15]])</f>
        <v xml:space="preserve">E-COMMERCE                                        </v>
      </c>
      <c r="AS963" t="str">
        <f>CLEAN(ARD_SAFE_PROCESSED_20220608[[#This Row],[Column16]])</f>
        <v>1042304313888a4</v>
      </c>
      <c r="AT963" t="str">
        <f>CLEAN(ARD_SAFE_PROCESSED_20220608[[#This Row],[Column17]])</f>
        <v>152.00</v>
      </c>
      <c r="AU963" t="str">
        <f>CLEAN(ARD_SAFE_PROCESSED_20220608[[#This Row],[Column18]])</f>
        <v xml:space="preserve">' </v>
      </c>
      <c r="AV963" t="str">
        <f>CLEAN(ARD_SAFE_PROCESSED_20220608[[#This Row],[Column19]])</f>
        <v xml:space="preserve">          </v>
      </c>
      <c r="AW963" t="str">
        <f>CLEAN(ARD_SAFE_PROCESSED_20220608[[#This Row],[Column20]])</f>
        <v>20251124</v>
      </c>
      <c r="AX963" t="str">
        <f>CLEAN(ARD_SAFE_PROCESSED_20220608[[#This Row],[Column21]])</f>
        <v>205041</v>
      </c>
      <c r="AY963" t="str">
        <f>LEFT(ARD_SAFE_PROCESSED_20220608[[#This Row],[Column1]],6)</f>
        <v>411093</v>
      </c>
      <c r="AZ963" t="str">
        <f>RIGHT(ARD_SAFE_PROCESSED_20220608[[#This Row],[Column1]],4)</f>
        <v>1076</v>
      </c>
      <c r="BA963" s="2">
        <f t="shared" si="97"/>
        <v>45993</v>
      </c>
      <c r="BB963">
        <f t="shared" si="98"/>
        <v>44.84</v>
      </c>
      <c r="BC963">
        <f t="shared" si="99"/>
        <v>152</v>
      </c>
      <c r="BD963" t="str">
        <f t="shared" si="100"/>
        <v>6</v>
      </c>
      <c r="BE963" t="str">
        <f t="shared" si="101"/>
        <v>F:TC40</v>
      </c>
    </row>
    <row r="964" spans="1:57" hidden="1" x14ac:dyDescent="0.3">
      <c r="A964" t="s">
        <v>2894</v>
      </c>
      <c r="B964" t="s">
        <v>2895</v>
      </c>
      <c r="C964" t="s">
        <v>2896</v>
      </c>
      <c r="D964" t="s">
        <v>25</v>
      </c>
      <c r="E964" t="s">
        <v>474</v>
      </c>
      <c r="F964" t="s">
        <v>28</v>
      </c>
      <c r="G964" t="s">
        <v>29</v>
      </c>
      <c r="H964" t="s">
        <v>2897</v>
      </c>
      <c r="I964" t="s">
        <v>474</v>
      </c>
      <c r="J964" t="s">
        <v>21</v>
      </c>
      <c r="K964" t="s">
        <v>2898</v>
      </c>
      <c r="L964" t="s">
        <v>2899</v>
      </c>
      <c r="M964" t="s">
        <v>65</v>
      </c>
      <c r="N964" t="s">
        <v>26</v>
      </c>
      <c r="O964" t="s">
        <v>27</v>
      </c>
      <c r="P964" t="s">
        <v>2900</v>
      </c>
      <c r="Q964" t="s">
        <v>2901</v>
      </c>
      <c r="R964" t="s">
        <v>23</v>
      </c>
      <c r="S964" t="s">
        <v>24</v>
      </c>
      <c r="T964" t="s">
        <v>474</v>
      </c>
      <c r="U964" t="s">
        <v>2902</v>
      </c>
      <c r="W964" t="s">
        <v>4752</v>
      </c>
      <c r="X964" t="s">
        <v>28</v>
      </c>
      <c r="Y964" t="e">
        <f>VLOOKUP(W964,ARD_SAFE_PROCESSED_20220608[[#This Row],[Column11]],1,FALSE)</f>
        <v>#N/A</v>
      </c>
      <c r="AB964" t="str">
        <f>CONCATENATE(LEFT(ARD_SAFE_PROCESSED_20220608[[#This Row],[Column1]],6),"******",RIGHT(ARD_SAFE_PROCESSED_20220608[[#This Row],[Column1]],4),";",ARD_SAFE_PROCESSED_20220608[[#This Row],[Column11]])</f>
        <v>414791******1190;74357045328007777305151</v>
      </c>
      <c r="AD964" t="str">
        <f>CLEAN(ARD_SAFE_PROCESSED_20220608[[#This Row],[Column1]])</f>
        <v>4147918352921190</v>
      </c>
      <c r="AE964" t="str">
        <f>CLEAN(ARD_SAFE_PROCESSED_20220608[[#This Row],[Column2]])</f>
        <v>250938</v>
      </c>
      <c r="AF964" t="str">
        <f>CLEAN(ARD_SAFE_PROCESSED_20220608[[#This Row],[Column3]])</f>
        <v>4060789</v>
      </c>
      <c r="AG964" t="str">
        <f>CLEAN(ARD_SAFE_PROCESSED_20220608[[#This Row],[Column4]])</f>
        <v>EC</v>
      </c>
      <c r="AH964" t="str">
        <f>CLEAN(ARD_SAFE_PROCESSED_20220608[[#This Row],[Column5]])</f>
        <v>20251124</v>
      </c>
      <c r="AI964" t="str">
        <f>CLEAN(ARD_SAFE_PROCESSED_20220608[[#This Row],[Column6]])</f>
        <v>604</v>
      </c>
      <c r="AJ964" t="str">
        <f>CLEAN(ARD_SAFE_PROCESSED_20220608[[#This Row],[Column7]])</f>
        <v>76</v>
      </c>
      <c r="AK964" t="str">
        <f>CLEAN(ARD_SAFE_PROCESSED_20220608[[#This Row],[Column8]])</f>
        <v xml:space="preserve">MDOPAGO*MDOPAGO MERCADO PAGO  </v>
      </c>
      <c r="AL964" t="str">
        <f>CLEAN(ARD_SAFE_PROCESSED_20220608[[#This Row],[Column9]])</f>
        <v>20251124</v>
      </c>
      <c r="AM964" t="str">
        <f>CLEAN(ARD_SAFE_PROCESSED_20220608[[#This Row],[Column10]])</f>
        <v xml:space="preserve">'                       </v>
      </c>
      <c r="AN964" t="s">
        <v>2898</v>
      </c>
      <c r="AO964" t="str">
        <f>CLEAN(ARD_SAFE_PROCESSED_20220608[[#This Row],[Column12]])</f>
        <v>4378380</v>
      </c>
      <c r="AP964" t="str">
        <f>CLEAN(ARD_SAFE_PROCESSED_20220608[[#This Row],[Column13]])</f>
        <v xml:space="preserve">   </v>
      </c>
      <c r="AQ964" t="str">
        <f>CLEAN(ARD_SAFE_PROCESSED_20220608[[#This Row],[Column14]])</f>
        <v xml:space="preserve">PV000000  </v>
      </c>
      <c r="AR964" t="str">
        <f>CLEAN(ARD_SAFE_PROCESSED_20220608[[#This Row],[Column15]])</f>
        <v xml:space="preserve">E-COMMERCE                                        </v>
      </c>
      <c r="AS964" t="str">
        <f>CLEAN(ARD_SAFE_PROCESSED_20220608[[#This Row],[Column16]])</f>
        <v xml:space="preserve">55297288900    </v>
      </c>
      <c r="AT964" t="str">
        <f>CLEAN(ARD_SAFE_PROCESSED_20220608[[#This Row],[Column17]])</f>
        <v>699.00</v>
      </c>
      <c r="AU964" t="str">
        <f>CLEAN(ARD_SAFE_PROCESSED_20220608[[#This Row],[Column18]])</f>
        <v xml:space="preserve">' </v>
      </c>
      <c r="AV964" t="str">
        <f>CLEAN(ARD_SAFE_PROCESSED_20220608[[#This Row],[Column19]])</f>
        <v xml:space="preserve">          </v>
      </c>
      <c r="AW964" t="str">
        <f>CLEAN(ARD_SAFE_PROCESSED_20220608[[#This Row],[Column20]])</f>
        <v>20251124</v>
      </c>
      <c r="AX964" t="str">
        <f>CLEAN(ARD_SAFE_PROCESSED_20220608[[#This Row],[Column21]])</f>
        <v>123319</v>
      </c>
      <c r="AY964" t="str">
        <f>LEFT(ARD_SAFE_PROCESSED_20220608[[#This Row],[Column1]],6)</f>
        <v>414791</v>
      </c>
      <c r="AZ964" t="str">
        <f>RIGHT(ARD_SAFE_PROCESSED_20220608[[#This Row],[Column1]],4)</f>
        <v>1190</v>
      </c>
      <c r="BA964" s="2">
        <f t="shared" si="97"/>
        <v>45994</v>
      </c>
      <c r="BB964">
        <f t="shared" si="98"/>
        <v>206.19</v>
      </c>
      <c r="BC964">
        <f t="shared" si="99"/>
        <v>699</v>
      </c>
      <c r="BD964" t="str">
        <f t="shared" si="100"/>
        <v>6</v>
      </c>
      <c r="BE964" t="str">
        <f t="shared" si="101"/>
        <v>F:TC40</v>
      </c>
    </row>
    <row r="965" spans="1:57" hidden="1" x14ac:dyDescent="0.3">
      <c r="A965" t="s">
        <v>4588</v>
      </c>
      <c r="B965" t="s">
        <v>4589</v>
      </c>
      <c r="C965" t="s">
        <v>3153</v>
      </c>
      <c r="D965" t="s">
        <v>25</v>
      </c>
      <c r="E965" t="s">
        <v>474</v>
      </c>
      <c r="F965" t="s">
        <v>28</v>
      </c>
      <c r="G965" t="s">
        <v>29</v>
      </c>
      <c r="H965" t="s">
        <v>3154</v>
      </c>
      <c r="I965" t="s">
        <v>474</v>
      </c>
      <c r="J965" t="s">
        <v>21</v>
      </c>
      <c r="K965" t="s">
        <v>4590</v>
      </c>
      <c r="L965" t="s">
        <v>4591</v>
      </c>
      <c r="M965" t="s">
        <v>65</v>
      </c>
      <c r="N965" t="s">
        <v>26</v>
      </c>
      <c r="O965" t="s">
        <v>27</v>
      </c>
      <c r="P965" t="s">
        <v>4592</v>
      </c>
      <c r="Q965" t="s">
        <v>4593</v>
      </c>
      <c r="R965" t="s">
        <v>23</v>
      </c>
      <c r="S965" t="s">
        <v>24</v>
      </c>
      <c r="T965" t="s">
        <v>474</v>
      </c>
      <c r="U965" t="s">
        <v>4594</v>
      </c>
      <c r="W965" t="s">
        <v>5108</v>
      </c>
      <c r="X965" t="s">
        <v>28</v>
      </c>
      <c r="Y965" t="e">
        <f>VLOOKUP(W965,ARD_SAFE_PROCESSED_20220608[[#This Row],[Column11]],1,FALSE)</f>
        <v>#N/A</v>
      </c>
      <c r="AB965" t="str">
        <f>CONCATENATE(LEFT(ARD_SAFE_PROCESSED_20220608[[#This Row],[Column1]],6),"******",RIGHT(ARD_SAFE_PROCESSED_20220608[[#This Row],[Column1]],4),";",ARD_SAFE_PROCESSED_20220608[[#This Row],[Column11]])</f>
        <v>422224******6463;74357045328007785800391</v>
      </c>
      <c r="AD965" t="str">
        <f>CLEAN(ARD_SAFE_PROCESSED_20220608[[#This Row],[Column1]])</f>
        <v>4222240015556463</v>
      </c>
      <c r="AE965" t="str">
        <f>CLEAN(ARD_SAFE_PROCESSED_20220608[[#This Row],[Column2]])</f>
        <v>514651</v>
      </c>
      <c r="AF965" t="str">
        <f>CLEAN(ARD_SAFE_PROCESSED_20220608[[#This Row],[Column3]])</f>
        <v>4078603</v>
      </c>
      <c r="AG965" t="str">
        <f>CLEAN(ARD_SAFE_PROCESSED_20220608[[#This Row],[Column4]])</f>
        <v>EC</v>
      </c>
      <c r="AH965" t="str">
        <f>CLEAN(ARD_SAFE_PROCESSED_20220608[[#This Row],[Column5]])</f>
        <v>20251124</v>
      </c>
      <c r="AI965" t="str">
        <f>CLEAN(ARD_SAFE_PROCESSED_20220608[[#This Row],[Column6]])</f>
        <v>604</v>
      </c>
      <c r="AJ965" t="str">
        <f>CLEAN(ARD_SAFE_PROCESSED_20220608[[#This Row],[Column7]])</f>
        <v>76</v>
      </c>
      <c r="AK965" t="str">
        <f>CLEAN(ARD_SAFE_PROCESSED_20220608[[#This Row],[Column8]])</f>
        <v>UNIVERSIDAD DE SAN MARTIN DE P</v>
      </c>
      <c r="AL965" t="str">
        <f>CLEAN(ARD_SAFE_PROCESSED_20220608[[#This Row],[Column9]])</f>
        <v>20251124</v>
      </c>
      <c r="AM965" t="str">
        <f>CLEAN(ARD_SAFE_PROCESSED_20220608[[#This Row],[Column10]])</f>
        <v xml:space="preserve">'                       </v>
      </c>
      <c r="AN965" t="s">
        <v>4590</v>
      </c>
      <c r="AO965" t="str">
        <f>CLEAN(ARD_SAFE_PROCESSED_20220608[[#This Row],[Column12]])</f>
        <v>4435699</v>
      </c>
      <c r="AP965" t="str">
        <f>CLEAN(ARD_SAFE_PROCESSED_20220608[[#This Row],[Column13]])</f>
        <v xml:space="preserve">   </v>
      </c>
      <c r="AQ965" t="str">
        <f>CLEAN(ARD_SAFE_PROCESSED_20220608[[#This Row],[Column14]])</f>
        <v xml:space="preserve">PV000000  </v>
      </c>
      <c r="AR965" t="str">
        <f>CLEAN(ARD_SAFE_PROCESSED_20220608[[#This Row],[Column15]])</f>
        <v xml:space="preserve">E-COMMERCE                                        </v>
      </c>
      <c r="AS965" t="str">
        <f>CLEAN(ARD_SAFE_PROCESSED_20220608[[#This Row],[Column16]])</f>
        <v xml:space="preserve">1764013233     </v>
      </c>
      <c r="AT965" t="str">
        <f>CLEAN(ARD_SAFE_PROCESSED_20220608[[#This Row],[Column17]])</f>
        <v>1048.00</v>
      </c>
      <c r="AU965" t="str">
        <f>CLEAN(ARD_SAFE_PROCESSED_20220608[[#This Row],[Column18]])</f>
        <v xml:space="preserve">' </v>
      </c>
      <c r="AV965" t="str">
        <f>CLEAN(ARD_SAFE_PROCESSED_20220608[[#This Row],[Column19]])</f>
        <v xml:space="preserve">          </v>
      </c>
      <c r="AW965" t="str">
        <f>CLEAN(ARD_SAFE_PROCESSED_20220608[[#This Row],[Column20]])</f>
        <v>20251124</v>
      </c>
      <c r="AX965" t="str">
        <f>CLEAN(ARD_SAFE_PROCESSED_20220608[[#This Row],[Column21]])</f>
        <v>145140</v>
      </c>
      <c r="AY965" t="str">
        <f>LEFT(ARD_SAFE_PROCESSED_20220608[[#This Row],[Column1]],6)</f>
        <v>422224</v>
      </c>
      <c r="AZ965" t="str">
        <f>RIGHT(ARD_SAFE_PROCESSED_20220608[[#This Row],[Column1]],4)</f>
        <v>6463</v>
      </c>
      <c r="BA965" s="2">
        <f t="shared" si="97"/>
        <v>45993</v>
      </c>
      <c r="BB965">
        <f t="shared" si="98"/>
        <v>309.14</v>
      </c>
      <c r="BC965">
        <f t="shared" si="99"/>
        <v>1048</v>
      </c>
      <c r="BD965" t="str">
        <f t="shared" si="100"/>
        <v>6</v>
      </c>
      <c r="BE965" t="str">
        <f t="shared" si="101"/>
        <v>F:TC40</v>
      </c>
    </row>
    <row r="966" spans="1:57" hidden="1" x14ac:dyDescent="0.3">
      <c r="A966" t="s">
        <v>6582</v>
      </c>
      <c r="B966" t="s">
        <v>6597</v>
      </c>
      <c r="C966" t="s">
        <v>6598</v>
      </c>
      <c r="D966" t="s">
        <v>64</v>
      </c>
      <c r="E966" t="s">
        <v>474</v>
      </c>
      <c r="F966" t="s">
        <v>28</v>
      </c>
      <c r="G966" t="s">
        <v>74</v>
      </c>
      <c r="H966" t="s">
        <v>6599</v>
      </c>
      <c r="I966" t="s">
        <v>474</v>
      </c>
      <c r="J966" t="s">
        <v>21</v>
      </c>
      <c r="K966" t="s">
        <v>6600</v>
      </c>
      <c r="L966" t="s">
        <v>6601</v>
      </c>
      <c r="M966" t="s">
        <v>65</v>
      </c>
      <c r="N966" t="s">
        <v>180</v>
      </c>
      <c r="O966" t="s">
        <v>66</v>
      </c>
      <c r="P966" t="s">
        <v>22</v>
      </c>
      <c r="Q966" t="s">
        <v>6602</v>
      </c>
      <c r="R966" t="s">
        <v>23</v>
      </c>
      <c r="S966" t="s">
        <v>24</v>
      </c>
      <c r="T966" t="s">
        <v>474</v>
      </c>
      <c r="U966" t="s">
        <v>6603</v>
      </c>
      <c r="W966" t="s">
        <v>8444</v>
      </c>
      <c r="X966" t="s">
        <v>28</v>
      </c>
      <c r="Y966" t="e">
        <f>VLOOKUP(W966,ARD_SAFE_PROCESSED_20220608[[#This Row],[Column11]],1,FALSE)</f>
        <v>#N/A</v>
      </c>
      <c r="AB966" t="str">
        <f>CONCATENATE(LEFT(ARD_SAFE_PROCESSED_20220608[[#This Row],[Column1]],6),"******",RIGHT(ARD_SAFE_PROCESSED_20220608[[#This Row],[Column1]],4),";",ARD_SAFE_PROCESSED_20220608[[#This Row],[Column11]])</f>
        <v>455788******3276;74357045328007922500946</v>
      </c>
      <c r="AD966" t="str">
        <f>CLEAN(ARD_SAFE_PROCESSED_20220608[[#This Row],[Column1]])</f>
        <v>4557881365363276</v>
      </c>
      <c r="AE966" t="str">
        <f>CLEAN(ARD_SAFE_PROCESSED_20220608[[#This Row],[Column2]])</f>
        <v>973872</v>
      </c>
      <c r="AF966" t="str">
        <f>CLEAN(ARD_SAFE_PROCESSED_20220608[[#This Row],[Column3]])</f>
        <v>2354993</v>
      </c>
      <c r="AG966" t="str">
        <f>CLEAN(ARD_SAFE_PROCESSED_20220608[[#This Row],[Column4]])</f>
        <v>PL</v>
      </c>
      <c r="AH966" t="str">
        <f>CLEAN(ARD_SAFE_PROCESSED_20220608[[#This Row],[Column5]])</f>
        <v>20251124</v>
      </c>
      <c r="AI966" t="str">
        <f>CLEAN(ARD_SAFE_PROCESSED_20220608[[#This Row],[Column6]])</f>
        <v>604</v>
      </c>
      <c r="AJ966" t="str">
        <f>CLEAN(ARD_SAFE_PROCESSED_20220608[[#This Row],[Column7]])</f>
        <v>77</v>
      </c>
      <c r="AK966" t="str">
        <f>CLEAN(ARD_SAFE_PROCESSED_20220608[[#This Row],[Column8]])</f>
        <v xml:space="preserve">E S AULY                      </v>
      </c>
      <c r="AL966" t="str">
        <f>CLEAN(ARD_SAFE_PROCESSED_20220608[[#This Row],[Column9]])</f>
        <v>20251124</v>
      </c>
      <c r="AM966" t="str">
        <f>CLEAN(ARD_SAFE_PROCESSED_20220608[[#This Row],[Column10]])</f>
        <v xml:space="preserve">'                       </v>
      </c>
      <c r="AN966" t="s">
        <v>6600</v>
      </c>
      <c r="AO966" t="str">
        <f>CLEAN(ARD_SAFE_PROCESSED_20220608[[#This Row],[Column12]])</f>
        <v>3770</v>
      </c>
      <c r="AP966" t="str">
        <f>CLEAN(ARD_SAFE_PROCESSED_20220608[[#This Row],[Column13]])</f>
        <v xml:space="preserve">   </v>
      </c>
      <c r="AQ966" t="str">
        <f>CLEAN(ARD_SAFE_PROCESSED_20220608[[#This Row],[Column14]])</f>
        <v xml:space="preserve">PS0502    </v>
      </c>
      <c r="AR966" t="str">
        <f>CLEAN(ARD_SAFE_PROCESSED_20220608[[#This Row],[Column15]])</f>
        <v xml:space="preserve">POS CONTACTLESS CHIP                              </v>
      </c>
      <c r="AS966" t="str">
        <f>CLEAN(ARD_SAFE_PROCESSED_20220608[[#This Row],[Column16]])</f>
        <v xml:space="preserve">               </v>
      </c>
      <c r="AT966" t="str">
        <f>CLEAN(ARD_SAFE_PROCESSED_20220608[[#This Row],[Column17]])</f>
        <v>16.01</v>
      </c>
      <c r="AU966" t="str">
        <f>CLEAN(ARD_SAFE_PROCESSED_20220608[[#This Row],[Column18]])</f>
        <v xml:space="preserve">' </v>
      </c>
      <c r="AV966" t="str">
        <f>CLEAN(ARD_SAFE_PROCESSED_20220608[[#This Row],[Column19]])</f>
        <v xml:space="preserve">          </v>
      </c>
      <c r="AW966" t="str">
        <f>CLEAN(ARD_SAFE_PROCESSED_20220608[[#This Row],[Column20]])</f>
        <v>20251124</v>
      </c>
      <c r="AX966" t="str">
        <f>CLEAN(ARD_SAFE_PROCESSED_20220608[[#This Row],[Column21]])</f>
        <v>183042</v>
      </c>
      <c r="AY966" t="str">
        <f>LEFT(ARD_SAFE_PROCESSED_20220608[[#This Row],[Column1]],6)</f>
        <v>455788</v>
      </c>
      <c r="AZ966" t="str">
        <f>RIGHT(ARD_SAFE_PROCESSED_20220608[[#This Row],[Column1]],4)</f>
        <v>3276</v>
      </c>
      <c r="BA966" s="2">
        <f t="shared" si="97"/>
        <v>45994</v>
      </c>
      <c r="BB966">
        <f t="shared" si="98"/>
        <v>4.72</v>
      </c>
      <c r="BC966">
        <f t="shared" si="99"/>
        <v>16.010000000000002</v>
      </c>
      <c r="BD966" t="str">
        <f t="shared" si="100"/>
        <v>0</v>
      </c>
      <c r="BE966" t="str">
        <f t="shared" si="101"/>
        <v>F:TC40</v>
      </c>
    </row>
    <row r="967" spans="1:57" hidden="1" x14ac:dyDescent="0.3">
      <c r="A967" t="s">
        <v>6480</v>
      </c>
      <c r="B967" t="s">
        <v>6489</v>
      </c>
      <c r="C967" t="s">
        <v>6486</v>
      </c>
      <c r="D967" t="s">
        <v>64</v>
      </c>
      <c r="E967" t="s">
        <v>467</v>
      </c>
      <c r="F967" t="s">
        <v>28</v>
      </c>
      <c r="G967" t="s">
        <v>74</v>
      </c>
      <c r="H967" t="s">
        <v>451</v>
      </c>
      <c r="I967" t="s">
        <v>474</v>
      </c>
      <c r="J967" t="s">
        <v>21</v>
      </c>
      <c r="K967" t="s">
        <v>6490</v>
      </c>
      <c r="L967" t="s">
        <v>6491</v>
      </c>
      <c r="M967" t="s">
        <v>65</v>
      </c>
      <c r="N967" t="s">
        <v>77</v>
      </c>
      <c r="O967" t="s">
        <v>66</v>
      </c>
      <c r="P967" t="s">
        <v>22</v>
      </c>
      <c r="Q967" t="s">
        <v>110</v>
      </c>
      <c r="R967" t="s">
        <v>23</v>
      </c>
      <c r="S967" t="s">
        <v>24</v>
      </c>
      <c r="T967" t="s">
        <v>467</v>
      </c>
      <c r="U967" t="s">
        <v>6492</v>
      </c>
      <c r="W967" t="s">
        <v>8449</v>
      </c>
      <c r="X967" t="s">
        <v>28</v>
      </c>
      <c r="Y967" t="e">
        <f>VLOOKUP(W967,ARD_SAFE_PROCESSED_20220608[[#This Row],[Column11]],1,FALSE)</f>
        <v>#N/A</v>
      </c>
      <c r="AB967" t="str">
        <f>CONCATENATE(LEFT(ARD_SAFE_PROCESSED_20220608[[#This Row],[Column1]],6),"******",RIGHT(ARD_SAFE_PROCESSED_20220608[[#This Row],[Column1]],4),";",ARD_SAFE_PROCESSED_20220608[[#This Row],[Column11]])</f>
        <v>455788******4023;74357045328008002300413</v>
      </c>
      <c r="AD967" t="str">
        <f>CLEAN(ARD_SAFE_PROCESSED_20220608[[#This Row],[Column1]])</f>
        <v>4557881187284023</v>
      </c>
      <c r="AE967" t="str">
        <f>CLEAN(ARD_SAFE_PROCESSED_20220608[[#This Row],[Column2]])</f>
        <v>345016</v>
      </c>
      <c r="AF967" t="str">
        <f>CLEAN(ARD_SAFE_PROCESSED_20220608[[#This Row],[Column3]])</f>
        <v>5157415</v>
      </c>
      <c r="AG967" t="str">
        <f>CLEAN(ARD_SAFE_PROCESSED_20220608[[#This Row],[Column4]])</f>
        <v>PL</v>
      </c>
      <c r="AH967" t="str">
        <f>CLEAN(ARD_SAFE_PROCESSED_20220608[[#This Row],[Column5]])</f>
        <v>20251123</v>
      </c>
      <c r="AI967" t="str">
        <f>CLEAN(ARD_SAFE_PROCESSED_20220608[[#This Row],[Column6]])</f>
        <v>604</v>
      </c>
      <c r="AJ967" t="str">
        <f>CLEAN(ARD_SAFE_PROCESSED_20220608[[#This Row],[Column7]])</f>
        <v>77</v>
      </c>
      <c r="AK967" t="str">
        <f>CLEAN(ARD_SAFE_PROCESSED_20220608[[#This Row],[Column8]])</f>
        <v>IZI*PRO SERVICIOS INTEGRADOS E</v>
      </c>
      <c r="AL967" t="str">
        <f>CLEAN(ARD_SAFE_PROCESSED_20220608[[#This Row],[Column9]])</f>
        <v>20251124</v>
      </c>
      <c r="AM967" t="str">
        <f>CLEAN(ARD_SAFE_PROCESSED_20220608[[#This Row],[Column10]])</f>
        <v xml:space="preserve">'                       </v>
      </c>
      <c r="AN967" t="s">
        <v>6490</v>
      </c>
      <c r="AO967" t="str">
        <f>CLEAN(ARD_SAFE_PROCESSED_20220608[[#This Row],[Column12]])</f>
        <v>5765</v>
      </c>
      <c r="AP967" t="str">
        <f>CLEAN(ARD_SAFE_PROCESSED_20220608[[#This Row],[Column13]])</f>
        <v xml:space="preserve">   </v>
      </c>
      <c r="AQ967" t="str">
        <f>CLEAN(ARD_SAFE_PROCESSED_20220608[[#This Row],[Column14]])</f>
        <v xml:space="preserve">PS0002    </v>
      </c>
      <c r="AR967" t="str">
        <f>CLEAN(ARD_SAFE_PROCESSED_20220608[[#This Row],[Column15]])</f>
        <v xml:space="preserve">POS CONTACTLESS CHIP                              </v>
      </c>
      <c r="AS967" t="str">
        <f>CLEAN(ARD_SAFE_PROCESSED_20220608[[#This Row],[Column16]])</f>
        <v xml:space="preserve">               </v>
      </c>
      <c r="AT967" t="str">
        <f>CLEAN(ARD_SAFE_PROCESSED_20220608[[#This Row],[Column17]])</f>
        <v>50.00</v>
      </c>
      <c r="AU967" t="str">
        <f>CLEAN(ARD_SAFE_PROCESSED_20220608[[#This Row],[Column18]])</f>
        <v xml:space="preserve">' </v>
      </c>
      <c r="AV967" t="str">
        <f>CLEAN(ARD_SAFE_PROCESSED_20220608[[#This Row],[Column19]])</f>
        <v xml:space="preserve">          </v>
      </c>
      <c r="AW967" t="str">
        <f>CLEAN(ARD_SAFE_PROCESSED_20220608[[#This Row],[Column20]])</f>
        <v>20251123</v>
      </c>
      <c r="AX967" t="str">
        <f>CLEAN(ARD_SAFE_PROCESSED_20220608[[#This Row],[Column21]])</f>
        <v>195655</v>
      </c>
      <c r="AY967" t="str">
        <f>LEFT(ARD_SAFE_PROCESSED_20220608[[#This Row],[Column1]],6)</f>
        <v>455788</v>
      </c>
      <c r="AZ967" t="str">
        <f>RIGHT(ARD_SAFE_PROCESSED_20220608[[#This Row],[Column1]],4)</f>
        <v>4023</v>
      </c>
      <c r="BA967" s="2">
        <f t="shared" si="97"/>
        <v>45993</v>
      </c>
      <c r="BB967">
        <f t="shared" si="98"/>
        <v>14.75</v>
      </c>
      <c r="BC967">
        <f t="shared" si="99"/>
        <v>50</v>
      </c>
      <c r="BD967" t="str">
        <f t="shared" si="100"/>
        <v>0</v>
      </c>
      <c r="BE967" t="str">
        <f t="shared" si="101"/>
        <v>F:TC40</v>
      </c>
    </row>
    <row r="968" spans="1:57" hidden="1" x14ac:dyDescent="0.3">
      <c r="A968" t="s">
        <v>6480</v>
      </c>
      <c r="B968" t="s">
        <v>6485</v>
      </c>
      <c r="C968" t="s">
        <v>6486</v>
      </c>
      <c r="D968" t="s">
        <v>64</v>
      </c>
      <c r="E968" t="s">
        <v>467</v>
      </c>
      <c r="F968" t="s">
        <v>28</v>
      </c>
      <c r="G968" t="s">
        <v>74</v>
      </c>
      <c r="H968" t="s">
        <v>451</v>
      </c>
      <c r="I968" t="s">
        <v>474</v>
      </c>
      <c r="J968" t="s">
        <v>21</v>
      </c>
      <c r="K968" t="s">
        <v>6487</v>
      </c>
      <c r="L968" t="s">
        <v>3102</v>
      </c>
      <c r="M968" t="s">
        <v>65</v>
      </c>
      <c r="N968" t="s">
        <v>77</v>
      </c>
      <c r="O968" t="s">
        <v>66</v>
      </c>
      <c r="P968" t="s">
        <v>22</v>
      </c>
      <c r="Q968" t="s">
        <v>88</v>
      </c>
      <c r="R968" t="s">
        <v>23</v>
      </c>
      <c r="S968" t="s">
        <v>24</v>
      </c>
      <c r="T968" t="s">
        <v>467</v>
      </c>
      <c r="U968" t="s">
        <v>6488</v>
      </c>
      <c r="W968" t="s">
        <v>8455</v>
      </c>
      <c r="X968" t="s">
        <v>28</v>
      </c>
      <c r="Y968" t="e">
        <f>VLOOKUP(W968,ARD_SAFE_PROCESSED_20220608[[#This Row],[Column11]],1,FALSE)</f>
        <v>#N/A</v>
      </c>
      <c r="AB968" t="str">
        <f>CONCATENATE(LEFT(ARD_SAFE_PROCESSED_20220608[[#This Row],[Column1]],6),"******",RIGHT(ARD_SAFE_PROCESSED_20220608[[#This Row],[Column1]],4),";",ARD_SAFE_PROCESSED_20220608[[#This Row],[Column11]])</f>
        <v>455788******4023;74357045328008002300421</v>
      </c>
      <c r="AD968" t="str">
        <f>CLEAN(ARD_SAFE_PROCESSED_20220608[[#This Row],[Column1]])</f>
        <v>4557881187284023</v>
      </c>
      <c r="AE968" t="str">
        <f>CLEAN(ARD_SAFE_PROCESSED_20220608[[#This Row],[Column2]])</f>
        <v>161284</v>
      </c>
      <c r="AF968" t="str">
        <f>CLEAN(ARD_SAFE_PROCESSED_20220608[[#This Row],[Column3]])</f>
        <v>5157415</v>
      </c>
      <c r="AG968" t="str">
        <f>CLEAN(ARD_SAFE_PROCESSED_20220608[[#This Row],[Column4]])</f>
        <v>PL</v>
      </c>
      <c r="AH968" t="str">
        <f>CLEAN(ARD_SAFE_PROCESSED_20220608[[#This Row],[Column5]])</f>
        <v>20251123</v>
      </c>
      <c r="AI968" t="str">
        <f>CLEAN(ARD_SAFE_PROCESSED_20220608[[#This Row],[Column6]])</f>
        <v>604</v>
      </c>
      <c r="AJ968" t="str">
        <f>CLEAN(ARD_SAFE_PROCESSED_20220608[[#This Row],[Column7]])</f>
        <v>77</v>
      </c>
      <c r="AK968" t="str">
        <f>CLEAN(ARD_SAFE_PROCESSED_20220608[[#This Row],[Column8]])</f>
        <v>IZI*PRO SERVICIOS INTEGRADOS E</v>
      </c>
      <c r="AL968" t="str">
        <f>CLEAN(ARD_SAFE_PROCESSED_20220608[[#This Row],[Column9]])</f>
        <v>20251124</v>
      </c>
      <c r="AM968" t="str">
        <f>CLEAN(ARD_SAFE_PROCESSED_20220608[[#This Row],[Column10]])</f>
        <v xml:space="preserve">'                       </v>
      </c>
      <c r="AN968" t="s">
        <v>6487</v>
      </c>
      <c r="AO968" t="str">
        <f>CLEAN(ARD_SAFE_PROCESSED_20220608[[#This Row],[Column12]])</f>
        <v>5767</v>
      </c>
      <c r="AP968" t="str">
        <f>CLEAN(ARD_SAFE_PROCESSED_20220608[[#This Row],[Column13]])</f>
        <v xml:space="preserve">   </v>
      </c>
      <c r="AQ968" t="str">
        <f>CLEAN(ARD_SAFE_PROCESSED_20220608[[#This Row],[Column14]])</f>
        <v xml:space="preserve">PS0002    </v>
      </c>
      <c r="AR968" t="str">
        <f>CLEAN(ARD_SAFE_PROCESSED_20220608[[#This Row],[Column15]])</f>
        <v xml:space="preserve">POS CONTACTLESS CHIP                              </v>
      </c>
      <c r="AS968" t="str">
        <f>CLEAN(ARD_SAFE_PROCESSED_20220608[[#This Row],[Column16]])</f>
        <v xml:space="preserve">               </v>
      </c>
      <c r="AT968" t="str">
        <f>CLEAN(ARD_SAFE_PROCESSED_20220608[[#This Row],[Column17]])</f>
        <v>20.00</v>
      </c>
      <c r="AU968" t="str">
        <f>CLEAN(ARD_SAFE_PROCESSED_20220608[[#This Row],[Column18]])</f>
        <v xml:space="preserve">' </v>
      </c>
      <c r="AV968" t="str">
        <f>CLEAN(ARD_SAFE_PROCESSED_20220608[[#This Row],[Column19]])</f>
        <v xml:space="preserve">          </v>
      </c>
      <c r="AW968" t="str">
        <f>CLEAN(ARD_SAFE_PROCESSED_20220608[[#This Row],[Column20]])</f>
        <v>20251123</v>
      </c>
      <c r="AX968" t="str">
        <f>CLEAN(ARD_SAFE_PROCESSED_20220608[[#This Row],[Column21]])</f>
        <v>195739</v>
      </c>
      <c r="AY968" t="str">
        <f>LEFT(ARD_SAFE_PROCESSED_20220608[[#This Row],[Column1]],6)</f>
        <v>455788</v>
      </c>
      <c r="AZ968" t="str">
        <f>RIGHT(ARD_SAFE_PROCESSED_20220608[[#This Row],[Column1]],4)</f>
        <v>4023</v>
      </c>
      <c r="BA968" s="2">
        <f t="shared" si="97"/>
        <v>45993</v>
      </c>
      <c r="BB968">
        <f t="shared" si="98"/>
        <v>5.9</v>
      </c>
      <c r="BC968">
        <f t="shared" si="99"/>
        <v>20</v>
      </c>
      <c r="BD968" t="str">
        <f t="shared" si="100"/>
        <v>0</v>
      </c>
      <c r="BE968" t="str">
        <f t="shared" si="101"/>
        <v>F:TC40</v>
      </c>
    </row>
    <row r="969" spans="1:57" hidden="1" x14ac:dyDescent="0.3">
      <c r="A969" t="s">
        <v>6480</v>
      </c>
      <c r="B969" t="s">
        <v>6481</v>
      </c>
      <c r="C969" t="s">
        <v>450</v>
      </c>
      <c r="D969" t="s">
        <v>64</v>
      </c>
      <c r="E969" t="s">
        <v>467</v>
      </c>
      <c r="F969" t="s">
        <v>28</v>
      </c>
      <c r="G969" t="s">
        <v>74</v>
      </c>
      <c r="H969" t="s">
        <v>451</v>
      </c>
      <c r="I969" t="s">
        <v>474</v>
      </c>
      <c r="J969" t="s">
        <v>21</v>
      </c>
      <c r="K969" t="s">
        <v>6482</v>
      </c>
      <c r="L969" t="s">
        <v>6483</v>
      </c>
      <c r="M969" t="s">
        <v>65</v>
      </c>
      <c r="N969" t="s">
        <v>139</v>
      </c>
      <c r="O969" t="s">
        <v>66</v>
      </c>
      <c r="P969" t="s">
        <v>22</v>
      </c>
      <c r="Q969" t="s">
        <v>75</v>
      </c>
      <c r="R969" t="s">
        <v>23</v>
      </c>
      <c r="S969" t="s">
        <v>24</v>
      </c>
      <c r="T969" t="s">
        <v>467</v>
      </c>
      <c r="U969" t="s">
        <v>6484</v>
      </c>
      <c r="W969" t="s">
        <v>2867</v>
      </c>
      <c r="X969" t="s">
        <v>81</v>
      </c>
      <c r="Y969" t="e">
        <f>VLOOKUP(W969,ARD_SAFE_PROCESSED_20220608[[#This Row],[Column11]],1,FALSE)</f>
        <v>#N/A</v>
      </c>
      <c r="AB969" t="str">
        <f>CONCATENATE(LEFT(ARD_SAFE_PROCESSED_20220608[[#This Row],[Column1]],6),"******",RIGHT(ARD_SAFE_PROCESSED_20220608[[#This Row],[Column1]],4),";",ARD_SAFE_PROCESSED_20220608[[#This Row],[Column11]])</f>
        <v>455788******4023;74357045328008002401641</v>
      </c>
      <c r="AD969" t="str">
        <f>CLEAN(ARD_SAFE_PROCESSED_20220608[[#This Row],[Column1]])</f>
        <v>4557881187284023</v>
      </c>
      <c r="AE969" t="str">
        <f>CLEAN(ARD_SAFE_PROCESSED_20220608[[#This Row],[Column2]])</f>
        <v>160959</v>
      </c>
      <c r="AF969" t="str">
        <f>CLEAN(ARD_SAFE_PROCESSED_20220608[[#This Row],[Column3]])</f>
        <v>5157422</v>
      </c>
      <c r="AG969" t="str">
        <f>CLEAN(ARD_SAFE_PROCESSED_20220608[[#This Row],[Column4]])</f>
        <v>PL</v>
      </c>
      <c r="AH969" t="str">
        <f>CLEAN(ARD_SAFE_PROCESSED_20220608[[#This Row],[Column5]])</f>
        <v>20251123</v>
      </c>
      <c r="AI969" t="str">
        <f>CLEAN(ARD_SAFE_PROCESSED_20220608[[#This Row],[Column6]])</f>
        <v>604</v>
      </c>
      <c r="AJ969" t="str">
        <f>CLEAN(ARD_SAFE_PROCESSED_20220608[[#This Row],[Column7]])</f>
        <v>77</v>
      </c>
      <c r="AK969" t="str">
        <f>CLEAN(ARD_SAFE_PROCESSED_20220608[[#This Row],[Column8]])</f>
        <v>IZI*PRO SERVICIOS INTEGRADOS E</v>
      </c>
      <c r="AL969" t="str">
        <f>CLEAN(ARD_SAFE_PROCESSED_20220608[[#This Row],[Column9]])</f>
        <v>20251124</v>
      </c>
      <c r="AM969" t="str">
        <f>CLEAN(ARD_SAFE_PROCESSED_20220608[[#This Row],[Column10]])</f>
        <v xml:space="preserve">'                       </v>
      </c>
      <c r="AN969" t="s">
        <v>6482</v>
      </c>
      <c r="AO969" t="str">
        <f>CLEAN(ARD_SAFE_PROCESSED_20220608[[#This Row],[Column12]])</f>
        <v>6766</v>
      </c>
      <c r="AP969" t="str">
        <f>CLEAN(ARD_SAFE_PROCESSED_20220608[[#This Row],[Column13]])</f>
        <v xml:space="preserve">   </v>
      </c>
      <c r="AQ969" t="str">
        <f>CLEAN(ARD_SAFE_PROCESSED_20220608[[#This Row],[Column14]])</f>
        <v xml:space="preserve">PS0003    </v>
      </c>
      <c r="AR969" t="str">
        <f>CLEAN(ARD_SAFE_PROCESSED_20220608[[#This Row],[Column15]])</f>
        <v xml:space="preserve">POS CONTACTLESS CHIP                              </v>
      </c>
      <c r="AS969" t="str">
        <f>CLEAN(ARD_SAFE_PROCESSED_20220608[[#This Row],[Column16]])</f>
        <v xml:space="preserve">               </v>
      </c>
      <c r="AT969" t="str">
        <f>CLEAN(ARD_SAFE_PROCESSED_20220608[[#This Row],[Column17]])</f>
        <v>100.00</v>
      </c>
      <c r="AU969" t="str">
        <f>CLEAN(ARD_SAFE_PROCESSED_20220608[[#This Row],[Column18]])</f>
        <v xml:space="preserve">' </v>
      </c>
      <c r="AV969" t="str">
        <f>CLEAN(ARD_SAFE_PROCESSED_20220608[[#This Row],[Column19]])</f>
        <v xml:space="preserve">          </v>
      </c>
      <c r="AW969" t="str">
        <f>CLEAN(ARD_SAFE_PROCESSED_20220608[[#This Row],[Column20]])</f>
        <v>20251123</v>
      </c>
      <c r="AX969" t="str">
        <f>CLEAN(ARD_SAFE_PROCESSED_20220608[[#This Row],[Column21]])</f>
        <v>200029</v>
      </c>
      <c r="AY969" t="str">
        <f>LEFT(ARD_SAFE_PROCESSED_20220608[[#This Row],[Column1]],6)</f>
        <v>455788</v>
      </c>
      <c r="AZ969" t="str">
        <f>RIGHT(ARD_SAFE_PROCESSED_20220608[[#This Row],[Column1]],4)</f>
        <v>4023</v>
      </c>
      <c r="BA969" s="2">
        <f t="shared" si="97"/>
        <v>45993</v>
      </c>
      <c r="BB969">
        <f t="shared" si="98"/>
        <v>29.5</v>
      </c>
      <c r="BC969">
        <f t="shared" si="99"/>
        <v>100</v>
      </c>
      <c r="BD969" t="str">
        <f t="shared" si="100"/>
        <v>0</v>
      </c>
      <c r="BE969" t="str">
        <f t="shared" si="101"/>
        <v>F:TC40</v>
      </c>
    </row>
    <row r="970" spans="1:57" hidden="1" x14ac:dyDescent="0.3">
      <c r="A970" t="s">
        <v>6112</v>
      </c>
      <c r="B970" t="s">
        <v>6113</v>
      </c>
      <c r="C970" t="s">
        <v>6114</v>
      </c>
      <c r="D970" t="s">
        <v>173</v>
      </c>
      <c r="E970" t="s">
        <v>474</v>
      </c>
      <c r="F970" t="s">
        <v>28</v>
      </c>
      <c r="G970" t="s">
        <v>29</v>
      </c>
      <c r="H970" t="s">
        <v>6115</v>
      </c>
      <c r="I970" t="s">
        <v>474</v>
      </c>
      <c r="J970" t="s">
        <v>21</v>
      </c>
      <c r="K970" t="s">
        <v>6116</v>
      </c>
      <c r="L970" t="s">
        <v>6117</v>
      </c>
      <c r="M970" t="s">
        <v>65</v>
      </c>
      <c r="N970" t="s">
        <v>26</v>
      </c>
      <c r="O970" t="s">
        <v>175</v>
      </c>
      <c r="P970" t="s">
        <v>6118</v>
      </c>
      <c r="Q970" t="s">
        <v>6119</v>
      </c>
      <c r="R970" t="s">
        <v>23</v>
      </c>
      <c r="S970" t="s">
        <v>24</v>
      </c>
      <c r="T970" t="s">
        <v>474</v>
      </c>
      <c r="U970" t="s">
        <v>6120</v>
      </c>
      <c r="W970" t="s">
        <v>3779</v>
      </c>
      <c r="X970" t="s">
        <v>28</v>
      </c>
      <c r="Y970" t="e">
        <f>VLOOKUP(W970,ARD_SAFE_PROCESSED_20220608[[#This Row],[Column11]],1,FALSE)</f>
        <v>#N/A</v>
      </c>
      <c r="AB970" t="str">
        <f>CONCATENATE(LEFT(ARD_SAFE_PROCESSED_20220608[[#This Row],[Column1]],6),"******",RIGHT(ARD_SAFE_PROCESSED_20220608[[#This Row],[Column1]],4),";",ARD_SAFE_PROCESSED_20220608[[#This Row],[Column11]])</f>
        <v>455170******6566;74357045328008013300105</v>
      </c>
      <c r="AD970" t="str">
        <f>CLEAN(ARD_SAFE_PROCESSED_20220608[[#This Row],[Column1]])</f>
        <v>4551708416466566</v>
      </c>
      <c r="AE970" t="str">
        <f>CLEAN(ARD_SAFE_PROCESSED_20220608[[#This Row],[Column2]])</f>
        <v>628391</v>
      </c>
      <c r="AF970" t="str">
        <f>CLEAN(ARD_SAFE_PROCESSED_20220608[[#This Row],[Column3]])</f>
        <v>5885060</v>
      </c>
      <c r="AG970" t="str">
        <f>CLEAN(ARD_SAFE_PROCESSED_20220608[[#This Row],[Column4]])</f>
        <v>PQ</v>
      </c>
      <c r="AH970" t="str">
        <f>CLEAN(ARD_SAFE_PROCESSED_20220608[[#This Row],[Column5]])</f>
        <v>20251124</v>
      </c>
      <c r="AI970" t="str">
        <f>CLEAN(ARD_SAFE_PROCESSED_20220608[[#This Row],[Column6]])</f>
        <v>604</v>
      </c>
      <c r="AJ970" t="str">
        <f>CLEAN(ARD_SAFE_PROCESSED_20220608[[#This Row],[Column7]])</f>
        <v>76</v>
      </c>
      <c r="AK970" t="str">
        <f>CLEAN(ARD_SAFE_PROCESSED_20220608[[#This Row],[Column8]])</f>
        <v xml:space="preserve">IZI*CORPORATIVO BACKUS        </v>
      </c>
      <c r="AL970" t="str">
        <f>CLEAN(ARD_SAFE_PROCESSED_20220608[[#This Row],[Column9]])</f>
        <v>20251124</v>
      </c>
      <c r="AM970" t="str">
        <f>CLEAN(ARD_SAFE_PROCESSED_20220608[[#This Row],[Column10]])</f>
        <v xml:space="preserve">'                       </v>
      </c>
      <c r="AN970" t="s">
        <v>6116</v>
      </c>
      <c r="AO970" t="str">
        <f>CLEAN(ARD_SAFE_PROCESSED_20220608[[#This Row],[Column12]])</f>
        <v>4425007</v>
      </c>
      <c r="AP970" t="str">
        <f>CLEAN(ARD_SAFE_PROCESSED_20220608[[#This Row],[Column13]])</f>
        <v xml:space="preserve">   </v>
      </c>
      <c r="AQ970" t="str">
        <f>CLEAN(ARD_SAFE_PROCESSED_20220608[[#This Row],[Column14]])</f>
        <v xml:space="preserve">PV000000  </v>
      </c>
      <c r="AR970" t="str">
        <f>CLEAN(ARD_SAFE_PROCESSED_20220608[[#This Row],[Column15]])</f>
        <v xml:space="preserve">PQ                                                </v>
      </c>
      <c r="AS970" t="str">
        <f>CLEAN(ARD_SAFE_PROCESSED_20220608[[#This Row],[Column16]])</f>
        <v>532448db96cc441</v>
      </c>
      <c r="AT970" t="str">
        <f>CLEAN(ARD_SAFE_PROCESSED_20220608[[#This Row],[Column17]])</f>
        <v>736.00</v>
      </c>
      <c r="AU970" t="str">
        <f>CLEAN(ARD_SAFE_PROCESSED_20220608[[#This Row],[Column18]])</f>
        <v xml:space="preserve">' </v>
      </c>
      <c r="AV970" t="str">
        <f>CLEAN(ARD_SAFE_PROCESSED_20220608[[#This Row],[Column19]])</f>
        <v xml:space="preserve">          </v>
      </c>
      <c r="AW970" t="str">
        <f>CLEAN(ARD_SAFE_PROCESSED_20220608[[#This Row],[Column20]])</f>
        <v>20251124</v>
      </c>
      <c r="AX970" t="str">
        <f>CLEAN(ARD_SAFE_PROCESSED_20220608[[#This Row],[Column21]])</f>
        <v>142555</v>
      </c>
      <c r="AY970" t="str">
        <f>LEFT(ARD_SAFE_PROCESSED_20220608[[#This Row],[Column1]],6)</f>
        <v>455170</v>
      </c>
      <c r="AZ970" t="str">
        <f>RIGHT(ARD_SAFE_PROCESSED_20220608[[#This Row],[Column1]],4)</f>
        <v>6566</v>
      </c>
      <c r="BA970" s="2">
        <f t="shared" si="97"/>
        <v>45993</v>
      </c>
      <c r="BB970">
        <f t="shared" si="98"/>
        <v>217.1</v>
      </c>
      <c r="BC970">
        <f t="shared" si="99"/>
        <v>736</v>
      </c>
      <c r="BD970" t="str">
        <f t="shared" si="100"/>
        <v>6</v>
      </c>
      <c r="BE970" t="str">
        <f t="shared" si="101"/>
        <v>F:TC40</v>
      </c>
    </row>
    <row r="971" spans="1:57" hidden="1" x14ac:dyDescent="0.3">
      <c r="A971" t="s">
        <v>6707</v>
      </c>
      <c r="B971" t="s">
        <v>6708</v>
      </c>
      <c r="C971" t="s">
        <v>218</v>
      </c>
      <c r="D971" t="s">
        <v>64</v>
      </c>
      <c r="E971" t="s">
        <v>474</v>
      </c>
      <c r="F971" t="s">
        <v>28</v>
      </c>
      <c r="G971" t="s">
        <v>74</v>
      </c>
      <c r="H971" t="s">
        <v>219</v>
      </c>
      <c r="I971" t="s">
        <v>474</v>
      </c>
      <c r="J971" t="s">
        <v>21</v>
      </c>
      <c r="K971" t="s">
        <v>6709</v>
      </c>
      <c r="L971" t="s">
        <v>6710</v>
      </c>
      <c r="M971" t="s">
        <v>65</v>
      </c>
      <c r="N971" t="s">
        <v>67</v>
      </c>
      <c r="O971" t="s">
        <v>66</v>
      </c>
      <c r="P971" t="s">
        <v>22</v>
      </c>
      <c r="Q971" t="s">
        <v>117</v>
      </c>
      <c r="R971" t="s">
        <v>23</v>
      </c>
      <c r="S971" t="s">
        <v>24</v>
      </c>
      <c r="T971" t="s">
        <v>474</v>
      </c>
      <c r="U971" t="s">
        <v>6711</v>
      </c>
      <c r="W971" t="s">
        <v>3715</v>
      </c>
      <c r="X971" t="s">
        <v>28</v>
      </c>
      <c r="Y971" t="e">
        <f>VLOOKUP(W971,ARD_SAFE_PROCESSED_20220608[[#This Row],[Column11]],1,FALSE)</f>
        <v>#N/A</v>
      </c>
      <c r="AB971" t="str">
        <f>CONCATENATE(LEFT(ARD_SAFE_PROCESSED_20220608[[#This Row],[Column1]],6),"******",RIGHT(ARD_SAFE_PROCESSED_20220608[[#This Row],[Column1]],4),";",ARD_SAFE_PROCESSED_20220608[[#This Row],[Column11]])</f>
        <v>455788******2903;74357045328008061300171</v>
      </c>
      <c r="AD971" t="str">
        <f>CLEAN(ARD_SAFE_PROCESSED_20220608[[#This Row],[Column1]])</f>
        <v>4557881414302903</v>
      </c>
      <c r="AE971" t="str">
        <f>CLEAN(ARD_SAFE_PROCESSED_20220608[[#This Row],[Column2]])</f>
        <v>051806</v>
      </c>
      <c r="AF971" t="str">
        <f>CLEAN(ARD_SAFE_PROCESSED_20220608[[#This Row],[Column3]])</f>
        <v>5454063</v>
      </c>
      <c r="AG971" t="str">
        <f>CLEAN(ARD_SAFE_PROCESSED_20220608[[#This Row],[Column4]])</f>
        <v>PL</v>
      </c>
      <c r="AH971" t="str">
        <f>CLEAN(ARD_SAFE_PROCESSED_20220608[[#This Row],[Column5]])</f>
        <v>20251124</v>
      </c>
      <c r="AI971" t="str">
        <f>CLEAN(ARD_SAFE_PROCESSED_20220608[[#This Row],[Column6]])</f>
        <v>604</v>
      </c>
      <c r="AJ971" t="str">
        <f>CLEAN(ARD_SAFE_PROCESSED_20220608[[#This Row],[Column7]])</f>
        <v>77</v>
      </c>
      <c r="AK971" t="str">
        <f>CLEAN(ARD_SAFE_PROCESSED_20220608[[#This Row],[Column8]])</f>
        <v xml:space="preserve">IZI*GRUPO ORMENO              </v>
      </c>
      <c r="AL971" t="str">
        <f>CLEAN(ARD_SAFE_PROCESSED_20220608[[#This Row],[Column9]])</f>
        <v>20251124</v>
      </c>
      <c r="AM971" t="str">
        <f>CLEAN(ARD_SAFE_PROCESSED_20220608[[#This Row],[Column10]])</f>
        <v xml:space="preserve">'                       </v>
      </c>
      <c r="AN971" t="s">
        <v>6709</v>
      </c>
      <c r="AO971" t="str">
        <f>CLEAN(ARD_SAFE_PROCESSED_20220608[[#This Row],[Column12]])</f>
        <v>8999</v>
      </c>
      <c r="AP971" t="str">
        <f>CLEAN(ARD_SAFE_PROCESSED_20220608[[#This Row],[Column13]])</f>
        <v xml:space="preserve">   </v>
      </c>
      <c r="AQ971" t="str">
        <f>CLEAN(ARD_SAFE_PROCESSED_20220608[[#This Row],[Column14]])</f>
        <v xml:space="preserve">PS0001    </v>
      </c>
      <c r="AR971" t="str">
        <f>CLEAN(ARD_SAFE_PROCESSED_20220608[[#This Row],[Column15]])</f>
        <v xml:space="preserve">POS CONTACTLESS CHIP                              </v>
      </c>
      <c r="AS971" t="str">
        <f>CLEAN(ARD_SAFE_PROCESSED_20220608[[#This Row],[Column16]])</f>
        <v xml:space="preserve">               </v>
      </c>
      <c r="AT971" t="str">
        <f>CLEAN(ARD_SAFE_PROCESSED_20220608[[#This Row],[Column17]])</f>
        <v>140.00</v>
      </c>
      <c r="AU971" t="str">
        <f>CLEAN(ARD_SAFE_PROCESSED_20220608[[#This Row],[Column18]])</f>
        <v xml:space="preserve">' </v>
      </c>
      <c r="AV971" t="str">
        <f>CLEAN(ARD_SAFE_PROCESSED_20220608[[#This Row],[Column19]])</f>
        <v xml:space="preserve">          </v>
      </c>
      <c r="AW971" t="str">
        <f>CLEAN(ARD_SAFE_PROCESSED_20220608[[#This Row],[Column20]])</f>
        <v>20251124</v>
      </c>
      <c r="AX971" t="str">
        <f>CLEAN(ARD_SAFE_PROCESSED_20220608[[#This Row],[Column21]])</f>
        <v>64858</v>
      </c>
      <c r="AY971" t="str">
        <f>LEFT(ARD_SAFE_PROCESSED_20220608[[#This Row],[Column1]],6)</f>
        <v>455788</v>
      </c>
      <c r="AZ971" t="str">
        <f>RIGHT(ARD_SAFE_PROCESSED_20220608[[#This Row],[Column1]],4)</f>
        <v>2903</v>
      </c>
      <c r="BA971" s="2">
        <f t="shared" si="97"/>
        <v>45994</v>
      </c>
      <c r="BB971">
        <f t="shared" si="98"/>
        <v>41.3</v>
      </c>
      <c r="BC971">
        <f t="shared" si="99"/>
        <v>140</v>
      </c>
      <c r="BD971" t="str">
        <f t="shared" si="100"/>
        <v>0</v>
      </c>
      <c r="BE971" t="str">
        <f t="shared" si="101"/>
        <v>F:TC40</v>
      </c>
    </row>
    <row r="972" spans="1:57" hidden="1" x14ac:dyDescent="0.3">
      <c r="A972" t="s">
        <v>6707</v>
      </c>
      <c r="B972" t="s">
        <v>6712</v>
      </c>
      <c r="C972" t="s">
        <v>218</v>
      </c>
      <c r="D972" t="s">
        <v>64</v>
      </c>
      <c r="E972" t="s">
        <v>474</v>
      </c>
      <c r="F972" t="s">
        <v>28</v>
      </c>
      <c r="G972" t="s">
        <v>74</v>
      </c>
      <c r="H972" t="s">
        <v>219</v>
      </c>
      <c r="I972" t="s">
        <v>474</v>
      </c>
      <c r="J972" t="s">
        <v>21</v>
      </c>
      <c r="K972" t="s">
        <v>6713</v>
      </c>
      <c r="L972" t="s">
        <v>6714</v>
      </c>
      <c r="M972" t="s">
        <v>65</v>
      </c>
      <c r="N972" t="s">
        <v>67</v>
      </c>
      <c r="O972" t="s">
        <v>66</v>
      </c>
      <c r="P972" t="s">
        <v>22</v>
      </c>
      <c r="Q972" t="s">
        <v>117</v>
      </c>
      <c r="R972" t="s">
        <v>23</v>
      </c>
      <c r="S972" t="s">
        <v>24</v>
      </c>
      <c r="T972" t="s">
        <v>474</v>
      </c>
      <c r="U972" t="s">
        <v>6715</v>
      </c>
      <c r="W972" t="s">
        <v>2955</v>
      </c>
      <c r="X972" t="s">
        <v>28</v>
      </c>
      <c r="Y972" t="e">
        <f>VLOOKUP(W972,ARD_SAFE_PROCESSED_20220608[[#This Row],[Column11]],1,FALSE)</f>
        <v>#N/A</v>
      </c>
      <c r="AB972" t="str">
        <f>CONCATENATE(LEFT(ARD_SAFE_PROCESSED_20220608[[#This Row],[Column1]],6),"******",RIGHT(ARD_SAFE_PROCESSED_20220608[[#This Row],[Column1]],4),";",ARD_SAFE_PROCESSED_20220608[[#This Row],[Column11]])</f>
        <v>455788******2903;74357045328008061300189</v>
      </c>
      <c r="AD972" t="str">
        <f>CLEAN(ARD_SAFE_PROCESSED_20220608[[#This Row],[Column1]])</f>
        <v>4557881414302903</v>
      </c>
      <c r="AE972" t="str">
        <f>CLEAN(ARD_SAFE_PROCESSED_20220608[[#This Row],[Column2]])</f>
        <v>054072</v>
      </c>
      <c r="AF972" t="str">
        <f>CLEAN(ARD_SAFE_PROCESSED_20220608[[#This Row],[Column3]])</f>
        <v>5454063</v>
      </c>
      <c r="AG972" t="str">
        <f>CLEAN(ARD_SAFE_PROCESSED_20220608[[#This Row],[Column4]])</f>
        <v>PL</v>
      </c>
      <c r="AH972" t="str">
        <f>CLEAN(ARD_SAFE_PROCESSED_20220608[[#This Row],[Column5]])</f>
        <v>20251124</v>
      </c>
      <c r="AI972" t="str">
        <f>CLEAN(ARD_SAFE_PROCESSED_20220608[[#This Row],[Column6]])</f>
        <v>604</v>
      </c>
      <c r="AJ972" t="str">
        <f>CLEAN(ARD_SAFE_PROCESSED_20220608[[#This Row],[Column7]])</f>
        <v>77</v>
      </c>
      <c r="AK972" t="str">
        <f>CLEAN(ARD_SAFE_PROCESSED_20220608[[#This Row],[Column8]])</f>
        <v xml:space="preserve">IZI*GRUPO ORMENO              </v>
      </c>
      <c r="AL972" t="str">
        <f>CLEAN(ARD_SAFE_PROCESSED_20220608[[#This Row],[Column9]])</f>
        <v>20251124</v>
      </c>
      <c r="AM972" t="str">
        <f>CLEAN(ARD_SAFE_PROCESSED_20220608[[#This Row],[Column10]])</f>
        <v xml:space="preserve">'                       </v>
      </c>
      <c r="AN972" t="s">
        <v>6713</v>
      </c>
      <c r="AO972" t="str">
        <f>CLEAN(ARD_SAFE_PROCESSED_20220608[[#This Row],[Column12]])</f>
        <v>9001</v>
      </c>
      <c r="AP972" t="str">
        <f>CLEAN(ARD_SAFE_PROCESSED_20220608[[#This Row],[Column13]])</f>
        <v xml:space="preserve">   </v>
      </c>
      <c r="AQ972" t="str">
        <f>CLEAN(ARD_SAFE_PROCESSED_20220608[[#This Row],[Column14]])</f>
        <v xml:space="preserve">PS0001    </v>
      </c>
      <c r="AR972" t="str">
        <f>CLEAN(ARD_SAFE_PROCESSED_20220608[[#This Row],[Column15]])</f>
        <v xml:space="preserve">POS CONTACTLESS CHIP                              </v>
      </c>
      <c r="AS972" t="str">
        <f>CLEAN(ARD_SAFE_PROCESSED_20220608[[#This Row],[Column16]])</f>
        <v xml:space="preserve">               </v>
      </c>
      <c r="AT972" t="str">
        <f>CLEAN(ARD_SAFE_PROCESSED_20220608[[#This Row],[Column17]])</f>
        <v>140.00</v>
      </c>
      <c r="AU972" t="str">
        <f>CLEAN(ARD_SAFE_PROCESSED_20220608[[#This Row],[Column18]])</f>
        <v xml:space="preserve">' </v>
      </c>
      <c r="AV972" t="str">
        <f>CLEAN(ARD_SAFE_PROCESSED_20220608[[#This Row],[Column19]])</f>
        <v xml:space="preserve">          </v>
      </c>
      <c r="AW972" t="str">
        <f>CLEAN(ARD_SAFE_PROCESSED_20220608[[#This Row],[Column20]])</f>
        <v>20251124</v>
      </c>
      <c r="AX972" t="str">
        <f>CLEAN(ARD_SAFE_PROCESSED_20220608[[#This Row],[Column21]])</f>
        <v>64941</v>
      </c>
      <c r="AY972" t="str">
        <f>LEFT(ARD_SAFE_PROCESSED_20220608[[#This Row],[Column1]],6)</f>
        <v>455788</v>
      </c>
      <c r="AZ972" t="str">
        <f>RIGHT(ARD_SAFE_PROCESSED_20220608[[#This Row],[Column1]],4)</f>
        <v>2903</v>
      </c>
      <c r="BA972" s="2">
        <f t="shared" si="97"/>
        <v>45994</v>
      </c>
      <c r="BB972">
        <f t="shared" si="98"/>
        <v>41.3</v>
      </c>
      <c r="BC972">
        <f t="shared" si="99"/>
        <v>140</v>
      </c>
      <c r="BD972" t="str">
        <f t="shared" si="100"/>
        <v>0</v>
      </c>
      <c r="BE972" t="str">
        <f t="shared" si="101"/>
        <v>F:TC40</v>
      </c>
    </row>
    <row r="973" spans="1:57" hidden="1" x14ac:dyDescent="0.3">
      <c r="A973" t="s">
        <v>5158</v>
      </c>
      <c r="B973" t="s">
        <v>5159</v>
      </c>
      <c r="C973" t="s">
        <v>5160</v>
      </c>
      <c r="D973" t="s">
        <v>64</v>
      </c>
      <c r="E973" t="s">
        <v>474</v>
      </c>
      <c r="F973" t="s">
        <v>28</v>
      </c>
      <c r="G973" t="s">
        <v>74</v>
      </c>
      <c r="H973" t="s">
        <v>5161</v>
      </c>
      <c r="I973" t="s">
        <v>474</v>
      </c>
      <c r="J973" t="s">
        <v>21</v>
      </c>
      <c r="K973" t="s">
        <v>5162</v>
      </c>
      <c r="L973" t="s">
        <v>5163</v>
      </c>
      <c r="M973" t="s">
        <v>65</v>
      </c>
      <c r="N973" t="s">
        <v>139</v>
      </c>
      <c r="O973" t="s">
        <v>66</v>
      </c>
      <c r="P973" t="s">
        <v>22</v>
      </c>
      <c r="Q973" t="s">
        <v>210</v>
      </c>
      <c r="R973" t="s">
        <v>23</v>
      </c>
      <c r="S973" t="s">
        <v>24</v>
      </c>
      <c r="T973" t="s">
        <v>474</v>
      </c>
      <c r="U973" t="s">
        <v>5164</v>
      </c>
      <c r="W973" t="s">
        <v>3003</v>
      </c>
      <c r="X973" t="s">
        <v>28</v>
      </c>
      <c r="Y973" t="e">
        <f>VLOOKUP(W973,ARD_SAFE_PROCESSED_20220608[[#This Row],[Column11]],1,FALSE)</f>
        <v>#N/A</v>
      </c>
      <c r="AB973" t="str">
        <f>CONCATENATE(LEFT(ARD_SAFE_PROCESSED_20220608[[#This Row],[Column1]],6),"******",RIGHT(ARD_SAFE_PROCESSED_20220608[[#This Row],[Column1]],4),";",ARD_SAFE_PROCESSED_20220608[[#This Row],[Column11]])</f>
        <v>434925******3746;74357045328008254700039</v>
      </c>
      <c r="AD973" t="str">
        <f>CLEAN(ARD_SAFE_PROCESSED_20220608[[#This Row],[Column1]])</f>
        <v>4349250445743746</v>
      </c>
      <c r="AE973" t="str">
        <f>CLEAN(ARD_SAFE_PROCESSED_20220608[[#This Row],[Column2]])</f>
        <v>007692</v>
      </c>
      <c r="AF973" t="str">
        <f>CLEAN(ARD_SAFE_PROCESSED_20220608[[#This Row],[Column3]])</f>
        <v>5785168</v>
      </c>
      <c r="AG973" t="str">
        <f>CLEAN(ARD_SAFE_PROCESSED_20220608[[#This Row],[Column4]])</f>
        <v>PL</v>
      </c>
      <c r="AH973" t="str">
        <f>CLEAN(ARD_SAFE_PROCESSED_20220608[[#This Row],[Column5]])</f>
        <v>20251124</v>
      </c>
      <c r="AI973" t="str">
        <f>CLEAN(ARD_SAFE_PROCESSED_20220608[[#This Row],[Column6]])</f>
        <v>604</v>
      </c>
      <c r="AJ973" t="str">
        <f>CLEAN(ARD_SAFE_PROCESSED_20220608[[#This Row],[Column7]])</f>
        <v>77</v>
      </c>
      <c r="AK973" t="str">
        <f>CLEAN(ARD_SAFE_PROCESSED_20220608[[#This Row],[Column8]])</f>
        <v xml:space="preserve">IZI*POWER PETROLEUM           </v>
      </c>
      <c r="AL973" t="str">
        <f>CLEAN(ARD_SAFE_PROCESSED_20220608[[#This Row],[Column9]])</f>
        <v>20251124</v>
      </c>
      <c r="AM973" t="str">
        <f>CLEAN(ARD_SAFE_PROCESSED_20220608[[#This Row],[Column10]])</f>
        <v xml:space="preserve">'                       </v>
      </c>
      <c r="AN973" t="s">
        <v>5162</v>
      </c>
      <c r="AO973" t="str">
        <f>CLEAN(ARD_SAFE_PROCESSED_20220608[[#This Row],[Column12]])</f>
        <v>5519</v>
      </c>
      <c r="AP973" t="str">
        <f>CLEAN(ARD_SAFE_PROCESSED_20220608[[#This Row],[Column13]])</f>
        <v xml:space="preserve">   </v>
      </c>
      <c r="AQ973" t="str">
        <f>CLEAN(ARD_SAFE_PROCESSED_20220608[[#This Row],[Column14]])</f>
        <v xml:space="preserve">PS0003    </v>
      </c>
      <c r="AR973" t="str">
        <f>CLEAN(ARD_SAFE_PROCESSED_20220608[[#This Row],[Column15]])</f>
        <v xml:space="preserve">POS CONTACTLESS CHIP                              </v>
      </c>
      <c r="AS973" t="str">
        <f>CLEAN(ARD_SAFE_PROCESSED_20220608[[#This Row],[Column16]])</f>
        <v xml:space="preserve">               </v>
      </c>
      <c r="AT973" t="str">
        <f>CLEAN(ARD_SAFE_PROCESSED_20220608[[#This Row],[Column17]])</f>
        <v>80.00</v>
      </c>
      <c r="AU973" t="str">
        <f>CLEAN(ARD_SAFE_PROCESSED_20220608[[#This Row],[Column18]])</f>
        <v xml:space="preserve">' </v>
      </c>
      <c r="AV973" t="str">
        <f>CLEAN(ARD_SAFE_PROCESSED_20220608[[#This Row],[Column19]])</f>
        <v xml:space="preserve">          </v>
      </c>
      <c r="AW973" t="str">
        <f>CLEAN(ARD_SAFE_PROCESSED_20220608[[#This Row],[Column20]])</f>
        <v>20251124</v>
      </c>
      <c r="AX973" t="str">
        <f>CLEAN(ARD_SAFE_PROCESSED_20220608[[#This Row],[Column21]])</f>
        <v>23720</v>
      </c>
      <c r="AY973" t="str">
        <f>LEFT(ARD_SAFE_PROCESSED_20220608[[#This Row],[Column1]],6)</f>
        <v>434925</v>
      </c>
      <c r="AZ973" t="str">
        <f>RIGHT(ARD_SAFE_PROCESSED_20220608[[#This Row],[Column1]],4)</f>
        <v>3746</v>
      </c>
      <c r="BA973" s="2">
        <f t="shared" si="97"/>
        <v>45994</v>
      </c>
      <c r="BB973">
        <f t="shared" si="98"/>
        <v>23.6</v>
      </c>
      <c r="BC973">
        <f t="shared" si="99"/>
        <v>80</v>
      </c>
      <c r="BD973" t="str">
        <f t="shared" si="100"/>
        <v>0</v>
      </c>
      <c r="BE973" t="str">
        <f t="shared" si="101"/>
        <v>F:TC40</v>
      </c>
    </row>
    <row r="974" spans="1:57" hidden="1" x14ac:dyDescent="0.3">
      <c r="A974" t="s">
        <v>5158</v>
      </c>
      <c r="B974" t="s">
        <v>5165</v>
      </c>
      <c r="C974" t="s">
        <v>5160</v>
      </c>
      <c r="D974" t="s">
        <v>64</v>
      </c>
      <c r="E974" t="s">
        <v>474</v>
      </c>
      <c r="F974" t="s">
        <v>28</v>
      </c>
      <c r="G974" t="s">
        <v>74</v>
      </c>
      <c r="H974" t="s">
        <v>5161</v>
      </c>
      <c r="I974" t="s">
        <v>474</v>
      </c>
      <c r="J974" t="s">
        <v>21</v>
      </c>
      <c r="K974" t="s">
        <v>5166</v>
      </c>
      <c r="L974" t="s">
        <v>5167</v>
      </c>
      <c r="M974" t="s">
        <v>65</v>
      </c>
      <c r="N974" t="s">
        <v>139</v>
      </c>
      <c r="O974" t="s">
        <v>66</v>
      </c>
      <c r="P974" t="s">
        <v>22</v>
      </c>
      <c r="Q974" t="s">
        <v>210</v>
      </c>
      <c r="R974" t="s">
        <v>23</v>
      </c>
      <c r="S974" t="s">
        <v>24</v>
      </c>
      <c r="T974" t="s">
        <v>474</v>
      </c>
      <c r="U974" t="s">
        <v>5168</v>
      </c>
      <c r="W974" t="s">
        <v>5978</v>
      </c>
      <c r="X974" t="s">
        <v>28</v>
      </c>
      <c r="Y974" t="e">
        <f>VLOOKUP(W974,ARD_SAFE_PROCESSED_20220608[[#This Row],[Column11]],1,FALSE)</f>
        <v>#N/A</v>
      </c>
      <c r="AB974" t="str">
        <f>CONCATENATE(LEFT(ARD_SAFE_PROCESSED_20220608[[#This Row],[Column1]],6),"******",RIGHT(ARD_SAFE_PROCESSED_20220608[[#This Row],[Column1]],4),";",ARD_SAFE_PROCESSED_20220608[[#This Row],[Column11]])</f>
        <v>434925******3746;74357045328008254700047</v>
      </c>
      <c r="AD974" t="str">
        <f>CLEAN(ARD_SAFE_PROCESSED_20220608[[#This Row],[Column1]])</f>
        <v>4349250445743746</v>
      </c>
      <c r="AE974" t="str">
        <f>CLEAN(ARD_SAFE_PROCESSED_20220608[[#This Row],[Column2]])</f>
        <v>007723</v>
      </c>
      <c r="AF974" t="str">
        <f>CLEAN(ARD_SAFE_PROCESSED_20220608[[#This Row],[Column3]])</f>
        <v>5785168</v>
      </c>
      <c r="AG974" t="str">
        <f>CLEAN(ARD_SAFE_PROCESSED_20220608[[#This Row],[Column4]])</f>
        <v>PL</v>
      </c>
      <c r="AH974" t="str">
        <f>CLEAN(ARD_SAFE_PROCESSED_20220608[[#This Row],[Column5]])</f>
        <v>20251124</v>
      </c>
      <c r="AI974" t="str">
        <f>CLEAN(ARD_SAFE_PROCESSED_20220608[[#This Row],[Column6]])</f>
        <v>604</v>
      </c>
      <c r="AJ974" t="str">
        <f>CLEAN(ARD_SAFE_PROCESSED_20220608[[#This Row],[Column7]])</f>
        <v>77</v>
      </c>
      <c r="AK974" t="str">
        <f>CLEAN(ARD_SAFE_PROCESSED_20220608[[#This Row],[Column8]])</f>
        <v xml:space="preserve">IZI*POWER PETROLEUM           </v>
      </c>
      <c r="AL974" t="str">
        <f>CLEAN(ARD_SAFE_PROCESSED_20220608[[#This Row],[Column9]])</f>
        <v>20251124</v>
      </c>
      <c r="AM974" t="str">
        <f>CLEAN(ARD_SAFE_PROCESSED_20220608[[#This Row],[Column10]])</f>
        <v xml:space="preserve">'                       </v>
      </c>
      <c r="AN974" t="s">
        <v>5166</v>
      </c>
      <c r="AO974" t="str">
        <f>CLEAN(ARD_SAFE_PROCESSED_20220608[[#This Row],[Column12]])</f>
        <v>5522</v>
      </c>
      <c r="AP974" t="str">
        <f>CLEAN(ARD_SAFE_PROCESSED_20220608[[#This Row],[Column13]])</f>
        <v xml:space="preserve">   </v>
      </c>
      <c r="AQ974" t="str">
        <f>CLEAN(ARD_SAFE_PROCESSED_20220608[[#This Row],[Column14]])</f>
        <v xml:space="preserve">PS0003    </v>
      </c>
      <c r="AR974" t="str">
        <f>CLEAN(ARD_SAFE_PROCESSED_20220608[[#This Row],[Column15]])</f>
        <v xml:space="preserve">POS CONTACTLESS CHIP                              </v>
      </c>
      <c r="AS974" t="str">
        <f>CLEAN(ARD_SAFE_PROCESSED_20220608[[#This Row],[Column16]])</f>
        <v xml:space="preserve">               </v>
      </c>
      <c r="AT974" t="str">
        <f>CLEAN(ARD_SAFE_PROCESSED_20220608[[#This Row],[Column17]])</f>
        <v>80.00</v>
      </c>
      <c r="AU974" t="str">
        <f>CLEAN(ARD_SAFE_PROCESSED_20220608[[#This Row],[Column18]])</f>
        <v xml:space="preserve">' </v>
      </c>
      <c r="AV974" t="str">
        <f>CLEAN(ARD_SAFE_PROCESSED_20220608[[#This Row],[Column19]])</f>
        <v xml:space="preserve">          </v>
      </c>
      <c r="AW974" t="str">
        <f>CLEAN(ARD_SAFE_PROCESSED_20220608[[#This Row],[Column20]])</f>
        <v>20251124</v>
      </c>
      <c r="AX974" t="str">
        <f>CLEAN(ARD_SAFE_PROCESSED_20220608[[#This Row],[Column21]])</f>
        <v>23804</v>
      </c>
      <c r="AY974" t="str">
        <f>LEFT(ARD_SAFE_PROCESSED_20220608[[#This Row],[Column1]],6)</f>
        <v>434925</v>
      </c>
      <c r="AZ974" t="str">
        <f>RIGHT(ARD_SAFE_PROCESSED_20220608[[#This Row],[Column1]],4)</f>
        <v>3746</v>
      </c>
      <c r="BA974" s="2">
        <f t="shared" si="97"/>
        <v>45994</v>
      </c>
      <c r="BB974">
        <f t="shared" si="98"/>
        <v>23.6</v>
      </c>
      <c r="BC974">
        <f t="shared" si="99"/>
        <v>80</v>
      </c>
      <c r="BD974" t="str">
        <f t="shared" si="100"/>
        <v>0</v>
      </c>
      <c r="BE974" t="str">
        <f t="shared" si="101"/>
        <v>F:TC40</v>
      </c>
    </row>
    <row r="975" spans="1:57" hidden="1" x14ac:dyDescent="0.3">
      <c r="A975" t="s">
        <v>5158</v>
      </c>
      <c r="B975" t="s">
        <v>5169</v>
      </c>
      <c r="C975" t="s">
        <v>5160</v>
      </c>
      <c r="D975" t="s">
        <v>64</v>
      </c>
      <c r="E975" t="s">
        <v>474</v>
      </c>
      <c r="F975" t="s">
        <v>28</v>
      </c>
      <c r="G975" t="s">
        <v>74</v>
      </c>
      <c r="H975" t="s">
        <v>5161</v>
      </c>
      <c r="I975" t="s">
        <v>474</v>
      </c>
      <c r="J975" t="s">
        <v>21</v>
      </c>
      <c r="K975" t="s">
        <v>5170</v>
      </c>
      <c r="L975" t="s">
        <v>5171</v>
      </c>
      <c r="M975" t="s">
        <v>65</v>
      </c>
      <c r="N975" t="s">
        <v>139</v>
      </c>
      <c r="O975" t="s">
        <v>66</v>
      </c>
      <c r="P975" t="s">
        <v>22</v>
      </c>
      <c r="Q975" t="s">
        <v>210</v>
      </c>
      <c r="R975" t="s">
        <v>23</v>
      </c>
      <c r="S975" t="s">
        <v>24</v>
      </c>
      <c r="T975" t="s">
        <v>474</v>
      </c>
      <c r="U975" t="s">
        <v>5172</v>
      </c>
      <c r="W975" t="s">
        <v>6234</v>
      </c>
      <c r="X975" t="s">
        <v>28</v>
      </c>
      <c r="Y975" t="e">
        <f>VLOOKUP(W975,ARD_SAFE_PROCESSED_20220608[[#This Row],[Column11]],1,FALSE)</f>
        <v>#N/A</v>
      </c>
      <c r="AB975" t="str">
        <f>CONCATENATE(LEFT(ARD_SAFE_PROCESSED_20220608[[#This Row],[Column1]],6),"******",RIGHT(ARD_SAFE_PROCESSED_20220608[[#This Row],[Column1]],4),";",ARD_SAFE_PROCESSED_20220608[[#This Row],[Column11]])</f>
        <v>434925******3746;74357045328008254700054</v>
      </c>
      <c r="AD975" t="str">
        <f>CLEAN(ARD_SAFE_PROCESSED_20220608[[#This Row],[Column1]])</f>
        <v>4349250445743746</v>
      </c>
      <c r="AE975" t="str">
        <f>CLEAN(ARD_SAFE_PROCESSED_20220608[[#This Row],[Column2]])</f>
        <v>007736</v>
      </c>
      <c r="AF975" t="str">
        <f>CLEAN(ARD_SAFE_PROCESSED_20220608[[#This Row],[Column3]])</f>
        <v>5785168</v>
      </c>
      <c r="AG975" t="str">
        <f>CLEAN(ARD_SAFE_PROCESSED_20220608[[#This Row],[Column4]])</f>
        <v>PL</v>
      </c>
      <c r="AH975" t="str">
        <f>CLEAN(ARD_SAFE_PROCESSED_20220608[[#This Row],[Column5]])</f>
        <v>20251124</v>
      </c>
      <c r="AI975" t="str">
        <f>CLEAN(ARD_SAFE_PROCESSED_20220608[[#This Row],[Column6]])</f>
        <v>604</v>
      </c>
      <c r="AJ975" t="str">
        <f>CLEAN(ARD_SAFE_PROCESSED_20220608[[#This Row],[Column7]])</f>
        <v>77</v>
      </c>
      <c r="AK975" t="str">
        <f>CLEAN(ARD_SAFE_PROCESSED_20220608[[#This Row],[Column8]])</f>
        <v xml:space="preserve">IZI*POWER PETROLEUM           </v>
      </c>
      <c r="AL975" t="str">
        <f>CLEAN(ARD_SAFE_PROCESSED_20220608[[#This Row],[Column9]])</f>
        <v>20251124</v>
      </c>
      <c r="AM975" t="str">
        <f>CLEAN(ARD_SAFE_PROCESSED_20220608[[#This Row],[Column10]])</f>
        <v xml:space="preserve">'                       </v>
      </c>
      <c r="AN975" t="s">
        <v>5170</v>
      </c>
      <c r="AO975" t="str">
        <f>CLEAN(ARD_SAFE_PROCESSED_20220608[[#This Row],[Column12]])</f>
        <v>5524</v>
      </c>
      <c r="AP975" t="str">
        <f>CLEAN(ARD_SAFE_PROCESSED_20220608[[#This Row],[Column13]])</f>
        <v xml:space="preserve">   </v>
      </c>
      <c r="AQ975" t="str">
        <f>CLEAN(ARD_SAFE_PROCESSED_20220608[[#This Row],[Column14]])</f>
        <v xml:space="preserve">PS0003    </v>
      </c>
      <c r="AR975" t="str">
        <f>CLEAN(ARD_SAFE_PROCESSED_20220608[[#This Row],[Column15]])</f>
        <v xml:space="preserve">POS CONTACTLESS CHIP                              </v>
      </c>
      <c r="AS975" t="str">
        <f>CLEAN(ARD_SAFE_PROCESSED_20220608[[#This Row],[Column16]])</f>
        <v xml:space="preserve">               </v>
      </c>
      <c r="AT975" t="str">
        <f>CLEAN(ARD_SAFE_PROCESSED_20220608[[#This Row],[Column17]])</f>
        <v>80.00</v>
      </c>
      <c r="AU975" t="str">
        <f>CLEAN(ARD_SAFE_PROCESSED_20220608[[#This Row],[Column18]])</f>
        <v xml:space="preserve">' </v>
      </c>
      <c r="AV975" t="str">
        <f>CLEAN(ARD_SAFE_PROCESSED_20220608[[#This Row],[Column19]])</f>
        <v xml:space="preserve">          </v>
      </c>
      <c r="AW975" t="str">
        <f>CLEAN(ARD_SAFE_PROCESSED_20220608[[#This Row],[Column20]])</f>
        <v>20251124</v>
      </c>
      <c r="AX975" t="str">
        <f>CLEAN(ARD_SAFE_PROCESSED_20220608[[#This Row],[Column21]])</f>
        <v>23828</v>
      </c>
      <c r="AY975" t="str">
        <f>LEFT(ARD_SAFE_PROCESSED_20220608[[#This Row],[Column1]],6)</f>
        <v>434925</v>
      </c>
      <c r="AZ975" t="str">
        <f>RIGHT(ARD_SAFE_PROCESSED_20220608[[#This Row],[Column1]],4)</f>
        <v>3746</v>
      </c>
      <c r="BA975" s="2">
        <f t="shared" si="97"/>
        <v>45994</v>
      </c>
      <c r="BB975">
        <f t="shared" si="98"/>
        <v>23.6</v>
      </c>
      <c r="BC975">
        <f t="shared" si="99"/>
        <v>80</v>
      </c>
      <c r="BD975" t="str">
        <f t="shared" si="100"/>
        <v>0</v>
      </c>
      <c r="BE975" t="str">
        <f t="shared" si="101"/>
        <v>F:TC40</v>
      </c>
    </row>
    <row r="976" spans="1:57" hidden="1" x14ac:dyDescent="0.3">
      <c r="A976" t="s">
        <v>6582</v>
      </c>
      <c r="B976" t="s">
        <v>6583</v>
      </c>
      <c r="C976" t="s">
        <v>6584</v>
      </c>
      <c r="D976" t="s">
        <v>64</v>
      </c>
      <c r="E976" t="s">
        <v>474</v>
      </c>
      <c r="F976" t="s">
        <v>28</v>
      </c>
      <c r="G976" t="s">
        <v>74</v>
      </c>
      <c r="H976" t="s">
        <v>6585</v>
      </c>
      <c r="I976" t="s">
        <v>474</v>
      </c>
      <c r="J976" t="s">
        <v>21</v>
      </c>
      <c r="K976" t="s">
        <v>6586</v>
      </c>
      <c r="L976" t="s">
        <v>6587</v>
      </c>
      <c r="M976" t="s">
        <v>65</v>
      </c>
      <c r="N976" t="s">
        <v>135</v>
      </c>
      <c r="O976" t="s">
        <v>66</v>
      </c>
      <c r="P976" t="s">
        <v>22</v>
      </c>
      <c r="Q976" t="s">
        <v>6588</v>
      </c>
      <c r="R976" t="s">
        <v>23</v>
      </c>
      <c r="S976" t="s">
        <v>24</v>
      </c>
      <c r="T976" t="s">
        <v>474</v>
      </c>
      <c r="U976" t="s">
        <v>6589</v>
      </c>
      <c r="W976" t="s">
        <v>7281</v>
      </c>
      <c r="X976" t="s">
        <v>28</v>
      </c>
      <c r="Y976" t="e">
        <f>VLOOKUP(W976,ARD_SAFE_PROCESSED_20220608[[#This Row],[Column11]],1,FALSE)</f>
        <v>#N/A</v>
      </c>
      <c r="AB976" t="str">
        <f>CONCATENATE(LEFT(ARD_SAFE_PROCESSED_20220608[[#This Row],[Column1]],6),"******",RIGHT(ARD_SAFE_PROCESSED_20220608[[#This Row],[Column1]],4),";",ARD_SAFE_PROCESSED_20220608[[#This Row],[Column11]])</f>
        <v>455788******3276;74357045328008423400453</v>
      </c>
      <c r="AD976" t="str">
        <f>CLEAN(ARD_SAFE_PROCESSED_20220608[[#This Row],[Column1]])</f>
        <v>4557881365363276</v>
      </c>
      <c r="AE976" t="str">
        <f>CLEAN(ARD_SAFE_PROCESSED_20220608[[#This Row],[Column2]])</f>
        <v>930364</v>
      </c>
      <c r="AF976" t="str">
        <f>CLEAN(ARD_SAFE_PROCESSED_20220608[[#This Row],[Column3]])</f>
        <v>8791644</v>
      </c>
      <c r="AG976" t="str">
        <f>CLEAN(ARD_SAFE_PROCESSED_20220608[[#This Row],[Column4]])</f>
        <v>PL</v>
      </c>
      <c r="AH976" t="str">
        <f>CLEAN(ARD_SAFE_PROCESSED_20220608[[#This Row],[Column5]])</f>
        <v>20251124</v>
      </c>
      <c r="AI976" t="str">
        <f>CLEAN(ARD_SAFE_PROCESSED_20220608[[#This Row],[Column6]])</f>
        <v>604</v>
      </c>
      <c r="AJ976" t="str">
        <f>CLEAN(ARD_SAFE_PROCESSED_20220608[[#This Row],[Column7]])</f>
        <v>77</v>
      </c>
      <c r="AK976" t="str">
        <f>CLEAN(ARD_SAFE_PROCESSED_20220608[[#This Row],[Column8]])</f>
        <v xml:space="preserve">IZI*GRIFO PRIMAX PROCERES     </v>
      </c>
      <c r="AL976" t="str">
        <f>CLEAN(ARD_SAFE_PROCESSED_20220608[[#This Row],[Column9]])</f>
        <v>20251124</v>
      </c>
      <c r="AM976" t="str">
        <f>CLEAN(ARD_SAFE_PROCESSED_20220608[[#This Row],[Column10]])</f>
        <v xml:space="preserve">'                       </v>
      </c>
      <c r="AN976" t="s">
        <v>6586</v>
      </c>
      <c r="AO976" t="str">
        <f>CLEAN(ARD_SAFE_PROCESSED_20220608[[#This Row],[Column12]])</f>
        <v>7897</v>
      </c>
      <c r="AP976" t="str">
        <f>CLEAN(ARD_SAFE_PROCESSED_20220608[[#This Row],[Column13]])</f>
        <v xml:space="preserve">   </v>
      </c>
      <c r="AQ976" t="str">
        <f>CLEAN(ARD_SAFE_PROCESSED_20220608[[#This Row],[Column14]])</f>
        <v xml:space="preserve">PS0005    </v>
      </c>
      <c r="AR976" t="str">
        <f>CLEAN(ARD_SAFE_PROCESSED_20220608[[#This Row],[Column15]])</f>
        <v xml:space="preserve">POS CONTACTLESS CHIP                              </v>
      </c>
      <c r="AS976" t="str">
        <f>CLEAN(ARD_SAFE_PROCESSED_20220608[[#This Row],[Column16]])</f>
        <v xml:space="preserve">               </v>
      </c>
      <c r="AT976" t="str">
        <f>CLEAN(ARD_SAFE_PROCESSED_20220608[[#This Row],[Column17]])</f>
        <v>15.48</v>
      </c>
      <c r="AU976" t="str">
        <f>CLEAN(ARD_SAFE_PROCESSED_20220608[[#This Row],[Column18]])</f>
        <v xml:space="preserve">' </v>
      </c>
      <c r="AV976" t="str">
        <f>CLEAN(ARD_SAFE_PROCESSED_20220608[[#This Row],[Column19]])</f>
        <v xml:space="preserve">          </v>
      </c>
      <c r="AW976" t="str">
        <f>CLEAN(ARD_SAFE_PROCESSED_20220608[[#This Row],[Column20]])</f>
        <v>20251124</v>
      </c>
      <c r="AX976" t="str">
        <f>CLEAN(ARD_SAFE_PROCESSED_20220608[[#This Row],[Column21]])</f>
        <v>181543</v>
      </c>
      <c r="AY976" t="str">
        <f>LEFT(ARD_SAFE_PROCESSED_20220608[[#This Row],[Column1]],6)</f>
        <v>455788</v>
      </c>
      <c r="AZ976" t="str">
        <f>RIGHT(ARD_SAFE_PROCESSED_20220608[[#This Row],[Column1]],4)</f>
        <v>3276</v>
      </c>
      <c r="BA976" s="2">
        <f t="shared" si="97"/>
        <v>45994</v>
      </c>
      <c r="BB976">
        <f t="shared" si="98"/>
        <v>4.57</v>
      </c>
      <c r="BC976">
        <f t="shared" si="99"/>
        <v>15.48</v>
      </c>
      <c r="BD976" t="str">
        <f t="shared" si="100"/>
        <v>0</v>
      </c>
      <c r="BE976" t="str">
        <f t="shared" si="101"/>
        <v>F:TC40</v>
      </c>
    </row>
    <row r="977" spans="1:57" hidden="1" x14ac:dyDescent="0.3">
      <c r="A977" t="s">
        <v>6480</v>
      </c>
      <c r="B977" t="s">
        <v>6493</v>
      </c>
      <c r="C977" t="s">
        <v>6494</v>
      </c>
      <c r="D977" t="s">
        <v>64</v>
      </c>
      <c r="E977" t="s">
        <v>467</v>
      </c>
      <c r="F977" t="s">
        <v>28</v>
      </c>
      <c r="G977" t="s">
        <v>74</v>
      </c>
      <c r="H977" t="s">
        <v>6495</v>
      </c>
      <c r="I977" t="s">
        <v>474</v>
      </c>
      <c r="J977" t="s">
        <v>21</v>
      </c>
      <c r="K977" t="s">
        <v>6496</v>
      </c>
      <c r="L977" t="s">
        <v>6497</v>
      </c>
      <c r="M977" t="s">
        <v>65</v>
      </c>
      <c r="N977" t="s">
        <v>139</v>
      </c>
      <c r="O977" t="s">
        <v>66</v>
      </c>
      <c r="P977" t="s">
        <v>22</v>
      </c>
      <c r="Q977" t="s">
        <v>85</v>
      </c>
      <c r="R977" t="s">
        <v>23</v>
      </c>
      <c r="S977" t="s">
        <v>24</v>
      </c>
      <c r="T977" t="s">
        <v>467</v>
      </c>
      <c r="U977" t="s">
        <v>6498</v>
      </c>
      <c r="W977" t="s">
        <v>8461</v>
      </c>
      <c r="X977" t="s">
        <v>28</v>
      </c>
      <c r="Y977" t="e">
        <f>VLOOKUP(W977,ARD_SAFE_PROCESSED_20220608[[#This Row],[Column11]],1,FALSE)</f>
        <v>#N/A</v>
      </c>
      <c r="AB977" t="str">
        <f>CONCATENATE(LEFT(ARD_SAFE_PROCESSED_20220608[[#This Row],[Column1]],6),"******",RIGHT(ARD_SAFE_PROCESSED_20220608[[#This Row],[Column1]],4),";",ARD_SAFE_PROCESSED_20220608[[#This Row],[Column11]])</f>
        <v>455788******4023;74357045328008429501353</v>
      </c>
      <c r="AD977" t="str">
        <f>CLEAN(ARD_SAFE_PROCESSED_20220608[[#This Row],[Column1]])</f>
        <v>4557881187284023</v>
      </c>
      <c r="AE977" t="str">
        <f>CLEAN(ARD_SAFE_PROCESSED_20220608[[#This Row],[Column2]])</f>
        <v>357365</v>
      </c>
      <c r="AF977" t="str">
        <f>CLEAN(ARD_SAFE_PROCESSED_20220608[[#This Row],[Column3]])</f>
        <v>8837926</v>
      </c>
      <c r="AG977" t="str">
        <f>CLEAN(ARD_SAFE_PROCESSED_20220608[[#This Row],[Column4]])</f>
        <v>PL</v>
      </c>
      <c r="AH977" t="str">
        <f>CLEAN(ARD_SAFE_PROCESSED_20220608[[#This Row],[Column5]])</f>
        <v>20251123</v>
      </c>
      <c r="AI977" t="str">
        <f>CLEAN(ARD_SAFE_PROCESSED_20220608[[#This Row],[Column6]])</f>
        <v>604</v>
      </c>
      <c r="AJ977" t="str">
        <f>CLEAN(ARD_SAFE_PROCESSED_20220608[[#This Row],[Column7]])</f>
        <v>77</v>
      </c>
      <c r="AK977" t="str">
        <f>CLEAN(ARD_SAFE_PROCESSED_20220608[[#This Row],[Column8]])</f>
        <v xml:space="preserve">IZI*PROSERVIGAS SAC           </v>
      </c>
      <c r="AL977" t="str">
        <f>CLEAN(ARD_SAFE_PROCESSED_20220608[[#This Row],[Column9]])</f>
        <v>20251124</v>
      </c>
      <c r="AM977" t="str">
        <f>CLEAN(ARD_SAFE_PROCESSED_20220608[[#This Row],[Column10]])</f>
        <v xml:space="preserve">'                       </v>
      </c>
      <c r="AN977" t="s">
        <v>6496</v>
      </c>
      <c r="AO977" t="str">
        <f>CLEAN(ARD_SAFE_PROCESSED_20220608[[#This Row],[Column12]])</f>
        <v>2895</v>
      </c>
      <c r="AP977" t="str">
        <f>CLEAN(ARD_SAFE_PROCESSED_20220608[[#This Row],[Column13]])</f>
        <v xml:space="preserve">   </v>
      </c>
      <c r="AQ977" t="str">
        <f>CLEAN(ARD_SAFE_PROCESSED_20220608[[#This Row],[Column14]])</f>
        <v xml:space="preserve">PS0003    </v>
      </c>
      <c r="AR977" t="str">
        <f>CLEAN(ARD_SAFE_PROCESSED_20220608[[#This Row],[Column15]])</f>
        <v xml:space="preserve">POS CONTACTLESS CHIP                              </v>
      </c>
      <c r="AS977" t="str">
        <f>CLEAN(ARD_SAFE_PROCESSED_20220608[[#This Row],[Column16]])</f>
        <v xml:space="preserve">               </v>
      </c>
      <c r="AT977" t="str">
        <f>CLEAN(ARD_SAFE_PROCESSED_20220608[[#This Row],[Column17]])</f>
        <v>10.00</v>
      </c>
      <c r="AU977" t="str">
        <f>CLEAN(ARD_SAFE_PROCESSED_20220608[[#This Row],[Column18]])</f>
        <v xml:space="preserve">' </v>
      </c>
      <c r="AV977" t="str">
        <f>CLEAN(ARD_SAFE_PROCESSED_20220608[[#This Row],[Column19]])</f>
        <v xml:space="preserve">          </v>
      </c>
      <c r="AW977" t="str">
        <f>CLEAN(ARD_SAFE_PROCESSED_20220608[[#This Row],[Column20]])</f>
        <v>20251123</v>
      </c>
      <c r="AX977" t="str">
        <f>CLEAN(ARD_SAFE_PROCESSED_20220608[[#This Row],[Column21]])</f>
        <v>200442</v>
      </c>
      <c r="AY977" t="str">
        <f>LEFT(ARD_SAFE_PROCESSED_20220608[[#This Row],[Column1]],6)</f>
        <v>455788</v>
      </c>
      <c r="AZ977" t="str">
        <f>RIGHT(ARD_SAFE_PROCESSED_20220608[[#This Row],[Column1]],4)</f>
        <v>4023</v>
      </c>
      <c r="BA977" s="2">
        <f t="shared" si="97"/>
        <v>45993</v>
      </c>
      <c r="BB977">
        <f t="shared" si="98"/>
        <v>2.95</v>
      </c>
      <c r="BC977">
        <f t="shared" si="99"/>
        <v>10</v>
      </c>
      <c r="BD977" t="str">
        <f t="shared" si="100"/>
        <v>0</v>
      </c>
      <c r="BE977" t="str">
        <f t="shared" si="101"/>
        <v>F:TC40</v>
      </c>
    </row>
    <row r="978" spans="1:57" hidden="1" x14ac:dyDescent="0.3">
      <c r="A978" t="s">
        <v>5113</v>
      </c>
      <c r="B978" t="s">
        <v>5145</v>
      </c>
      <c r="C978" t="s">
        <v>5146</v>
      </c>
      <c r="D978" t="s">
        <v>64</v>
      </c>
      <c r="E978" t="s">
        <v>467</v>
      </c>
      <c r="F978" t="s">
        <v>28</v>
      </c>
      <c r="G978" t="s">
        <v>29</v>
      </c>
      <c r="H978" t="s">
        <v>5147</v>
      </c>
      <c r="I978" t="s">
        <v>474</v>
      </c>
      <c r="J978" t="s">
        <v>21</v>
      </c>
      <c r="K978" t="s">
        <v>5148</v>
      </c>
      <c r="L978" t="s">
        <v>5149</v>
      </c>
      <c r="M978" t="s">
        <v>65</v>
      </c>
      <c r="N978" t="s">
        <v>67</v>
      </c>
      <c r="O978" t="s">
        <v>66</v>
      </c>
      <c r="P978" t="s">
        <v>22</v>
      </c>
      <c r="Q978" t="s">
        <v>5150</v>
      </c>
      <c r="R978" t="s">
        <v>23</v>
      </c>
      <c r="S978" t="s">
        <v>24</v>
      </c>
      <c r="T978" t="s">
        <v>467</v>
      </c>
      <c r="U978" t="s">
        <v>5151</v>
      </c>
      <c r="W978" t="s">
        <v>4551</v>
      </c>
      <c r="X978" t="s">
        <v>28</v>
      </c>
      <c r="Y978" t="e">
        <f>VLOOKUP(W978,ARD_SAFE_PROCESSED_20220608[[#This Row],[Column11]],1,FALSE)</f>
        <v>#N/A</v>
      </c>
      <c r="AB978" t="str">
        <f>CONCATENATE(LEFT(ARD_SAFE_PROCESSED_20220608[[#This Row],[Column1]],6),"******",RIGHT(ARD_SAFE_PROCESSED_20220608[[#This Row],[Column1]],4),";",ARD_SAFE_PROCESSED_20220608[[#This Row],[Column11]])</f>
        <v>434925******7003;74357045328009877300165</v>
      </c>
      <c r="AD978" t="str">
        <f>CLEAN(ARD_SAFE_PROCESSED_20220608[[#This Row],[Column1]])</f>
        <v>4349250444587003</v>
      </c>
      <c r="AE978" t="str">
        <f>CLEAN(ARD_SAFE_PROCESSED_20220608[[#This Row],[Column2]])</f>
        <v>007101</v>
      </c>
      <c r="AF978" t="str">
        <f>CLEAN(ARD_SAFE_PROCESSED_20220608[[#This Row],[Column3]])</f>
        <v>1039438</v>
      </c>
      <c r="AG978" t="str">
        <f>CLEAN(ARD_SAFE_PROCESSED_20220608[[#This Row],[Column4]])</f>
        <v>PL</v>
      </c>
      <c r="AH978" t="str">
        <f>CLEAN(ARD_SAFE_PROCESSED_20220608[[#This Row],[Column5]])</f>
        <v>20251123</v>
      </c>
      <c r="AI978" t="str">
        <f>CLEAN(ARD_SAFE_PROCESSED_20220608[[#This Row],[Column6]])</f>
        <v>604</v>
      </c>
      <c r="AJ978" t="str">
        <f>CLEAN(ARD_SAFE_PROCESSED_20220608[[#This Row],[Column7]])</f>
        <v>76</v>
      </c>
      <c r="AK978" t="str">
        <f>CLEAN(ARD_SAFE_PROCESSED_20220608[[#This Row],[Column8]])</f>
        <v xml:space="preserve">TAMBO PERU-C36                </v>
      </c>
      <c r="AL978" t="str">
        <f>CLEAN(ARD_SAFE_PROCESSED_20220608[[#This Row],[Column9]])</f>
        <v>20251124</v>
      </c>
      <c r="AM978" t="str">
        <f>CLEAN(ARD_SAFE_PROCESSED_20220608[[#This Row],[Column10]])</f>
        <v xml:space="preserve">'                       </v>
      </c>
      <c r="AN978" t="s">
        <v>5148</v>
      </c>
      <c r="AO978" t="str">
        <f>CLEAN(ARD_SAFE_PROCESSED_20220608[[#This Row],[Column12]])</f>
        <v>803</v>
      </c>
      <c r="AP978" t="str">
        <f>CLEAN(ARD_SAFE_PROCESSED_20220608[[#This Row],[Column13]])</f>
        <v xml:space="preserve">   </v>
      </c>
      <c r="AQ978" t="str">
        <f>CLEAN(ARD_SAFE_PROCESSED_20220608[[#This Row],[Column14]])</f>
        <v xml:space="preserve">PS0001    </v>
      </c>
      <c r="AR978" t="str">
        <f>CLEAN(ARD_SAFE_PROCESSED_20220608[[#This Row],[Column15]])</f>
        <v xml:space="preserve">POS CONTACTLESS CHIP                              </v>
      </c>
      <c r="AS978" t="str">
        <f>CLEAN(ARD_SAFE_PROCESSED_20220608[[#This Row],[Column16]])</f>
        <v xml:space="preserve">               </v>
      </c>
      <c r="AT978" t="str">
        <f>CLEAN(ARD_SAFE_PROCESSED_20220608[[#This Row],[Column17]])</f>
        <v>122.50</v>
      </c>
      <c r="AU978" t="str">
        <f>CLEAN(ARD_SAFE_PROCESSED_20220608[[#This Row],[Column18]])</f>
        <v xml:space="preserve">' </v>
      </c>
      <c r="AV978" t="str">
        <f>CLEAN(ARD_SAFE_PROCESSED_20220608[[#This Row],[Column19]])</f>
        <v xml:space="preserve">          </v>
      </c>
      <c r="AW978" t="str">
        <f>CLEAN(ARD_SAFE_PROCESSED_20220608[[#This Row],[Column20]])</f>
        <v>20251123</v>
      </c>
      <c r="AX978" t="str">
        <f>CLEAN(ARD_SAFE_PROCESSED_20220608[[#This Row],[Column21]])</f>
        <v>94154</v>
      </c>
      <c r="AY978" t="str">
        <f>LEFT(ARD_SAFE_PROCESSED_20220608[[#This Row],[Column1]],6)</f>
        <v>434925</v>
      </c>
      <c r="AZ978" t="str">
        <f>RIGHT(ARD_SAFE_PROCESSED_20220608[[#This Row],[Column1]],4)</f>
        <v>7003</v>
      </c>
      <c r="BA978" s="2">
        <f t="shared" si="97"/>
        <v>45993</v>
      </c>
      <c r="BB978">
        <f t="shared" si="98"/>
        <v>36.130000000000003</v>
      </c>
      <c r="BC978">
        <f t="shared" si="99"/>
        <v>122.5</v>
      </c>
      <c r="BD978" t="str">
        <f t="shared" si="100"/>
        <v>0</v>
      </c>
      <c r="BE978" t="str">
        <f t="shared" si="101"/>
        <v>F:TC40</v>
      </c>
    </row>
    <row r="979" spans="1:57" hidden="1" x14ac:dyDescent="0.3">
      <c r="A979" t="s">
        <v>6532</v>
      </c>
      <c r="B979" t="s">
        <v>6538</v>
      </c>
      <c r="C979" t="s">
        <v>6539</v>
      </c>
      <c r="D979" t="s">
        <v>64</v>
      </c>
      <c r="E979" t="s">
        <v>491</v>
      </c>
      <c r="F979" t="s">
        <v>28</v>
      </c>
      <c r="G979" t="s">
        <v>29</v>
      </c>
      <c r="H979" t="s">
        <v>6540</v>
      </c>
      <c r="I979" t="s">
        <v>491</v>
      </c>
      <c r="J979" t="s">
        <v>21</v>
      </c>
      <c r="K979" t="s">
        <v>6541</v>
      </c>
      <c r="L979" t="s">
        <v>6542</v>
      </c>
      <c r="M979" t="s">
        <v>65</v>
      </c>
      <c r="N979" t="s">
        <v>67</v>
      </c>
      <c r="O979" t="s">
        <v>66</v>
      </c>
      <c r="P979" t="s">
        <v>22</v>
      </c>
      <c r="Q979" t="s">
        <v>6543</v>
      </c>
      <c r="R979" t="s">
        <v>23</v>
      </c>
      <c r="S979" t="s">
        <v>24</v>
      </c>
      <c r="T979" t="s">
        <v>491</v>
      </c>
      <c r="U979" t="s">
        <v>6544</v>
      </c>
      <c r="W979" t="s">
        <v>8538</v>
      </c>
      <c r="X979" t="s">
        <v>28</v>
      </c>
      <c r="Y979" t="e">
        <f>VLOOKUP(W979,ARD_SAFE_PROCESSED_20220608[[#This Row],[Column11]],1,FALSE)</f>
        <v>#N/A</v>
      </c>
      <c r="AB979" t="str">
        <f>CONCATENATE(LEFT(ARD_SAFE_PROCESSED_20220608[[#This Row],[Column1]],6),"******",RIGHT(ARD_SAFE_PROCESSED_20220608[[#This Row],[Column1]],4),";",ARD_SAFE_PROCESSED_20220608[[#This Row],[Column11]])</f>
        <v>455788******6493;74357045329001681100062</v>
      </c>
      <c r="AD979" t="str">
        <f>CLEAN(ARD_SAFE_PROCESSED_20220608[[#This Row],[Column1]])</f>
        <v>4557881318346493</v>
      </c>
      <c r="AE979" t="str">
        <f>CLEAN(ARD_SAFE_PROCESSED_20220608[[#This Row],[Column2]])</f>
        <v>370634</v>
      </c>
      <c r="AF979" t="str">
        <f>CLEAN(ARD_SAFE_PROCESSED_20220608[[#This Row],[Column3]])</f>
        <v>5687169</v>
      </c>
      <c r="AG979" t="str">
        <f>CLEAN(ARD_SAFE_PROCESSED_20220608[[#This Row],[Column4]])</f>
        <v>PL</v>
      </c>
      <c r="AH979" t="str">
        <f>CLEAN(ARD_SAFE_PROCESSED_20220608[[#This Row],[Column5]])</f>
        <v>20251125</v>
      </c>
      <c r="AI979" t="str">
        <f>CLEAN(ARD_SAFE_PROCESSED_20220608[[#This Row],[Column6]])</f>
        <v>604</v>
      </c>
      <c r="AJ979" t="str">
        <f>CLEAN(ARD_SAFE_PROCESSED_20220608[[#This Row],[Column7]])</f>
        <v>76</v>
      </c>
      <c r="AK979" t="str">
        <f>CLEAN(ARD_SAFE_PROCESSED_20220608[[#This Row],[Column8]])</f>
        <v xml:space="preserve">IZI*MELODY MANUEL             </v>
      </c>
      <c r="AL979" t="str">
        <f>CLEAN(ARD_SAFE_PROCESSED_20220608[[#This Row],[Column9]])</f>
        <v>20251125</v>
      </c>
      <c r="AM979" t="str">
        <f>CLEAN(ARD_SAFE_PROCESSED_20220608[[#This Row],[Column10]])</f>
        <v xml:space="preserve">'                       </v>
      </c>
      <c r="AN979" t="s">
        <v>6541</v>
      </c>
      <c r="AO979" t="str">
        <f>CLEAN(ARD_SAFE_PROCESSED_20220608[[#This Row],[Column12]])</f>
        <v>7479</v>
      </c>
      <c r="AP979" t="str">
        <f>CLEAN(ARD_SAFE_PROCESSED_20220608[[#This Row],[Column13]])</f>
        <v xml:space="preserve">   </v>
      </c>
      <c r="AQ979" t="str">
        <f>CLEAN(ARD_SAFE_PROCESSED_20220608[[#This Row],[Column14]])</f>
        <v xml:space="preserve">PS0001    </v>
      </c>
      <c r="AR979" t="str">
        <f>CLEAN(ARD_SAFE_PROCESSED_20220608[[#This Row],[Column15]])</f>
        <v xml:space="preserve">POS CONTACTLESS CHIP                              </v>
      </c>
      <c r="AS979" t="str">
        <f>CLEAN(ARD_SAFE_PROCESSED_20220608[[#This Row],[Column16]])</f>
        <v xml:space="preserve">               </v>
      </c>
      <c r="AT979" t="str">
        <f>CLEAN(ARD_SAFE_PROCESSED_20220608[[#This Row],[Column17]])</f>
        <v>465.00</v>
      </c>
      <c r="AU979" t="str">
        <f>CLEAN(ARD_SAFE_PROCESSED_20220608[[#This Row],[Column18]])</f>
        <v xml:space="preserve">' </v>
      </c>
      <c r="AV979" t="str">
        <f>CLEAN(ARD_SAFE_PROCESSED_20220608[[#This Row],[Column19]])</f>
        <v xml:space="preserve">          </v>
      </c>
      <c r="AW979" t="str">
        <f>CLEAN(ARD_SAFE_PROCESSED_20220608[[#This Row],[Column20]])</f>
        <v>20251125</v>
      </c>
      <c r="AX979" t="str">
        <f>CLEAN(ARD_SAFE_PROCESSED_20220608[[#This Row],[Column21]])</f>
        <v>24928</v>
      </c>
      <c r="AY979" t="str">
        <f>LEFT(ARD_SAFE_PROCESSED_20220608[[#This Row],[Column1]],6)</f>
        <v>455788</v>
      </c>
      <c r="AZ979" t="str">
        <f>RIGHT(ARD_SAFE_PROCESSED_20220608[[#This Row],[Column1]],4)</f>
        <v>6493</v>
      </c>
      <c r="BA979" s="2">
        <f t="shared" si="97"/>
        <v>45994</v>
      </c>
      <c r="BB979">
        <f t="shared" si="98"/>
        <v>137.27000000000001</v>
      </c>
      <c r="BC979">
        <f t="shared" si="99"/>
        <v>465</v>
      </c>
      <c r="BD979" t="str">
        <f t="shared" si="100"/>
        <v>0</v>
      </c>
      <c r="BE979" t="str">
        <f t="shared" si="101"/>
        <v>F:TC40</v>
      </c>
    </row>
    <row r="980" spans="1:57" hidden="1" x14ac:dyDescent="0.3">
      <c r="A980" t="s">
        <v>6532</v>
      </c>
      <c r="B980" t="s">
        <v>6533</v>
      </c>
      <c r="C980" t="s">
        <v>6534</v>
      </c>
      <c r="D980" t="s">
        <v>64</v>
      </c>
      <c r="E980" t="s">
        <v>491</v>
      </c>
      <c r="F980" t="s">
        <v>28</v>
      </c>
      <c r="G980" t="s">
        <v>29</v>
      </c>
      <c r="H980" t="s">
        <v>6535</v>
      </c>
      <c r="I980" t="s">
        <v>491</v>
      </c>
      <c r="J980" t="s">
        <v>21</v>
      </c>
      <c r="K980" t="s">
        <v>6536</v>
      </c>
      <c r="L980" t="s">
        <v>71</v>
      </c>
      <c r="M980" t="s">
        <v>65</v>
      </c>
      <c r="N980" t="s">
        <v>67</v>
      </c>
      <c r="O980" t="s">
        <v>66</v>
      </c>
      <c r="P980" t="s">
        <v>22</v>
      </c>
      <c r="Q980" t="s">
        <v>137</v>
      </c>
      <c r="R980" t="s">
        <v>23</v>
      </c>
      <c r="S980" t="s">
        <v>24</v>
      </c>
      <c r="T980" t="s">
        <v>491</v>
      </c>
      <c r="U980" t="s">
        <v>6537</v>
      </c>
      <c r="W980" t="s">
        <v>8564</v>
      </c>
      <c r="X980" t="s">
        <v>28</v>
      </c>
      <c r="Y980" t="e">
        <f>VLOOKUP(W980,ARD_SAFE_PROCESSED_20220608[[#This Row],[Column11]],1,FALSE)</f>
        <v>#N/A</v>
      </c>
      <c r="AB980" t="str">
        <f>CONCATENATE(LEFT(ARD_SAFE_PROCESSED_20220608[[#This Row],[Column1]],6),"******",RIGHT(ARD_SAFE_PROCESSED_20220608[[#This Row],[Column1]],4),";",ARD_SAFE_PROCESSED_20220608[[#This Row],[Column11]])</f>
        <v>455788******6493;74357045329002281500008</v>
      </c>
      <c r="AD980" t="str">
        <f>CLEAN(ARD_SAFE_PROCESSED_20220608[[#This Row],[Column1]])</f>
        <v>4557881318346493</v>
      </c>
      <c r="AE980" t="str">
        <f>CLEAN(ARD_SAFE_PROCESSED_20220608[[#This Row],[Column2]])</f>
        <v>368889</v>
      </c>
      <c r="AF980" t="str">
        <f>CLEAN(ARD_SAFE_PROCESSED_20220608[[#This Row],[Column3]])</f>
        <v>5767713</v>
      </c>
      <c r="AG980" t="str">
        <f>CLEAN(ARD_SAFE_PROCESSED_20220608[[#This Row],[Column4]])</f>
        <v>PL</v>
      </c>
      <c r="AH980" t="str">
        <f>CLEAN(ARD_SAFE_PROCESSED_20220608[[#This Row],[Column5]])</f>
        <v>20251125</v>
      </c>
      <c r="AI980" t="str">
        <f>CLEAN(ARD_SAFE_PROCESSED_20220608[[#This Row],[Column6]])</f>
        <v>604</v>
      </c>
      <c r="AJ980" t="str">
        <f>CLEAN(ARD_SAFE_PROCESSED_20220608[[#This Row],[Column7]])</f>
        <v>76</v>
      </c>
      <c r="AK980" t="str">
        <f>CLEAN(ARD_SAFE_PROCESSED_20220608[[#This Row],[Column8]])</f>
        <v xml:space="preserve">IZI*DEYAVU DISCO              </v>
      </c>
      <c r="AL980" t="str">
        <f>CLEAN(ARD_SAFE_PROCESSED_20220608[[#This Row],[Column9]])</f>
        <v>20251125</v>
      </c>
      <c r="AM980" t="str">
        <f>CLEAN(ARD_SAFE_PROCESSED_20220608[[#This Row],[Column10]])</f>
        <v xml:space="preserve">'                       </v>
      </c>
      <c r="AN980" t="s">
        <v>6536</v>
      </c>
      <c r="AO980" t="str">
        <f>CLEAN(ARD_SAFE_PROCESSED_20220608[[#This Row],[Column12]])</f>
        <v>0</v>
      </c>
      <c r="AP980" t="str">
        <f>CLEAN(ARD_SAFE_PROCESSED_20220608[[#This Row],[Column13]])</f>
        <v xml:space="preserve">   </v>
      </c>
      <c r="AQ980" t="str">
        <f>CLEAN(ARD_SAFE_PROCESSED_20220608[[#This Row],[Column14]])</f>
        <v xml:space="preserve">PS0001    </v>
      </c>
      <c r="AR980" t="str">
        <f>CLEAN(ARD_SAFE_PROCESSED_20220608[[#This Row],[Column15]])</f>
        <v xml:space="preserve">POS CONTACTLESS CHIP                              </v>
      </c>
      <c r="AS980" t="str">
        <f>CLEAN(ARD_SAFE_PROCESSED_20220608[[#This Row],[Column16]])</f>
        <v xml:space="preserve">               </v>
      </c>
      <c r="AT980" t="str">
        <f>CLEAN(ARD_SAFE_PROCESSED_20220608[[#This Row],[Column17]])</f>
        <v>145.00</v>
      </c>
      <c r="AU980" t="str">
        <f>CLEAN(ARD_SAFE_PROCESSED_20220608[[#This Row],[Column18]])</f>
        <v xml:space="preserve">' </v>
      </c>
      <c r="AV980" t="str">
        <f>CLEAN(ARD_SAFE_PROCESSED_20220608[[#This Row],[Column19]])</f>
        <v xml:space="preserve">          </v>
      </c>
      <c r="AW980" t="str">
        <f>CLEAN(ARD_SAFE_PROCESSED_20220608[[#This Row],[Column20]])</f>
        <v>20251125</v>
      </c>
      <c r="AX980" t="str">
        <f>CLEAN(ARD_SAFE_PROCESSED_20220608[[#This Row],[Column21]])</f>
        <v>31258</v>
      </c>
      <c r="AY980" t="str">
        <f>LEFT(ARD_SAFE_PROCESSED_20220608[[#This Row],[Column1]],6)</f>
        <v>455788</v>
      </c>
      <c r="AZ980" t="str">
        <f>RIGHT(ARD_SAFE_PROCESSED_20220608[[#This Row],[Column1]],4)</f>
        <v>6493</v>
      </c>
      <c r="BA980" s="2">
        <f t="shared" si="97"/>
        <v>45994</v>
      </c>
      <c r="BB980">
        <f t="shared" si="98"/>
        <v>42.81</v>
      </c>
      <c r="BC980">
        <f t="shared" si="99"/>
        <v>145</v>
      </c>
      <c r="BD980" t="str">
        <f t="shared" si="100"/>
        <v>0</v>
      </c>
      <c r="BE980" t="str">
        <f t="shared" si="101"/>
        <v>F:TC40</v>
      </c>
    </row>
    <row r="981" spans="1:57" hidden="1" x14ac:dyDescent="0.3">
      <c r="A981" t="s">
        <v>6532</v>
      </c>
      <c r="B981" t="s">
        <v>6548</v>
      </c>
      <c r="C981" t="s">
        <v>6534</v>
      </c>
      <c r="D981" t="s">
        <v>64</v>
      </c>
      <c r="E981" t="s">
        <v>491</v>
      </c>
      <c r="F981" t="s">
        <v>28</v>
      </c>
      <c r="G981" t="s">
        <v>29</v>
      </c>
      <c r="H981" t="s">
        <v>6535</v>
      </c>
      <c r="I981" t="s">
        <v>491</v>
      </c>
      <c r="J981" t="s">
        <v>21</v>
      </c>
      <c r="K981" t="s">
        <v>6549</v>
      </c>
      <c r="L981" t="s">
        <v>71</v>
      </c>
      <c r="M981" t="s">
        <v>65</v>
      </c>
      <c r="N981" t="s">
        <v>67</v>
      </c>
      <c r="O981" t="s">
        <v>66</v>
      </c>
      <c r="P981" t="s">
        <v>22</v>
      </c>
      <c r="Q981" t="s">
        <v>137</v>
      </c>
      <c r="R981" t="s">
        <v>23</v>
      </c>
      <c r="S981" t="s">
        <v>24</v>
      </c>
      <c r="T981" t="s">
        <v>491</v>
      </c>
      <c r="U981" t="s">
        <v>6550</v>
      </c>
      <c r="W981" t="s">
        <v>3807</v>
      </c>
      <c r="X981" t="s">
        <v>28</v>
      </c>
      <c r="Y981" t="e">
        <f>VLOOKUP(W981,ARD_SAFE_PROCESSED_20220608[[#This Row],[Column11]],1,FALSE)</f>
        <v>#N/A</v>
      </c>
      <c r="AB981" t="str">
        <f>CONCATENATE(LEFT(ARD_SAFE_PROCESSED_20220608[[#This Row],[Column1]],6),"******",RIGHT(ARD_SAFE_PROCESSED_20220608[[#This Row],[Column1]],4),";",ARD_SAFE_PROCESSED_20220608[[#This Row],[Column11]])</f>
        <v>455788******6493;74357045329002281600006</v>
      </c>
      <c r="AD981" t="str">
        <f>CLEAN(ARD_SAFE_PROCESSED_20220608[[#This Row],[Column1]])</f>
        <v>4557881318346493</v>
      </c>
      <c r="AE981" t="str">
        <f>CLEAN(ARD_SAFE_PROCESSED_20220608[[#This Row],[Column2]])</f>
        <v>374865</v>
      </c>
      <c r="AF981" t="str">
        <f>CLEAN(ARD_SAFE_PROCESSED_20220608[[#This Row],[Column3]])</f>
        <v>5767713</v>
      </c>
      <c r="AG981" t="str">
        <f>CLEAN(ARD_SAFE_PROCESSED_20220608[[#This Row],[Column4]])</f>
        <v>PL</v>
      </c>
      <c r="AH981" t="str">
        <f>CLEAN(ARD_SAFE_PROCESSED_20220608[[#This Row],[Column5]])</f>
        <v>20251125</v>
      </c>
      <c r="AI981" t="str">
        <f>CLEAN(ARD_SAFE_PROCESSED_20220608[[#This Row],[Column6]])</f>
        <v>604</v>
      </c>
      <c r="AJ981" t="str">
        <f>CLEAN(ARD_SAFE_PROCESSED_20220608[[#This Row],[Column7]])</f>
        <v>76</v>
      </c>
      <c r="AK981" t="str">
        <f>CLEAN(ARD_SAFE_PROCESSED_20220608[[#This Row],[Column8]])</f>
        <v xml:space="preserve">IZI*DEYAVU DISCO              </v>
      </c>
      <c r="AL981" t="str">
        <f>CLEAN(ARD_SAFE_PROCESSED_20220608[[#This Row],[Column9]])</f>
        <v>20251125</v>
      </c>
      <c r="AM981" t="str">
        <f>CLEAN(ARD_SAFE_PROCESSED_20220608[[#This Row],[Column10]])</f>
        <v xml:space="preserve">'                       </v>
      </c>
      <c r="AN981" t="s">
        <v>6549</v>
      </c>
      <c r="AO981" t="str">
        <f>CLEAN(ARD_SAFE_PROCESSED_20220608[[#This Row],[Column12]])</f>
        <v>0</v>
      </c>
      <c r="AP981" t="str">
        <f>CLEAN(ARD_SAFE_PROCESSED_20220608[[#This Row],[Column13]])</f>
        <v xml:space="preserve">   </v>
      </c>
      <c r="AQ981" t="str">
        <f>CLEAN(ARD_SAFE_PROCESSED_20220608[[#This Row],[Column14]])</f>
        <v xml:space="preserve">PS0001    </v>
      </c>
      <c r="AR981" t="str">
        <f>CLEAN(ARD_SAFE_PROCESSED_20220608[[#This Row],[Column15]])</f>
        <v xml:space="preserve">POS CONTACTLESS CHIP                              </v>
      </c>
      <c r="AS981" t="str">
        <f>CLEAN(ARD_SAFE_PROCESSED_20220608[[#This Row],[Column16]])</f>
        <v xml:space="preserve">               </v>
      </c>
      <c r="AT981" t="str">
        <f>CLEAN(ARD_SAFE_PROCESSED_20220608[[#This Row],[Column17]])</f>
        <v>145.00</v>
      </c>
      <c r="AU981" t="str">
        <f>CLEAN(ARD_SAFE_PROCESSED_20220608[[#This Row],[Column18]])</f>
        <v xml:space="preserve">' </v>
      </c>
      <c r="AV981" t="str">
        <f>CLEAN(ARD_SAFE_PROCESSED_20220608[[#This Row],[Column19]])</f>
        <v xml:space="preserve">          </v>
      </c>
      <c r="AW981" t="str">
        <f>CLEAN(ARD_SAFE_PROCESSED_20220608[[#This Row],[Column20]])</f>
        <v>20251125</v>
      </c>
      <c r="AX981" t="str">
        <f>CLEAN(ARD_SAFE_PROCESSED_20220608[[#This Row],[Column21]])</f>
        <v>33016</v>
      </c>
      <c r="AY981" t="str">
        <f>LEFT(ARD_SAFE_PROCESSED_20220608[[#This Row],[Column1]],6)</f>
        <v>455788</v>
      </c>
      <c r="AZ981" t="str">
        <f>RIGHT(ARD_SAFE_PROCESSED_20220608[[#This Row],[Column1]],4)</f>
        <v>6493</v>
      </c>
      <c r="BA981" s="2">
        <f t="shared" si="97"/>
        <v>45994</v>
      </c>
      <c r="BB981">
        <f t="shared" si="98"/>
        <v>42.81</v>
      </c>
      <c r="BC981">
        <f t="shared" si="99"/>
        <v>145</v>
      </c>
      <c r="BD981" t="str">
        <f t="shared" si="100"/>
        <v>0</v>
      </c>
      <c r="BE981" t="str">
        <f t="shared" si="101"/>
        <v>F:TC40</v>
      </c>
    </row>
    <row r="982" spans="1:57" hidden="1" x14ac:dyDescent="0.3">
      <c r="A982" t="s">
        <v>6532</v>
      </c>
      <c r="B982" t="s">
        <v>6545</v>
      </c>
      <c r="C982" t="s">
        <v>6534</v>
      </c>
      <c r="D982" t="s">
        <v>64</v>
      </c>
      <c r="E982" t="s">
        <v>491</v>
      </c>
      <c r="F982" t="s">
        <v>28</v>
      </c>
      <c r="G982" t="s">
        <v>29</v>
      </c>
      <c r="H982" t="s">
        <v>6535</v>
      </c>
      <c r="I982" t="s">
        <v>491</v>
      </c>
      <c r="J982" t="s">
        <v>21</v>
      </c>
      <c r="K982" t="s">
        <v>6546</v>
      </c>
      <c r="L982" t="s">
        <v>71</v>
      </c>
      <c r="M982" t="s">
        <v>65</v>
      </c>
      <c r="N982" t="s">
        <v>67</v>
      </c>
      <c r="O982" t="s">
        <v>66</v>
      </c>
      <c r="P982" t="s">
        <v>22</v>
      </c>
      <c r="Q982" t="s">
        <v>137</v>
      </c>
      <c r="R982" t="s">
        <v>23</v>
      </c>
      <c r="S982" t="s">
        <v>24</v>
      </c>
      <c r="T982" t="s">
        <v>491</v>
      </c>
      <c r="U982" t="s">
        <v>6547</v>
      </c>
      <c r="W982" t="s">
        <v>3767</v>
      </c>
      <c r="X982" t="s">
        <v>28</v>
      </c>
      <c r="Y982" t="e">
        <f>VLOOKUP(W982,ARD_SAFE_PROCESSED_20220608[[#This Row],[Column11]],1,FALSE)</f>
        <v>#N/A</v>
      </c>
      <c r="AB982" t="str">
        <f>CONCATENATE(LEFT(ARD_SAFE_PROCESSED_20220608[[#This Row],[Column1]],6),"******",RIGHT(ARD_SAFE_PROCESSED_20220608[[#This Row],[Column1]],4),";",ARD_SAFE_PROCESSED_20220608[[#This Row],[Column11]])</f>
        <v>455788******6493;74357045329002281700004</v>
      </c>
      <c r="AD982" t="str">
        <f>CLEAN(ARD_SAFE_PROCESSED_20220608[[#This Row],[Column1]])</f>
        <v>4557881318346493</v>
      </c>
      <c r="AE982" t="str">
        <f>CLEAN(ARD_SAFE_PROCESSED_20220608[[#This Row],[Column2]])</f>
        <v>372219</v>
      </c>
      <c r="AF982" t="str">
        <f>CLEAN(ARD_SAFE_PROCESSED_20220608[[#This Row],[Column3]])</f>
        <v>5767713</v>
      </c>
      <c r="AG982" t="str">
        <f>CLEAN(ARD_SAFE_PROCESSED_20220608[[#This Row],[Column4]])</f>
        <v>PL</v>
      </c>
      <c r="AH982" t="str">
        <f>CLEAN(ARD_SAFE_PROCESSED_20220608[[#This Row],[Column5]])</f>
        <v>20251125</v>
      </c>
      <c r="AI982" t="str">
        <f>CLEAN(ARD_SAFE_PROCESSED_20220608[[#This Row],[Column6]])</f>
        <v>604</v>
      </c>
      <c r="AJ982" t="str">
        <f>CLEAN(ARD_SAFE_PROCESSED_20220608[[#This Row],[Column7]])</f>
        <v>76</v>
      </c>
      <c r="AK982" t="str">
        <f>CLEAN(ARD_SAFE_PROCESSED_20220608[[#This Row],[Column8]])</f>
        <v xml:space="preserve">IZI*DEYAVU DISCO              </v>
      </c>
      <c r="AL982" t="str">
        <f>CLEAN(ARD_SAFE_PROCESSED_20220608[[#This Row],[Column9]])</f>
        <v>20251125</v>
      </c>
      <c r="AM982" t="str">
        <f>CLEAN(ARD_SAFE_PROCESSED_20220608[[#This Row],[Column10]])</f>
        <v xml:space="preserve">'                       </v>
      </c>
      <c r="AN982" t="s">
        <v>6546</v>
      </c>
      <c r="AO982" t="str">
        <f>CLEAN(ARD_SAFE_PROCESSED_20220608[[#This Row],[Column12]])</f>
        <v>0</v>
      </c>
      <c r="AP982" t="str">
        <f>CLEAN(ARD_SAFE_PROCESSED_20220608[[#This Row],[Column13]])</f>
        <v xml:space="preserve">   </v>
      </c>
      <c r="AQ982" t="str">
        <f>CLEAN(ARD_SAFE_PROCESSED_20220608[[#This Row],[Column14]])</f>
        <v xml:space="preserve">PS0001    </v>
      </c>
      <c r="AR982" t="str">
        <f>CLEAN(ARD_SAFE_PROCESSED_20220608[[#This Row],[Column15]])</f>
        <v xml:space="preserve">POS CONTACTLESS CHIP                              </v>
      </c>
      <c r="AS982" t="str">
        <f>CLEAN(ARD_SAFE_PROCESSED_20220608[[#This Row],[Column16]])</f>
        <v xml:space="preserve">               </v>
      </c>
      <c r="AT982" t="str">
        <f>CLEAN(ARD_SAFE_PROCESSED_20220608[[#This Row],[Column17]])</f>
        <v>145.00</v>
      </c>
      <c r="AU982" t="str">
        <f>CLEAN(ARD_SAFE_PROCESSED_20220608[[#This Row],[Column18]])</f>
        <v xml:space="preserve">' </v>
      </c>
      <c r="AV982" t="str">
        <f>CLEAN(ARD_SAFE_PROCESSED_20220608[[#This Row],[Column19]])</f>
        <v xml:space="preserve">          </v>
      </c>
      <c r="AW982" t="str">
        <f>CLEAN(ARD_SAFE_PROCESSED_20220608[[#This Row],[Column20]])</f>
        <v>20251125</v>
      </c>
      <c r="AX982" t="str">
        <f>CLEAN(ARD_SAFE_PROCESSED_20220608[[#This Row],[Column21]])</f>
        <v>34753</v>
      </c>
      <c r="AY982" t="str">
        <f>LEFT(ARD_SAFE_PROCESSED_20220608[[#This Row],[Column1]],6)</f>
        <v>455788</v>
      </c>
      <c r="AZ982" t="str">
        <f>RIGHT(ARD_SAFE_PROCESSED_20220608[[#This Row],[Column1]],4)</f>
        <v>6493</v>
      </c>
      <c r="BA982" s="2">
        <f t="shared" si="97"/>
        <v>45994</v>
      </c>
      <c r="BB982">
        <f t="shared" si="98"/>
        <v>42.81</v>
      </c>
      <c r="BC982">
        <f t="shared" si="99"/>
        <v>145</v>
      </c>
      <c r="BD982" t="str">
        <f t="shared" si="100"/>
        <v>0</v>
      </c>
      <c r="BE982" t="str">
        <f t="shared" si="101"/>
        <v>F:TC40</v>
      </c>
    </row>
    <row r="983" spans="1:57" hidden="1" x14ac:dyDescent="0.3">
      <c r="A983" t="s">
        <v>6532</v>
      </c>
      <c r="B983" t="s">
        <v>6551</v>
      </c>
      <c r="C983" t="s">
        <v>6534</v>
      </c>
      <c r="D983" t="s">
        <v>64</v>
      </c>
      <c r="E983" t="s">
        <v>491</v>
      </c>
      <c r="F983" t="s">
        <v>28</v>
      </c>
      <c r="G983" t="s">
        <v>29</v>
      </c>
      <c r="H983" t="s">
        <v>6535</v>
      </c>
      <c r="I983" t="s">
        <v>491</v>
      </c>
      <c r="J983" t="s">
        <v>21</v>
      </c>
      <c r="K983" t="s">
        <v>6552</v>
      </c>
      <c r="L983" t="s">
        <v>71</v>
      </c>
      <c r="M983" t="s">
        <v>65</v>
      </c>
      <c r="N983" t="s">
        <v>67</v>
      </c>
      <c r="O983" t="s">
        <v>66</v>
      </c>
      <c r="P983" t="s">
        <v>22</v>
      </c>
      <c r="Q983" t="s">
        <v>137</v>
      </c>
      <c r="R983" t="s">
        <v>23</v>
      </c>
      <c r="S983" t="s">
        <v>24</v>
      </c>
      <c r="T983" t="s">
        <v>491</v>
      </c>
      <c r="U983" t="s">
        <v>6553</v>
      </c>
      <c r="W983" t="s">
        <v>2961</v>
      </c>
      <c r="X983" t="s">
        <v>28</v>
      </c>
      <c r="Y983" t="e">
        <f>VLOOKUP(W983,ARD_SAFE_PROCESSED_20220608[[#This Row],[Column11]],1,FALSE)</f>
        <v>#N/A</v>
      </c>
      <c r="AB983" t="str">
        <f>CONCATENATE(LEFT(ARD_SAFE_PROCESSED_20220608[[#This Row],[Column1]],6),"******",RIGHT(ARD_SAFE_PROCESSED_20220608[[#This Row],[Column1]],4),";",ARD_SAFE_PROCESSED_20220608[[#This Row],[Column11]])</f>
        <v>455788******6493;74357045329002281800002</v>
      </c>
      <c r="AD983" t="str">
        <f>CLEAN(ARD_SAFE_PROCESSED_20220608[[#This Row],[Column1]])</f>
        <v>4557881318346493</v>
      </c>
      <c r="AE983" t="str">
        <f>CLEAN(ARD_SAFE_PROCESSED_20220608[[#This Row],[Column2]])</f>
        <v>406730</v>
      </c>
      <c r="AF983" t="str">
        <f>CLEAN(ARD_SAFE_PROCESSED_20220608[[#This Row],[Column3]])</f>
        <v>5767713</v>
      </c>
      <c r="AG983" t="str">
        <f>CLEAN(ARD_SAFE_PROCESSED_20220608[[#This Row],[Column4]])</f>
        <v>PL</v>
      </c>
      <c r="AH983" t="str">
        <f>CLEAN(ARD_SAFE_PROCESSED_20220608[[#This Row],[Column5]])</f>
        <v>20251125</v>
      </c>
      <c r="AI983" t="str">
        <f>CLEAN(ARD_SAFE_PROCESSED_20220608[[#This Row],[Column6]])</f>
        <v>604</v>
      </c>
      <c r="AJ983" t="str">
        <f>CLEAN(ARD_SAFE_PROCESSED_20220608[[#This Row],[Column7]])</f>
        <v>76</v>
      </c>
      <c r="AK983" t="str">
        <f>CLEAN(ARD_SAFE_PROCESSED_20220608[[#This Row],[Column8]])</f>
        <v xml:space="preserve">IZI*DEYAVU DISCO              </v>
      </c>
      <c r="AL983" t="str">
        <f>CLEAN(ARD_SAFE_PROCESSED_20220608[[#This Row],[Column9]])</f>
        <v>20251125</v>
      </c>
      <c r="AM983" t="str">
        <f>CLEAN(ARD_SAFE_PROCESSED_20220608[[#This Row],[Column10]])</f>
        <v xml:space="preserve">'                       </v>
      </c>
      <c r="AN983" t="s">
        <v>6552</v>
      </c>
      <c r="AO983" t="str">
        <f>CLEAN(ARD_SAFE_PROCESSED_20220608[[#This Row],[Column12]])</f>
        <v>0</v>
      </c>
      <c r="AP983" t="str">
        <f>CLEAN(ARD_SAFE_PROCESSED_20220608[[#This Row],[Column13]])</f>
        <v xml:space="preserve">   </v>
      </c>
      <c r="AQ983" t="str">
        <f>CLEAN(ARD_SAFE_PROCESSED_20220608[[#This Row],[Column14]])</f>
        <v xml:space="preserve">PS0001    </v>
      </c>
      <c r="AR983" t="str">
        <f>CLEAN(ARD_SAFE_PROCESSED_20220608[[#This Row],[Column15]])</f>
        <v xml:space="preserve">POS CONTACTLESS CHIP                              </v>
      </c>
      <c r="AS983" t="str">
        <f>CLEAN(ARD_SAFE_PROCESSED_20220608[[#This Row],[Column16]])</f>
        <v xml:space="preserve">               </v>
      </c>
      <c r="AT983" t="str">
        <f>CLEAN(ARD_SAFE_PROCESSED_20220608[[#This Row],[Column17]])</f>
        <v>145.00</v>
      </c>
      <c r="AU983" t="str">
        <f>CLEAN(ARD_SAFE_PROCESSED_20220608[[#This Row],[Column18]])</f>
        <v xml:space="preserve">' </v>
      </c>
      <c r="AV983" t="str">
        <f>CLEAN(ARD_SAFE_PROCESSED_20220608[[#This Row],[Column19]])</f>
        <v xml:space="preserve">          </v>
      </c>
      <c r="AW983" t="str">
        <f>CLEAN(ARD_SAFE_PROCESSED_20220608[[#This Row],[Column20]])</f>
        <v>20251125</v>
      </c>
      <c r="AX983" t="str">
        <f>CLEAN(ARD_SAFE_PROCESSED_20220608[[#This Row],[Column21]])</f>
        <v>35951</v>
      </c>
      <c r="AY983" t="str">
        <f>LEFT(ARD_SAFE_PROCESSED_20220608[[#This Row],[Column1]],6)</f>
        <v>455788</v>
      </c>
      <c r="AZ983" t="str">
        <f>RIGHT(ARD_SAFE_PROCESSED_20220608[[#This Row],[Column1]],4)</f>
        <v>6493</v>
      </c>
      <c r="BA983" s="2">
        <f t="shared" si="97"/>
        <v>45994</v>
      </c>
      <c r="BB983">
        <f t="shared" si="98"/>
        <v>42.81</v>
      </c>
      <c r="BC983">
        <f t="shared" si="99"/>
        <v>145</v>
      </c>
      <c r="BD983" t="str">
        <f t="shared" si="100"/>
        <v>0</v>
      </c>
      <c r="BE983" t="str">
        <f t="shared" si="101"/>
        <v>F:TC40</v>
      </c>
    </row>
    <row r="984" spans="1:57" hidden="1" x14ac:dyDescent="0.3">
      <c r="A984" t="s">
        <v>7427</v>
      </c>
      <c r="B984" t="s">
        <v>7428</v>
      </c>
      <c r="C984" t="s">
        <v>7429</v>
      </c>
      <c r="D984" t="s">
        <v>72</v>
      </c>
      <c r="E984" t="s">
        <v>491</v>
      </c>
      <c r="F984" t="s">
        <v>28</v>
      </c>
      <c r="G984" t="s">
        <v>29</v>
      </c>
      <c r="H984" t="s">
        <v>7430</v>
      </c>
      <c r="I984" t="s">
        <v>491</v>
      </c>
      <c r="J984" t="s">
        <v>21</v>
      </c>
      <c r="K984" t="s">
        <v>7431</v>
      </c>
      <c r="L984" t="s">
        <v>7432</v>
      </c>
      <c r="M984" t="s">
        <v>65</v>
      </c>
      <c r="N984" t="s">
        <v>67</v>
      </c>
      <c r="O984" t="s">
        <v>73</v>
      </c>
      <c r="P984" t="s">
        <v>22</v>
      </c>
      <c r="Q984" t="s">
        <v>7433</v>
      </c>
      <c r="R984" t="s">
        <v>23</v>
      </c>
      <c r="S984" t="s">
        <v>24</v>
      </c>
      <c r="T984" t="s">
        <v>491</v>
      </c>
      <c r="U984" t="s">
        <v>7434</v>
      </c>
      <c r="W984" t="s">
        <v>5970</v>
      </c>
      <c r="X984" t="s">
        <v>28</v>
      </c>
      <c r="Y984" t="e">
        <f>VLOOKUP(W984,ARD_SAFE_PROCESSED_20220608[[#This Row],[Column11]],1,FALSE)</f>
        <v>#N/A</v>
      </c>
      <c r="AB984" t="str">
        <f>CONCATENATE(LEFT(ARD_SAFE_PROCESSED_20220608[[#This Row],[Column1]],6),"******",RIGHT(ARD_SAFE_PROCESSED_20220608[[#This Row],[Column1]],4),";",ARD_SAFE_PROCESSED_20220608[[#This Row],[Column11]])</f>
        <v>455788******5392;74357045329002309300100</v>
      </c>
      <c r="AD984" t="str">
        <f>CLEAN(ARD_SAFE_PROCESSED_20220608[[#This Row],[Column1]])</f>
        <v>4557881486595392</v>
      </c>
      <c r="AE984" t="str">
        <f>CLEAN(ARD_SAFE_PROCESSED_20220608[[#This Row],[Column2]])</f>
        <v>981062</v>
      </c>
      <c r="AF984" t="str">
        <f>CLEAN(ARD_SAFE_PROCESSED_20220608[[#This Row],[Column3]])</f>
        <v>5763567</v>
      </c>
      <c r="AG984" t="str">
        <f>CLEAN(ARD_SAFE_PROCESSED_20220608[[#This Row],[Column4]])</f>
        <v>PC</v>
      </c>
      <c r="AH984" t="str">
        <f>CLEAN(ARD_SAFE_PROCESSED_20220608[[#This Row],[Column5]])</f>
        <v>20251125</v>
      </c>
      <c r="AI984" t="str">
        <f>CLEAN(ARD_SAFE_PROCESSED_20220608[[#This Row],[Column6]])</f>
        <v>604</v>
      </c>
      <c r="AJ984" t="str">
        <f>CLEAN(ARD_SAFE_PROCESSED_20220608[[#This Row],[Column7]])</f>
        <v>76</v>
      </c>
      <c r="AK984" t="str">
        <f>CLEAN(ARD_SAFE_PROCESSED_20220608[[#This Row],[Column8]])</f>
        <v xml:space="preserve">IZI*MARKET PLAZA UNO          </v>
      </c>
      <c r="AL984" t="str">
        <f>CLEAN(ARD_SAFE_PROCESSED_20220608[[#This Row],[Column9]])</f>
        <v>20251125</v>
      </c>
      <c r="AM984" t="str">
        <f>CLEAN(ARD_SAFE_PROCESSED_20220608[[#This Row],[Column10]])</f>
        <v xml:space="preserve">'                       </v>
      </c>
      <c r="AN984" t="s">
        <v>7431</v>
      </c>
      <c r="AO984" t="str">
        <f>CLEAN(ARD_SAFE_PROCESSED_20220608[[#This Row],[Column12]])</f>
        <v>5424</v>
      </c>
      <c r="AP984" t="str">
        <f>CLEAN(ARD_SAFE_PROCESSED_20220608[[#This Row],[Column13]])</f>
        <v xml:space="preserve">   </v>
      </c>
      <c r="AQ984" t="str">
        <f>CLEAN(ARD_SAFE_PROCESSED_20220608[[#This Row],[Column14]])</f>
        <v xml:space="preserve">PS0001    </v>
      </c>
      <c r="AR984" t="str">
        <f>CLEAN(ARD_SAFE_PROCESSED_20220608[[#This Row],[Column15]])</f>
        <v xml:space="preserve">POS CHIP EMV                                      </v>
      </c>
      <c r="AS984" t="str">
        <f>CLEAN(ARD_SAFE_PROCESSED_20220608[[#This Row],[Column16]])</f>
        <v xml:space="preserve">               </v>
      </c>
      <c r="AT984" t="str">
        <f>CLEAN(ARD_SAFE_PROCESSED_20220608[[#This Row],[Column17]])</f>
        <v>119.60</v>
      </c>
      <c r="AU984" t="str">
        <f>CLEAN(ARD_SAFE_PROCESSED_20220608[[#This Row],[Column18]])</f>
        <v xml:space="preserve">' </v>
      </c>
      <c r="AV984" t="str">
        <f>CLEAN(ARD_SAFE_PROCESSED_20220608[[#This Row],[Column19]])</f>
        <v xml:space="preserve">          </v>
      </c>
      <c r="AW984" t="str">
        <f>CLEAN(ARD_SAFE_PROCESSED_20220608[[#This Row],[Column20]])</f>
        <v>20251125</v>
      </c>
      <c r="AX984" t="str">
        <f>CLEAN(ARD_SAFE_PROCESSED_20220608[[#This Row],[Column21]])</f>
        <v>134356</v>
      </c>
      <c r="AY984" t="str">
        <f>LEFT(ARD_SAFE_PROCESSED_20220608[[#This Row],[Column1]],6)</f>
        <v>455788</v>
      </c>
      <c r="AZ984" t="str">
        <f>RIGHT(ARD_SAFE_PROCESSED_20220608[[#This Row],[Column1]],4)</f>
        <v>5392</v>
      </c>
      <c r="BA984" s="2">
        <f t="shared" si="97"/>
        <v>45993</v>
      </c>
      <c r="BB984">
        <f t="shared" si="98"/>
        <v>35.31</v>
      </c>
      <c r="BC984">
        <f t="shared" si="99"/>
        <v>119.6</v>
      </c>
      <c r="BD984" t="str">
        <f t="shared" si="100"/>
        <v>0</v>
      </c>
      <c r="BE984" t="str">
        <f t="shared" si="101"/>
        <v>F:TC40</v>
      </c>
    </row>
    <row r="985" spans="1:57" hidden="1" x14ac:dyDescent="0.3">
      <c r="A985" t="s">
        <v>5893</v>
      </c>
      <c r="B985" t="s">
        <v>5916</v>
      </c>
      <c r="C985" t="s">
        <v>5917</v>
      </c>
      <c r="D985" t="s">
        <v>216</v>
      </c>
      <c r="E985" t="s">
        <v>474</v>
      </c>
      <c r="F985" t="s">
        <v>28</v>
      </c>
      <c r="G985" t="s">
        <v>29</v>
      </c>
      <c r="H985" t="s">
        <v>5908</v>
      </c>
      <c r="I985" t="s">
        <v>491</v>
      </c>
      <c r="J985" t="s">
        <v>21</v>
      </c>
      <c r="K985" t="s">
        <v>5918</v>
      </c>
      <c r="L985" t="s">
        <v>5919</v>
      </c>
      <c r="M985" t="s">
        <v>65</v>
      </c>
      <c r="N985" t="s">
        <v>67</v>
      </c>
      <c r="O985" t="s">
        <v>217</v>
      </c>
      <c r="P985" t="s">
        <v>22</v>
      </c>
      <c r="Q985" t="s">
        <v>110</v>
      </c>
      <c r="R985" t="s">
        <v>23</v>
      </c>
      <c r="S985" t="s">
        <v>24</v>
      </c>
      <c r="T985" t="s">
        <v>474</v>
      </c>
      <c r="U985" t="s">
        <v>5920</v>
      </c>
      <c r="W985" t="s">
        <v>5964</v>
      </c>
      <c r="X985" t="s">
        <v>28</v>
      </c>
      <c r="Y985" t="e">
        <f>VLOOKUP(W985,ARD_SAFE_PROCESSED_20220608[[#This Row],[Column11]],1,FALSE)</f>
        <v>#N/A</v>
      </c>
      <c r="AB985" t="str">
        <f>CONCATENATE(LEFT(ARD_SAFE_PROCESSED_20220608[[#This Row],[Column1]],6),"******",RIGHT(ARD_SAFE_PROCESSED_20220608[[#This Row],[Column1]],4),";",ARD_SAFE_PROCESSED_20220608[[#This Row],[Column11]])</f>
        <v>454775******3472;74357045329003213000018</v>
      </c>
      <c r="AD985" t="str">
        <f>CLEAN(ARD_SAFE_PROCESSED_20220608[[#This Row],[Column1]])</f>
        <v>4547751220493472</v>
      </c>
      <c r="AE985" t="str">
        <f>CLEAN(ARD_SAFE_PROCESSED_20220608[[#This Row],[Column2]])</f>
        <v>194166</v>
      </c>
      <c r="AF985" t="str">
        <f>CLEAN(ARD_SAFE_PROCESSED_20220608[[#This Row],[Column3]])</f>
        <v>5871691</v>
      </c>
      <c r="AG985" t="str">
        <f>CLEAN(ARD_SAFE_PROCESSED_20220608[[#This Row],[Column4]])</f>
        <v>QL</v>
      </c>
      <c r="AH985" t="str">
        <f>CLEAN(ARD_SAFE_PROCESSED_20220608[[#This Row],[Column5]])</f>
        <v>20251124</v>
      </c>
      <c r="AI985" t="str">
        <f>CLEAN(ARD_SAFE_PROCESSED_20220608[[#This Row],[Column6]])</f>
        <v>604</v>
      </c>
      <c r="AJ985" t="str">
        <f>CLEAN(ARD_SAFE_PROCESSED_20220608[[#This Row],[Column7]])</f>
        <v>76</v>
      </c>
      <c r="AK985" t="str">
        <f>CLEAN(ARD_SAFE_PROCESSED_20220608[[#This Row],[Column8]])</f>
        <v xml:space="preserve">IZI*LICORERIA IBIZA           </v>
      </c>
      <c r="AL985" t="str">
        <f>CLEAN(ARD_SAFE_PROCESSED_20220608[[#This Row],[Column9]])</f>
        <v>20251125</v>
      </c>
      <c r="AM985" t="str">
        <f>CLEAN(ARD_SAFE_PROCESSED_20220608[[#This Row],[Column10]])</f>
        <v xml:space="preserve">'                       </v>
      </c>
      <c r="AN985" t="s">
        <v>5918</v>
      </c>
      <c r="AO985" t="str">
        <f>CLEAN(ARD_SAFE_PROCESSED_20220608[[#This Row],[Column12]])</f>
        <v>2045</v>
      </c>
      <c r="AP985" t="str">
        <f>CLEAN(ARD_SAFE_PROCESSED_20220608[[#This Row],[Column13]])</f>
        <v xml:space="preserve">   </v>
      </c>
      <c r="AQ985" t="str">
        <f>CLEAN(ARD_SAFE_PROCESSED_20220608[[#This Row],[Column14]])</f>
        <v xml:space="preserve">PS0001    </v>
      </c>
      <c r="AR985" t="str">
        <f>CLEAN(ARD_SAFE_PROCESSED_20220608[[#This Row],[Column15]])</f>
        <v xml:space="preserve">QPS CONTACTLESS CHIP                              </v>
      </c>
      <c r="AS985" t="str">
        <f>CLEAN(ARD_SAFE_PROCESSED_20220608[[#This Row],[Column16]])</f>
        <v xml:space="preserve">               </v>
      </c>
      <c r="AT985" t="str">
        <f>CLEAN(ARD_SAFE_PROCESSED_20220608[[#This Row],[Column17]])</f>
        <v>50.00</v>
      </c>
      <c r="AU985" t="str">
        <f>CLEAN(ARD_SAFE_PROCESSED_20220608[[#This Row],[Column18]])</f>
        <v xml:space="preserve">' </v>
      </c>
      <c r="AV985" t="str">
        <f>CLEAN(ARD_SAFE_PROCESSED_20220608[[#This Row],[Column19]])</f>
        <v xml:space="preserve">          </v>
      </c>
      <c r="AW985" t="str">
        <f>CLEAN(ARD_SAFE_PROCESSED_20220608[[#This Row],[Column20]])</f>
        <v>20251124</v>
      </c>
      <c r="AX985" t="str">
        <f>CLEAN(ARD_SAFE_PROCESSED_20220608[[#This Row],[Column21]])</f>
        <v>231934</v>
      </c>
      <c r="AY985" t="str">
        <f>LEFT(ARD_SAFE_PROCESSED_20220608[[#This Row],[Column1]],6)</f>
        <v>454775</v>
      </c>
      <c r="AZ985" t="str">
        <f>RIGHT(ARD_SAFE_PROCESSED_20220608[[#This Row],[Column1]],4)</f>
        <v>3472</v>
      </c>
      <c r="BA985" s="2">
        <f t="shared" si="97"/>
        <v>45993</v>
      </c>
      <c r="BB985">
        <f t="shared" si="98"/>
        <v>14.75</v>
      </c>
      <c r="BC985">
        <f t="shared" si="99"/>
        <v>50</v>
      </c>
      <c r="BD985" t="str">
        <f t="shared" si="100"/>
        <v>1</v>
      </c>
      <c r="BE985" t="str">
        <f t="shared" si="101"/>
        <v>F:TC40</v>
      </c>
    </row>
    <row r="986" spans="1:57" hidden="1" x14ac:dyDescent="0.3">
      <c r="A986" t="s">
        <v>5893</v>
      </c>
      <c r="B986" t="s">
        <v>5928</v>
      </c>
      <c r="C986" t="s">
        <v>5907</v>
      </c>
      <c r="D986" t="s">
        <v>216</v>
      </c>
      <c r="E986" t="s">
        <v>491</v>
      </c>
      <c r="F986" t="s">
        <v>28</v>
      </c>
      <c r="G986" t="s">
        <v>29</v>
      </c>
      <c r="H986" t="s">
        <v>5908</v>
      </c>
      <c r="I986" t="s">
        <v>491</v>
      </c>
      <c r="J986" t="s">
        <v>21</v>
      </c>
      <c r="K986" t="s">
        <v>5929</v>
      </c>
      <c r="L986" t="s">
        <v>5930</v>
      </c>
      <c r="M986" t="s">
        <v>65</v>
      </c>
      <c r="N986" t="s">
        <v>67</v>
      </c>
      <c r="O986" t="s">
        <v>217</v>
      </c>
      <c r="P986" t="s">
        <v>22</v>
      </c>
      <c r="Q986" t="s">
        <v>110</v>
      </c>
      <c r="R986" t="s">
        <v>23</v>
      </c>
      <c r="S986" t="s">
        <v>24</v>
      </c>
      <c r="T986" t="s">
        <v>491</v>
      </c>
      <c r="U986" t="s">
        <v>5931</v>
      </c>
      <c r="W986" t="s">
        <v>8337</v>
      </c>
      <c r="X986" t="s">
        <v>28</v>
      </c>
      <c r="Y986" t="e">
        <f>VLOOKUP(W986,ARD_SAFE_PROCESSED_20220608[[#This Row],[Column11]],1,FALSE)</f>
        <v>#N/A</v>
      </c>
      <c r="AB986" t="str">
        <f>CONCATENATE(LEFT(ARD_SAFE_PROCESSED_20220608[[#This Row],[Column1]],6),"******",RIGHT(ARD_SAFE_PROCESSED_20220608[[#This Row],[Column1]],4),";",ARD_SAFE_PROCESSED_20220608[[#This Row],[Column11]])</f>
        <v>454775******3472;74357045329003216900115</v>
      </c>
      <c r="AD986" t="str">
        <f>CLEAN(ARD_SAFE_PROCESSED_20220608[[#This Row],[Column1]])</f>
        <v>4547751220493472</v>
      </c>
      <c r="AE986" t="str">
        <f>CLEAN(ARD_SAFE_PROCESSED_20220608[[#This Row],[Column2]])</f>
        <v>464466</v>
      </c>
      <c r="AF986" t="str">
        <f>CLEAN(ARD_SAFE_PROCESSED_20220608[[#This Row],[Column3]])</f>
        <v>5872073</v>
      </c>
      <c r="AG986" t="str">
        <f>CLEAN(ARD_SAFE_PROCESSED_20220608[[#This Row],[Column4]])</f>
        <v>QL</v>
      </c>
      <c r="AH986" t="str">
        <f>CLEAN(ARD_SAFE_PROCESSED_20220608[[#This Row],[Column5]])</f>
        <v>20251125</v>
      </c>
      <c r="AI986" t="str">
        <f>CLEAN(ARD_SAFE_PROCESSED_20220608[[#This Row],[Column6]])</f>
        <v>604</v>
      </c>
      <c r="AJ986" t="str">
        <f>CLEAN(ARD_SAFE_PROCESSED_20220608[[#This Row],[Column7]])</f>
        <v>76</v>
      </c>
      <c r="AK986" t="str">
        <f>CLEAN(ARD_SAFE_PROCESSED_20220608[[#This Row],[Column8]])</f>
        <v xml:space="preserve">IZI*LICORERIA IBIZA           </v>
      </c>
      <c r="AL986" t="str">
        <f>CLEAN(ARD_SAFE_PROCESSED_20220608[[#This Row],[Column9]])</f>
        <v>20251125</v>
      </c>
      <c r="AM986" t="str">
        <f>CLEAN(ARD_SAFE_PROCESSED_20220608[[#This Row],[Column10]])</f>
        <v xml:space="preserve">'                       </v>
      </c>
      <c r="AN986" t="s">
        <v>5929</v>
      </c>
      <c r="AO986" t="str">
        <f>CLEAN(ARD_SAFE_PROCESSED_20220608[[#This Row],[Column12]])</f>
        <v>2589</v>
      </c>
      <c r="AP986" t="str">
        <f>CLEAN(ARD_SAFE_PROCESSED_20220608[[#This Row],[Column13]])</f>
        <v xml:space="preserve">   </v>
      </c>
      <c r="AQ986" t="str">
        <f>CLEAN(ARD_SAFE_PROCESSED_20220608[[#This Row],[Column14]])</f>
        <v xml:space="preserve">PS0001    </v>
      </c>
      <c r="AR986" t="str">
        <f>CLEAN(ARD_SAFE_PROCESSED_20220608[[#This Row],[Column15]])</f>
        <v xml:space="preserve">QPS CONTACTLESS CHIP                              </v>
      </c>
      <c r="AS986" t="str">
        <f>CLEAN(ARD_SAFE_PROCESSED_20220608[[#This Row],[Column16]])</f>
        <v xml:space="preserve">               </v>
      </c>
      <c r="AT986" t="str">
        <f>CLEAN(ARD_SAFE_PROCESSED_20220608[[#This Row],[Column17]])</f>
        <v>50.00</v>
      </c>
      <c r="AU986" t="str">
        <f>CLEAN(ARD_SAFE_PROCESSED_20220608[[#This Row],[Column18]])</f>
        <v xml:space="preserve">' </v>
      </c>
      <c r="AV986" t="str">
        <f>CLEAN(ARD_SAFE_PROCESSED_20220608[[#This Row],[Column19]])</f>
        <v xml:space="preserve">          </v>
      </c>
      <c r="AW986" t="str">
        <f>CLEAN(ARD_SAFE_PROCESSED_20220608[[#This Row],[Column20]])</f>
        <v>20251125</v>
      </c>
      <c r="AX986" t="str">
        <f>CLEAN(ARD_SAFE_PROCESSED_20220608[[#This Row],[Column21]])</f>
        <v>14638</v>
      </c>
      <c r="AY986" t="str">
        <f>LEFT(ARD_SAFE_PROCESSED_20220608[[#This Row],[Column1]],6)</f>
        <v>454775</v>
      </c>
      <c r="AZ986" t="str">
        <f>RIGHT(ARD_SAFE_PROCESSED_20220608[[#This Row],[Column1]],4)</f>
        <v>3472</v>
      </c>
      <c r="BA986" s="2">
        <f t="shared" si="97"/>
        <v>45993</v>
      </c>
      <c r="BB986">
        <f t="shared" si="98"/>
        <v>14.76</v>
      </c>
      <c r="BC986">
        <f t="shared" si="99"/>
        <v>50</v>
      </c>
      <c r="BD986" t="str">
        <f t="shared" si="100"/>
        <v>1</v>
      </c>
      <c r="BE986" t="str">
        <f t="shared" si="101"/>
        <v>F:TC40</v>
      </c>
    </row>
    <row r="987" spans="1:57" hidden="1" x14ac:dyDescent="0.3">
      <c r="A987" t="s">
        <v>5893</v>
      </c>
      <c r="B987" t="s">
        <v>5906</v>
      </c>
      <c r="C987" t="s">
        <v>5907</v>
      </c>
      <c r="D987" t="s">
        <v>216</v>
      </c>
      <c r="E987" t="s">
        <v>491</v>
      </c>
      <c r="F987" t="s">
        <v>28</v>
      </c>
      <c r="G987" t="s">
        <v>29</v>
      </c>
      <c r="H987" t="s">
        <v>5908</v>
      </c>
      <c r="I987" t="s">
        <v>491</v>
      </c>
      <c r="J987" t="s">
        <v>21</v>
      </c>
      <c r="K987" t="s">
        <v>5909</v>
      </c>
      <c r="L987" t="s">
        <v>5910</v>
      </c>
      <c r="M987" t="s">
        <v>65</v>
      </c>
      <c r="N987" t="s">
        <v>67</v>
      </c>
      <c r="O987" t="s">
        <v>217</v>
      </c>
      <c r="P987" t="s">
        <v>22</v>
      </c>
      <c r="Q987" t="s">
        <v>110</v>
      </c>
      <c r="R987" t="s">
        <v>23</v>
      </c>
      <c r="S987" t="s">
        <v>24</v>
      </c>
      <c r="T987" t="s">
        <v>491</v>
      </c>
      <c r="U987" t="s">
        <v>5911</v>
      </c>
      <c r="W987" t="s">
        <v>8824</v>
      </c>
      <c r="X987" t="s">
        <v>28</v>
      </c>
      <c r="Y987" t="e">
        <f>VLOOKUP(W987,ARD_SAFE_PROCESSED_20220608[[#This Row],[Column11]],1,FALSE)</f>
        <v>#N/A</v>
      </c>
      <c r="AB987" t="str">
        <f>CONCATENATE(LEFT(ARD_SAFE_PROCESSED_20220608[[#This Row],[Column1]],6),"******",RIGHT(ARD_SAFE_PROCESSED_20220608[[#This Row],[Column1]],4),";",ARD_SAFE_PROCESSED_20220608[[#This Row],[Column11]])</f>
        <v>454775******3472;74357045329003216900123</v>
      </c>
      <c r="AD987" t="str">
        <f>CLEAN(ARD_SAFE_PROCESSED_20220608[[#This Row],[Column1]])</f>
        <v>4547751220493472</v>
      </c>
      <c r="AE987" t="str">
        <f>CLEAN(ARD_SAFE_PROCESSED_20220608[[#This Row],[Column2]])</f>
        <v>104766</v>
      </c>
      <c r="AF987" t="str">
        <f>CLEAN(ARD_SAFE_PROCESSED_20220608[[#This Row],[Column3]])</f>
        <v>5872073</v>
      </c>
      <c r="AG987" t="str">
        <f>CLEAN(ARD_SAFE_PROCESSED_20220608[[#This Row],[Column4]])</f>
        <v>QL</v>
      </c>
      <c r="AH987" t="str">
        <f>CLEAN(ARD_SAFE_PROCESSED_20220608[[#This Row],[Column5]])</f>
        <v>20251125</v>
      </c>
      <c r="AI987" t="str">
        <f>CLEAN(ARD_SAFE_PROCESSED_20220608[[#This Row],[Column6]])</f>
        <v>604</v>
      </c>
      <c r="AJ987" t="str">
        <f>CLEAN(ARD_SAFE_PROCESSED_20220608[[#This Row],[Column7]])</f>
        <v>76</v>
      </c>
      <c r="AK987" t="str">
        <f>CLEAN(ARD_SAFE_PROCESSED_20220608[[#This Row],[Column8]])</f>
        <v xml:space="preserve">IZI*LICORERIA IBIZA           </v>
      </c>
      <c r="AL987" t="str">
        <f>CLEAN(ARD_SAFE_PROCESSED_20220608[[#This Row],[Column9]])</f>
        <v>20251125</v>
      </c>
      <c r="AM987" t="str">
        <f>CLEAN(ARD_SAFE_PROCESSED_20220608[[#This Row],[Column10]])</f>
        <v xml:space="preserve">'                       </v>
      </c>
      <c r="AN987" t="s">
        <v>5909</v>
      </c>
      <c r="AO987" t="str">
        <f>CLEAN(ARD_SAFE_PROCESSED_20220608[[#This Row],[Column12]])</f>
        <v>2591</v>
      </c>
      <c r="AP987" t="str">
        <f>CLEAN(ARD_SAFE_PROCESSED_20220608[[#This Row],[Column13]])</f>
        <v xml:space="preserve">   </v>
      </c>
      <c r="AQ987" t="str">
        <f>CLEAN(ARD_SAFE_PROCESSED_20220608[[#This Row],[Column14]])</f>
        <v xml:space="preserve">PS0001    </v>
      </c>
      <c r="AR987" t="str">
        <f>CLEAN(ARD_SAFE_PROCESSED_20220608[[#This Row],[Column15]])</f>
        <v xml:space="preserve">QPS CONTACTLESS CHIP                              </v>
      </c>
      <c r="AS987" t="str">
        <f>CLEAN(ARD_SAFE_PROCESSED_20220608[[#This Row],[Column16]])</f>
        <v xml:space="preserve">               </v>
      </c>
      <c r="AT987" t="str">
        <f>CLEAN(ARD_SAFE_PROCESSED_20220608[[#This Row],[Column17]])</f>
        <v>50.00</v>
      </c>
      <c r="AU987" t="str">
        <f>CLEAN(ARD_SAFE_PROCESSED_20220608[[#This Row],[Column18]])</f>
        <v xml:space="preserve">' </v>
      </c>
      <c r="AV987" t="str">
        <f>CLEAN(ARD_SAFE_PROCESSED_20220608[[#This Row],[Column19]])</f>
        <v xml:space="preserve">          </v>
      </c>
      <c r="AW987" t="str">
        <f>CLEAN(ARD_SAFE_PROCESSED_20220608[[#This Row],[Column20]])</f>
        <v>20251125</v>
      </c>
      <c r="AX987" t="str">
        <f>CLEAN(ARD_SAFE_PROCESSED_20220608[[#This Row],[Column21]])</f>
        <v>21041</v>
      </c>
      <c r="AY987" t="str">
        <f>LEFT(ARD_SAFE_PROCESSED_20220608[[#This Row],[Column1]],6)</f>
        <v>454775</v>
      </c>
      <c r="AZ987" t="str">
        <f>RIGHT(ARD_SAFE_PROCESSED_20220608[[#This Row],[Column1]],4)</f>
        <v>3472</v>
      </c>
      <c r="BA987" s="2">
        <f t="shared" si="97"/>
        <v>45993</v>
      </c>
      <c r="BB987">
        <f t="shared" si="98"/>
        <v>14.76</v>
      </c>
      <c r="BC987">
        <f t="shared" si="99"/>
        <v>50</v>
      </c>
      <c r="BD987" t="str">
        <f t="shared" si="100"/>
        <v>1</v>
      </c>
      <c r="BE987" t="str">
        <f t="shared" si="101"/>
        <v>F:TC40</v>
      </c>
    </row>
    <row r="988" spans="1:57" hidden="1" x14ac:dyDescent="0.3">
      <c r="A988" t="s">
        <v>5893</v>
      </c>
      <c r="B988" t="s">
        <v>5939</v>
      </c>
      <c r="C988" t="s">
        <v>5907</v>
      </c>
      <c r="D988" t="s">
        <v>216</v>
      </c>
      <c r="E988" t="s">
        <v>491</v>
      </c>
      <c r="F988" t="s">
        <v>28</v>
      </c>
      <c r="G988" t="s">
        <v>29</v>
      </c>
      <c r="H988" t="s">
        <v>5908</v>
      </c>
      <c r="I988" t="s">
        <v>491</v>
      </c>
      <c r="J988" t="s">
        <v>21</v>
      </c>
      <c r="K988" t="s">
        <v>5940</v>
      </c>
      <c r="L988" t="s">
        <v>5941</v>
      </c>
      <c r="M988" t="s">
        <v>65</v>
      </c>
      <c r="N988" t="s">
        <v>67</v>
      </c>
      <c r="O988" t="s">
        <v>217</v>
      </c>
      <c r="P988" t="s">
        <v>22</v>
      </c>
      <c r="Q988" t="s">
        <v>110</v>
      </c>
      <c r="R988" t="s">
        <v>23</v>
      </c>
      <c r="S988" t="s">
        <v>24</v>
      </c>
      <c r="T988" t="s">
        <v>491</v>
      </c>
      <c r="U988" t="s">
        <v>5942</v>
      </c>
      <c r="W988" t="s">
        <v>8569</v>
      </c>
      <c r="X988" t="s">
        <v>28</v>
      </c>
      <c r="Y988" t="e">
        <f>VLOOKUP(W988,ARD_SAFE_PROCESSED_20220608[[#This Row],[Column11]],1,FALSE)</f>
        <v>#N/A</v>
      </c>
      <c r="AB988" t="str">
        <f>CONCATENATE(LEFT(ARD_SAFE_PROCESSED_20220608[[#This Row],[Column1]],6),"******",RIGHT(ARD_SAFE_PROCESSED_20220608[[#This Row],[Column1]],4),";",ARD_SAFE_PROCESSED_20220608[[#This Row],[Column11]])</f>
        <v>454775******3472;74357045329003216900172</v>
      </c>
      <c r="AD988" t="str">
        <f>CLEAN(ARD_SAFE_PROCESSED_20220608[[#This Row],[Column1]])</f>
        <v>4547751220493472</v>
      </c>
      <c r="AE988" t="str">
        <f>CLEAN(ARD_SAFE_PROCESSED_20220608[[#This Row],[Column2]])</f>
        <v>524666</v>
      </c>
      <c r="AF988" t="str">
        <f>CLEAN(ARD_SAFE_PROCESSED_20220608[[#This Row],[Column3]])</f>
        <v>5872073</v>
      </c>
      <c r="AG988" t="str">
        <f>CLEAN(ARD_SAFE_PROCESSED_20220608[[#This Row],[Column4]])</f>
        <v>QL</v>
      </c>
      <c r="AH988" t="str">
        <f>CLEAN(ARD_SAFE_PROCESSED_20220608[[#This Row],[Column5]])</f>
        <v>20251125</v>
      </c>
      <c r="AI988" t="str">
        <f>CLEAN(ARD_SAFE_PROCESSED_20220608[[#This Row],[Column6]])</f>
        <v>604</v>
      </c>
      <c r="AJ988" t="str">
        <f>CLEAN(ARD_SAFE_PROCESSED_20220608[[#This Row],[Column7]])</f>
        <v>76</v>
      </c>
      <c r="AK988" t="str">
        <f>CLEAN(ARD_SAFE_PROCESSED_20220608[[#This Row],[Column8]])</f>
        <v xml:space="preserve">IZI*LICORERIA IBIZA           </v>
      </c>
      <c r="AL988" t="str">
        <f>CLEAN(ARD_SAFE_PROCESSED_20220608[[#This Row],[Column9]])</f>
        <v>20251125</v>
      </c>
      <c r="AM988" t="str">
        <f>CLEAN(ARD_SAFE_PROCESSED_20220608[[#This Row],[Column10]])</f>
        <v xml:space="preserve">'                       </v>
      </c>
      <c r="AN988" t="s">
        <v>5940</v>
      </c>
      <c r="AO988" t="str">
        <f>CLEAN(ARD_SAFE_PROCESSED_20220608[[#This Row],[Column12]])</f>
        <v>2608</v>
      </c>
      <c r="AP988" t="str">
        <f>CLEAN(ARD_SAFE_PROCESSED_20220608[[#This Row],[Column13]])</f>
        <v xml:space="preserve">   </v>
      </c>
      <c r="AQ988" t="str">
        <f>CLEAN(ARD_SAFE_PROCESSED_20220608[[#This Row],[Column14]])</f>
        <v xml:space="preserve">PS0001    </v>
      </c>
      <c r="AR988" t="str">
        <f>CLEAN(ARD_SAFE_PROCESSED_20220608[[#This Row],[Column15]])</f>
        <v xml:space="preserve">QPS CONTACTLESS CHIP                              </v>
      </c>
      <c r="AS988" t="str">
        <f>CLEAN(ARD_SAFE_PROCESSED_20220608[[#This Row],[Column16]])</f>
        <v xml:space="preserve">               </v>
      </c>
      <c r="AT988" t="str">
        <f>CLEAN(ARD_SAFE_PROCESSED_20220608[[#This Row],[Column17]])</f>
        <v>50.00</v>
      </c>
      <c r="AU988" t="str">
        <f>CLEAN(ARD_SAFE_PROCESSED_20220608[[#This Row],[Column18]])</f>
        <v xml:space="preserve">' </v>
      </c>
      <c r="AV988" t="str">
        <f>CLEAN(ARD_SAFE_PROCESSED_20220608[[#This Row],[Column19]])</f>
        <v xml:space="preserve">          </v>
      </c>
      <c r="AW988" t="str">
        <f>CLEAN(ARD_SAFE_PROCESSED_20220608[[#This Row],[Column20]])</f>
        <v>20251125</v>
      </c>
      <c r="AX988" t="str">
        <f>CLEAN(ARD_SAFE_PROCESSED_20220608[[#This Row],[Column21]])</f>
        <v>25239</v>
      </c>
      <c r="AY988" t="str">
        <f>LEFT(ARD_SAFE_PROCESSED_20220608[[#This Row],[Column1]],6)</f>
        <v>454775</v>
      </c>
      <c r="AZ988" t="str">
        <f>RIGHT(ARD_SAFE_PROCESSED_20220608[[#This Row],[Column1]],4)</f>
        <v>3472</v>
      </c>
      <c r="BA988" s="2">
        <f t="shared" si="97"/>
        <v>45993</v>
      </c>
      <c r="BB988">
        <f t="shared" si="98"/>
        <v>14.76</v>
      </c>
      <c r="BC988">
        <f t="shared" si="99"/>
        <v>50</v>
      </c>
      <c r="BD988" t="str">
        <f t="shared" si="100"/>
        <v>1</v>
      </c>
      <c r="BE988" t="str">
        <f t="shared" si="101"/>
        <v>F:TC40</v>
      </c>
    </row>
    <row r="989" spans="1:57" hidden="1" x14ac:dyDescent="0.3">
      <c r="A989" t="s">
        <v>5893</v>
      </c>
      <c r="B989" t="s">
        <v>5947</v>
      </c>
      <c r="C989" t="s">
        <v>5907</v>
      </c>
      <c r="D989" t="s">
        <v>216</v>
      </c>
      <c r="E989" t="s">
        <v>491</v>
      </c>
      <c r="F989" t="s">
        <v>28</v>
      </c>
      <c r="G989" t="s">
        <v>29</v>
      </c>
      <c r="H989" t="s">
        <v>5908</v>
      </c>
      <c r="I989" t="s">
        <v>491</v>
      </c>
      <c r="J989" t="s">
        <v>21</v>
      </c>
      <c r="K989" t="s">
        <v>5948</v>
      </c>
      <c r="L989" t="s">
        <v>5949</v>
      </c>
      <c r="M989" t="s">
        <v>65</v>
      </c>
      <c r="N989" t="s">
        <v>67</v>
      </c>
      <c r="O989" t="s">
        <v>217</v>
      </c>
      <c r="P989" t="s">
        <v>22</v>
      </c>
      <c r="Q989" t="s">
        <v>110</v>
      </c>
      <c r="R989" t="s">
        <v>23</v>
      </c>
      <c r="S989" t="s">
        <v>24</v>
      </c>
      <c r="T989" t="s">
        <v>491</v>
      </c>
      <c r="U989" t="s">
        <v>5950</v>
      </c>
      <c r="W989" t="s">
        <v>3791</v>
      </c>
      <c r="X989" t="s">
        <v>28</v>
      </c>
      <c r="Y989" t="e">
        <f>VLOOKUP(W989,ARD_SAFE_PROCESSED_20220608[[#This Row],[Column11]],1,FALSE)</f>
        <v>#N/A</v>
      </c>
      <c r="AB989" t="str">
        <f>CONCATENATE(LEFT(ARD_SAFE_PROCESSED_20220608[[#This Row],[Column1]],6),"******",RIGHT(ARD_SAFE_PROCESSED_20220608[[#This Row],[Column1]],4),";",ARD_SAFE_PROCESSED_20220608[[#This Row],[Column11]])</f>
        <v>454775******3472;74357045329003216900180</v>
      </c>
      <c r="AD989" t="str">
        <f>CLEAN(ARD_SAFE_PROCESSED_20220608[[#This Row],[Column1]])</f>
        <v>4547751220493472</v>
      </c>
      <c r="AE989" t="str">
        <f>CLEAN(ARD_SAFE_PROCESSED_20220608[[#This Row],[Column2]])</f>
        <v>544066</v>
      </c>
      <c r="AF989" t="str">
        <f>CLEAN(ARD_SAFE_PROCESSED_20220608[[#This Row],[Column3]])</f>
        <v>5872073</v>
      </c>
      <c r="AG989" t="str">
        <f>CLEAN(ARD_SAFE_PROCESSED_20220608[[#This Row],[Column4]])</f>
        <v>QL</v>
      </c>
      <c r="AH989" t="str">
        <f>CLEAN(ARD_SAFE_PROCESSED_20220608[[#This Row],[Column5]])</f>
        <v>20251125</v>
      </c>
      <c r="AI989" t="str">
        <f>CLEAN(ARD_SAFE_PROCESSED_20220608[[#This Row],[Column6]])</f>
        <v>604</v>
      </c>
      <c r="AJ989" t="str">
        <f>CLEAN(ARD_SAFE_PROCESSED_20220608[[#This Row],[Column7]])</f>
        <v>76</v>
      </c>
      <c r="AK989" t="str">
        <f>CLEAN(ARD_SAFE_PROCESSED_20220608[[#This Row],[Column8]])</f>
        <v xml:space="preserve">IZI*LICORERIA IBIZA           </v>
      </c>
      <c r="AL989" t="str">
        <f>CLEAN(ARD_SAFE_PROCESSED_20220608[[#This Row],[Column9]])</f>
        <v>20251125</v>
      </c>
      <c r="AM989" t="str">
        <f>CLEAN(ARD_SAFE_PROCESSED_20220608[[#This Row],[Column10]])</f>
        <v xml:space="preserve">'                       </v>
      </c>
      <c r="AN989" t="s">
        <v>5948</v>
      </c>
      <c r="AO989" t="str">
        <f>CLEAN(ARD_SAFE_PROCESSED_20220608[[#This Row],[Column12]])</f>
        <v>2610</v>
      </c>
      <c r="AP989" t="str">
        <f>CLEAN(ARD_SAFE_PROCESSED_20220608[[#This Row],[Column13]])</f>
        <v xml:space="preserve">   </v>
      </c>
      <c r="AQ989" t="str">
        <f>CLEAN(ARD_SAFE_PROCESSED_20220608[[#This Row],[Column14]])</f>
        <v xml:space="preserve">PS0001    </v>
      </c>
      <c r="AR989" t="str">
        <f>CLEAN(ARD_SAFE_PROCESSED_20220608[[#This Row],[Column15]])</f>
        <v xml:space="preserve">QPS CONTACTLESS CHIP                              </v>
      </c>
      <c r="AS989" t="str">
        <f>CLEAN(ARD_SAFE_PROCESSED_20220608[[#This Row],[Column16]])</f>
        <v xml:space="preserve">               </v>
      </c>
      <c r="AT989" t="str">
        <f>CLEAN(ARD_SAFE_PROCESSED_20220608[[#This Row],[Column17]])</f>
        <v>50.00</v>
      </c>
      <c r="AU989" t="str">
        <f>CLEAN(ARD_SAFE_PROCESSED_20220608[[#This Row],[Column18]])</f>
        <v xml:space="preserve">' </v>
      </c>
      <c r="AV989" t="str">
        <f>CLEAN(ARD_SAFE_PROCESSED_20220608[[#This Row],[Column19]])</f>
        <v xml:space="preserve">          </v>
      </c>
      <c r="AW989" t="str">
        <f>CLEAN(ARD_SAFE_PROCESSED_20220608[[#This Row],[Column20]])</f>
        <v>20251125</v>
      </c>
      <c r="AX989" t="str">
        <f>CLEAN(ARD_SAFE_PROCESSED_20220608[[#This Row],[Column21]])</f>
        <v>25434</v>
      </c>
      <c r="AY989" t="str">
        <f>LEFT(ARD_SAFE_PROCESSED_20220608[[#This Row],[Column1]],6)</f>
        <v>454775</v>
      </c>
      <c r="AZ989" t="str">
        <f>RIGHT(ARD_SAFE_PROCESSED_20220608[[#This Row],[Column1]],4)</f>
        <v>3472</v>
      </c>
      <c r="BA989" s="2">
        <f t="shared" si="97"/>
        <v>45993</v>
      </c>
      <c r="BB989">
        <f t="shared" si="98"/>
        <v>14.76</v>
      </c>
      <c r="BC989">
        <f t="shared" si="99"/>
        <v>50</v>
      </c>
      <c r="BD989" t="str">
        <f t="shared" si="100"/>
        <v>1</v>
      </c>
      <c r="BE989" t="str">
        <f t="shared" si="101"/>
        <v>F:TC40</v>
      </c>
    </row>
    <row r="990" spans="1:57" hidden="1" x14ac:dyDescent="0.3">
      <c r="A990" t="s">
        <v>5893</v>
      </c>
      <c r="B990" t="s">
        <v>5912</v>
      </c>
      <c r="C990" t="s">
        <v>5907</v>
      </c>
      <c r="D990" t="s">
        <v>216</v>
      </c>
      <c r="E990" t="s">
        <v>491</v>
      </c>
      <c r="F990" t="s">
        <v>28</v>
      </c>
      <c r="G990" t="s">
        <v>29</v>
      </c>
      <c r="H990" t="s">
        <v>5908</v>
      </c>
      <c r="I990" t="s">
        <v>491</v>
      </c>
      <c r="J990" t="s">
        <v>21</v>
      </c>
      <c r="K990" t="s">
        <v>5913</v>
      </c>
      <c r="L990" t="s">
        <v>5914</v>
      </c>
      <c r="M990" t="s">
        <v>65</v>
      </c>
      <c r="N990" t="s">
        <v>67</v>
      </c>
      <c r="O990" t="s">
        <v>217</v>
      </c>
      <c r="P990" t="s">
        <v>22</v>
      </c>
      <c r="Q990" t="s">
        <v>75</v>
      </c>
      <c r="R990" t="s">
        <v>23</v>
      </c>
      <c r="S990" t="s">
        <v>24</v>
      </c>
      <c r="T990" t="s">
        <v>491</v>
      </c>
      <c r="U990" t="s">
        <v>5915</v>
      </c>
      <c r="W990" t="s">
        <v>3739</v>
      </c>
      <c r="X990" t="s">
        <v>28</v>
      </c>
      <c r="Y990" t="e">
        <f>VLOOKUP(W990,ARD_SAFE_PROCESSED_20220608[[#This Row],[Column11]],1,FALSE)</f>
        <v>#N/A</v>
      </c>
      <c r="AB990" t="str">
        <f>CONCATENATE(LEFT(ARD_SAFE_PROCESSED_20220608[[#This Row],[Column1]],6),"******",RIGHT(ARD_SAFE_PROCESSED_20220608[[#This Row],[Column1]],4),";",ARD_SAFE_PROCESSED_20220608[[#This Row],[Column11]])</f>
        <v>454775******3472;74357045329003216900198</v>
      </c>
      <c r="AD990" t="str">
        <f>CLEAN(ARD_SAFE_PROCESSED_20220608[[#This Row],[Column1]])</f>
        <v>4547751220493472</v>
      </c>
      <c r="AE990" t="str">
        <f>CLEAN(ARD_SAFE_PROCESSED_20220608[[#This Row],[Column2]])</f>
        <v>105266</v>
      </c>
      <c r="AF990" t="str">
        <f>CLEAN(ARD_SAFE_PROCESSED_20220608[[#This Row],[Column3]])</f>
        <v>5872073</v>
      </c>
      <c r="AG990" t="str">
        <f>CLEAN(ARD_SAFE_PROCESSED_20220608[[#This Row],[Column4]])</f>
        <v>QL</v>
      </c>
      <c r="AH990" t="str">
        <f>CLEAN(ARD_SAFE_PROCESSED_20220608[[#This Row],[Column5]])</f>
        <v>20251125</v>
      </c>
      <c r="AI990" t="str">
        <f>CLEAN(ARD_SAFE_PROCESSED_20220608[[#This Row],[Column6]])</f>
        <v>604</v>
      </c>
      <c r="AJ990" t="str">
        <f>CLEAN(ARD_SAFE_PROCESSED_20220608[[#This Row],[Column7]])</f>
        <v>76</v>
      </c>
      <c r="AK990" t="str">
        <f>CLEAN(ARD_SAFE_PROCESSED_20220608[[#This Row],[Column8]])</f>
        <v xml:space="preserve">IZI*LICORERIA IBIZA           </v>
      </c>
      <c r="AL990" t="str">
        <f>CLEAN(ARD_SAFE_PROCESSED_20220608[[#This Row],[Column9]])</f>
        <v>20251125</v>
      </c>
      <c r="AM990" t="str">
        <f>CLEAN(ARD_SAFE_PROCESSED_20220608[[#This Row],[Column10]])</f>
        <v xml:space="preserve">'                       </v>
      </c>
      <c r="AN990" t="s">
        <v>5913</v>
      </c>
      <c r="AO990" t="str">
        <f>CLEAN(ARD_SAFE_PROCESSED_20220608[[#This Row],[Column12]])</f>
        <v>2613</v>
      </c>
      <c r="AP990" t="str">
        <f>CLEAN(ARD_SAFE_PROCESSED_20220608[[#This Row],[Column13]])</f>
        <v xml:space="preserve">   </v>
      </c>
      <c r="AQ990" t="str">
        <f>CLEAN(ARD_SAFE_PROCESSED_20220608[[#This Row],[Column14]])</f>
        <v xml:space="preserve">PS0001    </v>
      </c>
      <c r="AR990" t="str">
        <f>CLEAN(ARD_SAFE_PROCESSED_20220608[[#This Row],[Column15]])</f>
        <v xml:space="preserve">QPS CONTACTLESS CHIP                              </v>
      </c>
      <c r="AS990" t="str">
        <f>CLEAN(ARD_SAFE_PROCESSED_20220608[[#This Row],[Column16]])</f>
        <v xml:space="preserve">               </v>
      </c>
      <c r="AT990" t="str">
        <f>CLEAN(ARD_SAFE_PROCESSED_20220608[[#This Row],[Column17]])</f>
        <v>100.00</v>
      </c>
      <c r="AU990" t="str">
        <f>CLEAN(ARD_SAFE_PROCESSED_20220608[[#This Row],[Column18]])</f>
        <v xml:space="preserve">' </v>
      </c>
      <c r="AV990" t="str">
        <f>CLEAN(ARD_SAFE_PROCESSED_20220608[[#This Row],[Column19]])</f>
        <v xml:space="preserve">          </v>
      </c>
      <c r="AW990" t="str">
        <f>CLEAN(ARD_SAFE_PROCESSED_20220608[[#This Row],[Column20]])</f>
        <v>20251125</v>
      </c>
      <c r="AX990" t="str">
        <f>CLEAN(ARD_SAFE_PROCESSED_20220608[[#This Row],[Column21]])</f>
        <v>31045</v>
      </c>
      <c r="AY990" t="str">
        <f>LEFT(ARD_SAFE_PROCESSED_20220608[[#This Row],[Column1]],6)</f>
        <v>454775</v>
      </c>
      <c r="AZ990" t="str">
        <f>RIGHT(ARD_SAFE_PROCESSED_20220608[[#This Row],[Column1]],4)</f>
        <v>3472</v>
      </c>
      <c r="BA990" s="2">
        <f t="shared" si="97"/>
        <v>45993</v>
      </c>
      <c r="BB990">
        <f t="shared" si="98"/>
        <v>29.52</v>
      </c>
      <c r="BC990">
        <f t="shared" si="99"/>
        <v>100</v>
      </c>
      <c r="BD990" t="str">
        <f t="shared" si="100"/>
        <v>1</v>
      </c>
      <c r="BE990" t="str">
        <f t="shared" si="101"/>
        <v>F:TC40</v>
      </c>
    </row>
    <row r="991" spans="1:57" hidden="1" x14ac:dyDescent="0.3">
      <c r="A991" t="s">
        <v>5893</v>
      </c>
      <c r="B991" t="s">
        <v>5894</v>
      </c>
      <c r="C991" t="s">
        <v>5895</v>
      </c>
      <c r="D991" t="s">
        <v>64</v>
      </c>
      <c r="E991" t="s">
        <v>491</v>
      </c>
      <c r="F991" t="s">
        <v>28</v>
      </c>
      <c r="G991" t="s">
        <v>29</v>
      </c>
      <c r="H991" t="s">
        <v>5896</v>
      </c>
      <c r="I991" t="s">
        <v>491</v>
      </c>
      <c r="J991" t="s">
        <v>21</v>
      </c>
      <c r="K991" t="s">
        <v>5897</v>
      </c>
      <c r="L991" t="s">
        <v>5898</v>
      </c>
      <c r="M991" t="s">
        <v>65</v>
      </c>
      <c r="N991" t="s">
        <v>67</v>
      </c>
      <c r="O991" t="s">
        <v>66</v>
      </c>
      <c r="P991" t="s">
        <v>22</v>
      </c>
      <c r="Q991" t="s">
        <v>248</v>
      </c>
      <c r="R991" t="s">
        <v>23</v>
      </c>
      <c r="S991" t="s">
        <v>24</v>
      </c>
      <c r="T991" t="s">
        <v>491</v>
      </c>
      <c r="U991" t="s">
        <v>5899</v>
      </c>
      <c r="W991" t="s">
        <v>6284</v>
      </c>
      <c r="X991" t="s">
        <v>28</v>
      </c>
      <c r="Y991" t="e">
        <f>VLOOKUP(W991,ARD_SAFE_PROCESSED_20220608[[#This Row],[Column11]],1,FALSE)</f>
        <v>#N/A</v>
      </c>
      <c r="AB991" t="str">
        <f>CONCATENATE(LEFT(ARD_SAFE_PROCESSED_20220608[[#This Row],[Column1]],6),"******",RIGHT(ARD_SAFE_PROCESSED_20220608[[#This Row],[Column1]],4),";",ARD_SAFE_PROCESSED_20220608[[#This Row],[Column11]])</f>
        <v>454775******3472;74357045329004263700010</v>
      </c>
      <c r="AD991" t="str">
        <f>CLEAN(ARD_SAFE_PROCESSED_20220608[[#This Row],[Column1]])</f>
        <v>4547751220493472</v>
      </c>
      <c r="AE991" t="str">
        <f>CLEAN(ARD_SAFE_PROCESSED_20220608[[#This Row],[Column2]])</f>
        <v>005566</v>
      </c>
      <c r="AF991" t="str">
        <f>CLEAN(ARD_SAFE_PROCESSED_20220608[[#This Row],[Column3]])</f>
        <v>8917857</v>
      </c>
      <c r="AG991" t="str">
        <f>CLEAN(ARD_SAFE_PROCESSED_20220608[[#This Row],[Column4]])</f>
        <v>PL</v>
      </c>
      <c r="AH991" t="str">
        <f>CLEAN(ARD_SAFE_PROCESSED_20220608[[#This Row],[Column5]])</f>
        <v>20251125</v>
      </c>
      <c r="AI991" t="str">
        <f>CLEAN(ARD_SAFE_PROCESSED_20220608[[#This Row],[Column6]])</f>
        <v>604</v>
      </c>
      <c r="AJ991" t="str">
        <f>CLEAN(ARD_SAFE_PROCESSED_20220608[[#This Row],[Column7]])</f>
        <v>76</v>
      </c>
      <c r="AK991" t="str">
        <f>CLEAN(ARD_SAFE_PROCESSED_20220608[[#This Row],[Column8]])</f>
        <v xml:space="preserve">IZI*LA ESCONDIDA RESTOBAR     </v>
      </c>
      <c r="AL991" t="str">
        <f>CLEAN(ARD_SAFE_PROCESSED_20220608[[#This Row],[Column9]])</f>
        <v>20251125</v>
      </c>
      <c r="AM991" t="str">
        <f>CLEAN(ARD_SAFE_PROCESSED_20220608[[#This Row],[Column10]])</f>
        <v xml:space="preserve">'                       </v>
      </c>
      <c r="AN991" t="s">
        <v>5897</v>
      </c>
      <c r="AO991" t="str">
        <f>CLEAN(ARD_SAFE_PROCESSED_20220608[[#This Row],[Column12]])</f>
        <v>1163</v>
      </c>
      <c r="AP991" t="str">
        <f>CLEAN(ARD_SAFE_PROCESSED_20220608[[#This Row],[Column13]])</f>
        <v xml:space="preserve">   </v>
      </c>
      <c r="AQ991" t="str">
        <f>CLEAN(ARD_SAFE_PROCESSED_20220608[[#This Row],[Column14]])</f>
        <v xml:space="preserve">PS0001    </v>
      </c>
      <c r="AR991" t="str">
        <f>CLEAN(ARD_SAFE_PROCESSED_20220608[[#This Row],[Column15]])</f>
        <v xml:space="preserve">POS CONTACTLESS CHIP                              </v>
      </c>
      <c r="AS991" t="str">
        <f>CLEAN(ARD_SAFE_PROCESSED_20220608[[#This Row],[Column16]])</f>
        <v xml:space="preserve">               </v>
      </c>
      <c r="AT991" t="str">
        <f>CLEAN(ARD_SAFE_PROCESSED_20220608[[#This Row],[Column17]])</f>
        <v>77.00</v>
      </c>
      <c r="AU991" t="str">
        <f>CLEAN(ARD_SAFE_PROCESSED_20220608[[#This Row],[Column18]])</f>
        <v xml:space="preserve">' </v>
      </c>
      <c r="AV991" t="str">
        <f>CLEAN(ARD_SAFE_PROCESSED_20220608[[#This Row],[Column19]])</f>
        <v xml:space="preserve">          </v>
      </c>
      <c r="AW991" t="str">
        <f>CLEAN(ARD_SAFE_PROCESSED_20220608[[#This Row],[Column20]])</f>
        <v>20251125</v>
      </c>
      <c r="AX991" t="str">
        <f>CLEAN(ARD_SAFE_PROCESSED_20220608[[#This Row],[Column21]])</f>
        <v>60049</v>
      </c>
      <c r="AY991" t="str">
        <f>LEFT(ARD_SAFE_PROCESSED_20220608[[#This Row],[Column1]],6)</f>
        <v>454775</v>
      </c>
      <c r="AZ991" t="str">
        <f>RIGHT(ARD_SAFE_PROCESSED_20220608[[#This Row],[Column1]],4)</f>
        <v>3472</v>
      </c>
      <c r="BA991" s="2">
        <f t="shared" si="97"/>
        <v>45993</v>
      </c>
      <c r="BB991">
        <f t="shared" si="98"/>
        <v>22.73</v>
      </c>
      <c r="BC991">
        <f t="shared" si="99"/>
        <v>77</v>
      </c>
      <c r="BD991" t="str">
        <f t="shared" si="100"/>
        <v>1</v>
      </c>
      <c r="BE991" t="str">
        <f t="shared" si="101"/>
        <v>F:TC40</v>
      </c>
    </row>
    <row r="992" spans="1:57" hidden="1" x14ac:dyDescent="0.3">
      <c r="A992" t="s">
        <v>5893</v>
      </c>
      <c r="B992" t="s">
        <v>5932</v>
      </c>
      <c r="C992" t="s">
        <v>5895</v>
      </c>
      <c r="D992" t="s">
        <v>72</v>
      </c>
      <c r="E992" t="s">
        <v>491</v>
      </c>
      <c r="F992" t="s">
        <v>28</v>
      </c>
      <c r="G992" t="s">
        <v>29</v>
      </c>
      <c r="H992" t="s">
        <v>5896</v>
      </c>
      <c r="I992" t="s">
        <v>491</v>
      </c>
      <c r="J992" t="s">
        <v>21</v>
      </c>
      <c r="K992" t="s">
        <v>5933</v>
      </c>
      <c r="L992" t="s">
        <v>5934</v>
      </c>
      <c r="M992" t="s">
        <v>65</v>
      </c>
      <c r="N992" t="s">
        <v>67</v>
      </c>
      <c r="O992" t="s">
        <v>73</v>
      </c>
      <c r="P992" t="s">
        <v>22</v>
      </c>
      <c r="Q992" t="s">
        <v>259</v>
      </c>
      <c r="R992" t="s">
        <v>23</v>
      </c>
      <c r="S992" t="s">
        <v>24</v>
      </c>
      <c r="T992" t="s">
        <v>491</v>
      </c>
      <c r="U992" t="s">
        <v>591</v>
      </c>
      <c r="W992" t="s">
        <v>2662</v>
      </c>
      <c r="X992" t="s">
        <v>28</v>
      </c>
      <c r="Y992" t="e">
        <f>VLOOKUP(W992,ARD_SAFE_PROCESSED_20220608[[#This Row],[Column11]],1,FALSE)</f>
        <v>#N/A</v>
      </c>
      <c r="AB992" t="str">
        <f>CONCATENATE(LEFT(ARD_SAFE_PROCESSED_20220608[[#This Row],[Column1]],6),"******",RIGHT(ARD_SAFE_PROCESSED_20220608[[#This Row],[Column1]],4),";",ARD_SAFE_PROCESSED_20220608[[#This Row],[Column11]])</f>
        <v>454775******3472;74357045329004263700028</v>
      </c>
      <c r="AD992" t="str">
        <f>CLEAN(ARD_SAFE_PROCESSED_20220608[[#This Row],[Column1]])</f>
        <v>4547751220493472</v>
      </c>
      <c r="AE992" t="str">
        <f>CLEAN(ARD_SAFE_PROCESSED_20220608[[#This Row],[Column2]])</f>
        <v>505366</v>
      </c>
      <c r="AF992" t="str">
        <f>CLEAN(ARD_SAFE_PROCESSED_20220608[[#This Row],[Column3]])</f>
        <v>8917857</v>
      </c>
      <c r="AG992" t="str">
        <f>CLEAN(ARD_SAFE_PROCESSED_20220608[[#This Row],[Column4]])</f>
        <v>PC</v>
      </c>
      <c r="AH992" t="str">
        <f>CLEAN(ARD_SAFE_PROCESSED_20220608[[#This Row],[Column5]])</f>
        <v>20251125</v>
      </c>
      <c r="AI992" t="str">
        <f>CLEAN(ARD_SAFE_PROCESSED_20220608[[#This Row],[Column6]])</f>
        <v>604</v>
      </c>
      <c r="AJ992" t="str">
        <f>CLEAN(ARD_SAFE_PROCESSED_20220608[[#This Row],[Column7]])</f>
        <v>76</v>
      </c>
      <c r="AK992" t="str">
        <f>CLEAN(ARD_SAFE_PROCESSED_20220608[[#This Row],[Column8]])</f>
        <v xml:space="preserve">IZI*LA ESCONDIDA RESTOBAR     </v>
      </c>
      <c r="AL992" t="str">
        <f>CLEAN(ARD_SAFE_PROCESSED_20220608[[#This Row],[Column9]])</f>
        <v>20251125</v>
      </c>
      <c r="AM992" t="str">
        <f>CLEAN(ARD_SAFE_PROCESSED_20220608[[#This Row],[Column10]])</f>
        <v xml:space="preserve">'                       </v>
      </c>
      <c r="AN992" t="s">
        <v>5933</v>
      </c>
      <c r="AO992" t="str">
        <f>CLEAN(ARD_SAFE_PROCESSED_20220608[[#This Row],[Column12]])</f>
        <v>1165</v>
      </c>
      <c r="AP992" t="str">
        <f>CLEAN(ARD_SAFE_PROCESSED_20220608[[#This Row],[Column13]])</f>
        <v xml:space="preserve">   </v>
      </c>
      <c r="AQ992" t="str">
        <f>CLEAN(ARD_SAFE_PROCESSED_20220608[[#This Row],[Column14]])</f>
        <v xml:space="preserve">PS0001    </v>
      </c>
      <c r="AR992" t="str">
        <f>CLEAN(ARD_SAFE_PROCESSED_20220608[[#This Row],[Column15]])</f>
        <v xml:space="preserve">POS CHIP EMV                                      </v>
      </c>
      <c r="AS992" t="str">
        <f>CLEAN(ARD_SAFE_PROCESSED_20220608[[#This Row],[Column16]])</f>
        <v xml:space="preserve">               </v>
      </c>
      <c r="AT992" t="str">
        <f>CLEAN(ARD_SAFE_PROCESSED_20220608[[#This Row],[Column17]])</f>
        <v>78.00</v>
      </c>
      <c r="AU992" t="str">
        <f>CLEAN(ARD_SAFE_PROCESSED_20220608[[#This Row],[Column18]])</f>
        <v xml:space="preserve">' </v>
      </c>
      <c r="AV992" t="str">
        <f>CLEAN(ARD_SAFE_PROCESSED_20220608[[#This Row],[Column19]])</f>
        <v xml:space="preserve">          </v>
      </c>
      <c r="AW992" t="str">
        <f>CLEAN(ARD_SAFE_PROCESSED_20220608[[#This Row],[Column20]])</f>
        <v>20251125</v>
      </c>
      <c r="AX992" t="str">
        <f>CLEAN(ARD_SAFE_PROCESSED_20220608[[#This Row],[Column21]])</f>
        <v>65046</v>
      </c>
      <c r="AY992" t="str">
        <f>LEFT(ARD_SAFE_PROCESSED_20220608[[#This Row],[Column1]],6)</f>
        <v>454775</v>
      </c>
      <c r="AZ992" t="str">
        <f>RIGHT(ARD_SAFE_PROCESSED_20220608[[#This Row],[Column1]],4)</f>
        <v>3472</v>
      </c>
      <c r="BA992" s="2">
        <f t="shared" si="97"/>
        <v>45993</v>
      </c>
      <c r="BB992">
        <f t="shared" si="98"/>
        <v>23.03</v>
      </c>
      <c r="BC992">
        <f t="shared" si="99"/>
        <v>78</v>
      </c>
      <c r="BD992" t="str">
        <f t="shared" si="100"/>
        <v>1</v>
      </c>
      <c r="BE992" t="str">
        <f t="shared" si="101"/>
        <v>F:TC40</v>
      </c>
    </row>
    <row r="993" spans="1:57" hidden="1" x14ac:dyDescent="0.3">
      <c r="A993" t="s">
        <v>3319</v>
      </c>
      <c r="B993" t="s">
        <v>3320</v>
      </c>
      <c r="C993" t="s">
        <v>78</v>
      </c>
      <c r="D993" t="s">
        <v>25</v>
      </c>
      <c r="E993" t="s">
        <v>474</v>
      </c>
      <c r="F993" t="s">
        <v>28</v>
      </c>
      <c r="G993" t="s">
        <v>29</v>
      </c>
      <c r="H993" t="s">
        <v>79</v>
      </c>
      <c r="I993" t="s">
        <v>491</v>
      </c>
      <c r="J993" t="s">
        <v>21</v>
      </c>
      <c r="K993" t="s">
        <v>3321</v>
      </c>
      <c r="L993" t="s">
        <v>3322</v>
      </c>
      <c r="M993" t="s">
        <v>65</v>
      </c>
      <c r="N993" t="s">
        <v>26</v>
      </c>
      <c r="O993" t="s">
        <v>27</v>
      </c>
      <c r="P993" t="s">
        <v>3323</v>
      </c>
      <c r="Q993" t="s">
        <v>3324</v>
      </c>
      <c r="R993" t="s">
        <v>23</v>
      </c>
      <c r="S993" t="s">
        <v>24</v>
      </c>
      <c r="T993" t="s">
        <v>474</v>
      </c>
      <c r="U993" t="s">
        <v>3325</v>
      </c>
      <c r="W993" t="s">
        <v>3473</v>
      </c>
      <c r="X993" t="s">
        <v>28</v>
      </c>
      <c r="Y993" t="e">
        <f>VLOOKUP(W993,ARD_SAFE_PROCESSED_20220608[[#This Row],[Column11]],1,FALSE)</f>
        <v>#N/A</v>
      </c>
      <c r="AB993" t="str">
        <f>CONCATENATE(LEFT(ARD_SAFE_PROCESSED_20220608[[#This Row],[Column1]],6),"******",RIGHT(ARD_SAFE_PROCESSED_20220608[[#This Row],[Column1]],4),";",ARD_SAFE_PROCESSED_20220608[[#This Row],[Column11]])</f>
        <v>421355******5461;74357045329004753940779</v>
      </c>
      <c r="AD993" t="str">
        <f>CLEAN(ARD_SAFE_PROCESSED_20220608[[#This Row],[Column1]])</f>
        <v>4213550173355461</v>
      </c>
      <c r="AE993" t="str">
        <f>CLEAN(ARD_SAFE_PROCESSED_20220608[[#This Row],[Column2]])</f>
        <v>148643</v>
      </c>
      <c r="AF993" t="str">
        <f>CLEAN(ARD_SAFE_PROCESSED_20220608[[#This Row],[Column3]])</f>
        <v>4018919</v>
      </c>
      <c r="AG993" t="str">
        <f>CLEAN(ARD_SAFE_PROCESSED_20220608[[#This Row],[Column4]])</f>
        <v>EC</v>
      </c>
      <c r="AH993" t="str">
        <f>CLEAN(ARD_SAFE_PROCESSED_20220608[[#This Row],[Column5]])</f>
        <v>20251124</v>
      </c>
      <c r="AI993" t="str">
        <f>CLEAN(ARD_SAFE_PROCESSED_20220608[[#This Row],[Column6]])</f>
        <v>604</v>
      </c>
      <c r="AJ993" t="str">
        <f>CLEAN(ARD_SAFE_PROCESSED_20220608[[#This Row],[Column7]])</f>
        <v>76</v>
      </c>
      <c r="AK993" t="str">
        <f>CLEAN(ARD_SAFE_PROCESSED_20220608[[#This Row],[Column8]])</f>
        <v xml:space="preserve">PYU*UBER                      </v>
      </c>
      <c r="AL993" t="str">
        <f>CLEAN(ARD_SAFE_PROCESSED_20220608[[#This Row],[Column9]])</f>
        <v>20251125</v>
      </c>
      <c r="AM993" t="str">
        <f>CLEAN(ARD_SAFE_PROCESSED_20220608[[#This Row],[Column10]])</f>
        <v xml:space="preserve">'                       </v>
      </c>
      <c r="AN993" t="s">
        <v>3321</v>
      </c>
      <c r="AO993" t="str">
        <f>CLEAN(ARD_SAFE_PROCESSED_20220608[[#This Row],[Column12]])</f>
        <v>4647446</v>
      </c>
      <c r="AP993" t="str">
        <f>CLEAN(ARD_SAFE_PROCESSED_20220608[[#This Row],[Column13]])</f>
        <v xml:space="preserve">   </v>
      </c>
      <c r="AQ993" t="str">
        <f>CLEAN(ARD_SAFE_PROCESSED_20220608[[#This Row],[Column14]])</f>
        <v xml:space="preserve">PV000000  </v>
      </c>
      <c r="AR993" t="str">
        <f>CLEAN(ARD_SAFE_PROCESSED_20220608[[#This Row],[Column15]])</f>
        <v xml:space="preserve">E-COMMERCE                                        </v>
      </c>
      <c r="AS993" t="str">
        <f>CLEAN(ARD_SAFE_PROCESSED_20220608[[#This Row],[Column16]])</f>
        <v>1042305750133af</v>
      </c>
      <c r="AT993" t="str">
        <f>CLEAN(ARD_SAFE_PROCESSED_20220608[[#This Row],[Column17]])</f>
        <v>4.40</v>
      </c>
      <c r="AU993" t="str">
        <f>CLEAN(ARD_SAFE_PROCESSED_20220608[[#This Row],[Column18]])</f>
        <v xml:space="preserve">' </v>
      </c>
      <c r="AV993" t="str">
        <f>CLEAN(ARD_SAFE_PROCESSED_20220608[[#This Row],[Column19]])</f>
        <v xml:space="preserve">          </v>
      </c>
      <c r="AW993" t="str">
        <f>CLEAN(ARD_SAFE_PROCESSED_20220608[[#This Row],[Column20]])</f>
        <v>20251124</v>
      </c>
      <c r="AX993" t="str">
        <f>CLEAN(ARD_SAFE_PROCESSED_20220608[[#This Row],[Column21]])</f>
        <v>225517</v>
      </c>
      <c r="AY993" t="str">
        <f>LEFT(ARD_SAFE_PROCESSED_20220608[[#This Row],[Column1]],6)</f>
        <v>421355</v>
      </c>
      <c r="AZ993" t="str">
        <f>RIGHT(ARD_SAFE_PROCESSED_20220608[[#This Row],[Column1]],4)</f>
        <v>5461</v>
      </c>
      <c r="BA993" s="2">
        <f t="shared" si="97"/>
        <v>45994</v>
      </c>
      <c r="BB993">
        <f t="shared" si="98"/>
        <v>1.3</v>
      </c>
      <c r="BC993">
        <f t="shared" si="99"/>
        <v>4.4000000000000004</v>
      </c>
      <c r="BD993" t="str">
        <f t="shared" si="100"/>
        <v>6</v>
      </c>
      <c r="BE993" t="str">
        <f t="shared" si="101"/>
        <v>F:TC40</v>
      </c>
    </row>
    <row r="994" spans="1:57" hidden="1" x14ac:dyDescent="0.3">
      <c r="A994" t="s">
        <v>2610</v>
      </c>
      <c r="B994" t="s">
        <v>2617</v>
      </c>
      <c r="C994" t="s">
        <v>78</v>
      </c>
      <c r="D994" t="s">
        <v>25</v>
      </c>
      <c r="E994" t="s">
        <v>491</v>
      </c>
      <c r="F994" t="s">
        <v>28</v>
      </c>
      <c r="G994" t="s">
        <v>29</v>
      </c>
      <c r="H994" t="s">
        <v>79</v>
      </c>
      <c r="I994" t="s">
        <v>491</v>
      </c>
      <c r="J994" t="s">
        <v>21</v>
      </c>
      <c r="K994" t="s">
        <v>2618</v>
      </c>
      <c r="L994" t="s">
        <v>2619</v>
      </c>
      <c r="M994" t="s">
        <v>65</v>
      </c>
      <c r="N994" t="s">
        <v>26</v>
      </c>
      <c r="O994" t="s">
        <v>27</v>
      </c>
      <c r="P994" t="s">
        <v>2620</v>
      </c>
      <c r="Q994" t="s">
        <v>2621</v>
      </c>
      <c r="R994" t="s">
        <v>23</v>
      </c>
      <c r="S994" t="s">
        <v>24</v>
      </c>
      <c r="T994" t="s">
        <v>491</v>
      </c>
      <c r="U994" t="s">
        <v>2622</v>
      </c>
      <c r="W994" t="s">
        <v>3478</v>
      </c>
      <c r="X994" t="s">
        <v>28</v>
      </c>
      <c r="Y994" t="e">
        <f>VLOOKUP(W994,ARD_SAFE_PROCESSED_20220608[[#This Row],[Column11]],1,FALSE)</f>
        <v>#N/A</v>
      </c>
      <c r="AB994" t="str">
        <f>CONCATENATE(LEFT(ARD_SAFE_PROCESSED_20220608[[#This Row],[Column1]],6),"******",RIGHT(ARD_SAFE_PROCESSED_20220608[[#This Row],[Column1]],4),";",ARD_SAFE_PROCESSED_20220608[[#This Row],[Column11]])</f>
        <v>411090******4601;74357045329004754176977</v>
      </c>
      <c r="AD994" t="str">
        <f>CLEAN(ARD_SAFE_PROCESSED_20220608[[#This Row],[Column1]])</f>
        <v>4110905023984601</v>
      </c>
      <c r="AE994" t="str">
        <f>CLEAN(ARD_SAFE_PROCESSED_20220608[[#This Row],[Column2]])</f>
        <v>231353</v>
      </c>
      <c r="AF994" t="str">
        <f>CLEAN(ARD_SAFE_PROCESSED_20220608[[#This Row],[Column3]])</f>
        <v>4018919</v>
      </c>
      <c r="AG994" t="str">
        <f>CLEAN(ARD_SAFE_PROCESSED_20220608[[#This Row],[Column4]])</f>
        <v>EC</v>
      </c>
      <c r="AH994" t="str">
        <f>CLEAN(ARD_SAFE_PROCESSED_20220608[[#This Row],[Column5]])</f>
        <v>20251125</v>
      </c>
      <c r="AI994" t="str">
        <f>CLEAN(ARD_SAFE_PROCESSED_20220608[[#This Row],[Column6]])</f>
        <v>604</v>
      </c>
      <c r="AJ994" t="str">
        <f>CLEAN(ARD_SAFE_PROCESSED_20220608[[#This Row],[Column7]])</f>
        <v>76</v>
      </c>
      <c r="AK994" t="str">
        <f>CLEAN(ARD_SAFE_PROCESSED_20220608[[#This Row],[Column8]])</f>
        <v xml:space="preserve">PYU*UBER                      </v>
      </c>
      <c r="AL994" t="str">
        <f>CLEAN(ARD_SAFE_PROCESSED_20220608[[#This Row],[Column9]])</f>
        <v>20251125</v>
      </c>
      <c r="AM994" t="str">
        <f>CLEAN(ARD_SAFE_PROCESSED_20220608[[#This Row],[Column10]])</f>
        <v xml:space="preserve">'                       </v>
      </c>
      <c r="AN994" t="s">
        <v>2618</v>
      </c>
      <c r="AO994" t="str">
        <f>CLEAN(ARD_SAFE_PROCESSED_20220608[[#This Row],[Column12]])</f>
        <v>5940148</v>
      </c>
      <c r="AP994" t="str">
        <f>CLEAN(ARD_SAFE_PROCESSED_20220608[[#This Row],[Column13]])</f>
        <v xml:space="preserve">   </v>
      </c>
      <c r="AQ994" t="str">
        <f>CLEAN(ARD_SAFE_PROCESSED_20220608[[#This Row],[Column14]])</f>
        <v xml:space="preserve">PV000000  </v>
      </c>
      <c r="AR994" t="str">
        <f>CLEAN(ARD_SAFE_PROCESSED_20220608[[#This Row],[Column15]])</f>
        <v xml:space="preserve">E-COMMERCE                                        </v>
      </c>
      <c r="AS994" t="str">
        <f>CLEAN(ARD_SAFE_PROCESSED_20220608[[#This Row],[Column16]])</f>
        <v>104231882452a58</v>
      </c>
      <c r="AT994" t="str">
        <f>CLEAN(ARD_SAFE_PROCESSED_20220608[[#This Row],[Column17]])</f>
        <v>8.90</v>
      </c>
      <c r="AU994" t="str">
        <f>CLEAN(ARD_SAFE_PROCESSED_20220608[[#This Row],[Column18]])</f>
        <v xml:space="preserve">' </v>
      </c>
      <c r="AV994" t="str">
        <f>CLEAN(ARD_SAFE_PROCESSED_20220608[[#This Row],[Column19]])</f>
        <v xml:space="preserve">          </v>
      </c>
      <c r="AW994" t="str">
        <f>CLEAN(ARD_SAFE_PROCESSED_20220608[[#This Row],[Column20]])</f>
        <v>20251125</v>
      </c>
      <c r="AX994" t="str">
        <f>CLEAN(ARD_SAFE_PROCESSED_20220608[[#This Row],[Column21]])</f>
        <v>152307</v>
      </c>
      <c r="AY994" t="str">
        <f>LEFT(ARD_SAFE_PROCESSED_20220608[[#This Row],[Column1]],6)</f>
        <v>411090</v>
      </c>
      <c r="AZ994" t="str">
        <f>RIGHT(ARD_SAFE_PROCESSED_20220608[[#This Row],[Column1]],4)</f>
        <v>4601</v>
      </c>
      <c r="BA994" s="2">
        <f t="shared" si="97"/>
        <v>45994</v>
      </c>
      <c r="BB994">
        <f t="shared" si="98"/>
        <v>2.63</v>
      </c>
      <c r="BC994">
        <f t="shared" si="99"/>
        <v>8.9</v>
      </c>
      <c r="BD994" t="str">
        <f t="shared" si="100"/>
        <v>6</v>
      </c>
      <c r="BE994" t="str">
        <f t="shared" si="101"/>
        <v>F:TC40</v>
      </c>
    </row>
    <row r="995" spans="1:57" hidden="1" x14ac:dyDescent="0.3">
      <c r="A995" t="s">
        <v>2610</v>
      </c>
      <c r="B995" t="s">
        <v>2611</v>
      </c>
      <c r="C995" t="s">
        <v>78</v>
      </c>
      <c r="D995" t="s">
        <v>25</v>
      </c>
      <c r="E995" t="s">
        <v>491</v>
      </c>
      <c r="F995" t="s">
        <v>28</v>
      </c>
      <c r="G995" t="s">
        <v>29</v>
      </c>
      <c r="H995" t="s">
        <v>79</v>
      </c>
      <c r="I995" t="s">
        <v>491</v>
      </c>
      <c r="J995" t="s">
        <v>21</v>
      </c>
      <c r="K995" t="s">
        <v>2612</v>
      </c>
      <c r="L995" t="s">
        <v>2613</v>
      </c>
      <c r="M995" t="s">
        <v>65</v>
      </c>
      <c r="N995" t="s">
        <v>26</v>
      </c>
      <c r="O995" t="s">
        <v>27</v>
      </c>
      <c r="P995" t="s">
        <v>2614</v>
      </c>
      <c r="Q995" t="s">
        <v>2615</v>
      </c>
      <c r="R995" t="s">
        <v>23</v>
      </c>
      <c r="S995" t="s">
        <v>24</v>
      </c>
      <c r="T995" t="s">
        <v>491</v>
      </c>
      <c r="U995" t="s">
        <v>2616</v>
      </c>
      <c r="W995" t="s">
        <v>7470</v>
      </c>
      <c r="X995" t="s">
        <v>28</v>
      </c>
      <c r="Y995" t="e">
        <f>VLOOKUP(W995,ARD_SAFE_PROCESSED_20220608[[#This Row],[Column11]],1,FALSE)</f>
        <v>#N/A</v>
      </c>
      <c r="AB995" t="str">
        <f>CONCATENATE(LEFT(ARD_SAFE_PROCESSED_20220608[[#This Row],[Column1]],6),"******",RIGHT(ARD_SAFE_PROCESSED_20220608[[#This Row],[Column1]],4),";",ARD_SAFE_PROCESSED_20220608[[#This Row],[Column11]])</f>
        <v>411090******4601;74357045329004754443138</v>
      </c>
      <c r="AD995" t="str">
        <f>CLEAN(ARD_SAFE_PROCESSED_20220608[[#This Row],[Column1]])</f>
        <v>4110905023984601</v>
      </c>
      <c r="AE995" t="str">
        <f>CLEAN(ARD_SAFE_PROCESSED_20220608[[#This Row],[Column2]])</f>
        <v>061753</v>
      </c>
      <c r="AF995" t="str">
        <f>CLEAN(ARD_SAFE_PROCESSED_20220608[[#This Row],[Column3]])</f>
        <v>4018919</v>
      </c>
      <c r="AG995" t="str">
        <f>CLEAN(ARD_SAFE_PROCESSED_20220608[[#This Row],[Column4]])</f>
        <v>EC</v>
      </c>
      <c r="AH995" t="str">
        <f>CLEAN(ARD_SAFE_PROCESSED_20220608[[#This Row],[Column5]])</f>
        <v>20251125</v>
      </c>
      <c r="AI995" t="str">
        <f>CLEAN(ARD_SAFE_PROCESSED_20220608[[#This Row],[Column6]])</f>
        <v>604</v>
      </c>
      <c r="AJ995" t="str">
        <f>CLEAN(ARD_SAFE_PROCESSED_20220608[[#This Row],[Column7]])</f>
        <v>76</v>
      </c>
      <c r="AK995" t="str">
        <f>CLEAN(ARD_SAFE_PROCESSED_20220608[[#This Row],[Column8]])</f>
        <v xml:space="preserve">PYU*UBER                      </v>
      </c>
      <c r="AL995" t="str">
        <f>CLEAN(ARD_SAFE_PROCESSED_20220608[[#This Row],[Column9]])</f>
        <v>20251125</v>
      </c>
      <c r="AM995" t="str">
        <f>CLEAN(ARD_SAFE_PROCESSED_20220608[[#This Row],[Column10]])</f>
        <v xml:space="preserve">'                       </v>
      </c>
      <c r="AN995" t="s">
        <v>2612</v>
      </c>
      <c r="AO995" t="str">
        <f>CLEAN(ARD_SAFE_PROCESSED_20220608[[#This Row],[Column12]])</f>
        <v>5880530</v>
      </c>
      <c r="AP995" t="str">
        <f>CLEAN(ARD_SAFE_PROCESSED_20220608[[#This Row],[Column13]])</f>
        <v xml:space="preserve">   </v>
      </c>
      <c r="AQ995" t="str">
        <f>CLEAN(ARD_SAFE_PROCESSED_20220608[[#This Row],[Column14]])</f>
        <v xml:space="preserve">PV000000  </v>
      </c>
      <c r="AR995" t="str">
        <f>CLEAN(ARD_SAFE_PROCESSED_20220608[[#This Row],[Column15]])</f>
        <v xml:space="preserve">E-COMMERCE                                        </v>
      </c>
      <c r="AS995" t="str">
        <f>CLEAN(ARD_SAFE_PROCESSED_20220608[[#This Row],[Column16]])</f>
        <v>104231592453013</v>
      </c>
      <c r="AT995" t="str">
        <f>CLEAN(ARD_SAFE_PROCESSED_20220608[[#This Row],[Column17]])</f>
        <v>12.90</v>
      </c>
      <c r="AU995" t="str">
        <f>CLEAN(ARD_SAFE_PROCESSED_20220608[[#This Row],[Column18]])</f>
        <v xml:space="preserve">' </v>
      </c>
      <c r="AV995" t="str">
        <f>CLEAN(ARD_SAFE_PROCESSED_20220608[[#This Row],[Column19]])</f>
        <v xml:space="preserve">          </v>
      </c>
      <c r="AW995" t="str">
        <f>CLEAN(ARD_SAFE_PROCESSED_20220608[[#This Row],[Column20]])</f>
        <v>20251125</v>
      </c>
      <c r="AX995" t="str">
        <f>CLEAN(ARD_SAFE_PROCESSED_20220608[[#This Row],[Column21]])</f>
        <v>130611</v>
      </c>
      <c r="AY995" t="str">
        <f>LEFT(ARD_SAFE_PROCESSED_20220608[[#This Row],[Column1]],6)</f>
        <v>411090</v>
      </c>
      <c r="AZ995" t="str">
        <f>RIGHT(ARD_SAFE_PROCESSED_20220608[[#This Row],[Column1]],4)</f>
        <v>4601</v>
      </c>
      <c r="BA995" s="2">
        <f t="shared" si="97"/>
        <v>45994</v>
      </c>
      <c r="BB995">
        <f t="shared" si="98"/>
        <v>3.81</v>
      </c>
      <c r="BC995">
        <f t="shared" si="99"/>
        <v>12.9</v>
      </c>
      <c r="BD995" t="str">
        <f t="shared" si="100"/>
        <v>6</v>
      </c>
      <c r="BE995" t="str">
        <f t="shared" si="101"/>
        <v>F:TC40</v>
      </c>
    </row>
    <row r="996" spans="1:57" hidden="1" x14ac:dyDescent="0.3">
      <c r="A996" t="s">
        <v>4992</v>
      </c>
      <c r="B996" t="s">
        <v>4993</v>
      </c>
      <c r="C996" t="s">
        <v>235</v>
      </c>
      <c r="D996" t="s">
        <v>25</v>
      </c>
      <c r="E996" t="s">
        <v>491</v>
      </c>
      <c r="F996" t="s">
        <v>28</v>
      </c>
      <c r="G996" t="s">
        <v>29</v>
      </c>
      <c r="H996" t="s">
        <v>144</v>
      </c>
      <c r="I996" t="s">
        <v>491</v>
      </c>
      <c r="J996" t="s">
        <v>21</v>
      </c>
      <c r="K996" t="s">
        <v>4994</v>
      </c>
      <c r="L996" t="s">
        <v>4995</v>
      </c>
      <c r="M996" t="s">
        <v>65</v>
      </c>
      <c r="N996" t="s">
        <v>26</v>
      </c>
      <c r="O996" t="s">
        <v>27</v>
      </c>
      <c r="P996" t="s">
        <v>4996</v>
      </c>
      <c r="Q996" t="s">
        <v>4997</v>
      </c>
      <c r="R996" t="s">
        <v>23</v>
      </c>
      <c r="S996" t="s">
        <v>24</v>
      </c>
      <c r="T996" t="s">
        <v>491</v>
      </c>
      <c r="U996" t="s">
        <v>4998</v>
      </c>
      <c r="W996" t="s">
        <v>8579</v>
      </c>
      <c r="X996" t="s">
        <v>28</v>
      </c>
      <c r="Y996" t="e">
        <f>VLOOKUP(W996,ARD_SAFE_PROCESSED_20220608[[#This Row],[Column11]],1,FALSE)</f>
        <v>#N/A</v>
      </c>
      <c r="AB996" t="str">
        <f>CONCATENATE(LEFT(ARD_SAFE_PROCESSED_20220608[[#This Row],[Column1]],6),"******",RIGHT(ARD_SAFE_PROCESSED_20220608[[#This Row],[Column1]],4),";",ARD_SAFE_PROCESSED_20220608[[#This Row],[Column11]])</f>
        <v>428582******1504;74357045329004769334157</v>
      </c>
      <c r="AD996" t="str">
        <f>CLEAN(ARD_SAFE_PROCESSED_20220608[[#This Row],[Column1]])</f>
        <v>4285820001231504</v>
      </c>
      <c r="AE996" t="str">
        <f>CLEAN(ARD_SAFE_PROCESSED_20220608[[#This Row],[Column2]])</f>
        <v>602137</v>
      </c>
      <c r="AF996" t="str">
        <f>CLEAN(ARD_SAFE_PROCESSED_20220608[[#This Row],[Column3]])</f>
        <v>4039447</v>
      </c>
      <c r="AG996" t="str">
        <f>CLEAN(ARD_SAFE_PROCESSED_20220608[[#This Row],[Column4]])</f>
        <v>EC</v>
      </c>
      <c r="AH996" t="str">
        <f>CLEAN(ARD_SAFE_PROCESSED_20220608[[#This Row],[Column5]])</f>
        <v>20251125</v>
      </c>
      <c r="AI996" t="str">
        <f>CLEAN(ARD_SAFE_PROCESSED_20220608[[#This Row],[Column6]])</f>
        <v>604</v>
      </c>
      <c r="AJ996" t="str">
        <f>CLEAN(ARD_SAFE_PROCESSED_20220608[[#This Row],[Column7]])</f>
        <v>76</v>
      </c>
      <c r="AK996" t="str">
        <f>CLEAN(ARD_SAFE_PROCESSED_20220608[[#This Row],[Column8]])</f>
        <v xml:space="preserve">DLC*RAPPI PERU                </v>
      </c>
      <c r="AL996" t="str">
        <f>CLEAN(ARD_SAFE_PROCESSED_20220608[[#This Row],[Column9]])</f>
        <v>20251125</v>
      </c>
      <c r="AM996" t="str">
        <f>CLEAN(ARD_SAFE_PROCESSED_20220608[[#This Row],[Column10]])</f>
        <v xml:space="preserve">'                       </v>
      </c>
      <c r="AN996" t="s">
        <v>4994</v>
      </c>
      <c r="AO996" t="str">
        <f>CLEAN(ARD_SAFE_PROCESSED_20220608[[#This Row],[Column12]])</f>
        <v>5736284</v>
      </c>
      <c r="AP996" t="str">
        <f>CLEAN(ARD_SAFE_PROCESSED_20220608[[#This Row],[Column13]])</f>
        <v xml:space="preserve">   </v>
      </c>
      <c r="AQ996" t="str">
        <f>CLEAN(ARD_SAFE_PROCESSED_20220608[[#This Row],[Column14]])</f>
        <v xml:space="preserve">PV000000  </v>
      </c>
      <c r="AR996" t="str">
        <f>CLEAN(ARD_SAFE_PROCESSED_20220608[[#This Row],[Column15]])</f>
        <v xml:space="preserve">E-COMMERCE                                        </v>
      </c>
      <c r="AS996" t="str">
        <f>CLEAN(ARD_SAFE_PROCESSED_20220608[[#This Row],[Column16]])</f>
        <v xml:space="preserve">12544373621    </v>
      </c>
      <c r="AT996" t="str">
        <f>CLEAN(ARD_SAFE_PROCESSED_20220608[[#This Row],[Column17]])</f>
        <v>59.99</v>
      </c>
      <c r="AU996" t="str">
        <f>CLEAN(ARD_SAFE_PROCESSED_20220608[[#This Row],[Column18]])</f>
        <v xml:space="preserve">' </v>
      </c>
      <c r="AV996" t="str">
        <f>CLEAN(ARD_SAFE_PROCESSED_20220608[[#This Row],[Column19]])</f>
        <v xml:space="preserve">          </v>
      </c>
      <c r="AW996" t="str">
        <f>CLEAN(ARD_SAFE_PROCESSED_20220608[[#This Row],[Column20]])</f>
        <v>20251125</v>
      </c>
      <c r="AX996" t="str">
        <f>CLEAN(ARD_SAFE_PROCESSED_20220608[[#This Row],[Column21]])</f>
        <v>74003</v>
      </c>
      <c r="AY996" t="str">
        <f>LEFT(ARD_SAFE_PROCESSED_20220608[[#This Row],[Column1]],6)</f>
        <v>428582</v>
      </c>
      <c r="AZ996" t="str">
        <f>RIGHT(ARD_SAFE_PROCESSED_20220608[[#This Row],[Column1]],4)</f>
        <v>1504</v>
      </c>
      <c r="BA996" s="2">
        <f t="shared" si="97"/>
        <v>45994</v>
      </c>
      <c r="BB996">
        <f t="shared" si="98"/>
        <v>17.71</v>
      </c>
      <c r="BC996">
        <f t="shared" si="99"/>
        <v>59.99</v>
      </c>
      <c r="BD996" t="str">
        <f t="shared" si="100"/>
        <v>6</v>
      </c>
      <c r="BE996" t="str">
        <f t="shared" si="101"/>
        <v>F:TC40</v>
      </c>
    </row>
    <row r="997" spans="1:57" hidden="1" x14ac:dyDescent="0.3">
      <c r="A997" t="s">
        <v>4956</v>
      </c>
      <c r="B997" t="s">
        <v>4957</v>
      </c>
      <c r="C997" t="s">
        <v>100</v>
      </c>
      <c r="D997" t="s">
        <v>25</v>
      </c>
      <c r="E997" t="s">
        <v>491</v>
      </c>
      <c r="F997" t="s">
        <v>28</v>
      </c>
      <c r="G997" t="s">
        <v>29</v>
      </c>
      <c r="H997" t="s">
        <v>284</v>
      </c>
      <c r="I997" t="s">
        <v>491</v>
      </c>
      <c r="J997" t="s">
        <v>21</v>
      </c>
      <c r="K997" t="s">
        <v>4958</v>
      </c>
      <c r="L997" t="s">
        <v>4959</v>
      </c>
      <c r="M997" t="s">
        <v>65</v>
      </c>
      <c r="N997" t="s">
        <v>26</v>
      </c>
      <c r="O997" t="s">
        <v>27</v>
      </c>
      <c r="P997" t="s">
        <v>4960</v>
      </c>
      <c r="Q997" t="s">
        <v>4961</v>
      </c>
      <c r="R997" t="s">
        <v>23</v>
      </c>
      <c r="S997" t="s">
        <v>24</v>
      </c>
      <c r="T997" t="s">
        <v>491</v>
      </c>
      <c r="U997" t="s">
        <v>4962</v>
      </c>
      <c r="W997" t="s">
        <v>8549</v>
      </c>
      <c r="X997" t="s">
        <v>28</v>
      </c>
      <c r="Y997" t="e">
        <f>VLOOKUP(W997,ARD_SAFE_PROCESSED_20220608[[#This Row],[Column11]],1,FALSE)</f>
        <v>#N/A</v>
      </c>
      <c r="AB997" t="str">
        <f>CONCATENATE(LEFT(ARD_SAFE_PROCESSED_20220608[[#This Row],[Column1]],6),"******",RIGHT(ARD_SAFE_PROCESSED_20220608[[#This Row],[Column1]],4),";",ARD_SAFE_PROCESSED_20220608[[#This Row],[Column11]])</f>
        <v>428582******1858;74357045329004773958884</v>
      </c>
      <c r="AD997" t="str">
        <f>CLEAN(ARD_SAFE_PROCESSED_20220608[[#This Row],[Column1]])</f>
        <v>4285820001171858</v>
      </c>
      <c r="AE997" t="str">
        <f>CLEAN(ARD_SAFE_PROCESSED_20220608[[#This Row],[Column2]])</f>
        <v>043022</v>
      </c>
      <c r="AF997" t="str">
        <f>CLEAN(ARD_SAFE_PROCESSED_20220608[[#This Row],[Column3]])</f>
        <v>4040402</v>
      </c>
      <c r="AG997" t="str">
        <f>CLEAN(ARD_SAFE_PROCESSED_20220608[[#This Row],[Column4]])</f>
        <v>EC</v>
      </c>
      <c r="AH997" t="str">
        <f>CLEAN(ARD_SAFE_PROCESSED_20220608[[#This Row],[Column5]])</f>
        <v>20251125</v>
      </c>
      <c r="AI997" t="str">
        <f>CLEAN(ARD_SAFE_PROCESSED_20220608[[#This Row],[Column6]])</f>
        <v>604</v>
      </c>
      <c r="AJ997" t="str">
        <f>CLEAN(ARD_SAFE_PROCESSED_20220608[[#This Row],[Column7]])</f>
        <v>76</v>
      </c>
      <c r="AK997" t="str">
        <f>CLEAN(ARD_SAFE_PROCESSED_20220608[[#This Row],[Column8]])</f>
        <v>NUVEIPE*INDRIVE IND MOBILE TEC</v>
      </c>
      <c r="AL997" t="str">
        <f>CLEAN(ARD_SAFE_PROCESSED_20220608[[#This Row],[Column9]])</f>
        <v>20251125</v>
      </c>
      <c r="AM997" t="str">
        <f>CLEAN(ARD_SAFE_PROCESSED_20220608[[#This Row],[Column10]])</f>
        <v xml:space="preserve">'                       </v>
      </c>
      <c r="AN997" t="s">
        <v>4958</v>
      </c>
      <c r="AO997" t="str">
        <f>CLEAN(ARD_SAFE_PROCESSED_20220608[[#This Row],[Column12]])</f>
        <v>5872508</v>
      </c>
      <c r="AP997" t="str">
        <f>CLEAN(ARD_SAFE_PROCESSED_20220608[[#This Row],[Column13]])</f>
        <v xml:space="preserve">   </v>
      </c>
      <c r="AQ997" t="str">
        <f>CLEAN(ARD_SAFE_PROCESSED_20220608[[#This Row],[Column14]])</f>
        <v xml:space="preserve">PV000000  </v>
      </c>
      <c r="AR997" t="str">
        <f>CLEAN(ARD_SAFE_PROCESSED_20220608[[#This Row],[Column15]])</f>
        <v xml:space="preserve">E-COMMERCE                                        </v>
      </c>
      <c r="AS997" t="str">
        <f>CLEAN(ARD_SAFE_PROCESSED_20220608[[#This Row],[Column16]])</f>
        <v xml:space="preserve">12929410       </v>
      </c>
      <c r="AT997" t="str">
        <f>CLEAN(ARD_SAFE_PROCESSED_20220608[[#This Row],[Column17]])</f>
        <v>220.00</v>
      </c>
      <c r="AU997" t="str">
        <f>CLEAN(ARD_SAFE_PROCESSED_20220608[[#This Row],[Column18]])</f>
        <v xml:space="preserve">' </v>
      </c>
      <c r="AV997" t="str">
        <f>CLEAN(ARD_SAFE_PROCESSED_20220608[[#This Row],[Column19]])</f>
        <v xml:space="preserve">          </v>
      </c>
      <c r="AW997" t="str">
        <f>CLEAN(ARD_SAFE_PROCESSED_20220608[[#This Row],[Column20]])</f>
        <v>20251125</v>
      </c>
      <c r="AX997" t="str">
        <f>CLEAN(ARD_SAFE_PROCESSED_20220608[[#This Row],[Column21]])</f>
        <v>124734</v>
      </c>
      <c r="AY997" t="str">
        <f>LEFT(ARD_SAFE_PROCESSED_20220608[[#This Row],[Column1]],6)</f>
        <v>428582</v>
      </c>
      <c r="AZ997" t="str">
        <f>RIGHT(ARD_SAFE_PROCESSED_20220608[[#This Row],[Column1]],4)</f>
        <v>1858</v>
      </c>
      <c r="BA997" s="2">
        <f t="shared" si="97"/>
        <v>45994</v>
      </c>
      <c r="BB997">
        <f t="shared" si="98"/>
        <v>64.95</v>
      </c>
      <c r="BC997">
        <f t="shared" si="99"/>
        <v>220</v>
      </c>
      <c r="BD997" t="str">
        <f t="shared" si="100"/>
        <v>6</v>
      </c>
      <c r="BE997" t="str">
        <f t="shared" si="101"/>
        <v>F:TC40</v>
      </c>
    </row>
    <row r="998" spans="1:57" hidden="1" x14ac:dyDescent="0.3">
      <c r="A998" t="s">
        <v>2364</v>
      </c>
      <c r="B998" t="s">
        <v>2365</v>
      </c>
      <c r="C998" t="s">
        <v>2366</v>
      </c>
      <c r="D998" t="s">
        <v>25</v>
      </c>
      <c r="E998" t="s">
        <v>474</v>
      </c>
      <c r="F998" t="s">
        <v>28</v>
      </c>
      <c r="G998" t="s">
        <v>29</v>
      </c>
      <c r="H998" t="s">
        <v>2367</v>
      </c>
      <c r="I998" t="s">
        <v>491</v>
      </c>
      <c r="J998" t="s">
        <v>21</v>
      </c>
      <c r="K998" t="s">
        <v>2368</v>
      </c>
      <c r="L998" t="s">
        <v>2369</v>
      </c>
      <c r="M998" t="s">
        <v>65</v>
      </c>
      <c r="N998" t="s">
        <v>26</v>
      </c>
      <c r="O998" t="s">
        <v>27</v>
      </c>
      <c r="P998" t="s">
        <v>2370</v>
      </c>
      <c r="Q998" t="s">
        <v>166</v>
      </c>
      <c r="R998" t="s">
        <v>23</v>
      </c>
      <c r="S998" t="s">
        <v>24</v>
      </c>
      <c r="T998" t="s">
        <v>474</v>
      </c>
      <c r="U998" t="s">
        <v>2371</v>
      </c>
      <c r="W998" t="s">
        <v>8554</v>
      </c>
      <c r="X998" t="s">
        <v>28</v>
      </c>
      <c r="Y998" t="e">
        <f>VLOOKUP(W998,ARD_SAFE_PROCESSED_20220608[[#This Row],[Column11]],1,FALSE)</f>
        <v>#N/A</v>
      </c>
      <c r="AB998" t="str">
        <f>CONCATENATE(LEFT(ARD_SAFE_PROCESSED_20220608[[#This Row],[Column1]],6),"******",RIGHT(ARD_SAFE_PROCESSED_20220608[[#This Row],[Column1]],4),";",ARD_SAFE_PROCESSED_20220608[[#This Row],[Column11]])</f>
        <v>404071******7182;74357045329004779200067</v>
      </c>
      <c r="AD998" t="str">
        <f>CLEAN(ARD_SAFE_PROCESSED_20220608[[#This Row],[Column1]])</f>
        <v>4040719011927182</v>
      </c>
      <c r="AE998" t="str">
        <f>CLEAN(ARD_SAFE_PROCESSED_20220608[[#This Row],[Column2]])</f>
        <v>006922</v>
      </c>
      <c r="AF998" t="str">
        <f>CLEAN(ARD_SAFE_PROCESSED_20220608[[#This Row],[Column3]])</f>
        <v>4041341</v>
      </c>
      <c r="AG998" t="str">
        <f>CLEAN(ARD_SAFE_PROCESSED_20220608[[#This Row],[Column4]])</f>
        <v>EC</v>
      </c>
      <c r="AH998" t="str">
        <f>CLEAN(ARD_SAFE_PROCESSED_20220608[[#This Row],[Column5]])</f>
        <v>20251124</v>
      </c>
      <c r="AI998" t="str">
        <f>CLEAN(ARD_SAFE_PROCESSED_20220608[[#This Row],[Column6]])</f>
        <v>604</v>
      </c>
      <c r="AJ998" t="str">
        <f>CLEAN(ARD_SAFE_PROCESSED_20220608[[#This Row],[Column7]])</f>
        <v>76</v>
      </c>
      <c r="AK998" t="str">
        <f>CLEAN(ARD_SAFE_PROCESSED_20220608[[#This Row],[Column8]])</f>
        <v xml:space="preserve">EBN*NETFLIX                   </v>
      </c>
      <c r="AL998" t="str">
        <f>CLEAN(ARD_SAFE_PROCESSED_20220608[[#This Row],[Column9]])</f>
        <v>20251125</v>
      </c>
      <c r="AM998" t="str">
        <f>CLEAN(ARD_SAFE_PROCESSED_20220608[[#This Row],[Column10]])</f>
        <v xml:space="preserve">'                       </v>
      </c>
      <c r="AN998" t="s">
        <v>2368</v>
      </c>
      <c r="AO998" t="str">
        <f>CLEAN(ARD_SAFE_PROCESSED_20220608[[#This Row],[Column12]])</f>
        <v>4620300</v>
      </c>
      <c r="AP998" t="str">
        <f>CLEAN(ARD_SAFE_PROCESSED_20220608[[#This Row],[Column13]])</f>
        <v xml:space="preserve">   </v>
      </c>
      <c r="AQ998" t="str">
        <f>CLEAN(ARD_SAFE_PROCESSED_20220608[[#This Row],[Column14]])</f>
        <v xml:space="preserve">PV000000  </v>
      </c>
      <c r="AR998" t="str">
        <f>CLEAN(ARD_SAFE_PROCESSED_20220608[[#This Row],[Column15]])</f>
        <v xml:space="preserve">E-COMMERCE                                        </v>
      </c>
      <c r="AS998" t="str">
        <f>CLEAN(ARD_SAFE_PROCESSED_20220608[[#This Row],[Column16]])</f>
        <v xml:space="preserve">3250382759     </v>
      </c>
      <c r="AT998" t="str">
        <f>CLEAN(ARD_SAFE_PROCESSED_20220608[[#This Row],[Column17]])</f>
        <v>28.90</v>
      </c>
      <c r="AU998" t="str">
        <f>CLEAN(ARD_SAFE_PROCESSED_20220608[[#This Row],[Column18]])</f>
        <v xml:space="preserve">' </v>
      </c>
      <c r="AV998" t="str">
        <f>CLEAN(ARD_SAFE_PROCESSED_20220608[[#This Row],[Column19]])</f>
        <v xml:space="preserve">          </v>
      </c>
      <c r="AW998" t="str">
        <f>CLEAN(ARD_SAFE_PROCESSED_20220608[[#This Row],[Column20]])</f>
        <v>20251124</v>
      </c>
      <c r="AX998" t="str">
        <f>CLEAN(ARD_SAFE_PROCESSED_20220608[[#This Row],[Column21]])</f>
        <v>214025</v>
      </c>
      <c r="AY998" t="str">
        <f>LEFT(ARD_SAFE_PROCESSED_20220608[[#This Row],[Column1]],6)</f>
        <v>404071</v>
      </c>
      <c r="AZ998" t="str">
        <f>RIGHT(ARD_SAFE_PROCESSED_20220608[[#This Row],[Column1]],4)</f>
        <v>7182</v>
      </c>
      <c r="BA998" s="2">
        <f t="shared" si="97"/>
        <v>45993</v>
      </c>
      <c r="BB998">
        <f t="shared" si="98"/>
        <v>8.52</v>
      </c>
      <c r="BC998">
        <f t="shared" si="99"/>
        <v>28.9</v>
      </c>
      <c r="BD998" t="str">
        <f t="shared" si="100"/>
        <v>6</v>
      </c>
      <c r="BE998" t="str">
        <f t="shared" si="101"/>
        <v>F:TC40</v>
      </c>
    </row>
    <row r="999" spans="1:57" hidden="1" x14ac:dyDescent="0.3">
      <c r="A999" t="s">
        <v>2410</v>
      </c>
      <c r="B999" t="s">
        <v>2411</v>
      </c>
      <c r="C999" t="s">
        <v>332</v>
      </c>
      <c r="D999" t="s">
        <v>25</v>
      </c>
      <c r="E999" t="s">
        <v>491</v>
      </c>
      <c r="F999" t="s">
        <v>28</v>
      </c>
      <c r="G999" t="s">
        <v>29</v>
      </c>
      <c r="H999" t="s">
        <v>333</v>
      </c>
      <c r="I999" t="s">
        <v>491</v>
      </c>
      <c r="J999" t="s">
        <v>21</v>
      </c>
      <c r="K999" t="s">
        <v>2412</v>
      </c>
      <c r="L999" t="s">
        <v>2413</v>
      </c>
      <c r="M999" t="s">
        <v>65</v>
      </c>
      <c r="N999" t="s">
        <v>26</v>
      </c>
      <c r="O999" t="s">
        <v>27</v>
      </c>
      <c r="P999" t="s">
        <v>2414</v>
      </c>
      <c r="Q999" t="s">
        <v>215</v>
      </c>
      <c r="R999" t="s">
        <v>23</v>
      </c>
      <c r="S999" t="s">
        <v>24</v>
      </c>
      <c r="T999" t="s">
        <v>491</v>
      </c>
      <c r="U999" t="s">
        <v>2415</v>
      </c>
      <c r="W999" t="s">
        <v>8533</v>
      </c>
      <c r="X999" t="s">
        <v>28</v>
      </c>
      <c r="Y999" t="e">
        <f>VLOOKUP(W999,ARD_SAFE_PROCESSED_20220608[[#This Row],[Column11]],1,FALSE)</f>
        <v>#N/A</v>
      </c>
      <c r="AB999" t="str">
        <f>CONCATENATE(LEFT(ARD_SAFE_PROCESSED_20220608[[#This Row],[Column1]],6),"******",RIGHT(ARD_SAFE_PROCESSED_20220608[[#This Row],[Column1]],4),";",ARD_SAFE_PROCESSED_20220608[[#This Row],[Column11]])</f>
        <v>404071******8176;74357045329004780702762</v>
      </c>
      <c r="AD999" t="str">
        <f>CLEAN(ARD_SAFE_PROCESSED_20220608[[#This Row],[Column1]])</f>
        <v>4040719013888176</v>
      </c>
      <c r="AE999" t="str">
        <f>CLEAN(ARD_SAFE_PROCESSED_20220608[[#This Row],[Column2]])</f>
        <v>005812</v>
      </c>
      <c r="AF999" t="str">
        <f>CLEAN(ARD_SAFE_PROCESSED_20220608[[#This Row],[Column3]])</f>
        <v>4041423</v>
      </c>
      <c r="AG999" t="str">
        <f>CLEAN(ARD_SAFE_PROCESSED_20220608[[#This Row],[Column4]])</f>
        <v>EC</v>
      </c>
      <c r="AH999" t="str">
        <f>CLEAN(ARD_SAFE_PROCESSED_20220608[[#This Row],[Column5]])</f>
        <v>20251125</v>
      </c>
      <c r="AI999" t="str">
        <f>CLEAN(ARD_SAFE_PROCESSED_20220608[[#This Row],[Column6]])</f>
        <v>604</v>
      </c>
      <c r="AJ999" t="str">
        <f>CLEAN(ARD_SAFE_PROCESSED_20220608[[#This Row],[Column7]])</f>
        <v>76</v>
      </c>
      <c r="AK999" t="str">
        <f>CLEAN(ARD_SAFE_PROCESSED_20220608[[#This Row],[Column8]])</f>
        <v xml:space="preserve">MDOPAGO*FREEPASS              </v>
      </c>
      <c r="AL999" t="str">
        <f>CLEAN(ARD_SAFE_PROCESSED_20220608[[#This Row],[Column9]])</f>
        <v>20251125</v>
      </c>
      <c r="AM999" t="str">
        <f>CLEAN(ARD_SAFE_PROCESSED_20220608[[#This Row],[Column10]])</f>
        <v xml:space="preserve">'                       </v>
      </c>
      <c r="AN999" t="s">
        <v>2412</v>
      </c>
      <c r="AO999" t="str">
        <f>CLEAN(ARD_SAFE_PROCESSED_20220608[[#This Row],[Column12]])</f>
        <v>5767681</v>
      </c>
      <c r="AP999" t="str">
        <f>CLEAN(ARD_SAFE_PROCESSED_20220608[[#This Row],[Column13]])</f>
        <v xml:space="preserve">   </v>
      </c>
      <c r="AQ999" t="str">
        <f>CLEAN(ARD_SAFE_PROCESSED_20220608[[#This Row],[Column14]])</f>
        <v xml:space="preserve">PV000000  </v>
      </c>
      <c r="AR999" t="str">
        <f>CLEAN(ARD_SAFE_PROCESSED_20220608[[#This Row],[Column15]])</f>
        <v xml:space="preserve">E-COMMERCE                                        </v>
      </c>
      <c r="AS999" t="str">
        <f>CLEAN(ARD_SAFE_PROCESSED_20220608[[#This Row],[Column16]])</f>
        <v xml:space="preserve">55305301051    </v>
      </c>
      <c r="AT999" t="str">
        <f>CLEAN(ARD_SAFE_PROCESSED_20220608[[#This Row],[Column17]])</f>
        <v>39.90</v>
      </c>
      <c r="AU999" t="str">
        <f>CLEAN(ARD_SAFE_PROCESSED_20220608[[#This Row],[Column18]])</f>
        <v xml:space="preserve">' </v>
      </c>
      <c r="AV999" t="str">
        <f>CLEAN(ARD_SAFE_PROCESSED_20220608[[#This Row],[Column19]])</f>
        <v xml:space="preserve">          </v>
      </c>
      <c r="AW999" t="str">
        <f>CLEAN(ARD_SAFE_PROCESSED_20220608[[#This Row],[Column20]])</f>
        <v>20251125</v>
      </c>
      <c r="AX999" t="str">
        <f>CLEAN(ARD_SAFE_PROCESSED_20220608[[#This Row],[Column21]])</f>
        <v>82439</v>
      </c>
      <c r="AY999" t="str">
        <f>LEFT(ARD_SAFE_PROCESSED_20220608[[#This Row],[Column1]],6)</f>
        <v>404071</v>
      </c>
      <c r="AZ999" t="str">
        <f>RIGHT(ARD_SAFE_PROCESSED_20220608[[#This Row],[Column1]],4)</f>
        <v>8176</v>
      </c>
      <c r="BA999" s="2">
        <f t="shared" si="97"/>
        <v>45993</v>
      </c>
      <c r="BB999">
        <f t="shared" si="98"/>
        <v>11.78</v>
      </c>
      <c r="BC999">
        <f t="shared" si="99"/>
        <v>39.9</v>
      </c>
      <c r="BD999" t="str">
        <f t="shared" si="100"/>
        <v>6</v>
      </c>
      <c r="BE999" t="str">
        <f t="shared" si="101"/>
        <v>F:TC40</v>
      </c>
    </row>
    <row r="1000" spans="1:57" hidden="1" x14ac:dyDescent="0.3">
      <c r="A1000" t="s">
        <v>3151</v>
      </c>
      <c r="B1000" t="s">
        <v>3152</v>
      </c>
      <c r="C1000" t="s">
        <v>3153</v>
      </c>
      <c r="D1000" t="s">
        <v>25</v>
      </c>
      <c r="E1000" t="s">
        <v>474</v>
      </c>
      <c r="F1000" t="s">
        <v>28</v>
      </c>
      <c r="G1000" t="s">
        <v>29</v>
      </c>
      <c r="H1000" t="s">
        <v>3154</v>
      </c>
      <c r="I1000" t="s">
        <v>491</v>
      </c>
      <c r="J1000" t="s">
        <v>21</v>
      </c>
      <c r="K1000" t="s">
        <v>3155</v>
      </c>
      <c r="L1000" t="s">
        <v>3156</v>
      </c>
      <c r="M1000" t="s">
        <v>65</v>
      </c>
      <c r="N1000" t="s">
        <v>26</v>
      </c>
      <c r="O1000" t="s">
        <v>27</v>
      </c>
      <c r="P1000" t="s">
        <v>3157</v>
      </c>
      <c r="Q1000" t="s">
        <v>3158</v>
      </c>
      <c r="R1000" t="s">
        <v>23</v>
      </c>
      <c r="S1000" t="s">
        <v>24</v>
      </c>
      <c r="T1000" t="s">
        <v>474</v>
      </c>
      <c r="U1000" t="s">
        <v>3159</v>
      </c>
      <c r="W1000" t="s">
        <v>2929</v>
      </c>
      <c r="X1000" t="s">
        <v>28</v>
      </c>
      <c r="Y1000" t="e">
        <f>VLOOKUP(W1000,ARD_SAFE_PROCESSED_20220608[[#This Row],[Column11]],1,FALSE)</f>
        <v>#N/A</v>
      </c>
      <c r="AB1000" t="str">
        <f>CONCATENATE(LEFT(ARD_SAFE_PROCESSED_20220608[[#This Row],[Column1]],6),"******",RIGHT(ARD_SAFE_PROCESSED_20220608[[#This Row],[Column1]],4),";",ARD_SAFE_PROCESSED_20220608[[#This Row],[Column11]])</f>
        <v>421355******9034;74357045329004793800272</v>
      </c>
      <c r="AD1000" t="str">
        <f>CLEAN(ARD_SAFE_PROCESSED_20220608[[#This Row],[Column1]])</f>
        <v>4213550139539034</v>
      </c>
      <c r="AE1000" t="str">
        <f>CLEAN(ARD_SAFE_PROCESSED_20220608[[#This Row],[Column2]])</f>
        <v>964161</v>
      </c>
      <c r="AF1000" t="str">
        <f>CLEAN(ARD_SAFE_PROCESSED_20220608[[#This Row],[Column3]])</f>
        <v>4078603</v>
      </c>
      <c r="AG1000" t="str">
        <f>CLEAN(ARD_SAFE_PROCESSED_20220608[[#This Row],[Column4]])</f>
        <v>EC</v>
      </c>
      <c r="AH1000" t="str">
        <f>CLEAN(ARD_SAFE_PROCESSED_20220608[[#This Row],[Column5]])</f>
        <v>20251124</v>
      </c>
      <c r="AI1000" t="str">
        <f>CLEAN(ARD_SAFE_PROCESSED_20220608[[#This Row],[Column6]])</f>
        <v>604</v>
      </c>
      <c r="AJ1000" t="str">
        <f>CLEAN(ARD_SAFE_PROCESSED_20220608[[#This Row],[Column7]])</f>
        <v>76</v>
      </c>
      <c r="AK1000" t="str">
        <f>CLEAN(ARD_SAFE_PROCESSED_20220608[[#This Row],[Column8]])</f>
        <v>UNIVERSIDAD DE SAN MARTIN DE P</v>
      </c>
      <c r="AL1000" t="str">
        <f>CLEAN(ARD_SAFE_PROCESSED_20220608[[#This Row],[Column9]])</f>
        <v>20251125</v>
      </c>
      <c r="AM1000" t="str">
        <f>CLEAN(ARD_SAFE_PROCESSED_20220608[[#This Row],[Column10]])</f>
        <v xml:space="preserve">'                       </v>
      </c>
      <c r="AN1000" t="s">
        <v>3155</v>
      </c>
      <c r="AO1000" t="str">
        <f>CLEAN(ARD_SAFE_PROCESSED_20220608[[#This Row],[Column12]])</f>
        <v>4631951</v>
      </c>
      <c r="AP1000" t="str">
        <f>CLEAN(ARD_SAFE_PROCESSED_20220608[[#This Row],[Column13]])</f>
        <v xml:space="preserve">   </v>
      </c>
      <c r="AQ1000" t="str">
        <f>CLEAN(ARD_SAFE_PROCESSED_20220608[[#This Row],[Column14]])</f>
        <v xml:space="preserve">PV000000  </v>
      </c>
      <c r="AR1000" t="str">
        <f>CLEAN(ARD_SAFE_PROCESSED_20220608[[#This Row],[Column15]])</f>
        <v xml:space="preserve">E-COMMERCE                                        </v>
      </c>
      <c r="AS1000" t="str">
        <f>CLEAN(ARD_SAFE_PROCESSED_20220608[[#This Row],[Column16]])</f>
        <v xml:space="preserve">1764040219     </v>
      </c>
      <c r="AT1000" t="str">
        <f>CLEAN(ARD_SAFE_PROCESSED_20220608[[#This Row],[Column17]])</f>
        <v>705.60</v>
      </c>
      <c r="AU1000" t="str">
        <f>CLEAN(ARD_SAFE_PROCESSED_20220608[[#This Row],[Column18]])</f>
        <v xml:space="preserve">' </v>
      </c>
      <c r="AV1000" t="str">
        <f>CLEAN(ARD_SAFE_PROCESSED_20220608[[#This Row],[Column19]])</f>
        <v xml:space="preserve">          </v>
      </c>
      <c r="AW1000" t="str">
        <f>CLEAN(ARD_SAFE_PROCESSED_20220608[[#This Row],[Column20]])</f>
        <v>20251124</v>
      </c>
      <c r="AX1000" t="str">
        <f>CLEAN(ARD_SAFE_PROCESSED_20220608[[#This Row],[Column21]])</f>
        <v>221034</v>
      </c>
      <c r="AY1000" t="str">
        <f>LEFT(ARD_SAFE_PROCESSED_20220608[[#This Row],[Column1]],6)</f>
        <v>421355</v>
      </c>
      <c r="AZ1000" t="str">
        <f>RIGHT(ARD_SAFE_PROCESSED_20220608[[#This Row],[Column1]],4)</f>
        <v>9034</v>
      </c>
      <c r="BA1000" s="2">
        <f t="shared" si="97"/>
        <v>45994</v>
      </c>
      <c r="BB1000">
        <f t="shared" si="98"/>
        <v>208.14</v>
      </c>
      <c r="BC1000">
        <f t="shared" si="99"/>
        <v>705.6</v>
      </c>
      <c r="BD1000" t="str">
        <f t="shared" si="100"/>
        <v>6</v>
      </c>
      <c r="BE1000" t="str">
        <f t="shared" si="101"/>
        <v>F:TC40</v>
      </c>
    </row>
    <row r="1001" spans="1:57" hidden="1" x14ac:dyDescent="0.3">
      <c r="A1001" t="s">
        <v>2436</v>
      </c>
      <c r="B1001" t="s">
        <v>2443</v>
      </c>
      <c r="C1001" t="s">
        <v>2374</v>
      </c>
      <c r="D1001" t="s">
        <v>25</v>
      </c>
      <c r="E1001" t="s">
        <v>491</v>
      </c>
      <c r="F1001" t="s">
        <v>28</v>
      </c>
      <c r="G1001" t="s">
        <v>29</v>
      </c>
      <c r="H1001" t="s">
        <v>2375</v>
      </c>
      <c r="I1001" t="s">
        <v>491</v>
      </c>
      <c r="J1001" t="s">
        <v>21</v>
      </c>
      <c r="K1001" t="s">
        <v>2444</v>
      </c>
      <c r="L1001" t="s">
        <v>2445</v>
      </c>
      <c r="M1001" t="s">
        <v>65</v>
      </c>
      <c r="N1001" t="s">
        <v>26</v>
      </c>
      <c r="O1001" t="s">
        <v>27</v>
      </c>
      <c r="P1001" t="s">
        <v>2446</v>
      </c>
      <c r="Q1001" t="s">
        <v>2447</v>
      </c>
      <c r="R1001" t="s">
        <v>23</v>
      </c>
      <c r="S1001" t="s">
        <v>24</v>
      </c>
      <c r="T1001" t="s">
        <v>491</v>
      </c>
      <c r="U1001" t="s">
        <v>2448</v>
      </c>
      <c r="W1001" t="s">
        <v>3731</v>
      </c>
      <c r="X1001" t="s">
        <v>28</v>
      </c>
      <c r="Y1001" t="e">
        <f>VLOOKUP(W1001,ARD_SAFE_PROCESSED_20220608[[#This Row],[Column11]],1,FALSE)</f>
        <v>#N/A</v>
      </c>
      <c r="AB1001" t="str">
        <f>CONCATENATE(LEFT(ARD_SAFE_PROCESSED_20220608[[#This Row],[Column1]],6),"******",RIGHT(ARD_SAFE_PROCESSED_20220608[[#This Row],[Column1]],4),";",ARD_SAFE_PROCESSED_20220608[[#This Row],[Column11]])</f>
        <v>404071******9100;74357045329004809100691</v>
      </c>
      <c r="AD1001" t="str">
        <f>CLEAN(ARD_SAFE_PROCESSED_20220608[[#This Row],[Column1]])</f>
        <v>4040719018829100</v>
      </c>
      <c r="AE1001" t="str">
        <f>CLEAN(ARD_SAFE_PROCESSED_20220608[[#This Row],[Column2]])</f>
        <v>028970</v>
      </c>
      <c r="AF1001" t="str">
        <f>CLEAN(ARD_SAFE_PROCESSED_20220608[[#This Row],[Column3]])</f>
        <v>4079328</v>
      </c>
      <c r="AG1001" t="str">
        <f>CLEAN(ARD_SAFE_PROCESSED_20220608[[#This Row],[Column4]])</f>
        <v>EC</v>
      </c>
      <c r="AH1001" t="str">
        <f>CLEAN(ARD_SAFE_PROCESSED_20220608[[#This Row],[Column5]])</f>
        <v>20251125</v>
      </c>
      <c r="AI1001" t="str">
        <f>CLEAN(ARD_SAFE_PROCESSED_20220608[[#This Row],[Column6]])</f>
        <v>604</v>
      </c>
      <c r="AJ1001" t="str">
        <f>CLEAN(ARD_SAFE_PROCESSED_20220608[[#This Row],[Column7]])</f>
        <v>76</v>
      </c>
      <c r="AK1001" t="str">
        <f>CLEAN(ARD_SAFE_PROCESSED_20220608[[#This Row],[Column8]])</f>
        <v xml:space="preserve">UTP MAS APP PORTAL            </v>
      </c>
      <c r="AL1001" t="str">
        <f>CLEAN(ARD_SAFE_PROCESSED_20220608[[#This Row],[Column9]])</f>
        <v>20251125</v>
      </c>
      <c r="AM1001" t="str">
        <f>CLEAN(ARD_SAFE_PROCESSED_20220608[[#This Row],[Column10]])</f>
        <v xml:space="preserve">'                       </v>
      </c>
      <c r="AN1001" t="s">
        <v>2444</v>
      </c>
      <c r="AO1001" t="str">
        <f>CLEAN(ARD_SAFE_PROCESSED_20220608[[#This Row],[Column12]])</f>
        <v>5854411</v>
      </c>
      <c r="AP1001" t="str">
        <f>CLEAN(ARD_SAFE_PROCESSED_20220608[[#This Row],[Column13]])</f>
        <v xml:space="preserve">   </v>
      </c>
      <c r="AQ1001" t="str">
        <f>CLEAN(ARD_SAFE_PROCESSED_20220608[[#This Row],[Column14]])</f>
        <v xml:space="preserve">PV000000  </v>
      </c>
      <c r="AR1001" t="str">
        <f>CLEAN(ARD_SAFE_PROCESSED_20220608[[#This Row],[Column15]])</f>
        <v xml:space="preserve">E-COMMERCE                                        </v>
      </c>
      <c r="AS1001" t="str">
        <f>CLEAN(ARD_SAFE_PROCESSED_20220608[[#This Row],[Column16]])</f>
        <v xml:space="preserve">9FsbR20251125  </v>
      </c>
      <c r="AT1001" t="str">
        <f>CLEAN(ARD_SAFE_PROCESSED_20220608[[#This Row],[Column17]])</f>
        <v>1315.57</v>
      </c>
      <c r="AU1001" t="str">
        <f>CLEAN(ARD_SAFE_PROCESSED_20220608[[#This Row],[Column18]])</f>
        <v xml:space="preserve">' </v>
      </c>
      <c r="AV1001" t="str">
        <f>CLEAN(ARD_SAFE_PROCESSED_20220608[[#This Row],[Column19]])</f>
        <v xml:space="preserve">          </v>
      </c>
      <c r="AW1001" t="str">
        <f>CLEAN(ARD_SAFE_PROCESSED_20220608[[#This Row],[Column20]])</f>
        <v>20251125</v>
      </c>
      <c r="AX1001" t="str">
        <f>CLEAN(ARD_SAFE_PROCESSED_20220608[[#This Row],[Column21]])</f>
        <v>120349</v>
      </c>
      <c r="AY1001" t="str">
        <f>LEFT(ARD_SAFE_PROCESSED_20220608[[#This Row],[Column1]],6)</f>
        <v>404071</v>
      </c>
      <c r="AZ1001" t="str">
        <f>RIGHT(ARD_SAFE_PROCESSED_20220608[[#This Row],[Column1]],4)</f>
        <v>9100</v>
      </c>
      <c r="BA1001" s="2">
        <f t="shared" si="97"/>
        <v>45993</v>
      </c>
      <c r="BB1001">
        <f t="shared" si="98"/>
        <v>388.37</v>
      </c>
      <c r="BC1001">
        <f t="shared" si="99"/>
        <v>1315.57</v>
      </c>
      <c r="BD1001" t="str">
        <f t="shared" si="100"/>
        <v>6</v>
      </c>
      <c r="BE1001" t="str">
        <f t="shared" si="101"/>
        <v>F:TC40</v>
      </c>
    </row>
    <row r="1002" spans="1:57" hidden="1" x14ac:dyDescent="0.3">
      <c r="A1002" t="s">
        <v>2735</v>
      </c>
      <c r="B1002" t="s">
        <v>2736</v>
      </c>
      <c r="C1002" t="s">
        <v>307</v>
      </c>
      <c r="D1002" t="s">
        <v>25</v>
      </c>
      <c r="E1002" t="s">
        <v>474</v>
      </c>
      <c r="F1002" t="s">
        <v>28</v>
      </c>
      <c r="G1002" t="s">
        <v>29</v>
      </c>
      <c r="H1002" t="s">
        <v>308</v>
      </c>
      <c r="I1002" t="s">
        <v>491</v>
      </c>
      <c r="J1002" t="s">
        <v>21</v>
      </c>
      <c r="K1002" t="s">
        <v>2737</v>
      </c>
      <c r="L1002" t="s">
        <v>2738</v>
      </c>
      <c r="M1002" t="s">
        <v>65</v>
      </c>
      <c r="N1002" t="s">
        <v>26</v>
      </c>
      <c r="O1002" t="s">
        <v>27</v>
      </c>
      <c r="P1002" t="s">
        <v>2739</v>
      </c>
      <c r="Q1002" t="s">
        <v>85</v>
      </c>
      <c r="R1002" t="s">
        <v>23</v>
      </c>
      <c r="S1002" t="s">
        <v>24</v>
      </c>
      <c r="T1002" t="s">
        <v>474</v>
      </c>
      <c r="U1002" t="s">
        <v>2740</v>
      </c>
      <c r="W1002" t="s">
        <v>3698</v>
      </c>
      <c r="X1002" t="s">
        <v>28</v>
      </c>
      <c r="Y1002" t="e">
        <f>VLOOKUP(W1002,ARD_SAFE_PROCESSED_20220608[[#This Row],[Column11]],1,FALSE)</f>
        <v>#N/A</v>
      </c>
      <c r="AB1002" t="str">
        <f>CONCATENATE(LEFT(ARD_SAFE_PROCESSED_20220608[[#This Row],[Column1]],6),"******",RIGHT(ARD_SAFE_PROCESSED_20220608[[#This Row],[Column1]],4),";",ARD_SAFE_PROCESSED_20220608[[#This Row],[Column11]])</f>
        <v>414165******1972;74357045329004846574171</v>
      </c>
      <c r="AD1002" t="str">
        <f>CLEAN(ARD_SAFE_PROCESSED_20220608[[#This Row],[Column1]])</f>
        <v>4141650002381972</v>
      </c>
      <c r="AE1002" t="str">
        <f>CLEAN(ARD_SAFE_PROCESSED_20220608[[#This Row],[Column2]])</f>
        <v>089780</v>
      </c>
      <c r="AF1002" t="str">
        <f>CLEAN(ARD_SAFE_PROCESSED_20220608[[#This Row],[Column3]])</f>
        <v>4079964</v>
      </c>
      <c r="AG1002" t="str">
        <f>CLEAN(ARD_SAFE_PROCESSED_20220608[[#This Row],[Column4]])</f>
        <v>EC</v>
      </c>
      <c r="AH1002" t="str">
        <f>CLEAN(ARD_SAFE_PROCESSED_20220608[[#This Row],[Column5]])</f>
        <v>20251124</v>
      </c>
      <c r="AI1002" t="str">
        <f>CLEAN(ARD_SAFE_PROCESSED_20220608[[#This Row],[Column6]])</f>
        <v>604</v>
      </c>
      <c r="AJ1002" t="str">
        <f>CLEAN(ARD_SAFE_PROCESSED_20220608[[#This Row],[Column7]])</f>
        <v>76</v>
      </c>
      <c r="AK1002" t="str">
        <f>CLEAN(ARD_SAFE_PROCESSED_20220608[[#This Row],[Column8]])</f>
        <v xml:space="preserve">APPARKA APP                   </v>
      </c>
      <c r="AL1002" t="str">
        <f>CLEAN(ARD_SAFE_PROCESSED_20220608[[#This Row],[Column9]])</f>
        <v>20251125</v>
      </c>
      <c r="AM1002" t="str">
        <f>CLEAN(ARD_SAFE_PROCESSED_20220608[[#This Row],[Column10]])</f>
        <v xml:space="preserve">'                       </v>
      </c>
      <c r="AN1002" t="s">
        <v>2737</v>
      </c>
      <c r="AO1002" t="str">
        <f>CLEAN(ARD_SAFE_PROCESSED_20220608[[#This Row],[Column12]])</f>
        <v>4636163</v>
      </c>
      <c r="AP1002" t="str">
        <f>CLEAN(ARD_SAFE_PROCESSED_20220608[[#This Row],[Column13]])</f>
        <v xml:space="preserve">   </v>
      </c>
      <c r="AQ1002" t="str">
        <f>CLEAN(ARD_SAFE_PROCESSED_20220608[[#This Row],[Column14]])</f>
        <v xml:space="preserve">PV000000  </v>
      </c>
      <c r="AR1002" t="str">
        <f>CLEAN(ARD_SAFE_PROCESSED_20220608[[#This Row],[Column15]])</f>
        <v xml:space="preserve">E-COMMERCE                                        </v>
      </c>
      <c r="AS1002" t="str">
        <f>CLEAN(ARD_SAFE_PROCESSED_20220608[[#This Row],[Column16]])</f>
        <v xml:space="preserve">9109261        </v>
      </c>
      <c r="AT1002" t="str">
        <f>CLEAN(ARD_SAFE_PROCESSED_20220608[[#This Row],[Column17]])</f>
        <v>10.00</v>
      </c>
      <c r="AU1002" t="str">
        <f>CLEAN(ARD_SAFE_PROCESSED_20220608[[#This Row],[Column18]])</f>
        <v xml:space="preserve">' </v>
      </c>
      <c r="AV1002" t="str">
        <f>CLEAN(ARD_SAFE_PROCESSED_20220608[[#This Row],[Column19]])</f>
        <v xml:space="preserve">          </v>
      </c>
      <c r="AW1002" t="str">
        <f>CLEAN(ARD_SAFE_PROCESSED_20220608[[#This Row],[Column20]])</f>
        <v>20251124</v>
      </c>
      <c r="AX1002" t="str">
        <f>CLEAN(ARD_SAFE_PROCESSED_20220608[[#This Row],[Column21]])</f>
        <v>222208</v>
      </c>
      <c r="AY1002" t="str">
        <f>LEFT(ARD_SAFE_PROCESSED_20220608[[#This Row],[Column1]],6)</f>
        <v>414165</v>
      </c>
      <c r="AZ1002" t="str">
        <f>RIGHT(ARD_SAFE_PROCESSED_20220608[[#This Row],[Column1]],4)</f>
        <v>1972</v>
      </c>
      <c r="BA1002" s="2">
        <f t="shared" si="97"/>
        <v>45994</v>
      </c>
      <c r="BB1002">
        <f t="shared" si="98"/>
        <v>2.95</v>
      </c>
      <c r="BC1002">
        <f t="shared" si="99"/>
        <v>10</v>
      </c>
      <c r="BD1002" t="str">
        <f t="shared" si="100"/>
        <v>6</v>
      </c>
      <c r="BE1002" t="str">
        <f t="shared" si="101"/>
        <v>F:TC40</v>
      </c>
    </row>
    <row r="1003" spans="1:57" hidden="1" x14ac:dyDescent="0.3">
      <c r="A1003" t="s">
        <v>2753</v>
      </c>
      <c r="B1003" t="s">
        <v>2754</v>
      </c>
      <c r="C1003" t="s">
        <v>307</v>
      </c>
      <c r="D1003" t="s">
        <v>25</v>
      </c>
      <c r="E1003" t="s">
        <v>491</v>
      </c>
      <c r="F1003" t="s">
        <v>28</v>
      </c>
      <c r="G1003" t="s">
        <v>29</v>
      </c>
      <c r="H1003" t="s">
        <v>308</v>
      </c>
      <c r="I1003" t="s">
        <v>491</v>
      </c>
      <c r="J1003" t="s">
        <v>21</v>
      </c>
      <c r="K1003" t="s">
        <v>2755</v>
      </c>
      <c r="L1003" t="s">
        <v>2756</v>
      </c>
      <c r="M1003" t="s">
        <v>65</v>
      </c>
      <c r="N1003" t="s">
        <v>26</v>
      </c>
      <c r="O1003" t="s">
        <v>27</v>
      </c>
      <c r="P1003" t="s">
        <v>2757</v>
      </c>
      <c r="Q1003" t="s">
        <v>85</v>
      </c>
      <c r="R1003" t="s">
        <v>23</v>
      </c>
      <c r="S1003" t="s">
        <v>24</v>
      </c>
      <c r="T1003" t="s">
        <v>491</v>
      </c>
      <c r="U1003" t="s">
        <v>2758</v>
      </c>
      <c r="W1003" t="s">
        <v>2967</v>
      </c>
      <c r="X1003" t="s">
        <v>28</v>
      </c>
      <c r="Y1003" t="e">
        <f>VLOOKUP(W1003,ARD_SAFE_PROCESSED_20220608[[#This Row],[Column11]],1,FALSE)</f>
        <v>#N/A</v>
      </c>
      <c r="AB1003" t="str">
        <f>CONCATENATE(LEFT(ARD_SAFE_PROCESSED_20220608[[#This Row],[Column1]],6),"******",RIGHT(ARD_SAFE_PROCESSED_20220608[[#This Row],[Column1]],4),";",ARD_SAFE_PROCESSED_20220608[[#This Row],[Column11]])</f>
        <v>414165******7608;74357045329004846574403</v>
      </c>
      <c r="AD1003" t="str">
        <f>CLEAN(ARD_SAFE_PROCESSED_20220608[[#This Row],[Column1]])</f>
        <v>4141650002607608</v>
      </c>
      <c r="AE1003" t="str">
        <f>CLEAN(ARD_SAFE_PROCESSED_20220608[[#This Row],[Column2]])</f>
        <v>003039</v>
      </c>
      <c r="AF1003" t="str">
        <f>CLEAN(ARD_SAFE_PROCESSED_20220608[[#This Row],[Column3]])</f>
        <v>4079964</v>
      </c>
      <c r="AG1003" t="str">
        <f>CLEAN(ARD_SAFE_PROCESSED_20220608[[#This Row],[Column4]])</f>
        <v>EC</v>
      </c>
      <c r="AH1003" t="str">
        <f>CLEAN(ARD_SAFE_PROCESSED_20220608[[#This Row],[Column5]])</f>
        <v>20251125</v>
      </c>
      <c r="AI1003" t="str">
        <f>CLEAN(ARD_SAFE_PROCESSED_20220608[[#This Row],[Column6]])</f>
        <v>604</v>
      </c>
      <c r="AJ1003" t="str">
        <f>CLEAN(ARD_SAFE_PROCESSED_20220608[[#This Row],[Column7]])</f>
        <v>76</v>
      </c>
      <c r="AK1003" t="str">
        <f>CLEAN(ARD_SAFE_PROCESSED_20220608[[#This Row],[Column8]])</f>
        <v xml:space="preserve">APPARKA APP                   </v>
      </c>
      <c r="AL1003" t="str">
        <f>CLEAN(ARD_SAFE_PROCESSED_20220608[[#This Row],[Column9]])</f>
        <v>20251125</v>
      </c>
      <c r="AM1003" t="str">
        <f>CLEAN(ARD_SAFE_PROCESSED_20220608[[#This Row],[Column10]])</f>
        <v xml:space="preserve">'                       </v>
      </c>
      <c r="AN1003" t="s">
        <v>2755</v>
      </c>
      <c r="AO1003" t="str">
        <f>CLEAN(ARD_SAFE_PROCESSED_20220608[[#This Row],[Column12]])</f>
        <v>5679785</v>
      </c>
      <c r="AP1003" t="str">
        <f>CLEAN(ARD_SAFE_PROCESSED_20220608[[#This Row],[Column13]])</f>
        <v xml:space="preserve">   </v>
      </c>
      <c r="AQ1003" t="str">
        <f>CLEAN(ARD_SAFE_PROCESSED_20220608[[#This Row],[Column14]])</f>
        <v xml:space="preserve">PV000000  </v>
      </c>
      <c r="AR1003" t="str">
        <f>CLEAN(ARD_SAFE_PROCESSED_20220608[[#This Row],[Column15]])</f>
        <v xml:space="preserve">E-COMMERCE                                        </v>
      </c>
      <c r="AS1003" t="str">
        <f>CLEAN(ARD_SAFE_PROCESSED_20220608[[#This Row],[Column16]])</f>
        <v xml:space="preserve">9111329        </v>
      </c>
      <c r="AT1003" t="str">
        <f>CLEAN(ARD_SAFE_PROCESSED_20220608[[#This Row],[Column17]])</f>
        <v>10.00</v>
      </c>
      <c r="AU1003" t="str">
        <f>CLEAN(ARD_SAFE_PROCESSED_20220608[[#This Row],[Column18]])</f>
        <v xml:space="preserve">' </v>
      </c>
      <c r="AV1003" t="str">
        <f>CLEAN(ARD_SAFE_PROCESSED_20220608[[#This Row],[Column19]])</f>
        <v xml:space="preserve">          </v>
      </c>
      <c r="AW1003" t="str">
        <f>CLEAN(ARD_SAFE_PROCESSED_20220608[[#This Row],[Column20]])</f>
        <v>20251125</v>
      </c>
      <c r="AX1003" t="str">
        <f>CLEAN(ARD_SAFE_PROCESSED_20220608[[#This Row],[Column21]])</f>
        <v>22429</v>
      </c>
      <c r="AY1003" t="str">
        <f>LEFT(ARD_SAFE_PROCESSED_20220608[[#This Row],[Column1]],6)</f>
        <v>414165</v>
      </c>
      <c r="AZ1003" t="str">
        <f>RIGHT(ARD_SAFE_PROCESSED_20220608[[#This Row],[Column1]],4)</f>
        <v>7608</v>
      </c>
      <c r="BA1003" s="2">
        <f t="shared" si="97"/>
        <v>45994</v>
      </c>
      <c r="BB1003">
        <f t="shared" si="98"/>
        <v>2.95</v>
      </c>
      <c r="BC1003">
        <f t="shared" si="99"/>
        <v>10</v>
      </c>
      <c r="BD1003" t="str">
        <f t="shared" si="100"/>
        <v>6</v>
      </c>
      <c r="BE1003" t="str">
        <f t="shared" si="101"/>
        <v>F:TC40</v>
      </c>
    </row>
    <row r="1004" spans="1:57" hidden="1" x14ac:dyDescent="0.3">
      <c r="A1004" t="s">
        <v>8825</v>
      </c>
      <c r="B1004" t="s">
        <v>8826</v>
      </c>
      <c r="C1004" t="s">
        <v>307</v>
      </c>
      <c r="D1004" t="s">
        <v>25</v>
      </c>
      <c r="E1004" t="s">
        <v>491</v>
      </c>
      <c r="F1004" t="s">
        <v>28</v>
      </c>
      <c r="G1004" t="s">
        <v>29</v>
      </c>
      <c r="H1004" t="s">
        <v>308</v>
      </c>
      <c r="I1004" t="s">
        <v>491</v>
      </c>
      <c r="J1004" t="s">
        <v>21</v>
      </c>
      <c r="K1004" t="s">
        <v>8827</v>
      </c>
      <c r="L1004" t="s">
        <v>8828</v>
      </c>
      <c r="M1004" t="s">
        <v>65</v>
      </c>
      <c r="N1004" t="s">
        <v>26</v>
      </c>
      <c r="O1004" t="s">
        <v>27</v>
      </c>
      <c r="P1004" t="s">
        <v>8829</v>
      </c>
      <c r="Q1004" t="s">
        <v>80</v>
      </c>
      <c r="R1004" t="s">
        <v>23</v>
      </c>
      <c r="S1004" t="s">
        <v>24</v>
      </c>
      <c r="T1004" t="s">
        <v>491</v>
      </c>
      <c r="U1004" t="s">
        <v>8830</v>
      </c>
      <c r="W1004" t="s">
        <v>6228</v>
      </c>
      <c r="X1004" t="s">
        <v>28</v>
      </c>
      <c r="Y1004" t="e">
        <f>VLOOKUP(W1004,ARD_SAFE_PROCESSED_20220608[[#This Row],[Column11]],1,FALSE)</f>
        <v>#N/A</v>
      </c>
      <c r="AB1004" t="str">
        <f>CONCATENATE(LEFT(ARD_SAFE_PROCESSED_20220608[[#This Row],[Column1]],6),"******",RIGHT(ARD_SAFE_PROCESSED_20220608[[#This Row],[Column1]],4),";",ARD_SAFE_PROCESSED_20220608[[#This Row],[Column11]])</f>
        <v>497490******7236;74357045329004846583792</v>
      </c>
      <c r="AD1004" t="str">
        <f>CLEAN(ARD_SAFE_PROCESSED_20220608[[#This Row],[Column1]])</f>
        <v>4974904614307236</v>
      </c>
      <c r="AE1004" t="str">
        <f>CLEAN(ARD_SAFE_PROCESSED_20220608[[#This Row],[Column2]])</f>
        <v>137264</v>
      </c>
      <c r="AF1004" t="str">
        <f>CLEAN(ARD_SAFE_PROCESSED_20220608[[#This Row],[Column3]])</f>
        <v>4079964</v>
      </c>
      <c r="AG1004" t="str">
        <f>CLEAN(ARD_SAFE_PROCESSED_20220608[[#This Row],[Column4]])</f>
        <v>EC</v>
      </c>
      <c r="AH1004" t="str">
        <f>CLEAN(ARD_SAFE_PROCESSED_20220608[[#This Row],[Column5]])</f>
        <v>20251125</v>
      </c>
      <c r="AI1004" t="str">
        <f>CLEAN(ARD_SAFE_PROCESSED_20220608[[#This Row],[Column6]])</f>
        <v>604</v>
      </c>
      <c r="AJ1004" t="str">
        <f>CLEAN(ARD_SAFE_PROCESSED_20220608[[#This Row],[Column7]])</f>
        <v>76</v>
      </c>
      <c r="AK1004" t="str">
        <f>CLEAN(ARD_SAFE_PROCESSED_20220608[[#This Row],[Column8]])</f>
        <v xml:space="preserve">APPARKA APP                   </v>
      </c>
      <c r="AL1004" t="str">
        <f>CLEAN(ARD_SAFE_PROCESSED_20220608[[#This Row],[Column9]])</f>
        <v>20251125</v>
      </c>
      <c r="AM1004" t="str">
        <f>CLEAN(ARD_SAFE_PROCESSED_20220608[[#This Row],[Column10]])</f>
        <v xml:space="preserve">'                       </v>
      </c>
      <c r="AN1004" t="s">
        <v>8827</v>
      </c>
      <c r="AO1004" t="str">
        <f>CLEAN(ARD_SAFE_PROCESSED_20220608[[#This Row],[Column12]])</f>
        <v>5773467</v>
      </c>
      <c r="AP1004" t="str">
        <f>CLEAN(ARD_SAFE_PROCESSED_20220608[[#This Row],[Column13]])</f>
        <v xml:space="preserve">   </v>
      </c>
      <c r="AQ1004" t="str">
        <f>CLEAN(ARD_SAFE_PROCESSED_20220608[[#This Row],[Column14]])</f>
        <v xml:space="preserve">PV000000  </v>
      </c>
      <c r="AR1004" t="str">
        <f>CLEAN(ARD_SAFE_PROCESSED_20220608[[#This Row],[Column15]])</f>
        <v xml:space="preserve">E-COMMERCE                                        </v>
      </c>
      <c r="AS1004" t="str">
        <f>CLEAN(ARD_SAFE_PROCESSED_20220608[[#This Row],[Column16]])</f>
        <v xml:space="preserve">9112430        </v>
      </c>
      <c r="AT1004" t="str">
        <f>CLEAN(ARD_SAFE_PROCESSED_20220608[[#This Row],[Column17]])</f>
        <v>30.00</v>
      </c>
      <c r="AU1004" t="str">
        <f>CLEAN(ARD_SAFE_PROCESSED_20220608[[#This Row],[Column18]])</f>
        <v xml:space="preserve">' </v>
      </c>
      <c r="AV1004" t="str">
        <f>CLEAN(ARD_SAFE_PROCESSED_20220608[[#This Row],[Column19]])</f>
        <v xml:space="preserve">          </v>
      </c>
      <c r="AW1004" t="str">
        <f>CLEAN(ARD_SAFE_PROCESSED_20220608[[#This Row],[Column20]])</f>
        <v>20251125</v>
      </c>
      <c r="AX1004" t="str">
        <f>CLEAN(ARD_SAFE_PROCESSED_20220608[[#This Row],[Column21]])</f>
        <v>83854</v>
      </c>
      <c r="AY1004" t="str">
        <f>LEFT(ARD_SAFE_PROCESSED_20220608[[#This Row],[Column1]],6)</f>
        <v>497490</v>
      </c>
      <c r="AZ1004" t="str">
        <f>RIGHT(ARD_SAFE_PROCESSED_20220608[[#This Row],[Column1]],4)</f>
        <v>7236</v>
      </c>
      <c r="BA1004" s="2">
        <f t="shared" si="97"/>
        <v>45993</v>
      </c>
      <c r="BB1004">
        <f t="shared" si="98"/>
        <v>8.92</v>
      </c>
      <c r="BC1004">
        <f t="shared" si="99"/>
        <v>7.7</v>
      </c>
      <c r="BD1004" t="str">
        <f t="shared" si="100"/>
        <v>6</v>
      </c>
      <c r="BE1004" t="str">
        <f t="shared" si="101"/>
        <v>F:TC40</v>
      </c>
    </row>
    <row r="1005" spans="1:57" hidden="1" x14ac:dyDescent="0.3">
      <c r="A1005" t="s">
        <v>8825</v>
      </c>
      <c r="B1005" t="s">
        <v>8831</v>
      </c>
      <c r="C1005" t="s">
        <v>307</v>
      </c>
      <c r="D1005" t="s">
        <v>25</v>
      </c>
      <c r="E1005" t="s">
        <v>491</v>
      </c>
      <c r="F1005" t="s">
        <v>28</v>
      </c>
      <c r="G1005" t="s">
        <v>29</v>
      </c>
      <c r="H1005" t="s">
        <v>308</v>
      </c>
      <c r="I1005" t="s">
        <v>491</v>
      </c>
      <c r="J1005" t="s">
        <v>21</v>
      </c>
      <c r="K1005" t="s">
        <v>8832</v>
      </c>
      <c r="L1005" t="s">
        <v>8833</v>
      </c>
      <c r="M1005" t="s">
        <v>65</v>
      </c>
      <c r="N1005" t="s">
        <v>26</v>
      </c>
      <c r="O1005" t="s">
        <v>27</v>
      </c>
      <c r="P1005" t="s">
        <v>8834</v>
      </c>
      <c r="Q1005" t="s">
        <v>80</v>
      </c>
      <c r="R1005" t="s">
        <v>23</v>
      </c>
      <c r="S1005" t="s">
        <v>24</v>
      </c>
      <c r="T1005" t="s">
        <v>491</v>
      </c>
      <c r="U1005" t="s">
        <v>8835</v>
      </c>
      <c r="W1005" t="s">
        <v>6204</v>
      </c>
      <c r="X1005" t="s">
        <v>28</v>
      </c>
      <c r="Y1005" t="e">
        <f>VLOOKUP(W1005,ARD_SAFE_PROCESSED_20220608[[#This Row],[Column11]],1,FALSE)</f>
        <v>#N/A</v>
      </c>
      <c r="AB1005" t="str">
        <f>CONCATENATE(LEFT(ARD_SAFE_PROCESSED_20220608[[#This Row],[Column1]],6),"******",RIGHT(ARD_SAFE_PROCESSED_20220608[[#This Row],[Column1]],4),";",ARD_SAFE_PROCESSED_20220608[[#This Row],[Column11]])</f>
        <v>497490******7236;74357045329004846583800</v>
      </c>
      <c r="AD1005" t="str">
        <f>CLEAN(ARD_SAFE_PROCESSED_20220608[[#This Row],[Column1]])</f>
        <v>4974904614307236</v>
      </c>
      <c r="AE1005" t="str">
        <f>CLEAN(ARD_SAFE_PROCESSED_20220608[[#This Row],[Column2]])</f>
        <v>345693</v>
      </c>
      <c r="AF1005" t="str">
        <f>CLEAN(ARD_SAFE_PROCESSED_20220608[[#This Row],[Column3]])</f>
        <v>4079964</v>
      </c>
      <c r="AG1005" t="str">
        <f>CLEAN(ARD_SAFE_PROCESSED_20220608[[#This Row],[Column4]])</f>
        <v>EC</v>
      </c>
      <c r="AH1005" t="str">
        <f>CLEAN(ARD_SAFE_PROCESSED_20220608[[#This Row],[Column5]])</f>
        <v>20251125</v>
      </c>
      <c r="AI1005" t="str">
        <f>CLEAN(ARD_SAFE_PROCESSED_20220608[[#This Row],[Column6]])</f>
        <v>604</v>
      </c>
      <c r="AJ1005" t="str">
        <f>CLEAN(ARD_SAFE_PROCESSED_20220608[[#This Row],[Column7]])</f>
        <v>76</v>
      </c>
      <c r="AK1005" t="str">
        <f>CLEAN(ARD_SAFE_PROCESSED_20220608[[#This Row],[Column8]])</f>
        <v xml:space="preserve">APPARKA APP                   </v>
      </c>
      <c r="AL1005" t="str">
        <f>CLEAN(ARD_SAFE_PROCESSED_20220608[[#This Row],[Column9]])</f>
        <v>20251125</v>
      </c>
      <c r="AM1005" t="str">
        <f>CLEAN(ARD_SAFE_PROCESSED_20220608[[#This Row],[Column10]])</f>
        <v xml:space="preserve">'                       </v>
      </c>
      <c r="AN1005" t="s">
        <v>8832</v>
      </c>
      <c r="AO1005" t="str">
        <f>CLEAN(ARD_SAFE_PROCESSED_20220608[[#This Row],[Column12]])</f>
        <v>5774143</v>
      </c>
      <c r="AP1005" t="str">
        <f>CLEAN(ARD_SAFE_PROCESSED_20220608[[#This Row],[Column13]])</f>
        <v xml:space="preserve">   </v>
      </c>
      <c r="AQ1005" t="str">
        <f>CLEAN(ARD_SAFE_PROCESSED_20220608[[#This Row],[Column14]])</f>
        <v xml:space="preserve">PV000000  </v>
      </c>
      <c r="AR1005" t="str">
        <f>CLEAN(ARD_SAFE_PROCESSED_20220608[[#This Row],[Column15]])</f>
        <v xml:space="preserve">E-COMMERCE                                        </v>
      </c>
      <c r="AS1005" t="str">
        <f>CLEAN(ARD_SAFE_PROCESSED_20220608[[#This Row],[Column16]])</f>
        <v xml:space="preserve">9112438        </v>
      </c>
      <c r="AT1005" t="str">
        <f>CLEAN(ARD_SAFE_PROCESSED_20220608[[#This Row],[Column17]])</f>
        <v>30.00</v>
      </c>
      <c r="AU1005" t="str">
        <f>CLEAN(ARD_SAFE_PROCESSED_20220608[[#This Row],[Column18]])</f>
        <v xml:space="preserve">' </v>
      </c>
      <c r="AV1005" t="str">
        <f>CLEAN(ARD_SAFE_PROCESSED_20220608[[#This Row],[Column19]])</f>
        <v xml:space="preserve">          </v>
      </c>
      <c r="AW1005" t="str">
        <f>CLEAN(ARD_SAFE_PROCESSED_20220608[[#This Row],[Column20]])</f>
        <v>20251125</v>
      </c>
      <c r="AX1005" t="str">
        <f>CLEAN(ARD_SAFE_PROCESSED_20220608[[#This Row],[Column21]])</f>
        <v>84028</v>
      </c>
      <c r="AY1005" t="str">
        <f>LEFT(ARD_SAFE_PROCESSED_20220608[[#This Row],[Column1]],6)</f>
        <v>497490</v>
      </c>
      <c r="AZ1005" t="str">
        <f>RIGHT(ARD_SAFE_PROCESSED_20220608[[#This Row],[Column1]],4)</f>
        <v>7236</v>
      </c>
      <c r="BA1005" s="2">
        <f t="shared" si="97"/>
        <v>45993</v>
      </c>
      <c r="BB1005">
        <f t="shared" si="98"/>
        <v>8.92</v>
      </c>
      <c r="BC1005">
        <f t="shared" si="99"/>
        <v>7.7</v>
      </c>
      <c r="BD1005" t="str">
        <f t="shared" si="100"/>
        <v>6</v>
      </c>
      <c r="BE1005" t="str">
        <f t="shared" si="101"/>
        <v>F:TC40</v>
      </c>
    </row>
    <row r="1006" spans="1:57" hidden="1" x14ac:dyDescent="0.3">
      <c r="A1006" t="s">
        <v>8825</v>
      </c>
      <c r="B1006" t="s">
        <v>8836</v>
      </c>
      <c r="C1006" t="s">
        <v>307</v>
      </c>
      <c r="D1006" t="s">
        <v>25</v>
      </c>
      <c r="E1006" t="s">
        <v>491</v>
      </c>
      <c r="F1006" t="s">
        <v>28</v>
      </c>
      <c r="G1006" t="s">
        <v>29</v>
      </c>
      <c r="H1006" t="s">
        <v>308</v>
      </c>
      <c r="I1006" t="s">
        <v>491</v>
      </c>
      <c r="J1006" t="s">
        <v>21</v>
      </c>
      <c r="K1006" t="s">
        <v>8837</v>
      </c>
      <c r="L1006" t="s">
        <v>8838</v>
      </c>
      <c r="M1006" t="s">
        <v>65</v>
      </c>
      <c r="N1006" t="s">
        <v>26</v>
      </c>
      <c r="O1006" t="s">
        <v>27</v>
      </c>
      <c r="P1006" t="s">
        <v>8839</v>
      </c>
      <c r="Q1006" t="s">
        <v>80</v>
      </c>
      <c r="R1006" t="s">
        <v>23</v>
      </c>
      <c r="S1006" t="s">
        <v>24</v>
      </c>
      <c r="T1006" t="s">
        <v>491</v>
      </c>
      <c r="U1006" t="s">
        <v>8840</v>
      </c>
      <c r="W1006" t="s">
        <v>8093</v>
      </c>
      <c r="X1006" t="s">
        <v>28</v>
      </c>
      <c r="Y1006" t="e">
        <f>VLOOKUP(W1006,ARD_SAFE_PROCESSED_20220608[[#This Row],[Column11]],1,FALSE)</f>
        <v>#N/A</v>
      </c>
      <c r="AB1006" t="str">
        <f>CONCATENATE(LEFT(ARD_SAFE_PROCESSED_20220608[[#This Row],[Column1]],6),"******",RIGHT(ARD_SAFE_PROCESSED_20220608[[#This Row],[Column1]],4),";",ARD_SAFE_PROCESSED_20220608[[#This Row],[Column11]])</f>
        <v>497490******7236;74357045329004846584030</v>
      </c>
      <c r="AD1006" t="str">
        <f>CLEAN(ARD_SAFE_PROCESSED_20220608[[#This Row],[Column1]])</f>
        <v>4974904614307236</v>
      </c>
      <c r="AE1006" t="str">
        <f>CLEAN(ARD_SAFE_PROCESSED_20220608[[#This Row],[Column2]])</f>
        <v>359384</v>
      </c>
      <c r="AF1006" t="str">
        <f>CLEAN(ARD_SAFE_PROCESSED_20220608[[#This Row],[Column3]])</f>
        <v>4079964</v>
      </c>
      <c r="AG1006" t="str">
        <f>CLEAN(ARD_SAFE_PROCESSED_20220608[[#This Row],[Column4]])</f>
        <v>EC</v>
      </c>
      <c r="AH1006" t="str">
        <f>CLEAN(ARD_SAFE_PROCESSED_20220608[[#This Row],[Column5]])</f>
        <v>20251125</v>
      </c>
      <c r="AI1006" t="str">
        <f>CLEAN(ARD_SAFE_PROCESSED_20220608[[#This Row],[Column6]])</f>
        <v>604</v>
      </c>
      <c r="AJ1006" t="str">
        <f>CLEAN(ARD_SAFE_PROCESSED_20220608[[#This Row],[Column7]])</f>
        <v>76</v>
      </c>
      <c r="AK1006" t="str">
        <f>CLEAN(ARD_SAFE_PROCESSED_20220608[[#This Row],[Column8]])</f>
        <v xml:space="preserve">APPARKA APP                   </v>
      </c>
      <c r="AL1006" t="str">
        <f>CLEAN(ARD_SAFE_PROCESSED_20220608[[#This Row],[Column9]])</f>
        <v>20251125</v>
      </c>
      <c r="AM1006" t="str">
        <f>CLEAN(ARD_SAFE_PROCESSED_20220608[[#This Row],[Column10]])</f>
        <v xml:space="preserve">'                       </v>
      </c>
      <c r="AN1006" t="s">
        <v>8837</v>
      </c>
      <c r="AO1006" t="str">
        <f>CLEAN(ARD_SAFE_PROCESSED_20220608[[#This Row],[Column12]])</f>
        <v>5868029</v>
      </c>
      <c r="AP1006" t="str">
        <f>CLEAN(ARD_SAFE_PROCESSED_20220608[[#This Row],[Column13]])</f>
        <v xml:space="preserve">   </v>
      </c>
      <c r="AQ1006" t="str">
        <f>CLEAN(ARD_SAFE_PROCESSED_20220608[[#This Row],[Column14]])</f>
        <v xml:space="preserve">PV000000  </v>
      </c>
      <c r="AR1006" t="str">
        <f>CLEAN(ARD_SAFE_PROCESSED_20220608[[#This Row],[Column15]])</f>
        <v xml:space="preserve">E-COMMERCE                                        </v>
      </c>
      <c r="AS1006" t="str">
        <f>CLEAN(ARD_SAFE_PROCESSED_20220608[[#This Row],[Column16]])</f>
        <v xml:space="preserve">9114429        </v>
      </c>
      <c r="AT1006" t="str">
        <f>CLEAN(ARD_SAFE_PROCESSED_20220608[[#This Row],[Column17]])</f>
        <v>30.00</v>
      </c>
      <c r="AU1006" t="str">
        <f>CLEAN(ARD_SAFE_PROCESSED_20220608[[#This Row],[Column18]])</f>
        <v xml:space="preserve">' </v>
      </c>
      <c r="AV1006" t="str">
        <f>CLEAN(ARD_SAFE_PROCESSED_20220608[[#This Row],[Column19]])</f>
        <v xml:space="preserve">          </v>
      </c>
      <c r="AW1006" t="str">
        <f>CLEAN(ARD_SAFE_PROCESSED_20220608[[#This Row],[Column20]])</f>
        <v>20251125</v>
      </c>
      <c r="AX1006" t="str">
        <f>CLEAN(ARD_SAFE_PROCESSED_20220608[[#This Row],[Column21]])</f>
        <v>123704</v>
      </c>
      <c r="AY1006" t="str">
        <f>LEFT(ARD_SAFE_PROCESSED_20220608[[#This Row],[Column1]],6)</f>
        <v>497490</v>
      </c>
      <c r="AZ1006" t="str">
        <f>RIGHT(ARD_SAFE_PROCESSED_20220608[[#This Row],[Column1]],4)</f>
        <v>7236</v>
      </c>
      <c r="BA1006" s="2">
        <f t="shared" si="97"/>
        <v>45993</v>
      </c>
      <c r="BB1006">
        <f t="shared" si="98"/>
        <v>8.92</v>
      </c>
      <c r="BC1006">
        <f t="shared" si="99"/>
        <v>7.7</v>
      </c>
      <c r="BD1006" t="str">
        <f t="shared" si="100"/>
        <v>6</v>
      </c>
      <c r="BE1006" t="str">
        <f t="shared" si="101"/>
        <v>F:TC40</v>
      </c>
    </row>
    <row r="1007" spans="1:57" hidden="1" x14ac:dyDescent="0.3">
      <c r="A1007" t="s">
        <v>8825</v>
      </c>
      <c r="B1007" t="s">
        <v>8841</v>
      </c>
      <c r="C1007" t="s">
        <v>307</v>
      </c>
      <c r="D1007" t="s">
        <v>25</v>
      </c>
      <c r="E1007" t="s">
        <v>491</v>
      </c>
      <c r="F1007" t="s">
        <v>28</v>
      </c>
      <c r="G1007" t="s">
        <v>29</v>
      </c>
      <c r="H1007" t="s">
        <v>308</v>
      </c>
      <c r="I1007" t="s">
        <v>491</v>
      </c>
      <c r="J1007" t="s">
        <v>21</v>
      </c>
      <c r="K1007" t="s">
        <v>8842</v>
      </c>
      <c r="L1007" t="s">
        <v>8843</v>
      </c>
      <c r="M1007" t="s">
        <v>65</v>
      </c>
      <c r="N1007" t="s">
        <v>26</v>
      </c>
      <c r="O1007" t="s">
        <v>27</v>
      </c>
      <c r="P1007" t="s">
        <v>8844</v>
      </c>
      <c r="Q1007" t="s">
        <v>80</v>
      </c>
      <c r="R1007" t="s">
        <v>23</v>
      </c>
      <c r="S1007" t="s">
        <v>24</v>
      </c>
      <c r="T1007" t="s">
        <v>491</v>
      </c>
      <c r="U1007" t="s">
        <v>445</v>
      </c>
      <c r="W1007" t="s">
        <v>8622</v>
      </c>
      <c r="X1007" t="s">
        <v>28</v>
      </c>
      <c r="Y1007" t="e">
        <f>VLOOKUP(W1007,ARD_SAFE_PROCESSED_20220608[[#This Row],[Column11]],1,FALSE)</f>
        <v>#N/A</v>
      </c>
      <c r="AB1007" t="str">
        <f>CONCATENATE(LEFT(ARD_SAFE_PROCESSED_20220608[[#This Row],[Column1]],6),"******",RIGHT(ARD_SAFE_PROCESSED_20220608[[#This Row],[Column1]],4),";",ARD_SAFE_PROCESSED_20220608[[#This Row],[Column11]])</f>
        <v>497490******7236;74357045329004846584048</v>
      </c>
      <c r="AD1007" t="str">
        <f>CLEAN(ARD_SAFE_PROCESSED_20220608[[#This Row],[Column1]])</f>
        <v>4974904614307236</v>
      </c>
      <c r="AE1007" t="str">
        <f>CLEAN(ARD_SAFE_PROCESSED_20220608[[#This Row],[Column2]])</f>
        <v>543815</v>
      </c>
      <c r="AF1007" t="str">
        <f>CLEAN(ARD_SAFE_PROCESSED_20220608[[#This Row],[Column3]])</f>
        <v>4079964</v>
      </c>
      <c r="AG1007" t="str">
        <f>CLEAN(ARD_SAFE_PROCESSED_20220608[[#This Row],[Column4]])</f>
        <v>EC</v>
      </c>
      <c r="AH1007" t="str">
        <f>CLEAN(ARD_SAFE_PROCESSED_20220608[[#This Row],[Column5]])</f>
        <v>20251125</v>
      </c>
      <c r="AI1007" t="str">
        <f>CLEAN(ARD_SAFE_PROCESSED_20220608[[#This Row],[Column6]])</f>
        <v>604</v>
      </c>
      <c r="AJ1007" t="str">
        <f>CLEAN(ARD_SAFE_PROCESSED_20220608[[#This Row],[Column7]])</f>
        <v>76</v>
      </c>
      <c r="AK1007" t="str">
        <f>CLEAN(ARD_SAFE_PROCESSED_20220608[[#This Row],[Column8]])</f>
        <v xml:space="preserve">APPARKA APP                   </v>
      </c>
      <c r="AL1007" t="str">
        <f>CLEAN(ARD_SAFE_PROCESSED_20220608[[#This Row],[Column9]])</f>
        <v>20251125</v>
      </c>
      <c r="AM1007" t="str">
        <f>CLEAN(ARD_SAFE_PROCESSED_20220608[[#This Row],[Column10]])</f>
        <v xml:space="preserve">'                       </v>
      </c>
      <c r="AN1007" t="s">
        <v>8842</v>
      </c>
      <c r="AO1007" t="str">
        <f>CLEAN(ARD_SAFE_PROCESSED_20220608[[#This Row],[Column12]])</f>
        <v>5869288</v>
      </c>
      <c r="AP1007" t="str">
        <f>CLEAN(ARD_SAFE_PROCESSED_20220608[[#This Row],[Column13]])</f>
        <v xml:space="preserve">   </v>
      </c>
      <c r="AQ1007" t="str">
        <f>CLEAN(ARD_SAFE_PROCESSED_20220608[[#This Row],[Column14]])</f>
        <v xml:space="preserve">PV000000  </v>
      </c>
      <c r="AR1007" t="str">
        <f>CLEAN(ARD_SAFE_PROCESSED_20220608[[#This Row],[Column15]])</f>
        <v xml:space="preserve">E-COMMERCE                                        </v>
      </c>
      <c r="AS1007" t="str">
        <f>CLEAN(ARD_SAFE_PROCESSED_20220608[[#This Row],[Column16]])</f>
        <v xml:space="preserve">9114465        </v>
      </c>
      <c r="AT1007" t="str">
        <f>CLEAN(ARD_SAFE_PROCESSED_20220608[[#This Row],[Column17]])</f>
        <v>30.00</v>
      </c>
      <c r="AU1007" t="str">
        <f>CLEAN(ARD_SAFE_PROCESSED_20220608[[#This Row],[Column18]])</f>
        <v xml:space="preserve">' </v>
      </c>
      <c r="AV1007" t="str">
        <f>CLEAN(ARD_SAFE_PROCESSED_20220608[[#This Row],[Column19]])</f>
        <v xml:space="preserve">          </v>
      </c>
      <c r="AW1007" t="str">
        <f>CLEAN(ARD_SAFE_PROCESSED_20220608[[#This Row],[Column20]])</f>
        <v>20251125</v>
      </c>
      <c r="AX1007" t="str">
        <f>CLEAN(ARD_SAFE_PROCESSED_20220608[[#This Row],[Column21]])</f>
        <v>124002</v>
      </c>
      <c r="AY1007" t="str">
        <f>LEFT(ARD_SAFE_PROCESSED_20220608[[#This Row],[Column1]],6)</f>
        <v>497490</v>
      </c>
      <c r="AZ1007" t="str">
        <f>RIGHT(ARD_SAFE_PROCESSED_20220608[[#This Row],[Column1]],4)</f>
        <v>7236</v>
      </c>
      <c r="BA1007" s="2">
        <f t="shared" si="97"/>
        <v>45993</v>
      </c>
      <c r="BB1007">
        <f t="shared" si="98"/>
        <v>8.92</v>
      </c>
      <c r="BC1007">
        <f t="shared" si="99"/>
        <v>7.7</v>
      </c>
      <c r="BD1007" t="str">
        <f t="shared" si="100"/>
        <v>6</v>
      </c>
      <c r="BE1007" t="str">
        <f t="shared" si="101"/>
        <v>F:TC40</v>
      </c>
    </row>
    <row r="1008" spans="1:57" hidden="1" x14ac:dyDescent="0.3">
      <c r="A1008" t="s">
        <v>6112</v>
      </c>
      <c r="B1008" t="s">
        <v>6121</v>
      </c>
      <c r="C1008" t="s">
        <v>6114</v>
      </c>
      <c r="D1008" t="s">
        <v>173</v>
      </c>
      <c r="E1008" t="s">
        <v>491</v>
      </c>
      <c r="F1008" t="s">
        <v>28</v>
      </c>
      <c r="G1008" t="s">
        <v>29</v>
      </c>
      <c r="H1008" t="s">
        <v>6115</v>
      </c>
      <c r="I1008" t="s">
        <v>491</v>
      </c>
      <c r="J1008" t="s">
        <v>21</v>
      </c>
      <c r="K1008" t="s">
        <v>6122</v>
      </c>
      <c r="L1008" t="s">
        <v>6123</v>
      </c>
      <c r="M1008" t="s">
        <v>65</v>
      </c>
      <c r="N1008" t="s">
        <v>26</v>
      </c>
      <c r="O1008" t="s">
        <v>175</v>
      </c>
      <c r="P1008" t="s">
        <v>6124</v>
      </c>
      <c r="Q1008" t="s">
        <v>159</v>
      </c>
      <c r="R1008" t="s">
        <v>23</v>
      </c>
      <c r="S1008" t="s">
        <v>24</v>
      </c>
      <c r="T1008" t="s">
        <v>491</v>
      </c>
      <c r="U1008" t="s">
        <v>6125</v>
      </c>
      <c r="W1008" t="s">
        <v>6162</v>
      </c>
      <c r="X1008" t="s">
        <v>10947</v>
      </c>
      <c r="Y1008" t="e">
        <f>VLOOKUP(W1008,ARD_SAFE_PROCESSED_20220608[[#This Row],[Column11]],1,FALSE)</f>
        <v>#N/A</v>
      </c>
      <c r="AB1008" t="str">
        <f>CONCATENATE(LEFT(ARD_SAFE_PROCESSED_20220608[[#This Row],[Column1]],6),"******",RIGHT(ARD_SAFE_PROCESSED_20220608[[#This Row],[Column1]],4),";",ARD_SAFE_PROCESSED_20220608[[#This Row],[Column11]])</f>
        <v>455170******6566;74357045329005024200042</v>
      </c>
      <c r="AD1008" t="str">
        <f>CLEAN(ARD_SAFE_PROCESSED_20220608[[#This Row],[Column1]])</f>
        <v>4551708416466566</v>
      </c>
      <c r="AE1008" t="str">
        <f>CLEAN(ARD_SAFE_PROCESSED_20220608[[#This Row],[Column2]])</f>
        <v>794727</v>
      </c>
      <c r="AF1008" t="str">
        <f>CLEAN(ARD_SAFE_PROCESSED_20220608[[#This Row],[Column3]])</f>
        <v>5885060</v>
      </c>
      <c r="AG1008" t="str">
        <f>CLEAN(ARD_SAFE_PROCESSED_20220608[[#This Row],[Column4]])</f>
        <v>PQ</v>
      </c>
      <c r="AH1008" t="str">
        <f>CLEAN(ARD_SAFE_PROCESSED_20220608[[#This Row],[Column5]])</f>
        <v>20251125</v>
      </c>
      <c r="AI1008" t="str">
        <f>CLEAN(ARD_SAFE_PROCESSED_20220608[[#This Row],[Column6]])</f>
        <v>604</v>
      </c>
      <c r="AJ1008" t="str">
        <f>CLEAN(ARD_SAFE_PROCESSED_20220608[[#This Row],[Column7]])</f>
        <v>76</v>
      </c>
      <c r="AK1008" t="str">
        <f>CLEAN(ARD_SAFE_PROCESSED_20220608[[#This Row],[Column8]])</f>
        <v xml:space="preserve">IZI*CORPORATIVO BACKUS        </v>
      </c>
      <c r="AL1008" t="str">
        <f>CLEAN(ARD_SAFE_PROCESSED_20220608[[#This Row],[Column9]])</f>
        <v>20251125</v>
      </c>
      <c r="AM1008" t="str">
        <f>CLEAN(ARD_SAFE_PROCESSED_20220608[[#This Row],[Column10]])</f>
        <v xml:space="preserve">'                       </v>
      </c>
      <c r="AN1008" t="s">
        <v>6122</v>
      </c>
      <c r="AO1008" t="str">
        <f>CLEAN(ARD_SAFE_PROCESSED_20220608[[#This Row],[Column12]])</f>
        <v>5815549</v>
      </c>
      <c r="AP1008" t="str">
        <f>CLEAN(ARD_SAFE_PROCESSED_20220608[[#This Row],[Column13]])</f>
        <v xml:space="preserve">   </v>
      </c>
      <c r="AQ1008" t="str">
        <f>CLEAN(ARD_SAFE_PROCESSED_20220608[[#This Row],[Column14]])</f>
        <v xml:space="preserve">PV000000  </v>
      </c>
      <c r="AR1008" t="str">
        <f>CLEAN(ARD_SAFE_PROCESSED_20220608[[#This Row],[Column15]])</f>
        <v xml:space="preserve">PQ                                                </v>
      </c>
      <c r="AS1008" t="str">
        <f>CLEAN(ARD_SAFE_PROCESSED_20220608[[#This Row],[Column16]])</f>
        <v>ccc948222f5946b</v>
      </c>
      <c r="AT1008" t="str">
        <f>CLEAN(ARD_SAFE_PROCESSED_20220608[[#This Row],[Column17]])</f>
        <v>400.00</v>
      </c>
      <c r="AU1008" t="str">
        <f>CLEAN(ARD_SAFE_PROCESSED_20220608[[#This Row],[Column18]])</f>
        <v xml:space="preserve">' </v>
      </c>
      <c r="AV1008" t="str">
        <f>CLEAN(ARD_SAFE_PROCESSED_20220608[[#This Row],[Column19]])</f>
        <v xml:space="preserve">          </v>
      </c>
      <c r="AW1008" t="str">
        <f>CLEAN(ARD_SAFE_PROCESSED_20220608[[#This Row],[Column20]])</f>
        <v>20251125</v>
      </c>
      <c r="AX1008" t="str">
        <f>CLEAN(ARD_SAFE_PROCESSED_20220608[[#This Row],[Column21]])</f>
        <v>102505</v>
      </c>
      <c r="AY1008" t="str">
        <f>LEFT(ARD_SAFE_PROCESSED_20220608[[#This Row],[Column1]],6)</f>
        <v>455170</v>
      </c>
      <c r="AZ1008" t="str">
        <f>RIGHT(ARD_SAFE_PROCESSED_20220608[[#This Row],[Column1]],4)</f>
        <v>6566</v>
      </c>
      <c r="BA1008" s="2">
        <f t="shared" si="97"/>
        <v>45993</v>
      </c>
      <c r="BB1008">
        <f t="shared" si="98"/>
        <v>118.08</v>
      </c>
      <c r="BC1008">
        <f t="shared" si="99"/>
        <v>400</v>
      </c>
      <c r="BD1008" t="str">
        <f t="shared" si="100"/>
        <v>6</v>
      </c>
      <c r="BE1008" t="str">
        <f t="shared" si="101"/>
        <v>F:TC40</v>
      </c>
    </row>
    <row r="1009" spans="1:57" hidden="1" x14ac:dyDescent="0.3">
      <c r="A1009" t="s">
        <v>7734</v>
      </c>
      <c r="B1009" t="s">
        <v>7759</v>
      </c>
      <c r="C1009" t="s">
        <v>3086</v>
      </c>
      <c r="D1009" t="s">
        <v>64</v>
      </c>
      <c r="E1009" t="s">
        <v>491</v>
      </c>
      <c r="F1009" t="s">
        <v>28</v>
      </c>
      <c r="G1009" t="s">
        <v>29</v>
      </c>
      <c r="H1009" t="s">
        <v>3087</v>
      </c>
      <c r="I1009" t="s">
        <v>491</v>
      </c>
      <c r="J1009" t="s">
        <v>21</v>
      </c>
      <c r="K1009" t="s">
        <v>7760</v>
      </c>
      <c r="L1009" t="s">
        <v>7761</v>
      </c>
      <c r="M1009" t="s">
        <v>65</v>
      </c>
      <c r="N1009" t="s">
        <v>135</v>
      </c>
      <c r="O1009" t="s">
        <v>66</v>
      </c>
      <c r="P1009" t="s">
        <v>22</v>
      </c>
      <c r="Q1009" t="s">
        <v>7745</v>
      </c>
      <c r="R1009" t="s">
        <v>23</v>
      </c>
      <c r="S1009" t="s">
        <v>24</v>
      </c>
      <c r="T1009" t="s">
        <v>491</v>
      </c>
      <c r="U1009" t="s">
        <v>7762</v>
      </c>
      <c r="W1009" t="s">
        <v>8559</v>
      </c>
      <c r="X1009" t="s">
        <v>28</v>
      </c>
      <c r="Y1009" t="e">
        <f>VLOOKUP(W1009,ARD_SAFE_PROCESSED_20220608[[#This Row],[Column11]],1,FALSE)</f>
        <v>#N/A</v>
      </c>
      <c r="AB1009" t="str">
        <f>CONCATENATE(LEFT(ARD_SAFE_PROCESSED_20220608[[#This Row],[Column1]],6),"******",RIGHT(ARD_SAFE_PROCESSED_20220608[[#This Row],[Column1]],4),";",ARD_SAFE_PROCESSED_20220608[[#This Row],[Column11]])</f>
        <v>463403******6116;74357045329005531500215</v>
      </c>
      <c r="AD1009" t="str">
        <f>CLEAN(ARD_SAFE_PROCESSED_20220608[[#This Row],[Column1]])</f>
        <v>4634030075846116</v>
      </c>
      <c r="AE1009" t="str">
        <f>CLEAN(ARD_SAFE_PROCESSED_20220608[[#This Row],[Column2]])</f>
        <v>009558</v>
      </c>
      <c r="AF1009" t="str">
        <f>CLEAN(ARD_SAFE_PROCESSED_20220608[[#This Row],[Column3]])</f>
        <v>1017035</v>
      </c>
      <c r="AG1009" t="str">
        <f>CLEAN(ARD_SAFE_PROCESSED_20220608[[#This Row],[Column4]])</f>
        <v>PL</v>
      </c>
      <c r="AH1009" t="str">
        <f>CLEAN(ARD_SAFE_PROCESSED_20220608[[#This Row],[Column5]])</f>
        <v>20251125</v>
      </c>
      <c r="AI1009" t="str">
        <f>CLEAN(ARD_SAFE_PROCESSED_20220608[[#This Row],[Column6]])</f>
        <v>604</v>
      </c>
      <c r="AJ1009" t="str">
        <f>CLEAN(ARD_SAFE_PROCESSED_20220608[[#This Row],[Column7]])</f>
        <v>76</v>
      </c>
      <c r="AK1009" t="str">
        <f>CLEAN(ARD_SAFE_PROCESSED_20220608[[#This Row],[Column8]])</f>
        <v xml:space="preserve">MFA624 DASSO                  </v>
      </c>
      <c r="AL1009" t="str">
        <f>CLEAN(ARD_SAFE_PROCESSED_20220608[[#This Row],[Column9]])</f>
        <v>20251125</v>
      </c>
      <c r="AM1009" t="str">
        <f>CLEAN(ARD_SAFE_PROCESSED_20220608[[#This Row],[Column10]])</f>
        <v xml:space="preserve">'                       </v>
      </c>
      <c r="AN1009" t="s">
        <v>7760</v>
      </c>
      <c r="AO1009" t="str">
        <f>CLEAN(ARD_SAFE_PROCESSED_20220608[[#This Row],[Column12]])</f>
        <v>5127</v>
      </c>
      <c r="AP1009" t="str">
        <f>CLEAN(ARD_SAFE_PROCESSED_20220608[[#This Row],[Column13]])</f>
        <v xml:space="preserve">   </v>
      </c>
      <c r="AQ1009" t="str">
        <f>CLEAN(ARD_SAFE_PROCESSED_20220608[[#This Row],[Column14]])</f>
        <v xml:space="preserve">PS0005    </v>
      </c>
      <c r="AR1009" t="str">
        <f>CLEAN(ARD_SAFE_PROCESSED_20220608[[#This Row],[Column15]])</f>
        <v xml:space="preserve">POS CONTACTLESS CHIP                              </v>
      </c>
      <c r="AS1009" t="str">
        <f>CLEAN(ARD_SAFE_PROCESSED_20220608[[#This Row],[Column16]])</f>
        <v xml:space="preserve">               </v>
      </c>
      <c r="AT1009" t="str">
        <f>CLEAN(ARD_SAFE_PROCESSED_20220608[[#This Row],[Column17]])</f>
        <v>120.30</v>
      </c>
      <c r="AU1009" t="str">
        <f>CLEAN(ARD_SAFE_PROCESSED_20220608[[#This Row],[Column18]])</f>
        <v xml:space="preserve">' </v>
      </c>
      <c r="AV1009" t="str">
        <f>CLEAN(ARD_SAFE_PROCESSED_20220608[[#This Row],[Column19]])</f>
        <v xml:space="preserve">          </v>
      </c>
      <c r="AW1009" t="str">
        <f>CLEAN(ARD_SAFE_PROCESSED_20220608[[#This Row],[Column20]])</f>
        <v>20251125</v>
      </c>
      <c r="AX1009" t="str">
        <f>CLEAN(ARD_SAFE_PROCESSED_20220608[[#This Row],[Column21]])</f>
        <v>110015</v>
      </c>
      <c r="AY1009" t="str">
        <f>LEFT(ARD_SAFE_PROCESSED_20220608[[#This Row],[Column1]],6)</f>
        <v>463403</v>
      </c>
      <c r="AZ1009" t="str">
        <f>RIGHT(ARD_SAFE_PROCESSED_20220608[[#This Row],[Column1]],4)</f>
        <v>6116</v>
      </c>
      <c r="BA1009" s="2">
        <f t="shared" si="97"/>
        <v>45994</v>
      </c>
      <c r="BB1009">
        <f t="shared" si="98"/>
        <v>35.51</v>
      </c>
      <c r="BC1009">
        <f t="shared" si="99"/>
        <v>120.3</v>
      </c>
      <c r="BD1009" t="str">
        <f t="shared" si="100"/>
        <v>0</v>
      </c>
      <c r="BE1009" t="str">
        <f t="shared" si="101"/>
        <v>F:TC40</v>
      </c>
    </row>
    <row r="1010" spans="1:57" hidden="1" x14ac:dyDescent="0.3">
      <c r="A1010" t="s">
        <v>7734</v>
      </c>
      <c r="B1010" t="s">
        <v>7740</v>
      </c>
      <c r="C1010" t="s">
        <v>7741</v>
      </c>
      <c r="D1010" t="s">
        <v>64</v>
      </c>
      <c r="E1010" t="s">
        <v>491</v>
      </c>
      <c r="F1010" t="s">
        <v>28</v>
      </c>
      <c r="G1010" t="s">
        <v>29</v>
      </c>
      <c r="H1010" t="s">
        <v>7742</v>
      </c>
      <c r="I1010" t="s">
        <v>491</v>
      </c>
      <c r="J1010" t="s">
        <v>21</v>
      </c>
      <c r="K1010" t="s">
        <v>7743</v>
      </c>
      <c r="L1010" t="s">
        <v>7744</v>
      </c>
      <c r="M1010" t="s">
        <v>65</v>
      </c>
      <c r="N1010" t="s">
        <v>6812</v>
      </c>
      <c r="O1010" t="s">
        <v>66</v>
      </c>
      <c r="P1010" t="s">
        <v>22</v>
      </c>
      <c r="Q1010" t="s">
        <v>7745</v>
      </c>
      <c r="R1010" t="s">
        <v>23</v>
      </c>
      <c r="S1010" t="s">
        <v>24</v>
      </c>
      <c r="T1010" t="s">
        <v>491</v>
      </c>
      <c r="U1010" t="s">
        <v>7746</v>
      </c>
      <c r="W1010" t="s">
        <v>8574</v>
      </c>
      <c r="X1010" t="s">
        <v>28</v>
      </c>
      <c r="Y1010" t="e">
        <f>VLOOKUP(W1010,ARD_SAFE_PROCESSED_20220608[[#This Row],[Column11]],1,FALSE)</f>
        <v>#N/A</v>
      </c>
      <c r="AB1010" t="str">
        <f>CONCATENATE(LEFT(ARD_SAFE_PROCESSED_20220608[[#This Row],[Column1]],6),"******",RIGHT(ARD_SAFE_PROCESSED_20220608[[#This Row],[Column1]],4),";",ARD_SAFE_PROCESSED_20220608[[#This Row],[Column11]])</f>
        <v>463403******6116;74357045329005548900135</v>
      </c>
      <c r="AD1010" t="str">
        <f>CLEAN(ARD_SAFE_PROCESSED_20220608[[#This Row],[Column1]])</f>
        <v>4634030075846116</v>
      </c>
      <c r="AE1010" t="str">
        <f>CLEAN(ARD_SAFE_PROCESSED_20220608[[#This Row],[Column2]])</f>
        <v>002458</v>
      </c>
      <c r="AF1010" t="str">
        <f>CLEAN(ARD_SAFE_PROCESSED_20220608[[#This Row],[Column3]])</f>
        <v>1017111</v>
      </c>
      <c r="AG1010" t="str">
        <f>CLEAN(ARD_SAFE_PROCESSED_20220608[[#This Row],[Column4]])</f>
        <v>PL</v>
      </c>
      <c r="AH1010" t="str">
        <f>CLEAN(ARD_SAFE_PROCESSED_20220608[[#This Row],[Column5]])</f>
        <v>20251125</v>
      </c>
      <c r="AI1010" t="str">
        <f>CLEAN(ARD_SAFE_PROCESSED_20220608[[#This Row],[Column6]])</f>
        <v>604</v>
      </c>
      <c r="AJ1010" t="str">
        <f>CLEAN(ARD_SAFE_PROCESSED_20220608[[#This Row],[Column7]])</f>
        <v>76</v>
      </c>
      <c r="AK1010" t="str">
        <f>CLEAN(ARD_SAFE_PROCESSED_20220608[[#This Row],[Column8]])</f>
        <v xml:space="preserve">MFA740 CAVENECIA              </v>
      </c>
      <c r="AL1010" t="str">
        <f>CLEAN(ARD_SAFE_PROCESSED_20220608[[#This Row],[Column9]])</f>
        <v>20251125</v>
      </c>
      <c r="AM1010" t="str">
        <f>CLEAN(ARD_SAFE_PROCESSED_20220608[[#This Row],[Column10]])</f>
        <v xml:space="preserve">'                       </v>
      </c>
      <c r="AN1010" t="s">
        <v>7743</v>
      </c>
      <c r="AO1010" t="str">
        <f>CLEAN(ARD_SAFE_PROCESSED_20220608[[#This Row],[Column12]])</f>
        <v>2716</v>
      </c>
      <c r="AP1010" t="str">
        <f>CLEAN(ARD_SAFE_PROCESSED_20220608[[#This Row],[Column13]])</f>
        <v xml:space="preserve">   </v>
      </c>
      <c r="AQ1010" t="str">
        <f>CLEAN(ARD_SAFE_PROCESSED_20220608[[#This Row],[Column14]])</f>
        <v xml:space="preserve">PS0007    </v>
      </c>
      <c r="AR1010" t="str">
        <f>CLEAN(ARD_SAFE_PROCESSED_20220608[[#This Row],[Column15]])</f>
        <v xml:space="preserve">POS CONTACTLESS CHIP                              </v>
      </c>
      <c r="AS1010" t="str">
        <f>CLEAN(ARD_SAFE_PROCESSED_20220608[[#This Row],[Column16]])</f>
        <v xml:space="preserve">               </v>
      </c>
      <c r="AT1010" t="str">
        <f>CLEAN(ARD_SAFE_PROCESSED_20220608[[#This Row],[Column17]])</f>
        <v>120.30</v>
      </c>
      <c r="AU1010" t="str">
        <f>CLEAN(ARD_SAFE_PROCESSED_20220608[[#This Row],[Column18]])</f>
        <v xml:space="preserve">' </v>
      </c>
      <c r="AV1010" t="str">
        <f>CLEAN(ARD_SAFE_PROCESSED_20220608[[#This Row],[Column19]])</f>
        <v xml:space="preserve">          </v>
      </c>
      <c r="AW1010" t="str">
        <f>CLEAN(ARD_SAFE_PROCESSED_20220608[[#This Row],[Column20]])</f>
        <v>20251125</v>
      </c>
      <c r="AX1010" t="str">
        <f>CLEAN(ARD_SAFE_PROCESSED_20220608[[#This Row],[Column21]])</f>
        <v>104605</v>
      </c>
      <c r="AY1010" t="str">
        <f>LEFT(ARD_SAFE_PROCESSED_20220608[[#This Row],[Column1]],6)</f>
        <v>463403</v>
      </c>
      <c r="AZ1010" t="str">
        <f>RIGHT(ARD_SAFE_PROCESSED_20220608[[#This Row],[Column1]],4)</f>
        <v>6116</v>
      </c>
      <c r="BA1010" s="2">
        <f t="shared" si="97"/>
        <v>45994</v>
      </c>
      <c r="BB1010">
        <f t="shared" si="98"/>
        <v>35.51</v>
      </c>
      <c r="BC1010">
        <f t="shared" si="99"/>
        <v>120.3</v>
      </c>
      <c r="BD1010" t="str">
        <f t="shared" si="100"/>
        <v>0</v>
      </c>
      <c r="BE1010" t="str">
        <f t="shared" si="101"/>
        <v>F:TC40</v>
      </c>
    </row>
    <row r="1011" spans="1:57" hidden="1" x14ac:dyDescent="0.3">
      <c r="A1011" t="s">
        <v>7734</v>
      </c>
      <c r="B1011" t="s">
        <v>7747</v>
      </c>
      <c r="C1011" t="s">
        <v>7748</v>
      </c>
      <c r="D1011" t="s">
        <v>64</v>
      </c>
      <c r="E1011" t="s">
        <v>491</v>
      </c>
      <c r="F1011" t="s">
        <v>28</v>
      </c>
      <c r="G1011" t="s">
        <v>29</v>
      </c>
      <c r="H1011" t="s">
        <v>220</v>
      </c>
      <c r="I1011" t="s">
        <v>491</v>
      </c>
      <c r="J1011" t="s">
        <v>21</v>
      </c>
      <c r="K1011" t="s">
        <v>7749</v>
      </c>
      <c r="L1011" t="s">
        <v>7750</v>
      </c>
      <c r="M1011" t="s">
        <v>65</v>
      </c>
      <c r="N1011" t="s">
        <v>77</v>
      </c>
      <c r="O1011" t="s">
        <v>66</v>
      </c>
      <c r="P1011" t="s">
        <v>22</v>
      </c>
      <c r="Q1011" t="s">
        <v>488</v>
      </c>
      <c r="R1011" t="s">
        <v>23</v>
      </c>
      <c r="S1011" t="s">
        <v>24</v>
      </c>
      <c r="T1011" t="s">
        <v>491</v>
      </c>
      <c r="U1011" t="s">
        <v>7751</v>
      </c>
      <c r="W1011" t="s">
        <v>8544</v>
      </c>
      <c r="X1011" t="s">
        <v>28</v>
      </c>
      <c r="Y1011" t="e">
        <f>VLOOKUP(W1011,ARD_SAFE_PROCESSED_20220608[[#This Row],[Column11]],1,FALSE)</f>
        <v>#N/A</v>
      </c>
      <c r="AB1011" t="str">
        <f>CONCATENATE(LEFT(ARD_SAFE_PROCESSED_20220608[[#This Row],[Column1]],6),"******",RIGHT(ARD_SAFE_PROCESSED_20220608[[#This Row],[Column1]],4),";",ARD_SAFE_PROCESSED_20220608[[#This Row],[Column11]])</f>
        <v>463403******6116;74357045329005856100146</v>
      </c>
      <c r="AD1011" t="str">
        <f>CLEAN(ARD_SAFE_PROCESSED_20220608[[#This Row],[Column1]])</f>
        <v>4634030075846116</v>
      </c>
      <c r="AE1011" t="str">
        <f>CLEAN(ARD_SAFE_PROCESSED_20220608[[#This Row],[Column2]])</f>
        <v>004803</v>
      </c>
      <c r="AF1011" t="str">
        <f>CLEAN(ARD_SAFE_PROCESSED_20220608[[#This Row],[Column3]])</f>
        <v>1033928</v>
      </c>
      <c r="AG1011" t="str">
        <f>CLEAN(ARD_SAFE_PROCESSED_20220608[[#This Row],[Column4]])</f>
        <v>PL</v>
      </c>
      <c r="AH1011" t="str">
        <f>CLEAN(ARD_SAFE_PROCESSED_20220608[[#This Row],[Column5]])</f>
        <v>20251125</v>
      </c>
      <c r="AI1011" t="str">
        <f>CLEAN(ARD_SAFE_PROCESSED_20220608[[#This Row],[Column6]])</f>
        <v>604</v>
      </c>
      <c r="AJ1011" t="str">
        <f>CLEAN(ARD_SAFE_PROCESSED_20220608[[#This Row],[Column7]])</f>
        <v>76</v>
      </c>
      <c r="AK1011" t="str">
        <f>CLEAN(ARD_SAFE_PROCESSED_20220608[[#This Row],[Column8]])</f>
        <v xml:space="preserve">BOTICAS PERU                  </v>
      </c>
      <c r="AL1011" t="str">
        <f>CLEAN(ARD_SAFE_PROCESSED_20220608[[#This Row],[Column9]])</f>
        <v>20251125</v>
      </c>
      <c r="AM1011" t="str">
        <f>CLEAN(ARD_SAFE_PROCESSED_20220608[[#This Row],[Column10]])</f>
        <v xml:space="preserve">'                       </v>
      </c>
      <c r="AN1011" t="s">
        <v>7749</v>
      </c>
      <c r="AO1011" t="str">
        <f>CLEAN(ARD_SAFE_PROCESSED_20220608[[#This Row],[Column12]])</f>
        <v>5148</v>
      </c>
      <c r="AP1011" t="str">
        <f>CLEAN(ARD_SAFE_PROCESSED_20220608[[#This Row],[Column13]])</f>
        <v xml:space="preserve">   </v>
      </c>
      <c r="AQ1011" t="str">
        <f>CLEAN(ARD_SAFE_PROCESSED_20220608[[#This Row],[Column14]])</f>
        <v xml:space="preserve">PS0002    </v>
      </c>
      <c r="AR1011" t="str">
        <f>CLEAN(ARD_SAFE_PROCESSED_20220608[[#This Row],[Column15]])</f>
        <v xml:space="preserve">POS CONTACTLESS CHIP                              </v>
      </c>
      <c r="AS1011" t="str">
        <f>CLEAN(ARD_SAFE_PROCESSED_20220608[[#This Row],[Column16]])</f>
        <v xml:space="preserve">               </v>
      </c>
      <c r="AT1011" t="str">
        <f>CLEAN(ARD_SAFE_PROCESSED_20220608[[#This Row],[Column17]])</f>
        <v>109.89</v>
      </c>
      <c r="AU1011" t="str">
        <f>CLEAN(ARD_SAFE_PROCESSED_20220608[[#This Row],[Column18]])</f>
        <v xml:space="preserve">' </v>
      </c>
      <c r="AV1011" t="str">
        <f>CLEAN(ARD_SAFE_PROCESSED_20220608[[#This Row],[Column19]])</f>
        <v xml:space="preserve">          </v>
      </c>
      <c r="AW1011" t="str">
        <f>CLEAN(ARD_SAFE_PROCESSED_20220608[[#This Row],[Column20]])</f>
        <v>20251125</v>
      </c>
      <c r="AX1011" t="str">
        <f>CLEAN(ARD_SAFE_PROCESSED_20220608[[#This Row],[Column21]])</f>
        <v>100709</v>
      </c>
      <c r="AY1011" t="str">
        <f>LEFT(ARD_SAFE_PROCESSED_20220608[[#This Row],[Column1]],6)</f>
        <v>463403</v>
      </c>
      <c r="AZ1011" t="str">
        <f>RIGHT(ARD_SAFE_PROCESSED_20220608[[#This Row],[Column1]],4)</f>
        <v>6116</v>
      </c>
      <c r="BA1011" s="2">
        <f t="shared" si="97"/>
        <v>45994</v>
      </c>
      <c r="BB1011">
        <f t="shared" si="98"/>
        <v>32.44</v>
      </c>
      <c r="BC1011">
        <f t="shared" si="99"/>
        <v>109.89</v>
      </c>
      <c r="BD1011" t="str">
        <f t="shared" si="100"/>
        <v>0</v>
      </c>
      <c r="BE1011" t="str">
        <f t="shared" si="101"/>
        <v>F:TC40</v>
      </c>
    </row>
    <row r="1012" spans="1:57" hidden="1" x14ac:dyDescent="0.3">
      <c r="A1012" t="s">
        <v>7734</v>
      </c>
      <c r="B1012" t="s">
        <v>7752</v>
      </c>
      <c r="C1012" t="s">
        <v>7753</v>
      </c>
      <c r="D1012" t="s">
        <v>64</v>
      </c>
      <c r="E1012" t="s">
        <v>491</v>
      </c>
      <c r="F1012" t="s">
        <v>28</v>
      </c>
      <c r="G1012" t="s">
        <v>29</v>
      </c>
      <c r="H1012" t="s">
        <v>7754</v>
      </c>
      <c r="I1012" t="s">
        <v>491</v>
      </c>
      <c r="J1012" t="s">
        <v>21</v>
      </c>
      <c r="K1012" t="s">
        <v>7755</v>
      </c>
      <c r="L1012" t="s">
        <v>7756</v>
      </c>
      <c r="M1012" t="s">
        <v>65</v>
      </c>
      <c r="N1012" t="s">
        <v>213</v>
      </c>
      <c r="O1012" t="s">
        <v>66</v>
      </c>
      <c r="P1012" t="s">
        <v>22</v>
      </c>
      <c r="Q1012" t="s">
        <v>7757</v>
      </c>
      <c r="R1012" t="s">
        <v>23</v>
      </c>
      <c r="S1012" t="s">
        <v>24</v>
      </c>
      <c r="T1012" t="s">
        <v>491</v>
      </c>
      <c r="U1012" t="s">
        <v>7758</v>
      </c>
      <c r="W1012" t="s">
        <v>3795</v>
      </c>
      <c r="X1012" t="s">
        <v>28</v>
      </c>
      <c r="Y1012" t="e">
        <f>VLOOKUP(W1012,ARD_SAFE_PROCESSED_20220608[[#This Row],[Column11]],1,FALSE)</f>
        <v>#N/A</v>
      </c>
      <c r="AB1012" t="str">
        <f>CONCATENATE(LEFT(ARD_SAFE_PROCESSED_20220608[[#This Row],[Column1]],6),"******",RIGHT(ARD_SAFE_PROCESSED_20220608[[#This Row],[Column1]],4),";",ARD_SAFE_PROCESSED_20220608[[#This Row],[Column11]])</f>
        <v>463403******6116;74357045329006081000119</v>
      </c>
      <c r="AD1012" t="str">
        <f>CLEAN(ARD_SAFE_PROCESSED_20220608[[#This Row],[Column1]])</f>
        <v>4634030075846116</v>
      </c>
      <c r="AE1012" t="str">
        <f>CLEAN(ARD_SAFE_PROCESSED_20220608[[#This Row],[Column2]])</f>
        <v>004851</v>
      </c>
      <c r="AF1012" t="str">
        <f>CLEAN(ARD_SAFE_PROCESSED_20220608[[#This Row],[Column3]])</f>
        <v>1035145</v>
      </c>
      <c r="AG1012" t="str">
        <f>CLEAN(ARD_SAFE_PROCESSED_20220608[[#This Row],[Column4]])</f>
        <v>PL</v>
      </c>
      <c r="AH1012" t="str">
        <f>CLEAN(ARD_SAFE_PROCESSED_20220608[[#This Row],[Column5]])</f>
        <v>20251125</v>
      </c>
      <c r="AI1012" t="str">
        <f>CLEAN(ARD_SAFE_PROCESSED_20220608[[#This Row],[Column6]])</f>
        <v>604</v>
      </c>
      <c r="AJ1012" t="str">
        <f>CLEAN(ARD_SAFE_PROCESSED_20220608[[#This Row],[Column7]])</f>
        <v>76</v>
      </c>
      <c r="AK1012" t="str">
        <f>CLEAN(ARD_SAFE_PROCESSED_20220608[[#This Row],[Column8]])</f>
        <v xml:space="preserve">IKF 27 CAVENECIA              </v>
      </c>
      <c r="AL1012" t="str">
        <f>CLEAN(ARD_SAFE_PROCESSED_20220608[[#This Row],[Column9]])</f>
        <v>20251125</v>
      </c>
      <c r="AM1012" t="str">
        <f>CLEAN(ARD_SAFE_PROCESSED_20220608[[#This Row],[Column10]])</f>
        <v xml:space="preserve">'                       </v>
      </c>
      <c r="AN1012" t="s">
        <v>7755</v>
      </c>
      <c r="AO1012" t="str">
        <f>CLEAN(ARD_SAFE_PROCESSED_20220608[[#This Row],[Column12]])</f>
        <v>8505</v>
      </c>
      <c r="AP1012" t="str">
        <f>CLEAN(ARD_SAFE_PROCESSED_20220608[[#This Row],[Column13]])</f>
        <v xml:space="preserve">   </v>
      </c>
      <c r="AQ1012" t="str">
        <f>CLEAN(ARD_SAFE_PROCESSED_20220608[[#This Row],[Column14]])</f>
        <v xml:space="preserve">PS0103    </v>
      </c>
      <c r="AR1012" t="str">
        <f>CLEAN(ARD_SAFE_PROCESSED_20220608[[#This Row],[Column15]])</f>
        <v xml:space="preserve">POS CONTACTLESS CHIP                              </v>
      </c>
      <c r="AS1012" t="str">
        <f>CLEAN(ARD_SAFE_PROCESSED_20220608[[#This Row],[Column16]])</f>
        <v xml:space="preserve">               </v>
      </c>
      <c r="AT1012" t="str">
        <f>CLEAN(ARD_SAFE_PROCESSED_20220608[[#This Row],[Column17]])</f>
        <v>122.90</v>
      </c>
      <c r="AU1012" t="str">
        <f>CLEAN(ARD_SAFE_PROCESSED_20220608[[#This Row],[Column18]])</f>
        <v xml:space="preserve">' </v>
      </c>
      <c r="AV1012" t="str">
        <f>CLEAN(ARD_SAFE_PROCESSED_20220608[[#This Row],[Column19]])</f>
        <v xml:space="preserve">          </v>
      </c>
      <c r="AW1012" t="str">
        <f>CLEAN(ARD_SAFE_PROCESSED_20220608[[#This Row],[Column20]])</f>
        <v>20251125</v>
      </c>
      <c r="AX1012" t="str">
        <f>CLEAN(ARD_SAFE_PROCESSED_20220608[[#This Row],[Column21]])</f>
        <v>102940</v>
      </c>
      <c r="AY1012" t="str">
        <f>LEFT(ARD_SAFE_PROCESSED_20220608[[#This Row],[Column1]],6)</f>
        <v>463403</v>
      </c>
      <c r="AZ1012" t="str">
        <f>RIGHT(ARD_SAFE_PROCESSED_20220608[[#This Row],[Column1]],4)</f>
        <v>6116</v>
      </c>
      <c r="BA1012" s="2">
        <f t="shared" si="97"/>
        <v>45994</v>
      </c>
      <c r="BB1012">
        <f t="shared" si="98"/>
        <v>36.28</v>
      </c>
      <c r="BC1012">
        <f t="shared" si="99"/>
        <v>122.9</v>
      </c>
      <c r="BD1012" t="str">
        <f t="shared" si="100"/>
        <v>0</v>
      </c>
      <c r="BE1012" t="str">
        <f t="shared" si="101"/>
        <v>F:TC40</v>
      </c>
    </row>
    <row r="1013" spans="1:57" hidden="1" x14ac:dyDescent="0.3">
      <c r="A1013" t="s">
        <v>7227</v>
      </c>
      <c r="B1013" t="s">
        <v>7234</v>
      </c>
      <c r="C1013" t="s">
        <v>7235</v>
      </c>
      <c r="D1013" t="s">
        <v>64</v>
      </c>
      <c r="E1013" t="s">
        <v>491</v>
      </c>
      <c r="F1013" t="s">
        <v>28</v>
      </c>
      <c r="G1013" t="s">
        <v>29</v>
      </c>
      <c r="H1013" t="s">
        <v>7236</v>
      </c>
      <c r="I1013" t="s">
        <v>491</v>
      </c>
      <c r="J1013" t="s">
        <v>21</v>
      </c>
      <c r="K1013" t="s">
        <v>7237</v>
      </c>
      <c r="L1013" t="s">
        <v>7238</v>
      </c>
      <c r="M1013" t="s">
        <v>65</v>
      </c>
      <c r="N1013" t="s">
        <v>114</v>
      </c>
      <c r="O1013" t="s">
        <v>66</v>
      </c>
      <c r="P1013" t="s">
        <v>22</v>
      </c>
      <c r="Q1013" t="s">
        <v>7233</v>
      </c>
      <c r="R1013" t="s">
        <v>23</v>
      </c>
      <c r="S1013" t="s">
        <v>24</v>
      </c>
      <c r="T1013" t="s">
        <v>491</v>
      </c>
      <c r="U1013" t="s">
        <v>7239</v>
      </c>
      <c r="W1013" t="s">
        <v>3719</v>
      </c>
      <c r="X1013" t="s">
        <v>28</v>
      </c>
      <c r="Y1013" t="e">
        <f>VLOOKUP(W1013,ARD_SAFE_PROCESSED_20220608[[#This Row],[Column11]],1,FALSE)</f>
        <v>#N/A</v>
      </c>
      <c r="AB1013" t="str">
        <f>CONCATENATE(LEFT(ARD_SAFE_PROCESSED_20220608[[#This Row],[Column1]],6),"******",RIGHT(ARD_SAFE_PROCESSED_20220608[[#This Row],[Column1]],4),";",ARD_SAFE_PROCESSED_20220608[[#This Row],[Column11]])</f>
        <v>455788******9593;74357045329006436200034</v>
      </c>
      <c r="AD1013" t="str">
        <f>CLEAN(ARD_SAFE_PROCESSED_20220608[[#This Row],[Column1]])</f>
        <v>4557881477269593</v>
      </c>
      <c r="AE1013" t="str">
        <f>CLEAN(ARD_SAFE_PROCESSED_20220608[[#This Row],[Column2]])</f>
        <v>609154</v>
      </c>
      <c r="AF1013" t="str">
        <f>CLEAN(ARD_SAFE_PROCESSED_20220608[[#This Row],[Column3]])</f>
        <v>1036365</v>
      </c>
      <c r="AG1013" t="str">
        <f>CLEAN(ARD_SAFE_PROCESSED_20220608[[#This Row],[Column4]])</f>
        <v>PL</v>
      </c>
      <c r="AH1013" t="str">
        <f>CLEAN(ARD_SAFE_PROCESSED_20220608[[#This Row],[Column5]])</f>
        <v>20251125</v>
      </c>
      <c r="AI1013" t="str">
        <f>CLEAN(ARD_SAFE_PROCESSED_20220608[[#This Row],[Column6]])</f>
        <v>604</v>
      </c>
      <c r="AJ1013" t="str">
        <f>CLEAN(ARD_SAFE_PROCESSED_20220608[[#This Row],[Column7]])</f>
        <v>76</v>
      </c>
      <c r="AK1013" t="str">
        <f>CLEAN(ARD_SAFE_PROCESSED_20220608[[#This Row],[Column8]])</f>
        <v xml:space="preserve">IKF 89 SURQUILLO 1            </v>
      </c>
      <c r="AL1013" t="str">
        <f>CLEAN(ARD_SAFE_PROCESSED_20220608[[#This Row],[Column9]])</f>
        <v>20251125</v>
      </c>
      <c r="AM1013" t="str">
        <f>CLEAN(ARD_SAFE_PROCESSED_20220608[[#This Row],[Column10]])</f>
        <v xml:space="preserve">'                       </v>
      </c>
      <c r="AN1013" t="s">
        <v>7237</v>
      </c>
      <c r="AO1013" t="str">
        <f>CLEAN(ARD_SAFE_PROCESSED_20220608[[#This Row],[Column12]])</f>
        <v>4856</v>
      </c>
      <c r="AP1013" t="str">
        <f>CLEAN(ARD_SAFE_PROCESSED_20220608[[#This Row],[Column13]])</f>
        <v xml:space="preserve">   </v>
      </c>
      <c r="AQ1013" t="str">
        <f>CLEAN(ARD_SAFE_PROCESSED_20220608[[#This Row],[Column14]])</f>
        <v xml:space="preserve">PS0102    </v>
      </c>
      <c r="AR1013" t="str">
        <f>CLEAN(ARD_SAFE_PROCESSED_20220608[[#This Row],[Column15]])</f>
        <v xml:space="preserve">POS CONTACTLESS CHIP                              </v>
      </c>
      <c r="AS1013" t="str">
        <f>CLEAN(ARD_SAFE_PROCESSED_20220608[[#This Row],[Column16]])</f>
        <v xml:space="preserve">               </v>
      </c>
      <c r="AT1013" t="str">
        <f>CLEAN(ARD_SAFE_PROCESSED_20220608[[#This Row],[Column17]])</f>
        <v>119.90</v>
      </c>
      <c r="AU1013" t="str">
        <f>CLEAN(ARD_SAFE_PROCESSED_20220608[[#This Row],[Column18]])</f>
        <v xml:space="preserve">' </v>
      </c>
      <c r="AV1013" t="str">
        <f>CLEAN(ARD_SAFE_PROCESSED_20220608[[#This Row],[Column19]])</f>
        <v xml:space="preserve">          </v>
      </c>
      <c r="AW1013" t="str">
        <f>CLEAN(ARD_SAFE_PROCESSED_20220608[[#This Row],[Column20]])</f>
        <v>20251125</v>
      </c>
      <c r="AX1013" t="str">
        <f>CLEAN(ARD_SAFE_PROCESSED_20220608[[#This Row],[Column21]])</f>
        <v>95649</v>
      </c>
      <c r="AY1013" t="str">
        <f>LEFT(ARD_SAFE_PROCESSED_20220608[[#This Row],[Column1]],6)</f>
        <v>455788</v>
      </c>
      <c r="AZ1013" t="str">
        <f>RIGHT(ARD_SAFE_PROCESSED_20220608[[#This Row],[Column1]],4)</f>
        <v>9593</v>
      </c>
      <c r="BA1013" s="2">
        <f t="shared" si="97"/>
        <v>45994</v>
      </c>
      <c r="BB1013">
        <f t="shared" si="98"/>
        <v>35.4</v>
      </c>
      <c r="BC1013">
        <f t="shared" si="99"/>
        <v>119.9</v>
      </c>
      <c r="BD1013" t="str">
        <f t="shared" si="100"/>
        <v>0</v>
      </c>
      <c r="BE1013" t="str">
        <f t="shared" si="101"/>
        <v>F:TC40</v>
      </c>
    </row>
    <row r="1014" spans="1:57" hidden="1" x14ac:dyDescent="0.3">
      <c r="A1014" t="s">
        <v>6582</v>
      </c>
      <c r="B1014" t="s">
        <v>6590</v>
      </c>
      <c r="C1014" t="s">
        <v>6591</v>
      </c>
      <c r="D1014" t="s">
        <v>64</v>
      </c>
      <c r="E1014" t="s">
        <v>474</v>
      </c>
      <c r="F1014" t="s">
        <v>28</v>
      </c>
      <c r="G1014" t="s">
        <v>29</v>
      </c>
      <c r="H1014" t="s">
        <v>6592</v>
      </c>
      <c r="I1014" t="s">
        <v>491</v>
      </c>
      <c r="J1014" t="s">
        <v>21</v>
      </c>
      <c r="K1014" t="s">
        <v>6593</v>
      </c>
      <c r="L1014" t="s">
        <v>6594</v>
      </c>
      <c r="M1014" t="s">
        <v>65</v>
      </c>
      <c r="N1014" t="s">
        <v>67</v>
      </c>
      <c r="O1014" t="s">
        <v>66</v>
      </c>
      <c r="P1014" t="s">
        <v>22</v>
      </c>
      <c r="Q1014" t="s">
        <v>6595</v>
      </c>
      <c r="R1014" t="s">
        <v>23</v>
      </c>
      <c r="S1014" t="s">
        <v>24</v>
      </c>
      <c r="T1014" t="s">
        <v>474</v>
      </c>
      <c r="U1014" t="s">
        <v>6596</v>
      </c>
      <c r="W1014" t="s">
        <v>4708</v>
      </c>
      <c r="X1014" t="s">
        <v>28</v>
      </c>
      <c r="Y1014" t="e">
        <f>VLOOKUP(W1014,ARD_SAFE_PROCESSED_20220608[[#This Row],[Column11]],1,FALSE)</f>
        <v>#N/A</v>
      </c>
      <c r="AB1014" t="str">
        <f>CONCATENATE(LEFT(ARD_SAFE_PROCESSED_20220608[[#This Row],[Column1]],6),"******",RIGHT(ARD_SAFE_PROCESSED_20220608[[#This Row],[Column1]],4),";",ARD_SAFE_PROCESSED_20220608[[#This Row],[Column11]])</f>
        <v>455788******3276;74357045329006911300713</v>
      </c>
      <c r="AD1014" t="str">
        <f>CLEAN(ARD_SAFE_PROCESSED_20220608[[#This Row],[Column1]])</f>
        <v>4557881365363276</v>
      </c>
      <c r="AE1014" t="str">
        <f>CLEAN(ARD_SAFE_PROCESSED_20220608[[#This Row],[Column2]])</f>
        <v>938439</v>
      </c>
      <c r="AF1014" t="str">
        <f>CLEAN(ARD_SAFE_PROCESSED_20220608[[#This Row],[Column3]])</f>
        <v>1039403</v>
      </c>
      <c r="AG1014" t="str">
        <f>CLEAN(ARD_SAFE_PROCESSED_20220608[[#This Row],[Column4]])</f>
        <v>PL</v>
      </c>
      <c r="AH1014" t="str">
        <f>CLEAN(ARD_SAFE_PROCESSED_20220608[[#This Row],[Column5]])</f>
        <v>20251124</v>
      </c>
      <c r="AI1014" t="str">
        <f>CLEAN(ARD_SAFE_PROCESSED_20220608[[#This Row],[Column6]])</f>
        <v>604</v>
      </c>
      <c r="AJ1014" t="str">
        <f>CLEAN(ARD_SAFE_PROCESSED_20220608[[#This Row],[Column7]])</f>
        <v>76</v>
      </c>
      <c r="AK1014" t="str">
        <f>CLEAN(ARD_SAFE_PROCESSED_20220608[[#This Row],[Column8]])</f>
        <v xml:space="preserve">TAMBO TDA BASADRE             </v>
      </c>
      <c r="AL1014" t="str">
        <f>CLEAN(ARD_SAFE_PROCESSED_20220608[[#This Row],[Column9]])</f>
        <v>20251125</v>
      </c>
      <c r="AM1014" t="str">
        <f>CLEAN(ARD_SAFE_PROCESSED_20220608[[#This Row],[Column10]])</f>
        <v xml:space="preserve">'                       </v>
      </c>
      <c r="AN1014" t="s">
        <v>6593</v>
      </c>
      <c r="AO1014" t="str">
        <f>CLEAN(ARD_SAFE_PROCESSED_20220608[[#This Row],[Column12]])</f>
        <v>7297</v>
      </c>
      <c r="AP1014" t="str">
        <f>CLEAN(ARD_SAFE_PROCESSED_20220608[[#This Row],[Column13]])</f>
        <v xml:space="preserve">   </v>
      </c>
      <c r="AQ1014" t="str">
        <f>CLEAN(ARD_SAFE_PROCESSED_20220608[[#This Row],[Column14]])</f>
        <v xml:space="preserve">PS0001    </v>
      </c>
      <c r="AR1014" t="str">
        <f>CLEAN(ARD_SAFE_PROCESSED_20220608[[#This Row],[Column15]])</f>
        <v xml:space="preserve">POS CONTACTLESS CHIP                              </v>
      </c>
      <c r="AS1014" t="str">
        <f>CLEAN(ARD_SAFE_PROCESSED_20220608[[#This Row],[Column16]])</f>
        <v xml:space="preserve">               </v>
      </c>
      <c r="AT1014" t="str">
        <f>CLEAN(ARD_SAFE_PROCESSED_20220608[[#This Row],[Column17]])</f>
        <v>3.50</v>
      </c>
      <c r="AU1014" t="str">
        <f>CLEAN(ARD_SAFE_PROCESSED_20220608[[#This Row],[Column18]])</f>
        <v xml:space="preserve">' </v>
      </c>
      <c r="AV1014" t="str">
        <f>CLEAN(ARD_SAFE_PROCESSED_20220608[[#This Row],[Column19]])</f>
        <v xml:space="preserve">          </v>
      </c>
      <c r="AW1014" t="str">
        <f>CLEAN(ARD_SAFE_PROCESSED_20220608[[#This Row],[Column20]])</f>
        <v>20251124</v>
      </c>
      <c r="AX1014" t="str">
        <f>CLEAN(ARD_SAFE_PROCESSED_20220608[[#This Row],[Column21]])</f>
        <v>182113</v>
      </c>
      <c r="AY1014" t="str">
        <f>LEFT(ARD_SAFE_PROCESSED_20220608[[#This Row],[Column1]],6)</f>
        <v>455788</v>
      </c>
      <c r="AZ1014" t="str">
        <f>RIGHT(ARD_SAFE_PROCESSED_20220608[[#This Row],[Column1]],4)</f>
        <v>3276</v>
      </c>
      <c r="BA1014" s="2">
        <f t="shared" si="97"/>
        <v>45994</v>
      </c>
      <c r="BB1014">
        <f t="shared" si="98"/>
        <v>1.03</v>
      </c>
      <c r="BC1014">
        <f t="shared" si="99"/>
        <v>3.5</v>
      </c>
      <c r="BD1014" t="str">
        <f t="shared" si="100"/>
        <v>0</v>
      </c>
      <c r="BE1014" t="str">
        <f t="shared" si="101"/>
        <v>F:TC40</v>
      </c>
    </row>
    <row r="1015" spans="1:57" hidden="1" x14ac:dyDescent="0.3">
      <c r="A1015" t="s">
        <v>7734</v>
      </c>
      <c r="B1015" t="s">
        <v>7763</v>
      </c>
      <c r="C1015" t="s">
        <v>7764</v>
      </c>
      <c r="D1015" t="s">
        <v>64</v>
      </c>
      <c r="E1015" t="s">
        <v>491</v>
      </c>
      <c r="F1015" t="s">
        <v>28</v>
      </c>
      <c r="G1015" t="s">
        <v>29</v>
      </c>
      <c r="H1015" t="s">
        <v>7765</v>
      </c>
      <c r="I1015" t="s">
        <v>491</v>
      </c>
      <c r="J1015" t="s">
        <v>21</v>
      </c>
      <c r="K1015" t="s">
        <v>7766</v>
      </c>
      <c r="L1015" t="s">
        <v>7767</v>
      </c>
      <c r="M1015" t="s">
        <v>65</v>
      </c>
      <c r="N1015" t="s">
        <v>67</v>
      </c>
      <c r="O1015" t="s">
        <v>66</v>
      </c>
      <c r="P1015" t="s">
        <v>22</v>
      </c>
      <c r="Q1015" t="s">
        <v>7233</v>
      </c>
      <c r="R1015" t="s">
        <v>23</v>
      </c>
      <c r="S1015" t="s">
        <v>24</v>
      </c>
      <c r="T1015" t="s">
        <v>491</v>
      </c>
      <c r="U1015" t="s">
        <v>7768</v>
      </c>
      <c r="W1015" t="s">
        <v>7306</v>
      </c>
      <c r="X1015" t="s">
        <v>28</v>
      </c>
      <c r="Y1015" t="e">
        <f>VLOOKUP(W1015,ARD_SAFE_PROCESSED_20220608[[#This Row],[Column11]],1,FALSE)</f>
        <v>#N/A</v>
      </c>
      <c r="AB1015" t="str">
        <f>CONCATENATE(LEFT(ARD_SAFE_PROCESSED_20220608[[#This Row],[Column1]],6),"******",RIGHT(ARD_SAFE_PROCESSED_20220608[[#This Row],[Column1]],4),";",ARD_SAFE_PROCESSED_20220608[[#This Row],[Column11]])</f>
        <v>463403******6116;74357045329007012400022</v>
      </c>
      <c r="AD1015" t="str">
        <f>CLEAN(ARD_SAFE_PROCESSED_20220608[[#This Row],[Column1]])</f>
        <v>4634030075846116</v>
      </c>
      <c r="AE1015" t="str">
        <f>CLEAN(ARD_SAFE_PROCESSED_20220608[[#This Row],[Column2]])</f>
        <v>009972</v>
      </c>
      <c r="AF1015" t="str">
        <f>CLEAN(ARD_SAFE_PROCESSED_20220608[[#This Row],[Column3]])</f>
        <v>1040665</v>
      </c>
      <c r="AG1015" t="str">
        <f>CLEAN(ARD_SAFE_PROCESSED_20220608[[#This Row],[Column4]])</f>
        <v>PL</v>
      </c>
      <c r="AH1015" t="str">
        <f>CLEAN(ARD_SAFE_PROCESSED_20220608[[#This Row],[Column5]])</f>
        <v>20251125</v>
      </c>
      <c r="AI1015" t="str">
        <f>CLEAN(ARD_SAFE_PROCESSED_20220608[[#This Row],[Column6]])</f>
        <v>604</v>
      </c>
      <c r="AJ1015" t="str">
        <f>CLEAN(ARD_SAFE_PROCESSED_20220608[[#This Row],[Column7]])</f>
        <v>76</v>
      </c>
      <c r="AK1015" t="str">
        <f>CLEAN(ARD_SAFE_PROCESSED_20220608[[#This Row],[Column8]])</f>
        <v xml:space="preserve">MF G65 CAVENECIA 3            </v>
      </c>
      <c r="AL1015" t="str">
        <f>CLEAN(ARD_SAFE_PROCESSED_20220608[[#This Row],[Column9]])</f>
        <v>20251125</v>
      </c>
      <c r="AM1015" t="str">
        <f>CLEAN(ARD_SAFE_PROCESSED_20220608[[#This Row],[Column10]])</f>
        <v xml:space="preserve">'                       </v>
      </c>
      <c r="AN1015" t="s">
        <v>7766</v>
      </c>
      <c r="AO1015" t="str">
        <f>CLEAN(ARD_SAFE_PROCESSED_20220608[[#This Row],[Column12]])</f>
        <v>926</v>
      </c>
      <c r="AP1015" t="str">
        <f>CLEAN(ARD_SAFE_PROCESSED_20220608[[#This Row],[Column13]])</f>
        <v xml:space="preserve">   </v>
      </c>
      <c r="AQ1015" t="str">
        <f>CLEAN(ARD_SAFE_PROCESSED_20220608[[#This Row],[Column14]])</f>
        <v xml:space="preserve">PS0001    </v>
      </c>
      <c r="AR1015" t="str">
        <f>CLEAN(ARD_SAFE_PROCESSED_20220608[[#This Row],[Column15]])</f>
        <v xml:space="preserve">POS CONTACTLESS CHIP                              </v>
      </c>
      <c r="AS1015" t="str">
        <f>CLEAN(ARD_SAFE_PROCESSED_20220608[[#This Row],[Column16]])</f>
        <v xml:space="preserve">               </v>
      </c>
      <c r="AT1015" t="str">
        <f>CLEAN(ARD_SAFE_PROCESSED_20220608[[#This Row],[Column17]])</f>
        <v>119.90</v>
      </c>
      <c r="AU1015" t="str">
        <f>CLEAN(ARD_SAFE_PROCESSED_20220608[[#This Row],[Column18]])</f>
        <v xml:space="preserve">' </v>
      </c>
      <c r="AV1015" t="str">
        <f>CLEAN(ARD_SAFE_PROCESSED_20220608[[#This Row],[Column19]])</f>
        <v xml:space="preserve">          </v>
      </c>
      <c r="AW1015" t="str">
        <f>CLEAN(ARD_SAFE_PROCESSED_20220608[[#This Row],[Column20]])</f>
        <v>20251125</v>
      </c>
      <c r="AX1015" t="str">
        <f>CLEAN(ARD_SAFE_PROCESSED_20220608[[#This Row],[Column21]])</f>
        <v>104050</v>
      </c>
      <c r="AY1015" t="str">
        <f>LEFT(ARD_SAFE_PROCESSED_20220608[[#This Row],[Column1]],6)</f>
        <v>463403</v>
      </c>
      <c r="AZ1015" t="str">
        <f>RIGHT(ARD_SAFE_PROCESSED_20220608[[#This Row],[Column1]],4)</f>
        <v>6116</v>
      </c>
      <c r="BA1015" s="2">
        <f t="shared" si="97"/>
        <v>45994</v>
      </c>
      <c r="BB1015">
        <f t="shared" si="98"/>
        <v>35.4</v>
      </c>
      <c r="BC1015">
        <f t="shared" si="99"/>
        <v>119.9</v>
      </c>
      <c r="BD1015" t="str">
        <f t="shared" si="100"/>
        <v>0</v>
      </c>
      <c r="BE1015" t="str">
        <f t="shared" si="101"/>
        <v>F:TC40</v>
      </c>
    </row>
    <row r="1016" spans="1:57" hidden="1" x14ac:dyDescent="0.3">
      <c r="A1016" t="s">
        <v>3658</v>
      </c>
      <c r="B1016" t="s">
        <v>3659</v>
      </c>
      <c r="C1016" t="s">
        <v>3660</v>
      </c>
      <c r="D1016" t="s">
        <v>173</v>
      </c>
      <c r="E1016" t="s">
        <v>474</v>
      </c>
      <c r="F1016" t="s">
        <v>28</v>
      </c>
      <c r="G1016" t="s">
        <v>29</v>
      </c>
      <c r="H1016" t="s">
        <v>3661</v>
      </c>
      <c r="I1016" t="s">
        <v>491</v>
      </c>
      <c r="J1016" t="s">
        <v>21</v>
      </c>
      <c r="K1016" t="s">
        <v>3662</v>
      </c>
      <c r="L1016" t="s">
        <v>3663</v>
      </c>
      <c r="M1016" t="s">
        <v>65</v>
      </c>
      <c r="N1016" t="s">
        <v>174</v>
      </c>
      <c r="O1016" t="s">
        <v>175</v>
      </c>
      <c r="P1016" t="s">
        <v>22</v>
      </c>
      <c r="Q1016" t="s">
        <v>3664</v>
      </c>
      <c r="R1016" t="s">
        <v>23</v>
      </c>
      <c r="S1016" t="s">
        <v>24</v>
      </c>
      <c r="T1016" t="s">
        <v>474</v>
      </c>
      <c r="U1016" t="s">
        <v>3665</v>
      </c>
      <c r="W1016" t="s">
        <v>3162</v>
      </c>
      <c r="X1016" t="s">
        <v>28</v>
      </c>
      <c r="Y1016" t="e">
        <f>VLOOKUP(W1016,ARD_SAFE_PROCESSED_20220608[[#This Row],[Column11]],1,FALSE)</f>
        <v>#N/A</v>
      </c>
      <c r="AB1016" t="str">
        <f>CONCATENATE(LEFT(ARD_SAFE_PROCESSED_20220608[[#This Row],[Column1]],6),"******",RIGHT(ARD_SAFE_PROCESSED_20220608[[#This Row],[Column1]],4),";",ARD_SAFE_PROCESSED_20220608[[#This Row],[Column11]])</f>
        <v>421355******0248;74357045329007098000316</v>
      </c>
      <c r="AD1016" t="str">
        <f>CLEAN(ARD_SAFE_PROCESSED_20220608[[#This Row],[Column1]])</f>
        <v>4213550192900248</v>
      </c>
      <c r="AE1016" t="str">
        <f>CLEAN(ARD_SAFE_PROCESSED_20220608[[#This Row],[Column2]])</f>
        <v>379034</v>
      </c>
      <c r="AF1016" t="str">
        <f>CLEAN(ARD_SAFE_PROCESSED_20220608[[#This Row],[Column3]])</f>
        <v>1041840</v>
      </c>
      <c r="AG1016" t="str">
        <f>CLEAN(ARD_SAFE_PROCESSED_20220608[[#This Row],[Column4]])</f>
        <v>PQ</v>
      </c>
      <c r="AH1016" t="str">
        <f>CLEAN(ARD_SAFE_PROCESSED_20220608[[#This Row],[Column5]])</f>
        <v>20251124</v>
      </c>
      <c r="AI1016" t="str">
        <f>CLEAN(ARD_SAFE_PROCESSED_20220608[[#This Row],[Column6]])</f>
        <v>604</v>
      </c>
      <c r="AJ1016" t="str">
        <f>CLEAN(ARD_SAFE_PROCESSED_20220608[[#This Row],[Column7]])</f>
        <v>76</v>
      </c>
      <c r="AK1016" t="str">
        <f>CLEAN(ARD_SAFE_PROCESSED_20220608[[#This Row],[Column8]])</f>
        <v xml:space="preserve">CHILCA                        </v>
      </c>
      <c r="AL1016" t="str">
        <f>CLEAN(ARD_SAFE_PROCESSED_20220608[[#This Row],[Column9]])</f>
        <v>20251125</v>
      </c>
      <c r="AM1016" t="str">
        <f>CLEAN(ARD_SAFE_PROCESSED_20220608[[#This Row],[Column10]])</f>
        <v xml:space="preserve">'                       </v>
      </c>
      <c r="AN1016" t="s">
        <v>3662</v>
      </c>
      <c r="AO1016" t="str">
        <f>CLEAN(ARD_SAFE_PROCESSED_20220608[[#This Row],[Column12]])</f>
        <v>3423</v>
      </c>
      <c r="AP1016" t="str">
        <f>CLEAN(ARD_SAFE_PROCESSED_20220608[[#This Row],[Column13]])</f>
        <v xml:space="preserve">   </v>
      </c>
      <c r="AQ1016" t="str">
        <f>CLEAN(ARD_SAFE_PROCESSED_20220608[[#This Row],[Column14]])</f>
        <v xml:space="preserve">65656565  </v>
      </c>
      <c r="AR1016" t="str">
        <f>CLEAN(ARD_SAFE_PROCESSED_20220608[[#This Row],[Column15]])</f>
        <v xml:space="preserve">PQ                                                </v>
      </c>
      <c r="AS1016" t="str">
        <f>CLEAN(ARD_SAFE_PROCESSED_20220608[[#This Row],[Column16]])</f>
        <v xml:space="preserve">               </v>
      </c>
      <c r="AT1016" t="str">
        <f>CLEAN(ARD_SAFE_PROCESSED_20220608[[#This Row],[Column17]])</f>
        <v>97.99</v>
      </c>
      <c r="AU1016" t="str">
        <f>CLEAN(ARD_SAFE_PROCESSED_20220608[[#This Row],[Column18]])</f>
        <v xml:space="preserve">' </v>
      </c>
      <c r="AV1016" t="str">
        <f>CLEAN(ARD_SAFE_PROCESSED_20220608[[#This Row],[Column19]])</f>
        <v xml:space="preserve">          </v>
      </c>
      <c r="AW1016" t="str">
        <f>CLEAN(ARD_SAFE_PROCESSED_20220608[[#This Row],[Column20]])</f>
        <v>20251124</v>
      </c>
      <c r="AX1016" t="str">
        <f>CLEAN(ARD_SAFE_PROCESSED_20220608[[#This Row],[Column21]])</f>
        <v>144015</v>
      </c>
      <c r="AY1016" t="str">
        <f>LEFT(ARD_SAFE_PROCESSED_20220608[[#This Row],[Column1]],6)</f>
        <v>421355</v>
      </c>
      <c r="AZ1016" t="str">
        <f>RIGHT(ARD_SAFE_PROCESSED_20220608[[#This Row],[Column1]],4)</f>
        <v>0248</v>
      </c>
      <c r="BA1016" s="2">
        <f t="shared" si="97"/>
        <v>45994</v>
      </c>
      <c r="BB1016">
        <f t="shared" si="98"/>
        <v>28.9</v>
      </c>
      <c r="BC1016">
        <f t="shared" si="99"/>
        <v>97.99</v>
      </c>
      <c r="BD1016" t="str">
        <f t="shared" si="100"/>
        <v>6</v>
      </c>
      <c r="BE1016" t="str">
        <f t="shared" si="101"/>
        <v>F:TC40</v>
      </c>
    </row>
    <row r="1017" spans="1:57" hidden="1" x14ac:dyDescent="0.3">
      <c r="A1017" t="s">
        <v>7734</v>
      </c>
      <c r="B1017" t="s">
        <v>7735</v>
      </c>
      <c r="C1017" t="s">
        <v>7736</v>
      </c>
      <c r="D1017" t="s">
        <v>64</v>
      </c>
      <c r="E1017" t="s">
        <v>491</v>
      </c>
      <c r="F1017" t="s">
        <v>28</v>
      </c>
      <c r="G1017" t="s">
        <v>29</v>
      </c>
      <c r="H1017" t="s">
        <v>7737</v>
      </c>
      <c r="I1017" t="s">
        <v>491</v>
      </c>
      <c r="J1017" t="s">
        <v>21</v>
      </c>
      <c r="K1017" t="s">
        <v>7738</v>
      </c>
      <c r="L1017" t="s">
        <v>415</v>
      </c>
      <c r="M1017" t="s">
        <v>65</v>
      </c>
      <c r="N1017" t="s">
        <v>67</v>
      </c>
      <c r="O1017" t="s">
        <v>66</v>
      </c>
      <c r="P1017" t="s">
        <v>22</v>
      </c>
      <c r="Q1017" t="s">
        <v>488</v>
      </c>
      <c r="R1017" t="s">
        <v>23</v>
      </c>
      <c r="S1017" t="s">
        <v>24</v>
      </c>
      <c r="T1017" t="s">
        <v>491</v>
      </c>
      <c r="U1017" t="s">
        <v>7739</v>
      </c>
      <c r="W1017" t="s">
        <v>3819</v>
      </c>
      <c r="X1017" t="s">
        <v>28</v>
      </c>
      <c r="Y1017" t="e">
        <f>VLOOKUP(W1017,ARD_SAFE_PROCESSED_20220608[[#This Row],[Column11]],1,FALSE)</f>
        <v>#N/A</v>
      </c>
      <c r="AB1017" t="str">
        <f>CONCATENATE(LEFT(ARD_SAFE_PROCESSED_20220608[[#This Row],[Column1]],6),"******",RIGHT(ARD_SAFE_PROCESSED_20220608[[#This Row],[Column1]],4),";",ARD_SAFE_PROCESSED_20220608[[#This Row],[Column11]])</f>
        <v>463403******6116;74357045329008406300083</v>
      </c>
      <c r="AD1017" t="str">
        <f>CLEAN(ARD_SAFE_PROCESSED_20220608[[#This Row],[Column1]])</f>
        <v>4634030075846116</v>
      </c>
      <c r="AE1017" t="str">
        <f>CLEAN(ARD_SAFE_PROCESSED_20220608[[#This Row],[Column2]])</f>
        <v>001666</v>
      </c>
      <c r="AF1017" t="str">
        <f>CLEAN(ARD_SAFE_PROCESSED_20220608[[#This Row],[Column3]])</f>
        <v>1053594</v>
      </c>
      <c r="AG1017" t="str">
        <f>CLEAN(ARD_SAFE_PROCESSED_20220608[[#This Row],[Column4]])</f>
        <v>PL</v>
      </c>
      <c r="AH1017" t="str">
        <f>CLEAN(ARD_SAFE_PROCESSED_20220608[[#This Row],[Column5]])</f>
        <v>20251125</v>
      </c>
      <c r="AI1017" t="str">
        <f>CLEAN(ARD_SAFE_PROCESSED_20220608[[#This Row],[Column6]])</f>
        <v>604</v>
      </c>
      <c r="AJ1017" t="str">
        <f>CLEAN(ARD_SAFE_PROCESSED_20220608[[#This Row],[Column7]])</f>
        <v>76</v>
      </c>
      <c r="AK1017" t="str">
        <f>CLEAN(ARD_SAFE_PROCESSED_20220608[[#This Row],[Column8]])</f>
        <v xml:space="preserve">BOTICAS PERU ALM ESPINAR 2    </v>
      </c>
      <c r="AL1017" t="str">
        <f>CLEAN(ARD_SAFE_PROCESSED_20220608[[#This Row],[Column9]])</f>
        <v>20251125</v>
      </c>
      <c r="AM1017" t="str">
        <f>CLEAN(ARD_SAFE_PROCESSED_20220608[[#This Row],[Column10]])</f>
        <v xml:space="preserve">'                       </v>
      </c>
      <c r="AN1017" t="s">
        <v>7738</v>
      </c>
      <c r="AO1017" t="str">
        <f>CLEAN(ARD_SAFE_PROCESSED_20220608[[#This Row],[Column12]])</f>
        <v>145</v>
      </c>
      <c r="AP1017" t="str">
        <f>CLEAN(ARD_SAFE_PROCESSED_20220608[[#This Row],[Column13]])</f>
        <v xml:space="preserve">   </v>
      </c>
      <c r="AQ1017" t="str">
        <f>CLEAN(ARD_SAFE_PROCESSED_20220608[[#This Row],[Column14]])</f>
        <v xml:space="preserve">PS0001    </v>
      </c>
      <c r="AR1017" t="str">
        <f>CLEAN(ARD_SAFE_PROCESSED_20220608[[#This Row],[Column15]])</f>
        <v xml:space="preserve">POS CONTACTLESS CHIP                              </v>
      </c>
      <c r="AS1017" t="str">
        <f>CLEAN(ARD_SAFE_PROCESSED_20220608[[#This Row],[Column16]])</f>
        <v xml:space="preserve">               </v>
      </c>
      <c r="AT1017" t="str">
        <f>CLEAN(ARD_SAFE_PROCESSED_20220608[[#This Row],[Column17]])</f>
        <v>109.89</v>
      </c>
      <c r="AU1017" t="str">
        <f>CLEAN(ARD_SAFE_PROCESSED_20220608[[#This Row],[Column18]])</f>
        <v xml:space="preserve">' </v>
      </c>
      <c r="AV1017" t="str">
        <f>CLEAN(ARD_SAFE_PROCESSED_20220608[[#This Row],[Column19]])</f>
        <v xml:space="preserve">          </v>
      </c>
      <c r="AW1017" t="str">
        <f>CLEAN(ARD_SAFE_PROCESSED_20220608[[#This Row],[Column20]])</f>
        <v>20251125</v>
      </c>
      <c r="AX1017" t="str">
        <f>CLEAN(ARD_SAFE_PROCESSED_20220608[[#This Row],[Column21]])</f>
        <v>102234</v>
      </c>
      <c r="AY1017" t="str">
        <f>LEFT(ARD_SAFE_PROCESSED_20220608[[#This Row],[Column1]],6)</f>
        <v>463403</v>
      </c>
      <c r="AZ1017" t="str">
        <f>RIGHT(ARD_SAFE_PROCESSED_20220608[[#This Row],[Column1]],4)</f>
        <v>6116</v>
      </c>
      <c r="BA1017" s="2">
        <f t="shared" si="97"/>
        <v>45994</v>
      </c>
      <c r="BB1017">
        <f t="shared" si="98"/>
        <v>32.44</v>
      </c>
      <c r="BC1017">
        <f t="shared" si="99"/>
        <v>109.89</v>
      </c>
      <c r="BD1017" t="str">
        <f t="shared" si="100"/>
        <v>0</v>
      </c>
      <c r="BE1017" t="str">
        <f t="shared" si="101"/>
        <v>F:TC40</v>
      </c>
    </row>
    <row r="1018" spans="1:57" hidden="1" x14ac:dyDescent="0.3">
      <c r="A1018" t="s">
        <v>7227</v>
      </c>
      <c r="B1018" t="s">
        <v>7228</v>
      </c>
      <c r="C1018" t="s">
        <v>7229</v>
      </c>
      <c r="D1018" t="s">
        <v>64</v>
      </c>
      <c r="E1018" t="s">
        <v>491</v>
      </c>
      <c r="F1018" t="s">
        <v>28</v>
      </c>
      <c r="G1018" t="s">
        <v>29</v>
      </c>
      <c r="H1018" t="s">
        <v>7230</v>
      </c>
      <c r="I1018" t="s">
        <v>491</v>
      </c>
      <c r="J1018" t="s">
        <v>21</v>
      </c>
      <c r="K1018" t="s">
        <v>7231</v>
      </c>
      <c r="L1018" t="s">
        <v>7232</v>
      </c>
      <c r="M1018" t="s">
        <v>65</v>
      </c>
      <c r="N1018" t="s">
        <v>139</v>
      </c>
      <c r="O1018" t="s">
        <v>66</v>
      </c>
      <c r="P1018" t="s">
        <v>22</v>
      </c>
      <c r="Q1018" t="s">
        <v>7233</v>
      </c>
      <c r="R1018" t="s">
        <v>23</v>
      </c>
      <c r="S1018" t="s">
        <v>24</v>
      </c>
      <c r="T1018" t="s">
        <v>491</v>
      </c>
      <c r="U1018" t="s">
        <v>5615</v>
      </c>
      <c r="W1018" t="s">
        <v>3684</v>
      </c>
      <c r="X1018" t="s">
        <v>28</v>
      </c>
      <c r="Y1018" t="e">
        <f>VLOOKUP(W1018,ARD_SAFE_PROCESSED_20220608[[#This Row],[Column11]],1,FALSE)</f>
        <v>#N/A</v>
      </c>
      <c r="AB1018" t="str">
        <f>CONCATENATE(LEFT(ARD_SAFE_PROCESSED_20220608[[#This Row],[Column1]],6),"******",RIGHT(ARD_SAFE_PROCESSED_20220608[[#This Row],[Column1]],4),";",ARD_SAFE_PROCESSED_20220608[[#This Row],[Column11]])</f>
        <v>455788******9593;74357045329009325500084</v>
      </c>
      <c r="AD1018" t="str">
        <f>CLEAN(ARD_SAFE_PROCESSED_20220608[[#This Row],[Column1]])</f>
        <v>4557881477269593</v>
      </c>
      <c r="AE1018" t="str">
        <f>CLEAN(ARD_SAFE_PROCESSED_20220608[[#This Row],[Column2]])</f>
        <v>595475</v>
      </c>
      <c r="AF1018" t="str">
        <f>CLEAN(ARD_SAFE_PROCESSED_20220608[[#This Row],[Column3]])</f>
        <v>2456656</v>
      </c>
      <c r="AG1018" t="str">
        <f>CLEAN(ARD_SAFE_PROCESSED_20220608[[#This Row],[Column4]])</f>
        <v>PL</v>
      </c>
      <c r="AH1018" t="str">
        <f>CLEAN(ARD_SAFE_PROCESSED_20220608[[#This Row],[Column5]])</f>
        <v>20251125</v>
      </c>
      <c r="AI1018" t="str">
        <f>CLEAN(ARD_SAFE_PROCESSED_20220608[[#This Row],[Column6]])</f>
        <v>604</v>
      </c>
      <c r="AJ1018" t="str">
        <f>CLEAN(ARD_SAFE_PROCESSED_20220608[[#This Row],[Column7]])</f>
        <v>76</v>
      </c>
      <c r="AK1018" t="str">
        <f>CLEAN(ARD_SAFE_PROCESSED_20220608[[#This Row],[Column8]])</f>
        <v xml:space="preserve">MFA014 DANTE                  </v>
      </c>
      <c r="AL1018" t="str">
        <f>CLEAN(ARD_SAFE_PROCESSED_20220608[[#This Row],[Column9]])</f>
        <v>20251125</v>
      </c>
      <c r="AM1018" t="str">
        <f>CLEAN(ARD_SAFE_PROCESSED_20220608[[#This Row],[Column10]])</f>
        <v xml:space="preserve">'                       </v>
      </c>
      <c r="AN1018" t="s">
        <v>7231</v>
      </c>
      <c r="AO1018" t="str">
        <f>CLEAN(ARD_SAFE_PROCESSED_20220608[[#This Row],[Column12]])</f>
        <v>2207</v>
      </c>
      <c r="AP1018" t="str">
        <f>CLEAN(ARD_SAFE_PROCESSED_20220608[[#This Row],[Column13]])</f>
        <v xml:space="preserve">   </v>
      </c>
      <c r="AQ1018" t="str">
        <f>CLEAN(ARD_SAFE_PROCESSED_20220608[[#This Row],[Column14]])</f>
        <v xml:space="preserve">PS0003    </v>
      </c>
      <c r="AR1018" t="str">
        <f>CLEAN(ARD_SAFE_PROCESSED_20220608[[#This Row],[Column15]])</f>
        <v xml:space="preserve">POS CONTACTLESS CHIP                              </v>
      </c>
      <c r="AS1018" t="str">
        <f>CLEAN(ARD_SAFE_PROCESSED_20220608[[#This Row],[Column16]])</f>
        <v xml:space="preserve">               </v>
      </c>
      <c r="AT1018" t="str">
        <f>CLEAN(ARD_SAFE_PROCESSED_20220608[[#This Row],[Column17]])</f>
        <v>119.90</v>
      </c>
      <c r="AU1018" t="str">
        <f>CLEAN(ARD_SAFE_PROCESSED_20220608[[#This Row],[Column18]])</f>
        <v xml:space="preserve">' </v>
      </c>
      <c r="AV1018" t="str">
        <f>CLEAN(ARD_SAFE_PROCESSED_20220608[[#This Row],[Column19]])</f>
        <v xml:space="preserve">          </v>
      </c>
      <c r="AW1018" t="str">
        <f>CLEAN(ARD_SAFE_PROCESSED_20220608[[#This Row],[Column20]])</f>
        <v>20251125</v>
      </c>
      <c r="AX1018" t="str">
        <f>CLEAN(ARD_SAFE_PROCESSED_20220608[[#This Row],[Column21]])</f>
        <v>94529</v>
      </c>
      <c r="AY1018" t="str">
        <f>LEFT(ARD_SAFE_PROCESSED_20220608[[#This Row],[Column1]],6)</f>
        <v>455788</v>
      </c>
      <c r="AZ1018" t="str">
        <f>RIGHT(ARD_SAFE_PROCESSED_20220608[[#This Row],[Column1]],4)</f>
        <v>9593</v>
      </c>
      <c r="BA1018" s="2">
        <f t="shared" si="97"/>
        <v>45994</v>
      </c>
      <c r="BB1018">
        <f t="shared" si="98"/>
        <v>35.4</v>
      </c>
      <c r="BC1018">
        <f t="shared" si="99"/>
        <v>119.9</v>
      </c>
      <c r="BD1018" t="str">
        <f t="shared" si="100"/>
        <v>0</v>
      </c>
      <c r="BE1018" t="str">
        <f t="shared" si="101"/>
        <v>F:TC40</v>
      </c>
    </row>
    <row r="1019" spans="1:57" hidden="1" x14ac:dyDescent="0.3">
      <c r="A1019" t="s">
        <v>5994</v>
      </c>
      <c r="B1019" t="s">
        <v>6019</v>
      </c>
      <c r="C1019" t="s">
        <v>6020</v>
      </c>
      <c r="D1019" t="s">
        <v>72</v>
      </c>
      <c r="E1019" t="s">
        <v>535</v>
      </c>
      <c r="F1019" t="s">
        <v>28</v>
      </c>
      <c r="G1019" t="s">
        <v>29</v>
      </c>
      <c r="H1019" t="s">
        <v>6021</v>
      </c>
      <c r="I1019" t="s">
        <v>535</v>
      </c>
      <c r="J1019" t="s">
        <v>21</v>
      </c>
      <c r="K1019" t="s">
        <v>6022</v>
      </c>
      <c r="L1019" t="s">
        <v>6023</v>
      </c>
      <c r="M1019" t="s">
        <v>65</v>
      </c>
      <c r="N1019" t="s">
        <v>135</v>
      </c>
      <c r="O1019" t="s">
        <v>73</v>
      </c>
      <c r="P1019" t="s">
        <v>22</v>
      </c>
      <c r="Q1019" t="s">
        <v>108</v>
      </c>
      <c r="R1019" t="s">
        <v>23</v>
      </c>
      <c r="S1019" t="s">
        <v>24</v>
      </c>
      <c r="T1019" t="s">
        <v>535</v>
      </c>
      <c r="U1019" t="s">
        <v>6024</v>
      </c>
      <c r="W1019" t="s">
        <v>8276</v>
      </c>
      <c r="X1019" t="s">
        <v>28</v>
      </c>
      <c r="Y1019" t="e">
        <f>VLOOKUP(W1019,ARD_SAFE_PROCESSED_20220608[[#This Row],[Column11]],1,FALSE)</f>
        <v>#N/A</v>
      </c>
      <c r="AB1019" t="str">
        <f>CONCATENATE(LEFT(ARD_SAFE_PROCESSED_20220608[[#This Row],[Column1]],6),"******",RIGHT(ARD_SAFE_PROCESSED_20220608[[#This Row],[Column1]],4),";",ARD_SAFE_PROCESSED_20220608[[#This Row],[Column11]])</f>
        <v>455103******7728;74357045330001102400056</v>
      </c>
      <c r="AD1019" t="str">
        <f>CLEAN(ARD_SAFE_PROCESSED_20220608[[#This Row],[Column1]])</f>
        <v>4551038366097728</v>
      </c>
      <c r="AE1019" t="str">
        <f>CLEAN(ARD_SAFE_PROCESSED_20220608[[#This Row],[Column2]])</f>
        <v>730021</v>
      </c>
      <c r="AF1019" t="str">
        <f>CLEAN(ARD_SAFE_PROCESSED_20220608[[#This Row],[Column3]])</f>
        <v>2364891</v>
      </c>
      <c r="AG1019" t="str">
        <f>CLEAN(ARD_SAFE_PROCESSED_20220608[[#This Row],[Column4]])</f>
        <v>PC</v>
      </c>
      <c r="AH1019" t="str">
        <f>CLEAN(ARD_SAFE_PROCESSED_20220608[[#This Row],[Column5]])</f>
        <v>20251126</v>
      </c>
      <c r="AI1019" t="str">
        <f>CLEAN(ARD_SAFE_PROCESSED_20220608[[#This Row],[Column6]])</f>
        <v>604</v>
      </c>
      <c r="AJ1019" t="str">
        <f>CLEAN(ARD_SAFE_PROCESSED_20220608[[#This Row],[Column7]])</f>
        <v>76</v>
      </c>
      <c r="AK1019" t="str">
        <f>CLEAN(ARD_SAFE_PROCESSED_20220608[[#This Row],[Column8]])</f>
        <v xml:space="preserve">BOTICAS Y SALUD               </v>
      </c>
      <c r="AL1019" t="str">
        <f>CLEAN(ARD_SAFE_PROCESSED_20220608[[#This Row],[Column9]])</f>
        <v>20251126</v>
      </c>
      <c r="AM1019" t="str">
        <f>CLEAN(ARD_SAFE_PROCESSED_20220608[[#This Row],[Column10]])</f>
        <v xml:space="preserve">'                       </v>
      </c>
      <c r="AN1019" t="s">
        <v>6022</v>
      </c>
      <c r="AO1019" t="str">
        <f>CLEAN(ARD_SAFE_PROCESSED_20220608[[#This Row],[Column12]])</f>
        <v>2978</v>
      </c>
      <c r="AP1019" t="str">
        <f>CLEAN(ARD_SAFE_PROCESSED_20220608[[#This Row],[Column13]])</f>
        <v xml:space="preserve">   </v>
      </c>
      <c r="AQ1019" t="str">
        <f>CLEAN(ARD_SAFE_PROCESSED_20220608[[#This Row],[Column14]])</f>
        <v xml:space="preserve">PS0005    </v>
      </c>
      <c r="AR1019" t="str">
        <f>CLEAN(ARD_SAFE_PROCESSED_20220608[[#This Row],[Column15]])</f>
        <v xml:space="preserve">POS CHIP EMV                                      </v>
      </c>
      <c r="AS1019" t="str">
        <f>CLEAN(ARD_SAFE_PROCESSED_20220608[[#This Row],[Column16]])</f>
        <v xml:space="preserve">               </v>
      </c>
      <c r="AT1019" t="str">
        <f>CLEAN(ARD_SAFE_PROCESSED_20220608[[#This Row],[Column17]])</f>
        <v>55.00</v>
      </c>
      <c r="AU1019" t="str">
        <f>CLEAN(ARD_SAFE_PROCESSED_20220608[[#This Row],[Column18]])</f>
        <v xml:space="preserve">' </v>
      </c>
      <c r="AV1019" t="str">
        <f>CLEAN(ARD_SAFE_PROCESSED_20220608[[#This Row],[Column19]])</f>
        <v xml:space="preserve">          </v>
      </c>
      <c r="AW1019" t="str">
        <f>CLEAN(ARD_SAFE_PROCESSED_20220608[[#This Row],[Column20]])</f>
        <v>20251126</v>
      </c>
      <c r="AX1019" t="str">
        <f>CLEAN(ARD_SAFE_PROCESSED_20220608[[#This Row],[Column21]])</f>
        <v>211045</v>
      </c>
      <c r="AY1019" t="str">
        <f>LEFT(ARD_SAFE_PROCESSED_20220608[[#This Row],[Column1]],6)</f>
        <v>455103</v>
      </c>
      <c r="AZ1019" t="str">
        <f>RIGHT(ARD_SAFE_PROCESSED_20220608[[#This Row],[Column1]],4)</f>
        <v>7728</v>
      </c>
      <c r="BA1019" s="2">
        <f t="shared" si="97"/>
        <v>45993</v>
      </c>
      <c r="BB1019">
        <f t="shared" si="98"/>
        <v>16.29</v>
      </c>
      <c r="BC1019">
        <f t="shared" si="99"/>
        <v>55</v>
      </c>
      <c r="BD1019" t="str">
        <f t="shared" si="100"/>
        <v>0</v>
      </c>
      <c r="BE1019" t="str">
        <f t="shared" si="101"/>
        <v>F:TC40</v>
      </c>
    </row>
    <row r="1020" spans="1:57" hidden="1" x14ac:dyDescent="0.3">
      <c r="A1020" t="s">
        <v>4535</v>
      </c>
      <c r="B1020" t="s">
        <v>4542</v>
      </c>
      <c r="C1020" t="s">
        <v>96</v>
      </c>
      <c r="D1020" t="s">
        <v>69</v>
      </c>
      <c r="E1020" t="s">
        <v>535</v>
      </c>
      <c r="F1020" t="s">
        <v>28</v>
      </c>
      <c r="G1020" t="s">
        <v>29</v>
      </c>
      <c r="H1020" t="s">
        <v>97</v>
      </c>
      <c r="I1020" t="s">
        <v>535</v>
      </c>
      <c r="J1020" t="s">
        <v>21</v>
      </c>
      <c r="K1020" t="s">
        <v>4543</v>
      </c>
      <c r="L1020" t="s">
        <v>4544</v>
      </c>
      <c r="M1020" t="s">
        <v>65</v>
      </c>
      <c r="N1020" t="s">
        <v>95</v>
      </c>
      <c r="O1020" t="s">
        <v>70</v>
      </c>
      <c r="P1020" t="s">
        <v>22</v>
      </c>
      <c r="Q1020" t="s">
        <v>4545</v>
      </c>
      <c r="R1020" t="s">
        <v>23</v>
      </c>
      <c r="S1020" t="s">
        <v>24</v>
      </c>
      <c r="T1020" t="s">
        <v>535</v>
      </c>
      <c r="U1020" t="s">
        <v>4546</v>
      </c>
      <c r="W1020" t="s">
        <v>8281</v>
      </c>
      <c r="X1020" t="s">
        <v>28</v>
      </c>
      <c r="Y1020" t="e">
        <f>VLOOKUP(W1020,ARD_SAFE_PROCESSED_20220608[[#This Row],[Column11]],1,FALSE)</f>
        <v>#N/A</v>
      </c>
      <c r="AB1020" t="str">
        <f>CONCATENATE(LEFT(ARD_SAFE_PROCESSED_20220608[[#This Row],[Column1]],6),"******",RIGHT(ARD_SAFE_PROCESSED_20220608[[#This Row],[Column1]],4),";",ARD_SAFE_PROCESSED_20220608[[#This Row],[Column11]])</f>
        <v>422224******6048;74357045330001298808559</v>
      </c>
      <c r="AD1020" t="str">
        <f>CLEAN(ARD_SAFE_PROCESSED_20220608[[#This Row],[Column1]])</f>
        <v>4222240014196048</v>
      </c>
      <c r="AE1020" t="str">
        <f>CLEAN(ARD_SAFE_PROCESSED_20220608[[#This Row],[Column2]])</f>
        <v>530749</v>
      </c>
      <c r="AF1020" t="str">
        <f>CLEAN(ARD_SAFE_PROCESSED_20220608[[#This Row],[Column3]])</f>
        <v>4078078</v>
      </c>
      <c r="AG1020" t="str">
        <f>CLEAN(ARD_SAFE_PROCESSED_20220608[[#This Row],[Column4]])</f>
        <v>PV</v>
      </c>
      <c r="AH1020" t="str">
        <f>CLEAN(ARD_SAFE_PROCESSED_20220608[[#This Row],[Column5]])</f>
        <v>20251126</v>
      </c>
      <c r="AI1020" t="str">
        <f>CLEAN(ARD_SAFE_PROCESSED_20220608[[#This Row],[Column6]])</f>
        <v>604</v>
      </c>
      <c r="AJ1020" t="str">
        <f>CLEAN(ARD_SAFE_PROCESSED_20220608[[#This Row],[Column7]])</f>
        <v>76</v>
      </c>
      <c r="AK1020" t="str">
        <f>CLEAN(ARD_SAFE_PROCESSED_20220608[[#This Row],[Column8]])</f>
        <v xml:space="preserve">MOVISTAR APP MOVIL            </v>
      </c>
      <c r="AL1020" t="str">
        <f>CLEAN(ARD_SAFE_PROCESSED_20220608[[#This Row],[Column9]])</f>
        <v>20251126</v>
      </c>
      <c r="AM1020" t="str">
        <f>CLEAN(ARD_SAFE_PROCESSED_20220608[[#This Row],[Column10]])</f>
        <v xml:space="preserve">'                       </v>
      </c>
      <c r="AN1020" t="s">
        <v>4543</v>
      </c>
      <c r="AO1020" t="str">
        <f>CLEAN(ARD_SAFE_PROCESSED_20220608[[#This Row],[Column12]])</f>
        <v>9860924</v>
      </c>
      <c r="AP1020" t="str">
        <f>CLEAN(ARD_SAFE_PROCESSED_20220608[[#This Row],[Column13]])</f>
        <v xml:space="preserve">   </v>
      </c>
      <c r="AQ1020" t="str">
        <f>CLEAN(ARD_SAFE_PROCESSED_20220608[[#This Row],[Column14]])</f>
        <v xml:space="preserve">36363636  </v>
      </c>
      <c r="AR1020" t="str">
        <f>CLEAN(ARD_SAFE_PROCESSED_20220608[[#This Row],[Column15]])</f>
        <v xml:space="preserve">POS VIRTUAL                                       </v>
      </c>
      <c r="AS1020" t="str">
        <f>CLEAN(ARD_SAFE_PROCESSED_20220608[[#This Row],[Column16]])</f>
        <v xml:space="preserve">               </v>
      </c>
      <c r="AT1020" t="str">
        <f>CLEAN(ARD_SAFE_PROCESSED_20220608[[#This Row],[Column17]])</f>
        <v>55.95</v>
      </c>
      <c r="AU1020" t="str">
        <f>CLEAN(ARD_SAFE_PROCESSED_20220608[[#This Row],[Column18]])</f>
        <v xml:space="preserve">' </v>
      </c>
      <c r="AV1020" t="str">
        <f>CLEAN(ARD_SAFE_PROCESSED_20220608[[#This Row],[Column19]])</f>
        <v xml:space="preserve">          </v>
      </c>
      <c r="AW1020" t="str">
        <f>CLEAN(ARD_SAFE_PROCESSED_20220608[[#This Row],[Column20]])</f>
        <v>20251126</v>
      </c>
      <c r="AX1020" t="str">
        <f>CLEAN(ARD_SAFE_PROCESSED_20220608[[#This Row],[Column21]])</f>
        <v>155215</v>
      </c>
      <c r="AY1020" t="str">
        <f>LEFT(ARD_SAFE_PROCESSED_20220608[[#This Row],[Column1]],6)</f>
        <v>422224</v>
      </c>
      <c r="AZ1020" t="str">
        <f>RIGHT(ARD_SAFE_PROCESSED_20220608[[#This Row],[Column1]],4)</f>
        <v>6048</v>
      </c>
      <c r="BA1020" s="2">
        <f t="shared" si="97"/>
        <v>45994</v>
      </c>
      <c r="BB1020">
        <f t="shared" si="98"/>
        <v>16.57</v>
      </c>
      <c r="BC1020">
        <f t="shared" si="99"/>
        <v>55.95</v>
      </c>
      <c r="BD1020" t="str">
        <f t="shared" si="100"/>
        <v>6</v>
      </c>
      <c r="BE1020" t="str">
        <f t="shared" si="101"/>
        <v>F:TC40</v>
      </c>
    </row>
    <row r="1021" spans="1:57" hidden="1" x14ac:dyDescent="0.3">
      <c r="A1021" t="s">
        <v>4535</v>
      </c>
      <c r="B1021" t="s">
        <v>4536</v>
      </c>
      <c r="C1021" t="s">
        <v>4537</v>
      </c>
      <c r="D1021" t="s">
        <v>25</v>
      </c>
      <c r="E1021" t="s">
        <v>535</v>
      </c>
      <c r="F1021" t="s">
        <v>28</v>
      </c>
      <c r="G1021" t="s">
        <v>29</v>
      </c>
      <c r="H1021" t="s">
        <v>292</v>
      </c>
      <c r="I1021" t="s">
        <v>535</v>
      </c>
      <c r="J1021" t="s">
        <v>21</v>
      </c>
      <c r="K1021" t="s">
        <v>4538</v>
      </c>
      <c r="L1021" t="s">
        <v>4539</v>
      </c>
      <c r="M1021" t="s">
        <v>65</v>
      </c>
      <c r="N1021" t="s">
        <v>26</v>
      </c>
      <c r="O1021" t="s">
        <v>27</v>
      </c>
      <c r="P1021" t="s">
        <v>4540</v>
      </c>
      <c r="Q1021" t="s">
        <v>160</v>
      </c>
      <c r="R1021" t="s">
        <v>23</v>
      </c>
      <c r="S1021" t="s">
        <v>24</v>
      </c>
      <c r="T1021" t="s">
        <v>535</v>
      </c>
      <c r="U1021" t="s">
        <v>4541</v>
      </c>
      <c r="W1021" t="s">
        <v>10937</v>
      </c>
      <c r="X1021" t="s">
        <v>28</v>
      </c>
      <c r="Y1021" t="e">
        <f>VLOOKUP(W1021,ARD_SAFE_PROCESSED_20220608[[#This Row],[Column11]],1,FALSE)</f>
        <v>#N/A</v>
      </c>
      <c r="AB1021" t="str">
        <f>CONCATENATE(LEFT(ARD_SAFE_PROCESSED_20220608[[#This Row],[Column1]],6),"******",RIGHT(ARD_SAFE_PROCESSED_20220608[[#This Row],[Column1]],4),";",ARD_SAFE_PROCESSED_20220608[[#This Row],[Column11]])</f>
        <v>422224******6048;74357045330003023001013</v>
      </c>
      <c r="AD1021" t="str">
        <f>CLEAN(ARD_SAFE_PROCESSED_20220608[[#This Row],[Column1]])</f>
        <v>4222240014196048</v>
      </c>
      <c r="AE1021" t="str">
        <f>CLEAN(ARD_SAFE_PROCESSED_20220608[[#This Row],[Column2]])</f>
        <v>051949</v>
      </c>
      <c r="AF1021" t="str">
        <f>CLEAN(ARD_SAFE_PROCESSED_20220608[[#This Row],[Column3]])</f>
        <v>4029494</v>
      </c>
      <c r="AG1021" t="str">
        <f>CLEAN(ARD_SAFE_PROCESSED_20220608[[#This Row],[Column4]])</f>
        <v>EC</v>
      </c>
      <c r="AH1021" t="str">
        <f>CLEAN(ARD_SAFE_PROCESSED_20220608[[#This Row],[Column5]])</f>
        <v>20251126</v>
      </c>
      <c r="AI1021" t="str">
        <f>CLEAN(ARD_SAFE_PROCESSED_20220608[[#This Row],[Column6]])</f>
        <v>604</v>
      </c>
      <c r="AJ1021" t="str">
        <f>CLEAN(ARD_SAFE_PROCESSED_20220608[[#This Row],[Column7]])</f>
        <v>76</v>
      </c>
      <c r="AK1021" t="str">
        <f>CLEAN(ARD_SAFE_PROCESSED_20220608[[#This Row],[Column8]])</f>
        <v xml:space="preserve">DLC*CRUNCHYROLL               </v>
      </c>
      <c r="AL1021" t="str">
        <f>CLEAN(ARD_SAFE_PROCESSED_20220608[[#This Row],[Column9]])</f>
        <v>20251126</v>
      </c>
      <c r="AM1021" t="str">
        <f>CLEAN(ARD_SAFE_PROCESSED_20220608[[#This Row],[Column10]])</f>
        <v xml:space="preserve">'                       </v>
      </c>
      <c r="AN1021" t="s">
        <v>4538</v>
      </c>
      <c r="AO1021" t="str">
        <f>CLEAN(ARD_SAFE_PROCESSED_20220608[[#This Row],[Column12]])</f>
        <v>6424153</v>
      </c>
      <c r="AP1021" t="str">
        <f>CLEAN(ARD_SAFE_PROCESSED_20220608[[#This Row],[Column13]])</f>
        <v xml:space="preserve">   </v>
      </c>
      <c r="AQ1021" t="str">
        <f>CLEAN(ARD_SAFE_PROCESSED_20220608[[#This Row],[Column14]])</f>
        <v xml:space="preserve">PV000000  </v>
      </c>
      <c r="AR1021" t="str">
        <f>CLEAN(ARD_SAFE_PROCESSED_20220608[[#This Row],[Column15]])</f>
        <v xml:space="preserve">E-COMMERCE                                        </v>
      </c>
      <c r="AS1021" t="str">
        <f>CLEAN(ARD_SAFE_PROCESSED_20220608[[#This Row],[Column16]])</f>
        <v xml:space="preserve">12561512702    </v>
      </c>
      <c r="AT1021" t="str">
        <f>CLEAN(ARD_SAFE_PROCESSED_20220608[[#This Row],[Column17]])</f>
        <v>19.00</v>
      </c>
      <c r="AU1021" t="str">
        <f>CLEAN(ARD_SAFE_PROCESSED_20220608[[#This Row],[Column18]])</f>
        <v xml:space="preserve">' </v>
      </c>
      <c r="AV1021" t="str">
        <f>CLEAN(ARD_SAFE_PROCESSED_20220608[[#This Row],[Column19]])</f>
        <v xml:space="preserve">          </v>
      </c>
      <c r="AW1021" t="str">
        <f>CLEAN(ARD_SAFE_PROCESSED_20220608[[#This Row],[Column20]])</f>
        <v>20251126</v>
      </c>
      <c r="AX1021" t="str">
        <f>CLEAN(ARD_SAFE_PROCESSED_20220608[[#This Row],[Column21]])</f>
        <v>140513</v>
      </c>
      <c r="AY1021" t="str">
        <f>LEFT(ARD_SAFE_PROCESSED_20220608[[#This Row],[Column1]],6)</f>
        <v>422224</v>
      </c>
      <c r="AZ1021" t="str">
        <f>RIGHT(ARD_SAFE_PROCESSED_20220608[[#This Row],[Column1]],4)</f>
        <v>6048</v>
      </c>
      <c r="BA1021" s="2">
        <f t="shared" si="97"/>
        <v>45994</v>
      </c>
      <c r="BB1021">
        <f t="shared" si="98"/>
        <v>5.63</v>
      </c>
      <c r="BC1021">
        <f t="shared" si="99"/>
        <v>19</v>
      </c>
      <c r="BD1021" t="str">
        <f t="shared" si="100"/>
        <v>6</v>
      </c>
      <c r="BE1021" t="str">
        <f t="shared" si="101"/>
        <v>F:TC40</v>
      </c>
    </row>
    <row r="1022" spans="1:57" hidden="1" x14ac:dyDescent="0.3">
      <c r="A1022" t="s">
        <v>3481</v>
      </c>
      <c r="B1022" t="s">
        <v>3482</v>
      </c>
      <c r="C1022" t="s">
        <v>87</v>
      </c>
      <c r="D1022" t="s">
        <v>25</v>
      </c>
      <c r="E1022" t="s">
        <v>535</v>
      </c>
      <c r="F1022" t="s">
        <v>28</v>
      </c>
      <c r="G1022" t="s">
        <v>29</v>
      </c>
      <c r="H1022" t="s">
        <v>176</v>
      </c>
      <c r="I1022" t="s">
        <v>535</v>
      </c>
      <c r="J1022" t="s">
        <v>21</v>
      </c>
      <c r="K1022" t="s">
        <v>3483</v>
      </c>
      <c r="L1022" t="s">
        <v>3484</v>
      </c>
      <c r="M1022" t="s">
        <v>65</v>
      </c>
      <c r="N1022" t="s">
        <v>26</v>
      </c>
      <c r="O1022" t="s">
        <v>27</v>
      </c>
      <c r="P1022" t="s">
        <v>3485</v>
      </c>
      <c r="Q1022" t="s">
        <v>83</v>
      </c>
      <c r="R1022" t="s">
        <v>23</v>
      </c>
      <c r="S1022" t="s">
        <v>24</v>
      </c>
      <c r="T1022" t="s">
        <v>535</v>
      </c>
      <c r="U1022" t="s">
        <v>3486</v>
      </c>
      <c r="W1022" t="s">
        <v>10938</v>
      </c>
      <c r="X1022" t="s">
        <v>28</v>
      </c>
      <c r="Y1022" t="e">
        <f>VLOOKUP(W1022,ARD_SAFE_PROCESSED_20220608[[#This Row],[Column11]],1,FALSE)</f>
        <v>#N/A</v>
      </c>
      <c r="AB1022" t="str">
        <f>CONCATENATE(LEFT(ARD_SAFE_PROCESSED_20220608[[#This Row],[Column1]],6),"******",RIGHT(ARD_SAFE_PROCESSED_20220608[[#This Row],[Column1]],4),";",ARD_SAFE_PROCESSED_20220608[[#This Row],[Column11]])</f>
        <v>421355******8445;74357045330003024403242</v>
      </c>
      <c r="AD1022" t="str">
        <f>CLEAN(ARD_SAFE_PROCESSED_20220608[[#This Row],[Column1]])</f>
        <v>4213550187598445</v>
      </c>
      <c r="AE1022" t="str">
        <f>CLEAN(ARD_SAFE_PROCESSED_20220608[[#This Row],[Column2]])</f>
        <v>280316</v>
      </c>
      <c r="AF1022" t="str">
        <f>CLEAN(ARD_SAFE_PROCESSED_20220608[[#This Row],[Column3]])</f>
        <v>4031262</v>
      </c>
      <c r="AG1022" t="str">
        <f>CLEAN(ARD_SAFE_PROCESSED_20220608[[#This Row],[Column4]])</f>
        <v>EC</v>
      </c>
      <c r="AH1022" t="str">
        <f>CLEAN(ARD_SAFE_PROCESSED_20220608[[#This Row],[Column5]])</f>
        <v>20251126</v>
      </c>
      <c r="AI1022" t="str">
        <f>CLEAN(ARD_SAFE_PROCESSED_20220608[[#This Row],[Column6]])</f>
        <v>604</v>
      </c>
      <c r="AJ1022" t="str">
        <f>CLEAN(ARD_SAFE_PROCESSED_20220608[[#This Row],[Column7]])</f>
        <v>76</v>
      </c>
      <c r="AK1022" t="str">
        <f>CLEAN(ARD_SAFE_PROCESSED_20220608[[#This Row],[Column8]])</f>
        <v xml:space="preserve">DLC*RAPPI PRO PERU            </v>
      </c>
      <c r="AL1022" t="str">
        <f>CLEAN(ARD_SAFE_PROCESSED_20220608[[#This Row],[Column9]])</f>
        <v>20251126</v>
      </c>
      <c r="AM1022" t="str">
        <f>CLEAN(ARD_SAFE_PROCESSED_20220608[[#This Row],[Column10]])</f>
        <v xml:space="preserve">'                       </v>
      </c>
      <c r="AN1022" t="s">
        <v>3483</v>
      </c>
      <c r="AO1022" t="str">
        <f>CLEAN(ARD_SAFE_PROCESSED_20220608[[#This Row],[Column12]])</f>
        <v>6222738</v>
      </c>
      <c r="AP1022" t="str">
        <f>CLEAN(ARD_SAFE_PROCESSED_20220608[[#This Row],[Column13]])</f>
        <v xml:space="preserve">   </v>
      </c>
      <c r="AQ1022" t="str">
        <f>CLEAN(ARD_SAFE_PROCESSED_20220608[[#This Row],[Column14]])</f>
        <v xml:space="preserve">PV000000  </v>
      </c>
      <c r="AR1022" t="str">
        <f>CLEAN(ARD_SAFE_PROCESSED_20220608[[#This Row],[Column15]])</f>
        <v xml:space="preserve">E-COMMERCE                                        </v>
      </c>
      <c r="AS1022" t="str">
        <f>CLEAN(ARD_SAFE_PROCESSED_20220608[[#This Row],[Column16]])</f>
        <v xml:space="preserve">12556897211    </v>
      </c>
      <c r="AT1022" t="str">
        <f>CLEAN(ARD_SAFE_PROCESSED_20220608[[#This Row],[Column17]])</f>
        <v>16.90</v>
      </c>
      <c r="AU1022" t="str">
        <f>CLEAN(ARD_SAFE_PROCESSED_20220608[[#This Row],[Column18]])</f>
        <v xml:space="preserve">' </v>
      </c>
      <c r="AV1022" t="str">
        <f>CLEAN(ARD_SAFE_PROCESSED_20220608[[#This Row],[Column19]])</f>
        <v xml:space="preserve">          </v>
      </c>
      <c r="AW1022" t="str">
        <f>CLEAN(ARD_SAFE_PROCESSED_20220608[[#This Row],[Column20]])</f>
        <v>20251126</v>
      </c>
      <c r="AX1022" t="str">
        <f>CLEAN(ARD_SAFE_PROCESSED_20220608[[#This Row],[Column21]])</f>
        <v>70340</v>
      </c>
      <c r="AY1022" t="str">
        <f>LEFT(ARD_SAFE_PROCESSED_20220608[[#This Row],[Column1]],6)</f>
        <v>421355</v>
      </c>
      <c r="AZ1022" t="str">
        <f>RIGHT(ARD_SAFE_PROCESSED_20220608[[#This Row],[Column1]],4)</f>
        <v>8445</v>
      </c>
      <c r="BA1022" s="2">
        <f t="shared" si="97"/>
        <v>45993</v>
      </c>
      <c r="BB1022">
        <f t="shared" si="98"/>
        <v>5.01</v>
      </c>
      <c r="BC1022">
        <f t="shared" si="99"/>
        <v>16.899999999999999</v>
      </c>
      <c r="BD1022" t="str">
        <f t="shared" si="100"/>
        <v>6</v>
      </c>
      <c r="BE1022" t="str">
        <f t="shared" si="101"/>
        <v>F:TC40</v>
      </c>
    </row>
    <row r="1023" spans="1:57" hidden="1" x14ac:dyDescent="0.3">
      <c r="A1023" t="s">
        <v>5006</v>
      </c>
      <c r="B1023" t="s">
        <v>5007</v>
      </c>
      <c r="C1023" t="s">
        <v>235</v>
      </c>
      <c r="D1023" t="s">
        <v>25</v>
      </c>
      <c r="E1023" t="s">
        <v>535</v>
      </c>
      <c r="F1023" t="s">
        <v>28</v>
      </c>
      <c r="G1023" t="s">
        <v>29</v>
      </c>
      <c r="H1023" t="s">
        <v>144</v>
      </c>
      <c r="I1023" t="s">
        <v>535</v>
      </c>
      <c r="J1023" t="s">
        <v>21</v>
      </c>
      <c r="K1023" t="s">
        <v>5008</v>
      </c>
      <c r="L1023" t="s">
        <v>5009</v>
      </c>
      <c r="M1023" t="s">
        <v>65</v>
      </c>
      <c r="N1023" t="s">
        <v>26</v>
      </c>
      <c r="O1023" t="s">
        <v>27</v>
      </c>
      <c r="P1023" t="s">
        <v>5010</v>
      </c>
      <c r="Q1023" t="s">
        <v>5011</v>
      </c>
      <c r="R1023" t="s">
        <v>23</v>
      </c>
      <c r="S1023" t="s">
        <v>24</v>
      </c>
      <c r="T1023" t="s">
        <v>535</v>
      </c>
      <c r="U1023" t="s">
        <v>5012</v>
      </c>
      <c r="W1023" t="s">
        <v>8295</v>
      </c>
      <c r="X1023" t="s">
        <v>28</v>
      </c>
      <c r="Y1023" t="e">
        <f>VLOOKUP(W1023,ARD_SAFE_PROCESSED_20220608[[#This Row],[Column11]],1,FALSE)</f>
        <v>#N/A</v>
      </c>
      <c r="AB1023" t="str">
        <f>CONCATENATE(LEFT(ARD_SAFE_PROCESSED_20220608[[#This Row],[Column1]],6),"******",RIGHT(ARD_SAFE_PROCESSED_20220608[[#This Row],[Column1]],4),";",ARD_SAFE_PROCESSED_20220608[[#This Row],[Column11]])</f>
        <v>433833******7876;74357045330003034722482</v>
      </c>
      <c r="AD1023" t="str">
        <f>CLEAN(ARD_SAFE_PROCESSED_20220608[[#This Row],[Column1]])</f>
        <v>4338330006147876</v>
      </c>
      <c r="AE1023" t="str">
        <f>CLEAN(ARD_SAFE_PROCESSED_20220608[[#This Row],[Column2]])</f>
        <v>008954</v>
      </c>
      <c r="AF1023" t="str">
        <f>CLEAN(ARD_SAFE_PROCESSED_20220608[[#This Row],[Column3]])</f>
        <v>4039447</v>
      </c>
      <c r="AG1023" t="str">
        <f>CLEAN(ARD_SAFE_PROCESSED_20220608[[#This Row],[Column4]])</f>
        <v>EC</v>
      </c>
      <c r="AH1023" t="str">
        <f>CLEAN(ARD_SAFE_PROCESSED_20220608[[#This Row],[Column5]])</f>
        <v>20251126</v>
      </c>
      <c r="AI1023" t="str">
        <f>CLEAN(ARD_SAFE_PROCESSED_20220608[[#This Row],[Column6]])</f>
        <v>604</v>
      </c>
      <c r="AJ1023" t="str">
        <f>CLEAN(ARD_SAFE_PROCESSED_20220608[[#This Row],[Column7]])</f>
        <v>76</v>
      </c>
      <c r="AK1023" t="str">
        <f>CLEAN(ARD_SAFE_PROCESSED_20220608[[#This Row],[Column8]])</f>
        <v xml:space="preserve">DLC*RAPPI PERU                </v>
      </c>
      <c r="AL1023" t="str">
        <f>CLEAN(ARD_SAFE_PROCESSED_20220608[[#This Row],[Column9]])</f>
        <v>20251126</v>
      </c>
      <c r="AM1023" t="str">
        <f>CLEAN(ARD_SAFE_PROCESSED_20220608[[#This Row],[Column10]])</f>
        <v xml:space="preserve">'                       </v>
      </c>
      <c r="AN1023" t="s">
        <v>5008</v>
      </c>
      <c r="AO1023" t="str">
        <f>CLEAN(ARD_SAFE_PROCESSED_20220608[[#This Row],[Column12]])</f>
        <v>6252676</v>
      </c>
      <c r="AP1023" t="str">
        <f>CLEAN(ARD_SAFE_PROCESSED_20220608[[#This Row],[Column13]])</f>
        <v xml:space="preserve">   </v>
      </c>
      <c r="AQ1023" t="str">
        <f>CLEAN(ARD_SAFE_PROCESSED_20220608[[#This Row],[Column14]])</f>
        <v xml:space="preserve">PV000000  </v>
      </c>
      <c r="AR1023" t="str">
        <f>CLEAN(ARD_SAFE_PROCESSED_20220608[[#This Row],[Column15]])</f>
        <v xml:space="preserve">E-COMMERCE                                        </v>
      </c>
      <c r="AS1023" t="str">
        <f>CLEAN(ARD_SAFE_PROCESSED_20220608[[#This Row],[Column16]])</f>
        <v xml:space="preserve">12557375377    </v>
      </c>
      <c r="AT1023" t="str">
        <f>CLEAN(ARD_SAFE_PROCESSED_20220608[[#This Row],[Column17]])</f>
        <v>31.92</v>
      </c>
      <c r="AU1023" t="str">
        <f>CLEAN(ARD_SAFE_PROCESSED_20220608[[#This Row],[Column18]])</f>
        <v xml:space="preserve">' </v>
      </c>
      <c r="AV1023" t="str">
        <f>CLEAN(ARD_SAFE_PROCESSED_20220608[[#This Row],[Column19]])</f>
        <v xml:space="preserve">          </v>
      </c>
      <c r="AW1023" t="str">
        <f>CLEAN(ARD_SAFE_PROCESSED_20220608[[#This Row],[Column20]])</f>
        <v>20251126</v>
      </c>
      <c r="AX1023" t="str">
        <f>CLEAN(ARD_SAFE_PROCESSED_20220608[[#This Row],[Column21]])</f>
        <v>74749</v>
      </c>
      <c r="AY1023" t="str">
        <f>LEFT(ARD_SAFE_PROCESSED_20220608[[#This Row],[Column1]],6)</f>
        <v>433833</v>
      </c>
      <c r="AZ1023" t="str">
        <f>RIGHT(ARD_SAFE_PROCESSED_20220608[[#This Row],[Column1]],4)</f>
        <v>7876</v>
      </c>
      <c r="BA1023" s="2">
        <f t="shared" ref="BA1023:BA1086" si="102">VLOOKUP(AB1023,x,6,FALSE)</f>
        <v>45994</v>
      </c>
      <c r="BB1023">
        <f t="shared" ref="BB1023:BB1086" si="103">VLOOKUP(AB1023,x,2,FALSE)</f>
        <v>9.5500000000000007</v>
      </c>
      <c r="BC1023">
        <f t="shared" ref="BC1023:BC1086" si="104">VLOOKUP(AB1023,x,3,FALSE)</f>
        <v>9.5500000000000007</v>
      </c>
      <c r="BD1023" t="str">
        <f t="shared" ref="BD1023:BD1086" si="105">VLOOKUP(AB1023,x,4,FALSE)</f>
        <v>6</v>
      </c>
      <c r="BE1023" t="str">
        <f t="shared" ref="BE1023:BE1086" si="106">VLOOKUP(AB1023,x,5,FALSE)</f>
        <v>F:TC40</v>
      </c>
    </row>
    <row r="1024" spans="1:57" hidden="1" x14ac:dyDescent="0.3">
      <c r="A1024" t="s">
        <v>7984</v>
      </c>
      <c r="B1024" t="s">
        <v>7985</v>
      </c>
      <c r="C1024" t="s">
        <v>203</v>
      </c>
      <c r="D1024" t="s">
        <v>25</v>
      </c>
      <c r="E1024" t="s">
        <v>535</v>
      </c>
      <c r="F1024" t="s">
        <v>28</v>
      </c>
      <c r="G1024" t="s">
        <v>29</v>
      </c>
      <c r="H1024" t="s">
        <v>204</v>
      </c>
      <c r="I1024" t="s">
        <v>535</v>
      </c>
      <c r="J1024" t="s">
        <v>21</v>
      </c>
      <c r="K1024" t="s">
        <v>7986</v>
      </c>
      <c r="L1024" t="s">
        <v>7987</v>
      </c>
      <c r="M1024" t="s">
        <v>65</v>
      </c>
      <c r="N1024" t="s">
        <v>26</v>
      </c>
      <c r="O1024" t="s">
        <v>27</v>
      </c>
      <c r="P1024" t="s">
        <v>7988</v>
      </c>
      <c r="Q1024" t="s">
        <v>7989</v>
      </c>
      <c r="R1024" t="s">
        <v>23</v>
      </c>
      <c r="S1024" t="s">
        <v>24</v>
      </c>
      <c r="T1024" t="s">
        <v>535</v>
      </c>
      <c r="U1024" t="s">
        <v>7990</v>
      </c>
      <c r="W1024" t="s">
        <v>5818</v>
      </c>
      <c r="X1024" t="s">
        <v>28</v>
      </c>
      <c r="Y1024" t="e">
        <f>VLOOKUP(W1024,ARD_SAFE_PROCESSED_20220608[[#This Row],[Column11]],1,FALSE)</f>
        <v>#N/A</v>
      </c>
      <c r="AB1024" t="str">
        <f>CONCATENATE(LEFT(ARD_SAFE_PROCESSED_20220608[[#This Row],[Column1]],6),"******",RIGHT(ARD_SAFE_PROCESSED_20220608[[#This Row],[Column1]],4),";",ARD_SAFE_PROCESSED_20220608[[#This Row],[Column11]])</f>
        <v>477289******2916;74357045330003037513789</v>
      </c>
      <c r="AD1024" t="str">
        <f>CLEAN(ARD_SAFE_PROCESSED_20220608[[#This Row],[Column1]])</f>
        <v>4772890013712916</v>
      </c>
      <c r="AE1024" t="str">
        <f>CLEAN(ARD_SAFE_PROCESSED_20220608[[#This Row],[Column2]])</f>
        <v>251567</v>
      </c>
      <c r="AF1024" t="str">
        <f>CLEAN(ARD_SAFE_PROCESSED_20220608[[#This Row],[Column3]])</f>
        <v>4040182</v>
      </c>
      <c r="AG1024" t="str">
        <f>CLEAN(ARD_SAFE_PROCESSED_20220608[[#This Row],[Column4]])</f>
        <v>EC</v>
      </c>
      <c r="AH1024" t="str">
        <f>CLEAN(ARD_SAFE_PROCESSED_20220608[[#This Row],[Column5]])</f>
        <v>20251126</v>
      </c>
      <c r="AI1024" t="str">
        <f>CLEAN(ARD_SAFE_PROCESSED_20220608[[#This Row],[Column6]])</f>
        <v>604</v>
      </c>
      <c r="AJ1024" t="str">
        <f>CLEAN(ARD_SAFE_PROCESSED_20220608[[#This Row],[Column7]])</f>
        <v>76</v>
      </c>
      <c r="AK1024" t="str">
        <f>CLEAN(ARD_SAFE_PROCESSED_20220608[[#This Row],[Column8]])</f>
        <v xml:space="preserve">MDOPAGO*MODA                  </v>
      </c>
      <c r="AL1024" t="str">
        <f>CLEAN(ARD_SAFE_PROCESSED_20220608[[#This Row],[Column9]])</f>
        <v>20251126</v>
      </c>
      <c r="AM1024" t="str">
        <f>CLEAN(ARD_SAFE_PROCESSED_20220608[[#This Row],[Column10]])</f>
        <v xml:space="preserve">'                       </v>
      </c>
      <c r="AN1024" t="s">
        <v>7986</v>
      </c>
      <c r="AO1024" t="str">
        <f>CLEAN(ARD_SAFE_PROCESSED_20220608[[#This Row],[Column12]])</f>
        <v>6513894</v>
      </c>
      <c r="AP1024" t="str">
        <f>CLEAN(ARD_SAFE_PROCESSED_20220608[[#This Row],[Column13]])</f>
        <v xml:space="preserve">   </v>
      </c>
      <c r="AQ1024" t="str">
        <f>CLEAN(ARD_SAFE_PROCESSED_20220608[[#This Row],[Column14]])</f>
        <v xml:space="preserve">PV000000  </v>
      </c>
      <c r="AR1024" t="str">
        <f>CLEAN(ARD_SAFE_PROCESSED_20220608[[#This Row],[Column15]])</f>
        <v xml:space="preserve">E-COMMERCE                                        </v>
      </c>
      <c r="AS1024" t="str">
        <f>CLEAN(ARD_SAFE_PROCESSED_20220608[[#This Row],[Column16]])</f>
        <v xml:space="preserve">55348017708    </v>
      </c>
      <c r="AT1024" t="str">
        <f>CLEAN(ARD_SAFE_PROCESSED_20220608[[#This Row],[Column17]])</f>
        <v>651.00</v>
      </c>
      <c r="AU1024" t="str">
        <f>CLEAN(ARD_SAFE_PROCESSED_20220608[[#This Row],[Column18]])</f>
        <v xml:space="preserve">' </v>
      </c>
      <c r="AV1024" t="str">
        <f>CLEAN(ARD_SAFE_PROCESSED_20220608[[#This Row],[Column19]])</f>
        <v xml:space="preserve">          </v>
      </c>
      <c r="AW1024" t="str">
        <f>CLEAN(ARD_SAFE_PROCESSED_20220608[[#This Row],[Column20]])</f>
        <v>20251126</v>
      </c>
      <c r="AX1024" t="str">
        <f>CLEAN(ARD_SAFE_PROCESSED_20220608[[#This Row],[Column21]])</f>
        <v>172509</v>
      </c>
      <c r="AY1024" t="str">
        <f>LEFT(ARD_SAFE_PROCESSED_20220608[[#This Row],[Column1]],6)</f>
        <v>477289</v>
      </c>
      <c r="AZ1024" t="str">
        <f>RIGHT(ARD_SAFE_PROCESSED_20220608[[#This Row],[Column1]],4)</f>
        <v>2916</v>
      </c>
      <c r="BA1024" s="2">
        <f t="shared" si="102"/>
        <v>45993</v>
      </c>
      <c r="BB1024">
        <f t="shared" si="103"/>
        <v>192.81</v>
      </c>
      <c r="BC1024">
        <f t="shared" si="104"/>
        <v>651</v>
      </c>
      <c r="BD1024" t="str">
        <f t="shared" si="105"/>
        <v>6</v>
      </c>
      <c r="BE1024" t="str">
        <f t="shared" si="106"/>
        <v>F:TC40</v>
      </c>
    </row>
    <row r="1025" spans="1:57" hidden="1" x14ac:dyDescent="0.3">
      <c r="A1025" t="s">
        <v>4970</v>
      </c>
      <c r="B1025" t="s">
        <v>4971</v>
      </c>
      <c r="C1025" t="s">
        <v>100</v>
      </c>
      <c r="D1025" t="s">
        <v>25</v>
      </c>
      <c r="E1025" t="s">
        <v>535</v>
      </c>
      <c r="F1025" t="s">
        <v>28</v>
      </c>
      <c r="G1025" t="s">
        <v>29</v>
      </c>
      <c r="H1025" t="s">
        <v>284</v>
      </c>
      <c r="I1025" t="s">
        <v>535</v>
      </c>
      <c r="J1025" t="s">
        <v>21</v>
      </c>
      <c r="K1025" t="s">
        <v>4972</v>
      </c>
      <c r="L1025" t="s">
        <v>4973</v>
      </c>
      <c r="M1025" t="s">
        <v>65</v>
      </c>
      <c r="N1025" t="s">
        <v>26</v>
      </c>
      <c r="O1025" t="s">
        <v>27</v>
      </c>
      <c r="P1025" t="s">
        <v>4974</v>
      </c>
      <c r="Q1025" t="s">
        <v>4600</v>
      </c>
      <c r="R1025" t="s">
        <v>23</v>
      </c>
      <c r="S1025" t="s">
        <v>24</v>
      </c>
      <c r="T1025" t="s">
        <v>535</v>
      </c>
      <c r="U1025" t="s">
        <v>4975</v>
      </c>
      <c r="W1025" t="s">
        <v>5815</v>
      </c>
      <c r="X1025" t="s">
        <v>28</v>
      </c>
      <c r="Y1025" t="e">
        <f>VLOOKUP(W1025,ARD_SAFE_PROCESSED_20220608[[#This Row],[Column11]],1,FALSE)</f>
        <v>#N/A</v>
      </c>
      <c r="AB1025" t="str">
        <f>CONCATENATE(LEFT(ARD_SAFE_PROCESSED_20220608[[#This Row],[Column1]],6),"******",RIGHT(ARD_SAFE_PROCESSED_20220608[[#This Row],[Column1]],4),";",ARD_SAFE_PROCESSED_20220608[[#This Row],[Column11]])</f>
        <v>428582******1471;74357045330003038935080</v>
      </c>
      <c r="AD1025" t="str">
        <f>CLEAN(ARD_SAFE_PROCESSED_20220608[[#This Row],[Column1]])</f>
        <v>4285820001221471</v>
      </c>
      <c r="AE1025" t="str">
        <f>CLEAN(ARD_SAFE_PROCESSED_20220608[[#This Row],[Column2]])</f>
        <v>055684</v>
      </c>
      <c r="AF1025" t="str">
        <f>CLEAN(ARD_SAFE_PROCESSED_20220608[[#This Row],[Column3]])</f>
        <v>4040402</v>
      </c>
      <c r="AG1025" t="str">
        <f>CLEAN(ARD_SAFE_PROCESSED_20220608[[#This Row],[Column4]])</f>
        <v>EC</v>
      </c>
      <c r="AH1025" t="str">
        <f>CLEAN(ARD_SAFE_PROCESSED_20220608[[#This Row],[Column5]])</f>
        <v>20251126</v>
      </c>
      <c r="AI1025" t="str">
        <f>CLEAN(ARD_SAFE_PROCESSED_20220608[[#This Row],[Column6]])</f>
        <v>604</v>
      </c>
      <c r="AJ1025" t="str">
        <f>CLEAN(ARD_SAFE_PROCESSED_20220608[[#This Row],[Column7]])</f>
        <v>76</v>
      </c>
      <c r="AK1025" t="str">
        <f>CLEAN(ARD_SAFE_PROCESSED_20220608[[#This Row],[Column8]])</f>
        <v>NUVEIPE*INDRIVE IND MOBILE TEC</v>
      </c>
      <c r="AL1025" t="str">
        <f>CLEAN(ARD_SAFE_PROCESSED_20220608[[#This Row],[Column9]])</f>
        <v>20251126</v>
      </c>
      <c r="AM1025" t="str">
        <f>CLEAN(ARD_SAFE_PROCESSED_20220608[[#This Row],[Column10]])</f>
        <v xml:space="preserve">'                       </v>
      </c>
      <c r="AN1025" t="s">
        <v>4972</v>
      </c>
      <c r="AO1025" t="str">
        <f>CLEAN(ARD_SAFE_PROCESSED_20220608[[#This Row],[Column12]])</f>
        <v>6423399</v>
      </c>
      <c r="AP1025" t="str">
        <f>CLEAN(ARD_SAFE_PROCESSED_20220608[[#This Row],[Column13]])</f>
        <v xml:space="preserve">   </v>
      </c>
      <c r="AQ1025" t="str">
        <f>CLEAN(ARD_SAFE_PROCESSED_20220608[[#This Row],[Column14]])</f>
        <v xml:space="preserve">PV000000  </v>
      </c>
      <c r="AR1025" t="str">
        <f>CLEAN(ARD_SAFE_PROCESSED_20220608[[#This Row],[Column15]])</f>
        <v xml:space="preserve">E-COMMERCE                                        </v>
      </c>
      <c r="AS1025" t="str">
        <f>CLEAN(ARD_SAFE_PROCESSED_20220608[[#This Row],[Column16]])</f>
        <v xml:space="preserve">12949315       </v>
      </c>
      <c r="AT1025" t="str">
        <f>CLEAN(ARD_SAFE_PROCESSED_20220608[[#This Row],[Column17]])</f>
        <v>320.00</v>
      </c>
      <c r="AU1025" t="str">
        <f>CLEAN(ARD_SAFE_PROCESSED_20220608[[#This Row],[Column18]])</f>
        <v xml:space="preserve">' </v>
      </c>
      <c r="AV1025" t="str">
        <f>CLEAN(ARD_SAFE_PROCESSED_20220608[[#This Row],[Column19]])</f>
        <v xml:space="preserve">          </v>
      </c>
      <c r="AW1025" t="str">
        <f>CLEAN(ARD_SAFE_PROCESSED_20220608[[#This Row],[Column20]])</f>
        <v>20251126</v>
      </c>
      <c r="AX1025" t="str">
        <f>CLEAN(ARD_SAFE_PROCESSED_20220608[[#This Row],[Column21]])</f>
        <v>140328</v>
      </c>
      <c r="AY1025" t="str">
        <f>LEFT(ARD_SAFE_PROCESSED_20220608[[#This Row],[Column1]],6)</f>
        <v>428582</v>
      </c>
      <c r="AZ1025" t="str">
        <f>RIGHT(ARD_SAFE_PROCESSED_20220608[[#This Row],[Column1]],4)</f>
        <v>1471</v>
      </c>
      <c r="BA1025" s="2">
        <f t="shared" si="102"/>
        <v>45994</v>
      </c>
      <c r="BB1025">
        <f t="shared" si="103"/>
        <v>94.78</v>
      </c>
      <c r="BC1025">
        <f t="shared" si="104"/>
        <v>320</v>
      </c>
      <c r="BD1025" t="str">
        <f t="shared" si="105"/>
        <v>6</v>
      </c>
      <c r="BE1025" t="str">
        <f t="shared" si="106"/>
        <v>F:TC40</v>
      </c>
    </row>
    <row r="1026" spans="1:57" hidden="1" x14ac:dyDescent="0.3">
      <c r="A1026" t="s">
        <v>7991</v>
      </c>
      <c r="B1026" t="s">
        <v>7992</v>
      </c>
      <c r="C1026" t="s">
        <v>315</v>
      </c>
      <c r="D1026" t="s">
        <v>25</v>
      </c>
      <c r="E1026" t="s">
        <v>491</v>
      </c>
      <c r="F1026" t="s">
        <v>28</v>
      </c>
      <c r="G1026" t="s">
        <v>29</v>
      </c>
      <c r="H1026" t="s">
        <v>76</v>
      </c>
      <c r="I1026" t="s">
        <v>535</v>
      </c>
      <c r="J1026" t="s">
        <v>21</v>
      </c>
      <c r="K1026" t="s">
        <v>7993</v>
      </c>
      <c r="L1026" t="s">
        <v>7994</v>
      </c>
      <c r="M1026" t="s">
        <v>65</v>
      </c>
      <c r="N1026" t="s">
        <v>26</v>
      </c>
      <c r="O1026" t="s">
        <v>27</v>
      </c>
      <c r="P1026" t="s">
        <v>7995</v>
      </c>
      <c r="Q1026" t="s">
        <v>7996</v>
      </c>
      <c r="R1026" t="s">
        <v>23</v>
      </c>
      <c r="S1026" t="s">
        <v>24</v>
      </c>
      <c r="T1026" t="s">
        <v>491</v>
      </c>
      <c r="U1026" t="s">
        <v>7997</v>
      </c>
      <c r="W1026" t="s">
        <v>7349</v>
      </c>
      <c r="X1026" t="s">
        <v>28</v>
      </c>
      <c r="Y1026" t="e">
        <f>VLOOKUP(W1026,ARD_SAFE_PROCESSED_20220608[[#This Row],[Column11]],1,FALSE)</f>
        <v>#N/A</v>
      </c>
      <c r="AB1026" t="str">
        <f>CONCATENATE(LEFT(ARD_SAFE_PROCESSED_20220608[[#This Row],[Column1]],6),"******",RIGHT(ARD_SAFE_PROCESSED_20220608[[#This Row],[Column1]],4),";",ARD_SAFE_PROCESSED_20220608[[#This Row],[Column11]])</f>
        <v>477289******0303;74357045330003046608646</v>
      </c>
      <c r="AD1026" t="str">
        <f>CLEAN(ARD_SAFE_PROCESSED_20220608[[#This Row],[Column1]])</f>
        <v>4772890013760303</v>
      </c>
      <c r="AE1026" t="str">
        <f>CLEAN(ARD_SAFE_PROCESSED_20220608[[#This Row],[Column2]])</f>
        <v>471960</v>
      </c>
      <c r="AF1026" t="str">
        <f>CLEAN(ARD_SAFE_PROCESSED_20220608[[#This Row],[Column3]])</f>
        <v>4041414</v>
      </c>
      <c r="AG1026" t="str">
        <f>CLEAN(ARD_SAFE_PROCESSED_20220608[[#This Row],[Column4]])</f>
        <v>EC</v>
      </c>
      <c r="AH1026" t="str">
        <f>CLEAN(ARD_SAFE_PROCESSED_20220608[[#This Row],[Column5]])</f>
        <v>20251125</v>
      </c>
      <c r="AI1026" t="str">
        <f>CLEAN(ARD_SAFE_PROCESSED_20220608[[#This Row],[Column6]])</f>
        <v>604</v>
      </c>
      <c r="AJ1026" t="str">
        <f>CLEAN(ARD_SAFE_PROCESSED_20220608[[#This Row],[Column7]])</f>
        <v>76</v>
      </c>
      <c r="AK1026" t="str">
        <f>CLEAN(ARD_SAFE_PROCESSED_20220608[[#This Row],[Column8]])</f>
        <v xml:space="preserve">PYU*CINEPLANET                </v>
      </c>
      <c r="AL1026" t="str">
        <f>CLEAN(ARD_SAFE_PROCESSED_20220608[[#This Row],[Column9]])</f>
        <v>20251126</v>
      </c>
      <c r="AM1026" t="str">
        <f>CLEAN(ARD_SAFE_PROCESSED_20220608[[#This Row],[Column10]])</f>
        <v xml:space="preserve">'                       </v>
      </c>
      <c r="AN1026" t="s">
        <v>7993</v>
      </c>
      <c r="AO1026" t="str">
        <f>CLEAN(ARD_SAFE_PROCESSED_20220608[[#This Row],[Column12]])</f>
        <v>5168015</v>
      </c>
      <c r="AP1026" t="str">
        <f>CLEAN(ARD_SAFE_PROCESSED_20220608[[#This Row],[Column13]])</f>
        <v xml:space="preserve">   </v>
      </c>
      <c r="AQ1026" t="str">
        <f>CLEAN(ARD_SAFE_PROCESSED_20220608[[#This Row],[Column14]])</f>
        <v xml:space="preserve">PV000000  </v>
      </c>
      <c r="AR1026" t="str">
        <f>CLEAN(ARD_SAFE_PROCESSED_20220608[[#This Row],[Column15]])</f>
        <v xml:space="preserve">E-COMMERCE                                        </v>
      </c>
      <c r="AS1026" t="str">
        <f>CLEAN(ARD_SAFE_PROCESSED_20220608[[#This Row],[Column16]])</f>
        <v>104232747069cb7</v>
      </c>
      <c r="AT1026" t="str">
        <f>CLEAN(ARD_SAFE_PROCESSED_20220608[[#This Row],[Column17]])</f>
        <v>251.50</v>
      </c>
      <c r="AU1026" t="str">
        <f>CLEAN(ARD_SAFE_PROCESSED_20220608[[#This Row],[Column18]])</f>
        <v xml:space="preserve">' </v>
      </c>
      <c r="AV1026" t="str">
        <f>CLEAN(ARD_SAFE_PROCESSED_20220608[[#This Row],[Column19]])</f>
        <v xml:space="preserve">          </v>
      </c>
      <c r="AW1026" t="str">
        <f>CLEAN(ARD_SAFE_PROCESSED_20220608[[#This Row],[Column20]])</f>
        <v>20251125</v>
      </c>
      <c r="AX1026" t="str">
        <f>CLEAN(ARD_SAFE_PROCESSED_20220608[[#This Row],[Column21]])</f>
        <v>234713</v>
      </c>
      <c r="AY1026" t="str">
        <f>LEFT(ARD_SAFE_PROCESSED_20220608[[#This Row],[Column1]],6)</f>
        <v>477289</v>
      </c>
      <c r="AZ1026" t="str">
        <f>RIGHT(ARD_SAFE_PROCESSED_20220608[[#This Row],[Column1]],4)</f>
        <v>0303</v>
      </c>
      <c r="BA1026" s="2">
        <f t="shared" si="102"/>
        <v>45994</v>
      </c>
      <c r="BB1026">
        <f t="shared" si="103"/>
        <v>74.25</v>
      </c>
      <c r="BC1026">
        <f t="shared" si="104"/>
        <v>251.5</v>
      </c>
      <c r="BD1026" t="str">
        <f t="shared" si="105"/>
        <v>6</v>
      </c>
      <c r="BE1026" t="str">
        <f t="shared" si="106"/>
        <v>F:TC40</v>
      </c>
    </row>
    <row r="1027" spans="1:57" hidden="1" x14ac:dyDescent="0.3">
      <c r="A1027" t="s">
        <v>7903</v>
      </c>
      <c r="B1027" t="s">
        <v>7904</v>
      </c>
      <c r="C1027" t="s">
        <v>315</v>
      </c>
      <c r="D1027" t="s">
        <v>25</v>
      </c>
      <c r="E1027" t="s">
        <v>535</v>
      </c>
      <c r="F1027" t="s">
        <v>28</v>
      </c>
      <c r="G1027" t="s">
        <v>29</v>
      </c>
      <c r="H1027" t="s">
        <v>76</v>
      </c>
      <c r="I1027" t="s">
        <v>535</v>
      </c>
      <c r="J1027" t="s">
        <v>21</v>
      </c>
      <c r="K1027" t="s">
        <v>7905</v>
      </c>
      <c r="L1027" t="s">
        <v>7906</v>
      </c>
      <c r="M1027" t="s">
        <v>65</v>
      </c>
      <c r="N1027" t="s">
        <v>26</v>
      </c>
      <c r="O1027" t="s">
        <v>27</v>
      </c>
      <c r="P1027" t="s">
        <v>7907</v>
      </c>
      <c r="Q1027" t="s">
        <v>7908</v>
      </c>
      <c r="R1027" t="s">
        <v>23</v>
      </c>
      <c r="S1027" t="s">
        <v>24</v>
      </c>
      <c r="T1027" t="s">
        <v>535</v>
      </c>
      <c r="U1027" t="s">
        <v>7909</v>
      </c>
      <c r="W1027" t="s">
        <v>7346</v>
      </c>
      <c r="X1027" t="s">
        <v>28</v>
      </c>
      <c r="Y1027" t="e">
        <f>VLOOKUP(W1027,ARD_SAFE_PROCESSED_20220608[[#This Row],[Column11]],1,FALSE)</f>
        <v>#N/A</v>
      </c>
      <c r="AB1027" t="str">
        <f>CONCATENATE(LEFT(ARD_SAFE_PROCESSED_20220608[[#This Row],[Column1]],6),"******",RIGHT(ARD_SAFE_PROCESSED_20220608[[#This Row],[Column1]],4),";",ARD_SAFE_PROCESSED_20220608[[#This Row],[Column11]])</f>
        <v>477289******6015;74357045330003046652149</v>
      </c>
      <c r="AD1027" t="str">
        <f>CLEAN(ARD_SAFE_PROCESSED_20220608[[#This Row],[Column1]])</f>
        <v>4772890012996015</v>
      </c>
      <c r="AE1027" t="str">
        <f>CLEAN(ARD_SAFE_PROCESSED_20220608[[#This Row],[Column2]])</f>
        <v>033970</v>
      </c>
      <c r="AF1027" t="str">
        <f>CLEAN(ARD_SAFE_PROCESSED_20220608[[#This Row],[Column3]])</f>
        <v>4041414</v>
      </c>
      <c r="AG1027" t="str">
        <f>CLEAN(ARD_SAFE_PROCESSED_20220608[[#This Row],[Column4]])</f>
        <v>EC</v>
      </c>
      <c r="AH1027" t="str">
        <f>CLEAN(ARD_SAFE_PROCESSED_20220608[[#This Row],[Column5]])</f>
        <v>20251126</v>
      </c>
      <c r="AI1027" t="str">
        <f>CLEAN(ARD_SAFE_PROCESSED_20220608[[#This Row],[Column6]])</f>
        <v>604</v>
      </c>
      <c r="AJ1027" t="str">
        <f>CLEAN(ARD_SAFE_PROCESSED_20220608[[#This Row],[Column7]])</f>
        <v>76</v>
      </c>
      <c r="AK1027" t="str">
        <f>CLEAN(ARD_SAFE_PROCESSED_20220608[[#This Row],[Column8]])</f>
        <v xml:space="preserve">PYU*CINEPLANET                </v>
      </c>
      <c r="AL1027" t="str">
        <f>CLEAN(ARD_SAFE_PROCESSED_20220608[[#This Row],[Column9]])</f>
        <v>20251126</v>
      </c>
      <c r="AM1027" t="str">
        <f>CLEAN(ARD_SAFE_PROCESSED_20220608[[#This Row],[Column10]])</f>
        <v xml:space="preserve">'                       </v>
      </c>
      <c r="AN1027" t="s">
        <v>7905</v>
      </c>
      <c r="AO1027" t="str">
        <f>CLEAN(ARD_SAFE_PROCESSED_20220608[[#This Row],[Column12]])</f>
        <v>6593405</v>
      </c>
      <c r="AP1027" t="str">
        <f>CLEAN(ARD_SAFE_PROCESSED_20220608[[#This Row],[Column13]])</f>
        <v xml:space="preserve">   </v>
      </c>
      <c r="AQ1027" t="str">
        <f>CLEAN(ARD_SAFE_PROCESSED_20220608[[#This Row],[Column14]])</f>
        <v xml:space="preserve">PV000000  </v>
      </c>
      <c r="AR1027" t="str">
        <f>CLEAN(ARD_SAFE_PROCESSED_20220608[[#This Row],[Column15]])</f>
        <v xml:space="preserve">E-COMMERCE                                        </v>
      </c>
      <c r="AS1027" t="str">
        <f>CLEAN(ARD_SAFE_PROCESSED_20220608[[#This Row],[Column16]])</f>
        <v>10423464304727a</v>
      </c>
      <c r="AT1027" t="str">
        <f>CLEAN(ARD_SAFE_PROCESSED_20220608[[#This Row],[Column17]])</f>
        <v>93.00</v>
      </c>
      <c r="AU1027" t="str">
        <f>CLEAN(ARD_SAFE_PROCESSED_20220608[[#This Row],[Column18]])</f>
        <v xml:space="preserve">' </v>
      </c>
      <c r="AV1027" t="str">
        <f>CLEAN(ARD_SAFE_PROCESSED_20220608[[#This Row],[Column19]])</f>
        <v xml:space="preserve">          </v>
      </c>
      <c r="AW1027" t="str">
        <f>CLEAN(ARD_SAFE_PROCESSED_20220608[[#This Row],[Column20]])</f>
        <v>20251126</v>
      </c>
      <c r="AX1027" t="str">
        <f>CLEAN(ARD_SAFE_PROCESSED_20220608[[#This Row],[Column21]])</f>
        <v>200332</v>
      </c>
      <c r="AY1027" t="str">
        <f>LEFT(ARD_SAFE_PROCESSED_20220608[[#This Row],[Column1]],6)</f>
        <v>477289</v>
      </c>
      <c r="AZ1027" t="str">
        <f>RIGHT(ARD_SAFE_PROCESSED_20220608[[#This Row],[Column1]],4)</f>
        <v>6015</v>
      </c>
      <c r="BA1027" s="2">
        <f t="shared" si="102"/>
        <v>45993</v>
      </c>
      <c r="BB1027">
        <f t="shared" si="103"/>
        <v>27.54</v>
      </c>
      <c r="BC1027">
        <f t="shared" si="104"/>
        <v>93</v>
      </c>
      <c r="BD1027" t="str">
        <f t="shared" si="105"/>
        <v>6</v>
      </c>
      <c r="BE1027" t="str">
        <f t="shared" si="106"/>
        <v>F:TC40</v>
      </c>
    </row>
    <row r="1028" spans="1:57" hidden="1" x14ac:dyDescent="0.3">
      <c r="A1028" t="s">
        <v>2358</v>
      </c>
      <c r="B1028" t="s">
        <v>2359</v>
      </c>
      <c r="C1028" t="s">
        <v>290</v>
      </c>
      <c r="D1028" t="s">
        <v>25</v>
      </c>
      <c r="E1028" t="s">
        <v>535</v>
      </c>
      <c r="F1028" t="s">
        <v>28</v>
      </c>
      <c r="G1028" t="s">
        <v>29</v>
      </c>
      <c r="H1028" t="s">
        <v>291</v>
      </c>
      <c r="I1028" t="s">
        <v>535</v>
      </c>
      <c r="J1028" t="s">
        <v>21</v>
      </c>
      <c r="K1028" t="s">
        <v>2360</v>
      </c>
      <c r="L1028" t="s">
        <v>2361</v>
      </c>
      <c r="M1028" t="s">
        <v>65</v>
      </c>
      <c r="N1028" t="s">
        <v>26</v>
      </c>
      <c r="O1028" t="s">
        <v>27</v>
      </c>
      <c r="P1028" t="s">
        <v>2362</v>
      </c>
      <c r="Q1028" t="s">
        <v>468</v>
      </c>
      <c r="R1028" t="s">
        <v>23</v>
      </c>
      <c r="S1028" t="s">
        <v>24</v>
      </c>
      <c r="T1028" t="s">
        <v>535</v>
      </c>
      <c r="U1028" t="s">
        <v>2363</v>
      </c>
      <c r="W1028" t="s">
        <v>7250</v>
      </c>
      <c r="X1028" t="s">
        <v>28</v>
      </c>
      <c r="Y1028" t="e">
        <f>VLOOKUP(W1028,ARD_SAFE_PROCESSED_20220608[[#This Row],[Column11]],1,FALSE)</f>
        <v>#N/A</v>
      </c>
      <c r="AB1028" t="str">
        <f>CONCATENATE(LEFT(ARD_SAFE_PROCESSED_20220608[[#This Row],[Column1]],6),"******",RIGHT(ARD_SAFE_PROCESSED_20220608[[#This Row],[Column1]],4),";",ARD_SAFE_PROCESSED_20220608[[#This Row],[Column11]])</f>
        <v>404071******1011;74357045330003048100758</v>
      </c>
      <c r="AD1028" t="str">
        <f>CLEAN(ARD_SAFE_PROCESSED_20220608[[#This Row],[Column1]])</f>
        <v>4040719011921011</v>
      </c>
      <c r="AE1028" t="str">
        <f>CLEAN(ARD_SAFE_PROCESSED_20220608[[#This Row],[Column2]])</f>
        <v>046707</v>
      </c>
      <c r="AF1028" t="str">
        <f>CLEAN(ARD_SAFE_PROCESSED_20220608[[#This Row],[Column3]])</f>
        <v>4041493</v>
      </c>
      <c r="AG1028" t="str">
        <f>CLEAN(ARD_SAFE_PROCESSED_20220608[[#This Row],[Column4]])</f>
        <v>EC</v>
      </c>
      <c r="AH1028" t="str">
        <f>CLEAN(ARD_SAFE_PROCESSED_20220608[[#This Row],[Column5]])</f>
        <v>20251126</v>
      </c>
      <c r="AI1028" t="str">
        <f>CLEAN(ARD_SAFE_PROCESSED_20220608[[#This Row],[Column6]])</f>
        <v>604</v>
      </c>
      <c r="AJ1028" t="str">
        <f>CLEAN(ARD_SAFE_PROCESSED_20220608[[#This Row],[Column7]])</f>
        <v>76</v>
      </c>
      <c r="AK1028" t="str">
        <f>CLEAN(ARD_SAFE_PROCESSED_20220608[[#This Row],[Column8]])</f>
        <v xml:space="preserve">ECM*CRUNCHYROLL               </v>
      </c>
      <c r="AL1028" t="str">
        <f>CLEAN(ARD_SAFE_PROCESSED_20220608[[#This Row],[Column9]])</f>
        <v>20251126</v>
      </c>
      <c r="AM1028" t="str">
        <f>CLEAN(ARD_SAFE_PROCESSED_20220608[[#This Row],[Column10]])</f>
        <v xml:space="preserve">'                       </v>
      </c>
      <c r="AN1028" t="s">
        <v>2360</v>
      </c>
      <c r="AO1028" t="str">
        <f>CLEAN(ARD_SAFE_PROCESSED_20220608[[#This Row],[Column12]])</f>
        <v>6196738</v>
      </c>
      <c r="AP1028" t="str">
        <f>CLEAN(ARD_SAFE_PROCESSED_20220608[[#This Row],[Column13]])</f>
        <v xml:space="preserve">   </v>
      </c>
      <c r="AQ1028" t="str">
        <f>CLEAN(ARD_SAFE_PROCESSED_20220608[[#This Row],[Column14]])</f>
        <v xml:space="preserve">PV000000  </v>
      </c>
      <c r="AR1028" t="str">
        <f>CLEAN(ARD_SAFE_PROCESSED_20220608[[#This Row],[Column15]])</f>
        <v xml:space="preserve">E-COMMERCE                                        </v>
      </c>
      <c r="AS1028" t="str">
        <f>CLEAN(ARD_SAFE_PROCESSED_20220608[[#This Row],[Column16]])</f>
        <v xml:space="preserve">133395576426   </v>
      </c>
      <c r="AT1028" t="str">
        <f>CLEAN(ARD_SAFE_PROCESSED_20220608[[#This Row],[Column17]])</f>
        <v>135.90</v>
      </c>
      <c r="AU1028" t="str">
        <f>CLEAN(ARD_SAFE_PROCESSED_20220608[[#This Row],[Column18]])</f>
        <v xml:space="preserve">' </v>
      </c>
      <c r="AV1028" t="str">
        <f>CLEAN(ARD_SAFE_PROCESSED_20220608[[#This Row],[Column19]])</f>
        <v xml:space="preserve">          </v>
      </c>
      <c r="AW1028" t="str">
        <f>CLEAN(ARD_SAFE_PROCESSED_20220608[[#This Row],[Column20]])</f>
        <v>20251126</v>
      </c>
      <c r="AX1028" t="str">
        <f>CLEAN(ARD_SAFE_PROCESSED_20220608[[#This Row],[Column21]])</f>
        <v>33907</v>
      </c>
      <c r="AY1028" t="str">
        <f>LEFT(ARD_SAFE_PROCESSED_20220608[[#This Row],[Column1]],6)</f>
        <v>404071</v>
      </c>
      <c r="AZ1028" t="str">
        <f>RIGHT(ARD_SAFE_PROCESSED_20220608[[#This Row],[Column1]],4)</f>
        <v>1011</v>
      </c>
      <c r="BA1028" s="2">
        <f t="shared" si="102"/>
        <v>45994</v>
      </c>
      <c r="BB1028">
        <f t="shared" si="103"/>
        <v>40.25</v>
      </c>
      <c r="BC1028">
        <f t="shared" si="104"/>
        <v>135.9</v>
      </c>
      <c r="BD1028" t="str">
        <f t="shared" si="105"/>
        <v>6</v>
      </c>
      <c r="BE1028" t="str">
        <f t="shared" si="106"/>
        <v>F:TC40</v>
      </c>
    </row>
    <row r="1029" spans="1:57" hidden="1" x14ac:dyDescent="0.3">
      <c r="A1029" t="s">
        <v>2436</v>
      </c>
      <c r="B1029" t="s">
        <v>2437</v>
      </c>
      <c r="C1029" t="s">
        <v>2374</v>
      </c>
      <c r="D1029" t="s">
        <v>25</v>
      </c>
      <c r="E1029" t="s">
        <v>535</v>
      </c>
      <c r="F1029" t="s">
        <v>28</v>
      </c>
      <c r="G1029" t="s">
        <v>29</v>
      </c>
      <c r="H1029" t="s">
        <v>2375</v>
      </c>
      <c r="I1029" t="s">
        <v>535</v>
      </c>
      <c r="J1029" t="s">
        <v>21</v>
      </c>
      <c r="K1029" t="s">
        <v>2438</v>
      </c>
      <c r="L1029" t="s">
        <v>2439</v>
      </c>
      <c r="M1029" t="s">
        <v>65</v>
      </c>
      <c r="N1029" t="s">
        <v>26</v>
      </c>
      <c r="O1029" t="s">
        <v>27</v>
      </c>
      <c r="P1029" t="s">
        <v>2440</v>
      </c>
      <c r="Q1029" t="s">
        <v>2441</v>
      </c>
      <c r="R1029" t="s">
        <v>23</v>
      </c>
      <c r="S1029" t="s">
        <v>24</v>
      </c>
      <c r="T1029" t="s">
        <v>535</v>
      </c>
      <c r="U1029" t="s">
        <v>2442</v>
      </c>
      <c r="W1029" t="s">
        <v>7325</v>
      </c>
      <c r="X1029" t="s">
        <v>28</v>
      </c>
      <c r="Y1029" t="e">
        <f>VLOOKUP(W1029,ARD_SAFE_PROCESSED_20220608[[#This Row],[Column11]],1,FALSE)</f>
        <v>#N/A</v>
      </c>
      <c r="AB1029" t="str">
        <f>CONCATENATE(LEFT(ARD_SAFE_PROCESSED_20220608[[#This Row],[Column1]],6),"******",RIGHT(ARD_SAFE_PROCESSED_20220608[[#This Row],[Column1]],4),";",ARD_SAFE_PROCESSED_20220608[[#This Row],[Column11]])</f>
        <v>404071******9100;74357045330003074700208</v>
      </c>
      <c r="AD1029" t="str">
        <f>CLEAN(ARD_SAFE_PROCESSED_20220608[[#This Row],[Column1]])</f>
        <v>4040719018829100</v>
      </c>
      <c r="AE1029" t="str">
        <f>CLEAN(ARD_SAFE_PROCESSED_20220608[[#This Row],[Column2]])</f>
        <v>015951</v>
      </c>
      <c r="AF1029" t="str">
        <f>CLEAN(ARD_SAFE_PROCESSED_20220608[[#This Row],[Column3]])</f>
        <v>4079328</v>
      </c>
      <c r="AG1029" t="str">
        <f>CLEAN(ARD_SAFE_PROCESSED_20220608[[#This Row],[Column4]])</f>
        <v>EC</v>
      </c>
      <c r="AH1029" t="str">
        <f>CLEAN(ARD_SAFE_PROCESSED_20220608[[#This Row],[Column5]])</f>
        <v>20251126</v>
      </c>
      <c r="AI1029" t="str">
        <f>CLEAN(ARD_SAFE_PROCESSED_20220608[[#This Row],[Column6]])</f>
        <v>604</v>
      </c>
      <c r="AJ1029" t="str">
        <f>CLEAN(ARD_SAFE_PROCESSED_20220608[[#This Row],[Column7]])</f>
        <v>76</v>
      </c>
      <c r="AK1029" t="str">
        <f>CLEAN(ARD_SAFE_PROCESSED_20220608[[#This Row],[Column8]])</f>
        <v xml:space="preserve">UTP MAS APP PORTAL            </v>
      </c>
      <c r="AL1029" t="str">
        <f>CLEAN(ARD_SAFE_PROCESSED_20220608[[#This Row],[Column9]])</f>
        <v>20251126</v>
      </c>
      <c r="AM1029" t="str">
        <f>CLEAN(ARD_SAFE_PROCESSED_20220608[[#This Row],[Column10]])</f>
        <v xml:space="preserve">'                       </v>
      </c>
      <c r="AN1029" t="s">
        <v>2438</v>
      </c>
      <c r="AO1029" t="str">
        <f>CLEAN(ARD_SAFE_PROCESSED_20220608[[#This Row],[Column12]])</f>
        <v>6333662</v>
      </c>
      <c r="AP1029" t="str">
        <f>CLEAN(ARD_SAFE_PROCESSED_20220608[[#This Row],[Column13]])</f>
        <v xml:space="preserve">   </v>
      </c>
      <c r="AQ1029" t="str">
        <f>CLEAN(ARD_SAFE_PROCESSED_20220608[[#This Row],[Column14]])</f>
        <v xml:space="preserve">PV000000  </v>
      </c>
      <c r="AR1029" t="str">
        <f>CLEAN(ARD_SAFE_PROCESSED_20220608[[#This Row],[Column15]])</f>
        <v xml:space="preserve">E-COMMERCE                                        </v>
      </c>
      <c r="AS1029" t="str">
        <f>CLEAN(ARD_SAFE_PROCESSED_20220608[[#This Row],[Column16]])</f>
        <v xml:space="preserve">h0OLG20251126  </v>
      </c>
      <c r="AT1029" t="str">
        <f>CLEAN(ARD_SAFE_PROCESSED_20220608[[#This Row],[Column17]])</f>
        <v>716.48</v>
      </c>
      <c r="AU1029" t="str">
        <f>CLEAN(ARD_SAFE_PROCESSED_20220608[[#This Row],[Column18]])</f>
        <v xml:space="preserve">' </v>
      </c>
      <c r="AV1029" t="str">
        <f>CLEAN(ARD_SAFE_PROCESSED_20220608[[#This Row],[Column19]])</f>
        <v xml:space="preserve">          </v>
      </c>
      <c r="AW1029" t="str">
        <f>CLEAN(ARD_SAFE_PROCESSED_20220608[[#This Row],[Column20]])</f>
        <v>20251126</v>
      </c>
      <c r="AX1029" t="str">
        <f>CLEAN(ARD_SAFE_PROCESSED_20220608[[#This Row],[Column21]])</f>
        <v>103707</v>
      </c>
      <c r="AY1029" t="str">
        <f>LEFT(ARD_SAFE_PROCESSED_20220608[[#This Row],[Column1]],6)</f>
        <v>404071</v>
      </c>
      <c r="AZ1029" t="str">
        <f>RIGHT(ARD_SAFE_PROCESSED_20220608[[#This Row],[Column1]],4)</f>
        <v>9100</v>
      </c>
      <c r="BA1029" s="2">
        <f t="shared" si="102"/>
        <v>45993</v>
      </c>
      <c r="BB1029">
        <f t="shared" si="103"/>
        <v>212.2</v>
      </c>
      <c r="BC1029">
        <f t="shared" si="104"/>
        <v>716.48</v>
      </c>
      <c r="BD1029" t="str">
        <f t="shared" si="105"/>
        <v>6</v>
      </c>
      <c r="BE1029" t="str">
        <f t="shared" si="106"/>
        <v>F:TC40</v>
      </c>
    </row>
    <row r="1030" spans="1:57" hidden="1" x14ac:dyDescent="0.3">
      <c r="A1030" t="s">
        <v>2741</v>
      </c>
      <c r="B1030" t="s">
        <v>2742</v>
      </c>
      <c r="C1030" t="s">
        <v>307</v>
      </c>
      <c r="D1030" t="s">
        <v>25</v>
      </c>
      <c r="E1030" t="s">
        <v>535</v>
      </c>
      <c r="F1030" t="s">
        <v>28</v>
      </c>
      <c r="G1030" t="s">
        <v>29</v>
      </c>
      <c r="H1030" t="s">
        <v>308</v>
      </c>
      <c r="I1030" t="s">
        <v>535</v>
      </c>
      <c r="J1030" t="s">
        <v>21</v>
      </c>
      <c r="K1030" t="s">
        <v>2743</v>
      </c>
      <c r="L1030" t="s">
        <v>2744</v>
      </c>
      <c r="M1030" t="s">
        <v>65</v>
      </c>
      <c r="N1030" t="s">
        <v>26</v>
      </c>
      <c r="O1030" t="s">
        <v>27</v>
      </c>
      <c r="P1030" t="s">
        <v>2745</v>
      </c>
      <c r="Q1030" t="s">
        <v>85</v>
      </c>
      <c r="R1030" t="s">
        <v>23</v>
      </c>
      <c r="S1030" t="s">
        <v>24</v>
      </c>
      <c r="T1030" t="s">
        <v>535</v>
      </c>
      <c r="U1030" t="s">
        <v>2746</v>
      </c>
      <c r="W1030" t="s">
        <v>8753</v>
      </c>
      <c r="X1030" t="s">
        <v>28</v>
      </c>
      <c r="Y1030" t="e">
        <f>VLOOKUP(W1030,ARD_SAFE_PROCESSED_20220608[[#This Row],[Column11]],1,FALSE)</f>
        <v>#N/A</v>
      </c>
      <c r="AB1030" t="str">
        <f>CONCATENATE(LEFT(ARD_SAFE_PROCESSED_20220608[[#This Row],[Column1]],6),"******",RIGHT(ARD_SAFE_PROCESSED_20220608[[#This Row],[Column1]],4),";",ARD_SAFE_PROCESSED_20220608[[#This Row],[Column11]])</f>
        <v>414165******5441;74357045330003106322526</v>
      </c>
      <c r="AD1030" t="str">
        <f>CLEAN(ARD_SAFE_PROCESSED_20220608[[#This Row],[Column1]])</f>
        <v>4141650002575441</v>
      </c>
      <c r="AE1030" t="str">
        <f>CLEAN(ARD_SAFE_PROCESSED_20220608[[#This Row],[Column2]])</f>
        <v>001775</v>
      </c>
      <c r="AF1030" t="str">
        <f>CLEAN(ARD_SAFE_PROCESSED_20220608[[#This Row],[Column3]])</f>
        <v>4079964</v>
      </c>
      <c r="AG1030" t="str">
        <f>CLEAN(ARD_SAFE_PROCESSED_20220608[[#This Row],[Column4]])</f>
        <v>EC</v>
      </c>
      <c r="AH1030" t="str">
        <f>CLEAN(ARD_SAFE_PROCESSED_20220608[[#This Row],[Column5]])</f>
        <v>20251126</v>
      </c>
      <c r="AI1030" t="str">
        <f>CLEAN(ARD_SAFE_PROCESSED_20220608[[#This Row],[Column6]])</f>
        <v>604</v>
      </c>
      <c r="AJ1030" t="str">
        <f>CLEAN(ARD_SAFE_PROCESSED_20220608[[#This Row],[Column7]])</f>
        <v>76</v>
      </c>
      <c r="AK1030" t="str">
        <f>CLEAN(ARD_SAFE_PROCESSED_20220608[[#This Row],[Column8]])</f>
        <v xml:space="preserve">APPARKA APP                   </v>
      </c>
      <c r="AL1030" t="str">
        <f>CLEAN(ARD_SAFE_PROCESSED_20220608[[#This Row],[Column9]])</f>
        <v>20251126</v>
      </c>
      <c r="AM1030" t="str">
        <f>CLEAN(ARD_SAFE_PROCESSED_20220608[[#This Row],[Column10]])</f>
        <v xml:space="preserve">'                       </v>
      </c>
      <c r="AN1030" t="s">
        <v>2743</v>
      </c>
      <c r="AO1030" t="str">
        <f>CLEAN(ARD_SAFE_PROCESSED_20220608[[#This Row],[Column12]])</f>
        <v>6191542</v>
      </c>
      <c r="AP1030" t="str">
        <f>CLEAN(ARD_SAFE_PROCESSED_20220608[[#This Row],[Column13]])</f>
        <v xml:space="preserve">   </v>
      </c>
      <c r="AQ1030" t="str">
        <f>CLEAN(ARD_SAFE_PROCESSED_20220608[[#This Row],[Column14]])</f>
        <v xml:space="preserve">PV000000  </v>
      </c>
      <c r="AR1030" t="str">
        <f>CLEAN(ARD_SAFE_PROCESSED_20220608[[#This Row],[Column15]])</f>
        <v xml:space="preserve">E-COMMERCE                                        </v>
      </c>
      <c r="AS1030" t="str">
        <f>CLEAN(ARD_SAFE_PROCESSED_20220608[[#This Row],[Column16]])</f>
        <v xml:space="preserve">9123466        </v>
      </c>
      <c r="AT1030" t="str">
        <f>CLEAN(ARD_SAFE_PROCESSED_20220608[[#This Row],[Column17]])</f>
        <v>10.00</v>
      </c>
      <c r="AU1030" t="str">
        <f>CLEAN(ARD_SAFE_PROCESSED_20220608[[#This Row],[Column18]])</f>
        <v xml:space="preserve">' </v>
      </c>
      <c r="AV1030" t="str">
        <f>CLEAN(ARD_SAFE_PROCESSED_20220608[[#This Row],[Column19]])</f>
        <v xml:space="preserve">          </v>
      </c>
      <c r="AW1030" t="str">
        <f>CLEAN(ARD_SAFE_PROCESSED_20220608[[#This Row],[Column20]])</f>
        <v>20251126</v>
      </c>
      <c r="AX1030" t="str">
        <f>CLEAN(ARD_SAFE_PROCESSED_20220608[[#This Row],[Column21]])</f>
        <v>21114</v>
      </c>
      <c r="AY1030" t="str">
        <f>LEFT(ARD_SAFE_PROCESSED_20220608[[#This Row],[Column1]],6)</f>
        <v>414165</v>
      </c>
      <c r="AZ1030" t="str">
        <f>RIGHT(ARD_SAFE_PROCESSED_20220608[[#This Row],[Column1]],4)</f>
        <v>5441</v>
      </c>
      <c r="BA1030" s="2">
        <f t="shared" si="102"/>
        <v>45994</v>
      </c>
      <c r="BB1030">
        <f t="shared" si="103"/>
        <v>2.96</v>
      </c>
      <c r="BC1030">
        <f t="shared" si="104"/>
        <v>10</v>
      </c>
      <c r="BD1030" t="str">
        <f t="shared" si="105"/>
        <v>6</v>
      </c>
      <c r="BE1030" t="str">
        <f t="shared" si="106"/>
        <v>F:TC40</v>
      </c>
    </row>
    <row r="1031" spans="1:57" hidden="1" x14ac:dyDescent="0.3">
      <c r="A1031" t="s">
        <v>5757</v>
      </c>
      <c r="B1031" t="s">
        <v>5758</v>
      </c>
      <c r="C1031" t="s">
        <v>307</v>
      </c>
      <c r="D1031" t="s">
        <v>25</v>
      </c>
      <c r="E1031" t="s">
        <v>535</v>
      </c>
      <c r="F1031" t="s">
        <v>28</v>
      </c>
      <c r="G1031" t="s">
        <v>29</v>
      </c>
      <c r="H1031" t="s">
        <v>308</v>
      </c>
      <c r="I1031" t="s">
        <v>535</v>
      </c>
      <c r="J1031" t="s">
        <v>21</v>
      </c>
      <c r="K1031" t="s">
        <v>5759</v>
      </c>
      <c r="L1031" t="s">
        <v>5760</v>
      </c>
      <c r="M1031" t="s">
        <v>65</v>
      </c>
      <c r="N1031" t="s">
        <v>26</v>
      </c>
      <c r="O1031" t="s">
        <v>27</v>
      </c>
      <c r="P1031" t="s">
        <v>5761</v>
      </c>
      <c r="Q1031" t="s">
        <v>85</v>
      </c>
      <c r="R1031" t="s">
        <v>23</v>
      </c>
      <c r="S1031" t="s">
        <v>24</v>
      </c>
      <c r="T1031" t="s">
        <v>535</v>
      </c>
      <c r="U1031" t="s">
        <v>5762</v>
      </c>
      <c r="W1031" t="s">
        <v>4296</v>
      </c>
      <c r="X1031" t="s">
        <v>28</v>
      </c>
      <c r="Y1031" t="e">
        <f>VLOOKUP(W1031,ARD_SAFE_PROCESSED_20220608[[#This Row],[Column11]],1,FALSE)</f>
        <v>#N/A</v>
      </c>
      <c r="AB1031" t="str">
        <f>CONCATENATE(LEFT(ARD_SAFE_PROCESSED_20220608[[#This Row],[Column1]],6),"******",RIGHT(ARD_SAFE_PROCESSED_20220608[[#This Row],[Column1]],4),";",ARD_SAFE_PROCESSED_20220608[[#This Row],[Column11]])</f>
        <v>450792******1411;74357045330003106356672</v>
      </c>
      <c r="AD1031" t="str">
        <f>CLEAN(ARD_SAFE_PROCESSED_20220608[[#This Row],[Column1]])</f>
        <v>4507920120051411</v>
      </c>
      <c r="AE1031" t="str">
        <f>CLEAN(ARD_SAFE_PROCESSED_20220608[[#This Row],[Column2]])</f>
        <v>093533</v>
      </c>
      <c r="AF1031" t="str">
        <f>CLEAN(ARD_SAFE_PROCESSED_20220608[[#This Row],[Column3]])</f>
        <v>4079964</v>
      </c>
      <c r="AG1031" t="str">
        <f>CLEAN(ARD_SAFE_PROCESSED_20220608[[#This Row],[Column4]])</f>
        <v>EC</v>
      </c>
      <c r="AH1031" t="str">
        <f>CLEAN(ARD_SAFE_PROCESSED_20220608[[#This Row],[Column5]])</f>
        <v>20251126</v>
      </c>
      <c r="AI1031" t="str">
        <f>CLEAN(ARD_SAFE_PROCESSED_20220608[[#This Row],[Column6]])</f>
        <v>604</v>
      </c>
      <c r="AJ1031" t="str">
        <f>CLEAN(ARD_SAFE_PROCESSED_20220608[[#This Row],[Column7]])</f>
        <v>76</v>
      </c>
      <c r="AK1031" t="str">
        <f>CLEAN(ARD_SAFE_PROCESSED_20220608[[#This Row],[Column8]])</f>
        <v xml:space="preserve">APPARKA APP                   </v>
      </c>
      <c r="AL1031" t="str">
        <f>CLEAN(ARD_SAFE_PROCESSED_20220608[[#This Row],[Column9]])</f>
        <v>20251126</v>
      </c>
      <c r="AM1031" t="str">
        <f>CLEAN(ARD_SAFE_PROCESSED_20220608[[#This Row],[Column10]])</f>
        <v xml:space="preserve">'                       </v>
      </c>
      <c r="AN1031" t="s">
        <v>5759</v>
      </c>
      <c r="AO1031" t="str">
        <f>CLEAN(ARD_SAFE_PROCESSED_20220608[[#This Row],[Column12]])</f>
        <v>6438277</v>
      </c>
      <c r="AP1031" t="str">
        <f>CLEAN(ARD_SAFE_PROCESSED_20220608[[#This Row],[Column13]])</f>
        <v xml:space="preserve">   </v>
      </c>
      <c r="AQ1031" t="str">
        <f>CLEAN(ARD_SAFE_PROCESSED_20220608[[#This Row],[Column14]])</f>
        <v xml:space="preserve">PV000000  </v>
      </c>
      <c r="AR1031" t="str">
        <f>CLEAN(ARD_SAFE_PROCESSED_20220608[[#This Row],[Column15]])</f>
        <v xml:space="preserve">E-COMMERCE                                        </v>
      </c>
      <c r="AS1031" t="str">
        <f>CLEAN(ARD_SAFE_PROCESSED_20220608[[#This Row],[Column16]])</f>
        <v xml:space="preserve">9128352        </v>
      </c>
      <c r="AT1031" t="str">
        <f>CLEAN(ARD_SAFE_PROCESSED_20220608[[#This Row],[Column17]])</f>
        <v>10.00</v>
      </c>
      <c r="AU1031" t="str">
        <f>CLEAN(ARD_SAFE_PROCESSED_20220608[[#This Row],[Column18]])</f>
        <v xml:space="preserve">' </v>
      </c>
      <c r="AV1031" t="str">
        <f>CLEAN(ARD_SAFE_PROCESSED_20220608[[#This Row],[Column19]])</f>
        <v xml:space="preserve">          </v>
      </c>
      <c r="AW1031" t="str">
        <f>CLEAN(ARD_SAFE_PROCESSED_20220608[[#This Row],[Column20]])</f>
        <v>20251126</v>
      </c>
      <c r="AX1031" t="str">
        <f>CLEAN(ARD_SAFE_PROCESSED_20220608[[#This Row],[Column21]])</f>
        <v>143710</v>
      </c>
      <c r="AY1031" t="str">
        <f>LEFT(ARD_SAFE_PROCESSED_20220608[[#This Row],[Column1]],6)</f>
        <v>450792</v>
      </c>
      <c r="AZ1031" t="str">
        <f>RIGHT(ARD_SAFE_PROCESSED_20220608[[#This Row],[Column1]],4)</f>
        <v>1411</v>
      </c>
      <c r="BA1031" s="2">
        <f t="shared" si="102"/>
        <v>45994</v>
      </c>
      <c r="BB1031">
        <f t="shared" si="103"/>
        <v>2.96</v>
      </c>
      <c r="BC1031">
        <f t="shared" si="104"/>
        <v>10</v>
      </c>
      <c r="BD1031" t="str">
        <f t="shared" si="105"/>
        <v>6</v>
      </c>
      <c r="BE1031" t="str">
        <f t="shared" si="106"/>
        <v>F:TC40</v>
      </c>
    </row>
    <row r="1032" spans="1:57" hidden="1" x14ac:dyDescent="0.3">
      <c r="A1032" t="s">
        <v>6856</v>
      </c>
      <c r="B1032" t="s">
        <v>6857</v>
      </c>
      <c r="C1032" t="s">
        <v>6858</v>
      </c>
      <c r="D1032" t="s">
        <v>64</v>
      </c>
      <c r="E1032" t="s">
        <v>535</v>
      </c>
      <c r="F1032" t="s">
        <v>28</v>
      </c>
      <c r="G1032" t="s">
        <v>29</v>
      </c>
      <c r="H1032" t="s">
        <v>6859</v>
      </c>
      <c r="I1032" t="s">
        <v>535</v>
      </c>
      <c r="J1032" t="s">
        <v>21</v>
      </c>
      <c r="K1032" t="s">
        <v>6860</v>
      </c>
      <c r="L1032" t="s">
        <v>6861</v>
      </c>
      <c r="M1032" t="s">
        <v>65</v>
      </c>
      <c r="N1032" t="s">
        <v>67</v>
      </c>
      <c r="O1032" t="s">
        <v>66</v>
      </c>
      <c r="P1032" t="s">
        <v>22</v>
      </c>
      <c r="Q1032" t="s">
        <v>170</v>
      </c>
      <c r="R1032" t="s">
        <v>23</v>
      </c>
      <c r="S1032" t="s">
        <v>24</v>
      </c>
      <c r="T1032" t="s">
        <v>535</v>
      </c>
      <c r="U1032" t="s">
        <v>6862</v>
      </c>
      <c r="W1032" t="s">
        <v>3771</v>
      </c>
      <c r="X1032" t="s">
        <v>28</v>
      </c>
      <c r="Y1032" t="e">
        <f>VLOOKUP(W1032,ARD_SAFE_PROCESSED_20220608[[#This Row],[Column11]],1,FALSE)</f>
        <v>#N/A</v>
      </c>
      <c r="AB1032" t="str">
        <f>CONCATENATE(LEFT(ARD_SAFE_PROCESSED_20220608[[#This Row],[Column1]],6),"******",RIGHT(ARD_SAFE_PROCESSED_20220608[[#This Row],[Column1]],4),";",ARD_SAFE_PROCESSED_20220608[[#This Row],[Column11]])</f>
        <v>455788******6457;74357045330004644500011</v>
      </c>
      <c r="AD1032" t="str">
        <f>CLEAN(ARD_SAFE_PROCESSED_20220608[[#This Row],[Column1]])</f>
        <v>4557881422156457</v>
      </c>
      <c r="AE1032" t="str">
        <f>CLEAN(ARD_SAFE_PROCESSED_20220608[[#This Row],[Column2]])</f>
        <v>023817</v>
      </c>
      <c r="AF1032" t="str">
        <f>CLEAN(ARD_SAFE_PROCESSED_20220608[[#This Row],[Column3]])</f>
        <v>5842299</v>
      </c>
      <c r="AG1032" t="str">
        <f>CLEAN(ARD_SAFE_PROCESSED_20220608[[#This Row],[Column4]])</f>
        <v>PL</v>
      </c>
      <c r="AH1032" t="str">
        <f>CLEAN(ARD_SAFE_PROCESSED_20220608[[#This Row],[Column5]])</f>
        <v>20251126</v>
      </c>
      <c r="AI1032" t="str">
        <f>CLEAN(ARD_SAFE_PROCESSED_20220608[[#This Row],[Column6]])</f>
        <v>604</v>
      </c>
      <c r="AJ1032" t="str">
        <f>CLEAN(ARD_SAFE_PROCESSED_20220608[[#This Row],[Column7]])</f>
        <v>76</v>
      </c>
      <c r="AK1032" t="str">
        <f>CLEAN(ARD_SAFE_PROCESSED_20220608[[#This Row],[Column8]])</f>
        <v>IZI*CHICHARRONERIA E INVERSION</v>
      </c>
      <c r="AL1032" t="str">
        <f>CLEAN(ARD_SAFE_PROCESSED_20220608[[#This Row],[Column9]])</f>
        <v>20251126</v>
      </c>
      <c r="AM1032" t="str">
        <f>CLEAN(ARD_SAFE_PROCESSED_20220608[[#This Row],[Column10]])</f>
        <v xml:space="preserve">'                       </v>
      </c>
      <c r="AN1032" t="s">
        <v>6860</v>
      </c>
      <c r="AO1032" t="str">
        <f>CLEAN(ARD_SAFE_PROCESSED_20220608[[#This Row],[Column12]])</f>
        <v>263</v>
      </c>
      <c r="AP1032" t="str">
        <f>CLEAN(ARD_SAFE_PROCESSED_20220608[[#This Row],[Column13]])</f>
        <v xml:space="preserve">   </v>
      </c>
      <c r="AQ1032" t="str">
        <f>CLEAN(ARD_SAFE_PROCESSED_20220608[[#This Row],[Column14]])</f>
        <v xml:space="preserve">PS0001    </v>
      </c>
      <c r="AR1032" t="str">
        <f>CLEAN(ARD_SAFE_PROCESSED_20220608[[#This Row],[Column15]])</f>
        <v xml:space="preserve">POS CONTACTLESS CHIP                              </v>
      </c>
      <c r="AS1032" t="str">
        <f>CLEAN(ARD_SAFE_PROCESSED_20220608[[#This Row],[Column16]])</f>
        <v xml:space="preserve">               </v>
      </c>
      <c r="AT1032" t="str">
        <f>CLEAN(ARD_SAFE_PROCESSED_20220608[[#This Row],[Column17]])</f>
        <v>65.00</v>
      </c>
      <c r="AU1032" t="str">
        <f>CLEAN(ARD_SAFE_PROCESSED_20220608[[#This Row],[Column18]])</f>
        <v xml:space="preserve">' </v>
      </c>
      <c r="AV1032" t="str">
        <f>CLEAN(ARD_SAFE_PROCESSED_20220608[[#This Row],[Column19]])</f>
        <v xml:space="preserve">          </v>
      </c>
      <c r="AW1032" t="str">
        <f>CLEAN(ARD_SAFE_PROCESSED_20220608[[#This Row],[Column20]])</f>
        <v>20251126</v>
      </c>
      <c r="AX1032" t="str">
        <f>CLEAN(ARD_SAFE_PROCESSED_20220608[[#This Row],[Column21]])</f>
        <v>204100</v>
      </c>
      <c r="AY1032" t="str">
        <f>LEFT(ARD_SAFE_PROCESSED_20220608[[#This Row],[Column1]],6)</f>
        <v>455788</v>
      </c>
      <c r="AZ1032" t="str">
        <f>RIGHT(ARD_SAFE_PROCESSED_20220608[[#This Row],[Column1]],4)</f>
        <v>6457</v>
      </c>
      <c r="BA1032" s="2">
        <f t="shared" si="102"/>
        <v>45994</v>
      </c>
      <c r="BB1032">
        <f t="shared" si="103"/>
        <v>19.25</v>
      </c>
      <c r="BC1032">
        <f t="shared" si="104"/>
        <v>65</v>
      </c>
      <c r="BD1032" t="str">
        <f t="shared" si="105"/>
        <v>0</v>
      </c>
      <c r="BE1032" t="str">
        <f t="shared" si="106"/>
        <v>F:TC40</v>
      </c>
    </row>
    <row r="1033" spans="1:57" hidden="1" x14ac:dyDescent="0.3">
      <c r="A1033" t="s">
        <v>6856</v>
      </c>
      <c r="B1033" t="s">
        <v>6863</v>
      </c>
      <c r="C1033" t="s">
        <v>6858</v>
      </c>
      <c r="D1033" t="s">
        <v>64</v>
      </c>
      <c r="E1033" t="s">
        <v>535</v>
      </c>
      <c r="F1033" t="s">
        <v>28</v>
      </c>
      <c r="G1033" t="s">
        <v>29</v>
      </c>
      <c r="H1033" t="s">
        <v>6859</v>
      </c>
      <c r="I1033" t="s">
        <v>535</v>
      </c>
      <c r="J1033" t="s">
        <v>21</v>
      </c>
      <c r="K1033" t="s">
        <v>6864</v>
      </c>
      <c r="L1033" t="s">
        <v>3582</v>
      </c>
      <c r="M1033" t="s">
        <v>65</v>
      </c>
      <c r="N1033" t="s">
        <v>67</v>
      </c>
      <c r="O1033" t="s">
        <v>66</v>
      </c>
      <c r="P1033" t="s">
        <v>22</v>
      </c>
      <c r="Q1033" t="s">
        <v>170</v>
      </c>
      <c r="R1033" t="s">
        <v>23</v>
      </c>
      <c r="S1033" t="s">
        <v>24</v>
      </c>
      <c r="T1033" t="s">
        <v>535</v>
      </c>
      <c r="U1033" t="s">
        <v>6865</v>
      </c>
      <c r="W1033" t="s">
        <v>7263</v>
      </c>
      <c r="X1033" t="s">
        <v>28</v>
      </c>
      <c r="Y1033" t="e">
        <f>VLOOKUP(W1033,ARD_SAFE_PROCESSED_20220608[[#This Row],[Column11]],1,FALSE)</f>
        <v>#N/A</v>
      </c>
      <c r="AB1033" t="str">
        <f>CONCATENATE(LEFT(ARD_SAFE_PROCESSED_20220608[[#This Row],[Column1]],6),"******",RIGHT(ARD_SAFE_PROCESSED_20220608[[#This Row],[Column1]],4),";",ARD_SAFE_PROCESSED_20220608[[#This Row],[Column11]])</f>
        <v>455788******6457;74357045330004644500029</v>
      </c>
      <c r="AD1033" t="str">
        <f>CLEAN(ARD_SAFE_PROCESSED_20220608[[#This Row],[Column1]])</f>
        <v>4557881422156457</v>
      </c>
      <c r="AE1033" t="str">
        <f>CLEAN(ARD_SAFE_PROCESSED_20220608[[#This Row],[Column2]])</f>
        <v>052943</v>
      </c>
      <c r="AF1033" t="str">
        <f>CLEAN(ARD_SAFE_PROCESSED_20220608[[#This Row],[Column3]])</f>
        <v>5842299</v>
      </c>
      <c r="AG1033" t="str">
        <f>CLEAN(ARD_SAFE_PROCESSED_20220608[[#This Row],[Column4]])</f>
        <v>PL</v>
      </c>
      <c r="AH1033" t="str">
        <f>CLEAN(ARD_SAFE_PROCESSED_20220608[[#This Row],[Column5]])</f>
        <v>20251126</v>
      </c>
      <c r="AI1033" t="str">
        <f>CLEAN(ARD_SAFE_PROCESSED_20220608[[#This Row],[Column6]])</f>
        <v>604</v>
      </c>
      <c r="AJ1033" t="str">
        <f>CLEAN(ARD_SAFE_PROCESSED_20220608[[#This Row],[Column7]])</f>
        <v>76</v>
      </c>
      <c r="AK1033" t="str">
        <f>CLEAN(ARD_SAFE_PROCESSED_20220608[[#This Row],[Column8]])</f>
        <v>IZI*CHICHARRONERIA E INVERSION</v>
      </c>
      <c r="AL1033" t="str">
        <f>CLEAN(ARD_SAFE_PROCESSED_20220608[[#This Row],[Column9]])</f>
        <v>20251126</v>
      </c>
      <c r="AM1033" t="str">
        <f>CLEAN(ARD_SAFE_PROCESSED_20220608[[#This Row],[Column10]])</f>
        <v xml:space="preserve">'                       </v>
      </c>
      <c r="AN1033" t="s">
        <v>6864</v>
      </c>
      <c r="AO1033" t="str">
        <f>CLEAN(ARD_SAFE_PROCESSED_20220608[[#This Row],[Column12]])</f>
        <v>265</v>
      </c>
      <c r="AP1033" t="str">
        <f>CLEAN(ARD_SAFE_PROCESSED_20220608[[#This Row],[Column13]])</f>
        <v xml:space="preserve">   </v>
      </c>
      <c r="AQ1033" t="str">
        <f>CLEAN(ARD_SAFE_PROCESSED_20220608[[#This Row],[Column14]])</f>
        <v xml:space="preserve">PS0001    </v>
      </c>
      <c r="AR1033" t="str">
        <f>CLEAN(ARD_SAFE_PROCESSED_20220608[[#This Row],[Column15]])</f>
        <v xml:space="preserve">POS CONTACTLESS CHIP                              </v>
      </c>
      <c r="AS1033" t="str">
        <f>CLEAN(ARD_SAFE_PROCESSED_20220608[[#This Row],[Column16]])</f>
        <v xml:space="preserve">               </v>
      </c>
      <c r="AT1033" t="str">
        <f>CLEAN(ARD_SAFE_PROCESSED_20220608[[#This Row],[Column17]])</f>
        <v>65.00</v>
      </c>
      <c r="AU1033" t="str">
        <f>CLEAN(ARD_SAFE_PROCESSED_20220608[[#This Row],[Column18]])</f>
        <v xml:space="preserve">' </v>
      </c>
      <c r="AV1033" t="str">
        <f>CLEAN(ARD_SAFE_PROCESSED_20220608[[#This Row],[Column19]])</f>
        <v xml:space="preserve">          </v>
      </c>
      <c r="AW1033" t="str">
        <f>CLEAN(ARD_SAFE_PROCESSED_20220608[[#This Row],[Column20]])</f>
        <v>20251126</v>
      </c>
      <c r="AX1033" t="str">
        <f>CLEAN(ARD_SAFE_PROCESSED_20220608[[#This Row],[Column21]])</f>
        <v>205955</v>
      </c>
      <c r="AY1033" t="str">
        <f>LEFT(ARD_SAFE_PROCESSED_20220608[[#This Row],[Column1]],6)</f>
        <v>455788</v>
      </c>
      <c r="AZ1033" t="str">
        <f>RIGHT(ARD_SAFE_PROCESSED_20220608[[#This Row],[Column1]],4)</f>
        <v>6457</v>
      </c>
      <c r="BA1033" s="2">
        <f t="shared" si="102"/>
        <v>45994</v>
      </c>
      <c r="BB1033">
        <f t="shared" si="103"/>
        <v>19.25</v>
      </c>
      <c r="BC1033">
        <f t="shared" si="104"/>
        <v>65</v>
      </c>
      <c r="BD1033" t="str">
        <f t="shared" si="105"/>
        <v>0</v>
      </c>
      <c r="BE1033" t="str">
        <f t="shared" si="106"/>
        <v>F:TC40</v>
      </c>
    </row>
    <row r="1034" spans="1:57" hidden="1" x14ac:dyDescent="0.3">
      <c r="A1034" t="s">
        <v>6970</v>
      </c>
      <c r="B1034" t="s">
        <v>6993</v>
      </c>
      <c r="C1034" t="s">
        <v>6972</v>
      </c>
      <c r="D1034" t="s">
        <v>64</v>
      </c>
      <c r="E1034" t="s">
        <v>474</v>
      </c>
      <c r="F1034" t="s">
        <v>28</v>
      </c>
      <c r="G1034" t="s">
        <v>29</v>
      </c>
      <c r="H1034" t="s">
        <v>6973</v>
      </c>
      <c r="I1034" t="s">
        <v>535</v>
      </c>
      <c r="J1034" t="s">
        <v>21</v>
      </c>
      <c r="K1034" t="s">
        <v>6994</v>
      </c>
      <c r="L1034" t="s">
        <v>6995</v>
      </c>
      <c r="M1034" t="s">
        <v>65</v>
      </c>
      <c r="N1034" t="s">
        <v>67</v>
      </c>
      <c r="O1034" t="s">
        <v>66</v>
      </c>
      <c r="P1034" t="s">
        <v>22</v>
      </c>
      <c r="Q1034" t="s">
        <v>391</v>
      </c>
      <c r="R1034" t="s">
        <v>23</v>
      </c>
      <c r="S1034" t="s">
        <v>24</v>
      </c>
      <c r="T1034" t="s">
        <v>474</v>
      </c>
      <c r="U1034" t="s">
        <v>6996</v>
      </c>
      <c r="W1034" t="s">
        <v>7275</v>
      </c>
      <c r="X1034" t="s">
        <v>28</v>
      </c>
      <c r="Y1034" t="e">
        <f>VLOOKUP(W1034,ARD_SAFE_PROCESSED_20220608[[#This Row],[Column11]],1,FALSE)</f>
        <v>#N/A</v>
      </c>
      <c r="AB1034" t="str">
        <f>CONCATENATE(LEFT(ARD_SAFE_PROCESSED_20220608[[#This Row],[Column1]],6),"******",RIGHT(ARD_SAFE_PROCESSED_20220608[[#This Row],[Column1]],4),";",ARD_SAFE_PROCESSED_20220608[[#This Row],[Column11]])</f>
        <v>455788******0030;74357045330004739500017</v>
      </c>
      <c r="AD1034" t="str">
        <f>CLEAN(ARD_SAFE_PROCESSED_20220608[[#This Row],[Column1]])</f>
        <v>4557881435840030</v>
      </c>
      <c r="AE1034" t="str">
        <f>CLEAN(ARD_SAFE_PROCESSED_20220608[[#This Row],[Column2]])</f>
        <v>039069</v>
      </c>
      <c r="AF1034" t="str">
        <f>CLEAN(ARD_SAFE_PROCESSED_20220608[[#This Row],[Column3]])</f>
        <v>5853324</v>
      </c>
      <c r="AG1034" t="str">
        <f>CLEAN(ARD_SAFE_PROCESSED_20220608[[#This Row],[Column4]])</f>
        <v>PL</v>
      </c>
      <c r="AH1034" t="str">
        <f>CLEAN(ARD_SAFE_PROCESSED_20220608[[#This Row],[Column5]])</f>
        <v>20251124</v>
      </c>
      <c r="AI1034" t="str">
        <f>CLEAN(ARD_SAFE_PROCESSED_20220608[[#This Row],[Column6]])</f>
        <v>604</v>
      </c>
      <c r="AJ1034" t="str">
        <f>CLEAN(ARD_SAFE_PROCESSED_20220608[[#This Row],[Column7]])</f>
        <v>76</v>
      </c>
      <c r="AK1034" t="str">
        <f>CLEAN(ARD_SAFE_PROCESSED_20220608[[#This Row],[Column8]])</f>
        <v xml:space="preserve">IZI*EL BAR DE ZOLEZI          </v>
      </c>
      <c r="AL1034" t="str">
        <f>CLEAN(ARD_SAFE_PROCESSED_20220608[[#This Row],[Column9]])</f>
        <v>20251126</v>
      </c>
      <c r="AM1034" t="str">
        <f>CLEAN(ARD_SAFE_PROCESSED_20220608[[#This Row],[Column10]])</f>
        <v xml:space="preserve">'                       </v>
      </c>
      <c r="AN1034" t="s">
        <v>6994</v>
      </c>
      <c r="AO1034" t="str">
        <f>CLEAN(ARD_SAFE_PROCESSED_20220608[[#This Row],[Column12]])</f>
        <v>1650</v>
      </c>
      <c r="AP1034" t="str">
        <f>CLEAN(ARD_SAFE_PROCESSED_20220608[[#This Row],[Column13]])</f>
        <v xml:space="preserve">   </v>
      </c>
      <c r="AQ1034" t="str">
        <f>CLEAN(ARD_SAFE_PROCESSED_20220608[[#This Row],[Column14]])</f>
        <v xml:space="preserve">PS0001    </v>
      </c>
      <c r="AR1034" t="str">
        <f>CLEAN(ARD_SAFE_PROCESSED_20220608[[#This Row],[Column15]])</f>
        <v xml:space="preserve">POS CONTACTLESS CHIP                              </v>
      </c>
      <c r="AS1034" t="str">
        <f>CLEAN(ARD_SAFE_PROCESSED_20220608[[#This Row],[Column16]])</f>
        <v xml:space="preserve">               </v>
      </c>
      <c r="AT1034" t="str">
        <f>CLEAN(ARD_SAFE_PROCESSED_20220608[[#This Row],[Column17]])</f>
        <v>142.00</v>
      </c>
      <c r="AU1034" t="str">
        <f>CLEAN(ARD_SAFE_PROCESSED_20220608[[#This Row],[Column18]])</f>
        <v xml:space="preserve">' </v>
      </c>
      <c r="AV1034" t="str">
        <f>CLEAN(ARD_SAFE_PROCESSED_20220608[[#This Row],[Column19]])</f>
        <v xml:space="preserve">          </v>
      </c>
      <c r="AW1034" t="str">
        <f>CLEAN(ARD_SAFE_PROCESSED_20220608[[#This Row],[Column20]])</f>
        <v>20251124</v>
      </c>
      <c r="AX1034" t="str">
        <f>CLEAN(ARD_SAFE_PROCESSED_20220608[[#This Row],[Column21]])</f>
        <v>61701</v>
      </c>
      <c r="AY1034" t="str">
        <f>LEFT(ARD_SAFE_PROCESSED_20220608[[#This Row],[Column1]],6)</f>
        <v>455788</v>
      </c>
      <c r="AZ1034" t="str">
        <f>RIGHT(ARD_SAFE_PROCESSED_20220608[[#This Row],[Column1]],4)</f>
        <v>0030</v>
      </c>
      <c r="BA1034" s="2">
        <f t="shared" si="102"/>
        <v>45994</v>
      </c>
      <c r="BB1034">
        <f t="shared" si="103"/>
        <v>41.89</v>
      </c>
      <c r="BC1034">
        <f t="shared" si="104"/>
        <v>142</v>
      </c>
      <c r="BD1034" t="str">
        <f t="shared" si="105"/>
        <v>0</v>
      </c>
      <c r="BE1034" t="str">
        <f t="shared" si="106"/>
        <v>F:TC40</v>
      </c>
    </row>
    <row r="1035" spans="1:57" hidden="1" x14ac:dyDescent="0.3">
      <c r="A1035" t="s">
        <v>6970</v>
      </c>
      <c r="B1035" t="s">
        <v>6997</v>
      </c>
      <c r="C1035" t="s">
        <v>6972</v>
      </c>
      <c r="D1035" t="s">
        <v>64</v>
      </c>
      <c r="E1035" t="s">
        <v>474</v>
      </c>
      <c r="F1035" t="s">
        <v>28</v>
      </c>
      <c r="G1035" t="s">
        <v>29</v>
      </c>
      <c r="H1035" t="s">
        <v>6973</v>
      </c>
      <c r="I1035" t="s">
        <v>535</v>
      </c>
      <c r="J1035" t="s">
        <v>21</v>
      </c>
      <c r="K1035" t="s">
        <v>6998</v>
      </c>
      <c r="L1035" t="s">
        <v>6999</v>
      </c>
      <c r="M1035" t="s">
        <v>65</v>
      </c>
      <c r="N1035" t="s">
        <v>67</v>
      </c>
      <c r="O1035" t="s">
        <v>66</v>
      </c>
      <c r="P1035" t="s">
        <v>22</v>
      </c>
      <c r="Q1035" t="s">
        <v>391</v>
      </c>
      <c r="R1035" t="s">
        <v>23</v>
      </c>
      <c r="S1035" t="s">
        <v>24</v>
      </c>
      <c r="T1035" t="s">
        <v>474</v>
      </c>
      <c r="U1035" t="s">
        <v>7000</v>
      </c>
      <c r="W1035" t="s">
        <v>4939</v>
      </c>
      <c r="X1035" t="s">
        <v>28</v>
      </c>
      <c r="Y1035" t="e">
        <f>VLOOKUP(W1035,ARD_SAFE_PROCESSED_20220608[[#This Row],[Column11]],1,FALSE)</f>
        <v>#N/A</v>
      </c>
      <c r="AB1035" t="str">
        <f>CONCATENATE(LEFT(ARD_SAFE_PROCESSED_20220608[[#This Row],[Column1]],6),"******",RIGHT(ARD_SAFE_PROCESSED_20220608[[#This Row],[Column1]],4),";",ARD_SAFE_PROCESSED_20220608[[#This Row],[Column11]])</f>
        <v>455788******0030;74357045330004739500033</v>
      </c>
      <c r="AD1035" t="str">
        <f>CLEAN(ARD_SAFE_PROCESSED_20220608[[#This Row],[Column1]])</f>
        <v>4557881435840030</v>
      </c>
      <c r="AE1035" t="str">
        <f>CLEAN(ARD_SAFE_PROCESSED_20220608[[#This Row],[Column2]])</f>
        <v>057696</v>
      </c>
      <c r="AF1035" t="str">
        <f>CLEAN(ARD_SAFE_PROCESSED_20220608[[#This Row],[Column3]])</f>
        <v>5853324</v>
      </c>
      <c r="AG1035" t="str">
        <f>CLEAN(ARD_SAFE_PROCESSED_20220608[[#This Row],[Column4]])</f>
        <v>PL</v>
      </c>
      <c r="AH1035" t="str">
        <f>CLEAN(ARD_SAFE_PROCESSED_20220608[[#This Row],[Column5]])</f>
        <v>20251124</v>
      </c>
      <c r="AI1035" t="str">
        <f>CLEAN(ARD_SAFE_PROCESSED_20220608[[#This Row],[Column6]])</f>
        <v>604</v>
      </c>
      <c r="AJ1035" t="str">
        <f>CLEAN(ARD_SAFE_PROCESSED_20220608[[#This Row],[Column7]])</f>
        <v>76</v>
      </c>
      <c r="AK1035" t="str">
        <f>CLEAN(ARD_SAFE_PROCESSED_20220608[[#This Row],[Column8]])</f>
        <v xml:space="preserve">IZI*EL BAR DE ZOLEZI          </v>
      </c>
      <c r="AL1035" t="str">
        <f>CLEAN(ARD_SAFE_PROCESSED_20220608[[#This Row],[Column9]])</f>
        <v>20251126</v>
      </c>
      <c r="AM1035" t="str">
        <f>CLEAN(ARD_SAFE_PROCESSED_20220608[[#This Row],[Column10]])</f>
        <v xml:space="preserve">'                       </v>
      </c>
      <c r="AN1035" t="s">
        <v>6998</v>
      </c>
      <c r="AO1035" t="str">
        <f>CLEAN(ARD_SAFE_PROCESSED_20220608[[#This Row],[Column12]])</f>
        <v>1654</v>
      </c>
      <c r="AP1035" t="str">
        <f>CLEAN(ARD_SAFE_PROCESSED_20220608[[#This Row],[Column13]])</f>
        <v xml:space="preserve">   </v>
      </c>
      <c r="AQ1035" t="str">
        <f>CLEAN(ARD_SAFE_PROCESSED_20220608[[#This Row],[Column14]])</f>
        <v xml:space="preserve">PS0001    </v>
      </c>
      <c r="AR1035" t="str">
        <f>CLEAN(ARD_SAFE_PROCESSED_20220608[[#This Row],[Column15]])</f>
        <v xml:space="preserve">POS CONTACTLESS CHIP                              </v>
      </c>
      <c r="AS1035" t="str">
        <f>CLEAN(ARD_SAFE_PROCESSED_20220608[[#This Row],[Column16]])</f>
        <v xml:space="preserve">               </v>
      </c>
      <c r="AT1035" t="str">
        <f>CLEAN(ARD_SAFE_PROCESSED_20220608[[#This Row],[Column17]])</f>
        <v>142.00</v>
      </c>
      <c r="AU1035" t="str">
        <f>CLEAN(ARD_SAFE_PROCESSED_20220608[[#This Row],[Column18]])</f>
        <v xml:space="preserve">' </v>
      </c>
      <c r="AV1035" t="str">
        <f>CLEAN(ARD_SAFE_PROCESSED_20220608[[#This Row],[Column19]])</f>
        <v xml:space="preserve">          </v>
      </c>
      <c r="AW1035" t="str">
        <f>CLEAN(ARD_SAFE_PROCESSED_20220608[[#This Row],[Column20]])</f>
        <v>20251124</v>
      </c>
      <c r="AX1035" t="str">
        <f>CLEAN(ARD_SAFE_PROCESSED_20220608[[#This Row],[Column21]])</f>
        <v>70008</v>
      </c>
      <c r="AY1035" t="str">
        <f>LEFT(ARD_SAFE_PROCESSED_20220608[[#This Row],[Column1]],6)</f>
        <v>455788</v>
      </c>
      <c r="AZ1035" t="str">
        <f>RIGHT(ARD_SAFE_PROCESSED_20220608[[#This Row],[Column1]],4)</f>
        <v>0030</v>
      </c>
      <c r="BA1035" s="2">
        <f t="shared" si="102"/>
        <v>45994</v>
      </c>
      <c r="BB1035">
        <f t="shared" si="103"/>
        <v>41.89</v>
      </c>
      <c r="BC1035">
        <f t="shared" si="104"/>
        <v>142</v>
      </c>
      <c r="BD1035" t="str">
        <f t="shared" si="105"/>
        <v>0</v>
      </c>
      <c r="BE1035" t="str">
        <f t="shared" si="106"/>
        <v>F:TC40</v>
      </c>
    </row>
    <row r="1036" spans="1:57" hidden="1" x14ac:dyDescent="0.3">
      <c r="A1036" t="s">
        <v>6970</v>
      </c>
      <c r="B1036" t="s">
        <v>7001</v>
      </c>
      <c r="C1036" t="s">
        <v>6972</v>
      </c>
      <c r="D1036" t="s">
        <v>64</v>
      </c>
      <c r="E1036" t="s">
        <v>474</v>
      </c>
      <c r="F1036" t="s">
        <v>28</v>
      </c>
      <c r="G1036" t="s">
        <v>29</v>
      </c>
      <c r="H1036" t="s">
        <v>6973</v>
      </c>
      <c r="I1036" t="s">
        <v>535</v>
      </c>
      <c r="J1036" t="s">
        <v>21</v>
      </c>
      <c r="K1036" t="s">
        <v>7002</v>
      </c>
      <c r="L1036" t="s">
        <v>7003</v>
      </c>
      <c r="M1036" t="s">
        <v>65</v>
      </c>
      <c r="N1036" t="s">
        <v>67</v>
      </c>
      <c r="O1036" t="s">
        <v>66</v>
      </c>
      <c r="P1036" t="s">
        <v>22</v>
      </c>
      <c r="Q1036" t="s">
        <v>391</v>
      </c>
      <c r="R1036" t="s">
        <v>23</v>
      </c>
      <c r="S1036" t="s">
        <v>24</v>
      </c>
      <c r="T1036" t="s">
        <v>474</v>
      </c>
      <c r="U1036" t="s">
        <v>7004</v>
      </c>
      <c r="W1036" t="s">
        <v>4944</v>
      </c>
      <c r="X1036" t="s">
        <v>28</v>
      </c>
      <c r="Y1036" t="e">
        <f>VLOOKUP(W1036,ARD_SAFE_PROCESSED_20220608[[#This Row],[Column11]],1,FALSE)</f>
        <v>#N/A</v>
      </c>
      <c r="AB1036" t="str">
        <f>CONCATENATE(LEFT(ARD_SAFE_PROCESSED_20220608[[#This Row],[Column1]],6),"******",RIGHT(ARD_SAFE_PROCESSED_20220608[[#This Row],[Column1]],4),";",ARD_SAFE_PROCESSED_20220608[[#This Row],[Column11]])</f>
        <v>455788******0030;74357045330004739500041</v>
      </c>
      <c r="AD1036" t="str">
        <f>CLEAN(ARD_SAFE_PROCESSED_20220608[[#This Row],[Column1]])</f>
        <v>4557881435840030</v>
      </c>
      <c r="AE1036" t="str">
        <f>CLEAN(ARD_SAFE_PROCESSED_20220608[[#This Row],[Column2]])</f>
        <v>069054</v>
      </c>
      <c r="AF1036" t="str">
        <f>CLEAN(ARD_SAFE_PROCESSED_20220608[[#This Row],[Column3]])</f>
        <v>5853324</v>
      </c>
      <c r="AG1036" t="str">
        <f>CLEAN(ARD_SAFE_PROCESSED_20220608[[#This Row],[Column4]])</f>
        <v>PL</v>
      </c>
      <c r="AH1036" t="str">
        <f>CLEAN(ARD_SAFE_PROCESSED_20220608[[#This Row],[Column5]])</f>
        <v>20251124</v>
      </c>
      <c r="AI1036" t="str">
        <f>CLEAN(ARD_SAFE_PROCESSED_20220608[[#This Row],[Column6]])</f>
        <v>604</v>
      </c>
      <c r="AJ1036" t="str">
        <f>CLEAN(ARD_SAFE_PROCESSED_20220608[[#This Row],[Column7]])</f>
        <v>76</v>
      </c>
      <c r="AK1036" t="str">
        <f>CLEAN(ARD_SAFE_PROCESSED_20220608[[#This Row],[Column8]])</f>
        <v xml:space="preserve">IZI*EL BAR DE ZOLEZI          </v>
      </c>
      <c r="AL1036" t="str">
        <f>CLEAN(ARD_SAFE_PROCESSED_20220608[[#This Row],[Column9]])</f>
        <v>20251126</v>
      </c>
      <c r="AM1036" t="str">
        <f>CLEAN(ARD_SAFE_PROCESSED_20220608[[#This Row],[Column10]])</f>
        <v xml:space="preserve">'                       </v>
      </c>
      <c r="AN1036" t="s">
        <v>7002</v>
      </c>
      <c r="AO1036" t="str">
        <f>CLEAN(ARD_SAFE_PROCESSED_20220608[[#This Row],[Column12]])</f>
        <v>1658</v>
      </c>
      <c r="AP1036" t="str">
        <f>CLEAN(ARD_SAFE_PROCESSED_20220608[[#This Row],[Column13]])</f>
        <v xml:space="preserve">   </v>
      </c>
      <c r="AQ1036" t="str">
        <f>CLEAN(ARD_SAFE_PROCESSED_20220608[[#This Row],[Column14]])</f>
        <v xml:space="preserve">PS0001    </v>
      </c>
      <c r="AR1036" t="str">
        <f>CLEAN(ARD_SAFE_PROCESSED_20220608[[#This Row],[Column15]])</f>
        <v xml:space="preserve">POS CONTACTLESS CHIP                              </v>
      </c>
      <c r="AS1036" t="str">
        <f>CLEAN(ARD_SAFE_PROCESSED_20220608[[#This Row],[Column16]])</f>
        <v xml:space="preserve">               </v>
      </c>
      <c r="AT1036" t="str">
        <f>CLEAN(ARD_SAFE_PROCESSED_20220608[[#This Row],[Column17]])</f>
        <v>142.00</v>
      </c>
      <c r="AU1036" t="str">
        <f>CLEAN(ARD_SAFE_PROCESSED_20220608[[#This Row],[Column18]])</f>
        <v xml:space="preserve">' </v>
      </c>
      <c r="AV1036" t="str">
        <f>CLEAN(ARD_SAFE_PROCESSED_20220608[[#This Row],[Column19]])</f>
        <v xml:space="preserve">          </v>
      </c>
      <c r="AW1036" t="str">
        <f>CLEAN(ARD_SAFE_PROCESSED_20220608[[#This Row],[Column20]])</f>
        <v>20251124</v>
      </c>
      <c r="AX1036" t="str">
        <f>CLEAN(ARD_SAFE_PROCESSED_20220608[[#This Row],[Column21]])</f>
        <v>71639</v>
      </c>
      <c r="AY1036" t="str">
        <f>LEFT(ARD_SAFE_PROCESSED_20220608[[#This Row],[Column1]],6)</f>
        <v>455788</v>
      </c>
      <c r="AZ1036" t="str">
        <f>RIGHT(ARD_SAFE_PROCESSED_20220608[[#This Row],[Column1]],4)</f>
        <v>0030</v>
      </c>
      <c r="BA1036" s="2">
        <f t="shared" si="102"/>
        <v>45994</v>
      </c>
      <c r="BB1036">
        <f t="shared" si="103"/>
        <v>41.89</v>
      </c>
      <c r="BC1036">
        <f t="shared" si="104"/>
        <v>142</v>
      </c>
      <c r="BD1036" t="str">
        <f t="shared" si="105"/>
        <v>0</v>
      </c>
      <c r="BE1036" t="str">
        <f t="shared" si="106"/>
        <v>F:TC40</v>
      </c>
    </row>
    <row r="1037" spans="1:57" hidden="1" x14ac:dyDescent="0.3">
      <c r="A1037" t="s">
        <v>6970</v>
      </c>
      <c r="B1037" t="s">
        <v>7005</v>
      </c>
      <c r="C1037" t="s">
        <v>6972</v>
      </c>
      <c r="D1037" t="s">
        <v>64</v>
      </c>
      <c r="E1037" t="s">
        <v>474</v>
      </c>
      <c r="F1037" t="s">
        <v>28</v>
      </c>
      <c r="G1037" t="s">
        <v>29</v>
      </c>
      <c r="H1037" t="s">
        <v>6973</v>
      </c>
      <c r="I1037" t="s">
        <v>535</v>
      </c>
      <c r="J1037" t="s">
        <v>21</v>
      </c>
      <c r="K1037" t="s">
        <v>7006</v>
      </c>
      <c r="L1037" t="s">
        <v>7007</v>
      </c>
      <c r="M1037" t="s">
        <v>65</v>
      </c>
      <c r="N1037" t="s">
        <v>67</v>
      </c>
      <c r="O1037" t="s">
        <v>66</v>
      </c>
      <c r="P1037" t="s">
        <v>22</v>
      </c>
      <c r="Q1037" t="s">
        <v>391</v>
      </c>
      <c r="R1037" t="s">
        <v>23</v>
      </c>
      <c r="S1037" t="s">
        <v>24</v>
      </c>
      <c r="T1037" t="s">
        <v>474</v>
      </c>
      <c r="U1037" t="s">
        <v>7008</v>
      </c>
      <c r="W1037" t="s">
        <v>4948</v>
      </c>
      <c r="X1037" t="s">
        <v>28</v>
      </c>
      <c r="Y1037" t="e">
        <f>VLOOKUP(W1037,ARD_SAFE_PROCESSED_20220608[[#This Row],[Column11]],1,FALSE)</f>
        <v>#N/A</v>
      </c>
      <c r="AB1037" t="str">
        <f>CONCATENATE(LEFT(ARD_SAFE_PROCESSED_20220608[[#This Row],[Column1]],6),"******",RIGHT(ARD_SAFE_PROCESSED_20220608[[#This Row],[Column1]],4),";",ARD_SAFE_PROCESSED_20220608[[#This Row],[Column11]])</f>
        <v>455788******0030;74357045330004739500058</v>
      </c>
      <c r="AD1037" t="str">
        <f>CLEAN(ARD_SAFE_PROCESSED_20220608[[#This Row],[Column1]])</f>
        <v>4557881435840030</v>
      </c>
      <c r="AE1037" t="str">
        <f>CLEAN(ARD_SAFE_PROCESSED_20220608[[#This Row],[Column2]])</f>
        <v>081312</v>
      </c>
      <c r="AF1037" t="str">
        <f>CLEAN(ARD_SAFE_PROCESSED_20220608[[#This Row],[Column3]])</f>
        <v>5853324</v>
      </c>
      <c r="AG1037" t="str">
        <f>CLEAN(ARD_SAFE_PROCESSED_20220608[[#This Row],[Column4]])</f>
        <v>PL</v>
      </c>
      <c r="AH1037" t="str">
        <f>CLEAN(ARD_SAFE_PROCESSED_20220608[[#This Row],[Column5]])</f>
        <v>20251124</v>
      </c>
      <c r="AI1037" t="str">
        <f>CLEAN(ARD_SAFE_PROCESSED_20220608[[#This Row],[Column6]])</f>
        <v>604</v>
      </c>
      <c r="AJ1037" t="str">
        <f>CLEAN(ARD_SAFE_PROCESSED_20220608[[#This Row],[Column7]])</f>
        <v>76</v>
      </c>
      <c r="AK1037" t="str">
        <f>CLEAN(ARD_SAFE_PROCESSED_20220608[[#This Row],[Column8]])</f>
        <v xml:space="preserve">IZI*EL BAR DE ZOLEZI          </v>
      </c>
      <c r="AL1037" t="str">
        <f>CLEAN(ARD_SAFE_PROCESSED_20220608[[#This Row],[Column9]])</f>
        <v>20251126</v>
      </c>
      <c r="AM1037" t="str">
        <f>CLEAN(ARD_SAFE_PROCESSED_20220608[[#This Row],[Column10]])</f>
        <v xml:space="preserve">'                       </v>
      </c>
      <c r="AN1037" t="s">
        <v>7006</v>
      </c>
      <c r="AO1037" t="str">
        <f>CLEAN(ARD_SAFE_PROCESSED_20220608[[#This Row],[Column12]])</f>
        <v>1660</v>
      </c>
      <c r="AP1037" t="str">
        <f>CLEAN(ARD_SAFE_PROCESSED_20220608[[#This Row],[Column13]])</f>
        <v xml:space="preserve">   </v>
      </c>
      <c r="AQ1037" t="str">
        <f>CLEAN(ARD_SAFE_PROCESSED_20220608[[#This Row],[Column14]])</f>
        <v xml:space="preserve">PS0001    </v>
      </c>
      <c r="AR1037" t="str">
        <f>CLEAN(ARD_SAFE_PROCESSED_20220608[[#This Row],[Column15]])</f>
        <v xml:space="preserve">POS CONTACTLESS CHIP                              </v>
      </c>
      <c r="AS1037" t="str">
        <f>CLEAN(ARD_SAFE_PROCESSED_20220608[[#This Row],[Column16]])</f>
        <v xml:space="preserve">               </v>
      </c>
      <c r="AT1037" t="str">
        <f>CLEAN(ARD_SAFE_PROCESSED_20220608[[#This Row],[Column17]])</f>
        <v>142.00</v>
      </c>
      <c r="AU1037" t="str">
        <f>CLEAN(ARD_SAFE_PROCESSED_20220608[[#This Row],[Column18]])</f>
        <v xml:space="preserve">' </v>
      </c>
      <c r="AV1037" t="str">
        <f>CLEAN(ARD_SAFE_PROCESSED_20220608[[#This Row],[Column19]])</f>
        <v xml:space="preserve">          </v>
      </c>
      <c r="AW1037" t="str">
        <f>CLEAN(ARD_SAFE_PROCESSED_20220608[[#This Row],[Column20]])</f>
        <v>20251124</v>
      </c>
      <c r="AX1037" t="str">
        <f>CLEAN(ARD_SAFE_PROCESSED_20220608[[#This Row],[Column21]])</f>
        <v>73311</v>
      </c>
      <c r="AY1037" t="str">
        <f>LEFT(ARD_SAFE_PROCESSED_20220608[[#This Row],[Column1]],6)</f>
        <v>455788</v>
      </c>
      <c r="AZ1037" t="str">
        <f>RIGHT(ARD_SAFE_PROCESSED_20220608[[#This Row],[Column1]],4)</f>
        <v>0030</v>
      </c>
      <c r="BA1037" s="2">
        <f t="shared" si="102"/>
        <v>45994</v>
      </c>
      <c r="BB1037">
        <f t="shared" si="103"/>
        <v>41.89</v>
      </c>
      <c r="BC1037">
        <f t="shared" si="104"/>
        <v>142</v>
      </c>
      <c r="BD1037" t="str">
        <f t="shared" si="105"/>
        <v>0</v>
      </c>
      <c r="BE1037" t="str">
        <f t="shared" si="106"/>
        <v>F:TC40</v>
      </c>
    </row>
    <row r="1038" spans="1:57" hidden="1" x14ac:dyDescent="0.3">
      <c r="A1038" t="s">
        <v>6696</v>
      </c>
      <c r="B1038" t="s">
        <v>6697</v>
      </c>
      <c r="C1038" t="s">
        <v>6698</v>
      </c>
      <c r="D1038" t="s">
        <v>64</v>
      </c>
      <c r="E1038" t="s">
        <v>535</v>
      </c>
      <c r="F1038" t="s">
        <v>28</v>
      </c>
      <c r="G1038" t="s">
        <v>29</v>
      </c>
      <c r="H1038" t="s">
        <v>6699</v>
      </c>
      <c r="I1038" t="s">
        <v>535</v>
      </c>
      <c r="J1038" t="s">
        <v>21</v>
      </c>
      <c r="K1038" t="s">
        <v>6700</v>
      </c>
      <c r="L1038" t="s">
        <v>6701</v>
      </c>
      <c r="M1038" t="s">
        <v>65</v>
      </c>
      <c r="N1038" t="s">
        <v>77</v>
      </c>
      <c r="O1038" t="s">
        <v>66</v>
      </c>
      <c r="P1038" t="s">
        <v>22</v>
      </c>
      <c r="Q1038" t="s">
        <v>251</v>
      </c>
      <c r="R1038" t="s">
        <v>23</v>
      </c>
      <c r="S1038" t="s">
        <v>24</v>
      </c>
      <c r="T1038" t="s">
        <v>535</v>
      </c>
      <c r="U1038" t="s">
        <v>6702</v>
      </c>
      <c r="W1038" t="s">
        <v>4953</v>
      </c>
      <c r="X1038" t="s">
        <v>28</v>
      </c>
      <c r="Y1038" t="e">
        <f>VLOOKUP(W1038,ARD_SAFE_PROCESSED_20220608[[#This Row],[Column11]],1,FALSE)</f>
        <v>#N/A</v>
      </c>
      <c r="AB1038" t="str">
        <f>CONCATENATE(LEFT(ARD_SAFE_PROCESSED_20220608[[#This Row],[Column1]],6),"******",RIGHT(ARD_SAFE_PROCESSED_20220608[[#This Row],[Column1]],4),";",ARD_SAFE_PROCESSED_20220608[[#This Row],[Column11]])</f>
        <v>455788******7659;74357045330007652200242</v>
      </c>
      <c r="AD1038" t="str">
        <f>CLEAN(ARD_SAFE_PROCESSED_20220608[[#This Row],[Column1]])</f>
        <v>4557881413777659</v>
      </c>
      <c r="AE1038" t="str">
        <f>CLEAN(ARD_SAFE_PROCESSED_20220608[[#This Row],[Column2]])</f>
        <v>168121</v>
      </c>
      <c r="AF1038" t="str">
        <f>CLEAN(ARD_SAFE_PROCESSED_20220608[[#This Row],[Column3]])</f>
        <v>1032213</v>
      </c>
      <c r="AG1038" t="str">
        <f>CLEAN(ARD_SAFE_PROCESSED_20220608[[#This Row],[Column4]])</f>
        <v>PL</v>
      </c>
      <c r="AH1038" t="str">
        <f>CLEAN(ARD_SAFE_PROCESSED_20220608[[#This Row],[Column5]])</f>
        <v>20251126</v>
      </c>
      <c r="AI1038" t="str">
        <f>CLEAN(ARD_SAFE_PROCESSED_20220608[[#This Row],[Column6]])</f>
        <v>604</v>
      </c>
      <c r="AJ1038" t="str">
        <f>CLEAN(ARD_SAFE_PROCESSED_20220608[[#This Row],[Column7]])</f>
        <v>76</v>
      </c>
      <c r="AK1038" t="str">
        <f>CLEAN(ARD_SAFE_PROCESSED_20220608[[#This Row],[Column8]])</f>
        <v xml:space="preserve">MFAG11 OVALO DE LA MUJER      </v>
      </c>
      <c r="AL1038" t="str">
        <f>CLEAN(ARD_SAFE_PROCESSED_20220608[[#This Row],[Column9]])</f>
        <v>20251126</v>
      </c>
      <c r="AM1038" t="str">
        <f>CLEAN(ARD_SAFE_PROCESSED_20220608[[#This Row],[Column10]])</f>
        <v xml:space="preserve">'                       </v>
      </c>
      <c r="AN1038" t="s">
        <v>6700</v>
      </c>
      <c r="AO1038" t="str">
        <f>CLEAN(ARD_SAFE_PROCESSED_20220608[[#This Row],[Column12]])</f>
        <v>6014</v>
      </c>
      <c r="AP1038" t="str">
        <f>CLEAN(ARD_SAFE_PROCESSED_20220608[[#This Row],[Column13]])</f>
        <v xml:space="preserve">   </v>
      </c>
      <c r="AQ1038" t="str">
        <f>CLEAN(ARD_SAFE_PROCESSED_20220608[[#This Row],[Column14]])</f>
        <v xml:space="preserve">PS0002    </v>
      </c>
      <c r="AR1038" t="str">
        <f>CLEAN(ARD_SAFE_PROCESSED_20220608[[#This Row],[Column15]])</f>
        <v xml:space="preserve">POS CONTACTLESS CHIP                              </v>
      </c>
      <c r="AS1038" t="str">
        <f>CLEAN(ARD_SAFE_PROCESSED_20220608[[#This Row],[Column16]])</f>
        <v xml:space="preserve">               </v>
      </c>
      <c r="AT1038" t="str">
        <f>CLEAN(ARD_SAFE_PROCESSED_20220608[[#This Row],[Column17]])</f>
        <v>139.90</v>
      </c>
      <c r="AU1038" t="str">
        <f>CLEAN(ARD_SAFE_PROCESSED_20220608[[#This Row],[Column18]])</f>
        <v xml:space="preserve">' </v>
      </c>
      <c r="AV1038" t="str">
        <f>CLEAN(ARD_SAFE_PROCESSED_20220608[[#This Row],[Column19]])</f>
        <v xml:space="preserve">          </v>
      </c>
      <c r="AW1038" t="str">
        <f>CLEAN(ARD_SAFE_PROCESSED_20220608[[#This Row],[Column20]])</f>
        <v>20251126</v>
      </c>
      <c r="AX1038" t="str">
        <f>CLEAN(ARD_SAFE_PROCESSED_20220608[[#This Row],[Column21]])</f>
        <v>211923</v>
      </c>
      <c r="AY1038" t="str">
        <f>LEFT(ARD_SAFE_PROCESSED_20220608[[#This Row],[Column1]],6)</f>
        <v>455788</v>
      </c>
      <c r="AZ1038" t="str">
        <f>RIGHT(ARD_SAFE_PROCESSED_20220608[[#This Row],[Column1]],4)</f>
        <v>7659</v>
      </c>
      <c r="BA1038" s="2">
        <f t="shared" si="102"/>
        <v>45994</v>
      </c>
      <c r="BB1038">
        <f t="shared" si="103"/>
        <v>41.43</v>
      </c>
      <c r="BC1038">
        <f t="shared" si="104"/>
        <v>139.9</v>
      </c>
      <c r="BD1038" t="str">
        <f t="shared" si="105"/>
        <v>0</v>
      </c>
      <c r="BE1038" t="str">
        <f t="shared" si="106"/>
        <v>F:TC40</v>
      </c>
    </row>
    <row r="1039" spans="1:57" hidden="1" x14ac:dyDescent="0.3">
      <c r="A1039" t="s">
        <v>6696</v>
      </c>
      <c r="B1039" t="s">
        <v>6703</v>
      </c>
      <c r="C1039" t="s">
        <v>6698</v>
      </c>
      <c r="D1039" t="s">
        <v>64</v>
      </c>
      <c r="E1039" t="s">
        <v>535</v>
      </c>
      <c r="F1039" t="s">
        <v>28</v>
      </c>
      <c r="G1039" t="s">
        <v>29</v>
      </c>
      <c r="H1039" t="s">
        <v>6699</v>
      </c>
      <c r="I1039" t="s">
        <v>535</v>
      </c>
      <c r="J1039" t="s">
        <v>21</v>
      </c>
      <c r="K1039" t="s">
        <v>6704</v>
      </c>
      <c r="L1039" t="s">
        <v>6705</v>
      </c>
      <c r="M1039" t="s">
        <v>65</v>
      </c>
      <c r="N1039" t="s">
        <v>77</v>
      </c>
      <c r="O1039" t="s">
        <v>66</v>
      </c>
      <c r="P1039" t="s">
        <v>22</v>
      </c>
      <c r="Q1039" t="s">
        <v>251</v>
      </c>
      <c r="R1039" t="s">
        <v>23</v>
      </c>
      <c r="S1039" t="s">
        <v>24</v>
      </c>
      <c r="T1039" t="s">
        <v>535</v>
      </c>
      <c r="U1039" t="s">
        <v>6706</v>
      </c>
      <c r="W1039" t="s">
        <v>3775</v>
      </c>
      <c r="X1039" t="s">
        <v>28</v>
      </c>
      <c r="Y1039" t="e">
        <f>VLOOKUP(W1039,ARD_SAFE_PROCESSED_20220608[[#This Row],[Column11]],1,FALSE)</f>
        <v>#N/A</v>
      </c>
      <c r="AB1039" t="str">
        <f>CONCATENATE(LEFT(ARD_SAFE_PROCESSED_20220608[[#This Row],[Column1]],6),"******",RIGHT(ARD_SAFE_PROCESSED_20220608[[#This Row],[Column1]],4),";",ARD_SAFE_PROCESSED_20220608[[#This Row],[Column11]])</f>
        <v>455788******7659;74357045330007652200259</v>
      </c>
      <c r="AD1039" t="str">
        <f>CLEAN(ARD_SAFE_PROCESSED_20220608[[#This Row],[Column1]])</f>
        <v>4557881413777659</v>
      </c>
      <c r="AE1039" t="str">
        <f>CLEAN(ARD_SAFE_PROCESSED_20220608[[#This Row],[Column2]])</f>
        <v>169318</v>
      </c>
      <c r="AF1039" t="str">
        <f>CLEAN(ARD_SAFE_PROCESSED_20220608[[#This Row],[Column3]])</f>
        <v>1032213</v>
      </c>
      <c r="AG1039" t="str">
        <f>CLEAN(ARD_SAFE_PROCESSED_20220608[[#This Row],[Column4]])</f>
        <v>PL</v>
      </c>
      <c r="AH1039" t="str">
        <f>CLEAN(ARD_SAFE_PROCESSED_20220608[[#This Row],[Column5]])</f>
        <v>20251126</v>
      </c>
      <c r="AI1039" t="str">
        <f>CLEAN(ARD_SAFE_PROCESSED_20220608[[#This Row],[Column6]])</f>
        <v>604</v>
      </c>
      <c r="AJ1039" t="str">
        <f>CLEAN(ARD_SAFE_PROCESSED_20220608[[#This Row],[Column7]])</f>
        <v>76</v>
      </c>
      <c r="AK1039" t="str">
        <f>CLEAN(ARD_SAFE_PROCESSED_20220608[[#This Row],[Column8]])</f>
        <v xml:space="preserve">MFAG11 OVALO DE LA MUJER      </v>
      </c>
      <c r="AL1039" t="str">
        <f>CLEAN(ARD_SAFE_PROCESSED_20220608[[#This Row],[Column9]])</f>
        <v>20251126</v>
      </c>
      <c r="AM1039" t="str">
        <f>CLEAN(ARD_SAFE_PROCESSED_20220608[[#This Row],[Column10]])</f>
        <v xml:space="preserve">'                       </v>
      </c>
      <c r="AN1039" t="s">
        <v>6704</v>
      </c>
      <c r="AO1039" t="str">
        <f>CLEAN(ARD_SAFE_PROCESSED_20220608[[#This Row],[Column12]])</f>
        <v>6016</v>
      </c>
      <c r="AP1039" t="str">
        <f>CLEAN(ARD_SAFE_PROCESSED_20220608[[#This Row],[Column13]])</f>
        <v xml:space="preserve">   </v>
      </c>
      <c r="AQ1039" t="str">
        <f>CLEAN(ARD_SAFE_PROCESSED_20220608[[#This Row],[Column14]])</f>
        <v xml:space="preserve">PS0002    </v>
      </c>
      <c r="AR1039" t="str">
        <f>CLEAN(ARD_SAFE_PROCESSED_20220608[[#This Row],[Column15]])</f>
        <v xml:space="preserve">POS CONTACTLESS CHIP                              </v>
      </c>
      <c r="AS1039" t="str">
        <f>CLEAN(ARD_SAFE_PROCESSED_20220608[[#This Row],[Column16]])</f>
        <v xml:space="preserve">               </v>
      </c>
      <c r="AT1039" t="str">
        <f>CLEAN(ARD_SAFE_PROCESSED_20220608[[#This Row],[Column17]])</f>
        <v>139.90</v>
      </c>
      <c r="AU1039" t="str">
        <f>CLEAN(ARD_SAFE_PROCESSED_20220608[[#This Row],[Column18]])</f>
        <v xml:space="preserve">' </v>
      </c>
      <c r="AV1039" t="str">
        <f>CLEAN(ARD_SAFE_PROCESSED_20220608[[#This Row],[Column19]])</f>
        <v xml:space="preserve">          </v>
      </c>
      <c r="AW1039" t="str">
        <f>CLEAN(ARD_SAFE_PROCESSED_20220608[[#This Row],[Column20]])</f>
        <v>20251126</v>
      </c>
      <c r="AX1039" t="str">
        <f>CLEAN(ARD_SAFE_PROCESSED_20220608[[#This Row],[Column21]])</f>
        <v>212011</v>
      </c>
      <c r="AY1039" t="str">
        <f>LEFT(ARD_SAFE_PROCESSED_20220608[[#This Row],[Column1]],6)</f>
        <v>455788</v>
      </c>
      <c r="AZ1039" t="str">
        <f>RIGHT(ARD_SAFE_PROCESSED_20220608[[#This Row],[Column1]],4)</f>
        <v>7659</v>
      </c>
      <c r="BA1039" s="2">
        <f t="shared" si="102"/>
        <v>45994</v>
      </c>
      <c r="BB1039">
        <f t="shared" si="103"/>
        <v>41.43</v>
      </c>
      <c r="BC1039">
        <f t="shared" si="104"/>
        <v>139.9</v>
      </c>
      <c r="BD1039" t="str">
        <f t="shared" si="105"/>
        <v>0</v>
      </c>
      <c r="BE1039" t="str">
        <f t="shared" si="106"/>
        <v>F:TC40</v>
      </c>
    </row>
    <row r="1040" spans="1:57" hidden="1" x14ac:dyDescent="0.3">
      <c r="A1040" t="s">
        <v>2646</v>
      </c>
      <c r="B1040" t="s">
        <v>2647</v>
      </c>
      <c r="C1040" t="s">
        <v>2648</v>
      </c>
      <c r="D1040" t="s">
        <v>64</v>
      </c>
      <c r="E1040" t="s">
        <v>535</v>
      </c>
      <c r="F1040" t="s">
        <v>28</v>
      </c>
      <c r="G1040" t="s">
        <v>29</v>
      </c>
      <c r="H1040" t="s">
        <v>2649</v>
      </c>
      <c r="I1040" t="s">
        <v>535</v>
      </c>
      <c r="J1040" t="s">
        <v>21</v>
      </c>
      <c r="K1040" t="s">
        <v>2650</v>
      </c>
      <c r="L1040" t="s">
        <v>487</v>
      </c>
      <c r="M1040" t="s">
        <v>65</v>
      </c>
      <c r="N1040" t="s">
        <v>114</v>
      </c>
      <c r="O1040" t="s">
        <v>66</v>
      </c>
      <c r="P1040" t="s">
        <v>22</v>
      </c>
      <c r="Q1040" t="s">
        <v>2651</v>
      </c>
      <c r="R1040" t="s">
        <v>23</v>
      </c>
      <c r="S1040" t="s">
        <v>24</v>
      </c>
      <c r="T1040" t="s">
        <v>535</v>
      </c>
      <c r="U1040" t="s">
        <v>2652</v>
      </c>
      <c r="W1040" t="s">
        <v>7294</v>
      </c>
      <c r="X1040" t="s">
        <v>28</v>
      </c>
      <c r="Y1040" t="e">
        <f>VLOOKUP(W1040,ARD_SAFE_PROCESSED_20220608[[#This Row],[Column11]],1,FALSE)</f>
        <v>#N/A</v>
      </c>
      <c r="AB1040" t="str">
        <f>CONCATENATE(LEFT(ARD_SAFE_PROCESSED_20220608[[#This Row],[Column1]],6),"******",RIGHT(ARD_SAFE_PROCESSED_20220608[[#This Row],[Column1]],4),";",ARD_SAFE_PROCESSED_20220608[[#This Row],[Column11]])</f>
        <v>411090******7061;74357045330008271800511</v>
      </c>
      <c r="AD1040" t="str">
        <f>CLEAN(ARD_SAFE_PROCESSED_20220608[[#This Row],[Column1]])</f>
        <v>4110905024287061</v>
      </c>
      <c r="AE1040" t="str">
        <f>CLEAN(ARD_SAFE_PROCESSED_20220608[[#This Row],[Column2]])</f>
        <v>201850</v>
      </c>
      <c r="AF1040" t="str">
        <f>CLEAN(ARD_SAFE_PROCESSED_20220608[[#This Row],[Column3]])</f>
        <v>1036281</v>
      </c>
      <c r="AG1040" t="str">
        <f>CLEAN(ARD_SAFE_PROCESSED_20220608[[#This Row],[Column4]])</f>
        <v>PL</v>
      </c>
      <c r="AH1040" t="str">
        <f>CLEAN(ARD_SAFE_PROCESSED_20220608[[#This Row],[Column5]])</f>
        <v>20251126</v>
      </c>
      <c r="AI1040" t="str">
        <f>CLEAN(ARD_SAFE_PROCESSED_20220608[[#This Row],[Column6]])</f>
        <v>604</v>
      </c>
      <c r="AJ1040" t="str">
        <f>CLEAN(ARD_SAFE_PROCESSED_20220608[[#This Row],[Column7]])</f>
        <v>76</v>
      </c>
      <c r="AK1040" t="str">
        <f>CLEAN(ARD_SAFE_PROCESSED_20220608[[#This Row],[Column8]])</f>
        <v xml:space="preserve">IKF C28 OPEN PLAZA MARSANO 2  </v>
      </c>
      <c r="AL1040" t="str">
        <f>CLEAN(ARD_SAFE_PROCESSED_20220608[[#This Row],[Column9]])</f>
        <v>20251126</v>
      </c>
      <c r="AM1040" t="str">
        <f>CLEAN(ARD_SAFE_PROCESSED_20220608[[#This Row],[Column10]])</f>
        <v xml:space="preserve">'                       </v>
      </c>
      <c r="AN1040" t="s">
        <v>2650</v>
      </c>
      <c r="AO1040" t="str">
        <f>CLEAN(ARD_SAFE_PROCESSED_20220608[[#This Row],[Column12]])</f>
        <v>1532</v>
      </c>
      <c r="AP1040" t="str">
        <f>CLEAN(ARD_SAFE_PROCESSED_20220608[[#This Row],[Column13]])</f>
        <v xml:space="preserve">   </v>
      </c>
      <c r="AQ1040" t="str">
        <f>CLEAN(ARD_SAFE_PROCESSED_20220608[[#This Row],[Column14]])</f>
        <v xml:space="preserve">PS0102    </v>
      </c>
      <c r="AR1040" t="str">
        <f>CLEAN(ARD_SAFE_PROCESSED_20220608[[#This Row],[Column15]])</f>
        <v xml:space="preserve">POS CONTACTLESS CHIP                              </v>
      </c>
      <c r="AS1040" t="str">
        <f>CLEAN(ARD_SAFE_PROCESSED_20220608[[#This Row],[Column16]])</f>
        <v xml:space="preserve">               </v>
      </c>
      <c r="AT1040" t="str">
        <f>CLEAN(ARD_SAFE_PROCESSED_20220608[[#This Row],[Column17]])</f>
        <v>139.60</v>
      </c>
      <c r="AU1040" t="str">
        <f>CLEAN(ARD_SAFE_PROCESSED_20220608[[#This Row],[Column18]])</f>
        <v xml:space="preserve">' </v>
      </c>
      <c r="AV1040" t="str">
        <f>CLEAN(ARD_SAFE_PROCESSED_20220608[[#This Row],[Column19]])</f>
        <v xml:space="preserve">          </v>
      </c>
      <c r="AW1040" t="str">
        <f>CLEAN(ARD_SAFE_PROCESSED_20220608[[#This Row],[Column20]])</f>
        <v>20251126</v>
      </c>
      <c r="AX1040" t="str">
        <f>CLEAN(ARD_SAFE_PROCESSED_20220608[[#This Row],[Column21]])</f>
        <v>192006</v>
      </c>
      <c r="AY1040" t="str">
        <f>LEFT(ARD_SAFE_PROCESSED_20220608[[#This Row],[Column1]],6)</f>
        <v>411090</v>
      </c>
      <c r="AZ1040" t="str">
        <f>RIGHT(ARD_SAFE_PROCESSED_20220608[[#This Row],[Column1]],4)</f>
        <v>7061</v>
      </c>
      <c r="BA1040" s="2">
        <f t="shared" si="102"/>
        <v>45994</v>
      </c>
      <c r="BB1040">
        <f t="shared" si="103"/>
        <v>41.35</v>
      </c>
      <c r="BC1040">
        <f t="shared" si="104"/>
        <v>139.6</v>
      </c>
      <c r="BD1040" t="str">
        <f t="shared" si="105"/>
        <v>1</v>
      </c>
      <c r="BE1040" t="str">
        <f t="shared" si="106"/>
        <v>F:TC40</v>
      </c>
    </row>
    <row r="1041" spans="1:57" hidden="1" x14ac:dyDescent="0.3">
      <c r="A1041" t="s">
        <v>2646</v>
      </c>
      <c r="B1041" t="s">
        <v>2653</v>
      </c>
      <c r="C1041" t="s">
        <v>2648</v>
      </c>
      <c r="D1041" t="s">
        <v>64</v>
      </c>
      <c r="E1041" t="s">
        <v>535</v>
      </c>
      <c r="F1041" t="s">
        <v>28</v>
      </c>
      <c r="G1041" t="s">
        <v>29</v>
      </c>
      <c r="H1041" t="s">
        <v>2649</v>
      </c>
      <c r="I1041" t="s">
        <v>535</v>
      </c>
      <c r="J1041" t="s">
        <v>21</v>
      </c>
      <c r="K1041" t="s">
        <v>2654</v>
      </c>
      <c r="L1041" t="s">
        <v>2655</v>
      </c>
      <c r="M1041" t="s">
        <v>65</v>
      </c>
      <c r="N1041" t="s">
        <v>114</v>
      </c>
      <c r="O1041" t="s">
        <v>66</v>
      </c>
      <c r="P1041" t="s">
        <v>22</v>
      </c>
      <c r="Q1041" t="s">
        <v>2656</v>
      </c>
      <c r="R1041" t="s">
        <v>23</v>
      </c>
      <c r="S1041" t="s">
        <v>24</v>
      </c>
      <c r="T1041" t="s">
        <v>535</v>
      </c>
      <c r="U1041" t="s">
        <v>2657</v>
      </c>
      <c r="W1041" t="s">
        <v>7244</v>
      </c>
      <c r="X1041" t="s">
        <v>28</v>
      </c>
      <c r="Y1041" t="e">
        <f>VLOOKUP(W1041,ARD_SAFE_PROCESSED_20220608[[#This Row],[Column11]],1,FALSE)</f>
        <v>#N/A</v>
      </c>
      <c r="AB1041" t="str">
        <f>CONCATENATE(LEFT(ARD_SAFE_PROCESSED_20220608[[#This Row],[Column1]],6),"******",RIGHT(ARD_SAFE_PROCESSED_20220608[[#This Row],[Column1]],4),";",ARD_SAFE_PROCESSED_20220608[[#This Row],[Column11]])</f>
        <v>411090******7061;74357045330008271800529</v>
      </c>
      <c r="AD1041" t="str">
        <f>CLEAN(ARD_SAFE_PROCESSED_20220608[[#This Row],[Column1]])</f>
        <v>4110905024287061</v>
      </c>
      <c r="AE1041" t="str">
        <f>CLEAN(ARD_SAFE_PROCESSED_20220608[[#This Row],[Column2]])</f>
        <v>230950</v>
      </c>
      <c r="AF1041" t="str">
        <f>CLEAN(ARD_SAFE_PROCESSED_20220608[[#This Row],[Column3]])</f>
        <v>1036281</v>
      </c>
      <c r="AG1041" t="str">
        <f>CLEAN(ARD_SAFE_PROCESSED_20220608[[#This Row],[Column4]])</f>
        <v>PL</v>
      </c>
      <c r="AH1041" t="str">
        <f>CLEAN(ARD_SAFE_PROCESSED_20220608[[#This Row],[Column5]])</f>
        <v>20251126</v>
      </c>
      <c r="AI1041" t="str">
        <f>CLEAN(ARD_SAFE_PROCESSED_20220608[[#This Row],[Column6]])</f>
        <v>604</v>
      </c>
      <c r="AJ1041" t="str">
        <f>CLEAN(ARD_SAFE_PROCESSED_20220608[[#This Row],[Column7]])</f>
        <v>76</v>
      </c>
      <c r="AK1041" t="str">
        <f>CLEAN(ARD_SAFE_PROCESSED_20220608[[#This Row],[Column8]])</f>
        <v xml:space="preserve">IKF C28 OPEN PLAZA MARSANO 2  </v>
      </c>
      <c r="AL1041" t="str">
        <f>CLEAN(ARD_SAFE_PROCESSED_20220608[[#This Row],[Column9]])</f>
        <v>20251126</v>
      </c>
      <c r="AM1041" t="str">
        <f>CLEAN(ARD_SAFE_PROCESSED_20220608[[#This Row],[Column10]])</f>
        <v xml:space="preserve">'                       </v>
      </c>
      <c r="AN1041" t="s">
        <v>2654</v>
      </c>
      <c r="AO1041" t="str">
        <f>CLEAN(ARD_SAFE_PROCESSED_20220608[[#This Row],[Column12]])</f>
        <v>1534</v>
      </c>
      <c r="AP1041" t="str">
        <f>CLEAN(ARD_SAFE_PROCESSED_20220608[[#This Row],[Column13]])</f>
        <v xml:space="preserve">   </v>
      </c>
      <c r="AQ1041" t="str">
        <f>CLEAN(ARD_SAFE_PROCESSED_20220608[[#This Row],[Column14]])</f>
        <v xml:space="preserve">PS0102    </v>
      </c>
      <c r="AR1041" t="str">
        <f>CLEAN(ARD_SAFE_PROCESSED_20220608[[#This Row],[Column15]])</f>
        <v xml:space="preserve">POS CONTACTLESS CHIP                              </v>
      </c>
      <c r="AS1041" t="str">
        <f>CLEAN(ARD_SAFE_PROCESSED_20220608[[#This Row],[Column16]])</f>
        <v xml:space="preserve">               </v>
      </c>
      <c r="AT1041" t="str">
        <f>CLEAN(ARD_SAFE_PROCESSED_20220608[[#This Row],[Column17]])</f>
        <v>138.80</v>
      </c>
      <c r="AU1041" t="str">
        <f>CLEAN(ARD_SAFE_PROCESSED_20220608[[#This Row],[Column18]])</f>
        <v xml:space="preserve">' </v>
      </c>
      <c r="AV1041" t="str">
        <f>CLEAN(ARD_SAFE_PROCESSED_20220608[[#This Row],[Column19]])</f>
        <v xml:space="preserve">          </v>
      </c>
      <c r="AW1041" t="str">
        <f>CLEAN(ARD_SAFE_PROCESSED_20220608[[#This Row],[Column20]])</f>
        <v>20251126</v>
      </c>
      <c r="AX1041" t="str">
        <f>CLEAN(ARD_SAFE_PROCESSED_20220608[[#This Row],[Column21]])</f>
        <v>192303</v>
      </c>
      <c r="AY1041" t="str">
        <f>LEFT(ARD_SAFE_PROCESSED_20220608[[#This Row],[Column1]],6)</f>
        <v>411090</v>
      </c>
      <c r="AZ1041" t="str">
        <f>RIGHT(ARD_SAFE_PROCESSED_20220608[[#This Row],[Column1]],4)</f>
        <v>7061</v>
      </c>
      <c r="BA1041" s="2">
        <f t="shared" si="102"/>
        <v>45994</v>
      </c>
      <c r="BB1041">
        <f t="shared" si="103"/>
        <v>41.11</v>
      </c>
      <c r="BC1041">
        <f t="shared" si="104"/>
        <v>138.80000000000001</v>
      </c>
      <c r="BD1041" t="str">
        <f t="shared" si="105"/>
        <v>1</v>
      </c>
      <c r="BE1041" t="str">
        <f t="shared" si="106"/>
        <v>F:TC40</v>
      </c>
    </row>
    <row r="1042" spans="1:57" hidden="1" x14ac:dyDescent="0.3">
      <c r="A1042" t="s">
        <v>5994</v>
      </c>
      <c r="B1042" t="s">
        <v>6001</v>
      </c>
      <c r="C1042" t="s">
        <v>6002</v>
      </c>
      <c r="D1042" t="s">
        <v>64</v>
      </c>
      <c r="E1042" t="s">
        <v>535</v>
      </c>
      <c r="F1042" t="s">
        <v>28</v>
      </c>
      <c r="G1042" t="s">
        <v>29</v>
      </c>
      <c r="H1042" t="s">
        <v>6003</v>
      </c>
      <c r="I1042" t="s">
        <v>550</v>
      </c>
      <c r="J1042" t="s">
        <v>21</v>
      </c>
      <c r="K1042" t="s">
        <v>6004</v>
      </c>
      <c r="L1042" t="s">
        <v>6005</v>
      </c>
      <c r="M1042" t="s">
        <v>65</v>
      </c>
      <c r="N1042" t="s">
        <v>213</v>
      </c>
      <c r="O1042" t="s">
        <v>66</v>
      </c>
      <c r="P1042" t="s">
        <v>22</v>
      </c>
      <c r="Q1042" t="s">
        <v>462</v>
      </c>
      <c r="R1042" t="s">
        <v>23</v>
      </c>
      <c r="S1042" t="s">
        <v>24</v>
      </c>
      <c r="T1042" t="s">
        <v>535</v>
      </c>
      <c r="U1042" t="s">
        <v>6006</v>
      </c>
      <c r="W1042" t="s">
        <v>7257</v>
      </c>
      <c r="X1042" t="s">
        <v>28</v>
      </c>
      <c r="Y1042" t="e">
        <f>VLOOKUP(W1042,ARD_SAFE_PROCESSED_20220608[[#This Row],[Column11]],1,FALSE)</f>
        <v>#N/A</v>
      </c>
      <c r="AB1042" t="str">
        <f>CONCATENATE(LEFT(ARD_SAFE_PROCESSED_20220608[[#This Row],[Column1]],6),"******",RIGHT(ARD_SAFE_PROCESSED_20220608[[#This Row],[Column1]],4),";",ARD_SAFE_PROCESSED_20220608[[#This Row],[Column11]])</f>
        <v>455103******7728;74357045331000628000373</v>
      </c>
      <c r="AD1042" t="str">
        <f>CLEAN(ARD_SAFE_PROCESSED_20220608[[#This Row],[Column1]])</f>
        <v>4551038366097728</v>
      </c>
      <c r="AE1042" t="str">
        <f>CLEAN(ARD_SAFE_PROCESSED_20220608[[#This Row],[Column2]])</f>
        <v>681446</v>
      </c>
      <c r="AF1042" t="str">
        <f>CLEAN(ARD_SAFE_PROCESSED_20220608[[#This Row],[Column3]])</f>
        <v>1035083</v>
      </c>
      <c r="AG1042" t="str">
        <f>CLEAN(ARD_SAFE_PROCESSED_20220608[[#This Row],[Column4]])</f>
        <v>PL</v>
      </c>
      <c r="AH1042" t="str">
        <f>CLEAN(ARD_SAFE_PROCESSED_20220608[[#This Row],[Column5]])</f>
        <v>20251126</v>
      </c>
      <c r="AI1042" t="str">
        <f>CLEAN(ARD_SAFE_PROCESSED_20220608[[#This Row],[Column6]])</f>
        <v>604</v>
      </c>
      <c r="AJ1042" t="str">
        <f>CLEAN(ARD_SAFE_PROCESSED_20220608[[#This Row],[Column7]])</f>
        <v>76</v>
      </c>
      <c r="AK1042" t="str">
        <f>CLEAN(ARD_SAFE_PROCESSED_20220608[[#This Row],[Column8]])</f>
        <v xml:space="preserve">IKF 144 ALCAZAR               </v>
      </c>
      <c r="AL1042" t="str">
        <f>CLEAN(ARD_SAFE_PROCESSED_20220608[[#This Row],[Column9]])</f>
        <v>20251127</v>
      </c>
      <c r="AM1042" t="str">
        <f>CLEAN(ARD_SAFE_PROCESSED_20220608[[#This Row],[Column10]])</f>
        <v xml:space="preserve">'                       </v>
      </c>
      <c r="AN1042" t="s">
        <v>6004</v>
      </c>
      <c r="AO1042" t="str">
        <f>CLEAN(ARD_SAFE_PROCESSED_20220608[[#This Row],[Column12]])</f>
        <v>162</v>
      </c>
      <c r="AP1042" t="str">
        <f>CLEAN(ARD_SAFE_PROCESSED_20220608[[#This Row],[Column13]])</f>
        <v xml:space="preserve">   </v>
      </c>
      <c r="AQ1042" t="str">
        <f>CLEAN(ARD_SAFE_PROCESSED_20220608[[#This Row],[Column14]])</f>
        <v xml:space="preserve">PS0103    </v>
      </c>
      <c r="AR1042" t="str">
        <f>CLEAN(ARD_SAFE_PROCESSED_20220608[[#This Row],[Column15]])</f>
        <v xml:space="preserve">POS CONTACTLESS CHIP                              </v>
      </c>
      <c r="AS1042" t="str">
        <f>CLEAN(ARD_SAFE_PROCESSED_20220608[[#This Row],[Column16]])</f>
        <v xml:space="preserve">               </v>
      </c>
      <c r="AT1042" t="str">
        <f>CLEAN(ARD_SAFE_PROCESSED_20220608[[#This Row],[Column17]])</f>
        <v>55.90</v>
      </c>
      <c r="AU1042" t="str">
        <f>CLEAN(ARD_SAFE_PROCESSED_20220608[[#This Row],[Column18]])</f>
        <v xml:space="preserve">' </v>
      </c>
      <c r="AV1042" t="str">
        <f>CLEAN(ARD_SAFE_PROCESSED_20220608[[#This Row],[Column19]])</f>
        <v xml:space="preserve">          </v>
      </c>
      <c r="AW1042" t="str">
        <f>CLEAN(ARD_SAFE_PROCESSED_20220608[[#This Row],[Column20]])</f>
        <v>20251126</v>
      </c>
      <c r="AX1042" t="str">
        <f>CLEAN(ARD_SAFE_PROCESSED_20220608[[#This Row],[Column21]])</f>
        <v>205404</v>
      </c>
      <c r="AY1042" t="str">
        <f>LEFT(ARD_SAFE_PROCESSED_20220608[[#This Row],[Column1]],6)</f>
        <v>455103</v>
      </c>
      <c r="AZ1042" t="str">
        <f>RIGHT(ARD_SAFE_PROCESSED_20220608[[#This Row],[Column1]],4)</f>
        <v>7728</v>
      </c>
      <c r="BA1042" s="2">
        <f t="shared" si="102"/>
        <v>45993</v>
      </c>
      <c r="BB1042">
        <f t="shared" si="103"/>
        <v>16.559999999999999</v>
      </c>
      <c r="BC1042">
        <f t="shared" si="104"/>
        <v>55.9</v>
      </c>
      <c r="BD1042" t="str">
        <f t="shared" si="105"/>
        <v>0</v>
      </c>
      <c r="BE1042" t="str">
        <f t="shared" si="106"/>
        <v>F:TC40</v>
      </c>
    </row>
    <row r="1043" spans="1:57" hidden="1" x14ac:dyDescent="0.3">
      <c r="A1043" t="s">
        <v>5994</v>
      </c>
      <c r="B1043" t="s">
        <v>5995</v>
      </c>
      <c r="C1043" t="s">
        <v>5996</v>
      </c>
      <c r="D1043" t="s">
        <v>72</v>
      </c>
      <c r="E1043" t="s">
        <v>535</v>
      </c>
      <c r="F1043" t="s">
        <v>28</v>
      </c>
      <c r="G1043" t="s">
        <v>29</v>
      </c>
      <c r="H1043" t="s">
        <v>5997</v>
      </c>
      <c r="I1043" t="s">
        <v>550</v>
      </c>
      <c r="J1043" t="s">
        <v>21</v>
      </c>
      <c r="K1043" t="s">
        <v>5998</v>
      </c>
      <c r="L1043" t="s">
        <v>5999</v>
      </c>
      <c r="M1043" t="s">
        <v>65</v>
      </c>
      <c r="N1043" t="s">
        <v>77</v>
      </c>
      <c r="O1043" t="s">
        <v>73</v>
      </c>
      <c r="P1043" t="s">
        <v>22</v>
      </c>
      <c r="Q1043" t="s">
        <v>4120</v>
      </c>
      <c r="R1043" t="s">
        <v>23</v>
      </c>
      <c r="S1043" t="s">
        <v>24</v>
      </c>
      <c r="T1043" t="s">
        <v>535</v>
      </c>
      <c r="U1043" t="s">
        <v>6000</v>
      </c>
      <c r="W1043" t="s">
        <v>7784</v>
      </c>
      <c r="X1043" t="s">
        <v>81</v>
      </c>
      <c r="Y1043" t="e">
        <f>VLOOKUP(W1043,ARD_SAFE_PROCESSED_20220608[[#This Row],[Column11]],1,FALSE)</f>
        <v>#N/A</v>
      </c>
      <c r="AB1043" t="str">
        <f>CONCATENATE(LEFT(ARD_SAFE_PROCESSED_20220608[[#This Row],[Column1]],6),"******",RIGHT(ARD_SAFE_PROCESSED_20220608[[#This Row],[Column1]],4),";",ARD_SAFE_PROCESSED_20220608[[#This Row],[Column11]])</f>
        <v>455103******7728;74357045331001444401845</v>
      </c>
      <c r="AD1043" t="str">
        <f>CLEAN(ARD_SAFE_PROCESSED_20220608[[#This Row],[Column1]])</f>
        <v>4551038366097728</v>
      </c>
      <c r="AE1043" t="str">
        <f>CLEAN(ARD_SAFE_PROCESSED_20220608[[#This Row],[Column2]])</f>
        <v>653640</v>
      </c>
      <c r="AF1043" t="str">
        <f>CLEAN(ARD_SAFE_PROCESSED_20220608[[#This Row],[Column3]])</f>
        <v>1039367</v>
      </c>
      <c r="AG1043" t="str">
        <f>CLEAN(ARD_SAFE_PROCESSED_20220608[[#This Row],[Column4]])</f>
        <v>PC</v>
      </c>
      <c r="AH1043" t="str">
        <f>CLEAN(ARD_SAFE_PROCESSED_20220608[[#This Row],[Column5]])</f>
        <v>20251126</v>
      </c>
      <c r="AI1043" t="str">
        <f>CLEAN(ARD_SAFE_PROCESSED_20220608[[#This Row],[Column6]])</f>
        <v>604</v>
      </c>
      <c r="AJ1043" t="str">
        <f>CLEAN(ARD_SAFE_PROCESSED_20220608[[#This Row],[Column7]])</f>
        <v>76</v>
      </c>
      <c r="AK1043" t="str">
        <f>CLEAN(ARD_SAFE_PROCESSED_20220608[[#This Row],[Column8]])</f>
        <v xml:space="preserve">TAMBO TDA ALCAZAR             </v>
      </c>
      <c r="AL1043" t="str">
        <f>CLEAN(ARD_SAFE_PROCESSED_20220608[[#This Row],[Column9]])</f>
        <v>20251127</v>
      </c>
      <c r="AM1043" t="str">
        <f>CLEAN(ARD_SAFE_PROCESSED_20220608[[#This Row],[Column10]])</f>
        <v xml:space="preserve">'                       </v>
      </c>
      <c r="AN1043" t="s">
        <v>5998</v>
      </c>
      <c r="AO1043" t="str">
        <f>CLEAN(ARD_SAFE_PROCESSED_20220608[[#This Row],[Column12]])</f>
        <v>9154</v>
      </c>
      <c r="AP1043" t="str">
        <f>CLEAN(ARD_SAFE_PROCESSED_20220608[[#This Row],[Column13]])</f>
        <v xml:space="preserve">   </v>
      </c>
      <c r="AQ1043" t="str">
        <f>CLEAN(ARD_SAFE_PROCESSED_20220608[[#This Row],[Column14]])</f>
        <v xml:space="preserve">PS0002    </v>
      </c>
      <c r="AR1043" t="str">
        <f>CLEAN(ARD_SAFE_PROCESSED_20220608[[#This Row],[Column15]])</f>
        <v xml:space="preserve">POS CHIP EMV                                      </v>
      </c>
      <c r="AS1043" t="str">
        <f>CLEAN(ARD_SAFE_PROCESSED_20220608[[#This Row],[Column16]])</f>
        <v xml:space="preserve">               </v>
      </c>
      <c r="AT1043" t="str">
        <f>CLEAN(ARD_SAFE_PROCESSED_20220608[[#This Row],[Column17]])</f>
        <v>2.69</v>
      </c>
      <c r="AU1043" t="str">
        <f>CLEAN(ARD_SAFE_PROCESSED_20220608[[#This Row],[Column18]])</f>
        <v xml:space="preserve">' </v>
      </c>
      <c r="AV1043" t="str">
        <f>CLEAN(ARD_SAFE_PROCESSED_20220608[[#This Row],[Column19]])</f>
        <v xml:space="preserve">          </v>
      </c>
      <c r="AW1043" t="str">
        <f>CLEAN(ARD_SAFE_PROCESSED_20220608[[#This Row],[Column20]])</f>
        <v>20251126</v>
      </c>
      <c r="AX1043" t="str">
        <f>CLEAN(ARD_SAFE_PROCESSED_20220608[[#This Row],[Column21]])</f>
        <v>204458</v>
      </c>
      <c r="AY1043" t="str">
        <f>LEFT(ARD_SAFE_PROCESSED_20220608[[#This Row],[Column1]],6)</f>
        <v>455103</v>
      </c>
      <c r="AZ1043" t="str">
        <f>RIGHT(ARD_SAFE_PROCESSED_20220608[[#This Row],[Column1]],4)</f>
        <v>7728</v>
      </c>
      <c r="BA1043" s="2">
        <f t="shared" si="102"/>
        <v>45993</v>
      </c>
      <c r="BB1043">
        <f t="shared" si="103"/>
        <v>0.8</v>
      </c>
      <c r="BC1043">
        <f t="shared" si="104"/>
        <v>2.69</v>
      </c>
      <c r="BD1043" t="str">
        <f t="shared" si="105"/>
        <v>0</v>
      </c>
      <c r="BE1043" t="str">
        <f t="shared" si="106"/>
        <v>F:TC40</v>
      </c>
    </row>
    <row r="1044" spans="1:57" hidden="1" x14ac:dyDescent="0.3">
      <c r="A1044" t="s">
        <v>5994</v>
      </c>
      <c r="B1044" t="s">
        <v>6007</v>
      </c>
      <c r="C1044" t="s">
        <v>6008</v>
      </c>
      <c r="D1044" t="s">
        <v>64</v>
      </c>
      <c r="E1044" t="s">
        <v>535</v>
      </c>
      <c r="F1044" t="s">
        <v>28</v>
      </c>
      <c r="G1044" t="s">
        <v>29</v>
      </c>
      <c r="H1044" t="s">
        <v>6009</v>
      </c>
      <c r="I1044" t="s">
        <v>550</v>
      </c>
      <c r="J1044" t="s">
        <v>21</v>
      </c>
      <c r="K1044" t="s">
        <v>6010</v>
      </c>
      <c r="L1044" t="s">
        <v>6011</v>
      </c>
      <c r="M1044" t="s">
        <v>65</v>
      </c>
      <c r="N1044" t="s">
        <v>77</v>
      </c>
      <c r="O1044" t="s">
        <v>66</v>
      </c>
      <c r="P1044" t="s">
        <v>22</v>
      </c>
      <c r="Q1044" t="s">
        <v>6012</v>
      </c>
      <c r="R1044" t="s">
        <v>23</v>
      </c>
      <c r="S1044" t="s">
        <v>24</v>
      </c>
      <c r="T1044" t="s">
        <v>535</v>
      </c>
      <c r="U1044" t="s">
        <v>6013</v>
      </c>
      <c r="W1044" t="s">
        <v>7780</v>
      </c>
      <c r="X1044" t="s">
        <v>81</v>
      </c>
      <c r="Y1044" t="e">
        <f>VLOOKUP(W1044,ARD_SAFE_PROCESSED_20220608[[#This Row],[Column11]],1,FALSE)</f>
        <v>#N/A</v>
      </c>
      <c r="AB1044" t="str">
        <f>CONCATENATE(LEFT(ARD_SAFE_PROCESSED_20220608[[#This Row],[Column1]],6),"******",RIGHT(ARD_SAFE_PROCESSED_20220608[[#This Row],[Column1]],4),";",ARD_SAFE_PROCESSED_20220608[[#This Row],[Column11]])</f>
        <v>455103******7728;74357045331001444900531</v>
      </c>
      <c r="AD1044" t="str">
        <f>CLEAN(ARD_SAFE_PROCESSED_20220608[[#This Row],[Column1]])</f>
        <v>4551038366097728</v>
      </c>
      <c r="AE1044" t="str">
        <f>CLEAN(ARD_SAFE_PROCESSED_20220608[[#This Row],[Column2]])</f>
        <v>698964</v>
      </c>
      <c r="AF1044" t="str">
        <f>CLEAN(ARD_SAFE_PROCESSED_20220608[[#This Row],[Column3]])</f>
        <v>1039368</v>
      </c>
      <c r="AG1044" t="str">
        <f>CLEAN(ARD_SAFE_PROCESSED_20220608[[#This Row],[Column4]])</f>
        <v>PL</v>
      </c>
      <c r="AH1044" t="str">
        <f>CLEAN(ARD_SAFE_PROCESSED_20220608[[#This Row],[Column5]])</f>
        <v>20251126</v>
      </c>
      <c r="AI1044" t="str">
        <f>CLEAN(ARD_SAFE_PROCESSED_20220608[[#This Row],[Column6]])</f>
        <v>604</v>
      </c>
      <c r="AJ1044" t="str">
        <f>CLEAN(ARD_SAFE_PROCESSED_20220608[[#This Row],[Column7]])</f>
        <v>76</v>
      </c>
      <c r="AK1044" t="str">
        <f>CLEAN(ARD_SAFE_PROCESSED_20220608[[#This Row],[Column8]])</f>
        <v xml:space="preserve">TAMBO TDA TARAPACA            </v>
      </c>
      <c r="AL1044" t="str">
        <f>CLEAN(ARD_SAFE_PROCESSED_20220608[[#This Row],[Column9]])</f>
        <v>20251127</v>
      </c>
      <c r="AM1044" t="str">
        <f>CLEAN(ARD_SAFE_PROCESSED_20220608[[#This Row],[Column10]])</f>
        <v xml:space="preserve">'                       </v>
      </c>
      <c r="AN1044" t="s">
        <v>6010</v>
      </c>
      <c r="AO1044" t="str">
        <f>CLEAN(ARD_SAFE_PROCESSED_20220608[[#This Row],[Column12]])</f>
        <v>9086</v>
      </c>
      <c r="AP1044" t="str">
        <f>CLEAN(ARD_SAFE_PROCESSED_20220608[[#This Row],[Column13]])</f>
        <v xml:space="preserve">   </v>
      </c>
      <c r="AQ1044" t="str">
        <f>CLEAN(ARD_SAFE_PROCESSED_20220608[[#This Row],[Column14]])</f>
        <v xml:space="preserve">PS0002    </v>
      </c>
      <c r="AR1044" t="str">
        <f>CLEAN(ARD_SAFE_PROCESSED_20220608[[#This Row],[Column15]])</f>
        <v xml:space="preserve">POS CONTACTLESS CHIP                              </v>
      </c>
      <c r="AS1044" t="str">
        <f>CLEAN(ARD_SAFE_PROCESSED_20220608[[#This Row],[Column16]])</f>
        <v xml:space="preserve">               </v>
      </c>
      <c r="AT1044" t="str">
        <f>CLEAN(ARD_SAFE_PROCESSED_20220608[[#This Row],[Column17]])</f>
        <v>45.70</v>
      </c>
      <c r="AU1044" t="str">
        <f>CLEAN(ARD_SAFE_PROCESSED_20220608[[#This Row],[Column18]])</f>
        <v xml:space="preserve">' </v>
      </c>
      <c r="AV1044" t="str">
        <f>CLEAN(ARD_SAFE_PROCESSED_20220608[[#This Row],[Column19]])</f>
        <v xml:space="preserve">          </v>
      </c>
      <c r="AW1044" t="str">
        <f>CLEAN(ARD_SAFE_PROCESSED_20220608[[#This Row],[Column20]])</f>
        <v>20251126</v>
      </c>
      <c r="AX1044" t="str">
        <f>CLEAN(ARD_SAFE_PROCESSED_20220608[[#This Row],[Column21]])</f>
        <v>205957</v>
      </c>
      <c r="AY1044" t="str">
        <f>LEFT(ARD_SAFE_PROCESSED_20220608[[#This Row],[Column1]],6)</f>
        <v>455103</v>
      </c>
      <c r="AZ1044" t="str">
        <f>RIGHT(ARD_SAFE_PROCESSED_20220608[[#This Row],[Column1]],4)</f>
        <v>7728</v>
      </c>
      <c r="BA1044" s="2">
        <f t="shared" si="102"/>
        <v>45993</v>
      </c>
      <c r="BB1044">
        <f t="shared" si="103"/>
        <v>13.54</v>
      </c>
      <c r="BC1044">
        <f t="shared" si="104"/>
        <v>45.7</v>
      </c>
      <c r="BD1044" t="str">
        <f t="shared" si="105"/>
        <v>0</v>
      </c>
      <c r="BE1044" t="str">
        <f t="shared" si="106"/>
        <v>F:TC40</v>
      </c>
    </row>
    <row r="1045" spans="1:57" hidden="1" x14ac:dyDescent="0.3">
      <c r="A1045" t="s">
        <v>5994</v>
      </c>
      <c r="B1045" t="s">
        <v>6014</v>
      </c>
      <c r="C1045" t="s">
        <v>6008</v>
      </c>
      <c r="D1045" t="s">
        <v>64</v>
      </c>
      <c r="E1045" t="s">
        <v>535</v>
      </c>
      <c r="F1045" t="s">
        <v>28</v>
      </c>
      <c r="G1045" t="s">
        <v>29</v>
      </c>
      <c r="H1045" t="s">
        <v>6009</v>
      </c>
      <c r="I1045" t="s">
        <v>550</v>
      </c>
      <c r="J1045" t="s">
        <v>21</v>
      </c>
      <c r="K1045" t="s">
        <v>6015</v>
      </c>
      <c r="L1045" t="s">
        <v>6016</v>
      </c>
      <c r="M1045" t="s">
        <v>65</v>
      </c>
      <c r="N1045" t="s">
        <v>77</v>
      </c>
      <c r="O1045" t="s">
        <v>66</v>
      </c>
      <c r="P1045" t="s">
        <v>22</v>
      </c>
      <c r="Q1045" t="s">
        <v>6017</v>
      </c>
      <c r="R1045" t="s">
        <v>23</v>
      </c>
      <c r="S1045" t="s">
        <v>24</v>
      </c>
      <c r="T1045" t="s">
        <v>535</v>
      </c>
      <c r="U1045" t="s">
        <v>6018</v>
      </c>
      <c r="W1045" t="s">
        <v>7890</v>
      </c>
      <c r="X1045" t="s">
        <v>28</v>
      </c>
      <c r="Y1045" t="e">
        <f>VLOOKUP(W1045,ARD_SAFE_PROCESSED_20220608[[#This Row],[Column11]],1,FALSE)</f>
        <v>#N/A</v>
      </c>
      <c r="AB1045" t="str">
        <f>CONCATENATE(LEFT(ARD_SAFE_PROCESSED_20220608[[#This Row],[Column1]],6),"******",RIGHT(ARD_SAFE_PROCESSED_20220608[[#This Row],[Column1]],4),";",ARD_SAFE_PROCESSED_20220608[[#This Row],[Column11]])</f>
        <v>455103******7728;74357045331001444900549</v>
      </c>
      <c r="AD1045" t="str">
        <f>CLEAN(ARD_SAFE_PROCESSED_20220608[[#This Row],[Column1]])</f>
        <v>4551038366097728</v>
      </c>
      <c r="AE1045" t="str">
        <f>CLEAN(ARD_SAFE_PROCESSED_20220608[[#This Row],[Column2]])</f>
        <v>705819</v>
      </c>
      <c r="AF1045" t="str">
        <f>CLEAN(ARD_SAFE_PROCESSED_20220608[[#This Row],[Column3]])</f>
        <v>1039368</v>
      </c>
      <c r="AG1045" t="str">
        <f>CLEAN(ARD_SAFE_PROCESSED_20220608[[#This Row],[Column4]])</f>
        <v>PL</v>
      </c>
      <c r="AH1045" t="str">
        <f>CLEAN(ARD_SAFE_PROCESSED_20220608[[#This Row],[Column5]])</f>
        <v>20251126</v>
      </c>
      <c r="AI1045" t="str">
        <f>CLEAN(ARD_SAFE_PROCESSED_20220608[[#This Row],[Column6]])</f>
        <v>604</v>
      </c>
      <c r="AJ1045" t="str">
        <f>CLEAN(ARD_SAFE_PROCESSED_20220608[[#This Row],[Column7]])</f>
        <v>76</v>
      </c>
      <c r="AK1045" t="str">
        <f>CLEAN(ARD_SAFE_PROCESSED_20220608[[#This Row],[Column8]])</f>
        <v xml:space="preserve">TAMBO TDA TARAPACA            </v>
      </c>
      <c r="AL1045" t="str">
        <f>CLEAN(ARD_SAFE_PROCESSED_20220608[[#This Row],[Column9]])</f>
        <v>20251127</v>
      </c>
      <c r="AM1045" t="str">
        <f>CLEAN(ARD_SAFE_PROCESSED_20220608[[#This Row],[Column10]])</f>
        <v xml:space="preserve">'                       </v>
      </c>
      <c r="AN1045" t="s">
        <v>6015</v>
      </c>
      <c r="AO1045" t="str">
        <f>CLEAN(ARD_SAFE_PROCESSED_20220608[[#This Row],[Column12]])</f>
        <v>9088</v>
      </c>
      <c r="AP1045" t="str">
        <f>CLEAN(ARD_SAFE_PROCESSED_20220608[[#This Row],[Column13]])</f>
        <v xml:space="preserve">   </v>
      </c>
      <c r="AQ1045" t="str">
        <f>CLEAN(ARD_SAFE_PROCESSED_20220608[[#This Row],[Column14]])</f>
        <v xml:space="preserve">PS0002    </v>
      </c>
      <c r="AR1045" t="str">
        <f>CLEAN(ARD_SAFE_PROCESSED_20220608[[#This Row],[Column15]])</f>
        <v xml:space="preserve">POS CONTACTLESS CHIP                              </v>
      </c>
      <c r="AS1045" t="str">
        <f>CLEAN(ARD_SAFE_PROCESSED_20220608[[#This Row],[Column16]])</f>
        <v xml:space="preserve">               </v>
      </c>
      <c r="AT1045" t="str">
        <f>CLEAN(ARD_SAFE_PROCESSED_20220608[[#This Row],[Column17]])</f>
        <v>51.40</v>
      </c>
      <c r="AU1045" t="str">
        <f>CLEAN(ARD_SAFE_PROCESSED_20220608[[#This Row],[Column18]])</f>
        <v xml:space="preserve">' </v>
      </c>
      <c r="AV1045" t="str">
        <f>CLEAN(ARD_SAFE_PROCESSED_20220608[[#This Row],[Column19]])</f>
        <v xml:space="preserve">          </v>
      </c>
      <c r="AW1045" t="str">
        <f>CLEAN(ARD_SAFE_PROCESSED_20220608[[#This Row],[Column20]])</f>
        <v>20251126</v>
      </c>
      <c r="AX1045" t="str">
        <f>CLEAN(ARD_SAFE_PROCESSED_20220608[[#This Row],[Column21]])</f>
        <v>210217</v>
      </c>
      <c r="AY1045" t="str">
        <f>LEFT(ARD_SAFE_PROCESSED_20220608[[#This Row],[Column1]],6)</f>
        <v>455103</v>
      </c>
      <c r="AZ1045" t="str">
        <f>RIGHT(ARD_SAFE_PROCESSED_20220608[[#This Row],[Column1]],4)</f>
        <v>7728</v>
      </c>
      <c r="BA1045" s="2">
        <f t="shared" si="102"/>
        <v>45993</v>
      </c>
      <c r="BB1045">
        <f t="shared" si="103"/>
        <v>15.22</v>
      </c>
      <c r="BC1045">
        <f t="shared" si="104"/>
        <v>51.4</v>
      </c>
      <c r="BD1045" t="str">
        <f t="shared" si="105"/>
        <v>0</v>
      </c>
      <c r="BE1045" t="str">
        <f t="shared" si="106"/>
        <v>F:TC40</v>
      </c>
    </row>
    <row r="1046" spans="1:57" hidden="1" x14ac:dyDescent="0.3">
      <c r="A1046" t="s">
        <v>3397</v>
      </c>
      <c r="B1046" t="s">
        <v>3398</v>
      </c>
      <c r="C1046" t="s">
        <v>3399</v>
      </c>
      <c r="D1046" t="s">
        <v>69</v>
      </c>
      <c r="E1046" t="s">
        <v>550</v>
      </c>
      <c r="F1046" t="s">
        <v>28</v>
      </c>
      <c r="G1046" t="s">
        <v>29</v>
      </c>
      <c r="H1046" t="s">
        <v>3400</v>
      </c>
      <c r="I1046" t="s">
        <v>550</v>
      </c>
      <c r="J1046" t="s">
        <v>21</v>
      </c>
      <c r="K1046" t="s">
        <v>3401</v>
      </c>
      <c r="L1046" t="s">
        <v>3402</v>
      </c>
      <c r="M1046" t="s">
        <v>65</v>
      </c>
      <c r="N1046" t="s">
        <v>59</v>
      </c>
      <c r="O1046" t="s">
        <v>70</v>
      </c>
      <c r="P1046" t="s">
        <v>22</v>
      </c>
      <c r="Q1046" t="s">
        <v>152</v>
      </c>
      <c r="R1046" t="s">
        <v>23</v>
      </c>
      <c r="S1046" t="s">
        <v>24</v>
      </c>
      <c r="T1046" t="s">
        <v>550</v>
      </c>
      <c r="U1046" t="s">
        <v>3403</v>
      </c>
      <c r="W1046" t="s">
        <v>7894</v>
      </c>
      <c r="X1046" t="s">
        <v>28</v>
      </c>
      <c r="Y1046" t="e">
        <f>VLOOKUP(W1046,ARD_SAFE_PROCESSED_20220608[[#This Row],[Column11]],1,FALSE)</f>
        <v>#N/A</v>
      </c>
      <c r="AB1046" t="str">
        <f>CONCATENATE(LEFT(ARD_SAFE_PROCESSED_20220608[[#This Row],[Column1]],6),"******",RIGHT(ARD_SAFE_PROCESSED_20220608[[#This Row],[Column1]],4),";",ARD_SAFE_PROCESSED_20220608[[#This Row],[Column11]])</f>
        <v>421355******2291;74357045331003280000301</v>
      </c>
      <c r="AD1046" t="str">
        <f>CLEAN(ARD_SAFE_PROCESSED_20220608[[#This Row],[Column1]])</f>
        <v>4213550179652291</v>
      </c>
      <c r="AE1046" t="str">
        <f>CLEAN(ARD_SAFE_PROCESSED_20220608[[#This Row],[Column2]])</f>
        <v>058916</v>
      </c>
      <c r="AF1046" t="str">
        <f>CLEAN(ARD_SAFE_PROCESSED_20220608[[#This Row],[Column3]])</f>
        <v>5841824</v>
      </c>
      <c r="AG1046" t="str">
        <f>CLEAN(ARD_SAFE_PROCESSED_20220608[[#This Row],[Column4]])</f>
        <v>PV</v>
      </c>
      <c r="AH1046" t="str">
        <f>CLEAN(ARD_SAFE_PROCESSED_20220608[[#This Row],[Column5]])</f>
        <v>20251127</v>
      </c>
      <c r="AI1046" t="str">
        <f>CLEAN(ARD_SAFE_PROCESSED_20220608[[#This Row],[Column6]])</f>
        <v>604</v>
      </c>
      <c r="AJ1046" t="str">
        <f>CLEAN(ARD_SAFE_PROCESSED_20220608[[#This Row],[Column7]])</f>
        <v>76</v>
      </c>
      <c r="AK1046" t="str">
        <f>CLEAN(ARD_SAFE_PROCESSED_20220608[[#This Row],[Column8]])</f>
        <v xml:space="preserve">IZI*TRENSITO FLASH            </v>
      </c>
      <c r="AL1046" t="str">
        <f>CLEAN(ARD_SAFE_PROCESSED_20220608[[#This Row],[Column9]])</f>
        <v>20251127</v>
      </c>
      <c r="AM1046" t="str">
        <f>CLEAN(ARD_SAFE_PROCESSED_20220608[[#This Row],[Column10]])</f>
        <v xml:space="preserve">'                       </v>
      </c>
      <c r="AN1046" t="s">
        <v>3401</v>
      </c>
      <c r="AO1046" t="str">
        <f>CLEAN(ARD_SAFE_PROCESSED_20220608[[#This Row],[Column12]])</f>
        <v>8971301</v>
      </c>
      <c r="AP1046" t="str">
        <f>CLEAN(ARD_SAFE_PROCESSED_20220608[[#This Row],[Column13]])</f>
        <v xml:space="preserve">   </v>
      </c>
      <c r="AQ1046" t="str">
        <f>CLEAN(ARD_SAFE_PROCESSED_20220608[[#This Row],[Column14]])</f>
        <v xml:space="preserve">78787878  </v>
      </c>
      <c r="AR1046" t="str">
        <f>CLEAN(ARD_SAFE_PROCESSED_20220608[[#This Row],[Column15]])</f>
        <v xml:space="preserve">POS VIRTUAL                                       </v>
      </c>
      <c r="AS1046" t="str">
        <f>CLEAN(ARD_SAFE_PROCESSED_20220608[[#This Row],[Column16]])</f>
        <v xml:space="preserve">               </v>
      </c>
      <c r="AT1046" t="str">
        <f>CLEAN(ARD_SAFE_PROCESSED_20220608[[#This Row],[Column17]])</f>
        <v>15.00</v>
      </c>
      <c r="AU1046" t="str">
        <f>CLEAN(ARD_SAFE_PROCESSED_20220608[[#This Row],[Column18]])</f>
        <v xml:space="preserve">' </v>
      </c>
      <c r="AV1046" t="str">
        <f>CLEAN(ARD_SAFE_PROCESSED_20220608[[#This Row],[Column19]])</f>
        <v xml:space="preserve">          </v>
      </c>
      <c r="AW1046" t="str">
        <f>CLEAN(ARD_SAFE_PROCESSED_20220608[[#This Row],[Column20]])</f>
        <v>20251127</v>
      </c>
      <c r="AX1046" t="str">
        <f>CLEAN(ARD_SAFE_PROCESSED_20220608[[#This Row],[Column21]])</f>
        <v>180929</v>
      </c>
      <c r="AY1046" t="str">
        <f>LEFT(ARD_SAFE_PROCESSED_20220608[[#This Row],[Column1]],6)</f>
        <v>421355</v>
      </c>
      <c r="AZ1046" t="str">
        <f>RIGHT(ARD_SAFE_PROCESSED_20220608[[#This Row],[Column1]],4)</f>
        <v>2291</v>
      </c>
      <c r="BA1046" s="2">
        <f t="shared" si="102"/>
        <v>45994</v>
      </c>
      <c r="BB1046">
        <f t="shared" si="103"/>
        <v>4.46</v>
      </c>
      <c r="BC1046">
        <f t="shared" si="104"/>
        <v>15</v>
      </c>
      <c r="BD1046" t="str">
        <f t="shared" si="105"/>
        <v>6</v>
      </c>
      <c r="BE1046" t="str">
        <f t="shared" si="106"/>
        <v>F:TC40</v>
      </c>
    </row>
    <row r="1047" spans="1:57" hidden="1" x14ac:dyDescent="0.3">
      <c r="A1047" t="s">
        <v>3404</v>
      </c>
      <c r="B1047" t="s">
        <v>3411</v>
      </c>
      <c r="C1047" t="s">
        <v>3412</v>
      </c>
      <c r="D1047" t="s">
        <v>64</v>
      </c>
      <c r="E1047" t="s">
        <v>550</v>
      </c>
      <c r="F1047" t="s">
        <v>28</v>
      </c>
      <c r="G1047" t="s">
        <v>29</v>
      </c>
      <c r="H1047" t="s">
        <v>3413</v>
      </c>
      <c r="I1047" t="s">
        <v>550</v>
      </c>
      <c r="J1047" t="s">
        <v>21</v>
      </c>
      <c r="K1047" t="s">
        <v>3414</v>
      </c>
      <c r="L1047" t="s">
        <v>3415</v>
      </c>
      <c r="M1047" t="s">
        <v>65</v>
      </c>
      <c r="N1047" t="s">
        <v>67</v>
      </c>
      <c r="O1047" t="s">
        <v>66</v>
      </c>
      <c r="P1047" t="s">
        <v>22</v>
      </c>
      <c r="Q1047" t="s">
        <v>191</v>
      </c>
      <c r="R1047" t="s">
        <v>23</v>
      </c>
      <c r="S1047" t="s">
        <v>24</v>
      </c>
      <c r="T1047" t="s">
        <v>550</v>
      </c>
      <c r="U1047" t="s">
        <v>3416</v>
      </c>
      <c r="W1047" t="s">
        <v>7899</v>
      </c>
      <c r="X1047" t="s">
        <v>28</v>
      </c>
      <c r="Y1047" t="e">
        <f>VLOOKUP(W1047,ARD_SAFE_PROCESSED_20220608[[#This Row],[Column11]],1,FALSE)</f>
        <v>#N/A</v>
      </c>
      <c r="AB1047" t="str">
        <f>CONCATENATE(LEFT(ARD_SAFE_PROCESSED_20220608[[#This Row],[Column1]],6),"******",RIGHT(ARD_SAFE_PROCESSED_20220608[[#This Row],[Column1]],4),";",ARD_SAFE_PROCESSED_20220608[[#This Row],[Column11]])</f>
        <v>421355******4664;74357045331004450500138</v>
      </c>
      <c r="AD1047" t="str">
        <f>CLEAN(ARD_SAFE_PROCESSED_20220608[[#This Row],[Column1]])</f>
        <v>4213550183644664</v>
      </c>
      <c r="AE1047" t="str">
        <f>CLEAN(ARD_SAFE_PROCESSED_20220608[[#This Row],[Column2]])</f>
        <v>207806</v>
      </c>
      <c r="AF1047" t="str">
        <f>CLEAN(ARD_SAFE_PROCESSED_20220608[[#This Row],[Column3]])</f>
        <v>5274045</v>
      </c>
      <c r="AG1047" t="str">
        <f>CLEAN(ARD_SAFE_PROCESSED_20220608[[#This Row],[Column4]])</f>
        <v>PL</v>
      </c>
      <c r="AH1047" t="str">
        <f>CLEAN(ARD_SAFE_PROCESSED_20220608[[#This Row],[Column5]])</f>
        <v>20251127</v>
      </c>
      <c r="AI1047" t="str">
        <f>CLEAN(ARD_SAFE_PROCESSED_20220608[[#This Row],[Column6]])</f>
        <v>604</v>
      </c>
      <c r="AJ1047" t="str">
        <f>CLEAN(ARD_SAFE_PROCESSED_20220608[[#This Row],[Column7]])</f>
        <v>76</v>
      </c>
      <c r="AK1047" t="str">
        <f>CLEAN(ARD_SAFE_PROCESSED_20220608[[#This Row],[Column8]])</f>
        <v xml:space="preserve">IZI*RESTAURANTE EL CHINO      </v>
      </c>
      <c r="AL1047" t="str">
        <f>CLEAN(ARD_SAFE_PROCESSED_20220608[[#This Row],[Column9]])</f>
        <v>20251127</v>
      </c>
      <c r="AM1047" t="str">
        <f>CLEAN(ARD_SAFE_PROCESSED_20220608[[#This Row],[Column10]])</f>
        <v xml:space="preserve">'                       </v>
      </c>
      <c r="AN1047" t="s">
        <v>3414</v>
      </c>
      <c r="AO1047" t="str">
        <f>CLEAN(ARD_SAFE_PROCESSED_20220608[[#This Row],[Column12]])</f>
        <v>8961</v>
      </c>
      <c r="AP1047" t="str">
        <f>CLEAN(ARD_SAFE_PROCESSED_20220608[[#This Row],[Column13]])</f>
        <v xml:space="preserve">   </v>
      </c>
      <c r="AQ1047" t="str">
        <f>CLEAN(ARD_SAFE_PROCESSED_20220608[[#This Row],[Column14]])</f>
        <v xml:space="preserve">PS0001    </v>
      </c>
      <c r="AR1047" t="str">
        <f>CLEAN(ARD_SAFE_PROCESSED_20220608[[#This Row],[Column15]])</f>
        <v xml:space="preserve">POS CONTACTLESS CHIP                              </v>
      </c>
      <c r="AS1047" t="str">
        <f>CLEAN(ARD_SAFE_PROCESSED_20220608[[#This Row],[Column16]])</f>
        <v xml:space="preserve">               </v>
      </c>
      <c r="AT1047" t="str">
        <f>CLEAN(ARD_SAFE_PROCESSED_20220608[[#This Row],[Column17]])</f>
        <v>53.00</v>
      </c>
      <c r="AU1047" t="str">
        <f>CLEAN(ARD_SAFE_PROCESSED_20220608[[#This Row],[Column18]])</f>
        <v xml:space="preserve">' </v>
      </c>
      <c r="AV1047" t="str">
        <f>CLEAN(ARD_SAFE_PROCESSED_20220608[[#This Row],[Column19]])</f>
        <v xml:space="preserve">          </v>
      </c>
      <c r="AW1047" t="str">
        <f>CLEAN(ARD_SAFE_PROCESSED_20220608[[#This Row],[Column20]])</f>
        <v>20251127</v>
      </c>
      <c r="AX1047" t="str">
        <f>CLEAN(ARD_SAFE_PROCESSED_20220608[[#This Row],[Column21]])</f>
        <v>2913</v>
      </c>
      <c r="AY1047" t="str">
        <f>LEFT(ARD_SAFE_PROCESSED_20220608[[#This Row],[Column1]],6)</f>
        <v>421355</v>
      </c>
      <c r="AZ1047" t="str">
        <f>RIGHT(ARD_SAFE_PROCESSED_20220608[[#This Row],[Column1]],4)</f>
        <v>4664</v>
      </c>
      <c r="BA1047" s="2">
        <f t="shared" si="102"/>
        <v>45993</v>
      </c>
      <c r="BB1047">
        <f t="shared" si="103"/>
        <v>15.76</v>
      </c>
      <c r="BC1047">
        <f t="shared" si="104"/>
        <v>53</v>
      </c>
      <c r="BD1047" t="str">
        <f t="shared" si="105"/>
        <v>1</v>
      </c>
      <c r="BE1047" t="str">
        <f t="shared" si="106"/>
        <v>F:TC40</v>
      </c>
    </row>
    <row r="1048" spans="1:57" hidden="1" x14ac:dyDescent="0.3">
      <c r="A1048" t="s">
        <v>8596</v>
      </c>
      <c r="B1048" t="s">
        <v>8603</v>
      </c>
      <c r="C1048" t="s">
        <v>8598</v>
      </c>
      <c r="D1048" t="s">
        <v>64</v>
      </c>
      <c r="E1048" t="s">
        <v>535</v>
      </c>
      <c r="F1048" t="s">
        <v>28</v>
      </c>
      <c r="G1048" t="s">
        <v>29</v>
      </c>
      <c r="H1048" t="s">
        <v>8599</v>
      </c>
      <c r="I1048" t="s">
        <v>550</v>
      </c>
      <c r="J1048" t="s">
        <v>21</v>
      </c>
      <c r="K1048" t="s">
        <v>8604</v>
      </c>
      <c r="L1048" t="s">
        <v>8605</v>
      </c>
      <c r="M1048" t="s">
        <v>65</v>
      </c>
      <c r="N1048" t="s">
        <v>67</v>
      </c>
      <c r="O1048" t="s">
        <v>66</v>
      </c>
      <c r="P1048" t="s">
        <v>22</v>
      </c>
      <c r="Q1048" t="s">
        <v>8606</v>
      </c>
      <c r="R1048" t="s">
        <v>23</v>
      </c>
      <c r="S1048" t="s">
        <v>24</v>
      </c>
      <c r="T1048" t="s">
        <v>535</v>
      </c>
      <c r="U1048" t="s">
        <v>8607</v>
      </c>
      <c r="W1048" t="s">
        <v>2510</v>
      </c>
      <c r="X1048" t="s">
        <v>28</v>
      </c>
      <c r="Y1048" t="e">
        <f>VLOOKUP(W1048,ARD_SAFE_PROCESSED_20220608[[#This Row],[Column11]],1,FALSE)</f>
        <v>#N/A</v>
      </c>
      <c r="AB1048" t="str">
        <f>CONCATENATE(LEFT(ARD_SAFE_PROCESSED_20220608[[#This Row],[Column1]],6),"******",RIGHT(ARD_SAFE_PROCESSED_20220608[[#This Row],[Column1]],4),";",ARD_SAFE_PROCESSED_20220608[[#This Row],[Column11]])</f>
        <v>491337******1071;74357045331005028100020</v>
      </c>
      <c r="AD1048" t="str">
        <f>CLEAN(ARD_SAFE_PROCESSED_20220608[[#This Row],[Column1]])</f>
        <v>4913370726181071</v>
      </c>
      <c r="AE1048" t="str">
        <f>CLEAN(ARD_SAFE_PROCESSED_20220608[[#This Row],[Column2]])</f>
        <v>432060</v>
      </c>
      <c r="AF1048" t="str">
        <f>CLEAN(ARD_SAFE_PROCESSED_20220608[[#This Row],[Column3]])</f>
        <v>5491820</v>
      </c>
      <c r="AG1048" t="str">
        <f>CLEAN(ARD_SAFE_PROCESSED_20220608[[#This Row],[Column4]])</f>
        <v>PL</v>
      </c>
      <c r="AH1048" t="str">
        <f>CLEAN(ARD_SAFE_PROCESSED_20220608[[#This Row],[Column5]])</f>
        <v>20251126</v>
      </c>
      <c r="AI1048" t="str">
        <f>CLEAN(ARD_SAFE_PROCESSED_20220608[[#This Row],[Column6]])</f>
        <v>604</v>
      </c>
      <c r="AJ1048" t="str">
        <f>CLEAN(ARD_SAFE_PROCESSED_20220608[[#This Row],[Column7]])</f>
        <v>76</v>
      </c>
      <c r="AK1048" t="str">
        <f>CLEAN(ARD_SAFE_PROCESSED_20220608[[#This Row],[Column8]])</f>
        <v xml:space="preserve">IZI*ESTACION 79               </v>
      </c>
      <c r="AL1048" t="str">
        <f>CLEAN(ARD_SAFE_PROCESSED_20220608[[#This Row],[Column9]])</f>
        <v>20251127</v>
      </c>
      <c r="AM1048" t="str">
        <f>CLEAN(ARD_SAFE_PROCESSED_20220608[[#This Row],[Column10]])</f>
        <v xml:space="preserve">'                       </v>
      </c>
      <c r="AN1048" t="s">
        <v>8604</v>
      </c>
      <c r="AO1048" t="str">
        <f>CLEAN(ARD_SAFE_PROCESSED_20220608[[#This Row],[Column12]])</f>
        <v>501</v>
      </c>
      <c r="AP1048" t="str">
        <f>CLEAN(ARD_SAFE_PROCESSED_20220608[[#This Row],[Column13]])</f>
        <v xml:space="preserve">   </v>
      </c>
      <c r="AQ1048" t="str">
        <f>CLEAN(ARD_SAFE_PROCESSED_20220608[[#This Row],[Column14]])</f>
        <v xml:space="preserve">PS0001    </v>
      </c>
      <c r="AR1048" t="str">
        <f>CLEAN(ARD_SAFE_PROCESSED_20220608[[#This Row],[Column15]])</f>
        <v xml:space="preserve">POS CONTACTLESS CHIP                              </v>
      </c>
      <c r="AS1048" t="str">
        <f>CLEAN(ARD_SAFE_PROCESSED_20220608[[#This Row],[Column16]])</f>
        <v xml:space="preserve">               </v>
      </c>
      <c r="AT1048" t="str">
        <f>CLEAN(ARD_SAFE_PROCESSED_20220608[[#This Row],[Column17]])</f>
        <v>151.00</v>
      </c>
      <c r="AU1048" t="str">
        <f>CLEAN(ARD_SAFE_PROCESSED_20220608[[#This Row],[Column18]])</f>
        <v xml:space="preserve">' </v>
      </c>
      <c r="AV1048" t="str">
        <f>CLEAN(ARD_SAFE_PROCESSED_20220608[[#This Row],[Column19]])</f>
        <v xml:space="preserve">          </v>
      </c>
      <c r="AW1048" t="str">
        <f>CLEAN(ARD_SAFE_PROCESSED_20220608[[#This Row],[Column20]])</f>
        <v>20251126</v>
      </c>
      <c r="AX1048" t="str">
        <f>CLEAN(ARD_SAFE_PROCESSED_20220608[[#This Row],[Column21]])</f>
        <v>224312</v>
      </c>
      <c r="AY1048" t="str">
        <f>LEFT(ARD_SAFE_PROCESSED_20220608[[#This Row],[Column1]],6)</f>
        <v>491337</v>
      </c>
      <c r="AZ1048" t="str">
        <f>RIGHT(ARD_SAFE_PROCESSED_20220608[[#This Row],[Column1]],4)</f>
        <v>1071</v>
      </c>
      <c r="BA1048" s="2">
        <f t="shared" si="102"/>
        <v>45993</v>
      </c>
      <c r="BB1048">
        <f t="shared" si="103"/>
        <v>44.72</v>
      </c>
      <c r="BC1048">
        <f t="shared" si="104"/>
        <v>151</v>
      </c>
      <c r="BD1048" t="str">
        <f t="shared" si="105"/>
        <v>1</v>
      </c>
      <c r="BE1048" t="str">
        <f t="shared" si="106"/>
        <v>F:TC40</v>
      </c>
    </row>
    <row r="1049" spans="1:57" hidden="1" x14ac:dyDescent="0.3">
      <c r="A1049" t="s">
        <v>8583</v>
      </c>
      <c r="B1049" t="s">
        <v>8590</v>
      </c>
      <c r="C1049" t="s">
        <v>8591</v>
      </c>
      <c r="D1049" t="s">
        <v>64</v>
      </c>
      <c r="E1049" t="s">
        <v>535</v>
      </c>
      <c r="F1049" t="s">
        <v>28</v>
      </c>
      <c r="G1049" t="s">
        <v>29</v>
      </c>
      <c r="H1049" t="s">
        <v>8592</v>
      </c>
      <c r="I1049" t="s">
        <v>550</v>
      </c>
      <c r="J1049" t="s">
        <v>21</v>
      </c>
      <c r="K1049" t="s">
        <v>8593</v>
      </c>
      <c r="L1049" t="s">
        <v>8594</v>
      </c>
      <c r="M1049" t="s">
        <v>65</v>
      </c>
      <c r="N1049" t="s">
        <v>77</v>
      </c>
      <c r="O1049" t="s">
        <v>66</v>
      </c>
      <c r="P1049" t="s">
        <v>22</v>
      </c>
      <c r="Q1049" t="s">
        <v>182</v>
      </c>
      <c r="R1049" t="s">
        <v>23</v>
      </c>
      <c r="S1049" t="s">
        <v>24</v>
      </c>
      <c r="T1049" t="s">
        <v>535</v>
      </c>
      <c r="U1049" t="s">
        <v>8595</v>
      </c>
      <c r="W1049" t="s">
        <v>5256</v>
      </c>
      <c r="X1049" t="s">
        <v>28</v>
      </c>
      <c r="Y1049" t="e">
        <f>VLOOKUP(W1049,ARD_SAFE_PROCESSED_20220608[[#This Row],[Column11]],1,FALSE)</f>
        <v>#N/A</v>
      </c>
      <c r="AB1049" t="str">
        <f>CONCATENATE(LEFT(ARD_SAFE_PROCESSED_20220608[[#This Row],[Column1]],6),"******",RIGHT(ARD_SAFE_PROCESSED_20220608[[#This Row],[Column1]],4),";",ARD_SAFE_PROCESSED_20220608[[#This Row],[Column11]])</f>
        <v>491337******1619;74357045331007045600198</v>
      </c>
      <c r="AD1049" t="str">
        <f>CLEAN(ARD_SAFE_PROCESSED_20220608[[#This Row],[Column1]])</f>
        <v>4913370724431619</v>
      </c>
      <c r="AE1049" t="str">
        <f>CLEAN(ARD_SAFE_PROCESSED_20220608[[#This Row],[Column2]])</f>
        <v>552564</v>
      </c>
      <c r="AF1049" t="str">
        <f>CLEAN(ARD_SAFE_PROCESSED_20220608[[#This Row],[Column3]])</f>
        <v>5799446</v>
      </c>
      <c r="AG1049" t="str">
        <f>CLEAN(ARD_SAFE_PROCESSED_20220608[[#This Row],[Column4]])</f>
        <v>PL</v>
      </c>
      <c r="AH1049" t="str">
        <f>CLEAN(ARD_SAFE_PROCESSED_20220608[[#This Row],[Column5]])</f>
        <v>20251126</v>
      </c>
      <c r="AI1049" t="str">
        <f>CLEAN(ARD_SAFE_PROCESSED_20220608[[#This Row],[Column6]])</f>
        <v>604</v>
      </c>
      <c r="AJ1049" t="str">
        <f>CLEAN(ARD_SAFE_PROCESSED_20220608[[#This Row],[Column7]])</f>
        <v>76</v>
      </c>
      <c r="AK1049" t="str">
        <f>CLEAN(ARD_SAFE_PROCESSED_20220608[[#This Row],[Column8]])</f>
        <v xml:space="preserve">IZI*ANTOJITOS RESTOBAR        </v>
      </c>
      <c r="AL1049" t="str">
        <f>CLEAN(ARD_SAFE_PROCESSED_20220608[[#This Row],[Column9]])</f>
        <v>20251127</v>
      </c>
      <c r="AM1049" t="str">
        <f>CLEAN(ARD_SAFE_PROCESSED_20220608[[#This Row],[Column10]])</f>
        <v xml:space="preserve">'                       </v>
      </c>
      <c r="AN1049" t="s">
        <v>8593</v>
      </c>
      <c r="AO1049" t="str">
        <f>CLEAN(ARD_SAFE_PROCESSED_20220608[[#This Row],[Column12]])</f>
        <v>2552</v>
      </c>
      <c r="AP1049" t="str">
        <f>CLEAN(ARD_SAFE_PROCESSED_20220608[[#This Row],[Column13]])</f>
        <v xml:space="preserve">   </v>
      </c>
      <c r="AQ1049" t="str">
        <f>CLEAN(ARD_SAFE_PROCESSED_20220608[[#This Row],[Column14]])</f>
        <v xml:space="preserve">PS0002    </v>
      </c>
      <c r="AR1049" t="str">
        <f>CLEAN(ARD_SAFE_PROCESSED_20220608[[#This Row],[Column15]])</f>
        <v xml:space="preserve">POS CONTACTLESS CHIP                              </v>
      </c>
      <c r="AS1049" t="str">
        <f>CLEAN(ARD_SAFE_PROCESSED_20220608[[#This Row],[Column16]])</f>
        <v xml:space="preserve">               </v>
      </c>
      <c r="AT1049" t="str">
        <f>CLEAN(ARD_SAFE_PROCESSED_20220608[[#This Row],[Column17]])</f>
        <v>40.00</v>
      </c>
      <c r="AU1049" t="str">
        <f>CLEAN(ARD_SAFE_PROCESSED_20220608[[#This Row],[Column18]])</f>
        <v xml:space="preserve">' </v>
      </c>
      <c r="AV1049" t="str">
        <f>CLEAN(ARD_SAFE_PROCESSED_20220608[[#This Row],[Column19]])</f>
        <v xml:space="preserve">          </v>
      </c>
      <c r="AW1049" t="str">
        <f>CLEAN(ARD_SAFE_PROCESSED_20220608[[#This Row],[Column20]])</f>
        <v>20251126</v>
      </c>
      <c r="AX1049" t="str">
        <f>CLEAN(ARD_SAFE_PROCESSED_20220608[[#This Row],[Column21]])</f>
        <v>235517</v>
      </c>
      <c r="AY1049" t="str">
        <f>LEFT(ARD_SAFE_PROCESSED_20220608[[#This Row],[Column1]],6)</f>
        <v>491337</v>
      </c>
      <c r="AZ1049" t="str">
        <f>RIGHT(ARD_SAFE_PROCESSED_20220608[[#This Row],[Column1]],4)</f>
        <v>1619</v>
      </c>
      <c r="BA1049" s="2">
        <f t="shared" si="102"/>
        <v>45994</v>
      </c>
      <c r="BB1049">
        <f t="shared" si="103"/>
        <v>11.85</v>
      </c>
      <c r="BC1049">
        <f t="shared" si="104"/>
        <v>40</v>
      </c>
      <c r="BD1049" t="str">
        <f t="shared" si="105"/>
        <v>0</v>
      </c>
      <c r="BE1049" t="str">
        <f t="shared" si="106"/>
        <v>F:TC40</v>
      </c>
    </row>
    <row r="1050" spans="1:57" hidden="1" x14ac:dyDescent="0.3">
      <c r="A1050" t="s">
        <v>2312</v>
      </c>
      <c r="B1050" t="s">
        <v>2313</v>
      </c>
      <c r="C1050" t="s">
        <v>2314</v>
      </c>
      <c r="D1050" t="s">
        <v>72</v>
      </c>
      <c r="E1050" t="s">
        <v>550</v>
      </c>
      <c r="F1050" t="s">
        <v>28</v>
      </c>
      <c r="G1050" t="s">
        <v>29</v>
      </c>
      <c r="H1050" t="s">
        <v>2315</v>
      </c>
      <c r="I1050" t="s">
        <v>550</v>
      </c>
      <c r="J1050" t="s">
        <v>21</v>
      </c>
      <c r="K1050" t="s">
        <v>2316</v>
      </c>
      <c r="L1050" t="s">
        <v>336</v>
      </c>
      <c r="M1050" t="s">
        <v>65</v>
      </c>
      <c r="N1050" t="s">
        <v>67</v>
      </c>
      <c r="O1050" t="s">
        <v>73</v>
      </c>
      <c r="P1050" t="s">
        <v>22</v>
      </c>
      <c r="Q1050" t="s">
        <v>2317</v>
      </c>
      <c r="R1050" t="s">
        <v>23</v>
      </c>
      <c r="S1050" t="s">
        <v>24</v>
      </c>
      <c r="T1050" t="s">
        <v>550</v>
      </c>
      <c r="U1050" t="s">
        <v>2318</v>
      </c>
      <c r="W1050" t="s">
        <v>5280</v>
      </c>
      <c r="X1050" t="s">
        <v>28</v>
      </c>
      <c r="Y1050" t="e">
        <f>VLOOKUP(W1050,ARD_SAFE_PROCESSED_20220608[[#This Row],[Column11]],1,FALSE)</f>
        <v>#N/A</v>
      </c>
      <c r="AB1050" t="str">
        <f>CONCATENATE(LEFT(ARD_SAFE_PROCESSED_20220608[[#This Row],[Column1]],6),"******",RIGHT(ARD_SAFE_PROCESSED_20220608[[#This Row],[Column1]],4),";",ARD_SAFE_PROCESSED_20220608[[#This Row],[Column11]])</f>
        <v>403784******5604;74357045331007261000016</v>
      </c>
      <c r="AD1050" t="str">
        <f>CLEAN(ARD_SAFE_PROCESSED_20220608[[#This Row],[Column1]])</f>
        <v>4037843418315604</v>
      </c>
      <c r="AE1050" t="str">
        <f>CLEAN(ARD_SAFE_PROCESSED_20220608[[#This Row],[Column2]])</f>
        <v>917292</v>
      </c>
      <c r="AF1050" t="str">
        <f>CLEAN(ARD_SAFE_PROCESSED_20220608[[#This Row],[Column3]])</f>
        <v>5827169</v>
      </c>
      <c r="AG1050" t="str">
        <f>CLEAN(ARD_SAFE_PROCESSED_20220608[[#This Row],[Column4]])</f>
        <v>PC</v>
      </c>
      <c r="AH1050" t="str">
        <f>CLEAN(ARD_SAFE_PROCESSED_20220608[[#This Row],[Column5]])</f>
        <v>20251127</v>
      </c>
      <c r="AI1050" t="str">
        <f>CLEAN(ARD_SAFE_PROCESSED_20220608[[#This Row],[Column6]])</f>
        <v>604</v>
      </c>
      <c r="AJ1050" t="str">
        <f>CLEAN(ARD_SAFE_PROCESSED_20220608[[#This Row],[Column7]])</f>
        <v>76</v>
      </c>
      <c r="AK1050" t="str">
        <f>CLEAN(ARD_SAFE_PROCESSED_20220608[[#This Row],[Column8]])</f>
        <v xml:space="preserve">IZI*CADILLO CORPORATION SAC   </v>
      </c>
      <c r="AL1050" t="str">
        <f>CLEAN(ARD_SAFE_PROCESSED_20220608[[#This Row],[Column9]])</f>
        <v>20251127</v>
      </c>
      <c r="AM1050" t="str">
        <f>CLEAN(ARD_SAFE_PROCESSED_20220608[[#This Row],[Column10]])</f>
        <v xml:space="preserve">'                       </v>
      </c>
      <c r="AN1050" t="s">
        <v>2316</v>
      </c>
      <c r="AO1050" t="str">
        <f>CLEAN(ARD_SAFE_PROCESSED_20220608[[#This Row],[Column12]])</f>
        <v>30</v>
      </c>
      <c r="AP1050" t="str">
        <f>CLEAN(ARD_SAFE_PROCESSED_20220608[[#This Row],[Column13]])</f>
        <v xml:space="preserve">   </v>
      </c>
      <c r="AQ1050" t="str">
        <f>CLEAN(ARD_SAFE_PROCESSED_20220608[[#This Row],[Column14]])</f>
        <v xml:space="preserve">PS0001    </v>
      </c>
      <c r="AR1050" t="str">
        <f>CLEAN(ARD_SAFE_PROCESSED_20220608[[#This Row],[Column15]])</f>
        <v xml:space="preserve">POS CHIP EMV                                      </v>
      </c>
      <c r="AS1050" t="str">
        <f>CLEAN(ARD_SAFE_PROCESSED_20220608[[#This Row],[Column16]])</f>
        <v xml:space="preserve">               </v>
      </c>
      <c r="AT1050" t="str">
        <f>CLEAN(ARD_SAFE_PROCESSED_20220608[[#This Row],[Column17]])</f>
        <v>1011.00</v>
      </c>
      <c r="AU1050" t="str">
        <f>CLEAN(ARD_SAFE_PROCESSED_20220608[[#This Row],[Column18]])</f>
        <v xml:space="preserve">' </v>
      </c>
      <c r="AV1050" t="str">
        <f>CLEAN(ARD_SAFE_PROCESSED_20220608[[#This Row],[Column19]])</f>
        <v xml:space="preserve">          </v>
      </c>
      <c r="AW1050" t="str">
        <f>CLEAN(ARD_SAFE_PROCESSED_20220608[[#This Row],[Column20]])</f>
        <v>20251127</v>
      </c>
      <c r="AX1050" t="str">
        <f>CLEAN(ARD_SAFE_PROCESSED_20220608[[#This Row],[Column21]])</f>
        <v>202945</v>
      </c>
      <c r="AY1050" t="str">
        <f>LEFT(ARD_SAFE_PROCESSED_20220608[[#This Row],[Column1]],6)</f>
        <v>403784</v>
      </c>
      <c r="AZ1050" t="str">
        <f>RIGHT(ARD_SAFE_PROCESSED_20220608[[#This Row],[Column1]],4)</f>
        <v>5604</v>
      </c>
      <c r="BA1050" s="2">
        <f t="shared" si="102"/>
        <v>45994</v>
      </c>
      <c r="BB1050">
        <f t="shared" si="103"/>
        <v>89.24</v>
      </c>
      <c r="BC1050">
        <f t="shared" si="104"/>
        <v>300.62</v>
      </c>
      <c r="BD1050" t="str">
        <f t="shared" si="105"/>
        <v>1</v>
      </c>
      <c r="BE1050" t="str">
        <f t="shared" si="106"/>
        <v>F:TC40</v>
      </c>
    </row>
    <row r="1051" spans="1:57" hidden="1" x14ac:dyDescent="0.3">
      <c r="A1051" t="s">
        <v>6856</v>
      </c>
      <c r="B1051" t="s">
        <v>6866</v>
      </c>
      <c r="C1051" t="s">
        <v>6858</v>
      </c>
      <c r="D1051" t="s">
        <v>64</v>
      </c>
      <c r="E1051" t="s">
        <v>535</v>
      </c>
      <c r="F1051" t="s">
        <v>28</v>
      </c>
      <c r="G1051" t="s">
        <v>29</v>
      </c>
      <c r="H1051" t="s">
        <v>6859</v>
      </c>
      <c r="I1051" t="s">
        <v>550</v>
      </c>
      <c r="J1051" t="s">
        <v>21</v>
      </c>
      <c r="K1051" t="s">
        <v>6867</v>
      </c>
      <c r="L1051" t="s">
        <v>3577</v>
      </c>
      <c r="M1051" t="s">
        <v>65</v>
      </c>
      <c r="N1051" t="s">
        <v>67</v>
      </c>
      <c r="O1051" t="s">
        <v>66</v>
      </c>
      <c r="P1051" t="s">
        <v>22</v>
      </c>
      <c r="Q1051" t="s">
        <v>170</v>
      </c>
      <c r="R1051" t="s">
        <v>23</v>
      </c>
      <c r="S1051" t="s">
        <v>24</v>
      </c>
      <c r="T1051" t="s">
        <v>535</v>
      </c>
      <c r="U1051" t="s">
        <v>6868</v>
      </c>
      <c r="W1051" t="s">
        <v>5276</v>
      </c>
      <c r="X1051" t="s">
        <v>28</v>
      </c>
      <c r="Y1051" t="e">
        <f>VLOOKUP(W1051,ARD_SAFE_PROCESSED_20220608[[#This Row],[Column11]],1,FALSE)</f>
        <v>#N/A</v>
      </c>
      <c r="AB1051" t="str">
        <f>CONCATENATE(LEFT(ARD_SAFE_PROCESSED_20220608[[#This Row],[Column1]],6),"******",RIGHT(ARD_SAFE_PROCESSED_20220608[[#This Row],[Column1]],4),";",ARD_SAFE_PROCESSED_20220608[[#This Row],[Column11]])</f>
        <v>455788******6457;74357045331007376200014</v>
      </c>
      <c r="AD1051" t="str">
        <f>CLEAN(ARD_SAFE_PROCESSED_20220608[[#This Row],[Column1]])</f>
        <v>4557881422156457</v>
      </c>
      <c r="AE1051" t="str">
        <f>CLEAN(ARD_SAFE_PROCESSED_20220608[[#This Row],[Column2]])</f>
        <v>186794</v>
      </c>
      <c r="AF1051" t="str">
        <f>CLEAN(ARD_SAFE_PROCESSED_20220608[[#This Row],[Column3]])</f>
        <v>5842299</v>
      </c>
      <c r="AG1051" t="str">
        <f>CLEAN(ARD_SAFE_PROCESSED_20220608[[#This Row],[Column4]])</f>
        <v>PL</v>
      </c>
      <c r="AH1051" t="str">
        <f>CLEAN(ARD_SAFE_PROCESSED_20220608[[#This Row],[Column5]])</f>
        <v>20251126</v>
      </c>
      <c r="AI1051" t="str">
        <f>CLEAN(ARD_SAFE_PROCESSED_20220608[[#This Row],[Column6]])</f>
        <v>604</v>
      </c>
      <c r="AJ1051" t="str">
        <f>CLEAN(ARD_SAFE_PROCESSED_20220608[[#This Row],[Column7]])</f>
        <v>76</v>
      </c>
      <c r="AK1051" t="str">
        <f>CLEAN(ARD_SAFE_PROCESSED_20220608[[#This Row],[Column8]])</f>
        <v>IZI*CHICHARRONERIA E INVERSION</v>
      </c>
      <c r="AL1051" t="str">
        <f>CLEAN(ARD_SAFE_PROCESSED_20220608[[#This Row],[Column9]])</f>
        <v>20251127</v>
      </c>
      <c r="AM1051" t="str">
        <f>CLEAN(ARD_SAFE_PROCESSED_20220608[[#This Row],[Column10]])</f>
        <v xml:space="preserve">'                       </v>
      </c>
      <c r="AN1051" t="s">
        <v>6867</v>
      </c>
      <c r="AO1051" t="str">
        <f>CLEAN(ARD_SAFE_PROCESSED_20220608[[#This Row],[Column12]])</f>
        <v>267</v>
      </c>
      <c r="AP1051" t="str">
        <f>CLEAN(ARD_SAFE_PROCESSED_20220608[[#This Row],[Column13]])</f>
        <v xml:space="preserve">   </v>
      </c>
      <c r="AQ1051" t="str">
        <f>CLEAN(ARD_SAFE_PROCESSED_20220608[[#This Row],[Column14]])</f>
        <v xml:space="preserve">PS0001    </v>
      </c>
      <c r="AR1051" t="str">
        <f>CLEAN(ARD_SAFE_PROCESSED_20220608[[#This Row],[Column15]])</f>
        <v xml:space="preserve">POS CONTACTLESS CHIP                              </v>
      </c>
      <c r="AS1051" t="str">
        <f>CLEAN(ARD_SAFE_PROCESSED_20220608[[#This Row],[Column16]])</f>
        <v xml:space="preserve">               </v>
      </c>
      <c r="AT1051" t="str">
        <f>CLEAN(ARD_SAFE_PROCESSED_20220608[[#This Row],[Column17]])</f>
        <v>65.00</v>
      </c>
      <c r="AU1051" t="str">
        <f>CLEAN(ARD_SAFE_PROCESSED_20220608[[#This Row],[Column18]])</f>
        <v xml:space="preserve">' </v>
      </c>
      <c r="AV1051" t="str">
        <f>CLEAN(ARD_SAFE_PROCESSED_20220608[[#This Row],[Column19]])</f>
        <v xml:space="preserve">          </v>
      </c>
      <c r="AW1051" t="str">
        <f>CLEAN(ARD_SAFE_PROCESSED_20220608[[#This Row],[Column20]])</f>
        <v>20251126</v>
      </c>
      <c r="AX1051" t="str">
        <f>CLEAN(ARD_SAFE_PROCESSED_20220608[[#This Row],[Column21]])</f>
        <v>224325</v>
      </c>
      <c r="AY1051" t="str">
        <f>LEFT(ARD_SAFE_PROCESSED_20220608[[#This Row],[Column1]],6)</f>
        <v>455788</v>
      </c>
      <c r="AZ1051" t="str">
        <f>RIGHT(ARD_SAFE_PROCESSED_20220608[[#This Row],[Column1]],4)</f>
        <v>6457</v>
      </c>
      <c r="BA1051" s="2">
        <f t="shared" si="102"/>
        <v>45994</v>
      </c>
      <c r="BB1051">
        <f t="shared" si="103"/>
        <v>19.25</v>
      </c>
      <c r="BC1051">
        <f t="shared" si="104"/>
        <v>65</v>
      </c>
      <c r="BD1051" t="str">
        <f t="shared" si="105"/>
        <v>0</v>
      </c>
      <c r="BE1051" t="str">
        <f t="shared" si="106"/>
        <v>F:TC40</v>
      </c>
    </row>
    <row r="1052" spans="1:57" hidden="1" x14ac:dyDescent="0.3">
      <c r="A1052" t="s">
        <v>6856</v>
      </c>
      <c r="B1052" t="s">
        <v>6869</v>
      </c>
      <c r="C1052" t="s">
        <v>6858</v>
      </c>
      <c r="D1052" t="s">
        <v>64</v>
      </c>
      <c r="E1052" t="s">
        <v>535</v>
      </c>
      <c r="F1052" t="s">
        <v>28</v>
      </c>
      <c r="G1052" t="s">
        <v>29</v>
      </c>
      <c r="H1052" t="s">
        <v>6859</v>
      </c>
      <c r="I1052" t="s">
        <v>550</v>
      </c>
      <c r="J1052" t="s">
        <v>21</v>
      </c>
      <c r="K1052" t="s">
        <v>6870</v>
      </c>
      <c r="L1052" t="s">
        <v>6871</v>
      </c>
      <c r="M1052" t="s">
        <v>65</v>
      </c>
      <c r="N1052" t="s">
        <v>67</v>
      </c>
      <c r="O1052" t="s">
        <v>66</v>
      </c>
      <c r="P1052" t="s">
        <v>22</v>
      </c>
      <c r="Q1052" t="s">
        <v>181</v>
      </c>
      <c r="R1052" t="s">
        <v>23</v>
      </c>
      <c r="S1052" t="s">
        <v>24</v>
      </c>
      <c r="T1052" t="s">
        <v>535</v>
      </c>
      <c r="U1052" t="s">
        <v>6872</v>
      </c>
      <c r="W1052" t="s">
        <v>5268</v>
      </c>
      <c r="X1052" t="s">
        <v>28</v>
      </c>
      <c r="Y1052" t="e">
        <f>VLOOKUP(W1052,ARD_SAFE_PROCESSED_20220608[[#This Row],[Column11]],1,FALSE)</f>
        <v>#N/A</v>
      </c>
      <c r="AB1052" t="str">
        <f>CONCATENATE(LEFT(ARD_SAFE_PROCESSED_20220608[[#This Row],[Column1]],6),"******",RIGHT(ARD_SAFE_PROCESSED_20220608[[#This Row],[Column1]],4),";",ARD_SAFE_PROCESSED_20220608[[#This Row],[Column11]])</f>
        <v>455788******6457;74357045331007376200030</v>
      </c>
      <c r="AD1052" t="str">
        <f>CLEAN(ARD_SAFE_PROCESSED_20220608[[#This Row],[Column1]])</f>
        <v>4557881422156457</v>
      </c>
      <c r="AE1052" t="str">
        <f>CLEAN(ARD_SAFE_PROCESSED_20220608[[#This Row],[Column2]])</f>
        <v>193897</v>
      </c>
      <c r="AF1052" t="str">
        <f>CLEAN(ARD_SAFE_PROCESSED_20220608[[#This Row],[Column3]])</f>
        <v>5842299</v>
      </c>
      <c r="AG1052" t="str">
        <f>CLEAN(ARD_SAFE_PROCESSED_20220608[[#This Row],[Column4]])</f>
        <v>PL</v>
      </c>
      <c r="AH1052" t="str">
        <f>CLEAN(ARD_SAFE_PROCESSED_20220608[[#This Row],[Column5]])</f>
        <v>20251126</v>
      </c>
      <c r="AI1052" t="str">
        <f>CLEAN(ARD_SAFE_PROCESSED_20220608[[#This Row],[Column6]])</f>
        <v>604</v>
      </c>
      <c r="AJ1052" t="str">
        <f>CLEAN(ARD_SAFE_PROCESSED_20220608[[#This Row],[Column7]])</f>
        <v>76</v>
      </c>
      <c r="AK1052" t="str">
        <f>CLEAN(ARD_SAFE_PROCESSED_20220608[[#This Row],[Column8]])</f>
        <v>IZI*CHICHARRONERIA E INVERSION</v>
      </c>
      <c r="AL1052" t="str">
        <f>CLEAN(ARD_SAFE_PROCESSED_20220608[[#This Row],[Column9]])</f>
        <v>20251127</v>
      </c>
      <c r="AM1052" t="str">
        <f>CLEAN(ARD_SAFE_PROCESSED_20220608[[#This Row],[Column10]])</f>
        <v xml:space="preserve">'                       </v>
      </c>
      <c r="AN1052" t="s">
        <v>6870</v>
      </c>
      <c r="AO1052" t="str">
        <f>CLEAN(ARD_SAFE_PROCESSED_20220608[[#This Row],[Column12]])</f>
        <v>271</v>
      </c>
      <c r="AP1052" t="str">
        <f>CLEAN(ARD_SAFE_PROCESSED_20220608[[#This Row],[Column13]])</f>
        <v xml:space="preserve">   </v>
      </c>
      <c r="AQ1052" t="str">
        <f>CLEAN(ARD_SAFE_PROCESSED_20220608[[#This Row],[Column14]])</f>
        <v xml:space="preserve">PS0001    </v>
      </c>
      <c r="AR1052" t="str">
        <f>CLEAN(ARD_SAFE_PROCESSED_20220608[[#This Row],[Column15]])</f>
        <v xml:space="preserve">POS CONTACTLESS CHIP                              </v>
      </c>
      <c r="AS1052" t="str">
        <f>CLEAN(ARD_SAFE_PROCESSED_20220608[[#This Row],[Column16]])</f>
        <v xml:space="preserve">               </v>
      </c>
      <c r="AT1052" t="str">
        <f>CLEAN(ARD_SAFE_PROCESSED_20220608[[#This Row],[Column17]])</f>
        <v>75.00</v>
      </c>
      <c r="AU1052" t="str">
        <f>CLEAN(ARD_SAFE_PROCESSED_20220608[[#This Row],[Column18]])</f>
        <v xml:space="preserve">' </v>
      </c>
      <c r="AV1052" t="str">
        <f>CLEAN(ARD_SAFE_PROCESSED_20220608[[#This Row],[Column19]])</f>
        <v xml:space="preserve">          </v>
      </c>
      <c r="AW1052" t="str">
        <f>CLEAN(ARD_SAFE_PROCESSED_20220608[[#This Row],[Column20]])</f>
        <v>20251126</v>
      </c>
      <c r="AX1052" t="str">
        <f>CLEAN(ARD_SAFE_PROCESSED_20220608[[#This Row],[Column21]])</f>
        <v>230746</v>
      </c>
      <c r="AY1052" t="str">
        <f>LEFT(ARD_SAFE_PROCESSED_20220608[[#This Row],[Column1]],6)</f>
        <v>455788</v>
      </c>
      <c r="AZ1052" t="str">
        <f>RIGHT(ARD_SAFE_PROCESSED_20220608[[#This Row],[Column1]],4)</f>
        <v>6457</v>
      </c>
      <c r="BA1052" s="2">
        <f t="shared" si="102"/>
        <v>45994</v>
      </c>
      <c r="BB1052">
        <f t="shared" si="103"/>
        <v>22.21</v>
      </c>
      <c r="BC1052">
        <f t="shared" si="104"/>
        <v>75</v>
      </c>
      <c r="BD1052" t="str">
        <f t="shared" si="105"/>
        <v>0</v>
      </c>
      <c r="BE1052" t="str">
        <f t="shared" si="106"/>
        <v>F:TC40</v>
      </c>
    </row>
    <row r="1053" spans="1:57" hidden="1" x14ac:dyDescent="0.3">
      <c r="A1053" t="s">
        <v>6856</v>
      </c>
      <c r="B1053" t="s">
        <v>6873</v>
      </c>
      <c r="C1053" t="s">
        <v>6858</v>
      </c>
      <c r="D1053" t="s">
        <v>64</v>
      </c>
      <c r="E1053" t="s">
        <v>535</v>
      </c>
      <c r="F1053" t="s">
        <v>28</v>
      </c>
      <c r="G1053" t="s">
        <v>29</v>
      </c>
      <c r="H1053" t="s">
        <v>6859</v>
      </c>
      <c r="I1053" t="s">
        <v>550</v>
      </c>
      <c r="J1053" t="s">
        <v>21</v>
      </c>
      <c r="K1053" t="s">
        <v>6874</v>
      </c>
      <c r="L1053" t="s">
        <v>6875</v>
      </c>
      <c r="M1053" t="s">
        <v>65</v>
      </c>
      <c r="N1053" t="s">
        <v>67</v>
      </c>
      <c r="O1053" t="s">
        <v>66</v>
      </c>
      <c r="P1053" t="s">
        <v>22</v>
      </c>
      <c r="Q1053" t="s">
        <v>181</v>
      </c>
      <c r="R1053" t="s">
        <v>23</v>
      </c>
      <c r="S1053" t="s">
        <v>24</v>
      </c>
      <c r="T1053" t="s">
        <v>535</v>
      </c>
      <c r="U1053" t="s">
        <v>6876</v>
      </c>
      <c r="W1053" t="s">
        <v>5260</v>
      </c>
      <c r="X1053" t="s">
        <v>28</v>
      </c>
      <c r="Y1053" t="e">
        <f>VLOOKUP(W1053,ARD_SAFE_PROCESSED_20220608[[#This Row],[Column11]],1,FALSE)</f>
        <v>#N/A</v>
      </c>
      <c r="AB1053" t="str">
        <f>CONCATENATE(LEFT(ARD_SAFE_PROCESSED_20220608[[#This Row],[Column1]],6),"******",RIGHT(ARD_SAFE_PROCESSED_20220608[[#This Row],[Column1]],4),";",ARD_SAFE_PROCESSED_20220608[[#This Row],[Column11]])</f>
        <v>455788******6457;74357045331007376200048</v>
      </c>
      <c r="AD1053" t="str">
        <f>CLEAN(ARD_SAFE_PROCESSED_20220608[[#This Row],[Column1]])</f>
        <v>4557881422156457</v>
      </c>
      <c r="AE1053" t="str">
        <f>CLEAN(ARD_SAFE_PROCESSED_20220608[[#This Row],[Column2]])</f>
        <v>206908</v>
      </c>
      <c r="AF1053" t="str">
        <f>CLEAN(ARD_SAFE_PROCESSED_20220608[[#This Row],[Column3]])</f>
        <v>5842299</v>
      </c>
      <c r="AG1053" t="str">
        <f>CLEAN(ARD_SAFE_PROCESSED_20220608[[#This Row],[Column4]])</f>
        <v>PL</v>
      </c>
      <c r="AH1053" t="str">
        <f>CLEAN(ARD_SAFE_PROCESSED_20220608[[#This Row],[Column5]])</f>
        <v>20251126</v>
      </c>
      <c r="AI1053" t="str">
        <f>CLEAN(ARD_SAFE_PROCESSED_20220608[[#This Row],[Column6]])</f>
        <v>604</v>
      </c>
      <c r="AJ1053" t="str">
        <f>CLEAN(ARD_SAFE_PROCESSED_20220608[[#This Row],[Column7]])</f>
        <v>76</v>
      </c>
      <c r="AK1053" t="str">
        <f>CLEAN(ARD_SAFE_PROCESSED_20220608[[#This Row],[Column8]])</f>
        <v>IZI*CHICHARRONERIA E INVERSION</v>
      </c>
      <c r="AL1053" t="str">
        <f>CLEAN(ARD_SAFE_PROCESSED_20220608[[#This Row],[Column9]])</f>
        <v>20251127</v>
      </c>
      <c r="AM1053" t="str">
        <f>CLEAN(ARD_SAFE_PROCESSED_20220608[[#This Row],[Column10]])</f>
        <v xml:space="preserve">'                       </v>
      </c>
      <c r="AN1053" t="s">
        <v>6874</v>
      </c>
      <c r="AO1053" t="str">
        <f>CLEAN(ARD_SAFE_PROCESSED_20220608[[#This Row],[Column12]])</f>
        <v>273</v>
      </c>
      <c r="AP1053" t="str">
        <f>CLEAN(ARD_SAFE_PROCESSED_20220608[[#This Row],[Column13]])</f>
        <v xml:space="preserve">   </v>
      </c>
      <c r="AQ1053" t="str">
        <f>CLEAN(ARD_SAFE_PROCESSED_20220608[[#This Row],[Column14]])</f>
        <v xml:space="preserve">PS0001    </v>
      </c>
      <c r="AR1053" t="str">
        <f>CLEAN(ARD_SAFE_PROCESSED_20220608[[#This Row],[Column15]])</f>
        <v xml:space="preserve">POS CONTACTLESS CHIP                              </v>
      </c>
      <c r="AS1053" t="str">
        <f>CLEAN(ARD_SAFE_PROCESSED_20220608[[#This Row],[Column16]])</f>
        <v xml:space="preserve">               </v>
      </c>
      <c r="AT1053" t="str">
        <f>CLEAN(ARD_SAFE_PROCESSED_20220608[[#This Row],[Column17]])</f>
        <v>75.00</v>
      </c>
      <c r="AU1053" t="str">
        <f>CLEAN(ARD_SAFE_PROCESSED_20220608[[#This Row],[Column18]])</f>
        <v xml:space="preserve">' </v>
      </c>
      <c r="AV1053" t="str">
        <f>CLEAN(ARD_SAFE_PROCESSED_20220608[[#This Row],[Column19]])</f>
        <v xml:space="preserve">          </v>
      </c>
      <c r="AW1053" t="str">
        <f>CLEAN(ARD_SAFE_PROCESSED_20220608[[#This Row],[Column20]])</f>
        <v>20251126</v>
      </c>
      <c r="AX1053" t="str">
        <f>CLEAN(ARD_SAFE_PROCESSED_20220608[[#This Row],[Column21]])</f>
        <v>232844</v>
      </c>
      <c r="AY1053" t="str">
        <f>LEFT(ARD_SAFE_PROCESSED_20220608[[#This Row],[Column1]],6)</f>
        <v>455788</v>
      </c>
      <c r="AZ1053" t="str">
        <f>RIGHT(ARD_SAFE_PROCESSED_20220608[[#This Row],[Column1]],4)</f>
        <v>6457</v>
      </c>
      <c r="BA1053" s="2">
        <f t="shared" si="102"/>
        <v>45994</v>
      </c>
      <c r="BB1053">
        <f t="shared" si="103"/>
        <v>22.21</v>
      </c>
      <c r="BC1053">
        <f t="shared" si="104"/>
        <v>75</v>
      </c>
      <c r="BD1053" t="str">
        <f t="shared" si="105"/>
        <v>0</v>
      </c>
      <c r="BE1053" t="str">
        <f t="shared" si="106"/>
        <v>F:TC40</v>
      </c>
    </row>
    <row r="1054" spans="1:57" hidden="1" x14ac:dyDescent="0.3">
      <c r="A1054" t="s">
        <v>6856</v>
      </c>
      <c r="B1054" t="s">
        <v>6880</v>
      </c>
      <c r="C1054" t="s">
        <v>6858</v>
      </c>
      <c r="D1054" t="s">
        <v>64</v>
      </c>
      <c r="E1054" t="s">
        <v>535</v>
      </c>
      <c r="F1054" t="s">
        <v>28</v>
      </c>
      <c r="G1054" t="s">
        <v>29</v>
      </c>
      <c r="H1054" t="s">
        <v>6859</v>
      </c>
      <c r="I1054" t="s">
        <v>550</v>
      </c>
      <c r="J1054" t="s">
        <v>21</v>
      </c>
      <c r="K1054" t="s">
        <v>6881</v>
      </c>
      <c r="L1054" t="s">
        <v>6882</v>
      </c>
      <c r="M1054" t="s">
        <v>65</v>
      </c>
      <c r="N1054" t="s">
        <v>67</v>
      </c>
      <c r="O1054" t="s">
        <v>66</v>
      </c>
      <c r="P1054" t="s">
        <v>22</v>
      </c>
      <c r="Q1054" t="s">
        <v>170</v>
      </c>
      <c r="R1054" t="s">
        <v>23</v>
      </c>
      <c r="S1054" t="s">
        <v>24</v>
      </c>
      <c r="T1054" t="s">
        <v>535</v>
      </c>
      <c r="U1054" t="s">
        <v>6883</v>
      </c>
      <c r="W1054" t="s">
        <v>5288</v>
      </c>
      <c r="X1054" t="s">
        <v>28</v>
      </c>
      <c r="Y1054" t="e">
        <f>VLOOKUP(W1054,ARD_SAFE_PROCESSED_20220608[[#This Row],[Column11]],1,FALSE)</f>
        <v>#N/A</v>
      </c>
      <c r="AB1054" t="str">
        <f>CONCATENATE(LEFT(ARD_SAFE_PROCESSED_20220608[[#This Row],[Column1]],6),"******",RIGHT(ARD_SAFE_PROCESSED_20220608[[#This Row],[Column1]],4),";",ARD_SAFE_PROCESSED_20220608[[#This Row],[Column11]])</f>
        <v>455788******6457;74357045331007376200055</v>
      </c>
      <c r="AD1054" t="str">
        <f>CLEAN(ARD_SAFE_PROCESSED_20220608[[#This Row],[Column1]])</f>
        <v>4557881422156457</v>
      </c>
      <c r="AE1054" t="str">
        <f>CLEAN(ARD_SAFE_PROCESSED_20220608[[#This Row],[Column2]])</f>
        <v>232790</v>
      </c>
      <c r="AF1054" t="str">
        <f>CLEAN(ARD_SAFE_PROCESSED_20220608[[#This Row],[Column3]])</f>
        <v>5842299</v>
      </c>
      <c r="AG1054" t="str">
        <f>CLEAN(ARD_SAFE_PROCESSED_20220608[[#This Row],[Column4]])</f>
        <v>PL</v>
      </c>
      <c r="AH1054" t="str">
        <f>CLEAN(ARD_SAFE_PROCESSED_20220608[[#This Row],[Column5]])</f>
        <v>20251126</v>
      </c>
      <c r="AI1054" t="str">
        <f>CLEAN(ARD_SAFE_PROCESSED_20220608[[#This Row],[Column6]])</f>
        <v>604</v>
      </c>
      <c r="AJ1054" t="str">
        <f>CLEAN(ARD_SAFE_PROCESSED_20220608[[#This Row],[Column7]])</f>
        <v>76</v>
      </c>
      <c r="AK1054" t="str">
        <f>CLEAN(ARD_SAFE_PROCESSED_20220608[[#This Row],[Column8]])</f>
        <v>IZI*CHICHARRONERIA E INVERSION</v>
      </c>
      <c r="AL1054" t="str">
        <f>CLEAN(ARD_SAFE_PROCESSED_20220608[[#This Row],[Column9]])</f>
        <v>20251127</v>
      </c>
      <c r="AM1054" t="str">
        <f>CLEAN(ARD_SAFE_PROCESSED_20220608[[#This Row],[Column10]])</f>
        <v xml:space="preserve">'                       </v>
      </c>
      <c r="AN1054" t="s">
        <v>6881</v>
      </c>
      <c r="AO1054" t="str">
        <f>CLEAN(ARD_SAFE_PROCESSED_20220608[[#This Row],[Column12]])</f>
        <v>277</v>
      </c>
      <c r="AP1054" t="str">
        <f>CLEAN(ARD_SAFE_PROCESSED_20220608[[#This Row],[Column13]])</f>
        <v xml:space="preserve">   </v>
      </c>
      <c r="AQ1054" t="str">
        <f>CLEAN(ARD_SAFE_PROCESSED_20220608[[#This Row],[Column14]])</f>
        <v xml:space="preserve">PS0001    </v>
      </c>
      <c r="AR1054" t="str">
        <f>CLEAN(ARD_SAFE_PROCESSED_20220608[[#This Row],[Column15]])</f>
        <v xml:space="preserve">POS CONTACTLESS CHIP                              </v>
      </c>
      <c r="AS1054" t="str">
        <f>CLEAN(ARD_SAFE_PROCESSED_20220608[[#This Row],[Column16]])</f>
        <v xml:space="preserve">               </v>
      </c>
      <c r="AT1054" t="str">
        <f>CLEAN(ARD_SAFE_PROCESSED_20220608[[#This Row],[Column17]])</f>
        <v>65.00</v>
      </c>
      <c r="AU1054" t="str">
        <f>CLEAN(ARD_SAFE_PROCESSED_20220608[[#This Row],[Column18]])</f>
        <v xml:space="preserve">' </v>
      </c>
      <c r="AV1054" t="str">
        <f>CLEAN(ARD_SAFE_PROCESSED_20220608[[#This Row],[Column19]])</f>
        <v xml:space="preserve">          </v>
      </c>
      <c r="AW1054" t="str">
        <f>CLEAN(ARD_SAFE_PROCESSED_20220608[[#This Row],[Column20]])</f>
        <v>20251126</v>
      </c>
      <c r="AX1054" t="str">
        <f>CLEAN(ARD_SAFE_PROCESSED_20220608[[#This Row],[Column21]])</f>
        <v>235745</v>
      </c>
      <c r="AY1054" t="str">
        <f>LEFT(ARD_SAFE_PROCESSED_20220608[[#This Row],[Column1]],6)</f>
        <v>455788</v>
      </c>
      <c r="AZ1054" t="str">
        <f>RIGHT(ARD_SAFE_PROCESSED_20220608[[#This Row],[Column1]],4)</f>
        <v>6457</v>
      </c>
      <c r="BA1054" s="2">
        <f t="shared" si="102"/>
        <v>45994</v>
      </c>
      <c r="BB1054">
        <f t="shared" si="103"/>
        <v>19.25</v>
      </c>
      <c r="BC1054">
        <f t="shared" si="104"/>
        <v>65</v>
      </c>
      <c r="BD1054" t="str">
        <f t="shared" si="105"/>
        <v>0</v>
      </c>
      <c r="BE1054" t="str">
        <f t="shared" si="106"/>
        <v>F:TC40</v>
      </c>
    </row>
    <row r="1055" spans="1:57" hidden="1" x14ac:dyDescent="0.3">
      <c r="A1055" t="s">
        <v>6856</v>
      </c>
      <c r="B1055" t="s">
        <v>6877</v>
      </c>
      <c r="C1055" t="s">
        <v>6858</v>
      </c>
      <c r="D1055" t="s">
        <v>64</v>
      </c>
      <c r="E1055" t="s">
        <v>550</v>
      </c>
      <c r="F1055" t="s">
        <v>28</v>
      </c>
      <c r="G1055" t="s">
        <v>29</v>
      </c>
      <c r="H1055" t="s">
        <v>6859</v>
      </c>
      <c r="I1055" t="s">
        <v>550</v>
      </c>
      <c r="J1055" t="s">
        <v>21</v>
      </c>
      <c r="K1055" t="s">
        <v>6878</v>
      </c>
      <c r="L1055" t="s">
        <v>6879</v>
      </c>
      <c r="M1055" t="s">
        <v>65</v>
      </c>
      <c r="N1055" t="s">
        <v>67</v>
      </c>
      <c r="O1055" t="s">
        <v>66</v>
      </c>
      <c r="P1055" t="s">
        <v>22</v>
      </c>
      <c r="Q1055" t="s">
        <v>170</v>
      </c>
      <c r="R1055" t="s">
        <v>23</v>
      </c>
      <c r="S1055" t="s">
        <v>24</v>
      </c>
      <c r="T1055" t="s">
        <v>550</v>
      </c>
      <c r="U1055" t="s">
        <v>572</v>
      </c>
      <c r="W1055" t="s">
        <v>5272</v>
      </c>
      <c r="X1055" t="s">
        <v>28</v>
      </c>
      <c r="Y1055" t="e">
        <f>VLOOKUP(W1055,ARD_SAFE_PROCESSED_20220608[[#This Row],[Column11]],1,FALSE)</f>
        <v>#N/A</v>
      </c>
      <c r="AB1055" t="str">
        <f>CONCATENATE(LEFT(ARD_SAFE_PROCESSED_20220608[[#This Row],[Column1]],6),"******",RIGHT(ARD_SAFE_PROCESSED_20220608[[#This Row],[Column1]],4),";",ARD_SAFE_PROCESSED_20220608[[#This Row],[Column11]])</f>
        <v>455788******6457;74357045331007376200089</v>
      </c>
      <c r="AD1055" t="str">
        <f>CLEAN(ARD_SAFE_PROCESSED_20220608[[#This Row],[Column1]])</f>
        <v>4557881422156457</v>
      </c>
      <c r="AE1055" t="str">
        <f>CLEAN(ARD_SAFE_PROCESSED_20220608[[#This Row],[Column2]])</f>
        <v>229103</v>
      </c>
      <c r="AF1055" t="str">
        <f>CLEAN(ARD_SAFE_PROCESSED_20220608[[#This Row],[Column3]])</f>
        <v>5842299</v>
      </c>
      <c r="AG1055" t="str">
        <f>CLEAN(ARD_SAFE_PROCESSED_20220608[[#This Row],[Column4]])</f>
        <v>PL</v>
      </c>
      <c r="AH1055" t="str">
        <f>CLEAN(ARD_SAFE_PROCESSED_20220608[[#This Row],[Column5]])</f>
        <v>20251127</v>
      </c>
      <c r="AI1055" t="str">
        <f>CLEAN(ARD_SAFE_PROCESSED_20220608[[#This Row],[Column6]])</f>
        <v>604</v>
      </c>
      <c r="AJ1055" t="str">
        <f>CLEAN(ARD_SAFE_PROCESSED_20220608[[#This Row],[Column7]])</f>
        <v>76</v>
      </c>
      <c r="AK1055" t="str">
        <f>CLEAN(ARD_SAFE_PROCESSED_20220608[[#This Row],[Column8]])</f>
        <v>IZI*CHICHARRONERIA E INVERSION</v>
      </c>
      <c r="AL1055" t="str">
        <f>CLEAN(ARD_SAFE_PROCESSED_20220608[[#This Row],[Column9]])</f>
        <v>20251127</v>
      </c>
      <c r="AM1055" t="str">
        <f>CLEAN(ARD_SAFE_PROCESSED_20220608[[#This Row],[Column10]])</f>
        <v xml:space="preserve">'                       </v>
      </c>
      <c r="AN1055" t="s">
        <v>6878</v>
      </c>
      <c r="AO1055" t="str">
        <f>CLEAN(ARD_SAFE_PROCESSED_20220608[[#This Row],[Column12]])</f>
        <v>283</v>
      </c>
      <c r="AP1055" t="str">
        <f>CLEAN(ARD_SAFE_PROCESSED_20220608[[#This Row],[Column13]])</f>
        <v xml:space="preserve">   </v>
      </c>
      <c r="AQ1055" t="str">
        <f>CLEAN(ARD_SAFE_PROCESSED_20220608[[#This Row],[Column14]])</f>
        <v xml:space="preserve">PS0001    </v>
      </c>
      <c r="AR1055" t="str">
        <f>CLEAN(ARD_SAFE_PROCESSED_20220608[[#This Row],[Column15]])</f>
        <v xml:space="preserve">POS CONTACTLESS CHIP                              </v>
      </c>
      <c r="AS1055" t="str">
        <f>CLEAN(ARD_SAFE_PROCESSED_20220608[[#This Row],[Column16]])</f>
        <v xml:space="preserve">               </v>
      </c>
      <c r="AT1055" t="str">
        <f>CLEAN(ARD_SAFE_PROCESSED_20220608[[#This Row],[Column17]])</f>
        <v>65.00</v>
      </c>
      <c r="AU1055" t="str">
        <f>CLEAN(ARD_SAFE_PROCESSED_20220608[[#This Row],[Column18]])</f>
        <v xml:space="preserve">' </v>
      </c>
      <c r="AV1055" t="str">
        <f>CLEAN(ARD_SAFE_PROCESSED_20220608[[#This Row],[Column19]])</f>
        <v xml:space="preserve">          </v>
      </c>
      <c r="AW1055" t="str">
        <f>CLEAN(ARD_SAFE_PROCESSED_20220608[[#This Row],[Column20]])</f>
        <v>20251127</v>
      </c>
      <c r="AX1055" t="str">
        <f>CLEAN(ARD_SAFE_PROCESSED_20220608[[#This Row],[Column21]])</f>
        <v>1529</v>
      </c>
      <c r="AY1055" t="str">
        <f>LEFT(ARD_SAFE_PROCESSED_20220608[[#This Row],[Column1]],6)</f>
        <v>455788</v>
      </c>
      <c r="AZ1055" t="str">
        <f>RIGHT(ARD_SAFE_PROCESSED_20220608[[#This Row],[Column1]],4)</f>
        <v>6457</v>
      </c>
      <c r="BA1055" s="2">
        <f t="shared" si="102"/>
        <v>45994</v>
      </c>
      <c r="BB1055">
        <f t="shared" si="103"/>
        <v>19.329999999999998</v>
      </c>
      <c r="BC1055">
        <f t="shared" si="104"/>
        <v>65</v>
      </c>
      <c r="BD1055" t="str">
        <f t="shared" si="105"/>
        <v>0</v>
      </c>
      <c r="BE1055" t="str">
        <f t="shared" si="106"/>
        <v>F:TC40</v>
      </c>
    </row>
    <row r="1056" spans="1:57" hidden="1" x14ac:dyDescent="0.3">
      <c r="A1056" t="s">
        <v>6856</v>
      </c>
      <c r="B1056" t="s">
        <v>6884</v>
      </c>
      <c r="C1056" t="s">
        <v>6858</v>
      </c>
      <c r="D1056" t="s">
        <v>64</v>
      </c>
      <c r="E1056" t="s">
        <v>550</v>
      </c>
      <c r="F1056" t="s">
        <v>28</v>
      </c>
      <c r="G1056" t="s">
        <v>29</v>
      </c>
      <c r="H1056" t="s">
        <v>6859</v>
      </c>
      <c r="I1056" t="s">
        <v>550</v>
      </c>
      <c r="J1056" t="s">
        <v>21</v>
      </c>
      <c r="K1056" t="s">
        <v>6885</v>
      </c>
      <c r="L1056" t="s">
        <v>6886</v>
      </c>
      <c r="M1056" t="s">
        <v>65</v>
      </c>
      <c r="N1056" t="s">
        <v>67</v>
      </c>
      <c r="O1056" t="s">
        <v>66</v>
      </c>
      <c r="P1056" t="s">
        <v>22</v>
      </c>
      <c r="Q1056" t="s">
        <v>170</v>
      </c>
      <c r="R1056" t="s">
        <v>23</v>
      </c>
      <c r="S1056" t="s">
        <v>24</v>
      </c>
      <c r="T1056" t="s">
        <v>550</v>
      </c>
      <c r="U1056" t="s">
        <v>6887</v>
      </c>
      <c r="W1056" t="s">
        <v>5284</v>
      </c>
      <c r="X1056" t="s">
        <v>28</v>
      </c>
      <c r="Y1056" t="e">
        <f>VLOOKUP(W1056,ARD_SAFE_PROCESSED_20220608[[#This Row],[Column11]],1,FALSE)</f>
        <v>#N/A</v>
      </c>
      <c r="AB1056" t="str">
        <f>CONCATENATE(LEFT(ARD_SAFE_PROCESSED_20220608[[#This Row],[Column1]],6),"******",RIGHT(ARD_SAFE_PROCESSED_20220608[[#This Row],[Column1]],4),";",ARD_SAFE_PROCESSED_20220608[[#This Row],[Column11]])</f>
        <v>455788******6457;74357045331007376200113</v>
      </c>
      <c r="AD1056" t="str">
        <f>CLEAN(ARD_SAFE_PROCESSED_20220608[[#This Row],[Column1]])</f>
        <v>4557881422156457</v>
      </c>
      <c r="AE1056" t="str">
        <f>CLEAN(ARD_SAFE_PROCESSED_20220608[[#This Row],[Column2]])</f>
        <v>247099</v>
      </c>
      <c r="AF1056" t="str">
        <f>CLEAN(ARD_SAFE_PROCESSED_20220608[[#This Row],[Column3]])</f>
        <v>5842299</v>
      </c>
      <c r="AG1056" t="str">
        <f>CLEAN(ARD_SAFE_PROCESSED_20220608[[#This Row],[Column4]])</f>
        <v>PL</v>
      </c>
      <c r="AH1056" t="str">
        <f>CLEAN(ARD_SAFE_PROCESSED_20220608[[#This Row],[Column5]])</f>
        <v>20251127</v>
      </c>
      <c r="AI1056" t="str">
        <f>CLEAN(ARD_SAFE_PROCESSED_20220608[[#This Row],[Column6]])</f>
        <v>604</v>
      </c>
      <c r="AJ1056" t="str">
        <f>CLEAN(ARD_SAFE_PROCESSED_20220608[[#This Row],[Column7]])</f>
        <v>76</v>
      </c>
      <c r="AK1056" t="str">
        <f>CLEAN(ARD_SAFE_PROCESSED_20220608[[#This Row],[Column8]])</f>
        <v>IZI*CHICHARRONERIA E INVERSION</v>
      </c>
      <c r="AL1056" t="str">
        <f>CLEAN(ARD_SAFE_PROCESSED_20220608[[#This Row],[Column9]])</f>
        <v>20251127</v>
      </c>
      <c r="AM1056" t="str">
        <f>CLEAN(ARD_SAFE_PROCESSED_20220608[[#This Row],[Column10]])</f>
        <v xml:space="preserve">'                       </v>
      </c>
      <c r="AN1056" t="s">
        <v>6885</v>
      </c>
      <c r="AO1056" t="str">
        <f>CLEAN(ARD_SAFE_PROCESSED_20220608[[#This Row],[Column12]])</f>
        <v>291</v>
      </c>
      <c r="AP1056" t="str">
        <f>CLEAN(ARD_SAFE_PROCESSED_20220608[[#This Row],[Column13]])</f>
        <v xml:space="preserve">   </v>
      </c>
      <c r="AQ1056" t="str">
        <f>CLEAN(ARD_SAFE_PROCESSED_20220608[[#This Row],[Column14]])</f>
        <v xml:space="preserve">PS0001    </v>
      </c>
      <c r="AR1056" t="str">
        <f>CLEAN(ARD_SAFE_PROCESSED_20220608[[#This Row],[Column15]])</f>
        <v xml:space="preserve">POS CONTACTLESS CHIP                              </v>
      </c>
      <c r="AS1056" t="str">
        <f>CLEAN(ARD_SAFE_PROCESSED_20220608[[#This Row],[Column16]])</f>
        <v xml:space="preserve">               </v>
      </c>
      <c r="AT1056" t="str">
        <f>CLEAN(ARD_SAFE_PROCESSED_20220608[[#This Row],[Column17]])</f>
        <v>65.00</v>
      </c>
      <c r="AU1056" t="str">
        <f>CLEAN(ARD_SAFE_PROCESSED_20220608[[#This Row],[Column18]])</f>
        <v xml:space="preserve">' </v>
      </c>
      <c r="AV1056" t="str">
        <f>CLEAN(ARD_SAFE_PROCESSED_20220608[[#This Row],[Column19]])</f>
        <v xml:space="preserve">          </v>
      </c>
      <c r="AW1056" t="str">
        <f>CLEAN(ARD_SAFE_PROCESSED_20220608[[#This Row],[Column20]])</f>
        <v>20251127</v>
      </c>
      <c r="AX1056" t="str">
        <f>CLEAN(ARD_SAFE_PROCESSED_20220608[[#This Row],[Column21]])</f>
        <v>3326</v>
      </c>
      <c r="AY1056" t="str">
        <f>LEFT(ARD_SAFE_PROCESSED_20220608[[#This Row],[Column1]],6)</f>
        <v>455788</v>
      </c>
      <c r="AZ1056" t="str">
        <f>RIGHT(ARD_SAFE_PROCESSED_20220608[[#This Row],[Column1]],4)</f>
        <v>6457</v>
      </c>
      <c r="BA1056" s="2">
        <f t="shared" si="102"/>
        <v>45994</v>
      </c>
      <c r="BB1056">
        <f t="shared" si="103"/>
        <v>19.329999999999998</v>
      </c>
      <c r="BC1056">
        <f t="shared" si="104"/>
        <v>65</v>
      </c>
      <c r="BD1056" t="str">
        <f t="shared" si="105"/>
        <v>0</v>
      </c>
      <c r="BE1056" t="str">
        <f t="shared" si="106"/>
        <v>F:TC40</v>
      </c>
    </row>
    <row r="1057" spans="1:57" hidden="1" x14ac:dyDescent="0.3">
      <c r="A1057" t="s">
        <v>6856</v>
      </c>
      <c r="B1057" t="s">
        <v>6892</v>
      </c>
      <c r="C1057" t="s">
        <v>6858</v>
      </c>
      <c r="D1057" t="s">
        <v>64</v>
      </c>
      <c r="E1057" t="s">
        <v>550</v>
      </c>
      <c r="F1057" t="s">
        <v>28</v>
      </c>
      <c r="G1057" t="s">
        <v>29</v>
      </c>
      <c r="H1057" t="s">
        <v>6859</v>
      </c>
      <c r="I1057" t="s">
        <v>550</v>
      </c>
      <c r="J1057" t="s">
        <v>21</v>
      </c>
      <c r="K1057" t="s">
        <v>6893</v>
      </c>
      <c r="L1057" t="s">
        <v>6894</v>
      </c>
      <c r="M1057" t="s">
        <v>65</v>
      </c>
      <c r="N1057" t="s">
        <v>67</v>
      </c>
      <c r="O1057" t="s">
        <v>66</v>
      </c>
      <c r="P1057" t="s">
        <v>22</v>
      </c>
      <c r="Q1057" t="s">
        <v>170</v>
      </c>
      <c r="R1057" t="s">
        <v>23</v>
      </c>
      <c r="S1057" t="s">
        <v>24</v>
      </c>
      <c r="T1057" t="s">
        <v>550</v>
      </c>
      <c r="U1057" t="s">
        <v>6895</v>
      </c>
      <c r="W1057" t="s">
        <v>5264</v>
      </c>
      <c r="X1057" t="s">
        <v>28</v>
      </c>
      <c r="Y1057" t="e">
        <f>VLOOKUP(W1057,ARD_SAFE_PROCESSED_20220608[[#This Row],[Column11]],1,FALSE)</f>
        <v>#N/A</v>
      </c>
      <c r="AB1057" t="str">
        <f>CONCATENATE(LEFT(ARD_SAFE_PROCESSED_20220608[[#This Row],[Column1]],6),"******",RIGHT(ARD_SAFE_PROCESSED_20220608[[#This Row],[Column1]],4),";",ARD_SAFE_PROCESSED_20220608[[#This Row],[Column11]])</f>
        <v>455788******6457;74357045331007376200121</v>
      </c>
      <c r="AD1057" t="str">
        <f>CLEAN(ARD_SAFE_PROCESSED_20220608[[#This Row],[Column1]])</f>
        <v>4557881422156457</v>
      </c>
      <c r="AE1057" t="str">
        <f>CLEAN(ARD_SAFE_PROCESSED_20220608[[#This Row],[Column2]])</f>
        <v>249623</v>
      </c>
      <c r="AF1057" t="str">
        <f>CLEAN(ARD_SAFE_PROCESSED_20220608[[#This Row],[Column3]])</f>
        <v>5842299</v>
      </c>
      <c r="AG1057" t="str">
        <f>CLEAN(ARD_SAFE_PROCESSED_20220608[[#This Row],[Column4]])</f>
        <v>PL</v>
      </c>
      <c r="AH1057" t="str">
        <f>CLEAN(ARD_SAFE_PROCESSED_20220608[[#This Row],[Column5]])</f>
        <v>20251127</v>
      </c>
      <c r="AI1057" t="str">
        <f>CLEAN(ARD_SAFE_PROCESSED_20220608[[#This Row],[Column6]])</f>
        <v>604</v>
      </c>
      <c r="AJ1057" t="str">
        <f>CLEAN(ARD_SAFE_PROCESSED_20220608[[#This Row],[Column7]])</f>
        <v>76</v>
      </c>
      <c r="AK1057" t="str">
        <f>CLEAN(ARD_SAFE_PROCESSED_20220608[[#This Row],[Column8]])</f>
        <v>IZI*CHICHARRONERIA E INVERSION</v>
      </c>
      <c r="AL1057" t="str">
        <f>CLEAN(ARD_SAFE_PROCESSED_20220608[[#This Row],[Column9]])</f>
        <v>20251127</v>
      </c>
      <c r="AM1057" t="str">
        <f>CLEAN(ARD_SAFE_PROCESSED_20220608[[#This Row],[Column10]])</f>
        <v xml:space="preserve">'                       </v>
      </c>
      <c r="AN1057" t="s">
        <v>6893</v>
      </c>
      <c r="AO1057" t="str">
        <f>CLEAN(ARD_SAFE_PROCESSED_20220608[[#This Row],[Column12]])</f>
        <v>293</v>
      </c>
      <c r="AP1057" t="str">
        <f>CLEAN(ARD_SAFE_PROCESSED_20220608[[#This Row],[Column13]])</f>
        <v xml:space="preserve">   </v>
      </c>
      <c r="AQ1057" t="str">
        <f>CLEAN(ARD_SAFE_PROCESSED_20220608[[#This Row],[Column14]])</f>
        <v xml:space="preserve">PS0001    </v>
      </c>
      <c r="AR1057" t="str">
        <f>CLEAN(ARD_SAFE_PROCESSED_20220608[[#This Row],[Column15]])</f>
        <v xml:space="preserve">POS CONTACTLESS CHIP                              </v>
      </c>
      <c r="AS1057" t="str">
        <f>CLEAN(ARD_SAFE_PROCESSED_20220608[[#This Row],[Column16]])</f>
        <v xml:space="preserve">               </v>
      </c>
      <c r="AT1057" t="str">
        <f>CLEAN(ARD_SAFE_PROCESSED_20220608[[#This Row],[Column17]])</f>
        <v>65.00</v>
      </c>
      <c r="AU1057" t="str">
        <f>CLEAN(ARD_SAFE_PROCESSED_20220608[[#This Row],[Column18]])</f>
        <v xml:space="preserve">' </v>
      </c>
      <c r="AV1057" t="str">
        <f>CLEAN(ARD_SAFE_PROCESSED_20220608[[#This Row],[Column19]])</f>
        <v xml:space="preserve">          </v>
      </c>
      <c r="AW1057" t="str">
        <f>CLEAN(ARD_SAFE_PROCESSED_20220608[[#This Row],[Column20]])</f>
        <v>20251127</v>
      </c>
      <c r="AX1057" t="str">
        <f>CLEAN(ARD_SAFE_PROCESSED_20220608[[#This Row],[Column21]])</f>
        <v>4121</v>
      </c>
      <c r="AY1057" t="str">
        <f>LEFT(ARD_SAFE_PROCESSED_20220608[[#This Row],[Column1]],6)</f>
        <v>455788</v>
      </c>
      <c r="AZ1057" t="str">
        <f>RIGHT(ARD_SAFE_PROCESSED_20220608[[#This Row],[Column1]],4)</f>
        <v>6457</v>
      </c>
      <c r="BA1057" s="2">
        <f t="shared" si="102"/>
        <v>45994</v>
      </c>
      <c r="BB1057">
        <f t="shared" si="103"/>
        <v>19.329999999999998</v>
      </c>
      <c r="BC1057">
        <f t="shared" si="104"/>
        <v>65</v>
      </c>
      <c r="BD1057" t="str">
        <f t="shared" si="105"/>
        <v>0</v>
      </c>
      <c r="BE1057" t="str">
        <f t="shared" si="106"/>
        <v>F:TC40</v>
      </c>
    </row>
    <row r="1058" spans="1:57" hidden="1" x14ac:dyDescent="0.3">
      <c r="A1058" t="s">
        <v>6856</v>
      </c>
      <c r="B1058" t="s">
        <v>6888</v>
      </c>
      <c r="C1058" t="s">
        <v>6858</v>
      </c>
      <c r="D1058" t="s">
        <v>64</v>
      </c>
      <c r="E1058" t="s">
        <v>550</v>
      </c>
      <c r="F1058" t="s">
        <v>28</v>
      </c>
      <c r="G1058" t="s">
        <v>29</v>
      </c>
      <c r="H1058" t="s">
        <v>6859</v>
      </c>
      <c r="I1058" t="s">
        <v>550</v>
      </c>
      <c r="J1058" t="s">
        <v>21</v>
      </c>
      <c r="K1058" t="s">
        <v>6889</v>
      </c>
      <c r="L1058" t="s">
        <v>6890</v>
      </c>
      <c r="M1058" t="s">
        <v>65</v>
      </c>
      <c r="N1058" t="s">
        <v>67</v>
      </c>
      <c r="O1058" t="s">
        <v>66</v>
      </c>
      <c r="P1058" t="s">
        <v>22</v>
      </c>
      <c r="Q1058" t="s">
        <v>170</v>
      </c>
      <c r="R1058" t="s">
        <v>23</v>
      </c>
      <c r="S1058" t="s">
        <v>24</v>
      </c>
      <c r="T1058" t="s">
        <v>550</v>
      </c>
      <c r="U1058" t="s">
        <v>6891</v>
      </c>
      <c r="W1058" t="s">
        <v>3939</v>
      </c>
      <c r="X1058" t="s">
        <v>28</v>
      </c>
      <c r="Y1058" t="e">
        <f>VLOOKUP(W1058,ARD_SAFE_PROCESSED_20220608[[#This Row],[Column11]],1,FALSE)</f>
        <v>#N/A</v>
      </c>
      <c r="AB1058" t="str">
        <f>CONCATENATE(LEFT(ARD_SAFE_PROCESSED_20220608[[#This Row],[Column1]],6),"******",RIGHT(ARD_SAFE_PROCESSED_20220608[[#This Row],[Column1]],4),";",ARD_SAFE_PROCESSED_20220608[[#This Row],[Column11]])</f>
        <v>455788******6457;74357045331007376200139</v>
      </c>
      <c r="AD1058" t="str">
        <f>CLEAN(ARD_SAFE_PROCESSED_20220608[[#This Row],[Column1]])</f>
        <v>4557881422156457</v>
      </c>
      <c r="AE1058" t="str">
        <f>CLEAN(ARD_SAFE_PROCESSED_20220608[[#This Row],[Column2]])</f>
        <v>248201</v>
      </c>
      <c r="AF1058" t="str">
        <f>CLEAN(ARD_SAFE_PROCESSED_20220608[[#This Row],[Column3]])</f>
        <v>5842299</v>
      </c>
      <c r="AG1058" t="str">
        <f>CLEAN(ARD_SAFE_PROCESSED_20220608[[#This Row],[Column4]])</f>
        <v>PL</v>
      </c>
      <c r="AH1058" t="str">
        <f>CLEAN(ARD_SAFE_PROCESSED_20220608[[#This Row],[Column5]])</f>
        <v>20251127</v>
      </c>
      <c r="AI1058" t="str">
        <f>CLEAN(ARD_SAFE_PROCESSED_20220608[[#This Row],[Column6]])</f>
        <v>604</v>
      </c>
      <c r="AJ1058" t="str">
        <f>CLEAN(ARD_SAFE_PROCESSED_20220608[[#This Row],[Column7]])</f>
        <v>76</v>
      </c>
      <c r="AK1058" t="str">
        <f>CLEAN(ARD_SAFE_PROCESSED_20220608[[#This Row],[Column8]])</f>
        <v>IZI*CHICHARRONERIA E INVERSION</v>
      </c>
      <c r="AL1058" t="str">
        <f>CLEAN(ARD_SAFE_PROCESSED_20220608[[#This Row],[Column9]])</f>
        <v>20251127</v>
      </c>
      <c r="AM1058" t="str">
        <f>CLEAN(ARD_SAFE_PROCESSED_20220608[[#This Row],[Column10]])</f>
        <v xml:space="preserve">'                       </v>
      </c>
      <c r="AN1058" t="s">
        <v>6889</v>
      </c>
      <c r="AO1058" t="str">
        <f>CLEAN(ARD_SAFE_PROCESSED_20220608[[#This Row],[Column12]])</f>
        <v>295</v>
      </c>
      <c r="AP1058" t="str">
        <f>CLEAN(ARD_SAFE_PROCESSED_20220608[[#This Row],[Column13]])</f>
        <v xml:space="preserve">   </v>
      </c>
      <c r="AQ1058" t="str">
        <f>CLEAN(ARD_SAFE_PROCESSED_20220608[[#This Row],[Column14]])</f>
        <v xml:space="preserve">PS0001    </v>
      </c>
      <c r="AR1058" t="str">
        <f>CLEAN(ARD_SAFE_PROCESSED_20220608[[#This Row],[Column15]])</f>
        <v xml:space="preserve">POS CONTACTLESS CHIP                              </v>
      </c>
      <c r="AS1058" t="str">
        <f>CLEAN(ARD_SAFE_PROCESSED_20220608[[#This Row],[Column16]])</f>
        <v xml:space="preserve">               </v>
      </c>
      <c r="AT1058" t="str">
        <f>CLEAN(ARD_SAFE_PROCESSED_20220608[[#This Row],[Column17]])</f>
        <v>65.00</v>
      </c>
      <c r="AU1058" t="str">
        <f>CLEAN(ARD_SAFE_PROCESSED_20220608[[#This Row],[Column18]])</f>
        <v xml:space="preserve">' </v>
      </c>
      <c r="AV1058" t="str">
        <f>CLEAN(ARD_SAFE_PROCESSED_20220608[[#This Row],[Column19]])</f>
        <v xml:space="preserve">          </v>
      </c>
      <c r="AW1058" t="str">
        <f>CLEAN(ARD_SAFE_PROCESSED_20220608[[#This Row],[Column20]])</f>
        <v>20251127</v>
      </c>
      <c r="AX1058" t="str">
        <f>CLEAN(ARD_SAFE_PROCESSED_20220608[[#This Row],[Column21]])</f>
        <v>11153</v>
      </c>
      <c r="AY1058" t="str">
        <f>LEFT(ARD_SAFE_PROCESSED_20220608[[#This Row],[Column1]],6)</f>
        <v>455788</v>
      </c>
      <c r="AZ1058" t="str">
        <f>RIGHT(ARD_SAFE_PROCESSED_20220608[[#This Row],[Column1]],4)</f>
        <v>6457</v>
      </c>
      <c r="BA1058" s="2">
        <f t="shared" si="102"/>
        <v>45994</v>
      </c>
      <c r="BB1058">
        <f t="shared" si="103"/>
        <v>19.329999999999998</v>
      </c>
      <c r="BC1058">
        <f t="shared" si="104"/>
        <v>65</v>
      </c>
      <c r="BD1058" t="str">
        <f t="shared" si="105"/>
        <v>0</v>
      </c>
      <c r="BE1058" t="str">
        <f t="shared" si="106"/>
        <v>F:TC40</v>
      </c>
    </row>
    <row r="1059" spans="1:57" hidden="1" x14ac:dyDescent="0.3">
      <c r="A1059" t="s">
        <v>6856</v>
      </c>
      <c r="B1059" t="s">
        <v>6919</v>
      </c>
      <c r="C1059" t="s">
        <v>6858</v>
      </c>
      <c r="D1059" t="s">
        <v>64</v>
      </c>
      <c r="E1059" t="s">
        <v>550</v>
      </c>
      <c r="F1059" t="s">
        <v>28</v>
      </c>
      <c r="G1059" t="s">
        <v>29</v>
      </c>
      <c r="H1059" t="s">
        <v>6859</v>
      </c>
      <c r="I1059" t="s">
        <v>550</v>
      </c>
      <c r="J1059" t="s">
        <v>21</v>
      </c>
      <c r="K1059" t="s">
        <v>6920</v>
      </c>
      <c r="L1059" t="s">
        <v>6921</v>
      </c>
      <c r="M1059" t="s">
        <v>65</v>
      </c>
      <c r="N1059" t="s">
        <v>67</v>
      </c>
      <c r="O1059" t="s">
        <v>66</v>
      </c>
      <c r="P1059" t="s">
        <v>22</v>
      </c>
      <c r="Q1059" t="s">
        <v>170</v>
      </c>
      <c r="R1059" t="s">
        <v>23</v>
      </c>
      <c r="S1059" t="s">
        <v>24</v>
      </c>
      <c r="T1059" t="s">
        <v>550</v>
      </c>
      <c r="U1059" t="s">
        <v>6922</v>
      </c>
      <c r="W1059" t="s">
        <v>3921</v>
      </c>
      <c r="X1059" t="s">
        <v>28</v>
      </c>
      <c r="Y1059" t="e">
        <f>VLOOKUP(W1059,ARD_SAFE_PROCESSED_20220608[[#This Row],[Column11]],1,FALSE)</f>
        <v>#N/A</v>
      </c>
      <c r="AB1059" t="str">
        <f>CONCATENATE(LEFT(ARD_SAFE_PROCESSED_20220608[[#This Row],[Column1]],6),"******",RIGHT(ARD_SAFE_PROCESSED_20220608[[#This Row],[Column1]],4),";",ARD_SAFE_PROCESSED_20220608[[#This Row],[Column11]])</f>
        <v>455788******6457;74357045331007376200147</v>
      </c>
      <c r="AD1059" t="str">
        <f>CLEAN(ARD_SAFE_PROCESSED_20220608[[#This Row],[Column1]])</f>
        <v>4557881422156457</v>
      </c>
      <c r="AE1059" t="str">
        <f>CLEAN(ARD_SAFE_PROCESSED_20220608[[#This Row],[Column2]])</f>
        <v>340672</v>
      </c>
      <c r="AF1059" t="str">
        <f>CLEAN(ARD_SAFE_PROCESSED_20220608[[#This Row],[Column3]])</f>
        <v>5842299</v>
      </c>
      <c r="AG1059" t="str">
        <f>CLEAN(ARD_SAFE_PROCESSED_20220608[[#This Row],[Column4]])</f>
        <v>PL</v>
      </c>
      <c r="AH1059" t="str">
        <f>CLEAN(ARD_SAFE_PROCESSED_20220608[[#This Row],[Column5]])</f>
        <v>20251127</v>
      </c>
      <c r="AI1059" t="str">
        <f>CLEAN(ARD_SAFE_PROCESSED_20220608[[#This Row],[Column6]])</f>
        <v>604</v>
      </c>
      <c r="AJ1059" t="str">
        <f>CLEAN(ARD_SAFE_PROCESSED_20220608[[#This Row],[Column7]])</f>
        <v>76</v>
      </c>
      <c r="AK1059" t="str">
        <f>CLEAN(ARD_SAFE_PROCESSED_20220608[[#This Row],[Column8]])</f>
        <v>IZI*CHICHARRONERIA E INVERSION</v>
      </c>
      <c r="AL1059" t="str">
        <f>CLEAN(ARD_SAFE_PROCESSED_20220608[[#This Row],[Column9]])</f>
        <v>20251127</v>
      </c>
      <c r="AM1059" t="str">
        <f>CLEAN(ARD_SAFE_PROCESSED_20220608[[#This Row],[Column10]])</f>
        <v xml:space="preserve">'                       </v>
      </c>
      <c r="AN1059" t="s">
        <v>6920</v>
      </c>
      <c r="AO1059" t="str">
        <f>CLEAN(ARD_SAFE_PROCESSED_20220608[[#This Row],[Column12]])</f>
        <v>297</v>
      </c>
      <c r="AP1059" t="str">
        <f>CLEAN(ARD_SAFE_PROCESSED_20220608[[#This Row],[Column13]])</f>
        <v xml:space="preserve">   </v>
      </c>
      <c r="AQ1059" t="str">
        <f>CLEAN(ARD_SAFE_PROCESSED_20220608[[#This Row],[Column14]])</f>
        <v xml:space="preserve">PS0001    </v>
      </c>
      <c r="AR1059" t="str">
        <f>CLEAN(ARD_SAFE_PROCESSED_20220608[[#This Row],[Column15]])</f>
        <v xml:space="preserve">POS CONTACTLESS CHIP                              </v>
      </c>
      <c r="AS1059" t="str">
        <f>CLEAN(ARD_SAFE_PROCESSED_20220608[[#This Row],[Column16]])</f>
        <v xml:space="preserve">               </v>
      </c>
      <c r="AT1059" t="str">
        <f>CLEAN(ARD_SAFE_PROCESSED_20220608[[#This Row],[Column17]])</f>
        <v>65.00</v>
      </c>
      <c r="AU1059" t="str">
        <f>CLEAN(ARD_SAFE_PROCESSED_20220608[[#This Row],[Column18]])</f>
        <v xml:space="preserve">' </v>
      </c>
      <c r="AV1059" t="str">
        <f>CLEAN(ARD_SAFE_PROCESSED_20220608[[#This Row],[Column19]])</f>
        <v xml:space="preserve">          </v>
      </c>
      <c r="AW1059" t="str">
        <f>CLEAN(ARD_SAFE_PROCESSED_20220608[[#This Row],[Column20]])</f>
        <v>20251127</v>
      </c>
      <c r="AX1059" t="str">
        <f>CLEAN(ARD_SAFE_PROCESSED_20220608[[#This Row],[Column21]])</f>
        <v>11707</v>
      </c>
      <c r="AY1059" t="str">
        <f>LEFT(ARD_SAFE_PROCESSED_20220608[[#This Row],[Column1]],6)</f>
        <v>455788</v>
      </c>
      <c r="AZ1059" t="str">
        <f>RIGHT(ARD_SAFE_PROCESSED_20220608[[#This Row],[Column1]],4)</f>
        <v>6457</v>
      </c>
      <c r="BA1059" s="2">
        <f t="shared" si="102"/>
        <v>45994</v>
      </c>
      <c r="BB1059">
        <f t="shared" si="103"/>
        <v>19.329999999999998</v>
      </c>
      <c r="BC1059">
        <f t="shared" si="104"/>
        <v>65</v>
      </c>
      <c r="BD1059" t="str">
        <f t="shared" si="105"/>
        <v>0</v>
      </c>
      <c r="BE1059" t="str">
        <f t="shared" si="106"/>
        <v>F:TC40</v>
      </c>
    </row>
    <row r="1060" spans="1:57" hidden="1" x14ac:dyDescent="0.3">
      <c r="A1060" t="s">
        <v>6856</v>
      </c>
      <c r="B1060" t="s">
        <v>6896</v>
      </c>
      <c r="C1060" t="s">
        <v>6858</v>
      </c>
      <c r="D1060" t="s">
        <v>64</v>
      </c>
      <c r="E1060" t="s">
        <v>550</v>
      </c>
      <c r="F1060" t="s">
        <v>28</v>
      </c>
      <c r="G1060" t="s">
        <v>29</v>
      </c>
      <c r="H1060" t="s">
        <v>6859</v>
      </c>
      <c r="I1060" t="s">
        <v>550</v>
      </c>
      <c r="J1060" t="s">
        <v>21</v>
      </c>
      <c r="K1060" t="s">
        <v>6897</v>
      </c>
      <c r="L1060" t="s">
        <v>6898</v>
      </c>
      <c r="M1060" t="s">
        <v>65</v>
      </c>
      <c r="N1060" t="s">
        <v>67</v>
      </c>
      <c r="O1060" t="s">
        <v>66</v>
      </c>
      <c r="P1060" t="s">
        <v>22</v>
      </c>
      <c r="Q1060" t="s">
        <v>170</v>
      </c>
      <c r="R1060" t="s">
        <v>23</v>
      </c>
      <c r="S1060" t="s">
        <v>24</v>
      </c>
      <c r="T1060" t="s">
        <v>550</v>
      </c>
      <c r="U1060" t="s">
        <v>6899</v>
      </c>
      <c r="W1060" t="s">
        <v>5788</v>
      </c>
      <c r="X1060" t="s">
        <v>10949</v>
      </c>
      <c r="Y1060" t="e">
        <f>VLOOKUP(W1060,ARD_SAFE_PROCESSED_20220608[[#This Row],[Column11]],1,FALSE)</f>
        <v>#N/A</v>
      </c>
      <c r="AB1060" t="str">
        <f>CONCATENATE(LEFT(ARD_SAFE_PROCESSED_20220608[[#This Row],[Column1]],6),"******",RIGHT(ARD_SAFE_PROCESSED_20220608[[#This Row],[Column1]],4),";",ARD_SAFE_PROCESSED_20220608[[#This Row],[Column11]])</f>
        <v>455788******6457;74357045331007376200154</v>
      </c>
      <c r="AD1060" t="str">
        <f>CLEAN(ARD_SAFE_PROCESSED_20220608[[#This Row],[Column1]])</f>
        <v>4557881422156457</v>
      </c>
      <c r="AE1060" t="str">
        <f>CLEAN(ARD_SAFE_PROCESSED_20220608[[#This Row],[Column2]])</f>
        <v>249762</v>
      </c>
      <c r="AF1060" t="str">
        <f>CLEAN(ARD_SAFE_PROCESSED_20220608[[#This Row],[Column3]])</f>
        <v>5842299</v>
      </c>
      <c r="AG1060" t="str">
        <f>CLEAN(ARD_SAFE_PROCESSED_20220608[[#This Row],[Column4]])</f>
        <v>PL</v>
      </c>
      <c r="AH1060" t="str">
        <f>CLEAN(ARD_SAFE_PROCESSED_20220608[[#This Row],[Column5]])</f>
        <v>20251127</v>
      </c>
      <c r="AI1060" t="str">
        <f>CLEAN(ARD_SAFE_PROCESSED_20220608[[#This Row],[Column6]])</f>
        <v>604</v>
      </c>
      <c r="AJ1060" t="str">
        <f>CLEAN(ARD_SAFE_PROCESSED_20220608[[#This Row],[Column7]])</f>
        <v>76</v>
      </c>
      <c r="AK1060" t="str">
        <f>CLEAN(ARD_SAFE_PROCESSED_20220608[[#This Row],[Column8]])</f>
        <v>IZI*CHICHARRONERIA E INVERSION</v>
      </c>
      <c r="AL1060" t="str">
        <f>CLEAN(ARD_SAFE_PROCESSED_20220608[[#This Row],[Column9]])</f>
        <v>20251127</v>
      </c>
      <c r="AM1060" t="str">
        <f>CLEAN(ARD_SAFE_PROCESSED_20220608[[#This Row],[Column10]])</f>
        <v xml:space="preserve">'                       </v>
      </c>
      <c r="AN1060" t="s">
        <v>6897</v>
      </c>
      <c r="AO1060" t="str">
        <f>CLEAN(ARD_SAFE_PROCESSED_20220608[[#This Row],[Column12]])</f>
        <v>299</v>
      </c>
      <c r="AP1060" t="str">
        <f>CLEAN(ARD_SAFE_PROCESSED_20220608[[#This Row],[Column13]])</f>
        <v xml:space="preserve">   </v>
      </c>
      <c r="AQ1060" t="str">
        <f>CLEAN(ARD_SAFE_PROCESSED_20220608[[#This Row],[Column14]])</f>
        <v xml:space="preserve">PS0001    </v>
      </c>
      <c r="AR1060" t="str">
        <f>CLEAN(ARD_SAFE_PROCESSED_20220608[[#This Row],[Column15]])</f>
        <v xml:space="preserve">POS CONTACTLESS CHIP                              </v>
      </c>
      <c r="AS1060" t="str">
        <f>CLEAN(ARD_SAFE_PROCESSED_20220608[[#This Row],[Column16]])</f>
        <v xml:space="preserve">               </v>
      </c>
      <c r="AT1060" t="str">
        <f>CLEAN(ARD_SAFE_PROCESSED_20220608[[#This Row],[Column17]])</f>
        <v>65.00</v>
      </c>
      <c r="AU1060" t="str">
        <f>CLEAN(ARD_SAFE_PROCESSED_20220608[[#This Row],[Column18]])</f>
        <v xml:space="preserve">' </v>
      </c>
      <c r="AV1060" t="str">
        <f>CLEAN(ARD_SAFE_PROCESSED_20220608[[#This Row],[Column19]])</f>
        <v xml:space="preserve">          </v>
      </c>
      <c r="AW1060" t="str">
        <f>CLEAN(ARD_SAFE_PROCESSED_20220608[[#This Row],[Column20]])</f>
        <v>20251127</v>
      </c>
      <c r="AX1060" t="str">
        <f>CLEAN(ARD_SAFE_PROCESSED_20220608[[#This Row],[Column21]])</f>
        <v>12843</v>
      </c>
      <c r="AY1060" t="str">
        <f>LEFT(ARD_SAFE_PROCESSED_20220608[[#This Row],[Column1]],6)</f>
        <v>455788</v>
      </c>
      <c r="AZ1060" t="str">
        <f>RIGHT(ARD_SAFE_PROCESSED_20220608[[#This Row],[Column1]],4)</f>
        <v>6457</v>
      </c>
      <c r="BA1060" s="2">
        <f t="shared" si="102"/>
        <v>45994</v>
      </c>
      <c r="BB1060">
        <f t="shared" si="103"/>
        <v>19.329999999999998</v>
      </c>
      <c r="BC1060">
        <f t="shared" si="104"/>
        <v>65</v>
      </c>
      <c r="BD1060" t="str">
        <f t="shared" si="105"/>
        <v>0</v>
      </c>
      <c r="BE1060" t="str">
        <f t="shared" si="106"/>
        <v>F:TC40</v>
      </c>
    </row>
    <row r="1061" spans="1:57" hidden="1" x14ac:dyDescent="0.3">
      <c r="A1061" t="s">
        <v>6856</v>
      </c>
      <c r="B1061" t="s">
        <v>6900</v>
      </c>
      <c r="C1061" t="s">
        <v>6858</v>
      </c>
      <c r="D1061" t="s">
        <v>64</v>
      </c>
      <c r="E1061" t="s">
        <v>550</v>
      </c>
      <c r="F1061" t="s">
        <v>28</v>
      </c>
      <c r="G1061" t="s">
        <v>29</v>
      </c>
      <c r="H1061" t="s">
        <v>6859</v>
      </c>
      <c r="I1061" t="s">
        <v>550</v>
      </c>
      <c r="J1061" t="s">
        <v>21</v>
      </c>
      <c r="K1061" t="s">
        <v>6901</v>
      </c>
      <c r="L1061" t="s">
        <v>6902</v>
      </c>
      <c r="M1061" t="s">
        <v>65</v>
      </c>
      <c r="N1061" t="s">
        <v>67</v>
      </c>
      <c r="O1061" t="s">
        <v>66</v>
      </c>
      <c r="P1061" t="s">
        <v>22</v>
      </c>
      <c r="Q1061" t="s">
        <v>170</v>
      </c>
      <c r="R1061" t="s">
        <v>23</v>
      </c>
      <c r="S1061" t="s">
        <v>24</v>
      </c>
      <c r="T1061" t="s">
        <v>550</v>
      </c>
      <c r="U1061" t="s">
        <v>6903</v>
      </c>
      <c r="W1061" t="s">
        <v>5806</v>
      </c>
      <c r="X1061" t="s">
        <v>10949</v>
      </c>
      <c r="Y1061" t="e">
        <f>VLOOKUP(W1061,ARD_SAFE_PROCESSED_20220608[[#This Row],[Column11]],1,FALSE)</f>
        <v>#N/A</v>
      </c>
      <c r="AB1061" t="str">
        <f>CONCATENATE(LEFT(ARD_SAFE_PROCESSED_20220608[[#This Row],[Column1]],6),"******",RIGHT(ARD_SAFE_PROCESSED_20220608[[#This Row],[Column1]],4),";",ARD_SAFE_PROCESSED_20220608[[#This Row],[Column11]])</f>
        <v>455788******6457;74357045331007376200162</v>
      </c>
      <c r="AD1061" t="str">
        <f>CLEAN(ARD_SAFE_PROCESSED_20220608[[#This Row],[Column1]])</f>
        <v>4557881422156457</v>
      </c>
      <c r="AE1061" t="str">
        <f>CLEAN(ARD_SAFE_PROCESSED_20220608[[#This Row],[Column2]])</f>
        <v>252487</v>
      </c>
      <c r="AF1061" t="str">
        <f>CLEAN(ARD_SAFE_PROCESSED_20220608[[#This Row],[Column3]])</f>
        <v>5842299</v>
      </c>
      <c r="AG1061" t="str">
        <f>CLEAN(ARD_SAFE_PROCESSED_20220608[[#This Row],[Column4]])</f>
        <v>PL</v>
      </c>
      <c r="AH1061" t="str">
        <f>CLEAN(ARD_SAFE_PROCESSED_20220608[[#This Row],[Column5]])</f>
        <v>20251127</v>
      </c>
      <c r="AI1061" t="str">
        <f>CLEAN(ARD_SAFE_PROCESSED_20220608[[#This Row],[Column6]])</f>
        <v>604</v>
      </c>
      <c r="AJ1061" t="str">
        <f>CLEAN(ARD_SAFE_PROCESSED_20220608[[#This Row],[Column7]])</f>
        <v>76</v>
      </c>
      <c r="AK1061" t="str">
        <f>CLEAN(ARD_SAFE_PROCESSED_20220608[[#This Row],[Column8]])</f>
        <v>IZI*CHICHARRONERIA E INVERSION</v>
      </c>
      <c r="AL1061" t="str">
        <f>CLEAN(ARD_SAFE_PROCESSED_20220608[[#This Row],[Column9]])</f>
        <v>20251127</v>
      </c>
      <c r="AM1061" t="str">
        <f>CLEAN(ARD_SAFE_PROCESSED_20220608[[#This Row],[Column10]])</f>
        <v xml:space="preserve">'                       </v>
      </c>
      <c r="AN1061" t="s">
        <v>6901</v>
      </c>
      <c r="AO1061" t="str">
        <f>CLEAN(ARD_SAFE_PROCESSED_20220608[[#This Row],[Column12]])</f>
        <v>301</v>
      </c>
      <c r="AP1061" t="str">
        <f>CLEAN(ARD_SAFE_PROCESSED_20220608[[#This Row],[Column13]])</f>
        <v xml:space="preserve">   </v>
      </c>
      <c r="AQ1061" t="str">
        <f>CLEAN(ARD_SAFE_PROCESSED_20220608[[#This Row],[Column14]])</f>
        <v xml:space="preserve">PS0001    </v>
      </c>
      <c r="AR1061" t="str">
        <f>CLEAN(ARD_SAFE_PROCESSED_20220608[[#This Row],[Column15]])</f>
        <v xml:space="preserve">POS CONTACTLESS CHIP                              </v>
      </c>
      <c r="AS1061" t="str">
        <f>CLEAN(ARD_SAFE_PROCESSED_20220608[[#This Row],[Column16]])</f>
        <v xml:space="preserve">               </v>
      </c>
      <c r="AT1061" t="str">
        <f>CLEAN(ARD_SAFE_PROCESSED_20220608[[#This Row],[Column17]])</f>
        <v>65.00</v>
      </c>
      <c r="AU1061" t="str">
        <f>CLEAN(ARD_SAFE_PROCESSED_20220608[[#This Row],[Column18]])</f>
        <v xml:space="preserve">' </v>
      </c>
      <c r="AV1061" t="str">
        <f>CLEAN(ARD_SAFE_PROCESSED_20220608[[#This Row],[Column19]])</f>
        <v xml:space="preserve">          </v>
      </c>
      <c r="AW1061" t="str">
        <f>CLEAN(ARD_SAFE_PROCESSED_20220608[[#This Row],[Column20]])</f>
        <v>20251127</v>
      </c>
      <c r="AX1061" t="str">
        <f>CLEAN(ARD_SAFE_PROCESSED_20220608[[#This Row],[Column21]])</f>
        <v>14337</v>
      </c>
      <c r="AY1061" t="str">
        <f>LEFT(ARD_SAFE_PROCESSED_20220608[[#This Row],[Column1]],6)</f>
        <v>455788</v>
      </c>
      <c r="AZ1061" t="str">
        <f>RIGHT(ARD_SAFE_PROCESSED_20220608[[#This Row],[Column1]],4)</f>
        <v>6457</v>
      </c>
      <c r="BA1061" s="2">
        <f t="shared" si="102"/>
        <v>45994</v>
      </c>
      <c r="BB1061">
        <f t="shared" si="103"/>
        <v>19.329999999999998</v>
      </c>
      <c r="BC1061">
        <f t="shared" si="104"/>
        <v>65</v>
      </c>
      <c r="BD1061" t="str">
        <f t="shared" si="105"/>
        <v>0</v>
      </c>
      <c r="BE1061" t="str">
        <f t="shared" si="106"/>
        <v>F:TC40</v>
      </c>
    </row>
    <row r="1062" spans="1:57" hidden="1" x14ac:dyDescent="0.3">
      <c r="A1062" t="s">
        <v>6856</v>
      </c>
      <c r="B1062" t="s">
        <v>6923</v>
      </c>
      <c r="C1062" t="s">
        <v>6858</v>
      </c>
      <c r="D1062" t="s">
        <v>64</v>
      </c>
      <c r="E1062" t="s">
        <v>550</v>
      </c>
      <c r="F1062" t="s">
        <v>28</v>
      </c>
      <c r="G1062" t="s">
        <v>29</v>
      </c>
      <c r="H1062" t="s">
        <v>6859</v>
      </c>
      <c r="I1062" t="s">
        <v>550</v>
      </c>
      <c r="J1062" t="s">
        <v>21</v>
      </c>
      <c r="K1062" t="s">
        <v>6924</v>
      </c>
      <c r="L1062" t="s">
        <v>6925</v>
      </c>
      <c r="M1062" t="s">
        <v>65</v>
      </c>
      <c r="N1062" t="s">
        <v>67</v>
      </c>
      <c r="O1062" t="s">
        <v>66</v>
      </c>
      <c r="P1062" t="s">
        <v>22</v>
      </c>
      <c r="Q1062" t="s">
        <v>170</v>
      </c>
      <c r="R1062" t="s">
        <v>23</v>
      </c>
      <c r="S1062" t="s">
        <v>24</v>
      </c>
      <c r="T1062" t="s">
        <v>550</v>
      </c>
      <c r="U1062" t="s">
        <v>6926</v>
      </c>
      <c r="W1062" t="s">
        <v>5791</v>
      </c>
      <c r="X1062" t="s">
        <v>10949</v>
      </c>
      <c r="Y1062" t="e">
        <f>VLOOKUP(W1062,ARD_SAFE_PROCESSED_20220608[[#This Row],[Column11]],1,FALSE)</f>
        <v>#N/A</v>
      </c>
      <c r="AB1062" t="str">
        <f>CONCATENATE(LEFT(ARD_SAFE_PROCESSED_20220608[[#This Row],[Column1]],6),"******",RIGHT(ARD_SAFE_PROCESSED_20220608[[#This Row],[Column1]],4),";",ARD_SAFE_PROCESSED_20220608[[#This Row],[Column11]])</f>
        <v>455788******6457;74357045331007376200170</v>
      </c>
      <c r="AD1062" t="str">
        <f>CLEAN(ARD_SAFE_PROCESSED_20220608[[#This Row],[Column1]])</f>
        <v>4557881422156457</v>
      </c>
      <c r="AE1062" t="str">
        <f>CLEAN(ARD_SAFE_PROCESSED_20220608[[#This Row],[Column2]])</f>
        <v>348499</v>
      </c>
      <c r="AF1062" t="str">
        <f>CLEAN(ARD_SAFE_PROCESSED_20220608[[#This Row],[Column3]])</f>
        <v>5842299</v>
      </c>
      <c r="AG1062" t="str">
        <f>CLEAN(ARD_SAFE_PROCESSED_20220608[[#This Row],[Column4]])</f>
        <v>PL</v>
      </c>
      <c r="AH1062" t="str">
        <f>CLEAN(ARD_SAFE_PROCESSED_20220608[[#This Row],[Column5]])</f>
        <v>20251127</v>
      </c>
      <c r="AI1062" t="str">
        <f>CLEAN(ARD_SAFE_PROCESSED_20220608[[#This Row],[Column6]])</f>
        <v>604</v>
      </c>
      <c r="AJ1062" t="str">
        <f>CLEAN(ARD_SAFE_PROCESSED_20220608[[#This Row],[Column7]])</f>
        <v>76</v>
      </c>
      <c r="AK1062" t="str">
        <f>CLEAN(ARD_SAFE_PROCESSED_20220608[[#This Row],[Column8]])</f>
        <v>IZI*CHICHARRONERIA E INVERSION</v>
      </c>
      <c r="AL1062" t="str">
        <f>CLEAN(ARD_SAFE_PROCESSED_20220608[[#This Row],[Column9]])</f>
        <v>20251127</v>
      </c>
      <c r="AM1062" t="str">
        <f>CLEAN(ARD_SAFE_PROCESSED_20220608[[#This Row],[Column10]])</f>
        <v xml:space="preserve">'                       </v>
      </c>
      <c r="AN1062" t="s">
        <v>6924</v>
      </c>
      <c r="AO1062" t="str">
        <f>CLEAN(ARD_SAFE_PROCESSED_20220608[[#This Row],[Column12]])</f>
        <v>303</v>
      </c>
      <c r="AP1062" t="str">
        <f>CLEAN(ARD_SAFE_PROCESSED_20220608[[#This Row],[Column13]])</f>
        <v xml:space="preserve">   </v>
      </c>
      <c r="AQ1062" t="str">
        <f>CLEAN(ARD_SAFE_PROCESSED_20220608[[#This Row],[Column14]])</f>
        <v xml:space="preserve">PS0001    </v>
      </c>
      <c r="AR1062" t="str">
        <f>CLEAN(ARD_SAFE_PROCESSED_20220608[[#This Row],[Column15]])</f>
        <v xml:space="preserve">POS CONTACTLESS CHIP                              </v>
      </c>
      <c r="AS1062" t="str">
        <f>CLEAN(ARD_SAFE_PROCESSED_20220608[[#This Row],[Column16]])</f>
        <v xml:space="preserve">               </v>
      </c>
      <c r="AT1062" t="str">
        <f>CLEAN(ARD_SAFE_PROCESSED_20220608[[#This Row],[Column17]])</f>
        <v>65.00</v>
      </c>
      <c r="AU1062" t="str">
        <f>CLEAN(ARD_SAFE_PROCESSED_20220608[[#This Row],[Column18]])</f>
        <v xml:space="preserve">' </v>
      </c>
      <c r="AV1062" t="str">
        <f>CLEAN(ARD_SAFE_PROCESSED_20220608[[#This Row],[Column19]])</f>
        <v xml:space="preserve">          </v>
      </c>
      <c r="AW1062" t="str">
        <f>CLEAN(ARD_SAFE_PROCESSED_20220608[[#This Row],[Column20]])</f>
        <v>20251127</v>
      </c>
      <c r="AX1062" t="str">
        <f>CLEAN(ARD_SAFE_PROCESSED_20220608[[#This Row],[Column21]])</f>
        <v>15900</v>
      </c>
      <c r="AY1062" t="str">
        <f>LEFT(ARD_SAFE_PROCESSED_20220608[[#This Row],[Column1]],6)</f>
        <v>455788</v>
      </c>
      <c r="AZ1062" t="str">
        <f>RIGHT(ARD_SAFE_PROCESSED_20220608[[#This Row],[Column1]],4)</f>
        <v>6457</v>
      </c>
      <c r="BA1062" s="2">
        <f t="shared" si="102"/>
        <v>45994</v>
      </c>
      <c r="BB1062">
        <f t="shared" si="103"/>
        <v>19.329999999999998</v>
      </c>
      <c r="BC1062">
        <f t="shared" si="104"/>
        <v>65</v>
      </c>
      <c r="BD1062" t="str">
        <f t="shared" si="105"/>
        <v>0</v>
      </c>
      <c r="BE1062" t="str">
        <f t="shared" si="106"/>
        <v>F:TC40</v>
      </c>
    </row>
    <row r="1063" spans="1:57" hidden="1" x14ac:dyDescent="0.3">
      <c r="A1063" t="s">
        <v>6856</v>
      </c>
      <c r="B1063" t="s">
        <v>6908</v>
      </c>
      <c r="C1063" t="s">
        <v>6858</v>
      </c>
      <c r="D1063" t="s">
        <v>64</v>
      </c>
      <c r="E1063" t="s">
        <v>550</v>
      </c>
      <c r="F1063" t="s">
        <v>28</v>
      </c>
      <c r="G1063" t="s">
        <v>29</v>
      </c>
      <c r="H1063" t="s">
        <v>6859</v>
      </c>
      <c r="I1063" t="s">
        <v>550</v>
      </c>
      <c r="J1063" t="s">
        <v>21</v>
      </c>
      <c r="K1063" t="s">
        <v>6909</v>
      </c>
      <c r="L1063" t="s">
        <v>6910</v>
      </c>
      <c r="M1063" t="s">
        <v>65</v>
      </c>
      <c r="N1063" t="s">
        <v>67</v>
      </c>
      <c r="O1063" t="s">
        <v>66</v>
      </c>
      <c r="P1063" t="s">
        <v>22</v>
      </c>
      <c r="Q1063" t="s">
        <v>170</v>
      </c>
      <c r="R1063" t="s">
        <v>23</v>
      </c>
      <c r="S1063" t="s">
        <v>24</v>
      </c>
      <c r="T1063" t="s">
        <v>550</v>
      </c>
      <c r="U1063" t="s">
        <v>6911</v>
      </c>
      <c r="W1063" t="s">
        <v>5782</v>
      </c>
      <c r="X1063" t="s">
        <v>10949</v>
      </c>
      <c r="Y1063" t="e">
        <f>VLOOKUP(W1063,ARD_SAFE_PROCESSED_20220608[[#This Row],[Column11]],1,FALSE)</f>
        <v>#N/A</v>
      </c>
      <c r="AB1063" t="str">
        <f>CONCATENATE(LEFT(ARD_SAFE_PROCESSED_20220608[[#This Row],[Column1]],6),"******",RIGHT(ARD_SAFE_PROCESSED_20220608[[#This Row],[Column1]],4),";",ARD_SAFE_PROCESSED_20220608[[#This Row],[Column11]])</f>
        <v>455788******6457;74357045331007376200188</v>
      </c>
      <c r="AD1063" t="str">
        <f>CLEAN(ARD_SAFE_PROCESSED_20220608[[#This Row],[Column1]])</f>
        <v>4557881422156457</v>
      </c>
      <c r="AE1063" t="str">
        <f>CLEAN(ARD_SAFE_PROCESSED_20220608[[#This Row],[Column2]])</f>
        <v>258329</v>
      </c>
      <c r="AF1063" t="str">
        <f>CLEAN(ARD_SAFE_PROCESSED_20220608[[#This Row],[Column3]])</f>
        <v>5842299</v>
      </c>
      <c r="AG1063" t="str">
        <f>CLEAN(ARD_SAFE_PROCESSED_20220608[[#This Row],[Column4]])</f>
        <v>PL</v>
      </c>
      <c r="AH1063" t="str">
        <f>CLEAN(ARD_SAFE_PROCESSED_20220608[[#This Row],[Column5]])</f>
        <v>20251127</v>
      </c>
      <c r="AI1063" t="str">
        <f>CLEAN(ARD_SAFE_PROCESSED_20220608[[#This Row],[Column6]])</f>
        <v>604</v>
      </c>
      <c r="AJ1063" t="str">
        <f>CLEAN(ARD_SAFE_PROCESSED_20220608[[#This Row],[Column7]])</f>
        <v>76</v>
      </c>
      <c r="AK1063" t="str">
        <f>CLEAN(ARD_SAFE_PROCESSED_20220608[[#This Row],[Column8]])</f>
        <v>IZI*CHICHARRONERIA E INVERSION</v>
      </c>
      <c r="AL1063" t="str">
        <f>CLEAN(ARD_SAFE_PROCESSED_20220608[[#This Row],[Column9]])</f>
        <v>20251127</v>
      </c>
      <c r="AM1063" t="str">
        <f>CLEAN(ARD_SAFE_PROCESSED_20220608[[#This Row],[Column10]])</f>
        <v xml:space="preserve">'                       </v>
      </c>
      <c r="AN1063" t="s">
        <v>6909</v>
      </c>
      <c r="AO1063" t="str">
        <f>CLEAN(ARD_SAFE_PROCESSED_20220608[[#This Row],[Column12]])</f>
        <v>306</v>
      </c>
      <c r="AP1063" t="str">
        <f>CLEAN(ARD_SAFE_PROCESSED_20220608[[#This Row],[Column13]])</f>
        <v xml:space="preserve">   </v>
      </c>
      <c r="AQ1063" t="str">
        <f>CLEAN(ARD_SAFE_PROCESSED_20220608[[#This Row],[Column14]])</f>
        <v xml:space="preserve">PS0001    </v>
      </c>
      <c r="AR1063" t="str">
        <f>CLEAN(ARD_SAFE_PROCESSED_20220608[[#This Row],[Column15]])</f>
        <v xml:space="preserve">POS CONTACTLESS CHIP                              </v>
      </c>
      <c r="AS1063" t="str">
        <f>CLEAN(ARD_SAFE_PROCESSED_20220608[[#This Row],[Column16]])</f>
        <v xml:space="preserve">               </v>
      </c>
      <c r="AT1063" t="str">
        <f>CLEAN(ARD_SAFE_PROCESSED_20220608[[#This Row],[Column17]])</f>
        <v>65.00</v>
      </c>
      <c r="AU1063" t="str">
        <f>CLEAN(ARD_SAFE_PROCESSED_20220608[[#This Row],[Column18]])</f>
        <v xml:space="preserve">' </v>
      </c>
      <c r="AV1063" t="str">
        <f>CLEAN(ARD_SAFE_PROCESSED_20220608[[#This Row],[Column19]])</f>
        <v xml:space="preserve">          </v>
      </c>
      <c r="AW1063" t="str">
        <f>CLEAN(ARD_SAFE_PROCESSED_20220608[[#This Row],[Column20]])</f>
        <v>20251127</v>
      </c>
      <c r="AX1063" t="str">
        <f>CLEAN(ARD_SAFE_PROCESSED_20220608[[#This Row],[Column21]])</f>
        <v>20757</v>
      </c>
      <c r="AY1063" t="str">
        <f>LEFT(ARD_SAFE_PROCESSED_20220608[[#This Row],[Column1]],6)</f>
        <v>455788</v>
      </c>
      <c r="AZ1063" t="str">
        <f>RIGHT(ARD_SAFE_PROCESSED_20220608[[#This Row],[Column1]],4)</f>
        <v>6457</v>
      </c>
      <c r="BA1063" s="2">
        <f t="shared" si="102"/>
        <v>45994</v>
      </c>
      <c r="BB1063">
        <f t="shared" si="103"/>
        <v>19.329999999999998</v>
      </c>
      <c r="BC1063">
        <f t="shared" si="104"/>
        <v>65</v>
      </c>
      <c r="BD1063" t="str">
        <f t="shared" si="105"/>
        <v>0</v>
      </c>
      <c r="BE1063" t="str">
        <f t="shared" si="106"/>
        <v>F:TC40</v>
      </c>
    </row>
    <row r="1064" spans="1:57" hidden="1" x14ac:dyDescent="0.3">
      <c r="A1064" t="s">
        <v>6856</v>
      </c>
      <c r="B1064" t="s">
        <v>6904</v>
      </c>
      <c r="C1064" t="s">
        <v>6858</v>
      </c>
      <c r="D1064" t="s">
        <v>64</v>
      </c>
      <c r="E1064" t="s">
        <v>550</v>
      </c>
      <c r="F1064" t="s">
        <v>28</v>
      </c>
      <c r="G1064" t="s">
        <v>29</v>
      </c>
      <c r="H1064" t="s">
        <v>6859</v>
      </c>
      <c r="I1064" t="s">
        <v>550</v>
      </c>
      <c r="J1064" t="s">
        <v>21</v>
      </c>
      <c r="K1064" t="s">
        <v>6905</v>
      </c>
      <c r="L1064" t="s">
        <v>6906</v>
      </c>
      <c r="M1064" t="s">
        <v>65</v>
      </c>
      <c r="N1064" t="s">
        <v>67</v>
      </c>
      <c r="O1064" t="s">
        <v>66</v>
      </c>
      <c r="P1064" t="s">
        <v>22</v>
      </c>
      <c r="Q1064" t="s">
        <v>170</v>
      </c>
      <c r="R1064" t="s">
        <v>23</v>
      </c>
      <c r="S1064" t="s">
        <v>24</v>
      </c>
      <c r="T1064" t="s">
        <v>550</v>
      </c>
      <c r="U1064" t="s">
        <v>6907</v>
      </c>
      <c r="W1064" t="s">
        <v>5803</v>
      </c>
      <c r="X1064" t="s">
        <v>10949</v>
      </c>
      <c r="Y1064" t="e">
        <f>VLOOKUP(W1064,ARD_SAFE_PROCESSED_20220608[[#This Row],[Column11]],1,FALSE)</f>
        <v>#N/A</v>
      </c>
      <c r="AB1064" t="str">
        <f>CONCATENATE(LEFT(ARD_SAFE_PROCESSED_20220608[[#This Row],[Column1]],6),"******",RIGHT(ARD_SAFE_PROCESSED_20220608[[#This Row],[Column1]],4),";",ARD_SAFE_PROCESSED_20220608[[#This Row],[Column11]])</f>
        <v>455788******6457;74357045331007376200196</v>
      </c>
      <c r="AD1064" t="str">
        <f>CLEAN(ARD_SAFE_PROCESSED_20220608[[#This Row],[Column1]])</f>
        <v>4557881422156457</v>
      </c>
      <c r="AE1064" t="str">
        <f>CLEAN(ARD_SAFE_PROCESSED_20220608[[#This Row],[Column2]])</f>
        <v>257982</v>
      </c>
      <c r="AF1064" t="str">
        <f>CLEAN(ARD_SAFE_PROCESSED_20220608[[#This Row],[Column3]])</f>
        <v>5842299</v>
      </c>
      <c r="AG1064" t="str">
        <f>CLEAN(ARD_SAFE_PROCESSED_20220608[[#This Row],[Column4]])</f>
        <v>PL</v>
      </c>
      <c r="AH1064" t="str">
        <f>CLEAN(ARD_SAFE_PROCESSED_20220608[[#This Row],[Column5]])</f>
        <v>20251127</v>
      </c>
      <c r="AI1064" t="str">
        <f>CLEAN(ARD_SAFE_PROCESSED_20220608[[#This Row],[Column6]])</f>
        <v>604</v>
      </c>
      <c r="AJ1064" t="str">
        <f>CLEAN(ARD_SAFE_PROCESSED_20220608[[#This Row],[Column7]])</f>
        <v>76</v>
      </c>
      <c r="AK1064" t="str">
        <f>CLEAN(ARD_SAFE_PROCESSED_20220608[[#This Row],[Column8]])</f>
        <v>IZI*CHICHARRONERIA E INVERSION</v>
      </c>
      <c r="AL1064" t="str">
        <f>CLEAN(ARD_SAFE_PROCESSED_20220608[[#This Row],[Column9]])</f>
        <v>20251127</v>
      </c>
      <c r="AM1064" t="str">
        <f>CLEAN(ARD_SAFE_PROCESSED_20220608[[#This Row],[Column10]])</f>
        <v xml:space="preserve">'                       </v>
      </c>
      <c r="AN1064" t="s">
        <v>6905</v>
      </c>
      <c r="AO1064" t="str">
        <f>CLEAN(ARD_SAFE_PROCESSED_20220608[[#This Row],[Column12]])</f>
        <v>310</v>
      </c>
      <c r="AP1064" t="str">
        <f>CLEAN(ARD_SAFE_PROCESSED_20220608[[#This Row],[Column13]])</f>
        <v xml:space="preserve">   </v>
      </c>
      <c r="AQ1064" t="str">
        <f>CLEAN(ARD_SAFE_PROCESSED_20220608[[#This Row],[Column14]])</f>
        <v xml:space="preserve">PS0001    </v>
      </c>
      <c r="AR1064" t="str">
        <f>CLEAN(ARD_SAFE_PROCESSED_20220608[[#This Row],[Column15]])</f>
        <v xml:space="preserve">POS CONTACTLESS CHIP                              </v>
      </c>
      <c r="AS1064" t="str">
        <f>CLEAN(ARD_SAFE_PROCESSED_20220608[[#This Row],[Column16]])</f>
        <v xml:space="preserve">               </v>
      </c>
      <c r="AT1064" t="str">
        <f>CLEAN(ARD_SAFE_PROCESSED_20220608[[#This Row],[Column17]])</f>
        <v>65.00</v>
      </c>
      <c r="AU1064" t="str">
        <f>CLEAN(ARD_SAFE_PROCESSED_20220608[[#This Row],[Column18]])</f>
        <v xml:space="preserve">' </v>
      </c>
      <c r="AV1064" t="str">
        <f>CLEAN(ARD_SAFE_PROCESSED_20220608[[#This Row],[Column19]])</f>
        <v xml:space="preserve">          </v>
      </c>
      <c r="AW1064" t="str">
        <f>CLEAN(ARD_SAFE_PROCESSED_20220608[[#This Row],[Column20]])</f>
        <v>20251127</v>
      </c>
      <c r="AX1064" t="str">
        <f>CLEAN(ARD_SAFE_PROCESSED_20220608[[#This Row],[Column21]])</f>
        <v>21853</v>
      </c>
      <c r="AY1064" t="str">
        <f>LEFT(ARD_SAFE_PROCESSED_20220608[[#This Row],[Column1]],6)</f>
        <v>455788</v>
      </c>
      <c r="AZ1064" t="str">
        <f>RIGHT(ARD_SAFE_PROCESSED_20220608[[#This Row],[Column1]],4)</f>
        <v>6457</v>
      </c>
      <c r="BA1064" s="2">
        <f t="shared" si="102"/>
        <v>45994</v>
      </c>
      <c r="BB1064">
        <f t="shared" si="103"/>
        <v>19.329999999999998</v>
      </c>
      <c r="BC1064">
        <f t="shared" si="104"/>
        <v>65</v>
      </c>
      <c r="BD1064" t="str">
        <f t="shared" si="105"/>
        <v>0</v>
      </c>
      <c r="BE1064" t="str">
        <f t="shared" si="106"/>
        <v>F:TC40</v>
      </c>
    </row>
    <row r="1065" spans="1:57" hidden="1" x14ac:dyDescent="0.3">
      <c r="A1065" t="s">
        <v>6856</v>
      </c>
      <c r="B1065" t="s">
        <v>6916</v>
      </c>
      <c r="C1065" t="s">
        <v>6858</v>
      </c>
      <c r="D1065" t="s">
        <v>64</v>
      </c>
      <c r="E1065" t="s">
        <v>550</v>
      </c>
      <c r="F1065" t="s">
        <v>28</v>
      </c>
      <c r="G1065" t="s">
        <v>29</v>
      </c>
      <c r="H1065" t="s">
        <v>6859</v>
      </c>
      <c r="I1065" t="s">
        <v>550</v>
      </c>
      <c r="J1065" t="s">
        <v>21</v>
      </c>
      <c r="K1065" t="s">
        <v>6917</v>
      </c>
      <c r="L1065" t="s">
        <v>578</v>
      </c>
      <c r="M1065" t="s">
        <v>65</v>
      </c>
      <c r="N1065" t="s">
        <v>67</v>
      </c>
      <c r="O1065" t="s">
        <v>66</v>
      </c>
      <c r="P1065" t="s">
        <v>22</v>
      </c>
      <c r="Q1065" t="s">
        <v>170</v>
      </c>
      <c r="R1065" t="s">
        <v>23</v>
      </c>
      <c r="S1065" t="s">
        <v>24</v>
      </c>
      <c r="T1065" t="s">
        <v>550</v>
      </c>
      <c r="U1065" t="s">
        <v>6918</v>
      </c>
      <c r="W1065" t="s">
        <v>5779</v>
      </c>
      <c r="X1065" t="s">
        <v>10949</v>
      </c>
      <c r="Y1065" t="e">
        <f>VLOOKUP(W1065,ARD_SAFE_PROCESSED_20220608[[#This Row],[Column11]],1,FALSE)</f>
        <v>#N/A</v>
      </c>
      <c r="AB1065" t="str">
        <f>CONCATENATE(LEFT(ARD_SAFE_PROCESSED_20220608[[#This Row],[Column1]],6),"******",RIGHT(ARD_SAFE_PROCESSED_20220608[[#This Row],[Column1]],4),";",ARD_SAFE_PROCESSED_20220608[[#This Row],[Column11]])</f>
        <v>455788******6457;74357045331007376200204</v>
      </c>
      <c r="AD1065" t="str">
        <f>CLEAN(ARD_SAFE_PROCESSED_20220608[[#This Row],[Column1]])</f>
        <v>4557881422156457</v>
      </c>
      <c r="AE1065" t="str">
        <f>CLEAN(ARD_SAFE_PROCESSED_20220608[[#This Row],[Column2]])</f>
        <v>272456</v>
      </c>
      <c r="AF1065" t="str">
        <f>CLEAN(ARD_SAFE_PROCESSED_20220608[[#This Row],[Column3]])</f>
        <v>5842299</v>
      </c>
      <c r="AG1065" t="str">
        <f>CLEAN(ARD_SAFE_PROCESSED_20220608[[#This Row],[Column4]])</f>
        <v>PL</v>
      </c>
      <c r="AH1065" t="str">
        <f>CLEAN(ARD_SAFE_PROCESSED_20220608[[#This Row],[Column5]])</f>
        <v>20251127</v>
      </c>
      <c r="AI1065" t="str">
        <f>CLEAN(ARD_SAFE_PROCESSED_20220608[[#This Row],[Column6]])</f>
        <v>604</v>
      </c>
      <c r="AJ1065" t="str">
        <f>CLEAN(ARD_SAFE_PROCESSED_20220608[[#This Row],[Column7]])</f>
        <v>76</v>
      </c>
      <c r="AK1065" t="str">
        <f>CLEAN(ARD_SAFE_PROCESSED_20220608[[#This Row],[Column8]])</f>
        <v>IZI*CHICHARRONERIA E INVERSION</v>
      </c>
      <c r="AL1065" t="str">
        <f>CLEAN(ARD_SAFE_PROCESSED_20220608[[#This Row],[Column9]])</f>
        <v>20251127</v>
      </c>
      <c r="AM1065" t="str">
        <f>CLEAN(ARD_SAFE_PROCESSED_20220608[[#This Row],[Column10]])</f>
        <v xml:space="preserve">'                       </v>
      </c>
      <c r="AN1065" t="s">
        <v>6917</v>
      </c>
      <c r="AO1065" t="str">
        <f>CLEAN(ARD_SAFE_PROCESSED_20220608[[#This Row],[Column12]])</f>
        <v>312</v>
      </c>
      <c r="AP1065" t="str">
        <f>CLEAN(ARD_SAFE_PROCESSED_20220608[[#This Row],[Column13]])</f>
        <v xml:space="preserve">   </v>
      </c>
      <c r="AQ1065" t="str">
        <f>CLEAN(ARD_SAFE_PROCESSED_20220608[[#This Row],[Column14]])</f>
        <v xml:space="preserve">PS0001    </v>
      </c>
      <c r="AR1065" t="str">
        <f>CLEAN(ARD_SAFE_PROCESSED_20220608[[#This Row],[Column15]])</f>
        <v xml:space="preserve">POS CONTACTLESS CHIP                              </v>
      </c>
      <c r="AS1065" t="str">
        <f>CLEAN(ARD_SAFE_PROCESSED_20220608[[#This Row],[Column16]])</f>
        <v xml:space="preserve">               </v>
      </c>
      <c r="AT1065" t="str">
        <f>CLEAN(ARD_SAFE_PROCESSED_20220608[[#This Row],[Column17]])</f>
        <v>65.00</v>
      </c>
      <c r="AU1065" t="str">
        <f>CLEAN(ARD_SAFE_PROCESSED_20220608[[#This Row],[Column18]])</f>
        <v xml:space="preserve">' </v>
      </c>
      <c r="AV1065" t="str">
        <f>CLEAN(ARD_SAFE_PROCESSED_20220608[[#This Row],[Column19]])</f>
        <v xml:space="preserve">          </v>
      </c>
      <c r="AW1065" t="str">
        <f>CLEAN(ARD_SAFE_PROCESSED_20220608[[#This Row],[Column20]])</f>
        <v>20251127</v>
      </c>
      <c r="AX1065" t="str">
        <f>CLEAN(ARD_SAFE_PROCESSED_20220608[[#This Row],[Column21]])</f>
        <v>24221</v>
      </c>
      <c r="AY1065" t="str">
        <f>LEFT(ARD_SAFE_PROCESSED_20220608[[#This Row],[Column1]],6)</f>
        <v>455788</v>
      </c>
      <c r="AZ1065" t="str">
        <f>RIGHT(ARD_SAFE_PROCESSED_20220608[[#This Row],[Column1]],4)</f>
        <v>6457</v>
      </c>
      <c r="BA1065" s="2">
        <f t="shared" si="102"/>
        <v>45994</v>
      </c>
      <c r="BB1065">
        <f t="shared" si="103"/>
        <v>19.329999999999998</v>
      </c>
      <c r="BC1065">
        <f t="shared" si="104"/>
        <v>65</v>
      </c>
      <c r="BD1065" t="str">
        <f t="shared" si="105"/>
        <v>0</v>
      </c>
      <c r="BE1065" t="str">
        <f t="shared" si="106"/>
        <v>F:TC40</v>
      </c>
    </row>
    <row r="1066" spans="1:57" hidden="1" x14ac:dyDescent="0.3">
      <c r="A1066" t="s">
        <v>6856</v>
      </c>
      <c r="B1066" t="s">
        <v>6912</v>
      </c>
      <c r="C1066" t="s">
        <v>6858</v>
      </c>
      <c r="D1066" t="s">
        <v>64</v>
      </c>
      <c r="E1066" t="s">
        <v>550</v>
      </c>
      <c r="F1066" t="s">
        <v>28</v>
      </c>
      <c r="G1066" t="s">
        <v>29</v>
      </c>
      <c r="H1066" t="s">
        <v>6859</v>
      </c>
      <c r="I1066" t="s">
        <v>550</v>
      </c>
      <c r="J1066" t="s">
        <v>21</v>
      </c>
      <c r="K1066" t="s">
        <v>6913</v>
      </c>
      <c r="L1066" t="s">
        <v>6914</v>
      </c>
      <c r="M1066" t="s">
        <v>65</v>
      </c>
      <c r="N1066" t="s">
        <v>67</v>
      </c>
      <c r="O1066" t="s">
        <v>66</v>
      </c>
      <c r="P1066" t="s">
        <v>22</v>
      </c>
      <c r="Q1066" t="s">
        <v>170</v>
      </c>
      <c r="R1066" t="s">
        <v>23</v>
      </c>
      <c r="S1066" t="s">
        <v>24</v>
      </c>
      <c r="T1066" t="s">
        <v>550</v>
      </c>
      <c r="U1066" t="s">
        <v>6915</v>
      </c>
      <c r="W1066" t="s">
        <v>5785</v>
      </c>
      <c r="X1066" t="s">
        <v>10949</v>
      </c>
      <c r="Y1066" t="e">
        <f>VLOOKUP(W1066,ARD_SAFE_PROCESSED_20220608[[#This Row],[Column11]],1,FALSE)</f>
        <v>#N/A</v>
      </c>
      <c r="AB1066" t="str">
        <f>CONCATENATE(LEFT(ARD_SAFE_PROCESSED_20220608[[#This Row],[Column1]],6),"******",RIGHT(ARD_SAFE_PROCESSED_20220608[[#This Row],[Column1]],4),";",ARD_SAFE_PROCESSED_20220608[[#This Row],[Column11]])</f>
        <v>455788******6457;74357045331007376200212</v>
      </c>
      <c r="AD1066" t="str">
        <f>CLEAN(ARD_SAFE_PROCESSED_20220608[[#This Row],[Column1]])</f>
        <v>4557881422156457</v>
      </c>
      <c r="AE1066" t="str">
        <f>CLEAN(ARD_SAFE_PROCESSED_20220608[[#This Row],[Column2]])</f>
        <v>262939</v>
      </c>
      <c r="AF1066" t="str">
        <f>CLEAN(ARD_SAFE_PROCESSED_20220608[[#This Row],[Column3]])</f>
        <v>5842299</v>
      </c>
      <c r="AG1066" t="str">
        <f>CLEAN(ARD_SAFE_PROCESSED_20220608[[#This Row],[Column4]])</f>
        <v>PL</v>
      </c>
      <c r="AH1066" t="str">
        <f>CLEAN(ARD_SAFE_PROCESSED_20220608[[#This Row],[Column5]])</f>
        <v>20251127</v>
      </c>
      <c r="AI1066" t="str">
        <f>CLEAN(ARD_SAFE_PROCESSED_20220608[[#This Row],[Column6]])</f>
        <v>604</v>
      </c>
      <c r="AJ1066" t="str">
        <f>CLEAN(ARD_SAFE_PROCESSED_20220608[[#This Row],[Column7]])</f>
        <v>76</v>
      </c>
      <c r="AK1066" t="str">
        <f>CLEAN(ARD_SAFE_PROCESSED_20220608[[#This Row],[Column8]])</f>
        <v>IZI*CHICHARRONERIA E INVERSION</v>
      </c>
      <c r="AL1066" t="str">
        <f>CLEAN(ARD_SAFE_PROCESSED_20220608[[#This Row],[Column9]])</f>
        <v>20251127</v>
      </c>
      <c r="AM1066" t="str">
        <f>CLEAN(ARD_SAFE_PROCESSED_20220608[[#This Row],[Column10]])</f>
        <v xml:space="preserve">'                       </v>
      </c>
      <c r="AN1066" t="s">
        <v>6913</v>
      </c>
      <c r="AO1066" t="str">
        <f>CLEAN(ARD_SAFE_PROCESSED_20220608[[#This Row],[Column12]])</f>
        <v>314</v>
      </c>
      <c r="AP1066" t="str">
        <f>CLEAN(ARD_SAFE_PROCESSED_20220608[[#This Row],[Column13]])</f>
        <v xml:space="preserve">   </v>
      </c>
      <c r="AQ1066" t="str">
        <f>CLEAN(ARD_SAFE_PROCESSED_20220608[[#This Row],[Column14]])</f>
        <v xml:space="preserve">PS0001    </v>
      </c>
      <c r="AR1066" t="str">
        <f>CLEAN(ARD_SAFE_PROCESSED_20220608[[#This Row],[Column15]])</f>
        <v xml:space="preserve">POS CONTACTLESS CHIP                              </v>
      </c>
      <c r="AS1066" t="str">
        <f>CLEAN(ARD_SAFE_PROCESSED_20220608[[#This Row],[Column16]])</f>
        <v xml:space="preserve">               </v>
      </c>
      <c r="AT1066" t="str">
        <f>CLEAN(ARD_SAFE_PROCESSED_20220608[[#This Row],[Column17]])</f>
        <v>65.00</v>
      </c>
      <c r="AU1066" t="str">
        <f>CLEAN(ARD_SAFE_PROCESSED_20220608[[#This Row],[Column18]])</f>
        <v xml:space="preserve">' </v>
      </c>
      <c r="AV1066" t="str">
        <f>CLEAN(ARD_SAFE_PROCESSED_20220608[[#This Row],[Column19]])</f>
        <v xml:space="preserve">          </v>
      </c>
      <c r="AW1066" t="str">
        <f>CLEAN(ARD_SAFE_PROCESSED_20220608[[#This Row],[Column20]])</f>
        <v>20251127</v>
      </c>
      <c r="AX1066" t="str">
        <f>CLEAN(ARD_SAFE_PROCESSED_20220608[[#This Row],[Column21]])</f>
        <v>25911</v>
      </c>
      <c r="AY1066" t="str">
        <f>LEFT(ARD_SAFE_PROCESSED_20220608[[#This Row],[Column1]],6)</f>
        <v>455788</v>
      </c>
      <c r="AZ1066" t="str">
        <f>RIGHT(ARD_SAFE_PROCESSED_20220608[[#This Row],[Column1]],4)</f>
        <v>6457</v>
      </c>
      <c r="BA1066" s="2">
        <f t="shared" si="102"/>
        <v>45994</v>
      </c>
      <c r="BB1066">
        <f t="shared" si="103"/>
        <v>19.329999999999998</v>
      </c>
      <c r="BC1066">
        <f t="shared" si="104"/>
        <v>65</v>
      </c>
      <c r="BD1066" t="str">
        <f t="shared" si="105"/>
        <v>0</v>
      </c>
      <c r="BE1066" t="str">
        <f t="shared" si="106"/>
        <v>F:TC40</v>
      </c>
    </row>
    <row r="1067" spans="1:57" hidden="1" x14ac:dyDescent="0.3">
      <c r="A1067" t="s">
        <v>6856</v>
      </c>
      <c r="B1067" t="s">
        <v>6927</v>
      </c>
      <c r="C1067" t="s">
        <v>6858</v>
      </c>
      <c r="D1067" t="s">
        <v>64</v>
      </c>
      <c r="E1067" t="s">
        <v>550</v>
      </c>
      <c r="F1067" t="s">
        <v>28</v>
      </c>
      <c r="G1067" t="s">
        <v>29</v>
      </c>
      <c r="H1067" t="s">
        <v>6859</v>
      </c>
      <c r="I1067" t="s">
        <v>550</v>
      </c>
      <c r="J1067" t="s">
        <v>21</v>
      </c>
      <c r="K1067" t="s">
        <v>6928</v>
      </c>
      <c r="L1067" t="s">
        <v>6929</v>
      </c>
      <c r="M1067" t="s">
        <v>65</v>
      </c>
      <c r="N1067" t="s">
        <v>67</v>
      </c>
      <c r="O1067" t="s">
        <v>66</v>
      </c>
      <c r="P1067" t="s">
        <v>22</v>
      </c>
      <c r="Q1067" t="s">
        <v>170</v>
      </c>
      <c r="R1067" t="s">
        <v>23</v>
      </c>
      <c r="S1067" t="s">
        <v>24</v>
      </c>
      <c r="T1067" t="s">
        <v>550</v>
      </c>
      <c r="U1067" t="s">
        <v>6930</v>
      </c>
      <c r="W1067" t="s">
        <v>5794</v>
      </c>
      <c r="X1067" t="s">
        <v>10949</v>
      </c>
      <c r="Y1067" t="e">
        <f>VLOOKUP(W1067,ARD_SAFE_PROCESSED_20220608[[#This Row],[Column11]],1,FALSE)</f>
        <v>#N/A</v>
      </c>
      <c r="AB1067" t="str">
        <f>CONCATENATE(LEFT(ARD_SAFE_PROCESSED_20220608[[#This Row],[Column1]],6),"******",RIGHT(ARD_SAFE_PROCESSED_20220608[[#This Row],[Column1]],4),";",ARD_SAFE_PROCESSED_20220608[[#This Row],[Column11]])</f>
        <v>455788******6457;74357045331007376200220</v>
      </c>
      <c r="AD1067" t="str">
        <f>CLEAN(ARD_SAFE_PROCESSED_20220608[[#This Row],[Column1]])</f>
        <v>4557881422156457</v>
      </c>
      <c r="AE1067" t="str">
        <f>CLEAN(ARD_SAFE_PROCESSED_20220608[[#This Row],[Column2]])</f>
        <v>358046</v>
      </c>
      <c r="AF1067" t="str">
        <f>CLEAN(ARD_SAFE_PROCESSED_20220608[[#This Row],[Column3]])</f>
        <v>5842299</v>
      </c>
      <c r="AG1067" t="str">
        <f>CLEAN(ARD_SAFE_PROCESSED_20220608[[#This Row],[Column4]])</f>
        <v>PL</v>
      </c>
      <c r="AH1067" t="str">
        <f>CLEAN(ARD_SAFE_PROCESSED_20220608[[#This Row],[Column5]])</f>
        <v>20251127</v>
      </c>
      <c r="AI1067" t="str">
        <f>CLEAN(ARD_SAFE_PROCESSED_20220608[[#This Row],[Column6]])</f>
        <v>604</v>
      </c>
      <c r="AJ1067" t="str">
        <f>CLEAN(ARD_SAFE_PROCESSED_20220608[[#This Row],[Column7]])</f>
        <v>76</v>
      </c>
      <c r="AK1067" t="str">
        <f>CLEAN(ARD_SAFE_PROCESSED_20220608[[#This Row],[Column8]])</f>
        <v>IZI*CHICHARRONERIA E INVERSION</v>
      </c>
      <c r="AL1067" t="str">
        <f>CLEAN(ARD_SAFE_PROCESSED_20220608[[#This Row],[Column9]])</f>
        <v>20251127</v>
      </c>
      <c r="AM1067" t="str">
        <f>CLEAN(ARD_SAFE_PROCESSED_20220608[[#This Row],[Column10]])</f>
        <v xml:space="preserve">'                       </v>
      </c>
      <c r="AN1067" t="s">
        <v>6928</v>
      </c>
      <c r="AO1067" t="str">
        <f>CLEAN(ARD_SAFE_PROCESSED_20220608[[#This Row],[Column12]])</f>
        <v>316</v>
      </c>
      <c r="AP1067" t="str">
        <f>CLEAN(ARD_SAFE_PROCESSED_20220608[[#This Row],[Column13]])</f>
        <v xml:space="preserve">   </v>
      </c>
      <c r="AQ1067" t="str">
        <f>CLEAN(ARD_SAFE_PROCESSED_20220608[[#This Row],[Column14]])</f>
        <v xml:space="preserve">PS0001    </v>
      </c>
      <c r="AR1067" t="str">
        <f>CLEAN(ARD_SAFE_PROCESSED_20220608[[#This Row],[Column15]])</f>
        <v xml:space="preserve">POS CONTACTLESS CHIP                              </v>
      </c>
      <c r="AS1067" t="str">
        <f>CLEAN(ARD_SAFE_PROCESSED_20220608[[#This Row],[Column16]])</f>
        <v xml:space="preserve">               </v>
      </c>
      <c r="AT1067" t="str">
        <f>CLEAN(ARD_SAFE_PROCESSED_20220608[[#This Row],[Column17]])</f>
        <v>65.00</v>
      </c>
      <c r="AU1067" t="str">
        <f>CLEAN(ARD_SAFE_PROCESSED_20220608[[#This Row],[Column18]])</f>
        <v xml:space="preserve">' </v>
      </c>
      <c r="AV1067" t="str">
        <f>CLEAN(ARD_SAFE_PROCESSED_20220608[[#This Row],[Column19]])</f>
        <v xml:space="preserve">          </v>
      </c>
      <c r="AW1067" t="str">
        <f>CLEAN(ARD_SAFE_PROCESSED_20220608[[#This Row],[Column20]])</f>
        <v>20251127</v>
      </c>
      <c r="AX1067" t="str">
        <f>CLEAN(ARD_SAFE_PROCESSED_20220608[[#This Row],[Column21]])</f>
        <v>30754</v>
      </c>
      <c r="AY1067" t="str">
        <f>LEFT(ARD_SAFE_PROCESSED_20220608[[#This Row],[Column1]],6)</f>
        <v>455788</v>
      </c>
      <c r="AZ1067" t="str">
        <f>RIGHT(ARD_SAFE_PROCESSED_20220608[[#This Row],[Column1]],4)</f>
        <v>6457</v>
      </c>
      <c r="BA1067" s="2">
        <f t="shared" si="102"/>
        <v>45994</v>
      </c>
      <c r="BB1067">
        <f t="shared" si="103"/>
        <v>19.329999999999998</v>
      </c>
      <c r="BC1067">
        <f t="shared" si="104"/>
        <v>65</v>
      </c>
      <c r="BD1067" t="str">
        <f t="shared" si="105"/>
        <v>0</v>
      </c>
      <c r="BE1067" t="str">
        <f t="shared" si="106"/>
        <v>F:TC40</v>
      </c>
    </row>
    <row r="1068" spans="1:57" hidden="1" x14ac:dyDescent="0.3">
      <c r="A1068" t="s">
        <v>5771</v>
      </c>
      <c r="B1068" t="s">
        <v>5772</v>
      </c>
      <c r="C1068" t="s">
        <v>565</v>
      </c>
      <c r="D1068" t="s">
        <v>72</v>
      </c>
      <c r="E1068" t="s">
        <v>535</v>
      </c>
      <c r="F1068" t="s">
        <v>28</v>
      </c>
      <c r="G1068" t="s">
        <v>29</v>
      </c>
      <c r="H1068" t="s">
        <v>566</v>
      </c>
      <c r="I1068" t="s">
        <v>550</v>
      </c>
      <c r="J1068" t="s">
        <v>21</v>
      </c>
      <c r="K1068" t="s">
        <v>5773</v>
      </c>
      <c r="L1068" t="s">
        <v>519</v>
      </c>
      <c r="M1068" t="s">
        <v>65</v>
      </c>
      <c r="N1068" t="s">
        <v>67</v>
      </c>
      <c r="O1068" t="s">
        <v>73</v>
      </c>
      <c r="P1068" t="s">
        <v>22</v>
      </c>
      <c r="Q1068" t="s">
        <v>131</v>
      </c>
      <c r="R1068" t="s">
        <v>23</v>
      </c>
      <c r="S1068" t="s">
        <v>24</v>
      </c>
      <c r="T1068" t="s">
        <v>535</v>
      </c>
      <c r="U1068" t="s">
        <v>5774</v>
      </c>
      <c r="W1068" t="s">
        <v>5797</v>
      </c>
      <c r="X1068" t="s">
        <v>10949</v>
      </c>
      <c r="Y1068" t="e">
        <f>VLOOKUP(W1068,ARD_SAFE_PROCESSED_20220608[[#This Row],[Column11]],1,FALSE)</f>
        <v>#N/A</v>
      </c>
      <c r="AB1068" t="str">
        <f>CONCATENATE(LEFT(ARD_SAFE_PROCESSED_20220608[[#This Row],[Column1]],6),"******",RIGHT(ARD_SAFE_PROCESSED_20220608[[#This Row],[Column1]],4),";",ARD_SAFE_PROCESSED_20220608[[#This Row],[Column11]])</f>
        <v>453506******7399;74357045331007873400018</v>
      </c>
      <c r="AD1068" t="str">
        <f>CLEAN(ARD_SAFE_PROCESSED_20220608[[#This Row],[Column1]])</f>
        <v>4535060384347399</v>
      </c>
      <c r="AE1068" t="str">
        <f>CLEAN(ARD_SAFE_PROCESSED_20220608[[#This Row],[Column2]])</f>
        <v>178675</v>
      </c>
      <c r="AF1068" t="str">
        <f>CLEAN(ARD_SAFE_PROCESSED_20220608[[#This Row],[Column3]])</f>
        <v>5888729</v>
      </c>
      <c r="AG1068" t="str">
        <f>CLEAN(ARD_SAFE_PROCESSED_20220608[[#This Row],[Column4]])</f>
        <v>PC</v>
      </c>
      <c r="AH1068" t="str">
        <f>CLEAN(ARD_SAFE_PROCESSED_20220608[[#This Row],[Column5]])</f>
        <v>20251126</v>
      </c>
      <c r="AI1068" t="str">
        <f>CLEAN(ARD_SAFE_PROCESSED_20220608[[#This Row],[Column6]])</f>
        <v>604</v>
      </c>
      <c r="AJ1068" t="str">
        <f>CLEAN(ARD_SAFE_PROCESSED_20220608[[#This Row],[Column7]])</f>
        <v>76</v>
      </c>
      <c r="AK1068" t="str">
        <f>CLEAN(ARD_SAFE_PROCESSED_20220608[[#This Row],[Column8]])</f>
        <v xml:space="preserve">IZI*MULTISERVICIOS LA TORRE   </v>
      </c>
      <c r="AL1068" t="str">
        <f>CLEAN(ARD_SAFE_PROCESSED_20220608[[#This Row],[Column9]])</f>
        <v>20251127</v>
      </c>
      <c r="AM1068" t="str">
        <f>CLEAN(ARD_SAFE_PROCESSED_20220608[[#This Row],[Column10]])</f>
        <v xml:space="preserve">'                       </v>
      </c>
      <c r="AN1068" t="s">
        <v>5773</v>
      </c>
      <c r="AO1068" t="str">
        <f>CLEAN(ARD_SAFE_PROCESSED_20220608[[#This Row],[Column12]])</f>
        <v>54</v>
      </c>
      <c r="AP1068" t="str">
        <f>CLEAN(ARD_SAFE_PROCESSED_20220608[[#This Row],[Column13]])</f>
        <v xml:space="preserve">   </v>
      </c>
      <c r="AQ1068" t="str">
        <f>CLEAN(ARD_SAFE_PROCESSED_20220608[[#This Row],[Column14]])</f>
        <v xml:space="preserve">PS0001    </v>
      </c>
      <c r="AR1068" t="str">
        <f>CLEAN(ARD_SAFE_PROCESSED_20220608[[#This Row],[Column15]])</f>
        <v xml:space="preserve">POS CHIP EMV                                      </v>
      </c>
      <c r="AS1068" t="str">
        <f>CLEAN(ARD_SAFE_PROCESSED_20220608[[#This Row],[Column16]])</f>
        <v xml:space="preserve">               </v>
      </c>
      <c r="AT1068" t="str">
        <f>CLEAN(ARD_SAFE_PROCESSED_20220608[[#This Row],[Column17]])</f>
        <v>750.00</v>
      </c>
      <c r="AU1068" t="str">
        <f>CLEAN(ARD_SAFE_PROCESSED_20220608[[#This Row],[Column18]])</f>
        <v xml:space="preserve">' </v>
      </c>
      <c r="AV1068" t="str">
        <f>CLEAN(ARD_SAFE_PROCESSED_20220608[[#This Row],[Column19]])</f>
        <v xml:space="preserve">          </v>
      </c>
      <c r="AW1068" t="str">
        <f>CLEAN(ARD_SAFE_PROCESSED_20220608[[#This Row],[Column20]])</f>
        <v>20251126</v>
      </c>
      <c r="AX1068" t="str">
        <f>CLEAN(ARD_SAFE_PROCESSED_20220608[[#This Row],[Column21]])</f>
        <v>214435</v>
      </c>
      <c r="AY1068" t="str">
        <f>LEFT(ARD_SAFE_PROCESSED_20220608[[#This Row],[Column1]],6)</f>
        <v>453506</v>
      </c>
      <c r="AZ1068" t="str">
        <f>RIGHT(ARD_SAFE_PROCESSED_20220608[[#This Row],[Column1]],4)</f>
        <v>7399</v>
      </c>
      <c r="BA1068" s="2">
        <f t="shared" si="102"/>
        <v>45993</v>
      </c>
      <c r="BB1068">
        <f t="shared" si="103"/>
        <v>223.11</v>
      </c>
      <c r="BC1068">
        <f t="shared" si="104"/>
        <v>223.11</v>
      </c>
      <c r="BD1068" t="str">
        <f t="shared" si="105"/>
        <v>0</v>
      </c>
      <c r="BE1068" t="str">
        <f t="shared" si="106"/>
        <v>F:TC40</v>
      </c>
    </row>
    <row r="1069" spans="1:57" hidden="1" x14ac:dyDescent="0.3">
      <c r="A1069" t="s">
        <v>8596</v>
      </c>
      <c r="B1069" t="s">
        <v>8608</v>
      </c>
      <c r="C1069" t="s">
        <v>8585</v>
      </c>
      <c r="D1069" t="s">
        <v>64</v>
      </c>
      <c r="E1069" t="s">
        <v>535</v>
      </c>
      <c r="F1069" t="s">
        <v>28</v>
      </c>
      <c r="G1069" t="s">
        <v>29</v>
      </c>
      <c r="H1069" t="s">
        <v>8586</v>
      </c>
      <c r="I1069" t="s">
        <v>550</v>
      </c>
      <c r="J1069" t="s">
        <v>21</v>
      </c>
      <c r="K1069" t="s">
        <v>8609</v>
      </c>
      <c r="L1069" t="s">
        <v>8610</v>
      </c>
      <c r="M1069" t="s">
        <v>65</v>
      </c>
      <c r="N1069" t="s">
        <v>135</v>
      </c>
      <c r="O1069" t="s">
        <v>66</v>
      </c>
      <c r="P1069" t="s">
        <v>22</v>
      </c>
      <c r="Q1069" t="s">
        <v>7024</v>
      </c>
      <c r="R1069" t="s">
        <v>23</v>
      </c>
      <c r="S1069" t="s">
        <v>24</v>
      </c>
      <c r="T1069" t="s">
        <v>535</v>
      </c>
      <c r="U1069" t="s">
        <v>8611</v>
      </c>
      <c r="W1069" t="s">
        <v>5800</v>
      </c>
      <c r="X1069" t="s">
        <v>10949</v>
      </c>
      <c r="Y1069" t="e">
        <f>VLOOKUP(W1069,ARD_SAFE_PROCESSED_20220608[[#This Row],[Column11]],1,FALSE)</f>
        <v>#N/A</v>
      </c>
      <c r="AB1069" t="str">
        <f>CONCATENATE(LEFT(ARD_SAFE_PROCESSED_20220608[[#This Row],[Column1]],6),"******",RIGHT(ARD_SAFE_PROCESSED_20220608[[#This Row],[Column1]],4),";",ARD_SAFE_PROCESSED_20220608[[#This Row],[Column11]])</f>
        <v>491337******1071;74357045331008761800061</v>
      </c>
      <c r="AD1069" t="str">
        <f>CLEAN(ARD_SAFE_PROCESSED_20220608[[#This Row],[Column1]])</f>
        <v>4913370726181071</v>
      </c>
      <c r="AE1069" t="str">
        <f>CLEAN(ARD_SAFE_PROCESSED_20220608[[#This Row],[Column2]])</f>
        <v>575360</v>
      </c>
      <c r="AF1069" t="str">
        <f>CLEAN(ARD_SAFE_PROCESSED_20220608[[#This Row],[Column3]])</f>
        <v>8914207</v>
      </c>
      <c r="AG1069" t="str">
        <f>CLEAN(ARD_SAFE_PROCESSED_20220608[[#This Row],[Column4]])</f>
        <v>PL</v>
      </c>
      <c r="AH1069" t="str">
        <f>CLEAN(ARD_SAFE_PROCESSED_20220608[[#This Row],[Column5]])</f>
        <v>20251126</v>
      </c>
      <c r="AI1069" t="str">
        <f>CLEAN(ARD_SAFE_PROCESSED_20220608[[#This Row],[Column6]])</f>
        <v>604</v>
      </c>
      <c r="AJ1069" t="str">
        <f>CLEAN(ARD_SAFE_PROCESSED_20220608[[#This Row],[Column7]])</f>
        <v>76</v>
      </c>
      <c r="AK1069" t="str">
        <f>CLEAN(ARD_SAFE_PROCESSED_20220608[[#This Row],[Column8]])</f>
        <v xml:space="preserve">IZI*REST ANTOJITOS RESTOBAR   </v>
      </c>
      <c r="AL1069" t="str">
        <f>CLEAN(ARD_SAFE_PROCESSED_20220608[[#This Row],[Column9]])</f>
        <v>20251127</v>
      </c>
      <c r="AM1069" t="str">
        <f>CLEAN(ARD_SAFE_PROCESSED_20220608[[#This Row],[Column10]])</f>
        <v xml:space="preserve">'                       </v>
      </c>
      <c r="AN1069" t="s">
        <v>8609</v>
      </c>
      <c r="AO1069" t="str">
        <f>CLEAN(ARD_SAFE_PROCESSED_20220608[[#This Row],[Column12]])</f>
        <v>7789</v>
      </c>
      <c r="AP1069" t="str">
        <f>CLEAN(ARD_SAFE_PROCESSED_20220608[[#This Row],[Column13]])</f>
        <v xml:space="preserve">   </v>
      </c>
      <c r="AQ1069" t="str">
        <f>CLEAN(ARD_SAFE_PROCESSED_20220608[[#This Row],[Column14]])</f>
        <v xml:space="preserve">PS0005    </v>
      </c>
      <c r="AR1069" t="str">
        <f>CLEAN(ARD_SAFE_PROCESSED_20220608[[#This Row],[Column15]])</f>
        <v xml:space="preserve">POS CONTACTLESS CHIP                              </v>
      </c>
      <c r="AS1069" t="str">
        <f>CLEAN(ARD_SAFE_PROCESSED_20220608[[#This Row],[Column16]])</f>
        <v xml:space="preserve">               </v>
      </c>
      <c r="AT1069" t="str">
        <f>CLEAN(ARD_SAFE_PROCESSED_20220608[[#This Row],[Column17]])</f>
        <v>45.00</v>
      </c>
      <c r="AU1069" t="str">
        <f>CLEAN(ARD_SAFE_PROCESSED_20220608[[#This Row],[Column18]])</f>
        <v xml:space="preserve">' </v>
      </c>
      <c r="AV1069" t="str">
        <f>CLEAN(ARD_SAFE_PROCESSED_20220608[[#This Row],[Column19]])</f>
        <v xml:space="preserve">          </v>
      </c>
      <c r="AW1069" t="str">
        <f>CLEAN(ARD_SAFE_PROCESSED_20220608[[#This Row],[Column20]])</f>
        <v>20251126</v>
      </c>
      <c r="AX1069" t="str">
        <f>CLEAN(ARD_SAFE_PROCESSED_20220608[[#This Row],[Column21]])</f>
        <v>225746</v>
      </c>
      <c r="AY1069" t="str">
        <f>LEFT(ARD_SAFE_PROCESSED_20220608[[#This Row],[Column1]],6)</f>
        <v>491337</v>
      </c>
      <c r="AZ1069" t="str">
        <f>RIGHT(ARD_SAFE_PROCESSED_20220608[[#This Row],[Column1]],4)</f>
        <v>1071</v>
      </c>
      <c r="BA1069" s="2">
        <f t="shared" si="102"/>
        <v>45993</v>
      </c>
      <c r="BB1069">
        <f t="shared" si="103"/>
        <v>13.33</v>
      </c>
      <c r="BC1069">
        <f t="shared" si="104"/>
        <v>45</v>
      </c>
      <c r="BD1069" t="str">
        <f t="shared" si="105"/>
        <v>1</v>
      </c>
      <c r="BE1069" t="str">
        <f t="shared" si="106"/>
        <v>F:TC40</v>
      </c>
    </row>
    <row r="1070" spans="1:57" hidden="1" x14ac:dyDescent="0.3">
      <c r="A1070" t="s">
        <v>8583</v>
      </c>
      <c r="B1070" t="s">
        <v>8584</v>
      </c>
      <c r="C1070" t="s">
        <v>8585</v>
      </c>
      <c r="D1070" t="s">
        <v>64</v>
      </c>
      <c r="E1070" t="s">
        <v>535</v>
      </c>
      <c r="F1070" t="s">
        <v>28</v>
      </c>
      <c r="G1070" t="s">
        <v>29</v>
      </c>
      <c r="H1070" t="s">
        <v>8586</v>
      </c>
      <c r="I1070" t="s">
        <v>550</v>
      </c>
      <c r="J1070" t="s">
        <v>21</v>
      </c>
      <c r="K1070" t="s">
        <v>8587</v>
      </c>
      <c r="L1070" t="s">
        <v>8588</v>
      </c>
      <c r="M1070" t="s">
        <v>65</v>
      </c>
      <c r="N1070" t="s">
        <v>135</v>
      </c>
      <c r="O1070" t="s">
        <v>66</v>
      </c>
      <c r="P1070" t="s">
        <v>22</v>
      </c>
      <c r="Q1070" t="s">
        <v>182</v>
      </c>
      <c r="R1070" t="s">
        <v>23</v>
      </c>
      <c r="S1070" t="s">
        <v>24</v>
      </c>
      <c r="T1070" t="s">
        <v>535</v>
      </c>
      <c r="U1070" t="s">
        <v>8589</v>
      </c>
      <c r="W1070" t="s">
        <v>5809</v>
      </c>
      <c r="X1070" t="s">
        <v>10949</v>
      </c>
      <c r="Y1070" t="e">
        <f>VLOOKUP(W1070,ARD_SAFE_PROCESSED_20220608[[#This Row],[Column11]],1,FALSE)</f>
        <v>#N/A</v>
      </c>
      <c r="AB1070" t="str">
        <f>CONCATENATE(LEFT(ARD_SAFE_PROCESSED_20220608[[#This Row],[Column1]],6),"******",RIGHT(ARD_SAFE_PROCESSED_20220608[[#This Row],[Column1]],4),";",ARD_SAFE_PROCESSED_20220608[[#This Row],[Column11]])</f>
        <v>491337******1619;74357045331008761800103</v>
      </c>
      <c r="AD1070" t="str">
        <f>CLEAN(ARD_SAFE_PROCESSED_20220608[[#This Row],[Column1]])</f>
        <v>4913370724431619</v>
      </c>
      <c r="AE1070" t="str">
        <f>CLEAN(ARD_SAFE_PROCESSED_20220608[[#This Row],[Column2]])</f>
        <v>254264</v>
      </c>
      <c r="AF1070" t="str">
        <f>CLEAN(ARD_SAFE_PROCESSED_20220608[[#This Row],[Column3]])</f>
        <v>8914207</v>
      </c>
      <c r="AG1070" t="str">
        <f>CLEAN(ARD_SAFE_PROCESSED_20220608[[#This Row],[Column4]])</f>
        <v>PL</v>
      </c>
      <c r="AH1070" t="str">
        <f>CLEAN(ARD_SAFE_PROCESSED_20220608[[#This Row],[Column5]])</f>
        <v>20251126</v>
      </c>
      <c r="AI1070" t="str">
        <f>CLEAN(ARD_SAFE_PROCESSED_20220608[[#This Row],[Column6]])</f>
        <v>604</v>
      </c>
      <c r="AJ1070" t="str">
        <f>CLEAN(ARD_SAFE_PROCESSED_20220608[[#This Row],[Column7]])</f>
        <v>76</v>
      </c>
      <c r="AK1070" t="str">
        <f>CLEAN(ARD_SAFE_PROCESSED_20220608[[#This Row],[Column8]])</f>
        <v xml:space="preserve">IZI*REST ANTOJITOS RESTOBAR   </v>
      </c>
      <c r="AL1070" t="str">
        <f>CLEAN(ARD_SAFE_PROCESSED_20220608[[#This Row],[Column9]])</f>
        <v>20251127</v>
      </c>
      <c r="AM1070" t="str">
        <f>CLEAN(ARD_SAFE_PROCESSED_20220608[[#This Row],[Column10]])</f>
        <v xml:space="preserve">'                       </v>
      </c>
      <c r="AN1070" t="s">
        <v>8587</v>
      </c>
      <c r="AO1070" t="str">
        <f>CLEAN(ARD_SAFE_PROCESSED_20220608[[#This Row],[Column12]])</f>
        <v>7797</v>
      </c>
      <c r="AP1070" t="str">
        <f>CLEAN(ARD_SAFE_PROCESSED_20220608[[#This Row],[Column13]])</f>
        <v xml:space="preserve">   </v>
      </c>
      <c r="AQ1070" t="str">
        <f>CLEAN(ARD_SAFE_PROCESSED_20220608[[#This Row],[Column14]])</f>
        <v xml:space="preserve">PS0005    </v>
      </c>
      <c r="AR1070" t="str">
        <f>CLEAN(ARD_SAFE_PROCESSED_20220608[[#This Row],[Column15]])</f>
        <v xml:space="preserve">POS CONTACTLESS CHIP                              </v>
      </c>
      <c r="AS1070" t="str">
        <f>CLEAN(ARD_SAFE_PROCESSED_20220608[[#This Row],[Column16]])</f>
        <v xml:space="preserve">               </v>
      </c>
      <c r="AT1070" t="str">
        <f>CLEAN(ARD_SAFE_PROCESSED_20220608[[#This Row],[Column17]])</f>
        <v>40.00</v>
      </c>
      <c r="AU1070" t="str">
        <f>CLEAN(ARD_SAFE_PROCESSED_20220608[[#This Row],[Column18]])</f>
        <v xml:space="preserve">' </v>
      </c>
      <c r="AV1070" t="str">
        <f>CLEAN(ARD_SAFE_PROCESSED_20220608[[#This Row],[Column19]])</f>
        <v xml:space="preserve">          </v>
      </c>
      <c r="AW1070" t="str">
        <f>CLEAN(ARD_SAFE_PROCESSED_20220608[[#This Row],[Column20]])</f>
        <v>20251126</v>
      </c>
      <c r="AX1070" t="str">
        <f>CLEAN(ARD_SAFE_PROCESSED_20220608[[#This Row],[Column21]])</f>
        <v>232534</v>
      </c>
      <c r="AY1070" t="str">
        <f>LEFT(ARD_SAFE_PROCESSED_20220608[[#This Row],[Column1]],6)</f>
        <v>491337</v>
      </c>
      <c r="AZ1070" t="str">
        <f>RIGHT(ARD_SAFE_PROCESSED_20220608[[#This Row],[Column1]],4)</f>
        <v>1619</v>
      </c>
      <c r="BA1070" s="2">
        <f t="shared" si="102"/>
        <v>45994</v>
      </c>
      <c r="BB1070">
        <f t="shared" si="103"/>
        <v>11.85</v>
      </c>
      <c r="BC1070">
        <f t="shared" si="104"/>
        <v>40</v>
      </c>
      <c r="BD1070" t="str">
        <f t="shared" si="105"/>
        <v>0</v>
      </c>
      <c r="BE1070" t="str">
        <f t="shared" si="106"/>
        <v>F:TC40</v>
      </c>
    </row>
    <row r="1071" spans="1:57" hidden="1" x14ac:dyDescent="0.3">
      <c r="A1071" t="s">
        <v>3404</v>
      </c>
      <c r="B1071" t="s">
        <v>3439</v>
      </c>
      <c r="C1071" t="s">
        <v>3440</v>
      </c>
      <c r="D1071" t="s">
        <v>64</v>
      </c>
      <c r="E1071" t="s">
        <v>550</v>
      </c>
      <c r="F1071" t="s">
        <v>28</v>
      </c>
      <c r="G1071" t="s">
        <v>74</v>
      </c>
      <c r="H1071" t="s">
        <v>3441</v>
      </c>
      <c r="I1071" t="s">
        <v>550</v>
      </c>
      <c r="J1071" t="s">
        <v>21</v>
      </c>
      <c r="K1071" t="s">
        <v>3442</v>
      </c>
      <c r="L1071" t="s">
        <v>3443</v>
      </c>
      <c r="M1071" t="s">
        <v>65</v>
      </c>
      <c r="N1071" t="s">
        <v>136</v>
      </c>
      <c r="O1071" t="s">
        <v>66</v>
      </c>
      <c r="P1071" t="s">
        <v>22</v>
      </c>
      <c r="Q1071" t="s">
        <v>80</v>
      </c>
      <c r="R1071" t="s">
        <v>23</v>
      </c>
      <c r="S1071" t="s">
        <v>24</v>
      </c>
      <c r="T1071" t="s">
        <v>550</v>
      </c>
      <c r="U1071" t="s">
        <v>3444</v>
      </c>
      <c r="W1071" t="s">
        <v>3928</v>
      </c>
      <c r="X1071" t="s">
        <v>28</v>
      </c>
      <c r="Y1071" t="e">
        <f>VLOOKUP(W1071,ARD_SAFE_PROCESSED_20220608[[#This Row],[Column11]],1,FALSE)</f>
        <v>#N/A</v>
      </c>
      <c r="AB1071" t="str">
        <f>CONCATENATE(LEFT(ARD_SAFE_PROCESSED_20220608[[#This Row],[Column1]],6),"******",RIGHT(ARD_SAFE_PROCESSED_20220608[[#This Row],[Column1]],4),";",ARD_SAFE_PROCESSED_20220608[[#This Row],[Column11]])</f>
        <v>421355******4664;74357045331008946200021</v>
      </c>
      <c r="AD1071" t="str">
        <f>CLEAN(ARD_SAFE_PROCESSED_20220608[[#This Row],[Column1]])</f>
        <v>4213550183644664</v>
      </c>
      <c r="AE1071" t="str">
        <f>CLEAN(ARD_SAFE_PROCESSED_20220608[[#This Row],[Column2]])</f>
        <v>645522</v>
      </c>
      <c r="AF1071" t="str">
        <f>CLEAN(ARD_SAFE_PROCESSED_20220608[[#This Row],[Column3]])</f>
        <v>1030953</v>
      </c>
      <c r="AG1071" t="str">
        <f>CLEAN(ARD_SAFE_PROCESSED_20220608[[#This Row],[Column4]])</f>
        <v>PL</v>
      </c>
      <c r="AH1071" t="str">
        <f>CLEAN(ARD_SAFE_PROCESSED_20220608[[#This Row],[Column5]])</f>
        <v>20251127</v>
      </c>
      <c r="AI1071" t="str">
        <f>CLEAN(ARD_SAFE_PROCESSED_20220608[[#This Row],[Column6]])</f>
        <v>604</v>
      </c>
      <c r="AJ1071" t="str">
        <f>CLEAN(ARD_SAFE_PROCESSED_20220608[[#This Row],[Column7]])</f>
        <v>77</v>
      </c>
      <c r="AK1071" t="str">
        <f>CLEAN(ARD_SAFE_PROCESSED_20220608[[#This Row],[Column8]])</f>
        <v xml:space="preserve">E S BOLIVAR                   </v>
      </c>
      <c r="AL1071" t="str">
        <f>CLEAN(ARD_SAFE_PROCESSED_20220608[[#This Row],[Column9]])</f>
        <v>20251127</v>
      </c>
      <c r="AM1071" t="str">
        <f>CLEAN(ARD_SAFE_PROCESSED_20220608[[#This Row],[Column10]])</f>
        <v xml:space="preserve">'                       </v>
      </c>
      <c r="AN1071" t="s">
        <v>3442</v>
      </c>
      <c r="AO1071" t="str">
        <f>CLEAN(ARD_SAFE_PROCESSED_20220608[[#This Row],[Column12]])</f>
        <v>2037</v>
      </c>
      <c r="AP1071" t="str">
        <f>CLEAN(ARD_SAFE_PROCESSED_20220608[[#This Row],[Column13]])</f>
        <v xml:space="preserve">   </v>
      </c>
      <c r="AQ1071" t="str">
        <f>CLEAN(ARD_SAFE_PROCESSED_20220608[[#This Row],[Column14]])</f>
        <v xml:space="preserve">PS0006    </v>
      </c>
      <c r="AR1071" t="str">
        <f>CLEAN(ARD_SAFE_PROCESSED_20220608[[#This Row],[Column15]])</f>
        <v xml:space="preserve">POS CONTACTLESS CHIP                              </v>
      </c>
      <c r="AS1071" t="str">
        <f>CLEAN(ARD_SAFE_PROCESSED_20220608[[#This Row],[Column16]])</f>
        <v xml:space="preserve">               </v>
      </c>
      <c r="AT1071" t="str">
        <f>CLEAN(ARD_SAFE_PROCESSED_20220608[[#This Row],[Column17]])</f>
        <v>30.00</v>
      </c>
      <c r="AU1071" t="str">
        <f>CLEAN(ARD_SAFE_PROCESSED_20220608[[#This Row],[Column18]])</f>
        <v xml:space="preserve">' </v>
      </c>
      <c r="AV1071" t="str">
        <f>CLEAN(ARD_SAFE_PROCESSED_20220608[[#This Row],[Column19]])</f>
        <v xml:space="preserve">          </v>
      </c>
      <c r="AW1071" t="str">
        <f>CLEAN(ARD_SAFE_PROCESSED_20220608[[#This Row],[Column20]])</f>
        <v>20251127</v>
      </c>
      <c r="AX1071" t="str">
        <f>CLEAN(ARD_SAFE_PROCESSED_20220608[[#This Row],[Column21]])</f>
        <v>13222</v>
      </c>
      <c r="AY1071" t="str">
        <f>LEFT(ARD_SAFE_PROCESSED_20220608[[#This Row],[Column1]],6)</f>
        <v>421355</v>
      </c>
      <c r="AZ1071" t="str">
        <f>RIGHT(ARD_SAFE_PROCESSED_20220608[[#This Row],[Column1]],4)</f>
        <v>4664</v>
      </c>
      <c r="BA1071" s="2">
        <f t="shared" si="102"/>
        <v>45993</v>
      </c>
      <c r="BB1071">
        <f t="shared" si="103"/>
        <v>8.92</v>
      </c>
      <c r="BC1071">
        <f t="shared" si="104"/>
        <v>30</v>
      </c>
      <c r="BD1071" t="str">
        <f t="shared" si="105"/>
        <v>1</v>
      </c>
      <c r="BE1071" t="str">
        <f t="shared" si="106"/>
        <v>F:TC40</v>
      </c>
    </row>
    <row r="1072" spans="1:57" hidden="1" x14ac:dyDescent="0.3">
      <c r="A1072" t="s">
        <v>3404</v>
      </c>
      <c r="B1072" t="s">
        <v>3445</v>
      </c>
      <c r="C1072" t="s">
        <v>3446</v>
      </c>
      <c r="D1072" t="s">
        <v>64</v>
      </c>
      <c r="E1072" t="s">
        <v>550</v>
      </c>
      <c r="F1072" t="s">
        <v>28</v>
      </c>
      <c r="G1072" t="s">
        <v>74</v>
      </c>
      <c r="H1072" t="s">
        <v>3447</v>
      </c>
      <c r="I1072" t="s">
        <v>550</v>
      </c>
      <c r="J1072" t="s">
        <v>21</v>
      </c>
      <c r="K1072" t="s">
        <v>3448</v>
      </c>
      <c r="L1072" t="s">
        <v>3449</v>
      </c>
      <c r="M1072" t="s">
        <v>65</v>
      </c>
      <c r="N1072" t="s">
        <v>178</v>
      </c>
      <c r="O1072" t="s">
        <v>66</v>
      </c>
      <c r="P1072" t="s">
        <v>22</v>
      </c>
      <c r="Q1072" t="s">
        <v>182</v>
      </c>
      <c r="R1072" t="s">
        <v>23</v>
      </c>
      <c r="S1072" t="s">
        <v>24</v>
      </c>
      <c r="T1072" t="s">
        <v>550</v>
      </c>
      <c r="U1072" t="s">
        <v>3450</v>
      </c>
      <c r="W1072" t="s">
        <v>3799</v>
      </c>
      <c r="X1072" t="s">
        <v>28</v>
      </c>
      <c r="Y1072" t="e">
        <f>VLOOKUP(W1072,ARD_SAFE_PROCESSED_20220608[[#This Row],[Column11]],1,FALSE)</f>
        <v>#N/A</v>
      </c>
      <c r="AB1072" t="str">
        <f>CONCATENATE(LEFT(ARD_SAFE_PROCESSED_20220608[[#This Row],[Column1]],6),"******",RIGHT(ARD_SAFE_PROCESSED_20220608[[#This Row],[Column1]],4),";",ARD_SAFE_PROCESSED_20220608[[#This Row],[Column11]])</f>
        <v>421355******4664;74357045331009102700085</v>
      </c>
      <c r="AD1072" t="str">
        <f>CLEAN(ARD_SAFE_PROCESSED_20220608[[#This Row],[Column1]])</f>
        <v>4213550183644664</v>
      </c>
      <c r="AE1072" t="str">
        <f>CLEAN(ARD_SAFE_PROCESSED_20220608[[#This Row],[Column2]])</f>
        <v>712092</v>
      </c>
      <c r="AF1072" t="str">
        <f>CLEAN(ARD_SAFE_PROCESSED_20220608[[#This Row],[Column3]])</f>
        <v>1046899</v>
      </c>
      <c r="AG1072" t="str">
        <f>CLEAN(ARD_SAFE_PROCESSED_20220608[[#This Row],[Column4]])</f>
        <v>PL</v>
      </c>
      <c r="AH1072" t="str">
        <f>CLEAN(ARD_SAFE_PROCESSED_20220608[[#This Row],[Column5]])</f>
        <v>20251127</v>
      </c>
      <c r="AI1072" t="str">
        <f>CLEAN(ARD_SAFE_PROCESSED_20220608[[#This Row],[Column6]])</f>
        <v>604</v>
      </c>
      <c r="AJ1072" t="str">
        <f>CLEAN(ARD_SAFE_PROCESSED_20220608[[#This Row],[Column7]])</f>
        <v>77</v>
      </c>
      <c r="AK1072" t="str">
        <f>CLEAN(ARD_SAFE_PROCESSED_20220608[[#This Row],[Column8]])</f>
        <v xml:space="preserve">ES BOLIVAR                    </v>
      </c>
      <c r="AL1072" t="str">
        <f>CLEAN(ARD_SAFE_PROCESSED_20220608[[#This Row],[Column9]])</f>
        <v>20251127</v>
      </c>
      <c r="AM1072" t="str">
        <f>CLEAN(ARD_SAFE_PROCESSED_20220608[[#This Row],[Column10]])</f>
        <v xml:space="preserve">'                       </v>
      </c>
      <c r="AN1072" t="s">
        <v>3448</v>
      </c>
      <c r="AO1072" t="str">
        <f>CLEAN(ARD_SAFE_PROCESSED_20220608[[#This Row],[Column12]])</f>
        <v>3218</v>
      </c>
      <c r="AP1072" t="str">
        <f>CLEAN(ARD_SAFE_PROCESSED_20220608[[#This Row],[Column13]])</f>
        <v xml:space="preserve">   </v>
      </c>
      <c r="AQ1072" t="str">
        <f>CLEAN(ARD_SAFE_PROCESSED_20220608[[#This Row],[Column14]])</f>
        <v xml:space="preserve">PS0009    </v>
      </c>
      <c r="AR1072" t="str">
        <f>CLEAN(ARD_SAFE_PROCESSED_20220608[[#This Row],[Column15]])</f>
        <v xml:space="preserve">POS CONTACTLESS CHIP                              </v>
      </c>
      <c r="AS1072" t="str">
        <f>CLEAN(ARD_SAFE_PROCESSED_20220608[[#This Row],[Column16]])</f>
        <v xml:space="preserve">               </v>
      </c>
      <c r="AT1072" t="str">
        <f>CLEAN(ARD_SAFE_PROCESSED_20220608[[#This Row],[Column17]])</f>
        <v>40.00</v>
      </c>
      <c r="AU1072" t="str">
        <f>CLEAN(ARD_SAFE_PROCESSED_20220608[[#This Row],[Column18]])</f>
        <v xml:space="preserve">' </v>
      </c>
      <c r="AV1072" t="str">
        <f>CLEAN(ARD_SAFE_PROCESSED_20220608[[#This Row],[Column19]])</f>
        <v xml:space="preserve">          </v>
      </c>
      <c r="AW1072" t="str">
        <f>CLEAN(ARD_SAFE_PROCESSED_20220608[[#This Row],[Column20]])</f>
        <v>20251127</v>
      </c>
      <c r="AX1072" t="str">
        <f>CLEAN(ARD_SAFE_PROCESSED_20220608[[#This Row],[Column21]])</f>
        <v>14231</v>
      </c>
      <c r="AY1072" t="str">
        <f>LEFT(ARD_SAFE_PROCESSED_20220608[[#This Row],[Column1]],6)</f>
        <v>421355</v>
      </c>
      <c r="AZ1072" t="str">
        <f>RIGHT(ARD_SAFE_PROCESSED_20220608[[#This Row],[Column1]],4)</f>
        <v>4664</v>
      </c>
      <c r="BA1072" s="2">
        <f t="shared" si="102"/>
        <v>45993</v>
      </c>
      <c r="BB1072">
        <f t="shared" si="103"/>
        <v>11.89</v>
      </c>
      <c r="BC1072">
        <f t="shared" si="104"/>
        <v>40</v>
      </c>
      <c r="BD1072" t="str">
        <f t="shared" si="105"/>
        <v>1</v>
      </c>
      <c r="BE1072" t="str">
        <f t="shared" si="106"/>
        <v>F:TC40</v>
      </c>
    </row>
    <row r="1073" spans="1:57" hidden="1" x14ac:dyDescent="0.3">
      <c r="A1073" t="s">
        <v>3014</v>
      </c>
      <c r="B1073" t="s">
        <v>3015</v>
      </c>
      <c r="C1073" t="s">
        <v>78</v>
      </c>
      <c r="D1073" t="s">
        <v>25</v>
      </c>
      <c r="E1073" t="s">
        <v>550</v>
      </c>
      <c r="F1073" t="s">
        <v>28</v>
      </c>
      <c r="G1073" t="s">
        <v>29</v>
      </c>
      <c r="H1073" t="s">
        <v>79</v>
      </c>
      <c r="I1073" t="s">
        <v>550</v>
      </c>
      <c r="J1073" t="s">
        <v>21</v>
      </c>
      <c r="K1073" t="s">
        <v>3016</v>
      </c>
      <c r="L1073" t="s">
        <v>3017</v>
      </c>
      <c r="M1073" t="s">
        <v>65</v>
      </c>
      <c r="N1073" t="s">
        <v>26</v>
      </c>
      <c r="O1073" t="s">
        <v>27</v>
      </c>
      <c r="P1073" t="s">
        <v>3018</v>
      </c>
      <c r="Q1073" t="s">
        <v>84</v>
      </c>
      <c r="R1073" t="s">
        <v>23</v>
      </c>
      <c r="S1073" t="s">
        <v>24</v>
      </c>
      <c r="T1073" t="s">
        <v>550</v>
      </c>
      <c r="U1073" t="s">
        <v>3019</v>
      </c>
      <c r="W1073" t="s">
        <v>7352</v>
      </c>
      <c r="X1073" t="s">
        <v>28</v>
      </c>
      <c r="Y1073" t="e">
        <f>VLOOKUP(W1073,ARD_SAFE_PROCESSED_20220608[[#This Row],[Column11]],1,FALSE)</f>
        <v>#N/A</v>
      </c>
      <c r="AB1073" t="str">
        <f>CONCATENATE(LEFT(ARD_SAFE_PROCESSED_20220608[[#This Row],[Column1]],6),"******",RIGHT(ARD_SAFE_PROCESSED_20220608[[#This Row],[Column1]],4),";",ARD_SAFE_PROCESSED_20220608[[#This Row],[Column11]])</f>
        <v>421355******7577;74357045331009327748018</v>
      </c>
      <c r="AD1073" t="str">
        <f>CLEAN(ARD_SAFE_PROCESSED_20220608[[#This Row],[Column1]])</f>
        <v>4213550100977577</v>
      </c>
      <c r="AE1073" t="str">
        <f>CLEAN(ARD_SAFE_PROCESSED_20220608[[#This Row],[Column2]])</f>
        <v>339234</v>
      </c>
      <c r="AF1073" t="str">
        <f>CLEAN(ARD_SAFE_PROCESSED_20220608[[#This Row],[Column3]])</f>
        <v>4018919</v>
      </c>
      <c r="AG1073" t="str">
        <f>CLEAN(ARD_SAFE_PROCESSED_20220608[[#This Row],[Column4]])</f>
        <v>EC</v>
      </c>
      <c r="AH1073" t="str">
        <f>CLEAN(ARD_SAFE_PROCESSED_20220608[[#This Row],[Column5]])</f>
        <v>20251127</v>
      </c>
      <c r="AI1073" t="str">
        <f>CLEAN(ARD_SAFE_PROCESSED_20220608[[#This Row],[Column6]])</f>
        <v>604</v>
      </c>
      <c r="AJ1073" t="str">
        <f>CLEAN(ARD_SAFE_PROCESSED_20220608[[#This Row],[Column7]])</f>
        <v>76</v>
      </c>
      <c r="AK1073" t="str">
        <f>CLEAN(ARD_SAFE_PROCESSED_20220608[[#This Row],[Column8]])</f>
        <v xml:space="preserve">PYU*UBER                      </v>
      </c>
      <c r="AL1073" t="str">
        <f>CLEAN(ARD_SAFE_PROCESSED_20220608[[#This Row],[Column9]])</f>
        <v>20251127</v>
      </c>
      <c r="AM1073" t="str">
        <f>CLEAN(ARD_SAFE_PROCESSED_20220608[[#This Row],[Column10]])</f>
        <v xml:space="preserve">'                       </v>
      </c>
      <c r="AN1073" t="s">
        <v>3016</v>
      </c>
      <c r="AO1073" t="str">
        <f>CLEAN(ARD_SAFE_PROCESSED_20220608[[#This Row],[Column12]])</f>
        <v>7881290</v>
      </c>
      <c r="AP1073" t="str">
        <f>CLEAN(ARD_SAFE_PROCESSED_20220608[[#This Row],[Column13]])</f>
        <v xml:space="preserve">   </v>
      </c>
      <c r="AQ1073" t="str">
        <f>CLEAN(ARD_SAFE_PROCESSED_20220608[[#This Row],[Column14]])</f>
        <v xml:space="preserve">PV000000  </v>
      </c>
      <c r="AR1073" t="str">
        <f>CLEAN(ARD_SAFE_PROCESSED_20220608[[#This Row],[Column15]])</f>
        <v xml:space="preserve">E-COMMERCE                                        </v>
      </c>
      <c r="AS1073" t="str">
        <f>CLEAN(ARD_SAFE_PROCESSED_20220608[[#This Row],[Column16]])</f>
        <v>104235815543228</v>
      </c>
      <c r="AT1073" t="str">
        <f>CLEAN(ARD_SAFE_PROCESSED_20220608[[#This Row],[Column17]])</f>
        <v>19.90</v>
      </c>
      <c r="AU1073" t="str">
        <f>CLEAN(ARD_SAFE_PROCESSED_20220608[[#This Row],[Column18]])</f>
        <v xml:space="preserve">' </v>
      </c>
      <c r="AV1073" t="str">
        <f>CLEAN(ARD_SAFE_PROCESSED_20220608[[#This Row],[Column19]])</f>
        <v xml:space="preserve">          </v>
      </c>
      <c r="AW1073" t="str">
        <f>CLEAN(ARD_SAFE_PROCESSED_20220608[[#This Row],[Column20]])</f>
        <v>20251127</v>
      </c>
      <c r="AX1073" t="str">
        <f>CLEAN(ARD_SAFE_PROCESSED_20220608[[#This Row],[Column21]])</f>
        <v>115144</v>
      </c>
      <c r="AY1073" t="str">
        <f>LEFT(ARD_SAFE_PROCESSED_20220608[[#This Row],[Column1]],6)</f>
        <v>421355</v>
      </c>
      <c r="AZ1073" t="str">
        <f>RIGHT(ARD_SAFE_PROCESSED_20220608[[#This Row],[Column1]],4)</f>
        <v>7577</v>
      </c>
      <c r="BA1073" s="2">
        <f t="shared" si="102"/>
        <v>45993</v>
      </c>
      <c r="BB1073">
        <f t="shared" si="103"/>
        <v>5.92</v>
      </c>
      <c r="BC1073">
        <f t="shared" si="104"/>
        <v>19.899999999999999</v>
      </c>
      <c r="BD1073" t="str">
        <f t="shared" si="105"/>
        <v>6</v>
      </c>
      <c r="BE1073" t="str">
        <f t="shared" si="106"/>
        <v>F:TC40</v>
      </c>
    </row>
    <row r="1074" spans="1:57" hidden="1" x14ac:dyDescent="0.3">
      <c r="A1074" t="s">
        <v>3896</v>
      </c>
      <c r="B1074" t="s">
        <v>3897</v>
      </c>
      <c r="C1074" t="s">
        <v>87</v>
      </c>
      <c r="D1074" t="s">
        <v>25</v>
      </c>
      <c r="E1074" t="s">
        <v>550</v>
      </c>
      <c r="F1074" t="s">
        <v>28</v>
      </c>
      <c r="G1074" t="s">
        <v>29</v>
      </c>
      <c r="H1074" t="s">
        <v>176</v>
      </c>
      <c r="I1074" t="s">
        <v>550</v>
      </c>
      <c r="J1074" t="s">
        <v>21</v>
      </c>
      <c r="K1074" t="s">
        <v>3898</v>
      </c>
      <c r="L1074" t="s">
        <v>3899</v>
      </c>
      <c r="M1074" t="s">
        <v>65</v>
      </c>
      <c r="N1074" t="s">
        <v>26</v>
      </c>
      <c r="O1074" t="s">
        <v>27</v>
      </c>
      <c r="P1074" t="s">
        <v>3900</v>
      </c>
      <c r="Q1074" t="s">
        <v>3901</v>
      </c>
      <c r="R1074" t="s">
        <v>23</v>
      </c>
      <c r="S1074" t="s">
        <v>24</v>
      </c>
      <c r="T1074" t="s">
        <v>550</v>
      </c>
      <c r="U1074" t="s">
        <v>3902</v>
      </c>
      <c r="W1074" t="s">
        <v>7313</v>
      </c>
      <c r="X1074" t="s">
        <v>28</v>
      </c>
      <c r="Y1074" t="e">
        <f>VLOOKUP(W1074,ARD_SAFE_PROCESSED_20220608[[#This Row],[Column11]],1,FALSE)</f>
        <v>#N/A</v>
      </c>
      <c r="AB1074" t="str">
        <f>CONCATENATE(LEFT(ARD_SAFE_PROCESSED_20220608[[#This Row],[Column1]],6),"******",RIGHT(ARD_SAFE_PROCESSED_20220608[[#This Row],[Column1]],4),";",ARD_SAFE_PROCESSED_20220608[[#This Row],[Column11]])</f>
        <v>421355******0840;74357045331009331611269</v>
      </c>
      <c r="AD1074" t="str">
        <f>CLEAN(ARD_SAFE_PROCESSED_20220608[[#This Row],[Column1]])</f>
        <v>4213550196230840</v>
      </c>
      <c r="AE1074" t="str">
        <f>CLEAN(ARD_SAFE_PROCESSED_20220608[[#This Row],[Column2]])</f>
        <v>268295</v>
      </c>
      <c r="AF1074" t="str">
        <f>CLEAN(ARD_SAFE_PROCESSED_20220608[[#This Row],[Column3]])</f>
        <v>4031262</v>
      </c>
      <c r="AG1074" t="str">
        <f>CLEAN(ARD_SAFE_PROCESSED_20220608[[#This Row],[Column4]])</f>
        <v>EC</v>
      </c>
      <c r="AH1074" t="str">
        <f>CLEAN(ARD_SAFE_PROCESSED_20220608[[#This Row],[Column5]])</f>
        <v>20251127</v>
      </c>
      <c r="AI1074" t="str">
        <f>CLEAN(ARD_SAFE_PROCESSED_20220608[[#This Row],[Column6]])</f>
        <v>604</v>
      </c>
      <c r="AJ1074" t="str">
        <f>CLEAN(ARD_SAFE_PROCESSED_20220608[[#This Row],[Column7]])</f>
        <v>76</v>
      </c>
      <c r="AK1074" t="str">
        <f>CLEAN(ARD_SAFE_PROCESSED_20220608[[#This Row],[Column8]])</f>
        <v xml:space="preserve">DLC*RAPPI PRO PERU            </v>
      </c>
      <c r="AL1074" t="str">
        <f>CLEAN(ARD_SAFE_PROCESSED_20220608[[#This Row],[Column9]])</f>
        <v>20251127</v>
      </c>
      <c r="AM1074" t="str">
        <f>CLEAN(ARD_SAFE_PROCESSED_20220608[[#This Row],[Column10]])</f>
        <v xml:space="preserve">'                       </v>
      </c>
      <c r="AN1074" t="s">
        <v>3898</v>
      </c>
      <c r="AO1074" t="str">
        <f>CLEAN(ARD_SAFE_PROCESSED_20220608[[#This Row],[Column12]])</f>
        <v>7129984</v>
      </c>
      <c r="AP1074" t="str">
        <f>CLEAN(ARD_SAFE_PROCESSED_20220608[[#This Row],[Column13]])</f>
        <v xml:space="preserve">   </v>
      </c>
      <c r="AQ1074" t="str">
        <f>CLEAN(ARD_SAFE_PROCESSED_20220608[[#This Row],[Column14]])</f>
        <v xml:space="preserve">PV000000  </v>
      </c>
      <c r="AR1074" t="str">
        <f>CLEAN(ARD_SAFE_PROCESSED_20220608[[#This Row],[Column15]])</f>
        <v xml:space="preserve">E-COMMERCE                                        </v>
      </c>
      <c r="AS1074" t="str">
        <f>CLEAN(ARD_SAFE_PROCESSED_20220608[[#This Row],[Column16]])</f>
        <v xml:space="preserve">12579877057    </v>
      </c>
      <c r="AT1074" t="str">
        <f>CLEAN(ARD_SAFE_PROCESSED_20220608[[#This Row],[Column17]])</f>
        <v>152.10</v>
      </c>
      <c r="AU1074" t="str">
        <f>CLEAN(ARD_SAFE_PROCESSED_20220608[[#This Row],[Column18]])</f>
        <v xml:space="preserve">' </v>
      </c>
      <c r="AV1074" t="str">
        <f>CLEAN(ARD_SAFE_PROCESSED_20220608[[#This Row],[Column19]])</f>
        <v xml:space="preserve">          </v>
      </c>
      <c r="AW1074" t="str">
        <f>CLEAN(ARD_SAFE_PROCESSED_20220608[[#This Row],[Column20]])</f>
        <v>20251127</v>
      </c>
      <c r="AX1074" t="str">
        <f>CLEAN(ARD_SAFE_PROCESSED_20220608[[#This Row],[Column21]])</f>
        <v>202616</v>
      </c>
      <c r="AY1074" t="str">
        <f>LEFT(ARD_SAFE_PROCESSED_20220608[[#This Row],[Column1]],6)</f>
        <v>421355</v>
      </c>
      <c r="AZ1074" t="str">
        <f>RIGHT(ARD_SAFE_PROCESSED_20220608[[#This Row],[Column1]],4)</f>
        <v>0840</v>
      </c>
      <c r="BA1074" s="2">
        <f t="shared" si="102"/>
        <v>45993</v>
      </c>
      <c r="BB1074">
        <f t="shared" si="103"/>
        <v>45.22</v>
      </c>
      <c r="BC1074">
        <f t="shared" si="104"/>
        <v>152.1</v>
      </c>
      <c r="BD1074" t="str">
        <f t="shared" si="105"/>
        <v>6</v>
      </c>
      <c r="BE1074" t="str">
        <f t="shared" si="106"/>
        <v>F:TC40</v>
      </c>
    </row>
    <row r="1075" spans="1:57" hidden="1" x14ac:dyDescent="0.3">
      <c r="A1075" t="s">
        <v>7978</v>
      </c>
      <c r="B1075" t="s">
        <v>7979</v>
      </c>
      <c r="C1075" t="s">
        <v>7853</v>
      </c>
      <c r="D1075" t="s">
        <v>25</v>
      </c>
      <c r="E1075" t="s">
        <v>550</v>
      </c>
      <c r="F1075" t="s">
        <v>28</v>
      </c>
      <c r="G1075" t="s">
        <v>29</v>
      </c>
      <c r="H1075" t="s">
        <v>7854</v>
      </c>
      <c r="I1075" t="s">
        <v>550</v>
      </c>
      <c r="J1075" t="s">
        <v>21</v>
      </c>
      <c r="K1075" t="s">
        <v>7980</v>
      </c>
      <c r="L1075" t="s">
        <v>7981</v>
      </c>
      <c r="M1075" t="s">
        <v>65</v>
      </c>
      <c r="N1075" t="s">
        <v>26</v>
      </c>
      <c r="O1075" t="s">
        <v>27</v>
      </c>
      <c r="P1075" t="s">
        <v>7982</v>
      </c>
      <c r="Q1075" t="s">
        <v>157</v>
      </c>
      <c r="R1075" t="s">
        <v>23</v>
      </c>
      <c r="S1075" t="s">
        <v>24</v>
      </c>
      <c r="T1075" t="s">
        <v>550</v>
      </c>
      <c r="U1075" t="s">
        <v>7983</v>
      </c>
      <c r="W1075" t="s">
        <v>7288</v>
      </c>
      <c r="X1075" t="s">
        <v>28</v>
      </c>
      <c r="Y1075" t="e">
        <f>VLOOKUP(W1075,ARD_SAFE_PROCESSED_20220608[[#This Row],[Column11]],1,FALSE)</f>
        <v>#N/A</v>
      </c>
      <c r="AB1075" t="str">
        <f>CONCATENATE(LEFT(ARD_SAFE_PROCESSED_20220608[[#This Row],[Column1]],6),"******",RIGHT(ARD_SAFE_PROCESSED_20220608[[#This Row],[Column1]],4),";",ARD_SAFE_PROCESSED_20220608[[#This Row],[Column11]])</f>
        <v>477289******2514;74357045331009334201258</v>
      </c>
      <c r="AD1075" t="str">
        <f>CLEAN(ARD_SAFE_PROCESSED_20220608[[#This Row],[Column1]])</f>
        <v>4772890013692514</v>
      </c>
      <c r="AE1075" t="str">
        <f>CLEAN(ARD_SAFE_PROCESSED_20220608[[#This Row],[Column2]])</f>
        <v>165968</v>
      </c>
      <c r="AF1075" t="str">
        <f>CLEAN(ARD_SAFE_PROCESSED_20220608[[#This Row],[Column3]])</f>
        <v>4032285</v>
      </c>
      <c r="AG1075" t="str">
        <f>CLEAN(ARD_SAFE_PROCESSED_20220608[[#This Row],[Column4]])</f>
        <v>EC</v>
      </c>
      <c r="AH1075" t="str">
        <f>CLEAN(ARD_SAFE_PROCESSED_20220608[[#This Row],[Column5]])</f>
        <v>20251127</v>
      </c>
      <c r="AI1075" t="str">
        <f>CLEAN(ARD_SAFE_PROCESSED_20220608[[#This Row],[Column6]])</f>
        <v>604</v>
      </c>
      <c r="AJ1075" t="str">
        <f>CLEAN(ARD_SAFE_PROCESSED_20220608[[#This Row],[Column7]])</f>
        <v>76</v>
      </c>
      <c r="AK1075" t="str">
        <f>CLEAN(ARD_SAFE_PROCESSED_20220608[[#This Row],[Column8]])</f>
        <v xml:space="preserve">EBN*AMZ VIDEO                 </v>
      </c>
      <c r="AL1075" t="str">
        <f>CLEAN(ARD_SAFE_PROCESSED_20220608[[#This Row],[Column9]])</f>
        <v>20251127</v>
      </c>
      <c r="AM1075" t="str">
        <f>CLEAN(ARD_SAFE_PROCESSED_20220608[[#This Row],[Column10]])</f>
        <v xml:space="preserve">'                       </v>
      </c>
      <c r="AN1075" t="s">
        <v>7980</v>
      </c>
      <c r="AO1075" t="str">
        <f>CLEAN(ARD_SAFE_PROCESSED_20220608[[#This Row],[Column12]])</f>
        <v>7866208</v>
      </c>
      <c r="AP1075" t="str">
        <f>CLEAN(ARD_SAFE_PROCESSED_20220608[[#This Row],[Column13]])</f>
        <v xml:space="preserve">   </v>
      </c>
      <c r="AQ1075" t="str">
        <f>CLEAN(ARD_SAFE_PROCESSED_20220608[[#This Row],[Column14]])</f>
        <v xml:space="preserve">PV000000  </v>
      </c>
      <c r="AR1075" t="str">
        <f>CLEAN(ARD_SAFE_PROCESSED_20220608[[#This Row],[Column15]])</f>
        <v xml:space="preserve">E-COMMERCE                                        </v>
      </c>
      <c r="AS1075" t="str">
        <f>CLEAN(ARD_SAFE_PROCESSED_20220608[[#This Row],[Column16]])</f>
        <v xml:space="preserve">133398676900   </v>
      </c>
      <c r="AT1075" t="str">
        <f>CLEAN(ARD_SAFE_PROCESSED_20220608[[#This Row],[Column17]])</f>
        <v>25.90</v>
      </c>
      <c r="AU1075" t="str">
        <f>CLEAN(ARD_SAFE_PROCESSED_20220608[[#This Row],[Column18]])</f>
        <v xml:space="preserve">' </v>
      </c>
      <c r="AV1075" t="str">
        <f>CLEAN(ARD_SAFE_PROCESSED_20220608[[#This Row],[Column19]])</f>
        <v xml:space="preserve">          </v>
      </c>
      <c r="AW1075" t="str">
        <f>CLEAN(ARD_SAFE_PROCESSED_20220608[[#This Row],[Column20]])</f>
        <v>20251127</v>
      </c>
      <c r="AX1075" t="str">
        <f>CLEAN(ARD_SAFE_PROCESSED_20220608[[#This Row],[Column21]])</f>
        <v>111653</v>
      </c>
      <c r="AY1075" t="str">
        <f>LEFT(ARD_SAFE_PROCESSED_20220608[[#This Row],[Column1]],6)</f>
        <v>477289</v>
      </c>
      <c r="AZ1075" t="str">
        <f>RIGHT(ARD_SAFE_PROCESSED_20220608[[#This Row],[Column1]],4)</f>
        <v>2514</v>
      </c>
      <c r="BA1075" s="2">
        <f t="shared" si="102"/>
        <v>45993</v>
      </c>
      <c r="BB1075">
        <f t="shared" si="103"/>
        <v>7.7</v>
      </c>
      <c r="BC1075">
        <f t="shared" si="104"/>
        <v>25.9</v>
      </c>
      <c r="BD1075" t="str">
        <f t="shared" si="105"/>
        <v>6</v>
      </c>
      <c r="BE1075" t="str">
        <f t="shared" si="106"/>
        <v>F:TC40</v>
      </c>
    </row>
    <row r="1076" spans="1:57" hidden="1" x14ac:dyDescent="0.3">
      <c r="A1076" t="s">
        <v>5847</v>
      </c>
      <c r="B1076" t="s">
        <v>5848</v>
      </c>
      <c r="C1076" t="s">
        <v>265</v>
      </c>
      <c r="D1076" t="s">
        <v>25</v>
      </c>
      <c r="E1076" t="s">
        <v>550</v>
      </c>
      <c r="F1076" t="s">
        <v>28</v>
      </c>
      <c r="G1076" t="s">
        <v>29</v>
      </c>
      <c r="H1076" t="s">
        <v>317</v>
      </c>
      <c r="I1076" t="s">
        <v>550</v>
      </c>
      <c r="J1076" t="s">
        <v>21</v>
      </c>
      <c r="K1076" t="s">
        <v>5849</v>
      </c>
      <c r="L1076" t="s">
        <v>5850</v>
      </c>
      <c r="M1076" t="s">
        <v>65</v>
      </c>
      <c r="N1076" t="s">
        <v>26</v>
      </c>
      <c r="O1076" t="s">
        <v>27</v>
      </c>
      <c r="P1076" t="s">
        <v>5851</v>
      </c>
      <c r="Q1076" t="s">
        <v>5852</v>
      </c>
      <c r="R1076" t="s">
        <v>23</v>
      </c>
      <c r="S1076" t="s">
        <v>24</v>
      </c>
      <c r="T1076" t="s">
        <v>550</v>
      </c>
      <c r="U1076" t="s">
        <v>5853</v>
      </c>
      <c r="W1076" t="s">
        <v>7319</v>
      </c>
      <c r="X1076" t="s">
        <v>28</v>
      </c>
      <c r="Y1076" t="e">
        <f>VLOOKUP(W1076,ARD_SAFE_PROCESSED_20220608[[#This Row],[Column11]],1,FALSE)</f>
        <v>#N/A</v>
      </c>
      <c r="AB1076" t="str">
        <f>CONCATENATE(LEFT(ARD_SAFE_PROCESSED_20220608[[#This Row],[Column1]],6),"******",RIGHT(ARD_SAFE_PROCESSED_20220608[[#This Row],[Column1]],4),";",ARD_SAFE_PROCESSED_20220608[[#This Row],[Column11]])</f>
        <v>454775******3788;74357045331009346702434</v>
      </c>
      <c r="AD1076" t="str">
        <f>CLEAN(ARD_SAFE_PROCESSED_20220608[[#This Row],[Column1]])</f>
        <v>4547751219253788</v>
      </c>
      <c r="AE1076" t="str">
        <f>CLEAN(ARD_SAFE_PROCESSED_20220608[[#This Row],[Column2]])</f>
        <v>220278</v>
      </c>
      <c r="AF1076" t="str">
        <f>CLEAN(ARD_SAFE_PROCESSED_20220608[[#This Row],[Column3]])</f>
        <v>4040310</v>
      </c>
      <c r="AG1076" t="str">
        <f>CLEAN(ARD_SAFE_PROCESSED_20220608[[#This Row],[Column4]])</f>
        <v>EC</v>
      </c>
      <c r="AH1076" t="str">
        <f>CLEAN(ARD_SAFE_PROCESSED_20220608[[#This Row],[Column5]])</f>
        <v>20251127</v>
      </c>
      <c r="AI1076" t="str">
        <f>CLEAN(ARD_SAFE_PROCESSED_20220608[[#This Row],[Column6]])</f>
        <v>604</v>
      </c>
      <c r="AJ1076" t="str">
        <f>CLEAN(ARD_SAFE_PROCESSED_20220608[[#This Row],[Column7]])</f>
        <v>76</v>
      </c>
      <c r="AK1076" t="str">
        <f>CLEAN(ARD_SAFE_PROCESSED_20220608[[#This Row],[Column8]])</f>
        <v xml:space="preserve">EBN*TEMU                      </v>
      </c>
      <c r="AL1076" t="str">
        <f>CLEAN(ARD_SAFE_PROCESSED_20220608[[#This Row],[Column9]])</f>
        <v>20251127</v>
      </c>
      <c r="AM1076" t="str">
        <f>CLEAN(ARD_SAFE_PROCESSED_20220608[[#This Row],[Column10]])</f>
        <v xml:space="preserve">'                       </v>
      </c>
      <c r="AN1076" t="s">
        <v>5849</v>
      </c>
      <c r="AO1076" t="str">
        <f>CLEAN(ARD_SAFE_PROCESSED_20220608[[#This Row],[Column12]])</f>
        <v>7977496</v>
      </c>
      <c r="AP1076" t="str">
        <f>CLEAN(ARD_SAFE_PROCESSED_20220608[[#This Row],[Column13]])</f>
        <v xml:space="preserve">   </v>
      </c>
      <c r="AQ1076" t="str">
        <f>CLEAN(ARD_SAFE_PROCESSED_20220608[[#This Row],[Column14]])</f>
        <v xml:space="preserve">PV000000  </v>
      </c>
      <c r="AR1076" t="str">
        <f>CLEAN(ARD_SAFE_PROCESSED_20220608[[#This Row],[Column15]])</f>
        <v xml:space="preserve">E-COMMERCE                                        </v>
      </c>
      <c r="AS1076" t="str">
        <f>CLEAN(ARD_SAFE_PROCESSED_20220608[[#This Row],[Column16]])</f>
        <v xml:space="preserve">133399198481   </v>
      </c>
      <c r="AT1076" t="str">
        <f>CLEAN(ARD_SAFE_PROCESSED_20220608[[#This Row],[Column17]])</f>
        <v>74.45</v>
      </c>
      <c r="AU1076" t="str">
        <f>CLEAN(ARD_SAFE_PROCESSED_20220608[[#This Row],[Column18]])</f>
        <v xml:space="preserve">' </v>
      </c>
      <c r="AV1076" t="str">
        <f>CLEAN(ARD_SAFE_PROCESSED_20220608[[#This Row],[Column19]])</f>
        <v xml:space="preserve">          </v>
      </c>
      <c r="AW1076" t="str">
        <f>CLEAN(ARD_SAFE_PROCESSED_20220608[[#This Row],[Column20]])</f>
        <v>20251127</v>
      </c>
      <c r="AX1076" t="str">
        <f>CLEAN(ARD_SAFE_PROCESSED_20220608[[#This Row],[Column21]])</f>
        <v>152155</v>
      </c>
      <c r="AY1076" t="str">
        <f>LEFT(ARD_SAFE_PROCESSED_20220608[[#This Row],[Column1]],6)</f>
        <v>454775</v>
      </c>
      <c r="AZ1076" t="str">
        <f>RIGHT(ARD_SAFE_PROCESSED_20220608[[#This Row],[Column1]],4)</f>
        <v>3788</v>
      </c>
      <c r="BA1076" s="2">
        <f t="shared" si="102"/>
        <v>45994</v>
      </c>
      <c r="BB1076">
        <f t="shared" si="103"/>
        <v>22.13</v>
      </c>
      <c r="BC1076">
        <f t="shared" si="104"/>
        <v>74.45</v>
      </c>
      <c r="BD1076" t="str">
        <f t="shared" si="105"/>
        <v>6</v>
      </c>
      <c r="BE1076" t="str">
        <f t="shared" si="106"/>
        <v>F:TC40</v>
      </c>
    </row>
    <row r="1077" spans="1:57" hidden="1" x14ac:dyDescent="0.3">
      <c r="A1077" t="s">
        <v>4970</v>
      </c>
      <c r="B1077" t="s">
        <v>4976</v>
      </c>
      <c r="C1077" t="s">
        <v>100</v>
      </c>
      <c r="D1077" t="s">
        <v>25</v>
      </c>
      <c r="E1077" t="s">
        <v>550</v>
      </c>
      <c r="F1077" t="s">
        <v>28</v>
      </c>
      <c r="G1077" t="s">
        <v>29</v>
      </c>
      <c r="H1077" t="s">
        <v>284</v>
      </c>
      <c r="I1077" t="s">
        <v>550</v>
      </c>
      <c r="J1077" t="s">
        <v>21</v>
      </c>
      <c r="K1077" t="s">
        <v>4977</v>
      </c>
      <c r="L1077" t="s">
        <v>4978</v>
      </c>
      <c r="M1077" t="s">
        <v>65</v>
      </c>
      <c r="N1077" t="s">
        <v>26</v>
      </c>
      <c r="O1077" t="s">
        <v>27</v>
      </c>
      <c r="P1077" t="s">
        <v>4979</v>
      </c>
      <c r="Q1077" t="s">
        <v>4600</v>
      </c>
      <c r="R1077" t="s">
        <v>23</v>
      </c>
      <c r="S1077" t="s">
        <v>24</v>
      </c>
      <c r="T1077" t="s">
        <v>550</v>
      </c>
      <c r="U1077" t="s">
        <v>4980</v>
      </c>
      <c r="W1077" t="s">
        <v>7330</v>
      </c>
      <c r="X1077" t="s">
        <v>28</v>
      </c>
      <c r="Y1077" t="e">
        <f>VLOOKUP(W1077,ARD_SAFE_PROCESSED_20220608[[#This Row],[Column11]],1,FALSE)</f>
        <v>#N/A</v>
      </c>
      <c r="AB1077" t="str">
        <f>CONCATENATE(LEFT(ARD_SAFE_PROCESSED_20220608[[#This Row],[Column1]],6),"******",RIGHT(ARD_SAFE_PROCESSED_20220608[[#This Row],[Column1]],4),";",ARD_SAFE_PROCESSED_20220608[[#This Row],[Column11]])</f>
        <v>428582******1471;74357045331009347040370</v>
      </c>
      <c r="AD1077" t="str">
        <f>CLEAN(ARD_SAFE_PROCESSED_20220608[[#This Row],[Column1]])</f>
        <v>4285820001221471</v>
      </c>
      <c r="AE1077" t="str">
        <f>CLEAN(ARD_SAFE_PROCESSED_20220608[[#This Row],[Column2]])</f>
        <v>069475</v>
      </c>
      <c r="AF1077" t="str">
        <f>CLEAN(ARD_SAFE_PROCESSED_20220608[[#This Row],[Column3]])</f>
        <v>4040402</v>
      </c>
      <c r="AG1077" t="str">
        <f>CLEAN(ARD_SAFE_PROCESSED_20220608[[#This Row],[Column4]])</f>
        <v>EC</v>
      </c>
      <c r="AH1077" t="str">
        <f>CLEAN(ARD_SAFE_PROCESSED_20220608[[#This Row],[Column5]])</f>
        <v>20251127</v>
      </c>
      <c r="AI1077" t="str">
        <f>CLEAN(ARD_SAFE_PROCESSED_20220608[[#This Row],[Column6]])</f>
        <v>604</v>
      </c>
      <c r="AJ1077" t="str">
        <f>CLEAN(ARD_SAFE_PROCESSED_20220608[[#This Row],[Column7]])</f>
        <v>76</v>
      </c>
      <c r="AK1077" t="str">
        <f>CLEAN(ARD_SAFE_PROCESSED_20220608[[#This Row],[Column8]])</f>
        <v>NUVEIPE*INDRIVE IND MOBILE TEC</v>
      </c>
      <c r="AL1077" t="str">
        <f>CLEAN(ARD_SAFE_PROCESSED_20220608[[#This Row],[Column9]])</f>
        <v>20251127</v>
      </c>
      <c r="AM1077" t="str">
        <f>CLEAN(ARD_SAFE_PROCESSED_20220608[[#This Row],[Column10]])</f>
        <v xml:space="preserve">'                       </v>
      </c>
      <c r="AN1077" t="s">
        <v>4977</v>
      </c>
      <c r="AO1077" t="str">
        <f>CLEAN(ARD_SAFE_PROCESSED_20220608[[#This Row],[Column12]])</f>
        <v>7973108</v>
      </c>
      <c r="AP1077" t="str">
        <f>CLEAN(ARD_SAFE_PROCESSED_20220608[[#This Row],[Column13]])</f>
        <v xml:space="preserve">   </v>
      </c>
      <c r="AQ1077" t="str">
        <f>CLEAN(ARD_SAFE_PROCESSED_20220608[[#This Row],[Column14]])</f>
        <v xml:space="preserve">PV000000  </v>
      </c>
      <c r="AR1077" t="str">
        <f>CLEAN(ARD_SAFE_PROCESSED_20220608[[#This Row],[Column15]])</f>
        <v xml:space="preserve">E-COMMERCE                                        </v>
      </c>
      <c r="AS1077" t="str">
        <f>CLEAN(ARD_SAFE_PROCESSED_20220608[[#This Row],[Column16]])</f>
        <v xml:space="preserve">12968123       </v>
      </c>
      <c r="AT1077" t="str">
        <f>CLEAN(ARD_SAFE_PROCESSED_20220608[[#This Row],[Column17]])</f>
        <v>320.00</v>
      </c>
      <c r="AU1077" t="str">
        <f>CLEAN(ARD_SAFE_PROCESSED_20220608[[#This Row],[Column18]])</f>
        <v xml:space="preserve">' </v>
      </c>
      <c r="AV1077" t="str">
        <f>CLEAN(ARD_SAFE_PROCESSED_20220608[[#This Row],[Column19]])</f>
        <v xml:space="preserve">          </v>
      </c>
      <c r="AW1077" t="str">
        <f>CLEAN(ARD_SAFE_PROCESSED_20220608[[#This Row],[Column20]])</f>
        <v>20251127</v>
      </c>
      <c r="AX1077" t="str">
        <f>CLEAN(ARD_SAFE_PROCESSED_20220608[[#This Row],[Column21]])</f>
        <v>151213</v>
      </c>
      <c r="AY1077" t="str">
        <f>LEFT(ARD_SAFE_PROCESSED_20220608[[#This Row],[Column1]],6)</f>
        <v>428582</v>
      </c>
      <c r="AZ1077" t="str">
        <f>RIGHT(ARD_SAFE_PROCESSED_20220608[[#This Row],[Column1]],4)</f>
        <v>1471</v>
      </c>
      <c r="BA1077" s="2">
        <f t="shared" si="102"/>
        <v>45994</v>
      </c>
      <c r="BB1077">
        <f t="shared" si="103"/>
        <v>95.14</v>
      </c>
      <c r="BC1077">
        <f t="shared" si="104"/>
        <v>320</v>
      </c>
      <c r="BD1077" t="str">
        <f t="shared" si="105"/>
        <v>6</v>
      </c>
      <c r="BE1077" t="str">
        <f t="shared" si="106"/>
        <v>F:TC40</v>
      </c>
    </row>
    <row r="1078" spans="1:57" hidden="1" x14ac:dyDescent="0.3">
      <c r="A1078" t="s">
        <v>4280</v>
      </c>
      <c r="B1078" t="s">
        <v>4281</v>
      </c>
      <c r="C1078" t="s">
        <v>100</v>
      </c>
      <c r="D1078" t="s">
        <v>25</v>
      </c>
      <c r="E1078" t="s">
        <v>550</v>
      </c>
      <c r="F1078" t="s">
        <v>28</v>
      </c>
      <c r="G1078" t="s">
        <v>29</v>
      </c>
      <c r="H1078" t="s">
        <v>284</v>
      </c>
      <c r="I1078" t="s">
        <v>550</v>
      </c>
      <c r="J1078" t="s">
        <v>21</v>
      </c>
      <c r="K1078" t="s">
        <v>4282</v>
      </c>
      <c r="L1078" t="s">
        <v>4283</v>
      </c>
      <c r="M1078" t="s">
        <v>65</v>
      </c>
      <c r="N1078" t="s">
        <v>26</v>
      </c>
      <c r="O1078" t="s">
        <v>27</v>
      </c>
      <c r="P1078" t="s">
        <v>4284</v>
      </c>
      <c r="Q1078" t="s">
        <v>209</v>
      </c>
      <c r="R1078" t="s">
        <v>23</v>
      </c>
      <c r="S1078" t="s">
        <v>24</v>
      </c>
      <c r="T1078" t="s">
        <v>550</v>
      </c>
      <c r="U1078" t="s">
        <v>4285</v>
      </c>
      <c r="W1078" t="s">
        <v>6677</v>
      </c>
      <c r="X1078" t="s">
        <v>28</v>
      </c>
      <c r="Y1078" t="e">
        <f>VLOOKUP(W1078,ARD_SAFE_PROCESSED_20220608[[#This Row],[Column11]],1,FALSE)</f>
        <v>#N/A</v>
      </c>
      <c r="AB1078" t="str">
        <f>CONCATENATE(LEFT(ARD_SAFE_PROCESSED_20220608[[#This Row],[Column1]],6),"******",RIGHT(ARD_SAFE_PROCESSED_20220608[[#This Row],[Column1]],4),";",ARD_SAFE_PROCESSED_20220608[[#This Row],[Column11]])</f>
        <v>421355******1824;74357045331009347043457</v>
      </c>
      <c r="AD1078" t="str">
        <f>CLEAN(ARD_SAFE_PROCESSED_20220608[[#This Row],[Column1]])</f>
        <v>4213550200251824</v>
      </c>
      <c r="AE1078" t="str">
        <f>CLEAN(ARD_SAFE_PROCESSED_20220608[[#This Row],[Column2]])</f>
        <v>111824</v>
      </c>
      <c r="AF1078" t="str">
        <f>CLEAN(ARD_SAFE_PROCESSED_20220608[[#This Row],[Column3]])</f>
        <v>4040402</v>
      </c>
      <c r="AG1078" t="str">
        <f>CLEAN(ARD_SAFE_PROCESSED_20220608[[#This Row],[Column4]])</f>
        <v>EC</v>
      </c>
      <c r="AH1078" t="str">
        <f>CLEAN(ARD_SAFE_PROCESSED_20220608[[#This Row],[Column5]])</f>
        <v>20251127</v>
      </c>
      <c r="AI1078" t="str">
        <f>CLEAN(ARD_SAFE_PROCESSED_20220608[[#This Row],[Column6]])</f>
        <v>604</v>
      </c>
      <c r="AJ1078" t="str">
        <f>CLEAN(ARD_SAFE_PROCESSED_20220608[[#This Row],[Column7]])</f>
        <v>76</v>
      </c>
      <c r="AK1078" t="str">
        <f>CLEAN(ARD_SAFE_PROCESSED_20220608[[#This Row],[Column8]])</f>
        <v>NUVEIPE*INDRIVE IND MOBILE TEC</v>
      </c>
      <c r="AL1078" t="str">
        <f>CLEAN(ARD_SAFE_PROCESSED_20220608[[#This Row],[Column9]])</f>
        <v>20251127</v>
      </c>
      <c r="AM1078" t="str">
        <f>CLEAN(ARD_SAFE_PROCESSED_20220608[[#This Row],[Column10]])</f>
        <v xml:space="preserve">'                       </v>
      </c>
      <c r="AN1078" t="s">
        <v>4282</v>
      </c>
      <c r="AO1078" t="str">
        <f>CLEAN(ARD_SAFE_PROCESSED_20220608[[#This Row],[Column12]])</f>
        <v>7997830</v>
      </c>
      <c r="AP1078" t="str">
        <f>CLEAN(ARD_SAFE_PROCESSED_20220608[[#This Row],[Column13]])</f>
        <v xml:space="preserve">   </v>
      </c>
      <c r="AQ1078" t="str">
        <f>CLEAN(ARD_SAFE_PROCESSED_20220608[[#This Row],[Column14]])</f>
        <v xml:space="preserve">PV000000  </v>
      </c>
      <c r="AR1078" t="str">
        <f>CLEAN(ARD_SAFE_PROCESSED_20220608[[#This Row],[Column15]])</f>
        <v xml:space="preserve">E-COMMERCE                                        </v>
      </c>
      <c r="AS1078" t="str">
        <f>CLEAN(ARD_SAFE_PROCESSED_20220608[[#This Row],[Column16]])</f>
        <v xml:space="preserve">12968956       </v>
      </c>
      <c r="AT1078" t="str">
        <f>CLEAN(ARD_SAFE_PROCESSED_20220608[[#This Row],[Column17]])</f>
        <v>54.00</v>
      </c>
      <c r="AU1078" t="str">
        <f>CLEAN(ARD_SAFE_PROCESSED_20220608[[#This Row],[Column18]])</f>
        <v xml:space="preserve">' </v>
      </c>
      <c r="AV1078" t="str">
        <f>CLEAN(ARD_SAFE_PROCESSED_20220608[[#This Row],[Column19]])</f>
        <v xml:space="preserve">          </v>
      </c>
      <c r="AW1078" t="str">
        <f>CLEAN(ARD_SAFE_PROCESSED_20220608[[#This Row],[Column20]])</f>
        <v>20251127</v>
      </c>
      <c r="AX1078" t="str">
        <f>CLEAN(ARD_SAFE_PROCESSED_20220608[[#This Row],[Column21]])</f>
        <v>160620</v>
      </c>
      <c r="AY1078" t="str">
        <f>LEFT(ARD_SAFE_PROCESSED_20220608[[#This Row],[Column1]],6)</f>
        <v>421355</v>
      </c>
      <c r="AZ1078" t="str">
        <f>RIGHT(ARD_SAFE_PROCESSED_20220608[[#This Row],[Column1]],4)</f>
        <v>1824</v>
      </c>
      <c r="BA1078" s="2">
        <f t="shared" si="102"/>
        <v>45993</v>
      </c>
      <c r="BB1078">
        <f t="shared" si="103"/>
        <v>16.05</v>
      </c>
      <c r="BC1078">
        <f t="shared" si="104"/>
        <v>54</v>
      </c>
      <c r="BD1078" t="str">
        <f t="shared" si="105"/>
        <v>6</v>
      </c>
      <c r="BE1078" t="str">
        <f t="shared" si="106"/>
        <v>F:TC40</v>
      </c>
    </row>
    <row r="1079" spans="1:57" hidden="1" x14ac:dyDescent="0.3">
      <c r="A1079" t="s">
        <v>6133</v>
      </c>
      <c r="B1079" t="s">
        <v>6134</v>
      </c>
      <c r="C1079" t="s">
        <v>6135</v>
      </c>
      <c r="D1079" t="s">
        <v>25</v>
      </c>
      <c r="E1079" t="s">
        <v>474</v>
      </c>
      <c r="F1079" t="s">
        <v>28</v>
      </c>
      <c r="G1079" t="s">
        <v>29</v>
      </c>
      <c r="H1079" t="s">
        <v>6136</v>
      </c>
      <c r="I1079" t="s">
        <v>550</v>
      </c>
      <c r="J1079" t="s">
        <v>21</v>
      </c>
      <c r="K1079" t="s">
        <v>6137</v>
      </c>
      <c r="L1079" t="s">
        <v>6138</v>
      </c>
      <c r="M1079" t="s">
        <v>65</v>
      </c>
      <c r="N1079" t="s">
        <v>26</v>
      </c>
      <c r="O1079" t="s">
        <v>27</v>
      </c>
      <c r="P1079" t="s">
        <v>6139</v>
      </c>
      <c r="Q1079" t="s">
        <v>6140</v>
      </c>
      <c r="R1079" t="s">
        <v>23</v>
      </c>
      <c r="S1079" t="s">
        <v>24</v>
      </c>
      <c r="T1079" t="s">
        <v>474</v>
      </c>
      <c r="U1079" t="s">
        <v>6141</v>
      </c>
      <c r="W1079" t="s">
        <v>7801</v>
      </c>
      <c r="X1079" t="s">
        <v>28</v>
      </c>
      <c r="Y1079" t="e">
        <f>VLOOKUP(W1079,ARD_SAFE_PROCESSED_20220608[[#This Row],[Column11]],1,FALSE)</f>
        <v>#N/A</v>
      </c>
      <c r="AB1079" t="str">
        <f>CONCATENATE(LEFT(ARD_SAFE_PROCESSED_20220608[[#This Row],[Column1]],6),"******",RIGHT(ARD_SAFE_PROCESSED_20220608[[#This Row],[Column1]],4),";",ARD_SAFE_PROCESSED_20220608[[#This Row],[Column11]])</f>
        <v>455170******2404;74357045331009349200212</v>
      </c>
      <c r="AD1079" t="str">
        <f>CLEAN(ARD_SAFE_PROCESSED_20220608[[#This Row],[Column1]])</f>
        <v>4551708420782404</v>
      </c>
      <c r="AE1079" t="str">
        <f>CLEAN(ARD_SAFE_PROCESSED_20220608[[#This Row],[Column2]])</f>
        <v>732917</v>
      </c>
      <c r="AF1079" t="str">
        <f>CLEAN(ARD_SAFE_PROCESSED_20220608[[#This Row],[Column3]])</f>
        <v>4040927</v>
      </c>
      <c r="AG1079" t="str">
        <f>CLEAN(ARD_SAFE_PROCESSED_20220608[[#This Row],[Column4]])</f>
        <v>EC</v>
      </c>
      <c r="AH1079" t="str">
        <f>CLEAN(ARD_SAFE_PROCESSED_20220608[[#This Row],[Column5]])</f>
        <v>20251124</v>
      </c>
      <c r="AI1079" t="str">
        <f>CLEAN(ARD_SAFE_PROCESSED_20220608[[#This Row],[Column6]])</f>
        <v>604</v>
      </c>
      <c r="AJ1079" t="str">
        <f>CLEAN(ARD_SAFE_PROCESSED_20220608[[#This Row],[Column7]])</f>
        <v>76</v>
      </c>
      <c r="AK1079" t="str">
        <f>CLEAN(ARD_SAFE_PROCESSED_20220608[[#This Row],[Column8]])</f>
        <v xml:space="preserve">DLC*SCANNERO                  </v>
      </c>
      <c r="AL1079" t="str">
        <f>CLEAN(ARD_SAFE_PROCESSED_20220608[[#This Row],[Column9]])</f>
        <v>20251127</v>
      </c>
      <c r="AM1079" t="str">
        <f>CLEAN(ARD_SAFE_PROCESSED_20220608[[#This Row],[Column10]])</f>
        <v xml:space="preserve">'                       </v>
      </c>
      <c r="AN1079" t="s">
        <v>6137</v>
      </c>
      <c r="AO1079" t="str">
        <f>CLEAN(ARD_SAFE_PROCESSED_20220608[[#This Row],[Column12]])</f>
        <v>4307022</v>
      </c>
      <c r="AP1079" t="str">
        <f>CLEAN(ARD_SAFE_PROCESSED_20220608[[#This Row],[Column13]])</f>
        <v xml:space="preserve">   </v>
      </c>
      <c r="AQ1079" t="str">
        <f>CLEAN(ARD_SAFE_PROCESSED_20220608[[#This Row],[Column14]])</f>
        <v xml:space="preserve">PV000000  </v>
      </c>
      <c r="AR1079" t="str">
        <f>CLEAN(ARD_SAFE_PROCESSED_20220608[[#This Row],[Column15]])</f>
        <v xml:space="preserve">E-COMMERCE                                        </v>
      </c>
      <c r="AS1079" t="str">
        <f>CLEAN(ARD_SAFE_PROCESSED_20220608[[#This Row],[Column16]])</f>
        <v xml:space="preserve">12533145191    </v>
      </c>
      <c r="AT1079" t="str">
        <f>CLEAN(ARD_SAFE_PROCESSED_20220608[[#This Row],[Column17]])</f>
        <v>36.86</v>
      </c>
      <c r="AU1079" t="str">
        <f>CLEAN(ARD_SAFE_PROCESSED_20220608[[#This Row],[Column18]])</f>
        <v xml:space="preserve">' </v>
      </c>
      <c r="AV1079" t="str">
        <f>CLEAN(ARD_SAFE_PROCESSED_20220608[[#This Row],[Column19]])</f>
        <v xml:space="preserve">          </v>
      </c>
      <c r="AW1079" t="str">
        <f>CLEAN(ARD_SAFE_PROCESSED_20220608[[#This Row],[Column20]])</f>
        <v>20251124</v>
      </c>
      <c r="AX1079" t="str">
        <f>CLEAN(ARD_SAFE_PROCESSED_20220608[[#This Row],[Column21]])</f>
        <v>93127</v>
      </c>
      <c r="AY1079" t="str">
        <f>LEFT(ARD_SAFE_PROCESSED_20220608[[#This Row],[Column1]],6)</f>
        <v>455170</v>
      </c>
      <c r="AZ1079" t="str">
        <f>RIGHT(ARD_SAFE_PROCESSED_20220608[[#This Row],[Column1]],4)</f>
        <v>2404</v>
      </c>
      <c r="BA1079" s="2">
        <f t="shared" si="102"/>
        <v>45994</v>
      </c>
      <c r="BB1079">
        <f t="shared" si="103"/>
        <v>10.87</v>
      </c>
      <c r="BC1079">
        <f t="shared" si="104"/>
        <v>36.86</v>
      </c>
      <c r="BD1079" t="str">
        <f t="shared" si="105"/>
        <v>6</v>
      </c>
      <c r="BE1079" t="str">
        <f t="shared" si="106"/>
        <v>F:TC40</v>
      </c>
    </row>
    <row r="1080" spans="1:57" hidden="1" x14ac:dyDescent="0.3">
      <c r="A1080" t="s">
        <v>7903</v>
      </c>
      <c r="B1080" t="s">
        <v>7910</v>
      </c>
      <c r="C1080" t="s">
        <v>315</v>
      </c>
      <c r="D1080" t="s">
        <v>25</v>
      </c>
      <c r="E1080" t="s">
        <v>550</v>
      </c>
      <c r="F1080" t="s">
        <v>28</v>
      </c>
      <c r="G1080" t="s">
        <v>29</v>
      </c>
      <c r="H1080" t="s">
        <v>76</v>
      </c>
      <c r="I1080" t="s">
        <v>550</v>
      </c>
      <c r="J1080" t="s">
        <v>21</v>
      </c>
      <c r="K1080" t="s">
        <v>7911</v>
      </c>
      <c r="L1080" t="s">
        <v>7912</v>
      </c>
      <c r="M1080" t="s">
        <v>65</v>
      </c>
      <c r="N1080" t="s">
        <v>26</v>
      </c>
      <c r="O1080" t="s">
        <v>27</v>
      </c>
      <c r="P1080" t="s">
        <v>7913</v>
      </c>
      <c r="Q1080" t="s">
        <v>7914</v>
      </c>
      <c r="R1080" t="s">
        <v>23</v>
      </c>
      <c r="S1080" t="s">
        <v>24</v>
      </c>
      <c r="T1080" t="s">
        <v>550</v>
      </c>
      <c r="U1080" t="s">
        <v>7915</v>
      </c>
      <c r="W1080" t="s">
        <v>3727</v>
      </c>
      <c r="X1080" t="s">
        <v>28</v>
      </c>
      <c r="Y1080" t="e">
        <f>VLOOKUP(W1080,ARD_SAFE_PROCESSED_20220608[[#This Row],[Column11]],1,FALSE)</f>
        <v>#N/A</v>
      </c>
      <c r="AB1080" t="str">
        <f>CONCATENATE(LEFT(ARD_SAFE_PROCESSED_20220608[[#This Row],[Column1]],6),"******",RIGHT(ARD_SAFE_PROCESSED_20220608[[#This Row],[Column1]],4),";",ARD_SAFE_PROCESSED_20220608[[#This Row],[Column11]])</f>
        <v>477289******6015;74357045331009354618555</v>
      </c>
      <c r="AD1080" t="str">
        <f>CLEAN(ARD_SAFE_PROCESSED_20220608[[#This Row],[Column1]])</f>
        <v>4772890012996015</v>
      </c>
      <c r="AE1080" t="str">
        <f>CLEAN(ARD_SAFE_PROCESSED_20220608[[#This Row],[Column2]])</f>
        <v>204070</v>
      </c>
      <c r="AF1080" t="str">
        <f>CLEAN(ARD_SAFE_PROCESSED_20220608[[#This Row],[Column3]])</f>
        <v>4041414</v>
      </c>
      <c r="AG1080" t="str">
        <f>CLEAN(ARD_SAFE_PROCESSED_20220608[[#This Row],[Column4]])</f>
        <v>EC</v>
      </c>
      <c r="AH1080" t="str">
        <f>CLEAN(ARD_SAFE_PROCESSED_20220608[[#This Row],[Column5]])</f>
        <v>20251127</v>
      </c>
      <c r="AI1080" t="str">
        <f>CLEAN(ARD_SAFE_PROCESSED_20220608[[#This Row],[Column6]])</f>
        <v>604</v>
      </c>
      <c r="AJ1080" t="str">
        <f>CLEAN(ARD_SAFE_PROCESSED_20220608[[#This Row],[Column7]])</f>
        <v>76</v>
      </c>
      <c r="AK1080" t="str">
        <f>CLEAN(ARD_SAFE_PROCESSED_20220608[[#This Row],[Column8]])</f>
        <v xml:space="preserve">PYU*CINEPLANET                </v>
      </c>
      <c r="AL1080" t="str">
        <f>CLEAN(ARD_SAFE_PROCESSED_20220608[[#This Row],[Column9]])</f>
        <v>20251127</v>
      </c>
      <c r="AM1080" t="str">
        <f>CLEAN(ARD_SAFE_PROCESSED_20220608[[#This Row],[Column10]])</f>
        <v xml:space="preserve">'                       </v>
      </c>
      <c r="AN1080" t="s">
        <v>7911</v>
      </c>
      <c r="AO1080" t="str">
        <f>CLEAN(ARD_SAFE_PROCESSED_20220608[[#This Row],[Column12]])</f>
        <v>7893776</v>
      </c>
      <c r="AP1080" t="str">
        <f>CLEAN(ARD_SAFE_PROCESSED_20220608[[#This Row],[Column13]])</f>
        <v xml:space="preserve">   </v>
      </c>
      <c r="AQ1080" t="str">
        <f>CLEAN(ARD_SAFE_PROCESSED_20220608[[#This Row],[Column14]])</f>
        <v xml:space="preserve">PV000000  </v>
      </c>
      <c r="AR1080" t="str">
        <f>CLEAN(ARD_SAFE_PROCESSED_20220608[[#This Row],[Column15]])</f>
        <v xml:space="preserve">E-COMMERCE                                        </v>
      </c>
      <c r="AS1080" t="str">
        <f>CLEAN(ARD_SAFE_PROCESSED_20220608[[#This Row],[Column16]])</f>
        <v>1042358731645ce</v>
      </c>
      <c r="AT1080" t="str">
        <f>CLEAN(ARD_SAFE_PROCESSED_20220608[[#This Row],[Column17]])</f>
        <v>186.00</v>
      </c>
      <c r="AU1080" t="str">
        <f>CLEAN(ARD_SAFE_PROCESSED_20220608[[#This Row],[Column18]])</f>
        <v xml:space="preserve">' </v>
      </c>
      <c r="AV1080" t="str">
        <f>CLEAN(ARD_SAFE_PROCESSED_20220608[[#This Row],[Column19]])</f>
        <v xml:space="preserve">          </v>
      </c>
      <c r="AW1080" t="str">
        <f>CLEAN(ARD_SAFE_PROCESSED_20220608[[#This Row],[Column20]])</f>
        <v>20251127</v>
      </c>
      <c r="AX1080" t="str">
        <f>CLEAN(ARD_SAFE_PROCESSED_20220608[[#This Row],[Column21]])</f>
        <v>122034</v>
      </c>
      <c r="AY1080" t="str">
        <f>LEFT(ARD_SAFE_PROCESSED_20220608[[#This Row],[Column1]],6)</f>
        <v>477289</v>
      </c>
      <c r="AZ1080" t="str">
        <f>RIGHT(ARD_SAFE_PROCESSED_20220608[[#This Row],[Column1]],4)</f>
        <v>6015</v>
      </c>
      <c r="BA1080" s="2">
        <f t="shared" si="102"/>
        <v>45993</v>
      </c>
      <c r="BB1080">
        <f t="shared" si="103"/>
        <v>55.3</v>
      </c>
      <c r="BC1080">
        <f t="shared" si="104"/>
        <v>186</v>
      </c>
      <c r="BD1080" t="str">
        <f t="shared" si="105"/>
        <v>6</v>
      </c>
      <c r="BE1080" t="str">
        <f t="shared" si="106"/>
        <v>F:TC40</v>
      </c>
    </row>
    <row r="1081" spans="1:57" hidden="1" x14ac:dyDescent="0.3">
      <c r="A1081" t="s">
        <v>4567</v>
      </c>
      <c r="B1081" t="s">
        <v>4574</v>
      </c>
      <c r="C1081" t="s">
        <v>315</v>
      </c>
      <c r="D1081" t="s">
        <v>25</v>
      </c>
      <c r="E1081" t="s">
        <v>550</v>
      </c>
      <c r="F1081" t="s">
        <v>28</v>
      </c>
      <c r="G1081" t="s">
        <v>29</v>
      </c>
      <c r="H1081" t="s">
        <v>76</v>
      </c>
      <c r="I1081" t="s">
        <v>550</v>
      </c>
      <c r="J1081" t="s">
        <v>21</v>
      </c>
      <c r="K1081" t="s">
        <v>4575</v>
      </c>
      <c r="L1081" t="s">
        <v>4576</v>
      </c>
      <c r="M1081" t="s">
        <v>65</v>
      </c>
      <c r="N1081" t="s">
        <v>26</v>
      </c>
      <c r="O1081" t="s">
        <v>27</v>
      </c>
      <c r="P1081" t="s">
        <v>4577</v>
      </c>
      <c r="Q1081" t="s">
        <v>4578</v>
      </c>
      <c r="R1081" t="s">
        <v>23</v>
      </c>
      <c r="S1081" t="s">
        <v>24</v>
      </c>
      <c r="T1081" t="s">
        <v>550</v>
      </c>
      <c r="U1081" t="s">
        <v>4579</v>
      </c>
      <c r="W1081" t="s">
        <v>5990</v>
      </c>
      <c r="X1081" t="s">
        <v>28</v>
      </c>
      <c r="Y1081" t="e">
        <f>VLOOKUP(W1081,ARD_SAFE_PROCESSED_20220608[[#This Row],[Column11]],1,FALSE)</f>
        <v>#N/A</v>
      </c>
      <c r="AB1081" t="str">
        <f>CONCATENATE(LEFT(ARD_SAFE_PROCESSED_20220608[[#This Row],[Column1]],6),"******",RIGHT(ARD_SAFE_PROCESSED_20220608[[#This Row],[Column1]],4),";",ARD_SAFE_PROCESSED_20220608[[#This Row],[Column11]])</f>
        <v>422224******4770;74357045331009354619298</v>
      </c>
      <c r="AD1081" t="str">
        <f>CLEAN(ARD_SAFE_PROCESSED_20220608[[#This Row],[Column1]])</f>
        <v>4222240015174770</v>
      </c>
      <c r="AE1081" t="str">
        <f>CLEAN(ARD_SAFE_PROCESSED_20220608[[#This Row],[Column2]])</f>
        <v>313748</v>
      </c>
      <c r="AF1081" t="str">
        <f>CLEAN(ARD_SAFE_PROCESSED_20220608[[#This Row],[Column3]])</f>
        <v>4041414</v>
      </c>
      <c r="AG1081" t="str">
        <f>CLEAN(ARD_SAFE_PROCESSED_20220608[[#This Row],[Column4]])</f>
        <v>EC</v>
      </c>
      <c r="AH1081" t="str">
        <f>CLEAN(ARD_SAFE_PROCESSED_20220608[[#This Row],[Column5]])</f>
        <v>20251127</v>
      </c>
      <c r="AI1081" t="str">
        <f>CLEAN(ARD_SAFE_PROCESSED_20220608[[#This Row],[Column6]])</f>
        <v>604</v>
      </c>
      <c r="AJ1081" t="str">
        <f>CLEAN(ARD_SAFE_PROCESSED_20220608[[#This Row],[Column7]])</f>
        <v>76</v>
      </c>
      <c r="AK1081" t="str">
        <f>CLEAN(ARD_SAFE_PROCESSED_20220608[[#This Row],[Column8]])</f>
        <v xml:space="preserve">PYU*CINEPLANET                </v>
      </c>
      <c r="AL1081" t="str">
        <f>CLEAN(ARD_SAFE_PROCESSED_20220608[[#This Row],[Column9]])</f>
        <v>20251127</v>
      </c>
      <c r="AM1081" t="str">
        <f>CLEAN(ARD_SAFE_PROCESSED_20220608[[#This Row],[Column10]])</f>
        <v xml:space="preserve">'                       </v>
      </c>
      <c r="AN1081" t="s">
        <v>4575</v>
      </c>
      <c r="AO1081" t="str">
        <f>CLEAN(ARD_SAFE_PROCESSED_20220608[[#This Row],[Column12]])</f>
        <v>7899457</v>
      </c>
      <c r="AP1081" t="str">
        <f>CLEAN(ARD_SAFE_PROCESSED_20220608[[#This Row],[Column13]])</f>
        <v xml:space="preserve">   </v>
      </c>
      <c r="AQ1081" t="str">
        <f>CLEAN(ARD_SAFE_PROCESSED_20220608[[#This Row],[Column14]])</f>
        <v xml:space="preserve">PV000000  </v>
      </c>
      <c r="AR1081" t="str">
        <f>CLEAN(ARD_SAFE_PROCESSED_20220608[[#This Row],[Column15]])</f>
        <v xml:space="preserve">E-COMMERCE                                        </v>
      </c>
      <c r="AS1081" t="str">
        <f>CLEAN(ARD_SAFE_PROCESSED_20220608[[#This Row],[Column16]])</f>
        <v>104235895489a6f</v>
      </c>
      <c r="AT1081" t="str">
        <f>CLEAN(ARD_SAFE_PROCESSED_20220608[[#This Row],[Column17]])</f>
        <v>399.00</v>
      </c>
      <c r="AU1081" t="str">
        <f>CLEAN(ARD_SAFE_PROCESSED_20220608[[#This Row],[Column18]])</f>
        <v xml:space="preserve">' </v>
      </c>
      <c r="AV1081" t="str">
        <f>CLEAN(ARD_SAFE_PROCESSED_20220608[[#This Row],[Column19]])</f>
        <v xml:space="preserve">          </v>
      </c>
      <c r="AW1081" t="str">
        <f>CLEAN(ARD_SAFE_PROCESSED_20220608[[#This Row],[Column20]])</f>
        <v>20251127</v>
      </c>
      <c r="AX1081" t="str">
        <f>CLEAN(ARD_SAFE_PROCESSED_20220608[[#This Row],[Column21]])</f>
        <v>123131</v>
      </c>
      <c r="AY1081" t="str">
        <f>LEFT(ARD_SAFE_PROCESSED_20220608[[#This Row],[Column1]],6)</f>
        <v>422224</v>
      </c>
      <c r="AZ1081" t="str">
        <f>RIGHT(ARD_SAFE_PROCESSED_20220608[[#This Row],[Column1]],4)</f>
        <v>4770</v>
      </c>
      <c r="BA1081" s="2">
        <f t="shared" si="102"/>
        <v>45993</v>
      </c>
      <c r="BB1081">
        <f t="shared" si="103"/>
        <v>118.63</v>
      </c>
      <c r="BC1081">
        <f t="shared" si="104"/>
        <v>399</v>
      </c>
      <c r="BD1081" t="str">
        <f t="shared" si="105"/>
        <v>6</v>
      </c>
      <c r="BE1081" t="str">
        <f t="shared" si="106"/>
        <v>F:TC40</v>
      </c>
    </row>
    <row r="1082" spans="1:57" hidden="1" x14ac:dyDescent="0.3">
      <c r="A1082" t="s">
        <v>4567</v>
      </c>
      <c r="B1082" t="s">
        <v>4568</v>
      </c>
      <c r="C1082" t="s">
        <v>315</v>
      </c>
      <c r="D1082" t="s">
        <v>25</v>
      </c>
      <c r="E1082" t="s">
        <v>550</v>
      </c>
      <c r="F1082" t="s">
        <v>28</v>
      </c>
      <c r="G1082" t="s">
        <v>29</v>
      </c>
      <c r="H1082" t="s">
        <v>76</v>
      </c>
      <c r="I1082" t="s">
        <v>550</v>
      </c>
      <c r="J1082" t="s">
        <v>21</v>
      </c>
      <c r="K1082" t="s">
        <v>4569</v>
      </c>
      <c r="L1082" t="s">
        <v>4570</v>
      </c>
      <c r="M1082" t="s">
        <v>65</v>
      </c>
      <c r="N1082" t="s">
        <v>26</v>
      </c>
      <c r="O1082" t="s">
        <v>27</v>
      </c>
      <c r="P1082" t="s">
        <v>4571</v>
      </c>
      <c r="Q1082" t="s">
        <v>4572</v>
      </c>
      <c r="R1082" t="s">
        <v>23</v>
      </c>
      <c r="S1082" t="s">
        <v>24</v>
      </c>
      <c r="T1082" t="s">
        <v>550</v>
      </c>
      <c r="U1082" t="s">
        <v>4573</v>
      </c>
      <c r="W1082" t="s">
        <v>8434</v>
      </c>
      <c r="X1082" t="s">
        <v>28</v>
      </c>
      <c r="Y1082" t="e">
        <f>VLOOKUP(W1082,ARD_SAFE_PROCESSED_20220608[[#This Row],[Column11]],1,FALSE)</f>
        <v>#N/A</v>
      </c>
      <c r="AB1082" t="str">
        <f>CONCATENATE(LEFT(ARD_SAFE_PROCESSED_20220608[[#This Row],[Column1]],6),"******",RIGHT(ARD_SAFE_PROCESSED_20220608[[#This Row],[Column1]],4),";",ARD_SAFE_PROCESSED_20220608[[#This Row],[Column11]])</f>
        <v>422224******4770;74357045331009354625600</v>
      </c>
      <c r="AD1082" t="str">
        <f>CLEAN(ARD_SAFE_PROCESSED_20220608[[#This Row],[Column1]])</f>
        <v>4222240015174770</v>
      </c>
      <c r="AE1082" t="str">
        <f>CLEAN(ARD_SAFE_PROCESSED_20220608[[#This Row],[Column2]])</f>
        <v>020748</v>
      </c>
      <c r="AF1082" t="str">
        <f>CLEAN(ARD_SAFE_PROCESSED_20220608[[#This Row],[Column3]])</f>
        <v>4041414</v>
      </c>
      <c r="AG1082" t="str">
        <f>CLEAN(ARD_SAFE_PROCESSED_20220608[[#This Row],[Column4]])</f>
        <v>EC</v>
      </c>
      <c r="AH1082" t="str">
        <f>CLEAN(ARD_SAFE_PROCESSED_20220608[[#This Row],[Column5]])</f>
        <v>20251127</v>
      </c>
      <c r="AI1082" t="str">
        <f>CLEAN(ARD_SAFE_PROCESSED_20220608[[#This Row],[Column6]])</f>
        <v>604</v>
      </c>
      <c r="AJ1082" t="str">
        <f>CLEAN(ARD_SAFE_PROCESSED_20220608[[#This Row],[Column7]])</f>
        <v>76</v>
      </c>
      <c r="AK1082" t="str">
        <f>CLEAN(ARD_SAFE_PROCESSED_20220608[[#This Row],[Column8]])</f>
        <v xml:space="preserve">PYU*CINEPLANET                </v>
      </c>
      <c r="AL1082" t="str">
        <f>CLEAN(ARD_SAFE_PROCESSED_20220608[[#This Row],[Column9]])</f>
        <v>20251127</v>
      </c>
      <c r="AM1082" t="str">
        <f>CLEAN(ARD_SAFE_PROCESSED_20220608[[#This Row],[Column10]])</f>
        <v xml:space="preserve">'                       </v>
      </c>
      <c r="AN1082" t="s">
        <v>4569</v>
      </c>
      <c r="AO1082" t="str">
        <f>CLEAN(ARD_SAFE_PROCESSED_20220608[[#This Row],[Column12]])</f>
        <v>7941430</v>
      </c>
      <c r="AP1082" t="str">
        <f>CLEAN(ARD_SAFE_PROCESSED_20220608[[#This Row],[Column13]])</f>
        <v xml:space="preserve">   </v>
      </c>
      <c r="AQ1082" t="str">
        <f>CLEAN(ARD_SAFE_PROCESSED_20220608[[#This Row],[Column14]])</f>
        <v xml:space="preserve">PV000000  </v>
      </c>
      <c r="AR1082" t="str">
        <f>CLEAN(ARD_SAFE_PROCESSED_20220608[[#This Row],[Column15]])</f>
        <v xml:space="preserve">E-COMMERCE                                        </v>
      </c>
      <c r="AS1082" t="str">
        <f>CLEAN(ARD_SAFE_PROCESSED_20220608[[#This Row],[Column16]])</f>
        <v>10423607508419d</v>
      </c>
      <c r="AT1082" t="str">
        <f>CLEAN(ARD_SAFE_PROCESSED_20220608[[#This Row],[Column17]])</f>
        <v>228.00</v>
      </c>
      <c r="AU1082" t="str">
        <f>CLEAN(ARD_SAFE_PROCESSED_20220608[[#This Row],[Column18]])</f>
        <v xml:space="preserve">' </v>
      </c>
      <c r="AV1082" t="str">
        <f>CLEAN(ARD_SAFE_PROCESSED_20220608[[#This Row],[Column19]])</f>
        <v xml:space="preserve">          </v>
      </c>
      <c r="AW1082" t="str">
        <f>CLEAN(ARD_SAFE_PROCESSED_20220608[[#This Row],[Column20]])</f>
        <v>20251127</v>
      </c>
      <c r="AX1082" t="str">
        <f>CLEAN(ARD_SAFE_PROCESSED_20220608[[#This Row],[Column21]])</f>
        <v>140200</v>
      </c>
      <c r="AY1082" t="str">
        <f>LEFT(ARD_SAFE_PROCESSED_20220608[[#This Row],[Column1]],6)</f>
        <v>422224</v>
      </c>
      <c r="AZ1082" t="str">
        <f>RIGHT(ARD_SAFE_PROCESSED_20220608[[#This Row],[Column1]],4)</f>
        <v>4770</v>
      </c>
      <c r="BA1082" s="2">
        <f t="shared" si="102"/>
        <v>45993</v>
      </c>
      <c r="BB1082">
        <f t="shared" si="103"/>
        <v>67.790000000000006</v>
      </c>
      <c r="BC1082">
        <f t="shared" si="104"/>
        <v>228</v>
      </c>
      <c r="BD1082" t="str">
        <f t="shared" si="105"/>
        <v>6</v>
      </c>
      <c r="BE1082" t="str">
        <f t="shared" si="106"/>
        <v>F:TC40</v>
      </c>
    </row>
    <row r="1083" spans="1:57" hidden="1" x14ac:dyDescent="0.3">
      <c r="A1083" t="s">
        <v>4999</v>
      </c>
      <c r="B1083" t="s">
        <v>5000</v>
      </c>
      <c r="C1083" t="s">
        <v>315</v>
      </c>
      <c r="D1083" t="s">
        <v>25</v>
      </c>
      <c r="E1083" t="s">
        <v>550</v>
      </c>
      <c r="F1083" t="s">
        <v>28</v>
      </c>
      <c r="G1083" t="s">
        <v>29</v>
      </c>
      <c r="H1083" t="s">
        <v>76</v>
      </c>
      <c r="I1083" t="s">
        <v>550</v>
      </c>
      <c r="J1083" t="s">
        <v>21</v>
      </c>
      <c r="K1083" t="s">
        <v>5001</v>
      </c>
      <c r="L1083" t="s">
        <v>5002</v>
      </c>
      <c r="M1083" t="s">
        <v>65</v>
      </c>
      <c r="N1083" t="s">
        <v>26</v>
      </c>
      <c r="O1083" t="s">
        <v>27</v>
      </c>
      <c r="P1083" t="s">
        <v>5003</v>
      </c>
      <c r="Q1083" t="s">
        <v>5004</v>
      </c>
      <c r="R1083" t="s">
        <v>23</v>
      </c>
      <c r="S1083" t="s">
        <v>24</v>
      </c>
      <c r="T1083" t="s">
        <v>550</v>
      </c>
      <c r="U1083" t="s">
        <v>5005</v>
      </c>
      <c r="W1083" t="s">
        <v>8424</v>
      </c>
      <c r="X1083" t="s">
        <v>28</v>
      </c>
      <c r="Y1083" t="e">
        <f>VLOOKUP(W1083,ARD_SAFE_PROCESSED_20220608[[#This Row],[Column11]],1,FALSE)</f>
        <v>#N/A</v>
      </c>
      <c r="AB1083" t="str">
        <f>CONCATENATE(LEFT(ARD_SAFE_PROCESSED_20220608[[#This Row],[Column1]],6),"******",RIGHT(ARD_SAFE_PROCESSED_20220608[[#This Row],[Column1]],4),";",ARD_SAFE_PROCESSED_20220608[[#This Row],[Column11]])</f>
        <v>428582******2690;74357045331009354648917</v>
      </c>
      <c r="AD1083" t="str">
        <f>CLEAN(ARD_SAFE_PROCESSED_20220608[[#This Row],[Column1]])</f>
        <v>4285820001332690</v>
      </c>
      <c r="AE1083" t="str">
        <f>CLEAN(ARD_SAFE_PROCESSED_20220608[[#This Row],[Column2]])</f>
        <v>092000</v>
      </c>
      <c r="AF1083" t="str">
        <f>CLEAN(ARD_SAFE_PROCESSED_20220608[[#This Row],[Column3]])</f>
        <v>4041414</v>
      </c>
      <c r="AG1083" t="str">
        <f>CLEAN(ARD_SAFE_PROCESSED_20220608[[#This Row],[Column4]])</f>
        <v>EC</v>
      </c>
      <c r="AH1083" t="str">
        <f>CLEAN(ARD_SAFE_PROCESSED_20220608[[#This Row],[Column5]])</f>
        <v>20251127</v>
      </c>
      <c r="AI1083" t="str">
        <f>CLEAN(ARD_SAFE_PROCESSED_20220608[[#This Row],[Column6]])</f>
        <v>604</v>
      </c>
      <c r="AJ1083" t="str">
        <f>CLEAN(ARD_SAFE_PROCESSED_20220608[[#This Row],[Column7]])</f>
        <v>76</v>
      </c>
      <c r="AK1083" t="str">
        <f>CLEAN(ARD_SAFE_PROCESSED_20220608[[#This Row],[Column8]])</f>
        <v xml:space="preserve">PYU*CINEPLANET                </v>
      </c>
      <c r="AL1083" t="str">
        <f>CLEAN(ARD_SAFE_PROCESSED_20220608[[#This Row],[Column9]])</f>
        <v>20251127</v>
      </c>
      <c r="AM1083" t="str">
        <f>CLEAN(ARD_SAFE_PROCESSED_20220608[[#This Row],[Column10]])</f>
        <v xml:space="preserve">'                       </v>
      </c>
      <c r="AN1083" t="s">
        <v>5001</v>
      </c>
      <c r="AO1083" t="str">
        <f>CLEAN(ARD_SAFE_PROCESSED_20220608[[#This Row],[Column12]])</f>
        <v>7041226</v>
      </c>
      <c r="AP1083" t="str">
        <f>CLEAN(ARD_SAFE_PROCESSED_20220608[[#This Row],[Column13]])</f>
        <v xml:space="preserve">   </v>
      </c>
      <c r="AQ1083" t="str">
        <f>CLEAN(ARD_SAFE_PROCESSED_20220608[[#This Row],[Column14]])</f>
        <v xml:space="preserve">PV000000  </v>
      </c>
      <c r="AR1083" t="str">
        <f>CLEAN(ARD_SAFE_PROCESSED_20220608[[#This Row],[Column15]])</f>
        <v xml:space="preserve">E-COMMERCE                                        </v>
      </c>
      <c r="AS1083" t="str">
        <f>CLEAN(ARD_SAFE_PROCESSED_20220608[[#This Row],[Column16]])</f>
        <v>1042365591585b9</v>
      </c>
      <c r="AT1083" t="str">
        <f>CLEAN(ARD_SAFE_PROCESSED_20220608[[#This Row],[Column17]])</f>
        <v>121.00</v>
      </c>
      <c r="AU1083" t="str">
        <f>CLEAN(ARD_SAFE_PROCESSED_20220608[[#This Row],[Column18]])</f>
        <v xml:space="preserve">' </v>
      </c>
      <c r="AV1083" t="str">
        <f>CLEAN(ARD_SAFE_PROCESSED_20220608[[#This Row],[Column19]])</f>
        <v xml:space="preserve">          </v>
      </c>
      <c r="AW1083" t="str">
        <f>CLEAN(ARD_SAFE_PROCESSED_20220608[[#This Row],[Column20]])</f>
        <v>20251127</v>
      </c>
      <c r="AX1083" t="str">
        <f>CLEAN(ARD_SAFE_PROCESSED_20220608[[#This Row],[Column21]])</f>
        <v>173646</v>
      </c>
      <c r="AY1083" t="str">
        <f>LEFT(ARD_SAFE_PROCESSED_20220608[[#This Row],[Column1]],6)</f>
        <v>428582</v>
      </c>
      <c r="AZ1083" t="str">
        <f>RIGHT(ARD_SAFE_PROCESSED_20220608[[#This Row],[Column1]],4)</f>
        <v>2690</v>
      </c>
      <c r="BA1083" s="2">
        <f t="shared" si="102"/>
        <v>45994</v>
      </c>
      <c r="BB1083">
        <f t="shared" si="103"/>
        <v>35.97</v>
      </c>
      <c r="BC1083">
        <f t="shared" si="104"/>
        <v>121</v>
      </c>
      <c r="BD1083" t="str">
        <f t="shared" si="105"/>
        <v>6</v>
      </c>
      <c r="BE1083" t="str">
        <f t="shared" si="106"/>
        <v>F:TC40</v>
      </c>
    </row>
    <row r="1084" spans="1:57" hidden="1" x14ac:dyDescent="0.3">
      <c r="A1084" t="s">
        <v>3666</v>
      </c>
      <c r="B1084" t="s">
        <v>3667</v>
      </c>
      <c r="C1084" t="s">
        <v>3668</v>
      </c>
      <c r="D1084" t="s">
        <v>25</v>
      </c>
      <c r="E1084" t="s">
        <v>550</v>
      </c>
      <c r="F1084" t="s">
        <v>28</v>
      </c>
      <c r="G1084" t="s">
        <v>29</v>
      </c>
      <c r="H1084" t="s">
        <v>3669</v>
      </c>
      <c r="I1084" t="s">
        <v>550</v>
      </c>
      <c r="J1084" t="s">
        <v>21</v>
      </c>
      <c r="K1084" t="s">
        <v>3670</v>
      </c>
      <c r="L1084" t="s">
        <v>3671</v>
      </c>
      <c r="M1084" t="s">
        <v>65</v>
      </c>
      <c r="N1084" t="s">
        <v>26</v>
      </c>
      <c r="O1084" t="s">
        <v>27</v>
      </c>
      <c r="P1084" t="s">
        <v>3672</v>
      </c>
      <c r="Q1084" t="s">
        <v>3673</v>
      </c>
      <c r="R1084" t="s">
        <v>23</v>
      </c>
      <c r="S1084" t="s">
        <v>24</v>
      </c>
      <c r="T1084" t="s">
        <v>550</v>
      </c>
      <c r="U1084" t="s">
        <v>3674</v>
      </c>
      <c r="W1084" t="s">
        <v>8429</v>
      </c>
      <c r="X1084" t="s">
        <v>28</v>
      </c>
      <c r="Y1084" t="e">
        <f>VLOOKUP(W1084,ARD_SAFE_PROCESSED_20220608[[#This Row],[Column11]],1,FALSE)</f>
        <v>#N/A</v>
      </c>
      <c r="AB1084" t="str">
        <f>CONCATENATE(LEFT(ARD_SAFE_PROCESSED_20220608[[#This Row],[Column1]],6),"******",RIGHT(ARD_SAFE_PROCESSED_20220608[[#This Row],[Column1]],4),";",ARD_SAFE_PROCESSED_20220608[[#This Row],[Column11]])</f>
        <v>421355******0010;74357045331009355200221</v>
      </c>
      <c r="AD1084" t="str">
        <f>CLEAN(ARD_SAFE_PROCESSED_20220608[[#This Row],[Column1]])</f>
        <v>4213550193610010</v>
      </c>
      <c r="AE1084" t="str">
        <f>CLEAN(ARD_SAFE_PROCESSED_20220608[[#This Row],[Column2]])</f>
        <v>320207</v>
      </c>
      <c r="AF1084" t="str">
        <f>CLEAN(ARD_SAFE_PROCESSED_20220608[[#This Row],[Column3]])</f>
        <v>4041439</v>
      </c>
      <c r="AG1084" t="str">
        <f>CLEAN(ARD_SAFE_PROCESSED_20220608[[#This Row],[Column4]])</f>
        <v>EC</v>
      </c>
      <c r="AH1084" t="str">
        <f>CLEAN(ARD_SAFE_PROCESSED_20220608[[#This Row],[Column5]])</f>
        <v>20251127</v>
      </c>
      <c r="AI1084" t="str">
        <f>CLEAN(ARD_SAFE_PROCESSED_20220608[[#This Row],[Column6]])</f>
        <v>604</v>
      </c>
      <c r="AJ1084" t="str">
        <f>CLEAN(ARD_SAFE_PROCESSED_20220608[[#This Row],[Column7]])</f>
        <v>76</v>
      </c>
      <c r="AK1084" t="str">
        <f>CLEAN(ARD_SAFE_PROCESSED_20220608[[#This Row],[Column8]])</f>
        <v xml:space="preserve">MDOPAGO*OLA Y MONTAÑA         </v>
      </c>
      <c r="AL1084" t="str">
        <f>CLEAN(ARD_SAFE_PROCESSED_20220608[[#This Row],[Column9]])</f>
        <v>20251127</v>
      </c>
      <c r="AM1084" t="str">
        <f>CLEAN(ARD_SAFE_PROCESSED_20220608[[#This Row],[Column10]])</f>
        <v xml:space="preserve">'                       </v>
      </c>
      <c r="AN1084" t="s">
        <v>3670</v>
      </c>
      <c r="AO1084" t="str">
        <f>CLEAN(ARD_SAFE_PROCESSED_20220608[[#This Row],[Column12]])</f>
        <v>7687497</v>
      </c>
      <c r="AP1084" t="str">
        <f>CLEAN(ARD_SAFE_PROCESSED_20220608[[#This Row],[Column13]])</f>
        <v xml:space="preserve">   </v>
      </c>
      <c r="AQ1084" t="str">
        <f>CLEAN(ARD_SAFE_PROCESSED_20220608[[#This Row],[Column14]])</f>
        <v xml:space="preserve">PV000000  </v>
      </c>
      <c r="AR1084" t="str">
        <f>CLEAN(ARD_SAFE_PROCESSED_20220608[[#This Row],[Column15]])</f>
        <v xml:space="preserve">E-COMMERCE                                        </v>
      </c>
      <c r="AS1084" t="str">
        <f>CLEAN(ARD_SAFE_PROCESSED_20220608[[#This Row],[Column16]])</f>
        <v xml:space="preserve">55354287118    </v>
      </c>
      <c r="AT1084" t="str">
        <f>CLEAN(ARD_SAFE_PROCESSED_20220608[[#This Row],[Column17]])</f>
        <v>46.42</v>
      </c>
      <c r="AU1084" t="str">
        <f>CLEAN(ARD_SAFE_PROCESSED_20220608[[#This Row],[Column18]])</f>
        <v xml:space="preserve">' </v>
      </c>
      <c r="AV1084" t="str">
        <f>CLEAN(ARD_SAFE_PROCESSED_20220608[[#This Row],[Column19]])</f>
        <v xml:space="preserve">          </v>
      </c>
      <c r="AW1084" t="str">
        <f>CLEAN(ARD_SAFE_PROCESSED_20220608[[#This Row],[Column20]])</f>
        <v>20251127</v>
      </c>
      <c r="AX1084" t="str">
        <f>CLEAN(ARD_SAFE_PROCESSED_20220608[[#This Row],[Column21]])</f>
        <v>532</v>
      </c>
      <c r="AY1084" t="str">
        <f>LEFT(ARD_SAFE_PROCESSED_20220608[[#This Row],[Column1]],6)</f>
        <v>421355</v>
      </c>
      <c r="AZ1084" t="str">
        <f>RIGHT(ARD_SAFE_PROCESSED_20220608[[#This Row],[Column1]],4)</f>
        <v>0010</v>
      </c>
      <c r="BA1084" s="2">
        <f t="shared" si="102"/>
        <v>45994</v>
      </c>
      <c r="BB1084">
        <f t="shared" si="103"/>
        <v>13.8</v>
      </c>
      <c r="BC1084">
        <f t="shared" si="104"/>
        <v>46.42</v>
      </c>
      <c r="BD1084" t="str">
        <f t="shared" si="105"/>
        <v>6</v>
      </c>
      <c r="BE1084" t="str">
        <f t="shared" si="106"/>
        <v>F:TC40</v>
      </c>
    </row>
    <row r="1085" spans="1:57" hidden="1" x14ac:dyDescent="0.3">
      <c r="A1085" t="s">
        <v>2372</v>
      </c>
      <c r="B1085" t="s">
        <v>2373</v>
      </c>
      <c r="C1085" t="s">
        <v>2374</v>
      </c>
      <c r="D1085" t="s">
        <v>25</v>
      </c>
      <c r="E1085" t="s">
        <v>550</v>
      </c>
      <c r="F1085" t="s">
        <v>28</v>
      </c>
      <c r="G1085" t="s">
        <v>29</v>
      </c>
      <c r="H1085" t="s">
        <v>2375</v>
      </c>
      <c r="I1085" t="s">
        <v>550</v>
      </c>
      <c r="J1085" t="s">
        <v>21</v>
      </c>
      <c r="K1085" t="s">
        <v>2376</v>
      </c>
      <c r="L1085" t="s">
        <v>2377</v>
      </c>
      <c r="M1085" t="s">
        <v>65</v>
      </c>
      <c r="N1085" t="s">
        <v>26</v>
      </c>
      <c r="O1085" t="s">
        <v>27</v>
      </c>
      <c r="P1085" t="s">
        <v>2378</v>
      </c>
      <c r="Q1085" t="s">
        <v>2379</v>
      </c>
      <c r="R1085" t="s">
        <v>23</v>
      </c>
      <c r="S1085" t="s">
        <v>24</v>
      </c>
      <c r="T1085" t="s">
        <v>550</v>
      </c>
      <c r="U1085" t="s">
        <v>2380</v>
      </c>
      <c r="W1085" t="s">
        <v>7952</v>
      </c>
      <c r="X1085" t="s">
        <v>28</v>
      </c>
      <c r="Y1085" t="e">
        <f>VLOOKUP(W1085,ARD_SAFE_PROCESSED_20220608[[#This Row],[Column11]],1,FALSE)</f>
        <v>#N/A</v>
      </c>
      <c r="AB1085" t="str">
        <f>CONCATENATE(LEFT(ARD_SAFE_PROCESSED_20220608[[#This Row],[Column1]],6),"******",RIGHT(ARD_SAFE_PROCESSED_20220608[[#This Row],[Column1]],4),";",ARD_SAFE_PROCESSED_20220608[[#This Row],[Column11]])</f>
        <v>404071******9976;74357045331009379400302</v>
      </c>
      <c r="AD1085" t="str">
        <f>CLEAN(ARD_SAFE_PROCESSED_20220608[[#This Row],[Column1]])</f>
        <v>4040719012229976</v>
      </c>
      <c r="AE1085" t="str">
        <f>CLEAN(ARD_SAFE_PROCESSED_20220608[[#This Row],[Column2]])</f>
        <v>031394</v>
      </c>
      <c r="AF1085" t="str">
        <f>CLEAN(ARD_SAFE_PROCESSED_20220608[[#This Row],[Column3]])</f>
        <v>4079328</v>
      </c>
      <c r="AG1085" t="str">
        <f>CLEAN(ARD_SAFE_PROCESSED_20220608[[#This Row],[Column4]])</f>
        <v>EC</v>
      </c>
      <c r="AH1085" t="str">
        <f>CLEAN(ARD_SAFE_PROCESSED_20220608[[#This Row],[Column5]])</f>
        <v>20251127</v>
      </c>
      <c r="AI1085" t="str">
        <f>CLEAN(ARD_SAFE_PROCESSED_20220608[[#This Row],[Column6]])</f>
        <v>604</v>
      </c>
      <c r="AJ1085" t="str">
        <f>CLEAN(ARD_SAFE_PROCESSED_20220608[[#This Row],[Column7]])</f>
        <v>76</v>
      </c>
      <c r="AK1085" t="str">
        <f>CLEAN(ARD_SAFE_PROCESSED_20220608[[#This Row],[Column8]])</f>
        <v xml:space="preserve">UTP MAS APP PORTAL            </v>
      </c>
      <c r="AL1085" t="str">
        <f>CLEAN(ARD_SAFE_PROCESSED_20220608[[#This Row],[Column9]])</f>
        <v>20251127</v>
      </c>
      <c r="AM1085" t="str">
        <f>CLEAN(ARD_SAFE_PROCESSED_20220608[[#This Row],[Column10]])</f>
        <v xml:space="preserve">'                       </v>
      </c>
      <c r="AN1085" t="s">
        <v>2376</v>
      </c>
      <c r="AO1085" t="str">
        <f>CLEAN(ARD_SAFE_PROCESSED_20220608[[#This Row],[Column12]])</f>
        <v>7916574</v>
      </c>
      <c r="AP1085" t="str">
        <f>CLEAN(ARD_SAFE_PROCESSED_20220608[[#This Row],[Column13]])</f>
        <v xml:space="preserve">   </v>
      </c>
      <c r="AQ1085" t="str">
        <f>CLEAN(ARD_SAFE_PROCESSED_20220608[[#This Row],[Column14]])</f>
        <v xml:space="preserve">PV000000  </v>
      </c>
      <c r="AR1085" t="str">
        <f>CLEAN(ARD_SAFE_PROCESSED_20220608[[#This Row],[Column15]])</f>
        <v xml:space="preserve">E-COMMERCE                                        </v>
      </c>
      <c r="AS1085" t="str">
        <f>CLEAN(ARD_SAFE_PROCESSED_20220608[[#This Row],[Column16]])</f>
        <v xml:space="preserve">kozog20251127  </v>
      </c>
      <c r="AT1085" t="str">
        <f>CLEAN(ARD_SAFE_PROCESSED_20220608[[#This Row],[Column17]])</f>
        <v>1426.24</v>
      </c>
      <c r="AU1085" t="str">
        <f>CLEAN(ARD_SAFE_PROCESSED_20220608[[#This Row],[Column18]])</f>
        <v xml:space="preserve">' </v>
      </c>
      <c r="AV1085" t="str">
        <f>CLEAN(ARD_SAFE_PROCESSED_20220608[[#This Row],[Column19]])</f>
        <v xml:space="preserve">          </v>
      </c>
      <c r="AW1085" t="str">
        <f>CLEAN(ARD_SAFE_PROCESSED_20220608[[#This Row],[Column20]])</f>
        <v>20251127</v>
      </c>
      <c r="AX1085" t="str">
        <f>CLEAN(ARD_SAFE_PROCESSED_20220608[[#This Row],[Column21]])</f>
        <v>130636</v>
      </c>
      <c r="AY1085" t="str">
        <f>LEFT(ARD_SAFE_PROCESSED_20220608[[#This Row],[Column1]],6)</f>
        <v>404071</v>
      </c>
      <c r="AZ1085" t="str">
        <f>RIGHT(ARD_SAFE_PROCESSED_20220608[[#This Row],[Column1]],4)</f>
        <v>9976</v>
      </c>
      <c r="BA1085" s="2">
        <f t="shared" si="102"/>
        <v>45993</v>
      </c>
      <c r="BB1085">
        <f t="shared" si="103"/>
        <v>424.03</v>
      </c>
      <c r="BC1085">
        <f t="shared" si="104"/>
        <v>1426.24</v>
      </c>
      <c r="BD1085" t="str">
        <f t="shared" si="105"/>
        <v>6</v>
      </c>
      <c r="BE1085" t="str">
        <f t="shared" si="106"/>
        <v>F:TC40</v>
      </c>
    </row>
    <row r="1086" spans="1:57" hidden="1" x14ac:dyDescent="0.3">
      <c r="A1086" t="s">
        <v>2372</v>
      </c>
      <c r="B1086" t="s">
        <v>2381</v>
      </c>
      <c r="C1086" t="s">
        <v>2374</v>
      </c>
      <c r="D1086" t="s">
        <v>25</v>
      </c>
      <c r="E1086" t="s">
        <v>550</v>
      </c>
      <c r="F1086" t="s">
        <v>28</v>
      </c>
      <c r="G1086" t="s">
        <v>29</v>
      </c>
      <c r="H1086" t="s">
        <v>2375</v>
      </c>
      <c r="I1086" t="s">
        <v>550</v>
      </c>
      <c r="J1086" t="s">
        <v>21</v>
      </c>
      <c r="K1086" t="s">
        <v>2382</v>
      </c>
      <c r="L1086" t="s">
        <v>2383</v>
      </c>
      <c r="M1086" t="s">
        <v>65</v>
      </c>
      <c r="N1086" t="s">
        <v>26</v>
      </c>
      <c r="O1086" t="s">
        <v>27</v>
      </c>
      <c r="P1086" t="s">
        <v>2384</v>
      </c>
      <c r="Q1086" t="s">
        <v>2385</v>
      </c>
      <c r="R1086" t="s">
        <v>23</v>
      </c>
      <c r="S1086" t="s">
        <v>24</v>
      </c>
      <c r="T1086" t="s">
        <v>550</v>
      </c>
      <c r="U1086" t="s">
        <v>2386</v>
      </c>
      <c r="W1086" t="s">
        <v>7956</v>
      </c>
      <c r="X1086" t="s">
        <v>28</v>
      </c>
      <c r="Y1086" t="e">
        <f>VLOOKUP(W1086,ARD_SAFE_PROCESSED_20220608[[#This Row],[Column11]],1,FALSE)</f>
        <v>#N/A</v>
      </c>
      <c r="AB1086" t="str">
        <f>CONCATENATE(LEFT(ARD_SAFE_PROCESSED_20220608[[#This Row],[Column1]],6),"******",RIGHT(ARD_SAFE_PROCESSED_20220608[[#This Row],[Column1]],4),";",ARD_SAFE_PROCESSED_20220608[[#This Row],[Column11]])</f>
        <v>404071******9976;74357045331009379400419</v>
      </c>
      <c r="AD1086" t="str">
        <f>CLEAN(ARD_SAFE_PROCESSED_20220608[[#This Row],[Column1]])</f>
        <v>4040719012229976</v>
      </c>
      <c r="AE1086" t="str">
        <f>CLEAN(ARD_SAFE_PROCESSED_20220608[[#This Row],[Column2]])</f>
        <v>041774</v>
      </c>
      <c r="AF1086" t="str">
        <f>CLEAN(ARD_SAFE_PROCESSED_20220608[[#This Row],[Column3]])</f>
        <v>4079328</v>
      </c>
      <c r="AG1086" t="str">
        <f>CLEAN(ARD_SAFE_PROCESSED_20220608[[#This Row],[Column4]])</f>
        <v>EC</v>
      </c>
      <c r="AH1086" t="str">
        <f>CLEAN(ARD_SAFE_PROCESSED_20220608[[#This Row],[Column5]])</f>
        <v>20251127</v>
      </c>
      <c r="AI1086" t="str">
        <f>CLEAN(ARD_SAFE_PROCESSED_20220608[[#This Row],[Column6]])</f>
        <v>604</v>
      </c>
      <c r="AJ1086" t="str">
        <f>CLEAN(ARD_SAFE_PROCESSED_20220608[[#This Row],[Column7]])</f>
        <v>76</v>
      </c>
      <c r="AK1086" t="str">
        <f>CLEAN(ARD_SAFE_PROCESSED_20220608[[#This Row],[Column8]])</f>
        <v xml:space="preserve">UTP MAS APP PORTAL            </v>
      </c>
      <c r="AL1086" t="str">
        <f>CLEAN(ARD_SAFE_PROCESSED_20220608[[#This Row],[Column9]])</f>
        <v>20251127</v>
      </c>
      <c r="AM1086" t="str">
        <f>CLEAN(ARD_SAFE_PROCESSED_20220608[[#This Row],[Column10]])</f>
        <v xml:space="preserve">'                       </v>
      </c>
      <c r="AN1086" t="s">
        <v>2382</v>
      </c>
      <c r="AO1086" t="str">
        <f>CLEAN(ARD_SAFE_PROCESSED_20220608[[#This Row],[Column12]])</f>
        <v>7956297</v>
      </c>
      <c r="AP1086" t="str">
        <f>CLEAN(ARD_SAFE_PROCESSED_20220608[[#This Row],[Column13]])</f>
        <v xml:space="preserve">   </v>
      </c>
      <c r="AQ1086" t="str">
        <f>CLEAN(ARD_SAFE_PROCESSED_20220608[[#This Row],[Column14]])</f>
        <v xml:space="preserve">PV000000  </v>
      </c>
      <c r="AR1086" t="str">
        <f>CLEAN(ARD_SAFE_PROCESSED_20220608[[#This Row],[Column15]])</f>
        <v xml:space="preserve">E-COMMERCE                                        </v>
      </c>
      <c r="AS1086" t="str">
        <f>CLEAN(ARD_SAFE_PROCESSED_20220608[[#This Row],[Column16]])</f>
        <v xml:space="preserve">AHZYv20251127  </v>
      </c>
      <c r="AT1086" t="str">
        <f>CLEAN(ARD_SAFE_PROCESSED_20220608[[#This Row],[Column17]])</f>
        <v>1417.76</v>
      </c>
      <c r="AU1086" t="str">
        <f>CLEAN(ARD_SAFE_PROCESSED_20220608[[#This Row],[Column18]])</f>
        <v xml:space="preserve">' </v>
      </c>
      <c r="AV1086" t="str">
        <f>CLEAN(ARD_SAFE_PROCESSED_20220608[[#This Row],[Column19]])</f>
        <v xml:space="preserve">          </v>
      </c>
      <c r="AW1086" t="str">
        <f>CLEAN(ARD_SAFE_PROCESSED_20220608[[#This Row],[Column20]])</f>
        <v>20251127</v>
      </c>
      <c r="AX1086" t="str">
        <f>CLEAN(ARD_SAFE_PROCESSED_20220608[[#This Row],[Column21]])</f>
        <v>143532</v>
      </c>
      <c r="AY1086" t="str">
        <f>LEFT(ARD_SAFE_PROCESSED_20220608[[#This Row],[Column1]],6)</f>
        <v>404071</v>
      </c>
      <c r="AZ1086" t="str">
        <f>RIGHT(ARD_SAFE_PROCESSED_20220608[[#This Row],[Column1]],4)</f>
        <v>9976</v>
      </c>
      <c r="BA1086" s="2">
        <f t="shared" si="102"/>
        <v>45993</v>
      </c>
      <c r="BB1086">
        <f t="shared" si="103"/>
        <v>421.51</v>
      </c>
      <c r="BC1086">
        <f t="shared" si="104"/>
        <v>1417.76</v>
      </c>
      <c r="BD1086" t="str">
        <f t="shared" si="105"/>
        <v>6</v>
      </c>
      <c r="BE1086" t="str">
        <f t="shared" si="106"/>
        <v>F:TC40</v>
      </c>
    </row>
    <row r="1087" spans="1:57" hidden="1" x14ac:dyDescent="0.3">
      <c r="A1087" t="s">
        <v>2372</v>
      </c>
      <c r="B1087" t="s">
        <v>2387</v>
      </c>
      <c r="C1087" t="s">
        <v>2374</v>
      </c>
      <c r="D1087" t="s">
        <v>25</v>
      </c>
      <c r="E1087" t="s">
        <v>550</v>
      </c>
      <c r="F1087" t="s">
        <v>28</v>
      </c>
      <c r="G1087" t="s">
        <v>29</v>
      </c>
      <c r="H1087" t="s">
        <v>2375</v>
      </c>
      <c r="I1087" t="s">
        <v>550</v>
      </c>
      <c r="J1087" t="s">
        <v>21</v>
      </c>
      <c r="K1087" t="s">
        <v>2388</v>
      </c>
      <c r="L1087" t="s">
        <v>2389</v>
      </c>
      <c r="M1087" t="s">
        <v>65</v>
      </c>
      <c r="N1087" t="s">
        <v>26</v>
      </c>
      <c r="O1087" t="s">
        <v>27</v>
      </c>
      <c r="P1087" t="s">
        <v>2390</v>
      </c>
      <c r="Q1087" t="s">
        <v>2391</v>
      </c>
      <c r="R1087" t="s">
        <v>23</v>
      </c>
      <c r="S1087" t="s">
        <v>24</v>
      </c>
      <c r="T1087" t="s">
        <v>550</v>
      </c>
      <c r="U1087" t="s">
        <v>587</v>
      </c>
      <c r="W1087" t="s">
        <v>7943</v>
      </c>
      <c r="X1087" t="s">
        <v>28</v>
      </c>
      <c r="Y1087" t="e">
        <f>VLOOKUP(W1087,ARD_SAFE_PROCESSED_20220608[[#This Row],[Column11]],1,FALSE)</f>
        <v>#N/A</v>
      </c>
      <c r="AB1087" t="str">
        <f>CONCATENATE(LEFT(ARD_SAFE_PROCESSED_20220608[[#This Row],[Column1]],6),"******",RIGHT(ARD_SAFE_PROCESSED_20220608[[#This Row],[Column1]],4),";",ARD_SAFE_PROCESSED_20220608[[#This Row],[Column11]])</f>
        <v>404071******9976;74357045331009379400492</v>
      </c>
      <c r="AD1087" t="str">
        <f>CLEAN(ARD_SAFE_PROCESSED_20220608[[#This Row],[Column1]])</f>
        <v>4040719012229976</v>
      </c>
      <c r="AE1087" t="str">
        <f>CLEAN(ARD_SAFE_PROCESSED_20220608[[#This Row],[Column2]])</f>
        <v>051179</v>
      </c>
      <c r="AF1087" t="str">
        <f>CLEAN(ARD_SAFE_PROCESSED_20220608[[#This Row],[Column3]])</f>
        <v>4079328</v>
      </c>
      <c r="AG1087" t="str">
        <f>CLEAN(ARD_SAFE_PROCESSED_20220608[[#This Row],[Column4]])</f>
        <v>EC</v>
      </c>
      <c r="AH1087" t="str">
        <f>CLEAN(ARD_SAFE_PROCESSED_20220608[[#This Row],[Column5]])</f>
        <v>20251127</v>
      </c>
      <c r="AI1087" t="str">
        <f>CLEAN(ARD_SAFE_PROCESSED_20220608[[#This Row],[Column6]])</f>
        <v>604</v>
      </c>
      <c r="AJ1087" t="str">
        <f>CLEAN(ARD_SAFE_PROCESSED_20220608[[#This Row],[Column7]])</f>
        <v>76</v>
      </c>
      <c r="AK1087" t="str">
        <f>CLEAN(ARD_SAFE_PROCESSED_20220608[[#This Row],[Column8]])</f>
        <v xml:space="preserve">UTP MAS APP PORTAL            </v>
      </c>
      <c r="AL1087" t="str">
        <f>CLEAN(ARD_SAFE_PROCESSED_20220608[[#This Row],[Column9]])</f>
        <v>20251127</v>
      </c>
      <c r="AM1087" t="str">
        <f>CLEAN(ARD_SAFE_PROCESSED_20220608[[#This Row],[Column10]])</f>
        <v xml:space="preserve">'                       </v>
      </c>
      <c r="AN1087" t="s">
        <v>2388</v>
      </c>
      <c r="AO1087" t="str">
        <f>CLEAN(ARD_SAFE_PROCESSED_20220608[[#This Row],[Column12]])</f>
        <v>7996839</v>
      </c>
      <c r="AP1087" t="str">
        <f>CLEAN(ARD_SAFE_PROCESSED_20220608[[#This Row],[Column13]])</f>
        <v xml:space="preserve">   </v>
      </c>
      <c r="AQ1087" t="str">
        <f>CLEAN(ARD_SAFE_PROCESSED_20220608[[#This Row],[Column14]])</f>
        <v xml:space="preserve">PV000000  </v>
      </c>
      <c r="AR1087" t="str">
        <f>CLEAN(ARD_SAFE_PROCESSED_20220608[[#This Row],[Column15]])</f>
        <v xml:space="preserve">E-COMMERCE                                        </v>
      </c>
      <c r="AS1087" t="str">
        <f>CLEAN(ARD_SAFE_PROCESSED_20220608[[#This Row],[Column16]])</f>
        <v xml:space="preserve">9On9L20251127  </v>
      </c>
      <c r="AT1087" t="str">
        <f>CLEAN(ARD_SAFE_PROCESSED_20220608[[#This Row],[Column17]])</f>
        <v>1194.13</v>
      </c>
      <c r="AU1087" t="str">
        <f>CLEAN(ARD_SAFE_PROCESSED_20220608[[#This Row],[Column18]])</f>
        <v xml:space="preserve">' </v>
      </c>
      <c r="AV1087" t="str">
        <f>CLEAN(ARD_SAFE_PROCESSED_20220608[[#This Row],[Column19]])</f>
        <v xml:space="preserve">          </v>
      </c>
      <c r="AW1087" t="str">
        <f>CLEAN(ARD_SAFE_PROCESSED_20220608[[#This Row],[Column20]])</f>
        <v>20251127</v>
      </c>
      <c r="AX1087" t="str">
        <f>CLEAN(ARD_SAFE_PROCESSED_20220608[[#This Row],[Column21]])</f>
        <v>160414</v>
      </c>
      <c r="AY1087" t="str">
        <f>LEFT(ARD_SAFE_PROCESSED_20220608[[#This Row],[Column1]],6)</f>
        <v>404071</v>
      </c>
      <c r="AZ1087" t="str">
        <f>RIGHT(ARD_SAFE_PROCESSED_20220608[[#This Row],[Column1]],4)</f>
        <v>9976</v>
      </c>
      <c r="BA1087" s="2">
        <f t="shared" ref="BA1087:BA1150" si="107">VLOOKUP(AB1087,x,6,FALSE)</f>
        <v>45993</v>
      </c>
      <c r="BB1087">
        <f t="shared" ref="BB1087:BB1150" si="108">VLOOKUP(AB1087,x,2,FALSE)</f>
        <v>355.03</v>
      </c>
      <c r="BC1087">
        <f t="shared" ref="BC1087:BC1150" si="109">VLOOKUP(AB1087,x,3,FALSE)</f>
        <v>1194.1300000000001</v>
      </c>
      <c r="BD1087" t="str">
        <f t="shared" ref="BD1087:BD1150" si="110">VLOOKUP(AB1087,x,4,FALSE)</f>
        <v>6</v>
      </c>
      <c r="BE1087" t="str">
        <f t="shared" ref="BE1087:BE1150" si="111">VLOOKUP(AB1087,x,5,FALSE)</f>
        <v>F:TC40</v>
      </c>
    </row>
    <row r="1088" spans="1:57" hidden="1" x14ac:dyDescent="0.3">
      <c r="A1088" t="s">
        <v>2372</v>
      </c>
      <c r="B1088" t="s">
        <v>2392</v>
      </c>
      <c r="C1088" t="s">
        <v>2374</v>
      </c>
      <c r="D1088" t="s">
        <v>25</v>
      </c>
      <c r="E1088" t="s">
        <v>550</v>
      </c>
      <c r="F1088" t="s">
        <v>28</v>
      </c>
      <c r="G1088" t="s">
        <v>29</v>
      </c>
      <c r="H1088" t="s">
        <v>2375</v>
      </c>
      <c r="I1088" t="s">
        <v>550</v>
      </c>
      <c r="J1088" t="s">
        <v>21</v>
      </c>
      <c r="K1088" t="s">
        <v>2393</v>
      </c>
      <c r="L1088" t="s">
        <v>2394</v>
      </c>
      <c r="M1088" t="s">
        <v>65</v>
      </c>
      <c r="N1088" t="s">
        <v>26</v>
      </c>
      <c r="O1088" t="s">
        <v>27</v>
      </c>
      <c r="P1088" t="s">
        <v>2395</v>
      </c>
      <c r="Q1088" t="s">
        <v>2396</v>
      </c>
      <c r="R1088" t="s">
        <v>23</v>
      </c>
      <c r="S1088" t="s">
        <v>24</v>
      </c>
      <c r="T1088" t="s">
        <v>550</v>
      </c>
      <c r="U1088" t="s">
        <v>2397</v>
      </c>
      <c r="W1088" t="s">
        <v>7948</v>
      </c>
      <c r="X1088" t="s">
        <v>28</v>
      </c>
      <c r="Y1088" t="e">
        <f>VLOOKUP(W1088,ARD_SAFE_PROCESSED_20220608[[#This Row],[Column11]],1,FALSE)</f>
        <v>#N/A</v>
      </c>
      <c r="AB1088" t="str">
        <f>CONCATENATE(LEFT(ARD_SAFE_PROCESSED_20220608[[#This Row],[Column1]],6),"******",RIGHT(ARD_SAFE_PROCESSED_20220608[[#This Row],[Column1]],4),";",ARD_SAFE_PROCESSED_20220608[[#This Row],[Column11]])</f>
        <v>404071******9976;74357045331009379400542</v>
      </c>
      <c r="AD1088" t="str">
        <f>CLEAN(ARD_SAFE_PROCESSED_20220608[[#This Row],[Column1]])</f>
        <v>4040719012229976</v>
      </c>
      <c r="AE1088" t="str">
        <f>CLEAN(ARD_SAFE_PROCESSED_20220608[[#This Row],[Column2]])</f>
        <v>058743</v>
      </c>
      <c r="AF1088" t="str">
        <f>CLEAN(ARD_SAFE_PROCESSED_20220608[[#This Row],[Column3]])</f>
        <v>4079328</v>
      </c>
      <c r="AG1088" t="str">
        <f>CLEAN(ARD_SAFE_PROCESSED_20220608[[#This Row],[Column4]])</f>
        <v>EC</v>
      </c>
      <c r="AH1088" t="str">
        <f>CLEAN(ARD_SAFE_PROCESSED_20220608[[#This Row],[Column5]])</f>
        <v>20251127</v>
      </c>
      <c r="AI1088" t="str">
        <f>CLEAN(ARD_SAFE_PROCESSED_20220608[[#This Row],[Column6]])</f>
        <v>604</v>
      </c>
      <c r="AJ1088" t="str">
        <f>CLEAN(ARD_SAFE_PROCESSED_20220608[[#This Row],[Column7]])</f>
        <v>76</v>
      </c>
      <c r="AK1088" t="str">
        <f>CLEAN(ARD_SAFE_PROCESSED_20220608[[#This Row],[Column8]])</f>
        <v xml:space="preserve">UTP MAS APP PORTAL            </v>
      </c>
      <c r="AL1088" t="str">
        <f>CLEAN(ARD_SAFE_PROCESSED_20220608[[#This Row],[Column9]])</f>
        <v>20251127</v>
      </c>
      <c r="AM1088" t="str">
        <f>CLEAN(ARD_SAFE_PROCESSED_20220608[[#This Row],[Column10]])</f>
        <v xml:space="preserve">'                       </v>
      </c>
      <c r="AN1088" t="s">
        <v>2393</v>
      </c>
      <c r="AO1088" t="str">
        <f>CLEAN(ARD_SAFE_PROCESSED_20220608[[#This Row],[Column12]])</f>
        <v>7026645</v>
      </c>
      <c r="AP1088" t="str">
        <f>CLEAN(ARD_SAFE_PROCESSED_20220608[[#This Row],[Column13]])</f>
        <v xml:space="preserve">   </v>
      </c>
      <c r="AQ1088" t="str">
        <f>CLEAN(ARD_SAFE_PROCESSED_20220608[[#This Row],[Column14]])</f>
        <v xml:space="preserve">PV000000  </v>
      </c>
      <c r="AR1088" t="str">
        <f>CLEAN(ARD_SAFE_PROCESSED_20220608[[#This Row],[Column15]])</f>
        <v xml:space="preserve">E-COMMERCE                                        </v>
      </c>
      <c r="AS1088" t="str">
        <f>CLEAN(ARD_SAFE_PROCESSED_20220608[[#This Row],[Column16]])</f>
        <v xml:space="preserve">SdvqE20251127  </v>
      </c>
      <c r="AT1088" t="str">
        <f>CLEAN(ARD_SAFE_PROCESSED_20220608[[#This Row],[Column17]])</f>
        <v>626.06</v>
      </c>
      <c r="AU1088" t="str">
        <f>CLEAN(ARD_SAFE_PROCESSED_20220608[[#This Row],[Column18]])</f>
        <v xml:space="preserve">' </v>
      </c>
      <c r="AV1088" t="str">
        <f>CLEAN(ARD_SAFE_PROCESSED_20220608[[#This Row],[Column19]])</f>
        <v xml:space="preserve">          </v>
      </c>
      <c r="AW1088" t="str">
        <f>CLEAN(ARD_SAFE_PROCESSED_20220608[[#This Row],[Column20]])</f>
        <v>20251127</v>
      </c>
      <c r="AX1088" t="str">
        <f>CLEAN(ARD_SAFE_PROCESSED_20220608[[#This Row],[Column21]])</f>
        <v>170754</v>
      </c>
      <c r="AY1088" t="str">
        <f>LEFT(ARD_SAFE_PROCESSED_20220608[[#This Row],[Column1]],6)</f>
        <v>404071</v>
      </c>
      <c r="AZ1088" t="str">
        <f>RIGHT(ARD_SAFE_PROCESSED_20220608[[#This Row],[Column1]],4)</f>
        <v>9976</v>
      </c>
      <c r="BA1088" s="2">
        <f t="shared" si="107"/>
        <v>45993</v>
      </c>
      <c r="BB1088">
        <f t="shared" si="108"/>
        <v>186.13</v>
      </c>
      <c r="BC1088">
        <f t="shared" si="109"/>
        <v>626.05999999999995</v>
      </c>
      <c r="BD1088" t="str">
        <f t="shared" si="110"/>
        <v>6</v>
      </c>
      <c r="BE1088" t="str">
        <f t="shared" si="111"/>
        <v>F:TC40</v>
      </c>
    </row>
    <row r="1089" spans="1:57" hidden="1" x14ac:dyDescent="0.3">
      <c r="A1089" t="s">
        <v>2372</v>
      </c>
      <c r="B1089" t="s">
        <v>2398</v>
      </c>
      <c r="C1089" t="s">
        <v>2374</v>
      </c>
      <c r="D1089" t="s">
        <v>25</v>
      </c>
      <c r="E1089" t="s">
        <v>550</v>
      </c>
      <c r="F1089" t="s">
        <v>28</v>
      </c>
      <c r="G1089" t="s">
        <v>29</v>
      </c>
      <c r="H1089" t="s">
        <v>2375</v>
      </c>
      <c r="I1089" t="s">
        <v>550</v>
      </c>
      <c r="J1089" t="s">
        <v>21</v>
      </c>
      <c r="K1089" t="s">
        <v>2399</v>
      </c>
      <c r="L1089" t="s">
        <v>2400</v>
      </c>
      <c r="M1089" t="s">
        <v>65</v>
      </c>
      <c r="N1089" t="s">
        <v>26</v>
      </c>
      <c r="O1089" t="s">
        <v>27</v>
      </c>
      <c r="P1089" t="s">
        <v>2401</v>
      </c>
      <c r="Q1089" t="s">
        <v>2402</v>
      </c>
      <c r="R1089" t="s">
        <v>23</v>
      </c>
      <c r="S1089" t="s">
        <v>24</v>
      </c>
      <c r="T1089" t="s">
        <v>550</v>
      </c>
      <c r="U1089" t="s">
        <v>2403</v>
      </c>
      <c r="W1089" t="s">
        <v>2294</v>
      </c>
      <c r="X1089" t="s">
        <v>28</v>
      </c>
      <c r="Y1089" t="e">
        <f>VLOOKUP(W1089,ARD_SAFE_PROCESSED_20220608[[#This Row],[Column11]],1,FALSE)</f>
        <v>#N/A</v>
      </c>
      <c r="AB1089" t="str">
        <f>CONCATENATE(LEFT(ARD_SAFE_PROCESSED_20220608[[#This Row],[Column1]],6),"******",RIGHT(ARD_SAFE_PROCESSED_20220608[[#This Row],[Column1]],4),";",ARD_SAFE_PROCESSED_20220608[[#This Row],[Column11]])</f>
        <v>404071******9976;74357045331009379400567</v>
      </c>
      <c r="AD1089" t="str">
        <f>CLEAN(ARD_SAFE_PROCESSED_20220608[[#This Row],[Column1]])</f>
        <v>4040719012229976</v>
      </c>
      <c r="AE1089" t="str">
        <f>CLEAN(ARD_SAFE_PROCESSED_20220608[[#This Row],[Column2]])</f>
        <v>062803</v>
      </c>
      <c r="AF1089" t="str">
        <f>CLEAN(ARD_SAFE_PROCESSED_20220608[[#This Row],[Column3]])</f>
        <v>4079328</v>
      </c>
      <c r="AG1089" t="str">
        <f>CLEAN(ARD_SAFE_PROCESSED_20220608[[#This Row],[Column4]])</f>
        <v>EC</v>
      </c>
      <c r="AH1089" t="str">
        <f>CLEAN(ARD_SAFE_PROCESSED_20220608[[#This Row],[Column5]])</f>
        <v>20251127</v>
      </c>
      <c r="AI1089" t="str">
        <f>CLEAN(ARD_SAFE_PROCESSED_20220608[[#This Row],[Column6]])</f>
        <v>604</v>
      </c>
      <c r="AJ1089" t="str">
        <f>CLEAN(ARD_SAFE_PROCESSED_20220608[[#This Row],[Column7]])</f>
        <v>76</v>
      </c>
      <c r="AK1089" t="str">
        <f>CLEAN(ARD_SAFE_PROCESSED_20220608[[#This Row],[Column8]])</f>
        <v xml:space="preserve">UTP MAS APP PORTAL            </v>
      </c>
      <c r="AL1089" t="str">
        <f>CLEAN(ARD_SAFE_PROCESSED_20220608[[#This Row],[Column9]])</f>
        <v>20251127</v>
      </c>
      <c r="AM1089" t="str">
        <f>CLEAN(ARD_SAFE_PROCESSED_20220608[[#This Row],[Column10]])</f>
        <v xml:space="preserve">'                       </v>
      </c>
      <c r="AN1089" t="s">
        <v>2399</v>
      </c>
      <c r="AO1089" t="str">
        <f>CLEAN(ARD_SAFE_PROCESSED_20220608[[#This Row],[Column12]])</f>
        <v>7041954</v>
      </c>
      <c r="AP1089" t="str">
        <f>CLEAN(ARD_SAFE_PROCESSED_20220608[[#This Row],[Column13]])</f>
        <v xml:space="preserve">   </v>
      </c>
      <c r="AQ1089" t="str">
        <f>CLEAN(ARD_SAFE_PROCESSED_20220608[[#This Row],[Column14]])</f>
        <v xml:space="preserve">PV000000  </v>
      </c>
      <c r="AR1089" t="str">
        <f>CLEAN(ARD_SAFE_PROCESSED_20220608[[#This Row],[Column15]])</f>
        <v xml:space="preserve">E-COMMERCE                                        </v>
      </c>
      <c r="AS1089" t="str">
        <f>CLEAN(ARD_SAFE_PROCESSED_20220608[[#This Row],[Column16]])</f>
        <v xml:space="preserve">oLPOH20251127  </v>
      </c>
      <c r="AT1089" t="str">
        <f>CLEAN(ARD_SAFE_PROCESSED_20220608[[#This Row],[Column17]])</f>
        <v>623.89</v>
      </c>
      <c r="AU1089" t="str">
        <f>CLEAN(ARD_SAFE_PROCESSED_20220608[[#This Row],[Column18]])</f>
        <v xml:space="preserve">' </v>
      </c>
      <c r="AV1089" t="str">
        <f>CLEAN(ARD_SAFE_PROCESSED_20220608[[#This Row],[Column19]])</f>
        <v xml:space="preserve">          </v>
      </c>
      <c r="AW1089" t="str">
        <f>CLEAN(ARD_SAFE_PROCESSED_20220608[[#This Row],[Column20]])</f>
        <v>20251127</v>
      </c>
      <c r="AX1089" t="str">
        <f>CLEAN(ARD_SAFE_PROCESSED_20220608[[#This Row],[Column21]])</f>
        <v>173813</v>
      </c>
      <c r="AY1089" t="str">
        <f>LEFT(ARD_SAFE_PROCESSED_20220608[[#This Row],[Column1]],6)</f>
        <v>404071</v>
      </c>
      <c r="AZ1089" t="str">
        <f>RIGHT(ARD_SAFE_PROCESSED_20220608[[#This Row],[Column1]],4)</f>
        <v>9976</v>
      </c>
      <c r="BA1089" s="2">
        <f t="shared" si="107"/>
        <v>45993</v>
      </c>
      <c r="BB1089">
        <f t="shared" si="108"/>
        <v>185.49</v>
      </c>
      <c r="BC1089">
        <f t="shared" si="109"/>
        <v>623.89</v>
      </c>
      <c r="BD1089" t="str">
        <f t="shared" si="110"/>
        <v>6</v>
      </c>
      <c r="BE1089" t="str">
        <f t="shared" si="111"/>
        <v>F:TC40</v>
      </c>
    </row>
    <row r="1090" spans="1:57" hidden="1" x14ac:dyDescent="0.3">
      <c r="A1090" t="s">
        <v>3404</v>
      </c>
      <c r="B1090" t="s">
        <v>3433</v>
      </c>
      <c r="C1090" t="s">
        <v>3434</v>
      </c>
      <c r="D1090" t="s">
        <v>64</v>
      </c>
      <c r="E1090" t="s">
        <v>550</v>
      </c>
      <c r="F1090" t="s">
        <v>28</v>
      </c>
      <c r="G1090" t="s">
        <v>74</v>
      </c>
      <c r="H1090" t="s">
        <v>3435</v>
      </c>
      <c r="I1090" t="s">
        <v>550</v>
      </c>
      <c r="J1090" t="s">
        <v>21</v>
      </c>
      <c r="K1090" t="s">
        <v>3436</v>
      </c>
      <c r="L1090" t="s">
        <v>3437</v>
      </c>
      <c r="M1090" t="s">
        <v>65</v>
      </c>
      <c r="N1090" t="s">
        <v>180</v>
      </c>
      <c r="O1090" t="s">
        <v>66</v>
      </c>
      <c r="P1090" t="s">
        <v>22</v>
      </c>
      <c r="Q1090" t="s">
        <v>80</v>
      </c>
      <c r="R1090" t="s">
        <v>23</v>
      </c>
      <c r="S1090" t="s">
        <v>24</v>
      </c>
      <c r="T1090" t="s">
        <v>550</v>
      </c>
      <c r="U1090" t="s">
        <v>3438</v>
      </c>
      <c r="W1090" t="s">
        <v>2406</v>
      </c>
      <c r="X1090" t="s">
        <v>28</v>
      </c>
      <c r="Y1090" t="e">
        <f>VLOOKUP(W1090,ARD_SAFE_PROCESSED_20220608[[#This Row],[Column11]],1,FALSE)</f>
        <v>#N/A</v>
      </c>
      <c r="AB1090" t="str">
        <f>CONCATENATE(LEFT(ARD_SAFE_PROCESSED_20220608[[#This Row],[Column1]],6),"******",RIGHT(ARD_SAFE_PROCESSED_20220608[[#This Row],[Column1]],4),";",ARD_SAFE_PROCESSED_20220608[[#This Row],[Column11]])</f>
        <v>421355******4664;74357045331009699400123</v>
      </c>
      <c r="AD1090" t="str">
        <f>CLEAN(ARD_SAFE_PROCESSED_20220608[[#This Row],[Column1]])</f>
        <v>4213550183644664</v>
      </c>
      <c r="AE1090" t="str">
        <f>CLEAN(ARD_SAFE_PROCESSED_20220608[[#This Row],[Column2]])</f>
        <v>642314</v>
      </c>
      <c r="AF1090" t="str">
        <f>CLEAN(ARD_SAFE_PROCESSED_20220608[[#This Row],[Column3]])</f>
        <v>2245035</v>
      </c>
      <c r="AG1090" t="str">
        <f>CLEAN(ARD_SAFE_PROCESSED_20220608[[#This Row],[Column4]])</f>
        <v>PL</v>
      </c>
      <c r="AH1090" t="str">
        <f>CLEAN(ARD_SAFE_PROCESSED_20220608[[#This Row],[Column5]])</f>
        <v>20251127</v>
      </c>
      <c r="AI1090" t="str">
        <f>CLEAN(ARD_SAFE_PROCESSED_20220608[[#This Row],[Column6]])</f>
        <v>604</v>
      </c>
      <c r="AJ1090" t="str">
        <f>CLEAN(ARD_SAFE_PROCESSED_20220608[[#This Row],[Column7]])</f>
        <v>77</v>
      </c>
      <c r="AK1090" t="str">
        <f>CLEAN(ARD_SAFE_PROCESSED_20220608[[#This Row],[Column8]])</f>
        <v xml:space="preserve">E S HUIRACOCHA                </v>
      </c>
      <c r="AL1090" t="str">
        <f>CLEAN(ARD_SAFE_PROCESSED_20220608[[#This Row],[Column9]])</f>
        <v>20251127</v>
      </c>
      <c r="AM1090" t="str">
        <f>CLEAN(ARD_SAFE_PROCESSED_20220608[[#This Row],[Column10]])</f>
        <v xml:space="preserve">'                       </v>
      </c>
      <c r="AN1090" t="s">
        <v>3436</v>
      </c>
      <c r="AO1090" t="str">
        <f>CLEAN(ARD_SAFE_PROCESSED_20220608[[#This Row],[Column12]])</f>
        <v>4966</v>
      </c>
      <c r="AP1090" t="str">
        <f>CLEAN(ARD_SAFE_PROCESSED_20220608[[#This Row],[Column13]])</f>
        <v xml:space="preserve">   </v>
      </c>
      <c r="AQ1090" t="str">
        <f>CLEAN(ARD_SAFE_PROCESSED_20220608[[#This Row],[Column14]])</f>
        <v xml:space="preserve">PS0502    </v>
      </c>
      <c r="AR1090" t="str">
        <f>CLEAN(ARD_SAFE_PROCESSED_20220608[[#This Row],[Column15]])</f>
        <v xml:space="preserve">POS CONTACTLESS CHIP                              </v>
      </c>
      <c r="AS1090" t="str">
        <f>CLEAN(ARD_SAFE_PROCESSED_20220608[[#This Row],[Column16]])</f>
        <v xml:space="preserve">               </v>
      </c>
      <c r="AT1090" t="str">
        <f>CLEAN(ARD_SAFE_PROCESSED_20220608[[#This Row],[Column17]])</f>
        <v>30.00</v>
      </c>
      <c r="AU1090" t="str">
        <f>CLEAN(ARD_SAFE_PROCESSED_20220608[[#This Row],[Column18]])</f>
        <v xml:space="preserve">' </v>
      </c>
      <c r="AV1090" t="str">
        <f>CLEAN(ARD_SAFE_PROCESSED_20220608[[#This Row],[Column19]])</f>
        <v xml:space="preserve">          </v>
      </c>
      <c r="AW1090" t="str">
        <f>CLEAN(ARD_SAFE_PROCESSED_20220608[[#This Row],[Column20]])</f>
        <v>20251127</v>
      </c>
      <c r="AX1090" t="str">
        <f>CLEAN(ARD_SAFE_PROCESSED_20220608[[#This Row],[Column21]])</f>
        <v>25351</v>
      </c>
      <c r="AY1090" t="str">
        <f>LEFT(ARD_SAFE_PROCESSED_20220608[[#This Row],[Column1]],6)</f>
        <v>421355</v>
      </c>
      <c r="AZ1090" t="str">
        <f>RIGHT(ARD_SAFE_PROCESSED_20220608[[#This Row],[Column1]],4)</f>
        <v>4664</v>
      </c>
      <c r="BA1090" s="2">
        <f t="shared" si="107"/>
        <v>45993</v>
      </c>
      <c r="BB1090">
        <f t="shared" si="108"/>
        <v>8.92</v>
      </c>
      <c r="BC1090">
        <f t="shared" si="109"/>
        <v>30</v>
      </c>
      <c r="BD1090" t="str">
        <f t="shared" si="110"/>
        <v>1</v>
      </c>
      <c r="BE1090" t="str">
        <f t="shared" si="111"/>
        <v>F:TC40</v>
      </c>
    </row>
    <row r="1091" spans="1:57" hidden="1" x14ac:dyDescent="0.3">
      <c r="A1091" t="s">
        <v>3404</v>
      </c>
      <c r="B1091" t="s">
        <v>3417</v>
      </c>
      <c r="C1091" t="s">
        <v>3418</v>
      </c>
      <c r="D1091" t="s">
        <v>64</v>
      </c>
      <c r="E1091" t="s">
        <v>550</v>
      </c>
      <c r="F1091" t="s">
        <v>28</v>
      </c>
      <c r="G1091" t="s">
        <v>74</v>
      </c>
      <c r="H1091" t="s">
        <v>3419</v>
      </c>
      <c r="I1091" t="s">
        <v>550</v>
      </c>
      <c r="J1091" t="s">
        <v>21</v>
      </c>
      <c r="K1091" t="s">
        <v>3420</v>
      </c>
      <c r="L1091" t="s">
        <v>3421</v>
      </c>
      <c r="M1091" t="s">
        <v>65</v>
      </c>
      <c r="N1091" t="s">
        <v>150</v>
      </c>
      <c r="O1091" t="s">
        <v>66</v>
      </c>
      <c r="P1091" t="s">
        <v>22</v>
      </c>
      <c r="Q1091" t="s">
        <v>80</v>
      </c>
      <c r="R1091" t="s">
        <v>23</v>
      </c>
      <c r="S1091" t="s">
        <v>24</v>
      </c>
      <c r="T1091" t="s">
        <v>550</v>
      </c>
      <c r="U1091" t="s">
        <v>3422</v>
      </c>
      <c r="W1091" t="s">
        <v>4712</v>
      </c>
      <c r="X1091" t="s">
        <v>28</v>
      </c>
      <c r="Y1091" t="e">
        <f>VLOOKUP(W1091,ARD_SAFE_PROCESSED_20220608[[#This Row],[Column11]],1,FALSE)</f>
        <v>#N/A</v>
      </c>
      <c r="AB1091" t="str">
        <f>CONCATENATE(LEFT(ARD_SAFE_PROCESSED_20220608[[#This Row],[Column1]],6),"******",RIGHT(ARD_SAFE_PROCESSED_20220608[[#This Row],[Column1]],4),";",ARD_SAFE_PROCESSED_20220608[[#This Row],[Column11]])</f>
        <v>421355******4664;74357045331009700800030</v>
      </c>
      <c r="AD1091" t="str">
        <f>CLEAN(ARD_SAFE_PROCESSED_20220608[[#This Row],[Column1]])</f>
        <v>4213550183644664</v>
      </c>
      <c r="AE1091" t="str">
        <f>CLEAN(ARD_SAFE_PROCESSED_20220608[[#This Row],[Column2]])</f>
        <v>409179</v>
      </c>
      <c r="AF1091" t="str">
        <f>CLEAN(ARD_SAFE_PROCESSED_20220608[[#This Row],[Column3]])</f>
        <v>2245078</v>
      </c>
      <c r="AG1091" t="str">
        <f>CLEAN(ARD_SAFE_PROCESSED_20220608[[#This Row],[Column4]])</f>
        <v>PL</v>
      </c>
      <c r="AH1091" t="str">
        <f>CLEAN(ARD_SAFE_PROCESSED_20220608[[#This Row],[Column5]])</f>
        <v>20251127</v>
      </c>
      <c r="AI1091" t="str">
        <f>CLEAN(ARD_SAFE_PROCESSED_20220608[[#This Row],[Column6]])</f>
        <v>604</v>
      </c>
      <c r="AJ1091" t="str">
        <f>CLEAN(ARD_SAFE_PROCESSED_20220608[[#This Row],[Column7]])</f>
        <v>77</v>
      </c>
      <c r="AK1091" t="str">
        <f>CLEAN(ARD_SAFE_PROCESSED_20220608[[#This Row],[Column8]])</f>
        <v xml:space="preserve">E S SALAVERRY                 </v>
      </c>
      <c r="AL1091" t="str">
        <f>CLEAN(ARD_SAFE_PROCESSED_20220608[[#This Row],[Column9]])</f>
        <v>20251127</v>
      </c>
      <c r="AM1091" t="str">
        <f>CLEAN(ARD_SAFE_PROCESSED_20220608[[#This Row],[Column10]])</f>
        <v xml:space="preserve">'                       </v>
      </c>
      <c r="AN1091" t="s">
        <v>3420</v>
      </c>
      <c r="AO1091" t="str">
        <f>CLEAN(ARD_SAFE_PROCESSED_20220608[[#This Row],[Column12]])</f>
        <v>2782</v>
      </c>
      <c r="AP1091" t="str">
        <f>CLEAN(ARD_SAFE_PROCESSED_20220608[[#This Row],[Column13]])</f>
        <v xml:space="preserve">   </v>
      </c>
      <c r="AQ1091" t="str">
        <f>CLEAN(ARD_SAFE_PROCESSED_20220608[[#This Row],[Column14]])</f>
        <v xml:space="preserve">PS0503    </v>
      </c>
      <c r="AR1091" t="str">
        <f>CLEAN(ARD_SAFE_PROCESSED_20220608[[#This Row],[Column15]])</f>
        <v xml:space="preserve">POS CONTACTLESS CHIP                              </v>
      </c>
      <c r="AS1091" t="str">
        <f>CLEAN(ARD_SAFE_PROCESSED_20220608[[#This Row],[Column16]])</f>
        <v xml:space="preserve">               </v>
      </c>
      <c r="AT1091" t="str">
        <f>CLEAN(ARD_SAFE_PROCESSED_20220608[[#This Row],[Column17]])</f>
        <v>30.00</v>
      </c>
      <c r="AU1091" t="str">
        <f>CLEAN(ARD_SAFE_PROCESSED_20220608[[#This Row],[Column18]])</f>
        <v xml:space="preserve">' </v>
      </c>
      <c r="AV1091" t="str">
        <f>CLEAN(ARD_SAFE_PROCESSED_20220608[[#This Row],[Column19]])</f>
        <v xml:space="preserve">          </v>
      </c>
      <c r="AW1091" t="str">
        <f>CLEAN(ARD_SAFE_PROCESSED_20220608[[#This Row],[Column20]])</f>
        <v>20251127</v>
      </c>
      <c r="AX1091" t="str">
        <f>CLEAN(ARD_SAFE_PROCESSED_20220608[[#This Row],[Column21]])</f>
        <v>24413</v>
      </c>
      <c r="AY1091" t="str">
        <f>LEFT(ARD_SAFE_PROCESSED_20220608[[#This Row],[Column1]],6)</f>
        <v>421355</v>
      </c>
      <c r="AZ1091" t="str">
        <f>RIGHT(ARD_SAFE_PROCESSED_20220608[[#This Row],[Column1]],4)</f>
        <v>4664</v>
      </c>
      <c r="BA1091" s="2">
        <f t="shared" si="107"/>
        <v>45993</v>
      </c>
      <c r="BB1091">
        <f t="shared" si="108"/>
        <v>8.92</v>
      </c>
      <c r="BC1091">
        <f t="shared" si="109"/>
        <v>30</v>
      </c>
      <c r="BD1091" t="str">
        <f t="shared" si="110"/>
        <v>1</v>
      </c>
      <c r="BE1091" t="str">
        <f t="shared" si="111"/>
        <v>F:TC40</v>
      </c>
    </row>
    <row r="1092" spans="1:57" hidden="1" x14ac:dyDescent="0.3">
      <c r="A1092" t="s">
        <v>3404</v>
      </c>
      <c r="B1092" t="s">
        <v>3423</v>
      </c>
      <c r="C1092" t="s">
        <v>3418</v>
      </c>
      <c r="D1092" t="s">
        <v>64</v>
      </c>
      <c r="E1092" t="s">
        <v>550</v>
      </c>
      <c r="F1092" t="s">
        <v>28</v>
      </c>
      <c r="G1092" t="s">
        <v>74</v>
      </c>
      <c r="H1092" t="s">
        <v>3419</v>
      </c>
      <c r="I1092" t="s">
        <v>550</v>
      </c>
      <c r="J1092" t="s">
        <v>21</v>
      </c>
      <c r="K1092" t="s">
        <v>3424</v>
      </c>
      <c r="L1092" t="s">
        <v>3425</v>
      </c>
      <c r="M1092" t="s">
        <v>65</v>
      </c>
      <c r="N1092" t="s">
        <v>150</v>
      </c>
      <c r="O1092" t="s">
        <v>66</v>
      </c>
      <c r="P1092" t="s">
        <v>22</v>
      </c>
      <c r="Q1092" t="s">
        <v>80</v>
      </c>
      <c r="R1092" t="s">
        <v>23</v>
      </c>
      <c r="S1092" t="s">
        <v>24</v>
      </c>
      <c r="T1092" t="s">
        <v>550</v>
      </c>
      <c r="U1092" t="s">
        <v>3426</v>
      </c>
      <c r="W1092" t="s">
        <v>8407</v>
      </c>
      <c r="X1092" t="s">
        <v>28</v>
      </c>
      <c r="Y1092" t="e">
        <f>VLOOKUP(W1092,ARD_SAFE_PROCESSED_20220608[[#This Row],[Column11]],1,FALSE)</f>
        <v>#N/A</v>
      </c>
      <c r="AB1092" t="str">
        <f>CONCATENATE(LEFT(ARD_SAFE_PROCESSED_20220608[[#This Row],[Column1]],6),"******",RIGHT(ARD_SAFE_PROCESSED_20220608[[#This Row],[Column1]],4),";",ARD_SAFE_PROCESSED_20220608[[#This Row],[Column11]])</f>
        <v>421355******4664;74357045331009700800048</v>
      </c>
      <c r="AD1092" t="str">
        <f>CLEAN(ARD_SAFE_PROCESSED_20220608[[#This Row],[Column1]])</f>
        <v>4213550183644664</v>
      </c>
      <c r="AE1092" t="str">
        <f>CLEAN(ARD_SAFE_PROCESSED_20220608[[#This Row],[Column2]])</f>
        <v>493392</v>
      </c>
      <c r="AF1092" t="str">
        <f>CLEAN(ARD_SAFE_PROCESSED_20220608[[#This Row],[Column3]])</f>
        <v>2245078</v>
      </c>
      <c r="AG1092" t="str">
        <f>CLEAN(ARD_SAFE_PROCESSED_20220608[[#This Row],[Column4]])</f>
        <v>PL</v>
      </c>
      <c r="AH1092" t="str">
        <f>CLEAN(ARD_SAFE_PROCESSED_20220608[[#This Row],[Column5]])</f>
        <v>20251127</v>
      </c>
      <c r="AI1092" t="str">
        <f>CLEAN(ARD_SAFE_PROCESSED_20220608[[#This Row],[Column6]])</f>
        <v>604</v>
      </c>
      <c r="AJ1092" t="str">
        <f>CLEAN(ARD_SAFE_PROCESSED_20220608[[#This Row],[Column7]])</f>
        <v>77</v>
      </c>
      <c r="AK1092" t="str">
        <f>CLEAN(ARD_SAFE_PROCESSED_20220608[[#This Row],[Column8]])</f>
        <v xml:space="preserve">E S SALAVERRY                 </v>
      </c>
      <c r="AL1092" t="str">
        <f>CLEAN(ARD_SAFE_PROCESSED_20220608[[#This Row],[Column9]])</f>
        <v>20251127</v>
      </c>
      <c r="AM1092" t="str">
        <f>CLEAN(ARD_SAFE_PROCESSED_20220608[[#This Row],[Column10]])</f>
        <v xml:space="preserve">'                       </v>
      </c>
      <c r="AN1092" t="s">
        <v>3424</v>
      </c>
      <c r="AO1092" t="str">
        <f>CLEAN(ARD_SAFE_PROCESSED_20220608[[#This Row],[Column12]])</f>
        <v>2784</v>
      </c>
      <c r="AP1092" t="str">
        <f>CLEAN(ARD_SAFE_PROCESSED_20220608[[#This Row],[Column13]])</f>
        <v xml:space="preserve">   </v>
      </c>
      <c r="AQ1092" t="str">
        <f>CLEAN(ARD_SAFE_PROCESSED_20220608[[#This Row],[Column14]])</f>
        <v xml:space="preserve">PS0503    </v>
      </c>
      <c r="AR1092" t="str">
        <f>CLEAN(ARD_SAFE_PROCESSED_20220608[[#This Row],[Column15]])</f>
        <v xml:space="preserve">POS CONTACTLESS CHIP                              </v>
      </c>
      <c r="AS1092" t="str">
        <f>CLEAN(ARD_SAFE_PROCESSED_20220608[[#This Row],[Column16]])</f>
        <v xml:space="preserve">               </v>
      </c>
      <c r="AT1092" t="str">
        <f>CLEAN(ARD_SAFE_PROCESSED_20220608[[#This Row],[Column17]])</f>
        <v>30.00</v>
      </c>
      <c r="AU1092" t="str">
        <f>CLEAN(ARD_SAFE_PROCESSED_20220608[[#This Row],[Column18]])</f>
        <v xml:space="preserve">' </v>
      </c>
      <c r="AV1092" t="str">
        <f>CLEAN(ARD_SAFE_PROCESSED_20220608[[#This Row],[Column19]])</f>
        <v xml:space="preserve">          </v>
      </c>
      <c r="AW1092" t="str">
        <f>CLEAN(ARD_SAFE_PROCESSED_20220608[[#This Row],[Column20]])</f>
        <v>20251127</v>
      </c>
      <c r="AX1092" t="str">
        <f>CLEAN(ARD_SAFE_PROCESSED_20220608[[#This Row],[Column21]])</f>
        <v>24552</v>
      </c>
      <c r="AY1092" t="str">
        <f>LEFT(ARD_SAFE_PROCESSED_20220608[[#This Row],[Column1]],6)</f>
        <v>421355</v>
      </c>
      <c r="AZ1092" t="str">
        <f>RIGHT(ARD_SAFE_PROCESSED_20220608[[#This Row],[Column1]],4)</f>
        <v>4664</v>
      </c>
      <c r="BA1092" s="2">
        <f t="shared" si="107"/>
        <v>45993</v>
      </c>
      <c r="BB1092">
        <f t="shared" si="108"/>
        <v>8.92</v>
      </c>
      <c r="BC1092">
        <f t="shared" si="109"/>
        <v>30</v>
      </c>
      <c r="BD1092" t="str">
        <f t="shared" si="110"/>
        <v>1</v>
      </c>
      <c r="BE1092" t="str">
        <f t="shared" si="111"/>
        <v>F:TC40</v>
      </c>
    </row>
    <row r="1093" spans="1:57" hidden="1" x14ac:dyDescent="0.3">
      <c r="A1093" t="s">
        <v>3404</v>
      </c>
      <c r="B1093" t="s">
        <v>3427</v>
      </c>
      <c r="C1093" t="s">
        <v>3428</v>
      </c>
      <c r="D1093" t="s">
        <v>64</v>
      </c>
      <c r="E1093" t="s">
        <v>550</v>
      </c>
      <c r="F1093" t="s">
        <v>28</v>
      </c>
      <c r="G1093" t="s">
        <v>74</v>
      </c>
      <c r="H1093" t="s">
        <v>3429</v>
      </c>
      <c r="I1093" t="s">
        <v>550</v>
      </c>
      <c r="J1093" t="s">
        <v>21</v>
      </c>
      <c r="K1093" t="s">
        <v>3430</v>
      </c>
      <c r="L1093" t="s">
        <v>3431</v>
      </c>
      <c r="M1093" t="s">
        <v>65</v>
      </c>
      <c r="N1093" t="s">
        <v>178</v>
      </c>
      <c r="O1093" t="s">
        <v>66</v>
      </c>
      <c r="P1093" t="s">
        <v>22</v>
      </c>
      <c r="Q1093" t="s">
        <v>182</v>
      </c>
      <c r="R1093" t="s">
        <v>23</v>
      </c>
      <c r="S1093" t="s">
        <v>24</v>
      </c>
      <c r="T1093" t="s">
        <v>550</v>
      </c>
      <c r="U1093" t="s">
        <v>3432</v>
      </c>
      <c r="W1093" t="s">
        <v>8403</v>
      </c>
      <c r="X1093" t="s">
        <v>28</v>
      </c>
      <c r="Y1093" t="e">
        <f>VLOOKUP(W1093,ARD_SAFE_PROCESSED_20220608[[#This Row],[Column11]],1,FALSE)</f>
        <v>#N/A</v>
      </c>
      <c r="AB1093" t="str">
        <f>CONCATENATE(LEFT(ARD_SAFE_PROCESSED_20220608[[#This Row],[Column1]],6),"******",RIGHT(ARD_SAFE_PROCESSED_20220608[[#This Row],[Column1]],4),";",ARD_SAFE_PROCESSED_20220608[[#This Row],[Column11]])</f>
        <v>421355******4664;74357045331009711100347</v>
      </c>
      <c r="AD1093" t="str">
        <f>CLEAN(ARD_SAFE_PROCESSED_20220608[[#This Row],[Column1]])</f>
        <v>4213550183644664</v>
      </c>
      <c r="AE1093" t="str">
        <f>CLEAN(ARD_SAFE_PROCESSED_20220608[[#This Row],[Column2]])</f>
        <v>525352</v>
      </c>
      <c r="AF1093" t="str">
        <f>CLEAN(ARD_SAFE_PROCESSED_20220608[[#This Row],[Column3]])</f>
        <v>2296306</v>
      </c>
      <c r="AG1093" t="str">
        <f>CLEAN(ARD_SAFE_PROCESSED_20220608[[#This Row],[Column4]])</f>
        <v>PL</v>
      </c>
      <c r="AH1093" t="str">
        <f>CLEAN(ARD_SAFE_PROCESSED_20220608[[#This Row],[Column5]])</f>
        <v>20251127</v>
      </c>
      <c r="AI1093" t="str">
        <f>CLEAN(ARD_SAFE_PROCESSED_20220608[[#This Row],[Column6]])</f>
        <v>604</v>
      </c>
      <c r="AJ1093" t="str">
        <f>CLEAN(ARD_SAFE_PROCESSED_20220608[[#This Row],[Column7]])</f>
        <v>77</v>
      </c>
      <c r="AK1093" t="str">
        <f>CLEAN(ARD_SAFE_PROCESSED_20220608[[#This Row],[Column8]])</f>
        <v xml:space="preserve">SERVICENTRO SANTA CECILIA     </v>
      </c>
      <c r="AL1093" t="str">
        <f>CLEAN(ARD_SAFE_PROCESSED_20220608[[#This Row],[Column9]])</f>
        <v>20251127</v>
      </c>
      <c r="AM1093" t="str">
        <f>CLEAN(ARD_SAFE_PROCESSED_20220608[[#This Row],[Column10]])</f>
        <v xml:space="preserve">'                       </v>
      </c>
      <c r="AN1093" t="s">
        <v>3430</v>
      </c>
      <c r="AO1093" t="str">
        <f>CLEAN(ARD_SAFE_PROCESSED_20220608[[#This Row],[Column12]])</f>
        <v>2865</v>
      </c>
      <c r="AP1093" t="str">
        <f>CLEAN(ARD_SAFE_PROCESSED_20220608[[#This Row],[Column13]])</f>
        <v xml:space="preserve">   </v>
      </c>
      <c r="AQ1093" t="str">
        <f>CLEAN(ARD_SAFE_PROCESSED_20220608[[#This Row],[Column14]])</f>
        <v xml:space="preserve">PS0009    </v>
      </c>
      <c r="AR1093" t="str">
        <f>CLEAN(ARD_SAFE_PROCESSED_20220608[[#This Row],[Column15]])</f>
        <v xml:space="preserve">POS CONTACTLESS CHIP                              </v>
      </c>
      <c r="AS1093" t="str">
        <f>CLEAN(ARD_SAFE_PROCESSED_20220608[[#This Row],[Column16]])</f>
        <v xml:space="preserve">               </v>
      </c>
      <c r="AT1093" t="str">
        <f>CLEAN(ARD_SAFE_PROCESSED_20220608[[#This Row],[Column17]])</f>
        <v>40.00</v>
      </c>
      <c r="AU1093" t="str">
        <f>CLEAN(ARD_SAFE_PROCESSED_20220608[[#This Row],[Column18]])</f>
        <v xml:space="preserve">' </v>
      </c>
      <c r="AV1093" t="str">
        <f>CLEAN(ARD_SAFE_PROCESSED_20220608[[#This Row],[Column19]])</f>
        <v xml:space="preserve">          </v>
      </c>
      <c r="AW1093" t="str">
        <f>CLEAN(ARD_SAFE_PROCESSED_20220608[[#This Row],[Column20]])</f>
        <v>20251127</v>
      </c>
      <c r="AX1093" t="str">
        <f>CLEAN(ARD_SAFE_PROCESSED_20220608[[#This Row],[Column21]])</f>
        <v>13621</v>
      </c>
      <c r="AY1093" t="str">
        <f>LEFT(ARD_SAFE_PROCESSED_20220608[[#This Row],[Column1]],6)</f>
        <v>421355</v>
      </c>
      <c r="AZ1093" t="str">
        <f>RIGHT(ARD_SAFE_PROCESSED_20220608[[#This Row],[Column1]],4)</f>
        <v>4664</v>
      </c>
      <c r="BA1093" s="2">
        <f t="shared" si="107"/>
        <v>45993</v>
      </c>
      <c r="BB1093">
        <f t="shared" si="108"/>
        <v>11.89</v>
      </c>
      <c r="BC1093">
        <f t="shared" si="109"/>
        <v>40</v>
      </c>
      <c r="BD1093" t="str">
        <f t="shared" si="110"/>
        <v>1</v>
      </c>
      <c r="BE1093" t="str">
        <f t="shared" si="111"/>
        <v>F:TC40</v>
      </c>
    </row>
    <row r="1094" spans="1:57" hidden="1" x14ac:dyDescent="0.3">
      <c r="A1094" t="s">
        <v>3404</v>
      </c>
      <c r="B1094" t="s">
        <v>3405</v>
      </c>
      <c r="C1094" t="s">
        <v>3406</v>
      </c>
      <c r="D1094" t="s">
        <v>64</v>
      </c>
      <c r="E1094" t="s">
        <v>550</v>
      </c>
      <c r="F1094" t="s">
        <v>28</v>
      </c>
      <c r="G1094" t="s">
        <v>74</v>
      </c>
      <c r="H1094" t="s">
        <v>3407</v>
      </c>
      <c r="I1094" t="s">
        <v>550</v>
      </c>
      <c r="J1094" t="s">
        <v>21</v>
      </c>
      <c r="K1094" t="s">
        <v>3408</v>
      </c>
      <c r="L1094" t="s">
        <v>3409</v>
      </c>
      <c r="M1094" t="s">
        <v>65</v>
      </c>
      <c r="N1094" t="s">
        <v>180</v>
      </c>
      <c r="O1094" t="s">
        <v>66</v>
      </c>
      <c r="P1094" t="s">
        <v>22</v>
      </c>
      <c r="Q1094" t="s">
        <v>182</v>
      </c>
      <c r="R1094" t="s">
        <v>23</v>
      </c>
      <c r="S1094" t="s">
        <v>24</v>
      </c>
      <c r="T1094" t="s">
        <v>550</v>
      </c>
      <c r="U1094" t="s">
        <v>3410</v>
      </c>
      <c r="W1094" t="s">
        <v>8418</v>
      </c>
      <c r="X1094" t="s">
        <v>28</v>
      </c>
      <c r="Y1094" t="e">
        <f>VLOOKUP(W1094,ARD_SAFE_PROCESSED_20220608[[#This Row],[Column11]],1,FALSE)</f>
        <v>#N/A</v>
      </c>
      <c r="AB1094" t="str">
        <f>CONCATENATE(LEFT(ARD_SAFE_PROCESSED_20220608[[#This Row],[Column1]],6),"******",RIGHT(ARD_SAFE_PROCESSED_20220608[[#This Row],[Column1]],4),";",ARD_SAFE_PROCESSED_20220608[[#This Row],[Column11]])</f>
        <v>421355******4664;74357045331009759100019</v>
      </c>
      <c r="AD1094" t="str">
        <f>CLEAN(ARD_SAFE_PROCESSED_20220608[[#This Row],[Column1]])</f>
        <v>4213550183644664</v>
      </c>
      <c r="AE1094" t="str">
        <f>CLEAN(ARD_SAFE_PROCESSED_20220608[[#This Row],[Column2]])</f>
        <v>135469</v>
      </c>
      <c r="AF1094" t="str">
        <f>CLEAN(ARD_SAFE_PROCESSED_20220608[[#This Row],[Column3]])</f>
        <v>2876965</v>
      </c>
      <c r="AG1094" t="str">
        <f>CLEAN(ARD_SAFE_PROCESSED_20220608[[#This Row],[Column4]])</f>
        <v>PL</v>
      </c>
      <c r="AH1094" t="str">
        <f>CLEAN(ARD_SAFE_PROCESSED_20220608[[#This Row],[Column5]])</f>
        <v>20251127</v>
      </c>
      <c r="AI1094" t="str">
        <f>CLEAN(ARD_SAFE_PROCESSED_20220608[[#This Row],[Column6]])</f>
        <v>604</v>
      </c>
      <c r="AJ1094" t="str">
        <f>CLEAN(ARD_SAFE_PROCESSED_20220608[[#This Row],[Column7]])</f>
        <v>77</v>
      </c>
      <c r="AK1094" t="str">
        <f>CLEAN(ARD_SAFE_PROCESSED_20220608[[#This Row],[Column8]])</f>
        <v xml:space="preserve">E S TINGO MARIA GLP-GNV       </v>
      </c>
      <c r="AL1094" t="str">
        <f>CLEAN(ARD_SAFE_PROCESSED_20220608[[#This Row],[Column9]])</f>
        <v>20251127</v>
      </c>
      <c r="AM1094" t="str">
        <f>CLEAN(ARD_SAFE_PROCESSED_20220608[[#This Row],[Column10]])</f>
        <v xml:space="preserve">'                       </v>
      </c>
      <c r="AN1094" t="s">
        <v>3408</v>
      </c>
      <c r="AO1094" t="str">
        <f>CLEAN(ARD_SAFE_PROCESSED_20220608[[#This Row],[Column12]])</f>
        <v>9046</v>
      </c>
      <c r="AP1094" t="str">
        <f>CLEAN(ARD_SAFE_PROCESSED_20220608[[#This Row],[Column13]])</f>
        <v xml:space="preserve">   </v>
      </c>
      <c r="AQ1094" t="str">
        <f>CLEAN(ARD_SAFE_PROCESSED_20220608[[#This Row],[Column14]])</f>
        <v xml:space="preserve">PS0502    </v>
      </c>
      <c r="AR1094" t="str">
        <f>CLEAN(ARD_SAFE_PROCESSED_20220608[[#This Row],[Column15]])</f>
        <v xml:space="preserve">POS CONTACTLESS CHIP                              </v>
      </c>
      <c r="AS1094" t="str">
        <f>CLEAN(ARD_SAFE_PROCESSED_20220608[[#This Row],[Column16]])</f>
        <v xml:space="preserve">               </v>
      </c>
      <c r="AT1094" t="str">
        <f>CLEAN(ARD_SAFE_PROCESSED_20220608[[#This Row],[Column17]])</f>
        <v>40.00</v>
      </c>
      <c r="AU1094" t="str">
        <f>CLEAN(ARD_SAFE_PROCESSED_20220608[[#This Row],[Column18]])</f>
        <v xml:space="preserve">' </v>
      </c>
      <c r="AV1094" t="str">
        <f>CLEAN(ARD_SAFE_PROCESSED_20220608[[#This Row],[Column19]])</f>
        <v xml:space="preserve">          </v>
      </c>
      <c r="AW1094" t="str">
        <f>CLEAN(ARD_SAFE_PROCESSED_20220608[[#This Row],[Column20]])</f>
        <v>20251127</v>
      </c>
      <c r="AX1094" t="str">
        <f>CLEAN(ARD_SAFE_PROCESSED_20220608[[#This Row],[Column21]])</f>
        <v>4646</v>
      </c>
      <c r="AY1094" t="str">
        <f>LEFT(ARD_SAFE_PROCESSED_20220608[[#This Row],[Column1]],6)</f>
        <v>421355</v>
      </c>
      <c r="AZ1094" t="str">
        <f>RIGHT(ARD_SAFE_PROCESSED_20220608[[#This Row],[Column1]],4)</f>
        <v>4664</v>
      </c>
      <c r="BA1094" s="2">
        <f t="shared" si="107"/>
        <v>45993</v>
      </c>
      <c r="BB1094">
        <f t="shared" si="108"/>
        <v>11.89</v>
      </c>
      <c r="BC1094">
        <f t="shared" si="109"/>
        <v>40</v>
      </c>
      <c r="BD1094" t="str">
        <f t="shared" si="110"/>
        <v>1</v>
      </c>
      <c r="BE1094" t="str">
        <f t="shared" si="111"/>
        <v>F:TC40</v>
      </c>
    </row>
    <row r="1095" spans="1:57" hidden="1" x14ac:dyDescent="0.3">
      <c r="A1095" t="s">
        <v>3404</v>
      </c>
      <c r="B1095" t="s">
        <v>3451</v>
      </c>
      <c r="C1095" t="s">
        <v>3406</v>
      </c>
      <c r="D1095" t="s">
        <v>72</v>
      </c>
      <c r="E1095" t="s">
        <v>550</v>
      </c>
      <c r="F1095" t="s">
        <v>28</v>
      </c>
      <c r="G1095" t="s">
        <v>74</v>
      </c>
      <c r="H1095" t="s">
        <v>3407</v>
      </c>
      <c r="I1095" t="s">
        <v>550</v>
      </c>
      <c r="J1095" t="s">
        <v>21</v>
      </c>
      <c r="K1095" t="s">
        <v>3452</v>
      </c>
      <c r="L1095" t="s">
        <v>3453</v>
      </c>
      <c r="M1095" t="s">
        <v>65</v>
      </c>
      <c r="N1095" t="s">
        <v>3454</v>
      </c>
      <c r="O1095" t="s">
        <v>73</v>
      </c>
      <c r="P1095" t="s">
        <v>22</v>
      </c>
      <c r="Q1095" t="s">
        <v>3455</v>
      </c>
      <c r="R1095" t="s">
        <v>23</v>
      </c>
      <c r="S1095" t="s">
        <v>24</v>
      </c>
      <c r="T1095" t="s">
        <v>550</v>
      </c>
      <c r="U1095" t="s">
        <v>3456</v>
      </c>
      <c r="W1095" t="s">
        <v>4688</v>
      </c>
      <c r="X1095" t="s">
        <v>28</v>
      </c>
      <c r="Y1095" t="e">
        <f>VLOOKUP(W1095,ARD_SAFE_PROCESSED_20220608[[#This Row],[Column11]],1,FALSE)</f>
        <v>#N/A</v>
      </c>
      <c r="AB1095" t="str">
        <f>CONCATENATE(LEFT(ARD_SAFE_PROCESSED_20220608[[#This Row],[Column1]],6),"******",RIGHT(ARD_SAFE_PROCESSED_20220608[[#This Row],[Column1]],4),";",ARD_SAFE_PROCESSED_20220608[[#This Row],[Column11]])</f>
        <v>421355******4664;74357045331009759200017</v>
      </c>
      <c r="AD1095" t="str">
        <f>CLEAN(ARD_SAFE_PROCESSED_20220608[[#This Row],[Column1]])</f>
        <v>4213550183644664</v>
      </c>
      <c r="AE1095" t="str">
        <f>CLEAN(ARD_SAFE_PROCESSED_20220608[[#This Row],[Column2]])</f>
        <v>773394</v>
      </c>
      <c r="AF1095" t="str">
        <f>CLEAN(ARD_SAFE_PROCESSED_20220608[[#This Row],[Column3]])</f>
        <v>2876965</v>
      </c>
      <c r="AG1095" t="str">
        <f>CLEAN(ARD_SAFE_PROCESSED_20220608[[#This Row],[Column4]])</f>
        <v>PC</v>
      </c>
      <c r="AH1095" t="str">
        <f>CLEAN(ARD_SAFE_PROCESSED_20220608[[#This Row],[Column5]])</f>
        <v>20251127</v>
      </c>
      <c r="AI1095" t="str">
        <f>CLEAN(ARD_SAFE_PROCESSED_20220608[[#This Row],[Column6]])</f>
        <v>604</v>
      </c>
      <c r="AJ1095" t="str">
        <f>CLEAN(ARD_SAFE_PROCESSED_20220608[[#This Row],[Column7]])</f>
        <v>77</v>
      </c>
      <c r="AK1095" t="str">
        <f>CLEAN(ARD_SAFE_PROCESSED_20220608[[#This Row],[Column8]])</f>
        <v xml:space="preserve">E S TINGO MARIA GLP-GNV       </v>
      </c>
      <c r="AL1095" t="str">
        <f>CLEAN(ARD_SAFE_PROCESSED_20220608[[#This Row],[Column9]])</f>
        <v>20251127</v>
      </c>
      <c r="AM1095" t="str">
        <f>CLEAN(ARD_SAFE_PROCESSED_20220608[[#This Row],[Column10]])</f>
        <v xml:space="preserve">'                       </v>
      </c>
      <c r="AN1095" t="s">
        <v>3452</v>
      </c>
      <c r="AO1095" t="str">
        <f>CLEAN(ARD_SAFE_PROCESSED_20220608[[#This Row],[Column12]])</f>
        <v>1873</v>
      </c>
      <c r="AP1095" t="str">
        <f>CLEAN(ARD_SAFE_PROCESSED_20220608[[#This Row],[Column13]])</f>
        <v xml:space="preserve">   </v>
      </c>
      <c r="AQ1095" t="str">
        <f>CLEAN(ARD_SAFE_PROCESSED_20220608[[#This Row],[Column14]])</f>
        <v xml:space="preserve">PS0507    </v>
      </c>
      <c r="AR1095" t="str">
        <f>CLEAN(ARD_SAFE_PROCESSED_20220608[[#This Row],[Column15]])</f>
        <v xml:space="preserve">POS CHIP EMV                                      </v>
      </c>
      <c r="AS1095" t="str">
        <f>CLEAN(ARD_SAFE_PROCESSED_20220608[[#This Row],[Column16]])</f>
        <v xml:space="preserve">               </v>
      </c>
      <c r="AT1095" t="str">
        <f>CLEAN(ARD_SAFE_PROCESSED_20220608[[#This Row],[Column17]])</f>
        <v>29.37</v>
      </c>
      <c r="AU1095" t="str">
        <f>CLEAN(ARD_SAFE_PROCESSED_20220608[[#This Row],[Column18]])</f>
        <v xml:space="preserve">' </v>
      </c>
      <c r="AV1095" t="str">
        <f>CLEAN(ARD_SAFE_PROCESSED_20220608[[#This Row],[Column19]])</f>
        <v xml:space="preserve">          </v>
      </c>
      <c r="AW1095" t="str">
        <f>CLEAN(ARD_SAFE_PROCESSED_20220608[[#This Row],[Column20]])</f>
        <v>20251127</v>
      </c>
      <c r="AX1095" t="str">
        <f>CLEAN(ARD_SAFE_PROCESSED_20220608[[#This Row],[Column21]])</f>
        <v>4258</v>
      </c>
      <c r="AY1095" t="str">
        <f>LEFT(ARD_SAFE_PROCESSED_20220608[[#This Row],[Column1]],6)</f>
        <v>421355</v>
      </c>
      <c r="AZ1095" t="str">
        <f>RIGHT(ARD_SAFE_PROCESSED_20220608[[#This Row],[Column1]],4)</f>
        <v>4664</v>
      </c>
      <c r="BA1095" s="2">
        <f t="shared" si="107"/>
        <v>45993</v>
      </c>
      <c r="BB1095">
        <f t="shared" si="108"/>
        <v>8.73</v>
      </c>
      <c r="BC1095">
        <f t="shared" si="109"/>
        <v>29.37</v>
      </c>
      <c r="BD1095" t="str">
        <f t="shared" si="110"/>
        <v>1</v>
      </c>
      <c r="BE1095" t="str">
        <f t="shared" si="111"/>
        <v>F:TC40</v>
      </c>
    </row>
    <row r="1096" spans="1:57" hidden="1" x14ac:dyDescent="0.3">
      <c r="A1096" t="s">
        <v>8234</v>
      </c>
      <c r="B1096" t="s">
        <v>8235</v>
      </c>
      <c r="C1096" t="s">
        <v>78</v>
      </c>
      <c r="D1096" t="s">
        <v>25</v>
      </c>
      <c r="E1096" t="s">
        <v>511</v>
      </c>
      <c r="F1096" t="s">
        <v>28</v>
      </c>
      <c r="G1096" t="s">
        <v>29</v>
      </c>
      <c r="H1096" t="s">
        <v>79</v>
      </c>
      <c r="I1096" t="s">
        <v>511</v>
      </c>
      <c r="J1096" t="s">
        <v>21</v>
      </c>
      <c r="K1096" t="s">
        <v>8236</v>
      </c>
      <c r="L1096" t="s">
        <v>8237</v>
      </c>
      <c r="M1096" t="s">
        <v>65</v>
      </c>
      <c r="N1096" t="s">
        <v>26</v>
      </c>
      <c r="O1096" t="s">
        <v>27</v>
      </c>
      <c r="P1096" t="s">
        <v>8238</v>
      </c>
      <c r="Q1096" t="s">
        <v>462</v>
      </c>
      <c r="R1096" t="s">
        <v>23</v>
      </c>
      <c r="S1096" t="s">
        <v>24</v>
      </c>
      <c r="T1096" t="s">
        <v>511</v>
      </c>
      <c r="U1096" t="s">
        <v>8239</v>
      </c>
      <c r="W1096" t="s">
        <v>4682</v>
      </c>
      <c r="X1096" t="s">
        <v>28</v>
      </c>
      <c r="Y1096" t="e">
        <f>VLOOKUP(W1096,ARD_SAFE_PROCESSED_20220608[[#This Row],[Column11]],1,FALSE)</f>
        <v>#N/A</v>
      </c>
      <c r="AB1096" t="str">
        <f>CONCATENATE(LEFT(ARD_SAFE_PROCESSED_20220608[[#This Row],[Column1]],6),"******",RIGHT(ARD_SAFE_PROCESSED_20220608[[#This Row],[Column1]],4),";",ARD_SAFE_PROCESSED_20220608[[#This Row],[Column11]])</f>
        <v>477289******1767;74357045332000174903284</v>
      </c>
      <c r="AD1096" t="str">
        <f>CLEAN(ARD_SAFE_PROCESSED_20220608[[#This Row],[Column1]])</f>
        <v>4772890014561767</v>
      </c>
      <c r="AE1096" t="str">
        <f>CLEAN(ARD_SAFE_PROCESSED_20220608[[#This Row],[Column2]])</f>
        <v>175474</v>
      </c>
      <c r="AF1096" t="str">
        <f>CLEAN(ARD_SAFE_PROCESSED_20220608[[#This Row],[Column3]])</f>
        <v>4018919</v>
      </c>
      <c r="AG1096" t="str">
        <f>CLEAN(ARD_SAFE_PROCESSED_20220608[[#This Row],[Column4]])</f>
        <v>EC</v>
      </c>
      <c r="AH1096" t="str">
        <f>CLEAN(ARD_SAFE_PROCESSED_20220608[[#This Row],[Column5]])</f>
        <v>20251128</v>
      </c>
      <c r="AI1096" t="str">
        <f>CLEAN(ARD_SAFE_PROCESSED_20220608[[#This Row],[Column6]])</f>
        <v>604</v>
      </c>
      <c r="AJ1096" t="str">
        <f>CLEAN(ARD_SAFE_PROCESSED_20220608[[#This Row],[Column7]])</f>
        <v>76</v>
      </c>
      <c r="AK1096" t="str">
        <f>CLEAN(ARD_SAFE_PROCESSED_20220608[[#This Row],[Column8]])</f>
        <v xml:space="preserve">PYU*UBER                      </v>
      </c>
      <c r="AL1096" t="str">
        <f>CLEAN(ARD_SAFE_PROCESSED_20220608[[#This Row],[Column9]])</f>
        <v>20251128</v>
      </c>
      <c r="AM1096" t="str">
        <f>CLEAN(ARD_SAFE_PROCESSED_20220608[[#This Row],[Column10]])</f>
        <v xml:space="preserve">'                       </v>
      </c>
      <c r="AN1096" t="s">
        <v>8236</v>
      </c>
      <c r="AO1096" t="str">
        <f>CLEAN(ARD_SAFE_PROCESSED_20220608[[#This Row],[Column12]])</f>
        <v>8566070</v>
      </c>
      <c r="AP1096" t="str">
        <f>CLEAN(ARD_SAFE_PROCESSED_20220608[[#This Row],[Column13]])</f>
        <v xml:space="preserve">   </v>
      </c>
      <c r="AQ1096" t="str">
        <f>CLEAN(ARD_SAFE_PROCESSED_20220608[[#This Row],[Column14]])</f>
        <v xml:space="preserve">PV000000  </v>
      </c>
      <c r="AR1096" t="str">
        <f>CLEAN(ARD_SAFE_PROCESSED_20220608[[#This Row],[Column15]])</f>
        <v xml:space="preserve">E-COMMERCE                                        </v>
      </c>
      <c r="AS1096" t="str">
        <f>CLEAN(ARD_SAFE_PROCESSED_20220608[[#This Row],[Column16]])</f>
        <v>104238949013d78</v>
      </c>
      <c r="AT1096" t="str">
        <f>CLEAN(ARD_SAFE_PROCESSED_20220608[[#This Row],[Column17]])</f>
        <v>55.90</v>
      </c>
      <c r="AU1096" t="str">
        <f>CLEAN(ARD_SAFE_PROCESSED_20220608[[#This Row],[Column18]])</f>
        <v xml:space="preserve">' </v>
      </c>
      <c r="AV1096" t="str">
        <f>CLEAN(ARD_SAFE_PROCESSED_20220608[[#This Row],[Column19]])</f>
        <v xml:space="preserve">          </v>
      </c>
      <c r="AW1096" t="str">
        <f>CLEAN(ARD_SAFE_PROCESSED_20220608[[#This Row],[Column20]])</f>
        <v>20251128</v>
      </c>
      <c r="AX1096" t="str">
        <f>CLEAN(ARD_SAFE_PROCESSED_20220608[[#This Row],[Column21]])</f>
        <v>161747</v>
      </c>
      <c r="AY1096" t="str">
        <f>LEFT(ARD_SAFE_PROCESSED_20220608[[#This Row],[Column1]],6)</f>
        <v>477289</v>
      </c>
      <c r="AZ1096" t="str">
        <f>RIGHT(ARD_SAFE_PROCESSED_20220608[[#This Row],[Column1]],4)</f>
        <v>1767</v>
      </c>
      <c r="BA1096" s="2">
        <f t="shared" si="107"/>
        <v>45994</v>
      </c>
      <c r="BB1096">
        <f t="shared" si="108"/>
        <v>16.62</v>
      </c>
      <c r="BC1096">
        <f t="shared" si="109"/>
        <v>55.9</v>
      </c>
      <c r="BD1096" t="str">
        <f t="shared" si="110"/>
        <v>6</v>
      </c>
      <c r="BE1096" t="str">
        <f t="shared" si="111"/>
        <v>F:TC40</v>
      </c>
    </row>
    <row r="1097" spans="1:57" hidden="1" x14ac:dyDescent="0.3">
      <c r="A1097" t="s">
        <v>3225</v>
      </c>
      <c r="B1097" t="s">
        <v>3226</v>
      </c>
      <c r="C1097" t="s">
        <v>423</v>
      </c>
      <c r="D1097" t="s">
        <v>25</v>
      </c>
      <c r="E1097" t="s">
        <v>511</v>
      </c>
      <c r="F1097" t="s">
        <v>28</v>
      </c>
      <c r="G1097" t="s">
        <v>29</v>
      </c>
      <c r="H1097" t="s">
        <v>424</v>
      </c>
      <c r="I1097" t="s">
        <v>511</v>
      </c>
      <c r="J1097" t="s">
        <v>21</v>
      </c>
      <c r="K1097" t="s">
        <v>3227</v>
      </c>
      <c r="L1097" t="s">
        <v>3228</v>
      </c>
      <c r="M1097" t="s">
        <v>65</v>
      </c>
      <c r="N1097" t="s">
        <v>26</v>
      </c>
      <c r="O1097" t="s">
        <v>27</v>
      </c>
      <c r="P1097" t="s">
        <v>3229</v>
      </c>
      <c r="Q1097" t="s">
        <v>3230</v>
      </c>
      <c r="R1097" t="s">
        <v>23</v>
      </c>
      <c r="S1097" t="s">
        <v>24</v>
      </c>
      <c r="T1097" t="s">
        <v>511</v>
      </c>
      <c r="U1097" t="s">
        <v>3231</v>
      </c>
      <c r="W1097" t="s">
        <v>6084</v>
      </c>
      <c r="X1097" t="s">
        <v>28</v>
      </c>
      <c r="Y1097" t="e">
        <f>VLOOKUP(W1097,ARD_SAFE_PROCESSED_20220608[[#This Row],[Column11]],1,FALSE)</f>
        <v>#N/A</v>
      </c>
      <c r="AB1097" t="str">
        <f>CONCATENATE(LEFT(ARD_SAFE_PROCESSED_20220608[[#This Row],[Column1]],6),"******",RIGHT(ARD_SAFE_PROCESSED_20220608[[#This Row],[Column1]],4),";",ARD_SAFE_PROCESSED_20220608[[#This Row],[Column11]])</f>
        <v>421355******8351;74357045332000179111602</v>
      </c>
      <c r="AD1097" t="str">
        <f>CLEAN(ARD_SAFE_PROCESSED_20220608[[#This Row],[Column1]])</f>
        <v>4213550158808351</v>
      </c>
      <c r="AE1097" t="str">
        <f>CLEAN(ARD_SAFE_PROCESSED_20220608[[#This Row],[Column2]])</f>
        <v>715202</v>
      </c>
      <c r="AF1097" t="str">
        <f>CLEAN(ARD_SAFE_PROCESSED_20220608[[#This Row],[Column3]])</f>
        <v>4029532</v>
      </c>
      <c r="AG1097" t="str">
        <f>CLEAN(ARD_SAFE_PROCESSED_20220608[[#This Row],[Column4]])</f>
        <v>EC</v>
      </c>
      <c r="AH1097" t="str">
        <f>CLEAN(ARD_SAFE_PROCESSED_20220608[[#This Row],[Column5]])</f>
        <v>20251128</v>
      </c>
      <c r="AI1097" t="str">
        <f>CLEAN(ARD_SAFE_PROCESSED_20220608[[#This Row],[Column6]])</f>
        <v>604</v>
      </c>
      <c r="AJ1097" t="str">
        <f>CLEAN(ARD_SAFE_PROCESSED_20220608[[#This Row],[Column7]])</f>
        <v>76</v>
      </c>
      <c r="AK1097" t="str">
        <f>CLEAN(ARD_SAFE_PROCESSED_20220608[[#This Row],[Column8]])</f>
        <v xml:space="preserve">DLC*MICROSOFT                 </v>
      </c>
      <c r="AL1097" t="str">
        <f>CLEAN(ARD_SAFE_PROCESSED_20220608[[#This Row],[Column9]])</f>
        <v>20251128</v>
      </c>
      <c r="AM1097" t="str">
        <f>CLEAN(ARD_SAFE_PROCESSED_20220608[[#This Row],[Column10]])</f>
        <v xml:space="preserve">'                       </v>
      </c>
      <c r="AN1097" t="s">
        <v>3227</v>
      </c>
      <c r="AO1097" t="str">
        <f>CLEAN(ARD_SAFE_PROCESSED_20220608[[#This Row],[Column12]])</f>
        <v>8241443</v>
      </c>
      <c r="AP1097" t="str">
        <f>CLEAN(ARD_SAFE_PROCESSED_20220608[[#This Row],[Column13]])</f>
        <v xml:space="preserve">   </v>
      </c>
      <c r="AQ1097" t="str">
        <f>CLEAN(ARD_SAFE_PROCESSED_20220608[[#This Row],[Column14]])</f>
        <v xml:space="preserve">PV000000  </v>
      </c>
      <c r="AR1097" t="str">
        <f>CLEAN(ARD_SAFE_PROCESSED_20220608[[#This Row],[Column15]])</f>
        <v xml:space="preserve">E-COMMERCE                                        </v>
      </c>
      <c r="AS1097" t="str">
        <f>CLEAN(ARD_SAFE_PROCESSED_20220608[[#This Row],[Column16]])</f>
        <v xml:space="preserve">12582658623    </v>
      </c>
      <c r="AT1097" t="str">
        <f>CLEAN(ARD_SAFE_PROCESSED_20220608[[#This Row],[Column17]])</f>
        <v>41.99</v>
      </c>
      <c r="AU1097" t="str">
        <f>CLEAN(ARD_SAFE_PROCESSED_20220608[[#This Row],[Column18]])</f>
        <v xml:space="preserve">' </v>
      </c>
      <c r="AV1097" t="str">
        <f>CLEAN(ARD_SAFE_PROCESSED_20220608[[#This Row],[Column19]])</f>
        <v xml:space="preserve">          </v>
      </c>
      <c r="AW1097" t="str">
        <f>CLEAN(ARD_SAFE_PROCESSED_20220608[[#This Row],[Column20]])</f>
        <v>20251128</v>
      </c>
      <c r="AX1097" t="str">
        <f>CLEAN(ARD_SAFE_PROCESSED_20220608[[#This Row],[Column21]])</f>
        <v>21331</v>
      </c>
      <c r="AY1097" t="str">
        <f>LEFT(ARD_SAFE_PROCESSED_20220608[[#This Row],[Column1]],6)</f>
        <v>421355</v>
      </c>
      <c r="AZ1097" t="str">
        <f>RIGHT(ARD_SAFE_PROCESSED_20220608[[#This Row],[Column1]],4)</f>
        <v>8351</v>
      </c>
      <c r="BA1097" s="2">
        <f t="shared" si="107"/>
        <v>45994</v>
      </c>
      <c r="BB1097">
        <f t="shared" si="108"/>
        <v>12.48</v>
      </c>
      <c r="BC1097">
        <f t="shared" si="109"/>
        <v>41.99</v>
      </c>
      <c r="BD1097" t="str">
        <f t="shared" si="110"/>
        <v>6</v>
      </c>
      <c r="BE1097" t="str">
        <f t="shared" si="111"/>
        <v>F:TC40</v>
      </c>
    </row>
    <row r="1098" spans="1:57" hidden="1" x14ac:dyDescent="0.3">
      <c r="A1098" t="s">
        <v>6074</v>
      </c>
      <c r="B1098" t="s">
        <v>6075</v>
      </c>
      <c r="C1098" t="s">
        <v>87</v>
      </c>
      <c r="D1098" t="s">
        <v>25</v>
      </c>
      <c r="E1098" t="s">
        <v>511</v>
      </c>
      <c r="F1098" t="s">
        <v>28</v>
      </c>
      <c r="G1098" t="s">
        <v>29</v>
      </c>
      <c r="H1098" t="s">
        <v>176</v>
      </c>
      <c r="I1098" t="s">
        <v>511</v>
      </c>
      <c r="J1098" t="s">
        <v>21</v>
      </c>
      <c r="K1098" t="s">
        <v>6076</v>
      </c>
      <c r="L1098" t="s">
        <v>6077</v>
      </c>
      <c r="M1098" t="s">
        <v>65</v>
      </c>
      <c r="N1098" t="s">
        <v>26</v>
      </c>
      <c r="O1098" t="s">
        <v>27</v>
      </c>
      <c r="P1098" t="s">
        <v>6078</v>
      </c>
      <c r="Q1098" t="s">
        <v>83</v>
      </c>
      <c r="R1098" t="s">
        <v>23</v>
      </c>
      <c r="S1098" t="s">
        <v>24</v>
      </c>
      <c r="T1098" t="s">
        <v>511</v>
      </c>
      <c r="U1098" t="s">
        <v>6079</v>
      </c>
      <c r="W1098" t="s">
        <v>8412</v>
      </c>
      <c r="X1098" t="s">
        <v>28</v>
      </c>
      <c r="Y1098" t="e">
        <f>VLOOKUP(W1098,ARD_SAFE_PROCESSED_20220608[[#This Row],[Column11]],1,FALSE)</f>
        <v>#N/A</v>
      </c>
      <c r="AB1098" t="str">
        <f>CONCATENATE(LEFT(ARD_SAFE_PROCESSED_20220608[[#This Row],[Column1]],6),"******",RIGHT(ARD_SAFE_PROCESSED_20220608[[#This Row],[Column1]],4),";",ARD_SAFE_PROCESSED_20220608[[#This Row],[Column11]])</f>
        <v>455103******2247;74357045332000180118000</v>
      </c>
      <c r="AD1098" t="str">
        <f>CLEAN(ARD_SAFE_PROCESSED_20220608[[#This Row],[Column1]])</f>
        <v>4551038400262247</v>
      </c>
      <c r="AE1098" t="str">
        <f>CLEAN(ARD_SAFE_PROCESSED_20220608[[#This Row],[Column2]])</f>
        <v>772730</v>
      </c>
      <c r="AF1098" t="str">
        <f>CLEAN(ARD_SAFE_PROCESSED_20220608[[#This Row],[Column3]])</f>
        <v>4031262</v>
      </c>
      <c r="AG1098" t="str">
        <f>CLEAN(ARD_SAFE_PROCESSED_20220608[[#This Row],[Column4]])</f>
        <v>EC</v>
      </c>
      <c r="AH1098" t="str">
        <f>CLEAN(ARD_SAFE_PROCESSED_20220608[[#This Row],[Column5]])</f>
        <v>20251128</v>
      </c>
      <c r="AI1098" t="str">
        <f>CLEAN(ARD_SAFE_PROCESSED_20220608[[#This Row],[Column6]])</f>
        <v>604</v>
      </c>
      <c r="AJ1098" t="str">
        <f>CLEAN(ARD_SAFE_PROCESSED_20220608[[#This Row],[Column7]])</f>
        <v>76</v>
      </c>
      <c r="AK1098" t="str">
        <f>CLEAN(ARD_SAFE_PROCESSED_20220608[[#This Row],[Column8]])</f>
        <v xml:space="preserve">DLC*RAPPI PRO PERU            </v>
      </c>
      <c r="AL1098" t="str">
        <f>CLEAN(ARD_SAFE_PROCESSED_20220608[[#This Row],[Column9]])</f>
        <v>20251128</v>
      </c>
      <c r="AM1098" t="str">
        <f>CLEAN(ARD_SAFE_PROCESSED_20220608[[#This Row],[Column10]])</f>
        <v xml:space="preserve">'                       </v>
      </c>
      <c r="AN1098" t="s">
        <v>6076</v>
      </c>
      <c r="AO1098" t="str">
        <f>CLEAN(ARD_SAFE_PROCESSED_20220608[[#This Row],[Column12]])</f>
        <v>8526194</v>
      </c>
      <c r="AP1098" t="str">
        <f>CLEAN(ARD_SAFE_PROCESSED_20220608[[#This Row],[Column13]])</f>
        <v xml:space="preserve">   </v>
      </c>
      <c r="AQ1098" t="str">
        <f>CLEAN(ARD_SAFE_PROCESSED_20220608[[#This Row],[Column14]])</f>
        <v xml:space="preserve">PV000000  </v>
      </c>
      <c r="AR1098" t="str">
        <f>CLEAN(ARD_SAFE_PROCESSED_20220608[[#This Row],[Column15]])</f>
        <v xml:space="preserve">E-COMMERCE                                        </v>
      </c>
      <c r="AS1098" t="str">
        <f>CLEAN(ARD_SAFE_PROCESSED_20220608[[#This Row],[Column16]])</f>
        <v xml:space="preserve">12590985547    </v>
      </c>
      <c r="AT1098" t="str">
        <f>CLEAN(ARD_SAFE_PROCESSED_20220608[[#This Row],[Column17]])</f>
        <v>16.90</v>
      </c>
      <c r="AU1098" t="str">
        <f>CLEAN(ARD_SAFE_PROCESSED_20220608[[#This Row],[Column18]])</f>
        <v xml:space="preserve">' </v>
      </c>
      <c r="AV1098" t="str">
        <f>CLEAN(ARD_SAFE_PROCESSED_20220608[[#This Row],[Column19]])</f>
        <v xml:space="preserve">          </v>
      </c>
      <c r="AW1098" t="str">
        <f>CLEAN(ARD_SAFE_PROCESSED_20220608[[#This Row],[Column20]])</f>
        <v>20251128</v>
      </c>
      <c r="AX1098" t="str">
        <f>CLEAN(ARD_SAFE_PROCESSED_20220608[[#This Row],[Column21]])</f>
        <v>150034</v>
      </c>
      <c r="AY1098" t="str">
        <f>LEFT(ARD_SAFE_PROCESSED_20220608[[#This Row],[Column1]],6)</f>
        <v>455103</v>
      </c>
      <c r="AZ1098" t="str">
        <f>RIGHT(ARD_SAFE_PROCESSED_20220608[[#This Row],[Column1]],4)</f>
        <v>2247</v>
      </c>
      <c r="BA1098" s="2">
        <f t="shared" si="107"/>
        <v>45994</v>
      </c>
      <c r="BB1098">
        <f t="shared" si="108"/>
        <v>5.0199999999999996</v>
      </c>
      <c r="BC1098">
        <f t="shared" si="109"/>
        <v>16.899999999999999</v>
      </c>
      <c r="BD1098" t="str">
        <f t="shared" si="110"/>
        <v>6</v>
      </c>
      <c r="BE1098" t="str">
        <f t="shared" si="111"/>
        <v>F:TC40</v>
      </c>
    </row>
    <row r="1099" spans="1:57" hidden="1" x14ac:dyDescent="0.3">
      <c r="A1099" t="s">
        <v>8643</v>
      </c>
      <c r="B1099" t="s">
        <v>8644</v>
      </c>
      <c r="C1099" t="s">
        <v>235</v>
      </c>
      <c r="D1099" t="s">
        <v>25</v>
      </c>
      <c r="E1099" t="s">
        <v>511</v>
      </c>
      <c r="F1099" t="s">
        <v>28</v>
      </c>
      <c r="G1099" t="s">
        <v>29</v>
      </c>
      <c r="H1099" t="s">
        <v>144</v>
      </c>
      <c r="I1099" t="s">
        <v>511</v>
      </c>
      <c r="J1099" t="s">
        <v>21</v>
      </c>
      <c r="K1099" t="s">
        <v>8645</v>
      </c>
      <c r="L1099" t="s">
        <v>8646</v>
      </c>
      <c r="M1099" t="s">
        <v>65</v>
      </c>
      <c r="N1099" t="s">
        <v>26</v>
      </c>
      <c r="O1099" t="s">
        <v>27</v>
      </c>
      <c r="P1099" t="s">
        <v>8647</v>
      </c>
      <c r="Q1099" t="s">
        <v>8648</v>
      </c>
      <c r="R1099" t="s">
        <v>23</v>
      </c>
      <c r="S1099" t="s">
        <v>24</v>
      </c>
      <c r="T1099" t="s">
        <v>511</v>
      </c>
      <c r="U1099" t="s">
        <v>8649</v>
      </c>
      <c r="W1099" t="s">
        <v>10939</v>
      </c>
      <c r="X1099" t="s">
        <v>28</v>
      </c>
      <c r="Y1099" t="e">
        <f>VLOOKUP(W1099,ARD_SAFE_PROCESSED_20220608[[#This Row],[Column11]],1,FALSE)</f>
        <v>#N/A</v>
      </c>
      <c r="AB1099" t="str">
        <f>CONCATENATE(LEFT(ARD_SAFE_PROCESSED_20220608[[#This Row],[Column1]],6),"******",RIGHT(ARD_SAFE_PROCESSED_20220608[[#This Row],[Column1]],4),";",ARD_SAFE_PROCESSED_20220608[[#This Row],[Column11]])</f>
        <v>491909******4519;74357045332000191234507</v>
      </c>
      <c r="AD1099" t="str">
        <f>CLEAN(ARD_SAFE_PROCESSED_20220608[[#This Row],[Column1]])</f>
        <v>4919098421034519</v>
      </c>
      <c r="AE1099" t="str">
        <f>CLEAN(ARD_SAFE_PROCESSED_20220608[[#This Row],[Column2]])</f>
        <v>601880</v>
      </c>
      <c r="AF1099" t="str">
        <f>CLEAN(ARD_SAFE_PROCESSED_20220608[[#This Row],[Column3]])</f>
        <v>4039447</v>
      </c>
      <c r="AG1099" t="str">
        <f>CLEAN(ARD_SAFE_PROCESSED_20220608[[#This Row],[Column4]])</f>
        <v>EC</v>
      </c>
      <c r="AH1099" t="str">
        <f>CLEAN(ARD_SAFE_PROCESSED_20220608[[#This Row],[Column5]])</f>
        <v>20251128</v>
      </c>
      <c r="AI1099" t="str">
        <f>CLEAN(ARD_SAFE_PROCESSED_20220608[[#This Row],[Column6]])</f>
        <v>604</v>
      </c>
      <c r="AJ1099" t="str">
        <f>CLEAN(ARD_SAFE_PROCESSED_20220608[[#This Row],[Column7]])</f>
        <v>76</v>
      </c>
      <c r="AK1099" t="str">
        <f>CLEAN(ARD_SAFE_PROCESSED_20220608[[#This Row],[Column8]])</f>
        <v xml:space="preserve">DLC*RAPPI PERU                </v>
      </c>
      <c r="AL1099" t="str">
        <f>CLEAN(ARD_SAFE_PROCESSED_20220608[[#This Row],[Column9]])</f>
        <v>20251128</v>
      </c>
      <c r="AM1099" t="str">
        <f>CLEAN(ARD_SAFE_PROCESSED_20220608[[#This Row],[Column10]])</f>
        <v xml:space="preserve">'                       </v>
      </c>
      <c r="AN1099" t="s">
        <v>8645</v>
      </c>
      <c r="AO1099" t="str">
        <f>CLEAN(ARD_SAFE_PROCESSED_20220608[[#This Row],[Column12]])</f>
        <v>8658546</v>
      </c>
      <c r="AP1099" t="str">
        <f>CLEAN(ARD_SAFE_PROCESSED_20220608[[#This Row],[Column13]])</f>
        <v xml:space="preserve">   </v>
      </c>
      <c r="AQ1099" t="str">
        <f>CLEAN(ARD_SAFE_PROCESSED_20220608[[#This Row],[Column14]])</f>
        <v xml:space="preserve">PV000000  </v>
      </c>
      <c r="AR1099" t="str">
        <f>CLEAN(ARD_SAFE_PROCESSED_20220608[[#This Row],[Column15]])</f>
        <v xml:space="preserve">E-COMMERCE                                        </v>
      </c>
      <c r="AS1099" t="str">
        <f>CLEAN(ARD_SAFE_PROCESSED_20220608[[#This Row],[Column16]])</f>
        <v xml:space="preserve">12594373133    </v>
      </c>
      <c r="AT1099" t="str">
        <f>CLEAN(ARD_SAFE_PROCESSED_20220608[[#This Row],[Column17]])</f>
        <v>37.64</v>
      </c>
      <c r="AU1099" t="str">
        <f>CLEAN(ARD_SAFE_PROCESSED_20220608[[#This Row],[Column18]])</f>
        <v xml:space="preserve">' </v>
      </c>
      <c r="AV1099" t="str">
        <f>CLEAN(ARD_SAFE_PROCESSED_20220608[[#This Row],[Column19]])</f>
        <v xml:space="preserve">          </v>
      </c>
      <c r="AW1099" t="str">
        <f>CLEAN(ARD_SAFE_PROCESSED_20220608[[#This Row],[Column20]])</f>
        <v>20251128</v>
      </c>
      <c r="AX1099" t="str">
        <f>CLEAN(ARD_SAFE_PROCESSED_20220608[[#This Row],[Column21]])</f>
        <v>184316</v>
      </c>
      <c r="AY1099" t="str">
        <f>LEFT(ARD_SAFE_PROCESSED_20220608[[#This Row],[Column1]],6)</f>
        <v>491909</v>
      </c>
      <c r="AZ1099" t="str">
        <f>RIGHT(ARD_SAFE_PROCESSED_20220608[[#This Row],[Column1]],4)</f>
        <v>4519</v>
      </c>
      <c r="BA1099" s="2">
        <f t="shared" si="107"/>
        <v>45994</v>
      </c>
      <c r="BB1099">
        <f t="shared" si="108"/>
        <v>11.19</v>
      </c>
      <c r="BC1099">
        <f t="shared" si="109"/>
        <v>37.64</v>
      </c>
      <c r="BD1099" t="str">
        <f t="shared" si="110"/>
        <v>6</v>
      </c>
      <c r="BE1099" t="str">
        <f t="shared" si="111"/>
        <v>F:TC40</v>
      </c>
    </row>
    <row r="1100" spans="1:57" hidden="1" x14ac:dyDescent="0.3">
      <c r="A1100" t="s">
        <v>8632</v>
      </c>
      <c r="B1100" t="s">
        <v>8638</v>
      </c>
      <c r="C1100" t="s">
        <v>383</v>
      </c>
      <c r="D1100" t="s">
        <v>25</v>
      </c>
      <c r="E1100" t="s">
        <v>511</v>
      </c>
      <c r="F1100" t="s">
        <v>28</v>
      </c>
      <c r="G1100" t="s">
        <v>29</v>
      </c>
      <c r="H1100" t="s">
        <v>155</v>
      </c>
      <c r="I1100" t="s">
        <v>511</v>
      </c>
      <c r="J1100" t="s">
        <v>21</v>
      </c>
      <c r="K1100" t="s">
        <v>8639</v>
      </c>
      <c r="L1100" t="s">
        <v>8640</v>
      </c>
      <c r="M1100" t="s">
        <v>65</v>
      </c>
      <c r="N1100" t="s">
        <v>26</v>
      </c>
      <c r="O1100" t="s">
        <v>27</v>
      </c>
      <c r="P1100" t="s">
        <v>8641</v>
      </c>
      <c r="Q1100" t="s">
        <v>156</v>
      </c>
      <c r="R1100" t="s">
        <v>23</v>
      </c>
      <c r="S1100" t="s">
        <v>24</v>
      </c>
      <c r="T1100" t="s">
        <v>511</v>
      </c>
      <c r="U1100" t="s">
        <v>8642</v>
      </c>
      <c r="W1100" t="s">
        <v>7269</v>
      </c>
      <c r="X1100" t="s">
        <v>28</v>
      </c>
      <c r="Y1100" t="e">
        <f>VLOOKUP(W1100,ARD_SAFE_PROCESSED_20220608[[#This Row],[Column11]],1,FALSE)</f>
        <v>#N/A</v>
      </c>
      <c r="AB1100" t="str">
        <f>CONCATENATE(LEFT(ARD_SAFE_PROCESSED_20220608[[#This Row],[Column1]],6),"******",RIGHT(ARD_SAFE_PROCESSED_20220608[[#This Row],[Column1]],4),";",ARD_SAFE_PROCESSED_20220608[[#This Row],[Column11]])</f>
        <v>491909******2896;74357045332000191900958</v>
      </c>
      <c r="AD1100" t="str">
        <f>CLEAN(ARD_SAFE_PROCESSED_20220608[[#This Row],[Column1]])</f>
        <v>4919098390312896</v>
      </c>
      <c r="AE1100" t="str">
        <f>CLEAN(ARD_SAFE_PROCESSED_20220608[[#This Row],[Column2]])</f>
        <v>908947</v>
      </c>
      <c r="AF1100" t="str">
        <f>CLEAN(ARD_SAFE_PROCESSED_20220608[[#This Row],[Column3]])</f>
        <v>4039669</v>
      </c>
      <c r="AG1100" t="str">
        <f>CLEAN(ARD_SAFE_PROCESSED_20220608[[#This Row],[Column4]])</f>
        <v>EC</v>
      </c>
      <c r="AH1100" t="str">
        <f>CLEAN(ARD_SAFE_PROCESSED_20220608[[#This Row],[Column5]])</f>
        <v>20251128</v>
      </c>
      <c r="AI1100" t="str">
        <f>CLEAN(ARD_SAFE_PROCESSED_20220608[[#This Row],[Column6]])</f>
        <v>604</v>
      </c>
      <c r="AJ1100" t="str">
        <f>CLEAN(ARD_SAFE_PROCESSED_20220608[[#This Row],[Column7]])</f>
        <v>76</v>
      </c>
      <c r="AK1100" t="str">
        <f>CLEAN(ARD_SAFE_PROCESSED_20220608[[#This Row],[Column8]])</f>
        <v xml:space="preserve">DLC*BETTER ME                 </v>
      </c>
      <c r="AL1100" t="str">
        <f>CLEAN(ARD_SAFE_PROCESSED_20220608[[#This Row],[Column9]])</f>
        <v>20251128</v>
      </c>
      <c r="AM1100" t="str">
        <f>CLEAN(ARD_SAFE_PROCESSED_20220608[[#This Row],[Column10]])</f>
        <v xml:space="preserve">'                       </v>
      </c>
      <c r="AN1100" t="s">
        <v>8639</v>
      </c>
      <c r="AO1100" t="str">
        <f>CLEAN(ARD_SAFE_PROCESSED_20220608[[#This Row],[Column12]])</f>
        <v>8699902</v>
      </c>
      <c r="AP1100" t="str">
        <f>CLEAN(ARD_SAFE_PROCESSED_20220608[[#This Row],[Column13]])</f>
        <v xml:space="preserve">   </v>
      </c>
      <c r="AQ1100" t="str">
        <f>CLEAN(ARD_SAFE_PROCESSED_20220608[[#This Row],[Column14]])</f>
        <v xml:space="preserve">PV000000  </v>
      </c>
      <c r="AR1100" t="str">
        <f>CLEAN(ARD_SAFE_PROCESSED_20220608[[#This Row],[Column15]])</f>
        <v xml:space="preserve">E-COMMERCE                                        </v>
      </c>
      <c r="AS1100" t="str">
        <f>CLEAN(ARD_SAFE_PROCESSED_20220608[[#This Row],[Column16]])</f>
        <v xml:space="preserve">12595364515    </v>
      </c>
      <c r="AT1100" t="str">
        <f>CLEAN(ARD_SAFE_PROCESSED_20220608[[#This Row],[Column17]])</f>
        <v>85.70</v>
      </c>
      <c r="AU1100" t="str">
        <f>CLEAN(ARD_SAFE_PROCESSED_20220608[[#This Row],[Column18]])</f>
        <v xml:space="preserve">' </v>
      </c>
      <c r="AV1100" t="str">
        <f>CLEAN(ARD_SAFE_PROCESSED_20220608[[#This Row],[Column19]])</f>
        <v xml:space="preserve">          </v>
      </c>
      <c r="AW1100" t="str">
        <f>CLEAN(ARD_SAFE_PROCESSED_20220608[[#This Row],[Column20]])</f>
        <v>20251128</v>
      </c>
      <c r="AX1100" t="str">
        <f>CLEAN(ARD_SAFE_PROCESSED_20220608[[#This Row],[Column21]])</f>
        <v>195159</v>
      </c>
      <c r="AY1100" t="str">
        <f>LEFT(ARD_SAFE_PROCESSED_20220608[[#This Row],[Column1]],6)</f>
        <v>491909</v>
      </c>
      <c r="AZ1100" t="str">
        <f>RIGHT(ARD_SAFE_PROCESSED_20220608[[#This Row],[Column1]],4)</f>
        <v>2896</v>
      </c>
      <c r="BA1100" s="2">
        <f t="shared" si="107"/>
        <v>45994</v>
      </c>
      <c r="BB1100">
        <f t="shared" si="108"/>
        <v>25.48</v>
      </c>
      <c r="BC1100">
        <f t="shared" si="109"/>
        <v>85.7</v>
      </c>
      <c r="BD1100" t="str">
        <f t="shared" si="110"/>
        <v>6</v>
      </c>
      <c r="BE1100" t="str">
        <f t="shared" si="111"/>
        <v>F:TC40</v>
      </c>
    </row>
    <row r="1101" spans="1:57" hidden="1" x14ac:dyDescent="0.3">
      <c r="A1101" t="s">
        <v>6056</v>
      </c>
      <c r="B1101" t="s">
        <v>6062</v>
      </c>
      <c r="C1101" t="s">
        <v>383</v>
      </c>
      <c r="D1101" t="s">
        <v>25</v>
      </c>
      <c r="E1101" t="s">
        <v>511</v>
      </c>
      <c r="F1101" t="s">
        <v>28</v>
      </c>
      <c r="G1101" t="s">
        <v>29</v>
      </c>
      <c r="H1101" t="s">
        <v>155</v>
      </c>
      <c r="I1101" t="s">
        <v>511</v>
      </c>
      <c r="J1101" t="s">
        <v>21</v>
      </c>
      <c r="K1101" t="s">
        <v>6063</v>
      </c>
      <c r="L1101" t="s">
        <v>6064</v>
      </c>
      <c r="M1101" t="s">
        <v>65</v>
      </c>
      <c r="N1101" t="s">
        <v>26</v>
      </c>
      <c r="O1101" t="s">
        <v>27</v>
      </c>
      <c r="P1101" t="s">
        <v>6065</v>
      </c>
      <c r="Q1101" t="s">
        <v>6066</v>
      </c>
      <c r="R1101" t="s">
        <v>23</v>
      </c>
      <c r="S1101" t="s">
        <v>24</v>
      </c>
      <c r="T1101" t="s">
        <v>511</v>
      </c>
      <c r="U1101" t="s">
        <v>6067</v>
      </c>
      <c r="W1101" t="s">
        <v>7860</v>
      </c>
      <c r="X1101" t="s">
        <v>28</v>
      </c>
      <c r="Y1101" t="e">
        <f>VLOOKUP(W1101,ARD_SAFE_PROCESSED_20220608[[#This Row],[Column11]],1,FALSE)</f>
        <v>#N/A</v>
      </c>
      <c r="AB1101" t="str">
        <f>CONCATENATE(LEFT(ARD_SAFE_PROCESSED_20220608[[#This Row],[Column1]],6),"******",RIGHT(ARD_SAFE_PROCESSED_20220608[[#This Row],[Column1]],4),";",ARD_SAFE_PROCESSED_20220608[[#This Row],[Column11]])</f>
        <v>455103******1659;74357045332000191901097</v>
      </c>
      <c r="AD1101" t="str">
        <f>CLEAN(ARD_SAFE_PROCESSED_20220608[[#This Row],[Column1]])</f>
        <v>4551038391791659</v>
      </c>
      <c r="AE1101" t="str">
        <f>CLEAN(ARD_SAFE_PROCESSED_20220608[[#This Row],[Column2]])</f>
        <v>494459</v>
      </c>
      <c r="AF1101" t="str">
        <f>CLEAN(ARD_SAFE_PROCESSED_20220608[[#This Row],[Column3]])</f>
        <v>4039669</v>
      </c>
      <c r="AG1101" t="str">
        <f>CLEAN(ARD_SAFE_PROCESSED_20220608[[#This Row],[Column4]])</f>
        <v>EC</v>
      </c>
      <c r="AH1101" t="str">
        <f>CLEAN(ARD_SAFE_PROCESSED_20220608[[#This Row],[Column5]])</f>
        <v>20251128</v>
      </c>
      <c r="AI1101" t="str">
        <f>CLEAN(ARD_SAFE_PROCESSED_20220608[[#This Row],[Column6]])</f>
        <v>604</v>
      </c>
      <c r="AJ1101" t="str">
        <f>CLEAN(ARD_SAFE_PROCESSED_20220608[[#This Row],[Column7]])</f>
        <v>76</v>
      </c>
      <c r="AK1101" t="str">
        <f>CLEAN(ARD_SAFE_PROCESSED_20220608[[#This Row],[Column8]])</f>
        <v xml:space="preserve">DLC*BETTER ME                 </v>
      </c>
      <c r="AL1101" t="str">
        <f>CLEAN(ARD_SAFE_PROCESSED_20220608[[#This Row],[Column9]])</f>
        <v>20251128</v>
      </c>
      <c r="AM1101" t="str">
        <f>CLEAN(ARD_SAFE_PROCESSED_20220608[[#This Row],[Column10]])</f>
        <v xml:space="preserve">'                       </v>
      </c>
      <c r="AN1101" t="s">
        <v>6063</v>
      </c>
      <c r="AO1101" t="str">
        <f>CLEAN(ARD_SAFE_PROCESSED_20220608[[#This Row],[Column12]])</f>
        <v>8341907</v>
      </c>
      <c r="AP1101" t="str">
        <f>CLEAN(ARD_SAFE_PROCESSED_20220608[[#This Row],[Column13]])</f>
        <v xml:space="preserve">   </v>
      </c>
      <c r="AQ1101" t="str">
        <f>CLEAN(ARD_SAFE_PROCESSED_20220608[[#This Row],[Column14]])</f>
        <v xml:space="preserve">PV000000  </v>
      </c>
      <c r="AR1101" t="str">
        <f>CLEAN(ARD_SAFE_PROCESSED_20220608[[#This Row],[Column15]])</f>
        <v xml:space="preserve">E-COMMERCE                                        </v>
      </c>
      <c r="AS1101" t="str">
        <f>CLEAN(ARD_SAFE_PROCESSED_20220608[[#This Row],[Column16]])</f>
        <v xml:space="preserve">12586089746    </v>
      </c>
      <c r="AT1101" t="str">
        <f>CLEAN(ARD_SAFE_PROCESSED_20220608[[#This Row],[Column17]])</f>
        <v>42.85</v>
      </c>
      <c r="AU1101" t="str">
        <f>CLEAN(ARD_SAFE_PROCESSED_20220608[[#This Row],[Column18]])</f>
        <v xml:space="preserve">' </v>
      </c>
      <c r="AV1101" t="str">
        <f>CLEAN(ARD_SAFE_PROCESSED_20220608[[#This Row],[Column19]])</f>
        <v xml:space="preserve">          </v>
      </c>
      <c r="AW1101" t="str">
        <f>CLEAN(ARD_SAFE_PROCESSED_20220608[[#This Row],[Column20]])</f>
        <v>20251128</v>
      </c>
      <c r="AX1101" t="str">
        <f>CLEAN(ARD_SAFE_PROCESSED_20220608[[#This Row],[Column21]])</f>
        <v>84112</v>
      </c>
      <c r="AY1101" t="str">
        <f>LEFT(ARD_SAFE_PROCESSED_20220608[[#This Row],[Column1]],6)</f>
        <v>455103</v>
      </c>
      <c r="AZ1101" t="str">
        <f>RIGHT(ARD_SAFE_PROCESSED_20220608[[#This Row],[Column1]],4)</f>
        <v>1659</v>
      </c>
      <c r="BA1101" s="2">
        <f t="shared" si="107"/>
        <v>45994</v>
      </c>
      <c r="BB1101">
        <f t="shared" si="108"/>
        <v>12.74</v>
      </c>
      <c r="BC1101">
        <f t="shared" si="109"/>
        <v>42.85</v>
      </c>
      <c r="BD1101" t="str">
        <f t="shared" si="110"/>
        <v>6</v>
      </c>
      <c r="BE1101" t="str">
        <f t="shared" si="111"/>
        <v>F:TC40</v>
      </c>
    </row>
    <row r="1102" spans="1:57" hidden="1" x14ac:dyDescent="0.3">
      <c r="A1102" t="s">
        <v>5847</v>
      </c>
      <c r="B1102" t="s">
        <v>5860</v>
      </c>
      <c r="C1102" t="s">
        <v>265</v>
      </c>
      <c r="D1102" t="s">
        <v>25</v>
      </c>
      <c r="E1102" t="s">
        <v>511</v>
      </c>
      <c r="F1102" t="s">
        <v>28</v>
      </c>
      <c r="G1102" t="s">
        <v>29</v>
      </c>
      <c r="H1102" t="s">
        <v>317</v>
      </c>
      <c r="I1102" t="s">
        <v>511</v>
      </c>
      <c r="J1102" t="s">
        <v>21</v>
      </c>
      <c r="K1102" t="s">
        <v>5861</v>
      </c>
      <c r="L1102" t="s">
        <v>5862</v>
      </c>
      <c r="M1102" t="s">
        <v>65</v>
      </c>
      <c r="N1102" t="s">
        <v>26</v>
      </c>
      <c r="O1102" t="s">
        <v>27</v>
      </c>
      <c r="P1102" t="s">
        <v>5863</v>
      </c>
      <c r="Q1102" t="s">
        <v>5864</v>
      </c>
      <c r="R1102" t="s">
        <v>23</v>
      </c>
      <c r="S1102" t="s">
        <v>24</v>
      </c>
      <c r="T1102" t="s">
        <v>511</v>
      </c>
      <c r="U1102" t="s">
        <v>3785</v>
      </c>
      <c r="W1102" t="s">
        <v>4583</v>
      </c>
      <c r="X1102" t="s">
        <v>28</v>
      </c>
      <c r="Y1102" t="e">
        <f>VLOOKUP(W1102,ARD_SAFE_PROCESSED_20220608[[#This Row],[Column11]],1,FALSE)</f>
        <v>#N/A</v>
      </c>
      <c r="AB1102" t="str">
        <f>CONCATENATE(LEFT(ARD_SAFE_PROCESSED_20220608[[#This Row],[Column1]],6),"******",RIGHT(ARD_SAFE_PROCESSED_20220608[[#This Row],[Column1]],4),";",ARD_SAFE_PROCESSED_20220608[[#This Row],[Column11]])</f>
        <v>454775******3788;74357045332000195401086</v>
      </c>
      <c r="AD1102" t="str">
        <f>CLEAN(ARD_SAFE_PROCESSED_20220608[[#This Row],[Column1]])</f>
        <v>4547751219253788</v>
      </c>
      <c r="AE1102" t="str">
        <f>CLEAN(ARD_SAFE_PROCESSED_20220608[[#This Row],[Column2]])</f>
        <v>480278</v>
      </c>
      <c r="AF1102" t="str">
        <f>CLEAN(ARD_SAFE_PROCESSED_20220608[[#This Row],[Column3]])</f>
        <v>4040310</v>
      </c>
      <c r="AG1102" t="str">
        <f>CLEAN(ARD_SAFE_PROCESSED_20220608[[#This Row],[Column4]])</f>
        <v>EC</v>
      </c>
      <c r="AH1102" t="str">
        <f>CLEAN(ARD_SAFE_PROCESSED_20220608[[#This Row],[Column5]])</f>
        <v>20251128</v>
      </c>
      <c r="AI1102" t="str">
        <f>CLEAN(ARD_SAFE_PROCESSED_20220608[[#This Row],[Column6]])</f>
        <v>604</v>
      </c>
      <c r="AJ1102" t="str">
        <f>CLEAN(ARD_SAFE_PROCESSED_20220608[[#This Row],[Column7]])</f>
        <v>76</v>
      </c>
      <c r="AK1102" t="str">
        <f>CLEAN(ARD_SAFE_PROCESSED_20220608[[#This Row],[Column8]])</f>
        <v xml:space="preserve">EBN*TEMU                      </v>
      </c>
      <c r="AL1102" t="str">
        <f>CLEAN(ARD_SAFE_PROCESSED_20220608[[#This Row],[Column9]])</f>
        <v>20251128</v>
      </c>
      <c r="AM1102" t="str">
        <f>CLEAN(ARD_SAFE_PROCESSED_20220608[[#This Row],[Column10]])</f>
        <v xml:space="preserve">'                       </v>
      </c>
      <c r="AN1102" t="s">
        <v>5861</v>
      </c>
      <c r="AO1102" t="str">
        <f>CLEAN(ARD_SAFE_PROCESSED_20220608[[#This Row],[Column12]])</f>
        <v>8733817</v>
      </c>
      <c r="AP1102" t="str">
        <f>CLEAN(ARD_SAFE_PROCESSED_20220608[[#This Row],[Column13]])</f>
        <v xml:space="preserve">   </v>
      </c>
      <c r="AQ1102" t="str">
        <f>CLEAN(ARD_SAFE_PROCESSED_20220608[[#This Row],[Column14]])</f>
        <v xml:space="preserve">PV000000  </v>
      </c>
      <c r="AR1102" t="str">
        <f>CLEAN(ARD_SAFE_PROCESSED_20220608[[#This Row],[Column15]])</f>
        <v xml:space="preserve">E-COMMERCE                                        </v>
      </c>
      <c r="AS1102" t="str">
        <f>CLEAN(ARD_SAFE_PROCESSED_20220608[[#This Row],[Column16]])</f>
        <v xml:space="preserve">133403352549   </v>
      </c>
      <c r="AT1102" t="str">
        <f>CLEAN(ARD_SAFE_PROCESSED_20220608[[#This Row],[Column17]])</f>
        <v>61.05</v>
      </c>
      <c r="AU1102" t="str">
        <f>CLEAN(ARD_SAFE_PROCESSED_20220608[[#This Row],[Column18]])</f>
        <v xml:space="preserve">' </v>
      </c>
      <c r="AV1102" t="str">
        <f>CLEAN(ARD_SAFE_PROCESSED_20220608[[#This Row],[Column19]])</f>
        <v xml:space="preserve">          </v>
      </c>
      <c r="AW1102" t="str">
        <f>CLEAN(ARD_SAFE_PROCESSED_20220608[[#This Row],[Column20]])</f>
        <v>20251128</v>
      </c>
      <c r="AX1102" t="str">
        <f>CLEAN(ARD_SAFE_PROCESSED_20220608[[#This Row],[Column21]])</f>
        <v>204756</v>
      </c>
      <c r="AY1102" t="str">
        <f>LEFT(ARD_SAFE_PROCESSED_20220608[[#This Row],[Column1]],6)</f>
        <v>454775</v>
      </c>
      <c r="AZ1102" t="str">
        <f>RIGHT(ARD_SAFE_PROCESSED_20220608[[#This Row],[Column1]],4)</f>
        <v>3788</v>
      </c>
      <c r="BA1102" s="2">
        <f t="shared" si="107"/>
        <v>45994</v>
      </c>
      <c r="BB1102">
        <f t="shared" si="108"/>
        <v>18.149999999999999</v>
      </c>
      <c r="BC1102">
        <f t="shared" si="109"/>
        <v>61.05</v>
      </c>
      <c r="BD1102" t="str">
        <f t="shared" si="110"/>
        <v>6</v>
      </c>
      <c r="BE1102" t="str">
        <f t="shared" si="111"/>
        <v>F:TC40</v>
      </c>
    </row>
    <row r="1103" spans="1:57" hidden="1" x14ac:dyDescent="0.3">
      <c r="A1103" t="s">
        <v>8044</v>
      </c>
      <c r="B1103" t="s">
        <v>8045</v>
      </c>
      <c r="C1103" t="s">
        <v>100</v>
      </c>
      <c r="D1103" t="s">
        <v>25</v>
      </c>
      <c r="E1103" t="s">
        <v>550</v>
      </c>
      <c r="F1103" t="s">
        <v>28</v>
      </c>
      <c r="G1103" t="s">
        <v>29</v>
      </c>
      <c r="H1103" t="s">
        <v>284</v>
      </c>
      <c r="I1103" t="s">
        <v>511</v>
      </c>
      <c r="J1103" t="s">
        <v>21</v>
      </c>
      <c r="K1103" t="s">
        <v>8046</v>
      </c>
      <c r="L1103" t="s">
        <v>8047</v>
      </c>
      <c r="M1103" t="s">
        <v>65</v>
      </c>
      <c r="N1103" t="s">
        <v>26</v>
      </c>
      <c r="O1103" t="s">
        <v>27</v>
      </c>
      <c r="P1103" t="s">
        <v>8048</v>
      </c>
      <c r="Q1103" t="s">
        <v>210</v>
      </c>
      <c r="R1103" t="s">
        <v>23</v>
      </c>
      <c r="S1103" t="s">
        <v>24</v>
      </c>
      <c r="T1103" t="s">
        <v>550</v>
      </c>
      <c r="U1103" t="s">
        <v>8049</v>
      </c>
      <c r="W1103" t="s">
        <v>6156</v>
      </c>
      <c r="X1103" t="s">
        <v>10947</v>
      </c>
      <c r="Y1103" t="e">
        <f>VLOOKUP(W1103,ARD_SAFE_PROCESSED_20220608[[#This Row],[Column11]],1,FALSE)</f>
        <v>#N/A</v>
      </c>
      <c r="AB1103" t="str">
        <f>CONCATENATE(LEFT(ARD_SAFE_PROCESSED_20220608[[#This Row],[Column1]],6),"******",RIGHT(ARD_SAFE_PROCESSED_20220608[[#This Row],[Column1]],4),";",ARD_SAFE_PROCESSED_20220608[[#This Row],[Column11]])</f>
        <v>477289******0068;74357045332000195770639</v>
      </c>
      <c r="AD1103" t="str">
        <f>CLEAN(ARD_SAFE_PROCESSED_20220608[[#This Row],[Column1]])</f>
        <v>4772890013970068</v>
      </c>
      <c r="AE1103" t="str">
        <f>CLEAN(ARD_SAFE_PROCESSED_20220608[[#This Row],[Column2]])</f>
        <v>054571</v>
      </c>
      <c r="AF1103" t="str">
        <f>CLEAN(ARD_SAFE_PROCESSED_20220608[[#This Row],[Column3]])</f>
        <v>4040402</v>
      </c>
      <c r="AG1103" t="str">
        <f>CLEAN(ARD_SAFE_PROCESSED_20220608[[#This Row],[Column4]])</f>
        <v>EC</v>
      </c>
      <c r="AH1103" t="str">
        <f>CLEAN(ARD_SAFE_PROCESSED_20220608[[#This Row],[Column5]])</f>
        <v>20251127</v>
      </c>
      <c r="AI1103" t="str">
        <f>CLEAN(ARD_SAFE_PROCESSED_20220608[[#This Row],[Column6]])</f>
        <v>604</v>
      </c>
      <c r="AJ1103" t="str">
        <f>CLEAN(ARD_SAFE_PROCESSED_20220608[[#This Row],[Column7]])</f>
        <v>76</v>
      </c>
      <c r="AK1103" t="str">
        <f>CLEAN(ARD_SAFE_PROCESSED_20220608[[#This Row],[Column8]])</f>
        <v>NUVEIPE*INDRIVE IND MOBILE TEC</v>
      </c>
      <c r="AL1103" t="str">
        <f>CLEAN(ARD_SAFE_PROCESSED_20220608[[#This Row],[Column9]])</f>
        <v>20251128</v>
      </c>
      <c r="AM1103" t="str">
        <f>CLEAN(ARD_SAFE_PROCESSED_20220608[[#This Row],[Column10]])</f>
        <v xml:space="preserve">'                       </v>
      </c>
      <c r="AN1103" t="s">
        <v>8046</v>
      </c>
      <c r="AO1103" t="str">
        <f>CLEAN(ARD_SAFE_PROCESSED_20220608[[#This Row],[Column12]])</f>
        <v>7149905</v>
      </c>
      <c r="AP1103" t="str">
        <f>CLEAN(ARD_SAFE_PROCESSED_20220608[[#This Row],[Column13]])</f>
        <v xml:space="preserve">   </v>
      </c>
      <c r="AQ1103" t="str">
        <f>CLEAN(ARD_SAFE_PROCESSED_20220608[[#This Row],[Column14]])</f>
        <v xml:space="preserve">PV000000  </v>
      </c>
      <c r="AR1103" t="str">
        <f>CLEAN(ARD_SAFE_PROCESSED_20220608[[#This Row],[Column15]])</f>
        <v xml:space="preserve">E-COMMERCE                                        </v>
      </c>
      <c r="AS1103" t="str">
        <f>CLEAN(ARD_SAFE_PROCESSED_20220608[[#This Row],[Column16]])</f>
        <v xml:space="preserve">12973172       </v>
      </c>
      <c r="AT1103" t="str">
        <f>CLEAN(ARD_SAFE_PROCESSED_20220608[[#This Row],[Column17]])</f>
        <v>80.00</v>
      </c>
      <c r="AU1103" t="str">
        <f>CLEAN(ARD_SAFE_PROCESSED_20220608[[#This Row],[Column18]])</f>
        <v xml:space="preserve">' </v>
      </c>
      <c r="AV1103" t="str">
        <f>CLEAN(ARD_SAFE_PROCESSED_20220608[[#This Row],[Column19]])</f>
        <v xml:space="preserve">          </v>
      </c>
      <c r="AW1103" t="str">
        <f>CLEAN(ARD_SAFE_PROCESSED_20220608[[#This Row],[Column20]])</f>
        <v>20251127</v>
      </c>
      <c r="AX1103" t="str">
        <f>CLEAN(ARD_SAFE_PROCESSED_20220608[[#This Row],[Column21]])</f>
        <v>210539</v>
      </c>
      <c r="AY1103" t="str">
        <f>LEFT(ARD_SAFE_PROCESSED_20220608[[#This Row],[Column1]],6)</f>
        <v>477289</v>
      </c>
      <c r="AZ1103" t="str">
        <f>RIGHT(ARD_SAFE_PROCESSED_20220608[[#This Row],[Column1]],4)</f>
        <v>0068</v>
      </c>
      <c r="BA1103" s="2">
        <f t="shared" si="107"/>
        <v>45994</v>
      </c>
      <c r="BB1103">
        <f t="shared" si="108"/>
        <v>23.78</v>
      </c>
      <c r="BC1103">
        <f t="shared" si="109"/>
        <v>80</v>
      </c>
      <c r="BD1103" t="str">
        <f t="shared" si="110"/>
        <v>6</v>
      </c>
      <c r="BE1103" t="str">
        <f t="shared" si="111"/>
        <v>F:TC40</v>
      </c>
    </row>
    <row r="1104" spans="1:57" hidden="1" x14ac:dyDescent="0.3">
      <c r="A1104" t="s">
        <v>8259</v>
      </c>
      <c r="B1104" t="s">
        <v>8260</v>
      </c>
      <c r="C1104" t="s">
        <v>129</v>
      </c>
      <c r="D1104" t="s">
        <v>25</v>
      </c>
      <c r="E1104" t="s">
        <v>550</v>
      </c>
      <c r="F1104" t="s">
        <v>28</v>
      </c>
      <c r="G1104" t="s">
        <v>29</v>
      </c>
      <c r="H1104" t="s">
        <v>355</v>
      </c>
      <c r="I1104" t="s">
        <v>511</v>
      </c>
      <c r="J1104" t="s">
        <v>21</v>
      </c>
      <c r="K1104" t="s">
        <v>8261</v>
      </c>
      <c r="L1104" t="s">
        <v>8262</v>
      </c>
      <c r="M1104" t="s">
        <v>65</v>
      </c>
      <c r="N1104" t="s">
        <v>26</v>
      </c>
      <c r="O1104" t="s">
        <v>27</v>
      </c>
      <c r="P1104" t="s">
        <v>8263</v>
      </c>
      <c r="Q1104" t="s">
        <v>8264</v>
      </c>
      <c r="R1104" t="s">
        <v>23</v>
      </c>
      <c r="S1104" t="s">
        <v>24</v>
      </c>
      <c r="T1104" t="s">
        <v>550</v>
      </c>
      <c r="U1104" t="s">
        <v>8265</v>
      </c>
      <c r="W1104" t="s">
        <v>8698</v>
      </c>
      <c r="X1104" t="s">
        <v>28</v>
      </c>
      <c r="Y1104" t="e">
        <f>VLOOKUP(W1104,ARD_SAFE_PROCESSED_20220608[[#This Row],[Column11]],1,FALSE)</f>
        <v>#N/A</v>
      </c>
      <c r="AB1104" t="str">
        <f>CONCATENATE(LEFT(ARD_SAFE_PROCESSED_20220608[[#This Row],[Column1]],6),"******",RIGHT(ARD_SAFE_PROCESSED_20220608[[#This Row],[Column1]],4),";",ARD_SAFE_PROCESSED_20220608[[#This Row],[Column11]])</f>
        <v>477289******6983;74357045332000201501176</v>
      </c>
      <c r="AD1104" t="str">
        <f>CLEAN(ARD_SAFE_PROCESSED_20220608[[#This Row],[Column1]])</f>
        <v>4772890015296983</v>
      </c>
      <c r="AE1104" t="str">
        <f>CLEAN(ARD_SAFE_PROCESSED_20220608[[#This Row],[Column2]])</f>
        <v>055580</v>
      </c>
      <c r="AF1104" t="str">
        <f>CLEAN(ARD_SAFE_PROCESSED_20220608[[#This Row],[Column3]])</f>
        <v>4041320</v>
      </c>
      <c r="AG1104" t="str">
        <f>CLEAN(ARD_SAFE_PROCESSED_20220608[[#This Row],[Column4]])</f>
        <v>EC</v>
      </c>
      <c r="AH1104" t="str">
        <f>CLEAN(ARD_SAFE_PROCESSED_20220608[[#This Row],[Column5]])</f>
        <v>20251127</v>
      </c>
      <c r="AI1104" t="str">
        <f>CLEAN(ARD_SAFE_PROCESSED_20220608[[#This Row],[Column6]])</f>
        <v>604</v>
      </c>
      <c r="AJ1104" t="str">
        <f>CLEAN(ARD_SAFE_PROCESSED_20220608[[#This Row],[Column7]])</f>
        <v>76</v>
      </c>
      <c r="AK1104" t="str">
        <f>CLEAN(ARD_SAFE_PROCESSED_20220608[[#This Row],[Column8]])</f>
        <v xml:space="preserve">EBN*SHEIN                     </v>
      </c>
      <c r="AL1104" t="str">
        <f>CLEAN(ARD_SAFE_PROCESSED_20220608[[#This Row],[Column9]])</f>
        <v>20251128</v>
      </c>
      <c r="AM1104" t="str">
        <f>CLEAN(ARD_SAFE_PROCESSED_20220608[[#This Row],[Column10]])</f>
        <v xml:space="preserve">'                       </v>
      </c>
      <c r="AN1104" t="s">
        <v>8261</v>
      </c>
      <c r="AO1104" t="str">
        <f>CLEAN(ARD_SAFE_PROCESSED_20220608[[#This Row],[Column12]])</f>
        <v>7201717</v>
      </c>
      <c r="AP1104" t="str">
        <f>CLEAN(ARD_SAFE_PROCESSED_20220608[[#This Row],[Column13]])</f>
        <v xml:space="preserve">   </v>
      </c>
      <c r="AQ1104" t="str">
        <f>CLEAN(ARD_SAFE_PROCESSED_20220608[[#This Row],[Column14]])</f>
        <v xml:space="preserve">PV000000  </v>
      </c>
      <c r="AR1104" t="str">
        <f>CLEAN(ARD_SAFE_PROCESSED_20220608[[#This Row],[Column15]])</f>
        <v xml:space="preserve">E-COMMERCE                                        </v>
      </c>
      <c r="AS1104" t="str">
        <f>CLEAN(ARD_SAFE_PROCESSED_20220608[[#This Row],[Column16]])</f>
        <v xml:space="preserve">133400261562   </v>
      </c>
      <c r="AT1104" t="str">
        <f>CLEAN(ARD_SAFE_PROCESSED_20220608[[#This Row],[Column17]])</f>
        <v>665.48</v>
      </c>
      <c r="AU1104" t="str">
        <f>CLEAN(ARD_SAFE_PROCESSED_20220608[[#This Row],[Column18]])</f>
        <v xml:space="preserve">' </v>
      </c>
      <c r="AV1104" t="str">
        <f>CLEAN(ARD_SAFE_PROCESSED_20220608[[#This Row],[Column19]])</f>
        <v xml:space="preserve">          </v>
      </c>
      <c r="AW1104" t="str">
        <f>CLEAN(ARD_SAFE_PROCESSED_20220608[[#This Row],[Column20]])</f>
        <v>20251127</v>
      </c>
      <c r="AX1104" t="str">
        <f>CLEAN(ARD_SAFE_PROCESSED_20220608[[#This Row],[Column21]])</f>
        <v>230549</v>
      </c>
      <c r="AY1104" t="str">
        <f>LEFT(ARD_SAFE_PROCESSED_20220608[[#This Row],[Column1]],6)</f>
        <v>477289</v>
      </c>
      <c r="AZ1104" t="str">
        <f>RIGHT(ARD_SAFE_PROCESSED_20220608[[#This Row],[Column1]],4)</f>
        <v>6983</v>
      </c>
      <c r="BA1104" s="2">
        <f t="shared" si="107"/>
        <v>45994</v>
      </c>
      <c r="BB1104">
        <f t="shared" si="108"/>
        <v>197.85</v>
      </c>
      <c r="BC1104">
        <f t="shared" si="109"/>
        <v>665.48</v>
      </c>
      <c r="BD1104" t="str">
        <f t="shared" si="110"/>
        <v>6</v>
      </c>
      <c r="BE1104" t="str">
        <f t="shared" si="111"/>
        <v>F:TC40</v>
      </c>
    </row>
    <row r="1105" spans="1:57" hidden="1" x14ac:dyDescent="0.3">
      <c r="A1105" t="s">
        <v>3052</v>
      </c>
      <c r="B1105" t="s">
        <v>3053</v>
      </c>
      <c r="C1105" t="s">
        <v>315</v>
      </c>
      <c r="D1105" t="s">
        <v>25</v>
      </c>
      <c r="E1105" t="s">
        <v>511</v>
      </c>
      <c r="F1105" t="s">
        <v>28</v>
      </c>
      <c r="G1105" t="s">
        <v>29</v>
      </c>
      <c r="H1105" t="s">
        <v>76</v>
      </c>
      <c r="I1105" t="s">
        <v>511</v>
      </c>
      <c r="J1105" t="s">
        <v>21</v>
      </c>
      <c r="K1105" t="s">
        <v>3054</v>
      </c>
      <c r="L1105" t="s">
        <v>3055</v>
      </c>
      <c r="M1105" t="s">
        <v>65</v>
      </c>
      <c r="N1105" t="s">
        <v>26</v>
      </c>
      <c r="O1105" t="s">
        <v>27</v>
      </c>
      <c r="P1105" t="s">
        <v>3056</v>
      </c>
      <c r="Q1105" t="s">
        <v>3057</v>
      </c>
      <c r="R1105" t="s">
        <v>23</v>
      </c>
      <c r="S1105" t="s">
        <v>24</v>
      </c>
      <c r="T1105" t="s">
        <v>511</v>
      </c>
      <c r="U1105" t="s">
        <v>3058</v>
      </c>
      <c r="W1105" t="s">
        <v>5084</v>
      </c>
      <c r="X1105" t="s">
        <v>28</v>
      </c>
      <c r="Y1105" t="e">
        <f>VLOOKUP(W1105,ARD_SAFE_PROCESSED_20220608[[#This Row],[Column11]],1,FALSE)</f>
        <v>#N/A</v>
      </c>
      <c r="AB1105" t="str">
        <f>CONCATENATE(LEFT(ARD_SAFE_PROCESSED_20220608[[#This Row],[Column1]],6),"******",RIGHT(ARD_SAFE_PROCESSED_20220608[[#This Row],[Column1]],4),";",ARD_SAFE_PROCESSED_20220608[[#This Row],[Column11]])</f>
        <v>421355******6775;74357045332000203468465</v>
      </c>
      <c r="AD1105" t="str">
        <f>CLEAN(ARD_SAFE_PROCESSED_20220608[[#This Row],[Column1]])</f>
        <v>4213550118406775</v>
      </c>
      <c r="AE1105" t="str">
        <f>CLEAN(ARD_SAFE_PROCESSED_20220608[[#This Row],[Column2]])</f>
        <v>550743</v>
      </c>
      <c r="AF1105" t="str">
        <f>CLEAN(ARD_SAFE_PROCESSED_20220608[[#This Row],[Column3]])</f>
        <v>4041414</v>
      </c>
      <c r="AG1105" t="str">
        <f>CLEAN(ARD_SAFE_PROCESSED_20220608[[#This Row],[Column4]])</f>
        <v>EC</v>
      </c>
      <c r="AH1105" t="str">
        <f>CLEAN(ARD_SAFE_PROCESSED_20220608[[#This Row],[Column5]])</f>
        <v>20251128</v>
      </c>
      <c r="AI1105" t="str">
        <f>CLEAN(ARD_SAFE_PROCESSED_20220608[[#This Row],[Column6]])</f>
        <v>604</v>
      </c>
      <c r="AJ1105" t="str">
        <f>CLEAN(ARD_SAFE_PROCESSED_20220608[[#This Row],[Column7]])</f>
        <v>76</v>
      </c>
      <c r="AK1105" t="str">
        <f>CLEAN(ARD_SAFE_PROCESSED_20220608[[#This Row],[Column8]])</f>
        <v xml:space="preserve">PYU*CINEPLANET                </v>
      </c>
      <c r="AL1105" t="str">
        <f>CLEAN(ARD_SAFE_PROCESSED_20220608[[#This Row],[Column9]])</f>
        <v>20251128</v>
      </c>
      <c r="AM1105" t="str">
        <f>CLEAN(ARD_SAFE_PROCESSED_20220608[[#This Row],[Column10]])</f>
        <v xml:space="preserve">'                       </v>
      </c>
      <c r="AN1105" t="s">
        <v>3054</v>
      </c>
      <c r="AO1105" t="str">
        <f>CLEAN(ARD_SAFE_PROCESSED_20220608[[#This Row],[Column12]])</f>
        <v>8563936</v>
      </c>
      <c r="AP1105" t="str">
        <f>CLEAN(ARD_SAFE_PROCESSED_20220608[[#This Row],[Column13]])</f>
        <v xml:space="preserve">   </v>
      </c>
      <c r="AQ1105" t="str">
        <f>CLEAN(ARD_SAFE_PROCESSED_20220608[[#This Row],[Column14]])</f>
        <v xml:space="preserve">PV000000  </v>
      </c>
      <c r="AR1105" t="str">
        <f>CLEAN(ARD_SAFE_PROCESSED_20220608[[#This Row],[Column15]])</f>
        <v xml:space="preserve">E-COMMERCE                                        </v>
      </c>
      <c r="AS1105" t="str">
        <f>CLEAN(ARD_SAFE_PROCESSED_20220608[[#This Row],[Column16]])</f>
        <v>104238938571fc3</v>
      </c>
      <c r="AT1105" t="str">
        <f>CLEAN(ARD_SAFE_PROCESSED_20220608[[#This Row],[Column17]])</f>
        <v>138.00</v>
      </c>
      <c r="AU1105" t="str">
        <f>CLEAN(ARD_SAFE_PROCESSED_20220608[[#This Row],[Column18]])</f>
        <v xml:space="preserve">' </v>
      </c>
      <c r="AV1105" t="str">
        <f>CLEAN(ARD_SAFE_PROCESSED_20220608[[#This Row],[Column19]])</f>
        <v xml:space="preserve">          </v>
      </c>
      <c r="AW1105" t="str">
        <f>CLEAN(ARD_SAFE_PROCESSED_20220608[[#This Row],[Column20]])</f>
        <v>20251128</v>
      </c>
      <c r="AX1105" t="str">
        <f>CLEAN(ARD_SAFE_PROCESSED_20220608[[#This Row],[Column21]])</f>
        <v>161348</v>
      </c>
      <c r="AY1105" t="str">
        <f>LEFT(ARD_SAFE_PROCESSED_20220608[[#This Row],[Column1]],6)</f>
        <v>421355</v>
      </c>
      <c r="AZ1105" t="str">
        <f>RIGHT(ARD_SAFE_PROCESSED_20220608[[#This Row],[Column1]],4)</f>
        <v>6775</v>
      </c>
      <c r="BA1105" s="2">
        <f t="shared" si="107"/>
        <v>45994</v>
      </c>
      <c r="BB1105">
        <f t="shared" si="108"/>
        <v>41.03</v>
      </c>
      <c r="BC1105">
        <f t="shared" si="109"/>
        <v>138</v>
      </c>
      <c r="BD1105" t="str">
        <f t="shared" si="110"/>
        <v>6</v>
      </c>
      <c r="BE1105" t="str">
        <f t="shared" si="111"/>
        <v>F:TC40</v>
      </c>
    </row>
    <row r="1106" spans="1:57" hidden="1" x14ac:dyDescent="0.3">
      <c r="A1106" t="s">
        <v>8202</v>
      </c>
      <c r="B1106" t="s">
        <v>8203</v>
      </c>
      <c r="C1106" t="s">
        <v>145</v>
      </c>
      <c r="D1106" t="s">
        <v>69</v>
      </c>
      <c r="E1106" t="s">
        <v>511</v>
      </c>
      <c r="F1106" t="s">
        <v>28</v>
      </c>
      <c r="G1106" t="s">
        <v>29</v>
      </c>
      <c r="H1106" t="s">
        <v>146</v>
      </c>
      <c r="I1106" t="s">
        <v>511</v>
      </c>
      <c r="J1106" t="s">
        <v>21</v>
      </c>
      <c r="K1106" t="s">
        <v>8204</v>
      </c>
      <c r="L1106" t="s">
        <v>8205</v>
      </c>
      <c r="M1106" t="s">
        <v>65</v>
      </c>
      <c r="N1106" t="s">
        <v>95</v>
      </c>
      <c r="O1106" t="s">
        <v>70</v>
      </c>
      <c r="P1106" t="s">
        <v>22</v>
      </c>
      <c r="Q1106" t="s">
        <v>8206</v>
      </c>
      <c r="R1106" t="s">
        <v>23</v>
      </c>
      <c r="S1106" t="s">
        <v>24</v>
      </c>
      <c r="T1106" t="s">
        <v>511</v>
      </c>
      <c r="U1106" t="s">
        <v>8207</v>
      </c>
      <c r="W1106" t="s">
        <v>5078</v>
      </c>
      <c r="X1106" t="s">
        <v>28</v>
      </c>
      <c r="Y1106" t="e">
        <f>VLOOKUP(W1106,ARD_SAFE_PROCESSED_20220608[[#This Row],[Column11]],1,FALSE)</f>
        <v>#N/A</v>
      </c>
      <c r="AB1106" t="str">
        <f>CONCATENATE(LEFT(ARD_SAFE_PROCESSED_20220608[[#This Row],[Column1]],6),"******",RIGHT(ARD_SAFE_PROCESSED_20220608[[#This Row],[Column1]],4),";",ARD_SAFE_PROCESSED_20220608[[#This Row],[Column11]])</f>
        <v>477289******5711;74357045332001434006959</v>
      </c>
      <c r="AD1106" t="str">
        <f>CLEAN(ARD_SAFE_PROCESSED_20220608[[#This Row],[Column1]])</f>
        <v>4772890014215711</v>
      </c>
      <c r="AE1106" t="str">
        <f>CLEAN(ARD_SAFE_PROCESSED_20220608[[#This Row],[Column2]])</f>
        <v>450659</v>
      </c>
      <c r="AF1106" t="str">
        <f>CLEAN(ARD_SAFE_PROCESSED_20220608[[#This Row],[Column3]])</f>
        <v>4078075</v>
      </c>
      <c r="AG1106" t="str">
        <f>CLEAN(ARD_SAFE_PROCESSED_20220608[[#This Row],[Column4]])</f>
        <v>PV</v>
      </c>
      <c r="AH1106" t="str">
        <f>CLEAN(ARD_SAFE_PROCESSED_20220608[[#This Row],[Column5]])</f>
        <v>20251128</v>
      </c>
      <c r="AI1106" t="str">
        <f>CLEAN(ARD_SAFE_PROCESSED_20220608[[#This Row],[Column6]])</f>
        <v>604</v>
      </c>
      <c r="AJ1106" t="str">
        <f>CLEAN(ARD_SAFE_PROCESSED_20220608[[#This Row],[Column7]])</f>
        <v>76</v>
      </c>
      <c r="AK1106" t="str">
        <f>CLEAN(ARD_SAFE_PROCESSED_20220608[[#This Row],[Column8]])</f>
        <v xml:space="preserve">MOVISTAR APP HOGAR            </v>
      </c>
      <c r="AL1106" t="str">
        <f>CLEAN(ARD_SAFE_PROCESSED_20220608[[#This Row],[Column9]])</f>
        <v>20251128</v>
      </c>
      <c r="AM1106" t="str">
        <f>CLEAN(ARD_SAFE_PROCESSED_20220608[[#This Row],[Column10]])</f>
        <v xml:space="preserve">'                       </v>
      </c>
      <c r="AN1106" t="s">
        <v>8204</v>
      </c>
      <c r="AO1106" t="str">
        <f>CLEAN(ARD_SAFE_PROCESSED_20220608[[#This Row],[Column12]])</f>
        <v>2144213</v>
      </c>
      <c r="AP1106" t="str">
        <f>CLEAN(ARD_SAFE_PROCESSED_20220608[[#This Row],[Column13]])</f>
        <v xml:space="preserve">   </v>
      </c>
      <c r="AQ1106" t="str">
        <f>CLEAN(ARD_SAFE_PROCESSED_20220608[[#This Row],[Column14]])</f>
        <v xml:space="preserve">36363636  </v>
      </c>
      <c r="AR1106" t="str">
        <f>CLEAN(ARD_SAFE_PROCESSED_20220608[[#This Row],[Column15]])</f>
        <v xml:space="preserve">POS VIRTUAL                                       </v>
      </c>
      <c r="AS1106" t="str">
        <f>CLEAN(ARD_SAFE_PROCESSED_20220608[[#This Row],[Column16]])</f>
        <v xml:space="preserve">               </v>
      </c>
      <c r="AT1106" t="str">
        <f>CLEAN(ARD_SAFE_PROCESSED_20220608[[#This Row],[Column17]])</f>
        <v>98.00</v>
      </c>
      <c r="AU1106" t="str">
        <f>CLEAN(ARD_SAFE_PROCESSED_20220608[[#This Row],[Column18]])</f>
        <v xml:space="preserve">' </v>
      </c>
      <c r="AV1106" t="str">
        <f>CLEAN(ARD_SAFE_PROCESSED_20220608[[#This Row],[Column19]])</f>
        <v xml:space="preserve">          </v>
      </c>
      <c r="AW1106" t="str">
        <f>CLEAN(ARD_SAFE_PROCESSED_20220608[[#This Row],[Column20]])</f>
        <v>20251128</v>
      </c>
      <c r="AX1106" t="str">
        <f>CLEAN(ARD_SAFE_PROCESSED_20220608[[#This Row],[Column21]])</f>
        <v>104438</v>
      </c>
      <c r="AY1106" t="str">
        <f>LEFT(ARD_SAFE_PROCESSED_20220608[[#This Row],[Column1]],6)</f>
        <v>477289</v>
      </c>
      <c r="AZ1106" t="str">
        <f>RIGHT(ARD_SAFE_PROCESSED_20220608[[#This Row],[Column1]],4)</f>
        <v>5711</v>
      </c>
      <c r="BA1106" s="2">
        <f t="shared" si="107"/>
        <v>45994</v>
      </c>
      <c r="BB1106">
        <f t="shared" si="108"/>
        <v>29.14</v>
      </c>
      <c r="BC1106">
        <f t="shared" si="109"/>
        <v>98</v>
      </c>
      <c r="BD1106" t="str">
        <f t="shared" si="110"/>
        <v>6</v>
      </c>
      <c r="BE1106" t="str">
        <f t="shared" si="111"/>
        <v>F:TC40</v>
      </c>
    </row>
    <row r="1107" spans="1:57" hidden="1" x14ac:dyDescent="0.3">
      <c r="A1107" t="s">
        <v>4555</v>
      </c>
      <c r="B1107" t="s">
        <v>4556</v>
      </c>
      <c r="C1107" t="s">
        <v>4557</v>
      </c>
      <c r="D1107" t="s">
        <v>69</v>
      </c>
      <c r="E1107" t="s">
        <v>511</v>
      </c>
      <c r="F1107" t="s">
        <v>28</v>
      </c>
      <c r="G1107" t="s">
        <v>29</v>
      </c>
      <c r="H1107" t="s">
        <v>4558</v>
      </c>
      <c r="I1107" t="s">
        <v>511</v>
      </c>
      <c r="J1107" t="s">
        <v>21</v>
      </c>
      <c r="K1107" t="s">
        <v>4559</v>
      </c>
      <c r="L1107" t="s">
        <v>4560</v>
      </c>
      <c r="M1107" t="s">
        <v>65</v>
      </c>
      <c r="N1107" t="s">
        <v>59</v>
      </c>
      <c r="O1107" t="s">
        <v>70</v>
      </c>
      <c r="P1107" t="s">
        <v>22</v>
      </c>
      <c r="Q1107" t="s">
        <v>4561</v>
      </c>
      <c r="R1107" t="s">
        <v>23</v>
      </c>
      <c r="S1107" t="s">
        <v>24</v>
      </c>
      <c r="T1107" t="s">
        <v>511</v>
      </c>
      <c r="U1107" t="s">
        <v>4562</v>
      </c>
      <c r="W1107" t="s">
        <v>5957</v>
      </c>
      <c r="X1107" t="s">
        <v>81</v>
      </c>
      <c r="Y1107" t="e">
        <f>VLOOKUP(W1107,ARD_SAFE_PROCESSED_20220608[[#This Row],[Column11]],1,FALSE)</f>
        <v>#N/A</v>
      </c>
      <c r="AB1107" t="str">
        <f>CONCATENATE(LEFT(ARD_SAFE_PROCESSED_20220608[[#This Row],[Column1]],6),"******",RIGHT(ARD_SAFE_PROCESSED_20220608[[#This Row],[Column1]],4),";",ARD_SAFE_PROCESSED_20220608[[#This Row],[Column11]])</f>
        <v>422224******9964;74357045332003107200083</v>
      </c>
      <c r="AD1107" t="str">
        <f>CLEAN(ARD_SAFE_PROCESSED_20220608[[#This Row],[Column1]])</f>
        <v>4222240014709964</v>
      </c>
      <c r="AE1107" t="str">
        <f>CLEAN(ARD_SAFE_PROCESSED_20220608[[#This Row],[Column2]])</f>
        <v>085256</v>
      </c>
      <c r="AF1107" t="str">
        <f>CLEAN(ARD_SAFE_PROCESSED_20220608[[#This Row],[Column3]])</f>
        <v>4076113</v>
      </c>
      <c r="AG1107" t="str">
        <f>CLEAN(ARD_SAFE_PROCESSED_20220608[[#This Row],[Column4]])</f>
        <v>PV</v>
      </c>
      <c r="AH1107" t="str">
        <f>CLEAN(ARD_SAFE_PROCESSED_20220608[[#This Row],[Column5]])</f>
        <v>20251128</v>
      </c>
      <c r="AI1107" t="str">
        <f>CLEAN(ARD_SAFE_PROCESSED_20220608[[#This Row],[Column6]])</f>
        <v>604</v>
      </c>
      <c r="AJ1107" t="str">
        <f>CLEAN(ARD_SAFE_PROCESSED_20220608[[#This Row],[Column7]])</f>
        <v>76</v>
      </c>
      <c r="AK1107" t="str">
        <f>CLEAN(ARD_SAFE_PROCESSED_20220608[[#This Row],[Column8]])</f>
        <v xml:space="preserve">VILLA CHICKEN                 </v>
      </c>
      <c r="AL1107" t="str">
        <f>CLEAN(ARD_SAFE_PROCESSED_20220608[[#This Row],[Column9]])</f>
        <v>20251128</v>
      </c>
      <c r="AM1107" t="str">
        <f>CLEAN(ARD_SAFE_PROCESSED_20220608[[#This Row],[Column10]])</f>
        <v xml:space="preserve">'                       </v>
      </c>
      <c r="AN1107" t="s">
        <v>4559</v>
      </c>
      <c r="AO1107" t="str">
        <f>CLEAN(ARD_SAFE_PROCESSED_20220608[[#This Row],[Column12]])</f>
        <v>9982861</v>
      </c>
      <c r="AP1107" t="str">
        <f>CLEAN(ARD_SAFE_PROCESSED_20220608[[#This Row],[Column13]])</f>
        <v xml:space="preserve">   </v>
      </c>
      <c r="AQ1107" t="str">
        <f>CLEAN(ARD_SAFE_PROCESSED_20220608[[#This Row],[Column14]])</f>
        <v xml:space="preserve">78787878  </v>
      </c>
      <c r="AR1107" t="str">
        <f>CLEAN(ARD_SAFE_PROCESSED_20220608[[#This Row],[Column15]])</f>
        <v xml:space="preserve">POS VIRTUAL                                       </v>
      </c>
      <c r="AS1107" t="str">
        <f>CLEAN(ARD_SAFE_PROCESSED_20220608[[#This Row],[Column16]])</f>
        <v xml:space="preserve">               </v>
      </c>
      <c r="AT1107" t="str">
        <f>CLEAN(ARD_SAFE_PROCESSED_20220608[[#This Row],[Column17]])</f>
        <v>118.30</v>
      </c>
      <c r="AU1107" t="str">
        <f>CLEAN(ARD_SAFE_PROCESSED_20220608[[#This Row],[Column18]])</f>
        <v xml:space="preserve">' </v>
      </c>
      <c r="AV1107" t="str">
        <f>CLEAN(ARD_SAFE_PROCESSED_20220608[[#This Row],[Column19]])</f>
        <v xml:space="preserve">          </v>
      </c>
      <c r="AW1107" t="str">
        <f>CLEAN(ARD_SAFE_PROCESSED_20220608[[#This Row],[Column20]])</f>
        <v>20251128</v>
      </c>
      <c r="AX1107" t="str">
        <f>CLEAN(ARD_SAFE_PROCESSED_20220608[[#This Row],[Column21]])</f>
        <v>200843</v>
      </c>
      <c r="AY1107" t="str">
        <f>LEFT(ARD_SAFE_PROCESSED_20220608[[#This Row],[Column1]],6)</f>
        <v>422224</v>
      </c>
      <c r="AZ1107" t="str">
        <f>RIGHT(ARD_SAFE_PROCESSED_20220608[[#This Row],[Column1]],4)</f>
        <v>9964</v>
      </c>
      <c r="BA1107" s="2">
        <f t="shared" si="107"/>
        <v>45994</v>
      </c>
      <c r="BB1107">
        <f t="shared" si="108"/>
        <v>35.17</v>
      </c>
      <c r="BC1107">
        <f t="shared" si="109"/>
        <v>118.3</v>
      </c>
      <c r="BD1107" t="str">
        <f t="shared" si="110"/>
        <v>6</v>
      </c>
      <c r="BE1107" t="str">
        <f t="shared" si="111"/>
        <v>F:TC40</v>
      </c>
    </row>
    <row r="1108" spans="1:57" hidden="1" x14ac:dyDescent="0.3">
      <c r="A1108" t="s">
        <v>4555</v>
      </c>
      <c r="B1108" t="s">
        <v>4563</v>
      </c>
      <c r="C1108" t="s">
        <v>4557</v>
      </c>
      <c r="D1108" t="s">
        <v>69</v>
      </c>
      <c r="E1108" t="s">
        <v>511</v>
      </c>
      <c r="F1108" t="s">
        <v>28</v>
      </c>
      <c r="G1108" t="s">
        <v>29</v>
      </c>
      <c r="H1108" t="s">
        <v>4558</v>
      </c>
      <c r="I1108" t="s">
        <v>511</v>
      </c>
      <c r="J1108" t="s">
        <v>21</v>
      </c>
      <c r="K1108" t="s">
        <v>4564</v>
      </c>
      <c r="L1108" t="s">
        <v>4565</v>
      </c>
      <c r="M1108" t="s">
        <v>65</v>
      </c>
      <c r="N1108" t="s">
        <v>59</v>
      </c>
      <c r="O1108" t="s">
        <v>70</v>
      </c>
      <c r="P1108" t="s">
        <v>22</v>
      </c>
      <c r="Q1108" t="s">
        <v>4561</v>
      </c>
      <c r="R1108" t="s">
        <v>23</v>
      </c>
      <c r="S1108" t="s">
        <v>24</v>
      </c>
      <c r="T1108" t="s">
        <v>511</v>
      </c>
      <c r="U1108" t="s">
        <v>4566</v>
      </c>
      <c r="W1108" t="s">
        <v>8758</v>
      </c>
      <c r="X1108" t="s">
        <v>28</v>
      </c>
      <c r="Y1108" t="e">
        <f>VLOOKUP(W1108,ARD_SAFE_PROCESSED_20220608[[#This Row],[Column11]],1,FALSE)</f>
        <v>#N/A</v>
      </c>
      <c r="AB1108" t="str">
        <f>CONCATENATE(LEFT(ARD_SAFE_PROCESSED_20220608[[#This Row],[Column1]],6),"******",RIGHT(ARD_SAFE_PROCESSED_20220608[[#This Row],[Column1]],4),";",ARD_SAFE_PROCESSED_20220608[[#This Row],[Column11]])</f>
        <v>422224******9964;74357045332003107200091</v>
      </c>
      <c r="AD1108" t="str">
        <f>CLEAN(ARD_SAFE_PROCESSED_20220608[[#This Row],[Column1]])</f>
        <v>4222240014709964</v>
      </c>
      <c r="AE1108" t="str">
        <f>CLEAN(ARD_SAFE_PROCESSED_20220608[[#This Row],[Column2]])</f>
        <v>094556</v>
      </c>
      <c r="AF1108" t="str">
        <f>CLEAN(ARD_SAFE_PROCESSED_20220608[[#This Row],[Column3]])</f>
        <v>4076113</v>
      </c>
      <c r="AG1108" t="str">
        <f>CLEAN(ARD_SAFE_PROCESSED_20220608[[#This Row],[Column4]])</f>
        <v>PV</v>
      </c>
      <c r="AH1108" t="str">
        <f>CLEAN(ARD_SAFE_PROCESSED_20220608[[#This Row],[Column5]])</f>
        <v>20251128</v>
      </c>
      <c r="AI1108" t="str">
        <f>CLEAN(ARD_SAFE_PROCESSED_20220608[[#This Row],[Column6]])</f>
        <v>604</v>
      </c>
      <c r="AJ1108" t="str">
        <f>CLEAN(ARD_SAFE_PROCESSED_20220608[[#This Row],[Column7]])</f>
        <v>76</v>
      </c>
      <c r="AK1108" t="str">
        <f>CLEAN(ARD_SAFE_PROCESSED_20220608[[#This Row],[Column8]])</f>
        <v xml:space="preserve">VILLA CHICKEN                 </v>
      </c>
      <c r="AL1108" t="str">
        <f>CLEAN(ARD_SAFE_PROCESSED_20220608[[#This Row],[Column9]])</f>
        <v>20251128</v>
      </c>
      <c r="AM1108" t="str">
        <f>CLEAN(ARD_SAFE_PROCESSED_20220608[[#This Row],[Column10]])</f>
        <v xml:space="preserve">'                       </v>
      </c>
      <c r="AN1108" t="s">
        <v>4564</v>
      </c>
      <c r="AO1108" t="str">
        <f>CLEAN(ARD_SAFE_PROCESSED_20220608[[#This Row],[Column12]])</f>
        <v>9519055</v>
      </c>
      <c r="AP1108" t="str">
        <f>CLEAN(ARD_SAFE_PROCESSED_20220608[[#This Row],[Column13]])</f>
        <v xml:space="preserve">   </v>
      </c>
      <c r="AQ1108" t="str">
        <f>CLEAN(ARD_SAFE_PROCESSED_20220608[[#This Row],[Column14]])</f>
        <v xml:space="preserve">78787878  </v>
      </c>
      <c r="AR1108" t="str">
        <f>CLEAN(ARD_SAFE_PROCESSED_20220608[[#This Row],[Column15]])</f>
        <v xml:space="preserve">POS VIRTUAL                                       </v>
      </c>
      <c r="AS1108" t="str">
        <f>CLEAN(ARD_SAFE_PROCESSED_20220608[[#This Row],[Column16]])</f>
        <v xml:space="preserve">               </v>
      </c>
      <c r="AT1108" t="str">
        <f>CLEAN(ARD_SAFE_PROCESSED_20220608[[#This Row],[Column17]])</f>
        <v>118.30</v>
      </c>
      <c r="AU1108" t="str">
        <f>CLEAN(ARD_SAFE_PROCESSED_20220608[[#This Row],[Column18]])</f>
        <v xml:space="preserve">' </v>
      </c>
      <c r="AV1108" t="str">
        <f>CLEAN(ARD_SAFE_PROCESSED_20220608[[#This Row],[Column19]])</f>
        <v xml:space="preserve">          </v>
      </c>
      <c r="AW1108" t="str">
        <f>CLEAN(ARD_SAFE_PROCESSED_20220608[[#This Row],[Column20]])</f>
        <v>20251128</v>
      </c>
      <c r="AX1108" t="str">
        <f>CLEAN(ARD_SAFE_PROCESSED_20220608[[#This Row],[Column21]])</f>
        <v>200936</v>
      </c>
      <c r="AY1108" t="str">
        <f>LEFT(ARD_SAFE_PROCESSED_20220608[[#This Row],[Column1]],6)</f>
        <v>422224</v>
      </c>
      <c r="AZ1108" t="str">
        <f>RIGHT(ARD_SAFE_PROCESSED_20220608[[#This Row],[Column1]],4)</f>
        <v>9964</v>
      </c>
      <c r="BA1108" s="2">
        <f t="shared" si="107"/>
        <v>45994</v>
      </c>
      <c r="BB1108">
        <f t="shared" si="108"/>
        <v>35.17</v>
      </c>
      <c r="BC1108">
        <f t="shared" si="109"/>
        <v>118.3</v>
      </c>
      <c r="BD1108" t="str">
        <f t="shared" si="110"/>
        <v>6</v>
      </c>
      <c r="BE1108" t="str">
        <f t="shared" si="111"/>
        <v>F:TC40</v>
      </c>
    </row>
    <row r="1109" spans="1:57" hidden="1" x14ac:dyDescent="0.3">
      <c r="A1109" t="s">
        <v>3335</v>
      </c>
      <c r="B1109" t="s">
        <v>3336</v>
      </c>
      <c r="C1109" t="s">
        <v>3337</v>
      </c>
      <c r="D1109" t="s">
        <v>64</v>
      </c>
      <c r="E1109" t="s">
        <v>550</v>
      </c>
      <c r="F1109" t="s">
        <v>28</v>
      </c>
      <c r="G1109" t="s">
        <v>29</v>
      </c>
      <c r="H1109" t="s">
        <v>3338</v>
      </c>
      <c r="I1109" t="s">
        <v>511</v>
      </c>
      <c r="J1109" t="s">
        <v>21</v>
      </c>
      <c r="K1109" t="s">
        <v>3339</v>
      </c>
      <c r="L1109" t="s">
        <v>3340</v>
      </c>
      <c r="M1109" t="s">
        <v>65</v>
      </c>
      <c r="N1109" t="s">
        <v>139</v>
      </c>
      <c r="O1109" t="s">
        <v>66</v>
      </c>
      <c r="P1109" t="s">
        <v>22</v>
      </c>
      <c r="Q1109" t="s">
        <v>3341</v>
      </c>
      <c r="R1109" t="s">
        <v>23</v>
      </c>
      <c r="S1109" t="s">
        <v>24</v>
      </c>
      <c r="T1109" t="s">
        <v>550</v>
      </c>
      <c r="U1109" t="s">
        <v>3342</v>
      </c>
      <c r="W1109" t="s">
        <v>8749</v>
      </c>
      <c r="X1109" t="s">
        <v>28</v>
      </c>
      <c r="Y1109" t="e">
        <f>VLOOKUP(W1109,ARD_SAFE_PROCESSED_20220608[[#This Row],[Column11]],1,FALSE)</f>
        <v>#N/A</v>
      </c>
      <c r="AB1109" t="str">
        <f>CONCATENATE(LEFT(ARD_SAFE_PROCESSED_20220608[[#This Row],[Column1]],6),"******",RIGHT(ARD_SAFE_PROCESSED_20220608[[#This Row],[Column1]],4),";",ARD_SAFE_PROCESSED_20220608[[#This Row],[Column11]])</f>
        <v>421355******3326;74357045332004244300208</v>
      </c>
      <c r="AD1109" t="str">
        <f>CLEAN(ARD_SAFE_PROCESSED_20220608[[#This Row],[Column1]])</f>
        <v>4213550176323326</v>
      </c>
      <c r="AE1109" t="str">
        <f>CLEAN(ARD_SAFE_PROCESSED_20220608[[#This Row],[Column2]])</f>
        <v>458739</v>
      </c>
      <c r="AF1109" t="str">
        <f>CLEAN(ARD_SAFE_PROCESSED_20220608[[#This Row],[Column3]])</f>
        <v>1055369</v>
      </c>
      <c r="AG1109" t="str">
        <f>CLEAN(ARD_SAFE_PROCESSED_20220608[[#This Row],[Column4]])</f>
        <v>PL</v>
      </c>
      <c r="AH1109" t="str">
        <f>CLEAN(ARD_SAFE_PROCESSED_20220608[[#This Row],[Column5]])</f>
        <v>20251127</v>
      </c>
      <c r="AI1109" t="str">
        <f>CLEAN(ARD_SAFE_PROCESSED_20220608[[#This Row],[Column6]])</f>
        <v>604</v>
      </c>
      <c r="AJ1109" t="str">
        <f>CLEAN(ARD_SAFE_PROCESSED_20220608[[#This Row],[Column7]])</f>
        <v>76</v>
      </c>
      <c r="AK1109" t="str">
        <f>CLEAN(ARD_SAFE_PROCESSED_20220608[[#This Row],[Column8]])</f>
        <v xml:space="preserve">ABANCAY 2 ROKYS               </v>
      </c>
      <c r="AL1109" t="str">
        <f>CLEAN(ARD_SAFE_PROCESSED_20220608[[#This Row],[Column9]])</f>
        <v>20251128</v>
      </c>
      <c r="AM1109" t="str">
        <f>CLEAN(ARD_SAFE_PROCESSED_20220608[[#This Row],[Column10]])</f>
        <v xml:space="preserve">'                       </v>
      </c>
      <c r="AN1109" t="s">
        <v>3339</v>
      </c>
      <c r="AO1109" t="str">
        <f>CLEAN(ARD_SAFE_PROCESSED_20220608[[#This Row],[Column12]])</f>
        <v>5300</v>
      </c>
      <c r="AP1109" t="str">
        <f>CLEAN(ARD_SAFE_PROCESSED_20220608[[#This Row],[Column13]])</f>
        <v xml:space="preserve">   </v>
      </c>
      <c r="AQ1109" t="str">
        <f>CLEAN(ARD_SAFE_PROCESSED_20220608[[#This Row],[Column14]])</f>
        <v xml:space="preserve">PS0003    </v>
      </c>
      <c r="AR1109" t="str">
        <f>CLEAN(ARD_SAFE_PROCESSED_20220608[[#This Row],[Column15]])</f>
        <v xml:space="preserve">POS CONTACTLESS CHIP                              </v>
      </c>
      <c r="AS1109" t="str">
        <f>CLEAN(ARD_SAFE_PROCESSED_20220608[[#This Row],[Column16]])</f>
        <v xml:space="preserve">               </v>
      </c>
      <c r="AT1109" t="str">
        <f>CLEAN(ARD_SAFE_PROCESSED_20220608[[#This Row],[Column17]])</f>
        <v>73.90</v>
      </c>
      <c r="AU1109" t="str">
        <f>CLEAN(ARD_SAFE_PROCESSED_20220608[[#This Row],[Column18]])</f>
        <v xml:space="preserve">' </v>
      </c>
      <c r="AV1109" t="str">
        <f>CLEAN(ARD_SAFE_PROCESSED_20220608[[#This Row],[Column19]])</f>
        <v xml:space="preserve">          </v>
      </c>
      <c r="AW1109" t="str">
        <f>CLEAN(ARD_SAFE_PROCESSED_20220608[[#This Row],[Column20]])</f>
        <v>20251127</v>
      </c>
      <c r="AX1109" t="str">
        <f>CLEAN(ARD_SAFE_PROCESSED_20220608[[#This Row],[Column21]])</f>
        <v>223350</v>
      </c>
      <c r="AY1109" t="str">
        <f>LEFT(ARD_SAFE_PROCESSED_20220608[[#This Row],[Column1]],6)</f>
        <v>421355</v>
      </c>
      <c r="AZ1109" t="str">
        <f>RIGHT(ARD_SAFE_PROCESSED_20220608[[#This Row],[Column1]],4)</f>
        <v>3326</v>
      </c>
      <c r="BA1109" s="2">
        <f t="shared" si="107"/>
        <v>45993</v>
      </c>
      <c r="BB1109">
        <f t="shared" si="108"/>
        <v>21.97</v>
      </c>
      <c r="BC1109">
        <f t="shared" si="109"/>
        <v>73.900000000000006</v>
      </c>
      <c r="BD1109" t="str">
        <f t="shared" si="110"/>
        <v>1</v>
      </c>
      <c r="BE1109" t="str">
        <f t="shared" si="111"/>
        <v>F:TC40</v>
      </c>
    </row>
    <row r="1110" spans="1:57" hidden="1" x14ac:dyDescent="0.3">
      <c r="A1110" t="s">
        <v>4452</v>
      </c>
      <c r="B1110" t="s">
        <v>4453</v>
      </c>
      <c r="C1110" t="s">
        <v>516</v>
      </c>
      <c r="D1110" t="s">
        <v>64</v>
      </c>
      <c r="E1110" t="s">
        <v>511</v>
      </c>
      <c r="F1110" t="s">
        <v>28</v>
      </c>
      <c r="G1110" t="s">
        <v>29</v>
      </c>
      <c r="H1110" t="s">
        <v>517</v>
      </c>
      <c r="I1110" t="s">
        <v>511</v>
      </c>
      <c r="J1110" t="s">
        <v>21</v>
      </c>
      <c r="K1110" t="s">
        <v>4454</v>
      </c>
      <c r="L1110" t="s">
        <v>232</v>
      </c>
      <c r="M1110" t="s">
        <v>65</v>
      </c>
      <c r="N1110" t="s">
        <v>67</v>
      </c>
      <c r="O1110" t="s">
        <v>66</v>
      </c>
      <c r="P1110" t="s">
        <v>22</v>
      </c>
      <c r="Q1110" t="s">
        <v>210</v>
      </c>
      <c r="R1110" t="s">
        <v>23</v>
      </c>
      <c r="S1110" t="s">
        <v>24</v>
      </c>
      <c r="T1110" t="s">
        <v>511</v>
      </c>
      <c r="U1110" t="s">
        <v>4455</v>
      </c>
      <c r="W1110" t="s">
        <v>8733</v>
      </c>
      <c r="X1110" t="s">
        <v>28</v>
      </c>
      <c r="Y1110" t="e">
        <f>VLOOKUP(W1110,ARD_SAFE_PROCESSED_20220608[[#This Row],[Column11]],1,FALSE)</f>
        <v>#N/A</v>
      </c>
      <c r="AB1110" t="str">
        <f>CONCATENATE(LEFT(ARD_SAFE_PROCESSED_20220608[[#This Row],[Column1]],6),"******",RIGHT(ARD_SAFE_PROCESSED_20220608[[#This Row],[Column1]],4),";",ARD_SAFE_PROCESSED_20220608[[#This Row],[Column11]])</f>
        <v>422061******5683;74357045332009311300106</v>
      </c>
      <c r="AD1110" t="str">
        <f>CLEAN(ARD_SAFE_PROCESSED_20220608[[#This Row],[Column1]])</f>
        <v>4220611438885683</v>
      </c>
      <c r="AE1110" t="str">
        <f>CLEAN(ARD_SAFE_PROCESSED_20220608[[#This Row],[Column2]])</f>
        <v>414569</v>
      </c>
      <c r="AF1110" t="str">
        <f>CLEAN(ARD_SAFE_PROCESSED_20220608[[#This Row],[Column3]])</f>
        <v>5891658</v>
      </c>
      <c r="AG1110" t="str">
        <f>CLEAN(ARD_SAFE_PROCESSED_20220608[[#This Row],[Column4]])</f>
        <v>PL</v>
      </c>
      <c r="AH1110" t="str">
        <f>CLEAN(ARD_SAFE_PROCESSED_20220608[[#This Row],[Column5]])</f>
        <v>20251128</v>
      </c>
      <c r="AI1110" t="str">
        <f>CLEAN(ARD_SAFE_PROCESSED_20220608[[#This Row],[Column6]])</f>
        <v>604</v>
      </c>
      <c r="AJ1110" t="str">
        <f>CLEAN(ARD_SAFE_PROCESSED_20220608[[#This Row],[Column7]])</f>
        <v>76</v>
      </c>
      <c r="AK1110" t="str">
        <f>CLEAN(ARD_SAFE_PROCESSED_20220608[[#This Row],[Column8]])</f>
        <v xml:space="preserve">IZI*PANADERIA LITOS           </v>
      </c>
      <c r="AL1110" t="str">
        <f>CLEAN(ARD_SAFE_PROCESSED_20220608[[#This Row],[Column9]])</f>
        <v>20251128</v>
      </c>
      <c r="AM1110" t="str">
        <f>CLEAN(ARD_SAFE_PROCESSED_20220608[[#This Row],[Column10]])</f>
        <v xml:space="preserve">'                       </v>
      </c>
      <c r="AN1110" t="s">
        <v>4454</v>
      </c>
      <c r="AO1110" t="str">
        <f>CLEAN(ARD_SAFE_PROCESSED_20220608[[#This Row],[Column12]])</f>
        <v>44</v>
      </c>
      <c r="AP1110" t="str">
        <f>CLEAN(ARD_SAFE_PROCESSED_20220608[[#This Row],[Column13]])</f>
        <v xml:space="preserve">   </v>
      </c>
      <c r="AQ1110" t="str">
        <f>CLEAN(ARD_SAFE_PROCESSED_20220608[[#This Row],[Column14]])</f>
        <v xml:space="preserve">PS0001    </v>
      </c>
      <c r="AR1110" t="str">
        <f>CLEAN(ARD_SAFE_PROCESSED_20220608[[#This Row],[Column15]])</f>
        <v xml:space="preserve">POS CONTACTLESS CHIP                              </v>
      </c>
      <c r="AS1110" t="str">
        <f>CLEAN(ARD_SAFE_PROCESSED_20220608[[#This Row],[Column16]])</f>
        <v xml:space="preserve">               </v>
      </c>
      <c r="AT1110" t="str">
        <f>CLEAN(ARD_SAFE_PROCESSED_20220608[[#This Row],[Column17]])</f>
        <v>80.00</v>
      </c>
      <c r="AU1110" t="str">
        <f>CLEAN(ARD_SAFE_PROCESSED_20220608[[#This Row],[Column18]])</f>
        <v xml:space="preserve">' </v>
      </c>
      <c r="AV1110" t="str">
        <f>CLEAN(ARD_SAFE_PROCESSED_20220608[[#This Row],[Column19]])</f>
        <v xml:space="preserve">          </v>
      </c>
      <c r="AW1110" t="str">
        <f>CLEAN(ARD_SAFE_PROCESSED_20220608[[#This Row],[Column20]])</f>
        <v>20251128</v>
      </c>
      <c r="AX1110" t="str">
        <f>CLEAN(ARD_SAFE_PROCESSED_20220608[[#This Row],[Column21]])</f>
        <v>194145</v>
      </c>
      <c r="AY1110" t="str">
        <f>LEFT(ARD_SAFE_PROCESSED_20220608[[#This Row],[Column1]],6)</f>
        <v>422061</v>
      </c>
      <c r="AZ1110" t="str">
        <f>RIGHT(ARD_SAFE_PROCESSED_20220608[[#This Row],[Column1]],4)</f>
        <v>5683</v>
      </c>
      <c r="BA1110" s="2">
        <f t="shared" si="107"/>
        <v>45994</v>
      </c>
      <c r="BB1110">
        <f t="shared" si="108"/>
        <v>23.81</v>
      </c>
      <c r="BC1110">
        <f t="shared" si="109"/>
        <v>23.81</v>
      </c>
      <c r="BD1110" t="str">
        <f t="shared" si="110"/>
        <v>0</v>
      </c>
      <c r="BE1110" t="str">
        <f t="shared" si="111"/>
        <v>F:TC40</v>
      </c>
    </row>
    <row r="1111" spans="1:57" hidden="1" x14ac:dyDescent="0.3">
      <c r="A1111" t="s">
        <v>4452</v>
      </c>
      <c r="B1111" t="s">
        <v>4456</v>
      </c>
      <c r="C1111" t="s">
        <v>516</v>
      </c>
      <c r="D1111" t="s">
        <v>64</v>
      </c>
      <c r="E1111" t="s">
        <v>511</v>
      </c>
      <c r="F1111" t="s">
        <v>28</v>
      </c>
      <c r="G1111" t="s">
        <v>29</v>
      </c>
      <c r="H1111" t="s">
        <v>517</v>
      </c>
      <c r="I1111" t="s">
        <v>511</v>
      </c>
      <c r="J1111" t="s">
        <v>21</v>
      </c>
      <c r="K1111" t="s">
        <v>4457</v>
      </c>
      <c r="L1111" t="s">
        <v>369</v>
      </c>
      <c r="M1111" t="s">
        <v>65</v>
      </c>
      <c r="N1111" t="s">
        <v>67</v>
      </c>
      <c r="O1111" t="s">
        <v>66</v>
      </c>
      <c r="P1111" t="s">
        <v>22</v>
      </c>
      <c r="Q1111" t="s">
        <v>210</v>
      </c>
      <c r="R1111" t="s">
        <v>23</v>
      </c>
      <c r="S1111" t="s">
        <v>24</v>
      </c>
      <c r="T1111" t="s">
        <v>511</v>
      </c>
      <c r="U1111" t="s">
        <v>4458</v>
      </c>
      <c r="W1111" t="s">
        <v>8672</v>
      </c>
      <c r="X1111" t="s">
        <v>28</v>
      </c>
      <c r="Y1111" t="e">
        <f>VLOOKUP(W1111,ARD_SAFE_PROCESSED_20220608[[#This Row],[Column11]],1,FALSE)</f>
        <v>#N/A</v>
      </c>
      <c r="AB1111" t="str">
        <f>CONCATENATE(LEFT(ARD_SAFE_PROCESSED_20220608[[#This Row],[Column1]],6),"******",RIGHT(ARD_SAFE_PROCESSED_20220608[[#This Row],[Column1]],4),";",ARD_SAFE_PROCESSED_20220608[[#This Row],[Column11]])</f>
        <v>422061******5683;74357045332009311300114</v>
      </c>
      <c r="AD1111" t="str">
        <f>CLEAN(ARD_SAFE_PROCESSED_20220608[[#This Row],[Column1]])</f>
        <v>4220611438885683</v>
      </c>
      <c r="AE1111" t="str">
        <f>CLEAN(ARD_SAFE_PROCESSED_20220608[[#This Row],[Column2]])</f>
        <v>415969</v>
      </c>
      <c r="AF1111" t="str">
        <f>CLEAN(ARD_SAFE_PROCESSED_20220608[[#This Row],[Column3]])</f>
        <v>5891658</v>
      </c>
      <c r="AG1111" t="str">
        <f>CLEAN(ARD_SAFE_PROCESSED_20220608[[#This Row],[Column4]])</f>
        <v>PL</v>
      </c>
      <c r="AH1111" t="str">
        <f>CLEAN(ARD_SAFE_PROCESSED_20220608[[#This Row],[Column5]])</f>
        <v>20251128</v>
      </c>
      <c r="AI1111" t="str">
        <f>CLEAN(ARD_SAFE_PROCESSED_20220608[[#This Row],[Column6]])</f>
        <v>604</v>
      </c>
      <c r="AJ1111" t="str">
        <f>CLEAN(ARD_SAFE_PROCESSED_20220608[[#This Row],[Column7]])</f>
        <v>76</v>
      </c>
      <c r="AK1111" t="str">
        <f>CLEAN(ARD_SAFE_PROCESSED_20220608[[#This Row],[Column8]])</f>
        <v xml:space="preserve">IZI*PANADERIA LITOS           </v>
      </c>
      <c r="AL1111" t="str">
        <f>CLEAN(ARD_SAFE_PROCESSED_20220608[[#This Row],[Column9]])</f>
        <v>20251128</v>
      </c>
      <c r="AM1111" t="str">
        <f>CLEAN(ARD_SAFE_PROCESSED_20220608[[#This Row],[Column10]])</f>
        <v xml:space="preserve">'                       </v>
      </c>
      <c r="AN1111" t="s">
        <v>4457</v>
      </c>
      <c r="AO1111" t="str">
        <f>CLEAN(ARD_SAFE_PROCESSED_20220608[[#This Row],[Column12]])</f>
        <v>47</v>
      </c>
      <c r="AP1111" t="str">
        <f>CLEAN(ARD_SAFE_PROCESSED_20220608[[#This Row],[Column13]])</f>
        <v xml:space="preserve">   </v>
      </c>
      <c r="AQ1111" t="str">
        <f>CLEAN(ARD_SAFE_PROCESSED_20220608[[#This Row],[Column14]])</f>
        <v xml:space="preserve">PS0001    </v>
      </c>
      <c r="AR1111" t="str">
        <f>CLEAN(ARD_SAFE_PROCESSED_20220608[[#This Row],[Column15]])</f>
        <v xml:space="preserve">POS CONTACTLESS CHIP                              </v>
      </c>
      <c r="AS1111" t="str">
        <f>CLEAN(ARD_SAFE_PROCESSED_20220608[[#This Row],[Column16]])</f>
        <v xml:space="preserve">               </v>
      </c>
      <c r="AT1111" t="str">
        <f>CLEAN(ARD_SAFE_PROCESSED_20220608[[#This Row],[Column17]])</f>
        <v>80.00</v>
      </c>
      <c r="AU1111" t="str">
        <f>CLEAN(ARD_SAFE_PROCESSED_20220608[[#This Row],[Column18]])</f>
        <v xml:space="preserve">' </v>
      </c>
      <c r="AV1111" t="str">
        <f>CLEAN(ARD_SAFE_PROCESSED_20220608[[#This Row],[Column19]])</f>
        <v xml:space="preserve">          </v>
      </c>
      <c r="AW1111" t="str">
        <f>CLEAN(ARD_SAFE_PROCESSED_20220608[[#This Row],[Column20]])</f>
        <v>20251128</v>
      </c>
      <c r="AX1111" t="str">
        <f>CLEAN(ARD_SAFE_PROCESSED_20220608[[#This Row],[Column21]])</f>
        <v>194159</v>
      </c>
      <c r="AY1111" t="str">
        <f>LEFT(ARD_SAFE_PROCESSED_20220608[[#This Row],[Column1]],6)</f>
        <v>422061</v>
      </c>
      <c r="AZ1111" t="str">
        <f>RIGHT(ARD_SAFE_PROCESSED_20220608[[#This Row],[Column1]],4)</f>
        <v>5683</v>
      </c>
      <c r="BA1111" s="2">
        <f t="shared" si="107"/>
        <v>45994</v>
      </c>
      <c r="BB1111">
        <f t="shared" si="108"/>
        <v>23.81</v>
      </c>
      <c r="BC1111">
        <f t="shared" si="109"/>
        <v>23.81</v>
      </c>
      <c r="BD1111" t="str">
        <f t="shared" si="110"/>
        <v>0</v>
      </c>
      <c r="BE1111" t="str">
        <f t="shared" si="111"/>
        <v>F:TC40</v>
      </c>
    </row>
    <row r="1112" spans="1:57" hidden="1" x14ac:dyDescent="0.3">
      <c r="A1112" t="s">
        <v>4452</v>
      </c>
      <c r="B1112" t="s">
        <v>4459</v>
      </c>
      <c r="C1112" t="s">
        <v>516</v>
      </c>
      <c r="D1112" t="s">
        <v>64</v>
      </c>
      <c r="E1112" t="s">
        <v>511</v>
      </c>
      <c r="F1112" t="s">
        <v>28</v>
      </c>
      <c r="G1112" t="s">
        <v>29</v>
      </c>
      <c r="H1112" t="s">
        <v>517</v>
      </c>
      <c r="I1112" t="s">
        <v>511</v>
      </c>
      <c r="J1112" t="s">
        <v>21</v>
      </c>
      <c r="K1112" t="s">
        <v>4460</v>
      </c>
      <c r="L1112" t="s">
        <v>225</v>
      </c>
      <c r="M1112" t="s">
        <v>65</v>
      </c>
      <c r="N1112" t="s">
        <v>67</v>
      </c>
      <c r="O1112" t="s">
        <v>66</v>
      </c>
      <c r="P1112" t="s">
        <v>22</v>
      </c>
      <c r="Q1112" t="s">
        <v>210</v>
      </c>
      <c r="R1112" t="s">
        <v>23</v>
      </c>
      <c r="S1112" t="s">
        <v>24</v>
      </c>
      <c r="T1112" t="s">
        <v>511</v>
      </c>
      <c r="U1112" t="s">
        <v>4461</v>
      </c>
      <c r="W1112" t="s">
        <v>8660</v>
      </c>
      <c r="X1112" t="s">
        <v>28</v>
      </c>
      <c r="Y1112" t="e">
        <f>VLOOKUP(W1112,ARD_SAFE_PROCESSED_20220608[[#This Row],[Column11]],1,FALSE)</f>
        <v>#N/A</v>
      </c>
      <c r="AB1112" t="str">
        <f>CONCATENATE(LEFT(ARD_SAFE_PROCESSED_20220608[[#This Row],[Column1]],6),"******",RIGHT(ARD_SAFE_PROCESSED_20220608[[#This Row],[Column1]],4),";",ARD_SAFE_PROCESSED_20220608[[#This Row],[Column11]])</f>
        <v>422061******5683;74357045332009311300122</v>
      </c>
      <c r="AD1112" t="str">
        <f>CLEAN(ARD_SAFE_PROCESSED_20220608[[#This Row],[Column1]])</f>
        <v>4220611438885683</v>
      </c>
      <c r="AE1112" t="str">
        <f>CLEAN(ARD_SAFE_PROCESSED_20220608[[#This Row],[Column2]])</f>
        <v>421369</v>
      </c>
      <c r="AF1112" t="str">
        <f>CLEAN(ARD_SAFE_PROCESSED_20220608[[#This Row],[Column3]])</f>
        <v>5891658</v>
      </c>
      <c r="AG1112" t="str">
        <f>CLEAN(ARD_SAFE_PROCESSED_20220608[[#This Row],[Column4]])</f>
        <v>PL</v>
      </c>
      <c r="AH1112" t="str">
        <f>CLEAN(ARD_SAFE_PROCESSED_20220608[[#This Row],[Column5]])</f>
        <v>20251128</v>
      </c>
      <c r="AI1112" t="str">
        <f>CLEAN(ARD_SAFE_PROCESSED_20220608[[#This Row],[Column6]])</f>
        <v>604</v>
      </c>
      <c r="AJ1112" t="str">
        <f>CLEAN(ARD_SAFE_PROCESSED_20220608[[#This Row],[Column7]])</f>
        <v>76</v>
      </c>
      <c r="AK1112" t="str">
        <f>CLEAN(ARD_SAFE_PROCESSED_20220608[[#This Row],[Column8]])</f>
        <v xml:space="preserve">IZI*PANADERIA LITOS           </v>
      </c>
      <c r="AL1112" t="str">
        <f>CLEAN(ARD_SAFE_PROCESSED_20220608[[#This Row],[Column9]])</f>
        <v>20251128</v>
      </c>
      <c r="AM1112" t="str">
        <f>CLEAN(ARD_SAFE_PROCESSED_20220608[[#This Row],[Column10]])</f>
        <v xml:space="preserve">'                       </v>
      </c>
      <c r="AN1112" t="s">
        <v>4460</v>
      </c>
      <c r="AO1112" t="str">
        <f>CLEAN(ARD_SAFE_PROCESSED_20220608[[#This Row],[Column12]])</f>
        <v>50</v>
      </c>
      <c r="AP1112" t="str">
        <f>CLEAN(ARD_SAFE_PROCESSED_20220608[[#This Row],[Column13]])</f>
        <v xml:space="preserve">   </v>
      </c>
      <c r="AQ1112" t="str">
        <f>CLEAN(ARD_SAFE_PROCESSED_20220608[[#This Row],[Column14]])</f>
        <v xml:space="preserve">PS0001    </v>
      </c>
      <c r="AR1112" t="str">
        <f>CLEAN(ARD_SAFE_PROCESSED_20220608[[#This Row],[Column15]])</f>
        <v xml:space="preserve">POS CONTACTLESS CHIP                              </v>
      </c>
      <c r="AS1112" t="str">
        <f>CLEAN(ARD_SAFE_PROCESSED_20220608[[#This Row],[Column16]])</f>
        <v xml:space="preserve">               </v>
      </c>
      <c r="AT1112" t="str">
        <f>CLEAN(ARD_SAFE_PROCESSED_20220608[[#This Row],[Column17]])</f>
        <v>80.00</v>
      </c>
      <c r="AU1112" t="str">
        <f>CLEAN(ARD_SAFE_PROCESSED_20220608[[#This Row],[Column18]])</f>
        <v xml:space="preserve">' </v>
      </c>
      <c r="AV1112" t="str">
        <f>CLEAN(ARD_SAFE_PROCESSED_20220608[[#This Row],[Column19]])</f>
        <v xml:space="preserve">          </v>
      </c>
      <c r="AW1112" t="str">
        <f>CLEAN(ARD_SAFE_PROCESSED_20220608[[#This Row],[Column20]])</f>
        <v>20251128</v>
      </c>
      <c r="AX1112" t="str">
        <f>CLEAN(ARD_SAFE_PROCESSED_20220608[[#This Row],[Column21]])</f>
        <v>194212</v>
      </c>
      <c r="AY1112" t="str">
        <f>LEFT(ARD_SAFE_PROCESSED_20220608[[#This Row],[Column1]],6)</f>
        <v>422061</v>
      </c>
      <c r="AZ1112" t="str">
        <f>RIGHT(ARD_SAFE_PROCESSED_20220608[[#This Row],[Column1]],4)</f>
        <v>5683</v>
      </c>
      <c r="BA1112" s="2">
        <f t="shared" si="107"/>
        <v>45994</v>
      </c>
      <c r="BB1112">
        <f t="shared" si="108"/>
        <v>23.81</v>
      </c>
      <c r="BC1112">
        <f t="shared" si="109"/>
        <v>23.81</v>
      </c>
      <c r="BD1112" t="str">
        <f t="shared" si="110"/>
        <v>0</v>
      </c>
      <c r="BE1112" t="str">
        <f t="shared" si="111"/>
        <v>F:TC40</v>
      </c>
    </row>
    <row r="1113" spans="1:57" hidden="1" x14ac:dyDescent="0.3">
      <c r="A1113" t="s">
        <v>4452</v>
      </c>
      <c r="B1113" t="s">
        <v>4462</v>
      </c>
      <c r="C1113" t="s">
        <v>516</v>
      </c>
      <c r="D1113" t="s">
        <v>64</v>
      </c>
      <c r="E1113" t="s">
        <v>511</v>
      </c>
      <c r="F1113" t="s">
        <v>28</v>
      </c>
      <c r="G1113" t="s">
        <v>29</v>
      </c>
      <c r="H1113" t="s">
        <v>517</v>
      </c>
      <c r="I1113" t="s">
        <v>511</v>
      </c>
      <c r="J1113" t="s">
        <v>21</v>
      </c>
      <c r="K1113" t="s">
        <v>4463</v>
      </c>
      <c r="L1113" t="s">
        <v>4464</v>
      </c>
      <c r="M1113" t="s">
        <v>65</v>
      </c>
      <c r="N1113" t="s">
        <v>67</v>
      </c>
      <c r="O1113" t="s">
        <v>66</v>
      </c>
      <c r="P1113" t="s">
        <v>22</v>
      </c>
      <c r="Q1113" t="s">
        <v>210</v>
      </c>
      <c r="R1113" t="s">
        <v>23</v>
      </c>
      <c r="S1113" t="s">
        <v>24</v>
      </c>
      <c r="T1113" t="s">
        <v>511</v>
      </c>
      <c r="U1113" t="s">
        <v>4465</v>
      </c>
      <c r="W1113" t="s">
        <v>8762</v>
      </c>
      <c r="X1113" t="s">
        <v>28</v>
      </c>
      <c r="Y1113" t="e">
        <f>VLOOKUP(W1113,ARD_SAFE_PROCESSED_20220608[[#This Row],[Column11]],1,FALSE)</f>
        <v>#N/A</v>
      </c>
      <c r="AB1113" t="str">
        <f>CONCATENATE(LEFT(ARD_SAFE_PROCESSED_20220608[[#This Row],[Column1]],6),"******",RIGHT(ARD_SAFE_PROCESSED_20220608[[#This Row],[Column1]],4),";",ARD_SAFE_PROCESSED_20220608[[#This Row],[Column11]])</f>
        <v>422061******5683;74357045332009311300130</v>
      </c>
      <c r="AD1113" t="str">
        <f>CLEAN(ARD_SAFE_PROCESSED_20220608[[#This Row],[Column1]])</f>
        <v>4220611438885683</v>
      </c>
      <c r="AE1113" t="str">
        <f>CLEAN(ARD_SAFE_PROCESSED_20220608[[#This Row],[Column2]])</f>
        <v>422769</v>
      </c>
      <c r="AF1113" t="str">
        <f>CLEAN(ARD_SAFE_PROCESSED_20220608[[#This Row],[Column3]])</f>
        <v>5891658</v>
      </c>
      <c r="AG1113" t="str">
        <f>CLEAN(ARD_SAFE_PROCESSED_20220608[[#This Row],[Column4]])</f>
        <v>PL</v>
      </c>
      <c r="AH1113" t="str">
        <f>CLEAN(ARD_SAFE_PROCESSED_20220608[[#This Row],[Column5]])</f>
        <v>20251128</v>
      </c>
      <c r="AI1113" t="str">
        <f>CLEAN(ARD_SAFE_PROCESSED_20220608[[#This Row],[Column6]])</f>
        <v>604</v>
      </c>
      <c r="AJ1113" t="str">
        <f>CLEAN(ARD_SAFE_PROCESSED_20220608[[#This Row],[Column7]])</f>
        <v>76</v>
      </c>
      <c r="AK1113" t="str">
        <f>CLEAN(ARD_SAFE_PROCESSED_20220608[[#This Row],[Column8]])</f>
        <v xml:space="preserve">IZI*PANADERIA LITOS           </v>
      </c>
      <c r="AL1113" t="str">
        <f>CLEAN(ARD_SAFE_PROCESSED_20220608[[#This Row],[Column9]])</f>
        <v>20251128</v>
      </c>
      <c r="AM1113" t="str">
        <f>CLEAN(ARD_SAFE_PROCESSED_20220608[[#This Row],[Column10]])</f>
        <v xml:space="preserve">'                       </v>
      </c>
      <c r="AN1113" t="s">
        <v>4463</v>
      </c>
      <c r="AO1113" t="str">
        <f>CLEAN(ARD_SAFE_PROCESSED_20220608[[#This Row],[Column12]])</f>
        <v>53</v>
      </c>
      <c r="AP1113" t="str">
        <f>CLEAN(ARD_SAFE_PROCESSED_20220608[[#This Row],[Column13]])</f>
        <v xml:space="preserve">   </v>
      </c>
      <c r="AQ1113" t="str">
        <f>CLEAN(ARD_SAFE_PROCESSED_20220608[[#This Row],[Column14]])</f>
        <v xml:space="preserve">PS0001    </v>
      </c>
      <c r="AR1113" t="str">
        <f>CLEAN(ARD_SAFE_PROCESSED_20220608[[#This Row],[Column15]])</f>
        <v xml:space="preserve">POS CONTACTLESS CHIP                              </v>
      </c>
      <c r="AS1113" t="str">
        <f>CLEAN(ARD_SAFE_PROCESSED_20220608[[#This Row],[Column16]])</f>
        <v xml:space="preserve">               </v>
      </c>
      <c r="AT1113" t="str">
        <f>CLEAN(ARD_SAFE_PROCESSED_20220608[[#This Row],[Column17]])</f>
        <v>80.00</v>
      </c>
      <c r="AU1113" t="str">
        <f>CLEAN(ARD_SAFE_PROCESSED_20220608[[#This Row],[Column18]])</f>
        <v xml:space="preserve">' </v>
      </c>
      <c r="AV1113" t="str">
        <f>CLEAN(ARD_SAFE_PROCESSED_20220608[[#This Row],[Column19]])</f>
        <v xml:space="preserve">          </v>
      </c>
      <c r="AW1113" t="str">
        <f>CLEAN(ARD_SAFE_PROCESSED_20220608[[#This Row],[Column20]])</f>
        <v>20251128</v>
      </c>
      <c r="AX1113" t="str">
        <f>CLEAN(ARD_SAFE_PROCESSED_20220608[[#This Row],[Column21]])</f>
        <v>194227</v>
      </c>
      <c r="AY1113" t="str">
        <f>LEFT(ARD_SAFE_PROCESSED_20220608[[#This Row],[Column1]],6)</f>
        <v>422061</v>
      </c>
      <c r="AZ1113" t="str">
        <f>RIGHT(ARD_SAFE_PROCESSED_20220608[[#This Row],[Column1]],4)</f>
        <v>5683</v>
      </c>
      <c r="BA1113" s="2">
        <f t="shared" si="107"/>
        <v>45994</v>
      </c>
      <c r="BB1113">
        <f t="shared" si="108"/>
        <v>23.81</v>
      </c>
      <c r="BC1113">
        <f t="shared" si="109"/>
        <v>23.81</v>
      </c>
      <c r="BD1113" t="str">
        <f t="shared" si="110"/>
        <v>0</v>
      </c>
      <c r="BE1113" t="str">
        <f t="shared" si="111"/>
        <v>F:TC40</v>
      </c>
    </row>
    <row r="1114" spans="1:57" hidden="1" x14ac:dyDescent="0.3">
      <c r="A1114" t="s">
        <v>4452</v>
      </c>
      <c r="B1114" t="s">
        <v>4466</v>
      </c>
      <c r="C1114" t="s">
        <v>516</v>
      </c>
      <c r="D1114" t="s">
        <v>64</v>
      </c>
      <c r="E1114" t="s">
        <v>511</v>
      </c>
      <c r="F1114" t="s">
        <v>28</v>
      </c>
      <c r="G1114" t="s">
        <v>29</v>
      </c>
      <c r="H1114" t="s">
        <v>517</v>
      </c>
      <c r="I1114" t="s">
        <v>511</v>
      </c>
      <c r="J1114" t="s">
        <v>21</v>
      </c>
      <c r="K1114" t="s">
        <v>4467</v>
      </c>
      <c r="L1114" t="s">
        <v>367</v>
      </c>
      <c r="M1114" t="s">
        <v>65</v>
      </c>
      <c r="N1114" t="s">
        <v>67</v>
      </c>
      <c r="O1114" t="s">
        <v>66</v>
      </c>
      <c r="P1114" t="s">
        <v>22</v>
      </c>
      <c r="Q1114" t="s">
        <v>210</v>
      </c>
      <c r="R1114" t="s">
        <v>23</v>
      </c>
      <c r="S1114" t="s">
        <v>24</v>
      </c>
      <c r="T1114" t="s">
        <v>511</v>
      </c>
      <c r="U1114" t="s">
        <v>4468</v>
      </c>
      <c r="W1114" t="s">
        <v>8741</v>
      </c>
      <c r="X1114" t="s">
        <v>28</v>
      </c>
      <c r="Y1114" t="e">
        <f>VLOOKUP(W1114,ARD_SAFE_PROCESSED_20220608[[#This Row],[Column11]],1,FALSE)</f>
        <v>#N/A</v>
      </c>
      <c r="AB1114" t="str">
        <f>CONCATENATE(LEFT(ARD_SAFE_PROCESSED_20220608[[#This Row],[Column1]],6),"******",RIGHT(ARD_SAFE_PROCESSED_20220608[[#This Row],[Column1]],4),";",ARD_SAFE_PROCESSED_20220608[[#This Row],[Column11]])</f>
        <v>422061******5683;74357045332009311300148</v>
      </c>
      <c r="AD1114" t="str">
        <f>CLEAN(ARD_SAFE_PROCESSED_20220608[[#This Row],[Column1]])</f>
        <v>4220611438885683</v>
      </c>
      <c r="AE1114" t="str">
        <f>CLEAN(ARD_SAFE_PROCESSED_20220608[[#This Row],[Column2]])</f>
        <v>424169</v>
      </c>
      <c r="AF1114" t="str">
        <f>CLEAN(ARD_SAFE_PROCESSED_20220608[[#This Row],[Column3]])</f>
        <v>5891658</v>
      </c>
      <c r="AG1114" t="str">
        <f>CLEAN(ARD_SAFE_PROCESSED_20220608[[#This Row],[Column4]])</f>
        <v>PL</v>
      </c>
      <c r="AH1114" t="str">
        <f>CLEAN(ARD_SAFE_PROCESSED_20220608[[#This Row],[Column5]])</f>
        <v>20251128</v>
      </c>
      <c r="AI1114" t="str">
        <f>CLEAN(ARD_SAFE_PROCESSED_20220608[[#This Row],[Column6]])</f>
        <v>604</v>
      </c>
      <c r="AJ1114" t="str">
        <f>CLEAN(ARD_SAFE_PROCESSED_20220608[[#This Row],[Column7]])</f>
        <v>76</v>
      </c>
      <c r="AK1114" t="str">
        <f>CLEAN(ARD_SAFE_PROCESSED_20220608[[#This Row],[Column8]])</f>
        <v xml:space="preserve">IZI*PANADERIA LITOS           </v>
      </c>
      <c r="AL1114" t="str">
        <f>CLEAN(ARD_SAFE_PROCESSED_20220608[[#This Row],[Column9]])</f>
        <v>20251128</v>
      </c>
      <c r="AM1114" t="str">
        <f>CLEAN(ARD_SAFE_PROCESSED_20220608[[#This Row],[Column10]])</f>
        <v xml:space="preserve">'                       </v>
      </c>
      <c r="AN1114" t="s">
        <v>4467</v>
      </c>
      <c r="AO1114" t="str">
        <f>CLEAN(ARD_SAFE_PROCESSED_20220608[[#This Row],[Column12]])</f>
        <v>56</v>
      </c>
      <c r="AP1114" t="str">
        <f>CLEAN(ARD_SAFE_PROCESSED_20220608[[#This Row],[Column13]])</f>
        <v xml:space="preserve">   </v>
      </c>
      <c r="AQ1114" t="str">
        <f>CLEAN(ARD_SAFE_PROCESSED_20220608[[#This Row],[Column14]])</f>
        <v xml:space="preserve">PS0001    </v>
      </c>
      <c r="AR1114" t="str">
        <f>CLEAN(ARD_SAFE_PROCESSED_20220608[[#This Row],[Column15]])</f>
        <v xml:space="preserve">POS CONTACTLESS CHIP                              </v>
      </c>
      <c r="AS1114" t="str">
        <f>CLEAN(ARD_SAFE_PROCESSED_20220608[[#This Row],[Column16]])</f>
        <v xml:space="preserve">               </v>
      </c>
      <c r="AT1114" t="str">
        <f>CLEAN(ARD_SAFE_PROCESSED_20220608[[#This Row],[Column17]])</f>
        <v>80.00</v>
      </c>
      <c r="AU1114" t="str">
        <f>CLEAN(ARD_SAFE_PROCESSED_20220608[[#This Row],[Column18]])</f>
        <v xml:space="preserve">' </v>
      </c>
      <c r="AV1114" t="str">
        <f>CLEAN(ARD_SAFE_PROCESSED_20220608[[#This Row],[Column19]])</f>
        <v xml:space="preserve">          </v>
      </c>
      <c r="AW1114" t="str">
        <f>CLEAN(ARD_SAFE_PROCESSED_20220608[[#This Row],[Column20]])</f>
        <v>20251128</v>
      </c>
      <c r="AX1114" t="str">
        <f>CLEAN(ARD_SAFE_PROCESSED_20220608[[#This Row],[Column21]])</f>
        <v>194241</v>
      </c>
      <c r="AY1114" t="str">
        <f>LEFT(ARD_SAFE_PROCESSED_20220608[[#This Row],[Column1]],6)</f>
        <v>422061</v>
      </c>
      <c r="AZ1114" t="str">
        <f>RIGHT(ARD_SAFE_PROCESSED_20220608[[#This Row],[Column1]],4)</f>
        <v>5683</v>
      </c>
      <c r="BA1114" s="2">
        <f t="shared" si="107"/>
        <v>45994</v>
      </c>
      <c r="BB1114">
        <f t="shared" si="108"/>
        <v>23.81</v>
      </c>
      <c r="BC1114">
        <f t="shared" si="109"/>
        <v>23.81</v>
      </c>
      <c r="BD1114" t="str">
        <f t="shared" si="110"/>
        <v>0</v>
      </c>
      <c r="BE1114" t="str">
        <f t="shared" si="111"/>
        <v>F:TC40</v>
      </c>
    </row>
    <row r="1115" spans="1:57" hidden="1" x14ac:dyDescent="0.3">
      <c r="A1115" t="s">
        <v>4452</v>
      </c>
      <c r="B1115" t="s">
        <v>4469</v>
      </c>
      <c r="C1115" t="s">
        <v>516</v>
      </c>
      <c r="D1115" t="s">
        <v>64</v>
      </c>
      <c r="E1115" t="s">
        <v>511</v>
      </c>
      <c r="F1115" t="s">
        <v>28</v>
      </c>
      <c r="G1115" t="s">
        <v>29</v>
      </c>
      <c r="H1115" t="s">
        <v>517</v>
      </c>
      <c r="I1115" t="s">
        <v>511</v>
      </c>
      <c r="J1115" t="s">
        <v>21</v>
      </c>
      <c r="K1115" t="s">
        <v>4470</v>
      </c>
      <c r="L1115" t="s">
        <v>370</v>
      </c>
      <c r="M1115" t="s">
        <v>65</v>
      </c>
      <c r="N1115" t="s">
        <v>67</v>
      </c>
      <c r="O1115" t="s">
        <v>66</v>
      </c>
      <c r="P1115" t="s">
        <v>22</v>
      </c>
      <c r="Q1115" t="s">
        <v>210</v>
      </c>
      <c r="R1115" t="s">
        <v>23</v>
      </c>
      <c r="S1115" t="s">
        <v>24</v>
      </c>
      <c r="T1115" t="s">
        <v>511</v>
      </c>
      <c r="U1115" t="s">
        <v>4471</v>
      </c>
      <c r="W1115" t="s">
        <v>6151</v>
      </c>
      <c r="X1115" t="s">
        <v>10947</v>
      </c>
      <c r="Y1115" t="e">
        <f>VLOOKUP(W1115,ARD_SAFE_PROCESSED_20220608[[#This Row],[Column11]],1,FALSE)</f>
        <v>#N/A</v>
      </c>
      <c r="AB1115" t="str">
        <f>CONCATENATE(LEFT(ARD_SAFE_PROCESSED_20220608[[#This Row],[Column1]],6),"******",RIGHT(ARD_SAFE_PROCESSED_20220608[[#This Row],[Column1]],4),";",ARD_SAFE_PROCESSED_20220608[[#This Row],[Column11]])</f>
        <v>422061******5683;74357045332009311300155</v>
      </c>
      <c r="AD1115" t="str">
        <f>CLEAN(ARD_SAFE_PROCESSED_20220608[[#This Row],[Column1]])</f>
        <v>4220611438885683</v>
      </c>
      <c r="AE1115" t="str">
        <f>CLEAN(ARD_SAFE_PROCESSED_20220608[[#This Row],[Column2]])</f>
        <v>425669</v>
      </c>
      <c r="AF1115" t="str">
        <f>CLEAN(ARD_SAFE_PROCESSED_20220608[[#This Row],[Column3]])</f>
        <v>5891658</v>
      </c>
      <c r="AG1115" t="str">
        <f>CLEAN(ARD_SAFE_PROCESSED_20220608[[#This Row],[Column4]])</f>
        <v>PL</v>
      </c>
      <c r="AH1115" t="str">
        <f>CLEAN(ARD_SAFE_PROCESSED_20220608[[#This Row],[Column5]])</f>
        <v>20251128</v>
      </c>
      <c r="AI1115" t="str">
        <f>CLEAN(ARD_SAFE_PROCESSED_20220608[[#This Row],[Column6]])</f>
        <v>604</v>
      </c>
      <c r="AJ1115" t="str">
        <f>CLEAN(ARD_SAFE_PROCESSED_20220608[[#This Row],[Column7]])</f>
        <v>76</v>
      </c>
      <c r="AK1115" t="str">
        <f>CLEAN(ARD_SAFE_PROCESSED_20220608[[#This Row],[Column8]])</f>
        <v xml:space="preserve">IZI*PANADERIA LITOS           </v>
      </c>
      <c r="AL1115" t="str">
        <f>CLEAN(ARD_SAFE_PROCESSED_20220608[[#This Row],[Column9]])</f>
        <v>20251128</v>
      </c>
      <c r="AM1115" t="str">
        <f>CLEAN(ARD_SAFE_PROCESSED_20220608[[#This Row],[Column10]])</f>
        <v xml:space="preserve">'                       </v>
      </c>
      <c r="AN1115" t="s">
        <v>4470</v>
      </c>
      <c r="AO1115" t="str">
        <f>CLEAN(ARD_SAFE_PROCESSED_20220608[[#This Row],[Column12]])</f>
        <v>59</v>
      </c>
      <c r="AP1115" t="str">
        <f>CLEAN(ARD_SAFE_PROCESSED_20220608[[#This Row],[Column13]])</f>
        <v xml:space="preserve">   </v>
      </c>
      <c r="AQ1115" t="str">
        <f>CLEAN(ARD_SAFE_PROCESSED_20220608[[#This Row],[Column14]])</f>
        <v xml:space="preserve">PS0001    </v>
      </c>
      <c r="AR1115" t="str">
        <f>CLEAN(ARD_SAFE_PROCESSED_20220608[[#This Row],[Column15]])</f>
        <v xml:space="preserve">POS CONTACTLESS CHIP                              </v>
      </c>
      <c r="AS1115" t="str">
        <f>CLEAN(ARD_SAFE_PROCESSED_20220608[[#This Row],[Column16]])</f>
        <v xml:space="preserve">               </v>
      </c>
      <c r="AT1115" t="str">
        <f>CLEAN(ARD_SAFE_PROCESSED_20220608[[#This Row],[Column17]])</f>
        <v>80.00</v>
      </c>
      <c r="AU1115" t="str">
        <f>CLEAN(ARD_SAFE_PROCESSED_20220608[[#This Row],[Column18]])</f>
        <v xml:space="preserve">' </v>
      </c>
      <c r="AV1115" t="str">
        <f>CLEAN(ARD_SAFE_PROCESSED_20220608[[#This Row],[Column19]])</f>
        <v xml:space="preserve">          </v>
      </c>
      <c r="AW1115" t="str">
        <f>CLEAN(ARD_SAFE_PROCESSED_20220608[[#This Row],[Column20]])</f>
        <v>20251128</v>
      </c>
      <c r="AX1115" t="str">
        <f>CLEAN(ARD_SAFE_PROCESSED_20220608[[#This Row],[Column21]])</f>
        <v>194256</v>
      </c>
      <c r="AY1115" t="str">
        <f>LEFT(ARD_SAFE_PROCESSED_20220608[[#This Row],[Column1]],6)</f>
        <v>422061</v>
      </c>
      <c r="AZ1115" t="str">
        <f>RIGHT(ARD_SAFE_PROCESSED_20220608[[#This Row],[Column1]],4)</f>
        <v>5683</v>
      </c>
      <c r="BA1115" s="2">
        <f t="shared" si="107"/>
        <v>45994</v>
      </c>
      <c r="BB1115">
        <f t="shared" si="108"/>
        <v>23.81</v>
      </c>
      <c r="BC1115">
        <f t="shared" si="109"/>
        <v>23.81</v>
      </c>
      <c r="BD1115" t="str">
        <f t="shared" si="110"/>
        <v>0</v>
      </c>
      <c r="BE1115" t="str">
        <f t="shared" si="111"/>
        <v>F:TC40</v>
      </c>
    </row>
    <row r="1116" spans="1:57" hidden="1" x14ac:dyDescent="0.3">
      <c r="A1116" t="s">
        <v>4452</v>
      </c>
      <c r="B1116" t="s">
        <v>4472</v>
      </c>
      <c r="C1116" t="s">
        <v>516</v>
      </c>
      <c r="D1116" t="s">
        <v>64</v>
      </c>
      <c r="E1116" t="s">
        <v>511</v>
      </c>
      <c r="F1116" t="s">
        <v>28</v>
      </c>
      <c r="G1116" t="s">
        <v>29</v>
      </c>
      <c r="H1116" t="s">
        <v>517</v>
      </c>
      <c r="I1116" t="s">
        <v>511</v>
      </c>
      <c r="J1116" t="s">
        <v>21</v>
      </c>
      <c r="K1116" t="s">
        <v>4473</v>
      </c>
      <c r="L1116" t="s">
        <v>264</v>
      </c>
      <c r="M1116" t="s">
        <v>65</v>
      </c>
      <c r="N1116" t="s">
        <v>67</v>
      </c>
      <c r="O1116" t="s">
        <v>66</v>
      </c>
      <c r="P1116" t="s">
        <v>22</v>
      </c>
      <c r="Q1116" t="s">
        <v>210</v>
      </c>
      <c r="R1116" t="s">
        <v>23</v>
      </c>
      <c r="S1116" t="s">
        <v>24</v>
      </c>
      <c r="T1116" t="s">
        <v>511</v>
      </c>
      <c r="U1116" t="s">
        <v>4474</v>
      </c>
      <c r="W1116" t="s">
        <v>5090</v>
      </c>
      <c r="X1116" t="s">
        <v>28</v>
      </c>
      <c r="Y1116" t="e">
        <f>VLOOKUP(W1116,ARD_SAFE_PROCESSED_20220608[[#This Row],[Column11]],1,FALSE)</f>
        <v>#N/A</v>
      </c>
      <c r="AB1116" t="str">
        <f>CONCATENATE(LEFT(ARD_SAFE_PROCESSED_20220608[[#This Row],[Column1]],6),"******",RIGHT(ARD_SAFE_PROCESSED_20220608[[#This Row],[Column1]],4),";",ARD_SAFE_PROCESSED_20220608[[#This Row],[Column11]])</f>
        <v>422061******5683;74357045332009311300163</v>
      </c>
      <c r="AD1116" t="str">
        <f>CLEAN(ARD_SAFE_PROCESSED_20220608[[#This Row],[Column1]])</f>
        <v>4220611438885683</v>
      </c>
      <c r="AE1116" t="str">
        <f>CLEAN(ARD_SAFE_PROCESSED_20220608[[#This Row],[Column2]])</f>
        <v>431569</v>
      </c>
      <c r="AF1116" t="str">
        <f>CLEAN(ARD_SAFE_PROCESSED_20220608[[#This Row],[Column3]])</f>
        <v>5891658</v>
      </c>
      <c r="AG1116" t="str">
        <f>CLEAN(ARD_SAFE_PROCESSED_20220608[[#This Row],[Column4]])</f>
        <v>PL</v>
      </c>
      <c r="AH1116" t="str">
        <f>CLEAN(ARD_SAFE_PROCESSED_20220608[[#This Row],[Column5]])</f>
        <v>20251128</v>
      </c>
      <c r="AI1116" t="str">
        <f>CLEAN(ARD_SAFE_PROCESSED_20220608[[#This Row],[Column6]])</f>
        <v>604</v>
      </c>
      <c r="AJ1116" t="str">
        <f>CLEAN(ARD_SAFE_PROCESSED_20220608[[#This Row],[Column7]])</f>
        <v>76</v>
      </c>
      <c r="AK1116" t="str">
        <f>CLEAN(ARD_SAFE_PROCESSED_20220608[[#This Row],[Column8]])</f>
        <v xml:space="preserve">IZI*PANADERIA LITOS           </v>
      </c>
      <c r="AL1116" t="str">
        <f>CLEAN(ARD_SAFE_PROCESSED_20220608[[#This Row],[Column9]])</f>
        <v>20251128</v>
      </c>
      <c r="AM1116" t="str">
        <f>CLEAN(ARD_SAFE_PROCESSED_20220608[[#This Row],[Column10]])</f>
        <v xml:space="preserve">'                       </v>
      </c>
      <c r="AN1116" t="s">
        <v>4473</v>
      </c>
      <c r="AO1116" t="str">
        <f>CLEAN(ARD_SAFE_PROCESSED_20220608[[#This Row],[Column12]])</f>
        <v>62</v>
      </c>
      <c r="AP1116" t="str">
        <f>CLEAN(ARD_SAFE_PROCESSED_20220608[[#This Row],[Column13]])</f>
        <v xml:space="preserve">   </v>
      </c>
      <c r="AQ1116" t="str">
        <f>CLEAN(ARD_SAFE_PROCESSED_20220608[[#This Row],[Column14]])</f>
        <v xml:space="preserve">PS0001    </v>
      </c>
      <c r="AR1116" t="str">
        <f>CLEAN(ARD_SAFE_PROCESSED_20220608[[#This Row],[Column15]])</f>
        <v xml:space="preserve">POS CONTACTLESS CHIP                              </v>
      </c>
      <c r="AS1116" t="str">
        <f>CLEAN(ARD_SAFE_PROCESSED_20220608[[#This Row],[Column16]])</f>
        <v xml:space="preserve">               </v>
      </c>
      <c r="AT1116" t="str">
        <f>CLEAN(ARD_SAFE_PROCESSED_20220608[[#This Row],[Column17]])</f>
        <v>80.00</v>
      </c>
      <c r="AU1116" t="str">
        <f>CLEAN(ARD_SAFE_PROCESSED_20220608[[#This Row],[Column18]])</f>
        <v xml:space="preserve">' </v>
      </c>
      <c r="AV1116" t="str">
        <f>CLEAN(ARD_SAFE_PROCESSED_20220608[[#This Row],[Column19]])</f>
        <v xml:space="preserve">          </v>
      </c>
      <c r="AW1116" t="str">
        <f>CLEAN(ARD_SAFE_PROCESSED_20220608[[#This Row],[Column20]])</f>
        <v>20251128</v>
      </c>
      <c r="AX1116" t="str">
        <f>CLEAN(ARD_SAFE_PROCESSED_20220608[[#This Row],[Column21]])</f>
        <v>194314</v>
      </c>
      <c r="AY1116" t="str">
        <f>LEFT(ARD_SAFE_PROCESSED_20220608[[#This Row],[Column1]],6)</f>
        <v>422061</v>
      </c>
      <c r="AZ1116" t="str">
        <f>RIGHT(ARD_SAFE_PROCESSED_20220608[[#This Row],[Column1]],4)</f>
        <v>5683</v>
      </c>
      <c r="BA1116" s="2">
        <f t="shared" si="107"/>
        <v>45994</v>
      </c>
      <c r="BB1116">
        <f t="shared" si="108"/>
        <v>23.81</v>
      </c>
      <c r="BC1116">
        <f t="shared" si="109"/>
        <v>23.81</v>
      </c>
      <c r="BD1116" t="str">
        <f t="shared" si="110"/>
        <v>0</v>
      </c>
      <c r="BE1116" t="str">
        <f t="shared" si="111"/>
        <v>F:TC40</v>
      </c>
    </row>
    <row r="1117" spans="1:57" hidden="1" x14ac:dyDescent="0.3">
      <c r="A1117" t="s">
        <v>4452</v>
      </c>
      <c r="B1117" t="s">
        <v>4475</v>
      </c>
      <c r="C1117" t="s">
        <v>516</v>
      </c>
      <c r="D1117" t="s">
        <v>64</v>
      </c>
      <c r="E1117" t="s">
        <v>511</v>
      </c>
      <c r="F1117" t="s">
        <v>28</v>
      </c>
      <c r="G1117" t="s">
        <v>29</v>
      </c>
      <c r="H1117" t="s">
        <v>517</v>
      </c>
      <c r="I1117" t="s">
        <v>511</v>
      </c>
      <c r="J1117" t="s">
        <v>21</v>
      </c>
      <c r="K1117" t="s">
        <v>4476</v>
      </c>
      <c r="L1117" t="s">
        <v>371</v>
      </c>
      <c r="M1117" t="s">
        <v>65</v>
      </c>
      <c r="N1117" t="s">
        <v>67</v>
      </c>
      <c r="O1117" t="s">
        <v>66</v>
      </c>
      <c r="P1117" t="s">
        <v>22</v>
      </c>
      <c r="Q1117" t="s">
        <v>210</v>
      </c>
      <c r="R1117" t="s">
        <v>23</v>
      </c>
      <c r="S1117" t="s">
        <v>24</v>
      </c>
      <c r="T1117" t="s">
        <v>511</v>
      </c>
      <c r="U1117" t="s">
        <v>4477</v>
      </c>
      <c r="W1117" t="s">
        <v>8717</v>
      </c>
      <c r="X1117" t="s">
        <v>28</v>
      </c>
      <c r="Y1117" t="e">
        <f>VLOOKUP(W1117,ARD_SAFE_PROCESSED_20220608[[#This Row],[Column11]],1,FALSE)</f>
        <v>#N/A</v>
      </c>
      <c r="AB1117" t="str">
        <f>CONCATENATE(LEFT(ARD_SAFE_PROCESSED_20220608[[#This Row],[Column1]],6),"******",RIGHT(ARD_SAFE_PROCESSED_20220608[[#This Row],[Column1]],4),";",ARD_SAFE_PROCESSED_20220608[[#This Row],[Column11]])</f>
        <v>422061******5683;74357045332009311300171</v>
      </c>
      <c r="AD1117" t="str">
        <f>CLEAN(ARD_SAFE_PROCESSED_20220608[[#This Row],[Column1]])</f>
        <v>4220611438885683</v>
      </c>
      <c r="AE1117" t="str">
        <f>CLEAN(ARD_SAFE_PROCESSED_20220608[[#This Row],[Column2]])</f>
        <v>433169</v>
      </c>
      <c r="AF1117" t="str">
        <f>CLEAN(ARD_SAFE_PROCESSED_20220608[[#This Row],[Column3]])</f>
        <v>5891658</v>
      </c>
      <c r="AG1117" t="str">
        <f>CLEAN(ARD_SAFE_PROCESSED_20220608[[#This Row],[Column4]])</f>
        <v>PL</v>
      </c>
      <c r="AH1117" t="str">
        <f>CLEAN(ARD_SAFE_PROCESSED_20220608[[#This Row],[Column5]])</f>
        <v>20251128</v>
      </c>
      <c r="AI1117" t="str">
        <f>CLEAN(ARD_SAFE_PROCESSED_20220608[[#This Row],[Column6]])</f>
        <v>604</v>
      </c>
      <c r="AJ1117" t="str">
        <f>CLEAN(ARD_SAFE_PROCESSED_20220608[[#This Row],[Column7]])</f>
        <v>76</v>
      </c>
      <c r="AK1117" t="str">
        <f>CLEAN(ARD_SAFE_PROCESSED_20220608[[#This Row],[Column8]])</f>
        <v xml:space="preserve">IZI*PANADERIA LITOS           </v>
      </c>
      <c r="AL1117" t="str">
        <f>CLEAN(ARD_SAFE_PROCESSED_20220608[[#This Row],[Column9]])</f>
        <v>20251128</v>
      </c>
      <c r="AM1117" t="str">
        <f>CLEAN(ARD_SAFE_PROCESSED_20220608[[#This Row],[Column10]])</f>
        <v xml:space="preserve">'                       </v>
      </c>
      <c r="AN1117" t="s">
        <v>4476</v>
      </c>
      <c r="AO1117" t="str">
        <f>CLEAN(ARD_SAFE_PROCESSED_20220608[[#This Row],[Column12]])</f>
        <v>65</v>
      </c>
      <c r="AP1117" t="str">
        <f>CLEAN(ARD_SAFE_PROCESSED_20220608[[#This Row],[Column13]])</f>
        <v xml:space="preserve">   </v>
      </c>
      <c r="AQ1117" t="str">
        <f>CLEAN(ARD_SAFE_PROCESSED_20220608[[#This Row],[Column14]])</f>
        <v xml:space="preserve">PS0001    </v>
      </c>
      <c r="AR1117" t="str">
        <f>CLEAN(ARD_SAFE_PROCESSED_20220608[[#This Row],[Column15]])</f>
        <v xml:space="preserve">POS CONTACTLESS CHIP                              </v>
      </c>
      <c r="AS1117" t="str">
        <f>CLEAN(ARD_SAFE_PROCESSED_20220608[[#This Row],[Column16]])</f>
        <v xml:space="preserve">               </v>
      </c>
      <c r="AT1117" t="str">
        <f>CLEAN(ARD_SAFE_PROCESSED_20220608[[#This Row],[Column17]])</f>
        <v>80.00</v>
      </c>
      <c r="AU1117" t="str">
        <f>CLEAN(ARD_SAFE_PROCESSED_20220608[[#This Row],[Column18]])</f>
        <v xml:space="preserve">' </v>
      </c>
      <c r="AV1117" t="str">
        <f>CLEAN(ARD_SAFE_PROCESSED_20220608[[#This Row],[Column19]])</f>
        <v xml:space="preserve">          </v>
      </c>
      <c r="AW1117" t="str">
        <f>CLEAN(ARD_SAFE_PROCESSED_20220608[[#This Row],[Column20]])</f>
        <v>20251128</v>
      </c>
      <c r="AX1117" t="str">
        <f>CLEAN(ARD_SAFE_PROCESSED_20220608[[#This Row],[Column21]])</f>
        <v>194331</v>
      </c>
      <c r="AY1117" t="str">
        <f>LEFT(ARD_SAFE_PROCESSED_20220608[[#This Row],[Column1]],6)</f>
        <v>422061</v>
      </c>
      <c r="AZ1117" t="str">
        <f>RIGHT(ARD_SAFE_PROCESSED_20220608[[#This Row],[Column1]],4)</f>
        <v>5683</v>
      </c>
      <c r="BA1117" s="2">
        <f t="shared" si="107"/>
        <v>45994</v>
      </c>
      <c r="BB1117">
        <f t="shared" si="108"/>
        <v>23.81</v>
      </c>
      <c r="BC1117">
        <f t="shared" si="109"/>
        <v>23.81</v>
      </c>
      <c r="BD1117" t="str">
        <f t="shared" si="110"/>
        <v>0</v>
      </c>
      <c r="BE1117" t="str">
        <f t="shared" si="111"/>
        <v>F:TC40</v>
      </c>
    </row>
    <row r="1118" spans="1:57" hidden="1" x14ac:dyDescent="0.3">
      <c r="A1118" t="s">
        <v>4452</v>
      </c>
      <c r="B1118" t="s">
        <v>4478</v>
      </c>
      <c r="C1118" t="s">
        <v>516</v>
      </c>
      <c r="D1118" t="s">
        <v>64</v>
      </c>
      <c r="E1118" t="s">
        <v>511</v>
      </c>
      <c r="F1118" t="s">
        <v>28</v>
      </c>
      <c r="G1118" t="s">
        <v>29</v>
      </c>
      <c r="H1118" t="s">
        <v>517</v>
      </c>
      <c r="I1118" t="s">
        <v>511</v>
      </c>
      <c r="J1118" t="s">
        <v>21</v>
      </c>
      <c r="K1118" t="s">
        <v>4479</v>
      </c>
      <c r="L1118" t="s">
        <v>4480</v>
      </c>
      <c r="M1118" t="s">
        <v>65</v>
      </c>
      <c r="N1118" t="s">
        <v>67</v>
      </c>
      <c r="O1118" t="s">
        <v>66</v>
      </c>
      <c r="P1118" t="s">
        <v>22</v>
      </c>
      <c r="Q1118" t="s">
        <v>210</v>
      </c>
      <c r="R1118" t="s">
        <v>23</v>
      </c>
      <c r="S1118" t="s">
        <v>24</v>
      </c>
      <c r="T1118" t="s">
        <v>511</v>
      </c>
      <c r="U1118" t="s">
        <v>4481</v>
      </c>
      <c r="W1118" t="s">
        <v>8701</v>
      </c>
      <c r="X1118" t="s">
        <v>28</v>
      </c>
      <c r="Y1118" t="e">
        <f>VLOOKUP(W1118,ARD_SAFE_PROCESSED_20220608[[#This Row],[Column11]],1,FALSE)</f>
        <v>#N/A</v>
      </c>
      <c r="AB1118" t="str">
        <f>CONCATENATE(LEFT(ARD_SAFE_PROCESSED_20220608[[#This Row],[Column1]],6),"******",RIGHT(ARD_SAFE_PROCESSED_20220608[[#This Row],[Column1]],4),";",ARD_SAFE_PROCESSED_20220608[[#This Row],[Column11]])</f>
        <v>422061******5683;74357045332009311300189</v>
      </c>
      <c r="AD1118" t="str">
        <f>CLEAN(ARD_SAFE_PROCESSED_20220608[[#This Row],[Column1]])</f>
        <v>4220611438885683</v>
      </c>
      <c r="AE1118" t="str">
        <f>CLEAN(ARD_SAFE_PROCESSED_20220608[[#This Row],[Column2]])</f>
        <v>434569</v>
      </c>
      <c r="AF1118" t="str">
        <f>CLEAN(ARD_SAFE_PROCESSED_20220608[[#This Row],[Column3]])</f>
        <v>5891658</v>
      </c>
      <c r="AG1118" t="str">
        <f>CLEAN(ARD_SAFE_PROCESSED_20220608[[#This Row],[Column4]])</f>
        <v>PL</v>
      </c>
      <c r="AH1118" t="str">
        <f>CLEAN(ARD_SAFE_PROCESSED_20220608[[#This Row],[Column5]])</f>
        <v>20251128</v>
      </c>
      <c r="AI1118" t="str">
        <f>CLEAN(ARD_SAFE_PROCESSED_20220608[[#This Row],[Column6]])</f>
        <v>604</v>
      </c>
      <c r="AJ1118" t="str">
        <f>CLEAN(ARD_SAFE_PROCESSED_20220608[[#This Row],[Column7]])</f>
        <v>76</v>
      </c>
      <c r="AK1118" t="str">
        <f>CLEAN(ARD_SAFE_PROCESSED_20220608[[#This Row],[Column8]])</f>
        <v xml:space="preserve">IZI*PANADERIA LITOS           </v>
      </c>
      <c r="AL1118" t="str">
        <f>CLEAN(ARD_SAFE_PROCESSED_20220608[[#This Row],[Column9]])</f>
        <v>20251128</v>
      </c>
      <c r="AM1118" t="str">
        <f>CLEAN(ARD_SAFE_PROCESSED_20220608[[#This Row],[Column10]])</f>
        <v xml:space="preserve">'                       </v>
      </c>
      <c r="AN1118" t="s">
        <v>4479</v>
      </c>
      <c r="AO1118" t="str">
        <f>CLEAN(ARD_SAFE_PROCESSED_20220608[[#This Row],[Column12]])</f>
        <v>68</v>
      </c>
      <c r="AP1118" t="str">
        <f>CLEAN(ARD_SAFE_PROCESSED_20220608[[#This Row],[Column13]])</f>
        <v xml:space="preserve">   </v>
      </c>
      <c r="AQ1118" t="str">
        <f>CLEAN(ARD_SAFE_PROCESSED_20220608[[#This Row],[Column14]])</f>
        <v xml:space="preserve">PS0001    </v>
      </c>
      <c r="AR1118" t="str">
        <f>CLEAN(ARD_SAFE_PROCESSED_20220608[[#This Row],[Column15]])</f>
        <v xml:space="preserve">POS CONTACTLESS CHIP                              </v>
      </c>
      <c r="AS1118" t="str">
        <f>CLEAN(ARD_SAFE_PROCESSED_20220608[[#This Row],[Column16]])</f>
        <v xml:space="preserve">               </v>
      </c>
      <c r="AT1118" t="str">
        <f>CLEAN(ARD_SAFE_PROCESSED_20220608[[#This Row],[Column17]])</f>
        <v>80.00</v>
      </c>
      <c r="AU1118" t="str">
        <f>CLEAN(ARD_SAFE_PROCESSED_20220608[[#This Row],[Column18]])</f>
        <v xml:space="preserve">' </v>
      </c>
      <c r="AV1118" t="str">
        <f>CLEAN(ARD_SAFE_PROCESSED_20220608[[#This Row],[Column19]])</f>
        <v xml:space="preserve">          </v>
      </c>
      <c r="AW1118" t="str">
        <f>CLEAN(ARD_SAFE_PROCESSED_20220608[[#This Row],[Column20]])</f>
        <v>20251128</v>
      </c>
      <c r="AX1118" t="str">
        <f>CLEAN(ARD_SAFE_PROCESSED_20220608[[#This Row],[Column21]])</f>
        <v>194344</v>
      </c>
      <c r="AY1118" t="str">
        <f>LEFT(ARD_SAFE_PROCESSED_20220608[[#This Row],[Column1]],6)</f>
        <v>422061</v>
      </c>
      <c r="AZ1118" t="str">
        <f>RIGHT(ARD_SAFE_PROCESSED_20220608[[#This Row],[Column1]],4)</f>
        <v>5683</v>
      </c>
      <c r="BA1118" s="2">
        <f t="shared" si="107"/>
        <v>45994</v>
      </c>
      <c r="BB1118">
        <f t="shared" si="108"/>
        <v>23.81</v>
      </c>
      <c r="BC1118">
        <f t="shared" si="109"/>
        <v>23.81</v>
      </c>
      <c r="BD1118" t="str">
        <f t="shared" si="110"/>
        <v>0</v>
      </c>
      <c r="BE1118" t="str">
        <f t="shared" si="111"/>
        <v>F:TC40</v>
      </c>
    </row>
    <row r="1119" spans="1:57" hidden="1" x14ac:dyDescent="0.3">
      <c r="A1119" t="s">
        <v>4452</v>
      </c>
      <c r="B1119" t="s">
        <v>4482</v>
      </c>
      <c r="C1119" t="s">
        <v>516</v>
      </c>
      <c r="D1119" t="s">
        <v>64</v>
      </c>
      <c r="E1119" t="s">
        <v>511</v>
      </c>
      <c r="F1119" t="s">
        <v>28</v>
      </c>
      <c r="G1119" t="s">
        <v>29</v>
      </c>
      <c r="H1119" t="s">
        <v>517</v>
      </c>
      <c r="I1119" t="s">
        <v>511</v>
      </c>
      <c r="J1119" t="s">
        <v>21</v>
      </c>
      <c r="K1119" t="s">
        <v>4483</v>
      </c>
      <c r="L1119" t="s">
        <v>4484</v>
      </c>
      <c r="M1119" t="s">
        <v>65</v>
      </c>
      <c r="N1119" t="s">
        <v>67</v>
      </c>
      <c r="O1119" t="s">
        <v>66</v>
      </c>
      <c r="P1119" t="s">
        <v>22</v>
      </c>
      <c r="Q1119" t="s">
        <v>210</v>
      </c>
      <c r="R1119" t="s">
        <v>23</v>
      </c>
      <c r="S1119" t="s">
        <v>24</v>
      </c>
      <c r="T1119" t="s">
        <v>511</v>
      </c>
      <c r="U1119" t="s">
        <v>4485</v>
      </c>
      <c r="W1119" t="s">
        <v>8676</v>
      </c>
      <c r="X1119" t="s">
        <v>28</v>
      </c>
      <c r="Y1119" t="e">
        <f>VLOOKUP(W1119,ARD_SAFE_PROCESSED_20220608[[#This Row],[Column11]],1,FALSE)</f>
        <v>#N/A</v>
      </c>
      <c r="AB1119" t="str">
        <f>CONCATENATE(LEFT(ARD_SAFE_PROCESSED_20220608[[#This Row],[Column1]],6),"******",RIGHT(ARD_SAFE_PROCESSED_20220608[[#This Row],[Column1]],4),";",ARD_SAFE_PROCESSED_20220608[[#This Row],[Column11]])</f>
        <v>422061******5683;74357045332009311300197</v>
      </c>
      <c r="AD1119" t="str">
        <f>CLEAN(ARD_SAFE_PROCESSED_20220608[[#This Row],[Column1]])</f>
        <v>4220611438885683</v>
      </c>
      <c r="AE1119" t="str">
        <f>CLEAN(ARD_SAFE_PROCESSED_20220608[[#This Row],[Column2]])</f>
        <v>442669</v>
      </c>
      <c r="AF1119" t="str">
        <f>CLEAN(ARD_SAFE_PROCESSED_20220608[[#This Row],[Column3]])</f>
        <v>5891658</v>
      </c>
      <c r="AG1119" t="str">
        <f>CLEAN(ARD_SAFE_PROCESSED_20220608[[#This Row],[Column4]])</f>
        <v>PL</v>
      </c>
      <c r="AH1119" t="str">
        <f>CLEAN(ARD_SAFE_PROCESSED_20220608[[#This Row],[Column5]])</f>
        <v>20251128</v>
      </c>
      <c r="AI1119" t="str">
        <f>CLEAN(ARD_SAFE_PROCESSED_20220608[[#This Row],[Column6]])</f>
        <v>604</v>
      </c>
      <c r="AJ1119" t="str">
        <f>CLEAN(ARD_SAFE_PROCESSED_20220608[[#This Row],[Column7]])</f>
        <v>76</v>
      </c>
      <c r="AK1119" t="str">
        <f>CLEAN(ARD_SAFE_PROCESSED_20220608[[#This Row],[Column8]])</f>
        <v xml:space="preserve">IZI*PANADERIA LITOS           </v>
      </c>
      <c r="AL1119" t="str">
        <f>CLEAN(ARD_SAFE_PROCESSED_20220608[[#This Row],[Column9]])</f>
        <v>20251128</v>
      </c>
      <c r="AM1119" t="str">
        <f>CLEAN(ARD_SAFE_PROCESSED_20220608[[#This Row],[Column10]])</f>
        <v xml:space="preserve">'                       </v>
      </c>
      <c r="AN1119" t="s">
        <v>4483</v>
      </c>
      <c r="AO1119" t="str">
        <f>CLEAN(ARD_SAFE_PROCESSED_20220608[[#This Row],[Column12]])</f>
        <v>71</v>
      </c>
      <c r="AP1119" t="str">
        <f>CLEAN(ARD_SAFE_PROCESSED_20220608[[#This Row],[Column13]])</f>
        <v xml:space="preserve">   </v>
      </c>
      <c r="AQ1119" t="str">
        <f>CLEAN(ARD_SAFE_PROCESSED_20220608[[#This Row],[Column14]])</f>
        <v xml:space="preserve">PS0001    </v>
      </c>
      <c r="AR1119" t="str">
        <f>CLEAN(ARD_SAFE_PROCESSED_20220608[[#This Row],[Column15]])</f>
        <v xml:space="preserve">POS CONTACTLESS CHIP                              </v>
      </c>
      <c r="AS1119" t="str">
        <f>CLEAN(ARD_SAFE_PROCESSED_20220608[[#This Row],[Column16]])</f>
        <v xml:space="preserve">               </v>
      </c>
      <c r="AT1119" t="str">
        <f>CLEAN(ARD_SAFE_PROCESSED_20220608[[#This Row],[Column17]])</f>
        <v>80.00</v>
      </c>
      <c r="AU1119" t="str">
        <f>CLEAN(ARD_SAFE_PROCESSED_20220608[[#This Row],[Column18]])</f>
        <v xml:space="preserve">' </v>
      </c>
      <c r="AV1119" t="str">
        <f>CLEAN(ARD_SAFE_PROCESSED_20220608[[#This Row],[Column19]])</f>
        <v xml:space="preserve">          </v>
      </c>
      <c r="AW1119" t="str">
        <f>CLEAN(ARD_SAFE_PROCESSED_20220608[[#This Row],[Column20]])</f>
        <v>20251128</v>
      </c>
      <c r="AX1119" t="str">
        <f>CLEAN(ARD_SAFE_PROCESSED_20220608[[#This Row],[Column21]])</f>
        <v>194425</v>
      </c>
      <c r="AY1119" t="str">
        <f>LEFT(ARD_SAFE_PROCESSED_20220608[[#This Row],[Column1]],6)</f>
        <v>422061</v>
      </c>
      <c r="AZ1119" t="str">
        <f>RIGHT(ARD_SAFE_PROCESSED_20220608[[#This Row],[Column1]],4)</f>
        <v>5683</v>
      </c>
      <c r="BA1119" s="2">
        <f t="shared" si="107"/>
        <v>45994</v>
      </c>
      <c r="BB1119">
        <f t="shared" si="108"/>
        <v>23.81</v>
      </c>
      <c r="BC1119">
        <f t="shared" si="109"/>
        <v>23.81</v>
      </c>
      <c r="BD1119" t="str">
        <f t="shared" si="110"/>
        <v>0</v>
      </c>
      <c r="BE1119" t="str">
        <f t="shared" si="111"/>
        <v>F:TC40</v>
      </c>
    </row>
    <row r="1120" spans="1:57" hidden="1" x14ac:dyDescent="0.3">
      <c r="A1120" t="s">
        <v>4452</v>
      </c>
      <c r="B1120" t="s">
        <v>4486</v>
      </c>
      <c r="C1120" t="s">
        <v>516</v>
      </c>
      <c r="D1120" t="s">
        <v>64</v>
      </c>
      <c r="E1120" t="s">
        <v>511</v>
      </c>
      <c r="F1120" t="s">
        <v>28</v>
      </c>
      <c r="G1120" t="s">
        <v>29</v>
      </c>
      <c r="H1120" t="s">
        <v>517</v>
      </c>
      <c r="I1120" t="s">
        <v>511</v>
      </c>
      <c r="J1120" t="s">
        <v>21</v>
      </c>
      <c r="K1120" t="s">
        <v>4487</v>
      </c>
      <c r="L1120" t="s">
        <v>4488</v>
      </c>
      <c r="M1120" t="s">
        <v>65</v>
      </c>
      <c r="N1120" t="s">
        <v>67</v>
      </c>
      <c r="O1120" t="s">
        <v>66</v>
      </c>
      <c r="P1120" t="s">
        <v>22</v>
      </c>
      <c r="Q1120" t="s">
        <v>210</v>
      </c>
      <c r="R1120" t="s">
        <v>23</v>
      </c>
      <c r="S1120" t="s">
        <v>24</v>
      </c>
      <c r="T1120" t="s">
        <v>511</v>
      </c>
      <c r="U1120" t="s">
        <v>4489</v>
      </c>
      <c r="W1120" t="s">
        <v>6179</v>
      </c>
      <c r="X1120" t="s">
        <v>10947</v>
      </c>
      <c r="Y1120" t="e">
        <f>VLOOKUP(W1120,ARD_SAFE_PROCESSED_20220608[[#This Row],[Column11]],1,FALSE)</f>
        <v>#N/A</v>
      </c>
      <c r="AB1120" t="str">
        <f>CONCATENATE(LEFT(ARD_SAFE_PROCESSED_20220608[[#This Row],[Column1]],6),"******",RIGHT(ARD_SAFE_PROCESSED_20220608[[#This Row],[Column1]],4),";",ARD_SAFE_PROCESSED_20220608[[#This Row],[Column11]])</f>
        <v>422061******5683;74357045332009311300205</v>
      </c>
      <c r="AD1120" t="str">
        <f>CLEAN(ARD_SAFE_PROCESSED_20220608[[#This Row],[Column1]])</f>
        <v>4220611438885683</v>
      </c>
      <c r="AE1120" t="str">
        <f>CLEAN(ARD_SAFE_PROCESSED_20220608[[#This Row],[Column2]])</f>
        <v>443969</v>
      </c>
      <c r="AF1120" t="str">
        <f>CLEAN(ARD_SAFE_PROCESSED_20220608[[#This Row],[Column3]])</f>
        <v>5891658</v>
      </c>
      <c r="AG1120" t="str">
        <f>CLEAN(ARD_SAFE_PROCESSED_20220608[[#This Row],[Column4]])</f>
        <v>PL</v>
      </c>
      <c r="AH1120" t="str">
        <f>CLEAN(ARD_SAFE_PROCESSED_20220608[[#This Row],[Column5]])</f>
        <v>20251128</v>
      </c>
      <c r="AI1120" t="str">
        <f>CLEAN(ARD_SAFE_PROCESSED_20220608[[#This Row],[Column6]])</f>
        <v>604</v>
      </c>
      <c r="AJ1120" t="str">
        <f>CLEAN(ARD_SAFE_PROCESSED_20220608[[#This Row],[Column7]])</f>
        <v>76</v>
      </c>
      <c r="AK1120" t="str">
        <f>CLEAN(ARD_SAFE_PROCESSED_20220608[[#This Row],[Column8]])</f>
        <v xml:space="preserve">IZI*PANADERIA LITOS           </v>
      </c>
      <c r="AL1120" t="str">
        <f>CLEAN(ARD_SAFE_PROCESSED_20220608[[#This Row],[Column9]])</f>
        <v>20251128</v>
      </c>
      <c r="AM1120" t="str">
        <f>CLEAN(ARD_SAFE_PROCESSED_20220608[[#This Row],[Column10]])</f>
        <v xml:space="preserve">'                       </v>
      </c>
      <c r="AN1120" t="s">
        <v>4487</v>
      </c>
      <c r="AO1120" t="str">
        <f>CLEAN(ARD_SAFE_PROCESSED_20220608[[#This Row],[Column12]])</f>
        <v>74</v>
      </c>
      <c r="AP1120" t="str">
        <f>CLEAN(ARD_SAFE_PROCESSED_20220608[[#This Row],[Column13]])</f>
        <v xml:space="preserve">   </v>
      </c>
      <c r="AQ1120" t="str">
        <f>CLEAN(ARD_SAFE_PROCESSED_20220608[[#This Row],[Column14]])</f>
        <v xml:space="preserve">PS0001    </v>
      </c>
      <c r="AR1120" t="str">
        <f>CLEAN(ARD_SAFE_PROCESSED_20220608[[#This Row],[Column15]])</f>
        <v xml:space="preserve">POS CONTACTLESS CHIP                              </v>
      </c>
      <c r="AS1120" t="str">
        <f>CLEAN(ARD_SAFE_PROCESSED_20220608[[#This Row],[Column16]])</f>
        <v xml:space="preserve">               </v>
      </c>
      <c r="AT1120" t="str">
        <f>CLEAN(ARD_SAFE_PROCESSED_20220608[[#This Row],[Column17]])</f>
        <v>80.00</v>
      </c>
      <c r="AU1120" t="str">
        <f>CLEAN(ARD_SAFE_PROCESSED_20220608[[#This Row],[Column18]])</f>
        <v xml:space="preserve">' </v>
      </c>
      <c r="AV1120" t="str">
        <f>CLEAN(ARD_SAFE_PROCESSED_20220608[[#This Row],[Column19]])</f>
        <v xml:space="preserve">          </v>
      </c>
      <c r="AW1120" t="str">
        <f>CLEAN(ARD_SAFE_PROCESSED_20220608[[#This Row],[Column20]])</f>
        <v>20251128</v>
      </c>
      <c r="AX1120" t="str">
        <f>CLEAN(ARD_SAFE_PROCESSED_20220608[[#This Row],[Column21]])</f>
        <v>194439</v>
      </c>
      <c r="AY1120" t="str">
        <f>LEFT(ARD_SAFE_PROCESSED_20220608[[#This Row],[Column1]],6)</f>
        <v>422061</v>
      </c>
      <c r="AZ1120" t="str">
        <f>RIGHT(ARD_SAFE_PROCESSED_20220608[[#This Row],[Column1]],4)</f>
        <v>5683</v>
      </c>
      <c r="BA1120" s="2">
        <f t="shared" si="107"/>
        <v>45994</v>
      </c>
      <c r="BB1120">
        <f t="shared" si="108"/>
        <v>23.81</v>
      </c>
      <c r="BC1120">
        <f t="shared" si="109"/>
        <v>23.81</v>
      </c>
      <c r="BD1120" t="str">
        <f t="shared" si="110"/>
        <v>0</v>
      </c>
      <c r="BE1120" t="str">
        <f t="shared" si="111"/>
        <v>F:TC40</v>
      </c>
    </row>
    <row r="1121" spans="1:57" hidden="1" x14ac:dyDescent="0.3">
      <c r="A1121" t="s">
        <v>4452</v>
      </c>
      <c r="B1121" t="s">
        <v>4490</v>
      </c>
      <c r="C1121" t="s">
        <v>516</v>
      </c>
      <c r="D1121" t="s">
        <v>64</v>
      </c>
      <c r="E1121" t="s">
        <v>511</v>
      </c>
      <c r="F1121" t="s">
        <v>28</v>
      </c>
      <c r="G1121" t="s">
        <v>29</v>
      </c>
      <c r="H1121" t="s">
        <v>517</v>
      </c>
      <c r="I1121" t="s">
        <v>511</v>
      </c>
      <c r="J1121" t="s">
        <v>21</v>
      </c>
      <c r="K1121" t="s">
        <v>4491</v>
      </c>
      <c r="L1121" t="s">
        <v>74</v>
      </c>
      <c r="M1121" t="s">
        <v>65</v>
      </c>
      <c r="N1121" t="s">
        <v>67</v>
      </c>
      <c r="O1121" t="s">
        <v>66</v>
      </c>
      <c r="P1121" t="s">
        <v>22</v>
      </c>
      <c r="Q1121" t="s">
        <v>210</v>
      </c>
      <c r="R1121" t="s">
        <v>23</v>
      </c>
      <c r="S1121" t="s">
        <v>24</v>
      </c>
      <c r="T1121" t="s">
        <v>511</v>
      </c>
      <c r="U1121" t="s">
        <v>4492</v>
      </c>
      <c r="W1121" t="s">
        <v>7458</v>
      </c>
      <c r="X1121" t="s">
        <v>28</v>
      </c>
      <c r="Y1121" t="e">
        <f>VLOOKUP(W1121,ARD_SAFE_PROCESSED_20220608[[#This Row],[Column11]],1,FALSE)</f>
        <v>#N/A</v>
      </c>
      <c r="AB1121" t="str">
        <f>CONCATENATE(LEFT(ARD_SAFE_PROCESSED_20220608[[#This Row],[Column1]],6),"******",RIGHT(ARD_SAFE_PROCESSED_20220608[[#This Row],[Column1]],4),";",ARD_SAFE_PROCESSED_20220608[[#This Row],[Column11]])</f>
        <v>422061******5683;74357045332009311300213</v>
      </c>
      <c r="AD1121" t="str">
        <f>CLEAN(ARD_SAFE_PROCESSED_20220608[[#This Row],[Column1]])</f>
        <v>4220611438885683</v>
      </c>
      <c r="AE1121" t="str">
        <f>CLEAN(ARD_SAFE_PROCESSED_20220608[[#This Row],[Column2]])</f>
        <v>445569</v>
      </c>
      <c r="AF1121" t="str">
        <f>CLEAN(ARD_SAFE_PROCESSED_20220608[[#This Row],[Column3]])</f>
        <v>5891658</v>
      </c>
      <c r="AG1121" t="str">
        <f>CLEAN(ARD_SAFE_PROCESSED_20220608[[#This Row],[Column4]])</f>
        <v>PL</v>
      </c>
      <c r="AH1121" t="str">
        <f>CLEAN(ARD_SAFE_PROCESSED_20220608[[#This Row],[Column5]])</f>
        <v>20251128</v>
      </c>
      <c r="AI1121" t="str">
        <f>CLEAN(ARD_SAFE_PROCESSED_20220608[[#This Row],[Column6]])</f>
        <v>604</v>
      </c>
      <c r="AJ1121" t="str">
        <f>CLEAN(ARD_SAFE_PROCESSED_20220608[[#This Row],[Column7]])</f>
        <v>76</v>
      </c>
      <c r="AK1121" t="str">
        <f>CLEAN(ARD_SAFE_PROCESSED_20220608[[#This Row],[Column8]])</f>
        <v xml:space="preserve">IZI*PANADERIA LITOS           </v>
      </c>
      <c r="AL1121" t="str">
        <f>CLEAN(ARD_SAFE_PROCESSED_20220608[[#This Row],[Column9]])</f>
        <v>20251128</v>
      </c>
      <c r="AM1121" t="str">
        <f>CLEAN(ARD_SAFE_PROCESSED_20220608[[#This Row],[Column10]])</f>
        <v xml:space="preserve">'                       </v>
      </c>
      <c r="AN1121" t="s">
        <v>4491</v>
      </c>
      <c r="AO1121" t="str">
        <f>CLEAN(ARD_SAFE_PROCESSED_20220608[[#This Row],[Column12]])</f>
        <v>77</v>
      </c>
      <c r="AP1121" t="str">
        <f>CLEAN(ARD_SAFE_PROCESSED_20220608[[#This Row],[Column13]])</f>
        <v xml:space="preserve">   </v>
      </c>
      <c r="AQ1121" t="str">
        <f>CLEAN(ARD_SAFE_PROCESSED_20220608[[#This Row],[Column14]])</f>
        <v xml:space="preserve">PS0001    </v>
      </c>
      <c r="AR1121" t="str">
        <f>CLEAN(ARD_SAFE_PROCESSED_20220608[[#This Row],[Column15]])</f>
        <v xml:space="preserve">POS CONTACTLESS CHIP                              </v>
      </c>
      <c r="AS1121" t="str">
        <f>CLEAN(ARD_SAFE_PROCESSED_20220608[[#This Row],[Column16]])</f>
        <v xml:space="preserve">               </v>
      </c>
      <c r="AT1121" t="str">
        <f>CLEAN(ARD_SAFE_PROCESSED_20220608[[#This Row],[Column17]])</f>
        <v>80.00</v>
      </c>
      <c r="AU1121" t="str">
        <f>CLEAN(ARD_SAFE_PROCESSED_20220608[[#This Row],[Column18]])</f>
        <v xml:space="preserve">' </v>
      </c>
      <c r="AV1121" t="str">
        <f>CLEAN(ARD_SAFE_PROCESSED_20220608[[#This Row],[Column19]])</f>
        <v xml:space="preserve">          </v>
      </c>
      <c r="AW1121" t="str">
        <f>CLEAN(ARD_SAFE_PROCESSED_20220608[[#This Row],[Column20]])</f>
        <v>20251128</v>
      </c>
      <c r="AX1121" t="str">
        <f>CLEAN(ARD_SAFE_PROCESSED_20220608[[#This Row],[Column21]])</f>
        <v>194454</v>
      </c>
      <c r="AY1121" t="str">
        <f>LEFT(ARD_SAFE_PROCESSED_20220608[[#This Row],[Column1]],6)</f>
        <v>422061</v>
      </c>
      <c r="AZ1121" t="str">
        <f>RIGHT(ARD_SAFE_PROCESSED_20220608[[#This Row],[Column1]],4)</f>
        <v>5683</v>
      </c>
      <c r="BA1121" s="2">
        <f t="shared" si="107"/>
        <v>45994</v>
      </c>
      <c r="BB1121">
        <f t="shared" si="108"/>
        <v>23.81</v>
      </c>
      <c r="BC1121">
        <f t="shared" si="109"/>
        <v>23.81</v>
      </c>
      <c r="BD1121" t="str">
        <f t="shared" si="110"/>
        <v>0</v>
      </c>
      <c r="BE1121" t="str">
        <f t="shared" si="111"/>
        <v>F:TC40</v>
      </c>
    </row>
    <row r="1122" spans="1:57" hidden="1" x14ac:dyDescent="0.3">
      <c r="A1122" t="s">
        <v>4452</v>
      </c>
      <c r="B1122" t="s">
        <v>4493</v>
      </c>
      <c r="C1122" t="s">
        <v>516</v>
      </c>
      <c r="D1122" t="s">
        <v>64</v>
      </c>
      <c r="E1122" t="s">
        <v>511</v>
      </c>
      <c r="F1122" t="s">
        <v>28</v>
      </c>
      <c r="G1122" t="s">
        <v>29</v>
      </c>
      <c r="H1122" t="s">
        <v>517</v>
      </c>
      <c r="I1122" t="s">
        <v>511</v>
      </c>
      <c r="J1122" t="s">
        <v>21</v>
      </c>
      <c r="K1122" t="s">
        <v>4494</v>
      </c>
      <c r="L1122" t="s">
        <v>4495</v>
      </c>
      <c r="M1122" t="s">
        <v>65</v>
      </c>
      <c r="N1122" t="s">
        <v>67</v>
      </c>
      <c r="O1122" t="s">
        <v>66</v>
      </c>
      <c r="P1122" t="s">
        <v>22</v>
      </c>
      <c r="Q1122" t="s">
        <v>210</v>
      </c>
      <c r="R1122" t="s">
        <v>23</v>
      </c>
      <c r="S1122" t="s">
        <v>24</v>
      </c>
      <c r="T1122" t="s">
        <v>511</v>
      </c>
      <c r="U1122" t="s">
        <v>4496</v>
      </c>
      <c r="W1122" t="s">
        <v>10940</v>
      </c>
      <c r="X1122" t="s">
        <v>28</v>
      </c>
      <c r="Y1122" t="e">
        <f>VLOOKUP(W1122,ARD_SAFE_PROCESSED_20220608[[#This Row],[Column11]],1,FALSE)</f>
        <v>#N/A</v>
      </c>
      <c r="AB1122" t="str">
        <f>CONCATENATE(LEFT(ARD_SAFE_PROCESSED_20220608[[#This Row],[Column1]],6),"******",RIGHT(ARD_SAFE_PROCESSED_20220608[[#This Row],[Column1]],4),";",ARD_SAFE_PROCESSED_20220608[[#This Row],[Column11]])</f>
        <v>422061******5683;74357045332009311300221</v>
      </c>
      <c r="AD1122" t="str">
        <f>CLEAN(ARD_SAFE_PROCESSED_20220608[[#This Row],[Column1]])</f>
        <v>4220611438885683</v>
      </c>
      <c r="AE1122" t="str">
        <f>CLEAN(ARD_SAFE_PROCESSED_20220608[[#This Row],[Column2]])</f>
        <v>450969</v>
      </c>
      <c r="AF1122" t="str">
        <f>CLEAN(ARD_SAFE_PROCESSED_20220608[[#This Row],[Column3]])</f>
        <v>5891658</v>
      </c>
      <c r="AG1122" t="str">
        <f>CLEAN(ARD_SAFE_PROCESSED_20220608[[#This Row],[Column4]])</f>
        <v>PL</v>
      </c>
      <c r="AH1122" t="str">
        <f>CLEAN(ARD_SAFE_PROCESSED_20220608[[#This Row],[Column5]])</f>
        <v>20251128</v>
      </c>
      <c r="AI1122" t="str">
        <f>CLEAN(ARD_SAFE_PROCESSED_20220608[[#This Row],[Column6]])</f>
        <v>604</v>
      </c>
      <c r="AJ1122" t="str">
        <f>CLEAN(ARD_SAFE_PROCESSED_20220608[[#This Row],[Column7]])</f>
        <v>76</v>
      </c>
      <c r="AK1122" t="str">
        <f>CLEAN(ARD_SAFE_PROCESSED_20220608[[#This Row],[Column8]])</f>
        <v xml:space="preserve">IZI*PANADERIA LITOS           </v>
      </c>
      <c r="AL1122" t="str">
        <f>CLEAN(ARD_SAFE_PROCESSED_20220608[[#This Row],[Column9]])</f>
        <v>20251128</v>
      </c>
      <c r="AM1122" t="str">
        <f>CLEAN(ARD_SAFE_PROCESSED_20220608[[#This Row],[Column10]])</f>
        <v xml:space="preserve">'                       </v>
      </c>
      <c r="AN1122" t="s">
        <v>4494</v>
      </c>
      <c r="AO1122" t="str">
        <f>CLEAN(ARD_SAFE_PROCESSED_20220608[[#This Row],[Column12]])</f>
        <v>80</v>
      </c>
      <c r="AP1122" t="str">
        <f>CLEAN(ARD_SAFE_PROCESSED_20220608[[#This Row],[Column13]])</f>
        <v xml:space="preserve">   </v>
      </c>
      <c r="AQ1122" t="str">
        <f>CLEAN(ARD_SAFE_PROCESSED_20220608[[#This Row],[Column14]])</f>
        <v xml:space="preserve">PS0001    </v>
      </c>
      <c r="AR1122" t="str">
        <f>CLEAN(ARD_SAFE_PROCESSED_20220608[[#This Row],[Column15]])</f>
        <v xml:space="preserve">POS CONTACTLESS CHIP                              </v>
      </c>
      <c r="AS1122" t="str">
        <f>CLEAN(ARD_SAFE_PROCESSED_20220608[[#This Row],[Column16]])</f>
        <v xml:space="preserve">               </v>
      </c>
      <c r="AT1122" t="str">
        <f>CLEAN(ARD_SAFE_PROCESSED_20220608[[#This Row],[Column17]])</f>
        <v>80.00</v>
      </c>
      <c r="AU1122" t="str">
        <f>CLEAN(ARD_SAFE_PROCESSED_20220608[[#This Row],[Column18]])</f>
        <v xml:space="preserve">' </v>
      </c>
      <c r="AV1122" t="str">
        <f>CLEAN(ARD_SAFE_PROCESSED_20220608[[#This Row],[Column19]])</f>
        <v xml:space="preserve">          </v>
      </c>
      <c r="AW1122" t="str">
        <f>CLEAN(ARD_SAFE_PROCESSED_20220608[[#This Row],[Column20]])</f>
        <v>20251128</v>
      </c>
      <c r="AX1122" t="str">
        <f>CLEAN(ARD_SAFE_PROCESSED_20220608[[#This Row],[Column21]])</f>
        <v>194509</v>
      </c>
      <c r="AY1122" t="str">
        <f>LEFT(ARD_SAFE_PROCESSED_20220608[[#This Row],[Column1]],6)</f>
        <v>422061</v>
      </c>
      <c r="AZ1122" t="str">
        <f>RIGHT(ARD_SAFE_PROCESSED_20220608[[#This Row],[Column1]],4)</f>
        <v>5683</v>
      </c>
      <c r="BA1122" s="2">
        <f t="shared" si="107"/>
        <v>45994</v>
      </c>
      <c r="BB1122">
        <f t="shared" si="108"/>
        <v>23.81</v>
      </c>
      <c r="BC1122">
        <f t="shared" si="109"/>
        <v>23.81</v>
      </c>
      <c r="BD1122" t="str">
        <f t="shared" si="110"/>
        <v>0</v>
      </c>
      <c r="BE1122" t="str">
        <f t="shared" si="111"/>
        <v>F:TC40</v>
      </c>
    </row>
    <row r="1123" spans="1:57" hidden="1" x14ac:dyDescent="0.3">
      <c r="A1123" t="s">
        <v>4452</v>
      </c>
      <c r="B1123" t="s">
        <v>4497</v>
      </c>
      <c r="C1123" t="s">
        <v>516</v>
      </c>
      <c r="D1123" t="s">
        <v>64</v>
      </c>
      <c r="E1123" t="s">
        <v>511</v>
      </c>
      <c r="F1123" t="s">
        <v>28</v>
      </c>
      <c r="G1123" t="s">
        <v>29</v>
      </c>
      <c r="H1123" t="s">
        <v>517</v>
      </c>
      <c r="I1123" t="s">
        <v>511</v>
      </c>
      <c r="J1123" t="s">
        <v>21</v>
      </c>
      <c r="K1123" t="s">
        <v>4498</v>
      </c>
      <c r="L1123" t="s">
        <v>508</v>
      </c>
      <c r="M1123" t="s">
        <v>65</v>
      </c>
      <c r="N1123" t="s">
        <v>67</v>
      </c>
      <c r="O1123" t="s">
        <v>66</v>
      </c>
      <c r="P1123" t="s">
        <v>22</v>
      </c>
      <c r="Q1123" t="s">
        <v>210</v>
      </c>
      <c r="R1123" t="s">
        <v>23</v>
      </c>
      <c r="S1123" t="s">
        <v>24</v>
      </c>
      <c r="T1123" t="s">
        <v>511</v>
      </c>
      <c r="U1123" t="s">
        <v>4499</v>
      </c>
      <c r="W1123" t="s">
        <v>4826</v>
      </c>
      <c r="X1123" t="s">
        <v>28</v>
      </c>
      <c r="Y1123" t="e">
        <f>VLOOKUP(W1123,ARD_SAFE_PROCESSED_20220608[[#This Row],[Column11]],1,FALSE)</f>
        <v>#N/A</v>
      </c>
      <c r="AB1123" t="str">
        <f>CONCATENATE(LEFT(ARD_SAFE_PROCESSED_20220608[[#This Row],[Column1]],6),"******",RIGHT(ARD_SAFE_PROCESSED_20220608[[#This Row],[Column1]],4),";",ARD_SAFE_PROCESSED_20220608[[#This Row],[Column11]])</f>
        <v>422061******5683;74357045332009311300239</v>
      </c>
      <c r="AD1123" t="str">
        <f>CLEAN(ARD_SAFE_PROCESSED_20220608[[#This Row],[Column1]])</f>
        <v>4220611438885683</v>
      </c>
      <c r="AE1123" t="str">
        <f>CLEAN(ARD_SAFE_PROCESSED_20220608[[#This Row],[Column2]])</f>
        <v>452569</v>
      </c>
      <c r="AF1123" t="str">
        <f>CLEAN(ARD_SAFE_PROCESSED_20220608[[#This Row],[Column3]])</f>
        <v>5891658</v>
      </c>
      <c r="AG1123" t="str">
        <f>CLEAN(ARD_SAFE_PROCESSED_20220608[[#This Row],[Column4]])</f>
        <v>PL</v>
      </c>
      <c r="AH1123" t="str">
        <f>CLEAN(ARD_SAFE_PROCESSED_20220608[[#This Row],[Column5]])</f>
        <v>20251128</v>
      </c>
      <c r="AI1123" t="str">
        <f>CLEAN(ARD_SAFE_PROCESSED_20220608[[#This Row],[Column6]])</f>
        <v>604</v>
      </c>
      <c r="AJ1123" t="str">
        <f>CLEAN(ARD_SAFE_PROCESSED_20220608[[#This Row],[Column7]])</f>
        <v>76</v>
      </c>
      <c r="AK1123" t="str">
        <f>CLEAN(ARD_SAFE_PROCESSED_20220608[[#This Row],[Column8]])</f>
        <v xml:space="preserve">IZI*PANADERIA LITOS           </v>
      </c>
      <c r="AL1123" t="str">
        <f>CLEAN(ARD_SAFE_PROCESSED_20220608[[#This Row],[Column9]])</f>
        <v>20251128</v>
      </c>
      <c r="AM1123" t="str">
        <f>CLEAN(ARD_SAFE_PROCESSED_20220608[[#This Row],[Column10]])</f>
        <v xml:space="preserve">'                       </v>
      </c>
      <c r="AN1123" t="s">
        <v>4498</v>
      </c>
      <c r="AO1123" t="str">
        <f>CLEAN(ARD_SAFE_PROCESSED_20220608[[#This Row],[Column12]])</f>
        <v>83</v>
      </c>
      <c r="AP1123" t="str">
        <f>CLEAN(ARD_SAFE_PROCESSED_20220608[[#This Row],[Column13]])</f>
        <v xml:space="preserve">   </v>
      </c>
      <c r="AQ1123" t="str">
        <f>CLEAN(ARD_SAFE_PROCESSED_20220608[[#This Row],[Column14]])</f>
        <v xml:space="preserve">PS0001    </v>
      </c>
      <c r="AR1123" t="str">
        <f>CLEAN(ARD_SAFE_PROCESSED_20220608[[#This Row],[Column15]])</f>
        <v xml:space="preserve">POS CONTACTLESS CHIP                              </v>
      </c>
      <c r="AS1123" t="str">
        <f>CLEAN(ARD_SAFE_PROCESSED_20220608[[#This Row],[Column16]])</f>
        <v xml:space="preserve">               </v>
      </c>
      <c r="AT1123" t="str">
        <f>CLEAN(ARD_SAFE_PROCESSED_20220608[[#This Row],[Column17]])</f>
        <v>80.00</v>
      </c>
      <c r="AU1123" t="str">
        <f>CLEAN(ARD_SAFE_PROCESSED_20220608[[#This Row],[Column18]])</f>
        <v xml:space="preserve">' </v>
      </c>
      <c r="AV1123" t="str">
        <f>CLEAN(ARD_SAFE_PROCESSED_20220608[[#This Row],[Column19]])</f>
        <v xml:space="preserve">          </v>
      </c>
      <c r="AW1123" t="str">
        <f>CLEAN(ARD_SAFE_PROCESSED_20220608[[#This Row],[Column20]])</f>
        <v>20251128</v>
      </c>
      <c r="AX1123" t="str">
        <f>CLEAN(ARD_SAFE_PROCESSED_20220608[[#This Row],[Column21]])</f>
        <v>194525</v>
      </c>
      <c r="AY1123" t="str">
        <f>LEFT(ARD_SAFE_PROCESSED_20220608[[#This Row],[Column1]],6)</f>
        <v>422061</v>
      </c>
      <c r="AZ1123" t="str">
        <f>RIGHT(ARD_SAFE_PROCESSED_20220608[[#This Row],[Column1]],4)</f>
        <v>5683</v>
      </c>
      <c r="BA1123" s="2">
        <f t="shared" si="107"/>
        <v>45994</v>
      </c>
      <c r="BB1123">
        <f t="shared" si="108"/>
        <v>23.81</v>
      </c>
      <c r="BC1123">
        <f t="shared" si="109"/>
        <v>23.81</v>
      </c>
      <c r="BD1123" t="str">
        <f t="shared" si="110"/>
        <v>0</v>
      </c>
      <c r="BE1123" t="str">
        <f t="shared" si="111"/>
        <v>F:TC40</v>
      </c>
    </row>
    <row r="1124" spans="1:57" hidden="1" x14ac:dyDescent="0.3">
      <c r="A1124" t="s">
        <v>4452</v>
      </c>
      <c r="B1124" t="s">
        <v>4500</v>
      </c>
      <c r="C1124" t="s">
        <v>516</v>
      </c>
      <c r="D1124" t="s">
        <v>64</v>
      </c>
      <c r="E1124" t="s">
        <v>511</v>
      </c>
      <c r="F1124" t="s">
        <v>28</v>
      </c>
      <c r="G1124" t="s">
        <v>29</v>
      </c>
      <c r="H1124" t="s">
        <v>517</v>
      </c>
      <c r="I1124" t="s">
        <v>511</v>
      </c>
      <c r="J1124" t="s">
        <v>21</v>
      </c>
      <c r="K1124" t="s">
        <v>4501</v>
      </c>
      <c r="L1124" t="s">
        <v>4502</v>
      </c>
      <c r="M1124" t="s">
        <v>65</v>
      </c>
      <c r="N1124" t="s">
        <v>67</v>
      </c>
      <c r="O1124" t="s">
        <v>66</v>
      </c>
      <c r="P1124" t="s">
        <v>22</v>
      </c>
      <c r="Q1124" t="s">
        <v>210</v>
      </c>
      <c r="R1124" t="s">
        <v>23</v>
      </c>
      <c r="S1124" t="s">
        <v>24</v>
      </c>
      <c r="T1124" t="s">
        <v>511</v>
      </c>
      <c r="U1124" t="s">
        <v>3749</v>
      </c>
      <c r="W1124" t="s">
        <v>8668</v>
      </c>
      <c r="X1124" t="s">
        <v>28</v>
      </c>
      <c r="Y1124" t="e">
        <f>VLOOKUP(W1124,ARD_SAFE_PROCESSED_20220608[[#This Row],[Column11]],1,FALSE)</f>
        <v>#N/A</v>
      </c>
      <c r="AB1124" t="str">
        <f>CONCATENATE(LEFT(ARD_SAFE_PROCESSED_20220608[[#This Row],[Column1]],6),"******",RIGHT(ARD_SAFE_PROCESSED_20220608[[#This Row],[Column1]],4),";",ARD_SAFE_PROCESSED_20220608[[#This Row],[Column11]])</f>
        <v>422061******5683;74357045332009311300247</v>
      </c>
      <c r="AD1124" t="str">
        <f>CLEAN(ARD_SAFE_PROCESSED_20220608[[#This Row],[Column1]])</f>
        <v>4220611438885683</v>
      </c>
      <c r="AE1124" t="str">
        <f>CLEAN(ARD_SAFE_PROCESSED_20220608[[#This Row],[Column2]])</f>
        <v>454069</v>
      </c>
      <c r="AF1124" t="str">
        <f>CLEAN(ARD_SAFE_PROCESSED_20220608[[#This Row],[Column3]])</f>
        <v>5891658</v>
      </c>
      <c r="AG1124" t="str">
        <f>CLEAN(ARD_SAFE_PROCESSED_20220608[[#This Row],[Column4]])</f>
        <v>PL</v>
      </c>
      <c r="AH1124" t="str">
        <f>CLEAN(ARD_SAFE_PROCESSED_20220608[[#This Row],[Column5]])</f>
        <v>20251128</v>
      </c>
      <c r="AI1124" t="str">
        <f>CLEAN(ARD_SAFE_PROCESSED_20220608[[#This Row],[Column6]])</f>
        <v>604</v>
      </c>
      <c r="AJ1124" t="str">
        <f>CLEAN(ARD_SAFE_PROCESSED_20220608[[#This Row],[Column7]])</f>
        <v>76</v>
      </c>
      <c r="AK1124" t="str">
        <f>CLEAN(ARD_SAFE_PROCESSED_20220608[[#This Row],[Column8]])</f>
        <v xml:space="preserve">IZI*PANADERIA LITOS           </v>
      </c>
      <c r="AL1124" t="str">
        <f>CLEAN(ARD_SAFE_PROCESSED_20220608[[#This Row],[Column9]])</f>
        <v>20251128</v>
      </c>
      <c r="AM1124" t="str">
        <f>CLEAN(ARD_SAFE_PROCESSED_20220608[[#This Row],[Column10]])</f>
        <v xml:space="preserve">'                       </v>
      </c>
      <c r="AN1124" t="s">
        <v>4501</v>
      </c>
      <c r="AO1124" t="str">
        <f>CLEAN(ARD_SAFE_PROCESSED_20220608[[#This Row],[Column12]])</f>
        <v>86</v>
      </c>
      <c r="AP1124" t="str">
        <f>CLEAN(ARD_SAFE_PROCESSED_20220608[[#This Row],[Column13]])</f>
        <v xml:space="preserve">   </v>
      </c>
      <c r="AQ1124" t="str">
        <f>CLEAN(ARD_SAFE_PROCESSED_20220608[[#This Row],[Column14]])</f>
        <v xml:space="preserve">PS0001    </v>
      </c>
      <c r="AR1124" t="str">
        <f>CLEAN(ARD_SAFE_PROCESSED_20220608[[#This Row],[Column15]])</f>
        <v xml:space="preserve">POS CONTACTLESS CHIP                              </v>
      </c>
      <c r="AS1124" t="str">
        <f>CLEAN(ARD_SAFE_PROCESSED_20220608[[#This Row],[Column16]])</f>
        <v xml:space="preserve">               </v>
      </c>
      <c r="AT1124" t="str">
        <f>CLEAN(ARD_SAFE_PROCESSED_20220608[[#This Row],[Column17]])</f>
        <v>80.00</v>
      </c>
      <c r="AU1124" t="str">
        <f>CLEAN(ARD_SAFE_PROCESSED_20220608[[#This Row],[Column18]])</f>
        <v xml:space="preserve">' </v>
      </c>
      <c r="AV1124" t="str">
        <f>CLEAN(ARD_SAFE_PROCESSED_20220608[[#This Row],[Column19]])</f>
        <v xml:space="preserve">          </v>
      </c>
      <c r="AW1124" t="str">
        <f>CLEAN(ARD_SAFE_PROCESSED_20220608[[#This Row],[Column20]])</f>
        <v>20251128</v>
      </c>
      <c r="AX1124" t="str">
        <f>CLEAN(ARD_SAFE_PROCESSED_20220608[[#This Row],[Column21]])</f>
        <v>194539</v>
      </c>
      <c r="AY1124" t="str">
        <f>LEFT(ARD_SAFE_PROCESSED_20220608[[#This Row],[Column1]],6)</f>
        <v>422061</v>
      </c>
      <c r="AZ1124" t="str">
        <f>RIGHT(ARD_SAFE_PROCESSED_20220608[[#This Row],[Column1]],4)</f>
        <v>5683</v>
      </c>
      <c r="BA1124" s="2">
        <f t="shared" si="107"/>
        <v>45994</v>
      </c>
      <c r="BB1124">
        <f t="shared" si="108"/>
        <v>23.81</v>
      </c>
      <c r="BC1124">
        <f t="shared" si="109"/>
        <v>23.81</v>
      </c>
      <c r="BD1124" t="str">
        <f t="shared" si="110"/>
        <v>0</v>
      </c>
      <c r="BE1124" t="str">
        <f t="shared" si="111"/>
        <v>F:TC40</v>
      </c>
    </row>
    <row r="1125" spans="1:57" hidden="1" x14ac:dyDescent="0.3">
      <c r="A1125" t="s">
        <v>4452</v>
      </c>
      <c r="B1125" t="s">
        <v>4503</v>
      </c>
      <c r="C1125" t="s">
        <v>516</v>
      </c>
      <c r="D1125" t="s">
        <v>64</v>
      </c>
      <c r="E1125" t="s">
        <v>511</v>
      </c>
      <c r="F1125" t="s">
        <v>28</v>
      </c>
      <c r="G1125" t="s">
        <v>29</v>
      </c>
      <c r="H1125" t="s">
        <v>517</v>
      </c>
      <c r="I1125" t="s">
        <v>511</v>
      </c>
      <c r="J1125" t="s">
        <v>21</v>
      </c>
      <c r="K1125" t="s">
        <v>4504</v>
      </c>
      <c r="L1125" t="s">
        <v>507</v>
      </c>
      <c r="M1125" t="s">
        <v>65</v>
      </c>
      <c r="N1125" t="s">
        <v>67</v>
      </c>
      <c r="O1125" t="s">
        <v>66</v>
      </c>
      <c r="P1125" t="s">
        <v>22</v>
      </c>
      <c r="Q1125" t="s">
        <v>210</v>
      </c>
      <c r="R1125" t="s">
        <v>23</v>
      </c>
      <c r="S1125" t="s">
        <v>24</v>
      </c>
      <c r="T1125" t="s">
        <v>511</v>
      </c>
      <c r="U1125" t="s">
        <v>4505</v>
      </c>
      <c r="W1125" t="s">
        <v>8652</v>
      </c>
      <c r="X1125" t="s">
        <v>28</v>
      </c>
      <c r="Y1125" t="e">
        <f>VLOOKUP(W1125,ARD_SAFE_PROCESSED_20220608[[#This Row],[Column11]],1,FALSE)</f>
        <v>#N/A</v>
      </c>
      <c r="AB1125" t="str">
        <f>CONCATENATE(LEFT(ARD_SAFE_PROCESSED_20220608[[#This Row],[Column1]],6),"******",RIGHT(ARD_SAFE_PROCESSED_20220608[[#This Row],[Column1]],4),";",ARD_SAFE_PROCESSED_20220608[[#This Row],[Column11]])</f>
        <v>422061******5683;74357045332009311300254</v>
      </c>
      <c r="AD1125" t="str">
        <f>CLEAN(ARD_SAFE_PROCESSED_20220608[[#This Row],[Column1]])</f>
        <v>4220611438885683</v>
      </c>
      <c r="AE1125" t="str">
        <f>CLEAN(ARD_SAFE_PROCESSED_20220608[[#This Row],[Column2]])</f>
        <v>455369</v>
      </c>
      <c r="AF1125" t="str">
        <f>CLEAN(ARD_SAFE_PROCESSED_20220608[[#This Row],[Column3]])</f>
        <v>5891658</v>
      </c>
      <c r="AG1125" t="str">
        <f>CLEAN(ARD_SAFE_PROCESSED_20220608[[#This Row],[Column4]])</f>
        <v>PL</v>
      </c>
      <c r="AH1125" t="str">
        <f>CLEAN(ARD_SAFE_PROCESSED_20220608[[#This Row],[Column5]])</f>
        <v>20251128</v>
      </c>
      <c r="AI1125" t="str">
        <f>CLEAN(ARD_SAFE_PROCESSED_20220608[[#This Row],[Column6]])</f>
        <v>604</v>
      </c>
      <c r="AJ1125" t="str">
        <f>CLEAN(ARD_SAFE_PROCESSED_20220608[[#This Row],[Column7]])</f>
        <v>76</v>
      </c>
      <c r="AK1125" t="str">
        <f>CLEAN(ARD_SAFE_PROCESSED_20220608[[#This Row],[Column8]])</f>
        <v xml:space="preserve">IZI*PANADERIA LITOS           </v>
      </c>
      <c r="AL1125" t="str">
        <f>CLEAN(ARD_SAFE_PROCESSED_20220608[[#This Row],[Column9]])</f>
        <v>20251128</v>
      </c>
      <c r="AM1125" t="str">
        <f>CLEAN(ARD_SAFE_PROCESSED_20220608[[#This Row],[Column10]])</f>
        <v xml:space="preserve">'                       </v>
      </c>
      <c r="AN1125" t="s">
        <v>4504</v>
      </c>
      <c r="AO1125" t="str">
        <f>CLEAN(ARD_SAFE_PROCESSED_20220608[[#This Row],[Column12]])</f>
        <v>89</v>
      </c>
      <c r="AP1125" t="str">
        <f>CLEAN(ARD_SAFE_PROCESSED_20220608[[#This Row],[Column13]])</f>
        <v xml:space="preserve">   </v>
      </c>
      <c r="AQ1125" t="str">
        <f>CLEAN(ARD_SAFE_PROCESSED_20220608[[#This Row],[Column14]])</f>
        <v xml:space="preserve">PS0001    </v>
      </c>
      <c r="AR1125" t="str">
        <f>CLEAN(ARD_SAFE_PROCESSED_20220608[[#This Row],[Column15]])</f>
        <v xml:space="preserve">POS CONTACTLESS CHIP                              </v>
      </c>
      <c r="AS1125" t="str">
        <f>CLEAN(ARD_SAFE_PROCESSED_20220608[[#This Row],[Column16]])</f>
        <v xml:space="preserve">               </v>
      </c>
      <c r="AT1125" t="str">
        <f>CLEAN(ARD_SAFE_PROCESSED_20220608[[#This Row],[Column17]])</f>
        <v>80.00</v>
      </c>
      <c r="AU1125" t="str">
        <f>CLEAN(ARD_SAFE_PROCESSED_20220608[[#This Row],[Column18]])</f>
        <v xml:space="preserve">' </v>
      </c>
      <c r="AV1125" t="str">
        <f>CLEAN(ARD_SAFE_PROCESSED_20220608[[#This Row],[Column19]])</f>
        <v xml:space="preserve">          </v>
      </c>
      <c r="AW1125" t="str">
        <f>CLEAN(ARD_SAFE_PROCESSED_20220608[[#This Row],[Column20]])</f>
        <v>20251128</v>
      </c>
      <c r="AX1125" t="str">
        <f>CLEAN(ARD_SAFE_PROCESSED_20220608[[#This Row],[Column21]])</f>
        <v>194553</v>
      </c>
      <c r="AY1125" t="str">
        <f>LEFT(ARD_SAFE_PROCESSED_20220608[[#This Row],[Column1]],6)</f>
        <v>422061</v>
      </c>
      <c r="AZ1125" t="str">
        <f>RIGHT(ARD_SAFE_PROCESSED_20220608[[#This Row],[Column1]],4)</f>
        <v>5683</v>
      </c>
      <c r="BA1125" s="2">
        <f t="shared" si="107"/>
        <v>45994</v>
      </c>
      <c r="BB1125">
        <f t="shared" si="108"/>
        <v>23.81</v>
      </c>
      <c r="BC1125">
        <f t="shared" si="109"/>
        <v>23.81</v>
      </c>
      <c r="BD1125" t="str">
        <f t="shared" si="110"/>
        <v>0</v>
      </c>
      <c r="BE1125" t="str">
        <f t="shared" si="111"/>
        <v>F:TC40</v>
      </c>
    </row>
    <row r="1126" spans="1:57" hidden="1" x14ac:dyDescent="0.3">
      <c r="A1126" t="s">
        <v>4452</v>
      </c>
      <c r="B1126" t="s">
        <v>4506</v>
      </c>
      <c r="C1126" t="s">
        <v>516</v>
      </c>
      <c r="D1126" t="s">
        <v>64</v>
      </c>
      <c r="E1126" t="s">
        <v>511</v>
      </c>
      <c r="F1126" t="s">
        <v>28</v>
      </c>
      <c r="G1126" t="s">
        <v>29</v>
      </c>
      <c r="H1126" t="s">
        <v>517</v>
      </c>
      <c r="I1126" t="s">
        <v>511</v>
      </c>
      <c r="J1126" t="s">
        <v>21</v>
      </c>
      <c r="K1126" t="s">
        <v>4507</v>
      </c>
      <c r="L1126" t="s">
        <v>4508</v>
      </c>
      <c r="M1126" t="s">
        <v>65</v>
      </c>
      <c r="N1126" t="s">
        <v>67</v>
      </c>
      <c r="O1126" t="s">
        <v>66</v>
      </c>
      <c r="P1126" t="s">
        <v>22</v>
      </c>
      <c r="Q1126" t="s">
        <v>210</v>
      </c>
      <c r="R1126" t="s">
        <v>23</v>
      </c>
      <c r="S1126" t="s">
        <v>24</v>
      </c>
      <c r="T1126" t="s">
        <v>511</v>
      </c>
      <c r="U1126" t="s">
        <v>4509</v>
      </c>
      <c r="W1126" t="s">
        <v>7340</v>
      </c>
      <c r="X1126" t="s">
        <v>28</v>
      </c>
      <c r="Y1126" t="e">
        <f>VLOOKUP(W1126,ARD_SAFE_PROCESSED_20220608[[#This Row],[Column11]],1,FALSE)</f>
        <v>#N/A</v>
      </c>
      <c r="AB1126" t="str">
        <f>CONCATENATE(LEFT(ARD_SAFE_PROCESSED_20220608[[#This Row],[Column1]],6),"******",RIGHT(ARD_SAFE_PROCESSED_20220608[[#This Row],[Column1]],4),";",ARD_SAFE_PROCESSED_20220608[[#This Row],[Column11]])</f>
        <v>422061******5683;74357045332009311300262</v>
      </c>
      <c r="AD1126" t="str">
        <f>CLEAN(ARD_SAFE_PROCESSED_20220608[[#This Row],[Column1]])</f>
        <v>4220611438885683</v>
      </c>
      <c r="AE1126" t="str">
        <f>CLEAN(ARD_SAFE_PROCESSED_20220608[[#This Row],[Column2]])</f>
        <v>460969</v>
      </c>
      <c r="AF1126" t="str">
        <f>CLEAN(ARD_SAFE_PROCESSED_20220608[[#This Row],[Column3]])</f>
        <v>5891658</v>
      </c>
      <c r="AG1126" t="str">
        <f>CLEAN(ARD_SAFE_PROCESSED_20220608[[#This Row],[Column4]])</f>
        <v>PL</v>
      </c>
      <c r="AH1126" t="str">
        <f>CLEAN(ARD_SAFE_PROCESSED_20220608[[#This Row],[Column5]])</f>
        <v>20251128</v>
      </c>
      <c r="AI1126" t="str">
        <f>CLEAN(ARD_SAFE_PROCESSED_20220608[[#This Row],[Column6]])</f>
        <v>604</v>
      </c>
      <c r="AJ1126" t="str">
        <f>CLEAN(ARD_SAFE_PROCESSED_20220608[[#This Row],[Column7]])</f>
        <v>76</v>
      </c>
      <c r="AK1126" t="str">
        <f>CLEAN(ARD_SAFE_PROCESSED_20220608[[#This Row],[Column8]])</f>
        <v xml:space="preserve">IZI*PANADERIA LITOS           </v>
      </c>
      <c r="AL1126" t="str">
        <f>CLEAN(ARD_SAFE_PROCESSED_20220608[[#This Row],[Column9]])</f>
        <v>20251128</v>
      </c>
      <c r="AM1126" t="str">
        <f>CLEAN(ARD_SAFE_PROCESSED_20220608[[#This Row],[Column10]])</f>
        <v xml:space="preserve">'                       </v>
      </c>
      <c r="AN1126" t="s">
        <v>4507</v>
      </c>
      <c r="AO1126" t="str">
        <f>CLEAN(ARD_SAFE_PROCESSED_20220608[[#This Row],[Column12]])</f>
        <v>92</v>
      </c>
      <c r="AP1126" t="str">
        <f>CLEAN(ARD_SAFE_PROCESSED_20220608[[#This Row],[Column13]])</f>
        <v xml:space="preserve">   </v>
      </c>
      <c r="AQ1126" t="str">
        <f>CLEAN(ARD_SAFE_PROCESSED_20220608[[#This Row],[Column14]])</f>
        <v xml:space="preserve">PS0001    </v>
      </c>
      <c r="AR1126" t="str">
        <f>CLEAN(ARD_SAFE_PROCESSED_20220608[[#This Row],[Column15]])</f>
        <v xml:space="preserve">POS CONTACTLESS CHIP                              </v>
      </c>
      <c r="AS1126" t="str">
        <f>CLEAN(ARD_SAFE_PROCESSED_20220608[[#This Row],[Column16]])</f>
        <v xml:space="preserve">               </v>
      </c>
      <c r="AT1126" t="str">
        <f>CLEAN(ARD_SAFE_PROCESSED_20220608[[#This Row],[Column17]])</f>
        <v>80.00</v>
      </c>
      <c r="AU1126" t="str">
        <f>CLEAN(ARD_SAFE_PROCESSED_20220608[[#This Row],[Column18]])</f>
        <v xml:space="preserve">' </v>
      </c>
      <c r="AV1126" t="str">
        <f>CLEAN(ARD_SAFE_PROCESSED_20220608[[#This Row],[Column19]])</f>
        <v xml:space="preserve">          </v>
      </c>
      <c r="AW1126" t="str">
        <f>CLEAN(ARD_SAFE_PROCESSED_20220608[[#This Row],[Column20]])</f>
        <v>20251128</v>
      </c>
      <c r="AX1126" t="str">
        <f>CLEAN(ARD_SAFE_PROCESSED_20220608[[#This Row],[Column21]])</f>
        <v>194608</v>
      </c>
      <c r="AY1126" t="str">
        <f>LEFT(ARD_SAFE_PROCESSED_20220608[[#This Row],[Column1]],6)</f>
        <v>422061</v>
      </c>
      <c r="AZ1126" t="str">
        <f>RIGHT(ARD_SAFE_PROCESSED_20220608[[#This Row],[Column1]],4)</f>
        <v>5683</v>
      </c>
      <c r="BA1126" s="2">
        <f t="shared" si="107"/>
        <v>45994</v>
      </c>
      <c r="BB1126">
        <f t="shared" si="108"/>
        <v>23.81</v>
      </c>
      <c r="BC1126">
        <f t="shared" si="109"/>
        <v>23.81</v>
      </c>
      <c r="BD1126" t="str">
        <f t="shared" si="110"/>
        <v>0</v>
      </c>
      <c r="BE1126" t="str">
        <f t="shared" si="111"/>
        <v>F:TC40</v>
      </c>
    </row>
    <row r="1127" spans="1:57" hidden="1" x14ac:dyDescent="0.3">
      <c r="A1127" t="s">
        <v>4452</v>
      </c>
      <c r="B1127" t="s">
        <v>4510</v>
      </c>
      <c r="C1127" t="s">
        <v>516</v>
      </c>
      <c r="D1127" t="s">
        <v>64</v>
      </c>
      <c r="E1127" t="s">
        <v>511</v>
      </c>
      <c r="F1127" t="s">
        <v>28</v>
      </c>
      <c r="G1127" t="s">
        <v>29</v>
      </c>
      <c r="H1127" t="s">
        <v>517</v>
      </c>
      <c r="I1127" t="s">
        <v>511</v>
      </c>
      <c r="J1127" t="s">
        <v>21</v>
      </c>
      <c r="K1127" t="s">
        <v>4511</v>
      </c>
      <c r="L1127" t="s">
        <v>505</v>
      </c>
      <c r="M1127" t="s">
        <v>65</v>
      </c>
      <c r="N1127" t="s">
        <v>67</v>
      </c>
      <c r="O1127" t="s">
        <v>66</v>
      </c>
      <c r="P1127" t="s">
        <v>22</v>
      </c>
      <c r="Q1127" t="s">
        <v>210</v>
      </c>
      <c r="R1127" t="s">
        <v>23</v>
      </c>
      <c r="S1127" t="s">
        <v>24</v>
      </c>
      <c r="T1127" t="s">
        <v>511</v>
      </c>
      <c r="U1127" t="s">
        <v>4512</v>
      </c>
      <c r="W1127" t="s">
        <v>7628</v>
      </c>
      <c r="X1127" t="s">
        <v>28</v>
      </c>
      <c r="Y1127" t="e">
        <f>VLOOKUP(W1127,ARD_SAFE_PROCESSED_20220608[[#This Row],[Column11]],1,FALSE)</f>
        <v>#N/A</v>
      </c>
      <c r="AB1127" t="str">
        <f>CONCATENATE(LEFT(ARD_SAFE_PROCESSED_20220608[[#This Row],[Column1]],6),"******",RIGHT(ARD_SAFE_PROCESSED_20220608[[#This Row],[Column1]],4),";",ARD_SAFE_PROCESSED_20220608[[#This Row],[Column11]])</f>
        <v>422061******5683;74357045332009311300270</v>
      </c>
      <c r="AD1127" t="str">
        <f>CLEAN(ARD_SAFE_PROCESSED_20220608[[#This Row],[Column1]])</f>
        <v>4220611438885683</v>
      </c>
      <c r="AE1127" t="str">
        <f>CLEAN(ARD_SAFE_PROCESSED_20220608[[#This Row],[Column2]])</f>
        <v>462269</v>
      </c>
      <c r="AF1127" t="str">
        <f>CLEAN(ARD_SAFE_PROCESSED_20220608[[#This Row],[Column3]])</f>
        <v>5891658</v>
      </c>
      <c r="AG1127" t="str">
        <f>CLEAN(ARD_SAFE_PROCESSED_20220608[[#This Row],[Column4]])</f>
        <v>PL</v>
      </c>
      <c r="AH1127" t="str">
        <f>CLEAN(ARD_SAFE_PROCESSED_20220608[[#This Row],[Column5]])</f>
        <v>20251128</v>
      </c>
      <c r="AI1127" t="str">
        <f>CLEAN(ARD_SAFE_PROCESSED_20220608[[#This Row],[Column6]])</f>
        <v>604</v>
      </c>
      <c r="AJ1127" t="str">
        <f>CLEAN(ARD_SAFE_PROCESSED_20220608[[#This Row],[Column7]])</f>
        <v>76</v>
      </c>
      <c r="AK1127" t="str">
        <f>CLEAN(ARD_SAFE_PROCESSED_20220608[[#This Row],[Column8]])</f>
        <v xml:space="preserve">IZI*PANADERIA LITOS           </v>
      </c>
      <c r="AL1127" t="str">
        <f>CLEAN(ARD_SAFE_PROCESSED_20220608[[#This Row],[Column9]])</f>
        <v>20251128</v>
      </c>
      <c r="AM1127" t="str">
        <f>CLEAN(ARD_SAFE_PROCESSED_20220608[[#This Row],[Column10]])</f>
        <v xml:space="preserve">'                       </v>
      </c>
      <c r="AN1127" t="s">
        <v>4511</v>
      </c>
      <c r="AO1127" t="str">
        <f>CLEAN(ARD_SAFE_PROCESSED_20220608[[#This Row],[Column12]])</f>
        <v>95</v>
      </c>
      <c r="AP1127" t="str">
        <f>CLEAN(ARD_SAFE_PROCESSED_20220608[[#This Row],[Column13]])</f>
        <v xml:space="preserve">   </v>
      </c>
      <c r="AQ1127" t="str">
        <f>CLEAN(ARD_SAFE_PROCESSED_20220608[[#This Row],[Column14]])</f>
        <v xml:space="preserve">PS0001    </v>
      </c>
      <c r="AR1127" t="str">
        <f>CLEAN(ARD_SAFE_PROCESSED_20220608[[#This Row],[Column15]])</f>
        <v xml:space="preserve">POS CONTACTLESS CHIP                              </v>
      </c>
      <c r="AS1127" t="str">
        <f>CLEAN(ARD_SAFE_PROCESSED_20220608[[#This Row],[Column16]])</f>
        <v xml:space="preserve">               </v>
      </c>
      <c r="AT1127" t="str">
        <f>CLEAN(ARD_SAFE_PROCESSED_20220608[[#This Row],[Column17]])</f>
        <v>80.00</v>
      </c>
      <c r="AU1127" t="str">
        <f>CLEAN(ARD_SAFE_PROCESSED_20220608[[#This Row],[Column18]])</f>
        <v xml:space="preserve">' </v>
      </c>
      <c r="AV1127" t="str">
        <f>CLEAN(ARD_SAFE_PROCESSED_20220608[[#This Row],[Column19]])</f>
        <v xml:space="preserve">          </v>
      </c>
      <c r="AW1127" t="str">
        <f>CLEAN(ARD_SAFE_PROCESSED_20220608[[#This Row],[Column20]])</f>
        <v>20251128</v>
      </c>
      <c r="AX1127" t="str">
        <f>CLEAN(ARD_SAFE_PROCESSED_20220608[[#This Row],[Column21]])</f>
        <v>194622</v>
      </c>
      <c r="AY1127" t="str">
        <f>LEFT(ARD_SAFE_PROCESSED_20220608[[#This Row],[Column1]],6)</f>
        <v>422061</v>
      </c>
      <c r="AZ1127" t="str">
        <f>RIGHT(ARD_SAFE_PROCESSED_20220608[[#This Row],[Column1]],4)</f>
        <v>5683</v>
      </c>
      <c r="BA1127" s="2">
        <f t="shared" si="107"/>
        <v>45994</v>
      </c>
      <c r="BB1127">
        <f t="shared" si="108"/>
        <v>23.81</v>
      </c>
      <c r="BC1127">
        <f t="shared" si="109"/>
        <v>23.81</v>
      </c>
      <c r="BD1127" t="str">
        <f t="shared" si="110"/>
        <v>0</v>
      </c>
      <c r="BE1127" t="str">
        <f t="shared" si="111"/>
        <v>F:TC40</v>
      </c>
    </row>
    <row r="1128" spans="1:57" hidden="1" x14ac:dyDescent="0.3">
      <c r="A1128" t="s">
        <v>4452</v>
      </c>
      <c r="B1128" t="s">
        <v>4513</v>
      </c>
      <c r="C1128" t="s">
        <v>516</v>
      </c>
      <c r="D1128" t="s">
        <v>64</v>
      </c>
      <c r="E1128" t="s">
        <v>511</v>
      </c>
      <c r="F1128" t="s">
        <v>28</v>
      </c>
      <c r="G1128" t="s">
        <v>29</v>
      </c>
      <c r="H1128" t="s">
        <v>517</v>
      </c>
      <c r="I1128" t="s">
        <v>511</v>
      </c>
      <c r="J1128" t="s">
        <v>21</v>
      </c>
      <c r="K1128" t="s">
        <v>4514</v>
      </c>
      <c r="L1128" t="s">
        <v>414</v>
      </c>
      <c r="M1128" t="s">
        <v>65</v>
      </c>
      <c r="N1128" t="s">
        <v>67</v>
      </c>
      <c r="O1128" t="s">
        <v>66</v>
      </c>
      <c r="P1128" t="s">
        <v>22</v>
      </c>
      <c r="Q1128" t="s">
        <v>210</v>
      </c>
      <c r="R1128" t="s">
        <v>23</v>
      </c>
      <c r="S1128" t="s">
        <v>24</v>
      </c>
      <c r="T1128" t="s">
        <v>511</v>
      </c>
      <c r="U1128" t="s">
        <v>4515</v>
      </c>
      <c r="W1128" t="s">
        <v>3886</v>
      </c>
      <c r="X1128" t="s">
        <v>28</v>
      </c>
      <c r="Y1128" t="e">
        <f>VLOOKUP(W1128,ARD_SAFE_PROCESSED_20220608[[#This Row],[Column11]],1,FALSE)</f>
        <v>#N/A</v>
      </c>
      <c r="AB1128" t="str">
        <f>CONCATENATE(LEFT(ARD_SAFE_PROCESSED_20220608[[#This Row],[Column1]],6),"******",RIGHT(ARD_SAFE_PROCESSED_20220608[[#This Row],[Column1]],4),";",ARD_SAFE_PROCESSED_20220608[[#This Row],[Column11]])</f>
        <v>422061******5683;74357045332009311300288</v>
      </c>
      <c r="AD1128" t="str">
        <f>CLEAN(ARD_SAFE_PROCESSED_20220608[[#This Row],[Column1]])</f>
        <v>4220611438885683</v>
      </c>
      <c r="AE1128" t="str">
        <f>CLEAN(ARD_SAFE_PROCESSED_20220608[[#This Row],[Column2]])</f>
        <v>464269</v>
      </c>
      <c r="AF1128" t="str">
        <f>CLEAN(ARD_SAFE_PROCESSED_20220608[[#This Row],[Column3]])</f>
        <v>5891658</v>
      </c>
      <c r="AG1128" t="str">
        <f>CLEAN(ARD_SAFE_PROCESSED_20220608[[#This Row],[Column4]])</f>
        <v>PL</v>
      </c>
      <c r="AH1128" t="str">
        <f>CLEAN(ARD_SAFE_PROCESSED_20220608[[#This Row],[Column5]])</f>
        <v>20251128</v>
      </c>
      <c r="AI1128" t="str">
        <f>CLEAN(ARD_SAFE_PROCESSED_20220608[[#This Row],[Column6]])</f>
        <v>604</v>
      </c>
      <c r="AJ1128" t="str">
        <f>CLEAN(ARD_SAFE_PROCESSED_20220608[[#This Row],[Column7]])</f>
        <v>76</v>
      </c>
      <c r="AK1128" t="str">
        <f>CLEAN(ARD_SAFE_PROCESSED_20220608[[#This Row],[Column8]])</f>
        <v xml:space="preserve">IZI*PANADERIA LITOS           </v>
      </c>
      <c r="AL1128" t="str">
        <f>CLEAN(ARD_SAFE_PROCESSED_20220608[[#This Row],[Column9]])</f>
        <v>20251128</v>
      </c>
      <c r="AM1128" t="str">
        <f>CLEAN(ARD_SAFE_PROCESSED_20220608[[#This Row],[Column10]])</f>
        <v xml:space="preserve">'                       </v>
      </c>
      <c r="AN1128" t="s">
        <v>4514</v>
      </c>
      <c r="AO1128" t="str">
        <f>CLEAN(ARD_SAFE_PROCESSED_20220608[[#This Row],[Column12]])</f>
        <v>98</v>
      </c>
      <c r="AP1128" t="str">
        <f>CLEAN(ARD_SAFE_PROCESSED_20220608[[#This Row],[Column13]])</f>
        <v xml:space="preserve">   </v>
      </c>
      <c r="AQ1128" t="str">
        <f>CLEAN(ARD_SAFE_PROCESSED_20220608[[#This Row],[Column14]])</f>
        <v xml:space="preserve">PS0001    </v>
      </c>
      <c r="AR1128" t="str">
        <f>CLEAN(ARD_SAFE_PROCESSED_20220608[[#This Row],[Column15]])</f>
        <v xml:space="preserve">POS CONTACTLESS CHIP                              </v>
      </c>
      <c r="AS1128" t="str">
        <f>CLEAN(ARD_SAFE_PROCESSED_20220608[[#This Row],[Column16]])</f>
        <v xml:space="preserve">               </v>
      </c>
      <c r="AT1128" t="str">
        <f>CLEAN(ARD_SAFE_PROCESSED_20220608[[#This Row],[Column17]])</f>
        <v>80.00</v>
      </c>
      <c r="AU1128" t="str">
        <f>CLEAN(ARD_SAFE_PROCESSED_20220608[[#This Row],[Column18]])</f>
        <v xml:space="preserve">' </v>
      </c>
      <c r="AV1128" t="str">
        <f>CLEAN(ARD_SAFE_PROCESSED_20220608[[#This Row],[Column19]])</f>
        <v xml:space="preserve">          </v>
      </c>
      <c r="AW1128" t="str">
        <f>CLEAN(ARD_SAFE_PROCESSED_20220608[[#This Row],[Column20]])</f>
        <v>20251128</v>
      </c>
      <c r="AX1128" t="str">
        <f>CLEAN(ARD_SAFE_PROCESSED_20220608[[#This Row],[Column21]])</f>
        <v>194642</v>
      </c>
      <c r="AY1128" t="str">
        <f>LEFT(ARD_SAFE_PROCESSED_20220608[[#This Row],[Column1]],6)</f>
        <v>422061</v>
      </c>
      <c r="AZ1128" t="str">
        <f>RIGHT(ARD_SAFE_PROCESSED_20220608[[#This Row],[Column1]],4)</f>
        <v>5683</v>
      </c>
      <c r="BA1128" s="2">
        <f t="shared" si="107"/>
        <v>45994</v>
      </c>
      <c r="BB1128">
        <f t="shared" si="108"/>
        <v>23.81</v>
      </c>
      <c r="BC1128">
        <f t="shared" si="109"/>
        <v>23.81</v>
      </c>
      <c r="BD1128" t="str">
        <f t="shared" si="110"/>
        <v>0</v>
      </c>
      <c r="BE1128" t="str">
        <f t="shared" si="111"/>
        <v>F:TC40</v>
      </c>
    </row>
    <row r="1129" spans="1:57" hidden="1" x14ac:dyDescent="0.3">
      <c r="A1129" t="s">
        <v>4452</v>
      </c>
      <c r="B1129" t="s">
        <v>4516</v>
      </c>
      <c r="C1129" t="s">
        <v>516</v>
      </c>
      <c r="D1129" t="s">
        <v>64</v>
      </c>
      <c r="E1129" t="s">
        <v>511</v>
      </c>
      <c r="F1129" t="s">
        <v>28</v>
      </c>
      <c r="G1129" t="s">
        <v>29</v>
      </c>
      <c r="H1129" t="s">
        <v>517</v>
      </c>
      <c r="I1129" t="s">
        <v>511</v>
      </c>
      <c r="J1129" t="s">
        <v>21</v>
      </c>
      <c r="K1129" t="s">
        <v>4517</v>
      </c>
      <c r="L1129" t="s">
        <v>506</v>
      </c>
      <c r="M1129" t="s">
        <v>65</v>
      </c>
      <c r="N1129" t="s">
        <v>67</v>
      </c>
      <c r="O1129" t="s">
        <v>66</v>
      </c>
      <c r="P1129" t="s">
        <v>22</v>
      </c>
      <c r="Q1129" t="s">
        <v>210</v>
      </c>
      <c r="R1129" t="s">
        <v>23</v>
      </c>
      <c r="S1129" t="s">
        <v>24</v>
      </c>
      <c r="T1129" t="s">
        <v>511</v>
      </c>
      <c r="U1129" t="s">
        <v>4518</v>
      </c>
      <c r="W1129" t="s">
        <v>4694</v>
      </c>
      <c r="X1129" t="s">
        <v>28</v>
      </c>
      <c r="Y1129" t="e">
        <f>VLOOKUP(W1129,ARD_SAFE_PROCESSED_20220608[[#This Row],[Column11]],1,FALSE)</f>
        <v>#N/A</v>
      </c>
      <c r="AB1129" t="str">
        <f>CONCATENATE(LEFT(ARD_SAFE_PROCESSED_20220608[[#This Row],[Column1]],6),"******",RIGHT(ARD_SAFE_PROCESSED_20220608[[#This Row],[Column1]],4),";",ARD_SAFE_PROCESSED_20220608[[#This Row],[Column11]])</f>
        <v>422061******5683;74357045332009311300296</v>
      </c>
      <c r="AD1129" t="str">
        <f>CLEAN(ARD_SAFE_PROCESSED_20220608[[#This Row],[Column1]])</f>
        <v>4220611438885683</v>
      </c>
      <c r="AE1129" t="str">
        <f>CLEAN(ARD_SAFE_PROCESSED_20220608[[#This Row],[Column2]])</f>
        <v>465769</v>
      </c>
      <c r="AF1129" t="str">
        <f>CLEAN(ARD_SAFE_PROCESSED_20220608[[#This Row],[Column3]])</f>
        <v>5891658</v>
      </c>
      <c r="AG1129" t="str">
        <f>CLEAN(ARD_SAFE_PROCESSED_20220608[[#This Row],[Column4]])</f>
        <v>PL</v>
      </c>
      <c r="AH1129" t="str">
        <f>CLEAN(ARD_SAFE_PROCESSED_20220608[[#This Row],[Column5]])</f>
        <v>20251128</v>
      </c>
      <c r="AI1129" t="str">
        <f>CLEAN(ARD_SAFE_PROCESSED_20220608[[#This Row],[Column6]])</f>
        <v>604</v>
      </c>
      <c r="AJ1129" t="str">
        <f>CLEAN(ARD_SAFE_PROCESSED_20220608[[#This Row],[Column7]])</f>
        <v>76</v>
      </c>
      <c r="AK1129" t="str">
        <f>CLEAN(ARD_SAFE_PROCESSED_20220608[[#This Row],[Column8]])</f>
        <v xml:space="preserve">IZI*PANADERIA LITOS           </v>
      </c>
      <c r="AL1129" t="str">
        <f>CLEAN(ARD_SAFE_PROCESSED_20220608[[#This Row],[Column9]])</f>
        <v>20251128</v>
      </c>
      <c r="AM1129" t="str">
        <f>CLEAN(ARD_SAFE_PROCESSED_20220608[[#This Row],[Column10]])</f>
        <v xml:space="preserve">'                       </v>
      </c>
      <c r="AN1129" t="s">
        <v>4517</v>
      </c>
      <c r="AO1129" t="str">
        <f>CLEAN(ARD_SAFE_PROCESSED_20220608[[#This Row],[Column12]])</f>
        <v>101</v>
      </c>
      <c r="AP1129" t="str">
        <f>CLEAN(ARD_SAFE_PROCESSED_20220608[[#This Row],[Column13]])</f>
        <v xml:space="preserve">   </v>
      </c>
      <c r="AQ1129" t="str">
        <f>CLEAN(ARD_SAFE_PROCESSED_20220608[[#This Row],[Column14]])</f>
        <v xml:space="preserve">PS0001    </v>
      </c>
      <c r="AR1129" t="str">
        <f>CLEAN(ARD_SAFE_PROCESSED_20220608[[#This Row],[Column15]])</f>
        <v xml:space="preserve">POS CONTACTLESS CHIP                              </v>
      </c>
      <c r="AS1129" t="str">
        <f>CLEAN(ARD_SAFE_PROCESSED_20220608[[#This Row],[Column16]])</f>
        <v xml:space="preserve">               </v>
      </c>
      <c r="AT1129" t="str">
        <f>CLEAN(ARD_SAFE_PROCESSED_20220608[[#This Row],[Column17]])</f>
        <v>80.00</v>
      </c>
      <c r="AU1129" t="str">
        <f>CLEAN(ARD_SAFE_PROCESSED_20220608[[#This Row],[Column18]])</f>
        <v xml:space="preserve">' </v>
      </c>
      <c r="AV1129" t="str">
        <f>CLEAN(ARD_SAFE_PROCESSED_20220608[[#This Row],[Column19]])</f>
        <v xml:space="preserve">          </v>
      </c>
      <c r="AW1129" t="str">
        <f>CLEAN(ARD_SAFE_PROCESSED_20220608[[#This Row],[Column20]])</f>
        <v>20251128</v>
      </c>
      <c r="AX1129" t="str">
        <f>CLEAN(ARD_SAFE_PROCESSED_20220608[[#This Row],[Column21]])</f>
        <v>194657</v>
      </c>
      <c r="AY1129" t="str">
        <f>LEFT(ARD_SAFE_PROCESSED_20220608[[#This Row],[Column1]],6)</f>
        <v>422061</v>
      </c>
      <c r="AZ1129" t="str">
        <f>RIGHT(ARD_SAFE_PROCESSED_20220608[[#This Row],[Column1]],4)</f>
        <v>5683</v>
      </c>
      <c r="BA1129" s="2">
        <f t="shared" si="107"/>
        <v>45994</v>
      </c>
      <c r="BB1129">
        <f t="shared" si="108"/>
        <v>23.81</v>
      </c>
      <c r="BC1129">
        <f t="shared" si="109"/>
        <v>23.81</v>
      </c>
      <c r="BD1129" t="str">
        <f t="shared" si="110"/>
        <v>0</v>
      </c>
      <c r="BE1129" t="str">
        <f t="shared" si="111"/>
        <v>F:TC40</v>
      </c>
    </row>
    <row r="1130" spans="1:57" hidden="1" x14ac:dyDescent="0.3">
      <c r="A1130" t="s">
        <v>8299</v>
      </c>
      <c r="B1130" t="s">
        <v>8300</v>
      </c>
      <c r="C1130" t="s">
        <v>8301</v>
      </c>
      <c r="D1130" t="s">
        <v>64</v>
      </c>
      <c r="E1130" t="s">
        <v>514</v>
      </c>
      <c r="F1130" t="s">
        <v>28</v>
      </c>
      <c r="G1130" t="s">
        <v>29</v>
      </c>
      <c r="H1130" t="s">
        <v>8302</v>
      </c>
      <c r="I1130" t="s">
        <v>514</v>
      </c>
      <c r="J1130" t="s">
        <v>21</v>
      </c>
      <c r="K1130" t="s">
        <v>8303</v>
      </c>
      <c r="L1130" t="s">
        <v>8304</v>
      </c>
      <c r="M1130" t="s">
        <v>65</v>
      </c>
      <c r="N1130" t="s">
        <v>67</v>
      </c>
      <c r="O1130" t="s">
        <v>66</v>
      </c>
      <c r="P1130" t="s">
        <v>22</v>
      </c>
      <c r="Q1130" t="s">
        <v>518</v>
      </c>
      <c r="R1130" t="s">
        <v>23</v>
      </c>
      <c r="S1130" t="s">
        <v>24</v>
      </c>
      <c r="T1130" t="s">
        <v>514</v>
      </c>
      <c r="U1130" t="s">
        <v>8305</v>
      </c>
      <c r="W1130" t="s">
        <v>6295</v>
      </c>
      <c r="X1130" t="s">
        <v>28</v>
      </c>
      <c r="Y1130" t="e">
        <f>VLOOKUP(W1130,ARD_SAFE_PROCESSED_20220608[[#This Row],[Column11]],1,FALSE)</f>
        <v>#N/A</v>
      </c>
      <c r="AB1130" t="str">
        <f>CONCATENATE(LEFT(ARD_SAFE_PROCESSED_20220608[[#This Row],[Column1]],6),"******",RIGHT(ARD_SAFE_PROCESSED_20220608[[#This Row],[Column1]],4),";",ARD_SAFE_PROCESSED_20220608[[#This Row],[Column11]])</f>
        <v>477290******4853;74357045333000316900015</v>
      </c>
      <c r="AD1130" t="str">
        <f>CLEAN(ARD_SAFE_PROCESSED_20220608[[#This Row],[Column1]])</f>
        <v>4772900002804853</v>
      </c>
      <c r="AE1130" t="str">
        <f>CLEAN(ARD_SAFE_PROCESSED_20220608[[#This Row],[Column2]])</f>
        <v>194659</v>
      </c>
      <c r="AF1130" t="str">
        <f>CLEAN(ARD_SAFE_PROCESSED_20220608[[#This Row],[Column3]])</f>
        <v>5293368</v>
      </c>
      <c r="AG1130" t="str">
        <f>CLEAN(ARD_SAFE_PROCESSED_20220608[[#This Row],[Column4]])</f>
        <v>PL</v>
      </c>
      <c r="AH1130" t="str">
        <f>CLEAN(ARD_SAFE_PROCESSED_20220608[[#This Row],[Column5]])</f>
        <v>20251129</v>
      </c>
      <c r="AI1130" t="str">
        <f>CLEAN(ARD_SAFE_PROCESSED_20220608[[#This Row],[Column6]])</f>
        <v>604</v>
      </c>
      <c r="AJ1130" t="str">
        <f>CLEAN(ARD_SAFE_PROCESSED_20220608[[#This Row],[Column7]])</f>
        <v>76</v>
      </c>
      <c r="AK1130" t="str">
        <f>CLEAN(ARD_SAFE_PROCESSED_20220608[[#This Row],[Column8]])</f>
        <v xml:space="preserve">IZI*MOTOS CARLOS Y RITA       </v>
      </c>
      <c r="AL1130" t="str">
        <f>CLEAN(ARD_SAFE_PROCESSED_20220608[[#This Row],[Column9]])</f>
        <v>20251129</v>
      </c>
      <c r="AM1130" t="str">
        <f>CLEAN(ARD_SAFE_PROCESSED_20220608[[#This Row],[Column10]])</f>
        <v xml:space="preserve">'                       </v>
      </c>
      <c r="AN1130" t="s">
        <v>8303</v>
      </c>
      <c r="AO1130" t="str">
        <f>CLEAN(ARD_SAFE_PROCESSED_20220608[[#This Row],[Column12]])</f>
        <v>2325</v>
      </c>
      <c r="AP1130" t="str">
        <f>CLEAN(ARD_SAFE_PROCESSED_20220608[[#This Row],[Column13]])</f>
        <v xml:space="preserve">   </v>
      </c>
      <c r="AQ1130" t="str">
        <f>CLEAN(ARD_SAFE_PROCESSED_20220608[[#This Row],[Column14]])</f>
        <v xml:space="preserve">PS0001    </v>
      </c>
      <c r="AR1130" t="str">
        <f>CLEAN(ARD_SAFE_PROCESSED_20220608[[#This Row],[Column15]])</f>
        <v xml:space="preserve">POS CONTACTLESS CHIP                              </v>
      </c>
      <c r="AS1130" t="str">
        <f>CLEAN(ARD_SAFE_PROCESSED_20220608[[#This Row],[Column16]])</f>
        <v xml:space="preserve">               </v>
      </c>
      <c r="AT1130" t="str">
        <f>CLEAN(ARD_SAFE_PROCESSED_20220608[[#This Row],[Column17]])</f>
        <v>294.00</v>
      </c>
      <c r="AU1130" t="str">
        <f>CLEAN(ARD_SAFE_PROCESSED_20220608[[#This Row],[Column18]])</f>
        <v xml:space="preserve">' </v>
      </c>
      <c r="AV1130" t="str">
        <f>CLEAN(ARD_SAFE_PROCESSED_20220608[[#This Row],[Column19]])</f>
        <v xml:space="preserve">          </v>
      </c>
      <c r="AW1130" t="str">
        <f>CLEAN(ARD_SAFE_PROCESSED_20220608[[#This Row],[Column20]])</f>
        <v>20251129</v>
      </c>
      <c r="AX1130" t="str">
        <f>CLEAN(ARD_SAFE_PROCESSED_20220608[[#This Row],[Column21]])</f>
        <v>121939</v>
      </c>
      <c r="AY1130" t="str">
        <f>LEFT(ARD_SAFE_PROCESSED_20220608[[#This Row],[Column1]],6)</f>
        <v>477290</v>
      </c>
      <c r="AZ1130" t="str">
        <f>RIGHT(ARD_SAFE_PROCESSED_20220608[[#This Row],[Column1]],4)</f>
        <v>4853</v>
      </c>
      <c r="BA1130" s="2">
        <f t="shared" si="107"/>
        <v>45994</v>
      </c>
      <c r="BB1130">
        <f t="shared" si="108"/>
        <v>87.49</v>
      </c>
      <c r="BC1130">
        <f t="shared" si="109"/>
        <v>294</v>
      </c>
      <c r="BD1130" t="str">
        <f t="shared" si="110"/>
        <v>1</v>
      </c>
      <c r="BE1130" t="str">
        <f t="shared" si="111"/>
        <v>F:TC40</v>
      </c>
    </row>
    <row r="1131" spans="1:57" hidden="1" x14ac:dyDescent="0.3">
      <c r="A1131" t="s">
        <v>8299</v>
      </c>
      <c r="B1131" t="s">
        <v>8306</v>
      </c>
      <c r="C1131" t="s">
        <v>8301</v>
      </c>
      <c r="D1131" t="s">
        <v>64</v>
      </c>
      <c r="E1131" t="s">
        <v>514</v>
      </c>
      <c r="F1131" t="s">
        <v>28</v>
      </c>
      <c r="G1131" t="s">
        <v>29</v>
      </c>
      <c r="H1131" t="s">
        <v>8302</v>
      </c>
      <c r="I1131" t="s">
        <v>514</v>
      </c>
      <c r="J1131" t="s">
        <v>21</v>
      </c>
      <c r="K1131" t="s">
        <v>8307</v>
      </c>
      <c r="L1131" t="s">
        <v>8308</v>
      </c>
      <c r="M1131" t="s">
        <v>65</v>
      </c>
      <c r="N1131" t="s">
        <v>67</v>
      </c>
      <c r="O1131" t="s">
        <v>66</v>
      </c>
      <c r="P1131" t="s">
        <v>22</v>
      </c>
      <c r="Q1131" t="s">
        <v>8309</v>
      </c>
      <c r="R1131" t="s">
        <v>23</v>
      </c>
      <c r="S1131" t="s">
        <v>24</v>
      </c>
      <c r="T1131" t="s">
        <v>514</v>
      </c>
      <c r="U1131" t="s">
        <v>8310</v>
      </c>
      <c r="W1131" t="s">
        <v>8690</v>
      </c>
      <c r="X1131" t="s">
        <v>28</v>
      </c>
      <c r="Y1131" t="e">
        <f>VLOOKUP(W1131,ARD_SAFE_PROCESSED_20220608[[#This Row],[Column11]],1,FALSE)</f>
        <v>#N/A</v>
      </c>
      <c r="AB1131" t="str">
        <f>CONCATENATE(LEFT(ARD_SAFE_PROCESSED_20220608[[#This Row],[Column1]],6),"******",RIGHT(ARD_SAFE_PROCESSED_20220608[[#This Row],[Column1]],4),";",ARD_SAFE_PROCESSED_20220608[[#This Row],[Column11]])</f>
        <v>477290******4853;74357045333000316900023</v>
      </c>
      <c r="AD1131" t="str">
        <f>CLEAN(ARD_SAFE_PROCESSED_20220608[[#This Row],[Column1]])</f>
        <v>4772900002804853</v>
      </c>
      <c r="AE1131" t="str">
        <f>CLEAN(ARD_SAFE_PROCESSED_20220608[[#This Row],[Column2]])</f>
        <v>210659</v>
      </c>
      <c r="AF1131" t="str">
        <f>CLEAN(ARD_SAFE_PROCESSED_20220608[[#This Row],[Column3]])</f>
        <v>5293368</v>
      </c>
      <c r="AG1131" t="str">
        <f>CLEAN(ARD_SAFE_PROCESSED_20220608[[#This Row],[Column4]])</f>
        <v>PL</v>
      </c>
      <c r="AH1131" t="str">
        <f>CLEAN(ARD_SAFE_PROCESSED_20220608[[#This Row],[Column5]])</f>
        <v>20251129</v>
      </c>
      <c r="AI1131" t="str">
        <f>CLEAN(ARD_SAFE_PROCESSED_20220608[[#This Row],[Column6]])</f>
        <v>604</v>
      </c>
      <c r="AJ1131" t="str">
        <f>CLEAN(ARD_SAFE_PROCESSED_20220608[[#This Row],[Column7]])</f>
        <v>76</v>
      </c>
      <c r="AK1131" t="str">
        <f>CLEAN(ARD_SAFE_PROCESSED_20220608[[#This Row],[Column8]])</f>
        <v xml:space="preserve">IZI*MOTOS CARLOS Y RITA       </v>
      </c>
      <c r="AL1131" t="str">
        <f>CLEAN(ARD_SAFE_PROCESSED_20220608[[#This Row],[Column9]])</f>
        <v>20251129</v>
      </c>
      <c r="AM1131" t="str">
        <f>CLEAN(ARD_SAFE_PROCESSED_20220608[[#This Row],[Column10]])</f>
        <v xml:space="preserve">'                       </v>
      </c>
      <c r="AN1131" t="s">
        <v>8307</v>
      </c>
      <c r="AO1131" t="str">
        <f>CLEAN(ARD_SAFE_PROCESSED_20220608[[#This Row],[Column12]])</f>
        <v>2327</v>
      </c>
      <c r="AP1131" t="str">
        <f>CLEAN(ARD_SAFE_PROCESSED_20220608[[#This Row],[Column13]])</f>
        <v xml:space="preserve">   </v>
      </c>
      <c r="AQ1131" t="str">
        <f>CLEAN(ARD_SAFE_PROCESSED_20220608[[#This Row],[Column14]])</f>
        <v xml:space="preserve">PS0001    </v>
      </c>
      <c r="AR1131" t="str">
        <f>CLEAN(ARD_SAFE_PROCESSED_20220608[[#This Row],[Column15]])</f>
        <v xml:space="preserve">POS CONTACTLESS CHIP                              </v>
      </c>
      <c r="AS1131" t="str">
        <f>CLEAN(ARD_SAFE_PROCESSED_20220608[[#This Row],[Column16]])</f>
        <v xml:space="preserve">               </v>
      </c>
      <c r="AT1131" t="str">
        <f>CLEAN(ARD_SAFE_PROCESSED_20220608[[#This Row],[Column17]])</f>
        <v>346.00</v>
      </c>
      <c r="AU1131" t="str">
        <f>CLEAN(ARD_SAFE_PROCESSED_20220608[[#This Row],[Column18]])</f>
        <v xml:space="preserve">' </v>
      </c>
      <c r="AV1131" t="str">
        <f>CLEAN(ARD_SAFE_PROCESSED_20220608[[#This Row],[Column19]])</f>
        <v xml:space="preserve">          </v>
      </c>
      <c r="AW1131" t="str">
        <f>CLEAN(ARD_SAFE_PROCESSED_20220608[[#This Row],[Column20]])</f>
        <v>20251129</v>
      </c>
      <c r="AX1131" t="str">
        <f>CLEAN(ARD_SAFE_PROCESSED_20220608[[#This Row],[Column21]])</f>
        <v>122100</v>
      </c>
      <c r="AY1131" t="str">
        <f>LEFT(ARD_SAFE_PROCESSED_20220608[[#This Row],[Column1]],6)</f>
        <v>477290</v>
      </c>
      <c r="AZ1131" t="str">
        <f>RIGHT(ARD_SAFE_PROCESSED_20220608[[#This Row],[Column1]],4)</f>
        <v>4853</v>
      </c>
      <c r="BA1131" s="2">
        <f t="shared" si="107"/>
        <v>45994</v>
      </c>
      <c r="BB1131">
        <f t="shared" si="108"/>
        <v>102.96</v>
      </c>
      <c r="BC1131">
        <f t="shared" si="109"/>
        <v>346</v>
      </c>
      <c r="BD1131" t="str">
        <f t="shared" si="110"/>
        <v>1</v>
      </c>
      <c r="BE1131" t="str">
        <f t="shared" si="111"/>
        <v>F:TC40</v>
      </c>
    </row>
    <row r="1132" spans="1:57" hidden="1" x14ac:dyDescent="0.3">
      <c r="A1132" t="s">
        <v>8299</v>
      </c>
      <c r="B1132" t="s">
        <v>8311</v>
      </c>
      <c r="C1132" t="s">
        <v>8301</v>
      </c>
      <c r="D1132" t="s">
        <v>64</v>
      </c>
      <c r="E1132" t="s">
        <v>514</v>
      </c>
      <c r="F1132" t="s">
        <v>28</v>
      </c>
      <c r="G1132" t="s">
        <v>29</v>
      </c>
      <c r="H1132" t="s">
        <v>8302</v>
      </c>
      <c r="I1132" t="s">
        <v>514</v>
      </c>
      <c r="J1132" t="s">
        <v>21</v>
      </c>
      <c r="K1132" t="s">
        <v>8312</v>
      </c>
      <c r="L1132" t="s">
        <v>8313</v>
      </c>
      <c r="M1132" t="s">
        <v>65</v>
      </c>
      <c r="N1132" t="s">
        <v>67</v>
      </c>
      <c r="O1132" t="s">
        <v>66</v>
      </c>
      <c r="P1132" t="s">
        <v>22</v>
      </c>
      <c r="Q1132" t="s">
        <v>8309</v>
      </c>
      <c r="R1132" t="s">
        <v>23</v>
      </c>
      <c r="S1132" t="s">
        <v>24</v>
      </c>
      <c r="T1132" t="s">
        <v>514</v>
      </c>
      <c r="U1132" t="s">
        <v>4802</v>
      </c>
      <c r="W1132" t="s">
        <v>8766</v>
      </c>
      <c r="X1132" t="s">
        <v>28</v>
      </c>
      <c r="Y1132" t="e">
        <f>VLOOKUP(W1132,ARD_SAFE_PROCESSED_20220608[[#This Row],[Column11]],1,FALSE)</f>
        <v>#N/A</v>
      </c>
      <c r="AB1132" t="str">
        <f>CONCATENATE(LEFT(ARD_SAFE_PROCESSED_20220608[[#This Row],[Column1]],6),"******",RIGHT(ARD_SAFE_PROCESSED_20220608[[#This Row],[Column1]],4),";",ARD_SAFE_PROCESSED_20220608[[#This Row],[Column11]])</f>
        <v>477290******4853;74357045333000316900031</v>
      </c>
      <c r="AD1132" t="str">
        <f>CLEAN(ARD_SAFE_PROCESSED_20220608[[#This Row],[Column1]])</f>
        <v>4772900002804853</v>
      </c>
      <c r="AE1132" t="str">
        <f>CLEAN(ARD_SAFE_PROCESSED_20220608[[#This Row],[Column2]])</f>
        <v>222359</v>
      </c>
      <c r="AF1132" t="str">
        <f>CLEAN(ARD_SAFE_PROCESSED_20220608[[#This Row],[Column3]])</f>
        <v>5293368</v>
      </c>
      <c r="AG1132" t="str">
        <f>CLEAN(ARD_SAFE_PROCESSED_20220608[[#This Row],[Column4]])</f>
        <v>PL</v>
      </c>
      <c r="AH1132" t="str">
        <f>CLEAN(ARD_SAFE_PROCESSED_20220608[[#This Row],[Column5]])</f>
        <v>20251129</v>
      </c>
      <c r="AI1132" t="str">
        <f>CLEAN(ARD_SAFE_PROCESSED_20220608[[#This Row],[Column6]])</f>
        <v>604</v>
      </c>
      <c r="AJ1132" t="str">
        <f>CLEAN(ARD_SAFE_PROCESSED_20220608[[#This Row],[Column7]])</f>
        <v>76</v>
      </c>
      <c r="AK1132" t="str">
        <f>CLEAN(ARD_SAFE_PROCESSED_20220608[[#This Row],[Column8]])</f>
        <v xml:space="preserve">IZI*MOTOS CARLOS Y RITA       </v>
      </c>
      <c r="AL1132" t="str">
        <f>CLEAN(ARD_SAFE_PROCESSED_20220608[[#This Row],[Column9]])</f>
        <v>20251129</v>
      </c>
      <c r="AM1132" t="str">
        <f>CLEAN(ARD_SAFE_PROCESSED_20220608[[#This Row],[Column10]])</f>
        <v xml:space="preserve">'                       </v>
      </c>
      <c r="AN1132" t="s">
        <v>8312</v>
      </c>
      <c r="AO1132" t="str">
        <f>CLEAN(ARD_SAFE_PROCESSED_20220608[[#This Row],[Column12]])</f>
        <v>2329</v>
      </c>
      <c r="AP1132" t="str">
        <f>CLEAN(ARD_SAFE_PROCESSED_20220608[[#This Row],[Column13]])</f>
        <v xml:space="preserve">   </v>
      </c>
      <c r="AQ1132" t="str">
        <f>CLEAN(ARD_SAFE_PROCESSED_20220608[[#This Row],[Column14]])</f>
        <v xml:space="preserve">PS0001    </v>
      </c>
      <c r="AR1132" t="str">
        <f>CLEAN(ARD_SAFE_PROCESSED_20220608[[#This Row],[Column15]])</f>
        <v xml:space="preserve">POS CONTACTLESS CHIP                              </v>
      </c>
      <c r="AS1132" t="str">
        <f>CLEAN(ARD_SAFE_PROCESSED_20220608[[#This Row],[Column16]])</f>
        <v xml:space="preserve">               </v>
      </c>
      <c r="AT1132" t="str">
        <f>CLEAN(ARD_SAFE_PROCESSED_20220608[[#This Row],[Column17]])</f>
        <v>346.00</v>
      </c>
      <c r="AU1132" t="str">
        <f>CLEAN(ARD_SAFE_PROCESSED_20220608[[#This Row],[Column18]])</f>
        <v xml:space="preserve">' </v>
      </c>
      <c r="AV1132" t="str">
        <f>CLEAN(ARD_SAFE_PROCESSED_20220608[[#This Row],[Column19]])</f>
        <v xml:space="preserve">          </v>
      </c>
      <c r="AW1132" t="str">
        <f>CLEAN(ARD_SAFE_PROCESSED_20220608[[#This Row],[Column20]])</f>
        <v>20251129</v>
      </c>
      <c r="AX1132" t="str">
        <f>CLEAN(ARD_SAFE_PROCESSED_20220608[[#This Row],[Column21]])</f>
        <v>122216</v>
      </c>
      <c r="AY1132" t="str">
        <f>LEFT(ARD_SAFE_PROCESSED_20220608[[#This Row],[Column1]],6)</f>
        <v>477290</v>
      </c>
      <c r="AZ1132" t="str">
        <f>RIGHT(ARD_SAFE_PROCESSED_20220608[[#This Row],[Column1]],4)</f>
        <v>4853</v>
      </c>
      <c r="BA1132" s="2">
        <f t="shared" si="107"/>
        <v>45994</v>
      </c>
      <c r="BB1132">
        <f t="shared" si="108"/>
        <v>102.96</v>
      </c>
      <c r="BC1132">
        <f t="shared" si="109"/>
        <v>346</v>
      </c>
      <c r="BD1132" t="str">
        <f t="shared" si="110"/>
        <v>1</v>
      </c>
      <c r="BE1132" t="str">
        <f t="shared" si="111"/>
        <v>F:TC40</v>
      </c>
    </row>
    <row r="1133" spans="1:57" hidden="1" x14ac:dyDescent="0.3">
      <c r="A1133" t="s">
        <v>5220</v>
      </c>
      <c r="B1133" t="s">
        <v>5221</v>
      </c>
      <c r="C1133" t="s">
        <v>5222</v>
      </c>
      <c r="D1133" t="s">
        <v>69</v>
      </c>
      <c r="E1133" t="s">
        <v>514</v>
      </c>
      <c r="F1133" t="s">
        <v>28</v>
      </c>
      <c r="G1133" t="s">
        <v>29</v>
      </c>
      <c r="H1133" t="s">
        <v>5223</v>
      </c>
      <c r="I1133" t="s">
        <v>514</v>
      </c>
      <c r="J1133" t="s">
        <v>21</v>
      </c>
      <c r="K1133" t="s">
        <v>5224</v>
      </c>
      <c r="L1133" t="s">
        <v>5225</v>
      </c>
      <c r="M1133" t="s">
        <v>65</v>
      </c>
      <c r="N1133" t="s">
        <v>59</v>
      </c>
      <c r="O1133" t="s">
        <v>70</v>
      </c>
      <c r="P1133" t="s">
        <v>22</v>
      </c>
      <c r="Q1133" t="s">
        <v>5226</v>
      </c>
      <c r="R1133" t="s">
        <v>23</v>
      </c>
      <c r="S1133" t="s">
        <v>24</v>
      </c>
      <c r="T1133" t="s">
        <v>514</v>
      </c>
      <c r="U1133" t="s">
        <v>5227</v>
      </c>
      <c r="W1133" t="s">
        <v>8737</v>
      </c>
      <c r="X1133" t="s">
        <v>28</v>
      </c>
      <c r="Y1133" t="e">
        <f>VLOOKUP(W1133,ARD_SAFE_PROCESSED_20220608[[#This Row],[Column11]],1,FALSE)</f>
        <v>#N/A</v>
      </c>
      <c r="AB1133" t="str">
        <f>CONCATENATE(LEFT(ARD_SAFE_PROCESSED_20220608[[#This Row],[Column1]],6),"******",RIGHT(ARD_SAFE_PROCESSED_20220608[[#This Row],[Column1]],4),";",ARD_SAFE_PROCESSED_20220608[[#This Row],[Column11]])</f>
        <v>440066******0292;74357045333001368501248</v>
      </c>
      <c r="AD1133" t="str">
        <f>CLEAN(ARD_SAFE_PROCESSED_20220608[[#This Row],[Column1]])</f>
        <v>4400667237890292</v>
      </c>
      <c r="AE1133" t="str">
        <f>CLEAN(ARD_SAFE_PROCESSED_20220608[[#This Row],[Column2]])</f>
        <v>01102D</v>
      </c>
      <c r="AF1133" t="str">
        <f>CLEAN(ARD_SAFE_PROCESSED_20220608[[#This Row],[Column3]])</f>
        <v>4074811</v>
      </c>
      <c r="AG1133" t="str">
        <f>CLEAN(ARD_SAFE_PROCESSED_20220608[[#This Row],[Column4]])</f>
        <v>PV</v>
      </c>
      <c r="AH1133" t="str">
        <f>CLEAN(ARD_SAFE_PROCESSED_20220608[[#This Row],[Column5]])</f>
        <v>20251129</v>
      </c>
      <c r="AI1133" t="str">
        <f>CLEAN(ARD_SAFE_PROCESSED_20220608[[#This Row],[Column6]])</f>
        <v>604</v>
      </c>
      <c r="AJ1133" t="str">
        <f>CLEAN(ARD_SAFE_PROCESSED_20220608[[#This Row],[Column7]])</f>
        <v>76</v>
      </c>
      <c r="AK1133" t="str">
        <f>CLEAN(ARD_SAFE_PROCESSED_20220608[[#This Row],[Column8]])</f>
        <v>LP LETRAS COMER ELECTRONICO SO</v>
      </c>
      <c r="AL1133" t="str">
        <f>CLEAN(ARD_SAFE_PROCESSED_20220608[[#This Row],[Column9]])</f>
        <v>20251129</v>
      </c>
      <c r="AM1133" t="str">
        <f>CLEAN(ARD_SAFE_PROCESSED_20220608[[#This Row],[Column10]])</f>
        <v xml:space="preserve">'                       </v>
      </c>
      <c r="AN1133" t="s">
        <v>5224</v>
      </c>
      <c r="AO1133" t="str">
        <f>CLEAN(ARD_SAFE_PROCESSED_20220608[[#This Row],[Column12]])</f>
        <v>9189850</v>
      </c>
      <c r="AP1133" t="str">
        <f>CLEAN(ARD_SAFE_PROCESSED_20220608[[#This Row],[Column13]])</f>
        <v xml:space="preserve">   </v>
      </c>
      <c r="AQ1133" t="str">
        <f>CLEAN(ARD_SAFE_PROCESSED_20220608[[#This Row],[Column14]])</f>
        <v xml:space="preserve">78787878  </v>
      </c>
      <c r="AR1133" t="str">
        <f>CLEAN(ARD_SAFE_PROCESSED_20220608[[#This Row],[Column15]])</f>
        <v xml:space="preserve">POS VIRTUAL                                       </v>
      </c>
      <c r="AS1133" t="str">
        <f>CLEAN(ARD_SAFE_PROCESSED_20220608[[#This Row],[Column16]])</f>
        <v xml:space="preserve">               </v>
      </c>
      <c r="AT1133" t="str">
        <f>CLEAN(ARD_SAFE_PROCESSED_20220608[[#This Row],[Column17]])</f>
        <v>1509.56</v>
      </c>
      <c r="AU1133" t="str">
        <f>CLEAN(ARD_SAFE_PROCESSED_20220608[[#This Row],[Column18]])</f>
        <v xml:space="preserve">' </v>
      </c>
      <c r="AV1133" t="str">
        <f>CLEAN(ARD_SAFE_PROCESSED_20220608[[#This Row],[Column19]])</f>
        <v xml:space="preserve">          </v>
      </c>
      <c r="AW1133" t="str">
        <f>CLEAN(ARD_SAFE_PROCESSED_20220608[[#This Row],[Column20]])</f>
        <v>20251129</v>
      </c>
      <c r="AX1133" t="str">
        <f>CLEAN(ARD_SAFE_PROCESSED_20220608[[#This Row],[Column21]])</f>
        <v>174714</v>
      </c>
      <c r="AY1133" t="str">
        <f>LEFT(ARD_SAFE_PROCESSED_20220608[[#This Row],[Column1]],6)</f>
        <v>440066</v>
      </c>
      <c r="AZ1133" t="str">
        <f>RIGHT(ARD_SAFE_PROCESSED_20220608[[#This Row],[Column1]],4)</f>
        <v>0292</v>
      </c>
      <c r="BA1133" s="2">
        <f t="shared" si="107"/>
        <v>45994</v>
      </c>
      <c r="BB1133">
        <f t="shared" si="108"/>
        <v>449.22</v>
      </c>
      <c r="BC1133">
        <f t="shared" si="109"/>
        <v>449.22</v>
      </c>
      <c r="BD1133" t="str">
        <f t="shared" si="110"/>
        <v>0</v>
      </c>
      <c r="BE1133" t="str">
        <f t="shared" si="111"/>
        <v>F:TC40</v>
      </c>
    </row>
    <row r="1134" spans="1:57" hidden="1" x14ac:dyDescent="0.3">
      <c r="A1134" t="s">
        <v>5220</v>
      </c>
      <c r="B1134" t="s">
        <v>5228</v>
      </c>
      <c r="C1134" t="s">
        <v>5222</v>
      </c>
      <c r="D1134" t="s">
        <v>69</v>
      </c>
      <c r="E1134" t="s">
        <v>514</v>
      </c>
      <c r="F1134" t="s">
        <v>28</v>
      </c>
      <c r="G1134" t="s">
        <v>29</v>
      </c>
      <c r="H1134" t="s">
        <v>5223</v>
      </c>
      <c r="I1134" t="s">
        <v>514</v>
      </c>
      <c r="J1134" t="s">
        <v>21</v>
      </c>
      <c r="K1134" t="s">
        <v>5229</v>
      </c>
      <c r="L1134" t="s">
        <v>5230</v>
      </c>
      <c r="M1134" t="s">
        <v>65</v>
      </c>
      <c r="N1134" t="s">
        <v>59</v>
      </c>
      <c r="O1134" t="s">
        <v>70</v>
      </c>
      <c r="P1134" t="s">
        <v>22</v>
      </c>
      <c r="Q1134" t="s">
        <v>5231</v>
      </c>
      <c r="R1134" t="s">
        <v>23</v>
      </c>
      <c r="S1134" t="s">
        <v>24</v>
      </c>
      <c r="T1134" t="s">
        <v>514</v>
      </c>
      <c r="U1134" t="s">
        <v>5232</v>
      </c>
      <c r="W1134" t="s">
        <v>8729</v>
      </c>
      <c r="X1134" t="s">
        <v>28</v>
      </c>
      <c r="Y1134" t="e">
        <f>VLOOKUP(W1134,ARD_SAFE_PROCESSED_20220608[[#This Row],[Column11]],1,FALSE)</f>
        <v>#N/A</v>
      </c>
      <c r="AB1134" t="str">
        <f>CONCATENATE(LEFT(ARD_SAFE_PROCESSED_20220608[[#This Row],[Column1]],6),"******",RIGHT(ARD_SAFE_PROCESSED_20220608[[#This Row],[Column1]],4),";",ARD_SAFE_PROCESSED_20220608[[#This Row],[Column11]])</f>
        <v>440066******0292;74357045333001368501271</v>
      </c>
      <c r="AD1134" t="str">
        <f>CLEAN(ARD_SAFE_PROCESSED_20220608[[#This Row],[Column1]])</f>
        <v>4400667237890292</v>
      </c>
      <c r="AE1134" t="str">
        <f>CLEAN(ARD_SAFE_PROCESSED_20220608[[#This Row],[Column2]])</f>
        <v>08916D</v>
      </c>
      <c r="AF1134" t="str">
        <f>CLEAN(ARD_SAFE_PROCESSED_20220608[[#This Row],[Column3]])</f>
        <v>4074811</v>
      </c>
      <c r="AG1134" t="str">
        <f>CLEAN(ARD_SAFE_PROCESSED_20220608[[#This Row],[Column4]])</f>
        <v>PV</v>
      </c>
      <c r="AH1134" t="str">
        <f>CLEAN(ARD_SAFE_PROCESSED_20220608[[#This Row],[Column5]])</f>
        <v>20251129</v>
      </c>
      <c r="AI1134" t="str">
        <f>CLEAN(ARD_SAFE_PROCESSED_20220608[[#This Row],[Column6]])</f>
        <v>604</v>
      </c>
      <c r="AJ1134" t="str">
        <f>CLEAN(ARD_SAFE_PROCESSED_20220608[[#This Row],[Column7]])</f>
        <v>76</v>
      </c>
      <c r="AK1134" t="str">
        <f>CLEAN(ARD_SAFE_PROCESSED_20220608[[#This Row],[Column8]])</f>
        <v>LP LETRAS COMER ELECTRONICO SO</v>
      </c>
      <c r="AL1134" t="str">
        <f>CLEAN(ARD_SAFE_PROCESSED_20220608[[#This Row],[Column9]])</f>
        <v>20251129</v>
      </c>
      <c r="AM1134" t="str">
        <f>CLEAN(ARD_SAFE_PROCESSED_20220608[[#This Row],[Column10]])</f>
        <v xml:space="preserve">'                       </v>
      </c>
      <c r="AN1134" t="s">
        <v>5229</v>
      </c>
      <c r="AO1134" t="str">
        <f>CLEAN(ARD_SAFE_PROCESSED_20220608[[#This Row],[Column12]])</f>
        <v>9129617</v>
      </c>
      <c r="AP1134" t="str">
        <f>CLEAN(ARD_SAFE_PROCESSED_20220608[[#This Row],[Column13]])</f>
        <v xml:space="preserve">   </v>
      </c>
      <c r="AQ1134" t="str">
        <f>CLEAN(ARD_SAFE_PROCESSED_20220608[[#This Row],[Column14]])</f>
        <v xml:space="preserve">78787878  </v>
      </c>
      <c r="AR1134" t="str">
        <f>CLEAN(ARD_SAFE_PROCESSED_20220608[[#This Row],[Column15]])</f>
        <v xml:space="preserve">POS VIRTUAL                                       </v>
      </c>
      <c r="AS1134" t="str">
        <f>CLEAN(ARD_SAFE_PROCESSED_20220608[[#This Row],[Column16]])</f>
        <v xml:space="preserve">               </v>
      </c>
      <c r="AT1134" t="str">
        <f>CLEAN(ARD_SAFE_PROCESSED_20220608[[#This Row],[Column17]])</f>
        <v>745.83</v>
      </c>
      <c r="AU1134" t="str">
        <f>CLEAN(ARD_SAFE_PROCESSED_20220608[[#This Row],[Column18]])</f>
        <v xml:space="preserve">' </v>
      </c>
      <c r="AV1134" t="str">
        <f>CLEAN(ARD_SAFE_PROCESSED_20220608[[#This Row],[Column19]])</f>
        <v xml:space="preserve">          </v>
      </c>
      <c r="AW1134" t="str">
        <f>CLEAN(ARD_SAFE_PROCESSED_20220608[[#This Row],[Column20]])</f>
        <v>20251129</v>
      </c>
      <c r="AX1134" t="str">
        <f>CLEAN(ARD_SAFE_PROCESSED_20220608[[#This Row],[Column21]])</f>
        <v>175121</v>
      </c>
      <c r="AY1134" t="str">
        <f>LEFT(ARD_SAFE_PROCESSED_20220608[[#This Row],[Column1]],6)</f>
        <v>440066</v>
      </c>
      <c r="AZ1134" t="str">
        <f>RIGHT(ARD_SAFE_PROCESSED_20220608[[#This Row],[Column1]],4)</f>
        <v>0292</v>
      </c>
      <c r="BA1134" s="2">
        <f t="shared" si="107"/>
        <v>45994</v>
      </c>
      <c r="BB1134">
        <f t="shared" si="108"/>
        <v>221.95</v>
      </c>
      <c r="BC1134">
        <f t="shared" si="109"/>
        <v>221.95</v>
      </c>
      <c r="BD1134" t="str">
        <f t="shared" si="110"/>
        <v>0</v>
      </c>
      <c r="BE1134" t="str">
        <f t="shared" si="111"/>
        <v>F:TC40</v>
      </c>
    </row>
    <row r="1135" spans="1:57" hidden="1" x14ac:dyDescent="0.3">
      <c r="A1135" t="s">
        <v>8032</v>
      </c>
      <c r="B1135" t="s">
        <v>8033</v>
      </c>
      <c r="C1135" t="s">
        <v>78</v>
      </c>
      <c r="D1135" t="s">
        <v>25</v>
      </c>
      <c r="E1135" t="s">
        <v>514</v>
      </c>
      <c r="F1135" t="s">
        <v>28</v>
      </c>
      <c r="G1135" t="s">
        <v>29</v>
      </c>
      <c r="H1135" t="s">
        <v>79</v>
      </c>
      <c r="I1135" t="s">
        <v>514</v>
      </c>
      <c r="J1135" t="s">
        <v>21</v>
      </c>
      <c r="K1135" t="s">
        <v>8034</v>
      </c>
      <c r="L1135" t="s">
        <v>8035</v>
      </c>
      <c r="M1135" t="s">
        <v>65</v>
      </c>
      <c r="N1135" t="s">
        <v>26</v>
      </c>
      <c r="O1135" t="s">
        <v>27</v>
      </c>
      <c r="P1135" t="s">
        <v>8036</v>
      </c>
      <c r="Q1135" t="s">
        <v>120</v>
      </c>
      <c r="R1135" t="s">
        <v>23</v>
      </c>
      <c r="S1135" t="s">
        <v>24</v>
      </c>
      <c r="T1135" t="s">
        <v>514</v>
      </c>
      <c r="U1135" t="s">
        <v>8037</v>
      </c>
      <c r="W1135" t="s">
        <v>8725</v>
      </c>
      <c r="X1135" t="s">
        <v>28</v>
      </c>
      <c r="Y1135" t="e">
        <f>VLOOKUP(W1135,ARD_SAFE_PROCESSED_20220608[[#This Row],[Column11]],1,FALSE)</f>
        <v>#N/A</v>
      </c>
      <c r="AB1135" t="str">
        <f>CONCATENATE(LEFT(ARD_SAFE_PROCESSED_20220608[[#This Row],[Column1]],6),"******",RIGHT(ARD_SAFE_PROCESSED_20220608[[#This Row],[Column1]],4),";",ARD_SAFE_PROCESSED_20220608[[#This Row],[Column11]])</f>
        <v>477289******2134;74357045333004775164345</v>
      </c>
      <c r="AD1135" t="str">
        <f>CLEAN(ARD_SAFE_PROCESSED_20220608[[#This Row],[Column1]])</f>
        <v>4772890013852134</v>
      </c>
      <c r="AE1135" t="str">
        <f>CLEAN(ARD_SAFE_PROCESSED_20220608[[#This Row],[Column2]])</f>
        <v>243464</v>
      </c>
      <c r="AF1135" t="str">
        <f>CLEAN(ARD_SAFE_PROCESSED_20220608[[#This Row],[Column3]])</f>
        <v>4018919</v>
      </c>
      <c r="AG1135" t="str">
        <f>CLEAN(ARD_SAFE_PROCESSED_20220608[[#This Row],[Column4]])</f>
        <v>EC</v>
      </c>
      <c r="AH1135" t="str">
        <f>CLEAN(ARD_SAFE_PROCESSED_20220608[[#This Row],[Column5]])</f>
        <v>20251129</v>
      </c>
      <c r="AI1135" t="str">
        <f>CLEAN(ARD_SAFE_PROCESSED_20220608[[#This Row],[Column6]])</f>
        <v>604</v>
      </c>
      <c r="AJ1135" t="str">
        <f>CLEAN(ARD_SAFE_PROCESSED_20220608[[#This Row],[Column7]])</f>
        <v>76</v>
      </c>
      <c r="AK1135" t="str">
        <f>CLEAN(ARD_SAFE_PROCESSED_20220608[[#This Row],[Column8]])</f>
        <v xml:space="preserve">PYU*UBER                      </v>
      </c>
      <c r="AL1135" t="str">
        <f>CLEAN(ARD_SAFE_PROCESSED_20220608[[#This Row],[Column9]])</f>
        <v>20251129</v>
      </c>
      <c r="AM1135" t="str">
        <f>CLEAN(ARD_SAFE_PROCESSED_20220608[[#This Row],[Column10]])</f>
        <v xml:space="preserve">'                       </v>
      </c>
      <c r="AN1135" t="s">
        <v>8034</v>
      </c>
      <c r="AO1135" t="str">
        <f>CLEAN(ARD_SAFE_PROCESSED_20220608[[#This Row],[Column12]])</f>
        <v>9062012</v>
      </c>
      <c r="AP1135" t="str">
        <f>CLEAN(ARD_SAFE_PROCESSED_20220608[[#This Row],[Column13]])</f>
        <v xml:space="preserve">   </v>
      </c>
      <c r="AQ1135" t="str">
        <f>CLEAN(ARD_SAFE_PROCESSED_20220608[[#This Row],[Column14]])</f>
        <v xml:space="preserve">PV000000  </v>
      </c>
      <c r="AR1135" t="str">
        <f>CLEAN(ARD_SAFE_PROCESSED_20220608[[#This Row],[Column15]])</f>
        <v xml:space="preserve">E-COMMERCE                                        </v>
      </c>
      <c r="AS1135" t="str">
        <f>CLEAN(ARD_SAFE_PROCESSED_20220608[[#This Row],[Column16]])</f>
        <v>104241265734440</v>
      </c>
      <c r="AT1135" t="str">
        <f>CLEAN(ARD_SAFE_PROCESSED_20220608[[#This Row],[Column17]])</f>
        <v>9.50</v>
      </c>
      <c r="AU1135" t="str">
        <f>CLEAN(ARD_SAFE_PROCESSED_20220608[[#This Row],[Column18]])</f>
        <v xml:space="preserve">' </v>
      </c>
      <c r="AV1135" t="str">
        <f>CLEAN(ARD_SAFE_PROCESSED_20220608[[#This Row],[Column19]])</f>
        <v xml:space="preserve">          </v>
      </c>
      <c r="AW1135" t="str">
        <f>CLEAN(ARD_SAFE_PROCESSED_20220608[[#This Row],[Column20]])</f>
        <v>20251129</v>
      </c>
      <c r="AX1135" t="str">
        <f>CLEAN(ARD_SAFE_PROCESSED_20220608[[#This Row],[Column21]])</f>
        <v>132427</v>
      </c>
      <c r="AY1135" t="str">
        <f>LEFT(ARD_SAFE_PROCESSED_20220608[[#This Row],[Column1]],6)</f>
        <v>477289</v>
      </c>
      <c r="AZ1135" t="str">
        <f>RIGHT(ARD_SAFE_PROCESSED_20220608[[#This Row],[Column1]],4)</f>
        <v>2134</v>
      </c>
      <c r="BA1135" s="2">
        <f t="shared" si="107"/>
        <v>45993</v>
      </c>
      <c r="BB1135">
        <f t="shared" si="108"/>
        <v>2.83</v>
      </c>
      <c r="BC1135">
        <f t="shared" si="109"/>
        <v>9.5</v>
      </c>
      <c r="BD1135" t="str">
        <f t="shared" si="110"/>
        <v>6</v>
      </c>
      <c r="BE1135" t="str">
        <f t="shared" si="111"/>
        <v>F:TC40</v>
      </c>
    </row>
    <row r="1136" spans="1:57" hidden="1" x14ac:dyDescent="0.3">
      <c r="A1136" t="s">
        <v>8032</v>
      </c>
      <c r="B1136" t="s">
        <v>8038</v>
      </c>
      <c r="C1136" t="s">
        <v>78</v>
      </c>
      <c r="D1136" t="s">
        <v>25</v>
      </c>
      <c r="E1136" t="s">
        <v>514</v>
      </c>
      <c r="F1136" t="s">
        <v>28</v>
      </c>
      <c r="G1136" t="s">
        <v>29</v>
      </c>
      <c r="H1136" t="s">
        <v>79</v>
      </c>
      <c r="I1136" t="s">
        <v>514</v>
      </c>
      <c r="J1136" t="s">
        <v>21</v>
      </c>
      <c r="K1136" t="s">
        <v>8039</v>
      </c>
      <c r="L1136" t="s">
        <v>8040</v>
      </c>
      <c r="M1136" t="s">
        <v>65</v>
      </c>
      <c r="N1136" t="s">
        <v>26</v>
      </c>
      <c r="O1136" t="s">
        <v>27</v>
      </c>
      <c r="P1136" t="s">
        <v>8041</v>
      </c>
      <c r="Q1136" t="s">
        <v>8042</v>
      </c>
      <c r="R1136" t="s">
        <v>23</v>
      </c>
      <c r="S1136" t="s">
        <v>24</v>
      </c>
      <c r="T1136" t="s">
        <v>514</v>
      </c>
      <c r="U1136" t="s">
        <v>8043</v>
      </c>
      <c r="W1136" t="s">
        <v>7463</v>
      </c>
      <c r="X1136" t="s">
        <v>28</v>
      </c>
      <c r="Y1136" t="e">
        <f>VLOOKUP(W1136,ARD_SAFE_PROCESSED_20220608[[#This Row],[Column11]],1,FALSE)</f>
        <v>#N/A</v>
      </c>
      <c r="AB1136" t="str">
        <f>CONCATENATE(LEFT(ARD_SAFE_PROCESSED_20220608[[#This Row],[Column1]],6),"******",RIGHT(ARD_SAFE_PROCESSED_20220608[[#This Row],[Column1]],4),";",ARD_SAFE_PROCESSED_20220608[[#This Row],[Column11]])</f>
        <v>477289******2134;74357045333004775164634</v>
      </c>
      <c r="AD1136" t="str">
        <f>CLEAN(ARD_SAFE_PROCESSED_20220608[[#This Row],[Column1]])</f>
        <v>4772890013852134</v>
      </c>
      <c r="AE1136" t="str">
        <f>CLEAN(ARD_SAFE_PROCESSED_20220608[[#This Row],[Column2]])</f>
        <v>245964</v>
      </c>
      <c r="AF1136" t="str">
        <f>CLEAN(ARD_SAFE_PROCESSED_20220608[[#This Row],[Column3]])</f>
        <v>4018919</v>
      </c>
      <c r="AG1136" t="str">
        <f>CLEAN(ARD_SAFE_PROCESSED_20220608[[#This Row],[Column4]])</f>
        <v>EC</v>
      </c>
      <c r="AH1136" t="str">
        <f>CLEAN(ARD_SAFE_PROCESSED_20220608[[#This Row],[Column5]])</f>
        <v>20251129</v>
      </c>
      <c r="AI1136" t="str">
        <f>CLEAN(ARD_SAFE_PROCESSED_20220608[[#This Row],[Column6]])</f>
        <v>604</v>
      </c>
      <c r="AJ1136" t="str">
        <f>CLEAN(ARD_SAFE_PROCESSED_20220608[[#This Row],[Column7]])</f>
        <v>76</v>
      </c>
      <c r="AK1136" t="str">
        <f>CLEAN(ARD_SAFE_PROCESSED_20220608[[#This Row],[Column8]])</f>
        <v xml:space="preserve">PYU*UBER                      </v>
      </c>
      <c r="AL1136" t="str">
        <f>CLEAN(ARD_SAFE_PROCESSED_20220608[[#This Row],[Column9]])</f>
        <v>20251129</v>
      </c>
      <c r="AM1136" t="str">
        <f>CLEAN(ARD_SAFE_PROCESSED_20220608[[#This Row],[Column10]])</f>
        <v xml:space="preserve">'                       </v>
      </c>
      <c r="AN1136" t="s">
        <v>8039</v>
      </c>
      <c r="AO1136" t="str">
        <f>CLEAN(ARD_SAFE_PROCESSED_20220608[[#This Row],[Column12]])</f>
        <v>9062178</v>
      </c>
      <c r="AP1136" t="str">
        <f>CLEAN(ARD_SAFE_PROCESSED_20220608[[#This Row],[Column13]])</f>
        <v xml:space="preserve">   </v>
      </c>
      <c r="AQ1136" t="str">
        <f>CLEAN(ARD_SAFE_PROCESSED_20220608[[#This Row],[Column14]])</f>
        <v xml:space="preserve">PV000000  </v>
      </c>
      <c r="AR1136" t="str">
        <f>CLEAN(ARD_SAFE_PROCESSED_20220608[[#This Row],[Column15]])</f>
        <v xml:space="preserve">E-COMMERCE                                        </v>
      </c>
      <c r="AS1136" t="str">
        <f>CLEAN(ARD_SAFE_PROCESSED_20220608[[#This Row],[Column16]])</f>
        <v>104241266779cf9</v>
      </c>
      <c r="AT1136" t="str">
        <f>CLEAN(ARD_SAFE_PROCESSED_20220608[[#This Row],[Column17]])</f>
        <v>20.10</v>
      </c>
      <c r="AU1136" t="str">
        <f>CLEAN(ARD_SAFE_PROCESSED_20220608[[#This Row],[Column18]])</f>
        <v xml:space="preserve">' </v>
      </c>
      <c r="AV1136" t="str">
        <f>CLEAN(ARD_SAFE_PROCESSED_20220608[[#This Row],[Column19]])</f>
        <v xml:space="preserve">          </v>
      </c>
      <c r="AW1136" t="str">
        <f>CLEAN(ARD_SAFE_PROCESSED_20220608[[#This Row],[Column20]])</f>
        <v>20251129</v>
      </c>
      <c r="AX1136" t="str">
        <f>CLEAN(ARD_SAFE_PROCESSED_20220608[[#This Row],[Column21]])</f>
        <v>132452</v>
      </c>
      <c r="AY1136" t="str">
        <f>LEFT(ARD_SAFE_PROCESSED_20220608[[#This Row],[Column1]],6)</f>
        <v>477289</v>
      </c>
      <c r="AZ1136" t="str">
        <f>RIGHT(ARD_SAFE_PROCESSED_20220608[[#This Row],[Column1]],4)</f>
        <v>2134</v>
      </c>
      <c r="BA1136" s="2">
        <f t="shared" si="107"/>
        <v>45993</v>
      </c>
      <c r="BB1136">
        <f t="shared" si="108"/>
        <v>5.98</v>
      </c>
      <c r="BC1136">
        <f t="shared" si="109"/>
        <v>20.100000000000001</v>
      </c>
      <c r="BD1136" t="str">
        <f t="shared" si="110"/>
        <v>6</v>
      </c>
      <c r="BE1136" t="str">
        <f t="shared" si="111"/>
        <v>F:TC40</v>
      </c>
    </row>
    <row r="1137" spans="1:57" hidden="1" x14ac:dyDescent="0.3">
      <c r="A1137" t="s">
        <v>8776</v>
      </c>
      <c r="B1137" t="s">
        <v>8777</v>
      </c>
      <c r="C1137" t="s">
        <v>87</v>
      </c>
      <c r="D1137" t="s">
        <v>25</v>
      </c>
      <c r="E1137" t="s">
        <v>514</v>
      </c>
      <c r="F1137" t="s">
        <v>28</v>
      </c>
      <c r="G1137" t="s">
        <v>29</v>
      </c>
      <c r="H1137" t="s">
        <v>176</v>
      </c>
      <c r="I1137" t="s">
        <v>514</v>
      </c>
      <c r="J1137" t="s">
        <v>21</v>
      </c>
      <c r="K1137" t="s">
        <v>8778</v>
      </c>
      <c r="L1137" t="s">
        <v>8779</v>
      </c>
      <c r="M1137" t="s">
        <v>65</v>
      </c>
      <c r="N1137" t="s">
        <v>26</v>
      </c>
      <c r="O1137" t="s">
        <v>27</v>
      </c>
      <c r="P1137" t="s">
        <v>8780</v>
      </c>
      <c r="Q1137" t="s">
        <v>83</v>
      </c>
      <c r="R1137" t="s">
        <v>23</v>
      </c>
      <c r="S1137" t="s">
        <v>24</v>
      </c>
      <c r="T1137" t="s">
        <v>514</v>
      </c>
      <c r="U1137" t="s">
        <v>8781</v>
      </c>
      <c r="W1137" t="s">
        <v>3914</v>
      </c>
      <c r="X1137" t="s">
        <v>28</v>
      </c>
      <c r="Y1137" t="e">
        <f>VLOOKUP(W1137,ARD_SAFE_PROCESSED_20220608[[#This Row],[Column11]],1,FALSE)</f>
        <v>#N/A</v>
      </c>
      <c r="AB1137" t="str">
        <f>CONCATENATE(LEFT(ARD_SAFE_PROCESSED_20220608[[#This Row],[Column1]],6),"******",RIGHT(ARD_SAFE_PROCESSED_20220608[[#This Row],[Column1]],4),";",ARD_SAFE_PROCESSED_20220608[[#This Row],[Column11]])</f>
        <v>491914******3821;74357045333004778913037</v>
      </c>
      <c r="AD1137" t="str">
        <f>CLEAN(ARD_SAFE_PROCESSED_20220608[[#This Row],[Column1]])</f>
        <v>4919148401883821</v>
      </c>
      <c r="AE1137" t="str">
        <f>CLEAN(ARD_SAFE_PROCESSED_20220608[[#This Row],[Column2]])</f>
        <v>954149</v>
      </c>
      <c r="AF1137" t="str">
        <f>CLEAN(ARD_SAFE_PROCESSED_20220608[[#This Row],[Column3]])</f>
        <v>4031262</v>
      </c>
      <c r="AG1137" t="str">
        <f>CLEAN(ARD_SAFE_PROCESSED_20220608[[#This Row],[Column4]])</f>
        <v>EC</v>
      </c>
      <c r="AH1137" t="str">
        <f>CLEAN(ARD_SAFE_PROCESSED_20220608[[#This Row],[Column5]])</f>
        <v>20251129</v>
      </c>
      <c r="AI1137" t="str">
        <f>CLEAN(ARD_SAFE_PROCESSED_20220608[[#This Row],[Column6]])</f>
        <v>604</v>
      </c>
      <c r="AJ1137" t="str">
        <f>CLEAN(ARD_SAFE_PROCESSED_20220608[[#This Row],[Column7]])</f>
        <v>76</v>
      </c>
      <c r="AK1137" t="str">
        <f>CLEAN(ARD_SAFE_PROCESSED_20220608[[#This Row],[Column8]])</f>
        <v xml:space="preserve">DLC*RAPPI PRO PERU            </v>
      </c>
      <c r="AL1137" t="str">
        <f>CLEAN(ARD_SAFE_PROCESSED_20220608[[#This Row],[Column9]])</f>
        <v>20251129</v>
      </c>
      <c r="AM1137" t="str">
        <f>CLEAN(ARD_SAFE_PROCESSED_20220608[[#This Row],[Column10]])</f>
        <v xml:space="preserve">'                       </v>
      </c>
      <c r="AN1137" t="s">
        <v>8778</v>
      </c>
      <c r="AO1137" t="str">
        <f>CLEAN(ARD_SAFE_PROCESSED_20220608[[#This Row],[Column12]])</f>
        <v>9915867</v>
      </c>
      <c r="AP1137" t="str">
        <f>CLEAN(ARD_SAFE_PROCESSED_20220608[[#This Row],[Column13]])</f>
        <v xml:space="preserve">   </v>
      </c>
      <c r="AQ1137" t="str">
        <f>CLEAN(ARD_SAFE_PROCESSED_20220608[[#This Row],[Column14]])</f>
        <v xml:space="preserve">PV000000  </v>
      </c>
      <c r="AR1137" t="str">
        <f>CLEAN(ARD_SAFE_PROCESSED_20220608[[#This Row],[Column15]])</f>
        <v xml:space="preserve">E-COMMERCE                                        </v>
      </c>
      <c r="AS1137" t="str">
        <f>CLEAN(ARD_SAFE_PROCESSED_20220608[[#This Row],[Column16]])</f>
        <v xml:space="preserve">12601090832    </v>
      </c>
      <c r="AT1137" t="str">
        <f>CLEAN(ARD_SAFE_PROCESSED_20220608[[#This Row],[Column17]])</f>
        <v>16.90</v>
      </c>
      <c r="AU1137" t="str">
        <f>CLEAN(ARD_SAFE_PROCESSED_20220608[[#This Row],[Column18]])</f>
        <v xml:space="preserve">' </v>
      </c>
      <c r="AV1137" t="str">
        <f>CLEAN(ARD_SAFE_PROCESSED_20220608[[#This Row],[Column19]])</f>
        <v xml:space="preserve">          </v>
      </c>
      <c r="AW1137" t="str">
        <f>CLEAN(ARD_SAFE_PROCESSED_20220608[[#This Row],[Column20]])</f>
        <v>20251129</v>
      </c>
      <c r="AX1137" t="str">
        <f>CLEAN(ARD_SAFE_PROCESSED_20220608[[#This Row],[Column21]])</f>
        <v>73326</v>
      </c>
      <c r="AY1137" t="str">
        <f>LEFT(ARD_SAFE_PROCESSED_20220608[[#This Row],[Column1]],6)</f>
        <v>491914</v>
      </c>
      <c r="AZ1137" t="str">
        <f>RIGHT(ARD_SAFE_PROCESSED_20220608[[#This Row],[Column1]],4)</f>
        <v>3821</v>
      </c>
      <c r="BA1137" s="2">
        <f t="shared" si="107"/>
        <v>45994</v>
      </c>
      <c r="BB1137">
        <f t="shared" si="108"/>
        <v>5.03</v>
      </c>
      <c r="BC1137">
        <f t="shared" si="109"/>
        <v>16.899999999999999</v>
      </c>
      <c r="BD1137" t="str">
        <f t="shared" si="110"/>
        <v>6</v>
      </c>
      <c r="BE1137" t="str">
        <f t="shared" si="111"/>
        <v>F:TC40</v>
      </c>
    </row>
    <row r="1138" spans="1:57" hidden="1" x14ac:dyDescent="0.3">
      <c r="A1138" t="s">
        <v>2940</v>
      </c>
      <c r="B1138" t="s">
        <v>2941</v>
      </c>
      <c r="C1138" t="s">
        <v>141</v>
      </c>
      <c r="D1138" t="s">
        <v>25</v>
      </c>
      <c r="E1138" t="s">
        <v>511</v>
      </c>
      <c r="F1138" t="s">
        <v>28</v>
      </c>
      <c r="G1138" t="s">
        <v>29</v>
      </c>
      <c r="H1138" t="s">
        <v>142</v>
      </c>
      <c r="I1138" t="s">
        <v>514</v>
      </c>
      <c r="J1138" t="s">
        <v>21</v>
      </c>
      <c r="K1138" t="s">
        <v>2942</v>
      </c>
      <c r="L1138" t="s">
        <v>2943</v>
      </c>
      <c r="M1138" t="s">
        <v>65</v>
      </c>
      <c r="N1138" t="s">
        <v>26</v>
      </c>
      <c r="O1138" t="s">
        <v>27</v>
      </c>
      <c r="P1138" t="s">
        <v>2944</v>
      </c>
      <c r="Q1138" t="s">
        <v>2945</v>
      </c>
      <c r="R1138" t="s">
        <v>23</v>
      </c>
      <c r="S1138" t="s">
        <v>24</v>
      </c>
      <c r="T1138" t="s">
        <v>511</v>
      </c>
      <c r="U1138" t="s">
        <v>2946</v>
      </c>
      <c r="W1138" t="s">
        <v>6619</v>
      </c>
      <c r="X1138" t="s">
        <v>28</v>
      </c>
      <c r="Y1138" t="e">
        <f>VLOOKUP(W1138,ARD_SAFE_PROCESSED_20220608[[#This Row],[Column11]],1,FALSE)</f>
        <v>#N/A</v>
      </c>
      <c r="AB1138" t="str">
        <f>CONCATENATE(LEFT(ARD_SAFE_PROCESSED_20220608[[#This Row],[Column1]],6),"******",RIGHT(ARD_SAFE_PROCESSED_20220608[[#This Row],[Column1]],4),";",ARD_SAFE_PROCESSED_20220608[[#This Row],[Column11]])</f>
        <v>414791******6893;74357045333004782004336</v>
      </c>
      <c r="AD1138" t="str">
        <f>CLEAN(ARD_SAFE_PROCESSED_20220608[[#This Row],[Column1]])</f>
        <v>4147918422226893</v>
      </c>
      <c r="AE1138" t="str">
        <f>CLEAN(ARD_SAFE_PROCESSED_20220608[[#This Row],[Column2]])</f>
        <v>504094</v>
      </c>
      <c r="AF1138" t="str">
        <f>CLEAN(ARD_SAFE_PROCESSED_20220608[[#This Row],[Column3]])</f>
        <v>4032676</v>
      </c>
      <c r="AG1138" t="str">
        <f>CLEAN(ARD_SAFE_PROCESSED_20220608[[#This Row],[Column4]])</f>
        <v>EC</v>
      </c>
      <c r="AH1138" t="str">
        <f>CLEAN(ARD_SAFE_PROCESSED_20220608[[#This Row],[Column5]])</f>
        <v>20251128</v>
      </c>
      <c r="AI1138" t="str">
        <f>CLEAN(ARD_SAFE_PROCESSED_20220608[[#This Row],[Column6]])</f>
        <v>604</v>
      </c>
      <c r="AJ1138" t="str">
        <f>CLEAN(ARD_SAFE_PROCESSED_20220608[[#This Row],[Column7]])</f>
        <v>76</v>
      </c>
      <c r="AK1138" t="str">
        <f>CLEAN(ARD_SAFE_PROCESSED_20220608[[#This Row],[Column8]])</f>
        <v xml:space="preserve">MDOPAGO*MERCADO PAGO          </v>
      </c>
      <c r="AL1138" t="str">
        <f>CLEAN(ARD_SAFE_PROCESSED_20220608[[#This Row],[Column9]])</f>
        <v>20251129</v>
      </c>
      <c r="AM1138" t="str">
        <f>CLEAN(ARD_SAFE_PROCESSED_20220608[[#This Row],[Column10]])</f>
        <v xml:space="preserve">'                       </v>
      </c>
      <c r="AN1138" t="s">
        <v>2942</v>
      </c>
      <c r="AO1138" t="str">
        <f>CLEAN(ARD_SAFE_PROCESSED_20220608[[#This Row],[Column12]])</f>
        <v>8794527</v>
      </c>
      <c r="AP1138" t="str">
        <f>CLEAN(ARD_SAFE_PROCESSED_20220608[[#This Row],[Column13]])</f>
        <v xml:space="preserve">   </v>
      </c>
      <c r="AQ1138" t="str">
        <f>CLEAN(ARD_SAFE_PROCESSED_20220608[[#This Row],[Column14]])</f>
        <v xml:space="preserve">PV000000  </v>
      </c>
      <c r="AR1138" t="str">
        <f>CLEAN(ARD_SAFE_PROCESSED_20220608[[#This Row],[Column15]])</f>
        <v xml:space="preserve">E-COMMERCE                                        </v>
      </c>
      <c r="AS1138" t="str">
        <f>CLEAN(ARD_SAFE_PROCESSED_20220608[[#This Row],[Column16]])</f>
        <v xml:space="preserve">55408843888    </v>
      </c>
      <c r="AT1138" t="str">
        <f>CLEAN(ARD_SAFE_PROCESSED_20220608[[#This Row],[Column17]])</f>
        <v>228.80</v>
      </c>
      <c r="AU1138" t="str">
        <f>CLEAN(ARD_SAFE_PROCESSED_20220608[[#This Row],[Column18]])</f>
        <v xml:space="preserve">' </v>
      </c>
      <c r="AV1138" t="str">
        <f>CLEAN(ARD_SAFE_PROCESSED_20220608[[#This Row],[Column19]])</f>
        <v xml:space="preserve">          </v>
      </c>
      <c r="AW1138" t="str">
        <f>CLEAN(ARD_SAFE_PROCESSED_20220608[[#This Row],[Column20]])</f>
        <v>20251128</v>
      </c>
      <c r="AX1138" t="str">
        <f>CLEAN(ARD_SAFE_PROCESSED_20220608[[#This Row],[Column21]])</f>
        <v>223915</v>
      </c>
      <c r="AY1138" t="str">
        <f>LEFT(ARD_SAFE_PROCESSED_20220608[[#This Row],[Column1]],6)</f>
        <v>414791</v>
      </c>
      <c r="AZ1138" t="str">
        <f>RIGHT(ARD_SAFE_PROCESSED_20220608[[#This Row],[Column1]],4)</f>
        <v>6893</v>
      </c>
      <c r="BA1138" s="2">
        <f t="shared" si="107"/>
        <v>45994</v>
      </c>
      <c r="BB1138">
        <f t="shared" si="108"/>
        <v>68.02</v>
      </c>
      <c r="BC1138">
        <f t="shared" si="109"/>
        <v>228.8</v>
      </c>
      <c r="BD1138" t="str">
        <f t="shared" si="110"/>
        <v>6</v>
      </c>
      <c r="BE1138" t="str">
        <f t="shared" si="111"/>
        <v>F:TC40</v>
      </c>
    </row>
    <row r="1139" spans="1:57" hidden="1" x14ac:dyDescent="0.3">
      <c r="A1139" t="s">
        <v>6068</v>
      </c>
      <c r="B1139" t="s">
        <v>6069</v>
      </c>
      <c r="C1139" t="s">
        <v>164</v>
      </c>
      <c r="D1139" t="s">
        <v>25</v>
      </c>
      <c r="E1139" t="s">
        <v>514</v>
      </c>
      <c r="F1139" t="s">
        <v>28</v>
      </c>
      <c r="G1139" t="s">
        <v>29</v>
      </c>
      <c r="H1139" t="s">
        <v>165</v>
      </c>
      <c r="I1139" t="s">
        <v>514</v>
      </c>
      <c r="J1139" t="s">
        <v>21</v>
      </c>
      <c r="K1139" t="s">
        <v>6070</v>
      </c>
      <c r="L1139" t="s">
        <v>6071</v>
      </c>
      <c r="M1139" t="s">
        <v>65</v>
      </c>
      <c r="N1139" t="s">
        <v>26</v>
      </c>
      <c r="O1139" t="s">
        <v>27</v>
      </c>
      <c r="P1139" t="s">
        <v>6072</v>
      </c>
      <c r="Q1139" t="s">
        <v>84</v>
      </c>
      <c r="R1139" t="s">
        <v>23</v>
      </c>
      <c r="S1139" t="s">
        <v>24</v>
      </c>
      <c r="T1139" t="s">
        <v>514</v>
      </c>
      <c r="U1139" t="s">
        <v>6073</v>
      </c>
      <c r="W1139" t="s">
        <v>7634</v>
      </c>
      <c r="X1139" t="s">
        <v>28</v>
      </c>
      <c r="Y1139" t="e">
        <f>VLOOKUP(W1139,ARD_SAFE_PROCESSED_20220608[[#This Row],[Column11]],1,FALSE)</f>
        <v>#N/A</v>
      </c>
      <c r="AB1139" t="str">
        <f>CONCATENATE(LEFT(ARD_SAFE_PROCESSED_20220608[[#This Row],[Column1]],6),"******",RIGHT(ARD_SAFE_PROCESSED_20220608[[#This Row],[Column1]],4),";",ARD_SAFE_PROCESSED_20220608[[#This Row],[Column11]])</f>
        <v>455103******3209;74357045333004786410000</v>
      </c>
      <c r="AD1139" t="str">
        <f>CLEAN(ARD_SAFE_PROCESSED_20220608[[#This Row],[Column1]])</f>
        <v>4551038396183209</v>
      </c>
      <c r="AE1139" t="str">
        <f>CLEAN(ARD_SAFE_PROCESSED_20220608[[#This Row],[Column2]])</f>
        <v>802748</v>
      </c>
      <c r="AF1139" t="str">
        <f>CLEAN(ARD_SAFE_PROCESSED_20220608[[#This Row],[Column3]])</f>
        <v>4035823</v>
      </c>
      <c r="AG1139" t="str">
        <f>CLEAN(ARD_SAFE_PROCESSED_20220608[[#This Row],[Column4]])</f>
        <v>EC</v>
      </c>
      <c r="AH1139" t="str">
        <f>CLEAN(ARD_SAFE_PROCESSED_20220608[[#This Row],[Column5]])</f>
        <v>20251129</v>
      </c>
      <c r="AI1139" t="str">
        <f>CLEAN(ARD_SAFE_PROCESSED_20220608[[#This Row],[Column6]])</f>
        <v>604</v>
      </c>
      <c r="AJ1139" t="str">
        <f>CLEAN(ARD_SAFE_PROCESSED_20220608[[#This Row],[Column7]])</f>
        <v>76</v>
      </c>
      <c r="AK1139" t="str">
        <f>CLEAN(ARD_SAFE_PROCESSED_20220608[[#This Row],[Column8]])</f>
        <v xml:space="preserve">DLC*UBER RIDES                </v>
      </c>
      <c r="AL1139" t="str">
        <f>CLEAN(ARD_SAFE_PROCESSED_20220608[[#This Row],[Column9]])</f>
        <v>20251129</v>
      </c>
      <c r="AM1139" t="str">
        <f>CLEAN(ARD_SAFE_PROCESSED_20220608[[#This Row],[Column10]])</f>
        <v xml:space="preserve">'                       </v>
      </c>
      <c r="AN1139" t="s">
        <v>6070</v>
      </c>
      <c r="AO1139" t="str">
        <f>CLEAN(ARD_SAFE_PROCESSED_20220608[[#This Row],[Column12]])</f>
        <v>9884681</v>
      </c>
      <c r="AP1139" t="str">
        <f>CLEAN(ARD_SAFE_PROCESSED_20220608[[#This Row],[Column13]])</f>
        <v xml:space="preserve">   </v>
      </c>
      <c r="AQ1139" t="str">
        <f>CLEAN(ARD_SAFE_PROCESSED_20220608[[#This Row],[Column14]])</f>
        <v xml:space="preserve">PV000000  </v>
      </c>
      <c r="AR1139" t="str">
        <f>CLEAN(ARD_SAFE_PROCESSED_20220608[[#This Row],[Column15]])</f>
        <v xml:space="preserve">E-COMMERCE                                        </v>
      </c>
      <c r="AS1139" t="str">
        <f>CLEAN(ARD_SAFE_PROCESSED_20220608[[#This Row],[Column16]])</f>
        <v xml:space="preserve">12599952419    </v>
      </c>
      <c r="AT1139" t="str">
        <f>CLEAN(ARD_SAFE_PROCESSED_20220608[[#This Row],[Column17]])</f>
        <v>19.90</v>
      </c>
      <c r="AU1139" t="str">
        <f>CLEAN(ARD_SAFE_PROCESSED_20220608[[#This Row],[Column18]])</f>
        <v xml:space="preserve">' </v>
      </c>
      <c r="AV1139" t="str">
        <f>CLEAN(ARD_SAFE_PROCESSED_20220608[[#This Row],[Column19]])</f>
        <v xml:space="preserve">          </v>
      </c>
      <c r="AW1139" t="str">
        <f>CLEAN(ARD_SAFE_PROCESSED_20220608[[#This Row],[Column20]])</f>
        <v>20251129</v>
      </c>
      <c r="AX1139" t="str">
        <f>CLEAN(ARD_SAFE_PROCESSED_20220608[[#This Row],[Column21]])</f>
        <v>51918</v>
      </c>
      <c r="AY1139" t="str">
        <f>LEFT(ARD_SAFE_PROCESSED_20220608[[#This Row],[Column1]],6)</f>
        <v>455103</v>
      </c>
      <c r="AZ1139" t="str">
        <f>RIGHT(ARD_SAFE_PROCESSED_20220608[[#This Row],[Column1]],4)</f>
        <v>3209</v>
      </c>
      <c r="BA1139" s="2">
        <f t="shared" si="107"/>
        <v>45994</v>
      </c>
      <c r="BB1139">
        <f t="shared" si="108"/>
        <v>5.92</v>
      </c>
      <c r="BC1139">
        <f t="shared" si="109"/>
        <v>19.899999999999999</v>
      </c>
      <c r="BD1139" t="str">
        <f t="shared" si="110"/>
        <v>6</v>
      </c>
      <c r="BE1139" t="str">
        <f t="shared" si="111"/>
        <v>F:TC40</v>
      </c>
    </row>
    <row r="1140" spans="1:57" hidden="1" x14ac:dyDescent="0.3">
      <c r="A1140" t="s">
        <v>2887</v>
      </c>
      <c r="B1140" t="s">
        <v>2888</v>
      </c>
      <c r="C1140" t="s">
        <v>206</v>
      </c>
      <c r="D1140" t="s">
        <v>25</v>
      </c>
      <c r="E1140" t="s">
        <v>511</v>
      </c>
      <c r="F1140" t="s">
        <v>28</v>
      </c>
      <c r="G1140" t="s">
        <v>29</v>
      </c>
      <c r="H1140" t="s">
        <v>207</v>
      </c>
      <c r="I1140" t="s">
        <v>514</v>
      </c>
      <c r="J1140" t="s">
        <v>21</v>
      </c>
      <c r="K1140" t="s">
        <v>2889</v>
      </c>
      <c r="L1140" t="s">
        <v>2890</v>
      </c>
      <c r="M1140" t="s">
        <v>65</v>
      </c>
      <c r="N1140" t="s">
        <v>26</v>
      </c>
      <c r="O1140" t="s">
        <v>27</v>
      </c>
      <c r="P1140" t="s">
        <v>2891</v>
      </c>
      <c r="Q1140" t="s">
        <v>2892</v>
      </c>
      <c r="R1140" t="s">
        <v>23</v>
      </c>
      <c r="S1140" t="s">
        <v>24</v>
      </c>
      <c r="T1140" t="s">
        <v>511</v>
      </c>
      <c r="U1140" t="s">
        <v>2893</v>
      </c>
      <c r="W1140" t="s">
        <v>10941</v>
      </c>
      <c r="X1140" t="s">
        <v>28</v>
      </c>
      <c r="Y1140" t="e">
        <f>VLOOKUP(W1140,ARD_SAFE_PROCESSED_20220608[[#This Row],[Column11]],1,FALSE)</f>
        <v>#N/A</v>
      </c>
      <c r="AB1140" t="str">
        <f>CONCATENATE(LEFT(ARD_SAFE_PROCESSED_20220608[[#This Row],[Column1]],6),"******",RIGHT(ARD_SAFE_PROCESSED_20220608[[#This Row],[Column1]],4),";",ARD_SAFE_PROCESSED_20220608[[#This Row],[Column11]])</f>
        <v>414791******4889;74357045333004787518751</v>
      </c>
      <c r="AD1140" t="str">
        <f>CLEAN(ARD_SAFE_PROCESSED_20220608[[#This Row],[Column1]])</f>
        <v>4147918348814889</v>
      </c>
      <c r="AE1140" t="str">
        <f>CLEAN(ARD_SAFE_PROCESSED_20220608[[#This Row],[Column2]])</f>
        <v>389905</v>
      </c>
      <c r="AF1140" t="str">
        <f>CLEAN(ARD_SAFE_PROCESSED_20220608[[#This Row],[Column3]])</f>
        <v>4037147</v>
      </c>
      <c r="AG1140" t="str">
        <f>CLEAN(ARD_SAFE_PROCESSED_20220608[[#This Row],[Column4]])</f>
        <v>EC</v>
      </c>
      <c r="AH1140" t="str">
        <f>CLEAN(ARD_SAFE_PROCESSED_20220608[[#This Row],[Column5]])</f>
        <v>20251128</v>
      </c>
      <c r="AI1140" t="str">
        <f>CLEAN(ARD_SAFE_PROCESSED_20220608[[#This Row],[Column6]])</f>
        <v>604</v>
      </c>
      <c r="AJ1140" t="str">
        <f>CLEAN(ARD_SAFE_PROCESSED_20220608[[#This Row],[Column7]])</f>
        <v>76</v>
      </c>
      <c r="AK1140" t="str">
        <f>CLEAN(ARD_SAFE_PROCESSED_20220608[[#This Row],[Column8]])</f>
        <v xml:space="preserve">PYU*CABIFY                    </v>
      </c>
      <c r="AL1140" t="str">
        <f>CLEAN(ARD_SAFE_PROCESSED_20220608[[#This Row],[Column9]])</f>
        <v>20251129</v>
      </c>
      <c r="AM1140" t="str">
        <f>CLEAN(ARD_SAFE_PROCESSED_20220608[[#This Row],[Column10]])</f>
        <v xml:space="preserve">'                       </v>
      </c>
      <c r="AN1140" t="s">
        <v>2889</v>
      </c>
      <c r="AO1140" t="str">
        <f>CLEAN(ARD_SAFE_PROCESSED_20220608[[#This Row],[Column12]])</f>
        <v>8771403</v>
      </c>
      <c r="AP1140" t="str">
        <f>CLEAN(ARD_SAFE_PROCESSED_20220608[[#This Row],[Column13]])</f>
        <v xml:space="preserve">   </v>
      </c>
      <c r="AQ1140" t="str">
        <f>CLEAN(ARD_SAFE_PROCESSED_20220608[[#This Row],[Column14]])</f>
        <v xml:space="preserve">PV000000  </v>
      </c>
      <c r="AR1140" t="str">
        <f>CLEAN(ARD_SAFE_PROCESSED_20220608[[#This Row],[Column15]])</f>
        <v xml:space="preserve">E-COMMERCE                                        </v>
      </c>
      <c r="AS1140" t="str">
        <f>CLEAN(ARD_SAFE_PROCESSED_20220608[[#This Row],[Column16]])</f>
        <v>104239876935a2b</v>
      </c>
      <c r="AT1140" t="str">
        <f>CLEAN(ARD_SAFE_PROCESSED_20220608[[#This Row],[Column17]])</f>
        <v>20.41</v>
      </c>
      <c r="AU1140" t="str">
        <f>CLEAN(ARD_SAFE_PROCESSED_20220608[[#This Row],[Column18]])</f>
        <v xml:space="preserve">' </v>
      </c>
      <c r="AV1140" t="str">
        <f>CLEAN(ARD_SAFE_PROCESSED_20220608[[#This Row],[Column19]])</f>
        <v xml:space="preserve">          </v>
      </c>
      <c r="AW1140" t="str">
        <f>CLEAN(ARD_SAFE_PROCESSED_20220608[[#This Row],[Column20]])</f>
        <v>20251128</v>
      </c>
      <c r="AX1140" t="str">
        <f>CLEAN(ARD_SAFE_PROCESSED_20220608[[#This Row],[Column21]])</f>
        <v>215649</v>
      </c>
      <c r="AY1140" t="str">
        <f>LEFT(ARD_SAFE_PROCESSED_20220608[[#This Row],[Column1]],6)</f>
        <v>414791</v>
      </c>
      <c r="AZ1140" t="str">
        <f>RIGHT(ARD_SAFE_PROCESSED_20220608[[#This Row],[Column1]],4)</f>
        <v>4889</v>
      </c>
      <c r="BA1140" s="2">
        <f t="shared" si="107"/>
        <v>45994</v>
      </c>
      <c r="BB1140">
        <f t="shared" si="108"/>
        <v>6.07</v>
      </c>
      <c r="BC1140">
        <f t="shared" si="109"/>
        <v>20.41</v>
      </c>
      <c r="BD1140" t="str">
        <f t="shared" si="110"/>
        <v>6</v>
      </c>
      <c r="BE1140" t="str">
        <f t="shared" si="111"/>
        <v>F:TC40</v>
      </c>
    </row>
    <row r="1141" spans="1:57" hidden="1" x14ac:dyDescent="0.3">
      <c r="A1141" t="s">
        <v>2856</v>
      </c>
      <c r="B1141" t="s">
        <v>2857</v>
      </c>
      <c r="C1141" t="s">
        <v>206</v>
      </c>
      <c r="D1141" t="s">
        <v>25</v>
      </c>
      <c r="E1141" t="s">
        <v>514</v>
      </c>
      <c r="F1141" t="s">
        <v>28</v>
      </c>
      <c r="G1141" t="s">
        <v>29</v>
      </c>
      <c r="H1141" t="s">
        <v>207</v>
      </c>
      <c r="I1141" t="s">
        <v>514</v>
      </c>
      <c r="J1141" t="s">
        <v>21</v>
      </c>
      <c r="K1141" t="s">
        <v>2858</v>
      </c>
      <c r="L1141" t="s">
        <v>2859</v>
      </c>
      <c r="M1141" t="s">
        <v>65</v>
      </c>
      <c r="N1141" t="s">
        <v>26</v>
      </c>
      <c r="O1141" t="s">
        <v>27</v>
      </c>
      <c r="P1141" t="s">
        <v>2860</v>
      </c>
      <c r="Q1141" t="s">
        <v>2861</v>
      </c>
      <c r="R1141" t="s">
        <v>23</v>
      </c>
      <c r="S1141" t="s">
        <v>24</v>
      </c>
      <c r="T1141" t="s">
        <v>514</v>
      </c>
      <c r="U1141" t="s">
        <v>2862</v>
      </c>
      <c r="W1141" t="s">
        <v>4672</v>
      </c>
      <c r="X1141" t="s">
        <v>28</v>
      </c>
      <c r="Y1141" t="e">
        <f>VLOOKUP(W1141,ARD_SAFE_PROCESSED_20220608[[#This Row],[Column11]],1,FALSE)</f>
        <v>#N/A</v>
      </c>
      <c r="AB1141" t="str">
        <f>CONCATENATE(LEFT(ARD_SAFE_PROCESSED_20220608[[#This Row],[Column1]],6),"******",RIGHT(ARD_SAFE_PROCESSED_20220608[[#This Row],[Column1]],4),";",ARD_SAFE_PROCESSED_20220608[[#This Row],[Column11]])</f>
        <v>414720******2106;74357045333004787661346</v>
      </c>
      <c r="AD1141" t="str">
        <f>CLEAN(ARD_SAFE_PROCESSED_20220608[[#This Row],[Column1]])</f>
        <v>4147202759262106</v>
      </c>
      <c r="AE1141" t="str">
        <f>CLEAN(ARD_SAFE_PROCESSED_20220608[[#This Row],[Column2]])</f>
        <v>08319D</v>
      </c>
      <c r="AF1141" t="str">
        <f>CLEAN(ARD_SAFE_PROCESSED_20220608[[#This Row],[Column3]])</f>
        <v>4037147</v>
      </c>
      <c r="AG1141" t="str">
        <f>CLEAN(ARD_SAFE_PROCESSED_20220608[[#This Row],[Column4]])</f>
        <v>EC</v>
      </c>
      <c r="AH1141" t="str">
        <f>CLEAN(ARD_SAFE_PROCESSED_20220608[[#This Row],[Column5]])</f>
        <v>20251129</v>
      </c>
      <c r="AI1141" t="str">
        <f>CLEAN(ARD_SAFE_PROCESSED_20220608[[#This Row],[Column6]])</f>
        <v>604</v>
      </c>
      <c r="AJ1141" t="str">
        <f>CLEAN(ARD_SAFE_PROCESSED_20220608[[#This Row],[Column7]])</f>
        <v>76</v>
      </c>
      <c r="AK1141" t="str">
        <f>CLEAN(ARD_SAFE_PROCESSED_20220608[[#This Row],[Column8]])</f>
        <v xml:space="preserve">PYU*CABIFY                    </v>
      </c>
      <c r="AL1141" t="str">
        <f>CLEAN(ARD_SAFE_PROCESSED_20220608[[#This Row],[Column9]])</f>
        <v>20251129</v>
      </c>
      <c r="AM1141" t="str">
        <f>CLEAN(ARD_SAFE_PROCESSED_20220608[[#This Row],[Column10]])</f>
        <v xml:space="preserve">'                       </v>
      </c>
      <c r="AN1141" t="s">
        <v>2858</v>
      </c>
      <c r="AO1141" t="str">
        <f>CLEAN(ARD_SAFE_PROCESSED_20220608[[#This Row],[Column12]])</f>
        <v>9032353</v>
      </c>
      <c r="AP1141" t="str">
        <f>CLEAN(ARD_SAFE_PROCESSED_20220608[[#This Row],[Column13]])</f>
        <v xml:space="preserve">   </v>
      </c>
      <c r="AQ1141" t="str">
        <f>CLEAN(ARD_SAFE_PROCESSED_20220608[[#This Row],[Column14]])</f>
        <v xml:space="preserve">PV000000  </v>
      </c>
      <c r="AR1141" t="str">
        <f>CLEAN(ARD_SAFE_PROCESSED_20220608[[#This Row],[Column15]])</f>
        <v xml:space="preserve">E-COMMERCE                                        </v>
      </c>
      <c r="AS1141" t="str">
        <f>CLEAN(ARD_SAFE_PROCESSED_20220608[[#This Row],[Column16]])</f>
        <v>104241121206d3d</v>
      </c>
      <c r="AT1141" t="str">
        <f>CLEAN(ARD_SAFE_PROCESSED_20220608[[#This Row],[Column17]])</f>
        <v>30.95</v>
      </c>
      <c r="AU1141" t="str">
        <f>CLEAN(ARD_SAFE_PROCESSED_20220608[[#This Row],[Column18]])</f>
        <v xml:space="preserve">' </v>
      </c>
      <c r="AV1141" t="str">
        <f>CLEAN(ARD_SAFE_PROCESSED_20220608[[#This Row],[Column19]])</f>
        <v xml:space="preserve">          </v>
      </c>
      <c r="AW1141" t="str">
        <f>CLEAN(ARD_SAFE_PROCESSED_20220608[[#This Row],[Column20]])</f>
        <v>20251129</v>
      </c>
      <c r="AX1141" t="str">
        <f>CLEAN(ARD_SAFE_PROCESSED_20220608[[#This Row],[Column21]])</f>
        <v>121943</v>
      </c>
      <c r="AY1141" t="str">
        <f>LEFT(ARD_SAFE_PROCESSED_20220608[[#This Row],[Column1]],6)</f>
        <v>414720</v>
      </c>
      <c r="AZ1141" t="str">
        <f>RIGHT(ARD_SAFE_PROCESSED_20220608[[#This Row],[Column1]],4)</f>
        <v>2106</v>
      </c>
      <c r="BA1141" s="2">
        <f t="shared" si="107"/>
        <v>45994</v>
      </c>
      <c r="BB1141">
        <f t="shared" si="108"/>
        <v>9.2100000000000009</v>
      </c>
      <c r="BC1141">
        <f t="shared" si="109"/>
        <v>9.2100000000000009</v>
      </c>
      <c r="BD1141" t="str">
        <f t="shared" si="110"/>
        <v>6</v>
      </c>
      <c r="BE1141" t="str">
        <f t="shared" si="111"/>
        <v>F:TC40</v>
      </c>
    </row>
    <row r="1142" spans="1:57" hidden="1" x14ac:dyDescent="0.3">
      <c r="A1142" t="s">
        <v>6095</v>
      </c>
      <c r="B1142" t="s">
        <v>6096</v>
      </c>
      <c r="C1142" t="s">
        <v>6097</v>
      </c>
      <c r="D1142" t="s">
        <v>25</v>
      </c>
      <c r="E1142" t="s">
        <v>514</v>
      </c>
      <c r="F1142" t="s">
        <v>28</v>
      </c>
      <c r="G1142" t="s">
        <v>29</v>
      </c>
      <c r="H1142" t="s">
        <v>6098</v>
      </c>
      <c r="I1142" t="s">
        <v>514</v>
      </c>
      <c r="J1142" t="s">
        <v>21</v>
      </c>
      <c r="K1142" t="s">
        <v>6099</v>
      </c>
      <c r="L1142" t="s">
        <v>6100</v>
      </c>
      <c r="M1142" t="s">
        <v>65</v>
      </c>
      <c r="N1142" t="s">
        <v>26</v>
      </c>
      <c r="O1142" t="s">
        <v>27</v>
      </c>
      <c r="P1142" t="s">
        <v>6101</v>
      </c>
      <c r="Q1142" t="s">
        <v>6102</v>
      </c>
      <c r="R1142" t="s">
        <v>23</v>
      </c>
      <c r="S1142" t="s">
        <v>24</v>
      </c>
      <c r="T1142" t="s">
        <v>514</v>
      </c>
      <c r="U1142" t="s">
        <v>6103</v>
      </c>
      <c r="W1142" t="s">
        <v>3879</v>
      </c>
      <c r="X1142" t="s">
        <v>28</v>
      </c>
      <c r="Y1142" t="e">
        <f>VLOOKUP(W1142,ARD_SAFE_PROCESSED_20220608[[#This Row],[Column11]],1,FALSE)</f>
        <v>#N/A</v>
      </c>
      <c r="AB1142" t="str">
        <f>CONCATENATE(LEFT(ARD_SAFE_PROCESSED_20220608[[#This Row],[Column1]],6),"******",RIGHT(ARD_SAFE_PROCESSED_20220608[[#This Row],[Column1]],4),";",ARD_SAFE_PROCESSED_20220608[[#This Row],[Column11]])</f>
        <v>455170******5458;74357045333004790000086</v>
      </c>
      <c r="AD1142" t="str">
        <f>CLEAN(ARD_SAFE_PROCESSED_20220608[[#This Row],[Column1]])</f>
        <v>4551708394375458</v>
      </c>
      <c r="AE1142" t="str">
        <f>CLEAN(ARD_SAFE_PROCESSED_20220608[[#This Row],[Column2]])</f>
        <v>741909</v>
      </c>
      <c r="AF1142" t="str">
        <f>CLEAN(ARD_SAFE_PROCESSED_20220608[[#This Row],[Column3]])</f>
        <v>4039407</v>
      </c>
      <c r="AG1142" t="str">
        <f>CLEAN(ARD_SAFE_PROCESSED_20220608[[#This Row],[Column4]])</f>
        <v>EC</v>
      </c>
      <c r="AH1142" t="str">
        <f>CLEAN(ARD_SAFE_PROCESSED_20220608[[#This Row],[Column5]])</f>
        <v>20251129</v>
      </c>
      <c r="AI1142" t="str">
        <f>CLEAN(ARD_SAFE_PROCESSED_20220608[[#This Row],[Column6]])</f>
        <v>604</v>
      </c>
      <c r="AJ1142" t="str">
        <f>CLEAN(ARD_SAFE_PROCESSED_20220608[[#This Row],[Column7]])</f>
        <v>76</v>
      </c>
      <c r="AK1142" t="str">
        <f>CLEAN(ARD_SAFE_PROCESSED_20220608[[#This Row],[Column8]])</f>
        <v xml:space="preserve">DLC*BOLD                      </v>
      </c>
      <c r="AL1142" t="str">
        <f>CLEAN(ARD_SAFE_PROCESSED_20220608[[#This Row],[Column9]])</f>
        <v>20251129</v>
      </c>
      <c r="AM1142" t="str">
        <f>CLEAN(ARD_SAFE_PROCESSED_20220608[[#This Row],[Column10]])</f>
        <v xml:space="preserve">'                       </v>
      </c>
      <c r="AN1142" t="s">
        <v>6099</v>
      </c>
      <c r="AO1142" t="str">
        <f>CLEAN(ARD_SAFE_PROCESSED_20220608[[#This Row],[Column12]])</f>
        <v>9015400</v>
      </c>
      <c r="AP1142" t="str">
        <f>CLEAN(ARD_SAFE_PROCESSED_20220608[[#This Row],[Column13]])</f>
        <v xml:space="preserve">   </v>
      </c>
      <c r="AQ1142" t="str">
        <f>CLEAN(ARD_SAFE_PROCESSED_20220608[[#This Row],[Column14]])</f>
        <v xml:space="preserve">PV000000  </v>
      </c>
      <c r="AR1142" t="str">
        <f>CLEAN(ARD_SAFE_PROCESSED_20220608[[#This Row],[Column15]])</f>
        <v xml:space="preserve">E-COMMERCE                                        </v>
      </c>
      <c r="AS1142" t="str">
        <f>CLEAN(ARD_SAFE_PROCESSED_20220608[[#This Row],[Column16]])</f>
        <v xml:space="preserve">12603886844    </v>
      </c>
      <c r="AT1142" t="str">
        <f>CLEAN(ARD_SAFE_PROCESSED_20220608[[#This Row],[Column17]])</f>
        <v>24.99</v>
      </c>
      <c r="AU1142" t="str">
        <f>CLEAN(ARD_SAFE_PROCESSED_20220608[[#This Row],[Column18]])</f>
        <v xml:space="preserve">' </v>
      </c>
      <c r="AV1142" t="str">
        <f>CLEAN(ARD_SAFE_PROCESSED_20220608[[#This Row],[Column19]])</f>
        <v xml:space="preserve">          </v>
      </c>
      <c r="AW1142" t="str">
        <f>CLEAN(ARD_SAFE_PROCESSED_20220608[[#This Row],[Column20]])</f>
        <v>20251129</v>
      </c>
      <c r="AX1142" t="str">
        <f>CLEAN(ARD_SAFE_PROCESSED_20220608[[#This Row],[Column21]])</f>
        <v>114219</v>
      </c>
      <c r="AY1142" t="str">
        <f>LEFT(ARD_SAFE_PROCESSED_20220608[[#This Row],[Column1]],6)</f>
        <v>455170</v>
      </c>
      <c r="AZ1142" t="str">
        <f>RIGHT(ARD_SAFE_PROCESSED_20220608[[#This Row],[Column1]],4)</f>
        <v>5458</v>
      </c>
      <c r="BA1142" s="2">
        <f t="shared" si="107"/>
        <v>45994</v>
      </c>
      <c r="BB1142">
        <f t="shared" si="108"/>
        <v>7.44</v>
      </c>
      <c r="BC1142">
        <f t="shared" si="109"/>
        <v>24.99</v>
      </c>
      <c r="BD1142" t="str">
        <f t="shared" si="110"/>
        <v>6</v>
      </c>
      <c r="BE1142" t="str">
        <f t="shared" si="111"/>
        <v>F:TC40</v>
      </c>
    </row>
    <row r="1143" spans="1:57" hidden="1" x14ac:dyDescent="0.3">
      <c r="A1143" t="s">
        <v>6126</v>
      </c>
      <c r="B1143" t="s">
        <v>6127</v>
      </c>
      <c r="C1143" t="s">
        <v>235</v>
      </c>
      <c r="D1143" t="s">
        <v>25</v>
      </c>
      <c r="E1143" t="s">
        <v>514</v>
      </c>
      <c r="F1143" t="s">
        <v>28</v>
      </c>
      <c r="G1143" t="s">
        <v>29</v>
      </c>
      <c r="H1143" t="s">
        <v>144</v>
      </c>
      <c r="I1143" t="s">
        <v>514</v>
      </c>
      <c r="J1143" t="s">
        <v>21</v>
      </c>
      <c r="K1143" t="s">
        <v>6128</v>
      </c>
      <c r="L1143" t="s">
        <v>6129</v>
      </c>
      <c r="M1143" t="s">
        <v>65</v>
      </c>
      <c r="N1143" t="s">
        <v>26</v>
      </c>
      <c r="O1143" t="s">
        <v>27</v>
      </c>
      <c r="P1143" t="s">
        <v>6130</v>
      </c>
      <c r="Q1143" t="s">
        <v>6131</v>
      </c>
      <c r="R1143" t="s">
        <v>23</v>
      </c>
      <c r="S1143" t="s">
        <v>24</v>
      </c>
      <c r="T1143" t="s">
        <v>514</v>
      </c>
      <c r="U1143" t="s">
        <v>6132</v>
      </c>
      <c r="W1143" t="s">
        <v>3946</v>
      </c>
      <c r="X1143" t="s">
        <v>28</v>
      </c>
      <c r="Y1143" t="e">
        <f>VLOOKUP(W1143,ARD_SAFE_PROCESSED_20220608[[#This Row],[Column11]],1,FALSE)</f>
        <v>#N/A</v>
      </c>
      <c r="AB1143" t="str">
        <f>CONCATENATE(LEFT(ARD_SAFE_PROCESSED_20220608[[#This Row],[Column1]],6),"******",RIGHT(ARD_SAFE_PROCESSED_20220608[[#This Row],[Column1]],4),";",ARD_SAFE_PROCESSED_20220608[[#This Row],[Column11]])</f>
        <v>455170******0611;74357045333004790320005</v>
      </c>
      <c r="AD1143" t="str">
        <f>CLEAN(ARD_SAFE_PROCESSED_20220608[[#This Row],[Column1]])</f>
        <v>4551708419820611</v>
      </c>
      <c r="AE1143" t="str">
        <f>CLEAN(ARD_SAFE_PROCESSED_20220608[[#This Row],[Column2]])</f>
        <v>030440</v>
      </c>
      <c r="AF1143" t="str">
        <f>CLEAN(ARD_SAFE_PROCESSED_20220608[[#This Row],[Column3]])</f>
        <v>4039447</v>
      </c>
      <c r="AG1143" t="str">
        <f>CLEAN(ARD_SAFE_PROCESSED_20220608[[#This Row],[Column4]])</f>
        <v>EC</v>
      </c>
      <c r="AH1143" t="str">
        <f>CLEAN(ARD_SAFE_PROCESSED_20220608[[#This Row],[Column5]])</f>
        <v>20251129</v>
      </c>
      <c r="AI1143" t="str">
        <f>CLEAN(ARD_SAFE_PROCESSED_20220608[[#This Row],[Column6]])</f>
        <v>604</v>
      </c>
      <c r="AJ1143" t="str">
        <f>CLEAN(ARD_SAFE_PROCESSED_20220608[[#This Row],[Column7]])</f>
        <v>76</v>
      </c>
      <c r="AK1143" t="str">
        <f>CLEAN(ARD_SAFE_PROCESSED_20220608[[#This Row],[Column8]])</f>
        <v xml:space="preserve">DLC*RAPPI PERU                </v>
      </c>
      <c r="AL1143" t="str">
        <f>CLEAN(ARD_SAFE_PROCESSED_20220608[[#This Row],[Column9]])</f>
        <v>20251129</v>
      </c>
      <c r="AM1143" t="str">
        <f>CLEAN(ARD_SAFE_PROCESSED_20220608[[#This Row],[Column10]])</f>
        <v xml:space="preserve">'                       </v>
      </c>
      <c r="AN1143" t="s">
        <v>6128</v>
      </c>
      <c r="AO1143" t="str">
        <f>CLEAN(ARD_SAFE_PROCESSED_20220608[[#This Row],[Column12]])</f>
        <v>9935874</v>
      </c>
      <c r="AP1143" t="str">
        <f>CLEAN(ARD_SAFE_PROCESSED_20220608[[#This Row],[Column13]])</f>
        <v xml:space="preserve">   </v>
      </c>
      <c r="AQ1143" t="str">
        <f>CLEAN(ARD_SAFE_PROCESSED_20220608[[#This Row],[Column14]])</f>
        <v xml:space="preserve">PV000000  </v>
      </c>
      <c r="AR1143" t="str">
        <f>CLEAN(ARD_SAFE_PROCESSED_20220608[[#This Row],[Column15]])</f>
        <v xml:space="preserve">E-COMMERCE                                        </v>
      </c>
      <c r="AS1143" t="str">
        <f>CLEAN(ARD_SAFE_PROCESSED_20220608[[#This Row],[Column16]])</f>
        <v xml:space="preserve">12601478852    </v>
      </c>
      <c r="AT1143" t="str">
        <f>CLEAN(ARD_SAFE_PROCESSED_20220608[[#This Row],[Column17]])</f>
        <v>99.72</v>
      </c>
      <c r="AU1143" t="str">
        <f>CLEAN(ARD_SAFE_PROCESSED_20220608[[#This Row],[Column18]])</f>
        <v xml:space="preserve">' </v>
      </c>
      <c r="AV1143" t="str">
        <f>CLEAN(ARD_SAFE_PROCESSED_20220608[[#This Row],[Column19]])</f>
        <v xml:space="preserve">          </v>
      </c>
      <c r="AW1143" t="str">
        <f>CLEAN(ARD_SAFE_PROCESSED_20220608[[#This Row],[Column20]])</f>
        <v>20251129</v>
      </c>
      <c r="AX1143" t="str">
        <f>CLEAN(ARD_SAFE_PROCESSED_20220608[[#This Row],[Column21]])</f>
        <v>80906</v>
      </c>
      <c r="AY1143" t="str">
        <f>LEFT(ARD_SAFE_PROCESSED_20220608[[#This Row],[Column1]],6)</f>
        <v>455170</v>
      </c>
      <c r="AZ1143" t="str">
        <f>RIGHT(ARD_SAFE_PROCESSED_20220608[[#This Row],[Column1]],4)</f>
        <v>0611</v>
      </c>
      <c r="BA1143" s="2">
        <f t="shared" si="107"/>
        <v>45994</v>
      </c>
      <c r="BB1143">
        <f t="shared" si="108"/>
        <v>29.68</v>
      </c>
      <c r="BC1143">
        <f t="shared" si="109"/>
        <v>99.72</v>
      </c>
      <c r="BD1143" t="str">
        <f t="shared" si="110"/>
        <v>6</v>
      </c>
      <c r="BE1143" t="str">
        <f t="shared" si="111"/>
        <v>F:TC40</v>
      </c>
    </row>
    <row r="1144" spans="1:57" hidden="1" x14ac:dyDescent="0.3">
      <c r="A1144" t="s">
        <v>6056</v>
      </c>
      <c r="B1144" t="s">
        <v>6057</v>
      </c>
      <c r="C1144" t="s">
        <v>383</v>
      </c>
      <c r="D1144" t="s">
        <v>25</v>
      </c>
      <c r="E1144" t="s">
        <v>514</v>
      </c>
      <c r="F1144" t="s">
        <v>28</v>
      </c>
      <c r="G1144" t="s">
        <v>29</v>
      </c>
      <c r="H1144" t="s">
        <v>155</v>
      </c>
      <c r="I1144" t="s">
        <v>514</v>
      </c>
      <c r="J1144" t="s">
        <v>21</v>
      </c>
      <c r="K1144" t="s">
        <v>6058</v>
      </c>
      <c r="L1144" t="s">
        <v>6059</v>
      </c>
      <c r="M1144" t="s">
        <v>65</v>
      </c>
      <c r="N1144" t="s">
        <v>26</v>
      </c>
      <c r="O1144" t="s">
        <v>27</v>
      </c>
      <c r="P1144" t="s">
        <v>6060</v>
      </c>
      <c r="Q1144" t="s">
        <v>156</v>
      </c>
      <c r="R1144" t="s">
        <v>23</v>
      </c>
      <c r="S1144" t="s">
        <v>24</v>
      </c>
      <c r="T1144" t="s">
        <v>514</v>
      </c>
      <c r="U1144" t="s">
        <v>6061</v>
      </c>
      <c r="W1144" t="s">
        <v>4677</v>
      </c>
      <c r="X1144" t="s">
        <v>28</v>
      </c>
      <c r="Y1144" t="e">
        <f>VLOOKUP(W1144,ARD_SAFE_PROCESSED_20220608[[#This Row],[Column11]],1,FALSE)</f>
        <v>#N/A</v>
      </c>
      <c r="AB1144" t="str">
        <f>CONCATENATE(LEFT(ARD_SAFE_PROCESSED_20220608[[#This Row],[Column1]],6),"******",RIGHT(ARD_SAFE_PROCESSED_20220608[[#This Row],[Column1]],4),";",ARD_SAFE_PROCESSED_20220608[[#This Row],[Column11]])</f>
        <v>455103******1659;74357045333004791000523</v>
      </c>
      <c r="AD1144" t="str">
        <f>CLEAN(ARD_SAFE_PROCESSED_20220608[[#This Row],[Column1]])</f>
        <v>4551038391791659</v>
      </c>
      <c r="AE1144" t="str">
        <f>CLEAN(ARD_SAFE_PROCESSED_20220608[[#This Row],[Column2]])</f>
        <v>109024</v>
      </c>
      <c r="AF1144" t="str">
        <f>CLEAN(ARD_SAFE_PROCESSED_20220608[[#This Row],[Column3]])</f>
        <v>4039669</v>
      </c>
      <c r="AG1144" t="str">
        <f>CLEAN(ARD_SAFE_PROCESSED_20220608[[#This Row],[Column4]])</f>
        <v>EC</v>
      </c>
      <c r="AH1144" t="str">
        <f>CLEAN(ARD_SAFE_PROCESSED_20220608[[#This Row],[Column5]])</f>
        <v>20251129</v>
      </c>
      <c r="AI1144" t="str">
        <f>CLEAN(ARD_SAFE_PROCESSED_20220608[[#This Row],[Column6]])</f>
        <v>604</v>
      </c>
      <c r="AJ1144" t="str">
        <f>CLEAN(ARD_SAFE_PROCESSED_20220608[[#This Row],[Column7]])</f>
        <v>76</v>
      </c>
      <c r="AK1144" t="str">
        <f>CLEAN(ARD_SAFE_PROCESSED_20220608[[#This Row],[Column8]])</f>
        <v xml:space="preserve">DLC*BETTER ME                 </v>
      </c>
      <c r="AL1144" t="str">
        <f>CLEAN(ARD_SAFE_PROCESSED_20220608[[#This Row],[Column9]])</f>
        <v>20251129</v>
      </c>
      <c r="AM1144" t="str">
        <f>CLEAN(ARD_SAFE_PROCESSED_20220608[[#This Row],[Column10]])</f>
        <v xml:space="preserve">'                       </v>
      </c>
      <c r="AN1144" t="s">
        <v>6058</v>
      </c>
      <c r="AO1144" t="str">
        <f>CLEAN(ARD_SAFE_PROCESSED_20220608[[#This Row],[Column12]])</f>
        <v>9947416</v>
      </c>
      <c r="AP1144" t="str">
        <f>CLEAN(ARD_SAFE_PROCESSED_20220608[[#This Row],[Column13]])</f>
        <v xml:space="preserve">   </v>
      </c>
      <c r="AQ1144" t="str">
        <f>CLEAN(ARD_SAFE_PROCESSED_20220608[[#This Row],[Column14]])</f>
        <v xml:space="preserve">PV000000  </v>
      </c>
      <c r="AR1144" t="str">
        <f>CLEAN(ARD_SAFE_PROCESSED_20220608[[#This Row],[Column15]])</f>
        <v xml:space="preserve">E-COMMERCE                                        </v>
      </c>
      <c r="AS1144" t="str">
        <f>CLEAN(ARD_SAFE_PROCESSED_20220608[[#This Row],[Column16]])</f>
        <v xml:space="preserve">12601822219    </v>
      </c>
      <c r="AT1144" t="str">
        <f>CLEAN(ARD_SAFE_PROCESSED_20220608[[#This Row],[Column17]])</f>
        <v>85.70</v>
      </c>
      <c r="AU1144" t="str">
        <f>CLEAN(ARD_SAFE_PROCESSED_20220608[[#This Row],[Column18]])</f>
        <v xml:space="preserve">' </v>
      </c>
      <c r="AV1144" t="str">
        <f>CLEAN(ARD_SAFE_PROCESSED_20220608[[#This Row],[Column19]])</f>
        <v xml:space="preserve">          </v>
      </c>
      <c r="AW1144" t="str">
        <f>CLEAN(ARD_SAFE_PROCESSED_20220608[[#This Row],[Column20]])</f>
        <v>20251129</v>
      </c>
      <c r="AX1144" t="str">
        <f>CLEAN(ARD_SAFE_PROCESSED_20220608[[#This Row],[Column21]])</f>
        <v>84101</v>
      </c>
      <c r="AY1144" t="str">
        <f>LEFT(ARD_SAFE_PROCESSED_20220608[[#This Row],[Column1]],6)</f>
        <v>455103</v>
      </c>
      <c r="AZ1144" t="str">
        <f>RIGHT(ARD_SAFE_PROCESSED_20220608[[#This Row],[Column1]],4)</f>
        <v>1659</v>
      </c>
      <c r="BA1144" s="2">
        <f t="shared" si="107"/>
        <v>45994</v>
      </c>
      <c r="BB1144">
        <f t="shared" si="108"/>
        <v>25.5</v>
      </c>
      <c r="BC1144">
        <f t="shared" si="109"/>
        <v>85.7</v>
      </c>
      <c r="BD1144" t="str">
        <f t="shared" si="110"/>
        <v>6</v>
      </c>
      <c r="BE1144" t="str">
        <f t="shared" si="111"/>
        <v>F:TC40</v>
      </c>
    </row>
    <row r="1145" spans="1:57" hidden="1" x14ac:dyDescent="0.3">
      <c r="A1145" t="s">
        <v>3457</v>
      </c>
      <c r="B1145" t="s">
        <v>3458</v>
      </c>
      <c r="C1145" t="s">
        <v>383</v>
      </c>
      <c r="D1145" t="s">
        <v>25</v>
      </c>
      <c r="E1145" t="s">
        <v>514</v>
      </c>
      <c r="F1145" t="s">
        <v>28</v>
      </c>
      <c r="G1145" t="s">
        <v>29</v>
      </c>
      <c r="H1145" t="s">
        <v>155</v>
      </c>
      <c r="I1145" t="s">
        <v>514</v>
      </c>
      <c r="J1145" t="s">
        <v>21</v>
      </c>
      <c r="K1145" t="s">
        <v>3459</v>
      </c>
      <c r="L1145" t="s">
        <v>3460</v>
      </c>
      <c r="M1145" t="s">
        <v>65</v>
      </c>
      <c r="N1145" t="s">
        <v>26</v>
      </c>
      <c r="O1145" t="s">
        <v>27</v>
      </c>
      <c r="P1145" t="s">
        <v>3461</v>
      </c>
      <c r="Q1145" t="s">
        <v>156</v>
      </c>
      <c r="R1145" t="s">
        <v>23</v>
      </c>
      <c r="S1145" t="s">
        <v>24</v>
      </c>
      <c r="T1145" t="s">
        <v>514</v>
      </c>
      <c r="U1145" t="s">
        <v>3462</v>
      </c>
      <c r="W1145" t="s">
        <v>7923</v>
      </c>
      <c r="X1145" t="s">
        <v>28</v>
      </c>
      <c r="Y1145" t="e">
        <f>VLOOKUP(W1145,ARD_SAFE_PROCESSED_20220608[[#This Row],[Column11]],1,FALSE)</f>
        <v>#N/A</v>
      </c>
      <c r="AB1145" t="str">
        <f>CONCATENATE(LEFT(ARD_SAFE_PROCESSED_20220608[[#This Row],[Column1]],6),"******",RIGHT(ARD_SAFE_PROCESSED_20220608[[#This Row],[Column1]],4),";",ARD_SAFE_PROCESSED_20220608[[#This Row],[Column11]])</f>
        <v>421355******0203;74357045333004791001778</v>
      </c>
      <c r="AD1145" t="str">
        <f>CLEAN(ARD_SAFE_PROCESSED_20220608[[#This Row],[Column1]])</f>
        <v>4213550184690203</v>
      </c>
      <c r="AE1145" t="str">
        <f>CLEAN(ARD_SAFE_PROCESSED_20220608[[#This Row],[Column2]])</f>
        <v>196025</v>
      </c>
      <c r="AF1145" t="str">
        <f>CLEAN(ARD_SAFE_PROCESSED_20220608[[#This Row],[Column3]])</f>
        <v>4039669</v>
      </c>
      <c r="AG1145" t="str">
        <f>CLEAN(ARD_SAFE_PROCESSED_20220608[[#This Row],[Column4]])</f>
        <v>EC</v>
      </c>
      <c r="AH1145" t="str">
        <f>CLEAN(ARD_SAFE_PROCESSED_20220608[[#This Row],[Column5]])</f>
        <v>20251129</v>
      </c>
      <c r="AI1145" t="str">
        <f>CLEAN(ARD_SAFE_PROCESSED_20220608[[#This Row],[Column6]])</f>
        <v>604</v>
      </c>
      <c r="AJ1145" t="str">
        <f>CLEAN(ARD_SAFE_PROCESSED_20220608[[#This Row],[Column7]])</f>
        <v>76</v>
      </c>
      <c r="AK1145" t="str">
        <f>CLEAN(ARD_SAFE_PROCESSED_20220608[[#This Row],[Column8]])</f>
        <v xml:space="preserve">DLC*BETTER ME                 </v>
      </c>
      <c r="AL1145" t="str">
        <f>CLEAN(ARD_SAFE_PROCESSED_20220608[[#This Row],[Column9]])</f>
        <v>20251129</v>
      </c>
      <c r="AM1145" t="str">
        <f>CLEAN(ARD_SAFE_PROCESSED_20220608[[#This Row],[Column10]])</f>
        <v xml:space="preserve">'                       </v>
      </c>
      <c r="AN1145" t="s">
        <v>3459</v>
      </c>
      <c r="AO1145" t="str">
        <f>CLEAN(ARD_SAFE_PROCESSED_20220608[[#This Row],[Column12]])</f>
        <v>9301526</v>
      </c>
      <c r="AP1145" t="str">
        <f>CLEAN(ARD_SAFE_PROCESSED_20220608[[#This Row],[Column13]])</f>
        <v xml:space="preserve">   </v>
      </c>
      <c r="AQ1145" t="str">
        <f>CLEAN(ARD_SAFE_PROCESSED_20220608[[#This Row],[Column14]])</f>
        <v xml:space="preserve">PV000000  </v>
      </c>
      <c r="AR1145" t="str">
        <f>CLEAN(ARD_SAFE_PROCESSED_20220608[[#This Row],[Column15]])</f>
        <v xml:space="preserve">E-COMMERCE                                        </v>
      </c>
      <c r="AS1145" t="str">
        <f>CLEAN(ARD_SAFE_PROCESSED_20220608[[#This Row],[Column16]])</f>
        <v xml:space="preserve">12610906127    </v>
      </c>
      <c r="AT1145" t="str">
        <f>CLEAN(ARD_SAFE_PROCESSED_20220608[[#This Row],[Column17]])</f>
        <v>85.70</v>
      </c>
      <c r="AU1145" t="str">
        <f>CLEAN(ARD_SAFE_PROCESSED_20220608[[#This Row],[Column18]])</f>
        <v xml:space="preserve">' </v>
      </c>
      <c r="AV1145" t="str">
        <f>CLEAN(ARD_SAFE_PROCESSED_20220608[[#This Row],[Column19]])</f>
        <v xml:space="preserve">          </v>
      </c>
      <c r="AW1145" t="str">
        <f>CLEAN(ARD_SAFE_PROCESSED_20220608[[#This Row],[Column20]])</f>
        <v>20251129</v>
      </c>
      <c r="AX1145" t="str">
        <f>CLEAN(ARD_SAFE_PROCESSED_20220608[[#This Row],[Column21]])</f>
        <v>205802</v>
      </c>
      <c r="AY1145" t="str">
        <f>LEFT(ARD_SAFE_PROCESSED_20220608[[#This Row],[Column1]],6)</f>
        <v>421355</v>
      </c>
      <c r="AZ1145" t="str">
        <f>RIGHT(ARD_SAFE_PROCESSED_20220608[[#This Row],[Column1]],4)</f>
        <v>0203</v>
      </c>
      <c r="BA1145" s="2">
        <f t="shared" si="107"/>
        <v>45994</v>
      </c>
      <c r="BB1145">
        <f t="shared" si="108"/>
        <v>25.5</v>
      </c>
      <c r="BC1145">
        <f t="shared" si="109"/>
        <v>85.7</v>
      </c>
      <c r="BD1145" t="str">
        <f t="shared" si="110"/>
        <v>6</v>
      </c>
      <c r="BE1145" t="str">
        <f t="shared" si="111"/>
        <v>F:TC40</v>
      </c>
    </row>
    <row r="1146" spans="1:57" hidden="1" x14ac:dyDescent="0.3">
      <c r="A1146" t="s">
        <v>3182</v>
      </c>
      <c r="B1146" t="s">
        <v>3195</v>
      </c>
      <c r="C1146" t="s">
        <v>465</v>
      </c>
      <c r="D1146" t="s">
        <v>25</v>
      </c>
      <c r="E1146" t="s">
        <v>514</v>
      </c>
      <c r="F1146" t="s">
        <v>28</v>
      </c>
      <c r="G1146" t="s">
        <v>29</v>
      </c>
      <c r="H1146" t="s">
        <v>481</v>
      </c>
      <c r="I1146" t="s">
        <v>514</v>
      </c>
      <c r="J1146" t="s">
        <v>21</v>
      </c>
      <c r="K1146" t="s">
        <v>3196</v>
      </c>
      <c r="L1146" t="s">
        <v>3197</v>
      </c>
      <c r="M1146" t="s">
        <v>65</v>
      </c>
      <c r="N1146" t="s">
        <v>26</v>
      </c>
      <c r="O1146" t="s">
        <v>27</v>
      </c>
      <c r="P1146" t="s">
        <v>3198</v>
      </c>
      <c r="Q1146" t="s">
        <v>3199</v>
      </c>
      <c r="R1146" t="s">
        <v>23</v>
      </c>
      <c r="S1146" t="s">
        <v>24</v>
      </c>
      <c r="T1146" t="s">
        <v>514</v>
      </c>
      <c r="U1146" t="s">
        <v>3200</v>
      </c>
      <c r="W1146" t="s">
        <v>5459</v>
      </c>
      <c r="X1146" t="s">
        <v>28</v>
      </c>
      <c r="Y1146" t="e">
        <f>VLOOKUP(W1146,ARD_SAFE_PROCESSED_20220608[[#This Row],[Column11]],1,FALSE)</f>
        <v>#N/A</v>
      </c>
      <c r="AB1146" t="str">
        <f>CONCATENATE(LEFT(ARD_SAFE_PROCESSED_20220608[[#This Row],[Column1]],6),"******",RIGHT(ARD_SAFE_PROCESSED_20220608[[#This Row],[Column1]],4),";",ARD_SAFE_PROCESSED_20220608[[#This Row],[Column11]])</f>
        <v>421355******7471;74357045333004792403239</v>
      </c>
      <c r="AD1146" t="str">
        <f>CLEAN(ARD_SAFE_PROCESSED_20220608[[#This Row],[Column1]])</f>
        <v>4213550152597471</v>
      </c>
      <c r="AE1146" t="str">
        <f>CLEAN(ARD_SAFE_PROCESSED_20220608[[#This Row],[Column2]])</f>
        <v>612145</v>
      </c>
      <c r="AF1146" t="str">
        <f>CLEAN(ARD_SAFE_PROCESSED_20220608[[#This Row],[Column3]])</f>
        <v>4040140</v>
      </c>
      <c r="AG1146" t="str">
        <f>CLEAN(ARD_SAFE_PROCESSED_20220608[[#This Row],[Column4]])</f>
        <v>EC</v>
      </c>
      <c r="AH1146" t="str">
        <f>CLEAN(ARD_SAFE_PROCESSED_20220608[[#This Row],[Column5]])</f>
        <v>20251129</v>
      </c>
      <c r="AI1146" t="str">
        <f>CLEAN(ARD_SAFE_PROCESSED_20220608[[#This Row],[Column6]])</f>
        <v>604</v>
      </c>
      <c r="AJ1146" t="str">
        <f>CLEAN(ARD_SAFE_PROCESSED_20220608[[#This Row],[Column7]])</f>
        <v>76</v>
      </c>
      <c r="AK1146" t="str">
        <f>CLEAN(ARD_SAFE_PROCESSED_20220608[[#This Row],[Column8]])</f>
        <v xml:space="preserve">ECM*TEMU.COM                  </v>
      </c>
      <c r="AL1146" t="str">
        <f>CLEAN(ARD_SAFE_PROCESSED_20220608[[#This Row],[Column9]])</f>
        <v>20251129</v>
      </c>
      <c r="AM1146" t="str">
        <f>CLEAN(ARD_SAFE_PROCESSED_20220608[[#This Row],[Column10]])</f>
        <v xml:space="preserve">'                       </v>
      </c>
      <c r="AN1146" t="s">
        <v>3196</v>
      </c>
      <c r="AO1146" t="str">
        <f>CLEAN(ARD_SAFE_PROCESSED_20220608[[#This Row],[Column12]])</f>
        <v>9147251</v>
      </c>
      <c r="AP1146" t="str">
        <f>CLEAN(ARD_SAFE_PROCESSED_20220608[[#This Row],[Column13]])</f>
        <v xml:space="preserve">   </v>
      </c>
      <c r="AQ1146" t="str">
        <f>CLEAN(ARD_SAFE_PROCESSED_20220608[[#This Row],[Column14]])</f>
        <v xml:space="preserve">PV000000  </v>
      </c>
      <c r="AR1146" t="str">
        <f>CLEAN(ARD_SAFE_PROCESSED_20220608[[#This Row],[Column15]])</f>
        <v xml:space="preserve">E-COMMERCE                                        </v>
      </c>
      <c r="AS1146" t="str">
        <f>CLEAN(ARD_SAFE_PROCESSED_20220608[[#This Row],[Column16]])</f>
        <v xml:space="preserve">133405717643   </v>
      </c>
      <c r="AT1146" t="str">
        <f>CLEAN(ARD_SAFE_PROCESSED_20220608[[#This Row],[Column17]])</f>
        <v>47.10</v>
      </c>
      <c r="AU1146" t="str">
        <f>CLEAN(ARD_SAFE_PROCESSED_20220608[[#This Row],[Column18]])</f>
        <v xml:space="preserve">' </v>
      </c>
      <c r="AV1146" t="str">
        <f>CLEAN(ARD_SAFE_PROCESSED_20220608[[#This Row],[Column19]])</f>
        <v xml:space="preserve">          </v>
      </c>
      <c r="AW1146" t="str">
        <f>CLEAN(ARD_SAFE_PROCESSED_20220608[[#This Row],[Column20]])</f>
        <v>20251129</v>
      </c>
      <c r="AX1146" t="str">
        <f>CLEAN(ARD_SAFE_PROCESSED_20220608[[#This Row],[Column21]])</f>
        <v>160952</v>
      </c>
      <c r="AY1146" t="str">
        <f>LEFT(ARD_SAFE_PROCESSED_20220608[[#This Row],[Column1]],6)</f>
        <v>421355</v>
      </c>
      <c r="AZ1146" t="str">
        <f>RIGHT(ARD_SAFE_PROCESSED_20220608[[#This Row],[Column1]],4)</f>
        <v>7471</v>
      </c>
      <c r="BA1146" s="2">
        <f t="shared" si="107"/>
        <v>45994</v>
      </c>
      <c r="BB1146">
        <f t="shared" si="108"/>
        <v>14.02</v>
      </c>
      <c r="BC1146">
        <f t="shared" si="109"/>
        <v>47.1</v>
      </c>
      <c r="BD1146" t="str">
        <f t="shared" si="110"/>
        <v>6</v>
      </c>
      <c r="BE1146" t="str">
        <f t="shared" si="111"/>
        <v>F:TC40</v>
      </c>
    </row>
    <row r="1147" spans="1:57" hidden="1" x14ac:dyDescent="0.3">
      <c r="A1147" t="s">
        <v>3182</v>
      </c>
      <c r="B1147" t="s">
        <v>3189</v>
      </c>
      <c r="C1147" t="s">
        <v>465</v>
      </c>
      <c r="D1147" t="s">
        <v>25</v>
      </c>
      <c r="E1147" t="s">
        <v>514</v>
      </c>
      <c r="F1147" t="s">
        <v>28</v>
      </c>
      <c r="G1147" t="s">
        <v>29</v>
      </c>
      <c r="H1147" t="s">
        <v>481</v>
      </c>
      <c r="I1147" t="s">
        <v>514</v>
      </c>
      <c r="J1147" t="s">
        <v>21</v>
      </c>
      <c r="K1147" t="s">
        <v>3190</v>
      </c>
      <c r="L1147" t="s">
        <v>3191</v>
      </c>
      <c r="M1147" t="s">
        <v>65</v>
      </c>
      <c r="N1147" t="s">
        <v>26</v>
      </c>
      <c r="O1147" t="s">
        <v>27</v>
      </c>
      <c r="P1147" t="s">
        <v>3192</v>
      </c>
      <c r="Q1147" t="s">
        <v>3193</v>
      </c>
      <c r="R1147" t="s">
        <v>23</v>
      </c>
      <c r="S1147" t="s">
        <v>24</v>
      </c>
      <c r="T1147" t="s">
        <v>514</v>
      </c>
      <c r="U1147" t="s">
        <v>3194</v>
      </c>
      <c r="W1147" t="s">
        <v>5464</v>
      </c>
      <c r="X1147" t="s">
        <v>28</v>
      </c>
      <c r="Y1147" t="e">
        <f>VLOOKUP(W1147,ARD_SAFE_PROCESSED_20220608[[#This Row],[Column11]],1,FALSE)</f>
        <v>#N/A</v>
      </c>
      <c r="AB1147" t="str">
        <f>CONCATENATE(LEFT(ARD_SAFE_PROCESSED_20220608[[#This Row],[Column1]],6),"******",RIGHT(ARD_SAFE_PROCESSED_20220608[[#This Row],[Column1]],4),";",ARD_SAFE_PROCESSED_20220608[[#This Row],[Column11]])</f>
        <v>421355******7471;74357045333004792403247</v>
      </c>
      <c r="AD1147" t="str">
        <f>CLEAN(ARD_SAFE_PROCESSED_20220608[[#This Row],[Column1]])</f>
        <v>4213550152597471</v>
      </c>
      <c r="AE1147" t="str">
        <f>CLEAN(ARD_SAFE_PROCESSED_20220608[[#This Row],[Column2]])</f>
        <v>536183</v>
      </c>
      <c r="AF1147" t="str">
        <f>CLEAN(ARD_SAFE_PROCESSED_20220608[[#This Row],[Column3]])</f>
        <v>4040140</v>
      </c>
      <c r="AG1147" t="str">
        <f>CLEAN(ARD_SAFE_PROCESSED_20220608[[#This Row],[Column4]])</f>
        <v>EC</v>
      </c>
      <c r="AH1147" t="str">
        <f>CLEAN(ARD_SAFE_PROCESSED_20220608[[#This Row],[Column5]])</f>
        <v>20251129</v>
      </c>
      <c r="AI1147" t="str">
        <f>CLEAN(ARD_SAFE_PROCESSED_20220608[[#This Row],[Column6]])</f>
        <v>604</v>
      </c>
      <c r="AJ1147" t="str">
        <f>CLEAN(ARD_SAFE_PROCESSED_20220608[[#This Row],[Column7]])</f>
        <v>76</v>
      </c>
      <c r="AK1147" t="str">
        <f>CLEAN(ARD_SAFE_PROCESSED_20220608[[#This Row],[Column8]])</f>
        <v xml:space="preserve">ECM*TEMU.COM                  </v>
      </c>
      <c r="AL1147" t="str">
        <f>CLEAN(ARD_SAFE_PROCESSED_20220608[[#This Row],[Column9]])</f>
        <v>20251129</v>
      </c>
      <c r="AM1147" t="str">
        <f>CLEAN(ARD_SAFE_PROCESSED_20220608[[#This Row],[Column10]])</f>
        <v xml:space="preserve">'                       </v>
      </c>
      <c r="AN1147" t="s">
        <v>3190</v>
      </c>
      <c r="AO1147" t="str">
        <f>CLEAN(ARD_SAFE_PROCESSED_20220608[[#This Row],[Column12]])</f>
        <v>9148198</v>
      </c>
      <c r="AP1147" t="str">
        <f>CLEAN(ARD_SAFE_PROCESSED_20220608[[#This Row],[Column13]])</f>
        <v xml:space="preserve">   </v>
      </c>
      <c r="AQ1147" t="str">
        <f>CLEAN(ARD_SAFE_PROCESSED_20220608[[#This Row],[Column14]])</f>
        <v xml:space="preserve">PV000000  </v>
      </c>
      <c r="AR1147" t="str">
        <f>CLEAN(ARD_SAFE_PROCESSED_20220608[[#This Row],[Column15]])</f>
        <v xml:space="preserve">E-COMMERCE                                        </v>
      </c>
      <c r="AS1147" t="str">
        <f>CLEAN(ARD_SAFE_PROCESSED_20220608[[#This Row],[Column16]])</f>
        <v xml:space="preserve">133405722124   </v>
      </c>
      <c r="AT1147" t="str">
        <f>CLEAN(ARD_SAFE_PROCESSED_20220608[[#This Row],[Column17]])</f>
        <v>54.36</v>
      </c>
      <c r="AU1147" t="str">
        <f>CLEAN(ARD_SAFE_PROCESSED_20220608[[#This Row],[Column18]])</f>
        <v xml:space="preserve">' </v>
      </c>
      <c r="AV1147" t="str">
        <f>CLEAN(ARD_SAFE_PROCESSED_20220608[[#This Row],[Column19]])</f>
        <v xml:space="preserve">          </v>
      </c>
      <c r="AW1147" t="str">
        <f>CLEAN(ARD_SAFE_PROCESSED_20220608[[#This Row],[Column20]])</f>
        <v>20251129</v>
      </c>
      <c r="AX1147" t="str">
        <f>CLEAN(ARD_SAFE_PROCESSED_20220608[[#This Row],[Column21]])</f>
        <v>161138</v>
      </c>
      <c r="AY1147" t="str">
        <f>LEFT(ARD_SAFE_PROCESSED_20220608[[#This Row],[Column1]],6)</f>
        <v>421355</v>
      </c>
      <c r="AZ1147" t="str">
        <f>RIGHT(ARD_SAFE_PROCESSED_20220608[[#This Row],[Column1]],4)</f>
        <v>7471</v>
      </c>
      <c r="BA1147" s="2">
        <f t="shared" si="107"/>
        <v>45994</v>
      </c>
      <c r="BB1147">
        <f t="shared" si="108"/>
        <v>16.18</v>
      </c>
      <c r="BC1147">
        <f t="shared" si="109"/>
        <v>54.36</v>
      </c>
      <c r="BD1147" t="str">
        <f t="shared" si="110"/>
        <v>6</v>
      </c>
      <c r="BE1147" t="str">
        <f t="shared" si="111"/>
        <v>F:TC40</v>
      </c>
    </row>
    <row r="1148" spans="1:57" hidden="1" x14ac:dyDescent="0.3">
      <c r="A1148" t="s">
        <v>3182</v>
      </c>
      <c r="B1148" t="s">
        <v>3183</v>
      </c>
      <c r="C1148" t="s">
        <v>465</v>
      </c>
      <c r="D1148" t="s">
        <v>25</v>
      </c>
      <c r="E1148" t="s">
        <v>514</v>
      </c>
      <c r="F1148" t="s">
        <v>28</v>
      </c>
      <c r="G1148" t="s">
        <v>29</v>
      </c>
      <c r="H1148" t="s">
        <v>481</v>
      </c>
      <c r="I1148" t="s">
        <v>514</v>
      </c>
      <c r="J1148" t="s">
        <v>21</v>
      </c>
      <c r="K1148" t="s">
        <v>3184</v>
      </c>
      <c r="L1148" t="s">
        <v>3185</v>
      </c>
      <c r="M1148" t="s">
        <v>65</v>
      </c>
      <c r="N1148" t="s">
        <v>26</v>
      </c>
      <c r="O1148" t="s">
        <v>27</v>
      </c>
      <c r="P1148" t="s">
        <v>3186</v>
      </c>
      <c r="Q1148" t="s">
        <v>3187</v>
      </c>
      <c r="R1148" t="s">
        <v>23</v>
      </c>
      <c r="S1148" t="s">
        <v>24</v>
      </c>
      <c r="T1148" t="s">
        <v>514</v>
      </c>
      <c r="U1148" t="s">
        <v>3188</v>
      </c>
      <c r="W1148" t="s">
        <v>2488</v>
      </c>
      <c r="X1148" t="s">
        <v>28</v>
      </c>
      <c r="Y1148" t="e">
        <f>VLOOKUP(W1148,ARD_SAFE_PROCESSED_20220608[[#This Row],[Column11]],1,FALSE)</f>
        <v>#N/A</v>
      </c>
      <c r="AB1148" t="str">
        <f>CONCATENATE(LEFT(ARD_SAFE_PROCESSED_20220608[[#This Row],[Column1]],6),"******",RIGHT(ARD_SAFE_PROCESSED_20220608[[#This Row],[Column1]],4),";",ARD_SAFE_PROCESSED_20220608[[#This Row],[Column11]])</f>
        <v>421355******7471;74357045333004792403288</v>
      </c>
      <c r="AD1148" t="str">
        <f>CLEAN(ARD_SAFE_PROCESSED_20220608[[#This Row],[Column1]])</f>
        <v>4213550152597471</v>
      </c>
      <c r="AE1148" t="str">
        <f>CLEAN(ARD_SAFE_PROCESSED_20220608[[#This Row],[Column2]])</f>
        <v>182574</v>
      </c>
      <c r="AF1148" t="str">
        <f>CLEAN(ARD_SAFE_PROCESSED_20220608[[#This Row],[Column3]])</f>
        <v>4040140</v>
      </c>
      <c r="AG1148" t="str">
        <f>CLEAN(ARD_SAFE_PROCESSED_20220608[[#This Row],[Column4]])</f>
        <v>EC</v>
      </c>
      <c r="AH1148" t="str">
        <f>CLEAN(ARD_SAFE_PROCESSED_20220608[[#This Row],[Column5]])</f>
        <v>20251129</v>
      </c>
      <c r="AI1148" t="str">
        <f>CLEAN(ARD_SAFE_PROCESSED_20220608[[#This Row],[Column6]])</f>
        <v>604</v>
      </c>
      <c r="AJ1148" t="str">
        <f>CLEAN(ARD_SAFE_PROCESSED_20220608[[#This Row],[Column7]])</f>
        <v>76</v>
      </c>
      <c r="AK1148" t="str">
        <f>CLEAN(ARD_SAFE_PROCESSED_20220608[[#This Row],[Column8]])</f>
        <v xml:space="preserve">ECM*TEMU.COM                  </v>
      </c>
      <c r="AL1148" t="str">
        <f>CLEAN(ARD_SAFE_PROCESSED_20220608[[#This Row],[Column9]])</f>
        <v>20251129</v>
      </c>
      <c r="AM1148" t="str">
        <f>CLEAN(ARD_SAFE_PROCESSED_20220608[[#This Row],[Column10]])</f>
        <v xml:space="preserve">'                       </v>
      </c>
      <c r="AN1148" t="s">
        <v>3184</v>
      </c>
      <c r="AO1148" t="str">
        <f>CLEAN(ARD_SAFE_PROCESSED_20220608[[#This Row],[Column12]])</f>
        <v>9149577</v>
      </c>
      <c r="AP1148" t="str">
        <f>CLEAN(ARD_SAFE_PROCESSED_20220608[[#This Row],[Column13]])</f>
        <v xml:space="preserve">   </v>
      </c>
      <c r="AQ1148" t="str">
        <f>CLEAN(ARD_SAFE_PROCESSED_20220608[[#This Row],[Column14]])</f>
        <v xml:space="preserve">PV000000  </v>
      </c>
      <c r="AR1148" t="str">
        <f>CLEAN(ARD_SAFE_PROCESSED_20220608[[#This Row],[Column15]])</f>
        <v xml:space="preserve">E-COMMERCE                                        </v>
      </c>
      <c r="AS1148" t="str">
        <f>CLEAN(ARD_SAFE_PROCESSED_20220608[[#This Row],[Column16]])</f>
        <v xml:space="preserve">133405728722   </v>
      </c>
      <c r="AT1148" t="str">
        <f>CLEAN(ARD_SAFE_PROCESSED_20220608[[#This Row],[Column17]])</f>
        <v>45.62</v>
      </c>
      <c r="AU1148" t="str">
        <f>CLEAN(ARD_SAFE_PROCESSED_20220608[[#This Row],[Column18]])</f>
        <v xml:space="preserve">' </v>
      </c>
      <c r="AV1148" t="str">
        <f>CLEAN(ARD_SAFE_PROCESSED_20220608[[#This Row],[Column19]])</f>
        <v xml:space="preserve">          </v>
      </c>
      <c r="AW1148" t="str">
        <f>CLEAN(ARD_SAFE_PROCESSED_20220608[[#This Row],[Column20]])</f>
        <v>20251129</v>
      </c>
      <c r="AX1148" t="str">
        <f>CLEAN(ARD_SAFE_PROCESSED_20220608[[#This Row],[Column21]])</f>
        <v>161410</v>
      </c>
      <c r="AY1148" t="str">
        <f>LEFT(ARD_SAFE_PROCESSED_20220608[[#This Row],[Column1]],6)</f>
        <v>421355</v>
      </c>
      <c r="AZ1148" t="str">
        <f>RIGHT(ARD_SAFE_PROCESSED_20220608[[#This Row],[Column1]],4)</f>
        <v>7471</v>
      </c>
      <c r="BA1148" s="2">
        <f t="shared" si="107"/>
        <v>45994</v>
      </c>
      <c r="BB1148">
        <f t="shared" si="108"/>
        <v>13.58</v>
      </c>
      <c r="BC1148">
        <f t="shared" si="109"/>
        <v>45.62</v>
      </c>
      <c r="BD1148" t="str">
        <f t="shared" si="110"/>
        <v>6</v>
      </c>
      <c r="BE1148" t="str">
        <f t="shared" si="111"/>
        <v>F:TC40</v>
      </c>
    </row>
    <row r="1149" spans="1:57" hidden="1" x14ac:dyDescent="0.3">
      <c r="A1149" t="s">
        <v>8283</v>
      </c>
      <c r="B1149" t="s">
        <v>8284</v>
      </c>
      <c r="C1149" t="s">
        <v>8285</v>
      </c>
      <c r="D1149" t="s">
        <v>25</v>
      </c>
      <c r="E1149" t="s">
        <v>491</v>
      </c>
      <c r="F1149" t="s">
        <v>28</v>
      </c>
      <c r="G1149" t="s">
        <v>29</v>
      </c>
      <c r="H1149" t="s">
        <v>3137</v>
      </c>
      <c r="I1149" t="s">
        <v>514</v>
      </c>
      <c r="J1149" t="s">
        <v>21</v>
      </c>
      <c r="K1149" t="s">
        <v>8286</v>
      </c>
      <c r="L1149" t="s">
        <v>8287</v>
      </c>
      <c r="M1149" t="s">
        <v>65</v>
      </c>
      <c r="N1149" t="s">
        <v>26</v>
      </c>
      <c r="O1149" t="s">
        <v>27</v>
      </c>
      <c r="P1149" t="s">
        <v>8288</v>
      </c>
      <c r="Q1149" t="s">
        <v>8289</v>
      </c>
      <c r="R1149" t="s">
        <v>23</v>
      </c>
      <c r="S1149" t="s">
        <v>24</v>
      </c>
      <c r="T1149" t="s">
        <v>491</v>
      </c>
      <c r="U1149" t="s">
        <v>8290</v>
      </c>
      <c r="W1149" t="s">
        <v>10863</v>
      </c>
      <c r="X1149" t="s">
        <v>10949</v>
      </c>
      <c r="Y1149" t="e">
        <f>VLOOKUP(W1149,ARD_SAFE_PROCESSED_20220608[[#This Row],[Column11]],1,FALSE)</f>
        <v>#N/A</v>
      </c>
      <c r="AB1149" t="str">
        <f>CONCATENATE(LEFT(ARD_SAFE_PROCESSED_20220608[[#This Row],[Column1]],6),"******",RIGHT(ARD_SAFE_PROCESSED_20220608[[#This Row],[Column1]],4),";",ARD_SAFE_PROCESSED_20220608[[#This Row],[Column11]])</f>
        <v>477289******2799;74357045333004792500034</v>
      </c>
      <c r="AD1149" t="str">
        <f>CLEAN(ARD_SAFE_PROCESSED_20220608[[#This Row],[Column1]])</f>
        <v>4772890028432799</v>
      </c>
      <c r="AE1149" t="str">
        <f>CLEAN(ARD_SAFE_PROCESSED_20220608[[#This Row],[Column2]])</f>
        <v>583581</v>
      </c>
      <c r="AF1149" t="str">
        <f>CLEAN(ARD_SAFE_PROCESSED_20220608[[#This Row],[Column3]])</f>
        <v>4040149</v>
      </c>
      <c r="AG1149" t="str">
        <f>CLEAN(ARD_SAFE_PROCESSED_20220608[[#This Row],[Column4]])</f>
        <v>EC</v>
      </c>
      <c r="AH1149" t="str">
        <f>CLEAN(ARD_SAFE_PROCESSED_20220608[[#This Row],[Column5]])</f>
        <v>20251125</v>
      </c>
      <c r="AI1149" t="str">
        <f>CLEAN(ARD_SAFE_PROCESSED_20220608[[#This Row],[Column6]])</f>
        <v>604</v>
      </c>
      <c r="AJ1149" t="str">
        <f>CLEAN(ARD_SAFE_PROCESSED_20220608[[#This Row],[Column7]])</f>
        <v>76</v>
      </c>
      <c r="AK1149" t="str">
        <f>CLEAN(ARD_SAFE_PROCESSED_20220608[[#This Row],[Column8]])</f>
        <v xml:space="preserve">DLC*TUTORIAL EXPERTCHAT ME    </v>
      </c>
      <c r="AL1149" t="str">
        <f>CLEAN(ARD_SAFE_PROCESSED_20220608[[#This Row],[Column9]])</f>
        <v>20251129</v>
      </c>
      <c r="AM1149" t="str">
        <f>CLEAN(ARD_SAFE_PROCESSED_20220608[[#This Row],[Column10]])</f>
        <v xml:space="preserve">'                       </v>
      </c>
      <c r="AN1149" t="s">
        <v>8286</v>
      </c>
      <c r="AO1149" t="str">
        <f>CLEAN(ARD_SAFE_PROCESSED_20220608[[#This Row],[Column12]])</f>
        <v>5902632</v>
      </c>
      <c r="AP1149" t="str">
        <f>CLEAN(ARD_SAFE_PROCESSED_20220608[[#This Row],[Column13]])</f>
        <v xml:space="preserve">   </v>
      </c>
      <c r="AQ1149" t="str">
        <f>CLEAN(ARD_SAFE_PROCESSED_20220608[[#This Row],[Column14]])</f>
        <v xml:space="preserve">PV000000  </v>
      </c>
      <c r="AR1149" t="str">
        <f>CLEAN(ARD_SAFE_PROCESSED_20220608[[#This Row],[Column15]])</f>
        <v xml:space="preserve">E-COMMERCE                                        </v>
      </c>
      <c r="AS1149" t="str">
        <f>CLEAN(ARD_SAFE_PROCESSED_20220608[[#This Row],[Column16]])</f>
        <v xml:space="preserve">12548323777    </v>
      </c>
      <c r="AT1149" t="str">
        <f>CLEAN(ARD_SAFE_PROCESSED_20220608[[#This Row],[Column17]])</f>
        <v>3.36</v>
      </c>
      <c r="AU1149" t="str">
        <f>CLEAN(ARD_SAFE_PROCESSED_20220608[[#This Row],[Column18]])</f>
        <v xml:space="preserve">' </v>
      </c>
      <c r="AV1149" t="str">
        <f>CLEAN(ARD_SAFE_PROCESSED_20220608[[#This Row],[Column19]])</f>
        <v xml:space="preserve">          </v>
      </c>
      <c r="AW1149" t="str">
        <f>CLEAN(ARD_SAFE_PROCESSED_20220608[[#This Row],[Column20]])</f>
        <v>20251125</v>
      </c>
      <c r="AX1149" t="str">
        <f>CLEAN(ARD_SAFE_PROCESSED_20220608[[#This Row],[Column21]])</f>
        <v>135829</v>
      </c>
      <c r="AY1149" t="str">
        <f>LEFT(ARD_SAFE_PROCESSED_20220608[[#This Row],[Column1]],6)</f>
        <v>477289</v>
      </c>
      <c r="AZ1149" t="str">
        <f>RIGHT(ARD_SAFE_PROCESSED_20220608[[#This Row],[Column1]],4)</f>
        <v>2799</v>
      </c>
      <c r="BA1149" s="2">
        <f t="shared" si="107"/>
        <v>45994</v>
      </c>
      <c r="BB1149">
        <f t="shared" si="108"/>
        <v>0.99</v>
      </c>
      <c r="BC1149">
        <f t="shared" si="109"/>
        <v>3.36</v>
      </c>
      <c r="BD1149" t="str">
        <f t="shared" si="110"/>
        <v>6</v>
      </c>
      <c r="BE1149" t="str">
        <f t="shared" si="111"/>
        <v>F:TC40</v>
      </c>
    </row>
    <row r="1150" spans="1:57" hidden="1" x14ac:dyDescent="0.3">
      <c r="A1150" t="s">
        <v>5847</v>
      </c>
      <c r="B1150" t="s">
        <v>5854</v>
      </c>
      <c r="C1150" t="s">
        <v>265</v>
      </c>
      <c r="D1150" t="s">
        <v>25</v>
      </c>
      <c r="E1150" t="s">
        <v>514</v>
      </c>
      <c r="F1150" t="s">
        <v>28</v>
      </c>
      <c r="G1150" t="s">
        <v>29</v>
      </c>
      <c r="H1150" t="s">
        <v>317</v>
      </c>
      <c r="I1150" t="s">
        <v>514</v>
      </c>
      <c r="J1150" t="s">
        <v>21</v>
      </c>
      <c r="K1150" t="s">
        <v>5855</v>
      </c>
      <c r="L1150" t="s">
        <v>5856</v>
      </c>
      <c r="M1150" t="s">
        <v>65</v>
      </c>
      <c r="N1150" t="s">
        <v>26</v>
      </c>
      <c r="O1150" t="s">
        <v>27</v>
      </c>
      <c r="P1150" t="s">
        <v>5857</v>
      </c>
      <c r="Q1150" t="s">
        <v>5858</v>
      </c>
      <c r="R1150" t="s">
        <v>23</v>
      </c>
      <c r="S1150" t="s">
        <v>24</v>
      </c>
      <c r="T1150" t="s">
        <v>514</v>
      </c>
      <c r="U1150" t="s">
        <v>5859</v>
      </c>
      <c r="W1150" t="s">
        <v>10864</v>
      </c>
      <c r="X1150" t="s">
        <v>10949</v>
      </c>
      <c r="Y1150" t="e">
        <f>VLOOKUP(W1150,ARD_SAFE_PROCESSED_20220608[[#This Row],[Column11]],1,FALSE)</f>
        <v>#N/A</v>
      </c>
      <c r="AB1150" t="str">
        <f>CONCATENATE(LEFT(ARD_SAFE_PROCESSED_20220608[[#This Row],[Column1]],6),"******",RIGHT(ARD_SAFE_PROCESSED_20220608[[#This Row],[Column1]],4),";",ARD_SAFE_PROCESSED_20220608[[#This Row],[Column11]])</f>
        <v>454775******3788;74357045333004794300714</v>
      </c>
      <c r="AD1150" t="str">
        <f>CLEAN(ARD_SAFE_PROCESSED_20220608[[#This Row],[Column1]])</f>
        <v>4547751219253788</v>
      </c>
      <c r="AE1150" t="str">
        <f>CLEAN(ARD_SAFE_PROCESSED_20220608[[#This Row],[Column2]])</f>
        <v>245678</v>
      </c>
      <c r="AF1150" t="str">
        <f>CLEAN(ARD_SAFE_PROCESSED_20220608[[#This Row],[Column3]])</f>
        <v>4040310</v>
      </c>
      <c r="AG1150" t="str">
        <f>CLEAN(ARD_SAFE_PROCESSED_20220608[[#This Row],[Column4]])</f>
        <v>EC</v>
      </c>
      <c r="AH1150" t="str">
        <f>CLEAN(ARD_SAFE_PROCESSED_20220608[[#This Row],[Column5]])</f>
        <v>20251129</v>
      </c>
      <c r="AI1150" t="str">
        <f>CLEAN(ARD_SAFE_PROCESSED_20220608[[#This Row],[Column6]])</f>
        <v>604</v>
      </c>
      <c r="AJ1150" t="str">
        <f>CLEAN(ARD_SAFE_PROCESSED_20220608[[#This Row],[Column7]])</f>
        <v>76</v>
      </c>
      <c r="AK1150" t="str">
        <f>CLEAN(ARD_SAFE_PROCESSED_20220608[[#This Row],[Column8]])</f>
        <v xml:space="preserve">EBN*TEMU                      </v>
      </c>
      <c r="AL1150" t="str">
        <f>CLEAN(ARD_SAFE_PROCESSED_20220608[[#This Row],[Column9]])</f>
        <v>20251129</v>
      </c>
      <c r="AM1150" t="str">
        <f>CLEAN(ARD_SAFE_PROCESSED_20220608[[#This Row],[Column10]])</f>
        <v xml:space="preserve">'                       </v>
      </c>
      <c r="AN1150" t="s">
        <v>5855</v>
      </c>
      <c r="AO1150" t="str">
        <f>CLEAN(ARD_SAFE_PROCESSED_20220608[[#This Row],[Column12]])</f>
        <v>9878006</v>
      </c>
      <c r="AP1150" t="str">
        <f>CLEAN(ARD_SAFE_PROCESSED_20220608[[#This Row],[Column13]])</f>
        <v xml:space="preserve">   </v>
      </c>
      <c r="AQ1150" t="str">
        <f>CLEAN(ARD_SAFE_PROCESSED_20220608[[#This Row],[Column14]])</f>
        <v xml:space="preserve">PV000000  </v>
      </c>
      <c r="AR1150" t="str">
        <f>CLEAN(ARD_SAFE_PROCESSED_20220608[[#This Row],[Column15]])</f>
        <v xml:space="preserve">E-COMMERCE                                        </v>
      </c>
      <c r="AS1150" t="str">
        <f>CLEAN(ARD_SAFE_PROCESSED_20220608[[#This Row],[Column16]])</f>
        <v xml:space="preserve">133404106912   </v>
      </c>
      <c r="AT1150" t="str">
        <f>CLEAN(ARD_SAFE_PROCESSED_20220608[[#This Row],[Column17]])</f>
        <v>63.08</v>
      </c>
      <c r="AU1150" t="str">
        <f>CLEAN(ARD_SAFE_PROCESSED_20220608[[#This Row],[Column18]])</f>
        <v xml:space="preserve">' </v>
      </c>
      <c r="AV1150" t="str">
        <f>CLEAN(ARD_SAFE_PROCESSED_20220608[[#This Row],[Column19]])</f>
        <v xml:space="preserve">          </v>
      </c>
      <c r="AW1150" t="str">
        <f>CLEAN(ARD_SAFE_PROCESSED_20220608[[#This Row],[Column20]])</f>
        <v>20251129</v>
      </c>
      <c r="AX1150" t="str">
        <f>CLEAN(ARD_SAFE_PROCESSED_20220608[[#This Row],[Column21]])</f>
        <v>42450</v>
      </c>
      <c r="AY1150" t="str">
        <f>LEFT(ARD_SAFE_PROCESSED_20220608[[#This Row],[Column1]],6)</f>
        <v>454775</v>
      </c>
      <c r="AZ1150" t="str">
        <f>RIGHT(ARD_SAFE_PROCESSED_20220608[[#This Row],[Column1]],4)</f>
        <v>3788</v>
      </c>
      <c r="BA1150" s="2">
        <f t="shared" si="107"/>
        <v>45994</v>
      </c>
      <c r="BB1150">
        <f t="shared" si="108"/>
        <v>18.77</v>
      </c>
      <c r="BC1150">
        <f t="shared" si="109"/>
        <v>63.08</v>
      </c>
      <c r="BD1150" t="str">
        <f t="shared" si="110"/>
        <v>6</v>
      </c>
      <c r="BE1150" t="str">
        <f t="shared" si="111"/>
        <v>F:TC40</v>
      </c>
    </row>
    <row r="1151" spans="1:57" hidden="1" x14ac:dyDescent="0.3">
      <c r="A1151" t="s">
        <v>2544</v>
      </c>
      <c r="B1151" t="s">
        <v>2545</v>
      </c>
      <c r="C1151" t="s">
        <v>315</v>
      </c>
      <c r="D1151" t="s">
        <v>25</v>
      </c>
      <c r="E1151" t="s">
        <v>514</v>
      </c>
      <c r="F1151" t="s">
        <v>28</v>
      </c>
      <c r="G1151" t="s">
        <v>29</v>
      </c>
      <c r="H1151" t="s">
        <v>76</v>
      </c>
      <c r="I1151" t="s">
        <v>514</v>
      </c>
      <c r="J1151" t="s">
        <v>21</v>
      </c>
      <c r="K1151" t="s">
        <v>2546</v>
      </c>
      <c r="L1151" t="s">
        <v>2547</v>
      </c>
      <c r="M1151" t="s">
        <v>65</v>
      </c>
      <c r="N1151" t="s">
        <v>26</v>
      </c>
      <c r="O1151" t="s">
        <v>27</v>
      </c>
      <c r="P1151" t="s">
        <v>2548</v>
      </c>
      <c r="Q1151" t="s">
        <v>2549</v>
      </c>
      <c r="R1151" t="s">
        <v>23</v>
      </c>
      <c r="S1151" t="s">
        <v>24</v>
      </c>
      <c r="T1151" t="s">
        <v>514</v>
      </c>
      <c r="U1151" t="s">
        <v>2550</v>
      </c>
      <c r="W1151" t="s">
        <v>6631</v>
      </c>
      <c r="X1151" t="s">
        <v>28</v>
      </c>
      <c r="Y1151" t="e">
        <f>VLOOKUP(W1151,ARD_SAFE_PROCESSED_20220608[[#This Row],[Column11]],1,FALSE)</f>
        <v>#N/A</v>
      </c>
      <c r="AB1151" t="str">
        <f>CONCATENATE(LEFT(ARD_SAFE_PROCESSED_20220608[[#This Row],[Column1]],6),"******",RIGHT(ARD_SAFE_PROCESSED_20220608[[#This Row],[Column1]],4),";",ARD_SAFE_PROCESSED_20220608[[#This Row],[Column11]])</f>
        <v>411090******1860;74357045333004801110858</v>
      </c>
      <c r="AD1151" t="str">
        <f>CLEAN(ARD_SAFE_PROCESSED_20220608[[#This Row],[Column1]])</f>
        <v>4110905023741860</v>
      </c>
      <c r="AE1151" t="str">
        <f>CLEAN(ARD_SAFE_PROCESSED_20220608[[#This Row],[Column2]])</f>
        <v>141951</v>
      </c>
      <c r="AF1151" t="str">
        <f>CLEAN(ARD_SAFE_PROCESSED_20220608[[#This Row],[Column3]])</f>
        <v>4041414</v>
      </c>
      <c r="AG1151" t="str">
        <f>CLEAN(ARD_SAFE_PROCESSED_20220608[[#This Row],[Column4]])</f>
        <v>EC</v>
      </c>
      <c r="AH1151" t="str">
        <f>CLEAN(ARD_SAFE_PROCESSED_20220608[[#This Row],[Column5]])</f>
        <v>20251129</v>
      </c>
      <c r="AI1151" t="str">
        <f>CLEAN(ARD_SAFE_PROCESSED_20220608[[#This Row],[Column6]])</f>
        <v>604</v>
      </c>
      <c r="AJ1151" t="str">
        <f>CLEAN(ARD_SAFE_PROCESSED_20220608[[#This Row],[Column7]])</f>
        <v>76</v>
      </c>
      <c r="AK1151" t="str">
        <f>CLEAN(ARD_SAFE_PROCESSED_20220608[[#This Row],[Column8]])</f>
        <v xml:space="preserve">PYU*CINEPLANET                </v>
      </c>
      <c r="AL1151" t="str">
        <f>CLEAN(ARD_SAFE_PROCESSED_20220608[[#This Row],[Column9]])</f>
        <v>20251129</v>
      </c>
      <c r="AM1151" t="str">
        <f>CLEAN(ARD_SAFE_PROCESSED_20220608[[#This Row],[Column10]])</f>
        <v xml:space="preserve">'                       </v>
      </c>
      <c r="AN1151" t="s">
        <v>2546</v>
      </c>
      <c r="AO1151" t="str">
        <f>CLEAN(ARD_SAFE_PROCESSED_20220608[[#This Row],[Column12]])</f>
        <v>9859291</v>
      </c>
      <c r="AP1151" t="str">
        <f>CLEAN(ARD_SAFE_PROCESSED_20220608[[#This Row],[Column13]])</f>
        <v xml:space="preserve">   </v>
      </c>
      <c r="AQ1151" t="str">
        <f>CLEAN(ARD_SAFE_PROCESSED_20220608[[#This Row],[Column14]])</f>
        <v xml:space="preserve">PV000000  </v>
      </c>
      <c r="AR1151" t="str">
        <f>CLEAN(ARD_SAFE_PROCESSED_20220608[[#This Row],[Column15]])</f>
        <v xml:space="preserve">E-COMMERCE                                        </v>
      </c>
      <c r="AS1151" t="str">
        <f>CLEAN(ARD_SAFE_PROCESSED_20220608[[#This Row],[Column16]])</f>
        <v>104240245770eef</v>
      </c>
      <c r="AT1151" t="str">
        <f>CLEAN(ARD_SAFE_PROCESSED_20220608[[#This Row],[Column17]])</f>
        <v>137.00</v>
      </c>
      <c r="AU1151" t="str">
        <f>CLEAN(ARD_SAFE_PROCESSED_20220608[[#This Row],[Column18]])</f>
        <v xml:space="preserve">' </v>
      </c>
      <c r="AV1151" t="str">
        <f>CLEAN(ARD_SAFE_PROCESSED_20220608[[#This Row],[Column19]])</f>
        <v xml:space="preserve">          </v>
      </c>
      <c r="AW1151" t="str">
        <f>CLEAN(ARD_SAFE_PROCESSED_20220608[[#This Row],[Column20]])</f>
        <v>20251129</v>
      </c>
      <c r="AX1151" t="str">
        <f>CLEAN(ARD_SAFE_PROCESSED_20220608[[#This Row],[Column21]])</f>
        <v>21412</v>
      </c>
      <c r="AY1151" t="str">
        <f>LEFT(ARD_SAFE_PROCESSED_20220608[[#This Row],[Column1]],6)</f>
        <v>411090</v>
      </c>
      <c r="AZ1151" t="str">
        <f>RIGHT(ARD_SAFE_PROCESSED_20220608[[#This Row],[Column1]],4)</f>
        <v>1860</v>
      </c>
      <c r="BA1151" s="2">
        <f t="shared" ref="BA1151:BA1214" si="112">VLOOKUP(AB1151,x,6,FALSE)</f>
        <v>45994</v>
      </c>
      <c r="BB1151">
        <f t="shared" ref="BB1151:BB1214" si="113">VLOOKUP(AB1151,x,2,FALSE)</f>
        <v>40.770000000000003</v>
      </c>
      <c r="BC1151">
        <f t="shared" ref="BC1151:BC1214" si="114">VLOOKUP(AB1151,x,3,FALSE)</f>
        <v>137</v>
      </c>
      <c r="BD1151" t="str">
        <f t="shared" ref="BD1151:BD1214" si="115">VLOOKUP(AB1151,x,4,FALSE)</f>
        <v>6</v>
      </c>
      <c r="BE1151" t="str">
        <f t="shared" ref="BE1151:BE1214" si="116">VLOOKUP(AB1151,x,5,FALSE)</f>
        <v>F:TC40</v>
      </c>
    </row>
    <row r="1152" spans="1:57" hidden="1" x14ac:dyDescent="0.3">
      <c r="A1152" t="s">
        <v>4653</v>
      </c>
      <c r="B1152" t="s">
        <v>4654</v>
      </c>
      <c r="C1152" t="s">
        <v>4655</v>
      </c>
      <c r="D1152" t="s">
        <v>64</v>
      </c>
      <c r="E1152" t="s">
        <v>514</v>
      </c>
      <c r="F1152" t="s">
        <v>28</v>
      </c>
      <c r="G1152" t="s">
        <v>29</v>
      </c>
      <c r="H1152" t="s">
        <v>4656</v>
      </c>
      <c r="I1152" t="s">
        <v>514</v>
      </c>
      <c r="J1152" t="s">
        <v>21</v>
      </c>
      <c r="K1152" t="s">
        <v>4657</v>
      </c>
      <c r="L1152" t="s">
        <v>4658</v>
      </c>
      <c r="M1152" t="s">
        <v>65</v>
      </c>
      <c r="N1152" t="s">
        <v>67</v>
      </c>
      <c r="O1152" t="s">
        <v>66</v>
      </c>
      <c r="P1152" t="s">
        <v>22</v>
      </c>
      <c r="Q1152" t="s">
        <v>4659</v>
      </c>
      <c r="R1152" t="s">
        <v>23</v>
      </c>
      <c r="S1152" t="s">
        <v>24</v>
      </c>
      <c r="T1152" t="s">
        <v>514</v>
      </c>
      <c r="U1152" t="s">
        <v>4660</v>
      </c>
      <c r="W1152" t="s">
        <v>10865</v>
      </c>
      <c r="X1152" t="s">
        <v>10949</v>
      </c>
      <c r="Y1152" t="e">
        <f>VLOOKUP(W1152,ARD_SAFE_PROCESSED_20220608[[#This Row],[Column11]],1,FALSE)</f>
        <v>#N/A</v>
      </c>
      <c r="AB1152" t="str">
        <f>CONCATENATE(LEFT(ARD_SAFE_PROCESSED_20220608[[#This Row],[Column1]],6),"******",RIGHT(ARD_SAFE_PROCESSED_20220608[[#This Row],[Column1]],4),";",ARD_SAFE_PROCESSED_20220608[[#This Row],[Column11]])</f>
        <v>422224******5207;74357045333005339700789</v>
      </c>
      <c r="AD1152" t="str">
        <f>CLEAN(ARD_SAFE_PROCESSED_20220608[[#This Row],[Column1]])</f>
        <v>4222240017075207</v>
      </c>
      <c r="AE1152" t="str">
        <f>CLEAN(ARD_SAFE_PROCESSED_20220608[[#This Row],[Column2]])</f>
        <v>232945</v>
      </c>
      <c r="AF1152" t="str">
        <f>CLEAN(ARD_SAFE_PROCESSED_20220608[[#This Row],[Column3]])</f>
        <v>8965455</v>
      </c>
      <c r="AG1152" t="str">
        <f>CLEAN(ARD_SAFE_PROCESSED_20220608[[#This Row],[Column4]])</f>
        <v>PL</v>
      </c>
      <c r="AH1152" t="str">
        <f>CLEAN(ARD_SAFE_PROCESSED_20220608[[#This Row],[Column5]])</f>
        <v>20251129</v>
      </c>
      <c r="AI1152" t="str">
        <f>CLEAN(ARD_SAFE_PROCESSED_20220608[[#This Row],[Column6]])</f>
        <v>604</v>
      </c>
      <c r="AJ1152" t="str">
        <f>CLEAN(ARD_SAFE_PROCESSED_20220608[[#This Row],[Column7]])</f>
        <v>76</v>
      </c>
      <c r="AK1152" t="str">
        <f>CLEAN(ARD_SAFE_PROCESSED_20220608[[#This Row],[Column8]])</f>
        <v xml:space="preserve">IZI*PANORAMA HOGAR            </v>
      </c>
      <c r="AL1152" t="str">
        <f>CLEAN(ARD_SAFE_PROCESSED_20220608[[#This Row],[Column9]])</f>
        <v>20251129</v>
      </c>
      <c r="AM1152" t="str">
        <f>CLEAN(ARD_SAFE_PROCESSED_20220608[[#This Row],[Column10]])</f>
        <v xml:space="preserve">'                       </v>
      </c>
      <c r="AN1152" t="s">
        <v>4657</v>
      </c>
      <c r="AO1152" t="str">
        <f>CLEAN(ARD_SAFE_PROCESSED_20220608[[#This Row],[Column12]])</f>
        <v>3305</v>
      </c>
      <c r="AP1152" t="str">
        <f>CLEAN(ARD_SAFE_PROCESSED_20220608[[#This Row],[Column13]])</f>
        <v xml:space="preserve">   </v>
      </c>
      <c r="AQ1152" t="str">
        <f>CLEAN(ARD_SAFE_PROCESSED_20220608[[#This Row],[Column14]])</f>
        <v xml:space="preserve">PS0001    </v>
      </c>
      <c r="AR1152" t="str">
        <f>CLEAN(ARD_SAFE_PROCESSED_20220608[[#This Row],[Column15]])</f>
        <v xml:space="preserve">POS CONTACTLESS CHIP                              </v>
      </c>
      <c r="AS1152" t="str">
        <f>CLEAN(ARD_SAFE_PROCESSED_20220608[[#This Row],[Column16]])</f>
        <v xml:space="preserve">               </v>
      </c>
      <c r="AT1152" t="str">
        <f>CLEAN(ARD_SAFE_PROCESSED_20220608[[#This Row],[Column17]])</f>
        <v>34.20</v>
      </c>
      <c r="AU1152" t="str">
        <f>CLEAN(ARD_SAFE_PROCESSED_20220608[[#This Row],[Column18]])</f>
        <v xml:space="preserve">' </v>
      </c>
      <c r="AV1152" t="str">
        <f>CLEAN(ARD_SAFE_PROCESSED_20220608[[#This Row],[Column19]])</f>
        <v xml:space="preserve">          </v>
      </c>
      <c r="AW1152" t="str">
        <f>CLEAN(ARD_SAFE_PROCESSED_20220608[[#This Row],[Column20]])</f>
        <v>20251129</v>
      </c>
      <c r="AX1152" t="str">
        <f>CLEAN(ARD_SAFE_PROCESSED_20220608[[#This Row],[Column21]])</f>
        <v>192322</v>
      </c>
      <c r="AY1152" t="str">
        <f>LEFT(ARD_SAFE_PROCESSED_20220608[[#This Row],[Column1]],6)</f>
        <v>422224</v>
      </c>
      <c r="AZ1152" t="str">
        <f>RIGHT(ARD_SAFE_PROCESSED_20220608[[#This Row],[Column1]],4)</f>
        <v>5207</v>
      </c>
      <c r="BA1152" s="2">
        <f t="shared" si="112"/>
        <v>45994</v>
      </c>
      <c r="BB1152">
        <f t="shared" si="113"/>
        <v>10.18</v>
      </c>
      <c r="BC1152">
        <f t="shared" si="114"/>
        <v>34.200000000000003</v>
      </c>
      <c r="BD1152" t="str">
        <f t="shared" si="115"/>
        <v>6</v>
      </c>
      <c r="BE1152" t="str">
        <f t="shared" si="116"/>
        <v>F:TC40</v>
      </c>
    </row>
    <row r="1153" spans="1:57" hidden="1" x14ac:dyDescent="0.3">
      <c r="A1153" t="s">
        <v>8314</v>
      </c>
      <c r="B1153" t="s">
        <v>8315</v>
      </c>
      <c r="C1153" t="s">
        <v>3099</v>
      </c>
      <c r="D1153" t="s">
        <v>64</v>
      </c>
      <c r="E1153" t="s">
        <v>514</v>
      </c>
      <c r="F1153" t="s">
        <v>28</v>
      </c>
      <c r="G1153" t="s">
        <v>29</v>
      </c>
      <c r="H1153" t="s">
        <v>3100</v>
      </c>
      <c r="I1153" t="s">
        <v>514</v>
      </c>
      <c r="J1153" t="s">
        <v>21</v>
      </c>
      <c r="K1153" t="s">
        <v>8316</v>
      </c>
      <c r="L1153" t="s">
        <v>8317</v>
      </c>
      <c r="M1153" t="s">
        <v>65</v>
      </c>
      <c r="N1153" t="s">
        <v>67</v>
      </c>
      <c r="O1153" t="s">
        <v>66</v>
      </c>
      <c r="P1153" t="s">
        <v>22</v>
      </c>
      <c r="Q1153" t="s">
        <v>8318</v>
      </c>
      <c r="R1153" t="s">
        <v>23</v>
      </c>
      <c r="S1153" t="s">
        <v>24</v>
      </c>
      <c r="T1153" t="s">
        <v>514</v>
      </c>
      <c r="U1153" t="s">
        <v>8319</v>
      </c>
      <c r="W1153" t="s">
        <v>10866</v>
      </c>
      <c r="X1153" t="s">
        <v>10949</v>
      </c>
      <c r="Y1153" t="e">
        <f>VLOOKUP(W1153,ARD_SAFE_PROCESSED_20220608[[#This Row],[Column11]],1,FALSE)</f>
        <v>#N/A</v>
      </c>
      <c r="AB1153" t="str">
        <f>CONCATENATE(LEFT(ARD_SAFE_PROCESSED_20220608[[#This Row],[Column1]],6),"******",RIGHT(ARD_SAFE_PROCESSED_20220608[[#This Row],[Column1]],4),";",ARD_SAFE_PROCESSED_20220608[[#This Row],[Column11]])</f>
        <v>477290******3598;74357045333006714500026</v>
      </c>
      <c r="AD1153" t="str">
        <f>CLEAN(ARD_SAFE_PROCESSED_20220608[[#This Row],[Column1]])</f>
        <v>4772900002823598</v>
      </c>
      <c r="AE1153" t="str">
        <f>CLEAN(ARD_SAFE_PROCESSED_20220608[[#This Row],[Column2]])</f>
        <v>393666</v>
      </c>
      <c r="AF1153" t="str">
        <f>CLEAN(ARD_SAFE_PROCESSED_20220608[[#This Row],[Column3]])</f>
        <v>1037570</v>
      </c>
      <c r="AG1153" t="str">
        <f>CLEAN(ARD_SAFE_PROCESSED_20220608[[#This Row],[Column4]])</f>
        <v>PL</v>
      </c>
      <c r="AH1153" t="str">
        <f>CLEAN(ARD_SAFE_PROCESSED_20220608[[#This Row],[Column5]])</f>
        <v>20251129</v>
      </c>
      <c r="AI1153" t="str">
        <f>CLEAN(ARD_SAFE_PROCESSED_20220608[[#This Row],[Column6]])</f>
        <v>604</v>
      </c>
      <c r="AJ1153" t="str">
        <f>CLEAN(ARD_SAFE_PROCESSED_20220608[[#This Row],[Column7]])</f>
        <v>76</v>
      </c>
      <c r="AK1153" t="str">
        <f>CLEAN(ARD_SAFE_PROCESSED_20220608[[#This Row],[Column8]])</f>
        <v xml:space="preserve">568 MASS INSURGENT7 SM        </v>
      </c>
      <c r="AL1153" t="str">
        <f>CLEAN(ARD_SAFE_PROCESSED_20220608[[#This Row],[Column9]])</f>
        <v>20251129</v>
      </c>
      <c r="AM1153" t="str">
        <f>CLEAN(ARD_SAFE_PROCESSED_20220608[[#This Row],[Column10]])</f>
        <v xml:space="preserve">'                       </v>
      </c>
      <c r="AN1153" t="s">
        <v>8316</v>
      </c>
      <c r="AO1153" t="str">
        <f>CLEAN(ARD_SAFE_PROCESSED_20220608[[#This Row],[Column12]])</f>
        <v>9838</v>
      </c>
      <c r="AP1153" t="str">
        <f>CLEAN(ARD_SAFE_PROCESSED_20220608[[#This Row],[Column13]])</f>
        <v xml:space="preserve">   </v>
      </c>
      <c r="AQ1153" t="str">
        <f>CLEAN(ARD_SAFE_PROCESSED_20220608[[#This Row],[Column14]])</f>
        <v xml:space="preserve">PS0001    </v>
      </c>
      <c r="AR1153" t="str">
        <f>CLEAN(ARD_SAFE_PROCESSED_20220608[[#This Row],[Column15]])</f>
        <v xml:space="preserve">POS CONTACTLESS CHIP                              </v>
      </c>
      <c r="AS1153" t="str">
        <f>CLEAN(ARD_SAFE_PROCESSED_20220608[[#This Row],[Column16]])</f>
        <v xml:space="preserve">               </v>
      </c>
      <c r="AT1153" t="str">
        <f>CLEAN(ARD_SAFE_PROCESSED_20220608[[#This Row],[Column17]])</f>
        <v>81.00</v>
      </c>
      <c r="AU1153" t="str">
        <f>CLEAN(ARD_SAFE_PROCESSED_20220608[[#This Row],[Column18]])</f>
        <v xml:space="preserve">' </v>
      </c>
      <c r="AV1153" t="str">
        <f>CLEAN(ARD_SAFE_PROCESSED_20220608[[#This Row],[Column19]])</f>
        <v xml:space="preserve">          </v>
      </c>
      <c r="AW1153" t="str">
        <f>CLEAN(ARD_SAFE_PROCESSED_20220608[[#This Row],[Column20]])</f>
        <v>20251129</v>
      </c>
      <c r="AX1153" t="str">
        <f>CLEAN(ARD_SAFE_PROCESSED_20220608[[#This Row],[Column21]])</f>
        <v>73930</v>
      </c>
      <c r="AY1153" t="str">
        <f>LEFT(ARD_SAFE_PROCESSED_20220608[[#This Row],[Column1]],6)</f>
        <v>477290</v>
      </c>
      <c r="AZ1153" t="str">
        <f>RIGHT(ARD_SAFE_PROCESSED_20220608[[#This Row],[Column1]],4)</f>
        <v>3598</v>
      </c>
      <c r="BA1153" s="2">
        <f t="shared" si="112"/>
        <v>45994</v>
      </c>
      <c r="BB1153">
        <f t="shared" si="113"/>
        <v>24.1</v>
      </c>
      <c r="BC1153">
        <f t="shared" si="114"/>
        <v>81</v>
      </c>
      <c r="BD1153" t="str">
        <f t="shared" si="115"/>
        <v>1</v>
      </c>
      <c r="BE1153" t="str">
        <f t="shared" si="116"/>
        <v>F:TC40</v>
      </c>
    </row>
    <row r="1154" spans="1:57" hidden="1" x14ac:dyDescent="0.3">
      <c r="A1154" t="s">
        <v>8208</v>
      </c>
      <c r="B1154" t="s">
        <v>8209</v>
      </c>
      <c r="C1154" t="s">
        <v>8210</v>
      </c>
      <c r="D1154" t="s">
        <v>69</v>
      </c>
      <c r="E1154" t="s">
        <v>560</v>
      </c>
      <c r="F1154" t="s">
        <v>28</v>
      </c>
      <c r="G1154" t="s">
        <v>29</v>
      </c>
      <c r="H1154" t="s">
        <v>8211</v>
      </c>
      <c r="I1154" t="s">
        <v>560</v>
      </c>
      <c r="J1154" t="s">
        <v>21</v>
      </c>
      <c r="K1154" t="s">
        <v>8212</v>
      </c>
      <c r="L1154" t="s">
        <v>8213</v>
      </c>
      <c r="M1154" t="s">
        <v>65</v>
      </c>
      <c r="N1154" t="s">
        <v>59</v>
      </c>
      <c r="O1154" t="s">
        <v>70</v>
      </c>
      <c r="P1154" t="s">
        <v>22</v>
      </c>
      <c r="Q1154" t="s">
        <v>8214</v>
      </c>
      <c r="R1154" t="s">
        <v>23</v>
      </c>
      <c r="S1154" t="s">
        <v>24</v>
      </c>
      <c r="T1154" t="s">
        <v>560</v>
      </c>
      <c r="U1154" t="s">
        <v>8215</v>
      </c>
      <c r="W1154" t="s">
        <v>2763</v>
      </c>
      <c r="X1154" t="s">
        <v>28</v>
      </c>
      <c r="Y1154" t="e">
        <f>VLOOKUP(W1154,ARD_SAFE_PROCESSED_20220608[[#This Row],[Column11]],1,FALSE)</f>
        <v>#N/A</v>
      </c>
      <c r="AB1154" t="str">
        <f>CONCATENATE(LEFT(ARD_SAFE_PROCESSED_20220608[[#This Row],[Column1]],6),"******",RIGHT(ARD_SAFE_PROCESSED_20220608[[#This Row],[Column1]],4),";",ARD_SAFE_PROCESSED_20220608[[#This Row],[Column11]])</f>
        <v>477289******6560;74357045334001313200010</v>
      </c>
      <c r="AD1154" t="str">
        <f>CLEAN(ARD_SAFE_PROCESSED_20220608[[#This Row],[Column1]])</f>
        <v>4772890014216560</v>
      </c>
      <c r="AE1154" t="str">
        <f>CLEAN(ARD_SAFE_PROCESSED_20220608[[#This Row],[Column2]])</f>
        <v>500562</v>
      </c>
      <c r="AF1154" t="str">
        <f>CLEAN(ARD_SAFE_PROCESSED_20220608[[#This Row],[Column3]])</f>
        <v>4077389</v>
      </c>
      <c r="AG1154" t="str">
        <f>CLEAN(ARD_SAFE_PROCESSED_20220608[[#This Row],[Column4]])</f>
        <v>PV</v>
      </c>
      <c r="AH1154" t="str">
        <f>CLEAN(ARD_SAFE_PROCESSED_20220608[[#This Row],[Column5]])</f>
        <v>20251130</v>
      </c>
      <c r="AI1154" t="str">
        <f>CLEAN(ARD_SAFE_PROCESSED_20220608[[#This Row],[Column6]])</f>
        <v>604</v>
      </c>
      <c r="AJ1154" t="str">
        <f>CLEAN(ARD_SAFE_PROCESSED_20220608[[#This Row],[Column7]])</f>
        <v>76</v>
      </c>
      <c r="AK1154" t="str">
        <f>CLEAN(ARD_SAFE_PROCESSED_20220608[[#This Row],[Column8]])</f>
        <v xml:space="preserve">DOMINO S PIZZA                </v>
      </c>
      <c r="AL1154" t="str">
        <f>CLEAN(ARD_SAFE_PROCESSED_20220608[[#This Row],[Column9]])</f>
        <v>20251130</v>
      </c>
      <c r="AM1154" t="str">
        <f>CLEAN(ARD_SAFE_PROCESSED_20220608[[#This Row],[Column10]])</f>
        <v xml:space="preserve">'                       </v>
      </c>
      <c r="AN1154" t="s">
        <v>8212</v>
      </c>
      <c r="AO1154" t="str">
        <f>CLEAN(ARD_SAFE_PROCESSED_20220608[[#This Row],[Column12]])</f>
        <v>46391</v>
      </c>
      <c r="AP1154" t="str">
        <f>CLEAN(ARD_SAFE_PROCESSED_20220608[[#This Row],[Column13]])</f>
        <v xml:space="preserve">   </v>
      </c>
      <c r="AQ1154" t="str">
        <f>CLEAN(ARD_SAFE_PROCESSED_20220608[[#This Row],[Column14]])</f>
        <v xml:space="preserve">78787878  </v>
      </c>
      <c r="AR1154" t="str">
        <f>CLEAN(ARD_SAFE_PROCESSED_20220608[[#This Row],[Column15]])</f>
        <v xml:space="preserve">POS VIRTUAL                                       </v>
      </c>
      <c r="AS1154" t="str">
        <f>CLEAN(ARD_SAFE_PROCESSED_20220608[[#This Row],[Column16]])</f>
        <v xml:space="preserve">               </v>
      </c>
      <c r="AT1154" t="str">
        <f>CLEAN(ARD_SAFE_PROCESSED_20220608[[#This Row],[Column17]])</f>
        <v>49.40</v>
      </c>
      <c r="AU1154" t="str">
        <f>CLEAN(ARD_SAFE_PROCESSED_20220608[[#This Row],[Column18]])</f>
        <v xml:space="preserve">' </v>
      </c>
      <c r="AV1154" t="str">
        <f>CLEAN(ARD_SAFE_PROCESSED_20220608[[#This Row],[Column19]])</f>
        <v xml:space="preserve">          </v>
      </c>
      <c r="AW1154" t="str">
        <f>CLEAN(ARD_SAFE_PROCESSED_20220608[[#This Row],[Column20]])</f>
        <v>20251130</v>
      </c>
      <c r="AX1154" t="str">
        <f>CLEAN(ARD_SAFE_PROCESSED_20220608[[#This Row],[Column21]])</f>
        <v>174956</v>
      </c>
      <c r="AY1154" t="str">
        <f>LEFT(ARD_SAFE_PROCESSED_20220608[[#This Row],[Column1]],6)</f>
        <v>477289</v>
      </c>
      <c r="AZ1154" t="str">
        <f>RIGHT(ARD_SAFE_PROCESSED_20220608[[#This Row],[Column1]],4)</f>
        <v>6560</v>
      </c>
      <c r="BA1154" s="2">
        <f t="shared" si="112"/>
        <v>45993</v>
      </c>
      <c r="BB1154">
        <f t="shared" si="113"/>
        <v>14.7</v>
      </c>
      <c r="BC1154">
        <f t="shared" si="114"/>
        <v>49.4</v>
      </c>
      <c r="BD1154" t="str">
        <f t="shared" si="115"/>
        <v>6</v>
      </c>
      <c r="BE1154" t="str">
        <f t="shared" si="116"/>
        <v>F:TC40</v>
      </c>
    </row>
    <row r="1155" spans="1:57" hidden="1" x14ac:dyDescent="0.3">
      <c r="A1155" t="s">
        <v>7830</v>
      </c>
      <c r="B1155" t="s">
        <v>7831</v>
      </c>
      <c r="C1155" t="s">
        <v>7832</v>
      </c>
      <c r="D1155" t="s">
        <v>64</v>
      </c>
      <c r="E1155" t="s">
        <v>560</v>
      </c>
      <c r="F1155" t="s">
        <v>28</v>
      </c>
      <c r="G1155" t="s">
        <v>29</v>
      </c>
      <c r="H1155" t="s">
        <v>7833</v>
      </c>
      <c r="I1155" t="s">
        <v>560</v>
      </c>
      <c r="J1155" t="s">
        <v>21</v>
      </c>
      <c r="K1155" t="s">
        <v>7834</v>
      </c>
      <c r="L1155" t="s">
        <v>7835</v>
      </c>
      <c r="M1155" t="s">
        <v>65</v>
      </c>
      <c r="N1155" t="s">
        <v>67</v>
      </c>
      <c r="O1155" t="s">
        <v>66</v>
      </c>
      <c r="P1155" t="s">
        <v>22</v>
      </c>
      <c r="Q1155" t="s">
        <v>210</v>
      </c>
      <c r="R1155" t="s">
        <v>23</v>
      </c>
      <c r="S1155" t="s">
        <v>24</v>
      </c>
      <c r="T1155" t="s">
        <v>560</v>
      </c>
      <c r="U1155" t="s">
        <v>7836</v>
      </c>
      <c r="W1155" t="s">
        <v>8343</v>
      </c>
      <c r="X1155" t="s">
        <v>10946</v>
      </c>
      <c r="Y1155" t="e">
        <f>VLOOKUP(W1155,ARD_SAFE_PROCESSED_20220608[[#This Row],[Column11]],1,FALSE)</f>
        <v>#N/A</v>
      </c>
      <c r="AB1155" t="str">
        <f>CONCATENATE(LEFT(ARD_SAFE_PROCESSED_20220608[[#This Row],[Column1]],6),"******",RIGHT(ARD_SAFE_PROCESSED_20220608[[#This Row],[Column1]],4),";",ARD_SAFE_PROCESSED_20220608[[#This Row],[Column11]])</f>
        <v>470458******4541;74357045334001867700597</v>
      </c>
      <c r="AD1155" t="str">
        <f>CLEAN(ARD_SAFE_PROCESSED_20220608[[#This Row],[Column1]])</f>
        <v>4704580023114541</v>
      </c>
      <c r="AE1155" t="str">
        <f>CLEAN(ARD_SAFE_PROCESSED_20220608[[#This Row],[Column2]])</f>
        <v>VJT2R7</v>
      </c>
      <c r="AF1155" t="str">
        <f>CLEAN(ARD_SAFE_PROCESSED_20220608[[#This Row],[Column3]])</f>
        <v>5733572</v>
      </c>
      <c r="AG1155" t="str">
        <f>CLEAN(ARD_SAFE_PROCESSED_20220608[[#This Row],[Column4]])</f>
        <v>PL</v>
      </c>
      <c r="AH1155" t="str">
        <f>CLEAN(ARD_SAFE_PROCESSED_20220608[[#This Row],[Column5]])</f>
        <v>20251130</v>
      </c>
      <c r="AI1155" t="str">
        <f>CLEAN(ARD_SAFE_PROCESSED_20220608[[#This Row],[Column6]])</f>
        <v>604</v>
      </c>
      <c r="AJ1155" t="str">
        <f>CLEAN(ARD_SAFE_PROCESSED_20220608[[#This Row],[Column7]])</f>
        <v>76</v>
      </c>
      <c r="AK1155" t="str">
        <f>CLEAN(ARD_SAFE_PROCESSED_20220608[[#This Row],[Column8]])</f>
        <v xml:space="preserve">IZI*ROCK AND POP              </v>
      </c>
      <c r="AL1155" t="str">
        <f>CLEAN(ARD_SAFE_PROCESSED_20220608[[#This Row],[Column9]])</f>
        <v>20251130</v>
      </c>
      <c r="AM1155" t="str">
        <f>CLEAN(ARD_SAFE_PROCESSED_20220608[[#This Row],[Column10]])</f>
        <v xml:space="preserve">'                       </v>
      </c>
      <c r="AN1155" t="s">
        <v>7834</v>
      </c>
      <c r="AO1155" t="str">
        <f>CLEAN(ARD_SAFE_PROCESSED_20220608[[#This Row],[Column12]])</f>
        <v>428</v>
      </c>
      <c r="AP1155" t="str">
        <f>CLEAN(ARD_SAFE_PROCESSED_20220608[[#This Row],[Column13]])</f>
        <v xml:space="preserve">   </v>
      </c>
      <c r="AQ1155" t="str">
        <f>CLEAN(ARD_SAFE_PROCESSED_20220608[[#This Row],[Column14]])</f>
        <v xml:space="preserve">PS0001    </v>
      </c>
      <c r="AR1155" t="str">
        <f>CLEAN(ARD_SAFE_PROCESSED_20220608[[#This Row],[Column15]])</f>
        <v xml:space="preserve">POS CONTACTLESS CHIP                              </v>
      </c>
      <c r="AS1155" t="str">
        <f>CLEAN(ARD_SAFE_PROCESSED_20220608[[#This Row],[Column16]])</f>
        <v xml:space="preserve">               </v>
      </c>
      <c r="AT1155" t="str">
        <f>CLEAN(ARD_SAFE_PROCESSED_20220608[[#This Row],[Column17]])</f>
        <v>80.00</v>
      </c>
      <c r="AU1155" t="str">
        <f>CLEAN(ARD_SAFE_PROCESSED_20220608[[#This Row],[Column18]])</f>
        <v xml:space="preserve">' </v>
      </c>
      <c r="AV1155" t="str">
        <f>CLEAN(ARD_SAFE_PROCESSED_20220608[[#This Row],[Column19]])</f>
        <v xml:space="preserve">          </v>
      </c>
      <c r="AW1155" t="str">
        <f>CLEAN(ARD_SAFE_PROCESSED_20220608[[#This Row],[Column20]])</f>
        <v>20251130</v>
      </c>
      <c r="AX1155" t="str">
        <f>CLEAN(ARD_SAFE_PROCESSED_20220608[[#This Row],[Column21]])</f>
        <v>42309</v>
      </c>
      <c r="AY1155" t="str">
        <f>LEFT(ARD_SAFE_PROCESSED_20220608[[#This Row],[Column1]],6)</f>
        <v>470458</v>
      </c>
      <c r="AZ1155" t="str">
        <f>RIGHT(ARD_SAFE_PROCESSED_20220608[[#This Row],[Column1]],4)</f>
        <v>4541</v>
      </c>
      <c r="BA1155" s="2">
        <f t="shared" si="112"/>
        <v>45994</v>
      </c>
      <c r="BB1155">
        <f t="shared" si="113"/>
        <v>23.81</v>
      </c>
      <c r="BC1155">
        <f t="shared" si="114"/>
        <v>80</v>
      </c>
      <c r="BD1155" t="str">
        <f t="shared" si="115"/>
        <v>1</v>
      </c>
      <c r="BE1155" t="str">
        <f t="shared" si="116"/>
        <v>F:TC40</v>
      </c>
    </row>
    <row r="1156" spans="1:57" hidden="1" x14ac:dyDescent="0.3">
      <c r="A1156" t="s">
        <v>7837</v>
      </c>
      <c r="B1156" t="s">
        <v>7838</v>
      </c>
      <c r="C1156" t="s">
        <v>141</v>
      </c>
      <c r="D1156" t="s">
        <v>25</v>
      </c>
      <c r="E1156" t="s">
        <v>514</v>
      </c>
      <c r="F1156" t="s">
        <v>28</v>
      </c>
      <c r="G1156" t="s">
        <v>29</v>
      </c>
      <c r="H1156" t="s">
        <v>142</v>
      </c>
      <c r="I1156" t="s">
        <v>560</v>
      </c>
      <c r="J1156" t="s">
        <v>21</v>
      </c>
      <c r="K1156" t="s">
        <v>7839</v>
      </c>
      <c r="L1156" t="s">
        <v>7840</v>
      </c>
      <c r="M1156" t="s">
        <v>65</v>
      </c>
      <c r="N1156" t="s">
        <v>26</v>
      </c>
      <c r="O1156" t="s">
        <v>27</v>
      </c>
      <c r="P1156" t="s">
        <v>7841</v>
      </c>
      <c r="Q1156" t="s">
        <v>7842</v>
      </c>
      <c r="R1156" t="s">
        <v>23</v>
      </c>
      <c r="S1156" t="s">
        <v>24</v>
      </c>
      <c r="T1156" t="s">
        <v>514</v>
      </c>
      <c r="U1156" t="s">
        <v>7843</v>
      </c>
      <c r="W1156" t="s">
        <v>3907</v>
      </c>
      <c r="X1156" t="s">
        <v>28</v>
      </c>
      <c r="Y1156" t="e">
        <f>VLOOKUP(W1156,ARD_SAFE_PROCESSED_20220608[[#This Row],[Column11]],1,FALSE)</f>
        <v>#N/A</v>
      </c>
      <c r="AB1156" t="str">
        <f>CONCATENATE(LEFT(ARD_SAFE_PROCESSED_20220608[[#This Row],[Column1]],6),"******",RIGHT(ARD_SAFE_PROCESSED_20220608[[#This Row],[Column1]],4),";",ARD_SAFE_PROCESSED_20220608[[#This Row],[Column11]])</f>
        <v>470458******9368;74357045334004770604690</v>
      </c>
      <c r="AD1156" t="str">
        <f>CLEAN(ARD_SAFE_PROCESSED_20220608[[#This Row],[Column1]])</f>
        <v>4704580091669368</v>
      </c>
      <c r="AE1156" t="str">
        <f>CLEAN(ARD_SAFE_PROCESSED_20220608[[#This Row],[Column2]])</f>
        <v>A19INL</v>
      </c>
      <c r="AF1156" t="str">
        <f>CLEAN(ARD_SAFE_PROCESSED_20220608[[#This Row],[Column3]])</f>
        <v>4032676</v>
      </c>
      <c r="AG1156" t="str">
        <f>CLEAN(ARD_SAFE_PROCESSED_20220608[[#This Row],[Column4]])</f>
        <v>EC</v>
      </c>
      <c r="AH1156" t="str">
        <f>CLEAN(ARD_SAFE_PROCESSED_20220608[[#This Row],[Column5]])</f>
        <v>20251129</v>
      </c>
      <c r="AI1156" t="str">
        <f>CLEAN(ARD_SAFE_PROCESSED_20220608[[#This Row],[Column6]])</f>
        <v>604</v>
      </c>
      <c r="AJ1156" t="str">
        <f>CLEAN(ARD_SAFE_PROCESSED_20220608[[#This Row],[Column7]])</f>
        <v>76</v>
      </c>
      <c r="AK1156" t="str">
        <f>CLEAN(ARD_SAFE_PROCESSED_20220608[[#This Row],[Column8]])</f>
        <v xml:space="preserve">MDOPAGO*MERCADO PAGO          </v>
      </c>
      <c r="AL1156" t="str">
        <f>CLEAN(ARD_SAFE_PROCESSED_20220608[[#This Row],[Column9]])</f>
        <v>20251130</v>
      </c>
      <c r="AM1156" t="str">
        <f>CLEAN(ARD_SAFE_PROCESSED_20220608[[#This Row],[Column10]])</f>
        <v xml:space="preserve">'                       </v>
      </c>
      <c r="AN1156" t="s">
        <v>7839</v>
      </c>
      <c r="AO1156" t="str">
        <f>CLEAN(ARD_SAFE_PROCESSED_20220608[[#This Row],[Column12]])</f>
        <v>9381424</v>
      </c>
      <c r="AP1156" t="str">
        <f>CLEAN(ARD_SAFE_PROCESSED_20220608[[#This Row],[Column13]])</f>
        <v xml:space="preserve">   </v>
      </c>
      <c r="AQ1156" t="str">
        <f>CLEAN(ARD_SAFE_PROCESSED_20220608[[#This Row],[Column14]])</f>
        <v xml:space="preserve">PV000000  </v>
      </c>
      <c r="AR1156" t="str">
        <f>CLEAN(ARD_SAFE_PROCESSED_20220608[[#This Row],[Column15]])</f>
        <v xml:space="preserve">E-COMMERCE                                        </v>
      </c>
      <c r="AS1156" t="str">
        <f>CLEAN(ARD_SAFE_PROCESSED_20220608[[#This Row],[Column16]])</f>
        <v xml:space="preserve">55431055025    </v>
      </c>
      <c r="AT1156" t="str">
        <f>CLEAN(ARD_SAFE_PROCESSED_20220608[[#This Row],[Column17]])</f>
        <v>290.50</v>
      </c>
      <c r="AU1156" t="str">
        <f>CLEAN(ARD_SAFE_PROCESSED_20220608[[#This Row],[Column18]])</f>
        <v xml:space="preserve">' </v>
      </c>
      <c r="AV1156" t="str">
        <f>CLEAN(ARD_SAFE_PROCESSED_20220608[[#This Row],[Column19]])</f>
        <v xml:space="preserve">          </v>
      </c>
      <c r="AW1156" t="str">
        <f>CLEAN(ARD_SAFE_PROCESSED_20220608[[#This Row],[Column20]])</f>
        <v>20251129</v>
      </c>
      <c r="AX1156" t="str">
        <f>CLEAN(ARD_SAFE_PROCESSED_20220608[[#This Row],[Column21]])</f>
        <v>234640</v>
      </c>
      <c r="AY1156" t="str">
        <f>LEFT(ARD_SAFE_PROCESSED_20220608[[#This Row],[Column1]],6)</f>
        <v>470458</v>
      </c>
      <c r="AZ1156" t="str">
        <f>RIGHT(ARD_SAFE_PROCESSED_20220608[[#This Row],[Column1]],4)</f>
        <v>9368</v>
      </c>
      <c r="BA1156" s="2">
        <f t="shared" si="112"/>
        <v>45993</v>
      </c>
      <c r="BB1156">
        <f t="shared" si="113"/>
        <v>86.45</v>
      </c>
      <c r="BC1156">
        <f t="shared" si="114"/>
        <v>290.5</v>
      </c>
      <c r="BD1156" t="str">
        <f t="shared" si="115"/>
        <v>D</v>
      </c>
      <c r="BE1156" t="str">
        <f t="shared" si="116"/>
        <v>F:TC40</v>
      </c>
    </row>
    <row r="1157" spans="1:57" hidden="1" x14ac:dyDescent="0.3">
      <c r="A1157" t="s">
        <v>3125</v>
      </c>
      <c r="B1157" t="s">
        <v>3126</v>
      </c>
      <c r="C1157" t="s">
        <v>3127</v>
      </c>
      <c r="D1157" t="s">
        <v>25</v>
      </c>
      <c r="E1157" t="s">
        <v>560</v>
      </c>
      <c r="F1157" t="s">
        <v>28</v>
      </c>
      <c r="G1157" t="s">
        <v>29</v>
      </c>
      <c r="H1157" t="s">
        <v>3128</v>
      </c>
      <c r="I1157" t="s">
        <v>560</v>
      </c>
      <c r="J1157" t="s">
        <v>21</v>
      </c>
      <c r="K1157" t="s">
        <v>3129</v>
      </c>
      <c r="L1157" t="s">
        <v>3130</v>
      </c>
      <c r="M1157" t="s">
        <v>65</v>
      </c>
      <c r="N1157" t="s">
        <v>26</v>
      </c>
      <c r="O1157" t="s">
        <v>27</v>
      </c>
      <c r="P1157" t="s">
        <v>3131</v>
      </c>
      <c r="Q1157" t="s">
        <v>3132</v>
      </c>
      <c r="R1157" t="s">
        <v>23</v>
      </c>
      <c r="S1157" t="s">
        <v>24</v>
      </c>
      <c r="T1157" t="s">
        <v>560</v>
      </c>
      <c r="U1157" t="s">
        <v>3133</v>
      </c>
      <c r="W1157" t="s">
        <v>7485</v>
      </c>
      <c r="X1157" t="s">
        <v>28</v>
      </c>
      <c r="Y1157" t="e">
        <f>VLOOKUP(W1157,ARD_SAFE_PROCESSED_20220608[[#This Row],[Column11]],1,FALSE)</f>
        <v>#N/A</v>
      </c>
      <c r="AB1157" t="str">
        <f>CONCATENATE(LEFT(ARD_SAFE_PROCESSED_20220608[[#This Row],[Column1]],6),"******",RIGHT(ARD_SAFE_PROCESSED_20220608[[#This Row],[Column1]],4),";",ARD_SAFE_PROCESSED_20220608[[#This Row],[Column11]])</f>
        <v>421355******3303;74357045334004771305248</v>
      </c>
      <c r="AD1157" t="str">
        <f>CLEAN(ARD_SAFE_PROCESSED_20220608[[#This Row],[Column1]])</f>
        <v>4213550129293303</v>
      </c>
      <c r="AE1157" t="str">
        <f>CLEAN(ARD_SAFE_PROCESSED_20220608[[#This Row],[Column2]])</f>
        <v>390805</v>
      </c>
      <c r="AF1157" t="str">
        <f>CLEAN(ARD_SAFE_PROCESSED_20220608[[#This Row],[Column3]])</f>
        <v>4033635</v>
      </c>
      <c r="AG1157" t="str">
        <f>CLEAN(ARD_SAFE_PROCESSED_20220608[[#This Row],[Column4]])</f>
        <v>EC</v>
      </c>
      <c r="AH1157" t="str">
        <f>CLEAN(ARD_SAFE_PROCESSED_20220608[[#This Row],[Column5]])</f>
        <v>20251130</v>
      </c>
      <c r="AI1157" t="str">
        <f>CLEAN(ARD_SAFE_PROCESSED_20220608[[#This Row],[Column6]])</f>
        <v>604</v>
      </c>
      <c r="AJ1157" t="str">
        <f>CLEAN(ARD_SAFE_PROCESSED_20220608[[#This Row],[Column7]])</f>
        <v>76</v>
      </c>
      <c r="AK1157" t="str">
        <f>CLEAN(ARD_SAFE_PROCESSED_20220608[[#This Row],[Column8]])</f>
        <v xml:space="preserve">MDOPAGO*PLATANITOS            </v>
      </c>
      <c r="AL1157" t="str">
        <f>CLEAN(ARD_SAFE_PROCESSED_20220608[[#This Row],[Column9]])</f>
        <v>20251130</v>
      </c>
      <c r="AM1157" t="str">
        <f>CLEAN(ARD_SAFE_PROCESSED_20220608[[#This Row],[Column10]])</f>
        <v xml:space="preserve">'                       </v>
      </c>
      <c r="AN1157" t="s">
        <v>3129</v>
      </c>
      <c r="AO1157" t="str">
        <f>CLEAN(ARD_SAFE_PROCESSED_20220608[[#This Row],[Column12]])</f>
        <v>607270</v>
      </c>
      <c r="AP1157" t="str">
        <f>CLEAN(ARD_SAFE_PROCESSED_20220608[[#This Row],[Column13]])</f>
        <v xml:space="preserve">   </v>
      </c>
      <c r="AQ1157" t="str">
        <f>CLEAN(ARD_SAFE_PROCESSED_20220608[[#This Row],[Column14]])</f>
        <v xml:space="preserve">PV000000  </v>
      </c>
      <c r="AR1157" t="str">
        <f>CLEAN(ARD_SAFE_PROCESSED_20220608[[#This Row],[Column15]])</f>
        <v xml:space="preserve">E-COMMERCE                                        </v>
      </c>
      <c r="AS1157" t="str">
        <f>CLEAN(ARD_SAFE_PROCESSED_20220608[[#This Row],[Column16]])</f>
        <v xml:space="preserve">55441231769    </v>
      </c>
      <c r="AT1157" t="str">
        <f>CLEAN(ARD_SAFE_PROCESSED_20220608[[#This Row],[Column17]])</f>
        <v>297.50</v>
      </c>
      <c r="AU1157" t="str">
        <f>CLEAN(ARD_SAFE_PROCESSED_20220608[[#This Row],[Column18]])</f>
        <v xml:space="preserve">' </v>
      </c>
      <c r="AV1157" t="str">
        <f>CLEAN(ARD_SAFE_PROCESSED_20220608[[#This Row],[Column19]])</f>
        <v xml:space="preserve">          </v>
      </c>
      <c r="AW1157" t="str">
        <f>CLEAN(ARD_SAFE_PROCESSED_20220608[[#This Row],[Column20]])</f>
        <v>20251130</v>
      </c>
      <c r="AX1157" t="str">
        <f>CLEAN(ARD_SAFE_PROCESSED_20220608[[#This Row],[Column21]])</f>
        <v>122423</v>
      </c>
      <c r="AY1157" t="str">
        <f>LEFT(ARD_SAFE_PROCESSED_20220608[[#This Row],[Column1]],6)</f>
        <v>421355</v>
      </c>
      <c r="AZ1157" t="str">
        <f>RIGHT(ARD_SAFE_PROCESSED_20220608[[#This Row],[Column1]],4)</f>
        <v>3303</v>
      </c>
      <c r="BA1157" s="2">
        <f t="shared" si="112"/>
        <v>45994</v>
      </c>
      <c r="BB1157">
        <f t="shared" si="113"/>
        <v>88.53</v>
      </c>
      <c r="BC1157">
        <f t="shared" si="114"/>
        <v>297.5</v>
      </c>
      <c r="BD1157" t="str">
        <f t="shared" si="115"/>
        <v>6</v>
      </c>
      <c r="BE1157" t="str">
        <f t="shared" si="116"/>
        <v>F:TC40</v>
      </c>
    </row>
    <row r="1158" spans="1:57" hidden="1" x14ac:dyDescent="0.3">
      <c r="A1158" t="s">
        <v>6088</v>
      </c>
      <c r="B1158" t="s">
        <v>6089</v>
      </c>
      <c r="C1158" t="s">
        <v>235</v>
      </c>
      <c r="D1158" t="s">
        <v>25</v>
      </c>
      <c r="E1158" t="s">
        <v>560</v>
      </c>
      <c r="F1158" t="s">
        <v>28</v>
      </c>
      <c r="G1158" t="s">
        <v>29</v>
      </c>
      <c r="H1158" t="s">
        <v>144</v>
      </c>
      <c r="I1158" t="s">
        <v>560</v>
      </c>
      <c r="J1158" t="s">
        <v>21</v>
      </c>
      <c r="K1158" t="s">
        <v>6090</v>
      </c>
      <c r="L1158" t="s">
        <v>6091</v>
      </c>
      <c r="M1158" t="s">
        <v>65</v>
      </c>
      <c r="N1158" t="s">
        <v>26</v>
      </c>
      <c r="O1158" t="s">
        <v>27</v>
      </c>
      <c r="P1158" t="s">
        <v>6092</v>
      </c>
      <c r="Q1158" t="s">
        <v>6093</v>
      </c>
      <c r="R1158" t="s">
        <v>23</v>
      </c>
      <c r="S1158" t="s">
        <v>24</v>
      </c>
      <c r="T1158" t="s">
        <v>560</v>
      </c>
      <c r="U1158" t="s">
        <v>6094</v>
      </c>
      <c r="W1158" t="s">
        <v>2690</v>
      </c>
      <c r="X1158" t="s">
        <v>28</v>
      </c>
      <c r="Y1158" t="e">
        <f>VLOOKUP(W1158,ARD_SAFE_PROCESSED_20220608[[#This Row],[Column11]],1,FALSE)</f>
        <v>#N/A</v>
      </c>
      <c r="AB1158" t="str">
        <f>CONCATENATE(LEFT(ARD_SAFE_PROCESSED_20220608[[#This Row],[Column1]],6),"******",RIGHT(ARD_SAFE_PROCESSED_20220608[[#This Row],[Column1]],4),";",ARD_SAFE_PROCESSED_20220608[[#This Row],[Column11]])</f>
        <v>455103******2390;74357045334004778623189</v>
      </c>
      <c r="AD1158" t="str">
        <f>CLEAN(ARD_SAFE_PROCESSED_20220608[[#This Row],[Column1]])</f>
        <v>4551038438502390</v>
      </c>
      <c r="AE1158" t="str">
        <f>CLEAN(ARD_SAFE_PROCESSED_20220608[[#This Row],[Column2]])</f>
        <v>313633</v>
      </c>
      <c r="AF1158" t="str">
        <f>CLEAN(ARD_SAFE_PROCESSED_20220608[[#This Row],[Column3]])</f>
        <v>4039447</v>
      </c>
      <c r="AG1158" t="str">
        <f>CLEAN(ARD_SAFE_PROCESSED_20220608[[#This Row],[Column4]])</f>
        <v>EC</v>
      </c>
      <c r="AH1158" t="str">
        <f>CLEAN(ARD_SAFE_PROCESSED_20220608[[#This Row],[Column5]])</f>
        <v>20251130</v>
      </c>
      <c r="AI1158" t="str">
        <f>CLEAN(ARD_SAFE_PROCESSED_20220608[[#This Row],[Column6]])</f>
        <v>604</v>
      </c>
      <c r="AJ1158" t="str">
        <f>CLEAN(ARD_SAFE_PROCESSED_20220608[[#This Row],[Column7]])</f>
        <v>76</v>
      </c>
      <c r="AK1158" t="str">
        <f>CLEAN(ARD_SAFE_PROCESSED_20220608[[#This Row],[Column8]])</f>
        <v xml:space="preserve">DLC*RAPPI PERU                </v>
      </c>
      <c r="AL1158" t="str">
        <f>CLEAN(ARD_SAFE_PROCESSED_20220608[[#This Row],[Column9]])</f>
        <v>20251130</v>
      </c>
      <c r="AM1158" t="str">
        <f>CLEAN(ARD_SAFE_PROCESSED_20220608[[#This Row],[Column10]])</f>
        <v xml:space="preserve">'                       </v>
      </c>
      <c r="AN1158" t="s">
        <v>6090</v>
      </c>
      <c r="AO1158" t="str">
        <f>CLEAN(ARD_SAFE_PROCESSED_20220608[[#This Row],[Column12]])</f>
        <v>565111</v>
      </c>
      <c r="AP1158" t="str">
        <f>CLEAN(ARD_SAFE_PROCESSED_20220608[[#This Row],[Column13]])</f>
        <v xml:space="preserve">   </v>
      </c>
      <c r="AQ1158" t="str">
        <f>CLEAN(ARD_SAFE_PROCESSED_20220608[[#This Row],[Column14]])</f>
        <v xml:space="preserve">PV000000  </v>
      </c>
      <c r="AR1158" t="str">
        <f>CLEAN(ARD_SAFE_PROCESSED_20220608[[#This Row],[Column15]])</f>
        <v xml:space="preserve">E-COMMERCE                                        </v>
      </c>
      <c r="AS1158" t="str">
        <f>CLEAN(ARD_SAFE_PROCESSED_20220608[[#This Row],[Column16]])</f>
        <v xml:space="preserve">12617511693    </v>
      </c>
      <c r="AT1158" t="str">
        <f>CLEAN(ARD_SAFE_PROCESSED_20220608[[#This Row],[Column17]])</f>
        <v>56.72</v>
      </c>
      <c r="AU1158" t="str">
        <f>CLEAN(ARD_SAFE_PROCESSED_20220608[[#This Row],[Column18]])</f>
        <v xml:space="preserve">' </v>
      </c>
      <c r="AV1158" t="str">
        <f>CLEAN(ARD_SAFE_PROCESSED_20220608[[#This Row],[Column19]])</f>
        <v xml:space="preserve">          </v>
      </c>
      <c r="AW1158" t="str">
        <f>CLEAN(ARD_SAFE_PROCESSED_20220608[[#This Row],[Column20]])</f>
        <v>20251130</v>
      </c>
      <c r="AX1158" t="str">
        <f>CLEAN(ARD_SAFE_PROCESSED_20220608[[#This Row],[Column21]])</f>
        <v>103806</v>
      </c>
      <c r="AY1158" t="str">
        <f>LEFT(ARD_SAFE_PROCESSED_20220608[[#This Row],[Column1]],6)</f>
        <v>455103</v>
      </c>
      <c r="AZ1158" t="str">
        <f>RIGHT(ARD_SAFE_PROCESSED_20220608[[#This Row],[Column1]],4)</f>
        <v>2390</v>
      </c>
      <c r="BA1158" s="2">
        <f t="shared" si="112"/>
        <v>45994</v>
      </c>
      <c r="BB1158">
        <f t="shared" si="113"/>
        <v>16.88</v>
      </c>
      <c r="BC1158">
        <f t="shared" si="114"/>
        <v>56.72</v>
      </c>
      <c r="BD1158" t="str">
        <f t="shared" si="115"/>
        <v>6</v>
      </c>
      <c r="BE1158" t="str">
        <f t="shared" si="116"/>
        <v>F:TC40</v>
      </c>
    </row>
    <row r="1159" spans="1:57" hidden="1" x14ac:dyDescent="0.3">
      <c r="A1159" t="s">
        <v>8014</v>
      </c>
      <c r="B1159" t="s">
        <v>8015</v>
      </c>
      <c r="C1159" t="s">
        <v>524</v>
      </c>
      <c r="D1159" t="s">
        <v>25</v>
      </c>
      <c r="E1159" t="s">
        <v>514</v>
      </c>
      <c r="F1159" t="s">
        <v>28</v>
      </c>
      <c r="G1159" t="s">
        <v>29</v>
      </c>
      <c r="H1159" t="s">
        <v>525</v>
      </c>
      <c r="I1159" t="s">
        <v>560</v>
      </c>
      <c r="J1159" t="s">
        <v>21</v>
      </c>
      <c r="K1159" t="s">
        <v>8016</v>
      </c>
      <c r="L1159" t="s">
        <v>8017</v>
      </c>
      <c r="M1159" t="s">
        <v>65</v>
      </c>
      <c r="N1159" t="s">
        <v>26</v>
      </c>
      <c r="O1159" t="s">
        <v>27</v>
      </c>
      <c r="P1159" t="s">
        <v>8018</v>
      </c>
      <c r="Q1159" t="s">
        <v>8019</v>
      </c>
      <c r="R1159" t="s">
        <v>23</v>
      </c>
      <c r="S1159" t="s">
        <v>24</v>
      </c>
      <c r="T1159" t="s">
        <v>514</v>
      </c>
      <c r="U1159" t="s">
        <v>8020</v>
      </c>
      <c r="W1159" t="s">
        <v>2845</v>
      </c>
      <c r="X1159" t="s">
        <v>81</v>
      </c>
      <c r="Y1159" t="e">
        <f>VLOOKUP(W1159,ARD_SAFE_PROCESSED_20220608[[#This Row],[Column11]],1,FALSE)</f>
        <v>#N/A</v>
      </c>
      <c r="AB1159" t="str">
        <f>CONCATENATE(LEFT(ARD_SAFE_PROCESSED_20220608[[#This Row],[Column1]],6),"******",RIGHT(ARD_SAFE_PROCESSED_20220608[[#This Row],[Column1]],4),";",ARD_SAFE_PROCESSED_20220608[[#This Row],[Column11]])</f>
        <v>477289******5922;74357045334004785627595</v>
      </c>
      <c r="AD1159" t="str">
        <f>CLEAN(ARD_SAFE_PROCESSED_20220608[[#This Row],[Column1]])</f>
        <v>4772890013845922</v>
      </c>
      <c r="AE1159" t="str">
        <f>CLEAN(ARD_SAFE_PROCESSED_20220608[[#This Row],[Column2]])</f>
        <v>302971</v>
      </c>
      <c r="AF1159" t="str">
        <f>CLEAN(ARD_SAFE_PROCESSED_20220608[[#This Row],[Column3]])</f>
        <v>4040989</v>
      </c>
      <c r="AG1159" t="str">
        <f>CLEAN(ARD_SAFE_PROCESSED_20220608[[#This Row],[Column4]])</f>
        <v>EC</v>
      </c>
      <c r="AH1159" t="str">
        <f>CLEAN(ARD_SAFE_PROCESSED_20220608[[#This Row],[Column5]])</f>
        <v>20251129</v>
      </c>
      <c r="AI1159" t="str">
        <f>CLEAN(ARD_SAFE_PROCESSED_20220608[[#This Row],[Column6]])</f>
        <v>604</v>
      </c>
      <c r="AJ1159" t="str">
        <f>CLEAN(ARD_SAFE_PROCESSED_20220608[[#This Row],[Column7]])</f>
        <v>76</v>
      </c>
      <c r="AK1159" t="str">
        <f>CLEAN(ARD_SAFE_PROCESSED_20220608[[#This Row],[Column8]])</f>
        <v xml:space="preserve">DLC*PEDIDOSYA FOOD            </v>
      </c>
      <c r="AL1159" t="str">
        <f>CLEAN(ARD_SAFE_PROCESSED_20220608[[#This Row],[Column9]])</f>
        <v>20251130</v>
      </c>
      <c r="AM1159" t="str">
        <f>CLEAN(ARD_SAFE_PROCESSED_20220608[[#This Row],[Column10]])</f>
        <v xml:space="preserve">'                       </v>
      </c>
      <c r="AN1159" t="s">
        <v>8016</v>
      </c>
      <c r="AO1159" t="str">
        <f>CLEAN(ARD_SAFE_PROCESSED_20220608[[#This Row],[Column12]])</f>
        <v>9287235</v>
      </c>
      <c r="AP1159" t="str">
        <f>CLEAN(ARD_SAFE_PROCESSED_20220608[[#This Row],[Column13]])</f>
        <v xml:space="preserve">   </v>
      </c>
      <c r="AQ1159" t="str">
        <f>CLEAN(ARD_SAFE_PROCESSED_20220608[[#This Row],[Column14]])</f>
        <v xml:space="preserve">PV000000  </v>
      </c>
      <c r="AR1159" t="str">
        <f>CLEAN(ARD_SAFE_PROCESSED_20220608[[#This Row],[Column15]])</f>
        <v xml:space="preserve">E-COMMERCE                                        </v>
      </c>
      <c r="AS1159" t="str">
        <f>CLEAN(ARD_SAFE_PROCESSED_20220608[[#This Row],[Column16]])</f>
        <v xml:space="preserve">12610577524    </v>
      </c>
      <c r="AT1159" t="str">
        <f>CLEAN(ARD_SAFE_PROCESSED_20220608[[#This Row],[Column17]])</f>
        <v>28.70</v>
      </c>
      <c r="AU1159" t="str">
        <f>CLEAN(ARD_SAFE_PROCESSED_20220608[[#This Row],[Column18]])</f>
        <v xml:space="preserve">' </v>
      </c>
      <c r="AV1159" t="str">
        <f>CLEAN(ARD_SAFE_PROCESSED_20220608[[#This Row],[Column19]])</f>
        <v xml:space="preserve">          </v>
      </c>
      <c r="AW1159" t="str">
        <f>CLEAN(ARD_SAFE_PROCESSED_20220608[[#This Row],[Column20]])</f>
        <v>20251129</v>
      </c>
      <c r="AX1159" t="str">
        <f>CLEAN(ARD_SAFE_PROCESSED_20220608[[#This Row],[Column21]])</f>
        <v>203023</v>
      </c>
      <c r="AY1159" t="str">
        <f>LEFT(ARD_SAFE_PROCESSED_20220608[[#This Row],[Column1]],6)</f>
        <v>477289</v>
      </c>
      <c r="AZ1159" t="str">
        <f>RIGHT(ARD_SAFE_PROCESSED_20220608[[#This Row],[Column1]],4)</f>
        <v>5922</v>
      </c>
      <c r="BA1159" s="2">
        <f t="shared" si="112"/>
        <v>45993</v>
      </c>
      <c r="BB1159">
        <f t="shared" si="113"/>
        <v>8.5399999999999991</v>
      </c>
      <c r="BC1159">
        <f t="shared" si="114"/>
        <v>28.7</v>
      </c>
      <c r="BD1159" t="str">
        <f t="shared" si="115"/>
        <v>6</v>
      </c>
      <c r="BE1159" t="str">
        <f t="shared" si="116"/>
        <v>F:TC40</v>
      </c>
    </row>
    <row r="1160" spans="1:57" hidden="1" x14ac:dyDescent="0.3">
      <c r="A1160" t="s">
        <v>8021</v>
      </c>
      <c r="B1160" t="s">
        <v>8022</v>
      </c>
      <c r="C1160" t="s">
        <v>315</v>
      </c>
      <c r="D1160" t="s">
        <v>25</v>
      </c>
      <c r="E1160" t="s">
        <v>560</v>
      </c>
      <c r="F1160" t="s">
        <v>28</v>
      </c>
      <c r="G1160" t="s">
        <v>29</v>
      </c>
      <c r="H1160" t="s">
        <v>76</v>
      </c>
      <c r="I1160" t="s">
        <v>560</v>
      </c>
      <c r="J1160" t="s">
        <v>21</v>
      </c>
      <c r="K1160" t="s">
        <v>8023</v>
      </c>
      <c r="L1160" t="s">
        <v>8024</v>
      </c>
      <c r="M1160" t="s">
        <v>65</v>
      </c>
      <c r="N1160" t="s">
        <v>26</v>
      </c>
      <c r="O1160" t="s">
        <v>27</v>
      </c>
      <c r="P1160" t="s">
        <v>8025</v>
      </c>
      <c r="Q1160" t="s">
        <v>7031</v>
      </c>
      <c r="R1160" t="s">
        <v>23</v>
      </c>
      <c r="S1160" t="s">
        <v>24</v>
      </c>
      <c r="T1160" t="s">
        <v>560</v>
      </c>
      <c r="U1160" t="s">
        <v>8026</v>
      </c>
      <c r="W1160" t="s">
        <v>3847</v>
      </c>
      <c r="X1160" t="s">
        <v>28</v>
      </c>
      <c r="Y1160" t="e">
        <f>VLOOKUP(W1160,ARD_SAFE_PROCESSED_20220608[[#This Row],[Column11]],1,FALSE)</f>
        <v>#N/A</v>
      </c>
      <c r="AB1160" t="str">
        <f>CONCATENATE(LEFT(ARD_SAFE_PROCESSED_20220608[[#This Row],[Column1]],6),"******",RIGHT(ARD_SAFE_PROCESSED_20220608[[#This Row],[Column1]],4),";",ARD_SAFE_PROCESSED_20220608[[#This Row],[Column11]])</f>
        <v>477289******7803;74357045334004790013930</v>
      </c>
      <c r="AD1160" t="str">
        <f>CLEAN(ARD_SAFE_PROCESSED_20220608[[#This Row],[Column1]])</f>
        <v>4772890013847803</v>
      </c>
      <c r="AE1160" t="str">
        <f>CLEAN(ARD_SAFE_PROCESSED_20220608[[#This Row],[Column2]])</f>
        <v>360671</v>
      </c>
      <c r="AF1160" t="str">
        <f>CLEAN(ARD_SAFE_PROCESSED_20220608[[#This Row],[Column3]])</f>
        <v>4041414</v>
      </c>
      <c r="AG1160" t="str">
        <f>CLEAN(ARD_SAFE_PROCESSED_20220608[[#This Row],[Column4]])</f>
        <v>EC</v>
      </c>
      <c r="AH1160" t="str">
        <f>CLEAN(ARD_SAFE_PROCESSED_20220608[[#This Row],[Column5]])</f>
        <v>20251130</v>
      </c>
      <c r="AI1160" t="str">
        <f>CLEAN(ARD_SAFE_PROCESSED_20220608[[#This Row],[Column6]])</f>
        <v>604</v>
      </c>
      <c r="AJ1160" t="str">
        <f>CLEAN(ARD_SAFE_PROCESSED_20220608[[#This Row],[Column7]])</f>
        <v>76</v>
      </c>
      <c r="AK1160" t="str">
        <f>CLEAN(ARD_SAFE_PROCESSED_20220608[[#This Row],[Column8]])</f>
        <v xml:space="preserve">PYU*CINEPLANET                </v>
      </c>
      <c r="AL1160" t="str">
        <f>CLEAN(ARD_SAFE_PROCESSED_20220608[[#This Row],[Column9]])</f>
        <v>20251130</v>
      </c>
      <c r="AM1160" t="str">
        <f>CLEAN(ARD_SAFE_PROCESSED_20220608[[#This Row],[Column10]])</f>
        <v xml:space="preserve">'                       </v>
      </c>
      <c r="AN1160" t="s">
        <v>8023</v>
      </c>
      <c r="AO1160" t="str">
        <f>CLEAN(ARD_SAFE_PROCESSED_20220608[[#This Row],[Column12]])</f>
        <v>542904</v>
      </c>
      <c r="AP1160" t="str">
        <f>CLEAN(ARD_SAFE_PROCESSED_20220608[[#This Row],[Column13]])</f>
        <v xml:space="preserve">   </v>
      </c>
      <c r="AQ1160" t="str">
        <f>CLEAN(ARD_SAFE_PROCESSED_20220608[[#This Row],[Column14]])</f>
        <v xml:space="preserve">PV000000  </v>
      </c>
      <c r="AR1160" t="str">
        <f>CLEAN(ARD_SAFE_PROCESSED_20220608[[#This Row],[Column15]])</f>
        <v xml:space="preserve">E-COMMERCE                                        </v>
      </c>
      <c r="AS1160" t="str">
        <f>CLEAN(ARD_SAFE_PROCESSED_20220608[[#This Row],[Column16]])</f>
        <v>1042432687398bd</v>
      </c>
      <c r="AT1160" t="str">
        <f>CLEAN(ARD_SAFE_PROCESSED_20220608[[#This Row],[Column17]])</f>
        <v>51.00</v>
      </c>
      <c r="AU1160" t="str">
        <f>CLEAN(ARD_SAFE_PROCESSED_20220608[[#This Row],[Column18]])</f>
        <v xml:space="preserve">' </v>
      </c>
      <c r="AV1160" t="str">
        <f>CLEAN(ARD_SAFE_PROCESSED_20220608[[#This Row],[Column19]])</f>
        <v xml:space="preserve">          </v>
      </c>
      <c r="AW1160" t="str">
        <f>CLEAN(ARD_SAFE_PROCESSED_20220608[[#This Row],[Column20]])</f>
        <v>20251130</v>
      </c>
      <c r="AX1160" t="str">
        <f>CLEAN(ARD_SAFE_PROCESSED_20220608[[#This Row],[Column21]])</f>
        <v>93600</v>
      </c>
      <c r="AY1160" t="str">
        <f>LEFT(ARD_SAFE_PROCESSED_20220608[[#This Row],[Column1]],6)</f>
        <v>477289</v>
      </c>
      <c r="AZ1160" t="str">
        <f>RIGHT(ARD_SAFE_PROCESSED_20220608[[#This Row],[Column1]],4)</f>
        <v>7803</v>
      </c>
      <c r="BA1160" s="2">
        <f t="shared" si="112"/>
        <v>45993</v>
      </c>
      <c r="BB1160">
        <f t="shared" si="113"/>
        <v>15.18</v>
      </c>
      <c r="BC1160">
        <f t="shared" si="114"/>
        <v>51</v>
      </c>
      <c r="BD1160" t="str">
        <f t="shared" si="115"/>
        <v>6</v>
      </c>
      <c r="BE1160" t="str">
        <f t="shared" si="116"/>
        <v>F:TC40</v>
      </c>
    </row>
    <row r="1161" spans="1:57" hidden="1" x14ac:dyDescent="0.3">
      <c r="A1161" t="s">
        <v>8021</v>
      </c>
      <c r="B1161" t="s">
        <v>8027</v>
      </c>
      <c r="C1161" t="s">
        <v>315</v>
      </c>
      <c r="D1161" t="s">
        <v>25</v>
      </c>
      <c r="E1161" t="s">
        <v>560</v>
      </c>
      <c r="F1161" t="s">
        <v>28</v>
      </c>
      <c r="G1161" t="s">
        <v>29</v>
      </c>
      <c r="H1161" t="s">
        <v>76</v>
      </c>
      <c r="I1161" t="s">
        <v>560</v>
      </c>
      <c r="J1161" t="s">
        <v>21</v>
      </c>
      <c r="K1161" t="s">
        <v>8028</v>
      </c>
      <c r="L1161" t="s">
        <v>8029</v>
      </c>
      <c r="M1161" t="s">
        <v>65</v>
      </c>
      <c r="N1161" t="s">
        <v>26</v>
      </c>
      <c r="O1161" t="s">
        <v>27</v>
      </c>
      <c r="P1161" t="s">
        <v>8030</v>
      </c>
      <c r="Q1161" t="s">
        <v>7031</v>
      </c>
      <c r="R1161" t="s">
        <v>23</v>
      </c>
      <c r="S1161" t="s">
        <v>24</v>
      </c>
      <c r="T1161" t="s">
        <v>560</v>
      </c>
      <c r="U1161" t="s">
        <v>8031</v>
      </c>
      <c r="W1161" t="s">
        <v>3851</v>
      </c>
      <c r="X1161" t="s">
        <v>28</v>
      </c>
      <c r="Y1161" t="e">
        <f>VLOOKUP(W1161,ARD_SAFE_PROCESSED_20220608[[#This Row],[Column11]],1,FALSE)</f>
        <v>#N/A</v>
      </c>
      <c r="AB1161" t="str">
        <f>CONCATENATE(LEFT(ARD_SAFE_PROCESSED_20220608[[#This Row],[Column1]],6),"******",RIGHT(ARD_SAFE_PROCESSED_20220608[[#This Row],[Column1]],4),";",ARD_SAFE_PROCESSED_20220608[[#This Row],[Column11]])</f>
        <v>477289******7803;74357045334004790014102</v>
      </c>
      <c r="AD1161" t="str">
        <f>CLEAN(ARD_SAFE_PROCESSED_20220608[[#This Row],[Column1]])</f>
        <v>4772890013847803</v>
      </c>
      <c r="AE1161" t="str">
        <f>CLEAN(ARD_SAFE_PROCESSED_20220608[[#This Row],[Column2]])</f>
        <v>401771</v>
      </c>
      <c r="AF1161" t="str">
        <f>CLEAN(ARD_SAFE_PROCESSED_20220608[[#This Row],[Column3]])</f>
        <v>4041414</v>
      </c>
      <c r="AG1161" t="str">
        <f>CLEAN(ARD_SAFE_PROCESSED_20220608[[#This Row],[Column4]])</f>
        <v>EC</v>
      </c>
      <c r="AH1161" t="str">
        <f>CLEAN(ARD_SAFE_PROCESSED_20220608[[#This Row],[Column5]])</f>
        <v>20251130</v>
      </c>
      <c r="AI1161" t="str">
        <f>CLEAN(ARD_SAFE_PROCESSED_20220608[[#This Row],[Column6]])</f>
        <v>604</v>
      </c>
      <c r="AJ1161" t="str">
        <f>CLEAN(ARD_SAFE_PROCESSED_20220608[[#This Row],[Column7]])</f>
        <v>76</v>
      </c>
      <c r="AK1161" t="str">
        <f>CLEAN(ARD_SAFE_PROCESSED_20220608[[#This Row],[Column8]])</f>
        <v xml:space="preserve">PYU*CINEPLANET                </v>
      </c>
      <c r="AL1161" t="str">
        <f>CLEAN(ARD_SAFE_PROCESSED_20220608[[#This Row],[Column9]])</f>
        <v>20251130</v>
      </c>
      <c r="AM1161" t="str">
        <f>CLEAN(ARD_SAFE_PROCESSED_20220608[[#This Row],[Column10]])</f>
        <v xml:space="preserve">'                       </v>
      </c>
      <c r="AN1161" t="s">
        <v>8028</v>
      </c>
      <c r="AO1161" t="str">
        <f>CLEAN(ARD_SAFE_PROCESSED_20220608[[#This Row],[Column12]])</f>
        <v>544313</v>
      </c>
      <c r="AP1161" t="str">
        <f>CLEAN(ARD_SAFE_PROCESSED_20220608[[#This Row],[Column13]])</f>
        <v xml:space="preserve">   </v>
      </c>
      <c r="AQ1161" t="str">
        <f>CLEAN(ARD_SAFE_PROCESSED_20220608[[#This Row],[Column14]])</f>
        <v xml:space="preserve">PV000000  </v>
      </c>
      <c r="AR1161" t="str">
        <f>CLEAN(ARD_SAFE_PROCESSED_20220608[[#This Row],[Column15]])</f>
        <v xml:space="preserve">E-COMMERCE                                        </v>
      </c>
      <c r="AS1161" t="str">
        <f>CLEAN(ARD_SAFE_PROCESSED_20220608[[#This Row],[Column16]])</f>
        <v>104243274890b0e</v>
      </c>
      <c r="AT1161" t="str">
        <f>CLEAN(ARD_SAFE_PROCESSED_20220608[[#This Row],[Column17]])</f>
        <v>51.00</v>
      </c>
      <c r="AU1161" t="str">
        <f>CLEAN(ARD_SAFE_PROCESSED_20220608[[#This Row],[Column18]])</f>
        <v xml:space="preserve">' </v>
      </c>
      <c r="AV1161" t="str">
        <f>CLEAN(ARD_SAFE_PROCESSED_20220608[[#This Row],[Column19]])</f>
        <v xml:space="preserve">          </v>
      </c>
      <c r="AW1161" t="str">
        <f>CLEAN(ARD_SAFE_PROCESSED_20220608[[#This Row],[Column20]])</f>
        <v>20251130</v>
      </c>
      <c r="AX1161" t="str">
        <f>CLEAN(ARD_SAFE_PROCESSED_20220608[[#This Row],[Column21]])</f>
        <v>94010</v>
      </c>
      <c r="AY1161" t="str">
        <f>LEFT(ARD_SAFE_PROCESSED_20220608[[#This Row],[Column1]],6)</f>
        <v>477289</v>
      </c>
      <c r="AZ1161" t="str">
        <f>RIGHT(ARD_SAFE_PROCESSED_20220608[[#This Row],[Column1]],4)</f>
        <v>7803</v>
      </c>
      <c r="BA1161" s="2">
        <f t="shared" si="112"/>
        <v>45993</v>
      </c>
      <c r="BB1161">
        <f t="shared" si="113"/>
        <v>15.18</v>
      </c>
      <c r="BC1161">
        <f t="shared" si="114"/>
        <v>51</v>
      </c>
      <c r="BD1161" t="str">
        <f t="shared" si="115"/>
        <v>6</v>
      </c>
      <c r="BE1161" t="str">
        <f t="shared" si="116"/>
        <v>F:TC40</v>
      </c>
    </row>
    <row r="1162" spans="1:57" hidden="1" x14ac:dyDescent="0.3">
      <c r="A1162" t="s">
        <v>3033</v>
      </c>
      <c r="B1162" t="s">
        <v>3034</v>
      </c>
      <c r="C1162" t="s">
        <v>315</v>
      </c>
      <c r="D1162" t="s">
        <v>25</v>
      </c>
      <c r="E1162" t="s">
        <v>560</v>
      </c>
      <c r="F1162" t="s">
        <v>28</v>
      </c>
      <c r="G1162" t="s">
        <v>29</v>
      </c>
      <c r="H1162" t="s">
        <v>76</v>
      </c>
      <c r="I1162" t="s">
        <v>560</v>
      </c>
      <c r="J1162" t="s">
        <v>21</v>
      </c>
      <c r="K1162" t="s">
        <v>3035</v>
      </c>
      <c r="L1162" t="s">
        <v>3036</v>
      </c>
      <c r="M1162" t="s">
        <v>65</v>
      </c>
      <c r="N1162" t="s">
        <v>26</v>
      </c>
      <c r="O1162" t="s">
        <v>27</v>
      </c>
      <c r="P1162" t="s">
        <v>3037</v>
      </c>
      <c r="Q1162" t="s">
        <v>3038</v>
      </c>
      <c r="R1162" t="s">
        <v>23</v>
      </c>
      <c r="S1162" t="s">
        <v>24</v>
      </c>
      <c r="T1162" t="s">
        <v>560</v>
      </c>
      <c r="U1162" t="s">
        <v>3039</v>
      </c>
      <c r="W1162" t="s">
        <v>3842</v>
      </c>
      <c r="X1162" t="s">
        <v>28</v>
      </c>
      <c r="Y1162" t="e">
        <f>VLOOKUP(W1162,ARD_SAFE_PROCESSED_20220608[[#This Row],[Column11]],1,FALSE)</f>
        <v>#N/A</v>
      </c>
      <c r="AB1162" t="str">
        <f>CONCATENATE(LEFT(ARD_SAFE_PROCESSED_20220608[[#This Row],[Column1]],6),"******",RIGHT(ARD_SAFE_PROCESSED_20220608[[#This Row],[Column1]],4),";",ARD_SAFE_PROCESSED_20220608[[#This Row],[Column11]])</f>
        <v>421355******1446;74357045334004790035032</v>
      </c>
      <c r="AD1162" t="str">
        <f>CLEAN(ARD_SAFE_PROCESSED_20220608[[#This Row],[Column1]])</f>
        <v>4213550118401446</v>
      </c>
      <c r="AE1162" t="str">
        <f>CLEAN(ARD_SAFE_PROCESSED_20220608[[#This Row],[Column2]])</f>
        <v>057804</v>
      </c>
      <c r="AF1162" t="str">
        <f>CLEAN(ARD_SAFE_PROCESSED_20220608[[#This Row],[Column3]])</f>
        <v>4041414</v>
      </c>
      <c r="AG1162" t="str">
        <f>CLEAN(ARD_SAFE_PROCESSED_20220608[[#This Row],[Column4]])</f>
        <v>EC</v>
      </c>
      <c r="AH1162" t="str">
        <f>CLEAN(ARD_SAFE_PROCESSED_20220608[[#This Row],[Column5]])</f>
        <v>20251130</v>
      </c>
      <c r="AI1162" t="str">
        <f>CLEAN(ARD_SAFE_PROCESSED_20220608[[#This Row],[Column6]])</f>
        <v>604</v>
      </c>
      <c r="AJ1162" t="str">
        <f>CLEAN(ARD_SAFE_PROCESSED_20220608[[#This Row],[Column7]])</f>
        <v>76</v>
      </c>
      <c r="AK1162" t="str">
        <f>CLEAN(ARD_SAFE_PROCESSED_20220608[[#This Row],[Column8]])</f>
        <v xml:space="preserve">PYU*CINEPLANET                </v>
      </c>
      <c r="AL1162" t="str">
        <f>CLEAN(ARD_SAFE_PROCESSED_20220608[[#This Row],[Column9]])</f>
        <v>20251130</v>
      </c>
      <c r="AM1162" t="str">
        <f>CLEAN(ARD_SAFE_PROCESSED_20220608[[#This Row],[Column10]])</f>
        <v xml:space="preserve">'                       </v>
      </c>
      <c r="AN1162" t="s">
        <v>3035</v>
      </c>
      <c r="AO1162" t="str">
        <f>CLEAN(ARD_SAFE_PROCESSED_20220608[[#This Row],[Column12]])</f>
        <v>646341</v>
      </c>
      <c r="AP1162" t="str">
        <f>CLEAN(ARD_SAFE_PROCESSED_20220608[[#This Row],[Column13]])</f>
        <v xml:space="preserve">   </v>
      </c>
      <c r="AQ1162" t="str">
        <f>CLEAN(ARD_SAFE_PROCESSED_20220608[[#This Row],[Column14]])</f>
        <v xml:space="preserve">PV000000  </v>
      </c>
      <c r="AR1162" t="str">
        <f>CLEAN(ARD_SAFE_PROCESSED_20220608[[#This Row],[Column15]])</f>
        <v xml:space="preserve">E-COMMERCE                                        </v>
      </c>
      <c r="AS1162" t="str">
        <f>CLEAN(ARD_SAFE_PROCESSED_20220608[[#This Row],[Column16]])</f>
        <v>104243760939bca</v>
      </c>
      <c r="AT1162" t="str">
        <f>CLEAN(ARD_SAFE_PROCESSED_20220608[[#This Row],[Column17]])</f>
        <v>246.50</v>
      </c>
      <c r="AU1162" t="str">
        <f>CLEAN(ARD_SAFE_PROCESSED_20220608[[#This Row],[Column18]])</f>
        <v xml:space="preserve">' </v>
      </c>
      <c r="AV1162" t="str">
        <f>CLEAN(ARD_SAFE_PROCESSED_20220608[[#This Row],[Column19]])</f>
        <v xml:space="preserve">          </v>
      </c>
      <c r="AW1162" t="str">
        <f>CLEAN(ARD_SAFE_PROCESSED_20220608[[#This Row],[Column20]])</f>
        <v>20251130</v>
      </c>
      <c r="AX1162" t="str">
        <f>CLEAN(ARD_SAFE_PROCESSED_20220608[[#This Row],[Column21]])</f>
        <v>134958</v>
      </c>
      <c r="AY1162" t="str">
        <f>LEFT(ARD_SAFE_PROCESSED_20220608[[#This Row],[Column1]],6)</f>
        <v>421355</v>
      </c>
      <c r="AZ1162" t="str">
        <f>RIGHT(ARD_SAFE_PROCESSED_20220608[[#This Row],[Column1]],4)</f>
        <v>1446</v>
      </c>
      <c r="BA1162" s="2">
        <f t="shared" si="112"/>
        <v>45994</v>
      </c>
      <c r="BB1162">
        <f t="shared" si="113"/>
        <v>73.349999999999994</v>
      </c>
      <c r="BC1162">
        <f t="shared" si="114"/>
        <v>246.5</v>
      </c>
      <c r="BD1162" t="str">
        <f t="shared" si="115"/>
        <v>6</v>
      </c>
      <c r="BE1162" t="str">
        <f t="shared" si="116"/>
        <v>F:TC40</v>
      </c>
    </row>
    <row r="1163" spans="1:57" hidden="1" x14ac:dyDescent="0.3">
      <c r="A1163" t="s">
        <v>3033</v>
      </c>
      <c r="B1163" t="s">
        <v>3040</v>
      </c>
      <c r="C1163" t="s">
        <v>315</v>
      </c>
      <c r="D1163" t="s">
        <v>25</v>
      </c>
      <c r="E1163" t="s">
        <v>560</v>
      </c>
      <c r="F1163" t="s">
        <v>28</v>
      </c>
      <c r="G1163" t="s">
        <v>29</v>
      </c>
      <c r="H1163" t="s">
        <v>76</v>
      </c>
      <c r="I1163" t="s">
        <v>560</v>
      </c>
      <c r="J1163" t="s">
        <v>21</v>
      </c>
      <c r="K1163" t="s">
        <v>3041</v>
      </c>
      <c r="L1163" t="s">
        <v>3042</v>
      </c>
      <c r="M1163" t="s">
        <v>65</v>
      </c>
      <c r="N1163" t="s">
        <v>26</v>
      </c>
      <c r="O1163" t="s">
        <v>27</v>
      </c>
      <c r="P1163" t="s">
        <v>3043</v>
      </c>
      <c r="Q1163" t="s">
        <v>3044</v>
      </c>
      <c r="R1163" t="s">
        <v>23</v>
      </c>
      <c r="S1163" t="s">
        <v>24</v>
      </c>
      <c r="T1163" t="s">
        <v>560</v>
      </c>
      <c r="U1163" t="s">
        <v>3045</v>
      </c>
      <c r="W1163" t="s">
        <v>5836</v>
      </c>
      <c r="X1163" t="s">
        <v>28</v>
      </c>
      <c r="Y1163" t="e">
        <f>VLOOKUP(W1163,ARD_SAFE_PROCESSED_20220608[[#This Row],[Column11]],1,FALSE)</f>
        <v>#N/A</v>
      </c>
      <c r="AB1163" t="str">
        <f>CONCATENATE(LEFT(ARD_SAFE_PROCESSED_20220608[[#This Row],[Column1]],6),"******",RIGHT(ARD_SAFE_PROCESSED_20220608[[#This Row],[Column1]],4),";",ARD_SAFE_PROCESSED_20220608[[#This Row],[Column11]])</f>
        <v>421355******1446;74357045334004790037079</v>
      </c>
      <c r="AD1163" t="str">
        <f>CLEAN(ARD_SAFE_PROCESSED_20220608[[#This Row],[Column1]])</f>
        <v>4213550118401446</v>
      </c>
      <c r="AE1163" t="str">
        <f>CLEAN(ARD_SAFE_PROCESSED_20220608[[#This Row],[Column2]])</f>
        <v>678008</v>
      </c>
      <c r="AF1163" t="str">
        <f>CLEAN(ARD_SAFE_PROCESSED_20220608[[#This Row],[Column3]])</f>
        <v>4041414</v>
      </c>
      <c r="AG1163" t="str">
        <f>CLEAN(ARD_SAFE_PROCESSED_20220608[[#This Row],[Column4]])</f>
        <v>EC</v>
      </c>
      <c r="AH1163" t="str">
        <f>CLEAN(ARD_SAFE_PROCESSED_20220608[[#This Row],[Column5]])</f>
        <v>20251130</v>
      </c>
      <c r="AI1163" t="str">
        <f>CLEAN(ARD_SAFE_PROCESSED_20220608[[#This Row],[Column6]])</f>
        <v>604</v>
      </c>
      <c r="AJ1163" t="str">
        <f>CLEAN(ARD_SAFE_PROCESSED_20220608[[#This Row],[Column7]])</f>
        <v>76</v>
      </c>
      <c r="AK1163" t="str">
        <f>CLEAN(ARD_SAFE_PROCESSED_20220608[[#This Row],[Column8]])</f>
        <v xml:space="preserve">PYU*CINEPLANET                </v>
      </c>
      <c r="AL1163" t="str">
        <f>CLEAN(ARD_SAFE_PROCESSED_20220608[[#This Row],[Column9]])</f>
        <v>20251130</v>
      </c>
      <c r="AM1163" t="str">
        <f>CLEAN(ARD_SAFE_PROCESSED_20220608[[#This Row],[Column10]])</f>
        <v xml:space="preserve">'                       </v>
      </c>
      <c r="AN1163" t="s">
        <v>3041</v>
      </c>
      <c r="AO1163" t="str">
        <f>CLEAN(ARD_SAFE_PROCESSED_20220608[[#This Row],[Column12]])</f>
        <v>653173</v>
      </c>
      <c r="AP1163" t="str">
        <f>CLEAN(ARD_SAFE_PROCESSED_20220608[[#This Row],[Column13]])</f>
        <v xml:space="preserve">   </v>
      </c>
      <c r="AQ1163" t="str">
        <f>CLEAN(ARD_SAFE_PROCESSED_20220608[[#This Row],[Column14]])</f>
        <v xml:space="preserve">PV000000  </v>
      </c>
      <c r="AR1163" t="str">
        <f>CLEAN(ARD_SAFE_PROCESSED_20220608[[#This Row],[Column15]])</f>
        <v xml:space="preserve">E-COMMERCE                                        </v>
      </c>
      <c r="AS1163" t="str">
        <f>CLEAN(ARD_SAFE_PROCESSED_20220608[[#This Row],[Column16]])</f>
        <v>10424379306487f</v>
      </c>
      <c r="AT1163" t="str">
        <f>CLEAN(ARD_SAFE_PROCESSED_20220608[[#This Row],[Column17]])</f>
        <v>106.00</v>
      </c>
      <c r="AU1163" t="str">
        <f>CLEAN(ARD_SAFE_PROCESSED_20220608[[#This Row],[Column18]])</f>
        <v xml:space="preserve">' </v>
      </c>
      <c r="AV1163" t="str">
        <f>CLEAN(ARD_SAFE_PROCESSED_20220608[[#This Row],[Column19]])</f>
        <v xml:space="preserve">          </v>
      </c>
      <c r="AW1163" t="str">
        <f>CLEAN(ARD_SAFE_PROCESSED_20220608[[#This Row],[Column20]])</f>
        <v>20251130</v>
      </c>
      <c r="AX1163" t="str">
        <f>CLEAN(ARD_SAFE_PROCESSED_20220608[[#This Row],[Column21]])</f>
        <v>140443</v>
      </c>
      <c r="AY1163" t="str">
        <f>LEFT(ARD_SAFE_PROCESSED_20220608[[#This Row],[Column1]],6)</f>
        <v>421355</v>
      </c>
      <c r="AZ1163" t="str">
        <f>RIGHT(ARD_SAFE_PROCESSED_20220608[[#This Row],[Column1]],4)</f>
        <v>1446</v>
      </c>
      <c r="BA1163" s="2">
        <f t="shared" si="112"/>
        <v>45994</v>
      </c>
      <c r="BB1163">
        <f t="shared" si="113"/>
        <v>31.54</v>
      </c>
      <c r="BC1163">
        <f t="shared" si="114"/>
        <v>106</v>
      </c>
      <c r="BD1163" t="str">
        <f t="shared" si="115"/>
        <v>6</v>
      </c>
      <c r="BE1163" t="str">
        <f t="shared" si="116"/>
        <v>F:TC40</v>
      </c>
    </row>
    <row r="1164" spans="1:57" hidden="1" x14ac:dyDescent="0.3">
      <c r="A1164" t="s">
        <v>3033</v>
      </c>
      <c r="B1164" t="s">
        <v>3046</v>
      </c>
      <c r="C1164" t="s">
        <v>315</v>
      </c>
      <c r="D1164" t="s">
        <v>25</v>
      </c>
      <c r="E1164" t="s">
        <v>560</v>
      </c>
      <c r="F1164" t="s">
        <v>28</v>
      </c>
      <c r="G1164" t="s">
        <v>29</v>
      </c>
      <c r="H1164" t="s">
        <v>76</v>
      </c>
      <c r="I1164" t="s">
        <v>560</v>
      </c>
      <c r="J1164" t="s">
        <v>21</v>
      </c>
      <c r="K1164" t="s">
        <v>3047</v>
      </c>
      <c r="L1164" t="s">
        <v>3048</v>
      </c>
      <c r="M1164" t="s">
        <v>65</v>
      </c>
      <c r="N1164" t="s">
        <v>26</v>
      </c>
      <c r="O1164" t="s">
        <v>27</v>
      </c>
      <c r="P1164" t="s">
        <v>3049</v>
      </c>
      <c r="Q1164" t="s">
        <v>3050</v>
      </c>
      <c r="R1164" t="s">
        <v>23</v>
      </c>
      <c r="S1164" t="s">
        <v>24</v>
      </c>
      <c r="T1164" t="s">
        <v>560</v>
      </c>
      <c r="U1164" t="s">
        <v>3051</v>
      </c>
      <c r="W1164" t="s">
        <v>5832</v>
      </c>
      <c r="X1164" t="s">
        <v>28</v>
      </c>
      <c r="Y1164" t="e">
        <f>VLOOKUP(W1164,ARD_SAFE_PROCESSED_20220608[[#This Row],[Column11]],1,FALSE)</f>
        <v>#N/A</v>
      </c>
      <c r="AB1164" t="str">
        <f>CONCATENATE(LEFT(ARD_SAFE_PROCESSED_20220608[[#This Row],[Column1]],6),"******",RIGHT(ARD_SAFE_PROCESSED_20220608[[#This Row],[Column1]],4),";",ARD_SAFE_PROCESSED_20220608[[#This Row],[Column11]])</f>
        <v>421355******1446;74357045334004790055337</v>
      </c>
      <c r="AD1164" t="str">
        <f>CLEAN(ARD_SAFE_PROCESSED_20220608[[#This Row],[Column1]])</f>
        <v>4213550118401446</v>
      </c>
      <c r="AE1164" t="str">
        <f>CLEAN(ARD_SAFE_PROCESSED_20220608[[#This Row],[Column2]])</f>
        <v>724602</v>
      </c>
      <c r="AF1164" t="str">
        <f>CLEAN(ARD_SAFE_PROCESSED_20220608[[#This Row],[Column3]])</f>
        <v>4041414</v>
      </c>
      <c r="AG1164" t="str">
        <f>CLEAN(ARD_SAFE_PROCESSED_20220608[[#This Row],[Column4]])</f>
        <v>EC</v>
      </c>
      <c r="AH1164" t="str">
        <f>CLEAN(ARD_SAFE_PROCESSED_20220608[[#This Row],[Column5]])</f>
        <v>20251130</v>
      </c>
      <c r="AI1164" t="str">
        <f>CLEAN(ARD_SAFE_PROCESSED_20220608[[#This Row],[Column6]])</f>
        <v>604</v>
      </c>
      <c r="AJ1164" t="str">
        <f>CLEAN(ARD_SAFE_PROCESSED_20220608[[#This Row],[Column7]])</f>
        <v>76</v>
      </c>
      <c r="AK1164" t="str">
        <f>CLEAN(ARD_SAFE_PROCESSED_20220608[[#This Row],[Column8]])</f>
        <v xml:space="preserve">PYU*CINEPLANET                </v>
      </c>
      <c r="AL1164" t="str">
        <f>CLEAN(ARD_SAFE_PROCESSED_20220608[[#This Row],[Column9]])</f>
        <v>20251130</v>
      </c>
      <c r="AM1164" t="str">
        <f>CLEAN(ARD_SAFE_PROCESSED_20220608[[#This Row],[Column10]])</f>
        <v xml:space="preserve">'                       </v>
      </c>
      <c r="AN1164" t="s">
        <v>3047</v>
      </c>
      <c r="AO1164" t="str">
        <f>CLEAN(ARD_SAFE_PROCESSED_20220608[[#This Row],[Column12]])</f>
        <v>700124</v>
      </c>
      <c r="AP1164" t="str">
        <f>CLEAN(ARD_SAFE_PROCESSED_20220608[[#This Row],[Column13]])</f>
        <v xml:space="preserve">   </v>
      </c>
      <c r="AQ1164" t="str">
        <f>CLEAN(ARD_SAFE_PROCESSED_20220608[[#This Row],[Column14]])</f>
        <v xml:space="preserve">PV000000  </v>
      </c>
      <c r="AR1164" t="str">
        <f>CLEAN(ARD_SAFE_PROCESSED_20220608[[#This Row],[Column15]])</f>
        <v xml:space="preserve">E-COMMERCE                                        </v>
      </c>
      <c r="AS1164" t="str">
        <f>CLEAN(ARD_SAFE_PROCESSED_20220608[[#This Row],[Column16]])</f>
        <v>104243998149fc0</v>
      </c>
      <c r="AT1164" t="str">
        <f>CLEAN(ARD_SAFE_PROCESSED_20220608[[#This Row],[Column17]])</f>
        <v>203.00</v>
      </c>
      <c r="AU1164" t="str">
        <f>CLEAN(ARD_SAFE_PROCESSED_20220608[[#This Row],[Column18]])</f>
        <v xml:space="preserve">' </v>
      </c>
      <c r="AV1164" t="str">
        <f>CLEAN(ARD_SAFE_PROCESSED_20220608[[#This Row],[Column19]])</f>
        <v xml:space="preserve">          </v>
      </c>
      <c r="AW1164" t="str">
        <f>CLEAN(ARD_SAFE_PROCESSED_20220608[[#This Row],[Column20]])</f>
        <v>20251130</v>
      </c>
      <c r="AX1164" t="str">
        <f>CLEAN(ARD_SAFE_PROCESSED_20220608[[#This Row],[Column21]])</f>
        <v>154753</v>
      </c>
      <c r="AY1164" t="str">
        <f>LEFT(ARD_SAFE_PROCESSED_20220608[[#This Row],[Column1]],6)</f>
        <v>421355</v>
      </c>
      <c r="AZ1164" t="str">
        <f>RIGHT(ARD_SAFE_PROCESSED_20220608[[#This Row],[Column1]],4)</f>
        <v>1446</v>
      </c>
      <c r="BA1164" s="2">
        <f t="shared" si="112"/>
        <v>45994</v>
      </c>
      <c r="BB1164">
        <f t="shared" si="113"/>
        <v>60.41</v>
      </c>
      <c r="BC1164">
        <f t="shared" si="114"/>
        <v>203</v>
      </c>
      <c r="BD1164" t="str">
        <f t="shared" si="115"/>
        <v>6</v>
      </c>
      <c r="BE1164" t="str">
        <f t="shared" si="116"/>
        <v>F:TC40</v>
      </c>
    </row>
    <row r="1165" spans="1:57" hidden="1" x14ac:dyDescent="0.3">
      <c r="A1165" t="s">
        <v>7998</v>
      </c>
      <c r="B1165" t="s">
        <v>7999</v>
      </c>
      <c r="C1165" t="s">
        <v>315</v>
      </c>
      <c r="D1165" t="s">
        <v>25</v>
      </c>
      <c r="E1165" t="s">
        <v>560</v>
      </c>
      <c r="F1165" t="s">
        <v>28</v>
      </c>
      <c r="G1165" t="s">
        <v>29</v>
      </c>
      <c r="H1165" t="s">
        <v>76</v>
      </c>
      <c r="I1165" t="s">
        <v>560</v>
      </c>
      <c r="J1165" t="s">
        <v>21</v>
      </c>
      <c r="K1165" t="s">
        <v>8000</v>
      </c>
      <c r="L1165" t="s">
        <v>8001</v>
      </c>
      <c r="M1165" t="s">
        <v>65</v>
      </c>
      <c r="N1165" t="s">
        <v>26</v>
      </c>
      <c r="O1165" t="s">
        <v>27</v>
      </c>
      <c r="P1165" t="s">
        <v>8002</v>
      </c>
      <c r="Q1165" t="s">
        <v>8003</v>
      </c>
      <c r="R1165" t="s">
        <v>23</v>
      </c>
      <c r="S1165" t="s">
        <v>24</v>
      </c>
      <c r="T1165" t="s">
        <v>560</v>
      </c>
      <c r="U1165" t="s">
        <v>3909</v>
      </c>
      <c r="W1165" t="s">
        <v>2354</v>
      </c>
      <c r="X1165" t="s">
        <v>28</v>
      </c>
      <c r="Y1165" t="e">
        <f>VLOOKUP(W1165,ARD_SAFE_PROCESSED_20220608[[#This Row],[Column11]],1,FALSE)</f>
        <v>#N/A</v>
      </c>
      <c r="AB1165" t="str">
        <f>CONCATENATE(LEFT(ARD_SAFE_PROCESSED_20220608[[#This Row],[Column1]],6),"******",RIGHT(ARD_SAFE_PROCESSED_20220608[[#This Row],[Column1]],4),";",ARD_SAFE_PROCESSED_20220608[[#This Row],[Column11]])</f>
        <v>477289******7464;74357045334004790104259</v>
      </c>
      <c r="AD1165" t="str">
        <f>CLEAN(ARD_SAFE_PROCESSED_20220608[[#This Row],[Column1]])</f>
        <v>4772890013767464</v>
      </c>
      <c r="AE1165" t="str">
        <f>CLEAN(ARD_SAFE_PROCESSED_20220608[[#This Row],[Column2]])</f>
        <v>025375</v>
      </c>
      <c r="AF1165" t="str">
        <f>CLEAN(ARD_SAFE_PROCESSED_20220608[[#This Row],[Column3]])</f>
        <v>4041414</v>
      </c>
      <c r="AG1165" t="str">
        <f>CLEAN(ARD_SAFE_PROCESSED_20220608[[#This Row],[Column4]])</f>
        <v>EC</v>
      </c>
      <c r="AH1165" t="str">
        <f>CLEAN(ARD_SAFE_PROCESSED_20220608[[#This Row],[Column5]])</f>
        <v>20251130</v>
      </c>
      <c r="AI1165" t="str">
        <f>CLEAN(ARD_SAFE_PROCESSED_20220608[[#This Row],[Column6]])</f>
        <v>604</v>
      </c>
      <c r="AJ1165" t="str">
        <f>CLEAN(ARD_SAFE_PROCESSED_20220608[[#This Row],[Column7]])</f>
        <v>76</v>
      </c>
      <c r="AK1165" t="str">
        <f>CLEAN(ARD_SAFE_PROCESSED_20220608[[#This Row],[Column8]])</f>
        <v xml:space="preserve">PYU*CINEPLANET                </v>
      </c>
      <c r="AL1165" t="str">
        <f>CLEAN(ARD_SAFE_PROCESSED_20220608[[#This Row],[Column9]])</f>
        <v>20251130</v>
      </c>
      <c r="AM1165" t="str">
        <f>CLEAN(ARD_SAFE_PROCESSED_20220608[[#This Row],[Column10]])</f>
        <v xml:space="preserve">'                       </v>
      </c>
      <c r="AN1165" t="s">
        <v>8000</v>
      </c>
      <c r="AO1165" t="str">
        <f>CLEAN(ARD_SAFE_PROCESSED_20220608[[#This Row],[Column12]])</f>
        <v>790074</v>
      </c>
      <c r="AP1165" t="str">
        <f>CLEAN(ARD_SAFE_PROCESSED_20220608[[#This Row],[Column13]])</f>
        <v xml:space="preserve">   </v>
      </c>
      <c r="AQ1165" t="str">
        <f>CLEAN(ARD_SAFE_PROCESSED_20220608[[#This Row],[Column14]])</f>
        <v xml:space="preserve">PV000000  </v>
      </c>
      <c r="AR1165" t="str">
        <f>CLEAN(ARD_SAFE_PROCESSED_20220608[[#This Row],[Column15]])</f>
        <v xml:space="preserve">E-COMMERCE                                        </v>
      </c>
      <c r="AS1165" t="str">
        <f>CLEAN(ARD_SAFE_PROCESSED_20220608[[#This Row],[Column16]])</f>
        <v>1042444125385a9</v>
      </c>
      <c r="AT1165" t="str">
        <f>CLEAN(ARD_SAFE_PROCESSED_20220608[[#This Row],[Column17]])</f>
        <v>220.50</v>
      </c>
      <c r="AU1165" t="str">
        <f>CLEAN(ARD_SAFE_PROCESSED_20220608[[#This Row],[Column18]])</f>
        <v xml:space="preserve">' </v>
      </c>
      <c r="AV1165" t="str">
        <f>CLEAN(ARD_SAFE_PROCESSED_20220608[[#This Row],[Column19]])</f>
        <v xml:space="preserve">          </v>
      </c>
      <c r="AW1165" t="str">
        <f>CLEAN(ARD_SAFE_PROCESSED_20220608[[#This Row],[Column20]])</f>
        <v>20251130</v>
      </c>
      <c r="AX1165" t="str">
        <f>CLEAN(ARD_SAFE_PROCESSED_20220608[[#This Row],[Column21]])</f>
        <v>190247</v>
      </c>
      <c r="AY1165" t="str">
        <f>LEFT(ARD_SAFE_PROCESSED_20220608[[#This Row],[Column1]],6)</f>
        <v>477289</v>
      </c>
      <c r="AZ1165" t="str">
        <f>RIGHT(ARD_SAFE_PROCESSED_20220608[[#This Row],[Column1]],4)</f>
        <v>7464</v>
      </c>
      <c r="BA1165" s="2">
        <f t="shared" si="112"/>
        <v>45994</v>
      </c>
      <c r="BB1165">
        <f t="shared" si="113"/>
        <v>65.62</v>
      </c>
      <c r="BC1165">
        <f t="shared" si="114"/>
        <v>220.5</v>
      </c>
      <c r="BD1165" t="str">
        <f t="shared" si="115"/>
        <v>6</v>
      </c>
      <c r="BE1165" t="str">
        <f t="shared" si="116"/>
        <v>F:TC40</v>
      </c>
    </row>
    <row r="1166" spans="1:57" hidden="1" x14ac:dyDescent="0.3">
      <c r="A1166" t="s">
        <v>4102</v>
      </c>
      <c r="B1166" t="s">
        <v>4103</v>
      </c>
      <c r="C1166" t="s">
        <v>3567</v>
      </c>
      <c r="D1166" t="s">
        <v>64</v>
      </c>
      <c r="E1166" t="s">
        <v>560</v>
      </c>
      <c r="F1166" t="s">
        <v>28</v>
      </c>
      <c r="G1166" t="s">
        <v>29</v>
      </c>
      <c r="H1166" t="s">
        <v>3568</v>
      </c>
      <c r="I1166" t="s">
        <v>560</v>
      </c>
      <c r="J1166" t="s">
        <v>21</v>
      </c>
      <c r="K1166" t="s">
        <v>4104</v>
      </c>
      <c r="L1166" t="s">
        <v>4105</v>
      </c>
      <c r="M1166" t="s">
        <v>65</v>
      </c>
      <c r="N1166" t="s">
        <v>139</v>
      </c>
      <c r="O1166" t="s">
        <v>66</v>
      </c>
      <c r="P1166" t="s">
        <v>22</v>
      </c>
      <c r="Q1166" t="s">
        <v>116</v>
      </c>
      <c r="R1166" t="s">
        <v>23</v>
      </c>
      <c r="S1166" t="s">
        <v>24</v>
      </c>
      <c r="T1166" t="s">
        <v>560</v>
      </c>
      <c r="U1166" t="s">
        <v>4106</v>
      </c>
      <c r="W1166" t="s">
        <v>3655</v>
      </c>
      <c r="X1166" t="s">
        <v>28</v>
      </c>
      <c r="Y1166" t="e">
        <f>VLOOKUP(W1166,ARD_SAFE_PROCESSED_20220608[[#This Row],[Column11]],1,FALSE)</f>
        <v>#N/A</v>
      </c>
      <c r="AB1166" t="str">
        <f>CONCATENATE(LEFT(ARD_SAFE_PROCESSED_20220608[[#This Row],[Column1]],6),"******",RIGHT(ARD_SAFE_PROCESSED_20220608[[#This Row],[Column1]],4),";",ARD_SAFE_PROCESSED_20220608[[#This Row],[Column11]])</f>
        <v>421355******7563;74357045334006659200060</v>
      </c>
      <c r="AD1166" t="str">
        <f>CLEAN(ARD_SAFE_PROCESSED_20220608[[#This Row],[Column1]])</f>
        <v>4213550197557563</v>
      </c>
      <c r="AE1166" t="str">
        <f>CLEAN(ARD_SAFE_PROCESSED_20220608[[#This Row],[Column2]])</f>
        <v>199849</v>
      </c>
      <c r="AF1166" t="str">
        <f>CLEAN(ARD_SAFE_PROCESSED_20220608[[#This Row],[Column3]])</f>
        <v>1037763</v>
      </c>
      <c r="AG1166" t="str">
        <f>CLEAN(ARD_SAFE_PROCESSED_20220608[[#This Row],[Column4]])</f>
        <v>PL</v>
      </c>
      <c r="AH1166" t="str">
        <f>CLEAN(ARD_SAFE_PROCESSED_20220608[[#This Row],[Column5]])</f>
        <v>20251130</v>
      </c>
      <c r="AI1166" t="str">
        <f>CLEAN(ARD_SAFE_PROCESSED_20220608[[#This Row],[Column6]])</f>
        <v>604</v>
      </c>
      <c r="AJ1166" t="str">
        <f>CLEAN(ARD_SAFE_PROCESSED_20220608[[#This Row],[Column7]])</f>
        <v>76</v>
      </c>
      <c r="AK1166" t="str">
        <f>CLEAN(ARD_SAFE_PROCESSED_20220608[[#This Row],[Column8]])</f>
        <v xml:space="preserve">1023 MASS JC TELLO HUA MS     </v>
      </c>
      <c r="AL1166" t="str">
        <f>CLEAN(ARD_SAFE_PROCESSED_20220608[[#This Row],[Column9]])</f>
        <v>20251130</v>
      </c>
      <c r="AM1166" t="str">
        <f>CLEAN(ARD_SAFE_PROCESSED_20220608[[#This Row],[Column10]])</f>
        <v xml:space="preserve">'                       </v>
      </c>
      <c r="AN1166" t="s">
        <v>4104</v>
      </c>
      <c r="AO1166" t="str">
        <f>CLEAN(ARD_SAFE_PROCESSED_20220608[[#This Row],[Column12]])</f>
        <v>4945</v>
      </c>
      <c r="AP1166" t="str">
        <f>CLEAN(ARD_SAFE_PROCESSED_20220608[[#This Row],[Column13]])</f>
        <v xml:space="preserve">   </v>
      </c>
      <c r="AQ1166" t="str">
        <f>CLEAN(ARD_SAFE_PROCESSED_20220608[[#This Row],[Column14]])</f>
        <v xml:space="preserve">PS0003    </v>
      </c>
      <c r="AR1166" t="str">
        <f>CLEAN(ARD_SAFE_PROCESSED_20220608[[#This Row],[Column15]])</f>
        <v xml:space="preserve">POS CONTACTLESS CHIP                              </v>
      </c>
      <c r="AS1166" t="str">
        <f>CLEAN(ARD_SAFE_PROCESSED_20220608[[#This Row],[Column16]])</f>
        <v xml:space="preserve">               </v>
      </c>
      <c r="AT1166" t="str">
        <f>CLEAN(ARD_SAFE_PROCESSED_20220608[[#This Row],[Column17]])</f>
        <v>108.00</v>
      </c>
      <c r="AU1166" t="str">
        <f>CLEAN(ARD_SAFE_PROCESSED_20220608[[#This Row],[Column18]])</f>
        <v xml:space="preserve">' </v>
      </c>
      <c r="AV1166" t="str">
        <f>CLEAN(ARD_SAFE_PROCESSED_20220608[[#This Row],[Column19]])</f>
        <v xml:space="preserve">          </v>
      </c>
      <c r="AW1166" t="str">
        <f>CLEAN(ARD_SAFE_PROCESSED_20220608[[#This Row],[Column20]])</f>
        <v>20251130</v>
      </c>
      <c r="AX1166" t="str">
        <f>CLEAN(ARD_SAFE_PROCESSED_20220608[[#This Row],[Column21]])</f>
        <v>121544</v>
      </c>
      <c r="AY1166" t="str">
        <f>LEFT(ARD_SAFE_PROCESSED_20220608[[#This Row],[Column1]],6)</f>
        <v>421355</v>
      </c>
      <c r="AZ1166" t="str">
        <f>RIGHT(ARD_SAFE_PROCESSED_20220608[[#This Row],[Column1]],4)</f>
        <v>7563</v>
      </c>
      <c r="BA1166" s="2">
        <f t="shared" si="112"/>
        <v>45994</v>
      </c>
      <c r="BB1166">
        <f t="shared" si="113"/>
        <v>32.14</v>
      </c>
      <c r="BC1166">
        <f t="shared" si="114"/>
        <v>108</v>
      </c>
      <c r="BD1166" t="str">
        <f t="shared" si="115"/>
        <v>1</v>
      </c>
      <c r="BE1166" t="str">
        <f t="shared" si="116"/>
        <v>F:TC40</v>
      </c>
    </row>
    <row r="1167" spans="1:57" hidden="1" x14ac:dyDescent="0.3">
      <c r="A1167" t="s">
        <v>8216</v>
      </c>
      <c r="B1167" t="s">
        <v>8217</v>
      </c>
      <c r="C1167" t="s">
        <v>145</v>
      </c>
      <c r="D1167" t="s">
        <v>69</v>
      </c>
      <c r="E1167" t="s">
        <v>569</v>
      </c>
      <c r="F1167" t="s">
        <v>28</v>
      </c>
      <c r="G1167" t="s">
        <v>29</v>
      </c>
      <c r="H1167" t="s">
        <v>146</v>
      </c>
      <c r="I1167" t="s">
        <v>569</v>
      </c>
      <c r="J1167" t="s">
        <v>21</v>
      </c>
      <c r="K1167" t="s">
        <v>8218</v>
      </c>
      <c r="L1167" t="s">
        <v>8219</v>
      </c>
      <c r="M1167" t="s">
        <v>65</v>
      </c>
      <c r="N1167" t="s">
        <v>95</v>
      </c>
      <c r="O1167" t="s">
        <v>70</v>
      </c>
      <c r="P1167" t="s">
        <v>22</v>
      </c>
      <c r="Q1167" t="s">
        <v>5887</v>
      </c>
      <c r="R1167" t="s">
        <v>23</v>
      </c>
      <c r="S1167" t="s">
        <v>24</v>
      </c>
      <c r="T1167" t="s">
        <v>569</v>
      </c>
      <c r="U1167" t="s">
        <v>8220</v>
      </c>
      <c r="W1167" t="s">
        <v>3620</v>
      </c>
      <c r="X1167" t="s">
        <v>28</v>
      </c>
      <c r="Y1167" t="e">
        <f>VLOOKUP(W1167,ARD_SAFE_PROCESSED_20220608[[#This Row],[Column11]],1,FALSE)</f>
        <v>#N/A</v>
      </c>
      <c r="AB1167" t="str">
        <f>CONCATENATE(LEFT(ARD_SAFE_PROCESSED_20220608[[#This Row],[Column1]],6),"******",RIGHT(ARD_SAFE_PROCESSED_20220608[[#This Row],[Column1]],4),";",ARD_SAFE_PROCESSED_20220608[[#This Row],[Column11]])</f>
        <v>477289******6578;74357045335001180908850</v>
      </c>
      <c r="AD1167" t="str">
        <f>CLEAN(ARD_SAFE_PROCESSED_20220608[[#This Row],[Column1]])</f>
        <v>4772890014216578</v>
      </c>
      <c r="AE1167" t="str">
        <f>CLEAN(ARD_SAFE_PROCESSED_20220608[[#This Row],[Column2]])</f>
        <v>013071</v>
      </c>
      <c r="AF1167" t="str">
        <f>CLEAN(ARD_SAFE_PROCESSED_20220608[[#This Row],[Column3]])</f>
        <v>4078075</v>
      </c>
      <c r="AG1167" t="str">
        <f>CLEAN(ARD_SAFE_PROCESSED_20220608[[#This Row],[Column4]])</f>
        <v>PV</v>
      </c>
      <c r="AH1167" t="str">
        <f>CLEAN(ARD_SAFE_PROCESSED_20220608[[#This Row],[Column5]])</f>
        <v>20251201</v>
      </c>
      <c r="AI1167" t="str">
        <f>CLEAN(ARD_SAFE_PROCESSED_20220608[[#This Row],[Column6]])</f>
        <v>604</v>
      </c>
      <c r="AJ1167" t="str">
        <f>CLEAN(ARD_SAFE_PROCESSED_20220608[[#This Row],[Column7]])</f>
        <v>76</v>
      </c>
      <c r="AK1167" t="str">
        <f>CLEAN(ARD_SAFE_PROCESSED_20220608[[#This Row],[Column8]])</f>
        <v xml:space="preserve">MOVISTAR APP HOGAR            </v>
      </c>
      <c r="AL1167" t="str">
        <f>CLEAN(ARD_SAFE_PROCESSED_20220608[[#This Row],[Column9]])</f>
        <v>20251201</v>
      </c>
      <c r="AM1167" t="str">
        <f>CLEAN(ARD_SAFE_PROCESSED_20220608[[#This Row],[Column10]])</f>
        <v xml:space="preserve">'                       </v>
      </c>
      <c r="AN1167" t="s">
        <v>8218</v>
      </c>
      <c r="AO1167" t="str">
        <f>CLEAN(ARD_SAFE_PROCESSED_20220608[[#This Row],[Column12]])</f>
        <v>5655867</v>
      </c>
      <c r="AP1167" t="str">
        <f>CLEAN(ARD_SAFE_PROCESSED_20220608[[#This Row],[Column13]])</f>
        <v xml:space="preserve">   </v>
      </c>
      <c r="AQ1167" t="str">
        <f>CLEAN(ARD_SAFE_PROCESSED_20220608[[#This Row],[Column14]])</f>
        <v xml:space="preserve">36363636  </v>
      </c>
      <c r="AR1167" t="str">
        <f>CLEAN(ARD_SAFE_PROCESSED_20220608[[#This Row],[Column15]])</f>
        <v xml:space="preserve">POS VIRTUAL                                       </v>
      </c>
      <c r="AS1167" t="str">
        <f>CLEAN(ARD_SAFE_PROCESSED_20220608[[#This Row],[Column16]])</f>
        <v xml:space="preserve">               </v>
      </c>
      <c r="AT1167" t="str">
        <f>CLEAN(ARD_SAFE_PROCESSED_20220608[[#This Row],[Column17]])</f>
        <v>79.90</v>
      </c>
      <c r="AU1167" t="str">
        <f>CLEAN(ARD_SAFE_PROCESSED_20220608[[#This Row],[Column18]])</f>
        <v xml:space="preserve">' </v>
      </c>
      <c r="AV1167" t="str">
        <f>CLEAN(ARD_SAFE_PROCESSED_20220608[[#This Row],[Column19]])</f>
        <v xml:space="preserve">          </v>
      </c>
      <c r="AW1167" t="str">
        <f>CLEAN(ARD_SAFE_PROCESSED_20220608[[#This Row],[Column20]])</f>
        <v>20251201</v>
      </c>
      <c r="AX1167" t="str">
        <f>CLEAN(ARD_SAFE_PROCESSED_20220608[[#This Row],[Column21]])</f>
        <v>200049</v>
      </c>
      <c r="AY1167" t="str">
        <f>LEFT(ARD_SAFE_PROCESSED_20220608[[#This Row],[Column1]],6)</f>
        <v>477289</v>
      </c>
      <c r="AZ1167" t="str">
        <f>RIGHT(ARD_SAFE_PROCESSED_20220608[[#This Row],[Column1]],4)</f>
        <v>6578</v>
      </c>
      <c r="BA1167" s="2">
        <f t="shared" si="112"/>
        <v>45994</v>
      </c>
      <c r="BB1167">
        <f t="shared" si="113"/>
        <v>23.78</v>
      </c>
      <c r="BC1167">
        <f t="shared" si="114"/>
        <v>79.900000000000006</v>
      </c>
      <c r="BD1167" t="str">
        <f t="shared" si="115"/>
        <v>6</v>
      </c>
      <c r="BE1167" t="str">
        <f t="shared" si="116"/>
        <v>F:TC40</v>
      </c>
    </row>
    <row r="1168" spans="1:57" hidden="1" x14ac:dyDescent="0.3">
      <c r="A1168" t="s">
        <v>5839</v>
      </c>
      <c r="B1168" t="s">
        <v>5840</v>
      </c>
      <c r="C1168" t="s">
        <v>5841</v>
      </c>
      <c r="D1168" t="s">
        <v>69</v>
      </c>
      <c r="E1168" t="s">
        <v>569</v>
      </c>
      <c r="F1168" t="s">
        <v>28</v>
      </c>
      <c r="G1168" t="s">
        <v>29</v>
      </c>
      <c r="H1168" t="s">
        <v>5842</v>
      </c>
      <c r="I1168" t="s">
        <v>569</v>
      </c>
      <c r="J1168" t="s">
        <v>21</v>
      </c>
      <c r="K1168" t="s">
        <v>5843</v>
      </c>
      <c r="L1168" t="s">
        <v>5844</v>
      </c>
      <c r="M1168" t="s">
        <v>65</v>
      </c>
      <c r="N1168" t="s">
        <v>59</v>
      </c>
      <c r="O1168" t="s">
        <v>70</v>
      </c>
      <c r="P1168" t="s">
        <v>22</v>
      </c>
      <c r="Q1168" t="s">
        <v>5845</v>
      </c>
      <c r="R1168" t="s">
        <v>23</v>
      </c>
      <c r="S1168" t="s">
        <v>24</v>
      </c>
      <c r="T1168" t="s">
        <v>569</v>
      </c>
      <c r="U1168" t="s">
        <v>5846</v>
      </c>
      <c r="W1168" t="s">
        <v>3626</v>
      </c>
      <c r="X1168" t="s">
        <v>28</v>
      </c>
      <c r="Y1168" t="e">
        <f>VLOOKUP(W1168,ARD_SAFE_PROCESSED_20220608[[#This Row],[Column11]],1,FALSE)</f>
        <v>#N/A</v>
      </c>
      <c r="AB1168" t="str">
        <f>CONCATENATE(LEFT(ARD_SAFE_PROCESSED_20220608[[#This Row],[Column1]],6),"******",RIGHT(ARD_SAFE_PROCESSED_20220608[[#This Row],[Column1]],4),";",ARD_SAFE_PROCESSED_20220608[[#This Row],[Column11]])</f>
        <v>454775******2475;74357045335002802800921</v>
      </c>
      <c r="AD1168" t="str">
        <f>CLEAN(ARD_SAFE_PROCESSED_20220608[[#This Row],[Column1]])</f>
        <v>4547751218832475</v>
      </c>
      <c r="AE1168" t="str">
        <f>CLEAN(ARD_SAFE_PROCESSED_20220608[[#This Row],[Column2]])</f>
        <v>191973</v>
      </c>
      <c r="AF1168" t="str">
        <f>CLEAN(ARD_SAFE_PROCESSED_20220608[[#This Row],[Column3]])</f>
        <v>5333446</v>
      </c>
      <c r="AG1168" t="str">
        <f>CLEAN(ARD_SAFE_PROCESSED_20220608[[#This Row],[Column4]])</f>
        <v>PV</v>
      </c>
      <c r="AH1168" t="str">
        <f>CLEAN(ARD_SAFE_PROCESSED_20220608[[#This Row],[Column5]])</f>
        <v>20251201</v>
      </c>
      <c r="AI1168" t="str">
        <f>CLEAN(ARD_SAFE_PROCESSED_20220608[[#This Row],[Column6]])</f>
        <v>604</v>
      </c>
      <c r="AJ1168" t="str">
        <f>CLEAN(ARD_SAFE_PROCESSED_20220608[[#This Row],[Column7]])</f>
        <v>76</v>
      </c>
      <c r="AK1168" t="str">
        <f>CLEAN(ARD_SAFE_PROCESSED_20220608[[#This Row],[Column8]])</f>
        <v xml:space="preserve">IZI*WOW TEL                   </v>
      </c>
      <c r="AL1168" t="str">
        <f>CLEAN(ARD_SAFE_PROCESSED_20220608[[#This Row],[Column9]])</f>
        <v>20251201</v>
      </c>
      <c r="AM1168" t="str">
        <f>CLEAN(ARD_SAFE_PROCESSED_20220608[[#This Row],[Column10]])</f>
        <v xml:space="preserve">'                       </v>
      </c>
      <c r="AN1168" t="s">
        <v>5843</v>
      </c>
      <c r="AO1168" t="str">
        <f>CLEAN(ARD_SAFE_PROCESSED_20220608[[#This Row],[Column12]])</f>
        <v>2049183</v>
      </c>
      <c r="AP1168" t="str">
        <f>CLEAN(ARD_SAFE_PROCESSED_20220608[[#This Row],[Column13]])</f>
        <v xml:space="preserve">   </v>
      </c>
      <c r="AQ1168" t="str">
        <f>CLEAN(ARD_SAFE_PROCESSED_20220608[[#This Row],[Column14]])</f>
        <v xml:space="preserve">78787878  </v>
      </c>
      <c r="AR1168" t="str">
        <f>CLEAN(ARD_SAFE_PROCESSED_20220608[[#This Row],[Column15]])</f>
        <v xml:space="preserve">POS VIRTUAL                                       </v>
      </c>
      <c r="AS1168" t="str">
        <f>CLEAN(ARD_SAFE_PROCESSED_20220608[[#This Row],[Column16]])</f>
        <v xml:space="preserve">               </v>
      </c>
      <c r="AT1168" t="str">
        <f>CLEAN(ARD_SAFE_PROCESSED_20220608[[#This Row],[Column17]])</f>
        <v>77.40</v>
      </c>
      <c r="AU1168" t="str">
        <f>CLEAN(ARD_SAFE_PROCESSED_20220608[[#This Row],[Column18]])</f>
        <v xml:space="preserve">' </v>
      </c>
      <c r="AV1168" t="str">
        <f>CLEAN(ARD_SAFE_PROCESSED_20220608[[#This Row],[Column19]])</f>
        <v xml:space="preserve">          </v>
      </c>
      <c r="AW1168" t="str">
        <f>CLEAN(ARD_SAFE_PROCESSED_20220608[[#This Row],[Column20]])</f>
        <v>20251201</v>
      </c>
      <c r="AX1168" t="str">
        <f>CLEAN(ARD_SAFE_PROCESSED_20220608[[#This Row],[Column21]])</f>
        <v>201911</v>
      </c>
      <c r="AY1168" t="str">
        <f>LEFT(ARD_SAFE_PROCESSED_20220608[[#This Row],[Column1]],6)</f>
        <v>454775</v>
      </c>
      <c r="AZ1168" t="str">
        <f>RIGHT(ARD_SAFE_PROCESSED_20220608[[#This Row],[Column1]],4)</f>
        <v>2475</v>
      </c>
      <c r="BA1168" s="2">
        <f t="shared" si="112"/>
        <v>45994</v>
      </c>
      <c r="BB1168">
        <f t="shared" si="113"/>
        <v>23.03</v>
      </c>
      <c r="BC1168">
        <f t="shared" si="114"/>
        <v>77.400000000000006</v>
      </c>
      <c r="BD1168" t="str">
        <f t="shared" si="115"/>
        <v>6</v>
      </c>
      <c r="BE1168" t="str">
        <f t="shared" si="116"/>
        <v>F:TC40</v>
      </c>
    </row>
    <row r="1169" spans="1:57" hidden="1" x14ac:dyDescent="0.3">
      <c r="A1169" t="s">
        <v>8221</v>
      </c>
      <c r="B1169" t="s">
        <v>8222</v>
      </c>
      <c r="C1169" t="s">
        <v>78</v>
      </c>
      <c r="D1169" t="s">
        <v>25</v>
      </c>
      <c r="E1169" t="s">
        <v>569</v>
      </c>
      <c r="F1169" t="s">
        <v>28</v>
      </c>
      <c r="G1169" t="s">
        <v>29</v>
      </c>
      <c r="H1169" t="s">
        <v>79</v>
      </c>
      <c r="I1169" t="s">
        <v>569</v>
      </c>
      <c r="J1169" t="s">
        <v>21</v>
      </c>
      <c r="K1169" t="s">
        <v>8223</v>
      </c>
      <c r="L1169" t="s">
        <v>8224</v>
      </c>
      <c r="M1169" t="s">
        <v>65</v>
      </c>
      <c r="N1169" t="s">
        <v>26</v>
      </c>
      <c r="O1169" t="s">
        <v>27</v>
      </c>
      <c r="P1169" t="s">
        <v>8225</v>
      </c>
      <c r="Q1169" t="s">
        <v>109</v>
      </c>
      <c r="R1169" t="s">
        <v>23</v>
      </c>
      <c r="S1169" t="s">
        <v>24</v>
      </c>
      <c r="T1169" t="s">
        <v>569</v>
      </c>
      <c r="U1169" t="s">
        <v>8226</v>
      </c>
      <c r="W1169" t="s">
        <v>3644</v>
      </c>
      <c r="X1169" t="s">
        <v>28</v>
      </c>
      <c r="Y1169" t="e">
        <f>VLOOKUP(W1169,ARD_SAFE_PROCESSED_20220608[[#This Row],[Column11]],1,FALSE)</f>
        <v>#N/A</v>
      </c>
      <c r="AB1169" t="str">
        <f>CONCATENATE(LEFT(ARD_SAFE_PROCESSED_20220608[[#This Row],[Column1]],6),"******",RIGHT(ARD_SAFE_PROCESSED_20220608[[#This Row],[Column1]],4),";",ARD_SAFE_PROCESSED_20220608[[#This Row],[Column11]])</f>
        <v>477289******8719;74357045335009729919791</v>
      </c>
      <c r="AD1169" t="str">
        <f>CLEAN(ARD_SAFE_PROCESSED_20220608[[#This Row],[Column1]])</f>
        <v>4772890014358719</v>
      </c>
      <c r="AE1169" t="str">
        <f>CLEAN(ARD_SAFE_PROCESSED_20220608[[#This Row],[Column2]])</f>
        <v>550875</v>
      </c>
      <c r="AF1169" t="str">
        <f>CLEAN(ARD_SAFE_PROCESSED_20220608[[#This Row],[Column3]])</f>
        <v>4018919</v>
      </c>
      <c r="AG1169" t="str">
        <f>CLEAN(ARD_SAFE_PROCESSED_20220608[[#This Row],[Column4]])</f>
        <v>EC</v>
      </c>
      <c r="AH1169" t="str">
        <f>CLEAN(ARD_SAFE_PROCESSED_20220608[[#This Row],[Column5]])</f>
        <v>20251201</v>
      </c>
      <c r="AI1169" t="str">
        <f>CLEAN(ARD_SAFE_PROCESSED_20220608[[#This Row],[Column6]])</f>
        <v>604</v>
      </c>
      <c r="AJ1169" t="str">
        <f>CLEAN(ARD_SAFE_PROCESSED_20220608[[#This Row],[Column7]])</f>
        <v>76</v>
      </c>
      <c r="AK1169" t="str">
        <f>CLEAN(ARD_SAFE_PROCESSED_20220608[[#This Row],[Column8]])</f>
        <v xml:space="preserve">PYU*UBER                      </v>
      </c>
      <c r="AL1169" t="str">
        <f>CLEAN(ARD_SAFE_PROCESSED_20220608[[#This Row],[Column9]])</f>
        <v>20251201</v>
      </c>
      <c r="AM1169" t="str">
        <f>CLEAN(ARD_SAFE_PROCESSED_20220608[[#This Row],[Column10]])</f>
        <v xml:space="preserve">'                       </v>
      </c>
      <c r="AN1169" t="s">
        <v>8223</v>
      </c>
      <c r="AO1169" t="str">
        <f>CLEAN(ARD_SAFE_PROCESSED_20220608[[#This Row],[Column12]])</f>
        <v>1332522</v>
      </c>
      <c r="AP1169" t="str">
        <f>CLEAN(ARD_SAFE_PROCESSED_20220608[[#This Row],[Column13]])</f>
        <v xml:space="preserve">   </v>
      </c>
      <c r="AQ1169" t="str">
        <f>CLEAN(ARD_SAFE_PROCESSED_20220608[[#This Row],[Column14]])</f>
        <v xml:space="preserve">PV000000  </v>
      </c>
      <c r="AR1169" t="str">
        <f>CLEAN(ARD_SAFE_PROCESSED_20220608[[#This Row],[Column15]])</f>
        <v xml:space="preserve">E-COMMERCE                                        </v>
      </c>
      <c r="AS1169" t="str">
        <f>CLEAN(ARD_SAFE_PROCESSED_20220608[[#This Row],[Column16]])</f>
        <v>1042469556289df</v>
      </c>
      <c r="AT1169" t="str">
        <f>CLEAN(ARD_SAFE_PROCESSED_20220608[[#This Row],[Column17]])</f>
        <v>26.90</v>
      </c>
      <c r="AU1169" t="str">
        <f>CLEAN(ARD_SAFE_PROCESSED_20220608[[#This Row],[Column18]])</f>
        <v xml:space="preserve">' </v>
      </c>
      <c r="AV1169" t="str">
        <f>CLEAN(ARD_SAFE_PROCESSED_20220608[[#This Row],[Column19]])</f>
        <v xml:space="preserve">          </v>
      </c>
      <c r="AW1169" t="str">
        <f>CLEAN(ARD_SAFE_PROCESSED_20220608[[#This Row],[Column20]])</f>
        <v>20251201</v>
      </c>
      <c r="AX1169" t="str">
        <f>CLEAN(ARD_SAFE_PROCESSED_20220608[[#This Row],[Column21]])</f>
        <v>185501</v>
      </c>
      <c r="AY1169" t="str">
        <f>LEFT(ARD_SAFE_PROCESSED_20220608[[#This Row],[Column1]],6)</f>
        <v>477289</v>
      </c>
      <c r="AZ1169" t="str">
        <f>RIGHT(ARD_SAFE_PROCESSED_20220608[[#This Row],[Column1]],4)</f>
        <v>8719</v>
      </c>
      <c r="BA1169" s="2">
        <f t="shared" si="112"/>
        <v>45994</v>
      </c>
      <c r="BB1169">
        <f t="shared" si="113"/>
        <v>8</v>
      </c>
      <c r="BC1169">
        <f t="shared" si="114"/>
        <v>26.9</v>
      </c>
      <c r="BD1169" t="str">
        <f t="shared" si="115"/>
        <v>6</v>
      </c>
      <c r="BE1169" t="str">
        <f t="shared" si="116"/>
        <v>F:TC40</v>
      </c>
    </row>
    <row r="1170" spans="1:57" hidden="1" x14ac:dyDescent="0.3">
      <c r="A1170" t="s">
        <v>7998</v>
      </c>
      <c r="B1170" t="s">
        <v>8004</v>
      </c>
      <c r="C1170" t="s">
        <v>315</v>
      </c>
      <c r="D1170" t="s">
        <v>25</v>
      </c>
      <c r="E1170" t="s">
        <v>560</v>
      </c>
      <c r="F1170" t="s">
        <v>28</v>
      </c>
      <c r="G1170" t="s">
        <v>29</v>
      </c>
      <c r="H1170" t="s">
        <v>76</v>
      </c>
      <c r="I1170" t="s">
        <v>569</v>
      </c>
      <c r="J1170" t="s">
        <v>21</v>
      </c>
      <c r="K1170" t="s">
        <v>8005</v>
      </c>
      <c r="L1170" t="s">
        <v>8006</v>
      </c>
      <c r="M1170" t="s">
        <v>65</v>
      </c>
      <c r="N1170" t="s">
        <v>26</v>
      </c>
      <c r="O1170" t="s">
        <v>27</v>
      </c>
      <c r="P1170" t="s">
        <v>8007</v>
      </c>
      <c r="Q1170" t="s">
        <v>520</v>
      </c>
      <c r="R1170" t="s">
        <v>23</v>
      </c>
      <c r="S1170" t="s">
        <v>24</v>
      </c>
      <c r="T1170" t="s">
        <v>560</v>
      </c>
      <c r="U1170" t="s">
        <v>8008</v>
      </c>
      <c r="W1170" t="s">
        <v>3632</v>
      </c>
      <c r="X1170" t="s">
        <v>28</v>
      </c>
      <c r="Y1170" t="e">
        <f>VLOOKUP(W1170,ARD_SAFE_PROCESSED_20220608[[#This Row],[Column11]],1,FALSE)</f>
        <v>#N/A</v>
      </c>
      <c r="AB1170" t="str">
        <f>CONCATENATE(LEFT(ARD_SAFE_PROCESSED_20220608[[#This Row],[Column1]],6),"******",RIGHT(ARD_SAFE_PROCESSED_20220608[[#This Row],[Column1]],4),";",ARD_SAFE_PROCESSED_20220608[[#This Row],[Column11]])</f>
        <v>477289******7464;74357045335009757605221</v>
      </c>
      <c r="AD1170" t="str">
        <f>CLEAN(ARD_SAFE_PROCESSED_20220608[[#This Row],[Column1]])</f>
        <v>4772890013767464</v>
      </c>
      <c r="AE1170" t="str">
        <f>CLEAN(ARD_SAFE_PROCESSED_20220608[[#This Row],[Column2]])</f>
        <v>210675</v>
      </c>
      <c r="AF1170" t="str">
        <f>CLEAN(ARD_SAFE_PROCESSED_20220608[[#This Row],[Column3]])</f>
        <v>4041414</v>
      </c>
      <c r="AG1170" t="str">
        <f>CLEAN(ARD_SAFE_PROCESSED_20220608[[#This Row],[Column4]])</f>
        <v>EC</v>
      </c>
      <c r="AH1170" t="str">
        <f>CLEAN(ARD_SAFE_PROCESSED_20220608[[#This Row],[Column5]])</f>
        <v>20251130</v>
      </c>
      <c r="AI1170" t="str">
        <f>CLEAN(ARD_SAFE_PROCESSED_20220608[[#This Row],[Column6]])</f>
        <v>604</v>
      </c>
      <c r="AJ1170" t="str">
        <f>CLEAN(ARD_SAFE_PROCESSED_20220608[[#This Row],[Column7]])</f>
        <v>76</v>
      </c>
      <c r="AK1170" t="str">
        <f>CLEAN(ARD_SAFE_PROCESSED_20220608[[#This Row],[Column8]])</f>
        <v xml:space="preserve">PYU*CINEPLANET                </v>
      </c>
      <c r="AL1170" t="str">
        <f>CLEAN(ARD_SAFE_PROCESSED_20220608[[#This Row],[Column9]])</f>
        <v>20251201</v>
      </c>
      <c r="AM1170" t="str">
        <f>CLEAN(ARD_SAFE_PROCESSED_20220608[[#This Row],[Column10]])</f>
        <v xml:space="preserve">'                       </v>
      </c>
      <c r="AN1170" t="s">
        <v>8005</v>
      </c>
      <c r="AO1170" t="str">
        <f>CLEAN(ARD_SAFE_PROCESSED_20220608[[#This Row],[Column12]])</f>
        <v>891735</v>
      </c>
      <c r="AP1170" t="str">
        <f>CLEAN(ARD_SAFE_PROCESSED_20220608[[#This Row],[Column13]])</f>
        <v xml:space="preserve">   </v>
      </c>
      <c r="AQ1170" t="str">
        <f>CLEAN(ARD_SAFE_PROCESSED_20220608[[#This Row],[Column14]])</f>
        <v xml:space="preserve">PV000000  </v>
      </c>
      <c r="AR1170" t="str">
        <f>CLEAN(ARD_SAFE_PROCESSED_20220608[[#This Row],[Column15]])</f>
        <v xml:space="preserve">E-COMMERCE                                        </v>
      </c>
      <c r="AS1170" t="str">
        <f>CLEAN(ARD_SAFE_PROCESSED_20220608[[#This Row],[Column16]])</f>
        <v>104244776281505</v>
      </c>
      <c r="AT1170" t="str">
        <f>CLEAN(ARD_SAFE_PROCESSED_20220608[[#This Row],[Column17]])</f>
        <v>632.00</v>
      </c>
      <c r="AU1170" t="str">
        <f>CLEAN(ARD_SAFE_PROCESSED_20220608[[#This Row],[Column18]])</f>
        <v xml:space="preserve">' </v>
      </c>
      <c r="AV1170" t="str">
        <f>CLEAN(ARD_SAFE_PROCESSED_20220608[[#This Row],[Column19]])</f>
        <v xml:space="preserve">          </v>
      </c>
      <c r="AW1170" t="str">
        <f>CLEAN(ARD_SAFE_PROCESSED_20220608[[#This Row],[Column20]])</f>
        <v>20251130</v>
      </c>
      <c r="AX1170" t="str">
        <f>CLEAN(ARD_SAFE_PROCESSED_20220608[[#This Row],[Column21]])</f>
        <v>222059</v>
      </c>
      <c r="AY1170" t="str">
        <f>LEFT(ARD_SAFE_PROCESSED_20220608[[#This Row],[Column1]],6)</f>
        <v>477289</v>
      </c>
      <c r="AZ1170" t="str">
        <f>RIGHT(ARD_SAFE_PROCESSED_20220608[[#This Row],[Column1]],4)</f>
        <v>7464</v>
      </c>
      <c r="BA1170" s="2">
        <f t="shared" si="112"/>
        <v>45994</v>
      </c>
      <c r="BB1170">
        <f t="shared" si="113"/>
        <v>188.07</v>
      </c>
      <c r="BC1170">
        <f t="shared" si="114"/>
        <v>632</v>
      </c>
      <c r="BD1170" t="str">
        <f t="shared" si="115"/>
        <v>6</v>
      </c>
      <c r="BE1170" t="str">
        <f t="shared" si="116"/>
        <v>F:TC40</v>
      </c>
    </row>
    <row r="1171" spans="1:57" hidden="1" x14ac:dyDescent="0.3">
      <c r="A1171" t="s">
        <v>7998</v>
      </c>
      <c r="B1171" t="s">
        <v>8009</v>
      </c>
      <c r="C1171" t="s">
        <v>315</v>
      </c>
      <c r="D1171" t="s">
        <v>25</v>
      </c>
      <c r="E1171" t="s">
        <v>560</v>
      </c>
      <c r="F1171" t="s">
        <v>28</v>
      </c>
      <c r="G1171" t="s">
        <v>29</v>
      </c>
      <c r="H1171" t="s">
        <v>76</v>
      </c>
      <c r="I1171" t="s">
        <v>569</v>
      </c>
      <c r="J1171" t="s">
        <v>21</v>
      </c>
      <c r="K1171" t="s">
        <v>8010</v>
      </c>
      <c r="L1171" t="s">
        <v>8011</v>
      </c>
      <c r="M1171" t="s">
        <v>65</v>
      </c>
      <c r="N1171" t="s">
        <v>26</v>
      </c>
      <c r="O1171" t="s">
        <v>27</v>
      </c>
      <c r="P1171" t="s">
        <v>8012</v>
      </c>
      <c r="Q1171" t="s">
        <v>520</v>
      </c>
      <c r="R1171" t="s">
        <v>23</v>
      </c>
      <c r="S1171" t="s">
        <v>24</v>
      </c>
      <c r="T1171" t="s">
        <v>560</v>
      </c>
      <c r="U1171" t="s">
        <v>8013</v>
      </c>
      <c r="W1171" t="s">
        <v>3330</v>
      </c>
      <c r="X1171" t="s">
        <v>28</v>
      </c>
      <c r="Y1171" t="e">
        <f>VLOOKUP(W1171,ARD_SAFE_PROCESSED_20220608[[#This Row],[Column11]],1,FALSE)</f>
        <v>#N/A</v>
      </c>
      <c r="AB1171" t="str">
        <f>CONCATENATE(LEFT(ARD_SAFE_PROCESSED_20220608[[#This Row],[Column1]],6),"******",RIGHT(ARD_SAFE_PROCESSED_20220608[[#This Row],[Column1]],4),";",ARD_SAFE_PROCESSED_20220608[[#This Row],[Column11]])</f>
        <v>477289******7464;74357045335009757605437</v>
      </c>
      <c r="AD1171" t="str">
        <f>CLEAN(ARD_SAFE_PROCESSED_20220608[[#This Row],[Column1]])</f>
        <v>4772890013767464</v>
      </c>
      <c r="AE1171" t="str">
        <f>CLEAN(ARD_SAFE_PROCESSED_20220608[[#This Row],[Column2]])</f>
        <v>245975</v>
      </c>
      <c r="AF1171" t="str">
        <f>CLEAN(ARD_SAFE_PROCESSED_20220608[[#This Row],[Column3]])</f>
        <v>4041414</v>
      </c>
      <c r="AG1171" t="str">
        <f>CLEAN(ARD_SAFE_PROCESSED_20220608[[#This Row],[Column4]])</f>
        <v>EC</v>
      </c>
      <c r="AH1171" t="str">
        <f>CLEAN(ARD_SAFE_PROCESSED_20220608[[#This Row],[Column5]])</f>
        <v>20251130</v>
      </c>
      <c r="AI1171" t="str">
        <f>CLEAN(ARD_SAFE_PROCESSED_20220608[[#This Row],[Column6]])</f>
        <v>604</v>
      </c>
      <c r="AJ1171" t="str">
        <f>CLEAN(ARD_SAFE_PROCESSED_20220608[[#This Row],[Column7]])</f>
        <v>76</v>
      </c>
      <c r="AK1171" t="str">
        <f>CLEAN(ARD_SAFE_PROCESSED_20220608[[#This Row],[Column8]])</f>
        <v xml:space="preserve">PYU*CINEPLANET                </v>
      </c>
      <c r="AL1171" t="str">
        <f>CLEAN(ARD_SAFE_PROCESSED_20220608[[#This Row],[Column9]])</f>
        <v>20251201</v>
      </c>
      <c r="AM1171" t="str">
        <f>CLEAN(ARD_SAFE_PROCESSED_20220608[[#This Row],[Column10]])</f>
        <v xml:space="preserve">'                       </v>
      </c>
      <c r="AN1171" t="s">
        <v>8010</v>
      </c>
      <c r="AO1171" t="str">
        <f>CLEAN(ARD_SAFE_PROCESSED_20220608[[#This Row],[Column12]])</f>
        <v>896983</v>
      </c>
      <c r="AP1171" t="str">
        <f>CLEAN(ARD_SAFE_PROCESSED_20220608[[#This Row],[Column13]])</f>
        <v xml:space="preserve">   </v>
      </c>
      <c r="AQ1171" t="str">
        <f>CLEAN(ARD_SAFE_PROCESSED_20220608[[#This Row],[Column14]])</f>
        <v xml:space="preserve">PV000000  </v>
      </c>
      <c r="AR1171" t="str">
        <f>CLEAN(ARD_SAFE_PROCESSED_20220608[[#This Row],[Column15]])</f>
        <v xml:space="preserve">E-COMMERCE                                        </v>
      </c>
      <c r="AS1171" t="str">
        <f>CLEAN(ARD_SAFE_PROCESSED_20220608[[#This Row],[Column16]])</f>
        <v>10424478035576b</v>
      </c>
      <c r="AT1171" t="str">
        <f>CLEAN(ARD_SAFE_PROCESSED_20220608[[#This Row],[Column17]])</f>
        <v>632.00</v>
      </c>
      <c r="AU1171" t="str">
        <f>CLEAN(ARD_SAFE_PROCESSED_20220608[[#This Row],[Column18]])</f>
        <v xml:space="preserve">' </v>
      </c>
      <c r="AV1171" t="str">
        <f>CLEAN(ARD_SAFE_PROCESSED_20220608[[#This Row],[Column19]])</f>
        <v xml:space="preserve">          </v>
      </c>
      <c r="AW1171" t="str">
        <f>CLEAN(ARD_SAFE_PROCESSED_20220608[[#This Row],[Column20]])</f>
        <v>20251130</v>
      </c>
      <c r="AX1171" t="str">
        <f>CLEAN(ARD_SAFE_PROCESSED_20220608[[#This Row],[Column21]])</f>
        <v>222453</v>
      </c>
      <c r="AY1171" t="str">
        <f>LEFT(ARD_SAFE_PROCESSED_20220608[[#This Row],[Column1]],6)</f>
        <v>477289</v>
      </c>
      <c r="AZ1171" t="str">
        <f>RIGHT(ARD_SAFE_PROCESSED_20220608[[#This Row],[Column1]],4)</f>
        <v>7464</v>
      </c>
      <c r="BA1171" s="2">
        <f t="shared" si="112"/>
        <v>45994</v>
      </c>
      <c r="BB1171">
        <f t="shared" si="113"/>
        <v>188.07</v>
      </c>
      <c r="BC1171">
        <f t="shared" si="114"/>
        <v>632</v>
      </c>
      <c r="BD1171" t="str">
        <f t="shared" si="115"/>
        <v>6</v>
      </c>
      <c r="BE1171" t="str">
        <f t="shared" si="116"/>
        <v>F:TC40</v>
      </c>
    </row>
    <row r="1172" spans="1:57" hidden="1" x14ac:dyDescent="0.3">
      <c r="A1172" t="s">
        <v>3175</v>
      </c>
      <c r="B1172" t="s">
        <v>3176</v>
      </c>
      <c r="C1172" t="s">
        <v>315</v>
      </c>
      <c r="D1172" t="s">
        <v>25</v>
      </c>
      <c r="E1172" t="s">
        <v>569</v>
      </c>
      <c r="F1172" t="s">
        <v>28</v>
      </c>
      <c r="G1172" t="s">
        <v>29</v>
      </c>
      <c r="H1172" t="s">
        <v>76</v>
      </c>
      <c r="I1172" t="s">
        <v>569</v>
      </c>
      <c r="J1172" t="s">
        <v>21</v>
      </c>
      <c r="K1172" t="s">
        <v>3177</v>
      </c>
      <c r="L1172" t="s">
        <v>3178</v>
      </c>
      <c r="M1172" t="s">
        <v>65</v>
      </c>
      <c r="N1172" t="s">
        <v>26</v>
      </c>
      <c r="O1172" t="s">
        <v>27</v>
      </c>
      <c r="P1172" t="s">
        <v>3179</v>
      </c>
      <c r="Q1172" t="s">
        <v>3180</v>
      </c>
      <c r="R1172" t="s">
        <v>23</v>
      </c>
      <c r="S1172" t="s">
        <v>24</v>
      </c>
      <c r="T1172" t="s">
        <v>569</v>
      </c>
      <c r="U1172" t="s">
        <v>3181</v>
      </c>
      <c r="W1172" t="s">
        <v>3203</v>
      </c>
      <c r="X1172" t="s">
        <v>28</v>
      </c>
      <c r="Y1172" t="e">
        <f>VLOOKUP(W1172,ARD_SAFE_PROCESSED_20220608[[#This Row],[Column11]],1,FALSE)</f>
        <v>#N/A</v>
      </c>
      <c r="AB1172" t="str">
        <f>CONCATENATE(LEFT(ARD_SAFE_PROCESSED_20220608[[#This Row],[Column1]],6),"******",RIGHT(ARD_SAFE_PROCESSED_20220608[[#This Row],[Column1]],4),";",ARD_SAFE_PROCESSED_20220608[[#This Row],[Column11]])</f>
        <v>421355******6554;74357045335009757650003</v>
      </c>
      <c r="AD1172" t="str">
        <f>CLEAN(ARD_SAFE_PROCESSED_20220608[[#This Row],[Column1]])</f>
        <v>4213550152366554</v>
      </c>
      <c r="AE1172" t="str">
        <f>CLEAN(ARD_SAFE_PROCESSED_20220608[[#This Row],[Column2]])</f>
        <v>996730</v>
      </c>
      <c r="AF1172" t="str">
        <f>CLEAN(ARD_SAFE_PROCESSED_20220608[[#This Row],[Column3]])</f>
        <v>4041414</v>
      </c>
      <c r="AG1172" t="str">
        <f>CLEAN(ARD_SAFE_PROCESSED_20220608[[#This Row],[Column4]])</f>
        <v>EC</v>
      </c>
      <c r="AH1172" t="str">
        <f>CLEAN(ARD_SAFE_PROCESSED_20220608[[#This Row],[Column5]])</f>
        <v>20251201</v>
      </c>
      <c r="AI1172" t="str">
        <f>CLEAN(ARD_SAFE_PROCESSED_20220608[[#This Row],[Column6]])</f>
        <v>604</v>
      </c>
      <c r="AJ1172" t="str">
        <f>CLEAN(ARD_SAFE_PROCESSED_20220608[[#This Row],[Column7]])</f>
        <v>76</v>
      </c>
      <c r="AK1172" t="str">
        <f>CLEAN(ARD_SAFE_PROCESSED_20220608[[#This Row],[Column8]])</f>
        <v xml:space="preserve">PYU*CINEPLANET                </v>
      </c>
      <c r="AL1172" t="str">
        <f>CLEAN(ARD_SAFE_PROCESSED_20220608[[#This Row],[Column9]])</f>
        <v>20251201</v>
      </c>
      <c r="AM1172" t="str">
        <f>CLEAN(ARD_SAFE_PROCESSED_20220608[[#This Row],[Column10]])</f>
        <v xml:space="preserve">'                       </v>
      </c>
      <c r="AN1172" t="s">
        <v>3177</v>
      </c>
      <c r="AO1172" t="str">
        <f>CLEAN(ARD_SAFE_PROCESSED_20220608[[#This Row],[Column12]])</f>
        <v>1357656</v>
      </c>
      <c r="AP1172" t="str">
        <f>CLEAN(ARD_SAFE_PROCESSED_20220608[[#This Row],[Column13]])</f>
        <v xml:space="preserve">   </v>
      </c>
      <c r="AQ1172" t="str">
        <f>CLEAN(ARD_SAFE_PROCESSED_20220608[[#This Row],[Column14]])</f>
        <v xml:space="preserve">PV000000  </v>
      </c>
      <c r="AR1172" t="str">
        <f>CLEAN(ARD_SAFE_PROCESSED_20220608[[#This Row],[Column15]])</f>
        <v xml:space="preserve">E-COMMERCE                                        </v>
      </c>
      <c r="AS1172" t="str">
        <f>CLEAN(ARD_SAFE_PROCESSED_20220608[[#This Row],[Column16]])</f>
        <v>1042470585769ca</v>
      </c>
      <c r="AT1172" t="str">
        <f>CLEAN(ARD_SAFE_PROCESSED_20220608[[#This Row],[Column17]])</f>
        <v>247.00</v>
      </c>
      <c r="AU1172" t="str">
        <f>CLEAN(ARD_SAFE_PROCESSED_20220608[[#This Row],[Column18]])</f>
        <v xml:space="preserve">' </v>
      </c>
      <c r="AV1172" t="str">
        <f>CLEAN(ARD_SAFE_PROCESSED_20220608[[#This Row],[Column19]])</f>
        <v xml:space="preserve">          </v>
      </c>
      <c r="AW1172" t="str">
        <f>CLEAN(ARD_SAFE_PROCESSED_20220608[[#This Row],[Column20]])</f>
        <v>20251201</v>
      </c>
      <c r="AX1172" t="str">
        <f>CLEAN(ARD_SAFE_PROCESSED_20220608[[#This Row],[Column21]])</f>
        <v>194254</v>
      </c>
      <c r="AY1172" t="str">
        <f>LEFT(ARD_SAFE_PROCESSED_20220608[[#This Row],[Column1]],6)</f>
        <v>421355</v>
      </c>
      <c r="AZ1172" t="str">
        <f>RIGHT(ARD_SAFE_PROCESSED_20220608[[#This Row],[Column1]],4)</f>
        <v>6554</v>
      </c>
      <c r="BA1172" s="2">
        <f t="shared" si="112"/>
        <v>45994</v>
      </c>
      <c r="BB1172">
        <f t="shared" si="113"/>
        <v>73.5</v>
      </c>
      <c r="BC1172">
        <f t="shared" si="114"/>
        <v>247</v>
      </c>
      <c r="BD1172" t="str">
        <f t="shared" si="115"/>
        <v>6</v>
      </c>
      <c r="BE1172" t="str">
        <f t="shared" si="116"/>
        <v>F:TC40</v>
      </c>
    </row>
    <row r="1173" spans="1:57" hidden="1" x14ac:dyDescent="0.3">
      <c r="A1173" t="s">
        <v>7844</v>
      </c>
      <c r="B1173" t="s">
        <v>7845</v>
      </c>
      <c r="C1173" t="s">
        <v>527</v>
      </c>
      <c r="D1173" t="s">
        <v>25</v>
      </c>
      <c r="E1173" t="s">
        <v>569</v>
      </c>
      <c r="F1173" t="s">
        <v>28</v>
      </c>
      <c r="G1173" t="s">
        <v>29</v>
      </c>
      <c r="H1173" t="s">
        <v>528</v>
      </c>
      <c r="I1173" t="s">
        <v>569</v>
      </c>
      <c r="J1173" t="s">
        <v>21</v>
      </c>
      <c r="K1173" t="s">
        <v>7846</v>
      </c>
      <c r="L1173" t="s">
        <v>7847</v>
      </c>
      <c r="M1173" t="s">
        <v>65</v>
      </c>
      <c r="N1173" t="s">
        <v>26</v>
      </c>
      <c r="O1173" t="s">
        <v>27</v>
      </c>
      <c r="P1173" t="s">
        <v>7848</v>
      </c>
      <c r="Q1173" t="s">
        <v>7849</v>
      </c>
      <c r="R1173" t="s">
        <v>23</v>
      </c>
      <c r="S1173" t="s">
        <v>24</v>
      </c>
      <c r="T1173" t="s">
        <v>569</v>
      </c>
      <c r="U1173" t="s">
        <v>7850</v>
      </c>
      <c r="W1173" t="s">
        <v>3612</v>
      </c>
      <c r="X1173" t="s">
        <v>28</v>
      </c>
      <c r="Y1173" t="e">
        <f>VLOOKUP(W1173,ARD_SAFE_PROCESSED_20220608[[#This Row],[Column11]],1,FALSE)</f>
        <v>#N/A</v>
      </c>
      <c r="AB1173" t="str">
        <f>CONCATENATE(LEFT(ARD_SAFE_PROCESSED_20220608[[#This Row],[Column1]],6),"******",RIGHT(ARD_SAFE_PROCESSED_20220608[[#This Row],[Column1]],4),";",ARD_SAFE_PROCESSED_20220608[[#This Row],[Column11]])</f>
        <v>477289******6977;74357045335009758601286</v>
      </c>
      <c r="AD1173" t="str">
        <f>CLEAN(ARD_SAFE_PROCESSED_20220608[[#This Row],[Column1]])</f>
        <v>4772890011966977</v>
      </c>
      <c r="AE1173" t="str">
        <f>CLEAN(ARD_SAFE_PROCESSED_20220608[[#This Row],[Column2]])</f>
        <v>143283</v>
      </c>
      <c r="AF1173" t="str">
        <f>CLEAN(ARD_SAFE_PROCESSED_20220608[[#This Row],[Column3]])</f>
        <v>4041489</v>
      </c>
      <c r="AG1173" t="str">
        <f>CLEAN(ARD_SAFE_PROCESSED_20220608[[#This Row],[Column4]])</f>
        <v>EC</v>
      </c>
      <c r="AH1173" t="str">
        <f>CLEAN(ARD_SAFE_PROCESSED_20220608[[#This Row],[Column5]])</f>
        <v>20251201</v>
      </c>
      <c r="AI1173" t="str">
        <f>CLEAN(ARD_SAFE_PROCESSED_20220608[[#This Row],[Column6]])</f>
        <v>604</v>
      </c>
      <c r="AJ1173" t="str">
        <f>CLEAN(ARD_SAFE_PROCESSED_20220608[[#This Row],[Column7]])</f>
        <v>76</v>
      </c>
      <c r="AK1173" t="str">
        <f>CLEAN(ARD_SAFE_PROCESSED_20220608[[#This Row],[Column8]])</f>
        <v xml:space="preserve">ECM*SERVICIOS DE NEGOCIOS 1   </v>
      </c>
      <c r="AL1173" t="str">
        <f>CLEAN(ARD_SAFE_PROCESSED_20220608[[#This Row],[Column9]])</f>
        <v>20251201</v>
      </c>
      <c r="AM1173" t="str">
        <f>CLEAN(ARD_SAFE_PROCESSED_20220608[[#This Row],[Column10]])</f>
        <v xml:space="preserve">'                       </v>
      </c>
      <c r="AN1173" t="s">
        <v>7846</v>
      </c>
      <c r="AO1173" t="str">
        <f>CLEAN(ARD_SAFE_PROCESSED_20220608[[#This Row],[Column12]])</f>
        <v>1198122</v>
      </c>
      <c r="AP1173" t="str">
        <f>CLEAN(ARD_SAFE_PROCESSED_20220608[[#This Row],[Column13]])</f>
        <v xml:space="preserve">   </v>
      </c>
      <c r="AQ1173" t="str">
        <f>CLEAN(ARD_SAFE_PROCESSED_20220608[[#This Row],[Column14]])</f>
        <v xml:space="preserve">PV000000  </v>
      </c>
      <c r="AR1173" t="str">
        <f>CLEAN(ARD_SAFE_PROCESSED_20220608[[#This Row],[Column15]])</f>
        <v xml:space="preserve">E-COMMERCE                                        </v>
      </c>
      <c r="AS1173" t="str">
        <f>CLEAN(ARD_SAFE_PROCESSED_20220608[[#This Row],[Column16]])</f>
        <v xml:space="preserve">133411641784   </v>
      </c>
      <c r="AT1173" t="str">
        <f>CLEAN(ARD_SAFE_PROCESSED_20220608[[#This Row],[Column17]])</f>
        <v>164.48</v>
      </c>
      <c r="AU1173" t="str">
        <f>CLEAN(ARD_SAFE_PROCESSED_20220608[[#This Row],[Column18]])</f>
        <v xml:space="preserve">' </v>
      </c>
      <c r="AV1173" t="str">
        <f>CLEAN(ARD_SAFE_PROCESSED_20220608[[#This Row],[Column19]])</f>
        <v xml:space="preserve">          </v>
      </c>
      <c r="AW1173" t="str">
        <f>CLEAN(ARD_SAFE_PROCESSED_20220608[[#This Row],[Column20]])</f>
        <v>20251201</v>
      </c>
      <c r="AX1173" t="str">
        <f>CLEAN(ARD_SAFE_PROCESSED_20220608[[#This Row],[Column21]])</f>
        <v>141425</v>
      </c>
      <c r="AY1173" t="str">
        <f>LEFT(ARD_SAFE_PROCESSED_20220608[[#This Row],[Column1]],6)</f>
        <v>477289</v>
      </c>
      <c r="AZ1173" t="str">
        <f>RIGHT(ARD_SAFE_PROCESSED_20220608[[#This Row],[Column1]],4)</f>
        <v>6977</v>
      </c>
      <c r="BA1173" s="2">
        <f t="shared" si="112"/>
        <v>45994</v>
      </c>
      <c r="BB1173">
        <f t="shared" si="113"/>
        <v>48.95</v>
      </c>
      <c r="BC1173">
        <f t="shared" si="114"/>
        <v>164.48</v>
      </c>
      <c r="BD1173" t="str">
        <f t="shared" si="115"/>
        <v>6</v>
      </c>
      <c r="BE1173" t="str">
        <f t="shared" si="116"/>
        <v>F:TC40</v>
      </c>
    </row>
    <row r="1174" spans="1:57" hidden="1" x14ac:dyDescent="0.3">
      <c r="A1174" t="s">
        <v>4301</v>
      </c>
      <c r="B1174" t="s">
        <v>4302</v>
      </c>
      <c r="C1174" t="s">
        <v>4303</v>
      </c>
      <c r="D1174" t="s">
        <v>25</v>
      </c>
      <c r="E1174" t="s">
        <v>560</v>
      </c>
      <c r="F1174" t="s">
        <v>28</v>
      </c>
      <c r="G1174" t="s">
        <v>29</v>
      </c>
      <c r="H1174" t="s">
        <v>142</v>
      </c>
      <c r="I1174" t="s">
        <v>569</v>
      </c>
      <c r="J1174" t="s">
        <v>21</v>
      </c>
      <c r="K1174" t="s">
        <v>4304</v>
      </c>
      <c r="L1174" t="s">
        <v>4305</v>
      </c>
      <c r="M1174" t="s">
        <v>65</v>
      </c>
      <c r="N1174" t="s">
        <v>26</v>
      </c>
      <c r="O1174" t="s">
        <v>27</v>
      </c>
      <c r="P1174" t="s">
        <v>4306</v>
      </c>
      <c r="Q1174" t="s">
        <v>4307</v>
      </c>
      <c r="R1174" t="s">
        <v>23</v>
      </c>
      <c r="S1174" t="s">
        <v>24</v>
      </c>
      <c r="T1174" t="s">
        <v>560</v>
      </c>
      <c r="U1174" t="s">
        <v>4308</v>
      </c>
      <c r="W1174" t="s">
        <v>4290</v>
      </c>
      <c r="X1174" t="s">
        <v>28</v>
      </c>
      <c r="Y1174" t="e">
        <f>VLOOKUP(W1174,ARD_SAFE_PROCESSED_20220608[[#This Row],[Column11]],1,FALSE)</f>
        <v>#N/A</v>
      </c>
      <c r="AB1174" t="str">
        <f>CONCATENATE(LEFT(ARD_SAFE_PROCESSED_20220608[[#This Row],[Column1]],6),"******",RIGHT(ARD_SAFE_PROCESSED_20220608[[#This Row],[Column1]],4),";",ARD_SAFE_PROCESSED_20220608[[#This Row],[Column11]])</f>
        <v>421355******1335;74357045335009761700927</v>
      </c>
      <c r="AD1174" t="str">
        <f>CLEAN(ARD_SAFE_PROCESSED_20220608[[#This Row],[Column1]])</f>
        <v>4213550375671335</v>
      </c>
      <c r="AE1174" t="str">
        <f>CLEAN(ARD_SAFE_PROCESSED_20220608[[#This Row],[Column2]])</f>
        <v>819440</v>
      </c>
      <c r="AF1174" t="str">
        <f>CLEAN(ARD_SAFE_PROCESSED_20220608[[#This Row],[Column3]])</f>
        <v>4059814</v>
      </c>
      <c r="AG1174" t="str">
        <f>CLEAN(ARD_SAFE_PROCESSED_20220608[[#This Row],[Column4]])</f>
        <v>EC</v>
      </c>
      <c r="AH1174" t="str">
        <f>CLEAN(ARD_SAFE_PROCESSED_20220608[[#This Row],[Column5]])</f>
        <v>20251130</v>
      </c>
      <c r="AI1174" t="str">
        <f>CLEAN(ARD_SAFE_PROCESSED_20220608[[#This Row],[Column6]])</f>
        <v>604</v>
      </c>
      <c r="AJ1174" t="str">
        <f>CLEAN(ARD_SAFE_PROCESSED_20220608[[#This Row],[Column7]])</f>
        <v>76</v>
      </c>
      <c r="AK1174" t="str">
        <f>CLEAN(ARD_SAFE_PROCESSED_20220608[[#This Row],[Column8]])</f>
        <v xml:space="preserve">MDOPAGO*MERCADO PAGO          </v>
      </c>
      <c r="AL1174" t="str">
        <f>CLEAN(ARD_SAFE_PROCESSED_20220608[[#This Row],[Column9]])</f>
        <v>20251201</v>
      </c>
      <c r="AM1174" t="str">
        <f>CLEAN(ARD_SAFE_PROCESSED_20220608[[#This Row],[Column10]])</f>
        <v xml:space="preserve">'                       </v>
      </c>
      <c r="AN1174" t="s">
        <v>4304</v>
      </c>
      <c r="AO1174" t="str">
        <f>CLEAN(ARD_SAFE_PROCESSED_20220608[[#This Row],[Column12]])</f>
        <v>924755</v>
      </c>
      <c r="AP1174" t="str">
        <f>CLEAN(ARD_SAFE_PROCESSED_20220608[[#This Row],[Column13]])</f>
        <v xml:space="preserve">   </v>
      </c>
      <c r="AQ1174" t="str">
        <f>CLEAN(ARD_SAFE_PROCESSED_20220608[[#This Row],[Column14]])</f>
        <v xml:space="preserve">PV000000  </v>
      </c>
      <c r="AR1174" t="str">
        <f>CLEAN(ARD_SAFE_PROCESSED_20220608[[#This Row],[Column15]])</f>
        <v xml:space="preserve">E-COMMERCE                                        </v>
      </c>
      <c r="AS1174" t="str">
        <f>CLEAN(ARD_SAFE_PROCESSED_20220608[[#This Row],[Column16]])</f>
        <v xml:space="preserve">55454224527    </v>
      </c>
      <c r="AT1174" t="str">
        <f>CLEAN(ARD_SAFE_PROCESSED_20220608[[#This Row],[Column17]])</f>
        <v>1549.00</v>
      </c>
      <c r="AU1174" t="str">
        <f>CLEAN(ARD_SAFE_PROCESSED_20220608[[#This Row],[Column18]])</f>
        <v xml:space="preserve">' </v>
      </c>
      <c r="AV1174" t="str">
        <f>CLEAN(ARD_SAFE_PROCESSED_20220608[[#This Row],[Column19]])</f>
        <v xml:space="preserve">          </v>
      </c>
      <c r="AW1174" t="str">
        <f>CLEAN(ARD_SAFE_PROCESSED_20220608[[#This Row],[Column20]])</f>
        <v>20251130</v>
      </c>
      <c r="AX1174" t="str">
        <f>CLEAN(ARD_SAFE_PROCESSED_20220608[[#This Row],[Column21]])</f>
        <v>232501</v>
      </c>
      <c r="AY1174" t="str">
        <f>LEFT(ARD_SAFE_PROCESSED_20220608[[#This Row],[Column1]],6)</f>
        <v>421355</v>
      </c>
      <c r="AZ1174" t="str">
        <f>RIGHT(ARD_SAFE_PROCESSED_20220608[[#This Row],[Column1]],4)</f>
        <v>1335</v>
      </c>
      <c r="BA1174" s="2">
        <f t="shared" si="112"/>
        <v>45994</v>
      </c>
      <c r="BB1174">
        <f t="shared" si="113"/>
        <v>460.96</v>
      </c>
      <c r="BC1174">
        <f t="shared" si="114"/>
        <v>1549</v>
      </c>
      <c r="BD1174" t="str">
        <f t="shared" si="115"/>
        <v>6</v>
      </c>
      <c r="BE1174" t="str">
        <f t="shared" si="116"/>
        <v>F:TC40</v>
      </c>
    </row>
    <row r="1175" spans="1:57" hidden="1" x14ac:dyDescent="0.3">
      <c r="A1175" t="s">
        <v>10178</v>
      </c>
      <c r="B1175" t="s">
        <v>10191</v>
      </c>
      <c r="C1175" t="s">
        <v>376</v>
      </c>
      <c r="D1175" t="s">
        <v>25</v>
      </c>
      <c r="E1175" t="s">
        <v>10180</v>
      </c>
      <c r="F1175" t="s">
        <v>28</v>
      </c>
      <c r="G1175" t="s">
        <v>29</v>
      </c>
      <c r="H1175" t="s">
        <v>134</v>
      </c>
      <c r="I1175" t="s">
        <v>10180</v>
      </c>
      <c r="J1175" t="s">
        <v>21</v>
      </c>
      <c r="K1175" t="s">
        <v>10192</v>
      </c>
      <c r="L1175" t="s">
        <v>10193</v>
      </c>
      <c r="M1175" t="s">
        <v>409</v>
      </c>
      <c r="N1175" t="s">
        <v>26</v>
      </c>
      <c r="O1175" t="s">
        <v>27</v>
      </c>
      <c r="P1175" t="s">
        <v>10194</v>
      </c>
      <c r="Q1175" t="s">
        <v>3475</v>
      </c>
      <c r="R1175" t="s">
        <v>23</v>
      </c>
      <c r="S1175" t="s">
        <v>24</v>
      </c>
      <c r="T1175" t="s">
        <v>10180</v>
      </c>
      <c r="U1175" t="s">
        <v>10195</v>
      </c>
      <c r="W1175" t="s">
        <v>3638</v>
      </c>
      <c r="X1175" t="s">
        <v>28</v>
      </c>
      <c r="Y1175" t="e">
        <f>VLOOKUP(W1175,ARD_SAFE_PROCESSED_20220608[[#This Row],[Column11]],1,FALSE)</f>
        <v>#N/A</v>
      </c>
      <c r="AB1175" t="str">
        <f>CONCATENATE(LEFT(ARD_SAFE_PROCESSED_20220608[[#This Row],[Column1]],6),"******",RIGHT(ARD_SAFE_PROCESSED_20220608[[#This Row],[Column1]],4),";",ARD_SAFE_PROCESSED_20220608[[#This Row],[Column11]])</f>
        <v>528689******6827;75301505154001434800288</v>
      </c>
      <c r="AD1175" t="str">
        <f>CLEAN(ARD_SAFE_PROCESSED_20220608[[#This Row],[Column1]])</f>
        <v>5286894639076827</v>
      </c>
      <c r="AE1175" t="str">
        <f>CLEAN(ARD_SAFE_PROCESSED_20220608[[#This Row],[Column2]])</f>
        <v>379754</v>
      </c>
      <c r="AF1175" t="str">
        <f>CLEAN(ARD_SAFE_PROCESSED_20220608[[#This Row],[Column3]])</f>
        <v>4033881</v>
      </c>
      <c r="AG1175" t="str">
        <f>CLEAN(ARD_SAFE_PROCESSED_20220608[[#This Row],[Column4]])</f>
        <v>EC</v>
      </c>
      <c r="AH1175" t="str">
        <f>CLEAN(ARD_SAFE_PROCESSED_20220608[[#This Row],[Column5]])</f>
        <v>20250603</v>
      </c>
      <c r="AI1175" t="str">
        <f>CLEAN(ARD_SAFE_PROCESSED_20220608[[#This Row],[Column6]])</f>
        <v>604</v>
      </c>
      <c r="AJ1175" t="str">
        <f>CLEAN(ARD_SAFE_PROCESSED_20220608[[#This Row],[Column7]])</f>
        <v>76</v>
      </c>
      <c r="AK1175" t="str">
        <f>CLEAN(ARD_SAFE_PROCESSED_20220608[[#This Row],[Column8]])</f>
        <v xml:space="preserve">DLC*STARLINK INTERNET         </v>
      </c>
      <c r="AL1175" t="str">
        <f>CLEAN(ARD_SAFE_PROCESSED_20220608[[#This Row],[Column9]])</f>
        <v>20250603</v>
      </c>
      <c r="AM1175" t="str">
        <f>CLEAN(ARD_SAFE_PROCESSED_20220608[[#This Row],[Column10]])</f>
        <v xml:space="preserve">'                       </v>
      </c>
      <c r="AN1175" t="s">
        <v>10192</v>
      </c>
      <c r="AO1175" t="str">
        <f>CLEAN(ARD_SAFE_PROCESSED_20220608[[#This Row],[Column12]])</f>
        <v>3514557</v>
      </c>
      <c r="AP1175" t="str">
        <f>CLEAN(ARD_SAFE_PROCESSED_20220608[[#This Row],[Column13]])</f>
        <v>214</v>
      </c>
      <c r="AQ1175" t="str">
        <f>CLEAN(ARD_SAFE_PROCESSED_20220608[[#This Row],[Column14]])</f>
        <v xml:space="preserve">PV000000  </v>
      </c>
      <c r="AR1175" t="str">
        <f>CLEAN(ARD_SAFE_PROCESSED_20220608[[#This Row],[Column15]])</f>
        <v xml:space="preserve">E-COMMERCE                                        </v>
      </c>
      <c r="AS1175" t="str">
        <f>CLEAN(ARD_SAFE_PROCESSED_20220608[[#This Row],[Column16]])</f>
        <v xml:space="preserve">9545694115     </v>
      </c>
      <c r="AT1175" t="str">
        <f>CLEAN(ARD_SAFE_PROCESSED_20220608[[#This Row],[Column17]])</f>
        <v>280.00</v>
      </c>
      <c r="AU1175" t="str">
        <f>CLEAN(ARD_SAFE_PROCESSED_20220608[[#This Row],[Column18]])</f>
        <v xml:space="preserve">' </v>
      </c>
      <c r="AV1175" t="str">
        <f>CLEAN(ARD_SAFE_PROCESSED_20220608[[#This Row],[Column19]])</f>
        <v xml:space="preserve">          </v>
      </c>
      <c r="AW1175" t="str">
        <f>CLEAN(ARD_SAFE_PROCESSED_20220608[[#This Row],[Column20]])</f>
        <v>20250603</v>
      </c>
      <c r="AX1175" t="str">
        <f>CLEAN(ARD_SAFE_PROCESSED_20220608[[#This Row],[Column21]])</f>
        <v>82259</v>
      </c>
      <c r="AY1175" t="str">
        <f>LEFT(ARD_SAFE_PROCESSED_20220608[[#This Row],[Column1]],6)</f>
        <v>528689</v>
      </c>
      <c r="AZ1175" t="str">
        <f>RIGHT(ARD_SAFE_PROCESSED_20220608[[#This Row],[Column1]],4)</f>
        <v>6827</v>
      </c>
      <c r="BA1175" s="2">
        <f t="shared" si="112"/>
        <v>45999</v>
      </c>
      <c r="BB1175">
        <f t="shared" si="113"/>
        <v>75.900000000000006</v>
      </c>
      <c r="BC1175">
        <f t="shared" si="114"/>
        <v>280</v>
      </c>
      <c r="BD1175">
        <f t="shared" si="115"/>
        <v>6</v>
      </c>
      <c r="BE1175" t="str">
        <f t="shared" si="116"/>
        <v>F:Safe</v>
      </c>
    </row>
    <row r="1176" spans="1:57" hidden="1" x14ac:dyDescent="0.3">
      <c r="A1176" t="s">
        <v>10178</v>
      </c>
      <c r="B1176" t="s">
        <v>10185</v>
      </c>
      <c r="C1176" t="s">
        <v>376</v>
      </c>
      <c r="D1176" t="s">
        <v>25</v>
      </c>
      <c r="E1176" t="s">
        <v>10180</v>
      </c>
      <c r="F1176" t="s">
        <v>28</v>
      </c>
      <c r="G1176" t="s">
        <v>29</v>
      </c>
      <c r="H1176" t="s">
        <v>134</v>
      </c>
      <c r="I1176" t="s">
        <v>10180</v>
      </c>
      <c r="J1176" t="s">
        <v>21</v>
      </c>
      <c r="K1176" t="s">
        <v>10186</v>
      </c>
      <c r="L1176" t="s">
        <v>10187</v>
      </c>
      <c r="M1176" t="s">
        <v>409</v>
      </c>
      <c r="N1176" t="s">
        <v>26</v>
      </c>
      <c r="O1176" t="s">
        <v>27</v>
      </c>
      <c r="P1176" t="s">
        <v>10188</v>
      </c>
      <c r="Q1176" t="s">
        <v>10189</v>
      </c>
      <c r="R1176" t="s">
        <v>23</v>
      </c>
      <c r="S1176" t="s">
        <v>24</v>
      </c>
      <c r="T1176" t="s">
        <v>10180</v>
      </c>
      <c r="U1176" t="s">
        <v>10190</v>
      </c>
      <c r="W1176" t="s">
        <v>3649</v>
      </c>
      <c r="X1176" t="s">
        <v>28</v>
      </c>
      <c r="Y1176" t="e">
        <f>VLOOKUP(W1176,ARD_SAFE_PROCESSED_20220608[[#This Row],[Column11]],1,FALSE)</f>
        <v>#N/A</v>
      </c>
      <c r="AB1176" t="str">
        <f>CONCATENATE(LEFT(ARD_SAFE_PROCESSED_20220608[[#This Row],[Column1]],6),"******",RIGHT(ARD_SAFE_PROCESSED_20220608[[#This Row],[Column1]],4),";",ARD_SAFE_PROCESSED_20220608[[#This Row],[Column11]])</f>
        <v>528689******6827;75301505154001434800395</v>
      </c>
      <c r="AD1176" t="str">
        <f>CLEAN(ARD_SAFE_PROCESSED_20220608[[#This Row],[Column1]])</f>
        <v>5286894639076827</v>
      </c>
      <c r="AE1176" t="str">
        <f>CLEAN(ARD_SAFE_PROCESSED_20220608[[#This Row],[Column2]])</f>
        <v>309175</v>
      </c>
      <c r="AF1176" t="str">
        <f>CLEAN(ARD_SAFE_PROCESSED_20220608[[#This Row],[Column3]])</f>
        <v>4033881</v>
      </c>
      <c r="AG1176" t="str">
        <f>CLEAN(ARD_SAFE_PROCESSED_20220608[[#This Row],[Column4]])</f>
        <v>EC</v>
      </c>
      <c r="AH1176" t="str">
        <f>CLEAN(ARD_SAFE_PROCESSED_20220608[[#This Row],[Column5]])</f>
        <v>20250603</v>
      </c>
      <c r="AI1176" t="str">
        <f>CLEAN(ARD_SAFE_PROCESSED_20220608[[#This Row],[Column6]])</f>
        <v>604</v>
      </c>
      <c r="AJ1176" t="str">
        <f>CLEAN(ARD_SAFE_PROCESSED_20220608[[#This Row],[Column7]])</f>
        <v>76</v>
      </c>
      <c r="AK1176" t="str">
        <f>CLEAN(ARD_SAFE_PROCESSED_20220608[[#This Row],[Column8]])</f>
        <v xml:space="preserve">DLC*STARLINK INTERNET         </v>
      </c>
      <c r="AL1176" t="str">
        <f>CLEAN(ARD_SAFE_PROCESSED_20220608[[#This Row],[Column9]])</f>
        <v>20250603</v>
      </c>
      <c r="AM1176" t="str">
        <f>CLEAN(ARD_SAFE_PROCESSED_20220608[[#This Row],[Column10]])</f>
        <v xml:space="preserve">'                       </v>
      </c>
      <c r="AN1176" t="s">
        <v>10186</v>
      </c>
      <c r="AO1176" t="str">
        <f>CLEAN(ARD_SAFE_PROCESSED_20220608[[#This Row],[Column12]])</f>
        <v>3514143</v>
      </c>
      <c r="AP1176" t="str">
        <f>CLEAN(ARD_SAFE_PROCESSED_20220608[[#This Row],[Column13]])</f>
        <v>214</v>
      </c>
      <c r="AQ1176" t="str">
        <f>CLEAN(ARD_SAFE_PROCESSED_20220608[[#This Row],[Column14]])</f>
        <v xml:space="preserve">PV000000  </v>
      </c>
      <c r="AR1176" t="str">
        <f>CLEAN(ARD_SAFE_PROCESSED_20220608[[#This Row],[Column15]])</f>
        <v xml:space="preserve">E-COMMERCE                                        </v>
      </c>
      <c r="AS1176" t="str">
        <f>CLEAN(ARD_SAFE_PROCESSED_20220608[[#This Row],[Column16]])</f>
        <v xml:space="preserve">9545684883     </v>
      </c>
      <c r="AT1176" t="str">
        <f>CLEAN(ARD_SAFE_PROCESSED_20220608[[#This Row],[Column17]])</f>
        <v>405.60</v>
      </c>
      <c r="AU1176" t="str">
        <f>CLEAN(ARD_SAFE_PROCESSED_20220608[[#This Row],[Column18]])</f>
        <v xml:space="preserve">' </v>
      </c>
      <c r="AV1176" t="str">
        <f>CLEAN(ARD_SAFE_PROCESSED_20220608[[#This Row],[Column19]])</f>
        <v xml:space="preserve">          </v>
      </c>
      <c r="AW1176" t="str">
        <f>CLEAN(ARD_SAFE_PROCESSED_20220608[[#This Row],[Column20]])</f>
        <v>20250603</v>
      </c>
      <c r="AX1176" t="str">
        <f>CLEAN(ARD_SAFE_PROCESSED_20220608[[#This Row],[Column21]])</f>
        <v>82148</v>
      </c>
      <c r="AY1176" t="str">
        <f>LEFT(ARD_SAFE_PROCESSED_20220608[[#This Row],[Column1]],6)</f>
        <v>528689</v>
      </c>
      <c r="AZ1176" t="str">
        <f>RIGHT(ARD_SAFE_PROCESSED_20220608[[#This Row],[Column1]],4)</f>
        <v>6827</v>
      </c>
      <c r="BA1176" s="2">
        <f t="shared" si="112"/>
        <v>45999</v>
      </c>
      <c r="BB1176">
        <f t="shared" si="113"/>
        <v>109.95</v>
      </c>
      <c r="BC1176">
        <f t="shared" si="114"/>
        <v>405.6</v>
      </c>
      <c r="BD1176">
        <f t="shared" si="115"/>
        <v>6</v>
      </c>
      <c r="BE1176" t="str">
        <f t="shared" si="116"/>
        <v>F:Safe</v>
      </c>
    </row>
    <row r="1177" spans="1:57" hidden="1" x14ac:dyDescent="0.3">
      <c r="A1177" t="s">
        <v>10178</v>
      </c>
      <c r="B1177" t="s">
        <v>10179</v>
      </c>
      <c r="C1177" t="s">
        <v>376</v>
      </c>
      <c r="D1177" t="s">
        <v>25</v>
      </c>
      <c r="E1177" t="s">
        <v>10180</v>
      </c>
      <c r="F1177" t="s">
        <v>28</v>
      </c>
      <c r="G1177" t="s">
        <v>29</v>
      </c>
      <c r="H1177" t="s">
        <v>134</v>
      </c>
      <c r="I1177" t="s">
        <v>10180</v>
      </c>
      <c r="J1177" t="s">
        <v>21</v>
      </c>
      <c r="K1177" t="s">
        <v>10181</v>
      </c>
      <c r="L1177" t="s">
        <v>10182</v>
      </c>
      <c r="M1177" t="s">
        <v>409</v>
      </c>
      <c r="N1177" t="s">
        <v>26</v>
      </c>
      <c r="O1177" t="s">
        <v>27</v>
      </c>
      <c r="P1177" t="s">
        <v>10183</v>
      </c>
      <c r="Q1177" t="s">
        <v>570</v>
      </c>
      <c r="R1177" t="s">
        <v>23</v>
      </c>
      <c r="S1177" t="s">
        <v>24</v>
      </c>
      <c r="T1177" t="s">
        <v>10180</v>
      </c>
      <c r="U1177" t="s">
        <v>10184</v>
      </c>
      <c r="W1177" t="s">
        <v>3834</v>
      </c>
      <c r="X1177" t="s">
        <v>28</v>
      </c>
      <c r="Y1177" t="e">
        <f>VLOOKUP(W1177,ARD_SAFE_PROCESSED_20220608[[#This Row],[Column11]],1,FALSE)</f>
        <v>#N/A</v>
      </c>
      <c r="AB1177" t="str">
        <f>CONCATENATE(LEFT(ARD_SAFE_PROCESSED_20220608[[#This Row],[Column1]],6),"******",RIGHT(ARD_SAFE_PROCESSED_20220608[[#This Row],[Column1]],4),";",ARD_SAFE_PROCESSED_20220608[[#This Row],[Column11]])</f>
        <v>528689******6827;75301505154001434800429</v>
      </c>
      <c r="AD1177" t="str">
        <f>CLEAN(ARD_SAFE_PROCESSED_20220608[[#This Row],[Column1]])</f>
        <v>5286894639076827</v>
      </c>
      <c r="AE1177" t="str">
        <f>CLEAN(ARD_SAFE_PROCESSED_20220608[[#This Row],[Column2]])</f>
        <v>122904</v>
      </c>
      <c r="AF1177" t="str">
        <f>CLEAN(ARD_SAFE_PROCESSED_20220608[[#This Row],[Column3]])</f>
        <v>4033881</v>
      </c>
      <c r="AG1177" t="str">
        <f>CLEAN(ARD_SAFE_PROCESSED_20220608[[#This Row],[Column4]])</f>
        <v>EC</v>
      </c>
      <c r="AH1177" t="str">
        <f>CLEAN(ARD_SAFE_PROCESSED_20220608[[#This Row],[Column5]])</f>
        <v>20250603</v>
      </c>
      <c r="AI1177" t="str">
        <f>CLEAN(ARD_SAFE_PROCESSED_20220608[[#This Row],[Column6]])</f>
        <v>604</v>
      </c>
      <c r="AJ1177" t="str">
        <f>CLEAN(ARD_SAFE_PROCESSED_20220608[[#This Row],[Column7]])</f>
        <v>76</v>
      </c>
      <c r="AK1177" t="str">
        <f>CLEAN(ARD_SAFE_PROCESSED_20220608[[#This Row],[Column8]])</f>
        <v xml:space="preserve">DLC*STARLINK INTERNET         </v>
      </c>
      <c r="AL1177" t="str">
        <f>CLEAN(ARD_SAFE_PROCESSED_20220608[[#This Row],[Column9]])</f>
        <v>20250603</v>
      </c>
      <c r="AM1177" t="str">
        <f>CLEAN(ARD_SAFE_PROCESSED_20220608[[#This Row],[Column10]])</f>
        <v xml:space="preserve">'                       </v>
      </c>
      <c r="AN1177" t="s">
        <v>10181</v>
      </c>
      <c r="AO1177" t="str">
        <f>CLEAN(ARD_SAFE_PROCESSED_20220608[[#This Row],[Column12]])</f>
        <v>3512951</v>
      </c>
      <c r="AP1177" t="str">
        <f>CLEAN(ARD_SAFE_PROCESSED_20220608[[#This Row],[Column13]])</f>
        <v>214</v>
      </c>
      <c r="AQ1177" t="str">
        <f>CLEAN(ARD_SAFE_PROCESSED_20220608[[#This Row],[Column14]])</f>
        <v xml:space="preserve">PV000000  </v>
      </c>
      <c r="AR1177" t="str">
        <f>CLEAN(ARD_SAFE_PROCESSED_20220608[[#This Row],[Column15]])</f>
        <v xml:space="preserve">E-COMMERCE                                        </v>
      </c>
      <c r="AS1177" t="str">
        <f>CLEAN(ARD_SAFE_PROCESSED_20220608[[#This Row],[Column16]])</f>
        <v xml:space="preserve">9545660550     </v>
      </c>
      <c r="AT1177" t="str">
        <f>CLEAN(ARD_SAFE_PROCESSED_20220608[[#This Row],[Column17]])</f>
        <v>434.00</v>
      </c>
      <c r="AU1177" t="str">
        <f>CLEAN(ARD_SAFE_PROCESSED_20220608[[#This Row],[Column18]])</f>
        <v xml:space="preserve">' </v>
      </c>
      <c r="AV1177" t="str">
        <f>CLEAN(ARD_SAFE_PROCESSED_20220608[[#This Row],[Column19]])</f>
        <v xml:space="preserve">          </v>
      </c>
      <c r="AW1177" t="str">
        <f>CLEAN(ARD_SAFE_PROCESSED_20220608[[#This Row],[Column20]])</f>
        <v>20250603</v>
      </c>
      <c r="AX1177" t="str">
        <f>CLEAN(ARD_SAFE_PROCESSED_20220608[[#This Row],[Column21]])</f>
        <v>81842</v>
      </c>
      <c r="AY1177" t="str">
        <f>LEFT(ARD_SAFE_PROCESSED_20220608[[#This Row],[Column1]],6)</f>
        <v>528689</v>
      </c>
      <c r="AZ1177" t="str">
        <f>RIGHT(ARD_SAFE_PROCESSED_20220608[[#This Row],[Column1]],4)</f>
        <v>6827</v>
      </c>
      <c r="BA1177" s="2">
        <f t="shared" si="112"/>
        <v>45999</v>
      </c>
      <c r="BB1177">
        <f t="shared" si="113"/>
        <v>117.65</v>
      </c>
      <c r="BC1177">
        <f t="shared" si="114"/>
        <v>434</v>
      </c>
      <c r="BD1177">
        <f t="shared" si="115"/>
        <v>6</v>
      </c>
      <c r="BE1177" t="str">
        <f t="shared" si="116"/>
        <v>F:Safe</v>
      </c>
    </row>
    <row r="1178" spans="1:57" hidden="1" x14ac:dyDescent="0.3">
      <c r="A1178" t="s">
        <v>10178</v>
      </c>
      <c r="B1178" t="s">
        <v>10196</v>
      </c>
      <c r="C1178" t="s">
        <v>376</v>
      </c>
      <c r="D1178" t="s">
        <v>25</v>
      </c>
      <c r="E1178" t="s">
        <v>10180</v>
      </c>
      <c r="F1178" t="s">
        <v>28</v>
      </c>
      <c r="G1178" t="s">
        <v>29</v>
      </c>
      <c r="H1178" t="s">
        <v>134</v>
      </c>
      <c r="I1178" t="s">
        <v>10180</v>
      </c>
      <c r="J1178" t="s">
        <v>21</v>
      </c>
      <c r="K1178" t="s">
        <v>10197</v>
      </c>
      <c r="L1178" t="s">
        <v>10198</v>
      </c>
      <c r="M1178" t="s">
        <v>409</v>
      </c>
      <c r="N1178" t="s">
        <v>26</v>
      </c>
      <c r="O1178" t="s">
        <v>27</v>
      </c>
      <c r="P1178" t="s">
        <v>10199</v>
      </c>
      <c r="Q1178" t="s">
        <v>10200</v>
      </c>
      <c r="R1178" t="s">
        <v>23</v>
      </c>
      <c r="S1178" t="s">
        <v>24</v>
      </c>
      <c r="T1178" t="s">
        <v>10180</v>
      </c>
      <c r="U1178" t="s">
        <v>10201</v>
      </c>
      <c r="W1178" t="s">
        <v>3171</v>
      </c>
      <c r="X1178" t="s">
        <v>28</v>
      </c>
      <c r="Y1178" t="e">
        <f>VLOOKUP(W1178,ARD_SAFE_PROCESSED_20220608[[#This Row],[Column11]],1,FALSE)</f>
        <v>#N/A</v>
      </c>
      <c r="AB1178" t="str">
        <f>CONCATENATE(LEFT(ARD_SAFE_PROCESSED_20220608[[#This Row],[Column1]],6),"******",RIGHT(ARD_SAFE_PROCESSED_20220608[[#This Row],[Column1]],4),";",ARD_SAFE_PROCESSED_20220608[[#This Row],[Column11]])</f>
        <v>528689******6827;75301505154001434800619</v>
      </c>
      <c r="AD1178" t="str">
        <f>CLEAN(ARD_SAFE_PROCESSED_20220608[[#This Row],[Column1]])</f>
        <v>5286894639076827</v>
      </c>
      <c r="AE1178" t="str">
        <f>CLEAN(ARD_SAFE_PROCESSED_20220608[[#This Row],[Column2]])</f>
        <v>679227</v>
      </c>
      <c r="AF1178" t="str">
        <f>CLEAN(ARD_SAFE_PROCESSED_20220608[[#This Row],[Column3]])</f>
        <v>4033881</v>
      </c>
      <c r="AG1178" t="str">
        <f>CLEAN(ARD_SAFE_PROCESSED_20220608[[#This Row],[Column4]])</f>
        <v>EC</v>
      </c>
      <c r="AH1178" t="str">
        <f>CLEAN(ARD_SAFE_PROCESSED_20220608[[#This Row],[Column5]])</f>
        <v>20250603</v>
      </c>
      <c r="AI1178" t="str">
        <f>CLEAN(ARD_SAFE_PROCESSED_20220608[[#This Row],[Column6]])</f>
        <v>604</v>
      </c>
      <c r="AJ1178" t="str">
        <f>CLEAN(ARD_SAFE_PROCESSED_20220608[[#This Row],[Column7]])</f>
        <v>76</v>
      </c>
      <c r="AK1178" t="str">
        <f>CLEAN(ARD_SAFE_PROCESSED_20220608[[#This Row],[Column8]])</f>
        <v xml:space="preserve">DLC*STARLINK INTERNET         </v>
      </c>
      <c r="AL1178" t="str">
        <f>CLEAN(ARD_SAFE_PROCESSED_20220608[[#This Row],[Column9]])</f>
        <v>20250603</v>
      </c>
      <c r="AM1178" t="str">
        <f>CLEAN(ARD_SAFE_PROCESSED_20220608[[#This Row],[Column10]])</f>
        <v xml:space="preserve">'                       </v>
      </c>
      <c r="AN1178" t="s">
        <v>10197</v>
      </c>
      <c r="AO1178" t="str">
        <f>CLEAN(ARD_SAFE_PROCESSED_20220608[[#This Row],[Column12]])</f>
        <v>3516425</v>
      </c>
      <c r="AP1178" t="str">
        <f>CLEAN(ARD_SAFE_PROCESSED_20220608[[#This Row],[Column13]])</f>
        <v>214</v>
      </c>
      <c r="AQ1178" t="str">
        <f>CLEAN(ARD_SAFE_PROCESSED_20220608[[#This Row],[Column14]])</f>
        <v xml:space="preserve">PV000000  </v>
      </c>
      <c r="AR1178" t="str">
        <f>CLEAN(ARD_SAFE_PROCESSED_20220608[[#This Row],[Column15]])</f>
        <v xml:space="preserve">E-COMMERCE                                        </v>
      </c>
      <c r="AS1178" t="str">
        <f>CLEAN(ARD_SAFE_PROCESSED_20220608[[#This Row],[Column16]])</f>
        <v xml:space="preserve">9545732623     </v>
      </c>
      <c r="AT1178" t="str">
        <f>CLEAN(ARD_SAFE_PROCESSED_20220608[[#This Row],[Column17]])</f>
        <v>163.61</v>
      </c>
      <c r="AU1178" t="str">
        <f>CLEAN(ARD_SAFE_PROCESSED_20220608[[#This Row],[Column18]])</f>
        <v xml:space="preserve">' </v>
      </c>
      <c r="AV1178" t="str">
        <f>CLEAN(ARD_SAFE_PROCESSED_20220608[[#This Row],[Column19]])</f>
        <v xml:space="preserve">          </v>
      </c>
      <c r="AW1178" t="str">
        <f>CLEAN(ARD_SAFE_PROCESSED_20220608[[#This Row],[Column20]])</f>
        <v>20250603</v>
      </c>
      <c r="AX1178" t="str">
        <f>CLEAN(ARD_SAFE_PROCESSED_20220608[[#This Row],[Column21]])</f>
        <v>82758</v>
      </c>
      <c r="AY1178" t="str">
        <f>LEFT(ARD_SAFE_PROCESSED_20220608[[#This Row],[Column1]],6)</f>
        <v>528689</v>
      </c>
      <c r="AZ1178" t="str">
        <f>RIGHT(ARD_SAFE_PROCESSED_20220608[[#This Row],[Column1]],4)</f>
        <v>6827</v>
      </c>
      <c r="BA1178" s="2">
        <f t="shared" si="112"/>
        <v>45999</v>
      </c>
      <c r="BB1178">
        <f t="shared" si="113"/>
        <v>44.35</v>
      </c>
      <c r="BC1178">
        <f t="shared" si="114"/>
        <v>163.61000000000001</v>
      </c>
      <c r="BD1178">
        <f t="shared" si="115"/>
        <v>6</v>
      </c>
      <c r="BE1178" t="str">
        <f t="shared" si="116"/>
        <v>F:Safe</v>
      </c>
    </row>
    <row r="1179" spans="1:57" hidden="1" x14ac:dyDescent="0.3">
      <c r="A1179" t="s">
        <v>9371</v>
      </c>
      <c r="B1179" t="s">
        <v>9372</v>
      </c>
      <c r="C1179" t="s">
        <v>551</v>
      </c>
      <c r="D1179" t="s">
        <v>25</v>
      </c>
      <c r="E1179" t="s">
        <v>5868</v>
      </c>
      <c r="F1179" t="s">
        <v>28</v>
      </c>
      <c r="G1179" t="s">
        <v>29</v>
      </c>
      <c r="H1179" t="s">
        <v>552</v>
      </c>
      <c r="I1179" t="s">
        <v>5868</v>
      </c>
      <c r="J1179" t="s">
        <v>21</v>
      </c>
      <c r="K1179" t="s">
        <v>9373</v>
      </c>
      <c r="L1179" t="s">
        <v>9374</v>
      </c>
      <c r="M1179" t="s">
        <v>409</v>
      </c>
      <c r="N1179" t="s">
        <v>26</v>
      </c>
      <c r="O1179" t="s">
        <v>27</v>
      </c>
      <c r="P1179" t="s">
        <v>9375</v>
      </c>
      <c r="Q1179" t="s">
        <v>9376</v>
      </c>
      <c r="R1179" t="s">
        <v>23</v>
      </c>
      <c r="S1179" t="s">
        <v>24</v>
      </c>
      <c r="T1179" t="s">
        <v>5868</v>
      </c>
      <c r="U1179" t="s">
        <v>9377</v>
      </c>
      <c r="W1179" t="s">
        <v>2949</v>
      </c>
      <c r="X1179" t="s">
        <v>28</v>
      </c>
      <c r="Y1179" t="e">
        <f>VLOOKUP(W1179,ARD_SAFE_PROCESSED_20220608[[#This Row],[Column11]],1,FALSE)</f>
        <v>#N/A</v>
      </c>
      <c r="AB1179" t="str">
        <f>CONCATENATE(LEFT(ARD_SAFE_PROCESSED_20220608[[#This Row],[Column1]],6),"******",RIGHT(ARD_SAFE_PROCESSED_20220608[[#This Row],[Column1]],4),";",ARD_SAFE_PROCESSED_20220608[[#This Row],[Column11]])</f>
        <v>511842******4029;75301505187006515600219</v>
      </c>
      <c r="AD1179" t="str">
        <f>CLEAN(ARD_SAFE_PROCESSED_20220608[[#This Row],[Column1]])</f>
        <v>5118420508954029</v>
      </c>
      <c r="AE1179" t="str">
        <f>CLEAN(ARD_SAFE_PROCESSED_20220608[[#This Row],[Column2]])</f>
        <v>043610</v>
      </c>
      <c r="AF1179" t="str">
        <f>CLEAN(ARD_SAFE_PROCESSED_20220608[[#This Row],[Column3]])</f>
        <v>4074936</v>
      </c>
      <c r="AG1179" t="str">
        <f>CLEAN(ARD_SAFE_PROCESSED_20220608[[#This Row],[Column4]])</f>
        <v>EC</v>
      </c>
      <c r="AH1179" t="str">
        <f>CLEAN(ARD_SAFE_PROCESSED_20220608[[#This Row],[Column5]])</f>
        <v>20250706</v>
      </c>
      <c r="AI1179" t="str">
        <f>CLEAN(ARD_SAFE_PROCESSED_20220608[[#This Row],[Column6]])</f>
        <v>604</v>
      </c>
      <c r="AJ1179" t="str">
        <f>CLEAN(ARD_SAFE_PROCESSED_20220608[[#This Row],[Column7]])</f>
        <v>76</v>
      </c>
      <c r="AK1179" t="str">
        <f>CLEAN(ARD_SAFE_PROCESSED_20220608[[#This Row],[Column8]])</f>
        <v xml:space="preserve">EBN*SPOTIFY                   </v>
      </c>
      <c r="AL1179" t="str">
        <f>CLEAN(ARD_SAFE_PROCESSED_20220608[[#This Row],[Column9]])</f>
        <v>20250706</v>
      </c>
      <c r="AM1179" t="str">
        <f>CLEAN(ARD_SAFE_PROCESSED_20220608[[#This Row],[Column10]])</f>
        <v xml:space="preserve">'                       </v>
      </c>
      <c r="AN1179" t="s">
        <v>9373</v>
      </c>
      <c r="AO1179" t="str">
        <f>CLEAN(ARD_SAFE_PROCESSED_20220608[[#This Row],[Column12]])</f>
        <v>6694012</v>
      </c>
      <c r="AP1179" t="str">
        <f>CLEAN(ARD_SAFE_PROCESSED_20220608[[#This Row],[Column13]])</f>
        <v>214</v>
      </c>
      <c r="AQ1179" t="str">
        <f>CLEAN(ARD_SAFE_PROCESSED_20220608[[#This Row],[Column14]])</f>
        <v xml:space="preserve">PV000000  </v>
      </c>
      <c r="AR1179" t="str">
        <f>CLEAN(ARD_SAFE_PROCESSED_20220608[[#This Row],[Column15]])</f>
        <v xml:space="preserve">E-COMMERCE                                        </v>
      </c>
      <c r="AS1179" t="str">
        <f>CLEAN(ARD_SAFE_PROCESSED_20220608[[#This Row],[Column16]])</f>
        <v xml:space="preserve">133088385512   </v>
      </c>
      <c r="AT1179" t="str">
        <f>CLEAN(ARD_SAFE_PROCESSED_20220608[[#This Row],[Column17]])</f>
        <v>2.90</v>
      </c>
      <c r="AU1179" t="str">
        <f>CLEAN(ARD_SAFE_PROCESSED_20220608[[#This Row],[Column18]])</f>
        <v xml:space="preserve">' </v>
      </c>
      <c r="AV1179" t="str">
        <f>CLEAN(ARD_SAFE_PROCESSED_20220608[[#This Row],[Column19]])</f>
        <v xml:space="preserve">          </v>
      </c>
      <c r="AW1179" t="str">
        <f>CLEAN(ARD_SAFE_PROCESSED_20220608[[#This Row],[Column20]])</f>
        <v>20250706</v>
      </c>
      <c r="AX1179" t="str">
        <f>CLEAN(ARD_SAFE_PROCESSED_20220608[[#This Row],[Column21]])</f>
        <v>124811</v>
      </c>
      <c r="AY1179" t="str">
        <f>LEFT(ARD_SAFE_PROCESSED_20220608[[#This Row],[Column1]],6)</f>
        <v>511842</v>
      </c>
      <c r="AZ1179" t="str">
        <f>RIGHT(ARD_SAFE_PROCESSED_20220608[[#This Row],[Column1]],4)</f>
        <v>4029</v>
      </c>
      <c r="BA1179" s="2">
        <f t="shared" si="112"/>
        <v>45998</v>
      </c>
      <c r="BB1179">
        <f t="shared" si="113"/>
        <v>0.82</v>
      </c>
      <c r="BC1179">
        <f t="shared" si="114"/>
        <v>2.9</v>
      </c>
      <c r="BD1179">
        <f t="shared" si="115"/>
        <v>6</v>
      </c>
      <c r="BE1179" t="str">
        <f t="shared" si="116"/>
        <v>F:Safe</v>
      </c>
    </row>
    <row r="1180" spans="1:57" hidden="1" x14ac:dyDescent="0.3">
      <c r="A1180" t="s">
        <v>433</v>
      </c>
      <c r="B1180" t="s">
        <v>9038</v>
      </c>
      <c r="C1180" t="s">
        <v>143</v>
      </c>
      <c r="D1180" t="s">
        <v>25</v>
      </c>
      <c r="E1180" t="s">
        <v>363</v>
      </c>
      <c r="F1180" t="s">
        <v>28</v>
      </c>
      <c r="G1180" t="s">
        <v>29</v>
      </c>
      <c r="H1180" t="s">
        <v>144</v>
      </c>
      <c r="I1180" t="s">
        <v>363</v>
      </c>
      <c r="J1180" t="s">
        <v>21</v>
      </c>
      <c r="K1180" t="s">
        <v>9039</v>
      </c>
      <c r="L1180" t="s">
        <v>9040</v>
      </c>
      <c r="M1180" t="s">
        <v>418</v>
      </c>
      <c r="N1180" t="s">
        <v>26</v>
      </c>
      <c r="O1180" t="s">
        <v>27</v>
      </c>
      <c r="P1180" t="s">
        <v>9041</v>
      </c>
      <c r="Q1180" t="s">
        <v>9042</v>
      </c>
      <c r="R1180" t="s">
        <v>23</v>
      </c>
      <c r="S1180" t="s">
        <v>24</v>
      </c>
      <c r="T1180" t="s">
        <v>363</v>
      </c>
      <c r="U1180" t="s">
        <v>9043</v>
      </c>
      <c r="W1180" t="s">
        <v>3211</v>
      </c>
      <c r="X1180" t="s">
        <v>28</v>
      </c>
      <c r="Y1180" t="e">
        <f>VLOOKUP(W1180,ARD_SAFE_PROCESSED_20220608[[#This Row],[Column11]],1,FALSE)</f>
        <v>#N/A</v>
      </c>
      <c r="AB1180" t="str">
        <f>CONCATENATE(LEFT(ARD_SAFE_PROCESSED_20220608[[#This Row],[Column1]],6),"******",RIGHT(ARD_SAFE_PROCESSED_20220608[[#This Row],[Column1]],4),";",ARD_SAFE_PROCESSED_20220608[[#This Row],[Column11]])</f>
        <v>511842******8304;75301505216004260602634</v>
      </c>
      <c r="AD1180" t="str">
        <f>CLEAN(ARD_SAFE_PROCESSED_20220608[[#This Row],[Column1]])</f>
        <v>5118420418188304</v>
      </c>
      <c r="AE1180" t="str">
        <f>CLEAN(ARD_SAFE_PROCESSED_20220608[[#This Row],[Column2]])</f>
        <v>206969</v>
      </c>
      <c r="AF1180" t="str">
        <f>CLEAN(ARD_SAFE_PROCESSED_20220608[[#This Row],[Column3]])</f>
        <v>4038338</v>
      </c>
      <c r="AG1180" t="str">
        <f>CLEAN(ARD_SAFE_PROCESSED_20220608[[#This Row],[Column4]])</f>
        <v>EC</v>
      </c>
      <c r="AH1180" t="str">
        <f>CLEAN(ARD_SAFE_PROCESSED_20220608[[#This Row],[Column5]])</f>
        <v>20250804</v>
      </c>
      <c r="AI1180" t="str">
        <f>CLEAN(ARD_SAFE_PROCESSED_20220608[[#This Row],[Column6]])</f>
        <v>604</v>
      </c>
      <c r="AJ1180" t="str">
        <f>CLEAN(ARD_SAFE_PROCESSED_20220608[[#This Row],[Column7]])</f>
        <v>76</v>
      </c>
      <c r="AK1180" t="str">
        <f>CLEAN(ARD_SAFE_PROCESSED_20220608[[#This Row],[Column8]])</f>
        <v xml:space="preserve">DLC*RAPPI PERU                </v>
      </c>
      <c r="AL1180" t="str">
        <f>CLEAN(ARD_SAFE_PROCESSED_20220608[[#This Row],[Column9]])</f>
        <v>20250804</v>
      </c>
      <c r="AM1180" t="str">
        <f>CLEAN(ARD_SAFE_PROCESSED_20220608[[#This Row],[Column10]])</f>
        <v xml:space="preserve">'                       </v>
      </c>
      <c r="AN1180" t="s">
        <v>9039</v>
      </c>
      <c r="AO1180" t="str">
        <f>CLEAN(ARD_SAFE_PROCESSED_20220608[[#This Row],[Column12]])</f>
        <v>4701712</v>
      </c>
      <c r="AP1180" t="str">
        <f>CLEAN(ARD_SAFE_PROCESSED_20220608[[#This Row],[Column13]])</f>
        <v>212</v>
      </c>
      <c r="AQ1180" t="str">
        <f>CLEAN(ARD_SAFE_PROCESSED_20220608[[#This Row],[Column14]])</f>
        <v xml:space="preserve">PV000000  </v>
      </c>
      <c r="AR1180" t="str">
        <f>CLEAN(ARD_SAFE_PROCESSED_20220608[[#This Row],[Column15]])</f>
        <v xml:space="preserve">E-COMMERCE                                        </v>
      </c>
      <c r="AS1180" t="str">
        <f>CLEAN(ARD_SAFE_PROCESSED_20220608[[#This Row],[Column16]])</f>
        <v xml:space="preserve">10191237301    </v>
      </c>
      <c r="AT1180" t="str">
        <f>CLEAN(ARD_SAFE_PROCESSED_20220608[[#This Row],[Column17]])</f>
        <v>59.59</v>
      </c>
      <c r="AU1180" t="str">
        <f>CLEAN(ARD_SAFE_PROCESSED_20220608[[#This Row],[Column18]])</f>
        <v xml:space="preserve">' </v>
      </c>
      <c r="AV1180" t="str">
        <f>CLEAN(ARD_SAFE_PROCESSED_20220608[[#This Row],[Column19]])</f>
        <v xml:space="preserve">          </v>
      </c>
      <c r="AW1180" t="str">
        <f>CLEAN(ARD_SAFE_PROCESSED_20220608[[#This Row],[Column20]])</f>
        <v>20250804</v>
      </c>
      <c r="AX1180" t="str">
        <f>CLEAN(ARD_SAFE_PROCESSED_20220608[[#This Row],[Column21]])</f>
        <v>141958</v>
      </c>
      <c r="AY1180" t="str">
        <f>LEFT(ARD_SAFE_PROCESSED_20220608[[#This Row],[Column1]],6)</f>
        <v>511842</v>
      </c>
      <c r="AZ1180" t="str">
        <f>RIGHT(ARD_SAFE_PROCESSED_20220608[[#This Row],[Column1]],4)</f>
        <v>8304</v>
      </c>
      <c r="BA1180" s="2">
        <f t="shared" si="112"/>
        <v>45995</v>
      </c>
      <c r="BB1180">
        <f t="shared" si="113"/>
        <v>16.66</v>
      </c>
      <c r="BC1180">
        <f t="shared" si="114"/>
        <v>59.59</v>
      </c>
      <c r="BD1180">
        <f t="shared" si="115"/>
        <v>6</v>
      </c>
      <c r="BE1180" t="str">
        <f t="shared" si="116"/>
        <v>F:Safe</v>
      </c>
    </row>
    <row r="1181" spans="1:57" hidden="1" x14ac:dyDescent="0.3">
      <c r="A1181" t="s">
        <v>9517</v>
      </c>
      <c r="B1181" t="s">
        <v>9518</v>
      </c>
      <c r="C1181" t="s">
        <v>9519</v>
      </c>
      <c r="D1181" t="s">
        <v>64</v>
      </c>
      <c r="E1181" t="s">
        <v>2787</v>
      </c>
      <c r="F1181" t="s">
        <v>28</v>
      </c>
      <c r="G1181" t="s">
        <v>29</v>
      </c>
      <c r="H1181" t="s">
        <v>9520</v>
      </c>
      <c r="I1181" t="s">
        <v>310</v>
      </c>
      <c r="J1181" t="s">
        <v>21</v>
      </c>
      <c r="K1181" t="s">
        <v>9521</v>
      </c>
      <c r="L1181" t="s">
        <v>9522</v>
      </c>
      <c r="M1181" t="s">
        <v>65</v>
      </c>
      <c r="N1181" t="s">
        <v>67</v>
      </c>
      <c r="O1181" t="s">
        <v>66</v>
      </c>
      <c r="P1181" t="s">
        <v>22</v>
      </c>
      <c r="Q1181" t="s">
        <v>9523</v>
      </c>
      <c r="R1181" t="s">
        <v>23</v>
      </c>
      <c r="S1181" t="s">
        <v>24</v>
      </c>
      <c r="T1181" t="s">
        <v>2787</v>
      </c>
      <c r="U1181" t="s">
        <v>9524</v>
      </c>
      <c r="W1181" t="s">
        <v>3215</v>
      </c>
      <c r="X1181" t="s">
        <v>28</v>
      </c>
      <c r="Y1181" t="e">
        <f>VLOOKUP(W1181,ARD_SAFE_PROCESSED_20220608[[#This Row],[Column11]],1,FALSE)</f>
        <v>#N/A</v>
      </c>
      <c r="AB1181" t="str">
        <f>CONCATENATE(LEFT(ARD_SAFE_PROCESSED_20220608[[#This Row],[Column1]],6),"******",RIGHT(ARD_SAFE_PROCESSED_20220608[[#This Row],[Column1]],4),";",ARD_SAFE_PROCESSED_20220608[[#This Row],[Column11]])</f>
        <v>512372******7724;75301505219007830300214</v>
      </c>
      <c r="AD1181" t="str">
        <f>CLEAN(ARD_SAFE_PROCESSED_20220608[[#This Row],[Column1]])</f>
        <v>5123720100457724</v>
      </c>
      <c r="AE1181" t="str">
        <f>CLEAN(ARD_SAFE_PROCESSED_20220608[[#This Row],[Column2]])</f>
        <v>F07304</v>
      </c>
      <c r="AF1181" t="str">
        <f>CLEAN(ARD_SAFE_PROCESSED_20220608[[#This Row],[Column3]])</f>
        <v>1266951</v>
      </c>
      <c r="AG1181" t="str">
        <f>CLEAN(ARD_SAFE_PROCESSED_20220608[[#This Row],[Column4]])</f>
        <v>PL</v>
      </c>
      <c r="AH1181" t="str">
        <f>CLEAN(ARD_SAFE_PROCESSED_20220608[[#This Row],[Column5]])</f>
        <v>20250806</v>
      </c>
      <c r="AI1181" t="str">
        <f>CLEAN(ARD_SAFE_PROCESSED_20220608[[#This Row],[Column6]])</f>
        <v>604</v>
      </c>
      <c r="AJ1181" t="str">
        <f>CLEAN(ARD_SAFE_PROCESSED_20220608[[#This Row],[Column7]])</f>
        <v>76</v>
      </c>
      <c r="AK1181" t="str">
        <f>CLEAN(ARD_SAFE_PROCESSED_20220608[[#This Row],[Column8]])</f>
        <v xml:space="preserve">NORKYS DELIVERY OLIVOS 2      </v>
      </c>
      <c r="AL1181" t="str">
        <f>CLEAN(ARD_SAFE_PROCESSED_20220608[[#This Row],[Column9]])</f>
        <v>20250807</v>
      </c>
      <c r="AM1181" t="str">
        <f>CLEAN(ARD_SAFE_PROCESSED_20220608[[#This Row],[Column10]])</f>
        <v xml:space="preserve">'                       </v>
      </c>
      <c r="AN1181" t="s">
        <v>9521</v>
      </c>
      <c r="AO1181" t="str">
        <f>CLEAN(ARD_SAFE_PROCESSED_20220608[[#This Row],[Column12]])</f>
        <v>4400</v>
      </c>
      <c r="AP1181" t="str">
        <f>CLEAN(ARD_SAFE_PROCESSED_20220608[[#This Row],[Column13]])</f>
        <v xml:space="preserve">   </v>
      </c>
      <c r="AQ1181" t="str">
        <f>CLEAN(ARD_SAFE_PROCESSED_20220608[[#This Row],[Column14]])</f>
        <v xml:space="preserve">PS0001    </v>
      </c>
      <c r="AR1181" t="str">
        <f>CLEAN(ARD_SAFE_PROCESSED_20220608[[#This Row],[Column15]])</f>
        <v xml:space="preserve">POS CONTACTLESS CHIP                              </v>
      </c>
      <c r="AS1181" t="str">
        <f>CLEAN(ARD_SAFE_PROCESSED_20220608[[#This Row],[Column16]])</f>
        <v xml:space="preserve">               </v>
      </c>
      <c r="AT1181" t="str">
        <f>CLEAN(ARD_SAFE_PROCESSED_20220608[[#This Row],[Column17]])</f>
        <v>108.50</v>
      </c>
      <c r="AU1181" t="str">
        <f>CLEAN(ARD_SAFE_PROCESSED_20220608[[#This Row],[Column18]])</f>
        <v xml:space="preserve">' </v>
      </c>
      <c r="AV1181" t="str">
        <f>CLEAN(ARD_SAFE_PROCESSED_20220608[[#This Row],[Column19]])</f>
        <v xml:space="preserve">          </v>
      </c>
      <c r="AW1181" t="str">
        <f>CLEAN(ARD_SAFE_PROCESSED_20220608[[#This Row],[Column20]])</f>
        <v>20250806</v>
      </c>
      <c r="AX1181" t="str">
        <f>CLEAN(ARD_SAFE_PROCESSED_20220608[[#This Row],[Column21]])</f>
        <v>182555</v>
      </c>
      <c r="AY1181" t="str">
        <f>LEFT(ARD_SAFE_PROCESSED_20220608[[#This Row],[Column1]],6)</f>
        <v>512372</v>
      </c>
      <c r="AZ1181" t="str">
        <f>RIGHT(ARD_SAFE_PROCESSED_20220608[[#This Row],[Column1]],4)</f>
        <v>7724</v>
      </c>
      <c r="BA1181" s="2">
        <f t="shared" si="112"/>
        <v>45998</v>
      </c>
      <c r="BB1181">
        <f t="shared" si="113"/>
        <v>30.52</v>
      </c>
      <c r="BC1181">
        <f t="shared" si="114"/>
        <v>108.5</v>
      </c>
      <c r="BD1181">
        <f t="shared" si="115"/>
        <v>4</v>
      </c>
      <c r="BE1181" t="str">
        <f t="shared" si="116"/>
        <v>F:Safe</v>
      </c>
    </row>
    <row r="1182" spans="1:57" hidden="1" x14ac:dyDescent="0.3">
      <c r="A1182" t="s">
        <v>9517</v>
      </c>
      <c r="B1182" t="s">
        <v>9525</v>
      </c>
      <c r="C1182" t="s">
        <v>9526</v>
      </c>
      <c r="D1182" t="s">
        <v>64</v>
      </c>
      <c r="E1182" t="s">
        <v>326</v>
      </c>
      <c r="F1182" t="s">
        <v>28</v>
      </c>
      <c r="G1182" t="s">
        <v>29</v>
      </c>
      <c r="H1182" t="s">
        <v>9527</v>
      </c>
      <c r="I1182" t="s">
        <v>326</v>
      </c>
      <c r="J1182" t="s">
        <v>21</v>
      </c>
      <c r="K1182" t="s">
        <v>9528</v>
      </c>
      <c r="L1182" t="s">
        <v>9529</v>
      </c>
      <c r="M1182" t="s">
        <v>65</v>
      </c>
      <c r="N1182" t="s">
        <v>67</v>
      </c>
      <c r="O1182" t="s">
        <v>66</v>
      </c>
      <c r="P1182" t="s">
        <v>22</v>
      </c>
      <c r="Q1182" t="s">
        <v>9530</v>
      </c>
      <c r="R1182" t="s">
        <v>23</v>
      </c>
      <c r="S1182" t="s">
        <v>24</v>
      </c>
      <c r="T1182" t="s">
        <v>326</v>
      </c>
      <c r="U1182" t="s">
        <v>9531</v>
      </c>
      <c r="W1182" t="s">
        <v>3268</v>
      </c>
      <c r="X1182" t="s">
        <v>28</v>
      </c>
      <c r="Y1182" t="e">
        <f>VLOOKUP(W1182,ARD_SAFE_PROCESSED_20220608[[#This Row],[Column11]],1,FALSE)</f>
        <v>#N/A</v>
      </c>
      <c r="AB1182" t="str">
        <f>CONCATENATE(LEFT(ARD_SAFE_PROCESSED_20220608[[#This Row],[Column1]],6),"******",RIGHT(ARD_SAFE_PROCESSED_20220608[[#This Row],[Column1]],4),";",ARD_SAFE_PROCESSED_20220608[[#This Row],[Column11]])</f>
        <v>512372******7724;75301505221007283000283</v>
      </c>
      <c r="AD1182" t="str">
        <f>CLEAN(ARD_SAFE_PROCESSED_20220608[[#This Row],[Column1]])</f>
        <v>5123720100457724</v>
      </c>
      <c r="AE1182" t="str">
        <f>CLEAN(ARD_SAFE_PROCESSED_20220608[[#This Row],[Column2]])</f>
        <v>R08835</v>
      </c>
      <c r="AF1182" t="str">
        <f>CLEAN(ARD_SAFE_PROCESSED_20220608[[#This Row],[Column3]])</f>
        <v>1047867</v>
      </c>
      <c r="AG1182" t="str">
        <f>CLEAN(ARD_SAFE_PROCESSED_20220608[[#This Row],[Column4]])</f>
        <v>PL</v>
      </c>
      <c r="AH1182" t="str">
        <f>CLEAN(ARD_SAFE_PROCESSED_20220608[[#This Row],[Column5]])</f>
        <v>20250809</v>
      </c>
      <c r="AI1182" t="str">
        <f>CLEAN(ARD_SAFE_PROCESSED_20220608[[#This Row],[Column6]])</f>
        <v>604</v>
      </c>
      <c r="AJ1182" t="str">
        <f>CLEAN(ARD_SAFE_PROCESSED_20220608[[#This Row],[Column7]])</f>
        <v>76</v>
      </c>
      <c r="AK1182" t="str">
        <f>CLEAN(ARD_SAFE_PROCESSED_20220608[[#This Row],[Column8]])</f>
        <v xml:space="preserve">2003 MASS GUILLERMO10SJM MS   </v>
      </c>
      <c r="AL1182" t="str">
        <f>CLEAN(ARD_SAFE_PROCESSED_20220608[[#This Row],[Column9]])</f>
        <v>20250809</v>
      </c>
      <c r="AM1182" t="str">
        <f>CLEAN(ARD_SAFE_PROCESSED_20220608[[#This Row],[Column10]])</f>
        <v xml:space="preserve">'                       </v>
      </c>
      <c r="AN1182" t="s">
        <v>9528</v>
      </c>
      <c r="AO1182" t="str">
        <f>CLEAN(ARD_SAFE_PROCESSED_20220608[[#This Row],[Column12]])</f>
        <v>5825</v>
      </c>
      <c r="AP1182" t="str">
        <f>CLEAN(ARD_SAFE_PROCESSED_20220608[[#This Row],[Column13]])</f>
        <v xml:space="preserve">   </v>
      </c>
      <c r="AQ1182" t="str">
        <f>CLEAN(ARD_SAFE_PROCESSED_20220608[[#This Row],[Column14]])</f>
        <v xml:space="preserve">PS0001    </v>
      </c>
      <c r="AR1182" t="str">
        <f>CLEAN(ARD_SAFE_PROCESSED_20220608[[#This Row],[Column15]])</f>
        <v xml:space="preserve">POS CONTACTLESS CHIP                              </v>
      </c>
      <c r="AS1182" t="str">
        <f>CLEAN(ARD_SAFE_PROCESSED_20220608[[#This Row],[Column16]])</f>
        <v xml:space="preserve">               </v>
      </c>
      <c r="AT1182" t="str">
        <f>CLEAN(ARD_SAFE_PROCESSED_20220608[[#This Row],[Column17]])</f>
        <v>126.80</v>
      </c>
      <c r="AU1182" t="str">
        <f>CLEAN(ARD_SAFE_PROCESSED_20220608[[#This Row],[Column18]])</f>
        <v xml:space="preserve">' </v>
      </c>
      <c r="AV1182" t="str">
        <f>CLEAN(ARD_SAFE_PROCESSED_20220608[[#This Row],[Column19]])</f>
        <v xml:space="preserve">          </v>
      </c>
      <c r="AW1182" t="str">
        <f>CLEAN(ARD_SAFE_PROCESSED_20220608[[#This Row],[Column20]])</f>
        <v>20250809</v>
      </c>
      <c r="AX1182" t="str">
        <f>CLEAN(ARD_SAFE_PROCESSED_20220608[[#This Row],[Column21]])</f>
        <v>125402</v>
      </c>
      <c r="AY1182" t="str">
        <f>LEFT(ARD_SAFE_PROCESSED_20220608[[#This Row],[Column1]],6)</f>
        <v>512372</v>
      </c>
      <c r="AZ1182" t="str">
        <f>RIGHT(ARD_SAFE_PROCESSED_20220608[[#This Row],[Column1]],4)</f>
        <v>7724</v>
      </c>
      <c r="BA1182" s="2">
        <f t="shared" si="112"/>
        <v>45998</v>
      </c>
      <c r="BB1182">
        <f t="shared" si="113"/>
        <v>35.89</v>
      </c>
      <c r="BC1182">
        <f t="shared" si="114"/>
        <v>126.8</v>
      </c>
      <c r="BD1182">
        <f t="shared" si="115"/>
        <v>4</v>
      </c>
      <c r="BE1182" t="str">
        <f t="shared" si="116"/>
        <v>F:Safe</v>
      </c>
    </row>
    <row r="1183" spans="1:57" hidden="1" x14ac:dyDescent="0.3">
      <c r="A1183" t="s">
        <v>433</v>
      </c>
      <c r="B1183" t="s">
        <v>9027</v>
      </c>
      <c r="C1183" t="s">
        <v>235</v>
      </c>
      <c r="D1183" t="s">
        <v>25</v>
      </c>
      <c r="E1183" t="s">
        <v>2850</v>
      </c>
      <c r="F1183" t="s">
        <v>28</v>
      </c>
      <c r="G1183" t="s">
        <v>29</v>
      </c>
      <c r="H1183" t="s">
        <v>144</v>
      </c>
      <c r="I1183" t="s">
        <v>2850</v>
      </c>
      <c r="J1183" t="s">
        <v>21</v>
      </c>
      <c r="K1183" t="s">
        <v>9028</v>
      </c>
      <c r="L1183" t="s">
        <v>9029</v>
      </c>
      <c r="M1183" t="s">
        <v>409</v>
      </c>
      <c r="N1183" t="s">
        <v>26</v>
      </c>
      <c r="O1183" t="s">
        <v>27</v>
      </c>
      <c r="P1183" t="s">
        <v>9030</v>
      </c>
      <c r="Q1183" t="s">
        <v>9031</v>
      </c>
      <c r="R1183" t="s">
        <v>23</v>
      </c>
      <c r="S1183" t="s">
        <v>24</v>
      </c>
      <c r="T1183" t="s">
        <v>2850</v>
      </c>
      <c r="U1183" t="s">
        <v>598</v>
      </c>
      <c r="W1183" t="s">
        <v>3121</v>
      </c>
      <c r="X1183" t="s">
        <v>28</v>
      </c>
      <c r="Y1183" t="e">
        <f>VLOOKUP(W1183,ARD_SAFE_PROCESSED_20220608[[#This Row],[Column11]],1,FALSE)</f>
        <v>#N/A</v>
      </c>
      <c r="AB1183" t="str">
        <f>CONCATENATE(LEFT(ARD_SAFE_PROCESSED_20220608[[#This Row],[Column1]],6),"******",RIGHT(ARD_SAFE_PROCESSED_20220608[[#This Row],[Column1]],4),";",ARD_SAFE_PROCESSED_20220608[[#This Row],[Column11]])</f>
        <v>511842******8304;75301505222004013527643</v>
      </c>
      <c r="AD1183" t="str">
        <f>CLEAN(ARD_SAFE_PROCESSED_20220608[[#This Row],[Column1]])</f>
        <v>5118420418188304</v>
      </c>
      <c r="AE1183" t="str">
        <f>CLEAN(ARD_SAFE_PROCESSED_20220608[[#This Row],[Column2]])</f>
        <v>090419</v>
      </c>
      <c r="AF1183" t="str">
        <f>CLEAN(ARD_SAFE_PROCESSED_20220608[[#This Row],[Column3]])</f>
        <v>4039447</v>
      </c>
      <c r="AG1183" t="str">
        <f>CLEAN(ARD_SAFE_PROCESSED_20220608[[#This Row],[Column4]])</f>
        <v>EC</v>
      </c>
      <c r="AH1183" t="str">
        <f>CLEAN(ARD_SAFE_PROCESSED_20220608[[#This Row],[Column5]])</f>
        <v>20250810</v>
      </c>
      <c r="AI1183" t="str">
        <f>CLEAN(ARD_SAFE_PROCESSED_20220608[[#This Row],[Column6]])</f>
        <v>604</v>
      </c>
      <c r="AJ1183" t="str">
        <f>CLEAN(ARD_SAFE_PROCESSED_20220608[[#This Row],[Column7]])</f>
        <v>76</v>
      </c>
      <c r="AK1183" t="str">
        <f>CLEAN(ARD_SAFE_PROCESSED_20220608[[#This Row],[Column8]])</f>
        <v xml:space="preserve">DLC*RAPPI PERU                </v>
      </c>
      <c r="AL1183" t="str">
        <f>CLEAN(ARD_SAFE_PROCESSED_20220608[[#This Row],[Column9]])</f>
        <v>20250810</v>
      </c>
      <c r="AM1183" t="str">
        <f>CLEAN(ARD_SAFE_PROCESSED_20220608[[#This Row],[Column10]])</f>
        <v xml:space="preserve">'                       </v>
      </c>
      <c r="AN1183" t="s">
        <v>9028</v>
      </c>
      <c r="AO1183" t="str">
        <f>CLEAN(ARD_SAFE_PROCESSED_20220608[[#This Row],[Column12]])</f>
        <v>676703</v>
      </c>
      <c r="AP1183" t="str">
        <f>CLEAN(ARD_SAFE_PROCESSED_20220608[[#This Row],[Column13]])</f>
        <v>214</v>
      </c>
      <c r="AQ1183" t="str">
        <f>CLEAN(ARD_SAFE_PROCESSED_20220608[[#This Row],[Column14]])</f>
        <v xml:space="preserve">PV000000  </v>
      </c>
      <c r="AR1183" t="str">
        <f>CLEAN(ARD_SAFE_PROCESSED_20220608[[#This Row],[Column15]])</f>
        <v xml:space="preserve">E-COMMERCE                                        </v>
      </c>
      <c r="AS1183" t="str">
        <f>CLEAN(ARD_SAFE_PROCESSED_20220608[[#This Row],[Column16]])</f>
        <v xml:space="preserve">11279723398    </v>
      </c>
      <c r="AT1183" t="str">
        <f>CLEAN(ARD_SAFE_PROCESSED_20220608[[#This Row],[Column17]])</f>
        <v>72.39</v>
      </c>
      <c r="AU1183" t="str">
        <f>CLEAN(ARD_SAFE_PROCESSED_20220608[[#This Row],[Column18]])</f>
        <v xml:space="preserve">' </v>
      </c>
      <c r="AV1183" t="str">
        <f>CLEAN(ARD_SAFE_PROCESSED_20220608[[#This Row],[Column19]])</f>
        <v xml:space="preserve">          </v>
      </c>
      <c r="AW1183" t="str">
        <f>CLEAN(ARD_SAFE_PROCESSED_20220608[[#This Row],[Column20]])</f>
        <v>20250810</v>
      </c>
      <c r="AX1183" t="str">
        <f>CLEAN(ARD_SAFE_PROCESSED_20220608[[#This Row],[Column21]])</f>
        <v>172452</v>
      </c>
      <c r="AY1183" t="str">
        <f>LEFT(ARD_SAFE_PROCESSED_20220608[[#This Row],[Column1]],6)</f>
        <v>511842</v>
      </c>
      <c r="AZ1183" t="str">
        <f>RIGHT(ARD_SAFE_PROCESSED_20220608[[#This Row],[Column1]],4)</f>
        <v>8304</v>
      </c>
      <c r="BA1183" s="2">
        <f t="shared" si="112"/>
        <v>45995</v>
      </c>
      <c r="BB1183">
        <f t="shared" si="113"/>
        <v>20.49</v>
      </c>
      <c r="BC1183">
        <f t="shared" si="114"/>
        <v>72.39</v>
      </c>
      <c r="BD1183">
        <f t="shared" si="115"/>
        <v>6</v>
      </c>
      <c r="BE1183" t="str">
        <f t="shared" si="116"/>
        <v>F:Safe</v>
      </c>
    </row>
    <row r="1184" spans="1:57" hidden="1" x14ac:dyDescent="0.3">
      <c r="A1184" t="s">
        <v>10076</v>
      </c>
      <c r="B1184" t="s">
        <v>10088</v>
      </c>
      <c r="C1184" t="s">
        <v>127</v>
      </c>
      <c r="D1184" t="s">
        <v>25</v>
      </c>
      <c r="E1184" t="s">
        <v>2850</v>
      </c>
      <c r="F1184" t="s">
        <v>28</v>
      </c>
      <c r="G1184" t="s">
        <v>29</v>
      </c>
      <c r="H1184" t="s">
        <v>128</v>
      </c>
      <c r="I1184" t="s">
        <v>2850</v>
      </c>
      <c r="J1184" t="s">
        <v>21</v>
      </c>
      <c r="K1184" t="s">
        <v>10089</v>
      </c>
      <c r="L1184" t="s">
        <v>10090</v>
      </c>
      <c r="M1184" t="s">
        <v>399</v>
      </c>
      <c r="N1184" t="s">
        <v>26</v>
      </c>
      <c r="O1184" t="s">
        <v>27</v>
      </c>
      <c r="P1184" t="s">
        <v>10091</v>
      </c>
      <c r="Q1184" t="s">
        <v>8371</v>
      </c>
      <c r="R1184" t="s">
        <v>23</v>
      </c>
      <c r="S1184" t="s">
        <v>24</v>
      </c>
      <c r="T1184" t="s">
        <v>2850</v>
      </c>
      <c r="U1184" t="s">
        <v>10092</v>
      </c>
      <c r="W1184" t="s">
        <v>3351</v>
      </c>
      <c r="X1184" t="s">
        <v>28</v>
      </c>
      <c r="Y1184" t="e">
        <f>VLOOKUP(W1184,ARD_SAFE_PROCESSED_20220608[[#This Row],[Column11]],1,FALSE)</f>
        <v>#N/A</v>
      </c>
      <c r="AB1184" t="str">
        <f>CONCATENATE(LEFT(ARD_SAFE_PROCESSED_20220608[[#This Row],[Column1]],6),"******",RIGHT(ARD_SAFE_PROCESSED_20220608[[#This Row],[Column1]],4),";",ARD_SAFE_PROCESSED_20220608[[#This Row],[Column11]])</f>
        <v>525435******3549;75301505222004019601012</v>
      </c>
      <c r="AD1184" t="str">
        <f>CLEAN(ARD_SAFE_PROCESSED_20220608[[#This Row],[Column1]])</f>
        <v>5254350074793549</v>
      </c>
      <c r="AE1184" t="str">
        <f>CLEAN(ARD_SAFE_PROCESSED_20220608[[#This Row],[Column2]])</f>
        <v>073768</v>
      </c>
      <c r="AF1184" t="str">
        <f>CLEAN(ARD_SAFE_PROCESSED_20220608[[#This Row],[Column3]])</f>
        <v>4040781</v>
      </c>
      <c r="AG1184" t="str">
        <f>CLEAN(ARD_SAFE_PROCESSED_20220608[[#This Row],[Column4]])</f>
        <v>EC</v>
      </c>
      <c r="AH1184" t="str">
        <f>CLEAN(ARD_SAFE_PROCESSED_20220608[[#This Row],[Column5]])</f>
        <v>20250810</v>
      </c>
      <c r="AI1184" t="str">
        <f>CLEAN(ARD_SAFE_PROCESSED_20220608[[#This Row],[Column6]])</f>
        <v>604</v>
      </c>
      <c r="AJ1184" t="str">
        <f>CLEAN(ARD_SAFE_PROCESSED_20220608[[#This Row],[Column7]])</f>
        <v>76</v>
      </c>
      <c r="AK1184" t="str">
        <f>CLEAN(ARD_SAFE_PROCESSED_20220608[[#This Row],[Column8]])</f>
        <v xml:space="preserve">DLC*HOTMART                   </v>
      </c>
      <c r="AL1184" t="str">
        <f>CLEAN(ARD_SAFE_PROCESSED_20220608[[#This Row],[Column9]])</f>
        <v>20250810</v>
      </c>
      <c r="AM1184" t="str">
        <f>CLEAN(ARD_SAFE_PROCESSED_20220608[[#This Row],[Column10]])</f>
        <v xml:space="preserve">'                       </v>
      </c>
      <c r="AN1184" t="s">
        <v>10089</v>
      </c>
      <c r="AO1184" t="str">
        <f>CLEAN(ARD_SAFE_PROCESSED_20220608[[#This Row],[Column12]])</f>
        <v>514628</v>
      </c>
      <c r="AP1184" t="str">
        <f>CLEAN(ARD_SAFE_PROCESSED_20220608[[#This Row],[Column13]])</f>
        <v>210</v>
      </c>
      <c r="AQ1184" t="str">
        <f>CLEAN(ARD_SAFE_PROCESSED_20220608[[#This Row],[Column14]])</f>
        <v xml:space="preserve">PV000000  </v>
      </c>
      <c r="AR1184" t="str">
        <f>CLEAN(ARD_SAFE_PROCESSED_20220608[[#This Row],[Column15]])</f>
        <v xml:space="preserve">E-COMMERCE                                        </v>
      </c>
      <c r="AS1184" t="str">
        <f>CLEAN(ARD_SAFE_PROCESSED_20220608[[#This Row],[Column16]])</f>
        <v xml:space="preserve">11276052403    </v>
      </c>
      <c r="AT1184" t="str">
        <f>CLEAN(ARD_SAFE_PROCESSED_20220608[[#This Row],[Column17]])</f>
        <v>102.00</v>
      </c>
      <c r="AU1184" t="str">
        <f>CLEAN(ARD_SAFE_PROCESSED_20220608[[#This Row],[Column18]])</f>
        <v xml:space="preserve">' </v>
      </c>
      <c r="AV1184" t="str">
        <f>CLEAN(ARD_SAFE_PROCESSED_20220608[[#This Row],[Column19]])</f>
        <v xml:space="preserve">          </v>
      </c>
      <c r="AW1184" t="str">
        <f>CLEAN(ARD_SAFE_PROCESSED_20220608[[#This Row],[Column20]])</f>
        <v>20250810</v>
      </c>
      <c r="AX1184" t="str">
        <f>CLEAN(ARD_SAFE_PROCESSED_20220608[[#This Row],[Column21]])</f>
        <v>101419</v>
      </c>
      <c r="AY1184" t="str">
        <f>LEFT(ARD_SAFE_PROCESSED_20220608[[#This Row],[Column1]],6)</f>
        <v>525435</v>
      </c>
      <c r="AZ1184" t="str">
        <f>RIGHT(ARD_SAFE_PROCESSED_20220608[[#This Row],[Column1]],4)</f>
        <v>3549</v>
      </c>
      <c r="BA1184" s="2">
        <f t="shared" si="112"/>
        <v>45996</v>
      </c>
      <c r="BB1184">
        <f t="shared" si="113"/>
        <v>28.87</v>
      </c>
      <c r="BC1184">
        <f t="shared" si="114"/>
        <v>102</v>
      </c>
      <c r="BD1184">
        <f t="shared" si="115"/>
        <v>6</v>
      </c>
      <c r="BE1184" t="str">
        <f t="shared" si="116"/>
        <v>F:Safe</v>
      </c>
    </row>
    <row r="1185" spans="1:57" hidden="1" x14ac:dyDescent="0.3">
      <c r="A1185" t="s">
        <v>10076</v>
      </c>
      <c r="B1185" t="s">
        <v>10093</v>
      </c>
      <c r="C1185" t="s">
        <v>127</v>
      </c>
      <c r="D1185" t="s">
        <v>25</v>
      </c>
      <c r="E1185" t="s">
        <v>2850</v>
      </c>
      <c r="F1185" t="s">
        <v>28</v>
      </c>
      <c r="G1185" t="s">
        <v>29</v>
      </c>
      <c r="H1185" t="s">
        <v>128</v>
      </c>
      <c r="I1185" t="s">
        <v>2850</v>
      </c>
      <c r="J1185" t="s">
        <v>21</v>
      </c>
      <c r="K1185" t="s">
        <v>10094</v>
      </c>
      <c r="L1185" t="s">
        <v>10095</v>
      </c>
      <c r="M1185" t="s">
        <v>399</v>
      </c>
      <c r="N1185" t="s">
        <v>26</v>
      </c>
      <c r="O1185" t="s">
        <v>27</v>
      </c>
      <c r="P1185" t="s">
        <v>10096</v>
      </c>
      <c r="Q1185" t="s">
        <v>10081</v>
      </c>
      <c r="R1185" t="s">
        <v>23</v>
      </c>
      <c r="S1185" t="s">
        <v>24</v>
      </c>
      <c r="T1185" t="s">
        <v>2850</v>
      </c>
      <c r="U1185" t="s">
        <v>10097</v>
      </c>
      <c r="W1185" t="s">
        <v>3347</v>
      </c>
      <c r="X1185" t="s">
        <v>28</v>
      </c>
      <c r="Y1185" t="e">
        <f>VLOOKUP(W1185,ARD_SAFE_PROCESSED_20220608[[#This Row],[Column11]],1,FALSE)</f>
        <v>#N/A</v>
      </c>
      <c r="AB1185" t="str">
        <f>CONCATENATE(LEFT(ARD_SAFE_PROCESSED_20220608[[#This Row],[Column1]],6),"******",RIGHT(ARD_SAFE_PROCESSED_20220608[[#This Row],[Column1]],4),";",ARD_SAFE_PROCESSED_20220608[[#This Row],[Column11]])</f>
        <v>525435******3549;75301505222004019601061</v>
      </c>
      <c r="AD1185" t="str">
        <f>CLEAN(ARD_SAFE_PROCESSED_20220608[[#This Row],[Column1]])</f>
        <v>5254350074793549</v>
      </c>
      <c r="AE1185" t="str">
        <f>CLEAN(ARD_SAFE_PROCESSED_20220608[[#This Row],[Column2]])</f>
        <v>263468</v>
      </c>
      <c r="AF1185" t="str">
        <f>CLEAN(ARD_SAFE_PROCESSED_20220608[[#This Row],[Column3]])</f>
        <v>4040781</v>
      </c>
      <c r="AG1185" t="str">
        <f>CLEAN(ARD_SAFE_PROCESSED_20220608[[#This Row],[Column4]])</f>
        <v>EC</v>
      </c>
      <c r="AH1185" t="str">
        <f>CLEAN(ARD_SAFE_PROCESSED_20220608[[#This Row],[Column5]])</f>
        <v>20250810</v>
      </c>
      <c r="AI1185" t="str">
        <f>CLEAN(ARD_SAFE_PROCESSED_20220608[[#This Row],[Column6]])</f>
        <v>604</v>
      </c>
      <c r="AJ1185" t="str">
        <f>CLEAN(ARD_SAFE_PROCESSED_20220608[[#This Row],[Column7]])</f>
        <v>76</v>
      </c>
      <c r="AK1185" t="str">
        <f>CLEAN(ARD_SAFE_PROCESSED_20220608[[#This Row],[Column8]])</f>
        <v xml:space="preserve">DLC*HOTMART                   </v>
      </c>
      <c r="AL1185" t="str">
        <f>CLEAN(ARD_SAFE_PROCESSED_20220608[[#This Row],[Column9]])</f>
        <v>20250810</v>
      </c>
      <c r="AM1185" t="str">
        <f>CLEAN(ARD_SAFE_PROCESSED_20220608[[#This Row],[Column10]])</f>
        <v xml:space="preserve">'                       </v>
      </c>
      <c r="AN1185" t="s">
        <v>10094</v>
      </c>
      <c r="AO1185" t="str">
        <f>CLEAN(ARD_SAFE_PROCESSED_20220608[[#This Row],[Column12]])</f>
        <v>514715</v>
      </c>
      <c r="AP1185" t="str">
        <f>CLEAN(ARD_SAFE_PROCESSED_20220608[[#This Row],[Column13]])</f>
        <v>210</v>
      </c>
      <c r="AQ1185" t="str">
        <f>CLEAN(ARD_SAFE_PROCESSED_20220608[[#This Row],[Column14]])</f>
        <v xml:space="preserve">PV000000  </v>
      </c>
      <c r="AR1185" t="str">
        <f>CLEAN(ARD_SAFE_PROCESSED_20220608[[#This Row],[Column15]])</f>
        <v xml:space="preserve">E-COMMERCE                                        </v>
      </c>
      <c r="AS1185" t="str">
        <f>CLEAN(ARD_SAFE_PROCESSED_20220608[[#This Row],[Column16]])</f>
        <v xml:space="preserve">11276054618    </v>
      </c>
      <c r="AT1185" t="str">
        <f>CLEAN(ARD_SAFE_PROCESSED_20220608[[#This Row],[Column17]])</f>
        <v>109.00</v>
      </c>
      <c r="AU1185" t="str">
        <f>CLEAN(ARD_SAFE_PROCESSED_20220608[[#This Row],[Column18]])</f>
        <v xml:space="preserve">' </v>
      </c>
      <c r="AV1185" t="str">
        <f>CLEAN(ARD_SAFE_PROCESSED_20220608[[#This Row],[Column19]])</f>
        <v xml:space="preserve">          </v>
      </c>
      <c r="AW1185" t="str">
        <f>CLEAN(ARD_SAFE_PROCESSED_20220608[[#This Row],[Column20]])</f>
        <v>20250810</v>
      </c>
      <c r="AX1185" t="str">
        <f>CLEAN(ARD_SAFE_PROCESSED_20220608[[#This Row],[Column21]])</f>
        <v>101438</v>
      </c>
      <c r="AY1185" t="str">
        <f>LEFT(ARD_SAFE_PROCESSED_20220608[[#This Row],[Column1]],6)</f>
        <v>525435</v>
      </c>
      <c r="AZ1185" t="str">
        <f>RIGHT(ARD_SAFE_PROCESSED_20220608[[#This Row],[Column1]],4)</f>
        <v>3549</v>
      </c>
      <c r="BA1185" s="2">
        <f t="shared" si="112"/>
        <v>45998</v>
      </c>
      <c r="BB1185">
        <f t="shared" si="113"/>
        <v>30.85</v>
      </c>
      <c r="BC1185">
        <f t="shared" si="114"/>
        <v>109</v>
      </c>
      <c r="BD1185">
        <f t="shared" si="115"/>
        <v>6</v>
      </c>
      <c r="BE1185" t="str">
        <f t="shared" si="116"/>
        <v>F:Safe</v>
      </c>
    </row>
    <row r="1186" spans="1:57" hidden="1" x14ac:dyDescent="0.3">
      <c r="A1186" t="s">
        <v>10076</v>
      </c>
      <c r="B1186" t="s">
        <v>10117</v>
      </c>
      <c r="C1186" t="s">
        <v>127</v>
      </c>
      <c r="D1186" t="s">
        <v>25</v>
      </c>
      <c r="E1186" t="s">
        <v>2850</v>
      </c>
      <c r="F1186" t="s">
        <v>28</v>
      </c>
      <c r="G1186" t="s">
        <v>29</v>
      </c>
      <c r="H1186" t="s">
        <v>128</v>
      </c>
      <c r="I1186" t="s">
        <v>2850</v>
      </c>
      <c r="J1186" t="s">
        <v>21</v>
      </c>
      <c r="K1186" t="s">
        <v>10118</v>
      </c>
      <c r="L1186" t="s">
        <v>10119</v>
      </c>
      <c r="M1186" t="s">
        <v>399</v>
      </c>
      <c r="N1186" t="s">
        <v>26</v>
      </c>
      <c r="O1186" t="s">
        <v>27</v>
      </c>
      <c r="P1186" t="s">
        <v>10120</v>
      </c>
      <c r="Q1186" t="s">
        <v>4779</v>
      </c>
      <c r="R1186" t="s">
        <v>23</v>
      </c>
      <c r="S1186" t="s">
        <v>24</v>
      </c>
      <c r="T1186" t="s">
        <v>2850</v>
      </c>
      <c r="U1186" t="s">
        <v>10121</v>
      </c>
      <c r="W1186" t="s">
        <v>3221</v>
      </c>
      <c r="X1186" t="s">
        <v>28</v>
      </c>
      <c r="Y1186" t="e">
        <f>VLOOKUP(W1186,ARD_SAFE_PROCESSED_20220608[[#This Row],[Column11]],1,FALSE)</f>
        <v>#N/A</v>
      </c>
      <c r="AB1186" t="str">
        <f>CONCATENATE(LEFT(ARD_SAFE_PROCESSED_20220608[[#This Row],[Column1]],6),"******",RIGHT(ARD_SAFE_PROCESSED_20220608[[#This Row],[Column1]],4),";",ARD_SAFE_PROCESSED_20220608[[#This Row],[Column11]])</f>
        <v>525435******3549;75301505222004019601228</v>
      </c>
      <c r="AD1186" t="str">
        <f>CLEAN(ARD_SAFE_PROCESSED_20220608[[#This Row],[Column1]])</f>
        <v>5254350074793549</v>
      </c>
      <c r="AE1186" t="str">
        <f>CLEAN(ARD_SAFE_PROCESSED_20220608[[#This Row],[Column2]])</f>
        <v>496465</v>
      </c>
      <c r="AF1186" t="str">
        <f>CLEAN(ARD_SAFE_PROCESSED_20220608[[#This Row],[Column3]])</f>
        <v>4040781</v>
      </c>
      <c r="AG1186" t="str">
        <f>CLEAN(ARD_SAFE_PROCESSED_20220608[[#This Row],[Column4]])</f>
        <v>EC</v>
      </c>
      <c r="AH1186" t="str">
        <f>CLEAN(ARD_SAFE_PROCESSED_20220608[[#This Row],[Column5]])</f>
        <v>20250810</v>
      </c>
      <c r="AI1186" t="str">
        <f>CLEAN(ARD_SAFE_PROCESSED_20220608[[#This Row],[Column6]])</f>
        <v>604</v>
      </c>
      <c r="AJ1186" t="str">
        <f>CLEAN(ARD_SAFE_PROCESSED_20220608[[#This Row],[Column7]])</f>
        <v>76</v>
      </c>
      <c r="AK1186" t="str">
        <f>CLEAN(ARD_SAFE_PROCESSED_20220608[[#This Row],[Column8]])</f>
        <v xml:space="preserve">DLC*HOTMART                   </v>
      </c>
      <c r="AL1186" t="str">
        <f>CLEAN(ARD_SAFE_PROCESSED_20220608[[#This Row],[Column9]])</f>
        <v>20250810</v>
      </c>
      <c r="AM1186" t="str">
        <f>CLEAN(ARD_SAFE_PROCESSED_20220608[[#This Row],[Column10]])</f>
        <v xml:space="preserve">'                       </v>
      </c>
      <c r="AN1186" t="s">
        <v>10118</v>
      </c>
      <c r="AO1186" t="str">
        <f>CLEAN(ARD_SAFE_PROCESSED_20220608[[#This Row],[Column12]])</f>
        <v>514559</v>
      </c>
      <c r="AP1186" t="str">
        <f>CLEAN(ARD_SAFE_PROCESSED_20220608[[#This Row],[Column13]])</f>
        <v>210</v>
      </c>
      <c r="AQ1186" t="str">
        <f>CLEAN(ARD_SAFE_PROCESSED_20220608[[#This Row],[Column14]])</f>
        <v xml:space="preserve">PV000000  </v>
      </c>
      <c r="AR1186" t="str">
        <f>CLEAN(ARD_SAFE_PROCESSED_20220608[[#This Row],[Column15]])</f>
        <v xml:space="preserve">E-COMMERCE                                        </v>
      </c>
      <c r="AS1186" t="str">
        <f>CLEAN(ARD_SAFE_PROCESSED_20220608[[#This Row],[Column16]])</f>
        <v xml:space="preserve">11276050083    </v>
      </c>
      <c r="AT1186" t="str">
        <f>CLEAN(ARD_SAFE_PROCESSED_20220608[[#This Row],[Column17]])</f>
        <v>177.00</v>
      </c>
      <c r="AU1186" t="str">
        <f>CLEAN(ARD_SAFE_PROCESSED_20220608[[#This Row],[Column18]])</f>
        <v xml:space="preserve">' </v>
      </c>
      <c r="AV1186" t="str">
        <f>CLEAN(ARD_SAFE_PROCESSED_20220608[[#This Row],[Column19]])</f>
        <v xml:space="preserve">          </v>
      </c>
      <c r="AW1186" t="str">
        <f>CLEAN(ARD_SAFE_PROCESSED_20220608[[#This Row],[Column20]])</f>
        <v>20250810</v>
      </c>
      <c r="AX1186" t="str">
        <f>CLEAN(ARD_SAFE_PROCESSED_20220608[[#This Row],[Column21]])</f>
        <v>101402</v>
      </c>
      <c r="AY1186" t="str">
        <f>LEFT(ARD_SAFE_PROCESSED_20220608[[#This Row],[Column1]],6)</f>
        <v>525435</v>
      </c>
      <c r="AZ1186" t="str">
        <f>RIGHT(ARD_SAFE_PROCESSED_20220608[[#This Row],[Column1]],4)</f>
        <v>3549</v>
      </c>
      <c r="BA1186" s="2">
        <f t="shared" si="112"/>
        <v>45996</v>
      </c>
      <c r="BB1186">
        <f t="shared" si="113"/>
        <v>50.09</v>
      </c>
      <c r="BC1186">
        <f t="shared" si="114"/>
        <v>177</v>
      </c>
      <c r="BD1186">
        <f t="shared" si="115"/>
        <v>6</v>
      </c>
      <c r="BE1186" t="str">
        <f t="shared" si="116"/>
        <v>F:Safe</v>
      </c>
    </row>
    <row r="1187" spans="1:57" hidden="1" x14ac:dyDescent="0.3">
      <c r="A1187" t="s">
        <v>433</v>
      </c>
      <c r="B1187" t="s">
        <v>9022</v>
      </c>
      <c r="C1187" t="s">
        <v>143</v>
      </c>
      <c r="D1187" t="s">
        <v>25</v>
      </c>
      <c r="E1187" t="s">
        <v>2874</v>
      </c>
      <c r="F1187" t="s">
        <v>28</v>
      </c>
      <c r="G1187" t="s">
        <v>29</v>
      </c>
      <c r="H1187" t="s">
        <v>144</v>
      </c>
      <c r="I1187" t="s">
        <v>2874</v>
      </c>
      <c r="J1187" t="s">
        <v>21</v>
      </c>
      <c r="K1187" t="s">
        <v>9023</v>
      </c>
      <c r="L1187" t="s">
        <v>9024</v>
      </c>
      <c r="M1187" t="s">
        <v>418</v>
      </c>
      <c r="N1187" t="s">
        <v>26</v>
      </c>
      <c r="O1187" t="s">
        <v>27</v>
      </c>
      <c r="P1187" t="s">
        <v>9025</v>
      </c>
      <c r="Q1187" t="s">
        <v>435</v>
      </c>
      <c r="R1187" t="s">
        <v>23</v>
      </c>
      <c r="S1187" t="s">
        <v>24</v>
      </c>
      <c r="T1187" t="s">
        <v>2874</v>
      </c>
      <c r="U1187" t="s">
        <v>9026</v>
      </c>
      <c r="W1187" t="s">
        <v>10942</v>
      </c>
      <c r="X1187" t="s">
        <v>28</v>
      </c>
      <c r="Y1187" t="e">
        <f>VLOOKUP(W1187,ARD_SAFE_PROCESSED_20220608[[#This Row],[Column11]],1,FALSE)</f>
        <v>#N/A</v>
      </c>
      <c r="AB1187" t="str">
        <f>CONCATENATE(LEFT(ARD_SAFE_PROCESSED_20220608[[#This Row],[Column1]],6),"******",RIGHT(ARD_SAFE_PROCESSED_20220608[[#This Row],[Column1]],4),";",ARD_SAFE_PROCESSED_20220608[[#This Row],[Column11]])</f>
        <v>511842******8304;75301505226003597402963</v>
      </c>
      <c r="AD1187" t="str">
        <f>CLEAN(ARD_SAFE_PROCESSED_20220608[[#This Row],[Column1]])</f>
        <v>5118420418188304</v>
      </c>
      <c r="AE1187" t="str">
        <f>CLEAN(ARD_SAFE_PROCESSED_20220608[[#This Row],[Column2]])</f>
        <v>068062</v>
      </c>
      <c r="AF1187" t="str">
        <f>CLEAN(ARD_SAFE_PROCESSED_20220608[[#This Row],[Column3]])</f>
        <v>4038338</v>
      </c>
      <c r="AG1187" t="str">
        <f>CLEAN(ARD_SAFE_PROCESSED_20220608[[#This Row],[Column4]])</f>
        <v>EC</v>
      </c>
      <c r="AH1187" t="str">
        <f>CLEAN(ARD_SAFE_PROCESSED_20220608[[#This Row],[Column5]])</f>
        <v>20250814</v>
      </c>
      <c r="AI1187" t="str">
        <f>CLEAN(ARD_SAFE_PROCESSED_20220608[[#This Row],[Column6]])</f>
        <v>604</v>
      </c>
      <c r="AJ1187" t="str">
        <f>CLEAN(ARD_SAFE_PROCESSED_20220608[[#This Row],[Column7]])</f>
        <v>76</v>
      </c>
      <c r="AK1187" t="str">
        <f>CLEAN(ARD_SAFE_PROCESSED_20220608[[#This Row],[Column8]])</f>
        <v xml:space="preserve">DLC*RAPPI PERU                </v>
      </c>
      <c r="AL1187" t="str">
        <f>CLEAN(ARD_SAFE_PROCESSED_20220608[[#This Row],[Column9]])</f>
        <v>20250814</v>
      </c>
      <c r="AM1187" t="str">
        <f>CLEAN(ARD_SAFE_PROCESSED_20220608[[#This Row],[Column10]])</f>
        <v xml:space="preserve">'                       </v>
      </c>
      <c r="AN1187" t="s">
        <v>9023</v>
      </c>
      <c r="AO1187" t="str">
        <f>CLEAN(ARD_SAFE_PROCESSED_20220608[[#This Row],[Column12]])</f>
        <v>4447988</v>
      </c>
      <c r="AP1187" t="str">
        <f>CLEAN(ARD_SAFE_PROCESSED_20220608[[#This Row],[Column13]])</f>
        <v>212</v>
      </c>
      <c r="AQ1187" t="str">
        <f>CLEAN(ARD_SAFE_PROCESSED_20220608[[#This Row],[Column14]])</f>
        <v xml:space="preserve">PV000000  </v>
      </c>
      <c r="AR1187" t="str">
        <f>CLEAN(ARD_SAFE_PROCESSED_20220608[[#This Row],[Column15]])</f>
        <v xml:space="preserve">E-COMMERCE                                        </v>
      </c>
      <c r="AS1187" t="str">
        <f>CLEAN(ARD_SAFE_PROCESSED_20220608[[#This Row],[Column16]])</f>
        <v xml:space="preserve">11320537161    </v>
      </c>
      <c r="AT1187" t="str">
        <f>CLEAN(ARD_SAFE_PROCESSED_20220608[[#This Row],[Column17]])</f>
        <v>66.92</v>
      </c>
      <c r="AU1187" t="str">
        <f>CLEAN(ARD_SAFE_PROCESSED_20220608[[#This Row],[Column18]])</f>
        <v xml:space="preserve">' </v>
      </c>
      <c r="AV1187" t="str">
        <f>CLEAN(ARD_SAFE_PROCESSED_20220608[[#This Row],[Column19]])</f>
        <v xml:space="preserve">          </v>
      </c>
      <c r="AW1187" t="str">
        <f>CLEAN(ARD_SAFE_PROCESSED_20220608[[#This Row],[Column20]])</f>
        <v>20250814</v>
      </c>
      <c r="AX1187" t="str">
        <f>CLEAN(ARD_SAFE_PROCESSED_20220608[[#This Row],[Column21]])</f>
        <v>160150</v>
      </c>
      <c r="AY1187" t="str">
        <f>LEFT(ARD_SAFE_PROCESSED_20220608[[#This Row],[Column1]],6)</f>
        <v>511842</v>
      </c>
      <c r="AZ1187" t="str">
        <f>RIGHT(ARD_SAFE_PROCESSED_20220608[[#This Row],[Column1]],4)</f>
        <v>8304</v>
      </c>
      <c r="BA1187" s="2">
        <f t="shared" si="112"/>
        <v>45995</v>
      </c>
      <c r="BB1187">
        <f t="shared" si="113"/>
        <v>18.87</v>
      </c>
      <c r="BC1187">
        <f t="shared" si="114"/>
        <v>66.92</v>
      </c>
      <c r="BD1187">
        <f t="shared" si="115"/>
        <v>6</v>
      </c>
      <c r="BE1187" t="str">
        <f t="shared" si="116"/>
        <v>F:Safe</v>
      </c>
    </row>
    <row r="1188" spans="1:57" hidden="1" x14ac:dyDescent="0.3">
      <c r="A1188" t="s">
        <v>10076</v>
      </c>
      <c r="B1188" t="s">
        <v>10077</v>
      </c>
      <c r="C1188" t="s">
        <v>127</v>
      </c>
      <c r="D1188" t="s">
        <v>25</v>
      </c>
      <c r="E1188" t="s">
        <v>365</v>
      </c>
      <c r="F1188" t="s">
        <v>28</v>
      </c>
      <c r="G1188" t="s">
        <v>29</v>
      </c>
      <c r="H1188" t="s">
        <v>128</v>
      </c>
      <c r="I1188" t="s">
        <v>365</v>
      </c>
      <c r="J1188" t="s">
        <v>21</v>
      </c>
      <c r="K1188" t="s">
        <v>10078</v>
      </c>
      <c r="L1188" t="s">
        <v>10079</v>
      </c>
      <c r="M1188" t="s">
        <v>399</v>
      </c>
      <c r="N1188" t="s">
        <v>26</v>
      </c>
      <c r="O1188" t="s">
        <v>27</v>
      </c>
      <c r="P1188" t="s">
        <v>10080</v>
      </c>
      <c r="Q1188" t="s">
        <v>10081</v>
      </c>
      <c r="R1188" t="s">
        <v>23</v>
      </c>
      <c r="S1188" t="s">
        <v>24</v>
      </c>
      <c r="T1188" t="s">
        <v>365</v>
      </c>
      <c r="U1188" t="s">
        <v>10082</v>
      </c>
      <c r="W1188" t="s">
        <v>10943</v>
      </c>
      <c r="X1188" t="s">
        <v>28</v>
      </c>
      <c r="Y1188" t="e">
        <f>VLOOKUP(W1188,ARD_SAFE_PROCESSED_20220608[[#This Row],[Column11]],1,FALSE)</f>
        <v>#N/A</v>
      </c>
      <c r="AB1188" t="str">
        <f>CONCATENATE(LEFT(ARD_SAFE_PROCESSED_20220608[[#This Row],[Column1]],6),"******",RIGHT(ARD_SAFE_PROCESSED_20220608[[#This Row],[Column1]],4),";",ARD_SAFE_PROCESSED_20220608[[#This Row],[Column11]])</f>
        <v>525435******3549;75301505229004652300966</v>
      </c>
      <c r="AD1188" t="str">
        <f>CLEAN(ARD_SAFE_PROCESSED_20220608[[#This Row],[Column1]])</f>
        <v>5254350074793549</v>
      </c>
      <c r="AE1188" t="str">
        <f>CLEAN(ARD_SAFE_PROCESSED_20220608[[#This Row],[Column2]])</f>
        <v>011068</v>
      </c>
      <c r="AF1188" t="str">
        <f>CLEAN(ARD_SAFE_PROCESSED_20220608[[#This Row],[Column3]])</f>
        <v>4040781</v>
      </c>
      <c r="AG1188" t="str">
        <f>CLEAN(ARD_SAFE_PROCESSED_20220608[[#This Row],[Column4]])</f>
        <v>EC</v>
      </c>
      <c r="AH1188" t="str">
        <f>CLEAN(ARD_SAFE_PROCESSED_20220608[[#This Row],[Column5]])</f>
        <v>20250817</v>
      </c>
      <c r="AI1188" t="str">
        <f>CLEAN(ARD_SAFE_PROCESSED_20220608[[#This Row],[Column6]])</f>
        <v>604</v>
      </c>
      <c r="AJ1188" t="str">
        <f>CLEAN(ARD_SAFE_PROCESSED_20220608[[#This Row],[Column7]])</f>
        <v>76</v>
      </c>
      <c r="AK1188" t="str">
        <f>CLEAN(ARD_SAFE_PROCESSED_20220608[[#This Row],[Column8]])</f>
        <v xml:space="preserve">DLC*HOTMART                   </v>
      </c>
      <c r="AL1188" t="str">
        <f>CLEAN(ARD_SAFE_PROCESSED_20220608[[#This Row],[Column9]])</f>
        <v>20250817</v>
      </c>
      <c r="AM1188" t="str">
        <f>CLEAN(ARD_SAFE_PROCESSED_20220608[[#This Row],[Column10]])</f>
        <v xml:space="preserve">'                       </v>
      </c>
      <c r="AN1188" t="s">
        <v>10078</v>
      </c>
      <c r="AO1188" t="str">
        <f>CLEAN(ARD_SAFE_PROCESSED_20220608[[#This Row],[Column12]])</f>
        <v>7893926</v>
      </c>
      <c r="AP1188" t="str">
        <f>CLEAN(ARD_SAFE_PROCESSED_20220608[[#This Row],[Column13]])</f>
        <v>210</v>
      </c>
      <c r="AQ1188" t="str">
        <f>CLEAN(ARD_SAFE_PROCESSED_20220608[[#This Row],[Column14]])</f>
        <v xml:space="preserve">PV000000  </v>
      </c>
      <c r="AR1188" t="str">
        <f>CLEAN(ARD_SAFE_PROCESSED_20220608[[#This Row],[Column15]])</f>
        <v xml:space="preserve">E-COMMERCE                                        </v>
      </c>
      <c r="AS1188" t="str">
        <f>CLEAN(ARD_SAFE_PROCESSED_20220608[[#This Row],[Column16]])</f>
        <v xml:space="preserve">11350578195    </v>
      </c>
      <c r="AT1188" t="str">
        <f>CLEAN(ARD_SAFE_PROCESSED_20220608[[#This Row],[Column17]])</f>
        <v>109.00</v>
      </c>
      <c r="AU1188" t="str">
        <f>CLEAN(ARD_SAFE_PROCESSED_20220608[[#This Row],[Column18]])</f>
        <v xml:space="preserve">' </v>
      </c>
      <c r="AV1188" t="str">
        <f>CLEAN(ARD_SAFE_PROCESSED_20220608[[#This Row],[Column19]])</f>
        <v xml:space="preserve">          </v>
      </c>
      <c r="AW1188" t="str">
        <f>CLEAN(ARD_SAFE_PROCESSED_20220608[[#This Row],[Column20]])</f>
        <v>20250817</v>
      </c>
      <c r="AX1188" t="str">
        <f>CLEAN(ARD_SAFE_PROCESSED_20220608[[#This Row],[Column21]])</f>
        <v>94818</v>
      </c>
      <c r="AY1188" t="str">
        <f>LEFT(ARD_SAFE_PROCESSED_20220608[[#This Row],[Column1]],6)</f>
        <v>525435</v>
      </c>
      <c r="AZ1188" t="str">
        <f>RIGHT(ARD_SAFE_PROCESSED_20220608[[#This Row],[Column1]],4)</f>
        <v>3549</v>
      </c>
      <c r="BA1188" s="2">
        <f t="shared" si="112"/>
        <v>45998</v>
      </c>
      <c r="BB1188">
        <f t="shared" si="113"/>
        <v>30.57</v>
      </c>
      <c r="BC1188">
        <f t="shared" si="114"/>
        <v>109</v>
      </c>
      <c r="BD1188">
        <f t="shared" si="115"/>
        <v>6</v>
      </c>
      <c r="BE1188" t="str">
        <f t="shared" si="116"/>
        <v>F:Safe</v>
      </c>
    </row>
    <row r="1189" spans="1:57" hidden="1" x14ac:dyDescent="0.3">
      <c r="A1189" t="s">
        <v>10076</v>
      </c>
      <c r="B1189" t="s">
        <v>10083</v>
      </c>
      <c r="C1189" t="s">
        <v>127</v>
      </c>
      <c r="D1189" t="s">
        <v>25</v>
      </c>
      <c r="E1189" t="s">
        <v>365</v>
      </c>
      <c r="F1189" t="s">
        <v>28</v>
      </c>
      <c r="G1189" t="s">
        <v>29</v>
      </c>
      <c r="H1189" t="s">
        <v>128</v>
      </c>
      <c r="I1189" t="s">
        <v>365</v>
      </c>
      <c r="J1189" t="s">
        <v>21</v>
      </c>
      <c r="K1189" t="s">
        <v>10084</v>
      </c>
      <c r="L1189" t="s">
        <v>10085</v>
      </c>
      <c r="M1189" t="s">
        <v>399</v>
      </c>
      <c r="N1189" t="s">
        <v>26</v>
      </c>
      <c r="O1189" t="s">
        <v>27</v>
      </c>
      <c r="P1189" t="s">
        <v>10086</v>
      </c>
      <c r="Q1189" t="s">
        <v>4779</v>
      </c>
      <c r="R1189" t="s">
        <v>23</v>
      </c>
      <c r="S1189" t="s">
        <v>24</v>
      </c>
      <c r="T1189" t="s">
        <v>365</v>
      </c>
      <c r="U1189" t="s">
        <v>10087</v>
      </c>
      <c r="W1189" t="s">
        <v>7476</v>
      </c>
      <c r="X1189" t="s">
        <v>28</v>
      </c>
      <c r="Y1189" t="e">
        <f>VLOOKUP(W1189,ARD_SAFE_PROCESSED_20220608[[#This Row],[Column11]],1,FALSE)</f>
        <v>#N/A</v>
      </c>
      <c r="AB1189" t="str">
        <f>CONCATENATE(LEFT(ARD_SAFE_PROCESSED_20220608[[#This Row],[Column1]],6),"******",RIGHT(ARD_SAFE_PROCESSED_20220608[[#This Row],[Column1]],4),";",ARD_SAFE_PROCESSED_20220608[[#This Row],[Column11]])</f>
        <v>525435******3549;75301505229004652301063</v>
      </c>
      <c r="AD1189" t="str">
        <f>CLEAN(ARD_SAFE_PROCESSED_20220608[[#This Row],[Column1]])</f>
        <v>5254350074793549</v>
      </c>
      <c r="AE1189" t="str">
        <f>CLEAN(ARD_SAFE_PROCESSED_20220608[[#This Row],[Column2]])</f>
        <v>043368</v>
      </c>
      <c r="AF1189" t="str">
        <f>CLEAN(ARD_SAFE_PROCESSED_20220608[[#This Row],[Column3]])</f>
        <v>4040781</v>
      </c>
      <c r="AG1189" t="str">
        <f>CLEAN(ARD_SAFE_PROCESSED_20220608[[#This Row],[Column4]])</f>
        <v>EC</v>
      </c>
      <c r="AH1189" t="str">
        <f>CLEAN(ARD_SAFE_PROCESSED_20220608[[#This Row],[Column5]])</f>
        <v>20250817</v>
      </c>
      <c r="AI1189" t="str">
        <f>CLEAN(ARD_SAFE_PROCESSED_20220608[[#This Row],[Column6]])</f>
        <v>604</v>
      </c>
      <c r="AJ1189" t="str">
        <f>CLEAN(ARD_SAFE_PROCESSED_20220608[[#This Row],[Column7]])</f>
        <v>76</v>
      </c>
      <c r="AK1189" t="str">
        <f>CLEAN(ARD_SAFE_PROCESSED_20220608[[#This Row],[Column8]])</f>
        <v xml:space="preserve">DLC*HOTMART                   </v>
      </c>
      <c r="AL1189" t="str">
        <f>CLEAN(ARD_SAFE_PROCESSED_20220608[[#This Row],[Column9]])</f>
        <v>20250817</v>
      </c>
      <c r="AM1189" t="str">
        <f>CLEAN(ARD_SAFE_PROCESSED_20220608[[#This Row],[Column10]])</f>
        <v xml:space="preserve">'                       </v>
      </c>
      <c r="AN1189" t="s">
        <v>10084</v>
      </c>
      <c r="AO1189" t="str">
        <f>CLEAN(ARD_SAFE_PROCESSED_20220608[[#This Row],[Column12]])</f>
        <v>7894181</v>
      </c>
      <c r="AP1189" t="str">
        <f>CLEAN(ARD_SAFE_PROCESSED_20220608[[#This Row],[Column13]])</f>
        <v>210</v>
      </c>
      <c r="AQ1189" t="str">
        <f>CLEAN(ARD_SAFE_PROCESSED_20220608[[#This Row],[Column14]])</f>
        <v xml:space="preserve">PV000000  </v>
      </c>
      <c r="AR1189" t="str">
        <f>CLEAN(ARD_SAFE_PROCESSED_20220608[[#This Row],[Column15]])</f>
        <v xml:space="preserve">E-COMMERCE                                        </v>
      </c>
      <c r="AS1189" t="str">
        <f>CLEAN(ARD_SAFE_PROCESSED_20220608[[#This Row],[Column16]])</f>
        <v xml:space="preserve">11350586065    </v>
      </c>
      <c r="AT1189" t="str">
        <f>CLEAN(ARD_SAFE_PROCESSED_20220608[[#This Row],[Column17]])</f>
        <v>177.00</v>
      </c>
      <c r="AU1189" t="str">
        <f>CLEAN(ARD_SAFE_PROCESSED_20220608[[#This Row],[Column18]])</f>
        <v xml:space="preserve">' </v>
      </c>
      <c r="AV1189" t="str">
        <f>CLEAN(ARD_SAFE_PROCESSED_20220608[[#This Row],[Column19]])</f>
        <v xml:space="preserve">          </v>
      </c>
      <c r="AW1189" t="str">
        <f>CLEAN(ARD_SAFE_PROCESSED_20220608[[#This Row],[Column20]])</f>
        <v>20250817</v>
      </c>
      <c r="AX1189" t="str">
        <f>CLEAN(ARD_SAFE_PROCESSED_20220608[[#This Row],[Column21]])</f>
        <v>94921</v>
      </c>
      <c r="AY1189" t="str">
        <f>LEFT(ARD_SAFE_PROCESSED_20220608[[#This Row],[Column1]],6)</f>
        <v>525435</v>
      </c>
      <c r="AZ1189" t="str">
        <f>RIGHT(ARD_SAFE_PROCESSED_20220608[[#This Row],[Column1]],4)</f>
        <v>3549</v>
      </c>
      <c r="BA1189" s="2">
        <f t="shared" si="112"/>
        <v>45998</v>
      </c>
      <c r="BB1189">
        <f t="shared" si="113"/>
        <v>49.64</v>
      </c>
      <c r="BC1189">
        <f t="shared" si="114"/>
        <v>177</v>
      </c>
      <c r="BD1189">
        <f t="shared" si="115"/>
        <v>6</v>
      </c>
      <c r="BE1189" t="str">
        <f t="shared" si="116"/>
        <v>F:Safe</v>
      </c>
    </row>
    <row r="1190" spans="1:57" hidden="1" x14ac:dyDescent="0.3">
      <c r="A1190" t="s">
        <v>9853</v>
      </c>
      <c r="B1190" t="s">
        <v>9873</v>
      </c>
      <c r="C1190" t="s">
        <v>9855</v>
      </c>
      <c r="D1190" t="s">
        <v>25</v>
      </c>
      <c r="E1190" t="s">
        <v>356</v>
      </c>
      <c r="F1190" t="s">
        <v>28</v>
      </c>
      <c r="G1190" t="s">
        <v>29</v>
      </c>
      <c r="H1190" t="s">
        <v>9856</v>
      </c>
      <c r="I1190" t="s">
        <v>300</v>
      </c>
      <c r="J1190" t="s">
        <v>21</v>
      </c>
      <c r="K1190" t="s">
        <v>9874</v>
      </c>
      <c r="L1190" t="s">
        <v>9875</v>
      </c>
      <c r="M1190" t="s">
        <v>409</v>
      </c>
      <c r="N1190" t="s">
        <v>26</v>
      </c>
      <c r="O1190" t="s">
        <v>27</v>
      </c>
      <c r="P1190" t="s">
        <v>9876</v>
      </c>
      <c r="Q1190" t="s">
        <v>9877</v>
      </c>
      <c r="R1190" t="s">
        <v>23</v>
      </c>
      <c r="S1190" t="s">
        <v>24</v>
      </c>
      <c r="T1190" t="s">
        <v>356</v>
      </c>
      <c r="U1190" t="s">
        <v>9878</v>
      </c>
      <c r="W1190" t="s">
        <v>2519</v>
      </c>
      <c r="X1190" t="s">
        <v>81</v>
      </c>
      <c r="Y1190" t="e">
        <f>VLOOKUP(W1190,ARD_SAFE_PROCESSED_20220608[[#This Row],[Column11]],1,FALSE)</f>
        <v>#N/A</v>
      </c>
      <c r="AB1190" t="str">
        <f>CONCATENATE(LEFT(ARD_SAFE_PROCESSED_20220608[[#This Row],[Column1]],6),"******",RIGHT(ARD_SAFE_PROCESSED_20220608[[#This Row],[Column1]],4),";",ARD_SAFE_PROCESSED_20220608[[#This Row],[Column11]])</f>
        <v>517805******7558;75301505234003826400358</v>
      </c>
      <c r="AD1190" t="str">
        <f>CLEAN(ARD_SAFE_PROCESSED_20220608[[#This Row],[Column1]])</f>
        <v>5178059754007558</v>
      </c>
      <c r="AE1190" t="str">
        <f>CLEAN(ARD_SAFE_PROCESSED_20220608[[#This Row],[Column2]])</f>
        <v>93387P</v>
      </c>
      <c r="AF1190" t="str">
        <f>CLEAN(ARD_SAFE_PROCESSED_20220608[[#This Row],[Column3]])</f>
        <v>4035025</v>
      </c>
      <c r="AG1190" t="str">
        <f>CLEAN(ARD_SAFE_PROCESSED_20220608[[#This Row],[Column4]])</f>
        <v>EC</v>
      </c>
      <c r="AH1190" t="str">
        <f>CLEAN(ARD_SAFE_PROCESSED_20220608[[#This Row],[Column5]])</f>
        <v>20250820</v>
      </c>
      <c r="AI1190" t="str">
        <f>CLEAN(ARD_SAFE_PROCESSED_20220608[[#This Row],[Column6]])</f>
        <v>604</v>
      </c>
      <c r="AJ1190" t="str">
        <f>CLEAN(ARD_SAFE_PROCESSED_20220608[[#This Row],[Column7]])</f>
        <v>76</v>
      </c>
      <c r="AK1190" t="str">
        <f>CLEAN(ARD_SAFE_PROCESSED_20220608[[#This Row],[Column8]])</f>
        <v xml:space="preserve">MDOPAGO*MPAGO*CLARO           </v>
      </c>
      <c r="AL1190" t="str">
        <f>CLEAN(ARD_SAFE_PROCESSED_20220608[[#This Row],[Column9]])</f>
        <v>20250822</v>
      </c>
      <c r="AM1190" t="str">
        <f>CLEAN(ARD_SAFE_PROCESSED_20220608[[#This Row],[Column10]])</f>
        <v xml:space="preserve">'                       </v>
      </c>
      <c r="AN1190" t="s">
        <v>9874</v>
      </c>
      <c r="AO1190" t="str">
        <f>CLEAN(ARD_SAFE_PROCESSED_20220608[[#This Row],[Column12]])</f>
        <v>519389</v>
      </c>
      <c r="AP1190" t="str">
        <f>CLEAN(ARD_SAFE_PROCESSED_20220608[[#This Row],[Column13]])</f>
        <v>214</v>
      </c>
      <c r="AQ1190" t="str">
        <f>CLEAN(ARD_SAFE_PROCESSED_20220608[[#This Row],[Column14]])</f>
        <v xml:space="preserve">PV000000  </v>
      </c>
      <c r="AR1190" t="str">
        <f>CLEAN(ARD_SAFE_PROCESSED_20220608[[#This Row],[Column15]])</f>
        <v xml:space="preserve">E-COMMERCE                                        </v>
      </c>
      <c r="AS1190" t="str">
        <f>CLEAN(ARD_SAFE_PROCESSED_20220608[[#This Row],[Column16]])</f>
        <v xml:space="preserve">53191651063    </v>
      </c>
      <c r="AT1190" t="str">
        <f>CLEAN(ARD_SAFE_PROCESSED_20220608[[#This Row],[Column17]])</f>
        <v>37.80</v>
      </c>
      <c r="AU1190" t="str">
        <f>CLEAN(ARD_SAFE_PROCESSED_20220608[[#This Row],[Column18]])</f>
        <v xml:space="preserve">' </v>
      </c>
      <c r="AV1190" t="str">
        <f>CLEAN(ARD_SAFE_PROCESSED_20220608[[#This Row],[Column19]])</f>
        <v xml:space="preserve">          </v>
      </c>
      <c r="AW1190" t="str">
        <f>CLEAN(ARD_SAFE_PROCESSED_20220608[[#This Row],[Column20]])</f>
        <v>20250820</v>
      </c>
      <c r="AX1190" t="str">
        <f>CLEAN(ARD_SAFE_PROCESSED_20220608[[#This Row],[Column21]])</f>
        <v>182112</v>
      </c>
      <c r="AY1190" t="str">
        <f>LEFT(ARD_SAFE_PROCESSED_20220608[[#This Row],[Column1]],6)</f>
        <v>517805</v>
      </c>
      <c r="AZ1190" t="str">
        <f>RIGHT(ARD_SAFE_PROCESSED_20220608[[#This Row],[Column1]],4)</f>
        <v>7558</v>
      </c>
      <c r="BA1190" s="2">
        <f t="shared" si="112"/>
        <v>45999</v>
      </c>
      <c r="BB1190">
        <f t="shared" si="113"/>
        <v>10.25</v>
      </c>
      <c r="BC1190">
        <f t="shared" si="114"/>
        <v>37.799999999999997</v>
      </c>
      <c r="BD1190">
        <f t="shared" si="115"/>
        <v>0</v>
      </c>
      <c r="BE1190" t="str">
        <f t="shared" si="116"/>
        <v>F:Safe</v>
      </c>
    </row>
    <row r="1191" spans="1:57" hidden="1" x14ac:dyDescent="0.3">
      <c r="A1191" t="s">
        <v>10076</v>
      </c>
      <c r="B1191" t="s">
        <v>10102</v>
      </c>
      <c r="C1191" t="s">
        <v>127</v>
      </c>
      <c r="D1191" t="s">
        <v>25</v>
      </c>
      <c r="E1191" t="s">
        <v>345</v>
      </c>
      <c r="F1191" t="s">
        <v>28</v>
      </c>
      <c r="G1191" t="s">
        <v>29</v>
      </c>
      <c r="H1191" t="s">
        <v>128</v>
      </c>
      <c r="I1191" t="s">
        <v>345</v>
      </c>
      <c r="J1191" t="s">
        <v>21</v>
      </c>
      <c r="K1191" t="s">
        <v>10103</v>
      </c>
      <c r="L1191" t="s">
        <v>10104</v>
      </c>
      <c r="M1191" t="s">
        <v>399</v>
      </c>
      <c r="N1191" t="s">
        <v>26</v>
      </c>
      <c r="O1191" t="s">
        <v>27</v>
      </c>
      <c r="P1191" t="s">
        <v>10105</v>
      </c>
      <c r="Q1191" t="s">
        <v>10081</v>
      </c>
      <c r="R1191" t="s">
        <v>23</v>
      </c>
      <c r="S1191" t="s">
        <v>24</v>
      </c>
      <c r="T1191" t="s">
        <v>345</v>
      </c>
      <c r="U1191" t="s">
        <v>10106</v>
      </c>
      <c r="W1191" t="s">
        <v>2813</v>
      </c>
      <c r="X1191" t="s">
        <v>81</v>
      </c>
      <c r="Y1191" t="e">
        <f>VLOOKUP(W1191,ARD_SAFE_PROCESSED_20220608[[#This Row],[Column11]],1,FALSE)</f>
        <v>#N/A</v>
      </c>
      <c r="AB1191" t="str">
        <f>CONCATENATE(LEFT(ARD_SAFE_PROCESSED_20220608[[#This Row],[Column1]],6),"******",RIGHT(ARD_SAFE_PROCESSED_20220608[[#This Row],[Column1]],4),";",ARD_SAFE_PROCESSED_20220608[[#This Row],[Column11]])</f>
        <v>525435******3549;75301505236003674201294</v>
      </c>
      <c r="AD1191" t="str">
        <f>CLEAN(ARD_SAFE_PROCESSED_20220608[[#This Row],[Column1]])</f>
        <v>5254350074793549</v>
      </c>
      <c r="AE1191" t="str">
        <f>CLEAN(ARD_SAFE_PROCESSED_20220608[[#This Row],[Column2]])</f>
        <v>413168</v>
      </c>
      <c r="AF1191" t="str">
        <f>CLEAN(ARD_SAFE_PROCESSED_20220608[[#This Row],[Column3]])</f>
        <v>4040781</v>
      </c>
      <c r="AG1191" t="str">
        <f>CLEAN(ARD_SAFE_PROCESSED_20220608[[#This Row],[Column4]])</f>
        <v>EC</v>
      </c>
      <c r="AH1191" t="str">
        <f>CLEAN(ARD_SAFE_PROCESSED_20220608[[#This Row],[Column5]])</f>
        <v>20250824</v>
      </c>
      <c r="AI1191" t="str">
        <f>CLEAN(ARD_SAFE_PROCESSED_20220608[[#This Row],[Column6]])</f>
        <v>604</v>
      </c>
      <c r="AJ1191" t="str">
        <f>CLEAN(ARD_SAFE_PROCESSED_20220608[[#This Row],[Column7]])</f>
        <v>76</v>
      </c>
      <c r="AK1191" t="str">
        <f>CLEAN(ARD_SAFE_PROCESSED_20220608[[#This Row],[Column8]])</f>
        <v xml:space="preserve">DLC*HOTMART                   </v>
      </c>
      <c r="AL1191" t="str">
        <f>CLEAN(ARD_SAFE_PROCESSED_20220608[[#This Row],[Column9]])</f>
        <v>20250824</v>
      </c>
      <c r="AM1191" t="str">
        <f>CLEAN(ARD_SAFE_PROCESSED_20220608[[#This Row],[Column10]])</f>
        <v xml:space="preserve">'                       </v>
      </c>
      <c r="AN1191" t="s">
        <v>10103</v>
      </c>
      <c r="AO1191" t="str">
        <f>CLEAN(ARD_SAFE_PROCESSED_20220608[[#This Row],[Column12]])</f>
        <v>4326324</v>
      </c>
      <c r="AP1191" t="str">
        <f>CLEAN(ARD_SAFE_PROCESSED_20220608[[#This Row],[Column13]])</f>
        <v>210</v>
      </c>
      <c r="AQ1191" t="str">
        <f>CLEAN(ARD_SAFE_PROCESSED_20220608[[#This Row],[Column14]])</f>
        <v xml:space="preserve">PV000000  </v>
      </c>
      <c r="AR1191" t="str">
        <f>CLEAN(ARD_SAFE_PROCESSED_20220608[[#This Row],[Column15]])</f>
        <v xml:space="preserve">E-COMMERCE                                        </v>
      </c>
      <c r="AS1191" t="str">
        <f>CLEAN(ARD_SAFE_PROCESSED_20220608[[#This Row],[Column16]])</f>
        <v xml:space="preserve">11426006587    </v>
      </c>
      <c r="AT1191" t="str">
        <f>CLEAN(ARD_SAFE_PROCESSED_20220608[[#This Row],[Column17]])</f>
        <v>109.00</v>
      </c>
      <c r="AU1191" t="str">
        <f>CLEAN(ARD_SAFE_PROCESSED_20220608[[#This Row],[Column18]])</f>
        <v xml:space="preserve">' </v>
      </c>
      <c r="AV1191" t="str">
        <f>CLEAN(ARD_SAFE_PROCESSED_20220608[[#This Row],[Column19]])</f>
        <v xml:space="preserve">          </v>
      </c>
      <c r="AW1191" t="str">
        <f>CLEAN(ARD_SAFE_PROCESSED_20220608[[#This Row],[Column20]])</f>
        <v>20250824</v>
      </c>
      <c r="AX1191" t="str">
        <f>CLEAN(ARD_SAFE_PROCESSED_20220608[[#This Row],[Column21]])</f>
        <v>91004</v>
      </c>
      <c r="AY1191" t="str">
        <f>LEFT(ARD_SAFE_PROCESSED_20220608[[#This Row],[Column1]],6)</f>
        <v>525435</v>
      </c>
      <c r="AZ1191" t="str">
        <f>RIGHT(ARD_SAFE_PROCESSED_20220608[[#This Row],[Column1]],4)</f>
        <v>3549</v>
      </c>
      <c r="BA1191" s="2">
        <f t="shared" si="112"/>
        <v>45998</v>
      </c>
      <c r="BB1191">
        <f t="shared" si="113"/>
        <v>30.99</v>
      </c>
      <c r="BC1191">
        <f t="shared" si="114"/>
        <v>109</v>
      </c>
      <c r="BD1191">
        <f t="shared" si="115"/>
        <v>6</v>
      </c>
      <c r="BE1191" t="str">
        <f t="shared" si="116"/>
        <v>F:Safe</v>
      </c>
    </row>
    <row r="1192" spans="1:57" hidden="1" x14ac:dyDescent="0.3">
      <c r="A1192" t="s">
        <v>10076</v>
      </c>
      <c r="B1192" t="s">
        <v>10107</v>
      </c>
      <c r="C1192" t="s">
        <v>127</v>
      </c>
      <c r="D1192" t="s">
        <v>25</v>
      </c>
      <c r="E1192" t="s">
        <v>345</v>
      </c>
      <c r="F1192" t="s">
        <v>28</v>
      </c>
      <c r="G1192" t="s">
        <v>29</v>
      </c>
      <c r="H1192" t="s">
        <v>128</v>
      </c>
      <c r="I1192" t="s">
        <v>345</v>
      </c>
      <c r="J1192" t="s">
        <v>21</v>
      </c>
      <c r="K1192" t="s">
        <v>10108</v>
      </c>
      <c r="L1192" t="s">
        <v>10109</v>
      </c>
      <c r="M1192" t="s">
        <v>399</v>
      </c>
      <c r="N1192" t="s">
        <v>26</v>
      </c>
      <c r="O1192" t="s">
        <v>27</v>
      </c>
      <c r="P1192" t="s">
        <v>10110</v>
      </c>
      <c r="Q1192" t="s">
        <v>4779</v>
      </c>
      <c r="R1192" t="s">
        <v>23</v>
      </c>
      <c r="S1192" t="s">
        <v>24</v>
      </c>
      <c r="T1192" t="s">
        <v>345</v>
      </c>
      <c r="U1192" t="s">
        <v>10111</v>
      </c>
      <c r="W1192" t="s">
        <v>2781</v>
      </c>
      <c r="X1192" t="s">
        <v>81</v>
      </c>
      <c r="Y1192" t="e">
        <f>VLOOKUP(W1192,ARD_SAFE_PROCESSED_20220608[[#This Row],[Column11]],1,FALSE)</f>
        <v>#N/A</v>
      </c>
      <c r="AB1192" t="str">
        <f>CONCATENATE(LEFT(ARD_SAFE_PROCESSED_20220608[[#This Row],[Column1]],6),"******",RIGHT(ARD_SAFE_PROCESSED_20220608[[#This Row],[Column1]],4),";",ARD_SAFE_PROCESSED_20220608[[#This Row],[Column11]])</f>
        <v>525435******3549;75301505236003674201435</v>
      </c>
      <c r="AD1192" t="str">
        <f>CLEAN(ARD_SAFE_PROCESSED_20220608[[#This Row],[Column1]])</f>
        <v>5254350074793549</v>
      </c>
      <c r="AE1192" t="str">
        <f>CLEAN(ARD_SAFE_PROCESSED_20220608[[#This Row],[Column2]])</f>
        <v>440568</v>
      </c>
      <c r="AF1192" t="str">
        <f>CLEAN(ARD_SAFE_PROCESSED_20220608[[#This Row],[Column3]])</f>
        <v>4040781</v>
      </c>
      <c r="AG1192" t="str">
        <f>CLEAN(ARD_SAFE_PROCESSED_20220608[[#This Row],[Column4]])</f>
        <v>EC</v>
      </c>
      <c r="AH1192" t="str">
        <f>CLEAN(ARD_SAFE_PROCESSED_20220608[[#This Row],[Column5]])</f>
        <v>20250824</v>
      </c>
      <c r="AI1192" t="str">
        <f>CLEAN(ARD_SAFE_PROCESSED_20220608[[#This Row],[Column6]])</f>
        <v>604</v>
      </c>
      <c r="AJ1192" t="str">
        <f>CLEAN(ARD_SAFE_PROCESSED_20220608[[#This Row],[Column7]])</f>
        <v>76</v>
      </c>
      <c r="AK1192" t="str">
        <f>CLEAN(ARD_SAFE_PROCESSED_20220608[[#This Row],[Column8]])</f>
        <v xml:space="preserve">DLC*HOTMART                   </v>
      </c>
      <c r="AL1192" t="str">
        <f>CLEAN(ARD_SAFE_PROCESSED_20220608[[#This Row],[Column9]])</f>
        <v>20250824</v>
      </c>
      <c r="AM1192" t="str">
        <f>CLEAN(ARD_SAFE_PROCESSED_20220608[[#This Row],[Column10]])</f>
        <v xml:space="preserve">'                       </v>
      </c>
      <c r="AN1192" t="s">
        <v>10108</v>
      </c>
      <c r="AO1192" t="str">
        <f>CLEAN(ARD_SAFE_PROCESSED_20220608[[#This Row],[Column12]])</f>
        <v>4327094</v>
      </c>
      <c r="AP1192" t="str">
        <f>CLEAN(ARD_SAFE_PROCESSED_20220608[[#This Row],[Column13]])</f>
        <v>210</v>
      </c>
      <c r="AQ1192" t="str">
        <f>CLEAN(ARD_SAFE_PROCESSED_20220608[[#This Row],[Column14]])</f>
        <v xml:space="preserve">PV000000  </v>
      </c>
      <c r="AR1192" t="str">
        <f>CLEAN(ARD_SAFE_PROCESSED_20220608[[#This Row],[Column15]])</f>
        <v xml:space="preserve">E-COMMERCE                                        </v>
      </c>
      <c r="AS1192" t="str">
        <f>CLEAN(ARD_SAFE_PROCESSED_20220608[[#This Row],[Column16]])</f>
        <v xml:space="preserve">11426029321    </v>
      </c>
      <c r="AT1192" t="str">
        <f>CLEAN(ARD_SAFE_PROCESSED_20220608[[#This Row],[Column17]])</f>
        <v>177.00</v>
      </c>
      <c r="AU1192" t="str">
        <f>CLEAN(ARD_SAFE_PROCESSED_20220608[[#This Row],[Column18]])</f>
        <v xml:space="preserve">' </v>
      </c>
      <c r="AV1192" t="str">
        <f>CLEAN(ARD_SAFE_PROCESSED_20220608[[#This Row],[Column19]])</f>
        <v xml:space="preserve">          </v>
      </c>
      <c r="AW1192" t="str">
        <f>CLEAN(ARD_SAFE_PROCESSED_20220608[[#This Row],[Column20]])</f>
        <v>20250824</v>
      </c>
      <c r="AX1192" t="str">
        <f>CLEAN(ARD_SAFE_PROCESSED_20220608[[#This Row],[Column21]])</f>
        <v>91307</v>
      </c>
      <c r="AY1192" t="str">
        <f>LEFT(ARD_SAFE_PROCESSED_20220608[[#This Row],[Column1]],6)</f>
        <v>525435</v>
      </c>
      <c r="AZ1192" t="str">
        <f>RIGHT(ARD_SAFE_PROCESSED_20220608[[#This Row],[Column1]],4)</f>
        <v>3549</v>
      </c>
      <c r="BA1192" s="2">
        <f t="shared" si="112"/>
        <v>45998</v>
      </c>
      <c r="BB1192">
        <f t="shared" si="113"/>
        <v>50.32</v>
      </c>
      <c r="BC1192">
        <f t="shared" si="114"/>
        <v>177</v>
      </c>
      <c r="BD1192">
        <f t="shared" si="115"/>
        <v>6</v>
      </c>
      <c r="BE1192" t="str">
        <f t="shared" si="116"/>
        <v>F:Safe</v>
      </c>
    </row>
    <row r="1193" spans="1:57" hidden="1" x14ac:dyDescent="0.3">
      <c r="A1193" t="s">
        <v>9853</v>
      </c>
      <c r="B1193" t="s">
        <v>9867</v>
      </c>
      <c r="C1193" t="s">
        <v>9855</v>
      </c>
      <c r="D1193" t="s">
        <v>25</v>
      </c>
      <c r="E1193" t="s">
        <v>280</v>
      </c>
      <c r="F1193" t="s">
        <v>28</v>
      </c>
      <c r="G1193" t="s">
        <v>29</v>
      </c>
      <c r="H1193" t="s">
        <v>9856</v>
      </c>
      <c r="I1193" t="s">
        <v>286</v>
      </c>
      <c r="J1193" t="s">
        <v>21</v>
      </c>
      <c r="K1193" t="s">
        <v>9868</v>
      </c>
      <c r="L1193" t="s">
        <v>9869</v>
      </c>
      <c r="M1193" t="s">
        <v>409</v>
      </c>
      <c r="N1193" t="s">
        <v>26</v>
      </c>
      <c r="O1193" t="s">
        <v>27</v>
      </c>
      <c r="P1193" t="s">
        <v>9870</v>
      </c>
      <c r="Q1193" t="s">
        <v>9871</v>
      </c>
      <c r="R1193" t="s">
        <v>23</v>
      </c>
      <c r="S1193" t="s">
        <v>24</v>
      </c>
      <c r="T1193" t="s">
        <v>280</v>
      </c>
      <c r="U1193" t="s">
        <v>9872</v>
      </c>
      <c r="W1193" t="s">
        <v>3932</v>
      </c>
      <c r="X1193" t="s">
        <v>28</v>
      </c>
      <c r="Y1193" t="e">
        <f>VLOOKUP(W1193,ARD_SAFE_PROCESSED_20220608[[#This Row],[Column11]],1,FALSE)</f>
        <v>#N/A</v>
      </c>
      <c r="AB1193" t="str">
        <f>CONCATENATE(LEFT(ARD_SAFE_PROCESSED_20220608[[#This Row],[Column1]],6),"******",RIGHT(ARD_SAFE_PROCESSED_20220608[[#This Row],[Column1]],4),";",ARD_SAFE_PROCESSED_20220608[[#This Row],[Column11]])</f>
        <v>517805******7558;75301505238002841300367</v>
      </c>
      <c r="AD1193" t="str">
        <f>CLEAN(ARD_SAFE_PROCESSED_20220608[[#This Row],[Column1]])</f>
        <v>5178059754007558</v>
      </c>
      <c r="AE1193" t="str">
        <f>CLEAN(ARD_SAFE_PROCESSED_20220608[[#This Row],[Column2]])</f>
        <v>02872P</v>
      </c>
      <c r="AF1193" t="str">
        <f>CLEAN(ARD_SAFE_PROCESSED_20220608[[#This Row],[Column3]])</f>
        <v>4035025</v>
      </c>
      <c r="AG1193" t="str">
        <f>CLEAN(ARD_SAFE_PROCESSED_20220608[[#This Row],[Column4]])</f>
        <v>EC</v>
      </c>
      <c r="AH1193" t="str">
        <f>CLEAN(ARD_SAFE_PROCESSED_20220608[[#This Row],[Column5]])</f>
        <v>20250823</v>
      </c>
      <c r="AI1193" t="str">
        <f>CLEAN(ARD_SAFE_PROCESSED_20220608[[#This Row],[Column6]])</f>
        <v>604</v>
      </c>
      <c r="AJ1193" t="str">
        <f>CLEAN(ARD_SAFE_PROCESSED_20220608[[#This Row],[Column7]])</f>
        <v>76</v>
      </c>
      <c r="AK1193" t="str">
        <f>CLEAN(ARD_SAFE_PROCESSED_20220608[[#This Row],[Column8]])</f>
        <v xml:space="preserve">MDOPAGO*MPAGO*CLARO           </v>
      </c>
      <c r="AL1193" t="str">
        <f>CLEAN(ARD_SAFE_PROCESSED_20220608[[#This Row],[Column9]])</f>
        <v>20250826</v>
      </c>
      <c r="AM1193" t="str">
        <f>CLEAN(ARD_SAFE_PROCESSED_20220608[[#This Row],[Column10]])</f>
        <v xml:space="preserve">'                       </v>
      </c>
      <c r="AN1193" t="s">
        <v>9868</v>
      </c>
      <c r="AO1193" t="str">
        <f>CLEAN(ARD_SAFE_PROCESSED_20220608[[#This Row],[Column12]])</f>
        <v>3873211</v>
      </c>
      <c r="AP1193" t="str">
        <f>CLEAN(ARD_SAFE_PROCESSED_20220608[[#This Row],[Column13]])</f>
        <v>214</v>
      </c>
      <c r="AQ1193" t="str">
        <f>CLEAN(ARD_SAFE_PROCESSED_20220608[[#This Row],[Column14]])</f>
        <v xml:space="preserve">PV000000  </v>
      </c>
      <c r="AR1193" t="str">
        <f>CLEAN(ARD_SAFE_PROCESSED_20220608[[#This Row],[Column15]])</f>
        <v xml:space="preserve">E-COMMERCE                                        </v>
      </c>
      <c r="AS1193" t="str">
        <f>CLEAN(ARD_SAFE_PROCESSED_20220608[[#This Row],[Column16]])</f>
        <v xml:space="preserve">53255472164    </v>
      </c>
      <c r="AT1193" t="str">
        <f>CLEAN(ARD_SAFE_PROCESSED_20220608[[#This Row],[Column17]])</f>
        <v>41.90</v>
      </c>
      <c r="AU1193" t="str">
        <f>CLEAN(ARD_SAFE_PROCESSED_20220608[[#This Row],[Column18]])</f>
        <v xml:space="preserve">' </v>
      </c>
      <c r="AV1193" t="str">
        <f>CLEAN(ARD_SAFE_PROCESSED_20220608[[#This Row],[Column19]])</f>
        <v xml:space="preserve">          </v>
      </c>
      <c r="AW1193" t="str">
        <f>CLEAN(ARD_SAFE_PROCESSED_20220608[[#This Row],[Column20]])</f>
        <v>20250823</v>
      </c>
      <c r="AX1193" t="str">
        <f>CLEAN(ARD_SAFE_PROCESSED_20220608[[#This Row],[Column21]])</f>
        <v>125428</v>
      </c>
      <c r="AY1193" t="str">
        <f>LEFT(ARD_SAFE_PROCESSED_20220608[[#This Row],[Column1]],6)</f>
        <v>517805</v>
      </c>
      <c r="AZ1193" t="str">
        <f>RIGHT(ARD_SAFE_PROCESSED_20220608[[#This Row],[Column1]],4)</f>
        <v>7558</v>
      </c>
      <c r="BA1193" s="2">
        <f t="shared" si="112"/>
        <v>45999</v>
      </c>
      <c r="BB1193">
        <f t="shared" si="113"/>
        <v>11.36</v>
      </c>
      <c r="BC1193">
        <f t="shared" si="114"/>
        <v>41.9</v>
      </c>
      <c r="BD1193">
        <f t="shared" si="115"/>
        <v>0</v>
      </c>
      <c r="BE1193" t="str">
        <f t="shared" si="116"/>
        <v>F:Safe</v>
      </c>
    </row>
    <row r="1194" spans="1:57" hidden="1" x14ac:dyDescent="0.3">
      <c r="A1194" t="s">
        <v>9853</v>
      </c>
      <c r="B1194" t="s">
        <v>9854</v>
      </c>
      <c r="C1194" t="s">
        <v>9855</v>
      </c>
      <c r="D1194" t="s">
        <v>25</v>
      </c>
      <c r="E1194" t="s">
        <v>345</v>
      </c>
      <c r="F1194" t="s">
        <v>28</v>
      </c>
      <c r="G1194" t="s">
        <v>29</v>
      </c>
      <c r="H1194" t="s">
        <v>9856</v>
      </c>
      <c r="I1194" t="s">
        <v>304</v>
      </c>
      <c r="J1194" t="s">
        <v>21</v>
      </c>
      <c r="K1194" t="s">
        <v>9857</v>
      </c>
      <c r="L1194" t="s">
        <v>9858</v>
      </c>
      <c r="M1194" t="s">
        <v>409</v>
      </c>
      <c r="N1194" t="s">
        <v>26</v>
      </c>
      <c r="O1194" t="s">
        <v>27</v>
      </c>
      <c r="P1194" t="s">
        <v>9859</v>
      </c>
      <c r="Q1194" t="s">
        <v>9860</v>
      </c>
      <c r="R1194" t="s">
        <v>23</v>
      </c>
      <c r="S1194" t="s">
        <v>24</v>
      </c>
      <c r="T1194" t="s">
        <v>345</v>
      </c>
      <c r="U1194" t="s">
        <v>9861</v>
      </c>
      <c r="W1194" t="s">
        <v>7771</v>
      </c>
      <c r="X1194" t="s">
        <v>28</v>
      </c>
      <c r="Y1194" t="e">
        <f>VLOOKUP(W1194,ARD_SAFE_PROCESSED_20220608[[#This Row],[Column11]],1,FALSE)</f>
        <v>#N/A</v>
      </c>
      <c r="AB1194" t="str">
        <f>CONCATENATE(LEFT(ARD_SAFE_PROCESSED_20220608[[#This Row],[Column1]],6),"******",RIGHT(ARD_SAFE_PROCESSED_20220608[[#This Row],[Column1]],4),";",ARD_SAFE_PROCESSED_20220608[[#This Row],[Column11]])</f>
        <v>517805******7558;75301505239001376000417</v>
      </c>
      <c r="AD1194" t="str">
        <f>CLEAN(ARD_SAFE_PROCESSED_20220608[[#This Row],[Column1]])</f>
        <v>5178059754007558</v>
      </c>
      <c r="AE1194" t="str">
        <f>CLEAN(ARD_SAFE_PROCESSED_20220608[[#This Row],[Column2]])</f>
        <v>00707P</v>
      </c>
      <c r="AF1194" t="str">
        <f>CLEAN(ARD_SAFE_PROCESSED_20220608[[#This Row],[Column3]])</f>
        <v>4035025</v>
      </c>
      <c r="AG1194" t="str">
        <f>CLEAN(ARD_SAFE_PROCESSED_20220608[[#This Row],[Column4]])</f>
        <v>EC</v>
      </c>
      <c r="AH1194" t="str">
        <f>CLEAN(ARD_SAFE_PROCESSED_20220608[[#This Row],[Column5]])</f>
        <v>20250824</v>
      </c>
      <c r="AI1194" t="str">
        <f>CLEAN(ARD_SAFE_PROCESSED_20220608[[#This Row],[Column6]])</f>
        <v>604</v>
      </c>
      <c r="AJ1194" t="str">
        <f>CLEAN(ARD_SAFE_PROCESSED_20220608[[#This Row],[Column7]])</f>
        <v>76</v>
      </c>
      <c r="AK1194" t="str">
        <f>CLEAN(ARD_SAFE_PROCESSED_20220608[[#This Row],[Column8]])</f>
        <v xml:space="preserve">MDOPAGO*MPAGO*CLARO           </v>
      </c>
      <c r="AL1194" t="str">
        <f>CLEAN(ARD_SAFE_PROCESSED_20220608[[#This Row],[Column9]])</f>
        <v>20250827</v>
      </c>
      <c r="AM1194" t="str">
        <f>CLEAN(ARD_SAFE_PROCESSED_20220608[[#This Row],[Column10]])</f>
        <v xml:space="preserve">'                       </v>
      </c>
      <c r="AN1194" t="s">
        <v>9857</v>
      </c>
      <c r="AO1194" t="str">
        <f>CLEAN(ARD_SAFE_PROCESSED_20220608[[#This Row],[Column12]])</f>
        <v>4634252</v>
      </c>
      <c r="AP1194" t="str">
        <f>CLEAN(ARD_SAFE_PROCESSED_20220608[[#This Row],[Column13]])</f>
        <v>214</v>
      </c>
      <c r="AQ1194" t="str">
        <f>CLEAN(ARD_SAFE_PROCESSED_20220608[[#This Row],[Column14]])</f>
        <v xml:space="preserve">PV000000  </v>
      </c>
      <c r="AR1194" t="str">
        <f>CLEAN(ARD_SAFE_PROCESSED_20220608[[#This Row],[Column15]])</f>
        <v xml:space="preserve">E-COMMERCE                                        </v>
      </c>
      <c r="AS1194" t="str">
        <f>CLEAN(ARD_SAFE_PROCESSED_20220608[[#This Row],[Column16]])</f>
        <v xml:space="preserve">53279307041    </v>
      </c>
      <c r="AT1194" t="str">
        <f>CLEAN(ARD_SAFE_PROCESSED_20220608[[#This Row],[Column17]])</f>
        <v>71.00</v>
      </c>
      <c r="AU1194" t="str">
        <f>CLEAN(ARD_SAFE_PROCESSED_20220608[[#This Row],[Column18]])</f>
        <v xml:space="preserve">' </v>
      </c>
      <c r="AV1194" t="str">
        <f>CLEAN(ARD_SAFE_PROCESSED_20220608[[#This Row],[Column19]])</f>
        <v xml:space="preserve">          </v>
      </c>
      <c r="AW1194" t="str">
        <f>CLEAN(ARD_SAFE_PROCESSED_20220608[[#This Row],[Column20]])</f>
        <v>20250824</v>
      </c>
      <c r="AX1194" t="str">
        <f>CLEAN(ARD_SAFE_PROCESSED_20220608[[#This Row],[Column21]])</f>
        <v>222022</v>
      </c>
      <c r="AY1194" t="str">
        <f>LEFT(ARD_SAFE_PROCESSED_20220608[[#This Row],[Column1]],6)</f>
        <v>517805</v>
      </c>
      <c r="AZ1194" t="str">
        <f>RIGHT(ARD_SAFE_PROCESSED_20220608[[#This Row],[Column1]],4)</f>
        <v>7558</v>
      </c>
      <c r="BA1194" s="2">
        <f t="shared" si="112"/>
        <v>45999</v>
      </c>
      <c r="BB1194">
        <f t="shared" si="113"/>
        <v>19.25</v>
      </c>
      <c r="BC1194">
        <f t="shared" si="114"/>
        <v>71</v>
      </c>
      <c r="BD1194">
        <f t="shared" si="115"/>
        <v>0</v>
      </c>
      <c r="BE1194" t="str">
        <f t="shared" si="116"/>
        <v>F:Safe</v>
      </c>
    </row>
    <row r="1195" spans="1:57" hidden="1" x14ac:dyDescent="0.3">
      <c r="A1195" t="s">
        <v>10217</v>
      </c>
      <c r="B1195" t="s">
        <v>10218</v>
      </c>
      <c r="C1195" t="s">
        <v>86</v>
      </c>
      <c r="D1195" t="s">
        <v>25</v>
      </c>
      <c r="E1195" t="s">
        <v>334</v>
      </c>
      <c r="F1195" t="s">
        <v>28</v>
      </c>
      <c r="G1195" t="s">
        <v>29</v>
      </c>
      <c r="H1195" t="s">
        <v>294</v>
      </c>
      <c r="I1195" t="s">
        <v>334</v>
      </c>
      <c r="J1195" t="s">
        <v>21</v>
      </c>
      <c r="K1195" t="s">
        <v>10219</v>
      </c>
      <c r="L1195" t="s">
        <v>10220</v>
      </c>
      <c r="M1195" t="s">
        <v>409</v>
      </c>
      <c r="N1195" t="s">
        <v>26</v>
      </c>
      <c r="O1195" t="s">
        <v>27</v>
      </c>
      <c r="P1195" t="s">
        <v>10221</v>
      </c>
      <c r="Q1195" t="s">
        <v>10222</v>
      </c>
      <c r="R1195" t="s">
        <v>23</v>
      </c>
      <c r="S1195" t="s">
        <v>24</v>
      </c>
      <c r="T1195" t="s">
        <v>334</v>
      </c>
      <c r="U1195" t="s">
        <v>10223</v>
      </c>
      <c r="W1195" t="s">
        <v>2833</v>
      </c>
      <c r="X1195" t="s">
        <v>81</v>
      </c>
      <c r="Y1195" t="e">
        <f>VLOOKUP(W1195,ARD_SAFE_PROCESSED_20220608[[#This Row],[Column11]],1,FALSE)</f>
        <v>#N/A</v>
      </c>
      <c r="AB1195" t="str">
        <f>CONCATENATE(LEFT(ARD_SAFE_PROCESSED_20220608[[#This Row],[Column1]],6),"******",RIGHT(ARD_SAFE_PROCESSED_20220608[[#This Row],[Column1]],4),";",ARD_SAFE_PROCESSED_20220608[[#This Row],[Column11]])</f>
        <v>529206******2968;75301505241004106701870</v>
      </c>
      <c r="AD1195" t="str">
        <f>CLEAN(ARD_SAFE_PROCESSED_20220608[[#This Row],[Column1]])</f>
        <v>5292060029112968</v>
      </c>
      <c r="AE1195" t="str">
        <f>CLEAN(ARD_SAFE_PROCESSED_20220608[[#This Row],[Column2]])</f>
        <v>T03634</v>
      </c>
      <c r="AF1195" t="str">
        <f>CLEAN(ARD_SAFE_PROCESSED_20220608[[#This Row],[Column3]])</f>
        <v>4018946</v>
      </c>
      <c r="AG1195" t="str">
        <f>CLEAN(ARD_SAFE_PROCESSED_20220608[[#This Row],[Column4]])</f>
        <v>EC</v>
      </c>
      <c r="AH1195" t="str">
        <f>CLEAN(ARD_SAFE_PROCESSED_20220608[[#This Row],[Column5]])</f>
        <v>20250829</v>
      </c>
      <c r="AI1195" t="str">
        <f>CLEAN(ARD_SAFE_PROCESSED_20220608[[#This Row],[Column6]])</f>
        <v>604</v>
      </c>
      <c r="AJ1195" t="str">
        <f>CLEAN(ARD_SAFE_PROCESSED_20220608[[#This Row],[Column7]])</f>
        <v>76</v>
      </c>
      <c r="AK1195" t="str">
        <f>CLEAN(ARD_SAFE_PROCESSED_20220608[[#This Row],[Column8]])</f>
        <v xml:space="preserve">EBN*SERVICIOS DIGITALES       </v>
      </c>
      <c r="AL1195" t="str">
        <f>CLEAN(ARD_SAFE_PROCESSED_20220608[[#This Row],[Column9]])</f>
        <v>20250829</v>
      </c>
      <c r="AM1195" t="str">
        <f>CLEAN(ARD_SAFE_PROCESSED_20220608[[#This Row],[Column10]])</f>
        <v xml:space="preserve">'                       </v>
      </c>
      <c r="AN1195" t="s">
        <v>10219</v>
      </c>
      <c r="AO1195" t="str">
        <f>CLEAN(ARD_SAFE_PROCESSED_20220608[[#This Row],[Column12]])</f>
        <v>9800147</v>
      </c>
      <c r="AP1195" t="str">
        <f>CLEAN(ARD_SAFE_PROCESSED_20220608[[#This Row],[Column13]])</f>
        <v>214</v>
      </c>
      <c r="AQ1195" t="str">
        <f>CLEAN(ARD_SAFE_PROCESSED_20220608[[#This Row],[Column14]])</f>
        <v xml:space="preserve">PV000000  </v>
      </c>
      <c r="AR1195" t="str">
        <f>CLEAN(ARD_SAFE_PROCESSED_20220608[[#This Row],[Column15]])</f>
        <v xml:space="preserve">E-COMMERCE                                        </v>
      </c>
      <c r="AS1195" t="str">
        <f>CLEAN(ARD_SAFE_PROCESSED_20220608[[#This Row],[Column16]])</f>
        <v xml:space="preserve">133198552299   </v>
      </c>
      <c r="AT1195" t="str">
        <f>CLEAN(ARD_SAFE_PROCESSED_20220608[[#This Row],[Column17]])</f>
        <v>240.00</v>
      </c>
      <c r="AU1195" t="str">
        <f>CLEAN(ARD_SAFE_PROCESSED_20220608[[#This Row],[Column18]])</f>
        <v xml:space="preserve">' </v>
      </c>
      <c r="AV1195" t="str">
        <f>CLEAN(ARD_SAFE_PROCESSED_20220608[[#This Row],[Column19]])</f>
        <v xml:space="preserve">          </v>
      </c>
      <c r="AW1195" t="str">
        <f>CLEAN(ARD_SAFE_PROCESSED_20220608[[#This Row],[Column20]])</f>
        <v>20250829</v>
      </c>
      <c r="AX1195" t="str">
        <f>CLEAN(ARD_SAFE_PROCESSED_20220608[[#This Row],[Column21]])</f>
        <v>131059</v>
      </c>
      <c r="AY1195" t="str">
        <f>LEFT(ARD_SAFE_PROCESSED_20220608[[#This Row],[Column1]],6)</f>
        <v>529206</v>
      </c>
      <c r="AZ1195" t="str">
        <f>RIGHT(ARD_SAFE_PROCESSED_20220608[[#This Row],[Column1]],4)</f>
        <v>2968</v>
      </c>
      <c r="BA1195" s="2">
        <f t="shared" si="112"/>
        <v>45998</v>
      </c>
      <c r="BB1195">
        <f t="shared" si="113"/>
        <v>67.570000000000007</v>
      </c>
      <c r="BC1195">
        <f t="shared" si="114"/>
        <v>240</v>
      </c>
      <c r="BD1195">
        <f t="shared" si="115"/>
        <v>6</v>
      </c>
      <c r="BE1195" t="str">
        <f t="shared" si="116"/>
        <v>F:Safe</v>
      </c>
    </row>
    <row r="1196" spans="1:57" hidden="1" x14ac:dyDescent="0.3">
      <c r="A1196" t="s">
        <v>10076</v>
      </c>
      <c r="B1196" t="s">
        <v>10122</v>
      </c>
      <c r="C1196" t="s">
        <v>127</v>
      </c>
      <c r="D1196" t="s">
        <v>25</v>
      </c>
      <c r="E1196" t="s">
        <v>319</v>
      </c>
      <c r="F1196" t="s">
        <v>28</v>
      </c>
      <c r="G1196" t="s">
        <v>29</v>
      </c>
      <c r="H1196" t="s">
        <v>128</v>
      </c>
      <c r="I1196" t="s">
        <v>319</v>
      </c>
      <c r="J1196" t="s">
        <v>21</v>
      </c>
      <c r="K1196" t="s">
        <v>10123</v>
      </c>
      <c r="L1196" t="s">
        <v>10124</v>
      </c>
      <c r="M1196" t="s">
        <v>399</v>
      </c>
      <c r="N1196" t="s">
        <v>26</v>
      </c>
      <c r="O1196" t="s">
        <v>27</v>
      </c>
      <c r="P1196" t="s">
        <v>10125</v>
      </c>
      <c r="Q1196" t="s">
        <v>10081</v>
      </c>
      <c r="R1196" t="s">
        <v>23</v>
      </c>
      <c r="S1196" t="s">
        <v>24</v>
      </c>
      <c r="T1196" t="s">
        <v>319</v>
      </c>
      <c r="U1196" t="s">
        <v>10126</v>
      </c>
      <c r="W1196" t="s">
        <v>2839</v>
      </c>
      <c r="X1196" t="s">
        <v>81</v>
      </c>
      <c r="Y1196" t="e">
        <f>VLOOKUP(W1196,ARD_SAFE_PROCESSED_20220608[[#This Row],[Column11]],1,FALSE)</f>
        <v>#N/A</v>
      </c>
      <c r="AB1196" t="str">
        <f>CONCATENATE(LEFT(ARD_SAFE_PROCESSED_20220608[[#This Row],[Column1]],6),"******",RIGHT(ARD_SAFE_PROCESSED_20220608[[#This Row],[Column1]],4),";",ARD_SAFE_PROCESSED_20220608[[#This Row],[Column11]])</f>
        <v>525435******3549;75301505243005111201069</v>
      </c>
      <c r="AD1196" t="str">
        <f>CLEAN(ARD_SAFE_PROCESSED_20220608[[#This Row],[Column1]])</f>
        <v>5254350074793549</v>
      </c>
      <c r="AE1196" t="str">
        <f>CLEAN(ARD_SAFE_PROCESSED_20220608[[#This Row],[Column2]])</f>
        <v>506768</v>
      </c>
      <c r="AF1196" t="str">
        <f>CLEAN(ARD_SAFE_PROCESSED_20220608[[#This Row],[Column3]])</f>
        <v>4040781</v>
      </c>
      <c r="AG1196" t="str">
        <f>CLEAN(ARD_SAFE_PROCESSED_20220608[[#This Row],[Column4]])</f>
        <v>EC</v>
      </c>
      <c r="AH1196" t="str">
        <f>CLEAN(ARD_SAFE_PROCESSED_20220608[[#This Row],[Column5]])</f>
        <v>20250831</v>
      </c>
      <c r="AI1196" t="str">
        <f>CLEAN(ARD_SAFE_PROCESSED_20220608[[#This Row],[Column6]])</f>
        <v>604</v>
      </c>
      <c r="AJ1196" t="str">
        <f>CLEAN(ARD_SAFE_PROCESSED_20220608[[#This Row],[Column7]])</f>
        <v>76</v>
      </c>
      <c r="AK1196" t="str">
        <f>CLEAN(ARD_SAFE_PROCESSED_20220608[[#This Row],[Column8]])</f>
        <v xml:space="preserve">DLC*HOTMART                   </v>
      </c>
      <c r="AL1196" t="str">
        <f>CLEAN(ARD_SAFE_PROCESSED_20220608[[#This Row],[Column9]])</f>
        <v>20250831</v>
      </c>
      <c r="AM1196" t="str">
        <f>CLEAN(ARD_SAFE_PROCESSED_20220608[[#This Row],[Column10]])</f>
        <v xml:space="preserve">'                       </v>
      </c>
      <c r="AN1196" t="s">
        <v>10123</v>
      </c>
      <c r="AO1196" t="str">
        <f>CLEAN(ARD_SAFE_PROCESSED_20220608[[#This Row],[Column12]])</f>
        <v>1775770</v>
      </c>
      <c r="AP1196" t="str">
        <f>CLEAN(ARD_SAFE_PROCESSED_20220608[[#This Row],[Column13]])</f>
        <v>210</v>
      </c>
      <c r="AQ1196" t="str">
        <f>CLEAN(ARD_SAFE_PROCESSED_20220608[[#This Row],[Column14]])</f>
        <v xml:space="preserve">PV000000  </v>
      </c>
      <c r="AR1196" t="str">
        <f>CLEAN(ARD_SAFE_PROCESSED_20220608[[#This Row],[Column15]])</f>
        <v xml:space="preserve">E-COMMERCE                                        </v>
      </c>
      <c r="AS1196" t="str">
        <f>CLEAN(ARD_SAFE_PROCESSED_20220608[[#This Row],[Column16]])</f>
        <v xml:space="preserve">11505292296    </v>
      </c>
      <c r="AT1196" t="str">
        <f>CLEAN(ARD_SAFE_PROCESSED_20220608[[#This Row],[Column17]])</f>
        <v>109.00</v>
      </c>
      <c r="AU1196" t="str">
        <f>CLEAN(ARD_SAFE_PROCESSED_20220608[[#This Row],[Column18]])</f>
        <v xml:space="preserve">' </v>
      </c>
      <c r="AV1196" t="str">
        <f>CLEAN(ARD_SAFE_PROCESSED_20220608[[#This Row],[Column19]])</f>
        <v xml:space="preserve">          </v>
      </c>
      <c r="AW1196" t="str">
        <f>CLEAN(ARD_SAFE_PROCESSED_20220608[[#This Row],[Column20]])</f>
        <v>20250831</v>
      </c>
      <c r="AX1196" t="str">
        <f>CLEAN(ARD_SAFE_PROCESSED_20220608[[#This Row],[Column21]])</f>
        <v>83019</v>
      </c>
      <c r="AY1196" t="str">
        <f>LEFT(ARD_SAFE_PROCESSED_20220608[[#This Row],[Column1]],6)</f>
        <v>525435</v>
      </c>
      <c r="AZ1196" t="str">
        <f>RIGHT(ARD_SAFE_PROCESSED_20220608[[#This Row],[Column1]],4)</f>
        <v>3549</v>
      </c>
      <c r="BA1196" s="2">
        <f t="shared" si="112"/>
        <v>45998</v>
      </c>
      <c r="BB1196">
        <f t="shared" si="113"/>
        <v>30.8</v>
      </c>
      <c r="BC1196">
        <f t="shared" si="114"/>
        <v>109</v>
      </c>
      <c r="BD1196">
        <f t="shared" si="115"/>
        <v>6</v>
      </c>
      <c r="BE1196" t="str">
        <f t="shared" si="116"/>
        <v>F:Safe</v>
      </c>
    </row>
    <row r="1197" spans="1:57" hidden="1" x14ac:dyDescent="0.3">
      <c r="A1197" t="s">
        <v>9782</v>
      </c>
      <c r="B1197" t="s">
        <v>9789</v>
      </c>
      <c r="C1197" t="s">
        <v>143</v>
      </c>
      <c r="D1197" t="s">
        <v>25</v>
      </c>
      <c r="E1197" t="s">
        <v>266</v>
      </c>
      <c r="F1197" t="s">
        <v>28</v>
      </c>
      <c r="G1197" t="s">
        <v>29</v>
      </c>
      <c r="H1197" t="s">
        <v>144</v>
      </c>
      <c r="I1197" t="s">
        <v>266</v>
      </c>
      <c r="J1197" t="s">
        <v>21</v>
      </c>
      <c r="K1197" t="s">
        <v>9790</v>
      </c>
      <c r="L1197" t="s">
        <v>9791</v>
      </c>
      <c r="M1197" t="s">
        <v>418</v>
      </c>
      <c r="N1197" t="s">
        <v>26</v>
      </c>
      <c r="O1197" t="s">
        <v>27</v>
      </c>
      <c r="P1197" t="s">
        <v>9792</v>
      </c>
      <c r="Q1197" t="s">
        <v>9793</v>
      </c>
      <c r="R1197" t="s">
        <v>23</v>
      </c>
      <c r="S1197" t="s">
        <v>24</v>
      </c>
      <c r="T1197" t="s">
        <v>266</v>
      </c>
      <c r="U1197" t="s">
        <v>9794</v>
      </c>
      <c r="W1197" t="s">
        <v>2775</v>
      </c>
      <c r="X1197" t="s">
        <v>81</v>
      </c>
      <c r="Y1197" t="e">
        <f>VLOOKUP(W1197,ARD_SAFE_PROCESSED_20220608[[#This Row],[Column11]],1,FALSE)</f>
        <v>#N/A</v>
      </c>
      <c r="AB1197" t="str">
        <f>CONCATENATE(LEFT(ARD_SAFE_PROCESSED_20220608[[#This Row],[Column1]],6),"******",RIGHT(ARD_SAFE_PROCESSED_20220608[[#This Row],[Column1]],4),";",ARD_SAFE_PROCESSED_20220608[[#This Row],[Column11]])</f>
        <v>517805******6771;75301505246003428902856</v>
      </c>
      <c r="AD1197" t="str">
        <f>CLEAN(ARD_SAFE_PROCESSED_20220608[[#This Row],[Column1]])</f>
        <v>5178058154926771</v>
      </c>
      <c r="AE1197" t="str">
        <f>CLEAN(ARD_SAFE_PROCESSED_20220608[[#This Row],[Column2]])</f>
        <v>02575S</v>
      </c>
      <c r="AF1197" t="str">
        <f>CLEAN(ARD_SAFE_PROCESSED_20220608[[#This Row],[Column3]])</f>
        <v>4038338</v>
      </c>
      <c r="AG1197" t="str">
        <f>CLEAN(ARD_SAFE_PROCESSED_20220608[[#This Row],[Column4]])</f>
        <v>EC</v>
      </c>
      <c r="AH1197" t="str">
        <f>CLEAN(ARD_SAFE_PROCESSED_20220608[[#This Row],[Column5]])</f>
        <v>20250903</v>
      </c>
      <c r="AI1197" t="str">
        <f>CLEAN(ARD_SAFE_PROCESSED_20220608[[#This Row],[Column6]])</f>
        <v>604</v>
      </c>
      <c r="AJ1197" t="str">
        <f>CLEAN(ARD_SAFE_PROCESSED_20220608[[#This Row],[Column7]])</f>
        <v>76</v>
      </c>
      <c r="AK1197" t="str">
        <f>CLEAN(ARD_SAFE_PROCESSED_20220608[[#This Row],[Column8]])</f>
        <v xml:space="preserve">DLC*RAPPI PERU                </v>
      </c>
      <c r="AL1197" t="str">
        <f>CLEAN(ARD_SAFE_PROCESSED_20220608[[#This Row],[Column9]])</f>
        <v>20250903</v>
      </c>
      <c r="AM1197" t="str">
        <f>CLEAN(ARD_SAFE_PROCESSED_20220608[[#This Row],[Column10]])</f>
        <v xml:space="preserve">'                       </v>
      </c>
      <c r="AN1197" t="s">
        <v>9790</v>
      </c>
      <c r="AO1197" t="str">
        <f>CLEAN(ARD_SAFE_PROCESSED_20220608[[#This Row],[Column12]])</f>
        <v>3324668</v>
      </c>
      <c r="AP1197" t="str">
        <f>CLEAN(ARD_SAFE_PROCESSED_20220608[[#This Row],[Column13]])</f>
        <v>212</v>
      </c>
      <c r="AQ1197" t="str">
        <f>CLEAN(ARD_SAFE_PROCESSED_20220608[[#This Row],[Column14]])</f>
        <v xml:space="preserve">PV000000  </v>
      </c>
      <c r="AR1197" t="str">
        <f>CLEAN(ARD_SAFE_PROCESSED_20220608[[#This Row],[Column15]])</f>
        <v xml:space="preserve">E-COMMERCE                                        </v>
      </c>
      <c r="AS1197" t="str">
        <f>CLEAN(ARD_SAFE_PROCESSED_20220608[[#This Row],[Column16]])</f>
        <v xml:space="preserve">11542512596    </v>
      </c>
      <c r="AT1197" t="str">
        <f>CLEAN(ARD_SAFE_PROCESSED_20220608[[#This Row],[Column17]])</f>
        <v>59.69</v>
      </c>
      <c r="AU1197" t="str">
        <f>CLEAN(ARD_SAFE_PROCESSED_20220608[[#This Row],[Column18]])</f>
        <v xml:space="preserve">' </v>
      </c>
      <c r="AV1197" t="str">
        <f>CLEAN(ARD_SAFE_PROCESSED_20220608[[#This Row],[Column19]])</f>
        <v xml:space="preserve">          </v>
      </c>
      <c r="AW1197" t="str">
        <f>CLEAN(ARD_SAFE_PROCESSED_20220608[[#This Row],[Column20]])</f>
        <v>20250903</v>
      </c>
      <c r="AX1197" t="str">
        <f>CLEAN(ARD_SAFE_PROCESSED_20220608[[#This Row],[Column21]])</f>
        <v>133751</v>
      </c>
      <c r="AY1197" t="str">
        <f>LEFT(ARD_SAFE_PROCESSED_20220608[[#This Row],[Column1]],6)</f>
        <v>517805</v>
      </c>
      <c r="AZ1197" t="str">
        <f>RIGHT(ARD_SAFE_PROCESSED_20220608[[#This Row],[Column1]],4)</f>
        <v>6771</v>
      </c>
      <c r="BA1197" s="2">
        <f t="shared" si="112"/>
        <v>45998</v>
      </c>
      <c r="BB1197">
        <f t="shared" si="113"/>
        <v>16.18</v>
      </c>
      <c r="BC1197">
        <f t="shared" si="114"/>
        <v>59.69</v>
      </c>
      <c r="BD1197">
        <f t="shared" si="115"/>
        <v>6</v>
      </c>
      <c r="BE1197" t="str">
        <f t="shared" si="116"/>
        <v>F:Safe</v>
      </c>
    </row>
    <row r="1198" spans="1:57" hidden="1" x14ac:dyDescent="0.3">
      <c r="A1198" t="s">
        <v>9371</v>
      </c>
      <c r="B1198" t="s">
        <v>9378</v>
      </c>
      <c r="C1198" t="s">
        <v>551</v>
      </c>
      <c r="D1198" t="s">
        <v>25</v>
      </c>
      <c r="E1198" t="s">
        <v>2794</v>
      </c>
      <c r="F1198" t="s">
        <v>28</v>
      </c>
      <c r="G1198" t="s">
        <v>29</v>
      </c>
      <c r="H1198" t="s">
        <v>552</v>
      </c>
      <c r="I1198" t="s">
        <v>2794</v>
      </c>
      <c r="J1198" t="s">
        <v>21</v>
      </c>
      <c r="K1198" t="s">
        <v>9379</v>
      </c>
      <c r="L1198" t="s">
        <v>9380</v>
      </c>
      <c r="M1198" t="s">
        <v>399</v>
      </c>
      <c r="N1198" t="s">
        <v>26</v>
      </c>
      <c r="O1198" t="s">
        <v>27</v>
      </c>
      <c r="P1198" t="s">
        <v>9381</v>
      </c>
      <c r="Q1198" t="s">
        <v>107</v>
      </c>
      <c r="R1198" t="s">
        <v>23</v>
      </c>
      <c r="S1198" t="s">
        <v>24</v>
      </c>
      <c r="T1198" t="s">
        <v>2794</v>
      </c>
      <c r="U1198" t="s">
        <v>9382</v>
      </c>
      <c r="W1198" t="s">
        <v>7481</v>
      </c>
      <c r="X1198" t="s">
        <v>28</v>
      </c>
      <c r="Y1198" t="e">
        <f>VLOOKUP(W1198,ARD_SAFE_PROCESSED_20220608[[#This Row],[Column11]],1,FALSE)</f>
        <v>#N/A</v>
      </c>
      <c r="AB1198" t="str">
        <f>CONCATENATE(LEFT(ARD_SAFE_PROCESSED_20220608[[#This Row],[Column1]],6),"******",RIGHT(ARD_SAFE_PROCESSED_20220608[[#This Row],[Column1]],4),";",ARD_SAFE_PROCESSED_20220608[[#This Row],[Column11]])</f>
        <v>511842******4029;75301505249004273502343</v>
      </c>
      <c r="AD1198" t="str">
        <f>CLEAN(ARD_SAFE_PROCESSED_20220608[[#This Row],[Column1]])</f>
        <v>5118420508954029</v>
      </c>
      <c r="AE1198" t="str">
        <f>CLEAN(ARD_SAFE_PROCESSED_20220608[[#This Row],[Column2]])</f>
        <v>049913</v>
      </c>
      <c r="AF1198" t="str">
        <f>CLEAN(ARD_SAFE_PROCESSED_20220608[[#This Row],[Column3]])</f>
        <v>4074936</v>
      </c>
      <c r="AG1198" t="str">
        <f>CLEAN(ARD_SAFE_PROCESSED_20220608[[#This Row],[Column4]])</f>
        <v>EC</v>
      </c>
      <c r="AH1198" t="str">
        <f>CLEAN(ARD_SAFE_PROCESSED_20220608[[#This Row],[Column5]])</f>
        <v>20250906</v>
      </c>
      <c r="AI1198" t="str">
        <f>CLEAN(ARD_SAFE_PROCESSED_20220608[[#This Row],[Column6]])</f>
        <v>604</v>
      </c>
      <c r="AJ1198" t="str">
        <f>CLEAN(ARD_SAFE_PROCESSED_20220608[[#This Row],[Column7]])</f>
        <v>76</v>
      </c>
      <c r="AK1198" t="str">
        <f>CLEAN(ARD_SAFE_PROCESSED_20220608[[#This Row],[Column8]])</f>
        <v xml:space="preserve">EBN*SPOTIFY                   </v>
      </c>
      <c r="AL1198" t="str">
        <f>CLEAN(ARD_SAFE_PROCESSED_20220608[[#This Row],[Column9]])</f>
        <v>20250906</v>
      </c>
      <c r="AM1198" t="str">
        <f>CLEAN(ARD_SAFE_PROCESSED_20220608[[#This Row],[Column10]])</f>
        <v xml:space="preserve">'                       </v>
      </c>
      <c r="AN1198" t="s">
        <v>9379</v>
      </c>
      <c r="AO1198" t="str">
        <f>CLEAN(ARD_SAFE_PROCESSED_20220608[[#This Row],[Column12]])</f>
        <v>6804519</v>
      </c>
      <c r="AP1198" t="str">
        <f>CLEAN(ARD_SAFE_PROCESSED_20220608[[#This Row],[Column13]])</f>
        <v>210</v>
      </c>
      <c r="AQ1198" t="str">
        <f>CLEAN(ARD_SAFE_PROCESSED_20220608[[#This Row],[Column14]])</f>
        <v xml:space="preserve">PV000000  </v>
      </c>
      <c r="AR1198" t="str">
        <f>CLEAN(ARD_SAFE_PROCESSED_20220608[[#This Row],[Column15]])</f>
        <v xml:space="preserve">E-COMMERCE                                        </v>
      </c>
      <c r="AS1198" t="str">
        <f>CLEAN(ARD_SAFE_PROCESSED_20220608[[#This Row],[Column16]])</f>
        <v xml:space="preserve">133214866304   </v>
      </c>
      <c r="AT1198" t="str">
        <f>CLEAN(ARD_SAFE_PROCESSED_20220608[[#This Row],[Column17]])</f>
        <v>20.90</v>
      </c>
      <c r="AU1198" t="str">
        <f>CLEAN(ARD_SAFE_PROCESSED_20220608[[#This Row],[Column18]])</f>
        <v xml:space="preserve">' </v>
      </c>
      <c r="AV1198" t="str">
        <f>CLEAN(ARD_SAFE_PROCESSED_20220608[[#This Row],[Column19]])</f>
        <v xml:space="preserve">          </v>
      </c>
      <c r="AW1198" t="str">
        <f>CLEAN(ARD_SAFE_PROCESSED_20220608[[#This Row],[Column20]])</f>
        <v>20250906</v>
      </c>
      <c r="AX1198" t="str">
        <f>CLEAN(ARD_SAFE_PROCESSED_20220608[[#This Row],[Column21]])</f>
        <v>124824</v>
      </c>
      <c r="AY1198" t="str">
        <f>LEFT(ARD_SAFE_PROCESSED_20220608[[#This Row],[Column1]],6)</f>
        <v>511842</v>
      </c>
      <c r="AZ1198" t="str">
        <f>RIGHT(ARD_SAFE_PROCESSED_20220608[[#This Row],[Column1]],4)</f>
        <v>4029</v>
      </c>
      <c r="BA1198" s="2">
        <f t="shared" si="112"/>
        <v>45998</v>
      </c>
      <c r="BB1198">
        <f t="shared" si="113"/>
        <v>5.93</v>
      </c>
      <c r="BC1198">
        <f t="shared" si="114"/>
        <v>20.9</v>
      </c>
      <c r="BD1198">
        <f t="shared" si="115"/>
        <v>6</v>
      </c>
      <c r="BE1198" t="str">
        <f t="shared" si="116"/>
        <v>F:Safe</v>
      </c>
    </row>
    <row r="1199" spans="1:57" hidden="1" x14ac:dyDescent="0.3">
      <c r="A1199" t="s">
        <v>10076</v>
      </c>
      <c r="B1199" t="s">
        <v>10112</v>
      </c>
      <c r="C1199" t="s">
        <v>127</v>
      </c>
      <c r="D1199" t="s">
        <v>25</v>
      </c>
      <c r="E1199" t="s">
        <v>306</v>
      </c>
      <c r="F1199" t="s">
        <v>28</v>
      </c>
      <c r="G1199" t="s">
        <v>29</v>
      </c>
      <c r="H1199" t="s">
        <v>128</v>
      </c>
      <c r="I1199" t="s">
        <v>306</v>
      </c>
      <c r="J1199" t="s">
        <v>21</v>
      </c>
      <c r="K1199" t="s">
        <v>10113</v>
      </c>
      <c r="L1199" t="s">
        <v>10114</v>
      </c>
      <c r="M1199" t="s">
        <v>399</v>
      </c>
      <c r="N1199" t="s">
        <v>26</v>
      </c>
      <c r="O1199" t="s">
        <v>27</v>
      </c>
      <c r="P1199" t="s">
        <v>10115</v>
      </c>
      <c r="Q1199" t="s">
        <v>4779</v>
      </c>
      <c r="R1199" t="s">
        <v>23</v>
      </c>
      <c r="S1199" t="s">
        <v>24</v>
      </c>
      <c r="T1199" t="s">
        <v>306</v>
      </c>
      <c r="U1199" t="s">
        <v>10116</v>
      </c>
      <c r="W1199" t="s">
        <v>7495</v>
      </c>
      <c r="X1199" t="s">
        <v>28</v>
      </c>
      <c r="Y1199" t="e">
        <f>VLOOKUP(W1199,ARD_SAFE_PROCESSED_20220608[[#This Row],[Column11]],1,FALSE)</f>
        <v>#N/A</v>
      </c>
      <c r="AB1199" t="str">
        <f>CONCATENATE(LEFT(ARD_SAFE_PROCESSED_20220608[[#This Row],[Column1]],6),"******",RIGHT(ARD_SAFE_PROCESSED_20220608[[#This Row],[Column1]],4),";",ARD_SAFE_PROCESSED_20220608[[#This Row],[Column11]])</f>
        <v>525435******3549;75301505250004260901215</v>
      </c>
      <c r="AD1199" t="str">
        <f>CLEAN(ARD_SAFE_PROCESSED_20220608[[#This Row],[Column1]])</f>
        <v>5254350074793549</v>
      </c>
      <c r="AE1199" t="str">
        <f>CLEAN(ARD_SAFE_PROCESSED_20220608[[#This Row],[Column2]])</f>
        <v>452365</v>
      </c>
      <c r="AF1199" t="str">
        <f>CLEAN(ARD_SAFE_PROCESSED_20220608[[#This Row],[Column3]])</f>
        <v>4040781</v>
      </c>
      <c r="AG1199" t="str">
        <f>CLEAN(ARD_SAFE_PROCESSED_20220608[[#This Row],[Column4]])</f>
        <v>EC</v>
      </c>
      <c r="AH1199" t="str">
        <f>CLEAN(ARD_SAFE_PROCESSED_20220608[[#This Row],[Column5]])</f>
        <v>20250907</v>
      </c>
      <c r="AI1199" t="str">
        <f>CLEAN(ARD_SAFE_PROCESSED_20220608[[#This Row],[Column6]])</f>
        <v>604</v>
      </c>
      <c r="AJ1199" t="str">
        <f>CLEAN(ARD_SAFE_PROCESSED_20220608[[#This Row],[Column7]])</f>
        <v>76</v>
      </c>
      <c r="AK1199" t="str">
        <f>CLEAN(ARD_SAFE_PROCESSED_20220608[[#This Row],[Column8]])</f>
        <v xml:space="preserve">DLC*HOTMART                   </v>
      </c>
      <c r="AL1199" t="str">
        <f>CLEAN(ARD_SAFE_PROCESSED_20220608[[#This Row],[Column9]])</f>
        <v>20250907</v>
      </c>
      <c r="AM1199" t="str">
        <f>CLEAN(ARD_SAFE_PROCESSED_20220608[[#This Row],[Column10]])</f>
        <v xml:space="preserve">'                       </v>
      </c>
      <c r="AN1199" t="s">
        <v>10113</v>
      </c>
      <c r="AO1199" t="str">
        <f>CLEAN(ARD_SAFE_PROCESSED_20220608[[#This Row],[Column12]])</f>
        <v>7231383</v>
      </c>
      <c r="AP1199" t="str">
        <f>CLEAN(ARD_SAFE_PROCESSED_20220608[[#This Row],[Column13]])</f>
        <v>210</v>
      </c>
      <c r="AQ1199" t="str">
        <f>CLEAN(ARD_SAFE_PROCESSED_20220608[[#This Row],[Column14]])</f>
        <v xml:space="preserve">PV000000  </v>
      </c>
      <c r="AR1199" t="str">
        <f>CLEAN(ARD_SAFE_PROCESSED_20220608[[#This Row],[Column15]])</f>
        <v xml:space="preserve">E-COMMERCE                                        </v>
      </c>
      <c r="AS1199" t="str">
        <f>CLEAN(ARD_SAFE_PROCESSED_20220608[[#This Row],[Column16]])</f>
        <v xml:space="preserve">11587639156    </v>
      </c>
      <c r="AT1199" t="str">
        <f>CLEAN(ARD_SAFE_PROCESSED_20220608[[#This Row],[Column17]])</f>
        <v>177.00</v>
      </c>
      <c r="AU1199" t="str">
        <f>CLEAN(ARD_SAFE_PROCESSED_20220608[[#This Row],[Column18]])</f>
        <v xml:space="preserve">' </v>
      </c>
      <c r="AV1199" t="str">
        <f>CLEAN(ARD_SAFE_PROCESSED_20220608[[#This Row],[Column19]])</f>
        <v xml:space="preserve">          </v>
      </c>
      <c r="AW1199" t="str">
        <f>CLEAN(ARD_SAFE_PROCESSED_20220608[[#This Row],[Column20]])</f>
        <v>20250907</v>
      </c>
      <c r="AX1199" t="str">
        <f>CLEAN(ARD_SAFE_PROCESSED_20220608[[#This Row],[Column21]])</f>
        <v>91218</v>
      </c>
      <c r="AY1199" t="str">
        <f>LEFT(ARD_SAFE_PROCESSED_20220608[[#This Row],[Column1]],6)</f>
        <v>525435</v>
      </c>
      <c r="AZ1199" t="str">
        <f>RIGHT(ARD_SAFE_PROCESSED_20220608[[#This Row],[Column1]],4)</f>
        <v>3549</v>
      </c>
      <c r="BA1199" s="2">
        <f t="shared" si="112"/>
        <v>45998</v>
      </c>
      <c r="BB1199">
        <f t="shared" si="113"/>
        <v>50.21</v>
      </c>
      <c r="BC1199">
        <f t="shared" si="114"/>
        <v>177</v>
      </c>
      <c r="BD1199">
        <f t="shared" si="115"/>
        <v>6</v>
      </c>
      <c r="BE1199" t="str">
        <f t="shared" si="116"/>
        <v>F:Safe</v>
      </c>
    </row>
    <row r="1200" spans="1:57" hidden="1" x14ac:dyDescent="0.3">
      <c r="A1200" t="s">
        <v>10076</v>
      </c>
      <c r="B1200" t="s">
        <v>10098</v>
      </c>
      <c r="C1200" t="s">
        <v>127</v>
      </c>
      <c r="D1200" t="s">
        <v>25</v>
      </c>
      <c r="E1200" t="s">
        <v>306</v>
      </c>
      <c r="F1200" t="s">
        <v>28</v>
      </c>
      <c r="G1200" t="s">
        <v>29</v>
      </c>
      <c r="H1200" t="s">
        <v>128</v>
      </c>
      <c r="I1200" t="s">
        <v>306</v>
      </c>
      <c r="J1200" t="s">
        <v>21</v>
      </c>
      <c r="K1200" t="s">
        <v>10099</v>
      </c>
      <c r="L1200" t="s">
        <v>10100</v>
      </c>
      <c r="M1200" t="s">
        <v>399</v>
      </c>
      <c r="N1200" t="s">
        <v>26</v>
      </c>
      <c r="O1200" t="s">
        <v>27</v>
      </c>
      <c r="P1200" t="s">
        <v>10101</v>
      </c>
      <c r="Q1200" t="s">
        <v>10081</v>
      </c>
      <c r="R1200" t="s">
        <v>23</v>
      </c>
      <c r="S1200" t="s">
        <v>24</v>
      </c>
      <c r="T1200" t="s">
        <v>306</v>
      </c>
      <c r="U1200" t="s">
        <v>8999</v>
      </c>
      <c r="W1200" t="s">
        <v>2827</v>
      </c>
      <c r="X1200" t="s">
        <v>81</v>
      </c>
      <c r="Y1200" t="e">
        <f>VLOOKUP(W1200,ARD_SAFE_PROCESSED_20220608[[#This Row],[Column11]],1,FALSE)</f>
        <v>#N/A</v>
      </c>
      <c r="AB1200" t="str">
        <f>CONCATENATE(LEFT(ARD_SAFE_PROCESSED_20220608[[#This Row],[Column1]],6),"******",RIGHT(ARD_SAFE_PROCESSED_20220608[[#This Row],[Column1]],4),";",ARD_SAFE_PROCESSED_20220608[[#This Row],[Column11]])</f>
        <v>525435******3549;75301505250004260901736</v>
      </c>
      <c r="AD1200" t="str">
        <f>CLEAN(ARD_SAFE_PROCESSED_20220608[[#This Row],[Column1]])</f>
        <v>5254350074793549</v>
      </c>
      <c r="AE1200" t="str">
        <f>CLEAN(ARD_SAFE_PROCESSED_20220608[[#This Row],[Column2]])</f>
        <v>327268</v>
      </c>
      <c r="AF1200" t="str">
        <f>CLEAN(ARD_SAFE_PROCESSED_20220608[[#This Row],[Column3]])</f>
        <v>4040781</v>
      </c>
      <c r="AG1200" t="str">
        <f>CLEAN(ARD_SAFE_PROCESSED_20220608[[#This Row],[Column4]])</f>
        <v>EC</v>
      </c>
      <c r="AH1200" t="str">
        <f>CLEAN(ARD_SAFE_PROCESSED_20220608[[#This Row],[Column5]])</f>
        <v>20250907</v>
      </c>
      <c r="AI1200" t="str">
        <f>CLEAN(ARD_SAFE_PROCESSED_20220608[[#This Row],[Column6]])</f>
        <v>604</v>
      </c>
      <c r="AJ1200" t="str">
        <f>CLEAN(ARD_SAFE_PROCESSED_20220608[[#This Row],[Column7]])</f>
        <v>76</v>
      </c>
      <c r="AK1200" t="str">
        <f>CLEAN(ARD_SAFE_PROCESSED_20220608[[#This Row],[Column8]])</f>
        <v xml:space="preserve">DLC*HOTMART                   </v>
      </c>
      <c r="AL1200" t="str">
        <f>CLEAN(ARD_SAFE_PROCESSED_20220608[[#This Row],[Column9]])</f>
        <v>20250907</v>
      </c>
      <c r="AM1200" t="str">
        <f>CLEAN(ARD_SAFE_PROCESSED_20220608[[#This Row],[Column10]])</f>
        <v xml:space="preserve">'                       </v>
      </c>
      <c r="AN1200" t="s">
        <v>10099</v>
      </c>
      <c r="AO1200" t="str">
        <f>CLEAN(ARD_SAFE_PROCESSED_20220608[[#This Row],[Column12]])</f>
        <v>7231336</v>
      </c>
      <c r="AP1200" t="str">
        <f>CLEAN(ARD_SAFE_PROCESSED_20220608[[#This Row],[Column13]])</f>
        <v>210</v>
      </c>
      <c r="AQ1200" t="str">
        <f>CLEAN(ARD_SAFE_PROCESSED_20220608[[#This Row],[Column14]])</f>
        <v xml:space="preserve">PV000000  </v>
      </c>
      <c r="AR1200" t="str">
        <f>CLEAN(ARD_SAFE_PROCESSED_20220608[[#This Row],[Column15]])</f>
        <v xml:space="preserve">E-COMMERCE                                        </v>
      </c>
      <c r="AS1200" t="str">
        <f>CLEAN(ARD_SAFE_PROCESSED_20220608[[#This Row],[Column16]])</f>
        <v xml:space="preserve">11587637484    </v>
      </c>
      <c r="AT1200" t="str">
        <f>CLEAN(ARD_SAFE_PROCESSED_20220608[[#This Row],[Column17]])</f>
        <v>109.00</v>
      </c>
      <c r="AU1200" t="str">
        <f>CLEAN(ARD_SAFE_PROCESSED_20220608[[#This Row],[Column18]])</f>
        <v xml:space="preserve">' </v>
      </c>
      <c r="AV1200" t="str">
        <f>CLEAN(ARD_SAFE_PROCESSED_20220608[[#This Row],[Column19]])</f>
        <v xml:space="preserve">          </v>
      </c>
      <c r="AW1200" t="str">
        <f>CLEAN(ARD_SAFE_PROCESSED_20220608[[#This Row],[Column20]])</f>
        <v>20250907</v>
      </c>
      <c r="AX1200" t="str">
        <f>CLEAN(ARD_SAFE_PROCESSED_20220608[[#This Row],[Column21]])</f>
        <v>91206</v>
      </c>
      <c r="AY1200" t="str">
        <f>LEFT(ARD_SAFE_PROCESSED_20220608[[#This Row],[Column1]],6)</f>
        <v>525435</v>
      </c>
      <c r="AZ1200" t="str">
        <f>RIGHT(ARD_SAFE_PROCESSED_20220608[[#This Row],[Column1]],4)</f>
        <v>3549</v>
      </c>
      <c r="BA1200" s="2">
        <f t="shared" si="112"/>
        <v>45998</v>
      </c>
      <c r="BB1200">
        <f t="shared" si="113"/>
        <v>30.92</v>
      </c>
      <c r="BC1200">
        <f t="shared" si="114"/>
        <v>109</v>
      </c>
      <c r="BD1200">
        <f t="shared" si="115"/>
        <v>6</v>
      </c>
      <c r="BE1200" t="str">
        <f t="shared" si="116"/>
        <v>F:Safe</v>
      </c>
    </row>
    <row r="1201" spans="1:57" hidden="1" x14ac:dyDescent="0.3">
      <c r="A1201" t="s">
        <v>502</v>
      </c>
      <c r="B1201" t="s">
        <v>9601</v>
      </c>
      <c r="C1201" t="s">
        <v>503</v>
      </c>
      <c r="D1201" t="s">
        <v>72</v>
      </c>
      <c r="E1201" t="s">
        <v>330</v>
      </c>
      <c r="F1201" t="s">
        <v>28</v>
      </c>
      <c r="G1201" t="s">
        <v>29</v>
      </c>
      <c r="H1201" t="s">
        <v>504</v>
      </c>
      <c r="I1201" t="s">
        <v>330</v>
      </c>
      <c r="J1201" t="s">
        <v>21</v>
      </c>
      <c r="K1201" t="s">
        <v>9602</v>
      </c>
      <c r="L1201" t="s">
        <v>9603</v>
      </c>
      <c r="M1201" t="s">
        <v>65</v>
      </c>
      <c r="N1201" t="s">
        <v>67</v>
      </c>
      <c r="O1201" t="s">
        <v>73</v>
      </c>
      <c r="P1201" t="s">
        <v>22</v>
      </c>
      <c r="Q1201" t="s">
        <v>68</v>
      </c>
      <c r="R1201" t="s">
        <v>23</v>
      </c>
      <c r="S1201" t="s">
        <v>24</v>
      </c>
      <c r="T1201" t="s">
        <v>330</v>
      </c>
      <c r="U1201" t="s">
        <v>9604</v>
      </c>
      <c r="W1201" t="s">
        <v>2795</v>
      </c>
      <c r="X1201" t="s">
        <v>81</v>
      </c>
      <c r="Y1201" t="e">
        <f>VLOOKUP(W1201,ARD_SAFE_PROCESSED_20220608[[#This Row],[Column11]],1,FALSE)</f>
        <v>#N/A</v>
      </c>
      <c r="AB1201" t="str">
        <f>CONCATENATE(LEFT(ARD_SAFE_PROCESSED_20220608[[#This Row],[Column1]],6),"******",RIGHT(ARD_SAFE_PROCESSED_20220608[[#This Row],[Column1]],4),";",ARD_SAFE_PROCESSED_20220608[[#This Row],[Column11]])</f>
        <v>513293******6785;75301505256005080000017</v>
      </c>
      <c r="AD1201" t="str">
        <f>CLEAN(ARD_SAFE_PROCESSED_20220608[[#This Row],[Column1]])</f>
        <v>5132930029456785</v>
      </c>
      <c r="AE1201" t="str">
        <f>CLEAN(ARD_SAFE_PROCESSED_20220608[[#This Row],[Column2]])</f>
        <v>425563</v>
      </c>
      <c r="AF1201" t="str">
        <f>CLEAN(ARD_SAFE_PROCESSED_20220608[[#This Row],[Column3]])</f>
        <v>5869068</v>
      </c>
      <c r="AG1201" t="str">
        <f>CLEAN(ARD_SAFE_PROCESSED_20220608[[#This Row],[Column4]])</f>
        <v>PC</v>
      </c>
      <c r="AH1201" t="str">
        <f>CLEAN(ARD_SAFE_PROCESSED_20220608[[#This Row],[Column5]])</f>
        <v>20250913</v>
      </c>
      <c r="AI1201" t="str">
        <f>CLEAN(ARD_SAFE_PROCESSED_20220608[[#This Row],[Column6]])</f>
        <v>604</v>
      </c>
      <c r="AJ1201" t="str">
        <f>CLEAN(ARD_SAFE_PROCESSED_20220608[[#This Row],[Column7]])</f>
        <v>76</v>
      </c>
      <c r="AK1201" t="str">
        <f>CLEAN(ARD_SAFE_PROCESSED_20220608[[#This Row],[Column8]])</f>
        <v xml:space="preserve">IZI*LICORERIA QUINTO          </v>
      </c>
      <c r="AL1201" t="str">
        <f>CLEAN(ARD_SAFE_PROCESSED_20220608[[#This Row],[Column9]])</f>
        <v>20250913</v>
      </c>
      <c r="AM1201" t="str">
        <f>CLEAN(ARD_SAFE_PROCESSED_20220608[[#This Row],[Column10]])</f>
        <v xml:space="preserve">'                       </v>
      </c>
      <c r="AN1201" t="s">
        <v>9602</v>
      </c>
      <c r="AO1201" t="str">
        <f>CLEAN(ARD_SAFE_PROCESSED_20220608[[#This Row],[Column12]])</f>
        <v>73</v>
      </c>
      <c r="AP1201" t="str">
        <f>CLEAN(ARD_SAFE_PROCESSED_20220608[[#This Row],[Column13]])</f>
        <v xml:space="preserve">   </v>
      </c>
      <c r="AQ1201" t="str">
        <f>CLEAN(ARD_SAFE_PROCESSED_20220608[[#This Row],[Column14]])</f>
        <v xml:space="preserve">PS0001    </v>
      </c>
      <c r="AR1201" t="str">
        <f>CLEAN(ARD_SAFE_PROCESSED_20220608[[#This Row],[Column15]])</f>
        <v xml:space="preserve">POS CHIP EMV                                      </v>
      </c>
      <c r="AS1201" t="str">
        <f>CLEAN(ARD_SAFE_PROCESSED_20220608[[#This Row],[Column16]])</f>
        <v xml:space="preserve">               </v>
      </c>
      <c r="AT1201" t="str">
        <f>CLEAN(ARD_SAFE_PROCESSED_20220608[[#This Row],[Column17]])</f>
        <v>150.00</v>
      </c>
      <c r="AU1201" t="str">
        <f>CLEAN(ARD_SAFE_PROCESSED_20220608[[#This Row],[Column18]])</f>
        <v xml:space="preserve">' </v>
      </c>
      <c r="AV1201" t="str">
        <f>CLEAN(ARD_SAFE_PROCESSED_20220608[[#This Row],[Column19]])</f>
        <v xml:space="preserve">          </v>
      </c>
      <c r="AW1201" t="str">
        <f>CLEAN(ARD_SAFE_PROCESSED_20220608[[#This Row],[Column20]])</f>
        <v>20250913</v>
      </c>
      <c r="AX1201" t="str">
        <f>CLEAN(ARD_SAFE_PROCESSED_20220608[[#This Row],[Column21]])</f>
        <v>143412</v>
      </c>
      <c r="AY1201" t="str">
        <f>LEFT(ARD_SAFE_PROCESSED_20220608[[#This Row],[Column1]],6)</f>
        <v>513293</v>
      </c>
      <c r="AZ1201" t="str">
        <f>RIGHT(ARD_SAFE_PROCESSED_20220608[[#This Row],[Column1]],4)</f>
        <v>6785</v>
      </c>
      <c r="BA1201" s="2">
        <f t="shared" si="112"/>
        <v>45995</v>
      </c>
      <c r="BB1201">
        <f t="shared" si="113"/>
        <v>40.659999999999997</v>
      </c>
      <c r="BC1201">
        <f t="shared" si="114"/>
        <v>150</v>
      </c>
      <c r="BD1201">
        <f t="shared" si="115"/>
        <v>1</v>
      </c>
      <c r="BE1201" t="str">
        <f t="shared" si="116"/>
        <v>F:Safe</v>
      </c>
    </row>
    <row r="1202" spans="1:57" hidden="1" x14ac:dyDescent="0.3">
      <c r="A1202" t="s">
        <v>502</v>
      </c>
      <c r="B1202" t="s">
        <v>9597</v>
      </c>
      <c r="C1202" t="s">
        <v>503</v>
      </c>
      <c r="D1202" t="s">
        <v>72</v>
      </c>
      <c r="E1202" t="s">
        <v>330</v>
      </c>
      <c r="F1202" t="s">
        <v>28</v>
      </c>
      <c r="G1202" t="s">
        <v>29</v>
      </c>
      <c r="H1202" t="s">
        <v>504</v>
      </c>
      <c r="I1202" t="s">
        <v>330</v>
      </c>
      <c r="J1202" t="s">
        <v>21</v>
      </c>
      <c r="K1202" t="s">
        <v>9598</v>
      </c>
      <c r="L1202" t="s">
        <v>9599</v>
      </c>
      <c r="M1202" t="s">
        <v>65</v>
      </c>
      <c r="N1202" t="s">
        <v>67</v>
      </c>
      <c r="O1202" t="s">
        <v>73</v>
      </c>
      <c r="P1202" t="s">
        <v>22</v>
      </c>
      <c r="Q1202" t="s">
        <v>68</v>
      </c>
      <c r="R1202" t="s">
        <v>23</v>
      </c>
      <c r="S1202" t="s">
        <v>24</v>
      </c>
      <c r="T1202" t="s">
        <v>330</v>
      </c>
      <c r="U1202" t="s">
        <v>9600</v>
      </c>
      <c r="W1202" t="s">
        <v>3465</v>
      </c>
      <c r="X1202" t="s">
        <v>28</v>
      </c>
      <c r="Y1202" t="e">
        <f>VLOOKUP(W1202,ARD_SAFE_PROCESSED_20220608[[#This Row],[Column11]],1,FALSE)</f>
        <v>#N/A</v>
      </c>
      <c r="AB1202" t="str">
        <f>CONCATENATE(LEFT(ARD_SAFE_PROCESSED_20220608[[#This Row],[Column1]],6),"******",RIGHT(ARD_SAFE_PROCESSED_20220608[[#This Row],[Column1]],4),";",ARD_SAFE_PROCESSED_20220608[[#This Row],[Column11]])</f>
        <v>513293******6785;75301505256005080000025</v>
      </c>
      <c r="AD1202" t="str">
        <f>CLEAN(ARD_SAFE_PROCESSED_20220608[[#This Row],[Column1]])</f>
        <v>5132930029456785</v>
      </c>
      <c r="AE1202" t="str">
        <f>CLEAN(ARD_SAFE_PROCESSED_20220608[[#This Row],[Column2]])</f>
        <v>130812</v>
      </c>
      <c r="AF1202" t="str">
        <f>CLEAN(ARD_SAFE_PROCESSED_20220608[[#This Row],[Column3]])</f>
        <v>5869068</v>
      </c>
      <c r="AG1202" t="str">
        <f>CLEAN(ARD_SAFE_PROCESSED_20220608[[#This Row],[Column4]])</f>
        <v>PC</v>
      </c>
      <c r="AH1202" t="str">
        <f>CLEAN(ARD_SAFE_PROCESSED_20220608[[#This Row],[Column5]])</f>
        <v>20250913</v>
      </c>
      <c r="AI1202" t="str">
        <f>CLEAN(ARD_SAFE_PROCESSED_20220608[[#This Row],[Column6]])</f>
        <v>604</v>
      </c>
      <c r="AJ1202" t="str">
        <f>CLEAN(ARD_SAFE_PROCESSED_20220608[[#This Row],[Column7]])</f>
        <v>76</v>
      </c>
      <c r="AK1202" t="str">
        <f>CLEAN(ARD_SAFE_PROCESSED_20220608[[#This Row],[Column8]])</f>
        <v xml:space="preserve">IZI*LICORERIA QUINTO          </v>
      </c>
      <c r="AL1202" t="str">
        <f>CLEAN(ARD_SAFE_PROCESSED_20220608[[#This Row],[Column9]])</f>
        <v>20250913</v>
      </c>
      <c r="AM1202" t="str">
        <f>CLEAN(ARD_SAFE_PROCESSED_20220608[[#This Row],[Column10]])</f>
        <v xml:space="preserve">'                       </v>
      </c>
      <c r="AN1202" t="s">
        <v>9598</v>
      </c>
      <c r="AO1202" t="str">
        <f>CLEAN(ARD_SAFE_PROCESSED_20220608[[#This Row],[Column12]])</f>
        <v>75</v>
      </c>
      <c r="AP1202" t="str">
        <f>CLEAN(ARD_SAFE_PROCESSED_20220608[[#This Row],[Column13]])</f>
        <v xml:space="preserve">   </v>
      </c>
      <c r="AQ1202" t="str">
        <f>CLEAN(ARD_SAFE_PROCESSED_20220608[[#This Row],[Column14]])</f>
        <v xml:space="preserve">PS0001    </v>
      </c>
      <c r="AR1202" t="str">
        <f>CLEAN(ARD_SAFE_PROCESSED_20220608[[#This Row],[Column15]])</f>
        <v xml:space="preserve">POS CHIP EMV                                      </v>
      </c>
      <c r="AS1202" t="str">
        <f>CLEAN(ARD_SAFE_PROCESSED_20220608[[#This Row],[Column16]])</f>
        <v xml:space="preserve">               </v>
      </c>
      <c r="AT1202" t="str">
        <f>CLEAN(ARD_SAFE_PROCESSED_20220608[[#This Row],[Column17]])</f>
        <v>150.00</v>
      </c>
      <c r="AU1202" t="str">
        <f>CLEAN(ARD_SAFE_PROCESSED_20220608[[#This Row],[Column18]])</f>
        <v xml:space="preserve">' </v>
      </c>
      <c r="AV1202" t="str">
        <f>CLEAN(ARD_SAFE_PROCESSED_20220608[[#This Row],[Column19]])</f>
        <v xml:space="preserve">          </v>
      </c>
      <c r="AW1202" t="str">
        <f>CLEAN(ARD_SAFE_PROCESSED_20220608[[#This Row],[Column20]])</f>
        <v>20250913</v>
      </c>
      <c r="AX1202" t="str">
        <f>CLEAN(ARD_SAFE_PROCESSED_20220608[[#This Row],[Column21]])</f>
        <v>143453</v>
      </c>
      <c r="AY1202" t="str">
        <f>LEFT(ARD_SAFE_PROCESSED_20220608[[#This Row],[Column1]],6)</f>
        <v>513293</v>
      </c>
      <c r="AZ1202" t="str">
        <f>RIGHT(ARD_SAFE_PROCESSED_20220608[[#This Row],[Column1]],4)</f>
        <v>6785</v>
      </c>
      <c r="BA1202" s="2">
        <f t="shared" si="112"/>
        <v>45995</v>
      </c>
      <c r="BB1202">
        <f t="shared" si="113"/>
        <v>40.659999999999997</v>
      </c>
      <c r="BC1202">
        <f t="shared" si="114"/>
        <v>150</v>
      </c>
      <c r="BD1202">
        <f t="shared" si="115"/>
        <v>1</v>
      </c>
      <c r="BE1202" t="str">
        <f t="shared" si="116"/>
        <v>F:Safe</v>
      </c>
    </row>
    <row r="1203" spans="1:57" hidden="1" x14ac:dyDescent="0.3">
      <c r="A1203" t="s">
        <v>502</v>
      </c>
      <c r="B1203" t="s">
        <v>9605</v>
      </c>
      <c r="C1203" t="s">
        <v>503</v>
      </c>
      <c r="D1203" t="s">
        <v>72</v>
      </c>
      <c r="E1203" t="s">
        <v>330</v>
      </c>
      <c r="F1203" t="s">
        <v>28</v>
      </c>
      <c r="G1203" t="s">
        <v>29</v>
      </c>
      <c r="H1203" t="s">
        <v>504</v>
      </c>
      <c r="I1203" t="s">
        <v>330</v>
      </c>
      <c r="J1203" t="s">
        <v>21</v>
      </c>
      <c r="K1203" t="s">
        <v>9606</v>
      </c>
      <c r="L1203" t="s">
        <v>74</v>
      </c>
      <c r="M1203" t="s">
        <v>65</v>
      </c>
      <c r="N1203" t="s">
        <v>67</v>
      </c>
      <c r="O1203" t="s">
        <v>73</v>
      </c>
      <c r="P1203" t="s">
        <v>22</v>
      </c>
      <c r="Q1203" t="s">
        <v>68</v>
      </c>
      <c r="R1203" t="s">
        <v>23</v>
      </c>
      <c r="S1203" t="s">
        <v>24</v>
      </c>
      <c r="T1203" t="s">
        <v>330</v>
      </c>
      <c r="U1203" t="s">
        <v>9607</v>
      </c>
      <c r="W1203" t="s">
        <v>2769</v>
      </c>
      <c r="X1203" t="s">
        <v>81</v>
      </c>
      <c r="Y1203" t="e">
        <f>VLOOKUP(W1203,ARD_SAFE_PROCESSED_20220608[[#This Row],[Column11]],1,FALSE)</f>
        <v>#N/A</v>
      </c>
      <c r="AB1203" t="str">
        <f>CONCATENATE(LEFT(ARD_SAFE_PROCESSED_20220608[[#This Row],[Column1]],6),"******",RIGHT(ARD_SAFE_PROCESSED_20220608[[#This Row],[Column1]],4),";",ARD_SAFE_PROCESSED_20220608[[#This Row],[Column11]])</f>
        <v>513293******6785;75301505256005080000033</v>
      </c>
      <c r="AD1203" t="str">
        <f>CLEAN(ARD_SAFE_PROCESSED_20220608[[#This Row],[Column1]])</f>
        <v>5132930029456785</v>
      </c>
      <c r="AE1203" t="str">
        <f>CLEAN(ARD_SAFE_PROCESSED_20220608[[#This Row],[Column2]])</f>
        <v>580935</v>
      </c>
      <c r="AF1203" t="str">
        <f>CLEAN(ARD_SAFE_PROCESSED_20220608[[#This Row],[Column3]])</f>
        <v>5869068</v>
      </c>
      <c r="AG1203" t="str">
        <f>CLEAN(ARD_SAFE_PROCESSED_20220608[[#This Row],[Column4]])</f>
        <v>PC</v>
      </c>
      <c r="AH1203" t="str">
        <f>CLEAN(ARD_SAFE_PROCESSED_20220608[[#This Row],[Column5]])</f>
        <v>20250913</v>
      </c>
      <c r="AI1203" t="str">
        <f>CLEAN(ARD_SAFE_PROCESSED_20220608[[#This Row],[Column6]])</f>
        <v>604</v>
      </c>
      <c r="AJ1203" t="str">
        <f>CLEAN(ARD_SAFE_PROCESSED_20220608[[#This Row],[Column7]])</f>
        <v>76</v>
      </c>
      <c r="AK1203" t="str">
        <f>CLEAN(ARD_SAFE_PROCESSED_20220608[[#This Row],[Column8]])</f>
        <v xml:space="preserve">IZI*LICORERIA QUINTO          </v>
      </c>
      <c r="AL1203" t="str">
        <f>CLEAN(ARD_SAFE_PROCESSED_20220608[[#This Row],[Column9]])</f>
        <v>20250913</v>
      </c>
      <c r="AM1203" t="str">
        <f>CLEAN(ARD_SAFE_PROCESSED_20220608[[#This Row],[Column10]])</f>
        <v xml:space="preserve">'                       </v>
      </c>
      <c r="AN1203" t="s">
        <v>9606</v>
      </c>
      <c r="AO1203" t="str">
        <f>CLEAN(ARD_SAFE_PROCESSED_20220608[[#This Row],[Column12]])</f>
        <v>77</v>
      </c>
      <c r="AP1203" t="str">
        <f>CLEAN(ARD_SAFE_PROCESSED_20220608[[#This Row],[Column13]])</f>
        <v xml:space="preserve">   </v>
      </c>
      <c r="AQ1203" t="str">
        <f>CLEAN(ARD_SAFE_PROCESSED_20220608[[#This Row],[Column14]])</f>
        <v xml:space="preserve">PS0001    </v>
      </c>
      <c r="AR1203" t="str">
        <f>CLEAN(ARD_SAFE_PROCESSED_20220608[[#This Row],[Column15]])</f>
        <v xml:space="preserve">POS CHIP EMV                                      </v>
      </c>
      <c r="AS1203" t="str">
        <f>CLEAN(ARD_SAFE_PROCESSED_20220608[[#This Row],[Column16]])</f>
        <v xml:space="preserve">               </v>
      </c>
      <c r="AT1203" t="str">
        <f>CLEAN(ARD_SAFE_PROCESSED_20220608[[#This Row],[Column17]])</f>
        <v>150.00</v>
      </c>
      <c r="AU1203" t="str">
        <f>CLEAN(ARD_SAFE_PROCESSED_20220608[[#This Row],[Column18]])</f>
        <v xml:space="preserve">' </v>
      </c>
      <c r="AV1203" t="str">
        <f>CLEAN(ARD_SAFE_PROCESSED_20220608[[#This Row],[Column19]])</f>
        <v xml:space="preserve">          </v>
      </c>
      <c r="AW1203" t="str">
        <f>CLEAN(ARD_SAFE_PROCESSED_20220608[[#This Row],[Column20]])</f>
        <v>20250913</v>
      </c>
      <c r="AX1203" t="str">
        <f>CLEAN(ARD_SAFE_PROCESSED_20220608[[#This Row],[Column21]])</f>
        <v>143518</v>
      </c>
      <c r="AY1203" t="str">
        <f>LEFT(ARD_SAFE_PROCESSED_20220608[[#This Row],[Column1]],6)</f>
        <v>513293</v>
      </c>
      <c r="AZ1203" t="str">
        <f>RIGHT(ARD_SAFE_PROCESSED_20220608[[#This Row],[Column1]],4)</f>
        <v>6785</v>
      </c>
      <c r="BA1203" s="2">
        <f t="shared" si="112"/>
        <v>45995</v>
      </c>
      <c r="BB1203">
        <f t="shared" si="113"/>
        <v>40.659999999999997</v>
      </c>
      <c r="BC1203">
        <f t="shared" si="114"/>
        <v>150</v>
      </c>
      <c r="BD1203">
        <f t="shared" si="115"/>
        <v>1</v>
      </c>
      <c r="BE1203" t="str">
        <f t="shared" si="116"/>
        <v>F:Safe</v>
      </c>
    </row>
    <row r="1204" spans="1:57" hidden="1" x14ac:dyDescent="0.3">
      <c r="A1204" t="s">
        <v>10166</v>
      </c>
      <c r="B1204" t="s">
        <v>10167</v>
      </c>
      <c r="C1204" t="s">
        <v>554</v>
      </c>
      <c r="D1204" t="s">
        <v>25</v>
      </c>
      <c r="E1204" t="s">
        <v>272</v>
      </c>
      <c r="F1204" t="s">
        <v>28</v>
      </c>
      <c r="G1204" t="s">
        <v>29</v>
      </c>
      <c r="H1204" t="s">
        <v>552</v>
      </c>
      <c r="I1204" t="s">
        <v>272</v>
      </c>
      <c r="J1204" t="s">
        <v>21</v>
      </c>
      <c r="K1204" t="s">
        <v>10168</v>
      </c>
      <c r="L1204" t="s">
        <v>10169</v>
      </c>
      <c r="M1204" t="s">
        <v>409</v>
      </c>
      <c r="N1204" t="s">
        <v>26</v>
      </c>
      <c r="O1204" t="s">
        <v>27</v>
      </c>
      <c r="P1204" t="s">
        <v>10170</v>
      </c>
      <c r="Q1204" t="s">
        <v>553</v>
      </c>
      <c r="R1204" t="s">
        <v>23</v>
      </c>
      <c r="S1204" t="s">
        <v>24</v>
      </c>
      <c r="T1204" t="s">
        <v>272</v>
      </c>
      <c r="U1204" t="s">
        <v>10171</v>
      </c>
      <c r="W1204" t="s">
        <v>2807</v>
      </c>
      <c r="X1204" t="s">
        <v>81</v>
      </c>
      <c r="Y1204" t="e">
        <f>VLOOKUP(W1204,ARD_SAFE_PROCESSED_20220608[[#This Row],[Column11]],1,FALSE)</f>
        <v>#N/A</v>
      </c>
      <c r="AB1204" t="str">
        <f>CONCATENATE(LEFT(ARD_SAFE_PROCESSED_20220608[[#This Row],[Column1]],6),"******",RIGHT(ARD_SAFE_PROCESSED_20220608[[#This Row],[Column1]],4),";",ARD_SAFE_PROCESSED_20220608[[#This Row],[Column11]])</f>
        <v>527603******4574;75301505259009140000980</v>
      </c>
      <c r="AD1204" t="str">
        <f>CLEAN(ARD_SAFE_PROCESSED_20220608[[#This Row],[Column1]])</f>
        <v>5276035000674574</v>
      </c>
      <c r="AE1204" t="str">
        <f>CLEAN(ARD_SAFE_PROCESSED_20220608[[#This Row],[Column2]])</f>
        <v>T05790</v>
      </c>
      <c r="AF1204" t="str">
        <f>CLEAN(ARD_SAFE_PROCESSED_20220608[[#This Row],[Column3]])</f>
        <v>4026218</v>
      </c>
      <c r="AG1204" t="str">
        <f>CLEAN(ARD_SAFE_PROCESSED_20220608[[#This Row],[Column4]])</f>
        <v>EC</v>
      </c>
      <c r="AH1204" t="str">
        <f>CLEAN(ARD_SAFE_PROCESSED_20220608[[#This Row],[Column5]])</f>
        <v>20250916</v>
      </c>
      <c r="AI1204" t="str">
        <f>CLEAN(ARD_SAFE_PROCESSED_20220608[[#This Row],[Column6]])</f>
        <v>604</v>
      </c>
      <c r="AJ1204" t="str">
        <f>CLEAN(ARD_SAFE_PROCESSED_20220608[[#This Row],[Column7]])</f>
        <v>76</v>
      </c>
      <c r="AK1204" t="str">
        <f>CLEAN(ARD_SAFE_PROCESSED_20220608[[#This Row],[Column8]])</f>
        <v xml:space="preserve">EBN*SPOTIFY                   </v>
      </c>
      <c r="AL1204" t="str">
        <f>CLEAN(ARD_SAFE_PROCESSED_20220608[[#This Row],[Column9]])</f>
        <v>20250916</v>
      </c>
      <c r="AM1204" t="str">
        <f>CLEAN(ARD_SAFE_PROCESSED_20220608[[#This Row],[Column10]])</f>
        <v xml:space="preserve">'                       </v>
      </c>
      <c r="AN1204" t="s">
        <v>10168</v>
      </c>
      <c r="AO1204" t="str">
        <f>CLEAN(ARD_SAFE_PROCESSED_20220608[[#This Row],[Column12]])</f>
        <v>6669202</v>
      </c>
      <c r="AP1204" t="str">
        <f>CLEAN(ARD_SAFE_PROCESSED_20220608[[#This Row],[Column13]])</f>
        <v>214</v>
      </c>
      <c r="AQ1204" t="str">
        <f>CLEAN(ARD_SAFE_PROCESSED_20220608[[#This Row],[Column14]])</f>
        <v xml:space="preserve">PV000000  </v>
      </c>
      <c r="AR1204" t="str">
        <f>CLEAN(ARD_SAFE_PROCESSED_20220608[[#This Row],[Column15]])</f>
        <v xml:space="preserve">E-COMMERCE                                        </v>
      </c>
      <c r="AS1204" t="str">
        <f>CLEAN(ARD_SAFE_PROCESSED_20220608[[#This Row],[Column16]])</f>
        <v xml:space="preserve">133235099712   </v>
      </c>
      <c r="AT1204" t="str">
        <f>CLEAN(ARD_SAFE_PROCESSED_20220608[[#This Row],[Column17]])</f>
        <v>52.70</v>
      </c>
      <c r="AU1204" t="str">
        <f>CLEAN(ARD_SAFE_PROCESSED_20220608[[#This Row],[Column18]])</f>
        <v xml:space="preserve">' </v>
      </c>
      <c r="AV1204" t="str">
        <f>CLEAN(ARD_SAFE_PROCESSED_20220608[[#This Row],[Column19]])</f>
        <v xml:space="preserve">          </v>
      </c>
      <c r="AW1204" t="str">
        <f>CLEAN(ARD_SAFE_PROCESSED_20220608[[#This Row],[Column20]])</f>
        <v>20250916</v>
      </c>
      <c r="AX1204" t="str">
        <f>CLEAN(ARD_SAFE_PROCESSED_20220608[[#This Row],[Column21]])</f>
        <v>184017</v>
      </c>
      <c r="AY1204" t="str">
        <f>LEFT(ARD_SAFE_PROCESSED_20220608[[#This Row],[Column1]],6)</f>
        <v>527603</v>
      </c>
      <c r="AZ1204" t="str">
        <f>RIGHT(ARD_SAFE_PROCESSED_20220608[[#This Row],[Column1]],4)</f>
        <v>4574</v>
      </c>
      <c r="BA1204" s="2">
        <f t="shared" si="112"/>
        <v>45998</v>
      </c>
      <c r="BB1204">
        <f t="shared" si="113"/>
        <v>15.1</v>
      </c>
      <c r="BC1204">
        <f t="shared" si="114"/>
        <v>52.7</v>
      </c>
      <c r="BD1204">
        <f t="shared" si="115"/>
        <v>6</v>
      </c>
      <c r="BE1204" t="str">
        <f t="shared" si="116"/>
        <v>F:Safe</v>
      </c>
    </row>
    <row r="1205" spans="1:57" hidden="1" x14ac:dyDescent="0.3">
      <c r="A1205" t="s">
        <v>10224</v>
      </c>
      <c r="B1205" t="s">
        <v>10225</v>
      </c>
      <c r="C1205" t="s">
        <v>87</v>
      </c>
      <c r="D1205" t="s">
        <v>25</v>
      </c>
      <c r="E1205" t="s">
        <v>272</v>
      </c>
      <c r="F1205" t="s">
        <v>28</v>
      </c>
      <c r="G1205" t="s">
        <v>29</v>
      </c>
      <c r="H1205" t="s">
        <v>176</v>
      </c>
      <c r="I1205" t="s">
        <v>272</v>
      </c>
      <c r="J1205" t="s">
        <v>21</v>
      </c>
      <c r="K1205" t="s">
        <v>10226</v>
      </c>
      <c r="L1205" t="s">
        <v>10227</v>
      </c>
      <c r="M1205" t="s">
        <v>409</v>
      </c>
      <c r="N1205" t="s">
        <v>26</v>
      </c>
      <c r="O1205" t="s">
        <v>27</v>
      </c>
      <c r="P1205" t="s">
        <v>10228</v>
      </c>
      <c r="Q1205" t="s">
        <v>10229</v>
      </c>
      <c r="R1205" t="s">
        <v>23</v>
      </c>
      <c r="S1205" t="s">
        <v>24</v>
      </c>
      <c r="T1205" t="s">
        <v>272</v>
      </c>
      <c r="U1205" t="s">
        <v>10230</v>
      </c>
      <c r="W1205" t="s">
        <v>2801</v>
      </c>
      <c r="X1205" t="s">
        <v>81</v>
      </c>
      <c r="Y1205" t="e">
        <f>VLOOKUP(W1205,ARD_SAFE_PROCESSED_20220608[[#This Row],[Column11]],1,FALSE)</f>
        <v>#N/A</v>
      </c>
      <c r="AB1205" t="str">
        <f>CONCATENATE(LEFT(ARD_SAFE_PROCESSED_20220608[[#This Row],[Column1]],6),"******",RIGHT(ARD_SAFE_PROCESSED_20220608[[#This Row],[Column1]],4),";",ARD_SAFE_PROCESSED_20220608[[#This Row],[Column11]])</f>
        <v>529206******2232;75301505259009142301584</v>
      </c>
      <c r="AD1205" t="str">
        <f>CLEAN(ARD_SAFE_PROCESSED_20220608[[#This Row],[Column1]])</f>
        <v>5292060029452232</v>
      </c>
      <c r="AE1205" t="str">
        <f>CLEAN(ARD_SAFE_PROCESSED_20220608[[#This Row],[Column2]])</f>
        <v>T05660</v>
      </c>
      <c r="AF1205" t="str">
        <f>CLEAN(ARD_SAFE_PROCESSED_20220608[[#This Row],[Column3]])</f>
        <v>4031262</v>
      </c>
      <c r="AG1205" t="str">
        <f>CLEAN(ARD_SAFE_PROCESSED_20220608[[#This Row],[Column4]])</f>
        <v>EC</v>
      </c>
      <c r="AH1205" t="str">
        <f>CLEAN(ARD_SAFE_PROCESSED_20220608[[#This Row],[Column5]])</f>
        <v>20250916</v>
      </c>
      <c r="AI1205" t="str">
        <f>CLEAN(ARD_SAFE_PROCESSED_20220608[[#This Row],[Column6]])</f>
        <v>604</v>
      </c>
      <c r="AJ1205" t="str">
        <f>CLEAN(ARD_SAFE_PROCESSED_20220608[[#This Row],[Column7]])</f>
        <v>76</v>
      </c>
      <c r="AK1205" t="str">
        <f>CLEAN(ARD_SAFE_PROCESSED_20220608[[#This Row],[Column8]])</f>
        <v xml:space="preserve">DLC*RAPPI PRO PERU            </v>
      </c>
      <c r="AL1205" t="str">
        <f>CLEAN(ARD_SAFE_PROCESSED_20220608[[#This Row],[Column9]])</f>
        <v>20250916</v>
      </c>
      <c r="AM1205" t="str">
        <f>CLEAN(ARD_SAFE_PROCESSED_20220608[[#This Row],[Column10]])</f>
        <v xml:space="preserve">'                       </v>
      </c>
      <c r="AN1205" t="s">
        <v>10226</v>
      </c>
      <c r="AO1205" t="str">
        <f>CLEAN(ARD_SAFE_PROCESSED_20220608[[#This Row],[Column12]])</f>
        <v>6647984</v>
      </c>
      <c r="AP1205" t="str">
        <f>CLEAN(ARD_SAFE_PROCESSED_20220608[[#This Row],[Column13]])</f>
        <v>214</v>
      </c>
      <c r="AQ1205" t="str">
        <f>CLEAN(ARD_SAFE_PROCESSED_20220608[[#This Row],[Column14]])</f>
        <v xml:space="preserve">PV000000  </v>
      </c>
      <c r="AR1205" t="str">
        <f>CLEAN(ARD_SAFE_PROCESSED_20220608[[#This Row],[Column15]])</f>
        <v xml:space="preserve">E-COMMERCE                                        </v>
      </c>
      <c r="AS1205" t="str">
        <f>CLEAN(ARD_SAFE_PROCESSED_20220608[[#This Row],[Column16]])</f>
        <v xml:space="preserve">11696309389    </v>
      </c>
      <c r="AT1205" t="str">
        <f>CLEAN(ARD_SAFE_PROCESSED_20220608[[#This Row],[Column17]])</f>
        <v>12.84</v>
      </c>
      <c r="AU1205" t="str">
        <f>CLEAN(ARD_SAFE_PROCESSED_20220608[[#This Row],[Column18]])</f>
        <v xml:space="preserve">' </v>
      </c>
      <c r="AV1205" t="str">
        <f>CLEAN(ARD_SAFE_PROCESSED_20220608[[#This Row],[Column19]])</f>
        <v xml:space="preserve">          </v>
      </c>
      <c r="AW1205" t="str">
        <f>CLEAN(ARD_SAFE_PROCESSED_20220608[[#This Row],[Column20]])</f>
        <v>20250916</v>
      </c>
      <c r="AX1205" t="str">
        <f>CLEAN(ARD_SAFE_PROCESSED_20220608[[#This Row],[Column21]])</f>
        <v>180025</v>
      </c>
      <c r="AY1205" t="str">
        <f>LEFT(ARD_SAFE_PROCESSED_20220608[[#This Row],[Column1]],6)</f>
        <v>529206</v>
      </c>
      <c r="AZ1205" t="str">
        <f>RIGHT(ARD_SAFE_PROCESSED_20220608[[#This Row],[Column1]],4)</f>
        <v>2232</v>
      </c>
      <c r="BA1205" s="2">
        <f t="shared" si="112"/>
        <v>45995</v>
      </c>
      <c r="BB1205">
        <f t="shared" si="113"/>
        <v>3.68</v>
      </c>
      <c r="BC1205">
        <f t="shared" si="114"/>
        <v>12.84</v>
      </c>
      <c r="BD1205">
        <f t="shared" si="115"/>
        <v>6</v>
      </c>
      <c r="BE1205" t="str">
        <f t="shared" si="116"/>
        <v>F:Safe</v>
      </c>
    </row>
    <row r="1206" spans="1:57" hidden="1" x14ac:dyDescent="0.3">
      <c r="A1206" t="s">
        <v>9853</v>
      </c>
      <c r="B1206" t="s">
        <v>9862</v>
      </c>
      <c r="C1206" t="s">
        <v>9855</v>
      </c>
      <c r="D1206" t="s">
        <v>25</v>
      </c>
      <c r="E1206" t="s">
        <v>318</v>
      </c>
      <c r="F1206" t="s">
        <v>28</v>
      </c>
      <c r="G1206" t="s">
        <v>29</v>
      </c>
      <c r="H1206" t="s">
        <v>9856</v>
      </c>
      <c r="I1206" t="s">
        <v>272</v>
      </c>
      <c r="J1206" t="s">
        <v>21</v>
      </c>
      <c r="K1206" t="s">
        <v>9863</v>
      </c>
      <c r="L1206" t="s">
        <v>9864</v>
      </c>
      <c r="M1206" t="s">
        <v>409</v>
      </c>
      <c r="N1206" t="s">
        <v>26</v>
      </c>
      <c r="O1206" t="s">
        <v>27</v>
      </c>
      <c r="P1206" t="s">
        <v>9865</v>
      </c>
      <c r="Q1206" t="s">
        <v>380</v>
      </c>
      <c r="R1206" t="s">
        <v>23</v>
      </c>
      <c r="S1206" t="s">
        <v>24</v>
      </c>
      <c r="T1206" t="s">
        <v>318</v>
      </c>
      <c r="U1206" t="s">
        <v>9866</v>
      </c>
      <c r="W1206" t="s">
        <v>6613</v>
      </c>
      <c r="X1206" t="s">
        <v>28</v>
      </c>
      <c r="Y1206" t="e">
        <f>VLOOKUP(W1206,ARD_SAFE_PROCESSED_20220608[[#This Row],[Column11]],1,FALSE)</f>
        <v>#N/A</v>
      </c>
      <c r="AB1206" t="str">
        <f>CONCATENATE(LEFT(ARD_SAFE_PROCESSED_20220608[[#This Row],[Column1]],6),"******",RIGHT(ARD_SAFE_PROCESSED_20220608[[#This Row],[Column1]],4),";",ARD_SAFE_PROCESSED_20220608[[#This Row],[Column11]])</f>
        <v>517805******7558;75301505259009147901404</v>
      </c>
      <c r="AD1206" t="str">
        <f>CLEAN(ARD_SAFE_PROCESSED_20220608[[#This Row],[Column1]])</f>
        <v>5178059754007558</v>
      </c>
      <c r="AE1206" t="str">
        <f>CLEAN(ARD_SAFE_PROCESSED_20220608[[#This Row],[Column2]])</f>
        <v>02647P</v>
      </c>
      <c r="AF1206" t="str">
        <f>CLEAN(ARD_SAFE_PROCESSED_20220608[[#This Row],[Column3]])</f>
        <v>4035025</v>
      </c>
      <c r="AG1206" t="str">
        <f>CLEAN(ARD_SAFE_PROCESSED_20220608[[#This Row],[Column4]])</f>
        <v>EC</v>
      </c>
      <c r="AH1206" t="str">
        <f>CLEAN(ARD_SAFE_PROCESSED_20220608[[#This Row],[Column5]])</f>
        <v>20250915</v>
      </c>
      <c r="AI1206" t="str">
        <f>CLEAN(ARD_SAFE_PROCESSED_20220608[[#This Row],[Column6]])</f>
        <v>604</v>
      </c>
      <c r="AJ1206" t="str">
        <f>CLEAN(ARD_SAFE_PROCESSED_20220608[[#This Row],[Column7]])</f>
        <v>76</v>
      </c>
      <c r="AK1206" t="str">
        <f>CLEAN(ARD_SAFE_PROCESSED_20220608[[#This Row],[Column8]])</f>
        <v xml:space="preserve">MDOPAGO*MPAGO*CLARO           </v>
      </c>
      <c r="AL1206" t="str">
        <f>CLEAN(ARD_SAFE_PROCESSED_20220608[[#This Row],[Column9]])</f>
        <v>20250916</v>
      </c>
      <c r="AM1206" t="str">
        <f>CLEAN(ARD_SAFE_PROCESSED_20220608[[#This Row],[Column10]])</f>
        <v xml:space="preserve">'                       </v>
      </c>
      <c r="AN1206" t="s">
        <v>9863</v>
      </c>
      <c r="AO1206" t="str">
        <f>CLEAN(ARD_SAFE_PROCESSED_20220608[[#This Row],[Column12]])</f>
        <v>5935931</v>
      </c>
      <c r="AP1206" t="str">
        <f>CLEAN(ARD_SAFE_PROCESSED_20220608[[#This Row],[Column13]])</f>
        <v>214</v>
      </c>
      <c r="AQ1206" t="str">
        <f>CLEAN(ARD_SAFE_PROCESSED_20220608[[#This Row],[Column14]])</f>
        <v xml:space="preserve">PV000000  </v>
      </c>
      <c r="AR1206" t="str">
        <f>CLEAN(ARD_SAFE_PROCESSED_20220608[[#This Row],[Column15]])</f>
        <v xml:space="preserve">E-COMMERCE                                        </v>
      </c>
      <c r="AS1206" t="str">
        <f>CLEAN(ARD_SAFE_PROCESSED_20220608[[#This Row],[Column16]])</f>
        <v xml:space="preserve">53738145902    </v>
      </c>
      <c r="AT1206" t="str">
        <f>CLEAN(ARD_SAFE_PROCESSED_20220608[[#This Row],[Column17]])</f>
        <v>39.00</v>
      </c>
      <c r="AU1206" t="str">
        <f>CLEAN(ARD_SAFE_PROCESSED_20220608[[#This Row],[Column18]])</f>
        <v xml:space="preserve">' </v>
      </c>
      <c r="AV1206" t="str">
        <f>CLEAN(ARD_SAFE_PROCESSED_20220608[[#This Row],[Column19]])</f>
        <v xml:space="preserve">          </v>
      </c>
      <c r="AW1206" t="str">
        <f>CLEAN(ARD_SAFE_PROCESSED_20220608[[#This Row],[Column20]])</f>
        <v>20250915</v>
      </c>
      <c r="AX1206" t="str">
        <f>CLEAN(ARD_SAFE_PROCESSED_20220608[[#This Row],[Column21]])</f>
        <v>92754</v>
      </c>
      <c r="AY1206" t="str">
        <f>LEFT(ARD_SAFE_PROCESSED_20220608[[#This Row],[Column1]],6)</f>
        <v>517805</v>
      </c>
      <c r="AZ1206" t="str">
        <f>RIGHT(ARD_SAFE_PROCESSED_20220608[[#This Row],[Column1]],4)</f>
        <v>7558</v>
      </c>
      <c r="BA1206" s="2">
        <f t="shared" si="112"/>
        <v>45999</v>
      </c>
      <c r="BB1206">
        <f t="shared" si="113"/>
        <v>10.57</v>
      </c>
      <c r="BC1206">
        <f t="shared" si="114"/>
        <v>39</v>
      </c>
      <c r="BD1206">
        <f t="shared" si="115"/>
        <v>0</v>
      </c>
      <c r="BE1206" t="str">
        <f t="shared" si="116"/>
        <v>F:Safe</v>
      </c>
    </row>
    <row r="1207" spans="1:57" hidden="1" x14ac:dyDescent="0.3">
      <c r="A1207" t="s">
        <v>10224</v>
      </c>
      <c r="B1207" t="s">
        <v>10231</v>
      </c>
      <c r="C1207" t="s">
        <v>302</v>
      </c>
      <c r="D1207" t="s">
        <v>25</v>
      </c>
      <c r="E1207" t="s">
        <v>329</v>
      </c>
      <c r="F1207" t="s">
        <v>28</v>
      </c>
      <c r="G1207" t="s">
        <v>29</v>
      </c>
      <c r="H1207" t="s">
        <v>303</v>
      </c>
      <c r="I1207" t="s">
        <v>329</v>
      </c>
      <c r="J1207" t="s">
        <v>21</v>
      </c>
      <c r="K1207" t="s">
        <v>10232</v>
      </c>
      <c r="L1207" t="s">
        <v>10233</v>
      </c>
      <c r="M1207" t="s">
        <v>399</v>
      </c>
      <c r="N1207" t="s">
        <v>95</v>
      </c>
      <c r="O1207" t="s">
        <v>27</v>
      </c>
      <c r="P1207" t="s">
        <v>22</v>
      </c>
      <c r="Q1207" t="s">
        <v>10234</v>
      </c>
      <c r="R1207" t="s">
        <v>23</v>
      </c>
      <c r="S1207" t="s">
        <v>24</v>
      </c>
      <c r="T1207" t="s">
        <v>329</v>
      </c>
      <c r="U1207" t="s">
        <v>10235</v>
      </c>
      <c r="W1207" t="s">
        <v>10944</v>
      </c>
      <c r="X1207" t="s">
        <v>28</v>
      </c>
      <c r="Y1207" t="e">
        <f>VLOOKUP(W1207,ARD_SAFE_PROCESSED_20220608[[#This Row],[Column11]],1,FALSE)</f>
        <v>#N/A</v>
      </c>
      <c r="AB1207" t="str">
        <f>CONCATENATE(LEFT(ARD_SAFE_PROCESSED_20220608[[#This Row],[Column1]],6),"******",RIGHT(ARD_SAFE_PROCESSED_20220608[[#This Row],[Column1]],4),";",ARD_SAFE_PROCESSED_20220608[[#This Row],[Column11]])</f>
        <v>529206******2232;75301505264001597502504</v>
      </c>
      <c r="AD1207" t="str">
        <f>CLEAN(ARD_SAFE_PROCESSED_20220608[[#This Row],[Column1]])</f>
        <v>5292060029452232</v>
      </c>
      <c r="AE1207" t="str">
        <f>CLEAN(ARD_SAFE_PROCESSED_20220608[[#This Row],[Column2]])</f>
        <v>T06622</v>
      </c>
      <c r="AF1207" t="str">
        <f>CLEAN(ARD_SAFE_PROCESSED_20220608[[#This Row],[Column3]])</f>
        <v>4078077</v>
      </c>
      <c r="AG1207" t="str">
        <f>CLEAN(ARD_SAFE_PROCESSED_20220608[[#This Row],[Column4]])</f>
        <v>EC</v>
      </c>
      <c r="AH1207" t="str">
        <f>CLEAN(ARD_SAFE_PROCESSED_20220608[[#This Row],[Column5]])</f>
        <v>20250921</v>
      </c>
      <c r="AI1207" t="str">
        <f>CLEAN(ARD_SAFE_PROCESSED_20220608[[#This Row],[Column6]])</f>
        <v>604</v>
      </c>
      <c r="AJ1207" t="str">
        <f>CLEAN(ARD_SAFE_PROCESSED_20220608[[#This Row],[Column7]])</f>
        <v>76</v>
      </c>
      <c r="AK1207" t="str">
        <f>CLEAN(ARD_SAFE_PROCESSED_20220608[[#This Row],[Column8]])</f>
        <v xml:space="preserve">MOVISTAR APP MT               </v>
      </c>
      <c r="AL1207" t="str">
        <f>CLEAN(ARD_SAFE_PROCESSED_20220608[[#This Row],[Column9]])</f>
        <v>20250921</v>
      </c>
      <c r="AM1207" t="str">
        <f>CLEAN(ARD_SAFE_PROCESSED_20220608[[#This Row],[Column10]])</f>
        <v xml:space="preserve">'                       </v>
      </c>
      <c r="AN1207" t="s">
        <v>10232</v>
      </c>
      <c r="AO1207" t="str">
        <f>CLEAN(ARD_SAFE_PROCESSED_20220608[[#This Row],[Column12]])</f>
        <v>3005982</v>
      </c>
      <c r="AP1207" t="str">
        <f>CLEAN(ARD_SAFE_PROCESSED_20220608[[#This Row],[Column13]])</f>
        <v>210</v>
      </c>
      <c r="AQ1207" t="str">
        <f>CLEAN(ARD_SAFE_PROCESSED_20220608[[#This Row],[Column14]])</f>
        <v xml:space="preserve">36363636  </v>
      </c>
      <c r="AR1207" t="str">
        <f>CLEAN(ARD_SAFE_PROCESSED_20220608[[#This Row],[Column15]])</f>
        <v xml:space="preserve">E-COMMERCE                                        </v>
      </c>
      <c r="AS1207" t="str">
        <f>CLEAN(ARD_SAFE_PROCESSED_20220608[[#This Row],[Column16]])</f>
        <v xml:space="preserve">               </v>
      </c>
      <c r="AT1207" t="str">
        <f>CLEAN(ARD_SAFE_PROCESSED_20220608[[#This Row],[Column17]])</f>
        <v>340.75</v>
      </c>
      <c r="AU1207" t="str">
        <f>CLEAN(ARD_SAFE_PROCESSED_20220608[[#This Row],[Column18]])</f>
        <v xml:space="preserve">' </v>
      </c>
      <c r="AV1207" t="str">
        <f>CLEAN(ARD_SAFE_PROCESSED_20220608[[#This Row],[Column19]])</f>
        <v xml:space="preserve">          </v>
      </c>
      <c r="AW1207" t="str">
        <f>CLEAN(ARD_SAFE_PROCESSED_20220608[[#This Row],[Column20]])</f>
        <v>20250921</v>
      </c>
      <c r="AX1207" t="str">
        <f>CLEAN(ARD_SAFE_PROCESSED_20220608[[#This Row],[Column21]])</f>
        <v>112043</v>
      </c>
      <c r="AY1207" t="str">
        <f>LEFT(ARD_SAFE_PROCESSED_20220608[[#This Row],[Column1]],6)</f>
        <v>529206</v>
      </c>
      <c r="AZ1207" t="str">
        <f>RIGHT(ARD_SAFE_PROCESSED_20220608[[#This Row],[Column1]],4)</f>
        <v>2232</v>
      </c>
      <c r="BA1207" s="2">
        <f t="shared" si="112"/>
        <v>45995</v>
      </c>
      <c r="BB1207">
        <f t="shared" si="113"/>
        <v>97.67</v>
      </c>
      <c r="BC1207">
        <f t="shared" si="114"/>
        <v>340.75</v>
      </c>
      <c r="BD1207">
        <f t="shared" si="115"/>
        <v>6</v>
      </c>
      <c r="BE1207" t="str">
        <f t="shared" si="116"/>
        <v>F:Safe</v>
      </c>
    </row>
    <row r="1208" spans="1:57" hidden="1" x14ac:dyDescent="0.3">
      <c r="A1208" t="s">
        <v>10690</v>
      </c>
      <c r="B1208" t="s">
        <v>10691</v>
      </c>
      <c r="C1208" t="s">
        <v>10692</v>
      </c>
      <c r="D1208" t="s">
        <v>25</v>
      </c>
      <c r="E1208" t="s">
        <v>299</v>
      </c>
      <c r="F1208" t="s">
        <v>28</v>
      </c>
      <c r="G1208" t="s">
        <v>29</v>
      </c>
      <c r="H1208" t="s">
        <v>10693</v>
      </c>
      <c r="I1208" t="s">
        <v>299</v>
      </c>
      <c r="J1208" t="s">
        <v>21</v>
      </c>
      <c r="K1208" t="s">
        <v>10694</v>
      </c>
      <c r="L1208" t="s">
        <v>10695</v>
      </c>
      <c r="M1208" t="s">
        <v>399</v>
      </c>
      <c r="N1208" t="s">
        <v>26</v>
      </c>
      <c r="O1208" t="s">
        <v>27</v>
      </c>
      <c r="P1208" t="s">
        <v>10696</v>
      </c>
      <c r="Q1208" t="s">
        <v>10697</v>
      </c>
      <c r="R1208" t="s">
        <v>23</v>
      </c>
      <c r="S1208" t="s">
        <v>24</v>
      </c>
      <c r="T1208" t="s">
        <v>299</v>
      </c>
      <c r="U1208" t="s">
        <v>10698</v>
      </c>
      <c r="W1208" t="s">
        <v>10945</v>
      </c>
      <c r="X1208" t="s">
        <v>28</v>
      </c>
      <c r="Y1208" t="e">
        <f>VLOOKUP(W1208,ARD_SAFE_PROCESSED_20220608[[#This Row],[Column11]],1,FALSE)</f>
        <v>#N/A</v>
      </c>
      <c r="AB1208" t="str">
        <f>CONCATENATE(LEFT(ARD_SAFE_PROCESSED_20220608[[#This Row],[Column1]],6),"******",RIGHT(ARD_SAFE_PROCESSED_20220608[[#This Row],[Column1]],4),";",ARD_SAFE_PROCESSED_20220608[[#This Row],[Column11]])</f>
        <v>553650******1499;75301505265002034800641</v>
      </c>
      <c r="AD1208" t="str">
        <f>CLEAN(ARD_SAFE_PROCESSED_20220608[[#This Row],[Column1]])</f>
        <v>5536508439191499</v>
      </c>
      <c r="AE1208" t="str">
        <f>CLEAN(ARD_SAFE_PROCESSED_20220608[[#This Row],[Column2]])</f>
        <v>534034</v>
      </c>
      <c r="AF1208" t="str">
        <f>CLEAN(ARD_SAFE_PROCESSED_20220608[[#This Row],[Column3]])</f>
        <v>4039333</v>
      </c>
      <c r="AG1208" t="str">
        <f>CLEAN(ARD_SAFE_PROCESSED_20220608[[#This Row],[Column4]])</f>
        <v>EC</v>
      </c>
      <c r="AH1208" t="str">
        <f>CLEAN(ARD_SAFE_PROCESSED_20220608[[#This Row],[Column5]])</f>
        <v>20250922</v>
      </c>
      <c r="AI1208" t="str">
        <f>CLEAN(ARD_SAFE_PROCESSED_20220608[[#This Row],[Column6]])</f>
        <v>604</v>
      </c>
      <c r="AJ1208" t="str">
        <f>CLEAN(ARD_SAFE_PROCESSED_20220608[[#This Row],[Column7]])</f>
        <v>76</v>
      </c>
      <c r="AK1208" t="str">
        <f>CLEAN(ARD_SAFE_PROCESSED_20220608[[#This Row],[Column8]])</f>
        <v xml:space="preserve">DLC*OPEN ENGLISH              </v>
      </c>
      <c r="AL1208" t="str">
        <f>CLEAN(ARD_SAFE_PROCESSED_20220608[[#This Row],[Column9]])</f>
        <v>20250922</v>
      </c>
      <c r="AM1208" t="str">
        <f>CLEAN(ARD_SAFE_PROCESSED_20220608[[#This Row],[Column10]])</f>
        <v xml:space="preserve">'                       </v>
      </c>
      <c r="AN1208" t="s">
        <v>10694</v>
      </c>
      <c r="AO1208" t="str">
        <f>CLEAN(ARD_SAFE_PROCESSED_20220608[[#This Row],[Column12]])</f>
        <v>2570771</v>
      </c>
      <c r="AP1208" t="str">
        <f>CLEAN(ARD_SAFE_PROCESSED_20220608[[#This Row],[Column13]])</f>
        <v>210</v>
      </c>
      <c r="AQ1208" t="str">
        <f>CLEAN(ARD_SAFE_PROCESSED_20220608[[#This Row],[Column14]])</f>
        <v xml:space="preserve">PV000000  </v>
      </c>
      <c r="AR1208" t="str">
        <f>CLEAN(ARD_SAFE_PROCESSED_20220608[[#This Row],[Column15]])</f>
        <v xml:space="preserve">E-COMMERCE                                        </v>
      </c>
      <c r="AS1208" t="str">
        <f>CLEAN(ARD_SAFE_PROCESSED_20220608[[#This Row],[Column16]])</f>
        <v xml:space="preserve">11763769385    </v>
      </c>
      <c r="AT1208" t="str">
        <f>CLEAN(ARD_SAFE_PROCESSED_20220608[[#This Row],[Column17]])</f>
        <v>1631.70</v>
      </c>
      <c r="AU1208" t="str">
        <f>CLEAN(ARD_SAFE_PROCESSED_20220608[[#This Row],[Column18]])</f>
        <v xml:space="preserve">' </v>
      </c>
      <c r="AV1208" t="str">
        <f>CLEAN(ARD_SAFE_PROCESSED_20220608[[#This Row],[Column19]])</f>
        <v xml:space="preserve">          </v>
      </c>
      <c r="AW1208" t="str">
        <f>CLEAN(ARD_SAFE_PROCESSED_20220608[[#This Row],[Column20]])</f>
        <v>20250922</v>
      </c>
      <c r="AX1208" t="str">
        <f>CLEAN(ARD_SAFE_PROCESSED_20220608[[#This Row],[Column21]])</f>
        <v>145612</v>
      </c>
      <c r="AY1208" t="str">
        <f>LEFT(ARD_SAFE_PROCESSED_20220608[[#This Row],[Column1]],6)</f>
        <v>553650</v>
      </c>
      <c r="AZ1208" t="str">
        <f>RIGHT(ARD_SAFE_PROCESSED_20220608[[#This Row],[Column1]],4)</f>
        <v>1499</v>
      </c>
      <c r="BA1208" s="2">
        <f t="shared" si="112"/>
        <v>45996</v>
      </c>
      <c r="BB1208">
        <f t="shared" si="113"/>
        <v>465.73</v>
      </c>
      <c r="BC1208">
        <f t="shared" si="114"/>
        <v>1631.7</v>
      </c>
      <c r="BD1208">
        <f t="shared" si="115"/>
        <v>6</v>
      </c>
      <c r="BE1208" t="str">
        <f t="shared" si="116"/>
        <v>F:Safe</v>
      </c>
    </row>
    <row r="1209" spans="1:57" hidden="1" x14ac:dyDescent="0.3">
      <c r="A1209" t="s">
        <v>10690</v>
      </c>
      <c r="B1209" t="s">
        <v>10699</v>
      </c>
      <c r="C1209" t="s">
        <v>10692</v>
      </c>
      <c r="D1209" t="s">
        <v>25</v>
      </c>
      <c r="E1209" t="s">
        <v>299</v>
      </c>
      <c r="F1209" t="s">
        <v>28</v>
      </c>
      <c r="G1209" t="s">
        <v>29</v>
      </c>
      <c r="H1209" t="s">
        <v>10693</v>
      </c>
      <c r="I1209" t="s">
        <v>299</v>
      </c>
      <c r="J1209" t="s">
        <v>21</v>
      </c>
      <c r="K1209" t="s">
        <v>10700</v>
      </c>
      <c r="L1209" t="s">
        <v>10701</v>
      </c>
      <c r="M1209" t="s">
        <v>399</v>
      </c>
      <c r="N1209" t="s">
        <v>26</v>
      </c>
      <c r="O1209" t="s">
        <v>27</v>
      </c>
      <c r="P1209" t="s">
        <v>10702</v>
      </c>
      <c r="Q1209" t="s">
        <v>10703</v>
      </c>
      <c r="R1209" t="s">
        <v>23</v>
      </c>
      <c r="S1209" t="s">
        <v>24</v>
      </c>
      <c r="T1209" t="s">
        <v>299</v>
      </c>
      <c r="U1209" t="s">
        <v>10704</v>
      </c>
      <c r="W1209" t="s">
        <v>7509</v>
      </c>
      <c r="X1209" t="s">
        <v>28</v>
      </c>
      <c r="Y1209" t="e">
        <f>VLOOKUP(W1209,ARD_SAFE_PROCESSED_20220608[[#This Row],[Column11]],1,FALSE)</f>
        <v>#N/A</v>
      </c>
      <c r="AB1209" t="str">
        <f>CONCATENATE(LEFT(ARD_SAFE_PROCESSED_20220608[[#This Row],[Column1]],6),"******",RIGHT(ARD_SAFE_PROCESSED_20220608[[#This Row],[Column1]],4),";",ARD_SAFE_PROCESSED_20220608[[#This Row],[Column11]])</f>
        <v>553650******1499;75301505265002034800708</v>
      </c>
      <c r="AD1209" t="str">
        <f>CLEAN(ARD_SAFE_PROCESSED_20220608[[#This Row],[Column1]])</f>
        <v>5536508439191499</v>
      </c>
      <c r="AE1209" t="str">
        <f>CLEAN(ARD_SAFE_PROCESSED_20220608[[#This Row],[Column2]])</f>
        <v>596463</v>
      </c>
      <c r="AF1209" t="str">
        <f>CLEAN(ARD_SAFE_PROCESSED_20220608[[#This Row],[Column3]])</f>
        <v>4039333</v>
      </c>
      <c r="AG1209" t="str">
        <f>CLEAN(ARD_SAFE_PROCESSED_20220608[[#This Row],[Column4]])</f>
        <v>EC</v>
      </c>
      <c r="AH1209" t="str">
        <f>CLEAN(ARD_SAFE_PROCESSED_20220608[[#This Row],[Column5]])</f>
        <v>20250922</v>
      </c>
      <c r="AI1209" t="str">
        <f>CLEAN(ARD_SAFE_PROCESSED_20220608[[#This Row],[Column6]])</f>
        <v>604</v>
      </c>
      <c r="AJ1209" t="str">
        <f>CLEAN(ARD_SAFE_PROCESSED_20220608[[#This Row],[Column7]])</f>
        <v>76</v>
      </c>
      <c r="AK1209" t="str">
        <f>CLEAN(ARD_SAFE_PROCESSED_20220608[[#This Row],[Column8]])</f>
        <v xml:space="preserve">DLC*OPEN ENGLISH              </v>
      </c>
      <c r="AL1209" t="str">
        <f>CLEAN(ARD_SAFE_PROCESSED_20220608[[#This Row],[Column9]])</f>
        <v>20250922</v>
      </c>
      <c r="AM1209" t="str">
        <f>CLEAN(ARD_SAFE_PROCESSED_20220608[[#This Row],[Column10]])</f>
        <v xml:space="preserve">'                       </v>
      </c>
      <c r="AN1209" t="s">
        <v>10700</v>
      </c>
      <c r="AO1209" t="str">
        <f>CLEAN(ARD_SAFE_PROCESSED_20220608[[#This Row],[Column12]])</f>
        <v>2581816</v>
      </c>
      <c r="AP1209" t="str">
        <f>CLEAN(ARD_SAFE_PROCESSED_20220608[[#This Row],[Column13]])</f>
        <v>210</v>
      </c>
      <c r="AQ1209" t="str">
        <f>CLEAN(ARD_SAFE_PROCESSED_20220608[[#This Row],[Column14]])</f>
        <v xml:space="preserve">PV000000  </v>
      </c>
      <c r="AR1209" t="str">
        <f>CLEAN(ARD_SAFE_PROCESSED_20220608[[#This Row],[Column15]])</f>
        <v xml:space="preserve">E-COMMERCE                                        </v>
      </c>
      <c r="AS1209" t="str">
        <f>CLEAN(ARD_SAFE_PROCESSED_20220608[[#This Row],[Column16]])</f>
        <v xml:space="preserve">11764009943    </v>
      </c>
      <c r="AT1209" t="str">
        <f>CLEAN(ARD_SAFE_PROCESSED_20220608[[#This Row],[Column17]])</f>
        <v>472.00</v>
      </c>
      <c r="AU1209" t="str">
        <f>CLEAN(ARD_SAFE_PROCESSED_20220608[[#This Row],[Column18]])</f>
        <v xml:space="preserve">' </v>
      </c>
      <c r="AV1209" t="str">
        <f>CLEAN(ARD_SAFE_PROCESSED_20220608[[#This Row],[Column19]])</f>
        <v xml:space="preserve">          </v>
      </c>
      <c r="AW1209" t="str">
        <f>CLEAN(ARD_SAFE_PROCESSED_20220608[[#This Row],[Column20]])</f>
        <v>20250922</v>
      </c>
      <c r="AX1209" t="str">
        <f>CLEAN(ARD_SAFE_PROCESSED_20220608[[#This Row],[Column21]])</f>
        <v>152043</v>
      </c>
      <c r="AY1209" t="str">
        <f>LEFT(ARD_SAFE_PROCESSED_20220608[[#This Row],[Column1]],6)</f>
        <v>553650</v>
      </c>
      <c r="AZ1209" t="str">
        <f>RIGHT(ARD_SAFE_PROCESSED_20220608[[#This Row],[Column1]],4)</f>
        <v>1499</v>
      </c>
      <c r="BA1209" s="2">
        <f t="shared" si="112"/>
        <v>45996</v>
      </c>
      <c r="BB1209">
        <f t="shared" si="113"/>
        <v>134.72</v>
      </c>
      <c r="BC1209">
        <f t="shared" si="114"/>
        <v>472</v>
      </c>
      <c r="BD1209">
        <f t="shared" si="115"/>
        <v>6</v>
      </c>
      <c r="BE1209" t="str">
        <f t="shared" si="116"/>
        <v>F:Safe</v>
      </c>
    </row>
    <row r="1210" spans="1:57" hidden="1" x14ac:dyDescent="0.3">
      <c r="A1210" t="s">
        <v>9775</v>
      </c>
      <c r="B1210" t="s">
        <v>9776</v>
      </c>
      <c r="C1210" t="s">
        <v>9777</v>
      </c>
      <c r="D1210" t="s">
        <v>64</v>
      </c>
      <c r="E1210" t="s">
        <v>299</v>
      </c>
      <c r="F1210" t="s">
        <v>81</v>
      </c>
      <c r="G1210" t="s">
        <v>29</v>
      </c>
      <c r="H1210" t="s">
        <v>9778</v>
      </c>
      <c r="I1210" t="s">
        <v>298</v>
      </c>
      <c r="J1210" t="s">
        <v>21</v>
      </c>
      <c r="K1210" t="s">
        <v>9779</v>
      </c>
      <c r="L1210" t="s">
        <v>9780</v>
      </c>
      <c r="M1210" t="s">
        <v>65</v>
      </c>
      <c r="N1210" t="s">
        <v>201</v>
      </c>
      <c r="O1210" t="s">
        <v>66</v>
      </c>
      <c r="P1210" t="s">
        <v>22</v>
      </c>
      <c r="Q1210" t="s">
        <v>122</v>
      </c>
      <c r="R1210" t="s">
        <v>23</v>
      </c>
      <c r="S1210" t="s">
        <v>24</v>
      </c>
      <c r="T1210" t="s">
        <v>299</v>
      </c>
      <c r="U1210" t="s">
        <v>9781</v>
      </c>
      <c r="W1210" t="s">
        <v>8374</v>
      </c>
      <c r="X1210" t="s">
        <v>28</v>
      </c>
      <c r="Y1210" t="e">
        <f>VLOOKUP(W1210,ARD_SAFE_PROCESSED_20220608[[#This Row],[Column11]],1,FALSE)</f>
        <v>#N/A</v>
      </c>
      <c r="AB1210" t="str">
        <f>CONCATENATE(LEFT(ARD_SAFE_PROCESSED_20220608[[#This Row],[Column1]],6),"******",RIGHT(ARD_SAFE_PROCESSED_20220608[[#This Row],[Column1]],4),";",ARD_SAFE_PROCESSED_20220608[[#This Row],[Column11]])</f>
        <v>517805******8995;75301505266005883300570</v>
      </c>
      <c r="AD1210" t="str">
        <f>CLEAN(ARD_SAFE_PROCESSED_20220608[[#This Row],[Column1]])</f>
        <v>5178057490368995</v>
      </c>
      <c r="AE1210" t="str">
        <f>CLEAN(ARD_SAFE_PROCESSED_20220608[[#This Row],[Column2]])</f>
        <v>07219S</v>
      </c>
      <c r="AF1210" t="str">
        <f>CLEAN(ARD_SAFE_PROCESSED_20220608[[#This Row],[Column3]])</f>
        <v>1053079</v>
      </c>
      <c r="AG1210" t="str">
        <f>CLEAN(ARD_SAFE_PROCESSED_20220608[[#This Row],[Column4]])</f>
        <v>PL</v>
      </c>
      <c r="AH1210" t="str">
        <f>CLEAN(ARD_SAFE_PROCESSED_20220608[[#This Row],[Column5]])</f>
        <v>20250922</v>
      </c>
      <c r="AI1210" t="str">
        <f>CLEAN(ARD_SAFE_PROCESSED_20220608[[#This Row],[Column6]])</f>
        <v>840</v>
      </c>
      <c r="AJ1210" t="str">
        <f>CLEAN(ARD_SAFE_PROCESSED_20220608[[#This Row],[Column7]])</f>
        <v>76</v>
      </c>
      <c r="AK1210" t="str">
        <f>CLEAN(ARD_SAFE_PROCESSED_20220608[[#This Row],[Column8]])</f>
        <v>FRIDAYS AEROPUERTO INTER DOLAR</v>
      </c>
      <c r="AL1210" t="str">
        <f>CLEAN(ARD_SAFE_PROCESSED_20220608[[#This Row],[Column9]])</f>
        <v>20250923</v>
      </c>
      <c r="AM1210" t="str">
        <f>CLEAN(ARD_SAFE_PROCESSED_20220608[[#This Row],[Column10]])</f>
        <v xml:space="preserve">'                       </v>
      </c>
      <c r="AN1210" t="s">
        <v>9779</v>
      </c>
      <c r="AO1210" t="str">
        <f>CLEAN(ARD_SAFE_PROCESSED_20220608[[#This Row],[Column12]])</f>
        <v>8109</v>
      </c>
      <c r="AP1210" t="str">
        <f>CLEAN(ARD_SAFE_PROCESSED_20220608[[#This Row],[Column13]])</f>
        <v xml:space="preserve">   </v>
      </c>
      <c r="AQ1210" t="str">
        <f>CLEAN(ARD_SAFE_PROCESSED_20220608[[#This Row],[Column14]])</f>
        <v xml:space="preserve">PS0008    </v>
      </c>
      <c r="AR1210" t="str">
        <f>CLEAN(ARD_SAFE_PROCESSED_20220608[[#This Row],[Column15]])</f>
        <v xml:space="preserve">POS CONTACTLESS CHIP                              </v>
      </c>
      <c r="AS1210" t="str">
        <f>CLEAN(ARD_SAFE_PROCESSED_20220608[[#This Row],[Column16]])</f>
        <v xml:space="preserve">               </v>
      </c>
      <c r="AT1210" t="str">
        <f>CLEAN(ARD_SAFE_PROCESSED_20220608[[#This Row],[Column17]])</f>
        <v>3.00</v>
      </c>
      <c r="AU1210" t="str">
        <f>CLEAN(ARD_SAFE_PROCESSED_20220608[[#This Row],[Column18]])</f>
        <v xml:space="preserve">' </v>
      </c>
      <c r="AV1210" t="str">
        <f>CLEAN(ARD_SAFE_PROCESSED_20220608[[#This Row],[Column19]])</f>
        <v xml:space="preserve">          </v>
      </c>
      <c r="AW1210" t="str">
        <f>CLEAN(ARD_SAFE_PROCESSED_20220608[[#This Row],[Column20]])</f>
        <v>20250922</v>
      </c>
      <c r="AX1210" t="str">
        <f>CLEAN(ARD_SAFE_PROCESSED_20220608[[#This Row],[Column21]])</f>
        <v>34906</v>
      </c>
      <c r="AY1210" t="str">
        <f>LEFT(ARD_SAFE_PROCESSED_20220608[[#This Row],[Column1]],6)</f>
        <v>517805</v>
      </c>
      <c r="AZ1210" t="str">
        <f>RIGHT(ARD_SAFE_PROCESSED_20220608[[#This Row],[Column1]],4)</f>
        <v>8995</v>
      </c>
      <c r="BA1210" s="2">
        <f t="shared" si="112"/>
        <v>45998</v>
      </c>
      <c r="BB1210">
        <f t="shared" si="113"/>
        <v>3</v>
      </c>
      <c r="BC1210">
        <f t="shared" si="114"/>
        <v>3</v>
      </c>
      <c r="BD1210">
        <f t="shared" si="115"/>
        <v>4</v>
      </c>
      <c r="BE1210" t="str">
        <f t="shared" si="116"/>
        <v>F:Safe</v>
      </c>
    </row>
    <row r="1211" spans="1:57" hidden="1" x14ac:dyDescent="0.3">
      <c r="A1211" t="s">
        <v>9388</v>
      </c>
      <c r="B1211" t="s">
        <v>9389</v>
      </c>
      <c r="C1211" t="s">
        <v>332</v>
      </c>
      <c r="D1211" t="s">
        <v>25</v>
      </c>
      <c r="E1211" t="s">
        <v>267</v>
      </c>
      <c r="F1211" t="s">
        <v>28</v>
      </c>
      <c r="G1211" t="s">
        <v>29</v>
      </c>
      <c r="H1211" t="s">
        <v>333</v>
      </c>
      <c r="I1211" t="s">
        <v>267</v>
      </c>
      <c r="J1211" t="s">
        <v>21</v>
      </c>
      <c r="K1211" t="s">
        <v>9390</v>
      </c>
      <c r="L1211" t="s">
        <v>9391</v>
      </c>
      <c r="M1211" t="s">
        <v>399</v>
      </c>
      <c r="N1211" t="s">
        <v>26</v>
      </c>
      <c r="O1211" t="s">
        <v>27</v>
      </c>
      <c r="P1211" t="s">
        <v>9392</v>
      </c>
      <c r="Q1211" t="s">
        <v>215</v>
      </c>
      <c r="R1211" t="s">
        <v>23</v>
      </c>
      <c r="S1211" t="s">
        <v>24</v>
      </c>
      <c r="T1211" t="s">
        <v>267</v>
      </c>
      <c r="U1211" t="s">
        <v>9393</v>
      </c>
      <c r="W1211" t="s">
        <v>8368</v>
      </c>
      <c r="X1211" t="s">
        <v>28</v>
      </c>
      <c r="Y1211" t="e">
        <f>VLOOKUP(W1211,ARD_SAFE_PROCESSED_20220608[[#This Row],[Column11]],1,FALSE)</f>
        <v>#N/A</v>
      </c>
      <c r="AB1211" t="str">
        <f>CONCATENATE(LEFT(ARD_SAFE_PROCESSED_20220608[[#This Row],[Column1]],6),"******",RIGHT(ARD_SAFE_PROCESSED_20220608[[#This Row],[Column1]],4),";",ARD_SAFE_PROCESSED_20220608[[#This Row],[Column11]])</f>
        <v>511842******3033;75301505274008110201504</v>
      </c>
      <c r="AD1211" t="str">
        <f>CLEAN(ARD_SAFE_PROCESSED_20220608[[#This Row],[Column1]])</f>
        <v>5118420509333033</v>
      </c>
      <c r="AE1211" t="str">
        <f>CLEAN(ARD_SAFE_PROCESSED_20220608[[#This Row],[Column2]])</f>
        <v>086006</v>
      </c>
      <c r="AF1211" t="str">
        <f>CLEAN(ARD_SAFE_PROCESSED_20220608[[#This Row],[Column3]])</f>
        <v>4041423</v>
      </c>
      <c r="AG1211" t="str">
        <f>CLEAN(ARD_SAFE_PROCESSED_20220608[[#This Row],[Column4]])</f>
        <v>EC</v>
      </c>
      <c r="AH1211" t="str">
        <f>CLEAN(ARD_SAFE_PROCESSED_20220608[[#This Row],[Column5]])</f>
        <v>20251001</v>
      </c>
      <c r="AI1211" t="str">
        <f>CLEAN(ARD_SAFE_PROCESSED_20220608[[#This Row],[Column6]])</f>
        <v>604</v>
      </c>
      <c r="AJ1211" t="str">
        <f>CLEAN(ARD_SAFE_PROCESSED_20220608[[#This Row],[Column7]])</f>
        <v>76</v>
      </c>
      <c r="AK1211" t="str">
        <f>CLEAN(ARD_SAFE_PROCESSED_20220608[[#This Row],[Column8]])</f>
        <v xml:space="preserve">MDOPAGO*FREEPASS              </v>
      </c>
      <c r="AL1211" t="str">
        <f>CLEAN(ARD_SAFE_PROCESSED_20220608[[#This Row],[Column9]])</f>
        <v>20251001</v>
      </c>
      <c r="AM1211" t="str">
        <f>CLEAN(ARD_SAFE_PROCESSED_20220608[[#This Row],[Column10]])</f>
        <v xml:space="preserve">'                       </v>
      </c>
      <c r="AN1211" t="s">
        <v>9390</v>
      </c>
      <c r="AO1211" t="str">
        <f>CLEAN(ARD_SAFE_PROCESSED_20220608[[#This Row],[Column12]])</f>
        <v>1065856</v>
      </c>
      <c r="AP1211" t="str">
        <f>CLEAN(ARD_SAFE_PROCESSED_20220608[[#This Row],[Column13]])</f>
        <v>210</v>
      </c>
      <c r="AQ1211" t="str">
        <f>CLEAN(ARD_SAFE_PROCESSED_20220608[[#This Row],[Column14]])</f>
        <v xml:space="preserve">PV000000  </v>
      </c>
      <c r="AR1211" t="str">
        <f>CLEAN(ARD_SAFE_PROCESSED_20220608[[#This Row],[Column15]])</f>
        <v xml:space="preserve">E-COMMERCE                                        </v>
      </c>
      <c r="AS1211" t="str">
        <f>CLEAN(ARD_SAFE_PROCESSED_20220608[[#This Row],[Column16]])</f>
        <v xml:space="preserve">54080032512    </v>
      </c>
      <c r="AT1211" t="str">
        <f>CLEAN(ARD_SAFE_PROCESSED_20220608[[#This Row],[Column17]])</f>
        <v>39.90</v>
      </c>
      <c r="AU1211" t="str">
        <f>CLEAN(ARD_SAFE_PROCESSED_20220608[[#This Row],[Column18]])</f>
        <v xml:space="preserve">' </v>
      </c>
      <c r="AV1211" t="str">
        <f>CLEAN(ARD_SAFE_PROCESSED_20220608[[#This Row],[Column19]])</f>
        <v xml:space="preserve">          </v>
      </c>
      <c r="AW1211" t="str">
        <f>CLEAN(ARD_SAFE_PROCESSED_20220608[[#This Row],[Column20]])</f>
        <v>20251001</v>
      </c>
      <c r="AX1211" t="str">
        <f>CLEAN(ARD_SAFE_PROCESSED_20220608[[#This Row],[Column21]])</f>
        <v>155030</v>
      </c>
      <c r="AY1211" t="str">
        <f>LEFT(ARD_SAFE_PROCESSED_20220608[[#This Row],[Column1]],6)</f>
        <v>511842</v>
      </c>
      <c r="AZ1211" t="str">
        <f>RIGHT(ARD_SAFE_PROCESSED_20220608[[#This Row],[Column1]],4)</f>
        <v>3033</v>
      </c>
      <c r="BA1211" s="2">
        <f t="shared" si="112"/>
        <v>45998</v>
      </c>
      <c r="BB1211">
        <f t="shared" si="113"/>
        <v>11.5</v>
      </c>
      <c r="BC1211">
        <f t="shared" si="114"/>
        <v>39.9</v>
      </c>
      <c r="BD1211">
        <f t="shared" si="115"/>
        <v>6</v>
      </c>
      <c r="BE1211" t="str">
        <f t="shared" si="116"/>
        <v>F:Safe</v>
      </c>
    </row>
    <row r="1212" spans="1:57" hidden="1" x14ac:dyDescent="0.3">
      <c r="A1212" t="s">
        <v>9371</v>
      </c>
      <c r="B1212" t="s">
        <v>9383</v>
      </c>
      <c r="C1212" t="s">
        <v>551</v>
      </c>
      <c r="D1212" t="s">
        <v>25</v>
      </c>
      <c r="E1212" t="s">
        <v>301</v>
      </c>
      <c r="F1212" t="s">
        <v>28</v>
      </c>
      <c r="G1212" t="s">
        <v>29</v>
      </c>
      <c r="H1212" t="s">
        <v>552</v>
      </c>
      <c r="I1212" t="s">
        <v>301</v>
      </c>
      <c r="J1212" t="s">
        <v>21</v>
      </c>
      <c r="K1212" t="s">
        <v>9384</v>
      </c>
      <c r="L1212" t="s">
        <v>9385</v>
      </c>
      <c r="M1212" t="s">
        <v>399</v>
      </c>
      <c r="N1212" t="s">
        <v>26</v>
      </c>
      <c r="O1212" t="s">
        <v>27</v>
      </c>
      <c r="P1212" t="s">
        <v>9386</v>
      </c>
      <c r="Q1212" t="s">
        <v>107</v>
      </c>
      <c r="R1212" t="s">
        <v>23</v>
      </c>
      <c r="S1212" t="s">
        <v>24</v>
      </c>
      <c r="T1212" t="s">
        <v>301</v>
      </c>
      <c r="U1212" t="s">
        <v>9387</v>
      </c>
      <c r="W1212" t="s">
        <v>6290</v>
      </c>
      <c r="X1212" t="s">
        <v>28</v>
      </c>
      <c r="Y1212" t="e">
        <f>VLOOKUP(W1212,ARD_SAFE_PROCESSED_20220608[[#This Row],[Column11]],1,FALSE)</f>
        <v>#N/A</v>
      </c>
      <c r="AB1212" t="str">
        <f>CONCATENATE(LEFT(ARD_SAFE_PROCESSED_20220608[[#This Row],[Column1]],6),"******",RIGHT(ARD_SAFE_PROCESSED_20220608[[#This Row],[Column1]],4),";",ARD_SAFE_PROCESSED_20220608[[#This Row],[Column11]])</f>
        <v>511842******4029;75301505279001692402736</v>
      </c>
      <c r="AD1212" t="str">
        <f>CLEAN(ARD_SAFE_PROCESSED_20220608[[#This Row],[Column1]])</f>
        <v>5118420508954029</v>
      </c>
      <c r="AE1212" t="str">
        <f>CLEAN(ARD_SAFE_PROCESSED_20220608[[#This Row],[Column2]])</f>
        <v>192032</v>
      </c>
      <c r="AF1212" t="str">
        <f>CLEAN(ARD_SAFE_PROCESSED_20220608[[#This Row],[Column3]])</f>
        <v>4074936</v>
      </c>
      <c r="AG1212" t="str">
        <f>CLEAN(ARD_SAFE_PROCESSED_20220608[[#This Row],[Column4]])</f>
        <v>EC</v>
      </c>
      <c r="AH1212" t="str">
        <f>CLEAN(ARD_SAFE_PROCESSED_20220608[[#This Row],[Column5]])</f>
        <v>20251006</v>
      </c>
      <c r="AI1212" t="str">
        <f>CLEAN(ARD_SAFE_PROCESSED_20220608[[#This Row],[Column6]])</f>
        <v>604</v>
      </c>
      <c r="AJ1212" t="str">
        <f>CLEAN(ARD_SAFE_PROCESSED_20220608[[#This Row],[Column7]])</f>
        <v>76</v>
      </c>
      <c r="AK1212" t="str">
        <f>CLEAN(ARD_SAFE_PROCESSED_20220608[[#This Row],[Column8]])</f>
        <v xml:space="preserve">EBN*SPOTIFY                   </v>
      </c>
      <c r="AL1212" t="str">
        <f>CLEAN(ARD_SAFE_PROCESSED_20220608[[#This Row],[Column9]])</f>
        <v>20251006</v>
      </c>
      <c r="AM1212" t="str">
        <f>CLEAN(ARD_SAFE_PROCESSED_20220608[[#This Row],[Column10]])</f>
        <v xml:space="preserve">'                       </v>
      </c>
      <c r="AN1212" t="s">
        <v>9384</v>
      </c>
      <c r="AO1212" t="str">
        <f>CLEAN(ARD_SAFE_PROCESSED_20220608[[#This Row],[Column12]])</f>
        <v>6442509</v>
      </c>
      <c r="AP1212" t="str">
        <f>CLEAN(ARD_SAFE_PROCESSED_20220608[[#This Row],[Column13]])</f>
        <v>210</v>
      </c>
      <c r="AQ1212" t="str">
        <f>CLEAN(ARD_SAFE_PROCESSED_20220608[[#This Row],[Column14]])</f>
        <v xml:space="preserve">PV000000  </v>
      </c>
      <c r="AR1212" t="str">
        <f>CLEAN(ARD_SAFE_PROCESSED_20220608[[#This Row],[Column15]])</f>
        <v xml:space="preserve">E-COMMERCE                                        </v>
      </c>
      <c r="AS1212" t="str">
        <f>CLEAN(ARD_SAFE_PROCESSED_20220608[[#This Row],[Column16]])</f>
        <v xml:space="preserve">133276935289   </v>
      </c>
      <c r="AT1212" t="str">
        <f>CLEAN(ARD_SAFE_PROCESSED_20220608[[#This Row],[Column17]])</f>
        <v>20.90</v>
      </c>
      <c r="AU1212" t="str">
        <f>CLEAN(ARD_SAFE_PROCESSED_20220608[[#This Row],[Column18]])</f>
        <v xml:space="preserve">' </v>
      </c>
      <c r="AV1212" t="str">
        <f>CLEAN(ARD_SAFE_PROCESSED_20220608[[#This Row],[Column19]])</f>
        <v xml:space="preserve">          </v>
      </c>
      <c r="AW1212" t="str">
        <f>CLEAN(ARD_SAFE_PROCESSED_20220608[[#This Row],[Column20]])</f>
        <v>20251006</v>
      </c>
      <c r="AX1212" t="str">
        <f>CLEAN(ARD_SAFE_PROCESSED_20220608[[#This Row],[Column21]])</f>
        <v>124822</v>
      </c>
      <c r="AY1212" t="str">
        <f>LEFT(ARD_SAFE_PROCESSED_20220608[[#This Row],[Column1]],6)</f>
        <v>511842</v>
      </c>
      <c r="AZ1212" t="str">
        <f>RIGHT(ARD_SAFE_PROCESSED_20220608[[#This Row],[Column1]],4)</f>
        <v>4029</v>
      </c>
      <c r="BA1212" s="2">
        <f t="shared" si="112"/>
        <v>45998</v>
      </c>
      <c r="BB1212">
        <f t="shared" si="113"/>
        <v>6.02</v>
      </c>
      <c r="BC1212">
        <f t="shared" si="114"/>
        <v>20.9</v>
      </c>
      <c r="BD1212">
        <f t="shared" si="115"/>
        <v>6</v>
      </c>
      <c r="BE1212" t="str">
        <f t="shared" si="116"/>
        <v>F:Safe</v>
      </c>
    </row>
    <row r="1213" spans="1:57" hidden="1" x14ac:dyDescent="0.3">
      <c r="A1213" t="s">
        <v>9049</v>
      </c>
      <c r="B1213" t="s">
        <v>9065</v>
      </c>
      <c r="C1213" t="s">
        <v>9066</v>
      </c>
      <c r="D1213" t="s">
        <v>72</v>
      </c>
      <c r="E1213" t="s">
        <v>296</v>
      </c>
      <c r="F1213" t="s">
        <v>28</v>
      </c>
      <c r="G1213" t="s">
        <v>29</v>
      </c>
      <c r="H1213" t="s">
        <v>9067</v>
      </c>
      <c r="I1213" t="s">
        <v>296</v>
      </c>
      <c r="J1213" t="s">
        <v>21</v>
      </c>
      <c r="K1213" t="s">
        <v>9068</v>
      </c>
      <c r="L1213" t="s">
        <v>9069</v>
      </c>
      <c r="M1213" t="s">
        <v>65</v>
      </c>
      <c r="N1213" t="s">
        <v>67</v>
      </c>
      <c r="O1213" t="s">
        <v>73</v>
      </c>
      <c r="P1213" t="s">
        <v>22</v>
      </c>
      <c r="Q1213" t="s">
        <v>186</v>
      </c>
      <c r="R1213" t="s">
        <v>23</v>
      </c>
      <c r="S1213" t="s">
        <v>24</v>
      </c>
      <c r="T1213" t="s">
        <v>296</v>
      </c>
      <c r="U1213" t="s">
        <v>9070</v>
      </c>
      <c r="W1213" t="s">
        <v>3029</v>
      </c>
      <c r="X1213" t="s">
        <v>28</v>
      </c>
      <c r="Y1213" t="e">
        <f>VLOOKUP(W1213,ARD_SAFE_PROCESSED_20220608[[#This Row],[Column11]],1,FALSE)</f>
        <v>#N/A</v>
      </c>
      <c r="AB1213" t="str">
        <f>CONCATENATE(LEFT(ARD_SAFE_PROCESSED_20220608[[#This Row],[Column1]],6),"******",RIGHT(ARD_SAFE_PROCESSED_20220608[[#This Row],[Column1]],4),";",ARD_SAFE_PROCESSED_20220608[[#This Row],[Column11]])</f>
        <v>511842******3784;75301505282002009200016</v>
      </c>
      <c r="AD1213" t="str">
        <f>CLEAN(ARD_SAFE_PROCESSED_20220608[[#This Row],[Column1]])</f>
        <v>5118420421703784</v>
      </c>
      <c r="AE1213" t="str">
        <f>CLEAN(ARD_SAFE_PROCESSED_20220608[[#This Row],[Column2]])</f>
        <v>174728</v>
      </c>
      <c r="AF1213" t="str">
        <f>CLEAN(ARD_SAFE_PROCESSED_20220608[[#This Row],[Column3]])</f>
        <v>5576954</v>
      </c>
      <c r="AG1213" t="str">
        <f>CLEAN(ARD_SAFE_PROCESSED_20220608[[#This Row],[Column4]])</f>
        <v>PC</v>
      </c>
      <c r="AH1213" t="str">
        <f>CLEAN(ARD_SAFE_PROCESSED_20220608[[#This Row],[Column5]])</f>
        <v>20251009</v>
      </c>
      <c r="AI1213" t="str">
        <f>CLEAN(ARD_SAFE_PROCESSED_20220608[[#This Row],[Column6]])</f>
        <v>604</v>
      </c>
      <c r="AJ1213" t="str">
        <f>CLEAN(ARD_SAFE_PROCESSED_20220608[[#This Row],[Column7]])</f>
        <v>76</v>
      </c>
      <c r="AK1213" t="str">
        <f>CLEAN(ARD_SAFE_PROCESSED_20220608[[#This Row],[Column8]])</f>
        <v xml:space="preserve">IZI*EMAAS                     </v>
      </c>
      <c r="AL1213" t="str">
        <f>CLEAN(ARD_SAFE_PROCESSED_20220608[[#This Row],[Column9]])</f>
        <v>20251009</v>
      </c>
      <c r="AM1213" t="str">
        <f>CLEAN(ARD_SAFE_PROCESSED_20220608[[#This Row],[Column10]])</f>
        <v xml:space="preserve">'                       </v>
      </c>
      <c r="AN1213" t="s">
        <v>9068</v>
      </c>
      <c r="AO1213" t="str">
        <f>CLEAN(ARD_SAFE_PROCESSED_20220608[[#This Row],[Column12]])</f>
        <v>349</v>
      </c>
      <c r="AP1213" t="str">
        <f>CLEAN(ARD_SAFE_PROCESSED_20220608[[#This Row],[Column13]])</f>
        <v xml:space="preserve">   </v>
      </c>
      <c r="AQ1213" t="str">
        <f>CLEAN(ARD_SAFE_PROCESSED_20220608[[#This Row],[Column14]])</f>
        <v xml:space="preserve">PS0001    </v>
      </c>
      <c r="AR1213" t="str">
        <f>CLEAN(ARD_SAFE_PROCESSED_20220608[[#This Row],[Column15]])</f>
        <v xml:space="preserve">POS CHIP EMV                                      </v>
      </c>
      <c r="AS1213" t="str">
        <f>CLEAN(ARD_SAFE_PROCESSED_20220608[[#This Row],[Column16]])</f>
        <v xml:space="preserve">               </v>
      </c>
      <c r="AT1213" t="str">
        <f>CLEAN(ARD_SAFE_PROCESSED_20220608[[#This Row],[Column17]])</f>
        <v>70.00</v>
      </c>
      <c r="AU1213" t="str">
        <f>CLEAN(ARD_SAFE_PROCESSED_20220608[[#This Row],[Column18]])</f>
        <v xml:space="preserve">' </v>
      </c>
      <c r="AV1213" t="str">
        <f>CLEAN(ARD_SAFE_PROCESSED_20220608[[#This Row],[Column19]])</f>
        <v xml:space="preserve">          </v>
      </c>
      <c r="AW1213" t="str">
        <f>CLEAN(ARD_SAFE_PROCESSED_20220608[[#This Row],[Column20]])</f>
        <v>20251009</v>
      </c>
      <c r="AX1213" t="str">
        <f>CLEAN(ARD_SAFE_PROCESSED_20220608[[#This Row],[Column21]])</f>
        <v>123434</v>
      </c>
      <c r="AY1213" t="str">
        <f>LEFT(ARD_SAFE_PROCESSED_20220608[[#This Row],[Column1]],6)</f>
        <v>511842</v>
      </c>
      <c r="AZ1213" t="str">
        <f>RIGHT(ARD_SAFE_PROCESSED_20220608[[#This Row],[Column1]],4)</f>
        <v>3784</v>
      </c>
      <c r="BA1213" s="2">
        <f t="shared" si="112"/>
        <v>45998</v>
      </c>
      <c r="BB1213">
        <f t="shared" si="113"/>
        <v>20.329999999999998</v>
      </c>
      <c r="BC1213">
        <f t="shared" si="114"/>
        <v>70</v>
      </c>
      <c r="BD1213">
        <f t="shared" si="115"/>
        <v>6</v>
      </c>
      <c r="BE1213" t="str">
        <f t="shared" si="116"/>
        <v>F:Safe</v>
      </c>
    </row>
    <row r="1214" spans="1:57" hidden="1" x14ac:dyDescent="0.3">
      <c r="A1214" t="s">
        <v>9049</v>
      </c>
      <c r="B1214" t="s">
        <v>9071</v>
      </c>
      <c r="C1214" t="s">
        <v>9066</v>
      </c>
      <c r="D1214" t="s">
        <v>72</v>
      </c>
      <c r="E1214" t="s">
        <v>296</v>
      </c>
      <c r="F1214" t="s">
        <v>28</v>
      </c>
      <c r="G1214" t="s">
        <v>29</v>
      </c>
      <c r="H1214" t="s">
        <v>9067</v>
      </c>
      <c r="I1214" t="s">
        <v>296</v>
      </c>
      <c r="J1214" t="s">
        <v>21</v>
      </c>
      <c r="K1214" t="s">
        <v>9072</v>
      </c>
      <c r="L1214" t="s">
        <v>9073</v>
      </c>
      <c r="M1214" t="s">
        <v>65</v>
      </c>
      <c r="N1214" t="s">
        <v>67</v>
      </c>
      <c r="O1214" t="s">
        <v>73</v>
      </c>
      <c r="P1214" t="s">
        <v>22</v>
      </c>
      <c r="Q1214" t="s">
        <v>110</v>
      </c>
      <c r="R1214" t="s">
        <v>23</v>
      </c>
      <c r="S1214" t="s">
        <v>24</v>
      </c>
      <c r="T1214" t="s">
        <v>296</v>
      </c>
      <c r="U1214" t="s">
        <v>9074</v>
      </c>
      <c r="W1214" t="s">
        <v>2695</v>
      </c>
      <c r="X1214" t="s">
        <v>28</v>
      </c>
      <c r="Y1214" t="e">
        <f>VLOOKUP(W1214,ARD_SAFE_PROCESSED_20220608[[#This Row],[Column11]],1,FALSE)</f>
        <v>#N/A</v>
      </c>
      <c r="AB1214" t="str">
        <f>CONCATENATE(LEFT(ARD_SAFE_PROCESSED_20220608[[#This Row],[Column1]],6),"******",RIGHT(ARD_SAFE_PROCESSED_20220608[[#This Row],[Column1]],4),";",ARD_SAFE_PROCESSED_20220608[[#This Row],[Column11]])</f>
        <v>511842******3784;75301505282002009200040</v>
      </c>
      <c r="AD1214" t="str">
        <f>CLEAN(ARD_SAFE_PROCESSED_20220608[[#This Row],[Column1]])</f>
        <v>5118420421703784</v>
      </c>
      <c r="AE1214" t="str">
        <f>CLEAN(ARD_SAFE_PROCESSED_20220608[[#This Row],[Column2]])</f>
        <v>183765</v>
      </c>
      <c r="AF1214" t="str">
        <f>CLEAN(ARD_SAFE_PROCESSED_20220608[[#This Row],[Column3]])</f>
        <v>5576954</v>
      </c>
      <c r="AG1214" t="str">
        <f>CLEAN(ARD_SAFE_PROCESSED_20220608[[#This Row],[Column4]])</f>
        <v>PC</v>
      </c>
      <c r="AH1214" t="str">
        <f>CLEAN(ARD_SAFE_PROCESSED_20220608[[#This Row],[Column5]])</f>
        <v>20251009</v>
      </c>
      <c r="AI1214" t="str">
        <f>CLEAN(ARD_SAFE_PROCESSED_20220608[[#This Row],[Column6]])</f>
        <v>604</v>
      </c>
      <c r="AJ1214" t="str">
        <f>CLEAN(ARD_SAFE_PROCESSED_20220608[[#This Row],[Column7]])</f>
        <v>76</v>
      </c>
      <c r="AK1214" t="str">
        <f>CLEAN(ARD_SAFE_PROCESSED_20220608[[#This Row],[Column8]])</f>
        <v xml:space="preserve">IZI*EMAAS                     </v>
      </c>
      <c r="AL1214" t="str">
        <f>CLEAN(ARD_SAFE_PROCESSED_20220608[[#This Row],[Column9]])</f>
        <v>20251009</v>
      </c>
      <c r="AM1214" t="str">
        <f>CLEAN(ARD_SAFE_PROCESSED_20220608[[#This Row],[Column10]])</f>
        <v xml:space="preserve">'                       </v>
      </c>
      <c r="AN1214" t="s">
        <v>9072</v>
      </c>
      <c r="AO1214" t="str">
        <f>CLEAN(ARD_SAFE_PROCESSED_20220608[[#This Row],[Column12]])</f>
        <v>356</v>
      </c>
      <c r="AP1214" t="str">
        <f>CLEAN(ARD_SAFE_PROCESSED_20220608[[#This Row],[Column13]])</f>
        <v xml:space="preserve">   </v>
      </c>
      <c r="AQ1214" t="str">
        <f>CLEAN(ARD_SAFE_PROCESSED_20220608[[#This Row],[Column14]])</f>
        <v xml:space="preserve">PS0001    </v>
      </c>
      <c r="AR1214" t="str">
        <f>CLEAN(ARD_SAFE_PROCESSED_20220608[[#This Row],[Column15]])</f>
        <v xml:space="preserve">POS CHIP EMV                                      </v>
      </c>
      <c r="AS1214" t="str">
        <f>CLEAN(ARD_SAFE_PROCESSED_20220608[[#This Row],[Column16]])</f>
        <v xml:space="preserve">               </v>
      </c>
      <c r="AT1214" t="str">
        <f>CLEAN(ARD_SAFE_PROCESSED_20220608[[#This Row],[Column17]])</f>
        <v>50.00</v>
      </c>
      <c r="AU1214" t="str">
        <f>CLEAN(ARD_SAFE_PROCESSED_20220608[[#This Row],[Column18]])</f>
        <v xml:space="preserve">' </v>
      </c>
      <c r="AV1214" t="str">
        <f>CLEAN(ARD_SAFE_PROCESSED_20220608[[#This Row],[Column19]])</f>
        <v xml:space="preserve">          </v>
      </c>
      <c r="AW1214" t="str">
        <f>CLEAN(ARD_SAFE_PROCESSED_20220608[[#This Row],[Column20]])</f>
        <v>20251009</v>
      </c>
      <c r="AX1214" t="str">
        <f>CLEAN(ARD_SAFE_PROCESSED_20220608[[#This Row],[Column21]])</f>
        <v>133518</v>
      </c>
      <c r="AY1214" t="str">
        <f>LEFT(ARD_SAFE_PROCESSED_20220608[[#This Row],[Column1]],6)</f>
        <v>511842</v>
      </c>
      <c r="AZ1214" t="str">
        <f>RIGHT(ARD_SAFE_PROCESSED_20220608[[#This Row],[Column1]],4)</f>
        <v>3784</v>
      </c>
      <c r="BA1214" s="2">
        <f t="shared" si="112"/>
        <v>45998</v>
      </c>
      <c r="BB1214">
        <f t="shared" si="113"/>
        <v>14.52</v>
      </c>
      <c r="BC1214">
        <f t="shared" si="114"/>
        <v>50</v>
      </c>
      <c r="BD1214">
        <f t="shared" si="115"/>
        <v>6</v>
      </c>
      <c r="BE1214" t="str">
        <f t="shared" si="116"/>
        <v>F:Safe</v>
      </c>
    </row>
    <row r="1215" spans="1:57" hidden="1" x14ac:dyDescent="0.3">
      <c r="A1215" t="s">
        <v>9049</v>
      </c>
      <c r="B1215" t="s">
        <v>9075</v>
      </c>
      <c r="C1215" t="s">
        <v>9066</v>
      </c>
      <c r="D1215" t="s">
        <v>72</v>
      </c>
      <c r="E1215" t="s">
        <v>296</v>
      </c>
      <c r="F1215" t="s">
        <v>28</v>
      </c>
      <c r="G1215" t="s">
        <v>29</v>
      </c>
      <c r="H1215" t="s">
        <v>9067</v>
      </c>
      <c r="I1215" t="s">
        <v>296</v>
      </c>
      <c r="J1215" t="s">
        <v>21</v>
      </c>
      <c r="K1215" t="s">
        <v>9076</v>
      </c>
      <c r="L1215" t="s">
        <v>9077</v>
      </c>
      <c r="M1215" t="s">
        <v>65</v>
      </c>
      <c r="N1215" t="s">
        <v>67</v>
      </c>
      <c r="O1215" t="s">
        <v>73</v>
      </c>
      <c r="P1215" t="s">
        <v>22</v>
      </c>
      <c r="Q1215" t="s">
        <v>110</v>
      </c>
      <c r="R1215" t="s">
        <v>23</v>
      </c>
      <c r="S1215" t="s">
        <v>24</v>
      </c>
      <c r="T1215" t="s">
        <v>296</v>
      </c>
      <c r="U1215" t="s">
        <v>9078</v>
      </c>
      <c r="W1215" t="s">
        <v>2334</v>
      </c>
      <c r="X1215" t="s">
        <v>28</v>
      </c>
      <c r="Y1215" t="e">
        <f>VLOOKUP(W1215,ARD_SAFE_PROCESSED_20220608[[#This Row],[Column11]],1,FALSE)</f>
        <v>#N/A</v>
      </c>
      <c r="AB1215" t="str">
        <f>CONCATENATE(LEFT(ARD_SAFE_PROCESSED_20220608[[#This Row],[Column1]],6),"******",RIGHT(ARD_SAFE_PROCESSED_20220608[[#This Row],[Column1]],4),";",ARD_SAFE_PROCESSED_20220608[[#This Row],[Column11]])</f>
        <v>511842******3784;75301505282002009200065</v>
      </c>
      <c r="AD1215" t="str">
        <f>CLEAN(ARD_SAFE_PROCESSED_20220608[[#This Row],[Column1]])</f>
        <v>5118420421703784</v>
      </c>
      <c r="AE1215" t="str">
        <f>CLEAN(ARD_SAFE_PROCESSED_20220608[[#This Row],[Column2]])</f>
        <v>184401</v>
      </c>
      <c r="AF1215" t="str">
        <f>CLEAN(ARD_SAFE_PROCESSED_20220608[[#This Row],[Column3]])</f>
        <v>5576954</v>
      </c>
      <c r="AG1215" t="str">
        <f>CLEAN(ARD_SAFE_PROCESSED_20220608[[#This Row],[Column4]])</f>
        <v>PC</v>
      </c>
      <c r="AH1215" t="str">
        <f>CLEAN(ARD_SAFE_PROCESSED_20220608[[#This Row],[Column5]])</f>
        <v>20251009</v>
      </c>
      <c r="AI1215" t="str">
        <f>CLEAN(ARD_SAFE_PROCESSED_20220608[[#This Row],[Column6]])</f>
        <v>604</v>
      </c>
      <c r="AJ1215" t="str">
        <f>CLEAN(ARD_SAFE_PROCESSED_20220608[[#This Row],[Column7]])</f>
        <v>76</v>
      </c>
      <c r="AK1215" t="str">
        <f>CLEAN(ARD_SAFE_PROCESSED_20220608[[#This Row],[Column8]])</f>
        <v xml:space="preserve">IZI*EMAAS                     </v>
      </c>
      <c r="AL1215" t="str">
        <f>CLEAN(ARD_SAFE_PROCESSED_20220608[[#This Row],[Column9]])</f>
        <v>20251009</v>
      </c>
      <c r="AM1215" t="str">
        <f>CLEAN(ARD_SAFE_PROCESSED_20220608[[#This Row],[Column10]])</f>
        <v xml:space="preserve">'                       </v>
      </c>
      <c r="AN1215" t="s">
        <v>9076</v>
      </c>
      <c r="AO1215" t="str">
        <f>CLEAN(ARD_SAFE_PROCESSED_20220608[[#This Row],[Column12]])</f>
        <v>361</v>
      </c>
      <c r="AP1215" t="str">
        <f>CLEAN(ARD_SAFE_PROCESSED_20220608[[#This Row],[Column13]])</f>
        <v xml:space="preserve">   </v>
      </c>
      <c r="AQ1215" t="str">
        <f>CLEAN(ARD_SAFE_PROCESSED_20220608[[#This Row],[Column14]])</f>
        <v xml:space="preserve">PS0001    </v>
      </c>
      <c r="AR1215" t="str">
        <f>CLEAN(ARD_SAFE_PROCESSED_20220608[[#This Row],[Column15]])</f>
        <v xml:space="preserve">POS CHIP EMV                                      </v>
      </c>
      <c r="AS1215" t="str">
        <f>CLEAN(ARD_SAFE_PROCESSED_20220608[[#This Row],[Column16]])</f>
        <v xml:space="preserve">               </v>
      </c>
      <c r="AT1215" t="str">
        <f>CLEAN(ARD_SAFE_PROCESSED_20220608[[#This Row],[Column17]])</f>
        <v>50.00</v>
      </c>
      <c r="AU1215" t="str">
        <f>CLEAN(ARD_SAFE_PROCESSED_20220608[[#This Row],[Column18]])</f>
        <v xml:space="preserve">' </v>
      </c>
      <c r="AV1215" t="str">
        <f>CLEAN(ARD_SAFE_PROCESSED_20220608[[#This Row],[Column19]])</f>
        <v xml:space="preserve">          </v>
      </c>
      <c r="AW1215" t="str">
        <f>CLEAN(ARD_SAFE_PROCESSED_20220608[[#This Row],[Column20]])</f>
        <v>20251009</v>
      </c>
      <c r="AX1215" t="str">
        <f>CLEAN(ARD_SAFE_PROCESSED_20220608[[#This Row],[Column21]])</f>
        <v>133906</v>
      </c>
      <c r="AY1215" t="str">
        <f>LEFT(ARD_SAFE_PROCESSED_20220608[[#This Row],[Column1]],6)</f>
        <v>511842</v>
      </c>
      <c r="AZ1215" t="str">
        <f>RIGHT(ARD_SAFE_PROCESSED_20220608[[#This Row],[Column1]],4)</f>
        <v>3784</v>
      </c>
      <c r="BA1215" s="2">
        <f t="shared" ref="BA1215:BA1278" si="117">VLOOKUP(AB1215,x,6,FALSE)</f>
        <v>45998</v>
      </c>
      <c r="BB1215">
        <f t="shared" ref="BB1215:BB1278" si="118">VLOOKUP(AB1215,x,2,FALSE)</f>
        <v>14.52</v>
      </c>
      <c r="BC1215">
        <f t="shared" ref="BC1215:BC1278" si="119">VLOOKUP(AB1215,x,3,FALSE)</f>
        <v>50</v>
      </c>
      <c r="BD1215">
        <f t="shared" ref="BD1215:BD1278" si="120">VLOOKUP(AB1215,x,4,FALSE)</f>
        <v>6</v>
      </c>
      <c r="BE1215" t="str">
        <f t="shared" ref="BE1215:BE1278" si="121">VLOOKUP(AB1215,x,5,FALSE)</f>
        <v>F:Safe</v>
      </c>
    </row>
    <row r="1216" spans="1:57" hidden="1" x14ac:dyDescent="0.3">
      <c r="A1216" t="s">
        <v>9049</v>
      </c>
      <c r="B1216" t="s">
        <v>9079</v>
      </c>
      <c r="C1216" t="s">
        <v>9066</v>
      </c>
      <c r="D1216" t="s">
        <v>72</v>
      </c>
      <c r="E1216" t="s">
        <v>296</v>
      </c>
      <c r="F1216" t="s">
        <v>28</v>
      </c>
      <c r="G1216" t="s">
        <v>29</v>
      </c>
      <c r="H1216" t="s">
        <v>9067</v>
      </c>
      <c r="I1216" t="s">
        <v>296</v>
      </c>
      <c r="J1216" t="s">
        <v>21</v>
      </c>
      <c r="K1216" t="s">
        <v>9080</v>
      </c>
      <c r="L1216" t="s">
        <v>7419</v>
      </c>
      <c r="M1216" t="s">
        <v>65</v>
      </c>
      <c r="N1216" t="s">
        <v>67</v>
      </c>
      <c r="O1216" t="s">
        <v>73</v>
      </c>
      <c r="P1216" t="s">
        <v>22</v>
      </c>
      <c r="Q1216" t="s">
        <v>110</v>
      </c>
      <c r="R1216" t="s">
        <v>23</v>
      </c>
      <c r="S1216" t="s">
        <v>24</v>
      </c>
      <c r="T1216" t="s">
        <v>296</v>
      </c>
      <c r="U1216" t="s">
        <v>9081</v>
      </c>
      <c r="W1216" t="s">
        <v>2875</v>
      </c>
      <c r="X1216" t="s">
        <v>28</v>
      </c>
      <c r="Y1216" t="e">
        <f>VLOOKUP(W1216,ARD_SAFE_PROCESSED_20220608[[#This Row],[Column11]],1,FALSE)</f>
        <v>#N/A</v>
      </c>
      <c r="AB1216" t="str">
        <f>CONCATENATE(LEFT(ARD_SAFE_PROCESSED_20220608[[#This Row],[Column1]],6),"******",RIGHT(ARD_SAFE_PROCESSED_20220608[[#This Row],[Column1]],4),";",ARD_SAFE_PROCESSED_20220608[[#This Row],[Column11]])</f>
        <v>511842******3784;75301505282002009200073</v>
      </c>
      <c r="AD1216" t="str">
        <f>CLEAN(ARD_SAFE_PROCESSED_20220608[[#This Row],[Column1]])</f>
        <v>5118420421703784</v>
      </c>
      <c r="AE1216" t="str">
        <f>CLEAN(ARD_SAFE_PROCESSED_20220608[[#This Row],[Column2]])</f>
        <v>184770</v>
      </c>
      <c r="AF1216" t="str">
        <f>CLEAN(ARD_SAFE_PROCESSED_20220608[[#This Row],[Column3]])</f>
        <v>5576954</v>
      </c>
      <c r="AG1216" t="str">
        <f>CLEAN(ARD_SAFE_PROCESSED_20220608[[#This Row],[Column4]])</f>
        <v>PC</v>
      </c>
      <c r="AH1216" t="str">
        <f>CLEAN(ARD_SAFE_PROCESSED_20220608[[#This Row],[Column5]])</f>
        <v>20251009</v>
      </c>
      <c r="AI1216" t="str">
        <f>CLEAN(ARD_SAFE_PROCESSED_20220608[[#This Row],[Column6]])</f>
        <v>604</v>
      </c>
      <c r="AJ1216" t="str">
        <f>CLEAN(ARD_SAFE_PROCESSED_20220608[[#This Row],[Column7]])</f>
        <v>76</v>
      </c>
      <c r="AK1216" t="str">
        <f>CLEAN(ARD_SAFE_PROCESSED_20220608[[#This Row],[Column8]])</f>
        <v xml:space="preserve">IZI*EMAAS                     </v>
      </c>
      <c r="AL1216" t="str">
        <f>CLEAN(ARD_SAFE_PROCESSED_20220608[[#This Row],[Column9]])</f>
        <v>20251009</v>
      </c>
      <c r="AM1216" t="str">
        <f>CLEAN(ARD_SAFE_PROCESSED_20220608[[#This Row],[Column10]])</f>
        <v xml:space="preserve">'                       </v>
      </c>
      <c r="AN1216" t="s">
        <v>9080</v>
      </c>
      <c r="AO1216" t="str">
        <f>CLEAN(ARD_SAFE_PROCESSED_20220608[[#This Row],[Column12]])</f>
        <v>364</v>
      </c>
      <c r="AP1216" t="str">
        <f>CLEAN(ARD_SAFE_PROCESSED_20220608[[#This Row],[Column13]])</f>
        <v xml:space="preserve">   </v>
      </c>
      <c r="AQ1216" t="str">
        <f>CLEAN(ARD_SAFE_PROCESSED_20220608[[#This Row],[Column14]])</f>
        <v xml:space="preserve">PS0001    </v>
      </c>
      <c r="AR1216" t="str">
        <f>CLEAN(ARD_SAFE_PROCESSED_20220608[[#This Row],[Column15]])</f>
        <v xml:space="preserve">POS CHIP EMV                                      </v>
      </c>
      <c r="AS1216" t="str">
        <f>CLEAN(ARD_SAFE_PROCESSED_20220608[[#This Row],[Column16]])</f>
        <v xml:space="preserve">               </v>
      </c>
      <c r="AT1216" t="str">
        <f>CLEAN(ARD_SAFE_PROCESSED_20220608[[#This Row],[Column17]])</f>
        <v>50.00</v>
      </c>
      <c r="AU1216" t="str">
        <f>CLEAN(ARD_SAFE_PROCESSED_20220608[[#This Row],[Column18]])</f>
        <v xml:space="preserve">' </v>
      </c>
      <c r="AV1216" t="str">
        <f>CLEAN(ARD_SAFE_PROCESSED_20220608[[#This Row],[Column19]])</f>
        <v xml:space="preserve">          </v>
      </c>
      <c r="AW1216" t="str">
        <f>CLEAN(ARD_SAFE_PROCESSED_20220608[[#This Row],[Column20]])</f>
        <v>20251009</v>
      </c>
      <c r="AX1216" t="str">
        <f>CLEAN(ARD_SAFE_PROCESSED_20220608[[#This Row],[Column21]])</f>
        <v>134123</v>
      </c>
      <c r="AY1216" t="str">
        <f>LEFT(ARD_SAFE_PROCESSED_20220608[[#This Row],[Column1]],6)</f>
        <v>511842</v>
      </c>
      <c r="AZ1216" t="str">
        <f>RIGHT(ARD_SAFE_PROCESSED_20220608[[#This Row],[Column1]],4)</f>
        <v>3784</v>
      </c>
      <c r="BA1216" s="2">
        <f t="shared" si="117"/>
        <v>45998</v>
      </c>
      <c r="BB1216">
        <f t="shared" si="118"/>
        <v>14.52</v>
      </c>
      <c r="BC1216">
        <f t="shared" si="119"/>
        <v>50</v>
      </c>
      <c r="BD1216">
        <f t="shared" si="120"/>
        <v>6</v>
      </c>
      <c r="BE1216" t="str">
        <f t="shared" si="121"/>
        <v>F:Safe</v>
      </c>
    </row>
    <row r="1217" spans="1:57" hidden="1" x14ac:dyDescent="0.3">
      <c r="A1217" t="s">
        <v>9049</v>
      </c>
      <c r="B1217" t="s">
        <v>9082</v>
      </c>
      <c r="C1217" t="s">
        <v>9066</v>
      </c>
      <c r="D1217" t="s">
        <v>72</v>
      </c>
      <c r="E1217" t="s">
        <v>296</v>
      </c>
      <c r="F1217" t="s">
        <v>28</v>
      </c>
      <c r="G1217" t="s">
        <v>29</v>
      </c>
      <c r="H1217" t="s">
        <v>9067</v>
      </c>
      <c r="I1217" t="s">
        <v>296</v>
      </c>
      <c r="J1217" t="s">
        <v>21</v>
      </c>
      <c r="K1217" t="s">
        <v>9083</v>
      </c>
      <c r="L1217" t="s">
        <v>9084</v>
      </c>
      <c r="M1217" t="s">
        <v>65</v>
      </c>
      <c r="N1217" t="s">
        <v>67</v>
      </c>
      <c r="O1217" t="s">
        <v>73</v>
      </c>
      <c r="P1217" t="s">
        <v>22</v>
      </c>
      <c r="Q1217" t="s">
        <v>110</v>
      </c>
      <c r="R1217" t="s">
        <v>23</v>
      </c>
      <c r="S1217" t="s">
        <v>24</v>
      </c>
      <c r="T1217" t="s">
        <v>296</v>
      </c>
      <c r="U1217" t="s">
        <v>9085</v>
      </c>
      <c r="W1217" t="s">
        <v>7516</v>
      </c>
      <c r="X1217" t="s">
        <v>10946</v>
      </c>
      <c r="Y1217" t="e">
        <f>VLOOKUP(W1217,ARD_SAFE_PROCESSED_20220608[[#This Row],[Column11]],1,FALSE)</f>
        <v>#N/A</v>
      </c>
      <c r="AB1217" t="str">
        <f>CONCATENATE(LEFT(ARD_SAFE_PROCESSED_20220608[[#This Row],[Column1]],6),"******",RIGHT(ARD_SAFE_PROCESSED_20220608[[#This Row],[Column1]],4),";",ARD_SAFE_PROCESSED_20220608[[#This Row],[Column11]])</f>
        <v>511842******3784;75301505282002009200099</v>
      </c>
      <c r="AD1217" t="str">
        <f>CLEAN(ARD_SAFE_PROCESSED_20220608[[#This Row],[Column1]])</f>
        <v>5118420421703784</v>
      </c>
      <c r="AE1217" t="str">
        <f>CLEAN(ARD_SAFE_PROCESSED_20220608[[#This Row],[Column2]])</f>
        <v>185033</v>
      </c>
      <c r="AF1217" t="str">
        <f>CLEAN(ARD_SAFE_PROCESSED_20220608[[#This Row],[Column3]])</f>
        <v>5576954</v>
      </c>
      <c r="AG1217" t="str">
        <f>CLEAN(ARD_SAFE_PROCESSED_20220608[[#This Row],[Column4]])</f>
        <v>PC</v>
      </c>
      <c r="AH1217" t="str">
        <f>CLEAN(ARD_SAFE_PROCESSED_20220608[[#This Row],[Column5]])</f>
        <v>20251009</v>
      </c>
      <c r="AI1217" t="str">
        <f>CLEAN(ARD_SAFE_PROCESSED_20220608[[#This Row],[Column6]])</f>
        <v>604</v>
      </c>
      <c r="AJ1217" t="str">
        <f>CLEAN(ARD_SAFE_PROCESSED_20220608[[#This Row],[Column7]])</f>
        <v>76</v>
      </c>
      <c r="AK1217" t="str">
        <f>CLEAN(ARD_SAFE_PROCESSED_20220608[[#This Row],[Column8]])</f>
        <v xml:space="preserve">IZI*EMAAS                     </v>
      </c>
      <c r="AL1217" t="str">
        <f>CLEAN(ARD_SAFE_PROCESSED_20220608[[#This Row],[Column9]])</f>
        <v>20251009</v>
      </c>
      <c r="AM1217" t="str">
        <f>CLEAN(ARD_SAFE_PROCESSED_20220608[[#This Row],[Column10]])</f>
        <v xml:space="preserve">'                       </v>
      </c>
      <c r="AN1217" t="s">
        <v>9083</v>
      </c>
      <c r="AO1217" t="str">
        <f>CLEAN(ARD_SAFE_PROCESSED_20220608[[#This Row],[Column12]])</f>
        <v>370</v>
      </c>
      <c r="AP1217" t="str">
        <f>CLEAN(ARD_SAFE_PROCESSED_20220608[[#This Row],[Column13]])</f>
        <v xml:space="preserve">   </v>
      </c>
      <c r="AQ1217" t="str">
        <f>CLEAN(ARD_SAFE_PROCESSED_20220608[[#This Row],[Column14]])</f>
        <v xml:space="preserve">PS0001    </v>
      </c>
      <c r="AR1217" t="str">
        <f>CLEAN(ARD_SAFE_PROCESSED_20220608[[#This Row],[Column15]])</f>
        <v xml:space="preserve">POS CHIP EMV                                      </v>
      </c>
      <c r="AS1217" t="str">
        <f>CLEAN(ARD_SAFE_PROCESSED_20220608[[#This Row],[Column16]])</f>
        <v xml:space="preserve">               </v>
      </c>
      <c r="AT1217" t="str">
        <f>CLEAN(ARD_SAFE_PROCESSED_20220608[[#This Row],[Column17]])</f>
        <v>50.00</v>
      </c>
      <c r="AU1217" t="str">
        <f>CLEAN(ARD_SAFE_PROCESSED_20220608[[#This Row],[Column18]])</f>
        <v xml:space="preserve">' </v>
      </c>
      <c r="AV1217" t="str">
        <f>CLEAN(ARD_SAFE_PROCESSED_20220608[[#This Row],[Column19]])</f>
        <v xml:space="preserve">          </v>
      </c>
      <c r="AW1217" t="str">
        <f>CLEAN(ARD_SAFE_PROCESSED_20220608[[#This Row],[Column20]])</f>
        <v>20251009</v>
      </c>
      <c r="AX1217" t="str">
        <f>CLEAN(ARD_SAFE_PROCESSED_20220608[[#This Row],[Column21]])</f>
        <v>134312</v>
      </c>
      <c r="AY1217" t="str">
        <f>LEFT(ARD_SAFE_PROCESSED_20220608[[#This Row],[Column1]],6)</f>
        <v>511842</v>
      </c>
      <c r="AZ1217" t="str">
        <f>RIGHT(ARD_SAFE_PROCESSED_20220608[[#This Row],[Column1]],4)</f>
        <v>3784</v>
      </c>
      <c r="BA1217" s="2">
        <f t="shared" si="117"/>
        <v>45998</v>
      </c>
      <c r="BB1217">
        <f t="shared" si="118"/>
        <v>14.52</v>
      </c>
      <c r="BC1217">
        <f t="shared" si="119"/>
        <v>50</v>
      </c>
      <c r="BD1217">
        <f t="shared" si="120"/>
        <v>6</v>
      </c>
      <c r="BE1217" t="str">
        <f t="shared" si="121"/>
        <v>F:Safe</v>
      </c>
    </row>
    <row r="1218" spans="1:57" hidden="1" x14ac:dyDescent="0.3">
      <c r="A1218" t="s">
        <v>9049</v>
      </c>
      <c r="B1218" t="s">
        <v>9050</v>
      </c>
      <c r="C1218" t="s">
        <v>9051</v>
      </c>
      <c r="D1218" t="s">
        <v>64</v>
      </c>
      <c r="E1218" t="s">
        <v>296</v>
      </c>
      <c r="F1218" t="s">
        <v>28</v>
      </c>
      <c r="G1218" t="s">
        <v>29</v>
      </c>
      <c r="H1218" t="s">
        <v>9052</v>
      </c>
      <c r="I1218" t="s">
        <v>296</v>
      </c>
      <c r="J1218" t="s">
        <v>21</v>
      </c>
      <c r="K1218" t="s">
        <v>9053</v>
      </c>
      <c r="L1218" t="s">
        <v>9054</v>
      </c>
      <c r="M1218" t="s">
        <v>65</v>
      </c>
      <c r="N1218" t="s">
        <v>67</v>
      </c>
      <c r="O1218" t="s">
        <v>66</v>
      </c>
      <c r="P1218" t="s">
        <v>22</v>
      </c>
      <c r="Q1218" t="s">
        <v>110</v>
      </c>
      <c r="R1218" t="s">
        <v>23</v>
      </c>
      <c r="S1218" t="s">
        <v>24</v>
      </c>
      <c r="T1218" t="s">
        <v>296</v>
      </c>
      <c r="U1218" t="s">
        <v>9055</v>
      </c>
      <c r="W1218" t="s">
        <v>4765</v>
      </c>
      <c r="X1218" t="s">
        <v>28</v>
      </c>
      <c r="Y1218" t="e">
        <f>VLOOKUP(W1218,ARD_SAFE_PROCESSED_20220608[[#This Row],[Column11]],1,FALSE)</f>
        <v>#N/A</v>
      </c>
      <c r="AB1218" t="str">
        <f>CONCATENATE(LEFT(ARD_SAFE_PROCESSED_20220608[[#This Row],[Column1]],6),"******",RIGHT(ARD_SAFE_PROCESSED_20220608[[#This Row],[Column1]],4),";",ARD_SAFE_PROCESSED_20220608[[#This Row],[Column11]])</f>
        <v>511842******3784;75301505282002171200158</v>
      </c>
      <c r="AD1218" t="str">
        <f>CLEAN(ARD_SAFE_PROCESSED_20220608[[#This Row],[Column1]])</f>
        <v>5118420421703784</v>
      </c>
      <c r="AE1218" t="str">
        <f>CLEAN(ARD_SAFE_PROCESSED_20220608[[#This Row],[Column2]])</f>
        <v>142087</v>
      </c>
      <c r="AF1218" t="str">
        <f>CLEAN(ARD_SAFE_PROCESSED_20220608[[#This Row],[Column3]])</f>
        <v>5604716</v>
      </c>
      <c r="AG1218" t="str">
        <f>CLEAN(ARD_SAFE_PROCESSED_20220608[[#This Row],[Column4]])</f>
        <v>PL</v>
      </c>
      <c r="AH1218" t="str">
        <f>CLEAN(ARD_SAFE_PROCESSED_20220608[[#This Row],[Column5]])</f>
        <v>20251009</v>
      </c>
      <c r="AI1218" t="str">
        <f>CLEAN(ARD_SAFE_PROCESSED_20220608[[#This Row],[Column6]])</f>
        <v>604</v>
      </c>
      <c r="AJ1218" t="str">
        <f>CLEAN(ARD_SAFE_PROCESSED_20220608[[#This Row],[Column7]])</f>
        <v>76</v>
      </c>
      <c r="AK1218" t="str">
        <f>CLEAN(ARD_SAFE_PROCESSED_20220608[[#This Row],[Column8]])</f>
        <v xml:space="preserve">IZI*HOTEL SUITE JACUZZI       </v>
      </c>
      <c r="AL1218" t="str">
        <f>CLEAN(ARD_SAFE_PROCESSED_20220608[[#This Row],[Column9]])</f>
        <v>20251009</v>
      </c>
      <c r="AM1218" t="str">
        <f>CLEAN(ARD_SAFE_PROCESSED_20220608[[#This Row],[Column10]])</f>
        <v xml:space="preserve">'                       </v>
      </c>
      <c r="AN1218" t="s">
        <v>9053</v>
      </c>
      <c r="AO1218" t="str">
        <f>CLEAN(ARD_SAFE_PROCESSED_20220608[[#This Row],[Column12]])</f>
        <v>1752</v>
      </c>
      <c r="AP1218" t="str">
        <f>CLEAN(ARD_SAFE_PROCESSED_20220608[[#This Row],[Column13]])</f>
        <v xml:space="preserve">   </v>
      </c>
      <c r="AQ1218" t="str">
        <f>CLEAN(ARD_SAFE_PROCESSED_20220608[[#This Row],[Column14]])</f>
        <v xml:space="preserve">PS0001    </v>
      </c>
      <c r="AR1218" t="str">
        <f>CLEAN(ARD_SAFE_PROCESSED_20220608[[#This Row],[Column15]])</f>
        <v xml:space="preserve">POS CONTACTLESS CHIP                              </v>
      </c>
      <c r="AS1218" t="str">
        <f>CLEAN(ARD_SAFE_PROCESSED_20220608[[#This Row],[Column16]])</f>
        <v xml:space="preserve">               </v>
      </c>
      <c r="AT1218" t="str">
        <f>CLEAN(ARD_SAFE_PROCESSED_20220608[[#This Row],[Column17]])</f>
        <v>50.00</v>
      </c>
      <c r="AU1218" t="str">
        <f>CLEAN(ARD_SAFE_PROCESSED_20220608[[#This Row],[Column18]])</f>
        <v xml:space="preserve">' </v>
      </c>
      <c r="AV1218" t="str">
        <f>CLEAN(ARD_SAFE_PROCESSED_20220608[[#This Row],[Column19]])</f>
        <v xml:space="preserve">          </v>
      </c>
      <c r="AW1218" t="str">
        <f>CLEAN(ARD_SAFE_PROCESSED_20220608[[#This Row],[Column20]])</f>
        <v>20251009</v>
      </c>
      <c r="AX1218" t="str">
        <f>CLEAN(ARD_SAFE_PROCESSED_20220608[[#This Row],[Column21]])</f>
        <v>70208</v>
      </c>
      <c r="AY1218" t="str">
        <f>LEFT(ARD_SAFE_PROCESSED_20220608[[#This Row],[Column1]],6)</f>
        <v>511842</v>
      </c>
      <c r="AZ1218" t="str">
        <f>RIGHT(ARD_SAFE_PROCESSED_20220608[[#This Row],[Column1]],4)</f>
        <v>3784</v>
      </c>
      <c r="BA1218" s="2">
        <f t="shared" si="117"/>
        <v>45998</v>
      </c>
      <c r="BB1218">
        <f t="shared" si="118"/>
        <v>14.52</v>
      </c>
      <c r="BC1218">
        <f t="shared" si="119"/>
        <v>50</v>
      </c>
      <c r="BD1218">
        <f t="shared" si="120"/>
        <v>6</v>
      </c>
      <c r="BE1218" t="str">
        <f t="shared" si="121"/>
        <v>F:Safe</v>
      </c>
    </row>
    <row r="1219" spans="1:57" hidden="1" x14ac:dyDescent="0.3">
      <c r="A1219" t="s">
        <v>9049</v>
      </c>
      <c r="B1219" t="s">
        <v>9056</v>
      </c>
      <c r="C1219" t="s">
        <v>9051</v>
      </c>
      <c r="D1219" t="s">
        <v>64</v>
      </c>
      <c r="E1219" t="s">
        <v>296</v>
      </c>
      <c r="F1219" t="s">
        <v>28</v>
      </c>
      <c r="G1219" t="s">
        <v>29</v>
      </c>
      <c r="H1219" t="s">
        <v>9052</v>
      </c>
      <c r="I1219" t="s">
        <v>296</v>
      </c>
      <c r="J1219" t="s">
        <v>21</v>
      </c>
      <c r="K1219" t="s">
        <v>9057</v>
      </c>
      <c r="L1219" t="s">
        <v>9058</v>
      </c>
      <c r="M1219" t="s">
        <v>65</v>
      </c>
      <c r="N1219" t="s">
        <v>67</v>
      </c>
      <c r="O1219" t="s">
        <v>66</v>
      </c>
      <c r="P1219" t="s">
        <v>22</v>
      </c>
      <c r="Q1219" t="s">
        <v>9059</v>
      </c>
      <c r="R1219" t="s">
        <v>23</v>
      </c>
      <c r="S1219" t="s">
        <v>24</v>
      </c>
      <c r="T1219" t="s">
        <v>296</v>
      </c>
      <c r="U1219" t="s">
        <v>9060</v>
      </c>
      <c r="W1219" t="s">
        <v>4776</v>
      </c>
      <c r="X1219" t="s">
        <v>28</v>
      </c>
      <c r="Y1219" t="e">
        <f>VLOOKUP(W1219,ARD_SAFE_PROCESSED_20220608[[#This Row],[Column11]],1,FALSE)</f>
        <v>#N/A</v>
      </c>
      <c r="AB1219" t="str">
        <f>CONCATENATE(LEFT(ARD_SAFE_PROCESSED_20220608[[#This Row],[Column1]],6),"******",RIGHT(ARD_SAFE_PROCESSED_20220608[[#This Row],[Column1]],4),";",ARD_SAFE_PROCESSED_20220608[[#This Row],[Column11]])</f>
        <v>511842******3784;75301505282002171200166</v>
      </c>
      <c r="AD1219" t="str">
        <f>CLEAN(ARD_SAFE_PROCESSED_20220608[[#This Row],[Column1]])</f>
        <v>5118420421703784</v>
      </c>
      <c r="AE1219" t="str">
        <f>CLEAN(ARD_SAFE_PROCESSED_20220608[[#This Row],[Column2]])</f>
        <v>144677</v>
      </c>
      <c r="AF1219" t="str">
        <f>CLEAN(ARD_SAFE_PROCESSED_20220608[[#This Row],[Column3]])</f>
        <v>5604716</v>
      </c>
      <c r="AG1219" t="str">
        <f>CLEAN(ARD_SAFE_PROCESSED_20220608[[#This Row],[Column4]])</f>
        <v>PL</v>
      </c>
      <c r="AH1219" t="str">
        <f>CLEAN(ARD_SAFE_PROCESSED_20220608[[#This Row],[Column5]])</f>
        <v>20251009</v>
      </c>
      <c r="AI1219" t="str">
        <f>CLEAN(ARD_SAFE_PROCESSED_20220608[[#This Row],[Column6]])</f>
        <v>604</v>
      </c>
      <c r="AJ1219" t="str">
        <f>CLEAN(ARD_SAFE_PROCESSED_20220608[[#This Row],[Column7]])</f>
        <v>76</v>
      </c>
      <c r="AK1219" t="str">
        <f>CLEAN(ARD_SAFE_PROCESSED_20220608[[#This Row],[Column8]])</f>
        <v xml:space="preserve">IZI*HOTEL SUITE JACUZZI       </v>
      </c>
      <c r="AL1219" t="str">
        <f>CLEAN(ARD_SAFE_PROCESSED_20220608[[#This Row],[Column9]])</f>
        <v>20251009</v>
      </c>
      <c r="AM1219" t="str">
        <f>CLEAN(ARD_SAFE_PROCESSED_20220608[[#This Row],[Column10]])</f>
        <v xml:space="preserve">'                       </v>
      </c>
      <c r="AN1219" t="s">
        <v>9057</v>
      </c>
      <c r="AO1219" t="str">
        <f>CLEAN(ARD_SAFE_PROCESSED_20220608[[#This Row],[Column12]])</f>
        <v>1754</v>
      </c>
      <c r="AP1219" t="str">
        <f>CLEAN(ARD_SAFE_PROCESSED_20220608[[#This Row],[Column13]])</f>
        <v xml:space="preserve">   </v>
      </c>
      <c r="AQ1219" t="str">
        <f>CLEAN(ARD_SAFE_PROCESSED_20220608[[#This Row],[Column14]])</f>
        <v xml:space="preserve">PS0001    </v>
      </c>
      <c r="AR1219" t="str">
        <f>CLEAN(ARD_SAFE_PROCESSED_20220608[[#This Row],[Column15]])</f>
        <v xml:space="preserve">POS CONTACTLESS CHIP                              </v>
      </c>
      <c r="AS1219" t="str">
        <f>CLEAN(ARD_SAFE_PROCESSED_20220608[[#This Row],[Column16]])</f>
        <v xml:space="preserve">               </v>
      </c>
      <c r="AT1219" t="str">
        <f>CLEAN(ARD_SAFE_PROCESSED_20220608[[#This Row],[Column17]])</f>
        <v>47.00</v>
      </c>
      <c r="AU1219" t="str">
        <f>CLEAN(ARD_SAFE_PROCESSED_20220608[[#This Row],[Column18]])</f>
        <v xml:space="preserve">' </v>
      </c>
      <c r="AV1219" t="str">
        <f>CLEAN(ARD_SAFE_PROCESSED_20220608[[#This Row],[Column19]])</f>
        <v xml:space="preserve">          </v>
      </c>
      <c r="AW1219" t="str">
        <f>CLEAN(ARD_SAFE_PROCESSED_20220608[[#This Row],[Column20]])</f>
        <v>20251009</v>
      </c>
      <c r="AX1219" t="str">
        <f>CLEAN(ARD_SAFE_PROCESSED_20220608[[#This Row],[Column21]])</f>
        <v>74725</v>
      </c>
      <c r="AY1219" t="str">
        <f>LEFT(ARD_SAFE_PROCESSED_20220608[[#This Row],[Column1]],6)</f>
        <v>511842</v>
      </c>
      <c r="AZ1219" t="str">
        <f>RIGHT(ARD_SAFE_PROCESSED_20220608[[#This Row],[Column1]],4)</f>
        <v>3784</v>
      </c>
      <c r="BA1219" s="2">
        <f t="shared" si="117"/>
        <v>45998</v>
      </c>
      <c r="BB1219">
        <f t="shared" si="118"/>
        <v>13.65</v>
      </c>
      <c r="BC1219">
        <f t="shared" si="119"/>
        <v>47</v>
      </c>
      <c r="BD1219">
        <f t="shared" si="120"/>
        <v>6</v>
      </c>
      <c r="BE1219" t="str">
        <f t="shared" si="121"/>
        <v>F:Safe</v>
      </c>
    </row>
    <row r="1220" spans="1:57" hidden="1" x14ac:dyDescent="0.3">
      <c r="A1220" t="s">
        <v>9049</v>
      </c>
      <c r="B1220" t="s">
        <v>9061</v>
      </c>
      <c r="C1220" t="s">
        <v>9051</v>
      </c>
      <c r="D1220" t="s">
        <v>64</v>
      </c>
      <c r="E1220" t="s">
        <v>296</v>
      </c>
      <c r="F1220" t="s">
        <v>28</v>
      </c>
      <c r="G1220" t="s">
        <v>29</v>
      </c>
      <c r="H1220" t="s">
        <v>9052</v>
      </c>
      <c r="I1220" t="s">
        <v>296</v>
      </c>
      <c r="J1220" t="s">
        <v>21</v>
      </c>
      <c r="K1220" t="s">
        <v>9062</v>
      </c>
      <c r="L1220" t="s">
        <v>9063</v>
      </c>
      <c r="M1220" t="s">
        <v>65</v>
      </c>
      <c r="N1220" t="s">
        <v>67</v>
      </c>
      <c r="O1220" t="s">
        <v>66</v>
      </c>
      <c r="P1220" t="s">
        <v>22</v>
      </c>
      <c r="Q1220" t="s">
        <v>112</v>
      </c>
      <c r="R1220" t="s">
        <v>23</v>
      </c>
      <c r="S1220" t="s">
        <v>24</v>
      </c>
      <c r="T1220" t="s">
        <v>296</v>
      </c>
      <c r="U1220" t="s">
        <v>9064</v>
      </c>
      <c r="W1220" t="s">
        <v>4771</v>
      </c>
      <c r="X1220" t="s">
        <v>28</v>
      </c>
      <c r="Y1220" t="e">
        <f>VLOOKUP(W1220,ARD_SAFE_PROCESSED_20220608[[#This Row],[Column11]],1,FALSE)</f>
        <v>#N/A</v>
      </c>
      <c r="AB1220" t="str">
        <f>CONCATENATE(LEFT(ARD_SAFE_PROCESSED_20220608[[#This Row],[Column1]],6),"******",RIGHT(ARD_SAFE_PROCESSED_20220608[[#This Row],[Column1]],4),";",ARD_SAFE_PROCESSED_20220608[[#This Row],[Column11]])</f>
        <v>511842******3784;75301505282002171200174</v>
      </c>
      <c r="AD1220" t="str">
        <f>CLEAN(ARD_SAFE_PROCESSED_20220608[[#This Row],[Column1]])</f>
        <v>5118420421703784</v>
      </c>
      <c r="AE1220" t="str">
        <f>CLEAN(ARD_SAFE_PROCESSED_20220608[[#This Row],[Column2]])</f>
        <v>144702</v>
      </c>
      <c r="AF1220" t="str">
        <f>CLEAN(ARD_SAFE_PROCESSED_20220608[[#This Row],[Column3]])</f>
        <v>5604716</v>
      </c>
      <c r="AG1220" t="str">
        <f>CLEAN(ARD_SAFE_PROCESSED_20220608[[#This Row],[Column4]])</f>
        <v>PL</v>
      </c>
      <c r="AH1220" t="str">
        <f>CLEAN(ARD_SAFE_PROCESSED_20220608[[#This Row],[Column5]])</f>
        <v>20251009</v>
      </c>
      <c r="AI1220" t="str">
        <f>CLEAN(ARD_SAFE_PROCESSED_20220608[[#This Row],[Column6]])</f>
        <v>604</v>
      </c>
      <c r="AJ1220" t="str">
        <f>CLEAN(ARD_SAFE_PROCESSED_20220608[[#This Row],[Column7]])</f>
        <v>76</v>
      </c>
      <c r="AK1220" t="str">
        <f>CLEAN(ARD_SAFE_PROCESSED_20220608[[#This Row],[Column8]])</f>
        <v xml:space="preserve">IZI*HOTEL SUITE JACUZZI       </v>
      </c>
      <c r="AL1220" t="str">
        <f>CLEAN(ARD_SAFE_PROCESSED_20220608[[#This Row],[Column9]])</f>
        <v>20251009</v>
      </c>
      <c r="AM1220" t="str">
        <f>CLEAN(ARD_SAFE_PROCESSED_20220608[[#This Row],[Column10]])</f>
        <v xml:space="preserve">'                       </v>
      </c>
      <c r="AN1220" t="s">
        <v>9062</v>
      </c>
      <c r="AO1220" t="str">
        <f>CLEAN(ARD_SAFE_PROCESSED_20220608[[#This Row],[Column12]])</f>
        <v>1756</v>
      </c>
      <c r="AP1220" t="str">
        <f>CLEAN(ARD_SAFE_PROCESSED_20220608[[#This Row],[Column13]])</f>
        <v xml:space="preserve">   </v>
      </c>
      <c r="AQ1220" t="str">
        <f>CLEAN(ARD_SAFE_PROCESSED_20220608[[#This Row],[Column14]])</f>
        <v xml:space="preserve">PS0001    </v>
      </c>
      <c r="AR1220" t="str">
        <f>CLEAN(ARD_SAFE_PROCESSED_20220608[[#This Row],[Column15]])</f>
        <v xml:space="preserve">POS CONTACTLESS CHIP                              </v>
      </c>
      <c r="AS1220" t="str">
        <f>CLEAN(ARD_SAFE_PROCESSED_20220608[[#This Row],[Column16]])</f>
        <v xml:space="preserve">               </v>
      </c>
      <c r="AT1220" t="str">
        <f>CLEAN(ARD_SAFE_PROCESSED_20220608[[#This Row],[Column17]])</f>
        <v>12.00</v>
      </c>
      <c r="AU1220" t="str">
        <f>CLEAN(ARD_SAFE_PROCESSED_20220608[[#This Row],[Column18]])</f>
        <v xml:space="preserve">' </v>
      </c>
      <c r="AV1220" t="str">
        <f>CLEAN(ARD_SAFE_PROCESSED_20220608[[#This Row],[Column19]])</f>
        <v xml:space="preserve">          </v>
      </c>
      <c r="AW1220" t="str">
        <f>CLEAN(ARD_SAFE_PROCESSED_20220608[[#This Row],[Column20]])</f>
        <v>20251009</v>
      </c>
      <c r="AX1220" t="str">
        <f>CLEAN(ARD_SAFE_PROCESSED_20220608[[#This Row],[Column21]])</f>
        <v>74748</v>
      </c>
      <c r="AY1220" t="str">
        <f>LEFT(ARD_SAFE_PROCESSED_20220608[[#This Row],[Column1]],6)</f>
        <v>511842</v>
      </c>
      <c r="AZ1220" t="str">
        <f>RIGHT(ARD_SAFE_PROCESSED_20220608[[#This Row],[Column1]],4)</f>
        <v>3784</v>
      </c>
      <c r="BA1220" s="2">
        <f t="shared" si="117"/>
        <v>45998</v>
      </c>
      <c r="BB1220">
        <f t="shared" si="118"/>
        <v>3.49</v>
      </c>
      <c r="BC1220">
        <f t="shared" si="119"/>
        <v>12</v>
      </c>
      <c r="BD1220">
        <f t="shared" si="120"/>
        <v>6</v>
      </c>
      <c r="BE1220" t="str">
        <f t="shared" si="121"/>
        <v>F:Safe</v>
      </c>
    </row>
    <row r="1221" spans="1:57" hidden="1" x14ac:dyDescent="0.3">
      <c r="A1221" t="s">
        <v>10678</v>
      </c>
      <c r="B1221" t="s">
        <v>10679</v>
      </c>
      <c r="C1221" t="s">
        <v>339</v>
      </c>
      <c r="D1221" t="s">
        <v>25</v>
      </c>
      <c r="E1221" t="s">
        <v>288</v>
      </c>
      <c r="F1221" t="s">
        <v>28</v>
      </c>
      <c r="G1221" t="s">
        <v>29</v>
      </c>
      <c r="H1221" t="s">
        <v>340</v>
      </c>
      <c r="I1221" t="s">
        <v>288</v>
      </c>
      <c r="J1221" t="s">
        <v>21</v>
      </c>
      <c r="K1221" t="s">
        <v>10680</v>
      </c>
      <c r="L1221" t="s">
        <v>10681</v>
      </c>
      <c r="M1221" t="s">
        <v>399</v>
      </c>
      <c r="N1221" t="s">
        <v>26</v>
      </c>
      <c r="O1221" t="s">
        <v>27</v>
      </c>
      <c r="P1221" t="s">
        <v>10682</v>
      </c>
      <c r="Q1221" t="s">
        <v>571</v>
      </c>
      <c r="R1221" t="s">
        <v>23</v>
      </c>
      <c r="S1221" t="s">
        <v>24</v>
      </c>
      <c r="T1221" t="s">
        <v>288</v>
      </c>
      <c r="U1221" t="s">
        <v>10683</v>
      </c>
      <c r="W1221" t="s">
        <v>3491</v>
      </c>
      <c r="X1221" t="s">
        <v>28</v>
      </c>
      <c r="Y1221" t="e">
        <f>VLOOKUP(W1221,ARD_SAFE_PROCESSED_20220608[[#This Row],[Column11]],1,FALSE)</f>
        <v>#N/A</v>
      </c>
      <c r="AB1221" t="str">
        <f>CONCATENATE(LEFT(ARD_SAFE_PROCESSED_20220608[[#This Row],[Column1]],6),"******",RIGHT(ARD_SAFE_PROCESSED_20220608[[#This Row],[Column1]],4),";",ARD_SAFE_PROCESSED_20220608[[#This Row],[Column11]])</f>
        <v>552931******7616;75301505283006848202470</v>
      </c>
      <c r="AD1221" t="str">
        <f>CLEAN(ARD_SAFE_PROCESSED_20220608[[#This Row],[Column1]])</f>
        <v>5529310010527616</v>
      </c>
      <c r="AE1221" t="str">
        <f>CLEAN(ARD_SAFE_PROCESSED_20220608[[#This Row],[Column2]])</f>
        <v>546401</v>
      </c>
      <c r="AF1221" t="str">
        <f>CLEAN(ARD_SAFE_PROCESSED_20220608[[#This Row],[Column3]])</f>
        <v>4034723</v>
      </c>
      <c r="AG1221" t="str">
        <f>CLEAN(ARD_SAFE_PROCESSED_20220608[[#This Row],[Column4]])</f>
        <v>EC</v>
      </c>
      <c r="AH1221" t="str">
        <f>CLEAN(ARD_SAFE_PROCESSED_20220608[[#This Row],[Column5]])</f>
        <v>20251010</v>
      </c>
      <c r="AI1221" t="str">
        <f>CLEAN(ARD_SAFE_PROCESSED_20220608[[#This Row],[Column6]])</f>
        <v>604</v>
      </c>
      <c r="AJ1221" t="str">
        <f>CLEAN(ARD_SAFE_PROCESSED_20220608[[#This Row],[Column7]])</f>
        <v>76</v>
      </c>
      <c r="AK1221" t="str">
        <f>CLEAN(ARD_SAFE_PROCESSED_20220608[[#This Row],[Column8]])</f>
        <v xml:space="preserve">DLC*DIDI FOOD                 </v>
      </c>
      <c r="AL1221" t="str">
        <f>CLEAN(ARD_SAFE_PROCESSED_20220608[[#This Row],[Column9]])</f>
        <v>20251010</v>
      </c>
      <c r="AM1221" t="str">
        <f>CLEAN(ARD_SAFE_PROCESSED_20220608[[#This Row],[Column10]])</f>
        <v xml:space="preserve">'                       </v>
      </c>
      <c r="AN1221" t="s">
        <v>10680</v>
      </c>
      <c r="AO1221" t="str">
        <f>CLEAN(ARD_SAFE_PROCESSED_20220608[[#This Row],[Column12]])</f>
        <v>984673</v>
      </c>
      <c r="AP1221" t="str">
        <f>CLEAN(ARD_SAFE_PROCESSED_20220608[[#This Row],[Column13]])</f>
        <v>210</v>
      </c>
      <c r="AQ1221" t="str">
        <f>CLEAN(ARD_SAFE_PROCESSED_20220608[[#This Row],[Column14]])</f>
        <v xml:space="preserve">PV000000  </v>
      </c>
      <c r="AR1221" t="str">
        <f>CLEAN(ARD_SAFE_PROCESSED_20220608[[#This Row],[Column15]])</f>
        <v xml:space="preserve">E-COMMERCE                                        </v>
      </c>
      <c r="AS1221" t="str">
        <f>CLEAN(ARD_SAFE_PROCESSED_20220608[[#This Row],[Column16]])</f>
        <v xml:space="preserve">11979683702    </v>
      </c>
      <c r="AT1221" t="str">
        <f>CLEAN(ARD_SAFE_PROCESSED_20220608[[#This Row],[Column17]])</f>
        <v>69.00</v>
      </c>
      <c r="AU1221" t="str">
        <f>CLEAN(ARD_SAFE_PROCESSED_20220608[[#This Row],[Column18]])</f>
        <v xml:space="preserve">' </v>
      </c>
      <c r="AV1221" t="str">
        <f>CLEAN(ARD_SAFE_PROCESSED_20220608[[#This Row],[Column19]])</f>
        <v xml:space="preserve">          </v>
      </c>
      <c r="AW1221" t="str">
        <f>CLEAN(ARD_SAFE_PROCESSED_20220608[[#This Row],[Column20]])</f>
        <v>20251010</v>
      </c>
      <c r="AX1221" t="str">
        <f>CLEAN(ARD_SAFE_PROCESSED_20220608[[#This Row],[Column21]])</f>
        <v>90445</v>
      </c>
      <c r="AY1221" t="str">
        <f>LEFT(ARD_SAFE_PROCESSED_20220608[[#This Row],[Column1]],6)</f>
        <v>552931</v>
      </c>
      <c r="AZ1221" t="str">
        <f>RIGHT(ARD_SAFE_PROCESSED_20220608[[#This Row],[Column1]],4)</f>
        <v>7616</v>
      </c>
      <c r="BA1221" s="2">
        <f t="shared" si="117"/>
        <v>45995</v>
      </c>
      <c r="BB1221">
        <f t="shared" si="118"/>
        <v>20.09</v>
      </c>
      <c r="BC1221">
        <f t="shared" si="119"/>
        <v>69</v>
      </c>
      <c r="BD1221">
        <f t="shared" si="120"/>
        <v>6</v>
      </c>
      <c r="BE1221" t="str">
        <f t="shared" si="121"/>
        <v>F:Safe</v>
      </c>
    </row>
    <row r="1222" spans="1:57" hidden="1" x14ac:dyDescent="0.3">
      <c r="A1222" t="s">
        <v>9879</v>
      </c>
      <c r="B1222" t="s">
        <v>9880</v>
      </c>
      <c r="C1222" t="s">
        <v>4319</v>
      </c>
      <c r="D1222" t="s">
        <v>25</v>
      </c>
      <c r="E1222" t="s">
        <v>314</v>
      </c>
      <c r="F1222" t="s">
        <v>28</v>
      </c>
      <c r="G1222" t="s">
        <v>29</v>
      </c>
      <c r="H1222" t="s">
        <v>4320</v>
      </c>
      <c r="I1222" t="s">
        <v>288</v>
      </c>
      <c r="J1222" t="s">
        <v>21</v>
      </c>
      <c r="K1222" t="s">
        <v>9881</v>
      </c>
      <c r="L1222" t="s">
        <v>9882</v>
      </c>
      <c r="M1222" t="s">
        <v>399</v>
      </c>
      <c r="N1222" t="s">
        <v>26</v>
      </c>
      <c r="O1222" t="s">
        <v>27</v>
      </c>
      <c r="P1222" t="s">
        <v>9883</v>
      </c>
      <c r="Q1222" t="s">
        <v>9884</v>
      </c>
      <c r="R1222" t="s">
        <v>23</v>
      </c>
      <c r="S1222" t="s">
        <v>24</v>
      </c>
      <c r="T1222" t="s">
        <v>314</v>
      </c>
      <c r="U1222" t="s">
        <v>9885</v>
      </c>
      <c r="W1222" t="s">
        <v>3509</v>
      </c>
      <c r="X1222" t="s">
        <v>28</v>
      </c>
      <c r="Y1222" t="e">
        <f>VLOOKUP(W1222,ARD_SAFE_PROCESSED_20220608[[#This Row],[Column11]],1,FALSE)</f>
        <v>#N/A</v>
      </c>
      <c r="AB1222" t="str">
        <f>CONCATENATE(LEFT(ARD_SAFE_PROCESSED_20220608[[#This Row],[Column1]],6),"******",RIGHT(ARD_SAFE_PROCESSED_20220608[[#This Row],[Column1]],4),";",ARD_SAFE_PROCESSED_20220608[[#This Row],[Column11]])</f>
        <v>519348******4451;75301505283006859100266</v>
      </c>
      <c r="AD1222" t="str">
        <f>CLEAN(ARD_SAFE_PROCESSED_20220608[[#This Row],[Column1]])</f>
        <v>5193488386864451</v>
      </c>
      <c r="AE1222" t="str">
        <f>CLEAN(ARD_SAFE_PROCESSED_20220608[[#This Row],[Column2]])</f>
        <v>448369</v>
      </c>
      <c r="AF1222" t="str">
        <f>CLEAN(ARD_SAFE_PROCESSED_20220608[[#This Row],[Column3]])</f>
        <v>4040762</v>
      </c>
      <c r="AG1222" t="str">
        <f>CLEAN(ARD_SAFE_PROCESSED_20220608[[#This Row],[Column4]])</f>
        <v>EC</v>
      </c>
      <c r="AH1222" t="str">
        <f>CLEAN(ARD_SAFE_PROCESSED_20220608[[#This Row],[Column5]])</f>
        <v>20251007</v>
      </c>
      <c r="AI1222" t="str">
        <f>CLEAN(ARD_SAFE_PROCESSED_20220608[[#This Row],[Column6]])</f>
        <v>604</v>
      </c>
      <c r="AJ1222" t="str">
        <f>CLEAN(ARD_SAFE_PROCESSED_20220608[[#This Row],[Column7]])</f>
        <v>76</v>
      </c>
      <c r="AK1222" t="str">
        <f>CLEAN(ARD_SAFE_PROCESSED_20220608[[#This Row],[Column8]])</f>
        <v xml:space="preserve">DLC*LOCALIZE.MOBI             </v>
      </c>
      <c r="AL1222" t="str">
        <f>CLEAN(ARD_SAFE_PROCESSED_20220608[[#This Row],[Column9]])</f>
        <v>20251010</v>
      </c>
      <c r="AM1222" t="str">
        <f>CLEAN(ARD_SAFE_PROCESSED_20220608[[#This Row],[Column10]])</f>
        <v xml:space="preserve">'                       </v>
      </c>
      <c r="AN1222" t="s">
        <v>9881</v>
      </c>
      <c r="AO1222" t="str">
        <f>CLEAN(ARD_SAFE_PROCESSED_20220608[[#This Row],[Column12]])</f>
        <v>7822640</v>
      </c>
      <c r="AP1222" t="str">
        <f>CLEAN(ARD_SAFE_PROCESSED_20220608[[#This Row],[Column13]])</f>
        <v>210</v>
      </c>
      <c r="AQ1222" t="str">
        <f>CLEAN(ARD_SAFE_PROCESSED_20220608[[#This Row],[Column14]])</f>
        <v xml:space="preserve">PV000000  </v>
      </c>
      <c r="AR1222" t="str">
        <f>CLEAN(ARD_SAFE_PROCESSED_20220608[[#This Row],[Column15]])</f>
        <v xml:space="preserve">E-COMMERCE                                        </v>
      </c>
      <c r="AS1222" t="str">
        <f>CLEAN(ARD_SAFE_PROCESSED_20220608[[#This Row],[Column16]])</f>
        <v xml:space="preserve">11944716021    </v>
      </c>
      <c r="AT1222" t="str">
        <f>CLEAN(ARD_SAFE_PROCESSED_20220608[[#This Row],[Column17]])</f>
        <v>77.81</v>
      </c>
      <c r="AU1222" t="str">
        <f>CLEAN(ARD_SAFE_PROCESSED_20220608[[#This Row],[Column18]])</f>
        <v xml:space="preserve">' </v>
      </c>
      <c r="AV1222" t="str">
        <f>CLEAN(ARD_SAFE_PROCESSED_20220608[[#This Row],[Column19]])</f>
        <v xml:space="preserve">          </v>
      </c>
      <c r="AW1222" t="str">
        <f>CLEAN(ARD_SAFE_PROCESSED_20220608[[#This Row],[Column20]])</f>
        <v>20251007</v>
      </c>
      <c r="AX1222" t="str">
        <f>CLEAN(ARD_SAFE_PROCESSED_20220608[[#This Row],[Column21]])</f>
        <v>102759</v>
      </c>
      <c r="AY1222" t="str">
        <f>LEFT(ARD_SAFE_PROCESSED_20220608[[#This Row],[Column1]],6)</f>
        <v>519348</v>
      </c>
      <c r="AZ1222" t="str">
        <f>RIGHT(ARD_SAFE_PROCESSED_20220608[[#This Row],[Column1]],4)</f>
        <v>4451</v>
      </c>
      <c r="BA1222" s="2">
        <f t="shared" si="117"/>
        <v>45998</v>
      </c>
      <c r="BB1222">
        <f t="shared" si="118"/>
        <v>22.49</v>
      </c>
      <c r="BC1222">
        <f t="shared" si="119"/>
        <v>77.81</v>
      </c>
      <c r="BD1222">
        <f t="shared" si="120"/>
        <v>6</v>
      </c>
      <c r="BE1222" t="str">
        <f t="shared" si="121"/>
        <v>F:Safe</v>
      </c>
    </row>
    <row r="1223" spans="1:57" hidden="1" x14ac:dyDescent="0.3">
      <c r="A1223" t="s">
        <v>10740</v>
      </c>
      <c r="B1223" t="s">
        <v>10741</v>
      </c>
      <c r="C1223" t="s">
        <v>10742</v>
      </c>
      <c r="D1223" t="s">
        <v>72</v>
      </c>
      <c r="E1223" t="s">
        <v>282</v>
      </c>
      <c r="F1223" t="s">
        <v>28</v>
      </c>
      <c r="G1223" t="s">
        <v>29</v>
      </c>
      <c r="H1223" t="s">
        <v>10743</v>
      </c>
      <c r="I1223" t="s">
        <v>282</v>
      </c>
      <c r="J1223" t="s">
        <v>21</v>
      </c>
      <c r="K1223" t="s">
        <v>10744</v>
      </c>
      <c r="L1223" t="s">
        <v>393</v>
      </c>
      <c r="M1223" t="s">
        <v>65</v>
      </c>
      <c r="N1223" t="s">
        <v>67</v>
      </c>
      <c r="O1223" t="s">
        <v>73</v>
      </c>
      <c r="P1223" t="s">
        <v>22</v>
      </c>
      <c r="Q1223" t="s">
        <v>131</v>
      </c>
      <c r="R1223" t="s">
        <v>23</v>
      </c>
      <c r="S1223" t="s">
        <v>24</v>
      </c>
      <c r="T1223" t="s">
        <v>282</v>
      </c>
      <c r="U1223" t="s">
        <v>10745</v>
      </c>
      <c r="W1223" t="s">
        <v>7490</v>
      </c>
      <c r="X1223" t="s">
        <v>28</v>
      </c>
      <c r="Y1223" t="e">
        <f>VLOOKUP(W1223,ARD_SAFE_PROCESSED_20220608[[#This Row],[Column11]],1,FALSE)</f>
        <v>#N/A</v>
      </c>
      <c r="AB1223" t="str">
        <f>CONCATENATE(LEFT(ARD_SAFE_PROCESSED_20220608[[#This Row],[Column1]],6),"******",RIGHT(ARD_SAFE_PROCESSED_20220608[[#This Row],[Column1]],4),";",ARD_SAFE_PROCESSED_20220608[[#This Row],[Column11]])</f>
        <v>553661******6901;75301505285004973500014</v>
      </c>
      <c r="AD1223" t="str">
        <f>CLEAN(ARD_SAFE_PROCESSED_20220608[[#This Row],[Column1]])</f>
        <v>5536610088346901</v>
      </c>
      <c r="AE1223" t="str">
        <f>CLEAN(ARD_SAFE_PROCESSED_20220608[[#This Row],[Column2]])</f>
        <v>R02550</v>
      </c>
      <c r="AF1223" t="str">
        <f>CLEAN(ARD_SAFE_PROCESSED_20220608[[#This Row],[Column3]])</f>
        <v>5875581</v>
      </c>
      <c r="AG1223" t="str">
        <f>CLEAN(ARD_SAFE_PROCESSED_20220608[[#This Row],[Column4]])</f>
        <v>PC</v>
      </c>
      <c r="AH1223" t="str">
        <f>CLEAN(ARD_SAFE_PROCESSED_20220608[[#This Row],[Column5]])</f>
        <v>20251012</v>
      </c>
      <c r="AI1223" t="str">
        <f>CLEAN(ARD_SAFE_PROCESSED_20220608[[#This Row],[Column6]])</f>
        <v>604</v>
      </c>
      <c r="AJ1223" t="str">
        <f>CLEAN(ARD_SAFE_PROCESSED_20220608[[#This Row],[Column7]])</f>
        <v>76</v>
      </c>
      <c r="AK1223" t="str">
        <f>CLEAN(ARD_SAFE_PROCESSED_20220608[[#This Row],[Column8]])</f>
        <v xml:space="preserve">IZI*BAZAR TECHI               </v>
      </c>
      <c r="AL1223" t="str">
        <f>CLEAN(ARD_SAFE_PROCESSED_20220608[[#This Row],[Column9]])</f>
        <v>20251012</v>
      </c>
      <c r="AM1223" t="str">
        <f>CLEAN(ARD_SAFE_PROCESSED_20220608[[#This Row],[Column10]])</f>
        <v xml:space="preserve">'                       </v>
      </c>
      <c r="AN1223" t="s">
        <v>10744</v>
      </c>
      <c r="AO1223" t="str">
        <f>CLEAN(ARD_SAFE_PROCESSED_20220608[[#This Row],[Column12]])</f>
        <v>8</v>
      </c>
      <c r="AP1223" t="str">
        <f>CLEAN(ARD_SAFE_PROCESSED_20220608[[#This Row],[Column13]])</f>
        <v xml:space="preserve">   </v>
      </c>
      <c r="AQ1223" t="str">
        <f>CLEAN(ARD_SAFE_PROCESSED_20220608[[#This Row],[Column14]])</f>
        <v xml:space="preserve">PS0001    </v>
      </c>
      <c r="AR1223" t="str">
        <f>CLEAN(ARD_SAFE_PROCESSED_20220608[[#This Row],[Column15]])</f>
        <v xml:space="preserve">POS CHIP EMV                                      </v>
      </c>
      <c r="AS1223" t="str">
        <f>CLEAN(ARD_SAFE_PROCESSED_20220608[[#This Row],[Column16]])</f>
        <v xml:space="preserve">               </v>
      </c>
      <c r="AT1223" t="str">
        <f>CLEAN(ARD_SAFE_PROCESSED_20220608[[#This Row],[Column17]])</f>
        <v>750.00</v>
      </c>
      <c r="AU1223" t="str">
        <f>CLEAN(ARD_SAFE_PROCESSED_20220608[[#This Row],[Column18]])</f>
        <v xml:space="preserve">' </v>
      </c>
      <c r="AV1223" t="str">
        <f>CLEAN(ARD_SAFE_PROCESSED_20220608[[#This Row],[Column19]])</f>
        <v xml:space="preserve">          </v>
      </c>
      <c r="AW1223" t="str">
        <f>CLEAN(ARD_SAFE_PROCESSED_20220608[[#This Row],[Column20]])</f>
        <v>20251012</v>
      </c>
      <c r="AX1223" t="str">
        <f>CLEAN(ARD_SAFE_PROCESSED_20220608[[#This Row],[Column21]])</f>
        <v>62814</v>
      </c>
      <c r="AY1223" t="str">
        <f>LEFT(ARD_SAFE_PROCESSED_20220608[[#This Row],[Column1]],6)</f>
        <v>553661</v>
      </c>
      <c r="AZ1223" t="str">
        <f>RIGHT(ARD_SAFE_PROCESSED_20220608[[#This Row],[Column1]],4)</f>
        <v>6901</v>
      </c>
      <c r="BA1223" s="2">
        <f t="shared" si="117"/>
        <v>46000</v>
      </c>
      <c r="BB1223">
        <f t="shared" si="118"/>
        <v>203.31</v>
      </c>
      <c r="BC1223">
        <f t="shared" si="119"/>
        <v>750</v>
      </c>
      <c r="BD1223">
        <f t="shared" si="120"/>
        <v>1</v>
      </c>
      <c r="BE1223" t="str">
        <f t="shared" si="121"/>
        <v>F:Safe</v>
      </c>
    </row>
    <row r="1224" spans="1:57" hidden="1" x14ac:dyDescent="0.3">
      <c r="A1224" t="s">
        <v>10740</v>
      </c>
      <c r="B1224" t="s">
        <v>10746</v>
      </c>
      <c r="C1224" t="s">
        <v>10742</v>
      </c>
      <c r="D1224" t="s">
        <v>72</v>
      </c>
      <c r="E1224" t="s">
        <v>282</v>
      </c>
      <c r="F1224" t="s">
        <v>28</v>
      </c>
      <c r="G1224" t="s">
        <v>29</v>
      </c>
      <c r="H1224" t="s">
        <v>10743</v>
      </c>
      <c r="I1224" t="s">
        <v>282</v>
      </c>
      <c r="J1224" t="s">
        <v>21</v>
      </c>
      <c r="K1224" t="s">
        <v>10747</v>
      </c>
      <c r="L1224" t="s">
        <v>374</v>
      </c>
      <c r="M1224" t="s">
        <v>65</v>
      </c>
      <c r="N1224" t="s">
        <v>67</v>
      </c>
      <c r="O1224" t="s">
        <v>73</v>
      </c>
      <c r="P1224" t="s">
        <v>22</v>
      </c>
      <c r="Q1224" t="s">
        <v>131</v>
      </c>
      <c r="R1224" t="s">
        <v>23</v>
      </c>
      <c r="S1224" t="s">
        <v>24</v>
      </c>
      <c r="T1224" t="s">
        <v>282</v>
      </c>
      <c r="U1224" t="s">
        <v>10748</v>
      </c>
      <c r="W1224" t="s">
        <v>2280</v>
      </c>
      <c r="X1224" t="s">
        <v>28</v>
      </c>
      <c r="Y1224" t="e">
        <f>VLOOKUP(W1224,ARD_SAFE_PROCESSED_20220608[[#This Row],[Column11]],1,FALSE)</f>
        <v>#N/A</v>
      </c>
      <c r="AB1224" t="str">
        <f>CONCATENATE(LEFT(ARD_SAFE_PROCESSED_20220608[[#This Row],[Column1]],6),"******",RIGHT(ARD_SAFE_PROCESSED_20220608[[#This Row],[Column1]],4),";",ARD_SAFE_PROCESSED_20220608[[#This Row],[Column11]])</f>
        <v>553661******6901;75301505285004973500022</v>
      </c>
      <c r="AD1224" t="str">
        <f>CLEAN(ARD_SAFE_PROCESSED_20220608[[#This Row],[Column1]])</f>
        <v>5536610088346901</v>
      </c>
      <c r="AE1224" t="str">
        <f>CLEAN(ARD_SAFE_PROCESSED_20220608[[#This Row],[Column2]])</f>
        <v>R02599</v>
      </c>
      <c r="AF1224" t="str">
        <f>CLEAN(ARD_SAFE_PROCESSED_20220608[[#This Row],[Column3]])</f>
        <v>5875581</v>
      </c>
      <c r="AG1224" t="str">
        <f>CLEAN(ARD_SAFE_PROCESSED_20220608[[#This Row],[Column4]])</f>
        <v>PC</v>
      </c>
      <c r="AH1224" t="str">
        <f>CLEAN(ARD_SAFE_PROCESSED_20220608[[#This Row],[Column5]])</f>
        <v>20251012</v>
      </c>
      <c r="AI1224" t="str">
        <f>CLEAN(ARD_SAFE_PROCESSED_20220608[[#This Row],[Column6]])</f>
        <v>604</v>
      </c>
      <c r="AJ1224" t="str">
        <f>CLEAN(ARD_SAFE_PROCESSED_20220608[[#This Row],[Column7]])</f>
        <v>76</v>
      </c>
      <c r="AK1224" t="str">
        <f>CLEAN(ARD_SAFE_PROCESSED_20220608[[#This Row],[Column8]])</f>
        <v xml:space="preserve">IZI*BAZAR TECHI               </v>
      </c>
      <c r="AL1224" t="str">
        <f>CLEAN(ARD_SAFE_PROCESSED_20220608[[#This Row],[Column9]])</f>
        <v>20251012</v>
      </c>
      <c r="AM1224" t="str">
        <f>CLEAN(ARD_SAFE_PROCESSED_20220608[[#This Row],[Column10]])</f>
        <v xml:space="preserve">'                       </v>
      </c>
      <c r="AN1224" t="s">
        <v>10747</v>
      </c>
      <c r="AO1224" t="str">
        <f>CLEAN(ARD_SAFE_PROCESSED_20220608[[#This Row],[Column12]])</f>
        <v>10</v>
      </c>
      <c r="AP1224" t="str">
        <f>CLEAN(ARD_SAFE_PROCESSED_20220608[[#This Row],[Column13]])</f>
        <v xml:space="preserve">   </v>
      </c>
      <c r="AQ1224" t="str">
        <f>CLEAN(ARD_SAFE_PROCESSED_20220608[[#This Row],[Column14]])</f>
        <v xml:space="preserve">PS0001    </v>
      </c>
      <c r="AR1224" t="str">
        <f>CLEAN(ARD_SAFE_PROCESSED_20220608[[#This Row],[Column15]])</f>
        <v xml:space="preserve">POS CHIP EMV                                      </v>
      </c>
      <c r="AS1224" t="str">
        <f>CLEAN(ARD_SAFE_PROCESSED_20220608[[#This Row],[Column16]])</f>
        <v xml:space="preserve">               </v>
      </c>
      <c r="AT1224" t="str">
        <f>CLEAN(ARD_SAFE_PROCESSED_20220608[[#This Row],[Column17]])</f>
        <v>750.00</v>
      </c>
      <c r="AU1224" t="str">
        <f>CLEAN(ARD_SAFE_PROCESSED_20220608[[#This Row],[Column18]])</f>
        <v xml:space="preserve">' </v>
      </c>
      <c r="AV1224" t="str">
        <f>CLEAN(ARD_SAFE_PROCESSED_20220608[[#This Row],[Column19]])</f>
        <v xml:space="preserve">          </v>
      </c>
      <c r="AW1224" t="str">
        <f>CLEAN(ARD_SAFE_PROCESSED_20220608[[#This Row],[Column20]])</f>
        <v>20251012</v>
      </c>
      <c r="AX1224" t="str">
        <f>CLEAN(ARD_SAFE_PROCESSED_20220608[[#This Row],[Column21]])</f>
        <v>62845</v>
      </c>
      <c r="AY1224" t="str">
        <f>LEFT(ARD_SAFE_PROCESSED_20220608[[#This Row],[Column1]],6)</f>
        <v>553661</v>
      </c>
      <c r="AZ1224" t="str">
        <f>RIGHT(ARD_SAFE_PROCESSED_20220608[[#This Row],[Column1]],4)</f>
        <v>6901</v>
      </c>
      <c r="BA1224" s="2">
        <f t="shared" si="117"/>
        <v>46000</v>
      </c>
      <c r="BB1224">
        <f t="shared" si="118"/>
        <v>203.31</v>
      </c>
      <c r="BC1224">
        <f t="shared" si="119"/>
        <v>750</v>
      </c>
      <c r="BD1224">
        <f t="shared" si="120"/>
        <v>1</v>
      </c>
      <c r="BE1224" t="str">
        <f t="shared" si="121"/>
        <v>F:Safe</v>
      </c>
    </row>
    <row r="1225" spans="1:57" hidden="1" x14ac:dyDescent="0.3">
      <c r="A1225" t="s">
        <v>10740</v>
      </c>
      <c r="B1225" t="s">
        <v>10749</v>
      </c>
      <c r="C1225" t="s">
        <v>10742</v>
      </c>
      <c r="D1225" t="s">
        <v>72</v>
      </c>
      <c r="E1225" t="s">
        <v>282</v>
      </c>
      <c r="F1225" t="s">
        <v>28</v>
      </c>
      <c r="G1225" t="s">
        <v>29</v>
      </c>
      <c r="H1225" t="s">
        <v>10743</v>
      </c>
      <c r="I1225" t="s">
        <v>282</v>
      </c>
      <c r="J1225" t="s">
        <v>21</v>
      </c>
      <c r="K1225" t="s">
        <v>10750</v>
      </c>
      <c r="L1225" t="s">
        <v>475</v>
      </c>
      <c r="M1225" t="s">
        <v>65</v>
      </c>
      <c r="N1225" t="s">
        <v>67</v>
      </c>
      <c r="O1225" t="s">
        <v>73</v>
      </c>
      <c r="P1225" t="s">
        <v>22</v>
      </c>
      <c r="Q1225" t="s">
        <v>131</v>
      </c>
      <c r="R1225" t="s">
        <v>23</v>
      </c>
      <c r="S1225" t="s">
        <v>24</v>
      </c>
      <c r="T1225" t="s">
        <v>282</v>
      </c>
      <c r="U1225" t="s">
        <v>10751</v>
      </c>
      <c r="W1225" t="s">
        <v>2851</v>
      </c>
      <c r="X1225" t="s">
        <v>81</v>
      </c>
      <c r="Y1225" t="e">
        <f>VLOOKUP(W1225,ARD_SAFE_PROCESSED_20220608[[#This Row],[Column11]],1,FALSE)</f>
        <v>#N/A</v>
      </c>
      <c r="AB1225" t="str">
        <f>CONCATENATE(LEFT(ARD_SAFE_PROCESSED_20220608[[#This Row],[Column1]],6),"******",RIGHT(ARD_SAFE_PROCESSED_20220608[[#This Row],[Column1]],4),";",ARD_SAFE_PROCESSED_20220608[[#This Row],[Column11]])</f>
        <v>553661******6901;75301505285004973500030</v>
      </c>
      <c r="AD1225" t="str">
        <f>CLEAN(ARD_SAFE_PROCESSED_20220608[[#This Row],[Column1]])</f>
        <v>5536610088346901</v>
      </c>
      <c r="AE1225" t="str">
        <f>CLEAN(ARD_SAFE_PROCESSED_20220608[[#This Row],[Column2]])</f>
        <v>R02632</v>
      </c>
      <c r="AF1225" t="str">
        <f>CLEAN(ARD_SAFE_PROCESSED_20220608[[#This Row],[Column3]])</f>
        <v>5875581</v>
      </c>
      <c r="AG1225" t="str">
        <f>CLEAN(ARD_SAFE_PROCESSED_20220608[[#This Row],[Column4]])</f>
        <v>PC</v>
      </c>
      <c r="AH1225" t="str">
        <f>CLEAN(ARD_SAFE_PROCESSED_20220608[[#This Row],[Column5]])</f>
        <v>20251012</v>
      </c>
      <c r="AI1225" t="str">
        <f>CLEAN(ARD_SAFE_PROCESSED_20220608[[#This Row],[Column6]])</f>
        <v>604</v>
      </c>
      <c r="AJ1225" t="str">
        <f>CLEAN(ARD_SAFE_PROCESSED_20220608[[#This Row],[Column7]])</f>
        <v>76</v>
      </c>
      <c r="AK1225" t="str">
        <f>CLEAN(ARD_SAFE_PROCESSED_20220608[[#This Row],[Column8]])</f>
        <v xml:space="preserve">IZI*BAZAR TECHI               </v>
      </c>
      <c r="AL1225" t="str">
        <f>CLEAN(ARD_SAFE_PROCESSED_20220608[[#This Row],[Column9]])</f>
        <v>20251012</v>
      </c>
      <c r="AM1225" t="str">
        <f>CLEAN(ARD_SAFE_PROCESSED_20220608[[#This Row],[Column10]])</f>
        <v xml:space="preserve">'                       </v>
      </c>
      <c r="AN1225" t="s">
        <v>10750</v>
      </c>
      <c r="AO1225" t="str">
        <f>CLEAN(ARD_SAFE_PROCESSED_20220608[[#This Row],[Column12]])</f>
        <v>12</v>
      </c>
      <c r="AP1225" t="str">
        <f>CLEAN(ARD_SAFE_PROCESSED_20220608[[#This Row],[Column13]])</f>
        <v xml:space="preserve">   </v>
      </c>
      <c r="AQ1225" t="str">
        <f>CLEAN(ARD_SAFE_PROCESSED_20220608[[#This Row],[Column14]])</f>
        <v xml:space="preserve">PS0001    </v>
      </c>
      <c r="AR1225" t="str">
        <f>CLEAN(ARD_SAFE_PROCESSED_20220608[[#This Row],[Column15]])</f>
        <v xml:space="preserve">POS CHIP EMV                                      </v>
      </c>
      <c r="AS1225" t="str">
        <f>CLEAN(ARD_SAFE_PROCESSED_20220608[[#This Row],[Column16]])</f>
        <v xml:space="preserve">               </v>
      </c>
      <c r="AT1225" t="str">
        <f>CLEAN(ARD_SAFE_PROCESSED_20220608[[#This Row],[Column17]])</f>
        <v>750.00</v>
      </c>
      <c r="AU1225" t="str">
        <f>CLEAN(ARD_SAFE_PROCESSED_20220608[[#This Row],[Column18]])</f>
        <v xml:space="preserve">' </v>
      </c>
      <c r="AV1225" t="str">
        <f>CLEAN(ARD_SAFE_PROCESSED_20220608[[#This Row],[Column19]])</f>
        <v xml:space="preserve">          </v>
      </c>
      <c r="AW1225" t="str">
        <f>CLEAN(ARD_SAFE_PROCESSED_20220608[[#This Row],[Column20]])</f>
        <v>20251012</v>
      </c>
      <c r="AX1225" t="str">
        <f>CLEAN(ARD_SAFE_PROCESSED_20220608[[#This Row],[Column21]])</f>
        <v>62908</v>
      </c>
      <c r="AY1225" t="str">
        <f>LEFT(ARD_SAFE_PROCESSED_20220608[[#This Row],[Column1]],6)</f>
        <v>553661</v>
      </c>
      <c r="AZ1225" t="str">
        <f>RIGHT(ARD_SAFE_PROCESSED_20220608[[#This Row],[Column1]],4)</f>
        <v>6901</v>
      </c>
      <c r="BA1225" s="2">
        <f t="shared" si="117"/>
        <v>46000</v>
      </c>
      <c r="BB1225">
        <f t="shared" si="118"/>
        <v>203.31</v>
      </c>
      <c r="BC1225">
        <f t="shared" si="119"/>
        <v>750</v>
      </c>
      <c r="BD1225">
        <f t="shared" si="120"/>
        <v>1</v>
      </c>
      <c r="BE1225" t="str">
        <f t="shared" si="121"/>
        <v>F:Safe</v>
      </c>
    </row>
    <row r="1226" spans="1:57" hidden="1" x14ac:dyDescent="0.3">
      <c r="A1226" t="s">
        <v>10740</v>
      </c>
      <c r="B1226" t="s">
        <v>10752</v>
      </c>
      <c r="C1226" t="s">
        <v>10742</v>
      </c>
      <c r="D1226" t="s">
        <v>72</v>
      </c>
      <c r="E1226" t="s">
        <v>282</v>
      </c>
      <c r="F1226" t="s">
        <v>28</v>
      </c>
      <c r="G1226" t="s">
        <v>29</v>
      </c>
      <c r="H1226" t="s">
        <v>10743</v>
      </c>
      <c r="I1226" t="s">
        <v>282</v>
      </c>
      <c r="J1226" t="s">
        <v>21</v>
      </c>
      <c r="K1226" t="s">
        <v>10753</v>
      </c>
      <c r="L1226" t="s">
        <v>476</v>
      </c>
      <c r="M1226" t="s">
        <v>65</v>
      </c>
      <c r="N1226" t="s">
        <v>67</v>
      </c>
      <c r="O1226" t="s">
        <v>73</v>
      </c>
      <c r="P1226" t="s">
        <v>22</v>
      </c>
      <c r="Q1226" t="s">
        <v>131</v>
      </c>
      <c r="R1226" t="s">
        <v>23</v>
      </c>
      <c r="S1226" t="s">
        <v>24</v>
      </c>
      <c r="T1226" t="s">
        <v>282</v>
      </c>
      <c r="U1226" t="s">
        <v>10754</v>
      </c>
      <c r="W1226" t="s">
        <v>4629</v>
      </c>
      <c r="X1226" t="s">
        <v>28</v>
      </c>
      <c r="Y1226" t="e">
        <f>VLOOKUP(W1226,ARD_SAFE_PROCESSED_20220608[[#This Row],[Column11]],1,FALSE)</f>
        <v>#N/A</v>
      </c>
      <c r="AB1226" t="str">
        <f>CONCATENATE(LEFT(ARD_SAFE_PROCESSED_20220608[[#This Row],[Column1]],6),"******",RIGHT(ARD_SAFE_PROCESSED_20220608[[#This Row],[Column1]],4),";",ARD_SAFE_PROCESSED_20220608[[#This Row],[Column11]])</f>
        <v>553661******6901;75301505285004973500048</v>
      </c>
      <c r="AD1226" t="str">
        <f>CLEAN(ARD_SAFE_PROCESSED_20220608[[#This Row],[Column1]])</f>
        <v>5536610088346901</v>
      </c>
      <c r="AE1226" t="str">
        <f>CLEAN(ARD_SAFE_PROCESSED_20220608[[#This Row],[Column2]])</f>
        <v>R02675</v>
      </c>
      <c r="AF1226" t="str">
        <f>CLEAN(ARD_SAFE_PROCESSED_20220608[[#This Row],[Column3]])</f>
        <v>5875581</v>
      </c>
      <c r="AG1226" t="str">
        <f>CLEAN(ARD_SAFE_PROCESSED_20220608[[#This Row],[Column4]])</f>
        <v>PC</v>
      </c>
      <c r="AH1226" t="str">
        <f>CLEAN(ARD_SAFE_PROCESSED_20220608[[#This Row],[Column5]])</f>
        <v>20251012</v>
      </c>
      <c r="AI1226" t="str">
        <f>CLEAN(ARD_SAFE_PROCESSED_20220608[[#This Row],[Column6]])</f>
        <v>604</v>
      </c>
      <c r="AJ1226" t="str">
        <f>CLEAN(ARD_SAFE_PROCESSED_20220608[[#This Row],[Column7]])</f>
        <v>76</v>
      </c>
      <c r="AK1226" t="str">
        <f>CLEAN(ARD_SAFE_PROCESSED_20220608[[#This Row],[Column8]])</f>
        <v xml:space="preserve">IZI*BAZAR TECHI               </v>
      </c>
      <c r="AL1226" t="str">
        <f>CLEAN(ARD_SAFE_PROCESSED_20220608[[#This Row],[Column9]])</f>
        <v>20251012</v>
      </c>
      <c r="AM1226" t="str">
        <f>CLEAN(ARD_SAFE_PROCESSED_20220608[[#This Row],[Column10]])</f>
        <v xml:space="preserve">'                       </v>
      </c>
      <c r="AN1226" t="s">
        <v>10753</v>
      </c>
      <c r="AO1226" t="str">
        <f>CLEAN(ARD_SAFE_PROCESSED_20220608[[#This Row],[Column12]])</f>
        <v>14</v>
      </c>
      <c r="AP1226" t="str">
        <f>CLEAN(ARD_SAFE_PROCESSED_20220608[[#This Row],[Column13]])</f>
        <v xml:space="preserve">   </v>
      </c>
      <c r="AQ1226" t="str">
        <f>CLEAN(ARD_SAFE_PROCESSED_20220608[[#This Row],[Column14]])</f>
        <v xml:space="preserve">PS0001    </v>
      </c>
      <c r="AR1226" t="str">
        <f>CLEAN(ARD_SAFE_PROCESSED_20220608[[#This Row],[Column15]])</f>
        <v xml:space="preserve">POS CHIP EMV                                      </v>
      </c>
      <c r="AS1226" t="str">
        <f>CLEAN(ARD_SAFE_PROCESSED_20220608[[#This Row],[Column16]])</f>
        <v xml:space="preserve">               </v>
      </c>
      <c r="AT1226" t="str">
        <f>CLEAN(ARD_SAFE_PROCESSED_20220608[[#This Row],[Column17]])</f>
        <v>750.00</v>
      </c>
      <c r="AU1226" t="str">
        <f>CLEAN(ARD_SAFE_PROCESSED_20220608[[#This Row],[Column18]])</f>
        <v xml:space="preserve">' </v>
      </c>
      <c r="AV1226" t="str">
        <f>CLEAN(ARD_SAFE_PROCESSED_20220608[[#This Row],[Column19]])</f>
        <v xml:space="preserve">          </v>
      </c>
      <c r="AW1226" t="str">
        <f>CLEAN(ARD_SAFE_PROCESSED_20220608[[#This Row],[Column20]])</f>
        <v>20251012</v>
      </c>
      <c r="AX1226" t="str">
        <f>CLEAN(ARD_SAFE_PROCESSED_20220608[[#This Row],[Column21]])</f>
        <v>62932</v>
      </c>
      <c r="AY1226" t="str">
        <f>LEFT(ARD_SAFE_PROCESSED_20220608[[#This Row],[Column1]],6)</f>
        <v>553661</v>
      </c>
      <c r="AZ1226" t="str">
        <f>RIGHT(ARD_SAFE_PROCESSED_20220608[[#This Row],[Column1]],4)</f>
        <v>6901</v>
      </c>
      <c r="BA1226" s="2">
        <f t="shared" si="117"/>
        <v>46000</v>
      </c>
      <c r="BB1226">
        <f t="shared" si="118"/>
        <v>203.31</v>
      </c>
      <c r="BC1226">
        <f t="shared" si="119"/>
        <v>750</v>
      </c>
      <c r="BD1226">
        <f t="shared" si="120"/>
        <v>1</v>
      </c>
      <c r="BE1226" t="str">
        <f t="shared" si="121"/>
        <v>F:Safe</v>
      </c>
    </row>
    <row r="1227" spans="1:57" hidden="1" x14ac:dyDescent="0.3">
      <c r="A1227" t="s">
        <v>10740</v>
      </c>
      <c r="B1227" t="s">
        <v>10755</v>
      </c>
      <c r="C1227" t="s">
        <v>10742</v>
      </c>
      <c r="D1227" t="s">
        <v>72</v>
      </c>
      <c r="E1227" t="s">
        <v>282</v>
      </c>
      <c r="F1227" t="s">
        <v>28</v>
      </c>
      <c r="G1227" t="s">
        <v>29</v>
      </c>
      <c r="H1227" t="s">
        <v>10743</v>
      </c>
      <c r="I1227" t="s">
        <v>282</v>
      </c>
      <c r="J1227" t="s">
        <v>21</v>
      </c>
      <c r="K1227" t="s">
        <v>10756</v>
      </c>
      <c r="L1227" t="s">
        <v>132</v>
      </c>
      <c r="M1227" t="s">
        <v>65</v>
      </c>
      <c r="N1227" t="s">
        <v>67</v>
      </c>
      <c r="O1227" t="s">
        <v>73</v>
      </c>
      <c r="P1227" t="s">
        <v>22</v>
      </c>
      <c r="Q1227" t="s">
        <v>131</v>
      </c>
      <c r="R1227" t="s">
        <v>23</v>
      </c>
      <c r="S1227" t="s">
        <v>24</v>
      </c>
      <c r="T1227" t="s">
        <v>282</v>
      </c>
      <c r="U1227" t="s">
        <v>10757</v>
      </c>
      <c r="W1227" t="s">
        <v>8616</v>
      </c>
      <c r="X1227" t="s">
        <v>28</v>
      </c>
      <c r="Y1227" t="e">
        <f>VLOOKUP(W1227,ARD_SAFE_PROCESSED_20220608[[#This Row],[Column11]],1,FALSE)</f>
        <v>#N/A</v>
      </c>
      <c r="AB1227" t="str">
        <f>CONCATENATE(LEFT(ARD_SAFE_PROCESSED_20220608[[#This Row],[Column1]],6),"******",RIGHT(ARD_SAFE_PROCESSED_20220608[[#This Row],[Column1]],4),";",ARD_SAFE_PROCESSED_20220608[[#This Row],[Column11]])</f>
        <v>553661******6901;75301505285004973500055</v>
      </c>
      <c r="AD1227" t="str">
        <f>CLEAN(ARD_SAFE_PROCESSED_20220608[[#This Row],[Column1]])</f>
        <v>5536610088346901</v>
      </c>
      <c r="AE1227" t="str">
        <f>CLEAN(ARD_SAFE_PROCESSED_20220608[[#This Row],[Column2]])</f>
        <v>R02708</v>
      </c>
      <c r="AF1227" t="str">
        <f>CLEAN(ARD_SAFE_PROCESSED_20220608[[#This Row],[Column3]])</f>
        <v>5875581</v>
      </c>
      <c r="AG1227" t="str">
        <f>CLEAN(ARD_SAFE_PROCESSED_20220608[[#This Row],[Column4]])</f>
        <v>PC</v>
      </c>
      <c r="AH1227" t="str">
        <f>CLEAN(ARD_SAFE_PROCESSED_20220608[[#This Row],[Column5]])</f>
        <v>20251012</v>
      </c>
      <c r="AI1227" t="str">
        <f>CLEAN(ARD_SAFE_PROCESSED_20220608[[#This Row],[Column6]])</f>
        <v>604</v>
      </c>
      <c r="AJ1227" t="str">
        <f>CLEAN(ARD_SAFE_PROCESSED_20220608[[#This Row],[Column7]])</f>
        <v>76</v>
      </c>
      <c r="AK1227" t="str">
        <f>CLEAN(ARD_SAFE_PROCESSED_20220608[[#This Row],[Column8]])</f>
        <v xml:space="preserve">IZI*BAZAR TECHI               </v>
      </c>
      <c r="AL1227" t="str">
        <f>CLEAN(ARD_SAFE_PROCESSED_20220608[[#This Row],[Column9]])</f>
        <v>20251012</v>
      </c>
      <c r="AM1227" t="str">
        <f>CLEAN(ARD_SAFE_PROCESSED_20220608[[#This Row],[Column10]])</f>
        <v xml:space="preserve">'                       </v>
      </c>
      <c r="AN1227" t="s">
        <v>10756</v>
      </c>
      <c r="AO1227" t="str">
        <f>CLEAN(ARD_SAFE_PROCESSED_20220608[[#This Row],[Column12]])</f>
        <v>16</v>
      </c>
      <c r="AP1227" t="str">
        <f>CLEAN(ARD_SAFE_PROCESSED_20220608[[#This Row],[Column13]])</f>
        <v xml:space="preserve">   </v>
      </c>
      <c r="AQ1227" t="str">
        <f>CLEAN(ARD_SAFE_PROCESSED_20220608[[#This Row],[Column14]])</f>
        <v xml:space="preserve">PS0001    </v>
      </c>
      <c r="AR1227" t="str">
        <f>CLEAN(ARD_SAFE_PROCESSED_20220608[[#This Row],[Column15]])</f>
        <v xml:space="preserve">POS CHIP EMV                                      </v>
      </c>
      <c r="AS1227" t="str">
        <f>CLEAN(ARD_SAFE_PROCESSED_20220608[[#This Row],[Column16]])</f>
        <v xml:space="preserve">               </v>
      </c>
      <c r="AT1227" t="str">
        <f>CLEAN(ARD_SAFE_PROCESSED_20220608[[#This Row],[Column17]])</f>
        <v>750.00</v>
      </c>
      <c r="AU1227" t="str">
        <f>CLEAN(ARD_SAFE_PROCESSED_20220608[[#This Row],[Column18]])</f>
        <v xml:space="preserve">' </v>
      </c>
      <c r="AV1227" t="str">
        <f>CLEAN(ARD_SAFE_PROCESSED_20220608[[#This Row],[Column19]])</f>
        <v xml:space="preserve">          </v>
      </c>
      <c r="AW1227" t="str">
        <f>CLEAN(ARD_SAFE_PROCESSED_20220608[[#This Row],[Column20]])</f>
        <v>20251012</v>
      </c>
      <c r="AX1227" t="str">
        <f>CLEAN(ARD_SAFE_PROCESSED_20220608[[#This Row],[Column21]])</f>
        <v>62955</v>
      </c>
      <c r="AY1227" t="str">
        <f>LEFT(ARD_SAFE_PROCESSED_20220608[[#This Row],[Column1]],6)</f>
        <v>553661</v>
      </c>
      <c r="AZ1227" t="str">
        <f>RIGHT(ARD_SAFE_PROCESSED_20220608[[#This Row],[Column1]],4)</f>
        <v>6901</v>
      </c>
      <c r="BA1227" s="2">
        <f t="shared" si="117"/>
        <v>46000</v>
      </c>
      <c r="BB1227">
        <f t="shared" si="118"/>
        <v>203.31</v>
      </c>
      <c r="BC1227">
        <f t="shared" si="119"/>
        <v>750</v>
      </c>
      <c r="BD1227">
        <f t="shared" si="120"/>
        <v>1</v>
      </c>
      <c r="BE1227" t="str">
        <f t="shared" si="121"/>
        <v>F:Safe</v>
      </c>
    </row>
    <row r="1228" spans="1:57" hidden="1" x14ac:dyDescent="0.3">
      <c r="A1228" t="s">
        <v>10740</v>
      </c>
      <c r="B1228" t="s">
        <v>10758</v>
      </c>
      <c r="C1228" t="s">
        <v>10742</v>
      </c>
      <c r="D1228" t="s">
        <v>72</v>
      </c>
      <c r="E1228" t="s">
        <v>282</v>
      </c>
      <c r="F1228" t="s">
        <v>28</v>
      </c>
      <c r="G1228" t="s">
        <v>29</v>
      </c>
      <c r="H1228" t="s">
        <v>10743</v>
      </c>
      <c r="I1228" t="s">
        <v>282</v>
      </c>
      <c r="J1228" t="s">
        <v>21</v>
      </c>
      <c r="K1228" t="s">
        <v>10759</v>
      </c>
      <c r="L1228" t="s">
        <v>568</v>
      </c>
      <c r="M1228" t="s">
        <v>65</v>
      </c>
      <c r="N1228" t="s">
        <v>67</v>
      </c>
      <c r="O1228" t="s">
        <v>73</v>
      </c>
      <c r="P1228" t="s">
        <v>22</v>
      </c>
      <c r="Q1228" t="s">
        <v>131</v>
      </c>
      <c r="R1228" t="s">
        <v>23</v>
      </c>
      <c r="S1228" t="s">
        <v>24</v>
      </c>
      <c r="T1228" t="s">
        <v>282</v>
      </c>
      <c r="U1228" t="s">
        <v>10760</v>
      </c>
      <c r="W1228" t="s">
        <v>3545</v>
      </c>
      <c r="X1228" t="s">
        <v>28</v>
      </c>
      <c r="Y1228" t="e">
        <f>VLOOKUP(W1228,ARD_SAFE_PROCESSED_20220608[[#This Row],[Column11]],1,FALSE)</f>
        <v>#N/A</v>
      </c>
      <c r="AB1228" t="str">
        <f>CONCATENATE(LEFT(ARD_SAFE_PROCESSED_20220608[[#This Row],[Column1]],6),"******",RIGHT(ARD_SAFE_PROCESSED_20220608[[#This Row],[Column1]],4),";",ARD_SAFE_PROCESSED_20220608[[#This Row],[Column11]])</f>
        <v>553661******6901;75301505285004973500063</v>
      </c>
      <c r="AD1228" t="str">
        <f>CLEAN(ARD_SAFE_PROCESSED_20220608[[#This Row],[Column1]])</f>
        <v>5536610088346901</v>
      </c>
      <c r="AE1228" t="str">
        <f>CLEAN(ARD_SAFE_PROCESSED_20220608[[#This Row],[Column2]])</f>
        <v>R02761</v>
      </c>
      <c r="AF1228" t="str">
        <f>CLEAN(ARD_SAFE_PROCESSED_20220608[[#This Row],[Column3]])</f>
        <v>5875581</v>
      </c>
      <c r="AG1228" t="str">
        <f>CLEAN(ARD_SAFE_PROCESSED_20220608[[#This Row],[Column4]])</f>
        <v>PC</v>
      </c>
      <c r="AH1228" t="str">
        <f>CLEAN(ARD_SAFE_PROCESSED_20220608[[#This Row],[Column5]])</f>
        <v>20251012</v>
      </c>
      <c r="AI1228" t="str">
        <f>CLEAN(ARD_SAFE_PROCESSED_20220608[[#This Row],[Column6]])</f>
        <v>604</v>
      </c>
      <c r="AJ1228" t="str">
        <f>CLEAN(ARD_SAFE_PROCESSED_20220608[[#This Row],[Column7]])</f>
        <v>76</v>
      </c>
      <c r="AK1228" t="str">
        <f>CLEAN(ARD_SAFE_PROCESSED_20220608[[#This Row],[Column8]])</f>
        <v xml:space="preserve">IZI*BAZAR TECHI               </v>
      </c>
      <c r="AL1228" t="str">
        <f>CLEAN(ARD_SAFE_PROCESSED_20220608[[#This Row],[Column9]])</f>
        <v>20251012</v>
      </c>
      <c r="AM1228" t="str">
        <f>CLEAN(ARD_SAFE_PROCESSED_20220608[[#This Row],[Column10]])</f>
        <v xml:space="preserve">'                       </v>
      </c>
      <c r="AN1228" t="s">
        <v>10759</v>
      </c>
      <c r="AO1228" t="str">
        <f>CLEAN(ARD_SAFE_PROCESSED_20220608[[#This Row],[Column12]])</f>
        <v>18</v>
      </c>
      <c r="AP1228" t="str">
        <f>CLEAN(ARD_SAFE_PROCESSED_20220608[[#This Row],[Column13]])</f>
        <v xml:space="preserve">   </v>
      </c>
      <c r="AQ1228" t="str">
        <f>CLEAN(ARD_SAFE_PROCESSED_20220608[[#This Row],[Column14]])</f>
        <v xml:space="preserve">PS0001    </v>
      </c>
      <c r="AR1228" t="str">
        <f>CLEAN(ARD_SAFE_PROCESSED_20220608[[#This Row],[Column15]])</f>
        <v xml:space="preserve">POS CHIP EMV                                      </v>
      </c>
      <c r="AS1228" t="str">
        <f>CLEAN(ARD_SAFE_PROCESSED_20220608[[#This Row],[Column16]])</f>
        <v xml:space="preserve">               </v>
      </c>
      <c r="AT1228" t="str">
        <f>CLEAN(ARD_SAFE_PROCESSED_20220608[[#This Row],[Column17]])</f>
        <v>750.00</v>
      </c>
      <c r="AU1228" t="str">
        <f>CLEAN(ARD_SAFE_PROCESSED_20220608[[#This Row],[Column18]])</f>
        <v xml:space="preserve">' </v>
      </c>
      <c r="AV1228" t="str">
        <f>CLEAN(ARD_SAFE_PROCESSED_20220608[[#This Row],[Column19]])</f>
        <v xml:space="preserve">          </v>
      </c>
      <c r="AW1228" t="str">
        <f>CLEAN(ARD_SAFE_PROCESSED_20220608[[#This Row],[Column20]])</f>
        <v>20251012</v>
      </c>
      <c r="AX1228" t="str">
        <f>CLEAN(ARD_SAFE_PROCESSED_20220608[[#This Row],[Column21]])</f>
        <v>63016</v>
      </c>
      <c r="AY1228" t="str">
        <f>LEFT(ARD_SAFE_PROCESSED_20220608[[#This Row],[Column1]],6)</f>
        <v>553661</v>
      </c>
      <c r="AZ1228" t="str">
        <f>RIGHT(ARD_SAFE_PROCESSED_20220608[[#This Row],[Column1]],4)</f>
        <v>6901</v>
      </c>
      <c r="BA1228" s="2">
        <f t="shared" si="117"/>
        <v>46000</v>
      </c>
      <c r="BB1228">
        <f t="shared" si="118"/>
        <v>203.31</v>
      </c>
      <c r="BC1228">
        <f t="shared" si="119"/>
        <v>750</v>
      </c>
      <c r="BD1228">
        <f t="shared" si="120"/>
        <v>1</v>
      </c>
      <c r="BE1228" t="str">
        <f t="shared" si="121"/>
        <v>F:Safe</v>
      </c>
    </row>
    <row r="1229" spans="1:57" hidden="1" x14ac:dyDescent="0.3">
      <c r="A1229" t="s">
        <v>10740</v>
      </c>
      <c r="B1229" t="s">
        <v>10761</v>
      </c>
      <c r="C1229" t="s">
        <v>10742</v>
      </c>
      <c r="D1229" t="s">
        <v>72</v>
      </c>
      <c r="E1229" t="s">
        <v>282</v>
      </c>
      <c r="F1229" t="s">
        <v>28</v>
      </c>
      <c r="G1229" t="s">
        <v>29</v>
      </c>
      <c r="H1229" t="s">
        <v>10743</v>
      </c>
      <c r="I1229" t="s">
        <v>282</v>
      </c>
      <c r="J1229" t="s">
        <v>21</v>
      </c>
      <c r="K1229" t="s">
        <v>10762</v>
      </c>
      <c r="L1229" t="s">
        <v>133</v>
      </c>
      <c r="M1229" t="s">
        <v>65</v>
      </c>
      <c r="N1229" t="s">
        <v>67</v>
      </c>
      <c r="O1229" t="s">
        <v>73</v>
      </c>
      <c r="P1229" t="s">
        <v>22</v>
      </c>
      <c r="Q1229" t="s">
        <v>131</v>
      </c>
      <c r="R1229" t="s">
        <v>23</v>
      </c>
      <c r="S1229" t="s">
        <v>24</v>
      </c>
      <c r="T1229" t="s">
        <v>282</v>
      </c>
      <c r="U1229" t="s">
        <v>10763</v>
      </c>
      <c r="W1229" t="s">
        <v>2788</v>
      </c>
      <c r="X1229" t="s">
        <v>81</v>
      </c>
      <c r="Y1229" t="e">
        <f>VLOOKUP(W1229,ARD_SAFE_PROCESSED_20220608[[#This Row],[Column11]],1,FALSE)</f>
        <v>#N/A</v>
      </c>
      <c r="AB1229" t="str">
        <f>CONCATENATE(LEFT(ARD_SAFE_PROCESSED_20220608[[#This Row],[Column1]],6),"******",RIGHT(ARD_SAFE_PROCESSED_20220608[[#This Row],[Column1]],4),";",ARD_SAFE_PROCESSED_20220608[[#This Row],[Column11]])</f>
        <v>553661******6901;75301505285004973500071</v>
      </c>
      <c r="AD1229" t="str">
        <f>CLEAN(ARD_SAFE_PROCESSED_20220608[[#This Row],[Column1]])</f>
        <v>5536610088346901</v>
      </c>
      <c r="AE1229" t="str">
        <f>CLEAN(ARD_SAFE_PROCESSED_20220608[[#This Row],[Column2]])</f>
        <v>R02807</v>
      </c>
      <c r="AF1229" t="str">
        <f>CLEAN(ARD_SAFE_PROCESSED_20220608[[#This Row],[Column3]])</f>
        <v>5875581</v>
      </c>
      <c r="AG1229" t="str">
        <f>CLEAN(ARD_SAFE_PROCESSED_20220608[[#This Row],[Column4]])</f>
        <v>PC</v>
      </c>
      <c r="AH1229" t="str">
        <f>CLEAN(ARD_SAFE_PROCESSED_20220608[[#This Row],[Column5]])</f>
        <v>20251012</v>
      </c>
      <c r="AI1229" t="str">
        <f>CLEAN(ARD_SAFE_PROCESSED_20220608[[#This Row],[Column6]])</f>
        <v>604</v>
      </c>
      <c r="AJ1229" t="str">
        <f>CLEAN(ARD_SAFE_PROCESSED_20220608[[#This Row],[Column7]])</f>
        <v>76</v>
      </c>
      <c r="AK1229" t="str">
        <f>CLEAN(ARD_SAFE_PROCESSED_20220608[[#This Row],[Column8]])</f>
        <v xml:space="preserve">IZI*BAZAR TECHI               </v>
      </c>
      <c r="AL1229" t="str">
        <f>CLEAN(ARD_SAFE_PROCESSED_20220608[[#This Row],[Column9]])</f>
        <v>20251012</v>
      </c>
      <c r="AM1229" t="str">
        <f>CLEAN(ARD_SAFE_PROCESSED_20220608[[#This Row],[Column10]])</f>
        <v xml:space="preserve">'                       </v>
      </c>
      <c r="AN1229" t="s">
        <v>10762</v>
      </c>
      <c r="AO1229" t="str">
        <f>CLEAN(ARD_SAFE_PROCESSED_20220608[[#This Row],[Column12]])</f>
        <v>20</v>
      </c>
      <c r="AP1229" t="str">
        <f>CLEAN(ARD_SAFE_PROCESSED_20220608[[#This Row],[Column13]])</f>
        <v xml:space="preserve">   </v>
      </c>
      <c r="AQ1229" t="str">
        <f>CLEAN(ARD_SAFE_PROCESSED_20220608[[#This Row],[Column14]])</f>
        <v xml:space="preserve">PS0001    </v>
      </c>
      <c r="AR1229" t="str">
        <f>CLEAN(ARD_SAFE_PROCESSED_20220608[[#This Row],[Column15]])</f>
        <v xml:space="preserve">POS CHIP EMV                                      </v>
      </c>
      <c r="AS1229" t="str">
        <f>CLEAN(ARD_SAFE_PROCESSED_20220608[[#This Row],[Column16]])</f>
        <v xml:space="preserve">               </v>
      </c>
      <c r="AT1229" t="str">
        <f>CLEAN(ARD_SAFE_PROCESSED_20220608[[#This Row],[Column17]])</f>
        <v>750.00</v>
      </c>
      <c r="AU1229" t="str">
        <f>CLEAN(ARD_SAFE_PROCESSED_20220608[[#This Row],[Column18]])</f>
        <v xml:space="preserve">' </v>
      </c>
      <c r="AV1229" t="str">
        <f>CLEAN(ARD_SAFE_PROCESSED_20220608[[#This Row],[Column19]])</f>
        <v xml:space="preserve">          </v>
      </c>
      <c r="AW1229" t="str">
        <f>CLEAN(ARD_SAFE_PROCESSED_20220608[[#This Row],[Column20]])</f>
        <v>20251012</v>
      </c>
      <c r="AX1229" t="str">
        <f>CLEAN(ARD_SAFE_PROCESSED_20220608[[#This Row],[Column21]])</f>
        <v>63041</v>
      </c>
      <c r="AY1229" t="str">
        <f>LEFT(ARD_SAFE_PROCESSED_20220608[[#This Row],[Column1]],6)</f>
        <v>553661</v>
      </c>
      <c r="AZ1229" t="str">
        <f>RIGHT(ARD_SAFE_PROCESSED_20220608[[#This Row],[Column1]],4)</f>
        <v>6901</v>
      </c>
      <c r="BA1229" s="2">
        <f t="shared" si="117"/>
        <v>46000</v>
      </c>
      <c r="BB1229">
        <f t="shared" si="118"/>
        <v>203.31</v>
      </c>
      <c r="BC1229">
        <f t="shared" si="119"/>
        <v>750</v>
      </c>
      <c r="BD1229">
        <f t="shared" si="120"/>
        <v>1</v>
      </c>
      <c r="BE1229" t="str">
        <f t="shared" si="121"/>
        <v>F:Safe</v>
      </c>
    </row>
    <row r="1230" spans="1:57" hidden="1" x14ac:dyDescent="0.3">
      <c r="A1230" t="s">
        <v>10740</v>
      </c>
      <c r="B1230" t="s">
        <v>10777</v>
      </c>
      <c r="C1230" t="s">
        <v>10765</v>
      </c>
      <c r="D1230" t="s">
        <v>72</v>
      </c>
      <c r="E1230" t="s">
        <v>282</v>
      </c>
      <c r="F1230" t="s">
        <v>28</v>
      </c>
      <c r="G1230" t="s">
        <v>29</v>
      </c>
      <c r="H1230" t="s">
        <v>10766</v>
      </c>
      <c r="I1230" t="s">
        <v>282</v>
      </c>
      <c r="J1230" t="s">
        <v>21</v>
      </c>
      <c r="K1230" t="s">
        <v>10778</v>
      </c>
      <c r="L1230" t="s">
        <v>10779</v>
      </c>
      <c r="M1230" t="s">
        <v>65</v>
      </c>
      <c r="N1230" t="s">
        <v>67</v>
      </c>
      <c r="O1230" t="s">
        <v>73</v>
      </c>
      <c r="P1230" t="s">
        <v>22</v>
      </c>
      <c r="Q1230" t="s">
        <v>131</v>
      </c>
      <c r="R1230" t="s">
        <v>23</v>
      </c>
      <c r="S1230" t="s">
        <v>24</v>
      </c>
      <c r="T1230" t="s">
        <v>282</v>
      </c>
      <c r="U1230" t="s">
        <v>10780</v>
      </c>
      <c r="W1230" t="s">
        <v>3518</v>
      </c>
      <c r="X1230" t="s">
        <v>28</v>
      </c>
      <c r="Y1230" t="e">
        <f>VLOOKUP(W1230,ARD_SAFE_PROCESSED_20220608[[#This Row],[Column11]],1,FALSE)</f>
        <v>#N/A</v>
      </c>
      <c r="AB1230" t="str">
        <f>CONCATENATE(LEFT(ARD_SAFE_PROCESSED_20220608[[#This Row],[Column1]],6),"******",RIGHT(ARD_SAFE_PROCESSED_20220608[[#This Row],[Column1]],4),";",ARD_SAFE_PROCESSED_20220608[[#This Row],[Column11]])</f>
        <v>553661******6901;75301505285004983100516</v>
      </c>
      <c r="AD1230" t="str">
        <f>CLEAN(ARD_SAFE_PROCESSED_20220608[[#This Row],[Column1]])</f>
        <v>5536610088346901</v>
      </c>
      <c r="AE1230" t="str">
        <f>CLEAN(ARD_SAFE_PROCESSED_20220608[[#This Row],[Column2]])</f>
        <v>R09184</v>
      </c>
      <c r="AF1230" t="str">
        <f>CLEAN(ARD_SAFE_PROCESSED_20220608[[#This Row],[Column3]])</f>
        <v>5876517</v>
      </c>
      <c r="AG1230" t="str">
        <f>CLEAN(ARD_SAFE_PROCESSED_20220608[[#This Row],[Column4]])</f>
        <v>PC</v>
      </c>
      <c r="AH1230" t="str">
        <f>CLEAN(ARD_SAFE_PROCESSED_20220608[[#This Row],[Column5]])</f>
        <v>20251012</v>
      </c>
      <c r="AI1230" t="str">
        <f>CLEAN(ARD_SAFE_PROCESSED_20220608[[#This Row],[Column6]])</f>
        <v>604</v>
      </c>
      <c r="AJ1230" t="str">
        <f>CLEAN(ARD_SAFE_PROCESSED_20220608[[#This Row],[Column7]])</f>
        <v>76</v>
      </c>
      <c r="AK1230" t="str">
        <f>CLEAN(ARD_SAFE_PROCESSED_20220608[[#This Row],[Column8]])</f>
        <v xml:space="preserve">IZI*FERRETERIA YOIS           </v>
      </c>
      <c r="AL1230" t="str">
        <f>CLEAN(ARD_SAFE_PROCESSED_20220608[[#This Row],[Column9]])</f>
        <v>20251012</v>
      </c>
      <c r="AM1230" t="str">
        <f>CLEAN(ARD_SAFE_PROCESSED_20220608[[#This Row],[Column10]])</f>
        <v xml:space="preserve">'                       </v>
      </c>
      <c r="AN1230" t="s">
        <v>10778</v>
      </c>
      <c r="AO1230" t="str">
        <f>CLEAN(ARD_SAFE_PROCESSED_20220608[[#This Row],[Column12]])</f>
        <v>172</v>
      </c>
      <c r="AP1230" t="str">
        <f>CLEAN(ARD_SAFE_PROCESSED_20220608[[#This Row],[Column13]])</f>
        <v xml:space="preserve">   </v>
      </c>
      <c r="AQ1230" t="str">
        <f>CLEAN(ARD_SAFE_PROCESSED_20220608[[#This Row],[Column14]])</f>
        <v xml:space="preserve">PS0001    </v>
      </c>
      <c r="AR1230" t="str">
        <f>CLEAN(ARD_SAFE_PROCESSED_20220608[[#This Row],[Column15]])</f>
        <v xml:space="preserve">POS CHIP EMV                                      </v>
      </c>
      <c r="AS1230" t="str">
        <f>CLEAN(ARD_SAFE_PROCESSED_20220608[[#This Row],[Column16]])</f>
        <v xml:space="preserve">               </v>
      </c>
      <c r="AT1230" t="str">
        <f>CLEAN(ARD_SAFE_PROCESSED_20220608[[#This Row],[Column17]])</f>
        <v>750.00</v>
      </c>
      <c r="AU1230" t="str">
        <f>CLEAN(ARD_SAFE_PROCESSED_20220608[[#This Row],[Column18]])</f>
        <v xml:space="preserve">' </v>
      </c>
      <c r="AV1230" t="str">
        <f>CLEAN(ARD_SAFE_PROCESSED_20220608[[#This Row],[Column19]])</f>
        <v xml:space="preserve">          </v>
      </c>
      <c r="AW1230" t="str">
        <f>CLEAN(ARD_SAFE_PROCESSED_20220608[[#This Row],[Column20]])</f>
        <v>20251012</v>
      </c>
      <c r="AX1230" t="str">
        <f>CLEAN(ARD_SAFE_PROCESSED_20220608[[#This Row],[Column21]])</f>
        <v>60156</v>
      </c>
      <c r="AY1230" t="str">
        <f>LEFT(ARD_SAFE_PROCESSED_20220608[[#This Row],[Column1]],6)</f>
        <v>553661</v>
      </c>
      <c r="AZ1230" t="str">
        <f>RIGHT(ARD_SAFE_PROCESSED_20220608[[#This Row],[Column1]],4)</f>
        <v>6901</v>
      </c>
      <c r="BA1230" s="2">
        <f t="shared" si="117"/>
        <v>46000</v>
      </c>
      <c r="BB1230">
        <f t="shared" si="118"/>
        <v>203.31</v>
      </c>
      <c r="BC1230">
        <f t="shared" si="119"/>
        <v>750</v>
      </c>
      <c r="BD1230">
        <f t="shared" si="120"/>
        <v>1</v>
      </c>
      <c r="BE1230" t="str">
        <f t="shared" si="121"/>
        <v>F:Safe</v>
      </c>
    </row>
    <row r="1231" spans="1:57" hidden="1" x14ac:dyDescent="0.3">
      <c r="A1231" t="s">
        <v>10740</v>
      </c>
      <c r="B1231" t="s">
        <v>10781</v>
      </c>
      <c r="C1231" t="s">
        <v>10765</v>
      </c>
      <c r="D1231" t="s">
        <v>72</v>
      </c>
      <c r="E1231" t="s">
        <v>282</v>
      </c>
      <c r="F1231" t="s">
        <v>28</v>
      </c>
      <c r="G1231" t="s">
        <v>29</v>
      </c>
      <c r="H1231" t="s">
        <v>10766</v>
      </c>
      <c r="I1231" t="s">
        <v>282</v>
      </c>
      <c r="J1231" t="s">
        <v>21</v>
      </c>
      <c r="K1231" t="s">
        <v>10782</v>
      </c>
      <c r="L1231" t="s">
        <v>10783</v>
      </c>
      <c r="M1231" t="s">
        <v>65</v>
      </c>
      <c r="N1231" t="s">
        <v>67</v>
      </c>
      <c r="O1231" t="s">
        <v>73</v>
      </c>
      <c r="P1231" t="s">
        <v>22</v>
      </c>
      <c r="Q1231" t="s">
        <v>131</v>
      </c>
      <c r="R1231" t="s">
        <v>23</v>
      </c>
      <c r="S1231" t="s">
        <v>24</v>
      </c>
      <c r="T1231" t="s">
        <v>282</v>
      </c>
      <c r="U1231" t="s">
        <v>10784</v>
      </c>
      <c r="W1231" t="s">
        <v>2821</v>
      </c>
      <c r="X1231" t="s">
        <v>81</v>
      </c>
      <c r="Y1231" t="e">
        <f>VLOOKUP(W1231,ARD_SAFE_PROCESSED_20220608[[#This Row],[Column11]],1,FALSE)</f>
        <v>#N/A</v>
      </c>
      <c r="AB1231" t="str">
        <f>CONCATENATE(LEFT(ARD_SAFE_PROCESSED_20220608[[#This Row],[Column1]],6),"******",RIGHT(ARD_SAFE_PROCESSED_20220608[[#This Row],[Column1]],4),";",ARD_SAFE_PROCESSED_20220608[[#This Row],[Column11]])</f>
        <v>553661******6901;75301505285004983100524</v>
      </c>
      <c r="AD1231" t="str">
        <f>CLEAN(ARD_SAFE_PROCESSED_20220608[[#This Row],[Column1]])</f>
        <v>5536610088346901</v>
      </c>
      <c r="AE1231" t="str">
        <f>CLEAN(ARD_SAFE_PROCESSED_20220608[[#This Row],[Column2]])</f>
        <v>R09215</v>
      </c>
      <c r="AF1231" t="str">
        <f>CLEAN(ARD_SAFE_PROCESSED_20220608[[#This Row],[Column3]])</f>
        <v>5876517</v>
      </c>
      <c r="AG1231" t="str">
        <f>CLEAN(ARD_SAFE_PROCESSED_20220608[[#This Row],[Column4]])</f>
        <v>PC</v>
      </c>
      <c r="AH1231" t="str">
        <f>CLEAN(ARD_SAFE_PROCESSED_20220608[[#This Row],[Column5]])</f>
        <v>20251012</v>
      </c>
      <c r="AI1231" t="str">
        <f>CLEAN(ARD_SAFE_PROCESSED_20220608[[#This Row],[Column6]])</f>
        <v>604</v>
      </c>
      <c r="AJ1231" t="str">
        <f>CLEAN(ARD_SAFE_PROCESSED_20220608[[#This Row],[Column7]])</f>
        <v>76</v>
      </c>
      <c r="AK1231" t="str">
        <f>CLEAN(ARD_SAFE_PROCESSED_20220608[[#This Row],[Column8]])</f>
        <v xml:space="preserve">IZI*FERRETERIA YOIS           </v>
      </c>
      <c r="AL1231" t="str">
        <f>CLEAN(ARD_SAFE_PROCESSED_20220608[[#This Row],[Column9]])</f>
        <v>20251012</v>
      </c>
      <c r="AM1231" t="str">
        <f>CLEAN(ARD_SAFE_PROCESSED_20220608[[#This Row],[Column10]])</f>
        <v xml:space="preserve">'                       </v>
      </c>
      <c r="AN1231" t="s">
        <v>10782</v>
      </c>
      <c r="AO1231" t="str">
        <f>CLEAN(ARD_SAFE_PROCESSED_20220608[[#This Row],[Column12]])</f>
        <v>174</v>
      </c>
      <c r="AP1231" t="str">
        <f>CLEAN(ARD_SAFE_PROCESSED_20220608[[#This Row],[Column13]])</f>
        <v xml:space="preserve">   </v>
      </c>
      <c r="AQ1231" t="str">
        <f>CLEAN(ARD_SAFE_PROCESSED_20220608[[#This Row],[Column14]])</f>
        <v xml:space="preserve">PS0001    </v>
      </c>
      <c r="AR1231" t="str">
        <f>CLEAN(ARD_SAFE_PROCESSED_20220608[[#This Row],[Column15]])</f>
        <v xml:space="preserve">POS CHIP EMV                                      </v>
      </c>
      <c r="AS1231" t="str">
        <f>CLEAN(ARD_SAFE_PROCESSED_20220608[[#This Row],[Column16]])</f>
        <v xml:space="preserve">               </v>
      </c>
      <c r="AT1231" t="str">
        <f>CLEAN(ARD_SAFE_PROCESSED_20220608[[#This Row],[Column17]])</f>
        <v>750.00</v>
      </c>
      <c r="AU1231" t="str">
        <f>CLEAN(ARD_SAFE_PROCESSED_20220608[[#This Row],[Column18]])</f>
        <v xml:space="preserve">' </v>
      </c>
      <c r="AV1231" t="str">
        <f>CLEAN(ARD_SAFE_PROCESSED_20220608[[#This Row],[Column19]])</f>
        <v xml:space="preserve">          </v>
      </c>
      <c r="AW1231" t="str">
        <f>CLEAN(ARD_SAFE_PROCESSED_20220608[[#This Row],[Column20]])</f>
        <v>20251012</v>
      </c>
      <c r="AX1231" t="str">
        <f>CLEAN(ARD_SAFE_PROCESSED_20220608[[#This Row],[Column21]])</f>
        <v>60220</v>
      </c>
      <c r="AY1231" t="str">
        <f>LEFT(ARD_SAFE_PROCESSED_20220608[[#This Row],[Column1]],6)</f>
        <v>553661</v>
      </c>
      <c r="AZ1231" t="str">
        <f>RIGHT(ARD_SAFE_PROCESSED_20220608[[#This Row],[Column1]],4)</f>
        <v>6901</v>
      </c>
      <c r="BA1231" s="2">
        <f t="shared" si="117"/>
        <v>46000</v>
      </c>
      <c r="BB1231">
        <f t="shared" si="118"/>
        <v>203.31</v>
      </c>
      <c r="BC1231">
        <f t="shared" si="119"/>
        <v>750</v>
      </c>
      <c r="BD1231">
        <f t="shared" si="120"/>
        <v>1</v>
      </c>
      <c r="BE1231" t="str">
        <f t="shared" si="121"/>
        <v>F:Safe</v>
      </c>
    </row>
    <row r="1232" spans="1:57" hidden="1" x14ac:dyDescent="0.3">
      <c r="A1232" t="s">
        <v>10740</v>
      </c>
      <c r="B1232" t="s">
        <v>10785</v>
      </c>
      <c r="C1232" t="s">
        <v>10765</v>
      </c>
      <c r="D1232" t="s">
        <v>72</v>
      </c>
      <c r="E1232" t="s">
        <v>282</v>
      </c>
      <c r="F1232" t="s">
        <v>28</v>
      </c>
      <c r="G1232" t="s">
        <v>29</v>
      </c>
      <c r="H1232" t="s">
        <v>10766</v>
      </c>
      <c r="I1232" t="s">
        <v>282</v>
      </c>
      <c r="J1232" t="s">
        <v>21</v>
      </c>
      <c r="K1232" t="s">
        <v>10786</v>
      </c>
      <c r="L1232" t="s">
        <v>10787</v>
      </c>
      <c r="M1232" t="s">
        <v>65</v>
      </c>
      <c r="N1232" t="s">
        <v>67</v>
      </c>
      <c r="O1232" t="s">
        <v>73</v>
      </c>
      <c r="P1232" t="s">
        <v>22</v>
      </c>
      <c r="Q1232" t="s">
        <v>131</v>
      </c>
      <c r="R1232" t="s">
        <v>23</v>
      </c>
      <c r="S1232" t="s">
        <v>24</v>
      </c>
      <c r="T1232" t="s">
        <v>282</v>
      </c>
      <c r="U1232" t="s">
        <v>10788</v>
      </c>
      <c r="W1232" t="s">
        <v>3503</v>
      </c>
      <c r="X1232" t="s">
        <v>28</v>
      </c>
      <c r="Y1232" t="e">
        <f>VLOOKUP(W1232,ARD_SAFE_PROCESSED_20220608[[#This Row],[Column11]],1,FALSE)</f>
        <v>#N/A</v>
      </c>
      <c r="AB1232" t="str">
        <f>CONCATENATE(LEFT(ARD_SAFE_PROCESSED_20220608[[#This Row],[Column1]],6),"******",RIGHT(ARD_SAFE_PROCESSED_20220608[[#This Row],[Column1]],4),";",ARD_SAFE_PROCESSED_20220608[[#This Row],[Column11]])</f>
        <v>553661******6901;75301505285004983100532</v>
      </c>
      <c r="AD1232" t="str">
        <f>CLEAN(ARD_SAFE_PROCESSED_20220608[[#This Row],[Column1]])</f>
        <v>5536610088346901</v>
      </c>
      <c r="AE1232" t="str">
        <f>CLEAN(ARD_SAFE_PROCESSED_20220608[[#This Row],[Column2]])</f>
        <v>R09248</v>
      </c>
      <c r="AF1232" t="str">
        <f>CLEAN(ARD_SAFE_PROCESSED_20220608[[#This Row],[Column3]])</f>
        <v>5876517</v>
      </c>
      <c r="AG1232" t="str">
        <f>CLEAN(ARD_SAFE_PROCESSED_20220608[[#This Row],[Column4]])</f>
        <v>PC</v>
      </c>
      <c r="AH1232" t="str">
        <f>CLEAN(ARD_SAFE_PROCESSED_20220608[[#This Row],[Column5]])</f>
        <v>20251012</v>
      </c>
      <c r="AI1232" t="str">
        <f>CLEAN(ARD_SAFE_PROCESSED_20220608[[#This Row],[Column6]])</f>
        <v>604</v>
      </c>
      <c r="AJ1232" t="str">
        <f>CLEAN(ARD_SAFE_PROCESSED_20220608[[#This Row],[Column7]])</f>
        <v>76</v>
      </c>
      <c r="AK1232" t="str">
        <f>CLEAN(ARD_SAFE_PROCESSED_20220608[[#This Row],[Column8]])</f>
        <v xml:space="preserve">IZI*FERRETERIA YOIS           </v>
      </c>
      <c r="AL1232" t="str">
        <f>CLEAN(ARD_SAFE_PROCESSED_20220608[[#This Row],[Column9]])</f>
        <v>20251012</v>
      </c>
      <c r="AM1232" t="str">
        <f>CLEAN(ARD_SAFE_PROCESSED_20220608[[#This Row],[Column10]])</f>
        <v xml:space="preserve">'                       </v>
      </c>
      <c r="AN1232" t="s">
        <v>10786</v>
      </c>
      <c r="AO1232" t="str">
        <f>CLEAN(ARD_SAFE_PROCESSED_20220608[[#This Row],[Column12]])</f>
        <v>176</v>
      </c>
      <c r="AP1232" t="str">
        <f>CLEAN(ARD_SAFE_PROCESSED_20220608[[#This Row],[Column13]])</f>
        <v xml:space="preserve">   </v>
      </c>
      <c r="AQ1232" t="str">
        <f>CLEAN(ARD_SAFE_PROCESSED_20220608[[#This Row],[Column14]])</f>
        <v xml:space="preserve">PS0001    </v>
      </c>
      <c r="AR1232" t="str">
        <f>CLEAN(ARD_SAFE_PROCESSED_20220608[[#This Row],[Column15]])</f>
        <v xml:space="preserve">POS CHIP EMV                                      </v>
      </c>
      <c r="AS1232" t="str">
        <f>CLEAN(ARD_SAFE_PROCESSED_20220608[[#This Row],[Column16]])</f>
        <v xml:space="preserve">               </v>
      </c>
      <c r="AT1232" t="str">
        <f>CLEAN(ARD_SAFE_PROCESSED_20220608[[#This Row],[Column17]])</f>
        <v>750.00</v>
      </c>
      <c r="AU1232" t="str">
        <f>CLEAN(ARD_SAFE_PROCESSED_20220608[[#This Row],[Column18]])</f>
        <v xml:space="preserve">' </v>
      </c>
      <c r="AV1232" t="str">
        <f>CLEAN(ARD_SAFE_PROCESSED_20220608[[#This Row],[Column19]])</f>
        <v xml:space="preserve">          </v>
      </c>
      <c r="AW1232" t="str">
        <f>CLEAN(ARD_SAFE_PROCESSED_20220608[[#This Row],[Column20]])</f>
        <v>20251012</v>
      </c>
      <c r="AX1232" t="str">
        <f>CLEAN(ARD_SAFE_PROCESSED_20220608[[#This Row],[Column21]])</f>
        <v>60240</v>
      </c>
      <c r="AY1232" t="str">
        <f>LEFT(ARD_SAFE_PROCESSED_20220608[[#This Row],[Column1]],6)</f>
        <v>553661</v>
      </c>
      <c r="AZ1232" t="str">
        <f>RIGHT(ARD_SAFE_PROCESSED_20220608[[#This Row],[Column1]],4)</f>
        <v>6901</v>
      </c>
      <c r="BA1232" s="2">
        <f t="shared" si="117"/>
        <v>46000</v>
      </c>
      <c r="BB1232">
        <f t="shared" si="118"/>
        <v>203.31</v>
      </c>
      <c r="BC1232">
        <f t="shared" si="119"/>
        <v>750</v>
      </c>
      <c r="BD1232">
        <f t="shared" si="120"/>
        <v>1</v>
      </c>
      <c r="BE1232" t="str">
        <f t="shared" si="121"/>
        <v>F:Safe</v>
      </c>
    </row>
    <row r="1233" spans="1:57" hidden="1" x14ac:dyDescent="0.3">
      <c r="A1233" t="s">
        <v>10740</v>
      </c>
      <c r="B1233" t="s">
        <v>10789</v>
      </c>
      <c r="C1233" t="s">
        <v>10765</v>
      </c>
      <c r="D1233" t="s">
        <v>72</v>
      </c>
      <c r="E1233" t="s">
        <v>282</v>
      </c>
      <c r="F1233" t="s">
        <v>28</v>
      </c>
      <c r="G1233" t="s">
        <v>29</v>
      </c>
      <c r="H1233" t="s">
        <v>10766</v>
      </c>
      <c r="I1233" t="s">
        <v>282</v>
      </c>
      <c r="J1233" t="s">
        <v>21</v>
      </c>
      <c r="K1233" t="s">
        <v>10790</v>
      </c>
      <c r="L1233" t="s">
        <v>10791</v>
      </c>
      <c r="M1233" t="s">
        <v>65</v>
      </c>
      <c r="N1233" t="s">
        <v>67</v>
      </c>
      <c r="O1233" t="s">
        <v>73</v>
      </c>
      <c r="P1233" t="s">
        <v>22</v>
      </c>
      <c r="Q1233" t="s">
        <v>131</v>
      </c>
      <c r="R1233" t="s">
        <v>23</v>
      </c>
      <c r="S1233" t="s">
        <v>24</v>
      </c>
      <c r="T1233" t="s">
        <v>282</v>
      </c>
      <c r="U1233" t="s">
        <v>10792</v>
      </c>
      <c r="W1233" t="s">
        <v>3522</v>
      </c>
      <c r="X1233" t="s">
        <v>28</v>
      </c>
      <c r="Y1233" t="e">
        <f>VLOOKUP(W1233,ARD_SAFE_PROCESSED_20220608[[#This Row],[Column11]],1,FALSE)</f>
        <v>#N/A</v>
      </c>
      <c r="AB1233" t="str">
        <f>CONCATENATE(LEFT(ARD_SAFE_PROCESSED_20220608[[#This Row],[Column1]],6),"******",RIGHT(ARD_SAFE_PROCESSED_20220608[[#This Row],[Column1]],4),";",ARD_SAFE_PROCESSED_20220608[[#This Row],[Column11]])</f>
        <v>553661******6901;75301505285004983100540</v>
      </c>
      <c r="AD1233" t="str">
        <f>CLEAN(ARD_SAFE_PROCESSED_20220608[[#This Row],[Column1]])</f>
        <v>5536610088346901</v>
      </c>
      <c r="AE1233" t="str">
        <f>CLEAN(ARD_SAFE_PROCESSED_20220608[[#This Row],[Column2]])</f>
        <v>R09292</v>
      </c>
      <c r="AF1233" t="str">
        <f>CLEAN(ARD_SAFE_PROCESSED_20220608[[#This Row],[Column3]])</f>
        <v>5876517</v>
      </c>
      <c r="AG1233" t="str">
        <f>CLEAN(ARD_SAFE_PROCESSED_20220608[[#This Row],[Column4]])</f>
        <v>PC</v>
      </c>
      <c r="AH1233" t="str">
        <f>CLEAN(ARD_SAFE_PROCESSED_20220608[[#This Row],[Column5]])</f>
        <v>20251012</v>
      </c>
      <c r="AI1233" t="str">
        <f>CLEAN(ARD_SAFE_PROCESSED_20220608[[#This Row],[Column6]])</f>
        <v>604</v>
      </c>
      <c r="AJ1233" t="str">
        <f>CLEAN(ARD_SAFE_PROCESSED_20220608[[#This Row],[Column7]])</f>
        <v>76</v>
      </c>
      <c r="AK1233" t="str">
        <f>CLEAN(ARD_SAFE_PROCESSED_20220608[[#This Row],[Column8]])</f>
        <v xml:space="preserve">IZI*FERRETERIA YOIS           </v>
      </c>
      <c r="AL1233" t="str">
        <f>CLEAN(ARD_SAFE_PROCESSED_20220608[[#This Row],[Column9]])</f>
        <v>20251012</v>
      </c>
      <c r="AM1233" t="str">
        <f>CLEAN(ARD_SAFE_PROCESSED_20220608[[#This Row],[Column10]])</f>
        <v xml:space="preserve">'                       </v>
      </c>
      <c r="AN1233" t="s">
        <v>10790</v>
      </c>
      <c r="AO1233" t="str">
        <f>CLEAN(ARD_SAFE_PROCESSED_20220608[[#This Row],[Column12]])</f>
        <v>178</v>
      </c>
      <c r="AP1233" t="str">
        <f>CLEAN(ARD_SAFE_PROCESSED_20220608[[#This Row],[Column13]])</f>
        <v xml:space="preserve">   </v>
      </c>
      <c r="AQ1233" t="str">
        <f>CLEAN(ARD_SAFE_PROCESSED_20220608[[#This Row],[Column14]])</f>
        <v xml:space="preserve">PS0001    </v>
      </c>
      <c r="AR1233" t="str">
        <f>CLEAN(ARD_SAFE_PROCESSED_20220608[[#This Row],[Column15]])</f>
        <v xml:space="preserve">POS CHIP EMV                                      </v>
      </c>
      <c r="AS1233" t="str">
        <f>CLEAN(ARD_SAFE_PROCESSED_20220608[[#This Row],[Column16]])</f>
        <v xml:space="preserve">               </v>
      </c>
      <c r="AT1233" t="str">
        <f>CLEAN(ARD_SAFE_PROCESSED_20220608[[#This Row],[Column17]])</f>
        <v>750.00</v>
      </c>
      <c r="AU1233" t="str">
        <f>CLEAN(ARD_SAFE_PROCESSED_20220608[[#This Row],[Column18]])</f>
        <v xml:space="preserve">' </v>
      </c>
      <c r="AV1233" t="str">
        <f>CLEAN(ARD_SAFE_PROCESSED_20220608[[#This Row],[Column19]])</f>
        <v xml:space="preserve">          </v>
      </c>
      <c r="AW1233" t="str">
        <f>CLEAN(ARD_SAFE_PROCESSED_20220608[[#This Row],[Column20]])</f>
        <v>20251012</v>
      </c>
      <c r="AX1233" t="str">
        <f>CLEAN(ARD_SAFE_PROCESSED_20220608[[#This Row],[Column21]])</f>
        <v>60300</v>
      </c>
      <c r="AY1233" t="str">
        <f>LEFT(ARD_SAFE_PROCESSED_20220608[[#This Row],[Column1]],6)</f>
        <v>553661</v>
      </c>
      <c r="AZ1233" t="str">
        <f>RIGHT(ARD_SAFE_PROCESSED_20220608[[#This Row],[Column1]],4)</f>
        <v>6901</v>
      </c>
      <c r="BA1233" s="2">
        <f t="shared" si="117"/>
        <v>46000</v>
      </c>
      <c r="BB1233">
        <f t="shared" si="118"/>
        <v>203.31</v>
      </c>
      <c r="BC1233">
        <f t="shared" si="119"/>
        <v>750</v>
      </c>
      <c r="BD1233">
        <f t="shared" si="120"/>
        <v>1</v>
      </c>
      <c r="BE1233" t="str">
        <f t="shared" si="121"/>
        <v>F:Safe</v>
      </c>
    </row>
    <row r="1234" spans="1:57" hidden="1" x14ac:dyDescent="0.3">
      <c r="A1234" t="s">
        <v>10740</v>
      </c>
      <c r="B1234" t="s">
        <v>10793</v>
      </c>
      <c r="C1234" t="s">
        <v>10765</v>
      </c>
      <c r="D1234" t="s">
        <v>72</v>
      </c>
      <c r="E1234" t="s">
        <v>282</v>
      </c>
      <c r="F1234" t="s">
        <v>28</v>
      </c>
      <c r="G1234" t="s">
        <v>29</v>
      </c>
      <c r="H1234" t="s">
        <v>10766</v>
      </c>
      <c r="I1234" t="s">
        <v>282</v>
      </c>
      <c r="J1234" t="s">
        <v>21</v>
      </c>
      <c r="K1234" t="s">
        <v>10794</v>
      </c>
      <c r="L1234" t="s">
        <v>10795</v>
      </c>
      <c r="M1234" t="s">
        <v>65</v>
      </c>
      <c r="N1234" t="s">
        <v>67</v>
      </c>
      <c r="O1234" t="s">
        <v>73</v>
      </c>
      <c r="P1234" t="s">
        <v>22</v>
      </c>
      <c r="Q1234" t="s">
        <v>131</v>
      </c>
      <c r="R1234" t="s">
        <v>23</v>
      </c>
      <c r="S1234" t="s">
        <v>24</v>
      </c>
      <c r="T1234" t="s">
        <v>282</v>
      </c>
      <c r="U1234" t="s">
        <v>10796</v>
      </c>
      <c r="W1234" t="s">
        <v>4624</v>
      </c>
      <c r="X1234" t="s">
        <v>28</v>
      </c>
      <c r="Y1234" t="e">
        <f>VLOOKUP(W1234,ARD_SAFE_PROCESSED_20220608[[#This Row],[Column11]],1,FALSE)</f>
        <v>#N/A</v>
      </c>
      <c r="AB1234" t="str">
        <f>CONCATENATE(LEFT(ARD_SAFE_PROCESSED_20220608[[#This Row],[Column1]],6),"******",RIGHT(ARD_SAFE_PROCESSED_20220608[[#This Row],[Column1]],4),";",ARD_SAFE_PROCESSED_20220608[[#This Row],[Column11]])</f>
        <v>553661******6901;75301505285004983100557</v>
      </c>
      <c r="AD1234" t="str">
        <f>CLEAN(ARD_SAFE_PROCESSED_20220608[[#This Row],[Column1]])</f>
        <v>5536610088346901</v>
      </c>
      <c r="AE1234" t="str">
        <f>CLEAN(ARD_SAFE_PROCESSED_20220608[[#This Row],[Column2]])</f>
        <v>R09329</v>
      </c>
      <c r="AF1234" t="str">
        <f>CLEAN(ARD_SAFE_PROCESSED_20220608[[#This Row],[Column3]])</f>
        <v>5876517</v>
      </c>
      <c r="AG1234" t="str">
        <f>CLEAN(ARD_SAFE_PROCESSED_20220608[[#This Row],[Column4]])</f>
        <v>PC</v>
      </c>
      <c r="AH1234" t="str">
        <f>CLEAN(ARD_SAFE_PROCESSED_20220608[[#This Row],[Column5]])</f>
        <v>20251012</v>
      </c>
      <c r="AI1234" t="str">
        <f>CLEAN(ARD_SAFE_PROCESSED_20220608[[#This Row],[Column6]])</f>
        <v>604</v>
      </c>
      <c r="AJ1234" t="str">
        <f>CLEAN(ARD_SAFE_PROCESSED_20220608[[#This Row],[Column7]])</f>
        <v>76</v>
      </c>
      <c r="AK1234" t="str">
        <f>CLEAN(ARD_SAFE_PROCESSED_20220608[[#This Row],[Column8]])</f>
        <v xml:space="preserve">IZI*FERRETERIA YOIS           </v>
      </c>
      <c r="AL1234" t="str">
        <f>CLEAN(ARD_SAFE_PROCESSED_20220608[[#This Row],[Column9]])</f>
        <v>20251012</v>
      </c>
      <c r="AM1234" t="str">
        <f>CLEAN(ARD_SAFE_PROCESSED_20220608[[#This Row],[Column10]])</f>
        <v xml:space="preserve">'                       </v>
      </c>
      <c r="AN1234" t="s">
        <v>10794</v>
      </c>
      <c r="AO1234" t="str">
        <f>CLEAN(ARD_SAFE_PROCESSED_20220608[[#This Row],[Column12]])</f>
        <v>180</v>
      </c>
      <c r="AP1234" t="str">
        <f>CLEAN(ARD_SAFE_PROCESSED_20220608[[#This Row],[Column13]])</f>
        <v xml:space="preserve">   </v>
      </c>
      <c r="AQ1234" t="str">
        <f>CLEAN(ARD_SAFE_PROCESSED_20220608[[#This Row],[Column14]])</f>
        <v xml:space="preserve">PS0001    </v>
      </c>
      <c r="AR1234" t="str">
        <f>CLEAN(ARD_SAFE_PROCESSED_20220608[[#This Row],[Column15]])</f>
        <v xml:space="preserve">POS CHIP EMV                                      </v>
      </c>
      <c r="AS1234" t="str">
        <f>CLEAN(ARD_SAFE_PROCESSED_20220608[[#This Row],[Column16]])</f>
        <v xml:space="preserve">               </v>
      </c>
      <c r="AT1234" t="str">
        <f>CLEAN(ARD_SAFE_PROCESSED_20220608[[#This Row],[Column17]])</f>
        <v>750.00</v>
      </c>
      <c r="AU1234" t="str">
        <f>CLEAN(ARD_SAFE_PROCESSED_20220608[[#This Row],[Column18]])</f>
        <v xml:space="preserve">' </v>
      </c>
      <c r="AV1234" t="str">
        <f>CLEAN(ARD_SAFE_PROCESSED_20220608[[#This Row],[Column19]])</f>
        <v xml:space="preserve">          </v>
      </c>
      <c r="AW1234" t="str">
        <f>CLEAN(ARD_SAFE_PROCESSED_20220608[[#This Row],[Column20]])</f>
        <v>20251012</v>
      </c>
      <c r="AX1234" t="str">
        <f>CLEAN(ARD_SAFE_PROCESSED_20220608[[#This Row],[Column21]])</f>
        <v>60319</v>
      </c>
      <c r="AY1234" t="str">
        <f>LEFT(ARD_SAFE_PROCESSED_20220608[[#This Row],[Column1]],6)</f>
        <v>553661</v>
      </c>
      <c r="AZ1234" t="str">
        <f>RIGHT(ARD_SAFE_PROCESSED_20220608[[#This Row],[Column1]],4)</f>
        <v>6901</v>
      </c>
      <c r="BA1234" s="2">
        <f t="shared" si="117"/>
        <v>46000</v>
      </c>
      <c r="BB1234">
        <f t="shared" si="118"/>
        <v>203.31</v>
      </c>
      <c r="BC1234">
        <f t="shared" si="119"/>
        <v>750</v>
      </c>
      <c r="BD1234">
        <f t="shared" si="120"/>
        <v>1</v>
      </c>
      <c r="BE1234" t="str">
        <f t="shared" si="121"/>
        <v>F:Safe</v>
      </c>
    </row>
    <row r="1235" spans="1:57" hidden="1" x14ac:dyDescent="0.3">
      <c r="A1235" t="s">
        <v>10740</v>
      </c>
      <c r="B1235" t="s">
        <v>10797</v>
      </c>
      <c r="C1235" t="s">
        <v>10765</v>
      </c>
      <c r="D1235" t="s">
        <v>72</v>
      </c>
      <c r="E1235" t="s">
        <v>282</v>
      </c>
      <c r="F1235" t="s">
        <v>28</v>
      </c>
      <c r="G1235" t="s">
        <v>29</v>
      </c>
      <c r="H1235" t="s">
        <v>10766</v>
      </c>
      <c r="I1235" t="s">
        <v>282</v>
      </c>
      <c r="J1235" t="s">
        <v>21</v>
      </c>
      <c r="K1235" t="s">
        <v>10798</v>
      </c>
      <c r="L1235" t="s">
        <v>10799</v>
      </c>
      <c r="M1235" t="s">
        <v>65</v>
      </c>
      <c r="N1235" t="s">
        <v>67</v>
      </c>
      <c r="O1235" t="s">
        <v>73</v>
      </c>
      <c r="P1235" t="s">
        <v>22</v>
      </c>
      <c r="Q1235" t="s">
        <v>131</v>
      </c>
      <c r="R1235" t="s">
        <v>23</v>
      </c>
      <c r="S1235" t="s">
        <v>24</v>
      </c>
      <c r="T1235" t="s">
        <v>282</v>
      </c>
      <c r="U1235" t="s">
        <v>10800</v>
      </c>
      <c r="W1235" t="s">
        <v>3532</v>
      </c>
      <c r="X1235" t="s">
        <v>28</v>
      </c>
      <c r="Y1235" t="e">
        <f>VLOOKUP(W1235,ARD_SAFE_PROCESSED_20220608[[#This Row],[Column11]],1,FALSE)</f>
        <v>#N/A</v>
      </c>
      <c r="AB1235" t="str">
        <f>CONCATENATE(LEFT(ARD_SAFE_PROCESSED_20220608[[#This Row],[Column1]],6),"******",RIGHT(ARD_SAFE_PROCESSED_20220608[[#This Row],[Column1]],4),";",ARD_SAFE_PROCESSED_20220608[[#This Row],[Column11]])</f>
        <v>553661******6901;75301505285004983100565</v>
      </c>
      <c r="AD1235" t="str">
        <f>CLEAN(ARD_SAFE_PROCESSED_20220608[[#This Row],[Column1]])</f>
        <v>5536610088346901</v>
      </c>
      <c r="AE1235" t="str">
        <f>CLEAN(ARD_SAFE_PROCESSED_20220608[[#This Row],[Column2]])</f>
        <v>R09376</v>
      </c>
      <c r="AF1235" t="str">
        <f>CLEAN(ARD_SAFE_PROCESSED_20220608[[#This Row],[Column3]])</f>
        <v>5876517</v>
      </c>
      <c r="AG1235" t="str">
        <f>CLEAN(ARD_SAFE_PROCESSED_20220608[[#This Row],[Column4]])</f>
        <v>PC</v>
      </c>
      <c r="AH1235" t="str">
        <f>CLEAN(ARD_SAFE_PROCESSED_20220608[[#This Row],[Column5]])</f>
        <v>20251012</v>
      </c>
      <c r="AI1235" t="str">
        <f>CLEAN(ARD_SAFE_PROCESSED_20220608[[#This Row],[Column6]])</f>
        <v>604</v>
      </c>
      <c r="AJ1235" t="str">
        <f>CLEAN(ARD_SAFE_PROCESSED_20220608[[#This Row],[Column7]])</f>
        <v>76</v>
      </c>
      <c r="AK1235" t="str">
        <f>CLEAN(ARD_SAFE_PROCESSED_20220608[[#This Row],[Column8]])</f>
        <v xml:space="preserve">IZI*FERRETERIA YOIS           </v>
      </c>
      <c r="AL1235" t="str">
        <f>CLEAN(ARD_SAFE_PROCESSED_20220608[[#This Row],[Column9]])</f>
        <v>20251012</v>
      </c>
      <c r="AM1235" t="str">
        <f>CLEAN(ARD_SAFE_PROCESSED_20220608[[#This Row],[Column10]])</f>
        <v xml:space="preserve">'                       </v>
      </c>
      <c r="AN1235" t="s">
        <v>10798</v>
      </c>
      <c r="AO1235" t="str">
        <f>CLEAN(ARD_SAFE_PROCESSED_20220608[[#This Row],[Column12]])</f>
        <v>182</v>
      </c>
      <c r="AP1235" t="str">
        <f>CLEAN(ARD_SAFE_PROCESSED_20220608[[#This Row],[Column13]])</f>
        <v xml:space="preserve">   </v>
      </c>
      <c r="AQ1235" t="str">
        <f>CLEAN(ARD_SAFE_PROCESSED_20220608[[#This Row],[Column14]])</f>
        <v xml:space="preserve">PS0001    </v>
      </c>
      <c r="AR1235" t="str">
        <f>CLEAN(ARD_SAFE_PROCESSED_20220608[[#This Row],[Column15]])</f>
        <v xml:space="preserve">POS CHIP EMV                                      </v>
      </c>
      <c r="AS1235" t="str">
        <f>CLEAN(ARD_SAFE_PROCESSED_20220608[[#This Row],[Column16]])</f>
        <v xml:space="preserve">               </v>
      </c>
      <c r="AT1235" t="str">
        <f>CLEAN(ARD_SAFE_PROCESSED_20220608[[#This Row],[Column17]])</f>
        <v>750.00</v>
      </c>
      <c r="AU1235" t="str">
        <f>CLEAN(ARD_SAFE_PROCESSED_20220608[[#This Row],[Column18]])</f>
        <v xml:space="preserve">' </v>
      </c>
      <c r="AV1235" t="str">
        <f>CLEAN(ARD_SAFE_PROCESSED_20220608[[#This Row],[Column19]])</f>
        <v xml:space="preserve">          </v>
      </c>
      <c r="AW1235" t="str">
        <f>CLEAN(ARD_SAFE_PROCESSED_20220608[[#This Row],[Column20]])</f>
        <v>20251012</v>
      </c>
      <c r="AX1235" t="str">
        <f>CLEAN(ARD_SAFE_PROCESSED_20220608[[#This Row],[Column21]])</f>
        <v>60339</v>
      </c>
      <c r="AY1235" t="str">
        <f>LEFT(ARD_SAFE_PROCESSED_20220608[[#This Row],[Column1]],6)</f>
        <v>553661</v>
      </c>
      <c r="AZ1235" t="str">
        <f>RIGHT(ARD_SAFE_PROCESSED_20220608[[#This Row],[Column1]],4)</f>
        <v>6901</v>
      </c>
      <c r="BA1235" s="2">
        <f t="shared" si="117"/>
        <v>46000</v>
      </c>
      <c r="BB1235">
        <f t="shared" si="118"/>
        <v>203.31</v>
      </c>
      <c r="BC1235">
        <f t="shared" si="119"/>
        <v>750</v>
      </c>
      <c r="BD1235">
        <f t="shared" si="120"/>
        <v>1</v>
      </c>
      <c r="BE1235" t="str">
        <f t="shared" si="121"/>
        <v>F:Safe</v>
      </c>
    </row>
    <row r="1236" spans="1:57" hidden="1" x14ac:dyDescent="0.3">
      <c r="A1236" t="s">
        <v>10740</v>
      </c>
      <c r="B1236" t="s">
        <v>10801</v>
      </c>
      <c r="C1236" t="s">
        <v>10765</v>
      </c>
      <c r="D1236" t="s">
        <v>72</v>
      </c>
      <c r="E1236" t="s">
        <v>282</v>
      </c>
      <c r="F1236" t="s">
        <v>28</v>
      </c>
      <c r="G1236" t="s">
        <v>29</v>
      </c>
      <c r="H1236" t="s">
        <v>10766</v>
      </c>
      <c r="I1236" t="s">
        <v>282</v>
      </c>
      <c r="J1236" t="s">
        <v>21</v>
      </c>
      <c r="K1236" t="s">
        <v>10802</v>
      </c>
      <c r="L1236" t="s">
        <v>10803</v>
      </c>
      <c r="M1236" t="s">
        <v>65</v>
      </c>
      <c r="N1236" t="s">
        <v>67</v>
      </c>
      <c r="O1236" t="s">
        <v>73</v>
      </c>
      <c r="P1236" t="s">
        <v>22</v>
      </c>
      <c r="Q1236" t="s">
        <v>131</v>
      </c>
      <c r="R1236" t="s">
        <v>23</v>
      </c>
      <c r="S1236" t="s">
        <v>24</v>
      </c>
      <c r="T1236" t="s">
        <v>282</v>
      </c>
      <c r="U1236" t="s">
        <v>10804</v>
      </c>
      <c r="W1236" t="s">
        <v>3498</v>
      </c>
      <c r="X1236" t="s">
        <v>28</v>
      </c>
      <c r="Y1236" t="e">
        <f>VLOOKUP(W1236,ARD_SAFE_PROCESSED_20220608[[#This Row],[Column11]],1,FALSE)</f>
        <v>#N/A</v>
      </c>
      <c r="AB1236" t="str">
        <f>CONCATENATE(LEFT(ARD_SAFE_PROCESSED_20220608[[#This Row],[Column1]],6),"******",RIGHT(ARD_SAFE_PROCESSED_20220608[[#This Row],[Column1]],4),";",ARD_SAFE_PROCESSED_20220608[[#This Row],[Column11]])</f>
        <v>553661******6901;75301505285004983100573</v>
      </c>
      <c r="AD1236" t="str">
        <f>CLEAN(ARD_SAFE_PROCESSED_20220608[[#This Row],[Column1]])</f>
        <v>5536610088346901</v>
      </c>
      <c r="AE1236" t="str">
        <f>CLEAN(ARD_SAFE_PROCESSED_20220608[[#This Row],[Column2]])</f>
        <v>R09409</v>
      </c>
      <c r="AF1236" t="str">
        <f>CLEAN(ARD_SAFE_PROCESSED_20220608[[#This Row],[Column3]])</f>
        <v>5876517</v>
      </c>
      <c r="AG1236" t="str">
        <f>CLEAN(ARD_SAFE_PROCESSED_20220608[[#This Row],[Column4]])</f>
        <v>PC</v>
      </c>
      <c r="AH1236" t="str">
        <f>CLEAN(ARD_SAFE_PROCESSED_20220608[[#This Row],[Column5]])</f>
        <v>20251012</v>
      </c>
      <c r="AI1236" t="str">
        <f>CLEAN(ARD_SAFE_PROCESSED_20220608[[#This Row],[Column6]])</f>
        <v>604</v>
      </c>
      <c r="AJ1236" t="str">
        <f>CLEAN(ARD_SAFE_PROCESSED_20220608[[#This Row],[Column7]])</f>
        <v>76</v>
      </c>
      <c r="AK1236" t="str">
        <f>CLEAN(ARD_SAFE_PROCESSED_20220608[[#This Row],[Column8]])</f>
        <v xml:space="preserve">IZI*FERRETERIA YOIS           </v>
      </c>
      <c r="AL1236" t="str">
        <f>CLEAN(ARD_SAFE_PROCESSED_20220608[[#This Row],[Column9]])</f>
        <v>20251012</v>
      </c>
      <c r="AM1236" t="str">
        <f>CLEAN(ARD_SAFE_PROCESSED_20220608[[#This Row],[Column10]])</f>
        <v xml:space="preserve">'                       </v>
      </c>
      <c r="AN1236" t="s">
        <v>10802</v>
      </c>
      <c r="AO1236" t="str">
        <f>CLEAN(ARD_SAFE_PROCESSED_20220608[[#This Row],[Column12]])</f>
        <v>184</v>
      </c>
      <c r="AP1236" t="str">
        <f>CLEAN(ARD_SAFE_PROCESSED_20220608[[#This Row],[Column13]])</f>
        <v xml:space="preserve">   </v>
      </c>
      <c r="AQ1236" t="str">
        <f>CLEAN(ARD_SAFE_PROCESSED_20220608[[#This Row],[Column14]])</f>
        <v xml:space="preserve">PS0001    </v>
      </c>
      <c r="AR1236" t="str">
        <f>CLEAN(ARD_SAFE_PROCESSED_20220608[[#This Row],[Column15]])</f>
        <v xml:space="preserve">POS CHIP EMV                                      </v>
      </c>
      <c r="AS1236" t="str">
        <f>CLEAN(ARD_SAFE_PROCESSED_20220608[[#This Row],[Column16]])</f>
        <v xml:space="preserve">               </v>
      </c>
      <c r="AT1236" t="str">
        <f>CLEAN(ARD_SAFE_PROCESSED_20220608[[#This Row],[Column17]])</f>
        <v>750.00</v>
      </c>
      <c r="AU1236" t="str">
        <f>CLEAN(ARD_SAFE_PROCESSED_20220608[[#This Row],[Column18]])</f>
        <v xml:space="preserve">' </v>
      </c>
      <c r="AV1236" t="str">
        <f>CLEAN(ARD_SAFE_PROCESSED_20220608[[#This Row],[Column19]])</f>
        <v xml:space="preserve">          </v>
      </c>
      <c r="AW1236" t="str">
        <f>CLEAN(ARD_SAFE_PROCESSED_20220608[[#This Row],[Column20]])</f>
        <v>20251012</v>
      </c>
      <c r="AX1236" t="str">
        <f>CLEAN(ARD_SAFE_PROCESSED_20220608[[#This Row],[Column21]])</f>
        <v>60358</v>
      </c>
      <c r="AY1236" t="str">
        <f>LEFT(ARD_SAFE_PROCESSED_20220608[[#This Row],[Column1]],6)</f>
        <v>553661</v>
      </c>
      <c r="AZ1236" t="str">
        <f>RIGHT(ARD_SAFE_PROCESSED_20220608[[#This Row],[Column1]],4)</f>
        <v>6901</v>
      </c>
      <c r="BA1236" s="2">
        <f t="shared" si="117"/>
        <v>46000</v>
      </c>
      <c r="BB1236">
        <f t="shared" si="118"/>
        <v>203.31</v>
      </c>
      <c r="BC1236">
        <f t="shared" si="119"/>
        <v>750</v>
      </c>
      <c r="BD1236">
        <f t="shared" si="120"/>
        <v>1</v>
      </c>
      <c r="BE1236" t="str">
        <f t="shared" si="121"/>
        <v>F:Safe</v>
      </c>
    </row>
    <row r="1237" spans="1:57" hidden="1" x14ac:dyDescent="0.3">
      <c r="A1237" t="s">
        <v>10740</v>
      </c>
      <c r="B1237" t="s">
        <v>10805</v>
      </c>
      <c r="C1237" t="s">
        <v>10765</v>
      </c>
      <c r="D1237" t="s">
        <v>72</v>
      </c>
      <c r="E1237" t="s">
        <v>282</v>
      </c>
      <c r="F1237" t="s">
        <v>28</v>
      </c>
      <c r="G1237" t="s">
        <v>29</v>
      </c>
      <c r="H1237" t="s">
        <v>10766</v>
      </c>
      <c r="I1237" t="s">
        <v>282</v>
      </c>
      <c r="J1237" t="s">
        <v>21</v>
      </c>
      <c r="K1237" t="s">
        <v>10806</v>
      </c>
      <c r="L1237" t="s">
        <v>10807</v>
      </c>
      <c r="M1237" t="s">
        <v>65</v>
      </c>
      <c r="N1237" t="s">
        <v>67</v>
      </c>
      <c r="O1237" t="s">
        <v>73</v>
      </c>
      <c r="P1237" t="s">
        <v>22</v>
      </c>
      <c r="Q1237" t="s">
        <v>131</v>
      </c>
      <c r="R1237" t="s">
        <v>23</v>
      </c>
      <c r="S1237" t="s">
        <v>24</v>
      </c>
      <c r="T1237" t="s">
        <v>282</v>
      </c>
      <c r="U1237" t="s">
        <v>10808</v>
      </c>
      <c r="W1237" t="s">
        <v>4639</v>
      </c>
      <c r="X1237" t="s">
        <v>28</v>
      </c>
      <c r="Y1237" t="e">
        <f>VLOOKUP(W1237,ARD_SAFE_PROCESSED_20220608[[#This Row],[Column11]],1,FALSE)</f>
        <v>#N/A</v>
      </c>
      <c r="AB1237" t="str">
        <f>CONCATENATE(LEFT(ARD_SAFE_PROCESSED_20220608[[#This Row],[Column1]],6),"******",RIGHT(ARD_SAFE_PROCESSED_20220608[[#This Row],[Column1]],4),";",ARD_SAFE_PROCESSED_20220608[[#This Row],[Column11]])</f>
        <v>553661******6901;75301505285004983100581</v>
      </c>
      <c r="AD1237" t="str">
        <f>CLEAN(ARD_SAFE_PROCESSED_20220608[[#This Row],[Column1]])</f>
        <v>5536610088346901</v>
      </c>
      <c r="AE1237" t="str">
        <f>CLEAN(ARD_SAFE_PROCESSED_20220608[[#This Row],[Column2]])</f>
        <v>R09453</v>
      </c>
      <c r="AF1237" t="str">
        <f>CLEAN(ARD_SAFE_PROCESSED_20220608[[#This Row],[Column3]])</f>
        <v>5876517</v>
      </c>
      <c r="AG1237" t="str">
        <f>CLEAN(ARD_SAFE_PROCESSED_20220608[[#This Row],[Column4]])</f>
        <v>PC</v>
      </c>
      <c r="AH1237" t="str">
        <f>CLEAN(ARD_SAFE_PROCESSED_20220608[[#This Row],[Column5]])</f>
        <v>20251012</v>
      </c>
      <c r="AI1237" t="str">
        <f>CLEAN(ARD_SAFE_PROCESSED_20220608[[#This Row],[Column6]])</f>
        <v>604</v>
      </c>
      <c r="AJ1237" t="str">
        <f>CLEAN(ARD_SAFE_PROCESSED_20220608[[#This Row],[Column7]])</f>
        <v>76</v>
      </c>
      <c r="AK1237" t="str">
        <f>CLEAN(ARD_SAFE_PROCESSED_20220608[[#This Row],[Column8]])</f>
        <v xml:space="preserve">IZI*FERRETERIA YOIS           </v>
      </c>
      <c r="AL1237" t="str">
        <f>CLEAN(ARD_SAFE_PROCESSED_20220608[[#This Row],[Column9]])</f>
        <v>20251012</v>
      </c>
      <c r="AM1237" t="str">
        <f>CLEAN(ARD_SAFE_PROCESSED_20220608[[#This Row],[Column10]])</f>
        <v xml:space="preserve">'                       </v>
      </c>
      <c r="AN1237" t="s">
        <v>10806</v>
      </c>
      <c r="AO1237" t="str">
        <f>CLEAN(ARD_SAFE_PROCESSED_20220608[[#This Row],[Column12]])</f>
        <v>186</v>
      </c>
      <c r="AP1237" t="str">
        <f>CLEAN(ARD_SAFE_PROCESSED_20220608[[#This Row],[Column13]])</f>
        <v xml:space="preserve">   </v>
      </c>
      <c r="AQ1237" t="str">
        <f>CLEAN(ARD_SAFE_PROCESSED_20220608[[#This Row],[Column14]])</f>
        <v xml:space="preserve">PS0001    </v>
      </c>
      <c r="AR1237" t="str">
        <f>CLEAN(ARD_SAFE_PROCESSED_20220608[[#This Row],[Column15]])</f>
        <v xml:space="preserve">POS CHIP EMV                                      </v>
      </c>
      <c r="AS1237" t="str">
        <f>CLEAN(ARD_SAFE_PROCESSED_20220608[[#This Row],[Column16]])</f>
        <v xml:space="preserve">               </v>
      </c>
      <c r="AT1237" t="str">
        <f>CLEAN(ARD_SAFE_PROCESSED_20220608[[#This Row],[Column17]])</f>
        <v>750.00</v>
      </c>
      <c r="AU1237" t="str">
        <f>CLEAN(ARD_SAFE_PROCESSED_20220608[[#This Row],[Column18]])</f>
        <v xml:space="preserve">' </v>
      </c>
      <c r="AV1237" t="str">
        <f>CLEAN(ARD_SAFE_PROCESSED_20220608[[#This Row],[Column19]])</f>
        <v xml:space="preserve">          </v>
      </c>
      <c r="AW1237" t="str">
        <f>CLEAN(ARD_SAFE_PROCESSED_20220608[[#This Row],[Column20]])</f>
        <v>20251012</v>
      </c>
      <c r="AX1237" t="str">
        <f>CLEAN(ARD_SAFE_PROCESSED_20220608[[#This Row],[Column21]])</f>
        <v>60417</v>
      </c>
      <c r="AY1237" t="str">
        <f>LEFT(ARD_SAFE_PROCESSED_20220608[[#This Row],[Column1]],6)</f>
        <v>553661</v>
      </c>
      <c r="AZ1237" t="str">
        <f>RIGHT(ARD_SAFE_PROCESSED_20220608[[#This Row],[Column1]],4)</f>
        <v>6901</v>
      </c>
      <c r="BA1237" s="2">
        <f t="shared" si="117"/>
        <v>46000</v>
      </c>
      <c r="BB1237">
        <f t="shared" si="118"/>
        <v>203.31</v>
      </c>
      <c r="BC1237">
        <f t="shared" si="119"/>
        <v>750</v>
      </c>
      <c r="BD1237">
        <f t="shared" si="120"/>
        <v>1</v>
      </c>
      <c r="BE1237" t="str">
        <f t="shared" si="121"/>
        <v>F:Safe</v>
      </c>
    </row>
    <row r="1238" spans="1:57" hidden="1" x14ac:dyDescent="0.3">
      <c r="A1238" t="s">
        <v>10740</v>
      </c>
      <c r="B1238" t="s">
        <v>10809</v>
      </c>
      <c r="C1238" t="s">
        <v>10765</v>
      </c>
      <c r="D1238" t="s">
        <v>72</v>
      </c>
      <c r="E1238" t="s">
        <v>282</v>
      </c>
      <c r="F1238" t="s">
        <v>28</v>
      </c>
      <c r="G1238" t="s">
        <v>29</v>
      </c>
      <c r="H1238" t="s">
        <v>10766</v>
      </c>
      <c r="I1238" t="s">
        <v>282</v>
      </c>
      <c r="J1238" t="s">
        <v>21</v>
      </c>
      <c r="K1238" t="s">
        <v>10810</v>
      </c>
      <c r="L1238" t="s">
        <v>10811</v>
      </c>
      <c r="M1238" t="s">
        <v>65</v>
      </c>
      <c r="N1238" t="s">
        <v>67</v>
      </c>
      <c r="O1238" t="s">
        <v>73</v>
      </c>
      <c r="P1238" t="s">
        <v>22</v>
      </c>
      <c r="Q1238" t="s">
        <v>131</v>
      </c>
      <c r="R1238" t="s">
        <v>23</v>
      </c>
      <c r="S1238" t="s">
        <v>24</v>
      </c>
      <c r="T1238" t="s">
        <v>282</v>
      </c>
      <c r="U1238" t="s">
        <v>10812</v>
      </c>
      <c r="W1238" t="s">
        <v>4643</v>
      </c>
      <c r="X1238" t="s">
        <v>28</v>
      </c>
      <c r="Y1238" t="e">
        <f>VLOOKUP(W1238,ARD_SAFE_PROCESSED_20220608[[#This Row],[Column11]],1,FALSE)</f>
        <v>#N/A</v>
      </c>
      <c r="AB1238" t="str">
        <f>CONCATENATE(LEFT(ARD_SAFE_PROCESSED_20220608[[#This Row],[Column1]],6),"******",RIGHT(ARD_SAFE_PROCESSED_20220608[[#This Row],[Column1]],4),";",ARD_SAFE_PROCESSED_20220608[[#This Row],[Column11]])</f>
        <v>553661******6901;75301505285004983100599</v>
      </c>
      <c r="AD1238" t="str">
        <f>CLEAN(ARD_SAFE_PROCESSED_20220608[[#This Row],[Column1]])</f>
        <v>5536610088346901</v>
      </c>
      <c r="AE1238" t="str">
        <f>CLEAN(ARD_SAFE_PROCESSED_20220608[[#This Row],[Column2]])</f>
        <v>R09487</v>
      </c>
      <c r="AF1238" t="str">
        <f>CLEAN(ARD_SAFE_PROCESSED_20220608[[#This Row],[Column3]])</f>
        <v>5876517</v>
      </c>
      <c r="AG1238" t="str">
        <f>CLEAN(ARD_SAFE_PROCESSED_20220608[[#This Row],[Column4]])</f>
        <v>PC</v>
      </c>
      <c r="AH1238" t="str">
        <f>CLEAN(ARD_SAFE_PROCESSED_20220608[[#This Row],[Column5]])</f>
        <v>20251012</v>
      </c>
      <c r="AI1238" t="str">
        <f>CLEAN(ARD_SAFE_PROCESSED_20220608[[#This Row],[Column6]])</f>
        <v>604</v>
      </c>
      <c r="AJ1238" t="str">
        <f>CLEAN(ARD_SAFE_PROCESSED_20220608[[#This Row],[Column7]])</f>
        <v>76</v>
      </c>
      <c r="AK1238" t="str">
        <f>CLEAN(ARD_SAFE_PROCESSED_20220608[[#This Row],[Column8]])</f>
        <v xml:space="preserve">IZI*FERRETERIA YOIS           </v>
      </c>
      <c r="AL1238" t="str">
        <f>CLEAN(ARD_SAFE_PROCESSED_20220608[[#This Row],[Column9]])</f>
        <v>20251012</v>
      </c>
      <c r="AM1238" t="str">
        <f>CLEAN(ARD_SAFE_PROCESSED_20220608[[#This Row],[Column10]])</f>
        <v xml:space="preserve">'                       </v>
      </c>
      <c r="AN1238" t="s">
        <v>10810</v>
      </c>
      <c r="AO1238" t="str">
        <f>CLEAN(ARD_SAFE_PROCESSED_20220608[[#This Row],[Column12]])</f>
        <v>188</v>
      </c>
      <c r="AP1238" t="str">
        <f>CLEAN(ARD_SAFE_PROCESSED_20220608[[#This Row],[Column13]])</f>
        <v xml:space="preserve">   </v>
      </c>
      <c r="AQ1238" t="str">
        <f>CLEAN(ARD_SAFE_PROCESSED_20220608[[#This Row],[Column14]])</f>
        <v xml:space="preserve">PS0001    </v>
      </c>
      <c r="AR1238" t="str">
        <f>CLEAN(ARD_SAFE_PROCESSED_20220608[[#This Row],[Column15]])</f>
        <v xml:space="preserve">POS CHIP EMV                                      </v>
      </c>
      <c r="AS1238" t="str">
        <f>CLEAN(ARD_SAFE_PROCESSED_20220608[[#This Row],[Column16]])</f>
        <v xml:space="preserve">               </v>
      </c>
      <c r="AT1238" t="str">
        <f>CLEAN(ARD_SAFE_PROCESSED_20220608[[#This Row],[Column17]])</f>
        <v>750.00</v>
      </c>
      <c r="AU1238" t="str">
        <f>CLEAN(ARD_SAFE_PROCESSED_20220608[[#This Row],[Column18]])</f>
        <v xml:space="preserve">' </v>
      </c>
      <c r="AV1238" t="str">
        <f>CLEAN(ARD_SAFE_PROCESSED_20220608[[#This Row],[Column19]])</f>
        <v xml:space="preserve">          </v>
      </c>
      <c r="AW1238" t="str">
        <f>CLEAN(ARD_SAFE_PROCESSED_20220608[[#This Row],[Column20]])</f>
        <v>20251012</v>
      </c>
      <c r="AX1238" t="str">
        <f>CLEAN(ARD_SAFE_PROCESSED_20220608[[#This Row],[Column21]])</f>
        <v>60436</v>
      </c>
      <c r="AY1238" t="str">
        <f>LEFT(ARD_SAFE_PROCESSED_20220608[[#This Row],[Column1]],6)</f>
        <v>553661</v>
      </c>
      <c r="AZ1238" t="str">
        <f>RIGHT(ARD_SAFE_PROCESSED_20220608[[#This Row],[Column1]],4)</f>
        <v>6901</v>
      </c>
      <c r="BA1238" s="2">
        <f t="shared" si="117"/>
        <v>46000</v>
      </c>
      <c r="BB1238">
        <f t="shared" si="118"/>
        <v>203.31</v>
      </c>
      <c r="BC1238">
        <f t="shared" si="119"/>
        <v>750</v>
      </c>
      <c r="BD1238">
        <f t="shared" si="120"/>
        <v>1</v>
      </c>
      <c r="BE1238" t="str">
        <f t="shared" si="121"/>
        <v>F:Safe</v>
      </c>
    </row>
    <row r="1239" spans="1:57" hidden="1" x14ac:dyDescent="0.3">
      <c r="A1239" t="s">
        <v>10740</v>
      </c>
      <c r="B1239" t="s">
        <v>10764</v>
      </c>
      <c r="C1239" t="s">
        <v>10765</v>
      </c>
      <c r="D1239" t="s">
        <v>72</v>
      </c>
      <c r="E1239" t="s">
        <v>282</v>
      </c>
      <c r="F1239" t="s">
        <v>28</v>
      </c>
      <c r="G1239" t="s">
        <v>29</v>
      </c>
      <c r="H1239" t="s">
        <v>10766</v>
      </c>
      <c r="I1239" t="s">
        <v>283</v>
      </c>
      <c r="J1239" t="s">
        <v>21</v>
      </c>
      <c r="K1239" t="s">
        <v>10767</v>
      </c>
      <c r="L1239" t="s">
        <v>585</v>
      </c>
      <c r="M1239" t="s">
        <v>65</v>
      </c>
      <c r="N1239" t="s">
        <v>67</v>
      </c>
      <c r="O1239" t="s">
        <v>73</v>
      </c>
      <c r="P1239" t="s">
        <v>22</v>
      </c>
      <c r="Q1239" t="s">
        <v>131</v>
      </c>
      <c r="R1239" t="s">
        <v>23</v>
      </c>
      <c r="S1239" t="s">
        <v>341</v>
      </c>
      <c r="T1239" t="s">
        <v>282</v>
      </c>
      <c r="U1239" t="s">
        <v>10768</v>
      </c>
      <c r="W1239" t="s">
        <v>3562</v>
      </c>
      <c r="X1239" t="s">
        <v>28</v>
      </c>
      <c r="Y1239" t="e">
        <f>VLOOKUP(W1239,ARD_SAFE_PROCESSED_20220608[[#This Row],[Column11]],1,FALSE)</f>
        <v>#N/A</v>
      </c>
      <c r="AB1239" t="str">
        <f>CONCATENATE(LEFT(ARD_SAFE_PROCESSED_20220608[[#This Row],[Column1]],6),"******",RIGHT(ARD_SAFE_PROCESSED_20220608[[#This Row],[Column1]],4),";",ARD_SAFE_PROCESSED_20220608[[#This Row],[Column11]])</f>
        <v>553661******6901;75301505286004983100481</v>
      </c>
      <c r="AD1239" t="str">
        <f>CLEAN(ARD_SAFE_PROCESSED_20220608[[#This Row],[Column1]])</f>
        <v>5536610088346901</v>
      </c>
      <c r="AE1239" t="str">
        <f>CLEAN(ARD_SAFE_PROCESSED_20220608[[#This Row],[Column2]])</f>
        <v>R09083</v>
      </c>
      <c r="AF1239" t="str">
        <f>CLEAN(ARD_SAFE_PROCESSED_20220608[[#This Row],[Column3]])</f>
        <v>5876517</v>
      </c>
      <c r="AG1239" t="str">
        <f>CLEAN(ARD_SAFE_PROCESSED_20220608[[#This Row],[Column4]])</f>
        <v>PC</v>
      </c>
      <c r="AH1239" t="str">
        <f>CLEAN(ARD_SAFE_PROCESSED_20220608[[#This Row],[Column5]])</f>
        <v>20251012</v>
      </c>
      <c r="AI1239" t="str">
        <f>CLEAN(ARD_SAFE_PROCESSED_20220608[[#This Row],[Column6]])</f>
        <v>604</v>
      </c>
      <c r="AJ1239" t="str">
        <f>CLEAN(ARD_SAFE_PROCESSED_20220608[[#This Row],[Column7]])</f>
        <v>76</v>
      </c>
      <c r="AK1239" t="str">
        <f>CLEAN(ARD_SAFE_PROCESSED_20220608[[#This Row],[Column8]])</f>
        <v xml:space="preserve">IZI*FERRETERIA YOIS           </v>
      </c>
      <c r="AL1239" t="str">
        <f>CLEAN(ARD_SAFE_PROCESSED_20220608[[#This Row],[Column9]])</f>
        <v>20251013</v>
      </c>
      <c r="AM1239" t="str">
        <f>CLEAN(ARD_SAFE_PROCESSED_20220608[[#This Row],[Column10]])</f>
        <v xml:space="preserve">'                       </v>
      </c>
      <c r="AN1239" t="s">
        <v>10767</v>
      </c>
      <c r="AO1239" t="str">
        <f>CLEAN(ARD_SAFE_PROCESSED_20220608[[#This Row],[Column12]])</f>
        <v>166</v>
      </c>
      <c r="AP1239" t="str">
        <f>CLEAN(ARD_SAFE_PROCESSED_20220608[[#This Row],[Column13]])</f>
        <v xml:space="preserve">   </v>
      </c>
      <c r="AQ1239" t="str">
        <f>CLEAN(ARD_SAFE_PROCESSED_20220608[[#This Row],[Column14]])</f>
        <v xml:space="preserve">PS0001    </v>
      </c>
      <c r="AR1239" t="str">
        <f>CLEAN(ARD_SAFE_PROCESSED_20220608[[#This Row],[Column15]])</f>
        <v xml:space="preserve">POS CHIP EMV                                      </v>
      </c>
      <c r="AS1239" t="str">
        <f>CLEAN(ARD_SAFE_PROCESSED_20220608[[#This Row],[Column16]])</f>
        <v xml:space="preserve">               </v>
      </c>
      <c r="AT1239" t="str">
        <f>CLEAN(ARD_SAFE_PROCESSED_20220608[[#This Row],[Column17]])</f>
        <v>750.00</v>
      </c>
      <c r="AU1239" t="str">
        <f>CLEAN(ARD_SAFE_PROCESSED_20220608[[#This Row],[Column18]])</f>
        <v xml:space="preserve">' </v>
      </c>
      <c r="AV1239" t="str">
        <f>CLEAN(ARD_SAFE_PROCESSED_20220608[[#This Row],[Column19]])</f>
        <v xml:space="preserve">MC0837    </v>
      </c>
      <c r="AW1239" t="str">
        <f>CLEAN(ARD_SAFE_PROCESSED_20220608[[#This Row],[Column20]])</f>
        <v>20251012</v>
      </c>
      <c r="AX1239" t="str">
        <f>CLEAN(ARD_SAFE_PROCESSED_20220608[[#This Row],[Column21]])</f>
        <v>60053</v>
      </c>
      <c r="AY1239" t="str">
        <f>LEFT(ARD_SAFE_PROCESSED_20220608[[#This Row],[Column1]],6)</f>
        <v>553661</v>
      </c>
      <c r="AZ1239" t="str">
        <f>RIGHT(ARD_SAFE_PROCESSED_20220608[[#This Row],[Column1]],4)</f>
        <v>6901</v>
      </c>
      <c r="BA1239" s="2">
        <f t="shared" si="117"/>
        <v>45996</v>
      </c>
      <c r="BB1239">
        <f t="shared" si="118"/>
        <v>203.31</v>
      </c>
      <c r="BC1239">
        <f t="shared" si="119"/>
        <v>750</v>
      </c>
      <c r="BD1239">
        <f t="shared" si="120"/>
        <v>1</v>
      </c>
      <c r="BE1239" t="str">
        <f t="shared" si="121"/>
        <v>F:Safe</v>
      </c>
    </row>
    <row r="1240" spans="1:57" hidden="1" x14ac:dyDescent="0.3">
      <c r="A1240" t="s">
        <v>10740</v>
      </c>
      <c r="B1240" t="s">
        <v>10769</v>
      </c>
      <c r="C1240" t="s">
        <v>10765</v>
      </c>
      <c r="D1240" t="s">
        <v>72</v>
      </c>
      <c r="E1240" t="s">
        <v>282</v>
      </c>
      <c r="F1240" t="s">
        <v>28</v>
      </c>
      <c r="G1240" t="s">
        <v>29</v>
      </c>
      <c r="H1240" t="s">
        <v>10766</v>
      </c>
      <c r="I1240" t="s">
        <v>283</v>
      </c>
      <c r="J1240" t="s">
        <v>21</v>
      </c>
      <c r="K1240" t="s">
        <v>10770</v>
      </c>
      <c r="L1240" t="s">
        <v>10771</v>
      </c>
      <c r="M1240" t="s">
        <v>65</v>
      </c>
      <c r="N1240" t="s">
        <v>67</v>
      </c>
      <c r="O1240" t="s">
        <v>73</v>
      </c>
      <c r="P1240" t="s">
        <v>22</v>
      </c>
      <c r="Q1240" t="s">
        <v>131</v>
      </c>
      <c r="R1240" t="s">
        <v>23</v>
      </c>
      <c r="S1240" t="s">
        <v>341</v>
      </c>
      <c r="T1240" t="s">
        <v>282</v>
      </c>
      <c r="U1240" t="s">
        <v>10772</v>
      </c>
      <c r="W1240" t="s">
        <v>3557</v>
      </c>
      <c r="X1240" t="s">
        <v>28</v>
      </c>
      <c r="Y1240" t="e">
        <f>VLOOKUP(W1240,ARD_SAFE_PROCESSED_20220608[[#This Row],[Column11]],1,FALSE)</f>
        <v>#N/A</v>
      </c>
      <c r="AB1240" t="str">
        <f>CONCATENATE(LEFT(ARD_SAFE_PROCESSED_20220608[[#This Row],[Column1]],6),"******",RIGHT(ARD_SAFE_PROCESSED_20220608[[#This Row],[Column1]],4),";",ARD_SAFE_PROCESSED_20220608[[#This Row],[Column11]])</f>
        <v>553661******6901;75301505286004983100499</v>
      </c>
      <c r="AD1240" t="str">
        <f>CLEAN(ARD_SAFE_PROCESSED_20220608[[#This Row],[Column1]])</f>
        <v>5536610088346901</v>
      </c>
      <c r="AE1240" t="str">
        <f>CLEAN(ARD_SAFE_PROCESSED_20220608[[#This Row],[Column2]])</f>
        <v>R09120</v>
      </c>
      <c r="AF1240" t="str">
        <f>CLEAN(ARD_SAFE_PROCESSED_20220608[[#This Row],[Column3]])</f>
        <v>5876517</v>
      </c>
      <c r="AG1240" t="str">
        <f>CLEAN(ARD_SAFE_PROCESSED_20220608[[#This Row],[Column4]])</f>
        <v>PC</v>
      </c>
      <c r="AH1240" t="str">
        <f>CLEAN(ARD_SAFE_PROCESSED_20220608[[#This Row],[Column5]])</f>
        <v>20251012</v>
      </c>
      <c r="AI1240" t="str">
        <f>CLEAN(ARD_SAFE_PROCESSED_20220608[[#This Row],[Column6]])</f>
        <v>604</v>
      </c>
      <c r="AJ1240" t="str">
        <f>CLEAN(ARD_SAFE_PROCESSED_20220608[[#This Row],[Column7]])</f>
        <v>76</v>
      </c>
      <c r="AK1240" t="str">
        <f>CLEAN(ARD_SAFE_PROCESSED_20220608[[#This Row],[Column8]])</f>
        <v xml:space="preserve">IZI*FERRETERIA YOIS           </v>
      </c>
      <c r="AL1240" t="str">
        <f>CLEAN(ARD_SAFE_PROCESSED_20220608[[#This Row],[Column9]])</f>
        <v>20251013</v>
      </c>
      <c r="AM1240" t="str">
        <f>CLEAN(ARD_SAFE_PROCESSED_20220608[[#This Row],[Column10]])</f>
        <v xml:space="preserve">'                       </v>
      </c>
      <c r="AN1240" t="s">
        <v>10770</v>
      </c>
      <c r="AO1240" t="str">
        <f>CLEAN(ARD_SAFE_PROCESSED_20220608[[#This Row],[Column12]])</f>
        <v>168</v>
      </c>
      <c r="AP1240" t="str">
        <f>CLEAN(ARD_SAFE_PROCESSED_20220608[[#This Row],[Column13]])</f>
        <v xml:space="preserve">   </v>
      </c>
      <c r="AQ1240" t="str">
        <f>CLEAN(ARD_SAFE_PROCESSED_20220608[[#This Row],[Column14]])</f>
        <v xml:space="preserve">PS0001    </v>
      </c>
      <c r="AR1240" t="str">
        <f>CLEAN(ARD_SAFE_PROCESSED_20220608[[#This Row],[Column15]])</f>
        <v xml:space="preserve">POS CHIP EMV                                      </v>
      </c>
      <c r="AS1240" t="str">
        <f>CLEAN(ARD_SAFE_PROCESSED_20220608[[#This Row],[Column16]])</f>
        <v xml:space="preserve">               </v>
      </c>
      <c r="AT1240" t="str">
        <f>CLEAN(ARD_SAFE_PROCESSED_20220608[[#This Row],[Column17]])</f>
        <v>750.00</v>
      </c>
      <c r="AU1240" t="str">
        <f>CLEAN(ARD_SAFE_PROCESSED_20220608[[#This Row],[Column18]])</f>
        <v xml:space="preserve">' </v>
      </c>
      <c r="AV1240" t="str">
        <f>CLEAN(ARD_SAFE_PROCESSED_20220608[[#This Row],[Column19]])</f>
        <v xml:space="preserve">MC0837    </v>
      </c>
      <c r="AW1240" t="str">
        <f>CLEAN(ARD_SAFE_PROCESSED_20220608[[#This Row],[Column20]])</f>
        <v>20251012</v>
      </c>
      <c r="AX1240" t="str">
        <f>CLEAN(ARD_SAFE_PROCESSED_20220608[[#This Row],[Column21]])</f>
        <v>60113</v>
      </c>
      <c r="AY1240" t="str">
        <f>LEFT(ARD_SAFE_PROCESSED_20220608[[#This Row],[Column1]],6)</f>
        <v>553661</v>
      </c>
      <c r="AZ1240" t="str">
        <f>RIGHT(ARD_SAFE_PROCESSED_20220608[[#This Row],[Column1]],4)</f>
        <v>6901</v>
      </c>
      <c r="BA1240" s="2">
        <f t="shared" si="117"/>
        <v>45996</v>
      </c>
      <c r="BB1240">
        <f t="shared" si="118"/>
        <v>203.31</v>
      </c>
      <c r="BC1240">
        <f t="shared" si="119"/>
        <v>750</v>
      </c>
      <c r="BD1240">
        <f t="shared" si="120"/>
        <v>1</v>
      </c>
      <c r="BE1240" t="str">
        <f t="shared" si="121"/>
        <v>F:Safe</v>
      </c>
    </row>
    <row r="1241" spans="1:57" hidden="1" x14ac:dyDescent="0.3">
      <c r="A1241" t="s">
        <v>10740</v>
      </c>
      <c r="B1241" t="s">
        <v>10773</v>
      </c>
      <c r="C1241" t="s">
        <v>10765</v>
      </c>
      <c r="D1241" t="s">
        <v>72</v>
      </c>
      <c r="E1241" t="s">
        <v>282</v>
      </c>
      <c r="F1241" t="s">
        <v>28</v>
      </c>
      <c r="G1241" t="s">
        <v>29</v>
      </c>
      <c r="H1241" t="s">
        <v>10766</v>
      </c>
      <c r="I1241" t="s">
        <v>283</v>
      </c>
      <c r="J1241" t="s">
        <v>21</v>
      </c>
      <c r="K1241" t="s">
        <v>10774</v>
      </c>
      <c r="L1241" t="s">
        <v>10775</v>
      </c>
      <c r="M1241" t="s">
        <v>65</v>
      </c>
      <c r="N1241" t="s">
        <v>67</v>
      </c>
      <c r="O1241" t="s">
        <v>73</v>
      </c>
      <c r="P1241" t="s">
        <v>22</v>
      </c>
      <c r="Q1241" t="s">
        <v>131</v>
      </c>
      <c r="R1241" t="s">
        <v>23</v>
      </c>
      <c r="S1241" t="s">
        <v>341</v>
      </c>
      <c r="T1241" t="s">
        <v>282</v>
      </c>
      <c r="U1241" t="s">
        <v>10776</v>
      </c>
      <c r="W1241" t="s">
        <v>4649</v>
      </c>
      <c r="X1241" t="s">
        <v>28</v>
      </c>
      <c r="Y1241" t="e">
        <f>VLOOKUP(W1241,ARD_SAFE_PROCESSED_20220608[[#This Row],[Column11]],1,FALSE)</f>
        <v>#N/A</v>
      </c>
      <c r="AB1241" t="str">
        <f>CONCATENATE(LEFT(ARD_SAFE_PROCESSED_20220608[[#This Row],[Column1]],6),"******",RIGHT(ARD_SAFE_PROCESSED_20220608[[#This Row],[Column1]],4),";",ARD_SAFE_PROCESSED_20220608[[#This Row],[Column11]])</f>
        <v>553661******6901;75301505286004983100507</v>
      </c>
      <c r="AD1241" t="str">
        <f>CLEAN(ARD_SAFE_PROCESSED_20220608[[#This Row],[Column1]])</f>
        <v>5536610088346901</v>
      </c>
      <c r="AE1241" t="str">
        <f>CLEAN(ARD_SAFE_PROCESSED_20220608[[#This Row],[Column2]])</f>
        <v>R09151</v>
      </c>
      <c r="AF1241" t="str">
        <f>CLEAN(ARD_SAFE_PROCESSED_20220608[[#This Row],[Column3]])</f>
        <v>5876517</v>
      </c>
      <c r="AG1241" t="str">
        <f>CLEAN(ARD_SAFE_PROCESSED_20220608[[#This Row],[Column4]])</f>
        <v>PC</v>
      </c>
      <c r="AH1241" t="str">
        <f>CLEAN(ARD_SAFE_PROCESSED_20220608[[#This Row],[Column5]])</f>
        <v>20251012</v>
      </c>
      <c r="AI1241" t="str">
        <f>CLEAN(ARD_SAFE_PROCESSED_20220608[[#This Row],[Column6]])</f>
        <v>604</v>
      </c>
      <c r="AJ1241" t="str">
        <f>CLEAN(ARD_SAFE_PROCESSED_20220608[[#This Row],[Column7]])</f>
        <v>76</v>
      </c>
      <c r="AK1241" t="str">
        <f>CLEAN(ARD_SAFE_PROCESSED_20220608[[#This Row],[Column8]])</f>
        <v xml:space="preserve">IZI*FERRETERIA YOIS           </v>
      </c>
      <c r="AL1241" t="str">
        <f>CLEAN(ARD_SAFE_PROCESSED_20220608[[#This Row],[Column9]])</f>
        <v>20251013</v>
      </c>
      <c r="AM1241" t="str">
        <f>CLEAN(ARD_SAFE_PROCESSED_20220608[[#This Row],[Column10]])</f>
        <v xml:space="preserve">'                       </v>
      </c>
      <c r="AN1241" t="s">
        <v>10774</v>
      </c>
      <c r="AO1241" t="str">
        <f>CLEAN(ARD_SAFE_PROCESSED_20220608[[#This Row],[Column12]])</f>
        <v>170</v>
      </c>
      <c r="AP1241" t="str">
        <f>CLEAN(ARD_SAFE_PROCESSED_20220608[[#This Row],[Column13]])</f>
        <v xml:space="preserve">   </v>
      </c>
      <c r="AQ1241" t="str">
        <f>CLEAN(ARD_SAFE_PROCESSED_20220608[[#This Row],[Column14]])</f>
        <v xml:space="preserve">PS0001    </v>
      </c>
      <c r="AR1241" t="str">
        <f>CLEAN(ARD_SAFE_PROCESSED_20220608[[#This Row],[Column15]])</f>
        <v xml:space="preserve">POS CHIP EMV                                      </v>
      </c>
      <c r="AS1241" t="str">
        <f>CLEAN(ARD_SAFE_PROCESSED_20220608[[#This Row],[Column16]])</f>
        <v xml:space="preserve">               </v>
      </c>
      <c r="AT1241" t="str">
        <f>CLEAN(ARD_SAFE_PROCESSED_20220608[[#This Row],[Column17]])</f>
        <v>750.00</v>
      </c>
      <c r="AU1241" t="str">
        <f>CLEAN(ARD_SAFE_PROCESSED_20220608[[#This Row],[Column18]])</f>
        <v xml:space="preserve">' </v>
      </c>
      <c r="AV1241" t="str">
        <f>CLEAN(ARD_SAFE_PROCESSED_20220608[[#This Row],[Column19]])</f>
        <v xml:space="preserve">MC0837    </v>
      </c>
      <c r="AW1241" t="str">
        <f>CLEAN(ARD_SAFE_PROCESSED_20220608[[#This Row],[Column20]])</f>
        <v>20251012</v>
      </c>
      <c r="AX1241" t="str">
        <f>CLEAN(ARD_SAFE_PROCESSED_20220608[[#This Row],[Column21]])</f>
        <v>60136</v>
      </c>
      <c r="AY1241" t="str">
        <f>LEFT(ARD_SAFE_PROCESSED_20220608[[#This Row],[Column1]],6)</f>
        <v>553661</v>
      </c>
      <c r="AZ1241" t="str">
        <f>RIGHT(ARD_SAFE_PROCESSED_20220608[[#This Row],[Column1]],4)</f>
        <v>6901</v>
      </c>
      <c r="BA1241" s="2">
        <f t="shared" si="117"/>
        <v>45996</v>
      </c>
      <c r="BB1241">
        <f t="shared" si="118"/>
        <v>203.31</v>
      </c>
      <c r="BC1241">
        <f t="shared" si="119"/>
        <v>750</v>
      </c>
      <c r="BD1241">
        <f t="shared" si="120"/>
        <v>1</v>
      </c>
      <c r="BE1241" t="str">
        <f t="shared" si="121"/>
        <v>F:Safe</v>
      </c>
    </row>
    <row r="1242" spans="1:57" hidden="1" x14ac:dyDescent="0.3">
      <c r="A1242" t="s">
        <v>10572</v>
      </c>
      <c r="B1242" t="s">
        <v>10583</v>
      </c>
      <c r="C1242" t="s">
        <v>4557</v>
      </c>
      <c r="D1242" t="s">
        <v>25</v>
      </c>
      <c r="E1242" t="s">
        <v>285</v>
      </c>
      <c r="F1242" t="s">
        <v>28</v>
      </c>
      <c r="G1242" t="s">
        <v>29</v>
      </c>
      <c r="H1242" t="s">
        <v>4558</v>
      </c>
      <c r="I1242" t="s">
        <v>285</v>
      </c>
      <c r="J1242" t="s">
        <v>21</v>
      </c>
      <c r="K1242" t="s">
        <v>10584</v>
      </c>
      <c r="L1242" t="s">
        <v>10585</v>
      </c>
      <c r="M1242" t="s">
        <v>418</v>
      </c>
      <c r="N1242" t="s">
        <v>59</v>
      </c>
      <c r="O1242" t="s">
        <v>27</v>
      </c>
      <c r="P1242" t="s">
        <v>22</v>
      </c>
      <c r="Q1242" t="s">
        <v>10581</v>
      </c>
      <c r="R1242" t="s">
        <v>23</v>
      </c>
      <c r="S1242" t="s">
        <v>24</v>
      </c>
      <c r="T1242" t="s">
        <v>285</v>
      </c>
      <c r="U1242" t="s">
        <v>10586</v>
      </c>
      <c r="W1242" t="s">
        <v>3536</v>
      </c>
      <c r="X1242" t="s">
        <v>28</v>
      </c>
      <c r="Y1242" t="e">
        <f>VLOOKUP(W1242,ARD_SAFE_PROCESSED_20220608[[#This Row],[Column11]],1,FALSE)</f>
        <v>#N/A</v>
      </c>
      <c r="AB1242" t="str">
        <f>CONCATENATE(LEFT(ARD_SAFE_PROCESSED_20220608[[#This Row],[Column1]],6),"******",RIGHT(ARD_SAFE_PROCESSED_20220608[[#This Row],[Column1]],4),";",ARD_SAFE_PROCESSED_20220608[[#This Row],[Column11]])</f>
        <v>542991******5203;75301505287001596300127</v>
      </c>
      <c r="AD1242" t="str">
        <f>CLEAN(ARD_SAFE_PROCESSED_20220608[[#This Row],[Column1]])</f>
        <v>5429910300035203</v>
      </c>
      <c r="AE1242" t="str">
        <f>CLEAN(ARD_SAFE_PROCESSED_20220608[[#This Row],[Column2]])</f>
        <v>876172</v>
      </c>
      <c r="AF1242" t="str">
        <f>CLEAN(ARD_SAFE_PROCESSED_20220608[[#This Row],[Column3]])</f>
        <v>4076113</v>
      </c>
      <c r="AG1242" t="str">
        <f>CLEAN(ARD_SAFE_PROCESSED_20220608[[#This Row],[Column4]])</f>
        <v>EC</v>
      </c>
      <c r="AH1242" t="str">
        <f>CLEAN(ARD_SAFE_PROCESSED_20220608[[#This Row],[Column5]])</f>
        <v>20251014</v>
      </c>
      <c r="AI1242" t="str">
        <f>CLEAN(ARD_SAFE_PROCESSED_20220608[[#This Row],[Column6]])</f>
        <v>604</v>
      </c>
      <c r="AJ1242" t="str">
        <f>CLEAN(ARD_SAFE_PROCESSED_20220608[[#This Row],[Column7]])</f>
        <v>76</v>
      </c>
      <c r="AK1242" t="str">
        <f>CLEAN(ARD_SAFE_PROCESSED_20220608[[#This Row],[Column8]])</f>
        <v xml:space="preserve">VILLA CHICKEN                 </v>
      </c>
      <c r="AL1242" t="str">
        <f>CLEAN(ARD_SAFE_PROCESSED_20220608[[#This Row],[Column9]])</f>
        <v>20251014</v>
      </c>
      <c r="AM1242" t="str">
        <f>CLEAN(ARD_SAFE_PROCESSED_20220608[[#This Row],[Column10]])</f>
        <v xml:space="preserve">'                       </v>
      </c>
      <c r="AN1242" t="s">
        <v>10584</v>
      </c>
      <c r="AO1242" t="str">
        <f>CLEAN(ARD_SAFE_PROCESSED_20220608[[#This Row],[Column12]])</f>
        <v>5016975</v>
      </c>
      <c r="AP1242" t="str">
        <f>CLEAN(ARD_SAFE_PROCESSED_20220608[[#This Row],[Column13]])</f>
        <v>212</v>
      </c>
      <c r="AQ1242" t="str">
        <f>CLEAN(ARD_SAFE_PROCESSED_20220608[[#This Row],[Column14]])</f>
        <v xml:space="preserve">78787878  </v>
      </c>
      <c r="AR1242" t="str">
        <f>CLEAN(ARD_SAFE_PROCESSED_20220608[[#This Row],[Column15]])</f>
        <v xml:space="preserve">E-COMMERCE                                        </v>
      </c>
      <c r="AS1242" t="str">
        <f>CLEAN(ARD_SAFE_PROCESSED_20220608[[#This Row],[Column16]])</f>
        <v xml:space="preserve">               </v>
      </c>
      <c r="AT1242" t="str">
        <f>CLEAN(ARD_SAFE_PROCESSED_20220608[[#This Row],[Column17]])</f>
        <v>111.60</v>
      </c>
      <c r="AU1242" t="str">
        <f>CLEAN(ARD_SAFE_PROCESSED_20220608[[#This Row],[Column18]])</f>
        <v xml:space="preserve">' </v>
      </c>
      <c r="AV1242" t="str">
        <f>CLEAN(ARD_SAFE_PROCESSED_20220608[[#This Row],[Column19]])</f>
        <v xml:space="preserve">          </v>
      </c>
      <c r="AW1242" t="str">
        <f>CLEAN(ARD_SAFE_PROCESSED_20220608[[#This Row],[Column20]])</f>
        <v>20251014</v>
      </c>
      <c r="AX1242" t="str">
        <f>CLEAN(ARD_SAFE_PROCESSED_20220608[[#This Row],[Column21]])</f>
        <v>202700</v>
      </c>
      <c r="AY1242" t="str">
        <f>LEFT(ARD_SAFE_PROCESSED_20220608[[#This Row],[Column1]],6)</f>
        <v>542991</v>
      </c>
      <c r="AZ1242" t="str">
        <f>RIGHT(ARD_SAFE_PROCESSED_20220608[[#This Row],[Column1]],4)</f>
        <v>5203</v>
      </c>
      <c r="BA1242" s="2">
        <f t="shared" si="117"/>
        <v>45996</v>
      </c>
      <c r="BB1242">
        <f t="shared" si="118"/>
        <v>32.549999999999997</v>
      </c>
      <c r="BC1242">
        <f t="shared" si="119"/>
        <v>111.6</v>
      </c>
      <c r="BD1242">
        <f t="shared" si="120"/>
        <v>6</v>
      </c>
      <c r="BE1242" t="str">
        <f t="shared" si="121"/>
        <v>F:Safe</v>
      </c>
    </row>
    <row r="1243" spans="1:57" hidden="1" x14ac:dyDescent="0.3">
      <c r="A1243" t="s">
        <v>10572</v>
      </c>
      <c r="B1243" t="s">
        <v>10573</v>
      </c>
      <c r="C1243" t="s">
        <v>4529</v>
      </c>
      <c r="D1243" t="s">
        <v>25</v>
      </c>
      <c r="E1243" t="s">
        <v>285</v>
      </c>
      <c r="F1243" t="s">
        <v>28</v>
      </c>
      <c r="G1243" t="s">
        <v>29</v>
      </c>
      <c r="H1243" t="s">
        <v>4530</v>
      </c>
      <c r="I1243" t="s">
        <v>285</v>
      </c>
      <c r="J1243" t="s">
        <v>21</v>
      </c>
      <c r="K1243" t="s">
        <v>10574</v>
      </c>
      <c r="L1243" t="s">
        <v>10575</v>
      </c>
      <c r="M1243" t="s">
        <v>418</v>
      </c>
      <c r="N1243" t="s">
        <v>59</v>
      </c>
      <c r="O1243" t="s">
        <v>27</v>
      </c>
      <c r="P1243" t="s">
        <v>22</v>
      </c>
      <c r="Q1243" t="s">
        <v>10576</v>
      </c>
      <c r="R1243" t="s">
        <v>23</v>
      </c>
      <c r="S1243" t="s">
        <v>24</v>
      </c>
      <c r="T1243" t="s">
        <v>285</v>
      </c>
      <c r="U1243" t="s">
        <v>10577</v>
      </c>
      <c r="W1243" t="s">
        <v>3541</v>
      </c>
      <c r="X1243" t="s">
        <v>28</v>
      </c>
      <c r="Y1243" t="e">
        <f>VLOOKUP(W1243,ARD_SAFE_PROCESSED_20220608[[#This Row],[Column11]],1,FALSE)</f>
        <v>#N/A</v>
      </c>
      <c r="AB1243" t="str">
        <f>CONCATENATE(LEFT(ARD_SAFE_PROCESSED_20220608[[#This Row],[Column1]],6),"******",RIGHT(ARD_SAFE_PROCESSED_20220608[[#This Row],[Column1]],4),";",ARD_SAFE_PROCESSED_20220608[[#This Row],[Column11]])</f>
        <v>542991******5203;75301505287001596600047</v>
      </c>
      <c r="AD1243" t="str">
        <f>CLEAN(ARD_SAFE_PROCESSED_20220608[[#This Row],[Column1]])</f>
        <v>5429910300035203</v>
      </c>
      <c r="AE1243" t="str">
        <f>CLEAN(ARD_SAFE_PROCESSED_20220608[[#This Row],[Column2]])</f>
        <v>228909</v>
      </c>
      <c r="AF1243" t="str">
        <f>CLEAN(ARD_SAFE_PROCESSED_20220608[[#This Row],[Column3]])</f>
        <v>4076117</v>
      </c>
      <c r="AG1243" t="str">
        <f>CLEAN(ARD_SAFE_PROCESSED_20220608[[#This Row],[Column4]])</f>
        <v>EC</v>
      </c>
      <c r="AH1243" t="str">
        <f>CLEAN(ARD_SAFE_PROCESSED_20220608[[#This Row],[Column5]])</f>
        <v>20251014</v>
      </c>
      <c r="AI1243" t="str">
        <f>CLEAN(ARD_SAFE_PROCESSED_20220608[[#This Row],[Column6]])</f>
        <v>604</v>
      </c>
      <c r="AJ1243" t="str">
        <f>CLEAN(ARD_SAFE_PROCESSED_20220608[[#This Row],[Column7]])</f>
        <v>76</v>
      </c>
      <c r="AK1243" t="str">
        <f>CLEAN(ARD_SAFE_PROCESSED_20220608[[#This Row],[Column8]])</f>
        <v xml:space="preserve">VILLACHICKEN                  </v>
      </c>
      <c r="AL1243" t="str">
        <f>CLEAN(ARD_SAFE_PROCESSED_20220608[[#This Row],[Column9]])</f>
        <v>20251014</v>
      </c>
      <c r="AM1243" t="str">
        <f>CLEAN(ARD_SAFE_PROCESSED_20220608[[#This Row],[Column10]])</f>
        <v xml:space="preserve">'                       </v>
      </c>
      <c r="AN1243" t="s">
        <v>10574</v>
      </c>
      <c r="AO1243" t="str">
        <f>CLEAN(ARD_SAFE_PROCESSED_20220608[[#This Row],[Column12]])</f>
        <v>5431881</v>
      </c>
      <c r="AP1243" t="str">
        <f>CLEAN(ARD_SAFE_PROCESSED_20220608[[#This Row],[Column13]])</f>
        <v>212</v>
      </c>
      <c r="AQ1243" t="str">
        <f>CLEAN(ARD_SAFE_PROCESSED_20220608[[#This Row],[Column14]])</f>
        <v xml:space="preserve">78787878  </v>
      </c>
      <c r="AR1243" t="str">
        <f>CLEAN(ARD_SAFE_PROCESSED_20220608[[#This Row],[Column15]])</f>
        <v xml:space="preserve">E-COMMERCE                                        </v>
      </c>
      <c r="AS1243" t="str">
        <f>CLEAN(ARD_SAFE_PROCESSED_20220608[[#This Row],[Column16]])</f>
        <v xml:space="preserve">               </v>
      </c>
      <c r="AT1243" t="str">
        <f>CLEAN(ARD_SAFE_PROCESSED_20220608[[#This Row],[Column17]])</f>
        <v>100.70</v>
      </c>
      <c r="AU1243" t="str">
        <f>CLEAN(ARD_SAFE_PROCESSED_20220608[[#This Row],[Column18]])</f>
        <v xml:space="preserve">' </v>
      </c>
      <c r="AV1243" t="str">
        <f>CLEAN(ARD_SAFE_PROCESSED_20220608[[#This Row],[Column19]])</f>
        <v xml:space="preserve">          </v>
      </c>
      <c r="AW1243" t="str">
        <f>CLEAN(ARD_SAFE_PROCESSED_20220608[[#This Row],[Column20]])</f>
        <v>20251014</v>
      </c>
      <c r="AX1243" t="str">
        <f>CLEAN(ARD_SAFE_PROCESSED_20220608[[#This Row],[Column21]])</f>
        <v>200130</v>
      </c>
      <c r="AY1243" t="str">
        <f>LEFT(ARD_SAFE_PROCESSED_20220608[[#This Row],[Column1]],6)</f>
        <v>542991</v>
      </c>
      <c r="AZ1243" t="str">
        <f>RIGHT(ARD_SAFE_PROCESSED_20220608[[#This Row],[Column1]],4)</f>
        <v>5203</v>
      </c>
      <c r="BA1243" s="2">
        <f t="shared" si="117"/>
        <v>45996</v>
      </c>
      <c r="BB1243">
        <f t="shared" si="118"/>
        <v>29.37</v>
      </c>
      <c r="BC1243">
        <f t="shared" si="119"/>
        <v>100.7</v>
      </c>
      <c r="BD1243">
        <f t="shared" si="120"/>
        <v>6</v>
      </c>
      <c r="BE1243" t="str">
        <f t="shared" si="121"/>
        <v>F:Safe</v>
      </c>
    </row>
    <row r="1244" spans="1:57" hidden="1" x14ac:dyDescent="0.3">
      <c r="A1244" t="s">
        <v>10572</v>
      </c>
      <c r="B1244" t="s">
        <v>10578</v>
      </c>
      <c r="C1244" t="s">
        <v>4557</v>
      </c>
      <c r="D1244" t="s">
        <v>25</v>
      </c>
      <c r="E1244" t="s">
        <v>305</v>
      </c>
      <c r="F1244" t="s">
        <v>28</v>
      </c>
      <c r="G1244" t="s">
        <v>29</v>
      </c>
      <c r="H1244" t="s">
        <v>4558</v>
      </c>
      <c r="I1244" t="s">
        <v>305</v>
      </c>
      <c r="J1244" t="s">
        <v>21</v>
      </c>
      <c r="K1244" t="s">
        <v>10579</v>
      </c>
      <c r="L1244" t="s">
        <v>10580</v>
      </c>
      <c r="M1244" t="s">
        <v>418</v>
      </c>
      <c r="N1244" t="s">
        <v>59</v>
      </c>
      <c r="O1244" t="s">
        <v>27</v>
      </c>
      <c r="P1244" t="s">
        <v>22</v>
      </c>
      <c r="Q1244" t="s">
        <v>10581</v>
      </c>
      <c r="R1244" t="s">
        <v>23</v>
      </c>
      <c r="S1244" t="s">
        <v>24</v>
      </c>
      <c r="T1244" t="s">
        <v>305</v>
      </c>
      <c r="U1244" t="s">
        <v>10582</v>
      </c>
      <c r="W1244" t="s">
        <v>2527</v>
      </c>
      <c r="X1244" t="s">
        <v>81</v>
      </c>
      <c r="Y1244" t="e">
        <f>VLOOKUP(W1244,ARD_SAFE_PROCESSED_20220608[[#This Row],[Column11]],1,FALSE)</f>
        <v>#N/A</v>
      </c>
      <c r="AB1244" t="str">
        <f>CONCATENATE(LEFT(ARD_SAFE_PROCESSED_20220608[[#This Row],[Column1]],6),"******",RIGHT(ARD_SAFE_PROCESSED_20220608[[#This Row],[Column1]],4),";",ARD_SAFE_PROCESSED_20220608[[#This Row],[Column11]])</f>
        <v>542991******5203;75301505289003146800091</v>
      </c>
      <c r="AD1244" t="str">
        <f>CLEAN(ARD_SAFE_PROCESSED_20220608[[#This Row],[Column1]])</f>
        <v>5429910300035203</v>
      </c>
      <c r="AE1244" t="str">
        <f>CLEAN(ARD_SAFE_PROCESSED_20220608[[#This Row],[Column2]])</f>
        <v>334503</v>
      </c>
      <c r="AF1244" t="str">
        <f>CLEAN(ARD_SAFE_PROCESSED_20220608[[#This Row],[Column3]])</f>
        <v>4076113</v>
      </c>
      <c r="AG1244" t="str">
        <f>CLEAN(ARD_SAFE_PROCESSED_20220608[[#This Row],[Column4]])</f>
        <v>EC</v>
      </c>
      <c r="AH1244" t="str">
        <f>CLEAN(ARD_SAFE_PROCESSED_20220608[[#This Row],[Column5]])</f>
        <v>20251016</v>
      </c>
      <c r="AI1244" t="str">
        <f>CLEAN(ARD_SAFE_PROCESSED_20220608[[#This Row],[Column6]])</f>
        <v>604</v>
      </c>
      <c r="AJ1244" t="str">
        <f>CLEAN(ARD_SAFE_PROCESSED_20220608[[#This Row],[Column7]])</f>
        <v>76</v>
      </c>
      <c r="AK1244" t="str">
        <f>CLEAN(ARD_SAFE_PROCESSED_20220608[[#This Row],[Column8]])</f>
        <v xml:space="preserve">VILLA CHICKEN                 </v>
      </c>
      <c r="AL1244" t="str">
        <f>CLEAN(ARD_SAFE_PROCESSED_20220608[[#This Row],[Column9]])</f>
        <v>20251016</v>
      </c>
      <c r="AM1244" t="str">
        <f>CLEAN(ARD_SAFE_PROCESSED_20220608[[#This Row],[Column10]])</f>
        <v xml:space="preserve">'                       </v>
      </c>
      <c r="AN1244" t="s">
        <v>10579</v>
      </c>
      <c r="AO1244" t="str">
        <f>CLEAN(ARD_SAFE_PROCESSED_20220608[[#This Row],[Column12]])</f>
        <v>6691672</v>
      </c>
      <c r="AP1244" t="str">
        <f>CLEAN(ARD_SAFE_PROCESSED_20220608[[#This Row],[Column13]])</f>
        <v>212</v>
      </c>
      <c r="AQ1244" t="str">
        <f>CLEAN(ARD_SAFE_PROCESSED_20220608[[#This Row],[Column14]])</f>
        <v xml:space="preserve">78787878  </v>
      </c>
      <c r="AR1244" t="str">
        <f>CLEAN(ARD_SAFE_PROCESSED_20220608[[#This Row],[Column15]])</f>
        <v xml:space="preserve">E-COMMERCE                                        </v>
      </c>
      <c r="AS1244" t="str">
        <f>CLEAN(ARD_SAFE_PROCESSED_20220608[[#This Row],[Column16]])</f>
        <v xml:space="preserve">               </v>
      </c>
      <c r="AT1244" t="str">
        <f>CLEAN(ARD_SAFE_PROCESSED_20220608[[#This Row],[Column17]])</f>
        <v>111.60</v>
      </c>
      <c r="AU1244" t="str">
        <f>CLEAN(ARD_SAFE_PROCESSED_20220608[[#This Row],[Column18]])</f>
        <v xml:space="preserve">' </v>
      </c>
      <c r="AV1244" t="str">
        <f>CLEAN(ARD_SAFE_PROCESSED_20220608[[#This Row],[Column19]])</f>
        <v xml:space="preserve">          </v>
      </c>
      <c r="AW1244" t="str">
        <f>CLEAN(ARD_SAFE_PROCESSED_20220608[[#This Row],[Column20]])</f>
        <v>20251016</v>
      </c>
      <c r="AX1244" t="str">
        <f>CLEAN(ARD_SAFE_PROCESSED_20220608[[#This Row],[Column21]])</f>
        <v>112819</v>
      </c>
      <c r="AY1244" t="str">
        <f>LEFT(ARD_SAFE_PROCESSED_20220608[[#This Row],[Column1]],6)</f>
        <v>542991</v>
      </c>
      <c r="AZ1244" t="str">
        <f>RIGHT(ARD_SAFE_PROCESSED_20220608[[#This Row],[Column1]],4)</f>
        <v>5203</v>
      </c>
      <c r="BA1244" s="2">
        <f t="shared" si="117"/>
        <v>45996</v>
      </c>
      <c r="BB1244">
        <f t="shared" si="118"/>
        <v>32.65</v>
      </c>
      <c r="BC1244">
        <f t="shared" si="119"/>
        <v>111.6</v>
      </c>
      <c r="BD1244">
        <f t="shared" si="120"/>
        <v>6</v>
      </c>
      <c r="BE1244" t="str">
        <f t="shared" si="121"/>
        <v>F:Safe</v>
      </c>
    </row>
    <row r="1245" spans="1:57" hidden="1" x14ac:dyDescent="0.3">
      <c r="A1245" t="s">
        <v>9913</v>
      </c>
      <c r="B1245" t="s">
        <v>9914</v>
      </c>
      <c r="C1245" t="s">
        <v>235</v>
      </c>
      <c r="D1245" t="s">
        <v>25</v>
      </c>
      <c r="E1245" t="s">
        <v>305</v>
      </c>
      <c r="F1245" t="s">
        <v>28</v>
      </c>
      <c r="G1245" t="s">
        <v>29</v>
      </c>
      <c r="H1245" t="s">
        <v>144</v>
      </c>
      <c r="I1245" t="s">
        <v>305</v>
      </c>
      <c r="J1245" t="s">
        <v>21</v>
      </c>
      <c r="K1245" t="s">
        <v>9915</v>
      </c>
      <c r="L1245" t="s">
        <v>9916</v>
      </c>
      <c r="M1245" t="s">
        <v>409</v>
      </c>
      <c r="N1245" t="s">
        <v>26</v>
      </c>
      <c r="O1245" t="s">
        <v>27</v>
      </c>
      <c r="P1245" t="s">
        <v>9917</v>
      </c>
      <c r="Q1245" t="s">
        <v>9918</v>
      </c>
      <c r="R1245" t="s">
        <v>23</v>
      </c>
      <c r="S1245" t="s">
        <v>24</v>
      </c>
      <c r="T1245" t="s">
        <v>305</v>
      </c>
      <c r="U1245" t="s">
        <v>9919</v>
      </c>
      <c r="W1245" t="s">
        <v>4523</v>
      </c>
      <c r="X1245" t="s">
        <v>28</v>
      </c>
      <c r="Y1245" t="e">
        <f>VLOOKUP(W1245,ARD_SAFE_PROCESSED_20220608[[#This Row],[Column11]],1,FALSE)</f>
        <v>#N/A</v>
      </c>
      <c r="AB1245" t="str">
        <f>CONCATENATE(LEFT(ARD_SAFE_PROCESSED_20220608[[#This Row],[Column1]],6),"******",RIGHT(ARD_SAFE_PROCESSED_20220608[[#This Row],[Column1]],4),";",ARD_SAFE_PROCESSED_20220608[[#This Row],[Column11]])</f>
        <v>519348******2368;75301505289006580518384</v>
      </c>
      <c r="AD1245" t="str">
        <f>CLEAN(ARD_SAFE_PROCESSED_20220608[[#This Row],[Column1]])</f>
        <v>5193488425102368</v>
      </c>
      <c r="AE1245" t="str">
        <f>CLEAN(ARD_SAFE_PROCESSED_20220608[[#This Row],[Column2]])</f>
        <v>756312</v>
      </c>
      <c r="AF1245" t="str">
        <f>CLEAN(ARD_SAFE_PROCESSED_20220608[[#This Row],[Column3]])</f>
        <v>4039447</v>
      </c>
      <c r="AG1245" t="str">
        <f>CLEAN(ARD_SAFE_PROCESSED_20220608[[#This Row],[Column4]])</f>
        <v>EC</v>
      </c>
      <c r="AH1245" t="str">
        <f>CLEAN(ARD_SAFE_PROCESSED_20220608[[#This Row],[Column5]])</f>
        <v>20251016</v>
      </c>
      <c r="AI1245" t="str">
        <f>CLEAN(ARD_SAFE_PROCESSED_20220608[[#This Row],[Column6]])</f>
        <v>604</v>
      </c>
      <c r="AJ1245" t="str">
        <f>CLEAN(ARD_SAFE_PROCESSED_20220608[[#This Row],[Column7]])</f>
        <v>76</v>
      </c>
      <c r="AK1245" t="str">
        <f>CLEAN(ARD_SAFE_PROCESSED_20220608[[#This Row],[Column8]])</f>
        <v xml:space="preserve">DLC*RAPPI PERU                </v>
      </c>
      <c r="AL1245" t="str">
        <f>CLEAN(ARD_SAFE_PROCESSED_20220608[[#This Row],[Column9]])</f>
        <v>20251016</v>
      </c>
      <c r="AM1245" t="str">
        <f>CLEAN(ARD_SAFE_PROCESSED_20220608[[#This Row],[Column10]])</f>
        <v xml:space="preserve">'                       </v>
      </c>
      <c r="AN1245" t="s">
        <v>9915</v>
      </c>
      <c r="AO1245" t="str">
        <f>CLEAN(ARD_SAFE_PROCESSED_20220608[[#This Row],[Column12]])</f>
        <v>6471785</v>
      </c>
      <c r="AP1245" t="str">
        <f>CLEAN(ARD_SAFE_PROCESSED_20220608[[#This Row],[Column13]])</f>
        <v>214</v>
      </c>
      <c r="AQ1245" t="str">
        <f>CLEAN(ARD_SAFE_PROCESSED_20220608[[#This Row],[Column14]])</f>
        <v xml:space="preserve">PV000000  </v>
      </c>
      <c r="AR1245" t="str">
        <f>CLEAN(ARD_SAFE_PROCESSED_20220608[[#This Row],[Column15]])</f>
        <v xml:space="preserve">E-COMMERCE                                        </v>
      </c>
      <c r="AS1245" t="str">
        <f>CLEAN(ARD_SAFE_PROCESSED_20220608[[#This Row],[Column16]])</f>
        <v xml:space="preserve">12047948594    </v>
      </c>
      <c r="AT1245" t="str">
        <f>CLEAN(ARD_SAFE_PROCESSED_20220608[[#This Row],[Column17]])</f>
        <v>22.89</v>
      </c>
      <c r="AU1245" t="str">
        <f>CLEAN(ARD_SAFE_PROCESSED_20220608[[#This Row],[Column18]])</f>
        <v xml:space="preserve">' </v>
      </c>
      <c r="AV1245" t="str">
        <f>CLEAN(ARD_SAFE_PROCESSED_20220608[[#This Row],[Column19]])</f>
        <v xml:space="preserve">          </v>
      </c>
      <c r="AW1245" t="str">
        <f>CLEAN(ARD_SAFE_PROCESSED_20220608[[#This Row],[Column20]])</f>
        <v>20251016</v>
      </c>
      <c r="AX1245" t="str">
        <f>CLEAN(ARD_SAFE_PROCESSED_20220608[[#This Row],[Column21]])</f>
        <v>81757</v>
      </c>
      <c r="AY1245" t="str">
        <f>LEFT(ARD_SAFE_PROCESSED_20220608[[#This Row],[Column1]],6)</f>
        <v>519348</v>
      </c>
      <c r="AZ1245" t="str">
        <f>RIGHT(ARD_SAFE_PROCESSED_20220608[[#This Row],[Column1]],4)</f>
        <v>2368</v>
      </c>
      <c r="BA1245" s="2">
        <f t="shared" si="117"/>
        <v>45996</v>
      </c>
      <c r="BB1245">
        <f t="shared" si="118"/>
        <v>6.7</v>
      </c>
      <c r="BC1245">
        <f t="shared" si="119"/>
        <v>22.89</v>
      </c>
      <c r="BD1245">
        <f t="shared" si="120"/>
        <v>6</v>
      </c>
      <c r="BE1245" t="str">
        <f t="shared" si="121"/>
        <v>F:Safe</v>
      </c>
    </row>
    <row r="1246" spans="1:57" hidden="1" x14ac:dyDescent="0.3">
      <c r="A1246" t="s">
        <v>433</v>
      </c>
      <c r="B1246" t="s">
        <v>9032</v>
      </c>
      <c r="C1246" t="s">
        <v>143</v>
      </c>
      <c r="D1246" t="s">
        <v>25</v>
      </c>
      <c r="E1246" t="s">
        <v>313</v>
      </c>
      <c r="F1246" t="s">
        <v>28</v>
      </c>
      <c r="G1246" t="s">
        <v>29</v>
      </c>
      <c r="H1246" t="s">
        <v>144</v>
      </c>
      <c r="I1246" t="s">
        <v>313</v>
      </c>
      <c r="J1246" t="s">
        <v>21</v>
      </c>
      <c r="K1246" t="s">
        <v>9033</v>
      </c>
      <c r="L1246" t="s">
        <v>9034</v>
      </c>
      <c r="M1246" t="s">
        <v>418</v>
      </c>
      <c r="N1246" t="s">
        <v>26</v>
      </c>
      <c r="O1246" t="s">
        <v>27</v>
      </c>
      <c r="P1246" t="s">
        <v>9035</v>
      </c>
      <c r="Q1246" t="s">
        <v>9036</v>
      </c>
      <c r="R1246" t="s">
        <v>23</v>
      </c>
      <c r="S1246" t="s">
        <v>24</v>
      </c>
      <c r="T1246" t="s">
        <v>313</v>
      </c>
      <c r="U1246" t="s">
        <v>9037</v>
      </c>
      <c r="W1246" t="s">
        <v>3514</v>
      </c>
      <c r="X1246" t="s">
        <v>28</v>
      </c>
      <c r="Y1246" t="e">
        <f>VLOOKUP(W1246,ARD_SAFE_PROCESSED_20220608[[#This Row],[Column11]],1,FALSE)</f>
        <v>#N/A</v>
      </c>
      <c r="AB1246" t="str">
        <f>CONCATENATE(LEFT(ARD_SAFE_PROCESSED_20220608[[#This Row],[Column1]],6),"******",RIGHT(ARD_SAFE_PROCESSED_20220608[[#This Row],[Column1]],4),";",ARD_SAFE_PROCESSED_20220608[[#This Row],[Column11]])</f>
        <v>511842******8304;75301505291001350604791</v>
      </c>
      <c r="AD1246" t="str">
        <f>CLEAN(ARD_SAFE_PROCESSED_20220608[[#This Row],[Column1]])</f>
        <v>5118420418188304</v>
      </c>
      <c r="AE1246" t="str">
        <f>CLEAN(ARD_SAFE_PROCESSED_20220608[[#This Row],[Column2]])</f>
        <v>112413</v>
      </c>
      <c r="AF1246" t="str">
        <f>CLEAN(ARD_SAFE_PROCESSED_20220608[[#This Row],[Column3]])</f>
        <v>4038338</v>
      </c>
      <c r="AG1246" t="str">
        <f>CLEAN(ARD_SAFE_PROCESSED_20220608[[#This Row],[Column4]])</f>
        <v>EC</v>
      </c>
      <c r="AH1246" t="str">
        <f>CLEAN(ARD_SAFE_PROCESSED_20220608[[#This Row],[Column5]])</f>
        <v>20251018</v>
      </c>
      <c r="AI1246" t="str">
        <f>CLEAN(ARD_SAFE_PROCESSED_20220608[[#This Row],[Column6]])</f>
        <v>604</v>
      </c>
      <c r="AJ1246" t="str">
        <f>CLEAN(ARD_SAFE_PROCESSED_20220608[[#This Row],[Column7]])</f>
        <v>76</v>
      </c>
      <c r="AK1246" t="str">
        <f>CLEAN(ARD_SAFE_PROCESSED_20220608[[#This Row],[Column8]])</f>
        <v xml:space="preserve">DLC*RAPPI PERU                </v>
      </c>
      <c r="AL1246" t="str">
        <f>CLEAN(ARD_SAFE_PROCESSED_20220608[[#This Row],[Column9]])</f>
        <v>20251018</v>
      </c>
      <c r="AM1246" t="str">
        <f>CLEAN(ARD_SAFE_PROCESSED_20220608[[#This Row],[Column10]])</f>
        <v xml:space="preserve">'                       </v>
      </c>
      <c r="AN1246" t="s">
        <v>9033</v>
      </c>
      <c r="AO1246" t="str">
        <f>CLEAN(ARD_SAFE_PROCESSED_20220608[[#This Row],[Column12]])</f>
        <v>8627660</v>
      </c>
      <c r="AP1246" t="str">
        <f>CLEAN(ARD_SAFE_PROCESSED_20220608[[#This Row],[Column13]])</f>
        <v>212</v>
      </c>
      <c r="AQ1246" t="str">
        <f>CLEAN(ARD_SAFE_PROCESSED_20220608[[#This Row],[Column14]])</f>
        <v xml:space="preserve">PV000000  </v>
      </c>
      <c r="AR1246" t="str">
        <f>CLEAN(ARD_SAFE_PROCESSED_20220608[[#This Row],[Column15]])</f>
        <v xml:space="preserve">E-COMMERCE                                        </v>
      </c>
      <c r="AS1246" t="str">
        <f>CLEAN(ARD_SAFE_PROCESSED_20220608[[#This Row],[Column16]])</f>
        <v xml:space="preserve">12078715024    </v>
      </c>
      <c r="AT1246" t="str">
        <f>CLEAN(ARD_SAFE_PROCESSED_20220608[[#This Row],[Column17]])</f>
        <v>60.34</v>
      </c>
      <c r="AU1246" t="str">
        <f>CLEAN(ARD_SAFE_PROCESSED_20220608[[#This Row],[Column18]])</f>
        <v xml:space="preserve">' </v>
      </c>
      <c r="AV1246" t="str">
        <f>CLEAN(ARD_SAFE_PROCESSED_20220608[[#This Row],[Column19]])</f>
        <v xml:space="preserve">          </v>
      </c>
      <c r="AW1246" t="str">
        <f>CLEAN(ARD_SAFE_PROCESSED_20220608[[#This Row],[Column20]])</f>
        <v>20251018</v>
      </c>
      <c r="AX1246" t="str">
        <f>CLEAN(ARD_SAFE_PROCESSED_20220608[[#This Row],[Column21]])</f>
        <v>181719</v>
      </c>
      <c r="AY1246" t="str">
        <f>LEFT(ARD_SAFE_PROCESSED_20220608[[#This Row],[Column1]],6)</f>
        <v>511842</v>
      </c>
      <c r="AZ1246" t="str">
        <f>RIGHT(ARD_SAFE_PROCESSED_20220608[[#This Row],[Column1]],4)</f>
        <v>8304</v>
      </c>
      <c r="BA1246" s="2">
        <f t="shared" si="117"/>
        <v>45995</v>
      </c>
      <c r="BB1246">
        <f t="shared" si="118"/>
        <v>17.809999999999999</v>
      </c>
      <c r="BC1246">
        <f t="shared" si="119"/>
        <v>60.34</v>
      </c>
      <c r="BD1246">
        <f t="shared" si="120"/>
        <v>6</v>
      </c>
      <c r="BE1246" t="str">
        <f t="shared" si="121"/>
        <v>F:Safe</v>
      </c>
    </row>
    <row r="1247" spans="1:57" hidden="1" x14ac:dyDescent="0.3">
      <c r="A1247" t="s">
        <v>9138</v>
      </c>
      <c r="B1247" t="s">
        <v>9139</v>
      </c>
      <c r="C1247" t="s">
        <v>551</v>
      </c>
      <c r="D1247" t="s">
        <v>25</v>
      </c>
      <c r="E1247" t="s">
        <v>316</v>
      </c>
      <c r="F1247" t="s">
        <v>28</v>
      </c>
      <c r="G1247" t="s">
        <v>29</v>
      </c>
      <c r="H1247" t="s">
        <v>552</v>
      </c>
      <c r="I1247" t="s">
        <v>316</v>
      </c>
      <c r="J1247" t="s">
        <v>21</v>
      </c>
      <c r="K1247" t="s">
        <v>9140</v>
      </c>
      <c r="L1247" t="s">
        <v>9141</v>
      </c>
      <c r="M1247" t="s">
        <v>399</v>
      </c>
      <c r="N1247" t="s">
        <v>26</v>
      </c>
      <c r="O1247" t="s">
        <v>27</v>
      </c>
      <c r="P1247" t="s">
        <v>9142</v>
      </c>
      <c r="Q1247" t="s">
        <v>327</v>
      </c>
      <c r="R1247" t="s">
        <v>23</v>
      </c>
      <c r="S1247" t="s">
        <v>24</v>
      </c>
      <c r="T1247" t="s">
        <v>316</v>
      </c>
      <c r="U1247" t="s">
        <v>9143</v>
      </c>
      <c r="W1247" t="s">
        <v>3552</v>
      </c>
      <c r="X1247" t="s">
        <v>28</v>
      </c>
      <c r="Y1247" t="e">
        <f>VLOOKUP(W1247,ARD_SAFE_PROCESSED_20220608[[#This Row],[Column11]],1,FALSE)</f>
        <v>#N/A</v>
      </c>
      <c r="AB1247" t="str">
        <f>CONCATENATE(LEFT(ARD_SAFE_PROCESSED_20220608[[#This Row],[Column1]],6),"******",RIGHT(ARD_SAFE_PROCESSED_20220608[[#This Row],[Column1]],4),";",ARD_SAFE_PROCESSED_20220608[[#This Row],[Column11]])</f>
        <v>511842******0803;75301505292009966902185</v>
      </c>
      <c r="AD1247" t="str">
        <f>CLEAN(ARD_SAFE_PROCESSED_20220608[[#This Row],[Column1]])</f>
        <v>5118420431140803</v>
      </c>
      <c r="AE1247" t="str">
        <f>CLEAN(ARD_SAFE_PROCESSED_20220608[[#This Row],[Column2]])</f>
        <v>016927</v>
      </c>
      <c r="AF1247" t="str">
        <f>CLEAN(ARD_SAFE_PROCESSED_20220608[[#This Row],[Column3]])</f>
        <v>4074936</v>
      </c>
      <c r="AG1247" t="str">
        <f>CLEAN(ARD_SAFE_PROCESSED_20220608[[#This Row],[Column4]])</f>
        <v>EC</v>
      </c>
      <c r="AH1247" t="str">
        <f>CLEAN(ARD_SAFE_PROCESSED_20220608[[#This Row],[Column5]])</f>
        <v>20251019</v>
      </c>
      <c r="AI1247" t="str">
        <f>CLEAN(ARD_SAFE_PROCESSED_20220608[[#This Row],[Column6]])</f>
        <v>604</v>
      </c>
      <c r="AJ1247" t="str">
        <f>CLEAN(ARD_SAFE_PROCESSED_20220608[[#This Row],[Column7]])</f>
        <v>76</v>
      </c>
      <c r="AK1247" t="str">
        <f>CLEAN(ARD_SAFE_PROCESSED_20220608[[#This Row],[Column8]])</f>
        <v xml:space="preserve">EBN*SPOTIFY                   </v>
      </c>
      <c r="AL1247" t="str">
        <f>CLEAN(ARD_SAFE_PROCESSED_20220608[[#This Row],[Column9]])</f>
        <v>20251019</v>
      </c>
      <c r="AM1247" t="str">
        <f>CLEAN(ARD_SAFE_PROCESSED_20220608[[#This Row],[Column10]])</f>
        <v xml:space="preserve">'                       </v>
      </c>
      <c r="AN1247" t="s">
        <v>9140</v>
      </c>
      <c r="AO1247" t="str">
        <f>CLEAN(ARD_SAFE_PROCESSED_20220608[[#This Row],[Column12]])</f>
        <v>9891090</v>
      </c>
      <c r="AP1247" t="str">
        <f>CLEAN(ARD_SAFE_PROCESSED_20220608[[#This Row],[Column13]])</f>
        <v>210</v>
      </c>
      <c r="AQ1247" t="str">
        <f>CLEAN(ARD_SAFE_PROCESSED_20220608[[#This Row],[Column14]])</f>
        <v xml:space="preserve">PV000000  </v>
      </c>
      <c r="AR1247" t="str">
        <f>CLEAN(ARD_SAFE_PROCESSED_20220608[[#This Row],[Column15]])</f>
        <v xml:space="preserve">E-COMMERCE                                        </v>
      </c>
      <c r="AS1247" t="str">
        <f>CLEAN(ARD_SAFE_PROCESSED_20220608[[#This Row],[Column16]])</f>
        <v xml:space="preserve">133305985338   </v>
      </c>
      <c r="AT1247" t="str">
        <f>CLEAN(ARD_SAFE_PROCESSED_20220608[[#This Row],[Column17]])</f>
        <v>32.90</v>
      </c>
      <c r="AU1247" t="str">
        <f>CLEAN(ARD_SAFE_PROCESSED_20220608[[#This Row],[Column18]])</f>
        <v xml:space="preserve">' </v>
      </c>
      <c r="AV1247" t="str">
        <f>CLEAN(ARD_SAFE_PROCESSED_20220608[[#This Row],[Column19]])</f>
        <v xml:space="preserve">          </v>
      </c>
      <c r="AW1247" t="str">
        <f>CLEAN(ARD_SAFE_PROCESSED_20220608[[#This Row],[Column20]])</f>
        <v>20251019</v>
      </c>
      <c r="AX1247" t="str">
        <f>CLEAN(ARD_SAFE_PROCESSED_20220608[[#This Row],[Column21]])</f>
        <v>90843</v>
      </c>
      <c r="AY1247" t="str">
        <f>LEFT(ARD_SAFE_PROCESSED_20220608[[#This Row],[Column1]],6)</f>
        <v>511842</v>
      </c>
      <c r="AZ1247" t="str">
        <f>RIGHT(ARD_SAFE_PROCESSED_20220608[[#This Row],[Column1]],4)</f>
        <v>0803</v>
      </c>
      <c r="BA1247" s="2">
        <f t="shared" si="117"/>
        <v>45998</v>
      </c>
      <c r="BB1247">
        <f t="shared" si="118"/>
        <v>9.7100000000000009</v>
      </c>
      <c r="BC1247">
        <f t="shared" si="119"/>
        <v>32.9</v>
      </c>
      <c r="BD1247">
        <f t="shared" si="120"/>
        <v>6</v>
      </c>
      <c r="BE1247" t="str">
        <f t="shared" si="121"/>
        <v>F:Safe</v>
      </c>
    </row>
    <row r="1248" spans="1:57" hidden="1" x14ac:dyDescent="0.3">
      <c r="A1248" t="s">
        <v>10684</v>
      </c>
      <c r="B1248" t="s">
        <v>10685</v>
      </c>
      <c r="C1248" t="s">
        <v>87</v>
      </c>
      <c r="D1248" t="s">
        <v>25</v>
      </c>
      <c r="E1248" t="s">
        <v>479</v>
      </c>
      <c r="F1248" t="s">
        <v>28</v>
      </c>
      <c r="G1248" t="s">
        <v>29</v>
      </c>
      <c r="H1248" t="s">
        <v>176</v>
      </c>
      <c r="I1248" t="s">
        <v>479</v>
      </c>
      <c r="J1248" t="s">
        <v>21</v>
      </c>
      <c r="K1248" t="s">
        <v>10686</v>
      </c>
      <c r="L1248" t="s">
        <v>10687</v>
      </c>
      <c r="M1248" t="s">
        <v>409</v>
      </c>
      <c r="N1248" t="s">
        <v>26</v>
      </c>
      <c r="O1248" t="s">
        <v>27</v>
      </c>
      <c r="P1248" t="s">
        <v>10688</v>
      </c>
      <c r="Q1248" t="s">
        <v>83</v>
      </c>
      <c r="R1248" t="s">
        <v>23</v>
      </c>
      <c r="S1248" t="s">
        <v>24</v>
      </c>
      <c r="T1248" t="s">
        <v>479</v>
      </c>
      <c r="U1248" t="s">
        <v>10689</v>
      </c>
      <c r="W1248" t="s">
        <v>3527</v>
      </c>
      <c r="X1248" t="s">
        <v>28</v>
      </c>
      <c r="Y1248" t="e">
        <f>VLOOKUP(W1248,ARD_SAFE_PROCESSED_20220608[[#This Row],[Column11]],1,FALSE)</f>
        <v>#N/A</v>
      </c>
      <c r="AB1248" t="str">
        <f>CONCATENATE(LEFT(ARD_SAFE_PROCESSED_20220608[[#This Row],[Column1]],6),"******",RIGHT(ARD_SAFE_PROCESSED_20220608[[#This Row],[Column1]],4),";",ARD_SAFE_PROCESSED_20220608[[#This Row],[Column11]])</f>
        <v>553650******7254;75301505293005366223742</v>
      </c>
      <c r="AD1248" t="str">
        <f>CLEAN(ARD_SAFE_PROCESSED_20220608[[#This Row],[Column1]])</f>
        <v>5536508428487254</v>
      </c>
      <c r="AE1248" t="str">
        <f>CLEAN(ARD_SAFE_PROCESSED_20220608[[#This Row],[Column2]])</f>
        <v>339050</v>
      </c>
      <c r="AF1248" t="str">
        <f>CLEAN(ARD_SAFE_PROCESSED_20220608[[#This Row],[Column3]])</f>
        <v>4031262</v>
      </c>
      <c r="AG1248" t="str">
        <f>CLEAN(ARD_SAFE_PROCESSED_20220608[[#This Row],[Column4]])</f>
        <v>EC</v>
      </c>
      <c r="AH1248" t="str">
        <f>CLEAN(ARD_SAFE_PROCESSED_20220608[[#This Row],[Column5]])</f>
        <v>20251020</v>
      </c>
      <c r="AI1248" t="str">
        <f>CLEAN(ARD_SAFE_PROCESSED_20220608[[#This Row],[Column6]])</f>
        <v>604</v>
      </c>
      <c r="AJ1248" t="str">
        <f>CLEAN(ARD_SAFE_PROCESSED_20220608[[#This Row],[Column7]])</f>
        <v>76</v>
      </c>
      <c r="AK1248" t="str">
        <f>CLEAN(ARD_SAFE_PROCESSED_20220608[[#This Row],[Column8]])</f>
        <v xml:space="preserve">DLC*RAPPI PRO PERU            </v>
      </c>
      <c r="AL1248" t="str">
        <f>CLEAN(ARD_SAFE_PROCESSED_20220608[[#This Row],[Column9]])</f>
        <v>20251020</v>
      </c>
      <c r="AM1248" t="str">
        <f>CLEAN(ARD_SAFE_PROCESSED_20220608[[#This Row],[Column10]])</f>
        <v xml:space="preserve">'                       </v>
      </c>
      <c r="AN1248" t="s">
        <v>10686</v>
      </c>
      <c r="AO1248" t="str">
        <f>CLEAN(ARD_SAFE_PROCESSED_20220608[[#This Row],[Column12]])</f>
        <v>243349</v>
      </c>
      <c r="AP1248" t="str">
        <f>CLEAN(ARD_SAFE_PROCESSED_20220608[[#This Row],[Column13]])</f>
        <v>214</v>
      </c>
      <c r="AQ1248" t="str">
        <f>CLEAN(ARD_SAFE_PROCESSED_20220608[[#This Row],[Column14]])</f>
        <v xml:space="preserve">PV000000  </v>
      </c>
      <c r="AR1248" t="str">
        <f>CLEAN(ARD_SAFE_PROCESSED_20220608[[#This Row],[Column15]])</f>
        <v xml:space="preserve">E-COMMERCE                                        </v>
      </c>
      <c r="AS1248" t="str">
        <f>CLEAN(ARD_SAFE_PROCESSED_20220608[[#This Row],[Column16]])</f>
        <v xml:space="preserve">12095095100    </v>
      </c>
      <c r="AT1248" t="str">
        <f>CLEAN(ARD_SAFE_PROCESSED_20220608[[#This Row],[Column17]])</f>
        <v>16.90</v>
      </c>
      <c r="AU1248" t="str">
        <f>CLEAN(ARD_SAFE_PROCESSED_20220608[[#This Row],[Column18]])</f>
        <v xml:space="preserve">' </v>
      </c>
      <c r="AV1248" t="str">
        <f>CLEAN(ARD_SAFE_PROCESSED_20220608[[#This Row],[Column19]])</f>
        <v xml:space="preserve">          </v>
      </c>
      <c r="AW1248" t="str">
        <f>CLEAN(ARD_SAFE_PROCESSED_20220608[[#This Row],[Column20]])</f>
        <v>20251020</v>
      </c>
      <c r="AX1248" t="str">
        <f>CLEAN(ARD_SAFE_PROCESSED_20220608[[#This Row],[Column21]])</f>
        <v>73151</v>
      </c>
      <c r="AY1248" t="str">
        <f>LEFT(ARD_SAFE_PROCESSED_20220608[[#This Row],[Column1]],6)</f>
        <v>553650</v>
      </c>
      <c r="AZ1248" t="str">
        <f>RIGHT(ARD_SAFE_PROCESSED_20220608[[#This Row],[Column1]],4)</f>
        <v>7254</v>
      </c>
      <c r="BA1248" s="2">
        <f t="shared" si="117"/>
        <v>45996</v>
      </c>
      <c r="BB1248">
        <f t="shared" si="118"/>
        <v>4.99</v>
      </c>
      <c r="BC1248">
        <f t="shared" si="119"/>
        <v>16.899999999999999</v>
      </c>
      <c r="BD1248">
        <f t="shared" si="120"/>
        <v>6</v>
      </c>
      <c r="BE1248" t="str">
        <f t="shared" si="121"/>
        <v>F:Safe</v>
      </c>
    </row>
    <row r="1249" spans="1:57" hidden="1" x14ac:dyDescent="0.3">
      <c r="A1249" t="s">
        <v>9323</v>
      </c>
      <c r="B1249" t="s">
        <v>9340</v>
      </c>
      <c r="C1249" t="s">
        <v>2501</v>
      </c>
      <c r="D1249" t="s">
        <v>25</v>
      </c>
      <c r="E1249" t="s">
        <v>479</v>
      </c>
      <c r="F1249" t="s">
        <v>28</v>
      </c>
      <c r="G1249" t="s">
        <v>29</v>
      </c>
      <c r="H1249" t="s">
        <v>2502</v>
      </c>
      <c r="I1249" t="s">
        <v>479</v>
      </c>
      <c r="J1249" t="s">
        <v>21</v>
      </c>
      <c r="K1249" t="s">
        <v>9341</v>
      </c>
      <c r="L1249" t="s">
        <v>9342</v>
      </c>
      <c r="M1249" t="s">
        <v>399</v>
      </c>
      <c r="N1249" t="s">
        <v>26</v>
      </c>
      <c r="O1249" t="s">
        <v>27</v>
      </c>
      <c r="P1249" t="s">
        <v>9343</v>
      </c>
      <c r="Q1249" t="s">
        <v>324</v>
      </c>
      <c r="R1249" t="s">
        <v>23</v>
      </c>
      <c r="S1249" t="s">
        <v>24</v>
      </c>
      <c r="T1249" t="s">
        <v>479</v>
      </c>
      <c r="U1249" t="s">
        <v>9344</v>
      </c>
      <c r="W1249" t="s">
        <v>5874</v>
      </c>
      <c r="X1249" t="s">
        <v>28</v>
      </c>
      <c r="Y1249" t="e">
        <f>VLOOKUP(W1249,ARD_SAFE_PROCESSED_20220608[[#This Row],[Column11]],1,FALSE)</f>
        <v>#N/A</v>
      </c>
      <c r="AB1249" t="str">
        <f>CONCATENATE(LEFT(ARD_SAFE_PROCESSED_20220608[[#This Row],[Column1]],6),"******",RIGHT(ARD_SAFE_PROCESSED_20220608[[#This Row],[Column1]],4),";",ARD_SAFE_PROCESSED_20220608[[#This Row],[Column11]])</f>
        <v>511842******6785;75301505293005373663237</v>
      </c>
      <c r="AD1249" t="str">
        <f>CLEAN(ARD_SAFE_PROCESSED_20220608[[#This Row],[Column1]])</f>
        <v>5118420501916785</v>
      </c>
      <c r="AE1249" t="str">
        <f>CLEAN(ARD_SAFE_PROCESSED_20220608[[#This Row],[Column2]])</f>
        <v>210277</v>
      </c>
      <c r="AF1249" t="str">
        <f>CLEAN(ARD_SAFE_PROCESSED_20220608[[#This Row],[Column3]])</f>
        <v>4036704</v>
      </c>
      <c r="AG1249" t="str">
        <f>CLEAN(ARD_SAFE_PROCESSED_20220608[[#This Row],[Column4]])</f>
        <v>EC</v>
      </c>
      <c r="AH1249" t="str">
        <f>CLEAN(ARD_SAFE_PROCESSED_20220608[[#This Row],[Column5]])</f>
        <v>20251020</v>
      </c>
      <c r="AI1249" t="str">
        <f>CLEAN(ARD_SAFE_PROCESSED_20220608[[#This Row],[Column6]])</f>
        <v>604</v>
      </c>
      <c r="AJ1249" t="str">
        <f>CLEAN(ARD_SAFE_PROCESSED_20220608[[#This Row],[Column7]])</f>
        <v>76</v>
      </c>
      <c r="AK1249" t="str">
        <f>CLEAN(ARD_SAFE_PROCESSED_20220608[[#This Row],[Column8]])</f>
        <v xml:space="preserve">PAG*DIDI DRIVE                </v>
      </c>
      <c r="AL1249" t="str">
        <f>CLEAN(ARD_SAFE_PROCESSED_20220608[[#This Row],[Column9]])</f>
        <v>20251020</v>
      </c>
      <c r="AM1249" t="str">
        <f>CLEAN(ARD_SAFE_PROCESSED_20220608[[#This Row],[Column10]])</f>
        <v xml:space="preserve">'                       </v>
      </c>
      <c r="AN1249" t="s">
        <v>9341</v>
      </c>
      <c r="AO1249" t="str">
        <f>CLEAN(ARD_SAFE_PROCESSED_20220608[[#This Row],[Column12]])</f>
        <v>467955</v>
      </c>
      <c r="AP1249" t="str">
        <f>CLEAN(ARD_SAFE_PROCESSED_20220608[[#This Row],[Column13]])</f>
        <v>210</v>
      </c>
      <c r="AQ1249" t="str">
        <f>CLEAN(ARD_SAFE_PROCESSED_20220608[[#This Row],[Column14]])</f>
        <v xml:space="preserve">PV000000  </v>
      </c>
      <c r="AR1249" t="str">
        <f>CLEAN(ARD_SAFE_PROCESSED_20220608[[#This Row],[Column15]])</f>
        <v xml:space="preserve">E-COMMERCE                                        </v>
      </c>
      <c r="AS1249" t="str">
        <f>CLEAN(ARD_SAFE_PROCESSED_20220608[[#This Row],[Column16]])</f>
        <v>342020474805909</v>
      </c>
      <c r="AT1249" t="str">
        <f>CLEAN(ARD_SAFE_PROCESSED_20220608[[#This Row],[Column17]])</f>
        <v>12.70</v>
      </c>
      <c r="AU1249" t="str">
        <f>CLEAN(ARD_SAFE_PROCESSED_20220608[[#This Row],[Column18]])</f>
        <v xml:space="preserve">' </v>
      </c>
      <c r="AV1249" t="str">
        <f>CLEAN(ARD_SAFE_PROCESSED_20220608[[#This Row],[Column19]])</f>
        <v xml:space="preserve">          </v>
      </c>
      <c r="AW1249" t="str">
        <f>CLEAN(ARD_SAFE_PROCESSED_20220608[[#This Row],[Column20]])</f>
        <v>20251020</v>
      </c>
      <c r="AX1249" t="str">
        <f>CLEAN(ARD_SAFE_PROCESSED_20220608[[#This Row],[Column21]])</f>
        <v>154749</v>
      </c>
      <c r="AY1249" t="str">
        <f>LEFT(ARD_SAFE_PROCESSED_20220608[[#This Row],[Column1]],6)</f>
        <v>511842</v>
      </c>
      <c r="AZ1249" t="str">
        <f>RIGHT(ARD_SAFE_PROCESSED_20220608[[#This Row],[Column1]],4)</f>
        <v>6785</v>
      </c>
      <c r="BA1249" s="2">
        <f t="shared" si="117"/>
        <v>45998</v>
      </c>
      <c r="BB1249">
        <f t="shared" si="118"/>
        <v>3.77</v>
      </c>
      <c r="BC1249">
        <f t="shared" si="119"/>
        <v>12.7</v>
      </c>
      <c r="BD1249">
        <f t="shared" si="120"/>
        <v>6</v>
      </c>
      <c r="BE1249" t="str">
        <f t="shared" si="121"/>
        <v>F:Safe</v>
      </c>
    </row>
    <row r="1250" spans="1:57" hidden="1" x14ac:dyDescent="0.3">
      <c r="A1250" t="s">
        <v>9323</v>
      </c>
      <c r="B1250" t="s">
        <v>9351</v>
      </c>
      <c r="C1250" t="s">
        <v>2501</v>
      </c>
      <c r="D1250" t="s">
        <v>25</v>
      </c>
      <c r="E1250" t="s">
        <v>479</v>
      </c>
      <c r="F1250" t="s">
        <v>28</v>
      </c>
      <c r="G1250" t="s">
        <v>29</v>
      </c>
      <c r="H1250" t="s">
        <v>2502</v>
      </c>
      <c r="I1250" t="s">
        <v>479</v>
      </c>
      <c r="J1250" t="s">
        <v>21</v>
      </c>
      <c r="K1250" t="s">
        <v>9352</v>
      </c>
      <c r="L1250" t="s">
        <v>9353</v>
      </c>
      <c r="M1250" t="s">
        <v>399</v>
      </c>
      <c r="N1250" t="s">
        <v>26</v>
      </c>
      <c r="O1250" t="s">
        <v>27</v>
      </c>
      <c r="P1250" t="s">
        <v>9354</v>
      </c>
      <c r="Q1250" t="s">
        <v>9355</v>
      </c>
      <c r="R1250" t="s">
        <v>23</v>
      </c>
      <c r="S1250" t="s">
        <v>24</v>
      </c>
      <c r="T1250" t="s">
        <v>479</v>
      </c>
      <c r="U1250" t="s">
        <v>9356</v>
      </c>
      <c r="W1250" t="s">
        <v>5878</v>
      </c>
      <c r="X1250" t="s">
        <v>28</v>
      </c>
      <c r="Y1250" t="e">
        <f>VLOOKUP(W1250,ARD_SAFE_PROCESSED_20220608[[#This Row],[Column11]],1,FALSE)</f>
        <v>#N/A</v>
      </c>
      <c r="AB1250" t="str">
        <f>CONCATENATE(LEFT(ARD_SAFE_PROCESSED_20220608[[#This Row],[Column1]],6),"******",RIGHT(ARD_SAFE_PROCESSED_20220608[[#This Row],[Column1]],4),";",ARD_SAFE_PROCESSED_20220608[[#This Row],[Column11]])</f>
        <v>511842******6785;75301505293005373666511</v>
      </c>
      <c r="AD1250" t="str">
        <f>CLEAN(ARD_SAFE_PROCESSED_20220608[[#This Row],[Column1]])</f>
        <v>5118420501916785</v>
      </c>
      <c r="AE1250" t="str">
        <f>CLEAN(ARD_SAFE_PROCESSED_20220608[[#This Row],[Column2]])</f>
        <v>223731</v>
      </c>
      <c r="AF1250" t="str">
        <f>CLEAN(ARD_SAFE_PROCESSED_20220608[[#This Row],[Column3]])</f>
        <v>4036704</v>
      </c>
      <c r="AG1250" t="str">
        <f>CLEAN(ARD_SAFE_PROCESSED_20220608[[#This Row],[Column4]])</f>
        <v>EC</v>
      </c>
      <c r="AH1250" t="str">
        <f>CLEAN(ARD_SAFE_PROCESSED_20220608[[#This Row],[Column5]])</f>
        <v>20251020</v>
      </c>
      <c r="AI1250" t="str">
        <f>CLEAN(ARD_SAFE_PROCESSED_20220608[[#This Row],[Column6]])</f>
        <v>604</v>
      </c>
      <c r="AJ1250" t="str">
        <f>CLEAN(ARD_SAFE_PROCESSED_20220608[[#This Row],[Column7]])</f>
        <v>76</v>
      </c>
      <c r="AK1250" t="str">
        <f>CLEAN(ARD_SAFE_PROCESSED_20220608[[#This Row],[Column8]])</f>
        <v xml:space="preserve">PAG*DIDI DRIVE                </v>
      </c>
      <c r="AL1250" t="str">
        <f>CLEAN(ARD_SAFE_PROCESSED_20220608[[#This Row],[Column9]])</f>
        <v>20251020</v>
      </c>
      <c r="AM1250" t="str">
        <f>CLEAN(ARD_SAFE_PROCESSED_20220608[[#This Row],[Column10]])</f>
        <v xml:space="preserve">'                       </v>
      </c>
      <c r="AN1250" t="s">
        <v>9352</v>
      </c>
      <c r="AO1250" t="str">
        <f>CLEAN(ARD_SAFE_PROCESSED_20220608[[#This Row],[Column12]])</f>
        <v>510851</v>
      </c>
      <c r="AP1250" t="str">
        <f>CLEAN(ARD_SAFE_PROCESSED_20220608[[#This Row],[Column13]])</f>
        <v>210</v>
      </c>
      <c r="AQ1250" t="str">
        <f>CLEAN(ARD_SAFE_PROCESSED_20220608[[#This Row],[Column14]])</f>
        <v xml:space="preserve">PV000000  </v>
      </c>
      <c r="AR1250" t="str">
        <f>CLEAN(ARD_SAFE_PROCESSED_20220608[[#This Row],[Column15]])</f>
        <v xml:space="preserve">E-COMMERCE                                        </v>
      </c>
      <c r="AS1250" t="str">
        <f>CLEAN(ARD_SAFE_PROCESSED_20220608[[#This Row],[Column16]])</f>
        <v>342022201504166</v>
      </c>
      <c r="AT1250" t="str">
        <f>CLEAN(ARD_SAFE_PROCESSED_20220608[[#This Row],[Column17]])</f>
        <v>13.30</v>
      </c>
      <c r="AU1250" t="str">
        <f>CLEAN(ARD_SAFE_PROCESSED_20220608[[#This Row],[Column18]])</f>
        <v xml:space="preserve">' </v>
      </c>
      <c r="AV1250" t="str">
        <f>CLEAN(ARD_SAFE_PROCESSED_20220608[[#This Row],[Column19]])</f>
        <v xml:space="preserve">          </v>
      </c>
      <c r="AW1250" t="str">
        <f>CLEAN(ARD_SAFE_PROCESSED_20220608[[#This Row],[Column20]])</f>
        <v>20251020</v>
      </c>
      <c r="AX1250" t="str">
        <f>CLEAN(ARD_SAFE_PROCESSED_20220608[[#This Row],[Column21]])</f>
        <v>172016</v>
      </c>
      <c r="AY1250" t="str">
        <f>LEFT(ARD_SAFE_PROCESSED_20220608[[#This Row],[Column1]],6)</f>
        <v>511842</v>
      </c>
      <c r="AZ1250" t="str">
        <f>RIGHT(ARD_SAFE_PROCESSED_20220608[[#This Row],[Column1]],4)</f>
        <v>6785</v>
      </c>
      <c r="BA1250" s="2">
        <f t="shared" si="117"/>
        <v>45998</v>
      </c>
      <c r="BB1250">
        <f t="shared" si="118"/>
        <v>3.94</v>
      </c>
      <c r="BC1250">
        <f t="shared" si="119"/>
        <v>13.3</v>
      </c>
      <c r="BD1250">
        <f t="shared" si="120"/>
        <v>6</v>
      </c>
      <c r="BE1250" t="str">
        <f t="shared" si="121"/>
        <v>F:Safe</v>
      </c>
    </row>
    <row r="1251" spans="1:57" hidden="1" x14ac:dyDescent="0.3">
      <c r="A1251" t="s">
        <v>9443</v>
      </c>
      <c r="B1251" t="s">
        <v>9478</v>
      </c>
      <c r="C1251" t="s">
        <v>9479</v>
      </c>
      <c r="D1251" t="s">
        <v>64</v>
      </c>
      <c r="E1251" t="s">
        <v>479</v>
      </c>
      <c r="F1251" t="s">
        <v>28</v>
      </c>
      <c r="G1251" t="s">
        <v>29</v>
      </c>
      <c r="H1251" t="s">
        <v>9480</v>
      </c>
      <c r="I1251" t="s">
        <v>479</v>
      </c>
      <c r="J1251" t="s">
        <v>21</v>
      </c>
      <c r="K1251" t="s">
        <v>9481</v>
      </c>
      <c r="L1251" t="s">
        <v>9482</v>
      </c>
      <c r="M1251" t="s">
        <v>65</v>
      </c>
      <c r="N1251" t="s">
        <v>162</v>
      </c>
      <c r="O1251" t="s">
        <v>66</v>
      </c>
      <c r="P1251" t="s">
        <v>22</v>
      </c>
      <c r="Q1251" t="s">
        <v>90</v>
      </c>
      <c r="R1251" t="s">
        <v>23</v>
      </c>
      <c r="S1251" t="s">
        <v>24</v>
      </c>
      <c r="T1251" t="s">
        <v>479</v>
      </c>
      <c r="U1251" t="s">
        <v>9483</v>
      </c>
      <c r="W1251" t="s">
        <v>5870</v>
      </c>
      <c r="X1251" t="s">
        <v>28</v>
      </c>
      <c r="Y1251" t="e">
        <f>VLOOKUP(W1251,ARD_SAFE_PROCESSED_20220608[[#This Row],[Column11]],1,FALSE)</f>
        <v>#N/A</v>
      </c>
      <c r="AB1251" t="str">
        <f>CONCATENATE(LEFT(ARD_SAFE_PROCESSED_20220608[[#This Row],[Column1]],6),"******",RIGHT(ARD_SAFE_PROCESSED_20220608[[#This Row],[Column1]],4),";",ARD_SAFE_PROCESSED_20220608[[#This Row],[Column11]])</f>
        <v>512372******7093;75301505293008474000267</v>
      </c>
      <c r="AD1251" t="str">
        <f>CLEAN(ARD_SAFE_PROCESSED_20220608[[#This Row],[Column1]])</f>
        <v>5123720100147093</v>
      </c>
      <c r="AE1251" t="str">
        <f>CLEAN(ARD_SAFE_PROCESSED_20220608[[#This Row],[Column2]])</f>
        <v>X02111</v>
      </c>
      <c r="AF1251" t="str">
        <f>CLEAN(ARD_SAFE_PROCESSED_20220608[[#This Row],[Column3]])</f>
        <v>1052688</v>
      </c>
      <c r="AG1251" t="str">
        <f>CLEAN(ARD_SAFE_PROCESSED_20220608[[#This Row],[Column4]])</f>
        <v>PL</v>
      </c>
      <c r="AH1251" t="str">
        <f>CLEAN(ARD_SAFE_PROCESSED_20220608[[#This Row],[Column5]])</f>
        <v>20251020</v>
      </c>
      <c r="AI1251" t="str">
        <f>CLEAN(ARD_SAFE_PROCESSED_20220608[[#This Row],[Column6]])</f>
        <v>604</v>
      </c>
      <c r="AJ1251" t="str">
        <f>CLEAN(ARD_SAFE_PROCESSED_20220608[[#This Row],[Column7]])</f>
        <v>76</v>
      </c>
      <c r="AK1251" t="str">
        <f>CLEAN(ARD_SAFE_PROCESSED_20220608[[#This Row],[Column8]])</f>
        <v xml:space="preserve">LIMA EXPRESA PLAZA 1          </v>
      </c>
      <c r="AL1251" t="str">
        <f>CLEAN(ARD_SAFE_PROCESSED_20220608[[#This Row],[Column9]])</f>
        <v>20251020</v>
      </c>
      <c r="AM1251" t="str">
        <f>CLEAN(ARD_SAFE_PROCESSED_20220608[[#This Row],[Column10]])</f>
        <v xml:space="preserve">'                       </v>
      </c>
      <c r="AN1251" t="s">
        <v>9481</v>
      </c>
      <c r="AO1251" t="str">
        <f>CLEAN(ARD_SAFE_PROCESSED_20220608[[#This Row],[Column12]])</f>
        <v>2808</v>
      </c>
      <c r="AP1251" t="str">
        <f>CLEAN(ARD_SAFE_PROCESSED_20220608[[#This Row],[Column13]])</f>
        <v xml:space="preserve">   </v>
      </c>
      <c r="AQ1251" t="str">
        <f>CLEAN(ARD_SAFE_PROCESSED_20220608[[#This Row],[Column14]])</f>
        <v xml:space="preserve">PS0004    </v>
      </c>
      <c r="AR1251" t="str">
        <f>CLEAN(ARD_SAFE_PROCESSED_20220608[[#This Row],[Column15]])</f>
        <v xml:space="preserve">POS CONTACTLESS CHIP                              </v>
      </c>
      <c r="AS1251" t="str">
        <f>CLEAN(ARD_SAFE_PROCESSED_20220608[[#This Row],[Column16]])</f>
        <v xml:space="preserve">               </v>
      </c>
      <c r="AT1251" t="str">
        <f>CLEAN(ARD_SAFE_PROCESSED_20220608[[#This Row],[Column17]])</f>
        <v>6.60</v>
      </c>
      <c r="AU1251" t="str">
        <f>CLEAN(ARD_SAFE_PROCESSED_20220608[[#This Row],[Column18]])</f>
        <v xml:space="preserve">' </v>
      </c>
      <c r="AV1251" t="str">
        <f>CLEAN(ARD_SAFE_PROCESSED_20220608[[#This Row],[Column19]])</f>
        <v xml:space="preserve">          </v>
      </c>
      <c r="AW1251" t="str">
        <f>CLEAN(ARD_SAFE_PROCESSED_20220608[[#This Row],[Column20]])</f>
        <v>20251020</v>
      </c>
      <c r="AX1251" t="str">
        <f>CLEAN(ARD_SAFE_PROCESSED_20220608[[#This Row],[Column21]])</f>
        <v>153112</v>
      </c>
      <c r="AY1251" t="str">
        <f>LEFT(ARD_SAFE_PROCESSED_20220608[[#This Row],[Column1]],6)</f>
        <v>512372</v>
      </c>
      <c r="AZ1251" t="str">
        <f>RIGHT(ARD_SAFE_PROCESSED_20220608[[#This Row],[Column1]],4)</f>
        <v>7093</v>
      </c>
      <c r="BA1251" s="2">
        <f t="shared" si="117"/>
        <v>45995</v>
      </c>
      <c r="BB1251">
        <f t="shared" si="118"/>
        <v>1.79</v>
      </c>
      <c r="BC1251">
        <f t="shared" si="119"/>
        <v>6.6000000000000014</v>
      </c>
      <c r="BD1251">
        <f t="shared" si="120"/>
        <v>6</v>
      </c>
      <c r="BE1251" t="str">
        <f t="shared" si="121"/>
        <v>F:Safe</v>
      </c>
    </row>
    <row r="1252" spans="1:57" hidden="1" x14ac:dyDescent="0.3">
      <c r="A1252" t="s">
        <v>10554</v>
      </c>
      <c r="B1252" t="s">
        <v>10566</v>
      </c>
      <c r="C1252" t="s">
        <v>141</v>
      </c>
      <c r="D1252" t="s">
        <v>25</v>
      </c>
      <c r="E1252" t="s">
        <v>434</v>
      </c>
      <c r="F1252" t="s">
        <v>28</v>
      </c>
      <c r="G1252" t="s">
        <v>29</v>
      </c>
      <c r="H1252" t="s">
        <v>142</v>
      </c>
      <c r="I1252" t="s">
        <v>434</v>
      </c>
      <c r="J1252" t="s">
        <v>21</v>
      </c>
      <c r="K1252" t="s">
        <v>10567</v>
      </c>
      <c r="L1252" t="s">
        <v>10568</v>
      </c>
      <c r="M1252" t="s">
        <v>409</v>
      </c>
      <c r="N1252" t="s">
        <v>26</v>
      </c>
      <c r="O1252" t="s">
        <v>27</v>
      </c>
      <c r="P1252" t="s">
        <v>10569</v>
      </c>
      <c r="Q1252" t="s">
        <v>10570</v>
      </c>
      <c r="R1252" t="s">
        <v>23</v>
      </c>
      <c r="S1252" t="s">
        <v>24</v>
      </c>
      <c r="T1252" t="s">
        <v>434</v>
      </c>
      <c r="U1252" t="s">
        <v>10571</v>
      </c>
      <c r="W1252" t="s">
        <v>4635</v>
      </c>
      <c r="X1252" t="s">
        <v>28</v>
      </c>
      <c r="Y1252" t="e">
        <f>VLOOKUP(W1252,ARD_SAFE_PROCESSED_20220608[[#This Row],[Column11]],1,FALSE)</f>
        <v>#N/A</v>
      </c>
      <c r="AB1252" t="str">
        <f>CONCATENATE(LEFT(ARD_SAFE_PROCESSED_20220608[[#This Row],[Column1]],6),"******",RIGHT(ARD_SAFE_PROCESSED_20220608[[#This Row],[Column1]],4),";",ARD_SAFE_PROCESSED_20220608[[#This Row],[Column11]])</f>
        <v>542418******1643;75301505294005507104404</v>
      </c>
      <c r="AD1252" t="str">
        <f>CLEAN(ARD_SAFE_PROCESSED_20220608[[#This Row],[Column1]])</f>
        <v>5424181493421643</v>
      </c>
      <c r="AE1252" t="str">
        <f>CLEAN(ARD_SAFE_PROCESSED_20220608[[#This Row],[Column2]])</f>
        <v>71671P</v>
      </c>
      <c r="AF1252" t="str">
        <f>CLEAN(ARD_SAFE_PROCESSED_20220608[[#This Row],[Column3]])</f>
        <v>4032676</v>
      </c>
      <c r="AG1252" t="str">
        <f>CLEAN(ARD_SAFE_PROCESSED_20220608[[#This Row],[Column4]])</f>
        <v>EC</v>
      </c>
      <c r="AH1252" t="str">
        <f>CLEAN(ARD_SAFE_PROCESSED_20220608[[#This Row],[Column5]])</f>
        <v>20251021</v>
      </c>
      <c r="AI1252" t="str">
        <f>CLEAN(ARD_SAFE_PROCESSED_20220608[[#This Row],[Column6]])</f>
        <v>604</v>
      </c>
      <c r="AJ1252" t="str">
        <f>CLEAN(ARD_SAFE_PROCESSED_20220608[[#This Row],[Column7]])</f>
        <v>76</v>
      </c>
      <c r="AK1252" t="str">
        <f>CLEAN(ARD_SAFE_PROCESSED_20220608[[#This Row],[Column8]])</f>
        <v xml:space="preserve">MDOPAGO*MERCADO PAGO          </v>
      </c>
      <c r="AL1252" t="str">
        <f>CLEAN(ARD_SAFE_PROCESSED_20220608[[#This Row],[Column9]])</f>
        <v>20251021</v>
      </c>
      <c r="AM1252" t="str">
        <f>CLEAN(ARD_SAFE_PROCESSED_20220608[[#This Row],[Column10]])</f>
        <v xml:space="preserve">'                       </v>
      </c>
      <c r="AN1252" t="s">
        <v>10567</v>
      </c>
      <c r="AO1252" t="str">
        <f>CLEAN(ARD_SAFE_PROCESSED_20220608[[#This Row],[Column12]])</f>
        <v>1677967</v>
      </c>
      <c r="AP1252" t="str">
        <f>CLEAN(ARD_SAFE_PROCESSED_20220608[[#This Row],[Column13]])</f>
        <v>214</v>
      </c>
      <c r="AQ1252" t="str">
        <f>CLEAN(ARD_SAFE_PROCESSED_20220608[[#This Row],[Column14]])</f>
        <v xml:space="preserve">PV000000  </v>
      </c>
      <c r="AR1252" t="str">
        <f>CLEAN(ARD_SAFE_PROCESSED_20220608[[#This Row],[Column15]])</f>
        <v xml:space="preserve">E-COMMERCE                                        </v>
      </c>
      <c r="AS1252" t="str">
        <f>CLEAN(ARD_SAFE_PROCESSED_20220608[[#This Row],[Column16]])</f>
        <v xml:space="preserve">54513061902    </v>
      </c>
      <c r="AT1252" t="str">
        <f>CLEAN(ARD_SAFE_PROCESSED_20220608[[#This Row],[Column17]])</f>
        <v>209.00</v>
      </c>
      <c r="AU1252" t="str">
        <f>CLEAN(ARD_SAFE_PROCESSED_20220608[[#This Row],[Column18]])</f>
        <v xml:space="preserve">' </v>
      </c>
      <c r="AV1252" t="str">
        <f>CLEAN(ARD_SAFE_PROCESSED_20220608[[#This Row],[Column19]])</f>
        <v xml:space="preserve">          </v>
      </c>
      <c r="AW1252" t="str">
        <f>CLEAN(ARD_SAFE_PROCESSED_20220608[[#This Row],[Column20]])</f>
        <v>20251021</v>
      </c>
      <c r="AX1252" t="str">
        <f>CLEAN(ARD_SAFE_PROCESSED_20220608[[#This Row],[Column21]])</f>
        <v>3906</v>
      </c>
      <c r="AY1252" t="str">
        <f>LEFT(ARD_SAFE_PROCESSED_20220608[[#This Row],[Column1]],6)</f>
        <v>542418</v>
      </c>
      <c r="AZ1252" t="str">
        <f>RIGHT(ARD_SAFE_PROCESSED_20220608[[#This Row],[Column1]],4)</f>
        <v>1643</v>
      </c>
      <c r="BA1252" s="2">
        <f t="shared" si="117"/>
        <v>45996</v>
      </c>
      <c r="BB1252">
        <f t="shared" si="118"/>
        <v>56.65</v>
      </c>
      <c r="BC1252">
        <f t="shared" si="119"/>
        <v>209</v>
      </c>
      <c r="BD1252">
        <f t="shared" si="120"/>
        <v>6</v>
      </c>
      <c r="BE1252" t="str">
        <f t="shared" si="121"/>
        <v>F:Safe</v>
      </c>
    </row>
    <row r="1253" spans="1:57" hidden="1" x14ac:dyDescent="0.3">
      <c r="A1253" t="s">
        <v>10690</v>
      </c>
      <c r="B1253" t="s">
        <v>10705</v>
      </c>
      <c r="C1253" t="s">
        <v>10706</v>
      </c>
      <c r="D1253" t="s">
        <v>25</v>
      </c>
      <c r="E1253" t="s">
        <v>397</v>
      </c>
      <c r="F1253" t="s">
        <v>28</v>
      </c>
      <c r="G1253" t="s">
        <v>29</v>
      </c>
      <c r="H1253" t="s">
        <v>10693</v>
      </c>
      <c r="I1253" t="s">
        <v>397</v>
      </c>
      <c r="J1253" t="s">
        <v>21</v>
      </c>
      <c r="K1253" t="s">
        <v>10707</v>
      </c>
      <c r="L1253" t="s">
        <v>10708</v>
      </c>
      <c r="M1253" t="s">
        <v>399</v>
      </c>
      <c r="N1253" t="s">
        <v>26</v>
      </c>
      <c r="O1253" t="s">
        <v>27</v>
      </c>
      <c r="P1253" t="s">
        <v>10709</v>
      </c>
      <c r="Q1253" t="s">
        <v>10703</v>
      </c>
      <c r="R1253" t="s">
        <v>23</v>
      </c>
      <c r="S1253" t="s">
        <v>24</v>
      </c>
      <c r="T1253" t="s">
        <v>397</v>
      </c>
      <c r="U1253" t="s">
        <v>10710</v>
      </c>
      <c r="W1253" t="s">
        <v>2635</v>
      </c>
      <c r="X1253" t="s">
        <v>28</v>
      </c>
      <c r="Y1253" t="e">
        <f>VLOOKUP(W1253,ARD_SAFE_PROCESSED_20220608[[#This Row],[Column11]],1,FALSE)</f>
        <v>#N/A</v>
      </c>
      <c r="AB1253" t="str">
        <f>CONCATENATE(LEFT(ARD_SAFE_PROCESSED_20220608[[#This Row],[Column1]],6),"******",RIGHT(ARD_SAFE_PROCESSED_20220608[[#This Row],[Column1]],4),";",ARD_SAFE_PROCESSED_20220608[[#This Row],[Column11]])</f>
        <v>553650******1499;75301505295005457000353</v>
      </c>
      <c r="AD1253" t="str">
        <f>CLEAN(ARD_SAFE_PROCESSED_20220608[[#This Row],[Column1]])</f>
        <v>5536508439191499</v>
      </c>
      <c r="AE1253" t="str">
        <f>CLEAN(ARD_SAFE_PROCESSED_20220608[[#This Row],[Column2]])</f>
        <v>711738</v>
      </c>
      <c r="AF1253" t="str">
        <f>CLEAN(ARD_SAFE_PROCESSED_20220608[[#This Row],[Column3]])</f>
        <v>4039334</v>
      </c>
      <c r="AG1253" t="str">
        <f>CLEAN(ARD_SAFE_PROCESSED_20220608[[#This Row],[Column4]])</f>
        <v>EC</v>
      </c>
      <c r="AH1253" t="str">
        <f>CLEAN(ARD_SAFE_PROCESSED_20220608[[#This Row],[Column5]])</f>
        <v>20251022</v>
      </c>
      <c r="AI1253" t="str">
        <f>CLEAN(ARD_SAFE_PROCESSED_20220608[[#This Row],[Column6]])</f>
        <v>604</v>
      </c>
      <c r="AJ1253" t="str">
        <f>CLEAN(ARD_SAFE_PROCESSED_20220608[[#This Row],[Column7]])</f>
        <v>76</v>
      </c>
      <c r="AK1253" t="str">
        <f>CLEAN(ARD_SAFE_PROCESSED_20220608[[#This Row],[Column8]])</f>
        <v xml:space="preserve">DLC*OPEN ENGLISH              </v>
      </c>
      <c r="AL1253" t="str">
        <f>CLEAN(ARD_SAFE_PROCESSED_20220608[[#This Row],[Column9]])</f>
        <v>20251022</v>
      </c>
      <c r="AM1253" t="str">
        <f>CLEAN(ARD_SAFE_PROCESSED_20220608[[#This Row],[Column10]])</f>
        <v xml:space="preserve">'                       </v>
      </c>
      <c r="AN1253" t="s">
        <v>10707</v>
      </c>
      <c r="AO1253" t="str">
        <f>CLEAN(ARD_SAFE_PROCESSED_20220608[[#This Row],[Column12]])</f>
        <v>2151216</v>
      </c>
      <c r="AP1253" t="str">
        <f>CLEAN(ARD_SAFE_PROCESSED_20220608[[#This Row],[Column13]])</f>
        <v>210</v>
      </c>
      <c r="AQ1253" t="str">
        <f>CLEAN(ARD_SAFE_PROCESSED_20220608[[#This Row],[Column14]])</f>
        <v xml:space="preserve">PV000000  </v>
      </c>
      <c r="AR1253" t="str">
        <f>CLEAN(ARD_SAFE_PROCESSED_20220608[[#This Row],[Column15]])</f>
        <v xml:space="preserve">E-COMMERCE                                        </v>
      </c>
      <c r="AS1253" t="str">
        <f>CLEAN(ARD_SAFE_PROCESSED_20220608[[#This Row],[Column16]])</f>
        <v xml:space="preserve">12117617317    </v>
      </c>
      <c r="AT1253" t="str">
        <f>CLEAN(ARD_SAFE_PROCESSED_20220608[[#This Row],[Column17]])</f>
        <v>472.00</v>
      </c>
      <c r="AU1253" t="str">
        <f>CLEAN(ARD_SAFE_PROCESSED_20220608[[#This Row],[Column18]])</f>
        <v xml:space="preserve">' </v>
      </c>
      <c r="AV1253" t="str">
        <f>CLEAN(ARD_SAFE_PROCESSED_20220608[[#This Row],[Column19]])</f>
        <v xml:space="preserve">          </v>
      </c>
      <c r="AW1253" t="str">
        <f>CLEAN(ARD_SAFE_PROCESSED_20220608[[#This Row],[Column20]])</f>
        <v>20251022</v>
      </c>
      <c r="AX1253" t="str">
        <f>CLEAN(ARD_SAFE_PROCESSED_20220608[[#This Row],[Column21]])</f>
        <v>61114</v>
      </c>
      <c r="AY1253" t="str">
        <f>LEFT(ARD_SAFE_PROCESSED_20220608[[#This Row],[Column1]],6)</f>
        <v>553650</v>
      </c>
      <c r="AZ1253" t="str">
        <f>RIGHT(ARD_SAFE_PROCESSED_20220608[[#This Row],[Column1]],4)</f>
        <v>1499</v>
      </c>
      <c r="BA1253" s="2">
        <f t="shared" si="117"/>
        <v>45996</v>
      </c>
      <c r="BB1253">
        <f t="shared" si="118"/>
        <v>139.62</v>
      </c>
      <c r="BC1253">
        <f t="shared" si="119"/>
        <v>472</v>
      </c>
      <c r="BD1253">
        <f t="shared" si="120"/>
        <v>6</v>
      </c>
      <c r="BE1253" t="str">
        <f t="shared" si="121"/>
        <v>F:Safe</v>
      </c>
    </row>
    <row r="1254" spans="1:57" hidden="1" x14ac:dyDescent="0.3">
      <c r="A1254" t="s">
        <v>8925</v>
      </c>
      <c r="B1254" t="s">
        <v>8935</v>
      </c>
      <c r="C1254" t="s">
        <v>8927</v>
      </c>
      <c r="D1254" t="s">
        <v>64</v>
      </c>
      <c r="E1254" t="s">
        <v>410</v>
      </c>
      <c r="F1254" t="s">
        <v>28</v>
      </c>
      <c r="G1254" t="s">
        <v>29</v>
      </c>
      <c r="H1254" t="s">
        <v>8928</v>
      </c>
      <c r="I1254" t="s">
        <v>410</v>
      </c>
      <c r="J1254" t="s">
        <v>21</v>
      </c>
      <c r="K1254" t="s">
        <v>8936</v>
      </c>
      <c r="L1254" t="s">
        <v>8937</v>
      </c>
      <c r="M1254" t="s">
        <v>65</v>
      </c>
      <c r="N1254" t="s">
        <v>162</v>
      </c>
      <c r="O1254" t="s">
        <v>66</v>
      </c>
      <c r="P1254" t="s">
        <v>22</v>
      </c>
      <c r="Q1254" t="s">
        <v>244</v>
      </c>
      <c r="R1254" t="s">
        <v>23</v>
      </c>
      <c r="S1254" t="s">
        <v>24</v>
      </c>
      <c r="T1254" t="s">
        <v>410</v>
      </c>
      <c r="U1254" t="s">
        <v>8938</v>
      </c>
      <c r="W1254" t="s">
        <v>2639</v>
      </c>
      <c r="X1254" t="s">
        <v>28</v>
      </c>
      <c r="Y1254" t="e">
        <f>VLOOKUP(W1254,ARD_SAFE_PROCESSED_20220608[[#This Row],[Column11]],1,FALSE)</f>
        <v>#N/A</v>
      </c>
      <c r="AB1254" t="str">
        <f>CONCATENATE(LEFT(ARD_SAFE_PROCESSED_20220608[[#This Row],[Column1]],6),"******",RIGHT(ARD_SAFE_PROCESSED_20220608[[#This Row],[Column1]],4),";",ARD_SAFE_PROCESSED_20220608[[#This Row],[Column11]])</f>
        <v>511842******0458;75301505296000339000522</v>
      </c>
      <c r="AD1254" t="str">
        <f>CLEAN(ARD_SAFE_PROCESSED_20220608[[#This Row],[Column1]])</f>
        <v>5118420414700458</v>
      </c>
      <c r="AE1254" t="str">
        <f>CLEAN(ARD_SAFE_PROCESSED_20220608[[#This Row],[Column2]])</f>
        <v>091217</v>
      </c>
      <c r="AF1254" t="str">
        <f>CLEAN(ARD_SAFE_PROCESSED_20220608[[#This Row],[Column3]])</f>
        <v>1767038</v>
      </c>
      <c r="AG1254" t="str">
        <f>CLEAN(ARD_SAFE_PROCESSED_20220608[[#This Row],[Column4]])</f>
        <v>PL</v>
      </c>
      <c r="AH1254" t="str">
        <f>CLEAN(ARD_SAFE_PROCESSED_20220608[[#This Row],[Column5]])</f>
        <v>20251023</v>
      </c>
      <c r="AI1254" t="str">
        <f>CLEAN(ARD_SAFE_PROCESSED_20220608[[#This Row],[Column6]])</f>
        <v>604</v>
      </c>
      <c r="AJ1254" t="str">
        <f>CLEAN(ARD_SAFE_PROCESSED_20220608[[#This Row],[Column7]])</f>
        <v>76</v>
      </c>
      <c r="AK1254" t="str">
        <f>CLEAN(ARD_SAFE_PROCESSED_20220608[[#This Row],[Column8]])</f>
        <v xml:space="preserve">MARKET ESPINAR                </v>
      </c>
      <c r="AL1254" t="str">
        <f>CLEAN(ARD_SAFE_PROCESSED_20220608[[#This Row],[Column9]])</f>
        <v>20251023</v>
      </c>
      <c r="AM1254" t="str">
        <f>CLEAN(ARD_SAFE_PROCESSED_20220608[[#This Row],[Column10]])</f>
        <v xml:space="preserve">'                       </v>
      </c>
      <c r="AN1254" t="s">
        <v>8936</v>
      </c>
      <c r="AO1254" t="str">
        <f>CLEAN(ARD_SAFE_PROCESSED_20220608[[#This Row],[Column12]])</f>
        <v>9526</v>
      </c>
      <c r="AP1254" t="str">
        <f>CLEAN(ARD_SAFE_PROCESSED_20220608[[#This Row],[Column13]])</f>
        <v xml:space="preserve">   </v>
      </c>
      <c r="AQ1254" t="str">
        <f>CLEAN(ARD_SAFE_PROCESSED_20220608[[#This Row],[Column14]])</f>
        <v xml:space="preserve">PS0004    </v>
      </c>
      <c r="AR1254" t="str">
        <f>CLEAN(ARD_SAFE_PROCESSED_20220608[[#This Row],[Column15]])</f>
        <v xml:space="preserve">POS CONTACTLESS CHIP                              </v>
      </c>
      <c r="AS1254" t="str">
        <f>CLEAN(ARD_SAFE_PROCESSED_20220608[[#This Row],[Column16]])</f>
        <v xml:space="preserve">               </v>
      </c>
      <c r="AT1254" t="str">
        <f>CLEAN(ARD_SAFE_PROCESSED_20220608[[#This Row],[Column17]])</f>
        <v>33.00</v>
      </c>
      <c r="AU1254" t="str">
        <f>CLEAN(ARD_SAFE_PROCESSED_20220608[[#This Row],[Column18]])</f>
        <v xml:space="preserve">' </v>
      </c>
      <c r="AV1254" t="str">
        <f>CLEAN(ARD_SAFE_PROCESSED_20220608[[#This Row],[Column19]])</f>
        <v xml:space="preserve">          </v>
      </c>
      <c r="AW1254" t="str">
        <f>CLEAN(ARD_SAFE_PROCESSED_20220608[[#This Row],[Column20]])</f>
        <v>20251023</v>
      </c>
      <c r="AX1254" t="str">
        <f>CLEAN(ARD_SAFE_PROCESSED_20220608[[#This Row],[Column21]])</f>
        <v>181354</v>
      </c>
      <c r="AY1254" t="str">
        <f>LEFT(ARD_SAFE_PROCESSED_20220608[[#This Row],[Column1]],6)</f>
        <v>511842</v>
      </c>
      <c r="AZ1254" t="str">
        <f>RIGHT(ARD_SAFE_PROCESSED_20220608[[#This Row],[Column1]],4)</f>
        <v>0458</v>
      </c>
      <c r="BA1254" s="2">
        <f t="shared" si="117"/>
        <v>45998</v>
      </c>
      <c r="BB1254">
        <f t="shared" si="118"/>
        <v>8.9500000000000011</v>
      </c>
      <c r="BC1254">
        <f t="shared" si="119"/>
        <v>33</v>
      </c>
      <c r="BD1254">
        <f t="shared" si="120"/>
        <v>6</v>
      </c>
      <c r="BE1254" t="str">
        <f t="shared" si="121"/>
        <v>F:Safe</v>
      </c>
    </row>
    <row r="1255" spans="1:57" hidden="1" x14ac:dyDescent="0.3">
      <c r="A1255" t="s">
        <v>10554</v>
      </c>
      <c r="B1255" t="s">
        <v>10555</v>
      </c>
      <c r="C1255" t="s">
        <v>141</v>
      </c>
      <c r="D1255" t="s">
        <v>25</v>
      </c>
      <c r="E1255" t="s">
        <v>397</v>
      </c>
      <c r="F1255" t="s">
        <v>28</v>
      </c>
      <c r="G1255" t="s">
        <v>29</v>
      </c>
      <c r="H1255" t="s">
        <v>142</v>
      </c>
      <c r="I1255" t="s">
        <v>410</v>
      </c>
      <c r="J1255" t="s">
        <v>21</v>
      </c>
      <c r="K1255" t="s">
        <v>10556</v>
      </c>
      <c r="L1255" t="s">
        <v>10557</v>
      </c>
      <c r="M1255" t="s">
        <v>409</v>
      </c>
      <c r="N1255" t="s">
        <v>26</v>
      </c>
      <c r="O1255" t="s">
        <v>27</v>
      </c>
      <c r="P1255" t="s">
        <v>10558</v>
      </c>
      <c r="Q1255" t="s">
        <v>10559</v>
      </c>
      <c r="R1255" t="s">
        <v>23</v>
      </c>
      <c r="S1255" t="s">
        <v>24</v>
      </c>
      <c r="T1255" t="s">
        <v>397</v>
      </c>
      <c r="U1255" t="s">
        <v>10560</v>
      </c>
      <c r="W1255" t="s">
        <v>2643</v>
      </c>
      <c r="X1255" t="s">
        <v>28</v>
      </c>
      <c r="Y1255" t="e">
        <f>VLOOKUP(W1255,ARD_SAFE_PROCESSED_20220608[[#This Row],[Column11]],1,FALSE)</f>
        <v>#N/A</v>
      </c>
      <c r="AB1255" t="str">
        <f>CONCATENATE(LEFT(ARD_SAFE_PROCESSED_20220608[[#This Row],[Column1]],6),"******",RIGHT(ARD_SAFE_PROCESSED_20220608[[#This Row],[Column1]],4),";",ARD_SAFE_PROCESSED_20220608[[#This Row],[Column11]])</f>
        <v>542418******1643;75301505296006375906217</v>
      </c>
      <c r="AD1255" t="str">
        <f>CLEAN(ARD_SAFE_PROCESSED_20220608[[#This Row],[Column1]])</f>
        <v>5424181493421643</v>
      </c>
      <c r="AE1255" t="str">
        <f>CLEAN(ARD_SAFE_PROCESSED_20220608[[#This Row],[Column2]])</f>
        <v>22507P</v>
      </c>
      <c r="AF1255" t="str">
        <f>CLEAN(ARD_SAFE_PROCESSED_20220608[[#This Row],[Column3]])</f>
        <v>4032676</v>
      </c>
      <c r="AG1255" t="str">
        <f>CLEAN(ARD_SAFE_PROCESSED_20220608[[#This Row],[Column4]])</f>
        <v>EC</v>
      </c>
      <c r="AH1255" t="str">
        <f>CLEAN(ARD_SAFE_PROCESSED_20220608[[#This Row],[Column5]])</f>
        <v>20251022</v>
      </c>
      <c r="AI1255" t="str">
        <f>CLEAN(ARD_SAFE_PROCESSED_20220608[[#This Row],[Column6]])</f>
        <v>604</v>
      </c>
      <c r="AJ1255" t="str">
        <f>CLEAN(ARD_SAFE_PROCESSED_20220608[[#This Row],[Column7]])</f>
        <v>76</v>
      </c>
      <c r="AK1255" t="str">
        <f>CLEAN(ARD_SAFE_PROCESSED_20220608[[#This Row],[Column8]])</f>
        <v xml:space="preserve">MDOPAGO*MERCADO PAGO          </v>
      </c>
      <c r="AL1255" t="str">
        <f>CLEAN(ARD_SAFE_PROCESSED_20220608[[#This Row],[Column9]])</f>
        <v>20251023</v>
      </c>
      <c r="AM1255" t="str">
        <f>CLEAN(ARD_SAFE_PROCESSED_20220608[[#This Row],[Column10]])</f>
        <v xml:space="preserve">'                       </v>
      </c>
      <c r="AN1255" t="s">
        <v>10556</v>
      </c>
      <c r="AO1255" t="str">
        <f>CLEAN(ARD_SAFE_PROCESSED_20220608[[#This Row],[Column12]])</f>
        <v>2593426</v>
      </c>
      <c r="AP1255" t="str">
        <f>CLEAN(ARD_SAFE_PROCESSED_20220608[[#This Row],[Column13]])</f>
        <v>214</v>
      </c>
      <c r="AQ1255" t="str">
        <f>CLEAN(ARD_SAFE_PROCESSED_20220608[[#This Row],[Column14]])</f>
        <v xml:space="preserve">PV000000  </v>
      </c>
      <c r="AR1255" t="str">
        <f>CLEAN(ARD_SAFE_PROCESSED_20220608[[#This Row],[Column15]])</f>
        <v xml:space="preserve">E-COMMERCE                                        </v>
      </c>
      <c r="AS1255" t="str">
        <f>CLEAN(ARD_SAFE_PROCESSED_20220608[[#This Row],[Column16]])</f>
        <v xml:space="preserve">54555117136    </v>
      </c>
      <c r="AT1255" t="str">
        <f>CLEAN(ARD_SAFE_PROCESSED_20220608[[#This Row],[Column17]])</f>
        <v>91.80</v>
      </c>
      <c r="AU1255" t="str">
        <f>CLEAN(ARD_SAFE_PROCESSED_20220608[[#This Row],[Column18]])</f>
        <v xml:space="preserve">' </v>
      </c>
      <c r="AV1255" t="str">
        <f>CLEAN(ARD_SAFE_PROCESSED_20220608[[#This Row],[Column19]])</f>
        <v xml:space="preserve">          </v>
      </c>
      <c r="AW1255" t="str">
        <f>CLEAN(ARD_SAFE_PROCESSED_20220608[[#This Row],[Column20]])</f>
        <v>20251022</v>
      </c>
      <c r="AX1255" t="str">
        <f>CLEAN(ARD_SAFE_PROCESSED_20220608[[#This Row],[Column21]])</f>
        <v>235836</v>
      </c>
      <c r="AY1255" t="str">
        <f>LEFT(ARD_SAFE_PROCESSED_20220608[[#This Row],[Column1]],6)</f>
        <v>542418</v>
      </c>
      <c r="AZ1255" t="str">
        <f>RIGHT(ARD_SAFE_PROCESSED_20220608[[#This Row],[Column1]],4)</f>
        <v>1643</v>
      </c>
      <c r="BA1255" s="2">
        <f t="shared" si="117"/>
        <v>45996</v>
      </c>
      <c r="BB1255">
        <f t="shared" si="118"/>
        <v>24.88</v>
      </c>
      <c r="BC1255">
        <f t="shared" si="119"/>
        <v>91.8</v>
      </c>
      <c r="BD1255">
        <f t="shared" si="120"/>
        <v>6</v>
      </c>
      <c r="BE1255" t="str">
        <f t="shared" si="121"/>
        <v>F:Safe</v>
      </c>
    </row>
    <row r="1256" spans="1:57" hidden="1" x14ac:dyDescent="0.3">
      <c r="A1256" t="s">
        <v>9976</v>
      </c>
      <c r="B1256" t="s">
        <v>9994</v>
      </c>
      <c r="C1256" t="s">
        <v>496</v>
      </c>
      <c r="D1256" t="s">
        <v>25</v>
      </c>
      <c r="E1256" t="s">
        <v>410</v>
      </c>
      <c r="F1256" t="s">
        <v>28</v>
      </c>
      <c r="G1256" t="s">
        <v>29</v>
      </c>
      <c r="H1256" t="s">
        <v>466</v>
      </c>
      <c r="I1256" t="s">
        <v>410</v>
      </c>
      <c r="J1256" t="s">
        <v>21</v>
      </c>
      <c r="K1256" t="s">
        <v>9995</v>
      </c>
      <c r="L1256" t="s">
        <v>9996</v>
      </c>
      <c r="M1256" t="s">
        <v>409</v>
      </c>
      <c r="N1256" t="s">
        <v>26</v>
      </c>
      <c r="O1256" t="s">
        <v>27</v>
      </c>
      <c r="P1256" t="s">
        <v>9997</v>
      </c>
      <c r="Q1256" t="s">
        <v>9998</v>
      </c>
      <c r="R1256" t="s">
        <v>23</v>
      </c>
      <c r="S1256" t="s">
        <v>24</v>
      </c>
      <c r="T1256" t="s">
        <v>410</v>
      </c>
      <c r="U1256" t="s">
        <v>9999</v>
      </c>
      <c r="W1256" t="s">
        <v>2533</v>
      </c>
      <c r="X1256" t="s">
        <v>81</v>
      </c>
      <c r="Y1256" t="e">
        <f>VLOOKUP(W1256,ARD_SAFE_PROCESSED_20220608[[#This Row],[Column11]],1,FALSE)</f>
        <v>#N/A</v>
      </c>
      <c r="AB1256" t="str">
        <f>CONCATENATE(LEFT(ARD_SAFE_PROCESSED_20220608[[#This Row],[Column1]],6),"******",RIGHT(ARD_SAFE_PROCESSED_20220608[[#This Row],[Column1]],4),";",ARD_SAFE_PROCESSED_20220608[[#This Row],[Column11]])</f>
        <v>524601******8002;75301505296006385806183</v>
      </c>
      <c r="AD1256" t="str">
        <f>CLEAN(ARD_SAFE_PROCESSED_20220608[[#This Row],[Column1]])</f>
        <v>5246019000048002</v>
      </c>
      <c r="AE1256" t="str">
        <f>CLEAN(ARD_SAFE_PROCESSED_20220608[[#This Row],[Column2]])</f>
        <v>T05391</v>
      </c>
      <c r="AF1256" t="str">
        <f>CLEAN(ARD_SAFE_PROCESSED_20220608[[#This Row],[Column3]])</f>
        <v>4040138</v>
      </c>
      <c r="AG1256" t="str">
        <f>CLEAN(ARD_SAFE_PROCESSED_20220608[[#This Row],[Column4]])</f>
        <v>EC</v>
      </c>
      <c r="AH1256" t="str">
        <f>CLEAN(ARD_SAFE_PROCESSED_20220608[[#This Row],[Column5]])</f>
        <v>20251023</v>
      </c>
      <c r="AI1256" t="str">
        <f>CLEAN(ARD_SAFE_PROCESSED_20220608[[#This Row],[Column6]])</f>
        <v>604</v>
      </c>
      <c r="AJ1256" t="str">
        <f>CLEAN(ARD_SAFE_PROCESSED_20220608[[#This Row],[Column7]])</f>
        <v>76</v>
      </c>
      <c r="AK1256" t="str">
        <f>CLEAN(ARD_SAFE_PROCESSED_20220608[[#This Row],[Column8]])</f>
        <v xml:space="preserve">EBN*TEMU.COM                  </v>
      </c>
      <c r="AL1256" t="str">
        <f>CLEAN(ARD_SAFE_PROCESSED_20220608[[#This Row],[Column9]])</f>
        <v>20251023</v>
      </c>
      <c r="AM1256" t="str">
        <f>CLEAN(ARD_SAFE_PROCESSED_20220608[[#This Row],[Column10]])</f>
        <v xml:space="preserve">'                       </v>
      </c>
      <c r="AN1256" t="s">
        <v>9995</v>
      </c>
      <c r="AO1256" t="str">
        <f>CLEAN(ARD_SAFE_PROCESSED_20220608[[#This Row],[Column12]])</f>
        <v>3878068</v>
      </c>
      <c r="AP1256" t="str">
        <f>CLEAN(ARD_SAFE_PROCESSED_20220608[[#This Row],[Column13]])</f>
        <v>214</v>
      </c>
      <c r="AQ1256" t="str">
        <f>CLEAN(ARD_SAFE_PROCESSED_20220608[[#This Row],[Column14]])</f>
        <v xml:space="preserve">PV000000  </v>
      </c>
      <c r="AR1256" t="str">
        <f>CLEAN(ARD_SAFE_PROCESSED_20220608[[#This Row],[Column15]])</f>
        <v xml:space="preserve">E-COMMERCE                                        </v>
      </c>
      <c r="AS1256" t="str">
        <f>CLEAN(ARD_SAFE_PROCESSED_20220608[[#This Row],[Column16]])</f>
        <v xml:space="preserve">133315286854   </v>
      </c>
      <c r="AT1256" t="str">
        <f>CLEAN(ARD_SAFE_PROCESSED_20220608[[#This Row],[Column17]])</f>
        <v>64.59</v>
      </c>
      <c r="AU1256" t="str">
        <f>CLEAN(ARD_SAFE_PROCESSED_20220608[[#This Row],[Column18]])</f>
        <v xml:space="preserve">' </v>
      </c>
      <c r="AV1256" t="str">
        <f>CLEAN(ARD_SAFE_PROCESSED_20220608[[#This Row],[Column19]])</f>
        <v xml:space="preserve">          </v>
      </c>
      <c r="AW1256" t="str">
        <f>CLEAN(ARD_SAFE_PROCESSED_20220608[[#This Row],[Column20]])</f>
        <v>20251023</v>
      </c>
      <c r="AX1256" t="str">
        <f>CLEAN(ARD_SAFE_PROCESSED_20220608[[#This Row],[Column21]])</f>
        <v>153605</v>
      </c>
      <c r="AY1256" t="str">
        <f>LEFT(ARD_SAFE_PROCESSED_20220608[[#This Row],[Column1]],6)</f>
        <v>524601</v>
      </c>
      <c r="AZ1256" t="str">
        <f>RIGHT(ARD_SAFE_PROCESSED_20220608[[#This Row],[Column1]],4)</f>
        <v>8002</v>
      </c>
      <c r="BA1256" s="2">
        <f t="shared" si="117"/>
        <v>45995</v>
      </c>
      <c r="BB1256">
        <f t="shared" si="118"/>
        <v>18.989999999999998</v>
      </c>
      <c r="BC1256">
        <f t="shared" si="119"/>
        <v>64.59</v>
      </c>
      <c r="BD1256">
        <f t="shared" si="120"/>
        <v>6</v>
      </c>
      <c r="BE1256" t="str">
        <f t="shared" si="121"/>
        <v>F:Safe</v>
      </c>
    </row>
    <row r="1257" spans="1:57" hidden="1" x14ac:dyDescent="0.3">
      <c r="A1257" t="s">
        <v>9976</v>
      </c>
      <c r="B1257" t="s">
        <v>10012</v>
      </c>
      <c r="C1257" t="s">
        <v>496</v>
      </c>
      <c r="D1257" t="s">
        <v>25</v>
      </c>
      <c r="E1257" t="s">
        <v>410</v>
      </c>
      <c r="F1257" t="s">
        <v>28</v>
      </c>
      <c r="G1257" t="s">
        <v>29</v>
      </c>
      <c r="H1257" t="s">
        <v>466</v>
      </c>
      <c r="I1257" t="s">
        <v>410</v>
      </c>
      <c r="J1257" t="s">
        <v>21</v>
      </c>
      <c r="K1257" t="s">
        <v>10013</v>
      </c>
      <c r="L1257" t="s">
        <v>10014</v>
      </c>
      <c r="M1257" t="s">
        <v>409</v>
      </c>
      <c r="N1257" t="s">
        <v>26</v>
      </c>
      <c r="O1257" t="s">
        <v>27</v>
      </c>
      <c r="P1257" t="s">
        <v>10015</v>
      </c>
      <c r="Q1257" t="s">
        <v>10016</v>
      </c>
      <c r="R1257" t="s">
        <v>23</v>
      </c>
      <c r="S1257" t="s">
        <v>24</v>
      </c>
      <c r="T1257" t="s">
        <v>410</v>
      </c>
      <c r="U1257" t="s">
        <v>10017</v>
      </c>
      <c r="W1257" t="s">
        <v>5631</v>
      </c>
      <c r="X1257" t="s">
        <v>28</v>
      </c>
      <c r="Y1257" t="e">
        <f>VLOOKUP(W1257,ARD_SAFE_PROCESSED_20220608[[#This Row],[Column11]],1,FALSE)</f>
        <v>#N/A</v>
      </c>
      <c r="AB1257" t="str">
        <f>CONCATENATE(LEFT(ARD_SAFE_PROCESSED_20220608[[#This Row],[Column1]],6),"******",RIGHT(ARD_SAFE_PROCESSED_20220608[[#This Row],[Column1]],4),";",ARD_SAFE_PROCESSED_20220608[[#This Row],[Column11]])</f>
        <v>524601******8002;75301505296006385806555</v>
      </c>
      <c r="AD1257" t="str">
        <f>CLEAN(ARD_SAFE_PROCESSED_20220608[[#This Row],[Column1]])</f>
        <v>5246019000048002</v>
      </c>
      <c r="AE1257" t="str">
        <f>CLEAN(ARD_SAFE_PROCESSED_20220608[[#This Row],[Column2]])</f>
        <v>T08552</v>
      </c>
      <c r="AF1257" t="str">
        <f>CLEAN(ARD_SAFE_PROCESSED_20220608[[#This Row],[Column3]])</f>
        <v>4040138</v>
      </c>
      <c r="AG1257" t="str">
        <f>CLEAN(ARD_SAFE_PROCESSED_20220608[[#This Row],[Column4]])</f>
        <v>EC</v>
      </c>
      <c r="AH1257" t="str">
        <f>CLEAN(ARD_SAFE_PROCESSED_20220608[[#This Row],[Column5]])</f>
        <v>20251023</v>
      </c>
      <c r="AI1257" t="str">
        <f>CLEAN(ARD_SAFE_PROCESSED_20220608[[#This Row],[Column6]])</f>
        <v>604</v>
      </c>
      <c r="AJ1257" t="str">
        <f>CLEAN(ARD_SAFE_PROCESSED_20220608[[#This Row],[Column7]])</f>
        <v>76</v>
      </c>
      <c r="AK1257" t="str">
        <f>CLEAN(ARD_SAFE_PROCESSED_20220608[[#This Row],[Column8]])</f>
        <v xml:space="preserve">EBN*TEMU.COM                  </v>
      </c>
      <c r="AL1257" t="str">
        <f>CLEAN(ARD_SAFE_PROCESSED_20220608[[#This Row],[Column9]])</f>
        <v>20251023</v>
      </c>
      <c r="AM1257" t="str">
        <f>CLEAN(ARD_SAFE_PROCESSED_20220608[[#This Row],[Column10]])</f>
        <v xml:space="preserve">'                       </v>
      </c>
      <c r="AN1257" t="s">
        <v>10013</v>
      </c>
      <c r="AO1257" t="str">
        <f>CLEAN(ARD_SAFE_PROCESSED_20220608[[#This Row],[Column12]])</f>
        <v>3028958</v>
      </c>
      <c r="AP1257" t="str">
        <f>CLEAN(ARD_SAFE_PROCESSED_20220608[[#This Row],[Column13]])</f>
        <v>214</v>
      </c>
      <c r="AQ1257" t="str">
        <f>CLEAN(ARD_SAFE_PROCESSED_20220608[[#This Row],[Column14]])</f>
        <v xml:space="preserve">PV000000  </v>
      </c>
      <c r="AR1257" t="str">
        <f>CLEAN(ARD_SAFE_PROCESSED_20220608[[#This Row],[Column15]])</f>
        <v xml:space="preserve">E-COMMERCE                                        </v>
      </c>
      <c r="AS1257" t="str">
        <f>CLEAN(ARD_SAFE_PROCESSED_20220608[[#This Row],[Column16]])</f>
        <v xml:space="preserve">133315948919   </v>
      </c>
      <c r="AT1257" t="str">
        <f>CLEAN(ARD_SAFE_PROCESSED_20220608[[#This Row],[Column17]])</f>
        <v>69.95</v>
      </c>
      <c r="AU1257" t="str">
        <f>CLEAN(ARD_SAFE_PROCESSED_20220608[[#This Row],[Column18]])</f>
        <v xml:space="preserve">' </v>
      </c>
      <c r="AV1257" t="str">
        <f>CLEAN(ARD_SAFE_PROCESSED_20220608[[#This Row],[Column19]])</f>
        <v xml:space="preserve">          </v>
      </c>
      <c r="AW1257" t="str">
        <f>CLEAN(ARD_SAFE_PROCESSED_20220608[[#This Row],[Column20]])</f>
        <v>20251023</v>
      </c>
      <c r="AX1257" t="str">
        <f>CLEAN(ARD_SAFE_PROCESSED_20220608[[#This Row],[Column21]])</f>
        <v>203857</v>
      </c>
      <c r="AY1257" t="str">
        <f>LEFT(ARD_SAFE_PROCESSED_20220608[[#This Row],[Column1]],6)</f>
        <v>524601</v>
      </c>
      <c r="AZ1257" t="str">
        <f>RIGHT(ARD_SAFE_PROCESSED_20220608[[#This Row],[Column1]],4)</f>
        <v>8002</v>
      </c>
      <c r="BA1257" s="2">
        <f t="shared" si="117"/>
        <v>45995</v>
      </c>
      <c r="BB1257">
        <f t="shared" si="118"/>
        <v>20.56</v>
      </c>
      <c r="BC1257">
        <f t="shared" si="119"/>
        <v>69.95</v>
      </c>
      <c r="BD1257">
        <f t="shared" si="120"/>
        <v>6</v>
      </c>
      <c r="BE1257" t="str">
        <f t="shared" si="121"/>
        <v>F:Safe</v>
      </c>
    </row>
    <row r="1258" spans="1:57" hidden="1" x14ac:dyDescent="0.3">
      <c r="A1258" t="s">
        <v>9976</v>
      </c>
      <c r="B1258" t="s">
        <v>9977</v>
      </c>
      <c r="C1258" t="s">
        <v>265</v>
      </c>
      <c r="D1258" t="s">
        <v>25</v>
      </c>
      <c r="E1258" t="s">
        <v>398</v>
      </c>
      <c r="F1258" t="s">
        <v>28</v>
      </c>
      <c r="G1258" t="s">
        <v>29</v>
      </c>
      <c r="H1258" t="s">
        <v>317</v>
      </c>
      <c r="I1258" t="s">
        <v>398</v>
      </c>
      <c r="J1258" t="s">
        <v>21</v>
      </c>
      <c r="K1258" t="s">
        <v>9978</v>
      </c>
      <c r="L1258" t="s">
        <v>9979</v>
      </c>
      <c r="M1258" t="s">
        <v>399</v>
      </c>
      <c r="N1258" t="s">
        <v>26</v>
      </c>
      <c r="O1258" t="s">
        <v>27</v>
      </c>
      <c r="P1258" t="s">
        <v>9980</v>
      </c>
      <c r="Q1258" t="s">
        <v>6242</v>
      </c>
      <c r="R1258" t="s">
        <v>23</v>
      </c>
      <c r="S1258" t="s">
        <v>24</v>
      </c>
      <c r="T1258" t="s">
        <v>398</v>
      </c>
      <c r="U1258" t="s">
        <v>9981</v>
      </c>
      <c r="W1258" t="s">
        <v>5727</v>
      </c>
      <c r="X1258" t="s">
        <v>28</v>
      </c>
      <c r="Y1258" t="e">
        <f>VLOOKUP(W1258,ARD_SAFE_PROCESSED_20220608[[#This Row],[Column11]],1,FALSE)</f>
        <v>#N/A</v>
      </c>
      <c r="AB1258" t="str">
        <f>CONCATENATE(LEFT(ARD_SAFE_PROCESSED_20220608[[#This Row],[Column1]],6),"******",RIGHT(ARD_SAFE_PROCESSED_20220608[[#This Row],[Column1]],4),";",ARD_SAFE_PROCESSED_20220608[[#This Row],[Column11]])</f>
        <v>524601******8002;75301505297008740801346</v>
      </c>
      <c r="AD1258" t="str">
        <f>CLEAN(ARD_SAFE_PROCESSED_20220608[[#This Row],[Column1]])</f>
        <v>5246019000048002</v>
      </c>
      <c r="AE1258" t="str">
        <f>CLEAN(ARD_SAFE_PROCESSED_20220608[[#This Row],[Column2]])</f>
        <v>T01767</v>
      </c>
      <c r="AF1258" t="str">
        <f>CLEAN(ARD_SAFE_PROCESSED_20220608[[#This Row],[Column3]])</f>
        <v>4040310</v>
      </c>
      <c r="AG1258" t="str">
        <f>CLEAN(ARD_SAFE_PROCESSED_20220608[[#This Row],[Column4]])</f>
        <v>EC</v>
      </c>
      <c r="AH1258" t="str">
        <f>CLEAN(ARD_SAFE_PROCESSED_20220608[[#This Row],[Column5]])</f>
        <v>20251024</v>
      </c>
      <c r="AI1258" t="str">
        <f>CLEAN(ARD_SAFE_PROCESSED_20220608[[#This Row],[Column6]])</f>
        <v>604</v>
      </c>
      <c r="AJ1258" t="str">
        <f>CLEAN(ARD_SAFE_PROCESSED_20220608[[#This Row],[Column7]])</f>
        <v>76</v>
      </c>
      <c r="AK1258" t="str">
        <f>CLEAN(ARD_SAFE_PROCESSED_20220608[[#This Row],[Column8]])</f>
        <v xml:space="preserve">EBN*TEMU                      </v>
      </c>
      <c r="AL1258" t="str">
        <f>CLEAN(ARD_SAFE_PROCESSED_20220608[[#This Row],[Column9]])</f>
        <v>20251024</v>
      </c>
      <c r="AM1258" t="str">
        <f>CLEAN(ARD_SAFE_PROCESSED_20220608[[#This Row],[Column10]])</f>
        <v xml:space="preserve">'                       </v>
      </c>
      <c r="AN1258" t="s">
        <v>9978</v>
      </c>
      <c r="AO1258" t="str">
        <f>CLEAN(ARD_SAFE_PROCESSED_20220608[[#This Row],[Column12]])</f>
        <v>4284371</v>
      </c>
      <c r="AP1258" t="str">
        <f>CLEAN(ARD_SAFE_PROCESSED_20220608[[#This Row],[Column13]])</f>
        <v>210</v>
      </c>
      <c r="AQ1258" t="str">
        <f>CLEAN(ARD_SAFE_PROCESSED_20220608[[#This Row],[Column14]])</f>
        <v xml:space="preserve">PV000000  </v>
      </c>
      <c r="AR1258" t="str">
        <f>CLEAN(ARD_SAFE_PROCESSED_20220608[[#This Row],[Column15]])</f>
        <v xml:space="preserve">E-COMMERCE                                        </v>
      </c>
      <c r="AS1258" t="str">
        <f>CLEAN(ARD_SAFE_PROCESSED_20220608[[#This Row],[Column16]])</f>
        <v xml:space="preserve">133317017762   </v>
      </c>
      <c r="AT1258" t="str">
        <f>CLEAN(ARD_SAFE_PROCESSED_20220608[[#This Row],[Column17]])</f>
        <v>65.90</v>
      </c>
      <c r="AU1258" t="str">
        <f>CLEAN(ARD_SAFE_PROCESSED_20220608[[#This Row],[Column18]])</f>
        <v xml:space="preserve">' </v>
      </c>
      <c r="AV1258" t="str">
        <f>CLEAN(ARD_SAFE_PROCESSED_20220608[[#This Row],[Column19]])</f>
        <v xml:space="preserve">          </v>
      </c>
      <c r="AW1258" t="str">
        <f>CLEAN(ARD_SAFE_PROCESSED_20220608[[#This Row],[Column20]])</f>
        <v>20251024</v>
      </c>
      <c r="AX1258" t="str">
        <f>CLEAN(ARD_SAFE_PROCESSED_20220608[[#This Row],[Column21]])</f>
        <v>120207</v>
      </c>
      <c r="AY1258" t="str">
        <f>LEFT(ARD_SAFE_PROCESSED_20220608[[#This Row],[Column1]],6)</f>
        <v>524601</v>
      </c>
      <c r="AZ1258" t="str">
        <f>RIGHT(ARD_SAFE_PROCESSED_20220608[[#This Row],[Column1]],4)</f>
        <v>8002</v>
      </c>
      <c r="BA1258" s="2">
        <f t="shared" si="117"/>
        <v>45995</v>
      </c>
      <c r="BB1258">
        <f t="shared" si="118"/>
        <v>19.37</v>
      </c>
      <c r="BC1258">
        <f t="shared" si="119"/>
        <v>65.900000000000006</v>
      </c>
      <c r="BD1258">
        <f t="shared" si="120"/>
        <v>6</v>
      </c>
      <c r="BE1258" t="str">
        <f t="shared" si="121"/>
        <v>F:Safe</v>
      </c>
    </row>
    <row r="1259" spans="1:57" hidden="1" x14ac:dyDescent="0.3">
      <c r="A1259" t="s">
        <v>10048</v>
      </c>
      <c r="B1259" t="s">
        <v>10049</v>
      </c>
      <c r="C1259" t="s">
        <v>554</v>
      </c>
      <c r="D1259" t="s">
        <v>25</v>
      </c>
      <c r="E1259" t="s">
        <v>411</v>
      </c>
      <c r="F1259" t="s">
        <v>28</v>
      </c>
      <c r="G1259" t="s">
        <v>29</v>
      </c>
      <c r="H1259" t="s">
        <v>552</v>
      </c>
      <c r="I1259" t="s">
        <v>411</v>
      </c>
      <c r="J1259" t="s">
        <v>21</v>
      </c>
      <c r="K1259" t="s">
        <v>10050</v>
      </c>
      <c r="L1259" t="s">
        <v>10051</v>
      </c>
      <c r="M1259" t="s">
        <v>409</v>
      </c>
      <c r="N1259" t="s">
        <v>26</v>
      </c>
      <c r="O1259" t="s">
        <v>27</v>
      </c>
      <c r="P1259" t="s">
        <v>10052</v>
      </c>
      <c r="Q1259" t="s">
        <v>10053</v>
      </c>
      <c r="R1259" t="s">
        <v>23</v>
      </c>
      <c r="S1259" t="s">
        <v>24</v>
      </c>
      <c r="T1259" t="s">
        <v>411</v>
      </c>
      <c r="U1259" t="s">
        <v>10054</v>
      </c>
      <c r="AB1259" t="str">
        <f>CONCATENATE(LEFT(ARD_SAFE_PROCESSED_20220608[[#This Row],[Column1]],6),"******",RIGHT(ARD_SAFE_PROCESSED_20220608[[#This Row],[Column1]],4),";",ARD_SAFE_PROCESSED_20220608[[#This Row],[Column11]])</f>
        <v>525435******2508;75301505298000946100242</v>
      </c>
      <c r="AD1259" t="str">
        <f>CLEAN(ARD_SAFE_PROCESSED_20220608[[#This Row],[Column1]])</f>
        <v>5254350057222508</v>
      </c>
      <c r="AE1259" t="str">
        <f>CLEAN(ARD_SAFE_PROCESSED_20220608[[#This Row],[Column2]])</f>
        <v>532768</v>
      </c>
      <c r="AF1259" t="str">
        <f>CLEAN(ARD_SAFE_PROCESSED_20220608[[#This Row],[Column3]])</f>
        <v>4026218</v>
      </c>
      <c r="AG1259" t="str">
        <f>CLEAN(ARD_SAFE_PROCESSED_20220608[[#This Row],[Column4]])</f>
        <v>EC</v>
      </c>
      <c r="AH1259" t="str">
        <f>CLEAN(ARD_SAFE_PROCESSED_20220608[[#This Row],[Column5]])</f>
        <v>20251025</v>
      </c>
      <c r="AI1259" t="str">
        <f>CLEAN(ARD_SAFE_PROCESSED_20220608[[#This Row],[Column6]])</f>
        <v>604</v>
      </c>
      <c r="AJ1259" t="str">
        <f>CLEAN(ARD_SAFE_PROCESSED_20220608[[#This Row],[Column7]])</f>
        <v>76</v>
      </c>
      <c r="AK1259" t="str">
        <f>CLEAN(ARD_SAFE_PROCESSED_20220608[[#This Row],[Column8]])</f>
        <v xml:space="preserve">EBN*SPOTIFY                   </v>
      </c>
      <c r="AL1259" t="str">
        <f>CLEAN(ARD_SAFE_PROCESSED_20220608[[#This Row],[Column9]])</f>
        <v>20251025</v>
      </c>
      <c r="AM1259" t="str">
        <f>CLEAN(ARD_SAFE_PROCESSED_20220608[[#This Row],[Column10]])</f>
        <v xml:space="preserve">'                       </v>
      </c>
      <c r="AN1259" t="s">
        <v>10050</v>
      </c>
      <c r="AO1259" t="str">
        <f>CLEAN(ARD_SAFE_PROCESSED_20220608[[#This Row],[Column12]])</f>
        <v>5817043</v>
      </c>
      <c r="AP1259" t="str">
        <f>CLEAN(ARD_SAFE_PROCESSED_20220608[[#This Row],[Column13]])</f>
        <v>214</v>
      </c>
      <c r="AQ1259" t="str">
        <f>CLEAN(ARD_SAFE_PROCESSED_20220608[[#This Row],[Column14]])</f>
        <v xml:space="preserve">PV000000  </v>
      </c>
      <c r="AR1259" t="str">
        <f>CLEAN(ARD_SAFE_PROCESSED_20220608[[#This Row],[Column15]])</f>
        <v xml:space="preserve">E-COMMERCE                                        </v>
      </c>
      <c r="AS1259" t="str">
        <f>CLEAN(ARD_SAFE_PROCESSED_20220608[[#This Row],[Column16]])</f>
        <v xml:space="preserve">133319262279   </v>
      </c>
      <c r="AT1259" t="str">
        <f>CLEAN(ARD_SAFE_PROCESSED_20220608[[#This Row],[Column17]])</f>
        <v>269.00</v>
      </c>
      <c r="AU1259" t="str">
        <f>CLEAN(ARD_SAFE_PROCESSED_20220608[[#This Row],[Column18]])</f>
        <v xml:space="preserve">' </v>
      </c>
      <c r="AV1259" t="str">
        <f>CLEAN(ARD_SAFE_PROCESSED_20220608[[#This Row],[Column19]])</f>
        <v xml:space="preserve">          </v>
      </c>
      <c r="AW1259" t="str">
        <f>CLEAN(ARD_SAFE_PROCESSED_20220608[[#This Row],[Column20]])</f>
        <v>20251025</v>
      </c>
      <c r="AX1259" t="str">
        <f>CLEAN(ARD_SAFE_PROCESSED_20220608[[#This Row],[Column21]])</f>
        <v>120202</v>
      </c>
      <c r="AY1259" t="str">
        <f>LEFT(ARD_SAFE_PROCESSED_20220608[[#This Row],[Column1]],6)</f>
        <v>525435</v>
      </c>
      <c r="AZ1259" t="str">
        <f>RIGHT(ARD_SAFE_PROCESSED_20220608[[#This Row],[Column1]],4)</f>
        <v>2508</v>
      </c>
      <c r="BA1259" s="2">
        <f t="shared" si="117"/>
        <v>45999</v>
      </c>
      <c r="BB1259">
        <f t="shared" si="118"/>
        <v>79.489999999999995</v>
      </c>
      <c r="BC1259">
        <f t="shared" si="119"/>
        <v>269</v>
      </c>
      <c r="BD1259">
        <f t="shared" si="120"/>
        <v>6</v>
      </c>
      <c r="BE1259" t="str">
        <f t="shared" si="121"/>
        <v>F:Safe</v>
      </c>
    </row>
    <row r="1260" spans="1:57" hidden="1" x14ac:dyDescent="0.3">
      <c r="A1260" t="s">
        <v>9012</v>
      </c>
      <c r="B1260" t="s">
        <v>9013</v>
      </c>
      <c r="C1260" t="s">
        <v>436</v>
      </c>
      <c r="D1260" t="s">
        <v>69</v>
      </c>
      <c r="E1260" t="s">
        <v>398</v>
      </c>
      <c r="F1260" t="s">
        <v>28</v>
      </c>
      <c r="G1260" t="s">
        <v>29</v>
      </c>
      <c r="H1260" t="s">
        <v>437</v>
      </c>
      <c r="I1260" t="s">
        <v>417</v>
      </c>
      <c r="J1260" t="s">
        <v>21</v>
      </c>
      <c r="K1260" t="s">
        <v>9014</v>
      </c>
      <c r="L1260" t="s">
        <v>9013</v>
      </c>
      <c r="M1260" t="s">
        <v>399</v>
      </c>
      <c r="N1260" t="s">
        <v>438</v>
      </c>
      <c r="O1260" t="s">
        <v>70</v>
      </c>
      <c r="P1260" t="s">
        <v>22</v>
      </c>
      <c r="Q1260" t="s">
        <v>167</v>
      </c>
      <c r="R1260" t="s">
        <v>23</v>
      </c>
      <c r="S1260" t="s">
        <v>24</v>
      </c>
      <c r="T1260" t="s">
        <v>71</v>
      </c>
      <c r="U1260" t="s">
        <v>9015</v>
      </c>
      <c r="AB1260" t="str">
        <f>CONCATENATE(LEFT(ARD_SAFE_PROCESSED_20220608[[#This Row],[Column1]],6),"******",RIGHT(ARD_SAFE_PROCESSED_20220608[[#This Row],[Column1]],4),";",ARD_SAFE_PROCESSED_20220608[[#This Row],[Column11]])</f>
        <v>511842******3630;75301505299000805800006</v>
      </c>
      <c r="AD1260" t="str">
        <f>CLEAN(ARD_SAFE_PROCESSED_20220608[[#This Row],[Column1]])</f>
        <v>5118420418063630</v>
      </c>
      <c r="AE1260" t="str">
        <f>CLEAN(ARD_SAFE_PROCESSED_20220608[[#This Row],[Column2]])</f>
        <v>120274</v>
      </c>
      <c r="AF1260" t="str">
        <f>CLEAN(ARD_SAFE_PROCESSED_20220608[[#This Row],[Column3]])</f>
        <v>4076035</v>
      </c>
      <c r="AG1260" t="str">
        <f>CLEAN(ARD_SAFE_PROCESSED_20220608[[#This Row],[Column4]])</f>
        <v>PV</v>
      </c>
      <c r="AH1260" t="str">
        <f>CLEAN(ARD_SAFE_PROCESSED_20220608[[#This Row],[Column5]])</f>
        <v>20251024</v>
      </c>
      <c r="AI1260" t="str">
        <f>CLEAN(ARD_SAFE_PROCESSED_20220608[[#This Row],[Column6]])</f>
        <v>604</v>
      </c>
      <c r="AJ1260" t="str">
        <f>CLEAN(ARD_SAFE_PROCESSED_20220608[[#This Row],[Column7]])</f>
        <v>76</v>
      </c>
      <c r="AK1260" t="str">
        <f>CLEAN(ARD_SAFE_PROCESSED_20220608[[#This Row],[Column8]])</f>
        <v xml:space="preserve">PEDIDOSYA RESTAURANTE         </v>
      </c>
      <c r="AL1260" t="str">
        <f>CLEAN(ARD_SAFE_PROCESSED_20220608[[#This Row],[Column9]])</f>
        <v>20251026</v>
      </c>
      <c r="AM1260" t="str">
        <f>CLEAN(ARD_SAFE_PROCESSED_20220608[[#This Row],[Column10]])</f>
        <v xml:space="preserve">'                       </v>
      </c>
      <c r="AN1260" t="s">
        <v>9014</v>
      </c>
      <c r="AO1260" t="str">
        <f>CLEAN(ARD_SAFE_PROCESSED_20220608[[#This Row],[Column12]])</f>
        <v>120274</v>
      </c>
      <c r="AP1260" t="str">
        <f>CLEAN(ARD_SAFE_PROCESSED_20220608[[#This Row],[Column13]])</f>
        <v>210</v>
      </c>
      <c r="AQ1260" t="str">
        <f>CLEAN(ARD_SAFE_PROCESSED_20220608[[#This Row],[Column14]])</f>
        <v xml:space="preserve">4076035   </v>
      </c>
      <c r="AR1260" t="str">
        <f>CLEAN(ARD_SAFE_PROCESSED_20220608[[#This Row],[Column15]])</f>
        <v xml:space="preserve">POS VIRTUAL                                       </v>
      </c>
      <c r="AS1260" t="str">
        <f>CLEAN(ARD_SAFE_PROCESSED_20220608[[#This Row],[Column16]])</f>
        <v xml:space="preserve">               </v>
      </c>
      <c r="AT1260" t="str">
        <f>CLEAN(ARD_SAFE_PROCESSED_20220608[[#This Row],[Column17]])</f>
        <v>60.00</v>
      </c>
      <c r="AU1260" t="str">
        <f>CLEAN(ARD_SAFE_PROCESSED_20220608[[#This Row],[Column18]])</f>
        <v xml:space="preserve">' </v>
      </c>
      <c r="AV1260" t="str">
        <f>CLEAN(ARD_SAFE_PROCESSED_20220608[[#This Row],[Column19]])</f>
        <v xml:space="preserve">          </v>
      </c>
      <c r="AW1260" t="str">
        <f>CLEAN(ARD_SAFE_PROCESSED_20220608[[#This Row],[Column20]])</f>
        <v>0</v>
      </c>
      <c r="AX1260" t="str">
        <f>CLEAN(ARD_SAFE_PROCESSED_20220608[[#This Row],[Column21]])</f>
        <v>200900</v>
      </c>
      <c r="AY1260" t="str">
        <f>LEFT(ARD_SAFE_PROCESSED_20220608[[#This Row],[Column1]],6)</f>
        <v>511842</v>
      </c>
      <c r="AZ1260" t="str">
        <f>RIGHT(ARD_SAFE_PROCESSED_20220608[[#This Row],[Column1]],4)</f>
        <v>3630</v>
      </c>
      <c r="BA1260" s="2">
        <f t="shared" si="117"/>
        <v>45995</v>
      </c>
      <c r="BB1260">
        <f t="shared" si="118"/>
        <v>17.73</v>
      </c>
      <c r="BC1260">
        <f t="shared" si="119"/>
        <v>60</v>
      </c>
      <c r="BD1260">
        <f t="shared" si="120"/>
        <v>6</v>
      </c>
      <c r="BE1260" t="str">
        <f t="shared" si="121"/>
        <v>F:Safe</v>
      </c>
    </row>
    <row r="1261" spans="1:57" hidden="1" x14ac:dyDescent="0.3">
      <c r="A1261" t="s">
        <v>9976</v>
      </c>
      <c r="B1261" t="s">
        <v>10000</v>
      </c>
      <c r="C1261" t="s">
        <v>496</v>
      </c>
      <c r="D1261" t="s">
        <v>25</v>
      </c>
      <c r="E1261" t="s">
        <v>417</v>
      </c>
      <c r="F1261" t="s">
        <v>28</v>
      </c>
      <c r="G1261" t="s">
        <v>29</v>
      </c>
      <c r="H1261" t="s">
        <v>466</v>
      </c>
      <c r="I1261" t="s">
        <v>417</v>
      </c>
      <c r="J1261" t="s">
        <v>21</v>
      </c>
      <c r="K1261" t="s">
        <v>10001</v>
      </c>
      <c r="L1261" t="s">
        <v>10002</v>
      </c>
      <c r="M1261" t="s">
        <v>409</v>
      </c>
      <c r="N1261" t="s">
        <v>26</v>
      </c>
      <c r="O1261" t="s">
        <v>27</v>
      </c>
      <c r="P1261" t="s">
        <v>10003</v>
      </c>
      <c r="Q1261" t="s">
        <v>10004</v>
      </c>
      <c r="R1261" t="s">
        <v>23</v>
      </c>
      <c r="S1261" t="s">
        <v>24</v>
      </c>
      <c r="T1261" t="s">
        <v>417</v>
      </c>
      <c r="U1261" t="s">
        <v>10005</v>
      </c>
      <c r="AB1261" t="str">
        <f>CONCATENATE(LEFT(ARD_SAFE_PROCESSED_20220608[[#This Row],[Column1]],6),"******",RIGHT(ARD_SAFE_PROCESSED_20220608[[#This Row],[Column1]],4),";",ARD_SAFE_PROCESSED_20220608[[#This Row],[Column11]])</f>
        <v>524601******8002;75301505299007281202581</v>
      </c>
      <c r="AD1261" t="str">
        <f>CLEAN(ARD_SAFE_PROCESSED_20220608[[#This Row],[Column1]])</f>
        <v>5246019000048002</v>
      </c>
      <c r="AE1261" t="str">
        <f>CLEAN(ARD_SAFE_PROCESSED_20220608[[#This Row],[Column2]])</f>
        <v>T05527</v>
      </c>
      <c r="AF1261" t="str">
        <f>CLEAN(ARD_SAFE_PROCESSED_20220608[[#This Row],[Column3]])</f>
        <v>4040138</v>
      </c>
      <c r="AG1261" t="str">
        <f>CLEAN(ARD_SAFE_PROCESSED_20220608[[#This Row],[Column4]])</f>
        <v>EC</v>
      </c>
      <c r="AH1261" t="str">
        <f>CLEAN(ARD_SAFE_PROCESSED_20220608[[#This Row],[Column5]])</f>
        <v>20251026</v>
      </c>
      <c r="AI1261" t="str">
        <f>CLEAN(ARD_SAFE_PROCESSED_20220608[[#This Row],[Column6]])</f>
        <v>604</v>
      </c>
      <c r="AJ1261" t="str">
        <f>CLEAN(ARD_SAFE_PROCESSED_20220608[[#This Row],[Column7]])</f>
        <v>76</v>
      </c>
      <c r="AK1261" t="str">
        <f>CLEAN(ARD_SAFE_PROCESSED_20220608[[#This Row],[Column8]])</f>
        <v xml:space="preserve">EBN*TEMU.COM                  </v>
      </c>
      <c r="AL1261" t="str">
        <f>CLEAN(ARD_SAFE_PROCESSED_20220608[[#This Row],[Column9]])</f>
        <v>20251026</v>
      </c>
      <c r="AM1261" t="str">
        <f>CLEAN(ARD_SAFE_PROCESSED_20220608[[#This Row],[Column10]])</f>
        <v xml:space="preserve">'                       </v>
      </c>
      <c r="AN1261" t="s">
        <v>10001</v>
      </c>
      <c r="AO1261" t="str">
        <f>CLEAN(ARD_SAFE_PROCESSED_20220608[[#This Row],[Column12]])</f>
        <v>6435876</v>
      </c>
      <c r="AP1261" t="str">
        <f>CLEAN(ARD_SAFE_PROCESSED_20220608[[#This Row],[Column13]])</f>
        <v>214</v>
      </c>
      <c r="AQ1261" t="str">
        <f>CLEAN(ARD_SAFE_PROCESSED_20220608[[#This Row],[Column14]])</f>
        <v xml:space="preserve">PV000000  </v>
      </c>
      <c r="AR1261" t="str">
        <f>CLEAN(ARD_SAFE_PROCESSED_20220608[[#This Row],[Column15]])</f>
        <v xml:space="preserve">E-COMMERCE                                        </v>
      </c>
      <c r="AS1261" t="str">
        <f>CLEAN(ARD_SAFE_PROCESSED_20220608[[#This Row],[Column16]])</f>
        <v xml:space="preserve">133321764709   </v>
      </c>
      <c r="AT1261" t="str">
        <f>CLEAN(ARD_SAFE_PROCESSED_20220608[[#This Row],[Column17]])</f>
        <v>55.01</v>
      </c>
      <c r="AU1261" t="str">
        <f>CLEAN(ARD_SAFE_PROCESSED_20220608[[#This Row],[Column18]])</f>
        <v xml:space="preserve">' </v>
      </c>
      <c r="AV1261" t="str">
        <f>CLEAN(ARD_SAFE_PROCESSED_20220608[[#This Row],[Column19]])</f>
        <v xml:space="preserve">          </v>
      </c>
      <c r="AW1261" t="str">
        <f>CLEAN(ARD_SAFE_PROCESSED_20220608[[#This Row],[Column20]])</f>
        <v>20251026</v>
      </c>
      <c r="AX1261" t="str">
        <f>CLEAN(ARD_SAFE_PROCESSED_20220608[[#This Row],[Column21]])</f>
        <v>152416</v>
      </c>
      <c r="AY1261" t="str">
        <f>LEFT(ARD_SAFE_PROCESSED_20220608[[#This Row],[Column1]],6)</f>
        <v>524601</v>
      </c>
      <c r="AZ1261" t="str">
        <f>RIGHT(ARD_SAFE_PROCESSED_20220608[[#This Row],[Column1]],4)</f>
        <v>8002</v>
      </c>
      <c r="BA1261" s="2">
        <f t="shared" si="117"/>
        <v>45995</v>
      </c>
      <c r="BB1261">
        <f t="shared" si="118"/>
        <v>16.260000000000002</v>
      </c>
      <c r="BC1261">
        <f t="shared" si="119"/>
        <v>55.01</v>
      </c>
      <c r="BD1261">
        <f t="shared" si="120"/>
        <v>6</v>
      </c>
      <c r="BE1261" t="str">
        <f t="shared" si="121"/>
        <v>F:Safe</v>
      </c>
    </row>
    <row r="1262" spans="1:57" hidden="1" x14ac:dyDescent="0.3">
      <c r="A1262" t="s">
        <v>9976</v>
      </c>
      <c r="B1262" t="s">
        <v>10006</v>
      </c>
      <c r="C1262" t="s">
        <v>496</v>
      </c>
      <c r="D1262" t="s">
        <v>25</v>
      </c>
      <c r="E1262" t="s">
        <v>417</v>
      </c>
      <c r="F1262" t="s">
        <v>28</v>
      </c>
      <c r="G1262" t="s">
        <v>29</v>
      </c>
      <c r="H1262" t="s">
        <v>466</v>
      </c>
      <c r="I1262" t="s">
        <v>417</v>
      </c>
      <c r="J1262" t="s">
        <v>21</v>
      </c>
      <c r="K1262" t="s">
        <v>10007</v>
      </c>
      <c r="L1262" t="s">
        <v>10008</v>
      </c>
      <c r="M1262" t="s">
        <v>409</v>
      </c>
      <c r="N1262" t="s">
        <v>26</v>
      </c>
      <c r="O1262" t="s">
        <v>27</v>
      </c>
      <c r="P1262" t="s">
        <v>10009</v>
      </c>
      <c r="Q1262" t="s">
        <v>10010</v>
      </c>
      <c r="R1262" t="s">
        <v>23</v>
      </c>
      <c r="S1262" t="s">
        <v>24</v>
      </c>
      <c r="T1262" t="s">
        <v>417</v>
      </c>
      <c r="U1262" t="s">
        <v>10011</v>
      </c>
      <c r="AB1262" t="str">
        <f>CONCATENATE(LEFT(ARD_SAFE_PROCESSED_20220608[[#This Row],[Column1]],6),"******",RIGHT(ARD_SAFE_PROCESSED_20220608[[#This Row],[Column1]],4),";",ARD_SAFE_PROCESSED_20220608[[#This Row],[Column11]])</f>
        <v>524601******8002;75301505299007281202722</v>
      </c>
      <c r="AD1262" t="str">
        <f>CLEAN(ARD_SAFE_PROCESSED_20220608[[#This Row],[Column1]])</f>
        <v>5246019000048002</v>
      </c>
      <c r="AE1262" t="str">
        <f>CLEAN(ARD_SAFE_PROCESSED_20220608[[#This Row],[Column2]])</f>
        <v>T05769</v>
      </c>
      <c r="AF1262" t="str">
        <f>CLEAN(ARD_SAFE_PROCESSED_20220608[[#This Row],[Column3]])</f>
        <v>4040138</v>
      </c>
      <c r="AG1262" t="str">
        <f>CLEAN(ARD_SAFE_PROCESSED_20220608[[#This Row],[Column4]])</f>
        <v>EC</v>
      </c>
      <c r="AH1262" t="str">
        <f>CLEAN(ARD_SAFE_PROCESSED_20220608[[#This Row],[Column5]])</f>
        <v>20251026</v>
      </c>
      <c r="AI1262" t="str">
        <f>CLEAN(ARD_SAFE_PROCESSED_20220608[[#This Row],[Column6]])</f>
        <v>604</v>
      </c>
      <c r="AJ1262" t="str">
        <f>CLEAN(ARD_SAFE_PROCESSED_20220608[[#This Row],[Column7]])</f>
        <v>76</v>
      </c>
      <c r="AK1262" t="str">
        <f>CLEAN(ARD_SAFE_PROCESSED_20220608[[#This Row],[Column8]])</f>
        <v xml:space="preserve">EBN*TEMU.COM                  </v>
      </c>
      <c r="AL1262" t="str">
        <f>CLEAN(ARD_SAFE_PROCESSED_20220608[[#This Row],[Column9]])</f>
        <v>20251026</v>
      </c>
      <c r="AM1262" t="str">
        <f>CLEAN(ARD_SAFE_PROCESSED_20220608[[#This Row],[Column10]])</f>
        <v xml:space="preserve">'                       </v>
      </c>
      <c r="AN1262" t="s">
        <v>10007</v>
      </c>
      <c r="AO1262" t="str">
        <f>CLEAN(ARD_SAFE_PROCESSED_20220608[[#This Row],[Column12]])</f>
        <v>6445553</v>
      </c>
      <c r="AP1262" t="str">
        <f>CLEAN(ARD_SAFE_PROCESSED_20220608[[#This Row],[Column13]])</f>
        <v>214</v>
      </c>
      <c r="AQ1262" t="str">
        <f>CLEAN(ARD_SAFE_PROCESSED_20220608[[#This Row],[Column14]])</f>
        <v xml:space="preserve">PV000000  </v>
      </c>
      <c r="AR1262" t="str">
        <f>CLEAN(ARD_SAFE_PROCESSED_20220608[[#This Row],[Column15]])</f>
        <v xml:space="preserve">E-COMMERCE                                        </v>
      </c>
      <c r="AS1262" t="str">
        <f>CLEAN(ARD_SAFE_PROCESSED_20220608[[#This Row],[Column16]])</f>
        <v xml:space="preserve">133321829123   </v>
      </c>
      <c r="AT1262" t="str">
        <f>CLEAN(ARD_SAFE_PROCESSED_20220608[[#This Row],[Column17]])</f>
        <v>52.34</v>
      </c>
      <c r="AU1262" t="str">
        <f>CLEAN(ARD_SAFE_PROCESSED_20220608[[#This Row],[Column18]])</f>
        <v xml:space="preserve">' </v>
      </c>
      <c r="AV1262" t="str">
        <f>CLEAN(ARD_SAFE_PROCESSED_20220608[[#This Row],[Column19]])</f>
        <v xml:space="preserve">          </v>
      </c>
      <c r="AW1262" t="str">
        <f>CLEAN(ARD_SAFE_PROCESSED_20220608[[#This Row],[Column20]])</f>
        <v>20251026</v>
      </c>
      <c r="AX1262" t="str">
        <f>CLEAN(ARD_SAFE_PROCESSED_20220608[[#This Row],[Column21]])</f>
        <v>154942</v>
      </c>
      <c r="AY1262" t="str">
        <f>LEFT(ARD_SAFE_PROCESSED_20220608[[#This Row],[Column1]],6)</f>
        <v>524601</v>
      </c>
      <c r="AZ1262" t="str">
        <f>RIGHT(ARD_SAFE_PROCESSED_20220608[[#This Row],[Column1]],4)</f>
        <v>8002</v>
      </c>
      <c r="BA1262" s="2">
        <f t="shared" si="117"/>
        <v>45995</v>
      </c>
      <c r="BB1262">
        <f t="shared" si="118"/>
        <v>15.47</v>
      </c>
      <c r="BC1262">
        <f t="shared" si="119"/>
        <v>52.34</v>
      </c>
      <c r="BD1262">
        <f t="shared" si="120"/>
        <v>6</v>
      </c>
      <c r="BE1262" t="str">
        <f t="shared" si="121"/>
        <v>F:Safe</v>
      </c>
    </row>
    <row r="1263" spans="1:57" hidden="1" x14ac:dyDescent="0.3">
      <c r="A1263" t="s">
        <v>10711</v>
      </c>
      <c r="B1263" t="s">
        <v>10712</v>
      </c>
      <c r="C1263" t="s">
        <v>163</v>
      </c>
      <c r="D1263" t="s">
        <v>25</v>
      </c>
      <c r="E1263" t="s">
        <v>417</v>
      </c>
      <c r="F1263" t="s">
        <v>28</v>
      </c>
      <c r="G1263" t="s">
        <v>29</v>
      </c>
      <c r="H1263" t="s">
        <v>128</v>
      </c>
      <c r="I1263" t="s">
        <v>417</v>
      </c>
      <c r="J1263" t="s">
        <v>21</v>
      </c>
      <c r="K1263" t="s">
        <v>10713</v>
      </c>
      <c r="L1263" t="s">
        <v>10714</v>
      </c>
      <c r="M1263" t="s">
        <v>409</v>
      </c>
      <c r="N1263" t="s">
        <v>26</v>
      </c>
      <c r="O1263" t="s">
        <v>27</v>
      </c>
      <c r="P1263" t="s">
        <v>10715</v>
      </c>
      <c r="Q1263" t="s">
        <v>10716</v>
      </c>
      <c r="R1263" t="s">
        <v>23</v>
      </c>
      <c r="S1263" t="s">
        <v>24</v>
      </c>
      <c r="T1263" t="s">
        <v>417</v>
      </c>
      <c r="U1263" t="s">
        <v>10717</v>
      </c>
      <c r="AB1263" t="str">
        <f>CONCATENATE(LEFT(ARD_SAFE_PROCESSED_20220608[[#This Row],[Column1]],6),"******",RIGHT(ARD_SAFE_PROCESSED_20220608[[#This Row],[Column1]],4),";",ARD_SAFE_PROCESSED_20220608[[#This Row],[Column11]])</f>
        <v>553650******1964;75301505299007284600161</v>
      </c>
      <c r="AD1263" t="str">
        <f>CLEAN(ARD_SAFE_PROCESSED_20220608[[#This Row],[Column1]])</f>
        <v>5536508441941964</v>
      </c>
      <c r="AE1263" t="str">
        <f>CLEAN(ARD_SAFE_PROCESSED_20220608[[#This Row],[Column2]])</f>
        <v>357971</v>
      </c>
      <c r="AF1263" t="str">
        <f>CLEAN(ARD_SAFE_PROCESSED_20220608[[#This Row],[Column3]])</f>
        <v>4040780</v>
      </c>
      <c r="AG1263" t="str">
        <f>CLEAN(ARD_SAFE_PROCESSED_20220608[[#This Row],[Column4]])</f>
        <v>EC</v>
      </c>
      <c r="AH1263" t="str">
        <f>CLEAN(ARD_SAFE_PROCESSED_20220608[[#This Row],[Column5]])</f>
        <v>20251026</v>
      </c>
      <c r="AI1263" t="str">
        <f>CLEAN(ARD_SAFE_PROCESSED_20220608[[#This Row],[Column6]])</f>
        <v>604</v>
      </c>
      <c r="AJ1263" t="str">
        <f>CLEAN(ARD_SAFE_PROCESSED_20220608[[#This Row],[Column7]])</f>
        <v>76</v>
      </c>
      <c r="AK1263" t="str">
        <f>CLEAN(ARD_SAFE_PROCESSED_20220608[[#This Row],[Column8]])</f>
        <v xml:space="preserve">DLC*HOTMART                   </v>
      </c>
      <c r="AL1263" t="str">
        <f>CLEAN(ARD_SAFE_PROCESSED_20220608[[#This Row],[Column9]])</f>
        <v>20251026</v>
      </c>
      <c r="AM1263" t="str">
        <f>CLEAN(ARD_SAFE_PROCESSED_20220608[[#This Row],[Column10]])</f>
        <v xml:space="preserve">'                       </v>
      </c>
      <c r="AN1263" t="s">
        <v>10713</v>
      </c>
      <c r="AO1263" t="str">
        <f>CLEAN(ARD_SAFE_PROCESSED_20220608[[#This Row],[Column12]])</f>
        <v>6249352</v>
      </c>
      <c r="AP1263" t="str">
        <f>CLEAN(ARD_SAFE_PROCESSED_20220608[[#This Row],[Column13]])</f>
        <v>214</v>
      </c>
      <c r="AQ1263" t="str">
        <f>CLEAN(ARD_SAFE_PROCESSED_20220608[[#This Row],[Column14]])</f>
        <v xml:space="preserve">PV000000  </v>
      </c>
      <c r="AR1263" t="str">
        <f>CLEAN(ARD_SAFE_PROCESSED_20220608[[#This Row],[Column15]])</f>
        <v xml:space="preserve">E-COMMERCE                                        </v>
      </c>
      <c r="AS1263" t="str">
        <f>CLEAN(ARD_SAFE_PROCESSED_20220608[[#This Row],[Column16]])</f>
        <v xml:space="preserve">12167509480    </v>
      </c>
      <c r="AT1263" t="str">
        <f>CLEAN(ARD_SAFE_PROCESSED_20220608[[#This Row],[Column17]])</f>
        <v>72.00</v>
      </c>
      <c r="AU1263" t="str">
        <f>CLEAN(ARD_SAFE_PROCESSED_20220608[[#This Row],[Column18]])</f>
        <v xml:space="preserve">' </v>
      </c>
      <c r="AV1263" t="str">
        <f>CLEAN(ARD_SAFE_PROCESSED_20220608[[#This Row],[Column19]])</f>
        <v xml:space="preserve">          </v>
      </c>
      <c r="AW1263" t="str">
        <f>CLEAN(ARD_SAFE_PROCESSED_20220608[[#This Row],[Column20]])</f>
        <v>20251026</v>
      </c>
      <c r="AX1263" t="str">
        <f>CLEAN(ARD_SAFE_PROCESSED_20220608[[#This Row],[Column21]])</f>
        <v>64400</v>
      </c>
      <c r="AY1263" t="str">
        <f>LEFT(ARD_SAFE_PROCESSED_20220608[[#This Row],[Column1]],6)</f>
        <v>553650</v>
      </c>
      <c r="AZ1263" t="str">
        <f>RIGHT(ARD_SAFE_PROCESSED_20220608[[#This Row],[Column1]],4)</f>
        <v>1964</v>
      </c>
      <c r="BA1263" s="2">
        <f t="shared" si="117"/>
        <v>45996</v>
      </c>
      <c r="BB1263">
        <f t="shared" si="118"/>
        <v>21.28</v>
      </c>
      <c r="BC1263">
        <f t="shared" si="119"/>
        <v>72</v>
      </c>
      <c r="BD1263">
        <f t="shared" si="120"/>
        <v>6</v>
      </c>
      <c r="BE1263" t="str">
        <f t="shared" si="121"/>
        <v>F:Safe</v>
      </c>
    </row>
    <row r="1264" spans="1:57" hidden="1" x14ac:dyDescent="0.3">
      <c r="A1264" t="s">
        <v>10711</v>
      </c>
      <c r="B1264" t="s">
        <v>10724</v>
      </c>
      <c r="C1264" t="s">
        <v>127</v>
      </c>
      <c r="D1264" t="s">
        <v>25</v>
      </c>
      <c r="E1264" t="s">
        <v>417</v>
      </c>
      <c r="F1264" t="s">
        <v>28</v>
      </c>
      <c r="G1264" t="s">
        <v>29</v>
      </c>
      <c r="H1264" t="s">
        <v>128</v>
      </c>
      <c r="I1264" t="s">
        <v>417</v>
      </c>
      <c r="J1264" t="s">
        <v>21</v>
      </c>
      <c r="K1264" t="s">
        <v>10725</v>
      </c>
      <c r="L1264" t="s">
        <v>10726</v>
      </c>
      <c r="M1264" t="s">
        <v>399</v>
      </c>
      <c r="N1264" t="s">
        <v>26</v>
      </c>
      <c r="O1264" t="s">
        <v>27</v>
      </c>
      <c r="P1264" t="s">
        <v>10727</v>
      </c>
      <c r="Q1264" t="s">
        <v>10053</v>
      </c>
      <c r="R1264" t="s">
        <v>23</v>
      </c>
      <c r="S1264" t="s">
        <v>24</v>
      </c>
      <c r="T1264" t="s">
        <v>417</v>
      </c>
      <c r="U1264" t="s">
        <v>500</v>
      </c>
      <c r="AB1264" t="str">
        <f>CONCATENATE(LEFT(ARD_SAFE_PROCESSED_20220608[[#This Row],[Column1]],6),"******",RIGHT(ARD_SAFE_PROCESSED_20220608[[#This Row],[Column1]],4),";",ARD_SAFE_PROCESSED_20220608[[#This Row],[Column11]])</f>
        <v>553650******1964;75301505299007284700144</v>
      </c>
      <c r="AD1264" t="str">
        <f>CLEAN(ARD_SAFE_PROCESSED_20220608[[#This Row],[Column1]])</f>
        <v>5536508441941964</v>
      </c>
      <c r="AE1264" t="str">
        <f>CLEAN(ARD_SAFE_PROCESSED_20220608[[#This Row],[Column2]])</f>
        <v>358942</v>
      </c>
      <c r="AF1264" t="str">
        <f>CLEAN(ARD_SAFE_PROCESSED_20220608[[#This Row],[Column3]])</f>
        <v>4040781</v>
      </c>
      <c r="AG1264" t="str">
        <f>CLEAN(ARD_SAFE_PROCESSED_20220608[[#This Row],[Column4]])</f>
        <v>EC</v>
      </c>
      <c r="AH1264" t="str">
        <f>CLEAN(ARD_SAFE_PROCESSED_20220608[[#This Row],[Column5]])</f>
        <v>20251026</v>
      </c>
      <c r="AI1264" t="str">
        <f>CLEAN(ARD_SAFE_PROCESSED_20220608[[#This Row],[Column6]])</f>
        <v>604</v>
      </c>
      <c r="AJ1264" t="str">
        <f>CLEAN(ARD_SAFE_PROCESSED_20220608[[#This Row],[Column7]])</f>
        <v>76</v>
      </c>
      <c r="AK1264" t="str">
        <f>CLEAN(ARD_SAFE_PROCESSED_20220608[[#This Row],[Column8]])</f>
        <v xml:space="preserve">DLC*HOTMART                   </v>
      </c>
      <c r="AL1264" t="str">
        <f>CLEAN(ARD_SAFE_PROCESSED_20220608[[#This Row],[Column9]])</f>
        <v>20251026</v>
      </c>
      <c r="AM1264" t="str">
        <f>CLEAN(ARD_SAFE_PROCESSED_20220608[[#This Row],[Column10]])</f>
        <v xml:space="preserve">'                       </v>
      </c>
      <c r="AN1264" t="s">
        <v>10725</v>
      </c>
      <c r="AO1264" t="str">
        <f>CLEAN(ARD_SAFE_PROCESSED_20220608[[#This Row],[Column12]])</f>
        <v>6249534</v>
      </c>
      <c r="AP1264" t="str">
        <f>CLEAN(ARD_SAFE_PROCESSED_20220608[[#This Row],[Column13]])</f>
        <v>210</v>
      </c>
      <c r="AQ1264" t="str">
        <f>CLEAN(ARD_SAFE_PROCESSED_20220608[[#This Row],[Column14]])</f>
        <v xml:space="preserve">PV000000  </v>
      </c>
      <c r="AR1264" t="str">
        <f>CLEAN(ARD_SAFE_PROCESSED_20220608[[#This Row],[Column15]])</f>
        <v xml:space="preserve">E-COMMERCE                                        </v>
      </c>
      <c r="AS1264" t="str">
        <f>CLEAN(ARD_SAFE_PROCESSED_20220608[[#This Row],[Column16]])</f>
        <v xml:space="preserve">12167518817    </v>
      </c>
      <c r="AT1264" t="str">
        <f>CLEAN(ARD_SAFE_PROCESSED_20220608[[#This Row],[Column17]])</f>
        <v>269.00</v>
      </c>
      <c r="AU1264" t="str">
        <f>CLEAN(ARD_SAFE_PROCESSED_20220608[[#This Row],[Column18]])</f>
        <v xml:space="preserve">' </v>
      </c>
      <c r="AV1264" t="str">
        <f>CLEAN(ARD_SAFE_PROCESSED_20220608[[#This Row],[Column19]])</f>
        <v xml:space="preserve">          </v>
      </c>
      <c r="AW1264" t="str">
        <f>CLEAN(ARD_SAFE_PROCESSED_20220608[[#This Row],[Column20]])</f>
        <v>20251026</v>
      </c>
      <c r="AX1264" t="str">
        <f>CLEAN(ARD_SAFE_PROCESSED_20220608[[#This Row],[Column21]])</f>
        <v>64524</v>
      </c>
      <c r="AY1264" t="str">
        <f>LEFT(ARD_SAFE_PROCESSED_20220608[[#This Row],[Column1]],6)</f>
        <v>553650</v>
      </c>
      <c r="AZ1264" t="str">
        <f>RIGHT(ARD_SAFE_PROCESSED_20220608[[#This Row],[Column1]],4)</f>
        <v>1964</v>
      </c>
      <c r="BA1264" s="2">
        <f t="shared" si="117"/>
        <v>45996</v>
      </c>
      <c r="BB1264">
        <f t="shared" si="118"/>
        <v>79.489999999999995</v>
      </c>
      <c r="BC1264">
        <f t="shared" si="119"/>
        <v>269</v>
      </c>
      <c r="BD1264">
        <f t="shared" si="120"/>
        <v>6</v>
      </c>
      <c r="BE1264" t="str">
        <f t="shared" si="121"/>
        <v>F:Safe</v>
      </c>
    </row>
    <row r="1265" spans="1:57" hidden="1" x14ac:dyDescent="0.3">
      <c r="A1265" t="s">
        <v>10711</v>
      </c>
      <c r="B1265" t="s">
        <v>10728</v>
      </c>
      <c r="C1265" t="s">
        <v>127</v>
      </c>
      <c r="D1265" t="s">
        <v>25</v>
      </c>
      <c r="E1265" t="s">
        <v>417</v>
      </c>
      <c r="F1265" t="s">
        <v>28</v>
      </c>
      <c r="G1265" t="s">
        <v>29</v>
      </c>
      <c r="H1265" t="s">
        <v>128</v>
      </c>
      <c r="I1265" t="s">
        <v>417</v>
      </c>
      <c r="J1265" t="s">
        <v>21</v>
      </c>
      <c r="K1265" t="s">
        <v>10729</v>
      </c>
      <c r="L1265" t="s">
        <v>10730</v>
      </c>
      <c r="M1265" t="s">
        <v>399</v>
      </c>
      <c r="N1265" t="s">
        <v>26</v>
      </c>
      <c r="O1265" t="s">
        <v>27</v>
      </c>
      <c r="P1265" t="s">
        <v>10731</v>
      </c>
      <c r="Q1265" t="s">
        <v>10732</v>
      </c>
      <c r="R1265" t="s">
        <v>23</v>
      </c>
      <c r="S1265" t="s">
        <v>24</v>
      </c>
      <c r="T1265" t="s">
        <v>417</v>
      </c>
      <c r="U1265" t="s">
        <v>10733</v>
      </c>
      <c r="AB1265" t="str">
        <f>CONCATENATE(LEFT(ARD_SAFE_PROCESSED_20220608[[#This Row],[Column1]],6),"******",RIGHT(ARD_SAFE_PROCESSED_20220608[[#This Row],[Column1]],4),";",ARD_SAFE_PROCESSED_20220608[[#This Row],[Column11]])</f>
        <v>553650******1964;75301505299007284700581</v>
      </c>
      <c r="AD1265" t="str">
        <f>CLEAN(ARD_SAFE_PROCESSED_20220608[[#This Row],[Column1]])</f>
        <v>5536508441941964</v>
      </c>
      <c r="AE1265" t="str">
        <f>CLEAN(ARD_SAFE_PROCESSED_20220608[[#This Row],[Column2]])</f>
        <v>359428</v>
      </c>
      <c r="AF1265" t="str">
        <f>CLEAN(ARD_SAFE_PROCESSED_20220608[[#This Row],[Column3]])</f>
        <v>4040781</v>
      </c>
      <c r="AG1265" t="str">
        <f>CLEAN(ARD_SAFE_PROCESSED_20220608[[#This Row],[Column4]])</f>
        <v>EC</v>
      </c>
      <c r="AH1265" t="str">
        <f>CLEAN(ARD_SAFE_PROCESSED_20220608[[#This Row],[Column5]])</f>
        <v>20251026</v>
      </c>
      <c r="AI1265" t="str">
        <f>CLEAN(ARD_SAFE_PROCESSED_20220608[[#This Row],[Column6]])</f>
        <v>604</v>
      </c>
      <c r="AJ1265" t="str">
        <f>CLEAN(ARD_SAFE_PROCESSED_20220608[[#This Row],[Column7]])</f>
        <v>76</v>
      </c>
      <c r="AK1265" t="str">
        <f>CLEAN(ARD_SAFE_PROCESSED_20220608[[#This Row],[Column8]])</f>
        <v xml:space="preserve">DLC*HOTMART                   </v>
      </c>
      <c r="AL1265" t="str">
        <f>CLEAN(ARD_SAFE_PROCESSED_20220608[[#This Row],[Column9]])</f>
        <v>20251026</v>
      </c>
      <c r="AM1265" t="str">
        <f>CLEAN(ARD_SAFE_PROCESSED_20220608[[#This Row],[Column10]])</f>
        <v xml:space="preserve">'                       </v>
      </c>
      <c r="AN1265" t="s">
        <v>10729</v>
      </c>
      <c r="AO1265" t="str">
        <f>CLEAN(ARD_SAFE_PROCESSED_20220608[[#This Row],[Column12]])</f>
        <v>6249628</v>
      </c>
      <c r="AP1265" t="str">
        <f>CLEAN(ARD_SAFE_PROCESSED_20220608[[#This Row],[Column13]])</f>
        <v>210</v>
      </c>
      <c r="AQ1265" t="str">
        <f>CLEAN(ARD_SAFE_PROCESSED_20220608[[#This Row],[Column14]])</f>
        <v xml:space="preserve">PV000000  </v>
      </c>
      <c r="AR1265" t="str">
        <f>CLEAN(ARD_SAFE_PROCESSED_20220608[[#This Row],[Column15]])</f>
        <v xml:space="preserve">E-COMMERCE                                        </v>
      </c>
      <c r="AS1265" t="str">
        <f>CLEAN(ARD_SAFE_PROCESSED_20220608[[#This Row],[Column16]])</f>
        <v xml:space="preserve">12167523581    </v>
      </c>
      <c r="AT1265" t="str">
        <f>CLEAN(ARD_SAFE_PROCESSED_20220608[[#This Row],[Column17]])</f>
        <v>447.00</v>
      </c>
      <c r="AU1265" t="str">
        <f>CLEAN(ARD_SAFE_PROCESSED_20220608[[#This Row],[Column18]])</f>
        <v xml:space="preserve">' </v>
      </c>
      <c r="AV1265" t="str">
        <f>CLEAN(ARD_SAFE_PROCESSED_20220608[[#This Row],[Column19]])</f>
        <v xml:space="preserve">          </v>
      </c>
      <c r="AW1265" t="str">
        <f>CLEAN(ARD_SAFE_PROCESSED_20220608[[#This Row],[Column20]])</f>
        <v>20251026</v>
      </c>
      <c r="AX1265" t="str">
        <f>CLEAN(ARD_SAFE_PROCESSED_20220608[[#This Row],[Column21]])</f>
        <v>64606</v>
      </c>
      <c r="AY1265" t="str">
        <f>LEFT(ARD_SAFE_PROCESSED_20220608[[#This Row],[Column1]],6)</f>
        <v>553650</v>
      </c>
      <c r="AZ1265" t="str">
        <f>RIGHT(ARD_SAFE_PROCESSED_20220608[[#This Row],[Column1]],4)</f>
        <v>1964</v>
      </c>
      <c r="BA1265" s="2">
        <f t="shared" si="117"/>
        <v>45996</v>
      </c>
      <c r="BB1265">
        <f t="shared" si="118"/>
        <v>132.09</v>
      </c>
      <c r="BC1265">
        <f t="shared" si="119"/>
        <v>447</v>
      </c>
      <c r="BD1265">
        <f t="shared" si="120"/>
        <v>6</v>
      </c>
      <c r="BE1265" t="str">
        <f t="shared" si="121"/>
        <v>F:Safe</v>
      </c>
    </row>
    <row r="1266" spans="1:57" hidden="1" x14ac:dyDescent="0.3">
      <c r="A1266" t="s">
        <v>10711</v>
      </c>
      <c r="B1266" t="s">
        <v>10718</v>
      </c>
      <c r="C1266" t="s">
        <v>127</v>
      </c>
      <c r="D1266" t="s">
        <v>25</v>
      </c>
      <c r="E1266" t="s">
        <v>417</v>
      </c>
      <c r="F1266" t="s">
        <v>28</v>
      </c>
      <c r="G1266" t="s">
        <v>29</v>
      </c>
      <c r="H1266" t="s">
        <v>128</v>
      </c>
      <c r="I1266" t="s">
        <v>417</v>
      </c>
      <c r="J1266" t="s">
        <v>21</v>
      </c>
      <c r="K1266" t="s">
        <v>10719</v>
      </c>
      <c r="L1266" t="s">
        <v>10720</v>
      </c>
      <c r="M1266" t="s">
        <v>399</v>
      </c>
      <c r="N1266" t="s">
        <v>26</v>
      </c>
      <c r="O1266" t="s">
        <v>27</v>
      </c>
      <c r="P1266" t="s">
        <v>10721</v>
      </c>
      <c r="Q1266" t="s">
        <v>10722</v>
      </c>
      <c r="R1266" t="s">
        <v>23</v>
      </c>
      <c r="S1266" t="s">
        <v>24</v>
      </c>
      <c r="T1266" t="s">
        <v>417</v>
      </c>
      <c r="U1266" t="s">
        <v>10723</v>
      </c>
      <c r="AB1266" t="str">
        <f>CONCATENATE(LEFT(ARD_SAFE_PROCESSED_20220608[[#This Row],[Column1]],6),"******",RIGHT(ARD_SAFE_PROCESSED_20220608[[#This Row],[Column1]],4),";",ARD_SAFE_PROCESSED_20220608[[#This Row],[Column11]])</f>
        <v>553650******1964;75301505299007284700599</v>
      </c>
      <c r="AD1266" t="str">
        <f>CLEAN(ARD_SAFE_PROCESSED_20220608[[#This Row],[Column1]])</f>
        <v>5536508441941964</v>
      </c>
      <c r="AE1266" t="str">
        <f>CLEAN(ARD_SAFE_PROCESSED_20220608[[#This Row],[Column2]])</f>
        <v>358349</v>
      </c>
      <c r="AF1266" t="str">
        <f>CLEAN(ARD_SAFE_PROCESSED_20220608[[#This Row],[Column3]])</f>
        <v>4040781</v>
      </c>
      <c r="AG1266" t="str">
        <f>CLEAN(ARD_SAFE_PROCESSED_20220608[[#This Row],[Column4]])</f>
        <v>EC</v>
      </c>
      <c r="AH1266" t="str">
        <f>CLEAN(ARD_SAFE_PROCESSED_20220608[[#This Row],[Column5]])</f>
        <v>20251026</v>
      </c>
      <c r="AI1266" t="str">
        <f>CLEAN(ARD_SAFE_PROCESSED_20220608[[#This Row],[Column6]])</f>
        <v>604</v>
      </c>
      <c r="AJ1266" t="str">
        <f>CLEAN(ARD_SAFE_PROCESSED_20220608[[#This Row],[Column7]])</f>
        <v>76</v>
      </c>
      <c r="AK1266" t="str">
        <f>CLEAN(ARD_SAFE_PROCESSED_20220608[[#This Row],[Column8]])</f>
        <v xml:space="preserve">DLC*HOTMART                   </v>
      </c>
      <c r="AL1266" t="str">
        <f>CLEAN(ARD_SAFE_PROCESSED_20220608[[#This Row],[Column9]])</f>
        <v>20251026</v>
      </c>
      <c r="AM1266" t="str">
        <f>CLEAN(ARD_SAFE_PROCESSED_20220608[[#This Row],[Column10]])</f>
        <v xml:space="preserve">'                       </v>
      </c>
      <c r="AN1266" t="s">
        <v>10719</v>
      </c>
      <c r="AO1266" t="str">
        <f>CLEAN(ARD_SAFE_PROCESSED_20220608[[#This Row],[Column12]])</f>
        <v>6249425</v>
      </c>
      <c r="AP1266" t="str">
        <f>CLEAN(ARD_SAFE_PROCESSED_20220608[[#This Row],[Column13]])</f>
        <v>210</v>
      </c>
      <c r="AQ1266" t="str">
        <f>CLEAN(ARD_SAFE_PROCESSED_20220608[[#This Row],[Column14]])</f>
        <v xml:space="preserve">PV000000  </v>
      </c>
      <c r="AR1266" t="str">
        <f>CLEAN(ARD_SAFE_PROCESSED_20220608[[#This Row],[Column15]])</f>
        <v xml:space="preserve">E-COMMERCE                                        </v>
      </c>
      <c r="AS1266" t="str">
        <f>CLEAN(ARD_SAFE_PROCESSED_20220608[[#This Row],[Column16]])</f>
        <v xml:space="preserve">12167513092    </v>
      </c>
      <c r="AT1266" t="str">
        <f>CLEAN(ARD_SAFE_PROCESSED_20220608[[#This Row],[Column17]])</f>
        <v>179.00</v>
      </c>
      <c r="AU1266" t="str">
        <f>CLEAN(ARD_SAFE_PROCESSED_20220608[[#This Row],[Column18]])</f>
        <v xml:space="preserve">' </v>
      </c>
      <c r="AV1266" t="str">
        <f>CLEAN(ARD_SAFE_PROCESSED_20220608[[#This Row],[Column19]])</f>
        <v xml:space="preserve">          </v>
      </c>
      <c r="AW1266" t="str">
        <f>CLEAN(ARD_SAFE_PROCESSED_20220608[[#This Row],[Column20]])</f>
        <v>20251026</v>
      </c>
      <c r="AX1266" t="str">
        <f>CLEAN(ARD_SAFE_PROCESSED_20220608[[#This Row],[Column21]])</f>
        <v>64432</v>
      </c>
      <c r="AY1266" t="str">
        <f>LEFT(ARD_SAFE_PROCESSED_20220608[[#This Row],[Column1]],6)</f>
        <v>553650</v>
      </c>
      <c r="AZ1266" t="str">
        <f>RIGHT(ARD_SAFE_PROCESSED_20220608[[#This Row],[Column1]],4)</f>
        <v>1964</v>
      </c>
      <c r="BA1266" s="2">
        <f t="shared" si="117"/>
        <v>45996</v>
      </c>
      <c r="BB1266">
        <f t="shared" si="118"/>
        <v>52.89</v>
      </c>
      <c r="BC1266">
        <f t="shared" si="119"/>
        <v>179</v>
      </c>
      <c r="BD1266">
        <f t="shared" si="120"/>
        <v>6</v>
      </c>
      <c r="BE1266" t="str">
        <f t="shared" si="121"/>
        <v>F:Safe</v>
      </c>
    </row>
    <row r="1267" spans="1:57" hidden="1" x14ac:dyDescent="0.3">
      <c r="A1267" t="s">
        <v>8925</v>
      </c>
      <c r="B1267" t="s">
        <v>8949</v>
      </c>
      <c r="C1267" t="s">
        <v>8927</v>
      </c>
      <c r="D1267" t="s">
        <v>64</v>
      </c>
      <c r="E1267" t="s">
        <v>402</v>
      </c>
      <c r="F1267" t="s">
        <v>28</v>
      </c>
      <c r="G1267" t="s">
        <v>29</v>
      </c>
      <c r="H1267" t="s">
        <v>8928</v>
      </c>
      <c r="I1267" t="s">
        <v>402</v>
      </c>
      <c r="J1267" t="s">
        <v>21</v>
      </c>
      <c r="K1267" t="s">
        <v>8950</v>
      </c>
      <c r="L1267" t="s">
        <v>8951</v>
      </c>
      <c r="M1267" t="s">
        <v>65</v>
      </c>
      <c r="N1267" t="s">
        <v>162</v>
      </c>
      <c r="O1267" t="s">
        <v>66</v>
      </c>
      <c r="P1267" t="s">
        <v>22</v>
      </c>
      <c r="Q1267" t="s">
        <v>8952</v>
      </c>
      <c r="R1267" t="s">
        <v>23</v>
      </c>
      <c r="S1267" t="s">
        <v>24</v>
      </c>
      <c r="T1267" t="s">
        <v>402</v>
      </c>
      <c r="U1267" t="s">
        <v>8953</v>
      </c>
      <c r="AB1267" t="str">
        <f>CONCATENATE(LEFT(ARD_SAFE_PROCESSED_20220608[[#This Row],[Column1]],6),"******",RIGHT(ARD_SAFE_PROCESSED_20220608[[#This Row],[Column1]],4),";",ARD_SAFE_PROCESSED_20220608[[#This Row],[Column11]])</f>
        <v>511842******0458;75301505300000313100565</v>
      </c>
      <c r="AD1267" t="str">
        <f>CLEAN(ARD_SAFE_PROCESSED_20220608[[#This Row],[Column1]])</f>
        <v>5118420414700458</v>
      </c>
      <c r="AE1267" t="str">
        <f>CLEAN(ARD_SAFE_PROCESSED_20220608[[#This Row],[Column2]])</f>
        <v>186451</v>
      </c>
      <c r="AF1267" t="str">
        <f>CLEAN(ARD_SAFE_PROCESSED_20220608[[#This Row],[Column3]])</f>
        <v>1767038</v>
      </c>
      <c r="AG1267" t="str">
        <f>CLEAN(ARD_SAFE_PROCESSED_20220608[[#This Row],[Column4]])</f>
        <v>PL</v>
      </c>
      <c r="AH1267" t="str">
        <f>CLEAN(ARD_SAFE_PROCESSED_20220608[[#This Row],[Column5]])</f>
        <v>20251027</v>
      </c>
      <c r="AI1267" t="str">
        <f>CLEAN(ARD_SAFE_PROCESSED_20220608[[#This Row],[Column6]])</f>
        <v>604</v>
      </c>
      <c r="AJ1267" t="str">
        <f>CLEAN(ARD_SAFE_PROCESSED_20220608[[#This Row],[Column7]])</f>
        <v>76</v>
      </c>
      <c r="AK1267" t="str">
        <f>CLEAN(ARD_SAFE_PROCESSED_20220608[[#This Row],[Column8]])</f>
        <v xml:space="preserve">MARKET ESPINAR                </v>
      </c>
      <c r="AL1267" t="str">
        <f>CLEAN(ARD_SAFE_PROCESSED_20220608[[#This Row],[Column9]])</f>
        <v>20251027</v>
      </c>
      <c r="AM1267" t="str">
        <f>CLEAN(ARD_SAFE_PROCESSED_20220608[[#This Row],[Column10]])</f>
        <v xml:space="preserve">'                       </v>
      </c>
      <c r="AN1267" t="s">
        <v>8950</v>
      </c>
      <c r="AO1267" t="str">
        <f>CLEAN(ARD_SAFE_PROCESSED_20220608[[#This Row],[Column12]])</f>
        <v>1391</v>
      </c>
      <c r="AP1267" t="str">
        <f>CLEAN(ARD_SAFE_PROCESSED_20220608[[#This Row],[Column13]])</f>
        <v xml:space="preserve">   </v>
      </c>
      <c r="AQ1267" t="str">
        <f>CLEAN(ARD_SAFE_PROCESSED_20220608[[#This Row],[Column14]])</f>
        <v xml:space="preserve">PS0004    </v>
      </c>
      <c r="AR1267" t="str">
        <f>CLEAN(ARD_SAFE_PROCESSED_20220608[[#This Row],[Column15]])</f>
        <v xml:space="preserve">POS CONTACTLESS CHIP                              </v>
      </c>
      <c r="AS1267" t="str">
        <f>CLEAN(ARD_SAFE_PROCESSED_20220608[[#This Row],[Column16]])</f>
        <v xml:space="preserve">               </v>
      </c>
      <c r="AT1267" t="str">
        <f>CLEAN(ARD_SAFE_PROCESSED_20220608[[#This Row],[Column17]])</f>
        <v>16.50</v>
      </c>
      <c r="AU1267" t="str">
        <f>CLEAN(ARD_SAFE_PROCESSED_20220608[[#This Row],[Column18]])</f>
        <v xml:space="preserve">' </v>
      </c>
      <c r="AV1267" t="str">
        <f>CLEAN(ARD_SAFE_PROCESSED_20220608[[#This Row],[Column19]])</f>
        <v xml:space="preserve">          </v>
      </c>
      <c r="AW1267" t="str">
        <f>CLEAN(ARD_SAFE_PROCESSED_20220608[[#This Row],[Column20]])</f>
        <v>20251027</v>
      </c>
      <c r="AX1267" t="str">
        <f>CLEAN(ARD_SAFE_PROCESSED_20220608[[#This Row],[Column21]])</f>
        <v>133118</v>
      </c>
      <c r="AY1267" t="str">
        <f>LEFT(ARD_SAFE_PROCESSED_20220608[[#This Row],[Column1]],6)</f>
        <v>511842</v>
      </c>
      <c r="AZ1267" t="str">
        <f>RIGHT(ARD_SAFE_PROCESSED_20220608[[#This Row],[Column1]],4)</f>
        <v>0458</v>
      </c>
      <c r="BA1267" s="2">
        <f t="shared" si="117"/>
        <v>45998</v>
      </c>
      <c r="BB1267">
        <f t="shared" si="118"/>
        <v>4.47</v>
      </c>
      <c r="BC1267">
        <f t="shared" si="119"/>
        <v>16.5</v>
      </c>
      <c r="BD1267">
        <f t="shared" si="120"/>
        <v>6</v>
      </c>
      <c r="BE1267" t="str">
        <f t="shared" si="121"/>
        <v>F:Safe</v>
      </c>
    </row>
    <row r="1268" spans="1:57" hidden="1" x14ac:dyDescent="0.3">
      <c r="A1268" t="s">
        <v>10666</v>
      </c>
      <c r="B1268" t="s">
        <v>10667</v>
      </c>
      <c r="C1268" t="s">
        <v>588</v>
      </c>
      <c r="D1268" t="s">
        <v>25</v>
      </c>
      <c r="E1268" t="s">
        <v>402</v>
      </c>
      <c r="F1268" t="s">
        <v>81</v>
      </c>
      <c r="G1268" t="s">
        <v>29</v>
      </c>
      <c r="H1268" t="s">
        <v>589</v>
      </c>
      <c r="I1268" t="s">
        <v>402</v>
      </c>
      <c r="J1268" t="s">
        <v>21</v>
      </c>
      <c r="K1268" t="s">
        <v>10668</v>
      </c>
      <c r="L1268" t="s">
        <v>10669</v>
      </c>
      <c r="M1268" t="s">
        <v>399</v>
      </c>
      <c r="N1268" t="s">
        <v>26</v>
      </c>
      <c r="O1268" t="s">
        <v>27</v>
      </c>
      <c r="P1268" t="s">
        <v>10670</v>
      </c>
      <c r="Q1268" t="s">
        <v>10671</v>
      </c>
      <c r="R1268" t="s">
        <v>23</v>
      </c>
      <c r="S1268" t="s">
        <v>24</v>
      </c>
      <c r="T1268" t="s">
        <v>402</v>
      </c>
      <c r="U1268" t="s">
        <v>10672</v>
      </c>
      <c r="AB1268" t="str">
        <f>CONCATENATE(LEFT(ARD_SAFE_PROCESSED_20220608[[#This Row],[Column1]],6),"******",RIGHT(ARD_SAFE_PROCESSED_20220608[[#This Row],[Column1]],4),";",ARD_SAFE_PROCESSED_20220608[[#This Row],[Column11]])</f>
        <v>548913******6709;75301505300006341200053</v>
      </c>
      <c r="AD1268" t="str">
        <f>CLEAN(ARD_SAFE_PROCESSED_20220608[[#This Row],[Column1]])</f>
        <v>5489133175576709</v>
      </c>
      <c r="AE1268" t="str">
        <f>CLEAN(ARD_SAFE_PROCESSED_20220608[[#This Row],[Column2]])</f>
        <v>220125</v>
      </c>
      <c r="AF1268" t="str">
        <f>CLEAN(ARD_SAFE_PROCESSED_20220608[[#This Row],[Column3]])</f>
        <v>4032270</v>
      </c>
      <c r="AG1268" t="str">
        <f>CLEAN(ARD_SAFE_PROCESSED_20220608[[#This Row],[Column4]])</f>
        <v>EC</v>
      </c>
      <c r="AH1268" t="str">
        <f>CLEAN(ARD_SAFE_PROCESSED_20220608[[#This Row],[Column5]])</f>
        <v>20251027</v>
      </c>
      <c r="AI1268" t="str">
        <f>CLEAN(ARD_SAFE_PROCESSED_20220608[[#This Row],[Column6]])</f>
        <v>840</v>
      </c>
      <c r="AJ1268" t="str">
        <f>CLEAN(ARD_SAFE_PROCESSED_20220608[[#This Row],[Column7]])</f>
        <v>76</v>
      </c>
      <c r="AK1268" t="str">
        <f>CLEAN(ARD_SAFE_PROCESSED_20220608[[#This Row],[Column8]])</f>
        <v>ALIGNET*REESTRUCTURACION DIGIT</v>
      </c>
      <c r="AL1268" t="str">
        <f>CLEAN(ARD_SAFE_PROCESSED_20220608[[#This Row],[Column9]])</f>
        <v>20251027</v>
      </c>
      <c r="AM1268" t="str">
        <f>CLEAN(ARD_SAFE_PROCESSED_20220608[[#This Row],[Column10]])</f>
        <v xml:space="preserve">'                       </v>
      </c>
      <c r="AN1268" s="1" t="s">
        <v>10668</v>
      </c>
      <c r="AO1268" t="str">
        <f>CLEAN(ARD_SAFE_PROCESSED_20220608[[#This Row],[Column12]])</f>
        <v>7694529</v>
      </c>
      <c r="AP1268" t="str">
        <f>CLEAN(ARD_SAFE_PROCESSED_20220608[[#This Row],[Column13]])</f>
        <v>210</v>
      </c>
      <c r="AQ1268" t="str">
        <f>CLEAN(ARD_SAFE_PROCESSED_20220608[[#This Row],[Column14]])</f>
        <v xml:space="preserve">PV000000  </v>
      </c>
      <c r="AR1268" t="str">
        <f>CLEAN(ARD_SAFE_PROCESSED_20220608[[#This Row],[Column15]])</f>
        <v xml:space="preserve">E-COMMERCE                                        </v>
      </c>
      <c r="AS1268" t="str">
        <f>CLEAN(ARD_SAFE_PROCESSED_20220608[[#This Row],[Column16]])</f>
        <v xml:space="preserve">12529109469    </v>
      </c>
      <c r="AT1268" t="str">
        <f>CLEAN(ARD_SAFE_PROCESSED_20220608[[#This Row],[Column17]])</f>
        <v>18.55</v>
      </c>
      <c r="AU1268" t="str">
        <f>CLEAN(ARD_SAFE_PROCESSED_20220608[[#This Row],[Column18]])</f>
        <v xml:space="preserve">' </v>
      </c>
      <c r="AV1268" t="str">
        <f>CLEAN(ARD_SAFE_PROCESSED_20220608[[#This Row],[Column19]])</f>
        <v xml:space="preserve">          </v>
      </c>
      <c r="AW1268" t="str">
        <f>CLEAN(ARD_SAFE_PROCESSED_20220608[[#This Row],[Column20]])</f>
        <v>20251027</v>
      </c>
      <c r="AX1268" t="str">
        <f>CLEAN(ARD_SAFE_PROCESSED_20220608[[#This Row],[Column21]])</f>
        <v>74019</v>
      </c>
      <c r="AY1268" t="str">
        <f>LEFT(ARD_SAFE_PROCESSED_20220608[[#This Row],[Column1]],6)</f>
        <v>548913</v>
      </c>
      <c r="AZ1268" t="str">
        <f>RIGHT(ARD_SAFE_PROCESSED_20220608[[#This Row],[Column1]],4)</f>
        <v>6709</v>
      </c>
      <c r="BA1268" s="2">
        <f t="shared" si="117"/>
        <v>45995</v>
      </c>
      <c r="BB1268">
        <f t="shared" si="118"/>
        <v>18.55</v>
      </c>
      <c r="BC1268">
        <f t="shared" si="119"/>
        <v>18.55</v>
      </c>
      <c r="BD1268">
        <f t="shared" si="120"/>
        <v>6</v>
      </c>
      <c r="BE1268" t="str">
        <f t="shared" si="121"/>
        <v>F:Safe</v>
      </c>
    </row>
    <row r="1269" spans="1:57" hidden="1" x14ac:dyDescent="0.3">
      <c r="A1269" t="s">
        <v>9323</v>
      </c>
      <c r="B1269" t="s">
        <v>9334</v>
      </c>
      <c r="C1269" t="s">
        <v>2501</v>
      </c>
      <c r="D1269" t="s">
        <v>25</v>
      </c>
      <c r="E1269" t="s">
        <v>402</v>
      </c>
      <c r="F1269" t="s">
        <v>28</v>
      </c>
      <c r="G1269" t="s">
        <v>29</v>
      </c>
      <c r="H1269" t="s">
        <v>2502</v>
      </c>
      <c r="I1269" t="s">
        <v>402</v>
      </c>
      <c r="J1269" t="s">
        <v>21</v>
      </c>
      <c r="K1269" t="s">
        <v>9335</v>
      </c>
      <c r="L1269" t="s">
        <v>9336</v>
      </c>
      <c r="M1269" t="s">
        <v>399</v>
      </c>
      <c r="N1269" t="s">
        <v>26</v>
      </c>
      <c r="O1269" t="s">
        <v>27</v>
      </c>
      <c r="P1269" t="s">
        <v>9337</v>
      </c>
      <c r="Q1269" t="s">
        <v>9338</v>
      </c>
      <c r="R1269" t="s">
        <v>23</v>
      </c>
      <c r="S1269" t="s">
        <v>24</v>
      </c>
      <c r="T1269" t="s">
        <v>402</v>
      </c>
      <c r="U1269" t="s">
        <v>9339</v>
      </c>
      <c r="AB1269" t="str">
        <f>CONCATENATE(LEFT(ARD_SAFE_PROCESSED_20220608[[#This Row],[Column1]],6),"******",RIGHT(ARD_SAFE_PROCESSED_20220608[[#This Row],[Column1]],4),";",ARD_SAFE_PROCESSED_20220608[[#This Row],[Column11]])</f>
        <v>511842******6785;75301505300006347134629</v>
      </c>
      <c r="AD1269" t="str">
        <f>CLEAN(ARD_SAFE_PROCESSED_20220608[[#This Row],[Column1]])</f>
        <v>5118420501916785</v>
      </c>
      <c r="AE1269" t="str">
        <f>CLEAN(ARD_SAFE_PROCESSED_20220608[[#This Row],[Column2]])</f>
        <v>204088</v>
      </c>
      <c r="AF1269" t="str">
        <f>CLEAN(ARD_SAFE_PROCESSED_20220608[[#This Row],[Column3]])</f>
        <v>4036704</v>
      </c>
      <c r="AG1269" t="str">
        <f>CLEAN(ARD_SAFE_PROCESSED_20220608[[#This Row],[Column4]])</f>
        <v>EC</v>
      </c>
      <c r="AH1269" t="str">
        <f>CLEAN(ARD_SAFE_PROCESSED_20220608[[#This Row],[Column5]])</f>
        <v>20251027</v>
      </c>
      <c r="AI1269" t="str">
        <f>CLEAN(ARD_SAFE_PROCESSED_20220608[[#This Row],[Column6]])</f>
        <v>604</v>
      </c>
      <c r="AJ1269" t="str">
        <f>CLEAN(ARD_SAFE_PROCESSED_20220608[[#This Row],[Column7]])</f>
        <v>76</v>
      </c>
      <c r="AK1269" t="str">
        <f>CLEAN(ARD_SAFE_PROCESSED_20220608[[#This Row],[Column8]])</f>
        <v xml:space="preserve">PAG*DIDI DRIVE                </v>
      </c>
      <c r="AL1269" t="str">
        <f>CLEAN(ARD_SAFE_PROCESSED_20220608[[#This Row],[Column9]])</f>
        <v>20251027</v>
      </c>
      <c r="AM1269" t="str">
        <f>CLEAN(ARD_SAFE_PROCESSED_20220608[[#This Row],[Column10]])</f>
        <v xml:space="preserve">'                       </v>
      </c>
      <c r="AN1269" t="s">
        <v>9335</v>
      </c>
      <c r="AO1269" t="str">
        <f>CLEAN(ARD_SAFE_PROCESSED_20220608[[#This Row],[Column12]])</f>
        <v>7886215</v>
      </c>
      <c r="AP1269" t="str">
        <f>CLEAN(ARD_SAFE_PROCESSED_20220608[[#This Row],[Column13]])</f>
        <v>210</v>
      </c>
      <c r="AQ1269" t="str">
        <f>CLEAN(ARD_SAFE_PROCESSED_20220608[[#This Row],[Column14]])</f>
        <v xml:space="preserve">PV000000  </v>
      </c>
      <c r="AR1269" t="str">
        <f>CLEAN(ARD_SAFE_PROCESSED_20220608[[#This Row],[Column15]])</f>
        <v xml:space="preserve">E-COMMERCE                                        </v>
      </c>
      <c r="AS1269" t="str">
        <f>CLEAN(ARD_SAFE_PROCESSED_20220608[[#This Row],[Column16]])</f>
        <v>342720321805137</v>
      </c>
      <c r="AT1269" t="str">
        <f>CLEAN(ARD_SAFE_PROCESSED_20220608[[#This Row],[Column17]])</f>
        <v>8.70</v>
      </c>
      <c r="AU1269" t="str">
        <f>CLEAN(ARD_SAFE_PROCESSED_20220608[[#This Row],[Column18]])</f>
        <v xml:space="preserve">' </v>
      </c>
      <c r="AV1269" t="str">
        <f>CLEAN(ARD_SAFE_PROCESSED_20220608[[#This Row],[Column19]])</f>
        <v xml:space="preserve">          </v>
      </c>
      <c r="AW1269" t="str">
        <f>CLEAN(ARD_SAFE_PROCESSED_20220608[[#This Row],[Column20]])</f>
        <v>20251027</v>
      </c>
      <c r="AX1269" t="str">
        <f>CLEAN(ARD_SAFE_PROCESSED_20220608[[#This Row],[Column21]])</f>
        <v>153219</v>
      </c>
      <c r="AY1269" t="str">
        <f>LEFT(ARD_SAFE_PROCESSED_20220608[[#This Row],[Column1]],6)</f>
        <v>511842</v>
      </c>
      <c r="AZ1269" t="str">
        <f>RIGHT(ARD_SAFE_PROCESSED_20220608[[#This Row],[Column1]],4)</f>
        <v>6785</v>
      </c>
      <c r="BA1269" s="2">
        <f t="shared" si="117"/>
        <v>45998</v>
      </c>
      <c r="BB1269">
        <f t="shared" si="118"/>
        <v>2.58</v>
      </c>
      <c r="BC1269">
        <f t="shared" si="119"/>
        <v>8.7000000000000011</v>
      </c>
      <c r="BD1269">
        <f t="shared" si="120"/>
        <v>6</v>
      </c>
      <c r="BE1269" t="str">
        <f t="shared" si="121"/>
        <v>F:Safe</v>
      </c>
    </row>
    <row r="1270" spans="1:57" hidden="1" x14ac:dyDescent="0.3">
      <c r="A1270" t="s">
        <v>9976</v>
      </c>
      <c r="B1270" t="s">
        <v>9988</v>
      </c>
      <c r="C1270" t="s">
        <v>496</v>
      </c>
      <c r="D1270" t="s">
        <v>25</v>
      </c>
      <c r="E1270" t="s">
        <v>402</v>
      </c>
      <c r="F1270" t="s">
        <v>28</v>
      </c>
      <c r="G1270" t="s">
        <v>29</v>
      </c>
      <c r="H1270" t="s">
        <v>466</v>
      </c>
      <c r="I1270" t="s">
        <v>402</v>
      </c>
      <c r="J1270" t="s">
        <v>21</v>
      </c>
      <c r="K1270" t="s">
        <v>9989</v>
      </c>
      <c r="L1270" t="s">
        <v>9990</v>
      </c>
      <c r="M1270" t="s">
        <v>409</v>
      </c>
      <c r="N1270" t="s">
        <v>26</v>
      </c>
      <c r="O1270" t="s">
        <v>27</v>
      </c>
      <c r="P1270" t="s">
        <v>9991</v>
      </c>
      <c r="Q1270" t="s">
        <v>9992</v>
      </c>
      <c r="R1270" t="s">
        <v>23</v>
      </c>
      <c r="S1270" t="s">
        <v>24</v>
      </c>
      <c r="T1270" t="s">
        <v>402</v>
      </c>
      <c r="U1270" t="s">
        <v>9993</v>
      </c>
      <c r="AB1270" t="str">
        <f>CONCATENATE(LEFT(ARD_SAFE_PROCESSED_20220608[[#This Row],[Column1]],6),"******",RIGHT(ARD_SAFE_PROCESSED_20220608[[#This Row],[Column1]],4),";",ARD_SAFE_PROCESSED_20220608[[#This Row],[Column11]])</f>
        <v>524601******8002;75301505300006352601892</v>
      </c>
      <c r="AD1270" t="str">
        <f>CLEAN(ARD_SAFE_PROCESSED_20220608[[#This Row],[Column1]])</f>
        <v>5246019000048002</v>
      </c>
      <c r="AE1270" t="str">
        <f>CLEAN(ARD_SAFE_PROCESSED_20220608[[#This Row],[Column2]])</f>
        <v>T03583</v>
      </c>
      <c r="AF1270" t="str">
        <f>CLEAN(ARD_SAFE_PROCESSED_20220608[[#This Row],[Column3]])</f>
        <v>4040138</v>
      </c>
      <c r="AG1270" t="str">
        <f>CLEAN(ARD_SAFE_PROCESSED_20220608[[#This Row],[Column4]])</f>
        <v>EC</v>
      </c>
      <c r="AH1270" t="str">
        <f>CLEAN(ARD_SAFE_PROCESSED_20220608[[#This Row],[Column5]])</f>
        <v>20251027</v>
      </c>
      <c r="AI1270" t="str">
        <f>CLEAN(ARD_SAFE_PROCESSED_20220608[[#This Row],[Column6]])</f>
        <v>604</v>
      </c>
      <c r="AJ1270" t="str">
        <f>CLEAN(ARD_SAFE_PROCESSED_20220608[[#This Row],[Column7]])</f>
        <v>76</v>
      </c>
      <c r="AK1270" t="str">
        <f>CLEAN(ARD_SAFE_PROCESSED_20220608[[#This Row],[Column8]])</f>
        <v xml:space="preserve">EBN*TEMU.COM                  </v>
      </c>
      <c r="AL1270" t="str">
        <f>CLEAN(ARD_SAFE_PROCESSED_20220608[[#This Row],[Column9]])</f>
        <v>20251027</v>
      </c>
      <c r="AM1270" t="str">
        <f>CLEAN(ARD_SAFE_PROCESSED_20220608[[#This Row],[Column10]])</f>
        <v xml:space="preserve">'                       </v>
      </c>
      <c r="AN1270" t="s">
        <v>9989</v>
      </c>
      <c r="AO1270" t="str">
        <f>CLEAN(ARD_SAFE_PROCESSED_20220608[[#This Row],[Column12]])</f>
        <v>7842131</v>
      </c>
      <c r="AP1270" t="str">
        <f>CLEAN(ARD_SAFE_PROCESSED_20220608[[#This Row],[Column13]])</f>
        <v>214</v>
      </c>
      <c r="AQ1270" t="str">
        <f>CLEAN(ARD_SAFE_PROCESSED_20220608[[#This Row],[Column14]])</f>
        <v xml:space="preserve">PV000000  </v>
      </c>
      <c r="AR1270" t="str">
        <f>CLEAN(ARD_SAFE_PROCESSED_20220608[[#This Row],[Column15]])</f>
        <v xml:space="preserve">E-COMMERCE                                        </v>
      </c>
      <c r="AS1270" t="str">
        <f>CLEAN(ARD_SAFE_PROCESSED_20220608[[#This Row],[Column16]])</f>
        <v xml:space="preserve">133323667201   </v>
      </c>
      <c r="AT1270" t="str">
        <f>CLEAN(ARD_SAFE_PROCESSED_20220608[[#This Row],[Column17]])</f>
        <v>71.54</v>
      </c>
      <c r="AU1270" t="str">
        <f>CLEAN(ARD_SAFE_PROCESSED_20220608[[#This Row],[Column18]])</f>
        <v xml:space="preserve">' </v>
      </c>
      <c r="AV1270" t="str">
        <f>CLEAN(ARD_SAFE_PROCESSED_20220608[[#This Row],[Column19]])</f>
        <v xml:space="preserve">          </v>
      </c>
      <c r="AW1270" t="str">
        <f>CLEAN(ARD_SAFE_PROCESSED_20220608[[#This Row],[Column20]])</f>
        <v>20251027</v>
      </c>
      <c r="AX1270" t="str">
        <f>CLEAN(ARD_SAFE_PROCESSED_20220608[[#This Row],[Column21]])</f>
        <v>134033</v>
      </c>
      <c r="AY1270" t="str">
        <f>LEFT(ARD_SAFE_PROCESSED_20220608[[#This Row],[Column1]],6)</f>
        <v>524601</v>
      </c>
      <c r="AZ1270" t="str">
        <f>RIGHT(ARD_SAFE_PROCESSED_20220608[[#This Row],[Column1]],4)</f>
        <v>8002</v>
      </c>
      <c r="BA1270" s="2">
        <f t="shared" si="117"/>
        <v>45995</v>
      </c>
      <c r="BB1270">
        <f t="shared" si="118"/>
        <v>21.14</v>
      </c>
      <c r="BC1270">
        <f t="shared" si="119"/>
        <v>71.540000000000006</v>
      </c>
      <c r="BD1270">
        <f t="shared" si="120"/>
        <v>6</v>
      </c>
      <c r="BE1270" t="str">
        <f t="shared" si="121"/>
        <v>F:Safe</v>
      </c>
    </row>
    <row r="1271" spans="1:57" hidden="1" x14ac:dyDescent="0.3">
      <c r="A1271" t="s">
        <v>10270</v>
      </c>
      <c r="B1271" t="s">
        <v>10271</v>
      </c>
      <c r="C1271" t="s">
        <v>580</v>
      </c>
      <c r="D1271" t="s">
        <v>359</v>
      </c>
      <c r="E1271" t="s">
        <v>402</v>
      </c>
      <c r="F1271" t="s">
        <v>81</v>
      </c>
      <c r="G1271" t="s">
        <v>29</v>
      </c>
      <c r="H1271" t="s">
        <v>581</v>
      </c>
      <c r="I1271" t="s">
        <v>429</v>
      </c>
      <c r="J1271" t="s">
        <v>21</v>
      </c>
      <c r="K1271" t="s">
        <v>10272</v>
      </c>
      <c r="L1271" t="s">
        <v>10273</v>
      </c>
      <c r="M1271" t="s">
        <v>399</v>
      </c>
      <c r="N1271" t="s">
        <v>351</v>
      </c>
      <c r="O1271" t="s">
        <v>360</v>
      </c>
      <c r="P1271" t="s">
        <v>22</v>
      </c>
      <c r="Q1271" t="s">
        <v>10274</v>
      </c>
      <c r="R1271" t="s">
        <v>23</v>
      </c>
      <c r="S1271" t="s">
        <v>24</v>
      </c>
      <c r="T1271" t="s">
        <v>417</v>
      </c>
      <c r="U1271" t="s">
        <v>10275</v>
      </c>
      <c r="AB1271" t="str">
        <f>CONCATENATE(LEFT(ARD_SAFE_PROCESSED_20220608[[#This Row],[Column1]],6),"******",RIGHT(ARD_SAFE_PROCESSED_20220608[[#This Row],[Column1]],4),";",ARD_SAFE_PROCESSED_20220608[[#This Row],[Column11]])</f>
        <v>535235******4089;75301505301004238500361</v>
      </c>
      <c r="AD1271" t="str">
        <f>CLEAN(ARD_SAFE_PROCESSED_20220608[[#This Row],[Column1]])</f>
        <v>5352350101484089</v>
      </c>
      <c r="AE1271" t="str">
        <f>CLEAN(ARD_SAFE_PROCESSED_20220608[[#This Row],[Column2]])</f>
        <v>JASFD9</v>
      </c>
      <c r="AF1271" t="str">
        <f>CLEAN(ARD_SAFE_PROCESSED_20220608[[#This Row],[Column3]])</f>
        <v>6008429</v>
      </c>
      <c r="AG1271" t="str">
        <f>CLEAN(ARD_SAFE_PROCESSED_20220608[[#This Row],[Column4]])</f>
        <v>PM</v>
      </c>
      <c r="AH1271" t="str">
        <f>CLEAN(ARD_SAFE_PROCESSED_20220608[[#This Row],[Column5]])</f>
        <v>20251027</v>
      </c>
      <c r="AI1271" t="str">
        <f>CLEAN(ARD_SAFE_PROCESSED_20220608[[#This Row],[Column6]])</f>
        <v>840</v>
      </c>
      <c r="AJ1271" t="str">
        <f>CLEAN(ARD_SAFE_PROCESSED_20220608[[#This Row],[Column7]])</f>
        <v>76</v>
      </c>
      <c r="AK1271" t="str">
        <f>CLEAN(ARD_SAFE_PROCESSED_20220608[[#This Row],[Column8]])</f>
        <v xml:space="preserve">HOTEL LOS DELFINES            </v>
      </c>
      <c r="AL1271" t="str">
        <f>CLEAN(ARD_SAFE_PROCESSED_20220608[[#This Row],[Column9]])</f>
        <v>20251028</v>
      </c>
      <c r="AM1271" t="str">
        <f>CLEAN(ARD_SAFE_PROCESSED_20220608[[#This Row],[Column10]])</f>
        <v xml:space="preserve">'                       </v>
      </c>
      <c r="AN1271" t="s">
        <v>10272</v>
      </c>
      <c r="AO1271" t="str">
        <f>CLEAN(ARD_SAFE_PROCESSED_20220608[[#This Row],[Column12]])</f>
        <v>334</v>
      </c>
      <c r="AP1271" t="str">
        <f>CLEAN(ARD_SAFE_PROCESSED_20220608[[#This Row],[Column13]])</f>
        <v>210</v>
      </c>
      <c r="AQ1271" t="str">
        <f>CLEAN(ARD_SAFE_PROCESSED_20220608[[#This Row],[Column14]])</f>
        <v xml:space="preserve">PS0014    </v>
      </c>
      <c r="AR1271" t="str">
        <f>CLEAN(ARD_SAFE_PROCESSED_20220608[[#This Row],[Column15]])</f>
        <v xml:space="preserve">POS MANUAL                                        </v>
      </c>
      <c r="AS1271" t="str">
        <f>CLEAN(ARD_SAFE_PROCESSED_20220608[[#This Row],[Column16]])</f>
        <v xml:space="preserve">               </v>
      </c>
      <c r="AT1271" t="str">
        <f>CLEAN(ARD_SAFE_PROCESSED_20220608[[#This Row],[Column17]])</f>
        <v>99.91</v>
      </c>
      <c r="AU1271" t="str">
        <f>CLEAN(ARD_SAFE_PROCESSED_20220608[[#This Row],[Column18]])</f>
        <v xml:space="preserve">' </v>
      </c>
      <c r="AV1271" t="str">
        <f>CLEAN(ARD_SAFE_PROCESSED_20220608[[#This Row],[Column19]])</f>
        <v xml:space="preserve">          </v>
      </c>
      <c r="AW1271" t="str">
        <f>CLEAN(ARD_SAFE_PROCESSED_20220608[[#This Row],[Column20]])</f>
        <v>20251026</v>
      </c>
      <c r="AX1271" t="str">
        <f>CLEAN(ARD_SAFE_PROCESSED_20220608[[#This Row],[Column21]])</f>
        <v>12131</v>
      </c>
      <c r="AY1271" t="str">
        <f>LEFT(ARD_SAFE_PROCESSED_20220608[[#This Row],[Column1]],6)</f>
        <v>535235</v>
      </c>
      <c r="AZ1271" t="str">
        <f>RIGHT(ARD_SAFE_PROCESSED_20220608[[#This Row],[Column1]],4)</f>
        <v>4089</v>
      </c>
      <c r="BA1271" s="2">
        <f t="shared" si="117"/>
        <v>45996</v>
      </c>
      <c r="BB1271">
        <f t="shared" si="118"/>
        <v>99.91</v>
      </c>
      <c r="BC1271">
        <f t="shared" si="119"/>
        <v>99.91</v>
      </c>
      <c r="BD1271">
        <f t="shared" si="120"/>
        <v>6</v>
      </c>
      <c r="BE1271" t="str">
        <f t="shared" si="121"/>
        <v>F:Safe</v>
      </c>
    </row>
    <row r="1272" spans="1:57" hidden="1" x14ac:dyDescent="0.3">
      <c r="A1272" t="s">
        <v>8904</v>
      </c>
      <c r="B1272" t="s">
        <v>8919</v>
      </c>
      <c r="C1272" t="s">
        <v>8906</v>
      </c>
      <c r="D1272" t="s">
        <v>25</v>
      </c>
      <c r="E1272" t="s">
        <v>429</v>
      </c>
      <c r="F1272" t="s">
        <v>28</v>
      </c>
      <c r="G1272" t="s">
        <v>29</v>
      </c>
      <c r="H1272" t="s">
        <v>8907</v>
      </c>
      <c r="I1272" t="s">
        <v>429</v>
      </c>
      <c r="J1272" t="s">
        <v>21</v>
      </c>
      <c r="K1272" t="s">
        <v>8920</v>
      </c>
      <c r="L1272" t="s">
        <v>8921</v>
      </c>
      <c r="M1272" t="s">
        <v>418</v>
      </c>
      <c r="N1272" t="s">
        <v>26</v>
      </c>
      <c r="O1272" t="s">
        <v>27</v>
      </c>
      <c r="P1272" t="s">
        <v>8922</v>
      </c>
      <c r="Q1272" t="s">
        <v>8923</v>
      </c>
      <c r="R1272" t="s">
        <v>23</v>
      </c>
      <c r="S1272" t="s">
        <v>24</v>
      </c>
      <c r="T1272" t="s">
        <v>429</v>
      </c>
      <c r="U1272" t="s">
        <v>8924</v>
      </c>
      <c r="AB1272" t="str">
        <f>CONCATENATE(LEFT(ARD_SAFE_PROCESSED_20220608[[#This Row],[Column1]],6),"******",RIGHT(ARD_SAFE_PROCESSED_20220608[[#This Row],[Column1]],4),";",ARD_SAFE_PROCESSED_20220608[[#This Row],[Column11]])</f>
        <v>511842******7894;75301505301005901014168</v>
      </c>
      <c r="AD1272" t="str">
        <f>CLEAN(ARD_SAFE_PROCESSED_20220608[[#This Row],[Column1]])</f>
        <v>5118420414697894</v>
      </c>
      <c r="AE1272" t="str">
        <f>CLEAN(ARD_SAFE_PROCESSED_20220608[[#This Row],[Column2]])</f>
        <v>106739</v>
      </c>
      <c r="AF1272" t="str">
        <f>CLEAN(ARD_SAFE_PROCESSED_20220608[[#This Row],[Column3]])</f>
        <v>4078247</v>
      </c>
      <c r="AG1272" t="str">
        <f>CLEAN(ARD_SAFE_PROCESSED_20220608[[#This Row],[Column4]])</f>
        <v>EC</v>
      </c>
      <c r="AH1272" t="str">
        <f>CLEAN(ARD_SAFE_PROCESSED_20220608[[#This Row],[Column5]])</f>
        <v>20251028</v>
      </c>
      <c r="AI1272" t="str">
        <f>CLEAN(ARD_SAFE_PROCESSED_20220608[[#This Row],[Column6]])</f>
        <v>604</v>
      </c>
      <c r="AJ1272" t="str">
        <f>CLEAN(ARD_SAFE_PROCESSED_20220608[[#This Row],[Column7]])</f>
        <v>76</v>
      </c>
      <c r="AK1272" t="str">
        <f>CLEAN(ARD_SAFE_PROCESSED_20220608[[#This Row],[Column8]])</f>
        <v xml:space="preserve">DINERS CLUB PERU SA           </v>
      </c>
      <c r="AL1272" t="str">
        <f>CLEAN(ARD_SAFE_PROCESSED_20220608[[#This Row],[Column9]])</f>
        <v>20251028</v>
      </c>
      <c r="AM1272" t="str">
        <f>CLEAN(ARD_SAFE_PROCESSED_20220608[[#This Row],[Column10]])</f>
        <v xml:space="preserve">'                       </v>
      </c>
      <c r="AN1272" t="s">
        <v>8920</v>
      </c>
      <c r="AO1272" t="str">
        <f>CLEAN(ARD_SAFE_PROCESSED_20220608[[#This Row],[Column12]])</f>
        <v>8460994</v>
      </c>
      <c r="AP1272" t="str">
        <f>CLEAN(ARD_SAFE_PROCESSED_20220608[[#This Row],[Column13]])</f>
        <v>212</v>
      </c>
      <c r="AQ1272" t="str">
        <f>CLEAN(ARD_SAFE_PROCESSED_20220608[[#This Row],[Column14]])</f>
        <v xml:space="preserve">PV000000  </v>
      </c>
      <c r="AR1272" t="str">
        <f>CLEAN(ARD_SAFE_PROCESSED_20220608[[#This Row],[Column15]])</f>
        <v xml:space="preserve">E-COMMERCE                                        </v>
      </c>
      <c r="AS1272" t="str">
        <f>CLEAN(ARD_SAFE_PROCESSED_20220608[[#This Row],[Column16]])</f>
        <v>000000005527814</v>
      </c>
      <c r="AT1272" t="str">
        <f>CLEAN(ARD_SAFE_PROCESSED_20220608[[#This Row],[Column17]])</f>
        <v>24.63</v>
      </c>
      <c r="AU1272" t="str">
        <f>CLEAN(ARD_SAFE_PROCESSED_20220608[[#This Row],[Column18]])</f>
        <v xml:space="preserve">' </v>
      </c>
      <c r="AV1272" t="str">
        <f>CLEAN(ARD_SAFE_PROCESSED_20220608[[#This Row],[Column19]])</f>
        <v xml:space="preserve">          </v>
      </c>
      <c r="AW1272" t="str">
        <f>CLEAN(ARD_SAFE_PROCESSED_20220608[[#This Row],[Column20]])</f>
        <v>20251028</v>
      </c>
      <c r="AX1272" t="str">
        <f>CLEAN(ARD_SAFE_PROCESSED_20220608[[#This Row],[Column21]])</f>
        <v>195436</v>
      </c>
      <c r="AY1272" t="str">
        <f>LEFT(ARD_SAFE_PROCESSED_20220608[[#This Row],[Column1]],6)</f>
        <v>511842</v>
      </c>
      <c r="AZ1272" t="str">
        <f>RIGHT(ARD_SAFE_PROCESSED_20220608[[#This Row],[Column1]],4)</f>
        <v>7894</v>
      </c>
      <c r="BA1272" s="2">
        <f t="shared" si="117"/>
        <v>45998</v>
      </c>
      <c r="BB1272">
        <f t="shared" si="118"/>
        <v>7.27</v>
      </c>
      <c r="BC1272">
        <f t="shared" si="119"/>
        <v>24.63</v>
      </c>
      <c r="BD1272">
        <f t="shared" si="120"/>
        <v>6</v>
      </c>
      <c r="BE1272" t="str">
        <f t="shared" si="121"/>
        <v>F:Safe</v>
      </c>
    </row>
    <row r="1273" spans="1:57" hidden="1" x14ac:dyDescent="0.3">
      <c r="A1273" t="s">
        <v>8904</v>
      </c>
      <c r="B1273" t="s">
        <v>8913</v>
      </c>
      <c r="C1273" t="s">
        <v>8906</v>
      </c>
      <c r="D1273" t="s">
        <v>25</v>
      </c>
      <c r="E1273" t="s">
        <v>429</v>
      </c>
      <c r="F1273" t="s">
        <v>28</v>
      </c>
      <c r="G1273" t="s">
        <v>29</v>
      </c>
      <c r="H1273" t="s">
        <v>8907</v>
      </c>
      <c r="I1273" t="s">
        <v>429</v>
      </c>
      <c r="J1273" t="s">
        <v>21</v>
      </c>
      <c r="K1273" t="s">
        <v>8914</v>
      </c>
      <c r="L1273" t="s">
        <v>8915</v>
      </c>
      <c r="M1273" t="s">
        <v>418</v>
      </c>
      <c r="N1273" t="s">
        <v>26</v>
      </c>
      <c r="O1273" t="s">
        <v>27</v>
      </c>
      <c r="P1273" t="s">
        <v>8916</v>
      </c>
      <c r="Q1273" t="s">
        <v>8917</v>
      </c>
      <c r="R1273" t="s">
        <v>23</v>
      </c>
      <c r="S1273" t="s">
        <v>24</v>
      </c>
      <c r="T1273" t="s">
        <v>429</v>
      </c>
      <c r="U1273" t="s">
        <v>8918</v>
      </c>
      <c r="AB1273" t="str">
        <f>CONCATENATE(LEFT(ARD_SAFE_PROCESSED_20220608[[#This Row],[Column1]],6),"******",RIGHT(ARD_SAFE_PROCESSED_20220608[[#This Row],[Column1]],4),";",ARD_SAFE_PROCESSED_20220608[[#This Row],[Column11]])</f>
        <v>511842******7894;75301505301005901018292</v>
      </c>
      <c r="AD1273" t="str">
        <f>CLEAN(ARD_SAFE_PROCESSED_20220608[[#This Row],[Column1]])</f>
        <v>5118420414697894</v>
      </c>
      <c r="AE1273" t="str">
        <f>CLEAN(ARD_SAFE_PROCESSED_20220608[[#This Row],[Column2]])</f>
        <v>106517</v>
      </c>
      <c r="AF1273" t="str">
        <f>CLEAN(ARD_SAFE_PROCESSED_20220608[[#This Row],[Column3]])</f>
        <v>4078247</v>
      </c>
      <c r="AG1273" t="str">
        <f>CLEAN(ARD_SAFE_PROCESSED_20220608[[#This Row],[Column4]])</f>
        <v>EC</v>
      </c>
      <c r="AH1273" t="str">
        <f>CLEAN(ARD_SAFE_PROCESSED_20220608[[#This Row],[Column5]])</f>
        <v>20251028</v>
      </c>
      <c r="AI1273" t="str">
        <f>CLEAN(ARD_SAFE_PROCESSED_20220608[[#This Row],[Column6]])</f>
        <v>604</v>
      </c>
      <c r="AJ1273" t="str">
        <f>CLEAN(ARD_SAFE_PROCESSED_20220608[[#This Row],[Column7]])</f>
        <v>76</v>
      </c>
      <c r="AK1273" t="str">
        <f>CLEAN(ARD_SAFE_PROCESSED_20220608[[#This Row],[Column8]])</f>
        <v xml:space="preserve">DINERS CLUB PERU SA           </v>
      </c>
      <c r="AL1273" t="str">
        <f>CLEAN(ARD_SAFE_PROCESSED_20220608[[#This Row],[Column9]])</f>
        <v>20251028</v>
      </c>
      <c r="AM1273" t="str">
        <f>CLEAN(ARD_SAFE_PROCESSED_20220608[[#This Row],[Column10]])</f>
        <v xml:space="preserve">'                       </v>
      </c>
      <c r="AN1273" t="s">
        <v>8914</v>
      </c>
      <c r="AO1273" t="str">
        <f>CLEAN(ARD_SAFE_PROCESSED_20220608[[#This Row],[Column12]])</f>
        <v>8460446</v>
      </c>
      <c r="AP1273" t="str">
        <f>CLEAN(ARD_SAFE_PROCESSED_20220608[[#This Row],[Column13]])</f>
        <v>212</v>
      </c>
      <c r="AQ1273" t="str">
        <f>CLEAN(ARD_SAFE_PROCESSED_20220608[[#This Row],[Column14]])</f>
        <v xml:space="preserve">PV000000  </v>
      </c>
      <c r="AR1273" t="str">
        <f>CLEAN(ARD_SAFE_PROCESSED_20220608[[#This Row],[Column15]])</f>
        <v xml:space="preserve">E-COMMERCE                                        </v>
      </c>
      <c r="AS1273" t="str">
        <f>CLEAN(ARD_SAFE_PROCESSED_20220608[[#This Row],[Column16]])</f>
        <v>000000005527807</v>
      </c>
      <c r="AT1273" t="str">
        <f>CLEAN(ARD_SAFE_PROCESSED_20220608[[#This Row],[Column17]])</f>
        <v>69.86</v>
      </c>
      <c r="AU1273" t="str">
        <f>CLEAN(ARD_SAFE_PROCESSED_20220608[[#This Row],[Column18]])</f>
        <v xml:space="preserve">' </v>
      </c>
      <c r="AV1273" t="str">
        <f>CLEAN(ARD_SAFE_PROCESSED_20220608[[#This Row],[Column19]])</f>
        <v xml:space="preserve">          </v>
      </c>
      <c r="AW1273" t="str">
        <f>CLEAN(ARD_SAFE_PROCESSED_20220608[[#This Row],[Column20]])</f>
        <v>20251028</v>
      </c>
      <c r="AX1273" t="str">
        <f>CLEAN(ARD_SAFE_PROCESSED_20220608[[#This Row],[Column21]])</f>
        <v>195327</v>
      </c>
      <c r="AY1273" t="str">
        <f>LEFT(ARD_SAFE_PROCESSED_20220608[[#This Row],[Column1]],6)</f>
        <v>511842</v>
      </c>
      <c r="AZ1273" t="str">
        <f>RIGHT(ARD_SAFE_PROCESSED_20220608[[#This Row],[Column1]],4)</f>
        <v>7894</v>
      </c>
      <c r="BA1273" s="2">
        <f t="shared" si="117"/>
        <v>45998</v>
      </c>
      <c r="BB1273">
        <f t="shared" si="118"/>
        <v>20.63</v>
      </c>
      <c r="BC1273">
        <f t="shared" si="119"/>
        <v>69.86</v>
      </c>
      <c r="BD1273">
        <f t="shared" si="120"/>
        <v>6</v>
      </c>
      <c r="BE1273" t="str">
        <f t="shared" si="121"/>
        <v>F:Safe</v>
      </c>
    </row>
    <row r="1274" spans="1:57" hidden="1" x14ac:dyDescent="0.3">
      <c r="A1274" t="s">
        <v>8904</v>
      </c>
      <c r="B1274" t="s">
        <v>8905</v>
      </c>
      <c r="C1274" t="s">
        <v>8906</v>
      </c>
      <c r="D1274" t="s">
        <v>25</v>
      </c>
      <c r="E1274" t="s">
        <v>429</v>
      </c>
      <c r="F1274" t="s">
        <v>28</v>
      </c>
      <c r="G1274" t="s">
        <v>29</v>
      </c>
      <c r="H1274" t="s">
        <v>8907</v>
      </c>
      <c r="I1274" t="s">
        <v>429</v>
      </c>
      <c r="J1274" t="s">
        <v>21</v>
      </c>
      <c r="K1274" t="s">
        <v>8908</v>
      </c>
      <c r="L1274" t="s">
        <v>8909</v>
      </c>
      <c r="M1274" t="s">
        <v>418</v>
      </c>
      <c r="N1274" t="s">
        <v>26</v>
      </c>
      <c r="O1274" t="s">
        <v>27</v>
      </c>
      <c r="P1274" t="s">
        <v>8910</v>
      </c>
      <c r="Q1274" t="s">
        <v>8911</v>
      </c>
      <c r="R1274" t="s">
        <v>23</v>
      </c>
      <c r="S1274" t="s">
        <v>24</v>
      </c>
      <c r="T1274" t="s">
        <v>429</v>
      </c>
      <c r="U1274" t="s">
        <v>8912</v>
      </c>
      <c r="AB1274" t="str">
        <f>CONCATENATE(LEFT(ARD_SAFE_PROCESSED_20220608[[#This Row],[Column1]],6),"******",RIGHT(ARD_SAFE_PROCESSED_20220608[[#This Row],[Column1]],4),";",ARD_SAFE_PROCESSED_20220608[[#This Row],[Column11]])</f>
        <v>511842******7894;75301505301005901028580</v>
      </c>
      <c r="AD1274" t="str">
        <f>CLEAN(ARD_SAFE_PROCESSED_20220608[[#This Row],[Column1]])</f>
        <v>5118420414697894</v>
      </c>
      <c r="AE1274" t="str">
        <f>CLEAN(ARD_SAFE_PROCESSED_20220608[[#This Row],[Column2]])</f>
        <v>106292</v>
      </c>
      <c r="AF1274" t="str">
        <f>CLEAN(ARD_SAFE_PROCESSED_20220608[[#This Row],[Column3]])</f>
        <v>4078247</v>
      </c>
      <c r="AG1274" t="str">
        <f>CLEAN(ARD_SAFE_PROCESSED_20220608[[#This Row],[Column4]])</f>
        <v>EC</v>
      </c>
      <c r="AH1274" t="str">
        <f>CLEAN(ARD_SAFE_PROCESSED_20220608[[#This Row],[Column5]])</f>
        <v>20251028</v>
      </c>
      <c r="AI1274" t="str">
        <f>CLEAN(ARD_SAFE_PROCESSED_20220608[[#This Row],[Column6]])</f>
        <v>604</v>
      </c>
      <c r="AJ1274" t="str">
        <f>CLEAN(ARD_SAFE_PROCESSED_20220608[[#This Row],[Column7]])</f>
        <v>76</v>
      </c>
      <c r="AK1274" t="str">
        <f>CLEAN(ARD_SAFE_PROCESSED_20220608[[#This Row],[Column8]])</f>
        <v xml:space="preserve">DINERS CLUB PERU SA           </v>
      </c>
      <c r="AL1274" t="str">
        <f>CLEAN(ARD_SAFE_PROCESSED_20220608[[#This Row],[Column9]])</f>
        <v>20251028</v>
      </c>
      <c r="AM1274" t="str">
        <f>CLEAN(ARD_SAFE_PROCESSED_20220608[[#This Row],[Column10]])</f>
        <v xml:space="preserve">'                       </v>
      </c>
      <c r="AN1274" t="s">
        <v>8908</v>
      </c>
      <c r="AO1274" t="str">
        <f>CLEAN(ARD_SAFE_PROCESSED_20220608[[#This Row],[Column12]])</f>
        <v>8459880</v>
      </c>
      <c r="AP1274" t="str">
        <f>CLEAN(ARD_SAFE_PROCESSED_20220608[[#This Row],[Column13]])</f>
        <v>212</v>
      </c>
      <c r="AQ1274" t="str">
        <f>CLEAN(ARD_SAFE_PROCESSED_20220608[[#This Row],[Column14]])</f>
        <v xml:space="preserve">PV000000  </v>
      </c>
      <c r="AR1274" t="str">
        <f>CLEAN(ARD_SAFE_PROCESSED_20220608[[#This Row],[Column15]])</f>
        <v xml:space="preserve">E-COMMERCE                                        </v>
      </c>
      <c r="AS1274" t="str">
        <f>CLEAN(ARD_SAFE_PROCESSED_20220608[[#This Row],[Column16]])</f>
        <v>000000005527790</v>
      </c>
      <c r="AT1274" t="str">
        <f>CLEAN(ARD_SAFE_PROCESSED_20220608[[#This Row],[Column17]])</f>
        <v>715.45</v>
      </c>
      <c r="AU1274" t="str">
        <f>CLEAN(ARD_SAFE_PROCESSED_20220608[[#This Row],[Column18]])</f>
        <v xml:space="preserve">' </v>
      </c>
      <c r="AV1274" t="str">
        <f>CLEAN(ARD_SAFE_PROCESSED_20220608[[#This Row],[Column19]])</f>
        <v xml:space="preserve">          </v>
      </c>
      <c r="AW1274" t="str">
        <f>CLEAN(ARD_SAFE_PROCESSED_20220608[[#This Row],[Column20]])</f>
        <v>20251028</v>
      </c>
      <c r="AX1274" t="str">
        <f>CLEAN(ARD_SAFE_PROCESSED_20220608[[#This Row],[Column21]])</f>
        <v>195213</v>
      </c>
      <c r="AY1274" t="str">
        <f>LEFT(ARD_SAFE_PROCESSED_20220608[[#This Row],[Column1]],6)</f>
        <v>511842</v>
      </c>
      <c r="AZ1274" t="str">
        <f>RIGHT(ARD_SAFE_PROCESSED_20220608[[#This Row],[Column1]],4)</f>
        <v>7894</v>
      </c>
      <c r="BA1274" s="2">
        <f t="shared" si="117"/>
        <v>45998</v>
      </c>
      <c r="BB1274">
        <f t="shared" si="118"/>
        <v>211.28</v>
      </c>
      <c r="BC1274">
        <f t="shared" si="119"/>
        <v>715.45</v>
      </c>
      <c r="BD1274">
        <f t="shared" si="120"/>
        <v>6</v>
      </c>
      <c r="BE1274" t="str">
        <f t="shared" si="121"/>
        <v>F:Safe</v>
      </c>
    </row>
    <row r="1275" spans="1:57" hidden="1" x14ac:dyDescent="0.3">
      <c r="A1275" t="s">
        <v>9443</v>
      </c>
      <c r="B1275" t="s">
        <v>9464</v>
      </c>
      <c r="C1275" t="s">
        <v>9465</v>
      </c>
      <c r="D1275" t="s">
        <v>64</v>
      </c>
      <c r="E1275" t="s">
        <v>429</v>
      </c>
      <c r="F1275" t="s">
        <v>28</v>
      </c>
      <c r="G1275" t="s">
        <v>74</v>
      </c>
      <c r="H1275" t="s">
        <v>9466</v>
      </c>
      <c r="I1275" t="s">
        <v>429</v>
      </c>
      <c r="J1275" t="s">
        <v>21</v>
      </c>
      <c r="K1275" t="s">
        <v>9467</v>
      </c>
      <c r="L1275" t="s">
        <v>9468</v>
      </c>
      <c r="M1275" t="s">
        <v>65</v>
      </c>
      <c r="N1275" t="s">
        <v>162</v>
      </c>
      <c r="O1275" t="s">
        <v>66</v>
      </c>
      <c r="P1275" t="s">
        <v>22</v>
      </c>
      <c r="Q1275" t="s">
        <v>9469</v>
      </c>
      <c r="R1275" t="s">
        <v>23</v>
      </c>
      <c r="S1275" t="s">
        <v>24</v>
      </c>
      <c r="T1275" t="s">
        <v>429</v>
      </c>
      <c r="U1275" t="s">
        <v>9470</v>
      </c>
      <c r="AB1275" t="str">
        <f>CONCATENATE(LEFT(ARD_SAFE_PROCESSED_20220608[[#This Row],[Column1]],6),"******",RIGHT(ARD_SAFE_PROCESSED_20220608[[#This Row],[Column1]],4),";",ARD_SAFE_PROCESSED_20220608[[#This Row],[Column11]])</f>
        <v>512372******7093;75301505301006390000197</v>
      </c>
      <c r="AD1275" t="str">
        <f>CLEAN(ARD_SAFE_PROCESSED_20220608[[#This Row],[Column1]])</f>
        <v>5123720100147093</v>
      </c>
      <c r="AE1275" t="str">
        <f>CLEAN(ARD_SAFE_PROCESSED_20220608[[#This Row],[Column2]])</f>
        <v>R06847</v>
      </c>
      <c r="AF1275" t="str">
        <f>CLEAN(ARD_SAFE_PROCESSED_20220608[[#This Row],[Column3]])</f>
        <v>8009816</v>
      </c>
      <c r="AG1275" t="str">
        <f>CLEAN(ARD_SAFE_PROCESSED_20220608[[#This Row],[Column4]])</f>
        <v>PL</v>
      </c>
      <c r="AH1275" t="str">
        <f>CLEAN(ARD_SAFE_PROCESSED_20220608[[#This Row],[Column5]])</f>
        <v>20251028</v>
      </c>
      <c r="AI1275" t="str">
        <f>CLEAN(ARD_SAFE_PROCESSED_20220608[[#This Row],[Column6]])</f>
        <v>604</v>
      </c>
      <c r="AJ1275" t="str">
        <f>CLEAN(ARD_SAFE_PROCESSED_20220608[[#This Row],[Column7]])</f>
        <v>77</v>
      </c>
      <c r="AK1275" t="str">
        <f>CLEAN(ARD_SAFE_PROCESSED_20220608[[#This Row],[Column8]])</f>
        <v>IZI*ESTACION DE SERVICIO PETRO</v>
      </c>
      <c r="AL1275" t="str">
        <f>CLEAN(ARD_SAFE_PROCESSED_20220608[[#This Row],[Column9]])</f>
        <v>20251028</v>
      </c>
      <c r="AM1275" t="str">
        <f>CLEAN(ARD_SAFE_PROCESSED_20220608[[#This Row],[Column10]])</f>
        <v xml:space="preserve">'                       </v>
      </c>
      <c r="AN1275" t="s">
        <v>9467</v>
      </c>
      <c r="AO1275" t="str">
        <f>CLEAN(ARD_SAFE_PROCESSED_20220608[[#This Row],[Column12]])</f>
        <v>849</v>
      </c>
      <c r="AP1275" t="str">
        <f>CLEAN(ARD_SAFE_PROCESSED_20220608[[#This Row],[Column13]])</f>
        <v xml:space="preserve">   </v>
      </c>
      <c r="AQ1275" t="str">
        <f>CLEAN(ARD_SAFE_PROCESSED_20220608[[#This Row],[Column14]])</f>
        <v xml:space="preserve">PS0004    </v>
      </c>
      <c r="AR1275" t="str">
        <f>CLEAN(ARD_SAFE_PROCESSED_20220608[[#This Row],[Column15]])</f>
        <v xml:space="preserve">POS CONTACTLESS CHIP                              </v>
      </c>
      <c r="AS1275" t="str">
        <f>CLEAN(ARD_SAFE_PROCESSED_20220608[[#This Row],[Column16]])</f>
        <v xml:space="preserve">               </v>
      </c>
      <c r="AT1275" t="str">
        <f>CLEAN(ARD_SAFE_PROCESSED_20220608[[#This Row],[Column17]])</f>
        <v>50.76</v>
      </c>
      <c r="AU1275" t="str">
        <f>CLEAN(ARD_SAFE_PROCESSED_20220608[[#This Row],[Column18]])</f>
        <v xml:space="preserve">' </v>
      </c>
      <c r="AV1275" t="str">
        <f>CLEAN(ARD_SAFE_PROCESSED_20220608[[#This Row],[Column19]])</f>
        <v xml:space="preserve">          </v>
      </c>
      <c r="AW1275" t="str">
        <f>CLEAN(ARD_SAFE_PROCESSED_20220608[[#This Row],[Column20]])</f>
        <v>20251028</v>
      </c>
      <c r="AX1275" t="str">
        <f>CLEAN(ARD_SAFE_PROCESSED_20220608[[#This Row],[Column21]])</f>
        <v>161940</v>
      </c>
      <c r="AY1275" t="str">
        <f>LEFT(ARD_SAFE_PROCESSED_20220608[[#This Row],[Column1]],6)</f>
        <v>512372</v>
      </c>
      <c r="AZ1275" t="str">
        <f>RIGHT(ARD_SAFE_PROCESSED_20220608[[#This Row],[Column1]],4)</f>
        <v>7093</v>
      </c>
      <c r="BA1275" s="2">
        <f t="shared" si="117"/>
        <v>45995</v>
      </c>
      <c r="BB1275">
        <f t="shared" si="118"/>
        <v>13.76</v>
      </c>
      <c r="BC1275">
        <f t="shared" si="119"/>
        <v>50.76</v>
      </c>
      <c r="BD1275">
        <f t="shared" si="120"/>
        <v>6</v>
      </c>
      <c r="BE1275" t="str">
        <f t="shared" si="121"/>
        <v>F:Safe</v>
      </c>
    </row>
    <row r="1276" spans="1:57" hidden="1" x14ac:dyDescent="0.3">
      <c r="A1276" t="s">
        <v>9443</v>
      </c>
      <c r="B1276" t="s">
        <v>9444</v>
      </c>
      <c r="C1276" t="s">
        <v>9445</v>
      </c>
      <c r="D1276" t="s">
        <v>64</v>
      </c>
      <c r="E1276" t="s">
        <v>417</v>
      </c>
      <c r="F1276" t="s">
        <v>28</v>
      </c>
      <c r="G1276" t="s">
        <v>29</v>
      </c>
      <c r="H1276" t="s">
        <v>9446</v>
      </c>
      <c r="I1276" t="s">
        <v>429</v>
      </c>
      <c r="J1276" t="s">
        <v>21</v>
      </c>
      <c r="K1276" t="s">
        <v>9447</v>
      </c>
      <c r="L1276" t="s">
        <v>9448</v>
      </c>
      <c r="M1276" t="s">
        <v>65</v>
      </c>
      <c r="N1276" t="s">
        <v>136</v>
      </c>
      <c r="O1276" t="s">
        <v>66</v>
      </c>
      <c r="P1276" t="s">
        <v>22</v>
      </c>
      <c r="Q1276" t="s">
        <v>190</v>
      </c>
      <c r="R1276" t="s">
        <v>23</v>
      </c>
      <c r="S1276" t="s">
        <v>24</v>
      </c>
      <c r="T1276" t="s">
        <v>417</v>
      </c>
      <c r="U1276" t="s">
        <v>9449</v>
      </c>
      <c r="AB1276" t="str">
        <f>CONCATENATE(LEFT(ARD_SAFE_PROCESSED_20220608[[#This Row],[Column1]],6),"******",RIGHT(ARD_SAFE_PROCESSED_20220608[[#This Row],[Column1]],4),";",ARD_SAFE_PROCESSED_20220608[[#This Row],[Column11]])</f>
        <v>512372******7093;75301505301008307403662</v>
      </c>
      <c r="AD1276" t="str">
        <f>CLEAN(ARD_SAFE_PROCESSED_20220608[[#This Row],[Column1]])</f>
        <v>5123720100147093</v>
      </c>
      <c r="AE1276" t="str">
        <f>CLEAN(ARD_SAFE_PROCESSED_20220608[[#This Row],[Column2]])</f>
        <v>R03128</v>
      </c>
      <c r="AF1276" t="str">
        <f>CLEAN(ARD_SAFE_PROCESSED_20220608[[#This Row],[Column3]])</f>
        <v>1045035</v>
      </c>
      <c r="AG1276" t="str">
        <f>CLEAN(ARD_SAFE_PROCESSED_20220608[[#This Row],[Column4]])</f>
        <v>PL</v>
      </c>
      <c r="AH1276" t="str">
        <f>CLEAN(ARD_SAFE_PROCESSED_20220608[[#This Row],[Column5]])</f>
        <v>20251026</v>
      </c>
      <c r="AI1276" t="str">
        <f>CLEAN(ARD_SAFE_PROCESSED_20220608[[#This Row],[Column6]])</f>
        <v>604</v>
      </c>
      <c r="AJ1276" t="str">
        <f>CLEAN(ARD_SAFE_PROCESSED_20220608[[#This Row],[Column7]])</f>
        <v>76</v>
      </c>
      <c r="AK1276" t="str">
        <f>CLEAN(ARD_SAFE_PROCESSED_20220608[[#This Row],[Column8]])</f>
        <v xml:space="preserve">APPARKA APS MALL AVENTURA SAN </v>
      </c>
      <c r="AL1276" t="str">
        <f>CLEAN(ARD_SAFE_PROCESSED_20220608[[#This Row],[Column9]])</f>
        <v>20251028</v>
      </c>
      <c r="AM1276" t="str">
        <f>CLEAN(ARD_SAFE_PROCESSED_20220608[[#This Row],[Column10]])</f>
        <v xml:space="preserve">'                       </v>
      </c>
      <c r="AN1276" t="s">
        <v>9447</v>
      </c>
      <c r="AO1276" t="str">
        <f>CLEAN(ARD_SAFE_PROCESSED_20220608[[#This Row],[Column12]])</f>
        <v>8581</v>
      </c>
      <c r="AP1276" t="str">
        <f>CLEAN(ARD_SAFE_PROCESSED_20220608[[#This Row],[Column13]])</f>
        <v xml:space="preserve">   </v>
      </c>
      <c r="AQ1276" t="str">
        <f>CLEAN(ARD_SAFE_PROCESSED_20220608[[#This Row],[Column14]])</f>
        <v xml:space="preserve">PS0006    </v>
      </c>
      <c r="AR1276" t="str">
        <f>CLEAN(ARD_SAFE_PROCESSED_20220608[[#This Row],[Column15]])</f>
        <v xml:space="preserve">POS CONTACTLESS CHIP                              </v>
      </c>
      <c r="AS1276" t="str">
        <f>CLEAN(ARD_SAFE_PROCESSED_20220608[[#This Row],[Column16]])</f>
        <v xml:space="preserve">               </v>
      </c>
      <c r="AT1276" t="str">
        <f>CLEAN(ARD_SAFE_PROCESSED_20220608[[#This Row],[Column17]])</f>
        <v>10.50</v>
      </c>
      <c r="AU1276" t="str">
        <f>CLEAN(ARD_SAFE_PROCESSED_20220608[[#This Row],[Column18]])</f>
        <v xml:space="preserve">' </v>
      </c>
      <c r="AV1276" t="str">
        <f>CLEAN(ARD_SAFE_PROCESSED_20220608[[#This Row],[Column19]])</f>
        <v xml:space="preserve">          </v>
      </c>
      <c r="AW1276" t="str">
        <f>CLEAN(ARD_SAFE_PROCESSED_20220608[[#This Row],[Column20]])</f>
        <v>20251026</v>
      </c>
      <c r="AX1276" t="str">
        <f>CLEAN(ARD_SAFE_PROCESSED_20220608[[#This Row],[Column21]])</f>
        <v>150447</v>
      </c>
      <c r="AY1276" t="str">
        <f>LEFT(ARD_SAFE_PROCESSED_20220608[[#This Row],[Column1]],6)</f>
        <v>512372</v>
      </c>
      <c r="AZ1276" t="str">
        <f>RIGHT(ARD_SAFE_PROCESSED_20220608[[#This Row],[Column1]],4)</f>
        <v>7093</v>
      </c>
      <c r="BA1276" s="2">
        <f t="shared" si="117"/>
        <v>45995</v>
      </c>
      <c r="BB1276">
        <f t="shared" si="118"/>
        <v>2.85</v>
      </c>
      <c r="BC1276">
        <f t="shared" si="119"/>
        <v>10.5</v>
      </c>
      <c r="BD1276">
        <f t="shared" si="120"/>
        <v>6</v>
      </c>
      <c r="BE1276" t="str">
        <f t="shared" si="121"/>
        <v>F:Safe</v>
      </c>
    </row>
    <row r="1277" spans="1:57" hidden="1" x14ac:dyDescent="0.3">
      <c r="A1277" t="s">
        <v>9323</v>
      </c>
      <c r="B1277" t="s">
        <v>9329</v>
      </c>
      <c r="C1277" t="s">
        <v>2501</v>
      </c>
      <c r="D1277" t="s">
        <v>25</v>
      </c>
      <c r="E1277" t="s">
        <v>403</v>
      </c>
      <c r="F1277" t="s">
        <v>28</v>
      </c>
      <c r="G1277" t="s">
        <v>29</v>
      </c>
      <c r="H1277" t="s">
        <v>2502</v>
      </c>
      <c r="I1277" t="s">
        <v>403</v>
      </c>
      <c r="J1277" t="s">
        <v>21</v>
      </c>
      <c r="K1277" t="s">
        <v>9330</v>
      </c>
      <c r="L1277" t="s">
        <v>9331</v>
      </c>
      <c r="M1277" t="s">
        <v>399</v>
      </c>
      <c r="N1277" t="s">
        <v>26</v>
      </c>
      <c r="O1277" t="s">
        <v>27</v>
      </c>
      <c r="P1277" t="s">
        <v>9332</v>
      </c>
      <c r="Q1277" t="s">
        <v>3173</v>
      </c>
      <c r="R1277" t="s">
        <v>23</v>
      </c>
      <c r="S1277" t="s">
        <v>24</v>
      </c>
      <c r="T1277" t="s">
        <v>403</v>
      </c>
      <c r="U1277" t="s">
        <v>9333</v>
      </c>
      <c r="AB1277" t="str">
        <f>CONCATENATE(LEFT(ARD_SAFE_PROCESSED_20220608[[#This Row],[Column1]],6),"******",RIGHT(ARD_SAFE_PROCESSED_20220608[[#This Row],[Column1]],4),";",ARD_SAFE_PROCESSED_20220608[[#This Row],[Column11]])</f>
        <v>511842******6785;75301505302005815182092</v>
      </c>
      <c r="AD1277" t="str">
        <f>CLEAN(ARD_SAFE_PROCESSED_20220608[[#This Row],[Column1]])</f>
        <v>5118420501916785</v>
      </c>
      <c r="AE1277" t="str">
        <f>CLEAN(ARD_SAFE_PROCESSED_20220608[[#This Row],[Column2]])</f>
        <v>081078</v>
      </c>
      <c r="AF1277" t="str">
        <f>CLEAN(ARD_SAFE_PROCESSED_20220608[[#This Row],[Column3]])</f>
        <v>4036704</v>
      </c>
      <c r="AG1277" t="str">
        <f>CLEAN(ARD_SAFE_PROCESSED_20220608[[#This Row],[Column4]])</f>
        <v>EC</v>
      </c>
      <c r="AH1277" t="str">
        <f>CLEAN(ARD_SAFE_PROCESSED_20220608[[#This Row],[Column5]])</f>
        <v>20251029</v>
      </c>
      <c r="AI1277" t="str">
        <f>CLEAN(ARD_SAFE_PROCESSED_20220608[[#This Row],[Column6]])</f>
        <v>604</v>
      </c>
      <c r="AJ1277" t="str">
        <f>CLEAN(ARD_SAFE_PROCESSED_20220608[[#This Row],[Column7]])</f>
        <v>76</v>
      </c>
      <c r="AK1277" t="str">
        <f>CLEAN(ARD_SAFE_PROCESSED_20220608[[#This Row],[Column8]])</f>
        <v xml:space="preserve">PAG*DIDI DRIVE                </v>
      </c>
      <c r="AL1277" t="str">
        <f>CLEAN(ARD_SAFE_PROCESSED_20220608[[#This Row],[Column9]])</f>
        <v>20251029</v>
      </c>
      <c r="AM1277" t="str">
        <f>CLEAN(ARD_SAFE_PROCESSED_20220608[[#This Row],[Column10]])</f>
        <v xml:space="preserve">'                       </v>
      </c>
      <c r="AN1277" t="s">
        <v>9330</v>
      </c>
      <c r="AO1277" t="str">
        <f>CLEAN(ARD_SAFE_PROCESSED_20220608[[#This Row],[Column12]])</f>
        <v>9845817</v>
      </c>
      <c r="AP1277" t="str">
        <f>CLEAN(ARD_SAFE_PROCESSED_20220608[[#This Row],[Column13]])</f>
        <v>210</v>
      </c>
      <c r="AQ1277" t="str">
        <f>CLEAN(ARD_SAFE_PROCESSED_20220608[[#This Row],[Column14]])</f>
        <v xml:space="preserve">PV000000  </v>
      </c>
      <c r="AR1277" t="str">
        <f>CLEAN(ARD_SAFE_PROCESSED_20220608[[#This Row],[Column15]])</f>
        <v xml:space="preserve">E-COMMERCE                                        </v>
      </c>
      <c r="AS1277" t="str">
        <f>CLEAN(ARD_SAFE_PROCESSED_20220608[[#This Row],[Column16]])</f>
        <v>342921361301905</v>
      </c>
      <c r="AT1277" t="str">
        <f>CLEAN(ARD_SAFE_PROCESSED_20220608[[#This Row],[Column17]])</f>
        <v>7.00</v>
      </c>
      <c r="AU1277" t="str">
        <f>CLEAN(ARD_SAFE_PROCESSED_20220608[[#This Row],[Column18]])</f>
        <v xml:space="preserve">' </v>
      </c>
      <c r="AV1277" t="str">
        <f>CLEAN(ARD_SAFE_PROCESSED_20220608[[#This Row],[Column19]])</f>
        <v xml:space="preserve">          </v>
      </c>
      <c r="AW1277" t="str">
        <f>CLEAN(ARD_SAFE_PROCESSED_20220608[[#This Row],[Column20]])</f>
        <v>20251029</v>
      </c>
      <c r="AX1277" t="str">
        <f>CLEAN(ARD_SAFE_PROCESSED_20220608[[#This Row],[Column21]])</f>
        <v>163614</v>
      </c>
      <c r="AY1277" t="str">
        <f>LEFT(ARD_SAFE_PROCESSED_20220608[[#This Row],[Column1]],6)</f>
        <v>511842</v>
      </c>
      <c r="AZ1277" t="str">
        <f>RIGHT(ARD_SAFE_PROCESSED_20220608[[#This Row],[Column1]],4)</f>
        <v>6785</v>
      </c>
      <c r="BA1277" s="2">
        <f t="shared" si="117"/>
        <v>45998</v>
      </c>
      <c r="BB1277">
        <f t="shared" si="118"/>
        <v>2.0699999999999998</v>
      </c>
      <c r="BC1277">
        <f t="shared" si="119"/>
        <v>7</v>
      </c>
      <c r="BD1277">
        <f t="shared" si="120"/>
        <v>6</v>
      </c>
      <c r="BE1277" t="str">
        <f t="shared" si="121"/>
        <v>F:Safe</v>
      </c>
    </row>
    <row r="1278" spans="1:57" hidden="1" x14ac:dyDescent="0.3">
      <c r="A1278" t="s">
        <v>9443</v>
      </c>
      <c r="B1278" t="s">
        <v>9493</v>
      </c>
      <c r="C1278" t="s">
        <v>9479</v>
      </c>
      <c r="D1278" t="s">
        <v>64</v>
      </c>
      <c r="E1278" t="s">
        <v>422</v>
      </c>
      <c r="F1278" t="s">
        <v>28</v>
      </c>
      <c r="G1278" t="s">
        <v>29</v>
      </c>
      <c r="H1278" t="s">
        <v>9480</v>
      </c>
      <c r="I1278" t="s">
        <v>422</v>
      </c>
      <c r="J1278" t="s">
        <v>21</v>
      </c>
      <c r="K1278" t="s">
        <v>9494</v>
      </c>
      <c r="L1278" t="s">
        <v>9495</v>
      </c>
      <c r="M1278" t="s">
        <v>65</v>
      </c>
      <c r="N1278" t="s">
        <v>201</v>
      </c>
      <c r="O1278" t="s">
        <v>66</v>
      </c>
      <c r="P1278" t="s">
        <v>22</v>
      </c>
      <c r="Q1278" t="s">
        <v>90</v>
      </c>
      <c r="R1278" t="s">
        <v>23</v>
      </c>
      <c r="S1278" t="s">
        <v>24</v>
      </c>
      <c r="T1278" t="s">
        <v>422</v>
      </c>
      <c r="U1278" t="s">
        <v>9496</v>
      </c>
      <c r="AB1278" t="str">
        <f>CONCATENATE(LEFT(ARD_SAFE_PROCESSED_20220608[[#This Row],[Column1]],6),"******",RIGHT(ARD_SAFE_PROCESSED_20220608[[#This Row],[Column1]],4),";",ARD_SAFE_PROCESSED_20220608[[#This Row],[Column11]])</f>
        <v>512372******7093;75301505303006045100408</v>
      </c>
      <c r="AD1278" t="str">
        <f>CLEAN(ARD_SAFE_PROCESSED_20220608[[#This Row],[Column1]])</f>
        <v>5123720100147093</v>
      </c>
      <c r="AE1278" t="str">
        <f>CLEAN(ARD_SAFE_PROCESSED_20220608[[#This Row],[Column2]])</f>
        <v>X08263</v>
      </c>
      <c r="AF1278" t="str">
        <f>CLEAN(ARD_SAFE_PROCESSED_20220608[[#This Row],[Column3]])</f>
        <v>1052688</v>
      </c>
      <c r="AG1278" t="str">
        <f>CLEAN(ARD_SAFE_PROCESSED_20220608[[#This Row],[Column4]])</f>
        <v>PL</v>
      </c>
      <c r="AH1278" t="str">
        <f>CLEAN(ARD_SAFE_PROCESSED_20220608[[#This Row],[Column5]])</f>
        <v>20251030</v>
      </c>
      <c r="AI1278" t="str">
        <f>CLEAN(ARD_SAFE_PROCESSED_20220608[[#This Row],[Column6]])</f>
        <v>604</v>
      </c>
      <c r="AJ1278" t="str">
        <f>CLEAN(ARD_SAFE_PROCESSED_20220608[[#This Row],[Column7]])</f>
        <v>76</v>
      </c>
      <c r="AK1278" t="str">
        <f>CLEAN(ARD_SAFE_PROCESSED_20220608[[#This Row],[Column8]])</f>
        <v xml:space="preserve">LIMA EXPRESA PLAZA 1          </v>
      </c>
      <c r="AL1278" t="str">
        <f>CLEAN(ARD_SAFE_PROCESSED_20220608[[#This Row],[Column9]])</f>
        <v>20251030</v>
      </c>
      <c r="AM1278" t="str">
        <f>CLEAN(ARD_SAFE_PROCESSED_20220608[[#This Row],[Column10]])</f>
        <v xml:space="preserve">'                       </v>
      </c>
      <c r="AN1278" t="s">
        <v>9494</v>
      </c>
      <c r="AO1278" t="str">
        <f>CLEAN(ARD_SAFE_PROCESSED_20220608[[#This Row],[Column12]])</f>
        <v>6442</v>
      </c>
      <c r="AP1278" t="str">
        <f>CLEAN(ARD_SAFE_PROCESSED_20220608[[#This Row],[Column13]])</f>
        <v xml:space="preserve">   </v>
      </c>
      <c r="AQ1278" t="str">
        <f>CLEAN(ARD_SAFE_PROCESSED_20220608[[#This Row],[Column14]])</f>
        <v xml:space="preserve">PS0008    </v>
      </c>
      <c r="AR1278" t="str">
        <f>CLEAN(ARD_SAFE_PROCESSED_20220608[[#This Row],[Column15]])</f>
        <v xml:space="preserve">POS CONTACTLESS CHIP                              </v>
      </c>
      <c r="AS1278" t="str">
        <f>CLEAN(ARD_SAFE_PROCESSED_20220608[[#This Row],[Column16]])</f>
        <v xml:space="preserve">               </v>
      </c>
      <c r="AT1278" t="str">
        <f>CLEAN(ARD_SAFE_PROCESSED_20220608[[#This Row],[Column17]])</f>
        <v>6.60</v>
      </c>
      <c r="AU1278" t="str">
        <f>CLEAN(ARD_SAFE_PROCESSED_20220608[[#This Row],[Column18]])</f>
        <v xml:space="preserve">' </v>
      </c>
      <c r="AV1278" t="str">
        <f>CLEAN(ARD_SAFE_PROCESSED_20220608[[#This Row],[Column19]])</f>
        <v xml:space="preserve">          </v>
      </c>
      <c r="AW1278" t="str">
        <f>CLEAN(ARD_SAFE_PROCESSED_20220608[[#This Row],[Column20]])</f>
        <v>20251030</v>
      </c>
      <c r="AX1278" t="str">
        <f>CLEAN(ARD_SAFE_PROCESSED_20220608[[#This Row],[Column21]])</f>
        <v>154900</v>
      </c>
      <c r="AY1278" t="str">
        <f>LEFT(ARD_SAFE_PROCESSED_20220608[[#This Row],[Column1]],6)</f>
        <v>512372</v>
      </c>
      <c r="AZ1278" t="str">
        <f>RIGHT(ARD_SAFE_PROCESSED_20220608[[#This Row],[Column1]],4)</f>
        <v>7093</v>
      </c>
      <c r="BA1278" s="2">
        <f t="shared" si="117"/>
        <v>45995</v>
      </c>
      <c r="BB1278">
        <f t="shared" si="118"/>
        <v>1.79</v>
      </c>
      <c r="BC1278">
        <f t="shared" si="119"/>
        <v>6.6000000000000014</v>
      </c>
      <c r="BD1278">
        <f t="shared" si="120"/>
        <v>6</v>
      </c>
      <c r="BE1278" t="str">
        <f t="shared" si="121"/>
        <v>F:Safe</v>
      </c>
    </row>
    <row r="1279" spans="1:57" hidden="1" x14ac:dyDescent="0.3">
      <c r="A1279" t="s">
        <v>9443</v>
      </c>
      <c r="B1279" t="s">
        <v>9474</v>
      </c>
      <c r="C1279" t="s">
        <v>3642</v>
      </c>
      <c r="D1279" t="s">
        <v>64</v>
      </c>
      <c r="E1279" t="s">
        <v>422</v>
      </c>
      <c r="F1279" t="s">
        <v>28</v>
      </c>
      <c r="G1279" t="s">
        <v>29</v>
      </c>
      <c r="H1279" t="s">
        <v>3643</v>
      </c>
      <c r="I1279" t="s">
        <v>422</v>
      </c>
      <c r="J1279" t="s">
        <v>21</v>
      </c>
      <c r="K1279" t="s">
        <v>9475</v>
      </c>
      <c r="L1279" t="s">
        <v>9476</v>
      </c>
      <c r="M1279" t="s">
        <v>65</v>
      </c>
      <c r="N1279" t="s">
        <v>77</v>
      </c>
      <c r="O1279" t="s">
        <v>66</v>
      </c>
      <c r="P1279" t="s">
        <v>22</v>
      </c>
      <c r="Q1279" t="s">
        <v>90</v>
      </c>
      <c r="R1279" t="s">
        <v>23</v>
      </c>
      <c r="S1279" t="s">
        <v>24</v>
      </c>
      <c r="T1279" t="s">
        <v>422</v>
      </c>
      <c r="U1279" t="s">
        <v>9477</v>
      </c>
      <c r="AB1279" t="str">
        <f>CONCATENATE(LEFT(ARD_SAFE_PROCESSED_20220608[[#This Row],[Column1]],6),"******",RIGHT(ARD_SAFE_PROCESSED_20220608[[#This Row],[Column1]],4),";",ARD_SAFE_PROCESSED_20220608[[#This Row],[Column11]])</f>
        <v>512372******7093;75301505303006065600337</v>
      </c>
      <c r="AD1279" t="str">
        <f>CLEAN(ARD_SAFE_PROCESSED_20220608[[#This Row],[Column1]])</f>
        <v>5123720100147093</v>
      </c>
      <c r="AE1279" t="str">
        <f>CLEAN(ARD_SAFE_PROCESSED_20220608[[#This Row],[Column2]])</f>
        <v>X01464</v>
      </c>
      <c r="AF1279" t="str">
        <f>CLEAN(ARD_SAFE_PROCESSED_20220608[[#This Row],[Column3]])</f>
        <v>1052689</v>
      </c>
      <c r="AG1279" t="str">
        <f>CLEAN(ARD_SAFE_PROCESSED_20220608[[#This Row],[Column4]])</f>
        <v>PL</v>
      </c>
      <c r="AH1279" t="str">
        <f>CLEAN(ARD_SAFE_PROCESSED_20220608[[#This Row],[Column5]])</f>
        <v>20251030</v>
      </c>
      <c r="AI1279" t="str">
        <f>CLEAN(ARD_SAFE_PROCESSED_20220608[[#This Row],[Column6]])</f>
        <v>604</v>
      </c>
      <c r="AJ1279" t="str">
        <f>CLEAN(ARD_SAFE_PROCESSED_20220608[[#This Row],[Column7]])</f>
        <v>76</v>
      </c>
      <c r="AK1279" t="str">
        <f>CLEAN(ARD_SAFE_PROCESSED_20220608[[#This Row],[Column8]])</f>
        <v xml:space="preserve">LIMA EXPRESA P2 P3            </v>
      </c>
      <c r="AL1279" t="str">
        <f>CLEAN(ARD_SAFE_PROCESSED_20220608[[#This Row],[Column9]])</f>
        <v>20251030</v>
      </c>
      <c r="AM1279" t="str">
        <f>CLEAN(ARD_SAFE_PROCESSED_20220608[[#This Row],[Column10]])</f>
        <v xml:space="preserve">'                       </v>
      </c>
      <c r="AN1279" t="s">
        <v>9475</v>
      </c>
      <c r="AO1279" t="str">
        <f>CLEAN(ARD_SAFE_PROCESSED_20220608[[#This Row],[Column12]])</f>
        <v>5071</v>
      </c>
      <c r="AP1279" t="str">
        <f>CLEAN(ARD_SAFE_PROCESSED_20220608[[#This Row],[Column13]])</f>
        <v xml:space="preserve">   </v>
      </c>
      <c r="AQ1279" t="str">
        <f>CLEAN(ARD_SAFE_PROCESSED_20220608[[#This Row],[Column14]])</f>
        <v xml:space="preserve">PS0002    </v>
      </c>
      <c r="AR1279" t="str">
        <f>CLEAN(ARD_SAFE_PROCESSED_20220608[[#This Row],[Column15]])</f>
        <v xml:space="preserve">POS CONTACTLESS CHIP                              </v>
      </c>
      <c r="AS1279" t="str">
        <f>CLEAN(ARD_SAFE_PROCESSED_20220608[[#This Row],[Column16]])</f>
        <v xml:space="preserve">               </v>
      </c>
      <c r="AT1279" t="str">
        <f>CLEAN(ARD_SAFE_PROCESSED_20220608[[#This Row],[Column17]])</f>
        <v>6.60</v>
      </c>
      <c r="AU1279" t="str">
        <f>CLEAN(ARD_SAFE_PROCESSED_20220608[[#This Row],[Column18]])</f>
        <v xml:space="preserve">' </v>
      </c>
      <c r="AV1279" t="str">
        <f>CLEAN(ARD_SAFE_PROCESSED_20220608[[#This Row],[Column19]])</f>
        <v xml:space="preserve">          </v>
      </c>
      <c r="AW1279" t="str">
        <f>CLEAN(ARD_SAFE_PROCESSED_20220608[[#This Row],[Column20]])</f>
        <v>20251030</v>
      </c>
      <c r="AX1279" t="str">
        <f>CLEAN(ARD_SAFE_PROCESSED_20220608[[#This Row],[Column21]])</f>
        <v>185644</v>
      </c>
      <c r="AY1279" t="str">
        <f>LEFT(ARD_SAFE_PROCESSED_20220608[[#This Row],[Column1]],6)</f>
        <v>512372</v>
      </c>
      <c r="AZ1279" t="str">
        <f>RIGHT(ARD_SAFE_PROCESSED_20220608[[#This Row],[Column1]],4)</f>
        <v>7093</v>
      </c>
      <c r="BA1279" s="2">
        <f t="shared" ref="BA1279:BA1342" si="122">VLOOKUP(AB1279,x,6,FALSE)</f>
        <v>45995</v>
      </c>
      <c r="BB1279">
        <f t="shared" ref="BB1279:BB1342" si="123">VLOOKUP(AB1279,x,2,FALSE)</f>
        <v>1.79</v>
      </c>
      <c r="BC1279">
        <f t="shared" ref="BC1279:BC1342" si="124">VLOOKUP(AB1279,x,3,FALSE)</f>
        <v>6.6000000000000014</v>
      </c>
      <c r="BD1279">
        <f t="shared" ref="BD1279:BD1342" si="125">VLOOKUP(AB1279,x,4,FALSE)</f>
        <v>6</v>
      </c>
      <c r="BE1279" t="str">
        <f t="shared" ref="BE1279:BE1342" si="126">VLOOKUP(AB1279,x,5,FALSE)</f>
        <v>F:Safe</v>
      </c>
    </row>
    <row r="1280" spans="1:57" hidden="1" x14ac:dyDescent="0.3">
      <c r="A1280" t="s">
        <v>8925</v>
      </c>
      <c r="B1280" t="s">
        <v>8931</v>
      </c>
      <c r="C1280" t="s">
        <v>8927</v>
      </c>
      <c r="D1280" t="s">
        <v>64</v>
      </c>
      <c r="E1280" t="s">
        <v>422</v>
      </c>
      <c r="F1280" t="s">
        <v>28</v>
      </c>
      <c r="G1280" t="s">
        <v>29</v>
      </c>
      <c r="H1280" t="s">
        <v>8928</v>
      </c>
      <c r="I1280" t="s">
        <v>422</v>
      </c>
      <c r="J1280" t="s">
        <v>21</v>
      </c>
      <c r="K1280" t="s">
        <v>8932</v>
      </c>
      <c r="L1280" t="s">
        <v>8933</v>
      </c>
      <c r="M1280" t="s">
        <v>65</v>
      </c>
      <c r="N1280" t="s">
        <v>162</v>
      </c>
      <c r="O1280" t="s">
        <v>66</v>
      </c>
      <c r="P1280" t="s">
        <v>22</v>
      </c>
      <c r="Q1280" t="s">
        <v>244</v>
      </c>
      <c r="R1280" t="s">
        <v>23</v>
      </c>
      <c r="S1280" t="s">
        <v>24</v>
      </c>
      <c r="T1280" t="s">
        <v>422</v>
      </c>
      <c r="U1280" t="s">
        <v>8934</v>
      </c>
      <c r="AB1280" t="str">
        <f>CONCATENATE(LEFT(ARD_SAFE_PROCESSED_20220608[[#This Row],[Column1]],6),"******",RIGHT(ARD_SAFE_PROCESSED_20220608[[#This Row],[Column1]],4),";",ARD_SAFE_PROCESSED_20220608[[#This Row],[Column11]])</f>
        <v>511842******0458;75301505303006821500474</v>
      </c>
      <c r="AD1280" t="str">
        <f>CLEAN(ARD_SAFE_PROCESSED_20220608[[#This Row],[Column1]])</f>
        <v>5118420414700458</v>
      </c>
      <c r="AE1280" t="str">
        <f>CLEAN(ARD_SAFE_PROCESSED_20220608[[#This Row],[Column2]])</f>
        <v>080132</v>
      </c>
      <c r="AF1280" t="str">
        <f>CLEAN(ARD_SAFE_PROCESSED_20220608[[#This Row],[Column3]])</f>
        <v>1767038</v>
      </c>
      <c r="AG1280" t="str">
        <f>CLEAN(ARD_SAFE_PROCESSED_20220608[[#This Row],[Column4]])</f>
        <v>PL</v>
      </c>
      <c r="AH1280" t="str">
        <f>CLEAN(ARD_SAFE_PROCESSED_20220608[[#This Row],[Column5]])</f>
        <v>20251030</v>
      </c>
      <c r="AI1280" t="str">
        <f>CLEAN(ARD_SAFE_PROCESSED_20220608[[#This Row],[Column6]])</f>
        <v>604</v>
      </c>
      <c r="AJ1280" t="str">
        <f>CLEAN(ARD_SAFE_PROCESSED_20220608[[#This Row],[Column7]])</f>
        <v>76</v>
      </c>
      <c r="AK1280" t="str">
        <f>CLEAN(ARD_SAFE_PROCESSED_20220608[[#This Row],[Column8]])</f>
        <v xml:space="preserve">MARKET ESPINAR                </v>
      </c>
      <c r="AL1280" t="str">
        <f>CLEAN(ARD_SAFE_PROCESSED_20220608[[#This Row],[Column9]])</f>
        <v>20251030</v>
      </c>
      <c r="AM1280" t="str">
        <f>CLEAN(ARD_SAFE_PROCESSED_20220608[[#This Row],[Column10]])</f>
        <v xml:space="preserve">'                       </v>
      </c>
      <c r="AN1280" t="s">
        <v>8932</v>
      </c>
      <c r="AO1280" t="str">
        <f>CLEAN(ARD_SAFE_PROCESSED_20220608[[#This Row],[Column12]])</f>
        <v>2788</v>
      </c>
      <c r="AP1280" t="str">
        <f>CLEAN(ARD_SAFE_PROCESSED_20220608[[#This Row],[Column13]])</f>
        <v xml:space="preserve">   </v>
      </c>
      <c r="AQ1280" t="str">
        <f>CLEAN(ARD_SAFE_PROCESSED_20220608[[#This Row],[Column14]])</f>
        <v xml:space="preserve">PS0004    </v>
      </c>
      <c r="AR1280" t="str">
        <f>CLEAN(ARD_SAFE_PROCESSED_20220608[[#This Row],[Column15]])</f>
        <v xml:space="preserve">POS CONTACTLESS CHIP                              </v>
      </c>
      <c r="AS1280" t="str">
        <f>CLEAN(ARD_SAFE_PROCESSED_20220608[[#This Row],[Column16]])</f>
        <v xml:space="preserve">               </v>
      </c>
      <c r="AT1280" t="str">
        <f>CLEAN(ARD_SAFE_PROCESSED_20220608[[#This Row],[Column17]])</f>
        <v>33.00</v>
      </c>
      <c r="AU1280" t="str">
        <f>CLEAN(ARD_SAFE_PROCESSED_20220608[[#This Row],[Column18]])</f>
        <v xml:space="preserve">' </v>
      </c>
      <c r="AV1280" t="str">
        <f>CLEAN(ARD_SAFE_PROCESSED_20220608[[#This Row],[Column19]])</f>
        <v xml:space="preserve">          </v>
      </c>
      <c r="AW1280" t="str">
        <f>CLEAN(ARD_SAFE_PROCESSED_20220608[[#This Row],[Column20]])</f>
        <v>20251030</v>
      </c>
      <c r="AX1280" t="str">
        <f>CLEAN(ARD_SAFE_PROCESSED_20220608[[#This Row],[Column21]])</f>
        <v>163836</v>
      </c>
      <c r="AY1280" t="str">
        <f>LEFT(ARD_SAFE_PROCESSED_20220608[[#This Row],[Column1]],6)</f>
        <v>511842</v>
      </c>
      <c r="AZ1280" t="str">
        <f>RIGHT(ARD_SAFE_PROCESSED_20220608[[#This Row],[Column1]],4)</f>
        <v>0458</v>
      </c>
      <c r="BA1280" s="2">
        <f t="shared" si="122"/>
        <v>45998</v>
      </c>
      <c r="BB1280">
        <f t="shared" si="123"/>
        <v>8.9500000000000011</v>
      </c>
      <c r="BC1280">
        <f t="shared" si="124"/>
        <v>33</v>
      </c>
      <c r="BD1280">
        <f t="shared" si="125"/>
        <v>6</v>
      </c>
      <c r="BE1280" t="str">
        <f t="shared" si="126"/>
        <v>F:Safe</v>
      </c>
    </row>
    <row r="1281" spans="1:57" hidden="1" x14ac:dyDescent="0.3">
      <c r="A1281" t="s">
        <v>9443</v>
      </c>
      <c r="B1281" t="s">
        <v>9460</v>
      </c>
      <c r="C1281" t="s">
        <v>9455</v>
      </c>
      <c r="D1281" t="s">
        <v>104</v>
      </c>
      <c r="E1281" t="s">
        <v>405</v>
      </c>
      <c r="F1281" t="s">
        <v>28</v>
      </c>
      <c r="G1281" t="s">
        <v>29</v>
      </c>
      <c r="H1281" t="s">
        <v>9456</v>
      </c>
      <c r="I1281" t="s">
        <v>405</v>
      </c>
      <c r="J1281" t="s">
        <v>21</v>
      </c>
      <c r="K1281" t="s">
        <v>9461</v>
      </c>
      <c r="L1281" t="s">
        <v>9462</v>
      </c>
      <c r="M1281" t="s">
        <v>399</v>
      </c>
      <c r="N1281" t="s">
        <v>24</v>
      </c>
      <c r="O1281" t="s">
        <v>105</v>
      </c>
      <c r="P1281" t="s">
        <v>22</v>
      </c>
      <c r="Q1281" t="s">
        <v>9458</v>
      </c>
      <c r="R1281" t="s">
        <v>23</v>
      </c>
      <c r="S1281" t="s">
        <v>24</v>
      </c>
      <c r="T1281" t="s">
        <v>405</v>
      </c>
      <c r="U1281" t="s">
        <v>9463</v>
      </c>
      <c r="AB1281" t="str">
        <f>CONCATENATE(LEFT(ARD_SAFE_PROCESSED_20220608[[#This Row],[Column1]],6),"******",RIGHT(ARD_SAFE_PROCESSED_20220608[[#This Row],[Column1]],4),";",ARD_SAFE_PROCESSED_20220608[[#This Row],[Column11]])</f>
        <v>512372******7093;75301505305001539002259</v>
      </c>
      <c r="AD1281" t="str">
        <f>CLEAN(ARD_SAFE_PROCESSED_20220608[[#This Row],[Column1]])</f>
        <v>5123720100147093</v>
      </c>
      <c r="AE1281" t="str">
        <f>CLEAN(ARD_SAFE_PROCESSED_20220608[[#This Row],[Column2]])</f>
        <v>R06488</v>
      </c>
      <c r="AF1281" t="str">
        <f>CLEAN(ARD_SAFE_PROCESSED_20220608[[#This Row],[Column3]])</f>
        <v>5005817</v>
      </c>
      <c r="AG1281" t="str">
        <f>CLEAN(ARD_SAFE_PROCESSED_20220608[[#This Row],[Column4]])</f>
        <v>CA</v>
      </c>
      <c r="AH1281" t="str">
        <f>CLEAN(ARD_SAFE_PROCESSED_20220608[[#This Row],[Column5]])</f>
        <v>20251101</v>
      </c>
      <c r="AI1281" t="str">
        <f>CLEAN(ARD_SAFE_PROCESSED_20220608[[#This Row],[Column6]])</f>
        <v>604</v>
      </c>
      <c r="AJ1281" t="str">
        <f>CLEAN(ARD_SAFE_PROCESSED_20220608[[#This Row],[Column7]])</f>
        <v>76</v>
      </c>
      <c r="AK1281" t="str">
        <f>CLEAN(ARD_SAFE_PROCESSED_20220608[[#This Row],[Column8]])</f>
        <v xml:space="preserve">VERISURE PERU                 </v>
      </c>
      <c r="AL1281" t="str">
        <f>CLEAN(ARD_SAFE_PROCESSED_20220608[[#This Row],[Column9]])</f>
        <v>20251101</v>
      </c>
      <c r="AM1281" t="str">
        <f>CLEAN(ARD_SAFE_PROCESSED_20220608[[#This Row],[Column10]])</f>
        <v xml:space="preserve">'                       </v>
      </c>
      <c r="AN1281" t="s">
        <v>9461</v>
      </c>
      <c r="AO1281" t="str">
        <f>CLEAN(ARD_SAFE_PROCESSED_20220608[[#This Row],[Column12]])</f>
        <v>285</v>
      </c>
      <c r="AP1281" t="str">
        <f>CLEAN(ARD_SAFE_PROCESSED_20220608[[#This Row],[Column13]])</f>
        <v>210</v>
      </c>
      <c r="AQ1281" t="str">
        <f>CLEAN(ARD_SAFE_PROCESSED_20220608[[#This Row],[Column14]])</f>
        <v xml:space="preserve">          </v>
      </c>
      <c r="AR1281" t="str">
        <f>CLEAN(ARD_SAFE_PROCESSED_20220608[[#This Row],[Column15]])</f>
        <v xml:space="preserve">CARGO AUTOMATICO (RECURRENTE)                     </v>
      </c>
      <c r="AS1281" t="str">
        <f>CLEAN(ARD_SAFE_PROCESSED_20220608[[#This Row],[Column16]])</f>
        <v xml:space="preserve">               </v>
      </c>
      <c r="AT1281" t="str">
        <f>CLEAN(ARD_SAFE_PROCESSED_20220608[[#This Row],[Column17]])</f>
        <v>241.45</v>
      </c>
      <c r="AU1281" t="str">
        <f>CLEAN(ARD_SAFE_PROCESSED_20220608[[#This Row],[Column18]])</f>
        <v xml:space="preserve">' </v>
      </c>
      <c r="AV1281" t="str">
        <f>CLEAN(ARD_SAFE_PROCESSED_20220608[[#This Row],[Column19]])</f>
        <v xml:space="preserve">          </v>
      </c>
      <c r="AW1281" t="str">
        <f>CLEAN(ARD_SAFE_PROCESSED_20220608[[#This Row],[Column20]])</f>
        <v>20251101</v>
      </c>
      <c r="AX1281" t="str">
        <f>CLEAN(ARD_SAFE_PROCESSED_20220608[[#This Row],[Column21]])</f>
        <v>165453</v>
      </c>
      <c r="AY1281" t="str">
        <f>LEFT(ARD_SAFE_PROCESSED_20220608[[#This Row],[Column1]],6)</f>
        <v>512372</v>
      </c>
      <c r="AZ1281" t="str">
        <f>RIGHT(ARD_SAFE_PROCESSED_20220608[[#This Row],[Column1]],4)</f>
        <v>7093</v>
      </c>
      <c r="BA1281" s="2">
        <f t="shared" si="122"/>
        <v>45995</v>
      </c>
      <c r="BB1281">
        <f t="shared" si="123"/>
        <v>65.45</v>
      </c>
      <c r="BC1281">
        <f t="shared" si="124"/>
        <v>241.45</v>
      </c>
      <c r="BD1281">
        <f t="shared" si="125"/>
        <v>6</v>
      </c>
      <c r="BE1281" t="str">
        <f t="shared" si="126"/>
        <v>F:Safe</v>
      </c>
    </row>
    <row r="1282" spans="1:57" hidden="1" x14ac:dyDescent="0.3">
      <c r="A1282" t="s">
        <v>9012</v>
      </c>
      <c r="B1282" t="s">
        <v>9016</v>
      </c>
      <c r="C1282" t="s">
        <v>143</v>
      </c>
      <c r="D1282" t="s">
        <v>25</v>
      </c>
      <c r="E1282" t="s">
        <v>404</v>
      </c>
      <c r="F1282" t="s">
        <v>28</v>
      </c>
      <c r="G1282" t="s">
        <v>29</v>
      </c>
      <c r="H1282" t="s">
        <v>144</v>
      </c>
      <c r="I1282" t="s">
        <v>405</v>
      </c>
      <c r="J1282" t="s">
        <v>21</v>
      </c>
      <c r="K1282" t="s">
        <v>9017</v>
      </c>
      <c r="L1282" t="s">
        <v>9018</v>
      </c>
      <c r="M1282" t="s">
        <v>418</v>
      </c>
      <c r="N1282" t="s">
        <v>26</v>
      </c>
      <c r="O1282" t="s">
        <v>27</v>
      </c>
      <c r="P1282" t="s">
        <v>9019</v>
      </c>
      <c r="Q1282" t="s">
        <v>9020</v>
      </c>
      <c r="R1282" t="s">
        <v>23</v>
      </c>
      <c r="S1282" t="s">
        <v>24</v>
      </c>
      <c r="T1282" t="s">
        <v>404</v>
      </c>
      <c r="U1282" t="s">
        <v>9021</v>
      </c>
      <c r="AB1282" t="str">
        <f>CONCATENATE(LEFT(ARD_SAFE_PROCESSED_20220608[[#This Row],[Column1]],6),"******",RIGHT(ARD_SAFE_PROCESSED_20220608[[#This Row],[Column1]],4),";",ARD_SAFE_PROCESSED_20220608[[#This Row],[Column11]])</f>
        <v>511842******3630;75301505305006104800755</v>
      </c>
      <c r="AD1282" t="str">
        <f>CLEAN(ARD_SAFE_PROCESSED_20220608[[#This Row],[Column1]])</f>
        <v>5118420418063630</v>
      </c>
      <c r="AE1282" t="str">
        <f>CLEAN(ARD_SAFE_PROCESSED_20220608[[#This Row],[Column2]])</f>
        <v>151719</v>
      </c>
      <c r="AF1282" t="str">
        <f>CLEAN(ARD_SAFE_PROCESSED_20220608[[#This Row],[Column3]])</f>
        <v>4038338</v>
      </c>
      <c r="AG1282" t="str">
        <f>CLEAN(ARD_SAFE_PROCESSED_20220608[[#This Row],[Column4]])</f>
        <v>EC</v>
      </c>
      <c r="AH1282" t="str">
        <f>CLEAN(ARD_SAFE_PROCESSED_20220608[[#This Row],[Column5]])</f>
        <v>20251031</v>
      </c>
      <c r="AI1282" t="str">
        <f>CLEAN(ARD_SAFE_PROCESSED_20220608[[#This Row],[Column6]])</f>
        <v>604</v>
      </c>
      <c r="AJ1282" t="str">
        <f>CLEAN(ARD_SAFE_PROCESSED_20220608[[#This Row],[Column7]])</f>
        <v>76</v>
      </c>
      <c r="AK1282" t="str">
        <f>CLEAN(ARD_SAFE_PROCESSED_20220608[[#This Row],[Column8]])</f>
        <v xml:space="preserve">DLC*RAPPI PERU                </v>
      </c>
      <c r="AL1282" t="str">
        <f>CLEAN(ARD_SAFE_PROCESSED_20220608[[#This Row],[Column9]])</f>
        <v>20251101</v>
      </c>
      <c r="AM1282" t="str">
        <f>CLEAN(ARD_SAFE_PROCESSED_20220608[[#This Row],[Column10]])</f>
        <v xml:space="preserve">'                       </v>
      </c>
      <c r="AN1282" t="s">
        <v>9017</v>
      </c>
      <c r="AO1282" t="str">
        <f>CLEAN(ARD_SAFE_PROCESSED_20220608[[#This Row],[Column12]])</f>
        <v>1935764</v>
      </c>
      <c r="AP1282" t="str">
        <f>CLEAN(ARD_SAFE_PROCESSED_20220608[[#This Row],[Column13]])</f>
        <v>212</v>
      </c>
      <c r="AQ1282" t="str">
        <f>CLEAN(ARD_SAFE_PROCESSED_20220608[[#This Row],[Column14]])</f>
        <v xml:space="preserve">PV000000  </v>
      </c>
      <c r="AR1282" t="str">
        <f>CLEAN(ARD_SAFE_PROCESSED_20220608[[#This Row],[Column15]])</f>
        <v xml:space="preserve">E-COMMERCE                                        </v>
      </c>
      <c r="AS1282" t="str">
        <f>CLEAN(ARD_SAFE_PROCESSED_20220608[[#This Row],[Column16]])</f>
        <v xml:space="preserve">12239031440    </v>
      </c>
      <c r="AT1282" t="str">
        <f>CLEAN(ARD_SAFE_PROCESSED_20220608[[#This Row],[Column17]])</f>
        <v>17.52</v>
      </c>
      <c r="AU1282" t="str">
        <f>CLEAN(ARD_SAFE_PROCESSED_20220608[[#This Row],[Column18]])</f>
        <v xml:space="preserve">' </v>
      </c>
      <c r="AV1282" t="str">
        <f>CLEAN(ARD_SAFE_PROCESSED_20220608[[#This Row],[Column19]])</f>
        <v xml:space="preserve">          </v>
      </c>
      <c r="AW1282" t="str">
        <f>CLEAN(ARD_SAFE_PROCESSED_20220608[[#This Row],[Column20]])</f>
        <v>20251031</v>
      </c>
      <c r="AX1282" t="str">
        <f>CLEAN(ARD_SAFE_PROCESSED_20220608[[#This Row],[Column21]])</f>
        <v>211241</v>
      </c>
      <c r="AY1282" t="str">
        <f>LEFT(ARD_SAFE_PROCESSED_20220608[[#This Row],[Column1]],6)</f>
        <v>511842</v>
      </c>
      <c r="AZ1282" t="str">
        <f>RIGHT(ARD_SAFE_PROCESSED_20220608[[#This Row],[Column1]],4)</f>
        <v>3630</v>
      </c>
      <c r="BA1282" s="2">
        <f t="shared" si="122"/>
        <v>45996</v>
      </c>
      <c r="BB1282">
        <f t="shared" si="123"/>
        <v>5.18</v>
      </c>
      <c r="BC1282">
        <f t="shared" si="124"/>
        <v>17.52</v>
      </c>
      <c r="BD1282">
        <f t="shared" si="125"/>
        <v>6</v>
      </c>
      <c r="BE1282" t="str">
        <f t="shared" si="126"/>
        <v>F:Safe</v>
      </c>
    </row>
    <row r="1283" spans="1:57" hidden="1" x14ac:dyDescent="0.3">
      <c r="A1283" t="s">
        <v>10210</v>
      </c>
      <c r="B1283" t="s">
        <v>10211</v>
      </c>
      <c r="C1283" t="s">
        <v>265</v>
      </c>
      <c r="D1283" t="s">
        <v>25</v>
      </c>
      <c r="E1283" t="s">
        <v>405</v>
      </c>
      <c r="F1283" t="s">
        <v>28</v>
      </c>
      <c r="G1283" t="s">
        <v>29</v>
      </c>
      <c r="H1283" t="s">
        <v>317</v>
      </c>
      <c r="I1283" t="s">
        <v>405</v>
      </c>
      <c r="J1283" t="s">
        <v>21</v>
      </c>
      <c r="K1283" t="s">
        <v>10212</v>
      </c>
      <c r="L1283" t="s">
        <v>10213</v>
      </c>
      <c r="M1283" t="s">
        <v>399</v>
      </c>
      <c r="N1283" t="s">
        <v>26</v>
      </c>
      <c r="O1283" t="s">
        <v>27</v>
      </c>
      <c r="P1283" t="s">
        <v>10214</v>
      </c>
      <c r="Q1283" t="s">
        <v>10215</v>
      </c>
      <c r="R1283" t="s">
        <v>23</v>
      </c>
      <c r="S1283" t="s">
        <v>24</v>
      </c>
      <c r="T1283" t="s">
        <v>405</v>
      </c>
      <c r="U1283" t="s">
        <v>10216</v>
      </c>
      <c r="AB1283" t="str">
        <f>CONCATENATE(LEFT(ARD_SAFE_PROCESSED_20220608[[#This Row],[Column1]],6),"******",RIGHT(ARD_SAFE_PROCESSED_20220608[[#This Row],[Column1]],4),";",ARD_SAFE_PROCESSED_20220608[[#This Row],[Column11]])</f>
        <v>529206******3318;75301505305006110301277</v>
      </c>
      <c r="AD1283" t="str">
        <f>CLEAN(ARD_SAFE_PROCESSED_20220608[[#This Row],[Column1]])</f>
        <v>5292060029083318</v>
      </c>
      <c r="AE1283" t="str">
        <f>CLEAN(ARD_SAFE_PROCESSED_20220608[[#This Row],[Column2]])</f>
        <v>T00521</v>
      </c>
      <c r="AF1283" t="str">
        <f>CLEAN(ARD_SAFE_PROCESSED_20220608[[#This Row],[Column3]])</f>
        <v>4040310</v>
      </c>
      <c r="AG1283" t="str">
        <f>CLEAN(ARD_SAFE_PROCESSED_20220608[[#This Row],[Column4]])</f>
        <v>EC</v>
      </c>
      <c r="AH1283" t="str">
        <f>CLEAN(ARD_SAFE_PROCESSED_20220608[[#This Row],[Column5]])</f>
        <v>20251101</v>
      </c>
      <c r="AI1283" t="str">
        <f>CLEAN(ARD_SAFE_PROCESSED_20220608[[#This Row],[Column6]])</f>
        <v>604</v>
      </c>
      <c r="AJ1283" t="str">
        <f>CLEAN(ARD_SAFE_PROCESSED_20220608[[#This Row],[Column7]])</f>
        <v>76</v>
      </c>
      <c r="AK1283" t="str">
        <f>CLEAN(ARD_SAFE_PROCESSED_20220608[[#This Row],[Column8]])</f>
        <v xml:space="preserve">EBN*TEMU                      </v>
      </c>
      <c r="AL1283" t="str">
        <f>CLEAN(ARD_SAFE_PROCESSED_20220608[[#This Row],[Column9]])</f>
        <v>20251101</v>
      </c>
      <c r="AM1283" t="str">
        <f>CLEAN(ARD_SAFE_PROCESSED_20220608[[#This Row],[Column10]])</f>
        <v xml:space="preserve">'                       </v>
      </c>
      <c r="AN1283" t="s">
        <v>10212</v>
      </c>
      <c r="AO1283" t="str">
        <f>CLEAN(ARD_SAFE_PROCESSED_20220608[[#This Row],[Column12]])</f>
        <v>1206847</v>
      </c>
      <c r="AP1283" t="str">
        <f>CLEAN(ARD_SAFE_PROCESSED_20220608[[#This Row],[Column13]])</f>
        <v>210</v>
      </c>
      <c r="AQ1283" t="str">
        <f>CLEAN(ARD_SAFE_PROCESSED_20220608[[#This Row],[Column14]])</f>
        <v xml:space="preserve">PV000000  </v>
      </c>
      <c r="AR1283" t="str">
        <f>CLEAN(ARD_SAFE_PROCESSED_20220608[[#This Row],[Column15]])</f>
        <v xml:space="preserve">E-COMMERCE                                        </v>
      </c>
      <c r="AS1283" t="str">
        <f>CLEAN(ARD_SAFE_PROCESSED_20220608[[#This Row],[Column16]])</f>
        <v xml:space="preserve">133334235117   </v>
      </c>
      <c r="AT1283" t="str">
        <f>CLEAN(ARD_SAFE_PROCESSED_20220608[[#This Row],[Column17]])</f>
        <v>60.42</v>
      </c>
      <c r="AU1283" t="str">
        <f>CLEAN(ARD_SAFE_PROCESSED_20220608[[#This Row],[Column18]])</f>
        <v xml:space="preserve">' </v>
      </c>
      <c r="AV1283" t="str">
        <f>CLEAN(ARD_SAFE_PROCESSED_20220608[[#This Row],[Column19]])</f>
        <v xml:space="preserve">          </v>
      </c>
      <c r="AW1283" t="str">
        <f>CLEAN(ARD_SAFE_PROCESSED_20220608[[#This Row],[Column20]])</f>
        <v>20251101</v>
      </c>
      <c r="AX1283" t="str">
        <f>CLEAN(ARD_SAFE_PROCESSED_20220608[[#This Row],[Column21]])</f>
        <v>103419</v>
      </c>
      <c r="AY1283" t="str">
        <f>LEFT(ARD_SAFE_PROCESSED_20220608[[#This Row],[Column1]],6)</f>
        <v>529206</v>
      </c>
      <c r="AZ1283" t="str">
        <f>RIGHT(ARD_SAFE_PROCESSED_20220608[[#This Row],[Column1]],4)</f>
        <v>3318</v>
      </c>
      <c r="BA1283" s="2">
        <f t="shared" si="122"/>
        <v>45996</v>
      </c>
      <c r="BB1283">
        <f t="shared" si="123"/>
        <v>17.88</v>
      </c>
      <c r="BC1283">
        <f t="shared" si="124"/>
        <v>60.42</v>
      </c>
      <c r="BD1283">
        <f t="shared" si="125"/>
        <v>6</v>
      </c>
      <c r="BE1283" t="str">
        <f t="shared" si="126"/>
        <v>F:Safe</v>
      </c>
    </row>
    <row r="1284" spans="1:57" hidden="1" x14ac:dyDescent="0.3">
      <c r="A1284" t="s">
        <v>9443</v>
      </c>
      <c r="B1284" t="s">
        <v>9497</v>
      </c>
      <c r="C1284" t="s">
        <v>9479</v>
      </c>
      <c r="D1284" t="s">
        <v>64</v>
      </c>
      <c r="E1284" t="s">
        <v>428</v>
      </c>
      <c r="F1284" t="s">
        <v>28</v>
      </c>
      <c r="G1284" t="s">
        <v>29</v>
      </c>
      <c r="H1284" t="s">
        <v>9480</v>
      </c>
      <c r="I1284" t="s">
        <v>428</v>
      </c>
      <c r="J1284" t="s">
        <v>21</v>
      </c>
      <c r="K1284" t="s">
        <v>9498</v>
      </c>
      <c r="L1284" t="s">
        <v>9499</v>
      </c>
      <c r="M1284" t="s">
        <v>65</v>
      </c>
      <c r="N1284" t="s">
        <v>178</v>
      </c>
      <c r="O1284" t="s">
        <v>66</v>
      </c>
      <c r="P1284" t="s">
        <v>22</v>
      </c>
      <c r="Q1284" t="s">
        <v>90</v>
      </c>
      <c r="R1284" t="s">
        <v>23</v>
      </c>
      <c r="S1284" t="s">
        <v>24</v>
      </c>
      <c r="T1284" t="s">
        <v>428</v>
      </c>
      <c r="U1284" t="s">
        <v>9500</v>
      </c>
      <c r="AB1284" t="str">
        <f>CONCATENATE(LEFT(ARD_SAFE_PROCESSED_20220608[[#This Row],[Column1]],6),"******",RIGHT(ARD_SAFE_PROCESSED_20220608[[#This Row],[Column1]],4),";",ARD_SAFE_PROCESSED_20220608[[#This Row],[Column11]])</f>
        <v>512372******7093;75301505307000187800020</v>
      </c>
      <c r="AD1284" t="str">
        <f>CLEAN(ARD_SAFE_PROCESSED_20220608[[#This Row],[Column1]])</f>
        <v>5123720100147093</v>
      </c>
      <c r="AE1284" t="str">
        <f>CLEAN(ARD_SAFE_PROCESSED_20220608[[#This Row],[Column2]])</f>
        <v>X09722</v>
      </c>
      <c r="AF1284" t="str">
        <f>CLEAN(ARD_SAFE_PROCESSED_20220608[[#This Row],[Column3]])</f>
        <v>1052688</v>
      </c>
      <c r="AG1284" t="str">
        <f>CLEAN(ARD_SAFE_PROCESSED_20220608[[#This Row],[Column4]])</f>
        <v>PL</v>
      </c>
      <c r="AH1284" t="str">
        <f>CLEAN(ARD_SAFE_PROCESSED_20220608[[#This Row],[Column5]])</f>
        <v>20251103</v>
      </c>
      <c r="AI1284" t="str">
        <f>CLEAN(ARD_SAFE_PROCESSED_20220608[[#This Row],[Column6]])</f>
        <v>604</v>
      </c>
      <c r="AJ1284" t="str">
        <f>CLEAN(ARD_SAFE_PROCESSED_20220608[[#This Row],[Column7]])</f>
        <v>76</v>
      </c>
      <c r="AK1284" t="str">
        <f>CLEAN(ARD_SAFE_PROCESSED_20220608[[#This Row],[Column8]])</f>
        <v xml:space="preserve">LIMA EXPRESA PLAZA 1          </v>
      </c>
      <c r="AL1284" t="str">
        <f>CLEAN(ARD_SAFE_PROCESSED_20220608[[#This Row],[Column9]])</f>
        <v>20251103</v>
      </c>
      <c r="AM1284" t="str">
        <f>CLEAN(ARD_SAFE_PROCESSED_20220608[[#This Row],[Column10]])</f>
        <v xml:space="preserve">'                       </v>
      </c>
      <c r="AN1284" t="s">
        <v>9498</v>
      </c>
      <c r="AO1284" t="str">
        <f>CLEAN(ARD_SAFE_PROCESSED_20220608[[#This Row],[Column12]])</f>
        <v>6921</v>
      </c>
      <c r="AP1284" t="str">
        <f>CLEAN(ARD_SAFE_PROCESSED_20220608[[#This Row],[Column13]])</f>
        <v xml:space="preserve">   </v>
      </c>
      <c r="AQ1284" t="str">
        <f>CLEAN(ARD_SAFE_PROCESSED_20220608[[#This Row],[Column14]])</f>
        <v xml:space="preserve">PS0009    </v>
      </c>
      <c r="AR1284" t="str">
        <f>CLEAN(ARD_SAFE_PROCESSED_20220608[[#This Row],[Column15]])</f>
        <v xml:space="preserve">POS CONTACTLESS CHIP                              </v>
      </c>
      <c r="AS1284" t="str">
        <f>CLEAN(ARD_SAFE_PROCESSED_20220608[[#This Row],[Column16]])</f>
        <v xml:space="preserve">               </v>
      </c>
      <c r="AT1284" t="str">
        <f>CLEAN(ARD_SAFE_PROCESSED_20220608[[#This Row],[Column17]])</f>
        <v>6.60</v>
      </c>
      <c r="AU1284" t="str">
        <f>CLEAN(ARD_SAFE_PROCESSED_20220608[[#This Row],[Column18]])</f>
        <v xml:space="preserve">' </v>
      </c>
      <c r="AV1284" t="str">
        <f>CLEAN(ARD_SAFE_PROCESSED_20220608[[#This Row],[Column19]])</f>
        <v xml:space="preserve">          </v>
      </c>
      <c r="AW1284" t="str">
        <f>CLEAN(ARD_SAFE_PROCESSED_20220608[[#This Row],[Column20]])</f>
        <v>20251103</v>
      </c>
      <c r="AX1284" t="str">
        <f>CLEAN(ARD_SAFE_PROCESSED_20220608[[#This Row],[Column21]])</f>
        <v>161503</v>
      </c>
      <c r="AY1284" t="str">
        <f>LEFT(ARD_SAFE_PROCESSED_20220608[[#This Row],[Column1]],6)</f>
        <v>512372</v>
      </c>
      <c r="AZ1284" t="str">
        <f>RIGHT(ARD_SAFE_PROCESSED_20220608[[#This Row],[Column1]],4)</f>
        <v>7093</v>
      </c>
      <c r="BA1284" s="2">
        <f t="shared" si="122"/>
        <v>45995</v>
      </c>
      <c r="BB1284">
        <f t="shared" si="123"/>
        <v>1.79</v>
      </c>
      <c r="BC1284">
        <f t="shared" si="124"/>
        <v>6.6000000000000014</v>
      </c>
      <c r="BD1284">
        <f t="shared" si="125"/>
        <v>6</v>
      </c>
      <c r="BE1284" t="str">
        <f t="shared" si="126"/>
        <v>F:Safe</v>
      </c>
    </row>
    <row r="1285" spans="1:57" hidden="1" x14ac:dyDescent="0.3">
      <c r="A1285" t="s">
        <v>9443</v>
      </c>
      <c r="B1285" t="s">
        <v>9471</v>
      </c>
      <c r="C1285" t="s">
        <v>3642</v>
      </c>
      <c r="D1285" t="s">
        <v>64</v>
      </c>
      <c r="E1285" t="s">
        <v>428</v>
      </c>
      <c r="F1285" t="s">
        <v>28</v>
      </c>
      <c r="G1285" t="s">
        <v>29</v>
      </c>
      <c r="H1285" t="s">
        <v>3643</v>
      </c>
      <c r="I1285" t="s">
        <v>428</v>
      </c>
      <c r="J1285" t="s">
        <v>21</v>
      </c>
      <c r="K1285" t="s">
        <v>9472</v>
      </c>
      <c r="L1285" t="s">
        <v>7041</v>
      </c>
      <c r="M1285" t="s">
        <v>65</v>
      </c>
      <c r="N1285" t="s">
        <v>3645</v>
      </c>
      <c r="O1285" t="s">
        <v>66</v>
      </c>
      <c r="P1285" t="s">
        <v>22</v>
      </c>
      <c r="Q1285" t="s">
        <v>90</v>
      </c>
      <c r="R1285" t="s">
        <v>23</v>
      </c>
      <c r="S1285" t="s">
        <v>24</v>
      </c>
      <c r="T1285" t="s">
        <v>428</v>
      </c>
      <c r="U1285" t="s">
        <v>9473</v>
      </c>
      <c r="AB1285" t="str">
        <f>CONCATENATE(LEFT(ARD_SAFE_PROCESSED_20220608[[#This Row],[Column1]],6),"******",RIGHT(ARD_SAFE_PROCESSED_20220608[[#This Row],[Column1]],4),";",ARD_SAFE_PROCESSED_20220608[[#This Row],[Column11]])</f>
        <v>512372******7093;75301505307000233000328</v>
      </c>
      <c r="AD1285" t="str">
        <f>CLEAN(ARD_SAFE_PROCESSED_20220608[[#This Row],[Column1]])</f>
        <v>5123720100147093</v>
      </c>
      <c r="AE1285" t="str">
        <f>CLEAN(ARD_SAFE_PROCESSED_20220608[[#This Row],[Column2]])</f>
        <v>X00205</v>
      </c>
      <c r="AF1285" t="str">
        <f>CLEAN(ARD_SAFE_PROCESSED_20220608[[#This Row],[Column3]])</f>
        <v>1052689</v>
      </c>
      <c r="AG1285" t="str">
        <f>CLEAN(ARD_SAFE_PROCESSED_20220608[[#This Row],[Column4]])</f>
        <v>PL</v>
      </c>
      <c r="AH1285" t="str">
        <f>CLEAN(ARD_SAFE_PROCESSED_20220608[[#This Row],[Column5]])</f>
        <v>20251103</v>
      </c>
      <c r="AI1285" t="str">
        <f>CLEAN(ARD_SAFE_PROCESSED_20220608[[#This Row],[Column6]])</f>
        <v>604</v>
      </c>
      <c r="AJ1285" t="str">
        <f>CLEAN(ARD_SAFE_PROCESSED_20220608[[#This Row],[Column7]])</f>
        <v>76</v>
      </c>
      <c r="AK1285" t="str">
        <f>CLEAN(ARD_SAFE_PROCESSED_20220608[[#This Row],[Column8]])</f>
        <v xml:space="preserve">LIMA EXPRESA P2 P3            </v>
      </c>
      <c r="AL1285" t="str">
        <f>CLEAN(ARD_SAFE_PROCESSED_20220608[[#This Row],[Column9]])</f>
        <v>20251103</v>
      </c>
      <c r="AM1285" t="str">
        <f>CLEAN(ARD_SAFE_PROCESSED_20220608[[#This Row],[Column10]])</f>
        <v xml:space="preserve">'                       </v>
      </c>
      <c r="AN1285" t="s">
        <v>9472</v>
      </c>
      <c r="AO1285" t="str">
        <f>CLEAN(ARD_SAFE_PROCESSED_20220608[[#This Row],[Column12]])</f>
        <v>3626</v>
      </c>
      <c r="AP1285" t="str">
        <f>CLEAN(ARD_SAFE_PROCESSED_20220608[[#This Row],[Column13]])</f>
        <v xml:space="preserve">   </v>
      </c>
      <c r="AQ1285" t="str">
        <f>CLEAN(ARD_SAFE_PROCESSED_20220608[[#This Row],[Column14]])</f>
        <v xml:space="preserve">PS0016    </v>
      </c>
      <c r="AR1285" t="str">
        <f>CLEAN(ARD_SAFE_PROCESSED_20220608[[#This Row],[Column15]])</f>
        <v xml:space="preserve">POS CONTACTLESS CHIP                              </v>
      </c>
      <c r="AS1285" t="str">
        <f>CLEAN(ARD_SAFE_PROCESSED_20220608[[#This Row],[Column16]])</f>
        <v xml:space="preserve">               </v>
      </c>
      <c r="AT1285" t="str">
        <f>CLEAN(ARD_SAFE_PROCESSED_20220608[[#This Row],[Column17]])</f>
        <v>6.60</v>
      </c>
      <c r="AU1285" t="str">
        <f>CLEAN(ARD_SAFE_PROCESSED_20220608[[#This Row],[Column18]])</f>
        <v xml:space="preserve">' </v>
      </c>
      <c r="AV1285" t="str">
        <f>CLEAN(ARD_SAFE_PROCESSED_20220608[[#This Row],[Column19]])</f>
        <v xml:space="preserve">          </v>
      </c>
      <c r="AW1285" t="str">
        <f>CLEAN(ARD_SAFE_PROCESSED_20220608[[#This Row],[Column20]])</f>
        <v>20251103</v>
      </c>
      <c r="AX1285" t="str">
        <f>CLEAN(ARD_SAFE_PROCESSED_20220608[[#This Row],[Column21]])</f>
        <v>164553</v>
      </c>
      <c r="AY1285" t="str">
        <f>LEFT(ARD_SAFE_PROCESSED_20220608[[#This Row],[Column1]],6)</f>
        <v>512372</v>
      </c>
      <c r="AZ1285" t="str">
        <f>RIGHT(ARD_SAFE_PROCESSED_20220608[[#This Row],[Column1]],4)</f>
        <v>7093</v>
      </c>
      <c r="BA1285" s="2">
        <f t="shared" si="122"/>
        <v>45995</v>
      </c>
      <c r="BB1285">
        <f t="shared" si="123"/>
        <v>1.79</v>
      </c>
      <c r="BC1285">
        <f t="shared" si="124"/>
        <v>6.6000000000000014</v>
      </c>
      <c r="BD1285">
        <f t="shared" si="125"/>
        <v>6</v>
      </c>
      <c r="BE1285" t="str">
        <f t="shared" si="126"/>
        <v>F:Safe</v>
      </c>
    </row>
    <row r="1286" spans="1:57" hidden="1" x14ac:dyDescent="0.3">
      <c r="A1286" t="s">
        <v>9323</v>
      </c>
      <c r="B1286" t="s">
        <v>9357</v>
      </c>
      <c r="C1286" t="s">
        <v>2501</v>
      </c>
      <c r="D1286" t="s">
        <v>25</v>
      </c>
      <c r="E1286" t="s">
        <v>428</v>
      </c>
      <c r="F1286" t="s">
        <v>28</v>
      </c>
      <c r="G1286" t="s">
        <v>29</v>
      </c>
      <c r="H1286" t="s">
        <v>2502</v>
      </c>
      <c r="I1286" t="s">
        <v>428</v>
      </c>
      <c r="J1286" t="s">
        <v>21</v>
      </c>
      <c r="K1286" t="s">
        <v>9358</v>
      </c>
      <c r="L1286" t="s">
        <v>9359</v>
      </c>
      <c r="M1286" t="s">
        <v>399</v>
      </c>
      <c r="N1286" t="s">
        <v>26</v>
      </c>
      <c r="O1286" t="s">
        <v>27</v>
      </c>
      <c r="P1286" t="s">
        <v>9360</v>
      </c>
      <c r="Q1286" t="s">
        <v>187</v>
      </c>
      <c r="R1286" t="s">
        <v>23</v>
      </c>
      <c r="S1286" t="s">
        <v>24</v>
      </c>
      <c r="T1286" t="s">
        <v>428</v>
      </c>
      <c r="U1286" t="s">
        <v>9361</v>
      </c>
      <c r="AB1286" t="str">
        <f>CONCATENATE(LEFT(ARD_SAFE_PROCESSED_20220608[[#This Row],[Column1]],6),"******",RIGHT(ARD_SAFE_PROCESSED_20220608[[#This Row],[Column1]],4),";",ARD_SAFE_PROCESSED_20220608[[#This Row],[Column11]])</f>
        <v>511842******6785;75301505307006867676697</v>
      </c>
      <c r="AD1286" t="str">
        <f>CLEAN(ARD_SAFE_PROCESSED_20220608[[#This Row],[Column1]])</f>
        <v>5118420501916785</v>
      </c>
      <c r="AE1286" t="str">
        <f>CLEAN(ARD_SAFE_PROCESSED_20220608[[#This Row],[Column2]])</f>
        <v>422680</v>
      </c>
      <c r="AF1286" t="str">
        <f>CLEAN(ARD_SAFE_PROCESSED_20220608[[#This Row],[Column3]])</f>
        <v>4036704</v>
      </c>
      <c r="AG1286" t="str">
        <f>CLEAN(ARD_SAFE_PROCESSED_20220608[[#This Row],[Column4]])</f>
        <v>EC</v>
      </c>
      <c r="AH1286" t="str">
        <f>CLEAN(ARD_SAFE_PROCESSED_20220608[[#This Row],[Column5]])</f>
        <v>20251103</v>
      </c>
      <c r="AI1286" t="str">
        <f>CLEAN(ARD_SAFE_PROCESSED_20220608[[#This Row],[Column6]])</f>
        <v>604</v>
      </c>
      <c r="AJ1286" t="str">
        <f>CLEAN(ARD_SAFE_PROCESSED_20220608[[#This Row],[Column7]])</f>
        <v>76</v>
      </c>
      <c r="AK1286" t="str">
        <f>CLEAN(ARD_SAFE_PROCESSED_20220608[[#This Row],[Column8]])</f>
        <v xml:space="preserve">PAG*DIDI DRIVE                </v>
      </c>
      <c r="AL1286" t="str">
        <f>CLEAN(ARD_SAFE_PROCESSED_20220608[[#This Row],[Column9]])</f>
        <v>20251103</v>
      </c>
      <c r="AM1286" t="str">
        <f>CLEAN(ARD_SAFE_PROCESSED_20220608[[#This Row],[Column10]])</f>
        <v xml:space="preserve">'                       </v>
      </c>
      <c r="AN1286" t="s">
        <v>9358</v>
      </c>
      <c r="AO1286" t="str">
        <f>CLEAN(ARD_SAFE_PROCESSED_20220608[[#This Row],[Column12]])</f>
        <v>3245164</v>
      </c>
      <c r="AP1286" t="str">
        <f>CLEAN(ARD_SAFE_PROCESSED_20220608[[#This Row],[Column13]])</f>
        <v>210</v>
      </c>
      <c r="AQ1286" t="str">
        <f>CLEAN(ARD_SAFE_PROCESSED_20220608[[#This Row],[Column14]])</f>
        <v xml:space="preserve">PV000000  </v>
      </c>
      <c r="AR1286" t="str">
        <f>CLEAN(ARD_SAFE_PROCESSED_20220608[[#This Row],[Column15]])</f>
        <v xml:space="preserve">E-COMMERCE                                        </v>
      </c>
      <c r="AS1286" t="str">
        <f>CLEAN(ARD_SAFE_PROCESSED_20220608[[#This Row],[Column16]])</f>
        <v>350322145209359</v>
      </c>
      <c r="AT1286" t="str">
        <f>CLEAN(ARD_SAFE_PROCESSED_20220608[[#This Row],[Column17]])</f>
        <v>14.00</v>
      </c>
      <c r="AU1286" t="str">
        <f>CLEAN(ARD_SAFE_PROCESSED_20220608[[#This Row],[Column18]])</f>
        <v xml:space="preserve">' </v>
      </c>
      <c r="AV1286" t="str">
        <f>CLEAN(ARD_SAFE_PROCESSED_20220608[[#This Row],[Column19]])</f>
        <v xml:space="preserve">          </v>
      </c>
      <c r="AW1286" t="str">
        <f>CLEAN(ARD_SAFE_PROCESSED_20220608[[#This Row],[Column20]])</f>
        <v>20251103</v>
      </c>
      <c r="AX1286" t="str">
        <f>CLEAN(ARD_SAFE_PROCESSED_20220608[[#This Row],[Column21]])</f>
        <v>171453</v>
      </c>
      <c r="AY1286" t="str">
        <f>LEFT(ARD_SAFE_PROCESSED_20220608[[#This Row],[Column1]],6)</f>
        <v>511842</v>
      </c>
      <c r="AZ1286" t="str">
        <f>RIGHT(ARD_SAFE_PROCESSED_20220608[[#This Row],[Column1]],4)</f>
        <v>6785</v>
      </c>
      <c r="BA1286" s="2">
        <f t="shared" si="122"/>
        <v>45998</v>
      </c>
      <c r="BB1286">
        <f t="shared" si="123"/>
        <v>4.1500000000000004</v>
      </c>
      <c r="BC1286">
        <f t="shared" si="124"/>
        <v>14</v>
      </c>
      <c r="BD1286">
        <f t="shared" si="125"/>
        <v>6</v>
      </c>
      <c r="BE1286" t="str">
        <f t="shared" si="126"/>
        <v>F:Safe</v>
      </c>
    </row>
    <row r="1287" spans="1:57" hidden="1" x14ac:dyDescent="0.3">
      <c r="A1287" t="s">
        <v>9323</v>
      </c>
      <c r="B1287" t="s">
        <v>9324</v>
      </c>
      <c r="C1287" t="s">
        <v>2501</v>
      </c>
      <c r="D1287" t="s">
        <v>25</v>
      </c>
      <c r="E1287" t="s">
        <v>406</v>
      </c>
      <c r="F1287" t="s">
        <v>28</v>
      </c>
      <c r="G1287" t="s">
        <v>29</v>
      </c>
      <c r="H1287" t="s">
        <v>2502</v>
      </c>
      <c r="I1287" t="s">
        <v>406</v>
      </c>
      <c r="J1287" t="s">
        <v>21</v>
      </c>
      <c r="K1287" t="s">
        <v>9325</v>
      </c>
      <c r="L1287" t="s">
        <v>9326</v>
      </c>
      <c r="M1287" t="s">
        <v>399</v>
      </c>
      <c r="N1287" t="s">
        <v>26</v>
      </c>
      <c r="O1287" t="s">
        <v>27</v>
      </c>
      <c r="P1287" t="s">
        <v>9327</v>
      </c>
      <c r="Q1287" t="s">
        <v>3173</v>
      </c>
      <c r="R1287" t="s">
        <v>23</v>
      </c>
      <c r="S1287" t="s">
        <v>24</v>
      </c>
      <c r="T1287" t="s">
        <v>406</v>
      </c>
      <c r="U1287" t="s">
        <v>9328</v>
      </c>
      <c r="AB1287" t="str">
        <f>CONCATENATE(LEFT(ARD_SAFE_PROCESSED_20220608[[#This Row],[Column1]],6),"******",RIGHT(ARD_SAFE_PROCESSED_20220608[[#This Row],[Column1]],4),";",ARD_SAFE_PROCESSED_20220608[[#This Row],[Column11]])</f>
        <v>511842******6785;75301505308003745911247</v>
      </c>
      <c r="AD1287" t="str">
        <f>CLEAN(ARD_SAFE_PROCESSED_20220608[[#This Row],[Column1]])</f>
        <v>5118420501916785</v>
      </c>
      <c r="AE1287" t="str">
        <f>CLEAN(ARD_SAFE_PROCESSED_20220608[[#This Row],[Column2]])</f>
        <v>073955</v>
      </c>
      <c r="AF1287" t="str">
        <f>CLEAN(ARD_SAFE_PROCESSED_20220608[[#This Row],[Column3]])</f>
        <v>4036704</v>
      </c>
      <c r="AG1287" t="str">
        <f>CLEAN(ARD_SAFE_PROCESSED_20220608[[#This Row],[Column4]])</f>
        <v>EC</v>
      </c>
      <c r="AH1287" t="str">
        <f>CLEAN(ARD_SAFE_PROCESSED_20220608[[#This Row],[Column5]])</f>
        <v>20251104</v>
      </c>
      <c r="AI1287" t="str">
        <f>CLEAN(ARD_SAFE_PROCESSED_20220608[[#This Row],[Column6]])</f>
        <v>604</v>
      </c>
      <c r="AJ1287" t="str">
        <f>CLEAN(ARD_SAFE_PROCESSED_20220608[[#This Row],[Column7]])</f>
        <v>76</v>
      </c>
      <c r="AK1287" t="str">
        <f>CLEAN(ARD_SAFE_PROCESSED_20220608[[#This Row],[Column8]])</f>
        <v xml:space="preserve">PAG*DIDI DRIVE                </v>
      </c>
      <c r="AL1287" t="str">
        <f>CLEAN(ARD_SAFE_PROCESSED_20220608[[#This Row],[Column9]])</f>
        <v>20251104</v>
      </c>
      <c r="AM1287" t="str">
        <f>CLEAN(ARD_SAFE_PROCESSED_20220608[[#This Row],[Column10]])</f>
        <v xml:space="preserve">'                       </v>
      </c>
      <c r="AN1287" t="s">
        <v>9325</v>
      </c>
      <c r="AO1287" t="str">
        <f>CLEAN(ARD_SAFE_PROCESSED_20220608[[#This Row],[Column12]])</f>
        <v>4670302</v>
      </c>
      <c r="AP1287" t="str">
        <f>CLEAN(ARD_SAFE_PROCESSED_20220608[[#This Row],[Column13]])</f>
        <v>210</v>
      </c>
      <c r="AQ1287" t="str">
        <f>CLEAN(ARD_SAFE_PROCESSED_20220608[[#This Row],[Column14]])</f>
        <v xml:space="preserve">PV000000  </v>
      </c>
      <c r="AR1287" t="str">
        <f>CLEAN(ARD_SAFE_PROCESSED_20220608[[#This Row],[Column15]])</f>
        <v xml:space="preserve">E-COMMERCE                                        </v>
      </c>
      <c r="AS1287" t="str">
        <f>CLEAN(ARD_SAFE_PROCESSED_20220608[[#This Row],[Column16]])</f>
        <v>350421081302006</v>
      </c>
      <c r="AT1287" t="str">
        <f>CLEAN(ARD_SAFE_PROCESSED_20220608[[#This Row],[Column17]])</f>
        <v>7.00</v>
      </c>
      <c r="AU1287" t="str">
        <f>CLEAN(ARD_SAFE_PROCESSED_20220608[[#This Row],[Column18]])</f>
        <v xml:space="preserve">' </v>
      </c>
      <c r="AV1287" t="str">
        <f>CLEAN(ARD_SAFE_PROCESSED_20220608[[#This Row],[Column19]])</f>
        <v xml:space="preserve">          </v>
      </c>
      <c r="AW1287" t="str">
        <f>CLEAN(ARD_SAFE_PROCESSED_20220608[[#This Row],[Column20]])</f>
        <v>20251104</v>
      </c>
      <c r="AX1287" t="str">
        <f>CLEAN(ARD_SAFE_PROCESSED_20220608[[#This Row],[Column21]])</f>
        <v>160814</v>
      </c>
      <c r="AY1287" t="str">
        <f>LEFT(ARD_SAFE_PROCESSED_20220608[[#This Row],[Column1]],6)</f>
        <v>511842</v>
      </c>
      <c r="AZ1287" t="str">
        <f>RIGHT(ARD_SAFE_PROCESSED_20220608[[#This Row],[Column1]],4)</f>
        <v>6785</v>
      </c>
      <c r="BA1287" s="2">
        <f t="shared" si="122"/>
        <v>45998</v>
      </c>
      <c r="BB1287">
        <f t="shared" si="123"/>
        <v>2.0699999999999998</v>
      </c>
      <c r="BC1287">
        <f t="shared" si="124"/>
        <v>7</v>
      </c>
      <c r="BD1287">
        <f t="shared" si="125"/>
        <v>6</v>
      </c>
      <c r="BE1287" t="str">
        <f t="shared" si="126"/>
        <v>F:Safe</v>
      </c>
    </row>
    <row r="1288" spans="1:57" hidden="1" x14ac:dyDescent="0.3">
      <c r="A1288" t="s">
        <v>10658</v>
      </c>
      <c r="B1288" t="s">
        <v>10659</v>
      </c>
      <c r="C1288" t="s">
        <v>10660</v>
      </c>
      <c r="D1288" t="s">
        <v>72</v>
      </c>
      <c r="E1288" t="s">
        <v>406</v>
      </c>
      <c r="F1288" t="s">
        <v>28</v>
      </c>
      <c r="G1288" t="s">
        <v>29</v>
      </c>
      <c r="H1288" t="s">
        <v>10661</v>
      </c>
      <c r="I1288" t="s">
        <v>463</v>
      </c>
      <c r="J1288" t="s">
        <v>21</v>
      </c>
      <c r="K1288" t="s">
        <v>10662</v>
      </c>
      <c r="L1288" t="s">
        <v>91</v>
      </c>
      <c r="M1288" t="s">
        <v>65</v>
      </c>
      <c r="N1288" t="s">
        <v>67</v>
      </c>
      <c r="O1288" t="s">
        <v>73</v>
      </c>
      <c r="P1288" t="s">
        <v>22</v>
      </c>
      <c r="Q1288" t="s">
        <v>375</v>
      </c>
      <c r="R1288" t="s">
        <v>23</v>
      </c>
      <c r="S1288" t="s">
        <v>24</v>
      </c>
      <c r="T1288" t="s">
        <v>406</v>
      </c>
      <c r="U1288" t="s">
        <v>10663</v>
      </c>
      <c r="AB1288" t="str">
        <f>CONCATENATE(LEFT(ARD_SAFE_PROCESSED_20220608[[#This Row],[Column1]],6),"******",RIGHT(ARD_SAFE_PROCESSED_20220608[[#This Row],[Column1]],4),";",ARD_SAFE_PROCESSED_20220608[[#This Row],[Column11]])</f>
        <v>548812******3541;75301505309003745900025</v>
      </c>
      <c r="AD1288" t="str">
        <f>CLEAN(ARD_SAFE_PROCESSED_20220608[[#This Row],[Column1]])</f>
        <v>5488120000893541</v>
      </c>
      <c r="AE1288" t="str">
        <f>CLEAN(ARD_SAFE_PROCESSED_20220608[[#This Row],[Column2]])</f>
        <v>R00850</v>
      </c>
      <c r="AF1288" t="str">
        <f>CLEAN(ARD_SAFE_PROCESSED_20220608[[#This Row],[Column3]])</f>
        <v>5883917</v>
      </c>
      <c r="AG1288" t="str">
        <f>CLEAN(ARD_SAFE_PROCESSED_20220608[[#This Row],[Column4]])</f>
        <v>PC</v>
      </c>
      <c r="AH1288" t="str">
        <f>CLEAN(ARD_SAFE_PROCESSED_20220608[[#This Row],[Column5]])</f>
        <v>20251104</v>
      </c>
      <c r="AI1288" t="str">
        <f>CLEAN(ARD_SAFE_PROCESSED_20220608[[#This Row],[Column6]])</f>
        <v>604</v>
      </c>
      <c r="AJ1288" t="str">
        <f>CLEAN(ARD_SAFE_PROCESSED_20220608[[#This Row],[Column7]])</f>
        <v>76</v>
      </c>
      <c r="AK1288" t="str">
        <f>CLEAN(ARD_SAFE_PROCESSED_20220608[[#This Row],[Column8]])</f>
        <v xml:space="preserve">IZI*NOVEDADES ASVY GV EIRL    </v>
      </c>
      <c r="AL1288" t="str">
        <f>CLEAN(ARD_SAFE_PROCESSED_20220608[[#This Row],[Column9]])</f>
        <v>20251105</v>
      </c>
      <c r="AM1288" t="str">
        <f>CLEAN(ARD_SAFE_PROCESSED_20220608[[#This Row],[Column10]])</f>
        <v xml:space="preserve">'                       </v>
      </c>
      <c r="AN1288" t="s">
        <v>10662</v>
      </c>
      <c r="AO1288" t="str">
        <f>CLEAN(ARD_SAFE_PROCESSED_20220608[[#This Row],[Column12]])</f>
        <v>6</v>
      </c>
      <c r="AP1288" t="str">
        <f>CLEAN(ARD_SAFE_PROCESSED_20220608[[#This Row],[Column13]])</f>
        <v xml:space="preserve">   </v>
      </c>
      <c r="AQ1288" t="str">
        <f>CLEAN(ARD_SAFE_PROCESSED_20220608[[#This Row],[Column14]])</f>
        <v xml:space="preserve">PS0001    </v>
      </c>
      <c r="AR1288" t="str">
        <f>CLEAN(ARD_SAFE_PROCESSED_20220608[[#This Row],[Column15]])</f>
        <v xml:space="preserve">POS CHIP EMV                                      </v>
      </c>
      <c r="AS1288" t="str">
        <f>CLEAN(ARD_SAFE_PROCESSED_20220608[[#This Row],[Column16]])</f>
        <v xml:space="preserve">               </v>
      </c>
      <c r="AT1288" t="str">
        <f>CLEAN(ARD_SAFE_PROCESSED_20220608[[#This Row],[Column17]])</f>
        <v>2000.00</v>
      </c>
      <c r="AU1288" t="str">
        <f>CLEAN(ARD_SAFE_PROCESSED_20220608[[#This Row],[Column18]])</f>
        <v xml:space="preserve">' </v>
      </c>
      <c r="AV1288" t="str">
        <f>CLEAN(ARD_SAFE_PROCESSED_20220608[[#This Row],[Column19]])</f>
        <v xml:space="preserve">          </v>
      </c>
      <c r="AW1288" t="str">
        <f>CLEAN(ARD_SAFE_PROCESSED_20220608[[#This Row],[Column20]])</f>
        <v>20251104</v>
      </c>
      <c r="AX1288" t="str">
        <f>CLEAN(ARD_SAFE_PROCESSED_20220608[[#This Row],[Column21]])</f>
        <v>213158</v>
      </c>
      <c r="AY1288" t="str">
        <f>LEFT(ARD_SAFE_PROCESSED_20220608[[#This Row],[Column1]],6)</f>
        <v>548812</v>
      </c>
      <c r="AZ1288" t="str">
        <f>RIGHT(ARD_SAFE_PROCESSED_20220608[[#This Row],[Column1]],4)</f>
        <v>3541</v>
      </c>
      <c r="BA1288" s="2">
        <f t="shared" si="122"/>
        <v>45996</v>
      </c>
      <c r="BB1288">
        <f t="shared" si="123"/>
        <v>591.44000000000005</v>
      </c>
      <c r="BC1288">
        <f t="shared" si="124"/>
        <v>2000</v>
      </c>
      <c r="BD1288">
        <f t="shared" si="125"/>
        <v>4</v>
      </c>
      <c r="BE1288" t="str">
        <f t="shared" si="126"/>
        <v>F:Safe</v>
      </c>
    </row>
    <row r="1289" spans="1:57" hidden="1" x14ac:dyDescent="0.3">
      <c r="A1289" t="s">
        <v>10658</v>
      </c>
      <c r="B1289" t="s">
        <v>10664</v>
      </c>
      <c r="C1289" t="s">
        <v>10660</v>
      </c>
      <c r="D1289" t="s">
        <v>72</v>
      </c>
      <c r="E1289" t="s">
        <v>406</v>
      </c>
      <c r="F1289" t="s">
        <v>28</v>
      </c>
      <c r="G1289" t="s">
        <v>29</v>
      </c>
      <c r="H1289" t="s">
        <v>10661</v>
      </c>
      <c r="I1289" t="s">
        <v>463</v>
      </c>
      <c r="J1289" t="s">
        <v>21</v>
      </c>
      <c r="K1289" t="s">
        <v>10665</v>
      </c>
      <c r="L1289" t="s">
        <v>393</v>
      </c>
      <c r="M1289" t="s">
        <v>65</v>
      </c>
      <c r="N1289" t="s">
        <v>67</v>
      </c>
      <c r="O1289" t="s">
        <v>73</v>
      </c>
      <c r="P1289" t="s">
        <v>22</v>
      </c>
      <c r="Q1289" t="s">
        <v>375</v>
      </c>
      <c r="R1289" t="s">
        <v>23</v>
      </c>
      <c r="S1289" t="s">
        <v>24</v>
      </c>
      <c r="T1289" t="s">
        <v>406</v>
      </c>
      <c r="U1289" t="s">
        <v>3579</v>
      </c>
      <c r="AB1289" t="str">
        <f>CONCATENATE(LEFT(ARD_SAFE_PROCESSED_20220608[[#This Row],[Column1]],6),"******",RIGHT(ARD_SAFE_PROCESSED_20220608[[#This Row],[Column1]],4),";",ARD_SAFE_PROCESSED_20220608[[#This Row],[Column11]])</f>
        <v>548812******3541;75301505309003745900033</v>
      </c>
      <c r="AD1289" t="str">
        <f>CLEAN(ARD_SAFE_PROCESSED_20220608[[#This Row],[Column1]])</f>
        <v>5488120000893541</v>
      </c>
      <c r="AE1289" t="str">
        <f>CLEAN(ARD_SAFE_PROCESSED_20220608[[#This Row],[Column2]])</f>
        <v>R00859</v>
      </c>
      <c r="AF1289" t="str">
        <f>CLEAN(ARD_SAFE_PROCESSED_20220608[[#This Row],[Column3]])</f>
        <v>5883917</v>
      </c>
      <c r="AG1289" t="str">
        <f>CLEAN(ARD_SAFE_PROCESSED_20220608[[#This Row],[Column4]])</f>
        <v>PC</v>
      </c>
      <c r="AH1289" t="str">
        <f>CLEAN(ARD_SAFE_PROCESSED_20220608[[#This Row],[Column5]])</f>
        <v>20251104</v>
      </c>
      <c r="AI1289" t="str">
        <f>CLEAN(ARD_SAFE_PROCESSED_20220608[[#This Row],[Column6]])</f>
        <v>604</v>
      </c>
      <c r="AJ1289" t="str">
        <f>CLEAN(ARD_SAFE_PROCESSED_20220608[[#This Row],[Column7]])</f>
        <v>76</v>
      </c>
      <c r="AK1289" t="str">
        <f>CLEAN(ARD_SAFE_PROCESSED_20220608[[#This Row],[Column8]])</f>
        <v xml:space="preserve">IZI*NOVEDADES ASVY GV EIRL    </v>
      </c>
      <c r="AL1289" t="str">
        <f>CLEAN(ARD_SAFE_PROCESSED_20220608[[#This Row],[Column9]])</f>
        <v>20251105</v>
      </c>
      <c r="AM1289" t="str">
        <f>CLEAN(ARD_SAFE_PROCESSED_20220608[[#This Row],[Column10]])</f>
        <v xml:space="preserve">'                       </v>
      </c>
      <c r="AN1289" t="s">
        <v>10665</v>
      </c>
      <c r="AO1289" t="str">
        <f>CLEAN(ARD_SAFE_PROCESSED_20220608[[#This Row],[Column12]])</f>
        <v>8</v>
      </c>
      <c r="AP1289" t="str">
        <f>CLEAN(ARD_SAFE_PROCESSED_20220608[[#This Row],[Column13]])</f>
        <v xml:space="preserve">   </v>
      </c>
      <c r="AQ1289" t="str">
        <f>CLEAN(ARD_SAFE_PROCESSED_20220608[[#This Row],[Column14]])</f>
        <v xml:space="preserve">PS0001    </v>
      </c>
      <c r="AR1289" t="str">
        <f>CLEAN(ARD_SAFE_PROCESSED_20220608[[#This Row],[Column15]])</f>
        <v xml:space="preserve">POS CHIP EMV                                      </v>
      </c>
      <c r="AS1289" t="str">
        <f>CLEAN(ARD_SAFE_PROCESSED_20220608[[#This Row],[Column16]])</f>
        <v xml:space="preserve">               </v>
      </c>
      <c r="AT1289" t="str">
        <f>CLEAN(ARD_SAFE_PROCESSED_20220608[[#This Row],[Column17]])</f>
        <v>2000.00</v>
      </c>
      <c r="AU1289" t="str">
        <f>CLEAN(ARD_SAFE_PROCESSED_20220608[[#This Row],[Column18]])</f>
        <v xml:space="preserve">' </v>
      </c>
      <c r="AV1289" t="str">
        <f>CLEAN(ARD_SAFE_PROCESSED_20220608[[#This Row],[Column19]])</f>
        <v xml:space="preserve">          </v>
      </c>
      <c r="AW1289" t="str">
        <f>CLEAN(ARD_SAFE_PROCESSED_20220608[[#This Row],[Column20]])</f>
        <v>20251104</v>
      </c>
      <c r="AX1289" t="str">
        <f>CLEAN(ARD_SAFE_PROCESSED_20220608[[#This Row],[Column21]])</f>
        <v>213233</v>
      </c>
      <c r="AY1289" t="str">
        <f>LEFT(ARD_SAFE_PROCESSED_20220608[[#This Row],[Column1]],6)</f>
        <v>548812</v>
      </c>
      <c r="AZ1289" t="str">
        <f>RIGHT(ARD_SAFE_PROCESSED_20220608[[#This Row],[Column1]],4)</f>
        <v>3541</v>
      </c>
      <c r="BA1289" s="2">
        <f t="shared" si="122"/>
        <v>45996</v>
      </c>
      <c r="BB1289">
        <f t="shared" si="123"/>
        <v>591.44000000000005</v>
      </c>
      <c r="BC1289">
        <f t="shared" si="124"/>
        <v>2000</v>
      </c>
      <c r="BD1289">
        <f t="shared" si="125"/>
        <v>4</v>
      </c>
      <c r="BE1289" t="str">
        <f t="shared" si="126"/>
        <v>F:Safe</v>
      </c>
    </row>
    <row r="1290" spans="1:57" hidden="1" x14ac:dyDescent="0.3">
      <c r="A1290" t="s">
        <v>9443</v>
      </c>
      <c r="B1290" t="s">
        <v>9490</v>
      </c>
      <c r="C1290" t="s">
        <v>3624</v>
      </c>
      <c r="D1290" t="s">
        <v>64</v>
      </c>
      <c r="E1290" t="s">
        <v>463</v>
      </c>
      <c r="F1290" t="s">
        <v>28</v>
      </c>
      <c r="G1290" t="s">
        <v>29</v>
      </c>
      <c r="H1290" t="s">
        <v>3625</v>
      </c>
      <c r="I1290" t="s">
        <v>463</v>
      </c>
      <c r="J1290" t="s">
        <v>21</v>
      </c>
      <c r="K1290" t="s">
        <v>9491</v>
      </c>
      <c r="L1290" t="s">
        <v>9492</v>
      </c>
      <c r="M1290" t="s">
        <v>65</v>
      </c>
      <c r="N1290" t="s">
        <v>135</v>
      </c>
      <c r="O1290" t="s">
        <v>66</v>
      </c>
      <c r="P1290" t="s">
        <v>22</v>
      </c>
      <c r="Q1290" t="s">
        <v>90</v>
      </c>
      <c r="R1290" t="s">
        <v>23</v>
      </c>
      <c r="S1290" t="s">
        <v>24</v>
      </c>
      <c r="T1290" t="s">
        <v>463</v>
      </c>
      <c r="U1290" t="s">
        <v>421</v>
      </c>
      <c r="AB1290" t="str">
        <f>CONCATENATE(LEFT(ARD_SAFE_PROCESSED_20220608[[#This Row],[Column1]],6),"******",RIGHT(ARD_SAFE_PROCESSED_20220608[[#This Row],[Column1]],4),";",ARD_SAFE_PROCESSED_20220608[[#This Row],[Column11]])</f>
        <v>512372******7093;75301505309008772100068</v>
      </c>
      <c r="AD1290" t="str">
        <f>CLEAN(ARD_SAFE_PROCESSED_20220608[[#This Row],[Column1]])</f>
        <v>5123720100147093</v>
      </c>
      <c r="AE1290" t="str">
        <f>CLEAN(ARD_SAFE_PROCESSED_20220608[[#This Row],[Column2]])</f>
        <v>X08202</v>
      </c>
      <c r="AF1290" t="str">
        <f>CLEAN(ARD_SAFE_PROCESSED_20220608[[#This Row],[Column3]])</f>
        <v>1052701</v>
      </c>
      <c r="AG1290" t="str">
        <f>CLEAN(ARD_SAFE_PROCESSED_20220608[[#This Row],[Column4]])</f>
        <v>PL</v>
      </c>
      <c r="AH1290" t="str">
        <f>CLEAN(ARD_SAFE_PROCESSED_20220608[[#This Row],[Column5]])</f>
        <v>20251105</v>
      </c>
      <c r="AI1290" t="str">
        <f>CLEAN(ARD_SAFE_PROCESSED_20220608[[#This Row],[Column6]])</f>
        <v>604</v>
      </c>
      <c r="AJ1290" t="str">
        <f>CLEAN(ARD_SAFE_PROCESSED_20220608[[#This Row],[Column7]])</f>
        <v>76</v>
      </c>
      <c r="AK1290" t="str">
        <f>CLEAN(ARD_SAFE_PROCESSED_20220608[[#This Row],[Column8]])</f>
        <v xml:space="preserve">LIMA EXPRESA P10              </v>
      </c>
      <c r="AL1290" t="str">
        <f>CLEAN(ARD_SAFE_PROCESSED_20220608[[#This Row],[Column9]])</f>
        <v>20251105</v>
      </c>
      <c r="AM1290" t="str">
        <f>CLEAN(ARD_SAFE_PROCESSED_20220608[[#This Row],[Column10]])</f>
        <v xml:space="preserve">'                       </v>
      </c>
      <c r="AN1290" t="s">
        <v>9491</v>
      </c>
      <c r="AO1290" t="str">
        <f>CLEAN(ARD_SAFE_PROCESSED_20220608[[#This Row],[Column12]])</f>
        <v>5759</v>
      </c>
      <c r="AP1290" t="str">
        <f>CLEAN(ARD_SAFE_PROCESSED_20220608[[#This Row],[Column13]])</f>
        <v xml:space="preserve">   </v>
      </c>
      <c r="AQ1290" t="str">
        <f>CLEAN(ARD_SAFE_PROCESSED_20220608[[#This Row],[Column14]])</f>
        <v xml:space="preserve">PS0005    </v>
      </c>
      <c r="AR1290" t="str">
        <f>CLEAN(ARD_SAFE_PROCESSED_20220608[[#This Row],[Column15]])</f>
        <v xml:space="preserve">POS CONTACTLESS CHIP                              </v>
      </c>
      <c r="AS1290" t="str">
        <f>CLEAN(ARD_SAFE_PROCESSED_20220608[[#This Row],[Column16]])</f>
        <v xml:space="preserve">               </v>
      </c>
      <c r="AT1290" t="str">
        <f>CLEAN(ARD_SAFE_PROCESSED_20220608[[#This Row],[Column17]])</f>
        <v>6.60</v>
      </c>
      <c r="AU1290" t="str">
        <f>CLEAN(ARD_SAFE_PROCESSED_20220608[[#This Row],[Column18]])</f>
        <v xml:space="preserve">' </v>
      </c>
      <c r="AV1290" t="str">
        <f>CLEAN(ARD_SAFE_PROCESSED_20220608[[#This Row],[Column19]])</f>
        <v xml:space="preserve">          </v>
      </c>
      <c r="AW1290" t="str">
        <f>CLEAN(ARD_SAFE_PROCESSED_20220608[[#This Row],[Column20]])</f>
        <v>20251105</v>
      </c>
      <c r="AX1290" t="str">
        <f>CLEAN(ARD_SAFE_PROCESSED_20220608[[#This Row],[Column21]])</f>
        <v>123543</v>
      </c>
      <c r="AY1290" t="str">
        <f>LEFT(ARD_SAFE_PROCESSED_20220608[[#This Row],[Column1]],6)</f>
        <v>512372</v>
      </c>
      <c r="AZ1290" t="str">
        <f>RIGHT(ARD_SAFE_PROCESSED_20220608[[#This Row],[Column1]],4)</f>
        <v>7093</v>
      </c>
      <c r="BA1290" s="2">
        <f t="shared" si="122"/>
        <v>45995</v>
      </c>
      <c r="BB1290">
        <f t="shared" si="123"/>
        <v>1.79</v>
      </c>
      <c r="BC1290">
        <f t="shared" si="124"/>
        <v>6.6000000000000014</v>
      </c>
      <c r="BD1290">
        <f t="shared" si="125"/>
        <v>6</v>
      </c>
      <c r="BE1290" t="str">
        <f t="shared" si="126"/>
        <v>F:Safe</v>
      </c>
    </row>
    <row r="1291" spans="1:57" hidden="1" x14ac:dyDescent="0.3">
      <c r="A1291" t="s">
        <v>9443</v>
      </c>
      <c r="B1291" t="s">
        <v>9484</v>
      </c>
      <c r="C1291" t="s">
        <v>9485</v>
      </c>
      <c r="D1291" t="s">
        <v>64</v>
      </c>
      <c r="E1291" t="s">
        <v>463</v>
      </c>
      <c r="F1291" t="s">
        <v>28</v>
      </c>
      <c r="G1291" t="s">
        <v>29</v>
      </c>
      <c r="H1291" t="s">
        <v>9486</v>
      </c>
      <c r="I1291" t="s">
        <v>463</v>
      </c>
      <c r="J1291" t="s">
        <v>21</v>
      </c>
      <c r="K1291" t="s">
        <v>9487</v>
      </c>
      <c r="L1291" t="s">
        <v>9488</v>
      </c>
      <c r="M1291" t="s">
        <v>65</v>
      </c>
      <c r="N1291" t="s">
        <v>6812</v>
      </c>
      <c r="O1291" t="s">
        <v>66</v>
      </c>
      <c r="P1291" t="s">
        <v>22</v>
      </c>
      <c r="Q1291" t="s">
        <v>90</v>
      </c>
      <c r="R1291" t="s">
        <v>23</v>
      </c>
      <c r="S1291" t="s">
        <v>24</v>
      </c>
      <c r="T1291" t="s">
        <v>463</v>
      </c>
      <c r="U1291" t="s">
        <v>9489</v>
      </c>
      <c r="AB1291" t="str">
        <f>CONCATENATE(LEFT(ARD_SAFE_PROCESSED_20220608[[#This Row],[Column1]],6),"******",RIGHT(ARD_SAFE_PROCESSED_20220608[[#This Row],[Column1]],4),";",ARD_SAFE_PROCESSED_20220608[[#This Row],[Column11]])</f>
        <v>512372******7093;75301505309008793200087</v>
      </c>
      <c r="AD1291" t="str">
        <f>CLEAN(ARD_SAFE_PROCESSED_20220608[[#This Row],[Column1]])</f>
        <v>5123720100147093</v>
      </c>
      <c r="AE1291" t="str">
        <f>CLEAN(ARD_SAFE_PROCESSED_20220608[[#This Row],[Column2]])</f>
        <v>X06878</v>
      </c>
      <c r="AF1291" t="str">
        <f>CLEAN(ARD_SAFE_PROCESSED_20220608[[#This Row],[Column3]])</f>
        <v>1052706</v>
      </c>
      <c r="AG1291" t="str">
        <f>CLEAN(ARD_SAFE_PROCESSED_20220608[[#This Row],[Column4]])</f>
        <v>PL</v>
      </c>
      <c r="AH1291" t="str">
        <f>CLEAN(ARD_SAFE_PROCESSED_20220608[[#This Row],[Column5]])</f>
        <v>20251105</v>
      </c>
      <c r="AI1291" t="str">
        <f>CLEAN(ARD_SAFE_PROCESSED_20220608[[#This Row],[Column6]])</f>
        <v>604</v>
      </c>
      <c r="AJ1291" t="str">
        <f>CLEAN(ARD_SAFE_PROCESSED_20220608[[#This Row],[Column7]])</f>
        <v>76</v>
      </c>
      <c r="AK1291" t="str">
        <f>CLEAN(ARD_SAFE_PROCESSED_20220608[[#This Row],[Column8]])</f>
        <v xml:space="preserve">LIMA EXPRESA P8               </v>
      </c>
      <c r="AL1291" t="str">
        <f>CLEAN(ARD_SAFE_PROCESSED_20220608[[#This Row],[Column9]])</f>
        <v>20251105</v>
      </c>
      <c r="AM1291" t="str">
        <f>CLEAN(ARD_SAFE_PROCESSED_20220608[[#This Row],[Column10]])</f>
        <v xml:space="preserve">'                       </v>
      </c>
      <c r="AN1291" t="s">
        <v>9487</v>
      </c>
      <c r="AO1291" t="str">
        <f>CLEAN(ARD_SAFE_PROCESSED_20220608[[#This Row],[Column12]])</f>
        <v>5025</v>
      </c>
      <c r="AP1291" t="str">
        <f>CLEAN(ARD_SAFE_PROCESSED_20220608[[#This Row],[Column13]])</f>
        <v xml:space="preserve">   </v>
      </c>
      <c r="AQ1291" t="str">
        <f>CLEAN(ARD_SAFE_PROCESSED_20220608[[#This Row],[Column14]])</f>
        <v xml:space="preserve">PS0007    </v>
      </c>
      <c r="AR1291" t="str">
        <f>CLEAN(ARD_SAFE_PROCESSED_20220608[[#This Row],[Column15]])</f>
        <v xml:space="preserve">POS CONTACTLESS CHIP                              </v>
      </c>
      <c r="AS1291" t="str">
        <f>CLEAN(ARD_SAFE_PROCESSED_20220608[[#This Row],[Column16]])</f>
        <v xml:space="preserve">               </v>
      </c>
      <c r="AT1291" t="str">
        <f>CLEAN(ARD_SAFE_PROCESSED_20220608[[#This Row],[Column17]])</f>
        <v>6.60</v>
      </c>
      <c r="AU1291" t="str">
        <f>CLEAN(ARD_SAFE_PROCESSED_20220608[[#This Row],[Column18]])</f>
        <v xml:space="preserve">' </v>
      </c>
      <c r="AV1291" t="str">
        <f>CLEAN(ARD_SAFE_PROCESSED_20220608[[#This Row],[Column19]])</f>
        <v xml:space="preserve">          </v>
      </c>
      <c r="AW1291" t="str">
        <f>CLEAN(ARD_SAFE_PROCESSED_20220608[[#This Row],[Column20]])</f>
        <v>20251105</v>
      </c>
      <c r="AX1291" t="str">
        <f>CLEAN(ARD_SAFE_PROCESSED_20220608[[#This Row],[Column21]])</f>
        <v>111756</v>
      </c>
      <c r="AY1291" t="str">
        <f>LEFT(ARD_SAFE_PROCESSED_20220608[[#This Row],[Column1]],6)</f>
        <v>512372</v>
      </c>
      <c r="AZ1291" t="str">
        <f>RIGHT(ARD_SAFE_PROCESSED_20220608[[#This Row],[Column1]],4)</f>
        <v>7093</v>
      </c>
      <c r="BA1291" s="2">
        <f t="shared" si="122"/>
        <v>45995</v>
      </c>
      <c r="BB1291">
        <f t="shared" si="123"/>
        <v>1.79</v>
      </c>
      <c r="BC1291">
        <f t="shared" si="124"/>
        <v>6.6000000000000014</v>
      </c>
      <c r="BD1291">
        <f t="shared" si="125"/>
        <v>6</v>
      </c>
      <c r="BE1291" t="str">
        <f t="shared" si="126"/>
        <v>F:Safe</v>
      </c>
    </row>
    <row r="1292" spans="1:57" hidden="1" x14ac:dyDescent="0.3">
      <c r="A1292" t="s">
        <v>9399</v>
      </c>
      <c r="B1292" t="s">
        <v>9427</v>
      </c>
      <c r="C1292" t="s">
        <v>9401</v>
      </c>
      <c r="D1292" t="s">
        <v>64</v>
      </c>
      <c r="E1292" t="s">
        <v>407</v>
      </c>
      <c r="F1292" t="s">
        <v>28</v>
      </c>
      <c r="G1292" t="s">
        <v>29</v>
      </c>
      <c r="H1292" t="s">
        <v>9402</v>
      </c>
      <c r="I1292" t="s">
        <v>407</v>
      </c>
      <c r="J1292" t="s">
        <v>21</v>
      </c>
      <c r="K1292" t="s">
        <v>9428</v>
      </c>
      <c r="L1292" t="s">
        <v>9429</v>
      </c>
      <c r="M1292" t="s">
        <v>65</v>
      </c>
      <c r="N1292" t="s">
        <v>9405</v>
      </c>
      <c r="O1292" t="s">
        <v>66</v>
      </c>
      <c r="P1292" t="s">
        <v>22</v>
      </c>
      <c r="Q1292" t="s">
        <v>210</v>
      </c>
      <c r="R1292" t="s">
        <v>23</v>
      </c>
      <c r="S1292" t="s">
        <v>24</v>
      </c>
      <c r="T1292" t="s">
        <v>407</v>
      </c>
      <c r="U1292" t="s">
        <v>9430</v>
      </c>
      <c r="AB1292" t="str">
        <f>CONCATENATE(LEFT(ARD_SAFE_PROCESSED_20220608[[#This Row],[Column1]],6),"******",RIGHT(ARD_SAFE_PROCESSED_20220608[[#This Row],[Column1]],4),";",ARD_SAFE_PROCESSED_20220608[[#This Row],[Column11]])</f>
        <v>511842******2129;75301505310001340600054</v>
      </c>
      <c r="AD1292" t="str">
        <f>CLEAN(ARD_SAFE_PROCESSED_20220608[[#This Row],[Column1]])</f>
        <v>5118420512432129</v>
      </c>
      <c r="AE1292" t="str">
        <f>CLEAN(ARD_SAFE_PROCESSED_20220608[[#This Row],[Column2]])</f>
        <v>047443</v>
      </c>
      <c r="AF1292" t="str">
        <f>CLEAN(ARD_SAFE_PROCESSED_20220608[[#This Row],[Column3]])</f>
        <v>5881125</v>
      </c>
      <c r="AG1292" t="str">
        <f>CLEAN(ARD_SAFE_PROCESSED_20220608[[#This Row],[Column4]])</f>
        <v>PL</v>
      </c>
      <c r="AH1292" t="str">
        <f>CLEAN(ARD_SAFE_PROCESSED_20220608[[#This Row],[Column5]])</f>
        <v>20251106</v>
      </c>
      <c r="AI1292" t="str">
        <f>CLEAN(ARD_SAFE_PROCESSED_20220608[[#This Row],[Column6]])</f>
        <v>604</v>
      </c>
      <c r="AJ1292" t="str">
        <f>CLEAN(ARD_SAFE_PROCESSED_20220608[[#This Row],[Column7]])</f>
        <v>76</v>
      </c>
      <c r="AK1292" t="str">
        <f>CLEAN(ARD_SAFE_PROCESSED_20220608[[#This Row],[Column8]])</f>
        <v xml:space="preserve">IZI*TABERNASO                 </v>
      </c>
      <c r="AL1292" t="str">
        <f>CLEAN(ARD_SAFE_PROCESSED_20220608[[#This Row],[Column9]])</f>
        <v>20251106</v>
      </c>
      <c r="AM1292" t="str">
        <f>CLEAN(ARD_SAFE_PROCESSED_20220608[[#This Row],[Column10]])</f>
        <v xml:space="preserve">'                       </v>
      </c>
      <c r="AN1292" t="s">
        <v>9428</v>
      </c>
      <c r="AO1292" t="str">
        <f>CLEAN(ARD_SAFE_PROCESSED_20220608[[#This Row],[Column12]])</f>
        <v>3404221</v>
      </c>
      <c r="AP1292" t="str">
        <f>CLEAN(ARD_SAFE_PROCESSED_20220608[[#This Row],[Column13]])</f>
        <v xml:space="preserve">   </v>
      </c>
      <c r="AQ1292" t="str">
        <f>CLEAN(ARD_SAFE_PROCESSED_20220608[[#This Row],[Column14]])</f>
        <v xml:space="preserve">T0373344  </v>
      </c>
      <c r="AR1292" t="str">
        <f>CLEAN(ARD_SAFE_PROCESSED_20220608[[#This Row],[Column15]])</f>
        <v xml:space="preserve">POS CONTACTLESS CHIP                              </v>
      </c>
      <c r="AS1292" t="str">
        <f>CLEAN(ARD_SAFE_PROCESSED_20220608[[#This Row],[Column16]])</f>
        <v xml:space="preserve">               </v>
      </c>
      <c r="AT1292" t="str">
        <f>CLEAN(ARD_SAFE_PROCESSED_20220608[[#This Row],[Column17]])</f>
        <v>80.00</v>
      </c>
      <c r="AU1292" t="str">
        <f>CLEAN(ARD_SAFE_PROCESSED_20220608[[#This Row],[Column18]])</f>
        <v xml:space="preserve">' </v>
      </c>
      <c r="AV1292" t="str">
        <f>CLEAN(ARD_SAFE_PROCESSED_20220608[[#This Row],[Column19]])</f>
        <v xml:space="preserve">          </v>
      </c>
      <c r="AW1292" t="str">
        <f>CLEAN(ARD_SAFE_PROCESSED_20220608[[#This Row],[Column20]])</f>
        <v>20251106</v>
      </c>
      <c r="AX1292" t="str">
        <f>CLEAN(ARD_SAFE_PROCESSED_20220608[[#This Row],[Column21]])</f>
        <v>131111</v>
      </c>
      <c r="AY1292" t="str">
        <f>LEFT(ARD_SAFE_PROCESSED_20220608[[#This Row],[Column1]],6)</f>
        <v>511842</v>
      </c>
      <c r="AZ1292" t="str">
        <f>RIGHT(ARD_SAFE_PROCESSED_20220608[[#This Row],[Column1]],4)</f>
        <v>2129</v>
      </c>
      <c r="BA1292" s="2">
        <f t="shared" si="122"/>
        <v>45998</v>
      </c>
      <c r="BB1292">
        <f t="shared" si="123"/>
        <v>23.69</v>
      </c>
      <c r="BC1292">
        <f t="shared" si="124"/>
        <v>80</v>
      </c>
      <c r="BD1292">
        <f t="shared" si="125"/>
        <v>6</v>
      </c>
      <c r="BE1292" t="str">
        <f t="shared" si="126"/>
        <v>F:Safe</v>
      </c>
    </row>
    <row r="1293" spans="1:57" hidden="1" x14ac:dyDescent="0.3">
      <c r="A1293" t="s">
        <v>9399</v>
      </c>
      <c r="B1293" t="s">
        <v>9419</v>
      </c>
      <c r="C1293" t="s">
        <v>9401</v>
      </c>
      <c r="D1293" t="s">
        <v>64</v>
      </c>
      <c r="E1293" t="s">
        <v>407</v>
      </c>
      <c r="F1293" t="s">
        <v>28</v>
      </c>
      <c r="G1293" t="s">
        <v>29</v>
      </c>
      <c r="H1293" t="s">
        <v>9402</v>
      </c>
      <c r="I1293" t="s">
        <v>407</v>
      </c>
      <c r="J1293" t="s">
        <v>21</v>
      </c>
      <c r="K1293" t="s">
        <v>9420</v>
      </c>
      <c r="L1293" t="s">
        <v>9421</v>
      </c>
      <c r="M1293" t="s">
        <v>65</v>
      </c>
      <c r="N1293" t="s">
        <v>9405</v>
      </c>
      <c r="O1293" t="s">
        <v>66</v>
      </c>
      <c r="P1293" t="s">
        <v>22</v>
      </c>
      <c r="Q1293" t="s">
        <v>210</v>
      </c>
      <c r="R1293" t="s">
        <v>23</v>
      </c>
      <c r="S1293" t="s">
        <v>24</v>
      </c>
      <c r="T1293" t="s">
        <v>407</v>
      </c>
      <c r="U1293" t="s">
        <v>9422</v>
      </c>
      <c r="AB1293" t="str">
        <f>CONCATENATE(LEFT(ARD_SAFE_PROCESSED_20220608[[#This Row],[Column1]],6),"******",RIGHT(ARD_SAFE_PROCESSED_20220608[[#This Row],[Column1]],4),";",ARD_SAFE_PROCESSED_20220608[[#This Row],[Column11]])</f>
        <v>511842******2129;75301505310001340600096</v>
      </c>
      <c r="AD1293" t="str">
        <f>CLEAN(ARD_SAFE_PROCESSED_20220608[[#This Row],[Column1]])</f>
        <v>5118420512432129</v>
      </c>
      <c r="AE1293" t="str">
        <f>CLEAN(ARD_SAFE_PROCESSED_20220608[[#This Row],[Column2]])</f>
        <v>033784</v>
      </c>
      <c r="AF1293" t="str">
        <f>CLEAN(ARD_SAFE_PROCESSED_20220608[[#This Row],[Column3]])</f>
        <v>5881125</v>
      </c>
      <c r="AG1293" t="str">
        <f>CLEAN(ARD_SAFE_PROCESSED_20220608[[#This Row],[Column4]])</f>
        <v>PL</v>
      </c>
      <c r="AH1293" t="str">
        <f>CLEAN(ARD_SAFE_PROCESSED_20220608[[#This Row],[Column5]])</f>
        <v>20251106</v>
      </c>
      <c r="AI1293" t="str">
        <f>CLEAN(ARD_SAFE_PROCESSED_20220608[[#This Row],[Column6]])</f>
        <v>604</v>
      </c>
      <c r="AJ1293" t="str">
        <f>CLEAN(ARD_SAFE_PROCESSED_20220608[[#This Row],[Column7]])</f>
        <v>76</v>
      </c>
      <c r="AK1293" t="str">
        <f>CLEAN(ARD_SAFE_PROCESSED_20220608[[#This Row],[Column8]])</f>
        <v xml:space="preserve">IZI*TABERNASO                 </v>
      </c>
      <c r="AL1293" t="str">
        <f>CLEAN(ARD_SAFE_PROCESSED_20220608[[#This Row],[Column9]])</f>
        <v>20251106</v>
      </c>
      <c r="AM1293" t="str">
        <f>CLEAN(ARD_SAFE_PROCESSED_20220608[[#This Row],[Column10]])</f>
        <v xml:space="preserve">'                       </v>
      </c>
      <c r="AN1293" t="s">
        <v>9420</v>
      </c>
      <c r="AO1293" t="str">
        <f>CLEAN(ARD_SAFE_PROCESSED_20220608[[#This Row],[Column12]])</f>
        <v>1404159</v>
      </c>
      <c r="AP1293" t="str">
        <f>CLEAN(ARD_SAFE_PROCESSED_20220608[[#This Row],[Column13]])</f>
        <v xml:space="preserve">   </v>
      </c>
      <c r="AQ1293" t="str">
        <f>CLEAN(ARD_SAFE_PROCESSED_20220608[[#This Row],[Column14]])</f>
        <v xml:space="preserve">T0373344  </v>
      </c>
      <c r="AR1293" t="str">
        <f>CLEAN(ARD_SAFE_PROCESSED_20220608[[#This Row],[Column15]])</f>
        <v xml:space="preserve">POS CONTACTLESS CHIP                              </v>
      </c>
      <c r="AS1293" t="str">
        <f>CLEAN(ARD_SAFE_PROCESSED_20220608[[#This Row],[Column16]])</f>
        <v xml:space="preserve">               </v>
      </c>
      <c r="AT1293" t="str">
        <f>CLEAN(ARD_SAFE_PROCESSED_20220608[[#This Row],[Column17]])</f>
        <v>80.00</v>
      </c>
      <c r="AU1293" t="str">
        <f>CLEAN(ARD_SAFE_PROCESSED_20220608[[#This Row],[Column18]])</f>
        <v xml:space="preserve">' </v>
      </c>
      <c r="AV1293" t="str">
        <f>CLEAN(ARD_SAFE_PROCESSED_20220608[[#This Row],[Column19]])</f>
        <v xml:space="preserve">          </v>
      </c>
      <c r="AW1293" t="str">
        <f>CLEAN(ARD_SAFE_PROCESSED_20220608[[#This Row],[Column20]])</f>
        <v>20251106</v>
      </c>
      <c r="AX1293" t="str">
        <f>CLEAN(ARD_SAFE_PROCESSED_20220608[[#This Row],[Column21]])</f>
        <v>113425</v>
      </c>
      <c r="AY1293" t="str">
        <f>LEFT(ARD_SAFE_PROCESSED_20220608[[#This Row],[Column1]],6)</f>
        <v>511842</v>
      </c>
      <c r="AZ1293" t="str">
        <f>RIGHT(ARD_SAFE_PROCESSED_20220608[[#This Row],[Column1]],4)</f>
        <v>2129</v>
      </c>
      <c r="BA1293" s="2">
        <f t="shared" si="122"/>
        <v>45998</v>
      </c>
      <c r="BB1293">
        <f t="shared" si="123"/>
        <v>23.69</v>
      </c>
      <c r="BC1293">
        <f t="shared" si="124"/>
        <v>80</v>
      </c>
      <c r="BD1293">
        <f t="shared" si="125"/>
        <v>6</v>
      </c>
      <c r="BE1293" t="str">
        <f t="shared" si="126"/>
        <v>F:Safe</v>
      </c>
    </row>
    <row r="1294" spans="1:57" hidden="1" x14ac:dyDescent="0.3">
      <c r="A1294" t="s">
        <v>9399</v>
      </c>
      <c r="B1294" t="s">
        <v>9439</v>
      </c>
      <c r="C1294" t="s">
        <v>9401</v>
      </c>
      <c r="D1294" t="s">
        <v>64</v>
      </c>
      <c r="E1294" t="s">
        <v>463</v>
      </c>
      <c r="F1294" t="s">
        <v>28</v>
      </c>
      <c r="G1294" t="s">
        <v>29</v>
      </c>
      <c r="H1294" t="s">
        <v>9402</v>
      </c>
      <c r="I1294" t="s">
        <v>407</v>
      </c>
      <c r="J1294" t="s">
        <v>21</v>
      </c>
      <c r="K1294" t="s">
        <v>9440</v>
      </c>
      <c r="L1294" t="s">
        <v>9441</v>
      </c>
      <c r="M1294" t="s">
        <v>65</v>
      </c>
      <c r="N1294" t="s">
        <v>9405</v>
      </c>
      <c r="O1294" t="s">
        <v>66</v>
      </c>
      <c r="P1294" t="s">
        <v>22</v>
      </c>
      <c r="Q1294" t="s">
        <v>210</v>
      </c>
      <c r="R1294" t="s">
        <v>23</v>
      </c>
      <c r="S1294" t="s">
        <v>24</v>
      </c>
      <c r="T1294" t="s">
        <v>463</v>
      </c>
      <c r="U1294" t="s">
        <v>9442</v>
      </c>
      <c r="AB1294" t="str">
        <f>CONCATENATE(LEFT(ARD_SAFE_PROCESSED_20220608[[#This Row],[Column1]],6),"******",RIGHT(ARD_SAFE_PROCESSED_20220608[[#This Row],[Column1]],4),";",ARD_SAFE_PROCESSED_20220608[[#This Row],[Column11]])</f>
        <v>511842******2129;75301505310001340600195</v>
      </c>
      <c r="AD1294" t="str">
        <f>CLEAN(ARD_SAFE_PROCESSED_20220608[[#This Row],[Column1]])</f>
        <v>5118420512432129</v>
      </c>
      <c r="AE1294" t="str">
        <f>CLEAN(ARD_SAFE_PROCESSED_20220608[[#This Row],[Column2]])</f>
        <v>144781</v>
      </c>
      <c r="AF1294" t="str">
        <f>CLEAN(ARD_SAFE_PROCESSED_20220608[[#This Row],[Column3]])</f>
        <v>5881125</v>
      </c>
      <c r="AG1294" t="str">
        <f>CLEAN(ARD_SAFE_PROCESSED_20220608[[#This Row],[Column4]])</f>
        <v>PL</v>
      </c>
      <c r="AH1294" t="str">
        <f>CLEAN(ARD_SAFE_PROCESSED_20220608[[#This Row],[Column5]])</f>
        <v>20251105</v>
      </c>
      <c r="AI1294" t="str">
        <f>CLEAN(ARD_SAFE_PROCESSED_20220608[[#This Row],[Column6]])</f>
        <v>604</v>
      </c>
      <c r="AJ1294" t="str">
        <f>CLEAN(ARD_SAFE_PROCESSED_20220608[[#This Row],[Column7]])</f>
        <v>76</v>
      </c>
      <c r="AK1294" t="str">
        <f>CLEAN(ARD_SAFE_PROCESSED_20220608[[#This Row],[Column8]])</f>
        <v xml:space="preserve">IZI*TABERNASO                 </v>
      </c>
      <c r="AL1294" t="str">
        <f>CLEAN(ARD_SAFE_PROCESSED_20220608[[#This Row],[Column9]])</f>
        <v>20251106</v>
      </c>
      <c r="AM1294" t="str">
        <f>CLEAN(ARD_SAFE_PROCESSED_20220608[[#This Row],[Column10]])</f>
        <v xml:space="preserve">'                       </v>
      </c>
      <c r="AN1294" t="s">
        <v>9440</v>
      </c>
      <c r="AO1294" t="str">
        <f>CLEAN(ARD_SAFE_PROCESSED_20220608[[#This Row],[Column12]])</f>
        <v>2396665</v>
      </c>
      <c r="AP1294" t="str">
        <f>CLEAN(ARD_SAFE_PROCESSED_20220608[[#This Row],[Column13]])</f>
        <v xml:space="preserve">   </v>
      </c>
      <c r="AQ1294" t="str">
        <f>CLEAN(ARD_SAFE_PROCESSED_20220608[[#This Row],[Column14]])</f>
        <v xml:space="preserve">T0373344  </v>
      </c>
      <c r="AR1294" t="str">
        <f>CLEAN(ARD_SAFE_PROCESSED_20220608[[#This Row],[Column15]])</f>
        <v xml:space="preserve">POS CONTACTLESS CHIP                              </v>
      </c>
      <c r="AS1294" t="str">
        <f>CLEAN(ARD_SAFE_PROCESSED_20220608[[#This Row],[Column16]])</f>
        <v xml:space="preserve">               </v>
      </c>
      <c r="AT1294" t="str">
        <f>CLEAN(ARD_SAFE_PROCESSED_20220608[[#This Row],[Column17]])</f>
        <v>80.00</v>
      </c>
      <c r="AU1294" t="str">
        <f>CLEAN(ARD_SAFE_PROCESSED_20220608[[#This Row],[Column18]])</f>
        <v xml:space="preserve">' </v>
      </c>
      <c r="AV1294" t="str">
        <f>CLEAN(ARD_SAFE_PROCESSED_20220608[[#This Row],[Column19]])</f>
        <v xml:space="preserve">          </v>
      </c>
      <c r="AW1294" t="str">
        <f>CLEAN(ARD_SAFE_PROCESSED_20220608[[#This Row],[Column20]])</f>
        <v>20251105</v>
      </c>
      <c r="AX1294" t="str">
        <f>CLEAN(ARD_SAFE_PROCESSED_20220608[[#This Row],[Column21]])</f>
        <v>224300</v>
      </c>
      <c r="AY1294" t="str">
        <f>LEFT(ARD_SAFE_PROCESSED_20220608[[#This Row],[Column1]],6)</f>
        <v>511842</v>
      </c>
      <c r="AZ1294" t="str">
        <f>RIGHT(ARD_SAFE_PROCESSED_20220608[[#This Row],[Column1]],4)</f>
        <v>2129</v>
      </c>
      <c r="BA1294" s="2">
        <f t="shared" si="122"/>
        <v>45998</v>
      </c>
      <c r="BB1294">
        <f t="shared" si="123"/>
        <v>23.69</v>
      </c>
      <c r="BC1294">
        <f t="shared" si="124"/>
        <v>80</v>
      </c>
      <c r="BD1294">
        <f t="shared" si="125"/>
        <v>6</v>
      </c>
      <c r="BE1294" t="str">
        <f t="shared" si="126"/>
        <v>F:Safe</v>
      </c>
    </row>
    <row r="1295" spans="1:57" hidden="1" x14ac:dyDescent="0.3">
      <c r="A1295" t="s">
        <v>9399</v>
      </c>
      <c r="B1295" t="s">
        <v>9431</v>
      </c>
      <c r="C1295" t="s">
        <v>9401</v>
      </c>
      <c r="D1295" t="s">
        <v>64</v>
      </c>
      <c r="E1295" t="s">
        <v>407</v>
      </c>
      <c r="F1295" t="s">
        <v>28</v>
      </c>
      <c r="G1295" t="s">
        <v>29</v>
      </c>
      <c r="H1295" t="s">
        <v>9402</v>
      </c>
      <c r="I1295" t="s">
        <v>407</v>
      </c>
      <c r="J1295" t="s">
        <v>21</v>
      </c>
      <c r="K1295" t="s">
        <v>9432</v>
      </c>
      <c r="L1295" t="s">
        <v>9433</v>
      </c>
      <c r="M1295" t="s">
        <v>65</v>
      </c>
      <c r="N1295" t="s">
        <v>9405</v>
      </c>
      <c r="O1295" t="s">
        <v>66</v>
      </c>
      <c r="P1295" t="s">
        <v>22</v>
      </c>
      <c r="Q1295" t="s">
        <v>210</v>
      </c>
      <c r="R1295" t="s">
        <v>23</v>
      </c>
      <c r="S1295" t="s">
        <v>24</v>
      </c>
      <c r="T1295" t="s">
        <v>407</v>
      </c>
      <c r="U1295" t="s">
        <v>9434</v>
      </c>
      <c r="AB1295" t="str">
        <f>CONCATENATE(LEFT(ARD_SAFE_PROCESSED_20220608[[#This Row],[Column1]],6),"******",RIGHT(ARD_SAFE_PROCESSED_20220608[[#This Row],[Column1]],4),";",ARD_SAFE_PROCESSED_20220608[[#This Row],[Column11]])</f>
        <v>511842******2129;75301505310001340600237</v>
      </c>
      <c r="AD1295" t="str">
        <f>CLEAN(ARD_SAFE_PROCESSED_20220608[[#This Row],[Column1]])</f>
        <v>5118420512432129</v>
      </c>
      <c r="AE1295" t="str">
        <f>CLEAN(ARD_SAFE_PROCESSED_20220608[[#This Row],[Column2]])</f>
        <v>071544</v>
      </c>
      <c r="AF1295" t="str">
        <f>CLEAN(ARD_SAFE_PROCESSED_20220608[[#This Row],[Column3]])</f>
        <v>5881125</v>
      </c>
      <c r="AG1295" t="str">
        <f>CLEAN(ARD_SAFE_PROCESSED_20220608[[#This Row],[Column4]])</f>
        <v>PL</v>
      </c>
      <c r="AH1295" t="str">
        <f>CLEAN(ARD_SAFE_PROCESSED_20220608[[#This Row],[Column5]])</f>
        <v>20251106</v>
      </c>
      <c r="AI1295" t="str">
        <f>CLEAN(ARD_SAFE_PROCESSED_20220608[[#This Row],[Column6]])</f>
        <v>604</v>
      </c>
      <c r="AJ1295" t="str">
        <f>CLEAN(ARD_SAFE_PROCESSED_20220608[[#This Row],[Column7]])</f>
        <v>76</v>
      </c>
      <c r="AK1295" t="str">
        <f>CLEAN(ARD_SAFE_PROCESSED_20220608[[#This Row],[Column8]])</f>
        <v xml:space="preserve">IZI*TABERNASO                 </v>
      </c>
      <c r="AL1295" t="str">
        <f>CLEAN(ARD_SAFE_PROCESSED_20220608[[#This Row],[Column9]])</f>
        <v>20251106</v>
      </c>
      <c r="AM1295" t="str">
        <f>CLEAN(ARD_SAFE_PROCESSED_20220608[[#This Row],[Column10]])</f>
        <v xml:space="preserve">'                       </v>
      </c>
      <c r="AN1295" t="s">
        <v>9432</v>
      </c>
      <c r="AO1295" t="str">
        <f>CLEAN(ARD_SAFE_PROCESSED_20220608[[#This Row],[Column12]])</f>
        <v>5404339</v>
      </c>
      <c r="AP1295" t="str">
        <f>CLEAN(ARD_SAFE_PROCESSED_20220608[[#This Row],[Column13]])</f>
        <v xml:space="preserve">   </v>
      </c>
      <c r="AQ1295" t="str">
        <f>CLEAN(ARD_SAFE_PROCESSED_20220608[[#This Row],[Column14]])</f>
        <v xml:space="preserve">T0373344  </v>
      </c>
      <c r="AR1295" t="str">
        <f>CLEAN(ARD_SAFE_PROCESSED_20220608[[#This Row],[Column15]])</f>
        <v xml:space="preserve">POS CONTACTLESS CHIP                              </v>
      </c>
      <c r="AS1295" t="str">
        <f>CLEAN(ARD_SAFE_PROCESSED_20220608[[#This Row],[Column16]])</f>
        <v xml:space="preserve">               </v>
      </c>
      <c r="AT1295" t="str">
        <f>CLEAN(ARD_SAFE_PROCESSED_20220608[[#This Row],[Column17]])</f>
        <v>80.00</v>
      </c>
      <c r="AU1295" t="str">
        <f>CLEAN(ARD_SAFE_PROCESSED_20220608[[#This Row],[Column18]])</f>
        <v xml:space="preserve">' </v>
      </c>
      <c r="AV1295" t="str">
        <f>CLEAN(ARD_SAFE_PROCESSED_20220608[[#This Row],[Column19]])</f>
        <v xml:space="preserve">          </v>
      </c>
      <c r="AW1295" t="str">
        <f>CLEAN(ARD_SAFE_PROCESSED_20220608[[#This Row],[Column20]])</f>
        <v>20251106</v>
      </c>
      <c r="AX1295" t="str">
        <f>CLEAN(ARD_SAFE_PROCESSED_20220608[[#This Row],[Column21]])</f>
        <v>154258</v>
      </c>
      <c r="AY1295" t="str">
        <f>LEFT(ARD_SAFE_PROCESSED_20220608[[#This Row],[Column1]],6)</f>
        <v>511842</v>
      </c>
      <c r="AZ1295" t="str">
        <f>RIGHT(ARD_SAFE_PROCESSED_20220608[[#This Row],[Column1]],4)</f>
        <v>2129</v>
      </c>
      <c r="BA1295" s="2">
        <f t="shared" si="122"/>
        <v>45998</v>
      </c>
      <c r="BB1295">
        <f t="shared" si="123"/>
        <v>23.72</v>
      </c>
      <c r="BC1295">
        <f t="shared" si="124"/>
        <v>80</v>
      </c>
      <c r="BD1295">
        <f t="shared" si="125"/>
        <v>6</v>
      </c>
      <c r="BE1295" t="str">
        <f t="shared" si="126"/>
        <v>F:Safe</v>
      </c>
    </row>
    <row r="1296" spans="1:57" hidden="1" x14ac:dyDescent="0.3">
      <c r="A1296" t="s">
        <v>9399</v>
      </c>
      <c r="B1296" t="s">
        <v>9407</v>
      </c>
      <c r="C1296" t="s">
        <v>9401</v>
      </c>
      <c r="D1296" t="s">
        <v>64</v>
      </c>
      <c r="E1296" t="s">
        <v>443</v>
      </c>
      <c r="F1296" t="s">
        <v>28</v>
      </c>
      <c r="G1296" t="s">
        <v>29</v>
      </c>
      <c r="H1296" t="s">
        <v>9402</v>
      </c>
      <c r="I1296" t="s">
        <v>443</v>
      </c>
      <c r="J1296" t="s">
        <v>21</v>
      </c>
      <c r="K1296" t="s">
        <v>9408</v>
      </c>
      <c r="L1296" t="s">
        <v>9409</v>
      </c>
      <c r="M1296" t="s">
        <v>65</v>
      </c>
      <c r="N1296" t="s">
        <v>9405</v>
      </c>
      <c r="O1296" t="s">
        <v>66</v>
      </c>
      <c r="P1296" t="s">
        <v>22</v>
      </c>
      <c r="Q1296" t="s">
        <v>210</v>
      </c>
      <c r="R1296" t="s">
        <v>23</v>
      </c>
      <c r="S1296" t="s">
        <v>24</v>
      </c>
      <c r="T1296" t="s">
        <v>443</v>
      </c>
      <c r="U1296" t="s">
        <v>9410</v>
      </c>
      <c r="AB1296" t="str">
        <f>CONCATENATE(LEFT(ARD_SAFE_PROCESSED_20220608[[#This Row],[Column1]],6),"******",RIGHT(ARD_SAFE_PROCESSED_20220608[[#This Row],[Column1]],4),";",ARD_SAFE_PROCESSED_20220608[[#This Row],[Column11]])</f>
        <v>511842******2129;75301505311001737200194</v>
      </c>
      <c r="AD1296" t="str">
        <f>CLEAN(ARD_SAFE_PROCESSED_20220608[[#This Row],[Column1]])</f>
        <v>5118420512432129</v>
      </c>
      <c r="AE1296" t="str">
        <f>CLEAN(ARD_SAFE_PROCESSED_20220608[[#This Row],[Column2]])</f>
        <v>010105</v>
      </c>
      <c r="AF1296" t="str">
        <f>CLEAN(ARD_SAFE_PROCESSED_20220608[[#This Row],[Column3]])</f>
        <v>5881125</v>
      </c>
      <c r="AG1296" t="str">
        <f>CLEAN(ARD_SAFE_PROCESSED_20220608[[#This Row],[Column4]])</f>
        <v>PL</v>
      </c>
      <c r="AH1296" t="str">
        <f>CLEAN(ARD_SAFE_PROCESSED_20220608[[#This Row],[Column5]])</f>
        <v>20251107</v>
      </c>
      <c r="AI1296" t="str">
        <f>CLEAN(ARD_SAFE_PROCESSED_20220608[[#This Row],[Column6]])</f>
        <v>604</v>
      </c>
      <c r="AJ1296" t="str">
        <f>CLEAN(ARD_SAFE_PROCESSED_20220608[[#This Row],[Column7]])</f>
        <v>76</v>
      </c>
      <c r="AK1296" t="str">
        <f>CLEAN(ARD_SAFE_PROCESSED_20220608[[#This Row],[Column8]])</f>
        <v xml:space="preserve">IZI*TABERNASO                 </v>
      </c>
      <c r="AL1296" t="str">
        <f>CLEAN(ARD_SAFE_PROCESSED_20220608[[#This Row],[Column9]])</f>
        <v>20251107</v>
      </c>
      <c r="AM1296" t="str">
        <f>CLEAN(ARD_SAFE_PROCESSED_20220608[[#This Row],[Column10]])</f>
        <v xml:space="preserve">'                       </v>
      </c>
      <c r="AN1296" t="s">
        <v>9408</v>
      </c>
      <c r="AO1296" t="str">
        <f>CLEAN(ARD_SAFE_PROCESSED_20220608[[#This Row],[Column12]])</f>
        <v>7408056</v>
      </c>
      <c r="AP1296" t="str">
        <f>CLEAN(ARD_SAFE_PROCESSED_20220608[[#This Row],[Column13]])</f>
        <v xml:space="preserve">   </v>
      </c>
      <c r="AQ1296" t="str">
        <f>CLEAN(ARD_SAFE_PROCESSED_20220608[[#This Row],[Column14]])</f>
        <v xml:space="preserve">T0373344  </v>
      </c>
      <c r="AR1296" t="str">
        <f>CLEAN(ARD_SAFE_PROCESSED_20220608[[#This Row],[Column15]])</f>
        <v xml:space="preserve">POS CONTACTLESS CHIP                              </v>
      </c>
      <c r="AS1296" t="str">
        <f>CLEAN(ARD_SAFE_PROCESSED_20220608[[#This Row],[Column16]])</f>
        <v xml:space="preserve">               </v>
      </c>
      <c r="AT1296" t="str">
        <f>CLEAN(ARD_SAFE_PROCESSED_20220608[[#This Row],[Column17]])</f>
        <v>80.00</v>
      </c>
      <c r="AU1296" t="str">
        <f>CLEAN(ARD_SAFE_PROCESSED_20220608[[#This Row],[Column18]])</f>
        <v xml:space="preserve">' </v>
      </c>
      <c r="AV1296" t="str">
        <f>CLEAN(ARD_SAFE_PROCESSED_20220608[[#This Row],[Column19]])</f>
        <v xml:space="preserve">          </v>
      </c>
      <c r="AW1296" t="str">
        <f>CLEAN(ARD_SAFE_PROCESSED_20220608[[#This Row],[Column20]])</f>
        <v>20251107</v>
      </c>
      <c r="AX1296" t="str">
        <f>CLEAN(ARD_SAFE_PROCESSED_20220608[[#This Row],[Column21]])</f>
        <v>75639</v>
      </c>
      <c r="AY1296" t="str">
        <f>LEFT(ARD_SAFE_PROCESSED_20220608[[#This Row],[Column1]],6)</f>
        <v>511842</v>
      </c>
      <c r="AZ1296" t="str">
        <f>RIGHT(ARD_SAFE_PROCESSED_20220608[[#This Row],[Column1]],4)</f>
        <v>2129</v>
      </c>
      <c r="BA1296" s="2">
        <f t="shared" si="122"/>
        <v>45998</v>
      </c>
      <c r="BB1296">
        <f t="shared" si="123"/>
        <v>23.72</v>
      </c>
      <c r="BC1296">
        <f t="shared" si="124"/>
        <v>80</v>
      </c>
      <c r="BD1296">
        <f t="shared" si="125"/>
        <v>6</v>
      </c>
      <c r="BE1296" t="str">
        <f t="shared" si="126"/>
        <v>F:Safe</v>
      </c>
    </row>
    <row r="1297" spans="1:57" hidden="1" x14ac:dyDescent="0.3">
      <c r="A1297" t="s">
        <v>9399</v>
      </c>
      <c r="B1297" t="s">
        <v>9415</v>
      </c>
      <c r="C1297" t="s">
        <v>9401</v>
      </c>
      <c r="D1297" t="s">
        <v>64</v>
      </c>
      <c r="E1297" t="s">
        <v>443</v>
      </c>
      <c r="F1297" t="s">
        <v>28</v>
      </c>
      <c r="G1297" t="s">
        <v>29</v>
      </c>
      <c r="H1297" t="s">
        <v>9402</v>
      </c>
      <c r="I1297" t="s">
        <v>443</v>
      </c>
      <c r="J1297" t="s">
        <v>21</v>
      </c>
      <c r="K1297" t="s">
        <v>9416</v>
      </c>
      <c r="L1297" t="s">
        <v>9417</v>
      </c>
      <c r="M1297" t="s">
        <v>65</v>
      </c>
      <c r="N1297" t="s">
        <v>9405</v>
      </c>
      <c r="O1297" t="s">
        <v>66</v>
      </c>
      <c r="P1297" t="s">
        <v>22</v>
      </c>
      <c r="Q1297" t="s">
        <v>210</v>
      </c>
      <c r="R1297" t="s">
        <v>23</v>
      </c>
      <c r="S1297" t="s">
        <v>24</v>
      </c>
      <c r="T1297" t="s">
        <v>443</v>
      </c>
      <c r="U1297" t="s">
        <v>9418</v>
      </c>
      <c r="AB1297" t="str">
        <f>CONCATENATE(LEFT(ARD_SAFE_PROCESSED_20220608[[#This Row],[Column1]],6),"******",RIGHT(ARD_SAFE_PROCESSED_20220608[[#This Row],[Column1]],4),";",ARD_SAFE_PROCESSED_20220608[[#This Row],[Column11]])</f>
        <v>511842******2129;75301505311001737200202</v>
      </c>
      <c r="AD1297" t="str">
        <f>CLEAN(ARD_SAFE_PROCESSED_20220608[[#This Row],[Column1]])</f>
        <v>5118420512432129</v>
      </c>
      <c r="AE1297" t="str">
        <f>CLEAN(ARD_SAFE_PROCESSED_20220608[[#This Row],[Column2]])</f>
        <v>024352</v>
      </c>
      <c r="AF1297" t="str">
        <f>CLEAN(ARD_SAFE_PROCESSED_20220608[[#This Row],[Column3]])</f>
        <v>5881125</v>
      </c>
      <c r="AG1297" t="str">
        <f>CLEAN(ARD_SAFE_PROCESSED_20220608[[#This Row],[Column4]])</f>
        <v>PL</v>
      </c>
      <c r="AH1297" t="str">
        <f>CLEAN(ARD_SAFE_PROCESSED_20220608[[#This Row],[Column5]])</f>
        <v>20251107</v>
      </c>
      <c r="AI1297" t="str">
        <f>CLEAN(ARD_SAFE_PROCESSED_20220608[[#This Row],[Column6]])</f>
        <v>604</v>
      </c>
      <c r="AJ1297" t="str">
        <f>CLEAN(ARD_SAFE_PROCESSED_20220608[[#This Row],[Column7]])</f>
        <v>76</v>
      </c>
      <c r="AK1297" t="str">
        <f>CLEAN(ARD_SAFE_PROCESSED_20220608[[#This Row],[Column8]])</f>
        <v xml:space="preserve">IZI*TABERNASO                 </v>
      </c>
      <c r="AL1297" t="str">
        <f>CLEAN(ARD_SAFE_PROCESSED_20220608[[#This Row],[Column9]])</f>
        <v>20251107</v>
      </c>
      <c r="AM1297" t="str">
        <f>CLEAN(ARD_SAFE_PROCESSED_20220608[[#This Row],[Column10]])</f>
        <v xml:space="preserve">'                       </v>
      </c>
      <c r="AN1297" t="s">
        <v>9416</v>
      </c>
      <c r="AO1297" t="str">
        <f>CLEAN(ARD_SAFE_PROCESSED_20220608[[#This Row],[Column12]])</f>
        <v>410122</v>
      </c>
      <c r="AP1297" t="str">
        <f>CLEAN(ARD_SAFE_PROCESSED_20220608[[#This Row],[Column13]])</f>
        <v xml:space="preserve">   </v>
      </c>
      <c r="AQ1297" t="str">
        <f>CLEAN(ARD_SAFE_PROCESSED_20220608[[#This Row],[Column14]])</f>
        <v xml:space="preserve">T0373344  </v>
      </c>
      <c r="AR1297" t="str">
        <f>CLEAN(ARD_SAFE_PROCESSED_20220608[[#This Row],[Column15]])</f>
        <v xml:space="preserve">POS CONTACTLESS CHIP                              </v>
      </c>
      <c r="AS1297" t="str">
        <f>CLEAN(ARD_SAFE_PROCESSED_20220608[[#This Row],[Column16]])</f>
        <v xml:space="preserve">               </v>
      </c>
      <c r="AT1297" t="str">
        <f>CLEAN(ARD_SAFE_PROCESSED_20220608[[#This Row],[Column17]])</f>
        <v>80.00</v>
      </c>
      <c r="AU1297" t="str">
        <f>CLEAN(ARD_SAFE_PROCESSED_20220608[[#This Row],[Column18]])</f>
        <v xml:space="preserve">' </v>
      </c>
      <c r="AV1297" t="str">
        <f>CLEAN(ARD_SAFE_PROCESSED_20220608[[#This Row],[Column19]])</f>
        <v xml:space="preserve">          </v>
      </c>
      <c r="AW1297" t="str">
        <f>CLEAN(ARD_SAFE_PROCESSED_20220608[[#This Row],[Column20]])</f>
        <v>20251107</v>
      </c>
      <c r="AX1297" t="str">
        <f>CLEAN(ARD_SAFE_PROCESSED_20220608[[#This Row],[Column21]])</f>
        <v>102402</v>
      </c>
      <c r="AY1297" t="str">
        <f>LEFT(ARD_SAFE_PROCESSED_20220608[[#This Row],[Column1]],6)</f>
        <v>511842</v>
      </c>
      <c r="AZ1297" t="str">
        <f>RIGHT(ARD_SAFE_PROCESSED_20220608[[#This Row],[Column1]],4)</f>
        <v>2129</v>
      </c>
      <c r="BA1297" s="2">
        <f t="shared" si="122"/>
        <v>45998</v>
      </c>
      <c r="BB1297">
        <f t="shared" si="123"/>
        <v>23.72</v>
      </c>
      <c r="BC1297">
        <f t="shared" si="124"/>
        <v>80</v>
      </c>
      <c r="BD1297">
        <f t="shared" si="125"/>
        <v>6</v>
      </c>
      <c r="BE1297" t="str">
        <f t="shared" si="126"/>
        <v>F:Safe</v>
      </c>
    </row>
    <row r="1298" spans="1:57" hidden="1" x14ac:dyDescent="0.3">
      <c r="A1298" t="s">
        <v>9399</v>
      </c>
      <c r="B1298" t="s">
        <v>9435</v>
      </c>
      <c r="C1298" t="s">
        <v>9401</v>
      </c>
      <c r="D1298" t="s">
        <v>64</v>
      </c>
      <c r="E1298" t="s">
        <v>443</v>
      </c>
      <c r="F1298" t="s">
        <v>28</v>
      </c>
      <c r="G1298" t="s">
        <v>29</v>
      </c>
      <c r="H1298" t="s">
        <v>9402</v>
      </c>
      <c r="I1298" t="s">
        <v>443</v>
      </c>
      <c r="J1298" t="s">
        <v>21</v>
      </c>
      <c r="K1298" t="s">
        <v>9436</v>
      </c>
      <c r="L1298" t="s">
        <v>9437</v>
      </c>
      <c r="M1298" t="s">
        <v>65</v>
      </c>
      <c r="N1298" t="s">
        <v>9405</v>
      </c>
      <c r="O1298" t="s">
        <v>66</v>
      </c>
      <c r="P1298" t="s">
        <v>22</v>
      </c>
      <c r="Q1298" t="s">
        <v>210</v>
      </c>
      <c r="R1298" t="s">
        <v>23</v>
      </c>
      <c r="S1298" t="s">
        <v>24</v>
      </c>
      <c r="T1298" t="s">
        <v>443</v>
      </c>
      <c r="U1298" t="s">
        <v>9438</v>
      </c>
      <c r="AB1298" t="str">
        <f>CONCATENATE(LEFT(ARD_SAFE_PROCESSED_20220608[[#This Row],[Column1]],6),"******",RIGHT(ARD_SAFE_PROCESSED_20220608[[#This Row],[Column1]],4),";",ARD_SAFE_PROCESSED_20220608[[#This Row],[Column11]])</f>
        <v>511842******2129;75301505311001737200244</v>
      </c>
      <c r="AD1298" t="str">
        <f>CLEAN(ARD_SAFE_PROCESSED_20220608[[#This Row],[Column1]])</f>
        <v>5118420512432129</v>
      </c>
      <c r="AE1298" t="str">
        <f>CLEAN(ARD_SAFE_PROCESSED_20220608[[#This Row],[Column2]])</f>
        <v>083088</v>
      </c>
      <c r="AF1298" t="str">
        <f>CLEAN(ARD_SAFE_PROCESSED_20220608[[#This Row],[Column3]])</f>
        <v>5881125</v>
      </c>
      <c r="AG1298" t="str">
        <f>CLEAN(ARD_SAFE_PROCESSED_20220608[[#This Row],[Column4]])</f>
        <v>PL</v>
      </c>
      <c r="AH1298" t="str">
        <f>CLEAN(ARD_SAFE_PROCESSED_20220608[[#This Row],[Column5]])</f>
        <v>20251107</v>
      </c>
      <c r="AI1298" t="str">
        <f>CLEAN(ARD_SAFE_PROCESSED_20220608[[#This Row],[Column6]])</f>
        <v>604</v>
      </c>
      <c r="AJ1298" t="str">
        <f>CLEAN(ARD_SAFE_PROCESSED_20220608[[#This Row],[Column7]])</f>
        <v>76</v>
      </c>
      <c r="AK1298" t="str">
        <f>CLEAN(ARD_SAFE_PROCESSED_20220608[[#This Row],[Column8]])</f>
        <v xml:space="preserve">IZI*TABERNASO                 </v>
      </c>
      <c r="AL1298" t="str">
        <f>CLEAN(ARD_SAFE_PROCESSED_20220608[[#This Row],[Column9]])</f>
        <v>20251107</v>
      </c>
      <c r="AM1298" t="str">
        <f>CLEAN(ARD_SAFE_PROCESSED_20220608[[#This Row],[Column10]])</f>
        <v xml:space="preserve">'                       </v>
      </c>
      <c r="AN1298" t="s">
        <v>9436</v>
      </c>
      <c r="AO1298" t="str">
        <f>CLEAN(ARD_SAFE_PROCESSED_20220608[[#This Row],[Column12]])</f>
        <v>7410426</v>
      </c>
      <c r="AP1298" t="str">
        <f>CLEAN(ARD_SAFE_PROCESSED_20220608[[#This Row],[Column13]])</f>
        <v xml:space="preserve">   </v>
      </c>
      <c r="AQ1298" t="str">
        <f>CLEAN(ARD_SAFE_PROCESSED_20220608[[#This Row],[Column14]])</f>
        <v xml:space="preserve">T0373344  </v>
      </c>
      <c r="AR1298" t="str">
        <f>CLEAN(ARD_SAFE_PROCESSED_20220608[[#This Row],[Column15]])</f>
        <v xml:space="preserve">POS CONTACTLESS CHIP                              </v>
      </c>
      <c r="AS1298" t="str">
        <f>CLEAN(ARD_SAFE_PROCESSED_20220608[[#This Row],[Column16]])</f>
        <v xml:space="preserve">               </v>
      </c>
      <c r="AT1298" t="str">
        <f>CLEAN(ARD_SAFE_PROCESSED_20220608[[#This Row],[Column17]])</f>
        <v>80.00</v>
      </c>
      <c r="AU1298" t="str">
        <f>CLEAN(ARD_SAFE_PROCESSED_20220608[[#This Row],[Column18]])</f>
        <v xml:space="preserve">' </v>
      </c>
      <c r="AV1298" t="str">
        <f>CLEAN(ARD_SAFE_PROCESSED_20220608[[#This Row],[Column19]])</f>
        <v xml:space="preserve">          </v>
      </c>
      <c r="AW1298" t="str">
        <f>CLEAN(ARD_SAFE_PROCESSED_20220608[[#This Row],[Column20]])</f>
        <v>20251107</v>
      </c>
      <c r="AX1298" t="str">
        <f>CLEAN(ARD_SAFE_PROCESSED_20220608[[#This Row],[Column21]])</f>
        <v>171157</v>
      </c>
      <c r="AY1298" t="str">
        <f>LEFT(ARD_SAFE_PROCESSED_20220608[[#This Row],[Column1]],6)</f>
        <v>511842</v>
      </c>
      <c r="AZ1298" t="str">
        <f>RIGHT(ARD_SAFE_PROCESSED_20220608[[#This Row],[Column1]],4)</f>
        <v>2129</v>
      </c>
      <c r="BA1298" s="2">
        <f t="shared" si="122"/>
        <v>45998</v>
      </c>
      <c r="BB1298">
        <f t="shared" si="123"/>
        <v>23.7</v>
      </c>
      <c r="BC1298">
        <f t="shared" si="124"/>
        <v>80</v>
      </c>
      <c r="BD1298">
        <f t="shared" si="125"/>
        <v>6</v>
      </c>
      <c r="BE1298" t="str">
        <f t="shared" si="126"/>
        <v>F:Safe</v>
      </c>
    </row>
    <row r="1299" spans="1:57" hidden="1" x14ac:dyDescent="0.3">
      <c r="A1299" t="s">
        <v>10042</v>
      </c>
      <c r="B1299" t="s">
        <v>10043</v>
      </c>
      <c r="C1299" t="s">
        <v>127</v>
      </c>
      <c r="D1299" t="s">
        <v>25</v>
      </c>
      <c r="E1299" t="s">
        <v>426</v>
      </c>
      <c r="F1299" t="s">
        <v>28</v>
      </c>
      <c r="G1299" t="s">
        <v>29</v>
      </c>
      <c r="H1299" t="s">
        <v>128</v>
      </c>
      <c r="I1299" t="s">
        <v>426</v>
      </c>
      <c r="J1299" t="s">
        <v>21</v>
      </c>
      <c r="K1299" t="s">
        <v>10044</v>
      </c>
      <c r="L1299" t="s">
        <v>10045</v>
      </c>
      <c r="M1299" t="s">
        <v>399</v>
      </c>
      <c r="N1299" t="s">
        <v>26</v>
      </c>
      <c r="O1299" t="s">
        <v>27</v>
      </c>
      <c r="P1299" t="s">
        <v>10046</v>
      </c>
      <c r="Q1299" t="s">
        <v>392</v>
      </c>
      <c r="R1299" t="s">
        <v>23</v>
      </c>
      <c r="S1299" t="s">
        <v>24</v>
      </c>
      <c r="T1299" t="s">
        <v>426</v>
      </c>
      <c r="U1299" t="s">
        <v>10047</v>
      </c>
      <c r="AB1299" t="str">
        <f>CONCATENATE(LEFT(ARD_SAFE_PROCESSED_20220608[[#This Row],[Column1]],6),"******",RIGHT(ARD_SAFE_PROCESSED_20220608[[#This Row],[Column1]],4),";",ARD_SAFE_PROCESSED_20220608[[#This Row],[Column11]])</f>
        <v>525435******3200;75301505312001336100513</v>
      </c>
      <c r="AD1299" t="str">
        <f>CLEAN(ARD_SAFE_PROCESSED_20220608[[#This Row],[Column1]])</f>
        <v>5254350014563200</v>
      </c>
      <c r="AE1299" t="str">
        <f>CLEAN(ARD_SAFE_PROCESSED_20220608[[#This Row],[Column2]])</f>
        <v>524768</v>
      </c>
      <c r="AF1299" t="str">
        <f>CLEAN(ARD_SAFE_PROCESSED_20220608[[#This Row],[Column3]])</f>
        <v>4040781</v>
      </c>
      <c r="AG1299" t="str">
        <f>CLEAN(ARD_SAFE_PROCESSED_20220608[[#This Row],[Column4]])</f>
        <v>EC</v>
      </c>
      <c r="AH1299" t="str">
        <f>CLEAN(ARD_SAFE_PROCESSED_20220608[[#This Row],[Column5]])</f>
        <v>20251108</v>
      </c>
      <c r="AI1299" t="str">
        <f>CLEAN(ARD_SAFE_PROCESSED_20220608[[#This Row],[Column6]])</f>
        <v>604</v>
      </c>
      <c r="AJ1299" t="str">
        <f>CLEAN(ARD_SAFE_PROCESSED_20220608[[#This Row],[Column7]])</f>
        <v>76</v>
      </c>
      <c r="AK1299" t="str">
        <f>CLEAN(ARD_SAFE_PROCESSED_20220608[[#This Row],[Column8]])</f>
        <v xml:space="preserve">DLC*HOTMART                   </v>
      </c>
      <c r="AL1299" t="str">
        <f>CLEAN(ARD_SAFE_PROCESSED_20220608[[#This Row],[Column9]])</f>
        <v>20251108</v>
      </c>
      <c r="AM1299" t="str">
        <f>CLEAN(ARD_SAFE_PROCESSED_20220608[[#This Row],[Column10]])</f>
        <v xml:space="preserve">'                       </v>
      </c>
      <c r="AN1299" t="s">
        <v>10044</v>
      </c>
      <c r="AO1299" t="str">
        <f>CLEAN(ARD_SAFE_PROCESSED_20220608[[#This Row],[Column12]])</f>
        <v>8461897</v>
      </c>
      <c r="AP1299" t="str">
        <f>CLEAN(ARD_SAFE_PROCESSED_20220608[[#This Row],[Column13]])</f>
        <v>210</v>
      </c>
      <c r="AQ1299" t="str">
        <f>CLEAN(ARD_SAFE_PROCESSED_20220608[[#This Row],[Column14]])</f>
        <v xml:space="preserve">PV000000  </v>
      </c>
      <c r="AR1299" t="str">
        <f>CLEAN(ARD_SAFE_PROCESSED_20220608[[#This Row],[Column15]])</f>
        <v xml:space="preserve">E-COMMERCE                                        </v>
      </c>
      <c r="AS1299" t="str">
        <f>CLEAN(ARD_SAFE_PROCESSED_20220608[[#This Row],[Column16]])</f>
        <v xml:space="preserve">12333640900    </v>
      </c>
      <c r="AT1299" t="str">
        <f>CLEAN(ARD_SAFE_PROCESSED_20220608[[#This Row],[Column17]])</f>
        <v>204.00</v>
      </c>
      <c r="AU1299" t="str">
        <f>CLEAN(ARD_SAFE_PROCESSED_20220608[[#This Row],[Column18]])</f>
        <v xml:space="preserve">' </v>
      </c>
      <c r="AV1299" t="str">
        <f>CLEAN(ARD_SAFE_PROCESSED_20220608[[#This Row],[Column19]])</f>
        <v xml:space="preserve">          </v>
      </c>
      <c r="AW1299" t="str">
        <f>CLEAN(ARD_SAFE_PROCESSED_20220608[[#This Row],[Column20]])</f>
        <v>20251108</v>
      </c>
      <c r="AX1299" t="str">
        <f>CLEAN(ARD_SAFE_PROCESSED_20220608[[#This Row],[Column21]])</f>
        <v>94112</v>
      </c>
      <c r="AY1299" t="str">
        <f>LEFT(ARD_SAFE_PROCESSED_20220608[[#This Row],[Column1]],6)</f>
        <v>525435</v>
      </c>
      <c r="AZ1299" t="str">
        <f>RIGHT(ARD_SAFE_PROCESSED_20220608[[#This Row],[Column1]],4)</f>
        <v>3200</v>
      </c>
      <c r="BA1299" s="2">
        <f t="shared" si="122"/>
        <v>45996</v>
      </c>
      <c r="BB1299">
        <f t="shared" si="123"/>
        <v>60.45</v>
      </c>
      <c r="BC1299">
        <f t="shared" si="124"/>
        <v>204</v>
      </c>
      <c r="BD1299">
        <f t="shared" si="125"/>
        <v>6</v>
      </c>
      <c r="BE1299" t="str">
        <f t="shared" si="126"/>
        <v>F:Safe</v>
      </c>
    </row>
    <row r="1300" spans="1:57" hidden="1" x14ac:dyDescent="0.3">
      <c r="A1300" t="s">
        <v>9399</v>
      </c>
      <c r="B1300" t="s">
        <v>9423</v>
      </c>
      <c r="C1300" t="s">
        <v>9401</v>
      </c>
      <c r="D1300" t="s">
        <v>64</v>
      </c>
      <c r="E1300" t="s">
        <v>426</v>
      </c>
      <c r="F1300" t="s">
        <v>28</v>
      </c>
      <c r="G1300" t="s">
        <v>29</v>
      </c>
      <c r="H1300" t="s">
        <v>9402</v>
      </c>
      <c r="I1300" t="s">
        <v>426</v>
      </c>
      <c r="J1300" t="s">
        <v>21</v>
      </c>
      <c r="K1300" t="s">
        <v>9424</v>
      </c>
      <c r="L1300" t="s">
        <v>9425</v>
      </c>
      <c r="M1300" t="s">
        <v>65</v>
      </c>
      <c r="N1300" t="s">
        <v>9405</v>
      </c>
      <c r="O1300" t="s">
        <v>66</v>
      </c>
      <c r="P1300" t="s">
        <v>22</v>
      </c>
      <c r="Q1300" t="s">
        <v>210</v>
      </c>
      <c r="R1300" t="s">
        <v>23</v>
      </c>
      <c r="S1300" t="s">
        <v>24</v>
      </c>
      <c r="T1300" t="s">
        <v>426</v>
      </c>
      <c r="U1300" t="s">
        <v>9426</v>
      </c>
      <c r="AB1300" t="str">
        <f>CONCATENATE(LEFT(ARD_SAFE_PROCESSED_20220608[[#This Row],[Column1]],6),"******",RIGHT(ARD_SAFE_PROCESSED_20220608[[#This Row],[Column1]],4),";",ARD_SAFE_PROCESSED_20220608[[#This Row],[Column11]])</f>
        <v>511842******2129;75301505312001932600031</v>
      </c>
      <c r="AD1300" t="str">
        <f>CLEAN(ARD_SAFE_PROCESSED_20220608[[#This Row],[Column1]])</f>
        <v>5118420512432129</v>
      </c>
      <c r="AE1300" t="str">
        <f>CLEAN(ARD_SAFE_PROCESSED_20220608[[#This Row],[Column2]])</f>
        <v>041438</v>
      </c>
      <c r="AF1300" t="str">
        <f>CLEAN(ARD_SAFE_PROCESSED_20220608[[#This Row],[Column3]])</f>
        <v>5881125</v>
      </c>
      <c r="AG1300" t="str">
        <f>CLEAN(ARD_SAFE_PROCESSED_20220608[[#This Row],[Column4]])</f>
        <v>PL</v>
      </c>
      <c r="AH1300" t="str">
        <f>CLEAN(ARD_SAFE_PROCESSED_20220608[[#This Row],[Column5]])</f>
        <v>20251108</v>
      </c>
      <c r="AI1300" t="str">
        <f>CLEAN(ARD_SAFE_PROCESSED_20220608[[#This Row],[Column6]])</f>
        <v>604</v>
      </c>
      <c r="AJ1300" t="str">
        <f>CLEAN(ARD_SAFE_PROCESSED_20220608[[#This Row],[Column7]])</f>
        <v>76</v>
      </c>
      <c r="AK1300" t="str">
        <f>CLEAN(ARD_SAFE_PROCESSED_20220608[[#This Row],[Column8]])</f>
        <v xml:space="preserve">IZI*TABERNASO                 </v>
      </c>
      <c r="AL1300" t="str">
        <f>CLEAN(ARD_SAFE_PROCESSED_20220608[[#This Row],[Column9]])</f>
        <v>20251108</v>
      </c>
      <c r="AM1300" t="str">
        <f>CLEAN(ARD_SAFE_PROCESSED_20220608[[#This Row],[Column10]])</f>
        <v xml:space="preserve">'                       </v>
      </c>
      <c r="AN1300" t="s">
        <v>9424</v>
      </c>
      <c r="AO1300" t="str">
        <f>CLEAN(ARD_SAFE_PROCESSED_20220608[[#This Row],[Column12]])</f>
        <v>1416208</v>
      </c>
      <c r="AP1300" t="str">
        <f>CLEAN(ARD_SAFE_PROCESSED_20220608[[#This Row],[Column13]])</f>
        <v xml:space="preserve">   </v>
      </c>
      <c r="AQ1300" t="str">
        <f>CLEAN(ARD_SAFE_PROCESSED_20220608[[#This Row],[Column14]])</f>
        <v xml:space="preserve">T0373344  </v>
      </c>
      <c r="AR1300" t="str">
        <f>CLEAN(ARD_SAFE_PROCESSED_20220608[[#This Row],[Column15]])</f>
        <v xml:space="preserve">POS CONTACTLESS CHIP                              </v>
      </c>
      <c r="AS1300" t="str">
        <f>CLEAN(ARD_SAFE_PROCESSED_20220608[[#This Row],[Column16]])</f>
        <v xml:space="preserve">               </v>
      </c>
      <c r="AT1300" t="str">
        <f>CLEAN(ARD_SAFE_PROCESSED_20220608[[#This Row],[Column17]])</f>
        <v>80.00</v>
      </c>
      <c r="AU1300" t="str">
        <f>CLEAN(ARD_SAFE_PROCESSED_20220608[[#This Row],[Column18]])</f>
        <v xml:space="preserve">' </v>
      </c>
      <c r="AV1300" t="str">
        <f>CLEAN(ARD_SAFE_PROCESSED_20220608[[#This Row],[Column19]])</f>
        <v xml:space="preserve">          </v>
      </c>
      <c r="AW1300" t="str">
        <f>CLEAN(ARD_SAFE_PROCESSED_20220608[[#This Row],[Column20]])</f>
        <v>20251108</v>
      </c>
      <c r="AX1300" t="str">
        <f>CLEAN(ARD_SAFE_PROCESSED_20220608[[#This Row],[Column21]])</f>
        <v>115914</v>
      </c>
      <c r="AY1300" t="str">
        <f>LEFT(ARD_SAFE_PROCESSED_20220608[[#This Row],[Column1]],6)</f>
        <v>511842</v>
      </c>
      <c r="AZ1300" t="str">
        <f>RIGHT(ARD_SAFE_PROCESSED_20220608[[#This Row],[Column1]],4)</f>
        <v>2129</v>
      </c>
      <c r="BA1300" s="2">
        <f t="shared" si="122"/>
        <v>45998</v>
      </c>
      <c r="BB1300">
        <f t="shared" si="123"/>
        <v>23.7</v>
      </c>
      <c r="BC1300">
        <f t="shared" si="124"/>
        <v>80</v>
      </c>
      <c r="BD1300">
        <f t="shared" si="125"/>
        <v>6</v>
      </c>
      <c r="BE1300" t="str">
        <f t="shared" si="126"/>
        <v>F:Safe</v>
      </c>
    </row>
    <row r="1301" spans="1:57" hidden="1" x14ac:dyDescent="0.3">
      <c r="A1301" t="s">
        <v>9399</v>
      </c>
      <c r="B1301" t="s">
        <v>9411</v>
      </c>
      <c r="C1301" t="s">
        <v>9401</v>
      </c>
      <c r="D1301" t="s">
        <v>64</v>
      </c>
      <c r="E1301" t="s">
        <v>426</v>
      </c>
      <c r="F1301" t="s">
        <v>28</v>
      </c>
      <c r="G1301" t="s">
        <v>29</v>
      </c>
      <c r="H1301" t="s">
        <v>9402</v>
      </c>
      <c r="I1301" t="s">
        <v>426</v>
      </c>
      <c r="J1301" t="s">
        <v>21</v>
      </c>
      <c r="K1301" t="s">
        <v>9412</v>
      </c>
      <c r="L1301" t="s">
        <v>9413</v>
      </c>
      <c r="M1301" t="s">
        <v>65</v>
      </c>
      <c r="N1301" t="s">
        <v>9405</v>
      </c>
      <c r="O1301" t="s">
        <v>66</v>
      </c>
      <c r="P1301" t="s">
        <v>22</v>
      </c>
      <c r="Q1301" t="s">
        <v>210</v>
      </c>
      <c r="R1301" t="s">
        <v>23</v>
      </c>
      <c r="S1301" t="s">
        <v>24</v>
      </c>
      <c r="T1301" t="s">
        <v>426</v>
      </c>
      <c r="U1301" t="s">
        <v>9414</v>
      </c>
      <c r="AB1301" t="str">
        <f>CONCATENATE(LEFT(ARD_SAFE_PROCESSED_20220608[[#This Row],[Column1]],6),"******",RIGHT(ARD_SAFE_PROCESSED_20220608[[#This Row],[Column1]],4),";",ARD_SAFE_PROCESSED_20220608[[#This Row],[Column11]])</f>
        <v>511842******2129;75301505312001932600049</v>
      </c>
      <c r="AD1301" t="str">
        <f>CLEAN(ARD_SAFE_PROCESSED_20220608[[#This Row],[Column1]])</f>
        <v>5118420512432129</v>
      </c>
      <c r="AE1301" t="str">
        <f>CLEAN(ARD_SAFE_PROCESSED_20220608[[#This Row],[Column2]])</f>
        <v>021472</v>
      </c>
      <c r="AF1301" t="str">
        <f>CLEAN(ARD_SAFE_PROCESSED_20220608[[#This Row],[Column3]])</f>
        <v>5881125</v>
      </c>
      <c r="AG1301" t="str">
        <f>CLEAN(ARD_SAFE_PROCESSED_20220608[[#This Row],[Column4]])</f>
        <v>PL</v>
      </c>
      <c r="AH1301" t="str">
        <f>CLEAN(ARD_SAFE_PROCESSED_20220608[[#This Row],[Column5]])</f>
        <v>20251108</v>
      </c>
      <c r="AI1301" t="str">
        <f>CLEAN(ARD_SAFE_PROCESSED_20220608[[#This Row],[Column6]])</f>
        <v>604</v>
      </c>
      <c r="AJ1301" t="str">
        <f>CLEAN(ARD_SAFE_PROCESSED_20220608[[#This Row],[Column7]])</f>
        <v>76</v>
      </c>
      <c r="AK1301" t="str">
        <f>CLEAN(ARD_SAFE_PROCESSED_20220608[[#This Row],[Column8]])</f>
        <v xml:space="preserve">IZI*TABERNASO                 </v>
      </c>
      <c r="AL1301" t="str">
        <f>CLEAN(ARD_SAFE_PROCESSED_20220608[[#This Row],[Column9]])</f>
        <v>20251108</v>
      </c>
      <c r="AM1301" t="str">
        <f>CLEAN(ARD_SAFE_PROCESSED_20220608[[#This Row],[Column10]])</f>
        <v xml:space="preserve">'                       </v>
      </c>
      <c r="AN1301" t="s">
        <v>9412</v>
      </c>
      <c r="AO1301" t="str">
        <f>CLEAN(ARD_SAFE_PROCESSED_20220608[[#This Row],[Column12]])</f>
        <v>9414098</v>
      </c>
      <c r="AP1301" t="str">
        <f>CLEAN(ARD_SAFE_PROCESSED_20220608[[#This Row],[Column13]])</f>
        <v xml:space="preserve">   </v>
      </c>
      <c r="AQ1301" t="str">
        <f>CLEAN(ARD_SAFE_PROCESSED_20220608[[#This Row],[Column14]])</f>
        <v xml:space="preserve">T0373344  </v>
      </c>
      <c r="AR1301" t="str">
        <f>CLEAN(ARD_SAFE_PROCESSED_20220608[[#This Row],[Column15]])</f>
        <v xml:space="preserve">POS CONTACTLESS CHIP                              </v>
      </c>
      <c r="AS1301" t="str">
        <f>CLEAN(ARD_SAFE_PROCESSED_20220608[[#This Row],[Column16]])</f>
        <v xml:space="preserve">               </v>
      </c>
      <c r="AT1301" t="str">
        <f>CLEAN(ARD_SAFE_PROCESSED_20220608[[#This Row],[Column17]])</f>
        <v>80.00</v>
      </c>
      <c r="AU1301" t="str">
        <f>CLEAN(ARD_SAFE_PROCESSED_20220608[[#This Row],[Column18]])</f>
        <v xml:space="preserve">' </v>
      </c>
      <c r="AV1301" t="str">
        <f>CLEAN(ARD_SAFE_PROCESSED_20220608[[#This Row],[Column19]])</f>
        <v xml:space="preserve">          </v>
      </c>
      <c r="AW1301" t="str">
        <f>CLEAN(ARD_SAFE_PROCESSED_20220608[[#This Row],[Column20]])</f>
        <v>20251108</v>
      </c>
      <c r="AX1301" t="str">
        <f>CLEAN(ARD_SAFE_PROCESSED_20220608[[#This Row],[Column21]])</f>
        <v>94129</v>
      </c>
      <c r="AY1301" t="str">
        <f>LEFT(ARD_SAFE_PROCESSED_20220608[[#This Row],[Column1]],6)</f>
        <v>511842</v>
      </c>
      <c r="AZ1301" t="str">
        <f>RIGHT(ARD_SAFE_PROCESSED_20220608[[#This Row],[Column1]],4)</f>
        <v>2129</v>
      </c>
      <c r="BA1301" s="2">
        <f t="shared" si="122"/>
        <v>45998</v>
      </c>
      <c r="BB1301">
        <f t="shared" si="123"/>
        <v>23.7</v>
      </c>
      <c r="BC1301">
        <f t="shared" si="124"/>
        <v>80</v>
      </c>
      <c r="BD1301">
        <f t="shared" si="125"/>
        <v>6</v>
      </c>
      <c r="BE1301" t="str">
        <f t="shared" si="126"/>
        <v>F:Safe</v>
      </c>
    </row>
    <row r="1302" spans="1:57" hidden="1" x14ac:dyDescent="0.3">
      <c r="A1302" t="s">
        <v>9399</v>
      </c>
      <c r="B1302" t="s">
        <v>9400</v>
      </c>
      <c r="C1302" t="s">
        <v>9401</v>
      </c>
      <c r="D1302" t="s">
        <v>64</v>
      </c>
      <c r="E1302" t="s">
        <v>426</v>
      </c>
      <c r="F1302" t="s">
        <v>28</v>
      </c>
      <c r="G1302" t="s">
        <v>29</v>
      </c>
      <c r="H1302" t="s">
        <v>9402</v>
      </c>
      <c r="I1302" t="s">
        <v>426</v>
      </c>
      <c r="J1302" t="s">
        <v>21</v>
      </c>
      <c r="K1302" t="s">
        <v>9403</v>
      </c>
      <c r="L1302" t="s">
        <v>9404</v>
      </c>
      <c r="M1302" t="s">
        <v>65</v>
      </c>
      <c r="N1302" t="s">
        <v>9405</v>
      </c>
      <c r="O1302" t="s">
        <v>66</v>
      </c>
      <c r="P1302" t="s">
        <v>22</v>
      </c>
      <c r="Q1302" t="s">
        <v>210</v>
      </c>
      <c r="R1302" t="s">
        <v>23</v>
      </c>
      <c r="S1302" t="s">
        <v>24</v>
      </c>
      <c r="T1302" t="s">
        <v>426</v>
      </c>
      <c r="U1302" t="s">
        <v>9406</v>
      </c>
      <c r="AB1302" t="str">
        <f>CONCATENATE(LEFT(ARD_SAFE_PROCESSED_20220608[[#This Row],[Column1]],6),"******",RIGHT(ARD_SAFE_PROCESSED_20220608[[#This Row],[Column1]],4),";",ARD_SAFE_PROCESSED_20220608[[#This Row],[Column11]])</f>
        <v>511842******2129;75301505312001932600056</v>
      </c>
      <c r="AD1302" t="str">
        <f>CLEAN(ARD_SAFE_PROCESSED_20220608[[#This Row],[Column1]])</f>
        <v>5118420512432129</v>
      </c>
      <c r="AE1302" t="str">
        <f>CLEAN(ARD_SAFE_PROCESSED_20220608[[#This Row],[Column2]])</f>
        <v>009461</v>
      </c>
      <c r="AF1302" t="str">
        <f>CLEAN(ARD_SAFE_PROCESSED_20220608[[#This Row],[Column3]])</f>
        <v>5881125</v>
      </c>
      <c r="AG1302" t="str">
        <f>CLEAN(ARD_SAFE_PROCESSED_20220608[[#This Row],[Column4]])</f>
        <v>PL</v>
      </c>
      <c r="AH1302" t="str">
        <f>CLEAN(ARD_SAFE_PROCESSED_20220608[[#This Row],[Column5]])</f>
        <v>20251108</v>
      </c>
      <c r="AI1302" t="str">
        <f>CLEAN(ARD_SAFE_PROCESSED_20220608[[#This Row],[Column6]])</f>
        <v>604</v>
      </c>
      <c r="AJ1302" t="str">
        <f>CLEAN(ARD_SAFE_PROCESSED_20220608[[#This Row],[Column7]])</f>
        <v>76</v>
      </c>
      <c r="AK1302" t="str">
        <f>CLEAN(ARD_SAFE_PROCESSED_20220608[[#This Row],[Column8]])</f>
        <v xml:space="preserve">IZI*TABERNASO                 </v>
      </c>
      <c r="AL1302" t="str">
        <f>CLEAN(ARD_SAFE_PROCESSED_20220608[[#This Row],[Column9]])</f>
        <v>20251108</v>
      </c>
      <c r="AM1302" t="str">
        <f>CLEAN(ARD_SAFE_PROCESSED_20220608[[#This Row],[Column10]])</f>
        <v xml:space="preserve">'                       </v>
      </c>
      <c r="AN1302" t="s">
        <v>9403</v>
      </c>
      <c r="AO1302" t="str">
        <f>CLEAN(ARD_SAFE_PROCESSED_20220608[[#This Row],[Column12]])</f>
        <v>7418042</v>
      </c>
      <c r="AP1302" t="str">
        <f>CLEAN(ARD_SAFE_PROCESSED_20220608[[#This Row],[Column13]])</f>
        <v xml:space="preserve">   </v>
      </c>
      <c r="AQ1302" t="str">
        <f>CLEAN(ARD_SAFE_PROCESSED_20220608[[#This Row],[Column14]])</f>
        <v xml:space="preserve">T0373344  </v>
      </c>
      <c r="AR1302" t="str">
        <f>CLEAN(ARD_SAFE_PROCESSED_20220608[[#This Row],[Column15]])</f>
        <v xml:space="preserve">POS CONTACTLESS CHIP                              </v>
      </c>
      <c r="AS1302" t="str">
        <f>CLEAN(ARD_SAFE_PROCESSED_20220608[[#This Row],[Column16]])</f>
        <v xml:space="preserve">               </v>
      </c>
      <c r="AT1302" t="str">
        <f>CLEAN(ARD_SAFE_PROCESSED_20220608[[#This Row],[Column17]])</f>
        <v>80.00</v>
      </c>
      <c r="AU1302" t="str">
        <f>CLEAN(ARD_SAFE_PROCESSED_20220608[[#This Row],[Column18]])</f>
        <v xml:space="preserve">' </v>
      </c>
      <c r="AV1302" t="str">
        <f>CLEAN(ARD_SAFE_PROCESSED_20220608[[#This Row],[Column19]])</f>
        <v xml:space="preserve">          </v>
      </c>
      <c r="AW1302" t="str">
        <f>CLEAN(ARD_SAFE_PROCESSED_20220608[[#This Row],[Column20]])</f>
        <v>20251108</v>
      </c>
      <c r="AX1302" t="str">
        <f>CLEAN(ARD_SAFE_PROCESSED_20220608[[#This Row],[Column21]])</f>
        <v>71436</v>
      </c>
      <c r="AY1302" t="str">
        <f>LEFT(ARD_SAFE_PROCESSED_20220608[[#This Row],[Column1]],6)</f>
        <v>511842</v>
      </c>
      <c r="AZ1302" t="str">
        <f>RIGHT(ARD_SAFE_PROCESSED_20220608[[#This Row],[Column1]],4)</f>
        <v>2129</v>
      </c>
      <c r="BA1302" s="2">
        <f t="shared" si="122"/>
        <v>45998</v>
      </c>
      <c r="BB1302">
        <f t="shared" si="123"/>
        <v>23.7</v>
      </c>
      <c r="BC1302">
        <f t="shared" si="124"/>
        <v>80</v>
      </c>
      <c r="BD1302">
        <f t="shared" si="125"/>
        <v>6</v>
      </c>
      <c r="BE1302" t="str">
        <f t="shared" si="126"/>
        <v>F:Safe</v>
      </c>
    </row>
    <row r="1303" spans="1:57" hidden="1" x14ac:dyDescent="0.3">
      <c r="A1303" t="s">
        <v>10202</v>
      </c>
      <c r="B1303" t="s">
        <v>10203</v>
      </c>
      <c r="C1303" t="s">
        <v>10204</v>
      </c>
      <c r="D1303" t="s">
        <v>25</v>
      </c>
      <c r="E1303" t="s">
        <v>449</v>
      </c>
      <c r="F1303" t="s">
        <v>28</v>
      </c>
      <c r="G1303" t="s">
        <v>29</v>
      </c>
      <c r="H1303" t="s">
        <v>10205</v>
      </c>
      <c r="I1303" t="s">
        <v>449</v>
      </c>
      <c r="J1303" t="s">
        <v>21</v>
      </c>
      <c r="K1303" t="s">
        <v>10206</v>
      </c>
      <c r="L1303" t="s">
        <v>10207</v>
      </c>
      <c r="M1303" t="s">
        <v>399</v>
      </c>
      <c r="N1303" t="s">
        <v>59</v>
      </c>
      <c r="O1303" t="s">
        <v>27</v>
      </c>
      <c r="P1303" t="s">
        <v>22</v>
      </c>
      <c r="Q1303" t="s">
        <v>10208</v>
      </c>
      <c r="R1303" t="s">
        <v>23</v>
      </c>
      <c r="S1303" t="s">
        <v>24</v>
      </c>
      <c r="T1303" t="s">
        <v>449</v>
      </c>
      <c r="U1303" t="s">
        <v>10209</v>
      </c>
      <c r="AB1303" t="str">
        <f>CONCATENATE(LEFT(ARD_SAFE_PROCESSED_20220608[[#This Row],[Column1]],6),"******",RIGHT(ARD_SAFE_PROCESSED_20220608[[#This Row],[Column1]],4),";",ARD_SAFE_PROCESSED_20220608[[#This Row],[Column11]])</f>
        <v>529206******1306;75301505313001315300398</v>
      </c>
      <c r="AD1303" t="str">
        <f>CLEAN(ARD_SAFE_PROCESSED_20220608[[#This Row],[Column1]])</f>
        <v>5292060028561306</v>
      </c>
      <c r="AE1303" t="str">
        <f>CLEAN(ARD_SAFE_PROCESSED_20220608[[#This Row],[Column2]])</f>
        <v>T05649</v>
      </c>
      <c r="AF1303" t="str">
        <f>CLEAN(ARD_SAFE_PROCESSED_20220608[[#This Row],[Column3]])</f>
        <v>5554937</v>
      </c>
      <c r="AG1303" t="str">
        <f>CLEAN(ARD_SAFE_PROCESSED_20220608[[#This Row],[Column4]])</f>
        <v>EC</v>
      </c>
      <c r="AH1303" t="str">
        <f>CLEAN(ARD_SAFE_PROCESSED_20220608[[#This Row],[Column5]])</f>
        <v>20251109</v>
      </c>
      <c r="AI1303" t="str">
        <f>CLEAN(ARD_SAFE_PROCESSED_20220608[[#This Row],[Column6]])</f>
        <v>604</v>
      </c>
      <c r="AJ1303" t="str">
        <f>CLEAN(ARD_SAFE_PROCESSED_20220608[[#This Row],[Column7]])</f>
        <v>76</v>
      </c>
      <c r="AK1303" t="str">
        <f>CLEAN(ARD_SAFE_PROCESSED_20220608[[#This Row],[Column8]])</f>
        <v xml:space="preserve">IZI*GLOBAL GO                 </v>
      </c>
      <c r="AL1303" t="str">
        <f>CLEAN(ARD_SAFE_PROCESSED_20220608[[#This Row],[Column9]])</f>
        <v>20251109</v>
      </c>
      <c r="AM1303" t="str">
        <f>CLEAN(ARD_SAFE_PROCESSED_20220608[[#This Row],[Column10]])</f>
        <v xml:space="preserve">'                       </v>
      </c>
      <c r="AN1303" t="s">
        <v>10206</v>
      </c>
      <c r="AO1303" t="str">
        <f>CLEAN(ARD_SAFE_PROCESSED_20220608[[#This Row],[Column12]])</f>
        <v>9783885</v>
      </c>
      <c r="AP1303" t="str">
        <f>CLEAN(ARD_SAFE_PROCESSED_20220608[[#This Row],[Column13]])</f>
        <v>210</v>
      </c>
      <c r="AQ1303" t="str">
        <f>CLEAN(ARD_SAFE_PROCESSED_20220608[[#This Row],[Column14]])</f>
        <v xml:space="preserve">78787878  </v>
      </c>
      <c r="AR1303" t="str">
        <f>CLEAN(ARD_SAFE_PROCESSED_20220608[[#This Row],[Column15]])</f>
        <v xml:space="preserve">E-COMMERCE                                        </v>
      </c>
      <c r="AS1303" t="str">
        <f>CLEAN(ARD_SAFE_PROCESSED_20220608[[#This Row],[Column16]])</f>
        <v xml:space="preserve">               </v>
      </c>
      <c r="AT1303" t="str">
        <f>CLEAN(ARD_SAFE_PROCESSED_20220608[[#This Row],[Column17]])</f>
        <v>165.92</v>
      </c>
      <c r="AU1303" t="str">
        <f>CLEAN(ARD_SAFE_PROCESSED_20220608[[#This Row],[Column18]])</f>
        <v xml:space="preserve">' </v>
      </c>
      <c r="AV1303" t="str">
        <f>CLEAN(ARD_SAFE_PROCESSED_20220608[[#This Row],[Column19]])</f>
        <v xml:space="preserve">          </v>
      </c>
      <c r="AW1303" t="str">
        <f>CLEAN(ARD_SAFE_PROCESSED_20220608[[#This Row],[Column20]])</f>
        <v>20251109</v>
      </c>
      <c r="AX1303" t="str">
        <f>CLEAN(ARD_SAFE_PROCESSED_20220608[[#This Row],[Column21]])</f>
        <v>170049</v>
      </c>
      <c r="AY1303" t="str">
        <f>LEFT(ARD_SAFE_PROCESSED_20220608[[#This Row],[Column1]],6)</f>
        <v>529206</v>
      </c>
      <c r="AZ1303" t="str">
        <f>RIGHT(ARD_SAFE_PROCESSED_20220608[[#This Row],[Column1]],4)</f>
        <v>1306</v>
      </c>
      <c r="BA1303" s="2">
        <f t="shared" si="122"/>
        <v>45998</v>
      </c>
      <c r="BB1303">
        <f t="shared" si="123"/>
        <v>49.16</v>
      </c>
      <c r="BC1303">
        <f t="shared" si="124"/>
        <v>165.92</v>
      </c>
      <c r="BD1303">
        <f t="shared" si="125"/>
        <v>6</v>
      </c>
      <c r="BE1303" t="str">
        <f t="shared" si="126"/>
        <v>F:Safe</v>
      </c>
    </row>
    <row r="1304" spans="1:57" hidden="1" x14ac:dyDescent="0.3">
      <c r="A1304" t="s">
        <v>586</v>
      </c>
      <c r="B1304" t="s">
        <v>10649</v>
      </c>
      <c r="C1304" t="s">
        <v>222</v>
      </c>
      <c r="D1304" t="s">
        <v>25</v>
      </c>
      <c r="E1304" t="s">
        <v>426</v>
      </c>
      <c r="F1304" t="s">
        <v>28</v>
      </c>
      <c r="G1304" t="s">
        <v>29</v>
      </c>
      <c r="H1304" t="s">
        <v>223</v>
      </c>
      <c r="I1304" t="s">
        <v>449</v>
      </c>
      <c r="J1304" t="s">
        <v>21</v>
      </c>
      <c r="K1304" t="s">
        <v>10650</v>
      </c>
      <c r="L1304" t="s">
        <v>10651</v>
      </c>
      <c r="M1304" t="s">
        <v>418</v>
      </c>
      <c r="N1304" t="s">
        <v>82</v>
      </c>
      <c r="O1304" t="s">
        <v>27</v>
      </c>
      <c r="P1304" t="s">
        <v>22</v>
      </c>
      <c r="Q1304" t="s">
        <v>241</v>
      </c>
      <c r="R1304" t="s">
        <v>23</v>
      </c>
      <c r="S1304" t="s">
        <v>24</v>
      </c>
      <c r="T1304" t="s">
        <v>426</v>
      </c>
      <c r="U1304" t="s">
        <v>10652</v>
      </c>
      <c r="AB1304" t="str">
        <f>CONCATENATE(LEFT(ARD_SAFE_PROCESSED_20220608[[#This Row],[Column1]],6),"******",RIGHT(ARD_SAFE_PROCESSED_20220608[[#This Row],[Column1]],4),";",ARD_SAFE_PROCESSED_20220608[[#This Row],[Column11]])</f>
        <v>546994******5769;75301505313002877005615</v>
      </c>
      <c r="AD1304" t="str">
        <f>CLEAN(ARD_SAFE_PROCESSED_20220608[[#This Row],[Column1]])</f>
        <v>5469940039965769</v>
      </c>
      <c r="AE1304" t="str">
        <f>CLEAN(ARD_SAFE_PROCESSED_20220608[[#This Row],[Column2]])</f>
        <v>011917</v>
      </c>
      <c r="AF1304" t="str">
        <f>CLEAN(ARD_SAFE_PROCESSED_20220608[[#This Row],[Column3]])</f>
        <v>4076183</v>
      </c>
      <c r="AG1304" t="str">
        <f>CLEAN(ARD_SAFE_PROCESSED_20220608[[#This Row],[Column4]])</f>
        <v>EC</v>
      </c>
      <c r="AH1304" t="str">
        <f>CLEAN(ARD_SAFE_PROCESSED_20220608[[#This Row],[Column5]])</f>
        <v>20251108</v>
      </c>
      <c r="AI1304" t="str">
        <f>CLEAN(ARD_SAFE_PROCESSED_20220608[[#This Row],[Column6]])</f>
        <v>604</v>
      </c>
      <c r="AJ1304" t="str">
        <f>CLEAN(ARD_SAFE_PROCESSED_20220608[[#This Row],[Column7]])</f>
        <v>76</v>
      </c>
      <c r="AK1304" t="str">
        <f>CLEAN(ARD_SAFE_PROCESSED_20220608[[#This Row],[Column8]])</f>
        <v xml:space="preserve">BOTICAS IP SAC                </v>
      </c>
      <c r="AL1304" t="str">
        <f>CLEAN(ARD_SAFE_PROCESSED_20220608[[#This Row],[Column9]])</f>
        <v>20251109</v>
      </c>
      <c r="AM1304" t="str">
        <f>CLEAN(ARD_SAFE_PROCESSED_20220608[[#This Row],[Column10]])</f>
        <v xml:space="preserve">'                       </v>
      </c>
      <c r="AN1304" t="s">
        <v>10650</v>
      </c>
      <c r="AO1304" t="str">
        <f>CLEAN(ARD_SAFE_PROCESSED_20220608[[#This Row],[Column12]])</f>
        <v>5036007</v>
      </c>
      <c r="AP1304" t="str">
        <f>CLEAN(ARD_SAFE_PROCESSED_20220608[[#This Row],[Column13]])</f>
        <v>212</v>
      </c>
      <c r="AQ1304" t="str">
        <f>CLEAN(ARD_SAFE_PROCESSED_20220608[[#This Row],[Column14]])</f>
        <v xml:space="preserve">17171717  </v>
      </c>
      <c r="AR1304" t="str">
        <f>CLEAN(ARD_SAFE_PROCESSED_20220608[[#This Row],[Column15]])</f>
        <v xml:space="preserve">E-COMMERCE                                        </v>
      </c>
      <c r="AS1304" t="str">
        <f>CLEAN(ARD_SAFE_PROCESSED_20220608[[#This Row],[Column16]])</f>
        <v xml:space="preserve">               </v>
      </c>
      <c r="AT1304" t="str">
        <f>CLEAN(ARD_SAFE_PROCESSED_20220608[[#This Row],[Column17]])</f>
        <v>27.40</v>
      </c>
      <c r="AU1304" t="str">
        <f>CLEAN(ARD_SAFE_PROCESSED_20220608[[#This Row],[Column18]])</f>
        <v xml:space="preserve">' </v>
      </c>
      <c r="AV1304" t="str">
        <f>CLEAN(ARD_SAFE_PROCESSED_20220608[[#This Row],[Column19]])</f>
        <v xml:space="preserve">          </v>
      </c>
      <c r="AW1304" t="str">
        <f>CLEAN(ARD_SAFE_PROCESSED_20220608[[#This Row],[Column20]])</f>
        <v>20251108</v>
      </c>
      <c r="AX1304" t="str">
        <f>CLEAN(ARD_SAFE_PROCESSED_20220608[[#This Row],[Column21]])</f>
        <v>185054</v>
      </c>
      <c r="AY1304" t="str">
        <f>LEFT(ARD_SAFE_PROCESSED_20220608[[#This Row],[Column1]],6)</f>
        <v>546994</v>
      </c>
      <c r="AZ1304" t="str">
        <f>RIGHT(ARD_SAFE_PROCESSED_20220608[[#This Row],[Column1]],4)</f>
        <v>5769</v>
      </c>
      <c r="BA1304" s="2">
        <f t="shared" si="122"/>
        <v>45996</v>
      </c>
      <c r="BB1304">
        <f t="shared" si="123"/>
        <v>8.120000000000001</v>
      </c>
      <c r="BC1304">
        <f t="shared" si="124"/>
        <v>27.4</v>
      </c>
      <c r="BD1304">
        <f t="shared" si="125"/>
        <v>6</v>
      </c>
      <c r="BE1304" t="str">
        <f t="shared" si="126"/>
        <v>F:Safe</v>
      </c>
    </row>
    <row r="1305" spans="1:57" hidden="1" x14ac:dyDescent="0.3">
      <c r="A1305" t="s">
        <v>10160</v>
      </c>
      <c r="B1305" t="s">
        <v>10161</v>
      </c>
      <c r="C1305" t="s">
        <v>420</v>
      </c>
      <c r="D1305" t="s">
        <v>25</v>
      </c>
      <c r="E1305" t="s">
        <v>449</v>
      </c>
      <c r="F1305" t="s">
        <v>28</v>
      </c>
      <c r="G1305" t="s">
        <v>29</v>
      </c>
      <c r="H1305" t="s">
        <v>165</v>
      </c>
      <c r="I1305" t="s">
        <v>449</v>
      </c>
      <c r="J1305" t="s">
        <v>21</v>
      </c>
      <c r="K1305" t="s">
        <v>10162</v>
      </c>
      <c r="L1305" t="s">
        <v>10163</v>
      </c>
      <c r="M1305" t="s">
        <v>399</v>
      </c>
      <c r="N1305" t="s">
        <v>26</v>
      </c>
      <c r="O1305" t="s">
        <v>27</v>
      </c>
      <c r="P1305" t="s">
        <v>10164</v>
      </c>
      <c r="Q1305" t="s">
        <v>202</v>
      </c>
      <c r="R1305" t="s">
        <v>23</v>
      </c>
      <c r="S1305" t="s">
        <v>24</v>
      </c>
      <c r="T1305" t="s">
        <v>449</v>
      </c>
      <c r="U1305" t="s">
        <v>10165</v>
      </c>
      <c r="AB1305" t="str">
        <f>CONCATENATE(LEFT(ARD_SAFE_PROCESSED_20220608[[#This Row],[Column1]],6),"******",RIGHT(ARD_SAFE_PROCESSED_20220608[[#This Row],[Column1]],4),";",ARD_SAFE_PROCESSED_20220608[[#This Row],[Column11]])</f>
        <v>527603******9169;75301505313009091702299</v>
      </c>
      <c r="AD1305" t="str">
        <f>CLEAN(ARD_SAFE_PROCESSED_20220608[[#This Row],[Column1]])</f>
        <v>5276035000429169</v>
      </c>
      <c r="AE1305" t="str">
        <f>CLEAN(ARD_SAFE_PROCESSED_20220608[[#This Row],[Column2]])</f>
        <v>R04488</v>
      </c>
      <c r="AF1305" t="str">
        <f>CLEAN(ARD_SAFE_PROCESSED_20220608[[#This Row],[Column3]])</f>
        <v>4035821</v>
      </c>
      <c r="AG1305" t="str">
        <f>CLEAN(ARD_SAFE_PROCESSED_20220608[[#This Row],[Column4]])</f>
        <v>EC</v>
      </c>
      <c r="AH1305" t="str">
        <f>CLEAN(ARD_SAFE_PROCESSED_20220608[[#This Row],[Column5]])</f>
        <v>20251109</v>
      </c>
      <c r="AI1305" t="str">
        <f>CLEAN(ARD_SAFE_PROCESSED_20220608[[#This Row],[Column6]])</f>
        <v>604</v>
      </c>
      <c r="AJ1305" t="str">
        <f>CLEAN(ARD_SAFE_PROCESSED_20220608[[#This Row],[Column7]])</f>
        <v>76</v>
      </c>
      <c r="AK1305" t="str">
        <f>CLEAN(ARD_SAFE_PROCESSED_20220608[[#This Row],[Column8]])</f>
        <v xml:space="preserve">DLC*UBER RIDES                </v>
      </c>
      <c r="AL1305" t="str">
        <f>CLEAN(ARD_SAFE_PROCESSED_20220608[[#This Row],[Column9]])</f>
        <v>20251109</v>
      </c>
      <c r="AM1305" t="str">
        <f>CLEAN(ARD_SAFE_PROCESSED_20220608[[#This Row],[Column10]])</f>
        <v xml:space="preserve">'                       </v>
      </c>
      <c r="AN1305" t="s">
        <v>10162</v>
      </c>
      <c r="AO1305" t="str">
        <f>CLEAN(ARD_SAFE_PROCESSED_20220608[[#This Row],[Column12]])</f>
        <v>9902271</v>
      </c>
      <c r="AP1305" t="str">
        <f>CLEAN(ARD_SAFE_PROCESSED_20220608[[#This Row],[Column13]])</f>
        <v>210</v>
      </c>
      <c r="AQ1305" t="str">
        <f>CLEAN(ARD_SAFE_PROCESSED_20220608[[#This Row],[Column14]])</f>
        <v xml:space="preserve">PV000000  </v>
      </c>
      <c r="AR1305" t="str">
        <f>CLEAN(ARD_SAFE_PROCESSED_20220608[[#This Row],[Column15]])</f>
        <v xml:space="preserve">E-COMMERCE                                        </v>
      </c>
      <c r="AS1305" t="str">
        <f>CLEAN(ARD_SAFE_PROCESSED_20220608[[#This Row],[Column16]])</f>
        <v xml:space="preserve">12344182585    </v>
      </c>
      <c r="AT1305" t="str">
        <f>CLEAN(ARD_SAFE_PROCESSED_20220608[[#This Row],[Column17]])</f>
        <v>11.90</v>
      </c>
      <c r="AU1305" t="str">
        <f>CLEAN(ARD_SAFE_PROCESSED_20220608[[#This Row],[Column18]])</f>
        <v xml:space="preserve">' </v>
      </c>
      <c r="AV1305" t="str">
        <f>CLEAN(ARD_SAFE_PROCESSED_20220608[[#This Row],[Column19]])</f>
        <v xml:space="preserve">          </v>
      </c>
      <c r="AW1305" t="str">
        <f>CLEAN(ARD_SAFE_PROCESSED_20220608[[#This Row],[Column20]])</f>
        <v>20251109</v>
      </c>
      <c r="AX1305" t="str">
        <f>CLEAN(ARD_SAFE_PROCESSED_20220608[[#This Row],[Column21]])</f>
        <v>52221</v>
      </c>
      <c r="AY1305" t="str">
        <f>LEFT(ARD_SAFE_PROCESSED_20220608[[#This Row],[Column1]],6)</f>
        <v>527603</v>
      </c>
      <c r="AZ1305" t="str">
        <f>RIGHT(ARD_SAFE_PROCESSED_20220608[[#This Row],[Column1]],4)</f>
        <v>9169</v>
      </c>
      <c r="BA1305" s="2">
        <f t="shared" si="122"/>
        <v>45998</v>
      </c>
      <c r="BB1305">
        <f t="shared" si="123"/>
        <v>3.53</v>
      </c>
      <c r="BC1305">
        <f t="shared" si="124"/>
        <v>11.9</v>
      </c>
      <c r="BD1305">
        <f t="shared" si="125"/>
        <v>6</v>
      </c>
      <c r="BE1305" t="str">
        <f t="shared" si="126"/>
        <v>F:Safe</v>
      </c>
    </row>
    <row r="1306" spans="1:57" hidden="1" x14ac:dyDescent="0.3">
      <c r="A1306" t="s">
        <v>9181</v>
      </c>
      <c r="B1306" t="s">
        <v>9182</v>
      </c>
      <c r="C1306" t="s">
        <v>6520</v>
      </c>
      <c r="D1306" t="s">
        <v>25</v>
      </c>
      <c r="E1306" t="s">
        <v>449</v>
      </c>
      <c r="F1306" t="s">
        <v>28</v>
      </c>
      <c r="G1306" t="s">
        <v>29</v>
      </c>
      <c r="H1306" t="s">
        <v>6521</v>
      </c>
      <c r="I1306" t="s">
        <v>449</v>
      </c>
      <c r="J1306" t="s">
        <v>21</v>
      </c>
      <c r="K1306" t="s">
        <v>9183</v>
      </c>
      <c r="L1306" t="s">
        <v>9184</v>
      </c>
      <c r="M1306" t="s">
        <v>399</v>
      </c>
      <c r="N1306" t="s">
        <v>26</v>
      </c>
      <c r="O1306" t="s">
        <v>27</v>
      </c>
      <c r="P1306" t="s">
        <v>9185</v>
      </c>
      <c r="Q1306" t="s">
        <v>110</v>
      </c>
      <c r="R1306" t="s">
        <v>23</v>
      </c>
      <c r="S1306" t="s">
        <v>24</v>
      </c>
      <c r="T1306" t="s">
        <v>449</v>
      </c>
      <c r="U1306" t="s">
        <v>9186</v>
      </c>
      <c r="AB1306" t="str">
        <f>CONCATENATE(LEFT(ARD_SAFE_PROCESSED_20220608[[#This Row],[Column1]],6),"******",RIGHT(ARD_SAFE_PROCESSED_20220608[[#This Row],[Column1]],4),";",ARD_SAFE_PROCESSED_20220608[[#This Row],[Column11]])</f>
        <v>511842******2778;75301505313009100701431</v>
      </c>
      <c r="AD1306" t="str">
        <f>CLEAN(ARD_SAFE_PROCESSED_20220608[[#This Row],[Column1]])</f>
        <v>5118420434832778</v>
      </c>
      <c r="AE1306" t="str">
        <f>CLEAN(ARD_SAFE_PROCESSED_20220608[[#This Row],[Column2]])</f>
        <v>007824</v>
      </c>
      <c r="AF1306" t="str">
        <f>CLEAN(ARD_SAFE_PROCESSED_20220608[[#This Row],[Column3]])</f>
        <v>4040797</v>
      </c>
      <c r="AG1306" t="str">
        <f>CLEAN(ARD_SAFE_PROCESSED_20220608[[#This Row],[Column4]])</f>
        <v>EC</v>
      </c>
      <c r="AH1306" t="str">
        <f>CLEAN(ARD_SAFE_PROCESSED_20220608[[#This Row],[Column5]])</f>
        <v>20251109</v>
      </c>
      <c r="AI1306" t="str">
        <f>CLEAN(ARD_SAFE_PROCESSED_20220608[[#This Row],[Column6]])</f>
        <v>604</v>
      </c>
      <c r="AJ1306" t="str">
        <f>CLEAN(ARD_SAFE_PROCESSED_20220608[[#This Row],[Column7]])</f>
        <v>76</v>
      </c>
      <c r="AK1306" t="str">
        <f>CLEAN(ARD_SAFE_PROCESSED_20220608[[#This Row],[Column8]])</f>
        <v xml:space="preserve">PYU*DORADOBET                 </v>
      </c>
      <c r="AL1306" t="str">
        <f>CLEAN(ARD_SAFE_PROCESSED_20220608[[#This Row],[Column9]])</f>
        <v>20251109</v>
      </c>
      <c r="AM1306" t="str">
        <f>CLEAN(ARD_SAFE_PROCESSED_20220608[[#This Row],[Column10]])</f>
        <v xml:space="preserve">'                       </v>
      </c>
      <c r="AN1306" t="s">
        <v>9183</v>
      </c>
      <c r="AO1306" t="str">
        <f>CLEAN(ARD_SAFE_PROCESSED_20220608[[#This Row],[Column12]])</f>
        <v>9902363</v>
      </c>
      <c r="AP1306" t="str">
        <f>CLEAN(ARD_SAFE_PROCESSED_20220608[[#This Row],[Column13]])</f>
        <v>210</v>
      </c>
      <c r="AQ1306" t="str">
        <f>CLEAN(ARD_SAFE_PROCESSED_20220608[[#This Row],[Column14]])</f>
        <v xml:space="preserve">PV000000  </v>
      </c>
      <c r="AR1306" t="str">
        <f>CLEAN(ARD_SAFE_PROCESSED_20220608[[#This Row],[Column15]])</f>
        <v xml:space="preserve">E-COMMERCE                                        </v>
      </c>
      <c r="AS1306" t="str">
        <f>CLEAN(ARD_SAFE_PROCESSED_20220608[[#This Row],[Column16]])</f>
        <v xml:space="preserve">4197898971     </v>
      </c>
      <c r="AT1306" t="str">
        <f>CLEAN(ARD_SAFE_PROCESSED_20220608[[#This Row],[Column17]])</f>
        <v>50.00</v>
      </c>
      <c r="AU1306" t="str">
        <f>CLEAN(ARD_SAFE_PROCESSED_20220608[[#This Row],[Column18]])</f>
        <v xml:space="preserve">' </v>
      </c>
      <c r="AV1306" t="str">
        <f>CLEAN(ARD_SAFE_PROCESSED_20220608[[#This Row],[Column19]])</f>
        <v xml:space="preserve">          </v>
      </c>
      <c r="AW1306" t="str">
        <f>CLEAN(ARD_SAFE_PROCESSED_20220608[[#This Row],[Column20]])</f>
        <v>20251109</v>
      </c>
      <c r="AX1306" t="str">
        <f>CLEAN(ARD_SAFE_PROCESSED_20220608[[#This Row],[Column21]])</f>
        <v>52316</v>
      </c>
      <c r="AY1306" t="str">
        <f>LEFT(ARD_SAFE_PROCESSED_20220608[[#This Row],[Column1]],6)</f>
        <v>511842</v>
      </c>
      <c r="AZ1306" t="str">
        <f>RIGHT(ARD_SAFE_PROCESSED_20220608[[#This Row],[Column1]],4)</f>
        <v>2778</v>
      </c>
      <c r="BA1306" s="2">
        <f t="shared" si="122"/>
        <v>45995</v>
      </c>
      <c r="BB1306">
        <f t="shared" si="123"/>
        <v>14.82</v>
      </c>
      <c r="BC1306">
        <f t="shared" si="124"/>
        <v>50</v>
      </c>
      <c r="BD1306">
        <f t="shared" si="125"/>
        <v>6</v>
      </c>
      <c r="BE1306" t="str">
        <f t="shared" si="126"/>
        <v>F:Safe</v>
      </c>
    </row>
    <row r="1307" spans="1:57" hidden="1" x14ac:dyDescent="0.3">
      <c r="A1307" t="s">
        <v>8893</v>
      </c>
      <c r="B1307" t="s">
        <v>8894</v>
      </c>
      <c r="C1307" t="s">
        <v>436</v>
      </c>
      <c r="D1307" t="s">
        <v>69</v>
      </c>
      <c r="E1307" t="s">
        <v>449</v>
      </c>
      <c r="F1307" t="s">
        <v>28</v>
      </c>
      <c r="G1307" t="s">
        <v>29</v>
      </c>
      <c r="H1307" t="s">
        <v>437</v>
      </c>
      <c r="I1307" t="s">
        <v>452</v>
      </c>
      <c r="J1307" t="s">
        <v>21</v>
      </c>
      <c r="K1307" t="s">
        <v>8895</v>
      </c>
      <c r="L1307" t="s">
        <v>8896</v>
      </c>
      <c r="M1307" t="s">
        <v>399</v>
      </c>
      <c r="N1307" t="s">
        <v>438</v>
      </c>
      <c r="O1307" t="s">
        <v>70</v>
      </c>
      <c r="P1307" t="s">
        <v>22</v>
      </c>
      <c r="Q1307" t="s">
        <v>185</v>
      </c>
      <c r="R1307" t="s">
        <v>23</v>
      </c>
      <c r="S1307" t="s">
        <v>24</v>
      </c>
      <c r="T1307" t="s">
        <v>71</v>
      </c>
      <c r="U1307" t="s">
        <v>8897</v>
      </c>
      <c r="AB1307" t="str">
        <f>CONCATENATE(LEFT(ARD_SAFE_PROCESSED_20220608[[#This Row],[Column1]],6),"******",RIGHT(ARD_SAFE_PROCESSED_20220608[[#This Row],[Column1]],4),";",ARD_SAFE_PROCESSED_20220608[[#This Row],[Column11]])</f>
        <v>510308******7634;75301505314000987700009</v>
      </c>
      <c r="AD1307" t="str">
        <f>CLEAN(ARD_SAFE_PROCESSED_20220608[[#This Row],[Column1]])</f>
        <v>5103080001137634</v>
      </c>
      <c r="AE1307" t="str">
        <f>CLEAN(ARD_SAFE_PROCESSED_20220608[[#This Row],[Column2]])</f>
        <v>023293</v>
      </c>
      <c r="AF1307" t="str">
        <f>CLEAN(ARD_SAFE_PROCESSED_20220608[[#This Row],[Column3]])</f>
        <v>4076035</v>
      </c>
      <c r="AG1307" t="str">
        <f>CLEAN(ARD_SAFE_PROCESSED_20220608[[#This Row],[Column4]])</f>
        <v>PV</v>
      </c>
      <c r="AH1307" t="str">
        <f>CLEAN(ARD_SAFE_PROCESSED_20220608[[#This Row],[Column5]])</f>
        <v>20251109</v>
      </c>
      <c r="AI1307" t="str">
        <f>CLEAN(ARD_SAFE_PROCESSED_20220608[[#This Row],[Column6]])</f>
        <v>604</v>
      </c>
      <c r="AJ1307" t="str">
        <f>CLEAN(ARD_SAFE_PROCESSED_20220608[[#This Row],[Column7]])</f>
        <v>76</v>
      </c>
      <c r="AK1307" t="str">
        <f>CLEAN(ARD_SAFE_PROCESSED_20220608[[#This Row],[Column8]])</f>
        <v xml:space="preserve">PEDIDOSYA RESTAURANTE         </v>
      </c>
      <c r="AL1307" t="str">
        <f>CLEAN(ARD_SAFE_PROCESSED_20220608[[#This Row],[Column9]])</f>
        <v>20251110</v>
      </c>
      <c r="AM1307" t="str">
        <f>CLEAN(ARD_SAFE_PROCESSED_20220608[[#This Row],[Column10]])</f>
        <v xml:space="preserve">'                       </v>
      </c>
      <c r="AN1307" t="s">
        <v>8895</v>
      </c>
      <c r="AO1307" t="str">
        <f>CLEAN(ARD_SAFE_PROCESSED_20220608[[#This Row],[Column12]])</f>
        <v>23293</v>
      </c>
      <c r="AP1307" t="str">
        <f>CLEAN(ARD_SAFE_PROCESSED_20220608[[#This Row],[Column13]])</f>
        <v>210</v>
      </c>
      <c r="AQ1307" t="str">
        <f>CLEAN(ARD_SAFE_PROCESSED_20220608[[#This Row],[Column14]])</f>
        <v xml:space="preserve">4076035   </v>
      </c>
      <c r="AR1307" t="str">
        <f>CLEAN(ARD_SAFE_PROCESSED_20220608[[#This Row],[Column15]])</f>
        <v xml:space="preserve">POS VIRTUAL                                       </v>
      </c>
      <c r="AS1307" t="str">
        <f>CLEAN(ARD_SAFE_PROCESSED_20220608[[#This Row],[Column16]])</f>
        <v xml:space="preserve">               </v>
      </c>
      <c r="AT1307" t="str">
        <f>CLEAN(ARD_SAFE_PROCESSED_20220608[[#This Row],[Column17]])</f>
        <v>37.00</v>
      </c>
      <c r="AU1307" t="str">
        <f>CLEAN(ARD_SAFE_PROCESSED_20220608[[#This Row],[Column18]])</f>
        <v xml:space="preserve">' </v>
      </c>
      <c r="AV1307" t="str">
        <f>CLEAN(ARD_SAFE_PROCESSED_20220608[[#This Row],[Column19]])</f>
        <v xml:space="preserve">          </v>
      </c>
      <c r="AW1307" t="str">
        <f>CLEAN(ARD_SAFE_PROCESSED_20220608[[#This Row],[Column20]])</f>
        <v>0</v>
      </c>
      <c r="AX1307" t="str">
        <f>CLEAN(ARD_SAFE_PROCESSED_20220608[[#This Row],[Column21]])</f>
        <v>101500</v>
      </c>
      <c r="AY1307" t="str">
        <f>LEFT(ARD_SAFE_PROCESSED_20220608[[#This Row],[Column1]],6)</f>
        <v>510308</v>
      </c>
      <c r="AZ1307" t="str">
        <f>RIGHT(ARD_SAFE_PROCESSED_20220608[[#This Row],[Column1]],4)</f>
        <v>7634</v>
      </c>
      <c r="BA1307" s="2">
        <f t="shared" si="122"/>
        <v>45998</v>
      </c>
      <c r="BB1307">
        <f t="shared" si="123"/>
        <v>10.96</v>
      </c>
      <c r="BC1307">
        <f t="shared" si="124"/>
        <v>37</v>
      </c>
      <c r="BD1307">
        <f t="shared" si="125"/>
        <v>6</v>
      </c>
      <c r="BE1307" t="str">
        <f t="shared" si="126"/>
        <v>F:Safe</v>
      </c>
    </row>
    <row r="1308" spans="1:57" hidden="1" x14ac:dyDescent="0.3">
      <c r="A1308" t="s">
        <v>9388</v>
      </c>
      <c r="B1308" t="s">
        <v>9394</v>
      </c>
      <c r="C1308" t="s">
        <v>332</v>
      </c>
      <c r="D1308" t="s">
        <v>25</v>
      </c>
      <c r="E1308" t="s">
        <v>452</v>
      </c>
      <c r="F1308" t="s">
        <v>28</v>
      </c>
      <c r="G1308" t="s">
        <v>29</v>
      </c>
      <c r="H1308" t="s">
        <v>333</v>
      </c>
      <c r="I1308" t="s">
        <v>452</v>
      </c>
      <c r="J1308" t="s">
        <v>21</v>
      </c>
      <c r="K1308" t="s">
        <v>9395</v>
      </c>
      <c r="L1308" t="s">
        <v>9396</v>
      </c>
      <c r="M1308" t="s">
        <v>399</v>
      </c>
      <c r="N1308" t="s">
        <v>26</v>
      </c>
      <c r="O1308" t="s">
        <v>27</v>
      </c>
      <c r="P1308" t="s">
        <v>9397</v>
      </c>
      <c r="Q1308" t="s">
        <v>215</v>
      </c>
      <c r="R1308" t="s">
        <v>23</v>
      </c>
      <c r="S1308" t="s">
        <v>24</v>
      </c>
      <c r="T1308" t="s">
        <v>452</v>
      </c>
      <c r="U1308" t="s">
        <v>9398</v>
      </c>
      <c r="AB1308" t="str">
        <f>CONCATENATE(LEFT(ARD_SAFE_PROCESSED_20220608[[#This Row],[Column1]],6),"******",RIGHT(ARD_SAFE_PROCESSED_20220608[[#This Row],[Column1]],4),";",ARD_SAFE_PROCESSED_20220608[[#This Row],[Column11]])</f>
        <v>511842******3033;75301505314005739901011</v>
      </c>
      <c r="AD1308" t="str">
        <f>CLEAN(ARD_SAFE_PROCESSED_20220608[[#This Row],[Column1]])</f>
        <v>5118420509333033</v>
      </c>
      <c r="AE1308" t="str">
        <f>CLEAN(ARD_SAFE_PROCESSED_20220608[[#This Row],[Column2]])</f>
        <v>150195</v>
      </c>
      <c r="AF1308" t="str">
        <f>CLEAN(ARD_SAFE_PROCESSED_20220608[[#This Row],[Column3]])</f>
        <v>4041423</v>
      </c>
      <c r="AG1308" t="str">
        <f>CLEAN(ARD_SAFE_PROCESSED_20220608[[#This Row],[Column4]])</f>
        <v>EC</v>
      </c>
      <c r="AH1308" t="str">
        <f>CLEAN(ARD_SAFE_PROCESSED_20220608[[#This Row],[Column5]])</f>
        <v>20251110</v>
      </c>
      <c r="AI1308" t="str">
        <f>CLEAN(ARD_SAFE_PROCESSED_20220608[[#This Row],[Column6]])</f>
        <v>604</v>
      </c>
      <c r="AJ1308" t="str">
        <f>CLEAN(ARD_SAFE_PROCESSED_20220608[[#This Row],[Column7]])</f>
        <v>76</v>
      </c>
      <c r="AK1308" t="str">
        <f>CLEAN(ARD_SAFE_PROCESSED_20220608[[#This Row],[Column8]])</f>
        <v xml:space="preserve">MDOPAGO*FREEPASS              </v>
      </c>
      <c r="AL1308" t="str">
        <f>CLEAN(ARD_SAFE_PROCESSED_20220608[[#This Row],[Column9]])</f>
        <v>20251110</v>
      </c>
      <c r="AM1308" t="str">
        <f>CLEAN(ARD_SAFE_PROCESSED_20220608[[#This Row],[Column10]])</f>
        <v xml:space="preserve">'                       </v>
      </c>
      <c r="AN1308" t="s">
        <v>9395</v>
      </c>
      <c r="AO1308" t="str">
        <f>CLEAN(ARD_SAFE_PROCESSED_20220608[[#This Row],[Column12]])</f>
        <v>323303</v>
      </c>
      <c r="AP1308" t="str">
        <f>CLEAN(ARD_SAFE_PROCESSED_20220608[[#This Row],[Column13]])</f>
        <v>210</v>
      </c>
      <c r="AQ1308" t="str">
        <f>CLEAN(ARD_SAFE_PROCESSED_20220608[[#This Row],[Column14]])</f>
        <v xml:space="preserve">PV000000  </v>
      </c>
      <c r="AR1308" t="str">
        <f>CLEAN(ARD_SAFE_PROCESSED_20220608[[#This Row],[Column15]])</f>
        <v xml:space="preserve">E-COMMERCE                                        </v>
      </c>
      <c r="AS1308" t="str">
        <f>CLEAN(ARD_SAFE_PROCESSED_20220608[[#This Row],[Column16]])</f>
        <v xml:space="preserve">54954503653    </v>
      </c>
      <c r="AT1308" t="str">
        <f>CLEAN(ARD_SAFE_PROCESSED_20220608[[#This Row],[Column17]])</f>
        <v>39.90</v>
      </c>
      <c r="AU1308" t="str">
        <f>CLEAN(ARD_SAFE_PROCESSED_20220608[[#This Row],[Column18]])</f>
        <v xml:space="preserve">' </v>
      </c>
      <c r="AV1308" t="str">
        <f>CLEAN(ARD_SAFE_PROCESSED_20220608[[#This Row],[Column19]])</f>
        <v xml:space="preserve">          </v>
      </c>
      <c r="AW1308" t="str">
        <f>CLEAN(ARD_SAFE_PROCESSED_20220608[[#This Row],[Column20]])</f>
        <v>20251110</v>
      </c>
      <c r="AX1308" t="str">
        <f>CLEAN(ARD_SAFE_PROCESSED_20220608[[#This Row],[Column21]])</f>
        <v>70423</v>
      </c>
      <c r="AY1308" t="str">
        <f>LEFT(ARD_SAFE_PROCESSED_20220608[[#This Row],[Column1]],6)</f>
        <v>511842</v>
      </c>
      <c r="AZ1308" t="str">
        <f>RIGHT(ARD_SAFE_PROCESSED_20220608[[#This Row],[Column1]],4)</f>
        <v>3033</v>
      </c>
      <c r="BA1308" s="2">
        <f t="shared" si="122"/>
        <v>45998</v>
      </c>
      <c r="BB1308">
        <f t="shared" si="123"/>
        <v>11.82</v>
      </c>
      <c r="BC1308">
        <f t="shared" si="124"/>
        <v>39.9</v>
      </c>
      <c r="BD1308">
        <f t="shared" si="125"/>
        <v>6</v>
      </c>
      <c r="BE1308" t="str">
        <f t="shared" si="126"/>
        <v>F:Safe</v>
      </c>
    </row>
    <row r="1309" spans="1:57" hidden="1" x14ac:dyDescent="0.3">
      <c r="A1309" t="s">
        <v>8925</v>
      </c>
      <c r="B1309" t="s">
        <v>8944</v>
      </c>
      <c r="C1309" t="s">
        <v>8945</v>
      </c>
      <c r="D1309" t="s">
        <v>64</v>
      </c>
      <c r="E1309" t="s">
        <v>452</v>
      </c>
      <c r="F1309" t="s">
        <v>28</v>
      </c>
      <c r="G1309" t="s">
        <v>29</v>
      </c>
      <c r="H1309" t="s">
        <v>8946</v>
      </c>
      <c r="I1309" t="s">
        <v>452</v>
      </c>
      <c r="J1309" t="s">
        <v>21</v>
      </c>
      <c r="K1309" t="s">
        <v>8947</v>
      </c>
      <c r="L1309" t="s">
        <v>8948</v>
      </c>
      <c r="M1309" t="s">
        <v>65</v>
      </c>
      <c r="N1309" t="s">
        <v>67</v>
      </c>
      <c r="O1309" t="s">
        <v>66</v>
      </c>
      <c r="P1309" t="s">
        <v>22</v>
      </c>
      <c r="Q1309" t="s">
        <v>244</v>
      </c>
      <c r="R1309" t="s">
        <v>23</v>
      </c>
      <c r="S1309" t="s">
        <v>24</v>
      </c>
      <c r="T1309" t="s">
        <v>452</v>
      </c>
      <c r="U1309" t="s">
        <v>599</v>
      </c>
      <c r="AB1309" t="str">
        <f>CONCATENATE(LEFT(ARD_SAFE_PROCESSED_20220608[[#This Row],[Column1]],6),"******",RIGHT(ARD_SAFE_PROCESSED_20220608[[#This Row],[Column1]],4),";",ARD_SAFE_PROCESSED_20220608[[#This Row],[Column11]])</f>
        <v>511842******0458;75301505314007755300938</v>
      </c>
      <c r="AD1309" t="str">
        <f>CLEAN(ARD_SAFE_PROCESSED_20220608[[#This Row],[Column1]])</f>
        <v>5118420414700458</v>
      </c>
      <c r="AE1309" t="str">
        <f>CLEAN(ARD_SAFE_PROCESSED_20220608[[#This Row],[Column2]])</f>
        <v>173211</v>
      </c>
      <c r="AF1309" t="str">
        <f>CLEAN(ARD_SAFE_PROCESSED_20220608[[#This Row],[Column3]])</f>
        <v>1039155</v>
      </c>
      <c r="AG1309" t="str">
        <f>CLEAN(ARD_SAFE_PROCESSED_20220608[[#This Row],[Column4]])</f>
        <v>PL</v>
      </c>
      <c r="AH1309" t="str">
        <f>CLEAN(ARD_SAFE_PROCESSED_20220608[[#This Row],[Column5]])</f>
        <v>20251110</v>
      </c>
      <c r="AI1309" t="str">
        <f>CLEAN(ARD_SAFE_PROCESSED_20220608[[#This Row],[Column6]])</f>
        <v>604</v>
      </c>
      <c r="AJ1309" t="str">
        <f>CLEAN(ARD_SAFE_PROCESSED_20220608[[#This Row],[Column7]])</f>
        <v>76</v>
      </c>
      <c r="AK1309" t="str">
        <f>CLEAN(ARD_SAFE_PROCESSED_20220608[[#This Row],[Column8]])</f>
        <v xml:space="preserve">TAMBO MONTEROSA-C2            </v>
      </c>
      <c r="AL1309" t="str">
        <f>CLEAN(ARD_SAFE_PROCESSED_20220608[[#This Row],[Column9]])</f>
        <v>20251110</v>
      </c>
      <c r="AM1309" t="str">
        <f>CLEAN(ARD_SAFE_PROCESSED_20220608[[#This Row],[Column10]])</f>
        <v xml:space="preserve">'                       </v>
      </c>
      <c r="AN1309" t="s">
        <v>8947</v>
      </c>
      <c r="AO1309" t="str">
        <f>CLEAN(ARD_SAFE_PROCESSED_20220608[[#This Row],[Column12]])</f>
        <v>559</v>
      </c>
      <c r="AP1309" t="str">
        <f>CLEAN(ARD_SAFE_PROCESSED_20220608[[#This Row],[Column13]])</f>
        <v xml:space="preserve">   </v>
      </c>
      <c r="AQ1309" t="str">
        <f>CLEAN(ARD_SAFE_PROCESSED_20220608[[#This Row],[Column14]])</f>
        <v xml:space="preserve">PS0001    </v>
      </c>
      <c r="AR1309" t="str">
        <f>CLEAN(ARD_SAFE_PROCESSED_20220608[[#This Row],[Column15]])</f>
        <v xml:space="preserve">POS CONTACTLESS CHIP                              </v>
      </c>
      <c r="AS1309" t="str">
        <f>CLEAN(ARD_SAFE_PROCESSED_20220608[[#This Row],[Column16]])</f>
        <v xml:space="preserve">               </v>
      </c>
      <c r="AT1309" t="str">
        <f>CLEAN(ARD_SAFE_PROCESSED_20220608[[#This Row],[Column17]])</f>
        <v>33.00</v>
      </c>
      <c r="AU1309" t="str">
        <f>CLEAN(ARD_SAFE_PROCESSED_20220608[[#This Row],[Column18]])</f>
        <v xml:space="preserve">' </v>
      </c>
      <c r="AV1309" t="str">
        <f>CLEAN(ARD_SAFE_PROCESSED_20220608[[#This Row],[Column19]])</f>
        <v xml:space="preserve">          </v>
      </c>
      <c r="AW1309" t="str">
        <f>CLEAN(ARD_SAFE_PROCESSED_20220608[[#This Row],[Column20]])</f>
        <v>20251110</v>
      </c>
      <c r="AX1309" t="str">
        <f>CLEAN(ARD_SAFE_PROCESSED_20220608[[#This Row],[Column21]])</f>
        <v>112150</v>
      </c>
      <c r="AY1309" t="str">
        <f>LEFT(ARD_SAFE_PROCESSED_20220608[[#This Row],[Column1]],6)</f>
        <v>511842</v>
      </c>
      <c r="AZ1309" t="str">
        <f>RIGHT(ARD_SAFE_PROCESSED_20220608[[#This Row],[Column1]],4)</f>
        <v>0458</v>
      </c>
      <c r="BA1309" s="2">
        <f t="shared" si="122"/>
        <v>45998</v>
      </c>
      <c r="BB1309">
        <f t="shared" si="123"/>
        <v>8.9500000000000011</v>
      </c>
      <c r="BC1309">
        <f t="shared" si="124"/>
        <v>33</v>
      </c>
      <c r="BD1309">
        <f t="shared" si="125"/>
        <v>6</v>
      </c>
      <c r="BE1309" t="str">
        <f t="shared" si="126"/>
        <v>F:Safe</v>
      </c>
    </row>
    <row r="1310" spans="1:57" hidden="1" x14ac:dyDescent="0.3">
      <c r="A1310" t="s">
        <v>9782</v>
      </c>
      <c r="B1310" t="s">
        <v>9795</v>
      </c>
      <c r="C1310" t="s">
        <v>9796</v>
      </c>
      <c r="D1310" t="s">
        <v>64</v>
      </c>
      <c r="E1310" t="s">
        <v>452</v>
      </c>
      <c r="F1310" t="s">
        <v>28</v>
      </c>
      <c r="G1310" t="s">
        <v>74</v>
      </c>
      <c r="H1310" t="s">
        <v>9797</v>
      </c>
      <c r="I1310" t="s">
        <v>471</v>
      </c>
      <c r="J1310" t="s">
        <v>21</v>
      </c>
      <c r="K1310" t="s">
        <v>9798</v>
      </c>
      <c r="L1310" t="s">
        <v>9799</v>
      </c>
      <c r="M1310" t="s">
        <v>65</v>
      </c>
      <c r="N1310" t="s">
        <v>6505</v>
      </c>
      <c r="O1310" t="s">
        <v>66</v>
      </c>
      <c r="P1310" t="s">
        <v>22</v>
      </c>
      <c r="Q1310" t="s">
        <v>9800</v>
      </c>
      <c r="R1310" t="s">
        <v>23</v>
      </c>
      <c r="S1310" t="s">
        <v>24</v>
      </c>
      <c r="T1310" t="s">
        <v>452</v>
      </c>
      <c r="U1310" t="s">
        <v>9801</v>
      </c>
      <c r="AB1310" t="str">
        <f>CONCATENATE(LEFT(ARD_SAFE_PROCESSED_20220608[[#This Row],[Column1]],6),"******",RIGHT(ARD_SAFE_PROCESSED_20220608[[#This Row],[Column1]],4),";",ARD_SAFE_PROCESSED_20220608[[#This Row],[Column11]])</f>
        <v>517805******6771;75301505315004112001464</v>
      </c>
      <c r="AD1310" t="str">
        <f>CLEAN(ARD_SAFE_PROCESSED_20220608[[#This Row],[Column1]])</f>
        <v>5178058154926771</v>
      </c>
      <c r="AE1310" t="str">
        <f>CLEAN(ARD_SAFE_PROCESSED_20220608[[#This Row],[Column2]])</f>
        <v>03280S</v>
      </c>
      <c r="AF1310" t="str">
        <f>CLEAN(ARD_SAFE_PROCESSED_20220608[[#This Row],[Column3]])</f>
        <v>1002412</v>
      </c>
      <c r="AG1310" t="str">
        <f>CLEAN(ARD_SAFE_PROCESSED_20220608[[#This Row],[Column4]])</f>
        <v>PL</v>
      </c>
      <c r="AH1310" t="str">
        <f>CLEAN(ARD_SAFE_PROCESSED_20220608[[#This Row],[Column5]])</f>
        <v>20251110</v>
      </c>
      <c r="AI1310" t="str">
        <f>CLEAN(ARD_SAFE_PROCESSED_20220608[[#This Row],[Column6]])</f>
        <v>604</v>
      </c>
      <c r="AJ1310" t="str">
        <f>CLEAN(ARD_SAFE_PROCESSED_20220608[[#This Row],[Column7]])</f>
        <v>77</v>
      </c>
      <c r="AK1310" t="str">
        <f>CLEAN(ARD_SAFE_PROCESSED_20220608[[#This Row],[Column8]])</f>
        <v xml:space="preserve">E S ANGAMOS 2                 </v>
      </c>
      <c r="AL1310" t="str">
        <f>CLEAN(ARD_SAFE_PROCESSED_20220608[[#This Row],[Column9]])</f>
        <v>20251111</v>
      </c>
      <c r="AM1310" t="str">
        <f>CLEAN(ARD_SAFE_PROCESSED_20220608[[#This Row],[Column10]])</f>
        <v xml:space="preserve">'                       </v>
      </c>
      <c r="AN1310" t="s">
        <v>9798</v>
      </c>
      <c r="AO1310" t="str">
        <f>CLEAN(ARD_SAFE_PROCESSED_20220608[[#This Row],[Column12]])</f>
        <v>6262</v>
      </c>
      <c r="AP1310" t="str">
        <f>CLEAN(ARD_SAFE_PROCESSED_20220608[[#This Row],[Column13]])</f>
        <v xml:space="preserve">   </v>
      </c>
      <c r="AQ1310" t="str">
        <f>CLEAN(ARD_SAFE_PROCESSED_20220608[[#This Row],[Column14]])</f>
        <v xml:space="preserve">PS0105    </v>
      </c>
      <c r="AR1310" t="str">
        <f>CLEAN(ARD_SAFE_PROCESSED_20220608[[#This Row],[Column15]])</f>
        <v xml:space="preserve">POS CONTACTLESS CHIP                              </v>
      </c>
      <c r="AS1310" t="str">
        <f>CLEAN(ARD_SAFE_PROCESSED_20220608[[#This Row],[Column16]])</f>
        <v xml:space="preserve">               </v>
      </c>
      <c r="AT1310" t="str">
        <f>CLEAN(ARD_SAFE_PROCESSED_20220608[[#This Row],[Column17]])</f>
        <v>22.87</v>
      </c>
      <c r="AU1310" t="str">
        <f>CLEAN(ARD_SAFE_PROCESSED_20220608[[#This Row],[Column18]])</f>
        <v xml:space="preserve">' </v>
      </c>
      <c r="AV1310" t="str">
        <f>CLEAN(ARD_SAFE_PROCESSED_20220608[[#This Row],[Column19]])</f>
        <v xml:space="preserve">          </v>
      </c>
      <c r="AW1310" t="str">
        <f>CLEAN(ARD_SAFE_PROCESSED_20220608[[#This Row],[Column20]])</f>
        <v>20251110</v>
      </c>
      <c r="AX1310" t="str">
        <f>CLEAN(ARD_SAFE_PROCESSED_20220608[[#This Row],[Column21]])</f>
        <v>185108</v>
      </c>
      <c r="AY1310" t="str">
        <f>LEFT(ARD_SAFE_PROCESSED_20220608[[#This Row],[Column1]],6)</f>
        <v>517805</v>
      </c>
      <c r="AZ1310" t="str">
        <f>RIGHT(ARD_SAFE_PROCESSED_20220608[[#This Row],[Column1]],4)</f>
        <v>6771</v>
      </c>
      <c r="BA1310" s="2">
        <f t="shared" si="122"/>
        <v>45998</v>
      </c>
      <c r="BB1310">
        <f t="shared" si="123"/>
        <v>6.2</v>
      </c>
      <c r="BC1310">
        <f t="shared" si="124"/>
        <v>22.87</v>
      </c>
      <c r="BD1310">
        <f t="shared" si="125"/>
        <v>4</v>
      </c>
      <c r="BE1310" t="str">
        <f t="shared" si="126"/>
        <v>F:Safe</v>
      </c>
    </row>
    <row r="1311" spans="1:57" hidden="1" x14ac:dyDescent="0.3">
      <c r="A1311" t="s">
        <v>9782</v>
      </c>
      <c r="B1311" t="s">
        <v>9809</v>
      </c>
      <c r="C1311" t="s">
        <v>9810</v>
      </c>
      <c r="D1311" t="s">
        <v>64</v>
      </c>
      <c r="E1311" t="s">
        <v>471</v>
      </c>
      <c r="F1311" t="s">
        <v>28</v>
      </c>
      <c r="G1311" t="s">
        <v>29</v>
      </c>
      <c r="H1311" t="s">
        <v>9811</v>
      </c>
      <c r="I1311" t="s">
        <v>471</v>
      </c>
      <c r="J1311" t="s">
        <v>21</v>
      </c>
      <c r="K1311" t="s">
        <v>9812</v>
      </c>
      <c r="L1311" t="s">
        <v>9813</v>
      </c>
      <c r="M1311" t="s">
        <v>65</v>
      </c>
      <c r="N1311" t="s">
        <v>77</v>
      </c>
      <c r="O1311" t="s">
        <v>66</v>
      </c>
      <c r="P1311" t="s">
        <v>22</v>
      </c>
      <c r="Q1311" t="s">
        <v>6747</v>
      </c>
      <c r="R1311" t="s">
        <v>23</v>
      </c>
      <c r="S1311" t="s">
        <v>24</v>
      </c>
      <c r="T1311" t="s">
        <v>471</v>
      </c>
      <c r="U1311" t="s">
        <v>9814</v>
      </c>
      <c r="AB1311" t="str">
        <f>CONCATENATE(LEFT(ARD_SAFE_PROCESSED_20220608[[#This Row],[Column1]],6),"******",RIGHT(ARD_SAFE_PROCESSED_20220608[[#This Row],[Column1]],4),";",ARD_SAFE_PROCESSED_20220608[[#This Row],[Column11]])</f>
        <v>517805******6771;75301505315005910500342</v>
      </c>
      <c r="AD1311" t="str">
        <f>CLEAN(ARD_SAFE_PROCESSED_20220608[[#This Row],[Column1]])</f>
        <v>5178058154926771</v>
      </c>
      <c r="AE1311" t="str">
        <f>CLEAN(ARD_SAFE_PROCESSED_20220608[[#This Row],[Column2]])</f>
        <v>08061S</v>
      </c>
      <c r="AF1311" t="str">
        <f>CLEAN(ARD_SAFE_PROCESSED_20220608[[#This Row],[Column3]])</f>
        <v>1034701</v>
      </c>
      <c r="AG1311" t="str">
        <f>CLEAN(ARD_SAFE_PROCESSED_20220608[[#This Row],[Column4]])</f>
        <v>PL</v>
      </c>
      <c r="AH1311" t="str">
        <f>CLEAN(ARD_SAFE_PROCESSED_20220608[[#This Row],[Column5]])</f>
        <v>20251111</v>
      </c>
      <c r="AI1311" t="str">
        <f>CLEAN(ARD_SAFE_PROCESSED_20220608[[#This Row],[Column6]])</f>
        <v>604</v>
      </c>
      <c r="AJ1311" t="str">
        <f>CLEAN(ARD_SAFE_PROCESSED_20220608[[#This Row],[Column7]])</f>
        <v>76</v>
      </c>
      <c r="AK1311" t="str">
        <f>CLEAN(ARD_SAFE_PROCESSED_20220608[[#This Row],[Column8]])</f>
        <v xml:space="preserve">MFAT92 SURQUILLO ANGAMOS 2    </v>
      </c>
      <c r="AL1311" t="str">
        <f>CLEAN(ARD_SAFE_PROCESSED_20220608[[#This Row],[Column9]])</f>
        <v>20251111</v>
      </c>
      <c r="AM1311" t="str">
        <f>CLEAN(ARD_SAFE_PROCESSED_20220608[[#This Row],[Column10]])</f>
        <v xml:space="preserve">'                       </v>
      </c>
      <c r="AN1311" t="s">
        <v>9812</v>
      </c>
      <c r="AO1311" t="str">
        <f>CLEAN(ARD_SAFE_PROCESSED_20220608[[#This Row],[Column12]])</f>
        <v>3074</v>
      </c>
      <c r="AP1311" t="str">
        <f>CLEAN(ARD_SAFE_PROCESSED_20220608[[#This Row],[Column13]])</f>
        <v xml:space="preserve">   </v>
      </c>
      <c r="AQ1311" t="str">
        <f>CLEAN(ARD_SAFE_PROCESSED_20220608[[#This Row],[Column14]])</f>
        <v xml:space="preserve">PS0002    </v>
      </c>
      <c r="AR1311" t="str">
        <f>CLEAN(ARD_SAFE_PROCESSED_20220608[[#This Row],[Column15]])</f>
        <v xml:space="preserve">POS CONTACTLESS CHIP                              </v>
      </c>
      <c r="AS1311" t="str">
        <f>CLEAN(ARD_SAFE_PROCESSED_20220608[[#This Row],[Column16]])</f>
        <v xml:space="preserve">               </v>
      </c>
      <c r="AT1311" t="str">
        <f>CLEAN(ARD_SAFE_PROCESSED_20220608[[#This Row],[Column17]])</f>
        <v>68.60</v>
      </c>
      <c r="AU1311" t="str">
        <f>CLEAN(ARD_SAFE_PROCESSED_20220608[[#This Row],[Column18]])</f>
        <v xml:space="preserve">' </v>
      </c>
      <c r="AV1311" t="str">
        <f>CLEAN(ARD_SAFE_PROCESSED_20220608[[#This Row],[Column19]])</f>
        <v xml:space="preserve">          </v>
      </c>
      <c r="AW1311" t="str">
        <f>CLEAN(ARD_SAFE_PROCESSED_20220608[[#This Row],[Column20]])</f>
        <v>20251111</v>
      </c>
      <c r="AX1311" t="str">
        <f>CLEAN(ARD_SAFE_PROCESSED_20220608[[#This Row],[Column21]])</f>
        <v>212934</v>
      </c>
      <c r="AY1311" t="str">
        <f>LEFT(ARD_SAFE_PROCESSED_20220608[[#This Row],[Column1]],6)</f>
        <v>517805</v>
      </c>
      <c r="AZ1311" t="str">
        <f>RIGHT(ARD_SAFE_PROCESSED_20220608[[#This Row],[Column1]],4)</f>
        <v>6771</v>
      </c>
      <c r="BA1311" s="2">
        <f t="shared" si="122"/>
        <v>45998</v>
      </c>
      <c r="BB1311">
        <f t="shared" si="123"/>
        <v>18.600000000000001</v>
      </c>
      <c r="BC1311">
        <f t="shared" si="124"/>
        <v>68.600000000000009</v>
      </c>
      <c r="BD1311">
        <f t="shared" si="125"/>
        <v>4</v>
      </c>
      <c r="BE1311" t="str">
        <f t="shared" si="126"/>
        <v>F:Safe</v>
      </c>
    </row>
    <row r="1312" spans="1:57" hidden="1" x14ac:dyDescent="0.3">
      <c r="A1312" t="s">
        <v>8954</v>
      </c>
      <c r="B1312" t="s">
        <v>8985</v>
      </c>
      <c r="C1312" t="s">
        <v>8986</v>
      </c>
      <c r="D1312" t="s">
        <v>64</v>
      </c>
      <c r="E1312" t="s">
        <v>471</v>
      </c>
      <c r="F1312" t="s">
        <v>28</v>
      </c>
      <c r="G1312" t="s">
        <v>29</v>
      </c>
      <c r="H1312" t="s">
        <v>8987</v>
      </c>
      <c r="I1312" t="s">
        <v>471</v>
      </c>
      <c r="J1312" t="s">
        <v>21</v>
      </c>
      <c r="K1312" t="s">
        <v>8988</v>
      </c>
      <c r="L1312" t="s">
        <v>8989</v>
      </c>
      <c r="M1312" t="s">
        <v>65</v>
      </c>
      <c r="N1312" t="s">
        <v>114</v>
      </c>
      <c r="O1312" t="s">
        <v>66</v>
      </c>
      <c r="P1312" t="s">
        <v>22</v>
      </c>
      <c r="Q1312" t="s">
        <v>239</v>
      </c>
      <c r="R1312" t="s">
        <v>23</v>
      </c>
      <c r="S1312" t="s">
        <v>24</v>
      </c>
      <c r="T1312" t="s">
        <v>471</v>
      </c>
      <c r="U1312" t="s">
        <v>8990</v>
      </c>
      <c r="AB1312" t="str">
        <f>CONCATENATE(LEFT(ARD_SAFE_PROCESSED_20220608[[#This Row],[Column1]],6),"******",RIGHT(ARD_SAFE_PROCESSED_20220608[[#This Row],[Column1]],4),";",ARD_SAFE_PROCESSED_20220608[[#This Row],[Column11]])</f>
        <v>511842******1604;75301505315005963200030</v>
      </c>
      <c r="AD1312" t="str">
        <f>CLEAN(ARD_SAFE_PROCESSED_20220608[[#This Row],[Column1]])</f>
        <v>5118420416041604</v>
      </c>
      <c r="AE1312" t="str">
        <f>CLEAN(ARD_SAFE_PROCESSED_20220608[[#This Row],[Column2]])</f>
        <v>014533</v>
      </c>
      <c r="AF1312" t="str">
        <f>CLEAN(ARD_SAFE_PROCESSED_20220608[[#This Row],[Column3]])</f>
        <v>1034850</v>
      </c>
      <c r="AG1312" t="str">
        <f>CLEAN(ARD_SAFE_PROCESSED_20220608[[#This Row],[Column4]])</f>
        <v>PL</v>
      </c>
      <c r="AH1312" t="str">
        <f>CLEAN(ARD_SAFE_PROCESSED_20220608[[#This Row],[Column5]])</f>
        <v>20251111</v>
      </c>
      <c r="AI1312" t="str">
        <f>CLEAN(ARD_SAFE_PROCESSED_20220608[[#This Row],[Column6]])</f>
        <v>604</v>
      </c>
      <c r="AJ1312" t="str">
        <f>CLEAN(ARD_SAFE_PROCESSED_20220608[[#This Row],[Column7]])</f>
        <v>76</v>
      </c>
      <c r="AK1312" t="str">
        <f>CLEAN(ARD_SAFE_PROCESSED_20220608[[#This Row],[Column8]])</f>
        <v xml:space="preserve">MFAB19 SAN JUAN DE MIRAFLORES </v>
      </c>
      <c r="AL1312" t="str">
        <f>CLEAN(ARD_SAFE_PROCESSED_20220608[[#This Row],[Column9]])</f>
        <v>20251111</v>
      </c>
      <c r="AM1312" t="str">
        <f>CLEAN(ARD_SAFE_PROCESSED_20220608[[#This Row],[Column10]])</f>
        <v xml:space="preserve">'                       </v>
      </c>
      <c r="AN1312" t="s">
        <v>8988</v>
      </c>
      <c r="AO1312" t="str">
        <f>CLEAN(ARD_SAFE_PROCESSED_20220608[[#This Row],[Column12]])</f>
        <v>5062</v>
      </c>
      <c r="AP1312" t="str">
        <f>CLEAN(ARD_SAFE_PROCESSED_20220608[[#This Row],[Column13]])</f>
        <v xml:space="preserve">   </v>
      </c>
      <c r="AQ1312" t="str">
        <f>CLEAN(ARD_SAFE_PROCESSED_20220608[[#This Row],[Column14]])</f>
        <v xml:space="preserve">PS0102    </v>
      </c>
      <c r="AR1312" t="str">
        <f>CLEAN(ARD_SAFE_PROCESSED_20220608[[#This Row],[Column15]])</f>
        <v xml:space="preserve">POS CONTACTLESS CHIP                              </v>
      </c>
      <c r="AS1312" t="str">
        <f>CLEAN(ARD_SAFE_PROCESSED_20220608[[#This Row],[Column16]])</f>
        <v xml:space="preserve">               </v>
      </c>
      <c r="AT1312" t="str">
        <f>CLEAN(ARD_SAFE_PROCESSED_20220608[[#This Row],[Column17]])</f>
        <v>109.90</v>
      </c>
      <c r="AU1312" t="str">
        <f>CLEAN(ARD_SAFE_PROCESSED_20220608[[#This Row],[Column18]])</f>
        <v xml:space="preserve">' </v>
      </c>
      <c r="AV1312" t="str">
        <f>CLEAN(ARD_SAFE_PROCESSED_20220608[[#This Row],[Column19]])</f>
        <v xml:space="preserve">          </v>
      </c>
      <c r="AW1312" t="str">
        <f>CLEAN(ARD_SAFE_PROCESSED_20220608[[#This Row],[Column20]])</f>
        <v>20251111</v>
      </c>
      <c r="AX1312" t="str">
        <f>CLEAN(ARD_SAFE_PROCESSED_20220608[[#This Row],[Column21]])</f>
        <v>90729</v>
      </c>
      <c r="AY1312" t="str">
        <f>LEFT(ARD_SAFE_PROCESSED_20220608[[#This Row],[Column1]],6)</f>
        <v>511842</v>
      </c>
      <c r="AZ1312" t="str">
        <f>RIGHT(ARD_SAFE_PROCESSED_20220608[[#This Row],[Column1]],4)</f>
        <v>1604</v>
      </c>
      <c r="BA1312" s="2">
        <f t="shared" si="122"/>
        <v>45998</v>
      </c>
      <c r="BB1312">
        <f t="shared" si="123"/>
        <v>32.590000000000003</v>
      </c>
      <c r="BC1312">
        <f t="shared" si="124"/>
        <v>109.9</v>
      </c>
      <c r="BD1312">
        <f t="shared" si="125"/>
        <v>6</v>
      </c>
      <c r="BE1312" t="str">
        <f t="shared" si="126"/>
        <v>F:Safe</v>
      </c>
    </row>
    <row r="1313" spans="1:57" hidden="1" x14ac:dyDescent="0.3">
      <c r="A1313" t="s">
        <v>8954</v>
      </c>
      <c r="B1313" t="s">
        <v>8991</v>
      </c>
      <c r="C1313" t="s">
        <v>8986</v>
      </c>
      <c r="D1313" t="s">
        <v>64</v>
      </c>
      <c r="E1313" t="s">
        <v>471</v>
      </c>
      <c r="F1313" t="s">
        <v>28</v>
      </c>
      <c r="G1313" t="s">
        <v>29</v>
      </c>
      <c r="H1313" t="s">
        <v>8987</v>
      </c>
      <c r="I1313" t="s">
        <v>471</v>
      </c>
      <c r="J1313" t="s">
        <v>21</v>
      </c>
      <c r="K1313" t="s">
        <v>8992</v>
      </c>
      <c r="L1313" t="s">
        <v>8993</v>
      </c>
      <c r="M1313" t="s">
        <v>65</v>
      </c>
      <c r="N1313" t="s">
        <v>114</v>
      </c>
      <c r="O1313" t="s">
        <v>66</v>
      </c>
      <c r="P1313" t="s">
        <v>22</v>
      </c>
      <c r="Q1313" t="s">
        <v>8994</v>
      </c>
      <c r="R1313" t="s">
        <v>23</v>
      </c>
      <c r="S1313" t="s">
        <v>24</v>
      </c>
      <c r="T1313" t="s">
        <v>471</v>
      </c>
      <c r="U1313" t="s">
        <v>8995</v>
      </c>
      <c r="AB1313" t="str">
        <f>CONCATENATE(LEFT(ARD_SAFE_PROCESSED_20220608[[#This Row],[Column1]],6),"******",RIGHT(ARD_SAFE_PROCESSED_20220608[[#This Row],[Column1]],4),";",ARD_SAFE_PROCESSED_20220608[[#This Row],[Column11]])</f>
        <v>511842******1604;75301505315005963200048</v>
      </c>
      <c r="AD1313" t="str">
        <f>CLEAN(ARD_SAFE_PROCESSED_20220608[[#This Row],[Column1]])</f>
        <v>5118420416041604</v>
      </c>
      <c r="AE1313" t="str">
        <f>CLEAN(ARD_SAFE_PROCESSED_20220608[[#This Row],[Column2]])</f>
        <v>014724</v>
      </c>
      <c r="AF1313" t="str">
        <f>CLEAN(ARD_SAFE_PROCESSED_20220608[[#This Row],[Column3]])</f>
        <v>1034850</v>
      </c>
      <c r="AG1313" t="str">
        <f>CLEAN(ARD_SAFE_PROCESSED_20220608[[#This Row],[Column4]])</f>
        <v>PL</v>
      </c>
      <c r="AH1313" t="str">
        <f>CLEAN(ARD_SAFE_PROCESSED_20220608[[#This Row],[Column5]])</f>
        <v>20251111</v>
      </c>
      <c r="AI1313" t="str">
        <f>CLEAN(ARD_SAFE_PROCESSED_20220608[[#This Row],[Column6]])</f>
        <v>604</v>
      </c>
      <c r="AJ1313" t="str">
        <f>CLEAN(ARD_SAFE_PROCESSED_20220608[[#This Row],[Column7]])</f>
        <v>76</v>
      </c>
      <c r="AK1313" t="str">
        <f>CLEAN(ARD_SAFE_PROCESSED_20220608[[#This Row],[Column8]])</f>
        <v xml:space="preserve">MFAB19 SAN JUAN DE MIRAFLORES </v>
      </c>
      <c r="AL1313" t="str">
        <f>CLEAN(ARD_SAFE_PROCESSED_20220608[[#This Row],[Column9]])</f>
        <v>20251111</v>
      </c>
      <c r="AM1313" t="str">
        <f>CLEAN(ARD_SAFE_PROCESSED_20220608[[#This Row],[Column10]])</f>
        <v xml:space="preserve">'                       </v>
      </c>
      <c r="AN1313" t="s">
        <v>8992</v>
      </c>
      <c r="AO1313" t="str">
        <f>CLEAN(ARD_SAFE_PROCESSED_20220608[[#This Row],[Column12]])</f>
        <v>5064</v>
      </c>
      <c r="AP1313" t="str">
        <f>CLEAN(ARD_SAFE_PROCESSED_20220608[[#This Row],[Column13]])</f>
        <v xml:space="preserve">   </v>
      </c>
      <c r="AQ1313" t="str">
        <f>CLEAN(ARD_SAFE_PROCESSED_20220608[[#This Row],[Column14]])</f>
        <v xml:space="preserve">PS0102    </v>
      </c>
      <c r="AR1313" t="str">
        <f>CLEAN(ARD_SAFE_PROCESSED_20220608[[#This Row],[Column15]])</f>
        <v xml:space="preserve">POS CONTACTLESS CHIP                              </v>
      </c>
      <c r="AS1313" t="str">
        <f>CLEAN(ARD_SAFE_PROCESSED_20220608[[#This Row],[Column16]])</f>
        <v xml:space="preserve">               </v>
      </c>
      <c r="AT1313" t="str">
        <f>CLEAN(ARD_SAFE_PROCESSED_20220608[[#This Row],[Column17]])</f>
        <v>97.90</v>
      </c>
      <c r="AU1313" t="str">
        <f>CLEAN(ARD_SAFE_PROCESSED_20220608[[#This Row],[Column18]])</f>
        <v xml:space="preserve">' </v>
      </c>
      <c r="AV1313" t="str">
        <f>CLEAN(ARD_SAFE_PROCESSED_20220608[[#This Row],[Column19]])</f>
        <v xml:space="preserve">          </v>
      </c>
      <c r="AW1313" t="str">
        <f>CLEAN(ARD_SAFE_PROCESSED_20220608[[#This Row],[Column20]])</f>
        <v>20251111</v>
      </c>
      <c r="AX1313" t="str">
        <f>CLEAN(ARD_SAFE_PROCESSED_20220608[[#This Row],[Column21]])</f>
        <v>90945</v>
      </c>
      <c r="AY1313" t="str">
        <f>LEFT(ARD_SAFE_PROCESSED_20220608[[#This Row],[Column1]],6)</f>
        <v>511842</v>
      </c>
      <c r="AZ1313" t="str">
        <f>RIGHT(ARD_SAFE_PROCESSED_20220608[[#This Row],[Column1]],4)</f>
        <v>1604</v>
      </c>
      <c r="BA1313" s="2">
        <f t="shared" si="122"/>
        <v>45998</v>
      </c>
      <c r="BB1313">
        <f t="shared" si="123"/>
        <v>29.03</v>
      </c>
      <c r="BC1313">
        <f t="shared" si="124"/>
        <v>97.9</v>
      </c>
      <c r="BD1313">
        <f t="shared" si="125"/>
        <v>6</v>
      </c>
      <c r="BE1313" t="str">
        <f t="shared" si="126"/>
        <v>F:Safe</v>
      </c>
    </row>
    <row r="1314" spans="1:57" hidden="1" x14ac:dyDescent="0.3">
      <c r="A1314" t="s">
        <v>8954</v>
      </c>
      <c r="B1314" t="s">
        <v>8960</v>
      </c>
      <c r="C1314" t="s">
        <v>8961</v>
      </c>
      <c r="D1314" t="s">
        <v>64</v>
      </c>
      <c r="E1314" t="s">
        <v>471</v>
      </c>
      <c r="F1314" t="s">
        <v>28</v>
      </c>
      <c r="G1314" t="s">
        <v>29</v>
      </c>
      <c r="H1314" t="s">
        <v>8962</v>
      </c>
      <c r="I1314" t="s">
        <v>471</v>
      </c>
      <c r="J1314" t="s">
        <v>21</v>
      </c>
      <c r="K1314" t="s">
        <v>8963</v>
      </c>
      <c r="L1314" t="s">
        <v>8964</v>
      </c>
      <c r="M1314" t="s">
        <v>65</v>
      </c>
      <c r="N1314" t="s">
        <v>77</v>
      </c>
      <c r="O1314" t="s">
        <v>66</v>
      </c>
      <c r="P1314" t="s">
        <v>22</v>
      </c>
      <c r="Q1314" t="s">
        <v>239</v>
      </c>
      <c r="R1314" t="s">
        <v>23</v>
      </c>
      <c r="S1314" t="s">
        <v>24</v>
      </c>
      <c r="T1314" t="s">
        <v>471</v>
      </c>
      <c r="U1314" t="s">
        <v>8965</v>
      </c>
      <c r="AB1314" t="str">
        <f>CONCATENATE(LEFT(ARD_SAFE_PROCESSED_20220608[[#This Row],[Column1]],6),"******",RIGHT(ARD_SAFE_PROCESSED_20220608[[#This Row],[Column1]],4),";",ARD_SAFE_PROCESSED_20220608[[#This Row],[Column11]])</f>
        <v>511842******1604;75301505315006562700040</v>
      </c>
      <c r="AD1314" t="str">
        <f>CLEAN(ARD_SAFE_PROCESSED_20220608[[#This Row],[Column1]])</f>
        <v>5118420416041604</v>
      </c>
      <c r="AE1314" t="str">
        <f>CLEAN(ARD_SAFE_PROCESSED_20220608[[#This Row],[Column2]])</f>
        <v>010573</v>
      </c>
      <c r="AF1314" t="str">
        <f>CLEAN(ARD_SAFE_PROCESSED_20220608[[#This Row],[Column3]])</f>
        <v>1038106</v>
      </c>
      <c r="AG1314" t="str">
        <f>CLEAN(ARD_SAFE_PROCESSED_20220608[[#This Row],[Column4]])</f>
        <v>PL</v>
      </c>
      <c r="AH1314" t="str">
        <f>CLEAN(ARD_SAFE_PROCESSED_20220608[[#This Row],[Column5]])</f>
        <v>20251111</v>
      </c>
      <c r="AI1314" t="str">
        <f>CLEAN(ARD_SAFE_PROCESSED_20220608[[#This Row],[Column6]])</f>
        <v>604</v>
      </c>
      <c r="AJ1314" t="str">
        <f>CLEAN(ARD_SAFE_PROCESSED_20220608[[#This Row],[Column7]])</f>
        <v>76</v>
      </c>
      <c r="AK1314" t="str">
        <f>CLEAN(ARD_SAFE_PROCESSED_20220608[[#This Row],[Column8]])</f>
        <v xml:space="preserve">IKF  ENCALADA 4               </v>
      </c>
      <c r="AL1314" t="str">
        <f>CLEAN(ARD_SAFE_PROCESSED_20220608[[#This Row],[Column9]])</f>
        <v>20251111</v>
      </c>
      <c r="AM1314" t="str">
        <f>CLEAN(ARD_SAFE_PROCESSED_20220608[[#This Row],[Column10]])</f>
        <v xml:space="preserve">'                       </v>
      </c>
      <c r="AN1314" t="s">
        <v>8963</v>
      </c>
      <c r="AO1314" t="str">
        <f>CLEAN(ARD_SAFE_PROCESSED_20220608[[#This Row],[Column12]])</f>
        <v>8119</v>
      </c>
      <c r="AP1314" t="str">
        <f>CLEAN(ARD_SAFE_PROCESSED_20220608[[#This Row],[Column13]])</f>
        <v xml:space="preserve">   </v>
      </c>
      <c r="AQ1314" t="str">
        <f>CLEAN(ARD_SAFE_PROCESSED_20220608[[#This Row],[Column14]])</f>
        <v xml:space="preserve">PS0002    </v>
      </c>
      <c r="AR1314" t="str">
        <f>CLEAN(ARD_SAFE_PROCESSED_20220608[[#This Row],[Column15]])</f>
        <v xml:space="preserve">POS CONTACTLESS CHIP                              </v>
      </c>
      <c r="AS1314" t="str">
        <f>CLEAN(ARD_SAFE_PROCESSED_20220608[[#This Row],[Column16]])</f>
        <v xml:space="preserve">               </v>
      </c>
      <c r="AT1314" t="str">
        <f>CLEAN(ARD_SAFE_PROCESSED_20220608[[#This Row],[Column17]])</f>
        <v>109.90</v>
      </c>
      <c r="AU1314" t="str">
        <f>CLEAN(ARD_SAFE_PROCESSED_20220608[[#This Row],[Column18]])</f>
        <v xml:space="preserve">' </v>
      </c>
      <c r="AV1314" t="str">
        <f>CLEAN(ARD_SAFE_PROCESSED_20220608[[#This Row],[Column19]])</f>
        <v xml:space="preserve">          </v>
      </c>
      <c r="AW1314" t="str">
        <f>CLEAN(ARD_SAFE_PROCESSED_20220608[[#This Row],[Column20]])</f>
        <v>20251111</v>
      </c>
      <c r="AX1314" t="str">
        <f>CLEAN(ARD_SAFE_PROCESSED_20220608[[#This Row],[Column21]])</f>
        <v>82238</v>
      </c>
      <c r="AY1314" t="str">
        <f>LEFT(ARD_SAFE_PROCESSED_20220608[[#This Row],[Column1]],6)</f>
        <v>511842</v>
      </c>
      <c r="AZ1314" t="str">
        <f>RIGHT(ARD_SAFE_PROCESSED_20220608[[#This Row],[Column1]],4)</f>
        <v>1604</v>
      </c>
      <c r="BA1314" s="2">
        <f t="shared" si="122"/>
        <v>45998</v>
      </c>
      <c r="BB1314">
        <f t="shared" si="123"/>
        <v>32.590000000000003</v>
      </c>
      <c r="BC1314">
        <f t="shared" si="124"/>
        <v>109.9</v>
      </c>
      <c r="BD1314">
        <f t="shared" si="125"/>
        <v>6</v>
      </c>
      <c r="BE1314" t="str">
        <f t="shared" si="126"/>
        <v>F:Safe</v>
      </c>
    </row>
    <row r="1315" spans="1:57" hidden="1" x14ac:dyDescent="0.3">
      <c r="A1315" t="s">
        <v>8954</v>
      </c>
      <c r="B1315" t="s">
        <v>8966</v>
      </c>
      <c r="C1315" t="s">
        <v>8961</v>
      </c>
      <c r="D1315" t="s">
        <v>64</v>
      </c>
      <c r="E1315" t="s">
        <v>471</v>
      </c>
      <c r="F1315" t="s">
        <v>28</v>
      </c>
      <c r="G1315" t="s">
        <v>29</v>
      </c>
      <c r="H1315" t="s">
        <v>8962</v>
      </c>
      <c r="I1315" t="s">
        <v>471</v>
      </c>
      <c r="J1315" t="s">
        <v>21</v>
      </c>
      <c r="K1315" t="s">
        <v>8967</v>
      </c>
      <c r="L1315" t="s">
        <v>8968</v>
      </c>
      <c r="M1315" t="s">
        <v>65</v>
      </c>
      <c r="N1315" t="s">
        <v>77</v>
      </c>
      <c r="O1315" t="s">
        <v>66</v>
      </c>
      <c r="P1315" t="s">
        <v>22</v>
      </c>
      <c r="Q1315" t="s">
        <v>3333</v>
      </c>
      <c r="R1315" t="s">
        <v>23</v>
      </c>
      <c r="S1315" t="s">
        <v>24</v>
      </c>
      <c r="T1315" t="s">
        <v>471</v>
      </c>
      <c r="U1315" t="s">
        <v>8969</v>
      </c>
      <c r="AB1315" t="str">
        <f>CONCATENATE(LEFT(ARD_SAFE_PROCESSED_20220608[[#This Row],[Column1]],6),"******",RIGHT(ARD_SAFE_PROCESSED_20220608[[#This Row],[Column1]],4),";",ARD_SAFE_PROCESSED_20220608[[#This Row],[Column11]])</f>
        <v>511842******1604;75301505315006562700057</v>
      </c>
      <c r="AD1315" t="str">
        <f>CLEAN(ARD_SAFE_PROCESSED_20220608[[#This Row],[Column1]])</f>
        <v>5118420416041604</v>
      </c>
      <c r="AE1315" t="str">
        <f>CLEAN(ARD_SAFE_PROCESSED_20220608[[#This Row],[Column2]])</f>
        <v>010690</v>
      </c>
      <c r="AF1315" t="str">
        <f>CLEAN(ARD_SAFE_PROCESSED_20220608[[#This Row],[Column3]])</f>
        <v>1038106</v>
      </c>
      <c r="AG1315" t="str">
        <f>CLEAN(ARD_SAFE_PROCESSED_20220608[[#This Row],[Column4]])</f>
        <v>PL</v>
      </c>
      <c r="AH1315" t="str">
        <f>CLEAN(ARD_SAFE_PROCESSED_20220608[[#This Row],[Column5]])</f>
        <v>20251111</v>
      </c>
      <c r="AI1315" t="str">
        <f>CLEAN(ARD_SAFE_PROCESSED_20220608[[#This Row],[Column6]])</f>
        <v>604</v>
      </c>
      <c r="AJ1315" t="str">
        <f>CLEAN(ARD_SAFE_PROCESSED_20220608[[#This Row],[Column7]])</f>
        <v>76</v>
      </c>
      <c r="AK1315" t="str">
        <f>CLEAN(ARD_SAFE_PROCESSED_20220608[[#This Row],[Column8]])</f>
        <v xml:space="preserve">IKF  ENCALADA 4               </v>
      </c>
      <c r="AL1315" t="str">
        <f>CLEAN(ARD_SAFE_PROCESSED_20220608[[#This Row],[Column9]])</f>
        <v>20251111</v>
      </c>
      <c r="AM1315" t="str">
        <f>CLEAN(ARD_SAFE_PROCESSED_20220608[[#This Row],[Column10]])</f>
        <v xml:space="preserve">'                       </v>
      </c>
      <c r="AN1315" t="s">
        <v>8967</v>
      </c>
      <c r="AO1315" t="str">
        <f>CLEAN(ARD_SAFE_PROCESSED_20220608[[#This Row],[Column12]])</f>
        <v>8121</v>
      </c>
      <c r="AP1315" t="str">
        <f>CLEAN(ARD_SAFE_PROCESSED_20220608[[#This Row],[Column13]])</f>
        <v xml:space="preserve">   </v>
      </c>
      <c r="AQ1315" t="str">
        <f>CLEAN(ARD_SAFE_PROCESSED_20220608[[#This Row],[Column14]])</f>
        <v xml:space="preserve">PS0002    </v>
      </c>
      <c r="AR1315" t="str">
        <f>CLEAN(ARD_SAFE_PROCESSED_20220608[[#This Row],[Column15]])</f>
        <v xml:space="preserve">POS CONTACTLESS CHIP                              </v>
      </c>
      <c r="AS1315" t="str">
        <f>CLEAN(ARD_SAFE_PROCESSED_20220608[[#This Row],[Column16]])</f>
        <v xml:space="preserve">               </v>
      </c>
      <c r="AT1315" t="str">
        <f>CLEAN(ARD_SAFE_PROCESSED_20220608[[#This Row],[Column17]])</f>
        <v>17.50</v>
      </c>
      <c r="AU1315" t="str">
        <f>CLEAN(ARD_SAFE_PROCESSED_20220608[[#This Row],[Column18]])</f>
        <v xml:space="preserve">' </v>
      </c>
      <c r="AV1315" t="str">
        <f>CLEAN(ARD_SAFE_PROCESSED_20220608[[#This Row],[Column19]])</f>
        <v xml:space="preserve">          </v>
      </c>
      <c r="AW1315" t="str">
        <f>CLEAN(ARD_SAFE_PROCESSED_20220608[[#This Row],[Column20]])</f>
        <v>20251111</v>
      </c>
      <c r="AX1315" t="str">
        <f>CLEAN(ARD_SAFE_PROCESSED_20220608[[#This Row],[Column21]])</f>
        <v>82359</v>
      </c>
      <c r="AY1315" t="str">
        <f>LEFT(ARD_SAFE_PROCESSED_20220608[[#This Row],[Column1]],6)</f>
        <v>511842</v>
      </c>
      <c r="AZ1315" t="str">
        <f>RIGHT(ARD_SAFE_PROCESSED_20220608[[#This Row],[Column1]],4)</f>
        <v>1604</v>
      </c>
      <c r="BA1315" s="2">
        <f t="shared" si="122"/>
        <v>45998</v>
      </c>
      <c r="BB1315">
        <f t="shared" si="123"/>
        <v>5.19</v>
      </c>
      <c r="BC1315">
        <f t="shared" si="124"/>
        <v>17.5</v>
      </c>
      <c r="BD1315">
        <f t="shared" si="125"/>
        <v>6</v>
      </c>
      <c r="BE1315" t="str">
        <f t="shared" si="126"/>
        <v>F:Safe</v>
      </c>
    </row>
    <row r="1316" spans="1:57" hidden="1" x14ac:dyDescent="0.3">
      <c r="A1316" t="s">
        <v>8954</v>
      </c>
      <c r="B1316" t="s">
        <v>8970</v>
      </c>
      <c r="C1316" t="s">
        <v>8961</v>
      </c>
      <c r="D1316" t="s">
        <v>64</v>
      </c>
      <c r="E1316" t="s">
        <v>471</v>
      </c>
      <c r="F1316" t="s">
        <v>28</v>
      </c>
      <c r="G1316" t="s">
        <v>29</v>
      </c>
      <c r="H1316" t="s">
        <v>8962</v>
      </c>
      <c r="I1316" t="s">
        <v>471</v>
      </c>
      <c r="J1316" t="s">
        <v>21</v>
      </c>
      <c r="K1316" t="s">
        <v>8971</v>
      </c>
      <c r="L1316" t="s">
        <v>8972</v>
      </c>
      <c r="M1316" t="s">
        <v>65</v>
      </c>
      <c r="N1316" t="s">
        <v>77</v>
      </c>
      <c r="O1316" t="s">
        <v>66</v>
      </c>
      <c r="P1316" t="s">
        <v>22</v>
      </c>
      <c r="Q1316" t="s">
        <v>239</v>
      </c>
      <c r="R1316" t="s">
        <v>23</v>
      </c>
      <c r="S1316" t="s">
        <v>24</v>
      </c>
      <c r="T1316" t="s">
        <v>471</v>
      </c>
      <c r="U1316" t="s">
        <v>8973</v>
      </c>
      <c r="AB1316" t="str">
        <f>CONCATENATE(LEFT(ARD_SAFE_PROCESSED_20220608[[#This Row],[Column1]],6),"******",RIGHT(ARD_SAFE_PROCESSED_20220608[[#This Row],[Column1]],4),";",ARD_SAFE_PROCESSED_20220608[[#This Row],[Column11]])</f>
        <v>511842******1604;75301505315006562700065</v>
      </c>
      <c r="AD1316" t="str">
        <f>CLEAN(ARD_SAFE_PROCESSED_20220608[[#This Row],[Column1]])</f>
        <v>5118420416041604</v>
      </c>
      <c r="AE1316" t="str">
        <f>CLEAN(ARD_SAFE_PROCESSED_20220608[[#This Row],[Column2]])</f>
        <v>010847</v>
      </c>
      <c r="AF1316" t="str">
        <f>CLEAN(ARD_SAFE_PROCESSED_20220608[[#This Row],[Column3]])</f>
        <v>1038106</v>
      </c>
      <c r="AG1316" t="str">
        <f>CLEAN(ARD_SAFE_PROCESSED_20220608[[#This Row],[Column4]])</f>
        <v>PL</v>
      </c>
      <c r="AH1316" t="str">
        <f>CLEAN(ARD_SAFE_PROCESSED_20220608[[#This Row],[Column5]])</f>
        <v>20251111</v>
      </c>
      <c r="AI1316" t="str">
        <f>CLEAN(ARD_SAFE_PROCESSED_20220608[[#This Row],[Column6]])</f>
        <v>604</v>
      </c>
      <c r="AJ1316" t="str">
        <f>CLEAN(ARD_SAFE_PROCESSED_20220608[[#This Row],[Column7]])</f>
        <v>76</v>
      </c>
      <c r="AK1316" t="str">
        <f>CLEAN(ARD_SAFE_PROCESSED_20220608[[#This Row],[Column8]])</f>
        <v xml:space="preserve">IKF  ENCALADA 4               </v>
      </c>
      <c r="AL1316" t="str">
        <f>CLEAN(ARD_SAFE_PROCESSED_20220608[[#This Row],[Column9]])</f>
        <v>20251111</v>
      </c>
      <c r="AM1316" t="str">
        <f>CLEAN(ARD_SAFE_PROCESSED_20220608[[#This Row],[Column10]])</f>
        <v xml:space="preserve">'                       </v>
      </c>
      <c r="AN1316" t="s">
        <v>8971</v>
      </c>
      <c r="AO1316" t="str">
        <f>CLEAN(ARD_SAFE_PROCESSED_20220608[[#This Row],[Column12]])</f>
        <v>8123</v>
      </c>
      <c r="AP1316" t="str">
        <f>CLEAN(ARD_SAFE_PROCESSED_20220608[[#This Row],[Column13]])</f>
        <v xml:space="preserve">   </v>
      </c>
      <c r="AQ1316" t="str">
        <f>CLEAN(ARD_SAFE_PROCESSED_20220608[[#This Row],[Column14]])</f>
        <v xml:space="preserve">PS0002    </v>
      </c>
      <c r="AR1316" t="str">
        <f>CLEAN(ARD_SAFE_PROCESSED_20220608[[#This Row],[Column15]])</f>
        <v xml:space="preserve">POS CONTACTLESS CHIP                              </v>
      </c>
      <c r="AS1316" t="str">
        <f>CLEAN(ARD_SAFE_PROCESSED_20220608[[#This Row],[Column16]])</f>
        <v xml:space="preserve">               </v>
      </c>
      <c r="AT1316" t="str">
        <f>CLEAN(ARD_SAFE_PROCESSED_20220608[[#This Row],[Column17]])</f>
        <v>109.90</v>
      </c>
      <c r="AU1316" t="str">
        <f>CLEAN(ARD_SAFE_PROCESSED_20220608[[#This Row],[Column18]])</f>
        <v xml:space="preserve">' </v>
      </c>
      <c r="AV1316" t="str">
        <f>CLEAN(ARD_SAFE_PROCESSED_20220608[[#This Row],[Column19]])</f>
        <v xml:space="preserve">          </v>
      </c>
      <c r="AW1316" t="str">
        <f>CLEAN(ARD_SAFE_PROCESSED_20220608[[#This Row],[Column20]])</f>
        <v>20251111</v>
      </c>
      <c r="AX1316" t="str">
        <f>CLEAN(ARD_SAFE_PROCESSED_20220608[[#This Row],[Column21]])</f>
        <v>82549</v>
      </c>
      <c r="AY1316" t="str">
        <f>LEFT(ARD_SAFE_PROCESSED_20220608[[#This Row],[Column1]],6)</f>
        <v>511842</v>
      </c>
      <c r="AZ1316" t="str">
        <f>RIGHT(ARD_SAFE_PROCESSED_20220608[[#This Row],[Column1]],4)</f>
        <v>1604</v>
      </c>
      <c r="BA1316" s="2">
        <f t="shared" si="122"/>
        <v>45998</v>
      </c>
      <c r="BB1316">
        <f t="shared" si="123"/>
        <v>32.590000000000003</v>
      </c>
      <c r="BC1316">
        <f t="shared" si="124"/>
        <v>109.9</v>
      </c>
      <c r="BD1316">
        <f t="shared" si="125"/>
        <v>6</v>
      </c>
      <c r="BE1316" t="str">
        <f t="shared" si="126"/>
        <v>F:Safe</v>
      </c>
    </row>
    <row r="1317" spans="1:57" hidden="1" x14ac:dyDescent="0.3">
      <c r="A1317" t="s">
        <v>9443</v>
      </c>
      <c r="B1317" t="s">
        <v>9450</v>
      </c>
      <c r="C1317" t="s">
        <v>9445</v>
      </c>
      <c r="D1317" t="s">
        <v>64</v>
      </c>
      <c r="E1317" t="s">
        <v>443</v>
      </c>
      <c r="F1317" t="s">
        <v>28</v>
      </c>
      <c r="G1317" t="s">
        <v>29</v>
      </c>
      <c r="H1317" t="s">
        <v>9446</v>
      </c>
      <c r="I1317" t="s">
        <v>471</v>
      </c>
      <c r="J1317" t="s">
        <v>21</v>
      </c>
      <c r="K1317" t="s">
        <v>9451</v>
      </c>
      <c r="L1317" t="s">
        <v>9452</v>
      </c>
      <c r="M1317" t="s">
        <v>65</v>
      </c>
      <c r="N1317" t="s">
        <v>136</v>
      </c>
      <c r="O1317" t="s">
        <v>66</v>
      </c>
      <c r="P1317" t="s">
        <v>22</v>
      </c>
      <c r="Q1317" t="s">
        <v>3173</v>
      </c>
      <c r="R1317" t="s">
        <v>23</v>
      </c>
      <c r="S1317" t="s">
        <v>24</v>
      </c>
      <c r="T1317" t="s">
        <v>443</v>
      </c>
      <c r="U1317" t="s">
        <v>9453</v>
      </c>
      <c r="AB1317" t="str">
        <f>CONCATENATE(LEFT(ARD_SAFE_PROCESSED_20220608[[#This Row],[Column1]],6),"******",RIGHT(ARD_SAFE_PROCESSED_20220608[[#This Row],[Column1]],4),";",ARD_SAFE_PROCESSED_20220608[[#This Row],[Column11]])</f>
        <v>512372******7093;75301505315007254400527</v>
      </c>
      <c r="AD1317" t="str">
        <f>CLEAN(ARD_SAFE_PROCESSED_20220608[[#This Row],[Column1]])</f>
        <v>5123720100147093</v>
      </c>
      <c r="AE1317" t="str">
        <f>CLEAN(ARD_SAFE_PROCESSED_20220608[[#This Row],[Column2]])</f>
        <v>R05672</v>
      </c>
      <c r="AF1317" t="str">
        <f>CLEAN(ARD_SAFE_PROCESSED_20220608[[#This Row],[Column3]])</f>
        <v>1045035</v>
      </c>
      <c r="AG1317" t="str">
        <f>CLEAN(ARD_SAFE_PROCESSED_20220608[[#This Row],[Column4]])</f>
        <v>PL</v>
      </c>
      <c r="AH1317" t="str">
        <f>CLEAN(ARD_SAFE_PROCESSED_20220608[[#This Row],[Column5]])</f>
        <v>20251107</v>
      </c>
      <c r="AI1317" t="str">
        <f>CLEAN(ARD_SAFE_PROCESSED_20220608[[#This Row],[Column6]])</f>
        <v>604</v>
      </c>
      <c r="AJ1317" t="str">
        <f>CLEAN(ARD_SAFE_PROCESSED_20220608[[#This Row],[Column7]])</f>
        <v>76</v>
      </c>
      <c r="AK1317" t="str">
        <f>CLEAN(ARD_SAFE_PROCESSED_20220608[[#This Row],[Column8]])</f>
        <v xml:space="preserve">APPARKA APS MALL AVENTURA SAN </v>
      </c>
      <c r="AL1317" t="str">
        <f>CLEAN(ARD_SAFE_PROCESSED_20220608[[#This Row],[Column9]])</f>
        <v>20251111</v>
      </c>
      <c r="AM1317" t="str">
        <f>CLEAN(ARD_SAFE_PROCESSED_20220608[[#This Row],[Column10]])</f>
        <v xml:space="preserve">'                       </v>
      </c>
      <c r="AN1317" t="s">
        <v>9451</v>
      </c>
      <c r="AO1317" t="str">
        <f>CLEAN(ARD_SAFE_PROCESSED_20220608[[#This Row],[Column12]])</f>
        <v>3029</v>
      </c>
      <c r="AP1317" t="str">
        <f>CLEAN(ARD_SAFE_PROCESSED_20220608[[#This Row],[Column13]])</f>
        <v xml:space="preserve">   </v>
      </c>
      <c r="AQ1317" t="str">
        <f>CLEAN(ARD_SAFE_PROCESSED_20220608[[#This Row],[Column14]])</f>
        <v xml:space="preserve">PS0006    </v>
      </c>
      <c r="AR1317" t="str">
        <f>CLEAN(ARD_SAFE_PROCESSED_20220608[[#This Row],[Column15]])</f>
        <v xml:space="preserve">POS CONTACTLESS CHIP                              </v>
      </c>
      <c r="AS1317" t="str">
        <f>CLEAN(ARD_SAFE_PROCESSED_20220608[[#This Row],[Column16]])</f>
        <v xml:space="preserve">               </v>
      </c>
      <c r="AT1317" t="str">
        <f>CLEAN(ARD_SAFE_PROCESSED_20220608[[#This Row],[Column17]])</f>
        <v>7.00</v>
      </c>
      <c r="AU1317" t="str">
        <f>CLEAN(ARD_SAFE_PROCESSED_20220608[[#This Row],[Column18]])</f>
        <v xml:space="preserve">' </v>
      </c>
      <c r="AV1317" t="str">
        <f>CLEAN(ARD_SAFE_PROCESSED_20220608[[#This Row],[Column19]])</f>
        <v xml:space="preserve">          </v>
      </c>
      <c r="AW1317" t="str">
        <f>CLEAN(ARD_SAFE_PROCESSED_20220608[[#This Row],[Column20]])</f>
        <v>20251107</v>
      </c>
      <c r="AX1317" t="str">
        <f>CLEAN(ARD_SAFE_PROCESSED_20220608[[#This Row],[Column21]])</f>
        <v>155117</v>
      </c>
      <c r="AY1317" t="str">
        <f>LEFT(ARD_SAFE_PROCESSED_20220608[[#This Row],[Column1]],6)</f>
        <v>512372</v>
      </c>
      <c r="AZ1317" t="str">
        <f>RIGHT(ARD_SAFE_PROCESSED_20220608[[#This Row],[Column1]],4)</f>
        <v>7093</v>
      </c>
      <c r="BA1317" s="2">
        <f t="shared" si="122"/>
        <v>45995</v>
      </c>
      <c r="BB1317">
        <f t="shared" si="123"/>
        <v>1.9</v>
      </c>
      <c r="BC1317">
        <f t="shared" si="124"/>
        <v>7</v>
      </c>
      <c r="BD1317">
        <f t="shared" si="125"/>
        <v>6</v>
      </c>
      <c r="BE1317" t="str">
        <f t="shared" si="126"/>
        <v>F:Safe</v>
      </c>
    </row>
    <row r="1318" spans="1:57" hidden="1" x14ac:dyDescent="0.3">
      <c r="A1318" t="s">
        <v>8954</v>
      </c>
      <c r="B1318" t="s">
        <v>8974</v>
      </c>
      <c r="C1318" t="s">
        <v>8975</v>
      </c>
      <c r="D1318" t="s">
        <v>64</v>
      </c>
      <c r="E1318" t="s">
        <v>471</v>
      </c>
      <c r="F1318" t="s">
        <v>28</v>
      </c>
      <c r="G1318" t="s">
        <v>29</v>
      </c>
      <c r="H1318" t="s">
        <v>8976</v>
      </c>
      <c r="I1318" t="s">
        <v>471</v>
      </c>
      <c r="J1318" t="s">
        <v>21</v>
      </c>
      <c r="K1318" t="s">
        <v>8977</v>
      </c>
      <c r="L1318" t="s">
        <v>590</v>
      </c>
      <c r="M1318" t="s">
        <v>65</v>
      </c>
      <c r="N1318" t="s">
        <v>77</v>
      </c>
      <c r="O1318" t="s">
        <v>66</v>
      </c>
      <c r="P1318" t="s">
        <v>22</v>
      </c>
      <c r="Q1318" t="s">
        <v>239</v>
      </c>
      <c r="R1318" t="s">
        <v>23</v>
      </c>
      <c r="S1318" t="s">
        <v>24</v>
      </c>
      <c r="T1318" t="s">
        <v>471</v>
      </c>
      <c r="U1318" t="s">
        <v>8978</v>
      </c>
      <c r="AB1318" t="str">
        <f>CONCATENATE(LEFT(ARD_SAFE_PROCESSED_20220608[[#This Row],[Column1]],6),"******",RIGHT(ARD_SAFE_PROCESSED_20220608[[#This Row],[Column1]],4),";",ARD_SAFE_PROCESSED_20220608[[#This Row],[Column11]])</f>
        <v>511842******1604;75301505315007500600011</v>
      </c>
      <c r="AD1318" t="str">
        <f>CLEAN(ARD_SAFE_PROCESSED_20220608[[#This Row],[Column1]])</f>
        <v>5118420416041604</v>
      </c>
      <c r="AE1318" t="str">
        <f>CLEAN(ARD_SAFE_PROCESSED_20220608[[#This Row],[Column2]])</f>
        <v>013927</v>
      </c>
      <c r="AF1318" t="str">
        <f>CLEAN(ARD_SAFE_PROCESSED_20220608[[#This Row],[Column3]])</f>
        <v>1047613</v>
      </c>
      <c r="AG1318" t="str">
        <f>CLEAN(ARD_SAFE_PROCESSED_20220608[[#This Row],[Column4]])</f>
        <v>PL</v>
      </c>
      <c r="AH1318" t="str">
        <f>CLEAN(ARD_SAFE_PROCESSED_20220608[[#This Row],[Column5]])</f>
        <v>20251111</v>
      </c>
      <c r="AI1318" t="str">
        <f>CLEAN(ARD_SAFE_PROCESSED_20220608[[#This Row],[Column6]])</f>
        <v>604</v>
      </c>
      <c r="AJ1318" t="str">
        <f>CLEAN(ARD_SAFE_PROCESSED_20220608[[#This Row],[Column7]])</f>
        <v>76</v>
      </c>
      <c r="AK1318" t="str">
        <f>CLEAN(ARD_SAFE_PROCESSED_20220608[[#This Row],[Column8]])</f>
        <v xml:space="preserve">IKF SAN JUAN 16               </v>
      </c>
      <c r="AL1318" t="str">
        <f>CLEAN(ARD_SAFE_PROCESSED_20220608[[#This Row],[Column9]])</f>
        <v>20251111</v>
      </c>
      <c r="AM1318" t="str">
        <f>CLEAN(ARD_SAFE_PROCESSED_20220608[[#This Row],[Column10]])</f>
        <v xml:space="preserve">'                       </v>
      </c>
      <c r="AN1318" t="s">
        <v>8977</v>
      </c>
      <c r="AO1318" t="str">
        <f>CLEAN(ARD_SAFE_PROCESSED_20220608[[#This Row],[Column12]])</f>
        <v>122</v>
      </c>
      <c r="AP1318" t="str">
        <f>CLEAN(ARD_SAFE_PROCESSED_20220608[[#This Row],[Column13]])</f>
        <v xml:space="preserve">   </v>
      </c>
      <c r="AQ1318" t="str">
        <f>CLEAN(ARD_SAFE_PROCESSED_20220608[[#This Row],[Column14]])</f>
        <v xml:space="preserve">PS0002    </v>
      </c>
      <c r="AR1318" t="str">
        <f>CLEAN(ARD_SAFE_PROCESSED_20220608[[#This Row],[Column15]])</f>
        <v xml:space="preserve">POS CONTACTLESS CHIP                              </v>
      </c>
      <c r="AS1318" t="str">
        <f>CLEAN(ARD_SAFE_PROCESSED_20220608[[#This Row],[Column16]])</f>
        <v xml:space="preserve">               </v>
      </c>
      <c r="AT1318" t="str">
        <f>CLEAN(ARD_SAFE_PROCESSED_20220608[[#This Row],[Column17]])</f>
        <v>109.90</v>
      </c>
      <c r="AU1318" t="str">
        <f>CLEAN(ARD_SAFE_PROCESSED_20220608[[#This Row],[Column18]])</f>
        <v xml:space="preserve">' </v>
      </c>
      <c r="AV1318" t="str">
        <f>CLEAN(ARD_SAFE_PROCESSED_20220608[[#This Row],[Column19]])</f>
        <v xml:space="preserve">          </v>
      </c>
      <c r="AW1318" t="str">
        <f>CLEAN(ARD_SAFE_PROCESSED_20220608[[#This Row],[Column20]])</f>
        <v>20251111</v>
      </c>
      <c r="AX1318" t="str">
        <f>CLEAN(ARD_SAFE_PROCESSED_20220608[[#This Row],[Column21]])</f>
        <v>90045</v>
      </c>
      <c r="AY1318" t="str">
        <f>LEFT(ARD_SAFE_PROCESSED_20220608[[#This Row],[Column1]],6)</f>
        <v>511842</v>
      </c>
      <c r="AZ1318" t="str">
        <f>RIGHT(ARD_SAFE_PROCESSED_20220608[[#This Row],[Column1]],4)</f>
        <v>1604</v>
      </c>
      <c r="BA1318" s="2">
        <f t="shared" si="122"/>
        <v>45998</v>
      </c>
      <c r="BB1318">
        <f t="shared" si="123"/>
        <v>32.590000000000003</v>
      </c>
      <c r="BC1318">
        <f t="shared" si="124"/>
        <v>109.9</v>
      </c>
      <c r="BD1318">
        <f t="shared" si="125"/>
        <v>6</v>
      </c>
      <c r="BE1318" t="str">
        <f t="shared" si="126"/>
        <v>F:Safe</v>
      </c>
    </row>
    <row r="1319" spans="1:57" hidden="1" x14ac:dyDescent="0.3">
      <c r="A1319" t="s">
        <v>9782</v>
      </c>
      <c r="B1319" t="s">
        <v>9783</v>
      </c>
      <c r="C1319" t="s">
        <v>9784</v>
      </c>
      <c r="D1319" t="s">
        <v>64</v>
      </c>
      <c r="E1319" t="s">
        <v>471</v>
      </c>
      <c r="F1319" t="s">
        <v>28</v>
      </c>
      <c r="G1319" t="s">
        <v>29</v>
      </c>
      <c r="H1319" t="s">
        <v>9785</v>
      </c>
      <c r="I1319" t="s">
        <v>471</v>
      </c>
      <c r="J1319" t="s">
        <v>21</v>
      </c>
      <c r="K1319" t="s">
        <v>9786</v>
      </c>
      <c r="L1319" t="s">
        <v>9787</v>
      </c>
      <c r="M1319" t="s">
        <v>65</v>
      </c>
      <c r="N1319" t="s">
        <v>77</v>
      </c>
      <c r="O1319" t="s">
        <v>66</v>
      </c>
      <c r="P1319" t="s">
        <v>22</v>
      </c>
      <c r="Q1319" t="s">
        <v>2573</v>
      </c>
      <c r="R1319" t="s">
        <v>23</v>
      </c>
      <c r="S1319" t="s">
        <v>24</v>
      </c>
      <c r="T1319" t="s">
        <v>471</v>
      </c>
      <c r="U1319" t="s">
        <v>9788</v>
      </c>
      <c r="AB1319" t="str">
        <f>CONCATENATE(LEFT(ARD_SAFE_PROCESSED_20220608[[#This Row],[Column1]],6),"******",RIGHT(ARD_SAFE_PROCESSED_20220608[[#This Row],[Column1]],4),";",ARD_SAFE_PROCESSED_20220608[[#This Row],[Column11]])</f>
        <v>517805******6771;75301505315008568300056</v>
      </c>
      <c r="AD1319" t="str">
        <f>CLEAN(ARD_SAFE_PROCESSED_20220608[[#This Row],[Column1]])</f>
        <v>5178058154926771</v>
      </c>
      <c r="AE1319" t="str">
        <f>CLEAN(ARD_SAFE_PROCESSED_20220608[[#This Row],[Column2]])</f>
        <v>00895S</v>
      </c>
      <c r="AF1319" t="str">
        <f>CLEAN(ARD_SAFE_PROCESSED_20220608[[#This Row],[Column3]])</f>
        <v>1056055</v>
      </c>
      <c r="AG1319" t="str">
        <f>CLEAN(ARD_SAFE_PROCESSED_20220608[[#This Row],[Column4]])</f>
        <v>PL</v>
      </c>
      <c r="AH1319" t="str">
        <f>CLEAN(ARD_SAFE_PROCESSED_20220608[[#This Row],[Column5]])</f>
        <v>20251111</v>
      </c>
      <c r="AI1319" t="str">
        <f>CLEAN(ARD_SAFE_PROCESSED_20220608[[#This Row],[Column6]])</f>
        <v>604</v>
      </c>
      <c r="AJ1319" t="str">
        <f>CLEAN(ARD_SAFE_PROCESSED_20220608[[#This Row],[Column7]])</f>
        <v>76</v>
      </c>
      <c r="AK1319" t="str">
        <f>CLEAN(ARD_SAFE_PROCESSED_20220608[[#This Row],[Column8]])</f>
        <v xml:space="preserve">LOS OLIVOS                    </v>
      </c>
      <c r="AL1319" t="str">
        <f>CLEAN(ARD_SAFE_PROCESSED_20220608[[#This Row],[Column9]])</f>
        <v>20251111</v>
      </c>
      <c r="AM1319" t="str">
        <f>CLEAN(ARD_SAFE_PROCESSED_20220608[[#This Row],[Column10]])</f>
        <v xml:space="preserve">'                       </v>
      </c>
      <c r="AN1319" t="s">
        <v>9786</v>
      </c>
      <c r="AO1319" t="str">
        <f>CLEAN(ARD_SAFE_PROCESSED_20220608[[#This Row],[Column12]])</f>
        <v>888</v>
      </c>
      <c r="AP1319" t="str">
        <f>CLEAN(ARD_SAFE_PROCESSED_20220608[[#This Row],[Column13]])</f>
        <v xml:space="preserve">   </v>
      </c>
      <c r="AQ1319" t="str">
        <f>CLEAN(ARD_SAFE_PROCESSED_20220608[[#This Row],[Column14]])</f>
        <v xml:space="preserve">PS0002    </v>
      </c>
      <c r="AR1319" t="str">
        <f>CLEAN(ARD_SAFE_PROCESSED_20220608[[#This Row],[Column15]])</f>
        <v xml:space="preserve">POS CONTACTLESS CHIP                              </v>
      </c>
      <c r="AS1319" t="str">
        <f>CLEAN(ARD_SAFE_PROCESSED_20220608[[#This Row],[Column16]])</f>
        <v xml:space="preserve">               </v>
      </c>
      <c r="AT1319" t="str">
        <f>CLEAN(ARD_SAFE_PROCESSED_20220608[[#This Row],[Column17]])</f>
        <v>15.90</v>
      </c>
      <c r="AU1319" t="str">
        <f>CLEAN(ARD_SAFE_PROCESSED_20220608[[#This Row],[Column18]])</f>
        <v xml:space="preserve">' </v>
      </c>
      <c r="AV1319" t="str">
        <f>CLEAN(ARD_SAFE_PROCESSED_20220608[[#This Row],[Column19]])</f>
        <v xml:space="preserve">          </v>
      </c>
      <c r="AW1319" t="str">
        <f>CLEAN(ARD_SAFE_PROCESSED_20220608[[#This Row],[Column20]])</f>
        <v>20251111</v>
      </c>
      <c r="AX1319" t="str">
        <f>CLEAN(ARD_SAFE_PROCESSED_20220608[[#This Row],[Column21]])</f>
        <v>154029</v>
      </c>
      <c r="AY1319" t="str">
        <f>LEFT(ARD_SAFE_PROCESSED_20220608[[#This Row],[Column1]],6)</f>
        <v>517805</v>
      </c>
      <c r="AZ1319" t="str">
        <f>RIGHT(ARD_SAFE_PROCESSED_20220608[[#This Row],[Column1]],4)</f>
        <v>6771</v>
      </c>
      <c r="BA1319" s="2">
        <f t="shared" si="122"/>
        <v>45998</v>
      </c>
      <c r="BB1319">
        <f t="shared" si="123"/>
        <v>4.3099999999999996</v>
      </c>
      <c r="BC1319">
        <f t="shared" si="124"/>
        <v>15.9</v>
      </c>
      <c r="BD1319">
        <f t="shared" si="125"/>
        <v>4</v>
      </c>
      <c r="BE1319" t="str">
        <f t="shared" si="126"/>
        <v>F:Safe</v>
      </c>
    </row>
    <row r="1320" spans="1:57" hidden="1" x14ac:dyDescent="0.3">
      <c r="A1320" t="s">
        <v>8954</v>
      </c>
      <c r="B1320" t="s">
        <v>8979</v>
      </c>
      <c r="C1320" t="s">
        <v>8980</v>
      </c>
      <c r="D1320" t="s">
        <v>64</v>
      </c>
      <c r="E1320" t="s">
        <v>471</v>
      </c>
      <c r="F1320" t="s">
        <v>28</v>
      </c>
      <c r="G1320" t="s">
        <v>29</v>
      </c>
      <c r="H1320" t="s">
        <v>8981</v>
      </c>
      <c r="I1320" t="s">
        <v>471</v>
      </c>
      <c r="J1320" t="s">
        <v>21</v>
      </c>
      <c r="K1320" t="s">
        <v>8982</v>
      </c>
      <c r="L1320" t="s">
        <v>8983</v>
      </c>
      <c r="M1320" t="s">
        <v>65</v>
      </c>
      <c r="N1320" t="s">
        <v>168</v>
      </c>
      <c r="O1320" t="s">
        <v>66</v>
      </c>
      <c r="P1320" t="s">
        <v>22</v>
      </c>
      <c r="Q1320" t="s">
        <v>239</v>
      </c>
      <c r="R1320" t="s">
        <v>23</v>
      </c>
      <c r="S1320" t="s">
        <v>24</v>
      </c>
      <c r="T1320" t="s">
        <v>471</v>
      </c>
      <c r="U1320" t="s">
        <v>8984</v>
      </c>
      <c r="AB1320" t="str">
        <f>CONCATENATE(LEFT(ARD_SAFE_PROCESSED_20220608[[#This Row],[Column1]],6),"******",RIGHT(ARD_SAFE_PROCESSED_20220608[[#This Row],[Column1]],4),";",ARD_SAFE_PROCESSED_20220608[[#This Row],[Column11]])</f>
        <v>511842******1604;75301505315009329500034</v>
      </c>
      <c r="AD1320" t="str">
        <f>CLEAN(ARD_SAFE_PROCESSED_20220608[[#This Row],[Column1]])</f>
        <v>5118420416041604</v>
      </c>
      <c r="AE1320" t="str">
        <f>CLEAN(ARD_SAFE_PROCESSED_20220608[[#This Row],[Column2]])</f>
        <v>014299</v>
      </c>
      <c r="AF1320" t="str">
        <f>CLEAN(ARD_SAFE_PROCESSED_20220608[[#This Row],[Column3]])</f>
        <v>2799367</v>
      </c>
      <c r="AG1320" t="str">
        <f>CLEAN(ARD_SAFE_PROCESSED_20220608[[#This Row],[Column4]])</f>
        <v>PL</v>
      </c>
      <c r="AH1320" t="str">
        <f>CLEAN(ARD_SAFE_PROCESSED_20220608[[#This Row],[Column5]])</f>
        <v>20251111</v>
      </c>
      <c r="AI1320" t="str">
        <f>CLEAN(ARD_SAFE_PROCESSED_20220608[[#This Row],[Column6]])</f>
        <v>604</v>
      </c>
      <c r="AJ1320" t="str">
        <f>CLEAN(ARD_SAFE_PROCESSED_20220608[[#This Row],[Column7]])</f>
        <v>76</v>
      </c>
      <c r="AK1320" t="str">
        <f>CLEAN(ARD_SAFE_PROCESSED_20220608[[#This Row],[Column8]])</f>
        <v xml:space="preserve">MFA083 SAN JUAN DE MIRAFLORES </v>
      </c>
      <c r="AL1320" t="str">
        <f>CLEAN(ARD_SAFE_PROCESSED_20220608[[#This Row],[Column9]])</f>
        <v>20251111</v>
      </c>
      <c r="AM1320" t="str">
        <f>CLEAN(ARD_SAFE_PROCESSED_20220608[[#This Row],[Column10]])</f>
        <v xml:space="preserve">'                       </v>
      </c>
      <c r="AN1320" t="s">
        <v>8982</v>
      </c>
      <c r="AO1320" t="str">
        <f>CLEAN(ARD_SAFE_PROCESSED_20220608[[#This Row],[Column12]])</f>
        <v>8242</v>
      </c>
      <c r="AP1320" t="str">
        <f>CLEAN(ARD_SAFE_PROCESSED_20220608[[#This Row],[Column13]])</f>
        <v xml:space="preserve">   </v>
      </c>
      <c r="AQ1320" t="str">
        <f>CLEAN(ARD_SAFE_PROCESSED_20220608[[#This Row],[Column14]])</f>
        <v xml:space="preserve">PS0101    </v>
      </c>
      <c r="AR1320" t="str">
        <f>CLEAN(ARD_SAFE_PROCESSED_20220608[[#This Row],[Column15]])</f>
        <v xml:space="preserve">POS CONTACTLESS CHIP                              </v>
      </c>
      <c r="AS1320" t="str">
        <f>CLEAN(ARD_SAFE_PROCESSED_20220608[[#This Row],[Column16]])</f>
        <v xml:space="preserve">               </v>
      </c>
      <c r="AT1320" t="str">
        <f>CLEAN(ARD_SAFE_PROCESSED_20220608[[#This Row],[Column17]])</f>
        <v>109.90</v>
      </c>
      <c r="AU1320" t="str">
        <f>CLEAN(ARD_SAFE_PROCESSED_20220608[[#This Row],[Column18]])</f>
        <v xml:space="preserve">' </v>
      </c>
      <c r="AV1320" t="str">
        <f>CLEAN(ARD_SAFE_PROCESSED_20220608[[#This Row],[Column19]])</f>
        <v xml:space="preserve">          </v>
      </c>
      <c r="AW1320" t="str">
        <f>CLEAN(ARD_SAFE_PROCESSED_20220608[[#This Row],[Column20]])</f>
        <v>20251111</v>
      </c>
      <c r="AX1320" t="str">
        <f>CLEAN(ARD_SAFE_PROCESSED_20220608[[#This Row],[Column21]])</f>
        <v>90440</v>
      </c>
      <c r="AY1320" t="str">
        <f>LEFT(ARD_SAFE_PROCESSED_20220608[[#This Row],[Column1]],6)</f>
        <v>511842</v>
      </c>
      <c r="AZ1320" t="str">
        <f>RIGHT(ARD_SAFE_PROCESSED_20220608[[#This Row],[Column1]],4)</f>
        <v>1604</v>
      </c>
      <c r="BA1320" s="2">
        <f t="shared" si="122"/>
        <v>45998</v>
      </c>
      <c r="BB1320">
        <f t="shared" si="123"/>
        <v>32.590000000000003</v>
      </c>
      <c r="BC1320">
        <f t="shared" si="124"/>
        <v>109.9</v>
      </c>
      <c r="BD1320">
        <f t="shared" si="125"/>
        <v>6</v>
      </c>
      <c r="BE1320" t="str">
        <f t="shared" si="126"/>
        <v>F:Safe</v>
      </c>
    </row>
    <row r="1321" spans="1:57" hidden="1" x14ac:dyDescent="0.3">
      <c r="A1321" t="s">
        <v>9298</v>
      </c>
      <c r="B1321" t="s">
        <v>9299</v>
      </c>
      <c r="C1321" t="s">
        <v>9300</v>
      </c>
      <c r="D1321" t="s">
        <v>64</v>
      </c>
      <c r="E1321" t="s">
        <v>413</v>
      </c>
      <c r="F1321" t="s">
        <v>28</v>
      </c>
      <c r="G1321" t="s">
        <v>74</v>
      </c>
      <c r="H1321" t="s">
        <v>9301</v>
      </c>
      <c r="I1321" t="s">
        <v>413</v>
      </c>
      <c r="J1321" t="s">
        <v>21</v>
      </c>
      <c r="K1321" t="s">
        <v>9302</v>
      </c>
      <c r="L1321" t="s">
        <v>9303</v>
      </c>
      <c r="M1321" t="s">
        <v>65</v>
      </c>
      <c r="N1321" t="s">
        <v>6812</v>
      </c>
      <c r="O1321" t="s">
        <v>66</v>
      </c>
      <c r="P1321" t="s">
        <v>22</v>
      </c>
      <c r="Q1321" t="s">
        <v>181</v>
      </c>
      <c r="R1321" t="s">
        <v>23</v>
      </c>
      <c r="S1321" t="s">
        <v>24</v>
      </c>
      <c r="T1321" t="s">
        <v>413</v>
      </c>
      <c r="U1321" t="s">
        <v>9304</v>
      </c>
      <c r="AB1321" t="str">
        <f>CONCATENATE(LEFT(ARD_SAFE_PROCESSED_20220608[[#This Row],[Column1]],6),"******",RIGHT(ARD_SAFE_PROCESSED_20220608[[#This Row],[Column1]],4),";",ARD_SAFE_PROCESSED_20220608[[#This Row],[Column11]])</f>
        <v>511842******8556;75301505316004284100143</v>
      </c>
      <c r="AD1321" t="str">
        <f>CLEAN(ARD_SAFE_PROCESSED_20220608[[#This Row],[Column1]])</f>
        <v>5118420438688556</v>
      </c>
      <c r="AE1321" t="str">
        <f>CLEAN(ARD_SAFE_PROCESSED_20220608[[#This Row],[Column2]])</f>
        <v>029286</v>
      </c>
      <c r="AF1321" t="str">
        <f>CLEAN(ARD_SAFE_PROCESSED_20220608[[#This Row],[Column3]])</f>
        <v>1031049</v>
      </c>
      <c r="AG1321" t="str">
        <f>CLEAN(ARD_SAFE_PROCESSED_20220608[[#This Row],[Column4]])</f>
        <v>PL</v>
      </c>
      <c r="AH1321" t="str">
        <f>CLEAN(ARD_SAFE_PROCESSED_20220608[[#This Row],[Column5]])</f>
        <v>20251112</v>
      </c>
      <c r="AI1321" t="str">
        <f>CLEAN(ARD_SAFE_PROCESSED_20220608[[#This Row],[Column6]])</f>
        <v>604</v>
      </c>
      <c r="AJ1321" t="str">
        <f>CLEAN(ARD_SAFE_PROCESSED_20220608[[#This Row],[Column7]])</f>
        <v>77</v>
      </c>
      <c r="AK1321" t="str">
        <f>CLEAN(ARD_SAFE_PROCESSED_20220608[[#This Row],[Column8]])</f>
        <v xml:space="preserve">E S UMACOYO                   </v>
      </c>
      <c r="AL1321" t="str">
        <f>CLEAN(ARD_SAFE_PROCESSED_20220608[[#This Row],[Column9]])</f>
        <v>20251112</v>
      </c>
      <c r="AM1321" t="str">
        <f>CLEAN(ARD_SAFE_PROCESSED_20220608[[#This Row],[Column10]])</f>
        <v xml:space="preserve">'                       </v>
      </c>
      <c r="AN1321" t="s">
        <v>9302</v>
      </c>
      <c r="AO1321" t="str">
        <f>CLEAN(ARD_SAFE_PROCESSED_20220608[[#This Row],[Column12]])</f>
        <v>3894</v>
      </c>
      <c r="AP1321" t="str">
        <f>CLEAN(ARD_SAFE_PROCESSED_20220608[[#This Row],[Column13]])</f>
        <v xml:space="preserve">   </v>
      </c>
      <c r="AQ1321" t="str">
        <f>CLEAN(ARD_SAFE_PROCESSED_20220608[[#This Row],[Column14]])</f>
        <v xml:space="preserve">PS0007    </v>
      </c>
      <c r="AR1321" t="str">
        <f>CLEAN(ARD_SAFE_PROCESSED_20220608[[#This Row],[Column15]])</f>
        <v xml:space="preserve">POS CONTACTLESS CHIP                              </v>
      </c>
      <c r="AS1321" t="str">
        <f>CLEAN(ARD_SAFE_PROCESSED_20220608[[#This Row],[Column16]])</f>
        <v xml:space="preserve">               </v>
      </c>
      <c r="AT1321" t="str">
        <f>CLEAN(ARD_SAFE_PROCESSED_20220608[[#This Row],[Column17]])</f>
        <v>75.00</v>
      </c>
      <c r="AU1321" t="str">
        <f>CLEAN(ARD_SAFE_PROCESSED_20220608[[#This Row],[Column18]])</f>
        <v xml:space="preserve">' </v>
      </c>
      <c r="AV1321" t="str">
        <f>CLEAN(ARD_SAFE_PROCESSED_20220608[[#This Row],[Column19]])</f>
        <v xml:space="preserve">          </v>
      </c>
      <c r="AW1321" t="str">
        <f>CLEAN(ARD_SAFE_PROCESSED_20220608[[#This Row],[Column20]])</f>
        <v>20251112</v>
      </c>
      <c r="AX1321" t="str">
        <f>CLEAN(ARD_SAFE_PROCESSED_20220608[[#This Row],[Column21]])</f>
        <v>111545</v>
      </c>
      <c r="AY1321" t="str">
        <f>LEFT(ARD_SAFE_PROCESSED_20220608[[#This Row],[Column1]],6)</f>
        <v>511842</v>
      </c>
      <c r="AZ1321" t="str">
        <f>RIGHT(ARD_SAFE_PROCESSED_20220608[[#This Row],[Column1]],4)</f>
        <v>8556</v>
      </c>
      <c r="BA1321" s="2">
        <f t="shared" si="122"/>
        <v>45998</v>
      </c>
      <c r="BB1321">
        <f t="shared" si="123"/>
        <v>22.29</v>
      </c>
      <c r="BC1321">
        <f t="shared" si="124"/>
        <v>75</v>
      </c>
      <c r="BD1321">
        <f t="shared" si="125"/>
        <v>6</v>
      </c>
      <c r="BE1321" t="str">
        <f t="shared" si="126"/>
        <v>F:Safe</v>
      </c>
    </row>
    <row r="1322" spans="1:57" hidden="1" x14ac:dyDescent="0.3">
      <c r="A1322" t="s">
        <v>9976</v>
      </c>
      <c r="B1322" t="s">
        <v>9982</v>
      </c>
      <c r="C1322" t="s">
        <v>496</v>
      </c>
      <c r="D1322" t="s">
        <v>25</v>
      </c>
      <c r="E1322" t="s">
        <v>413</v>
      </c>
      <c r="F1322" t="s">
        <v>28</v>
      </c>
      <c r="G1322" t="s">
        <v>29</v>
      </c>
      <c r="H1322" t="s">
        <v>481</v>
      </c>
      <c r="I1322" t="s">
        <v>413</v>
      </c>
      <c r="J1322" t="s">
        <v>21</v>
      </c>
      <c r="K1322" t="s">
        <v>9983</v>
      </c>
      <c r="L1322" t="s">
        <v>9984</v>
      </c>
      <c r="M1322" t="s">
        <v>409</v>
      </c>
      <c r="N1322" t="s">
        <v>26</v>
      </c>
      <c r="O1322" t="s">
        <v>27</v>
      </c>
      <c r="P1322" t="s">
        <v>9985</v>
      </c>
      <c r="Q1322" t="s">
        <v>9986</v>
      </c>
      <c r="R1322" t="s">
        <v>23</v>
      </c>
      <c r="S1322" t="s">
        <v>24</v>
      </c>
      <c r="T1322" t="s">
        <v>413</v>
      </c>
      <c r="U1322" t="s">
        <v>9987</v>
      </c>
      <c r="AB1322" t="str">
        <f>CONCATENATE(LEFT(ARD_SAFE_PROCESSED_20220608[[#This Row],[Column1]],6),"******",RIGHT(ARD_SAFE_PROCESSED_20220608[[#This Row],[Column1]],4),";",ARD_SAFE_PROCESSED_20220608[[#This Row],[Column11]])</f>
        <v>524601******8002;75301505316004896401665</v>
      </c>
      <c r="AD1322" t="str">
        <f>CLEAN(ARD_SAFE_PROCESSED_20220608[[#This Row],[Column1]])</f>
        <v>5246019000048002</v>
      </c>
      <c r="AE1322" t="str">
        <f>CLEAN(ARD_SAFE_PROCESSED_20220608[[#This Row],[Column2]])</f>
        <v>T02816</v>
      </c>
      <c r="AF1322" t="str">
        <f>CLEAN(ARD_SAFE_PROCESSED_20220608[[#This Row],[Column3]])</f>
        <v>4040138</v>
      </c>
      <c r="AG1322" t="str">
        <f>CLEAN(ARD_SAFE_PROCESSED_20220608[[#This Row],[Column4]])</f>
        <v>EC</v>
      </c>
      <c r="AH1322" t="str">
        <f>CLEAN(ARD_SAFE_PROCESSED_20220608[[#This Row],[Column5]])</f>
        <v>20251112</v>
      </c>
      <c r="AI1322" t="str">
        <f>CLEAN(ARD_SAFE_PROCESSED_20220608[[#This Row],[Column6]])</f>
        <v>604</v>
      </c>
      <c r="AJ1322" t="str">
        <f>CLEAN(ARD_SAFE_PROCESSED_20220608[[#This Row],[Column7]])</f>
        <v>76</v>
      </c>
      <c r="AK1322" t="str">
        <f>CLEAN(ARD_SAFE_PROCESSED_20220608[[#This Row],[Column8]])</f>
        <v xml:space="preserve">ECM*TEMU.COM                  </v>
      </c>
      <c r="AL1322" t="str">
        <f>CLEAN(ARD_SAFE_PROCESSED_20220608[[#This Row],[Column9]])</f>
        <v>20251112</v>
      </c>
      <c r="AM1322" t="str">
        <f>CLEAN(ARD_SAFE_PROCESSED_20220608[[#This Row],[Column10]])</f>
        <v xml:space="preserve">'                       </v>
      </c>
      <c r="AN1322" t="s">
        <v>9983</v>
      </c>
      <c r="AO1322" t="str">
        <f>CLEAN(ARD_SAFE_PROCESSED_20220608[[#This Row],[Column12]])</f>
        <v>2302434</v>
      </c>
      <c r="AP1322" t="str">
        <f>CLEAN(ARD_SAFE_PROCESSED_20220608[[#This Row],[Column13]])</f>
        <v>214</v>
      </c>
      <c r="AQ1322" t="str">
        <f>CLEAN(ARD_SAFE_PROCESSED_20220608[[#This Row],[Column14]])</f>
        <v xml:space="preserve">PV000000  </v>
      </c>
      <c r="AR1322" t="str">
        <f>CLEAN(ARD_SAFE_PROCESSED_20220608[[#This Row],[Column15]])</f>
        <v xml:space="preserve">E-COMMERCE                                        </v>
      </c>
      <c r="AS1322" t="str">
        <f>CLEAN(ARD_SAFE_PROCESSED_20220608[[#This Row],[Column16]])</f>
        <v xml:space="preserve">133362021531   </v>
      </c>
      <c r="AT1322" t="str">
        <f>CLEAN(ARD_SAFE_PROCESSED_20220608[[#This Row],[Column17]])</f>
        <v>47.61</v>
      </c>
      <c r="AU1322" t="str">
        <f>CLEAN(ARD_SAFE_PROCESSED_20220608[[#This Row],[Column18]])</f>
        <v xml:space="preserve">' </v>
      </c>
      <c r="AV1322" t="str">
        <f>CLEAN(ARD_SAFE_PROCESSED_20220608[[#This Row],[Column19]])</f>
        <v xml:space="preserve">          </v>
      </c>
      <c r="AW1322" t="str">
        <f>CLEAN(ARD_SAFE_PROCESSED_20220608[[#This Row],[Column20]])</f>
        <v>20251112</v>
      </c>
      <c r="AX1322" t="str">
        <f>CLEAN(ARD_SAFE_PROCESSED_20220608[[#This Row],[Column21]])</f>
        <v>93903</v>
      </c>
      <c r="AY1322" t="str">
        <f>LEFT(ARD_SAFE_PROCESSED_20220608[[#This Row],[Column1]],6)</f>
        <v>524601</v>
      </c>
      <c r="AZ1322" t="str">
        <f>RIGHT(ARD_SAFE_PROCESSED_20220608[[#This Row],[Column1]],4)</f>
        <v>8002</v>
      </c>
      <c r="BA1322" s="2">
        <f t="shared" si="122"/>
        <v>45995</v>
      </c>
      <c r="BB1322">
        <f t="shared" si="123"/>
        <v>14.15</v>
      </c>
      <c r="BC1322">
        <f t="shared" si="124"/>
        <v>47.61</v>
      </c>
      <c r="BD1322">
        <f t="shared" si="125"/>
        <v>6</v>
      </c>
      <c r="BE1322" t="str">
        <f t="shared" si="126"/>
        <v>F:Safe</v>
      </c>
    </row>
    <row r="1323" spans="1:57" hidden="1" x14ac:dyDescent="0.3">
      <c r="A1323" t="s">
        <v>9126</v>
      </c>
      <c r="B1323" t="s">
        <v>9127</v>
      </c>
      <c r="C1323" t="s">
        <v>465</v>
      </c>
      <c r="D1323" t="s">
        <v>25</v>
      </c>
      <c r="E1323" t="s">
        <v>413</v>
      </c>
      <c r="F1323" t="s">
        <v>28</v>
      </c>
      <c r="G1323" t="s">
        <v>29</v>
      </c>
      <c r="H1323" t="s">
        <v>481</v>
      </c>
      <c r="I1323" t="s">
        <v>413</v>
      </c>
      <c r="J1323" t="s">
        <v>21</v>
      </c>
      <c r="K1323" t="s">
        <v>9128</v>
      </c>
      <c r="L1323" t="s">
        <v>9129</v>
      </c>
      <c r="M1323" t="s">
        <v>399</v>
      </c>
      <c r="N1323" t="s">
        <v>26</v>
      </c>
      <c r="O1323" t="s">
        <v>27</v>
      </c>
      <c r="P1323" t="s">
        <v>9130</v>
      </c>
      <c r="Q1323" t="s">
        <v>9131</v>
      </c>
      <c r="R1323" t="s">
        <v>23</v>
      </c>
      <c r="S1323" t="s">
        <v>24</v>
      </c>
      <c r="T1323" t="s">
        <v>413</v>
      </c>
      <c r="U1323" t="s">
        <v>7121</v>
      </c>
      <c r="AB1323" t="str">
        <f>CONCATENATE(LEFT(ARD_SAFE_PROCESSED_20220608[[#This Row],[Column1]],6),"******",RIGHT(ARD_SAFE_PROCESSED_20220608[[#This Row],[Column1]],4),";",ARD_SAFE_PROCESSED_20220608[[#This Row],[Column11]])</f>
        <v>511842******0482;75301505316004896503924</v>
      </c>
      <c r="AD1323" t="str">
        <f>CLEAN(ARD_SAFE_PROCESSED_20220608[[#This Row],[Column1]])</f>
        <v>5118420431120482</v>
      </c>
      <c r="AE1323" t="str">
        <f>CLEAN(ARD_SAFE_PROCESSED_20220608[[#This Row],[Column2]])</f>
        <v>075040</v>
      </c>
      <c r="AF1323" t="str">
        <f>CLEAN(ARD_SAFE_PROCESSED_20220608[[#This Row],[Column3]])</f>
        <v>4040140</v>
      </c>
      <c r="AG1323" t="str">
        <f>CLEAN(ARD_SAFE_PROCESSED_20220608[[#This Row],[Column4]])</f>
        <v>EC</v>
      </c>
      <c r="AH1323" t="str">
        <f>CLEAN(ARD_SAFE_PROCESSED_20220608[[#This Row],[Column5]])</f>
        <v>20251112</v>
      </c>
      <c r="AI1323" t="str">
        <f>CLEAN(ARD_SAFE_PROCESSED_20220608[[#This Row],[Column6]])</f>
        <v>604</v>
      </c>
      <c r="AJ1323" t="str">
        <f>CLEAN(ARD_SAFE_PROCESSED_20220608[[#This Row],[Column7]])</f>
        <v>76</v>
      </c>
      <c r="AK1323" t="str">
        <f>CLEAN(ARD_SAFE_PROCESSED_20220608[[#This Row],[Column8]])</f>
        <v xml:space="preserve">ECM*TEMU.COM                  </v>
      </c>
      <c r="AL1323" t="str">
        <f>CLEAN(ARD_SAFE_PROCESSED_20220608[[#This Row],[Column9]])</f>
        <v>20251112</v>
      </c>
      <c r="AM1323" t="str">
        <f>CLEAN(ARD_SAFE_PROCESSED_20220608[[#This Row],[Column10]])</f>
        <v xml:space="preserve">'                       </v>
      </c>
      <c r="AN1323" t="s">
        <v>9128</v>
      </c>
      <c r="AO1323" t="str">
        <f>CLEAN(ARD_SAFE_PROCESSED_20220608[[#This Row],[Column12]])</f>
        <v>2471684</v>
      </c>
      <c r="AP1323" t="str">
        <f>CLEAN(ARD_SAFE_PROCESSED_20220608[[#This Row],[Column13]])</f>
        <v>210</v>
      </c>
      <c r="AQ1323" t="str">
        <f>CLEAN(ARD_SAFE_PROCESSED_20220608[[#This Row],[Column14]])</f>
        <v xml:space="preserve">PV000000  </v>
      </c>
      <c r="AR1323" t="str">
        <f>CLEAN(ARD_SAFE_PROCESSED_20220608[[#This Row],[Column15]])</f>
        <v xml:space="preserve">E-COMMERCE                                        </v>
      </c>
      <c r="AS1323" t="str">
        <f>CLEAN(ARD_SAFE_PROCESSED_20220608[[#This Row],[Column16]])</f>
        <v xml:space="preserve">133362986771   </v>
      </c>
      <c r="AT1323" t="str">
        <f>CLEAN(ARD_SAFE_PROCESSED_20220608[[#This Row],[Column17]])</f>
        <v>378.41</v>
      </c>
      <c r="AU1323" t="str">
        <f>CLEAN(ARD_SAFE_PROCESSED_20220608[[#This Row],[Column18]])</f>
        <v xml:space="preserve">' </v>
      </c>
      <c r="AV1323" t="str">
        <f>CLEAN(ARD_SAFE_PROCESSED_20220608[[#This Row],[Column19]])</f>
        <v xml:space="preserve">          </v>
      </c>
      <c r="AW1323" t="str">
        <f>CLEAN(ARD_SAFE_PROCESSED_20220608[[#This Row],[Column20]])</f>
        <v>20251112</v>
      </c>
      <c r="AX1323" t="str">
        <f>CLEAN(ARD_SAFE_PROCESSED_20220608[[#This Row],[Column21]])</f>
        <v>164035</v>
      </c>
      <c r="AY1323" t="str">
        <f>LEFT(ARD_SAFE_PROCESSED_20220608[[#This Row],[Column1]],6)</f>
        <v>511842</v>
      </c>
      <c r="AZ1323" t="str">
        <f>RIGHT(ARD_SAFE_PROCESSED_20220608[[#This Row],[Column1]],4)</f>
        <v>0482</v>
      </c>
      <c r="BA1323" s="2">
        <f t="shared" si="122"/>
        <v>45995</v>
      </c>
      <c r="BB1323">
        <f t="shared" si="123"/>
        <v>112.49</v>
      </c>
      <c r="BC1323">
        <f t="shared" si="124"/>
        <v>378.41</v>
      </c>
      <c r="BD1323">
        <f t="shared" si="125"/>
        <v>6</v>
      </c>
      <c r="BE1323" t="str">
        <f t="shared" si="126"/>
        <v>F:Safe</v>
      </c>
    </row>
    <row r="1324" spans="1:57" hidden="1" x14ac:dyDescent="0.3">
      <c r="A1324" t="s">
        <v>9126</v>
      </c>
      <c r="B1324" t="s">
        <v>9132</v>
      </c>
      <c r="C1324" t="s">
        <v>394</v>
      </c>
      <c r="D1324" t="s">
        <v>25</v>
      </c>
      <c r="E1324" t="s">
        <v>413</v>
      </c>
      <c r="F1324" t="s">
        <v>28</v>
      </c>
      <c r="G1324" t="s">
        <v>29</v>
      </c>
      <c r="H1324" t="s">
        <v>317</v>
      </c>
      <c r="I1324" t="s">
        <v>413</v>
      </c>
      <c r="J1324" t="s">
        <v>21</v>
      </c>
      <c r="K1324" t="s">
        <v>9133</v>
      </c>
      <c r="L1324" t="s">
        <v>9134</v>
      </c>
      <c r="M1324" t="s">
        <v>399</v>
      </c>
      <c r="N1324" t="s">
        <v>26</v>
      </c>
      <c r="O1324" t="s">
        <v>27</v>
      </c>
      <c r="P1324" t="s">
        <v>9135</v>
      </c>
      <c r="Q1324" t="s">
        <v>9136</v>
      </c>
      <c r="R1324" t="s">
        <v>23</v>
      </c>
      <c r="S1324" t="s">
        <v>24</v>
      </c>
      <c r="T1324" t="s">
        <v>413</v>
      </c>
      <c r="U1324" t="s">
        <v>9137</v>
      </c>
      <c r="AB1324" t="str">
        <f>CONCATENATE(LEFT(ARD_SAFE_PROCESSED_20220608[[#This Row],[Column1]],6),"******",RIGHT(ARD_SAFE_PROCESSED_20220608[[#This Row],[Column1]],4),";",ARD_SAFE_PROCESSED_20220608[[#This Row],[Column11]])</f>
        <v>511842******0482;75301505316004898701633</v>
      </c>
      <c r="AD1324" t="str">
        <f>CLEAN(ARD_SAFE_PROCESSED_20220608[[#This Row],[Column1]])</f>
        <v>5118420431120482</v>
      </c>
      <c r="AE1324" t="str">
        <f>CLEAN(ARD_SAFE_PROCESSED_20220608[[#This Row],[Column2]])</f>
        <v>075345</v>
      </c>
      <c r="AF1324" t="str">
        <f>CLEAN(ARD_SAFE_PROCESSED_20220608[[#This Row],[Column3]])</f>
        <v>4040311</v>
      </c>
      <c r="AG1324" t="str">
        <f>CLEAN(ARD_SAFE_PROCESSED_20220608[[#This Row],[Column4]])</f>
        <v>EC</v>
      </c>
      <c r="AH1324" t="str">
        <f>CLEAN(ARD_SAFE_PROCESSED_20220608[[#This Row],[Column5]])</f>
        <v>20251112</v>
      </c>
      <c r="AI1324" t="str">
        <f>CLEAN(ARD_SAFE_PROCESSED_20220608[[#This Row],[Column6]])</f>
        <v>604</v>
      </c>
      <c r="AJ1324" t="str">
        <f>CLEAN(ARD_SAFE_PROCESSED_20220608[[#This Row],[Column7]])</f>
        <v>76</v>
      </c>
      <c r="AK1324" t="str">
        <f>CLEAN(ARD_SAFE_PROCESSED_20220608[[#This Row],[Column8]])</f>
        <v xml:space="preserve">EBN*TEMU                      </v>
      </c>
      <c r="AL1324" t="str">
        <f>CLEAN(ARD_SAFE_PROCESSED_20220608[[#This Row],[Column9]])</f>
        <v>20251112</v>
      </c>
      <c r="AM1324" t="str">
        <f>CLEAN(ARD_SAFE_PROCESSED_20220608[[#This Row],[Column10]])</f>
        <v xml:space="preserve">'                       </v>
      </c>
      <c r="AN1324" t="s">
        <v>9133</v>
      </c>
      <c r="AO1324" t="str">
        <f>CLEAN(ARD_SAFE_PROCESSED_20220608[[#This Row],[Column12]])</f>
        <v>2472619</v>
      </c>
      <c r="AP1324" t="str">
        <f>CLEAN(ARD_SAFE_PROCESSED_20220608[[#This Row],[Column13]])</f>
        <v>210</v>
      </c>
      <c r="AQ1324" t="str">
        <f>CLEAN(ARD_SAFE_PROCESSED_20220608[[#This Row],[Column14]])</f>
        <v xml:space="preserve">PV000000  </v>
      </c>
      <c r="AR1324" t="str">
        <f>CLEAN(ARD_SAFE_PROCESSED_20220608[[#This Row],[Column15]])</f>
        <v xml:space="preserve">E-COMMERCE                                        </v>
      </c>
      <c r="AS1324" t="str">
        <f>CLEAN(ARD_SAFE_PROCESSED_20220608[[#This Row],[Column16]])</f>
        <v xml:space="preserve">133362992813   </v>
      </c>
      <c r="AT1324" t="str">
        <f>CLEAN(ARD_SAFE_PROCESSED_20220608[[#This Row],[Column17]])</f>
        <v>62.53</v>
      </c>
      <c r="AU1324" t="str">
        <f>CLEAN(ARD_SAFE_PROCESSED_20220608[[#This Row],[Column18]])</f>
        <v xml:space="preserve">' </v>
      </c>
      <c r="AV1324" t="str">
        <f>CLEAN(ARD_SAFE_PROCESSED_20220608[[#This Row],[Column19]])</f>
        <v xml:space="preserve">          </v>
      </c>
      <c r="AW1324" t="str">
        <f>CLEAN(ARD_SAFE_PROCESSED_20220608[[#This Row],[Column20]])</f>
        <v>20251112</v>
      </c>
      <c r="AX1324" t="str">
        <f>CLEAN(ARD_SAFE_PROCESSED_20220608[[#This Row],[Column21]])</f>
        <v>164247</v>
      </c>
      <c r="AY1324" t="str">
        <f>LEFT(ARD_SAFE_PROCESSED_20220608[[#This Row],[Column1]],6)</f>
        <v>511842</v>
      </c>
      <c r="AZ1324" t="str">
        <f>RIGHT(ARD_SAFE_PROCESSED_20220608[[#This Row],[Column1]],4)</f>
        <v>0482</v>
      </c>
      <c r="BA1324" s="2">
        <f t="shared" si="122"/>
        <v>45995</v>
      </c>
      <c r="BB1324">
        <f t="shared" si="123"/>
        <v>18.59</v>
      </c>
      <c r="BC1324">
        <f t="shared" si="124"/>
        <v>62.53</v>
      </c>
      <c r="BD1324">
        <f t="shared" si="125"/>
        <v>6</v>
      </c>
      <c r="BE1324" t="str">
        <f t="shared" si="126"/>
        <v>F:Safe</v>
      </c>
    </row>
    <row r="1325" spans="1:57" hidden="1" x14ac:dyDescent="0.3">
      <c r="A1325" t="s">
        <v>9181</v>
      </c>
      <c r="B1325" t="s">
        <v>9192</v>
      </c>
      <c r="C1325" t="s">
        <v>6520</v>
      </c>
      <c r="D1325" t="s">
        <v>25</v>
      </c>
      <c r="E1325" t="s">
        <v>413</v>
      </c>
      <c r="F1325" t="s">
        <v>28</v>
      </c>
      <c r="G1325" t="s">
        <v>29</v>
      </c>
      <c r="H1325" t="s">
        <v>6521</v>
      </c>
      <c r="I1325" t="s">
        <v>413</v>
      </c>
      <c r="J1325" t="s">
        <v>21</v>
      </c>
      <c r="K1325" t="s">
        <v>9193</v>
      </c>
      <c r="L1325" t="s">
        <v>9194</v>
      </c>
      <c r="M1325" t="s">
        <v>399</v>
      </c>
      <c r="N1325" t="s">
        <v>26</v>
      </c>
      <c r="O1325" t="s">
        <v>27</v>
      </c>
      <c r="P1325" t="s">
        <v>9195</v>
      </c>
      <c r="Q1325" t="s">
        <v>80</v>
      </c>
      <c r="R1325" t="s">
        <v>23</v>
      </c>
      <c r="S1325" t="s">
        <v>24</v>
      </c>
      <c r="T1325" t="s">
        <v>413</v>
      </c>
      <c r="U1325" t="s">
        <v>9196</v>
      </c>
      <c r="AB1325" t="str">
        <f>CONCATENATE(LEFT(ARD_SAFE_PROCESSED_20220608[[#This Row],[Column1]],6),"******",RIGHT(ARD_SAFE_PROCESSED_20220608[[#This Row],[Column1]],4),";",ARD_SAFE_PROCESSED_20220608[[#This Row],[Column11]])</f>
        <v>511842******2778;75301505316004900200319</v>
      </c>
      <c r="AD1325" t="str">
        <f>CLEAN(ARD_SAFE_PROCESSED_20220608[[#This Row],[Column1]])</f>
        <v>5118420434832778</v>
      </c>
      <c r="AE1325" t="str">
        <f>CLEAN(ARD_SAFE_PROCESSED_20220608[[#This Row],[Column2]])</f>
        <v>023198</v>
      </c>
      <c r="AF1325" t="str">
        <f>CLEAN(ARD_SAFE_PROCESSED_20220608[[#This Row],[Column3]])</f>
        <v>4040797</v>
      </c>
      <c r="AG1325" t="str">
        <f>CLEAN(ARD_SAFE_PROCESSED_20220608[[#This Row],[Column4]])</f>
        <v>EC</v>
      </c>
      <c r="AH1325" t="str">
        <f>CLEAN(ARD_SAFE_PROCESSED_20220608[[#This Row],[Column5]])</f>
        <v>20251112</v>
      </c>
      <c r="AI1325" t="str">
        <f>CLEAN(ARD_SAFE_PROCESSED_20220608[[#This Row],[Column6]])</f>
        <v>604</v>
      </c>
      <c r="AJ1325" t="str">
        <f>CLEAN(ARD_SAFE_PROCESSED_20220608[[#This Row],[Column7]])</f>
        <v>76</v>
      </c>
      <c r="AK1325" t="str">
        <f>CLEAN(ARD_SAFE_PROCESSED_20220608[[#This Row],[Column8]])</f>
        <v xml:space="preserve">PYU*DORADOBET                 </v>
      </c>
      <c r="AL1325" t="str">
        <f>CLEAN(ARD_SAFE_PROCESSED_20220608[[#This Row],[Column9]])</f>
        <v>20251112</v>
      </c>
      <c r="AM1325" t="str">
        <f>CLEAN(ARD_SAFE_PROCESSED_20220608[[#This Row],[Column10]])</f>
        <v xml:space="preserve">'                       </v>
      </c>
      <c r="AN1325" t="s">
        <v>9193</v>
      </c>
      <c r="AO1325" t="str">
        <f>CLEAN(ARD_SAFE_PROCESSED_20220608[[#This Row],[Column12]])</f>
        <v>2318219</v>
      </c>
      <c r="AP1325" t="str">
        <f>CLEAN(ARD_SAFE_PROCESSED_20220608[[#This Row],[Column13]])</f>
        <v>210</v>
      </c>
      <c r="AQ1325" t="str">
        <f>CLEAN(ARD_SAFE_PROCESSED_20220608[[#This Row],[Column14]])</f>
        <v xml:space="preserve">PV000000  </v>
      </c>
      <c r="AR1325" t="str">
        <f>CLEAN(ARD_SAFE_PROCESSED_20220608[[#This Row],[Column15]])</f>
        <v xml:space="preserve">E-COMMERCE                                        </v>
      </c>
      <c r="AS1325" t="str">
        <f>CLEAN(ARD_SAFE_PROCESSED_20220608[[#This Row],[Column16]])</f>
        <v xml:space="preserve">4203967544     </v>
      </c>
      <c r="AT1325" t="str">
        <f>CLEAN(ARD_SAFE_PROCESSED_20220608[[#This Row],[Column17]])</f>
        <v>30.00</v>
      </c>
      <c r="AU1325" t="str">
        <f>CLEAN(ARD_SAFE_PROCESSED_20220608[[#This Row],[Column18]])</f>
        <v xml:space="preserve">' </v>
      </c>
      <c r="AV1325" t="str">
        <f>CLEAN(ARD_SAFE_PROCESSED_20220608[[#This Row],[Column19]])</f>
        <v xml:space="preserve">          </v>
      </c>
      <c r="AW1325" t="str">
        <f>CLEAN(ARD_SAFE_PROCESSED_20220608[[#This Row],[Column20]])</f>
        <v>20251112</v>
      </c>
      <c r="AX1325" t="str">
        <f>CLEAN(ARD_SAFE_PROCESSED_20220608[[#This Row],[Column21]])</f>
        <v>102339</v>
      </c>
      <c r="AY1325" t="str">
        <f>LEFT(ARD_SAFE_PROCESSED_20220608[[#This Row],[Column1]],6)</f>
        <v>511842</v>
      </c>
      <c r="AZ1325" t="str">
        <f>RIGHT(ARD_SAFE_PROCESSED_20220608[[#This Row],[Column1]],4)</f>
        <v>2778</v>
      </c>
      <c r="BA1325" s="2">
        <f t="shared" si="122"/>
        <v>45995</v>
      </c>
      <c r="BB1325">
        <f t="shared" si="123"/>
        <v>8.92</v>
      </c>
      <c r="BC1325">
        <f t="shared" si="124"/>
        <v>30</v>
      </c>
      <c r="BD1325">
        <f t="shared" si="125"/>
        <v>6</v>
      </c>
      <c r="BE1325" t="str">
        <f t="shared" si="126"/>
        <v>F:Safe</v>
      </c>
    </row>
    <row r="1326" spans="1:57" hidden="1" x14ac:dyDescent="0.3">
      <c r="A1326" t="s">
        <v>9181</v>
      </c>
      <c r="B1326" t="s">
        <v>9197</v>
      </c>
      <c r="C1326" t="s">
        <v>6520</v>
      </c>
      <c r="D1326" t="s">
        <v>25</v>
      </c>
      <c r="E1326" t="s">
        <v>413</v>
      </c>
      <c r="F1326" t="s">
        <v>28</v>
      </c>
      <c r="G1326" t="s">
        <v>29</v>
      </c>
      <c r="H1326" t="s">
        <v>6521</v>
      </c>
      <c r="I1326" t="s">
        <v>413</v>
      </c>
      <c r="J1326" t="s">
        <v>21</v>
      </c>
      <c r="K1326" t="s">
        <v>9198</v>
      </c>
      <c r="L1326" t="s">
        <v>9199</v>
      </c>
      <c r="M1326" t="s">
        <v>399</v>
      </c>
      <c r="N1326" t="s">
        <v>26</v>
      </c>
      <c r="O1326" t="s">
        <v>27</v>
      </c>
      <c r="P1326" t="s">
        <v>9200</v>
      </c>
      <c r="Q1326" t="s">
        <v>80</v>
      </c>
      <c r="R1326" t="s">
        <v>23</v>
      </c>
      <c r="S1326" t="s">
        <v>24</v>
      </c>
      <c r="T1326" t="s">
        <v>413</v>
      </c>
      <c r="U1326" t="s">
        <v>9201</v>
      </c>
      <c r="AB1326" t="str">
        <f>CONCATENATE(LEFT(ARD_SAFE_PROCESSED_20220608[[#This Row],[Column1]],6),"******",RIGHT(ARD_SAFE_PROCESSED_20220608[[#This Row],[Column1]],4),";",ARD_SAFE_PROCESSED_20220608[[#This Row],[Column11]])</f>
        <v>511842******2778;75301505316004900200517</v>
      </c>
      <c r="AD1326" t="str">
        <f>CLEAN(ARD_SAFE_PROCESSED_20220608[[#This Row],[Column1]])</f>
        <v>5118420434832778</v>
      </c>
      <c r="AE1326" t="str">
        <f>CLEAN(ARD_SAFE_PROCESSED_20220608[[#This Row],[Column2]])</f>
        <v>059594</v>
      </c>
      <c r="AF1326" t="str">
        <f>CLEAN(ARD_SAFE_PROCESSED_20220608[[#This Row],[Column3]])</f>
        <v>4040797</v>
      </c>
      <c r="AG1326" t="str">
        <f>CLEAN(ARD_SAFE_PROCESSED_20220608[[#This Row],[Column4]])</f>
        <v>EC</v>
      </c>
      <c r="AH1326" t="str">
        <f>CLEAN(ARD_SAFE_PROCESSED_20220608[[#This Row],[Column5]])</f>
        <v>20251112</v>
      </c>
      <c r="AI1326" t="str">
        <f>CLEAN(ARD_SAFE_PROCESSED_20220608[[#This Row],[Column6]])</f>
        <v>604</v>
      </c>
      <c r="AJ1326" t="str">
        <f>CLEAN(ARD_SAFE_PROCESSED_20220608[[#This Row],[Column7]])</f>
        <v>76</v>
      </c>
      <c r="AK1326" t="str">
        <f>CLEAN(ARD_SAFE_PROCESSED_20220608[[#This Row],[Column8]])</f>
        <v xml:space="preserve">PYU*DORADOBET                 </v>
      </c>
      <c r="AL1326" t="str">
        <f>CLEAN(ARD_SAFE_PROCESSED_20220608[[#This Row],[Column9]])</f>
        <v>20251112</v>
      </c>
      <c r="AM1326" t="str">
        <f>CLEAN(ARD_SAFE_PROCESSED_20220608[[#This Row],[Column10]])</f>
        <v xml:space="preserve">'                       </v>
      </c>
      <c r="AN1326" t="s">
        <v>9198</v>
      </c>
      <c r="AO1326" t="str">
        <f>CLEAN(ARD_SAFE_PROCESSED_20220608[[#This Row],[Column12]])</f>
        <v>2423147</v>
      </c>
      <c r="AP1326" t="str">
        <f>CLEAN(ARD_SAFE_PROCESSED_20220608[[#This Row],[Column13]])</f>
        <v>210</v>
      </c>
      <c r="AQ1326" t="str">
        <f>CLEAN(ARD_SAFE_PROCESSED_20220608[[#This Row],[Column14]])</f>
        <v xml:space="preserve">PV000000  </v>
      </c>
      <c r="AR1326" t="str">
        <f>CLEAN(ARD_SAFE_PROCESSED_20220608[[#This Row],[Column15]])</f>
        <v xml:space="preserve">E-COMMERCE                                        </v>
      </c>
      <c r="AS1326" t="str">
        <f>CLEAN(ARD_SAFE_PROCESSED_20220608[[#This Row],[Column16]])</f>
        <v xml:space="preserve">4204429726     </v>
      </c>
      <c r="AT1326" t="str">
        <f>CLEAN(ARD_SAFE_PROCESSED_20220608[[#This Row],[Column17]])</f>
        <v>30.00</v>
      </c>
      <c r="AU1326" t="str">
        <f>CLEAN(ARD_SAFE_PROCESSED_20220608[[#This Row],[Column18]])</f>
        <v xml:space="preserve">' </v>
      </c>
      <c r="AV1326" t="str">
        <f>CLEAN(ARD_SAFE_PROCESSED_20220608[[#This Row],[Column19]])</f>
        <v xml:space="preserve">          </v>
      </c>
      <c r="AW1326" t="str">
        <f>CLEAN(ARD_SAFE_PROCESSED_20220608[[#This Row],[Column20]])</f>
        <v>20251112</v>
      </c>
      <c r="AX1326" t="str">
        <f>CLEAN(ARD_SAFE_PROCESSED_20220608[[#This Row],[Column21]])</f>
        <v>144433</v>
      </c>
      <c r="AY1326" t="str">
        <f>LEFT(ARD_SAFE_PROCESSED_20220608[[#This Row],[Column1]],6)</f>
        <v>511842</v>
      </c>
      <c r="AZ1326" t="str">
        <f>RIGHT(ARD_SAFE_PROCESSED_20220608[[#This Row],[Column1]],4)</f>
        <v>2778</v>
      </c>
      <c r="BA1326" s="2">
        <f t="shared" si="122"/>
        <v>45995</v>
      </c>
      <c r="BB1326">
        <f t="shared" si="123"/>
        <v>8.92</v>
      </c>
      <c r="BC1326">
        <f t="shared" si="124"/>
        <v>30</v>
      </c>
      <c r="BD1326">
        <f t="shared" si="125"/>
        <v>6</v>
      </c>
      <c r="BE1326" t="str">
        <f t="shared" si="126"/>
        <v>F:Safe</v>
      </c>
    </row>
    <row r="1327" spans="1:57" hidden="1" x14ac:dyDescent="0.3">
      <c r="A1327" t="s">
        <v>9508</v>
      </c>
      <c r="B1327" t="s">
        <v>9509</v>
      </c>
      <c r="C1327" t="s">
        <v>9510</v>
      </c>
      <c r="D1327" t="s">
        <v>25</v>
      </c>
      <c r="E1327" t="s">
        <v>309</v>
      </c>
      <c r="F1327" t="s">
        <v>81</v>
      </c>
      <c r="G1327" t="s">
        <v>29</v>
      </c>
      <c r="H1327" t="s">
        <v>9511</v>
      </c>
      <c r="I1327" t="s">
        <v>413</v>
      </c>
      <c r="J1327" t="s">
        <v>21</v>
      </c>
      <c r="K1327" t="s">
        <v>9512</v>
      </c>
      <c r="L1327" t="s">
        <v>9513</v>
      </c>
      <c r="M1327" t="s">
        <v>399</v>
      </c>
      <c r="N1327" t="s">
        <v>26</v>
      </c>
      <c r="O1327" t="s">
        <v>27</v>
      </c>
      <c r="P1327" t="s">
        <v>9514</v>
      </c>
      <c r="Q1327" t="s">
        <v>9515</v>
      </c>
      <c r="R1327" t="s">
        <v>23</v>
      </c>
      <c r="S1327" t="s">
        <v>24</v>
      </c>
      <c r="T1327" t="s">
        <v>309</v>
      </c>
      <c r="U1327" t="s">
        <v>9516</v>
      </c>
      <c r="AB1327" t="str">
        <f>CONCATENATE(LEFT(ARD_SAFE_PROCESSED_20220608[[#This Row],[Column1]],6),"******",RIGHT(ARD_SAFE_PROCESSED_20220608[[#This Row],[Column1]],4),";",ARD_SAFE_PROCESSED_20220608[[#This Row],[Column11]])</f>
        <v>512372******5541;75301505316004908000059</v>
      </c>
      <c r="AD1327" t="str">
        <f>CLEAN(ARD_SAFE_PROCESSED_20220608[[#This Row],[Column1]])</f>
        <v>5123720100405541</v>
      </c>
      <c r="AE1327" t="str">
        <f>CLEAN(ARD_SAFE_PROCESSED_20220608[[#This Row],[Column2]])</f>
        <v>T08613</v>
      </c>
      <c r="AF1327" t="str">
        <f>CLEAN(ARD_SAFE_PROCESSED_20220608[[#This Row],[Column3]])</f>
        <v>4051521</v>
      </c>
      <c r="AG1327" t="str">
        <f>CLEAN(ARD_SAFE_PROCESSED_20220608[[#This Row],[Column4]])</f>
        <v>EC</v>
      </c>
      <c r="AH1327" t="str">
        <f>CLEAN(ARD_SAFE_PROCESSED_20220608[[#This Row],[Column5]])</f>
        <v>20251015</v>
      </c>
      <c r="AI1327" t="str">
        <f>CLEAN(ARD_SAFE_PROCESSED_20220608[[#This Row],[Column6]])</f>
        <v>840</v>
      </c>
      <c r="AJ1327" t="str">
        <f>CLEAN(ARD_SAFE_PROCESSED_20220608[[#This Row],[Column7]])</f>
        <v>76</v>
      </c>
      <c r="AK1327" t="str">
        <f>CLEAN(ARD_SAFE_PROCESSED_20220608[[#This Row],[Column8]])</f>
        <v>NUEVO MUNDO VIAJES PREAUTORIZA</v>
      </c>
      <c r="AL1327" t="str">
        <f>CLEAN(ARD_SAFE_PROCESSED_20220608[[#This Row],[Column9]])</f>
        <v>20251112</v>
      </c>
      <c r="AM1327" t="str">
        <f>CLEAN(ARD_SAFE_PROCESSED_20220608[[#This Row],[Column10]])</f>
        <v xml:space="preserve">'                       </v>
      </c>
      <c r="AN1327" t="s">
        <v>9512</v>
      </c>
      <c r="AO1327" t="str">
        <f>CLEAN(ARD_SAFE_PROCESSED_20220608[[#This Row],[Column12]])</f>
        <v>5016820</v>
      </c>
      <c r="AP1327" t="str">
        <f>CLEAN(ARD_SAFE_PROCESSED_20220608[[#This Row],[Column13]])</f>
        <v>210</v>
      </c>
      <c r="AQ1327" t="str">
        <f>CLEAN(ARD_SAFE_PROCESSED_20220608[[#This Row],[Column14]])</f>
        <v xml:space="preserve">PV000000  </v>
      </c>
      <c r="AR1327" t="str">
        <f>CLEAN(ARD_SAFE_PROCESSED_20220608[[#This Row],[Column15]])</f>
        <v xml:space="preserve">E-COMMERCE                                        </v>
      </c>
      <c r="AS1327" t="str">
        <f>CLEAN(ARD_SAFE_PROCESSED_20220608[[#This Row],[Column16]])</f>
        <v>1041448668650ae</v>
      </c>
      <c r="AT1327" t="str">
        <f>CLEAN(ARD_SAFE_PROCESSED_20220608[[#This Row],[Column17]])</f>
        <v>326.80</v>
      </c>
      <c r="AU1327" t="str">
        <f>CLEAN(ARD_SAFE_PROCESSED_20220608[[#This Row],[Column18]])</f>
        <v xml:space="preserve">' </v>
      </c>
      <c r="AV1327" t="str">
        <f>CLEAN(ARD_SAFE_PROCESSED_20220608[[#This Row],[Column19]])</f>
        <v xml:space="preserve">          </v>
      </c>
      <c r="AW1327" t="str">
        <f>CLEAN(ARD_SAFE_PROCESSED_20220608[[#This Row],[Column20]])</f>
        <v>20251015</v>
      </c>
      <c r="AX1327" t="str">
        <f>CLEAN(ARD_SAFE_PROCESSED_20220608[[#This Row],[Column21]])</f>
        <v>75230</v>
      </c>
      <c r="AY1327" t="str">
        <f>LEFT(ARD_SAFE_PROCESSED_20220608[[#This Row],[Column1]],6)</f>
        <v>512372</v>
      </c>
      <c r="AZ1327" t="str">
        <f>RIGHT(ARD_SAFE_PROCESSED_20220608[[#This Row],[Column1]],4)</f>
        <v>5541</v>
      </c>
      <c r="BA1327" s="2">
        <f t="shared" si="122"/>
        <v>45995</v>
      </c>
      <c r="BB1327">
        <f t="shared" si="123"/>
        <v>326.8</v>
      </c>
      <c r="BC1327">
        <f t="shared" si="124"/>
        <v>326.8</v>
      </c>
      <c r="BD1327">
        <f t="shared" si="125"/>
        <v>6</v>
      </c>
      <c r="BE1327" t="str">
        <f t="shared" si="126"/>
        <v>F:Safe</v>
      </c>
    </row>
    <row r="1328" spans="1:57" hidden="1" x14ac:dyDescent="0.3">
      <c r="A1328" t="s">
        <v>9782</v>
      </c>
      <c r="B1328" t="s">
        <v>9802</v>
      </c>
      <c r="C1328" t="s">
        <v>9803</v>
      </c>
      <c r="D1328" t="s">
        <v>64</v>
      </c>
      <c r="E1328" t="s">
        <v>471</v>
      </c>
      <c r="F1328" t="s">
        <v>28</v>
      </c>
      <c r="G1328" t="s">
        <v>74</v>
      </c>
      <c r="H1328" t="s">
        <v>9804</v>
      </c>
      <c r="I1328" t="s">
        <v>413</v>
      </c>
      <c r="J1328" t="s">
        <v>21</v>
      </c>
      <c r="K1328" t="s">
        <v>9805</v>
      </c>
      <c r="L1328" t="s">
        <v>9806</v>
      </c>
      <c r="M1328" t="s">
        <v>65</v>
      </c>
      <c r="N1328" t="s">
        <v>77</v>
      </c>
      <c r="O1328" t="s">
        <v>66</v>
      </c>
      <c r="P1328" t="s">
        <v>22</v>
      </c>
      <c r="Q1328" t="s">
        <v>9807</v>
      </c>
      <c r="R1328" t="s">
        <v>23</v>
      </c>
      <c r="S1328" t="s">
        <v>24</v>
      </c>
      <c r="T1328" t="s">
        <v>471</v>
      </c>
      <c r="U1328" t="s">
        <v>9808</v>
      </c>
      <c r="AB1328" t="str">
        <f>CONCATENATE(LEFT(ARD_SAFE_PROCESSED_20220608[[#This Row],[Column1]],6),"******",RIGHT(ARD_SAFE_PROCESSED_20220608[[#This Row],[Column1]],4),";",ARD_SAFE_PROCESSED_20220608[[#This Row],[Column11]])</f>
        <v>517805******6771;75301505316004936301164</v>
      </c>
      <c r="AD1328" t="str">
        <f>CLEAN(ARD_SAFE_PROCESSED_20220608[[#This Row],[Column1]])</f>
        <v>5178058154926771</v>
      </c>
      <c r="AE1328" t="str">
        <f>CLEAN(ARD_SAFE_PROCESSED_20220608[[#This Row],[Column2]])</f>
        <v>05677S</v>
      </c>
      <c r="AF1328" t="str">
        <f>CLEAN(ARD_SAFE_PROCESSED_20220608[[#This Row],[Column3]])</f>
        <v>1056006</v>
      </c>
      <c r="AG1328" t="str">
        <f>CLEAN(ARD_SAFE_PROCESSED_20220608[[#This Row],[Column4]])</f>
        <v>PL</v>
      </c>
      <c r="AH1328" t="str">
        <f>CLEAN(ARD_SAFE_PROCESSED_20220608[[#This Row],[Column5]])</f>
        <v>20251111</v>
      </c>
      <c r="AI1328" t="str">
        <f>CLEAN(ARD_SAFE_PROCESSED_20220608[[#This Row],[Column6]])</f>
        <v>604</v>
      </c>
      <c r="AJ1328" t="str">
        <f>CLEAN(ARD_SAFE_PROCESSED_20220608[[#This Row],[Column7]])</f>
        <v>77</v>
      </c>
      <c r="AK1328" t="str">
        <f>CLEAN(ARD_SAFE_PROCESSED_20220608[[#This Row],[Column8]])</f>
        <v xml:space="preserve">E S EL ROSARIO A2A            </v>
      </c>
      <c r="AL1328" t="str">
        <f>CLEAN(ARD_SAFE_PROCESSED_20220608[[#This Row],[Column9]])</f>
        <v>20251112</v>
      </c>
      <c r="AM1328" t="str">
        <f>CLEAN(ARD_SAFE_PROCESSED_20220608[[#This Row],[Column10]])</f>
        <v xml:space="preserve">'                       </v>
      </c>
      <c r="AN1328" t="s">
        <v>9805</v>
      </c>
      <c r="AO1328" t="str">
        <f>CLEAN(ARD_SAFE_PROCESSED_20220608[[#This Row],[Column12]])</f>
        <v>690</v>
      </c>
      <c r="AP1328" t="str">
        <f>CLEAN(ARD_SAFE_PROCESSED_20220608[[#This Row],[Column13]])</f>
        <v xml:space="preserve">   </v>
      </c>
      <c r="AQ1328" t="str">
        <f>CLEAN(ARD_SAFE_PROCESSED_20220608[[#This Row],[Column14]])</f>
        <v xml:space="preserve">PS0002    </v>
      </c>
      <c r="AR1328" t="str">
        <f>CLEAN(ARD_SAFE_PROCESSED_20220608[[#This Row],[Column15]])</f>
        <v xml:space="preserve">POS CONTACTLESS CHIP                              </v>
      </c>
      <c r="AS1328" t="str">
        <f>CLEAN(ARD_SAFE_PROCESSED_20220608[[#This Row],[Column16]])</f>
        <v xml:space="preserve">               </v>
      </c>
      <c r="AT1328" t="str">
        <f>CLEAN(ARD_SAFE_PROCESSED_20220608[[#This Row],[Column17]])</f>
        <v>21.64</v>
      </c>
      <c r="AU1328" t="str">
        <f>CLEAN(ARD_SAFE_PROCESSED_20220608[[#This Row],[Column18]])</f>
        <v xml:space="preserve">' </v>
      </c>
      <c r="AV1328" t="str">
        <f>CLEAN(ARD_SAFE_PROCESSED_20220608[[#This Row],[Column19]])</f>
        <v xml:space="preserve">          </v>
      </c>
      <c r="AW1328" t="str">
        <f>CLEAN(ARD_SAFE_PROCESSED_20220608[[#This Row],[Column20]])</f>
        <v>20251111</v>
      </c>
      <c r="AX1328" t="str">
        <f>CLEAN(ARD_SAFE_PROCESSED_20220608[[#This Row],[Column21]])</f>
        <v>211521</v>
      </c>
      <c r="AY1328" t="str">
        <f>LEFT(ARD_SAFE_PROCESSED_20220608[[#This Row],[Column1]],6)</f>
        <v>517805</v>
      </c>
      <c r="AZ1328" t="str">
        <f>RIGHT(ARD_SAFE_PROCESSED_20220608[[#This Row],[Column1]],4)</f>
        <v>6771</v>
      </c>
      <c r="BA1328" s="2">
        <f t="shared" si="122"/>
        <v>45998</v>
      </c>
      <c r="BB1328">
        <f t="shared" si="123"/>
        <v>5.87</v>
      </c>
      <c r="BC1328">
        <f t="shared" si="124"/>
        <v>21.64</v>
      </c>
      <c r="BD1328">
        <f t="shared" si="125"/>
        <v>4</v>
      </c>
      <c r="BE1328" t="str">
        <f t="shared" si="126"/>
        <v>F:Safe</v>
      </c>
    </row>
    <row r="1329" spans="1:57" hidden="1" x14ac:dyDescent="0.3">
      <c r="A1329" t="s">
        <v>8954</v>
      </c>
      <c r="B1329" t="s">
        <v>9000</v>
      </c>
      <c r="C1329" t="s">
        <v>543</v>
      </c>
      <c r="D1329" t="s">
        <v>64</v>
      </c>
      <c r="E1329" t="s">
        <v>471</v>
      </c>
      <c r="F1329" t="s">
        <v>28</v>
      </c>
      <c r="G1329" t="s">
        <v>29</v>
      </c>
      <c r="H1329" t="s">
        <v>544</v>
      </c>
      <c r="I1329" t="s">
        <v>413</v>
      </c>
      <c r="J1329" t="s">
        <v>21</v>
      </c>
      <c r="K1329" t="s">
        <v>9001</v>
      </c>
      <c r="L1329" t="s">
        <v>9002</v>
      </c>
      <c r="M1329" t="s">
        <v>65</v>
      </c>
      <c r="N1329" t="s">
        <v>254</v>
      </c>
      <c r="O1329" t="s">
        <v>66</v>
      </c>
      <c r="P1329" t="s">
        <v>22</v>
      </c>
      <c r="Q1329" t="s">
        <v>239</v>
      </c>
      <c r="R1329" t="s">
        <v>23</v>
      </c>
      <c r="S1329" t="s">
        <v>24</v>
      </c>
      <c r="T1329" t="s">
        <v>471</v>
      </c>
      <c r="U1329" t="s">
        <v>9003</v>
      </c>
      <c r="AB1329" t="str">
        <f>CONCATENATE(LEFT(ARD_SAFE_PROCESSED_20220608[[#This Row],[Column1]],6),"******",RIGHT(ARD_SAFE_PROCESSED_20220608[[#This Row],[Column1]],4),";",ARD_SAFE_PROCESSED_20220608[[#This Row],[Column11]])</f>
        <v>511842******1604;75301505316006513800062</v>
      </c>
      <c r="AD1329" t="str">
        <f>CLEAN(ARD_SAFE_PROCESSED_20220608[[#This Row],[Column1]])</f>
        <v>5118420416041604</v>
      </c>
      <c r="AE1329" t="str">
        <f>CLEAN(ARD_SAFE_PROCESSED_20220608[[#This Row],[Column2]])</f>
        <v>015268</v>
      </c>
      <c r="AF1329" t="str">
        <f>CLEAN(ARD_SAFE_PROCESSED_20220608[[#This Row],[Column3]])</f>
        <v>1036356</v>
      </c>
      <c r="AG1329" t="str">
        <f>CLEAN(ARD_SAFE_PROCESSED_20220608[[#This Row],[Column4]])</f>
        <v>PL</v>
      </c>
      <c r="AH1329" t="str">
        <f>CLEAN(ARD_SAFE_PROCESSED_20220608[[#This Row],[Column5]])</f>
        <v>20251111</v>
      </c>
      <c r="AI1329" t="str">
        <f>CLEAN(ARD_SAFE_PROCESSED_20220608[[#This Row],[Column6]])</f>
        <v>604</v>
      </c>
      <c r="AJ1329" t="str">
        <f>CLEAN(ARD_SAFE_PROCESSED_20220608[[#This Row],[Column7]])</f>
        <v>76</v>
      </c>
      <c r="AK1329" t="str">
        <f>CLEAN(ARD_SAFE_PROCESSED_20220608[[#This Row],[Column8]])</f>
        <v xml:space="preserve">IKF 105 SAN JUAN 3            </v>
      </c>
      <c r="AL1329" t="str">
        <f>CLEAN(ARD_SAFE_PROCESSED_20220608[[#This Row],[Column9]])</f>
        <v>20251112</v>
      </c>
      <c r="AM1329" t="str">
        <f>CLEAN(ARD_SAFE_PROCESSED_20220608[[#This Row],[Column10]])</f>
        <v xml:space="preserve">'                       </v>
      </c>
      <c r="AN1329" t="s">
        <v>9001</v>
      </c>
      <c r="AO1329" t="str">
        <f>CLEAN(ARD_SAFE_PROCESSED_20220608[[#This Row],[Column12]])</f>
        <v>8438</v>
      </c>
      <c r="AP1329" t="str">
        <f>CLEAN(ARD_SAFE_PROCESSED_20220608[[#This Row],[Column13]])</f>
        <v xml:space="preserve">   </v>
      </c>
      <c r="AQ1329" t="str">
        <f>CLEAN(ARD_SAFE_PROCESSED_20220608[[#This Row],[Column14]])</f>
        <v xml:space="preserve">PS0504    </v>
      </c>
      <c r="AR1329" t="str">
        <f>CLEAN(ARD_SAFE_PROCESSED_20220608[[#This Row],[Column15]])</f>
        <v xml:space="preserve">POS CONTACTLESS CHIP                              </v>
      </c>
      <c r="AS1329" t="str">
        <f>CLEAN(ARD_SAFE_PROCESSED_20220608[[#This Row],[Column16]])</f>
        <v xml:space="preserve">               </v>
      </c>
      <c r="AT1329" t="str">
        <f>CLEAN(ARD_SAFE_PROCESSED_20220608[[#This Row],[Column17]])</f>
        <v>109.90</v>
      </c>
      <c r="AU1329" t="str">
        <f>CLEAN(ARD_SAFE_PROCESSED_20220608[[#This Row],[Column18]])</f>
        <v xml:space="preserve">' </v>
      </c>
      <c r="AV1329" t="str">
        <f>CLEAN(ARD_SAFE_PROCESSED_20220608[[#This Row],[Column19]])</f>
        <v xml:space="preserve">          </v>
      </c>
      <c r="AW1329" t="str">
        <f>CLEAN(ARD_SAFE_PROCESSED_20220608[[#This Row],[Column20]])</f>
        <v>20251111</v>
      </c>
      <c r="AX1329" t="str">
        <f>CLEAN(ARD_SAFE_PROCESSED_20220608[[#This Row],[Column21]])</f>
        <v>91528</v>
      </c>
      <c r="AY1329" t="str">
        <f>LEFT(ARD_SAFE_PROCESSED_20220608[[#This Row],[Column1]],6)</f>
        <v>511842</v>
      </c>
      <c r="AZ1329" t="str">
        <f>RIGHT(ARD_SAFE_PROCESSED_20220608[[#This Row],[Column1]],4)</f>
        <v>1604</v>
      </c>
      <c r="BA1329" s="2">
        <f t="shared" si="122"/>
        <v>45998</v>
      </c>
      <c r="BB1329">
        <f t="shared" si="123"/>
        <v>32.590000000000003</v>
      </c>
      <c r="BC1329">
        <f t="shared" si="124"/>
        <v>109.9</v>
      </c>
      <c r="BD1329">
        <f t="shared" si="125"/>
        <v>6</v>
      </c>
      <c r="BE1329" t="str">
        <f t="shared" si="126"/>
        <v>F:Safe</v>
      </c>
    </row>
    <row r="1330" spans="1:57" hidden="1" x14ac:dyDescent="0.3">
      <c r="A1330" t="s">
        <v>8954</v>
      </c>
      <c r="B1330" t="s">
        <v>8996</v>
      </c>
      <c r="C1330" t="s">
        <v>546</v>
      </c>
      <c r="D1330" t="s">
        <v>64</v>
      </c>
      <c r="E1330" t="s">
        <v>471</v>
      </c>
      <c r="F1330" t="s">
        <v>28</v>
      </c>
      <c r="G1330" t="s">
        <v>29</v>
      </c>
      <c r="H1330" t="s">
        <v>547</v>
      </c>
      <c r="I1330" t="s">
        <v>413</v>
      </c>
      <c r="J1330" t="s">
        <v>21</v>
      </c>
      <c r="K1330" t="s">
        <v>8997</v>
      </c>
      <c r="L1330" t="s">
        <v>492</v>
      </c>
      <c r="M1330" t="s">
        <v>65</v>
      </c>
      <c r="N1330" t="s">
        <v>8998</v>
      </c>
      <c r="O1330" t="s">
        <v>66</v>
      </c>
      <c r="P1330" t="s">
        <v>22</v>
      </c>
      <c r="Q1330" t="s">
        <v>239</v>
      </c>
      <c r="R1330" t="s">
        <v>23</v>
      </c>
      <c r="S1330" t="s">
        <v>24</v>
      </c>
      <c r="T1330" t="s">
        <v>471</v>
      </c>
      <c r="U1330" t="s">
        <v>8999</v>
      </c>
      <c r="AB1330" t="str">
        <f>CONCATENATE(LEFT(ARD_SAFE_PROCESSED_20220608[[#This Row],[Column1]],6),"******",RIGHT(ARD_SAFE_PROCESSED_20220608[[#This Row],[Column1]],4),";",ARD_SAFE_PROCESSED_20220608[[#This Row],[Column11]])</f>
        <v>511842******1604;75301505316008869000016</v>
      </c>
      <c r="AD1330" t="str">
        <f>CLEAN(ARD_SAFE_PROCESSED_20220608[[#This Row],[Column1]])</f>
        <v>5118420416041604</v>
      </c>
      <c r="AE1330" t="str">
        <f>CLEAN(ARD_SAFE_PROCESSED_20220608[[#This Row],[Column2]])</f>
        <v>014942</v>
      </c>
      <c r="AF1330" t="str">
        <f>CLEAN(ARD_SAFE_PROCESSED_20220608[[#This Row],[Column3]])</f>
        <v>1484478</v>
      </c>
      <c r="AG1330" t="str">
        <f>CLEAN(ARD_SAFE_PROCESSED_20220608[[#This Row],[Column4]])</f>
        <v>PL</v>
      </c>
      <c r="AH1330" t="str">
        <f>CLEAN(ARD_SAFE_PROCESSED_20220608[[#This Row],[Column5]])</f>
        <v>20251111</v>
      </c>
      <c r="AI1330" t="str">
        <f>CLEAN(ARD_SAFE_PROCESSED_20220608[[#This Row],[Column6]])</f>
        <v>604</v>
      </c>
      <c r="AJ1330" t="str">
        <f>CLEAN(ARD_SAFE_PROCESSED_20220608[[#This Row],[Column7]])</f>
        <v>76</v>
      </c>
      <c r="AK1330" t="str">
        <f>CLEAN(ARD_SAFE_PROCESSED_20220608[[#This Row],[Column8]])</f>
        <v xml:space="preserve">MFA559 SAN JUAN II            </v>
      </c>
      <c r="AL1330" t="str">
        <f>CLEAN(ARD_SAFE_PROCESSED_20220608[[#This Row],[Column9]])</f>
        <v>20251112</v>
      </c>
      <c r="AM1330" t="str">
        <f>CLEAN(ARD_SAFE_PROCESSED_20220608[[#This Row],[Column10]])</f>
        <v xml:space="preserve">'                       </v>
      </c>
      <c r="AN1330" t="s">
        <v>8997</v>
      </c>
      <c r="AO1330" t="str">
        <f>CLEAN(ARD_SAFE_PROCESSED_20220608[[#This Row],[Column12]])</f>
        <v>9097</v>
      </c>
      <c r="AP1330" t="str">
        <f>CLEAN(ARD_SAFE_PROCESSED_20220608[[#This Row],[Column13]])</f>
        <v xml:space="preserve">   </v>
      </c>
      <c r="AQ1330" t="str">
        <f>CLEAN(ARD_SAFE_PROCESSED_20220608[[#This Row],[Column14]])</f>
        <v xml:space="preserve">PS0516    </v>
      </c>
      <c r="AR1330" t="str">
        <f>CLEAN(ARD_SAFE_PROCESSED_20220608[[#This Row],[Column15]])</f>
        <v xml:space="preserve">POS CONTACTLESS CHIP                              </v>
      </c>
      <c r="AS1330" t="str">
        <f>CLEAN(ARD_SAFE_PROCESSED_20220608[[#This Row],[Column16]])</f>
        <v xml:space="preserve">               </v>
      </c>
      <c r="AT1330" t="str">
        <f>CLEAN(ARD_SAFE_PROCESSED_20220608[[#This Row],[Column17]])</f>
        <v>109.90</v>
      </c>
      <c r="AU1330" t="str">
        <f>CLEAN(ARD_SAFE_PROCESSED_20220608[[#This Row],[Column18]])</f>
        <v xml:space="preserve">' </v>
      </c>
      <c r="AV1330" t="str">
        <f>CLEAN(ARD_SAFE_PROCESSED_20220608[[#This Row],[Column19]])</f>
        <v xml:space="preserve">          </v>
      </c>
      <c r="AW1330" t="str">
        <f>CLEAN(ARD_SAFE_PROCESSED_20220608[[#This Row],[Column20]])</f>
        <v>20251111</v>
      </c>
      <c r="AX1330" t="str">
        <f>CLEAN(ARD_SAFE_PROCESSED_20220608[[#This Row],[Column21]])</f>
        <v>91206</v>
      </c>
      <c r="AY1330" t="str">
        <f>LEFT(ARD_SAFE_PROCESSED_20220608[[#This Row],[Column1]],6)</f>
        <v>511842</v>
      </c>
      <c r="AZ1330" t="str">
        <f>RIGHT(ARD_SAFE_PROCESSED_20220608[[#This Row],[Column1]],4)</f>
        <v>1604</v>
      </c>
      <c r="BA1330" s="2">
        <f t="shared" si="122"/>
        <v>45998</v>
      </c>
      <c r="BB1330">
        <f t="shared" si="123"/>
        <v>32.590000000000003</v>
      </c>
      <c r="BC1330">
        <f t="shared" si="124"/>
        <v>109.9</v>
      </c>
      <c r="BD1330">
        <f t="shared" si="125"/>
        <v>6</v>
      </c>
      <c r="BE1330" t="str">
        <f t="shared" si="126"/>
        <v>F:Safe</v>
      </c>
    </row>
    <row r="1331" spans="1:57" hidden="1" x14ac:dyDescent="0.3">
      <c r="A1331" t="s">
        <v>8954</v>
      </c>
      <c r="B1331" t="s">
        <v>8955</v>
      </c>
      <c r="C1331" t="s">
        <v>8956</v>
      </c>
      <c r="D1331" t="s">
        <v>64</v>
      </c>
      <c r="E1331" t="s">
        <v>471</v>
      </c>
      <c r="F1331" t="s">
        <v>28</v>
      </c>
      <c r="G1331" t="s">
        <v>29</v>
      </c>
      <c r="H1331" t="s">
        <v>8957</v>
      </c>
      <c r="I1331" t="s">
        <v>413</v>
      </c>
      <c r="J1331" t="s">
        <v>21</v>
      </c>
      <c r="K1331" t="s">
        <v>8958</v>
      </c>
      <c r="L1331" t="s">
        <v>7692</v>
      </c>
      <c r="M1331" t="s">
        <v>65</v>
      </c>
      <c r="N1331" t="s">
        <v>168</v>
      </c>
      <c r="O1331" t="s">
        <v>66</v>
      </c>
      <c r="P1331" t="s">
        <v>22</v>
      </c>
      <c r="Q1331" t="s">
        <v>239</v>
      </c>
      <c r="R1331" t="s">
        <v>23</v>
      </c>
      <c r="S1331" t="s">
        <v>24</v>
      </c>
      <c r="T1331" t="s">
        <v>471</v>
      </c>
      <c r="U1331" t="s">
        <v>8959</v>
      </c>
      <c r="AB1331" t="str">
        <f>CONCATENATE(LEFT(ARD_SAFE_PROCESSED_20220608[[#This Row],[Column1]],6),"******",RIGHT(ARD_SAFE_PROCESSED_20220608[[#This Row],[Column1]],4),";",ARD_SAFE_PROCESSED_20220608[[#This Row],[Column11]])</f>
        <v>511842******1604;75301505316008893200079</v>
      </c>
      <c r="AD1331" t="str">
        <f>CLEAN(ARD_SAFE_PROCESSED_20220608[[#This Row],[Column1]])</f>
        <v>5118420416041604</v>
      </c>
      <c r="AE1331" t="str">
        <f>CLEAN(ARD_SAFE_PROCESSED_20220608[[#This Row],[Column2]])</f>
        <v>010080</v>
      </c>
      <c r="AF1331" t="str">
        <f>CLEAN(ARD_SAFE_PROCESSED_20220608[[#This Row],[Column3]])</f>
        <v>1552929</v>
      </c>
      <c r="AG1331" t="str">
        <f>CLEAN(ARD_SAFE_PROCESSED_20220608[[#This Row],[Column4]])</f>
        <v>PL</v>
      </c>
      <c r="AH1331" t="str">
        <f>CLEAN(ARD_SAFE_PROCESSED_20220608[[#This Row],[Column5]])</f>
        <v>20251111</v>
      </c>
      <c r="AI1331" t="str">
        <f>CLEAN(ARD_SAFE_PROCESSED_20220608[[#This Row],[Column6]])</f>
        <v>604</v>
      </c>
      <c r="AJ1331" t="str">
        <f>CLEAN(ARD_SAFE_PROCESSED_20220608[[#This Row],[Column7]])</f>
        <v>76</v>
      </c>
      <c r="AK1331" t="str">
        <f>CLEAN(ARD_SAFE_PROCESSED_20220608[[#This Row],[Column8]])</f>
        <v xml:space="preserve">MFA201 PRIMAVERA-POLO         </v>
      </c>
      <c r="AL1331" t="str">
        <f>CLEAN(ARD_SAFE_PROCESSED_20220608[[#This Row],[Column9]])</f>
        <v>20251112</v>
      </c>
      <c r="AM1331" t="str">
        <f>CLEAN(ARD_SAFE_PROCESSED_20220608[[#This Row],[Column10]])</f>
        <v xml:space="preserve">'                       </v>
      </c>
      <c r="AN1331" t="s">
        <v>8958</v>
      </c>
      <c r="AO1331" t="str">
        <f>CLEAN(ARD_SAFE_PROCESSED_20220608[[#This Row],[Column12]])</f>
        <v>292</v>
      </c>
      <c r="AP1331" t="str">
        <f>CLEAN(ARD_SAFE_PROCESSED_20220608[[#This Row],[Column13]])</f>
        <v xml:space="preserve">   </v>
      </c>
      <c r="AQ1331" t="str">
        <f>CLEAN(ARD_SAFE_PROCESSED_20220608[[#This Row],[Column14]])</f>
        <v xml:space="preserve">PS0101    </v>
      </c>
      <c r="AR1331" t="str">
        <f>CLEAN(ARD_SAFE_PROCESSED_20220608[[#This Row],[Column15]])</f>
        <v xml:space="preserve">POS CONTACTLESS CHIP                              </v>
      </c>
      <c r="AS1331" t="str">
        <f>CLEAN(ARD_SAFE_PROCESSED_20220608[[#This Row],[Column16]])</f>
        <v xml:space="preserve">               </v>
      </c>
      <c r="AT1331" t="str">
        <f>CLEAN(ARD_SAFE_PROCESSED_20220608[[#This Row],[Column17]])</f>
        <v>109.90</v>
      </c>
      <c r="AU1331" t="str">
        <f>CLEAN(ARD_SAFE_PROCESSED_20220608[[#This Row],[Column18]])</f>
        <v xml:space="preserve">' </v>
      </c>
      <c r="AV1331" t="str">
        <f>CLEAN(ARD_SAFE_PROCESSED_20220608[[#This Row],[Column19]])</f>
        <v xml:space="preserve">          </v>
      </c>
      <c r="AW1331" t="str">
        <f>CLEAN(ARD_SAFE_PROCESSED_20220608[[#This Row],[Column20]])</f>
        <v>20251111</v>
      </c>
      <c r="AX1331" t="str">
        <f>CLEAN(ARD_SAFE_PROCESSED_20220608[[#This Row],[Column21]])</f>
        <v>81625</v>
      </c>
      <c r="AY1331" t="str">
        <f>LEFT(ARD_SAFE_PROCESSED_20220608[[#This Row],[Column1]],6)</f>
        <v>511842</v>
      </c>
      <c r="AZ1331" t="str">
        <f>RIGHT(ARD_SAFE_PROCESSED_20220608[[#This Row],[Column1]],4)</f>
        <v>1604</v>
      </c>
      <c r="BA1331" s="2">
        <f t="shared" si="122"/>
        <v>45998</v>
      </c>
      <c r="BB1331">
        <f t="shared" si="123"/>
        <v>32.590000000000003</v>
      </c>
      <c r="BC1331">
        <f t="shared" si="124"/>
        <v>109.9</v>
      </c>
      <c r="BD1331">
        <f t="shared" si="125"/>
        <v>6</v>
      </c>
      <c r="BE1331" t="str">
        <f t="shared" si="126"/>
        <v>F:Safe</v>
      </c>
    </row>
    <row r="1332" spans="1:57" hidden="1" x14ac:dyDescent="0.3">
      <c r="A1332" t="s">
        <v>9044</v>
      </c>
      <c r="B1332" t="s">
        <v>9045</v>
      </c>
      <c r="C1332" t="s">
        <v>436</v>
      </c>
      <c r="D1332" t="s">
        <v>69</v>
      </c>
      <c r="E1332" t="s">
        <v>413</v>
      </c>
      <c r="F1332" t="s">
        <v>28</v>
      </c>
      <c r="G1332" t="s">
        <v>29</v>
      </c>
      <c r="H1332" t="s">
        <v>437</v>
      </c>
      <c r="I1332" t="s">
        <v>400</v>
      </c>
      <c r="J1332" t="s">
        <v>21</v>
      </c>
      <c r="K1332" t="s">
        <v>9046</v>
      </c>
      <c r="L1332" t="s">
        <v>9047</v>
      </c>
      <c r="M1332" t="s">
        <v>399</v>
      </c>
      <c r="N1332" t="s">
        <v>438</v>
      </c>
      <c r="O1332" t="s">
        <v>70</v>
      </c>
      <c r="P1332" t="s">
        <v>22</v>
      </c>
      <c r="Q1332" t="s">
        <v>6336</v>
      </c>
      <c r="R1332" t="s">
        <v>23</v>
      </c>
      <c r="S1332" t="s">
        <v>24</v>
      </c>
      <c r="T1332" t="s">
        <v>71</v>
      </c>
      <c r="U1332" t="s">
        <v>9048</v>
      </c>
      <c r="AB1332" t="str">
        <f>CONCATENATE(LEFT(ARD_SAFE_PROCESSED_20220608[[#This Row],[Column1]],6),"******",RIGHT(ARD_SAFE_PROCESSED_20220608[[#This Row],[Column1]],4),";",ARD_SAFE_PROCESSED_20220608[[#This Row],[Column11]])</f>
        <v>511842******6133;75301505317000982500005</v>
      </c>
      <c r="AD1332" t="str">
        <f>CLEAN(ARD_SAFE_PROCESSED_20220608[[#This Row],[Column1]])</f>
        <v>5118420419676133</v>
      </c>
      <c r="AE1332" t="str">
        <f>CLEAN(ARD_SAFE_PROCESSED_20220608[[#This Row],[Column2]])</f>
        <v>063573</v>
      </c>
      <c r="AF1332" t="str">
        <f>CLEAN(ARD_SAFE_PROCESSED_20220608[[#This Row],[Column3]])</f>
        <v>4076035</v>
      </c>
      <c r="AG1332" t="str">
        <f>CLEAN(ARD_SAFE_PROCESSED_20220608[[#This Row],[Column4]])</f>
        <v>PV</v>
      </c>
      <c r="AH1332" t="str">
        <f>CLEAN(ARD_SAFE_PROCESSED_20220608[[#This Row],[Column5]])</f>
        <v>20251112</v>
      </c>
      <c r="AI1332" t="str">
        <f>CLEAN(ARD_SAFE_PROCESSED_20220608[[#This Row],[Column6]])</f>
        <v>604</v>
      </c>
      <c r="AJ1332" t="str">
        <f>CLEAN(ARD_SAFE_PROCESSED_20220608[[#This Row],[Column7]])</f>
        <v>76</v>
      </c>
      <c r="AK1332" t="str">
        <f>CLEAN(ARD_SAFE_PROCESSED_20220608[[#This Row],[Column8]])</f>
        <v xml:space="preserve">PEDIDOSYA RESTAURANTE         </v>
      </c>
      <c r="AL1332" t="str">
        <f>CLEAN(ARD_SAFE_PROCESSED_20220608[[#This Row],[Column9]])</f>
        <v>20251113</v>
      </c>
      <c r="AM1332" t="str">
        <f>CLEAN(ARD_SAFE_PROCESSED_20220608[[#This Row],[Column10]])</f>
        <v xml:space="preserve">'                       </v>
      </c>
      <c r="AN1332" t="s">
        <v>9046</v>
      </c>
      <c r="AO1332" t="str">
        <f>CLEAN(ARD_SAFE_PROCESSED_20220608[[#This Row],[Column12]])</f>
        <v>63573</v>
      </c>
      <c r="AP1332" t="str">
        <f>CLEAN(ARD_SAFE_PROCESSED_20220608[[#This Row],[Column13]])</f>
        <v>210</v>
      </c>
      <c r="AQ1332" t="str">
        <f>CLEAN(ARD_SAFE_PROCESSED_20220608[[#This Row],[Column14]])</f>
        <v xml:space="preserve">4076035   </v>
      </c>
      <c r="AR1332" t="str">
        <f>CLEAN(ARD_SAFE_PROCESSED_20220608[[#This Row],[Column15]])</f>
        <v xml:space="preserve">POS VIRTUAL                                       </v>
      </c>
      <c r="AS1332" t="str">
        <f>CLEAN(ARD_SAFE_PROCESSED_20220608[[#This Row],[Column16]])</f>
        <v xml:space="preserve">               </v>
      </c>
      <c r="AT1332" t="str">
        <f>CLEAN(ARD_SAFE_PROCESSED_20220608[[#This Row],[Column17]])</f>
        <v>45.90</v>
      </c>
      <c r="AU1332" t="str">
        <f>CLEAN(ARD_SAFE_PROCESSED_20220608[[#This Row],[Column18]])</f>
        <v xml:space="preserve">' </v>
      </c>
      <c r="AV1332" t="str">
        <f>CLEAN(ARD_SAFE_PROCESSED_20220608[[#This Row],[Column19]])</f>
        <v xml:space="preserve">          </v>
      </c>
      <c r="AW1332" t="str">
        <f>CLEAN(ARD_SAFE_PROCESSED_20220608[[#This Row],[Column20]])</f>
        <v>0</v>
      </c>
      <c r="AX1332" t="str">
        <f>CLEAN(ARD_SAFE_PROCESSED_20220608[[#This Row],[Column21]])</f>
        <v>151300</v>
      </c>
      <c r="AY1332" t="str">
        <f>LEFT(ARD_SAFE_PROCESSED_20220608[[#This Row],[Column1]],6)</f>
        <v>511842</v>
      </c>
      <c r="AZ1332" t="str">
        <f>RIGHT(ARD_SAFE_PROCESSED_20220608[[#This Row],[Column1]],4)</f>
        <v>6133</v>
      </c>
      <c r="BA1332" s="2">
        <f t="shared" si="122"/>
        <v>45998</v>
      </c>
      <c r="BB1332">
        <f t="shared" si="123"/>
        <v>13.64</v>
      </c>
      <c r="BC1332">
        <f t="shared" si="124"/>
        <v>45.9</v>
      </c>
      <c r="BD1332">
        <f t="shared" si="125"/>
        <v>6</v>
      </c>
      <c r="BE1332" t="str">
        <f t="shared" si="126"/>
        <v>F:Safe</v>
      </c>
    </row>
    <row r="1333" spans="1:57" hidden="1" x14ac:dyDescent="0.3">
      <c r="A1333" t="s">
        <v>9608</v>
      </c>
      <c r="B1333" t="s">
        <v>9658</v>
      </c>
      <c r="C1333" t="s">
        <v>255</v>
      </c>
      <c r="D1333" t="s">
        <v>25</v>
      </c>
      <c r="E1333" t="s">
        <v>400</v>
      </c>
      <c r="F1333" t="s">
        <v>28</v>
      </c>
      <c r="G1333" t="s">
        <v>29</v>
      </c>
      <c r="H1333" t="s">
        <v>256</v>
      </c>
      <c r="I1333" t="s">
        <v>400</v>
      </c>
      <c r="J1333" t="s">
        <v>21</v>
      </c>
      <c r="K1333" t="s">
        <v>9659</v>
      </c>
      <c r="L1333" t="s">
        <v>9660</v>
      </c>
      <c r="M1333" t="s">
        <v>399</v>
      </c>
      <c r="N1333" t="s">
        <v>26</v>
      </c>
      <c r="O1333" t="s">
        <v>27</v>
      </c>
      <c r="P1333" t="s">
        <v>9661</v>
      </c>
      <c r="Q1333" t="s">
        <v>9662</v>
      </c>
      <c r="R1333" t="s">
        <v>23</v>
      </c>
      <c r="S1333" t="s">
        <v>24</v>
      </c>
      <c r="T1333" t="s">
        <v>400</v>
      </c>
      <c r="U1333" t="s">
        <v>9663</v>
      </c>
      <c r="AB1333" t="str">
        <f>CONCATENATE(LEFT(ARD_SAFE_PROCESSED_20220608[[#This Row],[Column1]],6),"******",RIGHT(ARD_SAFE_PROCESSED_20220608[[#This Row],[Column1]],4),";",ARD_SAFE_PROCESSED_20220608[[#This Row],[Column11]])</f>
        <v>513641******4744;75301505317003068502531</v>
      </c>
      <c r="AD1333" t="str">
        <f>CLEAN(ARD_SAFE_PROCESSED_20220608[[#This Row],[Column1]])</f>
        <v>5136415010564744</v>
      </c>
      <c r="AE1333" t="str">
        <f>CLEAN(ARD_SAFE_PROCESSED_20220608[[#This Row],[Column2]])</f>
        <v>232636</v>
      </c>
      <c r="AF1333" t="str">
        <f>CLEAN(ARD_SAFE_PROCESSED_20220608[[#This Row],[Column3]])</f>
        <v>4041057</v>
      </c>
      <c r="AG1333" t="str">
        <f>CLEAN(ARD_SAFE_PROCESSED_20220608[[#This Row],[Column4]])</f>
        <v>EC</v>
      </c>
      <c r="AH1333" t="str">
        <f>CLEAN(ARD_SAFE_PROCESSED_20220608[[#This Row],[Column5]])</f>
        <v>20251113</v>
      </c>
      <c r="AI1333" t="str">
        <f>CLEAN(ARD_SAFE_PROCESSED_20220608[[#This Row],[Column6]])</f>
        <v>604</v>
      </c>
      <c r="AJ1333" t="str">
        <f>CLEAN(ARD_SAFE_PROCESSED_20220608[[#This Row],[Column7]])</f>
        <v>76</v>
      </c>
      <c r="AK1333" t="str">
        <f>CLEAN(ARD_SAFE_PROCESSED_20220608[[#This Row],[Column8]])</f>
        <v xml:space="preserve">DLC*DLCF                      </v>
      </c>
      <c r="AL1333" t="str">
        <f>CLEAN(ARD_SAFE_PROCESSED_20220608[[#This Row],[Column9]])</f>
        <v>20251113</v>
      </c>
      <c r="AM1333" t="str">
        <f>CLEAN(ARD_SAFE_PROCESSED_20220608[[#This Row],[Column10]])</f>
        <v xml:space="preserve">'                       </v>
      </c>
      <c r="AN1333" t="s">
        <v>9659</v>
      </c>
      <c r="AO1333" t="str">
        <f>CLEAN(ARD_SAFE_PROCESSED_20220608[[#This Row],[Column12]])</f>
        <v>3759959</v>
      </c>
      <c r="AP1333" t="str">
        <f>CLEAN(ARD_SAFE_PROCESSED_20220608[[#This Row],[Column13]])</f>
        <v>210</v>
      </c>
      <c r="AQ1333" t="str">
        <f>CLEAN(ARD_SAFE_PROCESSED_20220608[[#This Row],[Column14]])</f>
        <v xml:space="preserve">PV000000  </v>
      </c>
      <c r="AR1333" t="str">
        <f>CLEAN(ARD_SAFE_PROCESSED_20220608[[#This Row],[Column15]])</f>
        <v xml:space="preserve">E-COMMERCE                                        </v>
      </c>
      <c r="AS1333" t="str">
        <f>CLEAN(ARD_SAFE_PROCESSED_20220608[[#This Row],[Column16]])</f>
        <v xml:space="preserve">12394308896    </v>
      </c>
      <c r="AT1333" t="str">
        <f>CLEAN(ARD_SAFE_PROCESSED_20220608[[#This Row],[Column17]])</f>
        <v>89.98</v>
      </c>
      <c r="AU1333" t="str">
        <f>CLEAN(ARD_SAFE_PROCESSED_20220608[[#This Row],[Column18]])</f>
        <v xml:space="preserve">' </v>
      </c>
      <c r="AV1333" t="str">
        <f>CLEAN(ARD_SAFE_PROCESSED_20220608[[#This Row],[Column19]])</f>
        <v xml:space="preserve">          </v>
      </c>
      <c r="AW1333" t="str">
        <f>CLEAN(ARD_SAFE_PROCESSED_20220608[[#This Row],[Column20]])</f>
        <v>20251113</v>
      </c>
      <c r="AX1333" t="str">
        <f>CLEAN(ARD_SAFE_PROCESSED_20220608[[#This Row],[Column21]])</f>
        <v>95035</v>
      </c>
      <c r="AY1333" t="str">
        <f>LEFT(ARD_SAFE_PROCESSED_20220608[[#This Row],[Column1]],6)</f>
        <v>513641</v>
      </c>
      <c r="AZ1333" t="str">
        <f>RIGHT(ARD_SAFE_PROCESSED_20220608[[#This Row],[Column1]],4)</f>
        <v>4744</v>
      </c>
      <c r="BA1333" s="2">
        <f t="shared" si="122"/>
        <v>45995</v>
      </c>
      <c r="BB1333">
        <f t="shared" si="123"/>
        <v>24.39</v>
      </c>
      <c r="BC1333">
        <f t="shared" si="124"/>
        <v>89.98</v>
      </c>
      <c r="BD1333">
        <f t="shared" si="125"/>
        <v>6</v>
      </c>
      <c r="BE1333" t="str">
        <f t="shared" si="126"/>
        <v>F:Safe</v>
      </c>
    </row>
    <row r="1334" spans="1:57" hidden="1" x14ac:dyDescent="0.3">
      <c r="A1334" t="s">
        <v>9608</v>
      </c>
      <c r="B1334" t="s">
        <v>9669</v>
      </c>
      <c r="C1334" t="s">
        <v>307</v>
      </c>
      <c r="D1334" t="s">
        <v>25</v>
      </c>
      <c r="E1334" t="s">
        <v>400</v>
      </c>
      <c r="F1334" t="s">
        <v>28</v>
      </c>
      <c r="G1334" t="s">
        <v>29</v>
      </c>
      <c r="H1334" t="s">
        <v>308</v>
      </c>
      <c r="I1334" t="s">
        <v>400</v>
      </c>
      <c r="J1334" t="s">
        <v>21</v>
      </c>
      <c r="K1334" t="s">
        <v>9670</v>
      </c>
      <c r="L1334" t="s">
        <v>9671</v>
      </c>
      <c r="M1334" t="s">
        <v>399</v>
      </c>
      <c r="N1334" t="s">
        <v>26</v>
      </c>
      <c r="O1334" t="s">
        <v>27</v>
      </c>
      <c r="P1334" t="s">
        <v>9672</v>
      </c>
      <c r="Q1334" t="s">
        <v>123</v>
      </c>
      <c r="R1334" t="s">
        <v>23</v>
      </c>
      <c r="S1334" t="s">
        <v>24</v>
      </c>
      <c r="T1334" t="s">
        <v>400</v>
      </c>
      <c r="U1334" t="s">
        <v>5600</v>
      </c>
      <c r="AB1334" t="str">
        <f>CONCATENATE(LEFT(ARD_SAFE_PROCESSED_20220608[[#This Row],[Column1]],6),"******",RIGHT(ARD_SAFE_PROCESSED_20220608[[#This Row],[Column1]],4),";",ARD_SAFE_PROCESSED_20220608[[#This Row],[Column11]])</f>
        <v>513641******4744;75301505317003115376855</v>
      </c>
      <c r="AD1334" t="str">
        <f>CLEAN(ARD_SAFE_PROCESSED_20220608[[#This Row],[Column1]])</f>
        <v>5136415010564744</v>
      </c>
      <c r="AE1334" t="str">
        <f>CLEAN(ARD_SAFE_PROCESSED_20220608[[#This Row],[Column2]])</f>
        <v>335806</v>
      </c>
      <c r="AF1334" t="str">
        <f>CLEAN(ARD_SAFE_PROCESSED_20220608[[#This Row],[Column3]])</f>
        <v>4079964</v>
      </c>
      <c r="AG1334" t="str">
        <f>CLEAN(ARD_SAFE_PROCESSED_20220608[[#This Row],[Column4]])</f>
        <v>EC</v>
      </c>
      <c r="AH1334" t="str">
        <f>CLEAN(ARD_SAFE_PROCESSED_20220608[[#This Row],[Column5]])</f>
        <v>20251113</v>
      </c>
      <c r="AI1334" t="str">
        <f>CLEAN(ARD_SAFE_PROCESSED_20220608[[#This Row],[Column6]])</f>
        <v>604</v>
      </c>
      <c r="AJ1334" t="str">
        <f>CLEAN(ARD_SAFE_PROCESSED_20220608[[#This Row],[Column7]])</f>
        <v>76</v>
      </c>
      <c r="AK1334" t="str">
        <f>CLEAN(ARD_SAFE_PROCESSED_20220608[[#This Row],[Column8]])</f>
        <v xml:space="preserve">APPARKA APP                   </v>
      </c>
      <c r="AL1334" t="str">
        <f>CLEAN(ARD_SAFE_PROCESSED_20220608[[#This Row],[Column9]])</f>
        <v>20251113</v>
      </c>
      <c r="AM1334" t="str">
        <f>CLEAN(ARD_SAFE_PROCESSED_20220608[[#This Row],[Column10]])</f>
        <v xml:space="preserve">'                       </v>
      </c>
      <c r="AN1334" t="s">
        <v>9670</v>
      </c>
      <c r="AO1334" t="str">
        <f>CLEAN(ARD_SAFE_PROCESSED_20220608[[#This Row],[Column12]])</f>
        <v>3752730</v>
      </c>
      <c r="AP1334" t="str">
        <f>CLEAN(ARD_SAFE_PROCESSED_20220608[[#This Row],[Column13]])</f>
        <v>210</v>
      </c>
      <c r="AQ1334" t="str">
        <f>CLEAN(ARD_SAFE_PROCESSED_20220608[[#This Row],[Column14]])</f>
        <v xml:space="preserve">PV000000  </v>
      </c>
      <c r="AR1334" t="str">
        <f>CLEAN(ARD_SAFE_PROCESSED_20220608[[#This Row],[Column15]])</f>
        <v xml:space="preserve">E-COMMERCE                                        </v>
      </c>
      <c r="AS1334" t="str">
        <f>CLEAN(ARD_SAFE_PROCESSED_20220608[[#This Row],[Column16]])</f>
        <v xml:space="preserve">8963080        </v>
      </c>
      <c r="AT1334" t="str">
        <f>CLEAN(ARD_SAFE_PROCESSED_20220608[[#This Row],[Column17]])</f>
        <v>11.00</v>
      </c>
      <c r="AU1334" t="str">
        <f>CLEAN(ARD_SAFE_PROCESSED_20220608[[#This Row],[Column18]])</f>
        <v xml:space="preserve">' </v>
      </c>
      <c r="AV1334" t="str">
        <f>CLEAN(ARD_SAFE_PROCESSED_20220608[[#This Row],[Column19]])</f>
        <v xml:space="preserve">          </v>
      </c>
      <c r="AW1334" t="str">
        <f>CLEAN(ARD_SAFE_PROCESSED_20220608[[#This Row],[Column20]])</f>
        <v>20251113</v>
      </c>
      <c r="AX1334" t="str">
        <f>CLEAN(ARD_SAFE_PROCESSED_20220608[[#This Row],[Column21]])</f>
        <v>93017</v>
      </c>
      <c r="AY1334" t="str">
        <f>LEFT(ARD_SAFE_PROCESSED_20220608[[#This Row],[Column1]],6)</f>
        <v>513641</v>
      </c>
      <c r="AZ1334" t="str">
        <f>RIGHT(ARD_SAFE_PROCESSED_20220608[[#This Row],[Column1]],4)</f>
        <v>4744</v>
      </c>
      <c r="BA1334" s="2">
        <f t="shared" si="122"/>
        <v>45995</v>
      </c>
      <c r="BB1334">
        <f t="shared" si="123"/>
        <v>2.98</v>
      </c>
      <c r="BC1334">
        <f t="shared" si="124"/>
        <v>11</v>
      </c>
      <c r="BD1334">
        <f t="shared" si="125"/>
        <v>6</v>
      </c>
      <c r="BE1334" t="str">
        <f t="shared" si="126"/>
        <v>F:Safe</v>
      </c>
    </row>
    <row r="1335" spans="1:57" hidden="1" x14ac:dyDescent="0.3">
      <c r="A1335" t="s">
        <v>9608</v>
      </c>
      <c r="B1335" t="s">
        <v>9664</v>
      </c>
      <c r="C1335" t="s">
        <v>307</v>
      </c>
      <c r="D1335" t="s">
        <v>25</v>
      </c>
      <c r="E1335" t="s">
        <v>400</v>
      </c>
      <c r="F1335" t="s">
        <v>28</v>
      </c>
      <c r="G1335" t="s">
        <v>29</v>
      </c>
      <c r="H1335" t="s">
        <v>308</v>
      </c>
      <c r="I1335" t="s">
        <v>400</v>
      </c>
      <c r="J1335" t="s">
        <v>21</v>
      </c>
      <c r="K1335" t="s">
        <v>9665</v>
      </c>
      <c r="L1335" t="s">
        <v>9666</v>
      </c>
      <c r="M1335" t="s">
        <v>399</v>
      </c>
      <c r="N1335" t="s">
        <v>26</v>
      </c>
      <c r="O1335" t="s">
        <v>27</v>
      </c>
      <c r="P1335" t="s">
        <v>9667</v>
      </c>
      <c r="Q1335" t="s">
        <v>123</v>
      </c>
      <c r="R1335" t="s">
        <v>23</v>
      </c>
      <c r="S1335" t="s">
        <v>24</v>
      </c>
      <c r="T1335" t="s">
        <v>400</v>
      </c>
      <c r="U1335" t="s">
        <v>9668</v>
      </c>
      <c r="AB1335" t="str">
        <f>CONCATENATE(LEFT(ARD_SAFE_PROCESSED_20220608[[#This Row],[Column1]],6),"******",RIGHT(ARD_SAFE_PROCESSED_20220608[[#This Row],[Column1]],4),";",ARD_SAFE_PROCESSED_20220608[[#This Row],[Column11]])</f>
        <v>513641******4744;75301505317003115376863</v>
      </c>
      <c r="AD1335" t="str">
        <f>CLEAN(ARD_SAFE_PROCESSED_20220608[[#This Row],[Column1]])</f>
        <v>5136415010564744</v>
      </c>
      <c r="AE1335" t="str">
        <f>CLEAN(ARD_SAFE_PROCESSED_20220608[[#This Row],[Column2]])</f>
        <v>323169</v>
      </c>
      <c r="AF1335" t="str">
        <f>CLEAN(ARD_SAFE_PROCESSED_20220608[[#This Row],[Column3]])</f>
        <v>4079964</v>
      </c>
      <c r="AG1335" t="str">
        <f>CLEAN(ARD_SAFE_PROCESSED_20220608[[#This Row],[Column4]])</f>
        <v>EC</v>
      </c>
      <c r="AH1335" t="str">
        <f>CLEAN(ARD_SAFE_PROCESSED_20220608[[#This Row],[Column5]])</f>
        <v>20251113</v>
      </c>
      <c r="AI1335" t="str">
        <f>CLEAN(ARD_SAFE_PROCESSED_20220608[[#This Row],[Column6]])</f>
        <v>604</v>
      </c>
      <c r="AJ1335" t="str">
        <f>CLEAN(ARD_SAFE_PROCESSED_20220608[[#This Row],[Column7]])</f>
        <v>76</v>
      </c>
      <c r="AK1335" t="str">
        <f>CLEAN(ARD_SAFE_PROCESSED_20220608[[#This Row],[Column8]])</f>
        <v xml:space="preserve">APPARKA APP                   </v>
      </c>
      <c r="AL1335" t="str">
        <f>CLEAN(ARD_SAFE_PROCESSED_20220608[[#This Row],[Column9]])</f>
        <v>20251113</v>
      </c>
      <c r="AM1335" t="str">
        <f>CLEAN(ARD_SAFE_PROCESSED_20220608[[#This Row],[Column10]])</f>
        <v xml:space="preserve">'                       </v>
      </c>
      <c r="AN1335" t="s">
        <v>9665</v>
      </c>
      <c r="AO1335" t="str">
        <f>CLEAN(ARD_SAFE_PROCESSED_20220608[[#This Row],[Column12]])</f>
        <v>3761927</v>
      </c>
      <c r="AP1335" t="str">
        <f>CLEAN(ARD_SAFE_PROCESSED_20220608[[#This Row],[Column13]])</f>
        <v>210</v>
      </c>
      <c r="AQ1335" t="str">
        <f>CLEAN(ARD_SAFE_PROCESSED_20220608[[#This Row],[Column14]])</f>
        <v xml:space="preserve">PV000000  </v>
      </c>
      <c r="AR1335" t="str">
        <f>CLEAN(ARD_SAFE_PROCESSED_20220608[[#This Row],[Column15]])</f>
        <v xml:space="preserve">E-COMMERCE                                        </v>
      </c>
      <c r="AS1335" t="str">
        <f>CLEAN(ARD_SAFE_PROCESSED_20220608[[#This Row],[Column16]])</f>
        <v xml:space="preserve">8963264        </v>
      </c>
      <c r="AT1335" t="str">
        <f>CLEAN(ARD_SAFE_PROCESSED_20220608[[#This Row],[Column17]])</f>
        <v>11.00</v>
      </c>
      <c r="AU1335" t="str">
        <f>CLEAN(ARD_SAFE_PROCESSED_20220608[[#This Row],[Column18]])</f>
        <v xml:space="preserve">' </v>
      </c>
      <c r="AV1335" t="str">
        <f>CLEAN(ARD_SAFE_PROCESSED_20220608[[#This Row],[Column19]])</f>
        <v xml:space="preserve">          </v>
      </c>
      <c r="AW1335" t="str">
        <f>CLEAN(ARD_SAFE_PROCESSED_20220608[[#This Row],[Column20]])</f>
        <v>20251113</v>
      </c>
      <c r="AX1335" t="str">
        <f>CLEAN(ARD_SAFE_PROCESSED_20220608[[#This Row],[Column21]])</f>
        <v>95612</v>
      </c>
      <c r="AY1335" t="str">
        <f>LEFT(ARD_SAFE_PROCESSED_20220608[[#This Row],[Column1]],6)</f>
        <v>513641</v>
      </c>
      <c r="AZ1335" t="str">
        <f>RIGHT(ARD_SAFE_PROCESSED_20220608[[#This Row],[Column1]],4)</f>
        <v>4744</v>
      </c>
      <c r="BA1335" s="2">
        <f t="shared" si="122"/>
        <v>45995</v>
      </c>
      <c r="BB1335">
        <f t="shared" si="123"/>
        <v>2.98</v>
      </c>
      <c r="BC1335">
        <f t="shared" si="124"/>
        <v>11</v>
      </c>
      <c r="BD1335">
        <f t="shared" si="125"/>
        <v>6</v>
      </c>
      <c r="BE1335" t="str">
        <f t="shared" si="126"/>
        <v>F:Safe</v>
      </c>
    </row>
    <row r="1336" spans="1:57" hidden="1" x14ac:dyDescent="0.3">
      <c r="A1336" t="s">
        <v>9608</v>
      </c>
      <c r="B1336" t="s">
        <v>9673</v>
      </c>
      <c r="C1336" t="s">
        <v>307</v>
      </c>
      <c r="D1336" t="s">
        <v>25</v>
      </c>
      <c r="E1336" t="s">
        <v>400</v>
      </c>
      <c r="F1336" t="s">
        <v>28</v>
      </c>
      <c r="G1336" t="s">
        <v>29</v>
      </c>
      <c r="H1336" t="s">
        <v>308</v>
      </c>
      <c r="I1336" t="s">
        <v>400</v>
      </c>
      <c r="J1336" t="s">
        <v>21</v>
      </c>
      <c r="K1336" t="s">
        <v>9674</v>
      </c>
      <c r="L1336" t="s">
        <v>9675</v>
      </c>
      <c r="M1336" t="s">
        <v>399</v>
      </c>
      <c r="N1336" t="s">
        <v>26</v>
      </c>
      <c r="O1336" t="s">
        <v>27</v>
      </c>
      <c r="P1336" t="s">
        <v>9676</v>
      </c>
      <c r="Q1336" t="s">
        <v>123</v>
      </c>
      <c r="R1336" t="s">
        <v>23</v>
      </c>
      <c r="S1336" t="s">
        <v>24</v>
      </c>
      <c r="T1336" t="s">
        <v>400</v>
      </c>
      <c r="U1336" t="s">
        <v>9677</v>
      </c>
      <c r="AB1336" t="str">
        <f>CONCATENATE(LEFT(ARD_SAFE_PROCESSED_20220608[[#This Row],[Column1]],6),"******",RIGHT(ARD_SAFE_PROCESSED_20220608[[#This Row],[Column1]],4),";",ARD_SAFE_PROCESSED_20220608[[#This Row],[Column11]])</f>
        <v>513641******4744;75301505317003115376871</v>
      </c>
      <c r="AD1336" t="str">
        <f>CLEAN(ARD_SAFE_PROCESSED_20220608[[#This Row],[Column1]])</f>
        <v>5136415010564744</v>
      </c>
      <c r="AE1336" t="str">
        <f>CLEAN(ARD_SAFE_PROCESSED_20220608[[#This Row],[Column2]])</f>
        <v>401329</v>
      </c>
      <c r="AF1336" t="str">
        <f>CLEAN(ARD_SAFE_PROCESSED_20220608[[#This Row],[Column3]])</f>
        <v>4079964</v>
      </c>
      <c r="AG1336" t="str">
        <f>CLEAN(ARD_SAFE_PROCESSED_20220608[[#This Row],[Column4]])</f>
        <v>EC</v>
      </c>
      <c r="AH1336" t="str">
        <f>CLEAN(ARD_SAFE_PROCESSED_20220608[[#This Row],[Column5]])</f>
        <v>20251113</v>
      </c>
      <c r="AI1336" t="str">
        <f>CLEAN(ARD_SAFE_PROCESSED_20220608[[#This Row],[Column6]])</f>
        <v>604</v>
      </c>
      <c r="AJ1336" t="str">
        <f>CLEAN(ARD_SAFE_PROCESSED_20220608[[#This Row],[Column7]])</f>
        <v>76</v>
      </c>
      <c r="AK1336" t="str">
        <f>CLEAN(ARD_SAFE_PROCESSED_20220608[[#This Row],[Column8]])</f>
        <v xml:space="preserve">APPARKA APP                   </v>
      </c>
      <c r="AL1336" t="str">
        <f>CLEAN(ARD_SAFE_PROCESSED_20220608[[#This Row],[Column9]])</f>
        <v>20251113</v>
      </c>
      <c r="AM1336" t="str">
        <f>CLEAN(ARD_SAFE_PROCESSED_20220608[[#This Row],[Column10]])</f>
        <v xml:space="preserve">'                       </v>
      </c>
      <c r="AN1336" t="s">
        <v>9674</v>
      </c>
      <c r="AO1336" t="str">
        <f>CLEAN(ARD_SAFE_PROCESSED_20220608[[#This Row],[Column12]])</f>
        <v>3772735</v>
      </c>
      <c r="AP1336" t="str">
        <f>CLEAN(ARD_SAFE_PROCESSED_20220608[[#This Row],[Column13]])</f>
        <v>210</v>
      </c>
      <c r="AQ1336" t="str">
        <f>CLEAN(ARD_SAFE_PROCESSED_20220608[[#This Row],[Column14]])</f>
        <v xml:space="preserve">PV000000  </v>
      </c>
      <c r="AR1336" t="str">
        <f>CLEAN(ARD_SAFE_PROCESSED_20220608[[#This Row],[Column15]])</f>
        <v xml:space="preserve">E-COMMERCE                                        </v>
      </c>
      <c r="AS1336" t="str">
        <f>CLEAN(ARD_SAFE_PROCESSED_20220608[[#This Row],[Column16]])</f>
        <v xml:space="preserve">8963543        </v>
      </c>
      <c r="AT1336" t="str">
        <f>CLEAN(ARD_SAFE_PROCESSED_20220608[[#This Row],[Column17]])</f>
        <v>11.00</v>
      </c>
      <c r="AU1336" t="str">
        <f>CLEAN(ARD_SAFE_PROCESSED_20220608[[#This Row],[Column18]])</f>
        <v xml:space="preserve">' </v>
      </c>
      <c r="AV1336" t="str">
        <f>CLEAN(ARD_SAFE_PROCESSED_20220608[[#This Row],[Column19]])</f>
        <v xml:space="preserve">          </v>
      </c>
      <c r="AW1336" t="str">
        <f>CLEAN(ARD_SAFE_PROCESSED_20220608[[#This Row],[Column20]])</f>
        <v>20251113</v>
      </c>
      <c r="AX1336" t="str">
        <f>CLEAN(ARD_SAFE_PROCESSED_20220608[[#This Row],[Column21]])</f>
        <v>102530</v>
      </c>
      <c r="AY1336" t="str">
        <f>LEFT(ARD_SAFE_PROCESSED_20220608[[#This Row],[Column1]],6)</f>
        <v>513641</v>
      </c>
      <c r="AZ1336" t="str">
        <f>RIGHT(ARD_SAFE_PROCESSED_20220608[[#This Row],[Column1]],4)</f>
        <v>4744</v>
      </c>
      <c r="BA1336" s="2">
        <f t="shared" si="122"/>
        <v>45995</v>
      </c>
      <c r="BB1336">
        <f t="shared" si="123"/>
        <v>2.98</v>
      </c>
      <c r="BC1336">
        <f t="shared" si="124"/>
        <v>11</v>
      </c>
      <c r="BD1336">
        <f t="shared" si="125"/>
        <v>6</v>
      </c>
      <c r="BE1336" t="str">
        <f t="shared" si="126"/>
        <v>F:Safe</v>
      </c>
    </row>
    <row r="1337" spans="1:57" hidden="1" x14ac:dyDescent="0.3">
      <c r="A1337" t="s">
        <v>9608</v>
      </c>
      <c r="B1337" t="s">
        <v>9653</v>
      </c>
      <c r="C1337" t="s">
        <v>307</v>
      </c>
      <c r="D1337" t="s">
        <v>25</v>
      </c>
      <c r="E1337" t="s">
        <v>400</v>
      </c>
      <c r="F1337" t="s">
        <v>28</v>
      </c>
      <c r="G1337" t="s">
        <v>29</v>
      </c>
      <c r="H1337" t="s">
        <v>308</v>
      </c>
      <c r="I1337" t="s">
        <v>400</v>
      </c>
      <c r="J1337" t="s">
        <v>21</v>
      </c>
      <c r="K1337" t="s">
        <v>9654</v>
      </c>
      <c r="L1337" t="s">
        <v>9655</v>
      </c>
      <c r="M1337" t="s">
        <v>399</v>
      </c>
      <c r="N1337" t="s">
        <v>26</v>
      </c>
      <c r="O1337" t="s">
        <v>27</v>
      </c>
      <c r="P1337" t="s">
        <v>9656</v>
      </c>
      <c r="Q1337" t="s">
        <v>80</v>
      </c>
      <c r="R1337" t="s">
        <v>23</v>
      </c>
      <c r="S1337" t="s">
        <v>24</v>
      </c>
      <c r="T1337" t="s">
        <v>400</v>
      </c>
      <c r="U1337" t="s">
        <v>9657</v>
      </c>
      <c r="AB1337" t="str">
        <f>CONCATENATE(LEFT(ARD_SAFE_PROCESSED_20220608[[#This Row],[Column1]],6),"******",RIGHT(ARD_SAFE_PROCESSED_20220608[[#This Row],[Column1]],4),";",ARD_SAFE_PROCESSED_20220608[[#This Row],[Column11]])</f>
        <v>513641******4744;75301505317003115386326</v>
      </c>
      <c r="AD1337" t="str">
        <f>CLEAN(ARD_SAFE_PROCESSED_20220608[[#This Row],[Column1]])</f>
        <v>5136415010564744</v>
      </c>
      <c r="AE1337" t="str">
        <f>CLEAN(ARD_SAFE_PROCESSED_20220608[[#This Row],[Column2]])</f>
        <v>218659</v>
      </c>
      <c r="AF1337" t="str">
        <f>CLEAN(ARD_SAFE_PROCESSED_20220608[[#This Row],[Column3]])</f>
        <v>4079964</v>
      </c>
      <c r="AG1337" t="str">
        <f>CLEAN(ARD_SAFE_PROCESSED_20220608[[#This Row],[Column4]])</f>
        <v>EC</v>
      </c>
      <c r="AH1337" t="str">
        <f>CLEAN(ARD_SAFE_PROCESSED_20220608[[#This Row],[Column5]])</f>
        <v>20251113</v>
      </c>
      <c r="AI1337" t="str">
        <f>CLEAN(ARD_SAFE_PROCESSED_20220608[[#This Row],[Column6]])</f>
        <v>604</v>
      </c>
      <c r="AJ1337" t="str">
        <f>CLEAN(ARD_SAFE_PROCESSED_20220608[[#This Row],[Column7]])</f>
        <v>76</v>
      </c>
      <c r="AK1337" t="str">
        <f>CLEAN(ARD_SAFE_PROCESSED_20220608[[#This Row],[Column8]])</f>
        <v xml:space="preserve">APPARKA APP                   </v>
      </c>
      <c r="AL1337" t="str">
        <f>CLEAN(ARD_SAFE_PROCESSED_20220608[[#This Row],[Column9]])</f>
        <v>20251113</v>
      </c>
      <c r="AM1337" t="str">
        <f>CLEAN(ARD_SAFE_PROCESSED_20220608[[#This Row],[Column10]])</f>
        <v xml:space="preserve">'                       </v>
      </c>
      <c r="AN1337" t="s">
        <v>9654</v>
      </c>
      <c r="AO1337" t="str">
        <f>CLEAN(ARD_SAFE_PROCESSED_20220608[[#This Row],[Column12]])</f>
        <v>3768919</v>
      </c>
      <c r="AP1337" t="str">
        <f>CLEAN(ARD_SAFE_PROCESSED_20220608[[#This Row],[Column13]])</f>
        <v>210</v>
      </c>
      <c r="AQ1337" t="str">
        <f>CLEAN(ARD_SAFE_PROCESSED_20220608[[#This Row],[Column14]])</f>
        <v xml:space="preserve">PV000000  </v>
      </c>
      <c r="AR1337" t="str">
        <f>CLEAN(ARD_SAFE_PROCESSED_20220608[[#This Row],[Column15]])</f>
        <v xml:space="preserve">E-COMMERCE                                        </v>
      </c>
      <c r="AS1337" t="str">
        <f>CLEAN(ARD_SAFE_PROCESSED_20220608[[#This Row],[Column16]])</f>
        <v xml:space="preserve">8963440        </v>
      </c>
      <c r="AT1337" t="str">
        <f>CLEAN(ARD_SAFE_PROCESSED_20220608[[#This Row],[Column17]])</f>
        <v>30.00</v>
      </c>
      <c r="AU1337" t="str">
        <f>CLEAN(ARD_SAFE_PROCESSED_20220608[[#This Row],[Column18]])</f>
        <v xml:space="preserve">' </v>
      </c>
      <c r="AV1337" t="str">
        <f>CLEAN(ARD_SAFE_PROCESSED_20220608[[#This Row],[Column19]])</f>
        <v xml:space="preserve">          </v>
      </c>
      <c r="AW1337" t="str">
        <f>CLEAN(ARD_SAFE_PROCESSED_20220608[[#This Row],[Column20]])</f>
        <v>20251113</v>
      </c>
      <c r="AX1337" t="str">
        <f>CLEAN(ARD_SAFE_PROCESSED_20220608[[#This Row],[Column21]])</f>
        <v>101521</v>
      </c>
      <c r="AY1337" t="str">
        <f>LEFT(ARD_SAFE_PROCESSED_20220608[[#This Row],[Column1]],6)</f>
        <v>513641</v>
      </c>
      <c r="AZ1337" t="str">
        <f>RIGHT(ARD_SAFE_PROCESSED_20220608[[#This Row],[Column1]],4)</f>
        <v>4744</v>
      </c>
      <c r="BA1337" s="2">
        <f t="shared" si="122"/>
        <v>45995</v>
      </c>
      <c r="BB1337">
        <f t="shared" si="123"/>
        <v>8.1300000000000008</v>
      </c>
      <c r="BC1337">
        <f t="shared" si="124"/>
        <v>30</v>
      </c>
      <c r="BD1337">
        <f t="shared" si="125"/>
        <v>6</v>
      </c>
      <c r="BE1337" t="str">
        <f t="shared" si="126"/>
        <v>F:Safe</v>
      </c>
    </row>
    <row r="1338" spans="1:57" hidden="1" x14ac:dyDescent="0.3">
      <c r="A1338" t="s">
        <v>9608</v>
      </c>
      <c r="B1338" t="s">
        <v>9684</v>
      </c>
      <c r="C1338" t="s">
        <v>307</v>
      </c>
      <c r="D1338" t="s">
        <v>25</v>
      </c>
      <c r="E1338" t="s">
        <v>400</v>
      </c>
      <c r="F1338" t="s">
        <v>28</v>
      </c>
      <c r="G1338" t="s">
        <v>29</v>
      </c>
      <c r="H1338" t="s">
        <v>308</v>
      </c>
      <c r="I1338" t="s">
        <v>400</v>
      </c>
      <c r="J1338" t="s">
        <v>21</v>
      </c>
      <c r="K1338" t="s">
        <v>9685</v>
      </c>
      <c r="L1338" t="s">
        <v>9686</v>
      </c>
      <c r="M1338" t="s">
        <v>399</v>
      </c>
      <c r="N1338" t="s">
        <v>26</v>
      </c>
      <c r="O1338" t="s">
        <v>27</v>
      </c>
      <c r="P1338" t="s">
        <v>9687</v>
      </c>
      <c r="Q1338" t="s">
        <v>80</v>
      </c>
      <c r="R1338" t="s">
        <v>23</v>
      </c>
      <c r="S1338" t="s">
        <v>24</v>
      </c>
      <c r="T1338" t="s">
        <v>400</v>
      </c>
      <c r="U1338" t="s">
        <v>9688</v>
      </c>
      <c r="AB1338" t="str">
        <f>CONCATENATE(LEFT(ARD_SAFE_PROCESSED_20220608[[#This Row],[Column1]],6),"******",RIGHT(ARD_SAFE_PROCESSED_20220608[[#This Row],[Column1]],4),";",ARD_SAFE_PROCESSED_20220608[[#This Row],[Column11]])</f>
        <v>513641******4744;75301505317003115386334</v>
      </c>
      <c r="AD1338" t="str">
        <f>CLEAN(ARD_SAFE_PROCESSED_20220608[[#This Row],[Column1]])</f>
        <v>5136415010564744</v>
      </c>
      <c r="AE1338" t="str">
        <f>CLEAN(ARD_SAFE_PROCESSED_20220608[[#This Row],[Column2]])</f>
        <v>463878</v>
      </c>
      <c r="AF1338" t="str">
        <f>CLEAN(ARD_SAFE_PROCESSED_20220608[[#This Row],[Column3]])</f>
        <v>4079964</v>
      </c>
      <c r="AG1338" t="str">
        <f>CLEAN(ARD_SAFE_PROCESSED_20220608[[#This Row],[Column4]])</f>
        <v>EC</v>
      </c>
      <c r="AH1338" t="str">
        <f>CLEAN(ARD_SAFE_PROCESSED_20220608[[#This Row],[Column5]])</f>
        <v>20251113</v>
      </c>
      <c r="AI1338" t="str">
        <f>CLEAN(ARD_SAFE_PROCESSED_20220608[[#This Row],[Column6]])</f>
        <v>604</v>
      </c>
      <c r="AJ1338" t="str">
        <f>CLEAN(ARD_SAFE_PROCESSED_20220608[[#This Row],[Column7]])</f>
        <v>76</v>
      </c>
      <c r="AK1338" t="str">
        <f>CLEAN(ARD_SAFE_PROCESSED_20220608[[#This Row],[Column8]])</f>
        <v xml:space="preserve">APPARKA APP                   </v>
      </c>
      <c r="AL1338" t="str">
        <f>CLEAN(ARD_SAFE_PROCESSED_20220608[[#This Row],[Column9]])</f>
        <v>20251113</v>
      </c>
      <c r="AM1338" t="str">
        <f>CLEAN(ARD_SAFE_PROCESSED_20220608[[#This Row],[Column10]])</f>
        <v xml:space="preserve">'                       </v>
      </c>
      <c r="AN1338" t="s">
        <v>9685</v>
      </c>
      <c r="AO1338" t="str">
        <f>CLEAN(ARD_SAFE_PROCESSED_20220608[[#This Row],[Column12]])</f>
        <v>3769074</v>
      </c>
      <c r="AP1338" t="str">
        <f>CLEAN(ARD_SAFE_PROCESSED_20220608[[#This Row],[Column13]])</f>
        <v>210</v>
      </c>
      <c r="AQ1338" t="str">
        <f>CLEAN(ARD_SAFE_PROCESSED_20220608[[#This Row],[Column14]])</f>
        <v xml:space="preserve">PV000000  </v>
      </c>
      <c r="AR1338" t="str">
        <f>CLEAN(ARD_SAFE_PROCESSED_20220608[[#This Row],[Column15]])</f>
        <v xml:space="preserve">E-COMMERCE                                        </v>
      </c>
      <c r="AS1338" t="str">
        <f>CLEAN(ARD_SAFE_PROCESSED_20220608[[#This Row],[Column16]])</f>
        <v xml:space="preserve">8963446        </v>
      </c>
      <c r="AT1338" t="str">
        <f>CLEAN(ARD_SAFE_PROCESSED_20220608[[#This Row],[Column17]])</f>
        <v>30.00</v>
      </c>
      <c r="AU1338" t="str">
        <f>CLEAN(ARD_SAFE_PROCESSED_20220608[[#This Row],[Column18]])</f>
        <v xml:space="preserve">' </v>
      </c>
      <c r="AV1338" t="str">
        <f>CLEAN(ARD_SAFE_PROCESSED_20220608[[#This Row],[Column19]])</f>
        <v xml:space="preserve">          </v>
      </c>
      <c r="AW1338" t="str">
        <f>CLEAN(ARD_SAFE_PROCESSED_20220608[[#This Row],[Column20]])</f>
        <v>20251113</v>
      </c>
      <c r="AX1338" t="str">
        <f>CLEAN(ARD_SAFE_PROCESSED_20220608[[#This Row],[Column21]])</f>
        <v>101545</v>
      </c>
      <c r="AY1338" t="str">
        <f>LEFT(ARD_SAFE_PROCESSED_20220608[[#This Row],[Column1]],6)</f>
        <v>513641</v>
      </c>
      <c r="AZ1338" t="str">
        <f>RIGHT(ARD_SAFE_PROCESSED_20220608[[#This Row],[Column1]],4)</f>
        <v>4744</v>
      </c>
      <c r="BA1338" s="2">
        <f t="shared" si="122"/>
        <v>45995</v>
      </c>
      <c r="BB1338">
        <f t="shared" si="123"/>
        <v>8.1300000000000008</v>
      </c>
      <c r="BC1338">
        <f t="shared" si="124"/>
        <v>30</v>
      </c>
      <c r="BD1338">
        <f t="shared" si="125"/>
        <v>6</v>
      </c>
      <c r="BE1338" t="str">
        <f t="shared" si="126"/>
        <v>F:Safe</v>
      </c>
    </row>
    <row r="1339" spans="1:57" hidden="1" x14ac:dyDescent="0.3">
      <c r="A1339" t="s">
        <v>8925</v>
      </c>
      <c r="B1339" t="s">
        <v>8926</v>
      </c>
      <c r="C1339" t="s">
        <v>8927</v>
      </c>
      <c r="D1339" t="s">
        <v>64</v>
      </c>
      <c r="E1339" t="s">
        <v>400</v>
      </c>
      <c r="F1339" t="s">
        <v>28</v>
      </c>
      <c r="G1339" t="s">
        <v>29</v>
      </c>
      <c r="H1339" t="s">
        <v>8928</v>
      </c>
      <c r="I1339" t="s">
        <v>400</v>
      </c>
      <c r="J1339" t="s">
        <v>21</v>
      </c>
      <c r="K1339" t="s">
        <v>8929</v>
      </c>
      <c r="L1339" t="s">
        <v>6788</v>
      </c>
      <c r="M1339" t="s">
        <v>65</v>
      </c>
      <c r="N1339" t="s">
        <v>162</v>
      </c>
      <c r="O1339" t="s">
        <v>66</v>
      </c>
      <c r="P1339" t="s">
        <v>22</v>
      </c>
      <c r="Q1339" t="s">
        <v>244</v>
      </c>
      <c r="R1339" t="s">
        <v>23</v>
      </c>
      <c r="S1339" t="s">
        <v>24</v>
      </c>
      <c r="T1339" t="s">
        <v>400</v>
      </c>
      <c r="U1339" t="s">
        <v>8930</v>
      </c>
      <c r="AB1339" t="str">
        <f>CONCATENATE(LEFT(ARD_SAFE_PROCESSED_20220608[[#This Row],[Column1]],6),"******",RIGHT(ARD_SAFE_PROCESSED_20220608[[#This Row],[Column1]],4),";",ARD_SAFE_PROCESSED_20220608[[#This Row],[Column11]])</f>
        <v>511842******0458;75301505317009853400195</v>
      </c>
      <c r="AD1339" t="str">
        <f>CLEAN(ARD_SAFE_PROCESSED_20220608[[#This Row],[Column1]])</f>
        <v>5118420414700458</v>
      </c>
      <c r="AE1339" t="str">
        <f>CLEAN(ARD_SAFE_PROCESSED_20220608[[#This Row],[Column2]])</f>
        <v>022621</v>
      </c>
      <c r="AF1339" t="str">
        <f>CLEAN(ARD_SAFE_PROCESSED_20220608[[#This Row],[Column3]])</f>
        <v>1767038</v>
      </c>
      <c r="AG1339" t="str">
        <f>CLEAN(ARD_SAFE_PROCESSED_20220608[[#This Row],[Column4]])</f>
        <v>PL</v>
      </c>
      <c r="AH1339" t="str">
        <f>CLEAN(ARD_SAFE_PROCESSED_20220608[[#This Row],[Column5]])</f>
        <v>20251113</v>
      </c>
      <c r="AI1339" t="str">
        <f>CLEAN(ARD_SAFE_PROCESSED_20220608[[#This Row],[Column6]])</f>
        <v>604</v>
      </c>
      <c r="AJ1339" t="str">
        <f>CLEAN(ARD_SAFE_PROCESSED_20220608[[#This Row],[Column7]])</f>
        <v>76</v>
      </c>
      <c r="AK1339" t="str">
        <f>CLEAN(ARD_SAFE_PROCESSED_20220608[[#This Row],[Column8]])</f>
        <v xml:space="preserve">MARKET ESPINAR                </v>
      </c>
      <c r="AL1339" t="str">
        <f>CLEAN(ARD_SAFE_PROCESSED_20220608[[#This Row],[Column9]])</f>
        <v>20251113</v>
      </c>
      <c r="AM1339" t="str">
        <f>CLEAN(ARD_SAFE_PROCESSED_20220608[[#This Row],[Column10]])</f>
        <v xml:space="preserve">'                       </v>
      </c>
      <c r="AN1339" t="s">
        <v>8929</v>
      </c>
      <c r="AO1339" t="str">
        <f>CLEAN(ARD_SAFE_PROCESSED_20220608[[#This Row],[Column12]])</f>
        <v>9739</v>
      </c>
      <c r="AP1339" t="str">
        <f>CLEAN(ARD_SAFE_PROCESSED_20220608[[#This Row],[Column13]])</f>
        <v xml:space="preserve">   </v>
      </c>
      <c r="AQ1339" t="str">
        <f>CLEAN(ARD_SAFE_PROCESSED_20220608[[#This Row],[Column14]])</f>
        <v xml:space="preserve">PS0004    </v>
      </c>
      <c r="AR1339" t="str">
        <f>CLEAN(ARD_SAFE_PROCESSED_20220608[[#This Row],[Column15]])</f>
        <v xml:space="preserve">POS CONTACTLESS CHIP                              </v>
      </c>
      <c r="AS1339" t="str">
        <f>CLEAN(ARD_SAFE_PROCESSED_20220608[[#This Row],[Column16]])</f>
        <v xml:space="preserve">               </v>
      </c>
      <c r="AT1339" t="str">
        <f>CLEAN(ARD_SAFE_PROCESSED_20220608[[#This Row],[Column17]])</f>
        <v>33.00</v>
      </c>
      <c r="AU1339" t="str">
        <f>CLEAN(ARD_SAFE_PROCESSED_20220608[[#This Row],[Column18]])</f>
        <v xml:space="preserve">' </v>
      </c>
      <c r="AV1339" t="str">
        <f>CLEAN(ARD_SAFE_PROCESSED_20220608[[#This Row],[Column19]])</f>
        <v xml:space="preserve">          </v>
      </c>
      <c r="AW1339" t="str">
        <f>CLEAN(ARD_SAFE_PROCESSED_20220608[[#This Row],[Column20]])</f>
        <v>20251113</v>
      </c>
      <c r="AX1339" t="str">
        <f>CLEAN(ARD_SAFE_PROCESSED_20220608[[#This Row],[Column21]])</f>
        <v>101300</v>
      </c>
      <c r="AY1339" t="str">
        <f>LEFT(ARD_SAFE_PROCESSED_20220608[[#This Row],[Column1]],6)</f>
        <v>511842</v>
      </c>
      <c r="AZ1339" t="str">
        <f>RIGHT(ARD_SAFE_PROCESSED_20220608[[#This Row],[Column1]],4)</f>
        <v>0458</v>
      </c>
      <c r="BA1339" s="2">
        <f t="shared" si="122"/>
        <v>45998</v>
      </c>
      <c r="BB1339">
        <f t="shared" si="123"/>
        <v>8.9500000000000011</v>
      </c>
      <c r="BC1339">
        <f t="shared" si="124"/>
        <v>33</v>
      </c>
      <c r="BD1339">
        <f t="shared" si="125"/>
        <v>6</v>
      </c>
      <c r="BE1339" t="str">
        <f t="shared" si="126"/>
        <v>F:Safe</v>
      </c>
    </row>
    <row r="1340" spans="1:57" hidden="1" x14ac:dyDescent="0.3">
      <c r="A1340" t="s">
        <v>9298</v>
      </c>
      <c r="B1340" t="s">
        <v>9315</v>
      </c>
      <c r="C1340" t="s">
        <v>4096</v>
      </c>
      <c r="D1340" t="s">
        <v>64</v>
      </c>
      <c r="E1340" t="s">
        <v>400</v>
      </c>
      <c r="F1340" t="s">
        <v>28</v>
      </c>
      <c r="G1340" t="s">
        <v>29</v>
      </c>
      <c r="H1340" t="s">
        <v>4097</v>
      </c>
      <c r="I1340" t="s">
        <v>400</v>
      </c>
      <c r="J1340" t="s">
        <v>21</v>
      </c>
      <c r="K1340" t="s">
        <v>9316</v>
      </c>
      <c r="L1340" t="s">
        <v>9317</v>
      </c>
      <c r="M1340" t="s">
        <v>65</v>
      </c>
      <c r="N1340" t="s">
        <v>67</v>
      </c>
      <c r="O1340" t="s">
        <v>66</v>
      </c>
      <c r="P1340" t="s">
        <v>22</v>
      </c>
      <c r="Q1340" t="s">
        <v>221</v>
      </c>
      <c r="R1340" t="s">
        <v>23</v>
      </c>
      <c r="S1340" t="s">
        <v>24</v>
      </c>
      <c r="T1340" t="s">
        <v>400</v>
      </c>
      <c r="U1340" t="s">
        <v>9318</v>
      </c>
      <c r="AB1340" t="str">
        <f>CONCATENATE(LEFT(ARD_SAFE_PROCESSED_20220608[[#This Row],[Column1]],6),"******",RIGHT(ARD_SAFE_PROCESSED_20220608[[#This Row],[Column1]],4),";",ARD_SAFE_PROCESSED_20220608[[#This Row],[Column11]])</f>
        <v>511842******8556;75301505317009944300115</v>
      </c>
      <c r="AD1340" t="str">
        <f>CLEAN(ARD_SAFE_PROCESSED_20220608[[#This Row],[Column1]])</f>
        <v>5118420438688556</v>
      </c>
      <c r="AE1340" t="str">
        <f>CLEAN(ARD_SAFE_PROCESSED_20220608[[#This Row],[Column2]])</f>
        <v>110958</v>
      </c>
      <c r="AF1340" t="str">
        <f>CLEAN(ARD_SAFE_PROCESSED_20220608[[#This Row],[Column3]])</f>
        <v>1899741</v>
      </c>
      <c r="AG1340" t="str">
        <f>CLEAN(ARD_SAFE_PROCESSED_20220608[[#This Row],[Column4]])</f>
        <v>PL</v>
      </c>
      <c r="AH1340" t="str">
        <f>CLEAN(ARD_SAFE_PROCESSED_20220608[[#This Row],[Column5]])</f>
        <v>20251113</v>
      </c>
      <c r="AI1340" t="str">
        <f>CLEAN(ARD_SAFE_PROCESSED_20220608[[#This Row],[Column6]])</f>
        <v>604</v>
      </c>
      <c r="AJ1340" t="str">
        <f>CLEAN(ARD_SAFE_PROCESSED_20220608[[#This Row],[Column7]])</f>
        <v>76</v>
      </c>
      <c r="AK1340" t="str">
        <f>CLEAN(ARD_SAFE_PROCESSED_20220608[[#This Row],[Column8]])</f>
        <v xml:space="preserve">MFA943 AREQUIPA AV. PROGRESO  </v>
      </c>
      <c r="AL1340" t="str">
        <f>CLEAN(ARD_SAFE_PROCESSED_20220608[[#This Row],[Column9]])</f>
        <v>20251113</v>
      </c>
      <c r="AM1340" t="str">
        <f>CLEAN(ARD_SAFE_PROCESSED_20220608[[#This Row],[Column10]])</f>
        <v xml:space="preserve">'                       </v>
      </c>
      <c r="AN1340" t="s">
        <v>9316</v>
      </c>
      <c r="AO1340" t="str">
        <f>CLEAN(ARD_SAFE_PROCESSED_20220608[[#This Row],[Column12]])</f>
        <v>1617</v>
      </c>
      <c r="AP1340" t="str">
        <f>CLEAN(ARD_SAFE_PROCESSED_20220608[[#This Row],[Column13]])</f>
        <v xml:space="preserve">   </v>
      </c>
      <c r="AQ1340" t="str">
        <f>CLEAN(ARD_SAFE_PROCESSED_20220608[[#This Row],[Column14]])</f>
        <v xml:space="preserve">PS0001    </v>
      </c>
      <c r="AR1340" t="str">
        <f>CLEAN(ARD_SAFE_PROCESSED_20220608[[#This Row],[Column15]])</f>
        <v xml:space="preserve">POS CONTACTLESS CHIP                              </v>
      </c>
      <c r="AS1340" t="str">
        <f>CLEAN(ARD_SAFE_PROCESSED_20220608[[#This Row],[Column16]])</f>
        <v xml:space="preserve">               </v>
      </c>
      <c r="AT1340" t="str">
        <f>CLEAN(ARD_SAFE_PROCESSED_20220608[[#This Row],[Column17]])</f>
        <v>90.00</v>
      </c>
      <c r="AU1340" t="str">
        <f>CLEAN(ARD_SAFE_PROCESSED_20220608[[#This Row],[Column18]])</f>
        <v xml:space="preserve">' </v>
      </c>
      <c r="AV1340" t="str">
        <f>CLEAN(ARD_SAFE_PROCESSED_20220608[[#This Row],[Column19]])</f>
        <v xml:space="preserve">          </v>
      </c>
      <c r="AW1340" t="str">
        <f>CLEAN(ARD_SAFE_PROCESSED_20220608[[#This Row],[Column20]])</f>
        <v>20251113</v>
      </c>
      <c r="AX1340" t="str">
        <f>CLEAN(ARD_SAFE_PROCESSED_20220608[[#This Row],[Column21]])</f>
        <v>195248</v>
      </c>
      <c r="AY1340" t="str">
        <f>LEFT(ARD_SAFE_PROCESSED_20220608[[#This Row],[Column1]],6)</f>
        <v>511842</v>
      </c>
      <c r="AZ1340" t="str">
        <f>RIGHT(ARD_SAFE_PROCESSED_20220608[[#This Row],[Column1]],4)</f>
        <v>8556</v>
      </c>
      <c r="BA1340" s="2">
        <f t="shared" si="122"/>
        <v>45998</v>
      </c>
      <c r="BB1340">
        <f t="shared" si="123"/>
        <v>26.74</v>
      </c>
      <c r="BC1340">
        <f t="shared" si="124"/>
        <v>90</v>
      </c>
      <c r="BD1340">
        <f t="shared" si="125"/>
        <v>6</v>
      </c>
      <c r="BE1340" t="str">
        <f t="shared" si="126"/>
        <v>F:Safe</v>
      </c>
    </row>
    <row r="1341" spans="1:57" hidden="1" x14ac:dyDescent="0.3">
      <c r="A1341" t="s">
        <v>9298</v>
      </c>
      <c r="B1341" t="s">
        <v>9305</v>
      </c>
      <c r="C1341" t="s">
        <v>5432</v>
      </c>
      <c r="D1341" t="s">
        <v>64</v>
      </c>
      <c r="E1341" t="s">
        <v>401</v>
      </c>
      <c r="F1341" t="s">
        <v>28</v>
      </c>
      <c r="G1341" t="s">
        <v>29</v>
      </c>
      <c r="H1341" t="s">
        <v>5433</v>
      </c>
      <c r="I1341" t="s">
        <v>401</v>
      </c>
      <c r="J1341" t="s">
        <v>21</v>
      </c>
      <c r="K1341" t="s">
        <v>9306</v>
      </c>
      <c r="L1341" t="s">
        <v>9307</v>
      </c>
      <c r="M1341" t="s">
        <v>65</v>
      </c>
      <c r="N1341" t="s">
        <v>213</v>
      </c>
      <c r="O1341" t="s">
        <v>66</v>
      </c>
      <c r="P1341" t="s">
        <v>22</v>
      </c>
      <c r="Q1341" t="s">
        <v>2351</v>
      </c>
      <c r="R1341" t="s">
        <v>23</v>
      </c>
      <c r="S1341" t="s">
        <v>24</v>
      </c>
      <c r="T1341" t="s">
        <v>401</v>
      </c>
      <c r="U1341" t="s">
        <v>9308</v>
      </c>
      <c r="AB1341" t="str">
        <f>CONCATENATE(LEFT(ARD_SAFE_PROCESSED_20220608[[#This Row],[Column1]],6),"******",RIGHT(ARD_SAFE_PROCESSED_20220608[[#This Row],[Column1]],4),";",ARD_SAFE_PROCESSED_20220608[[#This Row],[Column11]])</f>
        <v>511842******8556;75301505318000668700050</v>
      </c>
      <c r="AD1341" t="str">
        <f>CLEAN(ARD_SAFE_PROCESSED_20220608[[#This Row],[Column1]])</f>
        <v>5118420438688556</v>
      </c>
      <c r="AE1341" t="str">
        <f>CLEAN(ARD_SAFE_PROCESSED_20220608[[#This Row],[Column2]])</f>
        <v>030198</v>
      </c>
      <c r="AF1341" t="str">
        <f>CLEAN(ARD_SAFE_PROCESSED_20220608[[#This Row],[Column3]])</f>
        <v>1056239</v>
      </c>
      <c r="AG1341" t="str">
        <f>CLEAN(ARD_SAFE_PROCESSED_20220608[[#This Row],[Column4]])</f>
        <v>PL</v>
      </c>
      <c r="AH1341" t="str">
        <f>CLEAN(ARD_SAFE_PROCESSED_20220608[[#This Row],[Column5]])</f>
        <v>20251114</v>
      </c>
      <c r="AI1341" t="str">
        <f>CLEAN(ARD_SAFE_PROCESSED_20220608[[#This Row],[Column6]])</f>
        <v>604</v>
      </c>
      <c r="AJ1341" t="str">
        <f>CLEAN(ARD_SAFE_PROCESSED_20220608[[#This Row],[Column7]])</f>
        <v>76</v>
      </c>
      <c r="AK1341" t="str">
        <f>CLEAN(ARD_SAFE_PROCESSED_20220608[[#This Row],[Column8]])</f>
        <v>MFA149 MF AREQUIPA 7-M AVENTUR</v>
      </c>
      <c r="AL1341" t="str">
        <f>CLEAN(ARD_SAFE_PROCESSED_20220608[[#This Row],[Column9]])</f>
        <v>20251114</v>
      </c>
      <c r="AM1341" t="str">
        <f>CLEAN(ARD_SAFE_PROCESSED_20220608[[#This Row],[Column10]])</f>
        <v xml:space="preserve">'                       </v>
      </c>
      <c r="AN1341" t="s">
        <v>9306</v>
      </c>
      <c r="AO1341" t="str">
        <f>CLEAN(ARD_SAFE_PROCESSED_20220608[[#This Row],[Column12]])</f>
        <v>7684</v>
      </c>
      <c r="AP1341" t="str">
        <f>CLEAN(ARD_SAFE_PROCESSED_20220608[[#This Row],[Column13]])</f>
        <v xml:space="preserve">   </v>
      </c>
      <c r="AQ1341" t="str">
        <f>CLEAN(ARD_SAFE_PROCESSED_20220608[[#This Row],[Column14]])</f>
        <v xml:space="preserve">PS0103    </v>
      </c>
      <c r="AR1341" t="str">
        <f>CLEAN(ARD_SAFE_PROCESSED_20220608[[#This Row],[Column15]])</f>
        <v xml:space="preserve">POS CONTACTLESS CHIP                              </v>
      </c>
      <c r="AS1341" t="str">
        <f>CLEAN(ARD_SAFE_PROCESSED_20220608[[#This Row],[Column16]])</f>
        <v xml:space="preserve">               </v>
      </c>
      <c r="AT1341" t="str">
        <f>CLEAN(ARD_SAFE_PROCESSED_20220608[[#This Row],[Column17]])</f>
        <v>134.90</v>
      </c>
      <c r="AU1341" t="str">
        <f>CLEAN(ARD_SAFE_PROCESSED_20220608[[#This Row],[Column18]])</f>
        <v xml:space="preserve">' </v>
      </c>
      <c r="AV1341" t="str">
        <f>CLEAN(ARD_SAFE_PROCESSED_20220608[[#This Row],[Column19]])</f>
        <v xml:space="preserve">          </v>
      </c>
      <c r="AW1341" t="str">
        <f>CLEAN(ARD_SAFE_PROCESSED_20220608[[#This Row],[Column20]])</f>
        <v>20251114</v>
      </c>
      <c r="AX1341" t="str">
        <f>CLEAN(ARD_SAFE_PROCESSED_20220608[[#This Row],[Column21]])</f>
        <v>110114</v>
      </c>
      <c r="AY1341" t="str">
        <f>LEFT(ARD_SAFE_PROCESSED_20220608[[#This Row],[Column1]],6)</f>
        <v>511842</v>
      </c>
      <c r="AZ1341" t="str">
        <f>RIGHT(ARD_SAFE_PROCESSED_20220608[[#This Row],[Column1]],4)</f>
        <v>8556</v>
      </c>
      <c r="BA1341" s="2">
        <f t="shared" si="122"/>
        <v>45998</v>
      </c>
      <c r="BB1341">
        <f t="shared" si="123"/>
        <v>40.08</v>
      </c>
      <c r="BC1341">
        <f t="shared" si="124"/>
        <v>134.9</v>
      </c>
      <c r="BD1341">
        <f t="shared" si="125"/>
        <v>6</v>
      </c>
      <c r="BE1341" t="str">
        <f t="shared" si="126"/>
        <v>F:Safe</v>
      </c>
    </row>
    <row r="1342" spans="1:57" hidden="1" x14ac:dyDescent="0.3">
      <c r="A1342" t="s">
        <v>9181</v>
      </c>
      <c r="B1342" t="s">
        <v>9202</v>
      </c>
      <c r="C1342" t="s">
        <v>436</v>
      </c>
      <c r="D1342" t="s">
        <v>69</v>
      </c>
      <c r="E1342" t="s">
        <v>413</v>
      </c>
      <c r="F1342" t="s">
        <v>28</v>
      </c>
      <c r="G1342" t="s">
        <v>29</v>
      </c>
      <c r="H1342" t="s">
        <v>437</v>
      </c>
      <c r="I1342" t="s">
        <v>401</v>
      </c>
      <c r="J1342" t="s">
        <v>21</v>
      </c>
      <c r="K1342" t="s">
        <v>9203</v>
      </c>
      <c r="L1342" t="s">
        <v>9202</v>
      </c>
      <c r="M1342" t="s">
        <v>399</v>
      </c>
      <c r="N1342" t="s">
        <v>438</v>
      </c>
      <c r="O1342" t="s">
        <v>70</v>
      </c>
      <c r="P1342" t="s">
        <v>22</v>
      </c>
      <c r="Q1342" t="s">
        <v>9204</v>
      </c>
      <c r="R1342" t="s">
        <v>23</v>
      </c>
      <c r="S1342" t="s">
        <v>24</v>
      </c>
      <c r="T1342" t="s">
        <v>71</v>
      </c>
      <c r="U1342" t="s">
        <v>9205</v>
      </c>
      <c r="AB1342" t="str">
        <f>CONCATENATE(LEFT(ARD_SAFE_PROCESSED_20220608[[#This Row],[Column1]],6),"******",RIGHT(ARD_SAFE_PROCESSED_20220608[[#This Row],[Column1]],4),";",ARD_SAFE_PROCESSED_20220608[[#This Row],[Column11]])</f>
        <v>511842******2778;75301505318000981700001</v>
      </c>
      <c r="AD1342" t="str">
        <f>CLEAN(ARD_SAFE_PROCESSED_20220608[[#This Row],[Column1]])</f>
        <v>5118420434832778</v>
      </c>
      <c r="AE1342" t="str">
        <f>CLEAN(ARD_SAFE_PROCESSED_20220608[[#This Row],[Column2]])</f>
        <v>124777</v>
      </c>
      <c r="AF1342" t="str">
        <f>CLEAN(ARD_SAFE_PROCESSED_20220608[[#This Row],[Column3]])</f>
        <v>4076035</v>
      </c>
      <c r="AG1342" t="str">
        <f>CLEAN(ARD_SAFE_PROCESSED_20220608[[#This Row],[Column4]])</f>
        <v>PV</v>
      </c>
      <c r="AH1342" t="str">
        <f>CLEAN(ARD_SAFE_PROCESSED_20220608[[#This Row],[Column5]])</f>
        <v>20251112</v>
      </c>
      <c r="AI1342" t="str">
        <f>CLEAN(ARD_SAFE_PROCESSED_20220608[[#This Row],[Column6]])</f>
        <v>604</v>
      </c>
      <c r="AJ1342" t="str">
        <f>CLEAN(ARD_SAFE_PROCESSED_20220608[[#This Row],[Column7]])</f>
        <v>76</v>
      </c>
      <c r="AK1342" t="str">
        <f>CLEAN(ARD_SAFE_PROCESSED_20220608[[#This Row],[Column8]])</f>
        <v xml:space="preserve">PEDIDOSYA RESTAURANTE         </v>
      </c>
      <c r="AL1342" t="str">
        <f>CLEAN(ARD_SAFE_PROCESSED_20220608[[#This Row],[Column9]])</f>
        <v>20251114</v>
      </c>
      <c r="AM1342" t="str">
        <f>CLEAN(ARD_SAFE_PROCESSED_20220608[[#This Row],[Column10]])</f>
        <v xml:space="preserve">'                       </v>
      </c>
      <c r="AN1342" t="s">
        <v>9203</v>
      </c>
      <c r="AO1342" t="str">
        <f>CLEAN(ARD_SAFE_PROCESSED_20220608[[#This Row],[Column12]])</f>
        <v>124777</v>
      </c>
      <c r="AP1342" t="str">
        <f>CLEAN(ARD_SAFE_PROCESSED_20220608[[#This Row],[Column13]])</f>
        <v>210</v>
      </c>
      <c r="AQ1342" t="str">
        <f>CLEAN(ARD_SAFE_PROCESSED_20220608[[#This Row],[Column14]])</f>
        <v xml:space="preserve">4076035   </v>
      </c>
      <c r="AR1342" t="str">
        <f>CLEAN(ARD_SAFE_PROCESSED_20220608[[#This Row],[Column15]])</f>
        <v xml:space="preserve">POS VIRTUAL                                       </v>
      </c>
      <c r="AS1342" t="str">
        <f>CLEAN(ARD_SAFE_PROCESSED_20220608[[#This Row],[Column16]])</f>
        <v xml:space="preserve">               </v>
      </c>
      <c r="AT1342" t="str">
        <f>CLEAN(ARD_SAFE_PROCESSED_20220608[[#This Row],[Column17]])</f>
        <v>46.80</v>
      </c>
      <c r="AU1342" t="str">
        <f>CLEAN(ARD_SAFE_PROCESSED_20220608[[#This Row],[Column18]])</f>
        <v xml:space="preserve">' </v>
      </c>
      <c r="AV1342" t="str">
        <f>CLEAN(ARD_SAFE_PROCESSED_20220608[[#This Row],[Column19]])</f>
        <v xml:space="preserve">          </v>
      </c>
      <c r="AW1342" t="str">
        <f>CLEAN(ARD_SAFE_PROCESSED_20220608[[#This Row],[Column20]])</f>
        <v>0</v>
      </c>
      <c r="AX1342" t="str">
        <f>CLEAN(ARD_SAFE_PROCESSED_20220608[[#This Row],[Column21]])</f>
        <v>213000</v>
      </c>
      <c r="AY1342" t="str">
        <f>LEFT(ARD_SAFE_PROCESSED_20220608[[#This Row],[Column1]],6)</f>
        <v>511842</v>
      </c>
      <c r="AZ1342" t="str">
        <f>RIGHT(ARD_SAFE_PROCESSED_20220608[[#This Row],[Column1]],4)</f>
        <v>2778</v>
      </c>
      <c r="BA1342" s="2">
        <f t="shared" si="122"/>
        <v>45995</v>
      </c>
      <c r="BB1342">
        <f t="shared" si="123"/>
        <v>13.91</v>
      </c>
      <c r="BC1342">
        <f t="shared" si="124"/>
        <v>46.8</v>
      </c>
      <c r="BD1342">
        <f t="shared" si="125"/>
        <v>6</v>
      </c>
      <c r="BE1342" t="str">
        <f t="shared" si="126"/>
        <v>F:Safe</v>
      </c>
    </row>
    <row r="1343" spans="1:57" hidden="1" x14ac:dyDescent="0.3">
      <c r="A1343" t="s">
        <v>10643</v>
      </c>
      <c r="B1343" t="s">
        <v>10644</v>
      </c>
      <c r="C1343" t="s">
        <v>593</v>
      </c>
      <c r="D1343" t="s">
        <v>359</v>
      </c>
      <c r="E1343" t="s">
        <v>401</v>
      </c>
      <c r="F1343" t="s">
        <v>81</v>
      </c>
      <c r="G1343" t="s">
        <v>29</v>
      </c>
      <c r="H1343" t="s">
        <v>594</v>
      </c>
      <c r="I1343" t="s">
        <v>401</v>
      </c>
      <c r="J1343" t="s">
        <v>21</v>
      </c>
      <c r="K1343" t="s">
        <v>10645</v>
      </c>
      <c r="L1343" t="s">
        <v>10646</v>
      </c>
      <c r="M1343" t="s">
        <v>399</v>
      </c>
      <c r="N1343" t="s">
        <v>77</v>
      </c>
      <c r="O1343" t="s">
        <v>360</v>
      </c>
      <c r="P1343" t="s">
        <v>22</v>
      </c>
      <c r="Q1343" t="s">
        <v>10647</v>
      </c>
      <c r="R1343" t="s">
        <v>23</v>
      </c>
      <c r="S1343" t="s">
        <v>24</v>
      </c>
      <c r="T1343" t="s">
        <v>401</v>
      </c>
      <c r="U1343" t="s">
        <v>10648</v>
      </c>
      <c r="AB1343" t="str">
        <f>CONCATENATE(LEFT(ARD_SAFE_PROCESSED_20220608[[#This Row],[Column1]],6),"******",RIGHT(ARD_SAFE_PROCESSED_20220608[[#This Row],[Column1]],4),";",ARD_SAFE_PROCESSED_20220608[[#This Row],[Column11]])</f>
        <v>546616******1147;75301505318005605400078</v>
      </c>
      <c r="AD1343" t="str">
        <f>CLEAN(ARD_SAFE_PROCESSED_20220608[[#This Row],[Column1]])</f>
        <v>5466160516491147</v>
      </c>
      <c r="AE1343" t="str">
        <f>CLEAN(ARD_SAFE_PROCESSED_20220608[[#This Row],[Column2]])</f>
        <v>97678P</v>
      </c>
      <c r="AF1343" t="str">
        <f>CLEAN(ARD_SAFE_PROCESSED_20220608[[#This Row],[Column3]])</f>
        <v>6017045</v>
      </c>
      <c r="AG1343" t="str">
        <f>CLEAN(ARD_SAFE_PROCESSED_20220608[[#This Row],[Column4]])</f>
        <v>PM</v>
      </c>
      <c r="AH1343" t="str">
        <f>CLEAN(ARD_SAFE_PROCESSED_20220608[[#This Row],[Column5]])</f>
        <v>20251114</v>
      </c>
      <c r="AI1343" t="str">
        <f>CLEAN(ARD_SAFE_PROCESSED_20220608[[#This Row],[Column6]])</f>
        <v>840</v>
      </c>
      <c r="AJ1343" t="str">
        <f>CLEAN(ARD_SAFE_PROCESSED_20220608[[#This Row],[Column7]])</f>
        <v>76</v>
      </c>
      <c r="AK1343" t="str">
        <f>CLEAN(ARD_SAFE_PROCESSED_20220608[[#This Row],[Column8]])</f>
        <v xml:space="preserve">CASA ANDINA VIAJES            </v>
      </c>
      <c r="AL1343" t="str">
        <f>CLEAN(ARD_SAFE_PROCESSED_20220608[[#This Row],[Column9]])</f>
        <v>20251114</v>
      </c>
      <c r="AM1343" t="str">
        <f>CLEAN(ARD_SAFE_PROCESSED_20220608[[#This Row],[Column10]])</f>
        <v xml:space="preserve">'                       </v>
      </c>
      <c r="AN1343" t="s">
        <v>10645</v>
      </c>
      <c r="AO1343" t="str">
        <f>CLEAN(ARD_SAFE_PROCESSED_20220608[[#This Row],[Column12]])</f>
        <v>2101</v>
      </c>
      <c r="AP1343" t="str">
        <f>CLEAN(ARD_SAFE_PROCESSED_20220608[[#This Row],[Column13]])</f>
        <v>210</v>
      </c>
      <c r="AQ1343" t="str">
        <f>CLEAN(ARD_SAFE_PROCESSED_20220608[[#This Row],[Column14]])</f>
        <v xml:space="preserve">PS0002    </v>
      </c>
      <c r="AR1343" t="str">
        <f>CLEAN(ARD_SAFE_PROCESSED_20220608[[#This Row],[Column15]])</f>
        <v xml:space="preserve">POS MANUAL                                        </v>
      </c>
      <c r="AS1343" t="str">
        <f>CLEAN(ARD_SAFE_PROCESSED_20220608[[#This Row],[Column16]])</f>
        <v xml:space="preserve">               </v>
      </c>
      <c r="AT1343" t="str">
        <f>CLEAN(ARD_SAFE_PROCESSED_20220608[[#This Row],[Column17]])</f>
        <v>2787.04</v>
      </c>
      <c r="AU1343" t="str">
        <f>CLEAN(ARD_SAFE_PROCESSED_20220608[[#This Row],[Column18]])</f>
        <v xml:space="preserve">' </v>
      </c>
      <c r="AV1343" t="str">
        <f>CLEAN(ARD_SAFE_PROCESSED_20220608[[#This Row],[Column19]])</f>
        <v xml:space="preserve">          </v>
      </c>
      <c r="AW1343" t="str">
        <f>CLEAN(ARD_SAFE_PROCESSED_20220608[[#This Row],[Column20]])</f>
        <v>20251114</v>
      </c>
      <c r="AX1343" t="str">
        <f>CLEAN(ARD_SAFE_PROCESSED_20220608[[#This Row],[Column21]])</f>
        <v>94304</v>
      </c>
      <c r="AY1343" t="str">
        <f>LEFT(ARD_SAFE_PROCESSED_20220608[[#This Row],[Column1]],6)</f>
        <v>546616</v>
      </c>
      <c r="AZ1343" t="str">
        <f>RIGHT(ARD_SAFE_PROCESSED_20220608[[#This Row],[Column1]],4)</f>
        <v>1147</v>
      </c>
      <c r="BA1343" s="2">
        <f t="shared" ref="BA1343:BA1406" si="127">VLOOKUP(AB1343,x,6,FALSE)</f>
        <v>45996</v>
      </c>
      <c r="BB1343">
        <f t="shared" ref="BB1343:BB1406" si="128">VLOOKUP(AB1343,x,2,FALSE)</f>
        <v>2787.04</v>
      </c>
      <c r="BC1343">
        <f t="shared" ref="BC1343:BC1406" si="129">VLOOKUP(AB1343,x,3,FALSE)</f>
        <v>2787.04</v>
      </c>
      <c r="BD1343">
        <f t="shared" ref="BD1343:BD1406" si="130">VLOOKUP(AB1343,x,4,FALSE)</f>
        <v>6</v>
      </c>
      <c r="BE1343" t="str">
        <f t="shared" ref="BE1343:BE1406" si="131">VLOOKUP(AB1343,x,5,FALSE)</f>
        <v>F:Safe</v>
      </c>
    </row>
    <row r="1344" spans="1:57" hidden="1" x14ac:dyDescent="0.3">
      <c r="A1344" t="s">
        <v>8925</v>
      </c>
      <c r="B1344" t="s">
        <v>8939</v>
      </c>
      <c r="C1344" t="s">
        <v>164</v>
      </c>
      <c r="D1344" t="s">
        <v>25</v>
      </c>
      <c r="E1344" t="s">
        <v>401</v>
      </c>
      <c r="F1344" t="s">
        <v>28</v>
      </c>
      <c r="G1344" t="s">
        <v>29</v>
      </c>
      <c r="H1344" t="s">
        <v>165</v>
      </c>
      <c r="I1344" t="s">
        <v>401</v>
      </c>
      <c r="J1344" t="s">
        <v>21</v>
      </c>
      <c r="K1344" t="s">
        <v>8940</v>
      </c>
      <c r="L1344" t="s">
        <v>8941</v>
      </c>
      <c r="M1344" t="s">
        <v>409</v>
      </c>
      <c r="N1344" t="s">
        <v>26</v>
      </c>
      <c r="O1344" t="s">
        <v>27</v>
      </c>
      <c r="P1344" t="s">
        <v>8942</v>
      </c>
      <c r="Q1344" t="s">
        <v>489</v>
      </c>
      <c r="R1344" t="s">
        <v>23</v>
      </c>
      <c r="S1344" t="s">
        <v>24</v>
      </c>
      <c r="T1344" t="s">
        <v>401</v>
      </c>
      <c r="U1344" t="s">
        <v>8943</v>
      </c>
      <c r="AB1344" t="str">
        <f>CONCATENATE(LEFT(ARD_SAFE_PROCESSED_20220608[[#This Row],[Column1]],6),"******",RIGHT(ARD_SAFE_PROCESSED_20220608[[#This Row],[Column1]],4),";",ARD_SAFE_PROCESSED_20220608[[#This Row],[Column11]])</f>
        <v>511842******0458;75301505318006736913195</v>
      </c>
      <c r="AD1344" t="str">
        <f>CLEAN(ARD_SAFE_PROCESSED_20220608[[#This Row],[Column1]])</f>
        <v>5118420414700458</v>
      </c>
      <c r="AE1344" t="str">
        <f>CLEAN(ARD_SAFE_PROCESSED_20220608[[#This Row],[Column2]])</f>
        <v>105273</v>
      </c>
      <c r="AF1344" t="str">
        <f>CLEAN(ARD_SAFE_PROCESSED_20220608[[#This Row],[Column3]])</f>
        <v>4035823</v>
      </c>
      <c r="AG1344" t="str">
        <f>CLEAN(ARD_SAFE_PROCESSED_20220608[[#This Row],[Column4]])</f>
        <v>EC</v>
      </c>
      <c r="AH1344" t="str">
        <f>CLEAN(ARD_SAFE_PROCESSED_20220608[[#This Row],[Column5]])</f>
        <v>20251114</v>
      </c>
      <c r="AI1344" t="str">
        <f>CLEAN(ARD_SAFE_PROCESSED_20220608[[#This Row],[Column6]])</f>
        <v>604</v>
      </c>
      <c r="AJ1344" t="str">
        <f>CLEAN(ARD_SAFE_PROCESSED_20220608[[#This Row],[Column7]])</f>
        <v>76</v>
      </c>
      <c r="AK1344" t="str">
        <f>CLEAN(ARD_SAFE_PROCESSED_20220608[[#This Row],[Column8]])</f>
        <v xml:space="preserve">DLC*UBER RIDES                </v>
      </c>
      <c r="AL1344" t="str">
        <f>CLEAN(ARD_SAFE_PROCESSED_20220608[[#This Row],[Column9]])</f>
        <v>20251114</v>
      </c>
      <c r="AM1344" t="str">
        <f>CLEAN(ARD_SAFE_PROCESSED_20220608[[#This Row],[Column10]])</f>
        <v xml:space="preserve">'                       </v>
      </c>
      <c r="AN1344" t="s">
        <v>8940</v>
      </c>
      <c r="AO1344" t="str">
        <f>CLEAN(ARD_SAFE_PROCESSED_20220608[[#This Row],[Column12]])</f>
        <v>4465311</v>
      </c>
      <c r="AP1344" t="str">
        <f>CLEAN(ARD_SAFE_PROCESSED_20220608[[#This Row],[Column13]])</f>
        <v>214</v>
      </c>
      <c r="AQ1344" t="str">
        <f>CLEAN(ARD_SAFE_PROCESSED_20220608[[#This Row],[Column14]])</f>
        <v xml:space="preserve">PV000000  </v>
      </c>
      <c r="AR1344" t="str">
        <f>CLEAN(ARD_SAFE_PROCESSED_20220608[[#This Row],[Column15]])</f>
        <v xml:space="preserve">E-COMMERCE                                        </v>
      </c>
      <c r="AS1344" t="str">
        <f>CLEAN(ARD_SAFE_PROCESSED_20220608[[#This Row],[Column16]])</f>
        <v xml:space="preserve">12413562217    </v>
      </c>
      <c r="AT1344" t="str">
        <f>CLEAN(ARD_SAFE_PROCESSED_20220608[[#This Row],[Column17]])</f>
        <v>14.50</v>
      </c>
      <c r="AU1344" t="str">
        <f>CLEAN(ARD_SAFE_PROCESSED_20220608[[#This Row],[Column18]])</f>
        <v xml:space="preserve">' </v>
      </c>
      <c r="AV1344" t="str">
        <f>CLEAN(ARD_SAFE_PROCESSED_20220608[[#This Row],[Column19]])</f>
        <v xml:space="preserve">          </v>
      </c>
      <c r="AW1344" t="str">
        <f>CLEAN(ARD_SAFE_PROCESSED_20220608[[#This Row],[Column20]])</f>
        <v>20251114</v>
      </c>
      <c r="AX1344" t="str">
        <f>CLEAN(ARD_SAFE_PROCESSED_20220608[[#This Row],[Column21]])</f>
        <v>183716</v>
      </c>
      <c r="AY1344" t="str">
        <f>LEFT(ARD_SAFE_PROCESSED_20220608[[#This Row],[Column1]],6)</f>
        <v>511842</v>
      </c>
      <c r="AZ1344" t="str">
        <f>RIGHT(ARD_SAFE_PROCESSED_20220608[[#This Row],[Column1]],4)</f>
        <v>0458</v>
      </c>
      <c r="BA1344" s="2">
        <f t="shared" si="127"/>
        <v>45998</v>
      </c>
      <c r="BB1344">
        <f t="shared" si="128"/>
        <v>3.93</v>
      </c>
      <c r="BC1344">
        <f t="shared" si="129"/>
        <v>14.5</v>
      </c>
      <c r="BD1344">
        <f t="shared" si="130"/>
        <v>6</v>
      </c>
      <c r="BE1344" t="str">
        <f t="shared" si="131"/>
        <v>F:Safe</v>
      </c>
    </row>
    <row r="1345" spans="1:57" hidden="1" x14ac:dyDescent="0.3">
      <c r="A1345" t="s">
        <v>9181</v>
      </c>
      <c r="B1345" t="s">
        <v>9187</v>
      </c>
      <c r="C1345" t="s">
        <v>6520</v>
      </c>
      <c r="D1345" t="s">
        <v>25</v>
      </c>
      <c r="E1345" t="s">
        <v>401</v>
      </c>
      <c r="F1345" t="s">
        <v>28</v>
      </c>
      <c r="G1345" t="s">
        <v>29</v>
      </c>
      <c r="H1345" t="s">
        <v>6521</v>
      </c>
      <c r="I1345" t="s">
        <v>401</v>
      </c>
      <c r="J1345" t="s">
        <v>21</v>
      </c>
      <c r="K1345" t="s">
        <v>9188</v>
      </c>
      <c r="L1345" t="s">
        <v>9189</v>
      </c>
      <c r="M1345" t="s">
        <v>399</v>
      </c>
      <c r="N1345" t="s">
        <v>26</v>
      </c>
      <c r="O1345" t="s">
        <v>27</v>
      </c>
      <c r="P1345" t="s">
        <v>9190</v>
      </c>
      <c r="Q1345" t="s">
        <v>110</v>
      </c>
      <c r="R1345" t="s">
        <v>23</v>
      </c>
      <c r="S1345" t="s">
        <v>24</v>
      </c>
      <c r="T1345" t="s">
        <v>401</v>
      </c>
      <c r="U1345" t="s">
        <v>9191</v>
      </c>
      <c r="AB1345" t="str">
        <f>CONCATENATE(LEFT(ARD_SAFE_PROCESSED_20220608[[#This Row],[Column1]],6),"******",RIGHT(ARD_SAFE_PROCESSED_20220608[[#This Row],[Column1]],4),";",ARD_SAFE_PROCESSED_20220608[[#This Row],[Column11]])</f>
        <v>511842******2778;75301505318006746101088</v>
      </c>
      <c r="AD1345" t="str">
        <f>CLEAN(ARD_SAFE_PROCESSED_20220608[[#This Row],[Column1]])</f>
        <v>5118420434832778</v>
      </c>
      <c r="AE1345" t="str">
        <f>CLEAN(ARD_SAFE_PROCESSED_20220608[[#This Row],[Column2]])</f>
        <v>014444</v>
      </c>
      <c r="AF1345" t="str">
        <f>CLEAN(ARD_SAFE_PROCESSED_20220608[[#This Row],[Column3]])</f>
        <v>4040797</v>
      </c>
      <c r="AG1345" t="str">
        <f>CLEAN(ARD_SAFE_PROCESSED_20220608[[#This Row],[Column4]])</f>
        <v>EC</v>
      </c>
      <c r="AH1345" t="str">
        <f>CLEAN(ARD_SAFE_PROCESSED_20220608[[#This Row],[Column5]])</f>
        <v>20251114</v>
      </c>
      <c r="AI1345" t="str">
        <f>CLEAN(ARD_SAFE_PROCESSED_20220608[[#This Row],[Column6]])</f>
        <v>604</v>
      </c>
      <c r="AJ1345" t="str">
        <f>CLEAN(ARD_SAFE_PROCESSED_20220608[[#This Row],[Column7]])</f>
        <v>76</v>
      </c>
      <c r="AK1345" t="str">
        <f>CLEAN(ARD_SAFE_PROCESSED_20220608[[#This Row],[Column8]])</f>
        <v xml:space="preserve">PYU*DORADOBET                 </v>
      </c>
      <c r="AL1345" t="str">
        <f>CLEAN(ARD_SAFE_PROCESSED_20220608[[#This Row],[Column9]])</f>
        <v>20251114</v>
      </c>
      <c r="AM1345" t="str">
        <f>CLEAN(ARD_SAFE_PROCESSED_20220608[[#This Row],[Column10]])</f>
        <v xml:space="preserve">'                       </v>
      </c>
      <c r="AN1345" t="s">
        <v>9188</v>
      </c>
      <c r="AO1345" t="str">
        <f>CLEAN(ARD_SAFE_PROCESSED_20220608[[#This Row],[Column12]])</f>
        <v>4202777</v>
      </c>
      <c r="AP1345" t="str">
        <f>CLEAN(ARD_SAFE_PROCESSED_20220608[[#This Row],[Column13]])</f>
        <v>210</v>
      </c>
      <c r="AQ1345" t="str">
        <f>CLEAN(ARD_SAFE_PROCESSED_20220608[[#This Row],[Column14]])</f>
        <v xml:space="preserve">PV000000  </v>
      </c>
      <c r="AR1345" t="str">
        <f>CLEAN(ARD_SAFE_PROCESSED_20220608[[#This Row],[Column15]])</f>
        <v xml:space="preserve">E-COMMERCE                                        </v>
      </c>
      <c r="AS1345" t="str">
        <f>CLEAN(ARD_SAFE_PROCESSED_20220608[[#This Row],[Column16]])</f>
        <v xml:space="preserve">4207739615     </v>
      </c>
      <c r="AT1345" t="str">
        <f>CLEAN(ARD_SAFE_PROCESSED_20220608[[#This Row],[Column17]])</f>
        <v>50.00</v>
      </c>
      <c r="AU1345" t="str">
        <f>CLEAN(ARD_SAFE_PROCESSED_20220608[[#This Row],[Column18]])</f>
        <v xml:space="preserve">' </v>
      </c>
      <c r="AV1345" t="str">
        <f>CLEAN(ARD_SAFE_PROCESSED_20220608[[#This Row],[Column19]])</f>
        <v xml:space="preserve">          </v>
      </c>
      <c r="AW1345" t="str">
        <f>CLEAN(ARD_SAFE_PROCESSED_20220608[[#This Row],[Column20]])</f>
        <v>20251114</v>
      </c>
      <c r="AX1345" t="str">
        <f>CLEAN(ARD_SAFE_PROCESSED_20220608[[#This Row],[Column21]])</f>
        <v>83347</v>
      </c>
      <c r="AY1345" t="str">
        <f>LEFT(ARD_SAFE_PROCESSED_20220608[[#This Row],[Column1]],6)</f>
        <v>511842</v>
      </c>
      <c r="AZ1345" t="str">
        <f>RIGHT(ARD_SAFE_PROCESSED_20220608[[#This Row],[Column1]],4)</f>
        <v>2778</v>
      </c>
      <c r="BA1345" s="2">
        <f t="shared" si="127"/>
        <v>45995</v>
      </c>
      <c r="BB1345">
        <f t="shared" si="128"/>
        <v>14.86</v>
      </c>
      <c r="BC1345">
        <f t="shared" si="129"/>
        <v>50</v>
      </c>
      <c r="BD1345">
        <f t="shared" si="130"/>
        <v>6</v>
      </c>
      <c r="BE1345" t="str">
        <f t="shared" si="131"/>
        <v>F:Safe</v>
      </c>
    </row>
    <row r="1346" spans="1:57" hidden="1" x14ac:dyDescent="0.3">
      <c r="A1346" t="s">
        <v>9726</v>
      </c>
      <c r="B1346" t="s">
        <v>9727</v>
      </c>
      <c r="C1346" t="s">
        <v>332</v>
      </c>
      <c r="D1346" t="s">
        <v>25</v>
      </c>
      <c r="E1346" t="s">
        <v>401</v>
      </c>
      <c r="F1346" t="s">
        <v>28</v>
      </c>
      <c r="G1346" t="s">
        <v>29</v>
      </c>
      <c r="H1346" t="s">
        <v>333</v>
      </c>
      <c r="I1346" t="s">
        <v>401</v>
      </c>
      <c r="J1346" t="s">
        <v>21</v>
      </c>
      <c r="K1346" t="s">
        <v>9728</v>
      </c>
      <c r="L1346" t="s">
        <v>9729</v>
      </c>
      <c r="M1346" t="s">
        <v>399</v>
      </c>
      <c r="N1346" t="s">
        <v>26</v>
      </c>
      <c r="O1346" t="s">
        <v>27</v>
      </c>
      <c r="P1346" t="s">
        <v>9730</v>
      </c>
      <c r="Q1346" t="s">
        <v>250</v>
      </c>
      <c r="R1346" t="s">
        <v>23</v>
      </c>
      <c r="S1346" t="s">
        <v>24</v>
      </c>
      <c r="T1346" t="s">
        <v>401</v>
      </c>
      <c r="U1346" t="s">
        <v>9731</v>
      </c>
      <c r="AB1346" t="str">
        <f>CONCATENATE(LEFT(ARD_SAFE_PROCESSED_20220608[[#This Row],[Column1]],6),"******",RIGHT(ARD_SAFE_PROCESSED_20220608[[#This Row],[Column1]],4),";",ARD_SAFE_PROCESSED_20220608[[#This Row],[Column11]])</f>
        <v>514509******3643;75301505318006751702697</v>
      </c>
      <c r="AD1346" t="str">
        <f>CLEAN(ARD_SAFE_PROCESSED_20220608[[#This Row],[Column1]])</f>
        <v>5145099546543643</v>
      </c>
      <c r="AE1346" t="str">
        <f>CLEAN(ARD_SAFE_PROCESSED_20220608[[#This Row],[Column2]])</f>
        <v>046771</v>
      </c>
      <c r="AF1346" t="str">
        <f>CLEAN(ARD_SAFE_PROCESSED_20220608[[#This Row],[Column3]])</f>
        <v>4041423</v>
      </c>
      <c r="AG1346" t="str">
        <f>CLEAN(ARD_SAFE_PROCESSED_20220608[[#This Row],[Column4]])</f>
        <v>EC</v>
      </c>
      <c r="AH1346" t="str">
        <f>CLEAN(ARD_SAFE_PROCESSED_20220608[[#This Row],[Column5]])</f>
        <v>20251114</v>
      </c>
      <c r="AI1346" t="str">
        <f>CLEAN(ARD_SAFE_PROCESSED_20220608[[#This Row],[Column6]])</f>
        <v>604</v>
      </c>
      <c r="AJ1346" t="str">
        <f>CLEAN(ARD_SAFE_PROCESSED_20220608[[#This Row],[Column7]])</f>
        <v>76</v>
      </c>
      <c r="AK1346" t="str">
        <f>CLEAN(ARD_SAFE_PROCESSED_20220608[[#This Row],[Column8]])</f>
        <v xml:space="preserve">MDOPAGO*FREEPASS              </v>
      </c>
      <c r="AL1346" t="str">
        <f>CLEAN(ARD_SAFE_PROCESSED_20220608[[#This Row],[Column9]])</f>
        <v>20251114</v>
      </c>
      <c r="AM1346" t="str">
        <f>CLEAN(ARD_SAFE_PROCESSED_20220608[[#This Row],[Column10]])</f>
        <v xml:space="preserve">'                       </v>
      </c>
      <c r="AN1346" t="s">
        <v>9728</v>
      </c>
      <c r="AO1346" t="str">
        <f>CLEAN(ARD_SAFE_PROCESSED_20220608[[#This Row],[Column12]])</f>
        <v>4108179</v>
      </c>
      <c r="AP1346" t="str">
        <f>CLEAN(ARD_SAFE_PROCESSED_20220608[[#This Row],[Column13]])</f>
        <v>210</v>
      </c>
      <c r="AQ1346" t="str">
        <f>CLEAN(ARD_SAFE_PROCESSED_20220608[[#This Row],[Column14]])</f>
        <v xml:space="preserve">PV000000  </v>
      </c>
      <c r="AR1346" t="str">
        <f>CLEAN(ARD_SAFE_PROCESSED_20220608[[#This Row],[Column15]])</f>
        <v xml:space="preserve">E-COMMERCE                                        </v>
      </c>
      <c r="AS1346" t="str">
        <f>CLEAN(ARD_SAFE_PROCESSED_20220608[[#This Row],[Column16]])</f>
        <v xml:space="preserve">55045733291    </v>
      </c>
      <c r="AT1346" t="str">
        <f>CLEAN(ARD_SAFE_PROCESSED_20220608[[#This Row],[Column17]])</f>
        <v>149.90</v>
      </c>
      <c r="AU1346" t="str">
        <f>CLEAN(ARD_SAFE_PROCESSED_20220608[[#This Row],[Column18]])</f>
        <v xml:space="preserve">' </v>
      </c>
      <c r="AV1346" t="str">
        <f>CLEAN(ARD_SAFE_PROCESSED_20220608[[#This Row],[Column19]])</f>
        <v xml:space="preserve">          </v>
      </c>
      <c r="AW1346" t="str">
        <f>CLEAN(ARD_SAFE_PROCESSED_20220608[[#This Row],[Column20]])</f>
        <v>20251114</v>
      </c>
      <c r="AX1346" t="str">
        <f>CLEAN(ARD_SAFE_PROCESSED_20220608[[#This Row],[Column21]])</f>
        <v>4800</v>
      </c>
      <c r="AY1346" t="str">
        <f>LEFT(ARD_SAFE_PROCESSED_20220608[[#This Row],[Column1]],6)</f>
        <v>514509</v>
      </c>
      <c r="AZ1346" t="str">
        <f>RIGHT(ARD_SAFE_PROCESSED_20220608[[#This Row],[Column1]],4)</f>
        <v>3643</v>
      </c>
      <c r="BA1346" s="2">
        <f t="shared" si="127"/>
        <v>45996</v>
      </c>
      <c r="BB1346">
        <f t="shared" si="128"/>
        <v>44.54</v>
      </c>
      <c r="BC1346">
        <f t="shared" si="129"/>
        <v>149.9</v>
      </c>
      <c r="BD1346">
        <f t="shared" si="130"/>
        <v>3</v>
      </c>
      <c r="BE1346" t="str">
        <f t="shared" si="131"/>
        <v>F:Safe</v>
      </c>
    </row>
    <row r="1347" spans="1:57" hidden="1" x14ac:dyDescent="0.3">
      <c r="A1347" t="s">
        <v>9608</v>
      </c>
      <c r="B1347" t="s">
        <v>9722</v>
      </c>
      <c r="C1347" t="s">
        <v>307</v>
      </c>
      <c r="D1347" t="s">
        <v>25</v>
      </c>
      <c r="E1347" t="s">
        <v>401</v>
      </c>
      <c r="F1347" t="s">
        <v>28</v>
      </c>
      <c r="G1347" t="s">
        <v>29</v>
      </c>
      <c r="H1347" t="s">
        <v>308</v>
      </c>
      <c r="I1347" t="s">
        <v>401</v>
      </c>
      <c r="J1347" t="s">
        <v>21</v>
      </c>
      <c r="K1347" t="s">
        <v>9723</v>
      </c>
      <c r="L1347" t="s">
        <v>9724</v>
      </c>
      <c r="M1347" t="s">
        <v>399</v>
      </c>
      <c r="N1347" t="s">
        <v>26</v>
      </c>
      <c r="O1347" t="s">
        <v>27</v>
      </c>
      <c r="P1347" t="s">
        <v>9725</v>
      </c>
      <c r="Q1347" t="s">
        <v>80</v>
      </c>
      <c r="R1347" t="s">
        <v>23</v>
      </c>
      <c r="S1347" t="s">
        <v>24</v>
      </c>
      <c r="T1347" t="s">
        <v>401</v>
      </c>
      <c r="U1347" t="s">
        <v>490</v>
      </c>
      <c r="AB1347" t="str">
        <f>CONCATENATE(LEFT(ARD_SAFE_PROCESSED_20220608[[#This Row],[Column1]],6),"******",RIGHT(ARD_SAFE_PROCESSED_20220608[[#This Row],[Column1]],4),";",ARD_SAFE_PROCESSED_20220608[[#This Row],[Column11]])</f>
        <v>513641******4744;75301505318006792501843</v>
      </c>
      <c r="AD1347" t="str">
        <f>CLEAN(ARD_SAFE_PROCESSED_20220608[[#This Row],[Column1]])</f>
        <v>5136415010564744</v>
      </c>
      <c r="AE1347" t="str">
        <f>CLEAN(ARD_SAFE_PROCESSED_20220608[[#This Row],[Column2]])</f>
        <v>942001</v>
      </c>
      <c r="AF1347" t="str">
        <f>CLEAN(ARD_SAFE_PROCESSED_20220608[[#This Row],[Column3]])</f>
        <v>4079964</v>
      </c>
      <c r="AG1347" t="str">
        <f>CLEAN(ARD_SAFE_PROCESSED_20220608[[#This Row],[Column4]])</f>
        <v>EC</v>
      </c>
      <c r="AH1347" t="str">
        <f>CLEAN(ARD_SAFE_PROCESSED_20220608[[#This Row],[Column5]])</f>
        <v>20251114</v>
      </c>
      <c r="AI1347" t="str">
        <f>CLEAN(ARD_SAFE_PROCESSED_20220608[[#This Row],[Column6]])</f>
        <v>604</v>
      </c>
      <c r="AJ1347" t="str">
        <f>CLEAN(ARD_SAFE_PROCESSED_20220608[[#This Row],[Column7]])</f>
        <v>76</v>
      </c>
      <c r="AK1347" t="str">
        <f>CLEAN(ARD_SAFE_PROCESSED_20220608[[#This Row],[Column8]])</f>
        <v xml:space="preserve">APPARKA APP                   </v>
      </c>
      <c r="AL1347" t="str">
        <f>CLEAN(ARD_SAFE_PROCESSED_20220608[[#This Row],[Column9]])</f>
        <v>20251114</v>
      </c>
      <c r="AM1347" t="str">
        <f>CLEAN(ARD_SAFE_PROCESSED_20220608[[#This Row],[Column10]])</f>
        <v xml:space="preserve">'                       </v>
      </c>
      <c r="AN1347" t="s">
        <v>9723</v>
      </c>
      <c r="AO1347" t="str">
        <f>CLEAN(ARD_SAFE_PROCESSED_20220608[[#This Row],[Column12]])</f>
        <v>4195569</v>
      </c>
      <c r="AP1347" t="str">
        <f>CLEAN(ARD_SAFE_PROCESSED_20220608[[#This Row],[Column13]])</f>
        <v>210</v>
      </c>
      <c r="AQ1347" t="str">
        <f>CLEAN(ARD_SAFE_PROCESSED_20220608[[#This Row],[Column14]])</f>
        <v xml:space="preserve">PV000000  </v>
      </c>
      <c r="AR1347" t="str">
        <f>CLEAN(ARD_SAFE_PROCESSED_20220608[[#This Row],[Column15]])</f>
        <v xml:space="preserve">E-COMMERCE                                        </v>
      </c>
      <c r="AS1347" t="str">
        <f>CLEAN(ARD_SAFE_PROCESSED_20220608[[#This Row],[Column16]])</f>
        <v xml:space="preserve">8974640        </v>
      </c>
      <c r="AT1347" t="str">
        <f>CLEAN(ARD_SAFE_PROCESSED_20220608[[#This Row],[Column17]])</f>
        <v>30.00</v>
      </c>
      <c r="AU1347" t="str">
        <f>CLEAN(ARD_SAFE_PROCESSED_20220608[[#This Row],[Column18]])</f>
        <v xml:space="preserve">' </v>
      </c>
      <c r="AV1347" t="str">
        <f>CLEAN(ARD_SAFE_PROCESSED_20220608[[#This Row],[Column19]])</f>
        <v xml:space="preserve">          </v>
      </c>
      <c r="AW1347" t="str">
        <f>CLEAN(ARD_SAFE_PROCESSED_20220608[[#This Row],[Column20]])</f>
        <v>20251114</v>
      </c>
      <c r="AX1347" t="str">
        <f>CLEAN(ARD_SAFE_PROCESSED_20220608[[#This Row],[Column21]])</f>
        <v>81729</v>
      </c>
      <c r="AY1347" t="str">
        <f>LEFT(ARD_SAFE_PROCESSED_20220608[[#This Row],[Column1]],6)</f>
        <v>513641</v>
      </c>
      <c r="AZ1347" t="str">
        <f>RIGHT(ARD_SAFE_PROCESSED_20220608[[#This Row],[Column1]],4)</f>
        <v>4744</v>
      </c>
      <c r="BA1347" s="2">
        <f t="shared" si="127"/>
        <v>45995</v>
      </c>
      <c r="BB1347">
        <f t="shared" si="128"/>
        <v>8.1300000000000008</v>
      </c>
      <c r="BC1347">
        <f t="shared" si="129"/>
        <v>30</v>
      </c>
      <c r="BD1347">
        <f t="shared" si="130"/>
        <v>6</v>
      </c>
      <c r="BE1347" t="str">
        <f t="shared" si="131"/>
        <v>F:Safe</v>
      </c>
    </row>
    <row r="1348" spans="1:57" hidden="1" x14ac:dyDescent="0.3">
      <c r="A1348" t="s">
        <v>9608</v>
      </c>
      <c r="B1348" t="s">
        <v>9620</v>
      </c>
      <c r="C1348" t="s">
        <v>307</v>
      </c>
      <c r="D1348" t="s">
        <v>25</v>
      </c>
      <c r="E1348" t="s">
        <v>401</v>
      </c>
      <c r="F1348" t="s">
        <v>28</v>
      </c>
      <c r="G1348" t="s">
        <v>29</v>
      </c>
      <c r="H1348" t="s">
        <v>308</v>
      </c>
      <c r="I1348" t="s">
        <v>401</v>
      </c>
      <c r="J1348" t="s">
        <v>21</v>
      </c>
      <c r="K1348" t="s">
        <v>9621</v>
      </c>
      <c r="L1348" t="s">
        <v>9622</v>
      </c>
      <c r="M1348" t="s">
        <v>399</v>
      </c>
      <c r="N1348" t="s">
        <v>26</v>
      </c>
      <c r="O1348" t="s">
        <v>27</v>
      </c>
      <c r="P1348" t="s">
        <v>9623</v>
      </c>
      <c r="Q1348" t="s">
        <v>80</v>
      </c>
      <c r="R1348" t="s">
        <v>23</v>
      </c>
      <c r="S1348" t="s">
        <v>24</v>
      </c>
      <c r="T1348" t="s">
        <v>401</v>
      </c>
      <c r="U1348" t="s">
        <v>9624</v>
      </c>
      <c r="AB1348" t="str">
        <f>CONCATENATE(LEFT(ARD_SAFE_PROCESSED_20220608[[#This Row],[Column1]],6),"******",RIGHT(ARD_SAFE_PROCESSED_20220608[[#This Row],[Column1]],4),";",ARD_SAFE_PROCESSED_20220608[[#This Row],[Column11]])</f>
        <v>513641******4744;75301505318006792501850</v>
      </c>
      <c r="AD1348" t="str">
        <f>CLEAN(ARD_SAFE_PROCESSED_20220608[[#This Row],[Column1]])</f>
        <v>5136415010564744</v>
      </c>
      <c r="AE1348" t="str">
        <f>CLEAN(ARD_SAFE_PROCESSED_20220608[[#This Row],[Column2]])</f>
        <v>116451</v>
      </c>
      <c r="AF1348" t="str">
        <f>CLEAN(ARD_SAFE_PROCESSED_20220608[[#This Row],[Column3]])</f>
        <v>4079964</v>
      </c>
      <c r="AG1348" t="str">
        <f>CLEAN(ARD_SAFE_PROCESSED_20220608[[#This Row],[Column4]])</f>
        <v>EC</v>
      </c>
      <c r="AH1348" t="str">
        <f>CLEAN(ARD_SAFE_PROCESSED_20220608[[#This Row],[Column5]])</f>
        <v>20251114</v>
      </c>
      <c r="AI1348" t="str">
        <f>CLEAN(ARD_SAFE_PROCESSED_20220608[[#This Row],[Column6]])</f>
        <v>604</v>
      </c>
      <c r="AJ1348" t="str">
        <f>CLEAN(ARD_SAFE_PROCESSED_20220608[[#This Row],[Column7]])</f>
        <v>76</v>
      </c>
      <c r="AK1348" t="str">
        <f>CLEAN(ARD_SAFE_PROCESSED_20220608[[#This Row],[Column8]])</f>
        <v xml:space="preserve">APPARKA APP                   </v>
      </c>
      <c r="AL1348" t="str">
        <f>CLEAN(ARD_SAFE_PROCESSED_20220608[[#This Row],[Column9]])</f>
        <v>20251114</v>
      </c>
      <c r="AM1348" t="str">
        <f>CLEAN(ARD_SAFE_PROCESSED_20220608[[#This Row],[Column10]])</f>
        <v xml:space="preserve">'                       </v>
      </c>
      <c r="AN1348" t="s">
        <v>9621</v>
      </c>
      <c r="AO1348" t="str">
        <f>CLEAN(ARD_SAFE_PROCESSED_20220608[[#This Row],[Column12]])</f>
        <v>4195630</v>
      </c>
      <c r="AP1348" t="str">
        <f>CLEAN(ARD_SAFE_PROCESSED_20220608[[#This Row],[Column13]])</f>
        <v>210</v>
      </c>
      <c r="AQ1348" t="str">
        <f>CLEAN(ARD_SAFE_PROCESSED_20220608[[#This Row],[Column14]])</f>
        <v xml:space="preserve">PV000000  </v>
      </c>
      <c r="AR1348" t="str">
        <f>CLEAN(ARD_SAFE_PROCESSED_20220608[[#This Row],[Column15]])</f>
        <v xml:space="preserve">E-COMMERCE                                        </v>
      </c>
      <c r="AS1348" t="str">
        <f>CLEAN(ARD_SAFE_PROCESSED_20220608[[#This Row],[Column16]])</f>
        <v xml:space="preserve">8974641        </v>
      </c>
      <c r="AT1348" t="str">
        <f>CLEAN(ARD_SAFE_PROCESSED_20220608[[#This Row],[Column17]])</f>
        <v>30.00</v>
      </c>
      <c r="AU1348" t="str">
        <f>CLEAN(ARD_SAFE_PROCESSED_20220608[[#This Row],[Column18]])</f>
        <v xml:space="preserve">' </v>
      </c>
      <c r="AV1348" t="str">
        <f>CLEAN(ARD_SAFE_PROCESSED_20220608[[#This Row],[Column19]])</f>
        <v xml:space="preserve">          </v>
      </c>
      <c r="AW1348" t="str">
        <f>CLEAN(ARD_SAFE_PROCESSED_20220608[[#This Row],[Column20]])</f>
        <v>20251114</v>
      </c>
      <c r="AX1348" t="str">
        <f>CLEAN(ARD_SAFE_PROCESSED_20220608[[#This Row],[Column21]])</f>
        <v>81735</v>
      </c>
      <c r="AY1348" t="str">
        <f>LEFT(ARD_SAFE_PROCESSED_20220608[[#This Row],[Column1]],6)</f>
        <v>513641</v>
      </c>
      <c r="AZ1348" t="str">
        <f>RIGHT(ARD_SAFE_PROCESSED_20220608[[#This Row],[Column1]],4)</f>
        <v>4744</v>
      </c>
      <c r="BA1348" s="2">
        <f t="shared" si="127"/>
        <v>45995</v>
      </c>
      <c r="BB1348">
        <f t="shared" si="128"/>
        <v>8.1300000000000008</v>
      </c>
      <c r="BC1348">
        <f t="shared" si="129"/>
        <v>30</v>
      </c>
      <c r="BD1348">
        <f t="shared" si="130"/>
        <v>6</v>
      </c>
      <c r="BE1348" t="str">
        <f t="shared" si="131"/>
        <v>F:Safe</v>
      </c>
    </row>
    <row r="1349" spans="1:57" hidden="1" x14ac:dyDescent="0.3">
      <c r="A1349" t="s">
        <v>9608</v>
      </c>
      <c r="B1349" t="s">
        <v>9712</v>
      </c>
      <c r="C1349" t="s">
        <v>307</v>
      </c>
      <c r="D1349" t="s">
        <v>25</v>
      </c>
      <c r="E1349" t="s">
        <v>401</v>
      </c>
      <c r="F1349" t="s">
        <v>28</v>
      </c>
      <c r="G1349" t="s">
        <v>29</v>
      </c>
      <c r="H1349" t="s">
        <v>308</v>
      </c>
      <c r="I1349" t="s">
        <v>401</v>
      </c>
      <c r="J1349" t="s">
        <v>21</v>
      </c>
      <c r="K1349" t="s">
        <v>9713</v>
      </c>
      <c r="L1349" t="s">
        <v>9714</v>
      </c>
      <c r="M1349" t="s">
        <v>399</v>
      </c>
      <c r="N1349" t="s">
        <v>26</v>
      </c>
      <c r="O1349" t="s">
        <v>27</v>
      </c>
      <c r="P1349" t="s">
        <v>9715</v>
      </c>
      <c r="Q1349" t="s">
        <v>80</v>
      </c>
      <c r="R1349" t="s">
        <v>23</v>
      </c>
      <c r="S1349" t="s">
        <v>24</v>
      </c>
      <c r="T1349" t="s">
        <v>401</v>
      </c>
      <c r="U1349" t="s">
        <v>9716</v>
      </c>
      <c r="AB1349" t="str">
        <f>CONCATENATE(LEFT(ARD_SAFE_PROCESSED_20220608[[#This Row],[Column1]],6),"******",RIGHT(ARD_SAFE_PROCESSED_20220608[[#This Row],[Column1]],4),";",ARD_SAFE_PROCESSED_20220608[[#This Row],[Column11]])</f>
        <v>513641******4744;75301505318006792501868</v>
      </c>
      <c r="AD1349" t="str">
        <f>CLEAN(ARD_SAFE_PROCESSED_20220608[[#This Row],[Column1]])</f>
        <v>5136415010564744</v>
      </c>
      <c r="AE1349" t="str">
        <f>CLEAN(ARD_SAFE_PROCESSED_20220608[[#This Row],[Column2]])</f>
        <v>751837</v>
      </c>
      <c r="AF1349" t="str">
        <f>CLEAN(ARD_SAFE_PROCESSED_20220608[[#This Row],[Column3]])</f>
        <v>4079964</v>
      </c>
      <c r="AG1349" t="str">
        <f>CLEAN(ARD_SAFE_PROCESSED_20220608[[#This Row],[Column4]])</f>
        <v>EC</v>
      </c>
      <c r="AH1349" t="str">
        <f>CLEAN(ARD_SAFE_PROCESSED_20220608[[#This Row],[Column5]])</f>
        <v>20251114</v>
      </c>
      <c r="AI1349" t="str">
        <f>CLEAN(ARD_SAFE_PROCESSED_20220608[[#This Row],[Column6]])</f>
        <v>604</v>
      </c>
      <c r="AJ1349" t="str">
        <f>CLEAN(ARD_SAFE_PROCESSED_20220608[[#This Row],[Column7]])</f>
        <v>76</v>
      </c>
      <c r="AK1349" t="str">
        <f>CLEAN(ARD_SAFE_PROCESSED_20220608[[#This Row],[Column8]])</f>
        <v xml:space="preserve">APPARKA APP                   </v>
      </c>
      <c r="AL1349" t="str">
        <f>CLEAN(ARD_SAFE_PROCESSED_20220608[[#This Row],[Column9]])</f>
        <v>20251114</v>
      </c>
      <c r="AM1349" t="str">
        <f>CLEAN(ARD_SAFE_PROCESSED_20220608[[#This Row],[Column10]])</f>
        <v xml:space="preserve">'                       </v>
      </c>
      <c r="AN1349" t="s">
        <v>9713</v>
      </c>
      <c r="AO1349" t="str">
        <f>CLEAN(ARD_SAFE_PROCESSED_20220608[[#This Row],[Column12]])</f>
        <v>4195677</v>
      </c>
      <c r="AP1349" t="str">
        <f>CLEAN(ARD_SAFE_PROCESSED_20220608[[#This Row],[Column13]])</f>
        <v>210</v>
      </c>
      <c r="AQ1349" t="str">
        <f>CLEAN(ARD_SAFE_PROCESSED_20220608[[#This Row],[Column14]])</f>
        <v xml:space="preserve">PV000000  </v>
      </c>
      <c r="AR1349" t="str">
        <f>CLEAN(ARD_SAFE_PROCESSED_20220608[[#This Row],[Column15]])</f>
        <v xml:space="preserve">E-COMMERCE                                        </v>
      </c>
      <c r="AS1349" t="str">
        <f>CLEAN(ARD_SAFE_PROCESSED_20220608[[#This Row],[Column16]])</f>
        <v xml:space="preserve">8974642        </v>
      </c>
      <c r="AT1349" t="str">
        <f>CLEAN(ARD_SAFE_PROCESSED_20220608[[#This Row],[Column17]])</f>
        <v>30.00</v>
      </c>
      <c r="AU1349" t="str">
        <f>CLEAN(ARD_SAFE_PROCESSED_20220608[[#This Row],[Column18]])</f>
        <v xml:space="preserve">' </v>
      </c>
      <c r="AV1349" t="str">
        <f>CLEAN(ARD_SAFE_PROCESSED_20220608[[#This Row],[Column19]])</f>
        <v xml:space="preserve">          </v>
      </c>
      <c r="AW1349" t="str">
        <f>CLEAN(ARD_SAFE_PROCESSED_20220608[[#This Row],[Column20]])</f>
        <v>20251114</v>
      </c>
      <c r="AX1349" t="str">
        <f>CLEAN(ARD_SAFE_PROCESSED_20220608[[#This Row],[Column21]])</f>
        <v>81739</v>
      </c>
      <c r="AY1349" t="str">
        <f>LEFT(ARD_SAFE_PROCESSED_20220608[[#This Row],[Column1]],6)</f>
        <v>513641</v>
      </c>
      <c r="AZ1349" t="str">
        <f>RIGHT(ARD_SAFE_PROCESSED_20220608[[#This Row],[Column1]],4)</f>
        <v>4744</v>
      </c>
      <c r="BA1349" s="2">
        <f t="shared" si="127"/>
        <v>45995</v>
      </c>
      <c r="BB1349">
        <f t="shared" si="128"/>
        <v>8.1300000000000008</v>
      </c>
      <c r="BC1349">
        <f t="shared" si="129"/>
        <v>30</v>
      </c>
      <c r="BD1349">
        <f t="shared" si="130"/>
        <v>6</v>
      </c>
      <c r="BE1349" t="str">
        <f t="shared" si="131"/>
        <v>F:Safe</v>
      </c>
    </row>
    <row r="1350" spans="1:57" hidden="1" x14ac:dyDescent="0.3">
      <c r="A1350" t="s">
        <v>9608</v>
      </c>
      <c r="B1350" t="s">
        <v>9689</v>
      </c>
      <c r="C1350" t="s">
        <v>307</v>
      </c>
      <c r="D1350" t="s">
        <v>25</v>
      </c>
      <c r="E1350" t="s">
        <v>401</v>
      </c>
      <c r="F1350" t="s">
        <v>28</v>
      </c>
      <c r="G1350" t="s">
        <v>29</v>
      </c>
      <c r="H1350" t="s">
        <v>308</v>
      </c>
      <c r="I1350" t="s">
        <v>401</v>
      </c>
      <c r="J1350" t="s">
        <v>21</v>
      </c>
      <c r="K1350" t="s">
        <v>9690</v>
      </c>
      <c r="L1350" t="s">
        <v>9691</v>
      </c>
      <c r="M1350" t="s">
        <v>399</v>
      </c>
      <c r="N1350" t="s">
        <v>26</v>
      </c>
      <c r="O1350" t="s">
        <v>27</v>
      </c>
      <c r="P1350" t="s">
        <v>9692</v>
      </c>
      <c r="Q1350" t="s">
        <v>80</v>
      </c>
      <c r="R1350" t="s">
        <v>23</v>
      </c>
      <c r="S1350" t="s">
        <v>24</v>
      </c>
      <c r="T1350" t="s">
        <v>401</v>
      </c>
      <c r="U1350" t="s">
        <v>9693</v>
      </c>
      <c r="AB1350" t="str">
        <f>CONCATENATE(LEFT(ARD_SAFE_PROCESSED_20220608[[#This Row],[Column1]],6),"******",RIGHT(ARD_SAFE_PROCESSED_20220608[[#This Row],[Column1]],4),";",ARD_SAFE_PROCESSED_20220608[[#This Row],[Column11]])</f>
        <v>513641******4744;75301505318006792501876</v>
      </c>
      <c r="AD1350" t="str">
        <f>CLEAN(ARD_SAFE_PROCESSED_20220608[[#This Row],[Column1]])</f>
        <v>5136415010564744</v>
      </c>
      <c r="AE1350" t="str">
        <f>CLEAN(ARD_SAFE_PROCESSED_20220608[[#This Row],[Column2]])</f>
        <v>561621</v>
      </c>
      <c r="AF1350" t="str">
        <f>CLEAN(ARD_SAFE_PROCESSED_20220608[[#This Row],[Column3]])</f>
        <v>4079964</v>
      </c>
      <c r="AG1350" t="str">
        <f>CLEAN(ARD_SAFE_PROCESSED_20220608[[#This Row],[Column4]])</f>
        <v>EC</v>
      </c>
      <c r="AH1350" t="str">
        <f>CLEAN(ARD_SAFE_PROCESSED_20220608[[#This Row],[Column5]])</f>
        <v>20251114</v>
      </c>
      <c r="AI1350" t="str">
        <f>CLEAN(ARD_SAFE_PROCESSED_20220608[[#This Row],[Column6]])</f>
        <v>604</v>
      </c>
      <c r="AJ1350" t="str">
        <f>CLEAN(ARD_SAFE_PROCESSED_20220608[[#This Row],[Column7]])</f>
        <v>76</v>
      </c>
      <c r="AK1350" t="str">
        <f>CLEAN(ARD_SAFE_PROCESSED_20220608[[#This Row],[Column8]])</f>
        <v xml:space="preserve">APPARKA APP                   </v>
      </c>
      <c r="AL1350" t="str">
        <f>CLEAN(ARD_SAFE_PROCESSED_20220608[[#This Row],[Column9]])</f>
        <v>20251114</v>
      </c>
      <c r="AM1350" t="str">
        <f>CLEAN(ARD_SAFE_PROCESSED_20220608[[#This Row],[Column10]])</f>
        <v xml:space="preserve">'                       </v>
      </c>
      <c r="AN1350" t="s">
        <v>9690</v>
      </c>
      <c r="AO1350" t="str">
        <f>CLEAN(ARD_SAFE_PROCESSED_20220608[[#This Row],[Column12]])</f>
        <v>4195718</v>
      </c>
      <c r="AP1350" t="str">
        <f>CLEAN(ARD_SAFE_PROCESSED_20220608[[#This Row],[Column13]])</f>
        <v>210</v>
      </c>
      <c r="AQ1350" t="str">
        <f>CLEAN(ARD_SAFE_PROCESSED_20220608[[#This Row],[Column14]])</f>
        <v xml:space="preserve">PV000000  </v>
      </c>
      <c r="AR1350" t="str">
        <f>CLEAN(ARD_SAFE_PROCESSED_20220608[[#This Row],[Column15]])</f>
        <v xml:space="preserve">E-COMMERCE                                        </v>
      </c>
      <c r="AS1350" t="str">
        <f>CLEAN(ARD_SAFE_PROCESSED_20220608[[#This Row],[Column16]])</f>
        <v xml:space="preserve">8974643        </v>
      </c>
      <c r="AT1350" t="str">
        <f>CLEAN(ARD_SAFE_PROCESSED_20220608[[#This Row],[Column17]])</f>
        <v>30.00</v>
      </c>
      <c r="AU1350" t="str">
        <f>CLEAN(ARD_SAFE_PROCESSED_20220608[[#This Row],[Column18]])</f>
        <v xml:space="preserve">' </v>
      </c>
      <c r="AV1350" t="str">
        <f>CLEAN(ARD_SAFE_PROCESSED_20220608[[#This Row],[Column19]])</f>
        <v xml:space="preserve">          </v>
      </c>
      <c r="AW1350" t="str">
        <f>CLEAN(ARD_SAFE_PROCESSED_20220608[[#This Row],[Column20]])</f>
        <v>20251114</v>
      </c>
      <c r="AX1350" t="str">
        <f>CLEAN(ARD_SAFE_PROCESSED_20220608[[#This Row],[Column21]])</f>
        <v>81743</v>
      </c>
      <c r="AY1350" t="str">
        <f>LEFT(ARD_SAFE_PROCESSED_20220608[[#This Row],[Column1]],6)</f>
        <v>513641</v>
      </c>
      <c r="AZ1350" t="str">
        <f>RIGHT(ARD_SAFE_PROCESSED_20220608[[#This Row],[Column1]],4)</f>
        <v>4744</v>
      </c>
      <c r="BA1350" s="2">
        <f t="shared" si="127"/>
        <v>45995</v>
      </c>
      <c r="BB1350">
        <f t="shared" si="128"/>
        <v>8.1300000000000008</v>
      </c>
      <c r="BC1350">
        <f t="shared" si="129"/>
        <v>30</v>
      </c>
      <c r="BD1350">
        <f t="shared" si="130"/>
        <v>6</v>
      </c>
      <c r="BE1350" t="str">
        <f t="shared" si="131"/>
        <v>F:Safe</v>
      </c>
    </row>
    <row r="1351" spans="1:57" hidden="1" x14ac:dyDescent="0.3">
      <c r="A1351" t="s">
        <v>9608</v>
      </c>
      <c r="B1351" t="s">
        <v>9625</v>
      </c>
      <c r="C1351" t="s">
        <v>307</v>
      </c>
      <c r="D1351" t="s">
        <v>25</v>
      </c>
      <c r="E1351" t="s">
        <v>401</v>
      </c>
      <c r="F1351" t="s">
        <v>28</v>
      </c>
      <c r="G1351" t="s">
        <v>29</v>
      </c>
      <c r="H1351" t="s">
        <v>308</v>
      </c>
      <c r="I1351" t="s">
        <v>401</v>
      </c>
      <c r="J1351" t="s">
        <v>21</v>
      </c>
      <c r="K1351" t="s">
        <v>9626</v>
      </c>
      <c r="L1351" t="s">
        <v>9627</v>
      </c>
      <c r="M1351" t="s">
        <v>399</v>
      </c>
      <c r="N1351" t="s">
        <v>26</v>
      </c>
      <c r="O1351" t="s">
        <v>27</v>
      </c>
      <c r="P1351" t="s">
        <v>9628</v>
      </c>
      <c r="Q1351" t="s">
        <v>80</v>
      </c>
      <c r="R1351" t="s">
        <v>23</v>
      </c>
      <c r="S1351" t="s">
        <v>24</v>
      </c>
      <c r="T1351" t="s">
        <v>401</v>
      </c>
      <c r="U1351" t="s">
        <v>9629</v>
      </c>
      <c r="AB1351" t="str">
        <f>CONCATENATE(LEFT(ARD_SAFE_PROCESSED_20220608[[#This Row],[Column1]],6),"******",RIGHT(ARD_SAFE_PROCESSED_20220608[[#This Row],[Column1]],4),";",ARD_SAFE_PROCESSED_20220608[[#This Row],[Column11]])</f>
        <v>513641******4744;75301505318006792501884</v>
      </c>
      <c r="AD1351" t="str">
        <f>CLEAN(ARD_SAFE_PROCESSED_20220608[[#This Row],[Column1]])</f>
        <v>5136415010564744</v>
      </c>
      <c r="AE1351" t="str">
        <f>CLEAN(ARD_SAFE_PROCESSED_20220608[[#This Row],[Column2]])</f>
        <v>122292</v>
      </c>
      <c r="AF1351" t="str">
        <f>CLEAN(ARD_SAFE_PROCESSED_20220608[[#This Row],[Column3]])</f>
        <v>4079964</v>
      </c>
      <c r="AG1351" t="str">
        <f>CLEAN(ARD_SAFE_PROCESSED_20220608[[#This Row],[Column4]])</f>
        <v>EC</v>
      </c>
      <c r="AH1351" t="str">
        <f>CLEAN(ARD_SAFE_PROCESSED_20220608[[#This Row],[Column5]])</f>
        <v>20251114</v>
      </c>
      <c r="AI1351" t="str">
        <f>CLEAN(ARD_SAFE_PROCESSED_20220608[[#This Row],[Column6]])</f>
        <v>604</v>
      </c>
      <c r="AJ1351" t="str">
        <f>CLEAN(ARD_SAFE_PROCESSED_20220608[[#This Row],[Column7]])</f>
        <v>76</v>
      </c>
      <c r="AK1351" t="str">
        <f>CLEAN(ARD_SAFE_PROCESSED_20220608[[#This Row],[Column8]])</f>
        <v xml:space="preserve">APPARKA APP                   </v>
      </c>
      <c r="AL1351" t="str">
        <f>CLEAN(ARD_SAFE_PROCESSED_20220608[[#This Row],[Column9]])</f>
        <v>20251114</v>
      </c>
      <c r="AM1351" t="str">
        <f>CLEAN(ARD_SAFE_PROCESSED_20220608[[#This Row],[Column10]])</f>
        <v xml:space="preserve">'                       </v>
      </c>
      <c r="AN1351" t="s">
        <v>9626</v>
      </c>
      <c r="AO1351" t="str">
        <f>CLEAN(ARD_SAFE_PROCESSED_20220608[[#This Row],[Column12]])</f>
        <v>4195857</v>
      </c>
      <c r="AP1351" t="str">
        <f>CLEAN(ARD_SAFE_PROCESSED_20220608[[#This Row],[Column13]])</f>
        <v>210</v>
      </c>
      <c r="AQ1351" t="str">
        <f>CLEAN(ARD_SAFE_PROCESSED_20220608[[#This Row],[Column14]])</f>
        <v xml:space="preserve">PV000000  </v>
      </c>
      <c r="AR1351" t="str">
        <f>CLEAN(ARD_SAFE_PROCESSED_20220608[[#This Row],[Column15]])</f>
        <v xml:space="preserve">E-COMMERCE                                        </v>
      </c>
      <c r="AS1351" t="str">
        <f>CLEAN(ARD_SAFE_PROCESSED_20220608[[#This Row],[Column16]])</f>
        <v xml:space="preserve">8974647        </v>
      </c>
      <c r="AT1351" t="str">
        <f>CLEAN(ARD_SAFE_PROCESSED_20220608[[#This Row],[Column17]])</f>
        <v>30.00</v>
      </c>
      <c r="AU1351" t="str">
        <f>CLEAN(ARD_SAFE_PROCESSED_20220608[[#This Row],[Column18]])</f>
        <v xml:space="preserve">' </v>
      </c>
      <c r="AV1351" t="str">
        <f>CLEAN(ARD_SAFE_PROCESSED_20220608[[#This Row],[Column19]])</f>
        <v xml:space="preserve">          </v>
      </c>
      <c r="AW1351" t="str">
        <f>CLEAN(ARD_SAFE_PROCESSED_20220608[[#This Row],[Column20]])</f>
        <v>20251114</v>
      </c>
      <c r="AX1351" t="str">
        <f>CLEAN(ARD_SAFE_PROCESSED_20220608[[#This Row],[Column21]])</f>
        <v>81759</v>
      </c>
      <c r="AY1351" t="str">
        <f>LEFT(ARD_SAFE_PROCESSED_20220608[[#This Row],[Column1]],6)</f>
        <v>513641</v>
      </c>
      <c r="AZ1351" t="str">
        <f>RIGHT(ARD_SAFE_PROCESSED_20220608[[#This Row],[Column1]],4)</f>
        <v>4744</v>
      </c>
      <c r="BA1351" s="2">
        <f t="shared" si="127"/>
        <v>45995</v>
      </c>
      <c r="BB1351">
        <f t="shared" si="128"/>
        <v>8.1300000000000008</v>
      </c>
      <c r="BC1351">
        <f t="shared" si="129"/>
        <v>30</v>
      </c>
      <c r="BD1351">
        <f t="shared" si="130"/>
        <v>6</v>
      </c>
      <c r="BE1351" t="str">
        <f t="shared" si="131"/>
        <v>F:Safe</v>
      </c>
    </row>
    <row r="1352" spans="1:57" hidden="1" x14ac:dyDescent="0.3">
      <c r="A1352" t="s">
        <v>9608</v>
      </c>
      <c r="B1352" t="s">
        <v>9625</v>
      </c>
      <c r="C1352" t="s">
        <v>307</v>
      </c>
      <c r="D1352" t="s">
        <v>25</v>
      </c>
      <c r="E1352" t="s">
        <v>401</v>
      </c>
      <c r="F1352" t="s">
        <v>28</v>
      </c>
      <c r="G1352" t="s">
        <v>29</v>
      </c>
      <c r="H1352" t="s">
        <v>308</v>
      </c>
      <c r="I1352" t="s">
        <v>401</v>
      </c>
      <c r="J1352" t="s">
        <v>21</v>
      </c>
      <c r="K1352" t="s">
        <v>9630</v>
      </c>
      <c r="L1352" t="s">
        <v>9631</v>
      </c>
      <c r="M1352" t="s">
        <v>399</v>
      </c>
      <c r="N1352" t="s">
        <v>26</v>
      </c>
      <c r="O1352" t="s">
        <v>27</v>
      </c>
      <c r="P1352" t="s">
        <v>9632</v>
      </c>
      <c r="Q1352" t="s">
        <v>80</v>
      </c>
      <c r="R1352" t="s">
        <v>23</v>
      </c>
      <c r="S1352" t="s">
        <v>24</v>
      </c>
      <c r="T1352" t="s">
        <v>401</v>
      </c>
      <c r="U1352" t="s">
        <v>9629</v>
      </c>
      <c r="AB1352" t="str">
        <f>CONCATENATE(LEFT(ARD_SAFE_PROCESSED_20220608[[#This Row],[Column1]],6),"******",RIGHT(ARD_SAFE_PROCESSED_20220608[[#This Row],[Column1]],4),";",ARD_SAFE_PROCESSED_20220608[[#This Row],[Column11]])</f>
        <v>513641******4744;75301505318006792501892</v>
      </c>
      <c r="AD1352" t="str">
        <f>CLEAN(ARD_SAFE_PROCESSED_20220608[[#This Row],[Column1]])</f>
        <v>5136415010564744</v>
      </c>
      <c r="AE1352" t="str">
        <f>CLEAN(ARD_SAFE_PROCESSED_20220608[[#This Row],[Column2]])</f>
        <v>122292</v>
      </c>
      <c r="AF1352" t="str">
        <f>CLEAN(ARD_SAFE_PROCESSED_20220608[[#This Row],[Column3]])</f>
        <v>4079964</v>
      </c>
      <c r="AG1352" t="str">
        <f>CLEAN(ARD_SAFE_PROCESSED_20220608[[#This Row],[Column4]])</f>
        <v>EC</v>
      </c>
      <c r="AH1352" t="str">
        <f>CLEAN(ARD_SAFE_PROCESSED_20220608[[#This Row],[Column5]])</f>
        <v>20251114</v>
      </c>
      <c r="AI1352" t="str">
        <f>CLEAN(ARD_SAFE_PROCESSED_20220608[[#This Row],[Column6]])</f>
        <v>604</v>
      </c>
      <c r="AJ1352" t="str">
        <f>CLEAN(ARD_SAFE_PROCESSED_20220608[[#This Row],[Column7]])</f>
        <v>76</v>
      </c>
      <c r="AK1352" t="str">
        <f>CLEAN(ARD_SAFE_PROCESSED_20220608[[#This Row],[Column8]])</f>
        <v xml:space="preserve">APPARKA APP                   </v>
      </c>
      <c r="AL1352" t="str">
        <f>CLEAN(ARD_SAFE_PROCESSED_20220608[[#This Row],[Column9]])</f>
        <v>20251114</v>
      </c>
      <c r="AM1352" t="str">
        <f>CLEAN(ARD_SAFE_PROCESSED_20220608[[#This Row],[Column10]])</f>
        <v xml:space="preserve">'                       </v>
      </c>
      <c r="AN1352" t="s">
        <v>9630</v>
      </c>
      <c r="AO1352" t="str">
        <f>CLEAN(ARD_SAFE_PROCESSED_20220608[[#This Row],[Column12]])</f>
        <v>4195861</v>
      </c>
      <c r="AP1352" t="str">
        <f>CLEAN(ARD_SAFE_PROCESSED_20220608[[#This Row],[Column13]])</f>
        <v>210</v>
      </c>
      <c r="AQ1352" t="str">
        <f>CLEAN(ARD_SAFE_PROCESSED_20220608[[#This Row],[Column14]])</f>
        <v xml:space="preserve">PV000000  </v>
      </c>
      <c r="AR1352" t="str">
        <f>CLEAN(ARD_SAFE_PROCESSED_20220608[[#This Row],[Column15]])</f>
        <v xml:space="preserve">E-COMMERCE                                        </v>
      </c>
      <c r="AS1352" t="str">
        <f>CLEAN(ARD_SAFE_PROCESSED_20220608[[#This Row],[Column16]])</f>
        <v xml:space="preserve">8974648        </v>
      </c>
      <c r="AT1352" t="str">
        <f>CLEAN(ARD_SAFE_PROCESSED_20220608[[#This Row],[Column17]])</f>
        <v>30.00</v>
      </c>
      <c r="AU1352" t="str">
        <f>CLEAN(ARD_SAFE_PROCESSED_20220608[[#This Row],[Column18]])</f>
        <v xml:space="preserve">' </v>
      </c>
      <c r="AV1352" t="str">
        <f>CLEAN(ARD_SAFE_PROCESSED_20220608[[#This Row],[Column19]])</f>
        <v xml:space="preserve">          </v>
      </c>
      <c r="AW1352" t="str">
        <f>CLEAN(ARD_SAFE_PROCESSED_20220608[[#This Row],[Column20]])</f>
        <v>20251114</v>
      </c>
      <c r="AX1352" t="str">
        <f>CLEAN(ARD_SAFE_PROCESSED_20220608[[#This Row],[Column21]])</f>
        <v>81759</v>
      </c>
      <c r="AY1352" t="str">
        <f>LEFT(ARD_SAFE_PROCESSED_20220608[[#This Row],[Column1]],6)</f>
        <v>513641</v>
      </c>
      <c r="AZ1352" t="str">
        <f>RIGHT(ARD_SAFE_PROCESSED_20220608[[#This Row],[Column1]],4)</f>
        <v>4744</v>
      </c>
      <c r="BA1352" s="2">
        <f t="shared" si="127"/>
        <v>45995</v>
      </c>
      <c r="BB1352">
        <f t="shared" si="128"/>
        <v>8.1300000000000008</v>
      </c>
      <c r="BC1352">
        <f t="shared" si="129"/>
        <v>30</v>
      </c>
      <c r="BD1352">
        <f t="shared" si="130"/>
        <v>6</v>
      </c>
      <c r="BE1352" t="str">
        <f t="shared" si="131"/>
        <v>F:Safe</v>
      </c>
    </row>
    <row r="1353" spans="1:57" hidden="1" x14ac:dyDescent="0.3">
      <c r="A1353" t="s">
        <v>9608</v>
      </c>
      <c r="B1353" t="s">
        <v>9704</v>
      </c>
      <c r="C1353" t="s">
        <v>307</v>
      </c>
      <c r="D1353" t="s">
        <v>25</v>
      </c>
      <c r="E1353" t="s">
        <v>401</v>
      </c>
      <c r="F1353" t="s">
        <v>28</v>
      </c>
      <c r="G1353" t="s">
        <v>29</v>
      </c>
      <c r="H1353" t="s">
        <v>308</v>
      </c>
      <c r="I1353" t="s">
        <v>401</v>
      </c>
      <c r="J1353" t="s">
        <v>21</v>
      </c>
      <c r="K1353" t="s">
        <v>9705</v>
      </c>
      <c r="L1353" t="s">
        <v>9706</v>
      </c>
      <c r="M1353" t="s">
        <v>399</v>
      </c>
      <c r="N1353" t="s">
        <v>26</v>
      </c>
      <c r="O1353" t="s">
        <v>27</v>
      </c>
      <c r="P1353" t="s">
        <v>9707</v>
      </c>
      <c r="Q1353" t="s">
        <v>80</v>
      </c>
      <c r="R1353" t="s">
        <v>23</v>
      </c>
      <c r="S1353" t="s">
        <v>24</v>
      </c>
      <c r="T1353" t="s">
        <v>401</v>
      </c>
      <c r="U1353" t="s">
        <v>9708</v>
      </c>
      <c r="AB1353" t="str">
        <f>CONCATENATE(LEFT(ARD_SAFE_PROCESSED_20220608[[#This Row],[Column1]],6),"******",RIGHT(ARD_SAFE_PROCESSED_20220608[[#This Row],[Column1]],4),";",ARD_SAFE_PROCESSED_20220608[[#This Row],[Column11]])</f>
        <v>513641******4744;75301505318006792501900</v>
      </c>
      <c r="AD1353" t="str">
        <f>CLEAN(ARD_SAFE_PROCESSED_20220608[[#This Row],[Column1]])</f>
        <v>5136415010564744</v>
      </c>
      <c r="AE1353" t="str">
        <f>CLEAN(ARD_SAFE_PROCESSED_20220608[[#This Row],[Column2]])</f>
        <v>652566</v>
      </c>
      <c r="AF1353" t="str">
        <f>CLEAN(ARD_SAFE_PROCESSED_20220608[[#This Row],[Column3]])</f>
        <v>4079964</v>
      </c>
      <c r="AG1353" t="str">
        <f>CLEAN(ARD_SAFE_PROCESSED_20220608[[#This Row],[Column4]])</f>
        <v>EC</v>
      </c>
      <c r="AH1353" t="str">
        <f>CLEAN(ARD_SAFE_PROCESSED_20220608[[#This Row],[Column5]])</f>
        <v>20251114</v>
      </c>
      <c r="AI1353" t="str">
        <f>CLEAN(ARD_SAFE_PROCESSED_20220608[[#This Row],[Column6]])</f>
        <v>604</v>
      </c>
      <c r="AJ1353" t="str">
        <f>CLEAN(ARD_SAFE_PROCESSED_20220608[[#This Row],[Column7]])</f>
        <v>76</v>
      </c>
      <c r="AK1353" t="str">
        <f>CLEAN(ARD_SAFE_PROCESSED_20220608[[#This Row],[Column8]])</f>
        <v xml:space="preserve">APPARKA APP                   </v>
      </c>
      <c r="AL1353" t="str">
        <f>CLEAN(ARD_SAFE_PROCESSED_20220608[[#This Row],[Column9]])</f>
        <v>20251114</v>
      </c>
      <c r="AM1353" t="str">
        <f>CLEAN(ARD_SAFE_PROCESSED_20220608[[#This Row],[Column10]])</f>
        <v xml:space="preserve">'                       </v>
      </c>
      <c r="AN1353" t="s">
        <v>9705</v>
      </c>
      <c r="AO1353" t="str">
        <f>CLEAN(ARD_SAFE_PROCESSED_20220608[[#This Row],[Column12]])</f>
        <v>4195874</v>
      </c>
      <c r="AP1353" t="str">
        <f>CLEAN(ARD_SAFE_PROCESSED_20220608[[#This Row],[Column13]])</f>
        <v>210</v>
      </c>
      <c r="AQ1353" t="str">
        <f>CLEAN(ARD_SAFE_PROCESSED_20220608[[#This Row],[Column14]])</f>
        <v xml:space="preserve">PV000000  </v>
      </c>
      <c r="AR1353" t="str">
        <f>CLEAN(ARD_SAFE_PROCESSED_20220608[[#This Row],[Column15]])</f>
        <v xml:space="preserve">E-COMMERCE                                        </v>
      </c>
      <c r="AS1353" t="str">
        <f>CLEAN(ARD_SAFE_PROCESSED_20220608[[#This Row],[Column16]])</f>
        <v xml:space="preserve">8974649        </v>
      </c>
      <c r="AT1353" t="str">
        <f>CLEAN(ARD_SAFE_PROCESSED_20220608[[#This Row],[Column17]])</f>
        <v>30.00</v>
      </c>
      <c r="AU1353" t="str">
        <f>CLEAN(ARD_SAFE_PROCESSED_20220608[[#This Row],[Column18]])</f>
        <v xml:space="preserve">' </v>
      </c>
      <c r="AV1353" t="str">
        <f>CLEAN(ARD_SAFE_PROCESSED_20220608[[#This Row],[Column19]])</f>
        <v xml:space="preserve">          </v>
      </c>
      <c r="AW1353" t="str">
        <f>CLEAN(ARD_SAFE_PROCESSED_20220608[[#This Row],[Column20]])</f>
        <v>20251114</v>
      </c>
      <c r="AX1353" t="str">
        <f>CLEAN(ARD_SAFE_PROCESSED_20220608[[#This Row],[Column21]])</f>
        <v>81800</v>
      </c>
      <c r="AY1353" t="str">
        <f>LEFT(ARD_SAFE_PROCESSED_20220608[[#This Row],[Column1]],6)</f>
        <v>513641</v>
      </c>
      <c r="AZ1353" t="str">
        <f>RIGHT(ARD_SAFE_PROCESSED_20220608[[#This Row],[Column1]],4)</f>
        <v>4744</v>
      </c>
      <c r="BA1353" s="2">
        <f t="shared" si="127"/>
        <v>45995</v>
      </c>
      <c r="BB1353">
        <f t="shared" si="128"/>
        <v>8.1300000000000008</v>
      </c>
      <c r="BC1353">
        <f t="shared" si="129"/>
        <v>30</v>
      </c>
      <c r="BD1353">
        <f t="shared" si="130"/>
        <v>6</v>
      </c>
      <c r="BE1353" t="str">
        <f t="shared" si="131"/>
        <v>F:Safe</v>
      </c>
    </row>
    <row r="1354" spans="1:57" hidden="1" x14ac:dyDescent="0.3">
      <c r="A1354" t="s">
        <v>9608</v>
      </c>
      <c r="B1354" t="s">
        <v>9704</v>
      </c>
      <c r="C1354" t="s">
        <v>307</v>
      </c>
      <c r="D1354" t="s">
        <v>25</v>
      </c>
      <c r="E1354" t="s">
        <v>401</v>
      </c>
      <c r="F1354" t="s">
        <v>28</v>
      </c>
      <c r="G1354" t="s">
        <v>29</v>
      </c>
      <c r="H1354" t="s">
        <v>308</v>
      </c>
      <c r="I1354" t="s">
        <v>401</v>
      </c>
      <c r="J1354" t="s">
        <v>21</v>
      </c>
      <c r="K1354" t="s">
        <v>9709</v>
      </c>
      <c r="L1354" t="s">
        <v>9710</v>
      </c>
      <c r="M1354" t="s">
        <v>399</v>
      </c>
      <c r="N1354" t="s">
        <v>26</v>
      </c>
      <c r="O1354" t="s">
        <v>27</v>
      </c>
      <c r="P1354" t="s">
        <v>9711</v>
      </c>
      <c r="Q1354" t="s">
        <v>80</v>
      </c>
      <c r="R1354" t="s">
        <v>23</v>
      </c>
      <c r="S1354" t="s">
        <v>24</v>
      </c>
      <c r="T1354" t="s">
        <v>401</v>
      </c>
      <c r="U1354" t="s">
        <v>9708</v>
      </c>
      <c r="AB1354" t="str">
        <f>CONCATENATE(LEFT(ARD_SAFE_PROCESSED_20220608[[#This Row],[Column1]],6),"******",RIGHT(ARD_SAFE_PROCESSED_20220608[[#This Row],[Column1]],4),";",ARD_SAFE_PROCESSED_20220608[[#This Row],[Column11]])</f>
        <v>513641******4744;75301505318006792501918</v>
      </c>
      <c r="AD1354" t="str">
        <f>CLEAN(ARD_SAFE_PROCESSED_20220608[[#This Row],[Column1]])</f>
        <v>5136415010564744</v>
      </c>
      <c r="AE1354" t="str">
        <f>CLEAN(ARD_SAFE_PROCESSED_20220608[[#This Row],[Column2]])</f>
        <v>652566</v>
      </c>
      <c r="AF1354" t="str">
        <f>CLEAN(ARD_SAFE_PROCESSED_20220608[[#This Row],[Column3]])</f>
        <v>4079964</v>
      </c>
      <c r="AG1354" t="str">
        <f>CLEAN(ARD_SAFE_PROCESSED_20220608[[#This Row],[Column4]])</f>
        <v>EC</v>
      </c>
      <c r="AH1354" t="str">
        <f>CLEAN(ARD_SAFE_PROCESSED_20220608[[#This Row],[Column5]])</f>
        <v>20251114</v>
      </c>
      <c r="AI1354" t="str">
        <f>CLEAN(ARD_SAFE_PROCESSED_20220608[[#This Row],[Column6]])</f>
        <v>604</v>
      </c>
      <c r="AJ1354" t="str">
        <f>CLEAN(ARD_SAFE_PROCESSED_20220608[[#This Row],[Column7]])</f>
        <v>76</v>
      </c>
      <c r="AK1354" t="str">
        <f>CLEAN(ARD_SAFE_PROCESSED_20220608[[#This Row],[Column8]])</f>
        <v xml:space="preserve">APPARKA APP                   </v>
      </c>
      <c r="AL1354" t="str">
        <f>CLEAN(ARD_SAFE_PROCESSED_20220608[[#This Row],[Column9]])</f>
        <v>20251114</v>
      </c>
      <c r="AM1354" t="str">
        <f>CLEAN(ARD_SAFE_PROCESSED_20220608[[#This Row],[Column10]])</f>
        <v xml:space="preserve">'                       </v>
      </c>
      <c r="AN1354" t="s">
        <v>9709</v>
      </c>
      <c r="AO1354" t="str">
        <f>CLEAN(ARD_SAFE_PROCESSED_20220608[[#This Row],[Column12]])</f>
        <v>4195876</v>
      </c>
      <c r="AP1354" t="str">
        <f>CLEAN(ARD_SAFE_PROCESSED_20220608[[#This Row],[Column13]])</f>
        <v>210</v>
      </c>
      <c r="AQ1354" t="str">
        <f>CLEAN(ARD_SAFE_PROCESSED_20220608[[#This Row],[Column14]])</f>
        <v xml:space="preserve">PV000000  </v>
      </c>
      <c r="AR1354" t="str">
        <f>CLEAN(ARD_SAFE_PROCESSED_20220608[[#This Row],[Column15]])</f>
        <v xml:space="preserve">E-COMMERCE                                        </v>
      </c>
      <c r="AS1354" t="str">
        <f>CLEAN(ARD_SAFE_PROCESSED_20220608[[#This Row],[Column16]])</f>
        <v xml:space="preserve">8974650        </v>
      </c>
      <c r="AT1354" t="str">
        <f>CLEAN(ARD_SAFE_PROCESSED_20220608[[#This Row],[Column17]])</f>
        <v>30.00</v>
      </c>
      <c r="AU1354" t="str">
        <f>CLEAN(ARD_SAFE_PROCESSED_20220608[[#This Row],[Column18]])</f>
        <v xml:space="preserve">' </v>
      </c>
      <c r="AV1354" t="str">
        <f>CLEAN(ARD_SAFE_PROCESSED_20220608[[#This Row],[Column19]])</f>
        <v xml:space="preserve">          </v>
      </c>
      <c r="AW1354" t="str">
        <f>CLEAN(ARD_SAFE_PROCESSED_20220608[[#This Row],[Column20]])</f>
        <v>20251114</v>
      </c>
      <c r="AX1354" t="str">
        <f>CLEAN(ARD_SAFE_PROCESSED_20220608[[#This Row],[Column21]])</f>
        <v>81800</v>
      </c>
      <c r="AY1354" t="str">
        <f>LEFT(ARD_SAFE_PROCESSED_20220608[[#This Row],[Column1]],6)</f>
        <v>513641</v>
      </c>
      <c r="AZ1354" t="str">
        <f>RIGHT(ARD_SAFE_PROCESSED_20220608[[#This Row],[Column1]],4)</f>
        <v>4744</v>
      </c>
      <c r="BA1354" s="2">
        <f t="shared" si="127"/>
        <v>45995</v>
      </c>
      <c r="BB1354">
        <f t="shared" si="128"/>
        <v>8.1300000000000008</v>
      </c>
      <c r="BC1354">
        <f t="shared" si="129"/>
        <v>30</v>
      </c>
      <c r="BD1354">
        <f t="shared" si="130"/>
        <v>6</v>
      </c>
      <c r="BE1354" t="str">
        <f t="shared" si="131"/>
        <v>F:Safe</v>
      </c>
    </row>
    <row r="1355" spans="1:57" hidden="1" x14ac:dyDescent="0.3">
      <c r="A1355" t="s">
        <v>9298</v>
      </c>
      <c r="B1355" t="s">
        <v>9309</v>
      </c>
      <c r="C1355" t="s">
        <v>9310</v>
      </c>
      <c r="D1355" t="s">
        <v>64</v>
      </c>
      <c r="E1355" t="s">
        <v>401</v>
      </c>
      <c r="F1355" t="s">
        <v>28</v>
      </c>
      <c r="G1355" t="s">
        <v>74</v>
      </c>
      <c r="H1355" t="s">
        <v>9311</v>
      </c>
      <c r="I1355" t="s">
        <v>401</v>
      </c>
      <c r="J1355" t="s">
        <v>21</v>
      </c>
      <c r="K1355" t="s">
        <v>9312</v>
      </c>
      <c r="L1355" t="s">
        <v>9313</v>
      </c>
      <c r="M1355" t="s">
        <v>65</v>
      </c>
      <c r="N1355" t="s">
        <v>77</v>
      </c>
      <c r="O1355" t="s">
        <v>66</v>
      </c>
      <c r="P1355" t="s">
        <v>22</v>
      </c>
      <c r="Q1355" t="s">
        <v>186</v>
      </c>
      <c r="R1355" t="s">
        <v>23</v>
      </c>
      <c r="S1355" t="s">
        <v>24</v>
      </c>
      <c r="T1355" t="s">
        <v>401</v>
      </c>
      <c r="U1355" t="s">
        <v>9314</v>
      </c>
      <c r="AB1355" t="str">
        <f>CONCATENATE(LEFT(ARD_SAFE_PROCESSED_20220608[[#This Row],[Column1]],6),"******",RIGHT(ARD_SAFE_PROCESSED_20220608[[#This Row],[Column1]],4),";",ARD_SAFE_PROCESSED_20220608[[#This Row],[Column11]])</f>
        <v>511842******8556;75301505318007516000237</v>
      </c>
      <c r="AD1355" t="str">
        <f>CLEAN(ARD_SAFE_PROCESSED_20220608[[#This Row],[Column1]])</f>
        <v>5118420438688556</v>
      </c>
      <c r="AE1355" t="str">
        <f>CLEAN(ARD_SAFE_PROCESSED_20220608[[#This Row],[Column2]])</f>
        <v>038019</v>
      </c>
      <c r="AF1355" t="str">
        <f>CLEAN(ARD_SAFE_PROCESSED_20220608[[#This Row],[Column3]])</f>
        <v>5088874</v>
      </c>
      <c r="AG1355" t="str">
        <f>CLEAN(ARD_SAFE_PROCESSED_20220608[[#This Row],[Column4]])</f>
        <v>PL</v>
      </c>
      <c r="AH1355" t="str">
        <f>CLEAN(ARD_SAFE_PROCESSED_20220608[[#This Row],[Column5]])</f>
        <v>20251114</v>
      </c>
      <c r="AI1355" t="str">
        <f>CLEAN(ARD_SAFE_PROCESSED_20220608[[#This Row],[Column6]])</f>
        <v>604</v>
      </c>
      <c r="AJ1355" t="str">
        <f>CLEAN(ARD_SAFE_PROCESSED_20220608[[#This Row],[Column7]])</f>
        <v>77</v>
      </c>
      <c r="AK1355" t="str">
        <f>CLEAN(ARD_SAFE_PROCESSED_20220608[[#This Row],[Column8]])</f>
        <v xml:space="preserve">IZI*GRIFO MIRAFLORES          </v>
      </c>
      <c r="AL1355" t="str">
        <f>CLEAN(ARD_SAFE_PROCESSED_20220608[[#This Row],[Column9]])</f>
        <v>20251114</v>
      </c>
      <c r="AM1355" t="str">
        <f>CLEAN(ARD_SAFE_PROCESSED_20220608[[#This Row],[Column10]])</f>
        <v xml:space="preserve">'                       </v>
      </c>
      <c r="AN1355" t="s">
        <v>9312</v>
      </c>
      <c r="AO1355" t="str">
        <f>CLEAN(ARD_SAFE_PROCESSED_20220608[[#This Row],[Column12]])</f>
        <v>5251</v>
      </c>
      <c r="AP1355" t="str">
        <f>CLEAN(ARD_SAFE_PROCESSED_20220608[[#This Row],[Column13]])</f>
        <v xml:space="preserve">   </v>
      </c>
      <c r="AQ1355" t="str">
        <f>CLEAN(ARD_SAFE_PROCESSED_20220608[[#This Row],[Column14]])</f>
        <v xml:space="preserve">PS0002    </v>
      </c>
      <c r="AR1355" t="str">
        <f>CLEAN(ARD_SAFE_PROCESSED_20220608[[#This Row],[Column15]])</f>
        <v xml:space="preserve">POS CONTACTLESS CHIP                              </v>
      </c>
      <c r="AS1355" t="str">
        <f>CLEAN(ARD_SAFE_PROCESSED_20220608[[#This Row],[Column16]])</f>
        <v xml:space="preserve">               </v>
      </c>
      <c r="AT1355" t="str">
        <f>CLEAN(ARD_SAFE_PROCESSED_20220608[[#This Row],[Column17]])</f>
        <v>70.00</v>
      </c>
      <c r="AU1355" t="str">
        <f>CLEAN(ARD_SAFE_PROCESSED_20220608[[#This Row],[Column18]])</f>
        <v xml:space="preserve">' </v>
      </c>
      <c r="AV1355" t="str">
        <f>CLEAN(ARD_SAFE_PROCESSED_20220608[[#This Row],[Column19]])</f>
        <v xml:space="preserve">          </v>
      </c>
      <c r="AW1355" t="str">
        <f>CLEAN(ARD_SAFE_PROCESSED_20220608[[#This Row],[Column20]])</f>
        <v>20251114</v>
      </c>
      <c r="AX1355" t="str">
        <f>CLEAN(ARD_SAFE_PROCESSED_20220608[[#This Row],[Column21]])</f>
        <v>120032</v>
      </c>
      <c r="AY1355" t="str">
        <f>LEFT(ARD_SAFE_PROCESSED_20220608[[#This Row],[Column1]],6)</f>
        <v>511842</v>
      </c>
      <c r="AZ1355" t="str">
        <f>RIGHT(ARD_SAFE_PROCESSED_20220608[[#This Row],[Column1]],4)</f>
        <v>8556</v>
      </c>
      <c r="BA1355" s="2">
        <f t="shared" si="127"/>
        <v>45998</v>
      </c>
      <c r="BB1355">
        <f t="shared" si="128"/>
        <v>20.8</v>
      </c>
      <c r="BC1355">
        <f t="shared" si="129"/>
        <v>70</v>
      </c>
      <c r="BD1355">
        <f t="shared" si="130"/>
        <v>6</v>
      </c>
      <c r="BE1355" t="str">
        <f t="shared" si="131"/>
        <v>F:Safe</v>
      </c>
    </row>
    <row r="1356" spans="1:57" hidden="1" x14ac:dyDescent="0.3">
      <c r="A1356" t="s">
        <v>10813</v>
      </c>
      <c r="B1356" t="s">
        <v>10845</v>
      </c>
      <c r="C1356" t="s">
        <v>10840</v>
      </c>
      <c r="D1356" t="s">
        <v>64</v>
      </c>
      <c r="E1356" t="s">
        <v>401</v>
      </c>
      <c r="F1356" t="s">
        <v>28</v>
      </c>
      <c r="G1356" t="s">
        <v>29</v>
      </c>
      <c r="H1356" t="s">
        <v>10841</v>
      </c>
      <c r="I1356" t="s">
        <v>401</v>
      </c>
      <c r="J1356" t="s">
        <v>21</v>
      </c>
      <c r="K1356" t="s">
        <v>10846</v>
      </c>
      <c r="L1356" t="s">
        <v>480</v>
      </c>
      <c r="M1356" t="s">
        <v>65</v>
      </c>
      <c r="N1356" t="s">
        <v>135</v>
      </c>
      <c r="O1356" t="s">
        <v>66</v>
      </c>
      <c r="P1356" t="s">
        <v>22</v>
      </c>
      <c r="Q1356" t="s">
        <v>10847</v>
      </c>
      <c r="R1356" t="s">
        <v>23</v>
      </c>
      <c r="S1356" t="s">
        <v>24</v>
      </c>
      <c r="T1356" t="s">
        <v>401</v>
      </c>
      <c r="U1356" t="s">
        <v>10848</v>
      </c>
      <c r="AB1356" t="str">
        <f>CONCATENATE(LEFT(ARD_SAFE_PROCESSED_20220608[[#This Row],[Column1]],6),"******",RIGHT(ARD_SAFE_PROCESSED_20220608[[#This Row],[Column1]],4),";",ARD_SAFE_PROCESSED_20220608[[#This Row],[Column11]])</f>
        <v>554046******2774;75301505318009958000691</v>
      </c>
      <c r="AD1356" t="str">
        <f>CLEAN(ARD_SAFE_PROCESSED_20220608[[#This Row],[Column1]])</f>
        <v>5540465000432774</v>
      </c>
      <c r="AE1356" t="str">
        <f>CLEAN(ARD_SAFE_PROCESSED_20220608[[#This Row],[Column2]])</f>
        <v>R09602</v>
      </c>
      <c r="AF1356" t="str">
        <f>CLEAN(ARD_SAFE_PROCESSED_20220608[[#This Row],[Column3]])</f>
        <v>1051790</v>
      </c>
      <c r="AG1356" t="str">
        <f>CLEAN(ARD_SAFE_PROCESSED_20220608[[#This Row],[Column4]])</f>
        <v>PL</v>
      </c>
      <c r="AH1356" t="str">
        <f>CLEAN(ARD_SAFE_PROCESSED_20220608[[#This Row],[Column5]])</f>
        <v>20251114</v>
      </c>
      <c r="AI1356" t="str">
        <f>CLEAN(ARD_SAFE_PROCESSED_20220608[[#This Row],[Column6]])</f>
        <v>604</v>
      </c>
      <c r="AJ1356" t="str">
        <f>CLEAN(ARD_SAFE_PROCESSED_20220608[[#This Row],[Column7]])</f>
        <v>76</v>
      </c>
      <c r="AK1356" t="str">
        <f>CLEAN(ARD_SAFE_PROCESSED_20220608[[#This Row],[Column8]])</f>
        <v>MF I09 MALL AVENTURA SANTA ANI</v>
      </c>
      <c r="AL1356" t="str">
        <f>CLEAN(ARD_SAFE_PROCESSED_20220608[[#This Row],[Column9]])</f>
        <v>20251114</v>
      </c>
      <c r="AM1356" t="str">
        <f>CLEAN(ARD_SAFE_PROCESSED_20220608[[#This Row],[Column10]])</f>
        <v xml:space="preserve">'                       </v>
      </c>
      <c r="AN1356" t="s">
        <v>10846</v>
      </c>
      <c r="AO1356" t="str">
        <f>CLEAN(ARD_SAFE_PROCESSED_20220608[[#This Row],[Column12]])</f>
        <v>6454</v>
      </c>
      <c r="AP1356" t="str">
        <f>CLEAN(ARD_SAFE_PROCESSED_20220608[[#This Row],[Column13]])</f>
        <v xml:space="preserve">   </v>
      </c>
      <c r="AQ1356" t="str">
        <f>CLEAN(ARD_SAFE_PROCESSED_20220608[[#This Row],[Column14]])</f>
        <v xml:space="preserve">PS0005    </v>
      </c>
      <c r="AR1356" t="str">
        <f>CLEAN(ARD_SAFE_PROCESSED_20220608[[#This Row],[Column15]])</f>
        <v xml:space="preserve">POS CONTACTLESS CHIP                              </v>
      </c>
      <c r="AS1356" t="str">
        <f>CLEAN(ARD_SAFE_PROCESSED_20220608[[#This Row],[Column16]])</f>
        <v xml:space="preserve">               </v>
      </c>
      <c r="AT1356" t="str">
        <f>CLEAN(ARD_SAFE_PROCESSED_20220608[[#This Row],[Column17]])</f>
        <v>124.30</v>
      </c>
      <c r="AU1356" t="str">
        <f>CLEAN(ARD_SAFE_PROCESSED_20220608[[#This Row],[Column18]])</f>
        <v xml:space="preserve">' </v>
      </c>
      <c r="AV1356" t="str">
        <f>CLEAN(ARD_SAFE_PROCESSED_20220608[[#This Row],[Column19]])</f>
        <v xml:space="preserve">          </v>
      </c>
      <c r="AW1356" t="str">
        <f>CLEAN(ARD_SAFE_PROCESSED_20220608[[#This Row],[Column20]])</f>
        <v>20251114</v>
      </c>
      <c r="AX1356" t="str">
        <f>CLEAN(ARD_SAFE_PROCESSED_20220608[[#This Row],[Column21]])</f>
        <v>201541</v>
      </c>
      <c r="AY1356" t="str">
        <f>LEFT(ARD_SAFE_PROCESSED_20220608[[#This Row],[Column1]],6)</f>
        <v>554046</v>
      </c>
      <c r="AZ1356" t="str">
        <f>RIGHT(ARD_SAFE_PROCESSED_20220608[[#This Row],[Column1]],4)</f>
        <v>2774</v>
      </c>
      <c r="BA1356" s="2">
        <f t="shared" si="127"/>
        <v>45998</v>
      </c>
      <c r="BB1356">
        <f t="shared" si="128"/>
        <v>36.85</v>
      </c>
      <c r="BC1356">
        <f t="shared" si="129"/>
        <v>124.3</v>
      </c>
      <c r="BD1356">
        <f t="shared" si="130"/>
        <v>1</v>
      </c>
      <c r="BE1356" t="str">
        <f t="shared" si="131"/>
        <v>F:Safe</v>
      </c>
    </row>
    <row r="1357" spans="1:57" hidden="1" x14ac:dyDescent="0.3">
      <c r="A1357" t="s">
        <v>10813</v>
      </c>
      <c r="B1357" t="s">
        <v>10849</v>
      </c>
      <c r="C1357" t="s">
        <v>10840</v>
      </c>
      <c r="D1357" t="s">
        <v>64</v>
      </c>
      <c r="E1357" t="s">
        <v>401</v>
      </c>
      <c r="F1357" t="s">
        <v>28</v>
      </c>
      <c r="G1357" t="s">
        <v>29</v>
      </c>
      <c r="H1357" t="s">
        <v>10841</v>
      </c>
      <c r="I1357" t="s">
        <v>401</v>
      </c>
      <c r="J1357" t="s">
        <v>21</v>
      </c>
      <c r="K1357" t="s">
        <v>10850</v>
      </c>
      <c r="L1357" t="s">
        <v>10851</v>
      </c>
      <c r="M1357" t="s">
        <v>65</v>
      </c>
      <c r="N1357" t="s">
        <v>135</v>
      </c>
      <c r="O1357" t="s">
        <v>66</v>
      </c>
      <c r="P1357" t="s">
        <v>22</v>
      </c>
      <c r="Q1357" t="s">
        <v>4337</v>
      </c>
      <c r="R1357" t="s">
        <v>23</v>
      </c>
      <c r="S1357" t="s">
        <v>24</v>
      </c>
      <c r="T1357" t="s">
        <v>401</v>
      </c>
      <c r="U1357" t="s">
        <v>10852</v>
      </c>
      <c r="AB1357" t="str">
        <f>CONCATENATE(LEFT(ARD_SAFE_PROCESSED_20220608[[#This Row],[Column1]],6),"******",RIGHT(ARD_SAFE_PROCESSED_20220608[[#This Row],[Column1]],4),";",ARD_SAFE_PROCESSED_20220608[[#This Row],[Column11]])</f>
        <v>554046******2774;75301505318009958000709</v>
      </c>
      <c r="AD1357" t="str">
        <f>CLEAN(ARD_SAFE_PROCESSED_20220608[[#This Row],[Column1]])</f>
        <v>5540465000432774</v>
      </c>
      <c r="AE1357" t="str">
        <f>CLEAN(ARD_SAFE_PROCESSED_20220608[[#This Row],[Column2]])</f>
        <v>R09827</v>
      </c>
      <c r="AF1357" t="str">
        <f>CLEAN(ARD_SAFE_PROCESSED_20220608[[#This Row],[Column3]])</f>
        <v>1051790</v>
      </c>
      <c r="AG1357" t="str">
        <f>CLEAN(ARD_SAFE_PROCESSED_20220608[[#This Row],[Column4]])</f>
        <v>PL</v>
      </c>
      <c r="AH1357" t="str">
        <f>CLEAN(ARD_SAFE_PROCESSED_20220608[[#This Row],[Column5]])</f>
        <v>20251114</v>
      </c>
      <c r="AI1357" t="str">
        <f>CLEAN(ARD_SAFE_PROCESSED_20220608[[#This Row],[Column6]])</f>
        <v>604</v>
      </c>
      <c r="AJ1357" t="str">
        <f>CLEAN(ARD_SAFE_PROCESSED_20220608[[#This Row],[Column7]])</f>
        <v>76</v>
      </c>
      <c r="AK1357" t="str">
        <f>CLEAN(ARD_SAFE_PROCESSED_20220608[[#This Row],[Column8]])</f>
        <v>MF I09 MALL AVENTURA SANTA ANI</v>
      </c>
      <c r="AL1357" t="str">
        <f>CLEAN(ARD_SAFE_PROCESSED_20220608[[#This Row],[Column9]])</f>
        <v>20251114</v>
      </c>
      <c r="AM1357" t="str">
        <f>CLEAN(ARD_SAFE_PROCESSED_20220608[[#This Row],[Column10]])</f>
        <v xml:space="preserve">'                       </v>
      </c>
      <c r="AN1357" t="s">
        <v>10850</v>
      </c>
      <c r="AO1357" t="str">
        <f>CLEAN(ARD_SAFE_PROCESSED_20220608[[#This Row],[Column12]])</f>
        <v>6456</v>
      </c>
      <c r="AP1357" t="str">
        <f>CLEAN(ARD_SAFE_PROCESSED_20220608[[#This Row],[Column13]])</f>
        <v xml:space="preserve">   </v>
      </c>
      <c r="AQ1357" t="str">
        <f>CLEAN(ARD_SAFE_PROCESSED_20220608[[#This Row],[Column14]])</f>
        <v xml:space="preserve">PS0005    </v>
      </c>
      <c r="AR1357" t="str">
        <f>CLEAN(ARD_SAFE_PROCESSED_20220608[[#This Row],[Column15]])</f>
        <v xml:space="preserve">POS CONTACTLESS CHIP                              </v>
      </c>
      <c r="AS1357" t="str">
        <f>CLEAN(ARD_SAFE_PROCESSED_20220608[[#This Row],[Column16]])</f>
        <v xml:space="preserve">               </v>
      </c>
      <c r="AT1357" t="str">
        <f>CLEAN(ARD_SAFE_PROCESSED_20220608[[#This Row],[Column17]])</f>
        <v>111.80</v>
      </c>
      <c r="AU1357" t="str">
        <f>CLEAN(ARD_SAFE_PROCESSED_20220608[[#This Row],[Column18]])</f>
        <v xml:space="preserve">' </v>
      </c>
      <c r="AV1357" t="str">
        <f>CLEAN(ARD_SAFE_PROCESSED_20220608[[#This Row],[Column19]])</f>
        <v xml:space="preserve">          </v>
      </c>
      <c r="AW1357" t="str">
        <f>CLEAN(ARD_SAFE_PROCESSED_20220608[[#This Row],[Column20]])</f>
        <v>20251114</v>
      </c>
      <c r="AX1357" t="str">
        <f>CLEAN(ARD_SAFE_PROCESSED_20220608[[#This Row],[Column21]])</f>
        <v>202649</v>
      </c>
      <c r="AY1357" t="str">
        <f>LEFT(ARD_SAFE_PROCESSED_20220608[[#This Row],[Column1]],6)</f>
        <v>554046</v>
      </c>
      <c r="AZ1357" t="str">
        <f>RIGHT(ARD_SAFE_PROCESSED_20220608[[#This Row],[Column1]],4)</f>
        <v>2774</v>
      </c>
      <c r="BA1357" s="2">
        <f t="shared" si="127"/>
        <v>45998</v>
      </c>
      <c r="BB1357">
        <f t="shared" si="128"/>
        <v>33.15</v>
      </c>
      <c r="BC1357">
        <f t="shared" si="129"/>
        <v>111.8</v>
      </c>
      <c r="BD1357">
        <f t="shared" si="130"/>
        <v>1</v>
      </c>
      <c r="BE1357" t="str">
        <f t="shared" si="131"/>
        <v>F:Safe</v>
      </c>
    </row>
    <row r="1358" spans="1:57" hidden="1" x14ac:dyDescent="0.3">
      <c r="A1358" t="s">
        <v>10813</v>
      </c>
      <c r="B1358" t="s">
        <v>10839</v>
      </c>
      <c r="C1358" t="s">
        <v>10840</v>
      </c>
      <c r="D1358" t="s">
        <v>64</v>
      </c>
      <c r="E1358" t="s">
        <v>401</v>
      </c>
      <c r="F1358" t="s">
        <v>28</v>
      </c>
      <c r="G1358" t="s">
        <v>29</v>
      </c>
      <c r="H1358" t="s">
        <v>10841</v>
      </c>
      <c r="I1358" t="s">
        <v>401</v>
      </c>
      <c r="J1358" t="s">
        <v>21</v>
      </c>
      <c r="K1358" t="s">
        <v>10842</v>
      </c>
      <c r="L1358" t="s">
        <v>10843</v>
      </c>
      <c r="M1358" t="s">
        <v>65</v>
      </c>
      <c r="N1358" t="s">
        <v>136</v>
      </c>
      <c r="O1358" t="s">
        <v>66</v>
      </c>
      <c r="P1358" t="s">
        <v>22</v>
      </c>
      <c r="Q1358" t="s">
        <v>4337</v>
      </c>
      <c r="R1358" t="s">
        <v>23</v>
      </c>
      <c r="S1358" t="s">
        <v>24</v>
      </c>
      <c r="T1358" t="s">
        <v>401</v>
      </c>
      <c r="U1358" t="s">
        <v>10844</v>
      </c>
      <c r="AB1358" t="str">
        <f>CONCATENATE(LEFT(ARD_SAFE_PROCESSED_20220608[[#This Row],[Column1]],6),"******",RIGHT(ARD_SAFE_PROCESSED_20220608[[#This Row],[Column1]],4),";",ARD_SAFE_PROCESSED_20220608[[#This Row],[Column11]])</f>
        <v>554046******2774;75301505318009958100020</v>
      </c>
      <c r="AD1358" t="str">
        <f>CLEAN(ARD_SAFE_PROCESSED_20220608[[#This Row],[Column1]])</f>
        <v>5540465000432774</v>
      </c>
      <c r="AE1358" t="str">
        <f>CLEAN(ARD_SAFE_PROCESSED_20220608[[#This Row],[Column2]])</f>
        <v>R09509</v>
      </c>
      <c r="AF1358" t="str">
        <f>CLEAN(ARD_SAFE_PROCESSED_20220608[[#This Row],[Column3]])</f>
        <v>1051790</v>
      </c>
      <c r="AG1358" t="str">
        <f>CLEAN(ARD_SAFE_PROCESSED_20220608[[#This Row],[Column4]])</f>
        <v>PL</v>
      </c>
      <c r="AH1358" t="str">
        <f>CLEAN(ARD_SAFE_PROCESSED_20220608[[#This Row],[Column5]])</f>
        <v>20251114</v>
      </c>
      <c r="AI1358" t="str">
        <f>CLEAN(ARD_SAFE_PROCESSED_20220608[[#This Row],[Column6]])</f>
        <v>604</v>
      </c>
      <c r="AJ1358" t="str">
        <f>CLEAN(ARD_SAFE_PROCESSED_20220608[[#This Row],[Column7]])</f>
        <v>76</v>
      </c>
      <c r="AK1358" t="str">
        <f>CLEAN(ARD_SAFE_PROCESSED_20220608[[#This Row],[Column8]])</f>
        <v>MF I09 MALL AVENTURA SANTA ANI</v>
      </c>
      <c r="AL1358" t="str">
        <f>CLEAN(ARD_SAFE_PROCESSED_20220608[[#This Row],[Column9]])</f>
        <v>20251114</v>
      </c>
      <c r="AM1358" t="str">
        <f>CLEAN(ARD_SAFE_PROCESSED_20220608[[#This Row],[Column10]])</f>
        <v xml:space="preserve">'                       </v>
      </c>
      <c r="AN1358" t="s">
        <v>10842</v>
      </c>
      <c r="AO1358" t="str">
        <f>CLEAN(ARD_SAFE_PROCESSED_20220608[[#This Row],[Column12]])</f>
        <v>6146</v>
      </c>
      <c r="AP1358" t="str">
        <f>CLEAN(ARD_SAFE_PROCESSED_20220608[[#This Row],[Column13]])</f>
        <v xml:space="preserve">   </v>
      </c>
      <c r="AQ1358" t="str">
        <f>CLEAN(ARD_SAFE_PROCESSED_20220608[[#This Row],[Column14]])</f>
        <v xml:space="preserve">PS0006    </v>
      </c>
      <c r="AR1358" t="str">
        <f>CLEAN(ARD_SAFE_PROCESSED_20220608[[#This Row],[Column15]])</f>
        <v xml:space="preserve">POS CONTACTLESS CHIP                              </v>
      </c>
      <c r="AS1358" t="str">
        <f>CLEAN(ARD_SAFE_PROCESSED_20220608[[#This Row],[Column16]])</f>
        <v xml:space="preserve">               </v>
      </c>
      <c r="AT1358" t="str">
        <f>CLEAN(ARD_SAFE_PROCESSED_20220608[[#This Row],[Column17]])</f>
        <v>111.80</v>
      </c>
      <c r="AU1358" t="str">
        <f>CLEAN(ARD_SAFE_PROCESSED_20220608[[#This Row],[Column18]])</f>
        <v xml:space="preserve">' </v>
      </c>
      <c r="AV1358" t="str">
        <f>CLEAN(ARD_SAFE_PROCESSED_20220608[[#This Row],[Column19]])</f>
        <v xml:space="preserve">          </v>
      </c>
      <c r="AW1358" t="str">
        <f>CLEAN(ARD_SAFE_PROCESSED_20220608[[#This Row],[Column20]])</f>
        <v>20251114</v>
      </c>
      <c r="AX1358" t="str">
        <f>CLEAN(ARD_SAFE_PROCESSED_20220608[[#This Row],[Column21]])</f>
        <v>201112</v>
      </c>
      <c r="AY1358" t="str">
        <f>LEFT(ARD_SAFE_PROCESSED_20220608[[#This Row],[Column1]],6)</f>
        <v>554046</v>
      </c>
      <c r="AZ1358" t="str">
        <f>RIGHT(ARD_SAFE_PROCESSED_20220608[[#This Row],[Column1]],4)</f>
        <v>2774</v>
      </c>
      <c r="BA1358" s="2">
        <f t="shared" si="127"/>
        <v>45998</v>
      </c>
      <c r="BB1358">
        <f t="shared" si="128"/>
        <v>33.15</v>
      </c>
      <c r="BC1358">
        <f t="shared" si="129"/>
        <v>111.8</v>
      </c>
      <c r="BD1358">
        <f t="shared" si="130"/>
        <v>1</v>
      </c>
      <c r="BE1358" t="str">
        <f t="shared" si="131"/>
        <v>F:Safe</v>
      </c>
    </row>
    <row r="1359" spans="1:57" hidden="1" x14ac:dyDescent="0.3">
      <c r="A1359" t="s">
        <v>9298</v>
      </c>
      <c r="B1359" t="s">
        <v>9319</v>
      </c>
      <c r="C1359" t="s">
        <v>4078</v>
      </c>
      <c r="D1359" t="s">
        <v>64</v>
      </c>
      <c r="E1359" t="s">
        <v>401</v>
      </c>
      <c r="F1359" t="s">
        <v>28</v>
      </c>
      <c r="G1359" t="s">
        <v>29</v>
      </c>
      <c r="H1359" t="s">
        <v>4079</v>
      </c>
      <c r="I1359" t="s">
        <v>412</v>
      </c>
      <c r="J1359" t="s">
        <v>21</v>
      </c>
      <c r="K1359" t="s">
        <v>9320</v>
      </c>
      <c r="L1359" t="s">
        <v>9321</v>
      </c>
      <c r="M1359" t="s">
        <v>65</v>
      </c>
      <c r="N1359" t="s">
        <v>4082</v>
      </c>
      <c r="O1359" t="s">
        <v>66</v>
      </c>
      <c r="P1359" t="s">
        <v>22</v>
      </c>
      <c r="Q1359" t="s">
        <v>186</v>
      </c>
      <c r="R1359" t="s">
        <v>23</v>
      </c>
      <c r="S1359" t="s">
        <v>24</v>
      </c>
      <c r="T1359" t="s">
        <v>401</v>
      </c>
      <c r="U1359" t="s">
        <v>9322</v>
      </c>
      <c r="AB1359" t="str">
        <f>CONCATENATE(LEFT(ARD_SAFE_PROCESSED_20220608[[#This Row],[Column1]],6),"******",RIGHT(ARD_SAFE_PROCESSED_20220608[[#This Row],[Column1]],4),";",ARD_SAFE_PROCESSED_20220608[[#This Row],[Column11]])</f>
        <v>511842******8556;75301505319001467200101</v>
      </c>
      <c r="AD1359" t="str">
        <f>CLEAN(ARD_SAFE_PROCESSED_20220608[[#This Row],[Column1]])</f>
        <v>5118420438688556</v>
      </c>
      <c r="AE1359" t="str">
        <f>CLEAN(ARD_SAFE_PROCESSED_20220608[[#This Row],[Column2]])</f>
        <v>149733</v>
      </c>
      <c r="AF1359" t="str">
        <f>CLEAN(ARD_SAFE_PROCESSED_20220608[[#This Row],[Column3]])</f>
        <v>5889135</v>
      </c>
      <c r="AG1359" t="str">
        <f>CLEAN(ARD_SAFE_PROCESSED_20220608[[#This Row],[Column4]])</f>
        <v>PL</v>
      </c>
      <c r="AH1359" t="str">
        <f>CLEAN(ARD_SAFE_PROCESSED_20220608[[#This Row],[Column5]])</f>
        <v>20251114</v>
      </c>
      <c r="AI1359" t="str">
        <f>CLEAN(ARD_SAFE_PROCESSED_20220608[[#This Row],[Column6]])</f>
        <v>604</v>
      </c>
      <c r="AJ1359" t="str">
        <f>CLEAN(ARD_SAFE_PROCESSED_20220608[[#This Row],[Column7]])</f>
        <v>76</v>
      </c>
      <c r="AK1359" t="str">
        <f>CLEAN(ARD_SAFE_PROCESSED_20220608[[#This Row],[Column8]])</f>
        <v xml:space="preserve">IZI*MODAS 47                  </v>
      </c>
      <c r="AL1359" t="str">
        <f>CLEAN(ARD_SAFE_PROCESSED_20220608[[#This Row],[Column9]])</f>
        <v>20251115</v>
      </c>
      <c r="AM1359" t="str">
        <f>CLEAN(ARD_SAFE_PROCESSED_20220608[[#This Row],[Column10]])</f>
        <v xml:space="preserve">'                       </v>
      </c>
      <c r="AN1359" t="s">
        <v>9320</v>
      </c>
      <c r="AO1359" t="str">
        <f>CLEAN(ARD_SAFE_PROCESSED_20220608[[#This Row],[Column12]])</f>
        <v>2430468</v>
      </c>
      <c r="AP1359" t="str">
        <f>CLEAN(ARD_SAFE_PROCESSED_20220608[[#This Row],[Column13]])</f>
        <v xml:space="preserve">   </v>
      </c>
      <c r="AQ1359" t="str">
        <f>CLEAN(ARD_SAFE_PROCESSED_20220608[[#This Row],[Column14]])</f>
        <v xml:space="preserve">T0381700  </v>
      </c>
      <c r="AR1359" t="str">
        <f>CLEAN(ARD_SAFE_PROCESSED_20220608[[#This Row],[Column15]])</f>
        <v xml:space="preserve">POS CONTACTLESS CHIP                              </v>
      </c>
      <c r="AS1359" t="str">
        <f>CLEAN(ARD_SAFE_PROCESSED_20220608[[#This Row],[Column16]])</f>
        <v xml:space="preserve">               </v>
      </c>
      <c r="AT1359" t="str">
        <f>CLEAN(ARD_SAFE_PROCESSED_20220608[[#This Row],[Column17]])</f>
        <v>70.00</v>
      </c>
      <c r="AU1359" t="str">
        <f>CLEAN(ARD_SAFE_PROCESSED_20220608[[#This Row],[Column18]])</f>
        <v xml:space="preserve">' </v>
      </c>
      <c r="AV1359" t="str">
        <f>CLEAN(ARD_SAFE_PROCESSED_20220608[[#This Row],[Column19]])</f>
        <v xml:space="preserve">          </v>
      </c>
      <c r="AW1359" t="str">
        <f>CLEAN(ARD_SAFE_PROCESSED_20220608[[#This Row],[Column20]])</f>
        <v>20251114</v>
      </c>
      <c r="AX1359" t="str">
        <f>CLEAN(ARD_SAFE_PROCESSED_20220608[[#This Row],[Column21]])</f>
        <v>220628</v>
      </c>
      <c r="AY1359" t="str">
        <f>LEFT(ARD_SAFE_PROCESSED_20220608[[#This Row],[Column1]],6)</f>
        <v>511842</v>
      </c>
      <c r="AZ1359" t="str">
        <f>RIGHT(ARD_SAFE_PROCESSED_20220608[[#This Row],[Column1]],4)</f>
        <v>8556</v>
      </c>
      <c r="BA1359" s="2">
        <f t="shared" si="127"/>
        <v>45998</v>
      </c>
      <c r="BB1359">
        <f t="shared" si="128"/>
        <v>20.75</v>
      </c>
      <c r="BC1359">
        <f t="shared" si="129"/>
        <v>70</v>
      </c>
      <c r="BD1359">
        <f t="shared" si="130"/>
        <v>6</v>
      </c>
      <c r="BE1359" t="str">
        <f t="shared" si="131"/>
        <v>F:Safe</v>
      </c>
    </row>
    <row r="1360" spans="1:57" hidden="1" x14ac:dyDescent="0.3">
      <c r="A1360" t="s">
        <v>9292</v>
      </c>
      <c r="B1360" t="s">
        <v>9293</v>
      </c>
      <c r="C1360" t="s">
        <v>127</v>
      </c>
      <c r="D1360" t="s">
        <v>25</v>
      </c>
      <c r="E1360" t="s">
        <v>412</v>
      </c>
      <c r="F1360" t="s">
        <v>28</v>
      </c>
      <c r="G1360" t="s">
        <v>29</v>
      </c>
      <c r="H1360" t="s">
        <v>128</v>
      </c>
      <c r="I1360" t="s">
        <v>412</v>
      </c>
      <c r="J1360" t="s">
        <v>21</v>
      </c>
      <c r="K1360" t="s">
        <v>9294</v>
      </c>
      <c r="L1360" t="s">
        <v>9295</v>
      </c>
      <c r="M1360" t="s">
        <v>399</v>
      </c>
      <c r="N1360" t="s">
        <v>26</v>
      </c>
      <c r="O1360" t="s">
        <v>27</v>
      </c>
      <c r="P1360" t="s">
        <v>9296</v>
      </c>
      <c r="Q1360" t="s">
        <v>391</v>
      </c>
      <c r="R1360" t="s">
        <v>23</v>
      </c>
      <c r="S1360" t="s">
        <v>24</v>
      </c>
      <c r="T1360" t="s">
        <v>412</v>
      </c>
      <c r="U1360" t="s">
        <v>9297</v>
      </c>
      <c r="AB1360" t="str">
        <f>CONCATENATE(LEFT(ARD_SAFE_PROCESSED_20220608[[#This Row],[Column1]],6),"******",RIGHT(ARD_SAFE_PROCESSED_20220608[[#This Row],[Column1]],4),";",ARD_SAFE_PROCESSED_20220608[[#This Row],[Column11]])</f>
        <v>511842******5306;75301505319001961800885</v>
      </c>
      <c r="AD1360" t="str">
        <f>CLEAN(ARD_SAFE_PROCESSED_20220608[[#This Row],[Column1]])</f>
        <v>5118420438345306</v>
      </c>
      <c r="AE1360" t="str">
        <f>CLEAN(ARD_SAFE_PROCESSED_20220608[[#This Row],[Column2]])</f>
        <v>021793</v>
      </c>
      <c r="AF1360" t="str">
        <f>CLEAN(ARD_SAFE_PROCESSED_20220608[[#This Row],[Column3]])</f>
        <v>4040781</v>
      </c>
      <c r="AG1360" t="str">
        <f>CLEAN(ARD_SAFE_PROCESSED_20220608[[#This Row],[Column4]])</f>
        <v>EC</v>
      </c>
      <c r="AH1360" t="str">
        <f>CLEAN(ARD_SAFE_PROCESSED_20220608[[#This Row],[Column5]])</f>
        <v>20251115</v>
      </c>
      <c r="AI1360" t="str">
        <f>CLEAN(ARD_SAFE_PROCESSED_20220608[[#This Row],[Column6]])</f>
        <v>604</v>
      </c>
      <c r="AJ1360" t="str">
        <f>CLEAN(ARD_SAFE_PROCESSED_20220608[[#This Row],[Column7]])</f>
        <v>76</v>
      </c>
      <c r="AK1360" t="str">
        <f>CLEAN(ARD_SAFE_PROCESSED_20220608[[#This Row],[Column8]])</f>
        <v xml:space="preserve">DLC*HOTMART                   </v>
      </c>
      <c r="AL1360" t="str">
        <f>CLEAN(ARD_SAFE_PROCESSED_20220608[[#This Row],[Column9]])</f>
        <v>20251115</v>
      </c>
      <c r="AM1360" t="str">
        <f>CLEAN(ARD_SAFE_PROCESSED_20220608[[#This Row],[Column10]])</f>
        <v xml:space="preserve">'                       </v>
      </c>
      <c r="AN1360" t="s">
        <v>9294</v>
      </c>
      <c r="AO1360" t="str">
        <f>CLEAN(ARD_SAFE_PROCESSED_20220608[[#This Row],[Column12]])</f>
        <v>5746165</v>
      </c>
      <c r="AP1360" t="str">
        <f>CLEAN(ARD_SAFE_PROCESSED_20220608[[#This Row],[Column13]])</f>
        <v>210</v>
      </c>
      <c r="AQ1360" t="str">
        <f>CLEAN(ARD_SAFE_PROCESSED_20220608[[#This Row],[Column14]])</f>
        <v xml:space="preserve">PV000000  </v>
      </c>
      <c r="AR1360" t="str">
        <f>CLEAN(ARD_SAFE_PROCESSED_20220608[[#This Row],[Column15]])</f>
        <v xml:space="preserve">E-COMMERCE                                        </v>
      </c>
      <c r="AS1360" t="str">
        <f>CLEAN(ARD_SAFE_PROCESSED_20220608[[#This Row],[Column16]])</f>
        <v xml:space="preserve">12420550833    </v>
      </c>
      <c r="AT1360" t="str">
        <f>CLEAN(ARD_SAFE_PROCESSED_20220608[[#This Row],[Column17]])</f>
        <v>142.00</v>
      </c>
      <c r="AU1360" t="str">
        <f>CLEAN(ARD_SAFE_PROCESSED_20220608[[#This Row],[Column18]])</f>
        <v xml:space="preserve">' </v>
      </c>
      <c r="AV1360" t="str">
        <f>CLEAN(ARD_SAFE_PROCESSED_20220608[[#This Row],[Column19]])</f>
        <v xml:space="preserve">          </v>
      </c>
      <c r="AW1360" t="str">
        <f>CLEAN(ARD_SAFE_PROCESSED_20220608[[#This Row],[Column20]])</f>
        <v>20251115</v>
      </c>
      <c r="AX1360" t="str">
        <f>CLEAN(ARD_SAFE_PROCESSED_20220608[[#This Row],[Column21]])</f>
        <v>92117</v>
      </c>
      <c r="AY1360" t="str">
        <f>LEFT(ARD_SAFE_PROCESSED_20220608[[#This Row],[Column1]],6)</f>
        <v>511842</v>
      </c>
      <c r="AZ1360" t="str">
        <f>RIGHT(ARD_SAFE_PROCESSED_20220608[[#This Row],[Column1]],4)</f>
        <v>5306</v>
      </c>
      <c r="BA1360" s="2">
        <f t="shared" si="127"/>
        <v>45995</v>
      </c>
      <c r="BB1360">
        <f t="shared" si="128"/>
        <v>42.1</v>
      </c>
      <c r="BC1360">
        <f t="shared" si="129"/>
        <v>142</v>
      </c>
      <c r="BD1360">
        <f t="shared" si="130"/>
        <v>6</v>
      </c>
      <c r="BE1360" t="str">
        <f t="shared" si="131"/>
        <v>F:Safe</v>
      </c>
    </row>
    <row r="1361" spans="1:57" hidden="1" x14ac:dyDescent="0.3">
      <c r="A1361" t="s">
        <v>9608</v>
      </c>
      <c r="B1361" t="s">
        <v>9699</v>
      </c>
      <c r="C1361" t="s">
        <v>307</v>
      </c>
      <c r="D1361" t="s">
        <v>25</v>
      </c>
      <c r="E1361" t="s">
        <v>412</v>
      </c>
      <c r="F1361" t="s">
        <v>28</v>
      </c>
      <c r="G1361" t="s">
        <v>29</v>
      </c>
      <c r="H1361" t="s">
        <v>308</v>
      </c>
      <c r="I1361" t="s">
        <v>412</v>
      </c>
      <c r="J1361" t="s">
        <v>21</v>
      </c>
      <c r="K1361" t="s">
        <v>9700</v>
      </c>
      <c r="L1361" t="s">
        <v>9701</v>
      </c>
      <c r="M1361" t="s">
        <v>399</v>
      </c>
      <c r="N1361" t="s">
        <v>26</v>
      </c>
      <c r="O1361" t="s">
        <v>27</v>
      </c>
      <c r="P1361" t="s">
        <v>9702</v>
      </c>
      <c r="Q1361" t="s">
        <v>9682</v>
      </c>
      <c r="R1361" t="s">
        <v>23</v>
      </c>
      <c r="S1361" t="s">
        <v>24</v>
      </c>
      <c r="T1361" t="s">
        <v>412</v>
      </c>
      <c r="U1361" t="s">
        <v>9703</v>
      </c>
      <c r="AB1361" t="str">
        <f>CONCATENATE(LEFT(ARD_SAFE_PROCESSED_20220608[[#This Row],[Column1]],6),"******",RIGHT(ARD_SAFE_PROCESSED_20220608[[#This Row],[Column1]],4),";",ARD_SAFE_PROCESSED_20220608[[#This Row],[Column11]])</f>
        <v>513641******4744;75301505319002005254949</v>
      </c>
      <c r="AD1361" t="str">
        <f>CLEAN(ARD_SAFE_PROCESSED_20220608[[#This Row],[Column1]])</f>
        <v>5136415010564744</v>
      </c>
      <c r="AE1361" t="str">
        <f>CLEAN(ARD_SAFE_PROCESSED_20220608[[#This Row],[Column2]])</f>
        <v>611462</v>
      </c>
      <c r="AF1361" t="str">
        <f>CLEAN(ARD_SAFE_PROCESSED_20220608[[#This Row],[Column3]])</f>
        <v>4079964</v>
      </c>
      <c r="AG1361" t="str">
        <f>CLEAN(ARD_SAFE_PROCESSED_20220608[[#This Row],[Column4]])</f>
        <v>EC</v>
      </c>
      <c r="AH1361" t="str">
        <f>CLEAN(ARD_SAFE_PROCESSED_20220608[[#This Row],[Column5]])</f>
        <v>20251115</v>
      </c>
      <c r="AI1361" t="str">
        <f>CLEAN(ARD_SAFE_PROCESSED_20220608[[#This Row],[Column6]])</f>
        <v>604</v>
      </c>
      <c r="AJ1361" t="str">
        <f>CLEAN(ARD_SAFE_PROCESSED_20220608[[#This Row],[Column7]])</f>
        <v>76</v>
      </c>
      <c r="AK1361" t="str">
        <f>CLEAN(ARD_SAFE_PROCESSED_20220608[[#This Row],[Column8]])</f>
        <v xml:space="preserve">APPARKA APP                   </v>
      </c>
      <c r="AL1361" t="str">
        <f>CLEAN(ARD_SAFE_PROCESSED_20220608[[#This Row],[Column9]])</f>
        <v>20251115</v>
      </c>
      <c r="AM1361" t="str">
        <f>CLEAN(ARD_SAFE_PROCESSED_20220608[[#This Row],[Column10]])</f>
        <v xml:space="preserve">'                       </v>
      </c>
      <c r="AN1361" t="s">
        <v>9700</v>
      </c>
      <c r="AO1361" t="str">
        <f>CLEAN(ARD_SAFE_PROCESSED_20220608[[#This Row],[Column12]])</f>
        <v>5820815</v>
      </c>
      <c r="AP1361" t="str">
        <f>CLEAN(ARD_SAFE_PROCESSED_20220608[[#This Row],[Column13]])</f>
        <v>210</v>
      </c>
      <c r="AQ1361" t="str">
        <f>CLEAN(ARD_SAFE_PROCESSED_20220608[[#This Row],[Column14]])</f>
        <v xml:space="preserve">PV000000  </v>
      </c>
      <c r="AR1361" t="str">
        <f>CLEAN(ARD_SAFE_PROCESSED_20220608[[#This Row],[Column15]])</f>
        <v xml:space="preserve">E-COMMERCE                                        </v>
      </c>
      <c r="AS1361" t="str">
        <f>CLEAN(ARD_SAFE_PROCESSED_20220608[[#This Row],[Column16]])</f>
        <v xml:space="preserve">8989136        </v>
      </c>
      <c r="AT1361" t="str">
        <f>CLEAN(ARD_SAFE_PROCESSED_20220608[[#This Row],[Column17]])</f>
        <v>6.30</v>
      </c>
      <c r="AU1361" t="str">
        <f>CLEAN(ARD_SAFE_PROCESSED_20220608[[#This Row],[Column18]])</f>
        <v xml:space="preserve">' </v>
      </c>
      <c r="AV1361" t="str">
        <f>CLEAN(ARD_SAFE_PROCESSED_20220608[[#This Row],[Column19]])</f>
        <v xml:space="preserve">          </v>
      </c>
      <c r="AW1361" t="str">
        <f>CLEAN(ARD_SAFE_PROCESSED_20220608[[#This Row],[Column20]])</f>
        <v>20251115</v>
      </c>
      <c r="AX1361" t="str">
        <f>CLEAN(ARD_SAFE_PROCESSED_20220608[[#This Row],[Column21]])</f>
        <v>121527</v>
      </c>
      <c r="AY1361" t="str">
        <f>LEFT(ARD_SAFE_PROCESSED_20220608[[#This Row],[Column1]],6)</f>
        <v>513641</v>
      </c>
      <c r="AZ1361" t="str">
        <f>RIGHT(ARD_SAFE_PROCESSED_20220608[[#This Row],[Column1]],4)</f>
        <v>4744</v>
      </c>
      <c r="BA1361" s="2">
        <f t="shared" si="127"/>
        <v>45995</v>
      </c>
      <c r="BB1361">
        <f t="shared" si="128"/>
        <v>1.71</v>
      </c>
      <c r="BC1361">
        <f t="shared" si="129"/>
        <v>6.3</v>
      </c>
      <c r="BD1361">
        <f t="shared" si="130"/>
        <v>6</v>
      </c>
      <c r="BE1361" t="str">
        <f t="shared" si="131"/>
        <v>F:Safe</v>
      </c>
    </row>
    <row r="1362" spans="1:57" hidden="1" x14ac:dyDescent="0.3">
      <c r="A1362" t="s">
        <v>9608</v>
      </c>
      <c r="B1362" t="s">
        <v>9678</v>
      </c>
      <c r="C1362" t="s">
        <v>307</v>
      </c>
      <c r="D1362" t="s">
        <v>25</v>
      </c>
      <c r="E1362" t="s">
        <v>412</v>
      </c>
      <c r="F1362" t="s">
        <v>28</v>
      </c>
      <c r="G1362" t="s">
        <v>29</v>
      </c>
      <c r="H1362" t="s">
        <v>308</v>
      </c>
      <c r="I1362" t="s">
        <v>412</v>
      </c>
      <c r="J1362" t="s">
        <v>21</v>
      </c>
      <c r="K1362" t="s">
        <v>9679</v>
      </c>
      <c r="L1362" t="s">
        <v>9680</v>
      </c>
      <c r="M1362" t="s">
        <v>399</v>
      </c>
      <c r="N1362" t="s">
        <v>26</v>
      </c>
      <c r="O1362" t="s">
        <v>27</v>
      </c>
      <c r="P1362" t="s">
        <v>9681</v>
      </c>
      <c r="Q1362" t="s">
        <v>9682</v>
      </c>
      <c r="R1362" t="s">
        <v>23</v>
      </c>
      <c r="S1362" t="s">
        <v>24</v>
      </c>
      <c r="T1362" t="s">
        <v>412</v>
      </c>
      <c r="U1362" t="s">
        <v>9683</v>
      </c>
      <c r="AB1362" t="str">
        <f>CONCATENATE(LEFT(ARD_SAFE_PROCESSED_20220608[[#This Row],[Column1]],6),"******",RIGHT(ARD_SAFE_PROCESSED_20220608[[#This Row],[Column1]],4),";",ARD_SAFE_PROCESSED_20220608[[#This Row],[Column11]])</f>
        <v>513641******4744;75301505319002005262124</v>
      </c>
      <c r="AD1362" t="str">
        <f>CLEAN(ARD_SAFE_PROCESSED_20220608[[#This Row],[Column1]])</f>
        <v>5136415010564744</v>
      </c>
      <c r="AE1362" t="str">
        <f>CLEAN(ARD_SAFE_PROCESSED_20220608[[#This Row],[Column2]])</f>
        <v>456304</v>
      </c>
      <c r="AF1362" t="str">
        <f>CLEAN(ARD_SAFE_PROCESSED_20220608[[#This Row],[Column3]])</f>
        <v>4079964</v>
      </c>
      <c r="AG1362" t="str">
        <f>CLEAN(ARD_SAFE_PROCESSED_20220608[[#This Row],[Column4]])</f>
        <v>EC</v>
      </c>
      <c r="AH1362" t="str">
        <f>CLEAN(ARD_SAFE_PROCESSED_20220608[[#This Row],[Column5]])</f>
        <v>20251115</v>
      </c>
      <c r="AI1362" t="str">
        <f>CLEAN(ARD_SAFE_PROCESSED_20220608[[#This Row],[Column6]])</f>
        <v>604</v>
      </c>
      <c r="AJ1362" t="str">
        <f>CLEAN(ARD_SAFE_PROCESSED_20220608[[#This Row],[Column7]])</f>
        <v>76</v>
      </c>
      <c r="AK1362" t="str">
        <f>CLEAN(ARD_SAFE_PROCESSED_20220608[[#This Row],[Column8]])</f>
        <v xml:space="preserve">APPARKA APP                   </v>
      </c>
      <c r="AL1362" t="str">
        <f>CLEAN(ARD_SAFE_PROCESSED_20220608[[#This Row],[Column9]])</f>
        <v>20251115</v>
      </c>
      <c r="AM1362" t="str">
        <f>CLEAN(ARD_SAFE_PROCESSED_20220608[[#This Row],[Column10]])</f>
        <v xml:space="preserve">'                       </v>
      </c>
      <c r="AN1362" t="s">
        <v>9679</v>
      </c>
      <c r="AO1362" t="str">
        <f>CLEAN(ARD_SAFE_PROCESSED_20220608[[#This Row],[Column12]])</f>
        <v>5946463</v>
      </c>
      <c r="AP1362" t="str">
        <f>CLEAN(ARD_SAFE_PROCESSED_20220608[[#This Row],[Column13]])</f>
        <v>210</v>
      </c>
      <c r="AQ1362" t="str">
        <f>CLEAN(ARD_SAFE_PROCESSED_20220608[[#This Row],[Column14]])</f>
        <v xml:space="preserve">PV000000  </v>
      </c>
      <c r="AR1362" t="str">
        <f>CLEAN(ARD_SAFE_PROCESSED_20220608[[#This Row],[Column15]])</f>
        <v xml:space="preserve">E-COMMERCE                                        </v>
      </c>
      <c r="AS1362" t="str">
        <f>CLEAN(ARD_SAFE_PROCESSED_20220608[[#This Row],[Column16]])</f>
        <v xml:space="preserve">8992393        </v>
      </c>
      <c r="AT1362" t="str">
        <f>CLEAN(ARD_SAFE_PROCESSED_20220608[[#This Row],[Column17]])</f>
        <v>6.30</v>
      </c>
      <c r="AU1362" t="str">
        <f>CLEAN(ARD_SAFE_PROCESSED_20220608[[#This Row],[Column18]])</f>
        <v xml:space="preserve">' </v>
      </c>
      <c r="AV1362" t="str">
        <f>CLEAN(ARD_SAFE_PROCESSED_20220608[[#This Row],[Column19]])</f>
        <v xml:space="preserve">          </v>
      </c>
      <c r="AW1362" t="str">
        <f>CLEAN(ARD_SAFE_PROCESSED_20220608[[#This Row],[Column20]])</f>
        <v>20251115</v>
      </c>
      <c r="AX1362" t="str">
        <f>CLEAN(ARD_SAFE_PROCESSED_20220608[[#This Row],[Column21]])</f>
        <v>162333</v>
      </c>
      <c r="AY1362" t="str">
        <f>LEFT(ARD_SAFE_PROCESSED_20220608[[#This Row],[Column1]],6)</f>
        <v>513641</v>
      </c>
      <c r="AZ1362" t="str">
        <f>RIGHT(ARD_SAFE_PROCESSED_20220608[[#This Row],[Column1]],4)</f>
        <v>4744</v>
      </c>
      <c r="BA1362" s="2">
        <f t="shared" si="127"/>
        <v>45995</v>
      </c>
      <c r="BB1362">
        <f t="shared" si="128"/>
        <v>1.71</v>
      </c>
      <c r="BC1362">
        <f t="shared" si="129"/>
        <v>6.3</v>
      </c>
      <c r="BD1362">
        <f t="shared" si="130"/>
        <v>6</v>
      </c>
      <c r="BE1362" t="str">
        <f t="shared" si="131"/>
        <v>F:Safe</v>
      </c>
    </row>
    <row r="1363" spans="1:57" hidden="1" x14ac:dyDescent="0.3">
      <c r="A1363" t="s">
        <v>9608</v>
      </c>
      <c r="B1363" t="s">
        <v>9633</v>
      </c>
      <c r="C1363" t="s">
        <v>307</v>
      </c>
      <c r="D1363" t="s">
        <v>25</v>
      </c>
      <c r="E1363" t="s">
        <v>412</v>
      </c>
      <c r="F1363" t="s">
        <v>28</v>
      </c>
      <c r="G1363" t="s">
        <v>29</v>
      </c>
      <c r="H1363" t="s">
        <v>308</v>
      </c>
      <c r="I1363" t="s">
        <v>412</v>
      </c>
      <c r="J1363" t="s">
        <v>21</v>
      </c>
      <c r="K1363" t="s">
        <v>9634</v>
      </c>
      <c r="L1363" t="s">
        <v>9635</v>
      </c>
      <c r="M1363" t="s">
        <v>399</v>
      </c>
      <c r="N1363" t="s">
        <v>26</v>
      </c>
      <c r="O1363" t="s">
        <v>27</v>
      </c>
      <c r="P1363" t="s">
        <v>9636</v>
      </c>
      <c r="Q1363" t="s">
        <v>9613</v>
      </c>
      <c r="R1363" t="s">
        <v>23</v>
      </c>
      <c r="S1363" t="s">
        <v>24</v>
      </c>
      <c r="T1363" t="s">
        <v>412</v>
      </c>
      <c r="U1363" t="s">
        <v>9637</v>
      </c>
      <c r="AB1363" t="str">
        <f>CONCATENATE(LEFT(ARD_SAFE_PROCESSED_20220608[[#This Row],[Column1]],6),"******",RIGHT(ARD_SAFE_PROCESSED_20220608[[#This Row],[Column1]],4),";",ARD_SAFE_PROCESSED_20220608[[#This Row],[Column11]])</f>
        <v>513641******4744;75301505319002005286206</v>
      </c>
      <c r="AD1363" t="str">
        <f>CLEAN(ARD_SAFE_PROCESSED_20220608[[#This Row],[Column1]])</f>
        <v>5136415010564744</v>
      </c>
      <c r="AE1363" t="str">
        <f>CLEAN(ARD_SAFE_PROCESSED_20220608[[#This Row],[Column2]])</f>
        <v>135808</v>
      </c>
      <c r="AF1363" t="str">
        <f>CLEAN(ARD_SAFE_PROCESSED_20220608[[#This Row],[Column3]])</f>
        <v>4079964</v>
      </c>
      <c r="AG1363" t="str">
        <f>CLEAN(ARD_SAFE_PROCESSED_20220608[[#This Row],[Column4]])</f>
        <v>EC</v>
      </c>
      <c r="AH1363" t="str">
        <f>CLEAN(ARD_SAFE_PROCESSED_20220608[[#This Row],[Column5]])</f>
        <v>20251115</v>
      </c>
      <c r="AI1363" t="str">
        <f>CLEAN(ARD_SAFE_PROCESSED_20220608[[#This Row],[Column6]])</f>
        <v>604</v>
      </c>
      <c r="AJ1363" t="str">
        <f>CLEAN(ARD_SAFE_PROCESSED_20220608[[#This Row],[Column7]])</f>
        <v>76</v>
      </c>
      <c r="AK1363" t="str">
        <f>CLEAN(ARD_SAFE_PROCESSED_20220608[[#This Row],[Column8]])</f>
        <v xml:space="preserve">APPARKA APP                   </v>
      </c>
      <c r="AL1363" t="str">
        <f>CLEAN(ARD_SAFE_PROCESSED_20220608[[#This Row],[Column9]])</f>
        <v>20251115</v>
      </c>
      <c r="AM1363" t="str">
        <f>CLEAN(ARD_SAFE_PROCESSED_20220608[[#This Row],[Column10]])</f>
        <v xml:space="preserve">'                       </v>
      </c>
      <c r="AN1363" t="s">
        <v>9634</v>
      </c>
      <c r="AO1363" t="str">
        <f>CLEAN(ARD_SAFE_PROCESSED_20220608[[#This Row],[Column12]])</f>
        <v>5932511</v>
      </c>
      <c r="AP1363" t="str">
        <f>CLEAN(ARD_SAFE_PROCESSED_20220608[[#This Row],[Column13]])</f>
        <v>210</v>
      </c>
      <c r="AQ1363" t="str">
        <f>CLEAN(ARD_SAFE_PROCESSED_20220608[[#This Row],[Column14]])</f>
        <v xml:space="preserve">PV000000  </v>
      </c>
      <c r="AR1363" t="str">
        <f>CLEAN(ARD_SAFE_PROCESSED_20220608[[#This Row],[Column15]])</f>
        <v xml:space="preserve">E-COMMERCE                                        </v>
      </c>
      <c r="AS1363" t="str">
        <f>CLEAN(ARD_SAFE_PROCESSED_20220608[[#This Row],[Column16]])</f>
        <v xml:space="preserve">8991998        </v>
      </c>
      <c r="AT1363" t="str">
        <f>CLEAN(ARD_SAFE_PROCESSED_20220608[[#This Row],[Column17]])</f>
        <v>8.40</v>
      </c>
      <c r="AU1363" t="str">
        <f>CLEAN(ARD_SAFE_PROCESSED_20220608[[#This Row],[Column18]])</f>
        <v xml:space="preserve">' </v>
      </c>
      <c r="AV1363" t="str">
        <f>CLEAN(ARD_SAFE_PROCESSED_20220608[[#This Row],[Column19]])</f>
        <v xml:space="preserve">          </v>
      </c>
      <c r="AW1363" t="str">
        <f>CLEAN(ARD_SAFE_PROCESSED_20220608[[#This Row],[Column20]])</f>
        <v>20251115</v>
      </c>
      <c r="AX1363" t="str">
        <f>CLEAN(ARD_SAFE_PROCESSED_20220608[[#This Row],[Column21]])</f>
        <v>155505</v>
      </c>
      <c r="AY1363" t="str">
        <f>LEFT(ARD_SAFE_PROCESSED_20220608[[#This Row],[Column1]],6)</f>
        <v>513641</v>
      </c>
      <c r="AZ1363" t="str">
        <f>RIGHT(ARD_SAFE_PROCESSED_20220608[[#This Row],[Column1]],4)</f>
        <v>4744</v>
      </c>
      <c r="BA1363" s="2">
        <f t="shared" si="127"/>
        <v>45995</v>
      </c>
      <c r="BB1363">
        <f t="shared" si="128"/>
        <v>2.2799999999999998</v>
      </c>
      <c r="BC1363">
        <f t="shared" si="129"/>
        <v>8.4</v>
      </c>
      <c r="BD1363">
        <f t="shared" si="130"/>
        <v>6</v>
      </c>
      <c r="BE1363" t="str">
        <f t="shared" si="131"/>
        <v>F:Safe</v>
      </c>
    </row>
    <row r="1364" spans="1:57" hidden="1" x14ac:dyDescent="0.3">
      <c r="A1364" t="s">
        <v>9608</v>
      </c>
      <c r="B1364" t="s">
        <v>9609</v>
      </c>
      <c r="C1364" t="s">
        <v>307</v>
      </c>
      <c r="D1364" t="s">
        <v>25</v>
      </c>
      <c r="E1364" t="s">
        <v>412</v>
      </c>
      <c r="F1364" t="s">
        <v>28</v>
      </c>
      <c r="G1364" t="s">
        <v>29</v>
      </c>
      <c r="H1364" t="s">
        <v>308</v>
      </c>
      <c r="I1364" t="s">
        <v>412</v>
      </c>
      <c r="J1364" t="s">
        <v>21</v>
      </c>
      <c r="K1364" t="s">
        <v>9610</v>
      </c>
      <c r="L1364" t="s">
        <v>9611</v>
      </c>
      <c r="M1364" t="s">
        <v>399</v>
      </c>
      <c r="N1364" t="s">
        <v>26</v>
      </c>
      <c r="O1364" t="s">
        <v>27</v>
      </c>
      <c r="P1364" t="s">
        <v>9612</v>
      </c>
      <c r="Q1364" t="s">
        <v>9613</v>
      </c>
      <c r="R1364" t="s">
        <v>23</v>
      </c>
      <c r="S1364" t="s">
        <v>24</v>
      </c>
      <c r="T1364" t="s">
        <v>412</v>
      </c>
      <c r="U1364" t="s">
        <v>9614</v>
      </c>
      <c r="AB1364" t="str">
        <f>CONCATENATE(LEFT(ARD_SAFE_PROCESSED_20220608[[#This Row],[Column1]],6),"******",RIGHT(ARD_SAFE_PROCESSED_20220608[[#This Row],[Column1]],4),";",ARD_SAFE_PROCESSED_20220608[[#This Row],[Column11]])</f>
        <v>513641******4744;75301505319002005287618</v>
      </c>
      <c r="AD1364" t="str">
        <f>CLEAN(ARD_SAFE_PROCESSED_20220608[[#This Row],[Column1]])</f>
        <v>5136415010564744</v>
      </c>
      <c r="AE1364" t="str">
        <f>CLEAN(ARD_SAFE_PROCESSED_20220608[[#This Row],[Column2]])</f>
        <v>068853</v>
      </c>
      <c r="AF1364" t="str">
        <f>CLEAN(ARD_SAFE_PROCESSED_20220608[[#This Row],[Column3]])</f>
        <v>4079964</v>
      </c>
      <c r="AG1364" t="str">
        <f>CLEAN(ARD_SAFE_PROCESSED_20220608[[#This Row],[Column4]])</f>
        <v>EC</v>
      </c>
      <c r="AH1364" t="str">
        <f>CLEAN(ARD_SAFE_PROCESSED_20220608[[#This Row],[Column5]])</f>
        <v>20251115</v>
      </c>
      <c r="AI1364" t="str">
        <f>CLEAN(ARD_SAFE_PROCESSED_20220608[[#This Row],[Column6]])</f>
        <v>604</v>
      </c>
      <c r="AJ1364" t="str">
        <f>CLEAN(ARD_SAFE_PROCESSED_20220608[[#This Row],[Column7]])</f>
        <v>76</v>
      </c>
      <c r="AK1364" t="str">
        <f>CLEAN(ARD_SAFE_PROCESSED_20220608[[#This Row],[Column8]])</f>
        <v xml:space="preserve">APPARKA APP                   </v>
      </c>
      <c r="AL1364" t="str">
        <f>CLEAN(ARD_SAFE_PROCESSED_20220608[[#This Row],[Column9]])</f>
        <v>20251115</v>
      </c>
      <c r="AM1364" t="str">
        <f>CLEAN(ARD_SAFE_PROCESSED_20220608[[#This Row],[Column10]])</f>
        <v xml:space="preserve">'                       </v>
      </c>
      <c r="AN1364" t="s">
        <v>9610</v>
      </c>
      <c r="AO1364" t="str">
        <f>CLEAN(ARD_SAFE_PROCESSED_20220608[[#This Row],[Column12]])</f>
        <v>5056143</v>
      </c>
      <c r="AP1364" t="str">
        <f>CLEAN(ARD_SAFE_PROCESSED_20220608[[#This Row],[Column13]])</f>
        <v>210</v>
      </c>
      <c r="AQ1364" t="str">
        <f>CLEAN(ARD_SAFE_PROCESSED_20220608[[#This Row],[Column14]])</f>
        <v xml:space="preserve">PV000000  </v>
      </c>
      <c r="AR1364" t="str">
        <f>CLEAN(ARD_SAFE_PROCESSED_20220608[[#This Row],[Column15]])</f>
        <v xml:space="preserve">E-COMMERCE                                        </v>
      </c>
      <c r="AS1364" t="str">
        <f>CLEAN(ARD_SAFE_PROCESSED_20220608[[#This Row],[Column16]])</f>
        <v xml:space="preserve">8995450        </v>
      </c>
      <c r="AT1364" t="str">
        <f>CLEAN(ARD_SAFE_PROCESSED_20220608[[#This Row],[Column17]])</f>
        <v>8.40</v>
      </c>
      <c r="AU1364" t="str">
        <f>CLEAN(ARD_SAFE_PROCESSED_20220608[[#This Row],[Column18]])</f>
        <v xml:space="preserve">' </v>
      </c>
      <c r="AV1364" t="str">
        <f>CLEAN(ARD_SAFE_PROCESSED_20220608[[#This Row],[Column19]])</f>
        <v xml:space="preserve">          </v>
      </c>
      <c r="AW1364" t="str">
        <f>CLEAN(ARD_SAFE_PROCESSED_20220608[[#This Row],[Column20]])</f>
        <v>20251115</v>
      </c>
      <c r="AX1364" t="str">
        <f>CLEAN(ARD_SAFE_PROCESSED_20220608[[#This Row],[Column21]])</f>
        <v>194431</v>
      </c>
      <c r="AY1364" t="str">
        <f>LEFT(ARD_SAFE_PROCESSED_20220608[[#This Row],[Column1]],6)</f>
        <v>513641</v>
      </c>
      <c r="AZ1364" t="str">
        <f>RIGHT(ARD_SAFE_PROCESSED_20220608[[#This Row],[Column1]],4)</f>
        <v>4744</v>
      </c>
      <c r="BA1364" s="2">
        <f t="shared" si="127"/>
        <v>45995</v>
      </c>
      <c r="BB1364">
        <f t="shared" si="128"/>
        <v>2.2799999999999998</v>
      </c>
      <c r="BC1364">
        <f t="shared" si="129"/>
        <v>8.4</v>
      </c>
      <c r="BD1364">
        <f t="shared" si="130"/>
        <v>6</v>
      </c>
      <c r="BE1364" t="str">
        <f t="shared" si="131"/>
        <v>F:Safe</v>
      </c>
    </row>
    <row r="1365" spans="1:57" hidden="1" x14ac:dyDescent="0.3">
      <c r="A1365" t="s">
        <v>10813</v>
      </c>
      <c r="B1365" t="s">
        <v>10814</v>
      </c>
      <c r="C1365" t="s">
        <v>10815</v>
      </c>
      <c r="D1365" t="s">
        <v>64</v>
      </c>
      <c r="E1365" t="s">
        <v>401</v>
      </c>
      <c r="F1365" t="s">
        <v>28</v>
      </c>
      <c r="G1365" t="s">
        <v>29</v>
      </c>
      <c r="H1365" t="s">
        <v>10816</v>
      </c>
      <c r="I1365" t="s">
        <v>412</v>
      </c>
      <c r="J1365" t="s">
        <v>21</v>
      </c>
      <c r="K1365" t="s">
        <v>10817</v>
      </c>
      <c r="L1365" t="s">
        <v>10818</v>
      </c>
      <c r="M1365" t="s">
        <v>65</v>
      </c>
      <c r="N1365" t="s">
        <v>168</v>
      </c>
      <c r="O1365" t="s">
        <v>66</v>
      </c>
      <c r="P1365" t="s">
        <v>22</v>
      </c>
      <c r="Q1365" t="s">
        <v>10819</v>
      </c>
      <c r="R1365" t="s">
        <v>23</v>
      </c>
      <c r="S1365" t="s">
        <v>24</v>
      </c>
      <c r="T1365" t="s">
        <v>401</v>
      </c>
      <c r="U1365" t="s">
        <v>10820</v>
      </c>
      <c r="AB1365" t="str">
        <f>CONCATENATE(LEFT(ARD_SAFE_PROCESSED_20220608[[#This Row],[Column1]],6),"******",RIGHT(ARD_SAFE_PROCESSED_20220608[[#This Row],[Column1]],4),";",ARD_SAFE_PROCESSED_20220608[[#This Row],[Column11]])</f>
        <v>554046******2774;75301505319002654500048</v>
      </c>
      <c r="AD1365" t="str">
        <f>CLEAN(ARD_SAFE_PROCESSED_20220608[[#This Row],[Column1]])</f>
        <v>5540465000432774</v>
      </c>
      <c r="AE1365" t="str">
        <f>CLEAN(ARD_SAFE_PROCESSED_20220608[[#This Row],[Column2]])</f>
        <v>R08196</v>
      </c>
      <c r="AF1365" t="str">
        <f>CLEAN(ARD_SAFE_PROCESSED_20220608[[#This Row],[Column3]])</f>
        <v>1017010</v>
      </c>
      <c r="AG1365" t="str">
        <f>CLEAN(ARD_SAFE_PROCESSED_20220608[[#This Row],[Column4]])</f>
        <v>PL</v>
      </c>
      <c r="AH1365" t="str">
        <f>CLEAN(ARD_SAFE_PROCESSED_20220608[[#This Row],[Column5]])</f>
        <v>20251114</v>
      </c>
      <c r="AI1365" t="str">
        <f>CLEAN(ARD_SAFE_PROCESSED_20220608[[#This Row],[Column6]])</f>
        <v>604</v>
      </c>
      <c r="AJ1365" t="str">
        <f>CLEAN(ARD_SAFE_PROCESSED_20220608[[#This Row],[Column7]])</f>
        <v>76</v>
      </c>
      <c r="AK1365" t="str">
        <f>CLEAN(ARD_SAFE_PROCESSED_20220608[[#This Row],[Column8]])</f>
        <v xml:space="preserve">MFA811 LOS FLAMENGOS          </v>
      </c>
      <c r="AL1365" t="str">
        <f>CLEAN(ARD_SAFE_PROCESSED_20220608[[#This Row],[Column9]])</f>
        <v>20251115</v>
      </c>
      <c r="AM1365" t="str">
        <f>CLEAN(ARD_SAFE_PROCESSED_20220608[[#This Row],[Column10]])</f>
        <v xml:space="preserve">'                       </v>
      </c>
      <c r="AN1365" t="s">
        <v>10817</v>
      </c>
      <c r="AO1365" t="str">
        <f>CLEAN(ARD_SAFE_PROCESSED_20220608[[#This Row],[Column12]])</f>
        <v>7052</v>
      </c>
      <c r="AP1365" t="str">
        <f>CLEAN(ARD_SAFE_PROCESSED_20220608[[#This Row],[Column13]])</f>
        <v xml:space="preserve">   </v>
      </c>
      <c r="AQ1365" t="str">
        <f>CLEAN(ARD_SAFE_PROCESSED_20220608[[#This Row],[Column14]])</f>
        <v xml:space="preserve">PS0101    </v>
      </c>
      <c r="AR1365" t="str">
        <f>CLEAN(ARD_SAFE_PROCESSED_20220608[[#This Row],[Column15]])</f>
        <v xml:space="preserve">POS CONTACTLESS CHIP                              </v>
      </c>
      <c r="AS1365" t="str">
        <f>CLEAN(ARD_SAFE_PROCESSED_20220608[[#This Row],[Column16]])</f>
        <v xml:space="preserve">               </v>
      </c>
      <c r="AT1365" t="str">
        <f>CLEAN(ARD_SAFE_PROCESSED_20220608[[#This Row],[Column17]])</f>
        <v>36.40</v>
      </c>
      <c r="AU1365" t="str">
        <f>CLEAN(ARD_SAFE_PROCESSED_20220608[[#This Row],[Column18]])</f>
        <v xml:space="preserve">' </v>
      </c>
      <c r="AV1365" t="str">
        <f>CLEAN(ARD_SAFE_PROCESSED_20220608[[#This Row],[Column19]])</f>
        <v xml:space="preserve">          </v>
      </c>
      <c r="AW1365" t="str">
        <f>CLEAN(ARD_SAFE_PROCESSED_20220608[[#This Row],[Column20]])</f>
        <v>20251114</v>
      </c>
      <c r="AX1365" t="str">
        <f>CLEAN(ARD_SAFE_PROCESSED_20220608[[#This Row],[Column21]])</f>
        <v>190456</v>
      </c>
      <c r="AY1365" t="str">
        <f>LEFT(ARD_SAFE_PROCESSED_20220608[[#This Row],[Column1]],6)</f>
        <v>554046</v>
      </c>
      <c r="AZ1365" t="str">
        <f>RIGHT(ARD_SAFE_PROCESSED_20220608[[#This Row],[Column1]],4)</f>
        <v>2774</v>
      </c>
      <c r="BA1365" s="2">
        <f t="shared" si="127"/>
        <v>45998</v>
      </c>
      <c r="BB1365">
        <f t="shared" si="128"/>
        <v>10.79</v>
      </c>
      <c r="BC1365">
        <f t="shared" si="129"/>
        <v>36.4</v>
      </c>
      <c r="BD1365">
        <f t="shared" si="130"/>
        <v>1</v>
      </c>
      <c r="BE1365" t="str">
        <f t="shared" si="131"/>
        <v>F:Safe</v>
      </c>
    </row>
    <row r="1366" spans="1:57" hidden="1" x14ac:dyDescent="0.3">
      <c r="A1366" t="s">
        <v>10813</v>
      </c>
      <c r="B1366" t="s">
        <v>10821</v>
      </c>
      <c r="C1366" t="s">
        <v>10815</v>
      </c>
      <c r="D1366" t="s">
        <v>64</v>
      </c>
      <c r="E1366" t="s">
        <v>401</v>
      </c>
      <c r="F1366" t="s">
        <v>28</v>
      </c>
      <c r="G1366" t="s">
        <v>29</v>
      </c>
      <c r="H1366" t="s">
        <v>10816</v>
      </c>
      <c r="I1366" t="s">
        <v>412</v>
      </c>
      <c r="J1366" t="s">
        <v>21</v>
      </c>
      <c r="K1366" t="s">
        <v>10822</v>
      </c>
      <c r="L1366" t="s">
        <v>10823</v>
      </c>
      <c r="M1366" t="s">
        <v>65</v>
      </c>
      <c r="N1366" t="s">
        <v>168</v>
      </c>
      <c r="O1366" t="s">
        <v>66</v>
      </c>
      <c r="P1366" t="s">
        <v>22</v>
      </c>
      <c r="Q1366" t="s">
        <v>10824</v>
      </c>
      <c r="R1366" t="s">
        <v>23</v>
      </c>
      <c r="S1366" t="s">
        <v>24</v>
      </c>
      <c r="T1366" t="s">
        <v>401</v>
      </c>
      <c r="U1366" t="s">
        <v>10825</v>
      </c>
      <c r="AB1366" t="str">
        <f>CONCATENATE(LEFT(ARD_SAFE_PROCESSED_20220608[[#This Row],[Column1]],6),"******",RIGHT(ARD_SAFE_PROCESSED_20220608[[#This Row],[Column1]],4),";",ARD_SAFE_PROCESSED_20220608[[#This Row],[Column11]])</f>
        <v>554046******2774;75301505319002654500055</v>
      </c>
      <c r="AD1366" t="str">
        <f>CLEAN(ARD_SAFE_PROCESSED_20220608[[#This Row],[Column1]])</f>
        <v>5540465000432774</v>
      </c>
      <c r="AE1366" t="str">
        <f>CLEAN(ARD_SAFE_PROCESSED_20220608[[#This Row],[Column2]])</f>
        <v>R08274</v>
      </c>
      <c r="AF1366" t="str">
        <f>CLEAN(ARD_SAFE_PROCESSED_20220608[[#This Row],[Column3]])</f>
        <v>1017010</v>
      </c>
      <c r="AG1366" t="str">
        <f>CLEAN(ARD_SAFE_PROCESSED_20220608[[#This Row],[Column4]])</f>
        <v>PL</v>
      </c>
      <c r="AH1366" t="str">
        <f>CLEAN(ARD_SAFE_PROCESSED_20220608[[#This Row],[Column5]])</f>
        <v>20251114</v>
      </c>
      <c r="AI1366" t="str">
        <f>CLEAN(ARD_SAFE_PROCESSED_20220608[[#This Row],[Column6]])</f>
        <v>604</v>
      </c>
      <c r="AJ1366" t="str">
        <f>CLEAN(ARD_SAFE_PROCESSED_20220608[[#This Row],[Column7]])</f>
        <v>76</v>
      </c>
      <c r="AK1366" t="str">
        <f>CLEAN(ARD_SAFE_PROCESSED_20220608[[#This Row],[Column8]])</f>
        <v xml:space="preserve">MFA811 LOS FLAMENGOS          </v>
      </c>
      <c r="AL1366" t="str">
        <f>CLEAN(ARD_SAFE_PROCESSED_20220608[[#This Row],[Column9]])</f>
        <v>20251115</v>
      </c>
      <c r="AM1366" t="str">
        <f>CLEAN(ARD_SAFE_PROCESSED_20220608[[#This Row],[Column10]])</f>
        <v xml:space="preserve">'                       </v>
      </c>
      <c r="AN1366" t="s">
        <v>10822</v>
      </c>
      <c r="AO1366" t="str">
        <f>CLEAN(ARD_SAFE_PROCESSED_20220608[[#This Row],[Column12]])</f>
        <v>7054</v>
      </c>
      <c r="AP1366" t="str">
        <f>CLEAN(ARD_SAFE_PROCESSED_20220608[[#This Row],[Column13]])</f>
        <v xml:space="preserve">   </v>
      </c>
      <c r="AQ1366" t="str">
        <f>CLEAN(ARD_SAFE_PROCESSED_20220608[[#This Row],[Column14]])</f>
        <v xml:space="preserve">PS0101    </v>
      </c>
      <c r="AR1366" t="str">
        <f>CLEAN(ARD_SAFE_PROCESSED_20220608[[#This Row],[Column15]])</f>
        <v xml:space="preserve">POS CONTACTLESS CHIP                              </v>
      </c>
      <c r="AS1366" t="str">
        <f>CLEAN(ARD_SAFE_PROCESSED_20220608[[#This Row],[Column16]])</f>
        <v xml:space="preserve">               </v>
      </c>
      <c r="AT1366" t="str">
        <f>CLEAN(ARD_SAFE_PROCESSED_20220608[[#This Row],[Column17]])</f>
        <v>57.20</v>
      </c>
      <c r="AU1366" t="str">
        <f>CLEAN(ARD_SAFE_PROCESSED_20220608[[#This Row],[Column18]])</f>
        <v xml:space="preserve">' </v>
      </c>
      <c r="AV1366" t="str">
        <f>CLEAN(ARD_SAFE_PROCESSED_20220608[[#This Row],[Column19]])</f>
        <v xml:space="preserve">          </v>
      </c>
      <c r="AW1366" t="str">
        <f>CLEAN(ARD_SAFE_PROCESSED_20220608[[#This Row],[Column20]])</f>
        <v>20251114</v>
      </c>
      <c r="AX1366" t="str">
        <f>CLEAN(ARD_SAFE_PROCESSED_20220608[[#This Row],[Column21]])</f>
        <v>190904</v>
      </c>
      <c r="AY1366" t="str">
        <f>LEFT(ARD_SAFE_PROCESSED_20220608[[#This Row],[Column1]],6)</f>
        <v>554046</v>
      </c>
      <c r="AZ1366" t="str">
        <f>RIGHT(ARD_SAFE_PROCESSED_20220608[[#This Row],[Column1]],4)</f>
        <v>2774</v>
      </c>
      <c r="BA1366" s="2">
        <f t="shared" si="127"/>
        <v>45998</v>
      </c>
      <c r="BB1366">
        <f t="shared" si="128"/>
        <v>16.96</v>
      </c>
      <c r="BC1366">
        <f t="shared" si="129"/>
        <v>57.2</v>
      </c>
      <c r="BD1366">
        <f t="shared" si="130"/>
        <v>1</v>
      </c>
      <c r="BE1366" t="str">
        <f t="shared" si="131"/>
        <v>F:Safe</v>
      </c>
    </row>
    <row r="1367" spans="1:57" hidden="1" x14ac:dyDescent="0.3">
      <c r="A1367" t="s">
        <v>10813</v>
      </c>
      <c r="B1367" t="s">
        <v>10832</v>
      </c>
      <c r="C1367" t="s">
        <v>10833</v>
      </c>
      <c r="D1367" t="s">
        <v>64</v>
      </c>
      <c r="E1367" t="s">
        <v>401</v>
      </c>
      <c r="F1367" t="s">
        <v>28</v>
      </c>
      <c r="G1367" t="s">
        <v>29</v>
      </c>
      <c r="H1367" t="s">
        <v>10834</v>
      </c>
      <c r="I1367" t="s">
        <v>412</v>
      </c>
      <c r="J1367" t="s">
        <v>21</v>
      </c>
      <c r="K1367" t="s">
        <v>10835</v>
      </c>
      <c r="L1367" t="s">
        <v>10836</v>
      </c>
      <c r="M1367" t="s">
        <v>65</v>
      </c>
      <c r="N1367" t="s">
        <v>67</v>
      </c>
      <c r="O1367" t="s">
        <v>66</v>
      </c>
      <c r="P1367" t="s">
        <v>22</v>
      </c>
      <c r="Q1367" t="s">
        <v>10837</v>
      </c>
      <c r="R1367" t="s">
        <v>23</v>
      </c>
      <c r="S1367" t="s">
        <v>24</v>
      </c>
      <c r="T1367" t="s">
        <v>401</v>
      </c>
      <c r="U1367" t="s">
        <v>10838</v>
      </c>
      <c r="AB1367" t="str">
        <f>CONCATENATE(LEFT(ARD_SAFE_PROCESSED_20220608[[#This Row],[Column1]],6),"******",RIGHT(ARD_SAFE_PROCESSED_20220608[[#This Row],[Column1]],4),";",ARD_SAFE_PROCESSED_20220608[[#This Row],[Column11]])</f>
        <v>554046******2774;75301505319002994500575</v>
      </c>
      <c r="AD1367" t="str">
        <f>CLEAN(ARD_SAFE_PROCESSED_20220608[[#This Row],[Column1]])</f>
        <v>5540465000432774</v>
      </c>
      <c r="AE1367" t="str">
        <f>CLEAN(ARD_SAFE_PROCESSED_20220608[[#This Row],[Column2]])</f>
        <v>R09156</v>
      </c>
      <c r="AF1367" t="str">
        <f>CLEAN(ARD_SAFE_PROCESSED_20220608[[#This Row],[Column3]])</f>
        <v>1034194</v>
      </c>
      <c r="AG1367" t="str">
        <f>CLEAN(ARD_SAFE_PROCESSED_20220608[[#This Row],[Column4]])</f>
        <v>PL</v>
      </c>
      <c r="AH1367" t="str">
        <f>CLEAN(ARD_SAFE_PROCESSED_20220608[[#This Row],[Column5]])</f>
        <v>20251114</v>
      </c>
      <c r="AI1367" t="str">
        <f>CLEAN(ARD_SAFE_PROCESSED_20220608[[#This Row],[Column6]])</f>
        <v>604</v>
      </c>
      <c r="AJ1367" t="str">
        <f>CLEAN(ARD_SAFE_PROCESSED_20220608[[#This Row],[Column7]])</f>
        <v>76</v>
      </c>
      <c r="AK1367" t="str">
        <f>CLEAN(ARD_SAFE_PROCESSED_20220608[[#This Row],[Column8]])</f>
        <v xml:space="preserve">MALL AVENTURA SANTA ANITA     </v>
      </c>
      <c r="AL1367" t="str">
        <f>CLEAN(ARD_SAFE_PROCESSED_20220608[[#This Row],[Column9]])</f>
        <v>20251115</v>
      </c>
      <c r="AM1367" t="str">
        <f>CLEAN(ARD_SAFE_PROCESSED_20220608[[#This Row],[Column10]])</f>
        <v xml:space="preserve">'                       </v>
      </c>
      <c r="AN1367" t="s">
        <v>10835</v>
      </c>
      <c r="AO1367" t="str">
        <f>CLEAN(ARD_SAFE_PROCESSED_20220608[[#This Row],[Column12]])</f>
        <v>2614</v>
      </c>
      <c r="AP1367" t="str">
        <f>CLEAN(ARD_SAFE_PROCESSED_20220608[[#This Row],[Column13]])</f>
        <v xml:space="preserve">   </v>
      </c>
      <c r="AQ1367" t="str">
        <f>CLEAN(ARD_SAFE_PROCESSED_20220608[[#This Row],[Column14]])</f>
        <v xml:space="preserve">PS0001    </v>
      </c>
      <c r="AR1367" t="str">
        <f>CLEAN(ARD_SAFE_PROCESSED_20220608[[#This Row],[Column15]])</f>
        <v xml:space="preserve">POS CONTACTLESS CHIP                              </v>
      </c>
      <c r="AS1367" t="str">
        <f>CLEAN(ARD_SAFE_PROCESSED_20220608[[#This Row],[Column16]])</f>
        <v xml:space="preserve">               </v>
      </c>
      <c r="AT1367" t="str">
        <f>CLEAN(ARD_SAFE_PROCESSED_20220608[[#This Row],[Column17]])</f>
        <v>73.00</v>
      </c>
      <c r="AU1367" t="str">
        <f>CLEAN(ARD_SAFE_PROCESSED_20220608[[#This Row],[Column18]])</f>
        <v xml:space="preserve">' </v>
      </c>
      <c r="AV1367" t="str">
        <f>CLEAN(ARD_SAFE_PROCESSED_20220608[[#This Row],[Column19]])</f>
        <v xml:space="preserve">          </v>
      </c>
      <c r="AW1367" t="str">
        <f>CLEAN(ARD_SAFE_PROCESSED_20220608[[#This Row],[Column20]])</f>
        <v>20251114</v>
      </c>
      <c r="AX1367" t="str">
        <f>CLEAN(ARD_SAFE_PROCESSED_20220608[[#This Row],[Column21]])</f>
        <v>195338</v>
      </c>
      <c r="AY1367" t="str">
        <f>LEFT(ARD_SAFE_PROCESSED_20220608[[#This Row],[Column1]],6)</f>
        <v>554046</v>
      </c>
      <c r="AZ1367" t="str">
        <f>RIGHT(ARD_SAFE_PROCESSED_20220608[[#This Row],[Column1]],4)</f>
        <v>2774</v>
      </c>
      <c r="BA1367" s="2">
        <f t="shared" si="127"/>
        <v>45998</v>
      </c>
      <c r="BB1367">
        <f t="shared" si="128"/>
        <v>21.64</v>
      </c>
      <c r="BC1367">
        <f t="shared" si="129"/>
        <v>73</v>
      </c>
      <c r="BD1367">
        <f t="shared" si="130"/>
        <v>1</v>
      </c>
      <c r="BE1367" t="str">
        <f t="shared" si="131"/>
        <v>F:Safe</v>
      </c>
    </row>
    <row r="1368" spans="1:57" hidden="1" x14ac:dyDescent="0.3">
      <c r="A1368" t="s">
        <v>10813</v>
      </c>
      <c r="B1368" t="s">
        <v>10826</v>
      </c>
      <c r="C1368" t="s">
        <v>10827</v>
      </c>
      <c r="D1368" t="s">
        <v>64</v>
      </c>
      <c r="E1368" t="s">
        <v>401</v>
      </c>
      <c r="F1368" t="s">
        <v>28</v>
      </c>
      <c r="G1368" t="s">
        <v>29</v>
      </c>
      <c r="H1368" t="s">
        <v>10828</v>
      </c>
      <c r="I1368" t="s">
        <v>412</v>
      </c>
      <c r="J1368" t="s">
        <v>21</v>
      </c>
      <c r="K1368" t="s">
        <v>10829</v>
      </c>
      <c r="L1368" t="s">
        <v>10830</v>
      </c>
      <c r="M1368" t="s">
        <v>65</v>
      </c>
      <c r="N1368" t="s">
        <v>139</v>
      </c>
      <c r="O1368" t="s">
        <v>66</v>
      </c>
      <c r="P1368" t="s">
        <v>22</v>
      </c>
      <c r="Q1368" t="s">
        <v>5111</v>
      </c>
      <c r="R1368" t="s">
        <v>23</v>
      </c>
      <c r="S1368" t="s">
        <v>24</v>
      </c>
      <c r="T1368" t="s">
        <v>401</v>
      </c>
      <c r="U1368" t="s">
        <v>10831</v>
      </c>
      <c r="AB1368" t="str">
        <f>CONCATENATE(LEFT(ARD_SAFE_PROCESSED_20220608[[#This Row],[Column1]],6),"******",RIGHT(ARD_SAFE_PROCESSED_20220608[[#This Row],[Column1]],4),";",ARD_SAFE_PROCESSED_20220608[[#This Row],[Column11]])</f>
        <v>554046******2774;75301505319004012301200</v>
      </c>
      <c r="AD1368" t="str">
        <f>CLEAN(ARD_SAFE_PROCESSED_20220608[[#This Row],[Column1]])</f>
        <v>5540465000432774</v>
      </c>
      <c r="AE1368" t="str">
        <f>CLEAN(ARD_SAFE_PROCESSED_20220608[[#This Row],[Column2]])</f>
        <v>R08445</v>
      </c>
      <c r="AF1368" t="str">
        <f>CLEAN(ARD_SAFE_PROCESSED_20220608[[#This Row],[Column3]])</f>
        <v>1039277</v>
      </c>
      <c r="AG1368" t="str">
        <f>CLEAN(ARD_SAFE_PROCESSED_20220608[[#This Row],[Column4]])</f>
        <v>PL</v>
      </c>
      <c r="AH1368" t="str">
        <f>CLEAN(ARD_SAFE_PROCESSED_20220608[[#This Row],[Column5]])</f>
        <v>20251114</v>
      </c>
      <c r="AI1368" t="str">
        <f>CLEAN(ARD_SAFE_PROCESSED_20220608[[#This Row],[Column6]])</f>
        <v>604</v>
      </c>
      <c r="AJ1368" t="str">
        <f>CLEAN(ARD_SAFE_PROCESSED_20220608[[#This Row],[Column7]])</f>
        <v>76</v>
      </c>
      <c r="AK1368" t="str">
        <f>CLEAN(ARD_SAFE_PROCESSED_20220608[[#This Row],[Column8]])</f>
        <v xml:space="preserve">TAMBO TDA MARABU              </v>
      </c>
      <c r="AL1368" t="str">
        <f>CLEAN(ARD_SAFE_PROCESSED_20220608[[#This Row],[Column9]])</f>
        <v>20251115</v>
      </c>
      <c r="AM1368" t="str">
        <f>CLEAN(ARD_SAFE_PROCESSED_20220608[[#This Row],[Column10]])</f>
        <v xml:space="preserve">'                       </v>
      </c>
      <c r="AN1368" t="s">
        <v>10829</v>
      </c>
      <c r="AO1368" t="str">
        <f>CLEAN(ARD_SAFE_PROCESSED_20220608[[#This Row],[Column12]])</f>
        <v>9476</v>
      </c>
      <c r="AP1368" t="str">
        <f>CLEAN(ARD_SAFE_PROCESSED_20220608[[#This Row],[Column13]])</f>
        <v xml:space="preserve">   </v>
      </c>
      <c r="AQ1368" t="str">
        <f>CLEAN(ARD_SAFE_PROCESSED_20220608[[#This Row],[Column14]])</f>
        <v xml:space="preserve">PS0003    </v>
      </c>
      <c r="AR1368" t="str">
        <f>CLEAN(ARD_SAFE_PROCESSED_20220608[[#This Row],[Column15]])</f>
        <v xml:space="preserve">POS CONTACTLESS CHIP                              </v>
      </c>
      <c r="AS1368" t="str">
        <f>CLEAN(ARD_SAFE_PROCESSED_20220608[[#This Row],[Column16]])</f>
        <v xml:space="preserve">               </v>
      </c>
      <c r="AT1368" t="str">
        <f>CLEAN(ARD_SAFE_PROCESSED_20220608[[#This Row],[Column17]])</f>
        <v>48.94</v>
      </c>
      <c r="AU1368" t="str">
        <f>CLEAN(ARD_SAFE_PROCESSED_20220608[[#This Row],[Column18]])</f>
        <v xml:space="preserve">' </v>
      </c>
      <c r="AV1368" t="str">
        <f>CLEAN(ARD_SAFE_PROCESSED_20220608[[#This Row],[Column19]])</f>
        <v xml:space="preserve">          </v>
      </c>
      <c r="AW1368" t="str">
        <f>CLEAN(ARD_SAFE_PROCESSED_20220608[[#This Row],[Column20]])</f>
        <v>20251114</v>
      </c>
      <c r="AX1368" t="str">
        <f>CLEAN(ARD_SAFE_PROCESSED_20220608[[#This Row],[Column21]])</f>
        <v>191803</v>
      </c>
      <c r="AY1368" t="str">
        <f>LEFT(ARD_SAFE_PROCESSED_20220608[[#This Row],[Column1]],6)</f>
        <v>554046</v>
      </c>
      <c r="AZ1368" t="str">
        <f>RIGHT(ARD_SAFE_PROCESSED_20220608[[#This Row],[Column1]],4)</f>
        <v>2774</v>
      </c>
      <c r="BA1368" s="2">
        <f t="shared" si="127"/>
        <v>45998</v>
      </c>
      <c r="BB1368">
        <f t="shared" si="128"/>
        <v>14.51</v>
      </c>
      <c r="BC1368">
        <f t="shared" si="129"/>
        <v>48.94</v>
      </c>
      <c r="BD1368">
        <f t="shared" si="130"/>
        <v>1</v>
      </c>
      <c r="BE1368" t="str">
        <f t="shared" si="131"/>
        <v>F:Safe</v>
      </c>
    </row>
    <row r="1369" spans="1:57" hidden="1" x14ac:dyDescent="0.3">
      <c r="A1369" t="s">
        <v>9608</v>
      </c>
      <c r="B1369" t="s">
        <v>9717</v>
      </c>
      <c r="C1369" t="s">
        <v>307</v>
      </c>
      <c r="D1369" t="s">
        <v>25</v>
      </c>
      <c r="E1369" t="s">
        <v>408</v>
      </c>
      <c r="F1369" t="s">
        <v>28</v>
      </c>
      <c r="G1369" t="s">
        <v>29</v>
      </c>
      <c r="H1369" t="s">
        <v>308</v>
      </c>
      <c r="I1369" t="s">
        <v>408</v>
      </c>
      <c r="J1369" t="s">
        <v>21</v>
      </c>
      <c r="K1369" t="s">
        <v>9718</v>
      </c>
      <c r="L1369" t="s">
        <v>9719</v>
      </c>
      <c r="M1369" t="s">
        <v>399</v>
      </c>
      <c r="N1369" t="s">
        <v>26</v>
      </c>
      <c r="O1369" t="s">
        <v>27</v>
      </c>
      <c r="P1369" t="s">
        <v>9720</v>
      </c>
      <c r="Q1369" t="s">
        <v>9682</v>
      </c>
      <c r="R1369" t="s">
        <v>23</v>
      </c>
      <c r="S1369" t="s">
        <v>24</v>
      </c>
      <c r="T1369" t="s">
        <v>408</v>
      </c>
      <c r="U1369" t="s">
        <v>9721</v>
      </c>
      <c r="AB1369" t="str">
        <f>CONCATENATE(LEFT(ARD_SAFE_PROCESSED_20220608[[#This Row],[Column1]],6),"******",RIGHT(ARD_SAFE_PROCESSED_20220608[[#This Row],[Column1]],4),";",ARD_SAFE_PROCESSED_20220608[[#This Row],[Column11]])</f>
        <v>513641******4744;75301505320001426464571</v>
      </c>
      <c r="AD1369" t="str">
        <f>CLEAN(ARD_SAFE_PROCESSED_20220608[[#This Row],[Column1]])</f>
        <v>5136415010564744</v>
      </c>
      <c r="AE1369" t="str">
        <f>CLEAN(ARD_SAFE_PROCESSED_20220608[[#This Row],[Column2]])</f>
        <v>919802</v>
      </c>
      <c r="AF1369" t="str">
        <f>CLEAN(ARD_SAFE_PROCESSED_20220608[[#This Row],[Column3]])</f>
        <v>4079964</v>
      </c>
      <c r="AG1369" t="str">
        <f>CLEAN(ARD_SAFE_PROCESSED_20220608[[#This Row],[Column4]])</f>
        <v>EC</v>
      </c>
      <c r="AH1369" t="str">
        <f>CLEAN(ARD_SAFE_PROCESSED_20220608[[#This Row],[Column5]])</f>
        <v>20251116</v>
      </c>
      <c r="AI1369" t="str">
        <f>CLEAN(ARD_SAFE_PROCESSED_20220608[[#This Row],[Column6]])</f>
        <v>604</v>
      </c>
      <c r="AJ1369" t="str">
        <f>CLEAN(ARD_SAFE_PROCESSED_20220608[[#This Row],[Column7]])</f>
        <v>76</v>
      </c>
      <c r="AK1369" t="str">
        <f>CLEAN(ARD_SAFE_PROCESSED_20220608[[#This Row],[Column8]])</f>
        <v xml:space="preserve">APPARKA APP                   </v>
      </c>
      <c r="AL1369" t="str">
        <f>CLEAN(ARD_SAFE_PROCESSED_20220608[[#This Row],[Column9]])</f>
        <v>20251116</v>
      </c>
      <c r="AM1369" t="str">
        <f>CLEAN(ARD_SAFE_PROCESSED_20220608[[#This Row],[Column10]])</f>
        <v xml:space="preserve">'                       </v>
      </c>
      <c r="AN1369" t="s">
        <v>9718</v>
      </c>
      <c r="AO1369" t="str">
        <f>CLEAN(ARD_SAFE_PROCESSED_20220608[[#This Row],[Column12]])</f>
        <v>6567481</v>
      </c>
      <c r="AP1369" t="str">
        <f>CLEAN(ARD_SAFE_PROCESSED_20220608[[#This Row],[Column13]])</f>
        <v>210</v>
      </c>
      <c r="AQ1369" t="str">
        <f>CLEAN(ARD_SAFE_PROCESSED_20220608[[#This Row],[Column14]])</f>
        <v xml:space="preserve">PV000000  </v>
      </c>
      <c r="AR1369" t="str">
        <f>CLEAN(ARD_SAFE_PROCESSED_20220608[[#This Row],[Column15]])</f>
        <v xml:space="preserve">E-COMMERCE                                        </v>
      </c>
      <c r="AS1369" t="str">
        <f>CLEAN(ARD_SAFE_PROCESSED_20220608[[#This Row],[Column16]])</f>
        <v xml:space="preserve">9008689        </v>
      </c>
      <c r="AT1369" t="str">
        <f>CLEAN(ARD_SAFE_PROCESSED_20220608[[#This Row],[Column17]])</f>
        <v>6.30</v>
      </c>
      <c r="AU1369" t="str">
        <f>CLEAN(ARD_SAFE_PROCESSED_20220608[[#This Row],[Column18]])</f>
        <v xml:space="preserve">' </v>
      </c>
      <c r="AV1369" t="str">
        <f>CLEAN(ARD_SAFE_PROCESSED_20220608[[#This Row],[Column19]])</f>
        <v xml:space="preserve">          </v>
      </c>
      <c r="AW1369" t="str">
        <f>CLEAN(ARD_SAFE_PROCESSED_20220608[[#This Row],[Column20]])</f>
        <v>20251116</v>
      </c>
      <c r="AX1369" t="str">
        <f>CLEAN(ARD_SAFE_PROCESSED_20220608[[#This Row],[Column21]])</f>
        <v>193607</v>
      </c>
      <c r="AY1369" t="str">
        <f>LEFT(ARD_SAFE_PROCESSED_20220608[[#This Row],[Column1]],6)</f>
        <v>513641</v>
      </c>
      <c r="AZ1369" t="str">
        <f>RIGHT(ARD_SAFE_PROCESSED_20220608[[#This Row],[Column1]],4)</f>
        <v>4744</v>
      </c>
      <c r="BA1369" s="2">
        <f t="shared" si="127"/>
        <v>45995</v>
      </c>
      <c r="BB1369">
        <f t="shared" si="128"/>
        <v>1.71</v>
      </c>
      <c r="BC1369">
        <f t="shared" si="129"/>
        <v>6.3</v>
      </c>
      <c r="BD1369">
        <f t="shared" si="130"/>
        <v>6</v>
      </c>
      <c r="BE1369" t="str">
        <f t="shared" si="131"/>
        <v>F:Safe</v>
      </c>
    </row>
    <row r="1370" spans="1:57" hidden="1" x14ac:dyDescent="0.3">
      <c r="A1370" t="s">
        <v>9608</v>
      </c>
      <c r="B1370" t="s">
        <v>9615</v>
      </c>
      <c r="C1370" t="s">
        <v>307</v>
      </c>
      <c r="D1370" t="s">
        <v>25</v>
      </c>
      <c r="E1370" t="s">
        <v>412</v>
      </c>
      <c r="F1370" t="s">
        <v>28</v>
      </c>
      <c r="G1370" t="s">
        <v>29</v>
      </c>
      <c r="H1370" t="s">
        <v>308</v>
      </c>
      <c r="I1370" t="s">
        <v>408</v>
      </c>
      <c r="J1370" t="s">
        <v>21</v>
      </c>
      <c r="K1370" t="s">
        <v>9616</v>
      </c>
      <c r="L1370" t="s">
        <v>9617</v>
      </c>
      <c r="M1370" t="s">
        <v>399</v>
      </c>
      <c r="N1370" t="s">
        <v>26</v>
      </c>
      <c r="O1370" t="s">
        <v>27</v>
      </c>
      <c r="P1370" t="s">
        <v>9618</v>
      </c>
      <c r="Q1370" t="s">
        <v>9613</v>
      </c>
      <c r="R1370" t="s">
        <v>23</v>
      </c>
      <c r="S1370" t="s">
        <v>24</v>
      </c>
      <c r="T1370" t="s">
        <v>412</v>
      </c>
      <c r="U1370" t="s">
        <v>9619</v>
      </c>
      <c r="AB1370" t="str">
        <f>CONCATENATE(LEFT(ARD_SAFE_PROCESSED_20220608[[#This Row],[Column1]],6),"******",RIGHT(ARD_SAFE_PROCESSED_20220608[[#This Row],[Column1]],4),";",ARD_SAFE_PROCESSED_20220608[[#This Row],[Column11]])</f>
        <v>513641******4744;75301505320001426477813</v>
      </c>
      <c r="AD1370" t="str">
        <f>CLEAN(ARD_SAFE_PROCESSED_20220608[[#This Row],[Column1]])</f>
        <v>5136415010564744</v>
      </c>
      <c r="AE1370" t="str">
        <f>CLEAN(ARD_SAFE_PROCESSED_20220608[[#This Row],[Column2]])</f>
        <v>114119</v>
      </c>
      <c r="AF1370" t="str">
        <f>CLEAN(ARD_SAFE_PROCESSED_20220608[[#This Row],[Column3]])</f>
        <v>4079964</v>
      </c>
      <c r="AG1370" t="str">
        <f>CLEAN(ARD_SAFE_PROCESSED_20220608[[#This Row],[Column4]])</f>
        <v>EC</v>
      </c>
      <c r="AH1370" t="str">
        <f>CLEAN(ARD_SAFE_PROCESSED_20220608[[#This Row],[Column5]])</f>
        <v>20251115</v>
      </c>
      <c r="AI1370" t="str">
        <f>CLEAN(ARD_SAFE_PROCESSED_20220608[[#This Row],[Column6]])</f>
        <v>604</v>
      </c>
      <c r="AJ1370" t="str">
        <f>CLEAN(ARD_SAFE_PROCESSED_20220608[[#This Row],[Column7]])</f>
        <v>76</v>
      </c>
      <c r="AK1370" t="str">
        <f>CLEAN(ARD_SAFE_PROCESSED_20220608[[#This Row],[Column8]])</f>
        <v xml:space="preserve">APPARKA APP                   </v>
      </c>
      <c r="AL1370" t="str">
        <f>CLEAN(ARD_SAFE_PROCESSED_20220608[[#This Row],[Column9]])</f>
        <v>20251116</v>
      </c>
      <c r="AM1370" t="str">
        <f>CLEAN(ARD_SAFE_PROCESSED_20220608[[#This Row],[Column10]])</f>
        <v xml:space="preserve">'                       </v>
      </c>
      <c r="AN1370" t="s">
        <v>9616</v>
      </c>
      <c r="AO1370" t="str">
        <f>CLEAN(ARD_SAFE_PROCESSED_20220608[[#This Row],[Column12]])</f>
        <v>5170736</v>
      </c>
      <c r="AP1370" t="str">
        <f>CLEAN(ARD_SAFE_PROCESSED_20220608[[#This Row],[Column13]])</f>
        <v>210</v>
      </c>
      <c r="AQ1370" t="str">
        <f>CLEAN(ARD_SAFE_PROCESSED_20220608[[#This Row],[Column14]])</f>
        <v xml:space="preserve">PV000000  </v>
      </c>
      <c r="AR1370" t="str">
        <f>CLEAN(ARD_SAFE_PROCESSED_20220608[[#This Row],[Column15]])</f>
        <v xml:space="preserve">E-COMMERCE                                        </v>
      </c>
      <c r="AS1370" t="str">
        <f>CLEAN(ARD_SAFE_PROCESSED_20220608[[#This Row],[Column16]])</f>
        <v xml:space="preserve">8999160        </v>
      </c>
      <c r="AT1370" t="str">
        <f>CLEAN(ARD_SAFE_PROCESSED_20220608[[#This Row],[Column17]])</f>
        <v>8.40</v>
      </c>
      <c r="AU1370" t="str">
        <f>CLEAN(ARD_SAFE_PROCESSED_20220608[[#This Row],[Column18]])</f>
        <v xml:space="preserve">' </v>
      </c>
      <c r="AV1370" t="str">
        <f>CLEAN(ARD_SAFE_PROCESSED_20220608[[#This Row],[Column19]])</f>
        <v xml:space="preserve">          </v>
      </c>
      <c r="AW1370" t="str">
        <f>CLEAN(ARD_SAFE_PROCESSED_20220608[[#This Row],[Column20]])</f>
        <v>20251115</v>
      </c>
      <c r="AX1370" t="str">
        <f>CLEAN(ARD_SAFE_PROCESSED_20220608[[#This Row],[Column21]])</f>
        <v>233036</v>
      </c>
      <c r="AY1370" t="str">
        <f>LEFT(ARD_SAFE_PROCESSED_20220608[[#This Row],[Column1]],6)</f>
        <v>513641</v>
      </c>
      <c r="AZ1370" t="str">
        <f>RIGHT(ARD_SAFE_PROCESSED_20220608[[#This Row],[Column1]],4)</f>
        <v>4744</v>
      </c>
      <c r="BA1370" s="2">
        <f t="shared" si="127"/>
        <v>45995</v>
      </c>
      <c r="BB1370">
        <f t="shared" si="128"/>
        <v>2.2799999999999998</v>
      </c>
      <c r="BC1370">
        <f t="shared" si="129"/>
        <v>8.4</v>
      </c>
      <c r="BD1370">
        <f t="shared" si="130"/>
        <v>6</v>
      </c>
      <c r="BE1370" t="str">
        <f t="shared" si="131"/>
        <v>F:Safe</v>
      </c>
    </row>
    <row r="1371" spans="1:57" hidden="1" x14ac:dyDescent="0.3">
      <c r="A1371" t="s">
        <v>9608</v>
      </c>
      <c r="B1371" t="s">
        <v>9643</v>
      </c>
      <c r="C1371" t="s">
        <v>307</v>
      </c>
      <c r="D1371" t="s">
        <v>25</v>
      </c>
      <c r="E1371" t="s">
        <v>408</v>
      </c>
      <c r="F1371" t="s">
        <v>28</v>
      </c>
      <c r="G1371" t="s">
        <v>29</v>
      </c>
      <c r="H1371" t="s">
        <v>308</v>
      </c>
      <c r="I1371" t="s">
        <v>408</v>
      </c>
      <c r="J1371" t="s">
        <v>21</v>
      </c>
      <c r="K1371" t="s">
        <v>9644</v>
      </c>
      <c r="L1371" t="s">
        <v>9645</v>
      </c>
      <c r="M1371" t="s">
        <v>399</v>
      </c>
      <c r="N1371" t="s">
        <v>26</v>
      </c>
      <c r="O1371" t="s">
        <v>27</v>
      </c>
      <c r="P1371" t="s">
        <v>9646</v>
      </c>
      <c r="Q1371" t="s">
        <v>9613</v>
      </c>
      <c r="R1371" t="s">
        <v>23</v>
      </c>
      <c r="S1371" t="s">
        <v>24</v>
      </c>
      <c r="T1371" t="s">
        <v>408</v>
      </c>
      <c r="U1371" t="s">
        <v>9647</v>
      </c>
      <c r="AB1371" t="str">
        <f>CONCATENATE(LEFT(ARD_SAFE_PROCESSED_20220608[[#This Row],[Column1]],6),"******",RIGHT(ARD_SAFE_PROCESSED_20220608[[#This Row],[Column1]],4),";",ARD_SAFE_PROCESSED_20220608[[#This Row],[Column11]])</f>
        <v>513641******4744;75301505320001426480239</v>
      </c>
      <c r="AD1371" t="str">
        <f>CLEAN(ARD_SAFE_PROCESSED_20220608[[#This Row],[Column1]])</f>
        <v>5136415010564744</v>
      </c>
      <c r="AE1371" t="str">
        <f>CLEAN(ARD_SAFE_PROCESSED_20220608[[#This Row],[Column2]])</f>
        <v>151568</v>
      </c>
      <c r="AF1371" t="str">
        <f>CLEAN(ARD_SAFE_PROCESSED_20220608[[#This Row],[Column3]])</f>
        <v>4079964</v>
      </c>
      <c r="AG1371" t="str">
        <f>CLEAN(ARD_SAFE_PROCESSED_20220608[[#This Row],[Column4]])</f>
        <v>EC</v>
      </c>
      <c r="AH1371" t="str">
        <f>CLEAN(ARD_SAFE_PROCESSED_20220608[[#This Row],[Column5]])</f>
        <v>20251116</v>
      </c>
      <c r="AI1371" t="str">
        <f>CLEAN(ARD_SAFE_PROCESSED_20220608[[#This Row],[Column6]])</f>
        <v>604</v>
      </c>
      <c r="AJ1371" t="str">
        <f>CLEAN(ARD_SAFE_PROCESSED_20220608[[#This Row],[Column7]])</f>
        <v>76</v>
      </c>
      <c r="AK1371" t="str">
        <f>CLEAN(ARD_SAFE_PROCESSED_20220608[[#This Row],[Column8]])</f>
        <v xml:space="preserve">APPARKA APP                   </v>
      </c>
      <c r="AL1371" t="str">
        <f>CLEAN(ARD_SAFE_PROCESSED_20220608[[#This Row],[Column9]])</f>
        <v>20251116</v>
      </c>
      <c r="AM1371" t="str">
        <f>CLEAN(ARD_SAFE_PROCESSED_20220608[[#This Row],[Column10]])</f>
        <v xml:space="preserve">'                       </v>
      </c>
      <c r="AN1371" t="s">
        <v>9644</v>
      </c>
      <c r="AO1371" t="str">
        <f>CLEAN(ARD_SAFE_PROCESSED_20220608[[#This Row],[Column12]])</f>
        <v>6348253</v>
      </c>
      <c r="AP1371" t="str">
        <f>CLEAN(ARD_SAFE_PROCESSED_20220608[[#This Row],[Column13]])</f>
        <v>210</v>
      </c>
      <c r="AQ1371" t="str">
        <f>CLEAN(ARD_SAFE_PROCESSED_20220608[[#This Row],[Column14]])</f>
        <v xml:space="preserve">PV000000  </v>
      </c>
      <c r="AR1371" t="str">
        <f>CLEAN(ARD_SAFE_PROCESSED_20220608[[#This Row],[Column15]])</f>
        <v xml:space="preserve">E-COMMERCE                                        </v>
      </c>
      <c r="AS1371" t="str">
        <f>CLEAN(ARD_SAFE_PROCESSED_20220608[[#This Row],[Column16]])</f>
        <v xml:space="preserve">9001828        </v>
      </c>
      <c r="AT1371" t="str">
        <f>CLEAN(ARD_SAFE_PROCESSED_20220608[[#This Row],[Column17]])</f>
        <v>8.40</v>
      </c>
      <c r="AU1371" t="str">
        <f>CLEAN(ARD_SAFE_PROCESSED_20220608[[#This Row],[Column18]])</f>
        <v xml:space="preserve">' </v>
      </c>
      <c r="AV1371" t="str">
        <f>CLEAN(ARD_SAFE_PROCESSED_20220608[[#This Row],[Column19]])</f>
        <v xml:space="preserve">          </v>
      </c>
      <c r="AW1371" t="str">
        <f>CLEAN(ARD_SAFE_PROCESSED_20220608[[#This Row],[Column20]])</f>
        <v>20251116</v>
      </c>
      <c r="AX1371" t="str">
        <f>CLEAN(ARD_SAFE_PROCESSED_20220608[[#This Row],[Column21]])</f>
        <v>105126</v>
      </c>
      <c r="AY1371" t="str">
        <f>LEFT(ARD_SAFE_PROCESSED_20220608[[#This Row],[Column1]],6)</f>
        <v>513641</v>
      </c>
      <c r="AZ1371" t="str">
        <f>RIGHT(ARD_SAFE_PROCESSED_20220608[[#This Row],[Column1]],4)</f>
        <v>4744</v>
      </c>
      <c r="BA1371" s="2">
        <f t="shared" si="127"/>
        <v>45995</v>
      </c>
      <c r="BB1371">
        <f t="shared" si="128"/>
        <v>2.2799999999999998</v>
      </c>
      <c r="BC1371">
        <f t="shared" si="129"/>
        <v>8.4</v>
      </c>
      <c r="BD1371">
        <f t="shared" si="130"/>
        <v>6</v>
      </c>
      <c r="BE1371" t="str">
        <f t="shared" si="131"/>
        <v>F:Safe</v>
      </c>
    </row>
    <row r="1372" spans="1:57" hidden="1" x14ac:dyDescent="0.3">
      <c r="A1372" t="s">
        <v>9608</v>
      </c>
      <c r="B1372" t="s">
        <v>9648</v>
      </c>
      <c r="C1372" t="s">
        <v>307</v>
      </c>
      <c r="D1372" t="s">
        <v>25</v>
      </c>
      <c r="E1372" t="s">
        <v>408</v>
      </c>
      <c r="F1372" t="s">
        <v>28</v>
      </c>
      <c r="G1372" t="s">
        <v>29</v>
      </c>
      <c r="H1372" t="s">
        <v>308</v>
      </c>
      <c r="I1372" t="s">
        <v>408</v>
      </c>
      <c r="J1372" t="s">
        <v>21</v>
      </c>
      <c r="K1372" t="s">
        <v>9649</v>
      </c>
      <c r="L1372" t="s">
        <v>9650</v>
      </c>
      <c r="M1372" t="s">
        <v>399</v>
      </c>
      <c r="N1372" t="s">
        <v>26</v>
      </c>
      <c r="O1372" t="s">
        <v>27</v>
      </c>
      <c r="P1372" t="s">
        <v>9651</v>
      </c>
      <c r="Q1372" t="s">
        <v>9613</v>
      </c>
      <c r="R1372" t="s">
        <v>23</v>
      </c>
      <c r="S1372" t="s">
        <v>24</v>
      </c>
      <c r="T1372" t="s">
        <v>408</v>
      </c>
      <c r="U1372" t="s">
        <v>9652</v>
      </c>
      <c r="AB1372" t="str">
        <f>CONCATENATE(LEFT(ARD_SAFE_PROCESSED_20220608[[#This Row],[Column1]],6),"******",RIGHT(ARD_SAFE_PROCESSED_20220608[[#This Row],[Column1]],4),";",ARD_SAFE_PROCESSED_20220608[[#This Row],[Column11]])</f>
        <v>513641******4744;75301505320001426482540</v>
      </c>
      <c r="AD1372" t="str">
        <f>CLEAN(ARD_SAFE_PROCESSED_20220608[[#This Row],[Column1]])</f>
        <v>5136415010564744</v>
      </c>
      <c r="AE1372" t="str">
        <f>CLEAN(ARD_SAFE_PROCESSED_20220608[[#This Row],[Column2]])</f>
        <v>183463</v>
      </c>
      <c r="AF1372" t="str">
        <f>CLEAN(ARD_SAFE_PROCESSED_20220608[[#This Row],[Column3]])</f>
        <v>4079964</v>
      </c>
      <c r="AG1372" t="str">
        <f>CLEAN(ARD_SAFE_PROCESSED_20220608[[#This Row],[Column4]])</f>
        <v>EC</v>
      </c>
      <c r="AH1372" t="str">
        <f>CLEAN(ARD_SAFE_PROCESSED_20220608[[#This Row],[Column5]])</f>
        <v>20251116</v>
      </c>
      <c r="AI1372" t="str">
        <f>CLEAN(ARD_SAFE_PROCESSED_20220608[[#This Row],[Column6]])</f>
        <v>604</v>
      </c>
      <c r="AJ1372" t="str">
        <f>CLEAN(ARD_SAFE_PROCESSED_20220608[[#This Row],[Column7]])</f>
        <v>76</v>
      </c>
      <c r="AK1372" t="str">
        <f>CLEAN(ARD_SAFE_PROCESSED_20220608[[#This Row],[Column8]])</f>
        <v xml:space="preserve">APPARKA APP                   </v>
      </c>
      <c r="AL1372" t="str">
        <f>CLEAN(ARD_SAFE_PROCESSED_20220608[[#This Row],[Column9]])</f>
        <v>20251116</v>
      </c>
      <c r="AM1372" t="str">
        <f>CLEAN(ARD_SAFE_PROCESSED_20220608[[#This Row],[Column10]])</f>
        <v xml:space="preserve">'                       </v>
      </c>
      <c r="AN1372" t="s">
        <v>9649</v>
      </c>
      <c r="AO1372" t="str">
        <f>CLEAN(ARD_SAFE_PROCESSED_20220608[[#This Row],[Column12]])</f>
        <v>6524991</v>
      </c>
      <c r="AP1372" t="str">
        <f>CLEAN(ARD_SAFE_PROCESSED_20220608[[#This Row],[Column13]])</f>
        <v>210</v>
      </c>
      <c r="AQ1372" t="str">
        <f>CLEAN(ARD_SAFE_PROCESSED_20220608[[#This Row],[Column14]])</f>
        <v xml:space="preserve">PV000000  </v>
      </c>
      <c r="AR1372" t="str">
        <f>CLEAN(ARD_SAFE_PROCESSED_20220608[[#This Row],[Column15]])</f>
        <v xml:space="preserve">E-COMMERCE                                        </v>
      </c>
      <c r="AS1372" t="str">
        <f>CLEAN(ARD_SAFE_PROCESSED_20220608[[#This Row],[Column16]])</f>
        <v xml:space="preserve">9006806        </v>
      </c>
      <c r="AT1372" t="str">
        <f>CLEAN(ARD_SAFE_PROCESSED_20220608[[#This Row],[Column17]])</f>
        <v>8.40</v>
      </c>
      <c r="AU1372" t="str">
        <f>CLEAN(ARD_SAFE_PROCESSED_20220608[[#This Row],[Column18]])</f>
        <v xml:space="preserve">' </v>
      </c>
      <c r="AV1372" t="str">
        <f>CLEAN(ARD_SAFE_PROCESSED_20220608[[#This Row],[Column19]])</f>
        <v xml:space="preserve">          </v>
      </c>
      <c r="AW1372" t="str">
        <f>CLEAN(ARD_SAFE_PROCESSED_20220608[[#This Row],[Column20]])</f>
        <v>20251116</v>
      </c>
      <c r="AX1372" t="str">
        <f>CLEAN(ARD_SAFE_PROCESSED_20220608[[#This Row],[Column21]])</f>
        <v>175923</v>
      </c>
      <c r="AY1372" t="str">
        <f>LEFT(ARD_SAFE_PROCESSED_20220608[[#This Row],[Column1]],6)</f>
        <v>513641</v>
      </c>
      <c r="AZ1372" t="str">
        <f>RIGHT(ARD_SAFE_PROCESSED_20220608[[#This Row],[Column1]],4)</f>
        <v>4744</v>
      </c>
      <c r="BA1372" s="2">
        <f t="shared" si="127"/>
        <v>45995</v>
      </c>
      <c r="BB1372">
        <f t="shared" si="128"/>
        <v>2.2799999999999998</v>
      </c>
      <c r="BC1372">
        <f t="shared" si="129"/>
        <v>8.4</v>
      </c>
      <c r="BD1372">
        <f t="shared" si="130"/>
        <v>6</v>
      </c>
      <c r="BE1372" t="str">
        <f t="shared" si="131"/>
        <v>F:Safe</v>
      </c>
    </row>
    <row r="1373" spans="1:57" hidden="1" x14ac:dyDescent="0.3">
      <c r="A1373" t="s">
        <v>9608</v>
      </c>
      <c r="B1373" t="s">
        <v>9694</v>
      </c>
      <c r="C1373" t="s">
        <v>307</v>
      </c>
      <c r="D1373" t="s">
        <v>25</v>
      </c>
      <c r="E1373" t="s">
        <v>408</v>
      </c>
      <c r="F1373" t="s">
        <v>28</v>
      </c>
      <c r="G1373" t="s">
        <v>29</v>
      </c>
      <c r="H1373" t="s">
        <v>308</v>
      </c>
      <c r="I1373" t="s">
        <v>408</v>
      </c>
      <c r="J1373" t="s">
        <v>21</v>
      </c>
      <c r="K1373" t="s">
        <v>9695</v>
      </c>
      <c r="L1373" t="s">
        <v>9696</v>
      </c>
      <c r="M1373" t="s">
        <v>399</v>
      </c>
      <c r="N1373" t="s">
        <v>26</v>
      </c>
      <c r="O1373" t="s">
        <v>27</v>
      </c>
      <c r="P1373" t="s">
        <v>9697</v>
      </c>
      <c r="Q1373" t="s">
        <v>9613</v>
      </c>
      <c r="R1373" t="s">
        <v>23</v>
      </c>
      <c r="S1373" t="s">
        <v>24</v>
      </c>
      <c r="T1373" t="s">
        <v>408</v>
      </c>
      <c r="U1373" t="s">
        <v>9698</v>
      </c>
      <c r="AB1373" t="str">
        <f>CONCATENATE(LEFT(ARD_SAFE_PROCESSED_20220608[[#This Row],[Column1]],6),"******",RIGHT(ARD_SAFE_PROCESSED_20220608[[#This Row],[Column1]],4),";",ARD_SAFE_PROCESSED_20220608[[#This Row],[Column11]])</f>
        <v>513641******4744;75301505320001426483134</v>
      </c>
      <c r="AD1373" t="str">
        <f>CLEAN(ARD_SAFE_PROCESSED_20220608[[#This Row],[Column1]])</f>
        <v>5136415010564744</v>
      </c>
      <c r="AE1373" t="str">
        <f>CLEAN(ARD_SAFE_PROCESSED_20220608[[#This Row],[Column2]])</f>
        <v>604375</v>
      </c>
      <c r="AF1373" t="str">
        <f>CLEAN(ARD_SAFE_PROCESSED_20220608[[#This Row],[Column3]])</f>
        <v>4079964</v>
      </c>
      <c r="AG1373" t="str">
        <f>CLEAN(ARD_SAFE_PROCESSED_20220608[[#This Row],[Column4]])</f>
        <v>EC</v>
      </c>
      <c r="AH1373" t="str">
        <f>CLEAN(ARD_SAFE_PROCESSED_20220608[[#This Row],[Column5]])</f>
        <v>20251116</v>
      </c>
      <c r="AI1373" t="str">
        <f>CLEAN(ARD_SAFE_PROCESSED_20220608[[#This Row],[Column6]])</f>
        <v>604</v>
      </c>
      <c r="AJ1373" t="str">
        <f>CLEAN(ARD_SAFE_PROCESSED_20220608[[#This Row],[Column7]])</f>
        <v>76</v>
      </c>
      <c r="AK1373" t="str">
        <f>CLEAN(ARD_SAFE_PROCESSED_20220608[[#This Row],[Column8]])</f>
        <v xml:space="preserve">APPARKA APP                   </v>
      </c>
      <c r="AL1373" t="str">
        <f>CLEAN(ARD_SAFE_PROCESSED_20220608[[#This Row],[Column9]])</f>
        <v>20251116</v>
      </c>
      <c r="AM1373" t="str">
        <f>CLEAN(ARD_SAFE_PROCESSED_20220608[[#This Row],[Column10]])</f>
        <v xml:space="preserve">'                       </v>
      </c>
      <c r="AN1373" t="s">
        <v>9695</v>
      </c>
      <c r="AO1373" t="str">
        <f>CLEAN(ARD_SAFE_PROCESSED_20220608[[#This Row],[Column12]])</f>
        <v>6549237</v>
      </c>
      <c r="AP1373" t="str">
        <f>CLEAN(ARD_SAFE_PROCESSED_20220608[[#This Row],[Column13]])</f>
        <v>210</v>
      </c>
      <c r="AQ1373" t="str">
        <f>CLEAN(ARD_SAFE_PROCESSED_20220608[[#This Row],[Column14]])</f>
        <v xml:space="preserve">PV000000  </v>
      </c>
      <c r="AR1373" t="str">
        <f>CLEAN(ARD_SAFE_PROCESSED_20220608[[#This Row],[Column15]])</f>
        <v xml:space="preserve">E-COMMERCE                                        </v>
      </c>
      <c r="AS1373" t="str">
        <f>CLEAN(ARD_SAFE_PROCESSED_20220608[[#This Row],[Column16]])</f>
        <v xml:space="preserve">9007877        </v>
      </c>
      <c r="AT1373" t="str">
        <f>CLEAN(ARD_SAFE_PROCESSED_20220608[[#This Row],[Column17]])</f>
        <v>8.40</v>
      </c>
      <c r="AU1373" t="str">
        <f>CLEAN(ARD_SAFE_PROCESSED_20220608[[#This Row],[Column18]])</f>
        <v xml:space="preserve">' </v>
      </c>
      <c r="AV1373" t="str">
        <f>CLEAN(ARD_SAFE_PROCESSED_20220608[[#This Row],[Column19]])</f>
        <v xml:space="preserve">          </v>
      </c>
      <c r="AW1373" t="str">
        <f>CLEAN(ARD_SAFE_PROCESSED_20220608[[#This Row],[Column20]])</f>
        <v>20251116</v>
      </c>
      <c r="AX1373" t="str">
        <f>CLEAN(ARD_SAFE_PROCESSED_20220608[[#This Row],[Column21]])</f>
        <v>185504</v>
      </c>
      <c r="AY1373" t="str">
        <f>LEFT(ARD_SAFE_PROCESSED_20220608[[#This Row],[Column1]],6)</f>
        <v>513641</v>
      </c>
      <c r="AZ1373" t="str">
        <f>RIGHT(ARD_SAFE_PROCESSED_20220608[[#This Row],[Column1]],4)</f>
        <v>4744</v>
      </c>
      <c r="BA1373" s="2">
        <f t="shared" si="127"/>
        <v>45995</v>
      </c>
      <c r="BB1373">
        <f t="shared" si="128"/>
        <v>2.2799999999999998</v>
      </c>
      <c r="BC1373">
        <f t="shared" si="129"/>
        <v>8.4</v>
      </c>
      <c r="BD1373">
        <f t="shared" si="130"/>
        <v>6</v>
      </c>
      <c r="BE1373" t="str">
        <f t="shared" si="131"/>
        <v>F:Safe</v>
      </c>
    </row>
    <row r="1374" spans="1:57" hidden="1" x14ac:dyDescent="0.3">
      <c r="A1374" t="s">
        <v>9163</v>
      </c>
      <c r="B1374" t="s">
        <v>9174</v>
      </c>
      <c r="C1374" t="s">
        <v>9175</v>
      </c>
      <c r="D1374" t="s">
        <v>64</v>
      </c>
      <c r="E1374" t="s">
        <v>408</v>
      </c>
      <c r="F1374" t="s">
        <v>28</v>
      </c>
      <c r="G1374" t="s">
        <v>29</v>
      </c>
      <c r="H1374" t="s">
        <v>9176</v>
      </c>
      <c r="I1374" t="s">
        <v>408</v>
      </c>
      <c r="J1374" t="s">
        <v>21</v>
      </c>
      <c r="K1374" t="s">
        <v>9177</v>
      </c>
      <c r="L1374" t="s">
        <v>9178</v>
      </c>
      <c r="M1374" t="s">
        <v>65</v>
      </c>
      <c r="N1374" t="s">
        <v>77</v>
      </c>
      <c r="O1374" t="s">
        <v>66</v>
      </c>
      <c r="P1374" t="s">
        <v>22</v>
      </c>
      <c r="Q1374" t="s">
        <v>9179</v>
      </c>
      <c r="R1374" t="s">
        <v>23</v>
      </c>
      <c r="S1374" t="s">
        <v>24</v>
      </c>
      <c r="T1374" t="s">
        <v>408</v>
      </c>
      <c r="U1374" t="s">
        <v>9180</v>
      </c>
      <c r="AB1374" t="str">
        <f>CONCATENATE(LEFT(ARD_SAFE_PROCESSED_20220608[[#This Row],[Column1]],6),"******",RIGHT(ARD_SAFE_PROCESSED_20220608[[#This Row],[Column1]],4),";",ARD_SAFE_PROCESSED_20220608[[#This Row],[Column11]])</f>
        <v>511842******9857;75301505320003670200214</v>
      </c>
      <c r="AD1374" t="str">
        <f>CLEAN(ARD_SAFE_PROCESSED_20220608[[#This Row],[Column1]])</f>
        <v>5118420434099857</v>
      </c>
      <c r="AE1374" t="str">
        <f>CLEAN(ARD_SAFE_PROCESSED_20220608[[#This Row],[Column2]])</f>
        <v>024219</v>
      </c>
      <c r="AF1374" t="str">
        <f>CLEAN(ARD_SAFE_PROCESSED_20220608[[#This Row],[Column3]])</f>
        <v>1042643</v>
      </c>
      <c r="AG1374" t="str">
        <f>CLEAN(ARD_SAFE_PROCESSED_20220608[[#This Row],[Column4]])</f>
        <v>PL</v>
      </c>
      <c r="AH1374" t="str">
        <f>CLEAN(ARD_SAFE_PROCESSED_20220608[[#This Row],[Column5]])</f>
        <v>20251116</v>
      </c>
      <c r="AI1374" t="str">
        <f>CLEAN(ARD_SAFE_PROCESSED_20220608[[#This Row],[Column6]])</f>
        <v>604</v>
      </c>
      <c r="AJ1374" t="str">
        <f>CLEAN(ARD_SAFE_PROCESSED_20220608[[#This Row],[Column7]])</f>
        <v>76</v>
      </c>
      <c r="AK1374" t="str">
        <f>CLEAN(ARD_SAFE_PROCESSED_20220608[[#This Row],[Column8]])</f>
        <v xml:space="preserve">1478 MASS GULMAN 1 PIU MS     </v>
      </c>
      <c r="AL1374" t="str">
        <f>CLEAN(ARD_SAFE_PROCESSED_20220608[[#This Row],[Column9]])</f>
        <v>20251116</v>
      </c>
      <c r="AM1374" t="str">
        <f>CLEAN(ARD_SAFE_PROCESSED_20220608[[#This Row],[Column10]])</f>
        <v xml:space="preserve">'                       </v>
      </c>
      <c r="AN1374" t="s">
        <v>9177</v>
      </c>
      <c r="AO1374" t="str">
        <f>CLEAN(ARD_SAFE_PROCESSED_20220608[[#This Row],[Column12]])</f>
        <v>7012</v>
      </c>
      <c r="AP1374" t="str">
        <f>CLEAN(ARD_SAFE_PROCESSED_20220608[[#This Row],[Column13]])</f>
        <v xml:space="preserve">   </v>
      </c>
      <c r="AQ1374" t="str">
        <f>CLEAN(ARD_SAFE_PROCESSED_20220608[[#This Row],[Column14]])</f>
        <v xml:space="preserve">PS0002    </v>
      </c>
      <c r="AR1374" t="str">
        <f>CLEAN(ARD_SAFE_PROCESSED_20220608[[#This Row],[Column15]])</f>
        <v xml:space="preserve">POS CONTACTLESS CHIP                              </v>
      </c>
      <c r="AS1374" t="str">
        <f>CLEAN(ARD_SAFE_PROCESSED_20220608[[#This Row],[Column16]])</f>
        <v xml:space="preserve">               </v>
      </c>
      <c r="AT1374" t="str">
        <f>CLEAN(ARD_SAFE_PROCESSED_20220608[[#This Row],[Column17]])</f>
        <v>62.80</v>
      </c>
      <c r="AU1374" t="str">
        <f>CLEAN(ARD_SAFE_PROCESSED_20220608[[#This Row],[Column18]])</f>
        <v xml:space="preserve">' </v>
      </c>
      <c r="AV1374" t="str">
        <f>CLEAN(ARD_SAFE_PROCESSED_20220608[[#This Row],[Column19]])</f>
        <v xml:space="preserve">          </v>
      </c>
      <c r="AW1374" t="str">
        <f>CLEAN(ARD_SAFE_PROCESSED_20220608[[#This Row],[Column20]])</f>
        <v>20251116</v>
      </c>
      <c r="AX1374" t="str">
        <f>CLEAN(ARD_SAFE_PROCESSED_20220608[[#This Row],[Column21]])</f>
        <v>100555</v>
      </c>
      <c r="AY1374" t="str">
        <f>LEFT(ARD_SAFE_PROCESSED_20220608[[#This Row],[Column1]],6)</f>
        <v>511842</v>
      </c>
      <c r="AZ1374" t="str">
        <f>RIGHT(ARD_SAFE_PROCESSED_20220608[[#This Row],[Column1]],4)</f>
        <v>9857</v>
      </c>
      <c r="BA1374" s="2">
        <f t="shared" si="127"/>
        <v>45998</v>
      </c>
      <c r="BB1374">
        <f t="shared" si="128"/>
        <v>18.62</v>
      </c>
      <c r="BC1374">
        <f t="shared" si="129"/>
        <v>62.8</v>
      </c>
      <c r="BD1374">
        <f t="shared" si="130"/>
        <v>6</v>
      </c>
      <c r="BE1374" t="str">
        <f t="shared" si="131"/>
        <v>F:Safe</v>
      </c>
    </row>
    <row r="1375" spans="1:57" hidden="1" x14ac:dyDescent="0.3">
      <c r="A1375" t="s">
        <v>9163</v>
      </c>
      <c r="B1375" t="s">
        <v>9164</v>
      </c>
      <c r="C1375" t="s">
        <v>9165</v>
      </c>
      <c r="D1375" t="s">
        <v>64</v>
      </c>
      <c r="E1375" t="s">
        <v>408</v>
      </c>
      <c r="F1375" t="s">
        <v>28</v>
      </c>
      <c r="G1375" t="s">
        <v>29</v>
      </c>
      <c r="H1375" t="s">
        <v>9166</v>
      </c>
      <c r="I1375" t="s">
        <v>408</v>
      </c>
      <c r="J1375" t="s">
        <v>21</v>
      </c>
      <c r="K1375" t="s">
        <v>9167</v>
      </c>
      <c r="L1375" t="s">
        <v>9168</v>
      </c>
      <c r="M1375" t="s">
        <v>65</v>
      </c>
      <c r="N1375" t="s">
        <v>67</v>
      </c>
      <c r="O1375" t="s">
        <v>66</v>
      </c>
      <c r="P1375" t="s">
        <v>22</v>
      </c>
      <c r="Q1375" t="s">
        <v>157</v>
      </c>
      <c r="R1375" t="s">
        <v>23</v>
      </c>
      <c r="S1375" t="s">
        <v>24</v>
      </c>
      <c r="T1375" t="s">
        <v>408</v>
      </c>
      <c r="U1375" t="s">
        <v>9169</v>
      </c>
      <c r="AB1375" t="str">
        <f>CONCATENATE(LEFT(ARD_SAFE_PROCESSED_20220608[[#This Row],[Column1]],6),"******",RIGHT(ARD_SAFE_PROCESSED_20220608[[#This Row],[Column1]],4),";",ARD_SAFE_PROCESSED_20220608[[#This Row],[Column11]])</f>
        <v>511842******9857;75301505320003738800062</v>
      </c>
      <c r="AD1375" t="str">
        <f>CLEAN(ARD_SAFE_PROCESSED_20220608[[#This Row],[Column1]])</f>
        <v>5118420434099857</v>
      </c>
      <c r="AE1375" t="str">
        <f>CLEAN(ARD_SAFE_PROCESSED_20220608[[#This Row],[Column2]])</f>
        <v>021221</v>
      </c>
      <c r="AF1375" t="str">
        <f>CLEAN(ARD_SAFE_PROCESSED_20220608[[#This Row],[Column3]])</f>
        <v>1044593</v>
      </c>
      <c r="AG1375" t="str">
        <f>CLEAN(ARD_SAFE_PROCESSED_20220608[[#This Row],[Column4]])</f>
        <v>PL</v>
      </c>
      <c r="AH1375" t="str">
        <f>CLEAN(ARD_SAFE_PROCESSED_20220608[[#This Row],[Column5]])</f>
        <v>20251116</v>
      </c>
      <c r="AI1375" t="str">
        <f>CLEAN(ARD_SAFE_PROCESSED_20220608[[#This Row],[Column6]])</f>
        <v>604</v>
      </c>
      <c r="AJ1375" t="str">
        <f>CLEAN(ARD_SAFE_PROCESSED_20220608[[#This Row],[Column7]])</f>
        <v>76</v>
      </c>
      <c r="AK1375" t="str">
        <f>CLEAN(ARD_SAFE_PROCESSED_20220608[[#This Row],[Column8]])</f>
        <v xml:space="preserve">1468 MASS GULMAN 8 PIU MS     </v>
      </c>
      <c r="AL1375" t="str">
        <f>CLEAN(ARD_SAFE_PROCESSED_20220608[[#This Row],[Column9]])</f>
        <v>20251116</v>
      </c>
      <c r="AM1375" t="str">
        <f>CLEAN(ARD_SAFE_PROCESSED_20220608[[#This Row],[Column10]])</f>
        <v xml:space="preserve">'                       </v>
      </c>
      <c r="AN1375" t="s">
        <v>9167</v>
      </c>
      <c r="AO1375" t="str">
        <f>CLEAN(ARD_SAFE_PROCESSED_20220608[[#This Row],[Column12]])</f>
        <v>4196</v>
      </c>
      <c r="AP1375" t="str">
        <f>CLEAN(ARD_SAFE_PROCESSED_20220608[[#This Row],[Column13]])</f>
        <v xml:space="preserve">   </v>
      </c>
      <c r="AQ1375" t="str">
        <f>CLEAN(ARD_SAFE_PROCESSED_20220608[[#This Row],[Column14]])</f>
        <v xml:space="preserve">PS0001    </v>
      </c>
      <c r="AR1375" t="str">
        <f>CLEAN(ARD_SAFE_PROCESSED_20220608[[#This Row],[Column15]])</f>
        <v xml:space="preserve">POS CONTACTLESS CHIP                              </v>
      </c>
      <c r="AS1375" t="str">
        <f>CLEAN(ARD_SAFE_PROCESSED_20220608[[#This Row],[Column16]])</f>
        <v xml:space="preserve">               </v>
      </c>
      <c r="AT1375" t="str">
        <f>CLEAN(ARD_SAFE_PROCESSED_20220608[[#This Row],[Column17]])</f>
        <v>25.90</v>
      </c>
      <c r="AU1375" t="str">
        <f>CLEAN(ARD_SAFE_PROCESSED_20220608[[#This Row],[Column18]])</f>
        <v xml:space="preserve">' </v>
      </c>
      <c r="AV1375" t="str">
        <f>CLEAN(ARD_SAFE_PROCESSED_20220608[[#This Row],[Column19]])</f>
        <v xml:space="preserve">          </v>
      </c>
      <c r="AW1375" t="str">
        <f>CLEAN(ARD_SAFE_PROCESSED_20220608[[#This Row],[Column20]])</f>
        <v>20251116</v>
      </c>
      <c r="AX1375" t="str">
        <f>CLEAN(ARD_SAFE_PROCESSED_20220608[[#This Row],[Column21]])</f>
        <v>93558</v>
      </c>
      <c r="AY1375" t="str">
        <f>LEFT(ARD_SAFE_PROCESSED_20220608[[#This Row],[Column1]],6)</f>
        <v>511842</v>
      </c>
      <c r="AZ1375" t="str">
        <f>RIGHT(ARD_SAFE_PROCESSED_20220608[[#This Row],[Column1]],4)</f>
        <v>9857</v>
      </c>
      <c r="BA1375" s="2">
        <f t="shared" si="127"/>
        <v>45998</v>
      </c>
      <c r="BB1375">
        <f t="shared" si="128"/>
        <v>7.68</v>
      </c>
      <c r="BC1375">
        <f t="shared" si="129"/>
        <v>25.9</v>
      </c>
      <c r="BD1375">
        <f t="shared" si="130"/>
        <v>6</v>
      </c>
      <c r="BE1375" t="str">
        <f t="shared" si="131"/>
        <v>F:Safe</v>
      </c>
    </row>
    <row r="1376" spans="1:57" hidden="1" x14ac:dyDescent="0.3">
      <c r="A1376" t="s">
        <v>9163</v>
      </c>
      <c r="B1376" t="s">
        <v>9170</v>
      </c>
      <c r="C1376" t="s">
        <v>9165</v>
      </c>
      <c r="D1376" t="s">
        <v>64</v>
      </c>
      <c r="E1376" t="s">
        <v>408</v>
      </c>
      <c r="F1376" t="s">
        <v>28</v>
      </c>
      <c r="G1376" t="s">
        <v>29</v>
      </c>
      <c r="H1376" t="s">
        <v>9166</v>
      </c>
      <c r="I1376" t="s">
        <v>408</v>
      </c>
      <c r="J1376" t="s">
        <v>21</v>
      </c>
      <c r="K1376" t="s">
        <v>9171</v>
      </c>
      <c r="L1376" t="s">
        <v>9172</v>
      </c>
      <c r="M1376" t="s">
        <v>65</v>
      </c>
      <c r="N1376" t="s">
        <v>67</v>
      </c>
      <c r="O1376" t="s">
        <v>66</v>
      </c>
      <c r="P1376" t="s">
        <v>22</v>
      </c>
      <c r="Q1376" t="s">
        <v>6820</v>
      </c>
      <c r="R1376" t="s">
        <v>23</v>
      </c>
      <c r="S1376" t="s">
        <v>24</v>
      </c>
      <c r="T1376" t="s">
        <v>408</v>
      </c>
      <c r="U1376" t="s">
        <v>9173</v>
      </c>
      <c r="AB1376" t="str">
        <f>CONCATENATE(LEFT(ARD_SAFE_PROCESSED_20220608[[#This Row],[Column1]],6),"******",RIGHT(ARD_SAFE_PROCESSED_20220608[[#This Row],[Column1]],4),";",ARD_SAFE_PROCESSED_20220608[[#This Row],[Column11]])</f>
        <v>511842******9857;75301505320003738800070</v>
      </c>
      <c r="AD1376" t="str">
        <f>CLEAN(ARD_SAFE_PROCESSED_20220608[[#This Row],[Column1]])</f>
        <v>5118420434099857</v>
      </c>
      <c r="AE1376" t="str">
        <f>CLEAN(ARD_SAFE_PROCESSED_20220608[[#This Row],[Column2]])</f>
        <v>021508</v>
      </c>
      <c r="AF1376" t="str">
        <f>CLEAN(ARD_SAFE_PROCESSED_20220608[[#This Row],[Column3]])</f>
        <v>1044593</v>
      </c>
      <c r="AG1376" t="str">
        <f>CLEAN(ARD_SAFE_PROCESSED_20220608[[#This Row],[Column4]])</f>
        <v>PL</v>
      </c>
      <c r="AH1376" t="str">
        <f>CLEAN(ARD_SAFE_PROCESSED_20220608[[#This Row],[Column5]])</f>
        <v>20251116</v>
      </c>
      <c r="AI1376" t="str">
        <f>CLEAN(ARD_SAFE_PROCESSED_20220608[[#This Row],[Column6]])</f>
        <v>604</v>
      </c>
      <c r="AJ1376" t="str">
        <f>CLEAN(ARD_SAFE_PROCESSED_20220608[[#This Row],[Column7]])</f>
        <v>76</v>
      </c>
      <c r="AK1376" t="str">
        <f>CLEAN(ARD_SAFE_PROCESSED_20220608[[#This Row],[Column8]])</f>
        <v xml:space="preserve">1468 MASS GULMAN 8 PIU MS     </v>
      </c>
      <c r="AL1376" t="str">
        <f>CLEAN(ARD_SAFE_PROCESSED_20220608[[#This Row],[Column9]])</f>
        <v>20251116</v>
      </c>
      <c r="AM1376" t="str">
        <f>CLEAN(ARD_SAFE_PROCESSED_20220608[[#This Row],[Column10]])</f>
        <v xml:space="preserve">'                       </v>
      </c>
      <c r="AN1376" t="s">
        <v>9171</v>
      </c>
      <c r="AO1376" t="str">
        <f>CLEAN(ARD_SAFE_PROCESSED_20220608[[#This Row],[Column12]])</f>
        <v>4197</v>
      </c>
      <c r="AP1376" t="str">
        <f>CLEAN(ARD_SAFE_PROCESSED_20220608[[#This Row],[Column13]])</f>
        <v xml:space="preserve">   </v>
      </c>
      <c r="AQ1376" t="str">
        <f>CLEAN(ARD_SAFE_PROCESSED_20220608[[#This Row],[Column14]])</f>
        <v xml:space="preserve">PS0001    </v>
      </c>
      <c r="AR1376" t="str">
        <f>CLEAN(ARD_SAFE_PROCESSED_20220608[[#This Row],[Column15]])</f>
        <v xml:space="preserve">POS CONTACTLESS CHIP                              </v>
      </c>
      <c r="AS1376" t="str">
        <f>CLEAN(ARD_SAFE_PROCESSED_20220608[[#This Row],[Column16]])</f>
        <v xml:space="preserve">               </v>
      </c>
      <c r="AT1376" t="str">
        <f>CLEAN(ARD_SAFE_PROCESSED_20220608[[#This Row],[Column17]])</f>
        <v>74.50</v>
      </c>
      <c r="AU1376" t="str">
        <f>CLEAN(ARD_SAFE_PROCESSED_20220608[[#This Row],[Column18]])</f>
        <v xml:space="preserve">' </v>
      </c>
      <c r="AV1376" t="str">
        <f>CLEAN(ARD_SAFE_PROCESSED_20220608[[#This Row],[Column19]])</f>
        <v xml:space="preserve">          </v>
      </c>
      <c r="AW1376" t="str">
        <f>CLEAN(ARD_SAFE_PROCESSED_20220608[[#This Row],[Column20]])</f>
        <v>20251116</v>
      </c>
      <c r="AX1376" t="str">
        <f>CLEAN(ARD_SAFE_PROCESSED_20220608[[#This Row],[Column21]])</f>
        <v>93852</v>
      </c>
      <c r="AY1376" t="str">
        <f>LEFT(ARD_SAFE_PROCESSED_20220608[[#This Row],[Column1]],6)</f>
        <v>511842</v>
      </c>
      <c r="AZ1376" t="str">
        <f>RIGHT(ARD_SAFE_PROCESSED_20220608[[#This Row],[Column1]],4)</f>
        <v>9857</v>
      </c>
      <c r="BA1376" s="2">
        <f t="shared" si="127"/>
        <v>45998</v>
      </c>
      <c r="BB1376">
        <f t="shared" si="128"/>
        <v>22.09</v>
      </c>
      <c r="BC1376">
        <f t="shared" si="129"/>
        <v>74.5</v>
      </c>
      <c r="BD1376">
        <f t="shared" si="130"/>
        <v>6</v>
      </c>
      <c r="BE1376" t="str">
        <f t="shared" si="131"/>
        <v>F:Safe</v>
      </c>
    </row>
    <row r="1377" spans="1:57" hidden="1" x14ac:dyDescent="0.3">
      <c r="A1377" t="s">
        <v>9920</v>
      </c>
      <c r="B1377" t="s">
        <v>9921</v>
      </c>
      <c r="C1377" t="s">
        <v>9922</v>
      </c>
      <c r="D1377" t="s">
        <v>64</v>
      </c>
      <c r="E1377" t="s">
        <v>408</v>
      </c>
      <c r="F1377" t="s">
        <v>28</v>
      </c>
      <c r="G1377" t="s">
        <v>29</v>
      </c>
      <c r="H1377" t="s">
        <v>9923</v>
      </c>
      <c r="I1377" t="s">
        <v>472</v>
      </c>
      <c r="J1377" t="s">
        <v>21</v>
      </c>
      <c r="K1377" t="s">
        <v>9924</v>
      </c>
      <c r="L1377" t="s">
        <v>9925</v>
      </c>
      <c r="M1377" t="s">
        <v>65</v>
      </c>
      <c r="N1377" t="s">
        <v>162</v>
      </c>
      <c r="O1377" t="s">
        <v>66</v>
      </c>
      <c r="P1377" t="s">
        <v>22</v>
      </c>
      <c r="Q1377" t="s">
        <v>9926</v>
      </c>
      <c r="R1377" t="s">
        <v>23</v>
      </c>
      <c r="S1377" t="s">
        <v>24</v>
      </c>
      <c r="T1377" t="s">
        <v>408</v>
      </c>
      <c r="U1377" t="s">
        <v>9927</v>
      </c>
      <c r="AB1377" t="str">
        <f>CONCATENATE(LEFT(ARD_SAFE_PROCESSED_20220608[[#This Row],[Column1]],6),"******",RIGHT(ARD_SAFE_PROCESSED_20220608[[#This Row],[Column1]],4),";",ARD_SAFE_PROCESSED_20220608[[#This Row],[Column11]])</f>
        <v>520048******5804;75301505321001319700619</v>
      </c>
      <c r="AD1377" t="str">
        <f>CLEAN(ARD_SAFE_PROCESSED_20220608[[#This Row],[Column1]])</f>
        <v>5200482447055804</v>
      </c>
      <c r="AE1377" t="str">
        <f>CLEAN(ARD_SAFE_PROCESSED_20220608[[#This Row],[Column2]])</f>
        <v>098051</v>
      </c>
      <c r="AF1377" t="str">
        <f>CLEAN(ARD_SAFE_PROCESSED_20220608[[#This Row],[Column3]])</f>
        <v>1425870</v>
      </c>
      <c r="AG1377" t="str">
        <f>CLEAN(ARD_SAFE_PROCESSED_20220608[[#This Row],[Column4]])</f>
        <v>PL</v>
      </c>
      <c r="AH1377" t="str">
        <f>CLEAN(ARD_SAFE_PROCESSED_20220608[[#This Row],[Column5]])</f>
        <v>20251116</v>
      </c>
      <c r="AI1377" t="str">
        <f>CLEAN(ARD_SAFE_PROCESSED_20220608[[#This Row],[Column6]])</f>
        <v>604</v>
      </c>
      <c r="AJ1377" t="str">
        <f>CLEAN(ARD_SAFE_PROCESSED_20220608[[#This Row],[Column7]])</f>
        <v>76</v>
      </c>
      <c r="AK1377" t="str">
        <f>CLEAN(ARD_SAFE_PROCESSED_20220608[[#This Row],[Column8]])</f>
        <v xml:space="preserve">NIKE MINKA                    </v>
      </c>
      <c r="AL1377" t="str">
        <f>CLEAN(ARD_SAFE_PROCESSED_20220608[[#This Row],[Column9]])</f>
        <v>20251117</v>
      </c>
      <c r="AM1377" t="str">
        <f>CLEAN(ARD_SAFE_PROCESSED_20220608[[#This Row],[Column10]])</f>
        <v xml:space="preserve">'                       </v>
      </c>
      <c r="AN1377" t="s">
        <v>9924</v>
      </c>
      <c r="AO1377" t="str">
        <f>CLEAN(ARD_SAFE_PROCESSED_20220608[[#This Row],[Column12]])</f>
        <v>129</v>
      </c>
      <c r="AP1377" t="str">
        <f>CLEAN(ARD_SAFE_PROCESSED_20220608[[#This Row],[Column13]])</f>
        <v xml:space="preserve">   </v>
      </c>
      <c r="AQ1377" t="str">
        <f>CLEAN(ARD_SAFE_PROCESSED_20220608[[#This Row],[Column14]])</f>
        <v xml:space="preserve">PS0004    </v>
      </c>
      <c r="AR1377" t="str">
        <f>CLEAN(ARD_SAFE_PROCESSED_20220608[[#This Row],[Column15]])</f>
        <v xml:space="preserve">POS CONTACTLESS CHIP                              </v>
      </c>
      <c r="AS1377" t="str">
        <f>CLEAN(ARD_SAFE_PROCESSED_20220608[[#This Row],[Column16]])</f>
        <v xml:space="preserve">               </v>
      </c>
      <c r="AT1377" t="str">
        <f>CLEAN(ARD_SAFE_PROCESSED_20220608[[#This Row],[Column17]])</f>
        <v>236.69</v>
      </c>
      <c r="AU1377" t="str">
        <f>CLEAN(ARD_SAFE_PROCESSED_20220608[[#This Row],[Column18]])</f>
        <v xml:space="preserve">' </v>
      </c>
      <c r="AV1377" t="str">
        <f>CLEAN(ARD_SAFE_PROCESSED_20220608[[#This Row],[Column19]])</f>
        <v xml:space="preserve">          </v>
      </c>
      <c r="AW1377" t="str">
        <f>CLEAN(ARD_SAFE_PROCESSED_20220608[[#This Row],[Column20]])</f>
        <v>20251116</v>
      </c>
      <c r="AX1377" t="str">
        <f>CLEAN(ARD_SAFE_PROCESSED_20220608[[#This Row],[Column21]])</f>
        <v>150202</v>
      </c>
      <c r="AY1377" t="str">
        <f>LEFT(ARD_SAFE_PROCESSED_20220608[[#This Row],[Column1]],6)</f>
        <v>520048</v>
      </c>
      <c r="AZ1377" t="str">
        <f>RIGHT(ARD_SAFE_PROCESSED_20220608[[#This Row],[Column1]],4)</f>
        <v>5804</v>
      </c>
      <c r="BA1377" s="2">
        <f t="shared" si="127"/>
        <v>45996</v>
      </c>
      <c r="BB1377">
        <f t="shared" si="128"/>
        <v>64.16</v>
      </c>
      <c r="BC1377">
        <f t="shared" si="129"/>
        <v>236.69</v>
      </c>
      <c r="BD1377">
        <f t="shared" si="130"/>
        <v>56</v>
      </c>
      <c r="BE1377" t="str">
        <f t="shared" si="131"/>
        <v>F:Safe</v>
      </c>
    </row>
    <row r="1378" spans="1:57" hidden="1" x14ac:dyDescent="0.3">
      <c r="A1378" t="s">
        <v>9608</v>
      </c>
      <c r="B1378" t="s">
        <v>9638</v>
      </c>
      <c r="C1378" t="s">
        <v>307</v>
      </c>
      <c r="D1378" t="s">
        <v>25</v>
      </c>
      <c r="E1378" t="s">
        <v>408</v>
      </c>
      <c r="F1378" t="s">
        <v>28</v>
      </c>
      <c r="G1378" t="s">
        <v>29</v>
      </c>
      <c r="H1378" t="s">
        <v>308</v>
      </c>
      <c r="I1378" t="s">
        <v>472</v>
      </c>
      <c r="J1378" t="s">
        <v>21</v>
      </c>
      <c r="K1378" t="s">
        <v>9639</v>
      </c>
      <c r="L1378" t="s">
        <v>9640</v>
      </c>
      <c r="M1378" t="s">
        <v>399</v>
      </c>
      <c r="N1378" t="s">
        <v>26</v>
      </c>
      <c r="O1378" t="s">
        <v>27</v>
      </c>
      <c r="P1378" t="s">
        <v>9641</v>
      </c>
      <c r="Q1378" t="s">
        <v>9613</v>
      </c>
      <c r="R1378" t="s">
        <v>23</v>
      </c>
      <c r="S1378" t="s">
        <v>24</v>
      </c>
      <c r="T1378" t="s">
        <v>408</v>
      </c>
      <c r="U1378" t="s">
        <v>9642</v>
      </c>
      <c r="AB1378" t="str">
        <f>CONCATENATE(LEFT(ARD_SAFE_PROCESSED_20220608[[#This Row],[Column1]],6),"******",RIGHT(ARD_SAFE_PROCESSED_20220608[[#This Row],[Column1]],4),";",ARD_SAFE_PROCESSED_20220608[[#This Row],[Column11]])</f>
        <v>513641******4744;75301505321007504669170</v>
      </c>
      <c r="AD1378" t="str">
        <f>CLEAN(ARD_SAFE_PROCESSED_20220608[[#This Row],[Column1]])</f>
        <v>5136415010564744</v>
      </c>
      <c r="AE1378" t="str">
        <f>CLEAN(ARD_SAFE_PROCESSED_20220608[[#This Row],[Column2]])</f>
        <v>147146</v>
      </c>
      <c r="AF1378" t="str">
        <f>CLEAN(ARD_SAFE_PROCESSED_20220608[[#This Row],[Column3]])</f>
        <v>4079964</v>
      </c>
      <c r="AG1378" t="str">
        <f>CLEAN(ARD_SAFE_PROCESSED_20220608[[#This Row],[Column4]])</f>
        <v>EC</v>
      </c>
      <c r="AH1378" t="str">
        <f>CLEAN(ARD_SAFE_PROCESSED_20220608[[#This Row],[Column5]])</f>
        <v>20251116</v>
      </c>
      <c r="AI1378" t="str">
        <f>CLEAN(ARD_SAFE_PROCESSED_20220608[[#This Row],[Column6]])</f>
        <v>604</v>
      </c>
      <c r="AJ1378" t="str">
        <f>CLEAN(ARD_SAFE_PROCESSED_20220608[[#This Row],[Column7]])</f>
        <v>76</v>
      </c>
      <c r="AK1378" t="str">
        <f>CLEAN(ARD_SAFE_PROCESSED_20220608[[#This Row],[Column8]])</f>
        <v xml:space="preserve">APPARKA APP                   </v>
      </c>
      <c r="AL1378" t="str">
        <f>CLEAN(ARD_SAFE_PROCESSED_20220608[[#This Row],[Column9]])</f>
        <v>20251117</v>
      </c>
      <c r="AM1378" t="str">
        <f>CLEAN(ARD_SAFE_PROCESSED_20220608[[#This Row],[Column10]])</f>
        <v xml:space="preserve">'                       </v>
      </c>
      <c r="AN1378" t="s">
        <v>9639</v>
      </c>
      <c r="AO1378" t="str">
        <f>CLEAN(ARD_SAFE_PROCESSED_20220608[[#This Row],[Column12]])</f>
        <v>6608034</v>
      </c>
      <c r="AP1378" t="str">
        <f>CLEAN(ARD_SAFE_PROCESSED_20220608[[#This Row],[Column13]])</f>
        <v>210</v>
      </c>
      <c r="AQ1378" t="str">
        <f>CLEAN(ARD_SAFE_PROCESSED_20220608[[#This Row],[Column14]])</f>
        <v xml:space="preserve">PV000000  </v>
      </c>
      <c r="AR1378" t="str">
        <f>CLEAN(ARD_SAFE_PROCESSED_20220608[[#This Row],[Column15]])</f>
        <v xml:space="preserve">E-COMMERCE                                        </v>
      </c>
      <c r="AS1378" t="str">
        <f>CLEAN(ARD_SAFE_PROCESSED_20220608[[#This Row],[Column16]])</f>
        <v xml:space="preserve">9010250        </v>
      </c>
      <c r="AT1378" t="str">
        <f>CLEAN(ARD_SAFE_PROCESSED_20220608[[#This Row],[Column17]])</f>
        <v>8.40</v>
      </c>
      <c r="AU1378" t="str">
        <f>CLEAN(ARD_SAFE_PROCESSED_20220608[[#This Row],[Column18]])</f>
        <v xml:space="preserve">' </v>
      </c>
      <c r="AV1378" t="str">
        <f>CLEAN(ARD_SAFE_PROCESSED_20220608[[#This Row],[Column19]])</f>
        <v xml:space="preserve">          </v>
      </c>
      <c r="AW1378" t="str">
        <f>CLEAN(ARD_SAFE_PROCESSED_20220608[[#This Row],[Column20]])</f>
        <v>20251116</v>
      </c>
      <c r="AX1378" t="str">
        <f>CLEAN(ARD_SAFE_PROCESSED_20220608[[#This Row],[Column21]])</f>
        <v>211328</v>
      </c>
      <c r="AY1378" t="str">
        <f>LEFT(ARD_SAFE_PROCESSED_20220608[[#This Row],[Column1]],6)</f>
        <v>513641</v>
      </c>
      <c r="AZ1378" t="str">
        <f>RIGHT(ARD_SAFE_PROCESSED_20220608[[#This Row],[Column1]],4)</f>
        <v>4744</v>
      </c>
      <c r="BA1378" s="2">
        <f t="shared" si="127"/>
        <v>45995</v>
      </c>
      <c r="BB1378">
        <f t="shared" si="128"/>
        <v>2.2799999999999998</v>
      </c>
      <c r="BC1378">
        <f t="shared" si="129"/>
        <v>8.4</v>
      </c>
      <c r="BD1378">
        <f t="shared" si="130"/>
        <v>6</v>
      </c>
      <c r="BE1378" t="str">
        <f t="shared" si="131"/>
        <v>F:Safe</v>
      </c>
    </row>
    <row r="1379" spans="1:57" hidden="1" x14ac:dyDescent="0.3">
      <c r="A1379" t="s">
        <v>9920</v>
      </c>
      <c r="B1379" t="s">
        <v>9928</v>
      </c>
      <c r="C1379" t="s">
        <v>9929</v>
      </c>
      <c r="D1379" t="s">
        <v>64</v>
      </c>
      <c r="E1379" t="s">
        <v>408</v>
      </c>
      <c r="F1379" t="s">
        <v>28</v>
      </c>
      <c r="G1379" t="s">
        <v>29</v>
      </c>
      <c r="H1379" t="s">
        <v>9930</v>
      </c>
      <c r="I1379" t="s">
        <v>472</v>
      </c>
      <c r="J1379" t="s">
        <v>21</v>
      </c>
      <c r="K1379" t="s">
        <v>9931</v>
      </c>
      <c r="L1379" t="s">
        <v>9932</v>
      </c>
      <c r="M1379" t="s">
        <v>65</v>
      </c>
      <c r="N1379" t="s">
        <v>349</v>
      </c>
      <c r="O1379" t="s">
        <v>66</v>
      </c>
      <c r="P1379" t="s">
        <v>22</v>
      </c>
      <c r="Q1379" t="s">
        <v>6257</v>
      </c>
      <c r="R1379" t="s">
        <v>23</v>
      </c>
      <c r="S1379" t="s">
        <v>24</v>
      </c>
      <c r="T1379" t="s">
        <v>408</v>
      </c>
      <c r="U1379" t="s">
        <v>9933</v>
      </c>
      <c r="AB1379" t="str">
        <f>CONCATENATE(LEFT(ARD_SAFE_PROCESSED_20220608[[#This Row],[Column1]],6),"******",RIGHT(ARD_SAFE_PROCESSED_20220608[[#This Row],[Column1]],4),";",ARD_SAFE_PROCESSED_20220608[[#This Row],[Column11]])</f>
        <v>520048******5804;75301505321009627102550</v>
      </c>
      <c r="AD1379" t="str">
        <f>CLEAN(ARD_SAFE_PROCESSED_20220608[[#This Row],[Column1]])</f>
        <v>5200482447055804</v>
      </c>
      <c r="AE1379" t="str">
        <f>CLEAN(ARD_SAFE_PROCESSED_20220608[[#This Row],[Column2]])</f>
        <v>665689</v>
      </c>
      <c r="AF1379" t="str">
        <f>CLEAN(ARD_SAFE_PROCESSED_20220608[[#This Row],[Column3]])</f>
        <v>1040652</v>
      </c>
      <c r="AG1379" t="str">
        <f>CLEAN(ARD_SAFE_PROCESSED_20220608[[#This Row],[Column4]])</f>
        <v>PL</v>
      </c>
      <c r="AH1379" t="str">
        <f>CLEAN(ARD_SAFE_PROCESSED_20220608[[#This Row],[Column5]])</f>
        <v>20251116</v>
      </c>
      <c r="AI1379" t="str">
        <f>CLEAN(ARD_SAFE_PROCESSED_20220608[[#This Row],[Column6]])</f>
        <v>604</v>
      </c>
      <c r="AJ1379" t="str">
        <f>CLEAN(ARD_SAFE_PROCESSED_20220608[[#This Row],[Column7]])</f>
        <v>76</v>
      </c>
      <c r="AK1379" t="str">
        <f>CLEAN(ARD_SAFE_PROCESSED_20220608[[#This Row],[Column8]])</f>
        <v xml:space="preserve">1199 PVEA SAN MIGUEL          </v>
      </c>
      <c r="AL1379" t="str">
        <f>CLEAN(ARD_SAFE_PROCESSED_20220608[[#This Row],[Column9]])</f>
        <v>20251117</v>
      </c>
      <c r="AM1379" t="str">
        <f>CLEAN(ARD_SAFE_PROCESSED_20220608[[#This Row],[Column10]])</f>
        <v xml:space="preserve">'                       </v>
      </c>
      <c r="AN1379" t="s">
        <v>9931</v>
      </c>
      <c r="AO1379" t="str">
        <f>CLEAN(ARD_SAFE_PROCESSED_20220608[[#This Row],[Column12]])</f>
        <v>4412</v>
      </c>
      <c r="AP1379" t="str">
        <f>CLEAN(ARD_SAFE_PROCESSED_20220608[[#This Row],[Column13]])</f>
        <v xml:space="preserve">   </v>
      </c>
      <c r="AQ1379" t="str">
        <f>CLEAN(ARD_SAFE_PROCESSED_20220608[[#This Row],[Column14]])</f>
        <v xml:space="preserve">PS0011    </v>
      </c>
      <c r="AR1379" t="str">
        <f>CLEAN(ARD_SAFE_PROCESSED_20220608[[#This Row],[Column15]])</f>
        <v xml:space="preserve">POS CONTACTLESS CHIP                              </v>
      </c>
      <c r="AS1379" t="str">
        <f>CLEAN(ARD_SAFE_PROCESSED_20220608[[#This Row],[Column16]])</f>
        <v xml:space="preserve">               </v>
      </c>
      <c r="AT1379" t="str">
        <f>CLEAN(ARD_SAFE_PROCESSED_20220608[[#This Row],[Column17]])</f>
        <v>4.00</v>
      </c>
      <c r="AU1379" t="str">
        <f>CLEAN(ARD_SAFE_PROCESSED_20220608[[#This Row],[Column18]])</f>
        <v xml:space="preserve">' </v>
      </c>
      <c r="AV1379" t="str">
        <f>CLEAN(ARD_SAFE_PROCESSED_20220608[[#This Row],[Column19]])</f>
        <v xml:space="preserve">          </v>
      </c>
      <c r="AW1379" t="str">
        <f>CLEAN(ARD_SAFE_PROCESSED_20220608[[#This Row],[Column20]])</f>
        <v>20251116</v>
      </c>
      <c r="AX1379" t="str">
        <f>CLEAN(ARD_SAFE_PROCESSED_20220608[[#This Row],[Column21]])</f>
        <v>212733</v>
      </c>
      <c r="AY1379" t="str">
        <f>LEFT(ARD_SAFE_PROCESSED_20220608[[#This Row],[Column1]],6)</f>
        <v>520048</v>
      </c>
      <c r="AZ1379" t="str">
        <f>RIGHT(ARD_SAFE_PROCESSED_20220608[[#This Row],[Column1]],4)</f>
        <v>5804</v>
      </c>
      <c r="BA1379" s="2">
        <f t="shared" si="127"/>
        <v>45997</v>
      </c>
      <c r="BB1379">
        <f t="shared" si="128"/>
        <v>1.08</v>
      </c>
      <c r="BC1379">
        <f t="shared" si="129"/>
        <v>4</v>
      </c>
      <c r="BD1379">
        <f t="shared" si="130"/>
        <v>56</v>
      </c>
      <c r="BE1379" t="str">
        <f t="shared" si="131"/>
        <v>F:Safe</v>
      </c>
    </row>
    <row r="1380" spans="1:57" hidden="1" x14ac:dyDescent="0.3">
      <c r="A1380" t="s">
        <v>536</v>
      </c>
      <c r="B1380" t="s">
        <v>9970</v>
      </c>
      <c r="C1380" t="s">
        <v>235</v>
      </c>
      <c r="D1380" t="s">
        <v>25</v>
      </c>
      <c r="E1380" t="s">
        <v>442</v>
      </c>
      <c r="F1380" t="s">
        <v>28</v>
      </c>
      <c r="G1380" t="s">
        <v>29</v>
      </c>
      <c r="H1380" t="s">
        <v>144</v>
      </c>
      <c r="I1380" t="s">
        <v>442</v>
      </c>
      <c r="J1380" t="s">
        <v>21</v>
      </c>
      <c r="K1380" t="s">
        <v>9971</v>
      </c>
      <c r="L1380" t="s">
        <v>9972</v>
      </c>
      <c r="M1380" t="s">
        <v>409</v>
      </c>
      <c r="N1380" t="s">
        <v>26</v>
      </c>
      <c r="O1380" t="s">
        <v>27</v>
      </c>
      <c r="P1380" t="s">
        <v>9973</v>
      </c>
      <c r="Q1380" t="s">
        <v>9974</v>
      </c>
      <c r="R1380" t="s">
        <v>23</v>
      </c>
      <c r="S1380" t="s">
        <v>24</v>
      </c>
      <c r="T1380" t="s">
        <v>442</v>
      </c>
      <c r="U1380" t="s">
        <v>9975</v>
      </c>
      <c r="AB1380" t="str">
        <f>CONCATENATE(LEFT(ARD_SAFE_PROCESSED_20220608[[#This Row],[Column1]],6),"******",RIGHT(ARD_SAFE_PROCESSED_20220608[[#This Row],[Column1]],4),";",ARD_SAFE_PROCESSED_20220608[[#This Row],[Column11]])</f>
        <v>524182******7065;75301505322003170109517</v>
      </c>
      <c r="AD1380" t="str">
        <f>CLEAN(ARD_SAFE_PROCESSED_20220608[[#This Row],[Column1]])</f>
        <v>5241826439537065</v>
      </c>
      <c r="AE1380" t="str">
        <f>CLEAN(ARD_SAFE_PROCESSED_20220608[[#This Row],[Column2]])</f>
        <v>T18846</v>
      </c>
      <c r="AF1380" t="str">
        <f>CLEAN(ARD_SAFE_PROCESSED_20220608[[#This Row],[Column3]])</f>
        <v>4039447</v>
      </c>
      <c r="AG1380" t="str">
        <f>CLEAN(ARD_SAFE_PROCESSED_20220608[[#This Row],[Column4]])</f>
        <v>EC</v>
      </c>
      <c r="AH1380" t="str">
        <f>CLEAN(ARD_SAFE_PROCESSED_20220608[[#This Row],[Column5]])</f>
        <v>20251118</v>
      </c>
      <c r="AI1380" t="str">
        <f>CLEAN(ARD_SAFE_PROCESSED_20220608[[#This Row],[Column6]])</f>
        <v>604</v>
      </c>
      <c r="AJ1380" t="str">
        <f>CLEAN(ARD_SAFE_PROCESSED_20220608[[#This Row],[Column7]])</f>
        <v>76</v>
      </c>
      <c r="AK1380" t="str">
        <f>CLEAN(ARD_SAFE_PROCESSED_20220608[[#This Row],[Column8]])</f>
        <v xml:space="preserve">DLC*RAPPI PERU                </v>
      </c>
      <c r="AL1380" t="str">
        <f>CLEAN(ARD_SAFE_PROCESSED_20220608[[#This Row],[Column9]])</f>
        <v>20251118</v>
      </c>
      <c r="AM1380" t="str">
        <f>CLEAN(ARD_SAFE_PROCESSED_20220608[[#This Row],[Column10]])</f>
        <v xml:space="preserve">'                       </v>
      </c>
      <c r="AN1380" t="s">
        <v>9971</v>
      </c>
      <c r="AO1380" t="str">
        <f>CLEAN(ARD_SAFE_PROCESSED_20220608[[#This Row],[Column12]])</f>
        <v>8171729</v>
      </c>
      <c r="AP1380" t="str">
        <f>CLEAN(ARD_SAFE_PROCESSED_20220608[[#This Row],[Column13]])</f>
        <v>214</v>
      </c>
      <c r="AQ1380" t="str">
        <f>CLEAN(ARD_SAFE_PROCESSED_20220608[[#This Row],[Column14]])</f>
        <v xml:space="preserve">PV000000  </v>
      </c>
      <c r="AR1380" t="str">
        <f>CLEAN(ARD_SAFE_PROCESSED_20220608[[#This Row],[Column15]])</f>
        <v xml:space="preserve">E-COMMERCE                                        </v>
      </c>
      <c r="AS1380" t="str">
        <f>CLEAN(ARD_SAFE_PROCESSED_20220608[[#This Row],[Column16]])</f>
        <v xml:space="preserve">12456639807    </v>
      </c>
      <c r="AT1380" t="str">
        <f>CLEAN(ARD_SAFE_PROCESSED_20220608[[#This Row],[Column17]])</f>
        <v>25.18</v>
      </c>
      <c r="AU1380" t="str">
        <f>CLEAN(ARD_SAFE_PROCESSED_20220608[[#This Row],[Column18]])</f>
        <v xml:space="preserve">' </v>
      </c>
      <c r="AV1380" t="str">
        <f>CLEAN(ARD_SAFE_PROCESSED_20220608[[#This Row],[Column19]])</f>
        <v xml:space="preserve">          </v>
      </c>
      <c r="AW1380" t="str">
        <f>CLEAN(ARD_SAFE_PROCESSED_20220608[[#This Row],[Column20]])</f>
        <v>20251118</v>
      </c>
      <c r="AX1380" t="str">
        <f>CLEAN(ARD_SAFE_PROCESSED_20220608[[#This Row],[Column21]])</f>
        <v>71300</v>
      </c>
      <c r="AY1380" t="str">
        <f>LEFT(ARD_SAFE_PROCESSED_20220608[[#This Row],[Column1]],6)</f>
        <v>524182</v>
      </c>
      <c r="AZ1380" t="str">
        <f>RIGHT(ARD_SAFE_PROCESSED_20220608[[#This Row],[Column1]],4)</f>
        <v>7065</v>
      </c>
      <c r="BA1380" s="2">
        <f t="shared" si="127"/>
        <v>45996</v>
      </c>
      <c r="BB1380">
        <f t="shared" si="128"/>
        <v>6.83</v>
      </c>
      <c r="BC1380">
        <f t="shared" si="129"/>
        <v>25.18</v>
      </c>
      <c r="BD1380">
        <f t="shared" si="130"/>
        <v>6</v>
      </c>
      <c r="BE1380" t="str">
        <f t="shared" si="131"/>
        <v>F:Safe</v>
      </c>
    </row>
    <row r="1381" spans="1:57" hidden="1" x14ac:dyDescent="0.3">
      <c r="A1381" t="s">
        <v>9206</v>
      </c>
      <c r="B1381" t="s">
        <v>9236</v>
      </c>
      <c r="C1381" t="s">
        <v>9237</v>
      </c>
      <c r="D1381" t="s">
        <v>64</v>
      </c>
      <c r="E1381" t="s">
        <v>442</v>
      </c>
      <c r="F1381" t="s">
        <v>28</v>
      </c>
      <c r="G1381" t="s">
        <v>29</v>
      </c>
      <c r="H1381" t="s">
        <v>220</v>
      </c>
      <c r="I1381" t="s">
        <v>442</v>
      </c>
      <c r="J1381" t="s">
        <v>21</v>
      </c>
      <c r="K1381" t="s">
        <v>9238</v>
      </c>
      <c r="L1381" t="s">
        <v>9239</v>
      </c>
      <c r="M1381" t="s">
        <v>65</v>
      </c>
      <c r="N1381" t="s">
        <v>67</v>
      </c>
      <c r="O1381" t="s">
        <v>66</v>
      </c>
      <c r="P1381" t="s">
        <v>22</v>
      </c>
      <c r="Q1381" t="s">
        <v>575</v>
      </c>
      <c r="R1381" t="s">
        <v>23</v>
      </c>
      <c r="S1381" t="s">
        <v>24</v>
      </c>
      <c r="T1381" t="s">
        <v>442</v>
      </c>
      <c r="U1381" t="s">
        <v>9240</v>
      </c>
      <c r="AB1381" t="str">
        <f>CONCATENATE(LEFT(ARD_SAFE_PROCESSED_20220608[[#This Row],[Column1]],6),"******",RIGHT(ARD_SAFE_PROCESSED_20220608[[#This Row],[Column1]],4),";",ARD_SAFE_PROCESSED_20220608[[#This Row],[Column11]])</f>
        <v>511842******8246;75301505322007116100084</v>
      </c>
      <c r="AD1381" t="str">
        <f>CLEAN(ARD_SAFE_PROCESSED_20220608[[#This Row],[Column1]])</f>
        <v>5118420437738246</v>
      </c>
      <c r="AE1381" t="str">
        <f>CLEAN(ARD_SAFE_PROCESSED_20220608[[#This Row],[Column2]])</f>
        <v>032984</v>
      </c>
      <c r="AF1381" t="str">
        <f>CLEAN(ARD_SAFE_PROCESSED_20220608[[#This Row],[Column3]])</f>
        <v>1032769</v>
      </c>
      <c r="AG1381" t="str">
        <f>CLEAN(ARD_SAFE_PROCESSED_20220608[[#This Row],[Column4]])</f>
        <v>PL</v>
      </c>
      <c r="AH1381" t="str">
        <f>CLEAN(ARD_SAFE_PROCESSED_20220608[[#This Row],[Column5]])</f>
        <v>20251118</v>
      </c>
      <c r="AI1381" t="str">
        <f>CLEAN(ARD_SAFE_PROCESSED_20220608[[#This Row],[Column6]])</f>
        <v>604</v>
      </c>
      <c r="AJ1381" t="str">
        <f>CLEAN(ARD_SAFE_PROCESSED_20220608[[#This Row],[Column7]])</f>
        <v>76</v>
      </c>
      <c r="AK1381" t="str">
        <f>CLEAN(ARD_SAFE_PROCESSED_20220608[[#This Row],[Column8]])</f>
        <v xml:space="preserve">BOTICAS PERU                  </v>
      </c>
      <c r="AL1381" t="str">
        <f>CLEAN(ARD_SAFE_PROCESSED_20220608[[#This Row],[Column9]])</f>
        <v>20251118</v>
      </c>
      <c r="AM1381" t="str">
        <f>CLEAN(ARD_SAFE_PROCESSED_20220608[[#This Row],[Column10]])</f>
        <v xml:space="preserve">'                       </v>
      </c>
      <c r="AN1381" t="s">
        <v>9238</v>
      </c>
      <c r="AO1381" t="str">
        <f>CLEAN(ARD_SAFE_PROCESSED_20220608[[#This Row],[Column12]])</f>
        <v>2666</v>
      </c>
      <c r="AP1381" t="str">
        <f>CLEAN(ARD_SAFE_PROCESSED_20220608[[#This Row],[Column13]])</f>
        <v xml:space="preserve">   </v>
      </c>
      <c r="AQ1381" t="str">
        <f>CLEAN(ARD_SAFE_PROCESSED_20220608[[#This Row],[Column14]])</f>
        <v xml:space="preserve">PS0001    </v>
      </c>
      <c r="AR1381" t="str">
        <f>CLEAN(ARD_SAFE_PROCESSED_20220608[[#This Row],[Column15]])</f>
        <v xml:space="preserve">POS CONTACTLESS CHIP                              </v>
      </c>
      <c r="AS1381" t="str">
        <f>CLEAN(ARD_SAFE_PROCESSED_20220608[[#This Row],[Column16]])</f>
        <v xml:space="preserve">               </v>
      </c>
      <c r="AT1381" t="str">
        <f>CLEAN(ARD_SAFE_PROCESSED_20220608[[#This Row],[Column17]])</f>
        <v>101.90</v>
      </c>
      <c r="AU1381" t="str">
        <f>CLEAN(ARD_SAFE_PROCESSED_20220608[[#This Row],[Column18]])</f>
        <v xml:space="preserve">' </v>
      </c>
      <c r="AV1381" t="str">
        <f>CLEAN(ARD_SAFE_PROCESSED_20220608[[#This Row],[Column19]])</f>
        <v xml:space="preserve">          </v>
      </c>
      <c r="AW1381" t="str">
        <f>CLEAN(ARD_SAFE_PROCESSED_20220608[[#This Row],[Column20]])</f>
        <v>20251118</v>
      </c>
      <c r="AX1381" t="str">
        <f>CLEAN(ARD_SAFE_PROCESSED_20220608[[#This Row],[Column21]])</f>
        <v>115112</v>
      </c>
      <c r="AY1381" t="str">
        <f>LEFT(ARD_SAFE_PROCESSED_20220608[[#This Row],[Column1]],6)</f>
        <v>511842</v>
      </c>
      <c r="AZ1381" t="str">
        <f>RIGHT(ARD_SAFE_PROCESSED_20220608[[#This Row],[Column1]],4)</f>
        <v>8246</v>
      </c>
      <c r="BA1381" s="2">
        <f t="shared" si="127"/>
        <v>45998</v>
      </c>
      <c r="BB1381">
        <f t="shared" si="128"/>
        <v>30.29</v>
      </c>
      <c r="BC1381">
        <f t="shared" si="129"/>
        <v>101.9</v>
      </c>
      <c r="BD1381">
        <f t="shared" si="130"/>
        <v>6</v>
      </c>
      <c r="BE1381" t="str">
        <f t="shared" si="131"/>
        <v>F:Safe</v>
      </c>
    </row>
    <row r="1382" spans="1:57" hidden="1" x14ac:dyDescent="0.3">
      <c r="A1382" t="s">
        <v>9206</v>
      </c>
      <c r="B1382" t="s">
        <v>9241</v>
      </c>
      <c r="C1382" t="s">
        <v>9242</v>
      </c>
      <c r="D1382" t="s">
        <v>64</v>
      </c>
      <c r="E1382" t="s">
        <v>442</v>
      </c>
      <c r="F1382" t="s">
        <v>28</v>
      </c>
      <c r="G1382" t="s">
        <v>29</v>
      </c>
      <c r="H1382" t="s">
        <v>9243</v>
      </c>
      <c r="I1382" t="s">
        <v>442</v>
      </c>
      <c r="J1382" t="s">
        <v>21</v>
      </c>
      <c r="K1382" t="s">
        <v>9244</v>
      </c>
      <c r="L1382" t="s">
        <v>9245</v>
      </c>
      <c r="M1382" t="s">
        <v>65</v>
      </c>
      <c r="N1382" t="s">
        <v>114</v>
      </c>
      <c r="O1382" t="s">
        <v>66</v>
      </c>
      <c r="P1382" t="s">
        <v>22</v>
      </c>
      <c r="Q1382" t="s">
        <v>228</v>
      </c>
      <c r="R1382" t="s">
        <v>23</v>
      </c>
      <c r="S1382" t="s">
        <v>24</v>
      </c>
      <c r="T1382" t="s">
        <v>442</v>
      </c>
      <c r="U1382" t="s">
        <v>9246</v>
      </c>
      <c r="AB1382" t="str">
        <f>CONCATENATE(LEFT(ARD_SAFE_PROCESSED_20220608[[#This Row],[Column1]],6),"******",RIGHT(ARD_SAFE_PROCESSED_20220608[[#This Row],[Column1]],4),";",ARD_SAFE_PROCESSED_20220608[[#This Row],[Column11]])</f>
        <v>511842******8246;75301505322007379100102</v>
      </c>
      <c r="AD1382" t="str">
        <f>CLEAN(ARD_SAFE_PROCESSED_20220608[[#This Row],[Column1]])</f>
        <v>5118420437738246</v>
      </c>
      <c r="AE1382" t="str">
        <f>CLEAN(ARD_SAFE_PROCESSED_20220608[[#This Row],[Column2]])</f>
        <v>033873</v>
      </c>
      <c r="AF1382" t="str">
        <f>CLEAN(ARD_SAFE_PROCESSED_20220608[[#This Row],[Column3]])</f>
        <v>1035120</v>
      </c>
      <c r="AG1382" t="str">
        <f>CLEAN(ARD_SAFE_PROCESSED_20220608[[#This Row],[Column4]])</f>
        <v>PL</v>
      </c>
      <c r="AH1382" t="str">
        <f>CLEAN(ARD_SAFE_PROCESSED_20220608[[#This Row],[Column5]])</f>
        <v>20251118</v>
      </c>
      <c r="AI1382" t="str">
        <f>CLEAN(ARD_SAFE_PROCESSED_20220608[[#This Row],[Column6]])</f>
        <v>604</v>
      </c>
      <c r="AJ1382" t="str">
        <f>CLEAN(ARD_SAFE_PROCESSED_20220608[[#This Row],[Column7]])</f>
        <v>76</v>
      </c>
      <c r="AK1382" t="str">
        <f>CLEAN(ARD_SAFE_PROCESSED_20220608[[#This Row],[Column8]])</f>
        <v xml:space="preserve">IKF 341 HUANDOY               </v>
      </c>
      <c r="AL1382" t="str">
        <f>CLEAN(ARD_SAFE_PROCESSED_20220608[[#This Row],[Column9]])</f>
        <v>20251118</v>
      </c>
      <c r="AM1382" t="str">
        <f>CLEAN(ARD_SAFE_PROCESSED_20220608[[#This Row],[Column10]])</f>
        <v xml:space="preserve">'                       </v>
      </c>
      <c r="AN1382" t="s">
        <v>9244</v>
      </c>
      <c r="AO1382" t="str">
        <f>CLEAN(ARD_SAFE_PROCESSED_20220608[[#This Row],[Column12]])</f>
        <v>6647</v>
      </c>
      <c r="AP1382" t="str">
        <f>CLEAN(ARD_SAFE_PROCESSED_20220608[[#This Row],[Column13]])</f>
        <v xml:space="preserve">   </v>
      </c>
      <c r="AQ1382" t="str">
        <f>CLEAN(ARD_SAFE_PROCESSED_20220608[[#This Row],[Column14]])</f>
        <v xml:space="preserve">PS0102    </v>
      </c>
      <c r="AR1382" t="str">
        <f>CLEAN(ARD_SAFE_PROCESSED_20220608[[#This Row],[Column15]])</f>
        <v xml:space="preserve">POS CONTACTLESS CHIP                              </v>
      </c>
      <c r="AS1382" t="str">
        <f>CLEAN(ARD_SAFE_PROCESSED_20220608[[#This Row],[Column16]])</f>
        <v xml:space="preserve">               </v>
      </c>
      <c r="AT1382" t="str">
        <f>CLEAN(ARD_SAFE_PROCESSED_20220608[[#This Row],[Column17]])</f>
        <v>48.90</v>
      </c>
      <c r="AU1382" t="str">
        <f>CLEAN(ARD_SAFE_PROCESSED_20220608[[#This Row],[Column18]])</f>
        <v xml:space="preserve">' </v>
      </c>
      <c r="AV1382" t="str">
        <f>CLEAN(ARD_SAFE_PROCESSED_20220608[[#This Row],[Column19]])</f>
        <v xml:space="preserve">          </v>
      </c>
      <c r="AW1382" t="str">
        <f>CLEAN(ARD_SAFE_PROCESSED_20220608[[#This Row],[Column20]])</f>
        <v>20251118</v>
      </c>
      <c r="AX1382" t="str">
        <f>CLEAN(ARD_SAFE_PROCESSED_20220608[[#This Row],[Column21]])</f>
        <v>115759</v>
      </c>
      <c r="AY1382" t="str">
        <f>LEFT(ARD_SAFE_PROCESSED_20220608[[#This Row],[Column1]],6)</f>
        <v>511842</v>
      </c>
      <c r="AZ1382" t="str">
        <f>RIGHT(ARD_SAFE_PROCESSED_20220608[[#This Row],[Column1]],4)</f>
        <v>8246</v>
      </c>
      <c r="BA1382" s="2">
        <f t="shared" si="127"/>
        <v>45998</v>
      </c>
      <c r="BB1382">
        <f t="shared" si="128"/>
        <v>14.54</v>
      </c>
      <c r="BC1382">
        <f t="shared" si="129"/>
        <v>48.9</v>
      </c>
      <c r="BD1382">
        <f t="shared" si="130"/>
        <v>6</v>
      </c>
      <c r="BE1382" t="str">
        <f t="shared" si="131"/>
        <v>F:Safe</v>
      </c>
    </row>
    <row r="1383" spans="1:57" hidden="1" x14ac:dyDescent="0.3">
      <c r="A1383" t="s">
        <v>9206</v>
      </c>
      <c r="B1383" t="s">
        <v>9247</v>
      </c>
      <c r="C1383" t="s">
        <v>9242</v>
      </c>
      <c r="D1383" t="s">
        <v>64</v>
      </c>
      <c r="E1383" t="s">
        <v>442</v>
      </c>
      <c r="F1383" t="s">
        <v>28</v>
      </c>
      <c r="G1383" t="s">
        <v>29</v>
      </c>
      <c r="H1383" t="s">
        <v>9243</v>
      </c>
      <c r="I1383" t="s">
        <v>442</v>
      </c>
      <c r="J1383" t="s">
        <v>21</v>
      </c>
      <c r="K1383" t="s">
        <v>9248</v>
      </c>
      <c r="L1383" t="s">
        <v>3848</v>
      </c>
      <c r="M1383" t="s">
        <v>65</v>
      </c>
      <c r="N1383" t="s">
        <v>114</v>
      </c>
      <c r="O1383" t="s">
        <v>66</v>
      </c>
      <c r="P1383" t="s">
        <v>22</v>
      </c>
      <c r="Q1383" t="s">
        <v>9249</v>
      </c>
      <c r="R1383" t="s">
        <v>23</v>
      </c>
      <c r="S1383" t="s">
        <v>24</v>
      </c>
      <c r="T1383" t="s">
        <v>442</v>
      </c>
      <c r="U1383" t="s">
        <v>485</v>
      </c>
      <c r="AB1383" t="str">
        <f>CONCATENATE(LEFT(ARD_SAFE_PROCESSED_20220608[[#This Row],[Column1]],6),"******",RIGHT(ARD_SAFE_PROCESSED_20220608[[#This Row],[Column1]],4),";",ARD_SAFE_PROCESSED_20220608[[#This Row],[Column11]])</f>
        <v>511842******8246;75301505322007379100110</v>
      </c>
      <c r="AD1383" t="str">
        <f>CLEAN(ARD_SAFE_PROCESSED_20220608[[#This Row],[Column1]])</f>
        <v>5118420437738246</v>
      </c>
      <c r="AE1383" t="str">
        <f>CLEAN(ARD_SAFE_PROCESSED_20220608[[#This Row],[Column2]])</f>
        <v>034261</v>
      </c>
      <c r="AF1383" t="str">
        <f>CLEAN(ARD_SAFE_PROCESSED_20220608[[#This Row],[Column3]])</f>
        <v>1035120</v>
      </c>
      <c r="AG1383" t="str">
        <f>CLEAN(ARD_SAFE_PROCESSED_20220608[[#This Row],[Column4]])</f>
        <v>PL</v>
      </c>
      <c r="AH1383" t="str">
        <f>CLEAN(ARD_SAFE_PROCESSED_20220608[[#This Row],[Column5]])</f>
        <v>20251118</v>
      </c>
      <c r="AI1383" t="str">
        <f>CLEAN(ARD_SAFE_PROCESSED_20220608[[#This Row],[Column6]])</f>
        <v>604</v>
      </c>
      <c r="AJ1383" t="str">
        <f>CLEAN(ARD_SAFE_PROCESSED_20220608[[#This Row],[Column7]])</f>
        <v>76</v>
      </c>
      <c r="AK1383" t="str">
        <f>CLEAN(ARD_SAFE_PROCESSED_20220608[[#This Row],[Column8]])</f>
        <v xml:space="preserve">IKF 341 HUANDOY               </v>
      </c>
      <c r="AL1383" t="str">
        <f>CLEAN(ARD_SAFE_PROCESSED_20220608[[#This Row],[Column9]])</f>
        <v>20251118</v>
      </c>
      <c r="AM1383" t="str">
        <f>CLEAN(ARD_SAFE_PROCESSED_20220608[[#This Row],[Column10]])</f>
        <v xml:space="preserve">'                       </v>
      </c>
      <c r="AN1383" t="s">
        <v>9248</v>
      </c>
      <c r="AO1383" t="str">
        <f>CLEAN(ARD_SAFE_PROCESSED_20220608[[#This Row],[Column12]])</f>
        <v>6649</v>
      </c>
      <c r="AP1383" t="str">
        <f>CLEAN(ARD_SAFE_PROCESSED_20220608[[#This Row],[Column13]])</f>
        <v xml:space="preserve">   </v>
      </c>
      <c r="AQ1383" t="str">
        <f>CLEAN(ARD_SAFE_PROCESSED_20220608[[#This Row],[Column14]])</f>
        <v xml:space="preserve">PS0102    </v>
      </c>
      <c r="AR1383" t="str">
        <f>CLEAN(ARD_SAFE_PROCESSED_20220608[[#This Row],[Column15]])</f>
        <v xml:space="preserve">POS CONTACTLESS CHIP                              </v>
      </c>
      <c r="AS1383" t="str">
        <f>CLEAN(ARD_SAFE_PROCESSED_20220608[[#This Row],[Column16]])</f>
        <v xml:space="preserve">               </v>
      </c>
      <c r="AT1383" t="str">
        <f>CLEAN(ARD_SAFE_PROCESSED_20220608[[#This Row],[Column17]])</f>
        <v>67.40</v>
      </c>
      <c r="AU1383" t="str">
        <f>CLEAN(ARD_SAFE_PROCESSED_20220608[[#This Row],[Column18]])</f>
        <v xml:space="preserve">' </v>
      </c>
      <c r="AV1383" t="str">
        <f>CLEAN(ARD_SAFE_PROCESSED_20220608[[#This Row],[Column19]])</f>
        <v xml:space="preserve">          </v>
      </c>
      <c r="AW1383" t="str">
        <f>CLEAN(ARD_SAFE_PROCESSED_20220608[[#This Row],[Column20]])</f>
        <v>20251118</v>
      </c>
      <c r="AX1383" t="str">
        <f>CLEAN(ARD_SAFE_PROCESSED_20220608[[#This Row],[Column21]])</f>
        <v>120046</v>
      </c>
      <c r="AY1383" t="str">
        <f>LEFT(ARD_SAFE_PROCESSED_20220608[[#This Row],[Column1]],6)</f>
        <v>511842</v>
      </c>
      <c r="AZ1383" t="str">
        <f>RIGHT(ARD_SAFE_PROCESSED_20220608[[#This Row],[Column1]],4)</f>
        <v>8246</v>
      </c>
      <c r="BA1383" s="2">
        <f t="shared" si="127"/>
        <v>45998</v>
      </c>
      <c r="BB1383">
        <f t="shared" si="128"/>
        <v>20.04</v>
      </c>
      <c r="BC1383">
        <f t="shared" si="129"/>
        <v>67.400000000000006</v>
      </c>
      <c r="BD1383">
        <f t="shared" si="130"/>
        <v>6</v>
      </c>
      <c r="BE1383" t="str">
        <f t="shared" si="131"/>
        <v>F:Safe</v>
      </c>
    </row>
    <row r="1384" spans="1:57" hidden="1" x14ac:dyDescent="0.3">
      <c r="A1384" t="s">
        <v>9206</v>
      </c>
      <c r="B1384" t="s">
        <v>9250</v>
      </c>
      <c r="C1384" t="s">
        <v>9242</v>
      </c>
      <c r="D1384" t="s">
        <v>64</v>
      </c>
      <c r="E1384" t="s">
        <v>442</v>
      </c>
      <c r="F1384" t="s">
        <v>28</v>
      </c>
      <c r="G1384" t="s">
        <v>29</v>
      </c>
      <c r="H1384" t="s">
        <v>9243</v>
      </c>
      <c r="I1384" t="s">
        <v>442</v>
      </c>
      <c r="J1384" t="s">
        <v>21</v>
      </c>
      <c r="K1384" t="s">
        <v>9251</v>
      </c>
      <c r="L1384" t="s">
        <v>3843</v>
      </c>
      <c r="M1384" t="s">
        <v>65</v>
      </c>
      <c r="N1384" t="s">
        <v>114</v>
      </c>
      <c r="O1384" t="s">
        <v>66</v>
      </c>
      <c r="P1384" t="s">
        <v>22</v>
      </c>
      <c r="Q1384" t="s">
        <v>9252</v>
      </c>
      <c r="R1384" t="s">
        <v>23</v>
      </c>
      <c r="S1384" t="s">
        <v>24</v>
      </c>
      <c r="T1384" t="s">
        <v>442</v>
      </c>
      <c r="U1384" t="s">
        <v>9253</v>
      </c>
      <c r="AB1384" t="str">
        <f>CONCATENATE(LEFT(ARD_SAFE_PROCESSED_20220608[[#This Row],[Column1]],6),"******",RIGHT(ARD_SAFE_PROCESSED_20220608[[#This Row],[Column1]],4),";",ARD_SAFE_PROCESSED_20220608[[#This Row],[Column11]])</f>
        <v>511842******8246;75301505322007379100128</v>
      </c>
      <c r="AD1384" t="str">
        <f>CLEAN(ARD_SAFE_PROCESSED_20220608[[#This Row],[Column1]])</f>
        <v>5118420437738246</v>
      </c>
      <c r="AE1384" t="str">
        <f>CLEAN(ARD_SAFE_PROCESSED_20220608[[#This Row],[Column2]])</f>
        <v>034499</v>
      </c>
      <c r="AF1384" t="str">
        <f>CLEAN(ARD_SAFE_PROCESSED_20220608[[#This Row],[Column3]])</f>
        <v>1035120</v>
      </c>
      <c r="AG1384" t="str">
        <f>CLEAN(ARD_SAFE_PROCESSED_20220608[[#This Row],[Column4]])</f>
        <v>PL</v>
      </c>
      <c r="AH1384" t="str">
        <f>CLEAN(ARD_SAFE_PROCESSED_20220608[[#This Row],[Column5]])</f>
        <v>20251118</v>
      </c>
      <c r="AI1384" t="str">
        <f>CLEAN(ARD_SAFE_PROCESSED_20220608[[#This Row],[Column6]])</f>
        <v>604</v>
      </c>
      <c r="AJ1384" t="str">
        <f>CLEAN(ARD_SAFE_PROCESSED_20220608[[#This Row],[Column7]])</f>
        <v>76</v>
      </c>
      <c r="AK1384" t="str">
        <f>CLEAN(ARD_SAFE_PROCESSED_20220608[[#This Row],[Column8]])</f>
        <v xml:space="preserve">IKF 341 HUANDOY               </v>
      </c>
      <c r="AL1384" t="str">
        <f>CLEAN(ARD_SAFE_PROCESSED_20220608[[#This Row],[Column9]])</f>
        <v>20251118</v>
      </c>
      <c r="AM1384" t="str">
        <f>CLEAN(ARD_SAFE_PROCESSED_20220608[[#This Row],[Column10]])</f>
        <v xml:space="preserve">'                       </v>
      </c>
      <c r="AN1384" t="s">
        <v>9251</v>
      </c>
      <c r="AO1384" t="str">
        <f>CLEAN(ARD_SAFE_PROCESSED_20220608[[#This Row],[Column12]])</f>
        <v>6651</v>
      </c>
      <c r="AP1384" t="str">
        <f>CLEAN(ARD_SAFE_PROCESSED_20220608[[#This Row],[Column13]])</f>
        <v xml:space="preserve">   </v>
      </c>
      <c r="AQ1384" t="str">
        <f>CLEAN(ARD_SAFE_PROCESSED_20220608[[#This Row],[Column14]])</f>
        <v xml:space="preserve">PS0102    </v>
      </c>
      <c r="AR1384" t="str">
        <f>CLEAN(ARD_SAFE_PROCESSED_20220608[[#This Row],[Column15]])</f>
        <v xml:space="preserve">POS CONTACTLESS CHIP                              </v>
      </c>
      <c r="AS1384" t="str">
        <f>CLEAN(ARD_SAFE_PROCESSED_20220608[[#This Row],[Column16]])</f>
        <v xml:space="preserve">               </v>
      </c>
      <c r="AT1384" t="str">
        <f>CLEAN(ARD_SAFE_PROCESSED_20220608[[#This Row],[Column17]])</f>
        <v>13.20</v>
      </c>
      <c r="AU1384" t="str">
        <f>CLEAN(ARD_SAFE_PROCESSED_20220608[[#This Row],[Column18]])</f>
        <v xml:space="preserve">' </v>
      </c>
      <c r="AV1384" t="str">
        <f>CLEAN(ARD_SAFE_PROCESSED_20220608[[#This Row],[Column19]])</f>
        <v xml:space="preserve">          </v>
      </c>
      <c r="AW1384" t="str">
        <f>CLEAN(ARD_SAFE_PROCESSED_20220608[[#This Row],[Column20]])</f>
        <v>20251118</v>
      </c>
      <c r="AX1384" t="str">
        <f>CLEAN(ARD_SAFE_PROCESSED_20220608[[#This Row],[Column21]])</f>
        <v>120238</v>
      </c>
      <c r="AY1384" t="str">
        <f>LEFT(ARD_SAFE_PROCESSED_20220608[[#This Row],[Column1]],6)</f>
        <v>511842</v>
      </c>
      <c r="AZ1384" t="str">
        <f>RIGHT(ARD_SAFE_PROCESSED_20220608[[#This Row],[Column1]],4)</f>
        <v>8246</v>
      </c>
      <c r="BA1384" s="2">
        <f t="shared" si="127"/>
        <v>45998</v>
      </c>
      <c r="BB1384">
        <f t="shared" si="128"/>
        <v>3.92</v>
      </c>
      <c r="BC1384">
        <f t="shared" si="129"/>
        <v>13.2</v>
      </c>
      <c r="BD1384">
        <f t="shared" si="130"/>
        <v>6</v>
      </c>
      <c r="BE1384" t="str">
        <f t="shared" si="131"/>
        <v>F:Safe</v>
      </c>
    </row>
    <row r="1385" spans="1:57" hidden="1" x14ac:dyDescent="0.3">
      <c r="A1385" t="s">
        <v>9206</v>
      </c>
      <c r="B1385" t="s">
        <v>9207</v>
      </c>
      <c r="C1385" t="s">
        <v>9208</v>
      </c>
      <c r="D1385" t="s">
        <v>64</v>
      </c>
      <c r="E1385" t="s">
        <v>442</v>
      </c>
      <c r="F1385" t="s">
        <v>28</v>
      </c>
      <c r="G1385" t="s">
        <v>29</v>
      </c>
      <c r="H1385" t="s">
        <v>249</v>
      </c>
      <c r="I1385" t="s">
        <v>470</v>
      </c>
      <c r="J1385" t="s">
        <v>21</v>
      </c>
      <c r="K1385" t="s">
        <v>9209</v>
      </c>
      <c r="L1385" t="s">
        <v>9210</v>
      </c>
      <c r="M1385" t="s">
        <v>65</v>
      </c>
      <c r="N1385" t="s">
        <v>67</v>
      </c>
      <c r="O1385" t="s">
        <v>66</v>
      </c>
      <c r="P1385" t="s">
        <v>22</v>
      </c>
      <c r="Q1385" t="s">
        <v>9059</v>
      </c>
      <c r="R1385" t="s">
        <v>23</v>
      </c>
      <c r="S1385" t="s">
        <v>24</v>
      </c>
      <c r="T1385" t="s">
        <v>442</v>
      </c>
      <c r="U1385" t="s">
        <v>9211</v>
      </c>
      <c r="AB1385" t="str">
        <f>CONCATENATE(LEFT(ARD_SAFE_PROCESSED_20220608[[#This Row],[Column1]],6),"******",RIGHT(ARD_SAFE_PROCESSED_20220608[[#This Row],[Column1]],4),";",ARD_SAFE_PROCESSED_20220608[[#This Row],[Column11]])</f>
        <v>511842******8246;75301505323001144600180</v>
      </c>
      <c r="AD1385" t="str">
        <f>CLEAN(ARD_SAFE_PROCESSED_20220608[[#This Row],[Column1]])</f>
        <v>5118420437738246</v>
      </c>
      <c r="AE1385" t="str">
        <f>CLEAN(ARD_SAFE_PROCESSED_20220608[[#This Row],[Column2]])</f>
        <v>030362</v>
      </c>
      <c r="AF1385" t="str">
        <f>CLEAN(ARD_SAFE_PROCESSED_20220608[[#This Row],[Column3]])</f>
        <v>1529161</v>
      </c>
      <c r="AG1385" t="str">
        <f>CLEAN(ARD_SAFE_PROCESSED_20220608[[#This Row],[Column4]])</f>
        <v>PL</v>
      </c>
      <c r="AH1385" t="str">
        <f>CLEAN(ARD_SAFE_PROCESSED_20220608[[#This Row],[Column5]])</f>
        <v>20251118</v>
      </c>
      <c r="AI1385" t="str">
        <f>CLEAN(ARD_SAFE_PROCESSED_20220608[[#This Row],[Column6]])</f>
        <v>604</v>
      </c>
      <c r="AJ1385" t="str">
        <f>CLEAN(ARD_SAFE_PROCESSED_20220608[[#This Row],[Column7]])</f>
        <v>76</v>
      </c>
      <c r="AK1385" t="str">
        <f>CLEAN(ARD_SAFE_PROCESSED_20220608[[#This Row],[Column8]])</f>
        <v xml:space="preserve">BOTICAS HOGAR Y SALUD         </v>
      </c>
      <c r="AL1385" t="str">
        <f>CLEAN(ARD_SAFE_PROCESSED_20220608[[#This Row],[Column9]])</f>
        <v>20251119</v>
      </c>
      <c r="AM1385" t="str">
        <f>CLEAN(ARD_SAFE_PROCESSED_20220608[[#This Row],[Column10]])</f>
        <v xml:space="preserve">'                       </v>
      </c>
      <c r="AN1385" t="s">
        <v>9209</v>
      </c>
      <c r="AO1385" t="str">
        <f>CLEAN(ARD_SAFE_PROCESSED_20220608[[#This Row],[Column12]])</f>
        <v>1979</v>
      </c>
      <c r="AP1385" t="str">
        <f>CLEAN(ARD_SAFE_PROCESSED_20220608[[#This Row],[Column13]])</f>
        <v xml:space="preserve">   </v>
      </c>
      <c r="AQ1385" t="str">
        <f>CLEAN(ARD_SAFE_PROCESSED_20220608[[#This Row],[Column14]])</f>
        <v xml:space="preserve">PS0001    </v>
      </c>
      <c r="AR1385" t="str">
        <f>CLEAN(ARD_SAFE_PROCESSED_20220608[[#This Row],[Column15]])</f>
        <v xml:space="preserve">POS CONTACTLESS CHIP                              </v>
      </c>
      <c r="AS1385" t="str">
        <f>CLEAN(ARD_SAFE_PROCESSED_20220608[[#This Row],[Column16]])</f>
        <v xml:space="preserve">               </v>
      </c>
      <c r="AT1385" t="str">
        <f>CLEAN(ARD_SAFE_PROCESSED_20220608[[#This Row],[Column17]])</f>
        <v>47.00</v>
      </c>
      <c r="AU1385" t="str">
        <f>CLEAN(ARD_SAFE_PROCESSED_20220608[[#This Row],[Column18]])</f>
        <v xml:space="preserve">' </v>
      </c>
      <c r="AV1385" t="str">
        <f>CLEAN(ARD_SAFE_PROCESSED_20220608[[#This Row],[Column19]])</f>
        <v xml:space="preserve">          </v>
      </c>
      <c r="AW1385" t="str">
        <f>CLEAN(ARD_SAFE_PROCESSED_20220608[[#This Row],[Column20]])</f>
        <v>20251118</v>
      </c>
      <c r="AX1385" t="str">
        <f>CLEAN(ARD_SAFE_PROCESSED_20220608[[#This Row],[Column21]])</f>
        <v>113006</v>
      </c>
      <c r="AY1385" t="str">
        <f>LEFT(ARD_SAFE_PROCESSED_20220608[[#This Row],[Column1]],6)</f>
        <v>511842</v>
      </c>
      <c r="AZ1385" t="str">
        <f>RIGHT(ARD_SAFE_PROCESSED_20220608[[#This Row],[Column1]],4)</f>
        <v>8246</v>
      </c>
      <c r="BA1385" s="2">
        <f t="shared" si="127"/>
        <v>45998</v>
      </c>
      <c r="BB1385">
        <f t="shared" si="128"/>
        <v>13.97</v>
      </c>
      <c r="BC1385">
        <f t="shared" si="129"/>
        <v>47</v>
      </c>
      <c r="BD1385">
        <f t="shared" si="130"/>
        <v>6</v>
      </c>
      <c r="BE1385" t="str">
        <f t="shared" si="131"/>
        <v>F:Safe</v>
      </c>
    </row>
    <row r="1386" spans="1:57" hidden="1" x14ac:dyDescent="0.3">
      <c r="A1386" t="s">
        <v>9206</v>
      </c>
      <c r="B1386" t="s">
        <v>9212</v>
      </c>
      <c r="C1386" t="s">
        <v>9208</v>
      </c>
      <c r="D1386" t="s">
        <v>64</v>
      </c>
      <c r="E1386" t="s">
        <v>442</v>
      </c>
      <c r="F1386" t="s">
        <v>28</v>
      </c>
      <c r="G1386" t="s">
        <v>29</v>
      </c>
      <c r="H1386" t="s">
        <v>249</v>
      </c>
      <c r="I1386" t="s">
        <v>470</v>
      </c>
      <c r="J1386" t="s">
        <v>21</v>
      </c>
      <c r="K1386" t="s">
        <v>9213</v>
      </c>
      <c r="L1386" t="s">
        <v>9214</v>
      </c>
      <c r="M1386" t="s">
        <v>65</v>
      </c>
      <c r="N1386" t="s">
        <v>67</v>
      </c>
      <c r="O1386" t="s">
        <v>66</v>
      </c>
      <c r="P1386" t="s">
        <v>22</v>
      </c>
      <c r="Q1386" t="s">
        <v>7465</v>
      </c>
      <c r="R1386" t="s">
        <v>23</v>
      </c>
      <c r="S1386" t="s">
        <v>24</v>
      </c>
      <c r="T1386" t="s">
        <v>442</v>
      </c>
      <c r="U1386" t="s">
        <v>9215</v>
      </c>
      <c r="AB1386" t="str">
        <f>CONCATENATE(LEFT(ARD_SAFE_PROCESSED_20220608[[#This Row],[Column1]],6),"******",RIGHT(ARD_SAFE_PROCESSED_20220608[[#This Row],[Column1]],4),";",ARD_SAFE_PROCESSED_20220608[[#This Row],[Column11]])</f>
        <v>511842******8246;75301505323001144600198</v>
      </c>
      <c r="AD1386" t="str">
        <f>CLEAN(ARD_SAFE_PROCESSED_20220608[[#This Row],[Column1]])</f>
        <v>5118420437738246</v>
      </c>
      <c r="AE1386" t="str">
        <f>CLEAN(ARD_SAFE_PROCESSED_20220608[[#This Row],[Column2]])</f>
        <v>030522</v>
      </c>
      <c r="AF1386" t="str">
        <f>CLEAN(ARD_SAFE_PROCESSED_20220608[[#This Row],[Column3]])</f>
        <v>1529161</v>
      </c>
      <c r="AG1386" t="str">
        <f>CLEAN(ARD_SAFE_PROCESSED_20220608[[#This Row],[Column4]])</f>
        <v>PL</v>
      </c>
      <c r="AH1386" t="str">
        <f>CLEAN(ARD_SAFE_PROCESSED_20220608[[#This Row],[Column5]])</f>
        <v>20251118</v>
      </c>
      <c r="AI1386" t="str">
        <f>CLEAN(ARD_SAFE_PROCESSED_20220608[[#This Row],[Column6]])</f>
        <v>604</v>
      </c>
      <c r="AJ1386" t="str">
        <f>CLEAN(ARD_SAFE_PROCESSED_20220608[[#This Row],[Column7]])</f>
        <v>76</v>
      </c>
      <c r="AK1386" t="str">
        <f>CLEAN(ARD_SAFE_PROCESSED_20220608[[#This Row],[Column8]])</f>
        <v xml:space="preserve">BOTICAS HOGAR Y SALUD         </v>
      </c>
      <c r="AL1386" t="str">
        <f>CLEAN(ARD_SAFE_PROCESSED_20220608[[#This Row],[Column9]])</f>
        <v>20251119</v>
      </c>
      <c r="AM1386" t="str">
        <f>CLEAN(ARD_SAFE_PROCESSED_20220608[[#This Row],[Column10]])</f>
        <v xml:space="preserve">'                       </v>
      </c>
      <c r="AN1386" t="s">
        <v>9213</v>
      </c>
      <c r="AO1386" t="str">
        <f>CLEAN(ARD_SAFE_PROCESSED_20220608[[#This Row],[Column12]])</f>
        <v>1980</v>
      </c>
      <c r="AP1386" t="str">
        <f>CLEAN(ARD_SAFE_PROCESSED_20220608[[#This Row],[Column13]])</f>
        <v xml:space="preserve">   </v>
      </c>
      <c r="AQ1386" t="str">
        <f>CLEAN(ARD_SAFE_PROCESSED_20220608[[#This Row],[Column14]])</f>
        <v xml:space="preserve">PS0001    </v>
      </c>
      <c r="AR1386" t="str">
        <f>CLEAN(ARD_SAFE_PROCESSED_20220608[[#This Row],[Column15]])</f>
        <v xml:space="preserve">POS CONTACTLESS CHIP                              </v>
      </c>
      <c r="AS1386" t="str">
        <f>CLEAN(ARD_SAFE_PROCESSED_20220608[[#This Row],[Column16]])</f>
        <v xml:space="preserve">               </v>
      </c>
      <c r="AT1386" t="str">
        <f>CLEAN(ARD_SAFE_PROCESSED_20220608[[#This Row],[Column17]])</f>
        <v>70.20</v>
      </c>
      <c r="AU1386" t="str">
        <f>CLEAN(ARD_SAFE_PROCESSED_20220608[[#This Row],[Column18]])</f>
        <v xml:space="preserve">' </v>
      </c>
      <c r="AV1386" t="str">
        <f>CLEAN(ARD_SAFE_PROCESSED_20220608[[#This Row],[Column19]])</f>
        <v xml:space="preserve">          </v>
      </c>
      <c r="AW1386" t="str">
        <f>CLEAN(ARD_SAFE_PROCESSED_20220608[[#This Row],[Column20]])</f>
        <v>20251118</v>
      </c>
      <c r="AX1386" t="str">
        <f>CLEAN(ARD_SAFE_PROCESSED_20220608[[#This Row],[Column21]])</f>
        <v>113129</v>
      </c>
      <c r="AY1386" t="str">
        <f>LEFT(ARD_SAFE_PROCESSED_20220608[[#This Row],[Column1]],6)</f>
        <v>511842</v>
      </c>
      <c r="AZ1386" t="str">
        <f>RIGHT(ARD_SAFE_PROCESSED_20220608[[#This Row],[Column1]],4)</f>
        <v>8246</v>
      </c>
      <c r="BA1386" s="2">
        <f t="shared" si="127"/>
        <v>45998</v>
      </c>
      <c r="BB1386">
        <f t="shared" si="128"/>
        <v>20.87</v>
      </c>
      <c r="BC1386">
        <f t="shared" si="129"/>
        <v>70.2</v>
      </c>
      <c r="BD1386">
        <f t="shared" si="130"/>
        <v>6</v>
      </c>
      <c r="BE1386" t="str">
        <f t="shared" si="131"/>
        <v>F:Safe</v>
      </c>
    </row>
    <row r="1387" spans="1:57" hidden="1" x14ac:dyDescent="0.3">
      <c r="A1387" t="s">
        <v>9206</v>
      </c>
      <c r="B1387" t="s">
        <v>9216</v>
      </c>
      <c r="C1387" t="s">
        <v>9208</v>
      </c>
      <c r="D1387" t="s">
        <v>64</v>
      </c>
      <c r="E1387" t="s">
        <v>442</v>
      </c>
      <c r="F1387" t="s">
        <v>28</v>
      </c>
      <c r="G1387" t="s">
        <v>29</v>
      </c>
      <c r="H1387" t="s">
        <v>249</v>
      </c>
      <c r="I1387" t="s">
        <v>470</v>
      </c>
      <c r="J1387" t="s">
        <v>21</v>
      </c>
      <c r="K1387" t="s">
        <v>9217</v>
      </c>
      <c r="L1387" t="s">
        <v>9218</v>
      </c>
      <c r="M1387" t="s">
        <v>65</v>
      </c>
      <c r="N1387" t="s">
        <v>67</v>
      </c>
      <c r="O1387" t="s">
        <v>66</v>
      </c>
      <c r="P1387" t="s">
        <v>22</v>
      </c>
      <c r="Q1387" t="s">
        <v>468</v>
      </c>
      <c r="R1387" t="s">
        <v>23</v>
      </c>
      <c r="S1387" t="s">
        <v>24</v>
      </c>
      <c r="T1387" t="s">
        <v>442</v>
      </c>
      <c r="U1387" t="s">
        <v>9219</v>
      </c>
      <c r="AB1387" t="str">
        <f>CONCATENATE(LEFT(ARD_SAFE_PROCESSED_20220608[[#This Row],[Column1]],6),"******",RIGHT(ARD_SAFE_PROCESSED_20220608[[#This Row],[Column1]],4),";",ARD_SAFE_PROCESSED_20220608[[#This Row],[Column11]])</f>
        <v>511842******8246;75301505323001144600206</v>
      </c>
      <c r="AD1387" t="str">
        <f>CLEAN(ARD_SAFE_PROCESSED_20220608[[#This Row],[Column1]])</f>
        <v>5118420437738246</v>
      </c>
      <c r="AE1387" t="str">
        <f>CLEAN(ARD_SAFE_PROCESSED_20220608[[#This Row],[Column2]])</f>
        <v>030770</v>
      </c>
      <c r="AF1387" t="str">
        <f>CLEAN(ARD_SAFE_PROCESSED_20220608[[#This Row],[Column3]])</f>
        <v>1529161</v>
      </c>
      <c r="AG1387" t="str">
        <f>CLEAN(ARD_SAFE_PROCESSED_20220608[[#This Row],[Column4]])</f>
        <v>PL</v>
      </c>
      <c r="AH1387" t="str">
        <f>CLEAN(ARD_SAFE_PROCESSED_20220608[[#This Row],[Column5]])</f>
        <v>20251118</v>
      </c>
      <c r="AI1387" t="str">
        <f>CLEAN(ARD_SAFE_PROCESSED_20220608[[#This Row],[Column6]])</f>
        <v>604</v>
      </c>
      <c r="AJ1387" t="str">
        <f>CLEAN(ARD_SAFE_PROCESSED_20220608[[#This Row],[Column7]])</f>
        <v>76</v>
      </c>
      <c r="AK1387" t="str">
        <f>CLEAN(ARD_SAFE_PROCESSED_20220608[[#This Row],[Column8]])</f>
        <v xml:space="preserve">BOTICAS HOGAR Y SALUD         </v>
      </c>
      <c r="AL1387" t="str">
        <f>CLEAN(ARD_SAFE_PROCESSED_20220608[[#This Row],[Column9]])</f>
        <v>20251119</v>
      </c>
      <c r="AM1387" t="str">
        <f>CLEAN(ARD_SAFE_PROCESSED_20220608[[#This Row],[Column10]])</f>
        <v xml:space="preserve">'                       </v>
      </c>
      <c r="AN1387" t="s">
        <v>9217</v>
      </c>
      <c r="AO1387" t="str">
        <f>CLEAN(ARD_SAFE_PROCESSED_20220608[[#This Row],[Column12]])</f>
        <v>1981</v>
      </c>
      <c r="AP1387" t="str">
        <f>CLEAN(ARD_SAFE_PROCESSED_20220608[[#This Row],[Column13]])</f>
        <v xml:space="preserve">   </v>
      </c>
      <c r="AQ1387" t="str">
        <f>CLEAN(ARD_SAFE_PROCESSED_20220608[[#This Row],[Column14]])</f>
        <v xml:space="preserve">PS0001    </v>
      </c>
      <c r="AR1387" t="str">
        <f>CLEAN(ARD_SAFE_PROCESSED_20220608[[#This Row],[Column15]])</f>
        <v xml:space="preserve">POS CONTACTLESS CHIP                              </v>
      </c>
      <c r="AS1387" t="str">
        <f>CLEAN(ARD_SAFE_PROCESSED_20220608[[#This Row],[Column16]])</f>
        <v xml:space="preserve">               </v>
      </c>
      <c r="AT1387" t="str">
        <f>CLEAN(ARD_SAFE_PROCESSED_20220608[[#This Row],[Column17]])</f>
        <v>135.90</v>
      </c>
      <c r="AU1387" t="str">
        <f>CLEAN(ARD_SAFE_PROCESSED_20220608[[#This Row],[Column18]])</f>
        <v xml:space="preserve">' </v>
      </c>
      <c r="AV1387" t="str">
        <f>CLEAN(ARD_SAFE_PROCESSED_20220608[[#This Row],[Column19]])</f>
        <v xml:space="preserve">          </v>
      </c>
      <c r="AW1387" t="str">
        <f>CLEAN(ARD_SAFE_PROCESSED_20220608[[#This Row],[Column20]])</f>
        <v>20251118</v>
      </c>
      <c r="AX1387" t="str">
        <f>CLEAN(ARD_SAFE_PROCESSED_20220608[[#This Row],[Column21]])</f>
        <v>113335</v>
      </c>
      <c r="AY1387" t="str">
        <f>LEFT(ARD_SAFE_PROCESSED_20220608[[#This Row],[Column1]],6)</f>
        <v>511842</v>
      </c>
      <c r="AZ1387" t="str">
        <f>RIGHT(ARD_SAFE_PROCESSED_20220608[[#This Row],[Column1]],4)</f>
        <v>8246</v>
      </c>
      <c r="BA1387" s="2">
        <f t="shared" si="127"/>
        <v>45998</v>
      </c>
      <c r="BB1387">
        <f t="shared" si="128"/>
        <v>40.4</v>
      </c>
      <c r="BC1387">
        <f t="shared" si="129"/>
        <v>135.9</v>
      </c>
      <c r="BD1387">
        <f t="shared" si="130"/>
        <v>6</v>
      </c>
      <c r="BE1387" t="str">
        <f t="shared" si="131"/>
        <v>F:Safe</v>
      </c>
    </row>
    <row r="1388" spans="1:57" hidden="1" x14ac:dyDescent="0.3">
      <c r="A1388" t="s">
        <v>9206</v>
      </c>
      <c r="B1388" t="s">
        <v>9220</v>
      </c>
      <c r="C1388" t="s">
        <v>9221</v>
      </c>
      <c r="D1388" t="s">
        <v>64</v>
      </c>
      <c r="E1388" t="s">
        <v>442</v>
      </c>
      <c r="F1388" t="s">
        <v>28</v>
      </c>
      <c r="G1388" t="s">
        <v>29</v>
      </c>
      <c r="H1388" t="s">
        <v>9222</v>
      </c>
      <c r="I1388" t="s">
        <v>470</v>
      </c>
      <c r="J1388" t="s">
        <v>21</v>
      </c>
      <c r="K1388" t="s">
        <v>9223</v>
      </c>
      <c r="L1388" t="s">
        <v>9224</v>
      </c>
      <c r="M1388" t="s">
        <v>65</v>
      </c>
      <c r="N1388" t="s">
        <v>150</v>
      </c>
      <c r="O1388" t="s">
        <v>66</v>
      </c>
      <c r="P1388" t="s">
        <v>22</v>
      </c>
      <c r="Q1388" t="s">
        <v>9225</v>
      </c>
      <c r="R1388" t="s">
        <v>23</v>
      </c>
      <c r="S1388" t="s">
        <v>24</v>
      </c>
      <c r="T1388" t="s">
        <v>442</v>
      </c>
      <c r="U1388" t="s">
        <v>9226</v>
      </c>
      <c r="AB1388" t="str">
        <f>CONCATENATE(LEFT(ARD_SAFE_PROCESSED_20220608[[#This Row],[Column1]],6),"******",RIGHT(ARD_SAFE_PROCESSED_20220608[[#This Row],[Column1]],4),";",ARD_SAFE_PROCESSED_20220608[[#This Row],[Column11]])</f>
        <v>511842******8246;75301505323008670400158</v>
      </c>
      <c r="AD1388" t="str">
        <f>CLEAN(ARD_SAFE_PROCESSED_20220608[[#This Row],[Column1]])</f>
        <v>5118420437738246</v>
      </c>
      <c r="AE1388" t="str">
        <f>CLEAN(ARD_SAFE_PROCESSED_20220608[[#This Row],[Column2]])</f>
        <v>031337</v>
      </c>
      <c r="AF1388" t="str">
        <f>CLEAN(ARD_SAFE_PROCESSED_20220608[[#This Row],[Column3]])</f>
        <v>1036019</v>
      </c>
      <c r="AG1388" t="str">
        <f>CLEAN(ARD_SAFE_PROCESSED_20220608[[#This Row],[Column4]])</f>
        <v>PL</v>
      </c>
      <c r="AH1388" t="str">
        <f>CLEAN(ARD_SAFE_PROCESSED_20220608[[#This Row],[Column5]])</f>
        <v>20251118</v>
      </c>
      <c r="AI1388" t="str">
        <f>CLEAN(ARD_SAFE_PROCESSED_20220608[[#This Row],[Column6]])</f>
        <v>604</v>
      </c>
      <c r="AJ1388" t="str">
        <f>CLEAN(ARD_SAFE_PROCESSED_20220608[[#This Row],[Column7]])</f>
        <v>76</v>
      </c>
      <c r="AK1388" t="str">
        <f>CLEAN(ARD_SAFE_PROCESSED_20220608[[#This Row],[Column8]])</f>
        <v xml:space="preserve">IKF 371 VILLASOL              </v>
      </c>
      <c r="AL1388" t="str">
        <f>CLEAN(ARD_SAFE_PROCESSED_20220608[[#This Row],[Column9]])</f>
        <v>20251119</v>
      </c>
      <c r="AM1388" t="str">
        <f>CLEAN(ARD_SAFE_PROCESSED_20220608[[#This Row],[Column10]])</f>
        <v xml:space="preserve">'                       </v>
      </c>
      <c r="AN1388" t="s">
        <v>9223</v>
      </c>
      <c r="AO1388" t="str">
        <f>CLEAN(ARD_SAFE_PROCESSED_20220608[[#This Row],[Column12]])</f>
        <v>9589</v>
      </c>
      <c r="AP1388" t="str">
        <f>CLEAN(ARD_SAFE_PROCESSED_20220608[[#This Row],[Column13]])</f>
        <v xml:space="preserve">   </v>
      </c>
      <c r="AQ1388" t="str">
        <f>CLEAN(ARD_SAFE_PROCESSED_20220608[[#This Row],[Column14]])</f>
        <v xml:space="preserve">PS0503    </v>
      </c>
      <c r="AR1388" t="str">
        <f>CLEAN(ARD_SAFE_PROCESSED_20220608[[#This Row],[Column15]])</f>
        <v xml:space="preserve">POS CONTACTLESS CHIP                              </v>
      </c>
      <c r="AS1388" t="str">
        <f>CLEAN(ARD_SAFE_PROCESSED_20220608[[#This Row],[Column16]])</f>
        <v xml:space="preserve">               </v>
      </c>
      <c r="AT1388" t="str">
        <f>CLEAN(ARD_SAFE_PROCESSED_20220608[[#This Row],[Column17]])</f>
        <v>128.60</v>
      </c>
      <c r="AU1388" t="str">
        <f>CLEAN(ARD_SAFE_PROCESSED_20220608[[#This Row],[Column18]])</f>
        <v xml:space="preserve">' </v>
      </c>
      <c r="AV1388" t="str">
        <f>CLEAN(ARD_SAFE_PROCESSED_20220608[[#This Row],[Column19]])</f>
        <v xml:space="preserve">          </v>
      </c>
      <c r="AW1388" t="str">
        <f>CLEAN(ARD_SAFE_PROCESSED_20220608[[#This Row],[Column20]])</f>
        <v>20251118</v>
      </c>
      <c r="AX1388" t="str">
        <f>CLEAN(ARD_SAFE_PROCESSED_20220608[[#This Row],[Column21]])</f>
        <v>113804</v>
      </c>
      <c r="AY1388" t="str">
        <f>LEFT(ARD_SAFE_PROCESSED_20220608[[#This Row],[Column1]],6)</f>
        <v>511842</v>
      </c>
      <c r="AZ1388" t="str">
        <f>RIGHT(ARD_SAFE_PROCESSED_20220608[[#This Row],[Column1]],4)</f>
        <v>8246</v>
      </c>
      <c r="BA1388" s="2">
        <f t="shared" si="127"/>
        <v>45998</v>
      </c>
      <c r="BB1388">
        <f t="shared" si="128"/>
        <v>38.229999999999997</v>
      </c>
      <c r="BC1388">
        <f t="shared" si="129"/>
        <v>128.6</v>
      </c>
      <c r="BD1388">
        <f t="shared" si="130"/>
        <v>6</v>
      </c>
      <c r="BE1388" t="str">
        <f t="shared" si="131"/>
        <v>F:Safe</v>
      </c>
    </row>
    <row r="1389" spans="1:57" hidden="1" x14ac:dyDescent="0.3">
      <c r="A1389" t="s">
        <v>9206</v>
      </c>
      <c r="B1389" t="s">
        <v>9227</v>
      </c>
      <c r="C1389" t="s">
        <v>9221</v>
      </c>
      <c r="D1389" t="s">
        <v>64</v>
      </c>
      <c r="E1389" t="s">
        <v>442</v>
      </c>
      <c r="F1389" t="s">
        <v>28</v>
      </c>
      <c r="G1389" t="s">
        <v>29</v>
      </c>
      <c r="H1389" t="s">
        <v>9222</v>
      </c>
      <c r="I1389" t="s">
        <v>470</v>
      </c>
      <c r="J1389" t="s">
        <v>21</v>
      </c>
      <c r="K1389" t="s">
        <v>9228</v>
      </c>
      <c r="L1389" t="s">
        <v>9229</v>
      </c>
      <c r="M1389" t="s">
        <v>65</v>
      </c>
      <c r="N1389" t="s">
        <v>150</v>
      </c>
      <c r="O1389" t="s">
        <v>66</v>
      </c>
      <c r="P1389" t="s">
        <v>22</v>
      </c>
      <c r="Q1389" t="s">
        <v>575</v>
      </c>
      <c r="R1389" t="s">
        <v>23</v>
      </c>
      <c r="S1389" t="s">
        <v>24</v>
      </c>
      <c r="T1389" t="s">
        <v>442</v>
      </c>
      <c r="U1389" t="s">
        <v>9230</v>
      </c>
      <c r="AB1389" t="str">
        <f>CONCATENATE(LEFT(ARD_SAFE_PROCESSED_20220608[[#This Row],[Column1]],6),"******",RIGHT(ARD_SAFE_PROCESSED_20220608[[#This Row],[Column1]],4),";",ARD_SAFE_PROCESSED_20220608[[#This Row],[Column11]])</f>
        <v>511842******8246;75301505323008670400166</v>
      </c>
      <c r="AD1389" t="str">
        <f>CLEAN(ARD_SAFE_PROCESSED_20220608[[#This Row],[Column1]])</f>
        <v>5118420437738246</v>
      </c>
      <c r="AE1389" t="str">
        <f>CLEAN(ARD_SAFE_PROCESSED_20220608[[#This Row],[Column2]])</f>
        <v>031661</v>
      </c>
      <c r="AF1389" t="str">
        <f>CLEAN(ARD_SAFE_PROCESSED_20220608[[#This Row],[Column3]])</f>
        <v>1036019</v>
      </c>
      <c r="AG1389" t="str">
        <f>CLEAN(ARD_SAFE_PROCESSED_20220608[[#This Row],[Column4]])</f>
        <v>PL</v>
      </c>
      <c r="AH1389" t="str">
        <f>CLEAN(ARD_SAFE_PROCESSED_20220608[[#This Row],[Column5]])</f>
        <v>20251118</v>
      </c>
      <c r="AI1389" t="str">
        <f>CLEAN(ARD_SAFE_PROCESSED_20220608[[#This Row],[Column6]])</f>
        <v>604</v>
      </c>
      <c r="AJ1389" t="str">
        <f>CLEAN(ARD_SAFE_PROCESSED_20220608[[#This Row],[Column7]])</f>
        <v>76</v>
      </c>
      <c r="AK1389" t="str">
        <f>CLEAN(ARD_SAFE_PROCESSED_20220608[[#This Row],[Column8]])</f>
        <v xml:space="preserve">IKF 371 VILLASOL              </v>
      </c>
      <c r="AL1389" t="str">
        <f>CLEAN(ARD_SAFE_PROCESSED_20220608[[#This Row],[Column9]])</f>
        <v>20251119</v>
      </c>
      <c r="AM1389" t="str">
        <f>CLEAN(ARD_SAFE_PROCESSED_20220608[[#This Row],[Column10]])</f>
        <v xml:space="preserve">'                       </v>
      </c>
      <c r="AN1389" t="s">
        <v>9228</v>
      </c>
      <c r="AO1389" t="str">
        <f>CLEAN(ARD_SAFE_PROCESSED_20220608[[#This Row],[Column12]])</f>
        <v>9591</v>
      </c>
      <c r="AP1389" t="str">
        <f>CLEAN(ARD_SAFE_PROCESSED_20220608[[#This Row],[Column13]])</f>
        <v xml:space="preserve">   </v>
      </c>
      <c r="AQ1389" t="str">
        <f>CLEAN(ARD_SAFE_PROCESSED_20220608[[#This Row],[Column14]])</f>
        <v xml:space="preserve">PS0503    </v>
      </c>
      <c r="AR1389" t="str">
        <f>CLEAN(ARD_SAFE_PROCESSED_20220608[[#This Row],[Column15]])</f>
        <v xml:space="preserve">POS CONTACTLESS CHIP                              </v>
      </c>
      <c r="AS1389" t="str">
        <f>CLEAN(ARD_SAFE_PROCESSED_20220608[[#This Row],[Column16]])</f>
        <v xml:space="preserve">               </v>
      </c>
      <c r="AT1389" t="str">
        <f>CLEAN(ARD_SAFE_PROCESSED_20220608[[#This Row],[Column17]])</f>
        <v>101.90</v>
      </c>
      <c r="AU1389" t="str">
        <f>CLEAN(ARD_SAFE_PROCESSED_20220608[[#This Row],[Column18]])</f>
        <v xml:space="preserve">' </v>
      </c>
      <c r="AV1389" t="str">
        <f>CLEAN(ARD_SAFE_PROCESSED_20220608[[#This Row],[Column19]])</f>
        <v xml:space="preserve">          </v>
      </c>
      <c r="AW1389" t="str">
        <f>CLEAN(ARD_SAFE_PROCESSED_20220608[[#This Row],[Column20]])</f>
        <v>20251118</v>
      </c>
      <c r="AX1389" t="str">
        <f>CLEAN(ARD_SAFE_PROCESSED_20220608[[#This Row],[Column21]])</f>
        <v>114027</v>
      </c>
      <c r="AY1389" t="str">
        <f>LEFT(ARD_SAFE_PROCESSED_20220608[[#This Row],[Column1]],6)</f>
        <v>511842</v>
      </c>
      <c r="AZ1389" t="str">
        <f>RIGHT(ARD_SAFE_PROCESSED_20220608[[#This Row],[Column1]],4)</f>
        <v>8246</v>
      </c>
      <c r="BA1389" s="2">
        <f t="shared" si="127"/>
        <v>45998</v>
      </c>
      <c r="BB1389">
        <f t="shared" si="128"/>
        <v>30.29</v>
      </c>
      <c r="BC1389">
        <f t="shared" si="129"/>
        <v>101.9</v>
      </c>
      <c r="BD1389">
        <f t="shared" si="130"/>
        <v>6</v>
      </c>
      <c r="BE1389" t="str">
        <f t="shared" si="131"/>
        <v>F:Safe</v>
      </c>
    </row>
    <row r="1390" spans="1:57" hidden="1" x14ac:dyDescent="0.3">
      <c r="A1390" t="s">
        <v>9206</v>
      </c>
      <c r="B1390" t="s">
        <v>9231</v>
      </c>
      <c r="C1390" t="s">
        <v>9221</v>
      </c>
      <c r="D1390" t="s">
        <v>64</v>
      </c>
      <c r="E1390" t="s">
        <v>442</v>
      </c>
      <c r="F1390" t="s">
        <v>28</v>
      </c>
      <c r="G1390" t="s">
        <v>29</v>
      </c>
      <c r="H1390" t="s">
        <v>9222</v>
      </c>
      <c r="I1390" t="s">
        <v>470</v>
      </c>
      <c r="J1390" t="s">
        <v>21</v>
      </c>
      <c r="K1390" t="s">
        <v>9232</v>
      </c>
      <c r="L1390" t="s">
        <v>9233</v>
      </c>
      <c r="M1390" t="s">
        <v>65</v>
      </c>
      <c r="N1390" t="s">
        <v>150</v>
      </c>
      <c r="O1390" t="s">
        <v>66</v>
      </c>
      <c r="P1390" t="s">
        <v>22</v>
      </c>
      <c r="Q1390" t="s">
        <v>9234</v>
      </c>
      <c r="R1390" t="s">
        <v>23</v>
      </c>
      <c r="S1390" t="s">
        <v>24</v>
      </c>
      <c r="T1390" t="s">
        <v>442</v>
      </c>
      <c r="U1390" t="s">
        <v>9235</v>
      </c>
      <c r="AB1390" t="str">
        <f>CONCATENATE(LEFT(ARD_SAFE_PROCESSED_20220608[[#This Row],[Column1]],6),"******",RIGHT(ARD_SAFE_PROCESSED_20220608[[#This Row],[Column1]],4),";",ARD_SAFE_PROCESSED_20220608[[#This Row],[Column11]])</f>
        <v>511842******8246;75301505323008670400174</v>
      </c>
      <c r="AD1390" t="str">
        <f>CLEAN(ARD_SAFE_PROCESSED_20220608[[#This Row],[Column1]])</f>
        <v>5118420437738246</v>
      </c>
      <c r="AE1390" t="str">
        <f>CLEAN(ARD_SAFE_PROCESSED_20220608[[#This Row],[Column2]])</f>
        <v>032287</v>
      </c>
      <c r="AF1390" t="str">
        <f>CLEAN(ARD_SAFE_PROCESSED_20220608[[#This Row],[Column3]])</f>
        <v>1036019</v>
      </c>
      <c r="AG1390" t="str">
        <f>CLEAN(ARD_SAFE_PROCESSED_20220608[[#This Row],[Column4]])</f>
        <v>PL</v>
      </c>
      <c r="AH1390" t="str">
        <f>CLEAN(ARD_SAFE_PROCESSED_20220608[[#This Row],[Column5]])</f>
        <v>20251118</v>
      </c>
      <c r="AI1390" t="str">
        <f>CLEAN(ARD_SAFE_PROCESSED_20220608[[#This Row],[Column6]])</f>
        <v>604</v>
      </c>
      <c r="AJ1390" t="str">
        <f>CLEAN(ARD_SAFE_PROCESSED_20220608[[#This Row],[Column7]])</f>
        <v>76</v>
      </c>
      <c r="AK1390" t="str">
        <f>CLEAN(ARD_SAFE_PROCESSED_20220608[[#This Row],[Column8]])</f>
        <v xml:space="preserve">IKF 371 VILLASOL              </v>
      </c>
      <c r="AL1390" t="str">
        <f>CLEAN(ARD_SAFE_PROCESSED_20220608[[#This Row],[Column9]])</f>
        <v>20251119</v>
      </c>
      <c r="AM1390" t="str">
        <f>CLEAN(ARD_SAFE_PROCESSED_20220608[[#This Row],[Column10]])</f>
        <v xml:space="preserve">'                       </v>
      </c>
      <c r="AN1390" t="s">
        <v>9232</v>
      </c>
      <c r="AO1390" t="str">
        <f>CLEAN(ARD_SAFE_PROCESSED_20220608[[#This Row],[Column12]])</f>
        <v>9593</v>
      </c>
      <c r="AP1390" t="str">
        <f>CLEAN(ARD_SAFE_PROCESSED_20220608[[#This Row],[Column13]])</f>
        <v xml:space="preserve">   </v>
      </c>
      <c r="AQ1390" t="str">
        <f>CLEAN(ARD_SAFE_PROCESSED_20220608[[#This Row],[Column14]])</f>
        <v xml:space="preserve">PS0503    </v>
      </c>
      <c r="AR1390" t="str">
        <f>CLEAN(ARD_SAFE_PROCESSED_20220608[[#This Row],[Column15]])</f>
        <v xml:space="preserve">POS CONTACTLESS CHIP                              </v>
      </c>
      <c r="AS1390" t="str">
        <f>CLEAN(ARD_SAFE_PROCESSED_20220608[[#This Row],[Column16]])</f>
        <v xml:space="preserve">               </v>
      </c>
      <c r="AT1390" t="str">
        <f>CLEAN(ARD_SAFE_PROCESSED_20220608[[#This Row],[Column17]])</f>
        <v>53.10</v>
      </c>
      <c r="AU1390" t="str">
        <f>CLEAN(ARD_SAFE_PROCESSED_20220608[[#This Row],[Column18]])</f>
        <v xml:space="preserve">' </v>
      </c>
      <c r="AV1390" t="str">
        <f>CLEAN(ARD_SAFE_PROCESSED_20220608[[#This Row],[Column19]])</f>
        <v xml:space="preserve">          </v>
      </c>
      <c r="AW1390" t="str">
        <f>CLEAN(ARD_SAFE_PROCESSED_20220608[[#This Row],[Column20]])</f>
        <v>20251118</v>
      </c>
      <c r="AX1390" t="str">
        <f>CLEAN(ARD_SAFE_PROCESSED_20220608[[#This Row],[Column21]])</f>
        <v>114522</v>
      </c>
      <c r="AY1390" t="str">
        <f>LEFT(ARD_SAFE_PROCESSED_20220608[[#This Row],[Column1]],6)</f>
        <v>511842</v>
      </c>
      <c r="AZ1390" t="str">
        <f>RIGHT(ARD_SAFE_PROCESSED_20220608[[#This Row],[Column1]],4)</f>
        <v>8246</v>
      </c>
      <c r="BA1390" s="2">
        <f t="shared" si="127"/>
        <v>45998</v>
      </c>
      <c r="BB1390">
        <f t="shared" si="128"/>
        <v>15.79</v>
      </c>
      <c r="BC1390">
        <f t="shared" si="129"/>
        <v>53.1</v>
      </c>
      <c r="BD1390">
        <f t="shared" si="130"/>
        <v>6</v>
      </c>
      <c r="BE1390" t="str">
        <f t="shared" si="131"/>
        <v>F:Safe</v>
      </c>
    </row>
    <row r="1391" spans="1:57" hidden="1" x14ac:dyDescent="0.3">
      <c r="A1391" t="s">
        <v>9362</v>
      </c>
      <c r="B1391" t="s">
        <v>9363</v>
      </c>
      <c r="C1391" t="s">
        <v>9364</v>
      </c>
      <c r="D1391" t="s">
        <v>173</v>
      </c>
      <c r="E1391" t="s">
        <v>440</v>
      </c>
      <c r="F1391" t="s">
        <v>28</v>
      </c>
      <c r="G1391" t="s">
        <v>29</v>
      </c>
      <c r="H1391" t="s">
        <v>9365</v>
      </c>
      <c r="I1391" t="s">
        <v>440</v>
      </c>
      <c r="J1391" t="s">
        <v>21</v>
      </c>
      <c r="K1391" t="s">
        <v>9366</v>
      </c>
      <c r="L1391" t="s">
        <v>9367</v>
      </c>
      <c r="M1391" t="s">
        <v>399</v>
      </c>
      <c r="N1391" t="s">
        <v>26</v>
      </c>
      <c r="O1391" t="s">
        <v>175</v>
      </c>
      <c r="P1391" t="s">
        <v>9368</v>
      </c>
      <c r="Q1391" t="s">
        <v>9369</v>
      </c>
      <c r="R1391" t="s">
        <v>23</v>
      </c>
      <c r="S1391" t="s">
        <v>24</v>
      </c>
      <c r="T1391" t="s">
        <v>440</v>
      </c>
      <c r="U1391" t="s">
        <v>9370</v>
      </c>
      <c r="AB1391" t="str">
        <f>CONCATENATE(LEFT(ARD_SAFE_PROCESSED_20220608[[#This Row],[Column1]],6),"******",RIGHT(ARD_SAFE_PROCESSED_20220608[[#This Row],[Column1]],4),";",ARD_SAFE_PROCESSED_20220608[[#This Row],[Column11]])</f>
        <v>511842******4183;75301505324008063400053</v>
      </c>
      <c r="AD1391" t="str">
        <f>CLEAN(ARD_SAFE_PROCESSED_20220608[[#This Row],[Column1]])</f>
        <v>5118420507154183</v>
      </c>
      <c r="AE1391" t="str">
        <f>CLEAN(ARD_SAFE_PROCESSED_20220608[[#This Row],[Column2]])</f>
        <v>040909</v>
      </c>
      <c r="AF1391" t="str">
        <f>CLEAN(ARD_SAFE_PROCESSED_20220608[[#This Row],[Column3]])</f>
        <v>5890513</v>
      </c>
      <c r="AG1391" t="str">
        <f>CLEAN(ARD_SAFE_PROCESSED_20220608[[#This Row],[Column4]])</f>
        <v>PQ</v>
      </c>
      <c r="AH1391" t="str">
        <f>CLEAN(ARD_SAFE_PROCESSED_20220608[[#This Row],[Column5]])</f>
        <v>20251120</v>
      </c>
      <c r="AI1391" t="str">
        <f>CLEAN(ARD_SAFE_PROCESSED_20220608[[#This Row],[Column6]])</f>
        <v>604</v>
      </c>
      <c r="AJ1391" t="str">
        <f>CLEAN(ARD_SAFE_PROCESSED_20220608[[#This Row],[Column7]])</f>
        <v>76</v>
      </c>
      <c r="AK1391" t="str">
        <f>CLEAN(ARD_SAFE_PROCESSED_20220608[[#This Row],[Column8]])</f>
        <v xml:space="preserve">IZI*AMERICA TRAVEL PERU       </v>
      </c>
      <c r="AL1391" t="str">
        <f>CLEAN(ARD_SAFE_PROCESSED_20220608[[#This Row],[Column9]])</f>
        <v>20251120</v>
      </c>
      <c r="AM1391" t="str">
        <f>CLEAN(ARD_SAFE_PROCESSED_20220608[[#This Row],[Column10]])</f>
        <v xml:space="preserve">'                       </v>
      </c>
      <c r="AN1391" t="s">
        <v>9366</v>
      </c>
      <c r="AO1391" t="str">
        <f>CLEAN(ARD_SAFE_PROCESSED_20220608[[#This Row],[Column12]])</f>
        <v>280735</v>
      </c>
      <c r="AP1391" t="str">
        <f>CLEAN(ARD_SAFE_PROCESSED_20220608[[#This Row],[Column13]])</f>
        <v>210</v>
      </c>
      <c r="AQ1391" t="str">
        <f>CLEAN(ARD_SAFE_PROCESSED_20220608[[#This Row],[Column14]])</f>
        <v xml:space="preserve">PV000000  </v>
      </c>
      <c r="AR1391" t="str">
        <f>CLEAN(ARD_SAFE_PROCESSED_20220608[[#This Row],[Column15]])</f>
        <v xml:space="preserve">PQ                                                </v>
      </c>
      <c r="AS1391" t="str">
        <f>CLEAN(ARD_SAFE_PROCESSED_20220608[[#This Row],[Column16]])</f>
        <v>202511201222545</v>
      </c>
      <c r="AT1391" t="str">
        <f>CLEAN(ARD_SAFE_PROCESSED_20220608[[#This Row],[Column17]])</f>
        <v>336.00</v>
      </c>
      <c r="AU1391" t="str">
        <f>CLEAN(ARD_SAFE_PROCESSED_20220608[[#This Row],[Column18]])</f>
        <v xml:space="preserve">' </v>
      </c>
      <c r="AV1391" t="str">
        <f>CLEAN(ARD_SAFE_PROCESSED_20220608[[#This Row],[Column19]])</f>
        <v xml:space="preserve">          </v>
      </c>
      <c r="AW1391" t="str">
        <f>CLEAN(ARD_SAFE_PROCESSED_20220608[[#This Row],[Column20]])</f>
        <v>20251120</v>
      </c>
      <c r="AX1391" t="str">
        <f>CLEAN(ARD_SAFE_PROCESSED_20220608[[#This Row],[Column21]])</f>
        <v>122254</v>
      </c>
      <c r="AY1391" t="str">
        <f>LEFT(ARD_SAFE_PROCESSED_20220608[[#This Row],[Column1]],6)</f>
        <v>511842</v>
      </c>
      <c r="AZ1391" t="str">
        <f>RIGHT(ARD_SAFE_PROCESSED_20220608[[#This Row],[Column1]],4)</f>
        <v>4183</v>
      </c>
      <c r="BA1391" s="2">
        <f t="shared" si="127"/>
        <v>45995</v>
      </c>
      <c r="BB1391">
        <f t="shared" si="128"/>
        <v>99.57</v>
      </c>
      <c r="BC1391">
        <f t="shared" si="129"/>
        <v>336</v>
      </c>
      <c r="BD1391">
        <f t="shared" si="130"/>
        <v>6</v>
      </c>
      <c r="BE1391" t="str">
        <f t="shared" si="131"/>
        <v>F:Safe</v>
      </c>
    </row>
    <row r="1392" spans="1:57" hidden="1" x14ac:dyDescent="0.3">
      <c r="A1392" t="s">
        <v>9086</v>
      </c>
      <c r="B1392" t="s">
        <v>9092</v>
      </c>
      <c r="C1392" t="s">
        <v>9093</v>
      </c>
      <c r="D1392" t="s">
        <v>64</v>
      </c>
      <c r="E1392" t="s">
        <v>440</v>
      </c>
      <c r="F1392" t="s">
        <v>28</v>
      </c>
      <c r="G1392" t="s">
        <v>29</v>
      </c>
      <c r="H1392" t="s">
        <v>220</v>
      </c>
      <c r="I1392" t="s">
        <v>440</v>
      </c>
      <c r="J1392" t="s">
        <v>21</v>
      </c>
      <c r="K1392" t="s">
        <v>9094</v>
      </c>
      <c r="L1392" t="s">
        <v>9095</v>
      </c>
      <c r="M1392" t="s">
        <v>65</v>
      </c>
      <c r="N1392" t="s">
        <v>77</v>
      </c>
      <c r="O1392" t="s">
        <v>66</v>
      </c>
      <c r="P1392" t="s">
        <v>22</v>
      </c>
      <c r="Q1392" t="s">
        <v>9096</v>
      </c>
      <c r="R1392" t="s">
        <v>23</v>
      </c>
      <c r="S1392" t="s">
        <v>24</v>
      </c>
      <c r="T1392" t="s">
        <v>440</v>
      </c>
      <c r="U1392" t="s">
        <v>9097</v>
      </c>
      <c r="AB1392" t="str">
        <f>CONCATENATE(LEFT(ARD_SAFE_PROCESSED_20220608[[#This Row],[Column1]],6),"******",RIGHT(ARD_SAFE_PROCESSED_20220608[[#This Row],[Column1]],4),";",ARD_SAFE_PROCESSED_20220608[[#This Row],[Column11]])</f>
        <v>511842******4351;75301505324008873200016</v>
      </c>
      <c r="AD1392" t="str">
        <f>CLEAN(ARD_SAFE_PROCESSED_20220608[[#This Row],[Column1]])</f>
        <v>5118420429164351</v>
      </c>
      <c r="AE1392" t="str">
        <f>CLEAN(ARD_SAFE_PROCESSED_20220608[[#This Row],[Column2]])</f>
        <v>009177</v>
      </c>
      <c r="AF1392" t="str">
        <f>CLEAN(ARD_SAFE_PROCESSED_20220608[[#This Row],[Column3]])</f>
        <v>1033010</v>
      </c>
      <c r="AG1392" t="str">
        <f>CLEAN(ARD_SAFE_PROCESSED_20220608[[#This Row],[Column4]])</f>
        <v>PL</v>
      </c>
      <c r="AH1392" t="str">
        <f>CLEAN(ARD_SAFE_PROCESSED_20220608[[#This Row],[Column5]])</f>
        <v>20251120</v>
      </c>
      <c r="AI1392" t="str">
        <f>CLEAN(ARD_SAFE_PROCESSED_20220608[[#This Row],[Column6]])</f>
        <v>604</v>
      </c>
      <c r="AJ1392" t="str">
        <f>CLEAN(ARD_SAFE_PROCESSED_20220608[[#This Row],[Column7]])</f>
        <v>76</v>
      </c>
      <c r="AK1392" t="str">
        <f>CLEAN(ARD_SAFE_PROCESSED_20220608[[#This Row],[Column8]])</f>
        <v xml:space="preserve">BOTICAS PERU                  </v>
      </c>
      <c r="AL1392" t="str">
        <f>CLEAN(ARD_SAFE_PROCESSED_20220608[[#This Row],[Column9]])</f>
        <v>20251120</v>
      </c>
      <c r="AM1392" t="str">
        <f>CLEAN(ARD_SAFE_PROCESSED_20220608[[#This Row],[Column10]])</f>
        <v xml:space="preserve">'                       </v>
      </c>
      <c r="AN1392" t="s">
        <v>9094</v>
      </c>
      <c r="AO1392" t="str">
        <f>CLEAN(ARD_SAFE_PROCESSED_20220608[[#This Row],[Column12]])</f>
        <v>3371</v>
      </c>
      <c r="AP1392" t="str">
        <f>CLEAN(ARD_SAFE_PROCESSED_20220608[[#This Row],[Column13]])</f>
        <v xml:space="preserve">   </v>
      </c>
      <c r="AQ1392" t="str">
        <f>CLEAN(ARD_SAFE_PROCESSED_20220608[[#This Row],[Column14]])</f>
        <v xml:space="preserve">PS0002    </v>
      </c>
      <c r="AR1392" t="str">
        <f>CLEAN(ARD_SAFE_PROCESSED_20220608[[#This Row],[Column15]])</f>
        <v xml:space="preserve">POS CONTACTLESS CHIP                              </v>
      </c>
      <c r="AS1392" t="str">
        <f>CLEAN(ARD_SAFE_PROCESSED_20220608[[#This Row],[Column16]])</f>
        <v xml:space="preserve">               </v>
      </c>
      <c r="AT1392" t="str">
        <f>CLEAN(ARD_SAFE_PROCESSED_20220608[[#This Row],[Column17]])</f>
        <v>103.90</v>
      </c>
      <c r="AU1392" t="str">
        <f>CLEAN(ARD_SAFE_PROCESSED_20220608[[#This Row],[Column18]])</f>
        <v xml:space="preserve">' </v>
      </c>
      <c r="AV1392" t="str">
        <f>CLEAN(ARD_SAFE_PROCESSED_20220608[[#This Row],[Column19]])</f>
        <v xml:space="preserve">          </v>
      </c>
      <c r="AW1392" t="str">
        <f>CLEAN(ARD_SAFE_PROCESSED_20220608[[#This Row],[Column20]])</f>
        <v>20251120</v>
      </c>
      <c r="AX1392" t="str">
        <f>CLEAN(ARD_SAFE_PROCESSED_20220608[[#This Row],[Column21]])</f>
        <v>74146</v>
      </c>
      <c r="AY1392" t="str">
        <f>LEFT(ARD_SAFE_PROCESSED_20220608[[#This Row],[Column1]],6)</f>
        <v>511842</v>
      </c>
      <c r="AZ1392" t="str">
        <f>RIGHT(ARD_SAFE_PROCESSED_20220608[[#This Row],[Column1]],4)</f>
        <v>4351</v>
      </c>
      <c r="BA1392" s="2">
        <f t="shared" si="127"/>
        <v>45998</v>
      </c>
      <c r="BB1392">
        <f t="shared" si="128"/>
        <v>30.79</v>
      </c>
      <c r="BC1392">
        <f t="shared" si="129"/>
        <v>103.9</v>
      </c>
      <c r="BD1392">
        <f t="shared" si="130"/>
        <v>6</v>
      </c>
      <c r="BE1392" t="str">
        <f t="shared" si="131"/>
        <v>F:Safe</v>
      </c>
    </row>
    <row r="1393" spans="1:57" hidden="1" x14ac:dyDescent="0.3">
      <c r="A1393" t="s">
        <v>9086</v>
      </c>
      <c r="B1393" t="s">
        <v>9098</v>
      </c>
      <c r="C1393" t="s">
        <v>9093</v>
      </c>
      <c r="D1393" t="s">
        <v>64</v>
      </c>
      <c r="E1393" t="s">
        <v>440</v>
      </c>
      <c r="F1393" t="s">
        <v>28</v>
      </c>
      <c r="G1393" t="s">
        <v>29</v>
      </c>
      <c r="H1393" t="s">
        <v>220</v>
      </c>
      <c r="I1393" t="s">
        <v>440</v>
      </c>
      <c r="J1393" t="s">
        <v>21</v>
      </c>
      <c r="K1393" t="s">
        <v>9099</v>
      </c>
      <c r="L1393" t="s">
        <v>9100</v>
      </c>
      <c r="M1393" t="s">
        <v>65</v>
      </c>
      <c r="N1393" t="s">
        <v>77</v>
      </c>
      <c r="O1393" t="s">
        <v>66</v>
      </c>
      <c r="P1393" t="s">
        <v>22</v>
      </c>
      <c r="Q1393" t="s">
        <v>9096</v>
      </c>
      <c r="R1393" t="s">
        <v>23</v>
      </c>
      <c r="S1393" t="s">
        <v>24</v>
      </c>
      <c r="T1393" t="s">
        <v>440</v>
      </c>
      <c r="U1393" t="s">
        <v>9101</v>
      </c>
      <c r="AB1393" t="str">
        <f>CONCATENATE(LEFT(ARD_SAFE_PROCESSED_20220608[[#This Row],[Column1]],6),"******",RIGHT(ARD_SAFE_PROCESSED_20220608[[#This Row],[Column1]],4),";",ARD_SAFE_PROCESSED_20220608[[#This Row],[Column11]])</f>
        <v>511842******4351;75301505324008873200024</v>
      </c>
      <c r="AD1393" t="str">
        <f>CLEAN(ARD_SAFE_PROCESSED_20220608[[#This Row],[Column1]])</f>
        <v>5118420429164351</v>
      </c>
      <c r="AE1393" t="str">
        <f>CLEAN(ARD_SAFE_PROCESSED_20220608[[#This Row],[Column2]])</f>
        <v>009256</v>
      </c>
      <c r="AF1393" t="str">
        <f>CLEAN(ARD_SAFE_PROCESSED_20220608[[#This Row],[Column3]])</f>
        <v>1033010</v>
      </c>
      <c r="AG1393" t="str">
        <f>CLEAN(ARD_SAFE_PROCESSED_20220608[[#This Row],[Column4]])</f>
        <v>PL</v>
      </c>
      <c r="AH1393" t="str">
        <f>CLEAN(ARD_SAFE_PROCESSED_20220608[[#This Row],[Column5]])</f>
        <v>20251120</v>
      </c>
      <c r="AI1393" t="str">
        <f>CLEAN(ARD_SAFE_PROCESSED_20220608[[#This Row],[Column6]])</f>
        <v>604</v>
      </c>
      <c r="AJ1393" t="str">
        <f>CLEAN(ARD_SAFE_PROCESSED_20220608[[#This Row],[Column7]])</f>
        <v>76</v>
      </c>
      <c r="AK1393" t="str">
        <f>CLEAN(ARD_SAFE_PROCESSED_20220608[[#This Row],[Column8]])</f>
        <v xml:space="preserve">BOTICAS PERU                  </v>
      </c>
      <c r="AL1393" t="str">
        <f>CLEAN(ARD_SAFE_PROCESSED_20220608[[#This Row],[Column9]])</f>
        <v>20251120</v>
      </c>
      <c r="AM1393" t="str">
        <f>CLEAN(ARD_SAFE_PROCESSED_20220608[[#This Row],[Column10]])</f>
        <v xml:space="preserve">'                       </v>
      </c>
      <c r="AN1393" t="s">
        <v>9099</v>
      </c>
      <c r="AO1393" t="str">
        <f>CLEAN(ARD_SAFE_PROCESSED_20220608[[#This Row],[Column12]])</f>
        <v>3372</v>
      </c>
      <c r="AP1393" t="str">
        <f>CLEAN(ARD_SAFE_PROCESSED_20220608[[#This Row],[Column13]])</f>
        <v xml:space="preserve">   </v>
      </c>
      <c r="AQ1393" t="str">
        <f>CLEAN(ARD_SAFE_PROCESSED_20220608[[#This Row],[Column14]])</f>
        <v xml:space="preserve">PS0002    </v>
      </c>
      <c r="AR1393" t="str">
        <f>CLEAN(ARD_SAFE_PROCESSED_20220608[[#This Row],[Column15]])</f>
        <v xml:space="preserve">POS CONTACTLESS CHIP                              </v>
      </c>
      <c r="AS1393" t="str">
        <f>CLEAN(ARD_SAFE_PROCESSED_20220608[[#This Row],[Column16]])</f>
        <v xml:space="preserve">               </v>
      </c>
      <c r="AT1393" t="str">
        <f>CLEAN(ARD_SAFE_PROCESSED_20220608[[#This Row],[Column17]])</f>
        <v>103.90</v>
      </c>
      <c r="AU1393" t="str">
        <f>CLEAN(ARD_SAFE_PROCESSED_20220608[[#This Row],[Column18]])</f>
        <v xml:space="preserve">' </v>
      </c>
      <c r="AV1393" t="str">
        <f>CLEAN(ARD_SAFE_PROCESSED_20220608[[#This Row],[Column19]])</f>
        <v xml:space="preserve">          </v>
      </c>
      <c r="AW1393" t="str">
        <f>CLEAN(ARD_SAFE_PROCESSED_20220608[[#This Row],[Column20]])</f>
        <v>20251120</v>
      </c>
      <c r="AX1393" t="str">
        <f>CLEAN(ARD_SAFE_PROCESSED_20220608[[#This Row],[Column21]])</f>
        <v>74246</v>
      </c>
      <c r="AY1393" t="str">
        <f>LEFT(ARD_SAFE_PROCESSED_20220608[[#This Row],[Column1]],6)</f>
        <v>511842</v>
      </c>
      <c r="AZ1393" t="str">
        <f>RIGHT(ARD_SAFE_PROCESSED_20220608[[#This Row],[Column1]],4)</f>
        <v>4351</v>
      </c>
      <c r="BA1393" s="2">
        <f t="shared" si="127"/>
        <v>45998</v>
      </c>
      <c r="BB1393">
        <f t="shared" si="128"/>
        <v>30.79</v>
      </c>
      <c r="BC1393">
        <f t="shared" si="129"/>
        <v>103.9</v>
      </c>
      <c r="BD1393">
        <f t="shared" si="130"/>
        <v>6</v>
      </c>
      <c r="BE1393" t="str">
        <f t="shared" si="131"/>
        <v>F:Safe</v>
      </c>
    </row>
    <row r="1394" spans="1:57" hidden="1" x14ac:dyDescent="0.3">
      <c r="A1394" t="s">
        <v>9086</v>
      </c>
      <c r="B1394" t="s">
        <v>9087</v>
      </c>
      <c r="C1394" t="s">
        <v>9088</v>
      </c>
      <c r="D1394" t="s">
        <v>64</v>
      </c>
      <c r="E1394" t="s">
        <v>440</v>
      </c>
      <c r="F1394" t="s">
        <v>28</v>
      </c>
      <c r="G1394" t="s">
        <v>29</v>
      </c>
      <c r="H1394" t="s">
        <v>220</v>
      </c>
      <c r="I1394" t="s">
        <v>441</v>
      </c>
      <c r="J1394" t="s">
        <v>21</v>
      </c>
      <c r="K1394" t="s">
        <v>9089</v>
      </c>
      <c r="L1394" t="s">
        <v>9090</v>
      </c>
      <c r="M1394" t="s">
        <v>65</v>
      </c>
      <c r="N1394" t="s">
        <v>67</v>
      </c>
      <c r="O1394" t="s">
        <v>66</v>
      </c>
      <c r="P1394" t="s">
        <v>22</v>
      </c>
      <c r="Q1394" t="s">
        <v>488</v>
      </c>
      <c r="R1394" t="s">
        <v>23</v>
      </c>
      <c r="S1394" t="s">
        <v>24</v>
      </c>
      <c r="T1394" t="s">
        <v>440</v>
      </c>
      <c r="U1394" t="s">
        <v>9091</v>
      </c>
      <c r="AB1394" t="str">
        <f>CONCATENATE(LEFT(ARD_SAFE_PROCESSED_20220608[[#This Row],[Column1]],6),"******",RIGHT(ARD_SAFE_PROCESSED_20220608[[#This Row],[Column1]],4),";",ARD_SAFE_PROCESSED_20220608[[#This Row],[Column11]])</f>
        <v>511842******4351;75301505325002901900019</v>
      </c>
      <c r="AD1394" t="str">
        <f>CLEAN(ARD_SAFE_PROCESSED_20220608[[#This Row],[Column1]])</f>
        <v>5118420429164351</v>
      </c>
      <c r="AE1394" t="str">
        <f>CLEAN(ARD_SAFE_PROCESSED_20220608[[#This Row],[Column2]])</f>
        <v>008794</v>
      </c>
      <c r="AF1394" t="str">
        <f>CLEAN(ARD_SAFE_PROCESSED_20220608[[#This Row],[Column3]])</f>
        <v>1798065</v>
      </c>
      <c r="AG1394" t="str">
        <f>CLEAN(ARD_SAFE_PROCESSED_20220608[[#This Row],[Column4]])</f>
        <v>PL</v>
      </c>
      <c r="AH1394" t="str">
        <f>CLEAN(ARD_SAFE_PROCESSED_20220608[[#This Row],[Column5]])</f>
        <v>20251120</v>
      </c>
      <c r="AI1394" t="str">
        <f>CLEAN(ARD_SAFE_PROCESSED_20220608[[#This Row],[Column6]])</f>
        <v>604</v>
      </c>
      <c r="AJ1394" t="str">
        <f>CLEAN(ARD_SAFE_PROCESSED_20220608[[#This Row],[Column7]])</f>
        <v>76</v>
      </c>
      <c r="AK1394" t="str">
        <f>CLEAN(ARD_SAFE_PROCESSED_20220608[[#This Row],[Column8]])</f>
        <v xml:space="preserve">BOTICAS PERU                  </v>
      </c>
      <c r="AL1394" t="str">
        <f>CLEAN(ARD_SAFE_PROCESSED_20220608[[#This Row],[Column9]])</f>
        <v>20251121</v>
      </c>
      <c r="AM1394" t="str">
        <f>CLEAN(ARD_SAFE_PROCESSED_20220608[[#This Row],[Column10]])</f>
        <v xml:space="preserve">'                       </v>
      </c>
      <c r="AN1394" t="s">
        <v>9089</v>
      </c>
      <c r="AO1394" t="str">
        <f>CLEAN(ARD_SAFE_PROCESSED_20220608[[#This Row],[Column12]])</f>
        <v>6936</v>
      </c>
      <c r="AP1394" t="str">
        <f>CLEAN(ARD_SAFE_PROCESSED_20220608[[#This Row],[Column13]])</f>
        <v xml:space="preserve">   </v>
      </c>
      <c r="AQ1394" t="str">
        <f>CLEAN(ARD_SAFE_PROCESSED_20220608[[#This Row],[Column14]])</f>
        <v xml:space="preserve">PS0001    </v>
      </c>
      <c r="AR1394" t="str">
        <f>CLEAN(ARD_SAFE_PROCESSED_20220608[[#This Row],[Column15]])</f>
        <v xml:space="preserve">POS CONTACTLESS CHIP                              </v>
      </c>
      <c r="AS1394" t="str">
        <f>CLEAN(ARD_SAFE_PROCESSED_20220608[[#This Row],[Column16]])</f>
        <v xml:space="preserve">               </v>
      </c>
      <c r="AT1394" t="str">
        <f>CLEAN(ARD_SAFE_PROCESSED_20220608[[#This Row],[Column17]])</f>
        <v>109.89</v>
      </c>
      <c r="AU1394" t="str">
        <f>CLEAN(ARD_SAFE_PROCESSED_20220608[[#This Row],[Column18]])</f>
        <v xml:space="preserve">' </v>
      </c>
      <c r="AV1394" t="str">
        <f>CLEAN(ARD_SAFE_PROCESSED_20220608[[#This Row],[Column19]])</f>
        <v xml:space="preserve">          </v>
      </c>
      <c r="AW1394" t="str">
        <f>CLEAN(ARD_SAFE_PROCESSED_20220608[[#This Row],[Column20]])</f>
        <v>20251120</v>
      </c>
      <c r="AX1394" t="str">
        <f>CLEAN(ARD_SAFE_PROCESSED_20220608[[#This Row],[Column21]])</f>
        <v>73627</v>
      </c>
      <c r="AY1394" t="str">
        <f>LEFT(ARD_SAFE_PROCESSED_20220608[[#This Row],[Column1]],6)</f>
        <v>511842</v>
      </c>
      <c r="AZ1394" t="str">
        <f>RIGHT(ARD_SAFE_PROCESSED_20220608[[#This Row],[Column1]],4)</f>
        <v>4351</v>
      </c>
      <c r="BA1394" s="2">
        <f t="shared" si="127"/>
        <v>45998</v>
      </c>
      <c r="BB1394">
        <f t="shared" si="128"/>
        <v>32.56</v>
      </c>
      <c r="BC1394">
        <f t="shared" si="129"/>
        <v>109.89</v>
      </c>
      <c r="BD1394">
        <f t="shared" si="130"/>
        <v>6</v>
      </c>
      <c r="BE1394" t="str">
        <f t="shared" si="131"/>
        <v>F:Safe</v>
      </c>
    </row>
    <row r="1395" spans="1:57" hidden="1" x14ac:dyDescent="0.3">
      <c r="A1395" t="s">
        <v>9590</v>
      </c>
      <c r="B1395" t="s">
        <v>9591</v>
      </c>
      <c r="C1395" t="s">
        <v>9592</v>
      </c>
      <c r="D1395" t="s">
        <v>72</v>
      </c>
      <c r="E1395" t="s">
        <v>441</v>
      </c>
      <c r="F1395" t="s">
        <v>28</v>
      </c>
      <c r="G1395" t="s">
        <v>29</v>
      </c>
      <c r="H1395" t="s">
        <v>9593</v>
      </c>
      <c r="I1395" t="s">
        <v>441</v>
      </c>
      <c r="J1395" t="s">
        <v>21</v>
      </c>
      <c r="K1395" t="s">
        <v>9594</v>
      </c>
      <c r="L1395" t="s">
        <v>9595</v>
      </c>
      <c r="M1395" t="s">
        <v>65</v>
      </c>
      <c r="N1395" t="s">
        <v>67</v>
      </c>
      <c r="O1395" t="s">
        <v>73</v>
      </c>
      <c r="P1395" t="s">
        <v>22</v>
      </c>
      <c r="Q1395" t="s">
        <v>101</v>
      </c>
      <c r="R1395" t="s">
        <v>23</v>
      </c>
      <c r="S1395" t="s">
        <v>24</v>
      </c>
      <c r="T1395" t="s">
        <v>441</v>
      </c>
      <c r="U1395" t="s">
        <v>9596</v>
      </c>
      <c r="AB1395" t="str">
        <f>CONCATENATE(LEFT(ARD_SAFE_PROCESSED_20220608[[#This Row],[Column1]],6),"******",RIGHT(ARD_SAFE_PROCESSED_20220608[[#This Row],[Column1]],4),";",ARD_SAFE_PROCESSED_20220608[[#This Row],[Column11]])</f>
        <v>512846******4457;75301505325004680100019</v>
      </c>
      <c r="AD1395" t="str">
        <f>CLEAN(ARD_SAFE_PROCESSED_20220608[[#This Row],[Column1]])</f>
        <v>5128460217194457</v>
      </c>
      <c r="AE1395" t="str">
        <f>CLEAN(ARD_SAFE_PROCESSED_20220608[[#This Row],[Column2]])</f>
        <v>273875</v>
      </c>
      <c r="AF1395" t="str">
        <f>CLEAN(ARD_SAFE_PROCESSED_20220608[[#This Row],[Column3]])</f>
        <v>5526586</v>
      </c>
      <c r="AG1395" t="str">
        <f>CLEAN(ARD_SAFE_PROCESSED_20220608[[#This Row],[Column4]])</f>
        <v>PC</v>
      </c>
      <c r="AH1395" t="str">
        <f>CLEAN(ARD_SAFE_PROCESSED_20220608[[#This Row],[Column5]])</f>
        <v>20251121</v>
      </c>
      <c r="AI1395" t="str">
        <f>CLEAN(ARD_SAFE_PROCESSED_20220608[[#This Row],[Column6]])</f>
        <v>604</v>
      </c>
      <c r="AJ1395" t="str">
        <f>CLEAN(ARD_SAFE_PROCESSED_20220608[[#This Row],[Column7]])</f>
        <v>76</v>
      </c>
      <c r="AK1395" t="str">
        <f>CLEAN(ARD_SAFE_PROCESSED_20220608[[#This Row],[Column8]])</f>
        <v xml:space="preserve">IZI*LA BARRITA SHIPIVA        </v>
      </c>
      <c r="AL1395" t="str">
        <f>CLEAN(ARD_SAFE_PROCESSED_20220608[[#This Row],[Column9]])</f>
        <v>20251121</v>
      </c>
      <c r="AM1395" t="str">
        <f>CLEAN(ARD_SAFE_PROCESSED_20220608[[#This Row],[Column10]])</f>
        <v xml:space="preserve">'                       </v>
      </c>
      <c r="AN1395" t="s">
        <v>9594</v>
      </c>
      <c r="AO1395" t="str">
        <f>CLEAN(ARD_SAFE_PROCESSED_20220608[[#This Row],[Column12]])</f>
        <v>1085</v>
      </c>
      <c r="AP1395" t="str">
        <f>CLEAN(ARD_SAFE_PROCESSED_20220608[[#This Row],[Column13]])</f>
        <v xml:space="preserve">   </v>
      </c>
      <c r="AQ1395" t="str">
        <f>CLEAN(ARD_SAFE_PROCESSED_20220608[[#This Row],[Column14]])</f>
        <v xml:space="preserve">PS0001    </v>
      </c>
      <c r="AR1395" t="str">
        <f>CLEAN(ARD_SAFE_PROCESSED_20220608[[#This Row],[Column15]])</f>
        <v xml:space="preserve">POS CHIP EMV                                      </v>
      </c>
      <c r="AS1395" t="str">
        <f>CLEAN(ARD_SAFE_PROCESSED_20220608[[#This Row],[Column16]])</f>
        <v xml:space="preserve">               </v>
      </c>
      <c r="AT1395" t="str">
        <f>CLEAN(ARD_SAFE_PROCESSED_20220608[[#This Row],[Column17]])</f>
        <v>300.00</v>
      </c>
      <c r="AU1395" t="str">
        <f>CLEAN(ARD_SAFE_PROCESSED_20220608[[#This Row],[Column18]])</f>
        <v xml:space="preserve">' </v>
      </c>
      <c r="AV1395" t="str">
        <f>CLEAN(ARD_SAFE_PROCESSED_20220608[[#This Row],[Column19]])</f>
        <v xml:space="preserve">          </v>
      </c>
      <c r="AW1395" t="str">
        <f>CLEAN(ARD_SAFE_PROCESSED_20220608[[#This Row],[Column20]])</f>
        <v>20251121</v>
      </c>
      <c r="AX1395" t="str">
        <f>CLEAN(ARD_SAFE_PROCESSED_20220608[[#This Row],[Column21]])</f>
        <v>112245</v>
      </c>
      <c r="AY1395" t="str">
        <f>LEFT(ARD_SAFE_PROCESSED_20220608[[#This Row],[Column1]],6)</f>
        <v>512846</v>
      </c>
      <c r="AZ1395" t="str">
        <f>RIGHT(ARD_SAFE_PROCESSED_20220608[[#This Row],[Column1]],4)</f>
        <v>4457</v>
      </c>
      <c r="BA1395" s="2">
        <f t="shared" si="127"/>
        <v>45998</v>
      </c>
      <c r="BB1395">
        <f t="shared" si="128"/>
        <v>88.76</v>
      </c>
      <c r="BC1395">
        <f t="shared" si="129"/>
        <v>300</v>
      </c>
      <c r="BD1395">
        <f t="shared" si="130"/>
        <v>0</v>
      </c>
      <c r="BE1395" t="str">
        <f t="shared" si="131"/>
        <v>F:Safe</v>
      </c>
    </row>
    <row r="1396" spans="1:57" hidden="1" x14ac:dyDescent="0.3">
      <c r="A1396" t="s">
        <v>9501</v>
      </c>
      <c r="B1396" t="s">
        <v>9502</v>
      </c>
      <c r="C1396" t="s">
        <v>87</v>
      </c>
      <c r="D1396" t="s">
        <v>25</v>
      </c>
      <c r="E1396" t="s">
        <v>441</v>
      </c>
      <c r="F1396" t="s">
        <v>28</v>
      </c>
      <c r="G1396" t="s">
        <v>29</v>
      </c>
      <c r="H1396" t="s">
        <v>176</v>
      </c>
      <c r="I1396" t="s">
        <v>441</v>
      </c>
      <c r="J1396" t="s">
        <v>21</v>
      </c>
      <c r="K1396" t="s">
        <v>9503</v>
      </c>
      <c r="L1396" t="s">
        <v>9504</v>
      </c>
      <c r="M1396" t="s">
        <v>409</v>
      </c>
      <c r="N1396" t="s">
        <v>26</v>
      </c>
      <c r="O1396" t="s">
        <v>27</v>
      </c>
      <c r="P1396" t="s">
        <v>9505</v>
      </c>
      <c r="Q1396" t="s">
        <v>9506</v>
      </c>
      <c r="R1396" t="s">
        <v>23</v>
      </c>
      <c r="S1396" t="s">
        <v>24</v>
      </c>
      <c r="T1396" t="s">
        <v>441</v>
      </c>
      <c r="U1396" t="s">
        <v>9507</v>
      </c>
      <c r="AB1396" t="str">
        <f>CONCATENATE(LEFT(ARD_SAFE_PROCESSED_20220608[[#This Row],[Column1]],6),"******",RIGHT(ARD_SAFE_PROCESSED_20220608[[#This Row],[Column1]],4),";",ARD_SAFE_PROCESSED_20220608[[#This Row],[Column11]])</f>
        <v>512372******7579;75301505325008485513995</v>
      </c>
      <c r="AD1396" t="str">
        <f>CLEAN(ARD_SAFE_PROCESSED_20220608[[#This Row],[Column1]])</f>
        <v>5123720100257579</v>
      </c>
      <c r="AE1396" t="str">
        <f>CLEAN(ARD_SAFE_PROCESSED_20220608[[#This Row],[Column2]])</f>
        <v>T03592</v>
      </c>
      <c r="AF1396" t="str">
        <f>CLEAN(ARD_SAFE_PROCESSED_20220608[[#This Row],[Column3]])</f>
        <v>4031262</v>
      </c>
      <c r="AG1396" t="str">
        <f>CLEAN(ARD_SAFE_PROCESSED_20220608[[#This Row],[Column4]])</f>
        <v>EC</v>
      </c>
      <c r="AH1396" t="str">
        <f>CLEAN(ARD_SAFE_PROCESSED_20220608[[#This Row],[Column5]])</f>
        <v>20251121</v>
      </c>
      <c r="AI1396" t="str">
        <f>CLEAN(ARD_SAFE_PROCESSED_20220608[[#This Row],[Column6]])</f>
        <v>604</v>
      </c>
      <c r="AJ1396" t="str">
        <f>CLEAN(ARD_SAFE_PROCESSED_20220608[[#This Row],[Column7]])</f>
        <v>76</v>
      </c>
      <c r="AK1396" t="str">
        <f>CLEAN(ARD_SAFE_PROCESSED_20220608[[#This Row],[Column8]])</f>
        <v xml:space="preserve">DLC*RAPPI PRO PERU            </v>
      </c>
      <c r="AL1396" t="str">
        <f>CLEAN(ARD_SAFE_PROCESSED_20220608[[#This Row],[Column9]])</f>
        <v>20251121</v>
      </c>
      <c r="AM1396" t="str">
        <f>CLEAN(ARD_SAFE_PROCESSED_20220608[[#This Row],[Column10]])</f>
        <v xml:space="preserve">'                       </v>
      </c>
      <c r="AN1396" t="s">
        <v>9503</v>
      </c>
      <c r="AO1396" t="str">
        <f>CLEAN(ARD_SAFE_PROCESSED_20220608[[#This Row],[Column12]])</f>
        <v>1656266</v>
      </c>
      <c r="AP1396" t="str">
        <f>CLEAN(ARD_SAFE_PROCESSED_20220608[[#This Row],[Column13]])</f>
        <v>214</v>
      </c>
      <c r="AQ1396" t="str">
        <f>CLEAN(ARD_SAFE_PROCESSED_20220608[[#This Row],[Column14]])</f>
        <v xml:space="preserve">PV000000  </v>
      </c>
      <c r="AR1396" t="str">
        <f>CLEAN(ARD_SAFE_PROCESSED_20220608[[#This Row],[Column15]])</f>
        <v xml:space="preserve">E-COMMERCE                                        </v>
      </c>
      <c r="AS1396" t="str">
        <f>CLEAN(ARD_SAFE_PROCESSED_20220608[[#This Row],[Column16]])</f>
        <v xml:space="preserve">12493825553    </v>
      </c>
      <c r="AT1396" t="str">
        <f>CLEAN(ARD_SAFE_PROCESSED_20220608[[#This Row],[Column17]])</f>
        <v>68.40</v>
      </c>
      <c r="AU1396" t="str">
        <f>CLEAN(ARD_SAFE_PROCESSED_20220608[[#This Row],[Column18]])</f>
        <v xml:space="preserve">' </v>
      </c>
      <c r="AV1396" t="str">
        <f>CLEAN(ARD_SAFE_PROCESSED_20220608[[#This Row],[Column19]])</f>
        <v xml:space="preserve">          </v>
      </c>
      <c r="AW1396" t="str">
        <f>CLEAN(ARD_SAFE_PROCESSED_20220608[[#This Row],[Column20]])</f>
        <v>20251121</v>
      </c>
      <c r="AX1396" t="str">
        <f>CLEAN(ARD_SAFE_PROCESSED_20220608[[#This Row],[Column21]])</f>
        <v>71027</v>
      </c>
      <c r="AY1396" t="str">
        <f>LEFT(ARD_SAFE_PROCESSED_20220608[[#This Row],[Column1]],6)</f>
        <v>512372</v>
      </c>
      <c r="AZ1396" t="str">
        <f>RIGHT(ARD_SAFE_PROCESSED_20220608[[#This Row],[Column1]],4)</f>
        <v>7579</v>
      </c>
      <c r="BA1396" s="2">
        <f t="shared" si="127"/>
        <v>45998</v>
      </c>
      <c r="BB1396">
        <f t="shared" si="128"/>
        <v>20.239999999999998</v>
      </c>
      <c r="BC1396">
        <f t="shared" si="129"/>
        <v>68.400000000000006</v>
      </c>
      <c r="BD1396">
        <f t="shared" si="130"/>
        <v>6</v>
      </c>
      <c r="BE1396" t="str">
        <f t="shared" si="131"/>
        <v>F:Safe</v>
      </c>
    </row>
    <row r="1397" spans="1:57" hidden="1" x14ac:dyDescent="0.3">
      <c r="A1397" t="s">
        <v>9749</v>
      </c>
      <c r="B1397" t="s">
        <v>9756</v>
      </c>
      <c r="C1397" t="s">
        <v>332</v>
      </c>
      <c r="D1397" t="s">
        <v>25</v>
      </c>
      <c r="E1397" t="s">
        <v>441</v>
      </c>
      <c r="F1397" t="s">
        <v>28</v>
      </c>
      <c r="G1397" t="s">
        <v>29</v>
      </c>
      <c r="H1397" t="s">
        <v>333</v>
      </c>
      <c r="I1397" t="s">
        <v>441</v>
      </c>
      <c r="J1397" t="s">
        <v>21</v>
      </c>
      <c r="K1397" t="s">
        <v>9757</v>
      </c>
      <c r="L1397" t="s">
        <v>9758</v>
      </c>
      <c r="M1397" t="s">
        <v>399</v>
      </c>
      <c r="N1397" t="s">
        <v>26</v>
      </c>
      <c r="O1397" t="s">
        <v>27</v>
      </c>
      <c r="P1397" t="s">
        <v>9759</v>
      </c>
      <c r="Q1397" t="s">
        <v>186</v>
      </c>
      <c r="R1397" t="s">
        <v>23</v>
      </c>
      <c r="S1397" t="s">
        <v>24</v>
      </c>
      <c r="T1397" t="s">
        <v>441</v>
      </c>
      <c r="U1397" t="s">
        <v>9760</v>
      </c>
      <c r="AB1397" t="str">
        <f>CONCATENATE(LEFT(ARD_SAFE_PROCESSED_20220608[[#This Row],[Column1]],6),"******",RIGHT(ARD_SAFE_PROCESSED_20220608[[#This Row],[Column1]],4),";",ARD_SAFE_PROCESSED_20220608[[#This Row],[Column11]])</f>
        <v>516003******8235;75301505325008508502280</v>
      </c>
      <c r="AD1397" t="str">
        <f>CLEAN(ARD_SAFE_PROCESSED_20220608[[#This Row],[Column1]])</f>
        <v>5160030002008235</v>
      </c>
      <c r="AE1397" t="str">
        <f>CLEAN(ARD_SAFE_PROCESSED_20220608[[#This Row],[Column2]])</f>
        <v>031789</v>
      </c>
      <c r="AF1397" t="str">
        <f>CLEAN(ARD_SAFE_PROCESSED_20220608[[#This Row],[Column3]])</f>
        <v>4041423</v>
      </c>
      <c r="AG1397" t="str">
        <f>CLEAN(ARD_SAFE_PROCESSED_20220608[[#This Row],[Column4]])</f>
        <v>EC</v>
      </c>
      <c r="AH1397" t="str">
        <f>CLEAN(ARD_SAFE_PROCESSED_20220608[[#This Row],[Column5]])</f>
        <v>20251121</v>
      </c>
      <c r="AI1397" t="str">
        <f>CLEAN(ARD_SAFE_PROCESSED_20220608[[#This Row],[Column6]])</f>
        <v>604</v>
      </c>
      <c r="AJ1397" t="str">
        <f>CLEAN(ARD_SAFE_PROCESSED_20220608[[#This Row],[Column7]])</f>
        <v>76</v>
      </c>
      <c r="AK1397" t="str">
        <f>CLEAN(ARD_SAFE_PROCESSED_20220608[[#This Row],[Column8]])</f>
        <v xml:space="preserve">MDOPAGO*FREEPASS              </v>
      </c>
      <c r="AL1397" t="str">
        <f>CLEAN(ARD_SAFE_PROCESSED_20220608[[#This Row],[Column9]])</f>
        <v>20251121</v>
      </c>
      <c r="AM1397" t="str">
        <f>CLEAN(ARD_SAFE_PROCESSED_20220608[[#This Row],[Column10]])</f>
        <v xml:space="preserve">'                       </v>
      </c>
      <c r="AN1397" t="s">
        <v>9757</v>
      </c>
      <c r="AO1397" t="str">
        <f>CLEAN(ARD_SAFE_PROCESSED_20220608[[#This Row],[Column12]])</f>
        <v>1772405</v>
      </c>
      <c r="AP1397" t="str">
        <f>CLEAN(ARD_SAFE_PROCESSED_20220608[[#This Row],[Column13]])</f>
        <v>210</v>
      </c>
      <c r="AQ1397" t="str">
        <f>CLEAN(ARD_SAFE_PROCESSED_20220608[[#This Row],[Column14]])</f>
        <v xml:space="preserve">PV000000  </v>
      </c>
      <c r="AR1397" t="str">
        <f>CLEAN(ARD_SAFE_PROCESSED_20220608[[#This Row],[Column15]])</f>
        <v xml:space="preserve">E-COMMERCE                                        </v>
      </c>
      <c r="AS1397" t="str">
        <f>CLEAN(ARD_SAFE_PROCESSED_20220608[[#This Row],[Column16]])</f>
        <v xml:space="preserve">55218987765    </v>
      </c>
      <c r="AT1397" t="str">
        <f>CLEAN(ARD_SAFE_PROCESSED_20220608[[#This Row],[Column17]])</f>
        <v>70.00</v>
      </c>
      <c r="AU1397" t="str">
        <f>CLEAN(ARD_SAFE_PROCESSED_20220608[[#This Row],[Column18]])</f>
        <v xml:space="preserve">' </v>
      </c>
      <c r="AV1397" t="str">
        <f>CLEAN(ARD_SAFE_PROCESSED_20220608[[#This Row],[Column19]])</f>
        <v xml:space="preserve">          </v>
      </c>
      <c r="AW1397" t="str">
        <f>CLEAN(ARD_SAFE_PROCESSED_20220608[[#This Row],[Column20]])</f>
        <v>20251121</v>
      </c>
      <c r="AX1397" t="str">
        <f>CLEAN(ARD_SAFE_PROCESSED_20220608[[#This Row],[Column21]])</f>
        <v>110828</v>
      </c>
      <c r="AY1397" t="str">
        <f>LEFT(ARD_SAFE_PROCESSED_20220608[[#This Row],[Column1]],6)</f>
        <v>516003</v>
      </c>
      <c r="AZ1397" t="str">
        <f>RIGHT(ARD_SAFE_PROCESSED_20220608[[#This Row],[Column1]],4)</f>
        <v>8235</v>
      </c>
      <c r="BA1397" s="2">
        <f t="shared" si="127"/>
        <v>45995</v>
      </c>
      <c r="BB1397">
        <f t="shared" si="128"/>
        <v>20.71</v>
      </c>
      <c r="BC1397">
        <f t="shared" si="129"/>
        <v>70</v>
      </c>
      <c r="BD1397">
        <f t="shared" si="130"/>
        <v>6</v>
      </c>
      <c r="BE1397" t="str">
        <f t="shared" si="131"/>
        <v>F:Safe</v>
      </c>
    </row>
    <row r="1398" spans="1:57" hidden="1" x14ac:dyDescent="0.3">
      <c r="A1398" t="s">
        <v>9749</v>
      </c>
      <c r="B1398" t="s">
        <v>9750</v>
      </c>
      <c r="C1398" t="s">
        <v>332</v>
      </c>
      <c r="D1398" t="s">
        <v>25</v>
      </c>
      <c r="E1398" t="s">
        <v>441</v>
      </c>
      <c r="F1398" t="s">
        <v>28</v>
      </c>
      <c r="G1398" t="s">
        <v>29</v>
      </c>
      <c r="H1398" t="s">
        <v>333</v>
      </c>
      <c r="I1398" t="s">
        <v>441</v>
      </c>
      <c r="J1398" t="s">
        <v>21</v>
      </c>
      <c r="K1398" t="s">
        <v>9751</v>
      </c>
      <c r="L1398" t="s">
        <v>9752</v>
      </c>
      <c r="M1398" t="s">
        <v>399</v>
      </c>
      <c r="N1398" t="s">
        <v>26</v>
      </c>
      <c r="O1398" t="s">
        <v>27</v>
      </c>
      <c r="P1398" t="s">
        <v>9753</v>
      </c>
      <c r="Q1398" t="s">
        <v>9754</v>
      </c>
      <c r="R1398" t="s">
        <v>23</v>
      </c>
      <c r="S1398" t="s">
        <v>24</v>
      </c>
      <c r="T1398" t="s">
        <v>441</v>
      </c>
      <c r="U1398" t="s">
        <v>9755</v>
      </c>
      <c r="AB1398" t="str">
        <f>CONCATENATE(LEFT(ARD_SAFE_PROCESSED_20220608[[#This Row],[Column1]],6),"******",RIGHT(ARD_SAFE_PROCESSED_20220608[[#This Row],[Column1]],4),";",ARD_SAFE_PROCESSED_20220608[[#This Row],[Column11]])</f>
        <v>516003******8235;75301505325008508502421</v>
      </c>
      <c r="AD1398" t="str">
        <f>CLEAN(ARD_SAFE_PROCESSED_20220608[[#This Row],[Column1]])</f>
        <v>5160030002008235</v>
      </c>
      <c r="AE1398" t="str">
        <f>CLEAN(ARD_SAFE_PROCESSED_20220608[[#This Row],[Column2]])</f>
        <v>031508</v>
      </c>
      <c r="AF1398" t="str">
        <f>CLEAN(ARD_SAFE_PROCESSED_20220608[[#This Row],[Column3]])</f>
        <v>4041423</v>
      </c>
      <c r="AG1398" t="str">
        <f>CLEAN(ARD_SAFE_PROCESSED_20220608[[#This Row],[Column4]])</f>
        <v>EC</v>
      </c>
      <c r="AH1398" t="str">
        <f>CLEAN(ARD_SAFE_PROCESSED_20220608[[#This Row],[Column5]])</f>
        <v>20251121</v>
      </c>
      <c r="AI1398" t="str">
        <f>CLEAN(ARD_SAFE_PROCESSED_20220608[[#This Row],[Column6]])</f>
        <v>604</v>
      </c>
      <c r="AJ1398" t="str">
        <f>CLEAN(ARD_SAFE_PROCESSED_20220608[[#This Row],[Column7]])</f>
        <v>76</v>
      </c>
      <c r="AK1398" t="str">
        <f>CLEAN(ARD_SAFE_PROCESSED_20220608[[#This Row],[Column8]])</f>
        <v xml:space="preserve">MDOPAGO*FREEPASS              </v>
      </c>
      <c r="AL1398" t="str">
        <f>CLEAN(ARD_SAFE_PROCESSED_20220608[[#This Row],[Column9]])</f>
        <v>20251121</v>
      </c>
      <c r="AM1398" t="str">
        <f>CLEAN(ARD_SAFE_PROCESSED_20220608[[#This Row],[Column10]])</f>
        <v xml:space="preserve">'                       </v>
      </c>
      <c r="AN1398" t="s">
        <v>9751</v>
      </c>
      <c r="AO1398" t="str">
        <f>CLEAN(ARD_SAFE_PROCESSED_20220608[[#This Row],[Column12]])</f>
        <v>1771168</v>
      </c>
      <c r="AP1398" t="str">
        <f>CLEAN(ARD_SAFE_PROCESSED_20220608[[#This Row],[Column13]])</f>
        <v>210</v>
      </c>
      <c r="AQ1398" t="str">
        <f>CLEAN(ARD_SAFE_PROCESSED_20220608[[#This Row],[Column14]])</f>
        <v xml:space="preserve">PV000000  </v>
      </c>
      <c r="AR1398" t="str">
        <f>CLEAN(ARD_SAFE_PROCESSED_20220608[[#This Row],[Column15]])</f>
        <v xml:space="preserve">E-COMMERCE                                        </v>
      </c>
      <c r="AS1398" t="str">
        <f>CLEAN(ARD_SAFE_PROCESSED_20220608[[#This Row],[Column16]])</f>
        <v xml:space="preserve">55218917417    </v>
      </c>
      <c r="AT1398" t="str">
        <f>CLEAN(ARD_SAFE_PROCESSED_20220608[[#This Row],[Column17]])</f>
        <v>136.00</v>
      </c>
      <c r="AU1398" t="str">
        <f>CLEAN(ARD_SAFE_PROCESSED_20220608[[#This Row],[Column18]])</f>
        <v xml:space="preserve">' </v>
      </c>
      <c r="AV1398" t="str">
        <f>CLEAN(ARD_SAFE_PROCESSED_20220608[[#This Row],[Column19]])</f>
        <v xml:space="preserve">          </v>
      </c>
      <c r="AW1398" t="str">
        <f>CLEAN(ARD_SAFE_PROCESSED_20220608[[#This Row],[Column20]])</f>
        <v>20251121</v>
      </c>
      <c r="AX1398" t="str">
        <f>CLEAN(ARD_SAFE_PROCESSED_20220608[[#This Row],[Column21]])</f>
        <v>110606</v>
      </c>
      <c r="AY1398" t="str">
        <f>LEFT(ARD_SAFE_PROCESSED_20220608[[#This Row],[Column1]],6)</f>
        <v>516003</v>
      </c>
      <c r="AZ1398" t="str">
        <f>RIGHT(ARD_SAFE_PROCESSED_20220608[[#This Row],[Column1]],4)</f>
        <v>8235</v>
      </c>
      <c r="BA1398" s="2">
        <f t="shared" si="127"/>
        <v>45995</v>
      </c>
      <c r="BB1398">
        <f t="shared" si="128"/>
        <v>40.24</v>
      </c>
      <c r="BC1398">
        <f t="shared" si="129"/>
        <v>136</v>
      </c>
      <c r="BD1398">
        <f t="shared" si="130"/>
        <v>6</v>
      </c>
      <c r="BE1398" t="str">
        <f t="shared" si="131"/>
        <v>F:Safe</v>
      </c>
    </row>
    <row r="1399" spans="1:57" hidden="1" x14ac:dyDescent="0.3">
      <c r="A1399" t="s">
        <v>9573</v>
      </c>
      <c r="B1399" t="s">
        <v>9574</v>
      </c>
      <c r="C1399" t="s">
        <v>2761</v>
      </c>
      <c r="D1399" t="s">
        <v>25</v>
      </c>
      <c r="E1399" t="s">
        <v>473</v>
      </c>
      <c r="F1399" t="s">
        <v>28</v>
      </c>
      <c r="G1399" t="s">
        <v>29</v>
      </c>
      <c r="H1399" t="s">
        <v>2762</v>
      </c>
      <c r="I1399" t="s">
        <v>473</v>
      </c>
      <c r="J1399" t="s">
        <v>21</v>
      </c>
      <c r="K1399" t="s">
        <v>9575</v>
      </c>
      <c r="L1399" t="s">
        <v>9576</v>
      </c>
      <c r="M1399" t="s">
        <v>399</v>
      </c>
      <c r="N1399" t="s">
        <v>59</v>
      </c>
      <c r="O1399" t="s">
        <v>27</v>
      </c>
      <c r="P1399" t="s">
        <v>22</v>
      </c>
      <c r="Q1399" t="s">
        <v>9577</v>
      </c>
      <c r="R1399" t="s">
        <v>23</v>
      </c>
      <c r="S1399" t="s">
        <v>24</v>
      </c>
      <c r="T1399" t="s">
        <v>473</v>
      </c>
      <c r="U1399" t="s">
        <v>9578</v>
      </c>
      <c r="AB1399" t="str">
        <f>CONCATENATE(LEFT(ARD_SAFE_PROCESSED_20220608[[#This Row],[Column1]],6),"******",RIGHT(ARD_SAFE_PROCESSED_20220608[[#This Row],[Column1]],4),";",ARD_SAFE_PROCESSED_20220608[[#This Row],[Column11]])</f>
        <v>512372******0625;75301505326001360600317</v>
      </c>
      <c r="AD1399" t="str">
        <f>CLEAN(ARD_SAFE_PROCESSED_20220608[[#This Row],[Column1]])</f>
        <v>5123720124670625</v>
      </c>
      <c r="AE1399" t="str">
        <f>CLEAN(ARD_SAFE_PROCESSED_20220608[[#This Row],[Column2]])</f>
        <v>T05763</v>
      </c>
      <c r="AF1399" t="str">
        <f>CLEAN(ARD_SAFE_PROCESSED_20220608[[#This Row],[Column3]])</f>
        <v>4074928</v>
      </c>
      <c r="AG1399" t="str">
        <f>CLEAN(ARD_SAFE_PROCESSED_20220608[[#This Row],[Column4]])</f>
        <v>EC</v>
      </c>
      <c r="AH1399" t="str">
        <f>CLEAN(ARD_SAFE_PROCESSED_20220608[[#This Row],[Column5]])</f>
        <v>20251122</v>
      </c>
      <c r="AI1399" t="str">
        <f>CLEAN(ARD_SAFE_PROCESSED_20220608[[#This Row],[Column6]])</f>
        <v>604</v>
      </c>
      <c r="AJ1399" t="str">
        <f>CLEAN(ARD_SAFE_PROCESSED_20220608[[#This Row],[Column7]])</f>
        <v>76</v>
      </c>
      <c r="AK1399" t="str">
        <f>CLEAN(ARD_SAFE_PROCESSED_20220608[[#This Row],[Column8]])</f>
        <v>BOTICAS HOGAR Y SALUD ECOMMERC</v>
      </c>
      <c r="AL1399" t="str">
        <f>CLEAN(ARD_SAFE_PROCESSED_20220608[[#This Row],[Column9]])</f>
        <v>20251122</v>
      </c>
      <c r="AM1399" t="str">
        <f>CLEAN(ARD_SAFE_PROCESSED_20220608[[#This Row],[Column10]])</f>
        <v xml:space="preserve">'                       </v>
      </c>
      <c r="AN1399" t="s">
        <v>9575</v>
      </c>
      <c r="AO1399" t="str">
        <f>CLEAN(ARD_SAFE_PROCESSED_20220608[[#This Row],[Column12]])</f>
        <v>2285225</v>
      </c>
      <c r="AP1399" t="str">
        <f>CLEAN(ARD_SAFE_PROCESSED_20220608[[#This Row],[Column13]])</f>
        <v>210</v>
      </c>
      <c r="AQ1399" t="str">
        <f>CLEAN(ARD_SAFE_PROCESSED_20220608[[#This Row],[Column14]])</f>
        <v xml:space="preserve">78787878  </v>
      </c>
      <c r="AR1399" t="str">
        <f>CLEAN(ARD_SAFE_PROCESSED_20220608[[#This Row],[Column15]])</f>
        <v xml:space="preserve">E-COMMERCE                                        </v>
      </c>
      <c r="AS1399" t="str">
        <f>CLEAN(ARD_SAFE_PROCESSED_20220608[[#This Row],[Column16]])</f>
        <v xml:space="preserve">               </v>
      </c>
      <c r="AT1399" t="str">
        <f>CLEAN(ARD_SAFE_PROCESSED_20220608[[#This Row],[Column17]])</f>
        <v>194.60</v>
      </c>
      <c r="AU1399" t="str">
        <f>CLEAN(ARD_SAFE_PROCESSED_20220608[[#This Row],[Column18]])</f>
        <v xml:space="preserve">' </v>
      </c>
      <c r="AV1399" t="str">
        <f>CLEAN(ARD_SAFE_PROCESSED_20220608[[#This Row],[Column19]])</f>
        <v xml:space="preserve">          </v>
      </c>
      <c r="AW1399" t="str">
        <f>CLEAN(ARD_SAFE_PROCESSED_20220608[[#This Row],[Column20]])</f>
        <v>20251122</v>
      </c>
      <c r="AX1399" t="str">
        <f>CLEAN(ARD_SAFE_PROCESSED_20220608[[#This Row],[Column21]])</f>
        <v>123640</v>
      </c>
      <c r="AY1399" t="str">
        <f>LEFT(ARD_SAFE_PROCESSED_20220608[[#This Row],[Column1]],6)</f>
        <v>512372</v>
      </c>
      <c r="AZ1399" t="str">
        <f>RIGHT(ARD_SAFE_PROCESSED_20220608[[#This Row],[Column1]],4)</f>
        <v>0625</v>
      </c>
      <c r="BA1399" s="2">
        <f t="shared" si="127"/>
        <v>45996</v>
      </c>
      <c r="BB1399">
        <f t="shared" si="128"/>
        <v>57.47</v>
      </c>
      <c r="BC1399">
        <f t="shared" si="129"/>
        <v>194.6</v>
      </c>
      <c r="BD1399">
        <f t="shared" si="130"/>
        <v>6</v>
      </c>
      <c r="BE1399" t="str">
        <f t="shared" si="131"/>
        <v>F:Safe</v>
      </c>
    </row>
    <row r="1400" spans="1:57" hidden="1" x14ac:dyDescent="0.3">
      <c r="A1400" t="s">
        <v>9585</v>
      </c>
      <c r="B1400" t="s">
        <v>9586</v>
      </c>
      <c r="C1400" t="s">
        <v>2761</v>
      </c>
      <c r="D1400" t="s">
        <v>25</v>
      </c>
      <c r="E1400" t="s">
        <v>473</v>
      </c>
      <c r="F1400" t="s">
        <v>28</v>
      </c>
      <c r="G1400" t="s">
        <v>29</v>
      </c>
      <c r="H1400" t="s">
        <v>2762</v>
      </c>
      <c r="I1400" t="s">
        <v>473</v>
      </c>
      <c r="J1400" t="s">
        <v>21</v>
      </c>
      <c r="K1400" t="s">
        <v>9587</v>
      </c>
      <c r="L1400" t="s">
        <v>9588</v>
      </c>
      <c r="M1400" t="s">
        <v>399</v>
      </c>
      <c r="N1400" t="s">
        <v>59</v>
      </c>
      <c r="O1400" t="s">
        <v>27</v>
      </c>
      <c r="P1400" t="s">
        <v>22</v>
      </c>
      <c r="Q1400" t="s">
        <v>9577</v>
      </c>
      <c r="R1400" t="s">
        <v>23</v>
      </c>
      <c r="S1400" t="s">
        <v>24</v>
      </c>
      <c r="T1400" t="s">
        <v>473</v>
      </c>
      <c r="U1400" t="s">
        <v>9589</v>
      </c>
      <c r="AB1400" t="str">
        <f>CONCATENATE(LEFT(ARD_SAFE_PROCESSED_20220608[[#This Row],[Column1]],6),"******",RIGHT(ARD_SAFE_PROCESSED_20220608[[#This Row],[Column1]],4),";",ARD_SAFE_PROCESSED_20220608[[#This Row],[Column11]])</f>
        <v>512372******3135;75301505326001360700083</v>
      </c>
      <c r="AD1400" t="str">
        <f>CLEAN(ARD_SAFE_PROCESSED_20220608[[#This Row],[Column1]])</f>
        <v>5123720162833135</v>
      </c>
      <c r="AE1400" t="str">
        <f>CLEAN(ARD_SAFE_PROCESSED_20220608[[#This Row],[Column2]])</f>
        <v>T03869</v>
      </c>
      <c r="AF1400" t="str">
        <f>CLEAN(ARD_SAFE_PROCESSED_20220608[[#This Row],[Column3]])</f>
        <v>4074928</v>
      </c>
      <c r="AG1400" t="str">
        <f>CLEAN(ARD_SAFE_PROCESSED_20220608[[#This Row],[Column4]])</f>
        <v>EC</v>
      </c>
      <c r="AH1400" t="str">
        <f>CLEAN(ARD_SAFE_PROCESSED_20220608[[#This Row],[Column5]])</f>
        <v>20251122</v>
      </c>
      <c r="AI1400" t="str">
        <f>CLEAN(ARD_SAFE_PROCESSED_20220608[[#This Row],[Column6]])</f>
        <v>604</v>
      </c>
      <c r="AJ1400" t="str">
        <f>CLEAN(ARD_SAFE_PROCESSED_20220608[[#This Row],[Column7]])</f>
        <v>76</v>
      </c>
      <c r="AK1400" t="str">
        <f>CLEAN(ARD_SAFE_PROCESSED_20220608[[#This Row],[Column8]])</f>
        <v>BOTICAS HOGAR Y SALUD ECOMMERC</v>
      </c>
      <c r="AL1400" t="str">
        <f>CLEAN(ARD_SAFE_PROCESSED_20220608[[#This Row],[Column9]])</f>
        <v>20251122</v>
      </c>
      <c r="AM1400" t="str">
        <f>CLEAN(ARD_SAFE_PROCESSED_20220608[[#This Row],[Column10]])</f>
        <v xml:space="preserve">'                       </v>
      </c>
      <c r="AN1400" t="s">
        <v>9587</v>
      </c>
      <c r="AO1400" t="str">
        <f>CLEAN(ARD_SAFE_PROCESSED_20220608[[#This Row],[Column12]])</f>
        <v>3167136</v>
      </c>
      <c r="AP1400" t="str">
        <f>CLEAN(ARD_SAFE_PROCESSED_20220608[[#This Row],[Column13]])</f>
        <v>210</v>
      </c>
      <c r="AQ1400" t="str">
        <f>CLEAN(ARD_SAFE_PROCESSED_20220608[[#This Row],[Column14]])</f>
        <v xml:space="preserve">78787878  </v>
      </c>
      <c r="AR1400" t="str">
        <f>CLEAN(ARD_SAFE_PROCESSED_20220608[[#This Row],[Column15]])</f>
        <v xml:space="preserve">E-COMMERCE                                        </v>
      </c>
      <c r="AS1400" t="str">
        <f>CLEAN(ARD_SAFE_PROCESSED_20220608[[#This Row],[Column16]])</f>
        <v xml:space="preserve">               </v>
      </c>
      <c r="AT1400" t="str">
        <f>CLEAN(ARD_SAFE_PROCESSED_20220608[[#This Row],[Column17]])</f>
        <v>194.60</v>
      </c>
      <c r="AU1400" t="str">
        <f>CLEAN(ARD_SAFE_PROCESSED_20220608[[#This Row],[Column18]])</f>
        <v xml:space="preserve">' </v>
      </c>
      <c r="AV1400" t="str">
        <f>CLEAN(ARD_SAFE_PROCESSED_20220608[[#This Row],[Column19]])</f>
        <v xml:space="preserve">          </v>
      </c>
      <c r="AW1400" t="str">
        <f>CLEAN(ARD_SAFE_PROCESSED_20220608[[#This Row],[Column20]])</f>
        <v>20251122</v>
      </c>
      <c r="AX1400" t="str">
        <f>CLEAN(ARD_SAFE_PROCESSED_20220608[[#This Row],[Column21]])</f>
        <v>183954</v>
      </c>
      <c r="AY1400" t="str">
        <f>LEFT(ARD_SAFE_PROCESSED_20220608[[#This Row],[Column1]],6)</f>
        <v>512372</v>
      </c>
      <c r="AZ1400" t="str">
        <f>RIGHT(ARD_SAFE_PROCESSED_20220608[[#This Row],[Column1]],4)</f>
        <v>3135</v>
      </c>
      <c r="BA1400" s="2">
        <f t="shared" si="127"/>
        <v>45995</v>
      </c>
      <c r="BB1400">
        <f t="shared" si="128"/>
        <v>57.47</v>
      </c>
      <c r="BC1400">
        <f t="shared" si="129"/>
        <v>194.6</v>
      </c>
      <c r="BD1400">
        <f t="shared" si="130"/>
        <v>6</v>
      </c>
      <c r="BE1400" t="str">
        <f t="shared" si="131"/>
        <v>F:Safe</v>
      </c>
    </row>
    <row r="1401" spans="1:57" hidden="1" x14ac:dyDescent="0.3">
      <c r="A1401" t="s">
        <v>10653</v>
      </c>
      <c r="B1401" t="s">
        <v>10654</v>
      </c>
      <c r="C1401" t="s">
        <v>222</v>
      </c>
      <c r="D1401" t="s">
        <v>25</v>
      </c>
      <c r="E1401" t="s">
        <v>440</v>
      </c>
      <c r="F1401" t="s">
        <v>28</v>
      </c>
      <c r="G1401" t="s">
        <v>29</v>
      </c>
      <c r="H1401" t="s">
        <v>223</v>
      </c>
      <c r="I1401" t="s">
        <v>473</v>
      </c>
      <c r="J1401" t="s">
        <v>21</v>
      </c>
      <c r="K1401" t="s">
        <v>10655</v>
      </c>
      <c r="L1401" t="s">
        <v>10656</v>
      </c>
      <c r="M1401" t="s">
        <v>418</v>
      </c>
      <c r="N1401" t="s">
        <v>82</v>
      </c>
      <c r="O1401" t="s">
        <v>27</v>
      </c>
      <c r="P1401" t="s">
        <v>22</v>
      </c>
      <c r="Q1401" t="s">
        <v>446</v>
      </c>
      <c r="R1401" t="s">
        <v>23</v>
      </c>
      <c r="S1401" t="s">
        <v>24</v>
      </c>
      <c r="T1401" t="s">
        <v>440</v>
      </c>
      <c r="U1401" t="s">
        <v>10657</v>
      </c>
      <c r="AB1401" t="str">
        <f>CONCATENATE(LEFT(ARD_SAFE_PROCESSED_20220608[[#This Row],[Column1]],6),"******",RIGHT(ARD_SAFE_PROCESSED_20220608[[#This Row],[Column1]],4),";",ARD_SAFE_PROCESSED_20220608[[#This Row],[Column11]])</f>
        <v>546994******4225;75301505326001489222076</v>
      </c>
      <c r="AD1401" t="str">
        <f>CLEAN(ARD_SAFE_PROCESSED_20220608[[#This Row],[Column1]])</f>
        <v>5469940040374225</v>
      </c>
      <c r="AE1401" t="str">
        <f>CLEAN(ARD_SAFE_PROCESSED_20220608[[#This Row],[Column2]])</f>
        <v>017494</v>
      </c>
      <c r="AF1401" t="str">
        <f>CLEAN(ARD_SAFE_PROCESSED_20220608[[#This Row],[Column3]])</f>
        <v>4076183</v>
      </c>
      <c r="AG1401" t="str">
        <f>CLEAN(ARD_SAFE_PROCESSED_20220608[[#This Row],[Column4]])</f>
        <v>EC</v>
      </c>
      <c r="AH1401" t="str">
        <f>CLEAN(ARD_SAFE_PROCESSED_20220608[[#This Row],[Column5]])</f>
        <v>20251120</v>
      </c>
      <c r="AI1401" t="str">
        <f>CLEAN(ARD_SAFE_PROCESSED_20220608[[#This Row],[Column6]])</f>
        <v>604</v>
      </c>
      <c r="AJ1401" t="str">
        <f>CLEAN(ARD_SAFE_PROCESSED_20220608[[#This Row],[Column7]])</f>
        <v>76</v>
      </c>
      <c r="AK1401" t="str">
        <f>CLEAN(ARD_SAFE_PROCESSED_20220608[[#This Row],[Column8]])</f>
        <v xml:space="preserve">BOTICAS IP SAC                </v>
      </c>
      <c r="AL1401" t="str">
        <f>CLEAN(ARD_SAFE_PROCESSED_20220608[[#This Row],[Column9]])</f>
        <v>20251122</v>
      </c>
      <c r="AM1401" t="str">
        <f>CLEAN(ARD_SAFE_PROCESSED_20220608[[#This Row],[Column10]])</f>
        <v xml:space="preserve">'                       </v>
      </c>
      <c r="AN1401" t="s">
        <v>10655</v>
      </c>
      <c r="AO1401" t="str">
        <f>CLEAN(ARD_SAFE_PROCESSED_20220608[[#This Row],[Column12]])</f>
        <v>5275550</v>
      </c>
      <c r="AP1401" t="str">
        <f>CLEAN(ARD_SAFE_PROCESSED_20220608[[#This Row],[Column13]])</f>
        <v>212</v>
      </c>
      <c r="AQ1401" t="str">
        <f>CLEAN(ARD_SAFE_PROCESSED_20220608[[#This Row],[Column14]])</f>
        <v xml:space="preserve">17171717  </v>
      </c>
      <c r="AR1401" t="str">
        <f>CLEAN(ARD_SAFE_PROCESSED_20220608[[#This Row],[Column15]])</f>
        <v xml:space="preserve">E-COMMERCE                                        </v>
      </c>
      <c r="AS1401" t="str">
        <f>CLEAN(ARD_SAFE_PROCESSED_20220608[[#This Row],[Column16]])</f>
        <v xml:space="preserve">               </v>
      </c>
      <c r="AT1401" t="str">
        <f>CLEAN(ARD_SAFE_PROCESSED_20220608[[#This Row],[Column17]])</f>
        <v>114.50</v>
      </c>
      <c r="AU1401" t="str">
        <f>CLEAN(ARD_SAFE_PROCESSED_20220608[[#This Row],[Column18]])</f>
        <v xml:space="preserve">' </v>
      </c>
      <c r="AV1401" t="str">
        <f>CLEAN(ARD_SAFE_PROCESSED_20220608[[#This Row],[Column19]])</f>
        <v xml:space="preserve">          </v>
      </c>
      <c r="AW1401" t="str">
        <f>CLEAN(ARD_SAFE_PROCESSED_20220608[[#This Row],[Column20]])</f>
        <v>20251120</v>
      </c>
      <c r="AX1401" t="str">
        <f>CLEAN(ARD_SAFE_PROCESSED_20220608[[#This Row],[Column21]])</f>
        <v>153640</v>
      </c>
      <c r="AY1401" t="str">
        <f>LEFT(ARD_SAFE_PROCESSED_20220608[[#This Row],[Column1]],6)</f>
        <v>546994</v>
      </c>
      <c r="AZ1401" t="str">
        <f>RIGHT(ARD_SAFE_PROCESSED_20220608[[#This Row],[Column1]],4)</f>
        <v>4225</v>
      </c>
      <c r="BA1401" s="2">
        <f t="shared" si="127"/>
        <v>45996</v>
      </c>
      <c r="BB1401">
        <f t="shared" si="128"/>
        <v>33.880000000000003</v>
      </c>
      <c r="BC1401">
        <f t="shared" si="129"/>
        <v>114.5</v>
      </c>
      <c r="BD1401">
        <f t="shared" si="130"/>
        <v>6</v>
      </c>
      <c r="BE1401" t="str">
        <f t="shared" si="131"/>
        <v>F:Safe</v>
      </c>
    </row>
    <row r="1402" spans="1:57" hidden="1" x14ac:dyDescent="0.3">
      <c r="A1402" t="s">
        <v>10018</v>
      </c>
      <c r="B1402" t="s">
        <v>10019</v>
      </c>
      <c r="C1402" t="s">
        <v>78</v>
      </c>
      <c r="D1402" t="s">
        <v>25</v>
      </c>
      <c r="E1402" t="s">
        <v>473</v>
      </c>
      <c r="F1402" t="s">
        <v>28</v>
      </c>
      <c r="G1402" t="s">
        <v>29</v>
      </c>
      <c r="H1402" t="s">
        <v>79</v>
      </c>
      <c r="I1402" t="s">
        <v>473</v>
      </c>
      <c r="J1402" t="s">
        <v>21</v>
      </c>
      <c r="K1402" t="s">
        <v>10020</v>
      </c>
      <c r="L1402" t="s">
        <v>10021</v>
      </c>
      <c r="M1402" t="s">
        <v>409</v>
      </c>
      <c r="N1402" t="s">
        <v>26</v>
      </c>
      <c r="O1402" t="s">
        <v>27</v>
      </c>
      <c r="P1402" t="s">
        <v>10022</v>
      </c>
      <c r="Q1402" t="s">
        <v>193</v>
      </c>
      <c r="R1402" t="s">
        <v>23</v>
      </c>
      <c r="S1402" t="s">
        <v>24</v>
      </c>
      <c r="T1402" t="s">
        <v>473</v>
      </c>
      <c r="U1402" t="s">
        <v>10023</v>
      </c>
      <c r="AB1402" t="str">
        <f>CONCATENATE(LEFT(ARD_SAFE_PROCESSED_20220608[[#This Row],[Column1]],6),"******",RIGHT(ARD_SAFE_PROCESSED_20220608[[#This Row],[Column1]],4),";",ARD_SAFE_PROCESSED_20220608[[#This Row],[Column11]])</f>
        <v>525435******3130;75301505326002778775899</v>
      </c>
      <c r="AD1402" t="str">
        <f>CLEAN(ARD_SAFE_PROCESSED_20220608[[#This Row],[Column1]])</f>
        <v>5254350011963130</v>
      </c>
      <c r="AE1402" t="str">
        <f>CLEAN(ARD_SAFE_PROCESSED_20220608[[#This Row],[Column2]])</f>
        <v>040268</v>
      </c>
      <c r="AF1402" t="str">
        <f>CLEAN(ARD_SAFE_PROCESSED_20220608[[#This Row],[Column3]])</f>
        <v>4018919</v>
      </c>
      <c r="AG1402" t="str">
        <f>CLEAN(ARD_SAFE_PROCESSED_20220608[[#This Row],[Column4]])</f>
        <v>EC</v>
      </c>
      <c r="AH1402" t="str">
        <f>CLEAN(ARD_SAFE_PROCESSED_20220608[[#This Row],[Column5]])</f>
        <v>20251122</v>
      </c>
      <c r="AI1402" t="str">
        <f>CLEAN(ARD_SAFE_PROCESSED_20220608[[#This Row],[Column6]])</f>
        <v>604</v>
      </c>
      <c r="AJ1402" t="str">
        <f>CLEAN(ARD_SAFE_PROCESSED_20220608[[#This Row],[Column7]])</f>
        <v>76</v>
      </c>
      <c r="AK1402" t="str">
        <f>CLEAN(ARD_SAFE_PROCESSED_20220608[[#This Row],[Column8]])</f>
        <v xml:space="preserve">PYU*UBER                      </v>
      </c>
      <c r="AL1402" t="str">
        <f>CLEAN(ARD_SAFE_PROCESSED_20220608[[#This Row],[Column9]])</f>
        <v>20251122</v>
      </c>
      <c r="AM1402" t="str">
        <f>CLEAN(ARD_SAFE_PROCESSED_20220608[[#This Row],[Column10]])</f>
        <v xml:space="preserve">'                       </v>
      </c>
      <c r="AN1402" t="s">
        <v>10020</v>
      </c>
      <c r="AO1402" t="str">
        <f>CLEAN(ARD_SAFE_PROCESSED_20220608[[#This Row],[Column12]])</f>
        <v>2199872</v>
      </c>
      <c r="AP1402" t="str">
        <f>CLEAN(ARD_SAFE_PROCESSED_20220608[[#This Row],[Column13]])</f>
        <v>214</v>
      </c>
      <c r="AQ1402" t="str">
        <f>CLEAN(ARD_SAFE_PROCESSED_20220608[[#This Row],[Column14]])</f>
        <v xml:space="preserve">PV000000  </v>
      </c>
      <c r="AR1402" t="str">
        <f>CLEAN(ARD_SAFE_PROCESSED_20220608[[#This Row],[Column15]])</f>
        <v xml:space="preserve">E-COMMERCE                                        </v>
      </c>
      <c r="AS1402" t="str">
        <f>CLEAN(ARD_SAFE_PROCESSED_20220608[[#This Row],[Column16]])</f>
        <v>10422491340943f</v>
      </c>
      <c r="AT1402" t="str">
        <f>CLEAN(ARD_SAFE_PROCESSED_20220608[[#This Row],[Column17]])</f>
        <v>56.00</v>
      </c>
      <c r="AU1402" t="str">
        <f>CLEAN(ARD_SAFE_PROCESSED_20220608[[#This Row],[Column18]])</f>
        <v xml:space="preserve">' </v>
      </c>
      <c r="AV1402" t="str">
        <f>CLEAN(ARD_SAFE_PROCESSED_20220608[[#This Row],[Column19]])</f>
        <v xml:space="preserve">          </v>
      </c>
      <c r="AW1402" t="str">
        <f>CLEAN(ARD_SAFE_PROCESSED_20220608[[#This Row],[Column20]])</f>
        <v>20251122</v>
      </c>
      <c r="AX1402" t="str">
        <f>CLEAN(ARD_SAFE_PROCESSED_20220608[[#This Row],[Column21]])</f>
        <v>60335</v>
      </c>
      <c r="AY1402" t="str">
        <f>LEFT(ARD_SAFE_PROCESSED_20220608[[#This Row],[Column1]],6)</f>
        <v>525435</v>
      </c>
      <c r="AZ1402" t="str">
        <f>RIGHT(ARD_SAFE_PROCESSED_20220608[[#This Row],[Column1]],4)</f>
        <v>3130</v>
      </c>
      <c r="BA1402" s="2">
        <f t="shared" si="127"/>
        <v>45999</v>
      </c>
      <c r="BB1402">
        <f t="shared" si="128"/>
        <v>16.54</v>
      </c>
      <c r="BC1402">
        <f t="shared" si="129"/>
        <v>56</v>
      </c>
      <c r="BD1402">
        <f t="shared" si="130"/>
        <v>6</v>
      </c>
      <c r="BE1402" t="str">
        <f t="shared" si="131"/>
        <v>F:Safe</v>
      </c>
    </row>
    <row r="1403" spans="1:57" hidden="1" x14ac:dyDescent="0.3">
      <c r="A1403" t="s">
        <v>10631</v>
      </c>
      <c r="B1403" t="s">
        <v>10632</v>
      </c>
      <c r="C1403" t="s">
        <v>559</v>
      </c>
      <c r="D1403" t="s">
        <v>25</v>
      </c>
      <c r="E1403" t="s">
        <v>473</v>
      </c>
      <c r="F1403" t="s">
        <v>28</v>
      </c>
      <c r="G1403" t="s">
        <v>29</v>
      </c>
      <c r="H1403" t="s">
        <v>278</v>
      </c>
      <c r="I1403" t="s">
        <v>473</v>
      </c>
      <c r="J1403" t="s">
        <v>21</v>
      </c>
      <c r="K1403" t="s">
        <v>10633</v>
      </c>
      <c r="L1403" t="s">
        <v>10634</v>
      </c>
      <c r="M1403" t="s">
        <v>409</v>
      </c>
      <c r="N1403" t="s">
        <v>26</v>
      </c>
      <c r="O1403" t="s">
        <v>27</v>
      </c>
      <c r="P1403" t="s">
        <v>10635</v>
      </c>
      <c r="Q1403" t="s">
        <v>187</v>
      </c>
      <c r="R1403" t="s">
        <v>23</v>
      </c>
      <c r="S1403" t="s">
        <v>24</v>
      </c>
      <c r="T1403" t="s">
        <v>473</v>
      </c>
      <c r="U1403" t="s">
        <v>10636</v>
      </c>
      <c r="AB1403" t="str">
        <f>CONCATENATE(LEFT(ARD_SAFE_PROCESSED_20220608[[#This Row],[Column1]],6),"******",RIGHT(ARD_SAFE_PROCESSED_20220608[[#This Row],[Column1]],4),";",ARD_SAFE_PROCESSED_20220608[[#This Row],[Column11]])</f>
        <v>545756******0998;75301505326002784003559</v>
      </c>
      <c r="AD1403" t="str">
        <f>CLEAN(ARD_SAFE_PROCESSED_20220608[[#This Row],[Column1]])</f>
        <v>5457568210450998</v>
      </c>
      <c r="AE1403" t="str">
        <f>CLEAN(ARD_SAFE_PROCESSED_20220608[[#This Row],[Column2]])</f>
        <v>09741Z</v>
      </c>
      <c r="AF1403" t="str">
        <f>CLEAN(ARD_SAFE_PROCESSED_20220608[[#This Row],[Column3]])</f>
        <v>4031498</v>
      </c>
      <c r="AG1403" t="str">
        <f>CLEAN(ARD_SAFE_PROCESSED_20220608[[#This Row],[Column4]])</f>
        <v>EC</v>
      </c>
      <c r="AH1403" t="str">
        <f>CLEAN(ARD_SAFE_PROCESSED_20220608[[#This Row],[Column5]])</f>
        <v>20251122</v>
      </c>
      <c r="AI1403" t="str">
        <f>CLEAN(ARD_SAFE_PROCESSED_20220608[[#This Row],[Column6]])</f>
        <v>604</v>
      </c>
      <c r="AJ1403" t="str">
        <f>CLEAN(ARD_SAFE_PROCESSED_20220608[[#This Row],[Column7]])</f>
        <v>76</v>
      </c>
      <c r="AK1403" t="str">
        <f>CLEAN(ARD_SAFE_PROCESSED_20220608[[#This Row],[Column8]])</f>
        <v xml:space="preserve">DLC HELP HBOMAX COM           </v>
      </c>
      <c r="AL1403" t="str">
        <f>CLEAN(ARD_SAFE_PROCESSED_20220608[[#This Row],[Column9]])</f>
        <v>20251122</v>
      </c>
      <c r="AM1403" t="str">
        <f>CLEAN(ARD_SAFE_PROCESSED_20220608[[#This Row],[Column10]])</f>
        <v xml:space="preserve">'                       </v>
      </c>
      <c r="AN1403" t="s">
        <v>10633</v>
      </c>
      <c r="AO1403" t="str">
        <f>CLEAN(ARD_SAFE_PROCESSED_20220608[[#This Row],[Column12]])</f>
        <v>2506180</v>
      </c>
      <c r="AP1403" t="str">
        <f>CLEAN(ARD_SAFE_PROCESSED_20220608[[#This Row],[Column13]])</f>
        <v>214</v>
      </c>
      <c r="AQ1403" t="str">
        <f>CLEAN(ARD_SAFE_PROCESSED_20220608[[#This Row],[Column14]])</f>
        <v xml:space="preserve">PV000000  </v>
      </c>
      <c r="AR1403" t="str">
        <f>CLEAN(ARD_SAFE_PROCESSED_20220608[[#This Row],[Column15]])</f>
        <v xml:space="preserve">E-COMMERCE                                        </v>
      </c>
      <c r="AS1403" t="str">
        <f>CLEAN(ARD_SAFE_PROCESSED_20220608[[#This Row],[Column16]])</f>
        <v xml:space="preserve">12513622203    </v>
      </c>
      <c r="AT1403" t="str">
        <f>CLEAN(ARD_SAFE_PROCESSED_20220608[[#This Row],[Column17]])</f>
        <v>14.00</v>
      </c>
      <c r="AU1403" t="str">
        <f>CLEAN(ARD_SAFE_PROCESSED_20220608[[#This Row],[Column18]])</f>
        <v xml:space="preserve">' </v>
      </c>
      <c r="AV1403" t="str">
        <f>CLEAN(ARD_SAFE_PROCESSED_20220608[[#This Row],[Column19]])</f>
        <v xml:space="preserve">          </v>
      </c>
      <c r="AW1403" t="str">
        <f>CLEAN(ARD_SAFE_PROCESSED_20220608[[#This Row],[Column20]])</f>
        <v>20251122</v>
      </c>
      <c r="AX1403" t="str">
        <f>CLEAN(ARD_SAFE_PROCESSED_20220608[[#This Row],[Column21]])</f>
        <v>172324</v>
      </c>
      <c r="AY1403" t="str">
        <f>LEFT(ARD_SAFE_PROCESSED_20220608[[#This Row],[Column1]],6)</f>
        <v>545756</v>
      </c>
      <c r="AZ1403" t="str">
        <f>RIGHT(ARD_SAFE_PROCESSED_20220608[[#This Row],[Column1]],4)</f>
        <v>0998</v>
      </c>
      <c r="BA1403" s="2">
        <f t="shared" si="127"/>
        <v>45995</v>
      </c>
      <c r="BB1403">
        <f t="shared" si="128"/>
        <v>3.8</v>
      </c>
      <c r="BC1403">
        <f t="shared" si="129"/>
        <v>14</v>
      </c>
      <c r="BD1403">
        <f t="shared" si="130"/>
        <v>6</v>
      </c>
      <c r="BE1403" t="str">
        <f t="shared" si="131"/>
        <v>F:Safe</v>
      </c>
    </row>
    <row r="1404" spans="1:57" hidden="1" x14ac:dyDescent="0.3">
      <c r="A1404" t="s">
        <v>9560</v>
      </c>
      <c r="B1404" t="s">
        <v>9567</v>
      </c>
      <c r="C1404" t="s">
        <v>125</v>
      </c>
      <c r="D1404" t="s">
        <v>25</v>
      </c>
      <c r="E1404" t="s">
        <v>473</v>
      </c>
      <c r="F1404" t="s">
        <v>28</v>
      </c>
      <c r="G1404" t="s">
        <v>29</v>
      </c>
      <c r="H1404" t="s">
        <v>126</v>
      </c>
      <c r="I1404" t="s">
        <v>473</v>
      </c>
      <c r="J1404" t="s">
        <v>21</v>
      </c>
      <c r="K1404" t="s">
        <v>9568</v>
      </c>
      <c r="L1404" t="s">
        <v>9569</v>
      </c>
      <c r="M1404" t="s">
        <v>409</v>
      </c>
      <c r="N1404" t="s">
        <v>26</v>
      </c>
      <c r="O1404" t="s">
        <v>27</v>
      </c>
      <c r="P1404" t="s">
        <v>9570</v>
      </c>
      <c r="Q1404" t="s">
        <v>9571</v>
      </c>
      <c r="R1404" t="s">
        <v>23</v>
      </c>
      <c r="S1404" t="s">
        <v>24</v>
      </c>
      <c r="T1404" t="s">
        <v>473</v>
      </c>
      <c r="U1404" t="s">
        <v>9572</v>
      </c>
      <c r="AB1404" t="str">
        <f>CONCATENATE(LEFT(ARD_SAFE_PROCESSED_20220608[[#This Row],[Column1]],6),"******",RIGHT(ARD_SAFE_PROCESSED_20220608[[#This Row],[Column1]],4),";",ARD_SAFE_PROCESSED_20220608[[#This Row],[Column11]])</f>
        <v>512372******8430;75301505326002790103096</v>
      </c>
      <c r="AD1404" t="str">
        <f>CLEAN(ARD_SAFE_PROCESSED_20220608[[#This Row],[Column1]])</f>
        <v>5123720100558430</v>
      </c>
      <c r="AE1404" t="str">
        <f>CLEAN(ARD_SAFE_PROCESSED_20220608[[#This Row],[Column2]])</f>
        <v>T04175</v>
      </c>
      <c r="AF1404" t="str">
        <f>CLEAN(ARD_SAFE_PROCESSED_20220608[[#This Row],[Column3]])</f>
        <v>4035825</v>
      </c>
      <c r="AG1404" t="str">
        <f>CLEAN(ARD_SAFE_PROCESSED_20220608[[#This Row],[Column4]])</f>
        <v>EC</v>
      </c>
      <c r="AH1404" t="str">
        <f>CLEAN(ARD_SAFE_PROCESSED_20220608[[#This Row],[Column5]])</f>
        <v>20251122</v>
      </c>
      <c r="AI1404" t="str">
        <f>CLEAN(ARD_SAFE_PROCESSED_20220608[[#This Row],[Column6]])</f>
        <v>604</v>
      </c>
      <c r="AJ1404" t="str">
        <f>CLEAN(ARD_SAFE_PROCESSED_20220608[[#This Row],[Column7]])</f>
        <v>76</v>
      </c>
      <c r="AK1404" t="str">
        <f>CLEAN(ARD_SAFE_PROCESSED_20220608[[#This Row],[Column8]])</f>
        <v xml:space="preserve">MDOPAGO*ALIEXPRESS            </v>
      </c>
      <c r="AL1404" t="str">
        <f>CLEAN(ARD_SAFE_PROCESSED_20220608[[#This Row],[Column9]])</f>
        <v>20251122</v>
      </c>
      <c r="AM1404" t="str">
        <f>CLEAN(ARD_SAFE_PROCESSED_20220608[[#This Row],[Column10]])</f>
        <v xml:space="preserve">'                       </v>
      </c>
      <c r="AN1404" t="s">
        <v>9568</v>
      </c>
      <c r="AO1404" t="str">
        <f>CLEAN(ARD_SAFE_PROCESSED_20220608[[#This Row],[Column12]])</f>
        <v>2325478</v>
      </c>
      <c r="AP1404" t="str">
        <f>CLEAN(ARD_SAFE_PROCESSED_20220608[[#This Row],[Column13]])</f>
        <v>214</v>
      </c>
      <c r="AQ1404" t="str">
        <f>CLEAN(ARD_SAFE_PROCESSED_20220608[[#This Row],[Column14]])</f>
        <v xml:space="preserve">PV000000  </v>
      </c>
      <c r="AR1404" t="str">
        <f>CLEAN(ARD_SAFE_PROCESSED_20220608[[#This Row],[Column15]])</f>
        <v xml:space="preserve">E-COMMERCE                                        </v>
      </c>
      <c r="AS1404" t="str">
        <f>CLEAN(ARD_SAFE_PROCESSED_20220608[[#This Row],[Column16]])</f>
        <v xml:space="preserve">55252460732    </v>
      </c>
      <c r="AT1404" t="str">
        <f>CLEAN(ARD_SAFE_PROCESSED_20220608[[#This Row],[Column17]])</f>
        <v>40.39</v>
      </c>
      <c r="AU1404" t="str">
        <f>CLEAN(ARD_SAFE_PROCESSED_20220608[[#This Row],[Column18]])</f>
        <v xml:space="preserve">' </v>
      </c>
      <c r="AV1404" t="str">
        <f>CLEAN(ARD_SAFE_PROCESSED_20220608[[#This Row],[Column19]])</f>
        <v xml:space="preserve">          </v>
      </c>
      <c r="AW1404" t="str">
        <f>CLEAN(ARD_SAFE_PROCESSED_20220608[[#This Row],[Column20]])</f>
        <v>20251122</v>
      </c>
      <c r="AX1404" t="str">
        <f>CLEAN(ARD_SAFE_PROCESSED_20220608[[#This Row],[Column21]])</f>
        <v>112049</v>
      </c>
      <c r="AY1404" t="str">
        <f>LEFT(ARD_SAFE_PROCESSED_20220608[[#This Row],[Column1]],6)</f>
        <v>512372</v>
      </c>
      <c r="AZ1404" t="str">
        <f>RIGHT(ARD_SAFE_PROCESSED_20220608[[#This Row],[Column1]],4)</f>
        <v>8430</v>
      </c>
      <c r="BA1404" s="2">
        <f t="shared" si="127"/>
        <v>45998</v>
      </c>
      <c r="BB1404">
        <f t="shared" si="128"/>
        <v>11.93</v>
      </c>
      <c r="BC1404">
        <f t="shared" si="129"/>
        <v>40.39</v>
      </c>
      <c r="BD1404">
        <f t="shared" si="130"/>
        <v>6</v>
      </c>
      <c r="BE1404" t="str">
        <f t="shared" si="131"/>
        <v>F:Safe</v>
      </c>
    </row>
    <row r="1405" spans="1:57" hidden="1" x14ac:dyDescent="0.3">
      <c r="A1405" t="s">
        <v>9560</v>
      </c>
      <c r="B1405" t="s">
        <v>9561</v>
      </c>
      <c r="C1405" t="s">
        <v>496</v>
      </c>
      <c r="D1405" t="s">
        <v>25</v>
      </c>
      <c r="E1405" t="s">
        <v>473</v>
      </c>
      <c r="F1405" t="s">
        <v>28</v>
      </c>
      <c r="G1405" t="s">
        <v>29</v>
      </c>
      <c r="H1405" t="s">
        <v>481</v>
      </c>
      <c r="I1405" t="s">
        <v>473</v>
      </c>
      <c r="J1405" t="s">
        <v>21</v>
      </c>
      <c r="K1405" t="s">
        <v>9562</v>
      </c>
      <c r="L1405" t="s">
        <v>9563</v>
      </c>
      <c r="M1405" t="s">
        <v>409</v>
      </c>
      <c r="N1405" t="s">
        <v>26</v>
      </c>
      <c r="O1405" t="s">
        <v>27</v>
      </c>
      <c r="P1405" t="s">
        <v>9564</v>
      </c>
      <c r="Q1405" t="s">
        <v>9565</v>
      </c>
      <c r="R1405" t="s">
        <v>23</v>
      </c>
      <c r="S1405" t="s">
        <v>24</v>
      </c>
      <c r="T1405" t="s">
        <v>473</v>
      </c>
      <c r="U1405" t="s">
        <v>9566</v>
      </c>
      <c r="AB1405" t="str">
        <f>CONCATENATE(LEFT(ARD_SAFE_PROCESSED_20220608[[#This Row],[Column1]],6),"******",RIGHT(ARD_SAFE_PROCESSED_20220608[[#This Row],[Column1]],4),";",ARD_SAFE_PROCESSED_20220608[[#This Row],[Column11]])</f>
        <v>512372******8430;75301505326002795900850</v>
      </c>
      <c r="AD1405" t="str">
        <f>CLEAN(ARD_SAFE_PROCESSED_20220608[[#This Row],[Column1]])</f>
        <v>5123720100558430</v>
      </c>
      <c r="AE1405" t="str">
        <f>CLEAN(ARD_SAFE_PROCESSED_20220608[[#This Row],[Column2]])</f>
        <v>T00563</v>
      </c>
      <c r="AF1405" t="str">
        <f>CLEAN(ARD_SAFE_PROCESSED_20220608[[#This Row],[Column3]])</f>
        <v>4040138</v>
      </c>
      <c r="AG1405" t="str">
        <f>CLEAN(ARD_SAFE_PROCESSED_20220608[[#This Row],[Column4]])</f>
        <v>EC</v>
      </c>
      <c r="AH1405" t="str">
        <f>CLEAN(ARD_SAFE_PROCESSED_20220608[[#This Row],[Column5]])</f>
        <v>20251122</v>
      </c>
      <c r="AI1405" t="str">
        <f>CLEAN(ARD_SAFE_PROCESSED_20220608[[#This Row],[Column6]])</f>
        <v>604</v>
      </c>
      <c r="AJ1405" t="str">
        <f>CLEAN(ARD_SAFE_PROCESSED_20220608[[#This Row],[Column7]])</f>
        <v>76</v>
      </c>
      <c r="AK1405" t="str">
        <f>CLEAN(ARD_SAFE_PROCESSED_20220608[[#This Row],[Column8]])</f>
        <v xml:space="preserve">ECM*TEMU.COM                  </v>
      </c>
      <c r="AL1405" t="str">
        <f>CLEAN(ARD_SAFE_PROCESSED_20220608[[#This Row],[Column9]])</f>
        <v>20251122</v>
      </c>
      <c r="AM1405" t="str">
        <f>CLEAN(ARD_SAFE_PROCESSED_20220608[[#This Row],[Column10]])</f>
        <v xml:space="preserve">'                       </v>
      </c>
      <c r="AN1405" t="s">
        <v>9562</v>
      </c>
      <c r="AO1405" t="str">
        <f>CLEAN(ARD_SAFE_PROCESSED_20220608[[#This Row],[Column12]])</f>
        <v>2179776</v>
      </c>
      <c r="AP1405" t="str">
        <f>CLEAN(ARD_SAFE_PROCESSED_20220608[[#This Row],[Column13]])</f>
        <v>214</v>
      </c>
      <c r="AQ1405" t="str">
        <f>CLEAN(ARD_SAFE_PROCESSED_20220608[[#This Row],[Column14]])</f>
        <v xml:space="preserve">PV000000  </v>
      </c>
      <c r="AR1405" t="str">
        <f>CLEAN(ARD_SAFE_PROCESSED_20220608[[#This Row],[Column15]])</f>
        <v xml:space="preserve">E-COMMERCE                                        </v>
      </c>
      <c r="AS1405" t="str">
        <f>CLEAN(ARD_SAFE_PROCESSED_20220608[[#This Row],[Column16]])</f>
        <v xml:space="preserve">133386031154   </v>
      </c>
      <c r="AT1405" t="str">
        <f>CLEAN(ARD_SAFE_PROCESSED_20220608[[#This Row],[Column17]])</f>
        <v>35.52</v>
      </c>
      <c r="AU1405" t="str">
        <f>CLEAN(ARD_SAFE_PROCESSED_20220608[[#This Row],[Column18]])</f>
        <v xml:space="preserve">' </v>
      </c>
      <c r="AV1405" t="str">
        <f>CLEAN(ARD_SAFE_PROCESSED_20220608[[#This Row],[Column19]])</f>
        <v xml:space="preserve">          </v>
      </c>
      <c r="AW1405" t="str">
        <f>CLEAN(ARD_SAFE_PROCESSED_20220608[[#This Row],[Column20]])</f>
        <v>20251122</v>
      </c>
      <c r="AX1405" t="str">
        <f>CLEAN(ARD_SAFE_PROCESSED_20220608[[#This Row],[Column21]])</f>
        <v>32144</v>
      </c>
      <c r="AY1405" t="str">
        <f>LEFT(ARD_SAFE_PROCESSED_20220608[[#This Row],[Column1]],6)</f>
        <v>512372</v>
      </c>
      <c r="AZ1405" t="str">
        <f>RIGHT(ARD_SAFE_PROCESSED_20220608[[#This Row],[Column1]],4)</f>
        <v>8430</v>
      </c>
      <c r="BA1405" s="2">
        <f t="shared" si="127"/>
        <v>45998</v>
      </c>
      <c r="BB1405">
        <f t="shared" si="128"/>
        <v>10.49</v>
      </c>
      <c r="BC1405">
        <f t="shared" si="129"/>
        <v>35.520000000000003</v>
      </c>
      <c r="BD1405">
        <f t="shared" si="130"/>
        <v>6</v>
      </c>
      <c r="BE1405" t="str">
        <f t="shared" si="131"/>
        <v>F:Safe</v>
      </c>
    </row>
    <row r="1406" spans="1:57" hidden="1" x14ac:dyDescent="0.3">
      <c r="A1406" t="s">
        <v>10069</v>
      </c>
      <c r="B1406" t="s">
        <v>10070</v>
      </c>
      <c r="C1406" t="s">
        <v>6520</v>
      </c>
      <c r="D1406" t="s">
        <v>25</v>
      </c>
      <c r="E1406" t="s">
        <v>473</v>
      </c>
      <c r="F1406" t="s">
        <v>28</v>
      </c>
      <c r="G1406" t="s">
        <v>29</v>
      </c>
      <c r="H1406" t="s">
        <v>6521</v>
      </c>
      <c r="I1406" t="s">
        <v>473</v>
      </c>
      <c r="J1406" t="s">
        <v>21</v>
      </c>
      <c r="K1406" t="s">
        <v>10071</v>
      </c>
      <c r="L1406" t="s">
        <v>10072</v>
      </c>
      <c r="M1406" t="s">
        <v>409</v>
      </c>
      <c r="N1406" t="s">
        <v>26</v>
      </c>
      <c r="O1406" t="s">
        <v>27</v>
      </c>
      <c r="P1406" t="s">
        <v>10073</v>
      </c>
      <c r="Q1406" t="s">
        <v>10074</v>
      </c>
      <c r="R1406" t="s">
        <v>23</v>
      </c>
      <c r="S1406" t="s">
        <v>24</v>
      </c>
      <c r="T1406" t="s">
        <v>473</v>
      </c>
      <c r="U1406" t="s">
        <v>10075</v>
      </c>
      <c r="AB1406" t="str">
        <f>CONCATENATE(LEFT(ARD_SAFE_PROCESSED_20220608[[#This Row],[Column1]],6),"******",RIGHT(ARD_SAFE_PROCESSED_20220608[[#This Row],[Column1]],4),";",ARD_SAFE_PROCESSED_20220608[[#This Row],[Column11]])</f>
        <v>525435******2938;75301505326002800001181</v>
      </c>
      <c r="AD1406" t="str">
        <f>CLEAN(ARD_SAFE_PROCESSED_20220608[[#This Row],[Column1]])</f>
        <v>5254350074392938</v>
      </c>
      <c r="AE1406" t="str">
        <f>CLEAN(ARD_SAFE_PROCESSED_20220608[[#This Row],[Column2]])</f>
        <v>251768</v>
      </c>
      <c r="AF1406" t="str">
        <f>CLEAN(ARD_SAFE_PROCESSED_20220608[[#This Row],[Column3]])</f>
        <v>4040797</v>
      </c>
      <c r="AG1406" t="str">
        <f>CLEAN(ARD_SAFE_PROCESSED_20220608[[#This Row],[Column4]])</f>
        <v>EC</v>
      </c>
      <c r="AH1406" t="str">
        <f>CLEAN(ARD_SAFE_PROCESSED_20220608[[#This Row],[Column5]])</f>
        <v>20251122</v>
      </c>
      <c r="AI1406" t="str">
        <f>CLEAN(ARD_SAFE_PROCESSED_20220608[[#This Row],[Column6]])</f>
        <v>604</v>
      </c>
      <c r="AJ1406" t="str">
        <f>CLEAN(ARD_SAFE_PROCESSED_20220608[[#This Row],[Column7]])</f>
        <v>76</v>
      </c>
      <c r="AK1406" t="str">
        <f>CLEAN(ARD_SAFE_PROCESSED_20220608[[#This Row],[Column8]])</f>
        <v xml:space="preserve">PYU*DORADOBET                 </v>
      </c>
      <c r="AL1406" t="str">
        <f>CLEAN(ARD_SAFE_PROCESSED_20220608[[#This Row],[Column9]])</f>
        <v>20251122</v>
      </c>
      <c r="AM1406" t="str">
        <f>CLEAN(ARD_SAFE_PROCESSED_20220608[[#This Row],[Column10]])</f>
        <v xml:space="preserve">'                       </v>
      </c>
      <c r="AN1406" t="s">
        <v>10071</v>
      </c>
      <c r="AO1406" t="str">
        <f>CLEAN(ARD_SAFE_PROCESSED_20220608[[#This Row],[Column12]])</f>
        <v>2166708</v>
      </c>
      <c r="AP1406" t="str">
        <f>CLEAN(ARD_SAFE_PROCESSED_20220608[[#This Row],[Column13]])</f>
        <v>214</v>
      </c>
      <c r="AQ1406" t="str">
        <f>CLEAN(ARD_SAFE_PROCESSED_20220608[[#This Row],[Column14]])</f>
        <v xml:space="preserve">PV000000  </v>
      </c>
      <c r="AR1406" t="str">
        <f>CLEAN(ARD_SAFE_PROCESSED_20220608[[#This Row],[Column15]])</f>
        <v xml:space="preserve">E-COMMERCE                                        </v>
      </c>
      <c r="AS1406" t="str">
        <f>CLEAN(ARD_SAFE_PROCESSED_20220608[[#This Row],[Column16]])</f>
        <v>10422473256090a</v>
      </c>
      <c r="AT1406" t="str">
        <f>CLEAN(ARD_SAFE_PROCESSED_20220608[[#This Row],[Column17]])</f>
        <v>1500.00</v>
      </c>
      <c r="AU1406" t="str">
        <f>CLEAN(ARD_SAFE_PROCESSED_20220608[[#This Row],[Column18]])</f>
        <v xml:space="preserve">' </v>
      </c>
      <c r="AV1406" t="str">
        <f>CLEAN(ARD_SAFE_PROCESSED_20220608[[#This Row],[Column19]])</f>
        <v xml:space="preserve">          </v>
      </c>
      <c r="AW1406" t="str">
        <f>CLEAN(ARD_SAFE_PROCESSED_20220608[[#This Row],[Column20]])</f>
        <v>20251122</v>
      </c>
      <c r="AX1406" t="str">
        <f>CLEAN(ARD_SAFE_PROCESSED_20220608[[#This Row],[Column21]])</f>
        <v>14855</v>
      </c>
      <c r="AY1406" t="str">
        <f>LEFT(ARD_SAFE_PROCESSED_20220608[[#This Row],[Column1]],6)</f>
        <v>525435</v>
      </c>
      <c r="AZ1406" t="str">
        <f>RIGHT(ARD_SAFE_PROCESSED_20220608[[#This Row],[Column1]],4)</f>
        <v>2938</v>
      </c>
      <c r="BA1406" s="2">
        <f t="shared" si="127"/>
        <v>45999</v>
      </c>
      <c r="BB1406">
        <f t="shared" si="128"/>
        <v>442.98</v>
      </c>
      <c r="BC1406">
        <f t="shared" si="129"/>
        <v>1500</v>
      </c>
      <c r="BD1406">
        <f t="shared" si="130"/>
        <v>6</v>
      </c>
      <c r="BE1406" t="str">
        <f t="shared" si="131"/>
        <v>F:Safe</v>
      </c>
    </row>
    <row r="1407" spans="1:57" hidden="1" x14ac:dyDescent="0.3">
      <c r="A1407" t="s">
        <v>9532</v>
      </c>
      <c r="B1407" t="s">
        <v>9533</v>
      </c>
      <c r="C1407" t="s">
        <v>9534</v>
      </c>
      <c r="D1407" t="s">
        <v>64</v>
      </c>
      <c r="E1407" t="s">
        <v>467</v>
      </c>
      <c r="F1407" t="s">
        <v>28</v>
      </c>
      <c r="G1407" t="s">
        <v>74</v>
      </c>
      <c r="H1407" t="s">
        <v>9535</v>
      </c>
      <c r="I1407" t="s">
        <v>467</v>
      </c>
      <c r="J1407" t="s">
        <v>21</v>
      </c>
      <c r="K1407" t="s">
        <v>9536</v>
      </c>
      <c r="L1407" t="s">
        <v>9537</v>
      </c>
      <c r="M1407" t="s">
        <v>65</v>
      </c>
      <c r="N1407" t="s">
        <v>77</v>
      </c>
      <c r="O1407" t="s">
        <v>66</v>
      </c>
      <c r="P1407" t="s">
        <v>22</v>
      </c>
      <c r="Q1407" t="s">
        <v>85</v>
      </c>
      <c r="R1407" t="s">
        <v>23</v>
      </c>
      <c r="S1407" t="s">
        <v>24</v>
      </c>
      <c r="T1407" t="s">
        <v>467</v>
      </c>
      <c r="U1407" t="s">
        <v>9538</v>
      </c>
      <c r="AB1407" t="str">
        <f>CONCATENATE(LEFT(ARD_SAFE_PROCESSED_20220608[[#This Row],[Column1]],6),"******",RIGHT(ARD_SAFE_PROCESSED_20220608[[#This Row],[Column1]],4),";",ARD_SAFE_PROCESSED_20220608[[#This Row],[Column11]])</f>
        <v>512372******8887;75301505327001027800689</v>
      </c>
      <c r="AD1407" t="str">
        <f>CLEAN(ARD_SAFE_PROCESSED_20220608[[#This Row],[Column1]])</f>
        <v>5123720100538887</v>
      </c>
      <c r="AE1407" t="str">
        <f>CLEAN(ARD_SAFE_PROCESSED_20220608[[#This Row],[Column2]])</f>
        <v>R00512</v>
      </c>
      <c r="AF1407" t="str">
        <f>CLEAN(ARD_SAFE_PROCESSED_20220608[[#This Row],[Column3]])</f>
        <v>1049311</v>
      </c>
      <c r="AG1407" t="str">
        <f>CLEAN(ARD_SAFE_PROCESSED_20220608[[#This Row],[Column4]])</f>
        <v>PL</v>
      </c>
      <c r="AH1407" t="str">
        <f>CLEAN(ARD_SAFE_PROCESSED_20220608[[#This Row],[Column5]])</f>
        <v>20251123</v>
      </c>
      <c r="AI1407" t="str">
        <f>CLEAN(ARD_SAFE_PROCESSED_20220608[[#This Row],[Column6]])</f>
        <v>604</v>
      </c>
      <c r="AJ1407" t="str">
        <f>CLEAN(ARD_SAFE_PROCESSED_20220608[[#This Row],[Column7]])</f>
        <v>77</v>
      </c>
      <c r="AK1407" t="str">
        <f>CLEAN(ARD_SAFE_PROCESSED_20220608[[#This Row],[Column8]])</f>
        <v xml:space="preserve">SERVICENTRO SELVA GAS SCRL    </v>
      </c>
      <c r="AL1407" t="str">
        <f>CLEAN(ARD_SAFE_PROCESSED_20220608[[#This Row],[Column9]])</f>
        <v>20251123</v>
      </c>
      <c r="AM1407" t="str">
        <f>CLEAN(ARD_SAFE_PROCESSED_20220608[[#This Row],[Column10]])</f>
        <v xml:space="preserve">'                       </v>
      </c>
      <c r="AN1407" t="s">
        <v>9536</v>
      </c>
      <c r="AO1407" t="str">
        <f>CLEAN(ARD_SAFE_PROCESSED_20220608[[#This Row],[Column12]])</f>
        <v>9960</v>
      </c>
      <c r="AP1407" t="str">
        <f>CLEAN(ARD_SAFE_PROCESSED_20220608[[#This Row],[Column13]])</f>
        <v xml:space="preserve">   </v>
      </c>
      <c r="AQ1407" t="str">
        <f>CLEAN(ARD_SAFE_PROCESSED_20220608[[#This Row],[Column14]])</f>
        <v xml:space="preserve">PS0002    </v>
      </c>
      <c r="AR1407" t="str">
        <f>CLEAN(ARD_SAFE_PROCESSED_20220608[[#This Row],[Column15]])</f>
        <v xml:space="preserve">POS CONTACTLESS CHIP                              </v>
      </c>
      <c r="AS1407" t="str">
        <f>CLEAN(ARD_SAFE_PROCESSED_20220608[[#This Row],[Column16]])</f>
        <v xml:space="preserve">               </v>
      </c>
      <c r="AT1407" t="str">
        <f>CLEAN(ARD_SAFE_PROCESSED_20220608[[#This Row],[Column17]])</f>
        <v>10.00</v>
      </c>
      <c r="AU1407" t="str">
        <f>CLEAN(ARD_SAFE_PROCESSED_20220608[[#This Row],[Column18]])</f>
        <v xml:space="preserve">' </v>
      </c>
      <c r="AV1407" t="str">
        <f>CLEAN(ARD_SAFE_PROCESSED_20220608[[#This Row],[Column19]])</f>
        <v xml:space="preserve">          </v>
      </c>
      <c r="AW1407" t="str">
        <f>CLEAN(ARD_SAFE_PROCESSED_20220608[[#This Row],[Column20]])</f>
        <v>20251123</v>
      </c>
      <c r="AX1407" t="str">
        <f>CLEAN(ARD_SAFE_PROCESSED_20220608[[#This Row],[Column21]])</f>
        <v>63255</v>
      </c>
      <c r="AY1407" t="str">
        <f>LEFT(ARD_SAFE_PROCESSED_20220608[[#This Row],[Column1]],6)</f>
        <v>512372</v>
      </c>
      <c r="AZ1407" t="str">
        <f>RIGHT(ARD_SAFE_PROCESSED_20220608[[#This Row],[Column1]],4)</f>
        <v>8887</v>
      </c>
      <c r="BA1407" s="2">
        <f t="shared" ref="BA1407:BA1470" si="132">VLOOKUP(AB1407,x,6,FALSE)</f>
        <v>45998</v>
      </c>
      <c r="BB1407">
        <f t="shared" ref="BB1407:BB1470" si="133">VLOOKUP(AB1407,x,2,FALSE)</f>
        <v>2.95</v>
      </c>
      <c r="BC1407">
        <f t="shared" ref="BC1407:BC1470" si="134">VLOOKUP(AB1407,x,3,FALSE)</f>
        <v>10</v>
      </c>
      <c r="BD1407">
        <f t="shared" ref="BD1407:BD1470" si="135">VLOOKUP(AB1407,x,4,FALSE)</f>
        <v>0</v>
      </c>
      <c r="BE1407" t="str">
        <f t="shared" ref="BE1407:BE1470" si="136">VLOOKUP(AB1407,x,5,FALSE)</f>
        <v>F:Safe</v>
      </c>
    </row>
    <row r="1408" spans="1:57" hidden="1" x14ac:dyDescent="0.3">
      <c r="A1408" t="s">
        <v>10734</v>
      </c>
      <c r="B1408" t="s">
        <v>10735</v>
      </c>
      <c r="C1408" t="s">
        <v>389</v>
      </c>
      <c r="D1408" t="s">
        <v>25</v>
      </c>
      <c r="E1408" t="s">
        <v>467</v>
      </c>
      <c r="F1408" t="s">
        <v>28</v>
      </c>
      <c r="G1408" t="s">
        <v>29</v>
      </c>
      <c r="H1408" t="s">
        <v>390</v>
      </c>
      <c r="I1408" t="s">
        <v>467</v>
      </c>
      <c r="J1408" t="s">
        <v>21</v>
      </c>
      <c r="K1408" t="s">
        <v>10736</v>
      </c>
      <c r="L1408" t="s">
        <v>10737</v>
      </c>
      <c r="M1408" t="s">
        <v>418</v>
      </c>
      <c r="N1408" t="s">
        <v>59</v>
      </c>
      <c r="O1408" t="s">
        <v>27</v>
      </c>
      <c r="P1408" t="s">
        <v>22</v>
      </c>
      <c r="Q1408" t="s">
        <v>10738</v>
      </c>
      <c r="R1408" t="s">
        <v>23</v>
      </c>
      <c r="S1408" t="s">
        <v>24</v>
      </c>
      <c r="T1408" t="s">
        <v>467</v>
      </c>
      <c r="U1408" t="s">
        <v>10739</v>
      </c>
      <c r="AB1408" t="str">
        <f>CONCATENATE(LEFT(ARD_SAFE_PROCESSED_20220608[[#This Row],[Column1]],6),"******",RIGHT(ARD_SAFE_PROCESSED_20220608[[#This Row],[Column1]],4),";",ARD_SAFE_PROCESSED_20220608[[#This Row],[Column11]])</f>
        <v>553650******3914;75301505327001435200258</v>
      </c>
      <c r="AD1408" t="str">
        <f>CLEAN(ARD_SAFE_PROCESSED_20220608[[#This Row],[Column1]])</f>
        <v>5536508444073914</v>
      </c>
      <c r="AE1408" t="str">
        <f>CLEAN(ARD_SAFE_PROCESSED_20220608[[#This Row],[Column2]])</f>
        <v>652705</v>
      </c>
      <c r="AF1408" t="str">
        <f>CLEAN(ARD_SAFE_PROCESSED_20220608[[#This Row],[Column3]])</f>
        <v>4079623</v>
      </c>
      <c r="AG1408" t="str">
        <f>CLEAN(ARD_SAFE_PROCESSED_20220608[[#This Row],[Column4]])</f>
        <v>EC</v>
      </c>
      <c r="AH1408" t="str">
        <f>CLEAN(ARD_SAFE_PROCESSED_20220608[[#This Row],[Column5]])</f>
        <v>20251123</v>
      </c>
      <c r="AI1408" t="str">
        <f>CLEAN(ARD_SAFE_PROCESSED_20220608[[#This Row],[Column6]])</f>
        <v>604</v>
      </c>
      <c r="AJ1408" t="str">
        <f>CLEAN(ARD_SAFE_PROCESSED_20220608[[#This Row],[Column7]])</f>
        <v>76</v>
      </c>
      <c r="AK1408" t="str">
        <f>CLEAN(ARD_SAFE_PROCESSED_20220608[[#This Row],[Column8]])</f>
        <v xml:space="preserve">ISHOP BOTON ECOMMERCE         </v>
      </c>
      <c r="AL1408" t="str">
        <f>CLEAN(ARD_SAFE_PROCESSED_20220608[[#This Row],[Column9]])</f>
        <v>20251123</v>
      </c>
      <c r="AM1408" t="str">
        <f>CLEAN(ARD_SAFE_PROCESSED_20220608[[#This Row],[Column10]])</f>
        <v xml:space="preserve">'                       </v>
      </c>
      <c r="AN1408" t="s">
        <v>10736</v>
      </c>
      <c r="AO1408" t="str">
        <f>CLEAN(ARD_SAFE_PROCESSED_20220608[[#This Row],[Column12]])</f>
        <v>4590934</v>
      </c>
      <c r="AP1408" t="str">
        <f>CLEAN(ARD_SAFE_PROCESSED_20220608[[#This Row],[Column13]])</f>
        <v>212</v>
      </c>
      <c r="AQ1408" t="str">
        <f>CLEAN(ARD_SAFE_PROCESSED_20220608[[#This Row],[Column14]])</f>
        <v xml:space="preserve">78787878  </v>
      </c>
      <c r="AR1408" t="str">
        <f>CLEAN(ARD_SAFE_PROCESSED_20220608[[#This Row],[Column15]])</f>
        <v xml:space="preserve">E-COMMERCE                                        </v>
      </c>
      <c r="AS1408" t="str">
        <f>CLEAN(ARD_SAFE_PROCESSED_20220608[[#This Row],[Column16]])</f>
        <v xml:space="preserve">               </v>
      </c>
      <c r="AT1408" t="str">
        <f>CLEAN(ARD_SAFE_PROCESSED_20220608[[#This Row],[Column17]])</f>
        <v>4199.00</v>
      </c>
      <c r="AU1408" t="str">
        <f>CLEAN(ARD_SAFE_PROCESSED_20220608[[#This Row],[Column18]])</f>
        <v xml:space="preserve">' </v>
      </c>
      <c r="AV1408" t="str">
        <f>CLEAN(ARD_SAFE_PROCESSED_20220608[[#This Row],[Column19]])</f>
        <v xml:space="preserve">          </v>
      </c>
      <c r="AW1408" t="str">
        <f>CLEAN(ARD_SAFE_PROCESSED_20220608[[#This Row],[Column20]])</f>
        <v>20251123</v>
      </c>
      <c r="AX1408" t="str">
        <f>CLEAN(ARD_SAFE_PROCESSED_20220608[[#This Row],[Column21]])</f>
        <v>191459</v>
      </c>
      <c r="AY1408" t="str">
        <f>LEFT(ARD_SAFE_PROCESSED_20220608[[#This Row],[Column1]],6)</f>
        <v>553650</v>
      </c>
      <c r="AZ1408" t="str">
        <f>RIGHT(ARD_SAFE_PROCESSED_20220608[[#This Row],[Column1]],4)</f>
        <v>3914</v>
      </c>
      <c r="BA1408" s="2">
        <f t="shared" si="132"/>
        <v>45996</v>
      </c>
      <c r="BB1408">
        <f t="shared" si="133"/>
        <v>1146.95</v>
      </c>
      <c r="BC1408">
        <f t="shared" si="134"/>
        <v>4199</v>
      </c>
      <c r="BD1408">
        <f t="shared" si="135"/>
        <v>1</v>
      </c>
      <c r="BE1408" t="str">
        <f t="shared" si="136"/>
        <v>F:Safe</v>
      </c>
    </row>
    <row r="1409" spans="1:57" hidden="1" x14ac:dyDescent="0.3">
      <c r="A1409" t="s">
        <v>9254</v>
      </c>
      <c r="B1409" t="s">
        <v>9255</v>
      </c>
      <c r="C1409" t="s">
        <v>9256</v>
      </c>
      <c r="D1409" t="s">
        <v>64</v>
      </c>
      <c r="E1409" t="s">
        <v>467</v>
      </c>
      <c r="F1409" t="s">
        <v>28</v>
      </c>
      <c r="G1409" t="s">
        <v>29</v>
      </c>
      <c r="H1409" t="s">
        <v>220</v>
      </c>
      <c r="I1409" t="s">
        <v>467</v>
      </c>
      <c r="J1409" t="s">
        <v>21</v>
      </c>
      <c r="K1409" t="s">
        <v>9257</v>
      </c>
      <c r="L1409" t="s">
        <v>9258</v>
      </c>
      <c r="M1409" t="s">
        <v>65</v>
      </c>
      <c r="N1409" t="s">
        <v>67</v>
      </c>
      <c r="O1409" t="s">
        <v>66</v>
      </c>
      <c r="P1409" t="s">
        <v>22</v>
      </c>
      <c r="Q1409" t="s">
        <v>488</v>
      </c>
      <c r="R1409" t="s">
        <v>23</v>
      </c>
      <c r="S1409" t="s">
        <v>24</v>
      </c>
      <c r="T1409" t="s">
        <v>467</v>
      </c>
      <c r="U1409" t="s">
        <v>9259</v>
      </c>
      <c r="AB1409" t="str">
        <f>CONCATENATE(LEFT(ARD_SAFE_PROCESSED_20220608[[#This Row],[Column1]],6),"******",RIGHT(ARD_SAFE_PROCESSED_20220608[[#This Row],[Column1]],4),";",ARD_SAFE_PROCESSED_20220608[[#This Row],[Column11]])</f>
        <v>511842******3609;75301505327003027200340</v>
      </c>
      <c r="AD1409" t="str">
        <f>CLEAN(ARD_SAFE_PROCESSED_20220608[[#This Row],[Column1]])</f>
        <v>5118420438173609</v>
      </c>
      <c r="AE1409" t="str">
        <f>CLEAN(ARD_SAFE_PROCESSED_20220608[[#This Row],[Column2]])</f>
        <v>141251</v>
      </c>
      <c r="AF1409" t="str">
        <f>CLEAN(ARD_SAFE_PROCESSED_20220608[[#This Row],[Column3]])</f>
        <v>1036453</v>
      </c>
      <c r="AG1409" t="str">
        <f>CLEAN(ARD_SAFE_PROCESSED_20220608[[#This Row],[Column4]])</f>
        <v>PL</v>
      </c>
      <c r="AH1409" t="str">
        <f>CLEAN(ARD_SAFE_PROCESSED_20220608[[#This Row],[Column5]])</f>
        <v>20251123</v>
      </c>
      <c r="AI1409" t="str">
        <f>CLEAN(ARD_SAFE_PROCESSED_20220608[[#This Row],[Column6]])</f>
        <v>604</v>
      </c>
      <c r="AJ1409" t="str">
        <f>CLEAN(ARD_SAFE_PROCESSED_20220608[[#This Row],[Column7]])</f>
        <v>76</v>
      </c>
      <c r="AK1409" t="str">
        <f>CLEAN(ARD_SAFE_PROCESSED_20220608[[#This Row],[Column8]])</f>
        <v xml:space="preserve">BOTICAS PERU                  </v>
      </c>
      <c r="AL1409" t="str">
        <f>CLEAN(ARD_SAFE_PROCESSED_20220608[[#This Row],[Column9]])</f>
        <v>20251123</v>
      </c>
      <c r="AM1409" t="str">
        <f>CLEAN(ARD_SAFE_PROCESSED_20220608[[#This Row],[Column10]])</f>
        <v xml:space="preserve">'                       </v>
      </c>
      <c r="AN1409" t="s">
        <v>9257</v>
      </c>
      <c r="AO1409" t="str">
        <f>CLEAN(ARD_SAFE_PROCESSED_20220608[[#This Row],[Column12]])</f>
        <v>4976</v>
      </c>
      <c r="AP1409" t="str">
        <f>CLEAN(ARD_SAFE_PROCESSED_20220608[[#This Row],[Column13]])</f>
        <v xml:space="preserve">   </v>
      </c>
      <c r="AQ1409" t="str">
        <f>CLEAN(ARD_SAFE_PROCESSED_20220608[[#This Row],[Column14]])</f>
        <v xml:space="preserve">PS0001    </v>
      </c>
      <c r="AR1409" t="str">
        <f>CLEAN(ARD_SAFE_PROCESSED_20220608[[#This Row],[Column15]])</f>
        <v xml:space="preserve">POS CONTACTLESS CHIP                              </v>
      </c>
      <c r="AS1409" t="str">
        <f>CLEAN(ARD_SAFE_PROCESSED_20220608[[#This Row],[Column16]])</f>
        <v xml:space="preserve">               </v>
      </c>
      <c r="AT1409" t="str">
        <f>CLEAN(ARD_SAFE_PROCESSED_20220608[[#This Row],[Column17]])</f>
        <v>109.89</v>
      </c>
      <c r="AU1409" t="str">
        <f>CLEAN(ARD_SAFE_PROCESSED_20220608[[#This Row],[Column18]])</f>
        <v xml:space="preserve">' </v>
      </c>
      <c r="AV1409" t="str">
        <f>CLEAN(ARD_SAFE_PROCESSED_20220608[[#This Row],[Column19]])</f>
        <v xml:space="preserve">          </v>
      </c>
      <c r="AW1409" t="str">
        <f>CLEAN(ARD_SAFE_PROCESSED_20220608[[#This Row],[Column20]])</f>
        <v>20251123</v>
      </c>
      <c r="AX1409" t="str">
        <f>CLEAN(ARD_SAFE_PROCESSED_20220608[[#This Row],[Column21]])</f>
        <v>205915</v>
      </c>
      <c r="AY1409" t="str">
        <f>LEFT(ARD_SAFE_PROCESSED_20220608[[#This Row],[Column1]],6)</f>
        <v>511842</v>
      </c>
      <c r="AZ1409" t="str">
        <f>RIGHT(ARD_SAFE_PROCESSED_20220608[[#This Row],[Column1]],4)</f>
        <v>3609</v>
      </c>
      <c r="BA1409" s="2">
        <f t="shared" si="132"/>
        <v>45998</v>
      </c>
      <c r="BB1409">
        <f t="shared" si="133"/>
        <v>32.450000000000003</v>
      </c>
      <c r="BC1409">
        <f t="shared" si="134"/>
        <v>109.89</v>
      </c>
      <c r="BD1409">
        <f t="shared" si="135"/>
        <v>6</v>
      </c>
      <c r="BE1409" t="str">
        <f t="shared" si="136"/>
        <v>F:Safe</v>
      </c>
    </row>
    <row r="1410" spans="1:57" hidden="1" x14ac:dyDescent="0.3">
      <c r="A1410" t="s">
        <v>9254</v>
      </c>
      <c r="B1410" t="s">
        <v>9260</v>
      </c>
      <c r="C1410" t="s">
        <v>9256</v>
      </c>
      <c r="D1410" t="s">
        <v>64</v>
      </c>
      <c r="E1410" t="s">
        <v>467</v>
      </c>
      <c r="F1410" t="s">
        <v>28</v>
      </c>
      <c r="G1410" t="s">
        <v>29</v>
      </c>
      <c r="H1410" t="s">
        <v>220</v>
      </c>
      <c r="I1410" t="s">
        <v>467</v>
      </c>
      <c r="J1410" t="s">
        <v>21</v>
      </c>
      <c r="K1410" t="s">
        <v>9261</v>
      </c>
      <c r="L1410" t="s">
        <v>9262</v>
      </c>
      <c r="M1410" t="s">
        <v>65</v>
      </c>
      <c r="N1410" t="s">
        <v>67</v>
      </c>
      <c r="O1410" t="s">
        <v>66</v>
      </c>
      <c r="P1410" t="s">
        <v>22</v>
      </c>
      <c r="Q1410" t="s">
        <v>9096</v>
      </c>
      <c r="R1410" t="s">
        <v>23</v>
      </c>
      <c r="S1410" t="s">
        <v>24</v>
      </c>
      <c r="T1410" t="s">
        <v>467</v>
      </c>
      <c r="U1410" t="s">
        <v>9263</v>
      </c>
      <c r="AB1410" t="str">
        <f>CONCATENATE(LEFT(ARD_SAFE_PROCESSED_20220608[[#This Row],[Column1]],6),"******",RIGHT(ARD_SAFE_PROCESSED_20220608[[#This Row],[Column1]],4),";",ARD_SAFE_PROCESSED_20220608[[#This Row],[Column11]])</f>
        <v>511842******3609;75301505327003027200357</v>
      </c>
      <c r="AD1410" t="str">
        <f>CLEAN(ARD_SAFE_PROCESSED_20220608[[#This Row],[Column1]])</f>
        <v>5118420438173609</v>
      </c>
      <c r="AE1410" t="str">
        <f>CLEAN(ARD_SAFE_PROCESSED_20220608[[#This Row],[Column2]])</f>
        <v>141649</v>
      </c>
      <c r="AF1410" t="str">
        <f>CLEAN(ARD_SAFE_PROCESSED_20220608[[#This Row],[Column3]])</f>
        <v>1036453</v>
      </c>
      <c r="AG1410" t="str">
        <f>CLEAN(ARD_SAFE_PROCESSED_20220608[[#This Row],[Column4]])</f>
        <v>PL</v>
      </c>
      <c r="AH1410" t="str">
        <f>CLEAN(ARD_SAFE_PROCESSED_20220608[[#This Row],[Column5]])</f>
        <v>20251123</v>
      </c>
      <c r="AI1410" t="str">
        <f>CLEAN(ARD_SAFE_PROCESSED_20220608[[#This Row],[Column6]])</f>
        <v>604</v>
      </c>
      <c r="AJ1410" t="str">
        <f>CLEAN(ARD_SAFE_PROCESSED_20220608[[#This Row],[Column7]])</f>
        <v>76</v>
      </c>
      <c r="AK1410" t="str">
        <f>CLEAN(ARD_SAFE_PROCESSED_20220608[[#This Row],[Column8]])</f>
        <v xml:space="preserve">BOTICAS PERU                  </v>
      </c>
      <c r="AL1410" t="str">
        <f>CLEAN(ARD_SAFE_PROCESSED_20220608[[#This Row],[Column9]])</f>
        <v>20251123</v>
      </c>
      <c r="AM1410" t="str">
        <f>CLEAN(ARD_SAFE_PROCESSED_20220608[[#This Row],[Column10]])</f>
        <v xml:space="preserve">'                       </v>
      </c>
      <c r="AN1410" t="s">
        <v>9261</v>
      </c>
      <c r="AO1410" t="str">
        <f>CLEAN(ARD_SAFE_PROCESSED_20220608[[#This Row],[Column12]])</f>
        <v>4977</v>
      </c>
      <c r="AP1410" t="str">
        <f>CLEAN(ARD_SAFE_PROCESSED_20220608[[#This Row],[Column13]])</f>
        <v xml:space="preserve">   </v>
      </c>
      <c r="AQ1410" t="str">
        <f>CLEAN(ARD_SAFE_PROCESSED_20220608[[#This Row],[Column14]])</f>
        <v xml:space="preserve">PS0001    </v>
      </c>
      <c r="AR1410" t="str">
        <f>CLEAN(ARD_SAFE_PROCESSED_20220608[[#This Row],[Column15]])</f>
        <v xml:space="preserve">POS CONTACTLESS CHIP                              </v>
      </c>
      <c r="AS1410" t="str">
        <f>CLEAN(ARD_SAFE_PROCESSED_20220608[[#This Row],[Column16]])</f>
        <v xml:space="preserve">               </v>
      </c>
      <c r="AT1410" t="str">
        <f>CLEAN(ARD_SAFE_PROCESSED_20220608[[#This Row],[Column17]])</f>
        <v>103.90</v>
      </c>
      <c r="AU1410" t="str">
        <f>CLEAN(ARD_SAFE_PROCESSED_20220608[[#This Row],[Column18]])</f>
        <v xml:space="preserve">' </v>
      </c>
      <c r="AV1410" t="str">
        <f>CLEAN(ARD_SAFE_PROCESSED_20220608[[#This Row],[Column19]])</f>
        <v xml:space="preserve">          </v>
      </c>
      <c r="AW1410" t="str">
        <f>CLEAN(ARD_SAFE_PROCESSED_20220608[[#This Row],[Column20]])</f>
        <v>20251123</v>
      </c>
      <c r="AX1410" t="str">
        <f>CLEAN(ARD_SAFE_PROCESSED_20220608[[#This Row],[Column21]])</f>
        <v>210138</v>
      </c>
      <c r="AY1410" t="str">
        <f>LEFT(ARD_SAFE_PROCESSED_20220608[[#This Row],[Column1]],6)</f>
        <v>511842</v>
      </c>
      <c r="AZ1410" t="str">
        <f>RIGHT(ARD_SAFE_PROCESSED_20220608[[#This Row],[Column1]],4)</f>
        <v>3609</v>
      </c>
      <c r="BA1410" s="2">
        <f t="shared" si="132"/>
        <v>45998</v>
      </c>
      <c r="BB1410">
        <f t="shared" si="133"/>
        <v>30.68</v>
      </c>
      <c r="BC1410">
        <f t="shared" si="134"/>
        <v>103.9</v>
      </c>
      <c r="BD1410">
        <f t="shared" si="135"/>
        <v>6</v>
      </c>
      <c r="BE1410" t="str">
        <f t="shared" si="136"/>
        <v>F:Safe</v>
      </c>
    </row>
    <row r="1411" spans="1:57" hidden="1" x14ac:dyDescent="0.3">
      <c r="A1411" t="s">
        <v>9254</v>
      </c>
      <c r="B1411" t="s">
        <v>9264</v>
      </c>
      <c r="C1411" t="s">
        <v>9265</v>
      </c>
      <c r="D1411" t="s">
        <v>64</v>
      </c>
      <c r="E1411" t="s">
        <v>467</v>
      </c>
      <c r="F1411" t="s">
        <v>28</v>
      </c>
      <c r="G1411" t="s">
        <v>29</v>
      </c>
      <c r="H1411" t="s">
        <v>9266</v>
      </c>
      <c r="I1411" t="s">
        <v>467</v>
      </c>
      <c r="J1411" t="s">
        <v>21</v>
      </c>
      <c r="K1411" t="s">
        <v>9267</v>
      </c>
      <c r="L1411" t="s">
        <v>9268</v>
      </c>
      <c r="M1411" t="s">
        <v>65</v>
      </c>
      <c r="N1411" t="s">
        <v>67</v>
      </c>
      <c r="O1411" t="s">
        <v>66</v>
      </c>
      <c r="P1411" t="s">
        <v>22</v>
      </c>
      <c r="Q1411" t="s">
        <v>3044</v>
      </c>
      <c r="R1411" t="s">
        <v>23</v>
      </c>
      <c r="S1411" t="s">
        <v>24</v>
      </c>
      <c r="T1411" t="s">
        <v>467</v>
      </c>
      <c r="U1411" t="s">
        <v>9269</v>
      </c>
      <c r="AB1411" t="str">
        <f>CONCATENATE(LEFT(ARD_SAFE_PROCESSED_20220608[[#This Row],[Column1]],6),"******",RIGHT(ARD_SAFE_PROCESSED_20220608[[#This Row],[Column1]],4),";",ARD_SAFE_PROCESSED_20220608[[#This Row],[Column11]])</f>
        <v>511842******3609;75301505327003591901729</v>
      </c>
      <c r="AD1411" t="str">
        <f>CLEAN(ARD_SAFE_PROCESSED_20220608[[#This Row],[Column1]])</f>
        <v>5118420438173609</v>
      </c>
      <c r="AE1411" t="str">
        <f>CLEAN(ARD_SAFE_PROCESSED_20220608[[#This Row],[Column2]])</f>
        <v>144714</v>
      </c>
      <c r="AF1411" t="str">
        <f>CLEAN(ARD_SAFE_PROCESSED_20220608[[#This Row],[Column3]])</f>
        <v>1040284</v>
      </c>
      <c r="AG1411" t="str">
        <f>CLEAN(ARD_SAFE_PROCESSED_20220608[[#This Row],[Column4]])</f>
        <v>PL</v>
      </c>
      <c r="AH1411" t="str">
        <f>CLEAN(ARD_SAFE_PROCESSED_20220608[[#This Row],[Column5]])</f>
        <v>20251123</v>
      </c>
      <c r="AI1411" t="str">
        <f>CLEAN(ARD_SAFE_PROCESSED_20220608[[#This Row],[Column6]])</f>
        <v>604</v>
      </c>
      <c r="AJ1411" t="str">
        <f>CLEAN(ARD_SAFE_PROCESSED_20220608[[#This Row],[Column7]])</f>
        <v>76</v>
      </c>
      <c r="AK1411" t="str">
        <f>CLEAN(ARD_SAFE_PROCESSED_20220608[[#This Row],[Column8]])</f>
        <v xml:space="preserve">1335 MASS EUGENIO10 LV MS¿    </v>
      </c>
      <c r="AL1411" t="str">
        <f>CLEAN(ARD_SAFE_PROCESSED_20220608[[#This Row],[Column9]])</f>
        <v>20251123</v>
      </c>
      <c r="AM1411" t="str">
        <f>CLEAN(ARD_SAFE_PROCESSED_20220608[[#This Row],[Column10]])</f>
        <v xml:space="preserve">'                       </v>
      </c>
      <c r="AN1411" t="s">
        <v>9267</v>
      </c>
      <c r="AO1411" t="str">
        <f>CLEAN(ARD_SAFE_PROCESSED_20220608[[#This Row],[Column12]])</f>
        <v>6677</v>
      </c>
      <c r="AP1411" t="str">
        <f>CLEAN(ARD_SAFE_PROCESSED_20220608[[#This Row],[Column13]])</f>
        <v xml:space="preserve">   </v>
      </c>
      <c r="AQ1411" t="str">
        <f>CLEAN(ARD_SAFE_PROCESSED_20220608[[#This Row],[Column14]])</f>
        <v xml:space="preserve">PS0001    </v>
      </c>
      <c r="AR1411" t="str">
        <f>CLEAN(ARD_SAFE_PROCESSED_20220608[[#This Row],[Column15]])</f>
        <v xml:space="preserve">POS CONTACTLESS CHIP                              </v>
      </c>
      <c r="AS1411" t="str">
        <f>CLEAN(ARD_SAFE_PROCESSED_20220608[[#This Row],[Column16]])</f>
        <v xml:space="preserve">               </v>
      </c>
      <c r="AT1411" t="str">
        <f>CLEAN(ARD_SAFE_PROCESSED_20220608[[#This Row],[Column17]])</f>
        <v>106.00</v>
      </c>
      <c r="AU1411" t="str">
        <f>CLEAN(ARD_SAFE_PROCESSED_20220608[[#This Row],[Column18]])</f>
        <v xml:space="preserve">' </v>
      </c>
      <c r="AV1411" t="str">
        <f>CLEAN(ARD_SAFE_PROCESSED_20220608[[#This Row],[Column19]])</f>
        <v xml:space="preserve">          </v>
      </c>
      <c r="AW1411" t="str">
        <f>CLEAN(ARD_SAFE_PROCESSED_20220608[[#This Row],[Column20]])</f>
        <v>20251123</v>
      </c>
      <c r="AX1411" t="str">
        <f>CLEAN(ARD_SAFE_PROCESSED_20220608[[#This Row],[Column21]])</f>
        <v>212018</v>
      </c>
      <c r="AY1411" t="str">
        <f>LEFT(ARD_SAFE_PROCESSED_20220608[[#This Row],[Column1]],6)</f>
        <v>511842</v>
      </c>
      <c r="AZ1411" t="str">
        <f>RIGHT(ARD_SAFE_PROCESSED_20220608[[#This Row],[Column1]],4)</f>
        <v>3609</v>
      </c>
      <c r="BA1411" s="2">
        <f t="shared" si="132"/>
        <v>45998</v>
      </c>
      <c r="BB1411">
        <f t="shared" si="133"/>
        <v>31.3</v>
      </c>
      <c r="BC1411">
        <f t="shared" si="134"/>
        <v>106</v>
      </c>
      <c r="BD1411">
        <f t="shared" si="135"/>
        <v>6</v>
      </c>
      <c r="BE1411" t="str">
        <f t="shared" si="136"/>
        <v>F:Safe</v>
      </c>
    </row>
    <row r="1412" spans="1:57" hidden="1" x14ac:dyDescent="0.3">
      <c r="A1412" t="s">
        <v>9254</v>
      </c>
      <c r="B1412" t="s">
        <v>9270</v>
      </c>
      <c r="C1412" t="s">
        <v>9271</v>
      </c>
      <c r="D1412" t="s">
        <v>64</v>
      </c>
      <c r="E1412" t="s">
        <v>467</v>
      </c>
      <c r="F1412" t="s">
        <v>28</v>
      </c>
      <c r="G1412" t="s">
        <v>29</v>
      </c>
      <c r="H1412" t="s">
        <v>9272</v>
      </c>
      <c r="I1412" t="s">
        <v>474</v>
      </c>
      <c r="J1412" t="s">
        <v>21</v>
      </c>
      <c r="K1412" t="s">
        <v>9273</v>
      </c>
      <c r="L1412" t="s">
        <v>9274</v>
      </c>
      <c r="M1412" t="s">
        <v>65</v>
      </c>
      <c r="N1412" t="s">
        <v>67</v>
      </c>
      <c r="O1412" t="s">
        <v>66</v>
      </c>
      <c r="P1412" t="s">
        <v>22</v>
      </c>
      <c r="Q1412" t="s">
        <v>9275</v>
      </c>
      <c r="R1412" t="s">
        <v>23</v>
      </c>
      <c r="S1412" t="s">
        <v>24</v>
      </c>
      <c r="T1412" t="s">
        <v>467</v>
      </c>
      <c r="U1412" t="s">
        <v>9276</v>
      </c>
      <c r="AB1412" t="str">
        <f>CONCATENATE(LEFT(ARD_SAFE_PROCESSED_20220608[[#This Row],[Column1]],6),"******",RIGHT(ARD_SAFE_PROCESSED_20220608[[#This Row],[Column1]],4),";",ARD_SAFE_PROCESSED_20220608[[#This Row],[Column11]])</f>
        <v>511842******3609;75301505328000887900737</v>
      </c>
      <c r="AD1412" t="str">
        <f>CLEAN(ARD_SAFE_PROCESSED_20220608[[#This Row],[Column1]])</f>
        <v>5118420438173609</v>
      </c>
      <c r="AE1412" t="str">
        <f>CLEAN(ARD_SAFE_PROCESSED_20220608[[#This Row],[Column2]])</f>
        <v>148610</v>
      </c>
      <c r="AF1412" t="str">
        <f>CLEAN(ARD_SAFE_PROCESSED_20220608[[#This Row],[Column3]])</f>
        <v>1052026</v>
      </c>
      <c r="AG1412" t="str">
        <f>CLEAN(ARD_SAFE_PROCESSED_20220608[[#This Row],[Column4]])</f>
        <v>PL</v>
      </c>
      <c r="AH1412" t="str">
        <f>CLEAN(ARD_SAFE_PROCESSED_20220608[[#This Row],[Column5]])</f>
        <v>20251123</v>
      </c>
      <c r="AI1412" t="str">
        <f>CLEAN(ARD_SAFE_PROCESSED_20220608[[#This Row],[Column6]])</f>
        <v>604</v>
      </c>
      <c r="AJ1412" t="str">
        <f>CLEAN(ARD_SAFE_PROCESSED_20220608[[#This Row],[Column7]])</f>
        <v>76</v>
      </c>
      <c r="AK1412" t="str">
        <f>CLEAN(ARD_SAFE_PROCESSED_20220608[[#This Row],[Column8]])</f>
        <v xml:space="preserve">CANADA C4                     </v>
      </c>
      <c r="AL1412" t="str">
        <f>CLEAN(ARD_SAFE_PROCESSED_20220608[[#This Row],[Column9]])</f>
        <v>20251124</v>
      </c>
      <c r="AM1412" t="str">
        <f>CLEAN(ARD_SAFE_PROCESSED_20220608[[#This Row],[Column10]])</f>
        <v xml:space="preserve">'                       </v>
      </c>
      <c r="AN1412" t="s">
        <v>9273</v>
      </c>
      <c r="AO1412" t="str">
        <f>CLEAN(ARD_SAFE_PROCESSED_20220608[[#This Row],[Column12]])</f>
        <v>5097</v>
      </c>
      <c r="AP1412" t="str">
        <f>CLEAN(ARD_SAFE_PROCESSED_20220608[[#This Row],[Column13]])</f>
        <v xml:space="preserve">   </v>
      </c>
      <c r="AQ1412" t="str">
        <f>CLEAN(ARD_SAFE_PROCESSED_20220608[[#This Row],[Column14]])</f>
        <v xml:space="preserve">PS0001    </v>
      </c>
      <c r="AR1412" t="str">
        <f>CLEAN(ARD_SAFE_PROCESSED_20220608[[#This Row],[Column15]])</f>
        <v xml:space="preserve">POS CONTACTLESS CHIP                              </v>
      </c>
      <c r="AS1412" t="str">
        <f>CLEAN(ARD_SAFE_PROCESSED_20220608[[#This Row],[Column16]])</f>
        <v xml:space="preserve">               </v>
      </c>
      <c r="AT1412" t="str">
        <f>CLEAN(ARD_SAFE_PROCESSED_20220608[[#This Row],[Column17]])</f>
        <v>79.97</v>
      </c>
      <c r="AU1412" t="str">
        <f>CLEAN(ARD_SAFE_PROCESSED_20220608[[#This Row],[Column18]])</f>
        <v xml:space="preserve">' </v>
      </c>
      <c r="AV1412" t="str">
        <f>CLEAN(ARD_SAFE_PROCESSED_20220608[[#This Row],[Column19]])</f>
        <v xml:space="preserve">          </v>
      </c>
      <c r="AW1412" t="str">
        <f>CLEAN(ARD_SAFE_PROCESSED_20220608[[#This Row],[Column20]])</f>
        <v>20251123</v>
      </c>
      <c r="AX1412" t="str">
        <f>CLEAN(ARD_SAFE_PROCESSED_20220608[[#This Row],[Column21]])</f>
        <v>214544</v>
      </c>
      <c r="AY1412" t="str">
        <f>LEFT(ARD_SAFE_PROCESSED_20220608[[#This Row],[Column1]],6)</f>
        <v>511842</v>
      </c>
      <c r="AZ1412" t="str">
        <f>RIGHT(ARD_SAFE_PROCESSED_20220608[[#This Row],[Column1]],4)</f>
        <v>3609</v>
      </c>
      <c r="BA1412" s="2">
        <f t="shared" si="132"/>
        <v>45998</v>
      </c>
      <c r="BB1412">
        <f t="shared" si="133"/>
        <v>23.62</v>
      </c>
      <c r="BC1412">
        <f t="shared" si="134"/>
        <v>79.97</v>
      </c>
      <c r="BD1412">
        <f t="shared" si="135"/>
        <v>6</v>
      </c>
      <c r="BE1412" t="str">
        <f t="shared" si="136"/>
        <v>F:Safe</v>
      </c>
    </row>
    <row r="1413" spans="1:57" hidden="1" x14ac:dyDescent="0.3">
      <c r="A1413" t="s">
        <v>9254</v>
      </c>
      <c r="B1413" t="s">
        <v>9277</v>
      </c>
      <c r="C1413" t="s">
        <v>9271</v>
      </c>
      <c r="D1413" t="s">
        <v>64</v>
      </c>
      <c r="E1413" t="s">
        <v>467</v>
      </c>
      <c r="F1413" t="s">
        <v>28</v>
      </c>
      <c r="G1413" t="s">
        <v>29</v>
      </c>
      <c r="H1413" t="s">
        <v>9272</v>
      </c>
      <c r="I1413" t="s">
        <v>474</v>
      </c>
      <c r="J1413" t="s">
        <v>21</v>
      </c>
      <c r="K1413" t="s">
        <v>9278</v>
      </c>
      <c r="L1413" t="s">
        <v>9279</v>
      </c>
      <c r="M1413" t="s">
        <v>65</v>
      </c>
      <c r="N1413" t="s">
        <v>67</v>
      </c>
      <c r="O1413" t="s">
        <v>66</v>
      </c>
      <c r="P1413" t="s">
        <v>22</v>
      </c>
      <c r="Q1413" t="s">
        <v>9275</v>
      </c>
      <c r="R1413" t="s">
        <v>23</v>
      </c>
      <c r="S1413" t="s">
        <v>24</v>
      </c>
      <c r="T1413" t="s">
        <v>467</v>
      </c>
      <c r="U1413" t="s">
        <v>9280</v>
      </c>
      <c r="AB1413" t="str">
        <f>CONCATENATE(LEFT(ARD_SAFE_PROCESSED_20220608[[#This Row],[Column1]],6),"******",RIGHT(ARD_SAFE_PROCESSED_20220608[[#This Row],[Column1]],4),";",ARD_SAFE_PROCESSED_20220608[[#This Row],[Column11]])</f>
        <v>511842******3609;75301505328000887900745</v>
      </c>
      <c r="AD1413" t="str">
        <f>CLEAN(ARD_SAFE_PROCESSED_20220608[[#This Row],[Column1]])</f>
        <v>5118420438173609</v>
      </c>
      <c r="AE1413" t="str">
        <f>CLEAN(ARD_SAFE_PROCESSED_20220608[[#This Row],[Column2]])</f>
        <v>148917</v>
      </c>
      <c r="AF1413" t="str">
        <f>CLEAN(ARD_SAFE_PROCESSED_20220608[[#This Row],[Column3]])</f>
        <v>1052026</v>
      </c>
      <c r="AG1413" t="str">
        <f>CLEAN(ARD_SAFE_PROCESSED_20220608[[#This Row],[Column4]])</f>
        <v>PL</v>
      </c>
      <c r="AH1413" t="str">
        <f>CLEAN(ARD_SAFE_PROCESSED_20220608[[#This Row],[Column5]])</f>
        <v>20251123</v>
      </c>
      <c r="AI1413" t="str">
        <f>CLEAN(ARD_SAFE_PROCESSED_20220608[[#This Row],[Column6]])</f>
        <v>604</v>
      </c>
      <c r="AJ1413" t="str">
        <f>CLEAN(ARD_SAFE_PROCESSED_20220608[[#This Row],[Column7]])</f>
        <v>76</v>
      </c>
      <c r="AK1413" t="str">
        <f>CLEAN(ARD_SAFE_PROCESSED_20220608[[#This Row],[Column8]])</f>
        <v xml:space="preserve">CANADA C4                     </v>
      </c>
      <c r="AL1413" t="str">
        <f>CLEAN(ARD_SAFE_PROCESSED_20220608[[#This Row],[Column9]])</f>
        <v>20251124</v>
      </c>
      <c r="AM1413" t="str">
        <f>CLEAN(ARD_SAFE_PROCESSED_20220608[[#This Row],[Column10]])</f>
        <v xml:space="preserve">'                       </v>
      </c>
      <c r="AN1413" t="s">
        <v>9278</v>
      </c>
      <c r="AO1413" t="str">
        <f>CLEAN(ARD_SAFE_PROCESSED_20220608[[#This Row],[Column12]])</f>
        <v>5099</v>
      </c>
      <c r="AP1413" t="str">
        <f>CLEAN(ARD_SAFE_PROCESSED_20220608[[#This Row],[Column13]])</f>
        <v xml:space="preserve">   </v>
      </c>
      <c r="AQ1413" t="str">
        <f>CLEAN(ARD_SAFE_PROCESSED_20220608[[#This Row],[Column14]])</f>
        <v xml:space="preserve">PS0001    </v>
      </c>
      <c r="AR1413" t="str">
        <f>CLEAN(ARD_SAFE_PROCESSED_20220608[[#This Row],[Column15]])</f>
        <v xml:space="preserve">POS CONTACTLESS CHIP                              </v>
      </c>
      <c r="AS1413" t="str">
        <f>CLEAN(ARD_SAFE_PROCESSED_20220608[[#This Row],[Column16]])</f>
        <v xml:space="preserve">               </v>
      </c>
      <c r="AT1413" t="str">
        <f>CLEAN(ARD_SAFE_PROCESSED_20220608[[#This Row],[Column17]])</f>
        <v>79.97</v>
      </c>
      <c r="AU1413" t="str">
        <f>CLEAN(ARD_SAFE_PROCESSED_20220608[[#This Row],[Column18]])</f>
        <v xml:space="preserve">' </v>
      </c>
      <c r="AV1413" t="str">
        <f>CLEAN(ARD_SAFE_PROCESSED_20220608[[#This Row],[Column19]])</f>
        <v xml:space="preserve">          </v>
      </c>
      <c r="AW1413" t="str">
        <f>CLEAN(ARD_SAFE_PROCESSED_20220608[[#This Row],[Column20]])</f>
        <v>20251123</v>
      </c>
      <c r="AX1413" t="str">
        <f>CLEAN(ARD_SAFE_PROCESSED_20220608[[#This Row],[Column21]])</f>
        <v>214755</v>
      </c>
      <c r="AY1413" t="str">
        <f>LEFT(ARD_SAFE_PROCESSED_20220608[[#This Row],[Column1]],6)</f>
        <v>511842</v>
      </c>
      <c r="AZ1413" t="str">
        <f>RIGHT(ARD_SAFE_PROCESSED_20220608[[#This Row],[Column1]],4)</f>
        <v>3609</v>
      </c>
      <c r="BA1413" s="2">
        <f t="shared" si="132"/>
        <v>45998</v>
      </c>
      <c r="BB1413">
        <f t="shared" si="133"/>
        <v>23.62</v>
      </c>
      <c r="BC1413">
        <f t="shared" si="134"/>
        <v>79.97</v>
      </c>
      <c r="BD1413">
        <f t="shared" si="135"/>
        <v>6</v>
      </c>
      <c r="BE1413" t="str">
        <f t="shared" si="136"/>
        <v>F:Safe</v>
      </c>
    </row>
    <row r="1414" spans="1:57" hidden="1" x14ac:dyDescent="0.3">
      <c r="A1414" t="s">
        <v>10593</v>
      </c>
      <c r="B1414" t="s">
        <v>10610</v>
      </c>
      <c r="C1414" t="s">
        <v>10595</v>
      </c>
      <c r="D1414" t="s">
        <v>72</v>
      </c>
      <c r="E1414" t="s">
        <v>474</v>
      </c>
      <c r="F1414" t="s">
        <v>28</v>
      </c>
      <c r="G1414" t="s">
        <v>29</v>
      </c>
      <c r="H1414" t="s">
        <v>10596</v>
      </c>
      <c r="I1414" t="s">
        <v>474</v>
      </c>
      <c r="J1414" t="s">
        <v>21</v>
      </c>
      <c r="K1414" t="s">
        <v>10611</v>
      </c>
      <c r="L1414" t="s">
        <v>226</v>
      </c>
      <c r="M1414" t="s">
        <v>65</v>
      </c>
      <c r="N1414" t="s">
        <v>67</v>
      </c>
      <c r="O1414" t="s">
        <v>73</v>
      </c>
      <c r="P1414" t="s">
        <v>22</v>
      </c>
      <c r="Q1414" t="s">
        <v>89</v>
      </c>
      <c r="R1414" t="s">
        <v>23</v>
      </c>
      <c r="S1414" t="s">
        <v>24</v>
      </c>
      <c r="T1414" t="s">
        <v>474</v>
      </c>
      <c r="U1414" t="s">
        <v>10612</v>
      </c>
      <c r="AB1414" t="str">
        <f>CONCATENATE(LEFT(ARD_SAFE_PROCESSED_20220608[[#This Row],[Column1]],6),"******",RIGHT(ARD_SAFE_PROCESSED_20220608[[#This Row],[Column1]],4),";",ARD_SAFE_PROCESSED_20220608[[#This Row],[Column11]])</f>
        <v>545178******4989;75301505328006192300042</v>
      </c>
      <c r="AD1414" t="str">
        <f>CLEAN(ARD_SAFE_PROCESSED_20220608[[#This Row],[Column1]])</f>
        <v>5451782027444989</v>
      </c>
      <c r="AE1414" t="str">
        <f>CLEAN(ARD_SAFE_PROCESSED_20220608[[#This Row],[Column2]])</f>
        <v>871023</v>
      </c>
      <c r="AF1414" t="str">
        <f>CLEAN(ARD_SAFE_PROCESSED_20220608[[#This Row],[Column3]])</f>
        <v>5889869</v>
      </c>
      <c r="AG1414" t="str">
        <f>CLEAN(ARD_SAFE_PROCESSED_20220608[[#This Row],[Column4]])</f>
        <v>PC</v>
      </c>
      <c r="AH1414" t="str">
        <f>CLEAN(ARD_SAFE_PROCESSED_20220608[[#This Row],[Column5]])</f>
        <v>20251124</v>
      </c>
      <c r="AI1414" t="str">
        <f>CLEAN(ARD_SAFE_PROCESSED_20220608[[#This Row],[Column6]])</f>
        <v>604</v>
      </c>
      <c r="AJ1414" t="str">
        <f>CLEAN(ARD_SAFE_PROCESSED_20220608[[#This Row],[Column7]])</f>
        <v>76</v>
      </c>
      <c r="AK1414" t="str">
        <f>CLEAN(ARD_SAFE_PROCESSED_20220608[[#This Row],[Column8]])</f>
        <v xml:space="preserve">IZI*CAFETERIA DANIELS         </v>
      </c>
      <c r="AL1414" t="str">
        <f>CLEAN(ARD_SAFE_PROCESSED_20220608[[#This Row],[Column9]])</f>
        <v>20251124</v>
      </c>
      <c r="AM1414" t="str">
        <f>CLEAN(ARD_SAFE_PROCESSED_20220608[[#This Row],[Column10]])</f>
        <v xml:space="preserve">'                       </v>
      </c>
      <c r="AN1414" t="s">
        <v>10611</v>
      </c>
      <c r="AO1414" t="str">
        <f>CLEAN(ARD_SAFE_PROCESSED_20220608[[#This Row],[Column12]])</f>
        <v>31</v>
      </c>
      <c r="AP1414" t="str">
        <f>CLEAN(ARD_SAFE_PROCESSED_20220608[[#This Row],[Column13]])</f>
        <v xml:space="preserve">   </v>
      </c>
      <c r="AQ1414" t="str">
        <f>CLEAN(ARD_SAFE_PROCESSED_20220608[[#This Row],[Column14]])</f>
        <v xml:space="preserve">PS0001    </v>
      </c>
      <c r="AR1414" t="str">
        <f>CLEAN(ARD_SAFE_PROCESSED_20220608[[#This Row],[Column15]])</f>
        <v xml:space="preserve">POS CHIP EMV                                      </v>
      </c>
      <c r="AS1414" t="str">
        <f>CLEAN(ARD_SAFE_PROCESSED_20220608[[#This Row],[Column16]])</f>
        <v xml:space="preserve">               </v>
      </c>
      <c r="AT1414" t="str">
        <f>CLEAN(ARD_SAFE_PROCESSED_20220608[[#This Row],[Column17]])</f>
        <v>200.00</v>
      </c>
      <c r="AU1414" t="str">
        <f>CLEAN(ARD_SAFE_PROCESSED_20220608[[#This Row],[Column18]])</f>
        <v xml:space="preserve">' </v>
      </c>
      <c r="AV1414" t="str">
        <f>CLEAN(ARD_SAFE_PROCESSED_20220608[[#This Row],[Column19]])</f>
        <v xml:space="preserve">          </v>
      </c>
      <c r="AW1414" t="str">
        <f>CLEAN(ARD_SAFE_PROCESSED_20220608[[#This Row],[Column20]])</f>
        <v>20251124</v>
      </c>
      <c r="AX1414" t="str">
        <f>CLEAN(ARD_SAFE_PROCESSED_20220608[[#This Row],[Column21]])</f>
        <v>161436</v>
      </c>
      <c r="AY1414" t="str">
        <f>LEFT(ARD_SAFE_PROCESSED_20220608[[#This Row],[Column1]],6)</f>
        <v>545178</v>
      </c>
      <c r="AZ1414" t="str">
        <f>RIGHT(ARD_SAFE_PROCESSED_20220608[[#This Row],[Column1]],4)</f>
        <v>4989</v>
      </c>
      <c r="BA1414" s="2">
        <f t="shared" si="132"/>
        <v>45999</v>
      </c>
      <c r="BB1414">
        <f t="shared" si="133"/>
        <v>54.22</v>
      </c>
      <c r="BC1414">
        <f t="shared" si="134"/>
        <v>200</v>
      </c>
      <c r="BD1414">
        <f t="shared" si="135"/>
        <v>1</v>
      </c>
      <c r="BE1414" t="str">
        <f t="shared" si="136"/>
        <v>F:Safe</v>
      </c>
    </row>
    <row r="1415" spans="1:57" hidden="1" x14ac:dyDescent="0.3">
      <c r="A1415" t="s">
        <v>10593</v>
      </c>
      <c r="B1415" t="s">
        <v>10613</v>
      </c>
      <c r="C1415" t="s">
        <v>10595</v>
      </c>
      <c r="D1415" t="s">
        <v>72</v>
      </c>
      <c r="E1415" t="s">
        <v>474</v>
      </c>
      <c r="F1415" t="s">
        <v>28</v>
      </c>
      <c r="G1415" t="s">
        <v>29</v>
      </c>
      <c r="H1415" t="s">
        <v>10596</v>
      </c>
      <c r="I1415" t="s">
        <v>474</v>
      </c>
      <c r="J1415" t="s">
        <v>21</v>
      </c>
      <c r="K1415" t="s">
        <v>10614</v>
      </c>
      <c r="L1415" t="s">
        <v>338</v>
      </c>
      <c r="M1415" t="s">
        <v>65</v>
      </c>
      <c r="N1415" t="s">
        <v>67</v>
      </c>
      <c r="O1415" t="s">
        <v>73</v>
      </c>
      <c r="P1415" t="s">
        <v>22</v>
      </c>
      <c r="Q1415" t="s">
        <v>89</v>
      </c>
      <c r="R1415" t="s">
        <v>23</v>
      </c>
      <c r="S1415" t="s">
        <v>24</v>
      </c>
      <c r="T1415" t="s">
        <v>474</v>
      </c>
      <c r="U1415" t="s">
        <v>10615</v>
      </c>
      <c r="AB1415" t="str">
        <f>CONCATENATE(LEFT(ARD_SAFE_PROCESSED_20220608[[#This Row],[Column1]],6),"******",RIGHT(ARD_SAFE_PROCESSED_20220608[[#This Row],[Column1]],4),";",ARD_SAFE_PROCESSED_20220608[[#This Row],[Column11]])</f>
        <v>545178******4989;75301505328006192300059</v>
      </c>
      <c r="AD1415" t="str">
        <f>CLEAN(ARD_SAFE_PROCESSED_20220608[[#This Row],[Column1]])</f>
        <v>5451782027444989</v>
      </c>
      <c r="AE1415" t="str">
        <f>CLEAN(ARD_SAFE_PROCESSED_20220608[[#This Row],[Column2]])</f>
        <v>891258</v>
      </c>
      <c r="AF1415" t="str">
        <f>CLEAN(ARD_SAFE_PROCESSED_20220608[[#This Row],[Column3]])</f>
        <v>5889869</v>
      </c>
      <c r="AG1415" t="str">
        <f>CLEAN(ARD_SAFE_PROCESSED_20220608[[#This Row],[Column4]])</f>
        <v>PC</v>
      </c>
      <c r="AH1415" t="str">
        <f>CLEAN(ARD_SAFE_PROCESSED_20220608[[#This Row],[Column5]])</f>
        <v>20251124</v>
      </c>
      <c r="AI1415" t="str">
        <f>CLEAN(ARD_SAFE_PROCESSED_20220608[[#This Row],[Column6]])</f>
        <v>604</v>
      </c>
      <c r="AJ1415" t="str">
        <f>CLEAN(ARD_SAFE_PROCESSED_20220608[[#This Row],[Column7]])</f>
        <v>76</v>
      </c>
      <c r="AK1415" t="str">
        <f>CLEAN(ARD_SAFE_PROCESSED_20220608[[#This Row],[Column8]])</f>
        <v xml:space="preserve">IZI*CAFETERIA DANIELS         </v>
      </c>
      <c r="AL1415" t="str">
        <f>CLEAN(ARD_SAFE_PROCESSED_20220608[[#This Row],[Column9]])</f>
        <v>20251124</v>
      </c>
      <c r="AM1415" t="str">
        <f>CLEAN(ARD_SAFE_PROCESSED_20220608[[#This Row],[Column10]])</f>
        <v xml:space="preserve">'                       </v>
      </c>
      <c r="AN1415" t="s">
        <v>10614</v>
      </c>
      <c r="AO1415" t="str">
        <f>CLEAN(ARD_SAFE_PROCESSED_20220608[[#This Row],[Column12]])</f>
        <v>34</v>
      </c>
      <c r="AP1415" t="str">
        <f>CLEAN(ARD_SAFE_PROCESSED_20220608[[#This Row],[Column13]])</f>
        <v xml:space="preserve">   </v>
      </c>
      <c r="AQ1415" t="str">
        <f>CLEAN(ARD_SAFE_PROCESSED_20220608[[#This Row],[Column14]])</f>
        <v xml:space="preserve">PS0001    </v>
      </c>
      <c r="AR1415" t="str">
        <f>CLEAN(ARD_SAFE_PROCESSED_20220608[[#This Row],[Column15]])</f>
        <v xml:space="preserve">POS CHIP EMV                                      </v>
      </c>
      <c r="AS1415" t="str">
        <f>CLEAN(ARD_SAFE_PROCESSED_20220608[[#This Row],[Column16]])</f>
        <v xml:space="preserve">               </v>
      </c>
      <c r="AT1415" t="str">
        <f>CLEAN(ARD_SAFE_PROCESSED_20220608[[#This Row],[Column17]])</f>
        <v>200.00</v>
      </c>
      <c r="AU1415" t="str">
        <f>CLEAN(ARD_SAFE_PROCESSED_20220608[[#This Row],[Column18]])</f>
        <v xml:space="preserve">' </v>
      </c>
      <c r="AV1415" t="str">
        <f>CLEAN(ARD_SAFE_PROCESSED_20220608[[#This Row],[Column19]])</f>
        <v xml:space="preserve">          </v>
      </c>
      <c r="AW1415" t="str">
        <f>CLEAN(ARD_SAFE_PROCESSED_20220608[[#This Row],[Column20]])</f>
        <v>20251124</v>
      </c>
      <c r="AX1415" t="str">
        <f>CLEAN(ARD_SAFE_PROCESSED_20220608[[#This Row],[Column21]])</f>
        <v>161521</v>
      </c>
      <c r="AY1415" t="str">
        <f>LEFT(ARD_SAFE_PROCESSED_20220608[[#This Row],[Column1]],6)</f>
        <v>545178</v>
      </c>
      <c r="AZ1415" t="str">
        <f>RIGHT(ARD_SAFE_PROCESSED_20220608[[#This Row],[Column1]],4)</f>
        <v>4989</v>
      </c>
      <c r="BA1415" s="2">
        <f t="shared" si="132"/>
        <v>45999</v>
      </c>
      <c r="BB1415">
        <f t="shared" si="133"/>
        <v>54.22</v>
      </c>
      <c r="BC1415">
        <f t="shared" si="134"/>
        <v>200</v>
      </c>
      <c r="BD1415">
        <f t="shared" si="135"/>
        <v>1</v>
      </c>
      <c r="BE1415" t="str">
        <f t="shared" si="136"/>
        <v>F:Safe</v>
      </c>
    </row>
    <row r="1416" spans="1:57" hidden="1" x14ac:dyDescent="0.3">
      <c r="A1416" t="s">
        <v>10593</v>
      </c>
      <c r="B1416" t="s">
        <v>10594</v>
      </c>
      <c r="C1416" t="s">
        <v>10595</v>
      </c>
      <c r="D1416" t="s">
        <v>72</v>
      </c>
      <c r="E1416" t="s">
        <v>474</v>
      </c>
      <c r="F1416" t="s">
        <v>28</v>
      </c>
      <c r="G1416" t="s">
        <v>29</v>
      </c>
      <c r="H1416" t="s">
        <v>10596</v>
      </c>
      <c r="I1416" t="s">
        <v>474</v>
      </c>
      <c r="J1416" t="s">
        <v>21</v>
      </c>
      <c r="K1416" t="s">
        <v>10597</v>
      </c>
      <c r="L1416" t="s">
        <v>342</v>
      </c>
      <c r="M1416" t="s">
        <v>65</v>
      </c>
      <c r="N1416" t="s">
        <v>67</v>
      </c>
      <c r="O1416" t="s">
        <v>73</v>
      </c>
      <c r="P1416" t="s">
        <v>22</v>
      </c>
      <c r="Q1416" t="s">
        <v>10598</v>
      </c>
      <c r="R1416" t="s">
        <v>23</v>
      </c>
      <c r="S1416" t="s">
        <v>24</v>
      </c>
      <c r="T1416" t="s">
        <v>474</v>
      </c>
      <c r="U1416" t="s">
        <v>10599</v>
      </c>
      <c r="AB1416" t="str">
        <f>CONCATENATE(LEFT(ARD_SAFE_PROCESSED_20220608[[#This Row],[Column1]],6),"******",RIGHT(ARD_SAFE_PROCESSED_20220608[[#This Row],[Column1]],4),";",ARD_SAFE_PROCESSED_20220608[[#This Row],[Column11]])</f>
        <v>545178******4989;75301505328006192300067</v>
      </c>
      <c r="AD1416" t="str">
        <f>CLEAN(ARD_SAFE_PROCESSED_20220608[[#This Row],[Column1]])</f>
        <v>5451782027444989</v>
      </c>
      <c r="AE1416" t="str">
        <f>CLEAN(ARD_SAFE_PROCESSED_20220608[[#This Row],[Column2]])</f>
        <v>337808</v>
      </c>
      <c r="AF1416" t="str">
        <f>CLEAN(ARD_SAFE_PROCESSED_20220608[[#This Row],[Column3]])</f>
        <v>5889869</v>
      </c>
      <c r="AG1416" t="str">
        <f>CLEAN(ARD_SAFE_PROCESSED_20220608[[#This Row],[Column4]])</f>
        <v>PC</v>
      </c>
      <c r="AH1416" t="str">
        <f>CLEAN(ARD_SAFE_PROCESSED_20220608[[#This Row],[Column5]])</f>
        <v>20251124</v>
      </c>
      <c r="AI1416" t="str">
        <f>CLEAN(ARD_SAFE_PROCESSED_20220608[[#This Row],[Column6]])</f>
        <v>604</v>
      </c>
      <c r="AJ1416" t="str">
        <f>CLEAN(ARD_SAFE_PROCESSED_20220608[[#This Row],[Column7]])</f>
        <v>76</v>
      </c>
      <c r="AK1416" t="str">
        <f>CLEAN(ARD_SAFE_PROCESSED_20220608[[#This Row],[Column8]])</f>
        <v xml:space="preserve">IZI*CAFETERIA DANIELS         </v>
      </c>
      <c r="AL1416" t="str">
        <f>CLEAN(ARD_SAFE_PROCESSED_20220608[[#This Row],[Column9]])</f>
        <v>20251124</v>
      </c>
      <c r="AM1416" t="str">
        <f>CLEAN(ARD_SAFE_PROCESSED_20220608[[#This Row],[Column10]])</f>
        <v xml:space="preserve">'                       </v>
      </c>
      <c r="AN1416" t="s">
        <v>10597</v>
      </c>
      <c r="AO1416" t="str">
        <f>CLEAN(ARD_SAFE_PROCESSED_20220608[[#This Row],[Column12]])</f>
        <v>37</v>
      </c>
      <c r="AP1416" t="str">
        <f>CLEAN(ARD_SAFE_PROCESSED_20220608[[#This Row],[Column13]])</f>
        <v xml:space="preserve">   </v>
      </c>
      <c r="AQ1416" t="str">
        <f>CLEAN(ARD_SAFE_PROCESSED_20220608[[#This Row],[Column14]])</f>
        <v xml:space="preserve">PS0001    </v>
      </c>
      <c r="AR1416" t="str">
        <f>CLEAN(ARD_SAFE_PROCESSED_20220608[[#This Row],[Column15]])</f>
        <v xml:space="preserve">POS CHIP EMV                                      </v>
      </c>
      <c r="AS1416" t="str">
        <f>CLEAN(ARD_SAFE_PROCESSED_20220608[[#This Row],[Column16]])</f>
        <v xml:space="preserve">               </v>
      </c>
      <c r="AT1416" t="str">
        <f>CLEAN(ARD_SAFE_PROCESSED_20220608[[#This Row],[Column17]])</f>
        <v>500.00</v>
      </c>
      <c r="AU1416" t="str">
        <f>CLEAN(ARD_SAFE_PROCESSED_20220608[[#This Row],[Column18]])</f>
        <v xml:space="preserve">' </v>
      </c>
      <c r="AV1416" t="str">
        <f>CLEAN(ARD_SAFE_PROCESSED_20220608[[#This Row],[Column19]])</f>
        <v xml:space="preserve">          </v>
      </c>
      <c r="AW1416" t="str">
        <f>CLEAN(ARD_SAFE_PROCESSED_20220608[[#This Row],[Column20]])</f>
        <v>20251124</v>
      </c>
      <c r="AX1416" t="str">
        <f>CLEAN(ARD_SAFE_PROCESSED_20220608[[#This Row],[Column21]])</f>
        <v>161554</v>
      </c>
      <c r="AY1416" t="str">
        <f>LEFT(ARD_SAFE_PROCESSED_20220608[[#This Row],[Column1]],6)</f>
        <v>545178</v>
      </c>
      <c r="AZ1416" t="str">
        <f>RIGHT(ARD_SAFE_PROCESSED_20220608[[#This Row],[Column1]],4)</f>
        <v>4989</v>
      </c>
      <c r="BA1416" s="2">
        <f t="shared" si="132"/>
        <v>45999</v>
      </c>
      <c r="BB1416">
        <f t="shared" si="133"/>
        <v>135.54</v>
      </c>
      <c r="BC1416">
        <f t="shared" si="134"/>
        <v>500</v>
      </c>
      <c r="BD1416">
        <f t="shared" si="135"/>
        <v>1</v>
      </c>
      <c r="BE1416" t="str">
        <f t="shared" si="136"/>
        <v>F:Safe</v>
      </c>
    </row>
    <row r="1417" spans="1:57" hidden="1" x14ac:dyDescent="0.3">
      <c r="A1417" t="s">
        <v>10593</v>
      </c>
      <c r="B1417" t="s">
        <v>10607</v>
      </c>
      <c r="C1417" t="s">
        <v>10595</v>
      </c>
      <c r="D1417" t="s">
        <v>64</v>
      </c>
      <c r="E1417" t="s">
        <v>474</v>
      </c>
      <c r="F1417" t="s">
        <v>28</v>
      </c>
      <c r="G1417" t="s">
        <v>29</v>
      </c>
      <c r="H1417" t="s">
        <v>10596</v>
      </c>
      <c r="I1417" t="s">
        <v>474</v>
      </c>
      <c r="J1417" t="s">
        <v>21</v>
      </c>
      <c r="K1417" t="s">
        <v>10608</v>
      </c>
      <c r="L1417" t="s">
        <v>519</v>
      </c>
      <c r="M1417" t="s">
        <v>65</v>
      </c>
      <c r="N1417" t="s">
        <v>67</v>
      </c>
      <c r="O1417" t="s">
        <v>66</v>
      </c>
      <c r="P1417" t="s">
        <v>22</v>
      </c>
      <c r="Q1417" t="s">
        <v>110</v>
      </c>
      <c r="R1417" t="s">
        <v>23</v>
      </c>
      <c r="S1417" t="s">
        <v>24</v>
      </c>
      <c r="T1417" t="s">
        <v>474</v>
      </c>
      <c r="U1417" t="s">
        <v>10609</v>
      </c>
      <c r="AB1417" t="str">
        <f>CONCATENATE(LEFT(ARD_SAFE_PROCESSED_20220608[[#This Row],[Column1]],6),"******",RIGHT(ARD_SAFE_PROCESSED_20220608[[#This Row],[Column1]],4),";",ARD_SAFE_PROCESSED_20220608[[#This Row],[Column11]])</f>
        <v>545178******4989;75301505328006192300075</v>
      </c>
      <c r="AD1417" t="str">
        <f>CLEAN(ARD_SAFE_PROCESSED_20220608[[#This Row],[Column1]])</f>
        <v>5451782027444989</v>
      </c>
      <c r="AE1417" t="str">
        <f>CLEAN(ARD_SAFE_PROCESSED_20220608[[#This Row],[Column2]])</f>
        <v>599789</v>
      </c>
      <c r="AF1417" t="str">
        <f>CLEAN(ARD_SAFE_PROCESSED_20220608[[#This Row],[Column3]])</f>
        <v>5889869</v>
      </c>
      <c r="AG1417" t="str">
        <f>CLEAN(ARD_SAFE_PROCESSED_20220608[[#This Row],[Column4]])</f>
        <v>PL</v>
      </c>
      <c r="AH1417" t="str">
        <f>CLEAN(ARD_SAFE_PROCESSED_20220608[[#This Row],[Column5]])</f>
        <v>20251124</v>
      </c>
      <c r="AI1417" t="str">
        <f>CLEAN(ARD_SAFE_PROCESSED_20220608[[#This Row],[Column6]])</f>
        <v>604</v>
      </c>
      <c r="AJ1417" t="str">
        <f>CLEAN(ARD_SAFE_PROCESSED_20220608[[#This Row],[Column7]])</f>
        <v>76</v>
      </c>
      <c r="AK1417" t="str">
        <f>CLEAN(ARD_SAFE_PROCESSED_20220608[[#This Row],[Column8]])</f>
        <v xml:space="preserve">IZI*CAFETERIA DANIELS         </v>
      </c>
      <c r="AL1417" t="str">
        <f>CLEAN(ARD_SAFE_PROCESSED_20220608[[#This Row],[Column9]])</f>
        <v>20251124</v>
      </c>
      <c r="AM1417" t="str">
        <f>CLEAN(ARD_SAFE_PROCESSED_20220608[[#This Row],[Column10]])</f>
        <v xml:space="preserve">'                       </v>
      </c>
      <c r="AN1417" t="s">
        <v>10608</v>
      </c>
      <c r="AO1417" t="str">
        <f>CLEAN(ARD_SAFE_PROCESSED_20220608[[#This Row],[Column12]])</f>
        <v>54</v>
      </c>
      <c r="AP1417" t="str">
        <f>CLEAN(ARD_SAFE_PROCESSED_20220608[[#This Row],[Column13]])</f>
        <v xml:space="preserve">   </v>
      </c>
      <c r="AQ1417" t="str">
        <f>CLEAN(ARD_SAFE_PROCESSED_20220608[[#This Row],[Column14]])</f>
        <v xml:space="preserve">PS0001    </v>
      </c>
      <c r="AR1417" t="str">
        <f>CLEAN(ARD_SAFE_PROCESSED_20220608[[#This Row],[Column15]])</f>
        <v xml:space="preserve">POS CONTACTLESS CHIP                              </v>
      </c>
      <c r="AS1417" t="str">
        <f>CLEAN(ARD_SAFE_PROCESSED_20220608[[#This Row],[Column16]])</f>
        <v xml:space="preserve">               </v>
      </c>
      <c r="AT1417" t="str">
        <f>CLEAN(ARD_SAFE_PROCESSED_20220608[[#This Row],[Column17]])</f>
        <v>50.00</v>
      </c>
      <c r="AU1417" t="str">
        <f>CLEAN(ARD_SAFE_PROCESSED_20220608[[#This Row],[Column18]])</f>
        <v xml:space="preserve">' </v>
      </c>
      <c r="AV1417" t="str">
        <f>CLEAN(ARD_SAFE_PROCESSED_20220608[[#This Row],[Column19]])</f>
        <v xml:space="preserve">          </v>
      </c>
      <c r="AW1417" t="str">
        <f>CLEAN(ARD_SAFE_PROCESSED_20220608[[#This Row],[Column20]])</f>
        <v>20251124</v>
      </c>
      <c r="AX1417" t="str">
        <f>CLEAN(ARD_SAFE_PROCESSED_20220608[[#This Row],[Column21]])</f>
        <v>162004</v>
      </c>
      <c r="AY1417" t="str">
        <f>LEFT(ARD_SAFE_PROCESSED_20220608[[#This Row],[Column1]],6)</f>
        <v>545178</v>
      </c>
      <c r="AZ1417" t="str">
        <f>RIGHT(ARD_SAFE_PROCESSED_20220608[[#This Row],[Column1]],4)</f>
        <v>4989</v>
      </c>
      <c r="BA1417" s="2">
        <f t="shared" si="132"/>
        <v>45999</v>
      </c>
      <c r="BB1417">
        <f t="shared" si="133"/>
        <v>13.55</v>
      </c>
      <c r="BC1417">
        <f t="shared" si="134"/>
        <v>50</v>
      </c>
      <c r="BD1417">
        <f t="shared" si="135"/>
        <v>1</v>
      </c>
      <c r="BE1417" t="str">
        <f t="shared" si="136"/>
        <v>F:Safe</v>
      </c>
    </row>
    <row r="1418" spans="1:57" hidden="1" x14ac:dyDescent="0.3">
      <c r="A1418" t="s">
        <v>10593</v>
      </c>
      <c r="B1418" t="s">
        <v>10603</v>
      </c>
      <c r="C1418" t="s">
        <v>10595</v>
      </c>
      <c r="D1418" t="s">
        <v>64</v>
      </c>
      <c r="E1418" t="s">
        <v>474</v>
      </c>
      <c r="F1418" t="s">
        <v>28</v>
      </c>
      <c r="G1418" t="s">
        <v>29</v>
      </c>
      <c r="H1418" t="s">
        <v>10596</v>
      </c>
      <c r="I1418" t="s">
        <v>474</v>
      </c>
      <c r="J1418" t="s">
        <v>21</v>
      </c>
      <c r="K1418" t="s">
        <v>10604</v>
      </c>
      <c r="L1418" t="s">
        <v>10605</v>
      </c>
      <c r="M1418" t="s">
        <v>65</v>
      </c>
      <c r="N1418" t="s">
        <v>67</v>
      </c>
      <c r="O1418" t="s">
        <v>66</v>
      </c>
      <c r="P1418" t="s">
        <v>22</v>
      </c>
      <c r="Q1418" t="s">
        <v>110</v>
      </c>
      <c r="R1418" t="s">
        <v>23</v>
      </c>
      <c r="S1418" t="s">
        <v>24</v>
      </c>
      <c r="T1418" t="s">
        <v>474</v>
      </c>
      <c r="U1418" t="s">
        <v>10606</v>
      </c>
      <c r="AB1418" t="str">
        <f>CONCATENATE(LEFT(ARD_SAFE_PROCESSED_20220608[[#This Row],[Column1]],6),"******",RIGHT(ARD_SAFE_PROCESSED_20220608[[#This Row],[Column1]],4),";",ARD_SAFE_PROCESSED_20220608[[#This Row],[Column11]])</f>
        <v>545178******4989;75301505328006192300083</v>
      </c>
      <c r="AD1418" t="str">
        <f>CLEAN(ARD_SAFE_PROCESSED_20220608[[#This Row],[Column1]])</f>
        <v>5451782027444989</v>
      </c>
      <c r="AE1418" t="str">
        <f>CLEAN(ARD_SAFE_PROCESSED_20220608[[#This Row],[Column2]])</f>
        <v>453779</v>
      </c>
      <c r="AF1418" t="str">
        <f>CLEAN(ARD_SAFE_PROCESSED_20220608[[#This Row],[Column3]])</f>
        <v>5889869</v>
      </c>
      <c r="AG1418" t="str">
        <f>CLEAN(ARD_SAFE_PROCESSED_20220608[[#This Row],[Column4]])</f>
        <v>PL</v>
      </c>
      <c r="AH1418" t="str">
        <f>CLEAN(ARD_SAFE_PROCESSED_20220608[[#This Row],[Column5]])</f>
        <v>20251124</v>
      </c>
      <c r="AI1418" t="str">
        <f>CLEAN(ARD_SAFE_PROCESSED_20220608[[#This Row],[Column6]])</f>
        <v>604</v>
      </c>
      <c r="AJ1418" t="str">
        <f>CLEAN(ARD_SAFE_PROCESSED_20220608[[#This Row],[Column7]])</f>
        <v>76</v>
      </c>
      <c r="AK1418" t="str">
        <f>CLEAN(ARD_SAFE_PROCESSED_20220608[[#This Row],[Column8]])</f>
        <v xml:space="preserve">IZI*CAFETERIA DANIELS         </v>
      </c>
      <c r="AL1418" t="str">
        <f>CLEAN(ARD_SAFE_PROCESSED_20220608[[#This Row],[Column9]])</f>
        <v>20251124</v>
      </c>
      <c r="AM1418" t="str">
        <f>CLEAN(ARD_SAFE_PROCESSED_20220608[[#This Row],[Column10]])</f>
        <v xml:space="preserve">'                       </v>
      </c>
      <c r="AN1418" t="s">
        <v>10604</v>
      </c>
      <c r="AO1418" t="str">
        <f>CLEAN(ARD_SAFE_PROCESSED_20220608[[#This Row],[Column12]])</f>
        <v>57</v>
      </c>
      <c r="AP1418" t="str">
        <f>CLEAN(ARD_SAFE_PROCESSED_20220608[[#This Row],[Column13]])</f>
        <v xml:space="preserve">   </v>
      </c>
      <c r="AQ1418" t="str">
        <f>CLEAN(ARD_SAFE_PROCESSED_20220608[[#This Row],[Column14]])</f>
        <v xml:space="preserve">PS0001    </v>
      </c>
      <c r="AR1418" t="str">
        <f>CLEAN(ARD_SAFE_PROCESSED_20220608[[#This Row],[Column15]])</f>
        <v xml:space="preserve">POS CONTACTLESS CHIP                              </v>
      </c>
      <c r="AS1418" t="str">
        <f>CLEAN(ARD_SAFE_PROCESSED_20220608[[#This Row],[Column16]])</f>
        <v xml:space="preserve">               </v>
      </c>
      <c r="AT1418" t="str">
        <f>CLEAN(ARD_SAFE_PROCESSED_20220608[[#This Row],[Column17]])</f>
        <v>50.00</v>
      </c>
      <c r="AU1418" t="str">
        <f>CLEAN(ARD_SAFE_PROCESSED_20220608[[#This Row],[Column18]])</f>
        <v xml:space="preserve">' </v>
      </c>
      <c r="AV1418" t="str">
        <f>CLEAN(ARD_SAFE_PROCESSED_20220608[[#This Row],[Column19]])</f>
        <v xml:space="preserve">          </v>
      </c>
      <c r="AW1418" t="str">
        <f>CLEAN(ARD_SAFE_PROCESSED_20220608[[#This Row],[Column20]])</f>
        <v>20251124</v>
      </c>
      <c r="AX1418" t="str">
        <f>CLEAN(ARD_SAFE_PROCESSED_20220608[[#This Row],[Column21]])</f>
        <v>162046</v>
      </c>
      <c r="AY1418" t="str">
        <f>LEFT(ARD_SAFE_PROCESSED_20220608[[#This Row],[Column1]],6)</f>
        <v>545178</v>
      </c>
      <c r="AZ1418" t="str">
        <f>RIGHT(ARD_SAFE_PROCESSED_20220608[[#This Row],[Column1]],4)</f>
        <v>4989</v>
      </c>
      <c r="BA1418" s="2">
        <f t="shared" si="132"/>
        <v>45999</v>
      </c>
      <c r="BB1418">
        <f t="shared" si="133"/>
        <v>13.55</v>
      </c>
      <c r="BC1418">
        <f t="shared" si="134"/>
        <v>50</v>
      </c>
      <c r="BD1418">
        <f t="shared" si="135"/>
        <v>1</v>
      </c>
      <c r="BE1418" t="str">
        <f t="shared" si="136"/>
        <v>F:Safe</v>
      </c>
    </row>
    <row r="1419" spans="1:57" hidden="1" x14ac:dyDescent="0.3">
      <c r="A1419" t="s">
        <v>10593</v>
      </c>
      <c r="B1419" t="s">
        <v>10600</v>
      </c>
      <c r="C1419" t="s">
        <v>10595</v>
      </c>
      <c r="D1419" t="s">
        <v>64</v>
      </c>
      <c r="E1419" t="s">
        <v>474</v>
      </c>
      <c r="F1419" t="s">
        <v>28</v>
      </c>
      <c r="G1419" t="s">
        <v>29</v>
      </c>
      <c r="H1419" t="s">
        <v>10596</v>
      </c>
      <c r="I1419" t="s">
        <v>474</v>
      </c>
      <c r="J1419" t="s">
        <v>21</v>
      </c>
      <c r="K1419" t="s">
        <v>10601</v>
      </c>
      <c r="L1419" t="s">
        <v>350</v>
      </c>
      <c r="M1419" t="s">
        <v>65</v>
      </c>
      <c r="N1419" t="s">
        <v>67</v>
      </c>
      <c r="O1419" t="s">
        <v>66</v>
      </c>
      <c r="P1419" t="s">
        <v>22</v>
      </c>
      <c r="Q1419" t="s">
        <v>110</v>
      </c>
      <c r="R1419" t="s">
        <v>23</v>
      </c>
      <c r="S1419" t="s">
        <v>24</v>
      </c>
      <c r="T1419" t="s">
        <v>474</v>
      </c>
      <c r="U1419" t="s">
        <v>10602</v>
      </c>
      <c r="AB1419" t="str">
        <f>CONCATENATE(LEFT(ARD_SAFE_PROCESSED_20220608[[#This Row],[Column1]],6),"******",RIGHT(ARD_SAFE_PROCESSED_20220608[[#This Row],[Column1]],4),";",ARD_SAFE_PROCESSED_20220608[[#This Row],[Column11]])</f>
        <v>545178******4989;75301505328006192300091</v>
      </c>
      <c r="AD1419" t="str">
        <f>CLEAN(ARD_SAFE_PROCESSED_20220608[[#This Row],[Column1]])</f>
        <v>5451782027444989</v>
      </c>
      <c r="AE1419" t="str">
        <f>CLEAN(ARD_SAFE_PROCESSED_20220608[[#This Row],[Column2]])</f>
        <v>412074</v>
      </c>
      <c r="AF1419" t="str">
        <f>CLEAN(ARD_SAFE_PROCESSED_20220608[[#This Row],[Column3]])</f>
        <v>5889869</v>
      </c>
      <c r="AG1419" t="str">
        <f>CLEAN(ARD_SAFE_PROCESSED_20220608[[#This Row],[Column4]])</f>
        <v>PL</v>
      </c>
      <c r="AH1419" t="str">
        <f>CLEAN(ARD_SAFE_PROCESSED_20220608[[#This Row],[Column5]])</f>
        <v>20251124</v>
      </c>
      <c r="AI1419" t="str">
        <f>CLEAN(ARD_SAFE_PROCESSED_20220608[[#This Row],[Column6]])</f>
        <v>604</v>
      </c>
      <c r="AJ1419" t="str">
        <f>CLEAN(ARD_SAFE_PROCESSED_20220608[[#This Row],[Column7]])</f>
        <v>76</v>
      </c>
      <c r="AK1419" t="str">
        <f>CLEAN(ARD_SAFE_PROCESSED_20220608[[#This Row],[Column8]])</f>
        <v xml:space="preserve">IZI*CAFETERIA DANIELS         </v>
      </c>
      <c r="AL1419" t="str">
        <f>CLEAN(ARD_SAFE_PROCESSED_20220608[[#This Row],[Column9]])</f>
        <v>20251124</v>
      </c>
      <c r="AM1419" t="str">
        <f>CLEAN(ARD_SAFE_PROCESSED_20220608[[#This Row],[Column10]])</f>
        <v xml:space="preserve">'                       </v>
      </c>
      <c r="AN1419" t="s">
        <v>10601</v>
      </c>
      <c r="AO1419" t="str">
        <f>CLEAN(ARD_SAFE_PROCESSED_20220608[[#This Row],[Column12]])</f>
        <v>60</v>
      </c>
      <c r="AP1419" t="str">
        <f>CLEAN(ARD_SAFE_PROCESSED_20220608[[#This Row],[Column13]])</f>
        <v xml:space="preserve">   </v>
      </c>
      <c r="AQ1419" t="str">
        <f>CLEAN(ARD_SAFE_PROCESSED_20220608[[#This Row],[Column14]])</f>
        <v xml:space="preserve">PS0001    </v>
      </c>
      <c r="AR1419" t="str">
        <f>CLEAN(ARD_SAFE_PROCESSED_20220608[[#This Row],[Column15]])</f>
        <v xml:space="preserve">POS CONTACTLESS CHIP                              </v>
      </c>
      <c r="AS1419" t="str">
        <f>CLEAN(ARD_SAFE_PROCESSED_20220608[[#This Row],[Column16]])</f>
        <v xml:space="preserve">               </v>
      </c>
      <c r="AT1419" t="str">
        <f>CLEAN(ARD_SAFE_PROCESSED_20220608[[#This Row],[Column17]])</f>
        <v>50.00</v>
      </c>
      <c r="AU1419" t="str">
        <f>CLEAN(ARD_SAFE_PROCESSED_20220608[[#This Row],[Column18]])</f>
        <v xml:space="preserve">' </v>
      </c>
      <c r="AV1419" t="str">
        <f>CLEAN(ARD_SAFE_PROCESSED_20220608[[#This Row],[Column19]])</f>
        <v xml:space="preserve">          </v>
      </c>
      <c r="AW1419" t="str">
        <f>CLEAN(ARD_SAFE_PROCESSED_20220608[[#This Row],[Column20]])</f>
        <v>20251124</v>
      </c>
      <c r="AX1419" t="str">
        <f>CLEAN(ARD_SAFE_PROCESSED_20220608[[#This Row],[Column21]])</f>
        <v>162120</v>
      </c>
      <c r="AY1419" t="str">
        <f>LEFT(ARD_SAFE_PROCESSED_20220608[[#This Row],[Column1]],6)</f>
        <v>545178</v>
      </c>
      <c r="AZ1419" t="str">
        <f>RIGHT(ARD_SAFE_PROCESSED_20220608[[#This Row],[Column1]],4)</f>
        <v>4989</v>
      </c>
      <c r="BA1419" s="2">
        <f t="shared" si="132"/>
        <v>45999</v>
      </c>
      <c r="BB1419">
        <f t="shared" si="133"/>
        <v>13.55</v>
      </c>
      <c r="BC1419">
        <f t="shared" si="134"/>
        <v>50</v>
      </c>
      <c r="BD1419">
        <f t="shared" si="135"/>
        <v>1</v>
      </c>
      <c r="BE1419" t="str">
        <f t="shared" si="136"/>
        <v>F:Safe</v>
      </c>
    </row>
    <row r="1420" spans="1:57" hidden="1" x14ac:dyDescent="0.3">
      <c r="A1420" t="s">
        <v>9323</v>
      </c>
      <c r="B1420" t="s">
        <v>9345</v>
      </c>
      <c r="C1420" t="s">
        <v>2501</v>
      </c>
      <c r="D1420" t="s">
        <v>25</v>
      </c>
      <c r="E1420" t="s">
        <v>474</v>
      </c>
      <c r="F1420" t="s">
        <v>28</v>
      </c>
      <c r="G1420" t="s">
        <v>29</v>
      </c>
      <c r="H1420" t="s">
        <v>2502</v>
      </c>
      <c r="I1420" t="s">
        <v>474</v>
      </c>
      <c r="J1420" t="s">
        <v>21</v>
      </c>
      <c r="K1420" t="s">
        <v>9346</v>
      </c>
      <c r="L1420" t="s">
        <v>9347</v>
      </c>
      <c r="M1420" t="s">
        <v>399</v>
      </c>
      <c r="N1420" t="s">
        <v>26</v>
      </c>
      <c r="O1420" t="s">
        <v>27</v>
      </c>
      <c r="P1420" t="s">
        <v>9348</v>
      </c>
      <c r="Q1420" t="s">
        <v>9349</v>
      </c>
      <c r="R1420" t="s">
        <v>23</v>
      </c>
      <c r="S1420" t="s">
        <v>24</v>
      </c>
      <c r="T1420" t="s">
        <v>474</v>
      </c>
      <c r="U1420" t="s">
        <v>9350</v>
      </c>
      <c r="AB1420" t="str">
        <f>CONCATENATE(LEFT(ARD_SAFE_PROCESSED_20220608[[#This Row],[Column1]],6),"******",RIGHT(ARD_SAFE_PROCESSED_20220608[[#This Row],[Column1]],4),";",ARD_SAFE_PROCESSED_20220608[[#This Row],[Column11]])</f>
        <v>511842******6785;75301505328007758817452</v>
      </c>
      <c r="AD1420" t="str">
        <f>CLEAN(ARD_SAFE_PROCESSED_20220608[[#This Row],[Column1]])</f>
        <v>5118420501916785</v>
      </c>
      <c r="AE1420" t="str">
        <f>CLEAN(ARD_SAFE_PROCESSED_20220608[[#This Row],[Column2]])</f>
        <v>222353</v>
      </c>
      <c r="AF1420" t="str">
        <f>CLEAN(ARD_SAFE_PROCESSED_20220608[[#This Row],[Column3]])</f>
        <v>4036704</v>
      </c>
      <c r="AG1420" t="str">
        <f>CLEAN(ARD_SAFE_PROCESSED_20220608[[#This Row],[Column4]])</f>
        <v>EC</v>
      </c>
      <c r="AH1420" t="str">
        <f>CLEAN(ARD_SAFE_PROCESSED_20220608[[#This Row],[Column5]])</f>
        <v>20251124</v>
      </c>
      <c r="AI1420" t="str">
        <f>CLEAN(ARD_SAFE_PROCESSED_20220608[[#This Row],[Column6]])</f>
        <v>604</v>
      </c>
      <c r="AJ1420" t="str">
        <f>CLEAN(ARD_SAFE_PROCESSED_20220608[[#This Row],[Column7]])</f>
        <v>76</v>
      </c>
      <c r="AK1420" t="str">
        <f>CLEAN(ARD_SAFE_PROCESSED_20220608[[#This Row],[Column8]])</f>
        <v xml:space="preserve">PAG*DIDI DRIVE                </v>
      </c>
      <c r="AL1420" t="str">
        <f>CLEAN(ARD_SAFE_PROCESSED_20220608[[#This Row],[Column9]])</f>
        <v>20251124</v>
      </c>
      <c r="AM1420" t="str">
        <f>CLEAN(ARD_SAFE_PROCESSED_20220608[[#This Row],[Column10]])</f>
        <v xml:space="preserve">'                       </v>
      </c>
      <c r="AN1420" t="s">
        <v>9346</v>
      </c>
      <c r="AO1420" t="str">
        <f>CLEAN(ARD_SAFE_PROCESSED_20220608[[#This Row],[Column12]])</f>
        <v>4449549</v>
      </c>
      <c r="AP1420" t="str">
        <f>CLEAN(ARD_SAFE_PROCESSED_20220608[[#This Row],[Column13]])</f>
        <v>210</v>
      </c>
      <c r="AQ1420" t="str">
        <f>CLEAN(ARD_SAFE_PROCESSED_20220608[[#This Row],[Column14]])</f>
        <v xml:space="preserve">PV000000  </v>
      </c>
      <c r="AR1420" t="str">
        <f>CLEAN(ARD_SAFE_PROCESSED_20220608[[#This Row],[Column15]])</f>
        <v xml:space="preserve">E-COMMERCE                                        </v>
      </c>
      <c r="AS1420" t="str">
        <f>CLEAN(ARD_SAFE_PROCESSED_20220608[[#This Row],[Column16]])</f>
        <v>352420251400886</v>
      </c>
      <c r="AT1420" t="str">
        <f>CLEAN(ARD_SAFE_PROCESSED_20220608[[#This Row],[Column17]])</f>
        <v>7.70</v>
      </c>
      <c r="AU1420" t="str">
        <f>CLEAN(ARD_SAFE_PROCESSED_20220608[[#This Row],[Column18]])</f>
        <v xml:space="preserve">' </v>
      </c>
      <c r="AV1420" t="str">
        <f>CLEAN(ARD_SAFE_PROCESSED_20220608[[#This Row],[Column19]])</f>
        <v xml:space="preserve">          </v>
      </c>
      <c r="AW1420" t="str">
        <f>CLEAN(ARD_SAFE_PROCESSED_20220608[[#This Row],[Column20]])</f>
        <v>20251124</v>
      </c>
      <c r="AX1420" t="str">
        <f>CLEAN(ARD_SAFE_PROCESSED_20220608[[#This Row],[Column21]])</f>
        <v>152515</v>
      </c>
      <c r="AY1420" t="str">
        <f>LEFT(ARD_SAFE_PROCESSED_20220608[[#This Row],[Column1]],6)</f>
        <v>511842</v>
      </c>
      <c r="AZ1420" t="str">
        <f>RIGHT(ARD_SAFE_PROCESSED_20220608[[#This Row],[Column1]],4)</f>
        <v>6785</v>
      </c>
      <c r="BA1420" s="2">
        <f t="shared" si="132"/>
        <v>45998</v>
      </c>
      <c r="BB1420">
        <f t="shared" si="133"/>
        <v>2.2799999999999998</v>
      </c>
      <c r="BC1420">
        <f t="shared" si="134"/>
        <v>7.7</v>
      </c>
      <c r="BD1420">
        <f t="shared" si="135"/>
        <v>6</v>
      </c>
      <c r="BE1420" t="str">
        <f t="shared" si="136"/>
        <v>F:Safe</v>
      </c>
    </row>
    <row r="1421" spans="1:57" hidden="1" x14ac:dyDescent="0.3">
      <c r="A1421" t="s">
        <v>9004</v>
      </c>
      <c r="B1421" t="s">
        <v>9005</v>
      </c>
      <c r="C1421" t="s">
        <v>9006</v>
      </c>
      <c r="D1421" t="s">
        <v>173</v>
      </c>
      <c r="E1421" t="s">
        <v>474</v>
      </c>
      <c r="F1421" t="s">
        <v>28</v>
      </c>
      <c r="G1421" t="s">
        <v>29</v>
      </c>
      <c r="H1421" t="s">
        <v>9007</v>
      </c>
      <c r="I1421" t="s">
        <v>474</v>
      </c>
      <c r="J1421" t="s">
        <v>21</v>
      </c>
      <c r="K1421" t="s">
        <v>9008</v>
      </c>
      <c r="L1421" t="s">
        <v>9009</v>
      </c>
      <c r="M1421" t="s">
        <v>399</v>
      </c>
      <c r="N1421" t="s">
        <v>26</v>
      </c>
      <c r="O1421" t="s">
        <v>175</v>
      </c>
      <c r="P1421" t="s">
        <v>9010</v>
      </c>
      <c r="Q1421" t="s">
        <v>101</v>
      </c>
      <c r="R1421" t="s">
        <v>23</v>
      </c>
      <c r="S1421" t="s">
        <v>24</v>
      </c>
      <c r="T1421" t="s">
        <v>474</v>
      </c>
      <c r="U1421" t="s">
        <v>9011</v>
      </c>
      <c r="AB1421" t="str">
        <f>CONCATENATE(LEFT(ARD_SAFE_PROCESSED_20220608[[#This Row],[Column1]],6),"******",RIGHT(ARD_SAFE_PROCESSED_20220608[[#This Row],[Column1]],4),";",ARD_SAFE_PROCESSED_20220608[[#This Row],[Column11]])</f>
        <v>511842******6086;75301505328007901800173</v>
      </c>
      <c r="AD1421" t="str">
        <f>CLEAN(ARD_SAFE_PROCESSED_20220608[[#This Row],[Column1]])</f>
        <v>5118420417176086</v>
      </c>
      <c r="AE1421" t="str">
        <f>CLEAN(ARD_SAFE_PROCESSED_20220608[[#This Row],[Column2]])</f>
        <v>216512</v>
      </c>
      <c r="AF1421" t="str">
        <f>CLEAN(ARD_SAFE_PROCESSED_20220608[[#This Row],[Column3]])</f>
        <v>5850669</v>
      </c>
      <c r="AG1421" t="str">
        <f>CLEAN(ARD_SAFE_PROCESSED_20220608[[#This Row],[Column4]])</f>
        <v>PQ</v>
      </c>
      <c r="AH1421" t="str">
        <f>CLEAN(ARD_SAFE_PROCESSED_20220608[[#This Row],[Column5]])</f>
        <v>20251124</v>
      </c>
      <c r="AI1421" t="str">
        <f>CLEAN(ARD_SAFE_PROCESSED_20220608[[#This Row],[Column6]])</f>
        <v>604</v>
      </c>
      <c r="AJ1421" t="str">
        <f>CLEAN(ARD_SAFE_PROCESSED_20220608[[#This Row],[Column7]])</f>
        <v>76</v>
      </c>
      <c r="AK1421" t="str">
        <f>CLEAN(ARD_SAFE_PROCESSED_20220608[[#This Row],[Column8]])</f>
        <v xml:space="preserve">IZI*VENTAS VIRTUALES          </v>
      </c>
      <c r="AL1421" t="str">
        <f>CLEAN(ARD_SAFE_PROCESSED_20220608[[#This Row],[Column9]])</f>
        <v>20251124</v>
      </c>
      <c r="AM1421" t="str">
        <f>CLEAN(ARD_SAFE_PROCESSED_20220608[[#This Row],[Column10]])</f>
        <v xml:space="preserve">'                       </v>
      </c>
      <c r="AN1421" t="s">
        <v>9008</v>
      </c>
      <c r="AO1421" t="str">
        <f>CLEAN(ARD_SAFE_PROCESSED_20220608[[#This Row],[Column12]])</f>
        <v>4431978</v>
      </c>
      <c r="AP1421" t="str">
        <f>CLEAN(ARD_SAFE_PROCESSED_20220608[[#This Row],[Column13]])</f>
        <v>210</v>
      </c>
      <c r="AQ1421" t="str">
        <f>CLEAN(ARD_SAFE_PROCESSED_20220608[[#This Row],[Column14]])</f>
        <v xml:space="preserve">PV000000  </v>
      </c>
      <c r="AR1421" t="str">
        <f>CLEAN(ARD_SAFE_PROCESSED_20220608[[#This Row],[Column15]])</f>
        <v xml:space="preserve">PQ                                                </v>
      </c>
      <c r="AS1421" t="str">
        <f>CLEAN(ARD_SAFE_PROCESSED_20220608[[#This Row],[Column16]])</f>
        <v>202511241442448</v>
      </c>
      <c r="AT1421" t="str">
        <f>CLEAN(ARD_SAFE_PROCESSED_20220608[[#This Row],[Column17]])</f>
        <v>300.00</v>
      </c>
      <c r="AU1421" t="str">
        <f>CLEAN(ARD_SAFE_PROCESSED_20220608[[#This Row],[Column18]])</f>
        <v xml:space="preserve">' </v>
      </c>
      <c r="AV1421" t="str">
        <f>CLEAN(ARD_SAFE_PROCESSED_20220608[[#This Row],[Column19]])</f>
        <v xml:space="preserve">          </v>
      </c>
      <c r="AW1421" t="str">
        <f>CLEAN(ARD_SAFE_PROCESSED_20220608[[#This Row],[Column20]])</f>
        <v>20251124</v>
      </c>
      <c r="AX1421" t="str">
        <f>CLEAN(ARD_SAFE_PROCESSED_20220608[[#This Row],[Column21]])</f>
        <v>144245</v>
      </c>
      <c r="AY1421" t="str">
        <f>LEFT(ARD_SAFE_PROCESSED_20220608[[#This Row],[Column1]],6)</f>
        <v>511842</v>
      </c>
      <c r="AZ1421" t="str">
        <f>RIGHT(ARD_SAFE_PROCESSED_20220608[[#This Row],[Column1]],4)</f>
        <v>6086</v>
      </c>
      <c r="BA1421" s="2">
        <f t="shared" si="132"/>
        <v>45998</v>
      </c>
      <c r="BB1421">
        <f t="shared" si="133"/>
        <v>88.600000000000023</v>
      </c>
      <c r="BC1421">
        <f t="shared" si="134"/>
        <v>300</v>
      </c>
      <c r="BD1421">
        <f t="shared" si="135"/>
        <v>6</v>
      </c>
      <c r="BE1421" t="str">
        <f t="shared" si="136"/>
        <v>F:Safe</v>
      </c>
    </row>
    <row r="1422" spans="1:57" hidden="1" x14ac:dyDescent="0.3">
      <c r="A1422" t="s">
        <v>9254</v>
      </c>
      <c r="B1422" t="s">
        <v>9281</v>
      </c>
      <c r="C1422" t="s">
        <v>9282</v>
      </c>
      <c r="D1422" t="s">
        <v>64</v>
      </c>
      <c r="E1422" t="s">
        <v>467</v>
      </c>
      <c r="F1422" t="s">
        <v>28</v>
      </c>
      <c r="G1422" t="s">
        <v>29</v>
      </c>
      <c r="H1422" t="s">
        <v>9283</v>
      </c>
      <c r="I1422" t="s">
        <v>474</v>
      </c>
      <c r="J1422" t="s">
        <v>21</v>
      </c>
      <c r="K1422" t="s">
        <v>9284</v>
      </c>
      <c r="L1422" t="s">
        <v>9285</v>
      </c>
      <c r="M1422" t="s">
        <v>65</v>
      </c>
      <c r="N1422" t="s">
        <v>139</v>
      </c>
      <c r="O1422" t="s">
        <v>66</v>
      </c>
      <c r="P1422" t="s">
        <v>22</v>
      </c>
      <c r="Q1422" t="s">
        <v>210</v>
      </c>
      <c r="R1422" t="s">
        <v>23</v>
      </c>
      <c r="S1422" t="s">
        <v>24</v>
      </c>
      <c r="T1422" t="s">
        <v>467</v>
      </c>
      <c r="U1422" t="s">
        <v>9286</v>
      </c>
      <c r="AB1422" t="str">
        <f>CONCATENATE(LEFT(ARD_SAFE_PROCESSED_20220608[[#This Row],[Column1]],6),"******",RIGHT(ARD_SAFE_PROCESSED_20220608[[#This Row],[Column1]],4),";",ARD_SAFE_PROCESSED_20220608[[#This Row],[Column11]])</f>
        <v>511842******3609;75301505328009975300619</v>
      </c>
      <c r="AD1422" t="str">
        <f>CLEAN(ARD_SAFE_PROCESSED_20220608[[#This Row],[Column1]])</f>
        <v>5118420438173609</v>
      </c>
      <c r="AE1422" t="str">
        <f>CLEAN(ARD_SAFE_PROCESSED_20220608[[#This Row],[Column2]])</f>
        <v>151055</v>
      </c>
      <c r="AF1422" t="str">
        <f>CLEAN(ARD_SAFE_PROCESSED_20220608[[#This Row],[Column3]])</f>
        <v>1040696</v>
      </c>
      <c r="AG1422" t="str">
        <f>CLEAN(ARD_SAFE_PROCESSED_20220608[[#This Row],[Column4]])</f>
        <v>PL</v>
      </c>
      <c r="AH1422" t="str">
        <f>CLEAN(ARD_SAFE_PROCESSED_20220608[[#This Row],[Column5]])</f>
        <v>20251123</v>
      </c>
      <c r="AI1422" t="str">
        <f>CLEAN(ARD_SAFE_PROCESSED_20220608[[#This Row],[Column6]])</f>
        <v>604</v>
      </c>
      <c r="AJ1422" t="str">
        <f>CLEAN(ARD_SAFE_PROCESSED_20220608[[#This Row],[Column7]])</f>
        <v>76</v>
      </c>
      <c r="AK1422" t="str">
        <f>CLEAN(ARD_SAFE_PROCESSED_20220608[[#This Row],[Column8]])</f>
        <v xml:space="preserve">AREQUIPA C19                  </v>
      </c>
      <c r="AL1422" t="str">
        <f>CLEAN(ARD_SAFE_PROCESSED_20220608[[#This Row],[Column9]])</f>
        <v>20251124</v>
      </c>
      <c r="AM1422" t="str">
        <f>CLEAN(ARD_SAFE_PROCESSED_20220608[[#This Row],[Column10]])</f>
        <v xml:space="preserve">'                       </v>
      </c>
      <c r="AN1422" t="s">
        <v>9284</v>
      </c>
      <c r="AO1422" t="str">
        <f>CLEAN(ARD_SAFE_PROCESSED_20220608[[#This Row],[Column12]])</f>
        <v>9246</v>
      </c>
      <c r="AP1422" t="str">
        <f>CLEAN(ARD_SAFE_PROCESSED_20220608[[#This Row],[Column13]])</f>
        <v xml:space="preserve">   </v>
      </c>
      <c r="AQ1422" t="str">
        <f>CLEAN(ARD_SAFE_PROCESSED_20220608[[#This Row],[Column14]])</f>
        <v xml:space="preserve">PS0003    </v>
      </c>
      <c r="AR1422" t="str">
        <f>CLEAN(ARD_SAFE_PROCESSED_20220608[[#This Row],[Column15]])</f>
        <v xml:space="preserve">POS CONTACTLESS CHIP                              </v>
      </c>
      <c r="AS1422" t="str">
        <f>CLEAN(ARD_SAFE_PROCESSED_20220608[[#This Row],[Column16]])</f>
        <v xml:space="preserve">               </v>
      </c>
      <c r="AT1422" t="str">
        <f>CLEAN(ARD_SAFE_PROCESSED_20220608[[#This Row],[Column17]])</f>
        <v>80.00</v>
      </c>
      <c r="AU1422" t="str">
        <f>CLEAN(ARD_SAFE_PROCESSED_20220608[[#This Row],[Column18]])</f>
        <v xml:space="preserve">' </v>
      </c>
      <c r="AV1422" t="str">
        <f>CLEAN(ARD_SAFE_PROCESSED_20220608[[#This Row],[Column19]])</f>
        <v xml:space="preserve">          </v>
      </c>
      <c r="AW1422" t="str">
        <f>CLEAN(ARD_SAFE_PROCESSED_20220608[[#This Row],[Column20]])</f>
        <v>20251123</v>
      </c>
      <c r="AX1422" t="str">
        <f>CLEAN(ARD_SAFE_PROCESSED_20220608[[#This Row],[Column21]])</f>
        <v>220503</v>
      </c>
      <c r="AY1422" t="str">
        <f>LEFT(ARD_SAFE_PROCESSED_20220608[[#This Row],[Column1]],6)</f>
        <v>511842</v>
      </c>
      <c r="AZ1422" t="str">
        <f>RIGHT(ARD_SAFE_PROCESSED_20220608[[#This Row],[Column1]],4)</f>
        <v>3609</v>
      </c>
      <c r="BA1422" s="2">
        <f t="shared" si="132"/>
        <v>45998</v>
      </c>
      <c r="BB1422">
        <f t="shared" si="133"/>
        <v>23.63</v>
      </c>
      <c r="BC1422">
        <f t="shared" si="134"/>
        <v>80</v>
      </c>
      <c r="BD1422">
        <f t="shared" si="135"/>
        <v>6</v>
      </c>
      <c r="BE1422" t="str">
        <f t="shared" si="136"/>
        <v>F:Safe</v>
      </c>
    </row>
    <row r="1423" spans="1:57" hidden="1" x14ac:dyDescent="0.3">
      <c r="A1423" t="s">
        <v>9254</v>
      </c>
      <c r="B1423" t="s">
        <v>9287</v>
      </c>
      <c r="C1423" t="s">
        <v>9282</v>
      </c>
      <c r="D1423" t="s">
        <v>64</v>
      </c>
      <c r="E1423" t="s">
        <v>467</v>
      </c>
      <c r="F1423" t="s">
        <v>28</v>
      </c>
      <c r="G1423" t="s">
        <v>29</v>
      </c>
      <c r="H1423" t="s">
        <v>9283</v>
      </c>
      <c r="I1423" t="s">
        <v>474</v>
      </c>
      <c r="J1423" t="s">
        <v>21</v>
      </c>
      <c r="K1423" t="s">
        <v>9288</v>
      </c>
      <c r="L1423" t="s">
        <v>9289</v>
      </c>
      <c r="M1423" t="s">
        <v>65</v>
      </c>
      <c r="N1423" t="s">
        <v>139</v>
      </c>
      <c r="O1423" t="s">
        <v>66</v>
      </c>
      <c r="P1423" t="s">
        <v>22</v>
      </c>
      <c r="Q1423" t="s">
        <v>9290</v>
      </c>
      <c r="R1423" t="s">
        <v>23</v>
      </c>
      <c r="S1423" t="s">
        <v>24</v>
      </c>
      <c r="T1423" t="s">
        <v>467</v>
      </c>
      <c r="U1423" t="s">
        <v>9291</v>
      </c>
      <c r="AB1423" t="str">
        <f>CONCATENATE(LEFT(ARD_SAFE_PROCESSED_20220608[[#This Row],[Column1]],6),"******",RIGHT(ARD_SAFE_PROCESSED_20220608[[#This Row],[Column1]],4),";",ARD_SAFE_PROCESSED_20220608[[#This Row],[Column11]])</f>
        <v>511842******3609;75301505328009975300627</v>
      </c>
      <c r="AD1423" t="str">
        <f>CLEAN(ARD_SAFE_PROCESSED_20220608[[#This Row],[Column1]])</f>
        <v>5118420438173609</v>
      </c>
      <c r="AE1423" t="str">
        <f>CLEAN(ARD_SAFE_PROCESSED_20220608[[#This Row],[Column2]])</f>
        <v>151235</v>
      </c>
      <c r="AF1423" t="str">
        <f>CLEAN(ARD_SAFE_PROCESSED_20220608[[#This Row],[Column3]])</f>
        <v>1040696</v>
      </c>
      <c r="AG1423" t="str">
        <f>CLEAN(ARD_SAFE_PROCESSED_20220608[[#This Row],[Column4]])</f>
        <v>PL</v>
      </c>
      <c r="AH1423" t="str">
        <f>CLEAN(ARD_SAFE_PROCESSED_20220608[[#This Row],[Column5]])</f>
        <v>20251123</v>
      </c>
      <c r="AI1423" t="str">
        <f>CLEAN(ARD_SAFE_PROCESSED_20220608[[#This Row],[Column6]])</f>
        <v>604</v>
      </c>
      <c r="AJ1423" t="str">
        <f>CLEAN(ARD_SAFE_PROCESSED_20220608[[#This Row],[Column7]])</f>
        <v>76</v>
      </c>
      <c r="AK1423" t="str">
        <f>CLEAN(ARD_SAFE_PROCESSED_20220608[[#This Row],[Column8]])</f>
        <v xml:space="preserve">AREQUIPA C19                  </v>
      </c>
      <c r="AL1423" t="str">
        <f>CLEAN(ARD_SAFE_PROCESSED_20220608[[#This Row],[Column9]])</f>
        <v>20251124</v>
      </c>
      <c r="AM1423" t="str">
        <f>CLEAN(ARD_SAFE_PROCESSED_20220608[[#This Row],[Column10]])</f>
        <v xml:space="preserve">'                       </v>
      </c>
      <c r="AN1423" t="s">
        <v>9288</v>
      </c>
      <c r="AO1423" t="str">
        <f>CLEAN(ARD_SAFE_PROCESSED_20220608[[#This Row],[Column12]])</f>
        <v>9248</v>
      </c>
      <c r="AP1423" t="str">
        <f>CLEAN(ARD_SAFE_PROCESSED_20220608[[#This Row],[Column13]])</f>
        <v xml:space="preserve">   </v>
      </c>
      <c r="AQ1423" t="str">
        <f>CLEAN(ARD_SAFE_PROCESSED_20220608[[#This Row],[Column14]])</f>
        <v xml:space="preserve">PS0003    </v>
      </c>
      <c r="AR1423" t="str">
        <f>CLEAN(ARD_SAFE_PROCESSED_20220608[[#This Row],[Column15]])</f>
        <v xml:space="preserve">POS CONTACTLESS CHIP                              </v>
      </c>
      <c r="AS1423" t="str">
        <f>CLEAN(ARD_SAFE_PROCESSED_20220608[[#This Row],[Column16]])</f>
        <v xml:space="preserve">               </v>
      </c>
      <c r="AT1423" t="str">
        <f>CLEAN(ARD_SAFE_PROCESSED_20220608[[#This Row],[Column17]])</f>
        <v>74.89</v>
      </c>
      <c r="AU1423" t="str">
        <f>CLEAN(ARD_SAFE_PROCESSED_20220608[[#This Row],[Column18]])</f>
        <v xml:space="preserve">' </v>
      </c>
      <c r="AV1423" t="str">
        <f>CLEAN(ARD_SAFE_PROCESSED_20220608[[#This Row],[Column19]])</f>
        <v xml:space="preserve">          </v>
      </c>
      <c r="AW1423" t="str">
        <f>CLEAN(ARD_SAFE_PROCESSED_20220608[[#This Row],[Column20]])</f>
        <v>20251123</v>
      </c>
      <c r="AX1423" t="str">
        <f>CLEAN(ARD_SAFE_PROCESSED_20220608[[#This Row],[Column21]])</f>
        <v>220643</v>
      </c>
      <c r="AY1423" t="str">
        <f>LEFT(ARD_SAFE_PROCESSED_20220608[[#This Row],[Column1]],6)</f>
        <v>511842</v>
      </c>
      <c r="AZ1423" t="str">
        <f>RIGHT(ARD_SAFE_PROCESSED_20220608[[#This Row],[Column1]],4)</f>
        <v>3609</v>
      </c>
      <c r="BA1423" s="2">
        <f t="shared" si="132"/>
        <v>45998</v>
      </c>
      <c r="BB1423">
        <f t="shared" si="133"/>
        <v>22.12</v>
      </c>
      <c r="BC1423">
        <f t="shared" si="134"/>
        <v>74.89</v>
      </c>
      <c r="BD1423">
        <f t="shared" si="135"/>
        <v>6</v>
      </c>
      <c r="BE1423" t="str">
        <f t="shared" si="136"/>
        <v>F:Safe</v>
      </c>
    </row>
    <row r="1424" spans="1:57" hidden="1" x14ac:dyDescent="0.3">
      <c r="A1424" t="s">
        <v>10548</v>
      </c>
      <c r="B1424" t="s">
        <v>10549</v>
      </c>
      <c r="C1424" t="s">
        <v>10550</v>
      </c>
      <c r="D1424" t="s">
        <v>25</v>
      </c>
      <c r="E1424" t="s">
        <v>491</v>
      </c>
      <c r="F1424" t="s">
        <v>28</v>
      </c>
      <c r="G1424" t="s">
        <v>29</v>
      </c>
      <c r="H1424" t="s">
        <v>7201</v>
      </c>
      <c r="I1424" t="s">
        <v>491</v>
      </c>
      <c r="J1424" t="s">
        <v>21</v>
      </c>
      <c r="K1424" t="s">
        <v>10551</v>
      </c>
      <c r="L1424" t="s">
        <v>10552</v>
      </c>
      <c r="M1424" t="s">
        <v>418</v>
      </c>
      <c r="N1424" t="s">
        <v>82</v>
      </c>
      <c r="O1424" t="s">
        <v>27</v>
      </c>
      <c r="P1424" t="s">
        <v>22</v>
      </c>
      <c r="Q1424" t="s">
        <v>7024</v>
      </c>
      <c r="R1424" t="s">
        <v>23</v>
      </c>
      <c r="S1424" t="s">
        <v>24</v>
      </c>
      <c r="T1424" t="s">
        <v>491</v>
      </c>
      <c r="U1424" t="s">
        <v>10553</v>
      </c>
      <c r="AB1424" t="str">
        <f>CONCATENATE(LEFT(ARD_SAFE_PROCESSED_20220608[[#This Row],[Column1]],6),"******",RIGHT(ARD_SAFE_PROCESSED_20220608[[#This Row],[Column1]],4),";",ARD_SAFE_PROCESSED_20220608[[#This Row],[Column11]])</f>
        <v>542418******8594;75301505329002852106778</v>
      </c>
      <c r="AD1424" t="str">
        <f>CLEAN(ARD_SAFE_PROCESSED_20220608[[#This Row],[Column1]])</f>
        <v>5424181389198594</v>
      </c>
      <c r="AE1424" t="str">
        <f>CLEAN(ARD_SAFE_PROCESSED_20220608[[#This Row],[Column2]])</f>
        <v>88956P</v>
      </c>
      <c r="AF1424" t="str">
        <f>CLEAN(ARD_SAFE_PROCESSED_20220608[[#This Row],[Column3]])</f>
        <v>4075157</v>
      </c>
      <c r="AG1424" t="str">
        <f>CLEAN(ARD_SAFE_PROCESSED_20220608[[#This Row],[Column4]])</f>
        <v>EC</v>
      </c>
      <c r="AH1424" t="str">
        <f>CLEAN(ARD_SAFE_PROCESSED_20220608[[#This Row],[Column5]])</f>
        <v>20251125</v>
      </c>
      <c r="AI1424" t="str">
        <f>CLEAN(ARD_SAFE_PROCESSED_20220608[[#This Row],[Column6]])</f>
        <v>604</v>
      </c>
      <c r="AJ1424" t="str">
        <f>CLEAN(ARD_SAFE_PROCESSED_20220608[[#This Row],[Column7]])</f>
        <v>76</v>
      </c>
      <c r="AK1424" t="str">
        <f>CLEAN(ARD_SAFE_PROCESSED_20220608[[#This Row],[Column8]])</f>
        <v xml:space="preserve">OECHSLE                       </v>
      </c>
      <c r="AL1424" t="str">
        <f>CLEAN(ARD_SAFE_PROCESSED_20220608[[#This Row],[Column9]])</f>
        <v>20251125</v>
      </c>
      <c r="AM1424" t="str">
        <f>CLEAN(ARD_SAFE_PROCESSED_20220608[[#This Row],[Column10]])</f>
        <v xml:space="preserve">'                       </v>
      </c>
      <c r="AN1424" t="s">
        <v>10551</v>
      </c>
      <c r="AO1424" t="str">
        <f>CLEAN(ARD_SAFE_PROCESSED_20220608[[#This Row],[Column12]])</f>
        <v>5366128</v>
      </c>
      <c r="AP1424" t="str">
        <f>CLEAN(ARD_SAFE_PROCESSED_20220608[[#This Row],[Column13]])</f>
        <v>212</v>
      </c>
      <c r="AQ1424" t="str">
        <f>CLEAN(ARD_SAFE_PROCESSED_20220608[[#This Row],[Column14]])</f>
        <v xml:space="preserve">17171717  </v>
      </c>
      <c r="AR1424" t="str">
        <f>CLEAN(ARD_SAFE_PROCESSED_20220608[[#This Row],[Column15]])</f>
        <v xml:space="preserve">E-COMMERCE                                        </v>
      </c>
      <c r="AS1424" t="str">
        <f>CLEAN(ARD_SAFE_PROCESSED_20220608[[#This Row],[Column16]])</f>
        <v xml:space="preserve">               </v>
      </c>
      <c r="AT1424" t="str">
        <f>CLEAN(ARD_SAFE_PROCESSED_20220608[[#This Row],[Column17]])</f>
        <v>45.00</v>
      </c>
      <c r="AU1424" t="str">
        <f>CLEAN(ARD_SAFE_PROCESSED_20220608[[#This Row],[Column18]])</f>
        <v xml:space="preserve">' </v>
      </c>
      <c r="AV1424" t="str">
        <f>CLEAN(ARD_SAFE_PROCESSED_20220608[[#This Row],[Column19]])</f>
        <v xml:space="preserve">          </v>
      </c>
      <c r="AW1424" t="str">
        <f>CLEAN(ARD_SAFE_PROCESSED_20220608[[#This Row],[Column20]])</f>
        <v>20251125</v>
      </c>
      <c r="AX1424" t="str">
        <f>CLEAN(ARD_SAFE_PROCESSED_20220608[[#This Row],[Column21]])</f>
        <v>71406</v>
      </c>
      <c r="AY1424" t="str">
        <f>LEFT(ARD_SAFE_PROCESSED_20220608[[#This Row],[Column1]],6)</f>
        <v>542418</v>
      </c>
      <c r="AZ1424" t="str">
        <f>RIGHT(ARD_SAFE_PROCESSED_20220608[[#This Row],[Column1]],4)</f>
        <v>8594</v>
      </c>
      <c r="BA1424" s="2">
        <f t="shared" si="132"/>
        <v>46000</v>
      </c>
      <c r="BB1424">
        <f t="shared" si="133"/>
        <v>12.2</v>
      </c>
      <c r="BC1424">
        <f t="shared" si="134"/>
        <v>45</v>
      </c>
      <c r="BD1424">
        <f t="shared" si="135"/>
        <v>6</v>
      </c>
      <c r="BE1424" t="str">
        <f t="shared" si="136"/>
        <v>F:Safe</v>
      </c>
    </row>
    <row r="1425" spans="1:57" hidden="1" x14ac:dyDescent="0.3">
      <c r="A1425" t="s">
        <v>9579</v>
      </c>
      <c r="B1425" t="s">
        <v>9580</v>
      </c>
      <c r="C1425" t="s">
        <v>2761</v>
      </c>
      <c r="D1425" t="s">
        <v>25</v>
      </c>
      <c r="E1425" t="s">
        <v>491</v>
      </c>
      <c r="F1425" t="s">
        <v>28</v>
      </c>
      <c r="G1425" t="s">
        <v>29</v>
      </c>
      <c r="H1425" t="s">
        <v>2762</v>
      </c>
      <c r="I1425" t="s">
        <v>491</v>
      </c>
      <c r="J1425" t="s">
        <v>21</v>
      </c>
      <c r="K1425" t="s">
        <v>9581</v>
      </c>
      <c r="L1425" t="s">
        <v>9582</v>
      </c>
      <c r="M1425" t="s">
        <v>399</v>
      </c>
      <c r="N1425" t="s">
        <v>59</v>
      </c>
      <c r="O1425" t="s">
        <v>27</v>
      </c>
      <c r="P1425" t="s">
        <v>22</v>
      </c>
      <c r="Q1425" t="s">
        <v>9583</v>
      </c>
      <c r="R1425" t="s">
        <v>23</v>
      </c>
      <c r="S1425" t="s">
        <v>24</v>
      </c>
      <c r="T1425" t="s">
        <v>491</v>
      </c>
      <c r="U1425" t="s">
        <v>9584</v>
      </c>
      <c r="AB1425" t="str">
        <f>CONCATENATE(LEFT(ARD_SAFE_PROCESSED_20220608[[#This Row],[Column1]],6),"******",RIGHT(ARD_SAFE_PROCESSED_20220608[[#This Row],[Column1]],4),";",ARD_SAFE_PROCESSED_20220608[[#This Row],[Column11]])</f>
        <v>512372******9035;75301505329002861100044</v>
      </c>
      <c r="AD1425" t="str">
        <f>CLEAN(ARD_SAFE_PROCESSED_20220608[[#This Row],[Column1]])</f>
        <v>5123720140219035</v>
      </c>
      <c r="AE1425" t="str">
        <f>CLEAN(ARD_SAFE_PROCESSED_20220608[[#This Row],[Column2]])</f>
        <v>T00093</v>
      </c>
      <c r="AF1425" t="str">
        <f>CLEAN(ARD_SAFE_PROCESSED_20220608[[#This Row],[Column3]])</f>
        <v>4074928</v>
      </c>
      <c r="AG1425" t="str">
        <f>CLEAN(ARD_SAFE_PROCESSED_20220608[[#This Row],[Column4]])</f>
        <v>EC</v>
      </c>
      <c r="AH1425" t="str">
        <f>CLEAN(ARD_SAFE_PROCESSED_20220608[[#This Row],[Column5]])</f>
        <v>20251125</v>
      </c>
      <c r="AI1425" t="str">
        <f>CLEAN(ARD_SAFE_PROCESSED_20220608[[#This Row],[Column6]])</f>
        <v>604</v>
      </c>
      <c r="AJ1425" t="str">
        <f>CLEAN(ARD_SAFE_PROCESSED_20220608[[#This Row],[Column7]])</f>
        <v>76</v>
      </c>
      <c r="AK1425" t="str">
        <f>CLEAN(ARD_SAFE_PROCESSED_20220608[[#This Row],[Column8]])</f>
        <v>BOTICAS HOGAR Y SALUD ECOMMERC</v>
      </c>
      <c r="AL1425" t="str">
        <f>CLEAN(ARD_SAFE_PROCESSED_20220608[[#This Row],[Column9]])</f>
        <v>20251125</v>
      </c>
      <c r="AM1425" t="str">
        <f>CLEAN(ARD_SAFE_PROCESSED_20220608[[#This Row],[Column10]])</f>
        <v xml:space="preserve">'                       </v>
      </c>
      <c r="AN1425" t="s">
        <v>9581</v>
      </c>
      <c r="AO1425" t="str">
        <f>CLEAN(ARD_SAFE_PROCESSED_20220608[[#This Row],[Column12]])</f>
        <v>5430975</v>
      </c>
      <c r="AP1425" t="str">
        <f>CLEAN(ARD_SAFE_PROCESSED_20220608[[#This Row],[Column13]])</f>
        <v>210</v>
      </c>
      <c r="AQ1425" t="str">
        <f>CLEAN(ARD_SAFE_PROCESSED_20220608[[#This Row],[Column14]])</f>
        <v xml:space="preserve">78787878  </v>
      </c>
      <c r="AR1425" t="str">
        <f>CLEAN(ARD_SAFE_PROCESSED_20220608[[#This Row],[Column15]])</f>
        <v xml:space="preserve">E-COMMERCE                                        </v>
      </c>
      <c r="AS1425" t="str">
        <f>CLEAN(ARD_SAFE_PROCESSED_20220608[[#This Row],[Column16]])</f>
        <v xml:space="preserve">               </v>
      </c>
      <c r="AT1425" t="str">
        <f>CLEAN(ARD_SAFE_PROCESSED_20220608[[#This Row],[Column17]])</f>
        <v>219.80</v>
      </c>
      <c r="AU1425" t="str">
        <f>CLEAN(ARD_SAFE_PROCESSED_20220608[[#This Row],[Column18]])</f>
        <v xml:space="preserve">' </v>
      </c>
      <c r="AV1425" t="str">
        <f>CLEAN(ARD_SAFE_PROCESSED_20220608[[#This Row],[Column19]])</f>
        <v xml:space="preserve">          </v>
      </c>
      <c r="AW1425" t="str">
        <f>CLEAN(ARD_SAFE_PROCESSED_20220608[[#This Row],[Column20]])</f>
        <v>20251125</v>
      </c>
      <c r="AX1425" t="str">
        <f>CLEAN(ARD_SAFE_PROCESSED_20220608[[#This Row],[Column21]])</f>
        <v>142712</v>
      </c>
      <c r="AY1425" t="str">
        <f>LEFT(ARD_SAFE_PROCESSED_20220608[[#This Row],[Column1]],6)</f>
        <v>512372</v>
      </c>
      <c r="AZ1425" t="str">
        <f>RIGHT(ARD_SAFE_PROCESSED_20220608[[#This Row],[Column1]],4)</f>
        <v>9035</v>
      </c>
      <c r="BA1425" s="2">
        <f t="shared" si="132"/>
        <v>45998</v>
      </c>
      <c r="BB1425">
        <f t="shared" si="133"/>
        <v>64.95</v>
      </c>
      <c r="BC1425">
        <f t="shared" si="134"/>
        <v>219.8</v>
      </c>
      <c r="BD1425">
        <f t="shared" si="135"/>
        <v>6</v>
      </c>
      <c r="BE1425" t="str">
        <f t="shared" si="136"/>
        <v>F:Safe</v>
      </c>
    </row>
    <row r="1426" spans="1:57" hidden="1" x14ac:dyDescent="0.3">
      <c r="A1426" t="s">
        <v>10172</v>
      </c>
      <c r="B1426" t="s">
        <v>10173</v>
      </c>
      <c r="C1426" t="s">
        <v>87</v>
      </c>
      <c r="D1426" t="s">
        <v>25</v>
      </c>
      <c r="E1426" t="s">
        <v>491</v>
      </c>
      <c r="F1426" t="s">
        <v>28</v>
      </c>
      <c r="G1426" t="s">
        <v>29</v>
      </c>
      <c r="H1426" t="s">
        <v>176</v>
      </c>
      <c r="I1426" t="s">
        <v>491</v>
      </c>
      <c r="J1426" t="s">
        <v>21</v>
      </c>
      <c r="K1426" t="s">
        <v>10174</v>
      </c>
      <c r="L1426" t="s">
        <v>10175</v>
      </c>
      <c r="M1426" t="s">
        <v>399</v>
      </c>
      <c r="N1426" t="s">
        <v>26</v>
      </c>
      <c r="O1426" t="s">
        <v>27</v>
      </c>
      <c r="P1426" t="s">
        <v>10176</v>
      </c>
      <c r="Q1426" t="s">
        <v>109</v>
      </c>
      <c r="R1426" t="s">
        <v>23</v>
      </c>
      <c r="S1426" t="s">
        <v>24</v>
      </c>
      <c r="T1426" t="s">
        <v>491</v>
      </c>
      <c r="U1426" t="s">
        <v>10177</v>
      </c>
      <c r="AB1426" t="str">
        <f>CONCATENATE(LEFT(ARD_SAFE_PROCESSED_20220608[[#This Row],[Column1]],6),"******",RIGHT(ARD_SAFE_PROCESSED_20220608[[#This Row],[Column1]],4),";",ARD_SAFE_PROCESSED_20220608[[#This Row],[Column11]])</f>
        <v>527603******4897;75301505329004757911625</v>
      </c>
      <c r="AD1426" t="str">
        <f>CLEAN(ARD_SAFE_PROCESSED_20220608[[#This Row],[Column1]])</f>
        <v>5276035000674897</v>
      </c>
      <c r="AE1426" t="str">
        <f>CLEAN(ARD_SAFE_PROCESSED_20220608[[#This Row],[Column2]])</f>
        <v>T04228</v>
      </c>
      <c r="AF1426" t="str">
        <f>CLEAN(ARD_SAFE_PROCESSED_20220608[[#This Row],[Column3]])</f>
        <v>4031262</v>
      </c>
      <c r="AG1426" t="str">
        <f>CLEAN(ARD_SAFE_PROCESSED_20220608[[#This Row],[Column4]])</f>
        <v>EC</v>
      </c>
      <c r="AH1426" t="str">
        <f>CLEAN(ARD_SAFE_PROCESSED_20220608[[#This Row],[Column5]])</f>
        <v>20251125</v>
      </c>
      <c r="AI1426" t="str">
        <f>CLEAN(ARD_SAFE_PROCESSED_20220608[[#This Row],[Column6]])</f>
        <v>604</v>
      </c>
      <c r="AJ1426" t="str">
        <f>CLEAN(ARD_SAFE_PROCESSED_20220608[[#This Row],[Column7]])</f>
        <v>76</v>
      </c>
      <c r="AK1426" t="str">
        <f>CLEAN(ARD_SAFE_PROCESSED_20220608[[#This Row],[Column8]])</f>
        <v xml:space="preserve">DLC*RAPPI PRO PERU            </v>
      </c>
      <c r="AL1426" t="str">
        <f>CLEAN(ARD_SAFE_PROCESSED_20220608[[#This Row],[Column9]])</f>
        <v>20251125</v>
      </c>
      <c r="AM1426" t="str">
        <f>CLEAN(ARD_SAFE_PROCESSED_20220608[[#This Row],[Column10]])</f>
        <v xml:space="preserve">'                       </v>
      </c>
      <c r="AN1426" t="s">
        <v>10174</v>
      </c>
      <c r="AO1426" t="str">
        <f>CLEAN(ARD_SAFE_PROCESSED_20220608[[#This Row],[Column12]])</f>
        <v>5713666</v>
      </c>
      <c r="AP1426" t="str">
        <f>CLEAN(ARD_SAFE_PROCESSED_20220608[[#This Row],[Column13]])</f>
        <v>210</v>
      </c>
      <c r="AQ1426" t="str">
        <f>CLEAN(ARD_SAFE_PROCESSED_20220608[[#This Row],[Column14]])</f>
        <v xml:space="preserve">PV000000  </v>
      </c>
      <c r="AR1426" t="str">
        <f>CLEAN(ARD_SAFE_PROCESSED_20220608[[#This Row],[Column15]])</f>
        <v xml:space="preserve">E-COMMERCE                                        </v>
      </c>
      <c r="AS1426" t="str">
        <f>CLEAN(ARD_SAFE_PROCESSED_20220608[[#This Row],[Column16]])</f>
        <v xml:space="preserve">12544016763    </v>
      </c>
      <c r="AT1426" t="str">
        <f>CLEAN(ARD_SAFE_PROCESSED_20220608[[#This Row],[Column17]])</f>
        <v>26.90</v>
      </c>
      <c r="AU1426" t="str">
        <f>CLEAN(ARD_SAFE_PROCESSED_20220608[[#This Row],[Column18]])</f>
        <v xml:space="preserve">' </v>
      </c>
      <c r="AV1426" t="str">
        <f>CLEAN(ARD_SAFE_PROCESSED_20220608[[#This Row],[Column19]])</f>
        <v xml:space="preserve">          </v>
      </c>
      <c r="AW1426" t="str">
        <f>CLEAN(ARD_SAFE_PROCESSED_20220608[[#This Row],[Column20]])</f>
        <v>20251125</v>
      </c>
      <c r="AX1426" t="str">
        <f>CLEAN(ARD_SAFE_PROCESSED_20220608[[#This Row],[Column21]])</f>
        <v>70648</v>
      </c>
      <c r="AY1426" t="str">
        <f>LEFT(ARD_SAFE_PROCESSED_20220608[[#This Row],[Column1]],6)</f>
        <v>527603</v>
      </c>
      <c r="AZ1426" t="str">
        <f>RIGHT(ARD_SAFE_PROCESSED_20220608[[#This Row],[Column1]],4)</f>
        <v>4897</v>
      </c>
      <c r="BA1426" s="2">
        <f t="shared" si="132"/>
        <v>45998</v>
      </c>
      <c r="BB1426">
        <f t="shared" si="133"/>
        <v>7.95</v>
      </c>
      <c r="BC1426">
        <f t="shared" si="134"/>
        <v>26.9</v>
      </c>
      <c r="BD1426">
        <f t="shared" si="135"/>
        <v>6</v>
      </c>
      <c r="BE1426" t="str">
        <f t="shared" si="136"/>
        <v>F:Safe</v>
      </c>
    </row>
    <row r="1427" spans="1:57" hidden="1" x14ac:dyDescent="0.3">
      <c r="A1427" t="s">
        <v>8898</v>
      </c>
      <c r="B1427" t="s">
        <v>8899</v>
      </c>
      <c r="C1427" t="s">
        <v>78</v>
      </c>
      <c r="D1427" t="s">
        <v>25</v>
      </c>
      <c r="E1427" t="s">
        <v>535</v>
      </c>
      <c r="F1427" t="s">
        <v>28</v>
      </c>
      <c r="G1427" t="s">
        <v>29</v>
      </c>
      <c r="H1427" t="s">
        <v>79</v>
      </c>
      <c r="I1427" t="s">
        <v>535</v>
      </c>
      <c r="J1427" t="s">
        <v>21</v>
      </c>
      <c r="K1427" t="s">
        <v>8900</v>
      </c>
      <c r="L1427" t="s">
        <v>8901</v>
      </c>
      <c r="M1427" t="s">
        <v>409</v>
      </c>
      <c r="N1427" t="s">
        <v>26</v>
      </c>
      <c r="O1427" t="s">
        <v>27</v>
      </c>
      <c r="P1427" t="s">
        <v>8902</v>
      </c>
      <c r="Q1427" t="s">
        <v>5252</v>
      </c>
      <c r="R1427" t="s">
        <v>23</v>
      </c>
      <c r="S1427" t="s">
        <v>24</v>
      </c>
      <c r="T1427" t="s">
        <v>535</v>
      </c>
      <c r="U1427" t="s">
        <v>8903</v>
      </c>
      <c r="AB1427" t="str">
        <f>CONCATENATE(LEFT(ARD_SAFE_PROCESSED_20220608[[#This Row],[Column1]],6),"******",RIGHT(ARD_SAFE_PROCESSED_20220608[[#This Row],[Column1]],4),";",ARD_SAFE_PROCESSED_20220608[[#This Row],[Column11]])</f>
        <v>511842******8383;75301505330003020959467</v>
      </c>
      <c r="AD1427" t="str">
        <f>CLEAN(ARD_SAFE_PROCESSED_20220608[[#This Row],[Column1]])</f>
        <v>5118420414658383</v>
      </c>
      <c r="AE1427" t="str">
        <f>CLEAN(ARD_SAFE_PROCESSED_20220608[[#This Row],[Column2]])</f>
        <v>022040</v>
      </c>
      <c r="AF1427" t="str">
        <f>CLEAN(ARD_SAFE_PROCESSED_20220608[[#This Row],[Column3]])</f>
        <v>4018919</v>
      </c>
      <c r="AG1427" t="str">
        <f>CLEAN(ARD_SAFE_PROCESSED_20220608[[#This Row],[Column4]])</f>
        <v>EC</v>
      </c>
      <c r="AH1427" t="str">
        <f>CLEAN(ARD_SAFE_PROCESSED_20220608[[#This Row],[Column5]])</f>
        <v>20251126</v>
      </c>
      <c r="AI1427" t="str">
        <f>CLEAN(ARD_SAFE_PROCESSED_20220608[[#This Row],[Column6]])</f>
        <v>604</v>
      </c>
      <c r="AJ1427" t="str">
        <f>CLEAN(ARD_SAFE_PROCESSED_20220608[[#This Row],[Column7]])</f>
        <v>76</v>
      </c>
      <c r="AK1427" t="str">
        <f>CLEAN(ARD_SAFE_PROCESSED_20220608[[#This Row],[Column8]])</f>
        <v xml:space="preserve">PYU*UBER                      </v>
      </c>
      <c r="AL1427" t="str">
        <f>CLEAN(ARD_SAFE_PROCESSED_20220608[[#This Row],[Column9]])</f>
        <v>20251126</v>
      </c>
      <c r="AM1427" t="str">
        <f>CLEAN(ARD_SAFE_PROCESSED_20220608[[#This Row],[Column10]])</f>
        <v xml:space="preserve">'                       </v>
      </c>
      <c r="AN1427" t="s">
        <v>8900</v>
      </c>
      <c r="AO1427" t="str">
        <f>CLEAN(ARD_SAFE_PROCESSED_20220608[[#This Row],[Column12]])</f>
        <v>6320318</v>
      </c>
      <c r="AP1427" t="str">
        <f>CLEAN(ARD_SAFE_PROCESSED_20220608[[#This Row],[Column13]])</f>
        <v>214</v>
      </c>
      <c r="AQ1427" t="str">
        <f>CLEAN(ARD_SAFE_PROCESSED_20220608[[#This Row],[Column14]])</f>
        <v xml:space="preserve">PV000000  </v>
      </c>
      <c r="AR1427" t="str">
        <f>CLEAN(ARD_SAFE_PROCESSED_20220608[[#This Row],[Column15]])</f>
        <v xml:space="preserve">E-COMMERCE                                        </v>
      </c>
      <c r="AS1427" t="str">
        <f>CLEAN(ARD_SAFE_PROCESSED_20220608[[#This Row],[Column16]])</f>
        <v>1042334005077b3</v>
      </c>
      <c r="AT1427" t="str">
        <f>CLEAN(ARD_SAFE_PROCESSED_20220608[[#This Row],[Column17]])</f>
        <v>35.90</v>
      </c>
      <c r="AU1427" t="str">
        <f>CLEAN(ARD_SAFE_PROCESSED_20220608[[#This Row],[Column18]])</f>
        <v xml:space="preserve">' </v>
      </c>
      <c r="AV1427" t="str">
        <f>CLEAN(ARD_SAFE_PROCESSED_20220608[[#This Row],[Column19]])</f>
        <v xml:space="preserve">          </v>
      </c>
      <c r="AW1427" t="str">
        <f>CLEAN(ARD_SAFE_PROCESSED_20220608[[#This Row],[Column20]])</f>
        <v>20251126</v>
      </c>
      <c r="AX1427" t="str">
        <f>CLEAN(ARD_SAFE_PROCESSED_20220608[[#This Row],[Column21]])</f>
        <v>100302</v>
      </c>
      <c r="AY1427" t="str">
        <f>LEFT(ARD_SAFE_PROCESSED_20220608[[#This Row],[Column1]],6)</f>
        <v>511842</v>
      </c>
      <c r="AZ1427" t="str">
        <f>RIGHT(ARD_SAFE_PROCESSED_20220608[[#This Row],[Column1]],4)</f>
        <v>8383</v>
      </c>
      <c r="BA1427" s="2">
        <f t="shared" si="132"/>
        <v>45998</v>
      </c>
      <c r="BB1427">
        <f t="shared" si="133"/>
        <v>10.62</v>
      </c>
      <c r="BC1427">
        <f t="shared" si="134"/>
        <v>35.9</v>
      </c>
      <c r="BD1427">
        <f t="shared" si="135"/>
        <v>6</v>
      </c>
      <c r="BE1427" t="str">
        <f t="shared" si="136"/>
        <v>F:Safe</v>
      </c>
    </row>
    <row r="1428" spans="1:57" hidden="1" x14ac:dyDescent="0.3">
      <c r="A1428" t="s">
        <v>9108</v>
      </c>
      <c r="B1428" t="s">
        <v>9109</v>
      </c>
      <c r="C1428" t="s">
        <v>290</v>
      </c>
      <c r="D1428" t="s">
        <v>25</v>
      </c>
      <c r="E1428" t="s">
        <v>535</v>
      </c>
      <c r="F1428" t="s">
        <v>28</v>
      </c>
      <c r="G1428" t="s">
        <v>29</v>
      </c>
      <c r="H1428" t="s">
        <v>291</v>
      </c>
      <c r="I1428" t="s">
        <v>535</v>
      </c>
      <c r="J1428" t="s">
        <v>21</v>
      </c>
      <c r="K1428" t="s">
        <v>9110</v>
      </c>
      <c r="L1428" t="s">
        <v>9111</v>
      </c>
      <c r="M1428" t="s">
        <v>399</v>
      </c>
      <c r="N1428" t="s">
        <v>26</v>
      </c>
      <c r="O1428" t="s">
        <v>27</v>
      </c>
      <c r="P1428" t="s">
        <v>9112</v>
      </c>
      <c r="Q1428" t="s">
        <v>468</v>
      </c>
      <c r="R1428" t="s">
        <v>23</v>
      </c>
      <c r="S1428" t="s">
        <v>24</v>
      </c>
      <c r="T1428" t="s">
        <v>535</v>
      </c>
      <c r="U1428" t="s">
        <v>9113</v>
      </c>
      <c r="AB1428" t="str">
        <f>CONCATENATE(LEFT(ARD_SAFE_PROCESSED_20220608[[#This Row],[Column1]],6),"******",RIGHT(ARD_SAFE_PROCESSED_20220608[[#This Row],[Column1]],4),";",ARD_SAFE_PROCESSED_20220608[[#This Row],[Column11]])</f>
        <v>511842******8931;75301505330003048101878</v>
      </c>
      <c r="AD1428" t="str">
        <f>CLEAN(ARD_SAFE_PROCESSED_20220608[[#This Row],[Column1]])</f>
        <v>5118420429578931</v>
      </c>
      <c r="AE1428" t="str">
        <f>CLEAN(ARD_SAFE_PROCESSED_20220608[[#This Row],[Column2]])</f>
        <v>094733</v>
      </c>
      <c r="AF1428" t="str">
        <f>CLEAN(ARD_SAFE_PROCESSED_20220608[[#This Row],[Column3]])</f>
        <v>4041493</v>
      </c>
      <c r="AG1428" t="str">
        <f>CLEAN(ARD_SAFE_PROCESSED_20220608[[#This Row],[Column4]])</f>
        <v>EC</v>
      </c>
      <c r="AH1428" t="str">
        <f>CLEAN(ARD_SAFE_PROCESSED_20220608[[#This Row],[Column5]])</f>
        <v>20251126</v>
      </c>
      <c r="AI1428" t="str">
        <f>CLEAN(ARD_SAFE_PROCESSED_20220608[[#This Row],[Column6]])</f>
        <v>604</v>
      </c>
      <c r="AJ1428" t="str">
        <f>CLEAN(ARD_SAFE_PROCESSED_20220608[[#This Row],[Column7]])</f>
        <v>76</v>
      </c>
      <c r="AK1428" t="str">
        <f>CLEAN(ARD_SAFE_PROCESSED_20220608[[#This Row],[Column8]])</f>
        <v xml:space="preserve">ECM*CRUNCHYROLL               </v>
      </c>
      <c r="AL1428" t="str">
        <f>CLEAN(ARD_SAFE_PROCESSED_20220608[[#This Row],[Column9]])</f>
        <v>20251126</v>
      </c>
      <c r="AM1428" t="str">
        <f>CLEAN(ARD_SAFE_PROCESSED_20220608[[#This Row],[Column10]])</f>
        <v xml:space="preserve">'                       </v>
      </c>
      <c r="AN1428" t="s">
        <v>9110</v>
      </c>
      <c r="AO1428" t="str">
        <f>CLEAN(ARD_SAFE_PROCESSED_20220608[[#This Row],[Column12]])</f>
        <v>6540719</v>
      </c>
      <c r="AP1428" t="str">
        <f>CLEAN(ARD_SAFE_PROCESSED_20220608[[#This Row],[Column13]])</f>
        <v>210</v>
      </c>
      <c r="AQ1428" t="str">
        <f>CLEAN(ARD_SAFE_PROCESSED_20220608[[#This Row],[Column14]])</f>
        <v xml:space="preserve">PV000000  </v>
      </c>
      <c r="AR1428" t="str">
        <f>CLEAN(ARD_SAFE_PROCESSED_20220608[[#This Row],[Column15]])</f>
        <v xml:space="preserve">E-COMMERCE                                        </v>
      </c>
      <c r="AS1428" t="str">
        <f>CLEAN(ARD_SAFE_PROCESSED_20220608[[#This Row],[Column16]])</f>
        <v xml:space="preserve">133397211690   </v>
      </c>
      <c r="AT1428" t="str">
        <f>CLEAN(ARD_SAFE_PROCESSED_20220608[[#This Row],[Column17]])</f>
        <v>135.90</v>
      </c>
      <c r="AU1428" t="str">
        <f>CLEAN(ARD_SAFE_PROCESSED_20220608[[#This Row],[Column18]])</f>
        <v xml:space="preserve">' </v>
      </c>
      <c r="AV1428" t="str">
        <f>CLEAN(ARD_SAFE_PROCESSED_20220608[[#This Row],[Column19]])</f>
        <v xml:space="preserve">          </v>
      </c>
      <c r="AW1428" t="str">
        <f>CLEAN(ARD_SAFE_PROCESSED_20220608[[#This Row],[Column20]])</f>
        <v>20251126</v>
      </c>
      <c r="AX1428" t="str">
        <f>CLEAN(ARD_SAFE_PROCESSED_20220608[[#This Row],[Column21]])</f>
        <v>181931</v>
      </c>
      <c r="AY1428" t="str">
        <f>LEFT(ARD_SAFE_PROCESSED_20220608[[#This Row],[Column1]],6)</f>
        <v>511842</v>
      </c>
      <c r="AZ1428" t="str">
        <f>RIGHT(ARD_SAFE_PROCESSED_20220608[[#This Row],[Column1]],4)</f>
        <v>8931</v>
      </c>
      <c r="BA1428" s="2">
        <f t="shared" si="132"/>
        <v>45996</v>
      </c>
      <c r="BB1428">
        <f t="shared" si="133"/>
        <v>40.35</v>
      </c>
      <c r="BC1428">
        <f t="shared" si="134"/>
        <v>135.9</v>
      </c>
      <c r="BD1428">
        <f t="shared" si="135"/>
        <v>6</v>
      </c>
      <c r="BE1428" t="str">
        <f t="shared" si="136"/>
        <v>F:Safe</v>
      </c>
    </row>
    <row r="1429" spans="1:57" hidden="1" x14ac:dyDescent="0.3">
      <c r="A1429" t="s">
        <v>9114</v>
      </c>
      <c r="B1429" t="s">
        <v>9115</v>
      </c>
      <c r="C1429" t="s">
        <v>290</v>
      </c>
      <c r="D1429" t="s">
        <v>25</v>
      </c>
      <c r="E1429" t="s">
        <v>535</v>
      </c>
      <c r="F1429" t="s">
        <v>28</v>
      </c>
      <c r="G1429" t="s">
        <v>29</v>
      </c>
      <c r="H1429" t="s">
        <v>291</v>
      </c>
      <c r="I1429" t="s">
        <v>535</v>
      </c>
      <c r="J1429" t="s">
        <v>21</v>
      </c>
      <c r="K1429" t="s">
        <v>9116</v>
      </c>
      <c r="L1429" t="s">
        <v>9117</v>
      </c>
      <c r="M1429" t="s">
        <v>399</v>
      </c>
      <c r="N1429" t="s">
        <v>26</v>
      </c>
      <c r="O1429" t="s">
        <v>27</v>
      </c>
      <c r="P1429" t="s">
        <v>9118</v>
      </c>
      <c r="Q1429" t="s">
        <v>468</v>
      </c>
      <c r="R1429" t="s">
        <v>23</v>
      </c>
      <c r="S1429" t="s">
        <v>24</v>
      </c>
      <c r="T1429" t="s">
        <v>535</v>
      </c>
      <c r="U1429" t="s">
        <v>9119</v>
      </c>
      <c r="AB1429" t="str">
        <f>CONCATENATE(LEFT(ARD_SAFE_PROCESSED_20220608[[#This Row],[Column1]],6),"******",RIGHT(ARD_SAFE_PROCESSED_20220608[[#This Row],[Column1]],4),";",ARD_SAFE_PROCESSED_20220608[[#This Row],[Column11]])</f>
        <v>511842******8964;75301505330003048101993</v>
      </c>
      <c r="AD1429" t="str">
        <f>CLEAN(ARD_SAFE_PROCESSED_20220608[[#This Row],[Column1]])</f>
        <v>5118420429578964</v>
      </c>
      <c r="AE1429" t="str">
        <f>CLEAN(ARD_SAFE_PROCESSED_20220608[[#This Row],[Column2]])</f>
        <v>103386</v>
      </c>
      <c r="AF1429" t="str">
        <f>CLEAN(ARD_SAFE_PROCESSED_20220608[[#This Row],[Column3]])</f>
        <v>4041493</v>
      </c>
      <c r="AG1429" t="str">
        <f>CLEAN(ARD_SAFE_PROCESSED_20220608[[#This Row],[Column4]])</f>
        <v>EC</v>
      </c>
      <c r="AH1429" t="str">
        <f>CLEAN(ARD_SAFE_PROCESSED_20220608[[#This Row],[Column5]])</f>
        <v>20251126</v>
      </c>
      <c r="AI1429" t="str">
        <f>CLEAN(ARD_SAFE_PROCESSED_20220608[[#This Row],[Column6]])</f>
        <v>604</v>
      </c>
      <c r="AJ1429" t="str">
        <f>CLEAN(ARD_SAFE_PROCESSED_20220608[[#This Row],[Column7]])</f>
        <v>76</v>
      </c>
      <c r="AK1429" t="str">
        <f>CLEAN(ARD_SAFE_PROCESSED_20220608[[#This Row],[Column8]])</f>
        <v xml:space="preserve">ECM*CRUNCHYROLL               </v>
      </c>
      <c r="AL1429" t="str">
        <f>CLEAN(ARD_SAFE_PROCESSED_20220608[[#This Row],[Column9]])</f>
        <v>20251126</v>
      </c>
      <c r="AM1429" t="str">
        <f>CLEAN(ARD_SAFE_PROCESSED_20220608[[#This Row],[Column10]])</f>
        <v xml:space="preserve">'                       </v>
      </c>
      <c r="AN1429" t="s">
        <v>9116</v>
      </c>
      <c r="AO1429" t="str">
        <f>CLEAN(ARD_SAFE_PROCESSED_20220608[[#This Row],[Column12]])</f>
        <v>6562627</v>
      </c>
      <c r="AP1429" t="str">
        <f>CLEAN(ARD_SAFE_PROCESSED_20220608[[#This Row],[Column13]])</f>
        <v>210</v>
      </c>
      <c r="AQ1429" t="str">
        <f>CLEAN(ARD_SAFE_PROCESSED_20220608[[#This Row],[Column14]])</f>
        <v xml:space="preserve">PV000000  </v>
      </c>
      <c r="AR1429" t="str">
        <f>CLEAN(ARD_SAFE_PROCESSED_20220608[[#This Row],[Column15]])</f>
        <v xml:space="preserve">E-COMMERCE                                        </v>
      </c>
      <c r="AS1429" t="str">
        <f>CLEAN(ARD_SAFE_PROCESSED_20220608[[#This Row],[Column16]])</f>
        <v xml:space="preserve">133397334805   </v>
      </c>
      <c r="AT1429" t="str">
        <f>CLEAN(ARD_SAFE_PROCESSED_20220608[[#This Row],[Column17]])</f>
        <v>135.90</v>
      </c>
      <c r="AU1429" t="str">
        <f>CLEAN(ARD_SAFE_PROCESSED_20220608[[#This Row],[Column18]])</f>
        <v xml:space="preserve">' </v>
      </c>
      <c r="AV1429" t="str">
        <f>CLEAN(ARD_SAFE_PROCESSED_20220608[[#This Row],[Column19]])</f>
        <v xml:space="preserve">          </v>
      </c>
      <c r="AW1429" t="str">
        <f>CLEAN(ARD_SAFE_PROCESSED_20220608[[#This Row],[Column20]])</f>
        <v>20251126</v>
      </c>
      <c r="AX1429" t="str">
        <f>CLEAN(ARD_SAFE_PROCESSED_20220608[[#This Row],[Column21]])</f>
        <v>190344</v>
      </c>
      <c r="AY1429" t="str">
        <f>LEFT(ARD_SAFE_PROCESSED_20220608[[#This Row],[Column1]],6)</f>
        <v>511842</v>
      </c>
      <c r="AZ1429" t="str">
        <f>RIGHT(ARD_SAFE_PROCESSED_20220608[[#This Row],[Column1]],4)</f>
        <v>8964</v>
      </c>
      <c r="BA1429" s="2">
        <f t="shared" si="132"/>
        <v>45996</v>
      </c>
      <c r="BB1429">
        <f t="shared" si="133"/>
        <v>40.35</v>
      </c>
      <c r="BC1429">
        <f t="shared" si="134"/>
        <v>135.9</v>
      </c>
      <c r="BD1429">
        <f t="shared" si="135"/>
        <v>6</v>
      </c>
      <c r="BE1429" t="str">
        <f t="shared" si="136"/>
        <v>F:Safe</v>
      </c>
    </row>
    <row r="1430" spans="1:57" hidden="1" x14ac:dyDescent="0.3">
      <c r="A1430" t="s">
        <v>10625</v>
      </c>
      <c r="B1430" t="s">
        <v>10626</v>
      </c>
      <c r="C1430" t="s">
        <v>559</v>
      </c>
      <c r="D1430" t="s">
        <v>25</v>
      </c>
      <c r="E1430" t="s">
        <v>550</v>
      </c>
      <c r="F1430" t="s">
        <v>28</v>
      </c>
      <c r="G1430" t="s">
        <v>29</v>
      </c>
      <c r="H1430" t="s">
        <v>278</v>
      </c>
      <c r="I1430" t="s">
        <v>550</v>
      </c>
      <c r="J1430" t="s">
        <v>21</v>
      </c>
      <c r="K1430" t="s">
        <v>10627</v>
      </c>
      <c r="L1430" t="s">
        <v>10628</v>
      </c>
      <c r="M1430" t="s">
        <v>409</v>
      </c>
      <c r="N1430" t="s">
        <v>26</v>
      </c>
      <c r="O1430" t="s">
        <v>27</v>
      </c>
      <c r="P1430" t="s">
        <v>10629</v>
      </c>
      <c r="Q1430" t="s">
        <v>187</v>
      </c>
      <c r="R1430" t="s">
        <v>23</v>
      </c>
      <c r="S1430" t="s">
        <v>24</v>
      </c>
      <c r="T1430" t="s">
        <v>550</v>
      </c>
      <c r="U1430" t="s">
        <v>10630</v>
      </c>
      <c r="AB1430" t="str">
        <f>CONCATENATE(LEFT(ARD_SAFE_PROCESSED_20220608[[#This Row],[Column1]],6),"******",RIGHT(ARD_SAFE_PROCESSED_20220608[[#This Row],[Column1]],4),";",ARD_SAFE_PROCESSED_20220608[[#This Row],[Column11]])</f>
        <v>545756******0515;75301505331009332202602</v>
      </c>
      <c r="AD1430" t="str">
        <f>CLEAN(ARD_SAFE_PROCESSED_20220608[[#This Row],[Column1]])</f>
        <v>5457567626230515</v>
      </c>
      <c r="AE1430" t="str">
        <f>CLEAN(ARD_SAFE_PROCESSED_20220608[[#This Row],[Column2]])</f>
        <v>07886Z</v>
      </c>
      <c r="AF1430" t="str">
        <f>CLEAN(ARD_SAFE_PROCESSED_20220608[[#This Row],[Column3]])</f>
        <v>4031498</v>
      </c>
      <c r="AG1430" t="str">
        <f>CLEAN(ARD_SAFE_PROCESSED_20220608[[#This Row],[Column4]])</f>
        <v>EC</v>
      </c>
      <c r="AH1430" t="str">
        <f>CLEAN(ARD_SAFE_PROCESSED_20220608[[#This Row],[Column5]])</f>
        <v>20251127</v>
      </c>
      <c r="AI1430" t="str">
        <f>CLEAN(ARD_SAFE_PROCESSED_20220608[[#This Row],[Column6]])</f>
        <v>604</v>
      </c>
      <c r="AJ1430" t="str">
        <f>CLEAN(ARD_SAFE_PROCESSED_20220608[[#This Row],[Column7]])</f>
        <v>76</v>
      </c>
      <c r="AK1430" t="str">
        <f>CLEAN(ARD_SAFE_PROCESSED_20220608[[#This Row],[Column8]])</f>
        <v xml:space="preserve">DLC HELP HBOMAX COM           </v>
      </c>
      <c r="AL1430" t="str">
        <f>CLEAN(ARD_SAFE_PROCESSED_20220608[[#This Row],[Column9]])</f>
        <v>20251127</v>
      </c>
      <c r="AM1430" t="str">
        <f>CLEAN(ARD_SAFE_PROCESSED_20220608[[#This Row],[Column10]])</f>
        <v xml:space="preserve">'                       </v>
      </c>
      <c r="AN1430" t="s">
        <v>10627</v>
      </c>
      <c r="AO1430" t="str">
        <f>CLEAN(ARD_SAFE_PROCESSED_20220608[[#This Row],[Column12]])</f>
        <v>7094695</v>
      </c>
      <c r="AP1430" t="str">
        <f>CLEAN(ARD_SAFE_PROCESSED_20220608[[#This Row],[Column13]])</f>
        <v>214</v>
      </c>
      <c r="AQ1430" t="str">
        <f>CLEAN(ARD_SAFE_PROCESSED_20220608[[#This Row],[Column14]])</f>
        <v xml:space="preserve">PV000000  </v>
      </c>
      <c r="AR1430" t="str">
        <f>CLEAN(ARD_SAFE_PROCESSED_20220608[[#This Row],[Column15]])</f>
        <v xml:space="preserve">E-COMMERCE                                        </v>
      </c>
      <c r="AS1430" t="str">
        <f>CLEAN(ARD_SAFE_PROCESSED_20220608[[#This Row],[Column16]])</f>
        <v xml:space="preserve">12579025748    </v>
      </c>
      <c r="AT1430" t="str">
        <f>CLEAN(ARD_SAFE_PROCESSED_20220608[[#This Row],[Column17]])</f>
        <v>14.00</v>
      </c>
      <c r="AU1430" t="str">
        <f>CLEAN(ARD_SAFE_PROCESSED_20220608[[#This Row],[Column18]])</f>
        <v xml:space="preserve">' </v>
      </c>
      <c r="AV1430" t="str">
        <f>CLEAN(ARD_SAFE_PROCESSED_20220608[[#This Row],[Column19]])</f>
        <v xml:space="preserve">          </v>
      </c>
      <c r="AW1430" t="str">
        <f>CLEAN(ARD_SAFE_PROCESSED_20220608[[#This Row],[Column20]])</f>
        <v>20251127</v>
      </c>
      <c r="AX1430" t="str">
        <f>CLEAN(ARD_SAFE_PROCESSED_20220608[[#This Row],[Column21]])</f>
        <v>191928</v>
      </c>
      <c r="AY1430" t="str">
        <f>LEFT(ARD_SAFE_PROCESSED_20220608[[#This Row],[Column1]],6)</f>
        <v>545756</v>
      </c>
      <c r="AZ1430" t="str">
        <f>RIGHT(ARD_SAFE_PROCESSED_20220608[[#This Row],[Column1]],4)</f>
        <v>0515</v>
      </c>
      <c r="BA1430" s="2">
        <f t="shared" si="132"/>
        <v>45997</v>
      </c>
      <c r="BB1430">
        <f t="shared" si="133"/>
        <v>3.8</v>
      </c>
      <c r="BC1430">
        <f t="shared" si="134"/>
        <v>14</v>
      </c>
      <c r="BD1430">
        <f t="shared" si="135"/>
        <v>6</v>
      </c>
      <c r="BE1430" t="str">
        <f t="shared" si="136"/>
        <v>F:Safe</v>
      </c>
    </row>
    <row r="1431" spans="1:57" hidden="1" x14ac:dyDescent="0.3">
      <c r="A1431" t="s">
        <v>9102</v>
      </c>
      <c r="B1431" t="s">
        <v>9103</v>
      </c>
      <c r="C1431" t="s">
        <v>290</v>
      </c>
      <c r="D1431" t="s">
        <v>25</v>
      </c>
      <c r="E1431" t="s">
        <v>550</v>
      </c>
      <c r="F1431" t="s">
        <v>28</v>
      </c>
      <c r="G1431" t="s">
        <v>29</v>
      </c>
      <c r="H1431" t="s">
        <v>291</v>
      </c>
      <c r="I1431" t="s">
        <v>550</v>
      </c>
      <c r="J1431" t="s">
        <v>21</v>
      </c>
      <c r="K1431" t="s">
        <v>9104</v>
      </c>
      <c r="L1431" t="s">
        <v>9105</v>
      </c>
      <c r="M1431" t="s">
        <v>399</v>
      </c>
      <c r="N1431" t="s">
        <v>26</v>
      </c>
      <c r="O1431" t="s">
        <v>27</v>
      </c>
      <c r="P1431" t="s">
        <v>9106</v>
      </c>
      <c r="Q1431" t="s">
        <v>468</v>
      </c>
      <c r="R1431" t="s">
        <v>23</v>
      </c>
      <c r="S1431" t="s">
        <v>24</v>
      </c>
      <c r="T1431" t="s">
        <v>550</v>
      </c>
      <c r="U1431" t="s">
        <v>9107</v>
      </c>
      <c r="AB1431" t="str">
        <f>CONCATENATE(LEFT(ARD_SAFE_PROCESSED_20220608[[#This Row],[Column1]],6),"******",RIGHT(ARD_SAFE_PROCESSED_20220608[[#This Row],[Column1]],4),";",ARD_SAFE_PROCESSED_20220608[[#This Row],[Column11]])</f>
        <v>511842******8865;75301505331009356001047</v>
      </c>
      <c r="AD1431" t="str">
        <f>CLEAN(ARD_SAFE_PROCESSED_20220608[[#This Row],[Column1]])</f>
        <v>5118420429578865</v>
      </c>
      <c r="AE1431" t="str">
        <f>CLEAN(ARD_SAFE_PROCESSED_20220608[[#This Row],[Column2]])</f>
        <v>059031</v>
      </c>
      <c r="AF1431" t="str">
        <f>CLEAN(ARD_SAFE_PROCESSED_20220608[[#This Row],[Column3]])</f>
        <v>4041493</v>
      </c>
      <c r="AG1431" t="str">
        <f>CLEAN(ARD_SAFE_PROCESSED_20220608[[#This Row],[Column4]])</f>
        <v>EC</v>
      </c>
      <c r="AH1431" t="str">
        <f>CLEAN(ARD_SAFE_PROCESSED_20220608[[#This Row],[Column5]])</f>
        <v>20251127</v>
      </c>
      <c r="AI1431" t="str">
        <f>CLEAN(ARD_SAFE_PROCESSED_20220608[[#This Row],[Column6]])</f>
        <v>604</v>
      </c>
      <c r="AJ1431" t="str">
        <f>CLEAN(ARD_SAFE_PROCESSED_20220608[[#This Row],[Column7]])</f>
        <v>76</v>
      </c>
      <c r="AK1431" t="str">
        <f>CLEAN(ARD_SAFE_PROCESSED_20220608[[#This Row],[Column8]])</f>
        <v xml:space="preserve">ECM*CRUNCHYROLL               </v>
      </c>
      <c r="AL1431" t="str">
        <f>CLEAN(ARD_SAFE_PROCESSED_20220608[[#This Row],[Column9]])</f>
        <v>20251127</v>
      </c>
      <c r="AM1431" t="str">
        <f>CLEAN(ARD_SAFE_PROCESSED_20220608[[#This Row],[Column10]])</f>
        <v xml:space="preserve">'                       </v>
      </c>
      <c r="AN1431" t="s">
        <v>9104</v>
      </c>
      <c r="AO1431" t="str">
        <f>CLEAN(ARD_SAFE_PROCESSED_20220608[[#This Row],[Column12]])</f>
        <v>7944746</v>
      </c>
      <c r="AP1431" t="str">
        <f>CLEAN(ARD_SAFE_PROCESSED_20220608[[#This Row],[Column13]])</f>
        <v>210</v>
      </c>
      <c r="AQ1431" t="str">
        <f>CLEAN(ARD_SAFE_PROCESSED_20220608[[#This Row],[Column14]])</f>
        <v xml:space="preserve">PV000000  </v>
      </c>
      <c r="AR1431" t="str">
        <f>CLEAN(ARD_SAFE_PROCESSED_20220608[[#This Row],[Column15]])</f>
        <v xml:space="preserve">E-COMMERCE                                        </v>
      </c>
      <c r="AS1431" t="str">
        <f>CLEAN(ARD_SAFE_PROCESSED_20220608[[#This Row],[Column16]])</f>
        <v xml:space="preserve">133399023951   </v>
      </c>
      <c r="AT1431" t="str">
        <f>CLEAN(ARD_SAFE_PROCESSED_20220608[[#This Row],[Column17]])</f>
        <v>135.90</v>
      </c>
      <c r="AU1431" t="str">
        <f>CLEAN(ARD_SAFE_PROCESSED_20220608[[#This Row],[Column18]])</f>
        <v xml:space="preserve">' </v>
      </c>
      <c r="AV1431" t="str">
        <f>CLEAN(ARD_SAFE_PROCESSED_20220608[[#This Row],[Column19]])</f>
        <v xml:space="preserve">          </v>
      </c>
      <c r="AW1431" t="str">
        <f>CLEAN(ARD_SAFE_PROCESSED_20220608[[#This Row],[Column20]])</f>
        <v>20251127</v>
      </c>
      <c r="AX1431" t="str">
        <f>CLEAN(ARD_SAFE_PROCESSED_20220608[[#This Row],[Column21]])</f>
        <v>140935</v>
      </c>
      <c r="AY1431" t="str">
        <f>LEFT(ARD_SAFE_PROCESSED_20220608[[#This Row],[Column1]],6)</f>
        <v>511842</v>
      </c>
      <c r="AZ1431" t="str">
        <f>RIGHT(ARD_SAFE_PROCESSED_20220608[[#This Row],[Column1]],4)</f>
        <v>8865</v>
      </c>
      <c r="BA1431" s="2">
        <f t="shared" si="132"/>
        <v>45995</v>
      </c>
      <c r="BB1431">
        <f t="shared" si="133"/>
        <v>40.35</v>
      </c>
      <c r="BC1431">
        <f t="shared" si="134"/>
        <v>135.9</v>
      </c>
      <c r="BD1431">
        <f t="shared" si="135"/>
        <v>6</v>
      </c>
      <c r="BE1431" t="str">
        <f t="shared" si="136"/>
        <v>F:Safe</v>
      </c>
    </row>
    <row r="1432" spans="1:57" hidden="1" x14ac:dyDescent="0.3">
      <c r="A1432" t="s">
        <v>9120</v>
      </c>
      <c r="B1432" t="s">
        <v>9121</v>
      </c>
      <c r="C1432" t="s">
        <v>290</v>
      </c>
      <c r="D1432" t="s">
        <v>25</v>
      </c>
      <c r="E1432" t="s">
        <v>550</v>
      </c>
      <c r="F1432" t="s">
        <v>28</v>
      </c>
      <c r="G1432" t="s">
        <v>29</v>
      </c>
      <c r="H1432" t="s">
        <v>291</v>
      </c>
      <c r="I1432" t="s">
        <v>550</v>
      </c>
      <c r="J1432" t="s">
        <v>21</v>
      </c>
      <c r="K1432" t="s">
        <v>9122</v>
      </c>
      <c r="L1432" t="s">
        <v>9123</v>
      </c>
      <c r="M1432" t="s">
        <v>399</v>
      </c>
      <c r="N1432" t="s">
        <v>26</v>
      </c>
      <c r="O1432" t="s">
        <v>27</v>
      </c>
      <c r="P1432" t="s">
        <v>9124</v>
      </c>
      <c r="Q1432" t="s">
        <v>468</v>
      </c>
      <c r="R1432" t="s">
        <v>23</v>
      </c>
      <c r="S1432" t="s">
        <v>24</v>
      </c>
      <c r="T1432" t="s">
        <v>550</v>
      </c>
      <c r="U1432" t="s">
        <v>9125</v>
      </c>
      <c r="AB1432" t="str">
        <f>CONCATENATE(LEFT(ARD_SAFE_PROCESSED_20220608[[#This Row],[Column1]],6),"******",RIGHT(ARD_SAFE_PROCESSED_20220608[[#This Row],[Column1]],4),";",ARD_SAFE_PROCESSED_20220608[[#This Row],[Column11]])</f>
        <v>511842******9426;75301505331009356001740</v>
      </c>
      <c r="AD1432" t="str">
        <f>CLEAN(ARD_SAFE_PROCESSED_20220608[[#This Row],[Column1]])</f>
        <v>5118420429579426</v>
      </c>
      <c r="AE1432" t="str">
        <f>CLEAN(ARD_SAFE_PROCESSED_20220608[[#This Row],[Column2]])</f>
        <v>118056</v>
      </c>
      <c r="AF1432" t="str">
        <f>CLEAN(ARD_SAFE_PROCESSED_20220608[[#This Row],[Column3]])</f>
        <v>4041493</v>
      </c>
      <c r="AG1432" t="str">
        <f>CLEAN(ARD_SAFE_PROCESSED_20220608[[#This Row],[Column4]])</f>
        <v>EC</v>
      </c>
      <c r="AH1432" t="str">
        <f>CLEAN(ARD_SAFE_PROCESSED_20220608[[#This Row],[Column5]])</f>
        <v>20251127</v>
      </c>
      <c r="AI1432" t="str">
        <f>CLEAN(ARD_SAFE_PROCESSED_20220608[[#This Row],[Column6]])</f>
        <v>604</v>
      </c>
      <c r="AJ1432" t="str">
        <f>CLEAN(ARD_SAFE_PROCESSED_20220608[[#This Row],[Column7]])</f>
        <v>76</v>
      </c>
      <c r="AK1432" t="str">
        <f>CLEAN(ARD_SAFE_PROCESSED_20220608[[#This Row],[Column8]])</f>
        <v xml:space="preserve">ECM*CRUNCHYROLL               </v>
      </c>
      <c r="AL1432" t="str">
        <f>CLEAN(ARD_SAFE_PROCESSED_20220608[[#This Row],[Column9]])</f>
        <v>20251127</v>
      </c>
      <c r="AM1432" t="str">
        <f>CLEAN(ARD_SAFE_PROCESSED_20220608[[#This Row],[Column10]])</f>
        <v xml:space="preserve">'                       </v>
      </c>
      <c r="AN1432" t="s">
        <v>9122</v>
      </c>
      <c r="AO1432" t="str">
        <f>CLEAN(ARD_SAFE_PROCESSED_20220608[[#This Row],[Column12]])</f>
        <v>7109472</v>
      </c>
      <c r="AP1432" t="str">
        <f>CLEAN(ARD_SAFE_PROCESSED_20220608[[#This Row],[Column13]])</f>
        <v>210</v>
      </c>
      <c r="AQ1432" t="str">
        <f>CLEAN(ARD_SAFE_PROCESSED_20220608[[#This Row],[Column14]])</f>
        <v xml:space="preserve">PV000000  </v>
      </c>
      <c r="AR1432" t="str">
        <f>CLEAN(ARD_SAFE_PROCESSED_20220608[[#This Row],[Column15]])</f>
        <v xml:space="preserve">E-COMMERCE                                        </v>
      </c>
      <c r="AS1432" t="str">
        <f>CLEAN(ARD_SAFE_PROCESSED_20220608[[#This Row],[Column16]])</f>
        <v xml:space="preserve">133399888496   </v>
      </c>
      <c r="AT1432" t="str">
        <f>CLEAN(ARD_SAFE_PROCESSED_20220608[[#This Row],[Column17]])</f>
        <v>135.90</v>
      </c>
      <c r="AU1432" t="str">
        <f>CLEAN(ARD_SAFE_PROCESSED_20220608[[#This Row],[Column18]])</f>
        <v xml:space="preserve">' </v>
      </c>
      <c r="AV1432" t="str">
        <f>CLEAN(ARD_SAFE_PROCESSED_20220608[[#This Row],[Column19]])</f>
        <v xml:space="preserve">          </v>
      </c>
      <c r="AW1432" t="str">
        <f>CLEAN(ARD_SAFE_PROCESSED_20220608[[#This Row],[Column20]])</f>
        <v>20251127</v>
      </c>
      <c r="AX1432" t="str">
        <f>CLEAN(ARD_SAFE_PROCESSED_20220608[[#This Row],[Column21]])</f>
        <v>194720</v>
      </c>
      <c r="AY1432" t="str">
        <f>LEFT(ARD_SAFE_PROCESSED_20220608[[#This Row],[Column1]],6)</f>
        <v>511842</v>
      </c>
      <c r="AZ1432" t="str">
        <f>RIGHT(ARD_SAFE_PROCESSED_20220608[[#This Row],[Column1]],4)</f>
        <v>9426</v>
      </c>
      <c r="BA1432" s="2">
        <f t="shared" si="132"/>
        <v>45996</v>
      </c>
      <c r="BB1432">
        <f t="shared" si="133"/>
        <v>40.4</v>
      </c>
      <c r="BC1432">
        <f t="shared" si="134"/>
        <v>135.9</v>
      </c>
      <c r="BD1432">
        <f t="shared" si="135"/>
        <v>6</v>
      </c>
      <c r="BE1432" t="str">
        <f t="shared" si="136"/>
        <v>F:Safe</v>
      </c>
    </row>
    <row r="1433" spans="1:57" hidden="1" x14ac:dyDescent="0.3">
      <c r="A1433" t="s">
        <v>10055</v>
      </c>
      <c r="B1433" t="s">
        <v>10056</v>
      </c>
      <c r="C1433" t="s">
        <v>10057</v>
      </c>
      <c r="D1433" t="s">
        <v>10058</v>
      </c>
      <c r="E1433" t="s">
        <v>535</v>
      </c>
      <c r="F1433" t="s">
        <v>81</v>
      </c>
      <c r="G1433" t="s">
        <v>29</v>
      </c>
      <c r="H1433" t="s">
        <v>10059</v>
      </c>
      <c r="I1433" t="s">
        <v>511</v>
      </c>
      <c r="J1433" t="s">
        <v>21</v>
      </c>
      <c r="K1433" t="s">
        <v>10060</v>
      </c>
      <c r="L1433" t="s">
        <v>10061</v>
      </c>
      <c r="M1433" t="s">
        <v>399</v>
      </c>
      <c r="N1433" t="s">
        <v>10062</v>
      </c>
      <c r="O1433" t="s">
        <v>10063</v>
      </c>
      <c r="P1433" t="s">
        <v>10064</v>
      </c>
      <c r="Q1433" t="s">
        <v>10065</v>
      </c>
      <c r="R1433" t="s">
        <v>23</v>
      </c>
      <c r="S1433" t="s">
        <v>24</v>
      </c>
      <c r="T1433" t="s">
        <v>71</v>
      </c>
      <c r="U1433" t="s">
        <v>71</v>
      </c>
      <c r="AB1433" t="str">
        <f>CONCATENATE(LEFT(ARD_SAFE_PROCESSED_20220608[[#This Row],[Column1]],6),"******",RIGHT(ARD_SAFE_PROCESSED_20220608[[#This Row],[Column1]],4),";",ARD_SAFE_PROCESSED_20220608[[#This Row],[Column11]])</f>
        <v>525435******9220;75301505332000213300671</v>
      </c>
      <c r="AD1433" t="str">
        <f>CLEAN(ARD_SAFE_PROCESSED_20220608[[#This Row],[Column1]])</f>
        <v>5254350058499220</v>
      </c>
      <c r="AE1433" t="str">
        <f>CLEAN(ARD_SAFE_PROCESSED_20220608[[#This Row],[Column2]])</f>
        <v>308768</v>
      </c>
      <c r="AF1433" t="str">
        <f>CLEAN(ARD_SAFE_PROCESSED_20220608[[#This Row],[Column3]])</f>
        <v>6013228</v>
      </c>
      <c r="AG1433" t="str">
        <f>CLEAN(ARD_SAFE_PROCESSED_20220608[[#This Row],[Column4]])</f>
        <v>VU</v>
      </c>
      <c r="AH1433" t="str">
        <f>CLEAN(ARD_SAFE_PROCESSED_20220608[[#This Row],[Column5]])</f>
        <v>20251126</v>
      </c>
      <c r="AI1433" t="str">
        <f>CLEAN(ARD_SAFE_PROCESSED_20220608[[#This Row],[Column6]])</f>
        <v>840</v>
      </c>
      <c r="AJ1433" t="str">
        <f>CLEAN(ARD_SAFE_PROCESSED_20220608[[#This Row],[Column7]])</f>
        <v>76</v>
      </c>
      <c r="AK1433" t="str">
        <f>CLEAN(ARD_SAFE_PROCESSED_20220608[[#This Row],[Column8]])</f>
        <v xml:space="preserve">SKY AIRLINE PERU IATA         </v>
      </c>
      <c r="AL1433" t="str">
        <f>CLEAN(ARD_SAFE_PROCESSED_20220608[[#This Row],[Column9]])</f>
        <v>20251128</v>
      </c>
      <c r="AM1433" t="str">
        <f>CLEAN(ARD_SAFE_PROCESSED_20220608[[#This Row],[Column10]])</f>
        <v xml:space="preserve">'                       </v>
      </c>
      <c r="AN1433" t="s">
        <v>10060</v>
      </c>
      <c r="AO1433" t="str">
        <f>CLEAN(ARD_SAFE_PROCESSED_20220608[[#This Row],[Column12]])</f>
        <v>698649</v>
      </c>
      <c r="AP1433" t="str">
        <f>CLEAN(ARD_SAFE_PROCESSED_20220608[[#This Row],[Column13]])</f>
        <v>210</v>
      </c>
      <c r="AQ1433" t="str">
        <f>CLEAN(ARD_SAFE_PROCESSED_20220608[[#This Row],[Column14]])</f>
        <v xml:space="preserve">BSPLINK   </v>
      </c>
      <c r="AR1433" t="str">
        <f>CLEAN(ARD_SAFE_PROCESSED_20220608[[#This Row],[Column15]])</f>
        <v xml:space="preserve">VOUCHER UATP (AEROLINEAS)                         </v>
      </c>
      <c r="AS1433" t="str">
        <f>CLEAN(ARD_SAFE_PROCESSED_20220608[[#This Row],[Column16]])</f>
        <v xml:space="preserve">6020698649     </v>
      </c>
      <c r="AT1433" t="str">
        <f>CLEAN(ARD_SAFE_PROCESSED_20220608[[#This Row],[Column17]])</f>
        <v>112.07</v>
      </c>
      <c r="AU1433" t="str">
        <f>CLEAN(ARD_SAFE_PROCESSED_20220608[[#This Row],[Column18]])</f>
        <v xml:space="preserve">' </v>
      </c>
      <c r="AV1433" t="str">
        <f>CLEAN(ARD_SAFE_PROCESSED_20220608[[#This Row],[Column19]])</f>
        <v xml:space="preserve">          </v>
      </c>
      <c r="AW1433" t="str">
        <f>CLEAN(ARD_SAFE_PROCESSED_20220608[[#This Row],[Column20]])</f>
        <v>0</v>
      </c>
      <c r="AX1433" t="str">
        <f>CLEAN(ARD_SAFE_PROCESSED_20220608[[#This Row],[Column21]])</f>
        <v>0</v>
      </c>
      <c r="AY1433" t="str">
        <f>LEFT(ARD_SAFE_PROCESSED_20220608[[#This Row],[Column1]],6)</f>
        <v>525435</v>
      </c>
      <c r="AZ1433" t="str">
        <f>RIGHT(ARD_SAFE_PROCESSED_20220608[[#This Row],[Column1]],4)</f>
        <v>9220</v>
      </c>
      <c r="BA1433" s="2">
        <f t="shared" si="132"/>
        <v>45999</v>
      </c>
      <c r="BB1433">
        <f t="shared" si="133"/>
        <v>112.07</v>
      </c>
      <c r="BC1433">
        <f t="shared" si="134"/>
        <v>112.07</v>
      </c>
      <c r="BD1433">
        <f t="shared" si="135"/>
        <v>6</v>
      </c>
      <c r="BE1433" t="str">
        <f t="shared" si="136"/>
        <v>F:Safe</v>
      </c>
    </row>
    <row r="1434" spans="1:57" hidden="1" x14ac:dyDescent="0.3">
      <c r="A1434" t="s">
        <v>10055</v>
      </c>
      <c r="B1434" t="s">
        <v>10056</v>
      </c>
      <c r="C1434" t="s">
        <v>10057</v>
      </c>
      <c r="D1434" t="s">
        <v>10058</v>
      </c>
      <c r="E1434" t="s">
        <v>535</v>
      </c>
      <c r="F1434" t="s">
        <v>81</v>
      </c>
      <c r="G1434" t="s">
        <v>29</v>
      </c>
      <c r="H1434" t="s">
        <v>10059</v>
      </c>
      <c r="I1434" t="s">
        <v>511</v>
      </c>
      <c r="J1434" t="s">
        <v>21</v>
      </c>
      <c r="K1434" t="s">
        <v>10066</v>
      </c>
      <c r="L1434" t="s">
        <v>10067</v>
      </c>
      <c r="M1434" t="s">
        <v>399</v>
      </c>
      <c r="N1434" t="s">
        <v>10062</v>
      </c>
      <c r="O1434" t="s">
        <v>10063</v>
      </c>
      <c r="P1434" t="s">
        <v>10068</v>
      </c>
      <c r="Q1434" t="s">
        <v>10065</v>
      </c>
      <c r="R1434" t="s">
        <v>23</v>
      </c>
      <c r="S1434" t="s">
        <v>24</v>
      </c>
      <c r="T1434" t="s">
        <v>71</v>
      </c>
      <c r="U1434" t="s">
        <v>71</v>
      </c>
      <c r="AB1434" t="str">
        <f>CONCATENATE(LEFT(ARD_SAFE_PROCESSED_20220608[[#This Row],[Column1]],6),"******",RIGHT(ARD_SAFE_PROCESSED_20220608[[#This Row],[Column1]],4),";",ARD_SAFE_PROCESSED_20220608[[#This Row],[Column11]])</f>
        <v>525435******9220;75301505332000213300689</v>
      </c>
      <c r="AD1434" t="str">
        <f>CLEAN(ARD_SAFE_PROCESSED_20220608[[#This Row],[Column1]])</f>
        <v>5254350058499220</v>
      </c>
      <c r="AE1434" t="str">
        <f>CLEAN(ARD_SAFE_PROCESSED_20220608[[#This Row],[Column2]])</f>
        <v>308768</v>
      </c>
      <c r="AF1434" t="str">
        <f>CLEAN(ARD_SAFE_PROCESSED_20220608[[#This Row],[Column3]])</f>
        <v>6013228</v>
      </c>
      <c r="AG1434" t="str">
        <f>CLEAN(ARD_SAFE_PROCESSED_20220608[[#This Row],[Column4]])</f>
        <v>VU</v>
      </c>
      <c r="AH1434" t="str">
        <f>CLEAN(ARD_SAFE_PROCESSED_20220608[[#This Row],[Column5]])</f>
        <v>20251126</v>
      </c>
      <c r="AI1434" t="str">
        <f>CLEAN(ARD_SAFE_PROCESSED_20220608[[#This Row],[Column6]])</f>
        <v>840</v>
      </c>
      <c r="AJ1434" t="str">
        <f>CLEAN(ARD_SAFE_PROCESSED_20220608[[#This Row],[Column7]])</f>
        <v>76</v>
      </c>
      <c r="AK1434" t="str">
        <f>CLEAN(ARD_SAFE_PROCESSED_20220608[[#This Row],[Column8]])</f>
        <v xml:space="preserve">SKY AIRLINE PERU IATA         </v>
      </c>
      <c r="AL1434" t="str">
        <f>CLEAN(ARD_SAFE_PROCESSED_20220608[[#This Row],[Column9]])</f>
        <v>20251128</v>
      </c>
      <c r="AM1434" t="str">
        <f>CLEAN(ARD_SAFE_PROCESSED_20220608[[#This Row],[Column10]])</f>
        <v xml:space="preserve">'                       </v>
      </c>
      <c r="AN1434" t="s">
        <v>10066</v>
      </c>
      <c r="AO1434" t="str">
        <f>CLEAN(ARD_SAFE_PROCESSED_20220608[[#This Row],[Column12]])</f>
        <v>698650</v>
      </c>
      <c r="AP1434" t="str">
        <f>CLEAN(ARD_SAFE_PROCESSED_20220608[[#This Row],[Column13]])</f>
        <v>210</v>
      </c>
      <c r="AQ1434" t="str">
        <f>CLEAN(ARD_SAFE_PROCESSED_20220608[[#This Row],[Column14]])</f>
        <v xml:space="preserve">BSPLINK   </v>
      </c>
      <c r="AR1434" t="str">
        <f>CLEAN(ARD_SAFE_PROCESSED_20220608[[#This Row],[Column15]])</f>
        <v xml:space="preserve">VOUCHER UATP (AEROLINEAS)                         </v>
      </c>
      <c r="AS1434" t="str">
        <f>CLEAN(ARD_SAFE_PROCESSED_20220608[[#This Row],[Column16]])</f>
        <v xml:space="preserve">6020698650     </v>
      </c>
      <c r="AT1434" t="str">
        <f>CLEAN(ARD_SAFE_PROCESSED_20220608[[#This Row],[Column17]])</f>
        <v>112.07</v>
      </c>
      <c r="AU1434" t="str">
        <f>CLEAN(ARD_SAFE_PROCESSED_20220608[[#This Row],[Column18]])</f>
        <v xml:space="preserve">' </v>
      </c>
      <c r="AV1434" t="str">
        <f>CLEAN(ARD_SAFE_PROCESSED_20220608[[#This Row],[Column19]])</f>
        <v xml:space="preserve">          </v>
      </c>
      <c r="AW1434" t="str">
        <f>CLEAN(ARD_SAFE_PROCESSED_20220608[[#This Row],[Column20]])</f>
        <v>0</v>
      </c>
      <c r="AX1434" t="str">
        <f>CLEAN(ARD_SAFE_PROCESSED_20220608[[#This Row],[Column21]])</f>
        <v>0</v>
      </c>
      <c r="AY1434" t="str">
        <f>LEFT(ARD_SAFE_PROCESSED_20220608[[#This Row],[Column1]],6)</f>
        <v>525435</v>
      </c>
      <c r="AZ1434" t="str">
        <f>RIGHT(ARD_SAFE_PROCESSED_20220608[[#This Row],[Column1]],4)</f>
        <v>9220</v>
      </c>
      <c r="BA1434" s="2">
        <f t="shared" si="132"/>
        <v>45999</v>
      </c>
      <c r="BB1434">
        <f t="shared" si="133"/>
        <v>112.07</v>
      </c>
      <c r="BC1434">
        <f t="shared" si="134"/>
        <v>112.07</v>
      </c>
      <c r="BD1434">
        <f t="shared" si="135"/>
        <v>6</v>
      </c>
      <c r="BE1434" t="str">
        <f t="shared" si="136"/>
        <v>F:Safe</v>
      </c>
    </row>
    <row r="1435" spans="1:57" hidden="1" x14ac:dyDescent="0.3">
      <c r="A1435" t="s">
        <v>9144</v>
      </c>
      <c r="B1435" t="s">
        <v>9145</v>
      </c>
      <c r="C1435" t="s">
        <v>9146</v>
      </c>
      <c r="D1435" t="s">
        <v>64</v>
      </c>
      <c r="E1435" t="s">
        <v>511</v>
      </c>
      <c r="F1435" t="s">
        <v>28</v>
      </c>
      <c r="G1435" t="s">
        <v>29</v>
      </c>
      <c r="H1435" t="s">
        <v>9147</v>
      </c>
      <c r="I1435" t="s">
        <v>511</v>
      </c>
      <c r="J1435" t="s">
        <v>21</v>
      </c>
      <c r="K1435" t="s">
        <v>9148</v>
      </c>
      <c r="L1435" t="s">
        <v>505</v>
      </c>
      <c r="M1435" t="s">
        <v>65</v>
      </c>
      <c r="N1435" t="s">
        <v>67</v>
      </c>
      <c r="O1435" t="s">
        <v>66</v>
      </c>
      <c r="P1435" t="s">
        <v>22</v>
      </c>
      <c r="Q1435" t="s">
        <v>130</v>
      </c>
      <c r="R1435" t="s">
        <v>23</v>
      </c>
      <c r="S1435" t="s">
        <v>24</v>
      </c>
      <c r="T1435" t="s">
        <v>511</v>
      </c>
      <c r="U1435" t="s">
        <v>9149</v>
      </c>
      <c r="AB1435" t="str">
        <f>CONCATENATE(LEFT(ARD_SAFE_PROCESSED_20220608[[#This Row],[Column1]],6),"******",RIGHT(ARD_SAFE_PROCESSED_20220608[[#This Row],[Column1]],4),";",ARD_SAFE_PROCESSED_20220608[[#This Row],[Column11]])</f>
        <v>511842******0324;75301505332009278700014</v>
      </c>
      <c r="AD1435" t="str">
        <f>CLEAN(ARD_SAFE_PROCESSED_20220608[[#This Row],[Column1]])</f>
        <v>5118420433870324</v>
      </c>
      <c r="AE1435" t="str">
        <f>CLEAN(ARD_SAFE_PROCESSED_20220608[[#This Row],[Column2]])</f>
        <v>004225</v>
      </c>
      <c r="AF1435" t="str">
        <f>CLEAN(ARD_SAFE_PROCESSED_20220608[[#This Row],[Column3]])</f>
        <v>5889228</v>
      </c>
      <c r="AG1435" t="str">
        <f>CLEAN(ARD_SAFE_PROCESSED_20220608[[#This Row],[Column4]])</f>
        <v>PL</v>
      </c>
      <c r="AH1435" t="str">
        <f>CLEAN(ARD_SAFE_PROCESSED_20220608[[#This Row],[Column5]])</f>
        <v>20251128</v>
      </c>
      <c r="AI1435" t="str">
        <f>CLEAN(ARD_SAFE_PROCESSED_20220608[[#This Row],[Column6]])</f>
        <v>604</v>
      </c>
      <c r="AJ1435" t="str">
        <f>CLEAN(ARD_SAFE_PROCESSED_20220608[[#This Row],[Column7]])</f>
        <v>76</v>
      </c>
      <c r="AK1435" t="str">
        <f>CLEAN(ARD_SAFE_PROCESSED_20220608[[#This Row],[Column8]])</f>
        <v>IZI*RESTAURANT CALDERIA LA PER</v>
      </c>
      <c r="AL1435" t="str">
        <f>CLEAN(ARD_SAFE_PROCESSED_20220608[[#This Row],[Column9]])</f>
        <v>20251128</v>
      </c>
      <c r="AM1435" t="str">
        <f>CLEAN(ARD_SAFE_PROCESSED_20220608[[#This Row],[Column10]])</f>
        <v xml:space="preserve">'                       </v>
      </c>
      <c r="AN1435" t="s">
        <v>9148</v>
      </c>
      <c r="AO1435" t="str">
        <f>CLEAN(ARD_SAFE_PROCESSED_20220608[[#This Row],[Column12]])</f>
        <v>95</v>
      </c>
      <c r="AP1435" t="str">
        <f>CLEAN(ARD_SAFE_PROCESSED_20220608[[#This Row],[Column13]])</f>
        <v xml:space="preserve">   </v>
      </c>
      <c r="AQ1435" t="str">
        <f>CLEAN(ARD_SAFE_PROCESSED_20220608[[#This Row],[Column14]])</f>
        <v xml:space="preserve">PS0001    </v>
      </c>
      <c r="AR1435" t="str">
        <f>CLEAN(ARD_SAFE_PROCESSED_20220608[[#This Row],[Column15]])</f>
        <v xml:space="preserve">POS CONTACTLESS CHIP                              </v>
      </c>
      <c r="AS1435" t="str">
        <f>CLEAN(ARD_SAFE_PROCESSED_20220608[[#This Row],[Column16]])</f>
        <v xml:space="preserve">               </v>
      </c>
      <c r="AT1435" t="str">
        <f>CLEAN(ARD_SAFE_PROCESSED_20220608[[#This Row],[Column17]])</f>
        <v>79.00</v>
      </c>
      <c r="AU1435" t="str">
        <f>CLEAN(ARD_SAFE_PROCESSED_20220608[[#This Row],[Column18]])</f>
        <v xml:space="preserve">' </v>
      </c>
      <c r="AV1435" t="str">
        <f>CLEAN(ARD_SAFE_PROCESSED_20220608[[#This Row],[Column19]])</f>
        <v xml:space="preserve">          </v>
      </c>
      <c r="AW1435" t="str">
        <f>CLEAN(ARD_SAFE_PROCESSED_20220608[[#This Row],[Column20]])</f>
        <v>20251128</v>
      </c>
      <c r="AX1435" t="str">
        <f>CLEAN(ARD_SAFE_PROCESSED_20220608[[#This Row],[Column21]])</f>
        <v>42212</v>
      </c>
      <c r="AY1435" t="str">
        <f>LEFT(ARD_SAFE_PROCESSED_20220608[[#This Row],[Column1]],6)</f>
        <v>511842</v>
      </c>
      <c r="AZ1435" t="str">
        <f>RIGHT(ARD_SAFE_PROCESSED_20220608[[#This Row],[Column1]],4)</f>
        <v>0324</v>
      </c>
      <c r="BA1435" s="2">
        <f t="shared" si="132"/>
        <v>45998</v>
      </c>
      <c r="BB1435">
        <f t="shared" si="133"/>
        <v>23.48</v>
      </c>
      <c r="BC1435">
        <f t="shared" si="134"/>
        <v>79</v>
      </c>
      <c r="BD1435">
        <f t="shared" si="135"/>
        <v>6</v>
      </c>
      <c r="BE1435" t="str">
        <f t="shared" si="136"/>
        <v>F:Safe</v>
      </c>
    </row>
    <row r="1436" spans="1:57" hidden="1" x14ac:dyDescent="0.3">
      <c r="A1436" t="s">
        <v>9144</v>
      </c>
      <c r="B1436" t="s">
        <v>9150</v>
      </c>
      <c r="C1436" t="s">
        <v>9146</v>
      </c>
      <c r="D1436" t="s">
        <v>64</v>
      </c>
      <c r="E1436" t="s">
        <v>511</v>
      </c>
      <c r="F1436" t="s">
        <v>28</v>
      </c>
      <c r="G1436" t="s">
        <v>29</v>
      </c>
      <c r="H1436" t="s">
        <v>9147</v>
      </c>
      <c r="I1436" t="s">
        <v>511</v>
      </c>
      <c r="J1436" t="s">
        <v>21</v>
      </c>
      <c r="K1436" t="s">
        <v>9151</v>
      </c>
      <c r="L1436" t="s">
        <v>9152</v>
      </c>
      <c r="M1436" t="s">
        <v>65</v>
      </c>
      <c r="N1436" t="s">
        <v>67</v>
      </c>
      <c r="O1436" t="s">
        <v>66</v>
      </c>
      <c r="P1436" t="s">
        <v>22</v>
      </c>
      <c r="Q1436" t="s">
        <v>130</v>
      </c>
      <c r="R1436" t="s">
        <v>23</v>
      </c>
      <c r="S1436" t="s">
        <v>24</v>
      </c>
      <c r="T1436" t="s">
        <v>511</v>
      </c>
      <c r="U1436" t="s">
        <v>9153</v>
      </c>
      <c r="AB1436" t="str">
        <f>CONCATENATE(LEFT(ARD_SAFE_PROCESSED_20220608[[#This Row],[Column1]],6),"******",RIGHT(ARD_SAFE_PROCESSED_20220608[[#This Row],[Column1]],4),";",ARD_SAFE_PROCESSED_20220608[[#This Row],[Column11]])</f>
        <v>511842******0324;75301505332009278700022</v>
      </c>
      <c r="AD1436" t="str">
        <f>CLEAN(ARD_SAFE_PROCESSED_20220608[[#This Row],[Column1]])</f>
        <v>5118420433870324</v>
      </c>
      <c r="AE1436" t="str">
        <f>CLEAN(ARD_SAFE_PROCESSED_20220608[[#This Row],[Column2]])</f>
        <v>004353</v>
      </c>
      <c r="AF1436" t="str">
        <f>CLEAN(ARD_SAFE_PROCESSED_20220608[[#This Row],[Column3]])</f>
        <v>5889228</v>
      </c>
      <c r="AG1436" t="str">
        <f>CLEAN(ARD_SAFE_PROCESSED_20220608[[#This Row],[Column4]])</f>
        <v>PL</v>
      </c>
      <c r="AH1436" t="str">
        <f>CLEAN(ARD_SAFE_PROCESSED_20220608[[#This Row],[Column5]])</f>
        <v>20251128</v>
      </c>
      <c r="AI1436" t="str">
        <f>CLEAN(ARD_SAFE_PROCESSED_20220608[[#This Row],[Column6]])</f>
        <v>604</v>
      </c>
      <c r="AJ1436" t="str">
        <f>CLEAN(ARD_SAFE_PROCESSED_20220608[[#This Row],[Column7]])</f>
        <v>76</v>
      </c>
      <c r="AK1436" t="str">
        <f>CLEAN(ARD_SAFE_PROCESSED_20220608[[#This Row],[Column8]])</f>
        <v>IZI*RESTAURANT CALDERIA LA PER</v>
      </c>
      <c r="AL1436" t="str">
        <f>CLEAN(ARD_SAFE_PROCESSED_20220608[[#This Row],[Column9]])</f>
        <v>20251128</v>
      </c>
      <c r="AM1436" t="str">
        <f>CLEAN(ARD_SAFE_PROCESSED_20220608[[#This Row],[Column10]])</f>
        <v xml:space="preserve">'                       </v>
      </c>
      <c r="AN1436" t="s">
        <v>9151</v>
      </c>
      <c r="AO1436" t="str">
        <f>CLEAN(ARD_SAFE_PROCESSED_20220608[[#This Row],[Column12]])</f>
        <v>100</v>
      </c>
      <c r="AP1436" t="str">
        <f>CLEAN(ARD_SAFE_PROCESSED_20220608[[#This Row],[Column13]])</f>
        <v xml:space="preserve">   </v>
      </c>
      <c r="AQ1436" t="str">
        <f>CLEAN(ARD_SAFE_PROCESSED_20220608[[#This Row],[Column14]])</f>
        <v xml:space="preserve">PS0001    </v>
      </c>
      <c r="AR1436" t="str">
        <f>CLEAN(ARD_SAFE_PROCESSED_20220608[[#This Row],[Column15]])</f>
        <v xml:space="preserve">POS CONTACTLESS CHIP                              </v>
      </c>
      <c r="AS1436" t="str">
        <f>CLEAN(ARD_SAFE_PROCESSED_20220608[[#This Row],[Column16]])</f>
        <v xml:space="preserve">               </v>
      </c>
      <c r="AT1436" t="str">
        <f>CLEAN(ARD_SAFE_PROCESSED_20220608[[#This Row],[Column17]])</f>
        <v>79.00</v>
      </c>
      <c r="AU1436" t="str">
        <f>CLEAN(ARD_SAFE_PROCESSED_20220608[[#This Row],[Column18]])</f>
        <v xml:space="preserve">' </v>
      </c>
      <c r="AV1436" t="str">
        <f>CLEAN(ARD_SAFE_PROCESSED_20220608[[#This Row],[Column19]])</f>
        <v xml:space="preserve">          </v>
      </c>
      <c r="AW1436" t="str">
        <f>CLEAN(ARD_SAFE_PROCESSED_20220608[[#This Row],[Column20]])</f>
        <v>20251128</v>
      </c>
      <c r="AX1436" t="str">
        <f>CLEAN(ARD_SAFE_PROCESSED_20220608[[#This Row],[Column21]])</f>
        <v>43301</v>
      </c>
      <c r="AY1436" t="str">
        <f>LEFT(ARD_SAFE_PROCESSED_20220608[[#This Row],[Column1]],6)</f>
        <v>511842</v>
      </c>
      <c r="AZ1436" t="str">
        <f>RIGHT(ARD_SAFE_PROCESSED_20220608[[#This Row],[Column1]],4)</f>
        <v>0324</v>
      </c>
      <c r="BA1436" s="2">
        <f t="shared" si="132"/>
        <v>45998</v>
      </c>
      <c r="BB1436">
        <f t="shared" si="133"/>
        <v>23.48</v>
      </c>
      <c r="BC1436">
        <f t="shared" si="134"/>
        <v>79</v>
      </c>
      <c r="BD1436">
        <f t="shared" si="135"/>
        <v>6</v>
      </c>
      <c r="BE1436" t="str">
        <f t="shared" si="136"/>
        <v>F:Safe</v>
      </c>
    </row>
    <row r="1437" spans="1:57" hidden="1" x14ac:dyDescent="0.3">
      <c r="A1437" t="s">
        <v>9144</v>
      </c>
      <c r="B1437" t="s">
        <v>9154</v>
      </c>
      <c r="C1437" t="s">
        <v>9146</v>
      </c>
      <c r="D1437" t="s">
        <v>64</v>
      </c>
      <c r="E1437" t="s">
        <v>511</v>
      </c>
      <c r="F1437" t="s">
        <v>28</v>
      </c>
      <c r="G1437" t="s">
        <v>29</v>
      </c>
      <c r="H1437" t="s">
        <v>9147</v>
      </c>
      <c r="I1437" t="s">
        <v>511</v>
      </c>
      <c r="J1437" t="s">
        <v>21</v>
      </c>
      <c r="K1437" t="s">
        <v>9155</v>
      </c>
      <c r="L1437" t="s">
        <v>7723</v>
      </c>
      <c r="M1437" t="s">
        <v>65</v>
      </c>
      <c r="N1437" t="s">
        <v>67</v>
      </c>
      <c r="O1437" t="s">
        <v>66</v>
      </c>
      <c r="P1437" t="s">
        <v>22</v>
      </c>
      <c r="Q1437" t="s">
        <v>130</v>
      </c>
      <c r="R1437" t="s">
        <v>23</v>
      </c>
      <c r="S1437" t="s">
        <v>24</v>
      </c>
      <c r="T1437" t="s">
        <v>511</v>
      </c>
      <c r="U1437" t="s">
        <v>9156</v>
      </c>
      <c r="AB1437" t="str">
        <f>CONCATENATE(LEFT(ARD_SAFE_PROCESSED_20220608[[#This Row],[Column1]],6),"******",RIGHT(ARD_SAFE_PROCESSED_20220608[[#This Row],[Column1]],4),";",ARD_SAFE_PROCESSED_20220608[[#This Row],[Column11]])</f>
        <v>511842******0324;75301505332009278700030</v>
      </c>
      <c r="AD1437" t="str">
        <f>CLEAN(ARD_SAFE_PROCESSED_20220608[[#This Row],[Column1]])</f>
        <v>5118420433870324</v>
      </c>
      <c r="AE1437" t="str">
        <f>CLEAN(ARD_SAFE_PROCESSED_20220608[[#This Row],[Column2]])</f>
        <v>004476</v>
      </c>
      <c r="AF1437" t="str">
        <f>CLEAN(ARD_SAFE_PROCESSED_20220608[[#This Row],[Column3]])</f>
        <v>5889228</v>
      </c>
      <c r="AG1437" t="str">
        <f>CLEAN(ARD_SAFE_PROCESSED_20220608[[#This Row],[Column4]])</f>
        <v>PL</v>
      </c>
      <c r="AH1437" t="str">
        <f>CLEAN(ARD_SAFE_PROCESSED_20220608[[#This Row],[Column5]])</f>
        <v>20251128</v>
      </c>
      <c r="AI1437" t="str">
        <f>CLEAN(ARD_SAFE_PROCESSED_20220608[[#This Row],[Column6]])</f>
        <v>604</v>
      </c>
      <c r="AJ1437" t="str">
        <f>CLEAN(ARD_SAFE_PROCESSED_20220608[[#This Row],[Column7]])</f>
        <v>76</v>
      </c>
      <c r="AK1437" t="str">
        <f>CLEAN(ARD_SAFE_PROCESSED_20220608[[#This Row],[Column8]])</f>
        <v>IZI*RESTAURANT CALDERIA LA PER</v>
      </c>
      <c r="AL1437" t="str">
        <f>CLEAN(ARD_SAFE_PROCESSED_20220608[[#This Row],[Column9]])</f>
        <v>20251128</v>
      </c>
      <c r="AM1437" t="str">
        <f>CLEAN(ARD_SAFE_PROCESSED_20220608[[#This Row],[Column10]])</f>
        <v xml:space="preserve">'                       </v>
      </c>
      <c r="AN1437" t="s">
        <v>9155</v>
      </c>
      <c r="AO1437" t="str">
        <f>CLEAN(ARD_SAFE_PROCESSED_20220608[[#This Row],[Column12]])</f>
        <v>102</v>
      </c>
      <c r="AP1437" t="str">
        <f>CLEAN(ARD_SAFE_PROCESSED_20220608[[#This Row],[Column13]])</f>
        <v xml:space="preserve">   </v>
      </c>
      <c r="AQ1437" t="str">
        <f>CLEAN(ARD_SAFE_PROCESSED_20220608[[#This Row],[Column14]])</f>
        <v xml:space="preserve">PS0001    </v>
      </c>
      <c r="AR1437" t="str">
        <f>CLEAN(ARD_SAFE_PROCESSED_20220608[[#This Row],[Column15]])</f>
        <v xml:space="preserve">POS CONTACTLESS CHIP                              </v>
      </c>
      <c r="AS1437" t="str">
        <f>CLEAN(ARD_SAFE_PROCESSED_20220608[[#This Row],[Column16]])</f>
        <v xml:space="preserve">               </v>
      </c>
      <c r="AT1437" t="str">
        <f>CLEAN(ARD_SAFE_PROCESSED_20220608[[#This Row],[Column17]])</f>
        <v>79.00</v>
      </c>
      <c r="AU1437" t="str">
        <f>CLEAN(ARD_SAFE_PROCESSED_20220608[[#This Row],[Column18]])</f>
        <v xml:space="preserve">' </v>
      </c>
      <c r="AV1437" t="str">
        <f>CLEAN(ARD_SAFE_PROCESSED_20220608[[#This Row],[Column19]])</f>
        <v xml:space="preserve">          </v>
      </c>
      <c r="AW1437" t="str">
        <f>CLEAN(ARD_SAFE_PROCESSED_20220608[[#This Row],[Column20]])</f>
        <v>20251128</v>
      </c>
      <c r="AX1437" t="str">
        <f>CLEAN(ARD_SAFE_PROCESSED_20220608[[#This Row],[Column21]])</f>
        <v>44216</v>
      </c>
      <c r="AY1437" t="str">
        <f>LEFT(ARD_SAFE_PROCESSED_20220608[[#This Row],[Column1]],6)</f>
        <v>511842</v>
      </c>
      <c r="AZ1437" t="str">
        <f>RIGHT(ARD_SAFE_PROCESSED_20220608[[#This Row],[Column1]],4)</f>
        <v>0324</v>
      </c>
      <c r="BA1437" s="2">
        <f t="shared" si="132"/>
        <v>45998</v>
      </c>
      <c r="BB1437">
        <f t="shared" si="133"/>
        <v>23.48</v>
      </c>
      <c r="BC1437">
        <f t="shared" si="134"/>
        <v>79</v>
      </c>
      <c r="BD1437">
        <f t="shared" si="135"/>
        <v>6</v>
      </c>
      <c r="BE1437" t="str">
        <f t="shared" si="136"/>
        <v>F:Safe</v>
      </c>
    </row>
    <row r="1438" spans="1:57" hidden="1" x14ac:dyDescent="0.3">
      <c r="A1438" t="s">
        <v>9144</v>
      </c>
      <c r="B1438" t="s">
        <v>9157</v>
      </c>
      <c r="C1438" t="s">
        <v>9146</v>
      </c>
      <c r="D1438" t="s">
        <v>64</v>
      </c>
      <c r="E1438" t="s">
        <v>511</v>
      </c>
      <c r="F1438" t="s">
        <v>28</v>
      </c>
      <c r="G1438" t="s">
        <v>29</v>
      </c>
      <c r="H1438" t="s">
        <v>9147</v>
      </c>
      <c r="I1438" t="s">
        <v>511</v>
      </c>
      <c r="J1438" t="s">
        <v>21</v>
      </c>
      <c r="K1438" t="s">
        <v>9158</v>
      </c>
      <c r="L1438" t="s">
        <v>357</v>
      </c>
      <c r="M1438" t="s">
        <v>65</v>
      </c>
      <c r="N1438" t="s">
        <v>67</v>
      </c>
      <c r="O1438" t="s">
        <v>66</v>
      </c>
      <c r="P1438" t="s">
        <v>22</v>
      </c>
      <c r="Q1438" t="s">
        <v>130</v>
      </c>
      <c r="R1438" t="s">
        <v>23</v>
      </c>
      <c r="S1438" t="s">
        <v>24</v>
      </c>
      <c r="T1438" t="s">
        <v>511</v>
      </c>
      <c r="U1438" t="s">
        <v>9159</v>
      </c>
      <c r="AB1438" t="str">
        <f>CONCATENATE(LEFT(ARD_SAFE_PROCESSED_20220608[[#This Row],[Column1]],6),"******",RIGHT(ARD_SAFE_PROCESSED_20220608[[#This Row],[Column1]],4),";",ARD_SAFE_PROCESSED_20220608[[#This Row],[Column11]])</f>
        <v>511842******0324;75301505332009278700048</v>
      </c>
      <c r="AD1438" t="str">
        <f>CLEAN(ARD_SAFE_PROCESSED_20220608[[#This Row],[Column1]])</f>
        <v>5118420433870324</v>
      </c>
      <c r="AE1438" t="str">
        <f>CLEAN(ARD_SAFE_PROCESSED_20220608[[#This Row],[Column2]])</f>
        <v>004597</v>
      </c>
      <c r="AF1438" t="str">
        <f>CLEAN(ARD_SAFE_PROCESSED_20220608[[#This Row],[Column3]])</f>
        <v>5889228</v>
      </c>
      <c r="AG1438" t="str">
        <f>CLEAN(ARD_SAFE_PROCESSED_20220608[[#This Row],[Column4]])</f>
        <v>PL</v>
      </c>
      <c r="AH1438" t="str">
        <f>CLEAN(ARD_SAFE_PROCESSED_20220608[[#This Row],[Column5]])</f>
        <v>20251128</v>
      </c>
      <c r="AI1438" t="str">
        <f>CLEAN(ARD_SAFE_PROCESSED_20220608[[#This Row],[Column6]])</f>
        <v>604</v>
      </c>
      <c r="AJ1438" t="str">
        <f>CLEAN(ARD_SAFE_PROCESSED_20220608[[#This Row],[Column7]])</f>
        <v>76</v>
      </c>
      <c r="AK1438" t="str">
        <f>CLEAN(ARD_SAFE_PROCESSED_20220608[[#This Row],[Column8]])</f>
        <v>IZI*RESTAURANT CALDERIA LA PER</v>
      </c>
      <c r="AL1438" t="str">
        <f>CLEAN(ARD_SAFE_PROCESSED_20220608[[#This Row],[Column9]])</f>
        <v>20251128</v>
      </c>
      <c r="AM1438" t="str">
        <f>CLEAN(ARD_SAFE_PROCESSED_20220608[[#This Row],[Column10]])</f>
        <v xml:space="preserve">'                       </v>
      </c>
      <c r="AN1438" t="s">
        <v>9158</v>
      </c>
      <c r="AO1438" t="str">
        <f>CLEAN(ARD_SAFE_PROCESSED_20220608[[#This Row],[Column12]])</f>
        <v>104</v>
      </c>
      <c r="AP1438" t="str">
        <f>CLEAN(ARD_SAFE_PROCESSED_20220608[[#This Row],[Column13]])</f>
        <v xml:space="preserve">   </v>
      </c>
      <c r="AQ1438" t="str">
        <f>CLEAN(ARD_SAFE_PROCESSED_20220608[[#This Row],[Column14]])</f>
        <v xml:space="preserve">PS0001    </v>
      </c>
      <c r="AR1438" t="str">
        <f>CLEAN(ARD_SAFE_PROCESSED_20220608[[#This Row],[Column15]])</f>
        <v xml:space="preserve">POS CONTACTLESS CHIP                              </v>
      </c>
      <c r="AS1438" t="str">
        <f>CLEAN(ARD_SAFE_PROCESSED_20220608[[#This Row],[Column16]])</f>
        <v xml:space="preserve">               </v>
      </c>
      <c r="AT1438" t="str">
        <f>CLEAN(ARD_SAFE_PROCESSED_20220608[[#This Row],[Column17]])</f>
        <v>79.00</v>
      </c>
      <c r="AU1438" t="str">
        <f>CLEAN(ARD_SAFE_PROCESSED_20220608[[#This Row],[Column18]])</f>
        <v xml:space="preserve">' </v>
      </c>
      <c r="AV1438" t="str">
        <f>CLEAN(ARD_SAFE_PROCESSED_20220608[[#This Row],[Column19]])</f>
        <v xml:space="preserve">          </v>
      </c>
      <c r="AW1438" t="str">
        <f>CLEAN(ARD_SAFE_PROCESSED_20220608[[#This Row],[Column20]])</f>
        <v>20251128</v>
      </c>
      <c r="AX1438" t="str">
        <f>CLEAN(ARD_SAFE_PROCESSED_20220608[[#This Row],[Column21]])</f>
        <v>45238</v>
      </c>
      <c r="AY1438" t="str">
        <f>LEFT(ARD_SAFE_PROCESSED_20220608[[#This Row],[Column1]],6)</f>
        <v>511842</v>
      </c>
      <c r="AZ1438" t="str">
        <f>RIGHT(ARD_SAFE_PROCESSED_20220608[[#This Row],[Column1]],4)</f>
        <v>0324</v>
      </c>
      <c r="BA1438" s="2">
        <f t="shared" si="132"/>
        <v>45998</v>
      </c>
      <c r="BB1438">
        <f t="shared" si="133"/>
        <v>23.48</v>
      </c>
      <c r="BC1438">
        <f t="shared" si="134"/>
        <v>79</v>
      </c>
      <c r="BD1438">
        <f t="shared" si="135"/>
        <v>6</v>
      </c>
      <c r="BE1438" t="str">
        <f t="shared" si="136"/>
        <v>F:Safe</v>
      </c>
    </row>
    <row r="1439" spans="1:57" hidden="1" x14ac:dyDescent="0.3">
      <c r="A1439" t="s">
        <v>9144</v>
      </c>
      <c r="B1439" t="s">
        <v>9160</v>
      </c>
      <c r="C1439" t="s">
        <v>9146</v>
      </c>
      <c r="D1439" t="s">
        <v>64</v>
      </c>
      <c r="E1439" t="s">
        <v>511</v>
      </c>
      <c r="F1439" t="s">
        <v>28</v>
      </c>
      <c r="G1439" t="s">
        <v>29</v>
      </c>
      <c r="H1439" t="s">
        <v>9147</v>
      </c>
      <c r="I1439" t="s">
        <v>511</v>
      </c>
      <c r="J1439" t="s">
        <v>21</v>
      </c>
      <c r="K1439" t="s">
        <v>9161</v>
      </c>
      <c r="L1439" t="s">
        <v>416</v>
      </c>
      <c r="M1439" t="s">
        <v>65</v>
      </c>
      <c r="N1439" t="s">
        <v>67</v>
      </c>
      <c r="O1439" t="s">
        <v>66</v>
      </c>
      <c r="P1439" t="s">
        <v>22</v>
      </c>
      <c r="Q1439" t="s">
        <v>130</v>
      </c>
      <c r="R1439" t="s">
        <v>23</v>
      </c>
      <c r="S1439" t="s">
        <v>24</v>
      </c>
      <c r="T1439" t="s">
        <v>511</v>
      </c>
      <c r="U1439" t="s">
        <v>9162</v>
      </c>
      <c r="AB1439" t="str">
        <f>CONCATENATE(LEFT(ARD_SAFE_PROCESSED_20220608[[#This Row],[Column1]],6),"******",RIGHT(ARD_SAFE_PROCESSED_20220608[[#This Row],[Column1]],4),";",ARD_SAFE_PROCESSED_20220608[[#This Row],[Column11]])</f>
        <v>511842******0324;75301505332009278700055</v>
      </c>
      <c r="AD1439" t="str">
        <f>CLEAN(ARD_SAFE_PROCESSED_20220608[[#This Row],[Column1]])</f>
        <v>5118420433870324</v>
      </c>
      <c r="AE1439" t="str">
        <f>CLEAN(ARD_SAFE_PROCESSED_20220608[[#This Row],[Column2]])</f>
        <v>004754</v>
      </c>
      <c r="AF1439" t="str">
        <f>CLEAN(ARD_SAFE_PROCESSED_20220608[[#This Row],[Column3]])</f>
        <v>5889228</v>
      </c>
      <c r="AG1439" t="str">
        <f>CLEAN(ARD_SAFE_PROCESSED_20220608[[#This Row],[Column4]])</f>
        <v>PL</v>
      </c>
      <c r="AH1439" t="str">
        <f>CLEAN(ARD_SAFE_PROCESSED_20220608[[#This Row],[Column5]])</f>
        <v>20251128</v>
      </c>
      <c r="AI1439" t="str">
        <f>CLEAN(ARD_SAFE_PROCESSED_20220608[[#This Row],[Column6]])</f>
        <v>604</v>
      </c>
      <c r="AJ1439" t="str">
        <f>CLEAN(ARD_SAFE_PROCESSED_20220608[[#This Row],[Column7]])</f>
        <v>76</v>
      </c>
      <c r="AK1439" t="str">
        <f>CLEAN(ARD_SAFE_PROCESSED_20220608[[#This Row],[Column8]])</f>
        <v>IZI*RESTAURANT CALDERIA LA PER</v>
      </c>
      <c r="AL1439" t="str">
        <f>CLEAN(ARD_SAFE_PROCESSED_20220608[[#This Row],[Column9]])</f>
        <v>20251128</v>
      </c>
      <c r="AM1439" t="str">
        <f>CLEAN(ARD_SAFE_PROCESSED_20220608[[#This Row],[Column10]])</f>
        <v xml:space="preserve">'                       </v>
      </c>
      <c r="AN1439" t="s">
        <v>9161</v>
      </c>
      <c r="AO1439" t="str">
        <f>CLEAN(ARD_SAFE_PROCESSED_20220608[[#This Row],[Column12]])</f>
        <v>106</v>
      </c>
      <c r="AP1439" t="str">
        <f>CLEAN(ARD_SAFE_PROCESSED_20220608[[#This Row],[Column13]])</f>
        <v xml:space="preserve">   </v>
      </c>
      <c r="AQ1439" t="str">
        <f>CLEAN(ARD_SAFE_PROCESSED_20220608[[#This Row],[Column14]])</f>
        <v xml:space="preserve">PS0001    </v>
      </c>
      <c r="AR1439" t="str">
        <f>CLEAN(ARD_SAFE_PROCESSED_20220608[[#This Row],[Column15]])</f>
        <v xml:space="preserve">POS CONTACTLESS CHIP                              </v>
      </c>
      <c r="AS1439" t="str">
        <f>CLEAN(ARD_SAFE_PROCESSED_20220608[[#This Row],[Column16]])</f>
        <v xml:space="preserve">               </v>
      </c>
      <c r="AT1439" t="str">
        <f>CLEAN(ARD_SAFE_PROCESSED_20220608[[#This Row],[Column17]])</f>
        <v>79.00</v>
      </c>
      <c r="AU1439" t="str">
        <f>CLEAN(ARD_SAFE_PROCESSED_20220608[[#This Row],[Column18]])</f>
        <v xml:space="preserve">' </v>
      </c>
      <c r="AV1439" t="str">
        <f>CLEAN(ARD_SAFE_PROCESSED_20220608[[#This Row],[Column19]])</f>
        <v xml:space="preserve">          </v>
      </c>
      <c r="AW1439" t="str">
        <f>CLEAN(ARD_SAFE_PROCESSED_20220608[[#This Row],[Column20]])</f>
        <v>20251128</v>
      </c>
      <c r="AX1439" t="str">
        <f>CLEAN(ARD_SAFE_PROCESSED_20220608[[#This Row],[Column21]])</f>
        <v>50327</v>
      </c>
      <c r="AY1439" t="str">
        <f>LEFT(ARD_SAFE_PROCESSED_20220608[[#This Row],[Column1]],6)</f>
        <v>511842</v>
      </c>
      <c r="AZ1439" t="str">
        <f>RIGHT(ARD_SAFE_PROCESSED_20220608[[#This Row],[Column1]],4)</f>
        <v>0324</v>
      </c>
      <c r="BA1439" s="2">
        <f t="shared" si="132"/>
        <v>45998</v>
      </c>
      <c r="BB1439">
        <f t="shared" si="133"/>
        <v>23.48</v>
      </c>
      <c r="BC1439">
        <f t="shared" si="134"/>
        <v>79</v>
      </c>
      <c r="BD1439">
        <f t="shared" si="135"/>
        <v>6</v>
      </c>
      <c r="BE1439" t="str">
        <f t="shared" si="136"/>
        <v>F:Safe</v>
      </c>
    </row>
    <row r="1440" spans="1:57" hidden="1" x14ac:dyDescent="0.3">
      <c r="A1440" t="s">
        <v>515</v>
      </c>
      <c r="B1440" t="s">
        <v>9772</v>
      </c>
      <c r="C1440" t="s">
        <v>516</v>
      </c>
      <c r="D1440" t="s">
        <v>64</v>
      </c>
      <c r="E1440" t="s">
        <v>511</v>
      </c>
      <c r="F1440" t="s">
        <v>28</v>
      </c>
      <c r="G1440" t="s">
        <v>29</v>
      </c>
      <c r="H1440" t="s">
        <v>517</v>
      </c>
      <c r="I1440" t="s">
        <v>511</v>
      </c>
      <c r="J1440" t="s">
        <v>21</v>
      </c>
      <c r="K1440" t="s">
        <v>9773</v>
      </c>
      <c r="L1440" t="s">
        <v>230</v>
      </c>
      <c r="M1440" t="s">
        <v>65</v>
      </c>
      <c r="N1440" t="s">
        <v>67</v>
      </c>
      <c r="O1440" t="s">
        <v>66</v>
      </c>
      <c r="P1440" t="s">
        <v>22</v>
      </c>
      <c r="Q1440" t="s">
        <v>210</v>
      </c>
      <c r="R1440" t="s">
        <v>23</v>
      </c>
      <c r="S1440" t="s">
        <v>24</v>
      </c>
      <c r="T1440" t="s">
        <v>511</v>
      </c>
      <c r="U1440" t="s">
        <v>9774</v>
      </c>
      <c r="AB1440" t="str">
        <f>CONCATENATE(LEFT(ARD_SAFE_PROCESSED_20220608[[#This Row],[Column1]],6),"******",RIGHT(ARD_SAFE_PROCESSED_20220608[[#This Row],[Column1]],4),";",ARD_SAFE_PROCESSED_20220608[[#This Row],[Column11]])</f>
        <v>516292******5572;75301505332009311300046</v>
      </c>
      <c r="AD1440" t="str">
        <f>CLEAN(ARD_SAFE_PROCESSED_20220608[[#This Row],[Column1]])</f>
        <v>5162924860675572</v>
      </c>
      <c r="AE1440" t="str">
        <f>CLEAN(ARD_SAFE_PROCESSED_20220608[[#This Row],[Column2]])</f>
        <v>008795</v>
      </c>
      <c r="AF1440" t="str">
        <f>CLEAN(ARD_SAFE_PROCESSED_20220608[[#This Row],[Column3]])</f>
        <v>5891658</v>
      </c>
      <c r="AG1440" t="str">
        <f>CLEAN(ARD_SAFE_PROCESSED_20220608[[#This Row],[Column4]])</f>
        <v>PL</v>
      </c>
      <c r="AH1440" t="str">
        <f>CLEAN(ARD_SAFE_PROCESSED_20220608[[#This Row],[Column5]])</f>
        <v>20251128</v>
      </c>
      <c r="AI1440" t="str">
        <f>CLEAN(ARD_SAFE_PROCESSED_20220608[[#This Row],[Column6]])</f>
        <v>604</v>
      </c>
      <c r="AJ1440" t="str">
        <f>CLEAN(ARD_SAFE_PROCESSED_20220608[[#This Row],[Column7]])</f>
        <v>76</v>
      </c>
      <c r="AK1440" t="str">
        <f>CLEAN(ARD_SAFE_PROCESSED_20220608[[#This Row],[Column8]])</f>
        <v xml:space="preserve">IZI*PANADERIA LITOS           </v>
      </c>
      <c r="AL1440" t="str">
        <f>CLEAN(ARD_SAFE_PROCESSED_20220608[[#This Row],[Column9]])</f>
        <v>20251128</v>
      </c>
      <c r="AM1440" t="str">
        <f>CLEAN(ARD_SAFE_PROCESSED_20220608[[#This Row],[Column10]])</f>
        <v xml:space="preserve">'                       </v>
      </c>
      <c r="AN1440" t="s">
        <v>9773</v>
      </c>
      <c r="AO1440" t="str">
        <f>CLEAN(ARD_SAFE_PROCESSED_20220608[[#This Row],[Column12]])</f>
        <v>22</v>
      </c>
      <c r="AP1440" t="str">
        <f>CLEAN(ARD_SAFE_PROCESSED_20220608[[#This Row],[Column13]])</f>
        <v xml:space="preserve">   </v>
      </c>
      <c r="AQ1440" t="str">
        <f>CLEAN(ARD_SAFE_PROCESSED_20220608[[#This Row],[Column14]])</f>
        <v xml:space="preserve">PS0001    </v>
      </c>
      <c r="AR1440" t="str">
        <f>CLEAN(ARD_SAFE_PROCESSED_20220608[[#This Row],[Column15]])</f>
        <v xml:space="preserve">POS CONTACTLESS CHIP                              </v>
      </c>
      <c r="AS1440" t="str">
        <f>CLEAN(ARD_SAFE_PROCESSED_20220608[[#This Row],[Column16]])</f>
        <v xml:space="preserve">               </v>
      </c>
      <c r="AT1440" t="str">
        <f>CLEAN(ARD_SAFE_PROCESSED_20220608[[#This Row],[Column17]])</f>
        <v>80.00</v>
      </c>
      <c r="AU1440" t="str">
        <f>CLEAN(ARD_SAFE_PROCESSED_20220608[[#This Row],[Column18]])</f>
        <v xml:space="preserve">' </v>
      </c>
      <c r="AV1440" t="str">
        <f>CLEAN(ARD_SAFE_PROCESSED_20220608[[#This Row],[Column19]])</f>
        <v xml:space="preserve">          </v>
      </c>
      <c r="AW1440" t="str">
        <f>CLEAN(ARD_SAFE_PROCESSED_20220608[[#This Row],[Column20]])</f>
        <v>20251128</v>
      </c>
      <c r="AX1440" t="str">
        <f>CLEAN(ARD_SAFE_PROCESSED_20220608[[#This Row],[Column21]])</f>
        <v>193835</v>
      </c>
      <c r="AY1440" t="str">
        <f>LEFT(ARD_SAFE_PROCESSED_20220608[[#This Row],[Column1]],6)</f>
        <v>516292</v>
      </c>
      <c r="AZ1440" t="str">
        <f>RIGHT(ARD_SAFE_PROCESSED_20220608[[#This Row],[Column1]],4)</f>
        <v>5572</v>
      </c>
      <c r="BA1440" s="2">
        <f t="shared" si="132"/>
        <v>45995</v>
      </c>
      <c r="BB1440">
        <f t="shared" si="133"/>
        <v>21.69</v>
      </c>
      <c r="BC1440">
        <f t="shared" si="134"/>
        <v>80</v>
      </c>
      <c r="BD1440">
        <f t="shared" si="135"/>
        <v>56</v>
      </c>
      <c r="BE1440" t="str">
        <f t="shared" si="136"/>
        <v>F:Safe</v>
      </c>
    </row>
    <row r="1441" spans="1:57" hidden="1" x14ac:dyDescent="0.3">
      <c r="A1441" t="s">
        <v>10519</v>
      </c>
      <c r="B1441" t="s">
        <v>10520</v>
      </c>
      <c r="C1441" t="s">
        <v>529</v>
      </c>
      <c r="D1441" t="s">
        <v>64</v>
      </c>
      <c r="E1441" t="s">
        <v>514</v>
      </c>
      <c r="F1441" t="s">
        <v>28</v>
      </c>
      <c r="G1441" t="s">
        <v>29</v>
      </c>
      <c r="H1441" t="s">
        <v>530</v>
      </c>
      <c r="I1441" t="s">
        <v>514</v>
      </c>
      <c r="J1441" t="s">
        <v>21</v>
      </c>
      <c r="K1441" t="s">
        <v>10521</v>
      </c>
      <c r="L1441" t="s">
        <v>10522</v>
      </c>
      <c r="M1441" t="s">
        <v>65</v>
      </c>
      <c r="N1441" t="s">
        <v>531</v>
      </c>
      <c r="O1441" t="s">
        <v>66</v>
      </c>
      <c r="P1441" t="s">
        <v>22</v>
      </c>
      <c r="Q1441" t="s">
        <v>210</v>
      </c>
      <c r="R1441" t="s">
        <v>23</v>
      </c>
      <c r="S1441" t="s">
        <v>24</v>
      </c>
      <c r="T1441" t="s">
        <v>514</v>
      </c>
      <c r="U1441" t="s">
        <v>10523</v>
      </c>
      <c r="AB1441" t="str">
        <f>CONCATENATE(LEFT(ARD_SAFE_PROCESSED_20220608[[#This Row],[Column1]],6),"******",RIGHT(ARD_SAFE_PROCESSED_20220608[[#This Row],[Column1]],4),";",ARD_SAFE_PROCESSED_20220608[[#This Row],[Column11]])</f>
        <v>536269******9272;75301505333001504700081</v>
      </c>
      <c r="AD1441" t="str">
        <f>CLEAN(ARD_SAFE_PROCESSED_20220608[[#This Row],[Column1]])</f>
        <v>5362690115869272</v>
      </c>
      <c r="AE1441" t="str">
        <f>CLEAN(ARD_SAFE_PROCESSED_20220608[[#This Row],[Column2]])</f>
        <v>129042</v>
      </c>
      <c r="AF1441" t="str">
        <f>CLEAN(ARD_SAFE_PROCESSED_20220608[[#This Row],[Column3]])</f>
        <v>5892285</v>
      </c>
      <c r="AG1441" t="str">
        <f>CLEAN(ARD_SAFE_PROCESSED_20220608[[#This Row],[Column4]])</f>
        <v>PL</v>
      </c>
      <c r="AH1441" t="str">
        <f>CLEAN(ARD_SAFE_PROCESSED_20220608[[#This Row],[Column5]])</f>
        <v>20251129</v>
      </c>
      <c r="AI1441" t="str">
        <f>CLEAN(ARD_SAFE_PROCESSED_20220608[[#This Row],[Column6]])</f>
        <v>604</v>
      </c>
      <c r="AJ1441" t="str">
        <f>CLEAN(ARD_SAFE_PROCESSED_20220608[[#This Row],[Column7]])</f>
        <v>76</v>
      </c>
      <c r="AK1441" t="str">
        <f>CLEAN(ARD_SAFE_PROCESSED_20220608[[#This Row],[Column8]])</f>
        <v xml:space="preserve">IZI*GARLOC STORE              </v>
      </c>
      <c r="AL1441" t="str">
        <f>CLEAN(ARD_SAFE_PROCESSED_20220608[[#This Row],[Column9]])</f>
        <v>20251129</v>
      </c>
      <c r="AM1441" t="str">
        <f>CLEAN(ARD_SAFE_PROCESSED_20220608[[#This Row],[Column10]])</f>
        <v xml:space="preserve">'                       </v>
      </c>
      <c r="AN1441" t="s">
        <v>10521</v>
      </c>
      <c r="AO1441" t="str">
        <f>CLEAN(ARD_SAFE_PROCESSED_20220608[[#This Row],[Column12]])</f>
        <v>5521032</v>
      </c>
      <c r="AP1441" t="str">
        <f>CLEAN(ARD_SAFE_PROCESSED_20220608[[#This Row],[Column13]])</f>
        <v xml:space="preserve">   </v>
      </c>
      <c r="AQ1441" t="str">
        <f>CLEAN(ARD_SAFE_PROCESSED_20220608[[#This Row],[Column14]])</f>
        <v xml:space="preserve">T0384977  </v>
      </c>
      <c r="AR1441" t="str">
        <f>CLEAN(ARD_SAFE_PROCESSED_20220608[[#This Row],[Column15]])</f>
        <v xml:space="preserve">POS CONTACTLESS CHIP                              </v>
      </c>
      <c r="AS1441" t="str">
        <f>CLEAN(ARD_SAFE_PROCESSED_20220608[[#This Row],[Column16]])</f>
        <v xml:space="preserve">               </v>
      </c>
      <c r="AT1441" t="str">
        <f>CLEAN(ARD_SAFE_PROCESSED_20220608[[#This Row],[Column17]])</f>
        <v>80.00</v>
      </c>
      <c r="AU1441" t="str">
        <f>CLEAN(ARD_SAFE_PROCESSED_20220608[[#This Row],[Column18]])</f>
        <v xml:space="preserve">' </v>
      </c>
      <c r="AV1441" t="str">
        <f>CLEAN(ARD_SAFE_PROCESSED_20220608[[#This Row],[Column19]])</f>
        <v xml:space="preserve">          </v>
      </c>
      <c r="AW1441" t="str">
        <f>CLEAN(ARD_SAFE_PROCESSED_20220608[[#This Row],[Column20]])</f>
        <v>20251129</v>
      </c>
      <c r="AX1441" t="str">
        <f>CLEAN(ARD_SAFE_PROCESSED_20220608[[#This Row],[Column21]])</f>
        <v>51039</v>
      </c>
      <c r="AY1441" t="str">
        <f>LEFT(ARD_SAFE_PROCESSED_20220608[[#This Row],[Column1]],6)</f>
        <v>536269</v>
      </c>
      <c r="AZ1441" t="str">
        <f>RIGHT(ARD_SAFE_PROCESSED_20220608[[#This Row],[Column1]],4)</f>
        <v>9272</v>
      </c>
      <c r="BA1441" s="2">
        <f t="shared" si="132"/>
        <v>45998</v>
      </c>
      <c r="BB1441">
        <f t="shared" si="133"/>
        <v>23.79</v>
      </c>
      <c r="BC1441">
        <f t="shared" si="134"/>
        <v>80</v>
      </c>
      <c r="BD1441">
        <f t="shared" si="135"/>
        <v>1</v>
      </c>
      <c r="BE1441" t="str">
        <f t="shared" si="136"/>
        <v>F:Safe</v>
      </c>
    </row>
    <row r="1442" spans="1:57" hidden="1" x14ac:dyDescent="0.3">
      <c r="A1442" t="s">
        <v>10519</v>
      </c>
      <c r="B1442" t="s">
        <v>10528</v>
      </c>
      <c r="C1442" t="s">
        <v>529</v>
      </c>
      <c r="D1442" t="s">
        <v>64</v>
      </c>
      <c r="E1442" t="s">
        <v>514</v>
      </c>
      <c r="F1442" t="s">
        <v>28</v>
      </c>
      <c r="G1442" t="s">
        <v>29</v>
      </c>
      <c r="H1442" t="s">
        <v>530</v>
      </c>
      <c r="I1442" t="s">
        <v>514</v>
      </c>
      <c r="J1442" t="s">
        <v>21</v>
      </c>
      <c r="K1442" t="s">
        <v>10529</v>
      </c>
      <c r="L1442" t="s">
        <v>10530</v>
      </c>
      <c r="M1442" t="s">
        <v>65</v>
      </c>
      <c r="N1442" t="s">
        <v>531</v>
      </c>
      <c r="O1442" t="s">
        <v>66</v>
      </c>
      <c r="P1442" t="s">
        <v>22</v>
      </c>
      <c r="Q1442" t="s">
        <v>210</v>
      </c>
      <c r="R1442" t="s">
        <v>23</v>
      </c>
      <c r="S1442" t="s">
        <v>24</v>
      </c>
      <c r="T1442" t="s">
        <v>514</v>
      </c>
      <c r="U1442" t="s">
        <v>10531</v>
      </c>
      <c r="AB1442" t="str">
        <f>CONCATENATE(LEFT(ARD_SAFE_PROCESSED_20220608[[#This Row],[Column1]],6),"******",RIGHT(ARD_SAFE_PROCESSED_20220608[[#This Row],[Column1]],4),";",ARD_SAFE_PROCESSED_20220608[[#This Row],[Column11]])</f>
        <v>536269******9272;75301505333001504700149</v>
      </c>
      <c r="AD1442" t="str">
        <f>CLEAN(ARD_SAFE_PROCESSED_20220608[[#This Row],[Column1]])</f>
        <v>5362690115869272</v>
      </c>
      <c r="AE1442" t="str">
        <f>CLEAN(ARD_SAFE_PROCESSED_20220608[[#This Row],[Column2]])</f>
        <v>599248</v>
      </c>
      <c r="AF1442" t="str">
        <f>CLEAN(ARD_SAFE_PROCESSED_20220608[[#This Row],[Column3]])</f>
        <v>5892285</v>
      </c>
      <c r="AG1442" t="str">
        <f>CLEAN(ARD_SAFE_PROCESSED_20220608[[#This Row],[Column4]])</f>
        <v>PL</v>
      </c>
      <c r="AH1442" t="str">
        <f>CLEAN(ARD_SAFE_PROCESSED_20220608[[#This Row],[Column5]])</f>
        <v>20251129</v>
      </c>
      <c r="AI1442" t="str">
        <f>CLEAN(ARD_SAFE_PROCESSED_20220608[[#This Row],[Column6]])</f>
        <v>604</v>
      </c>
      <c r="AJ1442" t="str">
        <f>CLEAN(ARD_SAFE_PROCESSED_20220608[[#This Row],[Column7]])</f>
        <v>76</v>
      </c>
      <c r="AK1442" t="str">
        <f>CLEAN(ARD_SAFE_PROCESSED_20220608[[#This Row],[Column8]])</f>
        <v xml:space="preserve">IZI*GARLOC STORE              </v>
      </c>
      <c r="AL1442" t="str">
        <f>CLEAN(ARD_SAFE_PROCESSED_20220608[[#This Row],[Column9]])</f>
        <v>20251129</v>
      </c>
      <c r="AM1442" t="str">
        <f>CLEAN(ARD_SAFE_PROCESSED_20220608[[#This Row],[Column10]])</f>
        <v xml:space="preserve">'                       </v>
      </c>
      <c r="AN1442" t="s">
        <v>10529</v>
      </c>
      <c r="AO1442" t="str">
        <f>CLEAN(ARD_SAFE_PROCESSED_20220608[[#This Row],[Column12]])</f>
        <v>4521029</v>
      </c>
      <c r="AP1442" t="str">
        <f>CLEAN(ARD_SAFE_PROCESSED_20220608[[#This Row],[Column13]])</f>
        <v xml:space="preserve">   </v>
      </c>
      <c r="AQ1442" t="str">
        <f>CLEAN(ARD_SAFE_PROCESSED_20220608[[#This Row],[Column14]])</f>
        <v xml:space="preserve">T0384977  </v>
      </c>
      <c r="AR1442" t="str">
        <f>CLEAN(ARD_SAFE_PROCESSED_20220608[[#This Row],[Column15]])</f>
        <v xml:space="preserve">POS CONTACTLESS CHIP                              </v>
      </c>
      <c r="AS1442" t="str">
        <f>CLEAN(ARD_SAFE_PROCESSED_20220608[[#This Row],[Column16]])</f>
        <v xml:space="preserve">               </v>
      </c>
      <c r="AT1442" t="str">
        <f>CLEAN(ARD_SAFE_PROCESSED_20220608[[#This Row],[Column17]])</f>
        <v>80.00</v>
      </c>
      <c r="AU1442" t="str">
        <f>CLEAN(ARD_SAFE_PROCESSED_20220608[[#This Row],[Column18]])</f>
        <v xml:space="preserve">' </v>
      </c>
      <c r="AV1442" t="str">
        <f>CLEAN(ARD_SAFE_PROCESSED_20220608[[#This Row],[Column19]])</f>
        <v xml:space="preserve">          </v>
      </c>
      <c r="AW1442" t="str">
        <f>CLEAN(ARD_SAFE_PROCESSED_20220608[[#This Row],[Column20]])</f>
        <v>20251129</v>
      </c>
      <c r="AX1442" t="str">
        <f>CLEAN(ARD_SAFE_PROCESSED_20220608[[#This Row],[Column21]])</f>
        <v>45651</v>
      </c>
      <c r="AY1442" t="str">
        <f>LEFT(ARD_SAFE_PROCESSED_20220608[[#This Row],[Column1]],6)</f>
        <v>536269</v>
      </c>
      <c r="AZ1442" t="str">
        <f>RIGHT(ARD_SAFE_PROCESSED_20220608[[#This Row],[Column1]],4)</f>
        <v>9272</v>
      </c>
      <c r="BA1442" s="2">
        <f t="shared" si="132"/>
        <v>45998</v>
      </c>
      <c r="BB1442">
        <f t="shared" si="133"/>
        <v>23.79</v>
      </c>
      <c r="BC1442">
        <f t="shared" si="134"/>
        <v>80</v>
      </c>
      <c r="BD1442">
        <f t="shared" si="135"/>
        <v>1</v>
      </c>
      <c r="BE1442" t="str">
        <f t="shared" si="136"/>
        <v>F:Safe</v>
      </c>
    </row>
    <row r="1443" spans="1:57" hidden="1" x14ac:dyDescent="0.3">
      <c r="A1443" t="s">
        <v>10519</v>
      </c>
      <c r="B1443" t="s">
        <v>10536</v>
      </c>
      <c r="C1443" t="s">
        <v>529</v>
      </c>
      <c r="D1443" t="s">
        <v>64</v>
      </c>
      <c r="E1443" t="s">
        <v>514</v>
      </c>
      <c r="F1443" t="s">
        <v>28</v>
      </c>
      <c r="G1443" t="s">
        <v>29</v>
      </c>
      <c r="H1443" t="s">
        <v>530</v>
      </c>
      <c r="I1443" t="s">
        <v>514</v>
      </c>
      <c r="J1443" t="s">
        <v>21</v>
      </c>
      <c r="K1443" t="s">
        <v>10537</v>
      </c>
      <c r="L1443" t="s">
        <v>10538</v>
      </c>
      <c r="M1443" t="s">
        <v>65</v>
      </c>
      <c r="N1443" t="s">
        <v>531</v>
      </c>
      <c r="O1443" t="s">
        <v>66</v>
      </c>
      <c r="P1443" t="s">
        <v>22</v>
      </c>
      <c r="Q1443" t="s">
        <v>210</v>
      </c>
      <c r="R1443" t="s">
        <v>23</v>
      </c>
      <c r="S1443" t="s">
        <v>24</v>
      </c>
      <c r="T1443" t="s">
        <v>514</v>
      </c>
      <c r="U1443" t="s">
        <v>10539</v>
      </c>
      <c r="AB1443" t="str">
        <f>CONCATENATE(LEFT(ARD_SAFE_PROCESSED_20220608[[#This Row],[Column1]],6),"******",RIGHT(ARD_SAFE_PROCESSED_20220608[[#This Row],[Column1]],4),";",ARD_SAFE_PROCESSED_20220608[[#This Row],[Column11]])</f>
        <v>536269******9272;75301505333001504700156</v>
      </c>
      <c r="AD1443" t="str">
        <f>CLEAN(ARD_SAFE_PROCESSED_20220608[[#This Row],[Column1]])</f>
        <v>5362690115869272</v>
      </c>
      <c r="AE1443" t="str">
        <f>CLEAN(ARD_SAFE_PROCESSED_20220608[[#This Row],[Column2]])</f>
        <v>712115</v>
      </c>
      <c r="AF1443" t="str">
        <f>CLEAN(ARD_SAFE_PROCESSED_20220608[[#This Row],[Column3]])</f>
        <v>5892285</v>
      </c>
      <c r="AG1443" t="str">
        <f>CLEAN(ARD_SAFE_PROCESSED_20220608[[#This Row],[Column4]])</f>
        <v>PL</v>
      </c>
      <c r="AH1443" t="str">
        <f>CLEAN(ARD_SAFE_PROCESSED_20220608[[#This Row],[Column5]])</f>
        <v>20251129</v>
      </c>
      <c r="AI1443" t="str">
        <f>CLEAN(ARD_SAFE_PROCESSED_20220608[[#This Row],[Column6]])</f>
        <v>604</v>
      </c>
      <c r="AJ1443" t="str">
        <f>CLEAN(ARD_SAFE_PROCESSED_20220608[[#This Row],[Column7]])</f>
        <v>76</v>
      </c>
      <c r="AK1443" t="str">
        <f>CLEAN(ARD_SAFE_PROCESSED_20220608[[#This Row],[Column8]])</f>
        <v xml:space="preserve">IZI*GARLOC STORE              </v>
      </c>
      <c r="AL1443" t="str">
        <f>CLEAN(ARD_SAFE_PROCESSED_20220608[[#This Row],[Column9]])</f>
        <v>20251129</v>
      </c>
      <c r="AM1443" t="str">
        <f>CLEAN(ARD_SAFE_PROCESSED_20220608[[#This Row],[Column10]])</f>
        <v xml:space="preserve">'                       </v>
      </c>
      <c r="AN1443" t="s">
        <v>10537</v>
      </c>
      <c r="AO1443" t="str">
        <f>CLEAN(ARD_SAFE_PROCESSED_20220608[[#This Row],[Column12]])</f>
        <v>4519034</v>
      </c>
      <c r="AP1443" t="str">
        <f>CLEAN(ARD_SAFE_PROCESSED_20220608[[#This Row],[Column13]])</f>
        <v xml:space="preserve">   </v>
      </c>
      <c r="AQ1443" t="str">
        <f>CLEAN(ARD_SAFE_PROCESSED_20220608[[#This Row],[Column14]])</f>
        <v xml:space="preserve">T0384977  </v>
      </c>
      <c r="AR1443" t="str">
        <f>CLEAN(ARD_SAFE_PROCESSED_20220608[[#This Row],[Column15]])</f>
        <v xml:space="preserve">POS CONTACTLESS CHIP                              </v>
      </c>
      <c r="AS1443" t="str">
        <f>CLEAN(ARD_SAFE_PROCESSED_20220608[[#This Row],[Column16]])</f>
        <v xml:space="preserve">               </v>
      </c>
      <c r="AT1443" t="str">
        <f>CLEAN(ARD_SAFE_PROCESSED_20220608[[#This Row],[Column17]])</f>
        <v>80.00</v>
      </c>
      <c r="AU1443" t="str">
        <f>CLEAN(ARD_SAFE_PROCESSED_20220608[[#This Row],[Column18]])</f>
        <v xml:space="preserve">' </v>
      </c>
      <c r="AV1443" t="str">
        <f>CLEAN(ARD_SAFE_PROCESSED_20220608[[#This Row],[Column19]])</f>
        <v xml:space="preserve">          </v>
      </c>
      <c r="AW1443" t="str">
        <f>CLEAN(ARD_SAFE_PROCESSED_20220608[[#This Row],[Column20]])</f>
        <v>20251129</v>
      </c>
      <c r="AX1443" t="str">
        <f>CLEAN(ARD_SAFE_PROCESSED_20220608[[#This Row],[Column21]])</f>
        <v>45402</v>
      </c>
      <c r="AY1443" t="str">
        <f>LEFT(ARD_SAFE_PROCESSED_20220608[[#This Row],[Column1]],6)</f>
        <v>536269</v>
      </c>
      <c r="AZ1443" t="str">
        <f>RIGHT(ARD_SAFE_PROCESSED_20220608[[#This Row],[Column1]],4)</f>
        <v>9272</v>
      </c>
      <c r="BA1443" s="2">
        <f t="shared" si="132"/>
        <v>45998</v>
      </c>
      <c r="BB1443">
        <f t="shared" si="133"/>
        <v>23.79</v>
      </c>
      <c r="BC1443">
        <f t="shared" si="134"/>
        <v>80</v>
      </c>
      <c r="BD1443">
        <f t="shared" si="135"/>
        <v>1</v>
      </c>
      <c r="BE1443" t="str">
        <f t="shared" si="136"/>
        <v>F:Safe</v>
      </c>
    </row>
    <row r="1444" spans="1:57" hidden="1" x14ac:dyDescent="0.3">
      <c r="A1444" t="s">
        <v>10519</v>
      </c>
      <c r="B1444" t="s">
        <v>10540</v>
      </c>
      <c r="C1444" t="s">
        <v>529</v>
      </c>
      <c r="D1444" t="s">
        <v>64</v>
      </c>
      <c r="E1444" t="s">
        <v>514</v>
      </c>
      <c r="F1444" t="s">
        <v>28</v>
      </c>
      <c r="G1444" t="s">
        <v>29</v>
      </c>
      <c r="H1444" t="s">
        <v>530</v>
      </c>
      <c r="I1444" t="s">
        <v>514</v>
      </c>
      <c r="J1444" t="s">
        <v>21</v>
      </c>
      <c r="K1444" t="s">
        <v>10541</v>
      </c>
      <c r="L1444" t="s">
        <v>10542</v>
      </c>
      <c r="M1444" t="s">
        <v>65</v>
      </c>
      <c r="N1444" t="s">
        <v>531</v>
      </c>
      <c r="O1444" t="s">
        <v>66</v>
      </c>
      <c r="P1444" t="s">
        <v>22</v>
      </c>
      <c r="Q1444" t="s">
        <v>210</v>
      </c>
      <c r="R1444" t="s">
        <v>23</v>
      </c>
      <c r="S1444" t="s">
        <v>24</v>
      </c>
      <c r="T1444" t="s">
        <v>514</v>
      </c>
      <c r="U1444" t="s">
        <v>10543</v>
      </c>
      <c r="AB1444" t="str">
        <f>CONCATENATE(LEFT(ARD_SAFE_PROCESSED_20220608[[#This Row],[Column1]],6),"******",RIGHT(ARD_SAFE_PROCESSED_20220608[[#This Row],[Column1]],4),";",ARD_SAFE_PROCESSED_20220608[[#This Row],[Column11]])</f>
        <v>536269******9272;75301505333001504700206</v>
      </c>
      <c r="AD1444" t="str">
        <f>CLEAN(ARD_SAFE_PROCESSED_20220608[[#This Row],[Column1]])</f>
        <v>5362690115869272</v>
      </c>
      <c r="AE1444" t="str">
        <f>CLEAN(ARD_SAFE_PROCESSED_20220608[[#This Row],[Column2]])</f>
        <v>737045</v>
      </c>
      <c r="AF1444" t="str">
        <f>CLEAN(ARD_SAFE_PROCESSED_20220608[[#This Row],[Column3]])</f>
        <v>5892285</v>
      </c>
      <c r="AG1444" t="str">
        <f>CLEAN(ARD_SAFE_PROCESSED_20220608[[#This Row],[Column4]])</f>
        <v>PL</v>
      </c>
      <c r="AH1444" t="str">
        <f>CLEAN(ARD_SAFE_PROCESSED_20220608[[#This Row],[Column5]])</f>
        <v>20251129</v>
      </c>
      <c r="AI1444" t="str">
        <f>CLEAN(ARD_SAFE_PROCESSED_20220608[[#This Row],[Column6]])</f>
        <v>604</v>
      </c>
      <c r="AJ1444" t="str">
        <f>CLEAN(ARD_SAFE_PROCESSED_20220608[[#This Row],[Column7]])</f>
        <v>76</v>
      </c>
      <c r="AK1444" t="str">
        <f>CLEAN(ARD_SAFE_PROCESSED_20220608[[#This Row],[Column8]])</f>
        <v xml:space="preserve">IZI*GARLOC STORE              </v>
      </c>
      <c r="AL1444" t="str">
        <f>CLEAN(ARD_SAFE_PROCESSED_20220608[[#This Row],[Column9]])</f>
        <v>20251129</v>
      </c>
      <c r="AM1444" t="str">
        <f>CLEAN(ARD_SAFE_PROCESSED_20220608[[#This Row],[Column10]])</f>
        <v xml:space="preserve">'                       </v>
      </c>
      <c r="AN1444" t="s">
        <v>10541</v>
      </c>
      <c r="AO1444" t="str">
        <f>CLEAN(ARD_SAFE_PROCESSED_20220608[[#This Row],[Column12]])</f>
        <v>4521025</v>
      </c>
      <c r="AP1444" t="str">
        <f>CLEAN(ARD_SAFE_PROCESSED_20220608[[#This Row],[Column13]])</f>
        <v xml:space="preserve">   </v>
      </c>
      <c r="AQ1444" t="str">
        <f>CLEAN(ARD_SAFE_PROCESSED_20220608[[#This Row],[Column14]])</f>
        <v xml:space="preserve">T0384977  </v>
      </c>
      <c r="AR1444" t="str">
        <f>CLEAN(ARD_SAFE_PROCESSED_20220608[[#This Row],[Column15]])</f>
        <v xml:space="preserve">POS CONTACTLESS CHIP                              </v>
      </c>
      <c r="AS1444" t="str">
        <f>CLEAN(ARD_SAFE_PROCESSED_20220608[[#This Row],[Column16]])</f>
        <v xml:space="preserve">               </v>
      </c>
      <c r="AT1444" t="str">
        <f>CLEAN(ARD_SAFE_PROCESSED_20220608[[#This Row],[Column17]])</f>
        <v>80.00</v>
      </c>
      <c r="AU1444" t="str">
        <f>CLEAN(ARD_SAFE_PROCESSED_20220608[[#This Row],[Column18]])</f>
        <v xml:space="preserve">' </v>
      </c>
      <c r="AV1444" t="str">
        <f>CLEAN(ARD_SAFE_PROCESSED_20220608[[#This Row],[Column19]])</f>
        <v xml:space="preserve">          </v>
      </c>
      <c r="AW1444" t="str">
        <f>CLEAN(ARD_SAFE_PROCESSED_20220608[[#This Row],[Column20]])</f>
        <v>20251129</v>
      </c>
      <c r="AX1444" t="str">
        <f>CLEAN(ARD_SAFE_PROCESSED_20220608[[#This Row],[Column21]])</f>
        <v>44653</v>
      </c>
      <c r="AY1444" t="str">
        <f>LEFT(ARD_SAFE_PROCESSED_20220608[[#This Row],[Column1]],6)</f>
        <v>536269</v>
      </c>
      <c r="AZ1444" t="str">
        <f>RIGHT(ARD_SAFE_PROCESSED_20220608[[#This Row],[Column1]],4)</f>
        <v>9272</v>
      </c>
      <c r="BA1444" s="2">
        <f t="shared" si="132"/>
        <v>45998</v>
      </c>
      <c r="BB1444">
        <f t="shared" si="133"/>
        <v>23.79</v>
      </c>
      <c r="BC1444">
        <f t="shared" si="134"/>
        <v>80</v>
      </c>
      <c r="BD1444">
        <f t="shared" si="135"/>
        <v>1</v>
      </c>
      <c r="BE1444" t="str">
        <f t="shared" si="136"/>
        <v>F:Safe</v>
      </c>
    </row>
    <row r="1445" spans="1:57" hidden="1" x14ac:dyDescent="0.3">
      <c r="A1445" t="s">
        <v>10519</v>
      </c>
      <c r="B1445" t="s">
        <v>10532</v>
      </c>
      <c r="C1445" t="s">
        <v>529</v>
      </c>
      <c r="D1445" t="s">
        <v>64</v>
      </c>
      <c r="E1445" t="s">
        <v>514</v>
      </c>
      <c r="F1445" t="s">
        <v>28</v>
      </c>
      <c r="G1445" t="s">
        <v>29</v>
      </c>
      <c r="H1445" t="s">
        <v>530</v>
      </c>
      <c r="I1445" t="s">
        <v>514</v>
      </c>
      <c r="J1445" t="s">
        <v>21</v>
      </c>
      <c r="K1445" t="s">
        <v>10533</v>
      </c>
      <c r="L1445" t="s">
        <v>10534</v>
      </c>
      <c r="M1445" t="s">
        <v>65</v>
      </c>
      <c r="N1445" t="s">
        <v>531</v>
      </c>
      <c r="O1445" t="s">
        <v>66</v>
      </c>
      <c r="P1445" t="s">
        <v>22</v>
      </c>
      <c r="Q1445" t="s">
        <v>210</v>
      </c>
      <c r="R1445" t="s">
        <v>23</v>
      </c>
      <c r="S1445" t="s">
        <v>24</v>
      </c>
      <c r="T1445" t="s">
        <v>514</v>
      </c>
      <c r="U1445" t="s">
        <v>10535</v>
      </c>
      <c r="AB1445" t="str">
        <f>CONCATENATE(LEFT(ARD_SAFE_PROCESSED_20220608[[#This Row],[Column1]],6),"******",RIGHT(ARD_SAFE_PROCESSED_20220608[[#This Row],[Column1]],4),";",ARD_SAFE_PROCESSED_20220608[[#This Row],[Column11]])</f>
        <v>536269******9272;75301505333001504700214</v>
      </c>
      <c r="AD1445" t="str">
        <f>CLEAN(ARD_SAFE_PROCESSED_20220608[[#This Row],[Column1]])</f>
        <v>5362690115869272</v>
      </c>
      <c r="AE1445" t="str">
        <f>CLEAN(ARD_SAFE_PROCESSED_20220608[[#This Row],[Column2]])</f>
        <v>627636</v>
      </c>
      <c r="AF1445" t="str">
        <f>CLEAN(ARD_SAFE_PROCESSED_20220608[[#This Row],[Column3]])</f>
        <v>5892285</v>
      </c>
      <c r="AG1445" t="str">
        <f>CLEAN(ARD_SAFE_PROCESSED_20220608[[#This Row],[Column4]])</f>
        <v>PL</v>
      </c>
      <c r="AH1445" t="str">
        <f>CLEAN(ARD_SAFE_PROCESSED_20220608[[#This Row],[Column5]])</f>
        <v>20251129</v>
      </c>
      <c r="AI1445" t="str">
        <f>CLEAN(ARD_SAFE_PROCESSED_20220608[[#This Row],[Column6]])</f>
        <v>604</v>
      </c>
      <c r="AJ1445" t="str">
        <f>CLEAN(ARD_SAFE_PROCESSED_20220608[[#This Row],[Column7]])</f>
        <v>76</v>
      </c>
      <c r="AK1445" t="str">
        <f>CLEAN(ARD_SAFE_PROCESSED_20220608[[#This Row],[Column8]])</f>
        <v xml:space="preserve">IZI*GARLOC STORE              </v>
      </c>
      <c r="AL1445" t="str">
        <f>CLEAN(ARD_SAFE_PROCESSED_20220608[[#This Row],[Column9]])</f>
        <v>20251129</v>
      </c>
      <c r="AM1445" t="str">
        <f>CLEAN(ARD_SAFE_PROCESSED_20220608[[#This Row],[Column10]])</f>
        <v xml:space="preserve">'                       </v>
      </c>
      <c r="AN1445" t="s">
        <v>10533</v>
      </c>
      <c r="AO1445" t="str">
        <f>CLEAN(ARD_SAFE_PROCESSED_20220608[[#This Row],[Column12]])</f>
        <v>4519027</v>
      </c>
      <c r="AP1445" t="str">
        <f>CLEAN(ARD_SAFE_PROCESSED_20220608[[#This Row],[Column13]])</f>
        <v xml:space="preserve">   </v>
      </c>
      <c r="AQ1445" t="str">
        <f>CLEAN(ARD_SAFE_PROCESSED_20220608[[#This Row],[Column14]])</f>
        <v xml:space="preserve">T0384977  </v>
      </c>
      <c r="AR1445" t="str">
        <f>CLEAN(ARD_SAFE_PROCESSED_20220608[[#This Row],[Column15]])</f>
        <v xml:space="preserve">POS CONTACTLESS CHIP                              </v>
      </c>
      <c r="AS1445" t="str">
        <f>CLEAN(ARD_SAFE_PROCESSED_20220608[[#This Row],[Column16]])</f>
        <v xml:space="preserve">               </v>
      </c>
      <c r="AT1445" t="str">
        <f>CLEAN(ARD_SAFE_PROCESSED_20220608[[#This Row],[Column17]])</f>
        <v>80.00</v>
      </c>
      <c r="AU1445" t="str">
        <f>CLEAN(ARD_SAFE_PROCESSED_20220608[[#This Row],[Column18]])</f>
        <v xml:space="preserve">' </v>
      </c>
      <c r="AV1445" t="str">
        <f>CLEAN(ARD_SAFE_PROCESSED_20220608[[#This Row],[Column19]])</f>
        <v xml:space="preserve">          </v>
      </c>
      <c r="AW1445" t="str">
        <f>CLEAN(ARD_SAFE_PROCESSED_20220608[[#This Row],[Column20]])</f>
        <v>20251129</v>
      </c>
      <c r="AX1445" t="str">
        <f>CLEAN(ARD_SAFE_PROCESSED_20220608[[#This Row],[Column21]])</f>
        <v>44250</v>
      </c>
      <c r="AY1445" t="str">
        <f>LEFT(ARD_SAFE_PROCESSED_20220608[[#This Row],[Column1]],6)</f>
        <v>536269</v>
      </c>
      <c r="AZ1445" t="str">
        <f>RIGHT(ARD_SAFE_PROCESSED_20220608[[#This Row],[Column1]],4)</f>
        <v>9272</v>
      </c>
      <c r="BA1445" s="2">
        <f t="shared" si="132"/>
        <v>45998</v>
      </c>
      <c r="BB1445">
        <f t="shared" si="133"/>
        <v>23.79</v>
      </c>
      <c r="BC1445">
        <f t="shared" si="134"/>
        <v>80</v>
      </c>
      <c r="BD1445">
        <f t="shared" si="135"/>
        <v>1</v>
      </c>
      <c r="BE1445" t="str">
        <f t="shared" si="136"/>
        <v>F:Safe</v>
      </c>
    </row>
    <row r="1446" spans="1:57" hidden="1" x14ac:dyDescent="0.3">
      <c r="A1446" t="s">
        <v>10519</v>
      </c>
      <c r="B1446" t="s">
        <v>10524</v>
      </c>
      <c r="C1446" t="s">
        <v>529</v>
      </c>
      <c r="D1446" t="s">
        <v>64</v>
      </c>
      <c r="E1446" t="s">
        <v>514</v>
      </c>
      <c r="F1446" t="s">
        <v>28</v>
      </c>
      <c r="G1446" t="s">
        <v>29</v>
      </c>
      <c r="H1446" t="s">
        <v>530</v>
      </c>
      <c r="I1446" t="s">
        <v>514</v>
      </c>
      <c r="J1446" t="s">
        <v>21</v>
      </c>
      <c r="K1446" t="s">
        <v>10525</v>
      </c>
      <c r="L1446" t="s">
        <v>10526</v>
      </c>
      <c r="M1446" t="s">
        <v>65</v>
      </c>
      <c r="N1446" t="s">
        <v>531</v>
      </c>
      <c r="O1446" t="s">
        <v>66</v>
      </c>
      <c r="P1446" t="s">
        <v>22</v>
      </c>
      <c r="Q1446" t="s">
        <v>210</v>
      </c>
      <c r="R1446" t="s">
        <v>23</v>
      </c>
      <c r="S1446" t="s">
        <v>24</v>
      </c>
      <c r="T1446" t="s">
        <v>514</v>
      </c>
      <c r="U1446" t="s">
        <v>10527</v>
      </c>
      <c r="AB1446" t="str">
        <f>CONCATENATE(LEFT(ARD_SAFE_PROCESSED_20220608[[#This Row],[Column1]],6),"******",RIGHT(ARD_SAFE_PROCESSED_20220608[[#This Row],[Column1]],4),";",ARD_SAFE_PROCESSED_20220608[[#This Row],[Column11]])</f>
        <v>536269******9272;75301505333001504700263</v>
      </c>
      <c r="AD1446" t="str">
        <f>CLEAN(ARD_SAFE_PROCESSED_20220608[[#This Row],[Column1]])</f>
        <v>5362690115869272</v>
      </c>
      <c r="AE1446" t="str">
        <f>CLEAN(ARD_SAFE_PROCESSED_20220608[[#This Row],[Column2]])</f>
        <v>546243</v>
      </c>
      <c r="AF1446" t="str">
        <f>CLEAN(ARD_SAFE_PROCESSED_20220608[[#This Row],[Column3]])</f>
        <v>5892285</v>
      </c>
      <c r="AG1446" t="str">
        <f>CLEAN(ARD_SAFE_PROCESSED_20220608[[#This Row],[Column4]])</f>
        <v>PL</v>
      </c>
      <c r="AH1446" t="str">
        <f>CLEAN(ARD_SAFE_PROCESSED_20220608[[#This Row],[Column5]])</f>
        <v>20251129</v>
      </c>
      <c r="AI1446" t="str">
        <f>CLEAN(ARD_SAFE_PROCESSED_20220608[[#This Row],[Column6]])</f>
        <v>604</v>
      </c>
      <c r="AJ1446" t="str">
        <f>CLEAN(ARD_SAFE_PROCESSED_20220608[[#This Row],[Column7]])</f>
        <v>76</v>
      </c>
      <c r="AK1446" t="str">
        <f>CLEAN(ARD_SAFE_PROCESSED_20220608[[#This Row],[Column8]])</f>
        <v xml:space="preserve">IZI*GARLOC STORE              </v>
      </c>
      <c r="AL1446" t="str">
        <f>CLEAN(ARD_SAFE_PROCESSED_20220608[[#This Row],[Column9]])</f>
        <v>20251129</v>
      </c>
      <c r="AM1446" t="str">
        <f>CLEAN(ARD_SAFE_PROCESSED_20220608[[#This Row],[Column10]])</f>
        <v xml:space="preserve">'                       </v>
      </c>
      <c r="AN1446" t="s">
        <v>10525</v>
      </c>
      <c r="AO1446" t="str">
        <f>CLEAN(ARD_SAFE_PROCESSED_20220608[[#This Row],[Column12]])</f>
        <v>4521022</v>
      </c>
      <c r="AP1446" t="str">
        <f>CLEAN(ARD_SAFE_PROCESSED_20220608[[#This Row],[Column13]])</f>
        <v xml:space="preserve">   </v>
      </c>
      <c r="AQ1446" t="str">
        <f>CLEAN(ARD_SAFE_PROCESSED_20220608[[#This Row],[Column14]])</f>
        <v xml:space="preserve">T0384977  </v>
      </c>
      <c r="AR1446" t="str">
        <f>CLEAN(ARD_SAFE_PROCESSED_20220608[[#This Row],[Column15]])</f>
        <v xml:space="preserve">POS CONTACTLESS CHIP                              </v>
      </c>
      <c r="AS1446" t="str">
        <f>CLEAN(ARD_SAFE_PROCESSED_20220608[[#This Row],[Column16]])</f>
        <v xml:space="preserve">               </v>
      </c>
      <c r="AT1446" t="str">
        <f>CLEAN(ARD_SAFE_PROCESSED_20220608[[#This Row],[Column17]])</f>
        <v>80.00</v>
      </c>
      <c r="AU1446" t="str">
        <f>CLEAN(ARD_SAFE_PROCESSED_20220608[[#This Row],[Column18]])</f>
        <v xml:space="preserve">' </v>
      </c>
      <c r="AV1446" t="str">
        <f>CLEAN(ARD_SAFE_PROCESSED_20220608[[#This Row],[Column19]])</f>
        <v xml:space="preserve">          </v>
      </c>
      <c r="AW1446" t="str">
        <f>CLEAN(ARD_SAFE_PROCESSED_20220608[[#This Row],[Column20]])</f>
        <v>20251129</v>
      </c>
      <c r="AX1446" t="str">
        <f>CLEAN(ARD_SAFE_PROCESSED_20220608[[#This Row],[Column21]])</f>
        <v>43419</v>
      </c>
      <c r="AY1446" t="str">
        <f>LEFT(ARD_SAFE_PROCESSED_20220608[[#This Row],[Column1]],6)</f>
        <v>536269</v>
      </c>
      <c r="AZ1446" t="str">
        <f>RIGHT(ARD_SAFE_PROCESSED_20220608[[#This Row],[Column1]],4)</f>
        <v>9272</v>
      </c>
      <c r="BA1446" s="2">
        <f t="shared" si="132"/>
        <v>45998</v>
      </c>
      <c r="BB1446">
        <f t="shared" si="133"/>
        <v>23.79</v>
      </c>
      <c r="BC1446">
        <f t="shared" si="134"/>
        <v>80</v>
      </c>
      <c r="BD1446">
        <f t="shared" si="135"/>
        <v>1</v>
      </c>
      <c r="BE1446" t="str">
        <f t="shared" si="136"/>
        <v>F:Safe</v>
      </c>
    </row>
    <row r="1447" spans="1:57" hidden="1" x14ac:dyDescent="0.3">
      <c r="A1447" t="s">
        <v>10519</v>
      </c>
      <c r="B1447" t="s">
        <v>10544</v>
      </c>
      <c r="C1447" t="s">
        <v>532</v>
      </c>
      <c r="D1447" t="s">
        <v>64</v>
      </c>
      <c r="E1447" t="s">
        <v>514</v>
      </c>
      <c r="F1447" t="s">
        <v>28</v>
      </c>
      <c r="G1447" t="s">
        <v>29</v>
      </c>
      <c r="H1447" t="s">
        <v>533</v>
      </c>
      <c r="I1447" t="s">
        <v>514</v>
      </c>
      <c r="J1447" t="s">
        <v>21</v>
      </c>
      <c r="K1447" t="s">
        <v>10545</v>
      </c>
      <c r="L1447" t="s">
        <v>10546</v>
      </c>
      <c r="M1447" t="s">
        <v>65</v>
      </c>
      <c r="N1447" t="s">
        <v>534</v>
      </c>
      <c r="O1447" t="s">
        <v>66</v>
      </c>
      <c r="P1447" t="s">
        <v>22</v>
      </c>
      <c r="Q1447" t="s">
        <v>210</v>
      </c>
      <c r="R1447" t="s">
        <v>23</v>
      </c>
      <c r="S1447" t="s">
        <v>24</v>
      </c>
      <c r="T1447" t="s">
        <v>514</v>
      </c>
      <c r="U1447" t="s">
        <v>10547</v>
      </c>
      <c r="AB1447" t="str">
        <f>CONCATENATE(LEFT(ARD_SAFE_PROCESSED_20220608[[#This Row],[Column1]],6),"******",RIGHT(ARD_SAFE_PROCESSED_20220608[[#This Row],[Column1]],4),";",ARD_SAFE_PROCESSED_20220608[[#This Row],[Column11]])</f>
        <v>536269******9272;75301505333001506600032</v>
      </c>
      <c r="AD1447" t="str">
        <f>CLEAN(ARD_SAFE_PROCESSED_20220608[[#This Row],[Column1]])</f>
        <v>5362690115869272</v>
      </c>
      <c r="AE1447" t="str">
        <f>CLEAN(ARD_SAFE_PROCESSED_20220608[[#This Row],[Column2]])</f>
        <v>862178</v>
      </c>
      <c r="AF1447" t="str">
        <f>CLEAN(ARD_SAFE_PROCESSED_20220608[[#This Row],[Column3]])</f>
        <v>5893425</v>
      </c>
      <c r="AG1447" t="str">
        <f>CLEAN(ARD_SAFE_PROCESSED_20220608[[#This Row],[Column4]])</f>
        <v>PL</v>
      </c>
      <c r="AH1447" t="str">
        <f>CLEAN(ARD_SAFE_PROCESSED_20220608[[#This Row],[Column5]])</f>
        <v>20251129</v>
      </c>
      <c r="AI1447" t="str">
        <f>CLEAN(ARD_SAFE_PROCESSED_20220608[[#This Row],[Column6]])</f>
        <v>604</v>
      </c>
      <c r="AJ1447" t="str">
        <f>CLEAN(ARD_SAFE_PROCESSED_20220608[[#This Row],[Column7]])</f>
        <v>76</v>
      </c>
      <c r="AK1447" t="str">
        <f>CLEAN(ARD_SAFE_PROCESSED_20220608[[#This Row],[Column8]])</f>
        <v xml:space="preserve">IZI*AUTO SULLA                </v>
      </c>
      <c r="AL1447" t="str">
        <f>CLEAN(ARD_SAFE_PROCESSED_20220608[[#This Row],[Column9]])</f>
        <v>20251129</v>
      </c>
      <c r="AM1447" t="str">
        <f>CLEAN(ARD_SAFE_PROCESSED_20220608[[#This Row],[Column10]])</f>
        <v xml:space="preserve">'                       </v>
      </c>
      <c r="AN1447" t="s">
        <v>10545</v>
      </c>
      <c r="AO1447" t="str">
        <f>CLEAN(ARD_SAFE_PROCESSED_20220608[[#This Row],[Column12]])</f>
        <v>5521041</v>
      </c>
      <c r="AP1447" t="str">
        <f>CLEAN(ARD_SAFE_PROCESSED_20220608[[#This Row],[Column13]])</f>
        <v xml:space="preserve">   </v>
      </c>
      <c r="AQ1447" t="str">
        <f>CLEAN(ARD_SAFE_PROCESSED_20220608[[#This Row],[Column14]])</f>
        <v xml:space="preserve">T0386145  </v>
      </c>
      <c r="AR1447" t="str">
        <f>CLEAN(ARD_SAFE_PROCESSED_20220608[[#This Row],[Column15]])</f>
        <v xml:space="preserve">POS CONTACTLESS CHIP                              </v>
      </c>
      <c r="AS1447" t="str">
        <f>CLEAN(ARD_SAFE_PROCESSED_20220608[[#This Row],[Column16]])</f>
        <v xml:space="preserve">               </v>
      </c>
      <c r="AT1447" t="str">
        <f>CLEAN(ARD_SAFE_PROCESSED_20220608[[#This Row],[Column17]])</f>
        <v>80.00</v>
      </c>
      <c r="AU1447" t="str">
        <f>CLEAN(ARD_SAFE_PROCESSED_20220608[[#This Row],[Column18]])</f>
        <v xml:space="preserve">' </v>
      </c>
      <c r="AV1447" t="str">
        <f>CLEAN(ARD_SAFE_PROCESSED_20220608[[#This Row],[Column19]])</f>
        <v xml:space="preserve">          </v>
      </c>
      <c r="AW1447" t="str">
        <f>CLEAN(ARD_SAFE_PROCESSED_20220608[[#This Row],[Column20]])</f>
        <v>20251129</v>
      </c>
      <c r="AX1447" t="str">
        <f>CLEAN(ARD_SAFE_PROCESSED_20220608[[#This Row],[Column21]])</f>
        <v>53820</v>
      </c>
      <c r="AY1447" t="str">
        <f>LEFT(ARD_SAFE_PROCESSED_20220608[[#This Row],[Column1]],6)</f>
        <v>536269</v>
      </c>
      <c r="AZ1447" t="str">
        <f>RIGHT(ARD_SAFE_PROCESSED_20220608[[#This Row],[Column1]],4)</f>
        <v>9272</v>
      </c>
      <c r="BA1447" s="2">
        <f t="shared" si="132"/>
        <v>45998</v>
      </c>
      <c r="BB1447">
        <f t="shared" si="133"/>
        <v>23.79</v>
      </c>
      <c r="BC1447">
        <f t="shared" si="134"/>
        <v>80</v>
      </c>
      <c r="BD1447">
        <f t="shared" si="135"/>
        <v>1</v>
      </c>
      <c r="BE1447" t="str">
        <f t="shared" si="136"/>
        <v>F:Safe</v>
      </c>
    </row>
    <row r="1448" spans="1:57" hidden="1" x14ac:dyDescent="0.3">
      <c r="A1448" t="s">
        <v>10666</v>
      </c>
      <c r="B1448" t="s">
        <v>10673</v>
      </c>
      <c r="C1448" t="s">
        <v>588</v>
      </c>
      <c r="D1448" t="s">
        <v>25</v>
      </c>
      <c r="E1448" t="s">
        <v>514</v>
      </c>
      <c r="F1448" t="s">
        <v>81</v>
      </c>
      <c r="G1448" t="s">
        <v>29</v>
      </c>
      <c r="H1448" t="s">
        <v>589</v>
      </c>
      <c r="I1448" t="s">
        <v>514</v>
      </c>
      <c r="J1448" t="s">
        <v>21</v>
      </c>
      <c r="K1448" t="s">
        <v>10674</v>
      </c>
      <c r="L1448" t="s">
        <v>10675</v>
      </c>
      <c r="M1448" t="s">
        <v>399</v>
      </c>
      <c r="N1448" t="s">
        <v>26</v>
      </c>
      <c r="O1448" t="s">
        <v>27</v>
      </c>
      <c r="P1448" t="s">
        <v>10676</v>
      </c>
      <c r="Q1448" t="s">
        <v>10671</v>
      </c>
      <c r="R1448" t="s">
        <v>23</v>
      </c>
      <c r="S1448" t="s">
        <v>24</v>
      </c>
      <c r="T1448" t="s">
        <v>514</v>
      </c>
      <c r="U1448" t="s">
        <v>10677</v>
      </c>
      <c r="AB1448" t="str">
        <f>CONCATENATE(LEFT(ARD_SAFE_PROCESSED_20220608[[#This Row],[Column1]],6),"******",RIGHT(ARD_SAFE_PROCESSED_20220608[[#This Row],[Column1]],4),";",ARD_SAFE_PROCESSED_20220608[[#This Row],[Column11]])</f>
        <v>548913******6709;75301505333004780500340</v>
      </c>
      <c r="AD1448" t="str">
        <f>CLEAN(ARD_SAFE_PROCESSED_20220608[[#This Row],[Column1]])</f>
        <v>5489133175576709</v>
      </c>
      <c r="AE1448" t="str">
        <f>CLEAN(ARD_SAFE_PROCESSED_20220608[[#This Row],[Column2]])</f>
        <v>690353</v>
      </c>
      <c r="AF1448" t="str">
        <f>CLEAN(ARD_SAFE_PROCESSED_20220608[[#This Row],[Column3]])</f>
        <v>4032270</v>
      </c>
      <c r="AG1448" t="str">
        <f>CLEAN(ARD_SAFE_PROCESSED_20220608[[#This Row],[Column4]])</f>
        <v>EC</v>
      </c>
      <c r="AH1448" t="str">
        <f>CLEAN(ARD_SAFE_PROCESSED_20220608[[#This Row],[Column5]])</f>
        <v>20251129</v>
      </c>
      <c r="AI1448" t="str">
        <f>CLEAN(ARD_SAFE_PROCESSED_20220608[[#This Row],[Column6]])</f>
        <v>840</v>
      </c>
      <c r="AJ1448" t="str">
        <f>CLEAN(ARD_SAFE_PROCESSED_20220608[[#This Row],[Column7]])</f>
        <v>76</v>
      </c>
      <c r="AK1448" t="str">
        <f>CLEAN(ARD_SAFE_PROCESSED_20220608[[#This Row],[Column8]])</f>
        <v>ALIGNET*REESTRUCTURACION DIGIT</v>
      </c>
      <c r="AL1448" t="str">
        <f>CLEAN(ARD_SAFE_PROCESSED_20220608[[#This Row],[Column9]])</f>
        <v>20251129</v>
      </c>
      <c r="AM1448" t="str">
        <f>CLEAN(ARD_SAFE_PROCESSED_20220608[[#This Row],[Column10]])</f>
        <v xml:space="preserve">'                       </v>
      </c>
      <c r="AN1448" t="s">
        <v>10674</v>
      </c>
      <c r="AO1448" t="str">
        <f>CLEAN(ARD_SAFE_PROCESSED_20220608[[#This Row],[Column12]])</f>
        <v>9999794</v>
      </c>
      <c r="AP1448" t="str">
        <f>CLEAN(ARD_SAFE_PROCESSED_20220608[[#This Row],[Column13]])</f>
        <v>210</v>
      </c>
      <c r="AQ1448" t="str">
        <f>CLEAN(ARD_SAFE_PROCESSED_20220608[[#This Row],[Column14]])</f>
        <v xml:space="preserve">PV000000  </v>
      </c>
      <c r="AR1448" t="str">
        <f>CLEAN(ARD_SAFE_PROCESSED_20220608[[#This Row],[Column15]])</f>
        <v xml:space="preserve">E-COMMERCE                                        </v>
      </c>
      <c r="AS1448" t="str">
        <f>CLEAN(ARD_SAFE_PROCESSED_20220608[[#This Row],[Column16]])</f>
        <v xml:space="preserve">1252111993     </v>
      </c>
      <c r="AT1448" t="str">
        <f>CLEAN(ARD_SAFE_PROCESSED_20220608[[#This Row],[Column17]])</f>
        <v>18.55</v>
      </c>
      <c r="AU1448" t="str">
        <f>CLEAN(ARD_SAFE_PROCESSED_20220608[[#This Row],[Column18]])</f>
        <v xml:space="preserve">' </v>
      </c>
      <c r="AV1448" t="str">
        <f>CLEAN(ARD_SAFE_PROCESSED_20220608[[#This Row],[Column19]])</f>
        <v xml:space="preserve">          </v>
      </c>
      <c r="AW1448" t="str">
        <f>CLEAN(ARD_SAFE_PROCESSED_20220608[[#This Row],[Column20]])</f>
        <v>20251129</v>
      </c>
      <c r="AX1448" t="str">
        <f>CLEAN(ARD_SAFE_PROCESSED_20220608[[#This Row],[Column21]])</f>
        <v>110450</v>
      </c>
      <c r="AY1448" t="str">
        <f>LEFT(ARD_SAFE_PROCESSED_20220608[[#This Row],[Column1]],6)</f>
        <v>548913</v>
      </c>
      <c r="AZ1448" t="str">
        <f>RIGHT(ARD_SAFE_PROCESSED_20220608[[#This Row],[Column1]],4)</f>
        <v>6709</v>
      </c>
      <c r="BA1448" s="2">
        <f t="shared" si="132"/>
        <v>45995</v>
      </c>
      <c r="BB1448">
        <f t="shared" si="133"/>
        <v>18.55</v>
      </c>
      <c r="BC1448">
        <f t="shared" si="134"/>
        <v>18.55</v>
      </c>
      <c r="BD1448">
        <f t="shared" si="135"/>
        <v>6</v>
      </c>
      <c r="BE1448" t="str">
        <f t="shared" si="136"/>
        <v>F:Safe</v>
      </c>
    </row>
    <row r="1449" spans="1:57" hidden="1" x14ac:dyDescent="0.3">
      <c r="A1449" t="s">
        <v>10616</v>
      </c>
      <c r="B1449" t="s">
        <v>10617</v>
      </c>
      <c r="C1449" t="s">
        <v>10618</v>
      </c>
      <c r="D1449" t="s">
        <v>69</v>
      </c>
      <c r="E1449" t="s">
        <v>514</v>
      </c>
      <c r="F1449" t="s">
        <v>81</v>
      </c>
      <c r="G1449" t="s">
        <v>29</v>
      </c>
      <c r="H1449" t="s">
        <v>10619</v>
      </c>
      <c r="I1449" t="s">
        <v>514</v>
      </c>
      <c r="J1449" t="s">
        <v>21</v>
      </c>
      <c r="K1449" t="s">
        <v>10620</v>
      </c>
      <c r="L1449" t="s">
        <v>10621</v>
      </c>
      <c r="M1449" t="s">
        <v>399</v>
      </c>
      <c r="N1449" t="s">
        <v>26</v>
      </c>
      <c r="O1449" t="s">
        <v>70</v>
      </c>
      <c r="P1449" t="s">
        <v>10622</v>
      </c>
      <c r="Q1449" t="s">
        <v>10623</v>
      </c>
      <c r="R1449" t="s">
        <v>23</v>
      </c>
      <c r="S1449" t="s">
        <v>24</v>
      </c>
      <c r="T1449" t="s">
        <v>514</v>
      </c>
      <c r="U1449" t="s">
        <v>10624</v>
      </c>
      <c r="AB1449" t="str">
        <f>CONCATENATE(LEFT(ARD_SAFE_PROCESSED_20220608[[#This Row],[Column1]],6),"******",RIGHT(ARD_SAFE_PROCESSED_20220608[[#This Row],[Column1]],4),";",ARD_SAFE_PROCESSED_20220608[[#This Row],[Column11]])</f>
        <v>545195******9618;75301505333004888400062</v>
      </c>
      <c r="AD1449" t="str">
        <f>CLEAN(ARD_SAFE_PROCESSED_20220608[[#This Row],[Column1]])</f>
        <v>5451953000089618</v>
      </c>
      <c r="AE1449" t="str">
        <f>CLEAN(ARD_SAFE_PROCESSED_20220608[[#This Row],[Column2]])</f>
        <v>247515</v>
      </c>
      <c r="AF1449" t="str">
        <f>CLEAN(ARD_SAFE_PROCESSED_20220608[[#This Row],[Column3]])</f>
        <v>4502647</v>
      </c>
      <c r="AG1449" t="str">
        <f>CLEAN(ARD_SAFE_PROCESSED_20220608[[#This Row],[Column4]])</f>
        <v>PV</v>
      </c>
      <c r="AH1449" t="str">
        <f>CLEAN(ARD_SAFE_PROCESSED_20220608[[#This Row],[Column5]])</f>
        <v>20251129</v>
      </c>
      <c r="AI1449" t="str">
        <f>CLEAN(ARD_SAFE_PROCESSED_20220608[[#This Row],[Column6]])</f>
        <v>840</v>
      </c>
      <c r="AJ1449" t="str">
        <f>CLEAN(ARD_SAFE_PROCESSED_20220608[[#This Row],[Column7]])</f>
        <v>76</v>
      </c>
      <c r="AK1449" t="str">
        <f>CLEAN(ARD_SAFE_PROCESSED_20220608[[#This Row],[Column8]])</f>
        <v>FARAONA GRAND HOTEL POS VIRTUA</v>
      </c>
      <c r="AL1449" t="str">
        <f>CLEAN(ARD_SAFE_PROCESSED_20220608[[#This Row],[Column9]])</f>
        <v>20251129</v>
      </c>
      <c r="AM1449" t="str">
        <f>CLEAN(ARD_SAFE_PROCESSED_20220608[[#This Row],[Column10]])</f>
        <v xml:space="preserve">'                       </v>
      </c>
      <c r="AN1449" t="s">
        <v>10620</v>
      </c>
      <c r="AO1449" t="str">
        <f>CLEAN(ARD_SAFE_PROCESSED_20220608[[#This Row],[Column12]])</f>
        <v>9291150</v>
      </c>
      <c r="AP1449" t="str">
        <f>CLEAN(ARD_SAFE_PROCESSED_20220608[[#This Row],[Column13]])</f>
        <v>210</v>
      </c>
      <c r="AQ1449" t="str">
        <f>CLEAN(ARD_SAFE_PROCESSED_20220608[[#This Row],[Column14]])</f>
        <v xml:space="preserve">PV000000  </v>
      </c>
      <c r="AR1449" t="str">
        <f>CLEAN(ARD_SAFE_PROCESSED_20220608[[#This Row],[Column15]])</f>
        <v xml:space="preserve">POS VIRTUAL                                       </v>
      </c>
      <c r="AS1449" t="str">
        <f>CLEAN(ARD_SAFE_PROCESSED_20220608[[#This Row],[Column16]])</f>
        <v xml:space="preserve">1467798538     </v>
      </c>
      <c r="AT1449" t="str">
        <f>CLEAN(ARD_SAFE_PROCESSED_20220608[[#This Row],[Column17]])</f>
        <v>172.26</v>
      </c>
      <c r="AU1449" t="str">
        <f>CLEAN(ARD_SAFE_PROCESSED_20220608[[#This Row],[Column18]])</f>
        <v xml:space="preserve">' </v>
      </c>
      <c r="AV1449" t="str">
        <f>CLEAN(ARD_SAFE_PROCESSED_20220608[[#This Row],[Column19]])</f>
        <v xml:space="preserve">          </v>
      </c>
      <c r="AW1449" t="str">
        <f>CLEAN(ARD_SAFE_PROCESSED_20220608[[#This Row],[Column20]])</f>
        <v>20251129</v>
      </c>
      <c r="AX1449" t="str">
        <f>CLEAN(ARD_SAFE_PROCESSED_20220608[[#This Row],[Column21]])</f>
        <v>203738</v>
      </c>
      <c r="AY1449" t="str">
        <f>LEFT(ARD_SAFE_PROCESSED_20220608[[#This Row],[Column1]],6)</f>
        <v>545195</v>
      </c>
      <c r="AZ1449" t="str">
        <f>RIGHT(ARD_SAFE_PROCESSED_20220608[[#This Row],[Column1]],4)</f>
        <v>9618</v>
      </c>
      <c r="BA1449" s="2">
        <f t="shared" si="132"/>
        <v>45996</v>
      </c>
      <c r="BB1449">
        <f t="shared" si="133"/>
        <v>172.26</v>
      </c>
      <c r="BC1449">
        <f t="shared" si="134"/>
        <v>172.26</v>
      </c>
      <c r="BD1449">
        <f t="shared" si="135"/>
        <v>6</v>
      </c>
      <c r="BE1449" t="str">
        <f t="shared" si="136"/>
        <v>F:Safe</v>
      </c>
    </row>
    <row r="1450" spans="1:57" hidden="1" x14ac:dyDescent="0.3">
      <c r="A1450" t="s">
        <v>9443</v>
      </c>
      <c r="B1450" t="s">
        <v>9454</v>
      </c>
      <c r="C1450" t="s">
        <v>9455</v>
      </c>
      <c r="D1450" t="s">
        <v>104</v>
      </c>
      <c r="E1450" t="s">
        <v>560</v>
      </c>
      <c r="F1450" t="s">
        <v>28</v>
      </c>
      <c r="G1450" t="s">
        <v>29</v>
      </c>
      <c r="H1450" t="s">
        <v>9456</v>
      </c>
      <c r="I1450" t="s">
        <v>560</v>
      </c>
      <c r="J1450" t="s">
        <v>21</v>
      </c>
      <c r="K1450" t="s">
        <v>9457</v>
      </c>
      <c r="L1450" t="s">
        <v>195</v>
      </c>
      <c r="M1450" t="s">
        <v>399</v>
      </c>
      <c r="N1450" t="s">
        <v>24</v>
      </c>
      <c r="O1450" t="s">
        <v>105</v>
      </c>
      <c r="P1450" t="s">
        <v>22</v>
      </c>
      <c r="Q1450" t="s">
        <v>9458</v>
      </c>
      <c r="R1450" t="s">
        <v>23</v>
      </c>
      <c r="S1450" t="s">
        <v>24</v>
      </c>
      <c r="T1450" t="s">
        <v>560</v>
      </c>
      <c r="U1450" t="s">
        <v>9459</v>
      </c>
      <c r="AB1450" t="str">
        <f>CONCATENATE(LEFT(ARD_SAFE_PROCESSED_20220608[[#This Row],[Column1]],6),"******",RIGHT(ARD_SAFE_PROCESSED_20220608[[#This Row],[Column1]],4),";",ARD_SAFE_PROCESSED_20220608[[#This Row],[Column11]])</f>
        <v>512372******7093;75301505334001279603188</v>
      </c>
      <c r="AD1450" t="str">
        <f>CLEAN(ARD_SAFE_PROCESSED_20220608[[#This Row],[Column1]])</f>
        <v>5123720100147093</v>
      </c>
      <c r="AE1450" t="str">
        <f>CLEAN(ARD_SAFE_PROCESSED_20220608[[#This Row],[Column2]])</f>
        <v>R05846</v>
      </c>
      <c r="AF1450" t="str">
        <f>CLEAN(ARD_SAFE_PROCESSED_20220608[[#This Row],[Column3]])</f>
        <v>5005817</v>
      </c>
      <c r="AG1450" t="str">
        <f>CLEAN(ARD_SAFE_PROCESSED_20220608[[#This Row],[Column4]])</f>
        <v>CA</v>
      </c>
      <c r="AH1450" t="str">
        <f>CLEAN(ARD_SAFE_PROCESSED_20220608[[#This Row],[Column5]])</f>
        <v>20251130</v>
      </c>
      <c r="AI1450" t="str">
        <f>CLEAN(ARD_SAFE_PROCESSED_20220608[[#This Row],[Column6]])</f>
        <v>604</v>
      </c>
      <c r="AJ1450" t="str">
        <f>CLEAN(ARD_SAFE_PROCESSED_20220608[[#This Row],[Column7]])</f>
        <v>76</v>
      </c>
      <c r="AK1450" t="str">
        <f>CLEAN(ARD_SAFE_PROCESSED_20220608[[#This Row],[Column8]])</f>
        <v xml:space="preserve">VERISURE PERU                 </v>
      </c>
      <c r="AL1450" t="str">
        <f>CLEAN(ARD_SAFE_PROCESSED_20220608[[#This Row],[Column9]])</f>
        <v>20251130</v>
      </c>
      <c r="AM1450" t="str">
        <f>CLEAN(ARD_SAFE_PROCESSED_20220608[[#This Row],[Column10]])</f>
        <v xml:space="preserve">'                       </v>
      </c>
      <c r="AN1450" t="s">
        <v>9457</v>
      </c>
      <c r="AO1450" t="str">
        <f>CLEAN(ARD_SAFE_PROCESSED_20220608[[#This Row],[Column12]])</f>
        <v>19</v>
      </c>
      <c r="AP1450" t="str">
        <f>CLEAN(ARD_SAFE_PROCESSED_20220608[[#This Row],[Column13]])</f>
        <v>210</v>
      </c>
      <c r="AQ1450" t="str">
        <f>CLEAN(ARD_SAFE_PROCESSED_20220608[[#This Row],[Column14]])</f>
        <v xml:space="preserve">          </v>
      </c>
      <c r="AR1450" t="str">
        <f>CLEAN(ARD_SAFE_PROCESSED_20220608[[#This Row],[Column15]])</f>
        <v xml:space="preserve">CARGO AUTOMATICO (RECURRENTE)                     </v>
      </c>
      <c r="AS1450" t="str">
        <f>CLEAN(ARD_SAFE_PROCESSED_20220608[[#This Row],[Column16]])</f>
        <v xml:space="preserve">               </v>
      </c>
      <c r="AT1450" t="str">
        <f>CLEAN(ARD_SAFE_PROCESSED_20220608[[#This Row],[Column17]])</f>
        <v>241.45</v>
      </c>
      <c r="AU1450" t="str">
        <f>CLEAN(ARD_SAFE_PROCESSED_20220608[[#This Row],[Column18]])</f>
        <v xml:space="preserve">' </v>
      </c>
      <c r="AV1450" t="str">
        <f>CLEAN(ARD_SAFE_PROCESSED_20220608[[#This Row],[Column19]])</f>
        <v xml:space="preserve">          </v>
      </c>
      <c r="AW1450" t="str">
        <f>CLEAN(ARD_SAFE_PROCESSED_20220608[[#This Row],[Column20]])</f>
        <v>20251130</v>
      </c>
      <c r="AX1450" t="str">
        <f>CLEAN(ARD_SAFE_PROCESSED_20220608[[#This Row],[Column21]])</f>
        <v>165304</v>
      </c>
      <c r="AY1450" t="str">
        <f>LEFT(ARD_SAFE_PROCESSED_20220608[[#This Row],[Column1]],6)</f>
        <v>512372</v>
      </c>
      <c r="AZ1450" t="str">
        <f>RIGHT(ARD_SAFE_PROCESSED_20220608[[#This Row],[Column1]],4)</f>
        <v>7093</v>
      </c>
      <c r="BA1450" s="2">
        <f t="shared" si="132"/>
        <v>45995</v>
      </c>
      <c r="BB1450">
        <f t="shared" si="133"/>
        <v>65.45</v>
      </c>
      <c r="BC1450">
        <f t="shared" si="134"/>
        <v>241.45</v>
      </c>
      <c r="BD1450">
        <f t="shared" si="135"/>
        <v>6</v>
      </c>
      <c r="BE1450" t="str">
        <f t="shared" si="136"/>
        <v>F:Safe</v>
      </c>
    </row>
    <row r="1451" spans="1:57" hidden="1" x14ac:dyDescent="0.3">
      <c r="A1451" t="s">
        <v>10024</v>
      </c>
      <c r="B1451" t="s">
        <v>10031</v>
      </c>
      <c r="C1451" t="s">
        <v>127</v>
      </c>
      <c r="D1451" t="s">
        <v>25</v>
      </c>
      <c r="E1451" t="s">
        <v>560</v>
      </c>
      <c r="F1451" t="s">
        <v>28</v>
      </c>
      <c r="G1451" t="s">
        <v>29</v>
      </c>
      <c r="H1451" t="s">
        <v>128</v>
      </c>
      <c r="I1451" t="s">
        <v>560</v>
      </c>
      <c r="J1451" t="s">
        <v>21</v>
      </c>
      <c r="K1451" t="s">
        <v>10032</v>
      </c>
      <c r="L1451" t="s">
        <v>10033</v>
      </c>
      <c r="M1451" t="s">
        <v>399</v>
      </c>
      <c r="N1451" t="s">
        <v>26</v>
      </c>
      <c r="O1451" t="s">
        <v>27</v>
      </c>
      <c r="P1451" t="s">
        <v>10034</v>
      </c>
      <c r="Q1451" t="s">
        <v>10035</v>
      </c>
      <c r="R1451" t="s">
        <v>23</v>
      </c>
      <c r="S1451" t="s">
        <v>24</v>
      </c>
      <c r="T1451" t="s">
        <v>560</v>
      </c>
      <c r="U1451" t="s">
        <v>10036</v>
      </c>
      <c r="AB1451" t="str">
        <f>CONCATENATE(LEFT(ARD_SAFE_PROCESSED_20220608[[#This Row],[Column1]],6),"******",RIGHT(ARD_SAFE_PROCESSED_20220608[[#This Row],[Column1]],4),";",ARD_SAFE_PROCESSED_20220608[[#This Row],[Column11]])</f>
        <v>525435******3020;75301505334004784101094</v>
      </c>
      <c r="AD1451" t="str">
        <f>CLEAN(ARD_SAFE_PROCESSED_20220608[[#This Row],[Column1]])</f>
        <v>5254350012563020</v>
      </c>
      <c r="AE1451" t="str">
        <f>CLEAN(ARD_SAFE_PROCESSED_20220608[[#This Row],[Column2]])</f>
        <v>243268</v>
      </c>
      <c r="AF1451" t="str">
        <f>CLEAN(ARD_SAFE_PROCESSED_20220608[[#This Row],[Column3]])</f>
        <v>4040781</v>
      </c>
      <c r="AG1451" t="str">
        <f>CLEAN(ARD_SAFE_PROCESSED_20220608[[#This Row],[Column4]])</f>
        <v>EC</v>
      </c>
      <c r="AH1451" t="str">
        <f>CLEAN(ARD_SAFE_PROCESSED_20220608[[#This Row],[Column5]])</f>
        <v>20251130</v>
      </c>
      <c r="AI1451" t="str">
        <f>CLEAN(ARD_SAFE_PROCESSED_20220608[[#This Row],[Column6]])</f>
        <v>604</v>
      </c>
      <c r="AJ1451" t="str">
        <f>CLEAN(ARD_SAFE_PROCESSED_20220608[[#This Row],[Column7]])</f>
        <v>76</v>
      </c>
      <c r="AK1451" t="str">
        <f>CLEAN(ARD_SAFE_PROCESSED_20220608[[#This Row],[Column8]])</f>
        <v xml:space="preserve">DLC*HOTMART                   </v>
      </c>
      <c r="AL1451" t="str">
        <f>CLEAN(ARD_SAFE_PROCESSED_20220608[[#This Row],[Column9]])</f>
        <v>20251130</v>
      </c>
      <c r="AM1451" t="str">
        <f>CLEAN(ARD_SAFE_PROCESSED_20220608[[#This Row],[Column10]])</f>
        <v xml:space="preserve">'                       </v>
      </c>
      <c r="AN1451" t="s">
        <v>10032</v>
      </c>
      <c r="AO1451" t="str">
        <f>CLEAN(ARD_SAFE_PROCESSED_20220608[[#This Row],[Column12]])</f>
        <v>829962</v>
      </c>
      <c r="AP1451" t="str">
        <f>CLEAN(ARD_SAFE_PROCESSED_20220608[[#This Row],[Column13]])</f>
        <v>210</v>
      </c>
      <c r="AQ1451" t="str">
        <f>CLEAN(ARD_SAFE_PROCESSED_20220608[[#This Row],[Column14]])</f>
        <v xml:space="preserve">PV000000  </v>
      </c>
      <c r="AR1451" t="str">
        <f>CLEAN(ARD_SAFE_PROCESSED_20220608[[#This Row],[Column15]])</f>
        <v xml:space="preserve">E-COMMERCE                                        </v>
      </c>
      <c r="AS1451" t="str">
        <f>CLEAN(ARD_SAFE_PROCESSED_20220608[[#This Row],[Column16]])</f>
        <v xml:space="preserve">12624430604    </v>
      </c>
      <c r="AT1451" t="str">
        <f>CLEAN(ARD_SAFE_PROCESSED_20220608[[#This Row],[Column17]])</f>
        <v>97.00</v>
      </c>
      <c r="AU1451" t="str">
        <f>CLEAN(ARD_SAFE_PROCESSED_20220608[[#This Row],[Column18]])</f>
        <v xml:space="preserve">' </v>
      </c>
      <c r="AV1451" t="str">
        <f>CLEAN(ARD_SAFE_PROCESSED_20220608[[#This Row],[Column19]])</f>
        <v xml:space="preserve">          </v>
      </c>
      <c r="AW1451" t="str">
        <f>CLEAN(ARD_SAFE_PROCESSED_20220608[[#This Row],[Column20]])</f>
        <v>20251130</v>
      </c>
      <c r="AX1451" t="str">
        <f>CLEAN(ARD_SAFE_PROCESSED_20220608[[#This Row],[Column21]])</f>
        <v>202201</v>
      </c>
      <c r="AY1451" t="str">
        <f>LEFT(ARD_SAFE_PROCESSED_20220608[[#This Row],[Column1]],6)</f>
        <v>525435</v>
      </c>
      <c r="AZ1451" t="str">
        <f>RIGHT(ARD_SAFE_PROCESSED_20220608[[#This Row],[Column1]],4)</f>
        <v>3020</v>
      </c>
      <c r="BA1451" s="2">
        <f t="shared" si="132"/>
        <v>45999</v>
      </c>
      <c r="BB1451">
        <f t="shared" si="133"/>
        <v>28.85</v>
      </c>
      <c r="BC1451">
        <f t="shared" si="134"/>
        <v>97</v>
      </c>
      <c r="BD1451">
        <f t="shared" si="135"/>
        <v>6</v>
      </c>
      <c r="BE1451" t="str">
        <f t="shared" si="136"/>
        <v>F:Safe</v>
      </c>
    </row>
    <row r="1452" spans="1:57" hidden="1" x14ac:dyDescent="0.3">
      <c r="A1452" t="s">
        <v>10024</v>
      </c>
      <c r="B1452" t="s">
        <v>10025</v>
      </c>
      <c r="C1452" t="s">
        <v>127</v>
      </c>
      <c r="D1452" t="s">
        <v>25</v>
      </c>
      <c r="E1452" t="s">
        <v>560</v>
      </c>
      <c r="F1452" t="s">
        <v>28</v>
      </c>
      <c r="G1452" t="s">
        <v>29</v>
      </c>
      <c r="H1452" t="s">
        <v>128</v>
      </c>
      <c r="I1452" t="s">
        <v>560</v>
      </c>
      <c r="J1452" t="s">
        <v>21</v>
      </c>
      <c r="K1452" t="s">
        <v>10026</v>
      </c>
      <c r="L1452" t="s">
        <v>10027</v>
      </c>
      <c r="M1452" t="s">
        <v>399</v>
      </c>
      <c r="N1452" t="s">
        <v>26</v>
      </c>
      <c r="O1452" t="s">
        <v>27</v>
      </c>
      <c r="P1452" t="s">
        <v>10028</v>
      </c>
      <c r="Q1452" t="s">
        <v>10029</v>
      </c>
      <c r="R1452" t="s">
        <v>23</v>
      </c>
      <c r="S1452" t="s">
        <v>24</v>
      </c>
      <c r="T1452" t="s">
        <v>560</v>
      </c>
      <c r="U1452" t="s">
        <v>10030</v>
      </c>
      <c r="AB1452" t="str">
        <f>CONCATENATE(LEFT(ARD_SAFE_PROCESSED_20220608[[#This Row],[Column1]],6),"******",RIGHT(ARD_SAFE_PROCESSED_20220608[[#This Row],[Column1]],4),";",ARD_SAFE_PROCESSED_20220608[[#This Row],[Column11]])</f>
        <v>525435******3020;75301505334004784101102</v>
      </c>
      <c r="AD1452" t="str">
        <f>CLEAN(ARD_SAFE_PROCESSED_20220608[[#This Row],[Column1]])</f>
        <v>5254350012563020</v>
      </c>
      <c r="AE1452" t="str">
        <f>CLEAN(ARD_SAFE_PROCESSED_20220608[[#This Row],[Column2]])</f>
        <v>069368</v>
      </c>
      <c r="AF1452" t="str">
        <f>CLEAN(ARD_SAFE_PROCESSED_20220608[[#This Row],[Column3]])</f>
        <v>4040781</v>
      </c>
      <c r="AG1452" t="str">
        <f>CLEAN(ARD_SAFE_PROCESSED_20220608[[#This Row],[Column4]])</f>
        <v>EC</v>
      </c>
      <c r="AH1452" t="str">
        <f>CLEAN(ARD_SAFE_PROCESSED_20220608[[#This Row],[Column5]])</f>
        <v>20251130</v>
      </c>
      <c r="AI1452" t="str">
        <f>CLEAN(ARD_SAFE_PROCESSED_20220608[[#This Row],[Column6]])</f>
        <v>604</v>
      </c>
      <c r="AJ1452" t="str">
        <f>CLEAN(ARD_SAFE_PROCESSED_20220608[[#This Row],[Column7]])</f>
        <v>76</v>
      </c>
      <c r="AK1452" t="str">
        <f>CLEAN(ARD_SAFE_PROCESSED_20220608[[#This Row],[Column8]])</f>
        <v xml:space="preserve">DLC*HOTMART                   </v>
      </c>
      <c r="AL1452" t="str">
        <f>CLEAN(ARD_SAFE_PROCESSED_20220608[[#This Row],[Column9]])</f>
        <v>20251130</v>
      </c>
      <c r="AM1452" t="str">
        <f>CLEAN(ARD_SAFE_PROCESSED_20220608[[#This Row],[Column10]])</f>
        <v xml:space="preserve">'                       </v>
      </c>
      <c r="AN1452" t="s">
        <v>10026</v>
      </c>
      <c r="AO1452" t="str">
        <f>CLEAN(ARD_SAFE_PROCESSED_20220608[[#This Row],[Column12]])</f>
        <v>830288</v>
      </c>
      <c r="AP1452" t="str">
        <f>CLEAN(ARD_SAFE_PROCESSED_20220608[[#This Row],[Column13]])</f>
        <v>210</v>
      </c>
      <c r="AQ1452" t="str">
        <f>CLEAN(ARD_SAFE_PROCESSED_20220608[[#This Row],[Column14]])</f>
        <v xml:space="preserve">PV000000  </v>
      </c>
      <c r="AR1452" t="str">
        <f>CLEAN(ARD_SAFE_PROCESSED_20220608[[#This Row],[Column15]])</f>
        <v xml:space="preserve">E-COMMERCE                                        </v>
      </c>
      <c r="AS1452" t="str">
        <f>CLEAN(ARD_SAFE_PROCESSED_20220608[[#This Row],[Column16]])</f>
        <v xml:space="preserve">12624438763    </v>
      </c>
      <c r="AT1452" t="str">
        <f>CLEAN(ARD_SAFE_PROCESSED_20220608[[#This Row],[Column17]])</f>
        <v>167.00</v>
      </c>
      <c r="AU1452" t="str">
        <f>CLEAN(ARD_SAFE_PROCESSED_20220608[[#This Row],[Column18]])</f>
        <v xml:space="preserve">' </v>
      </c>
      <c r="AV1452" t="str">
        <f>CLEAN(ARD_SAFE_PROCESSED_20220608[[#This Row],[Column19]])</f>
        <v xml:space="preserve">          </v>
      </c>
      <c r="AW1452" t="str">
        <f>CLEAN(ARD_SAFE_PROCESSED_20220608[[#This Row],[Column20]])</f>
        <v>20251130</v>
      </c>
      <c r="AX1452" t="str">
        <f>CLEAN(ARD_SAFE_PROCESSED_20220608[[#This Row],[Column21]])</f>
        <v>202244</v>
      </c>
      <c r="AY1452" t="str">
        <f>LEFT(ARD_SAFE_PROCESSED_20220608[[#This Row],[Column1]],6)</f>
        <v>525435</v>
      </c>
      <c r="AZ1452" t="str">
        <f>RIGHT(ARD_SAFE_PROCESSED_20220608[[#This Row],[Column1]],4)</f>
        <v>3020</v>
      </c>
      <c r="BA1452" s="2">
        <f t="shared" si="132"/>
        <v>45999</v>
      </c>
      <c r="BB1452">
        <f t="shared" si="133"/>
        <v>49.66</v>
      </c>
      <c r="BC1452">
        <f t="shared" si="134"/>
        <v>167</v>
      </c>
      <c r="BD1452">
        <f t="shared" si="135"/>
        <v>6</v>
      </c>
      <c r="BE1452" t="str">
        <f t="shared" si="136"/>
        <v>F:Safe</v>
      </c>
    </row>
    <row r="1453" spans="1:57" hidden="1" x14ac:dyDescent="0.3">
      <c r="A1453" t="s">
        <v>10024</v>
      </c>
      <c r="B1453" t="s">
        <v>10037</v>
      </c>
      <c r="C1453" t="s">
        <v>127</v>
      </c>
      <c r="D1453" t="s">
        <v>25</v>
      </c>
      <c r="E1453" t="s">
        <v>560</v>
      </c>
      <c r="F1453" t="s">
        <v>28</v>
      </c>
      <c r="G1453" t="s">
        <v>29</v>
      </c>
      <c r="H1453" t="s">
        <v>128</v>
      </c>
      <c r="I1453" t="s">
        <v>560</v>
      </c>
      <c r="J1453" t="s">
        <v>21</v>
      </c>
      <c r="K1453" t="s">
        <v>10038</v>
      </c>
      <c r="L1453" t="s">
        <v>10039</v>
      </c>
      <c r="M1453" t="s">
        <v>399</v>
      </c>
      <c r="N1453" t="s">
        <v>26</v>
      </c>
      <c r="O1453" t="s">
        <v>27</v>
      </c>
      <c r="P1453" t="s">
        <v>10040</v>
      </c>
      <c r="Q1453" t="s">
        <v>5040</v>
      </c>
      <c r="R1453" t="s">
        <v>23</v>
      </c>
      <c r="S1453" t="s">
        <v>24</v>
      </c>
      <c r="T1453" t="s">
        <v>560</v>
      </c>
      <c r="U1453" t="s">
        <v>10041</v>
      </c>
      <c r="AB1453" t="str">
        <f>CONCATENATE(LEFT(ARD_SAFE_PROCESSED_20220608[[#This Row],[Column1]],6),"******",RIGHT(ARD_SAFE_PROCESSED_20220608[[#This Row],[Column1]],4),";",ARD_SAFE_PROCESSED_20220608[[#This Row],[Column11]])</f>
        <v>525435******3020;75301505334004784101110</v>
      </c>
      <c r="AD1453" t="str">
        <f>CLEAN(ARD_SAFE_PROCESSED_20220608[[#This Row],[Column1]])</f>
        <v>5254350012563020</v>
      </c>
      <c r="AE1453" t="str">
        <f>CLEAN(ARD_SAFE_PROCESSED_20220608[[#This Row],[Column2]])</f>
        <v>419268</v>
      </c>
      <c r="AF1453" t="str">
        <f>CLEAN(ARD_SAFE_PROCESSED_20220608[[#This Row],[Column3]])</f>
        <v>4040781</v>
      </c>
      <c r="AG1453" t="str">
        <f>CLEAN(ARD_SAFE_PROCESSED_20220608[[#This Row],[Column4]])</f>
        <v>EC</v>
      </c>
      <c r="AH1453" t="str">
        <f>CLEAN(ARD_SAFE_PROCESSED_20220608[[#This Row],[Column5]])</f>
        <v>20251130</v>
      </c>
      <c r="AI1453" t="str">
        <f>CLEAN(ARD_SAFE_PROCESSED_20220608[[#This Row],[Column6]])</f>
        <v>604</v>
      </c>
      <c r="AJ1453" t="str">
        <f>CLEAN(ARD_SAFE_PROCESSED_20220608[[#This Row],[Column7]])</f>
        <v>76</v>
      </c>
      <c r="AK1453" t="str">
        <f>CLEAN(ARD_SAFE_PROCESSED_20220608[[#This Row],[Column8]])</f>
        <v xml:space="preserve">DLC*HOTMART                   </v>
      </c>
      <c r="AL1453" t="str">
        <f>CLEAN(ARD_SAFE_PROCESSED_20220608[[#This Row],[Column9]])</f>
        <v>20251130</v>
      </c>
      <c r="AM1453" t="str">
        <f>CLEAN(ARD_SAFE_PROCESSED_20220608[[#This Row],[Column10]])</f>
        <v xml:space="preserve">'                       </v>
      </c>
      <c r="AN1453" t="s">
        <v>10038</v>
      </c>
      <c r="AO1453" t="str">
        <f>CLEAN(ARD_SAFE_PROCESSED_20220608[[#This Row],[Column12]])</f>
        <v>830580</v>
      </c>
      <c r="AP1453" t="str">
        <f>CLEAN(ARD_SAFE_PROCESSED_20220608[[#This Row],[Column13]])</f>
        <v>210</v>
      </c>
      <c r="AQ1453" t="str">
        <f>CLEAN(ARD_SAFE_PROCESSED_20220608[[#This Row],[Column14]])</f>
        <v xml:space="preserve">PV000000  </v>
      </c>
      <c r="AR1453" t="str">
        <f>CLEAN(ARD_SAFE_PROCESSED_20220608[[#This Row],[Column15]])</f>
        <v xml:space="preserve">E-COMMERCE                                        </v>
      </c>
      <c r="AS1453" t="str">
        <f>CLEAN(ARD_SAFE_PROCESSED_20220608[[#This Row],[Column16]])</f>
        <v xml:space="preserve">12624445757    </v>
      </c>
      <c r="AT1453" t="str">
        <f>CLEAN(ARD_SAFE_PROCESSED_20220608[[#This Row],[Column17]])</f>
        <v>132.00</v>
      </c>
      <c r="AU1453" t="str">
        <f>CLEAN(ARD_SAFE_PROCESSED_20220608[[#This Row],[Column18]])</f>
        <v xml:space="preserve">' </v>
      </c>
      <c r="AV1453" t="str">
        <f>CLEAN(ARD_SAFE_PROCESSED_20220608[[#This Row],[Column19]])</f>
        <v xml:space="preserve">          </v>
      </c>
      <c r="AW1453" t="str">
        <f>CLEAN(ARD_SAFE_PROCESSED_20220608[[#This Row],[Column20]])</f>
        <v>20251130</v>
      </c>
      <c r="AX1453" t="str">
        <f>CLEAN(ARD_SAFE_PROCESSED_20220608[[#This Row],[Column21]])</f>
        <v>202319</v>
      </c>
      <c r="AY1453" t="str">
        <f>LEFT(ARD_SAFE_PROCESSED_20220608[[#This Row],[Column1]],6)</f>
        <v>525435</v>
      </c>
      <c r="AZ1453" t="str">
        <f>RIGHT(ARD_SAFE_PROCESSED_20220608[[#This Row],[Column1]],4)</f>
        <v>3020</v>
      </c>
      <c r="BA1453" s="2">
        <f t="shared" si="132"/>
        <v>45999</v>
      </c>
      <c r="BB1453">
        <f t="shared" si="133"/>
        <v>39.26</v>
      </c>
      <c r="BC1453">
        <f t="shared" si="134"/>
        <v>132</v>
      </c>
      <c r="BD1453">
        <f t="shared" si="135"/>
        <v>6</v>
      </c>
      <c r="BE1453" t="str">
        <f t="shared" si="136"/>
        <v>F:Safe</v>
      </c>
    </row>
    <row r="1454" spans="1:57" hidden="1" x14ac:dyDescent="0.3">
      <c r="A1454" t="s">
        <v>10256</v>
      </c>
      <c r="B1454" t="s">
        <v>10257</v>
      </c>
      <c r="C1454" t="s">
        <v>10258</v>
      </c>
      <c r="D1454" t="s">
        <v>25</v>
      </c>
      <c r="E1454" t="s">
        <v>560</v>
      </c>
      <c r="F1454" t="s">
        <v>28</v>
      </c>
      <c r="G1454" t="s">
        <v>29</v>
      </c>
      <c r="H1454" t="s">
        <v>10259</v>
      </c>
      <c r="I1454" t="s">
        <v>560</v>
      </c>
      <c r="J1454" t="s">
        <v>21</v>
      </c>
      <c r="K1454" t="s">
        <v>10260</v>
      </c>
      <c r="L1454" t="s">
        <v>10261</v>
      </c>
      <c r="M1454" t="s">
        <v>399</v>
      </c>
      <c r="N1454" t="s">
        <v>26</v>
      </c>
      <c r="O1454" t="s">
        <v>27</v>
      </c>
      <c r="P1454" t="s">
        <v>10262</v>
      </c>
      <c r="Q1454" t="s">
        <v>83</v>
      </c>
      <c r="R1454" t="s">
        <v>23</v>
      </c>
      <c r="S1454" t="s">
        <v>24</v>
      </c>
      <c r="T1454" t="s">
        <v>560</v>
      </c>
      <c r="U1454" t="s">
        <v>10263</v>
      </c>
      <c r="AB1454" t="str">
        <f>CONCATENATE(LEFT(ARD_SAFE_PROCESSED_20220608[[#This Row],[Column1]],6),"******",RIGHT(ARD_SAFE_PROCESSED_20220608[[#This Row],[Column1]],4),";",ARD_SAFE_PROCESSED_20220608[[#This Row],[Column11]])</f>
        <v>533958******6565;75301505334004792000031</v>
      </c>
      <c r="AD1454" t="str">
        <f>CLEAN(ARD_SAFE_PROCESSED_20220608[[#This Row],[Column1]])</f>
        <v>5339589001556565</v>
      </c>
      <c r="AE1454" t="str">
        <f>CLEAN(ARD_SAFE_PROCESSED_20220608[[#This Row],[Column2]])</f>
        <v>R07227</v>
      </c>
      <c r="AF1454" t="str">
        <f>CLEAN(ARD_SAFE_PROCESSED_20220608[[#This Row],[Column3]])</f>
        <v>4041579</v>
      </c>
      <c r="AG1454" t="str">
        <f>CLEAN(ARD_SAFE_PROCESSED_20220608[[#This Row],[Column4]])</f>
        <v>EC</v>
      </c>
      <c r="AH1454" t="str">
        <f>CLEAN(ARD_SAFE_PROCESSED_20220608[[#This Row],[Column5]])</f>
        <v>20251130</v>
      </c>
      <c r="AI1454" t="str">
        <f>CLEAN(ARD_SAFE_PROCESSED_20220608[[#This Row],[Column6]])</f>
        <v>604</v>
      </c>
      <c r="AJ1454" t="str">
        <f>CLEAN(ARD_SAFE_PROCESSED_20220608[[#This Row],[Column7]])</f>
        <v>76</v>
      </c>
      <c r="AK1454" t="str">
        <f>CLEAN(ARD_SAFE_PROCESSED_20220608[[#This Row],[Column8]])</f>
        <v xml:space="preserve">DLC*RAPPI PRIME               </v>
      </c>
      <c r="AL1454" t="str">
        <f>CLEAN(ARD_SAFE_PROCESSED_20220608[[#This Row],[Column9]])</f>
        <v>20251130</v>
      </c>
      <c r="AM1454" t="str">
        <f>CLEAN(ARD_SAFE_PROCESSED_20220608[[#This Row],[Column10]])</f>
        <v xml:space="preserve">'                       </v>
      </c>
      <c r="AN1454" t="s">
        <v>10260</v>
      </c>
      <c r="AO1454" t="str">
        <f>CLEAN(ARD_SAFE_PROCESSED_20220608[[#This Row],[Column12]])</f>
        <v>477449</v>
      </c>
      <c r="AP1454" t="str">
        <f>CLEAN(ARD_SAFE_PROCESSED_20220608[[#This Row],[Column13]])</f>
        <v>210</v>
      </c>
      <c r="AQ1454" t="str">
        <f>CLEAN(ARD_SAFE_PROCESSED_20220608[[#This Row],[Column14]])</f>
        <v xml:space="preserve">PV000000  </v>
      </c>
      <c r="AR1454" t="str">
        <f>CLEAN(ARD_SAFE_PROCESSED_20220608[[#This Row],[Column15]])</f>
        <v xml:space="preserve">E-COMMERCE                                        </v>
      </c>
      <c r="AS1454" t="str">
        <f>CLEAN(ARD_SAFE_PROCESSED_20220608[[#This Row],[Column16]])</f>
        <v xml:space="preserve">12615372148    </v>
      </c>
      <c r="AT1454" t="str">
        <f>CLEAN(ARD_SAFE_PROCESSED_20220608[[#This Row],[Column17]])</f>
        <v>16.90</v>
      </c>
      <c r="AU1454" t="str">
        <f>CLEAN(ARD_SAFE_PROCESSED_20220608[[#This Row],[Column18]])</f>
        <v xml:space="preserve">' </v>
      </c>
      <c r="AV1454" t="str">
        <f>CLEAN(ARD_SAFE_PROCESSED_20220608[[#This Row],[Column19]])</f>
        <v xml:space="preserve">          </v>
      </c>
      <c r="AW1454" t="str">
        <f>CLEAN(ARD_SAFE_PROCESSED_20220608[[#This Row],[Column20]])</f>
        <v>20251130</v>
      </c>
      <c r="AX1454" t="str">
        <f>CLEAN(ARD_SAFE_PROCESSED_20220608[[#This Row],[Column21]])</f>
        <v>70514</v>
      </c>
      <c r="AY1454" t="str">
        <f>LEFT(ARD_SAFE_PROCESSED_20220608[[#This Row],[Column1]],6)</f>
        <v>533958</v>
      </c>
      <c r="AZ1454" t="str">
        <f>RIGHT(ARD_SAFE_PROCESSED_20220608[[#This Row],[Column1]],4)</f>
        <v>6565</v>
      </c>
      <c r="BA1454" s="2">
        <f t="shared" si="132"/>
        <v>45996</v>
      </c>
      <c r="BB1454">
        <f t="shared" si="133"/>
        <v>5.03</v>
      </c>
      <c r="BC1454">
        <f t="shared" si="134"/>
        <v>16.899999999999999</v>
      </c>
      <c r="BD1454">
        <f t="shared" si="135"/>
        <v>6</v>
      </c>
      <c r="BE1454" t="str">
        <f t="shared" si="136"/>
        <v>F:Safe</v>
      </c>
    </row>
    <row r="1455" spans="1:57" hidden="1" x14ac:dyDescent="0.3">
      <c r="A1455" t="s">
        <v>10554</v>
      </c>
      <c r="B1455" t="s">
        <v>10561</v>
      </c>
      <c r="C1455" t="s">
        <v>141</v>
      </c>
      <c r="D1455" t="s">
        <v>25</v>
      </c>
      <c r="E1455" t="s">
        <v>569</v>
      </c>
      <c r="F1455" t="s">
        <v>28</v>
      </c>
      <c r="G1455" t="s">
        <v>29</v>
      </c>
      <c r="H1455" t="s">
        <v>142</v>
      </c>
      <c r="I1455" t="s">
        <v>569</v>
      </c>
      <c r="J1455" t="s">
        <v>21</v>
      </c>
      <c r="K1455" t="s">
        <v>10562</v>
      </c>
      <c r="L1455" t="s">
        <v>10563</v>
      </c>
      <c r="M1455" t="s">
        <v>409</v>
      </c>
      <c r="N1455" t="s">
        <v>26</v>
      </c>
      <c r="O1455" t="s">
        <v>27</v>
      </c>
      <c r="P1455" t="s">
        <v>10564</v>
      </c>
      <c r="Q1455" t="s">
        <v>3057</v>
      </c>
      <c r="R1455" t="s">
        <v>23</v>
      </c>
      <c r="S1455" t="s">
        <v>24</v>
      </c>
      <c r="T1455" t="s">
        <v>569</v>
      </c>
      <c r="U1455" t="s">
        <v>10565</v>
      </c>
      <c r="AB1455" t="str">
        <f>CONCATENATE(LEFT(ARD_SAFE_PROCESSED_20220608[[#This Row],[Column1]],6),"******",RIGHT(ARD_SAFE_PROCESSED_20220608[[#This Row],[Column1]],4),";",ARD_SAFE_PROCESSED_20220608[[#This Row],[Column11]])</f>
        <v>542418******1643;75301505335009736909048</v>
      </c>
      <c r="AD1455" t="str">
        <f>CLEAN(ARD_SAFE_PROCESSED_20220608[[#This Row],[Column1]])</f>
        <v>5424181493421643</v>
      </c>
      <c r="AE1455" t="str">
        <f>CLEAN(ARD_SAFE_PROCESSED_20220608[[#This Row],[Column2]])</f>
        <v>66622P</v>
      </c>
      <c r="AF1455" t="str">
        <f>CLEAN(ARD_SAFE_PROCESSED_20220608[[#This Row],[Column3]])</f>
        <v>4032676</v>
      </c>
      <c r="AG1455" t="str">
        <f>CLEAN(ARD_SAFE_PROCESSED_20220608[[#This Row],[Column4]])</f>
        <v>EC</v>
      </c>
      <c r="AH1455" t="str">
        <f>CLEAN(ARD_SAFE_PROCESSED_20220608[[#This Row],[Column5]])</f>
        <v>20251201</v>
      </c>
      <c r="AI1455" t="str">
        <f>CLEAN(ARD_SAFE_PROCESSED_20220608[[#This Row],[Column6]])</f>
        <v>604</v>
      </c>
      <c r="AJ1455" t="str">
        <f>CLEAN(ARD_SAFE_PROCESSED_20220608[[#This Row],[Column7]])</f>
        <v>76</v>
      </c>
      <c r="AK1455" t="str">
        <f>CLEAN(ARD_SAFE_PROCESSED_20220608[[#This Row],[Column8]])</f>
        <v xml:space="preserve">MDOPAGO*MERCADO PAGO          </v>
      </c>
      <c r="AL1455" t="str">
        <f>CLEAN(ARD_SAFE_PROCESSED_20220608[[#This Row],[Column9]])</f>
        <v>20251201</v>
      </c>
      <c r="AM1455" t="str">
        <f>CLEAN(ARD_SAFE_PROCESSED_20220608[[#This Row],[Column10]])</f>
        <v xml:space="preserve">'                       </v>
      </c>
      <c r="AN1455" t="s">
        <v>10562</v>
      </c>
      <c r="AO1455" t="str">
        <f>CLEAN(ARD_SAFE_PROCESSED_20220608[[#This Row],[Column12]])</f>
        <v>1942892</v>
      </c>
      <c r="AP1455" t="str">
        <f>CLEAN(ARD_SAFE_PROCESSED_20220608[[#This Row],[Column13]])</f>
        <v>214</v>
      </c>
      <c r="AQ1455" t="str">
        <f>CLEAN(ARD_SAFE_PROCESSED_20220608[[#This Row],[Column14]])</f>
        <v xml:space="preserve">PV000000  </v>
      </c>
      <c r="AR1455" t="str">
        <f>CLEAN(ARD_SAFE_PROCESSED_20220608[[#This Row],[Column15]])</f>
        <v xml:space="preserve">E-COMMERCE                                        </v>
      </c>
      <c r="AS1455" t="str">
        <f>CLEAN(ARD_SAFE_PROCESSED_20220608[[#This Row],[Column16]])</f>
        <v xml:space="preserve">55461957262    </v>
      </c>
      <c r="AT1455" t="str">
        <f>CLEAN(ARD_SAFE_PROCESSED_20220608[[#This Row],[Column17]])</f>
        <v>138.00</v>
      </c>
      <c r="AU1455" t="str">
        <f>CLEAN(ARD_SAFE_PROCESSED_20220608[[#This Row],[Column18]])</f>
        <v xml:space="preserve">' </v>
      </c>
      <c r="AV1455" t="str">
        <f>CLEAN(ARD_SAFE_PROCESSED_20220608[[#This Row],[Column19]])</f>
        <v xml:space="preserve">          </v>
      </c>
      <c r="AW1455" t="str">
        <f>CLEAN(ARD_SAFE_PROCESSED_20220608[[#This Row],[Column20]])</f>
        <v>20251201</v>
      </c>
      <c r="AX1455" t="str">
        <f>CLEAN(ARD_SAFE_PROCESSED_20220608[[#This Row],[Column21]])</f>
        <v>2935</v>
      </c>
      <c r="AY1455" t="str">
        <f>LEFT(ARD_SAFE_PROCESSED_20220608[[#This Row],[Column1]],6)</f>
        <v>542418</v>
      </c>
      <c r="AZ1455" t="str">
        <f>RIGHT(ARD_SAFE_PROCESSED_20220608[[#This Row],[Column1]],4)</f>
        <v>1643</v>
      </c>
      <c r="BA1455" s="2">
        <f t="shared" si="132"/>
        <v>45996</v>
      </c>
      <c r="BB1455">
        <f t="shared" si="133"/>
        <v>37.409999999999997</v>
      </c>
      <c r="BC1455">
        <f t="shared" si="134"/>
        <v>138</v>
      </c>
      <c r="BD1455">
        <f t="shared" si="135"/>
        <v>6</v>
      </c>
      <c r="BE1455" t="str">
        <f t="shared" si="136"/>
        <v>F:Safe</v>
      </c>
    </row>
    <row r="1456" spans="1:57" s="11" customFormat="1" hidden="1" x14ac:dyDescent="0.3">
      <c r="A1456" s="11" t="s">
        <v>10587</v>
      </c>
      <c r="B1456" s="11" t="s">
        <v>10588</v>
      </c>
      <c r="C1456" s="11" t="s">
        <v>307</v>
      </c>
      <c r="D1456" s="11" t="s">
        <v>25</v>
      </c>
      <c r="E1456" s="11" t="s">
        <v>569</v>
      </c>
      <c r="F1456" s="11" t="s">
        <v>28</v>
      </c>
      <c r="G1456" s="11" t="s">
        <v>29</v>
      </c>
      <c r="H1456" s="11" t="s">
        <v>308</v>
      </c>
      <c r="I1456" s="11" t="s">
        <v>569</v>
      </c>
      <c r="J1456" s="11" t="s">
        <v>21</v>
      </c>
      <c r="K1456" s="11" t="s">
        <v>10589</v>
      </c>
      <c r="L1456" s="11" t="s">
        <v>10590</v>
      </c>
      <c r="M1456" s="11" t="s">
        <v>399</v>
      </c>
      <c r="N1456" s="11" t="s">
        <v>26</v>
      </c>
      <c r="O1456" s="11" t="s">
        <v>27</v>
      </c>
      <c r="P1456" s="11" t="s">
        <v>10591</v>
      </c>
      <c r="Q1456" s="11" t="s">
        <v>80</v>
      </c>
      <c r="R1456" s="11" t="s">
        <v>23</v>
      </c>
      <c r="S1456" s="11" t="s">
        <v>24</v>
      </c>
      <c r="T1456" s="11" t="s">
        <v>569</v>
      </c>
      <c r="U1456" s="11" t="s">
        <v>10592</v>
      </c>
      <c r="AB1456" s="11" t="str">
        <f>CONCATENATE(LEFT(ARD_SAFE_PROCESSED_20220608[[#This Row],[Column1]],6),"******",RIGHT(ARD_SAFE_PROCESSED_20220608[[#This Row],[Column1]],4),";",ARD_SAFE_PROCESSED_20220608[[#This Row],[Column11]])</f>
        <v>543440******8873;75301505335009823249092</v>
      </c>
      <c r="AD1456" s="11" t="str">
        <f>CLEAN(ARD_SAFE_PROCESSED_20220608[[#This Row],[Column1]])</f>
        <v>5434404574288873</v>
      </c>
      <c r="AE1456" s="11" t="str">
        <f>CLEAN(ARD_SAFE_PROCESSED_20220608[[#This Row],[Column2]])</f>
        <v>03328Z</v>
      </c>
      <c r="AF1456" s="11" t="str">
        <f>CLEAN(ARD_SAFE_PROCESSED_20220608[[#This Row],[Column3]])</f>
        <v>4079964</v>
      </c>
      <c r="AG1456" s="11" t="str">
        <f>CLEAN(ARD_SAFE_PROCESSED_20220608[[#This Row],[Column4]])</f>
        <v>EC</v>
      </c>
      <c r="AH1456" s="11" t="str">
        <f>CLEAN(ARD_SAFE_PROCESSED_20220608[[#This Row],[Column5]])</f>
        <v>20251201</v>
      </c>
      <c r="AI1456" s="11" t="str">
        <f>CLEAN(ARD_SAFE_PROCESSED_20220608[[#This Row],[Column6]])</f>
        <v>604</v>
      </c>
      <c r="AJ1456" s="11" t="str">
        <f>CLEAN(ARD_SAFE_PROCESSED_20220608[[#This Row],[Column7]])</f>
        <v>76</v>
      </c>
      <c r="AK1456" s="11" t="str">
        <f>CLEAN(ARD_SAFE_PROCESSED_20220608[[#This Row],[Column8]])</f>
        <v xml:space="preserve">APPARKA APP                   </v>
      </c>
      <c r="AL1456" s="11" t="str">
        <f>CLEAN(ARD_SAFE_PROCESSED_20220608[[#This Row],[Column9]])</f>
        <v>20251201</v>
      </c>
      <c r="AM1456" s="11" t="str">
        <f>CLEAN(ARD_SAFE_PROCESSED_20220608[[#This Row],[Column10]])</f>
        <v xml:space="preserve">'                       </v>
      </c>
      <c r="AN1456" s="11" t="s">
        <v>10589</v>
      </c>
      <c r="AO1456" s="11" t="str">
        <f>CLEAN(ARD_SAFE_PROCESSED_20220608[[#This Row],[Column12]])</f>
        <v>1112479</v>
      </c>
      <c r="AP1456" s="11" t="str">
        <f>CLEAN(ARD_SAFE_PROCESSED_20220608[[#This Row],[Column13]])</f>
        <v>210</v>
      </c>
      <c r="AQ1456" s="11" t="str">
        <f>CLEAN(ARD_SAFE_PROCESSED_20220608[[#This Row],[Column14]])</f>
        <v xml:space="preserve">PV000000  </v>
      </c>
      <c r="AR1456" s="11" t="str">
        <f>CLEAN(ARD_SAFE_PROCESSED_20220608[[#This Row],[Column15]])</f>
        <v xml:space="preserve">E-COMMERCE                                        </v>
      </c>
      <c r="AS1456" s="11" t="str">
        <f>CLEAN(ARD_SAFE_PROCESSED_20220608[[#This Row],[Column16]])</f>
        <v xml:space="preserve">9202542        </v>
      </c>
      <c r="AT1456" s="11" t="str">
        <f>CLEAN(ARD_SAFE_PROCESSED_20220608[[#This Row],[Column17]])</f>
        <v>30.00</v>
      </c>
      <c r="AU1456" s="1" t="str">
        <f>CLEAN(ARD_SAFE_PROCESSED_20220608[[#This Row],[Column18]])</f>
        <v xml:space="preserve">' </v>
      </c>
      <c r="AV1456" s="1" t="str">
        <f>CLEAN(ARD_SAFE_PROCESSED_20220608[[#This Row],[Column19]])</f>
        <v xml:space="preserve">          </v>
      </c>
      <c r="AW1456" s="1" t="str">
        <f>CLEAN(ARD_SAFE_PROCESSED_20220608[[#This Row],[Column20]])</f>
        <v>20251201</v>
      </c>
      <c r="AX1456" s="1" t="str">
        <f>CLEAN(ARD_SAFE_PROCESSED_20220608[[#This Row],[Column21]])</f>
        <v>105110</v>
      </c>
      <c r="AY1456" s="1" t="str">
        <f>LEFT(ARD_SAFE_PROCESSED_20220608[[#This Row],[Column1]],6)</f>
        <v>543440</v>
      </c>
      <c r="AZ1456" s="1" t="str">
        <f>RIGHT(ARD_SAFE_PROCESSED_20220608[[#This Row],[Column1]],4)</f>
        <v>8873</v>
      </c>
      <c r="BA1456" s="10">
        <f t="shared" si="132"/>
        <v>45999</v>
      </c>
      <c r="BB1456" s="11">
        <f t="shared" si="133"/>
        <v>8.1300000000000008</v>
      </c>
      <c r="BC1456" s="11">
        <f t="shared" si="134"/>
        <v>30</v>
      </c>
      <c r="BD1456" s="11">
        <f t="shared" si="135"/>
        <v>6</v>
      </c>
      <c r="BE1456" s="11" t="str">
        <f t="shared" si="136"/>
        <v>F:Safe</v>
      </c>
    </row>
    <row r="1457" spans="1:57" hidden="1" x14ac:dyDescent="0.3">
      <c r="A1457" t="s">
        <v>510</v>
      </c>
      <c r="B1457" t="s">
        <v>9761</v>
      </c>
      <c r="C1457" t="s">
        <v>9762</v>
      </c>
      <c r="D1457" t="s">
        <v>64</v>
      </c>
      <c r="E1457" t="s">
        <v>511</v>
      </c>
      <c r="F1457" t="s">
        <v>28</v>
      </c>
      <c r="G1457" t="s">
        <v>29</v>
      </c>
      <c r="H1457" t="s">
        <v>9763</v>
      </c>
      <c r="I1457" t="s">
        <v>9764</v>
      </c>
      <c r="J1457" t="s">
        <v>21</v>
      </c>
      <c r="K1457" t="s">
        <v>9765</v>
      </c>
      <c r="L1457" t="s">
        <v>9766</v>
      </c>
      <c r="M1457" t="s">
        <v>65</v>
      </c>
      <c r="N1457" t="s">
        <v>67</v>
      </c>
      <c r="O1457" t="s">
        <v>66</v>
      </c>
      <c r="P1457" t="s">
        <v>22</v>
      </c>
      <c r="Q1457" t="s">
        <v>258</v>
      </c>
      <c r="R1457" t="s">
        <v>23</v>
      </c>
      <c r="S1457" t="s">
        <v>24</v>
      </c>
      <c r="T1457" t="s">
        <v>511</v>
      </c>
      <c r="U1457" t="s">
        <v>4980</v>
      </c>
      <c r="AB1457" t="str">
        <f>CONCATENATE(LEFT(ARD_SAFE_PROCESSED_20220608[[#This Row],[Column1]],6),"******",RIGHT(ARD_SAFE_PROCESSED_20220608[[#This Row],[Column1]],4),";",ARD_SAFE_PROCESSED_20220608[[#This Row],[Column11]])</f>
        <v>516292******7047;75301505336000874800072</v>
      </c>
      <c r="AD1457" t="str">
        <f>CLEAN(ARD_SAFE_PROCESSED_20220608[[#This Row],[Column1]])</f>
        <v>5162922776917047</v>
      </c>
      <c r="AE1457" t="str">
        <f>CLEAN(ARD_SAFE_PROCESSED_20220608[[#This Row],[Column2]])</f>
        <v>422333</v>
      </c>
      <c r="AF1457" t="str">
        <f>CLEAN(ARD_SAFE_PROCESSED_20220608[[#This Row],[Column3]])</f>
        <v>1052328</v>
      </c>
      <c r="AG1457" t="str">
        <f>CLEAN(ARD_SAFE_PROCESSED_20220608[[#This Row],[Column4]])</f>
        <v>PL</v>
      </c>
      <c r="AH1457" t="str">
        <f>CLEAN(ARD_SAFE_PROCESSED_20220608[[#This Row],[Column5]])</f>
        <v>20251128</v>
      </c>
      <c r="AI1457" t="str">
        <f>CLEAN(ARD_SAFE_PROCESSED_20220608[[#This Row],[Column6]])</f>
        <v>604</v>
      </c>
      <c r="AJ1457" t="str">
        <f>CLEAN(ARD_SAFE_PROCESSED_20220608[[#This Row],[Column7]])</f>
        <v>76</v>
      </c>
      <c r="AK1457" t="str">
        <f>CLEAN(ARD_SAFE_PROCESSED_20220608[[#This Row],[Column8]])</f>
        <v>KFC 95 TOTTUS GUIPOR IL KIOSKO</v>
      </c>
      <c r="AL1457" t="str">
        <f>CLEAN(ARD_SAFE_PROCESSED_20220608[[#This Row],[Column9]])</f>
        <v>20251202</v>
      </c>
      <c r="AM1457" t="str">
        <f>CLEAN(ARD_SAFE_PROCESSED_20220608[[#This Row],[Column10]])</f>
        <v xml:space="preserve">'                       </v>
      </c>
      <c r="AN1457" t="s">
        <v>9765</v>
      </c>
      <c r="AO1457" t="str">
        <f>CLEAN(ARD_SAFE_PROCESSED_20220608[[#This Row],[Column12]])</f>
        <v>6292</v>
      </c>
      <c r="AP1457" t="str">
        <f>CLEAN(ARD_SAFE_PROCESSED_20220608[[#This Row],[Column13]])</f>
        <v xml:space="preserve">   </v>
      </c>
      <c r="AQ1457" t="str">
        <f>CLEAN(ARD_SAFE_PROCESSED_20220608[[#This Row],[Column14]])</f>
        <v xml:space="preserve">PS0001    </v>
      </c>
      <c r="AR1457" t="str">
        <f>CLEAN(ARD_SAFE_PROCESSED_20220608[[#This Row],[Column15]])</f>
        <v xml:space="preserve">POS CONTACTLESS CHIP                              </v>
      </c>
      <c r="AS1457" t="str">
        <f>CLEAN(ARD_SAFE_PROCESSED_20220608[[#This Row],[Column16]])</f>
        <v xml:space="preserve">               </v>
      </c>
      <c r="AT1457" t="str">
        <f>CLEAN(ARD_SAFE_PROCESSED_20220608[[#This Row],[Column17]])</f>
        <v>20.80</v>
      </c>
      <c r="AU1457" t="str">
        <f>CLEAN(ARD_SAFE_PROCESSED_20220608[[#This Row],[Column18]])</f>
        <v xml:space="preserve">' </v>
      </c>
      <c r="AV1457" t="str">
        <f>CLEAN(ARD_SAFE_PROCESSED_20220608[[#This Row],[Column19]])</f>
        <v xml:space="preserve">          </v>
      </c>
      <c r="AW1457" t="str">
        <f>CLEAN(ARD_SAFE_PROCESSED_20220608[[#This Row],[Column20]])</f>
        <v>20251128</v>
      </c>
      <c r="AX1457" t="str">
        <f>CLEAN(ARD_SAFE_PROCESSED_20220608[[#This Row],[Column21]])</f>
        <v>151213</v>
      </c>
      <c r="AY1457" t="str">
        <f>LEFT(ARD_SAFE_PROCESSED_20220608[[#This Row],[Column1]],6)</f>
        <v>516292</v>
      </c>
      <c r="AZ1457" t="str">
        <f>RIGHT(ARD_SAFE_PROCESSED_20220608[[#This Row],[Column1]],4)</f>
        <v>7047</v>
      </c>
      <c r="BA1457" s="2">
        <f t="shared" si="132"/>
        <v>45995</v>
      </c>
      <c r="BB1457">
        <f t="shared" si="133"/>
        <v>6.19</v>
      </c>
      <c r="BC1457">
        <f t="shared" si="134"/>
        <v>20.8</v>
      </c>
      <c r="BD1457">
        <f t="shared" si="135"/>
        <v>56</v>
      </c>
      <c r="BE1457" t="str">
        <f t="shared" si="136"/>
        <v>F:Safe</v>
      </c>
    </row>
    <row r="1458" spans="1:57" hidden="1" x14ac:dyDescent="0.3">
      <c r="A1458" t="s">
        <v>510</v>
      </c>
      <c r="B1458" t="s">
        <v>9767</v>
      </c>
      <c r="C1458" t="s">
        <v>9762</v>
      </c>
      <c r="D1458" t="s">
        <v>64</v>
      </c>
      <c r="E1458" t="s">
        <v>511</v>
      </c>
      <c r="F1458" t="s">
        <v>28</v>
      </c>
      <c r="G1458" t="s">
        <v>29</v>
      </c>
      <c r="H1458" t="s">
        <v>9763</v>
      </c>
      <c r="I1458" t="s">
        <v>9764</v>
      </c>
      <c r="J1458" t="s">
        <v>21</v>
      </c>
      <c r="K1458" t="s">
        <v>9768</v>
      </c>
      <c r="L1458" t="s">
        <v>9769</v>
      </c>
      <c r="M1458" t="s">
        <v>65</v>
      </c>
      <c r="N1458" t="s">
        <v>77</v>
      </c>
      <c r="O1458" t="s">
        <v>66</v>
      </c>
      <c r="P1458" t="s">
        <v>22</v>
      </c>
      <c r="Q1458" t="s">
        <v>9770</v>
      </c>
      <c r="R1458" t="s">
        <v>23</v>
      </c>
      <c r="S1458" t="s">
        <v>24</v>
      </c>
      <c r="T1458" t="s">
        <v>511</v>
      </c>
      <c r="U1458" t="s">
        <v>9771</v>
      </c>
      <c r="AB1458" t="str">
        <f>CONCATENATE(LEFT(ARD_SAFE_PROCESSED_20220608[[#This Row],[Column1]],6),"******",RIGHT(ARD_SAFE_PROCESSED_20220608[[#This Row],[Column1]],4),";",ARD_SAFE_PROCESSED_20220608[[#This Row],[Column11]])</f>
        <v>516292******7047;75301505336000874900088</v>
      </c>
      <c r="AD1458" t="str">
        <f>CLEAN(ARD_SAFE_PROCESSED_20220608[[#This Row],[Column1]])</f>
        <v>5162922776917047</v>
      </c>
      <c r="AE1458" t="str">
        <f>CLEAN(ARD_SAFE_PROCESSED_20220608[[#This Row],[Column2]])</f>
        <v>996789</v>
      </c>
      <c r="AF1458" t="str">
        <f>CLEAN(ARD_SAFE_PROCESSED_20220608[[#This Row],[Column3]])</f>
        <v>1052328</v>
      </c>
      <c r="AG1458" t="str">
        <f>CLEAN(ARD_SAFE_PROCESSED_20220608[[#This Row],[Column4]])</f>
        <v>PL</v>
      </c>
      <c r="AH1458" t="str">
        <f>CLEAN(ARD_SAFE_PROCESSED_20220608[[#This Row],[Column5]])</f>
        <v>20251128</v>
      </c>
      <c r="AI1458" t="str">
        <f>CLEAN(ARD_SAFE_PROCESSED_20220608[[#This Row],[Column6]])</f>
        <v>604</v>
      </c>
      <c r="AJ1458" t="str">
        <f>CLEAN(ARD_SAFE_PROCESSED_20220608[[#This Row],[Column7]])</f>
        <v>76</v>
      </c>
      <c r="AK1458" t="str">
        <f>CLEAN(ARD_SAFE_PROCESSED_20220608[[#This Row],[Column8]])</f>
        <v>KFC 95 TOTTUS GUIPOR IL KIOSKO</v>
      </c>
      <c r="AL1458" t="str">
        <f>CLEAN(ARD_SAFE_PROCESSED_20220608[[#This Row],[Column9]])</f>
        <v>20251202</v>
      </c>
      <c r="AM1458" t="str">
        <f>CLEAN(ARD_SAFE_PROCESSED_20220608[[#This Row],[Column10]])</f>
        <v xml:space="preserve">'                       </v>
      </c>
      <c r="AN1458" t="s">
        <v>9768</v>
      </c>
      <c r="AO1458" t="str">
        <f>CLEAN(ARD_SAFE_PROCESSED_20220608[[#This Row],[Column12]])</f>
        <v>3380</v>
      </c>
      <c r="AP1458" t="str">
        <f>CLEAN(ARD_SAFE_PROCESSED_20220608[[#This Row],[Column13]])</f>
        <v xml:space="preserve">   </v>
      </c>
      <c r="AQ1458" t="str">
        <f>CLEAN(ARD_SAFE_PROCESSED_20220608[[#This Row],[Column14]])</f>
        <v xml:space="preserve">PS0002    </v>
      </c>
      <c r="AR1458" t="str">
        <f>CLEAN(ARD_SAFE_PROCESSED_20220608[[#This Row],[Column15]])</f>
        <v xml:space="preserve">POS CONTACTLESS CHIP                              </v>
      </c>
      <c r="AS1458" t="str">
        <f>CLEAN(ARD_SAFE_PROCESSED_20220608[[#This Row],[Column16]])</f>
        <v xml:space="preserve">               </v>
      </c>
      <c r="AT1458" t="str">
        <f>CLEAN(ARD_SAFE_PROCESSED_20220608[[#This Row],[Column17]])</f>
        <v>106.70</v>
      </c>
      <c r="AU1458" t="str">
        <f>CLEAN(ARD_SAFE_PROCESSED_20220608[[#This Row],[Column18]])</f>
        <v xml:space="preserve">' </v>
      </c>
      <c r="AV1458" t="str">
        <f>CLEAN(ARD_SAFE_PROCESSED_20220608[[#This Row],[Column19]])</f>
        <v xml:space="preserve">          </v>
      </c>
      <c r="AW1458" t="str">
        <f>CLEAN(ARD_SAFE_PROCESSED_20220608[[#This Row],[Column20]])</f>
        <v>20251128</v>
      </c>
      <c r="AX1458" t="str">
        <f>CLEAN(ARD_SAFE_PROCESSED_20220608[[#This Row],[Column21]])</f>
        <v>151101</v>
      </c>
      <c r="AY1458" t="str">
        <f>LEFT(ARD_SAFE_PROCESSED_20220608[[#This Row],[Column1]],6)</f>
        <v>516292</v>
      </c>
      <c r="AZ1458" t="str">
        <f>RIGHT(ARD_SAFE_PROCESSED_20220608[[#This Row],[Column1]],4)</f>
        <v>7047</v>
      </c>
      <c r="BA1458" s="2">
        <f t="shared" si="132"/>
        <v>45995</v>
      </c>
      <c r="BB1458">
        <f t="shared" si="133"/>
        <v>31.73</v>
      </c>
      <c r="BC1458">
        <f t="shared" si="134"/>
        <v>106.7</v>
      </c>
      <c r="BD1458">
        <f t="shared" si="135"/>
        <v>56</v>
      </c>
      <c r="BE1458" t="str">
        <f t="shared" si="136"/>
        <v>F:Safe</v>
      </c>
    </row>
    <row r="1459" spans="1:57" hidden="1" x14ac:dyDescent="0.3">
      <c r="A1459" t="s">
        <v>10637</v>
      </c>
      <c r="B1459" t="s">
        <v>10638</v>
      </c>
      <c r="C1459" t="s">
        <v>559</v>
      </c>
      <c r="D1459" t="s">
        <v>25</v>
      </c>
      <c r="E1459" t="s">
        <v>9764</v>
      </c>
      <c r="F1459" t="s">
        <v>28</v>
      </c>
      <c r="G1459" t="s">
        <v>29</v>
      </c>
      <c r="H1459" t="s">
        <v>278</v>
      </c>
      <c r="I1459" t="s">
        <v>9764</v>
      </c>
      <c r="J1459" t="s">
        <v>21</v>
      </c>
      <c r="K1459" t="s">
        <v>10639</v>
      </c>
      <c r="L1459" t="s">
        <v>10640</v>
      </c>
      <c r="M1459" t="s">
        <v>409</v>
      </c>
      <c r="N1459" t="s">
        <v>26</v>
      </c>
      <c r="O1459" t="s">
        <v>27</v>
      </c>
      <c r="P1459" t="s">
        <v>10641</v>
      </c>
      <c r="Q1459" t="s">
        <v>2878</v>
      </c>
      <c r="R1459" t="s">
        <v>23</v>
      </c>
      <c r="S1459" t="s">
        <v>24</v>
      </c>
      <c r="T1459" t="s">
        <v>9764</v>
      </c>
      <c r="U1459" t="s">
        <v>10642</v>
      </c>
      <c r="AB1459" t="str">
        <f>CONCATENATE(LEFT(ARD_SAFE_PROCESSED_20220608[[#This Row],[Column1]],6),"******",RIGHT(ARD_SAFE_PROCESSED_20220608[[#This Row],[Column1]],4),";",ARD_SAFE_PROCESSED_20220608[[#This Row],[Column11]])</f>
        <v>545756******7845;75301505336007541502130</v>
      </c>
      <c r="AD1459" t="str">
        <f>CLEAN(ARD_SAFE_PROCESSED_20220608[[#This Row],[Column1]])</f>
        <v>5457568721137845</v>
      </c>
      <c r="AE1459" t="str">
        <f>CLEAN(ARD_SAFE_PROCESSED_20220608[[#This Row],[Column2]])</f>
        <v>08544Z</v>
      </c>
      <c r="AF1459" t="str">
        <f>CLEAN(ARD_SAFE_PROCESSED_20220608[[#This Row],[Column3]])</f>
        <v>4031498</v>
      </c>
      <c r="AG1459" t="str">
        <f>CLEAN(ARD_SAFE_PROCESSED_20220608[[#This Row],[Column4]])</f>
        <v>EC</v>
      </c>
      <c r="AH1459" t="str">
        <f>CLEAN(ARD_SAFE_PROCESSED_20220608[[#This Row],[Column5]])</f>
        <v>20251202</v>
      </c>
      <c r="AI1459" t="str">
        <f>CLEAN(ARD_SAFE_PROCESSED_20220608[[#This Row],[Column6]])</f>
        <v>604</v>
      </c>
      <c r="AJ1459" t="str">
        <f>CLEAN(ARD_SAFE_PROCESSED_20220608[[#This Row],[Column7]])</f>
        <v>76</v>
      </c>
      <c r="AK1459" t="str">
        <f>CLEAN(ARD_SAFE_PROCESSED_20220608[[#This Row],[Column8]])</f>
        <v xml:space="preserve">DLC HELP HBOMAX COM           </v>
      </c>
      <c r="AL1459" t="str">
        <f>CLEAN(ARD_SAFE_PROCESSED_20220608[[#This Row],[Column9]])</f>
        <v>20251202</v>
      </c>
      <c r="AM1459" t="str">
        <f>CLEAN(ARD_SAFE_PROCESSED_20220608[[#This Row],[Column10]])</f>
        <v xml:space="preserve">'                       </v>
      </c>
      <c r="AN1459" t="s">
        <v>10639</v>
      </c>
      <c r="AO1459" t="str">
        <f>CLEAN(ARD_SAFE_PROCESSED_20220608[[#This Row],[Column12]])</f>
        <v>2700447</v>
      </c>
      <c r="AP1459" t="str">
        <f>CLEAN(ARD_SAFE_PROCESSED_20220608[[#This Row],[Column13]])</f>
        <v>214</v>
      </c>
      <c r="AQ1459" t="str">
        <f>CLEAN(ARD_SAFE_PROCESSED_20220608[[#This Row],[Column14]])</f>
        <v xml:space="preserve">PV000000  </v>
      </c>
      <c r="AR1459" t="str">
        <f>CLEAN(ARD_SAFE_PROCESSED_20220608[[#This Row],[Column15]])</f>
        <v xml:space="preserve">E-COMMERCE                                        </v>
      </c>
      <c r="AS1459" t="str">
        <f>CLEAN(ARD_SAFE_PROCESSED_20220608[[#This Row],[Column16]])</f>
        <v xml:space="preserve">12648034728    </v>
      </c>
      <c r="AT1459" t="str">
        <f>CLEAN(ARD_SAFE_PROCESSED_20220608[[#This Row],[Column17]])</f>
        <v>47.90</v>
      </c>
      <c r="AU1459" t="str">
        <f>CLEAN(ARD_SAFE_PROCESSED_20220608[[#This Row],[Column18]])</f>
        <v xml:space="preserve">' </v>
      </c>
      <c r="AV1459" t="str">
        <f>CLEAN(ARD_SAFE_PROCESSED_20220608[[#This Row],[Column19]])</f>
        <v xml:space="preserve">          </v>
      </c>
      <c r="AW1459" t="str">
        <f>CLEAN(ARD_SAFE_PROCESSED_20220608[[#This Row],[Column20]])</f>
        <v>20251202</v>
      </c>
      <c r="AX1459" t="str">
        <f>CLEAN(ARD_SAFE_PROCESSED_20220608[[#This Row],[Column21]])</f>
        <v>135617</v>
      </c>
      <c r="AY1459" t="str">
        <f>LEFT(ARD_SAFE_PROCESSED_20220608[[#This Row],[Column1]],6)</f>
        <v>545756</v>
      </c>
      <c r="AZ1459" t="str">
        <f>RIGHT(ARD_SAFE_PROCESSED_20220608[[#This Row],[Column1]],4)</f>
        <v>7845</v>
      </c>
      <c r="BA1459" s="2">
        <f t="shared" si="132"/>
        <v>45995</v>
      </c>
      <c r="BB1459">
        <f t="shared" si="133"/>
        <v>12.98</v>
      </c>
      <c r="BC1459">
        <f t="shared" si="134"/>
        <v>47.9</v>
      </c>
      <c r="BD1459">
        <f t="shared" si="135"/>
        <v>6</v>
      </c>
      <c r="BE1459" t="str">
        <f t="shared" si="136"/>
        <v>F:Safe</v>
      </c>
    </row>
    <row r="1460" spans="1:57" hidden="1" x14ac:dyDescent="0.3">
      <c r="A1460" t="s">
        <v>549</v>
      </c>
      <c r="B1460" t="s">
        <v>10147</v>
      </c>
      <c r="C1460" t="s">
        <v>339</v>
      </c>
      <c r="D1460" t="s">
        <v>25</v>
      </c>
      <c r="E1460" t="s">
        <v>9764</v>
      </c>
      <c r="F1460" t="s">
        <v>28</v>
      </c>
      <c r="G1460" t="s">
        <v>29</v>
      </c>
      <c r="H1460" t="s">
        <v>340</v>
      </c>
      <c r="I1460" t="s">
        <v>9764</v>
      </c>
      <c r="J1460" t="s">
        <v>21</v>
      </c>
      <c r="K1460" t="s">
        <v>10148</v>
      </c>
      <c r="L1460" t="s">
        <v>10149</v>
      </c>
      <c r="M1460" t="s">
        <v>418</v>
      </c>
      <c r="N1460" t="s">
        <v>26</v>
      </c>
      <c r="O1460" t="s">
        <v>27</v>
      </c>
      <c r="P1460" t="s">
        <v>10150</v>
      </c>
      <c r="Q1460" t="s">
        <v>10151</v>
      </c>
      <c r="R1460" t="s">
        <v>23</v>
      </c>
      <c r="S1460" t="s">
        <v>24</v>
      </c>
      <c r="T1460" t="s">
        <v>9764</v>
      </c>
      <c r="U1460" t="s">
        <v>10152</v>
      </c>
      <c r="AB1460" t="str">
        <f>CONCATENATE(LEFT(ARD_SAFE_PROCESSED_20220608[[#This Row],[Column1]],6),"******",RIGHT(ARD_SAFE_PROCESSED_20220608[[#This Row],[Column1]],4),";",ARD_SAFE_PROCESSED_20220608[[#This Row],[Column11]])</f>
        <v>527515******0130;75301505336007547202826</v>
      </c>
      <c r="AD1460" t="str">
        <f>CLEAN(ARD_SAFE_PROCESSED_20220608[[#This Row],[Column1]])</f>
        <v>5275150095250130</v>
      </c>
      <c r="AE1460" t="str">
        <f>CLEAN(ARD_SAFE_PROCESSED_20220608[[#This Row],[Column2]])</f>
        <v>171124</v>
      </c>
      <c r="AF1460" t="str">
        <f>CLEAN(ARD_SAFE_PROCESSED_20220608[[#This Row],[Column3]])</f>
        <v>4034723</v>
      </c>
      <c r="AG1460" t="str">
        <f>CLEAN(ARD_SAFE_PROCESSED_20220608[[#This Row],[Column4]])</f>
        <v>EC</v>
      </c>
      <c r="AH1460" t="str">
        <f>CLEAN(ARD_SAFE_PROCESSED_20220608[[#This Row],[Column5]])</f>
        <v>20251202</v>
      </c>
      <c r="AI1460" t="str">
        <f>CLEAN(ARD_SAFE_PROCESSED_20220608[[#This Row],[Column6]])</f>
        <v>604</v>
      </c>
      <c r="AJ1460" t="str">
        <f>CLEAN(ARD_SAFE_PROCESSED_20220608[[#This Row],[Column7]])</f>
        <v>76</v>
      </c>
      <c r="AK1460" t="str">
        <f>CLEAN(ARD_SAFE_PROCESSED_20220608[[#This Row],[Column8]])</f>
        <v xml:space="preserve">DLC*DIDI FOOD                 </v>
      </c>
      <c r="AL1460" t="str">
        <f>CLEAN(ARD_SAFE_PROCESSED_20220608[[#This Row],[Column9]])</f>
        <v>20251202</v>
      </c>
      <c r="AM1460" t="str">
        <f>CLEAN(ARD_SAFE_PROCESSED_20220608[[#This Row],[Column10]])</f>
        <v xml:space="preserve">'                       </v>
      </c>
      <c r="AN1460" t="s">
        <v>10148</v>
      </c>
      <c r="AO1460" t="str">
        <f>CLEAN(ARD_SAFE_PROCESSED_20220608[[#This Row],[Column12]])</f>
        <v>2682017</v>
      </c>
      <c r="AP1460" t="str">
        <f>CLEAN(ARD_SAFE_PROCESSED_20220608[[#This Row],[Column13]])</f>
        <v>212</v>
      </c>
      <c r="AQ1460" t="str">
        <f>CLEAN(ARD_SAFE_PROCESSED_20220608[[#This Row],[Column14]])</f>
        <v xml:space="preserve">PV000000  </v>
      </c>
      <c r="AR1460" t="str">
        <f>CLEAN(ARD_SAFE_PROCESSED_20220608[[#This Row],[Column15]])</f>
        <v xml:space="preserve">E-COMMERCE                                        </v>
      </c>
      <c r="AS1460" t="str">
        <f>CLEAN(ARD_SAFE_PROCESSED_20220608[[#This Row],[Column16]])</f>
        <v xml:space="preserve">12647565481    </v>
      </c>
      <c r="AT1460" t="str">
        <f>CLEAN(ARD_SAFE_PROCESSED_20220608[[#This Row],[Column17]])</f>
        <v>29.80</v>
      </c>
      <c r="AU1460" t="str">
        <f>CLEAN(ARD_SAFE_PROCESSED_20220608[[#This Row],[Column18]])</f>
        <v xml:space="preserve">' </v>
      </c>
      <c r="AV1460" t="str">
        <f>CLEAN(ARD_SAFE_PROCESSED_20220608[[#This Row],[Column19]])</f>
        <v xml:space="preserve">          </v>
      </c>
      <c r="AW1460" t="str">
        <f>CLEAN(ARD_SAFE_PROCESSED_20220608[[#This Row],[Column20]])</f>
        <v>20251202</v>
      </c>
      <c r="AX1460" t="str">
        <f>CLEAN(ARD_SAFE_PROCESSED_20220608[[#This Row],[Column21]])</f>
        <v>131223</v>
      </c>
      <c r="AY1460" t="str">
        <f>LEFT(ARD_SAFE_PROCESSED_20220608[[#This Row],[Column1]],6)</f>
        <v>527515</v>
      </c>
      <c r="AZ1460" t="str">
        <f>RIGHT(ARD_SAFE_PROCESSED_20220608[[#This Row],[Column1]],4)</f>
        <v>0130</v>
      </c>
      <c r="BA1460" s="2">
        <f t="shared" si="132"/>
        <v>45996</v>
      </c>
      <c r="BB1460">
        <f t="shared" si="133"/>
        <v>8.08</v>
      </c>
      <c r="BC1460">
        <f t="shared" si="134"/>
        <v>29.8</v>
      </c>
      <c r="BD1460">
        <f t="shared" si="135"/>
        <v>6</v>
      </c>
      <c r="BE1460" t="str">
        <f t="shared" si="136"/>
        <v>F:Safe</v>
      </c>
    </row>
    <row r="1461" spans="1:57" hidden="1" x14ac:dyDescent="0.3">
      <c r="A1461" t="s">
        <v>10287</v>
      </c>
      <c r="B1461" t="s">
        <v>10313</v>
      </c>
      <c r="C1461" t="s">
        <v>307</v>
      </c>
      <c r="D1461" t="s">
        <v>25</v>
      </c>
      <c r="E1461" t="s">
        <v>9764</v>
      </c>
      <c r="F1461" t="s">
        <v>28</v>
      </c>
      <c r="G1461" t="s">
        <v>29</v>
      </c>
      <c r="H1461" t="s">
        <v>308</v>
      </c>
      <c r="I1461" t="s">
        <v>9764</v>
      </c>
      <c r="J1461" t="s">
        <v>21</v>
      </c>
      <c r="K1461" t="s">
        <v>10314</v>
      </c>
      <c r="L1461" t="s">
        <v>10315</v>
      </c>
      <c r="M1461" t="s">
        <v>399</v>
      </c>
      <c r="N1461" t="s">
        <v>26</v>
      </c>
      <c r="O1461" t="s">
        <v>27</v>
      </c>
      <c r="P1461" t="s">
        <v>10316</v>
      </c>
      <c r="Q1461" t="s">
        <v>80</v>
      </c>
      <c r="R1461" t="s">
        <v>23</v>
      </c>
      <c r="S1461" t="s">
        <v>24</v>
      </c>
      <c r="T1461" t="s">
        <v>9764</v>
      </c>
      <c r="U1461" t="s">
        <v>10317</v>
      </c>
      <c r="AB1461" t="str">
        <f>CONCATENATE(LEFT(ARD_SAFE_PROCESSED_20220608[[#This Row],[Column1]],6),"******",RIGHT(ARD_SAFE_PROCESSED_20220608[[#This Row],[Column1]],4),";",ARD_SAFE_PROCESSED_20220608[[#This Row],[Column11]])</f>
        <v>535666******8186;75301505336007618758656</v>
      </c>
      <c r="AD1461" t="str">
        <f>CLEAN(ARD_SAFE_PROCESSED_20220608[[#This Row],[Column1]])</f>
        <v>5356660997468186</v>
      </c>
      <c r="AE1461" t="str">
        <f>CLEAN(ARD_SAFE_PROCESSED_20220608[[#This Row],[Column2]])</f>
        <v>113055</v>
      </c>
      <c r="AF1461" t="str">
        <f>CLEAN(ARD_SAFE_PROCESSED_20220608[[#This Row],[Column3]])</f>
        <v>4079964</v>
      </c>
      <c r="AG1461" t="str">
        <f>CLEAN(ARD_SAFE_PROCESSED_20220608[[#This Row],[Column4]])</f>
        <v>EC</v>
      </c>
      <c r="AH1461" t="str">
        <f>CLEAN(ARD_SAFE_PROCESSED_20220608[[#This Row],[Column5]])</f>
        <v>20251202</v>
      </c>
      <c r="AI1461" t="str">
        <f>CLEAN(ARD_SAFE_PROCESSED_20220608[[#This Row],[Column6]])</f>
        <v>604</v>
      </c>
      <c r="AJ1461" t="str">
        <f>CLEAN(ARD_SAFE_PROCESSED_20220608[[#This Row],[Column7]])</f>
        <v>76</v>
      </c>
      <c r="AK1461" t="str">
        <f>CLEAN(ARD_SAFE_PROCESSED_20220608[[#This Row],[Column8]])</f>
        <v xml:space="preserve">APPARKA APP                   </v>
      </c>
      <c r="AL1461" t="str">
        <f>CLEAN(ARD_SAFE_PROCESSED_20220608[[#This Row],[Column9]])</f>
        <v>20251202</v>
      </c>
      <c r="AM1461" t="str">
        <f>CLEAN(ARD_SAFE_PROCESSED_20220608[[#This Row],[Column10]])</f>
        <v xml:space="preserve">'                       </v>
      </c>
      <c r="AN1461" t="s">
        <v>10314</v>
      </c>
      <c r="AO1461" t="str">
        <f>CLEAN(ARD_SAFE_PROCESSED_20220608[[#This Row],[Column12]])</f>
        <v>2720204</v>
      </c>
      <c r="AP1461" t="str">
        <f>CLEAN(ARD_SAFE_PROCESSED_20220608[[#This Row],[Column13]])</f>
        <v>210</v>
      </c>
      <c r="AQ1461" t="str">
        <f>CLEAN(ARD_SAFE_PROCESSED_20220608[[#This Row],[Column14]])</f>
        <v xml:space="preserve">PV000000  </v>
      </c>
      <c r="AR1461" t="str">
        <f>CLEAN(ARD_SAFE_PROCESSED_20220608[[#This Row],[Column15]])</f>
        <v xml:space="preserve">E-COMMERCE                                        </v>
      </c>
      <c r="AS1461" t="str">
        <f>CLEAN(ARD_SAFE_PROCESSED_20220608[[#This Row],[Column16]])</f>
        <v xml:space="preserve">9218252        </v>
      </c>
      <c r="AT1461" t="str">
        <f>CLEAN(ARD_SAFE_PROCESSED_20220608[[#This Row],[Column17]])</f>
        <v>30.00</v>
      </c>
      <c r="AU1461" t="str">
        <f>CLEAN(ARD_SAFE_PROCESSED_20220608[[#This Row],[Column18]])</f>
        <v xml:space="preserve">' </v>
      </c>
      <c r="AV1461" t="str">
        <f>CLEAN(ARD_SAFE_PROCESSED_20220608[[#This Row],[Column19]])</f>
        <v xml:space="preserve">          </v>
      </c>
      <c r="AW1461" t="str">
        <f>CLEAN(ARD_SAFE_PROCESSED_20220608[[#This Row],[Column20]])</f>
        <v>20251202</v>
      </c>
      <c r="AX1461" t="str">
        <f>CLEAN(ARD_SAFE_PROCESSED_20220608[[#This Row],[Column21]])</f>
        <v>144058</v>
      </c>
      <c r="AY1461" t="str">
        <f>LEFT(ARD_SAFE_PROCESSED_20220608[[#This Row],[Column1]],6)</f>
        <v>535666</v>
      </c>
      <c r="AZ1461" t="str">
        <f>RIGHT(ARD_SAFE_PROCESSED_20220608[[#This Row],[Column1]],4)</f>
        <v>8186</v>
      </c>
      <c r="BA1461" s="2">
        <f t="shared" si="132"/>
        <v>45999</v>
      </c>
      <c r="BB1461">
        <f t="shared" si="133"/>
        <v>8.1300000000000008</v>
      </c>
      <c r="BC1461">
        <f t="shared" si="134"/>
        <v>30</v>
      </c>
      <c r="BD1461">
        <f t="shared" si="135"/>
        <v>6</v>
      </c>
      <c r="BE1461" t="str">
        <f t="shared" si="136"/>
        <v>F:Safe</v>
      </c>
    </row>
    <row r="1462" spans="1:57" hidden="1" x14ac:dyDescent="0.3">
      <c r="A1462" t="s">
        <v>10287</v>
      </c>
      <c r="B1462" t="s">
        <v>10412</v>
      </c>
      <c r="C1462" t="s">
        <v>307</v>
      </c>
      <c r="D1462" t="s">
        <v>25</v>
      </c>
      <c r="E1462" t="s">
        <v>9764</v>
      </c>
      <c r="F1462" t="s">
        <v>28</v>
      </c>
      <c r="G1462" t="s">
        <v>29</v>
      </c>
      <c r="H1462" t="s">
        <v>308</v>
      </c>
      <c r="I1462" t="s">
        <v>9764</v>
      </c>
      <c r="J1462" t="s">
        <v>21</v>
      </c>
      <c r="K1462" t="s">
        <v>10413</v>
      </c>
      <c r="L1462" t="s">
        <v>10414</v>
      </c>
      <c r="M1462" t="s">
        <v>399</v>
      </c>
      <c r="N1462" t="s">
        <v>26</v>
      </c>
      <c r="O1462" t="s">
        <v>27</v>
      </c>
      <c r="P1462" t="s">
        <v>10415</v>
      </c>
      <c r="Q1462" t="s">
        <v>80</v>
      </c>
      <c r="R1462" t="s">
        <v>23</v>
      </c>
      <c r="S1462" t="s">
        <v>24</v>
      </c>
      <c r="T1462" t="s">
        <v>9764</v>
      </c>
      <c r="U1462" t="s">
        <v>10416</v>
      </c>
      <c r="AB1462" t="str">
        <f>CONCATENATE(LEFT(ARD_SAFE_PROCESSED_20220608[[#This Row],[Column1]],6),"******",RIGHT(ARD_SAFE_PROCESSED_20220608[[#This Row],[Column1]],4),";",ARD_SAFE_PROCESSED_20220608[[#This Row],[Column11]])</f>
        <v>535666******8186;75301505336007618758672</v>
      </c>
      <c r="AD1462" t="str">
        <f>CLEAN(ARD_SAFE_PROCESSED_20220608[[#This Row],[Column1]])</f>
        <v>5356660997468186</v>
      </c>
      <c r="AE1462" t="str">
        <f>CLEAN(ARD_SAFE_PROCESSED_20220608[[#This Row],[Column2]])</f>
        <v>561051</v>
      </c>
      <c r="AF1462" t="str">
        <f>CLEAN(ARD_SAFE_PROCESSED_20220608[[#This Row],[Column3]])</f>
        <v>4079964</v>
      </c>
      <c r="AG1462" t="str">
        <f>CLEAN(ARD_SAFE_PROCESSED_20220608[[#This Row],[Column4]])</f>
        <v>EC</v>
      </c>
      <c r="AH1462" t="str">
        <f>CLEAN(ARD_SAFE_PROCESSED_20220608[[#This Row],[Column5]])</f>
        <v>20251202</v>
      </c>
      <c r="AI1462" t="str">
        <f>CLEAN(ARD_SAFE_PROCESSED_20220608[[#This Row],[Column6]])</f>
        <v>604</v>
      </c>
      <c r="AJ1462" t="str">
        <f>CLEAN(ARD_SAFE_PROCESSED_20220608[[#This Row],[Column7]])</f>
        <v>76</v>
      </c>
      <c r="AK1462" t="str">
        <f>CLEAN(ARD_SAFE_PROCESSED_20220608[[#This Row],[Column8]])</f>
        <v xml:space="preserve">APPARKA APP                   </v>
      </c>
      <c r="AL1462" t="str">
        <f>CLEAN(ARD_SAFE_PROCESSED_20220608[[#This Row],[Column9]])</f>
        <v>20251202</v>
      </c>
      <c r="AM1462" t="str">
        <f>CLEAN(ARD_SAFE_PROCESSED_20220608[[#This Row],[Column10]])</f>
        <v xml:space="preserve">'                       </v>
      </c>
      <c r="AN1462" t="s">
        <v>10413</v>
      </c>
      <c r="AO1462" t="str">
        <f>CLEAN(ARD_SAFE_PROCESSED_20220608[[#This Row],[Column12]])</f>
        <v>2720265</v>
      </c>
      <c r="AP1462" t="str">
        <f>CLEAN(ARD_SAFE_PROCESSED_20220608[[#This Row],[Column13]])</f>
        <v>210</v>
      </c>
      <c r="AQ1462" t="str">
        <f>CLEAN(ARD_SAFE_PROCESSED_20220608[[#This Row],[Column14]])</f>
        <v xml:space="preserve">PV000000  </v>
      </c>
      <c r="AR1462" t="str">
        <f>CLEAN(ARD_SAFE_PROCESSED_20220608[[#This Row],[Column15]])</f>
        <v xml:space="preserve">E-COMMERCE                                        </v>
      </c>
      <c r="AS1462" t="str">
        <f>CLEAN(ARD_SAFE_PROCESSED_20220608[[#This Row],[Column16]])</f>
        <v xml:space="preserve">9218253        </v>
      </c>
      <c r="AT1462" t="str">
        <f>CLEAN(ARD_SAFE_PROCESSED_20220608[[#This Row],[Column17]])</f>
        <v>30.00</v>
      </c>
      <c r="AU1462" t="str">
        <f>CLEAN(ARD_SAFE_PROCESSED_20220608[[#This Row],[Column18]])</f>
        <v xml:space="preserve">' </v>
      </c>
      <c r="AV1462" t="str">
        <f>CLEAN(ARD_SAFE_PROCESSED_20220608[[#This Row],[Column19]])</f>
        <v xml:space="preserve">          </v>
      </c>
      <c r="AW1462" t="str">
        <f>CLEAN(ARD_SAFE_PROCESSED_20220608[[#This Row],[Column20]])</f>
        <v>20251202</v>
      </c>
      <c r="AX1462" t="str">
        <f>CLEAN(ARD_SAFE_PROCESSED_20220608[[#This Row],[Column21]])</f>
        <v>144107</v>
      </c>
      <c r="AY1462" t="str">
        <f>LEFT(ARD_SAFE_PROCESSED_20220608[[#This Row],[Column1]],6)</f>
        <v>535666</v>
      </c>
      <c r="AZ1462" t="str">
        <f>RIGHT(ARD_SAFE_PROCESSED_20220608[[#This Row],[Column1]],4)</f>
        <v>8186</v>
      </c>
      <c r="BA1462" s="2">
        <f t="shared" si="132"/>
        <v>45999</v>
      </c>
      <c r="BB1462">
        <f t="shared" si="133"/>
        <v>8.1300000000000008</v>
      </c>
      <c r="BC1462">
        <f t="shared" si="134"/>
        <v>30</v>
      </c>
      <c r="BD1462">
        <f t="shared" si="135"/>
        <v>6</v>
      </c>
      <c r="BE1462" t="str">
        <f t="shared" si="136"/>
        <v>F:Safe</v>
      </c>
    </row>
    <row r="1463" spans="1:57" hidden="1" x14ac:dyDescent="0.3">
      <c r="A1463" t="s">
        <v>10287</v>
      </c>
      <c r="B1463" t="s">
        <v>10352</v>
      </c>
      <c r="C1463" t="s">
        <v>307</v>
      </c>
      <c r="D1463" t="s">
        <v>25</v>
      </c>
      <c r="E1463" t="s">
        <v>9764</v>
      </c>
      <c r="F1463" t="s">
        <v>28</v>
      </c>
      <c r="G1463" t="s">
        <v>29</v>
      </c>
      <c r="H1463" t="s">
        <v>308</v>
      </c>
      <c r="I1463" t="s">
        <v>9764</v>
      </c>
      <c r="J1463" t="s">
        <v>21</v>
      </c>
      <c r="K1463" t="s">
        <v>10353</v>
      </c>
      <c r="L1463" t="s">
        <v>10354</v>
      </c>
      <c r="M1463" t="s">
        <v>399</v>
      </c>
      <c r="N1463" t="s">
        <v>26</v>
      </c>
      <c r="O1463" t="s">
        <v>27</v>
      </c>
      <c r="P1463" t="s">
        <v>10355</v>
      </c>
      <c r="Q1463" t="s">
        <v>80</v>
      </c>
      <c r="R1463" t="s">
        <v>23</v>
      </c>
      <c r="S1463" t="s">
        <v>24</v>
      </c>
      <c r="T1463" t="s">
        <v>9764</v>
      </c>
      <c r="U1463" t="s">
        <v>10356</v>
      </c>
      <c r="AB1463" t="str">
        <f>CONCATENATE(LEFT(ARD_SAFE_PROCESSED_20220608[[#This Row],[Column1]],6),"******",RIGHT(ARD_SAFE_PROCESSED_20220608[[#This Row],[Column1]],4),";",ARD_SAFE_PROCESSED_20220608[[#This Row],[Column11]])</f>
        <v>535666******8186;75301505336007618758763</v>
      </c>
      <c r="AD1463" t="str">
        <f>CLEAN(ARD_SAFE_PROCESSED_20220608[[#This Row],[Column1]])</f>
        <v>5356660997468186</v>
      </c>
      <c r="AE1463" t="str">
        <f>CLEAN(ARD_SAFE_PROCESSED_20220608[[#This Row],[Column2]])</f>
        <v>288003</v>
      </c>
      <c r="AF1463" t="str">
        <f>CLEAN(ARD_SAFE_PROCESSED_20220608[[#This Row],[Column3]])</f>
        <v>4079964</v>
      </c>
      <c r="AG1463" t="str">
        <f>CLEAN(ARD_SAFE_PROCESSED_20220608[[#This Row],[Column4]])</f>
        <v>EC</v>
      </c>
      <c r="AH1463" t="str">
        <f>CLEAN(ARD_SAFE_PROCESSED_20220608[[#This Row],[Column5]])</f>
        <v>20251202</v>
      </c>
      <c r="AI1463" t="str">
        <f>CLEAN(ARD_SAFE_PROCESSED_20220608[[#This Row],[Column6]])</f>
        <v>604</v>
      </c>
      <c r="AJ1463" t="str">
        <f>CLEAN(ARD_SAFE_PROCESSED_20220608[[#This Row],[Column7]])</f>
        <v>76</v>
      </c>
      <c r="AK1463" t="str">
        <f>CLEAN(ARD_SAFE_PROCESSED_20220608[[#This Row],[Column8]])</f>
        <v xml:space="preserve">APPARKA APP                   </v>
      </c>
      <c r="AL1463" t="str">
        <f>CLEAN(ARD_SAFE_PROCESSED_20220608[[#This Row],[Column9]])</f>
        <v>20251202</v>
      </c>
      <c r="AM1463" t="str">
        <f>CLEAN(ARD_SAFE_PROCESSED_20220608[[#This Row],[Column10]])</f>
        <v xml:space="preserve">'                       </v>
      </c>
      <c r="AN1463" t="s">
        <v>10353</v>
      </c>
      <c r="AO1463" t="str">
        <f>CLEAN(ARD_SAFE_PROCESSED_20220608[[#This Row],[Column12]])</f>
        <v>2720971</v>
      </c>
      <c r="AP1463" t="str">
        <f>CLEAN(ARD_SAFE_PROCESSED_20220608[[#This Row],[Column13]])</f>
        <v>210</v>
      </c>
      <c r="AQ1463" t="str">
        <f>CLEAN(ARD_SAFE_PROCESSED_20220608[[#This Row],[Column14]])</f>
        <v xml:space="preserve">PV000000  </v>
      </c>
      <c r="AR1463" t="str">
        <f>CLEAN(ARD_SAFE_PROCESSED_20220608[[#This Row],[Column15]])</f>
        <v xml:space="preserve">E-COMMERCE                                        </v>
      </c>
      <c r="AS1463" t="str">
        <f>CLEAN(ARD_SAFE_PROCESSED_20220608[[#This Row],[Column16]])</f>
        <v xml:space="preserve">9218266        </v>
      </c>
      <c r="AT1463" t="str">
        <f>CLEAN(ARD_SAFE_PROCESSED_20220608[[#This Row],[Column17]])</f>
        <v>30.00</v>
      </c>
      <c r="AU1463" t="str">
        <f>CLEAN(ARD_SAFE_PROCESSED_20220608[[#This Row],[Column18]])</f>
        <v xml:space="preserve">' </v>
      </c>
      <c r="AV1463" t="str">
        <f>CLEAN(ARD_SAFE_PROCESSED_20220608[[#This Row],[Column19]])</f>
        <v xml:space="preserve">          </v>
      </c>
      <c r="AW1463" t="str">
        <f>CLEAN(ARD_SAFE_PROCESSED_20220608[[#This Row],[Column20]])</f>
        <v>20251202</v>
      </c>
      <c r="AX1463" t="str">
        <f>CLEAN(ARD_SAFE_PROCESSED_20220608[[#This Row],[Column21]])</f>
        <v>144244</v>
      </c>
      <c r="AY1463" t="str">
        <f>LEFT(ARD_SAFE_PROCESSED_20220608[[#This Row],[Column1]],6)</f>
        <v>535666</v>
      </c>
      <c r="AZ1463" t="str">
        <f>RIGHT(ARD_SAFE_PROCESSED_20220608[[#This Row],[Column1]],4)</f>
        <v>8186</v>
      </c>
      <c r="BA1463" s="2">
        <f t="shared" si="132"/>
        <v>45999</v>
      </c>
      <c r="BB1463">
        <f t="shared" si="133"/>
        <v>8.1300000000000008</v>
      </c>
      <c r="BC1463">
        <f t="shared" si="134"/>
        <v>30</v>
      </c>
      <c r="BD1463">
        <f t="shared" si="135"/>
        <v>6</v>
      </c>
      <c r="BE1463" t="str">
        <f t="shared" si="136"/>
        <v>F:Safe</v>
      </c>
    </row>
    <row r="1464" spans="1:57" hidden="1" x14ac:dyDescent="0.3">
      <c r="A1464" t="s">
        <v>10287</v>
      </c>
      <c r="B1464" t="s">
        <v>10481</v>
      </c>
      <c r="C1464" t="s">
        <v>307</v>
      </c>
      <c r="D1464" t="s">
        <v>25</v>
      </c>
      <c r="E1464" t="s">
        <v>9764</v>
      </c>
      <c r="F1464" t="s">
        <v>28</v>
      </c>
      <c r="G1464" t="s">
        <v>29</v>
      </c>
      <c r="H1464" t="s">
        <v>308</v>
      </c>
      <c r="I1464" t="s">
        <v>9764</v>
      </c>
      <c r="J1464" t="s">
        <v>21</v>
      </c>
      <c r="K1464" t="s">
        <v>10482</v>
      </c>
      <c r="L1464" t="s">
        <v>10483</v>
      </c>
      <c r="M1464" t="s">
        <v>399</v>
      </c>
      <c r="N1464" t="s">
        <v>26</v>
      </c>
      <c r="O1464" t="s">
        <v>27</v>
      </c>
      <c r="P1464" t="s">
        <v>10484</v>
      </c>
      <c r="Q1464" t="s">
        <v>80</v>
      </c>
      <c r="R1464" t="s">
        <v>23</v>
      </c>
      <c r="S1464" t="s">
        <v>24</v>
      </c>
      <c r="T1464" t="s">
        <v>9764</v>
      </c>
      <c r="U1464" t="s">
        <v>10485</v>
      </c>
      <c r="AB1464" t="str">
        <f>CONCATENATE(LEFT(ARD_SAFE_PROCESSED_20220608[[#This Row],[Column1]],6),"******",RIGHT(ARD_SAFE_PROCESSED_20220608[[#This Row],[Column1]],4),";",ARD_SAFE_PROCESSED_20220608[[#This Row],[Column11]])</f>
        <v>535666******8186;75301505336007618758797</v>
      </c>
      <c r="AD1464" t="str">
        <f>CLEAN(ARD_SAFE_PROCESSED_20220608[[#This Row],[Column1]])</f>
        <v>5356660997468186</v>
      </c>
      <c r="AE1464" t="str">
        <f>CLEAN(ARD_SAFE_PROCESSED_20220608[[#This Row],[Column2]])</f>
        <v>961851</v>
      </c>
      <c r="AF1464" t="str">
        <f>CLEAN(ARD_SAFE_PROCESSED_20220608[[#This Row],[Column3]])</f>
        <v>4079964</v>
      </c>
      <c r="AG1464" t="str">
        <f>CLEAN(ARD_SAFE_PROCESSED_20220608[[#This Row],[Column4]])</f>
        <v>EC</v>
      </c>
      <c r="AH1464" t="str">
        <f>CLEAN(ARD_SAFE_PROCESSED_20220608[[#This Row],[Column5]])</f>
        <v>20251202</v>
      </c>
      <c r="AI1464" t="str">
        <f>CLEAN(ARD_SAFE_PROCESSED_20220608[[#This Row],[Column6]])</f>
        <v>604</v>
      </c>
      <c r="AJ1464" t="str">
        <f>CLEAN(ARD_SAFE_PROCESSED_20220608[[#This Row],[Column7]])</f>
        <v>76</v>
      </c>
      <c r="AK1464" t="str">
        <f>CLEAN(ARD_SAFE_PROCESSED_20220608[[#This Row],[Column8]])</f>
        <v xml:space="preserve">APPARKA APP                   </v>
      </c>
      <c r="AL1464" t="str">
        <f>CLEAN(ARD_SAFE_PROCESSED_20220608[[#This Row],[Column9]])</f>
        <v>20251202</v>
      </c>
      <c r="AM1464" t="str">
        <f>CLEAN(ARD_SAFE_PROCESSED_20220608[[#This Row],[Column10]])</f>
        <v xml:space="preserve">'                       </v>
      </c>
      <c r="AN1464" t="s">
        <v>10482</v>
      </c>
      <c r="AO1464" t="str">
        <f>CLEAN(ARD_SAFE_PROCESSED_20220608[[#This Row],[Column12]])</f>
        <v>2721046</v>
      </c>
      <c r="AP1464" t="str">
        <f>CLEAN(ARD_SAFE_PROCESSED_20220608[[#This Row],[Column13]])</f>
        <v>210</v>
      </c>
      <c r="AQ1464" t="str">
        <f>CLEAN(ARD_SAFE_PROCESSED_20220608[[#This Row],[Column14]])</f>
        <v xml:space="preserve">PV000000  </v>
      </c>
      <c r="AR1464" t="str">
        <f>CLEAN(ARD_SAFE_PROCESSED_20220608[[#This Row],[Column15]])</f>
        <v xml:space="preserve">E-COMMERCE                                        </v>
      </c>
      <c r="AS1464" t="str">
        <f>CLEAN(ARD_SAFE_PROCESSED_20220608[[#This Row],[Column16]])</f>
        <v xml:space="preserve">9218270        </v>
      </c>
      <c r="AT1464" t="str">
        <f>CLEAN(ARD_SAFE_PROCESSED_20220608[[#This Row],[Column17]])</f>
        <v>30.00</v>
      </c>
      <c r="AU1464" t="str">
        <f>CLEAN(ARD_SAFE_PROCESSED_20220608[[#This Row],[Column18]])</f>
        <v xml:space="preserve">' </v>
      </c>
      <c r="AV1464" t="str">
        <f>CLEAN(ARD_SAFE_PROCESSED_20220608[[#This Row],[Column19]])</f>
        <v xml:space="preserve">          </v>
      </c>
      <c r="AW1464" t="str">
        <f>CLEAN(ARD_SAFE_PROCESSED_20220608[[#This Row],[Column20]])</f>
        <v>20251202</v>
      </c>
      <c r="AX1464" t="str">
        <f>CLEAN(ARD_SAFE_PROCESSED_20220608[[#This Row],[Column21]])</f>
        <v>144253</v>
      </c>
      <c r="AY1464" t="str">
        <f>LEFT(ARD_SAFE_PROCESSED_20220608[[#This Row],[Column1]],6)</f>
        <v>535666</v>
      </c>
      <c r="AZ1464" t="str">
        <f>RIGHT(ARD_SAFE_PROCESSED_20220608[[#This Row],[Column1]],4)</f>
        <v>8186</v>
      </c>
      <c r="BA1464" s="2">
        <f t="shared" si="132"/>
        <v>45999</v>
      </c>
      <c r="BB1464">
        <f t="shared" si="133"/>
        <v>8.1300000000000008</v>
      </c>
      <c r="BC1464">
        <f t="shared" si="134"/>
        <v>30</v>
      </c>
      <c r="BD1464">
        <f t="shared" si="135"/>
        <v>6</v>
      </c>
      <c r="BE1464" t="str">
        <f t="shared" si="136"/>
        <v>F:Safe</v>
      </c>
    </row>
    <row r="1465" spans="1:57" hidden="1" x14ac:dyDescent="0.3">
      <c r="A1465" t="s">
        <v>10287</v>
      </c>
      <c r="B1465" t="s">
        <v>10392</v>
      </c>
      <c r="C1465" t="s">
        <v>307</v>
      </c>
      <c r="D1465" t="s">
        <v>25</v>
      </c>
      <c r="E1465" t="s">
        <v>9764</v>
      </c>
      <c r="F1465" t="s">
        <v>28</v>
      </c>
      <c r="G1465" t="s">
        <v>29</v>
      </c>
      <c r="H1465" t="s">
        <v>308</v>
      </c>
      <c r="I1465" t="s">
        <v>9764</v>
      </c>
      <c r="J1465" t="s">
        <v>21</v>
      </c>
      <c r="K1465" t="s">
        <v>10393</v>
      </c>
      <c r="L1465" t="s">
        <v>10394</v>
      </c>
      <c r="M1465" t="s">
        <v>399</v>
      </c>
      <c r="N1465" t="s">
        <v>26</v>
      </c>
      <c r="O1465" t="s">
        <v>27</v>
      </c>
      <c r="P1465" t="s">
        <v>10395</v>
      </c>
      <c r="Q1465" t="s">
        <v>80</v>
      </c>
      <c r="R1465" t="s">
        <v>23</v>
      </c>
      <c r="S1465" t="s">
        <v>24</v>
      </c>
      <c r="T1465" t="s">
        <v>9764</v>
      </c>
      <c r="U1465" t="s">
        <v>10396</v>
      </c>
      <c r="AB1465" t="str">
        <f>CONCATENATE(LEFT(ARD_SAFE_PROCESSED_20220608[[#This Row],[Column1]],6),"******",RIGHT(ARD_SAFE_PROCESSED_20220608[[#This Row],[Column1]],4),";",ARD_SAFE_PROCESSED_20220608[[#This Row],[Column11]])</f>
        <v>535666******8186;75301505336007618758938</v>
      </c>
      <c r="AD1465" t="str">
        <f>CLEAN(ARD_SAFE_PROCESSED_20220608[[#This Row],[Column1]])</f>
        <v>5356660997468186</v>
      </c>
      <c r="AE1465" t="str">
        <f>CLEAN(ARD_SAFE_PROCESSED_20220608[[#This Row],[Column2]])</f>
        <v>427942</v>
      </c>
      <c r="AF1465" t="str">
        <f>CLEAN(ARD_SAFE_PROCESSED_20220608[[#This Row],[Column3]])</f>
        <v>4079964</v>
      </c>
      <c r="AG1465" t="str">
        <f>CLEAN(ARD_SAFE_PROCESSED_20220608[[#This Row],[Column4]])</f>
        <v>EC</v>
      </c>
      <c r="AH1465" t="str">
        <f>CLEAN(ARD_SAFE_PROCESSED_20220608[[#This Row],[Column5]])</f>
        <v>20251202</v>
      </c>
      <c r="AI1465" t="str">
        <f>CLEAN(ARD_SAFE_PROCESSED_20220608[[#This Row],[Column6]])</f>
        <v>604</v>
      </c>
      <c r="AJ1465" t="str">
        <f>CLEAN(ARD_SAFE_PROCESSED_20220608[[#This Row],[Column7]])</f>
        <v>76</v>
      </c>
      <c r="AK1465" t="str">
        <f>CLEAN(ARD_SAFE_PROCESSED_20220608[[#This Row],[Column8]])</f>
        <v xml:space="preserve">APPARKA APP                   </v>
      </c>
      <c r="AL1465" t="str">
        <f>CLEAN(ARD_SAFE_PROCESSED_20220608[[#This Row],[Column9]])</f>
        <v>20251202</v>
      </c>
      <c r="AM1465" t="str">
        <f>CLEAN(ARD_SAFE_PROCESSED_20220608[[#This Row],[Column10]])</f>
        <v xml:space="preserve">'                       </v>
      </c>
      <c r="AN1465" t="s">
        <v>10393</v>
      </c>
      <c r="AO1465" t="str">
        <f>CLEAN(ARD_SAFE_PROCESSED_20220608[[#This Row],[Column12]])</f>
        <v>2722183</v>
      </c>
      <c r="AP1465" t="str">
        <f>CLEAN(ARD_SAFE_PROCESSED_20220608[[#This Row],[Column13]])</f>
        <v>210</v>
      </c>
      <c r="AQ1465" t="str">
        <f>CLEAN(ARD_SAFE_PROCESSED_20220608[[#This Row],[Column14]])</f>
        <v xml:space="preserve">PV000000  </v>
      </c>
      <c r="AR1465" t="str">
        <f>CLEAN(ARD_SAFE_PROCESSED_20220608[[#This Row],[Column15]])</f>
        <v xml:space="preserve">E-COMMERCE                                        </v>
      </c>
      <c r="AS1465" t="str">
        <f>CLEAN(ARD_SAFE_PROCESSED_20220608[[#This Row],[Column16]])</f>
        <v xml:space="preserve">9218288        </v>
      </c>
      <c r="AT1465" t="str">
        <f>CLEAN(ARD_SAFE_PROCESSED_20220608[[#This Row],[Column17]])</f>
        <v>30.00</v>
      </c>
      <c r="AU1465" t="str">
        <f>CLEAN(ARD_SAFE_PROCESSED_20220608[[#This Row],[Column18]])</f>
        <v xml:space="preserve">' </v>
      </c>
      <c r="AV1465" t="str">
        <f>CLEAN(ARD_SAFE_PROCESSED_20220608[[#This Row],[Column19]])</f>
        <v xml:space="preserve">          </v>
      </c>
      <c r="AW1465" t="str">
        <f>CLEAN(ARD_SAFE_PROCESSED_20220608[[#This Row],[Column20]])</f>
        <v>20251202</v>
      </c>
      <c r="AX1465" t="str">
        <f>CLEAN(ARD_SAFE_PROCESSED_20220608[[#This Row],[Column21]])</f>
        <v>144523</v>
      </c>
      <c r="AY1465" t="str">
        <f>LEFT(ARD_SAFE_PROCESSED_20220608[[#This Row],[Column1]],6)</f>
        <v>535666</v>
      </c>
      <c r="AZ1465" t="str">
        <f>RIGHT(ARD_SAFE_PROCESSED_20220608[[#This Row],[Column1]],4)</f>
        <v>8186</v>
      </c>
      <c r="BA1465" s="2">
        <f t="shared" si="132"/>
        <v>45999</v>
      </c>
      <c r="BB1465">
        <f t="shared" si="133"/>
        <v>8.1300000000000008</v>
      </c>
      <c r="BC1465">
        <f t="shared" si="134"/>
        <v>30</v>
      </c>
      <c r="BD1465">
        <f t="shared" si="135"/>
        <v>6</v>
      </c>
      <c r="BE1465" t="str">
        <f t="shared" si="136"/>
        <v>F:Safe</v>
      </c>
    </row>
    <row r="1466" spans="1:57" hidden="1" x14ac:dyDescent="0.3">
      <c r="A1466" t="s">
        <v>10287</v>
      </c>
      <c r="B1466" t="s">
        <v>10333</v>
      </c>
      <c r="C1466" t="s">
        <v>307</v>
      </c>
      <c r="D1466" t="s">
        <v>25</v>
      </c>
      <c r="E1466" t="s">
        <v>9764</v>
      </c>
      <c r="F1466" t="s">
        <v>28</v>
      </c>
      <c r="G1466" t="s">
        <v>29</v>
      </c>
      <c r="H1466" t="s">
        <v>308</v>
      </c>
      <c r="I1466" t="s">
        <v>9764</v>
      </c>
      <c r="J1466" t="s">
        <v>21</v>
      </c>
      <c r="K1466" t="s">
        <v>10334</v>
      </c>
      <c r="L1466" t="s">
        <v>10335</v>
      </c>
      <c r="M1466" t="s">
        <v>399</v>
      </c>
      <c r="N1466" t="s">
        <v>26</v>
      </c>
      <c r="O1466" t="s">
        <v>27</v>
      </c>
      <c r="P1466" t="s">
        <v>10336</v>
      </c>
      <c r="Q1466" t="s">
        <v>80</v>
      </c>
      <c r="R1466" t="s">
        <v>23</v>
      </c>
      <c r="S1466" t="s">
        <v>24</v>
      </c>
      <c r="T1466" t="s">
        <v>9764</v>
      </c>
      <c r="U1466" t="s">
        <v>497</v>
      </c>
      <c r="AB1466" t="str">
        <f>CONCATENATE(LEFT(ARD_SAFE_PROCESSED_20220608[[#This Row],[Column1]],6),"******",RIGHT(ARD_SAFE_PROCESSED_20220608[[#This Row],[Column1]],4),";",ARD_SAFE_PROCESSED_20220608[[#This Row],[Column11]])</f>
        <v>535666******8186;75301505336007618758953</v>
      </c>
      <c r="AD1466" t="str">
        <f>CLEAN(ARD_SAFE_PROCESSED_20220608[[#This Row],[Column1]])</f>
        <v>5356660997468186</v>
      </c>
      <c r="AE1466" t="str">
        <f>CLEAN(ARD_SAFE_PROCESSED_20220608[[#This Row],[Column2]])</f>
        <v>212776</v>
      </c>
      <c r="AF1466" t="str">
        <f>CLEAN(ARD_SAFE_PROCESSED_20220608[[#This Row],[Column3]])</f>
        <v>4079964</v>
      </c>
      <c r="AG1466" t="str">
        <f>CLEAN(ARD_SAFE_PROCESSED_20220608[[#This Row],[Column4]])</f>
        <v>EC</v>
      </c>
      <c r="AH1466" t="str">
        <f>CLEAN(ARD_SAFE_PROCESSED_20220608[[#This Row],[Column5]])</f>
        <v>20251202</v>
      </c>
      <c r="AI1466" t="str">
        <f>CLEAN(ARD_SAFE_PROCESSED_20220608[[#This Row],[Column6]])</f>
        <v>604</v>
      </c>
      <c r="AJ1466" t="str">
        <f>CLEAN(ARD_SAFE_PROCESSED_20220608[[#This Row],[Column7]])</f>
        <v>76</v>
      </c>
      <c r="AK1466" t="str">
        <f>CLEAN(ARD_SAFE_PROCESSED_20220608[[#This Row],[Column8]])</f>
        <v xml:space="preserve">APPARKA APP                   </v>
      </c>
      <c r="AL1466" t="str">
        <f>CLEAN(ARD_SAFE_PROCESSED_20220608[[#This Row],[Column9]])</f>
        <v>20251202</v>
      </c>
      <c r="AM1466" t="str">
        <f>CLEAN(ARD_SAFE_PROCESSED_20220608[[#This Row],[Column10]])</f>
        <v xml:space="preserve">'                       </v>
      </c>
      <c r="AN1466" t="s">
        <v>10334</v>
      </c>
      <c r="AO1466" t="str">
        <f>CLEAN(ARD_SAFE_PROCESSED_20220608[[#This Row],[Column12]])</f>
        <v>2722255</v>
      </c>
      <c r="AP1466" t="str">
        <f>CLEAN(ARD_SAFE_PROCESSED_20220608[[#This Row],[Column13]])</f>
        <v>210</v>
      </c>
      <c r="AQ1466" t="str">
        <f>CLEAN(ARD_SAFE_PROCESSED_20220608[[#This Row],[Column14]])</f>
        <v xml:space="preserve">PV000000  </v>
      </c>
      <c r="AR1466" t="str">
        <f>CLEAN(ARD_SAFE_PROCESSED_20220608[[#This Row],[Column15]])</f>
        <v xml:space="preserve">E-COMMERCE                                        </v>
      </c>
      <c r="AS1466" t="str">
        <f>CLEAN(ARD_SAFE_PROCESSED_20220608[[#This Row],[Column16]])</f>
        <v xml:space="preserve">9218290        </v>
      </c>
      <c r="AT1466" t="str">
        <f>CLEAN(ARD_SAFE_PROCESSED_20220608[[#This Row],[Column17]])</f>
        <v>30.00</v>
      </c>
      <c r="AU1466" t="str">
        <f>CLEAN(ARD_SAFE_PROCESSED_20220608[[#This Row],[Column18]])</f>
        <v xml:space="preserve">' </v>
      </c>
      <c r="AV1466" t="str">
        <f>CLEAN(ARD_SAFE_PROCESSED_20220608[[#This Row],[Column19]])</f>
        <v xml:space="preserve">          </v>
      </c>
      <c r="AW1466" t="str">
        <f>CLEAN(ARD_SAFE_PROCESSED_20220608[[#This Row],[Column20]])</f>
        <v>20251202</v>
      </c>
      <c r="AX1466" t="str">
        <f>CLEAN(ARD_SAFE_PROCESSED_20220608[[#This Row],[Column21]])</f>
        <v>144532</v>
      </c>
      <c r="AY1466" t="str">
        <f>LEFT(ARD_SAFE_PROCESSED_20220608[[#This Row],[Column1]],6)</f>
        <v>535666</v>
      </c>
      <c r="AZ1466" t="str">
        <f>RIGHT(ARD_SAFE_PROCESSED_20220608[[#This Row],[Column1]],4)</f>
        <v>8186</v>
      </c>
      <c r="BA1466" s="2">
        <f t="shared" si="132"/>
        <v>45999</v>
      </c>
      <c r="BB1466">
        <f t="shared" si="133"/>
        <v>8.1300000000000008</v>
      </c>
      <c r="BC1466">
        <f t="shared" si="134"/>
        <v>30</v>
      </c>
      <c r="BD1466">
        <f t="shared" si="135"/>
        <v>6</v>
      </c>
      <c r="BE1466" t="str">
        <f t="shared" si="136"/>
        <v>F:Safe</v>
      </c>
    </row>
    <row r="1467" spans="1:57" hidden="1" x14ac:dyDescent="0.3">
      <c r="A1467" t="s">
        <v>10287</v>
      </c>
      <c r="B1467" t="s">
        <v>10402</v>
      </c>
      <c r="C1467" t="s">
        <v>307</v>
      </c>
      <c r="D1467" t="s">
        <v>25</v>
      </c>
      <c r="E1467" t="s">
        <v>9764</v>
      </c>
      <c r="F1467" t="s">
        <v>28</v>
      </c>
      <c r="G1467" t="s">
        <v>29</v>
      </c>
      <c r="H1467" t="s">
        <v>308</v>
      </c>
      <c r="I1467" t="s">
        <v>9764</v>
      </c>
      <c r="J1467" t="s">
        <v>21</v>
      </c>
      <c r="K1467" t="s">
        <v>10403</v>
      </c>
      <c r="L1467" t="s">
        <v>10404</v>
      </c>
      <c r="M1467" t="s">
        <v>399</v>
      </c>
      <c r="N1467" t="s">
        <v>26</v>
      </c>
      <c r="O1467" t="s">
        <v>27</v>
      </c>
      <c r="P1467" t="s">
        <v>10405</v>
      </c>
      <c r="Q1467" t="s">
        <v>80</v>
      </c>
      <c r="R1467" t="s">
        <v>23</v>
      </c>
      <c r="S1467" t="s">
        <v>24</v>
      </c>
      <c r="T1467" t="s">
        <v>9764</v>
      </c>
      <c r="U1467" t="s">
        <v>10406</v>
      </c>
      <c r="AB1467" t="str">
        <f>CONCATENATE(LEFT(ARD_SAFE_PROCESSED_20220608[[#This Row],[Column1]],6),"******",RIGHT(ARD_SAFE_PROCESSED_20220608[[#This Row],[Column1]],4),";",ARD_SAFE_PROCESSED_20220608[[#This Row],[Column11]])</f>
        <v>535666******8186;75301505336007618759027</v>
      </c>
      <c r="AD1467" t="str">
        <f>CLEAN(ARD_SAFE_PROCESSED_20220608[[#This Row],[Column1]])</f>
        <v>5356660997468186</v>
      </c>
      <c r="AE1467" t="str">
        <f>CLEAN(ARD_SAFE_PROCESSED_20220608[[#This Row],[Column2]])</f>
        <v>539804</v>
      </c>
      <c r="AF1467" t="str">
        <f>CLEAN(ARD_SAFE_PROCESSED_20220608[[#This Row],[Column3]])</f>
        <v>4079964</v>
      </c>
      <c r="AG1467" t="str">
        <f>CLEAN(ARD_SAFE_PROCESSED_20220608[[#This Row],[Column4]])</f>
        <v>EC</v>
      </c>
      <c r="AH1467" t="str">
        <f>CLEAN(ARD_SAFE_PROCESSED_20220608[[#This Row],[Column5]])</f>
        <v>20251202</v>
      </c>
      <c r="AI1467" t="str">
        <f>CLEAN(ARD_SAFE_PROCESSED_20220608[[#This Row],[Column6]])</f>
        <v>604</v>
      </c>
      <c r="AJ1467" t="str">
        <f>CLEAN(ARD_SAFE_PROCESSED_20220608[[#This Row],[Column7]])</f>
        <v>76</v>
      </c>
      <c r="AK1467" t="str">
        <f>CLEAN(ARD_SAFE_PROCESSED_20220608[[#This Row],[Column8]])</f>
        <v xml:space="preserve">APPARKA APP                   </v>
      </c>
      <c r="AL1467" t="str">
        <f>CLEAN(ARD_SAFE_PROCESSED_20220608[[#This Row],[Column9]])</f>
        <v>20251202</v>
      </c>
      <c r="AM1467" t="str">
        <f>CLEAN(ARD_SAFE_PROCESSED_20220608[[#This Row],[Column10]])</f>
        <v xml:space="preserve">'                       </v>
      </c>
      <c r="AN1467" t="s">
        <v>10403</v>
      </c>
      <c r="AO1467" t="str">
        <f>CLEAN(ARD_SAFE_PROCESSED_20220608[[#This Row],[Column12]])</f>
        <v>2723182</v>
      </c>
      <c r="AP1467" t="str">
        <f>CLEAN(ARD_SAFE_PROCESSED_20220608[[#This Row],[Column13]])</f>
        <v>210</v>
      </c>
      <c r="AQ1467" t="str">
        <f>CLEAN(ARD_SAFE_PROCESSED_20220608[[#This Row],[Column14]])</f>
        <v xml:space="preserve">PV000000  </v>
      </c>
      <c r="AR1467" t="str">
        <f>CLEAN(ARD_SAFE_PROCESSED_20220608[[#This Row],[Column15]])</f>
        <v xml:space="preserve">E-COMMERCE                                        </v>
      </c>
      <c r="AS1467" t="str">
        <f>CLEAN(ARD_SAFE_PROCESSED_20220608[[#This Row],[Column16]])</f>
        <v xml:space="preserve">9218301        </v>
      </c>
      <c r="AT1467" t="str">
        <f>CLEAN(ARD_SAFE_PROCESSED_20220608[[#This Row],[Column17]])</f>
        <v>30.00</v>
      </c>
      <c r="AU1467" t="str">
        <f>CLEAN(ARD_SAFE_PROCESSED_20220608[[#This Row],[Column18]])</f>
        <v xml:space="preserve">' </v>
      </c>
      <c r="AV1467" t="str">
        <f>CLEAN(ARD_SAFE_PROCESSED_20220608[[#This Row],[Column19]])</f>
        <v xml:space="preserve">          </v>
      </c>
      <c r="AW1467" t="str">
        <f>CLEAN(ARD_SAFE_PROCESSED_20220608[[#This Row],[Column20]])</f>
        <v>20251202</v>
      </c>
      <c r="AX1467" t="str">
        <f>CLEAN(ARD_SAFE_PROCESSED_20220608[[#This Row],[Column21]])</f>
        <v>144742</v>
      </c>
      <c r="AY1467" t="str">
        <f>LEFT(ARD_SAFE_PROCESSED_20220608[[#This Row],[Column1]],6)</f>
        <v>535666</v>
      </c>
      <c r="AZ1467" t="str">
        <f>RIGHT(ARD_SAFE_PROCESSED_20220608[[#This Row],[Column1]],4)</f>
        <v>8186</v>
      </c>
      <c r="BA1467" s="2">
        <f t="shared" si="132"/>
        <v>45999</v>
      </c>
      <c r="BB1467">
        <f t="shared" si="133"/>
        <v>8.1300000000000008</v>
      </c>
      <c r="BC1467">
        <f t="shared" si="134"/>
        <v>30</v>
      </c>
      <c r="BD1467">
        <f t="shared" si="135"/>
        <v>6</v>
      </c>
      <c r="BE1467" t="str">
        <f t="shared" si="136"/>
        <v>F:Safe</v>
      </c>
    </row>
    <row r="1468" spans="1:57" hidden="1" x14ac:dyDescent="0.3">
      <c r="A1468" t="s">
        <v>10287</v>
      </c>
      <c r="B1468" t="s">
        <v>10377</v>
      </c>
      <c r="C1468" t="s">
        <v>307</v>
      </c>
      <c r="D1468" t="s">
        <v>25</v>
      </c>
      <c r="E1468" t="s">
        <v>9764</v>
      </c>
      <c r="F1468" t="s">
        <v>28</v>
      </c>
      <c r="G1468" t="s">
        <v>29</v>
      </c>
      <c r="H1468" t="s">
        <v>308</v>
      </c>
      <c r="I1468" t="s">
        <v>9764</v>
      </c>
      <c r="J1468" t="s">
        <v>21</v>
      </c>
      <c r="K1468" t="s">
        <v>10378</v>
      </c>
      <c r="L1468" t="s">
        <v>10379</v>
      </c>
      <c r="M1468" t="s">
        <v>399</v>
      </c>
      <c r="N1468" t="s">
        <v>26</v>
      </c>
      <c r="O1468" t="s">
        <v>27</v>
      </c>
      <c r="P1468" t="s">
        <v>10380</v>
      </c>
      <c r="Q1468" t="s">
        <v>80</v>
      </c>
      <c r="R1468" t="s">
        <v>23</v>
      </c>
      <c r="S1468" t="s">
        <v>24</v>
      </c>
      <c r="T1468" t="s">
        <v>9764</v>
      </c>
      <c r="U1468" t="s">
        <v>10381</v>
      </c>
      <c r="AB1468" t="str">
        <f>CONCATENATE(LEFT(ARD_SAFE_PROCESSED_20220608[[#This Row],[Column1]],6),"******",RIGHT(ARD_SAFE_PROCESSED_20220608[[#This Row],[Column1]],4),";",ARD_SAFE_PROCESSED_20220608[[#This Row],[Column11]])</f>
        <v>535666******8186;75301505336007618759076</v>
      </c>
      <c r="AD1468" t="str">
        <f>CLEAN(ARD_SAFE_PROCESSED_20220608[[#This Row],[Column1]])</f>
        <v>5356660997468186</v>
      </c>
      <c r="AE1468" t="str">
        <f>CLEAN(ARD_SAFE_PROCESSED_20220608[[#This Row],[Column2]])</f>
        <v>383075</v>
      </c>
      <c r="AF1468" t="str">
        <f>CLEAN(ARD_SAFE_PROCESSED_20220608[[#This Row],[Column3]])</f>
        <v>4079964</v>
      </c>
      <c r="AG1468" t="str">
        <f>CLEAN(ARD_SAFE_PROCESSED_20220608[[#This Row],[Column4]])</f>
        <v>EC</v>
      </c>
      <c r="AH1468" t="str">
        <f>CLEAN(ARD_SAFE_PROCESSED_20220608[[#This Row],[Column5]])</f>
        <v>20251202</v>
      </c>
      <c r="AI1468" t="str">
        <f>CLEAN(ARD_SAFE_PROCESSED_20220608[[#This Row],[Column6]])</f>
        <v>604</v>
      </c>
      <c r="AJ1468" t="str">
        <f>CLEAN(ARD_SAFE_PROCESSED_20220608[[#This Row],[Column7]])</f>
        <v>76</v>
      </c>
      <c r="AK1468" t="str">
        <f>CLEAN(ARD_SAFE_PROCESSED_20220608[[#This Row],[Column8]])</f>
        <v xml:space="preserve">APPARKA APP                   </v>
      </c>
      <c r="AL1468" t="str">
        <f>CLEAN(ARD_SAFE_PROCESSED_20220608[[#This Row],[Column9]])</f>
        <v>20251202</v>
      </c>
      <c r="AM1468" t="str">
        <f>CLEAN(ARD_SAFE_PROCESSED_20220608[[#This Row],[Column10]])</f>
        <v xml:space="preserve">'                       </v>
      </c>
      <c r="AN1468" t="s">
        <v>10378</v>
      </c>
      <c r="AO1468" t="str">
        <f>CLEAN(ARD_SAFE_PROCESSED_20220608[[#This Row],[Column12]])</f>
        <v>2723265</v>
      </c>
      <c r="AP1468" t="str">
        <f>CLEAN(ARD_SAFE_PROCESSED_20220608[[#This Row],[Column13]])</f>
        <v>210</v>
      </c>
      <c r="AQ1468" t="str">
        <f>CLEAN(ARD_SAFE_PROCESSED_20220608[[#This Row],[Column14]])</f>
        <v xml:space="preserve">PV000000  </v>
      </c>
      <c r="AR1468" t="str">
        <f>CLEAN(ARD_SAFE_PROCESSED_20220608[[#This Row],[Column15]])</f>
        <v xml:space="preserve">E-COMMERCE                                        </v>
      </c>
      <c r="AS1468" t="str">
        <f>CLEAN(ARD_SAFE_PROCESSED_20220608[[#This Row],[Column16]])</f>
        <v xml:space="preserve">9218306        </v>
      </c>
      <c r="AT1468" t="str">
        <f>CLEAN(ARD_SAFE_PROCESSED_20220608[[#This Row],[Column17]])</f>
        <v>30.00</v>
      </c>
      <c r="AU1468" t="str">
        <f>CLEAN(ARD_SAFE_PROCESSED_20220608[[#This Row],[Column18]])</f>
        <v xml:space="preserve">' </v>
      </c>
      <c r="AV1468" t="str">
        <f>CLEAN(ARD_SAFE_PROCESSED_20220608[[#This Row],[Column19]])</f>
        <v xml:space="preserve">          </v>
      </c>
      <c r="AW1468" t="str">
        <f>CLEAN(ARD_SAFE_PROCESSED_20220608[[#This Row],[Column20]])</f>
        <v>20251202</v>
      </c>
      <c r="AX1468" t="str">
        <f>CLEAN(ARD_SAFE_PROCESSED_20220608[[#This Row],[Column21]])</f>
        <v>144751</v>
      </c>
      <c r="AY1468" t="str">
        <f>LEFT(ARD_SAFE_PROCESSED_20220608[[#This Row],[Column1]],6)</f>
        <v>535666</v>
      </c>
      <c r="AZ1468" t="str">
        <f>RIGHT(ARD_SAFE_PROCESSED_20220608[[#This Row],[Column1]],4)</f>
        <v>8186</v>
      </c>
      <c r="BA1468" s="2">
        <f t="shared" si="132"/>
        <v>45999</v>
      </c>
      <c r="BB1468">
        <f t="shared" si="133"/>
        <v>8.1300000000000008</v>
      </c>
      <c r="BC1468">
        <f t="shared" si="134"/>
        <v>30</v>
      </c>
      <c r="BD1468">
        <f t="shared" si="135"/>
        <v>6</v>
      </c>
      <c r="BE1468" t="str">
        <f t="shared" si="136"/>
        <v>F:Safe</v>
      </c>
    </row>
    <row r="1469" spans="1:57" hidden="1" x14ac:dyDescent="0.3">
      <c r="A1469" t="s">
        <v>10287</v>
      </c>
      <c r="B1469" t="s">
        <v>10298</v>
      </c>
      <c r="C1469" t="s">
        <v>307</v>
      </c>
      <c r="D1469" t="s">
        <v>25</v>
      </c>
      <c r="E1469" t="s">
        <v>9764</v>
      </c>
      <c r="F1469" t="s">
        <v>28</v>
      </c>
      <c r="G1469" t="s">
        <v>29</v>
      </c>
      <c r="H1469" t="s">
        <v>308</v>
      </c>
      <c r="I1469" t="s">
        <v>9764</v>
      </c>
      <c r="J1469" t="s">
        <v>21</v>
      </c>
      <c r="K1469" t="s">
        <v>10299</v>
      </c>
      <c r="L1469" t="s">
        <v>10300</v>
      </c>
      <c r="M1469" t="s">
        <v>399</v>
      </c>
      <c r="N1469" t="s">
        <v>26</v>
      </c>
      <c r="O1469" t="s">
        <v>27</v>
      </c>
      <c r="P1469" t="s">
        <v>10301</v>
      </c>
      <c r="Q1469" t="s">
        <v>80</v>
      </c>
      <c r="R1469" t="s">
        <v>23</v>
      </c>
      <c r="S1469" t="s">
        <v>24</v>
      </c>
      <c r="T1469" t="s">
        <v>9764</v>
      </c>
      <c r="U1469" t="s">
        <v>10302</v>
      </c>
      <c r="AB1469" t="str">
        <f>CONCATENATE(LEFT(ARD_SAFE_PROCESSED_20220608[[#This Row],[Column1]],6),"******",RIGHT(ARD_SAFE_PROCESSED_20220608[[#This Row],[Column1]],4),";",ARD_SAFE_PROCESSED_20220608[[#This Row],[Column11]])</f>
        <v>535666******8186;75301505336007618762104</v>
      </c>
      <c r="AD1469" t="str">
        <f>CLEAN(ARD_SAFE_PROCESSED_20220608[[#This Row],[Column1]])</f>
        <v>5356660997468186</v>
      </c>
      <c r="AE1469" t="str">
        <f>CLEAN(ARD_SAFE_PROCESSED_20220608[[#This Row],[Column2]])</f>
        <v>065548</v>
      </c>
      <c r="AF1469" t="str">
        <f>CLEAN(ARD_SAFE_PROCESSED_20220608[[#This Row],[Column3]])</f>
        <v>4079964</v>
      </c>
      <c r="AG1469" t="str">
        <f>CLEAN(ARD_SAFE_PROCESSED_20220608[[#This Row],[Column4]])</f>
        <v>EC</v>
      </c>
      <c r="AH1469" t="str">
        <f>CLEAN(ARD_SAFE_PROCESSED_20220608[[#This Row],[Column5]])</f>
        <v>20251202</v>
      </c>
      <c r="AI1469" t="str">
        <f>CLEAN(ARD_SAFE_PROCESSED_20220608[[#This Row],[Column6]])</f>
        <v>604</v>
      </c>
      <c r="AJ1469" t="str">
        <f>CLEAN(ARD_SAFE_PROCESSED_20220608[[#This Row],[Column7]])</f>
        <v>76</v>
      </c>
      <c r="AK1469" t="str">
        <f>CLEAN(ARD_SAFE_PROCESSED_20220608[[#This Row],[Column8]])</f>
        <v xml:space="preserve">APPARKA APP                   </v>
      </c>
      <c r="AL1469" t="str">
        <f>CLEAN(ARD_SAFE_PROCESSED_20220608[[#This Row],[Column9]])</f>
        <v>20251202</v>
      </c>
      <c r="AM1469" t="str">
        <f>CLEAN(ARD_SAFE_PROCESSED_20220608[[#This Row],[Column10]])</f>
        <v xml:space="preserve">'                       </v>
      </c>
      <c r="AN1469" t="s">
        <v>10299</v>
      </c>
      <c r="AO1469" t="str">
        <f>CLEAN(ARD_SAFE_PROCESSED_20220608[[#This Row],[Column12]])</f>
        <v>2742403</v>
      </c>
      <c r="AP1469" t="str">
        <f>CLEAN(ARD_SAFE_PROCESSED_20220608[[#This Row],[Column13]])</f>
        <v>210</v>
      </c>
      <c r="AQ1469" t="str">
        <f>CLEAN(ARD_SAFE_PROCESSED_20220608[[#This Row],[Column14]])</f>
        <v xml:space="preserve">PV000000  </v>
      </c>
      <c r="AR1469" t="str">
        <f>CLEAN(ARD_SAFE_PROCESSED_20220608[[#This Row],[Column15]])</f>
        <v xml:space="preserve">E-COMMERCE                                        </v>
      </c>
      <c r="AS1469" t="str">
        <f>CLEAN(ARD_SAFE_PROCESSED_20220608[[#This Row],[Column16]])</f>
        <v xml:space="preserve">9218743        </v>
      </c>
      <c r="AT1469" t="str">
        <f>CLEAN(ARD_SAFE_PROCESSED_20220608[[#This Row],[Column17]])</f>
        <v>30.00</v>
      </c>
      <c r="AU1469" t="str">
        <f>CLEAN(ARD_SAFE_PROCESSED_20220608[[#This Row],[Column18]])</f>
        <v xml:space="preserve">' </v>
      </c>
      <c r="AV1469" t="str">
        <f>CLEAN(ARD_SAFE_PROCESSED_20220608[[#This Row],[Column19]])</f>
        <v xml:space="preserve">          </v>
      </c>
      <c r="AW1469" t="str">
        <f>CLEAN(ARD_SAFE_PROCESSED_20220608[[#This Row],[Column20]])</f>
        <v>20251202</v>
      </c>
      <c r="AX1469" t="str">
        <f>CLEAN(ARD_SAFE_PROCESSED_20220608[[#This Row],[Column21]])</f>
        <v>153202</v>
      </c>
      <c r="AY1469" t="str">
        <f>LEFT(ARD_SAFE_PROCESSED_20220608[[#This Row],[Column1]],6)</f>
        <v>535666</v>
      </c>
      <c r="AZ1469" t="str">
        <f>RIGHT(ARD_SAFE_PROCESSED_20220608[[#This Row],[Column1]],4)</f>
        <v>8186</v>
      </c>
      <c r="BA1469" s="2">
        <f t="shared" si="132"/>
        <v>45999</v>
      </c>
      <c r="BB1469">
        <f t="shared" si="133"/>
        <v>8.1300000000000008</v>
      </c>
      <c r="BC1469">
        <f t="shared" si="134"/>
        <v>30</v>
      </c>
      <c r="BD1469">
        <f t="shared" si="135"/>
        <v>6</v>
      </c>
      <c r="BE1469" t="str">
        <f t="shared" si="136"/>
        <v>F:Safe</v>
      </c>
    </row>
    <row r="1470" spans="1:57" hidden="1" x14ac:dyDescent="0.3">
      <c r="A1470" t="s">
        <v>10287</v>
      </c>
      <c r="B1470" t="s">
        <v>10382</v>
      </c>
      <c r="C1470" t="s">
        <v>307</v>
      </c>
      <c r="D1470" t="s">
        <v>25</v>
      </c>
      <c r="E1470" t="s">
        <v>9764</v>
      </c>
      <c r="F1470" t="s">
        <v>28</v>
      </c>
      <c r="G1470" t="s">
        <v>29</v>
      </c>
      <c r="H1470" t="s">
        <v>308</v>
      </c>
      <c r="I1470" t="s">
        <v>9764</v>
      </c>
      <c r="J1470" t="s">
        <v>21</v>
      </c>
      <c r="K1470" t="s">
        <v>10383</v>
      </c>
      <c r="L1470" t="s">
        <v>10384</v>
      </c>
      <c r="M1470" t="s">
        <v>399</v>
      </c>
      <c r="N1470" t="s">
        <v>26</v>
      </c>
      <c r="O1470" t="s">
        <v>27</v>
      </c>
      <c r="P1470" t="s">
        <v>10385</v>
      </c>
      <c r="Q1470" t="s">
        <v>80</v>
      </c>
      <c r="R1470" t="s">
        <v>23</v>
      </c>
      <c r="S1470" t="s">
        <v>24</v>
      </c>
      <c r="T1470" t="s">
        <v>9764</v>
      </c>
      <c r="U1470" t="s">
        <v>10386</v>
      </c>
      <c r="AB1470" t="str">
        <f>CONCATENATE(LEFT(ARD_SAFE_PROCESSED_20220608[[#This Row],[Column1]],6),"******",RIGHT(ARD_SAFE_PROCESSED_20220608[[#This Row],[Column1]],4),";",ARD_SAFE_PROCESSED_20220608[[#This Row],[Column11]])</f>
        <v>535666******8186;75301505336007618762138</v>
      </c>
      <c r="AD1470" t="str">
        <f>CLEAN(ARD_SAFE_PROCESSED_20220608[[#This Row],[Column1]])</f>
        <v>5356660997468186</v>
      </c>
      <c r="AE1470" t="str">
        <f>CLEAN(ARD_SAFE_PROCESSED_20220608[[#This Row],[Column2]])</f>
        <v>396237</v>
      </c>
      <c r="AF1470" t="str">
        <f>CLEAN(ARD_SAFE_PROCESSED_20220608[[#This Row],[Column3]])</f>
        <v>4079964</v>
      </c>
      <c r="AG1470" t="str">
        <f>CLEAN(ARD_SAFE_PROCESSED_20220608[[#This Row],[Column4]])</f>
        <v>EC</v>
      </c>
      <c r="AH1470" t="str">
        <f>CLEAN(ARD_SAFE_PROCESSED_20220608[[#This Row],[Column5]])</f>
        <v>20251202</v>
      </c>
      <c r="AI1470" t="str">
        <f>CLEAN(ARD_SAFE_PROCESSED_20220608[[#This Row],[Column6]])</f>
        <v>604</v>
      </c>
      <c r="AJ1470" t="str">
        <f>CLEAN(ARD_SAFE_PROCESSED_20220608[[#This Row],[Column7]])</f>
        <v>76</v>
      </c>
      <c r="AK1470" t="str">
        <f>CLEAN(ARD_SAFE_PROCESSED_20220608[[#This Row],[Column8]])</f>
        <v xml:space="preserve">APPARKA APP                   </v>
      </c>
      <c r="AL1470" t="str">
        <f>CLEAN(ARD_SAFE_PROCESSED_20220608[[#This Row],[Column9]])</f>
        <v>20251202</v>
      </c>
      <c r="AM1470" t="str">
        <f>CLEAN(ARD_SAFE_PROCESSED_20220608[[#This Row],[Column10]])</f>
        <v xml:space="preserve">'                       </v>
      </c>
      <c r="AN1470" t="s">
        <v>10383</v>
      </c>
      <c r="AO1470" t="str">
        <f>CLEAN(ARD_SAFE_PROCESSED_20220608[[#This Row],[Column12]])</f>
        <v>2742467</v>
      </c>
      <c r="AP1470" t="str">
        <f>CLEAN(ARD_SAFE_PROCESSED_20220608[[#This Row],[Column13]])</f>
        <v>210</v>
      </c>
      <c r="AQ1470" t="str">
        <f>CLEAN(ARD_SAFE_PROCESSED_20220608[[#This Row],[Column14]])</f>
        <v xml:space="preserve">PV000000  </v>
      </c>
      <c r="AR1470" t="str">
        <f>CLEAN(ARD_SAFE_PROCESSED_20220608[[#This Row],[Column15]])</f>
        <v xml:space="preserve">E-COMMERCE                                        </v>
      </c>
      <c r="AS1470" t="str">
        <f>CLEAN(ARD_SAFE_PROCESSED_20220608[[#This Row],[Column16]])</f>
        <v xml:space="preserve">9218747        </v>
      </c>
      <c r="AT1470" t="str">
        <f>CLEAN(ARD_SAFE_PROCESSED_20220608[[#This Row],[Column17]])</f>
        <v>30.00</v>
      </c>
      <c r="AU1470" t="str">
        <f>CLEAN(ARD_SAFE_PROCESSED_20220608[[#This Row],[Column18]])</f>
        <v xml:space="preserve">' </v>
      </c>
      <c r="AV1470" t="str">
        <f>CLEAN(ARD_SAFE_PROCESSED_20220608[[#This Row],[Column19]])</f>
        <v xml:space="preserve">          </v>
      </c>
      <c r="AW1470" t="str">
        <f>CLEAN(ARD_SAFE_PROCESSED_20220608[[#This Row],[Column20]])</f>
        <v>20251202</v>
      </c>
      <c r="AX1470" t="str">
        <f>CLEAN(ARD_SAFE_PROCESSED_20220608[[#This Row],[Column21]])</f>
        <v>153211</v>
      </c>
      <c r="AY1470" t="str">
        <f>LEFT(ARD_SAFE_PROCESSED_20220608[[#This Row],[Column1]],6)</f>
        <v>535666</v>
      </c>
      <c r="AZ1470" t="str">
        <f>RIGHT(ARD_SAFE_PROCESSED_20220608[[#This Row],[Column1]],4)</f>
        <v>8186</v>
      </c>
      <c r="BA1470" s="2">
        <f t="shared" si="132"/>
        <v>45999</v>
      </c>
      <c r="BB1470">
        <f t="shared" si="133"/>
        <v>8.1300000000000008</v>
      </c>
      <c r="BC1470">
        <f t="shared" si="134"/>
        <v>30</v>
      </c>
      <c r="BD1470">
        <f t="shared" si="135"/>
        <v>6</v>
      </c>
      <c r="BE1470" t="str">
        <f t="shared" si="136"/>
        <v>F:Safe</v>
      </c>
    </row>
    <row r="1471" spans="1:57" hidden="1" x14ac:dyDescent="0.3">
      <c r="A1471" t="s">
        <v>9886</v>
      </c>
      <c r="B1471" t="s">
        <v>9887</v>
      </c>
      <c r="C1471" t="s">
        <v>9888</v>
      </c>
      <c r="D1471" t="s">
        <v>64</v>
      </c>
      <c r="E1471" t="s">
        <v>9764</v>
      </c>
      <c r="F1471" t="s">
        <v>28</v>
      </c>
      <c r="G1471" t="s">
        <v>74</v>
      </c>
      <c r="H1471" t="s">
        <v>9889</v>
      </c>
      <c r="I1471" t="s">
        <v>9764</v>
      </c>
      <c r="J1471" t="s">
        <v>21</v>
      </c>
      <c r="K1471" t="s">
        <v>9890</v>
      </c>
      <c r="L1471" t="s">
        <v>9891</v>
      </c>
      <c r="M1471" t="s">
        <v>65</v>
      </c>
      <c r="N1471" t="s">
        <v>67</v>
      </c>
      <c r="O1471" t="s">
        <v>66</v>
      </c>
      <c r="P1471" t="s">
        <v>22</v>
      </c>
      <c r="Q1471" t="s">
        <v>68</v>
      </c>
      <c r="R1471" t="s">
        <v>23</v>
      </c>
      <c r="S1471" t="s">
        <v>24</v>
      </c>
      <c r="T1471" t="s">
        <v>9764</v>
      </c>
      <c r="U1471" t="s">
        <v>9892</v>
      </c>
      <c r="AB1471" t="str">
        <f>CONCATENATE(LEFT(ARD_SAFE_PROCESSED_20220608[[#This Row],[Column1]],6),"******",RIGHT(ARD_SAFE_PROCESSED_20220608[[#This Row],[Column1]],4),";",ARD_SAFE_PROCESSED_20220608[[#This Row],[Column11]])</f>
        <v>519348******8780;75301505336008173000138</v>
      </c>
      <c r="AD1471" t="str">
        <f>CLEAN(ARD_SAFE_PROCESSED_20220608[[#This Row],[Column1]])</f>
        <v>5193488425098780</v>
      </c>
      <c r="AE1471" t="str">
        <f>CLEAN(ARD_SAFE_PROCESSED_20220608[[#This Row],[Column2]])</f>
        <v>535663</v>
      </c>
      <c r="AF1471" t="str">
        <f>CLEAN(ARD_SAFE_PROCESSED_20220608[[#This Row],[Column3]])</f>
        <v>5332063</v>
      </c>
      <c r="AG1471" t="str">
        <f>CLEAN(ARD_SAFE_PROCESSED_20220608[[#This Row],[Column4]])</f>
        <v>PL</v>
      </c>
      <c r="AH1471" t="str">
        <f>CLEAN(ARD_SAFE_PROCESSED_20220608[[#This Row],[Column5]])</f>
        <v>20251202</v>
      </c>
      <c r="AI1471" t="str">
        <f>CLEAN(ARD_SAFE_PROCESSED_20220608[[#This Row],[Column6]])</f>
        <v>604</v>
      </c>
      <c r="AJ1471" t="str">
        <f>CLEAN(ARD_SAFE_PROCESSED_20220608[[#This Row],[Column7]])</f>
        <v>77</v>
      </c>
      <c r="AK1471" t="str">
        <f>CLEAN(ARD_SAFE_PROCESSED_20220608[[#This Row],[Column8]])</f>
        <v>IZI*INVERSIONES SANTISIMA TRIN</v>
      </c>
      <c r="AL1471" t="str">
        <f>CLEAN(ARD_SAFE_PROCESSED_20220608[[#This Row],[Column9]])</f>
        <v>20251202</v>
      </c>
      <c r="AM1471" t="str">
        <f>CLEAN(ARD_SAFE_PROCESSED_20220608[[#This Row],[Column10]])</f>
        <v xml:space="preserve">'                       </v>
      </c>
      <c r="AN1471" t="s">
        <v>9890</v>
      </c>
      <c r="AO1471" t="str">
        <f>CLEAN(ARD_SAFE_PROCESSED_20220608[[#This Row],[Column12]])</f>
        <v>2233</v>
      </c>
      <c r="AP1471" t="str">
        <f>CLEAN(ARD_SAFE_PROCESSED_20220608[[#This Row],[Column13]])</f>
        <v xml:space="preserve">   </v>
      </c>
      <c r="AQ1471" t="str">
        <f>CLEAN(ARD_SAFE_PROCESSED_20220608[[#This Row],[Column14]])</f>
        <v xml:space="preserve">PS0001    </v>
      </c>
      <c r="AR1471" t="str">
        <f>CLEAN(ARD_SAFE_PROCESSED_20220608[[#This Row],[Column15]])</f>
        <v xml:space="preserve">POS CONTACTLESS CHIP                              </v>
      </c>
      <c r="AS1471" t="str">
        <f>CLEAN(ARD_SAFE_PROCESSED_20220608[[#This Row],[Column16]])</f>
        <v xml:space="preserve">               </v>
      </c>
      <c r="AT1471" t="str">
        <f>CLEAN(ARD_SAFE_PROCESSED_20220608[[#This Row],[Column17]])</f>
        <v>150.00</v>
      </c>
      <c r="AU1471" t="str">
        <f>CLEAN(ARD_SAFE_PROCESSED_20220608[[#This Row],[Column18]])</f>
        <v xml:space="preserve">' </v>
      </c>
      <c r="AV1471" t="str">
        <f>CLEAN(ARD_SAFE_PROCESSED_20220608[[#This Row],[Column19]])</f>
        <v xml:space="preserve">          </v>
      </c>
      <c r="AW1471" t="str">
        <f>CLEAN(ARD_SAFE_PROCESSED_20220608[[#This Row],[Column20]])</f>
        <v>20251202</v>
      </c>
      <c r="AX1471" t="str">
        <f>CLEAN(ARD_SAFE_PROCESSED_20220608[[#This Row],[Column21]])</f>
        <v>22449</v>
      </c>
      <c r="AY1471" t="str">
        <f>LEFT(ARD_SAFE_PROCESSED_20220608[[#This Row],[Column1]],6)</f>
        <v>519348</v>
      </c>
      <c r="AZ1471" t="str">
        <f>RIGHT(ARD_SAFE_PROCESSED_20220608[[#This Row],[Column1]],4)</f>
        <v>8780</v>
      </c>
      <c r="BA1471" s="2">
        <f t="shared" ref="BA1471:BA1534" si="137">VLOOKUP(AB1471,x,6,FALSE)</f>
        <v>45996</v>
      </c>
      <c r="BB1471">
        <f t="shared" ref="BB1471:BB1534" si="138">VLOOKUP(AB1471,x,2,FALSE)</f>
        <v>40.97</v>
      </c>
      <c r="BC1471">
        <f t="shared" ref="BC1471:BC1534" si="139">VLOOKUP(AB1471,x,3,FALSE)</f>
        <v>150</v>
      </c>
      <c r="BD1471">
        <f t="shared" ref="BD1471:BD1534" si="140">VLOOKUP(AB1471,x,4,FALSE)</f>
        <v>1</v>
      </c>
      <c r="BE1471" t="str">
        <f t="shared" ref="BE1471:BE1534" si="141">VLOOKUP(AB1471,x,5,FALSE)</f>
        <v>F:Safe</v>
      </c>
    </row>
    <row r="1472" spans="1:57" hidden="1" x14ac:dyDescent="0.3">
      <c r="A1472" t="s">
        <v>9886</v>
      </c>
      <c r="B1472" t="s">
        <v>9905</v>
      </c>
      <c r="C1472" t="s">
        <v>9888</v>
      </c>
      <c r="D1472" t="s">
        <v>72</v>
      </c>
      <c r="E1472" t="s">
        <v>9764</v>
      </c>
      <c r="F1472" t="s">
        <v>28</v>
      </c>
      <c r="G1472" t="s">
        <v>74</v>
      </c>
      <c r="H1472" t="s">
        <v>9889</v>
      </c>
      <c r="I1472" t="s">
        <v>9764</v>
      </c>
      <c r="J1472" t="s">
        <v>21</v>
      </c>
      <c r="K1472" t="s">
        <v>9906</v>
      </c>
      <c r="L1472" t="s">
        <v>9907</v>
      </c>
      <c r="M1472" t="s">
        <v>65</v>
      </c>
      <c r="N1472" t="s">
        <v>67</v>
      </c>
      <c r="O1472" t="s">
        <v>73</v>
      </c>
      <c r="P1472" t="s">
        <v>22</v>
      </c>
      <c r="Q1472" t="s">
        <v>68</v>
      </c>
      <c r="R1472" t="s">
        <v>23</v>
      </c>
      <c r="S1472" t="s">
        <v>24</v>
      </c>
      <c r="T1472" t="s">
        <v>9764</v>
      </c>
      <c r="U1472" t="s">
        <v>9908</v>
      </c>
      <c r="AB1472" t="str">
        <f>CONCATENATE(LEFT(ARD_SAFE_PROCESSED_20220608[[#This Row],[Column1]],6),"******",RIGHT(ARD_SAFE_PROCESSED_20220608[[#This Row],[Column1]],4),";",ARD_SAFE_PROCESSED_20220608[[#This Row],[Column11]])</f>
        <v>519348******8780;75301505336008173000153</v>
      </c>
      <c r="AD1472" t="str">
        <f>CLEAN(ARD_SAFE_PROCESSED_20220608[[#This Row],[Column1]])</f>
        <v>5193488425098780</v>
      </c>
      <c r="AE1472" t="str">
        <f>CLEAN(ARD_SAFE_PROCESSED_20220608[[#This Row],[Column2]])</f>
        <v>547761</v>
      </c>
      <c r="AF1472" t="str">
        <f>CLEAN(ARD_SAFE_PROCESSED_20220608[[#This Row],[Column3]])</f>
        <v>5332063</v>
      </c>
      <c r="AG1472" t="str">
        <f>CLEAN(ARD_SAFE_PROCESSED_20220608[[#This Row],[Column4]])</f>
        <v>PC</v>
      </c>
      <c r="AH1472" t="str">
        <f>CLEAN(ARD_SAFE_PROCESSED_20220608[[#This Row],[Column5]])</f>
        <v>20251202</v>
      </c>
      <c r="AI1472" t="str">
        <f>CLEAN(ARD_SAFE_PROCESSED_20220608[[#This Row],[Column6]])</f>
        <v>604</v>
      </c>
      <c r="AJ1472" t="str">
        <f>CLEAN(ARD_SAFE_PROCESSED_20220608[[#This Row],[Column7]])</f>
        <v>77</v>
      </c>
      <c r="AK1472" t="str">
        <f>CLEAN(ARD_SAFE_PROCESSED_20220608[[#This Row],[Column8]])</f>
        <v>IZI*INVERSIONES SANTISIMA TRIN</v>
      </c>
      <c r="AL1472" t="str">
        <f>CLEAN(ARD_SAFE_PROCESSED_20220608[[#This Row],[Column9]])</f>
        <v>20251202</v>
      </c>
      <c r="AM1472" t="str">
        <f>CLEAN(ARD_SAFE_PROCESSED_20220608[[#This Row],[Column10]])</f>
        <v xml:space="preserve">'                       </v>
      </c>
      <c r="AN1472" t="s">
        <v>9906</v>
      </c>
      <c r="AO1472" t="str">
        <f>CLEAN(ARD_SAFE_PROCESSED_20220608[[#This Row],[Column12]])</f>
        <v>2242</v>
      </c>
      <c r="AP1472" t="str">
        <f>CLEAN(ARD_SAFE_PROCESSED_20220608[[#This Row],[Column13]])</f>
        <v xml:space="preserve">   </v>
      </c>
      <c r="AQ1472" t="str">
        <f>CLEAN(ARD_SAFE_PROCESSED_20220608[[#This Row],[Column14]])</f>
        <v xml:space="preserve">PS0001    </v>
      </c>
      <c r="AR1472" t="str">
        <f>CLEAN(ARD_SAFE_PROCESSED_20220608[[#This Row],[Column15]])</f>
        <v xml:space="preserve">POS CHIP EMV                                      </v>
      </c>
      <c r="AS1472" t="str">
        <f>CLEAN(ARD_SAFE_PROCESSED_20220608[[#This Row],[Column16]])</f>
        <v xml:space="preserve">               </v>
      </c>
      <c r="AT1472" t="str">
        <f>CLEAN(ARD_SAFE_PROCESSED_20220608[[#This Row],[Column17]])</f>
        <v>150.00</v>
      </c>
      <c r="AU1472" t="str">
        <f>CLEAN(ARD_SAFE_PROCESSED_20220608[[#This Row],[Column18]])</f>
        <v xml:space="preserve">' </v>
      </c>
      <c r="AV1472" t="str">
        <f>CLEAN(ARD_SAFE_PROCESSED_20220608[[#This Row],[Column19]])</f>
        <v xml:space="preserve">          </v>
      </c>
      <c r="AW1472" t="str">
        <f>CLEAN(ARD_SAFE_PROCESSED_20220608[[#This Row],[Column20]])</f>
        <v>20251202</v>
      </c>
      <c r="AX1472" t="str">
        <f>CLEAN(ARD_SAFE_PROCESSED_20220608[[#This Row],[Column21]])</f>
        <v>33425</v>
      </c>
      <c r="AY1472" t="str">
        <f>LEFT(ARD_SAFE_PROCESSED_20220608[[#This Row],[Column1]],6)</f>
        <v>519348</v>
      </c>
      <c r="AZ1472" t="str">
        <f>RIGHT(ARD_SAFE_PROCESSED_20220608[[#This Row],[Column1]],4)</f>
        <v>8780</v>
      </c>
      <c r="BA1472" s="2">
        <f t="shared" si="137"/>
        <v>45996</v>
      </c>
      <c r="BB1472">
        <f t="shared" si="138"/>
        <v>40.97</v>
      </c>
      <c r="BC1472">
        <f t="shared" si="139"/>
        <v>150</v>
      </c>
      <c r="BD1472">
        <f t="shared" si="140"/>
        <v>1</v>
      </c>
      <c r="BE1472" t="str">
        <f t="shared" si="141"/>
        <v>F:Safe</v>
      </c>
    </row>
    <row r="1473" spans="1:57" hidden="1" x14ac:dyDescent="0.3">
      <c r="A1473" t="s">
        <v>9886</v>
      </c>
      <c r="B1473" t="s">
        <v>9909</v>
      </c>
      <c r="C1473" t="s">
        <v>9888</v>
      </c>
      <c r="D1473" t="s">
        <v>64</v>
      </c>
      <c r="E1473" t="s">
        <v>9764</v>
      </c>
      <c r="F1473" t="s">
        <v>28</v>
      </c>
      <c r="G1473" t="s">
        <v>74</v>
      </c>
      <c r="H1473" t="s">
        <v>9889</v>
      </c>
      <c r="I1473" t="s">
        <v>9764</v>
      </c>
      <c r="J1473" t="s">
        <v>21</v>
      </c>
      <c r="K1473" t="s">
        <v>9910</v>
      </c>
      <c r="L1473" t="s">
        <v>9911</v>
      </c>
      <c r="M1473" t="s">
        <v>65</v>
      </c>
      <c r="N1473" t="s">
        <v>67</v>
      </c>
      <c r="O1473" t="s">
        <v>66</v>
      </c>
      <c r="P1473" t="s">
        <v>22</v>
      </c>
      <c r="Q1473" t="s">
        <v>88</v>
      </c>
      <c r="R1473" t="s">
        <v>23</v>
      </c>
      <c r="S1473" t="s">
        <v>24</v>
      </c>
      <c r="T1473" t="s">
        <v>9764</v>
      </c>
      <c r="U1473" t="s">
        <v>9912</v>
      </c>
      <c r="AB1473" t="str">
        <f>CONCATENATE(LEFT(ARD_SAFE_PROCESSED_20220608[[#This Row],[Column1]],6),"******",RIGHT(ARD_SAFE_PROCESSED_20220608[[#This Row],[Column1]],4),";",ARD_SAFE_PROCESSED_20220608[[#This Row],[Column11]])</f>
        <v>519348******8780;75301505336008173000161</v>
      </c>
      <c r="AD1473" t="str">
        <f>CLEAN(ARD_SAFE_PROCESSED_20220608[[#This Row],[Column1]])</f>
        <v>5193488425098780</v>
      </c>
      <c r="AE1473" t="str">
        <f>CLEAN(ARD_SAFE_PROCESSED_20220608[[#This Row],[Column2]])</f>
        <v>548391</v>
      </c>
      <c r="AF1473" t="str">
        <f>CLEAN(ARD_SAFE_PROCESSED_20220608[[#This Row],[Column3]])</f>
        <v>5332063</v>
      </c>
      <c r="AG1473" t="str">
        <f>CLEAN(ARD_SAFE_PROCESSED_20220608[[#This Row],[Column4]])</f>
        <v>PL</v>
      </c>
      <c r="AH1473" t="str">
        <f>CLEAN(ARD_SAFE_PROCESSED_20220608[[#This Row],[Column5]])</f>
        <v>20251202</v>
      </c>
      <c r="AI1473" t="str">
        <f>CLEAN(ARD_SAFE_PROCESSED_20220608[[#This Row],[Column6]])</f>
        <v>604</v>
      </c>
      <c r="AJ1473" t="str">
        <f>CLEAN(ARD_SAFE_PROCESSED_20220608[[#This Row],[Column7]])</f>
        <v>77</v>
      </c>
      <c r="AK1473" t="str">
        <f>CLEAN(ARD_SAFE_PROCESSED_20220608[[#This Row],[Column8]])</f>
        <v>IZI*INVERSIONES SANTISIMA TRIN</v>
      </c>
      <c r="AL1473" t="str">
        <f>CLEAN(ARD_SAFE_PROCESSED_20220608[[#This Row],[Column9]])</f>
        <v>20251202</v>
      </c>
      <c r="AM1473" t="str">
        <f>CLEAN(ARD_SAFE_PROCESSED_20220608[[#This Row],[Column10]])</f>
        <v xml:space="preserve">'                       </v>
      </c>
      <c r="AN1473" t="s">
        <v>9910</v>
      </c>
      <c r="AO1473" t="str">
        <f>CLEAN(ARD_SAFE_PROCESSED_20220608[[#This Row],[Column12]])</f>
        <v>2244</v>
      </c>
      <c r="AP1473" t="str">
        <f>CLEAN(ARD_SAFE_PROCESSED_20220608[[#This Row],[Column13]])</f>
        <v xml:space="preserve">   </v>
      </c>
      <c r="AQ1473" t="str">
        <f>CLEAN(ARD_SAFE_PROCESSED_20220608[[#This Row],[Column14]])</f>
        <v xml:space="preserve">PS0001    </v>
      </c>
      <c r="AR1473" t="str">
        <f>CLEAN(ARD_SAFE_PROCESSED_20220608[[#This Row],[Column15]])</f>
        <v xml:space="preserve">POS CONTACTLESS CHIP                              </v>
      </c>
      <c r="AS1473" t="str">
        <f>CLEAN(ARD_SAFE_PROCESSED_20220608[[#This Row],[Column16]])</f>
        <v xml:space="preserve">               </v>
      </c>
      <c r="AT1473" t="str">
        <f>CLEAN(ARD_SAFE_PROCESSED_20220608[[#This Row],[Column17]])</f>
        <v>20.00</v>
      </c>
      <c r="AU1473" t="str">
        <f>CLEAN(ARD_SAFE_PROCESSED_20220608[[#This Row],[Column18]])</f>
        <v xml:space="preserve">' </v>
      </c>
      <c r="AV1473" t="str">
        <f>CLEAN(ARD_SAFE_PROCESSED_20220608[[#This Row],[Column19]])</f>
        <v xml:space="preserve">          </v>
      </c>
      <c r="AW1473" t="str">
        <f>CLEAN(ARD_SAFE_PROCESSED_20220608[[#This Row],[Column20]])</f>
        <v>20251202</v>
      </c>
      <c r="AX1473" t="str">
        <f>CLEAN(ARD_SAFE_PROCESSED_20220608[[#This Row],[Column21]])</f>
        <v>33922</v>
      </c>
      <c r="AY1473" t="str">
        <f>LEFT(ARD_SAFE_PROCESSED_20220608[[#This Row],[Column1]],6)</f>
        <v>519348</v>
      </c>
      <c r="AZ1473" t="str">
        <f>RIGHT(ARD_SAFE_PROCESSED_20220608[[#This Row],[Column1]],4)</f>
        <v>8780</v>
      </c>
      <c r="BA1473" s="2">
        <f t="shared" si="137"/>
        <v>45996</v>
      </c>
      <c r="BB1473">
        <f t="shared" si="138"/>
        <v>5.46</v>
      </c>
      <c r="BC1473">
        <f t="shared" si="139"/>
        <v>20</v>
      </c>
      <c r="BD1473">
        <f t="shared" si="140"/>
        <v>1</v>
      </c>
      <c r="BE1473" t="str">
        <f t="shared" si="141"/>
        <v>F:Safe</v>
      </c>
    </row>
    <row r="1474" spans="1:57" hidden="1" x14ac:dyDescent="0.3">
      <c r="A1474" t="s">
        <v>9886</v>
      </c>
      <c r="B1474" t="s">
        <v>9899</v>
      </c>
      <c r="C1474" t="s">
        <v>9900</v>
      </c>
      <c r="D1474" t="s">
        <v>64</v>
      </c>
      <c r="E1474" t="s">
        <v>9764</v>
      </c>
      <c r="F1474" t="s">
        <v>28</v>
      </c>
      <c r="G1474" t="s">
        <v>74</v>
      </c>
      <c r="H1474" t="s">
        <v>9901</v>
      </c>
      <c r="I1474" t="s">
        <v>9764</v>
      </c>
      <c r="J1474" t="s">
        <v>21</v>
      </c>
      <c r="K1474" t="s">
        <v>9902</v>
      </c>
      <c r="L1474" t="s">
        <v>9903</v>
      </c>
      <c r="M1474" t="s">
        <v>65</v>
      </c>
      <c r="N1474" t="s">
        <v>139</v>
      </c>
      <c r="O1474" t="s">
        <v>66</v>
      </c>
      <c r="P1474" t="s">
        <v>22</v>
      </c>
      <c r="Q1474" t="s">
        <v>186</v>
      </c>
      <c r="R1474" t="s">
        <v>23</v>
      </c>
      <c r="S1474" t="s">
        <v>24</v>
      </c>
      <c r="T1474" t="s">
        <v>9764</v>
      </c>
      <c r="U1474" t="s">
        <v>9904</v>
      </c>
      <c r="AB1474" t="str">
        <f>CONCATENATE(LEFT(ARD_SAFE_PROCESSED_20220608[[#This Row],[Column1]],6),"******",RIGHT(ARD_SAFE_PROCESSED_20220608[[#This Row],[Column1]],4),";",ARD_SAFE_PROCESSED_20220608[[#This Row],[Column11]])</f>
        <v>519348******8780;75301505336008560200564</v>
      </c>
      <c r="AD1474" t="str">
        <f>CLEAN(ARD_SAFE_PROCESSED_20220608[[#This Row],[Column1]])</f>
        <v>5193488425098780</v>
      </c>
      <c r="AE1474" t="str">
        <f>CLEAN(ARD_SAFE_PROCESSED_20220608[[#This Row],[Column2]])</f>
        <v>546863</v>
      </c>
      <c r="AF1474" t="str">
        <f>CLEAN(ARD_SAFE_PROCESSED_20220608[[#This Row],[Column3]])</f>
        <v>8744001</v>
      </c>
      <c r="AG1474" t="str">
        <f>CLEAN(ARD_SAFE_PROCESSED_20220608[[#This Row],[Column4]])</f>
        <v>PL</v>
      </c>
      <c r="AH1474" t="str">
        <f>CLEAN(ARD_SAFE_PROCESSED_20220608[[#This Row],[Column5]])</f>
        <v>20251202</v>
      </c>
      <c r="AI1474" t="str">
        <f>CLEAN(ARD_SAFE_PROCESSED_20220608[[#This Row],[Column6]])</f>
        <v>604</v>
      </c>
      <c r="AJ1474" t="str">
        <f>CLEAN(ARD_SAFE_PROCESSED_20220608[[#This Row],[Column7]])</f>
        <v>77</v>
      </c>
      <c r="AK1474" t="str">
        <f>CLEAN(ARD_SAFE_PROCESSED_20220608[[#This Row],[Column8]])</f>
        <v xml:space="preserve">IZI*AGRISER SAC MEGANORTE     </v>
      </c>
      <c r="AL1474" t="str">
        <f>CLEAN(ARD_SAFE_PROCESSED_20220608[[#This Row],[Column9]])</f>
        <v>20251202</v>
      </c>
      <c r="AM1474" t="str">
        <f>CLEAN(ARD_SAFE_PROCESSED_20220608[[#This Row],[Column10]])</f>
        <v xml:space="preserve">'                       </v>
      </c>
      <c r="AN1474" t="s">
        <v>9902</v>
      </c>
      <c r="AO1474" t="str">
        <f>CLEAN(ARD_SAFE_PROCESSED_20220608[[#This Row],[Column12]])</f>
        <v>2140</v>
      </c>
      <c r="AP1474" t="str">
        <f>CLEAN(ARD_SAFE_PROCESSED_20220608[[#This Row],[Column13]])</f>
        <v xml:space="preserve">   </v>
      </c>
      <c r="AQ1474" t="str">
        <f>CLEAN(ARD_SAFE_PROCESSED_20220608[[#This Row],[Column14]])</f>
        <v xml:space="preserve">PS0003    </v>
      </c>
      <c r="AR1474" t="str">
        <f>CLEAN(ARD_SAFE_PROCESSED_20220608[[#This Row],[Column15]])</f>
        <v xml:space="preserve">POS CONTACTLESS CHIP                              </v>
      </c>
      <c r="AS1474" t="str">
        <f>CLEAN(ARD_SAFE_PROCESSED_20220608[[#This Row],[Column16]])</f>
        <v xml:space="preserve">               </v>
      </c>
      <c r="AT1474" t="str">
        <f>CLEAN(ARD_SAFE_PROCESSED_20220608[[#This Row],[Column17]])</f>
        <v>70.00</v>
      </c>
      <c r="AU1474" t="str">
        <f>CLEAN(ARD_SAFE_PROCESSED_20220608[[#This Row],[Column18]])</f>
        <v xml:space="preserve">' </v>
      </c>
      <c r="AV1474" t="str">
        <f>CLEAN(ARD_SAFE_PROCESSED_20220608[[#This Row],[Column19]])</f>
        <v xml:space="preserve">          </v>
      </c>
      <c r="AW1474" t="str">
        <f>CLEAN(ARD_SAFE_PROCESSED_20220608[[#This Row],[Column20]])</f>
        <v>20251202</v>
      </c>
      <c r="AX1474" t="str">
        <f>CLEAN(ARD_SAFE_PROCESSED_20220608[[#This Row],[Column21]])</f>
        <v>32820</v>
      </c>
      <c r="AY1474" t="str">
        <f>LEFT(ARD_SAFE_PROCESSED_20220608[[#This Row],[Column1]],6)</f>
        <v>519348</v>
      </c>
      <c r="AZ1474" t="str">
        <f>RIGHT(ARD_SAFE_PROCESSED_20220608[[#This Row],[Column1]],4)</f>
        <v>8780</v>
      </c>
      <c r="BA1474" s="2">
        <f t="shared" si="137"/>
        <v>45996</v>
      </c>
      <c r="BB1474">
        <f t="shared" si="138"/>
        <v>19.12</v>
      </c>
      <c r="BC1474">
        <f t="shared" si="139"/>
        <v>70</v>
      </c>
      <c r="BD1474">
        <f t="shared" si="140"/>
        <v>1</v>
      </c>
      <c r="BE1474" t="str">
        <f t="shared" si="141"/>
        <v>F:Safe</v>
      </c>
    </row>
    <row r="1475" spans="1:57" hidden="1" x14ac:dyDescent="0.3">
      <c r="A1475" t="s">
        <v>9886</v>
      </c>
      <c r="B1475" t="s">
        <v>9893</v>
      </c>
      <c r="C1475" t="s">
        <v>9894</v>
      </c>
      <c r="D1475" t="s">
        <v>64</v>
      </c>
      <c r="E1475" t="s">
        <v>9764</v>
      </c>
      <c r="F1475" t="s">
        <v>28</v>
      </c>
      <c r="G1475" t="s">
        <v>74</v>
      </c>
      <c r="H1475" t="s">
        <v>9895</v>
      </c>
      <c r="I1475" t="s">
        <v>9764</v>
      </c>
      <c r="J1475" t="s">
        <v>21</v>
      </c>
      <c r="K1475" t="s">
        <v>9896</v>
      </c>
      <c r="L1475" t="s">
        <v>9897</v>
      </c>
      <c r="M1475" t="s">
        <v>65</v>
      </c>
      <c r="N1475" t="s">
        <v>136</v>
      </c>
      <c r="O1475" t="s">
        <v>66</v>
      </c>
      <c r="P1475" t="s">
        <v>22</v>
      </c>
      <c r="Q1475" t="s">
        <v>68</v>
      </c>
      <c r="R1475" t="s">
        <v>23</v>
      </c>
      <c r="S1475" t="s">
        <v>24</v>
      </c>
      <c r="T1475" t="s">
        <v>9764</v>
      </c>
      <c r="U1475" t="s">
        <v>9898</v>
      </c>
      <c r="AB1475" t="str">
        <f>CONCATENATE(LEFT(ARD_SAFE_PROCESSED_20220608[[#This Row],[Column1]],6),"******",RIGHT(ARD_SAFE_PROCESSED_20220608[[#This Row],[Column1]],4),";",ARD_SAFE_PROCESSED_20220608[[#This Row],[Column11]])</f>
        <v>519348******8780;75301505336008594100335</v>
      </c>
      <c r="AD1475" t="str">
        <f>CLEAN(ARD_SAFE_PROCESSED_20220608[[#This Row],[Column1]])</f>
        <v>5193488425098780</v>
      </c>
      <c r="AE1475" t="str">
        <f>CLEAN(ARD_SAFE_PROCESSED_20220608[[#This Row],[Column2]])</f>
        <v>537138</v>
      </c>
      <c r="AF1475" t="str">
        <f>CLEAN(ARD_SAFE_PROCESSED_20220608[[#This Row],[Column3]])</f>
        <v>8962833</v>
      </c>
      <c r="AG1475" t="str">
        <f>CLEAN(ARD_SAFE_PROCESSED_20220608[[#This Row],[Column4]])</f>
        <v>PL</v>
      </c>
      <c r="AH1475" t="str">
        <f>CLEAN(ARD_SAFE_PROCESSED_20220608[[#This Row],[Column5]])</f>
        <v>20251202</v>
      </c>
      <c r="AI1475" t="str">
        <f>CLEAN(ARD_SAFE_PROCESSED_20220608[[#This Row],[Column6]])</f>
        <v>604</v>
      </c>
      <c r="AJ1475" t="str">
        <f>CLEAN(ARD_SAFE_PROCESSED_20220608[[#This Row],[Column7]])</f>
        <v>77</v>
      </c>
      <c r="AK1475" t="str">
        <f>CLEAN(ARD_SAFE_PROCESSED_20220608[[#This Row],[Column8]])</f>
        <v xml:space="preserve">IZI*IZI AGRISER SAC MEGANORTE </v>
      </c>
      <c r="AL1475" t="str">
        <f>CLEAN(ARD_SAFE_PROCESSED_20220608[[#This Row],[Column9]])</f>
        <v>20251202</v>
      </c>
      <c r="AM1475" t="str">
        <f>CLEAN(ARD_SAFE_PROCESSED_20220608[[#This Row],[Column10]])</f>
        <v xml:space="preserve">'                       </v>
      </c>
      <c r="AN1475" t="s">
        <v>9896</v>
      </c>
      <c r="AO1475" t="str">
        <f>CLEAN(ARD_SAFE_PROCESSED_20220608[[#This Row],[Column12]])</f>
        <v>3793</v>
      </c>
      <c r="AP1475" t="str">
        <f>CLEAN(ARD_SAFE_PROCESSED_20220608[[#This Row],[Column13]])</f>
        <v xml:space="preserve">   </v>
      </c>
      <c r="AQ1475" t="str">
        <f>CLEAN(ARD_SAFE_PROCESSED_20220608[[#This Row],[Column14]])</f>
        <v xml:space="preserve">PS0006    </v>
      </c>
      <c r="AR1475" t="str">
        <f>CLEAN(ARD_SAFE_PROCESSED_20220608[[#This Row],[Column15]])</f>
        <v xml:space="preserve">POS CONTACTLESS CHIP                              </v>
      </c>
      <c r="AS1475" t="str">
        <f>CLEAN(ARD_SAFE_PROCESSED_20220608[[#This Row],[Column16]])</f>
        <v xml:space="preserve">               </v>
      </c>
      <c r="AT1475" t="str">
        <f>CLEAN(ARD_SAFE_PROCESSED_20220608[[#This Row],[Column17]])</f>
        <v>150.00</v>
      </c>
      <c r="AU1475" t="str">
        <f>CLEAN(ARD_SAFE_PROCESSED_20220608[[#This Row],[Column18]])</f>
        <v xml:space="preserve">' </v>
      </c>
      <c r="AV1475" t="str">
        <f>CLEAN(ARD_SAFE_PROCESSED_20220608[[#This Row],[Column19]])</f>
        <v xml:space="preserve">          </v>
      </c>
      <c r="AW1475" t="str">
        <f>CLEAN(ARD_SAFE_PROCESSED_20220608[[#This Row],[Column20]])</f>
        <v>20251202</v>
      </c>
      <c r="AX1475" t="str">
        <f>CLEAN(ARD_SAFE_PROCESSED_20220608[[#This Row],[Column21]])</f>
        <v>23457</v>
      </c>
      <c r="AY1475" t="str">
        <f>LEFT(ARD_SAFE_PROCESSED_20220608[[#This Row],[Column1]],6)</f>
        <v>519348</v>
      </c>
      <c r="AZ1475" t="str">
        <f>RIGHT(ARD_SAFE_PROCESSED_20220608[[#This Row],[Column1]],4)</f>
        <v>8780</v>
      </c>
      <c r="BA1475" s="2">
        <f t="shared" si="137"/>
        <v>45996</v>
      </c>
      <c r="BB1475">
        <f t="shared" si="138"/>
        <v>40.97</v>
      </c>
      <c r="BC1475">
        <f t="shared" si="139"/>
        <v>150</v>
      </c>
      <c r="BD1475">
        <f t="shared" si="140"/>
        <v>1</v>
      </c>
      <c r="BE1475" t="str">
        <f t="shared" si="141"/>
        <v>F:Safe</v>
      </c>
    </row>
    <row r="1476" spans="1:57" hidden="1" x14ac:dyDescent="0.3">
      <c r="A1476" t="s">
        <v>9959</v>
      </c>
      <c r="B1476" t="s">
        <v>9960</v>
      </c>
      <c r="C1476" t="s">
        <v>9961</v>
      </c>
      <c r="D1476" t="s">
        <v>72</v>
      </c>
      <c r="E1476" t="s">
        <v>569</v>
      </c>
      <c r="F1476" t="s">
        <v>28</v>
      </c>
      <c r="G1476" t="s">
        <v>29</v>
      </c>
      <c r="H1476" t="s">
        <v>9962</v>
      </c>
      <c r="I1476" t="s">
        <v>9764</v>
      </c>
      <c r="J1476" t="s">
        <v>21</v>
      </c>
      <c r="K1476" t="s">
        <v>9963</v>
      </c>
      <c r="L1476" t="s">
        <v>9964</v>
      </c>
      <c r="M1476" t="s">
        <v>65</v>
      </c>
      <c r="N1476" t="s">
        <v>77</v>
      </c>
      <c r="O1476" t="s">
        <v>73</v>
      </c>
      <c r="P1476" t="s">
        <v>22</v>
      </c>
      <c r="Q1476" t="s">
        <v>110</v>
      </c>
      <c r="R1476" t="s">
        <v>23</v>
      </c>
      <c r="S1476" t="s">
        <v>341</v>
      </c>
      <c r="T1476" t="s">
        <v>569</v>
      </c>
      <c r="U1476" t="s">
        <v>9965</v>
      </c>
      <c r="AB1476" t="str">
        <f>CONCATENATE(LEFT(ARD_SAFE_PROCESSED_20220608[[#This Row],[Column1]],6),"******",RIGHT(ARD_SAFE_PROCESSED_20220608[[#This Row],[Column1]],4),";",ARD_SAFE_PROCESSED_20220608[[#This Row],[Column11]])</f>
        <v>521307******2853;75301505336009510200019</v>
      </c>
      <c r="AD1476" t="str">
        <f>CLEAN(ARD_SAFE_PROCESSED_20220608[[#This Row],[Column1]])</f>
        <v>5213071004292853</v>
      </c>
      <c r="AE1476" t="str">
        <f>CLEAN(ARD_SAFE_PROCESSED_20220608[[#This Row],[Column2]])</f>
        <v>02611W</v>
      </c>
      <c r="AF1476" t="str">
        <f>CLEAN(ARD_SAFE_PROCESSED_20220608[[#This Row],[Column3]])</f>
        <v>8942458</v>
      </c>
      <c r="AG1476" t="str">
        <f>CLEAN(ARD_SAFE_PROCESSED_20220608[[#This Row],[Column4]])</f>
        <v>PC</v>
      </c>
      <c r="AH1476" t="str">
        <f>CLEAN(ARD_SAFE_PROCESSED_20220608[[#This Row],[Column5]])</f>
        <v>20251201</v>
      </c>
      <c r="AI1476" t="str">
        <f>CLEAN(ARD_SAFE_PROCESSED_20220608[[#This Row],[Column6]])</f>
        <v>604</v>
      </c>
      <c r="AJ1476" t="str">
        <f>CLEAN(ARD_SAFE_PROCESSED_20220608[[#This Row],[Column7]])</f>
        <v>76</v>
      </c>
      <c r="AK1476" t="str">
        <f>CLEAN(ARD_SAFE_PROCESSED_20220608[[#This Row],[Column8]])</f>
        <v xml:space="preserve">IZI*VENTA DE ROPA  YE SAL     </v>
      </c>
      <c r="AL1476" t="str">
        <f>CLEAN(ARD_SAFE_PROCESSED_20220608[[#This Row],[Column9]])</f>
        <v>20251202</v>
      </c>
      <c r="AM1476" t="str">
        <f>CLEAN(ARD_SAFE_PROCESSED_20220608[[#This Row],[Column10]])</f>
        <v xml:space="preserve">'                       </v>
      </c>
      <c r="AN1476" t="s">
        <v>9963</v>
      </c>
      <c r="AO1476" t="str">
        <f>CLEAN(ARD_SAFE_PROCESSED_20220608[[#This Row],[Column12]])</f>
        <v>1372</v>
      </c>
      <c r="AP1476" t="str">
        <f>CLEAN(ARD_SAFE_PROCESSED_20220608[[#This Row],[Column13]])</f>
        <v xml:space="preserve">   </v>
      </c>
      <c r="AQ1476" t="str">
        <f>CLEAN(ARD_SAFE_PROCESSED_20220608[[#This Row],[Column14]])</f>
        <v xml:space="preserve">PS0002    </v>
      </c>
      <c r="AR1476" t="str">
        <f>CLEAN(ARD_SAFE_PROCESSED_20220608[[#This Row],[Column15]])</f>
        <v xml:space="preserve">POS CHIP EMV                                      </v>
      </c>
      <c r="AS1476" t="str">
        <f>CLEAN(ARD_SAFE_PROCESSED_20220608[[#This Row],[Column16]])</f>
        <v xml:space="preserve">               </v>
      </c>
      <c r="AT1476" t="str">
        <f>CLEAN(ARD_SAFE_PROCESSED_20220608[[#This Row],[Column17]])</f>
        <v>50.00</v>
      </c>
      <c r="AU1476" t="str">
        <f>CLEAN(ARD_SAFE_PROCESSED_20220608[[#This Row],[Column18]])</f>
        <v xml:space="preserve">' </v>
      </c>
      <c r="AV1476" t="str">
        <f>CLEAN(ARD_SAFE_PROCESSED_20220608[[#This Row],[Column19]])</f>
        <v xml:space="preserve">MC0837    </v>
      </c>
      <c r="AW1476" t="str">
        <f>CLEAN(ARD_SAFE_PROCESSED_20220608[[#This Row],[Column20]])</f>
        <v>20251201</v>
      </c>
      <c r="AX1476" t="str">
        <f>CLEAN(ARD_SAFE_PROCESSED_20220608[[#This Row],[Column21]])</f>
        <v>143753</v>
      </c>
      <c r="AY1476" t="str">
        <f>LEFT(ARD_SAFE_PROCESSED_20220608[[#This Row],[Column1]],6)</f>
        <v>521307</v>
      </c>
      <c r="AZ1476" t="str">
        <f>RIGHT(ARD_SAFE_PROCESSED_20220608[[#This Row],[Column1]],4)</f>
        <v>2853</v>
      </c>
      <c r="BA1476" s="2">
        <f t="shared" si="137"/>
        <v>46000</v>
      </c>
      <c r="BB1476">
        <f t="shared" si="138"/>
        <v>4.04</v>
      </c>
      <c r="BC1476">
        <f t="shared" si="139"/>
        <v>14.89</v>
      </c>
      <c r="BD1476">
        <f t="shared" si="140"/>
        <v>0</v>
      </c>
      <c r="BE1476" t="str">
        <f t="shared" si="141"/>
        <v>F:Safe</v>
      </c>
    </row>
    <row r="1477" spans="1:57" hidden="1" x14ac:dyDescent="0.3">
      <c r="A1477" t="s">
        <v>9959</v>
      </c>
      <c r="B1477" t="s">
        <v>9966</v>
      </c>
      <c r="C1477" t="s">
        <v>9961</v>
      </c>
      <c r="D1477" t="s">
        <v>72</v>
      </c>
      <c r="E1477" t="s">
        <v>569</v>
      </c>
      <c r="F1477" t="s">
        <v>28</v>
      </c>
      <c r="G1477" t="s">
        <v>29</v>
      </c>
      <c r="H1477" t="s">
        <v>9962</v>
      </c>
      <c r="I1477" t="s">
        <v>9764</v>
      </c>
      <c r="J1477" t="s">
        <v>21</v>
      </c>
      <c r="K1477" t="s">
        <v>9967</v>
      </c>
      <c r="L1477" t="s">
        <v>9968</v>
      </c>
      <c r="M1477" t="s">
        <v>65</v>
      </c>
      <c r="N1477" t="s">
        <v>77</v>
      </c>
      <c r="O1477" t="s">
        <v>73</v>
      </c>
      <c r="P1477" t="s">
        <v>22</v>
      </c>
      <c r="Q1477" t="s">
        <v>5826</v>
      </c>
      <c r="R1477" t="s">
        <v>23</v>
      </c>
      <c r="S1477" t="s">
        <v>341</v>
      </c>
      <c r="T1477" t="s">
        <v>569</v>
      </c>
      <c r="U1477" t="s">
        <v>9969</v>
      </c>
      <c r="AB1477" t="str">
        <f>CONCATENATE(LEFT(ARD_SAFE_PROCESSED_20220608[[#This Row],[Column1]],6),"******",RIGHT(ARD_SAFE_PROCESSED_20220608[[#This Row],[Column1]],4),";",ARD_SAFE_PROCESSED_20220608[[#This Row],[Column11]])</f>
        <v>521307******2853;75301505336009510200027</v>
      </c>
      <c r="AD1477" t="str">
        <f>CLEAN(ARD_SAFE_PROCESSED_20220608[[#This Row],[Column1]])</f>
        <v>5213071004292853</v>
      </c>
      <c r="AE1477" t="str">
        <f>CLEAN(ARD_SAFE_PROCESSED_20220608[[#This Row],[Column2]])</f>
        <v>07412W</v>
      </c>
      <c r="AF1477" t="str">
        <f>CLEAN(ARD_SAFE_PROCESSED_20220608[[#This Row],[Column3]])</f>
        <v>8942458</v>
      </c>
      <c r="AG1477" t="str">
        <f>CLEAN(ARD_SAFE_PROCESSED_20220608[[#This Row],[Column4]])</f>
        <v>PC</v>
      </c>
      <c r="AH1477" t="str">
        <f>CLEAN(ARD_SAFE_PROCESSED_20220608[[#This Row],[Column5]])</f>
        <v>20251201</v>
      </c>
      <c r="AI1477" t="str">
        <f>CLEAN(ARD_SAFE_PROCESSED_20220608[[#This Row],[Column6]])</f>
        <v>604</v>
      </c>
      <c r="AJ1477" t="str">
        <f>CLEAN(ARD_SAFE_PROCESSED_20220608[[#This Row],[Column7]])</f>
        <v>76</v>
      </c>
      <c r="AK1477" t="str">
        <f>CLEAN(ARD_SAFE_PROCESSED_20220608[[#This Row],[Column8]])</f>
        <v xml:space="preserve">IZI*VENTA DE ROPA  YE SAL     </v>
      </c>
      <c r="AL1477" t="str">
        <f>CLEAN(ARD_SAFE_PROCESSED_20220608[[#This Row],[Column9]])</f>
        <v>20251202</v>
      </c>
      <c r="AM1477" t="str">
        <f>CLEAN(ARD_SAFE_PROCESSED_20220608[[#This Row],[Column10]])</f>
        <v xml:space="preserve">'                       </v>
      </c>
      <c r="AN1477" t="s">
        <v>9967</v>
      </c>
      <c r="AO1477" t="str">
        <f>CLEAN(ARD_SAFE_PROCESSED_20220608[[#This Row],[Column12]])</f>
        <v>1375</v>
      </c>
      <c r="AP1477" t="str">
        <f>CLEAN(ARD_SAFE_PROCESSED_20220608[[#This Row],[Column13]])</f>
        <v xml:space="preserve">   </v>
      </c>
      <c r="AQ1477" t="str">
        <f>CLEAN(ARD_SAFE_PROCESSED_20220608[[#This Row],[Column14]])</f>
        <v xml:space="preserve">PS0002    </v>
      </c>
      <c r="AR1477" t="str">
        <f>CLEAN(ARD_SAFE_PROCESSED_20220608[[#This Row],[Column15]])</f>
        <v xml:space="preserve">POS CHIP EMV                                      </v>
      </c>
      <c r="AS1477" t="str">
        <f>CLEAN(ARD_SAFE_PROCESSED_20220608[[#This Row],[Column16]])</f>
        <v xml:space="preserve">               </v>
      </c>
      <c r="AT1477" t="str">
        <f>CLEAN(ARD_SAFE_PROCESSED_20220608[[#This Row],[Column17]])</f>
        <v>155.00</v>
      </c>
      <c r="AU1477" t="str">
        <f>CLEAN(ARD_SAFE_PROCESSED_20220608[[#This Row],[Column18]])</f>
        <v xml:space="preserve">' </v>
      </c>
      <c r="AV1477" t="str">
        <f>CLEAN(ARD_SAFE_PROCESSED_20220608[[#This Row],[Column19]])</f>
        <v xml:space="preserve">MC0837    </v>
      </c>
      <c r="AW1477" t="str">
        <f>CLEAN(ARD_SAFE_PROCESSED_20220608[[#This Row],[Column20]])</f>
        <v>20251201</v>
      </c>
      <c r="AX1477" t="str">
        <f>CLEAN(ARD_SAFE_PROCESSED_20220608[[#This Row],[Column21]])</f>
        <v>143913</v>
      </c>
      <c r="AY1477" t="str">
        <f>LEFT(ARD_SAFE_PROCESSED_20220608[[#This Row],[Column1]],6)</f>
        <v>521307</v>
      </c>
      <c r="AZ1477" t="str">
        <f>RIGHT(ARD_SAFE_PROCESSED_20220608[[#This Row],[Column1]],4)</f>
        <v>2853</v>
      </c>
      <c r="BA1477" s="2">
        <f t="shared" si="137"/>
        <v>46000</v>
      </c>
      <c r="BB1477">
        <f t="shared" si="138"/>
        <v>12.51</v>
      </c>
      <c r="BC1477">
        <f t="shared" si="139"/>
        <v>46.16</v>
      </c>
      <c r="BD1477">
        <f t="shared" si="140"/>
        <v>0</v>
      </c>
      <c r="BE1477" t="str">
        <f t="shared" si="141"/>
        <v>F:Safe</v>
      </c>
    </row>
    <row r="1478" spans="1:57" hidden="1" x14ac:dyDescent="0.3">
      <c r="A1478" t="s">
        <v>549</v>
      </c>
      <c r="B1478" t="s">
        <v>10136</v>
      </c>
      <c r="C1478" t="s">
        <v>339</v>
      </c>
      <c r="D1478" t="s">
        <v>25</v>
      </c>
      <c r="E1478" t="s">
        <v>9764</v>
      </c>
      <c r="F1478" t="s">
        <v>28</v>
      </c>
      <c r="G1478" t="s">
        <v>29</v>
      </c>
      <c r="H1478" t="s">
        <v>340</v>
      </c>
      <c r="I1478" t="s">
        <v>9937</v>
      </c>
      <c r="J1478" t="s">
        <v>21</v>
      </c>
      <c r="K1478" t="s">
        <v>10137</v>
      </c>
      <c r="L1478" t="s">
        <v>10138</v>
      </c>
      <c r="M1478" t="s">
        <v>418</v>
      </c>
      <c r="N1478" t="s">
        <v>26</v>
      </c>
      <c r="O1478" t="s">
        <v>27</v>
      </c>
      <c r="P1478" t="s">
        <v>10139</v>
      </c>
      <c r="Q1478" t="s">
        <v>88</v>
      </c>
      <c r="R1478" t="s">
        <v>23</v>
      </c>
      <c r="S1478" t="s">
        <v>24</v>
      </c>
      <c r="T1478" t="s">
        <v>9764</v>
      </c>
      <c r="U1478" t="s">
        <v>10140</v>
      </c>
      <c r="AB1478" t="str">
        <f>CONCATENATE(LEFT(ARD_SAFE_PROCESSED_20220608[[#This Row],[Column1]],6),"******",RIGHT(ARD_SAFE_PROCESSED_20220608[[#This Row],[Column1]],4),";",ARD_SAFE_PROCESSED_20220608[[#This Row],[Column11]])</f>
        <v>527515******0130;75301505337003757200112</v>
      </c>
      <c r="AD1478" t="str">
        <f>CLEAN(ARD_SAFE_PROCESSED_20220608[[#This Row],[Column1]])</f>
        <v>5275150095250130</v>
      </c>
      <c r="AE1478" t="str">
        <f>CLEAN(ARD_SAFE_PROCESSED_20220608[[#This Row],[Column2]])</f>
        <v>144509</v>
      </c>
      <c r="AF1478" t="str">
        <f>CLEAN(ARD_SAFE_PROCESSED_20220608[[#This Row],[Column3]])</f>
        <v>4034723</v>
      </c>
      <c r="AG1478" t="str">
        <f>CLEAN(ARD_SAFE_PROCESSED_20220608[[#This Row],[Column4]])</f>
        <v>EC</v>
      </c>
      <c r="AH1478" t="str">
        <f>CLEAN(ARD_SAFE_PROCESSED_20220608[[#This Row],[Column5]])</f>
        <v>20251202</v>
      </c>
      <c r="AI1478" t="str">
        <f>CLEAN(ARD_SAFE_PROCESSED_20220608[[#This Row],[Column6]])</f>
        <v>604</v>
      </c>
      <c r="AJ1478" t="str">
        <f>CLEAN(ARD_SAFE_PROCESSED_20220608[[#This Row],[Column7]])</f>
        <v>76</v>
      </c>
      <c r="AK1478" t="str">
        <f>CLEAN(ARD_SAFE_PROCESSED_20220608[[#This Row],[Column8]])</f>
        <v xml:space="preserve">DLC*DIDI FOOD                 </v>
      </c>
      <c r="AL1478" t="str">
        <f>CLEAN(ARD_SAFE_PROCESSED_20220608[[#This Row],[Column9]])</f>
        <v>20251203</v>
      </c>
      <c r="AM1478" t="str">
        <f>CLEAN(ARD_SAFE_PROCESSED_20220608[[#This Row],[Column10]])</f>
        <v xml:space="preserve">'                       </v>
      </c>
      <c r="AN1478" t="s">
        <v>10137</v>
      </c>
      <c r="AO1478" t="str">
        <f>CLEAN(ARD_SAFE_PROCESSED_20220608[[#This Row],[Column12]])</f>
        <v>2861098</v>
      </c>
      <c r="AP1478" t="str">
        <f>CLEAN(ARD_SAFE_PROCESSED_20220608[[#This Row],[Column13]])</f>
        <v>212</v>
      </c>
      <c r="AQ1478" t="str">
        <f>CLEAN(ARD_SAFE_PROCESSED_20220608[[#This Row],[Column14]])</f>
        <v xml:space="preserve">PV000000  </v>
      </c>
      <c r="AR1478" t="str">
        <f>CLEAN(ARD_SAFE_PROCESSED_20220608[[#This Row],[Column15]])</f>
        <v xml:space="preserve">E-COMMERCE                                        </v>
      </c>
      <c r="AS1478" t="str">
        <f>CLEAN(ARD_SAFE_PROCESSED_20220608[[#This Row],[Column16]])</f>
        <v xml:space="preserve">12652125636    </v>
      </c>
      <c r="AT1478" t="str">
        <f>CLEAN(ARD_SAFE_PROCESSED_20220608[[#This Row],[Column17]])</f>
        <v>20.00</v>
      </c>
      <c r="AU1478" t="str">
        <f>CLEAN(ARD_SAFE_PROCESSED_20220608[[#This Row],[Column18]])</f>
        <v xml:space="preserve">' </v>
      </c>
      <c r="AV1478" t="str">
        <f>CLEAN(ARD_SAFE_PROCESSED_20220608[[#This Row],[Column19]])</f>
        <v xml:space="preserve">          </v>
      </c>
      <c r="AW1478" t="str">
        <f>CLEAN(ARD_SAFE_PROCESSED_20220608[[#This Row],[Column20]])</f>
        <v>20251202</v>
      </c>
      <c r="AX1478" t="str">
        <f>CLEAN(ARD_SAFE_PROCESSED_20220608[[#This Row],[Column21]])</f>
        <v>194019</v>
      </c>
      <c r="AY1478" t="str">
        <f>LEFT(ARD_SAFE_PROCESSED_20220608[[#This Row],[Column1]],6)</f>
        <v>527515</v>
      </c>
      <c r="AZ1478" t="str">
        <f>RIGHT(ARD_SAFE_PROCESSED_20220608[[#This Row],[Column1]],4)</f>
        <v>0130</v>
      </c>
      <c r="BA1478" s="2">
        <f t="shared" si="137"/>
        <v>45996</v>
      </c>
      <c r="BB1478">
        <f t="shared" si="138"/>
        <v>5.42</v>
      </c>
      <c r="BC1478">
        <f t="shared" si="139"/>
        <v>20</v>
      </c>
      <c r="BD1478">
        <f t="shared" si="140"/>
        <v>6</v>
      </c>
      <c r="BE1478" t="str">
        <f t="shared" si="141"/>
        <v>F:Safe</v>
      </c>
    </row>
    <row r="1479" spans="1:57" hidden="1" x14ac:dyDescent="0.3">
      <c r="A1479" t="s">
        <v>549</v>
      </c>
      <c r="B1479" t="s">
        <v>10141</v>
      </c>
      <c r="C1479" t="s">
        <v>339</v>
      </c>
      <c r="D1479" t="s">
        <v>25</v>
      </c>
      <c r="E1479" t="s">
        <v>9764</v>
      </c>
      <c r="F1479" t="s">
        <v>28</v>
      </c>
      <c r="G1479" t="s">
        <v>29</v>
      </c>
      <c r="H1479" t="s">
        <v>340</v>
      </c>
      <c r="I1479" t="s">
        <v>9937</v>
      </c>
      <c r="J1479" t="s">
        <v>21</v>
      </c>
      <c r="K1479" t="s">
        <v>10142</v>
      </c>
      <c r="L1479" t="s">
        <v>10143</v>
      </c>
      <c r="M1479" t="s">
        <v>418</v>
      </c>
      <c r="N1479" t="s">
        <v>26</v>
      </c>
      <c r="O1479" t="s">
        <v>27</v>
      </c>
      <c r="P1479" t="s">
        <v>10144</v>
      </c>
      <c r="Q1479" t="s">
        <v>10145</v>
      </c>
      <c r="R1479" t="s">
        <v>23</v>
      </c>
      <c r="S1479" t="s">
        <v>24</v>
      </c>
      <c r="T1479" t="s">
        <v>9764</v>
      </c>
      <c r="U1479" t="s">
        <v>10146</v>
      </c>
      <c r="AB1479" t="str">
        <f>CONCATENATE(LEFT(ARD_SAFE_PROCESSED_20220608[[#This Row],[Column1]],6),"******",RIGHT(ARD_SAFE_PROCESSED_20220608[[#This Row],[Column1]],4),";",ARD_SAFE_PROCESSED_20220608[[#This Row],[Column11]])</f>
        <v>527515******0130;75301505337003757200906</v>
      </c>
      <c r="AD1479" t="str">
        <f>CLEAN(ARD_SAFE_PROCESSED_20220608[[#This Row],[Column1]])</f>
        <v>5275150095250130</v>
      </c>
      <c r="AE1479" t="str">
        <f>CLEAN(ARD_SAFE_PROCESSED_20220608[[#This Row],[Column2]])</f>
        <v>161136</v>
      </c>
      <c r="AF1479" t="str">
        <f>CLEAN(ARD_SAFE_PROCESSED_20220608[[#This Row],[Column3]])</f>
        <v>4034723</v>
      </c>
      <c r="AG1479" t="str">
        <f>CLEAN(ARD_SAFE_PROCESSED_20220608[[#This Row],[Column4]])</f>
        <v>EC</v>
      </c>
      <c r="AH1479" t="str">
        <f>CLEAN(ARD_SAFE_PROCESSED_20220608[[#This Row],[Column5]])</f>
        <v>20251202</v>
      </c>
      <c r="AI1479" t="str">
        <f>CLEAN(ARD_SAFE_PROCESSED_20220608[[#This Row],[Column6]])</f>
        <v>604</v>
      </c>
      <c r="AJ1479" t="str">
        <f>CLEAN(ARD_SAFE_PROCESSED_20220608[[#This Row],[Column7]])</f>
        <v>76</v>
      </c>
      <c r="AK1479" t="str">
        <f>CLEAN(ARD_SAFE_PROCESSED_20220608[[#This Row],[Column8]])</f>
        <v xml:space="preserve">DLC*DIDI FOOD                 </v>
      </c>
      <c r="AL1479" t="str">
        <f>CLEAN(ARD_SAFE_PROCESSED_20220608[[#This Row],[Column9]])</f>
        <v>20251203</v>
      </c>
      <c r="AM1479" t="str">
        <f>CLEAN(ARD_SAFE_PROCESSED_20220608[[#This Row],[Column10]])</f>
        <v xml:space="preserve">'                       </v>
      </c>
      <c r="AN1479" t="s">
        <v>10142</v>
      </c>
      <c r="AO1479" t="str">
        <f>CLEAN(ARD_SAFE_PROCESSED_20220608[[#This Row],[Column12]])</f>
        <v>2928944</v>
      </c>
      <c r="AP1479" t="str">
        <f>CLEAN(ARD_SAFE_PROCESSED_20220608[[#This Row],[Column13]])</f>
        <v>212</v>
      </c>
      <c r="AQ1479" t="str">
        <f>CLEAN(ARD_SAFE_PROCESSED_20220608[[#This Row],[Column14]])</f>
        <v xml:space="preserve">PV000000  </v>
      </c>
      <c r="AR1479" t="str">
        <f>CLEAN(ARD_SAFE_PROCESSED_20220608[[#This Row],[Column15]])</f>
        <v xml:space="preserve">E-COMMERCE                                        </v>
      </c>
      <c r="AS1479" t="str">
        <f>CLEAN(ARD_SAFE_PROCESSED_20220608[[#This Row],[Column16]])</f>
        <v xml:space="preserve">12653650426    </v>
      </c>
      <c r="AT1479" t="str">
        <f>CLEAN(ARD_SAFE_PROCESSED_20220608[[#This Row],[Column17]])</f>
        <v>31.50</v>
      </c>
      <c r="AU1479" t="str">
        <f>CLEAN(ARD_SAFE_PROCESSED_20220608[[#This Row],[Column18]])</f>
        <v xml:space="preserve">' </v>
      </c>
      <c r="AV1479" t="str">
        <f>CLEAN(ARD_SAFE_PROCESSED_20220608[[#This Row],[Column19]])</f>
        <v xml:space="preserve">          </v>
      </c>
      <c r="AW1479" t="str">
        <f>CLEAN(ARD_SAFE_PROCESSED_20220608[[#This Row],[Column20]])</f>
        <v>20251202</v>
      </c>
      <c r="AX1479" t="str">
        <f>CLEAN(ARD_SAFE_PROCESSED_20220608[[#This Row],[Column21]])</f>
        <v>221331</v>
      </c>
      <c r="AY1479" t="str">
        <f>LEFT(ARD_SAFE_PROCESSED_20220608[[#This Row],[Column1]],6)</f>
        <v>527515</v>
      </c>
      <c r="AZ1479" t="str">
        <f>RIGHT(ARD_SAFE_PROCESSED_20220608[[#This Row],[Column1]],4)</f>
        <v>0130</v>
      </c>
      <c r="BA1479" s="2">
        <f t="shared" si="137"/>
        <v>45996</v>
      </c>
      <c r="BB1479">
        <f t="shared" si="138"/>
        <v>8.5400000000000009</v>
      </c>
      <c r="BC1479">
        <f t="shared" si="139"/>
        <v>31.5</v>
      </c>
      <c r="BD1479">
        <f t="shared" si="140"/>
        <v>6</v>
      </c>
      <c r="BE1479" t="str">
        <f t="shared" si="141"/>
        <v>F:Safe</v>
      </c>
    </row>
    <row r="1480" spans="1:57" hidden="1" x14ac:dyDescent="0.3">
      <c r="A1480" t="s">
        <v>10264</v>
      </c>
      <c r="B1480" t="s">
        <v>10265</v>
      </c>
      <c r="C1480" t="s">
        <v>382</v>
      </c>
      <c r="D1480" t="s">
        <v>25</v>
      </c>
      <c r="E1480" t="s">
        <v>514</v>
      </c>
      <c r="F1480" t="s">
        <v>28</v>
      </c>
      <c r="G1480" t="s">
        <v>29</v>
      </c>
      <c r="H1480" t="s">
        <v>256</v>
      </c>
      <c r="I1480" t="s">
        <v>9937</v>
      </c>
      <c r="J1480" t="s">
        <v>21</v>
      </c>
      <c r="K1480" t="s">
        <v>10266</v>
      </c>
      <c r="L1480" t="s">
        <v>10267</v>
      </c>
      <c r="M1480" t="s">
        <v>399</v>
      </c>
      <c r="N1480" t="s">
        <v>26</v>
      </c>
      <c r="O1480" t="s">
        <v>27</v>
      </c>
      <c r="P1480" t="s">
        <v>10268</v>
      </c>
      <c r="Q1480" t="s">
        <v>4324</v>
      </c>
      <c r="R1480" t="s">
        <v>23</v>
      </c>
      <c r="S1480" t="s">
        <v>24</v>
      </c>
      <c r="T1480" t="s">
        <v>514</v>
      </c>
      <c r="U1480" t="s">
        <v>10269</v>
      </c>
      <c r="AB1480" t="str">
        <f>CONCATENATE(LEFT(ARD_SAFE_PROCESSED_20220608[[#This Row],[Column1]],6),"******",RIGHT(ARD_SAFE_PROCESSED_20220608[[#This Row],[Column1]],4),";",ARD_SAFE_PROCESSED_20220608[[#This Row],[Column11]])</f>
        <v>534696******1631;75301505337003771400631</v>
      </c>
      <c r="AD1480" t="str">
        <f>CLEAN(ARD_SAFE_PROCESSED_20220608[[#This Row],[Column1]])</f>
        <v>5346963890901631</v>
      </c>
      <c r="AE1480" t="str">
        <f>CLEAN(ARD_SAFE_PROCESSED_20220608[[#This Row],[Column2]])</f>
        <v>419481</v>
      </c>
      <c r="AF1480" t="str">
        <f>CLEAN(ARD_SAFE_PROCESSED_20220608[[#This Row],[Column3]])</f>
        <v>4041059</v>
      </c>
      <c r="AG1480" t="str">
        <f>CLEAN(ARD_SAFE_PROCESSED_20220608[[#This Row],[Column4]])</f>
        <v>EC</v>
      </c>
      <c r="AH1480" t="str">
        <f>CLEAN(ARD_SAFE_PROCESSED_20220608[[#This Row],[Column5]])</f>
        <v>20251129</v>
      </c>
      <c r="AI1480" t="str">
        <f>CLEAN(ARD_SAFE_PROCESSED_20220608[[#This Row],[Column6]])</f>
        <v>604</v>
      </c>
      <c r="AJ1480" t="str">
        <f>CLEAN(ARD_SAFE_PROCESSED_20220608[[#This Row],[Column7]])</f>
        <v>76</v>
      </c>
      <c r="AK1480" t="str">
        <f>CLEAN(ARD_SAFE_PROCESSED_20220608[[#This Row],[Column8]])</f>
        <v xml:space="preserve">DLC*DLCF                      </v>
      </c>
      <c r="AL1480" t="str">
        <f>CLEAN(ARD_SAFE_PROCESSED_20220608[[#This Row],[Column9]])</f>
        <v>20251203</v>
      </c>
      <c r="AM1480" t="str">
        <f>CLEAN(ARD_SAFE_PROCESSED_20220608[[#This Row],[Column10]])</f>
        <v xml:space="preserve">'                       </v>
      </c>
      <c r="AN1480" t="s">
        <v>10266</v>
      </c>
      <c r="AO1480" t="str">
        <f>CLEAN(ARD_SAFE_PROCESSED_20220608[[#This Row],[Column12]])</f>
        <v>9382472</v>
      </c>
      <c r="AP1480" t="str">
        <f>CLEAN(ARD_SAFE_PROCESSED_20220608[[#This Row],[Column13]])</f>
        <v>210</v>
      </c>
      <c r="AQ1480" t="str">
        <f>CLEAN(ARD_SAFE_PROCESSED_20220608[[#This Row],[Column14]])</f>
        <v xml:space="preserve">PV000000  </v>
      </c>
      <c r="AR1480" t="str">
        <f>CLEAN(ARD_SAFE_PROCESSED_20220608[[#This Row],[Column15]])</f>
        <v xml:space="preserve">E-COMMERCE                                        </v>
      </c>
      <c r="AS1480" t="str">
        <f>CLEAN(ARD_SAFE_PROCESSED_20220608[[#This Row],[Column16]])</f>
        <v xml:space="preserve">12612663753    </v>
      </c>
      <c r="AT1480" t="str">
        <f>CLEAN(ARD_SAFE_PROCESSED_20220608[[#This Row],[Column17]])</f>
        <v>243.15</v>
      </c>
      <c r="AU1480" t="str">
        <f>CLEAN(ARD_SAFE_PROCESSED_20220608[[#This Row],[Column18]])</f>
        <v xml:space="preserve">' </v>
      </c>
      <c r="AV1480" t="str">
        <f>CLEAN(ARD_SAFE_PROCESSED_20220608[[#This Row],[Column19]])</f>
        <v xml:space="preserve">          </v>
      </c>
      <c r="AW1480" t="str">
        <f>CLEAN(ARD_SAFE_PROCESSED_20220608[[#This Row],[Column20]])</f>
        <v>20251129</v>
      </c>
      <c r="AX1480" t="str">
        <f>CLEAN(ARD_SAFE_PROCESSED_20220608[[#This Row],[Column21]])</f>
        <v>234936</v>
      </c>
      <c r="AY1480" t="str">
        <f>LEFT(ARD_SAFE_PROCESSED_20220608[[#This Row],[Column1]],6)</f>
        <v>534696</v>
      </c>
      <c r="AZ1480" t="str">
        <f>RIGHT(ARD_SAFE_PROCESSED_20220608[[#This Row],[Column1]],4)</f>
        <v>1631</v>
      </c>
      <c r="BA1480" s="2">
        <f t="shared" si="137"/>
        <v>45999</v>
      </c>
      <c r="BB1480">
        <f t="shared" si="138"/>
        <v>65.91</v>
      </c>
      <c r="BC1480">
        <f t="shared" si="139"/>
        <v>243.15</v>
      </c>
      <c r="BD1480">
        <f t="shared" si="140"/>
        <v>6</v>
      </c>
      <c r="BE1480" t="str">
        <f t="shared" si="141"/>
        <v>F:Safe</v>
      </c>
    </row>
    <row r="1481" spans="1:57" hidden="1" x14ac:dyDescent="0.3">
      <c r="A1481" t="s">
        <v>10287</v>
      </c>
      <c r="B1481" t="s">
        <v>10288</v>
      </c>
      <c r="C1481" t="s">
        <v>307</v>
      </c>
      <c r="D1481" t="s">
        <v>25</v>
      </c>
      <c r="E1481" t="s">
        <v>9764</v>
      </c>
      <c r="F1481" t="s">
        <v>28</v>
      </c>
      <c r="G1481" t="s">
        <v>29</v>
      </c>
      <c r="H1481" t="s">
        <v>308</v>
      </c>
      <c r="I1481" t="s">
        <v>9937</v>
      </c>
      <c r="J1481" t="s">
        <v>21</v>
      </c>
      <c r="K1481" t="s">
        <v>10289</v>
      </c>
      <c r="L1481" t="s">
        <v>10290</v>
      </c>
      <c r="M1481" t="s">
        <v>399</v>
      </c>
      <c r="N1481" t="s">
        <v>26</v>
      </c>
      <c r="O1481" t="s">
        <v>27</v>
      </c>
      <c r="P1481" t="s">
        <v>10291</v>
      </c>
      <c r="Q1481" t="s">
        <v>80</v>
      </c>
      <c r="R1481" t="s">
        <v>23</v>
      </c>
      <c r="S1481" t="s">
        <v>24</v>
      </c>
      <c r="T1481" t="s">
        <v>9764</v>
      </c>
      <c r="U1481" t="s">
        <v>10292</v>
      </c>
      <c r="AB1481" t="str">
        <f>CONCATENATE(LEFT(ARD_SAFE_PROCESSED_20220608[[#This Row],[Column1]],6),"******",RIGHT(ARD_SAFE_PROCESSED_20220608[[#This Row],[Column1]],4),";",ARD_SAFE_PROCESSED_20220608[[#This Row],[Column11]])</f>
        <v>535666******8186;75301505337003828414015</v>
      </c>
      <c r="AD1481" t="str">
        <f>CLEAN(ARD_SAFE_PROCESSED_20220608[[#This Row],[Column1]])</f>
        <v>5356660997468186</v>
      </c>
      <c r="AE1481" t="str">
        <f>CLEAN(ARD_SAFE_PROCESSED_20220608[[#This Row],[Column2]])</f>
        <v>006425</v>
      </c>
      <c r="AF1481" t="str">
        <f>CLEAN(ARD_SAFE_PROCESSED_20220608[[#This Row],[Column3]])</f>
        <v>4079964</v>
      </c>
      <c r="AG1481" t="str">
        <f>CLEAN(ARD_SAFE_PROCESSED_20220608[[#This Row],[Column4]])</f>
        <v>EC</v>
      </c>
      <c r="AH1481" t="str">
        <f>CLEAN(ARD_SAFE_PROCESSED_20220608[[#This Row],[Column5]])</f>
        <v>20251202</v>
      </c>
      <c r="AI1481" t="str">
        <f>CLEAN(ARD_SAFE_PROCESSED_20220608[[#This Row],[Column6]])</f>
        <v>604</v>
      </c>
      <c r="AJ1481" t="str">
        <f>CLEAN(ARD_SAFE_PROCESSED_20220608[[#This Row],[Column7]])</f>
        <v>76</v>
      </c>
      <c r="AK1481" t="str">
        <f>CLEAN(ARD_SAFE_PROCESSED_20220608[[#This Row],[Column8]])</f>
        <v xml:space="preserve">APPARKA APP                   </v>
      </c>
      <c r="AL1481" t="str">
        <f>CLEAN(ARD_SAFE_PROCESSED_20220608[[#This Row],[Column9]])</f>
        <v>20251203</v>
      </c>
      <c r="AM1481" t="str">
        <f>CLEAN(ARD_SAFE_PROCESSED_20220608[[#This Row],[Column10]])</f>
        <v xml:space="preserve">'                       </v>
      </c>
      <c r="AN1481" t="s">
        <v>10289</v>
      </c>
      <c r="AO1481" t="str">
        <f>CLEAN(ARD_SAFE_PROCESSED_20220608[[#This Row],[Column12]])</f>
        <v>2949443</v>
      </c>
      <c r="AP1481" t="str">
        <f>CLEAN(ARD_SAFE_PROCESSED_20220608[[#This Row],[Column13]])</f>
        <v>210</v>
      </c>
      <c r="AQ1481" t="str">
        <f>CLEAN(ARD_SAFE_PROCESSED_20220608[[#This Row],[Column14]])</f>
        <v xml:space="preserve">PV000000  </v>
      </c>
      <c r="AR1481" t="str">
        <f>CLEAN(ARD_SAFE_PROCESSED_20220608[[#This Row],[Column15]])</f>
        <v xml:space="preserve">E-COMMERCE                                        </v>
      </c>
      <c r="AS1481" t="str">
        <f>CLEAN(ARD_SAFE_PROCESSED_20220608[[#This Row],[Column16]])</f>
        <v xml:space="preserve">9224866        </v>
      </c>
      <c r="AT1481" t="str">
        <f>CLEAN(ARD_SAFE_PROCESSED_20220608[[#This Row],[Column17]])</f>
        <v>30.00</v>
      </c>
      <c r="AU1481" t="str">
        <f>CLEAN(ARD_SAFE_PROCESSED_20220608[[#This Row],[Column18]])</f>
        <v xml:space="preserve">' </v>
      </c>
      <c r="AV1481" t="str">
        <f>CLEAN(ARD_SAFE_PROCESSED_20220608[[#This Row],[Column19]])</f>
        <v xml:space="preserve">          </v>
      </c>
      <c r="AW1481" t="str">
        <f>CLEAN(ARD_SAFE_PROCESSED_20220608[[#This Row],[Column20]])</f>
        <v>20251202</v>
      </c>
      <c r="AX1481" t="str">
        <f>CLEAN(ARD_SAFE_PROCESSED_20220608[[#This Row],[Column21]])</f>
        <v>231143</v>
      </c>
      <c r="AY1481" t="str">
        <f>LEFT(ARD_SAFE_PROCESSED_20220608[[#This Row],[Column1]],6)</f>
        <v>535666</v>
      </c>
      <c r="AZ1481" t="str">
        <f>RIGHT(ARD_SAFE_PROCESSED_20220608[[#This Row],[Column1]],4)</f>
        <v>8186</v>
      </c>
      <c r="BA1481" s="2">
        <f t="shared" si="137"/>
        <v>45999</v>
      </c>
      <c r="BB1481">
        <f t="shared" si="138"/>
        <v>8.1300000000000008</v>
      </c>
      <c r="BC1481">
        <f t="shared" si="139"/>
        <v>30</v>
      </c>
      <c r="BD1481">
        <f t="shared" si="140"/>
        <v>6</v>
      </c>
      <c r="BE1481" t="str">
        <f t="shared" si="141"/>
        <v>F:Safe</v>
      </c>
    </row>
    <row r="1482" spans="1:57" hidden="1" x14ac:dyDescent="0.3">
      <c r="A1482" t="s">
        <v>10287</v>
      </c>
      <c r="B1482" t="s">
        <v>10328</v>
      </c>
      <c r="C1482" t="s">
        <v>307</v>
      </c>
      <c r="D1482" t="s">
        <v>25</v>
      </c>
      <c r="E1482" t="s">
        <v>9764</v>
      </c>
      <c r="F1482" t="s">
        <v>28</v>
      </c>
      <c r="G1482" t="s">
        <v>29</v>
      </c>
      <c r="H1482" t="s">
        <v>308</v>
      </c>
      <c r="I1482" t="s">
        <v>9937</v>
      </c>
      <c r="J1482" t="s">
        <v>21</v>
      </c>
      <c r="K1482" t="s">
        <v>10329</v>
      </c>
      <c r="L1482" t="s">
        <v>10330</v>
      </c>
      <c r="M1482" t="s">
        <v>399</v>
      </c>
      <c r="N1482" t="s">
        <v>26</v>
      </c>
      <c r="O1482" t="s">
        <v>27</v>
      </c>
      <c r="P1482" t="s">
        <v>10331</v>
      </c>
      <c r="Q1482" t="s">
        <v>80</v>
      </c>
      <c r="R1482" t="s">
        <v>23</v>
      </c>
      <c r="S1482" t="s">
        <v>24</v>
      </c>
      <c r="T1482" t="s">
        <v>9764</v>
      </c>
      <c r="U1482" t="s">
        <v>10332</v>
      </c>
      <c r="AB1482" t="str">
        <f>CONCATENATE(LEFT(ARD_SAFE_PROCESSED_20220608[[#This Row],[Column1]],6),"******",RIGHT(ARD_SAFE_PROCESSED_20220608[[#This Row],[Column1]],4),";",ARD_SAFE_PROCESSED_20220608[[#This Row],[Column11]])</f>
        <v>535666******8186;75301505337003828414031</v>
      </c>
      <c r="AD1482" t="str">
        <f>CLEAN(ARD_SAFE_PROCESSED_20220608[[#This Row],[Column1]])</f>
        <v>5356660997468186</v>
      </c>
      <c r="AE1482" t="str">
        <f>CLEAN(ARD_SAFE_PROCESSED_20220608[[#This Row],[Column2]])</f>
        <v>145262</v>
      </c>
      <c r="AF1482" t="str">
        <f>CLEAN(ARD_SAFE_PROCESSED_20220608[[#This Row],[Column3]])</f>
        <v>4079964</v>
      </c>
      <c r="AG1482" t="str">
        <f>CLEAN(ARD_SAFE_PROCESSED_20220608[[#This Row],[Column4]])</f>
        <v>EC</v>
      </c>
      <c r="AH1482" t="str">
        <f>CLEAN(ARD_SAFE_PROCESSED_20220608[[#This Row],[Column5]])</f>
        <v>20251202</v>
      </c>
      <c r="AI1482" t="str">
        <f>CLEAN(ARD_SAFE_PROCESSED_20220608[[#This Row],[Column6]])</f>
        <v>604</v>
      </c>
      <c r="AJ1482" t="str">
        <f>CLEAN(ARD_SAFE_PROCESSED_20220608[[#This Row],[Column7]])</f>
        <v>76</v>
      </c>
      <c r="AK1482" t="str">
        <f>CLEAN(ARD_SAFE_PROCESSED_20220608[[#This Row],[Column8]])</f>
        <v xml:space="preserve">APPARKA APP                   </v>
      </c>
      <c r="AL1482" t="str">
        <f>CLEAN(ARD_SAFE_PROCESSED_20220608[[#This Row],[Column9]])</f>
        <v>20251203</v>
      </c>
      <c r="AM1482" t="str">
        <f>CLEAN(ARD_SAFE_PROCESSED_20220608[[#This Row],[Column10]])</f>
        <v xml:space="preserve">'                       </v>
      </c>
      <c r="AN1482" t="s">
        <v>10329</v>
      </c>
      <c r="AO1482" t="str">
        <f>CLEAN(ARD_SAFE_PROCESSED_20220608[[#This Row],[Column12]])</f>
        <v>2949478</v>
      </c>
      <c r="AP1482" t="str">
        <f>CLEAN(ARD_SAFE_PROCESSED_20220608[[#This Row],[Column13]])</f>
        <v>210</v>
      </c>
      <c r="AQ1482" t="str">
        <f>CLEAN(ARD_SAFE_PROCESSED_20220608[[#This Row],[Column14]])</f>
        <v xml:space="preserve">PV000000  </v>
      </c>
      <c r="AR1482" t="str">
        <f>CLEAN(ARD_SAFE_PROCESSED_20220608[[#This Row],[Column15]])</f>
        <v xml:space="preserve">E-COMMERCE                                        </v>
      </c>
      <c r="AS1482" t="str">
        <f>CLEAN(ARD_SAFE_PROCESSED_20220608[[#This Row],[Column16]])</f>
        <v xml:space="preserve">9224868        </v>
      </c>
      <c r="AT1482" t="str">
        <f>CLEAN(ARD_SAFE_PROCESSED_20220608[[#This Row],[Column17]])</f>
        <v>30.00</v>
      </c>
      <c r="AU1482" t="str">
        <f>CLEAN(ARD_SAFE_PROCESSED_20220608[[#This Row],[Column18]])</f>
        <v xml:space="preserve">' </v>
      </c>
      <c r="AV1482" t="str">
        <f>CLEAN(ARD_SAFE_PROCESSED_20220608[[#This Row],[Column19]])</f>
        <v xml:space="preserve">          </v>
      </c>
      <c r="AW1482" t="str">
        <f>CLEAN(ARD_SAFE_PROCESSED_20220608[[#This Row],[Column20]])</f>
        <v>20251202</v>
      </c>
      <c r="AX1482" t="str">
        <f>CLEAN(ARD_SAFE_PROCESSED_20220608[[#This Row],[Column21]])</f>
        <v>231151</v>
      </c>
      <c r="AY1482" t="str">
        <f>LEFT(ARD_SAFE_PROCESSED_20220608[[#This Row],[Column1]],6)</f>
        <v>535666</v>
      </c>
      <c r="AZ1482" t="str">
        <f>RIGHT(ARD_SAFE_PROCESSED_20220608[[#This Row],[Column1]],4)</f>
        <v>8186</v>
      </c>
      <c r="BA1482" s="2">
        <f t="shared" si="137"/>
        <v>45999</v>
      </c>
      <c r="BB1482">
        <f t="shared" si="138"/>
        <v>8.1300000000000008</v>
      </c>
      <c r="BC1482">
        <f t="shared" si="139"/>
        <v>30</v>
      </c>
      <c r="BD1482">
        <f t="shared" si="140"/>
        <v>6</v>
      </c>
      <c r="BE1482" t="str">
        <f t="shared" si="141"/>
        <v>F:Safe</v>
      </c>
    </row>
    <row r="1483" spans="1:57" hidden="1" x14ac:dyDescent="0.3">
      <c r="A1483" t="s">
        <v>10287</v>
      </c>
      <c r="B1483" t="s">
        <v>10397</v>
      </c>
      <c r="C1483" t="s">
        <v>307</v>
      </c>
      <c r="D1483" t="s">
        <v>25</v>
      </c>
      <c r="E1483" t="s">
        <v>9764</v>
      </c>
      <c r="F1483" t="s">
        <v>28</v>
      </c>
      <c r="G1483" t="s">
        <v>29</v>
      </c>
      <c r="H1483" t="s">
        <v>308</v>
      </c>
      <c r="I1483" t="s">
        <v>9937</v>
      </c>
      <c r="J1483" t="s">
        <v>21</v>
      </c>
      <c r="K1483" t="s">
        <v>10398</v>
      </c>
      <c r="L1483" t="s">
        <v>10399</v>
      </c>
      <c r="M1483" t="s">
        <v>399</v>
      </c>
      <c r="N1483" t="s">
        <v>26</v>
      </c>
      <c r="O1483" t="s">
        <v>27</v>
      </c>
      <c r="P1483" t="s">
        <v>10400</v>
      </c>
      <c r="Q1483" t="s">
        <v>80</v>
      </c>
      <c r="R1483" t="s">
        <v>23</v>
      </c>
      <c r="S1483" t="s">
        <v>24</v>
      </c>
      <c r="T1483" t="s">
        <v>9764</v>
      </c>
      <c r="U1483" t="s">
        <v>10401</v>
      </c>
      <c r="AB1483" t="str">
        <f>CONCATENATE(LEFT(ARD_SAFE_PROCESSED_20220608[[#This Row],[Column1]],6),"******",RIGHT(ARD_SAFE_PROCESSED_20220608[[#This Row],[Column1]],4),";",ARD_SAFE_PROCESSED_20220608[[#This Row],[Column11]])</f>
        <v>535666******8186;75301505337003828414122</v>
      </c>
      <c r="AD1483" t="str">
        <f>CLEAN(ARD_SAFE_PROCESSED_20220608[[#This Row],[Column1]])</f>
        <v>5356660997468186</v>
      </c>
      <c r="AE1483" t="str">
        <f>CLEAN(ARD_SAFE_PROCESSED_20220608[[#This Row],[Column2]])</f>
        <v>521133</v>
      </c>
      <c r="AF1483" t="str">
        <f>CLEAN(ARD_SAFE_PROCESSED_20220608[[#This Row],[Column3]])</f>
        <v>4079964</v>
      </c>
      <c r="AG1483" t="str">
        <f>CLEAN(ARD_SAFE_PROCESSED_20220608[[#This Row],[Column4]])</f>
        <v>EC</v>
      </c>
      <c r="AH1483" t="str">
        <f>CLEAN(ARD_SAFE_PROCESSED_20220608[[#This Row],[Column5]])</f>
        <v>20251202</v>
      </c>
      <c r="AI1483" t="str">
        <f>CLEAN(ARD_SAFE_PROCESSED_20220608[[#This Row],[Column6]])</f>
        <v>604</v>
      </c>
      <c r="AJ1483" t="str">
        <f>CLEAN(ARD_SAFE_PROCESSED_20220608[[#This Row],[Column7]])</f>
        <v>76</v>
      </c>
      <c r="AK1483" t="str">
        <f>CLEAN(ARD_SAFE_PROCESSED_20220608[[#This Row],[Column8]])</f>
        <v xml:space="preserve">APPARKA APP                   </v>
      </c>
      <c r="AL1483" t="str">
        <f>CLEAN(ARD_SAFE_PROCESSED_20220608[[#This Row],[Column9]])</f>
        <v>20251203</v>
      </c>
      <c r="AM1483" t="str">
        <f>CLEAN(ARD_SAFE_PROCESSED_20220608[[#This Row],[Column10]])</f>
        <v xml:space="preserve">'                       </v>
      </c>
      <c r="AN1483" t="s">
        <v>10398</v>
      </c>
      <c r="AO1483" t="str">
        <f>CLEAN(ARD_SAFE_PROCESSED_20220608[[#This Row],[Column12]])</f>
        <v>2949955</v>
      </c>
      <c r="AP1483" t="str">
        <f>CLEAN(ARD_SAFE_PROCESSED_20220608[[#This Row],[Column13]])</f>
        <v>210</v>
      </c>
      <c r="AQ1483" t="str">
        <f>CLEAN(ARD_SAFE_PROCESSED_20220608[[#This Row],[Column14]])</f>
        <v xml:space="preserve">PV000000  </v>
      </c>
      <c r="AR1483" t="str">
        <f>CLEAN(ARD_SAFE_PROCESSED_20220608[[#This Row],[Column15]])</f>
        <v xml:space="preserve">E-COMMERCE                                        </v>
      </c>
      <c r="AS1483" t="str">
        <f>CLEAN(ARD_SAFE_PROCESSED_20220608[[#This Row],[Column16]])</f>
        <v xml:space="preserve">9224880        </v>
      </c>
      <c r="AT1483" t="str">
        <f>CLEAN(ARD_SAFE_PROCESSED_20220608[[#This Row],[Column17]])</f>
        <v>30.00</v>
      </c>
      <c r="AU1483" t="str">
        <f>CLEAN(ARD_SAFE_PROCESSED_20220608[[#This Row],[Column18]])</f>
        <v xml:space="preserve">' </v>
      </c>
      <c r="AV1483" t="str">
        <f>CLEAN(ARD_SAFE_PROCESSED_20220608[[#This Row],[Column19]])</f>
        <v xml:space="preserve">          </v>
      </c>
      <c r="AW1483" t="str">
        <f>CLEAN(ARD_SAFE_PROCESSED_20220608[[#This Row],[Column20]])</f>
        <v>20251202</v>
      </c>
      <c r="AX1483" t="str">
        <f>CLEAN(ARD_SAFE_PROCESSED_20220608[[#This Row],[Column21]])</f>
        <v>231330</v>
      </c>
      <c r="AY1483" t="str">
        <f>LEFT(ARD_SAFE_PROCESSED_20220608[[#This Row],[Column1]],6)</f>
        <v>535666</v>
      </c>
      <c r="AZ1483" t="str">
        <f>RIGHT(ARD_SAFE_PROCESSED_20220608[[#This Row],[Column1]],4)</f>
        <v>8186</v>
      </c>
      <c r="BA1483" s="2">
        <f t="shared" si="137"/>
        <v>45999</v>
      </c>
      <c r="BB1483">
        <f t="shared" si="138"/>
        <v>8.1300000000000008</v>
      </c>
      <c r="BC1483">
        <f t="shared" si="139"/>
        <v>30</v>
      </c>
      <c r="BD1483">
        <f t="shared" si="140"/>
        <v>6</v>
      </c>
      <c r="BE1483" t="str">
        <f t="shared" si="141"/>
        <v>F:Safe</v>
      </c>
    </row>
    <row r="1484" spans="1:57" hidden="1" x14ac:dyDescent="0.3">
      <c r="A1484" t="s">
        <v>10287</v>
      </c>
      <c r="B1484" t="s">
        <v>10456</v>
      </c>
      <c r="C1484" t="s">
        <v>307</v>
      </c>
      <c r="D1484" t="s">
        <v>25</v>
      </c>
      <c r="E1484" t="s">
        <v>9764</v>
      </c>
      <c r="F1484" t="s">
        <v>28</v>
      </c>
      <c r="G1484" t="s">
        <v>29</v>
      </c>
      <c r="H1484" t="s">
        <v>308</v>
      </c>
      <c r="I1484" t="s">
        <v>9937</v>
      </c>
      <c r="J1484" t="s">
        <v>21</v>
      </c>
      <c r="K1484" t="s">
        <v>10457</v>
      </c>
      <c r="L1484" t="s">
        <v>10458</v>
      </c>
      <c r="M1484" t="s">
        <v>399</v>
      </c>
      <c r="N1484" t="s">
        <v>26</v>
      </c>
      <c r="O1484" t="s">
        <v>27</v>
      </c>
      <c r="P1484" t="s">
        <v>10459</v>
      </c>
      <c r="Q1484" t="s">
        <v>80</v>
      </c>
      <c r="R1484" t="s">
        <v>23</v>
      </c>
      <c r="S1484" t="s">
        <v>24</v>
      </c>
      <c r="T1484" t="s">
        <v>9764</v>
      </c>
      <c r="U1484" t="s">
        <v>10460</v>
      </c>
      <c r="AB1484" t="str">
        <f>CONCATENATE(LEFT(ARD_SAFE_PROCESSED_20220608[[#This Row],[Column1]],6),"******",RIGHT(ARD_SAFE_PROCESSED_20220608[[#This Row],[Column1]],4),";",ARD_SAFE_PROCESSED_20220608[[#This Row],[Column11]])</f>
        <v>535666******8186;75301505337003828414155</v>
      </c>
      <c r="AD1484" t="str">
        <f>CLEAN(ARD_SAFE_PROCESSED_20220608[[#This Row],[Column1]])</f>
        <v>5356660997468186</v>
      </c>
      <c r="AE1484" t="str">
        <f>CLEAN(ARD_SAFE_PROCESSED_20220608[[#This Row],[Column2]])</f>
        <v>804684</v>
      </c>
      <c r="AF1484" t="str">
        <f>CLEAN(ARD_SAFE_PROCESSED_20220608[[#This Row],[Column3]])</f>
        <v>4079964</v>
      </c>
      <c r="AG1484" t="str">
        <f>CLEAN(ARD_SAFE_PROCESSED_20220608[[#This Row],[Column4]])</f>
        <v>EC</v>
      </c>
      <c r="AH1484" t="str">
        <f>CLEAN(ARD_SAFE_PROCESSED_20220608[[#This Row],[Column5]])</f>
        <v>20251202</v>
      </c>
      <c r="AI1484" t="str">
        <f>CLEAN(ARD_SAFE_PROCESSED_20220608[[#This Row],[Column6]])</f>
        <v>604</v>
      </c>
      <c r="AJ1484" t="str">
        <f>CLEAN(ARD_SAFE_PROCESSED_20220608[[#This Row],[Column7]])</f>
        <v>76</v>
      </c>
      <c r="AK1484" t="str">
        <f>CLEAN(ARD_SAFE_PROCESSED_20220608[[#This Row],[Column8]])</f>
        <v xml:space="preserve">APPARKA APP                   </v>
      </c>
      <c r="AL1484" t="str">
        <f>CLEAN(ARD_SAFE_PROCESSED_20220608[[#This Row],[Column9]])</f>
        <v>20251203</v>
      </c>
      <c r="AM1484" t="str">
        <f>CLEAN(ARD_SAFE_PROCESSED_20220608[[#This Row],[Column10]])</f>
        <v xml:space="preserve">'                       </v>
      </c>
      <c r="AN1484" t="s">
        <v>10457</v>
      </c>
      <c r="AO1484" t="str">
        <f>CLEAN(ARD_SAFE_PROCESSED_20220608[[#This Row],[Column12]])</f>
        <v>2950000</v>
      </c>
      <c r="AP1484" t="str">
        <f>CLEAN(ARD_SAFE_PROCESSED_20220608[[#This Row],[Column13]])</f>
        <v>210</v>
      </c>
      <c r="AQ1484" t="str">
        <f>CLEAN(ARD_SAFE_PROCESSED_20220608[[#This Row],[Column14]])</f>
        <v xml:space="preserve">PV000000  </v>
      </c>
      <c r="AR1484" t="str">
        <f>CLEAN(ARD_SAFE_PROCESSED_20220608[[#This Row],[Column15]])</f>
        <v xml:space="preserve">E-COMMERCE                                        </v>
      </c>
      <c r="AS1484" t="str">
        <f>CLEAN(ARD_SAFE_PROCESSED_20220608[[#This Row],[Column16]])</f>
        <v xml:space="preserve">9224884        </v>
      </c>
      <c r="AT1484" t="str">
        <f>CLEAN(ARD_SAFE_PROCESSED_20220608[[#This Row],[Column17]])</f>
        <v>30.00</v>
      </c>
      <c r="AU1484" t="str">
        <f>CLEAN(ARD_SAFE_PROCESSED_20220608[[#This Row],[Column18]])</f>
        <v xml:space="preserve">' </v>
      </c>
      <c r="AV1484" t="str">
        <f>CLEAN(ARD_SAFE_PROCESSED_20220608[[#This Row],[Column19]])</f>
        <v xml:space="preserve">          </v>
      </c>
      <c r="AW1484" t="str">
        <f>CLEAN(ARD_SAFE_PROCESSED_20220608[[#This Row],[Column20]])</f>
        <v>20251202</v>
      </c>
      <c r="AX1484" t="str">
        <f>CLEAN(ARD_SAFE_PROCESSED_20220608[[#This Row],[Column21]])</f>
        <v>231340</v>
      </c>
      <c r="AY1484" t="str">
        <f>LEFT(ARD_SAFE_PROCESSED_20220608[[#This Row],[Column1]],6)</f>
        <v>535666</v>
      </c>
      <c r="AZ1484" t="str">
        <f>RIGHT(ARD_SAFE_PROCESSED_20220608[[#This Row],[Column1]],4)</f>
        <v>8186</v>
      </c>
      <c r="BA1484" s="2">
        <f t="shared" si="137"/>
        <v>45999</v>
      </c>
      <c r="BB1484">
        <f t="shared" si="138"/>
        <v>8.1300000000000008</v>
      </c>
      <c r="BC1484">
        <f t="shared" si="139"/>
        <v>30</v>
      </c>
      <c r="BD1484">
        <f t="shared" si="140"/>
        <v>6</v>
      </c>
      <c r="BE1484" t="str">
        <f t="shared" si="141"/>
        <v>F:Safe</v>
      </c>
    </row>
    <row r="1485" spans="1:57" hidden="1" x14ac:dyDescent="0.3">
      <c r="A1485" t="s">
        <v>10287</v>
      </c>
      <c r="B1485" t="s">
        <v>10293</v>
      </c>
      <c r="C1485" t="s">
        <v>307</v>
      </c>
      <c r="D1485" t="s">
        <v>25</v>
      </c>
      <c r="E1485" t="s">
        <v>9764</v>
      </c>
      <c r="F1485" t="s">
        <v>28</v>
      </c>
      <c r="G1485" t="s">
        <v>29</v>
      </c>
      <c r="H1485" t="s">
        <v>308</v>
      </c>
      <c r="I1485" t="s">
        <v>9937</v>
      </c>
      <c r="J1485" t="s">
        <v>21</v>
      </c>
      <c r="K1485" t="s">
        <v>10294</v>
      </c>
      <c r="L1485" t="s">
        <v>10295</v>
      </c>
      <c r="M1485" t="s">
        <v>399</v>
      </c>
      <c r="N1485" t="s">
        <v>26</v>
      </c>
      <c r="O1485" t="s">
        <v>27</v>
      </c>
      <c r="P1485" t="s">
        <v>10296</v>
      </c>
      <c r="Q1485" t="s">
        <v>80</v>
      </c>
      <c r="R1485" t="s">
        <v>23</v>
      </c>
      <c r="S1485" t="s">
        <v>24</v>
      </c>
      <c r="T1485" t="s">
        <v>9764</v>
      </c>
      <c r="U1485" t="s">
        <v>10297</v>
      </c>
      <c r="AB1485" t="str">
        <f>CONCATENATE(LEFT(ARD_SAFE_PROCESSED_20220608[[#This Row],[Column1]],6),"******",RIGHT(ARD_SAFE_PROCESSED_20220608[[#This Row],[Column1]],4),";",ARD_SAFE_PROCESSED_20220608[[#This Row],[Column11]])</f>
        <v>535666******8186;75301505337003828414288</v>
      </c>
      <c r="AD1485" t="str">
        <f>CLEAN(ARD_SAFE_PROCESSED_20220608[[#This Row],[Column1]])</f>
        <v>5356660997468186</v>
      </c>
      <c r="AE1485" t="str">
        <f>CLEAN(ARD_SAFE_PROCESSED_20220608[[#This Row],[Column2]])</f>
        <v>035753</v>
      </c>
      <c r="AF1485" t="str">
        <f>CLEAN(ARD_SAFE_PROCESSED_20220608[[#This Row],[Column3]])</f>
        <v>4079964</v>
      </c>
      <c r="AG1485" t="str">
        <f>CLEAN(ARD_SAFE_PROCESSED_20220608[[#This Row],[Column4]])</f>
        <v>EC</v>
      </c>
      <c r="AH1485" t="str">
        <f>CLEAN(ARD_SAFE_PROCESSED_20220608[[#This Row],[Column5]])</f>
        <v>20251202</v>
      </c>
      <c r="AI1485" t="str">
        <f>CLEAN(ARD_SAFE_PROCESSED_20220608[[#This Row],[Column6]])</f>
        <v>604</v>
      </c>
      <c r="AJ1485" t="str">
        <f>CLEAN(ARD_SAFE_PROCESSED_20220608[[#This Row],[Column7]])</f>
        <v>76</v>
      </c>
      <c r="AK1485" t="str">
        <f>CLEAN(ARD_SAFE_PROCESSED_20220608[[#This Row],[Column8]])</f>
        <v xml:space="preserve">APPARKA APP                   </v>
      </c>
      <c r="AL1485" t="str">
        <f>CLEAN(ARD_SAFE_PROCESSED_20220608[[#This Row],[Column9]])</f>
        <v>20251203</v>
      </c>
      <c r="AM1485" t="str">
        <f>CLEAN(ARD_SAFE_PROCESSED_20220608[[#This Row],[Column10]])</f>
        <v xml:space="preserve">'                       </v>
      </c>
      <c r="AN1485" t="s">
        <v>10294</v>
      </c>
      <c r="AO1485" t="str">
        <f>CLEAN(ARD_SAFE_PROCESSED_20220608[[#This Row],[Column12]])</f>
        <v>2950755</v>
      </c>
      <c r="AP1485" t="str">
        <f>CLEAN(ARD_SAFE_PROCESSED_20220608[[#This Row],[Column13]])</f>
        <v>210</v>
      </c>
      <c r="AQ1485" t="str">
        <f>CLEAN(ARD_SAFE_PROCESSED_20220608[[#This Row],[Column14]])</f>
        <v xml:space="preserve">PV000000  </v>
      </c>
      <c r="AR1485" t="str">
        <f>CLEAN(ARD_SAFE_PROCESSED_20220608[[#This Row],[Column15]])</f>
        <v xml:space="preserve">E-COMMERCE                                        </v>
      </c>
      <c r="AS1485" t="str">
        <f>CLEAN(ARD_SAFE_PROCESSED_20220608[[#This Row],[Column16]])</f>
        <v xml:space="preserve">9224901        </v>
      </c>
      <c r="AT1485" t="str">
        <f>CLEAN(ARD_SAFE_PROCESSED_20220608[[#This Row],[Column17]])</f>
        <v>30.00</v>
      </c>
      <c r="AU1485" t="str">
        <f>CLEAN(ARD_SAFE_PROCESSED_20220608[[#This Row],[Column18]])</f>
        <v xml:space="preserve">' </v>
      </c>
      <c r="AV1485" t="str">
        <f>CLEAN(ARD_SAFE_PROCESSED_20220608[[#This Row],[Column19]])</f>
        <v xml:space="preserve">          </v>
      </c>
      <c r="AW1485" t="str">
        <f>CLEAN(ARD_SAFE_PROCESSED_20220608[[#This Row],[Column20]])</f>
        <v>20251202</v>
      </c>
      <c r="AX1485" t="str">
        <f>CLEAN(ARD_SAFE_PROCESSED_20220608[[#This Row],[Column21]])</f>
        <v>231614</v>
      </c>
      <c r="AY1485" t="str">
        <f>LEFT(ARD_SAFE_PROCESSED_20220608[[#This Row],[Column1]],6)</f>
        <v>535666</v>
      </c>
      <c r="AZ1485" t="str">
        <f>RIGHT(ARD_SAFE_PROCESSED_20220608[[#This Row],[Column1]],4)</f>
        <v>8186</v>
      </c>
      <c r="BA1485" s="2">
        <f t="shared" si="137"/>
        <v>45999</v>
      </c>
      <c r="BB1485">
        <f t="shared" si="138"/>
        <v>8.1300000000000008</v>
      </c>
      <c r="BC1485">
        <f t="shared" si="139"/>
        <v>30</v>
      </c>
      <c r="BD1485">
        <f t="shared" si="140"/>
        <v>6</v>
      </c>
      <c r="BE1485" t="str">
        <f t="shared" si="141"/>
        <v>F:Safe</v>
      </c>
    </row>
    <row r="1486" spans="1:57" hidden="1" x14ac:dyDescent="0.3">
      <c r="A1486" t="s">
        <v>10287</v>
      </c>
      <c r="B1486" t="s">
        <v>10491</v>
      </c>
      <c r="C1486" t="s">
        <v>307</v>
      </c>
      <c r="D1486" t="s">
        <v>25</v>
      </c>
      <c r="E1486" t="s">
        <v>9764</v>
      </c>
      <c r="F1486" t="s">
        <v>28</v>
      </c>
      <c r="G1486" t="s">
        <v>29</v>
      </c>
      <c r="H1486" t="s">
        <v>308</v>
      </c>
      <c r="I1486" t="s">
        <v>9937</v>
      </c>
      <c r="J1486" t="s">
        <v>21</v>
      </c>
      <c r="K1486" t="s">
        <v>10492</v>
      </c>
      <c r="L1486" t="s">
        <v>10493</v>
      </c>
      <c r="M1486" t="s">
        <v>399</v>
      </c>
      <c r="N1486" t="s">
        <v>26</v>
      </c>
      <c r="O1486" t="s">
        <v>27</v>
      </c>
      <c r="P1486" t="s">
        <v>10494</v>
      </c>
      <c r="Q1486" t="s">
        <v>80</v>
      </c>
      <c r="R1486" t="s">
        <v>23</v>
      </c>
      <c r="S1486" t="s">
        <v>24</v>
      </c>
      <c r="T1486" t="s">
        <v>9764</v>
      </c>
      <c r="U1486" t="s">
        <v>10495</v>
      </c>
      <c r="AB1486" t="str">
        <f>CONCATENATE(LEFT(ARD_SAFE_PROCESSED_20220608[[#This Row],[Column1]],6),"******",RIGHT(ARD_SAFE_PROCESSED_20220608[[#This Row],[Column1]],4),";",ARD_SAFE_PROCESSED_20220608[[#This Row],[Column11]])</f>
        <v>535666******8186;75301505337003828414312</v>
      </c>
      <c r="AD1486" t="str">
        <f>CLEAN(ARD_SAFE_PROCESSED_20220608[[#This Row],[Column1]])</f>
        <v>5356660997468186</v>
      </c>
      <c r="AE1486" t="str">
        <f>CLEAN(ARD_SAFE_PROCESSED_20220608[[#This Row],[Column2]])</f>
        <v>980090</v>
      </c>
      <c r="AF1486" t="str">
        <f>CLEAN(ARD_SAFE_PROCESSED_20220608[[#This Row],[Column3]])</f>
        <v>4079964</v>
      </c>
      <c r="AG1486" t="str">
        <f>CLEAN(ARD_SAFE_PROCESSED_20220608[[#This Row],[Column4]])</f>
        <v>EC</v>
      </c>
      <c r="AH1486" t="str">
        <f>CLEAN(ARD_SAFE_PROCESSED_20220608[[#This Row],[Column5]])</f>
        <v>20251202</v>
      </c>
      <c r="AI1486" t="str">
        <f>CLEAN(ARD_SAFE_PROCESSED_20220608[[#This Row],[Column6]])</f>
        <v>604</v>
      </c>
      <c r="AJ1486" t="str">
        <f>CLEAN(ARD_SAFE_PROCESSED_20220608[[#This Row],[Column7]])</f>
        <v>76</v>
      </c>
      <c r="AK1486" t="str">
        <f>CLEAN(ARD_SAFE_PROCESSED_20220608[[#This Row],[Column8]])</f>
        <v xml:space="preserve">APPARKA APP                   </v>
      </c>
      <c r="AL1486" t="str">
        <f>CLEAN(ARD_SAFE_PROCESSED_20220608[[#This Row],[Column9]])</f>
        <v>20251203</v>
      </c>
      <c r="AM1486" t="str">
        <f>CLEAN(ARD_SAFE_PROCESSED_20220608[[#This Row],[Column10]])</f>
        <v xml:space="preserve">'                       </v>
      </c>
      <c r="AN1486" t="s">
        <v>10492</v>
      </c>
      <c r="AO1486" t="str">
        <f>CLEAN(ARD_SAFE_PROCESSED_20220608[[#This Row],[Column12]])</f>
        <v>2950824</v>
      </c>
      <c r="AP1486" t="str">
        <f>CLEAN(ARD_SAFE_PROCESSED_20220608[[#This Row],[Column13]])</f>
        <v>210</v>
      </c>
      <c r="AQ1486" t="str">
        <f>CLEAN(ARD_SAFE_PROCESSED_20220608[[#This Row],[Column14]])</f>
        <v xml:space="preserve">PV000000  </v>
      </c>
      <c r="AR1486" t="str">
        <f>CLEAN(ARD_SAFE_PROCESSED_20220608[[#This Row],[Column15]])</f>
        <v xml:space="preserve">E-COMMERCE                                        </v>
      </c>
      <c r="AS1486" t="str">
        <f>CLEAN(ARD_SAFE_PROCESSED_20220608[[#This Row],[Column16]])</f>
        <v xml:space="preserve">9224904        </v>
      </c>
      <c r="AT1486" t="str">
        <f>CLEAN(ARD_SAFE_PROCESSED_20220608[[#This Row],[Column17]])</f>
        <v>30.00</v>
      </c>
      <c r="AU1486" t="str">
        <f>CLEAN(ARD_SAFE_PROCESSED_20220608[[#This Row],[Column18]])</f>
        <v xml:space="preserve">' </v>
      </c>
      <c r="AV1486" t="str">
        <f>CLEAN(ARD_SAFE_PROCESSED_20220608[[#This Row],[Column19]])</f>
        <v xml:space="preserve">          </v>
      </c>
      <c r="AW1486" t="str">
        <f>CLEAN(ARD_SAFE_PROCESSED_20220608[[#This Row],[Column20]])</f>
        <v>20251202</v>
      </c>
      <c r="AX1486" t="str">
        <f>CLEAN(ARD_SAFE_PROCESSED_20220608[[#This Row],[Column21]])</f>
        <v>231631</v>
      </c>
      <c r="AY1486" t="str">
        <f>LEFT(ARD_SAFE_PROCESSED_20220608[[#This Row],[Column1]],6)</f>
        <v>535666</v>
      </c>
      <c r="AZ1486" t="str">
        <f>RIGHT(ARD_SAFE_PROCESSED_20220608[[#This Row],[Column1]],4)</f>
        <v>8186</v>
      </c>
      <c r="BA1486" s="2">
        <f t="shared" si="137"/>
        <v>45999</v>
      </c>
      <c r="BB1486">
        <f t="shared" si="138"/>
        <v>8.1300000000000008</v>
      </c>
      <c r="BC1486">
        <f t="shared" si="139"/>
        <v>30</v>
      </c>
      <c r="BD1486">
        <f t="shared" si="140"/>
        <v>6</v>
      </c>
      <c r="BE1486" t="str">
        <f t="shared" si="141"/>
        <v>F:Safe</v>
      </c>
    </row>
    <row r="1487" spans="1:57" hidden="1" x14ac:dyDescent="0.3">
      <c r="A1487" t="s">
        <v>10287</v>
      </c>
      <c r="B1487" t="s">
        <v>10387</v>
      </c>
      <c r="C1487" t="s">
        <v>307</v>
      </c>
      <c r="D1487" t="s">
        <v>25</v>
      </c>
      <c r="E1487" t="s">
        <v>9764</v>
      </c>
      <c r="F1487" t="s">
        <v>28</v>
      </c>
      <c r="G1487" t="s">
        <v>29</v>
      </c>
      <c r="H1487" t="s">
        <v>308</v>
      </c>
      <c r="I1487" t="s">
        <v>9937</v>
      </c>
      <c r="J1487" t="s">
        <v>21</v>
      </c>
      <c r="K1487" t="s">
        <v>10388</v>
      </c>
      <c r="L1487" t="s">
        <v>10389</v>
      </c>
      <c r="M1487" t="s">
        <v>399</v>
      </c>
      <c r="N1487" t="s">
        <v>26</v>
      </c>
      <c r="O1487" t="s">
        <v>27</v>
      </c>
      <c r="P1487" t="s">
        <v>10390</v>
      </c>
      <c r="Q1487" t="s">
        <v>80</v>
      </c>
      <c r="R1487" t="s">
        <v>23</v>
      </c>
      <c r="S1487" t="s">
        <v>24</v>
      </c>
      <c r="T1487" t="s">
        <v>9764</v>
      </c>
      <c r="U1487" t="s">
        <v>10391</v>
      </c>
      <c r="AB1487" t="str">
        <f>CONCATENATE(LEFT(ARD_SAFE_PROCESSED_20220608[[#This Row],[Column1]],6),"******",RIGHT(ARD_SAFE_PROCESSED_20220608[[#This Row],[Column1]],4),";",ARD_SAFE_PROCESSED_20220608[[#This Row],[Column11]])</f>
        <v>535666******8186;75301505337003828414437</v>
      </c>
      <c r="AD1487" t="str">
        <f>CLEAN(ARD_SAFE_PROCESSED_20220608[[#This Row],[Column1]])</f>
        <v>5356660997468186</v>
      </c>
      <c r="AE1487" t="str">
        <f>CLEAN(ARD_SAFE_PROCESSED_20220608[[#This Row],[Column2]])</f>
        <v>412353</v>
      </c>
      <c r="AF1487" t="str">
        <f>CLEAN(ARD_SAFE_PROCESSED_20220608[[#This Row],[Column3]])</f>
        <v>4079964</v>
      </c>
      <c r="AG1487" t="str">
        <f>CLEAN(ARD_SAFE_PROCESSED_20220608[[#This Row],[Column4]])</f>
        <v>EC</v>
      </c>
      <c r="AH1487" t="str">
        <f>CLEAN(ARD_SAFE_PROCESSED_20220608[[#This Row],[Column5]])</f>
        <v>20251202</v>
      </c>
      <c r="AI1487" t="str">
        <f>CLEAN(ARD_SAFE_PROCESSED_20220608[[#This Row],[Column6]])</f>
        <v>604</v>
      </c>
      <c r="AJ1487" t="str">
        <f>CLEAN(ARD_SAFE_PROCESSED_20220608[[#This Row],[Column7]])</f>
        <v>76</v>
      </c>
      <c r="AK1487" t="str">
        <f>CLEAN(ARD_SAFE_PROCESSED_20220608[[#This Row],[Column8]])</f>
        <v xml:space="preserve">APPARKA APP                   </v>
      </c>
      <c r="AL1487" t="str">
        <f>CLEAN(ARD_SAFE_PROCESSED_20220608[[#This Row],[Column9]])</f>
        <v>20251203</v>
      </c>
      <c r="AM1487" t="str">
        <f>CLEAN(ARD_SAFE_PROCESSED_20220608[[#This Row],[Column10]])</f>
        <v xml:space="preserve">'                       </v>
      </c>
      <c r="AN1487" t="s">
        <v>10388</v>
      </c>
      <c r="AO1487" t="str">
        <f>CLEAN(ARD_SAFE_PROCESSED_20220608[[#This Row],[Column12]])</f>
        <v>2951171</v>
      </c>
      <c r="AP1487" t="str">
        <f>CLEAN(ARD_SAFE_PROCESSED_20220608[[#This Row],[Column13]])</f>
        <v>210</v>
      </c>
      <c r="AQ1487" t="str">
        <f>CLEAN(ARD_SAFE_PROCESSED_20220608[[#This Row],[Column14]])</f>
        <v xml:space="preserve">PV000000  </v>
      </c>
      <c r="AR1487" t="str">
        <f>CLEAN(ARD_SAFE_PROCESSED_20220608[[#This Row],[Column15]])</f>
        <v xml:space="preserve">E-COMMERCE                                        </v>
      </c>
      <c r="AS1487" t="str">
        <f>CLEAN(ARD_SAFE_PROCESSED_20220608[[#This Row],[Column16]])</f>
        <v xml:space="preserve">9224917        </v>
      </c>
      <c r="AT1487" t="str">
        <f>CLEAN(ARD_SAFE_PROCESSED_20220608[[#This Row],[Column17]])</f>
        <v>30.00</v>
      </c>
      <c r="AU1487" t="str">
        <f>CLEAN(ARD_SAFE_PROCESSED_20220608[[#This Row],[Column18]])</f>
        <v xml:space="preserve">' </v>
      </c>
      <c r="AV1487" t="str">
        <f>CLEAN(ARD_SAFE_PROCESSED_20220608[[#This Row],[Column19]])</f>
        <v xml:space="preserve">          </v>
      </c>
      <c r="AW1487" t="str">
        <f>CLEAN(ARD_SAFE_PROCESSED_20220608[[#This Row],[Column20]])</f>
        <v>20251202</v>
      </c>
      <c r="AX1487" t="str">
        <f>CLEAN(ARD_SAFE_PROCESSED_20220608[[#This Row],[Column21]])</f>
        <v>231747</v>
      </c>
      <c r="AY1487" t="str">
        <f>LEFT(ARD_SAFE_PROCESSED_20220608[[#This Row],[Column1]],6)</f>
        <v>535666</v>
      </c>
      <c r="AZ1487" t="str">
        <f>RIGHT(ARD_SAFE_PROCESSED_20220608[[#This Row],[Column1]],4)</f>
        <v>8186</v>
      </c>
      <c r="BA1487" s="2">
        <f t="shared" si="137"/>
        <v>45999</v>
      </c>
      <c r="BB1487">
        <f t="shared" si="138"/>
        <v>8.1300000000000008</v>
      </c>
      <c r="BC1487">
        <f t="shared" si="139"/>
        <v>30</v>
      </c>
      <c r="BD1487">
        <f t="shared" si="140"/>
        <v>6</v>
      </c>
      <c r="BE1487" t="str">
        <f t="shared" si="141"/>
        <v>F:Safe</v>
      </c>
    </row>
    <row r="1488" spans="1:57" hidden="1" x14ac:dyDescent="0.3">
      <c r="A1488" t="s">
        <v>10287</v>
      </c>
      <c r="B1488" t="s">
        <v>10471</v>
      </c>
      <c r="C1488" t="s">
        <v>307</v>
      </c>
      <c r="D1488" t="s">
        <v>25</v>
      </c>
      <c r="E1488" t="s">
        <v>9764</v>
      </c>
      <c r="F1488" t="s">
        <v>28</v>
      </c>
      <c r="G1488" t="s">
        <v>29</v>
      </c>
      <c r="H1488" t="s">
        <v>308</v>
      </c>
      <c r="I1488" t="s">
        <v>9937</v>
      </c>
      <c r="J1488" t="s">
        <v>21</v>
      </c>
      <c r="K1488" t="s">
        <v>10472</v>
      </c>
      <c r="L1488" t="s">
        <v>10473</v>
      </c>
      <c r="M1488" t="s">
        <v>399</v>
      </c>
      <c r="N1488" t="s">
        <v>26</v>
      </c>
      <c r="O1488" t="s">
        <v>27</v>
      </c>
      <c r="P1488" t="s">
        <v>10474</v>
      </c>
      <c r="Q1488" t="s">
        <v>80</v>
      </c>
      <c r="R1488" t="s">
        <v>23</v>
      </c>
      <c r="S1488" t="s">
        <v>24</v>
      </c>
      <c r="T1488" t="s">
        <v>9764</v>
      </c>
      <c r="U1488" t="s">
        <v>10475</v>
      </c>
      <c r="AB1488" t="str">
        <f>CONCATENATE(LEFT(ARD_SAFE_PROCESSED_20220608[[#This Row],[Column1]],6),"******",RIGHT(ARD_SAFE_PROCESSED_20220608[[#This Row],[Column1]],4),";",ARD_SAFE_PROCESSED_20220608[[#This Row],[Column11]])</f>
        <v>535666******8186;75301505337003828414445</v>
      </c>
      <c r="AD1488" t="str">
        <f>CLEAN(ARD_SAFE_PROCESSED_20220608[[#This Row],[Column1]])</f>
        <v>5356660997468186</v>
      </c>
      <c r="AE1488" t="str">
        <f>CLEAN(ARD_SAFE_PROCESSED_20220608[[#This Row],[Column2]])</f>
        <v>912857</v>
      </c>
      <c r="AF1488" t="str">
        <f>CLEAN(ARD_SAFE_PROCESSED_20220608[[#This Row],[Column3]])</f>
        <v>4079964</v>
      </c>
      <c r="AG1488" t="str">
        <f>CLEAN(ARD_SAFE_PROCESSED_20220608[[#This Row],[Column4]])</f>
        <v>EC</v>
      </c>
      <c r="AH1488" t="str">
        <f>CLEAN(ARD_SAFE_PROCESSED_20220608[[#This Row],[Column5]])</f>
        <v>20251202</v>
      </c>
      <c r="AI1488" t="str">
        <f>CLEAN(ARD_SAFE_PROCESSED_20220608[[#This Row],[Column6]])</f>
        <v>604</v>
      </c>
      <c r="AJ1488" t="str">
        <f>CLEAN(ARD_SAFE_PROCESSED_20220608[[#This Row],[Column7]])</f>
        <v>76</v>
      </c>
      <c r="AK1488" t="str">
        <f>CLEAN(ARD_SAFE_PROCESSED_20220608[[#This Row],[Column8]])</f>
        <v xml:space="preserve">APPARKA APP                   </v>
      </c>
      <c r="AL1488" t="str">
        <f>CLEAN(ARD_SAFE_PROCESSED_20220608[[#This Row],[Column9]])</f>
        <v>20251203</v>
      </c>
      <c r="AM1488" t="str">
        <f>CLEAN(ARD_SAFE_PROCESSED_20220608[[#This Row],[Column10]])</f>
        <v xml:space="preserve">'                       </v>
      </c>
      <c r="AN1488" t="s">
        <v>10472</v>
      </c>
      <c r="AO1488" t="str">
        <f>CLEAN(ARD_SAFE_PROCESSED_20220608[[#This Row],[Column12]])</f>
        <v>2951201</v>
      </c>
      <c r="AP1488" t="str">
        <f>CLEAN(ARD_SAFE_PROCESSED_20220608[[#This Row],[Column13]])</f>
        <v>210</v>
      </c>
      <c r="AQ1488" t="str">
        <f>CLEAN(ARD_SAFE_PROCESSED_20220608[[#This Row],[Column14]])</f>
        <v xml:space="preserve">PV000000  </v>
      </c>
      <c r="AR1488" t="str">
        <f>CLEAN(ARD_SAFE_PROCESSED_20220608[[#This Row],[Column15]])</f>
        <v xml:space="preserve">E-COMMERCE                                        </v>
      </c>
      <c r="AS1488" t="str">
        <f>CLEAN(ARD_SAFE_PROCESSED_20220608[[#This Row],[Column16]])</f>
        <v xml:space="preserve">9224918        </v>
      </c>
      <c r="AT1488" t="str">
        <f>CLEAN(ARD_SAFE_PROCESSED_20220608[[#This Row],[Column17]])</f>
        <v>30.00</v>
      </c>
      <c r="AU1488" t="str">
        <f>CLEAN(ARD_SAFE_PROCESSED_20220608[[#This Row],[Column18]])</f>
        <v xml:space="preserve">' </v>
      </c>
      <c r="AV1488" t="str">
        <f>CLEAN(ARD_SAFE_PROCESSED_20220608[[#This Row],[Column19]])</f>
        <v xml:space="preserve">          </v>
      </c>
      <c r="AW1488" t="str">
        <f>CLEAN(ARD_SAFE_PROCESSED_20220608[[#This Row],[Column20]])</f>
        <v>20251202</v>
      </c>
      <c r="AX1488" t="str">
        <f>CLEAN(ARD_SAFE_PROCESSED_20220608[[#This Row],[Column21]])</f>
        <v>231755</v>
      </c>
      <c r="AY1488" t="str">
        <f>LEFT(ARD_SAFE_PROCESSED_20220608[[#This Row],[Column1]],6)</f>
        <v>535666</v>
      </c>
      <c r="AZ1488" t="str">
        <f>RIGHT(ARD_SAFE_PROCESSED_20220608[[#This Row],[Column1]],4)</f>
        <v>8186</v>
      </c>
      <c r="BA1488" s="2">
        <f t="shared" si="137"/>
        <v>45999</v>
      </c>
      <c r="BB1488">
        <f t="shared" si="138"/>
        <v>8.1300000000000008</v>
      </c>
      <c r="BC1488">
        <f t="shared" si="139"/>
        <v>30</v>
      </c>
      <c r="BD1488">
        <f t="shared" si="140"/>
        <v>6</v>
      </c>
      <c r="BE1488" t="str">
        <f t="shared" si="141"/>
        <v>F:Safe</v>
      </c>
    </row>
    <row r="1489" spans="1:57" hidden="1" x14ac:dyDescent="0.3">
      <c r="A1489" t="s">
        <v>10287</v>
      </c>
      <c r="B1489" t="s">
        <v>10421</v>
      </c>
      <c r="C1489" t="s">
        <v>307</v>
      </c>
      <c r="D1489" t="s">
        <v>25</v>
      </c>
      <c r="E1489" t="s">
        <v>9764</v>
      </c>
      <c r="F1489" t="s">
        <v>28</v>
      </c>
      <c r="G1489" t="s">
        <v>29</v>
      </c>
      <c r="H1489" t="s">
        <v>308</v>
      </c>
      <c r="I1489" t="s">
        <v>9937</v>
      </c>
      <c r="J1489" t="s">
        <v>21</v>
      </c>
      <c r="K1489" t="s">
        <v>10422</v>
      </c>
      <c r="L1489" t="s">
        <v>10423</v>
      </c>
      <c r="M1489" t="s">
        <v>399</v>
      </c>
      <c r="N1489" t="s">
        <v>26</v>
      </c>
      <c r="O1489" t="s">
        <v>27</v>
      </c>
      <c r="P1489" t="s">
        <v>10424</v>
      </c>
      <c r="Q1489" t="s">
        <v>80</v>
      </c>
      <c r="R1489" t="s">
        <v>23</v>
      </c>
      <c r="S1489" t="s">
        <v>24</v>
      </c>
      <c r="T1489" t="s">
        <v>9764</v>
      </c>
      <c r="U1489" t="s">
        <v>10425</v>
      </c>
      <c r="AB1489" t="str">
        <f>CONCATENATE(LEFT(ARD_SAFE_PROCESSED_20220608[[#This Row],[Column1]],6),"******",RIGHT(ARD_SAFE_PROCESSED_20220608[[#This Row],[Column1]],4),";",ARD_SAFE_PROCESSED_20220608[[#This Row],[Column11]])</f>
        <v>535666******8186;75301505337003828414536</v>
      </c>
      <c r="AD1489" t="str">
        <f>CLEAN(ARD_SAFE_PROCESSED_20220608[[#This Row],[Column1]])</f>
        <v>5356660997468186</v>
      </c>
      <c r="AE1489" t="str">
        <f>CLEAN(ARD_SAFE_PROCESSED_20220608[[#This Row],[Column2]])</f>
        <v>601388</v>
      </c>
      <c r="AF1489" t="str">
        <f>CLEAN(ARD_SAFE_PROCESSED_20220608[[#This Row],[Column3]])</f>
        <v>4079964</v>
      </c>
      <c r="AG1489" t="str">
        <f>CLEAN(ARD_SAFE_PROCESSED_20220608[[#This Row],[Column4]])</f>
        <v>EC</v>
      </c>
      <c r="AH1489" t="str">
        <f>CLEAN(ARD_SAFE_PROCESSED_20220608[[#This Row],[Column5]])</f>
        <v>20251202</v>
      </c>
      <c r="AI1489" t="str">
        <f>CLEAN(ARD_SAFE_PROCESSED_20220608[[#This Row],[Column6]])</f>
        <v>604</v>
      </c>
      <c r="AJ1489" t="str">
        <f>CLEAN(ARD_SAFE_PROCESSED_20220608[[#This Row],[Column7]])</f>
        <v>76</v>
      </c>
      <c r="AK1489" t="str">
        <f>CLEAN(ARD_SAFE_PROCESSED_20220608[[#This Row],[Column8]])</f>
        <v xml:space="preserve">APPARKA APP                   </v>
      </c>
      <c r="AL1489" t="str">
        <f>CLEAN(ARD_SAFE_PROCESSED_20220608[[#This Row],[Column9]])</f>
        <v>20251203</v>
      </c>
      <c r="AM1489" t="str">
        <f>CLEAN(ARD_SAFE_PROCESSED_20220608[[#This Row],[Column10]])</f>
        <v xml:space="preserve">'                       </v>
      </c>
      <c r="AN1489" t="s">
        <v>10422</v>
      </c>
      <c r="AO1489" t="str">
        <f>CLEAN(ARD_SAFE_PROCESSED_20220608[[#This Row],[Column12]])</f>
        <v>2951666</v>
      </c>
      <c r="AP1489" t="str">
        <f>CLEAN(ARD_SAFE_PROCESSED_20220608[[#This Row],[Column13]])</f>
        <v>210</v>
      </c>
      <c r="AQ1489" t="str">
        <f>CLEAN(ARD_SAFE_PROCESSED_20220608[[#This Row],[Column14]])</f>
        <v xml:space="preserve">PV000000  </v>
      </c>
      <c r="AR1489" t="str">
        <f>CLEAN(ARD_SAFE_PROCESSED_20220608[[#This Row],[Column15]])</f>
        <v xml:space="preserve">E-COMMERCE                                        </v>
      </c>
      <c r="AS1489" t="str">
        <f>CLEAN(ARD_SAFE_PROCESSED_20220608[[#This Row],[Column16]])</f>
        <v xml:space="preserve">9224930        </v>
      </c>
      <c r="AT1489" t="str">
        <f>CLEAN(ARD_SAFE_PROCESSED_20220608[[#This Row],[Column17]])</f>
        <v>30.00</v>
      </c>
      <c r="AU1489" t="str">
        <f>CLEAN(ARD_SAFE_PROCESSED_20220608[[#This Row],[Column18]])</f>
        <v xml:space="preserve">' </v>
      </c>
      <c r="AV1489" t="str">
        <f>CLEAN(ARD_SAFE_PROCESSED_20220608[[#This Row],[Column19]])</f>
        <v xml:space="preserve">          </v>
      </c>
      <c r="AW1489" t="str">
        <f>CLEAN(ARD_SAFE_PROCESSED_20220608[[#This Row],[Column20]])</f>
        <v>20251202</v>
      </c>
      <c r="AX1489" t="str">
        <f>CLEAN(ARD_SAFE_PROCESSED_20220608[[#This Row],[Column21]])</f>
        <v>231928</v>
      </c>
      <c r="AY1489" t="str">
        <f>LEFT(ARD_SAFE_PROCESSED_20220608[[#This Row],[Column1]],6)</f>
        <v>535666</v>
      </c>
      <c r="AZ1489" t="str">
        <f>RIGHT(ARD_SAFE_PROCESSED_20220608[[#This Row],[Column1]],4)</f>
        <v>8186</v>
      </c>
      <c r="BA1489" s="2">
        <f t="shared" si="137"/>
        <v>45999</v>
      </c>
      <c r="BB1489">
        <f t="shared" si="138"/>
        <v>8.1300000000000008</v>
      </c>
      <c r="BC1489">
        <f t="shared" si="139"/>
        <v>30</v>
      </c>
      <c r="BD1489">
        <f t="shared" si="140"/>
        <v>6</v>
      </c>
      <c r="BE1489" t="str">
        <f t="shared" si="141"/>
        <v>F:Safe</v>
      </c>
    </row>
    <row r="1490" spans="1:57" hidden="1" x14ac:dyDescent="0.3">
      <c r="A1490" t="s">
        <v>10287</v>
      </c>
      <c r="B1490" t="s">
        <v>10431</v>
      </c>
      <c r="C1490" t="s">
        <v>307</v>
      </c>
      <c r="D1490" t="s">
        <v>25</v>
      </c>
      <c r="E1490" t="s">
        <v>9764</v>
      </c>
      <c r="F1490" t="s">
        <v>28</v>
      </c>
      <c r="G1490" t="s">
        <v>29</v>
      </c>
      <c r="H1490" t="s">
        <v>308</v>
      </c>
      <c r="I1490" t="s">
        <v>9937</v>
      </c>
      <c r="J1490" t="s">
        <v>21</v>
      </c>
      <c r="K1490" t="s">
        <v>10432</v>
      </c>
      <c r="L1490" t="s">
        <v>10433</v>
      </c>
      <c r="M1490" t="s">
        <v>399</v>
      </c>
      <c r="N1490" t="s">
        <v>26</v>
      </c>
      <c r="O1490" t="s">
        <v>27</v>
      </c>
      <c r="P1490" t="s">
        <v>10434</v>
      </c>
      <c r="Q1490" t="s">
        <v>80</v>
      </c>
      <c r="R1490" t="s">
        <v>23</v>
      </c>
      <c r="S1490" t="s">
        <v>24</v>
      </c>
      <c r="T1490" t="s">
        <v>9764</v>
      </c>
      <c r="U1490" t="s">
        <v>10435</v>
      </c>
      <c r="AB1490" t="str">
        <f>CONCATENATE(LEFT(ARD_SAFE_PROCESSED_20220608[[#This Row],[Column1]],6),"******",RIGHT(ARD_SAFE_PROCESSED_20220608[[#This Row],[Column1]],4),";",ARD_SAFE_PROCESSED_20220608[[#This Row],[Column11]])</f>
        <v>535666******8186;75301505337003828414551</v>
      </c>
      <c r="AD1490" t="str">
        <f>CLEAN(ARD_SAFE_PROCESSED_20220608[[#This Row],[Column1]])</f>
        <v>5356660997468186</v>
      </c>
      <c r="AE1490" t="str">
        <f>CLEAN(ARD_SAFE_PROCESSED_20220608[[#This Row],[Column2]])</f>
        <v>689868</v>
      </c>
      <c r="AF1490" t="str">
        <f>CLEAN(ARD_SAFE_PROCESSED_20220608[[#This Row],[Column3]])</f>
        <v>4079964</v>
      </c>
      <c r="AG1490" t="str">
        <f>CLEAN(ARD_SAFE_PROCESSED_20220608[[#This Row],[Column4]])</f>
        <v>EC</v>
      </c>
      <c r="AH1490" t="str">
        <f>CLEAN(ARD_SAFE_PROCESSED_20220608[[#This Row],[Column5]])</f>
        <v>20251202</v>
      </c>
      <c r="AI1490" t="str">
        <f>CLEAN(ARD_SAFE_PROCESSED_20220608[[#This Row],[Column6]])</f>
        <v>604</v>
      </c>
      <c r="AJ1490" t="str">
        <f>CLEAN(ARD_SAFE_PROCESSED_20220608[[#This Row],[Column7]])</f>
        <v>76</v>
      </c>
      <c r="AK1490" t="str">
        <f>CLEAN(ARD_SAFE_PROCESSED_20220608[[#This Row],[Column8]])</f>
        <v xml:space="preserve">APPARKA APP                   </v>
      </c>
      <c r="AL1490" t="str">
        <f>CLEAN(ARD_SAFE_PROCESSED_20220608[[#This Row],[Column9]])</f>
        <v>20251203</v>
      </c>
      <c r="AM1490" t="str">
        <f>CLEAN(ARD_SAFE_PROCESSED_20220608[[#This Row],[Column10]])</f>
        <v xml:space="preserve">'                       </v>
      </c>
      <c r="AN1490" t="s">
        <v>10432</v>
      </c>
      <c r="AO1490" t="str">
        <f>CLEAN(ARD_SAFE_PROCESSED_20220608[[#This Row],[Column12]])</f>
        <v>2951712</v>
      </c>
      <c r="AP1490" t="str">
        <f>CLEAN(ARD_SAFE_PROCESSED_20220608[[#This Row],[Column13]])</f>
        <v>210</v>
      </c>
      <c r="AQ1490" t="str">
        <f>CLEAN(ARD_SAFE_PROCESSED_20220608[[#This Row],[Column14]])</f>
        <v xml:space="preserve">PV000000  </v>
      </c>
      <c r="AR1490" t="str">
        <f>CLEAN(ARD_SAFE_PROCESSED_20220608[[#This Row],[Column15]])</f>
        <v xml:space="preserve">E-COMMERCE                                        </v>
      </c>
      <c r="AS1490" t="str">
        <f>CLEAN(ARD_SAFE_PROCESSED_20220608[[#This Row],[Column16]])</f>
        <v xml:space="preserve">9224932        </v>
      </c>
      <c r="AT1490" t="str">
        <f>CLEAN(ARD_SAFE_PROCESSED_20220608[[#This Row],[Column17]])</f>
        <v>30.00</v>
      </c>
      <c r="AU1490" t="str">
        <f>CLEAN(ARD_SAFE_PROCESSED_20220608[[#This Row],[Column18]])</f>
        <v xml:space="preserve">' </v>
      </c>
      <c r="AV1490" t="str">
        <f>CLEAN(ARD_SAFE_PROCESSED_20220608[[#This Row],[Column19]])</f>
        <v xml:space="preserve">          </v>
      </c>
      <c r="AW1490" t="str">
        <f>CLEAN(ARD_SAFE_PROCESSED_20220608[[#This Row],[Column20]])</f>
        <v>20251202</v>
      </c>
      <c r="AX1490" t="str">
        <f>CLEAN(ARD_SAFE_PROCESSED_20220608[[#This Row],[Column21]])</f>
        <v>231937</v>
      </c>
      <c r="AY1490" t="str">
        <f>LEFT(ARD_SAFE_PROCESSED_20220608[[#This Row],[Column1]],6)</f>
        <v>535666</v>
      </c>
      <c r="AZ1490" t="str">
        <f>RIGHT(ARD_SAFE_PROCESSED_20220608[[#This Row],[Column1]],4)</f>
        <v>8186</v>
      </c>
      <c r="BA1490" s="2">
        <f t="shared" si="137"/>
        <v>45999</v>
      </c>
      <c r="BB1490">
        <f t="shared" si="138"/>
        <v>8.1300000000000008</v>
      </c>
      <c r="BC1490">
        <f t="shared" si="139"/>
        <v>30</v>
      </c>
      <c r="BD1490">
        <f t="shared" si="140"/>
        <v>6</v>
      </c>
      <c r="BE1490" t="str">
        <f t="shared" si="141"/>
        <v>F:Safe</v>
      </c>
    </row>
    <row r="1491" spans="1:57" hidden="1" x14ac:dyDescent="0.3">
      <c r="A1491" t="s">
        <v>10287</v>
      </c>
      <c r="B1491" t="s">
        <v>10347</v>
      </c>
      <c r="C1491" t="s">
        <v>307</v>
      </c>
      <c r="D1491" t="s">
        <v>25</v>
      </c>
      <c r="E1491" t="s">
        <v>9764</v>
      </c>
      <c r="F1491" t="s">
        <v>28</v>
      </c>
      <c r="G1491" t="s">
        <v>29</v>
      </c>
      <c r="H1491" t="s">
        <v>308</v>
      </c>
      <c r="I1491" t="s">
        <v>9937</v>
      </c>
      <c r="J1491" t="s">
        <v>21</v>
      </c>
      <c r="K1491" t="s">
        <v>10348</v>
      </c>
      <c r="L1491" t="s">
        <v>10349</v>
      </c>
      <c r="M1491" t="s">
        <v>399</v>
      </c>
      <c r="N1491" t="s">
        <v>26</v>
      </c>
      <c r="O1491" t="s">
        <v>27</v>
      </c>
      <c r="P1491" t="s">
        <v>10350</v>
      </c>
      <c r="Q1491" t="s">
        <v>80</v>
      </c>
      <c r="R1491" t="s">
        <v>23</v>
      </c>
      <c r="S1491" t="s">
        <v>24</v>
      </c>
      <c r="T1491" t="s">
        <v>9764</v>
      </c>
      <c r="U1491" t="s">
        <v>10351</v>
      </c>
      <c r="AB1491" t="str">
        <f>CONCATENATE(LEFT(ARD_SAFE_PROCESSED_20220608[[#This Row],[Column1]],6),"******",RIGHT(ARD_SAFE_PROCESSED_20220608[[#This Row],[Column1]],4),";",ARD_SAFE_PROCESSED_20220608[[#This Row],[Column11]])</f>
        <v>535666******8186;75301505337003828414643</v>
      </c>
      <c r="AD1491" t="str">
        <f>CLEAN(ARD_SAFE_PROCESSED_20220608[[#This Row],[Column1]])</f>
        <v>5356660997468186</v>
      </c>
      <c r="AE1491" t="str">
        <f>CLEAN(ARD_SAFE_PROCESSED_20220608[[#This Row],[Column2]])</f>
        <v>285030</v>
      </c>
      <c r="AF1491" t="str">
        <f>CLEAN(ARD_SAFE_PROCESSED_20220608[[#This Row],[Column3]])</f>
        <v>4079964</v>
      </c>
      <c r="AG1491" t="str">
        <f>CLEAN(ARD_SAFE_PROCESSED_20220608[[#This Row],[Column4]])</f>
        <v>EC</v>
      </c>
      <c r="AH1491" t="str">
        <f>CLEAN(ARD_SAFE_PROCESSED_20220608[[#This Row],[Column5]])</f>
        <v>20251202</v>
      </c>
      <c r="AI1491" t="str">
        <f>CLEAN(ARD_SAFE_PROCESSED_20220608[[#This Row],[Column6]])</f>
        <v>604</v>
      </c>
      <c r="AJ1491" t="str">
        <f>CLEAN(ARD_SAFE_PROCESSED_20220608[[#This Row],[Column7]])</f>
        <v>76</v>
      </c>
      <c r="AK1491" t="str">
        <f>CLEAN(ARD_SAFE_PROCESSED_20220608[[#This Row],[Column8]])</f>
        <v xml:space="preserve">APPARKA APP                   </v>
      </c>
      <c r="AL1491" t="str">
        <f>CLEAN(ARD_SAFE_PROCESSED_20220608[[#This Row],[Column9]])</f>
        <v>20251203</v>
      </c>
      <c r="AM1491" t="str">
        <f>CLEAN(ARD_SAFE_PROCESSED_20220608[[#This Row],[Column10]])</f>
        <v xml:space="preserve">'                       </v>
      </c>
      <c r="AN1491" t="s">
        <v>10348</v>
      </c>
      <c r="AO1491" t="str">
        <f>CLEAN(ARD_SAFE_PROCESSED_20220608[[#This Row],[Column12]])</f>
        <v>2952143</v>
      </c>
      <c r="AP1491" t="str">
        <f>CLEAN(ARD_SAFE_PROCESSED_20220608[[#This Row],[Column13]])</f>
        <v>210</v>
      </c>
      <c r="AQ1491" t="str">
        <f>CLEAN(ARD_SAFE_PROCESSED_20220608[[#This Row],[Column14]])</f>
        <v xml:space="preserve">PV000000  </v>
      </c>
      <c r="AR1491" t="str">
        <f>CLEAN(ARD_SAFE_PROCESSED_20220608[[#This Row],[Column15]])</f>
        <v xml:space="preserve">E-COMMERCE                                        </v>
      </c>
      <c r="AS1491" t="str">
        <f>CLEAN(ARD_SAFE_PROCESSED_20220608[[#This Row],[Column16]])</f>
        <v xml:space="preserve">9224943        </v>
      </c>
      <c r="AT1491" t="str">
        <f>CLEAN(ARD_SAFE_PROCESSED_20220608[[#This Row],[Column17]])</f>
        <v>30.00</v>
      </c>
      <c r="AU1491" t="str">
        <f>CLEAN(ARD_SAFE_PROCESSED_20220608[[#This Row],[Column18]])</f>
        <v xml:space="preserve">' </v>
      </c>
      <c r="AV1491" t="str">
        <f>CLEAN(ARD_SAFE_PROCESSED_20220608[[#This Row],[Column19]])</f>
        <v xml:space="preserve">          </v>
      </c>
      <c r="AW1491" t="str">
        <f>CLEAN(ARD_SAFE_PROCESSED_20220608[[#This Row],[Column20]])</f>
        <v>20251202</v>
      </c>
      <c r="AX1491" t="str">
        <f>CLEAN(ARD_SAFE_PROCESSED_20220608[[#This Row],[Column21]])</f>
        <v>232112</v>
      </c>
      <c r="AY1491" t="str">
        <f>LEFT(ARD_SAFE_PROCESSED_20220608[[#This Row],[Column1]],6)</f>
        <v>535666</v>
      </c>
      <c r="AZ1491" t="str">
        <f>RIGHT(ARD_SAFE_PROCESSED_20220608[[#This Row],[Column1]],4)</f>
        <v>8186</v>
      </c>
      <c r="BA1491" s="2">
        <f t="shared" si="137"/>
        <v>45999</v>
      </c>
      <c r="BB1491">
        <f t="shared" si="138"/>
        <v>8.1300000000000008</v>
      </c>
      <c r="BC1491">
        <f t="shared" si="139"/>
        <v>30</v>
      </c>
      <c r="BD1491">
        <f t="shared" si="140"/>
        <v>6</v>
      </c>
      <c r="BE1491" t="str">
        <f t="shared" si="141"/>
        <v>F:Safe</v>
      </c>
    </row>
    <row r="1492" spans="1:57" hidden="1" x14ac:dyDescent="0.3">
      <c r="A1492" t="s">
        <v>10287</v>
      </c>
      <c r="B1492" t="s">
        <v>10407</v>
      </c>
      <c r="C1492" t="s">
        <v>307</v>
      </c>
      <c r="D1492" t="s">
        <v>25</v>
      </c>
      <c r="E1492" t="s">
        <v>9764</v>
      </c>
      <c r="F1492" t="s">
        <v>28</v>
      </c>
      <c r="G1492" t="s">
        <v>29</v>
      </c>
      <c r="H1492" t="s">
        <v>308</v>
      </c>
      <c r="I1492" t="s">
        <v>9937</v>
      </c>
      <c r="J1492" t="s">
        <v>21</v>
      </c>
      <c r="K1492" t="s">
        <v>10408</v>
      </c>
      <c r="L1492" t="s">
        <v>10409</v>
      </c>
      <c r="M1492" t="s">
        <v>399</v>
      </c>
      <c r="N1492" t="s">
        <v>26</v>
      </c>
      <c r="O1492" t="s">
        <v>27</v>
      </c>
      <c r="P1492" t="s">
        <v>10410</v>
      </c>
      <c r="Q1492" t="s">
        <v>80</v>
      </c>
      <c r="R1492" t="s">
        <v>23</v>
      </c>
      <c r="S1492" t="s">
        <v>24</v>
      </c>
      <c r="T1492" t="s">
        <v>9764</v>
      </c>
      <c r="U1492" t="s">
        <v>10411</v>
      </c>
      <c r="AB1492" t="str">
        <f>CONCATENATE(LEFT(ARD_SAFE_PROCESSED_20220608[[#This Row],[Column1]],6),"******",RIGHT(ARD_SAFE_PROCESSED_20220608[[#This Row],[Column1]],4),";",ARD_SAFE_PROCESSED_20220608[[#This Row],[Column11]])</f>
        <v>535666******8186;75301505337003828414668</v>
      </c>
      <c r="AD1492" t="str">
        <f>CLEAN(ARD_SAFE_PROCESSED_20220608[[#This Row],[Column1]])</f>
        <v>5356660997468186</v>
      </c>
      <c r="AE1492" t="str">
        <f>CLEAN(ARD_SAFE_PROCESSED_20220608[[#This Row],[Column2]])</f>
        <v>543516</v>
      </c>
      <c r="AF1492" t="str">
        <f>CLEAN(ARD_SAFE_PROCESSED_20220608[[#This Row],[Column3]])</f>
        <v>4079964</v>
      </c>
      <c r="AG1492" t="str">
        <f>CLEAN(ARD_SAFE_PROCESSED_20220608[[#This Row],[Column4]])</f>
        <v>EC</v>
      </c>
      <c r="AH1492" t="str">
        <f>CLEAN(ARD_SAFE_PROCESSED_20220608[[#This Row],[Column5]])</f>
        <v>20251202</v>
      </c>
      <c r="AI1492" t="str">
        <f>CLEAN(ARD_SAFE_PROCESSED_20220608[[#This Row],[Column6]])</f>
        <v>604</v>
      </c>
      <c r="AJ1492" t="str">
        <f>CLEAN(ARD_SAFE_PROCESSED_20220608[[#This Row],[Column7]])</f>
        <v>76</v>
      </c>
      <c r="AK1492" t="str">
        <f>CLEAN(ARD_SAFE_PROCESSED_20220608[[#This Row],[Column8]])</f>
        <v xml:space="preserve">APPARKA APP                   </v>
      </c>
      <c r="AL1492" t="str">
        <f>CLEAN(ARD_SAFE_PROCESSED_20220608[[#This Row],[Column9]])</f>
        <v>20251203</v>
      </c>
      <c r="AM1492" t="str">
        <f>CLEAN(ARD_SAFE_PROCESSED_20220608[[#This Row],[Column10]])</f>
        <v xml:space="preserve">'                       </v>
      </c>
      <c r="AN1492" t="s">
        <v>10408</v>
      </c>
      <c r="AO1492" t="str">
        <f>CLEAN(ARD_SAFE_PROCESSED_20220608[[#This Row],[Column12]])</f>
        <v>2952185</v>
      </c>
      <c r="AP1492" t="str">
        <f>CLEAN(ARD_SAFE_PROCESSED_20220608[[#This Row],[Column13]])</f>
        <v>210</v>
      </c>
      <c r="AQ1492" t="str">
        <f>CLEAN(ARD_SAFE_PROCESSED_20220608[[#This Row],[Column14]])</f>
        <v xml:space="preserve">PV000000  </v>
      </c>
      <c r="AR1492" t="str">
        <f>CLEAN(ARD_SAFE_PROCESSED_20220608[[#This Row],[Column15]])</f>
        <v xml:space="preserve">E-COMMERCE                                        </v>
      </c>
      <c r="AS1492" t="str">
        <f>CLEAN(ARD_SAFE_PROCESSED_20220608[[#This Row],[Column16]])</f>
        <v xml:space="preserve">9224945        </v>
      </c>
      <c r="AT1492" t="str">
        <f>CLEAN(ARD_SAFE_PROCESSED_20220608[[#This Row],[Column17]])</f>
        <v>30.00</v>
      </c>
      <c r="AU1492" t="str">
        <f>CLEAN(ARD_SAFE_PROCESSED_20220608[[#This Row],[Column18]])</f>
        <v xml:space="preserve">' </v>
      </c>
      <c r="AV1492" t="str">
        <f>CLEAN(ARD_SAFE_PROCESSED_20220608[[#This Row],[Column19]])</f>
        <v xml:space="preserve">          </v>
      </c>
      <c r="AW1492" t="str">
        <f>CLEAN(ARD_SAFE_PROCESSED_20220608[[#This Row],[Column20]])</f>
        <v>20251202</v>
      </c>
      <c r="AX1492" t="str">
        <f>CLEAN(ARD_SAFE_PROCESSED_20220608[[#This Row],[Column21]])</f>
        <v>232121</v>
      </c>
      <c r="AY1492" t="str">
        <f>LEFT(ARD_SAFE_PROCESSED_20220608[[#This Row],[Column1]],6)</f>
        <v>535666</v>
      </c>
      <c r="AZ1492" t="str">
        <f>RIGHT(ARD_SAFE_PROCESSED_20220608[[#This Row],[Column1]],4)</f>
        <v>8186</v>
      </c>
      <c r="BA1492" s="2">
        <f t="shared" si="137"/>
        <v>45999</v>
      </c>
      <c r="BB1492">
        <f t="shared" si="138"/>
        <v>8.1300000000000008</v>
      </c>
      <c r="BC1492">
        <f t="shared" si="139"/>
        <v>30</v>
      </c>
      <c r="BD1492">
        <f t="shared" si="140"/>
        <v>6</v>
      </c>
      <c r="BE1492" t="str">
        <f t="shared" si="141"/>
        <v>F:Safe</v>
      </c>
    </row>
    <row r="1493" spans="1:57" hidden="1" x14ac:dyDescent="0.3">
      <c r="A1493" t="s">
        <v>10287</v>
      </c>
      <c r="B1493" t="s">
        <v>10451</v>
      </c>
      <c r="C1493" t="s">
        <v>307</v>
      </c>
      <c r="D1493" t="s">
        <v>25</v>
      </c>
      <c r="E1493" t="s">
        <v>9764</v>
      </c>
      <c r="F1493" t="s">
        <v>28</v>
      </c>
      <c r="G1493" t="s">
        <v>29</v>
      </c>
      <c r="H1493" t="s">
        <v>308</v>
      </c>
      <c r="I1493" t="s">
        <v>9937</v>
      </c>
      <c r="J1493" t="s">
        <v>21</v>
      </c>
      <c r="K1493" t="s">
        <v>10452</v>
      </c>
      <c r="L1493" t="s">
        <v>10453</v>
      </c>
      <c r="M1493" t="s">
        <v>399</v>
      </c>
      <c r="N1493" t="s">
        <v>26</v>
      </c>
      <c r="O1493" t="s">
        <v>27</v>
      </c>
      <c r="P1493" t="s">
        <v>10454</v>
      </c>
      <c r="Q1493" t="s">
        <v>80</v>
      </c>
      <c r="R1493" t="s">
        <v>23</v>
      </c>
      <c r="S1493" t="s">
        <v>24</v>
      </c>
      <c r="T1493" t="s">
        <v>9764</v>
      </c>
      <c r="U1493" t="s">
        <v>10455</v>
      </c>
      <c r="AB1493" t="str">
        <f>CONCATENATE(LEFT(ARD_SAFE_PROCESSED_20220608[[#This Row],[Column1]],6),"******",RIGHT(ARD_SAFE_PROCESSED_20220608[[#This Row],[Column1]],4),";",ARD_SAFE_PROCESSED_20220608[[#This Row],[Column11]])</f>
        <v>535666******8186;75301505337003828414718</v>
      </c>
      <c r="AD1493" t="str">
        <f>CLEAN(ARD_SAFE_PROCESSED_20220608[[#This Row],[Column1]])</f>
        <v>5356660997468186</v>
      </c>
      <c r="AE1493" t="str">
        <f>CLEAN(ARD_SAFE_PROCESSED_20220608[[#This Row],[Column2]])</f>
        <v>768163</v>
      </c>
      <c r="AF1493" t="str">
        <f>CLEAN(ARD_SAFE_PROCESSED_20220608[[#This Row],[Column3]])</f>
        <v>4079964</v>
      </c>
      <c r="AG1493" t="str">
        <f>CLEAN(ARD_SAFE_PROCESSED_20220608[[#This Row],[Column4]])</f>
        <v>EC</v>
      </c>
      <c r="AH1493" t="str">
        <f>CLEAN(ARD_SAFE_PROCESSED_20220608[[#This Row],[Column5]])</f>
        <v>20251202</v>
      </c>
      <c r="AI1493" t="str">
        <f>CLEAN(ARD_SAFE_PROCESSED_20220608[[#This Row],[Column6]])</f>
        <v>604</v>
      </c>
      <c r="AJ1493" t="str">
        <f>CLEAN(ARD_SAFE_PROCESSED_20220608[[#This Row],[Column7]])</f>
        <v>76</v>
      </c>
      <c r="AK1493" t="str">
        <f>CLEAN(ARD_SAFE_PROCESSED_20220608[[#This Row],[Column8]])</f>
        <v xml:space="preserve">APPARKA APP                   </v>
      </c>
      <c r="AL1493" t="str">
        <f>CLEAN(ARD_SAFE_PROCESSED_20220608[[#This Row],[Column9]])</f>
        <v>20251203</v>
      </c>
      <c r="AM1493" t="str">
        <f>CLEAN(ARD_SAFE_PROCESSED_20220608[[#This Row],[Column10]])</f>
        <v xml:space="preserve">'                       </v>
      </c>
      <c r="AN1493" t="s">
        <v>10452</v>
      </c>
      <c r="AO1493" t="str">
        <f>CLEAN(ARD_SAFE_PROCESSED_20220608[[#This Row],[Column12]])</f>
        <v>2952685</v>
      </c>
      <c r="AP1493" t="str">
        <f>CLEAN(ARD_SAFE_PROCESSED_20220608[[#This Row],[Column13]])</f>
        <v>210</v>
      </c>
      <c r="AQ1493" t="str">
        <f>CLEAN(ARD_SAFE_PROCESSED_20220608[[#This Row],[Column14]])</f>
        <v xml:space="preserve">PV000000  </v>
      </c>
      <c r="AR1493" t="str">
        <f>CLEAN(ARD_SAFE_PROCESSED_20220608[[#This Row],[Column15]])</f>
        <v xml:space="preserve">E-COMMERCE                                        </v>
      </c>
      <c r="AS1493" t="str">
        <f>CLEAN(ARD_SAFE_PROCESSED_20220608[[#This Row],[Column16]])</f>
        <v xml:space="preserve">9224954        </v>
      </c>
      <c r="AT1493" t="str">
        <f>CLEAN(ARD_SAFE_PROCESSED_20220608[[#This Row],[Column17]])</f>
        <v>30.00</v>
      </c>
      <c r="AU1493" t="str">
        <f>CLEAN(ARD_SAFE_PROCESSED_20220608[[#This Row],[Column18]])</f>
        <v xml:space="preserve">' </v>
      </c>
      <c r="AV1493" t="str">
        <f>CLEAN(ARD_SAFE_PROCESSED_20220608[[#This Row],[Column19]])</f>
        <v xml:space="preserve">          </v>
      </c>
      <c r="AW1493" t="str">
        <f>CLEAN(ARD_SAFE_PROCESSED_20220608[[#This Row],[Column20]])</f>
        <v>20251202</v>
      </c>
      <c r="AX1493" t="str">
        <f>CLEAN(ARD_SAFE_PROCESSED_20220608[[#This Row],[Column21]])</f>
        <v>232315</v>
      </c>
      <c r="AY1493" t="str">
        <f>LEFT(ARD_SAFE_PROCESSED_20220608[[#This Row],[Column1]],6)</f>
        <v>535666</v>
      </c>
      <c r="AZ1493" t="str">
        <f>RIGHT(ARD_SAFE_PROCESSED_20220608[[#This Row],[Column1]],4)</f>
        <v>8186</v>
      </c>
      <c r="BA1493" s="2">
        <f t="shared" si="137"/>
        <v>45999</v>
      </c>
      <c r="BB1493">
        <f t="shared" si="138"/>
        <v>8.1300000000000008</v>
      </c>
      <c r="BC1493">
        <f t="shared" si="139"/>
        <v>30</v>
      </c>
      <c r="BD1493">
        <f t="shared" si="140"/>
        <v>6</v>
      </c>
      <c r="BE1493" t="str">
        <f t="shared" si="141"/>
        <v>F:Safe</v>
      </c>
    </row>
    <row r="1494" spans="1:57" hidden="1" x14ac:dyDescent="0.3">
      <c r="A1494" t="s">
        <v>10287</v>
      </c>
      <c r="B1494" t="s">
        <v>10323</v>
      </c>
      <c r="C1494" t="s">
        <v>307</v>
      </c>
      <c r="D1494" t="s">
        <v>25</v>
      </c>
      <c r="E1494" t="s">
        <v>9764</v>
      </c>
      <c r="F1494" t="s">
        <v>28</v>
      </c>
      <c r="G1494" t="s">
        <v>29</v>
      </c>
      <c r="H1494" t="s">
        <v>308</v>
      </c>
      <c r="I1494" t="s">
        <v>9937</v>
      </c>
      <c r="J1494" t="s">
        <v>21</v>
      </c>
      <c r="K1494" t="s">
        <v>10324</v>
      </c>
      <c r="L1494" t="s">
        <v>10325</v>
      </c>
      <c r="M1494" t="s">
        <v>399</v>
      </c>
      <c r="N1494" t="s">
        <v>26</v>
      </c>
      <c r="O1494" t="s">
        <v>27</v>
      </c>
      <c r="P1494" t="s">
        <v>10326</v>
      </c>
      <c r="Q1494" t="s">
        <v>80</v>
      </c>
      <c r="R1494" t="s">
        <v>23</v>
      </c>
      <c r="S1494" t="s">
        <v>24</v>
      </c>
      <c r="T1494" t="s">
        <v>9764</v>
      </c>
      <c r="U1494" t="s">
        <v>10327</v>
      </c>
      <c r="AB1494" t="str">
        <f>CONCATENATE(LEFT(ARD_SAFE_PROCESSED_20220608[[#This Row],[Column1]],6),"******",RIGHT(ARD_SAFE_PROCESSED_20220608[[#This Row],[Column1]],4),";",ARD_SAFE_PROCESSED_20220608[[#This Row],[Column11]])</f>
        <v>535666******8186;75301505337003828414726</v>
      </c>
      <c r="AD1494" t="str">
        <f>CLEAN(ARD_SAFE_PROCESSED_20220608[[#This Row],[Column1]])</f>
        <v>5356660997468186</v>
      </c>
      <c r="AE1494" t="str">
        <f>CLEAN(ARD_SAFE_PROCESSED_20220608[[#This Row],[Column2]])</f>
        <v>140069</v>
      </c>
      <c r="AF1494" t="str">
        <f>CLEAN(ARD_SAFE_PROCESSED_20220608[[#This Row],[Column3]])</f>
        <v>4079964</v>
      </c>
      <c r="AG1494" t="str">
        <f>CLEAN(ARD_SAFE_PROCESSED_20220608[[#This Row],[Column4]])</f>
        <v>EC</v>
      </c>
      <c r="AH1494" t="str">
        <f>CLEAN(ARD_SAFE_PROCESSED_20220608[[#This Row],[Column5]])</f>
        <v>20251202</v>
      </c>
      <c r="AI1494" t="str">
        <f>CLEAN(ARD_SAFE_PROCESSED_20220608[[#This Row],[Column6]])</f>
        <v>604</v>
      </c>
      <c r="AJ1494" t="str">
        <f>CLEAN(ARD_SAFE_PROCESSED_20220608[[#This Row],[Column7]])</f>
        <v>76</v>
      </c>
      <c r="AK1494" t="str">
        <f>CLEAN(ARD_SAFE_PROCESSED_20220608[[#This Row],[Column8]])</f>
        <v xml:space="preserve">APPARKA APP                   </v>
      </c>
      <c r="AL1494" t="str">
        <f>CLEAN(ARD_SAFE_PROCESSED_20220608[[#This Row],[Column9]])</f>
        <v>20251203</v>
      </c>
      <c r="AM1494" t="str">
        <f>CLEAN(ARD_SAFE_PROCESSED_20220608[[#This Row],[Column10]])</f>
        <v xml:space="preserve">'                       </v>
      </c>
      <c r="AN1494" t="s">
        <v>10324</v>
      </c>
      <c r="AO1494" t="str">
        <f>CLEAN(ARD_SAFE_PROCESSED_20220608[[#This Row],[Column12]])</f>
        <v>2952728</v>
      </c>
      <c r="AP1494" t="str">
        <f>CLEAN(ARD_SAFE_PROCESSED_20220608[[#This Row],[Column13]])</f>
        <v>210</v>
      </c>
      <c r="AQ1494" t="str">
        <f>CLEAN(ARD_SAFE_PROCESSED_20220608[[#This Row],[Column14]])</f>
        <v xml:space="preserve">PV000000  </v>
      </c>
      <c r="AR1494" t="str">
        <f>CLEAN(ARD_SAFE_PROCESSED_20220608[[#This Row],[Column15]])</f>
        <v xml:space="preserve">E-COMMERCE                                        </v>
      </c>
      <c r="AS1494" t="str">
        <f>CLEAN(ARD_SAFE_PROCESSED_20220608[[#This Row],[Column16]])</f>
        <v xml:space="preserve">9224955        </v>
      </c>
      <c r="AT1494" t="str">
        <f>CLEAN(ARD_SAFE_PROCESSED_20220608[[#This Row],[Column17]])</f>
        <v>30.00</v>
      </c>
      <c r="AU1494" t="str">
        <f>CLEAN(ARD_SAFE_PROCESSED_20220608[[#This Row],[Column18]])</f>
        <v xml:space="preserve">' </v>
      </c>
      <c r="AV1494" t="str">
        <f>CLEAN(ARD_SAFE_PROCESSED_20220608[[#This Row],[Column19]])</f>
        <v xml:space="preserve">          </v>
      </c>
      <c r="AW1494" t="str">
        <f>CLEAN(ARD_SAFE_PROCESSED_20220608[[#This Row],[Column20]])</f>
        <v>20251202</v>
      </c>
      <c r="AX1494" t="str">
        <f>CLEAN(ARD_SAFE_PROCESSED_20220608[[#This Row],[Column21]])</f>
        <v>232324</v>
      </c>
      <c r="AY1494" t="str">
        <f>LEFT(ARD_SAFE_PROCESSED_20220608[[#This Row],[Column1]],6)</f>
        <v>535666</v>
      </c>
      <c r="AZ1494" t="str">
        <f>RIGHT(ARD_SAFE_PROCESSED_20220608[[#This Row],[Column1]],4)</f>
        <v>8186</v>
      </c>
      <c r="BA1494" s="2">
        <f t="shared" si="137"/>
        <v>45999</v>
      </c>
      <c r="BB1494">
        <f t="shared" si="138"/>
        <v>8.1300000000000008</v>
      </c>
      <c r="BC1494">
        <f t="shared" si="139"/>
        <v>30</v>
      </c>
      <c r="BD1494">
        <f t="shared" si="140"/>
        <v>6</v>
      </c>
      <c r="BE1494" t="str">
        <f t="shared" si="141"/>
        <v>F:Safe</v>
      </c>
    </row>
    <row r="1495" spans="1:57" hidden="1" x14ac:dyDescent="0.3">
      <c r="A1495" t="s">
        <v>10287</v>
      </c>
      <c r="B1495" t="s">
        <v>10318</v>
      </c>
      <c r="C1495" t="s">
        <v>307</v>
      </c>
      <c r="D1495" t="s">
        <v>25</v>
      </c>
      <c r="E1495" t="s">
        <v>9764</v>
      </c>
      <c r="F1495" t="s">
        <v>28</v>
      </c>
      <c r="G1495" t="s">
        <v>29</v>
      </c>
      <c r="H1495" t="s">
        <v>308</v>
      </c>
      <c r="I1495" t="s">
        <v>9937</v>
      </c>
      <c r="J1495" t="s">
        <v>21</v>
      </c>
      <c r="K1495" t="s">
        <v>10319</v>
      </c>
      <c r="L1495" t="s">
        <v>10320</v>
      </c>
      <c r="M1495" t="s">
        <v>399</v>
      </c>
      <c r="N1495" t="s">
        <v>26</v>
      </c>
      <c r="O1495" t="s">
        <v>27</v>
      </c>
      <c r="P1495" t="s">
        <v>10321</v>
      </c>
      <c r="Q1495" t="s">
        <v>80</v>
      </c>
      <c r="R1495" t="s">
        <v>23</v>
      </c>
      <c r="S1495" t="s">
        <v>24</v>
      </c>
      <c r="T1495" t="s">
        <v>9764</v>
      </c>
      <c r="U1495" t="s">
        <v>10322</v>
      </c>
      <c r="AB1495" t="str">
        <f>CONCATENATE(LEFT(ARD_SAFE_PROCESSED_20220608[[#This Row],[Column1]],6),"******",RIGHT(ARD_SAFE_PROCESSED_20220608[[#This Row],[Column1]],4),";",ARD_SAFE_PROCESSED_20220608[[#This Row],[Column11]])</f>
        <v>535666******8186;75301505337003828414791</v>
      </c>
      <c r="AD1495" t="str">
        <f>CLEAN(ARD_SAFE_PROCESSED_20220608[[#This Row],[Column1]])</f>
        <v>5356660997468186</v>
      </c>
      <c r="AE1495" t="str">
        <f>CLEAN(ARD_SAFE_PROCESSED_20220608[[#This Row],[Column2]])</f>
        <v>135520</v>
      </c>
      <c r="AF1495" t="str">
        <f>CLEAN(ARD_SAFE_PROCESSED_20220608[[#This Row],[Column3]])</f>
        <v>4079964</v>
      </c>
      <c r="AG1495" t="str">
        <f>CLEAN(ARD_SAFE_PROCESSED_20220608[[#This Row],[Column4]])</f>
        <v>EC</v>
      </c>
      <c r="AH1495" t="str">
        <f>CLEAN(ARD_SAFE_PROCESSED_20220608[[#This Row],[Column5]])</f>
        <v>20251202</v>
      </c>
      <c r="AI1495" t="str">
        <f>CLEAN(ARD_SAFE_PROCESSED_20220608[[#This Row],[Column6]])</f>
        <v>604</v>
      </c>
      <c r="AJ1495" t="str">
        <f>CLEAN(ARD_SAFE_PROCESSED_20220608[[#This Row],[Column7]])</f>
        <v>76</v>
      </c>
      <c r="AK1495" t="str">
        <f>CLEAN(ARD_SAFE_PROCESSED_20220608[[#This Row],[Column8]])</f>
        <v xml:space="preserve">APPARKA APP                   </v>
      </c>
      <c r="AL1495" t="str">
        <f>CLEAN(ARD_SAFE_PROCESSED_20220608[[#This Row],[Column9]])</f>
        <v>20251203</v>
      </c>
      <c r="AM1495" t="str">
        <f>CLEAN(ARD_SAFE_PROCESSED_20220608[[#This Row],[Column10]])</f>
        <v xml:space="preserve">'                       </v>
      </c>
      <c r="AN1495" t="s">
        <v>10319</v>
      </c>
      <c r="AO1495" t="str">
        <f>CLEAN(ARD_SAFE_PROCESSED_20220608[[#This Row],[Column12]])</f>
        <v>2953156</v>
      </c>
      <c r="AP1495" t="str">
        <f>CLEAN(ARD_SAFE_PROCESSED_20220608[[#This Row],[Column13]])</f>
        <v>210</v>
      </c>
      <c r="AQ1495" t="str">
        <f>CLEAN(ARD_SAFE_PROCESSED_20220608[[#This Row],[Column14]])</f>
        <v xml:space="preserve">PV000000  </v>
      </c>
      <c r="AR1495" t="str">
        <f>CLEAN(ARD_SAFE_PROCESSED_20220608[[#This Row],[Column15]])</f>
        <v xml:space="preserve">E-COMMERCE                                        </v>
      </c>
      <c r="AS1495" t="str">
        <f>CLEAN(ARD_SAFE_PROCESSED_20220608[[#This Row],[Column16]])</f>
        <v xml:space="preserve">9224965        </v>
      </c>
      <c r="AT1495" t="str">
        <f>CLEAN(ARD_SAFE_PROCESSED_20220608[[#This Row],[Column17]])</f>
        <v>30.00</v>
      </c>
      <c r="AU1495" t="str">
        <f>CLEAN(ARD_SAFE_PROCESSED_20220608[[#This Row],[Column18]])</f>
        <v xml:space="preserve">' </v>
      </c>
      <c r="AV1495" t="str">
        <f>CLEAN(ARD_SAFE_PROCESSED_20220608[[#This Row],[Column19]])</f>
        <v xml:space="preserve">          </v>
      </c>
      <c r="AW1495" t="str">
        <f>CLEAN(ARD_SAFE_PROCESSED_20220608[[#This Row],[Column20]])</f>
        <v>20251202</v>
      </c>
      <c r="AX1495" t="str">
        <f>CLEAN(ARD_SAFE_PROCESSED_20220608[[#This Row],[Column21]])</f>
        <v>232451</v>
      </c>
      <c r="AY1495" t="str">
        <f>LEFT(ARD_SAFE_PROCESSED_20220608[[#This Row],[Column1]],6)</f>
        <v>535666</v>
      </c>
      <c r="AZ1495" t="str">
        <f>RIGHT(ARD_SAFE_PROCESSED_20220608[[#This Row],[Column1]],4)</f>
        <v>8186</v>
      </c>
      <c r="BA1495" s="2">
        <f t="shared" si="137"/>
        <v>45999</v>
      </c>
      <c r="BB1495">
        <f t="shared" si="138"/>
        <v>8.1300000000000008</v>
      </c>
      <c r="BC1495">
        <f t="shared" si="139"/>
        <v>30</v>
      </c>
      <c r="BD1495">
        <f t="shared" si="140"/>
        <v>6</v>
      </c>
      <c r="BE1495" t="str">
        <f t="shared" si="141"/>
        <v>F:Safe</v>
      </c>
    </row>
    <row r="1496" spans="1:57" hidden="1" x14ac:dyDescent="0.3">
      <c r="A1496" t="s">
        <v>10287</v>
      </c>
      <c r="B1496" t="s">
        <v>10417</v>
      </c>
      <c r="C1496" t="s">
        <v>307</v>
      </c>
      <c r="D1496" t="s">
        <v>25</v>
      </c>
      <c r="E1496" t="s">
        <v>9764</v>
      </c>
      <c r="F1496" t="s">
        <v>28</v>
      </c>
      <c r="G1496" t="s">
        <v>29</v>
      </c>
      <c r="H1496" t="s">
        <v>308</v>
      </c>
      <c r="I1496" t="s">
        <v>9937</v>
      </c>
      <c r="J1496" t="s">
        <v>21</v>
      </c>
      <c r="K1496" t="s">
        <v>10418</v>
      </c>
      <c r="L1496" t="s">
        <v>10419</v>
      </c>
      <c r="M1496" t="s">
        <v>399</v>
      </c>
      <c r="N1496" t="s">
        <v>26</v>
      </c>
      <c r="O1496" t="s">
        <v>27</v>
      </c>
      <c r="P1496" t="s">
        <v>10420</v>
      </c>
      <c r="Q1496" t="s">
        <v>80</v>
      </c>
      <c r="R1496" t="s">
        <v>23</v>
      </c>
      <c r="S1496" t="s">
        <v>24</v>
      </c>
      <c r="T1496" t="s">
        <v>9764</v>
      </c>
      <c r="U1496" t="s">
        <v>4308</v>
      </c>
      <c r="AB1496" t="str">
        <f>CONCATENATE(LEFT(ARD_SAFE_PROCESSED_20220608[[#This Row],[Column1]],6),"******",RIGHT(ARD_SAFE_PROCESSED_20220608[[#This Row],[Column1]],4),";",ARD_SAFE_PROCESSED_20220608[[#This Row],[Column11]])</f>
        <v>535666******8186;75301505337003828414825</v>
      </c>
      <c r="AD1496" t="str">
        <f>CLEAN(ARD_SAFE_PROCESSED_20220608[[#This Row],[Column1]])</f>
        <v>5356660997468186</v>
      </c>
      <c r="AE1496" t="str">
        <f>CLEAN(ARD_SAFE_PROCESSED_20220608[[#This Row],[Column2]])</f>
        <v>599451</v>
      </c>
      <c r="AF1496" t="str">
        <f>CLEAN(ARD_SAFE_PROCESSED_20220608[[#This Row],[Column3]])</f>
        <v>4079964</v>
      </c>
      <c r="AG1496" t="str">
        <f>CLEAN(ARD_SAFE_PROCESSED_20220608[[#This Row],[Column4]])</f>
        <v>EC</v>
      </c>
      <c r="AH1496" t="str">
        <f>CLEAN(ARD_SAFE_PROCESSED_20220608[[#This Row],[Column5]])</f>
        <v>20251202</v>
      </c>
      <c r="AI1496" t="str">
        <f>CLEAN(ARD_SAFE_PROCESSED_20220608[[#This Row],[Column6]])</f>
        <v>604</v>
      </c>
      <c r="AJ1496" t="str">
        <f>CLEAN(ARD_SAFE_PROCESSED_20220608[[#This Row],[Column7]])</f>
        <v>76</v>
      </c>
      <c r="AK1496" t="str">
        <f>CLEAN(ARD_SAFE_PROCESSED_20220608[[#This Row],[Column8]])</f>
        <v xml:space="preserve">APPARKA APP                   </v>
      </c>
      <c r="AL1496" t="str">
        <f>CLEAN(ARD_SAFE_PROCESSED_20220608[[#This Row],[Column9]])</f>
        <v>20251203</v>
      </c>
      <c r="AM1496" t="str">
        <f>CLEAN(ARD_SAFE_PROCESSED_20220608[[#This Row],[Column10]])</f>
        <v xml:space="preserve">'                       </v>
      </c>
      <c r="AN1496" t="s">
        <v>10418</v>
      </c>
      <c r="AO1496" t="str">
        <f>CLEAN(ARD_SAFE_PROCESSED_20220608[[#This Row],[Column12]])</f>
        <v>2953195</v>
      </c>
      <c r="AP1496" t="str">
        <f>CLEAN(ARD_SAFE_PROCESSED_20220608[[#This Row],[Column13]])</f>
        <v>210</v>
      </c>
      <c r="AQ1496" t="str">
        <f>CLEAN(ARD_SAFE_PROCESSED_20220608[[#This Row],[Column14]])</f>
        <v xml:space="preserve">PV000000  </v>
      </c>
      <c r="AR1496" t="str">
        <f>CLEAN(ARD_SAFE_PROCESSED_20220608[[#This Row],[Column15]])</f>
        <v xml:space="preserve">E-COMMERCE                                        </v>
      </c>
      <c r="AS1496" t="str">
        <f>CLEAN(ARD_SAFE_PROCESSED_20220608[[#This Row],[Column16]])</f>
        <v xml:space="preserve">9224969        </v>
      </c>
      <c r="AT1496" t="str">
        <f>CLEAN(ARD_SAFE_PROCESSED_20220608[[#This Row],[Column17]])</f>
        <v>30.00</v>
      </c>
      <c r="AU1496" t="str">
        <f>CLEAN(ARD_SAFE_PROCESSED_20220608[[#This Row],[Column18]])</f>
        <v xml:space="preserve">' </v>
      </c>
      <c r="AV1496" t="str">
        <f>CLEAN(ARD_SAFE_PROCESSED_20220608[[#This Row],[Column19]])</f>
        <v xml:space="preserve">          </v>
      </c>
      <c r="AW1496" t="str">
        <f>CLEAN(ARD_SAFE_PROCESSED_20220608[[#This Row],[Column20]])</f>
        <v>20251202</v>
      </c>
      <c r="AX1496" t="str">
        <f>CLEAN(ARD_SAFE_PROCESSED_20220608[[#This Row],[Column21]])</f>
        <v>232501</v>
      </c>
      <c r="AY1496" t="str">
        <f>LEFT(ARD_SAFE_PROCESSED_20220608[[#This Row],[Column1]],6)</f>
        <v>535666</v>
      </c>
      <c r="AZ1496" t="str">
        <f>RIGHT(ARD_SAFE_PROCESSED_20220608[[#This Row],[Column1]],4)</f>
        <v>8186</v>
      </c>
      <c r="BA1496" s="2">
        <f t="shared" si="137"/>
        <v>45999</v>
      </c>
      <c r="BB1496">
        <f t="shared" si="138"/>
        <v>8.1300000000000008</v>
      </c>
      <c r="BC1496">
        <f t="shared" si="139"/>
        <v>30</v>
      </c>
      <c r="BD1496">
        <f t="shared" si="140"/>
        <v>6</v>
      </c>
      <c r="BE1496" t="str">
        <f t="shared" si="141"/>
        <v>F:Safe</v>
      </c>
    </row>
    <row r="1497" spans="1:57" hidden="1" x14ac:dyDescent="0.3">
      <c r="A1497" t="s">
        <v>10287</v>
      </c>
      <c r="B1497" t="s">
        <v>10461</v>
      </c>
      <c r="C1497" t="s">
        <v>307</v>
      </c>
      <c r="D1497" t="s">
        <v>25</v>
      </c>
      <c r="E1497" t="s">
        <v>9764</v>
      </c>
      <c r="F1497" t="s">
        <v>28</v>
      </c>
      <c r="G1497" t="s">
        <v>29</v>
      </c>
      <c r="H1497" t="s">
        <v>308</v>
      </c>
      <c r="I1497" t="s">
        <v>9937</v>
      </c>
      <c r="J1497" t="s">
        <v>21</v>
      </c>
      <c r="K1497" t="s">
        <v>10462</v>
      </c>
      <c r="L1497" t="s">
        <v>10463</v>
      </c>
      <c r="M1497" t="s">
        <v>399</v>
      </c>
      <c r="N1497" t="s">
        <v>26</v>
      </c>
      <c r="O1497" t="s">
        <v>27</v>
      </c>
      <c r="P1497" t="s">
        <v>10464</v>
      </c>
      <c r="Q1497" t="s">
        <v>80</v>
      </c>
      <c r="R1497" t="s">
        <v>23</v>
      </c>
      <c r="S1497" t="s">
        <v>24</v>
      </c>
      <c r="T1497" t="s">
        <v>9764</v>
      </c>
      <c r="U1497" t="s">
        <v>10465</v>
      </c>
      <c r="AB1497" t="str">
        <f>CONCATENATE(LEFT(ARD_SAFE_PROCESSED_20220608[[#This Row],[Column1]],6),"******",RIGHT(ARD_SAFE_PROCESSED_20220608[[#This Row],[Column1]],4),";",ARD_SAFE_PROCESSED_20220608[[#This Row],[Column11]])</f>
        <v>535666******8186;75301505337003828414957</v>
      </c>
      <c r="AD1497" t="str">
        <f>CLEAN(ARD_SAFE_PROCESSED_20220608[[#This Row],[Column1]])</f>
        <v>5356660997468186</v>
      </c>
      <c r="AE1497" t="str">
        <f>CLEAN(ARD_SAFE_PROCESSED_20220608[[#This Row],[Column2]])</f>
        <v>869075</v>
      </c>
      <c r="AF1497" t="str">
        <f>CLEAN(ARD_SAFE_PROCESSED_20220608[[#This Row],[Column3]])</f>
        <v>4079964</v>
      </c>
      <c r="AG1497" t="str">
        <f>CLEAN(ARD_SAFE_PROCESSED_20220608[[#This Row],[Column4]])</f>
        <v>EC</v>
      </c>
      <c r="AH1497" t="str">
        <f>CLEAN(ARD_SAFE_PROCESSED_20220608[[#This Row],[Column5]])</f>
        <v>20251202</v>
      </c>
      <c r="AI1497" t="str">
        <f>CLEAN(ARD_SAFE_PROCESSED_20220608[[#This Row],[Column6]])</f>
        <v>604</v>
      </c>
      <c r="AJ1497" t="str">
        <f>CLEAN(ARD_SAFE_PROCESSED_20220608[[#This Row],[Column7]])</f>
        <v>76</v>
      </c>
      <c r="AK1497" t="str">
        <f>CLEAN(ARD_SAFE_PROCESSED_20220608[[#This Row],[Column8]])</f>
        <v xml:space="preserve">APPARKA APP                   </v>
      </c>
      <c r="AL1497" t="str">
        <f>CLEAN(ARD_SAFE_PROCESSED_20220608[[#This Row],[Column9]])</f>
        <v>20251203</v>
      </c>
      <c r="AM1497" t="str">
        <f>CLEAN(ARD_SAFE_PROCESSED_20220608[[#This Row],[Column10]])</f>
        <v xml:space="preserve">'                       </v>
      </c>
      <c r="AN1497" t="s">
        <v>10462</v>
      </c>
      <c r="AO1497" t="str">
        <f>CLEAN(ARD_SAFE_PROCESSED_20220608[[#This Row],[Column12]])</f>
        <v>2953615</v>
      </c>
      <c r="AP1497" t="str">
        <f>CLEAN(ARD_SAFE_PROCESSED_20220608[[#This Row],[Column13]])</f>
        <v>210</v>
      </c>
      <c r="AQ1497" t="str">
        <f>CLEAN(ARD_SAFE_PROCESSED_20220608[[#This Row],[Column14]])</f>
        <v xml:space="preserve">PV000000  </v>
      </c>
      <c r="AR1497" t="str">
        <f>CLEAN(ARD_SAFE_PROCESSED_20220608[[#This Row],[Column15]])</f>
        <v xml:space="preserve">E-COMMERCE                                        </v>
      </c>
      <c r="AS1497" t="str">
        <f>CLEAN(ARD_SAFE_PROCESSED_20220608[[#This Row],[Column16]])</f>
        <v xml:space="preserve">9224985        </v>
      </c>
      <c r="AT1497" t="str">
        <f>CLEAN(ARD_SAFE_PROCESSED_20220608[[#This Row],[Column17]])</f>
        <v>30.00</v>
      </c>
      <c r="AU1497" t="str">
        <f>CLEAN(ARD_SAFE_PROCESSED_20220608[[#This Row],[Column18]])</f>
        <v xml:space="preserve">' </v>
      </c>
      <c r="AV1497" t="str">
        <f>CLEAN(ARD_SAFE_PROCESSED_20220608[[#This Row],[Column19]])</f>
        <v xml:space="preserve">          </v>
      </c>
      <c r="AW1497" t="str">
        <f>CLEAN(ARD_SAFE_PROCESSED_20220608[[#This Row],[Column20]])</f>
        <v>20251202</v>
      </c>
      <c r="AX1497" t="str">
        <f>CLEAN(ARD_SAFE_PROCESSED_20220608[[#This Row],[Column21]])</f>
        <v>232635</v>
      </c>
      <c r="AY1497" t="str">
        <f>LEFT(ARD_SAFE_PROCESSED_20220608[[#This Row],[Column1]],6)</f>
        <v>535666</v>
      </c>
      <c r="AZ1497" t="str">
        <f>RIGHT(ARD_SAFE_PROCESSED_20220608[[#This Row],[Column1]],4)</f>
        <v>8186</v>
      </c>
      <c r="BA1497" s="2">
        <f t="shared" si="137"/>
        <v>45999</v>
      </c>
      <c r="BB1497">
        <f t="shared" si="138"/>
        <v>8.1300000000000008</v>
      </c>
      <c r="BC1497">
        <f t="shared" si="139"/>
        <v>30</v>
      </c>
      <c r="BD1497">
        <f t="shared" si="140"/>
        <v>6</v>
      </c>
      <c r="BE1497" t="str">
        <f t="shared" si="141"/>
        <v>F:Safe</v>
      </c>
    </row>
    <row r="1498" spans="1:57" hidden="1" x14ac:dyDescent="0.3">
      <c r="A1498" t="s">
        <v>10287</v>
      </c>
      <c r="B1498" t="s">
        <v>10308</v>
      </c>
      <c r="C1498" t="s">
        <v>307</v>
      </c>
      <c r="D1498" t="s">
        <v>25</v>
      </c>
      <c r="E1498" t="s">
        <v>9764</v>
      </c>
      <c r="F1498" t="s">
        <v>28</v>
      </c>
      <c r="G1498" t="s">
        <v>29</v>
      </c>
      <c r="H1498" t="s">
        <v>308</v>
      </c>
      <c r="I1498" t="s">
        <v>9937</v>
      </c>
      <c r="J1498" t="s">
        <v>21</v>
      </c>
      <c r="K1498" t="s">
        <v>10309</v>
      </c>
      <c r="L1498" t="s">
        <v>10310</v>
      </c>
      <c r="M1498" t="s">
        <v>399</v>
      </c>
      <c r="N1498" t="s">
        <v>26</v>
      </c>
      <c r="O1498" t="s">
        <v>27</v>
      </c>
      <c r="P1498" t="s">
        <v>10311</v>
      </c>
      <c r="Q1498" t="s">
        <v>80</v>
      </c>
      <c r="R1498" t="s">
        <v>23</v>
      </c>
      <c r="S1498" t="s">
        <v>24</v>
      </c>
      <c r="T1498" t="s">
        <v>9764</v>
      </c>
      <c r="U1498" t="s">
        <v>10312</v>
      </c>
      <c r="AB1498" t="str">
        <f>CONCATENATE(LEFT(ARD_SAFE_PROCESSED_20220608[[#This Row],[Column1]],6),"******",RIGHT(ARD_SAFE_PROCESSED_20220608[[#This Row],[Column1]],4),";",ARD_SAFE_PROCESSED_20220608[[#This Row],[Column11]])</f>
        <v>535666******8186;75301505337003828414965</v>
      </c>
      <c r="AD1498" t="str">
        <f>CLEAN(ARD_SAFE_PROCESSED_20220608[[#This Row],[Column1]])</f>
        <v>5356660997468186</v>
      </c>
      <c r="AE1498" t="str">
        <f>CLEAN(ARD_SAFE_PROCESSED_20220608[[#This Row],[Column2]])</f>
        <v>092915</v>
      </c>
      <c r="AF1498" t="str">
        <f>CLEAN(ARD_SAFE_PROCESSED_20220608[[#This Row],[Column3]])</f>
        <v>4079964</v>
      </c>
      <c r="AG1498" t="str">
        <f>CLEAN(ARD_SAFE_PROCESSED_20220608[[#This Row],[Column4]])</f>
        <v>EC</v>
      </c>
      <c r="AH1498" t="str">
        <f>CLEAN(ARD_SAFE_PROCESSED_20220608[[#This Row],[Column5]])</f>
        <v>20251202</v>
      </c>
      <c r="AI1498" t="str">
        <f>CLEAN(ARD_SAFE_PROCESSED_20220608[[#This Row],[Column6]])</f>
        <v>604</v>
      </c>
      <c r="AJ1498" t="str">
        <f>CLEAN(ARD_SAFE_PROCESSED_20220608[[#This Row],[Column7]])</f>
        <v>76</v>
      </c>
      <c r="AK1498" t="str">
        <f>CLEAN(ARD_SAFE_PROCESSED_20220608[[#This Row],[Column8]])</f>
        <v xml:space="preserve">APPARKA APP                   </v>
      </c>
      <c r="AL1498" t="str">
        <f>CLEAN(ARD_SAFE_PROCESSED_20220608[[#This Row],[Column9]])</f>
        <v>20251203</v>
      </c>
      <c r="AM1498" t="str">
        <f>CLEAN(ARD_SAFE_PROCESSED_20220608[[#This Row],[Column10]])</f>
        <v xml:space="preserve">'                       </v>
      </c>
      <c r="AN1498" t="s">
        <v>10309</v>
      </c>
      <c r="AO1498" t="str">
        <f>CLEAN(ARD_SAFE_PROCESSED_20220608[[#This Row],[Column12]])</f>
        <v>2953660</v>
      </c>
      <c r="AP1498" t="str">
        <f>CLEAN(ARD_SAFE_PROCESSED_20220608[[#This Row],[Column13]])</f>
        <v>210</v>
      </c>
      <c r="AQ1498" t="str">
        <f>CLEAN(ARD_SAFE_PROCESSED_20220608[[#This Row],[Column14]])</f>
        <v xml:space="preserve">PV000000  </v>
      </c>
      <c r="AR1498" t="str">
        <f>CLEAN(ARD_SAFE_PROCESSED_20220608[[#This Row],[Column15]])</f>
        <v xml:space="preserve">E-COMMERCE                                        </v>
      </c>
      <c r="AS1498" t="str">
        <f>CLEAN(ARD_SAFE_PROCESSED_20220608[[#This Row],[Column16]])</f>
        <v xml:space="preserve">9224986        </v>
      </c>
      <c r="AT1498" t="str">
        <f>CLEAN(ARD_SAFE_PROCESSED_20220608[[#This Row],[Column17]])</f>
        <v>30.00</v>
      </c>
      <c r="AU1498" t="str">
        <f>CLEAN(ARD_SAFE_PROCESSED_20220608[[#This Row],[Column18]])</f>
        <v xml:space="preserve">' </v>
      </c>
      <c r="AV1498" t="str">
        <f>CLEAN(ARD_SAFE_PROCESSED_20220608[[#This Row],[Column19]])</f>
        <v xml:space="preserve">          </v>
      </c>
      <c r="AW1498" t="str">
        <f>CLEAN(ARD_SAFE_PROCESSED_20220608[[#This Row],[Column20]])</f>
        <v>20251202</v>
      </c>
      <c r="AX1498" t="str">
        <f>CLEAN(ARD_SAFE_PROCESSED_20220608[[#This Row],[Column21]])</f>
        <v>232644</v>
      </c>
      <c r="AY1498" t="str">
        <f>LEFT(ARD_SAFE_PROCESSED_20220608[[#This Row],[Column1]],6)</f>
        <v>535666</v>
      </c>
      <c r="AZ1498" t="str">
        <f>RIGHT(ARD_SAFE_PROCESSED_20220608[[#This Row],[Column1]],4)</f>
        <v>8186</v>
      </c>
      <c r="BA1498" s="2">
        <f t="shared" si="137"/>
        <v>45999</v>
      </c>
      <c r="BB1498">
        <f t="shared" si="138"/>
        <v>8.1300000000000008</v>
      </c>
      <c r="BC1498">
        <f t="shared" si="139"/>
        <v>30</v>
      </c>
      <c r="BD1498">
        <f t="shared" si="140"/>
        <v>6</v>
      </c>
      <c r="BE1498" t="str">
        <f t="shared" si="141"/>
        <v>F:Safe</v>
      </c>
    </row>
    <row r="1499" spans="1:57" hidden="1" x14ac:dyDescent="0.3">
      <c r="A1499" t="s">
        <v>10287</v>
      </c>
      <c r="B1499" t="s">
        <v>10441</v>
      </c>
      <c r="C1499" t="s">
        <v>307</v>
      </c>
      <c r="D1499" t="s">
        <v>25</v>
      </c>
      <c r="E1499" t="s">
        <v>9764</v>
      </c>
      <c r="F1499" t="s">
        <v>28</v>
      </c>
      <c r="G1499" t="s">
        <v>29</v>
      </c>
      <c r="H1499" t="s">
        <v>308</v>
      </c>
      <c r="I1499" t="s">
        <v>9937</v>
      </c>
      <c r="J1499" t="s">
        <v>21</v>
      </c>
      <c r="K1499" t="s">
        <v>10442</v>
      </c>
      <c r="L1499" t="s">
        <v>10443</v>
      </c>
      <c r="M1499" t="s">
        <v>399</v>
      </c>
      <c r="N1499" t="s">
        <v>26</v>
      </c>
      <c r="O1499" t="s">
        <v>27</v>
      </c>
      <c r="P1499" t="s">
        <v>10444</v>
      </c>
      <c r="Q1499" t="s">
        <v>80</v>
      </c>
      <c r="R1499" t="s">
        <v>23</v>
      </c>
      <c r="S1499" t="s">
        <v>24</v>
      </c>
      <c r="T1499" t="s">
        <v>9764</v>
      </c>
      <c r="U1499" t="s">
        <v>10445</v>
      </c>
      <c r="AB1499" t="str">
        <f>CONCATENATE(LEFT(ARD_SAFE_PROCESSED_20220608[[#This Row],[Column1]],6),"******",RIGHT(ARD_SAFE_PROCESSED_20220608[[#This Row],[Column1]],4),";",ARD_SAFE_PROCESSED_20220608[[#This Row],[Column11]])</f>
        <v>535666******8186;75301505337003828415079</v>
      </c>
      <c r="AD1499" t="str">
        <f>CLEAN(ARD_SAFE_PROCESSED_20220608[[#This Row],[Column1]])</f>
        <v>5356660997468186</v>
      </c>
      <c r="AE1499" t="str">
        <f>CLEAN(ARD_SAFE_PROCESSED_20220608[[#This Row],[Column2]])</f>
        <v>740632</v>
      </c>
      <c r="AF1499" t="str">
        <f>CLEAN(ARD_SAFE_PROCESSED_20220608[[#This Row],[Column3]])</f>
        <v>4079964</v>
      </c>
      <c r="AG1499" t="str">
        <f>CLEAN(ARD_SAFE_PROCESSED_20220608[[#This Row],[Column4]])</f>
        <v>EC</v>
      </c>
      <c r="AH1499" t="str">
        <f>CLEAN(ARD_SAFE_PROCESSED_20220608[[#This Row],[Column5]])</f>
        <v>20251202</v>
      </c>
      <c r="AI1499" t="str">
        <f>CLEAN(ARD_SAFE_PROCESSED_20220608[[#This Row],[Column6]])</f>
        <v>604</v>
      </c>
      <c r="AJ1499" t="str">
        <f>CLEAN(ARD_SAFE_PROCESSED_20220608[[#This Row],[Column7]])</f>
        <v>76</v>
      </c>
      <c r="AK1499" t="str">
        <f>CLEAN(ARD_SAFE_PROCESSED_20220608[[#This Row],[Column8]])</f>
        <v xml:space="preserve">APPARKA APP                   </v>
      </c>
      <c r="AL1499" t="str">
        <f>CLEAN(ARD_SAFE_PROCESSED_20220608[[#This Row],[Column9]])</f>
        <v>20251203</v>
      </c>
      <c r="AM1499" t="str">
        <f>CLEAN(ARD_SAFE_PROCESSED_20220608[[#This Row],[Column10]])</f>
        <v xml:space="preserve">'                       </v>
      </c>
      <c r="AN1499" t="s">
        <v>10442</v>
      </c>
      <c r="AO1499" t="str">
        <f>CLEAN(ARD_SAFE_PROCESSED_20220608[[#This Row],[Column12]])</f>
        <v>2954055</v>
      </c>
      <c r="AP1499" t="str">
        <f>CLEAN(ARD_SAFE_PROCESSED_20220608[[#This Row],[Column13]])</f>
        <v>210</v>
      </c>
      <c r="AQ1499" t="str">
        <f>CLEAN(ARD_SAFE_PROCESSED_20220608[[#This Row],[Column14]])</f>
        <v xml:space="preserve">PV000000  </v>
      </c>
      <c r="AR1499" t="str">
        <f>CLEAN(ARD_SAFE_PROCESSED_20220608[[#This Row],[Column15]])</f>
        <v xml:space="preserve">E-COMMERCE                                        </v>
      </c>
      <c r="AS1499" t="str">
        <f>CLEAN(ARD_SAFE_PROCESSED_20220608[[#This Row],[Column16]])</f>
        <v xml:space="preserve">9224998        </v>
      </c>
      <c r="AT1499" t="str">
        <f>CLEAN(ARD_SAFE_PROCESSED_20220608[[#This Row],[Column17]])</f>
        <v>30.00</v>
      </c>
      <c r="AU1499" t="str">
        <f>CLEAN(ARD_SAFE_PROCESSED_20220608[[#This Row],[Column18]])</f>
        <v xml:space="preserve">' </v>
      </c>
      <c r="AV1499" t="str">
        <f>CLEAN(ARD_SAFE_PROCESSED_20220608[[#This Row],[Column19]])</f>
        <v xml:space="preserve">          </v>
      </c>
      <c r="AW1499" t="str">
        <f>CLEAN(ARD_SAFE_PROCESSED_20220608[[#This Row],[Column20]])</f>
        <v>20251202</v>
      </c>
      <c r="AX1499" t="str">
        <f>CLEAN(ARD_SAFE_PROCESSED_20220608[[#This Row],[Column21]])</f>
        <v>232807</v>
      </c>
      <c r="AY1499" t="str">
        <f>LEFT(ARD_SAFE_PROCESSED_20220608[[#This Row],[Column1]],6)</f>
        <v>535666</v>
      </c>
      <c r="AZ1499" t="str">
        <f>RIGHT(ARD_SAFE_PROCESSED_20220608[[#This Row],[Column1]],4)</f>
        <v>8186</v>
      </c>
      <c r="BA1499" s="2">
        <f t="shared" si="137"/>
        <v>45999</v>
      </c>
      <c r="BB1499">
        <f t="shared" si="138"/>
        <v>8.1300000000000008</v>
      </c>
      <c r="BC1499">
        <f t="shared" si="139"/>
        <v>30</v>
      </c>
      <c r="BD1499">
        <f t="shared" si="140"/>
        <v>6</v>
      </c>
      <c r="BE1499" t="str">
        <f t="shared" si="141"/>
        <v>F:Safe</v>
      </c>
    </row>
    <row r="1500" spans="1:57" hidden="1" x14ac:dyDescent="0.3">
      <c r="A1500" t="s">
        <v>10287</v>
      </c>
      <c r="B1500" t="s">
        <v>10446</v>
      </c>
      <c r="C1500" t="s">
        <v>307</v>
      </c>
      <c r="D1500" t="s">
        <v>25</v>
      </c>
      <c r="E1500" t="s">
        <v>9764</v>
      </c>
      <c r="F1500" t="s">
        <v>28</v>
      </c>
      <c r="G1500" t="s">
        <v>29</v>
      </c>
      <c r="H1500" t="s">
        <v>308</v>
      </c>
      <c r="I1500" t="s">
        <v>9937</v>
      </c>
      <c r="J1500" t="s">
        <v>21</v>
      </c>
      <c r="K1500" t="s">
        <v>10447</v>
      </c>
      <c r="L1500" t="s">
        <v>10448</v>
      </c>
      <c r="M1500" t="s">
        <v>399</v>
      </c>
      <c r="N1500" t="s">
        <v>26</v>
      </c>
      <c r="O1500" t="s">
        <v>27</v>
      </c>
      <c r="P1500" t="s">
        <v>10449</v>
      </c>
      <c r="Q1500" t="s">
        <v>80</v>
      </c>
      <c r="R1500" t="s">
        <v>23</v>
      </c>
      <c r="S1500" t="s">
        <v>24</v>
      </c>
      <c r="T1500" t="s">
        <v>9764</v>
      </c>
      <c r="U1500" t="s">
        <v>10450</v>
      </c>
      <c r="AB1500" t="str">
        <f>CONCATENATE(LEFT(ARD_SAFE_PROCESSED_20220608[[#This Row],[Column1]],6),"******",RIGHT(ARD_SAFE_PROCESSED_20220608[[#This Row],[Column1]],4),";",ARD_SAFE_PROCESSED_20220608[[#This Row],[Column11]])</f>
        <v>535666******8186;75301505337003828415228</v>
      </c>
      <c r="AD1500" t="str">
        <f>CLEAN(ARD_SAFE_PROCESSED_20220608[[#This Row],[Column1]])</f>
        <v>5356660997468186</v>
      </c>
      <c r="AE1500" t="str">
        <f>CLEAN(ARD_SAFE_PROCESSED_20220608[[#This Row],[Column2]])</f>
        <v>756594</v>
      </c>
      <c r="AF1500" t="str">
        <f>CLEAN(ARD_SAFE_PROCESSED_20220608[[#This Row],[Column3]])</f>
        <v>4079964</v>
      </c>
      <c r="AG1500" t="str">
        <f>CLEAN(ARD_SAFE_PROCESSED_20220608[[#This Row],[Column4]])</f>
        <v>EC</v>
      </c>
      <c r="AH1500" t="str">
        <f>CLEAN(ARD_SAFE_PROCESSED_20220608[[#This Row],[Column5]])</f>
        <v>20251202</v>
      </c>
      <c r="AI1500" t="str">
        <f>CLEAN(ARD_SAFE_PROCESSED_20220608[[#This Row],[Column6]])</f>
        <v>604</v>
      </c>
      <c r="AJ1500" t="str">
        <f>CLEAN(ARD_SAFE_PROCESSED_20220608[[#This Row],[Column7]])</f>
        <v>76</v>
      </c>
      <c r="AK1500" t="str">
        <f>CLEAN(ARD_SAFE_PROCESSED_20220608[[#This Row],[Column8]])</f>
        <v xml:space="preserve">APPARKA APP                   </v>
      </c>
      <c r="AL1500" t="str">
        <f>CLEAN(ARD_SAFE_PROCESSED_20220608[[#This Row],[Column9]])</f>
        <v>20251203</v>
      </c>
      <c r="AM1500" t="str">
        <f>CLEAN(ARD_SAFE_PROCESSED_20220608[[#This Row],[Column10]])</f>
        <v xml:space="preserve">'                       </v>
      </c>
      <c r="AN1500" t="s">
        <v>10447</v>
      </c>
      <c r="AO1500" t="str">
        <f>CLEAN(ARD_SAFE_PROCESSED_20220608[[#This Row],[Column12]])</f>
        <v>2954475</v>
      </c>
      <c r="AP1500" t="str">
        <f>CLEAN(ARD_SAFE_PROCESSED_20220608[[#This Row],[Column13]])</f>
        <v>210</v>
      </c>
      <c r="AQ1500" t="str">
        <f>CLEAN(ARD_SAFE_PROCESSED_20220608[[#This Row],[Column14]])</f>
        <v xml:space="preserve">PV000000  </v>
      </c>
      <c r="AR1500" t="str">
        <f>CLEAN(ARD_SAFE_PROCESSED_20220608[[#This Row],[Column15]])</f>
        <v xml:space="preserve">E-COMMERCE                                        </v>
      </c>
      <c r="AS1500" t="str">
        <f>CLEAN(ARD_SAFE_PROCESSED_20220608[[#This Row],[Column16]])</f>
        <v xml:space="preserve">9225017        </v>
      </c>
      <c r="AT1500" t="str">
        <f>CLEAN(ARD_SAFE_PROCESSED_20220608[[#This Row],[Column17]])</f>
        <v>30.00</v>
      </c>
      <c r="AU1500" t="str">
        <f>CLEAN(ARD_SAFE_PROCESSED_20220608[[#This Row],[Column18]])</f>
        <v xml:space="preserve">' </v>
      </c>
      <c r="AV1500" t="str">
        <f>CLEAN(ARD_SAFE_PROCESSED_20220608[[#This Row],[Column19]])</f>
        <v xml:space="preserve">          </v>
      </c>
      <c r="AW1500" t="str">
        <f>CLEAN(ARD_SAFE_PROCESSED_20220608[[#This Row],[Column20]])</f>
        <v>20251202</v>
      </c>
      <c r="AX1500" t="str">
        <f>CLEAN(ARD_SAFE_PROCESSED_20220608[[#This Row],[Column21]])</f>
        <v>232948</v>
      </c>
      <c r="AY1500" t="str">
        <f>LEFT(ARD_SAFE_PROCESSED_20220608[[#This Row],[Column1]],6)</f>
        <v>535666</v>
      </c>
      <c r="AZ1500" t="str">
        <f>RIGHT(ARD_SAFE_PROCESSED_20220608[[#This Row],[Column1]],4)</f>
        <v>8186</v>
      </c>
      <c r="BA1500" s="2">
        <f t="shared" si="137"/>
        <v>45999</v>
      </c>
      <c r="BB1500">
        <f t="shared" si="138"/>
        <v>8.1300000000000008</v>
      </c>
      <c r="BC1500">
        <f t="shared" si="139"/>
        <v>30</v>
      </c>
      <c r="BD1500">
        <f t="shared" si="140"/>
        <v>6</v>
      </c>
      <c r="BE1500" t="str">
        <f t="shared" si="141"/>
        <v>F:Safe</v>
      </c>
    </row>
    <row r="1501" spans="1:57" hidden="1" x14ac:dyDescent="0.3">
      <c r="A1501" t="s">
        <v>10287</v>
      </c>
      <c r="B1501" t="s">
        <v>10342</v>
      </c>
      <c r="C1501" t="s">
        <v>307</v>
      </c>
      <c r="D1501" t="s">
        <v>25</v>
      </c>
      <c r="E1501" t="s">
        <v>9764</v>
      </c>
      <c r="F1501" t="s">
        <v>28</v>
      </c>
      <c r="G1501" t="s">
        <v>29</v>
      </c>
      <c r="H1501" t="s">
        <v>308</v>
      </c>
      <c r="I1501" t="s">
        <v>9937</v>
      </c>
      <c r="J1501" t="s">
        <v>21</v>
      </c>
      <c r="K1501" t="s">
        <v>10343</v>
      </c>
      <c r="L1501" t="s">
        <v>10344</v>
      </c>
      <c r="M1501" t="s">
        <v>399</v>
      </c>
      <c r="N1501" t="s">
        <v>26</v>
      </c>
      <c r="O1501" t="s">
        <v>27</v>
      </c>
      <c r="P1501" t="s">
        <v>10345</v>
      </c>
      <c r="Q1501" t="s">
        <v>80</v>
      </c>
      <c r="R1501" t="s">
        <v>23</v>
      </c>
      <c r="S1501" t="s">
        <v>24</v>
      </c>
      <c r="T1501" t="s">
        <v>9764</v>
      </c>
      <c r="U1501" t="s">
        <v>10346</v>
      </c>
      <c r="AB1501" t="str">
        <f>CONCATENATE(LEFT(ARD_SAFE_PROCESSED_20220608[[#This Row],[Column1]],6),"******",RIGHT(ARD_SAFE_PROCESSED_20220608[[#This Row],[Column1]],4),";",ARD_SAFE_PROCESSED_20220608[[#This Row],[Column11]])</f>
        <v>535666******8186;75301505337003828415236</v>
      </c>
      <c r="AD1501" t="str">
        <f>CLEAN(ARD_SAFE_PROCESSED_20220608[[#This Row],[Column1]])</f>
        <v>5356660997468186</v>
      </c>
      <c r="AE1501" t="str">
        <f>CLEAN(ARD_SAFE_PROCESSED_20220608[[#This Row],[Column2]])</f>
        <v>264822</v>
      </c>
      <c r="AF1501" t="str">
        <f>CLEAN(ARD_SAFE_PROCESSED_20220608[[#This Row],[Column3]])</f>
        <v>4079964</v>
      </c>
      <c r="AG1501" t="str">
        <f>CLEAN(ARD_SAFE_PROCESSED_20220608[[#This Row],[Column4]])</f>
        <v>EC</v>
      </c>
      <c r="AH1501" t="str">
        <f>CLEAN(ARD_SAFE_PROCESSED_20220608[[#This Row],[Column5]])</f>
        <v>20251202</v>
      </c>
      <c r="AI1501" t="str">
        <f>CLEAN(ARD_SAFE_PROCESSED_20220608[[#This Row],[Column6]])</f>
        <v>604</v>
      </c>
      <c r="AJ1501" t="str">
        <f>CLEAN(ARD_SAFE_PROCESSED_20220608[[#This Row],[Column7]])</f>
        <v>76</v>
      </c>
      <c r="AK1501" t="str">
        <f>CLEAN(ARD_SAFE_PROCESSED_20220608[[#This Row],[Column8]])</f>
        <v xml:space="preserve">APPARKA APP                   </v>
      </c>
      <c r="AL1501" t="str">
        <f>CLEAN(ARD_SAFE_PROCESSED_20220608[[#This Row],[Column9]])</f>
        <v>20251203</v>
      </c>
      <c r="AM1501" t="str">
        <f>CLEAN(ARD_SAFE_PROCESSED_20220608[[#This Row],[Column10]])</f>
        <v xml:space="preserve">'                       </v>
      </c>
      <c r="AN1501" t="s">
        <v>10343</v>
      </c>
      <c r="AO1501" t="str">
        <f>CLEAN(ARD_SAFE_PROCESSED_20220608[[#This Row],[Column12]])</f>
        <v>2954509</v>
      </c>
      <c r="AP1501" t="str">
        <f>CLEAN(ARD_SAFE_PROCESSED_20220608[[#This Row],[Column13]])</f>
        <v>210</v>
      </c>
      <c r="AQ1501" t="str">
        <f>CLEAN(ARD_SAFE_PROCESSED_20220608[[#This Row],[Column14]])</f>
        <v xml:space="preserve">PV000000  </v>
      </c>
      <c r="AR1501" t="str">
        <f>CLEAN(ARD_SAFE_PROCESSED_20220608[[#This Row],[Column15]])</f>
        <v xml:space="preserve">E-COMMERCE                                        </v>
      </c>
      <c r="AS1501" t="str">
        <f>CLEAN(ARD_SAFE_PROCESSED_20220608[[#This Row],[Column16]])</f>
        <v xml:space="preserve">9225018        </v>
      </c>
      <c r="AT1501" t="str">
        <f>CLEAN(ARD_SAFE_PROCESSED_20220608[[#This Row],[Column17]])</f>
        <v>30.00</v>
      </c>
      <c r="AU1501" t="str">
        <f>CLEAN(ARD_SAFE_PROCESSED_20220608[[#This Row],[Column18]])</f>
        <v xml:space="preserve">' </v>
      </c>
      <c r="AV1501" t="str">
        <f>CLEAN(ARD_SAFE_PROCESSED_20220608[[#This Row],[Column19]])</f>
        <v xml:space="preserve">          </v>
      </c>
      <c r="AW1501" t="str">
        <f>CLEAN(ARD_SAFE_PROCESSED_20220608[[#This Row],[Column20]])</f>
        <v>20251202</v>
      </c>
      <c r="AX1501" t="str">
        <f>CLEAN(ARD_SAFE_PROCESSED_20220608[[#This Row],[Column21]])</f>
        <v>232956</v>
      </c>
      <c r="AY1501" t="str">
        <f>LEFT(ARD_SAFE_PROCESSED_20220608[[#This Row],[Column1]],6)</f>
        <v>535666</v>
      </c>
      <c r="AZ1501" t="str">
        <f>RIGHT(ARD_SAFE_PROCESSED_20220608[[#This Row],[Column1]],4)</f>
        <v>8186</v>
      </c>
      <c r="BA1501" s="2">
        <f t="shared" si="137"/>
        <v>45999</v>
      </c>
      <c r="BB1501">
        <f t="shared" si="138"/>
        <v>8.1300000000000008</v>
      </c>
      <c r="BC1501">
        <f t="shared" si="139"/>
        <v>30</v>
      </c>
      <c r="BD1501">
        <f t="shared" si="140"/>
        <v>6</v>
      </c>
      <c r="BE1501" t="str">
        <f t="shared" si="141"/>
        <v>F:Safe</v>
      </c>
    </row>
    <row r="1502" spans="1:57" hidden="1" x14ac:dyDescent="0.3">
      <c r="A1502" t="s">
        <v>10287</v>
      </c>
      <c r="B1502" t="s">
        <v>10357</v>
      </c>
      <c r="C1502" t="s">
        <v>307</v>
      </c>
      <c r="D1502" t="s">
        <v>25</v>
      </c>
      <c r="E1502" t="s">
        <v>9764</v>
      </c>
      <c r="F1502" t="s">
        <v>28</v>
      </c>
      <c r="G1502" t="s">
        <v>29</v>
      </c>
      <c r="H1502" t="s">
        <v>308</v>
      </c>
      <c r="I1502" t="s">
        <v>9937</v>
      </c>
      <c r="J1502" t="s">
        <v>21</v>
      </c>
      <c r="K1502" t="s">
        <v>10358</v>
      </c>
      <c r="L1502" t="s">
        <v>10359</v>
      </c>
      <c r="M1502" t="s">
        <v>399</v>
      </c>
      <c r="N1502" t="s">
        <v>26</v>
      </c>
      <c r="O1502" t="s">
        <v>27</v>
      </c>
      <c r="P1502" t="s">
        <v>10360</v>
      </c>
      <c r="Q1502" t="s">
        <v>80</v>
      </c>
      <c r="R1502" t="s">
        <v>23</v>
      </c>
      <c r="S1502" t="s">
        <v>24</v>
      </c>
      <c r="T1502" t="s">
        <v>9764</v>
      </c>
      <c r="U1502" t="s">
        <v>10361</v>
      </c>
      <c r="AB1502" t="str">
        <f>CONCATENATE(LEFT(ARD_SAFE_PROCESSED_20220608[[#This Row],[Column1]],6),"******",RIGHT(ARD_SAFE_PROCESSED_20220608[[#This Row],[Column1]],4),";",ARD_SAFE_PROCESSED_20220608[[#This Row],[Column11]])</f>
        <v>535666******8186;75301505337003828415418</v>
      </c>
      <c r="AD1502" t="str">
        <f>CLEAN(ARD_SAFE_PROCESSED_20220608[[#This Row],[Column1]])</f>
        <v>5356660997468186</v>
      </c>
      <c r="AE1502" t="str">
        <f>CLEAN(ARD_SAFE_PROCESSED_20220608[[#This Row],[Column2]])</f>
        <v>305740</v>
      </c>
      <c r="AF1502" t="str">
        <f>CLEAN(ARD_SAFE_PROCESSED_20220608[[#This Row],[Column3]])</f>
        <v>4079964</v>
      </c>
      <c r="AG1502" t="str">
        <f>CLEAN(ARD_SAFE_PROCESSED_20220608[[#This Row],[Column4]])</f>
        <v>EC</v>
      </c>
      <c r="AH1502" t="str">
        <f>CLEAN(ARD_SAFE_PROCESSED_20220608[[#This Row],[Column5]])</f>
        <v>20251202</v>
      </c>
      <c r="AI1502" t="str">
        <f>CLEAN(ARD_SAFE_PROCESSED_20220608[[#This Row],[Column6]])</f>
        <v>604</v>
      </c>
      <c r="AJ1502" t="str">
        <f>CLEAN(ARD_SAFE_PROCESSED_20220608[[#This Row],[Column7]])</f>
        <v>76</v>
      </c>
      <c r="AK1502" t="str">
        <f>CLEAN(ARD_SAFE_PROCESSED_20220608[[#This Row],[Column8]])</f>
        <v xml:space="preserve">APPARKA APP                   </v>
      </c>
      <c r="AL1502" t="str">
        <f>CLEAN(ARD_SAFE_PROCESSED_20220608[[#This Row],[Column9]])</f>
        <v>20251203</v>
      </c>
      <c r="AM1502" t="str">
        <f>CLEAN(ARD_SAFE_PROCESSED_20220608[[#This Row],[Column10]])</f>
        <v xml:space="preserve">'                       </v>
      </c>
      <c r="AN1502" t="s">
        <v>10358</v>
      </c>
      <c r="AO1502" t="str">
        <f>CLEAN(ARD_SAFE_PROCESSED_20220608[[#This Row],[Column12]])</f>
        <v>2954994</v>
      </c>
      <c r="AP1502" t="str">
        <f>CLEAN(ARD_SAFE_PROCESSED_20220608[[#This Row],[Column13]])</f>
        <v>210</v>
      </c>
      <c r="AQ1502" t="str">
        <f>CLEAN(ARD_SAFE_PROCESSED_20220608[[#This Row],[Column14]])</f>
        <v xml:space="preserve">PV000000  </v>
      </c>
      <c r="AR1502" t="str">
        <f>CLEAN(ARD_SAFE_PROCESSED_20220608[[#This Row],[Column15]])</f>
        <v xml:space="preserve">E-COMMERCE                                        </v>
      </c>
      <c r="AS1502" t="str">
        <f>CLEAN(ARD_SAFE_PROCESSED_20220608[[#This Row],[Column16]])</f>
        <v xml:space="preserve">9225039        </v>
      </c>
      <c r="AT1502" t="str">
        <f>CLEAN(ARD_SAFE_PROCESSED_20220608[[#This Row],[Column17]])</f>
        <v>30.00</v>
      </c>
      <c r="AU1502" t="str">
        <f>CLEAN(ARD_SAFE_PROCESSED_20220608[[#This Row],[Column18]])</f>
        <v xml:space="preserve">' </v>
      </c>
      <c r="AV1502" t="str">
        <f>CLEAN(ARD_SAFE_PROCESSED_20220608[[#This Row],[Column19]])</f>
        <v xml:space="preserve">          </v>
      </c>
      <c r="AW1502" t="str">
        <f>CLEAN(ARD_SAFE_PROCESSED_20220608[[#This Row],[Column20]])</f>
        <v>20251202</v>
      </c>
      <c r="AX1502" t="str">
        <f>CLEAN(ARD_SAFE_PROCESSED_20220608[[#This Row],[Column21]])</f>
        <v>233139</v>
      </c>
      <c r="AY1502" t="str">
        <f>LEFT(ARD_SAFE_PROCESSED_20220608[[#This Row],[Column1]],6)</f>
        <v>535666</v>
      </c>
      <c r="AZ1502" t="str">
        <f>RIGHT(ARD_SAFE_PROCESSED_20220608[[#This Row],[Column1]],4)</f>
        <v>8186</v>
      </c>
      <c r="BA1502" s="2">
        <f t="shared" si="137"/>
        <v>45999</v>
      </c>
      <c r="BB1502">
        <f t="shared" si="138"/>
        <v>8.1300000000000008</v>
      </c>
      <c r="BC1502">
        <f t="shared" si="139"/>
        <v>30</v>
      </c>
      <c r="BD1502">
        <f t="shared" si="140"/>
        <v>6</v>
      </c>
      <c r="BE1502" t="str">
        <f t="shared" si="141"/>
        <v>F:Safe</v>
      </c>
    </row>
    <row r="1503" spans="1:57" hidden="1" x14ac:dyDescent="0.3">
      <c r="A1503" t="s">
        <v>10287</v>
      </c>
      <c r="B1503" t="s">
        <v>10496</v>
      </c>
      <c r="C1503" t="s">
        <v>307</v>
      </c>
      <c r="D1503" t="s">
        <v>25</v>
      </c>
      <c r="E1503" t="s">
        <v>9764</v>
      </c>
      <c r="F1503" t="s">
        <v>28</v>
      </c>
      <c r="G1503" t="s">
        <v>29</v>
      </c>
      <c r="H1503" t="s">
        <v>308</v>
      </c>
      <c r="I1503" t="s">
        <v>9937</v>
      </c>
      <c r="J1503" t="s">
        <v>21</v>
      </c>
      <c r="K1503" t="s">
        <v>10497</v>
      </c>
      <c r="L1503" t="s">
        <v>10498</v>
      </c>
      <c r="M1503" t="s">
        <v>399</v>
      </c>
      <c r="N1503" t="s">
        <v>26</v>
      </c>
      <c r="O1503" t="s">
        <v>27</v>
      </c>
      <c r="P1503" t="s">
        <v>10499</v>
      </c>
      <c r="Q1503" t="s">
        <v>80</v>
      </c>
      <c r="R1503" t="s">
        <v>23</v>
      </c>
      <c r="S1503" t="s">
        <v>24</v>
      </c>
      <c r="T1503" t="s">
        <v>9764</v>
      </c>
      <c r="U1503" t="s">
        <v>10500</v>
      </c>
      <c r="AB1503" t="str">
        <f>CONCATENATE(LEFT(ARD_SAFE_PROCESSED_20220608[[#This Row],[Column1]],6),"******",RIGHT(ARD_SAFE_PROCESSED_20220608[[#This Row],[Column1]],4),";",ARD_SAFE_PROCESSED_20220608[[#This Row],[Column11]])</f>
        <v>535666******8186;75301505337003828415459</v>
      </c>
      <c r="AD1503" t="str">
        <f>CLEAN(ARD_SAFE_PROCESSED_20220608[[#This Row],[Column1]])</f>
        <v>5356660997468186</v>
      </c>
      <c r="AE1503" t="str">
        <f>CLEAN(ARD_SAFE_PROCESSED_20220608[[#This Row],[Column2]])</f>
        <v>982345</v>
      </c>
      <c r="AF1503" t="str">
        <f>CLEAN(ARD_SAFE_PROCESSED_20220608[[#This Row],[Column3]])</f>
        <v>4079964</v>
      </c>
      <c r="AG1503" t="str">
        <f>CLEAN(ARD_SAFE_PROCESSED_20220608[[#This Row],[Column4]])</f>
        <v>EC</v>
      </c>
      <c r="AH1503" t="str">
        <f>CLEAN(ARD_SAFE_PROCESSED_20220608[[#This Row],[Column5]])</f>
        <v>20251202</v>
      </c>
      <c r="AI1503" t="str">
        <f>CLEAN(ARD_SAFE_PROCESSED_20220608[[#This Row],[Column6]])</f>
        <v>604</v>
      </c>
      <c r="AJ1503" t="str">
        <f>CLEAN(ARD_SAFE_PROCESSED_20220608[[#This Row],[Column7]])</f>
        <v>76</v>
      </c>
      <c r="AK1503" t="str">
        <f>CLEAN(ARD_SAFE_PROCESSED_20220608[[#This Row],[Column8]])</f>
        <v xml:space="preserve">APPARKA APP                   </v>
      </c>
      <c r="AL1503" t="str">
        <f>CLEAN(ARD_SAFE_PROCESSED_20220608[[#This Row],[Column9]])</f>
        <v>20251203</v>
      </c>
      <c r="AM1503" t="str">
        <f>CLEAN(ARD_SAFE_PROCESSED_20220608[[#This Row],[Column10]])</f>
        <v xml:space="preserve">'                       </v>
      </c>
      <c r="AN1503" t="s">
        <v>10497</v>
      </c>
      <c r="AO1503" t="str">
        <f>CLEAN(ARD_SAFE_PROCESSED_20220608[[#This Row],[Column12]])</f>
        <v>2955053</v>
      </c>
      <c r="AP1503" t="str">
        <f>CLEAN(ARD_SAFE_PROCESSED_20220608[[#This Row],[Column13]])</f>
        <v>210</v>
      </c>
      <c r="AQ1503" t="str">
        <f>CLEAN(ARD_SAFE_PROCESSED_20220608[[#This Row],[Column14]])</f>
        <v xml:space="preserve">PV000000  </v>
      </c>
      <c r="AR1503" t="str">
        <f>CLEAN(ARD_SAFE_PROCESSED_20220608[[#This Row],[Column15]])</f>
        <v xml:space="preserve">E-COMMERCE                                        </v>
      </c>
      <c r="AS1503" t="str">
        <f>CLEAN(ARD_SAFE_PROCESSED_20220608[[#This Row],[Column16]])</f>
        <v xml:space="preserve">9225043        </v>
      </c>
      <c r="AT1503" t="str">
        <f>CLEAN(ARD_SAFE_PROCESSED_20220608[[#This Row],[Column17]])</f>
        <v>30.00</v>
      </c>
      <c r="AU1503" t="str">
        <f>CLEAN(ARD_SAFE_PROCESSED_20220608[[#This Row],[Column18]])</f>
        <v xml:space="preserve">' </v>
      </c>
      <c r="AV1503" t="str">
        <f>CLEAN(ARD_SAFE_PROCESSED_20220608[[#This Row],[Column19]])</f>
        <v xml:space="preserve">          </v>
      </c>
      <c r="AW1503" t="str">
        <f>CLEAN(ARD_SAFE_PROCESSED_20220608[[#This Row],[Column20]])</f>
        <v>20251202</v>
      </c>
      <c r="AX1503" t="str">
        <f>CLEAN(ARD_SAFE_PROCESSED_20220608[[#This Row],[Column21]])</f>
        <v>233148</v>
      </c>
      <c r="AY1503" t="str">
        <f>LEFT(ARD_SAFE_PROCESSED_20220608[[#This Row],[Column1]],6)</f>
        <v>535666</v>
      </c>
      <c r="AZ1503" t="str">
        <f>RIGHT(ARD_SAFE_PROCESSED_20220608[[#This Row],[Column1]],4)</f>
        <v>8186</v>
      </c>
      <c r="BA1503" s="2">
        <f t="shared" si="137"/>
        <v>45999</v>
      </c>
      <c r="BB1503">
        <f t="shared" si="138"/>
        <v>8.1300000000000008</v>
      </c>
      <c r="BC1503">
        <f t="shared" si="139"/>
        <v>30</v>
      </c>
      <c r="BD1503">
        <f t="shared" si="140"/>
        <v>6</v>
      </c>
      <c r="BE1503" t="str">
        <f t="shared" si="141"/>
        <v>F:Safe</v>
      </c>
    </row>
    <row r="1504" spans="1:57" hidden="1" x14ac:dyDescent="0.3">
      <c r="A1504" t="s">
        <v>10287</v>
      </c>
      <c r="B1504" t="s">
        <v>10367</v>
      </c>
      <c r="C1504" t="s">
        <v>307</v>
      </c>
      <c r="D1504" t="s">
        <v>25</v>
      </c>
      <c r="E1504" t="s">
        <v>9764</v>
      </c>
      <c r="F1504" t="s">
        <v>28</v>
      </c>
      <c r="G1504" t="s">
        <v>29</v>
      </c>
      <c r="H1504" t="s">
        <v>308</v>
      </c>
      <c r="I1504" t="s">
        <v>9937</v>
      </c>
      <c r="J1504" t="s">
        <v>21</v>
      </c>
      <c r="K1504" t="s">
        <v>10368</v>
      </c>
      <c r="L1504" t="s">
        <v>10369</v>
      </c>
      <c r="M1504" t="s">
        <v>399</v>
      </c>
      <c r="N1504" t="s">
        <v>26</v>
      </c>
      <c r="O1504" t="s">
        <v>27</v>
      </c>
      <c r="P1504" t="s">
        <v>10370</v>
      </c>
      <c r="Q1504" t="s">
        <v>80</v>
      </c>
      <c r="R1504" t="s">
        <v>23</v>
      </c>
      <c r="S1504" t="s">
        <v>24</v>
      </c>
      <c r="T1504" t="s">
        <v>9764</v>
      </c>
      <c r="U1504" t="s">
        <v>10371</v>
      </c>
      <c r="AB1504" t="str">
        <f>CONCATENATE(LEFT(ARD_SAFE_PROCESSED_20220608[[#This Row],[Column1]],6),"******",RIGHT(ARD_SAFE_PROCESSED_20220608[[#This Row],[Column1]],4),";",ARD_SAFE_PROCESSED_20220608[[#This Row],[Column11]])</f>
        <v>535666******8186;75301505337003828415558</v>
      </c>
      <c r="AD1504" t="str">
        <f>CLEAN(ARD_SAFE_PROCESSED_20220608[[#This Row],[Column1]])</f>
        <v>5356660997468186</v>
      </c>
      <c r="AE1504" t="str">
        <f>CLEAN(ARD_SAFE_PROCESSED_20220608[[#This Row],[Column2]])</f>
        <v>371566</v>
      </c>
      <c r="AF1504" t="str">
        <f>CLEAN(ARD_SAFE_PROCESSED_20220608[[#This Row],[Column3]])</f>
        <v>4079964</v>
      </c>
      <c r="AG1504" t="str">
        <f>CLEAN(ARD_SAFE_PROCESSED_20220608[[#This Row],[Column4]])</f>
        <v>EC</v>
      </c>
      <c r="AH1504" t="str">
        <f>CLEAN(ARD_SAFE_PROCESSED_20220608[[#This Row],[Column5]])</f>
        <v>20251202</v>
      </c>
      <c r="AI1504" t="str">
        <f>CLEAN(ARD_SAFE_PROCESSED_20220608[[#This Row],[Column6]])</f>
        <v>604</v>
      </c>
      <c r="AJ1504" t="str">
        <f>CLEAN(ARD_SAFE_PROCESSED_20220608[[#This Row],[Column7]])</f>
        <v>76</v>
      </c>
      <c r="AK1504" t="str">
        <f>CLEAN(ARD_SAFE_PROCESSED_20220608[[#This Row],[Column8]])</f>
        <v xml:space="preserve">APPARKA APP                   </v>
      </c>
      <c r="AL1504" t="str">
        <f>CLEAN(ARD_SAFE_PROCESSED_20220608[[#This Row],[Column9]])</f>
        <v>20251203</v>
      </c>
      <c r="AM1504" t="str">
        <f>CLEAN(ARD_SAFE_PROCESSED_20220608[[#This Row],[Column10]])</f>
        <v xml:space="preserve">'                       </v>
      </c>
      <c r="AN1504" t="s">
        <v>10368</v>
      </c>
      <c r="AO1504" t="str">
        <f>CLEAN(ARD_SAFE_PROCESSED_20220608[[#This Row],[Column12]])</f>
        <v>2955298</v>
      </c>
      <c r="AP1504" t="str">
        <f>CLEAN(ARD_SAFE_PROCESSED_20220608[[#This Row],[Column13]])</f>
        <v>210</v>
      </c>
      <c r="AQ1504" t="str">
        <f>CLEAN(ARD_SAFE_PROCESSED_20220608[[#This Row],[Column14]])</f>
        <v xml:space="preserve">PV000000  </v>
      </c>
      <c r="AR1504" t="str">
        <f>CLEAN(ARD_SAFE_PROCESSED_20220608[[#This Row],[Column15]])</f>
        <v xml:space="preserve">E-COMMERCE                                        </v>
      </c>
      <c r="AS1504" t="str">
        <f>CLEAN(ARD_SAFE_PROCESSED_20220608[[#This Row],[Column16]])</f>
        <v xml:space="preserve">9225054        </v>
      </c>
      <c r="AT1504" t="str">
        <f>CLEAN(ARD_SAFE_PROCESSED_20220608[[#This Row],[Column17]])</f>
        <v>30.00</v>
      </c>
      <c r="AU1504" t="str">
        <f>CLEAN(ARD_SAFE_PROCESSED_20220608[[#This Row],[Column18]])</f>
        <v xml:space="preserve">' </v>
      </c>
      <c r="AV1504" t="str">
        <f>CLEAN(ARD_SAFE_PROCESSED_20220608[[#This Row],[Column19]])</f>
        <v xml:space="preserve">          </v>
      </c>
      <c r="AW1504" t="str">
        <f>CLEAN(ARD_SAFE_PROCESSED_20220608[[#This Row],[Column20]])</f>
        <v>20251202</v>
      </c>
      <c r="AX1504" t="str">
        <f>CLEAN(ARD_SAFE_PROCESSED_20220608[[#This Row],[Column21]])</f>
        <v>233248</v>
      </c>
      <c r="AY1504" t="str">
        <f>LEFT(ARD_SAFE_PROCESSED_20220608[[#This Row],[Column1]],6)</f>
        <v>535666</v>
      </c>
      <c r="AZ1504" t="str">
        <f>RIGHT(ARD_SAFE_PROCESSED_20220608[[#This Row],[Column1]],4)</f>
        <v>8186</v>
      </c>
      <c r="BA1504" s="2">
        <f t="shared" si="137"/>
        <v>45999</v>
      </c>
      <c r="BB1504">
        <f t="shared" si="138"/>
        <v>8.1300000000000008</v>
      </c>
      <c r="BC1504">
        <f t="shared" si="139"/>
        <v>30</v>
      </c>
      <c r="BD1504">
        <f t="shared" si="140"/>
        <v>6</v>
      </c>
      <c r="BE1504" t="str">
        <f t="shared" si="141"/>
        <v>F:Safe</v>
      </c>
    </row>
    <row r="1505" spans="1:57" hidden="1" x14ac:dyDescent="0.3">
      <c r="A1505" t="s">
        <v>10287</v>
      </c>
      <c r="B1505" t="s">
        <v>10372</v>
      </c>
      <c r="C1505" t="s">
        <v>307</v>
      </c>
      <c r="D1505" t="s">
        <v>25</v>
      </c>
      <c r="E1505" t="s">
        <v>9764</v>
      </c>
      <c r="F1505" t="s">
        <v>28</v>
      </c>
      <c r="G1505" t="s">
        <v>29</v>
      </c>
      <c r="H1505" t="s">
        <v>308</v>
      </c>
      <c r="I1505" t="s">
        <v>9937</v>
      </c>
      <c r="J1505" t="s">
        <v>21</v>
      </c>
      <c r="K1505" t="s">
        <v>10373</v>
      </c>
      <c r="L1505" t="s">
        <v>10374</v>
      </c>
      <c r="M1505" t="s">
        <v>399</v>
      </c>
      <c r="N1505" t="s">
        <v>26</v>
      </c>
      <c r="O1505" t="s">
        <v>27</v>
      </c>
      <c r="P1505" t="s">
        <v>10375</v>
      </c>
      <c r="Q1505" t="s">
        <v>80</v>
      </c>
      <c r="R1505" t="s">
        <v>23</v>
      </c>
      <c r="S1505" t="s">
        <v>24</v>
      </c>
      <c r="T1505" t="s">
        <v>9764</v>
      </c>
      <c r="U1505" t="s">
        <v>10376</v>
      </c>
      <c r="AB1505" t="str">
        <f>CONCATENATE(LEFT(ARD_SAFE_PROCESSED_20220608[[#This Row],[Column1]],6),"******",RIGHT(ARD_SAFE_PROCESSED_20220608[[#This Row],[Column1]],4),";",ARD_SAFE_PROCESSED_20220608[[#This Row],[Column11]])</f>
        <v>535666******8186;75301505337003828415582</v>
      </c>
      <c r="AD1505" t="str">
        <f>CLEAN(ARD_SAFE_PROCESSED_20220608[[#This Row],[Column1]])</f>
        <v>5356660997468186</v>
      </c>
      <c r="AE1505" t="str">
        <f>CLEAN(ARD_SAFE_PROCESSED_20220608[[#This Row],[Column2]])</f>
        <v>372926</v>
      </c>
      <c r="AF1505" t="str">
        <f>CLEAN(ARD_SAFE_PROCESSED_20220608[[#This Row],[Column3]])</f>
        <v>4079964</v>
      </c>
      <c r="AG1505" t="str">
        <f>CLEAN(ARD_SAFE_PROCESSED_20220608[[#This Row],[Column4]])</f>
        <v>EC</v>
      </c>
      <c r="AH1505" t="str">
        <f>CLEAN(ARD_SAFE_PROCESSED_20220608[[#This Row],[Column5]])</f>
        <v>20251202</v>
      </c>
      <c r="AI1505" t="str">
        <f>CLEAN(ARD_SAFE_PROCESSED_20220608[[#This Row],[Column6]])</f>
        <v>604</v>
      </c>
      <c r="AJ1505" t="str">
        <f>CLEAN(ARD_SAFE_PROCESSED_20220608[[#This Row],[Column7]])</f>
        <v>76</v>
      </c>
      <c r="AK1505" t="str">
        <f>CLEAN(ARD_SAFE_PROCESSED_20220608[[#This Row],[Column8]])</f>
        <v xml:space="preserve">APPARKA APP                   </v>
      </c>
      <c r="AL1505" t="str">
        <f>CLEAN(ARD_SAFE_PROCESSED_20220608[[#This Row],[Column9]])</f>
        <v>20251203</v>
      </c>
      <c r="AM1505" t="str">
        <f>CLEAN(ARD_SAFE_PROCESSED_20220608[[#This Row],[Column10]])</f>
        <v xml:space="preserve">'                       </v>
      </c>
      <c r="AN1505" t="s">
        <v>10373</v>
      </c>
      <c r="AO1505" t="str">
        <f>CLEAN(ARD_SAFE_PROCESSED_20220608[[#This Row],[Column12]])</f>
        <v>2955334</v>
      </c>
      <c r="AP1505" t="str">
        <f>CLEAN(ARD_SAFE_PROCESSED_20220608[[#This Row],[Column13]])</f>
        <v>210</v>
      </c>
      <c r="AQ1505" t="str">
        <f>CLEAN(ARD_SAFE_PROCESSED_20220608[[#This Row],[Column14]])</f>
        <v xml:space="preserve">PV000000  </v>
      </c>
      <c r="AR1505" t="str">
        <f>CLEAN(ARD_SAFE_PROCESSED_20220608[[#This Row],[Column15]])</f>
        <v xml:space="preserve">E-COMMERCE                                        </v>
      </c>
      <c r="AS1505" t="str">
        <f>CLEAN(ARD_SAFE_PROCESSED_20220608[[#This Row],[Column16]])</f>
        <v xml:space="preserve">9225057        </v>
      </c>
      <c r="AT1505" t="str">
        <f>CLEAN(ARD_SAFE_PROCESSED_20220608[[#This Row],[Column17]])</f>
        <v>30.00</v>
      </c>
      <c r="AU1505" t="str">
        <f>CLEAN(ARD_SAFE_PROCESSED_20220608[[#This Row],[Column18]])</f>
        <v xml:space="preserve">' </v>
      </c>
      <c r="AV1505" t="str">
        <f>CLEAN(ARD_SAFE_PROCESSED_20220608[[#This Row],[Column19]])</f>
        <v xml:space="preserve">          </v>
      </c>
      <c r="AW1505" t="str">
        <f>CLEAN(ARD_SAFE_PROCESSED_20220608[[#This Row],[Column20]])</f>
        <v>20251202</v>
      </c>
      <c r="AX1505" t="str">
        <f>CLEAN(ARD_SAFE_PROCESSED_20220608[[#This Row],[Column21]])</f>
        <v>233257</v>
      </c>
      <c r="AY1505" t="str">
        <f>LEFT(ARD_SAFE_PROCESSED_20220608[[#This Row],[Column1]],6)</f>
        <v>535666</v>
      </c>
      <c r="AZ1505" t="str">
        <f>RIGHT(ARD_SAFE_PROCESSED_20220608[[#This Row],[Column1]],4)</f>
        <v>8186</v>
      </c>
      <c r="BA1505" s="2">
        <f t="shared" si="137"/>
        <v>45999</v>
      </c>
      <c r="BB1505">
        <f t="shared" si="138"/>
        <v>8.1300000000000008</v>
      </c>
      <c r="BC1505">
        <f t="shared" si="139"/>
        <v>30</v>
      </c>
      <c r="BD1505">
        <f t="shared" si="140"/>
        <v>6</v>
      </c>
      <c r="BE1505" t="str">
        <f t="shared" si="141"/>
        <v>F:Safe</v>
      </c>
    </row>
    <row r="1506" spans="1:57" hidden="1" x14ac:dyDescent="0.3">
      <c r="A1506" t="s">
        <v>10287</v>
      </c>
      <c r="B1506" t="s">
        <v>10436</v>
      </c>
      <c r="C1506" t="s">
        <v>307</v>
      </c>
      <c r="D1506" t="s">
        <v>25</v>
      </c>
      <c r="E1506" t="s">
        <v>9764</v>
      </c>
      <c r="F1506" t="s">
        <v>28</v>
      </c>
      <c r="G1506" t="s">
        <v>29</v>
      </c>
      <c r="H1506" t="s">
        <v>308</v>
      </c>
      <c r="I1506" t="s">
        <v>9937</v>
      </c>
      <c r="J1506" t="s">
        <v>21</v>
      </c>
      <c r="K1506" t="s">
        <v>10437</v>
      </c>
      <c r="L1506" t="s">
        <v>10438</v>
      </c>
      <c r="M1506" t="s">
        <v>399</v>
      </c>
      <c r="N1506" t="s">
        <v>26</v>
      </c>
      <c r="O1506" t="s">
        <v>27</v>
      </c>
      <c r="P1506" t="s">
        <v>10439</v>
      </c>
      <c r="Q1506" t="s">
        <v>80</v>
      </c>
      <c r="R1506" t="s">
        <v>23</v>
      </c>
      <c r="S1506" t="s">
        <v>24</v>
      </c>
      <c r="T1506" t="s">
        <v>9764</v>
      </c>
      <c r="U1506" t="s">
        <v>10440</v>
      </c>
      <c r="AB1506" t="str">
        <f>CONCATENATE(LEFT(ARD_SAFE_PROCESSED_20220608[[#This Row],[Column1]],6),"******",RIGHT(ARD_SAFE_PROCESSED_20220608[[#This Row],[Column1]],4),";",ARD_SAFE_PROCESSED_20220608[[#This Row],[Column11]])</f>
        <v>535666******8186;75301505337003828416044</v>
      </c>
      <c r="AD1506" t="str">
        <f>CLEAN(ARD_SAFE_PROCESSED_20220608[[#This Row],[Column1]])</f>
        <v>5356660997468186</v>
      </c>
      <c r="AE1506" t="str">
        <f>CLEAN(ARD_SAFE_PROCESSED_20220608[[#This Row],[Column2]])</f>
        <v>719200</v>
      </c>
      <c r="AF1506" t="str">
        <f>CLEAN(ARD_SAFE_PROCESSED_20220608[[#This Row],[Column3]])</f>
        <v>4079964</v>
      </c>
      <c r="AG1506" t="str">
        <f>CLEAN(ARD_SAFE_PROCESSED_20220608[[#This Row],[Column4]])</f>
        <v>EC</v>
      </c>
      <c r="AH1506" t="str">
        <f>CLEAN(ARD_SAFE_PROCESSED_20220608[[#This Row],[Column5]])</f>
        <v>20251202</v>
      </c>
      <c r="AI1506" t="str">
        <f>CLEAN(ARD_SAFE_PROCESSED_20220608[[#This Row],[Column6]])</f>
        <v>604</v>
      </c>
      <c r="AJ1506" t="str">
        <f>CLEAN(ARD_SAFE_PROCESSED_20220608[[#This Row],[Column7]])</f>
        <v>76</v>
      </c>
      <c r="AK1506" t="str">
        <f>CLEAN(ARD_SAFE_PROCESSED_20220608[[#This Row],[Column8]])</f>
        <v xml:space="preserve">APPARKA APP                   </v>
      </c>
      <c r="AL1506" t="str">
        <f>CLEAN(ARD_SAFE_PROCESSED_20220608[[#This Row],[Column9]])</f>
        <v>20251203</v>
      </c>
      <c r="AM1506" t="str">
        <f>CLEAN(ARD_SAFE_PROCESSED_20220608[[#This Row],[Column10]])</f>
        <v xml:space="preserve">'                       </v>
      </c>
      <c r="AN1506" t="s">
        <v>10437</v>
      </c>
      <c r="AO1506" t="str">
        <f>CLEAN(ARD_SAFE_PROCESSED_20220608[[#This Row],[Column12]])</f>
        <v>2956683</v>
      </c>
      <c r="AP1506" t="str">
        <f>CLEAN(ARD_SAFE_PROCESSED_20220608[[#This Row],[Column13]])</f>
        <v>210</v>
      </c>
      <c r="AQ1506" t="str">
        <f>CLEAN(ARD_SAFE_PROCESSED_20220608[[#This Row],[Column14]])</f>
        <v xml:space="preserve">PV000000  </v>
      </c>
      <c r="AR1506" t="str">
        <f>CLEAN(ARD_SAFE_PROCESSED_20220608[[#This Row],[Column15]])</f>
        <v xml:space="preserve">E-COMMERCE                                        </v>
      </c>
      <c r="AS1506" t="str">
        <f>CLEAN(ARD_SAFE_PROCESSED_20220608[[#This Row],[Column16]])</f>
        <v xml:space="preserve">9225108        </v>
      </c>
      <c r="AT1506" t="str">
        <f>CLEAN(ARD_SAFE_PROCESSED_20220608[[#This Row],[Column17]])</f>
        <v>30.00</v>
      </c>
      <c r="AU1506" t="str">
        <f>CLEAN(ARD_SAFE_PROCESSED_20220608[[#This Row],[Column18]])</f>
        <v xml:space="preserve">' </v>
      </c>
      <c r="AV1506" t="str">
        <f>CLEAN(ARD_SAFE_PROCESSED_20220608[[#This Row],[Column19]])</f>
        <v xml:space="preserve">          </v>
      </c>
      <c r="AW1506" t="str">
        <f>CLEAN(ARD_SAFE_PROCESSED_20220608[[#This Row],[Column20]])</f>
        <v>20251202</v>
      </c>
      <c r="AX1506" t="str">
        <f>CLEAN(ARD_SAFE_PROCESSED_20220608[[#This Row],[Column21]])</f>
        <v>233825</v>
      </c>
      <c r="AY1506" t="str">
        <f>LEFT(ARD_SAFE_PROCESSED_20220608[[#This Row],[Column1]],6)</f>
        <v>535666</v>
      </c>
      <c r="AZ1506" t="str">
        <f>RIGHT(ARD_SAFE_PROCESSED_20220608[[#This Row],[Column1]],4)</f>
        <v>8186</v>
      </c>
      <c r="BA1506" s="2">
        <f t="shared" si="137"/>
        <v>45999</v>
      </c>
      <c r="BB1506">
        <f t="shared" si="138"/>
        <v>8.1300000000000008</v>
      </c>
      <c r="BC1506">
        <f t="shared" si="139"/>
        <v>30</v>
      </c>
      <c r="BD1506">
        <f t="shared" si="140"/>
        <v>6</v>
      </c>
      <c r="BE1506" t="str">
        <f t="shared" si="141"/>
        <v>F:Safe</v>
      </c>
    </row>
    <row r="1507" spans="1:57" hidden="1" x14ac:dyDescent="0.3">
      <c r="A1507" t="s">
        <v>10287</v>
      </c>
      <c r="B1507" t="s">
        <v>10303</v>
      </c>
      <c r="C1507" t="s">
        <v>307</v>
      </c>
      <c r="D1507" t="s">
        <v>25</v>
      </c>
      <c r="E1507" t="s">
        <v>9764</v>
      </c>
      <c r="F1507" t="s">
        <v>28</v>
      </c>
      <c r="G1507" t="s">
        <v>29</v>
      </c>
      <c r="H1507" t="s">
        <v>308</v>
      </c>
      <c r="I1507" t="s">
        <v>9937</v>
      </c>
      <c r="J1507" t="s">
        <v>21</v>
      </c>
      <c r="K1507" t="s">
        <v>10304</v>
      </c>
      <c r="L1507" t="s">
        <v>10305</v>
      </c>
      <c r="M1507" t="s">
        <v>399</v>
      </c>
      <c r="N1507" t="s">
        <v>26</v>
      </c>
      <c r="O1507" t="s">
        <v>27</v>
      </c>
      <c r="P1507" t="s">
        <v>10306</v>
      </c>
      <c r="Q1507" t="s">
        <v>80</v>
      </c>
      <c r="R1507" t="s">
        <v>23</v>
      </c>
      <c r="S1507" t="s">
        <v>24</v>
      </c>
      <c r="T1507" t="s">
        <v>9764</v>
      </c>
      <c r="U1507" t="s">
        <v>10307</v>
      </c>
      <c r="AB1507" t="str">
        <f>CONCATENATE(LEFT(ARD_SAFE_PROCESSED_20220608[[#This Row],[Column1]],6),"******",RIGHT(ARD_SAFE_PROCESSED_20220608[[#This Row],[Column1]],4),";",ARD_SAFE_PROCESSED_20220608[[#This Row],[Column11]])</f>
        <v>535666******8186;75301505337003828416077</v>
      </c>
      <c r="AD1507" t="str">
        <f>CLEAN(ARD_SAFE_PROCESSED_20220608[[#This Row],[Column1]])</f>
        <v>5356660997468186</v>
      </c>
      <c r="AE1507" t="str">
        <f>CLEAN(ARD_SAFE_PROCESSED_20220608[[#This Row],[Column2]])</f>
        <v>079333</v>
      </c>
      <c r="AF1507" t="str">
        <f>CLEAN(ARD_SAFE_PROCESSED_20220608[[#This Row],[Column3]])</f>
        <v>4079964</v>
      </c>
      <c r="AG1507" t="str">
        <f>CLEAN(ARD_SAFE_PROCESSED_20220608[[#This Row],[Column4]])</f>
        <v>EC</v>
      </c>
      <c r="AH1507" t="str">
        <f>CLEAN(ARD_SAFE_PROCESSED_20220608[[#This Row],[Column5]])</f>
        <v>20251202</v>
      </c>
      <c r="AI1507" t="str">
        <f>CLEAN(ARD_SAFE_PROCESSED_20220608[[#This Row],[Column6]])</f>
        <v>604</v>
      </c>
      <c r="AJ1507" t="str">
        <f>CLEAN(ARD_SAFE_PROCESSED_20220608[[#This Row],[Column7]])</f>
        <v>76</v>
      </c>
      <c r="AK1507" t="str">
        <f>CLEAN(ARD_SAFE_PROCESSED_20220608[[#This Row],[Column8]])</f>
        <v xml:space="preserve">APPARKA APP                   </v>
      </c>
      <c r="AL1507" t="str">
        <f>CLEAN(ARD_SAFE_PROCESSED_20220608[[#This Row],[Column9]])</f>
        <v>20251203</v>
      </c>
      <c r="AM1507" t="str">
        <f>CLEAN(ARD_SAFE_PROCESSED_20220608[[#This Row],[Column10]])</f>
        <v xml:space="preserve">'                       </v>
      </c>
      <c r="AN1507" t="s">
        <v>10304</v>
      </c>
      <c r="AO1507" t="str">
        <f>CLEAN(ARD_SAFE_PROCESSED_20220608[[#This Row],[Column12]])</f>
        <v>2956721</v>
      </c>
      <c r="AP1507" t="str">
        <f>CLEAN(ARD_SAFE_PROCESSED_20220608[[#This Row],[Column13]])</f>
        <v>210</v>
      </c>
      <c r="AQ1507" t="str">
        <f>CLEAN(ARD_SAFE_PROCESSED_20220608[[#This Row],[Column14]])</f>
        <v xml:space="preserve">PV000000  </v>
      </c>
      <c r="AR1507" t="str">
        <f>CLEAN(ARD_SAFE_PROCESSED_20220608[[#This Row],[Column15]])</f>
        <v xml:space="preserve">E-COMMERCE                                        </v>
      </c>
      <c r="AS1507" t="str">
        <f>CLEAN(ARD_SAFE_PROCESSED_20220608[[#This Row],[Column16]])</f>
        <v xml:space="preserve">9225111        </v>
      </c>
      <c r="AT1507" t="str">
        <f>CLEAN(ARD_SAFE_PROCESSED_20220608[[#This Row],[Column17]])</f>
        <v>30.00</v>
      </c>
      <c r="AU1507" t="str">
        <f>CLEAN(ARD_SAFE_PROCESSED_20220608[[#This Row],[Column18]])</f>
        <v xml:space="preserve">' </v>
      </c>
      <c r="AV1507" t="str">
        <f>CLEAN(ARD_SAFE_PROCESSED_20220608[[#This Row],[Column19]])</f>
        <v xml:space="preserve">          </v>
      </c>
      <c r="AW1507" t="str">
        <f>CLEAN(ARD_SAFE_PROCESSED_20220608[[#This Row],[Column20]])</f>
        <v>20251202</v>
      </c>
      <c r="AX1507" t="str">
        <f>CLEAN(ARD_SAFE_PROCESSED_20220608[[#This Row],[Column21]])</f>
        <v>233833</v>
      </c>
      <c r="AY1507" t="str">
        <f>LEFT(ARD_SAFE_PROCESSED_20220608[[#This Row],[Column1]],6)</f>
        <v>535666</v>
      </c>
      <c r="AZ1507" t="str">
        <f>RIGHT(ARD_SAFE_PROCESSED_20220608[[#This Row],[Column1]],4)</f>
        <v>8186</v>
      </c>
      <c r="BA1507" s="2">
        <f t="shared" si="137"/>
        <v>45999</v>
      </c>
      <c r="BB1507">
        <f t="shared" si="138"/>
        <v>8.1300000000000008</v>
      </c>
      <c r="BC1507">
        <f t="shared" si="139"/>
        <v>30</v>
      </c>
      <c r="BD1507">
        <f t="shared" si="140"/>
        <v>6</v>
      </c>
      <c r="BE1507" t="str">
        <f t="shared" si="141"/>
        <v>F:Safe</v>
      </c>
    </row>
    <row r="1508" spans="1:57" hidden="1" x14ac:dyDescent="0.3">
      <c r="A1508" t="s">
        <v>10287</v>
      </c>
      <c r="B1508" t="s">
        <v>10486</v>
      </c>
      <c r="C1508" t="s">
        <v>307</v>
      </c>
      <c r="D1508" t="s">
        <v>25</v>
      </c>
      <c r="E1508" t="s">
        <v>9764</v>
      </c>
      <c r="F1508" t="s">
        <v>28</v>
      </c>
      <c r="G1508" t="s">
        <v>29</v>
      </c>
      <c r="H1508" t="s">
        <v>308</v>
      </c>
      <c r="I1508" t="s">
        <v>9937</v>
      </c>
      <c r="J1508" t="s">
        <v>21</v>
      </c>
      <c r="K1508" t="s">
        <v>10487</v>
      </c>
      <c r="L1508" t="s">
        <v>10488</v>
      </c>
      <c r="M1508" t="s">
        <v>399</v>
      </c>
      <c r="N1508" t="s">
        <v>26</v>
      </c>
      <c r="O1508" t="s">
        <v>27</v>
      </c>
      <c r="P1508" t="s">
        <v>10489</v>
      </c>
      <c r="Q1508" t="s">
        <v>80</v>
      </c>
      <c r="R1508" t="s">
        <v>23</v>
      </c>
      <c r="S1508" t="s">
        <v>24</v>
      </c>
      <c r="T1508" t="s">
        <v>9764</v>
      </c>
      <c r="U1508" t="s">
        <v>10490</v>
      </c>
      <c r="AB1508" t="str">
        <f>CONCATENATE(LEFT(ARD_SAFE_PROCESSED_20220608[[#This Row],[Column1]],6),"******",RIGHT(ARD_SAFE_PROCESSED_20220608[[#This Row],[Column1]],4),";",ARD_SAFE_PROCESSED_20220608[[#This Row],[Column11]])</f>
        <v>535666******8186;75301505337003828416291</v>
      </c>
      <c r="AD1508" t="str">
        <f>CLEAN(ARD_SAFE_PROCESSED_20220608[[#This Row],[Column1]])</f>
        <v>5356660997468186</v>
      </c>
      <c r="AE1508" t="str">
        <f>CLEAN(ARD_SAFE_PROCESSED_20220608[[#This Row],[Column2]])</f>
        <v>971813</v>
      </c>
      <c r="AF1508" t="str">
        <f>CLEAN(ARD_SAFE_PROCESSED_20220608[[#This Row],[Column3]])</f>
        <v>4079964</v>
      </c>
      <c r="AG1508" t="str">
        <f>CLEAN(ARD_SAFE_PROCESSED_20220608[[#This Row],[Column4]])</f>
        <v>EC</v>
      </c>
      <c r="AH1508" t="str">
        <f>CLEAN(ARD_SAFE_PROCESSED_20220608[[#This Row],[Column5]])</f>
        <v>20251202</v>
      </c>
      <c r="AI1508" t="str">
        <f>CLEAN(ARD_SAFE_PROCESSED_20220608[[#This Row],[Column6]])</f>
        <v>604</v>
      </c>
      <c r="AJ1508" t="str">
        <f>CLEAN(ARD_SAFE_PROCESSED_20220608[[#This Row],[Column7]])</f>
        <v>76</v>
      </c>
      <c r="AK1508" t="str">
        <f>CLEAN(ARD_SAFE_PROCESSED_20220608[[#This Row],[Column8]])</f>
        <v xml:space="preserve">APPARKA APP                   </v>
      </c>
      <c r="AL1508" t="str">
        <f>CLEAN(ARD_SAFE_PROCESSED_20220608[[#This Row],[Column9]])</f>
        <v>20251203</v>
      </c>
      <c r="AM1508" t="str">
        <f>CLEAN(ARD_SAFE_PROCESSED_20220608[[#This Row],[Column10]])</f>
        <v xml:space="preserve">'                       </v>
      </c>
      <c r="AN1508" t="s">
        <v>10487</v>
      </c>
      <c r="AO1508" t="str">
        <f>CLEAN(ARD_SAFE_PROCESSED_20220608[[#This Row],[Column12]])</f>
        <v>2957838</v>
      </c>
      <c r="AP1508" t="str">
        <f>CLEAN(ARD_SAFE_PROCESSED_20220608[[#This Row],[Column13]])</f>
        <v>210</v>
      </c>
      <c r="AQ1508" t="str">
        <f>CLEAN(ARD_SAFE_PROCESSED_20220608[[#This Row],[Column14]])</f>
        <v xml:space="preserve">PV000000  </v>
      </c>
      <c r="AR1508" t="str">
        <f>CLEAN(ARD_SAFE_PROCESSED_20220608[[#This Row],[Column15]])</f>
        <v xml:space="preserve">E-COMMERCE                                        </v>
      </c>
      <c r="AS1508" t="str">
        <f>CLEAN(ARD_SAFE_PROCESSED_20220608[[#This Row],[Column16]])</f>
        <v xml:space="preserve">9225145        </v>
      </c>
      <c r="AT1508" t="str">
        <f>CLEAN(ARD_SAFE_PROCESSED_20220608[[#This Row],[Column17]])</f>
        <v>30.00</v>
      </c>
      <c r="AU1508" t="str">
        <f>CLEAN(ARD_SAFE_PROCESSED_20220608[[#This Row],[Column18]])</f>
        <v xml:space="preserve">' </v>
      </c>
      <c r="AV1508" t="str">
        <f>CLEAN(ARD_SAFE_PROCESSED_20220608[[#This Row],[Column19]])</f>
        <v xml:space="preserve">          </v>
      </c>
      <c r="AW1508" t="str">
        <f>CLEAN(ARD_SAFE_PROCESSED_20220608[[#This Row],[Column20]])</f>
        <v>20251202</v>
      </c>
      <c r="AX1508" t="str">
        <f>CLEAN(ARD_SAFE_PROCESSED_20220608[[#This Row],[Column21]])</f>
        <v>234316</v>
      </c>
      <c r="AY1508" t="str">
        <f>LEFT(ARD_SAFE_PROCESSED_20220608[[#This Row],[Column1]],6)</f>
        <v>535666</v>
      </c>
      <c r="AZ1508" t="str">
        <f>RIGHT(ARD_SAFE_PROCESSED_20220608[[#This Row],[Column1]],4)</f>
        <v>8186</v>
      </c>
      <c r="BA1508" s="2">
        <f t="shared" si="137"/>
        <v>45999</v>
      </c>
      <c r="BB1508">
        <f t="shared" si="138"/>
        <v>8.1300000000000008</v>
      </c>
      <c r="BC1508">
        <f t="shared" si="139"/>
        <v>30</v>
      </c>
      <c r="BD1508">
        <f t="shared" si="140"/>
        <v>6</v>
      </c>
      <c r="BE1508" t="str">
        <f t="shared" si="141"/>
        <v>F:Safe</v>
      </c>
    </row>
    <row r="1509" spans="1:57" hidden="1" x14ac:dyDescent="0.3">
      <c r="A1509" t="s">
        <v>10287</v>
      </c>
      <c r="B1509" t="s">
        <v>10426</v>
      </c>
      <c r="C1509" t="s">
        <v>307</v>
      </c>
      <c r="D1509" t="s">
        <v>25</v>
      </c>
      <c r="E1509" t="s">
        <v>9764</v>
      </c>
      <c r="F1509" t="s">
        <v>28</v>
      </c>
      <c r="G1509" t="s">
        <v>29</v>
      </c>
      <c r="H1509" t="s">
        <v>308</v>
      </c>
      <c r="I1509" t="s">
        <v>9937</v>
      </c>
      <c r="J1509" t="s">
        <v>21</v>
      </c>
      <c r="K1509" t="s">
        <v>10427</v>
      </c>
      <c r="L1509" t="s">
        <v>10428</v>
      </c>
      <c r="M1509" t="s">
        <v>399</v>
      </c>
      <c r="N1509" t="s">
        <v>26</v>
      </c>
      <c r="O1509" t="s">
        <v>27</v>
      </c>
      <c r="P1509" t="s">
        <v>10429</v>
      </c>
      <c r="Q1509" t="s">
        <v>80</v>
      </c>
      <c r="R1509" t="s">
        <v>23</v>
      </c>
      <c r="S1509" t="s">
        <v>24</v>
      </c>
      <c r="T1509" t="s">
        <v>9764</v>
      </c>
      <c r="U1509" t="s">
        <v>10430</v>
      </c>
      <c r="AB1509" t="str">
        <f>CONCATENATE(LEFT(ARD_SAFE_PROCESSED_20220608[[#This Row],[Column1]],6),"******",RIGHT(ARD_SAFE_PROCESSED_20220608[[#This Row],[Column1]],4),";",ARD_SAFE_PROCESSED_20220608[[#This Row],[Column11]])</f>
        <v>535666******8186;75301505337003828416309</v>
      </c>
      <c r="AD1509" t="str">
        <f>CLEAN(ARD_SAFE_PROCESSED_20220608[[#This Row],[Column1]])</f>
        <v>5356660997468186</v>
      </c>
      <c r="AE1509" t="str">
        <f>CLEAN(ARD_SAFE_PROCESSED_20220608[[#This Row],[Column2]])</f>
        <v>655468</v>
      </c>
      <c r="AF1509" t="str">
        <f>CLEAN(ARD_SAFE_PROCESSED_20220608[[#This Row],[Column3]])</f>
        <v>4079964</v>
      </c>
      <c r="AG1509" t="str">
        <f>CLEAN(ARD_SAFE_PROCESSED_20220608[[#This Row],[Column4]])</f>
        <v>EC</v>
      </c>
      <c r="AH1509" t="str">
        <f>CLEAN(ARD_SAFE_PROCESSED_20220608[[#This Row],[Column5]])</f>
        <v>20251202</v>
      </c>
      <c r="AI1509" t="str">
        <f>CLEAN(ARD_SAFE_PROCESSED_20220608[[#This Row],[Column6]])</f>
        <v>604</v>
      </c>
      <c r="AJ1509" t="str">
        <f>CLEAN(ARD_SAFE_PROCESSED_20220608[[#This Row],[Column7]])</f>
        <v>76</v>
      </c>
      <c r="AK1509" t="str">
        <f>CLEAN(ARD_SAFE_PROCESSED_20220608[[#This Row],[Column8]])</f>
        <v xml:space="preserve">APPARKA APP                   </v>
      </c>
      <c r="AL1509" t="str">
        <f>CLEAN(ARD_SAFE_PROCESSED_20220608[[#This Row],[Column9]])</f>
        <v>20251203</v>
      </c>
      <c r="AM1509" t="str">
        <f>CLEAN(ARD_SAFE_PROCESSED_20220608[[#This Row],[Column10]])</f>
        <v xml:space="preserve">'                       </v>
      </c>
      <c r="AN1509" t="s">
        <v>10427</v>
      </c>
      <c r="AO1509" t="str">
        <f>CLEAN(ARD_SAFE_PROCESSED_20220608[[#This Row],[Column12]])</f>
        <v>2957869</v>
      </c>
      <c r="AP1509" t="str">
        <f>CLEAN(ARD_SAFE_PROCESSED_20220608[[#This Row],[Column13]])</f>
        <v>210</v>
      </c>
      <c r="AQ1509" t="str">
        <f>CLEAN(ARD_SAFE_PROCESSED_20220608[[#This Row],[Column14]])</f>
        <v xml:space="preserve">PV000000  </v>
      </c>
      <c r="AR1509" t="str">
        <f>CLEAN(ARD_SAFE_PROCESSED_20220608[[#This Row],[Column15]])</f>
        <v xml:space="preserve">E-COMMERCE                                        </v>
      </c>
      <c r="AS1509" t="str">
        <f>CLEAN(ARD_SAFE_PROCESSED_20220608[[#This Row],[Column16]])</f>
        <v xml:space="preserve">9225147        </v>
      </c>
      <c r="AT1509" t="str">
        <f>CLEAN(ARD_SAFE_PROCESSED_20220608[[#This Row],[Column17]])</f>
        <v>30.00</v>
      </c>
      <c r="AU1509" t="str">
        <f>CLEAN(ARD_SAFE_PROCESSED_20220608[[#This Row],[Column18]])</f>
        <v xml:space="preserve">' </v>
      </c>
      <c r="AV1509" t="str">
        <f>CLEAN(ARD_SAFE_PROCESSED_20220608[[#This Row],[Column19]])</f>
        <v xml:space="preserve">          </v>
      </c>
      <c r="AW1509" t="str">
        <f>CLEAN(ARD_SAFE_PROCESSED_20220608[[#This Row],[Column20]])</f>
        <v>20251202</v>
      </c>
      <c r="AX1509" t="str">
        <f>CLEAN(ARD_SAFE_PROCESSED_20220608[[#This Row],[Column21]])</f>
        <v>234324</v>
      </c>
      <c r="AY1509" t="str">
        <f>LEFT(ARD_SAFE_PROCESSED_20220608[[#This Row],[Column1]],6)</f>
        <v>535666</v>
      </c>
      <c r="AZ1509" t="str">
        <f>RIGHT(ARD_SAFE_PROCESSED_20220608[[#This Row],[Column1]],4)</f>
        <v>8186</v>
      </c>
      <c r="BA1509" s="2">
        <f t="shared" si="137"/>
        <v>45999</v>
      </c>
      <c r="BB1509">
        <f t="shared" si="138"/>
        <v>8.1300000000000008</v>
      </c>
      <c r="BC1509">
        <f t="shared" si="139"/>
        <v>30</v>
      </c>
      <c r="BD1509">
        <f t="shared" si="140"/>
        <v>6</v>
      </c>
      <c r="BE1509" t="str">
        <f t="shared" si="141"/>
        <v>F:Safe</v>
      </c>
    </row>
    <row r="1510" spans="1:57" hidden="1" x14ac:dyDescent="0.3">
      <c r="A1510" t="s">
        <v>10287</v>
      </c>
      <c r="B1510" t="s">
        <v>10362</v>
      </c>
      <c r="C1510" t="s">
        <v>307</v>
      </c>
      <c r="D1510" t="s">
        <v>25</v>
      </c>
      <c r="E1510" t="s">
        <v>9764</v>
      </c>
      <c r="F1510" t="s">
        <v>28</v>
      </c>
      <c r="G1510" t="s">
        <v>29</v>
      </c>
      <c r="H1510" t="s">
        <v>308</v>
      </c>
      <c r="I1510" t="s">
        <v>9937</v>
      </c>
      <c r="J1510" t="s">
        <v>21</v>
      </c>
      <c r="K1510" t="s">
        <v>10363</v>
      </c>
      <c r="L1510" t="s">
        <v>10364</v>
      </c>
      <c r="M1510" t="s">
        <v>399</v>
      </c>
      <c r="N1510" t="s">
        <v>26</v>
      </c>
      <c r="O1510" t="s">
        <v>27</v>
      </c>
      <c r="P1510" t="s">
        <v>10365</v>
      </c>
      <c r="Q1510" t="s">
        <v>80</v>
      </c>
      <c r="R1510" t="s">
        <v>23</v>
      </c>
      <c r="S1510" t="s">
        <v>24</v>
      </c>
      <c r="T1510" t="s">
        <v>9764</v>
      </c>
      <c r="U1510" t="s">
        <v>10366</v>
      </c>
      <c r="AB1510" t="str">
        <f>CONCATENATE(LEFT(ARD_SAFE_PROCESSED_20220608[[#This Row],[Column1]],6),"******",RIGHT(ARD_SAFE_PROCESSED_20220608[[#This Row],[Column1]],4),";",ARD_SAFE_PROCESSED_20220608[[#This Row],[Column11]])</f>
        <v>535666******8186;75301505337003828416432</v>
      </c>
      <c r="AD1510" t="str">
        <f>CLEAN(ARD_SAFE_PROCESSED_20220608[[#This Row],[Column1]])</f>
        <v>5356660997468186</v>
      </c>
      <c r="AE1510" t="str">
        <f>CLEAN(ARD_SAFE_PROCESSED_20220608[[#This Row],[Column2]])</f>
        <v>334835</v>
      </c>
      <c r="AF1510" t="str">
        <f>CLEAN(ARD_SAFE_PROCESSED_20220608[[#This Row],[Column3]])</f>
        <v>4079964</v>
      </c>
      <c r="AG1510" t="str">
        <f>CLEAN(ARD_SAFE_PROCESSED_20220608[[#This Row],[Column4]])</f>
        <v>EC</v>
      </c>
      <c r="AH1510" t="str">
        <f>CLEAN(ARD_SAFE_PROCESSED_20220608[[#This Row],[Column5]])</f>
        <v>20251202</v>
      </c>
      <c r="AI1510" t="str">
        <f>CLEAN(ARD_SAFE_PROCESSED_20220608[[#This Row],[Column6]])</f>
        <v>604</v>
      </c>
      <c r="AJ1510" t="str">
        <f>CLEAN(ARD_SAFE_PROCESSED_20220608[[#This Row],[Column7]])</f>
        <v>76</v>
      </c>
      <c r="AK1510" t="str">
        <f>CLEAN(ARD_SAFE_PROCESSED_20220608[[#This Row],[Column8]])</f>
        <v xml:space="preserve">APPARKA APP                   </v>
      </c>
      <c r="AL1510" t="str">
        <f>CLEAN(ARD_SAFE_PROCESSED_20220608[[#This Row],[Column9]])</f>
        <v>20251203</v>
      </c>
      <c r="AM1510" t="str">
        <f>CLEAN(ARD_SAFE_PROCESSED_20220608[[#This Row],[Column10]])</f>
        <v xml:space="preserve">'                       </v>
      </c>
      <c r="AN1510" t="s">
        <v>10363</v>
      </c>
      <c r="AO1510" t="str">
        <f>CLEAN(ARD_SAFE_PROCESSED_20220608[[#This Row],[Column12]])</f>
        <v>2958318</v>
      </c>
      <c r="AP1510" t="str">
        <f>CLEAN(ARD_SAFE_PROCESSED_20220608[[#This Row],[Column13]])</f>
        <v>210</v>
      </c>
      <c r="AQ1510" t="str">
        <f>CLEAN(ARD_SAFE_PROCESSED_20220608[[#This Row],[Column14]])</f>
        <v xml:space="preserve">PV000000  </v>
      </c>
      <c r="AR1510" t="str">
        <f>CLEAN(ARD_SAFE_PROCESSED_20220608[[#This Row],[Column15]])</f>
        <v xml:space="preserve">E-COMMERCE                                        </v>
      </c>
      <c r="AS1510" t="str">
        <f>CLEAN(ARD_SAFE_PROCESSED_20220608[[#This Row],[Column16]])</f>
        <v xml:space="preserve">9225164        </v>
      </c>
      <c r="AT1510" t="str">
        <f>CLEAN(ARD_SAFE_PROCESSED_20220608[[#This Row],[Column17]])</f>
        <v>30.00</v>
      </c>
      <c r="AU1510" t="str">
        <f>CLEAN(ARD_SAFE_PROCESSED_20220608[[#This Row],[Column18]])</f>
        <v xml:space="preserve">' </v>
      </c>
      <c r="AV1510" t="str">
        <f>CLEAN(ARD_SAFE_PROCESSED_20220608[[#This Row],[Column19]])</f>
        <v xml:space="preserve">          </v>
      </c>
      <c r="AW1510" t="str">
        <f>CLEAN(ARD_SAFE_PROCESSED_20220608[[#This Row],[Column20]])</f>
        <v>20251202</v>
      </c>
      <c r="AX1510" t="str">
        <f>CLEAN(ARD_SAFE_PROCESSED_20220608[[#This Row],[Column21]])</f>
        <v>234526</v>
      </c>
      <c r="AY1510" t="str">
        <f>LEFT(ARD_SAFE_PROCESSED_20220608[[#This Row],[Column1]],6)</f>
        <v>535666</v>
      </c>
      <c r="AZ1510" t="str">
        <f>RIGHT(ARD_SAFE_PROCESSED_20220608[[#This Row],[Column1]],4)</f>
        <v>8186</v>
      </c>
      <c r="BA1510" s="2">
        <f t="shared" si="137"/>
        <v>45999</v>
      </c>
      <c r="BB1510">
        <f t="shared" si="138"/>
        <v>8.1300000000000008</v>
      </c>
      <c r="BC1510">
        <f t="shared" si="139"/>
        <v>30</v>
      </c>
      <c r="BD1510">
        <f t="shared" si="140"/>
        <v>6</v>
      </c>
      <c r="BE1510" t="str">
        <f t="shared" si="141"/>
        <v>F:Safe</v>
      </c>
    </row>
    <row r="1511" spans="1:57" hidden="1" x14ac:dyDescent="0.3">
      <c r="A1511" t="s">
        <v>10287</v>
      </c>
      <c r="B1511" t="s">
        <v>10337</v>
      </c>
      <c r="C1511" t="s">
        <v>307</v>
      </c>
      <c r="D1511" t="s">
        <v>25</v>
      </c>
      <c r="E1511" t="s">
        <v>9764</v>
      </c>
      <c r="F1511" t="s">
        <v>28</v>
      </c>
      <c r="G1511" t="s">
        <v>29</v>
      </c>
      <c r="H1511" t="s">
        <v>308</v>
      </c>
      <c r="I1511" t="s">
        <v>9937</v>
      </c>
      <c r="J1511" t="s">
        <v>21</v>
      </c>
      <c r="K1511" t="s">
        <v>10338</v>
      </c>
      <c r="L1511" t="s">
        <v>10339</v>
      </c>
      <c r="M1511" t="s">
        <v>399</v>
      </c>
      <c r="N1511" t="s">
        <v>26</v>
      </c>
      <c r="O1511" t="s">
        <v>27</v>
      </c>
      <c r="P1511" t="s">
        <v>10340</v>
      </c>
      <c r="Q1511" t="s">
        <v>80</v>
      </c>
      <c r="R1511" t="s">
        <v>23</v>
      </c>
      <c r="S1511" t="s">
        <v>24</v>
      </c>
      <c r="T1511" t="s">
        <v>9764</v>
      </c>
      <c r="U1511" t="s">
        <v>10341</v>
      </c>
      <c r="AB1511" t="str">
        <f>CONCATENATE(LEFT(ARD_SAFE_PROCESSED_20220608[[#This Row],[Column1]],6),"******",RIGHT(ARD_SAFE_PROCESSED_20220608[[#This Row],[Column1]],4),";",ARD_SAFE_PROCESSED_20220608[[#This Row],[Column11]])</f>
        <v>535666******8186;75301505337003828416440</v>
      </c>
      <c r="AD1511" t="str">
        <f>CLEAN(ARD_SAFE_PROCESSED_20220608[[#This Row],[Column1]])</f>
        <v>5356660997468186</v>
      </c>
      <c r="AE1511" t="str">
        <f>CLEAN(ARD_SAFE_PROCESSED_20220608[[#This Row],[Column2]])</f>
        <v>227438</v>
      </c>
      <c r="AF1511" t="str">
        <f>CLEAN(ARD_SAFE_PROCESSED_20220608[[#This Row],[Column3]])</f>
        <v>4079964</v>
      </c>
      <c r="AG1511" t="str">
        <f>CLEAN(ARD_SAFE_PROCESSED_20220608[[#This Row],[Column4]])</f>
        <v>EC</v>
      </c>
      <c r="AH1511" t="str">
        <f>CLEAN(ARD_SAFE_PROCESSED_20220608[[#This Row],[Column5]])</f>
        <v>20251202</v>
      </c>
      <c r="AI1511" t="str">
        <f>CLEAN(ARD_SAFE_PROCESSED_20220608[[#This Row],[Column6]])</f>
        <v>604</v>
      </c>
      <c r="AJ1511" t="str">
        <f>CLEAN(ARD_SAFE_PROCESSED_20220608[[#This Row],[Column7]])</f>
        <v>76</v>
      </c>
      <c r="AK1511" t="str">
        <f>CLEAN(ARD_SAFE_PROCESSED_20220608[[#This Row],[Column8]])</f>
        <v xml:space="preserve">APPARKA APP                   </v>
      </c>
      <c r="AL1511" t="str">
        <f>CLEAN(ARD_SAFE_PROCESSED_20220608[[#This Row],[Column9]])</f>
        <v>20251203</v>
      </c>
      <c r="AM1511" t="str">
        <f>CLEAN(ARD_SAFE_PROCESSED_20220608[[#This Row],[Column10]])</f>
        <v xml:space="preserve">'                       </v>
      </c>
      <c r="AN1511" t="s">
        <v>10338</v>
      </c>
      <c r="AO1511" t="str">
        <f>CLEAN(ARD_SAFE_PROCESSED_20220608[[#This Row],[Column12]])</f>
        <v>2958349</v>
      </c>
      <c r="AP1511" t="str">
        <f>CLEAN(ARD_SAFE_PROCESSED_20220608[[#This Row],[Column13]])</f>
        <v>210</v>
      </c>
      <c r="AQ1511" t="str">
        <f>CLEAN(ARD_SAFE_PROCESSED_20220608[[#This Row],[Column14]])</f>
        <v xml:space="preserve">PV000000  </v>
      </c>
      <c r="AR1511" t="str">
        <f>CLEAN(ARD_SAFE_PROCESSED_20220608[[#This Row],[Column15]])</f>
        <v xml:space="preserve">E-COMMERCE                                        </v>
      </c>
      <c r="AS1511" t="str">
        <f>CLEAN(ARD_SAFE_PROCESSED_20220608[[#This Row],[Column16]])</f>
        <v xml:space="preserve">9225167        </v>
      </c>
      <c r="AT1511" t="str">
        <f>CLEAN(ARD_SAFE_PROCESSED_20220608[[#This Row],[Column17]])</f>
        <v>30.00</v>
      </c>
      <c r="AU1511" t="str">
        <f>CLEAN(ARD_SAFE_PROCESSED_20220608[[#This Row],[Column18]])</f>
        <v xml:space="preserve">' </v>
      </c>
      <c r="AV1511" t="str">
        <f>CLEAN(ARD_SAFE_PROCESSED_20220608[[#This Row],[Column19]])</f>
        <v xml:space="preserve">          </v>
      </c>
      <c r="AW1511" t="str">
        <f>CLEAN(ARD_SAFE_PROCESSED_20220608[[#This Row],[Column20]])</f>
        <v>20251202</v>
      </c>
      <c r="AX1511" t="str">
        <f>CLEAN(ARD_SAFE_PROCESSED_20220608[[#This Row],[Column21]])</f>
        <v>234534</v>
      </c>
      <c r="AY1511" t="str">
        <f>LEFT(ARD_SAFE_PROCESSED_20220608[[#This Row],[Column1]],6)</f>
        <v>535666</v>
      </c>
      <c r="AZ1511" t="str">
        <f>RIGHT(ARD_SAFE_PROCESSED_20220608[[#This Row],[Column1]],4)</f>
        <v>8186</v>
      </c>
      <c r="BA1511" s="2">
        <f t="shared" si="137"/>
        <v>45999</v>
      </c>
      <c r="BB1511">
        <f t="shared" si="138"/>
        <v>8.1300000000000008</v>
      </c>
      <c r="BC1511">
        <f t="shared" si="139"/>
        <v>30</v>
      </c>
      <c r="BD1511">
        <f t="shared" si="140"/>
        <v>6</v>
      </c>
      <c r="BE1511" t="str">
        <f t="shared" si="141"/>
        <v>F:Safe</v>
      </c>
    </row>
    <row r="1512" spans="1:57" hidden="1" x14ac:dyDescent="0.3">
      <c r="A1512" t="s">
        <v>10287</v>
      </c>
      <c r="B1512" t="s">
        <v>10476</v>
      </c>
      <c r="C1512" t="s">
        <v>307</v>
      </c>
      <c r="D1512" t="s">
        <v>25</v>
      </c>
      <c r="E1512" t="s">
        <v>9764</v>
      </c>
      <c r="F1512" t="s">
        <v>28</v>
      </c>
      <c r="G1512" t="s">
        <v>29</v>
      </c>
      <c r="H1512" t="s">
        <v>308</v>
      </c>
      <c r="I1512" t="s">
        <v>9937</v>
      </c>
      <c r="J1512" t="s">
        <v>21</v>
      </c>
      <c r="K1512" t="s">
        <v>10477</v>
      </c>
      <c r="L1512" t="s">
        <v>10478</v>
      </c>
      <c r="M1512" t="s">
        <v>399</v>
      </c>
      <c r="N1512" t="s">
        <v>26</v>
      </c>
      <c r="O1512" t="s">
        <v>27</v>
      </c>
      <c r="P1512" t="s">
        <v>10479</v>
      </c>
      <c r="Q1512" t="s">
        <v>80</v>
      </c>
      <c r="R1512" t="s">
        <v>23</v>
      </c>
      <c r="S1512" t="s">
        <v>24</v>
      </c>
      <c r="T1512" t="s">
        <v>9764</v>
      </c>
      <c r="U1512" t="s">
        <v>10480</v>
      </c>
      <c r="AB1512" t="str">
        <f>CONCATENATE(LEFT(ARD_SAFE_PROCESSED_20220608[[#This Row],[Column1]],6),"******",RIGHT(ARD_SAFE_PROCESSED_20220608[[#This Row],[Column1]],4),";",ARD_SAFE_PROCESSED_20220608[[#This Row],[Column11]])</f>
        <v>535666******8186;75301505337003828416556</v>
      </c>
      <c r="AD1512" t="str">
        <f>CLEAN(ARD_SAFE_PROCESSED_20220608[[#This Row],[Column1]])</f>
        <v>5356660997468186</v>
      </c>
      <c r="AE1512" t="str">
        <f>CLEAN(ARD_SAFE_PROCESSED_20220608[[#This Row],[Column2]])</f>
        <v>918017</v>
      </c>
      <c r="AF1512" t="str">
        <f>CLEAN(ARD_SAFE_PROCESSED_20220608[[#This Row],[Column3]])</f>
        <v>4079964</v>
      </c>
      <c r="AG1512" t="str">
        <f>CLEAN(ARD_SAFE_PROCESSED_20220608[[#This Row],[Column4]])</f>
        <v>EC</v>
      </c>
      <c r="AH1512" t="str">
        <f>CLEAN(ARD_SAFE_PROCESSED_20220608[[#This Row],[Column5]])</f>
        <v>20251202</v>
      </c>
      <c r="AI1512" t="str">
        <f>CLEAN(ARD_SAFE_PROCESSED_20220608[[#This Row],[Column6]])</f>
        <v>604</v>
      </c>
      <c r="AJ1512" t="str">
        <f>CLEAN(ARD_SAFE_PROCESSED_20220608[[#This Row],[Column7]])</f>
        <v>76</v>
      </c>
      <c r="AK1512" t="str">
        <f>CLEAN(ARD_SAFE_PROCESSED_20220608[[#This Row],[Column8]])</f>
        <v xml:space="preserve">APPARKA APP                   </v>
      </c>
      <c r="AL1512" t="str">
        <f>CLEAN(ARD_SAFE_PROCESSED_20220608[[#This Row],[Column9]])</f>
        <v>20251203</v>
      </c>
      <c r="AM1512" t="str">
        <f>CLEAN(ARD_SAFE_PROCESSED_20220608[[#This Row],[Column10]])</f>
        <v xml:space="preserve">'                       </v>
      </c>
      <c r="AN1512" t="s">
        <v>10477</v>
      </c>
      <c r="AO1512" t="str">
        <f>CLEAN(ARD_SAFE_PROCESSED_20220608[[#This Row],[Column12]])</f>
        <v>2958613</v>
      </c>
      <c r="AP1512" t="str">
        <f>CLEAN(ARD_SAFE_PROCESSED_20220608[[#This Row],[Column13]])</f>
        <v>210</v>
      </c>
      <c r="AQ1512" t="str">
        <f>CLEAN(ARD_SAFE_PROCESSED_20220608[[#This Row],[Column14]])</f>
        <v xml:space="preserve">PV000000  </v>
      </c>
      <c r="AR1512" t="str">
        <f>CLEAN(ARD_SAFE_PROCESSED_20220608[[#This Row],[Column15]])</f>
        <v xml:space="preserve">E-COMMERCE                                        </v>
      </c>
      <c r="AS1512" t="str">
        <f>CLEAN(ARD_SAFE_PROCESSED_20220608[[#This Row],[Column16]])</f>
        <v xml:space="preserve">9225178        </v>
      </c>
      <c r="AT1512" t="str">
        <f>CLEAN(ARD_SAFE_PROCESSED_20220608[[#This Row],[Column17]])</f>
        <v>30.00</v>
      </c>
      <c r="AU1512" t="str">
        <f>CLEAN(ARD_SAFE_PROCESSED_20220608[[#This Row],[Column18]])</f>
        <v xml:space="preserve">' </v>
      </c>
      <c r="AV1512" t="str">
        <f>CLEAN(ARD_SAFE_PROCESSED_20220608[[#This Row],[Column19]])</f>
        <v xml:space="preserve">          </v>
      </c>
      <c r="AW1512" t="str">
        <f>CLEAN(ARD_SAFE_PROCESSED_20220608[[#This Row],[Column20]])</f>
        <v>20251202</v>
      </c>
      <c r="AX1512" t="str">
        <f>CLEAN(ARD_SAFE_PROCESSED_20220608[[#This Row],[Column21]])</f>
        <v>234647</v>
      </c>
      <c r="AY1512" t="str">
        <f>LEFT(ARD_SAFE_PROCESSED_20220608[[#This Row],[Column1]],6)</f>
        <v>535666</v>
      </c>
      <c r="AZ1512" t="str">
        <f>RIGHT(ARD_SAFE_PROCESSED_20220608[[#This Row],[Column1]],4)</f>
        <v>8186</v>
      </c>
      <c r="BA1512" s="2">
        <f t="shared" si="137"/>
        <v>45999</v>
      </c>
      <c r="BB1512">
        <f t="shared" si="138"/>
        <v>8.1300000000000008</v>
      </c>
      <c r="BC1512">
        <f t="shared" si="139"/>
        <v>30</v>
      </c>
      <c r="BD1512">
        <f t="shared" si="140"/>
        <v>6</v>
      </c>
      <c r="BE1512" t="str">
        <f t="shared" si="141"/>
        <v>F:Safe</v>
      </c>
    </row>
    <row r="1513" spans="1:57" hidden="1" x14ac:dyDescent="0.3">
      <c r="A1513" t="s">
        <v>10287</v>
      </c>
      <c r="B1513" t="s">
        <v>10466</v>
      </c>
      <c r="C1513" t="s">
        <v>307</v>
      </c>
      <c r="D1513" t="s">
        <v>25</v>
      </c>
      <c r="E1513" t="s">
        <v>9764</v>
      </c>
      <c r="F1513" t="s">
        <v>28</v>
      </c>
      <c r="G1513" t="s">
        <v>29</v>
      </c>
      <c r="H1513" t="s">
        <v>308</v>
      </c>
      <c r="I1513" t="s">
        <v>9937</v>
      </c>
      <c r="J1513" t="s">
        <v>21</v>
      </c>
      <c r="K1513" t="s">
        <v>10467</v>
      </c>
      <c r="L1513" t="s">
        <v>10468</v>
      </c>
      <c r="M1513" t="s">
        <v>399</v>
      </c>
      <c r="N1513" t="s">
        <v>26</v>
      </c>
      <c r="O1513" t="s">
        <v>27</v>
      </c>
      <c r="P1513" t="s">
        <v>10469</v>
      </c>
      <c r="Q1513" t="s">
        <v>80</v>
      </c>
      <c r="R1513" t="s">
        <v>23</v>
      </c>
      <c r="S1513" t="s">
        <v>24</v>
      </c>
      <c r="T1513" t="s">
        <v>9764</v>
      </c>
      <c r="U1513" t="s">
        <v>10470</v>
      </c>
      <c r="AB1513" t="str">
        <f>CONCATENATE(LEFT(ARD_SAFE_PROCESSED_20220608[[#This Row],[Column1]],6),"******",RIGHT(ARD_SAFE_PROCESSED_20220608[[#This Row],[Column1]],4),";",ARD_SAFE_PROCESSED_20220608[[#This Row],[Column11]])</f>
        <v>535666******8186;75301505337003828416606</v>
      </c>
      <c r="AD1513" t="str">
        <f>CLEAN(ARD_SAFE_PROCESSED_20220608[[#This Row],[Column1]])</f>
        <v>5356660997468186</v>
      </c>
      <c r="AE1513" t="str">
        <f>CLEAN(ARD_SAFE_PROCESSED_20220608[[#This Row],[Column2]])</f>
        <v>873333</v>
      </c>
      <c r="AF1513" t="str">
        <f>CLEAN(ARD_SAFE_PROCESSED_20220608[[#This Row],[Column3]])</f>
        <v>4079964</v>
      </c>
      <c r="AG1513" t="str">
        <f>CLEAN(ARD_SAFE_PROCESSED_20220608[[#This Row],[Column4]])</f>
        <v>EC</v>
      </c>
      <c r="AH1513" t="str">
        <f>CLEAN(ARD_SAFE_PROCESSED_20220608[[#This Row],[Column5]])</f>
        <v>20251202</v>
      </c>
      <c r="AI1513" t="str">
        <f>CLEAN(ARD_SAFE_PROCESSED_20220608[[#This Row],[Column6]])</f>
        <v>604</v>
      </c>
      <c r="AJ1513" t="str">
        <f>CLEAN(ARD_SAFE_PROCESSED_20220608[[#This Row],[Column7]])</f>
        <v>76</v>
      </c>
      <c r="AK1513" t="str">
        <f>CLEAN(ARD_SAFE_PROCESSED_20220608[[#This Row],[Column8]])</f>
        <v xml:space="preserve">APPARKA APP                   </v>
      </c>
      <c r="AL1513" t="str">
        <f>CLEAN(ARD_SAFE_PROCESSED_20220608[[#This Row],[Column9]])</f>
        <v>20251203</v>
      </c>
      <c r="AM1513" t="str">
        <f>CLEAN(ARD_SAFE_PROCESSED_20220608[[#This Row],[Column10]])</f>
        <v xml:space="preserve">'                       </v>
      </c>
      <c r="AN1513" t="s">
        <v>10467</v>
      </c>
      <c r="AO1513" t="str">
        <f>CLEAN(ARD_SAFE_PROCESSED_20220608[[#This Row],[Column12]])</f>
        <v>2958646</v>
      </c>
      <c r="AP1513" t="str">
        <f>CLEAN(ARD_SAFE_PROCESSED_20220608[[#This Row],[Column13]])</f>
        <v>210</v>
      </c>
      <c r="AQ1513" t="str">
        <f>CLEAN(ARD_SAFE_PROCESSED_20220608[[#This Row],[Column14]])</f>
        <v xml:space="preserve">PV000000  </v>
      </c>
      <c r="AR1513" t="str">
        <f>CLEAN(ARD_SAFE_PROCESSED_20220608[[#This Row],[Column15]])</f>
        <v xml:space="preserve">E-COMMERCE                                        </v>
      </c>
      <c r="AS1513" t="str">
        <f>CLEAN(ARD_SAFE_PROCESSED_20220608[[#This Row],[Column16]])</f>
        <v xml:space="preserve">9225183        </v>
      </c>
      <c r="AT1513" t="str">
        <f>CLEAN(ARD_SAFE_PROCESSED_20220608[[#This Row],[Column17]])</f>
        <v>30.00</v>
      </c>
      <c r="AU1513" t="str">
        <f>CLEAN(ARD_SAFE_PROCESSED_20220608[[#This Row],[Column18]])</f>
        <v xml:space="preserve">' </v>
      </c>
      <c r="AV1513" t="str">
        <f>CLEAN(ARD_SAFE_PROCESSED_20220608[[#This Row],[Column19]])</f>
        <v xml:space="preserve">          </v>
      </c>
      <c r="AW1513" t="str">
        <f>CLEAN(ARD_SAFE_PROCESSED_20220608[[#This Row],[Column20]])</f>
        <v>20251202</v>
      </c>
      <c r="AX1513" t="str">
        <f>CLEAN(ARD_SAFE_PROCESSED_20220608[[#This Row],[Column21]])</f>
        <v>234656</v>
      </c>
      <c r="AY1513" t="str">
        <f>LEFT(ARD_SAFE_PROCESSED_20220608[[#This Row],[Column1]],6)</f>
        <v>535666</v>
      </c>
      <c r="AZ1513" t="str">
        <f>RIGHT(ARD_SAFE_PROCESSED_20220608[[#This Row],[Column1]],4)</f>
        <v>8186</v>
      </c>
      <c r="BA1513" s="2">
        <f t="shared" si="137"/>
        <v>45999</v>
      </c>
      <c r="BB1513">
        <f t="shared" si="138"/>
        <v>8.1300000000000008</v>
      </c>
      <c r="BC1513">
        <f t="shared" si="139"/>
        <v>30</v>
      </c>
      <c r="BD1513">
        <f t="shared" si="140"/>
        <v>6</v>
      </c>
      <c r="BE1513" t="str">
        <f t="shared" si="141"/>
        <v>F:Safe</v>
      </c>
    </row>
    <row r="1514" spans="1:57" hidden="1" x14ac:dyDescent="0.3">
      <c r="A1514" t="s">
        <v>10501</v>
      </c>
      <c r="B1514" t="s">
        <v>10502</v>
      </c>
      <c r="C1514" t="s">
        <v>307</v>
      </c>
      <c r="D1514" t="s">
        <v>25</v>
      </c>
      <c r="E1514" t="s">
        <v>9937</v>
      </c>
      <c r="F1514" t="s">
        <v>28</v>
      </c>
      <c r="G1514" t="s">
        <v>29</v>
      </c>
      <c r="H1514" t="s">
        <v>308</v>
      </c>
      <c r="I1514" t="s">
        <v>9937</v>
      </c>
      <c r="J1514" t="s">
        <v>21</v>
      </c>
      <c r="K1514" t="s">
        <v>10503</v>
      </c>
      <c r="L1514" t="s">
        <v>10504</v>
      </c>
      <c r="M1514" t="s">
        <v>399</v>
      </c>
      <c r="N1514" t="s">
        <v>26</v>
      </c>
      <c r="O1514" t="s">
        <v>27</v>
      </c>
      <c r="P1514" t="s">
        <v>10505</v>
      </c>
      <c r="Q1514" t="s">
        <v>80</v>
      </c>
      <c r="R1514" t="s">
        <v>23</v>
      </c>
      <c r="S1514" t="s">
        <v>24</v>
      </c>
      <c r="T1514" t="s">
        <v>9937</v>
      </c>
      <c r="U1514" t="s">
        <v>10506</v>
      </c>
      <c r="AB1514" t="str">
        <f>CONCATENATE(LEFT(ARD_SAFE_PROCESSED_20220608[[#This Row],[Column1]],6),"******",RIGHT(ARD_SAFE_PROCESSED_20220608[[#This Row],[Column1]],4),";",ARD_SAFE_PROCESSED_20220608[[#This Row],[Column11]])</f>
        <v>535666******1245;75301505337003828459101</v>
      </c>
      <c r="AD1514" t="str">
        <f>CLEAN(ARD_SAFE_PROCESSED_20220608[[#This Row],[Column1]])</f>
        <v>5356661727031245</v>
      </c>
      <c r="AE1514" t="str">
        <f>CLEAN(ARD_SAFE_PROCESSED_20220608[[#This Row],[Column2]])</f>
        <v>026204</v>
      </c>
      <c r="AF1514" t="str">
        <f>CLEAN(ARD_SAFE_PROCESSED_20220608[[#This Row],[Column3]])</f>
        <v>4079964</v>
      </c>
      <c r="AG1514" t="str">
        <f>CLEAN(ARD_SAFE_PROCESSED_20220608[[#This Row],[Column4]])</f>
        <v>EC</v>
      </c>
      <c r="AH1514" t="str">
        <f>CLEAN(ARD_SAFE_PROCESSED_20220608[[#This Row],[Column5]])</f>
        <v>20251203</v>
      </c>
      <c r="AI1514" t="str">
        <f>CLEAN(ARD_SAFE_PROCESSED_20220608[[#This Row],[Column6]])</f>
        <v>604</v>
      </c>
      <c r="AJ1514" t="str">
        <f>CLEAN(ARD_SAFE_PROCESSED_20220608[[#This Row],[Column7]])</f>
        <v>76</v>
      </c>
      <c r="AK1514" t="str">
        <f>CLEAN(ARD_SAFE_PROCESSED_20220608[[#This Row],[Column8]])</f>
        <v xml:space="preserve">APPARKA APP                   </v>
      </c>
      <c r="AL1514" t="str">
        <f>CLEAN(ARD_SAFE_PROCESSED_20220608[[#This Row],[Column9]])</f>
        <v>20251203</v>
      </c>
      <c r="AM1514" t="str">
        <f>CLEAN(ARD_SAFE_PROCESSED_20220608[[#This Row],[Column10]])</f>
        <v xml:space="preserve">'                       </v>
      </c>
      <c r="AN1514" t="s">
        <v>10503</v>
      </c>
      <c r="AO1514" t="str">
        <f>CLEAN(ARD_SAFE_PROCESSED_20220608[[#This Row],[Column12]])</f>
        <v>3236052</v>
      </c>
      <c r="AP1514" t="str">
        <f>CLEAN(ARD_SAFE_PROCESSED_20220608[[#This Row],[Column13]])</f>
        <v>210</v>
      </c>
      <c r="AQ1514" t="str">
        <f>CLEAN(ARD_SAFE_PROCESSED_20220608[[#This Row],[Column14]])</f>
        <v xml:space="preserve">PV000000  </v>
      </c>
      <c r="AR1514" t="str">
        <f>CLEAN(ARD_SAFE_PROCESSED_20220608[[#This Row],[Column15]])</f>
        <v xml:space="preserve">E-COMMERCE                                        </v>
      </c>
      <c r="AS1514" t="str">
        <f>CLEAN(ARD_SAFE_PROCESSED_20220608[[#This Row],[Column16]])</f>
        <v xml:space="preserve">9230786        </v>
      </c>
      <c r="AT1514" t="str">
        <f>CLEAN(ARD_SAFE_PROCESSED_20220608[[#This Row],[Column17]])</f>
        <v>30.00</v>
      </c>
      <c r="AU1514" t="str">
        <f>CLEAN(ARD_SAFE_PROCESSED_20220608[[#This Row],[Column18]])</f>
        <v xml:space="preserve">' </v>
      </c>
      <c r="AV1514" t="str">
        <f>CLEAN(ARD_SAFE_PROCESSED_20220608[[#This Row],[Column19]])</f>
        <v xml:space="preserve">          </v>
      </c>
      <c r="AW1514" t="str">
        <f>CLEAN(ARD_SAFE_PROCESSED_20220608[[#This Row],[Column20]])</f>
        <v>20251203</v>
      </c>
      <c r="AX1514" t="str">
        <f>CLEAN(ARD_SAFE_PROCESSED_20220608[[#This Row],[Column21]])</f>
        <v>151500</v>
      </c>
      <c r="AY1514" t="str">
        <f>LEFT(ARD_SAFE_PROCESSED_20220608[[#This Row],[Column1]],6)</f>
        <v>535666</v>
      </c>
      <c r="AZ1514" t="str">
        <f>RIGHT(ARD_SAFE_PROCESSED_20220608[[#This Row],[Column1]],4)</f>
        <v>1245</v>
      </c>
      <c r="BA1514" s="2">
        <f t="shared" si="137"/>
        <v>45999</v>
      </c>
      <c r="BB1514">
        <f t="shared" si="138"/>
        <v>8.1300000000000008</v>
      </c>
      <c r="BC1514">
        <f t="shared" si="139"/>
        <v>30</v>
      </c>
      <c r="BD1514">
        <f t="shared" si="140"/>
        <v>6</v>
      </c>
      <c r="BE1514" t="str">
        <f t="shared" si="141"/>
        <v>F:Safe</v>
      </c>
    </row>
    <row r="1515" spans="1:57" hidden="1" x14ac:dyDescent="0.3">
      <c r="A1515" t="s">
        <v>10276</v>
      </c>
      <c r="B1515" t="s">
        <v>10282</v>
      </c>
      <c r="C1515" t="s">
        <v>307</v>
      </c>
      <c r="D1515" t="s">
        <v>25</v>
      </c>
      <c r="E1515" t="s">
        <v>9937</v>
      </c>
      <c r="F1515" t="s">
        <v>28</v>
      </c>
      <c r="G1515" t="s">
        <v>29</v>
      </c>
      <c r="H1515" t="s">
        <v>308</v>
      </c>
      <c r="I1515" t="s">
        <v>9937</v>
      </c>
      <c r="J1515" t="s">
        <v>21</v>
      </c>
      <c r="K1515" t="s">
        <v>10283</v>
      </c>
      <c r="L1515" t="s">
        <v>10284</v>
      </c>
      <c r="M1515" t="s">
        <v>399</v>
      </c>
      <c r="N1515" t="s">
        <v>26</v>
      </c>
      <c r="O1515" t="s">
        <v>27</v>
      </c>
      <c r="P1515" t="s">
        <v>10285</v>
      </c>
      <c r="Q1515" t="s">
        <v>80</v>
      </c>
      <c r="R1515" t="s">
        <v>23</v>
      </c>
      <c r="S1515" t="s">
        <v>24</v>
      </c>
      <c r="T1515" t="s">
        <v>9937</v>
      </c>
      <c r="U1515" t="s">
        <v>10286</v>
      </c>
      <c r="AB1515" t="str">
        <f>CONCATENATE(LEFT(ARD_SAFE_PROCESSED_20220608[[#This Row],[Column1]],6),"******",RIGHT(ARD_SAFE_PROCESSED_20220608[[#This Row],[Column1]],4),";",ARD_SAFE_PROCESSED_20220608[[#This Row],[Column11]])</f>
        <v>535666******6832;75301505337003828461115</v>
      </c>
      <c r="AD1515" t="str">
        <f>CLEAN(ARD_SAFE_PROCESSED_20220608[[#This Row],[Column1]])</f>
        <v>5356660024866832</v>
      </c>
      <c r="AE1515" t="str">
        <f>CLEAN(ARD_SAFE_PROCESSED_20220608[[#This Row],[Column2]])</f>
        <v>927535</v>
      </c>
      <c r="AF1515" t="str">
        <f>CLEAN(ARD_SAFE_PROCESSED_20220608[[#This Row],[Column3]])</f>
        <v>4079964</v>
      </c>
      <c r="AG1515" t="str">
        <f>CLEAN(ARD_SAFE_PROCESSED_20220608[[#This Row],[Column4]])</f>
        <v>EC</v>
      </c>
      <c r="AH1515" t="str">
        <f>CLEAN(ARD_SAFE_PROCESSED_20220608[[#This Row],[Column5]])</f>
        <v>20251203</v>
      </c>
      <c r="AI1515" t="str">
        <f>CLEAN(ARD_SAFE_PROCESSED_20220608[[#This Row],[Column6]])</f>
        <v>604</v>
      </c>
      <c r="AJ1515" t="str">
        <f>CLEAN(ARD_SAFE_PROCESSED_20220608[[#This Row],[Column7]])</f>
        <v>76</v>
      </c>
      <c r="AK1515" t="str">
        <f>CLEAN(ARD_SAFE_PROCESSED_20220608[[#This Row],[Column8]])</f>
        <v xml:space="preserve">APPARKA APP                   </v>
      </c>
      <c r="AL1515" t="str">
        <f>CLEAN(ARD_SAFE_PROCESSED_20220608[[#This Row],[Column9]])</f>
        <v>20251203</v>
      </c>
      <c r="AM1515" t="str">
        <f>CLEAN(ARD_SAFE_PROCESSED_20220608[[#This Row],[Column10]])</f>
        <v xml:space="preserve">'                       </v>
      </c>
      <c r="AN1515" t="s">
        <v>10283</v>
      </c>
      <c r="AO1515" t="str">
        <f>CLEAN(ARD_SAFE_PROCESSED_20220608[[#This Row],[Column12]])</f>
        <v>3247701</v>
      </c>
      <c r="AP1515" t="str">
        <f>CLEAN(ARD_SAFE_PROCESSED_20220608[[#This Row],[Column13]])</f>
        <v>210</v>
      </c>
      <c r="AQ1515" t="str">
        <f>CLEAN(ARD_SAFE_PROCESSED_20220608[[#This Row],[Column14]])</f>
        <v xml:space="preserve">PV000000  </v>
      </c>
      <c r="AR1515" t="str">
        <f>CLEAN(ARD_SAFE_PROCESSED_20220608[[#This Row],[Column15]])</f>
        <v xml:space="preserve">E-COMMERCE                                        </v>
      </c>
      <c r="AS1515" t="str">
        <f>CLEAN(ARD_SAFE_PROCESSED_20220608[[#This Row],[Column16]])</f>
        <v xml:space="preserve">9231077        </v>
      </c>
      <c r="AT1515" t="str">
        <f>CLEAN(ARD_SAFE_PROCESSED_20220608[[#This Row],[Column17]])</f>
        <v>30.00</v>
      </c>
      <c r="AU1515" t="str">
        <f>CLEAN(ARD_SAFE_PROCESSED_20220608[[#This Row],[Column18]])</f>
        <v xml:space="preserve">' </v>
      </c>
      <c r="AV1515" t="str">
        <f>CLEAN(ARD_SAFE_PROCESSED_20220608[[#This Row],[Column19]])</f>
        <v xml:space="preserve">          </v>
      </c>
      <c r="AW1515" t="str">
        <f>CLEAN(ARD_SAFE_PROCESSED_20220608[[#This Row],[Column20]])</f>
        <v>20251203</v>
      </c>
      <c r="AX1515" t="str">
        <f>CLEAN(ARD_SAFE_PROCESSED_20220608[[#This Row],[Column21]])</f>
        <v>154141</v>
      </c>
      <c r="AY1515" t="str">
        <f>LEFT(ARD_SAFE_PROCESSED_20220608[[#This Row],[Column1]],6)</f>
        <v>535666</v>
      </c>
      <c r="AZ1515" t="str">
        <f>RIGHT(ARD_SAFE_PROCESSED_20220608[[#This Row],[Column1]],4)</f>
        <v>6832</v>
      </c>
      <c r="BA1515" s="2">
        <f t="shared" si="137"/>
        <v>45999</v>
      </c>
      <c r="BB1515">
        <f t="shared" si="138"/>
        <v>8.1300000000000008</v>
      </c>
      <c r="BC1515">
        <f t="shared" si="139"/>
        <v>30</v>
      </c>
      <c r="BD1515">
        <f t="shared" si="140"/>
        <v>6</v>
      </c>
      <c r="BE1515" t="str">
        <f t="shared" si="141"/>
        <v>F:Safe</v>
      </c>
    </row>
    <row r="1516" spans="1:57" hidden="1" x14ac:dyDescent="0.3">
      <c r="A1516" t="s">
        <v>10276</v>
      </c>
      <c r="B1516" t="s">
        <v>10277</v>
      </c>
      <c r="C1516" t="s">
        <v>307</v>
      </c>
      <c r="D1516" t="s">
        <v>25</v>
      </c>
      <c r="E1516" t="s">
        <v>9937</v>
      </c>
      <c r="F1516" t="s">
        <v>28</v>
      </c>
      <c r="G1516" t="s">
        <v>29</v>
      </c>
      <c r="H1516" t="s">
        <v>308</v>
      </c>
      <c r="I1516" t="s">
        <v>9937</v>
      </c>
      <c r="J1516" t="s">
        <v>21</v>
      </c>
      <c r="K1516" t="s">
        <v>10278</v>
      </c>
      <c r="L1516" t="s">
        <v>10279</v>
      </c>
      <c r="M1516" t="s">
        <v>399</v>
      </c>
      <c r="N1516" t="s">
        <v>26</v>
      </c>
      <c r="O1516" t="s">
        <v>27</v>
      </c>
      <c r="P1516" t="s">
        <v>10280</v>
      </c>
      <c r="Q1516" t="s">
        <v>80</v>
      </c>
      <c r="R1516" t="s">
        <v>23</v>
      </c>
      <c r="S1516" t="s">
        <v>24</v>
      </c>
      <c r="T1516" t="s">
        <v>9937</v>
      </c>
      <c r="U1516" t="s">
        <v>10281</v>
      </c>
      <c r="AB1516" t="str">
        <f>CONCATENATE(LEFT(ARD_SAFE_PROCESSED_20220608[[#This Row],[Column1]],6),"******",RIGHT(ARD_SAFE_PROCESSED_20220608[[#This Row],[Column1]],4),";",ARD_SAFE_PROCESSED_20220608[[#This Row],[Column11]])</f>
        <v>535666******6832;75301505337003828466833</v>
      </c>
      <c r="AD1516" t="str">
        <f>CLEAN(ARD_SAFE_PROCESSED_20220608[[#This Row],[Column1]])</f>
        <v>5356660024866832</v>
      </c>
      <c r="AE1516" t="str">
        <f>CLEAN(ARD_SAFE_PROCESSED_20220608[[#This Row],[Column2]])</f>
        <v>287558</v>
      </c>
      <c r="AF1516" t="str">
        <f>CLEAN(ARD_SAFE_PROCESSED_20220608[[#This Row],[Column3]])</f>
        <v>4079964</v>
      </c>
      <c r="AG1516" t="str">
        <f>CLEAN(ARD_SAFE_PROCESSED_20220608[[#This Row],[Column4]])</f>
        <v>EC</v>
      </c>
      <c r="AH1516" t="str">
        <f>CLEAN(ARD_SAFE_PROCESSED_20220608[[#This Row],[Column5]])</f>
        <v>20251203</v>
      </c>
      <c r="AI1516" t="str">
        <f>CLEAN(ARD_SAFE_PROCESSED_20220608[[#This Row],[Column6]])</f>
        <v>604</v>
      </c>
      <c r="AJ1516" t="str">
        <f>CLEAN(ARD_SAFE_PROCESSED_20220608[[#This Row],[Column7]])</f>
        <v>76</v>
      </c>
      <c r="AK1516" t="str">
        <f>CLEAN(ARD_SAFE_PROCESSED_20220608[[#This Row],[Column8]])</f>
        <v xml:space="preserve">APPARKA APP                   </v>
      </c>
      <c r="AL1516" t="str">
        <f>CLEAN(ARD_SAFE_PROCESSED_20220608[[#This Row],[Column9]])</f>
        <v>20251203</v>
      </c>
      <c r="AM1516" t="str">
        <f>CLEAN(ARD_SAFE_PROCESSED_20220608[[#This Row],[Column10]])</f>
        <v xml:space="preserve">'                       </v>
      </c>
      <c r="AN1516" t="s">
        <v>10278</v>
      </c>
      <c r="AO1516" t="str">
        <f>CLEAN(ARD_SAFE_PROCESSED_20220608[[#This Row],[Column12]])</f>
        <v>3283513</v>
      </c>
      <c r="AP1516" t="str">
        <f>CLEAN(ARD_SAFE_PROCESSED_20220608[[#This Row],[Column13]])</f>
        <v>210</v>
      </c>
      <c r="AQ1516" t="str">
        <f>CLEAN(ARD_SAFE_PROCESSED_20220608[[#This Row],[Column14]])</f>
        <v xml:space="preserve">PV000000  </v>
      </c>
      <c r="AR1516" t="str">
        <f>CLEAN(ARD_SAFE_PROCESSED_20220608[[#This Row],[Column15]])</f>
        <v xml:space="preserve">E-COMMERCE                                        </v>
      </c>
      <c r="AS1516" t="str">
        <f>CLEAN(ARD_SAFE_PROCESSED_20220608[[#This Row],[Column16]])</f>
        <v xml:space="preserve">9231876        </v>
      </c>
      <c r="AT1516" t="str">
        <f>CLEAN(ARD_SAFE_PROCESSED_20220608[[#This Row],[Column17]])</f>
        <v>30.00</v>
      </c>
      <c r="AU1516" t="str">
        <f>CLEAN(ARD_SAFE_PROCESSED_20220608[[#This Row],[Column18]])</f>
        <v xml:space="preserve">' </v>
      </c>
      <c r="AV1516" t="str">
        <f>CLEAN(ARD_SAFE_PROCESSED_20220608[[#This Row],[Column19]])</f>
        <v xml:space="preserve">          </v>
      </c>
      <c r="AW1516" t="str">
        <f>CLEAN(ARD_SAFE_PROCESSED_20220608[[#This Row],[Column20]])</f>
        <v>20251203</v>
      </c>
      <c r="AX1516" t="str">
        <f>CLEAN(ARD_SAFE_PROCESSED_20220608[[#This Row],[Column21]])</f>
        <v>165824</v>
      </c>
      <c r="AY1516" t="str">
        <f>LEFT(ARD_SAFE_PROCESSED_20220608[[#This Row],[Column1]],6)</f>
        <v>535666</v>
      </c>
      <c r="AZ1516" t="str">
        <f>RIGHT(ARD_SAFE_PROCESSED_20220608[[#This Row],[Column1]],4)</f>
        <v>6832</v>
      </c>
      <c r="BA1516" s="2">
        <f t="shared" si="137"/>
        <v>45999</v>
      </c>
      <c r="BB1516">
        <f t="shared" si="138"/>
        <v>8.1300000000000008</v>
      </c>
      <c r="BC1516">
        <f t="shared" si="139"/>
        <v>30</v>
      </c>
      <c r="BD1516">
        <f t="shared" si="140"/>
        <v>6</v>
      </c>
      <c r="BE1516" t="str">
        <f t="shared" si="141"/>
        <v>F:Safe</v>
      </c>
    </row>
    <row r="1517" spans="1:57" hidden="1" x14ac:dyDescent="0.3">
      <c r="A1517" t="s">
        <v>10507</v>
      </c>
      <c r="B1517" t="s">
        <v>10508</v>
      </c>
      <c r="C1517" t="s">
        <v>307</v>
      </c>
      <c r="D1517" t="s">
        <v>25</v>
      </c>
      <c r="E1517" t="s">
        <v>9937</v>
      </c>
      <c r="F1517" t="s">
        <v>28</v>
      </c>
      <c r="G1517" t="s">
        <v>29</v>
      </c>
      <c r="H1517" t="s">
        <v>308</v>
      </c>
      <c r="I1517" t="s">
        <v>9937</v>
      </c>
      <c r="J1517" t="s">
        <v>21</v>
      </c>
      <c r="K1517" t="s">
        <v>10509</v>
      </c>
      <c r="L1517" t="s">
        <v>10510</v>
      </c>
      <c r="M1517" t="s">
        <v>399</v>
      </c>
      <c r="N1517" t="s">
        <v>26</v>
      </c>
      <c r="O1517" t="s">
        <v>27</v>
      </c>
      <c r="P1517" t="s">
        <v>10511</v>
      </c>
      <c r="Q1517" t="s">
        <v>80</v>
      </c>
      <c r="R1517" t="s">
        <v>23</v>
      </c>
      <c r="S1517" t="s">
        <v>24</v>
      </c>
      <c r="T1517" t="s">
        <v>9937</v>
      </c>
      <c r="U1517" t="s">
        <v>10512</v>
      </c>
      <c r="AB1517" t="str">
        <f>CONCATENATE(LEFT(ARD_SAFE_PROCESSED_20220608[[#This Row],[Column1]],6),"******",RIGHT(ARD_SAFE_PROCESSED_20220608[[#This Row],[Column1]],4),";",ARD_SAFE_PROCESSED_20220608[[#This Row],[Column11]])</f>
        <v>535666******8179;75301505337003828466908</v>
      </c>
      <c r="AD1517" t="str">
        <f>CLEAN(ARD_SAFE_PROCESSED_20220608[[#This Row],[Column1]])</f>
        <v>5356665777998179</v>
      </c>
      <c r="AE1517" t="str">
        <f>CLEAN(ARD_SAFE_PROCESSED_20220608[[#This Row],[Column2]])</f>
        <v>388975</v>
      </c>
      <c r="AF1517" t="str">
        <f>CLEAN(ARD_SAFE_PROCESSED_20220608[[#This Row],[Column3]])</f>
        <v>4079964</v>
      </c>
      <c r="AG1517" t="str">
        <f>CLEAN(ARD_SAFE_PROCESSED_20220608[[#This Row],[Column4]])</f>
        <v>EC</v>
      </c>
      <c r="AH1517" t="str">
        <f>CLEAN(ARD_SAFE_PROCESSED_20220608[[#This Row],[Column5]])</f>
        <v>20251203</v>
      </c>
      <c r="AI1517" t="str">
        <f>CLEAN(ARD_SAFE_PROCESSED_20220608[[#This Row],[Column6]])</f>
        <v>604</v>
      </c>
      <c r="AJ1517" t="str">
        <f>CLEAN(ARD_SAFE_PROCESSED_20220608[[#This Row],[Column7]])</f>
        <v>76</v>
      </c>
      <c r="AK1517" t="str">
        <f>CLEAN(ARD_SAFE_PROCESSED_20220608[[#This Row],[Column8]])</f>
        <v xml:space="preserve">APPARKA APP                   </v>
      </c>
      <c r="AL1517" t="str">
        <f>CLEAN(ARD_SAFE_PROCESSED_20220608[[#This Row],[Column9]])</f>
        <v>20251203</v>
      </c>
      <c r="AM1517" t="str">
        <f>CLEAN(ARD_SAFE_PROCESSED_20220608[[#This Row],[Column10]])</f>
        <v xml:space="preserve">'                       </v>
      </c>
      <c r="AN1517" t="s">
        <v>10509</v>
      </c>
      <c r="AO1517" t="str">
        <f>CLEAN(ARD_SAFE_PROCESSED_20220608[[#This Row],[Column12]])</f>
        <v>3283872</v>
      </c>
      <c r="AP1517" t="str">
        <f>CLEAN(ARD_SAFE_PROCESSED_20220608[[#This Row],[Column13]])</f>
        <v>210</v>
      </c>
      <c r="AQ1517" t="str">
        <f>CLEAN(ARD_SAFE_PROCESSED_20220608[[#This Row],[Column14]])</f>
        <v xml:space="preserve">PV000000  </v>
      </c>
      <c r="AR1517" t="str">
        <f>CLEAN(ARD_SAFE_PROCESSED_20220608[[#This Row],[Column15]])</f>
        <v xml:space="preserve">E-COMMERCE                                        </v>
      </c>
      <c r="AS1517" t="str">
        <f>CLEAN(ARD_SAFE_PROCESSED_20220608[[#This Row],[Column16]])</f>
        <v xml:space="preserve">9231887        </v>
      </c>
      <c r="AT1517" t="str">
        <f>CLEAN(ARD_SAFE_PROCESSED_20220608[[#This Row],[Column17]])</f>
        <v>30.00</v>
      </c>
      <c r="AU1517" t="str">
        <f>CLEAN(ARD_SAFE_PROCESSED_20220608[[#This Row],[Column18]])</f>
        <v xml:space="preserve">' </v>
      </c>
      <c r="AV1517" t="str">
        <f>CLEAN(ARD_SAFE_PROCESSED_20220608[[#This Row],[Column19]])</f>
        <v xml:space="preserve">          </v>
      </c>
      <c r="AW1517" t="str">
        <f>CLEAN(ARD_SAFE_PROCESSED_20220608[[#This Row],[Column20]])</f>
        <v>20251203</v>
      </c>
      <c r="AX1517" t="str">
        <f>CLEAN(ARD_SAFE_PROCESSED_20220608[[#This Row],[Column21]])</f>
        <v>165914</v>
      </c>
      <c r="AY1517" t="str">
        <f>LEFT(ARD_SAFE_PROCESSED_20220608[[#This Row],[Column1]],6)</f>
        <v>535666</v>
      </c>
      <c r="AZ1517" t="str">
        <f>RIGHT(ARD_SAFE_PROCESSED_20220608[[#This Row],[Column1]],4)</f>
        <v>8179</v>
      </c>
      <c r="BA1517" s="2">
        <f t="shared" si="137"/>
        <v>45999</v>
      </c>
      <c r="BB1517">
        <f t="shared" si="138"/>
        <v>8.1300000000000008</v>
      </c>
      <c r="BC1517">
        <f t="shared" si="139"/>
        <v>30</v>
      </c>
      <c r="BD1517">
        <f t="shared" si="140"/>
        <v>6</v>
      </c>
      <c r="BE1517" t="str">
        <f t="shared" si="141"/>
        <v>F:Safe</v>
      </c>
    </row>
    <row r="1518" spans="1:57" hidden="1" x14ac:dyDescent="0.3">
      <c r="A1518" t="s">
        <v>10513</v>
      </c>
      <c r="B1518" t="s">
        <v>10514</v>
      </c>
      <c r="C1518" t="s">
        <v>307</v>
      </c>
      <c r="D1518" t="s">
        <v>25</v>
      </c>
      <c r="E1518" t="s">
        <v>9937</v>
      </c>
      <c r="F1518" t="s">
        <v>28</v>
      </c>
      <c r="G1518" t="s">
        <v>29</v>
      </c>
      <c r="H1518" t="s">
        <v>308</v>
      </c>
      <c r="I1518" t="s">
        <v>9937</v>
      </c>
      <c r="J1518" t="s">
        <v>21</v>
      </c>
      <c r="K1518" t="s">
        <v>10515</v>
      </c>
      <c r="L1518" t="s">
        <v>10516</v>
      </c>
      <c r="M1518" t="s">
        <v>399</v>
      </c>
      <c r="N1518" t="s">
        <v>26</v>
      </c>
      <c r="O1518" t="s">
        <v>27</v>
      </c>
      <c r="P1518" t="s">
        <v>10517</v>
      </c>
      <c r="Q1518" t="s">
        <v>80</v>
      </c>
      <c r="R1518" t="s">
        <v>23</v>
      </c>
      <c r="S1518" t="s">
        <v>24</v>
      </c>
      <c r="T1518" t="s">
        <v>9937</v>
      </c>
      <c r="U1518" t="s">
        <v>10518</v>
      </c>
      <c r="AB1518" t="str">
        <f>CONCATENATE(LEFT(ARD_SAFE_PROCESSED_20220608[[#This Row],[Column1]],6),"******",RIGHT(ARD_SAFE_PROCESSED_20220608[[#This Row],[Column1]],4),";",ARD_SAFE_PROCESSED_20220608[[#This Row],[Column11]])</f>
        <v>535666******8421;75301505337003828467211</v>
      </c>
      <c r="AD1518" t="str">
        <f>CLEAN(ARD_SAFE_PROCESSED_20220608[[#This Row],[Column1]])</f>
        <v>5356667184648421</v>
      </c>
      <c r="AE1518" t="str">
        <f>CLEAN(ARD_SAFE_PROCESSED_20220608[[#This Row],[Column2]])</f>
        <v>138554</v>
      </c>
      <c r="AF1518" t="str">
        <f>CLEAN(ARD_SAFE_PROCESSED_20220608[[#This Row],[Column3]])</f>
        <v>4079964</v>
      </c>
      <c r="AG1518" t="str">
        <f>CLEAN(ARD_SAFE_PROCESSED_20220608[[#This Row],[Column4]])</f>
        <v>EC</v>
      </c>
      <c r="AH1518" t="str">
        <f>CLEAN(ARD_SAFE_PROCESSED_20220608[[#This Row],[Column5]])</f>
        <v>20251203</v>
      </c>
      <c r="AI1518" t="str">
        <f>CLEAN(ARD_SAFE_PROCESSED_20220608[[#This Row],[Column6]])</f>
        <v>604</v>
      </c>
      <c r="AJ1518" t="str">
        <f>CLEAN(ARD_SAFE_PROCESSED_20220608[[#This Row],[Column7]])</f>
        <v>76</v>
      </c>
      <c r="AK1518" t="str">
        <f>CLEAN(ARD_SAFE_PROCESSED_20220608[[#This Row],[Column8]])</f>
        <v xml:space="preserve">APPARKA APP                   </v>
      </c>
      <c r="AL1518" t="str">
        <f>CLEAN(ARD_SAFE_PROCESSED_20220608[[#This Row],[Column9]])</f>
        <v>20251203</v>
      </c>
      <c r="AM1518" t="str">
        <f>CLEAN(ARD_SAFE_PROCESSED_20220608[[#This Row],[Column10]])</f>
        <v xml:space="preserve">'                       </v>
      </c>
      <c r="AN1518" t="s">
        <v>10515</v>
      </c>
      <c r="AO1518" t="str">
        <f>CLEAN(ARD_SAFE_PROCESSED_20220608[[#This Row],[Column12]])</f>
        <v>3285416</v>
      </c>
      <c r="AP1518" t="str">
        <f>CLEAN(ARD_SAFE_PROCESSED_20220608[[#This Row],[Column13]])</f>
        <v>210</v>
      </c>
      <c r="AQ1518" t="str">
        <f>CLEAN(ARD_SAFE_PROCESSED_20220608[[#This Row],[Column14]])</f>
        <v xml:space="preserve">PV000000  </v>
      </c>
      <c r="AR1518" t="str">
        <f>CLEAN(ARD_SAFE_PROCESSED_20220608[[#This Row],[Column15]])</f>
        <v xml:space="preserve">E-COMMERCE                                        </v>
      </c>
      <c r="AS1518" t="str">
        <f>CLEAN(ARD_SAFE_PROCESSED_20220608[[#This Row],[Column16]])</f>
        <v xml:space="preserve">9231930        </v>
      </c>
      <c r="AT1518" t="str">
        <f>CLEAN(ARD_SAFE_PROCESSED_20220608[[#This Row],[Column17]])</f>
        <v>30.00</v>
      </c>
      <c r="AU1518" t="str">
        <f>CLEAN(ARD_SAFE_PROCESSED_20220608[[#This Row],[Column18]])</f>
        <v xml:space="preserve">' </v>
      </c>
      <c r="AV1518" t="str">
        <f>CLEAN(ARD_SAFE_PROCESSED_20220608[[#This Row],[Column19]])</f>
        <v xml:space="preserve">          </v>
      </c>
      <c r="AW1518" t="str">
        <f>CLEAN(ARD_SAFE_PROCESSED_20220608[[#This Row],[Column20]])</f>
        <v>20251203</v>
      </c>
      <c r="AX1518" t="str">
        <f>CLEAN(ARD_SAFE_PROCESSED_20220608[[#This Row],[Column21]])</f>
        <v>170224</v>
      </c>
      <c r="AY1518" t="str">
        <f>LEFT(ARD_SAFE_PROCESSED_20220608[[#This Row],[Column1]],6)</f>
        <v>535666</v>
      </c>
      <c r="AZ1518" t="str">
        <f>RIGHT(ARD_SAFE_PROCESSED_20220608[[#This Row],[Column1]],4)</f>
        <v>8421</v>
      </c>
      <c r="BA1518" s="2">
        <f t="shared" si="137"/>
        <v>45999</v>
      </c>
      <c r="BB1518">
        <f t="shared" si="138"/>
        <v>8.1300000000000008</v>
      </c>
      <c r="BC1518">
        <f t="shared" si="139"/>
        <v>30</v>
      </c>
      <c r="BD1518">
        <f t="shared" si="140"/>
        <v>6</v>
      </c>
      <c r="BE1518" t="str">
        <f t="shared" si="141"/>
        <v>F:Safe</v>
      </c>
    </row>
    <row r="1519" spans="1:57" hidden="1" x14ac:dyDescent="0.3">
      <c r="A1519" t="s">
        <v>10127</v>
      </c>
      <c r="B1519" t="s">
        <v>10128</v>
      </c>
      <c r="C1519" t="s">
        <v>10129</v>
      </c>
      <c r="D1519" t="s">
        <v>69</v>
      </c>
      <c r="E1519" t="s">
        <v>9937</v>
      </c>
      <c r="F1519" t="s">
        <v>81</v>
      </c>
      <c r="G1519" t="s">
        <v>29</v>
      </c>
      <c r="H1519" t="s">
        <v>10130</v>
      </c>
      <c r="I1519" t="s">
        <v>9937</v>
      </c>
      <c r="J1519" t="s">
        <v>21</v>
      </c>
      <c r="K1519" t="s">
        <v>10131</v>
      </c>
      <c r="L1519" t="s">
        <v>10132</v>
      </c>
      <c r="M1519" t="s">
        <v>399</v>
      </c>
      <c r="N1519" t="s">
        <v>26</v>
      </c>
      <c r="O1519" t="s">
        <v>70</v>
      </c>
      <c r="P1519" t="s">
        <v>10133</v>
      </c>
      <c r="Q1519" t="s">
        <v>10134</v>
      </c>
      <c r="R1519" t="s">
        <v>23</v>
      </c>
      <c r="S1519" t="s">
        <v>24</v>
      </c>
      <c r="T1519" t="s">
        <v>9937</v>
      </c>
      <c r="U1519" t="s">
        <v>10135</v>
      </c>
      <c r="AB1519" t="str">
        <f>CONCATENATE(LEFT(ARD_SAFE_PROCESSED_20220608[[#This Row],[Column1]],6),"******",RIGHT(ARD_SAFE_PROCESSED_20220608[[#This Row],[Column1]],4),";",ARD_SAFE_PROCESSED_20220608[[#This Row],[Column11]])</f>
        <v>526227******4767;75301505337003851700165</v>
      </c>
      <c r="AD1519" t="str">
        <f>CLEAN(ARD_SAFE_PROCESSED_20220608[[#This Row],[Column1]])</f>
        <v>5262271055244767</v>
      </c>
      <c r="AE1519" t="str">
        <f>CLEAN(ARD_SAFE_PROCESSED_20220608[[#This Row],[Column2]])</f>
        <v>50518Z</v>
      </c>
      <c r="AF1519" t="str">
        <f>CLEAN(ARD_SAFE_PROCESSED_20220608[[#This Row],[Column3]])</f>
        <v>4502779</v>
      </c>
      <c r="AG1519" t="str">
        <f>CLEAN(ARD_SAFE_PROCESSED_20220608[[#This Row],[Column4]])</f>
        <v>PV</v>
      </c>
      <c r="AH1519" t="str">
        <f>CLEAN(ARD_SAFE_PROCESSED_20220608[[#This Row],[Column5]])</f>
        <v>20251203</v>
      </c>
      <c r="AI1519" t="str">
        <f>CLEAN(ARD_SAFE_PROCESSED_20220608[[#This Row],[Column6]])</f>
        <v>840</v>
      </c>
      <c r="AJ1519" t="str">
        <f>CLEAN(ARD_SAFE_PROCESSED_20220608[[#This Row],[Column7]])</f>
        <v>76</v>
      </c>
      <c r="AK1519" t="str">
        <f>CLEAN(ARD_SAFE_PROCESSED_20220608[[#This Row],[Column8]])</f>
        <v>TIERRA VIVA HOTELES POS VIRTUA</v>
      </c>
      <c r="AL1519" t="str">
        <f>CLEAN(ARD_SAFE_PROCESSED_20220608[[#This Row],[Column9]])</f>
        <v>20251203</v>
      </c>
      <c r="AM1519" t="str">
        <f>CLEAN(ARD_SAFE_PROCESSED_20220608[[#This Row],[Column10]])</f>
        <v xml:space="preserve">'                       </v>
      </c>
      <c r="AN1519" t="s">
        <v>10131</v>
      </c>
      <c r="AO1519" t="str">
        <f>CLEAN(ARD_SAFE_PROCESSED_20220608[[#This Row],[Column12]])</f>
        <v>3232090</v>
      </c>
      <c r="AP1519" t="str">
        <f>CLEAN(ARD_SAFE_PROCESSED_20220608[[#This Row],[Column13]])</f>
        <v>210</v>
      </c>
      <c r="AQ1519" t="str">
        <f>CLEAN(ARD_SAFE_PROCESSED_20220608[[#This Row],[Column14]])</f>
        <v xml:space="preserve">PV000000  </v>
      </c>
      <c r="AR1519" t="str">
        <f>CLEAN(ARD_SAFE_PROCESSED_20220608[[#This Row],[Column15]])</f>
        <v xml:space="preserve">POS VIRTUAL                                       </v>
      </c>
      <c r="AS1519" t="str">
        <f>CLEAN(ARD_SAFE_PROCESSED_20220608[[#This Row],[Column16]])</f>
        <v xml:space="preserve">1473231477     </v>
      </c>
      <c r="AT1519" t="str">
        <f>CLEAN(ARD_SAFE_PROCESSED_20220608[[#This Row],[Column17]])</f>
        <v>320.76</v>
      </c>
      <c r="AU1519" t="str">
        <f>CLEAN(ARD_SAFE_PROCESSED_20220608[[#This Row],[Column18]])</f>
        <v xml:space="preserve">' </v>
      </c>
      <c r="AV1519" t="str">
        <f>CLEAN(ARD_SAFE_PROCESSED_20220608[[#This Row],[Column19]])</f>
        <v xml:space="preserve">          </v>
      </c>
      <c r="AW1519" t="str">
        <f>CLEAN(ARD_SAFE_PROCESSED_20220608[[#This Row],[Column20]])</f>
        <v>20251203</v>
      </c>
      <c r="AX1519" t="str">
        <f>CLEAN(ARD_SAFE_PROCESSED_20220608[[#This Row],[Column21]])</f>
        <v>150608</v>
      </c>
      <c r="AY1519" t="str">
        <f>LEFT(ARD_SAFE_PROCESSED_20220608[[#This Row],[Column1]],6)</f>
        <v>526227</v>
      </c>
      <c r="AZ1519" t="str">
        <f>RIGHT(ARD_SAFE_PROCESSED_20220608[[#This Row],[Column1]],4)</f>
        <v>4767</v>
      </c>
      <c r="BA1519" s="2">
        <f t="shared" si="137"/>
        <v>45996</v>
      </c>
      <c r="BB1519">
        <f t="shared" si="138"/>
        <v>320.76</v>
      </c>
      <c r="BC1519">
        <f t="shared" si="139"/>
        <v>320.76</v>
      </c>
      <c r="BD1519">
        <f t="shared" si="140"/>
        <v>6</v>
      </c>
      <c r="BE1519" t="str">
        <f t="shared" si="141"/>
        <v>F:Safe</v>
      </c>
    </row>
    <row r="1520" spans="1:57" hidden="1" x14ac:dyDescent="0.3">
      <c r="A1520" t="s">
        <v>9934</v>
      </c>
      <c r="B1520" t="s">
        <v>9935</v>
      </c>
      <c r="C1520" t="s">
        <v>9936</v>
      </c>
      <c r="D1520" t="s">
        <v>64</v>
      </c>
      <c r="E1520" t="s">
        <v>9937</v>
      </c>
      <c r="F1520" t="s">
        <v>28</v>
      </c>
      <c r="G1520" t="s">
        <v>29</v>
      </c>
      <c r="H1520" t="s">
        <v>9938</v>
      </c>
      <c r="I1520" t="s">
        <v>9937</v>
      </c>
      <c r="J1520" t="s">
        <v>21</v>
      </c>
      <c r="K1520" t="s">
        <v>9939</v>
      </c>
      <c r="L1520" t="s">
        <v>9940</v>
      </c>
      <c r="M1520" t="s">
        <v>65</v>
      </c>
      <c r="N1520" t="s">
        <v>67</v>
      </c>
      <c r="O1520" t="s">
        <v>66</v>
      </c>
      <c r="P1520" t="s">
        <v>22</v>
      </c>
      <c r="Q1520" t="s">
        <v>9941</v>
      </c>
      <c r="R1520" t="s">
        <v>23</v>
      </c>
      <c r="S1520" t="s">
        <v>24</v>
      </c>
      <c r="T1520" t="s">
        <v>9937</v>
      </c>
      <c r="U1520" t="s">
        <v>9942</v>
      </c>
      <c r="AB1520" t="str">
        <f>CONCATENATE(LEFT(ARD_SAFE_PROCESSED_20220608[[#This Row],[Column1]],6),"******",RIGHT(ARD_SAFE_PROCESSED_20220608[[#This Row],[Column1]],4),";",ARD_SAFE_PROCESSED_20220608[[#This Row],[Column11]])</f>
        <v>520048******3632;75301505337005226500089</v>
      </c>
      <c r="AD1520" t="str">
        <f>CLEAN(ARD_SAFE_PROCESSED_20220608[[#This Row],[Column1]])</f>
        <v>5200488166123632</v>
      </c>
      <c r="AE1520" t="str">
        <f>CLEAN(ARD_SAFE_PROCESSED_20220608[[#This Row],[Column2]])</f>
        <v>264869</v>
      </c>
      <c r="AF1520" t="str">
        <f>CLEAN(ARD_SAFE_PROCESSED_20220608[[#This Row],[Column3]])</f>
        <v>5664170</v>
      </c>
      <c r="AG1520" t="str">
        <f>CLEAN(ARD_SAFE_PROCESSED_20220608[[#This Row],[Column4]])</f>
        <v>PL</v>
      </c>
      <c r="AH1520" t="str">
        <f>CLEAN(ARD_SAFE_PROCESSED_20220608[[#This Row],[Column5]])</f>
        <v>20251203</v>
      </c>
      <c r="AI1520" t="str">
        <f>CLEAN(ARD_SAFE_PROCESSED_20220608[[#This Row],[Column6]])</f>
        <v>604</v>
      </c>
      <c r="AJ1520" t="str">
        <f>CLEAN(ARD_SAFE_PROCESSED_20220608[[#This Row],[Column7]])</f>
        <v>76</v>
      </c>
      <c r="AK1520" t="str">
        <f>CLEAN(ARD_SAFE_PROCESSED_20220608[[#This Row],[Column8]])</f>
        <v xml:space="preserve">IZI*OCULTO PRODUCCIONES       </v>
      </c>
      <c r="AL1520" t="str">
        <f>CLEAN(ARD_SAFE_PROCESSED_20220608[[#This Row],[Column9]])</f>
        <v>20251203</v>
      </c>
      <c r="AM1520" t="str">
        <f>CLEAN(ARD_SAFE_PROCESSED_20220608[[#This Row],[Column10]])</f>
        <v xml:space="preserve">'                       </v>
      </c>
      <c r="AN1520" t="s">
        <v>9939</v>
      </c>
      <c r="AO1520" t="str">
        <f>CLEAN(ARD_SAFE_PROCESSED_20220608[[#This Row],[Column12]])</f>
        <v>1821</v>
      </c>
      <c r="AP1520" t="str">
        <f>CLEAN(ARD_SAFE_PROCESSED_20220608[[#This Row],[Column13]])</f>
        <v xml:space="preserve">   </v>
      </c>
      <c r="AQ1520" t="str">
        <f>CLEAN(ARD_SAFE_PROCESSED_20220608[[#This Row],[Column14]])</f>
        <v xml:space="preserve">PS0001    </v>
      </c>
      <c r="AR1520" t="str">
        <f>CLEAN(ARD_SAFE_PROCESSED_20220608[[#This Row],[Column15]])</f>
        <v xml:space="preserve">POS CONTACTLESS CHIP                              </v>
      </c>
      <c r="AS1520" t="str">
        <f>CLEAN(ARD_SAFE_PROCESSED_20220608[[#This Row],[Column16]])</f>
        <v xml:space="preserve">               </v>
      </c>
      <c r="AT1520" t="str">
        <f>CLEAN(ARD_SAFE_PROCESSED_20220608[[#This Row],[Column17]])</f>
        <v>340.00</v>
      </c>
      <c r="AU1520" t="str">
        <f>CLEAN(ARD_SAFE_PROCESSED_20220608[[#This Row],[Column18]])</f>
        <v xml:space="preserve">' </v>
      </c>
      <c r="AV1520" t="str">
        <f>CLEAN(ARD_SAFE_PROCESSED_20220608[[#This Row],[Column19]])</f>
        <v xml:space="preserve">          </v>
      </c>
      <c r="AW1520" t="str">
        <f>CLEAN(ARD_SAFE_PROCESSED_20220608[[#This Row],[Column20]])</f>
        <v>20251203</v>
      </c>
      <c r="AX1520" t="str">
        <f>CLEAN(ARD_SAFE_PROCESSED_20220608[[#This Row],[Column21]])</f>
        <v>3847</v>
      </c>
      <c r="AY1520" t="str">
        <f>LEFT(ARD_SAFE_PROCESSED_20220608[[#This Row],[Column1]],6)</f>
        <v>520048</v>
      </c>
      <c r="AZ1520" t="str">
        <f>RIGHT(ARD_SAFE_PROCESSED_20220608[[#This Row],[Column1]],4)</f>
        <v>3632</v>
      </c>
      <c r="BA1520" s="2">
        <f t="shared" si="137"/>
        <v>45996</v>
      </c>
      <c r="BB1520">
        <f t="shared" si="138"/>
        <v>100.88</v>
      </c>
      <c r="BC1520">
        <f t="shared" si="139"/>
        <v>340</v>
      </c>
      <c r="BD1520">
        <f t="shared" si="140"/>
        <v>56</v>
      </c>
      <c r="BE1520" t="str">
        <f t="shared" si="141"/>
        <v>F:Safe</v>
      </c>
    </row>
    <row r="1521" spans="1:57" hidden="1" x14ac:dyDescent="0.3">
      <c r="A1521" t="s">
        <v>9934</v>
      </c>
      <c r="B1521" t="s">
        <v>9949</v>
      </c>
      <c r="C1521" t="s">
        <v>9936</v>
      </c>
      <c r="D1521" t="s">
        <v>64</v>
      </c>
      <c r="E1521" t="s">
        <v>9937</v>
      </c>
      <c r="F1521" t="s">
        <v>28</v>
      </c>
      <c r="G1521" t="s">
        <v>29</v>
      </c>
      <c r="H1521" t="s">
        <v>9938</v>
      </c>
      <c r="I1521" t="s">
        <v>9937</v>
      </c>
      <c r="J1521" t="s">
        <v>21</v>
      </c>
      <c r="K1521" t="s">
        <v>9950</v>
      </c>
      <c r="L1521" t="s">
        <v>9951</v>
      </c>
      <c r="M1521" t="s">
        <v>65</v>
      </c>
      <c r="N1521" t="s">
        <v>67</v>
      </c>
      <c r="O1521" t="s">
        <v>66</v>
      </c>
      <c r="P1521" t="s">
        <v>22</v>
      </c>
      <c r="Q1521" t="s">
        <v>9952</v>
      </c>
      <c r="R1521" t="s">
        <v>23</v>
      </c>
      <c r="S1521" t="s">
        <v>24</v>
      </c>
      <c r="T1521" t="s">
        <v>9937</v>
      </c>
      <c r="U1521" t="s">
        <v>9953</v>
      </c>
      <c r="AB1521" t="str">
        <f>CONCATENATE(LEFT(ARD_SAFE_PROCESSED_20220608[[#This Row],[Column1]],6),"******",RIGHT(ARD_SAFE_PROCESSED_20220608[[#This Row],[Column1]],4),";",ARD_SAFE_PROCESSED_20220608[[#This Row],[Column11]])</f>
        <v>520048******3632;75301505337005226500147</v>
      </c>
      <c r="AD1521" t="str">
        <f>CLEAN(ARD_SAFE_PROCESSED_20220608[[#This Row],[Column1]])</f>
        <v>5200488166123632</v>
      </c>
      <c r="AE1521" t="str">
        <f>CLEAN(ARD_SAFE_PROCESSED_20220608[[#This Row],[Column2]])</f>
        <v>530235</v>
      </c>
      <c r="AF1521" t="str">
        <f>CLEAN(ARD_SAFE_PROCESSED_20220608[[#This Row],[Column3]])</f>
        <v>5664170</v>
      </c>
      <c r="AG1521" t="str">
        <f>CLEAN(ARD_SAFE_PROCESSED_20220608[[#This Row],[Column4]])</f>
        <v>PL</v>
      </c>
      <c r="AH1521" t="str">
        <f>CLEAN(ARD_SAFE_PROCESSED_20220608[[#This Row],[Column5]])</f>
        <v>20251203</v>
      </c>
      <c r="AI1521" t="str">
        <f>CLEAN(ARD_SAFE_PROCESSED_20220608[[#This Row],[Column6]])</f>
        <v>604</v>
      </c>
      <c r="AJ1521" t="str">
        <f>CLEAN(ARD_SAFE_PROCESSED_20220608[[#This Row],[Column7]])</f>
        <v>76</v>
      </c>
      <c r="AK1521" t="str">
        <f>CLEAN(ARD_SAFE_PROCESSED_20220608[[#This Row],[Column8]])</f>
        <v xml:space="preserve">IZI*OCULTO PRODUCCIONES       </v>
      </c>
      <c r="AL1521" t="str">
        <f>CLEAN(ARD_SAFE_PROCESSED_20220608[[#This Row],[Column9]])</f>
        <v>20251203</v>
      </c>
      <c r="AM1521" t="str">
        <f>CLEAN(ARD_SAFE_PROCESSED_20220608[[#This Row],[Column10]])</f>
        <v xml:space="preserve">'                       </v>
      </c>
      <c r="AN1521" t="s">
        <v>9950</v>
      </c>
      <c r="AO1521" t="str">
        <f>CLEAN(ARD_SAFE_PROCESSED_20220608[[#This Row],[Column12]])</f>
        <v>1842</v>
      </c>
      <c r="AP1521" t="str">
        <f>CLEAN(ARD_SAFE_PROCESSED_20220608[[#This Row],[Column13]])</f>
        <v xml:space="preserve">   </v>
      </c>
      <c r="AQ1521" t="str">
        <f>CLEAN(ARD_SAFE_PROCESSED_20220608[[#This Row],[Column14]])</f>
        <v xml:space="preserve">PS0001    </v>
      </c>
      <c r="AR1521" t="str">
        <f>CLEAN(ARD_SAFE_PROCESSED_20220608[[#This Row],[Column15]])</f>
        <v xml:space="preserve">POS CONTACTLESS CHIP                              </v>
      </c>
      <c r="AS1521" t="str">
        <f>CLEAN(ARD_SAFE_PROCESSED_20220608[[#This Row],[Column16]])</f>
        <v xml:space="preserve">               </v>
      </c>
      <c r="AT1521" t="str">
        <f>CLEAN(ARD_SAFE_PROCESSED_20220608[[#This Row],[Column17]])</f>
        <v>480.00</v>
      </c>
      <c r="AU1521" t="str">
        <f>CLEAN(ARD_SAFE_PROCESSED_20220608[[#This Row],[Column18]])</f>
        <v xml:space="preserve">' </v>
      </c>
      <c r="AV1521" t="str">
        <f>CLEAN(ARD_SAFE_PROCESSED_20220608[[#This Row],[Column19]])</f>
        <v xml:space="preserve">          </v>
      </c>
      <c r="AW1521" t="str">
        <f>CLEAN(ARD_SAFE_PROCESSED_20220608[[#This Row],[Column20]])</f>
        <v>20251203</v>
      </c>
      <c r="AX1521" t="str">
        <f>CLEAN(ARD_SAFE_PROCESSED_20220608[[#This Row],[Column21]])</f>
        <v>25005</v>
      </c>
      <c r="AY1521" t="str">
        <f>LEFT(ARD_SAFE_PROCESSED_20220608[[#This Row],[Column1]],6)</f>
        <v>520048</v>
      </c>
      <c r="AZ1521" t="str">
        <f>RIGHT(ARD_SAFE_PROCESSED_20220608[[#This Row],[Column1]],4)</f>
        <v>3632</v>
      </c>
      <c r="BA1521" s="2">
        <f t="shared" si="137"/>
        <v>45996</v>
      </c>
      <c r="BB1521">
        <f t="shared" si="138"/>
        <v>142.41999999999999</v>
      </c>
      <c r="BC1521">
        <f t="shared" si="139"/>
        <v>480</v>
      </c>
      <c r="BD1521">
        <f t="shared" si="140"/>
        <v>56</v>
      </c>
      <c r="BE1521" t="str">
        <f t="shared" si="141"/>
        <v>F:Safe</v>
      </c>
    </row>
    <row r="1522" spans="1:57" hidden="1" x14ac:dyDescent="0.3">
      <c r="A1522" t="s">
        <v>9934</v>
      </c>
      <c r="B1522" t="s">
        <v>9943</v>
      </c>
      <c r="C1522" t="s">
        <v>9944</v>
      </c>
      <c r="D1522" t="s">
        <v>64</v>
      </c>
      <c r="E1522" t="s">
        <v>9937</v>
      </c>
      <c r="F1522" t="s">
        <v>28</v>
      </c>
      <c r="G1522" t="s">
        <v>29</v>
      </c>
      <c r="H1522" t="s">
        <v>9945</v>
      </c>
      <c r="I1522" t="s">
        <v>9937</v>
      </c>
      <c r="J1522" t="s">
        <v>21</v>
      </c>
      <c r="K1522" t="s">
        <v>9946</v>
      </c>
      <c r="L1522" t="s">
        <v>7835</v>
      </c>
      <c r="M1522" t="s">
        <v>65</v>
      </c>
      <c r="N1522" t="s">
        <v>139</v>
      </c>
      <c r="O1522" t="s">
        <v>66</v>
      </c>
      <c r="P1522" t="s">
        <v>22</v>
      </c>
      <c r="Q1522" t="s">
        <v>9947</v>
      </c>
      <c r="R1522" t="s">
        <v>23</v>
      </c>
      <c r="S1522" t="s">
        <v>24</v>
      </c>
      <c r="T1522" t="s">
        <v>9937</v>
      </c>
      <c r="U1522" t="s">
        <v>9948</v>
      </c>
      <c r="AB1522" t="str">
        <f>CONCATENATE(LEFT(ARD_SAFE_PROCESSED_20220608[[#This Row],[Column1]],6),"******",RIGHT(ARD_SAFE_PROCESSED_20220608[[#This Row],[Column1]],4),";",ARD_SAFE_PROCESSED_20220608[[#This Row],[Column11]])</f>
        <v>520048******3632;75301505337007997200055</v>
      </c>
      <c r="AD1522" t="str">
        <f>CLEAN(ARD_SAFE_PROCESSED_20220608[[#This Row],[Column1]])</f>
        <v>5200488166123632</v>
      </c>
      <c r="AE1522" t="str">
        <f>CLEAN(ARD_SAFE_PROCESSED_20220608[[#This Row],[Column2]])</f>
        <v>382636</v>
      </c>
      <c r="AF1522" t="str">
        <f>CLEAN(ARD_SAFE_PROCESSED_20220608[[#This Row],[Column3]])</f>
        <v>8952275</v>
      </c>
      <c r="AG1522" t="str">
        <f>CLEAN(ARD_SAFE_PROCESSED_20220608[[#This Row],[Column4]])</f>
        <v>PL</v>
      </c>
      <c r="AH1522" t="str">
        <f>CLEAN(ARD_SAFE_PROCESSED_20220608[[#This Row],[Column5]])</f>
        <v>20251203</v>
      </c>
      <c r="AI1522" t="str">
        <f>CLEAN(ARD_SAFE_PROCESSED_20220608[[#This Row],[Column6]])</f>
        <v>604</v>
      </c>
      <c r="AJ1522" t="str">
        <f>CLEAN(ARD_SAFE_PROCESSED_20220608[[#This Row],[Column7]])</f>
        <v>76</v>
      </c>
      <c r="AK1522" t="str">
        <f>CLEAN(ARD_SAFE_PROCESSED_20220608[[#This Row],[Column8]])</f>
        <v xml:space="preserve">IZI*GESTIONES H Y B EIRL      </v>
      </c>
      <c r="AL1522" t="str">
        <f>CLEAN(ARD_SAFE_PROCESSED_20220608[[#This Row],[Column9]])</f>
        <v>20251203</v>
      </c>
      <c r="AM1522" t="str">
        <f>CLEAN(ARD_SAFE_PROCESSED_20220608[[#This Row],[Column10]])</f>
        <v xml:space="preserve">'                       </v>
      </c>
      <c r="AN1522" t="s">
        <v>9946</v>
      </c>
      <c r="AO1522" t="str">
        <f>CLEAN(ARD_SAFE_PROCESSED_20220608[[#This Row],[Column12]])</f>
        <v>428</v>
      </c>
      <c r="AP1522" t="str">
        <f>CLEAN(ARD_SAFE_PROCESSED_20220608[[#This Row],[Column13]])</f>
        <v xml:space="preserve">   </v>
      </c>
      <c r="AQ1522" t="str">
        <f>CLEAN(ARD_SAFE_PROCESSED_20220608[[#This Row],[Column14]])</f>
        <v xml:space="preserve">PS0003    </v>
      </c>
      <c r="AR1522" t="str">
        <f>CLEAN(ARD_SAFE_PROCESSED_20220608[[#This Row],[Column15]])</f>
        <v xml:space="preserve">POS CONTACTLESS CHIP                              </v>
      </c>
      <c r="AS1522" t="str">
        <f>CLEAN(ARD_SAFE_PROCESSED_20220608[[#This Row],[Column16]])</f>
        <v xml:space="preserve">               </v>
      </c>
      <c r="AT1522" t="str">
        <f>CLEAN(ARD_SAFE_PROCESSED_20220608[[#This Row],[Column17]])</f>
        <v>1115.00</v>
      </c>
      <c r="AU1522" t="str">
        <f>CLEAN(ARD_SAFE_PROCESSED_20220608[[#This Row],[Column18]])</f>
        <v xml:space="preserve">' </v>
      </c>
      <c r="AV1522" t="str">
        <f>CLEAN(ARD_SAFE_PROCESSED_20220608[[#This Row],[Column19]])</f>
        <v xml:space="preserve">          </v>
      </c>
      <c r="AW1522" t="str">
        <f>CLEAN(ARD_SAFE_PROCESSED_20220608[[#This Row],[Column20]])</f>
        <v>20251203</v>
      </c>
      <c r="AX1522" t="str">
        <f>CLEAN(ARD_SAFE_PROCESSED_20220608[[#This Row],[Column21]])</f>
        <v>41811</v>
      </c>
      <c r="AY1522" t="str">
        <f>LEFT(ARD_SAFE_PROCESSED_20220608[[#This Row],[Column1]],6)</f>
        <v>520048</v>
      </c>
      <c r="AZ1522" t="str">
        <f>RIGHT(ARD_SAFE_PROCESSED_20220608[[#This Row],[Column1]],4)</f>
        <v>3632</v>
      </c>
      <c r="BA1522" s="2">
        <f t="shared" si="137"/>
        <v>45996</v>
      </c>
      <c r="BB1522">
        <f t="shared" si="138"/>
        <v>330.82</v>
      </c>
      <c r="BC1522">
        <f t="shared" si="139"/>
        <v>1115</v>
      </c>
      <c r="BD1522">
        <f t="shared" si="140"/>
        <v>56</v>
      </c>
      <c r="BE1522" t="str">
        <f t="shared" si="141"/>
        <v>F:Safe</v>
      </c>
    </row>
    <row r="1523" spans="1:57" hidden="1" x14ac:dyDescent="0.3">
      <c r="A1523" t="s">
        <v>9934</v>
      </c>
      <c r="B1523" t="s">
        <v>9954</v>
      </c>
      <c r="C1523" t="s">
        <v>9944</v>
      </c>
      <c r="D1523" t="s">
        <v>64</v>
      </c>
      <c r="E1523" t="s">
        <v>9937</v>
      </c>
      <c r="F1523" t="s">
        <v>28</v>
      </c>
      <c r="G1523" t="s">
        <v>29</v>
      </c>
      <c r="H1523" t="s">
        <v>9945</v>
      </c>
      <c r="I1523" t="s">
        <v>9937</v>
      </c>
      <c r="J1523" t="s">
        <v>21</v>
      </c>
      <c r="K1523" t="s">
        <v>9955</v>
      </c>
      <c r="L1523" t="s">
        <v>9956</v>
      </c>
      <c r="M1523" t="s">
        <v>65</v>
      </c>
      <c r="N1523" t="s">
        <v>139</v>
      </c>
      <c r="O1523" t="s">
        <v>66</v>
      </c>
      <c r="P1523" t="s">
        <v>22</v>
      </c>
      <c r="Q1523" t="s">
        <v>9957</v>
      </c>
      <c r="R1523" t="s">
        <v>23</v>
      </c>
      <c r="S1523" t="s">
        <v>24</v>
      </c>
      <c r="T1523" t="s">
        <v>9937</v>
      </c>
      <c r="U1523" t="s">
        <v>9958</v>
      </c>
      <c r="AB1523" t="str">
        <f>CONCATENATE(LEFT(ARD_SAFE_PROCESSED_20220608[[#This Row],[Column1]],6),"******",RIGHT(ARD_SAFE_PROCESSED_20220608[[#This Row],[Column1]],4),";",ARD_SAFE_PROCESSED_20220608[[#This Row],[Column11]])</f>
        <v>520048******3632;75301505337007997200063</v>
      </c>
      <c r="AD1523" t="str">
        <f>CLEAN(ARD_SAFE_PROCESSED_20220608[[#This Row],[Column1]])</f>
        <v>5200488166123632</v>
      </c>
      <c r="AE1523" t="str">
        <f>CLEAN(ARD_SAFE_PROCESSED_20220608[[#This Row],[Column2]])</f>
        <v>819958</v>
      </c>
      <c r="AF1523" t="str">
        <f>CLEAN(ARD_SAFE_PROCESSED_20220608[[#This Row],[Column3]])</f>
        <v>8952275</v>
      </c>
      <c r="AG1523" t="str">
        <f>CLEAN(ARD_SAFE_PROCESSED_20220608[[#This Row],[Column4]])</f>
        <v>PL</v>
      </c>
      <c r="AH1523" t="str">
        <f>CLEAN(ARD_SAFE_PROCESSED_20220608[[#This Row],[Column5]])</f>
        <v>20251203</v>
      </c>
      <c r="AI1523" t="str">
        <f>CLEAN(ARD_SAFE_PROCESSED_20220608[[#This Row],[Column6]])</f>
        <v>604</v>
      </c>
      <c r="AJ1523" t="str">
        <f>CLEAN(ARD_SAFE_PROCESSED_20220608[[#This Row],[Column7]])</f>
        <v>76</v>
      </c>
      <c r="AK1523" t="str">
        <f>CLEAN(ARD_SAFE_PROCESSED_20220608[[#This Row],[Column8]])</f>
        <v xml:space="preserve">IZI*GESTIONES H Y B EIRL      </v>
      </c>
      <c r="AL1523" t="str">
        <f>CLEAN(ARD_SAFE_PROCESSED_20220608[[#This Row],[Column9]])</f>
        <v>20251203</v>
      </c>
      <c r="AM1523" t="str">
        <f>CLEAN(ARD_SAFE_PROCESSED_20220608[[#This Row],[Column10]])</f>
        <v xml:space="preserve">'                       </v>
      </c>
      <c r="AN1523" t="s">
        <v>9955</v>
      </c>
      <c r="AO1523" t="str">
        <f>CLEAN(ARD_SAFE_PROCESSED_20220608[[#This Row],[Column12]])</f>
        <v>430</v>
      </c>
      <c r="AP1523" t="str">
        <f>CLEAN(ARD_SAFE_PROCESSED_20220608[[#This Row],[Column13]])</f>
        <v xml:space="preserve">   </v>
      </c>
      <c r="AQ1523" t="str">
        <f>CLEAN(ARD_SAFE_PROCESSED_20220608[[#This Row],[Column14]])</f>
        <v xml:space="preserve">PS0003    </v>
      </c>
      <c r="AR1523" t="str">
        <f>CLEAN(ARD_SAFE_PROCESSED_20220608[[#This Row],[Column15]])</f>
        <v xml:space="preserve">POS CONTACTLESS CHIP                              </v>
      </c>
      <c r="AS1523" t="str">
        <f>CLEAN(ARD_SAFE_PROCESSED_20220608[[#This Row],[Column16]])</f>
        <v xml:space="preserve">               </v>
      </c>
      <c r="AT1523" t="str">
        <f>CLEAN(ARD_SAFE_PROCESSED_20220608[[#This Row],[Column17]])</f>
        <v>176.00</v>
      </c>
      <c r="AU1523" t="str">
        <f>CLEAN(ARD_SAFE_PROCESSED_20220608[[#This Row],[Column18]])</f>
        <v xml:space="preserve">' </v>
      </c>
      <c r="AV1523" t="str">
        <f>CLEAN(ARD_SAFE_PROCESSED_20220608[[#This Row],[Column19]])</f>
        <v xml:space="preserve">          </v>
      </c>
      <c r="AW1523" t="str">
        <f>CLEAN(ARD_SAFE_PROCESSED_20220608[[#This Row],[Column20]])</f>
        <v>20251203</v>
      </c>
      <c r="AX1523" t="str">
        <f>CLEAN(ARD_SAFE_PROCESSED_20220608[[#This Row],[Column21]])</f>
        <v>43603</v>
      </c>
      <c r="AY1523" t="str">
        <f>LEFT(ARD_SAFE_PROCESSED_20220608[[#This Row],[Column1]],6)</f>
        <v>520048</v>
      </c>
      <c r="AZ1523" t="str">
        <f>RIGHT(ARD_SAFE_PROCESSED_20220608[[#This Row],[Column1]],4)</f>
        <v>3632</v>
      </c>
      <c r="BA1523" s="2">
        <f t="shared" si="137"/>
        <v>45996</v>
      </c>
      <c r="BB1523">
        <f t="shared" si="138"/>
        <v>52.22</v>
      </c>
      <c r="BC1523">
        <f t="shared" si="139"/>
        <v>176</v>
      </c>
      <c r="BD1523">
        <f t="shared" si="140"/>
        <v>56</v>
      </c>
      <c r="BE1523" t="str">
        <f t="shared" si="141"/>
        <v>F:Safe</v>
      </c>
    </row>
    <row r="1524" spans="1:57" hidden="1" x14ac:dyDescent="0.3">
      <c r="A1524" t="s">
        <v>10236</v>
      </c>
      <c r="B1524" t="s">
        <v>10247</v>
      </c>
      <c r="C1524" t="s">
        <v>10248</v>
      </c>
      <c r="D1524" t="s">
        <v>64</v>
      </c>
      <c r="E1524" t="s">
        <v>9937</v>
      </c>
      <c r="F1524" t="s">
        <v>28</v>
      </c>
      <c r="G1524" t="s">
        <v>29</v>
      </c>
      <c r="H1524" t="s">
        <v>10239</v>
      </c>
      <c r="I1524" t="s">
        <v>9735</v>
      </c>
      <c r="J1524" t="s">
        <v>21</v>
      </c>
      <c r="K1524" t="s">
        <v>10249</v>
      </c>
      <c r="L1524" t="s">
        <v>10250</v>
      </c>
      <c r="M1524" t="s">
        <v>65</v>
      </c>
      <c r="N1524" t="s">
        <v>67</v>
      </c>
      <c r="O1524" t="s">
        <v>66</v>
      </c>
      <c r="P1524" t="s">
        <v>22</v>
      </c>
      <c r="Q1524" t="s">
        <v>89</v>
      </c>
      <c r="R1524" t="s">
        <v>23</v>
      </c>
      <c r="S1524" t="s">
        <v>24</v>
      </c>
      <c r="T1524" t="s">
        <v>9937</v>
      </c>
      <c r="U1524" t="s">
        <v>10251</v>
      </c>
      <c r="AB1524" t="str">
        <f>CONCATENATE(LEFT(ARD_SAFE_PROCESSED_20220608[[#This Row],[Column1]],6),"******",RIGHT(ARD_SAFE_PROCESSED_20220608[[#This Row],[Column1]],4),";",ARD_SAFE_PROCESSED_20220608[[#This Row],[Column11]])</f>
        <v>531260******7867;75301505338003192200247</v>
      </c>
      <c r="AD1524" t="str">
        <f>CLEAN(ARD_SAFE_PROCESSED_20220608[[#This Row],[Column1]])</f>
        <v>5312600535597867</v>
      </c>
      <c r="AE1524" t="str">
        <f>CLEAN(ARD_SAFE_PROCESSED_20220608[[#This Row],[Column2]])</f>
        <v>141515</v>
      </c>
      <c r="AF1524" t="str">
        <f>CLEAN(ARD_SAFE_PROCESSED_20220608[[#This Row],[Column3]])</f>
        <v>5086439</v>
      </c>
      <c r="AG1524" t="str">
        <f>CLEAN(ARD_SAFE_PROCESSED_20220608[[#This Row],[Column4]])</f>
        <v>PL</v>
      </c>
      <c r="AH1524" t="str">
        <f>CLEAN(ARD_SAFE_PROCESSED_20220608[[#This Row],[Column5]])</f>
        <v>20251203</v>
      </c>
      <c r="AI1524" t="str">
        <f>CLEAN(ARD_SAFE_PROCESSED_20220608[[#This Row],[Column6]])</f>
        <v>604</v>
      </c>
      <c r="AJ1524" t="str">
        <f>CLEAN(ARD_SAFE_PROCESSED_20220608[[#This Row],[Column7]])</f>
        <v>76</v>
      </c>
      <c r="AK1524" t="str">
        <f>CLEAN(ARD_SAFE_PROCESSED_20220608[[#This Row],[Column8]])</f>
        <v xml:space="preserve">IZI*SALA DE JUEGO GRAN GOLD   </v>
      </c>
      <c r="AL1524" t="str">
        <f>CLEAN(ARD_SAFE_PROCESSED_20220608[[#This Row],[Column9]])</f>
        <v>20251204</v>
      </c>
      <c r="AM1524" t="str">
        <f>CLEAN(ARD_SAFE_PROCESSED_20220608[[#This Row],[Column10]])</f>
        <v xml:space="preserve">'                       </v>
      </c>
      <c r="AN1524" t="s">
        <v>10249</v>
      </c>
      <c r="AO1524" t="str">
        <f>CLEAN(ARD_SAFE_PROCESSED_20220608[[#This Row],[Column12]])</f>
        <v>9457</v>
      </c>
      <c r="AP1524" t="str">
        <f>CLEAN(ARD_SAFE_PROCESSED_20220608[[#This Row],[Column13]])</f>
        <v xml:space="preserve">   </v>
      </c>
      <c r="AQ1524" t="str">
        <f>CLEAN(ARD_SAFE_PROCESSED_20220608[[#This Row],[Column14]])</f>
        <v xml:space="preserve">PS0001    </v>
      </c>
      <c r="AR1524" t="str">
        <f>CLEAN(ARD_SAFE_PROCESSED_20220608[[#This Row],[Column15]])</f>
        <v xml:space="preserve">POS CONTACTLESS CHIP                              </v>
      </c>
      <c r="AS1524" t="str">
        <f>CLEAN(ARD_SAFE_PROCESSED_20220608[[#This Row],[Column16]])</f>
        <v xml:space="preserve">               </v>
      </c>
      <c r="AT1524" t="str">
        <f>CLEAN(ARD_SAFE_PROCESSED_20220608[[#This Row],[Column17]])</f>
        <v>200.00</v>
      </c>
      <c r="AU1524" t="str">
        <f>CLEAN(ARD_SAFE_PROCESSED_20220608[[#This Row],[Column18]])</f>
        <v xml:space="preserve">' </v>
      </c>
      <c r="AV1524" t="str">
        <f>CLEAN(ARD_SAFE_PROCESSED_20220608[[#This Row],[Column19]])</f>
        <v xml:space="preserve">          </v>
      </c>
      <c r="AW1524" t="str">
        <f>CLEAN(ARD_SAFE_PROCESSED_20220608[[#This Row],[Column20]])</f>
        <v>20251203</v>
      </c>
      <c r="AX1524" t="str">
        <f>CLEAN(ARD_SAFE_PROCESSED_20220608[[#This Row],[Column21]])</f>
        <v>181131</v>
      </c>
      <c r="AY1524" t="str">
        <f>LEFT(ARD_SAFE_PROCESSED_20220608[[#This Row],[Column1]],6)</f>
        <v>531260</v>
      </c>
      <c r="AZ1524" t="str">
        <f>RIGHT(ARD_SAFE_PROCESSED_20220608[[#This Row],[Column1]],4)</f>
        <v>7867</v>
      </c>
      <c r="BA1524" s="2">
        <f t="shared" si="137"/>
        <v>45997</v>
      </c>
      <c r="BB1524">
        <f t="shared" si="138"/>
        <v>64.28</v>
      </c>
      <c r="BC1524">
        <f t="shared" si="139"/>
        <v>64.28</v>
      </c>
      <c r="BD1524">
        <f t="shared" si="140"/>
        <v>4</v>
      </c>
      <c r="BE1524" t="str">
        <f t="shared" si="141"/>
        <v>F:Safe</v>
      </c>
    </row>
    <row r="1525" spans="1:57" hidden="1" x14ac:dyDescent="0.3">
      <c r="A1525" t="s">
        <v>10236</v>
      </c>
      <c r="B1525" t="s">
        <v>10242</v>
      </c>
      <c r="C1525" t="s">
        <v>10238</v>
      </c>
      <c r="D1525" t="s">
        <v>64</v>
      </c>
      <c r="E1525" t="s">
        <v>9937</v>
      </c>
      <c r="F1525" t="s">
        <v>28</v>
      </c>
      <c r="G1525" t="s">
        <v>29</v>
      </c>
      <c r="H1525" t="s">
        <v>10239</v>
      </c>
      <c r="I1525" t="s">
        <v>9735</v>
      </c>
      <c r="J1525" t="s">
        <v>21</v>
      </c>
      <c r="K1525" t="s">
        <v>10243</v>
      </c>
      <c r="L1525" t="s">
        <v>10244</v>
      </c>
      <c r="M1525" t="s">
        <v>65</v>
      </c>
      <c r="N1525" t="s">
        <v>77</v>
      </c>
      <c r="O1525" t="s">
        <v>66</v>
      </c>
      <c r="P1525" t="s">
        <v>22</v>
      </c>
      <c r="Q1525" t="s">
        <v>10245</v>
      </c>
      <c r="R1525" t="s">
        <v>23</v>
      </c>
      <c r="S1525" t="s">
        <v>24</v>
      </c>
      <c r="T1525" t="s">
        <v>9937</v>
      </c>
      <c r="U1525" t="s">
        <v>10246</v>
      </c>
      <c r="AB1525" t="str">
        <f>CONCATENATE(LEFT(ARD_SAFE_PROCESSED_20220608[[#This Row],[Column1]],6),"******",RIGHT(ARD_SAFE_PROCESSED_20220608[[#This Row],[Column1]],4),";",ARD_SAFE_PROCESSED_20220608[[#This Row],[Column11]])</f>
        <v>531260******7867;75301505338003320000014</v>
      </c>
      <c r="AD1525" t="str">
        <f>CLEAN(ARD_SAFE_PROCESSED_20220608[[#This Row],[Column1]])</f>
        <v>5312600535597867</v>
      </c>
      <c r="AE1525" t="str">
        <f>CLEAN(ARD_SAFE_PROCESSED_20220608[[#This Row],[Column2]])</f>
        <v>103898</v>
      </c>
      <c r="AF1525" t="str">
        <f>CLEAN(ARD_SAFE_PROCESSED_20220608[[#This Row],[Column3]])</f>
        <v>5151458</v>
      </c>
      <c r="AG1525" t="str">
        <f>CLEAN(ARD_SAFE_PROCESSED_20220608[[#This Row],[Column4]])</f>
        <v>PL</v>
      </c>
      <c r="AH1525" t="str">
        <f>CLEAN(ARD_SAFE_PROCESSED_20220608[[#This Row],[Column5]])</f>
        <v>20251203</v>
      </c>
      <c r="AI1525" t="str">
        <f>CLEAN(ARD_SAFE_PROCESSED_20220608[[#This Row],[Column6]])</f>
        <v>604</v>
      </c>
      <c r="AJ1525" t="str">
        <f>CLEAN(ARD_SAFE_PROCESSED_20220608[[#This Row],[Column7]])</f>
        <v>76</v>
      </c>
      <c r="AK1525" t="str">
        <f>CLEAN(ARD_SAFE_PROCESSED_20220608[[#This Row],[Column8]])</f>
        <v xml:space="preserve">IZI*SALA DE JUEGO GRAN GOLD   </v>
      </c>
      <c r="AL1525" t="str">
        <f>CLEAN(ARD_SAFE_PROCESSED_20220608[[#This Row],[Column9]])</f>
        <v>20251204</v>
      </c>
      <c r="AM1525" t="str">
        <f>CLEAN(ARD_SAFE_PROCESSED_20220608[[#This Row],[Column10]])</f>
        <v xml:space="preserve">'                       </v>
      </c>
      <c r="AN1525" t="s">
        <v>10243</v>
      </c>
      <c r="AO1525" t="str">
        <f>CLEAN(ARD_SAFE_PROCESSED_20220608[[#This Row],[Column12]])</f>
        <v>4008</v>
      </c>
      <c r="AP1525" t="str">
        <f>CLEAN(ARD_SAFE_PROCESSED_20220608[[#This Row],[Column13]])</f>
        <v xml:space="preserve">   </v>
      </c>
      <c r="AQ1525" t="str">
        <f>CLEAN(ARD_SAFE_PROCESSED_20220608[[#This Row],[Column14]])</f>
        <v xml:space="preserve">PS0002    </v>
      </c>
      <c r="AR1525" t="str">
        <f>CLEAN(ARD_SAFE_PROCESSED_20220608[[#This Row],[Column15]])</f>
        <v xml:space="preserve">POS CONTACTLESS CHIP                              </v>
      </c>
      <c r="AS1525" t="str">
        <f>CLEAN(ARD_SAFE_PROCESSED_20220608[[#This Row],[Column16]])</f>
        <v xml:space="preserve">               </v>
      </c>
      <c r="AT1525" t="str">
        <f>CLEAN(ARD_SAFE_PROCESSED_20220608[[#This Row],[Column17]])</f>
        <v>260.00</v>
      </c>
      <c r="AU1525" t="str">
        <f>CLEAN(ARD_SAFE_PROCESSED_20220608[[#This Row],[Column18]])</f>
        <v xml:space="preserve">' </v>
      </c>
      <c r="AV1525" t="str">
        <f>CLEAN(ARD_SAFE_PROCESSED_20220608[[#This Row],[Column19]])</f>
        <v xml:space="preserve">          </v>
      </c>
      <c r="AW1525" t="str">
        <f>CLEAN(ARD_SAFE_PROCESSED_20220608[[#This Row],[Column20]])</f>
        <v>20251203</v>
      </c>
      <c r="AX1525" t="str">
        <f>CLEAN(ARD_SAFE_PROCESSED_20220608[[#This Row],[Column21]])</f>
        <v>183944</v>
      </c>
      <c r="AY1525" t="str">
        <f>LEFT(ARD_SAFE_PROCESSED_20220608[[#This Row],[Column1]],6)</f>
        <v>531260</v>
      </c>
      <c r="AZ1525" t="str">
        <f>RIGHT(ARD_SAFE_PROCESSED_20220608[[#This Row],[Column1]],4)</f>
        <v>7867</v>
      </c>
      <c r="BA1525" s="2">
        <f t="shared" si="137"/>
        <v>45997</v>
      </c>
      <c r="BB1525">
        <f t="shared" si="138"/>
        <v>70.48</v>
      </c>
      <c r="BC1525">
        <f t="shared" si="139"/>
        <v>260</v>
      </c>
      <c r="BD1525">
        <f t="shared" si="140"/>
        <v>4</v>
      </c>
      <c r="BE1525" t="str">
        <f t="shared" si="141"/>
        <v>F:Safe</v>
      </c>
    </row>
    <row r="1526" spans="1:57" hidden="1" x14ac:dyDescent="0.3">
      <c r="A1526" t="s">
        <v>10236</v>
      </c>
      <c r="B1526" t="s">
        <v>10237</v>
      </c>
      <c r="C1526" t="s">
        <v>10238</v>
      </c>
      <c r="D1526" t="s">
        <v>64</v>
      </c>
      <c r="E1526" t="s">
        <v>9937</v>
      </c>
      <c r="F1526" t="s">
        <v>28</v>
      </c>
      <c r="G1526" t="s">
        <v>29</v>
      </c>
      <c r="H1526" t="s">
        <v>10239</v>
      </c>
      <c r="I1526" t="s">
        <v>9735</v>
      </c>
      <c r="J1526" t="s">
        <v>21</v>
      </c>
      <c r="K1526" t="s">
        <v>10240</v>
      </c>
      <c r="L1526" t="s">
        <v>3594</v>
      </c>
      <c r="M1526" t="s">
        <v>65</v>
      </c>
      <c r="N1526" t="s">
        <v>77</v>
      </c>
      <c r="O1526" t="s">
        <v>66</v>
      </c>
      <c r="P1526" t="s">
        <v>22</v>
      </c>
      <c r="Q1526" t="s">
        <v>89</v>
      </c>
      <c r="R1526" t="s">
        <v>23</v>
      </c>
      <c r="S1526" t="s">
        <v>24</v>
      </c>
      <c r="T1526" t="s">
        <v>9937</v>
      </c>
      <c r="U1526" t="s">
        <v>10241</v>
      </c>
      <c r="AB1526" t="str">
        <f>CONCATENATE(LEFT(ARD_SAFE_PROCESSED_20220608[[#This Row],[Column1]],6),"******",RIGHT(ARD_SAFE_PROCESSED_20220608[[#This Row],[Column1]],4),";",ARD_SAFE_PROCESSED_20220608[[#This Row],[Column11]])</f>
        <v>531260******7867;75301505338003320000030</v>
      </c>
      <c r="AD1526" t="str">
        <f>CLEAN(ARD_SAFE_PROCESSED_20220608[[#This Row],[Column1]])</f>
        <v>5312600535597867</v>
      </c>
      <c r="AE1526" t="str">
        <f>CLEAN(ARD_SAFE_PROCESSED_20220608[[#This Row],[Column2]])</f>
        <v>101843</v>
      </c>
      <c r="AF1526" t="str">
        <f>CLEAN(ARD_SAFE_PROCESSED_20220608[[#This Row],[Column3]])</f>
        <v>5151458</v>
      </c>
      <c r="AG1526" t="str">
        <f>CLEAN(ARD_SAFE_PROCESSED_20220608[[#This Row],[Column4]])</f>
        <v>PL</v>
      </c>
      <c r="AH1526" t="str">
        <f>CLEAN(ARD_SAFE_PROCESSED_20220608[[#This Row],[Column5]])</f>
        <v>20251203</v>
      </c>
      <c r="AI1526" t="str">
        <f>CLEAN(ARD_SAFE_PROCESSED_20220608[[#This Row],[Column6]])</f>
        <v>604</v>
      </c>
      <c r="AJ1526" t="str">
        <f>CLEAN(ARD_SAFE_PROCESSED_20220608[[#This Row],[Column7]])</f>
        <v>76</v>
      </c>
      <c r="AK1526" t="str">
        <f>CLEAN(ARD_SAFE_PROCESSED_20220608[[#This Row],[Column8]])</f>
        <v xml:space="preserve">IZI*SALA DE JUEGO GRAN GOLD   </v>
      </c>
      <c r="AL1526" t="str">
        <f>CLEAN(ARD_SAFE_PROCESSED_20220608[[#This Row],[Column9]])</f>
        <v>20251204</v>
      </c>
      <c r="AM1526" t="str">
        <f>CLEAN(ARD_SAFE_PROCESSED_20220608[[#This Row],[Column10]])</f>
        <v xml:space="preserve">'                       </v>
      </c>
      <c r="AN1526" t="s">
        <v>10240</v>
      </c>
      <c r="AO1526" t="str">
        <f>CLEAN(ARD_SAFE_PROCESSED_20220608[[#This Row],[Column12]])</f>
        <v>4013</v>
      </c>
      <c r="AP1526" t="str">
        <f>CLEAN(ARD_SAFE_PROCESSED_20220608[[#This Row],[Column13]])</f>
        <v xml:space="preserve">   </v>
      </c>
      <c r="AQ1526" t="str">
        <f>CLEAN(ARD_SAFE_PROCESSED_20220608[[#This Row],[Column14]])</f>
        <v xml:space="preserve">PS0002    </v>
      </c>
      <c r="AR1526" t="str">
        <f>CLEAN(ARD_SAFE_PROCESSED_20220608[[#This Row],[Column15]])</f>
        <v xml:space="preserve">POS CONTACTLESS CHIP                              </v>
      </c>
      <c r="AS1526" t="str">
        <f>CLEAN(ARD_SAFE_PROCESSED_20220608[[#This Row],[Column16]])</f>
        <v xml:space="preserve">               </v>
      </c>
      <c r="AT1526" t="str">
        <f>CLEAN(ARD_SAFE_PROCESSED_20220608[[#This Row],[Column17]])</f>
        <v>200.00</v>
      </c>
      <c r="AU1526" t="str">
        <f>CLEAN(ARD_SAFE_PROCESSED_20220608[[#This Row],[Column18]])</f>
        <v xml:space="preserve">' </v>
      </c>
      <c r="AV1526" t="str">
        <f>CLEAN(ARD_SAFE_PROCESSED_20220608[[#This Row],[Column19]])</f>
        <v xml:space="preserve">          </v>
      </c>
      <c r="AW1526" t="str">
        <f>CLEAN(ARD_SAFE_PROCESSED_20220608[[#This Row],[Column20]])</f>
        <v>20251203</v>
      </c>
      <c r="AX1526" t="str">
        <f>CLEAN(ARD_SAFE_PROCESSED_20220608[[#This Row],[Column21]])</f>
        <v>191419</v>
      </c>
      <c r="AY1526" t="str">
        <f>LEFT(ARD_SAFE_PROCESSED_20220608[[#This Row],[Column1]],6)</f>
        <v>531260</v>
      </c>
      <c r="AZ1526" t="str">
        <f>RIGHT(ARD_SAFE_PROCESSED_20220608[[#This Row],[Column1]],4)</f>
        <v>7867</v>
      </c>
      <c r="BA1526" s="2">
        <f t="shared" si="137"/>
        <v>45997</v>
      </c>
      <c r="BB1526">
        <f t="shared" si="138"/>
        <v>54.22</v>
      </c>
      <c r="BC1526">
        <f t="shared" si="139"/>
        <v>200</v>
      </c>
      <c r="BD1526">
        <f t="shared" si="140"/>
        <v>4</v>
      </c>
      <c r="BE1526" t="str">
        <f t="shared" si="141"/>
        <v>F:Safe</v>
      </c>
    </row>
    <row r="1527" spans="1:57" hidden="1" x14ac:dyDescent="0.3">
      <c r="A1527" t="s">
        <v>10236</v>
      </c>
      <c r="B1527" t="s">
        <v>10252</v>
      </c>
      <c r="C1527" t="s">
        <v>10238</v>
      </c>
      <c r="D1527" t="s">
        <v>64</v>
      </c>
      <c r="E1527" t="s">
        <v>9937</v>
      </c>
      <c r="F1527" t="s">
        <v>28</v>
      </c>
      <c r="G1527" t="s">
        <v>29</v>
      </c>
      <c r="H1527" t="s">
        <v>10239</v>
      </c>
      <c r="I1527" t="s">
        <v>9735</v>
      </c>
      <c r="J1527" t="s">
        <v>21</v>
      </c>
      <c r="K1527" t="s">
        <v>10253</v>
      </c>
      <c r="L1527" t="s">
        <v>10254</v>
      </c>
      <c r="M1527" t="s">
        <v>65</v>
      </c>
      <c r="N1527" t="s">
        <v>77</v>
      </c>
      <c r="O1527" t="s">
        <v>66</v>
      </c>
      <c r="P1527" t="s">
        <v>22</v>
      </c>
      <c r="Q1527" t="s">
        <v>89</v>
      </c>
      <c r="R1527" t="s">
        <v>23</v>
      </c>
      <c r="S1527" t="s">
        <v>24</v>
      </c>
      <c r="T1527" t="s">
        <v>9937</v>
      </c>
      <c r="U1527" t="s">
        <v>10255</v>
      </c>
      <c r="AB1527" t="str">
        <f>CONCATENATE(LEFT(ARD_SAFE_PROCESSED_20220608[[#This Row],[Column1]],6),"******",RIGHT(ARD_SAFE_PROCESSED_20220608[[#This Row],[Column1]],4),";",ARD_SAFE_PROCESSED_20220608[[#This Row],[Column11]])</f>
        <v>531260******7867;75301505338003320000055</v>
      </c>
      <c r="AD1527" t="str">
        <f>CLEAN(ARD_SAFE_PROCESSED_20220608[[#This Row],[Column1]])</f>
        <v>5312600535597867</v>
      </c>
      <c r="AE1527" t="str">
        <f>CLEAN(ARD_SAFE_PROCESSED_20220608[[#This Row],[Column2]])</f>
        <v>194619</v>
      </c>
      <c r="AF1527" t="str">
        <f>CLEAN(ARD_SAFE_PROCESSED_20220608[[#This Row],[Column3]])</f>
        <v>5151458</v>
      </c>
      <c r="AG1527" t="str">
        <f>CLEAN(ARD_SAFE_PROCESSED_20220608[[#This Row],[Column4]])</f>
        <v>PL</v>
      </c>
      <c r="AH1527" t="str">
        <f>CLEAN(ARD_SAFE_PROCESSED_20220608[[#This Row],[Column5]])</f>
        <v>20251203</v>
      </c>
      <c r="AI1527" t="str">
        <f>CLEAN(ARD_SAFE_PROCESSED_20220608[[#This Row],[Column6]])</f>
        <v>604</v>
      </c>
      <c r="AJ1527" t="str">
        <f>CLEAN(ARD_SAFE_PROCESSED_20220608[[#This Row],[Column7]])</f>
        <v>76</v>
      </c>
      <c r="AK1527" t="str">
        <f>CLEAN(ARD_SAFE_PROCESSED_20220608[[#This Row],[Column8]])</f>
        <v xml:space="preserve">IZI*SALA DE JUEGO GRAN GOLD   </v>
      </c>
      <c r="AL1527" t="str">
        <f>CLEAN(ARD_SAFE_PROCESSED_20220608[[#This Row],[Column9]])</f>
        <v>20251204</v>
      </c>
      <c r="AM1527" t="str">
        <f>CLEAN(ARD_SAFE_PROCESSED_20220608[[#This Row],[Column10]])</f>
        <v xml:space="preserve">'                       </v>
      </c>
      <c r="AN1527" t="s">
        <v>10253</v>
      </c>
      <c r="AO1527" t="str">
        <f>CLEAN(ARD_SAFE_PROCESSED_20220608[[#This Row],[Column12]])</f>
        <v>4018</v>
      </c>
      <c r="AP1527" t="str">
        <f>CLEAN(ARD_SAFE_PROCESSED_20220608[[#This Row],[Column13]])</f>
        <v xml:space="preserve">   </v>
      </c>
      <c r="AQ1527" t="str">
        <f>CLEAN(ARD_SAFE_PROCESSED_20220608[[#This Row],[Column14]])</f>
        <v xml:space="preserve">PS0002    </v>
      </c>
      <c r="AR1527" t="str">
        <f>CLEAN(ARD_SAFE_PROCESSED_20220608[[#This Row],[Column15]])</f>
        <v xml:space="preserve">POS CONTACTLESS CHIP                              </v>
      </c>
      <c r="AS1527" t="str">
        <f>CLEAN(ARD_SAFE_PROCESSED_20220608[[#This Row],[Column16]])</f>
        <v xml:space="preserve">               </v>
      </c>
      <c r="AT1527" t="str">
        <f>CLEAN(ARD_SAFE_PROCESSED_20220608[[#This Row],[Column17]])</f>
        <v>200.00</v>
      </c>
      <c r="AU1527" t="str">
        <f>CLEAN(ARD_SAFE_PROCESSED_20220608[[#This Row],[Column18]])</f>
        <v xml:space="preserve">' </v>
      </c>
      <c r="AV1527" t="str">
        <f>CLEAN(ARD_SAFE_PROCESSED_20220608[[#This Row],[Column19]])</f>
        <v xml:space="preserve">          </v>
      </c>
      <c r="AW1527" t="str">
        <f>CLEAN(ARD_SAFE_PROCESSED_20220608[[#This Row],[Column20]])</f>
        <v>20251203</v>
      </c>
      <c r="AX1527" t="str">
        <f>CLEAN(ARD_SAFE_PROCESSED_20220608[[#This Row],[Column21]])</f>
        <v>204127</v>
      </c>
      <c r="AY1527" t="str">
        <f>LEFT(ARD_SAFE_PROCESSED_20220608[[#This Row],[Column1]],6)</f>
        <v>531260</v>
      </c>
      <c r="AZ1527" t="str">
        <f>RIGHT(ARD_SAFE_PROCESSED_20220608[[#This Row],[Column1]],4)</f>
        <v>7867</v>
      </c>
      <c r="BA1527" s="2">
        <f t="shared" si="137"/>
        <v>45997</v>
      </c>
      <c r="BB1527">
        <f t="shared" si="138"/>
        <v>54.22</v>
      </c>
      <c r="BC1527">
        <f t="shared" si="139"/>
        <v>200</v>
      </c>
      <c r="BD1527">
        <f t="shared" si="140"/>
        <v>4</v>
      </c>
      <c r="BE1527" t="str">
        <f t="shared" si="141"/>
        <v>F:Safe</v>
      </c>
    </row>
    <row r="1528" spans="1:57" hidden="1" x14ac:dyDescent="0.3">
      <c r="A1528" t="s">
        <v>9732</v>
      </c>
      <c r="B1528" t="s">
        <v>9733</v>
      </c>
      <c r="C1528" t="s">
        <v>9734</v>
      </c>
      <c r="D1528" t="s">
        <v>72</v>
      </c>
      <c r="E1528" t="s">
        <v>9735</v>
      </c>
      <c r="F1528" t="s">
        <v>28</v>
      </c>
      <c r="G1528" t="s">
        <v>74</v>
      </c>
      <c r="H1528" t="s">
        <v>9736</v>
      </c>
      <c r="I1528" t="s">
        <v>9735</v>
      </c>
      <c r="J1528" t="s">
        <v>21</v>
      </c>
      <c r="K1528" t="s">
        <v>9737</v>
      </c>
      <c r="L1528" t="s">
        <v>9738</v>
      </c>
      <c r="M1528" t="s">
        <v>65</v>
      </c>
      <c r="N1528" t="s">
        <v>136</v>
      </c>
      <c r="O1528" t="s">
        <v>73</v>
      </c>
      <c r="P1528" t="s">
        <v>22</v>
      </c>
      <c r="Q1528" t="s">
        <v>75</v>
      </c>
      <c r="R1528" t="s">
        <v>23</v>
      </c>
      <c r="S1528" t="s">
        <v>24</v>
      </c>
      <c r="T1528" t="s">
        <v>9735</v>
      </c>
      <c r="U1528" t="s">
        <v>9739</v>
      </c>
      <c r="AB1528" t="str">
        <f>CONCATENATE(LEFT(ARD_SAFE_PROCESSED_20220608[[#This Row],[Column1]],6),"******",RIGHT(ARD_SAFE_PROCESSED_20220608[[#This Row],[Column1]],4),";",ARD_SAFE_PROCESSED_20220608[[#This Row],[Column11]])</f>
        <v>515676******7203;75301505338008019700097</v>
      </c>
      <c r="AD1528" t="str">
        <f>CLEAN(ARD_SAFE_PROCESSED_20220608[[#This Row],[Column1]])</f>
        <v>5156768085017203</v>
      </c>
      <c r="AE1528" t="str">
        <f>CLEAN(ARD_SAFE_PROCESSED_20220608[[#This Row],[Column2]])</f>
        <v>00504Z</v>
      </c>
      <c r="AF1528" t="str">
        <f>CLEAN(ARD_SAFE_PROCESSED_20220608[[#This Row],[Column3]])</f>
        <v>1031105</v>
      </c>
      <c r="AG1528" t="str">
        <f>CLEAN(ARD_SAFE_PROCESSED_20220608[[#This Row],[Column4]])</f>
        <v>PC</v>
      </c>
      <c r="AH1528" t="str">
        <f>CLEAN(ARD_SAFE_PROCESSED_20220608[[#This Row],[Column5]])</f>
        <v>20251204</v>
      </c>
      <c r="AI1528" t="str">
        <f>CLEAN(ARD_SAFE_PROCESSED_20220608[[#This Row],[Column6]])</f>
        <v>604</v>
      </c>
      <c r="AJ1528" t="str">
        <f>CLEAN(ARD_SAFE_PROCESSED_20220608[[#This Row],[Column7]])</f>
        <v>77</v>
      </c>
      <c r="AK1528" t="str">
        <f>CLEAN(ARD_SAFE_PROCESSED_20220608[[#This Row],[Column8]])</f>
        <v xml:space="preserve">E S MARCO POLO                </v>
      </c>
      <c r="AL1528" t="str">
        <f>CLEAN(ARD_SAFE_PROCESSED_20220608[[#This Row],[Column9]])</f>
        <v>20251204</v>
      </c>
      <c r="AM1528" t="str">
        <f>CLEAN(ARD_SAFE_PROCESSED_20220608[[#This Row],[Column10]])</f>
        <v xml:space="preserve">'                       </v>
      </c>
      <c r="AN1528" t="s">
        <v>9737</v>
      </c>
      <c r="AO1528" t="str">
        <f>CLEAN(ARD_SAFE_PROCESSED_20220608[[#This Row],[Column12]])</f>
        <v>8229</v>
      </c>
      <c r="AP1528" t="str">
        <f>CLEAN(ARD_SAFE_PROCESSED_20220608[[#This Row],[Column13]])</f>
        <v xml:space="preserve">   </v>
      </c>
      <c r="AQ1528" t="str">
        <f>CLEAN(ARD_SAFE_PROCESSED_20220608[[#This Row],[Column14]])</f>
        <v xml:space="preserve">PS0006    </v>
      </c>
      <c r="AR1528" t="str">
        <f>CLEAN(ARD_SAFE_PROCESSED_20220608[[#This Row],[Column15]])</f>
        <v xml:space="preserve">POS CHIP EMV                                      </v>
      </c>
      <c r="AS1528" t="str">
        <f>CLEAN(ARD_SAFE_PROCESSED_20220608[[#This Row],[Column16]])</f>
        <v xml:space="preserve">               </v>
      </c>
      <c r="AT1528" t="str">
        <f>CLEAN(ARD_SAFE_PROCESSED_20220608[[#This Row],[Column17]])</f>
        <v>100.00</v>
      </c>
      <c r="AU1528" t="str">
        <f>CLEAN(ARD_SAFE_PROCESSED_20220608[[#This Row],[Column18]])</f>
        <v xml:space="preserve">' </v>
      </c>
      <c r="AV1528" t="str">
        <f>CLEAN(ARD_SAFE_PROCESSED_20220608[[#This Row],[Column19]])</f>
        <v xml:space="preserve">          </v>
      </c>
      <c r="AW1528" t="str">
        <f>CLEAN(ARD_SAFE_PROCESSED_20220608[[#This Row],[Column20]])</f>
        <v>20251204</v>
      </c>
      <c r="AX1528" t="str">
        <f>CLEAN(ARD_SAFE_PROCESSED_20220608[[#This Row],[Column21]])</f>
        <v>85016</v>
      </c>
      <c r="AY1528" t="str">
        <f>LEFT(ARD_SAFE_PROCESSED_20220608[[#This Row],[Column1]],6)</f>
        <v>515676</v>
      </c>
      <c r="AZ1528" t="str">
        <f>RIGHT(ARD_SAFE_PROCESSED_20220608[[#This Row],[Column1]],4)</f>
        <v>7203</v>
      </c>
      <c r="BA1528" s="2">
        <f t="shared" si="137"/>
        <v>45997</v>
      </c>
      <c r="BB1528">
        <f t="shared" si="138"/>
        <v>27.11</v>
      </c>
      <c r="BC1528">
        <f t="shared" si="139"/>
        <v>100</v>
      </c>
      <c r="BD1528">
        <f t="shared" si="140"/>
        <v>0</v>
      </c>
      <c r="BE1528" t="str">
        <f t="shared" si="141"/>
        <v>F:Safe</v>
      </c>
    </row>
    <row r="1529" spans="1:57" hidden="1" x14ac:dyDescent="0.3">
      <c r="A1529" t="s">
        <v>9732</v>
      </c>
      <c r="B1529" t="s">
        <v>9740</v>
      </c>
      <c r="C1529" t="s">
        <v>9734</v>
      </c>
      <c r="D1529" t="s">
        <v>64</v>
      </c>
      <c r="E1529" t="s">
        <v>9735</v>
      </c>
      <c r="F1529" t="s">
        <v>28</v>
      </c>
      <c r="G1529" t="s">
        <v>74</v>
      </c>
      <c r="H1529" t="s">
        <v>9736</v>
      </c>
      <c r="I1529" t="s">
        <v>9735</v>
      </c>
      <c r="J1529" t="s">
        <v>21</v>
      </c>
      <c r="K1529" t="s">
        <v>9741</v>
      </c>
      <c r="L1529" t="s">
        <v>9742</v>
      </c>
      <c r="M1529" t="s">
        <v>65</v>
      </c>
      <c r="N1529" t="s">
        <v>136</v>
      </c>
      <c r="O1529" t="s">
        <v>66</v>
      </c>
      <c r="P1529" t="s">
        <v>22</v>
      </c>
      <c r="Q1529" t="s">
        <v>9743</v>
      </c>
      <c r="R1529" t="s">
        <v>23</v>
      </c>
      <c r="S1529" t="s">
        <v>24</v>
      </c>
      <c r="T1529" t="s">
        <v>9735</v>
      </c>
      <c r="U1529" t="s">
        <v>9744</v>
      </c>
      <c r="AB1529" t="str">
        <f>CONCATENATE(LEFT(ARD_SAFE_PROCESSED_20220608[[#This Row],[Column1]],6),"******",RIGHT(ARD_SAFE_PROCESSED_20220608[[#This Row],[Column1]],4),";",ARD_SAFE_PROCESSED_20220608[[#This Row],[Column11]])</f>
        <v>515676******7203;75301505338008019700121</v>
      </c>
      <c r="AD1529" t="str">
        <f>CLEAN(ARD_SAFE_PROCESSED_20220608[[#This Row],[Column1]])</f>
        <v>5156768085017203</v>
      </c>
      <c r="AE1529" t="str">
        <f>CLEAN(ARD_SAFE_PROCESSED_20220608[[#This Row],[Column2]])</f>
        <v>01490Z</v>
      </c>
      <c r="AF1529" t="str">
        <f>CLEAN(ARD_SAFE_PROCESSED_20220608[[#This Row],[Column3]])</f>
        <v>1031105</v>
      </c>
      <c r="AG1529" t="str">
        <f>CLEAN(ARD_SAFE_PROCESSED_20220608[[#This Row],[Column4]])</f>
        <v>PL</v>
      </c>
      <c r="AH1529" t="str">
        <f>CLEAN(ARD_SAFE_PROCESSED_20220608[[#This Row],[Column5]])</f>
        <v>20251204</v>
      </c>
      <c r="AI1529" t="str">
        <f>CLEAN(ARD_SAFE_PROCESSED_20220608[[#This Row],[Column6]])</f>
        <v>604</v>
      </c>
      <c r="AJ1529" t="str">
        <f>CLEAN(ARD_SAFE_PROCESSED_20220608[[#This Row],[Column7]])</f>
        <v>77</v>
      </c>
      <c r="AK1529" t="str">
        <f>CLEAN(ARD_SAFE_PROCESSED_20220608[[#This Row],[Column8]])</f>
        <v xml:space="preserve">E S MARCO POLO                </v>
      </c>
      <c r="AL1529" t="str">
        <f>CLEAN(ARD_SAFE_PROCESSED_20220608[[#This Row],[Column9]])</f>
        <v>20251204</v>
      </c>
      <c r="AM1529" t="str">
        <f>CLEAN(ARD_SAFE_PROCESSED_20220608[[#This Row],[Column10]])</f>
        <v xml:space="preserve">'                       </v>
      </c>
      <c r="AN1529" t="s">
        <v>9741</v>
      </c>
      <c r="AO1529" t="str">
        <f>CLEAN(ARD_SAFE_PROCESSED_20220608[[#This Row],[Column12]])</f>
        <v>8235</v>
      </c>
      <c r="AP1529" t="str">
        <f>CLEAN(ARD_SAFE_PROCESSED_20220608[[#This Row],[Column13]])</f>
        <v xml:space="preserve">   </v>
      </c>
      <c r="AQ1529" t="str">
        <f>CLEAN(ARD_SAFE_PROCESSED_20220608[[#This Row],[Column14]])</f>
        <v xml:space="preserve">PS0006    </v>
      </c>
      <c r="AR1529" t="str">
        <f>CLEAN(ARD_SAFE_PROCESSED_20220608[[#This Row],[Column15]])</f>
        <v xml:space="preserve">POS CONTACTLESS CHIP                              </v>
      </c>
      <c r="AS1529" t="str">
        <f>CLEAN(ARD_SAFE_PROCESSED_20220608[[#This Row],[Column16]])</f>
        <v xml:space="preserve">               </v>
      </c>
      <c r="AT1529" t="str">
        <f>CLEAN(ARD_SAFE_PROCESSED_20220608[[#This Row],[Column17]])</f>
        <v>56.58</v>
      </c>
      <c r="AU1529" t="str">
        <f>CLEAN(ARD_SAFE_PROCESSED_20220608[[#This Row],[Column18]])</f>
        <v xml:space="preserve">' </v>
      </c>
      <c r="AV1529" t="str">
        <f>CLEAN(ARD_SAFE_PROCESSED_20220608[[#This Row],[Column19]])</f>
        <v xml:space="preserve">          </v>
      </c>
      <c r="AW1529" t="str">
        <f>CLEAN(ARD_SAFE_PROCESSED_20220608[[#This Row],[Column20]])</f>
        <v>20251204</v>
      </c>
      <c r="AX1529" t="str">
        <f>CLEAN(ARD_SAFE_PROCESSED_20220608[[#This Row],[Column21]])</f>
        <v>91049</v>
      </c>
      <c r="AY1529" t="str">
        <f>LEFT(ARD_SAFE_PROCESSED_20220608[[#This Row],[Column1]],6)</f>
        <v>515676</v>
      </c>
      <c r="AZ1529" t="str">
        <f>RIGHT(ARD_SAFE_PROCESSED_20220608[[#This Row],[Column1]],4)</f>
        <v>7203</v>
      </c>
      <c r="BA1529" s="2">
        <f t="shared" si="137"/>
        <v>45997</v>
      </c>
      <c r="BB1529">
        <f t="shared" si="138"/>
        <v>15.34</v>
      </c>
      <c r="BC1529">
        <f t="shared" si="139"/>
        <v>56.58</v>
      </c>
      <c r="BD1529">
        <f t="shared" si="140"/>
        <v>0</v>
      </c>
      <c r="BE1529" t="str">
        <f t="shared" si="141"/>
        <v>F:Safe</v>
      </c>
    </row>
    <row r="1530" spans="1:57" hidden="1" x14ac:dyDescent="0.3">
      <c r="A1530" t="s">
        <v>9732</v>
      </c>
      <c r="B1530" t="s">
        <v>9745</v>
      </c>
      <c r="C1530" t="s">
        <v>9734</v>
      </c>
      <c r="D1530" t="s">
        <v>64</v>
      </c>
      <c r="E1530" t="s">
        <v>9735</v>
      </c>
      <c r="F1530" t="s">
        <v>28</v>
      </c>
      <c r="G1530" t="s">
        <v>74</v>
      </c>
      <c r="H1530" t="s">
        <v>9736</v>
      </c>
      <c r="I1530" t="s">
        <v>9735</v>
      </c>
      <c r="J1530" t="s">
        <v>21</v>
      </c>
      <c r="K1530" t="s">
        <v>9746</v>
      </c>
      <c r="L1530" t="s">
        <v>9747</v>
      </c>
      <c r="M1530" t="s">
        <v>65</v>
      </c>
      <c r="N1530" t="s">
        <v>136</v>
      </c>
      <c r="O1530" t="s">
        <v>66</v>
      </c>
      <c r="P1530" t="s">
        <v>22</v>
      </c>
      <c r="Q1530" t="s">
        <v>121</v>
      </c>
      <c r="R1530" t="s">
        <v>23</v>
      </c>
      <c r="S1530" t="s">
        <v>24</v>
      </c>
      <c r="T1530" t="s">
        <v>9735</v>
      </c>
      <c r="U1530" t="s">
        <v>9748</v>
      </c>
      <c r="AB1530" t="str">
        <f>CONCATENATE(LEFT(ARD_SAFE_PROCESSED_20220608[[#This Row],[Column1]],6),"******",RIGHT(ARD_SAFE_PROCESSED_20220608[[#This Row],[Column1]],4),";",ARD_SAFE_PROCESSED_20220608[[#This Row],[Column11]])</f>
        <v>515676******7203;75301505338008019700139</v>
      </c>
      <c r="AD1530" t="str">
        <f>CLEAN(ARD_SAFE_PROCESSED_20220608[[#This Row],[Column1]])</f>
        <v>5156768085017203</v>
      </c>
      <c r="AE1530" t="str">
        <f>CLEAN(ARD_SAFE_PROCESSED_20220608[[#This Row],[Column2]])</f>
        <v>03524Z</v>
      </c>
      <c r="AF1530" t="str">
        <f>CLEAN(ARD_SAFE_PROCESSED_20220608[[#This Row],[Column3]])</f>
        <v>1031105</v>
      </c>
      <c r="AG1530" t="str">
        <f>CLEAN(ARD_SAFE_PROCESSED_20220608[[#This Row],[Column4]])</f>
        <v>PL</v>
      </c>
      <c r="AH1530" t="str">
        <f>CLEAN(ARD_SAFE_PROCESSED_20220608[[#This Row],[Column5]])</f>
        <v>20251204</v>
      </c>
      <c r="AI1530" t="str">
        <f>CLEAN(ARD_SAFE_PROCESSED_20220608[[#This Row],[Column6]])</f>
        <v>604</v>
      </c>
      <c r="AJ1530" t="str">
        <f>CLEAN(ARD_SAFE_PROCESSED_20220608[[#This Row],[Column7]])</f>
        <v>77</v>
      </c>
      <c r="AK1530" t="str">
        <f>CLEAN(ARD_SAFE_PROCESSED_20220608[[#This Row],[Column8]])</f>
        <v xml:space="preserve">E S MARCO POLO                </v>
      </c>
      <c r="AL1530" t="str">
        <f>CLEAN(ARD_SAFE_PROCESSED_20220608[[#This Row],[Column9]])</f>
        <v>20251204</v>
      </c>
      <c r="AM1530" t="str">
        <f>CLEAN(ARD_SAFE_PROCESSED_20220608[[#This Row],[Column10]])</f>
        <v xml:space="preserve">'                       </v>
      </c>
      <c r="AN1530" t="s">
        <v>9746</v>
      </c>
      <c r="AO1530" t="str">
        <f>CLEAN(ARD_SAFE_PROCESSED_20220608[[#This Row],[Column12]])</f>
        <v>8237</v>
      </c>
      <c r="AP1530" t="str">
        <f>CLEAN(ARD_SAFE_PROCESSED_20220608[[#This Row],[Column13]])</f>
        <v xml:space="preserve">   </v>
      </c>
      <c r="AQ1530" t="str">
        <f>CLEAN(ARD_SAFE_PROCESSED_20220608[[#This Row],[Column14]])</f>
        <v xml:space="preserve">PS0006    </v>
      </c>
      <c r="AR1530" t="str">
        <f>CLEAN(ARD_SAFE_PROCESSED_20220608[[#This Row],[Column15]])</f>
        <v xml:space="preserve">POS CONTACTLESS CHIP                              </v>
      </c>
      <c r="AS1530" t="str">
        <f>CLEAN(ARD_SAFE_PROCESSED_20220608[[#This Row],[Column16]])</f>
        <v xml:space="preserve">               </v>
      </c>
      <c r="AT1530" t="str">
        <f>CLEAN(ARD_SAFE_PROCESSED_20220608[[#This Row],[Column17]])</f>
        <v>18.90</v>
      </c>
      <c r="AU1530" t="str">
        <f>CLEAN(ARD_SAFE_PROCESSED_20220608[[#This Row],[Column18]])</f>
        <v xml:space="preserve">' </v>
      </c>
      <c r="AV1530" t="str">
        <f>CLEAN(ARD_SAFE_PROCESSED_20220608[[#This Row],[Column19]])</f>
        <v xml:space="preserve">          </v>
      </c>
      <c r="AW1530" t="str">
        <f>CLEAN(ARD_SAFE_PROCESSED_20220608[[#This Row],[Column20]])</f>
        <v>20251204</v>
      </c>
      <c r="AX1530" t="str">
        <f>CLEAN(ARD_SAFE_PROCESSED_20220608[[#This Row],[Column21]])</f>
        <v>91116</v>
      </c>
      <c r="AY1530" t="str">
        <f>LEFT(ARD_SAFE_PROCESSED_20220608[[#This Row],[Column1]],6)</f>
        <v>515676</v>
      </c>
      <c r="AZ1530" t="str">
        <f>RIGHT(ARD_SAFE_PROCESSED_20220608[[#This Row],[Column1]],4)</f>
        <v>7203</v>
      </c>
      <c r="BA1530" s="2">
        <f t="shared" si="137"/>
        <v>45997</v>
      </c>
      <c r="BB1530">
        <f t="shared" si="138"/>
        <v>5.12</v>
      </c>
      <c r="BC1530">
        <f t="shared" si="139"/>
        <v>18.899999999999999</v>
      </c>
      <c r="BD1530">
        <f t="shared" si="140"/>
        <v>0</v>
      </c>
      <c r="BE1530" t="str">
        <f t="shared" si="141"/>
        <v>F:Safe</v>
      </c>
    </row>
    <row r="1531" spans="1:57" hidden="1" x14ac:dyDescent="0.3">
      <c r="A1531" t="s">
        <v>9539</v>
      </c>
      <c r="B1531" t="s">
        <v>9556</v>
      </c>
      <c r="C1531" t="s">
        <v>4701</v>
      </c>
      <c r="D1531" t="s">
        <v>25</v>
      </c>
      <c r="E1531" t="s">
        <v>9541</v>
      </c>
      <c r="F1531" t="s">
        <v>28</v>
      </c>
      <c r="G1531" t="s">
        <v>29</v>
      </c>
      <c r="H1531" t="s">
        <v>4702</v>
      </c>
      <c r="I1531" t="s">
        <v>9541</v>
      </c>
      <c r="J1531" t="s">
        <v>21</v>
      </c>
      <c r="K1531" t="s">
        <v>9557</v>
      </c>
      <c r="L1531" t="s">
        <v>9558</v>
      </c>
      <c r="M1531" t="s">
        <v>399</v>
      </c>
      <c r="N1531" t="s">
        <v>95</v>
      </c>
      <c r="O1531" t="s">
        <v>27</v>
      </c>
      <c r="P1531" t="s">
        <v>22</v>
      </c>
      <c r="Q1531" t="s">
        <v>88</v>
      </c>
      <c r="R1531" t="s">
        <v>23</v>
      </c>
      <c r="S1531" t="s">
        <v>24</v>
      </c>
      <c r="T1531" t="s">
        <v>9541</v>
      </c>
      <c r="U1531" t="s">
        <v>9559</v>
      </c>
      <c r="AB1531" t="str">
        <f>CONCATENATE(LEFT(ARD_SAFE_PROCESSED_20220608[[#This Row],[Column1]],6),"******",RIGHT(ARD_SAFE_PROCESSED_20220608[[#This Row],[Column1]],4),";",ARD_SAFE_PROCESSED_20220608[[#This Row],[Column11]])</f>
        <v>512372******6013;75301505339001783530500</v>
      </c>
      <c r="AD1531" t="str">
        <f>CLEAN(ARD_SAFE_PROCESSED_20220608[[#This Row],[Column1]])</f>
        <v>5123720100546013</v>
      </c>
      <c r="AE1531" t="str">
        <f>CLEAN(ARD_SAFE_PROCESSED_20220608[[#This Row],[Column2]])</f>
        <v>T05539</v>
      </c>
      <c r="AF1531" t="str">
        <f>CLEAN(ARD_SAFE_PROCESSED_20220608[[#This Row],[Column3]])</f>
        <v>4075412</v>
      </c>
      <c r="AG1531" t="str">
        <f>CLEAN(ARD_SAFE_PROCESSED_20220608[[#This Row],[Column4]])</f>
        <v>EC</v>
      </c>
      <c r="AH1531" t="str">
        <f>CLEAN(ARD_SAFE_PROCESSED_20220608[[#This Row],[Column5]])</f>
        <v>20251205</v>
      </c>
      <c r="AI1531" t="str">
        <f>CLEAN(ARD_SAFE_PROCESSED_20220608[[#This Row],[Column6]])</f>
        <v>604</v>
      </c>
      <c r="AJ1531" t="str">
        <f>CLEAN(ARD_SAFE_PROCESSED_20220608[[#This Row],[Column7]])</f>
        <v>76</v>
      </c>
      <c r="AK1531" t="str">
        <f>CLEAN(ARD_SAFE_PROCESSED_20220608[[#This Row],[Column8]])</f>
        <v xml:space="preserve">MOVISTAR APP RECARGAS         </v>
      </c>
      <c r="AL1531" t="str">
        <f>CLEAN(ARD_SAFE_PROCESSED_20220608[[#This Row],[Column9]])</f>
        <v>20251205</v>
      </c>
      <c r="AM1531" t="str">
        <f>CLEAN(ARD_SAFE_PROCESSED_20220608[[#This Row],[Column10]])</f>
        <v xml:space="preserve">'                       </v>
      </c>
      <c r="AN1531" t="s">
        <v>9557</v>
      </c>
      <c r="AO1531" t="str">
        <f>CLEAN(ARD_SAFE_PROCESSED_20220608[[#This Row],[Column12]])</f>
        <v>9469039</v>
      </c>
      <c r="AP1531" t="str">
        <f>CLEAN(ARD_SAFE_PROCESSED_20220608[[#This Row],[Column13]])</f>
        <v>210</v>
      </c>
      <c r="AQ1531" t="str">
        <f>CLEAN(ARD_SAFE_PROCESSED_20220608[[#This Row],[Column14]])</f>
        <v xml:space="preserve">36363636  </v>
      </c>
      <c r="AR1531" t="str">
        <f>CLEAN(ARD_SAFE_PROCESSED_20220608[[#This Row],[Column15]])</f>
        <v xml:space="preserve">E-COMMERCE                                        </v>
      </c>
      <c r="AS1531" t="str">
        <f>CLEAN(ARD_SAFE_PROCESSED_20220608[[#This Row],[Column16]])</f>
        <v xml:space="preserve">               </v>
      </c>
      <c r="AT1531" t="str">
        <f>CLEAN(ARD_SAFE_PROCESSED_20220608[[#This Row],[Column17]])</f>
        <v>20.00</v>
      </c>
      <c r="AU1531" t="str">
        <f>CLEAN(ARD_SAFE_PROCESSED_20220608[[#This Row],[Column18]])</f>
        <v xml:space="preserve">' </v>
      </c>
      <c r="AV1531" t="str">
        <f>CLEAN(ARD_SAFE_PROCESSED_20220608[[#This Row],[Column19]])</f>
        <v xml:space="preserve">          </v>
      </c>
      <c r="AW1531" t="str">
        <f>CLEAN(ARD_SAFE_PROCESSED_20220608[[#This Row],[Column20]])</f>
        <v>20251205</v>
      </c>
      <c r="AX1531" t="str">
        <f>CLEAN(ARD_SAFE_PROCESSED_20220608[[#This Row],[Column21]])</f>
        <v>95948</v>
      </c>
      <c r="AY1531" t="str">
        <f>LEFT(ARD_SAFE_PROCESSED_20220608[[#This Row],[Column1]],6)</f>
        <v>512372</v>
      </c>
      <c r="AZ1531" t="str">
        <f>RIGHT(ARD_SAFE_PROCESSED_20220608[[#This Row],[Column1]],4)</f>
        <v>6013</v>
      </c>
      <c r="BA1531" s="2">
        <f t="shared" si="137"/>
        <v>45997</v>
      </c>
      <c r="BB1531">
        <f t="shared" si="138"/>
        <v>5.95</v>
      </c>
      <c r="BC1531">
        <f t="shared" si="139"/>
        <v>20</v>
      </c>
      <c r="BD1531">
        <f t="shared" si="140"/>
        <v>6</v>
      </c>
      <c r="BE1531" t="str">
        <f t="shared" si="141"/>
        <v>F:Safe</v>
      </c>
    </row>
    <row r="1532" spans="1:57" hidden="1" x14ac:dyDescent="0.3">
      <c r="A1532" t="s">
        <v>9815</v>
      </c>
      <c r="B1532" t="s">
        <v>9834</v>
      </c>
      <c r="C1532" t="s">
        <v>9835</v>
      </c>
      <c r="D1532" t="s">
        <v>64</v>
      </c>
      <c r="E1532" t="s">
        <v>9764</v>
      </c>
      <c r="F1532" t="s">
        <v>28</v>
      </c>
      <c r="G1532" t="s">
        <v>29</v>
      </c>
      <c r="H1532" t="s">
        <v>9836</v>
      </c>
      <c r="I1532" t="s">
        <v>9541</v>
      </c>
      <c r="J1532" t="s">
        <v>21</v>
      </c>
      <c r="K1532" t="s">
        <v>9837</v>
      </c>
      <c r="L1532" t="s">
        <v>9838</v>
      </c>
      <c r="M1532" t="s">
        <v>65</v>
      </c>
      <c r="N1532" t="s">
        <v>7380</v>
      </c>
      <c r="O1532" t="s">
        <v>66</v>
      </c>
      <c r="P1532" t="s">
        <v>22</v>
      </c>
      <c r="Q1532" t="s">
        <v>9839</v>
      </c>
      <c r="R1532" t="s">
        <v>23</v>
      </c>
      <c r="S1532" t="s">
        <v>24</v>
      </c>
      <c r="T1532" t="s">
        <v>9764</v>
      </c>
      <c r="U1532" t="s">
        <v>9840</v>
      </c>
      <c r="AB1532" t="str">
        <f>CONCATENATE(LEFT(ARD_SAFE_PROCESSED_20220608[[#This Row],[Column1]],6),"******",RIGHT(ARD_SAFE_PROCESSED_20220608[[#This Row],[Column1]],4),";",ARD_SAFE_PROCESSED_20220608[[#This Row],[Column11]])</f>
        <v>517805******2812;75301505339003074600406</v>
      </c>
      <c r="AD1532" t="str">
        <f>CLEAN(ARD_SAFE_PROCESSED_20220608[[#This Row],[Column1]])</f>
        <v>5178058737312812</v>
      </c>
      <c r="AE1532" t="str">
        <f>CLEAN(ARD_SAFE_PROCESSED_20220608[[#This Row],[Column2]])</f>
        <v>08724Z</v>
      </c>
      <c r="AF1532" t="str">
        <f>CLEAN(ARD_SAFE_PROCESSED_20220608[[#This Row],[Column3]])</f>
        <v>1050987</v>
      </c>
      <c r="AG1532" t="str">
        <f>CLEAN(ARD_SAFE_PROCESSED_20220608[[#This Row],[Column4]])</f>
        <v>PL</v>
      </c>
      <c r="AH1532" t="str">
        <f>CLEAN(ARD_SAFE_PROCESSED_20220608[[#This Row],[Column5]])</f>
        <v>20251202</v>
      </c>
      <c r="AI1532" t="str">
        <f>CLEAN(ARD_SAFE_PROCESSED_20220608[[#This Row],[Column6]])</f>
        <v>604</v>
      </c>
      <c r="AJ1532" t="str">
        <f>CLEAN(ARD_SAFE_PROCESSED_20220608[[#This Row],[Column7]])</f>
        <v>76</v>
      </c>
      <c r="AK1532" t="str">
        <f>CLEAN(ARD_SAFE_PROCESSED_20220608[[#This Row],[Column8]])</f>
        <v xml:space="preserve">APPARKA LAP NUEVO TERMINAL    </v>
      </c>
      <c r="AL1532" t="str">
        <f>CLEAN(ARD_SAFE_PROCESSED_20220608[[#This Row],[Column9]])</f>
        <v>20251205</v>
      </c>
      <c r="AM1532" t="str">
        <f>CLEAN(ARD_SAFE_PROCESSED_20220608[[#This Row],[Column10]])</f>
        <v xml:space="preserve">'                       </v>
      </c>
      <c r="AN1532" t="s">
        <v>9837</v>
      </c>
      <c r="AO1532" t="str">
        <f>CLEAN(ARD_SAFE_PROCESSED_20220608[[#This Row],[Column12]])</f>
        <v>1638</v>
      </c>
      <c r="AP1532" t="str">
        <f>CLEAN(ARD_SAFE_PROCESSED_20220608[[#This Row],[Column13]])</f>
        <v xml:space="preserve">   </v>
      </c>
      <c r="AQ1532" t="str">
        <f>CLEAN(ARD_SAFE_PROCESSED_20220608[[#This Row],[Column14]])</f>
        <v xml:space="preserve">PS0017    </v>
      </c>
      <c r="AR1532" t="str">
        <f>CLEAN(ARD_SAFE_PROCESSED_20220608[[#This Row],[Column15]])</f>
        <v xml:space="preserve">POS CONTACTLESS CHIP                              </v>
      </c>
      <c r="AS1532" t="str">
        <f>CLEAN(ARD_SAFE_PROCESSED_20220608[[#This Row],[Column16]])</f>
        <v xml:space="preserve">               </v>
      </c>
      <c r="AT1532" t="str">
        <f>CLEAN(ARD_SAFE_PROCESSED_20220608[[#This Row],[Column17]])</f>
        <v>16.80</v>
      </c>
      <c r="AU1532" t="str">
        <f>CLEAN(ARD_SAFE_PROCESSED_20220608[[#This Row],[Column18]])</f>
        <v xml:space="preserve">' </v>
      </c>
      <c r="AV1532" t="str">
        <f>CLEAN(ARD_SAFE_PROCESSED_20220608[[#This Row],[Column19]])</f>
        <v xml:space="preserve">          </v>
      </c>
      <c r="AW1532" t="str">
        <f>CLEAN(ARD_SAFE_PROCESSED_20220608[[#This Row],[Column20]])</f>
        <v>20251202</v>
      </c>
      <c r="AX1532" t="str">
        <f>CLEAN(ARD_SAFE_PROCESSED_20220608[[#This Row],[Column21]])</f>
        <v>83623</v>
      </c>
      <c r="AY1532" t="str">
        <f>LEFT(ARD_SAFE_PROCESSED_20220608[[#This Row],[Column1]],6)</f>
        <v>517805</v>
      </c>
      <c r="AZ1532" t="str">
        <f>RIGHT(ARD_SAFE_PROCESSED_20220608[[#This Row],[Column1]],4)</f>
        <v>2812</v>
      </c>
      <c r="BA1532" s="2">
        <f t="shared" si="137"/>
        <v>46000</v>
      </c>
      <c r="BB1532">
        <f t="shared" si="138"/>
        <v>4.55</v>
      </c>
      <c r="BC1532">
        <f t="shared" si="139"/>
        <v>16.8</v>
      </c>
      <c r="BD1532">
        <f t="shared" si="140"/>
        <v>0</v>
      </c>
      <c r="BE1532" t="str">
        <f t="shared" si="141"/>
        <v>F:Safe</v>
      </c>
    </row>
    <row r="1533" spans="1:57" hidden="1" x14ac:dyDescent="0.3">
      <c r="A1533" t="s">
        <v>9815</v>
      </c>
      <c r="B1533" t="s">
        <v>9823</v>
      </c>
      <c r="C1533" t="s">
        <v>9824</v>
      </c>
      <c r="D1533" t="s">
        <v>64</v>
      </c>
      <c r="E1533" t="s">
        <v>9541</v>
      </c>
      <c r="F1533" t="s">
        <v>28</v>
      </c>
      <c r="G1533" t="s">
        <v>29</v>
      </c>
      <c r="H1533" t="s">
        <v>9825</v>
      </c>
      <c r="I1533" t="s">
        <v>9541</v>
      </c>
      <c r="J1533" t="s">
        <v>21</v>
      </c>
      <c r="K1533" t="s">
        <v>9826</v>
      </c>
      <c r="L1533" t="s">
        <v>9827</v>
      </c>
      <c r="M1533" t="s">
        <v>65</v>
      </c>
      <c r="N1533" t="s">
        <v>77</v>
      </c>
      <c r="O1533" t="s">
        <v>66</v>
      </c>
      <c r="P1533" t="s">
        <v>22</v>
      </c>
      <c r="Q1533" t="s">
        <v>9828</v>
      </c>
      <c r="R1533" t="s">
        <v>23</v>
      </c>
      <c r="S1533" t="s">
        <v>24</v>
      </c>
      <c r="T1533" t="s">
        <v>9541</v>
      </c>
      <c r="U1533" t="s">
        <v>9829</v>
      </c>
      <c r="AB1533" t="str">
        <f>CONCATENATE(LEFT(ARD_SAFE_PROCESSED_20220608[[#This Row],[Column1]],6),"******",RIGHT(ARD_SAFE_PROCESSED_20220608[[#This Row],[Column1]],4),";",ARD_SAFE_PROCESSED_20220608[[#This Row],[Column11]])</f>
        <v>517805******2812;75301505339004326700804</v>
      </c>
      <c r="AD1533" t="str">
        <f>CLEAN(ARD_SAFE_PROCESSED_20220608[[#This Row],[Column1]])</f>
        <v>5178058737312812</v>
      </c>
      <c r="AE1533" t="str">
        <f>CLEAN(ARD_SAFE_PROCESSED_20220608[[#This Row],[Column2]])</f>
        <v>01477Z</v>
      </c>
      <c r="AF1533" t="str">
        <f>CLEAN(ARD_SAFE_PROCESSED_20220608[[#This Row],[Column3]])</f>
        <v>1879952</v>
      </c>
      <c r="AG1533" t="str">
        <f>CLEAN(ARD_SAFE_PROCESSED_20220608[[#This Row],[Column4]])</f>
        <v>PL</v>
      </c>
      <c r="AH1533" t="str">
        <f>CLEAN(ARD_SAFE_PROCESSED_20220608[[#This Row],[Column5]])</f>
        <v>20251205</v>
      </c>
      <c r="AI1533" t="str">
        <f>CLEAN(ARD_SAFE_PROCESSED_20220608[[#This Row],[Column6]])</f>
        <v>604</v>
      </c>
      <c r="AJ1533" t="str">
        <f>CLEAN(ARD_SAFE_PROCESSED_20220608[[#This Row],[Column7]])</f>
        <v>76</v>
      </c>
      <c r="AK1533" t="str">
        <f>CLEAN(ARD_SAFE_PROCESSED_20220608[[#This Row],[Column8]])</f>
        <v xml:space="preserve">MFAA16 CANADA METRO           </v>
      </c>
      <c r="AL1533" t="str">
        <f>CLEAN(ARD_SAFE_PROCESSED_20220608[[#This Row],[Column9]])</f>
        <v>20251205</v>
      </c>
      <c r="AM1533" t="str">
        <f>CLEAN(ARD_SAFE_PROCESSED_20220608[[#This Row],[Column10]])</f>
        <v xml:space="preserve">'                       </v>
      </c>
      <c r="AN1533" t="s">
        <v>9826</v>
      </c>
      <c r="AO1533" t="str">
        <f>CLEAN(ARD_SAFE_PROCESSED_20220608[[#This Row],[Column12]])</f>
        <v>1464</v>
      </c>
      <c r="AP1533" t="str">
        <f>CLEAN(ARD_SAFE_PROCESSED_20220608[[#This Row],[Column13]])</f>
        <v xml:space="preserve">   </v>
      </c>
      <c r="AQ1533" t="str">
        <f>CLEAN(ARD_SAFE_PROCESSED_20220608[[#This Row],[Column14]])</f>
        <v xml:space="preserve">PS0002    </v>
      </c>
      <c r="AR1533" t="str">
        <f>CLEAN(ARD_SAFE_PROCESSED_20220608[[#This Row],[Column15]])</f>
        <v xml:space="preserve">POS CONTACTLESS CHIP                              </v>
      </c>
      <c r="AS1533" t="str">
        <f>CLEAN(ARD_SAFE_PROCESSED_20220608[[#This Row],[Column16]])</f>
        <v xml:space="preserve">               </v>
      </c>
      <c r="AT1533" t="str">
        <f>CLEAN(ARD_SAFE_PROCESSED_20220608[[#This Row],[Column17]])</f>
        <v>89.30</v>
      </c>
      <c r="AU1533" t="str">
        <f>CLEAN(ARD_SAFE_PROCESSED_20220608[[#This Row],[Column18]])</f>
        <v xml:space="preserve">' </v>
      </c>
      <c r="AV1533" t="str">
        <f>CLEAN(ARD_SAFE_PROCESSED_20220608[[#This Row],[Column19]])</f>
        <v xml:space="preserve">          </v>
      </c>
      <c r="AW1533" t="str">
        <f>CLEAN(ARD_SAFE_PROCESSED_20220608[[#This Row],[Column20]])</f>
        <v>20251205</v>
      </c>
      <c r="AX1533" t="str">
        <f>CLEAN(ARD_SAFE_PROCESSED_20220608[[#This Row],[Column21]])</f>
        <v>214715</v>
      </c>
      <c r="AY1533" t="str">
        <f>LEFT(ARD_SAFE_PROCESSED_20220608[[#This Row],[Column1]],6)</f>
        <v>517805</v>
      </c>
      <c r="AZ1533" t="str">
        <f>RIGHT(ARD_SAFE_PROCESSED_20220608[[#This Row],[Column1]],4)</f>
        <v>2812</v>
      </c>
      <c r="BA1533" s="2">
        <f t="shared" si="137"/>
        <v>46000</v>
      </c>
      <c r="BB1533">
        <f t="shared" si="138"/>
        <v>24.21</v>
      </c>
      <c r="BC1533">
        <f t="shared" si="139"/>
        <v>89.3</v>
      </c>
      <c r="BD1533">
        <f t="shared" si="140"/>
        <v>0</v>
      </c>
      <c r="BE1533" t="str">
        <f t="shared" si="141"/>
        <v>F:Safe</v>
      </c>
    </row>
    <row r="1534" spans="1:57" hidden="1" x14ac:dyDescent="0.3">
      <c r="A1534" t="s">
        <v>9815</v>
      </c>
      <c r="B1534" t="s">
        <v>9830</v>
      </c>
      <c r="C1534" t="s">
        <v>9824</v>
      </c>
      <c r="D1534" t="s">
        <v>64</v>
      </c>
      <c r="E1534" t="s">
        <v>9541</v>
      </c>
      <c r="F1534" t="s">
        <v>28</v>
      </c>
      <c r="G1534" t="s">
        <v>29</v>
      </c>
      <c r="H1534" t="s">
        <v>9825</v>
      </c>
      <c r="I1534" t="s">
        <v>9541</v>
      </c>
      <c r="J1534" t="s">
        <v>21</v>
      </c>
      <c r="K1534" t="s">
        <v>9831</v>
      </c>
      <c r="L1534" t="s">
        <v>9832</v>
      </c>
      <c r="M1534" t="s">
        <v>65</v>
      </c>
      <c r="N1534" t="s">
        <v>77</v>
      </c>
      <c r="O1534" t="s">
        <v>66</v>
      </c>
      <c r="P1534" t="s">
        <v>22</v>
      </c>
      <c r="Q1534" t="s">
        <v>3199</v>
      </c>
      <c r="R1534" t="s">
        <v>23</v>
      </c>
      <c r="S1534" t="s">
        <v>24</v>
      </c>
      <c r="T1534" t="s">
        <v>9541</v>
      </c>
      <c r="U1534" t="s">
        <v>9833</v>
      </c>
      <c r="AB1534" t="str">
        <f>CONCATENATE(LEFT(ARD_SAFE_PROCESSED_20220608[[#This Row],[Column1]],6),"******",RIGHT(ARD_SAFE_PROCESSED_20220608[[#This Row],[Column1]],4),";",ARD_SAFE_PROCESSED_20220608[[#This Row],[Column11]])</f>
        <v>517805******2812;75301505339004326700812</v>
      </c>
      <c r="AD1534" t="str">
        <f>CLEAN(ARD_SAFE_PROCESSED_20220608[[#This Row],[Column1]])</f>
        <v>5178058737312812</v>
      </c>
      <c r="AE1534" t="str">
        <f>CLEAN(ARD_SAFE_PROCESSED_20220608[[#This Row],[Column2]])</f>
        <v>01642Z</v>
      </c>
      <c r="AF1534" t="str">
        <f>CLEAN(ARD_SAFE_PROCESSED_20220608[[#This Row],[Column3]])</f>
        <v>1879952</v>
      </c>
      <c r="AG1534" t="str">
        <f>CLEAN(ARD_SAFE_PROCESSED_20220608[[#This Row],[Column4]])</f>
        <v>PL</v>
      </c>
      <c r="AH1534" t="str">
        <f>CLEAN(ARD_SAFE_PROCESSED_20220608[[#This Row],[Column5]])</f>
        <v>20251205</v>
      </c>
      <c r="AI1534" t="str">
        <f>CLEAN(ARD_SAFE_PROCESSED_20220608[[#This Row],[Column6]])</f>
        <v>604</v>
      </c>
      <c r="AJ1534" t="str">
        <f>CLEAN(ARD_SAFE_PROCESSED_20220608[[#This Row],[Column7]])</f>
        <v>76</v>
      </c>
      <c r="AK1534" t="str">
        <f>CLEAN(ARD_SAFE_PROCESSED_20220608[[#This Row],[Column8]])</f>
        <v xml:space="preserve">MFAA16 CANADA METRO           </v>
      </c>
      <c r="AL1534" t="str">
        <f>CLEAN(ARD_SAFE_PROCESSED_20220608[[#This Row],[Column9]])</f>
        <v>20251205</v>
      </c>
      <c r="AM1534" t="str">
        <f>CLEAN(ARD_SAFE_PROCESSED_20220608[[#This Row],[Column10]])</f>
        <v xml:space="preserve">'                       </v>
      </c>
      <c r="AN1534" t="s">
        <v>9831</v>
      </c>
      <c r="AO1534" t="str">
        <f>CLEAN(ARD_SAFE_PROCESSED_20220608[[#This Row],[Column12]])</f>
        <v>1466</v>
      </c>
      <c r="AP1534" t="str">
        <f>CLEAN(ARD_SAFE_PROCESSED_20220608[[#This Row],[Column13]])</f>
        <v xml:space="preserve">   </v>
      </c>
      <c r="AQ1534" t="str">
        <f>CLEAN(ARD_SAFE_PROCESSED_20220608[[#This Row],[Column14]])</f>
        <v xml:space="preserve">PS0002    </v>
      </c>
      <c r="AR1534" t="str">
        <f>CLEAN(ARD_SAFE_PROCESSED_20220608[[#This Row],[Column15]])</f>
        <v xml:space="preserve">POS CONTACTLESS CHIP                              </v>
      </c>
      <c r="AS1534" t="str">
        <f>CLEAN(ARD_SAFE_PROCESSED_20220608[[#This Row],[Column16]])</f>
        <v xml:space="preserve">               </v>
      </c>
      <c r="AT1534" t="str">
        <f>CLEAN(ARD_SAFE_PROCESSED_20220608[[#This Row],[Column17]])</f>
        <v>47.10</v>
      </c>
      <c r="AU1534" t="str">
        <f>CLEAN(ARD_SAFE_PROCESSED_20220608[[#This Row],[Column18]])</f>
        <v xml:space="preserve">' </v>
      </c>
      <c r="AV1534" t="str">
        <f>CLEAN(ARD_SAFE_PROCESSED_20220608[[#This Row],[Column19]])</f>
        <v xml:space="preserve">          </v>
      </c>
      <c r="AW1534" t="str">
        <f>CLEAN(ARD_SAFE_PROCESSED_20220608[[#This Row],[Column20]])</f>
        <v>20251205</v>
      </c>
      <c r="AX1534" t="str">
        <f>CLEAN(ARD_SAFE_PROCESSED_20220608[[#This Row],[Column21]])</f>
        <v>215054</v>
      </c>
      <c r="AY1534" t="str">
        <f>LEFT(ARD_SAFE_PROCESSED_20220608[[#This Row],[Column1]],6)</f>
        <v>517805</v>
      </c>
      <c r="AZ1534" t="str">
        <f>RIGHT(ARD_SAFE_PROCESSED_20220608[[#This Row],[Column1]],4)</f>
        <v>2812</v>
      </c>
      <c r="BA1534" s="2">
        <f t="shared" si="137"/>
        <v>46000</v>
      </c>
      <c r="BB1534">
        <f t="shared" si="138"/>
        <v>12.77</v>
      </c>
      <c r="BC1534">
        <f t="shared" si="139"/>
        <v>47.1</v>
      </c>
      <c r="BD1534">
        <f t="shared" si="140"/>
        <v>0</v>
      </c>
      <c r="BE1534" t="str">
        <f t="shared" si="141"/>
        <v>F:Safe</v>
      </c>
    </row>
    <row r="1535" spans="1:57" hidden="1" x14ac:dyDescent="0.3">
      <c r="A1535" t="s">
        <v>10853</v>
      </c>
      <c r="B1535" t="s">
        <v>10854</v>
      </c>
      <c r="C1535" t="s">
        <v>10855</v>
      </c>
      <c r="D1535" t="s">
        <v>72</v>
      </c>
      <c r="E1535" t="s">
        <v>9541</v>
      </c>
      <c r="F1535" t="s">
        <v>28</v>
      </c>
      <c r="G1535" t="s">
        <v>29</v>
      </c>
      <c r="H1535" t="s">
        <v>10856</v>
      </c>
      <c r="I1535" t="s">
        <v>9541</v>
      </c>
      <c r="J1535" t="s">
        <v>21</v>
      </c>
      <c r="K1535" t="s">
        <v>10857</v>
      </c>
      <c r="L1535" t="s">
        <v>10858</v>
      </c>
      <c r="M1535" t="s">
        <v>65</v>
      </c>
      <c r="N1535" t="s">
        <v>67</v>
      </c>
      <c r="O1535" t="s">
        <v>73</v>
      </c>
      <c r="P1535" t="s">
        <v>22</v>
      </c>
      <c r="Q1535" t="s">
        <v>75</v>
      </c>
      <c r="R1535" t="s">
        <v>23</v>
      </c>
      <c r="S1535" t="s">
        <v>24</v>
      </c>
      <c r="T1535" t="s">
        <v>9541</v>
      </c>
      <c r="U1535" t="s">
        <v>10859</v>
      </c>
      <c r="AB1535" t="str">
        <f>CONCATENATE(LEFT(ARD_SAFE_PROCESSED_20220608[[#This Row],[Column1]],6),"******",RIGHT(ARD_SAFE_PROCESSED_20220608[[#This Row],[Column1]],4),";",ARD_SAFE_PROCESSED_20220608[[#This Row],[Column11]])</f>
        <v>554574******6008;75301505339008678300022</v>
      </c>
      <c r="AD1535" t="str">
        <f>CLEAN(ARD_SAFE_PROCESSED_20220608[[#This Row],[Column1]])</f>
        <v>5545742005936008</v>
      </c>
      <c r="AE1535" t="str">
        <f>CLEAN(ARD_SAFE_PROCESSED_20220608[[#This Row],[Column2]])</f>
        <v>524199</v>
      </c>
      <c r="AF1535" t="str">
        <f>CLEAN(ARD_SAFE_PROCESSED_20220608[[#This Row],[Column3]])</f>
        <v>5880469</v>
      </c>
      <c r="AG1535" t="str">
        <f>CLEAN(ARD_SAFE_PROCESSED_20220608[[#This Row],[Column4]])</f>
        <v>PC</v>
      </c>
      <c r="AH1535" t="str">
        <f>CLEAN(ARD_SAFE_PROCESSED_20220608[[#This Row],[Column5]])</f>
        <v>20251205</v>
      </c>
      <c r="AI1535" t="str">
        <f>CLEAN(ARD_SAFE_PROCESSED_20220608[[#This Row],[Column6]])</f>
        <v>604</v>
      </c>
      <c r="AJ1535" t="str">
        <f>CLEAN(ARD_SAFE_PROCESSED_20220608[[#This Row],[Column7]])</f>
        <v>76</v>
      </c>
      <c r="AK1535" t="str">
        <f>CLEAN(ARD_SAFE_PROCESSED_20220608[[#This Row],[Column8]])</f>
        <v xml:space="preserve">IZI*LICORERIA PALOMINO        </v>
      </c>
      <c r="AL1535" t="str">
        <f>CLEAN(ARD_SAFE_PROCESSED_20220608[[#This Row],[Column9]])</f>
        <v>20251205</v>
      </c>
      <c r="AM1535" t="str">
        <f>CLEAN(ARD_SAFE_PROCESSED_20220608[[#This Row],[Column10]])</f>
        <v xml:space="preserve">'                       </v>
      </c>
      <c r="AN1535" t="s">
        <v>10857</v>
      </c>
      <c r="AO1535" t="str">
        <f>CLEAN(ARD_SAFE_PROCESSED_20220608[[#This Row],[Column12]])</f>
        <v>351</v>
      </c>
      <c r="AP1535" t="str">
        <f>CLEAN(ARD_SAFE_PROCESSED_20220608[[#This Row],[Column13]])</f>
        <v xml:space="preserve">   </v>
      </c>
      <c r="AQ1535" t="str">
        <f>CLEAN(ARD_SAFE_PROCESSED_20220608[[#This Row],[Column14]])</f>
        <v xml:space="preserve">PS0001    </v>
      </c>
      <c r="AR1535" t="str">
        <f>CLEAN(ARD_SAFE_PROCESSED_20220608[[#This Row],[Column15]])</f>
        <v xml:space="preserve">POS CHIP EMV                                      </v>
      </c>
      <c r="AS1535" t="str">
        <f>CLEAN(ARD_SAFE_PROCESSED_20220608[[#This Row],[Column16]])</f>
        <v xml:space="preserve">               </v>
      </c>
      <c r="AT1535" t="str">
        <f>CLEAN(ARD_SAFE_PROCESSED_20220608[[#This Row],[Column17]])</f>
        <v>100.00</v>
      </c>
      <c r="AU1535" t="str">
        <f>CLEAN(ARD_SAFE_PROCESSED_20220608[[#This Row],[Column18]])</f>
        <v xml:space="preserve">' </v>
      </c>
      <c r="AV1535" t="str">
        <f>CLEAN(ARD_SAFE_PROCESSED_20220608[[#This Row],[Column19]])</f>
        <v xml:space="preserve">          </v>
      </c>
      <c r="AW1535" t="str">
        <f>CLEAN(ARD_SAFE_PROCESSED_20220608[[#This Row],[Column20]])</f>
        <v>20251205</v>
      </c>
      <c r="AX1535" t="str">
        <f>CLEAN(ARD_SAFE_PROCESSED_20220608[[#This Row],[Column21]])</f>
        <v>175053</v>
      </c>
      <c r="AY1535" t="str">
        <f>LEFT(ARD_SAFE_PROCESSED_20220608[[#This Row],[Column1]],6)</f>
        <v>554574</v>
      </c>
      <c r="AZ1535" t="str">
        <f>RIGHT(ARD_SAFE_PROCESSED_20220608[[#This Row],[Column1]],4)</f>
        <v>6008</v>
      </c>
      <c r="BA1535" s="2">
        <f t="shared" ref="BA1535:BA1543" si="142">VLOOKUP(AB1535,x,6,FALSE)</f>
        <v>45999</v>
      </c>
      <c r="BB1535">
        <f t="shared" ref="BB1535:BB1543" si="143">VLOOKUP(AB1535,x,2,FALSE)</f>
        <v>27.11</v>
      </c>
      <c r="BC1535">
        <f t="shared" ref="BC1535:BC1543" si="144">VLOOKUP(AB1535,x,3,FALSE)</f>
        <v>100</v>
      </c>
      <c r="BD1535">
        <f t="shared" ref="BD1535:BD1543" si="145">VLOOKUP(AB1535,x,4,FALSE)</f>
        <v>0</v>
      </c>
      <c r="BE1535" t="str">
        <f t="shared" ref="BE1535:BE1543" si="146">VLOOKUP(AB1535,x,5,FALSE)</f>
        <v>F:Safe</v>
      </c>
    </row>
    <row r="1536" spans="1:57" hidden="1" x14ac:dyDescent="0.3">
      <c r="A1536" t="s">
        <v>10853</v>
      </c>
      <c r="B1536" t="s">
        <v>10860</v>
      </c>
      <c r="C1536" t="s">
        <v>10855</v>
      </c>
      <c r="D1536" t="s">
        <v>72</v>
      </c>
      <c r="E1536" t="s">
        <v>9541</v>
      </c>
      <c r="F1536" t="s">
        <v>28</v>
      </c>
      <c r="G1536" t="s">
        <v>29</v>
      </c>
      <c r="H1536" t="s">
        <v>10856</v>
      </c>
      <c r="I1536" t="s">
        <v>9541</v>
      </c>
      <c r="J1536" t="s">
        <v>21</v>
      </c>
      <c r="K1536" t="s">
        <v>10861</v>
      </c>
      <c r="L1536" t="s">
        <v>5018</v>
      </c>
      <c r="M1536" t="s">
        <v>65</v>
      </c>
      <c r="N1536" t="s">
        <v>67</v>
      </c>
      <c r="O1536" t="s">
        <v>73</v>
      </c>
      <c r="P1536" t="s">
        <v>22</v>
      </c>
      <c r="Q1536" t="s">
        <v>75</v>
      </c>
      <c r="R1536" t="s">
        <v>23</v>
      </c>
      <c r="S1536" t="s">
        <v>24</v>
      </c>
      <c r="T1536" t="s">
        <v>9541</v>
      </c>
      <c r="U1536" t="s">
        <v>10862</v>
      </c>
      <c r="AB1536" t="str">
        <f>CONCATENATE(LEFT(ARD_SAFE_PROCESSED_20220608[[#This Row],[Column1]],6),"******",RIGHT(ARD_SAFE_PROCESSED_20220608[[#This Row],[Column1]],4),";",ARD_SAFE_PROCESSED_20220608[[#This Row],[Column11]])</f>
        <v>554574******6008;75301505339008678300170</v>
      </c>
      <c r="AD1536" t="str">
        <f>CLEAN(ARD_SAFE_PROCESSED_20220608[[#This Row],[Column1]])</f>
        <v>5545742005936008</v>
      </c>
      <c r="AE1536" t="str">
        <f>CLEAN(ARD_SAFE_PROCESSED_20220608[[#This Row],[Column2]])</f>
        <v>682504</v>
      </c>
      <c r="AF1536" t="str">
        <f>CLEAN(ARD_SAFE_PROCESSED_20220608[[#This Row],[Column3]])</f>
        <v>5880469</v>
      </c>
      <c r="AG1536" t="str">
        <f>CLEAN(ARD_SAFE_PROCESSED_20220608[[#This Row],[Column4]])</f>
        <v>PC</v>
      </c>
      <c r="AH1536" t="str">
        <f>CLEAN(ARD_SAFE_PROCESSED_20220608[[#This Row],[Column5]])</f>
        <v>20251205</v>
      </c>
      <c r="AI1536" t="str">
        <f>CLEAN(ARD_SAFE_PROCESSED_20220608[[#This Row],[Column6]])</f>
        <v>604</v>
      </c>
      <c r="AJ1536" t="str">
        <f>CLEAN(ARD_SAFE_PROCESSED_20220608[[#This Row],[Column7]])</f>
        <v>76</v>
      </c>
      <c r="AK1536" t="str">
        <f>CLEAN(ARD_SAFE_PROCESSED_20220608[[#This Row],[Column8]])</f>
        <v xml:space="preserve">IZI*LICORERIA PALOMINO        </v>
      </c>
      <c r="AL1536" t="str">
        <f>CLEAN(ARD_SAFE_PROCESSED_20220608[[#This Row],[Column9]])</f>
        <v>20251205</v>
      </c>
      <c r="AM1536" t="str">
        <f>CLEAN(ARD_SAFE_PROCESSED_20220608[[#This Row],[Column10]])</f>
        <v xml:space="preserve">'                       </v>
      </c>
      <c r="AN1536" t="s">
        <v>10861</v>
      </c>
      <c r="AO1536" t="str">
        <f>CLEAN(ARD_SAFE_PROCESSED_20220608[[#This Row],[Column12]])</f>
        <v>401</v>
      </c>
      <c r="AP1536" t="str">
        <f>CLEAN(ARD_SAFE_PROCESSED_20220608[[#This Row],[Column13]])</f>
        <v xml:space="preserve">   </v>
      </c>
      <c r="AQ1536" t="str">
        <f>CLEAN(ARD_SAFE_PROCESSED_20220608[[#This Row],[Column14]])</f>
        <v xml:space="preserve">PS0001    </v>
      </c>
      <c r="AR1536" t="str">
        <f>CLEAN(ARD_SAFE_PROCESSED_20220608[[#This Row],[Column15]])</f>
        <v xml:space="preserve">POS CHIP EMV                                      </v>
      </c>
      <c r="AS1536" t="str">
        <f>CLEAN(ARD_SAFE_PROCESSED_20220608[[#This Row],[Column16]])</f>
        <v xml:space="preserve">               </v>
      </c>
      <c r="AT1536" t="str">
        <f>CLEAN(ARD_SAFE_PROCESSED_20220608[[#This Row],[Column17]])</f>
        <v>100.00</v>
      </c>
      <c r="AU1536" t="str">
        <f>CLEAN(ARD_SAFE_PROCESSED_20220608[[#This Row],[Column18]])</f>
        <v xml:space="preserve">' </v>
      </c>
      <c r="AV1536" t="str">
        <f>CLEAN(ARD_SAFE_PROCESSED_20220608[[#This Row],[Column19]])</f>
        <v xml:space="preserve">          </v>
      </c>
      <c r="AW1536" t="str">
        <f>CLEAN(ARD_SAFE_PROCESSED_20220608[[#This Row],[Column20]])</f>
        <v>20251205</v>
      </c>
      <c r="AX1536" t="str">
        <f>CLEAN(ARD_SAFE_PROCESSED_20220608[[#This Row],[Column21]])</f>
        <v>175729</v>
      </c>
      <c r="AY1536" t="str">
        <f>LEFT(ARD_SAFE_PROCESSED_20220608[[#This Row],[Column1]],6)</f>
        <v>554574</v>
      </c>
      <c r="AZ1536" t="str">
        <f>RIGHT(ARD_SAFE_PROCESSED_20220608[[#This Row],[Column1]],4)</f>
        <v>6008</v>
      </c>
      <c r="BA1536" s="2">
        <f t="shared" si="142"/>
        <v>45999</v>
      </c>
      <c r="BB1536">
        <f t="shared" si="143"/>
        <v>27.11</v>
      </c>
      <c r="BC1536">
        <f t="shared" si="144"/>
        <v>100</v>
      </c>
      <c r="BD1536">
        <f t="shared" si="145"/>
        <v>0</v>
      </c>
      <c r="BE1536" t="str">
        <f t="shared" si="146"/>
        <v>F:Safe</v>
      </c>
    </row>
    <row r="1537" spans="1:57" hidden="1" x14ac:dyDescent="0.3">
      <c r="A1537" t="s">
        <v>9539</v>
      </c>
      <c r="B1537" t="s">
        <v>9551</v>
      </c>
      <c r="C1537" t="s">
        <v>78</v>
      </c>
      <c r="D1537" t="s">
        <v>25</v>
      </c>
      <c r="E1537" t="s">
        <v>9541</v>
      </c>
      <c r="F1537" t="s">
        <v>28</v>
      </c>
      <c r="G1537" t="s">
        <v>29</v>
      </c>
      <c r="H1537" t="s">
        <v>79</v>
      </c>
      <c r="I1537" t="s">
        <v>9541</v>
      </c>
      <c r="J1537" t="s">
        <v>21</v>
      </c>
      <c r="K1537" t="s">
        <v>9552</v>
      </c>
      <c r="L1537" t="s">
        <v>9553</v>
      </c>
      <c r="M1537" t="s">
        <v>409</v>
      </c>
      <c r="N1537" t="s">
        <v>26</v>
      </c>
      <c r="O1537" t="s">
        <v>27</v>
      </c>
      <c r="P1537" t="s">
        <v>9554</v>
      </c>
      <c r="Q1537" t="s">
        <v>107</v>
      </c>
      <c r="R1537" t="s">
        <v>23</v>
      </c>
      <c r="S1537" t="s">
        <v>24</v>
      </c>
      <c r="T1537" t="s">
        <v>9541</v>
      </c>
      <c r="U1537" t="s">
        <v>9555</v>
      </c>
      <c r="AB1537" t="str">
        <f>CONCATENATE(LEFT(ARD_SAFE_PROCESSED_20220608[[#This Row],[Column1]],6),"******",RIGHT(ARD_SAFE_PROCESSED_20220608[[#This Row],[Column1]],4),";",ARD_SAFE_PROCESSED_20220608[[#This Row],[Column11]])</f>
        <v>512372******6013;75301505339009821713095</v>
      </c>
      <c r="AD1537" t="str">
        <f>CLEAN(ARD_SAFE_PROCESSED_20220608[[#This Row],[Column1]])</f>
        <v>5123720100546013</v>
      </c>
      <c r="AE1537" t="str">
        <f>CLEAN(ARD_SAFE_PROCESSED_20220608[[#This Row],[Column2]])</f>
        <v>T04403</v>
      </c>
      <c r="AF1537" t="str">
        <f>CLEAN(ARD_SAFE_PROCESSED_20220608[[#This Row],[Column3]])</f>
        <v>4018919</v>
      </c>
      <c r="AG1537" t="str">
        <f>CLEAN(ARD_SAFE_PROCESSED_20220608[[#This Row],[Column4]])</f>
        <v>EC</v>
      </c>
      <c r="AH1537" t="str">
        <f>CLEAN(ARD_SAFE_PROCESSED_20220608[[#This Row],[Column5]])</f>
        <v>20251205</v>
      </c>
      <c r="AI1537" t="str">
        <f>CLEAN(ARD_SAFE_PROCESSED_20220608[[#This Row],[Column6]])</f>
        <v>604</v>
      </c>
      <c r="AJ1537" t="str">
        <f>CLEAN(ARD_SAFE_PROCESSED_20220608[[#This Row],[Column7]])</f>
        <v>76</v>
      </c>
      <c r="AK1537" t="str">
        <f>CLEAN(ARD_SAFE_PROCESSED_20220608[[#This Row],[Column8]])</f>
        <v xml:space="preserve">PYU*UBER                      </v>
      </c>
      <c r="AL1537" t="str">
        <f>CLEAN(ARD_SAFE_PROCESSED_20220608[[#This Row],[Column9]])</f>
        <v>20251205</v>
      </c>
      <c r="AM1537" t="str">
        <f>CLEAN(ARD_SAFE_PROCESSED_20220608[[#This Row],[Column10]])</f>
        <v xml:space="preserve">'                       </v>
      </c>
      <c r="AN1537" t="s">
        <v>9552</v>
      </c>
      <c r="AO1537" t="str">
        <f>CLEAN(ARD_SAFE_PROCESSED_20220608[[#This Row],[Column12]])</f>
        <v>5112250</v>
      </c>
      <c r="AP1537" t="str">
        <f>CLEAN(ARD_SAFE_PROCESSED_20220608[[#This Row],[Column13]])</f>
        <v>214</v>
      </c>
      <c r="AQ1537" t="str">
        <f>CLEAN(ARD_SAFE_PROCESSED_20220608[[#This Row],[Column14]])</f>
        <v xml:space="preserve">PV000000  </v>
      </c>
      <c r="AR1537" t="str">
        <f>CLEAN(ARD_SAFE_PROCESSED_20220608[[#This Row],[Column15]])</f>
        <v xml:space="preserve">E-COMMERCE                                        </v>
      </c>
      <c r="AS1537" t="str">
        <f>CLEAN(ARD_SAFE_PROCESSED_20220608[[#This Row],[Column16]])</f>
        <v>1042549180071e3</v>
      </c>
      <c r="AT1537" t="str">
        <f>CLEAN(ARD_SAFE_PROCESSED_20220608[[#This Row],[Column17]])</f>
        <v>20.90</v>
      </c>
      <c r="AU1537" t="str">
        <f>CLEAN(ARD_SAFE_PROCESSED_20220608[[#This Row],[Column18]])</f>
        <v xml:space="preserve">' </v>
      </c>
      <c r="AV1537" t="str">
        <f>CLEAN(ARD_SAFE_PROCESSED_20220608[[#This Row],[Column19]])</f>
        <v xml:space="preserve">          </v>
      </c>
      <c r="AW1537" t="str">
        <f>CLEAN(ARD_SAFE_PROCESSED_20220608[[#This Row],[Column20]])</f>
        <v>20251205</v>
      </c>
      <c r="AX1537" t="str">
        <f>CLEAN(ARD_SAFE_PROCESSED_20220608[[#This Row],[Column21]])</f>
        <v>81052</v>
      </c>
      <c r="AY1537" t="str">
        <f>LEFT(ARD_SAFE_PROCESSED_20220608[[#This Row],[Column1]],6)</f>
        <v>512372</v>
      </c>
      <c r="AZ1537" t="str">
        <f>RIGHT(ARD_SAFE_PROCESSED_20220608[[#This Row],[Column1]],4)</f>
        <v>6013</v>
      </c>
      <c r="BA1537" s="2">
        <f t="shared" si="142"/>
        <v>45997</v>
      </c>
      <c r="BB1537">
        <f t="shared" si="143"/>
        <v>6.22</v>
      </c>
      <c r="BC1537">
        <f t="shared" si="144"/>
        <v>20.9</v>
      </c>
      <c r="BD1537">
        <f t="shared" si="145"/>
        <v>6</v>
      </c>
      <c r="BE1537" t="str">
        <f t="shared" si="146"/>
        <v>F:Safe</v>
      </c>
    </row>
    <row r="1538" spans="1:57" hidden="1" x14ac:dyDescent="0.3">
      <c r="A1538" t="s">
        <v>9539</v>
      </c>
      <c r="B1538" t="s">
        <v>9546</v>
      </c>
      <c r="C1538" t="s">
        <v>420</v>
      </c>
      <c r="D1538" t="s">
        <v>25</v>
      </c>
      <c r="E1538" t="s">
        <v>9541</v>
      </c>
      <c r="F1538" t="s">
        <v>28</v>
      </c>
      <c r="G1538" t="s">
        <v>29</v>
      </c>
      <c r="H1538" t="s">
        <v>165</v>
      </c>
      <c r="I1538" t="s">
        <v>9541</v>
      </c>
      <c r="J1538" t="s">
        <v>21</v>
      </c>
      <c r="K1538" t="s">
        <v>9547</v>
      </c>
      <c r="L1538" t="s">
        <v>9548</v>
      </c>
      <c r="M1538" t="s">
        <v>399</v>
      </c>
      <c r="N1538" t="s">
        <v>26</v>
      </c>
      <c r="O1538" t="s">
        <v>27</v>
      </c>
      <c r="P1538" t="s">
        <v>9549</v>
      </c>
      <c r="Q1538" t="s">
        <v>188</v>
      </c>
      <c r="R1538" t="s">
        <v>23</v>
      </c>
      <c r="S1538" t="s">
        <v>24</v>
      </c>
      <c r="T1538" t="s">
        <v>9541</v>
      </c>
      <c r="U1538" t="s">
        <v>9550</v>
      </c>
      <c r="AB1538" t="str">
        <f>CONCATENATE(LEFT(ARD_SAFE_PROCESSED_20220608[[#This Row],[Column1]],6),"******",RIGHT(ARD_SAFE_PROCESSED_20220608[[#This Row],[Column1]],4),";",ARD_SAFE_PROCESSED_20220608[[#This Row],[Column11]])</f>
        <v>512372******6013;75301505339009833701633</v>
      </c>
      <c r="AD1538" t="str">
        <f>CLEAN(ARD_SAFE_PROCESSED_20220608[[#This Row],[Column1]])</f>
        <v>5123720100546013</v>
      </c>
      <c r="AE1538" t="str">
        <f>CLEAN(ARD_SAFE_PROCESSED_20220608[[#This Row],[Column2]])</f>
        <v>R03277</v>
      </c>
      <c r="AF1538" t="str">
        <f>CLEAN(ARD_SAFE_PROCESSED_20220608[[#This Row],[Column3]])</f>
        <v>4035821</v>
      </c>
      <c r="AG1538" t="str">
        <f>CLEAN(ARD_SAFE_PROCESSED_20220608[[#This Row],[Column4]])</f>
        <v>EC</v>
      </c>
      <c r="AH1538" t="str">
        <f>CLEAN(ARD_SAFE_PROCESSED_20220608[[#This Row],[Column5]])</f>
        <v>20251205</v>
      </c>
      <c r="AI1538" t="str">
        <f>CLEAN(ARD_SAFE_PROCESSED_20220608[[#This Row],[Column6]])</f>
        <v>604</v>
      </c>
      <c r="AJ1538" t="str">
        <f>CLEAN(ARD_SAFE_PROCESSED_20220608[[#This Row],[Column7]])</f>
        <v>76</v>
      </c>
      <c r="AK1538" t="str">
        <f>CLEAN(ARD_SAFE_PROCESSED_20220608[[#This Row],[Column8]])</f>
        <v xml:space="preserve">DLC*UBER RIDES                </v>
      </c>
      <c r="AL1538" t="str">
        <f>CLEAN(ARD_SAFE_PROCESSED_20220608[[#This Row],[Column9]])</f>
        <v>20251205</v>
      </c>
      <c r="AM1538" t="str">
        <f>CLEAN(ARD_SAFE_PROCESSED_20220608[[#This Row],[Column10]])</f>
        <v xml:space="preserve">'                       </v>
      </c>
      <c r="AN1538" t="s">
        <v>9547</v>
      </c>
      <c r="AO1538" t="str">
        <f>CLEAN(ARD_SAFE_PROCESSED_20220608[[#This Row],[Column12]])</f>
        <v>5028779</v>
      </c>
      <c r="AP1538" t="str">
        <f>CLEAN(ARD_SAFE_PROCESSED_20220608[[#This Row],[Column13]])</f>
        <v>210</v>
      </c>
      <c r="AQ1538" t="str">
        <f>CLEAN(ARD_SAFE_PROCESSED_20220608[[#This Row],[Column14]])</f>
        <v xml:space="preserve">PV000000  </v>
      </c>
      <c r="AR1538" t="str">
        <f>CLEAN(ARD_SAFE_PROCESSED_20220608[[#This Row],[Column15]])</f>
        <v xml:space="preserve">E-COMMERCE                                        </v>
      </c>
      <c r="AS1538" t="str">
        <f>CLEAN(ARD_SAFE_PROCESSED_20220608[[#This Row],[Column16]])</f>
        <v xml:space="preserve">12682591548    </v>
      </c>
      <c r="AT1538" t="str">
        <f>CLEAN(ARD_SAFE_PROCESSED_20220608[[#This Row],[Column17]])</f>
        <v>5.90</v>
      </c>
      <c r="AU1538" t="str">
        <f>CLEAN(ARD_SAFE_PROCESSED_20220608[[#This Row],[Column18]])</f>
        <v xml:space="preserve">' </v>
      </c>
      <c r="AV1538" t="str">
        <f>CLEAN(ARD_SAFE_PROCESSED_20220608[[#This Row],[Column19]])</f>
        <v xml:space="preserve">          </v>
      </c>
      <c r="AW1538" t="str">
        <f>CLEAN(ARD_SAFE_PROCESSED_20220608[[#This Row],[Column20]])</f>
        <v>20251205</v>
      </c>
      <c r="AX1538" t="str">
        <f>CLEAN(ARD_SAFE_PROCESSED_20220608[[#This Row],[Column21]])</f>
        <v>21614</v>
      </c>
      <c r="AY1538" t="str">
        <f>LEFT(ARD_SAFE_PROCESSED_20220608[[#This Row],[Column1]],6)</f>
        <v>512372</v>
      </c>
      <c r="AZ1538" t="str">
        <f>RIGHT(ARD_SAFE_PROCESSED_20220608[[#This Row],[Column1]],4)</f>
        <v>6013</v>
      </c>
      <c r="BA1538" s="2">
        <f t="shared" si="142"/>
        <v>45997</v>
      </c>
      <c r="BB1538">
        <f t="shared" si="143"/>
        <v>1.76</v>
      </c>
      <c r="BC1538">
        <f t="shared" si="144"/>
        <v>5.9</v>
      </c>
      <c r="BD1538">
        <f t="shared" si="145"/>
        <v>6</v>
      </c>
      <c r="BE1538" t="str">
        <f t="shared" si="146"/>
        <v>F:Safe</v>
      </c>
    </row>
    <row r="1539" spans="1:57" hidden="1" x14ac:dyDescent="0.3">
      <c r="A1539" t="s">
        <v>9539</v>
      </c>
      <c r="B1539" t="s">
        <v>9540</v>
      </c>
      <c r="C1539" t="s">
        <v>420</v>
      </c>
      <c r="D1539" t="s">
        <v>25</v>
      </c>
      <c r="E1539" t="s">
        <v>9541</v>
      </c>
      <c r="F1539" t="s">
        <v>28</v>
      </c>
      <c r="G1539" t="s">
        <v>29</v>
      </c>
      <c r="H1539" t="s">
        <v>165</v>
      </c>
      <c r="I1539" t="s">
        <v>9541</v>
      </c>
      <c r="J1539" t="s">
        <v>21</v>
      </c>
      <c r="K1539" t="s">
        <v>9542</v>
      </c>
      <c r="L1539" t="s">
        <v>9543</v>
      </c>
      <c r="M1539" t="s">
        <v>399</v>
      </c>
      <c r="N1539" t="s">
        <v>26</v>
      </c>
      <c r="O1539" t="s">
        <v>27</v>
      </c>
      <c r="P1539" t="s">
        <v>9544</v>
      </c>
      <c r="Q1539" t="s">
        <v>2615</v>
      </c>
      <c r="R1539" t="s">
        <v>23</v>
      </c>
      <c r="S1539" t="s">
        <v>24</v>
      </c>
      <c r="T1539" t="s">
        <v>9541</v>
      </c>
      <c r="U1539" t="s">
        <v>9545</v>
      </c>
      <c r="AB1539" t="str">
        <f>CONCATENATE(LEFT(ARD_SAFE_PROCESSED_20220608[[#This Row],[Column1]],6),"******",RIGHT(ARD_SAFE_PROCESSED_20220608[[#This Row],[Column1]],4),";",ARD_SAFE_PROCESSED_20220608[[#This Row],[Column11]])</f>
        <v>512372******6013;75301505339009833703472</v>
      </c>
      <c r="AD1539" t="str">
        <f>CLEAN(ARD_SAFE_PROCESSED_20220608[[#This Row],[Column1]])</f>
        <v>5123720100546013</v>
      </c>
      <c r="AE1539" t="str">
        <f>CLEAN(ARD_SAFE_PROCESSED_20220608[[#This Row],[Column2]])</f>
        <v>R03274</v>
      </c>
      <c r="AF1539" t="str">
        <f>CLEAN(ARD_SAFE_PROCESSED_20220608[[#This Row],[Column3]])</f>
        <v>4035821</v>
      </c>
      <c r="AG1539" t="str">
        <f>CLEAN(ARD_SAFE_PROCESSED_20220608[[#This Row],[Column4]])</f>
        <v>EC</v>
      </c>
      <c r="AH1539" t="str">
        <f>CLEAN(ARD_SAFE_PROCESSED_20220608[[#This Row],[Column5]])</f>
        <v>20251205</v>
      </c>
      <c r="AI1539" t="str">
        <f>CLEAN(ARD_SAFE_PROCESSED_20220608[[#This Row],[Column6]])</f>
        <v>604</v>
      </c>
      <c r="AJ1539" t="str">
        <f>CLEAN(ARD_SAFE_PROCESSED_20220608[[#This Row],[Column7]])</f>
        <v>76</v>
      </c>
      <c r="AK1539" t="str">
        <f>CLEAN(ARD_SAFE_PROCESSED_20220608[[#This Row],[Column8]])</f>
        <v xml:space="preserve">DLC*UBER RIDES                </v>
      </c>
      <c r="AL1539" t="str">
        <f>CLEAN(ARD_SAFE_PROCESSED_20220608[[#This Row],[Column9]])</f>
        <v>20251205</v>
      </c>
      <c r="AM1539" t="str">
        <f>CLEAN(ARD_SAFE_PROCESSED_20220608[[#This Row],[Column10]])</f>
        <v xml:space="preserve">'                       </v>
      </c>
      <c r="AN1539" t="s">
        <v>9542</v>
      </c>
      <c r="AO1539" t="str">
        <f>CLEAN(ARD_SAFE_PROCESSED_20220608[[#This Row],[Column12]])</f>
        <v>5028745</v>
      </c>
      <c r="AP1539" t="str">
        <f>CLEAN(ARD_SAFE_PROCESSED_20220608[[#This Row],[Column13]])</f>
        <v>210</v>
      </c>
      <c r="AQ1539" t="str">
        <f>CLEAN(ARD_SAFE_PROCESSED_20220608[[#This Row],[Column14]])</f>
        <v xml:space="preserve">PV000000  </v>
      </c>
      <c r="AR1539" t="str">
        <f>CLEAN(ARD_SAFE_PROCESSED_20220608[[#This Row],[Column15]])</f>
        <v xml:space="preserve">E-COMMERCE                                        </v>
      </c>
      <c r="AS1539" t="str">
        <f>CLEAN(ARD_SAFE_PROCESSED_20220608[[#This Row],[Column16]])</f>
        <v xml:space="preserve">12682590284    </v>
      </c>
      <c r="AT1539" t="str">
        <f>CLEAN(ARD_SAFE_PROCESSED_20220608[[#This Row],[Column17]])</f>
        <v>12.90</v>
      </c>
      <c r="AU1539" t="str">
        <f>CLEAN(ARD_SAFE_PROCESSED_20220608[[#This Row],[Column18]])</f>
        <v xml:space="preserve">' </v>
      </c>
      <c r="AV1539" t="str">
        <f>CLEAN(ARD_SAFE_PROCESSED_20220608[[#This Row],[Column19]])</f>
        <v xml:space="preserve">          </v>
      </c>
      <c r="AW1539" t="str">
        <f>CLEAN(ARD_SAFE_PROCESSED_20220608[[#This Row],[Column20]])</f>
        <v>20251205</v>
      </c>
      <c r="AX1539" t="str">
        <f>CLEAN(ARD_SAFE_PROCESSED_20220608[[#This Row],[Column21]])</f>
        <v>21601</v>
      </c>
      <c r="AY1539" t="str">
        <f>LEFT(ARD_SAFE_PROCESSED_20220608[[#This Row],[Column1]],6)</f>
        <v>512372</v>
      </c>
      <c r="AZ1539" t="str">
        <f>RIGHT(ARD_SAFE_PROCESSED_20220608[[#This Row],[Column1]],4)</f>
        <v>6013</v>
      </c>
      <c r="BA1539" s="2">
        <f t="shared" si="142"/>
        <v>45997</v>
      </c>
      <c r="BB1539">
        <f t="shared" si="143"/>
        <v>3.84</v>
      </c>
      <c r="BC1539">
        <f t="shared" si="144"/>
        <v>12.9</v>
      </c>
      <c r="BD1539">
        <f t="shared" si="145"/>
        <v>6</v>
      </c>
      <c r="BE1539" t="str">
        <f t="shared" si="146"/>
        <v>F:Safe</v>
      </c>
    </row>
    <row r="1540" spans="1:57" hidden="1" x14ac:dyDescent="0.3">
      <c r="A1540" t="s">
        <v>9841</v>
      </c>
      <c r="B1540" t="s">
        <v>9849</v>
      </c>
      <c r="C1540" t="s">
        <v>9843</v>
      </c>
      <c r="D1540" t="s">
        <v>72</v>
      </c>
      <c r="E1540" t="s">
        <v>9819</v>
      </c>
      <c r="F1540" t="s">
        <v>28</v>
      </c>
      <c r="G1540" t="s">
        <v>29</v>
      </c>
      <c r="H1540" t="s">
        <v>9844</v>
      </c>
      <c r="I1540" t="s">
        <v>9819</v>
      </c>
      <c r="J1540" t="s">
        <v>21</v>
      </c>
      <c r="K1540" t="s">
        <v>9850</v>
      </c>
      <c r="L1540" t="s">
        <v>9851</v>
      </c>
      <c r="M1540" t="s">
        <v>65</v>
      </c>
      <c r="N1540" t="s">
        <v>67</v>
      </c>
      <c r="O1540" t="s">
        <v>73</v>
      </c>
      <c r="P1540" t="s">
        <v>22</v>
      </c>
      <c r="Q1540" t="s">
        <v>9847</v>
      </c>
      <c r="R1540" t="s">
        <v>23</v>
      </c>
      <c r="S1540" t="s">
        <v>24</v>
      </c>
      <c r="T1540" t="s">
        <v>9819</v>
      </c>
      <c r="U1540" t="s">
        <v>9852</v>
      </c>
      <c r="AB1540" t="str">
        <f>CONCATENATE(LEFT(ARD_SAFE_PROCESSED_20220608[[#This Row],[Column1]],6),"******",RIGHT(ARD_SAFE_PROCESSED_20220608[[#This Row],[Column1]],4),";",ARD_SAFE_PROCESSED_20220608[[#This Row],[Column11]])</f>
        <v>517805******0884;75301505340002227700078</v>
      </c>
      <c r="AD1540" t="str">
        <f>CLEAN(ARD_SAFE_PROCESSED_20220608[[#This Row],[Column1]])</f>
        <v>5178059316500884</v>
      </c>
      <c r="AE1540" t="str">
        <f>CLEAN(ARD_SAFE_PROCESSED_20220608[[#This Row],[Column2]])</f>
        <v>08038P</v>
      </c>
      <c r="AF1540" t="str">
        <f>CLEAN(ARD_SAFE_PROCESSED_20220608[[#This Row],[Column3]])</f>
        <v>5775986</v>
      </c>
      <c r="AG1540" t="str">
        <f>CLEAN(ARD_SAFE_PROCESSED_20220608[[#This Row],[Column4]])</f>
        <v>PC</v>
      </c>
      <c r="AH1540" t="str">
        <f>CLEAN(ARD_SAFE_PROCESSED_20220608[[#This Row],[Column5]])</f>
        <v>20251206</v>
      </c>
      <c r="AI1540" t="str">
        <f>CLEAN(ARD_SAFE_PROCESSED_20220608[[#This Row],[Column6]])</f>
        <v>604</v>
      </c>
      <c r="AJ1540" t="str">
        <f>CLEAN(ARD_SAFE_PROCESSED_20220608[[#This Row],[Column7]])</f>
        <v>76</v>
      </c>
      <c r="AK1540" t="str">
        <f>CLEAN(ARD_SAFE_PROCESSED_20220608[[#This Row],[Column8]])</f>
        <v xml:space="preserve">IZI*YARET NAILS               </v>
      </c>
      <c r="AL1540" t="str">
        <f>CLEAN(ARD_SAFE_PROCESSED_20220608[[#This Row],[Column9]])</f>
        <v>20251206</v>
      </c>
      <c r="AM1540" t="str">
        <f>CLEAN(ARD_SAFE_PROCESSED_20220608[[#This Row],[Column10]])</f>
        <v xml:space="preserve">'                       </v>
      </c>
      <c r="AN1540" t="s">
        <v>9850</v>
      </c>
      <c r="AO1540" t="str">
        <f>CLEAN(ARD_SAFE_PROCESSED_20220608[[#This Row],[Column12]])</f>
        <v>383</v>
      </c>
      <c r="AP1540" t="str">
        <f>CLEAN(ARD_SAFE_PROCESSED_20220608[[#This Row],[Column13]])</f>
        <v xml:space="preserve">   </v>
      </c>
      <c r="AQ1540" t="str">
        <f>CLEAN(ARD_SAFE_PROCESSED_20220608[[#This Row],[Column14]])</f>
        <v xml:space="preserve">PS0001    </v>
      </c>
      <c r="AR1540" t="str">
        <f>CLEAN(ARD_SAFE_PROCESSED_20220608[[#This Row],[Column15]])</f>
        <v xml:space="preserve">POS CHIP EMV                                      </v>
      </c>
      <c r="AS1540" t="str">
        <f>CLEAN(ARD_SAFE_PROCESSED_20220608[[#This Row],[Column16]])</f>
        <v xml:space="preserve">               </v>
      </c>
      <c r="AT1540" t="str">
        <f>CLEAN(ARD_SAFE_PROCESSED_20220608[[#This Row],[Column17]])</f>
        <v>2625.00</v>
      </c>
      <c r="AU1540" t="str">
        <f>CLEAN(ARD_SAFE_PROCESSED_20220608[[#This Row],[Column18]])</f>
        <v xml:space="preserve">' </v>
      </c>
      <c r="AV1540" t="str">
        <f>CLEAN(ARD_SAFE_PROCESSED_20220608[[#This Row],[Column19]])</f>
        <v xml:space="preserve">          </v>
      </c>
      <c r="AW1540" t="str">
        <f>CLEAN(ARD_SAFE_PROCESSED_20220608[[#This Row],[Column20]])</f>
        <v>20251206</v>
      </c>
      <c r="AX1540" t="str">
        <f>CLEAN(ARD_SAFE_PROCESSED_20220608[[#This Row],[Column21]])</f>
        <v>154600</v>
      </c>
      <c r="AY1540" t="str">
        <f>LEFT(ARD_SAFE_PROCESSED_20220608[[#This Row],[Column1]],6)</f>
        <v>517805</v>
      </c>
      <c r="AZ1540" t="str">
        <f>RIGHT(ARD_SAFE_PROCESSED_20220608[[#This Row],[Column1]],4)</f>
        <v>0884</v>
      </c>
      <c r="BA1540" s="2">
        <f t="shared" si="142"/>
        <v>46000</v>
      </c>
      <c r="BB1540">
        <f t="shared" si="143"/>
        <v>711.57</v>
      </c>
      <c r="BC1540">
        <f t="shared" si="144"/>
        <v>2625</v>
      </c>
      <c r="BD1540">
        <f t="shared" si="145"/>
        <v>0</v>
      </c>
      <c r="BE1540" t="str">
        <f t="shared" si="146"/>
        <v>F:Safe</v>
      </c>
    </row>
    <row r="1541" spans="1:57" hidden="1" x14ac:dyDescent="0.3">
      <c r="A1541" t="s">
        <v>9841</v>
      </c>
      <c r="B1541" t="s">
        <v>9842</v>
      </c>
      <c r="C1541" t="s">
        <v>9843</v>
      </c>
      <c r="D1541" t="s">
        <v>72</v>
      </c>
      <c r="E1541" t="s">
        <v>9819</v>
      </c>
      <c r="F1541" t="s">
        <v>28</v>
      </c>
      <c r="G1541" t="s">
        <v>29</v>
      </c>
      <c r="H1541" t="s">
        <v>9844</v>
      </c>
      <c r="I1541" t="s">
        <v>9819</v>
      </c>
      <c r="J1541" t="s">
        <v>21</v>
      </c>
      <c r="K1541" t="s">
        <v>9845</v>
      </c>
      <c r="L1541" t="s">
        <v>9846</v>
      </c>
      <c r="M1541" t="s">
        <v>65</v>
      </c>
      <c r="N1541" t="s">
        <v>67</v>
      </c>
      <c r="O1541" t="s">
        <v>73</v>
      </c>
      <c r="P1541" t="s">
        <v>22</v>
      </c>
      <c r="Q1541" t="s">
        <v>9847</v>
      </c>
      <c r="R1541" t="s">
        <v>23</v>
      </c>
      <c r="S1541" t="s">
        <v>24</v>
      </c>
      <c r="T1541" t="s">
        <v>9819</v>
      </c>
      <c r="U1541" t="s">
        <v>9848</v>
      </c>
      <c r="AB1541" t="str">
        <f>CONCATENATE(LEFT(ARD_SAFE_PROCESSED_20220608[[#This Row],[Column1]],6),"******",RIGHT(ARD_SAFE_PROCESSED_20220608[[#This Row],[Column1]],4),";",ARD_SAFE_PROCESSED_20220608[[#This Row],[Column11]])</f>
        <v>517805******0884;75301505340002227700086</v>
      </c>
      <c r="AD1541" t="str">
        <f>CLEAN(ARD_SAFE_PROCESSED_20220608[[#This Row],[Column1]])</f>
        <v>5178059316500884</v>
      </c>
      <c r="AE1541" t="str">
        <f>CLEAN(ARD_SAFE_PROCESSED_20220608[[#This Row],[Column2]])</f>
        <v>01320P</v>
      </c>
      <c r="AF1541" t="str">
        <f>CLEAN(ARD_SAFE_PROCESSED_20220608[[#This Row],[Column3]])</f>
        <v>5775986</v>
      </c>
      <c r="AG1541" t="str">
        <f>CLEAN(ARD_SAFE_PROCESSED_20220608[[#This Row],[Column4]])</f>
        <v>PC</v>
      </c>
      <c r="AH1541" t="str">
        <f>CLEAN(ARD_SAFE_PROCESSED_20220608[[#This Row],[Column5]])</f>
        <v>20251206</v>
      </c>
      <c r="AI1541" t="str">
        <f>CLEAN(ARD_SAFE_PROCESSED_20220608[[#This Row],[Column6]])</f>
        <v>604</v>
      </c>
      <c r="AJ1541" t="str">
        <f>CLEAN(ARD_SAFE_PROCESSED_20220608[[#This Row],[Column7]])</f>
        <v>76</v>
      </c>
      <c r="AK1541" t="str">
        <f>CLEAN(ARD_SAFE_PROCESSED_20220608[[#This Row],[Column8]])</f>
        <v xml:space="preserve">IZI*YARET NAILS               </v>
      </c>
      <c r="AL1541" t="str">
        <f>CLEAN(ARD_SAFE_PROCESSED_20220608[[#This Row],[Column9]])</f>
        <v>20251206</v>
      </c>
      <c r="AM1541" t="str">
        <f>CLEAN(ARD_SAFE_PROCESSED_20220608[[#This Row],[Column10]])</f>
        <v xml:space="preserve">'                       </v>
      </c>
      <c r="AN1541" t="s">
        <v>9845</v>
      </c>
      <c r="AO1541" t="str">
        <f>CLEAN(ARD_SAFE_PROCESSED_20220608[[#This Row],[Column12]])</f>
        <v>385</v>
      </c>
      <c r="AP1541" t="str">
        <f>CLEAN(ARD_SAFE_PROCESSED_20220608[[#This Row],[Column13]])</f>
        <v xml:space="preserve">   </v>
      </c>
      <c r="AQ1541" t="str">
        <f>CLEAN(ARD_SAFE_PROCESSED_20220608[[#This Row],[Column14]])</f>
        <v xml:space="preserve">PS0001    </v>
      </c>
      <c r="AR1541" t="str">
        <f>CLEAN(ARD_SAFE_PROCESSED_20220608[[#This Row],[Column15]])</f>
        <v xml:space="preserve">POS CHIP EMV                                      </v>
      </c>
      <c r="AS1541" t="str">
        <f>CLEAN(ARD_SAFE_PROCESSED_20220608[[#This Row],[Column16]])</f>
        <v xml:space="preserve">               </v>
      </c>
      <c r="AT1541" t="str">
        <f>CLEAN(ARD_SAFE_PROCESSED_20220608[[#This Row],[Column17]])</f>
        <v>2625.00</v>
      </c>
      <c r="AU1541" t="str">
        <f>CLEAN(ARD_SAFE_PROCESSED_20220608[[#This Row],[Column18]])</f>
        <v xml:space="preserve">' </v>
      </c>
      <c r="AV1541" t="str">
        <f>CLEAN(ARD_SAFE_PROCESSED_20220608[[#This Row],[Column19]])</f>
        <v xml:space="preserve">          </v>
      </c>
      <c r="AW1541" t="str">
        <f>CLEAN(ARD_SAFE_PROCESSED_20220608[[#This Row],[Column20]])</f>
        <v>20251206</v>
      </c>
      <c r="AX1541" t="str">
        <f>CLEAN(ARD_SAFE_PROCESSED_20220608[[#This Row],[Column21]])</f>
        <v>154710</v>
      </c>
      <c r="AY1541" t="str">
        <f>LEFT(ARD_SAFE_PROCESSED_20220608[[#This Row],[Column1]],6)</f>
        <v>517805</v>
      </c>
      <c r="AZ1541" t="str">
        <f>RIGHT(ARD_SAFE_PROCESSED_20220608[[#This Row],[Column1]],4)</f>
        <v>0884</v>
      </c>
      <c r="BA1541" s="2">
        <f t="shared" si="142"/>
        <v>46000</v>
      </c>
      <c r="BB1541">
        <f t="shared" si="143"/>
        <v>711.57</v>
      </c>
      <c r="BC1541">
        <f t="shared" si="144"/>
        <v>2625</v>
      </c>
      <c r="BD1541">
        <f t="shared" si="145"/>
        <v>0</v>
      </c>
      <c r="BE1541" t="str">
        <f t="shared" si="146"/>
        <v>F:Safe</v>
      </c>
    </row>
    <row r="1542" spans="1:57" hidden="1" x14ac:dyDescent="0.3">
      <c r="A1542" t="s">
        <v>10153</v>
      </c>
      <c r="B1542" t="s">
        <v>10154</v>
      </c>
      <c r="C1542" t="s">
        <v>339</v>
      </c>
      <c r="D1542" t="s">
        <v>25</v>
      </c>
      <c r="E1542" t="s">
        <v>9819</v>
      </c>
      <c r="F1542" t="s">
        <v>28</v>
      </c>
      <c r="G1542" t="s">
        <v>29</v>
      </c>
      <c r="H1542" t="s">
        <v>340</v>
      </c>
      <c r="I1542" t="s">
        <v>9819</v>
      </c>
      <c r="J1542" t="s">
        <v>21</v>
      </c>
      <c r="K1542" t="s">
        <v>10155</v>
      </c>
      <c r="L1542" t="s">
        <v>10156</v>
      </c>
      <c r="M1542" t="s">
        <v>399</v>
      </c>
      <c r="N1542" t="s">
        <v>26</v>
      </c>
      <c r="O1542" t="s">
        <v>27</v>
      </c>
      <c r="P1542" t="s">
        <v>10157</v>
      </c>
      <c r="Q1542" t="s">
        <v>10158</v>
      </c>
      <c r="R1542" t="s">
        <v>23</v>
      </c>
      <c r="S1542" t="s">
        <v>24</v>
      </c>
      <c r="T1542" t="s">
        <v>9819</v>
      </c>
      <c r="U1542" t="s">
        <v>10159</v>
      </c>
      <c r="AB1542" t="str">
        <f>CONCATENATE(LEFT(ARD_SAFE_PROCESSED_20220608[[#This Row],[Column1]],6),"******",RIGHT(ARD_SAFE_PROCESSED_20220608[[#This Row],[Column1]],4),";",ARD_SAFE_PROCESSED_20220608[[#This Row],[Column11]])</f>
        <v>527515******4644;75301505340004128003180</v>
      </c>
      <c r="AD1542" t="str">
        <f>CLEAN(ARD_SAFE_PROCESSED_20220608[[#This Row],[Column1]])</f>
        <v>5275150235354644</v>
      </c>
      <c r="AE1542" t="str">
        <f>CLEAN(ARD_SAFE_PROCESSED_20220608[[#This Row],[Column2]])</f>
        <v>104506</v>
      </c>
      <c r="AF1542" t="str">
        <f>CLEAN(ARD_SAFE_PROCESSED_20220608[[#This Row],[Column3]])</f>
        <v>4034723</v>
      </c>
      <c r="AG1542" t="str">
        <f>CLEAN(ARD_SAFE_PROCESSED_20220608[[#This Row],[Column4]])</f>
        <v>EC</v>
      </c>
      <c r="AH1542" t="str">
        <f>CLEAN(ARD_SAFE_PROCESSED_20220608[[#This Row],[Column5]])</f>
        <v>20251206</v>
      </c>
      <c r="AI1542" t="str">
        <f>CLEAN(ARD_SAFE_PROCESSED_20220608[[#This Row],[Column6]])</f>
        <v>604</v>
      </c>
      <c r="AJ1542" t="str">
        <f>CLEAN(ARD_SAFE_PROCESSED_20220608[[#This Row],[Column7]])</f>
        <v>76</v>
      </c>
      <c r="AK1542" t="str">
        <f>CLEAN(ARD_SAFE_PROCESSED_20220608[[#This Row],[Column8]])</f>
        <v xml:space="preserve">DLC*DIDI FOOD                 </v>
      </c>
      <c r="AL1542" t="str">
        <f>CLEAN(ARD_SAFE_PROCESSED_20220608[[#This Row],[Column9]])</f>
        <v>20251206</v>
      </c>
      <c r="AM1542" t="str">
        <f>CLEAN(ARD_SAFE_PROCESSED_20220608[[#This Row],[Column10]])</f>
        <v xml:space="preserve">'                       </v>
      </c>
      <c r="AN1542" t="s">
        <v>10155</v>
      </c>
      <c r="AO1542" t="str">
        <f>CLEAN(ARD_SAFE_PROCESSED_20220608[[#This Row],[Column12]])</f>
        <v>6851485</v>
      </c>
      <c r="AP1542" t="str">
        <f>CLEAN(ARD_SAFE_PROCESSED_20220608[[#This Row],[Column13]])</f>
        <v>210</v>
      </c>
      <c r="AQ1542" t="str">
        <f>CLEAN(ARD_SAFE_PROCESSED_20220608[[#This Row],[Column14]])</f>
        <v xml:space="preserve">PV000000  </v>
      </c>
      <c r="AR1542" t="str">
        <f>CLEAN(ARD_SAFE_PROCESSED_20220608[[#This Row],[Column15]])</f>
        <v xml:space="preserve">E-COMMERCE                                        </v>
      </c>
      <c r="AS1542" t="str">
        <f>CLEAN(ARD_SAFE_PROCESSED_20220608[[#This Row],[Column16]])</f>
        <v xml:space="preserve">12704027871    </v>
      </c>
      <c r="AT1542" t="str">
        <f>CLEAN(ARD_SAFE_PROCESSED_20220608[[#This Row],[Column17]])</f>
        <v>25.65</v>
      </c>
      <c r="AU1542" t="str">
        <f>CLEAN(ARD_SAFE_PROCESSED_20220608[[#This Row],[Column18]])</f>
        <v xml:space="preserve">' </v>
      </c>
      <c r="AV1542" t="str">
        <f>CLEAN(ARD_SAFE_PROCESSED_20220608[[#This Row],[Column19]])</f>
        <v xml:space="preserve">          </v>
      </c>
      <c r="AW1542" t="str">
        <f>CLEAN(ARD_SAFE_PROCESSED_20220608[[#This Row],[Column20]])</f>
        <v>20251206</v>
      </c>
      <c r="AX1542" t="str">
        <f>CLEAN(ARD_SAFE_PROCESSED_20220608[[#This Row],[Column21]])</f>
        <v>134055</v>
      </c>
      <c r="AY1542" t="str">
        <f>LEFT(ARD_SAFE_PROCESSED_20220608[[#This Row],[Column1]],6)</f>
        <v>527515</v>
      </c>
      <c r="AZ1542" t="str">
        <f>RIGHT(ARD_SAFE_PROCESSED_20220608[[#This Row],[Column1]],4)</f>
        <v>4644</v>
      </c>
      <c r="BA1542" s="2">
        <f t="shared" si="142"/>
        <v>46000</v>
      </c>
      <c r="BB1542">
        <f t="shared" si="143"/>
        <v>6.95</v>
      </c>
      <c r="BC1542">
        <f t="shared" si="144"/>
        <v>25.65</v>
      </c>
      <c r="BD1542">
        <f t="shared" si="145"/>
        <v>6</v>
      </c>
      <c r="BE1542" t="str">
        <f t="shared" si="146"/>
        <v>F:Safe</v>
      </c>
    </row>
    <row r="1543" spans="1:57" hidden="1" x14ac:dyDescent="0.3">
      <c r="A1543" t="s">
        <v>9815</v>
      </c>
      <c r="B1543" t="s">
        <v>9816</v>
      </c>
      <c r="C1543" t="s">
        <v>9817</v>
      </c>
      <c r="D1543" t="s">
        <v>64</v>
      </c>
      <c r="E1543" t="s">
        <v>9541</v>
      </c>
      <c r="F1543" t="s">
        <v>28</v>
      </c>
      <c r="G1543" t="s">
        <v>74</v>
      </c>
      <c r="H1543" t="s">
        <v>9818</v>
      </c>
      <c r="I1543" t="s">
        <v>9819</v>
      </c>
      <c r="J1543" t="s">
        <v>21</v>
      </c>
      <c r="K1543" t="s">
        <v>9820</v>
      </c>
      <c r="L1543" t="s">
        <v>9821</v>
      </c>
      <c r="M1543" t="s">
        <v>65</v>
      </c>
      <c r="N1543" t="s">
        <v>67</v>
      </c>
      <c r="O1543" t="s">
        <v>66</v>
      </c>
      <c r="P1543" t="s">
        <v>22</v>
      </c>
      <c r="Q1543" t="s">
        <v>7539</v>
      </c>
      <c r="R1543" t="s">
        <v>23</v>
      </c>
      <c r="S1543" t="s">
        <v>24</v>
      </c>
      <c r="T1543" t="s">
        <v>9541</v>
      </c>
      <c r="U1543" t="s">
        <v>9822</v>
      </c>
      <c r="AB1543" t="str">
        <f>CONCATENATE(LEFT(ARD_SAFE_PROCESSED_20220608[[#This Row],[Column1]],6),"******",RIGHT(ARD_SAFE_PROCESSED_20220608[[#This Row],[Column1]],4),";",ARD_SAFE_PROCESSED_20220608[[#This Row],[Column11]])</f>
        <v>517805******2812;75301505340005449500218</v>
      </c>
      <c r="AD1543" t="str">
        <f>CLEAN(ARD_SAFE_PROCESSED_20220608[[#This Row],[Column1]])</f>
        <v>5178058737312812</v>
      </c>
      <c r="AE1543" t="str">
        <f>CLEAN(ARD_SAFE_PROCESSED_20220608[[#This Row],[Column2]])</f>
        <v>00434Z</v>
      </c>
      <c r="AF1543" t="str">
        <f>CLEAN(ARD_SAFE_PROCESSED_20220608[[#This Row],[Column3]])</f>
        <v>5081282</v>
      </c>
      <c r="AG1543" t="str">
        <f>CLEAN(ARD_SAFE_PROCESSED_20220608[[#This Row],[Column4]])</f>
        <v>PL</v>
      </c>
      <c r="AH1543" t="str">
        <f>CLEAN(ARD_SAFE_PROCESSED_20220608[[#This Row],[Column5]])</f>
        <v>20251205</v>
      </c>
      <c r="AI1543" t="str">
        <f>CLEAN(ARD_SAFE_PROCESSED_20220608[[#This Row],[Column6]])</f>
        <v>604</v>
      </c>
      <c r="AJ1543" t="str">
        <f>CLEAN(ARD_SAFE_PROCESSED_20220608[[#This Row],[Column7]])</f>
        <v>77</v>
      </c>
      <c r="AK1543" t="str">
        <f>CLEAN(ARD_SAFE_PROCESSED_20220608[[#This Row],[Column8]])</f>
        <v xml:space="preserve">IZI*COORPORACION VCC EIRL     </v>
      </c>
      <c r="AL1543" t="str">
        <f>CLEAN(ARD_SAFE_PROCESSED_20220608[[#This Row],[Column9]])</f>
        <v>20251206</v>
      </c>
      <c r="AM1543" t="str">
        <f>CLEAN(ARD_SAFE_PROCESSED_20220608[[#This Row],[Column10]])</f>
        <v xml:space="preserve">'                       </v>
      </c>
      <c r="AN1543" t="s">
        <v>9820</v>
      </c>
      <c r="AO1543" t="str">
        <f>CLEAN(ARD_SAFE_PROCESSED_20220608[[#This Row],[Column12]])</f>
        <v>7642</v>
      </c>
      <c r="AP1543" t="str">
        <f>CLEAN(ARD_SAFE_PROCESSED_20220608[[#This Row],[Column13]])</f>
        <v xml:space="preserve">   </v>
      </c>
      <c r="AQ1543" t="str">
        <f>CLEAN(ARD_SAFE_PROCESSED_20220608[[#This Row],[Column14]])</f>
        <v xml:space="preserve">PS0001    </v>
      </c>
      <c r="AR1543" t="str">
        <f>CLEAN(ARD_SAFE_PROCESSED_20220608[[#This Row],[Column15]])</f>
        <v xml:space="preserve">POS CONTACTLESS CHIP                              </v>
      </c>
      <c r="AS1543" t="str">
        <f>CLEAN(ARD_SAFE_PROCESSED_20220608[[#This Row],[Column16]])</f>
        <v xml:space="preserve">               </v>
      </c>
      <c r="AT1543" t="str">
        <f>CLEAN(ARD_SAFE_PROCESSED_20220608[[#This Row],[Column17]])</f>
        <v>85.00</v>
      </c>
      <c r="AU1543" t="str">
        <f>CLEAN(ARD_SAFE_PROCESSED_20220608[[#This Row],[Column18]])</f>
        <v xml:space="preserve">' </v>
      </c>
      <c r="AV1543" t="str">
        <f>CLEAN(ARD_SAFE_PROCESSED_20220608[[#This Row],[Column19]])</f>
        <v xml:space="preserve">          </v>
      </c>
      <c r="AW1543" t="str">
        <f>CLEAN(ARD_SAFE_PROCESSED_20220608[[#This Row],[Column20]])</f>
        <v>20251205</v>
      </c>
      <c r="AX1543" t="str">
        <f>CLEAN(ARD_SAFE_PROCESSED_20220608[[#This Row],[Column21]])</f>
        <v>154013</v>
      </c>
      <c r="AY1543" t="str">
        <f>LEFT(ARD_SAFE_PROCESSED_20220608[[#This Row],[Column1]],6)</f>
        <v>517805</v>
      </c>
      <c r="AZ1543" t="str">
        <f>RIGHT(ARD_SAFE_PROCESSED_20220608[[#This Row],[Column1]],4)</f>
        <v>2812</v>
      </c>
      <c r="BA1543" s="2">
        <f t="shared" si="142"/>
        <v>46000</v>
      </c>
      <c r="BB1543">
        <f t="shared" si="143"/>
        <v>23.04</v>
      </c>
      <c r="BC1543">
        <f t="shared" si="144"/>
        <v>85</v>
      </c>
      <c r="BD1543">
        <f t="shared" si="145"/>
        <v>0</v>
      </c>
      <c r="BE1543" t="str">
        <f t="shared" si="146"/>
        <v>F:Safe</v>
      </c>
    </row>
    <row r="1544" spans="1:57" hidden="1" x14ac:dyDescent="0.3">
      <c r="BA1544" s="2"/>
    </row>
    <row r="1545" spans="1:57" hidden="1" x14ac:dyDescent="0.3">
      <c r="BA1545" s="2"/>
    </row>
    <row r="1546" spans="1:57" hidden="1" x14ac:dyDescent="0.3">
      <c r="BA1546" s="2"/>
    </row>
    <row r="1547" spans="1:57" hidden="1" x14ac:dyDescent="0.3">
      <c r="BA1547" s="2"/>
    </row>
    <row r="1548" spans="1:57" hidden="1" x14ac:dyDescent="0.3">
      <c r="BA1548" s="2"/>
    </row>
    <row r="1549" spans="1:57" hidden="1" x14ac:dyDescent="0.3">
      <c r="BA1549" s="2"/>
    </row>
    <row r="1550" spans="1:57" hidden="1" x14ac:dyDescent="0.3">
      <c r="BA1550" s="2"/>
    </row>
    <row r="1551" spans="1:57" hidden="1" x14ac:dyDescent="0.3">
      <c r="BA1551" s="2"/>
    </row>
    <row r="1552" spans="1:57" hidden="1" x14ac:dyDescent="0.3">
      <c r="BA1552" s="2"/>
    </row>
    <row r="1553" spans="53:53" hidden="1" x14ac:dyDescent="0.3">
      <c r="BA1553" s="2"/>
    </row>
    <row r="1554" spans="53:53" hidden="1" x14ac:dyDescent="0.3">
      <c r="BA1554" s="2"/>
    </row>
    <row r="1555" spans="53:53" hidden="1" x14ac:dyDescent="0.3">
      <c r="BA1555" s="2"/>
    </row>
    <row r="1556" spans="53:53" hidden="1" x14ac:dyDescent="0.3">
      <c r="BA1556" s="2"/>
    </row>
    <row r="1557" spans="53:53" hidden="1" x14ac:dyDescent="0.3">
      <c r="BA1557" s="2"/>
    </row>
    <row r="1558" spans="53:53" hidden="1" x14ac:dyDescent="0.3">
      <c r="BA1558" s="2"/>
    </row>
    <row r="1559" spans="53:53" hidden="1" x14ac:dyDescent="0.3">
      <c r="BA1559" s="2"/>
    </row>
    <row r="1560" spans="53:53" hidden="1" x14ac:dyDescent="0.3">
      <c r="BA1560" s="2"/>
    </row>
    <row r="1561" spans="53:53" hidden="1" x14ac:dyDescent="0.3">
      <c r="BA1561" s="2"/>
    </row>
    <row r="1562" spans="53:53" hidden="1" x14ac:dyDescent="0.3">
      <c r="BA1562" s="2"/>
    </row>
    <row r="1563" spans="53:53" hidden="1" x14ac:dyDescent="0.3">
      <c r="BA1563" s="2"/>
    </row>
    <row r="1564" spans="53:53" hidden="1" x14ac:dyDescent="0.3">
      <c r="BA1564" s="2"/>
    </row>
    <row r="1565" spans="53:53" hidden="1" x14ac:dyDescent="0.3">
      <c r="BA1565" s="2"/>
    </row>
    <row r="1566" spans="53:53" hidden="1" x14ac:dyDescent="0.3">
      <c r="BA1566" s="2"/>
    </row>
    <row r="1567" spans="53:53" hidden="1" x14ac:dyDescent="0.3">
      <c r="BA1567" s="2"/>
    </row>
    <row r="1568" spans="53:53" hidden="1" x14ac:dyDescent="0.3">
      <c r="BA1568" s="2"/>
    </row>
    <row r="1569" spans="53:53" hidden="1" x14ac:dyDescent="0.3">
      <c r="BA1569" s="2"/>
    </row>
    <row r="1570" spans="53:53" hidden="1" x14ac:dyDescent="0.3">
      <c r="BA1570" s="2"/>
    </row>
    <row r="1571" spans="53:53" hidden="1" x14ac:dyDescent="0.3">
      <c r="BA1571" s="2"/>
    </row>
    <row r="1572" spans="53:53" hidden="1" x14ac:dyDescent="0.3">
      <c r="BA1572" s="2"/>
    </row>
    <row r="1573" spans="53:53" hidden="1" x14ac:dyDescent="0.3">
      <c r="BA1573" s="2"/>
    </row>
    <row r="1574" spans="53:53" hidden="1" x14ac:dyDescent="0.3">
      <c r="BA1574" s="2"/>
    </row>
    <row r="1575" spans="53:53" hidden="1" x14ac:dyDescent="0.3">
      <c r="BA1575" s="2"/>
    </row>
    <row r="1576" spans="53:53" hidden="1" x14ac:dyDescent="0.3">
      <c r="BA1576" s="2"/>
    </row>
    <row r="1577" spans="53:53" hidden="1" x14ac:dyDescent="0.3">
      <c r="BA1577" s="2"/>
    </row>
    <row r="1578" spans="53:53" hidden="1" x14ac:dyDescent="0.3">
      <c r="BA1578" s="2"/>
    </row>
    <row r="1579" spans="53:53" hidden="1" x14ac:dyDescent="0.3">
      <c r="BA1579" s="2"/>
    </row>
    <row r="1580" spans="53:53" hidden="1" x14ac:dyDescent="0.3">
      <c r="BA1580" s="2"/>
    </row>
    <row r="1581" spans="53:53" hidden="1" x14ac:dyDescent="0.3">
      <c r="BA1581" s="2"/>
    </row>
    <row r="1582" spans="53:53" hidden="1" x14ac:dyDescent="0.3">
      <c r="BA1582" s="2"/>
    </row>
    <row r="1583" spans="53:53" hidden="1" x14ac:dyDescent="0.3">
      <c r="BA1583" s="2"/>
    </row>
    <row r="1584" spans="53:53" hidden="1" x14ac:dyDescent="0.3">
      <c r="BA1584" s="2"/>
    </row>
    <row r="1585" spans="53:53" hidden="1" x14ac:dyDescent="0.3">
      <c r="BA1585" s="2"/>
    </row>
    <row r="1586" spans="53:53" hidden="1" x14ac:dyDescent="0.3">
      <c r="BA1586" s="2"/>
    </row>
    <row r="1587" spans="53:53" hidden="1" x14ac:dyDescent="0.3">
      <c r="BA1587" s="2"/>
    </row>
    <row r="1588" spans="53:53" hidden="1" x14ac:dyDescent="0.3">
      <c r="BA1588" s="2"/>
    </row>
    <row r="1589" spans="53:53" hidden="1" x14ac:dyDescent="0.3">
      <c r="BA1589" s="2"/>
    </row>
    <row r="1590" spans="53:53" hidden="1" x14ac:dyDescent="0.3">
      <c r="BA1590" s="2"/>
    </row>
    <row r="1591" spans="53:53" hidden="1" x14ac:dyDescent="0.3">
      <c r="BA1591" s="2"/>
    </row>
    <row r="1592" spans="53:53" hidden="1" x14ac:dyDescent="0.3">
      <c r="BA1592" s="2"/>
    </row>
    <row r="1593" spans="53:53" hidden="1" x14ac:dyDescent="0.3">
      <c r="BA1593" s="2"/>
    </row>
    <row r="1594" spans="53:53" hidden="1" x14ac:dyDescent="0.3">
      <c r="BA1594" s="2"/>
    </row>
    <row r="1595" spans="53:53" hidden="1" x14ac:dyDescent="0.3">
      <c r="BA1595" s="2"/>
    </row>
    <row r="1596" spans="53:53" hidden="1" x14ac:dyDescent="0.3">
      <c r="BA1596" s="2"/>
    </row>
    <row r="1597" spans="53:53" hidden="1" x14ac:dyDescent="0.3">
      <c r="BA1597" s="2"/>
    </row>
    <row r="1598" spans="53:53" hidden="1" x14ac:dyDescent="0.3">
      <c r="BA1598" s="2"/>
    </row>
    <row r="1599" spans="53:53" hidden="1" x14ac:dyDescent="0.3">
      <c r="BA1599" s="2"/>
    </row>
    <row r="1600" spans="53:53" hidden="1" x14ac:dyDescent="0.3">
      <c r="BA1600" s="2"/>
    </row>
    <row r="1601" spans="53:53" hidden="1" x14ac:dyDescent="0.3">
      <c r="BA1601" s="2"/>
    </row>
    <row r="1602" spans="53:53" hidden="1" x14ac:dyDescent="0.3">
      <c r="BA1602" s="2"/>
    </row>
    <row r="1603" spans="53:53" hidden="1" x14ac:dyDescent="0.3">
      <c r="BA1603" s="2"/>
    </row>
    <row r="1604" spans="53:53" hidden="1" x14ac:dyDescent="0.3">
      <c r="BA1604" s="2"/>
    </row>
    <row r="1605" spans="53:53" hidden="1" x14ac:dyDescent="0.3">
      <c r="BA1605" s="2"/>
    </row>
    <row r="1606" spans="53:53" hidden="1" x14ac:dyDescent="0.3">
      <c r="BA1606" s="2"/>
    </row>
    <row r="1607" spans="53:53" hidden="1" x14ac:dyDescent="0.3">
      <c r="BA1607" s="2"/>
    </row>
    <row r="1608" spans="53:53" hidden="1" x14ac:dyDescent="0.3">
      <c r="BA1608" s="2"/>
    </row>
    <row r="1609" spans="53:53" hidden="1" x14ac:dyDescent="0.3">
      <c r="BA1609" s="2"/>
    </row>
    <row r="1610" spans="53:53" hidden="1" x14ac:dyDescent="0.3">
      <c r="BA1610" s="2"/>
    </row>
    <row r="1611" spans="53:53" hidden="1" x14ac:dyDescent="0.3">
      <c r="BA1611" s="2"/>
    </row>
    <row r="1612" spans="53:53" hidden="1" x14ac:dyDescent="0.3">
      <c r="BA1612" s="2"/>
    </row>
    <row r="1613" spans="53:53" hidden="1" x14ac:dyDescent="0.3">
      <c r="BA1613" s="2"/>
    </row>
    <row r="1614" spans="53:53" hidden="1" x14ac:dyDescent="0.3">
      <c r="BA1614" s="2"/>
    </row>
    <row r="1615" spans="53:53" hidden="1" x14ac:dyDescent="0.3">
      <c r="BA1615" s="2"/>
    </row>
    <row r="1616" spans="53:53" hidden="1" x14ac:dyDescent="0.3">
      <c r="BA1616" s="2"/>
    </row>
    <row r="1617" spans="53:53" hidden="1" x14ac:dyDescent="0.3">
      <c r="BA1617" s="2"/>
    </row>
    <row r="1618" spans="53:53" hidden="1" x14ac:dyDescent="0.3">
      <c r="BA1618" s="2"/>
    </row>
    <row r="1619" spans="53:53" hidden="1" x14ac:dyDescent="0.3">
      <c r="BA1619" s="2"/>
    </row>
    <row r="1620" spans="53:53" hidden="1" x14ac:dyDescent="0.3">
      <c r="BA1620" s="2"/>
    </row>
    <row r="1621" spans="53:53" hidden="1" x14ac:dyDescent="0.3">
      <c r="BA1621" s="2"/>
    </row>
    <row r="1622" spans="53:53" hidden="1" x14ac:dyDescent="0.3">
      <c r="BA1622" s="2"/>
    </row>
    <row r="1623" spans="53:53" hidden="1" x14ac:dyDescent="0.3">
      <c r="BA1623" s="2"/>
    </row>
    <row r="1624" spans="53:53" hidden="1" x14ac:dyDescent="0.3">
      <c r="BA1624" s="2"/>
    </row>
    <row r="1625" spans="53:53" hidden="1" x14ac:dyDescent="0.3">
      <c r="BA1625" s="2"/>
    </row>
    <row r="1626" spans="53:53" hidden="1" x14ac:dyDescent="0.3">
      <c r="BA1626" s="2"/>
    </row>
    <row r="1627" spans="53:53" hidden="1" x14ac:dyDescent="0.3">
      <c r="BA1627" s="2"/>
    </row>
    <row r="1628" spans="53:53" hidden="1" x14ac:dyDescent="0.3">
      <c r="BA1628" s="2"/>
    </row>
    <row r="1629" spans="53:53" hidden="1" x14ac:dyDescent="0.3">
      <c r="BA1629" s="2"/>
    </row>
    <row r="1630" spans="53:53" hidden="1" x14ac:dyDescent="0.3">
      <c r="BA1630" s="2"/>
    </row>
    <row r="1631" spans="53:53" hidden="1" x14ac:dyDescent="0.3">
      <c r="BA1631" s="2"/>
    </row>
    <row r="1632" spans="53:53" hidden="1" x14ac:dyDescent="0.3">
      <c r="BA1632" s="2"/>
    </row>
    <row r="1633" spans="53:53" hidden="1" x14ac:dyDescent="0.3">
      <c r="BA1633" s="2"/>
    </row>
    <row r="1634" spans="53:53" hidden="1" x14ac:dyDescent="0.3">
      <c r="BA1634" s="2"/>
    </row>
    <row r="1635" spans="53:53" hidden="1" x14ac:dyDescent="0.3">
      <c r="BA1635" s="2"/>
    </row>
    <row r="1636" spans="53:53" hidden="1" x14ac:dyDescent="0.3">
      <c r="BA1636" s="2"/>
    </row>
    <row r="1637" spans="53:53" hidden="1" x14ac:dyDescent="0.3">
      <c r="BA1637" s="2"/>
    </row>
    <row r="1638" spans="53:53" hidden="1" x14ac:dyDescent="0.3">
      <c r="BA1638" s="2"/>
    </row>
    <row r="1639" spans="53:53" hidden="1" x14ac:dyDescent="0.3">
      <c r="BA1639" s="2"/>
    </row>
    <row r="1640" spans="53:53" hidden="1" x14ac:dyDescent="0.3">
      <c r="BA1640" s="2"/>
    </row>
    <row r="1641" spans="53:53" hidden="1" x14ac:dyDescent="0.3">
      <c r="BA1641" s="2"/>
    </row>
    <row r="1642" spans="53:53" hidden="1" x14ac:dyDescent="0.3">
      <c r="BA1642" s="2"/>
    </row>
    <row r="1643" spans="53:53" hidden="1" x14ac:dyDescent="0.3">
      <c r="BA1643" s="2"/>
    </row>
    <row r="1644" spans="53:53" hidden="1" x14ac:dyDescent="0.3">
      <c r="BA1644" s="2"/>
    </row>
    <row r="1645" spans="53:53" hidden="1" x14ac:dyDescent="0.3">
      <c r="BA1645" s="2"/>
    </row>
    <row r="1646" spans="53:53" hidden="1" x14ac:dyDescent="0.3">
      <c r="BA1646" s="2"/>
    </row>
    <row r="1647" spans="53:53" hidden="1" x14ac:dyDescent="0.3">
      <c r="BA1647" s="2"/>
    </row>
    <row r="1648" spans="53:53" hidden="1" x14ac:dyDescent="0.3">
      <c r="BA1648" s="2"/>
    </row>
    <row r="1649" spans="53:53" hidden="1" x14ac:dyDescent="0.3">
      <c r="BA1649" s="2"/>
    </row>
    <row r="1650" spans="53:53" hidden="1" x14ac:dyDescent="0.3">
      <c r="BA1650" s="2"/>
    </row>
    <row r="1651" spans="53:53" hidden="1" x14ac:dyDescent="0.3">
      <c r="BA1651" s="2"/>
    </row>
    <row r="1652" spans="53:53" hidden="1" x14ac:dyDescent="0.3">
      <c r="BA1652" s="2"/>
    </row>
    <row r="1653" spans="53:53" hidden="1" x14ac:dyDescent="0.3">
      <c r="BA1653" s="2"/>
    </row>
    <row r="1654" spans="53:53" hidden="1" x14ac:dyDescent="0.3">
      <c r="BA1654" s="2"/>
    </row>
    <row r="1655" spans="53:53" hidden="1" x14ac:dyDescent="0.3">
      <c r="BA1655" s="2"/>
    </row>
    <row r="1656" spans="53:53" hidden="1" x14ac:dyDescent="0.3">
      <c r="BA1656" s="2"/>
    </row>
    <row r="1657" spans="53:53" hidden="1" x14ac:dyDescent="0.3">
      <c r="BA1657" s="2"/>
    </row>
    <row r="1658" spans="53:53" hidden="1" x14ac:dyDescent="0.3">
      <c r="BA1658" s="2"/>
    </row>
    <row r="1659" spans="53:53" hidden="1" x14ac:dyDescent="0.3">
      <c r="BA1659" s="2"/>
    </row>
    <row r="1660" spans="53:53" hidden="1" x14ac:dyDescent="0.3">
      <c r="BA1660" s="2"/>
    </row>
    <row r="1661" spans="53:53" hidden="1" x14ac:dyDescent="0.3">
      <c r="BA1661" s="2"/>
    </row>
    <row r="1662" spans="53:53" hidden="1" x14ac:dyDescent="0.3">
      <c r="BA1662" s="2"/>
    </row>
    <row r="1663" spans="53:53" hidden="1" x14ac:dyDescent="0.3">
      <c r="BA1663" s="2"/>
    </row>
    <row r="1664" spans="53:53" hidden="1" x14ac:dyDescent="0.3">
      <c r="BA1664" s="2"/>
    </row>
    <row r="1665" spans="53:53" hidden="1" x14ac:dyDescent="0.3">
      <c r="BA1665" s="2"/>
    </row>
    <row r="1666" spans="53:53" hidden="1" x14ac:dyDescent="0.3">
      <c r="BA1666" s="2"/>
    </row>
    <row r="1667" spans="53:53" hidden="1" x14ac:dyDescent="0.3">
      <c r="BA1667" s="2"/>
    </row>
    <row r="1668" spans="53:53" hidden="1" x14ac:dyDescent="0.3">
      <c r="BA1668" s="2"/>
    </row>
    <row r="1669" spans="53:53" hidden="1" x14ac:dyDescent="0.3">
      <c r="BA1669" s="2"/>
    </row>
    <row r="1670" spans="53:53" hidden="1" x14ac:dyDescent="0.3">
      <c r="BA1670" s="2"/>
    </row>
    <row r="1671" spans="53:53" hidden="1" x14ac:dyDescent="0.3">
      <c r="BA1671" s="2"/>
    </row>
    <row r="1672" spans="53:53" hidden="1" x14ac:dyDescent="0.3">
      <c r="BA1672" s="2"/>
    </row>
    <row r="1673" spans="53:53" hidden="1" x14ac:dyDescent="0.3">
      <c r="BA1673" s="2"/>
    </row>
    <row r="1674" spans="53:53" hidden="1" x14ac:dyDescent="0.3">
      <c r="BA1674" s="2"/>
    </row>
    <row r="1675" spans="53:53" hidden="1" x14ac:dyDescent="0.3">
      <c r="BA1675" s="2"/>
    </row>
    <row r="1676" spans="53:53" hidden="1" x14ac:dyDescent="0.3">
      <c r="BA1676" s="2"/>
    </row>
    <row r="1677" spans="53:53" hidden="1" x14ac:dyDescent="0.3">
      <c r="BA1677" s="2"/>
    </row>
    <row r="1678" spans="53:53" hidden="1" x14ac:dyDescent="0.3">
      <c r="BA1678" s="2"/>
    </row>
    <row r="1679" spans="53:53" hidden="1" x14ac:dyDescent="0.3">
      <c r="BA1679" s="2"/>
    </row>
    <row r="1680" spans="53:53" hidden="1" x14ac:dyDescent="0.3">
      <c r="BA1680" s="2"/>
    </row>
    <row r="1681" spans="53:53" hidden="1" x14ac:dyDescent="0.3">
      <c r="BA1681" s="2"/>
    </row>
    <row r="1682" spans="53:53" hidden="1" x14ac:dyDescent="0.3">
      <c r="BA1682" s="2"/>
    </row>
    <row r="1683" spans="53:53" hidden="1" x14ac:dyDescent="0.3">
      <c r="BA1683" s="2"/>
    </row>
    <row r="1684" spans="53:53" hidden="1" x14ac:dyDescent="0.3">
      <c r="BA1684" s="2"/>
    </row>
    <row r="1685" spans="53:53" hidden="1" x14ac:dyDescent="0.3">
      <c r="BA1685" s="2"/>
    </row>
    <row r="1686" spans="53:53" hidden="1" x14ac:dyDescent="0.3">
      <c r="BA1686" s="2"/>
    </row>
    <row r="1687" spans="53:53" hidden="1" x14ac:dyDescent="0.3">
      <c r="BA1687" s="2"/>
    </row>
    <row r="1688" spans="53:53" hidden="1" x14ac:dyDescent="0.3">
      <c r="BA1688" s="2"/>
    </row>
    <row r="1689" spans="53:53" hidden="1" x14ac:dyDescent="0.3">
      <c r="BA1689" s="2"/>
    </row>
    <row r="1690" spans="53:53" hidden="1" x14ac:dyDescent="0.3">
      <c r="BA1690" s="2"/>
    </row>
    <row r="1691" spans="53:53" hidden="1" x14ac:dyDescent="0.3">
      <c r="BA1691" s="2"/>
    </row>
    <row r="1692" spans="53:53" hidden="1" x14ac:dyDescent="0.3">
      <c r="BA1692" s="2"/>
    </row>
    <row r="1693" spans="53:53" hidden="1" x14ac:dyDescent="0.3">
      <c r="BA1693" s="2"/>
    </row>
    <row r="1694" spans="53:53" hidden="1" x14ac:dyDescent="0.3">
      <c r="BA1694" s="2"/>
    </row>
    <row r="1695" spans="53:53" hidden="1" x14ac:dyDescent="0.3">
      <c r="BA1695" s="2"/>
    </row>
    <row r="1696" spans="53:53" hidden="1" x14ac:dyDescent="0.3">
      <c r="BA1696" s="2"/>
    </row>
    <row r="1697" spans="53:53" hidden="1" x14ac:dyDescent="0.3">
      <c r="BA1697" s="2"/>
    </row>
    <row r="1698" spans="53:53" hidden="1" x14ac:dyDescent="0.3">
      <c r="BA1698" s="2"/>
    </row>
    <row r="1699" spans="53:53" hidden="1" x14ac:dyDescent="0.3">
      <c r="BA1699" s="2"/>
    </row>
    <row r="1700" spans="53:53" hidden="1" x14ac:dyDescent="0.3">
      <c r="BA1700" s="2"/>
    </row>
    <row r="1701" spans="53:53" hidden="1" x14ac:dyDescent="0.3">
      <c r="BA1701" s="2"/>
    </row>
    <row r="1702" spans="53:53" hidden="1" x14ac:dyDescent="0.3">
      <c r="BA1702" s="2"/>
    </row>
    <row r="1703" spans="53:53" hidden="1" x14ac:dyDescent="0.3">
      <c r="BA1703" s="2"/>
    </row>
    <row r="1704" spans="53:53" hidden="1" x14ac:dyDescent="0.3">
      <c r="BA1704" s="2"/>
    </row>
    <row r="1705" spans="53:53" hidden="1" x14ac:dyDescent="0.3">
      <c r="BA1705" s="2"/>
    </row>
    <row r="1706" spans="53:53" hidden="1" x14ac:dyDescent="0.3">
      <c r="BA1706" s="2"/>
    </row>
    <row r="1707" spans="53:53" hidden="1" x14ac:dyDescent="0.3">
      <c r="BA1707" s="2"/>
    </row>
    <row r="1708" spans="53:53" hidden="1" x14ac:dyDescent="0.3">
      <c r="BA1708" s="2"/>
    </row>
    <row r="1709" spans="53:53" hidden="1" x14ac:dyDescent="0.3">
      <c r="BA1709" s="2"/>
    </row>
    <row r="1710" spans="53:53" hidden="1" x14ac:dyDescent="0.3">
      <c r="BA1710" s="2"/>
    </row>
    <row r="1711" spans="53:53" hidden="1" x14ac:dyDescent="0.3">
      <c r="BA1711" s="2"/>
    </row>
    <row r="1712" spans="53:53" hidden="1" x14ac:dyDescent="0.3">
      <c r="BA1712" s="2"/>
    </row>
    <row r="1713" spans="53:53" hidden="1" x14ac:dyDescent="0.3">
      <c r="BA1713" s="2"/>
    </row>
    <row r="1714" spans="53:53" hidden="1" x14ac:dyDescent="0.3">
      <c r="BA1714" s="2"/>
    </row>
    <row r="1715" spans="53:53" hidden="1" x14ac:dyDescent="0.3">
      <c r="BA1715" s="2"/>
    </row>
    <row r="1716" spans="53:53" hidden="1" x14ac:dyDescent="0.3">
      <c r="BA1716" s="2"/>
    </row>
    <row r="1717" spans="53:53" hidden="1" x14ac:dyDescent="0.3">
      <c r="BA1717" s="2"/>
    </row>
    <row r="1718" spans="53:53" hidden="1" x14ac:dyDescent="0.3">
      <c r="BA1718" s="2"/>
    </row>
    <row r="1719" spans="53:53" hidden="1" x14ac:dyDescent="0.3">
      <c r="BA1719" s="2"/>
    </row>
    <row r="1720" spans="53:53" hidden="1" x14ac:dyDescent="0.3">
      <c r="BA1720" s="2"/>
    </row>
    <row r="1721" spans="53:53" hidden="1" x14ac:dyDescent="0.3">
      <c r="BA1721" s="2"/>
    </row>
    <row r="1722" spans="53:53" hidden="1" x14ac:dyDescent="0.3">
      <c r="BA1722" s="2"/>
    </row>
    <row r="1723" spans="53:53" hidden="1" x14ac:dyDescent="0.3">
      <c r="BA1723" s="2"/>
    </row>
    <row r="1724" spans="53:53" hidden="1" x14ac:dyDescent="0.3">
      <c r="BA1724" s="2"/>
    </row>
    <row r="1725" spans="53:53" hidden="1" x14ac:dyDescent="0.3">
      <c r="BA1725" s="2"/>
    </row>
    <row r="1726" spans="53:53" hidden="1" x14ac:dyDescent="0.3">
      <c r="BA1726" s="2"/>
    </row>
    <row r="1727" spans="53:53" hidden="1" x14ac:dyDescent="0.3">
      <c r="BA1727" s="2"/>
    </row>
    <row r="1728" spans="53:53" hidden="1" x14ac:dyDescent="0.3">
      <c r="BA1728" s="2"/>
    </row>
    <row r="1729" spans="53:53" hidden="1" x14ac:dyDescent="0.3">
      <c r="BA1729" s="2"/>
    </row>
    <row r="1730" spans="53:53" hidden="1" x14ac:dyDescent="0.3">
      <c r="BA1730" s="2"/>
    </row>
    <row r="1731" spans="53:53" hidden="1" x14ac:dyDescent="0.3">
      <c r="BA1731" s="2"/>
    </row>
    <row r="1732" spans="53:53" hidden="1" x14ac:dyDescent="0.3">
      <c r="BA1732" s="2"/>
    </row>
    <row r="1733" spans="53:53" hidden="1" x14ac:dyDescent="0.3">
      <c r="BA1733" s="2"/>
    </row>
    <row r="1734" spans="53:53" hidden="1" x14ac:dyDescent="0.3">
      <c r="BA1734" s="2"/>
    </row>
    <row r="1735" spans="53:53" hidden="1" x14ac:dyDescent="0.3">
      <c r="BA1735" s="2"/>
    </row>
    <row r="1736" spans="53:53" hidden="1" x14ac:dyDescent="0.3">
      <c r="BA1736" s="2"/>
    </row>
    <row r="1737" spans="53:53" hidden="1" x14ac:dyDescent="0.3">
      <c r="BA1737" s="2"/>
    </row>
    <row r="1738" spans="53:53" hidden="1" x14ac:dyDescent="0.3">
      <c r="BA1738" s="2"/>
    </row>
    <row r="1739" spans="53:53" hidden="1" x14ac:dyDescent="0.3">
      <c r="BA1739" s="2"/>
    </row>
    <row r="1740" spans="53:53" hidden="1" x14ac:dyDescent="0.3">
      <c r="BA1740" s="2"/>
    </row>
    <row r="1741" spans="53:53" hidden="1" x14ac:dyDescent="0.3">
      <c r="BA1741" s="2"/>
    </row>
    <row r="1742" spans="53:53" hidden="1" x14ac:dyDescent="0.3">
      <c r="BA1742" s="2"/>
    </row>
    <row r="1743" spans="53:53" hidden="1" x14ac:dyDescent="0.3">
      <c r="BA1743" s="2"/>
    </row>
    <row r="1744" spans="53:53" hidden="1" x14ac:dyDescent="0.3">
      <c r="BA1744" s="2"/>
    </row>
    <row r="1745" spans="53:53" hidden="1" x14ac:dyDescent="0.3">
      <c r="BA1745" s="2"/>
    </row>
    <row r="1746" spans="53:53" hidden="1" x14ac:dyDescent="0.3">
      <c r="BA1746" s="2"/>
    </row>
    <row r="1747" spans="53:53" hidden="1" x14ac:dyDescent="0.3">
      <c r="BA1747" s="2"/>
    </row>
    <row r="1748" spans="53:53" hidden="1" x14ac:dyDescent="0.3">
      <c r="BA1748" s="2"/>
    </row>
    <row r="1749" spans="53:53" hidden="1" x14ac:dyDescent="0.3">
      <c r="BA1749" s="2"/>
    </row>
    <row r="1750" spans="53:53" hidden="1" x14ac:dyDescent="0.3">
      <c r="BA1750" s="2"/>
    </row>
    <row r="1751" spans="53:53" hidden="1" x14ac:dyDescent="0.3">
      <c r="BA1751" s="2"/>
    </row>
    <row r="1752" spans="53:53" hidden="1" x14ac:dyDescent="0.3">
      <c r="BA1752" s="2"/>
    </row>
    <row r="1753" spans="53:53" hidden="1" x14ac:dyDescent="0.3">
      <c r="BA1753" s="2"/>
    </row>
    <row r="1754" spans="53:53" hidden="1" x14ac:dyDescent="0.3">
      <c r="BA1754" s="2"/>
    </row>
    <row r="1755" spans="53:53" hidden="1" x14ac:dyDescent="0.3">
      <c r="BA1755" s="2"/>
    </row>
    <row r="1756" spans="53:53" hidden="1" x14ac:dyDescent="0.3">
      <c r="BA1756" s="2"/>
    </row>
    <row r="1757" spans="53:53" hidden="1" x14ac:dyDescent="0.3">
      <c r="BA1757" s="2"/>
    </row>
    <row r="1758" spans="53:53" x14ac:dyDescent="0.3">
      <c r="BA1758" s="2"/>
    </row>
    <row r="1759" spans="53:53" x14ac:dyDescent="0.3">
      <c r="BA1759" s="2"/>
    </row>
    <row r="1760" spans="53:53" x14ac:dyDescent="0.3">
      <c r="BA1760" s="2"/>
    </row>
    <row r="1761" spans="41:53" x14ac:dyDescent="0.3">
      <c r="BA1761" s="2"/>
    </row>
    <row r="1762" spans="41:53" x14ac:dyDescent="0.3">
      <c r="AO1762" t="s">
        <v>10951</v>
      </c>
      <c r="AP1762" t="s">
        <v>10952</v>
      </c>
      <c r="AQ1762" t="s">
        <v>10953</v>
      </c>
      <c r="AR1762" t="s">
        <v>10954</v>
      </c>
      <c r="AS1762" t="s">
        <v>10955</v>
      </c>
      <c r="AT1762" t="s">
        <v>10956</v>
      </c>
      <c r="AU1762" t="s">
        <v>10957</v>
      </c>
      <c r="BA1762" s="2"/>
    </row>
    <row r="1763" spans="41:53" x14ac:dyDescent="0.3">
      <c r="AO1763" t="s">
        <v>81</v>
      </c>
      <c r="AP1763" t="s">
        <v>10946</v>
      </c>
      <c r="AQ1763" t="s">
        <v>10668</v>
      </c>
      <c r="AR1763">
        <v>17.239999999999998</v>
      </c>
      <c r="AS1763">
        <v>18.55</v>
      </c>
      <c r="AT1763">
        <v>18.55</v>
      </c>
      <c r="AU1763">
        <v>15.99</v>
      </c>
      <c r="BA1763" s="2"/>
    </row>
    <row r="1764" spans="41:53" x14ac:dyDescent="0.3">
      <c r="BA1764" s="2"/>
    </row>
    <row r="1765" spans="41:53" x14ac:dyDescent="0.3">
      <c r="BA1765" s="2"/>
    </row>
    <row r="1766" spans="41:53" x14ac:dyDescent="0.3">
      <c r="BA1766" s="2"/>
    </row>
    <row r="1767" spans="41:53" x14ac:dyDescent="0.3">
      <c r="BA1767" s="2"/>
    </row>
    <row r="1768" spans="41:53" x14ac:dyDescent="0.3">
      <c r="BA1768" s="2"/>
    </row>
    <row r="1769" spans="41:53" x14ac:dyDescent="0.3">
      <c r="BA1769" s="2"/>
    </row>
    <row r="1770" spans="41:53" x14ac:dyDescent="0.3">
      <c r="BA1770" s="2"/>
    </row>
    <row r="1771" spans="41:53" x14ac:dyDescent="0.3">
      <c r="BA1771" s="2"/>
    </row>
    <row r="1772" spans="41:53" x14ac:dyDescent="0.3">
      <c r="BA1772" s="2"/>
    </row>
    <row r="1773" spans="41:53" x14ac:dyDescent="0.3">
      <c r="BA1773" s="2"/>
    </row>
    <row r="1774" spans="41:53" x14ac:dyDescent="0.3">
      <c r="BA1774" s="2"/>
    </row>
    <row r="1775" spans="41:53" x14ac:dyDescent="0.3">
      <c r="BA1775" s="2"/>
    </row>
    <row r="1776" spans="41:53" x14ac:dyDescent="0.3">
      <c r="BA1776" s="2"/>
    </row>
    <row r="1777" spans="53:53" x14ac:dyDescent="0.3">
      <c r="BA1777" s="2"/>
    </row>
    <row r="1778" spans="53:53" x14ac:dyDescent="0.3">
      <c r="BA1778" s="2"/>
    </row>
    <row r="1779" spans="53:53" x14ac:dyDescent="0.3">
      <c r="BA1779" s="2"/>
    </row>
    <row r="1780" spans="53:53" x14ac:dyDescent="0.3">
      <c r="BA1780" s="2"/>
    </row>
    <row r="1781" spans="53:53" x14ac:dyDescent="0.3">
      <c r="BA1781" s="2"/>
    </row>
    <row r="1782" spans="53:53" x14ac:dyDescent="0.3">
      <c r="BA1782" s="2"/>
    </row>
    <row r="1783" spans="53:53" x14ac:dyDescent="0.3">
      <c r="BA1783" s="2"/>
    </row>
    <row r="1784" spans="53:53" x14ac:dyDescent="0.3">
      <c r="BA1784" s="2"/>
    </row>
    <row r="1785" spans="53:53" x14ac:dyDescent="0.3">
      <c r="BA1785" s="2"/>
    </row>
    <row r="1786" spans="53:53" x14ac:dyDescent="0.3">
      <c r="BA1786" s="2"/>
    </row>
    <row r="1787" spans="53:53" x14ac:dyDescent="0.3">
      <c r="BA1787" s="2"/>
    </row>
    <row r="1788" spans="53:53" x14ac:dyDescent="0.3">
      <c r="BA1788" s="2"/>
    </row>
    <row r="1789" spans="53:53" x14ac:dyDescent="0.3">
      <c r="BA1789" s="2"/>
    </row>
    <row r="1790" spans="53:53" x14ac:dyDescent="0.3">
      <c r="BA1790" s="2"/>
    </row>
    <row r="1791" spans="53:53" x14ac:dyDescent="0.3">
      <c r="BA1791" s="2"/>
    </row>
    <row r="1792" spans="53:53" x14ac:dyDescent="0.3">
      <c r="BA1792" s="2"/>
    </row>
    <row r="1793" spans="53:53" x14ac:dyDescent="0.3">
      <c r="BA1793" s="2"/>
    </row>
    <row r="1794" spans="53:53" x14ac:dyDescent="0.3">
      <c r="BA1794" s="2"/>
    </row>
    <row r="1795" spans="53:53" x14ac:dyDescent="0.3">
      <c r="BA1795" s="2"/>
    </row>
    <row r="1796" spans="53:53" x14ac:dyDescent="0.3">
      <c r="BA1796" s="2"/>
    </row>
    <row r="1797" spans="53:53" x14ac:dyDescent="0.3">
      <c r="BA1797" s="2"/>
    </row>
    <row r="1798" spans="53:53" x14ac:dyDescent="0.3">
      <c r="BA1798" s="2"/>
    </row>
    <row r="1799" spans="53:53" x14ac:dyDescent="0.3">
      <c r="BA1799" s="2"/>
    </row>
    <row r="1800" spans="53:53" x14ac:dyDescent="0.3">
      <c r="BA1800" s="2"/>
    </row>
    <row r="1801" spans="53:53" x14ac:dyDescent="0.3">
      <c r="BA1801" s="2"/>
    </row>
    <row r="1802" spans="53:53" x14ac:dyDescent="0.3">
      <c r="BA1802" s="2"/>
    </row>
    <row r="1803" spans="53:53" x14ac:dyDescent="0.3">
      <c r="BA1803" s="2"/>
    </row>
    <row r="1804" spans="53:53" x14ac:dyDescent="0.3">
      <c r="BA1804" s="2"/>
    </row>
    <row r="1805" spans="53:53" x14ac:dyDescent="0.3">
      <c r="BA1805" s="2"/>
    </row>
    <row r="1806" spans="53:53" x14ac:dyDescent="0.3">
      <c r="BA1806" s="2"/>
    </row>
    <row r="1807" spans="53:53" x14ac:dyDescent="0.3">
      <c r="BA1807" s="2"/>
    </row>
    <row r="1808" spans="53:53" x14ac:dyDescent="0.3">
      <c r="BA1808" s="2"/>
    </row>
    <row r="1809" spans="53:53" x14ac:dyDescent="0.3">
      <c r="BA1809" s="2"/>
    </row>
    <row r="1810" spans="53:53" x14ac:dyDescent="0.3">
      <c r="BA1810" s="2"/>
    </row>
    <row r="1811" spans="53:53" x14ac:dyDescent="0.3">
      <c r="BA1811" s="2"/>
    </row>
    <row r="1812" spans="53:53" x14ac:dyDescent="0.3">
      <c r="BA1812" s="2"/>
    </row>
    <row r="1813" spans="53:53" x14ac:dyDescent="0.3">
      <c r="BA1813" s="2"/>
    </row>
    <row r="1814" spans="53:53" x14ac:dyDescent="0.3">
      <c r="BA1814" s="2"/>
    </row>
    <row r="1815" spans="53:53" x14ac:dyDescent="0.3">
      <c r="BA1815" s="2"/>
    </row>
    <row r="1816" spans="53:53" x14ac:dyDescent="0.3">
      <c r="BA1816" s="2"/>
    </row>
    <row r="1817" spans="53:53" x14ac:dyDescent="0.3">
      <c r="BA1817" s="2"/>
    </row>
    <row r="1818" spans="53:53" x14ac:dyDescent="0.3">
      <c r="BA1818" s="2"/>
    </row>
    <row r="1819" spans="53:53" x14ac:dyDescent="0.3">
      <c r="BA1819" s="2"/>
    </row>
    <row r="1820" spans="53:53" x14ac:dyDescent="0.3">
      <c r="BA1820" s="2"/>
    </row>
    <row r="1821" spans="53:53" x14ac:dyDescent="0.3">
      <c r="BA1821" s="2"/>
    </row>
    <row r="1822" spans="53:53" x14ac:dyDescent="0.3">
      <c r="BA1822" s="2"/>
    </row>
    <row r="1823" spans="53:53" x14ac:dyDescent="0.3">
      <c r="BA1823" s="2"/>
    </row>
    <row r="1824" spans="53:53" x14ac:dyDescent="0.3">
      <c r="BA1824" s="2"/>
    </row>
    <row r="1825" spans="53:53" x14ac:dyDescent="0.3">
      <c r="BA1825" s="2"/>
    </row>
    <row r="1826" spans="53:53" x14ac:dyDescent="0.3">
      <c r="BA1826" s="2"/>
    </row>
    <row r="1827" spans="53:53" x14ac:dyDescent="0.3">
      <c r="BA1827" s="2"/>
    </row>
    <row r="1828" spans="53:53" x14ac:dyDescent="0.3">
      <c r="BA1828" s="2"/>
    </row>
    <row r="1829" spans="53:53" x14ac:dyDescent="0.3">
      <c r="BA1829" s="2"/>
    </row>
    <row r="1830" spans="53:53" x14ac:dyDescent="0.3">
      <c r="BA1830" s="2"/>
    </row>
    <row r="1831" spans="53:53" x14ac:dyDescent="0.3">
      <c r="BA1831" s="2"/>
    </row>
    <row r="1832" spans="53:53" x14ac:dyDescent="0.3">
      <c r="BA1832" s="2"/>
    </row>
    <row r="1833" spans="53:53" x14ac:dyDescent="0.3">
      <c r="BA1833" s="2"/>
    </row>
    <row r="1834" spans="53:53" x14ac:dyDescent="0.3">
      <c r="BA1834" s="2"/>
    </row>
    <row r="1835" spans="53:53" x14ac:dyDescent="0.3">
      <c r="BA1835" s="2"/>
    </row>
    <row r="1836" spans="53:53" x14ac:dyDescent="0.3">
      <c r="BA1836" s="2"/>
    </row>
    <row r="1837" spans="53:53" x14ac:dyDescent="0.3">
      <c r="BA1837" s="2"/>
    </row>
    <row r="1838" spans="53:53" x14ac:dyDescent="0.3">
      <c r="BA1838" s="2"/>
    </row>
    <row r="1839" spans="53:53" x14ac:dyDescent="0.3">
      <c r="BA1839" s="2"/>
    </row>
    <row r="1840" spans="53:53" x14ac:dyDescent="0.3">
      <c r="BA1840" s="2"/>
    </row>
    <row r="1841" spans="53:53" x14ac:dyDescent="0.3">
      <c r="BA1841" s="2"/>
    </row>
    <row r="1842" spans="53:53" x14ac:dyDescent="0.3">
      <c r="BA1842" s="2"/>
    </row>
    <row r="1843" spans="53:53" x14ac:dyDescent="0.3">
      <c r="BA1843" s="2"/>
    </row>
    <row r="1844" spans="53:53" x14ac:dyDescent="0.3">
      <c r="BA1844" s="2"/>
    </row>
    <row r="1845" spans="53:53" x14ac:dyDescent="0.3">
      <c r="BA1845" s="2"/>
    </row>
    <row r="1846" spans="53:53" x14ac:dyDescent="0.3">
      <c r="BA1846" s="2"/>
    </row>
    <row r="1847" spans="53:53" x14ac:dyDescent="0.3">
      <c r="BA1847" s="2"/>
    </row>
    <row r="1848" spans="53:53" x14ac:dyDescent="0.3">
      <c r="BA1848" s="2"/>
    </row>
    <row r="1849" spans="53:53" x14ac:dyDescent="0.3">
      <c r="BA1849" s="2"/>
    </row>
    <row r="1850" spans="53:53" x14ac:dyDescent="0.3">
      <c r="BA1850" s="2"/>
    </row>
    <row r="1851" spans="53:53" x14ac:dyDescent="0.3">
      <c r="BA1851" s="2"/>
    </row>
    <row r="1852" spans="53:53" x14ac:dyDescent="0.3">
      <c r="BA1852" s="2"/>
    </row>
    <row r="1853" spans="53:53" x14ac:dyDescent="0.3">
      <c r="BA1853" s="2"/>
    </row>
    <row r="1854" spans="53:53" x14ac:dyDescent="0.3">
      <c r="BA1854" s="2"/>
    </row>
    <row r="1855" spans="53:53" x14ac:dyDescent="0.3">
      <c r="BA1855" s="2"/>
    </row>
    <row r="1856" spans="53:53" x14ac:dyDescent="0.3">
      <c r="BA1856" s="2"/>
    </row>
    <row r="1857" spans="53:53" x14ac:dyDescent="0.3">
      <c r="BA1857" s="2"/>
    </row>
    <row r="1858" spans="53:53" x14ac:dyDescent="0.3">
      <c r="BA1858" s="2"/>
    </row>
    <row r="1859" spans="53:53" x14ac:dyDescent="0.3">
      <c r="BA1859" s="2"/>
    </row>
    <row r="1860" spans="53:53" x14ac:dyDescent="0.3">
      <c r="BA1860" s="2"/>
    </row>
    <row r="1861" spans="53:53" x14ac:dyDescent="0.3">
      <c r="BA1861" s="2"/>
    </row>
    <row r="1862" spans="53:53" x14ac:dyDescent="0.3">
      <c r="BA1862" s="2"/>
    </row>
    <row r="1863" spans="53:53" x14ac:dyDescent="0.3">
      <c r="BA1863" s="2"/>
    </row>
    <row r="1864" spans="53:53" x14ac:dyDescent="0.3">
      <c r="BA1864" s="2"/>
    </row>
    <row r="1865" spans="53:53" x14ac:dyDescent="0.3">
      <c r="BA1865" s="2"/>
    </row>
    <row r="1866" spans="53:53" x14ac:dyDescent="0.3">
      <c r="BA1866" s="2"/>
    </row>
    <row r="1867" spans="53:53" x14ac:dyDescent="0.3">
      <c r="BA1867" s="2"/>
    </row>
    <row r="1868" spans="53:53" x14ac:dyDescent="0.3">
      <c r="BA1868" s="2"/>
    </row>
    <row r="1869" spans="53:53" x14ac:dyDescent="0.3">
      <c r="BA1869" s="2"/>
    </row>
    <row r="1870" spans="53:53" x14ac:dyDescent="0.3">
      <c r="BA1870" s="2"/>
    </row>
    <row r="1871" spans="53:53" x14ac:dyDescent="0.3">
      <c r="BA1871" s="2"/>
    </row>
    <row r="1872" spans="53:53" x14ac:dyDescent="0.3">
      <c r="BA1872" s="2"/>
    </row>
    <row r="1873" spans="53:53" x14ac:dyDescent="0.3">
      <c r="BA1873" s="2"/>
    </row>
    <row r="1874" spans="53:53" x14ac:dyDescent="0.3">
      <c r="BA1874" s="2"/>
    </row>
    <row r="1875" spans="53:53" x14ac:dyDescent="0.3">
      <c r="BA1875" s="2"/>
    </row>
    <row r="1876" spans="53:53" x14ac:dyDescent="0.3">
      <c r="BA1876" s="2"/>
    </row>
    <row r="1877" spans="53:53" x14ac:dyDescent="0.3">
      <c r="BA1877" s="2"/>
    </row>
    <row r="1878" spans="53:53" x14ac:dyDescent="0.3">
      <c r="BA1878" s="2"/>
    </row>
    <row r="1879" spans="53:53" x14ac:dyDescent="0.3">
      <c r="BA1879" s="2"/>
    </row>
    <row r="1880" spans="53:53" x14ac:dyDescent="0.3">
      <c r="BA1880" s="2"/>
    </row>
    <row r="1881" spans="53:53" x14ac:dyDescent="0.3">
      <c r="BA1881" s="2"/>
    </row>
    <row r="1882" spans="53:53" x14ac:dyDescent="0.3">
      <c r="BA1882" s="2"/>
    </row>
    <row r="1883" spans="53:53" x14ac:dyDescent="0.3">
      <c r="BA1883" s="2"/>
    </row>
    <row r="1884" spans="53:53" x14ac:dyDescent="0.3">
      <c r="BA1884" s="2"/>
    </row>
    <row r="1885" spans="53:53" x14ac:dyDescent="0.3">
      <c r="BA1885" s="2"/>
    </row>
    <row r="1886" spans="53:53" x14ac:dyDescent="0.3">
      <c r="BA1886" s="2"/>
    </row>
    <row r="1887" spans="53:53" x14ac:dyDescent="0.3">
      <c r="BA1887" s="2"/>
    </row>
    <row r="1888" spans="53:53" x14ac:dyDescent="0.3">
      <c r="BA1888" s="2"/>
    </row>
    <row r="1889" spans="53:53" x14ac:dyDescent="0.3">
      <c r="BA1889" s="2"/>
    </row>
    <row r="1890" spans="53:53" x14ac:dyDescent="0.3">
      <c r="BA1890" s="2"/>
    </row>
    <row r="1891" spans="53:53" x14ac:dyDescent="0.3">
      <c r="BA1891" s="2"/>
    </row>
    <row r="1892" spans="53:53" x14ac:dyDescent="0.3">
      <c r="BA1892" s="2"/>
    </row>
    <row r="1893" spans="53:53" x14ac:dyDescent="0.3">
      <c r="BA1893" s="2"/>
    </row>
    <row r="1894" spans="53:53" x14ac:dyDescent="0.3">
      <c r="BA1894" s="2"/>
    </row>
    <row r="1895" spans="53:53" x14ac:dyDescent="0.3">
      <c r="BA1895" s="2"/>
    </row>
    <row r="1896" spans="53:53" x14ac:dyDescent="0.3">
      <c r="BA1896" s="2"/>
    </row>
    <row r="1897" spans="53:53" x14ac:dyDescent="0.3">
      <c r="BA1897" s="2"/>
    </row>
    <row r="1898" spans="53:53" x14ac:dyDescent="0.3">
      <c r="BA1898" s="2"/>
    </row>
    <row r="1899" spans="53:53" x14ac:dyDescent="0.3">
      <c r="BA1899" s="2"/>
    </row>
    <row r="1900" spans="53:53" x14ac:dyDescent="0.3">
      <c r="BA1900" s="2"/>
    </row>
    <row r="1901" spans="53:53" x14ac:dyDescent="0.3">
      <c r="BA1901" s="2"/>
    </row>
    <row r="1902" spans="53:53" x14ac:dyDescent="0.3">
      <c r="BA1902" s="2"/>
    </row>
    <row r="1903" spans="53:53" x14ac:dyDescent="0.3">
      <c r="BA1903" s="2"/>
    </row>
    <row r="1904" spans="53:53" x14ac:dyDescent="0.3">
      <c r="BA1904" s="2"/>
    </row>
    <row r="1905" spans="53:53" x14ac:dyDescent="0.3">
      <c r="BA1905" s="2"/>
    </row>
    <row r="1906" spans="53:53" x14ac:dyDescent="0.3">
      <c r="BA1906" s="2"/>
    </row>
    <row r="1907" spans="53:53" x14ac:dyDescent="0.3">
      <c r="BA1907" s="2"/>
    </row>
    <row r="1908" spans="53:53" x14ac:dyDescent="0.3">
      <c r="BA1908" s="2"/>
    </row>
    <row r="1909" spans="53:53" x14ac:dyDescent="0.3">
      <c r="BA1909" s="2"/>
    </row>
    <row r="1910" spans="53:53" x14ac:dyDescent="0.3">
      <c r="BA1910" s="2"/>
    </row>
    <row r="1911" spans="53:53" x14ac:dyDescent="0.3">
      <c r="BA1911" s="2"/>
    </row>
    <row r="1912" spans="53:53" x14ac:dyDescent="0.3">
      <c r="BA1912" s="2"/>
    </row>
    <row r="1913" spans="53:53" x14ac:dyDescent="0.3">
      <c r="BA1913" s="2"/>
    </row>
    <row r="1914" spans="53:53" x14ac:dyDescent="0.3">
      <c r="BA1914" s="2"/>
    </row>
    <row r="1915" spans="53:53" x14ac:dyDescent="0.3">
      <c r="BA1915" s="2"/>
    </row>
    <row r="1916" spans="53:53" x14ac:dyDescent="0.3">
      <c r="BA1916" s="2"/>
    </row>
    <row r="1917" spans="53:53" x14ac:dyDescent="0.3">
      <c r="BA1917" s="2"/>
    </row>
    <row r="1918" spans="53:53" x14ac:dyDescent="0.3">
      <c r="BA1918" s="2"/>
    </row>
    <row r="1919" spans="53:53" x14ac:dyDescent="0.3">
      <c r="BA1919" s="2"/>
    </row>
    <row r="1920" spans="53:53" x14ac:dyDescent="0.3">
      <c r="BA1920" s="2"/>
    </row>
    <row r="1921" spans="53:53" x14ac:dyDescent="0.3">
      <c r="BA1921" s="2"/>
    </row>
    <row r="1922" spans="53:53" x14ac:dyDescent="0.3">
      <c r="BA1922" s="2"/>
    </row>
    <row r="1923" spans="53:53" x14ac:dyDescent="0.3">
      <c r="BA1923" s="2"/>
    </row>
    <row r="1924" spans="53:53" x14ac:dyDescent="0.3">
      <c r="BA1924" s="2"/>
    </row>
    <row r="1925" spans="53:53" x14ac:dyDescent="0.3">
      <c r="BA1925" s="2"/>
    </row>
    <row r="1926" spans="53:53" x14ac:dyDescent="0.3">
      <c r="BA1926" s="2"/>
    </row>
    <row r="1927" spans="53:53" x14ac:dyDescent="0.3">
      <c r="BA1927" s="2"/>
    </row>
    <row r="1928" spans="53:53" x14ac:dyDescent="0.3">
      <c r="BA1928" s="2"/>
    </row>
    <row r="1929" spans="53:53" x14ac:dyDescent="0.3">
      <c r="BA1929" s="2"/>
    </row>
    <row r="1930" spans="53:53" x14ac:dyDescent="0.3">
      <c r="BA1930" s="2"/>
    </row>
    <row r="1931" spans="53:53" x14ac:dyDescent="0.3">
      <c r="BA1931" s="2"/>
    </row>
    <row r="1932" spans="53:53" x14ac:dyDescent="0.3">
      <c r="BA1932" s="2"/>
    </row>
    <row r="1933" spans="53:53" x14ac:dyDescent="0.3">
      <c r="BA1933" s="2"/>
    </row>
    <row r="1934" spans="53:53" x14ac:dyDescent="0.3">
      <c r="BA1934" s="2"/>
    </row>
    <row r="1935" spans="53:53" x14ac:dyDescent="0.3">
      <c r="BA1935" s="2"/>
    </row>
    <row r="1936" spans="53:53" x14ac:dyDescent="0.3">
      <c r="BA1936" s="2"/>
    </row>
    <row r="1937" spans="53:53" x14ac:dyDescent="0.3">
      <c r="BA1937" s="2"/>
    </row>
    <row r="1938" spans="53:53" x14ac:dyDescent="0.3">
      <c r="BA1938" s="2"/>
    </row>
    <row r="1939" spans="53:53" x14ac:dyDescent="0.3">
      <c r="BA1939" s="2"/>
    </row>
    <row r="1940" spans="53:53" x14ac:dyDescent="0.3">
      <c r="BA1940" s="2"/>
    </row>
    <row r="1941" spans="53:53" x14ac:dyDescent="0.3">
      <c r="BA1941" s="2"/>
    </row>
    <row r="1942" spans="53:53" x14ac:dyDescent="0.3">
      <c r="BA1942" s="2"/>
    </row>
    <row r="1943" spans="53:53" x14ac:dyDescent="0.3">
      <c r="BA1943" s="2"/>
    </row>
    <row r="1944" spans="53:53" x14ac:dyDescent="0.3">
      <c r="BA1944" s="2"/>
    </row>
    <row r="1945" spans="53:53" x14ac:dyDescent="0.3">
      <c r="BA1945" s="2"/>
    </row>
    <row r="1946" spans="53:53" x14ac:dyDescent="0.3">
      <c r="BA1946" s="2"/>
    </row>
    <row r="1947" spans="53:53" x14ac:dyDescent="0.3">
      <c r="BA1947" s="2"/>
    </row>
    <row r="1948" spans="53:53" x14ac:dyDescent="0.3">
      <c r="BA1948" s="2"/>
    </row>
    <row r="1949" spans="53:53" x14ac:dyDescent="0.3">
      <c r="BA1949" s="2"/>
    </row>
    <row r="1950" spans="53:53" x14ac:dyDescent="0.3">
      <c r="BA1950" s="2"/>
    </row>
    <row r="1951" spans="53:53" x14ac:dyDescent="0.3">
      <c r="BA1951" s="2"/>
    </row>
    <row r="1952" spans="53:53" x14ac:dyDescent="0.3">
      <c r="BA1952" s="2"/>
    </row>
    <row r="1953" spans="53:53" x14ac:dyDescent="0.3">
      <c r="BA1953" s="2"/>
    </row>
    <row r="1954" spans="53:53" x14ac:dyDescent="0.3">
      <c r="BA1954" s="2"/>
    </row>
    <row r="1955" spans="53:53" x14ac:dyDescent="0.3">
      <c r="BA1955" s="2"/>
    </row>
    <row r="1956" spans="53:53" x14ac:dyDescent="0.3">
      <c r="BA1956" s="2"/>
    </row>
    <row r="1957" spans="53:53" x14ac:dyDescent="0.3">
      <c r="BA1957" s="2"/>
    </row>
    <row r="1958" spans="53:53" x14ac:dyDescent="0.3">
      <c r="BA1958" s="2"/>
    </row>
    <row r="1959" spans="53:53" x14ac:dyDescent="0.3">
      <c r="BA1959" s="2"/>
    </row>
    <row r="1960" spans="53:53" x14ac:dyDescent="0.3">
      <c r="BA1960" s="2"/>
    </row>
    <row r="1961" spans="53:53" x14ac:dyDescent="0.3">
      <c r="BA1961" s="2"/>
    </row>
    <row r="1962" spans="53:53" x14ac:dyDescent="0.3">
      <c r="BA1962" s="2"/>
    </row>
    <row r="1963" spans="53:53" x14ac:dyDescent="0.3">
      <c r="BA1963" s="2"/>
    </row>
    <row r="1964" spans="53:53" x14ac:dyDescent="0.3">
      <c r="BA1964" s="2"/>
    </row>
    <row r="1965" spans="53:53" x14ac:dyDescent="0.3">
      <c r="BA1965" s="2"/>
    </row>
    <row r="1966" spans="53:53" x14ac:dyDescent="0.3">
      <c r="BA1966" s="2"/>
    </row>
    <row r="1967" spans="53:53" x14ac:dyDescent="0.3">
      <c r="BA1967" s="2"/>
    </row>
    <row r="1968" spans="53:53" x14ac:dyDescent="0.3">
      <c r="BA1968" s="2"/>
    </row>
    <row r="1969" spans="53:53" x14ac:dyDescent="0.3">
      <c r="BA1969" s="2"/>
    </row>
    <row r="1970" spans="53:53" x14ac:dyDescent="0.3">
      <c r="BA1970" s="2"/>
    </row>
    <row r="1971" spans="53:53" x14ac:dyDescent="0.3">
      <c r="BA1971" s="2"/>
    </row>
    <row r="1972" spans="53:53" x14ac:dyDescent="0.3">
      <c r="BA1972" s="2"/>
    </row>
    <row r="1973" spans="53:53" x14ac:dyDescent="0.3">
      <c r="BA1973" s="2"/>
    </row>
    <row r="1974" spans="53:53" x14ac:dyDescent="0.3">
      <c r="BA1974" s="2"/>
    </row>
    <row r="1975" spans="53:53" x14ac:dyDescent="0.3">
      <c r="BA1975" s="2"/>
    </row>
    <row r="1976" spans="53:53" x14ac:dyDescent="0.3">
      <c r="BA1976" s="2"/>
    </row>
    <row r="1977" spans="53:53" x14ac:dyDescent="0.3">
      <c r="BA1977" s="2"/>
    </row>
    <row r="1978" spans="53:53" x14ac:dyDescent="0.3">
      <c r="BA1978" s="2"/>
    </row>
    <row r="1979" spans="53:53" x14ac:dyDescent="0.3">
      <c r="BA1979" s="2"/>
    </row>
    <row r="1980" spans="53:53" x14ac:dyDescent="0.3">
      <c r="BA1980" s="2"/>
    </row>
    <row r="1981" spans="53:53" x14ac:dyDescent="0.3">
      <c r="BA1981" s="2"/>
    </row>
    <row r="1982" spans="53:53" x14ac:dyDescent="0.3">
      <c r="BA1982" s="2"/>
    </row>
    <row r="1983" spans="53:53" x14ac:dyDescent="0.3">
      <c r="BA1983" s="2"/>
    </row>
    <row r="1984" spans="53:53" x14ac:dyDescent="0.3">
      <c r="BA1984" s="2"/>
    </row>
    <row r="1985" spans="53:53" x14ac:dyDescent="0.3">
      <c r="BA1985" s="2"/>
    </row>
    <row r="1986" spans="53:53" x14ac:dyDescent="0.3">
      <c r="BA1986" s="2"/>
    </row>
    <row r="1987" spans="53:53" x14ac:dyDescent="0.3">
      <c r="BA1987" s="2"/>
    </row>
    <row r="1988" spans="53:53" x14ac:dyDescent="0.3">
      <c r="BA1988" s="2"/>
    </row>
    <row r="1989" spans="53:53" x14ac:dyDescent="0.3">
      <c r="BA1989" s="2"/>
    </row>
    <row r="1990" spans="53:53" x14ac:dyDescent="0.3">
      <c r="BA1990" s="2"/>
    </row>
    <row r="1991" spans="53:53" x14ac:dyDescent="0.3">
      <c r="BA1991" s="2"/>
    </row>
    <row r="1992" spans="53:53" x14ac:dyDescent="0.3">
      <c r="BA1992" s="2"/>
    </row>
    <row r="1993" spans="53:53" x14ac:dyDescent="0.3">
      <c r="BA1993" s="2"/>
    </row>
    <row r="1994" spans="53:53" x14ac:dyDescent="0.3">
      <c r="BA1994" s="2"/>
    </row>
    <row r="1995" spans="53:53" x14ac:dyDescent="0.3">
      <c r="BA1995" s="2"/>
    </row>
    <row r="1996" spans="53:53" x14ac:dyDescent="0.3">
      <c r="BA1996" s="2"/>
    </row>
    <row r="1997" spans="53:53" x14ac:dyDescent="0.3">
      <c r="BA1997" s="2"/>
    </row>
    <row r="1998" spans="53:53" x14ac:dyDescent="0.3">
      <c r="BA1998" s="2"/>
    </row>
    <row r="1999" spans="53:53" x14ac:dyDescent="0.3">
      <c r="BA1999" s="2"/>
    </row>
    <row r="2000" spans="53:53" x14ac:dyDescent="0.3">
      <c r="BA2000" s="2"/>
    </row>
    <row r="2001" spans="53:53" x14ac:dyDescent="0.3">
      <c r="BA2001" s="2"/>
    </row>
    <row r="2002" spans="53:53" x14ac:dyDescent="0.3">
      <c r="BA2002" s="2"/>
    </row>
    <row r="2003" spans="53:53" x14ac:dyDescent="0.3">
      <c r="BA2003" s="2"/>
    </row>
    <row r="2004" spans="53:53" x14ac:dyDescent="0.3">
      <c r="BA2004" s="2"/>
    </row>
    <row r="2005" spans="53:53" x14ac:dyDescent="0.3">
      <c r="BA2005" s="2"/>
    </row>
    <row r="2006" spans="53:53" x14ac:dyDescent="0.3">
      <c r="BA2006" s="2"/>
    </row>
    <row r="2007" spans="53:53" x14ac:dyDescent="0.3">
      <c r="BA2007" s="2"/>
    </row>
    <row r="2008" spans="53:53" x14ac:dyDescent="0.3">
      <c r="BA2008" s="2"/>
    </row>
    <row r="2009" spans="53:53" x14ac:dyDescent="0.3">
      <c r="BA2009" s="2"/>
    </row>
    <row r="2010" spans="53:53" x14ac:dyDescent="0.3">
      <c r="BA2010" s="2"/>
    </row>
    <row r="2011" spans="53:53" x14ac:dyDescent="0.3">
      <c r="BA2011" s="2"/>
    </row>
    <row r="2012" spans="53:53" x14ac:dyDescent="0.3">
      <c r="BA2012" s="2"/>
    </row>
    <row r="2013" spans="53:53" x14ac:dyDescent="0.3">
      <c r="BA2013" s="2"/>
    </row>
    <row r="2014" spans="53:53" x14ac:dyDescent="0.3">
      <c r="BA2014" s="2"/>
    </row>
    <row r="2015" spans="53:53" x14ac:dyDescent="0.3">
      <c r="BA2015" s="2"/>
    </row>
    <row r="2016" spans="53:53" x14ac:dyDescent="0.3">
      <c r="BA2016" s="2"/>
    </row>
    <row r="2017" spans="53:53" x14ac:dyDescent="0.3">
      <c r="BA2017" s="2"/>
    </row>
    <row r="2018" spans="53:53" x14ac:dyDescent="0.3">
      <c r="BA2018" s="2"/>
    </row>
    <row r="2019" spans="53:53" x14ac:dyDescent="0.3">
      <c r="BA2019" s="2"/>
    </row>
    <row r="2020" spans="53:53" x14ac:dyDescent="0.3">
      <c r="BA2020" s="2"/>
    </row>
    <row r="2021" spans="53:53" x14ac:dyDescent="0.3">
      <c r="BA2021" s="2"/>
    </row>
    <row r="2022" spans="53:53" x14ac:dyDescent="0.3">
      <c r="BA2022" s="2"/>
    </row>
    <row r="2023" spans="53:53" x14ac:dyDescent="0.3">
      <c r="BA2023" s="2"/>
    </row>
    <row r="2024" spans="53:53" x14ac:dyDescent="0.3">
      <c r="BA2024" s="2"/>
    </row>
    <row r="2025" spans="53:53" x14ac:dyDescent="0.3">
      <c r="BA2025" s="2"/>
    </row>
    <row r="2026" spans="53:53" x14ac:dyDescent="0.3">
      <c r="BA2026" s="2"/>
    </row>
    <row r="2027" spans="53:53" x14ac:dyDescent="0.3">
      <c r="BA2027" s="2"/>
    </row>
    <row r="2028" spans="53:53" x14ac:dyDescent="0.3">
      <c r="BA2028" s="2"/>
    </row>
    <row r="2029" spans="53:53" x14ac:dyDescent="0.3">
      <c r="BA2029" s="2"/>
    </row>
    <row r="2030" spans="53:53" x14ac:dyDescent="0.3">
      <c r="BA2030" s="2"/>
    </row>
    <row r="2031" spans="53:53" x14ac:dyDescent="0.3">
      <c r="BA2031" s="2"/>
    </row>
    <row r="2032" spans="53:53" x14ac:dyDescent="0.3">
      <c r="BA2032" s="2"/>
    </row>
    <row r="2033" spans="53:53" x14ac:dyDescent="0.3">
      <c r="BA2033" s="2"/>
    </row>
    <row r="2034" spans="53:53" x14ac:dyDescent="0.3">
      <c r="BA2034" s="2"/>
    </row>
    <row r="2035" spans="53:53" x14ac:dyDescent="0.3">
      <c r="BA2035" s="2"/>
    </row>
    <row r="2036" spans="53:53" x14ac:dyDescent="0.3">
      <c r="BA2036" s="2"/>
    </row>
    <row r="2037" spans="53:53" x14ac:dyDescent="0.3">
      <c r="BA2037" s="2"/>
    </row>
    <row r="2038" spans="53:53" x14ac:dyDescent="0.3">
      <c r="BA2038" s="2"/>
    </row>
    <row r="2039" spans="53:53" x14ac:dyDescent="0.3">
      <c r="BA2039" s="2"/>
    </row>
    <row r="2040" spans="53:53" x14ac:dyDescent="0.3">
      <c r="BA2040" s="2"/>
    </row>
    <row r="2041" spans="53:53" x14ac:dyDescent="0.3">
      <c r="BA2041" s="2"/>
    </row>
    <row r="2042" spans="53:53" x14ac:dyDescent="0.3">
      <c r="BA2042" s="2"/>
    </row>
    <row r="2043" spans="53:53" x14ac:dyDescent="0.3">
      <c r="BA2043" s="2"/>
    </row>
    <row r="2044" spans="53:53" x14ac:dyDescent="0.3">
      <c r="BA2044" s="2"/>
    </row>
    <row r="2045" spans="53:53" x14ac:dyDescent="0.3">
      <c r="BA2045" s="2"/>
    </row>
    <row r="2046" spans="53:53" x14ac:dyDescent="0.3">
      <c r="BA2046" s="2"/>
    </row>
    <row r="2047" spans="53:53" x14ac:dyDescent="0.3">
      <c r="BA2047" s="2"/>
    </row>
    <row r="2048" spans="53:53" x14ac:dyDescent="0.3">
      <c r="BA2048" s="2"/>
    </row>
    <row r="2049" spans="53:53" x14ac:dyDescent="0.3">
      <c r="BA2049" s="2"/>
    </row>
    <row r="2050" spans="53:53" x14ac:dyDescent="0.3">
      <c r="BA2050" s="2"/>
    </row>
    <row r="2051" spans="53:53" x14ac:dyDescent="0.3">
      <c r="BA2051" s="2"/>
    </row>
    <row r="2052" spans="53:53" x14ac:dyDescent="0.3">
      <c r="BA2052" s="2"/>
    </row>
    <row r="2053" spans="53:53" x14ac:dyDescent="0.3">
      <c r="BA2053" s="2"/>
    </row>
    <row r="2054" spans="53:53" x14ac:dyDescent="0.3">
      <c r="BA2054" s="2"/>
    </row>
    <row r="2055" spans="53:53" x14ac:dyDescent="0.3">
      <c r="BA2055" s="2"/>
    </row>
    <row r="2056" spans="53:53" x14ac:dyDescent="0.3">
      <c r="BA2056" s="2"/>
    </row>
    <row r="2057" spans="53:53" x14ac:dyDescent="0.3">
      <c r="BA2057" s="2"/>
    </row>
    <row r="2058" spans="53:53" x14ac:dyDescent="0.3">
      <c r="BA2058" s="2"/>
    </row>
    <row r="2059" spans="53:53" x14ac:dyDescent="0.3">
      <c r="BA2059" s="2"/>
    </row>
    <row r="2060" spans="53:53" x14ac:dyDescent="0.3">
      <c r="BA2060" s="2"/>
    </row>
    <row r="2061" spans="53:53" x14ac:dyDescent="0.3">
      <c r="BA2061" s="2"/>
    </row>
    <row r="2062" spans="53:53" x14ac:dyDescent="0.3">
      <c r="BA2062" s="2"/>
    </row>
    <row r="2063" spans="53:53" x14ac:dyDescent="0.3">
      <c r="BA2063" s="2"/>
    </row>
    <row r="2064" spans="53:53" x14ac:dyDescent="0.3">
      <c r="BA2064" s="2"/>
    </row>
    <row r="2065" spans="53:53" x14ac:dyDescent="0.3">
      <c r="BA2065" s="2"/>
    </row>
    <row r="2066" spans="53:53" x14ac:dyDescent="0.3">
      <c r="BA2066" s="2"/>
    </row>
    <row r="2067" spans="53:53" x14ac:dyDescent="0.3">
      <c r="BA2067" s="2"/>
    </row>
    <row r="2068" spans="53:53" x14ac:dyDescent="0.3">
      <c r="BA2068" s="2"/>
    </row>
    <row r="2069" spans="53:53" x14ac:dyDescent="0.3">
      <c r="BA2069" s="2"/>
    </row>
    <row r="2070" spans="53:53" x14ac:dyDescent="0.3">
      <c r="BA2070" s="2"/>
    </row>
    <row r="2071" spans="53:53" x14ac:dyDescent="0.3">
      <c r="BA2071" s="2"/>
    </row>
    <row r="2072" spans="53:53" x14ac:dyDescent="0.3">
      <c r="BA2072" s="2"/>
    </row>
    <row r="2073" spans="53:53" x14ac:dyDescent="0.3">
      <c r="BA2073" s="2"/>
    </row>
    <row r="2074" spans="53:53" x14ac:dyDescent="0.3">
      <c r="BA2074" s="2"/>
    </row>
    <row r="2075" spans="53:53" x14ac:dyDescent="0.3">
      <c r="BA2075" s="2"/>
    </row>
    <row r="2076" spans="53:53" x14ac:dyDescent="0.3">
      <c r="BA2076" s="2"/>
    </row>
    <row r="2077" spans="53:53" x14ac:dyDescent="0.3">
      <c r="BA2077" s="2"/>
    </row>
    <row r="2078" spans="53:53" x14ac:dyDescent="0.3">
      <c r="BA2078" s="2"/>
    </row>
    <row r="2079" spans="53:53" x14ac:dyDescent="0.3">
      <c r="BA2079" s="2"/>
    </row>
    <row r="2080" spans="53:53" x14ac:dyDescent="0.3">
      <c r="BA2080" s="2"/>
    </row>
    <row r="2081" spans="53:53" x14ac:dyDescent="0.3">
      <c r="BA2081" s="2"/>
    </row>
    <row r="2082" spans="53:53" x14ac:dyDescent="0.3">
      <c r="BA2082" s="2"/>
    </row>
    <row r="2083" spans="53:53" x14ac:dyDescent="0.3">
      <c r="BA2083" s="2"/>
    </row>
    <row r="2084" spans="53:53" x14ac:dyDescent="0.3">
      <c r="BA2084" s="2"/>
    </row>
    <row r="2085" spans="53:53" x14ac:dyDescent="0.3">
      <c r="BA2085" s="2"/>
    </row>
    <row r="2086" spans="53:53" x14ac:dyDescent="0.3">
      <c r="BA2086" s="2"/>
    </row>
    <row r="2087" spans="53:53" x14ac:dyDescent="0.3">
      <c r="BA2087" s="2"/>
    </row>
    <row r="2088" spans="53:53" x14ac:dyDescent="0.3">
      <c r="BA2088" s="2"/>
    </row>
    <row r="2089" spans="53:53" x14ac:dyDescent="0.3">
      <c r="BA2089" s="2"/>
    </row>
    <row r="2090" spans="53:53" x14ac:dyDescent="0.3">
      <c r="BA2090" s="2"/>
    </row>
    <row r="2091" spans="53:53" x14ac:dyDescent="0.3">
      <c r="BA2091" s="2"/>
    </row>
    <row r="2092" spans="53:53" x14ac:dyDescent="0.3">
      <c r="BA2092" s="2"/>
    </row>
    <row r="2093" spans="53:53" x14ac:dyDescent="0.3">
      <c r="BA2093" s="2"/>
    </row>
    <row r="2094" spans="53:53" x14ac:dyDescent="0.3">
      <c r="BA2094" s="2"/>
    </row>
    <row r="2095" spans="53:53" x14ac:dyDescent="0.3">
      <c r="BA2095" s="2"/>
    </row>
    <row r="2096" spans="53:53" x14ac:dyDescent="0.3">
      <c r="BA2096" s="2"/>
    </row>
    <row r="2097" spans="53:53" x14ac:dyDescent="0.3">
      <c r="BA2097" s="2"/>
    </row>
    <row r="2098" spans="53:53" x14ac:dyDescent="0.3">
      <c r="BA2098" s="2"/>
    </row>
    <row r="2099" spans="53:53" x14ac:dyDescent="0.3">
      <c r="BA2099" s="2"/>
    </row>
    <row r="2100" spans="53:53" x14ac:dyDescent="0.3">
      <c r="BA2100" s="2"/>
    </row>
    <row r="2101" spans="53:53" x14ac:dyDescent="0.3">
      <c r="BA2101" s="2"/>
    </row>
    <row r="2102" spans="53:53" x14ac:dyDescent="0.3">
      <c r="BA2102" s="2"/>
    </row>
    <row r="2103" spans="53:53" x14ac:dyDescent="0.3">
      <c r="BA2103" s="2"/>
    </row>
    <row r="2104" spans="53:53" x14ac:dyDescent="0.3">
      <c r="BA2104" s="2"/>
    </row>
    <row r="2105" spans="53:53" x14ac:dyDescent="0.3">
      <c r="BA2105" s="2"/>
    </row>
    <row r="2106" spans="53:53" x14ac:dyDescent="0.3">
      <c r="BA2106" s="2"/>
    </row>
    <row r="2107" spans="53:53" x14ac:dyDescent="0.3">
      <c r="BA2107" s="2"/>
    </row>
    <row r="2108" spans="53:53" x14ac:dyDescent="0.3">
      <c r="BA2108" s="2"/>
    </row>
    <row r="2109" spans="53:53" x14ac:dyDescent="0.3">
      <c r="BA2109" s="2"/>
    </row>
    <row r="2110" spans="53:53" x14ac:dyDescent="0.3">
      <c r="BA2110" s="2"/>
    </row>
    <row r="2111" spans="53:53" x14ac:dyDescent="0.3">
      <c r="BA2111" s="2"/>
    </row>
    <row r="2112" spans="53:53" x14ac:dyDescent="0.3">
      <c r="BA2112" s="2"/>
    </row>
    <row r="2113" spans="53:53" x14ac:dyDescent="0.3">
      <c r="BA2113" s="2"/>
    </row>
    <row r="2114" spans="53:53" x14ac:dyDescent="0.3">
      <c r="BA2114" s="2"/>
    </row>
    <row r="2115" spans="53:53" x14ac:dyDescent="0.3">
      <c r="BA2115" s="2"/>
    </row>
    <row r="2116" spans="53:53" x14ac:dyDescent="0.3">
      <c r="BA2116" s="2"/>
    </row>
    <row r="2117" spans="53:53" x14ac:dyDescent="0.3">
      <c r="BA2117" s="2"/>
    </row>
    <row r="2118" spans="53:53" x14ac:dyDescent="0.3">
      <c r="BA2118" s="2"/>
    </row>
    <row r="2119" spans="53:53" x14ac:dyDescent="0.3">
      <c r="BA2119" s="2"/>
    </row>
    <row r="2120" spans="53:53" x14ac:dyDescent="0.3">
      <c r="BA2120" s="2"/>
    </row>
    <row r="2121" spans="53:53" x14ac:dyDescent="0.3">
      <c r="BA2121" s="2"/>
    </row>
    <row r="2122" spans="53:53" x14ac:dyDescent="0.3">
      <c r="BA2122" s="2"/>
    </row>
    <row r="2123" spans="53:53" x14ac:dyDescent="0.3">
      <c r="BA2123" s="2"/>
    </row>
    <row r="2124" spans="53:53" x14ac:dyDescent="0.3">
      <c r="BA2124" s="2"/>
    </row>
    <row r="2125" spans="53:53" x14ac:dyDescent="0.3">
      <c r="BA2125" s="2"/>
    </row>
    <row r="2126" spans="53:53" x14ac:dyDescent="0.3">
      <c r="BA2126" s="2"/>
    </row>
    <row r="2127" spans="53:53" x14ac:dyDescent="0.3">
      <c r="BA2127" s="2"/>
    </row>
    <row r="2128" spans="53:53" x14ac:dyDescent="0.3">
      <c r="BA2128" s="2"/>
    </row>
    <row r="2129" spans="53:53" x14ac:dyDescent="0.3">
      <c r="BA2129" s="2"/>
    </row>
    <row r="2130" spans="53:53" x14ac:dyDescent="0.3">
      <c r="BA2130" s="2"/>
    </row>
    <row r="2131" spans="53:53" x14ac:dyDescent="0.3">
      <c r="BA2131" s="2"/>
    </row>
    <row r="2132" spans="53:53" x14ac:dyDescent="0.3">
      <c r="BA2132" s="2"/>
    </row>
    <row r="2133" spans="53:53" x14ac:dyDescent="0.3">
      <c r="BA2133" s="2"/>
    </row>
    <row r="2134" spans="53:53" x14ac:dyDescent="0.3">
      <c r="BA2134" s="2"/>
    </row>
    <row r="2135" spans="53:53" x14ac:dyDescent="0.3">
      <c r="BA2135" s="2"/>
    </row>
    <row r="2136" spans="53:53" x14ac:dyDescent="0.3">
      <c r="BA2136" s="2"/>
    </row>
    <row r="2137" spans="53:53" x14ac:dyDescent="0.3">
      <c r="BA2137" s="2"/>
    </row>
    <row r="2138" spans="53:53" x14ac:dyDescent="0.3">
      <c r="BA2138" s="2"/>
    </row>
    <row r="2139" spans="53:53" x14ac:dyDescent="0.3">
      <c r="BA2139" s="2"/>
    </row>
    <row r="2140" spans="53:53" x14ac:dyDescent="0.3">
      <c r="BA2140" s="2"/>
    </row>
    <row r="2141" spans="53:53" x14ac:dyDescent="0.3">
      <c r="BA2141" s="2"/>
    </row>
    <row r="2142" spans="53:53" x14ac:dyDescent="0.3">
      <c r="BA2142" s="2"/>
    </row>
    <row r="2143" spans="53:53" x14ac:dyDescent="0.3">
      <c r="BA2143" s="2"/>
    </row>
    <row r="2144" spans="53:53" x14ac:dyDescent="0.3">
      <c r="BA2144" s="2"/>
    </row>
    <row r="2145" spans="53:53" x14ac:dyDescent="0.3">
      <c r="BA2145" s="2"/>
    </row>
    <row r="2146" spans="53:53" x14ac:dyDescent="0.3">
      <c r="BA2146" s="2"/>
    </row>
    <row r="2147" spans="53:53" x14ac:dyDescent="0.3">
      <c r="BA2147" s="2"/>
    </row>
    <row r="2148" spans="53:53" x14ac:dyDescent="0.3">
      <c r="BA2148" s="2"/>
    </row>
    <row r="2149" spans="53:53" x14ac:dyDescent="0.3">
      <c r="BA2149" s="2"/>
    </row>
    <row r="2150" spans="53:53" x14ac:dyDescent="0.3">
      <c r="BA2150" s="2"/>
    </row>
    <row r="2151" spans="53:53" x14ac:dyDescent="0.3">
      <c r="BA2151" s="2"/>
    </row>
    <row r="2152" spans="53:53" x14ac:dyDescent="0.3">
      <c r="BA2152" s="2"/>
    </row>
    <row r="2153" spans="53:53" x14ac:dyDescent="0.3">
      <c r="BA2153" s="2"/>
    </row>
    <row r="2154" spans="53:53" x14ac:dyDescent="0.3">
      <c r="BA2154" s="2"/>
    </row>
    <row r="2155" spans="53:53" x14ac:dyDescent="0.3">
      <c r="BA2155" s="2"/>
    </row>
    <row r="2156" spans="53:53" x14ac:dyDescent="0.3">
      <c r="BA2156" s="2"/>
    </row>
    <row r="2157" spans="53:53" x14ac:dyDescent="0.3">
      <c r="BA2157" s="2"/>
    </row>
    <row r="2158" spans="53:53" x14ac:dyDescent="0.3">
      <c r="BA2158" s="2"/>
    </row>
    <row r="2159" spans="53:53" x14ac:dyDescent="0.3">
      <c r="BA2159" s="2"/>
    </row>
    <row r="2160" spans="53:53" x14ac:dyDescent="0.3">
      <c r="BA2160" s="2"/>
    </row>
    <row r="2161" spans="53:53" x14ac:dyDescent="0.3">
      <c r="BA2161" s="2"/>
    </row>
    <row r="2162" spans="53:53" x14ac:dyDescent="0.3">
      <c r="BA2162" s="2"/>
    </row>
    <row r="2163" spans="53:53" x14ac:dyDescent="0.3">
      <c r="BA2163" s="2"/>
    </row>
    <row r="2164" spans="53:53" x14ac:dyDescent="0.3">
      <c r="BA2164" s="2"/>
    </row>
    <row r="2165" spans="53:53" x14ac:dyDescent="0.3">
      <c r="BA2165" s="2"/>
    </row>
    <row r="2166" spans="53:53" x14ac:dyDescent="0.3">
      <c r="BA2166" s="2"/>
    </row>
    <row r="2167" spans="53:53" x14ac:dyDescent="0.3">
      <c r="BA2167" s="2"/>
    </row>
    <row r="2168" spans="53:53" x14ac:dyDescent="0.3">
      <c r="BA2168" s="2"/>
    </row>
    <row r="2169" spans="53:53" x14ac:dyDescent="0.3">
      <c r="BA2169" s="2"/>
    </row>
    <row r="2170" spans="53:53" x14ac:dyDescent="0.3">
      <c r="BA2170" s="2"/>
    </row>
    <row r="2171" spans="53:53" x14ac:dyDescent="0.3">
      <c r="BA2171" s="2"/>
    </row>
    <row r="2172" spans="53:53" x14ac:dyDescent="0.3">
      <c r="BA2172" s="2"/>
    </row>
    <row r="2173" spans="53:53" x14ac:dyDescent="0.3">
      <c r="BA2173" s="2"/>
    </row>
    <row r="2174" spans="53:53" x14ac:dyDescent="0.3">
      <c r="BA2174" s="2"/>
    </row>
    <row r="2175" spans="53:53" x14ac:dyDescent="0.3">
      <c r="BA2175" s="2"/>
    </row>
    <row r="2176" spans="53:53" x14ac:dyDescent="0.3">
      <c r="BA2176" s="2"/>
    </row>
    <row r="2177" spans="53:53" x14ac:dyDescent="0.3">
      <c r="BA2177" s="2"/>
    </row>
    <row r="2178" spans="53:53" x14ac:dyDescent="0.3">
      <c r="BA2178" s="2"/>
    </row>
    <row r="2179" spans="53:53" x14ac:dyDescent="0.3">
      <c r="BA2179" s="2"/>
    </row>
    <row r="2180" spans="53:53" x14ac:dyDescent="0.3">
      <c r="BA2180" s="2"/>
    </row>
    <row r="2181" spans="53:53" x14ac:dyDescent="0.3">
      <c r="BA2181" s="2"/>
    </row>
    <row r="2182" spans="53:53" x14ac:dyDescent="0.3">
      <c r="BA2182" s="2"/>
    </row>
    <row r="2183" spans="53:53" x14ac:dyDescent="0.3">
      <c r="BA2183" s="2"/>
    </row>
    <row r="2184" spans="53:53" x14ac:dyDescent="0.3">
      <c r="BA2184" s="2"/>
    </row>
    <row r="2185" spans="53:53" x14ac:dyDescent="0.3">
      <c r="BA2185" s="2"/>
    </row>
    <row r="2186" spans="53:53" x14ac:dyDescent="0.3">
      <c r="BA2186" s="2"/>
    </row>
    <row r="2187" spans="53:53" x14ac:dyDescent="0.3">
      <c r="BA2187" s="2"/>
    </row>
    <row r="2188" spans="53:53" x14ac:dyDescent="0.3">
      <c r="BA2188" s="2"/>
    </row>
    <row r="2189" spans="53:53" x14ac:dyDescent="0.3">
      <c r="BA2189" s="2"/>
    </row>
    <row r="2190" spans="53:53" x14ac:dyDescent="0.3">
      <c r="BA2190" s="2"/>
    </row>
    <row r="2191" spans="53:53" x14ac:dyDescent="0.3">
      <c r="BA2191" s="2"/>
    </row>
    <row r="2192" spans="53:53" x14ac:dyDescent="0.3">
      <c r="BA2192" s="2"/>
    </row>
    <row r="2193" spans="53:53" x14ac:dyDescent="0.3">
      <c r="BA2193" s="2"/>
    </row>
    <row r="2194" spans="53:53" x14ac:dyDescent="0.3">
      <c r="BA2194" s="2"/>
    </row>
    <row r="2195" spans="53:53" x14ac:dyDescent="0.3">
      <c r="BA2195" s="2"/>
    </row>
    <row r="2196" spans="53:53" x14ac:dyDescent="0.3">
      <c r="BA2196" s="2"/>
    </row>
    <row r="2197" spans="53:53" x14ac:dyDescent="0.3">
      <c r="BA2197" s="2"/>
    </row>
    <row r="2198" spans="53:53" x14ac:dyDescent="0.3">
      <c r="BA2198" s="2"/>
    </row>
    <row r="2199" spans="53:53" x14ac:dyDescent="0.3">
      <c r="BA2199" s="2"/>
    </row>
    <row r="2200" spans="53:53" x14ac:dyDescent="0.3">
      <c r="BA2200" s="2"/>
    </row>
    <row r="2201" spans="53:53" x14ac:dyDescent="0.3">
      <c r="BA2201" s="2"/>
    </row>
    <row r="2202" spans="53:53" x14ac:dyDescent="0.3">
      <c r="BA2202" s="2"/>
    </row>
    <row r="2203" spans="53:53" x14ac:dyDescent="0.3">
      <c r="BA2203" s="2"/>
    </row>
    <row r="2204" spans="53:53" x14ac:dyDescent="0.3">
      <c r="BA2204" s="2"/>
    </row>
    <row r="2205" spans="53:53" x14ac:dyDescent="0.3">
      <c r="BA2205" s="2"/>
    </row>
    <row r="2206" spans="53:53" x14ac:dyDescent="0.3">
      <c r="BA2206" s="2"/>
    </row>
    <row r="2207" spans="53:53" x14ac:dyDescent="0.3">
      <c r="BA2207" s="2"/>
    </row>
    <row r="2208" spans="53:53" x14ac:dyDescent="0.3">
      <c r="BA2208" s="2"/>
    </row>
    <row r="2209" spans="53:53" x14ac:dyDescent="0.3">
      <c r="BA2209" s="2"/>
    </row>
    <row r="2210" spans="53:53" x14ac:dyDescent="0.3">
      <c r="BA2210" s="2"/>
    </row>
    <row r="2211" spans="53:53" x14ac:dyDescent="0.3">
      <c r="BA2211" s="2"/>
    </row>
    <row r="2212" spans="53:53" x14ac:dyDescent="0.3">
      <c r="BA2212" s="2"/>
    </row>
    <row r="2213" spans="53:53" x14ac:dyDescent="0.3">
      <c r="BA2213" s="2"/>
    </row>
    <row r="2214" spans="53:53" x14ac:dyDescent="0.3">
      <c r="BA2214" s="2"/>
    </row>
    <row r="2215" spans="53:53" x14ac:dyDescent="0.3">
      <c r="BA2215" s="2"/>
    </row>
    <row r="2216" spans="53:53" x14ac:dyDescent="0.3">
      <c r="BA2216" s="2"/>
    </row>
    <row r="2217" spans="53:53" x14ac:dyDescent="0.3">
      <c r="BA2217" s="2"/>
    </row>
    <row r="2218" spans="53:53" x14ac:dyDescent="0.3">
      <c r="BA2218" s="2"/>
    </row>
    <row r="2219" spans="53:53" x14ac:dyDescent="0.3">
      <c r="BA2219" s="2"/>
    </row>
    <row r="2220" spans="53:53" x14ac:dyDescent="0.3">
      <c r="BA2220" s="2"/>
    </row>
    <row r="2221" spans="53:53" x14ac:dyDescent="0.3">
      <c r="BA2221" s="2"/>
    </row>
    <row r="2222" spans="53:53" x14ac:dyDescent="0.3">
      <c r="BA2222" s="2"/>
    </row>
    <row r="2223" spans="53:53" x14ac:dyDescent="0.3">
      <c r="BA2223" s="2"/>
    </row>
    <row r="2224" spans="53:53" x14ac:dyDescent="0.3">
      <c r="BA2224" s="2"/>
    </row>
    <row r="2225" spans="53:53" x14ac:dyDescent="0.3">
      <c r="BA2225" s="2"/>
    </row>
    <row r="2226" spans="53:53" x14ac:dyDescent="0.3">
      <c r="BA2226" s="2"/>
    </row>
    <row r="2227" spans="53:53" x14ac:dyDescent="0.3">
      <c r="BA2227" s="2"/>
    </row>
    <row r="2228" spans="53:53" x14ac:dyDescent="0.3">
      <c r="BA2228" s="2"/>
    </row>
    <row r="2229" spans="53:53" x14ac:dyDescent="0.3">
      <c r="BA2229" s="2"/>
    </row>
    <row r="2230" spans="53:53" x14ac:dyDescent="0.3">
      <c r="BA2230" s="2"/>
    </row>
    <row r="2231" spans="53:53" x14ac:dyDescent="0.3">
      <c r="BA2231" s="2"/>
    </row>
    <row r="2232" spans="53:53" x14ac:dyDescent="0.3">
      <c r="BA2232" s="2"/>
    </row>
    <row r="2233" spans="53:53" x14ac:dyDescent="0.3">
      <c r="BA2233" s="2"/>
    </row>
    <row r="2234" spans="53:53" x14ac:dyDescent="0.3">
      <c r="BA2234" s="2"/>
    </row>
    <row r="2235" spans="53:53" x14ac:dyDescent="0.3">
      <c r="BA2235" s="2"/>
    </row>
    <row r="2236" spans="53:53" x14ac:dyDescent="0.3">
      <c r="BA2236" s="2"/>
    </row>
    <row r="2237" spans="53:53" x14ac:dyDescent="0.3">
      <c r="BA2237" s="2"/>
    </row>
    <row r="2238" spans="53:53" x14ac:dyDescent="0.3">
      <c r="BA2238" s="2"/>
    </row>
    <row r="2239" spans="53:53" x14ac:dyDescent="0.3">
      <c r="BA2239" s="2"/>
    </row>
    <row r="2240" spans="53:53" x14ac:dyDescent="0.3">
      <c r="BA2240" s="2"/>
    </row>
    <row r="2241" spans="53:53" x14ac:dyDescent="0.3">
      <c r="BA2241" s="2"/>
    </row>
    <row r="2242" spans="53:53" x14ac:dyDescent="0.3">
      <c r="BA2242" s="2"/>
    </row>
    <row r="2243" spans="53:53" x14ac:dyDescent="0.3">
      <c r="BA2243" s="2"/>
    </row>
    <row r="2244" spans="53:53" x14ac:dyDescent="0.3">
      <c r="BA2244" s="2"/>
    </row>
    <row r="2245" spans="53:53" x14ac:dyDescent="0.3">
      <c r="BA2245" s="2"/>
    </row>
    <row r="2246" spans="53:53" x14ac:dyDescent="0.3">
      <c r="BA2246" s="2"/>
    </row>
    <row r="2247" spans="53:53" x14ac:dyDescent="0.3">
      <c r="BA2247" s="2"/>
    </row>
    <row r="2248" spans="53:53" x14ac:dyDescent="0.3">
      <c r="BA2248" s="2"/>
    </row>
    <row r="2249" spans="53:53" x14ac:dyDescent="0.3">
      <c r="BA2249" s="2"/>
    </row>
    <row r="2250" spans="53:53" x14ac:dyDescent="0.3">
      <c r="BA2250" s="2"/>
    </row>
    <row r="2251" spans="53:53" x14ac:dyDescent="0.3">
      <c r="BA2251" s="2"/>
    </row>
    <row r="2252" spans="53:53" x14ac:dyDescent="0.3">
      <c r="BA2252" s="2"/>
    </row>
    <row r="2253" spans="53:53" x14ac:dyDescent="0.3">
      <c r="BA2253" s="2"/>
    </row>
    <row r="2254" spans="53:53" x14ac:dyDescent="0.3">
      <c r="BA2254" s="2"/>
    </row>
    <row r="2255" spans="53:53" x14ac:dyDescent="0.3">
      <c r="BA2255" s="2"/>
    </row>
    <row r="2256" spans="53:53" x14ac:dyDescent="0.3">
      <c r="BA2256" s="2"/>
    </row>
    <row r="2257" spans="53:53" x14ac:dyDescent="0.3">
      <c r="BA2257" s="2"/>
    </row>
    <row r="2258" spans="53:53" x14ac:dyDescent="0.3">
      <c r="BA2258" s="2"/>
    </row>
    <row r="2259" spans="53:53" x14ac:dyDescent="0.3">
      <c r="BA2259" s="2"/>
    </row>
    <row r="2260" spans="53:53" x14ac:dyDescent="0.3">
      <c r="BA2260" s="2"/>
    </row>
    <row r="2261" spans="53:53" x14ac:dyDescent="0.3">
      <c r="BA2261" s="2"/>
    </row>
    <row r="2262" spans="53:53" x14ac:dyDescent="0.3">
      <c r="BA2262" s="2"/>
    </row>
    <row r="2263" spans="53:53" x14ac:dyDescent="0.3">
      <c r="BA2263" s="2"/>
    </row>
    <row r="2264" spans="53:53" x14ac:dyDescent="0.3">
      <c r="BA2264" s="2"/>
    </row>
    <row r="2265" spans="53:53" x14ac:dyDescent="0.3">
      <c r="BA2265" s="2"/>
    </row>
    <row r="2266" spans="53:53" x14ac:dyDescent="0.3">
      <c r="BA2266" s="2"/>
    </row>
    <row r="2267" spans="53:53" x14ac:dyDescent="0.3">
      <c r="BA2267" s="2"/>
    </row>
    <row r="2268" spans="53:53" x14ac:dyDescent="0.3">
      <c r="BA2268" s="2"/>
    </row>
    <row r="2269" spans="53:53" x14ac:dyDescent="0.3">
      <c r="BA2269" s="2"/>
    </row>
    <row r="2270" spans="53:53" x14ac:dyDescent="0.3">
      <c r="BA2270" s="2"/>
    </row>
    <row r="2271" spans="53:53" x14ac:dyDescent="0.3">
      <c r="BA2271" s="2"/>
    </row>
    <row r="2272" spans="53:53" x14ac:dyDescent="0.3">
      <c r="BA2272" s="2"/>
    </row>
    <row r="2273" spans="53:53" x14ac:dyDescent="0.3">
      <c r="BA2273" s="2"/>
    </row>
    <row r="2274" spans="53:53" x14ac:dyDescent="0.3">
      <c r="BA2274" s="2"/>
    </row>
    <row r="2275" spans="53:53" x14ac:dyDescent="0.3">
      <c r="BA2275" s="2"/>
    </row>
    <row r="2276" spans="53:53" x14ac:dyDescent="0.3">
      <c r="BA2276" s="2"/>
    </row>
    <row r="2277" spans="53:53" x14ac:dyDescent="0.3">
      <c r="BA2277" s="2"/>
    </row>
    <row r="2278" spans="53:53" x14ac:dyDescent="0.3">
      <c r="BA2278" s="2"/>
    </row>
    <row r="2279" spans="53:53" x14ac:dyDescent="0.3">
      <c r="BA2279" s="2"/>
    </row>
    <row r="2280" spans="53:53" x14ac:dyDescent="0.3">
      <c r="BA2280" s="2"/>
    </row>
    <row r="2281" spans="53:53" x14ac:dyDescent="0.3">
      <c r="BA2281" s="2"/>
    </row>
    <row r="2282" spans="53:53" x14ac:dyDescent="0.3">
      <c r="BA2282" s="2"/>
    </row>
    <row r="2283" spans="53:53" x14ac:dyDescent="0.3">
      <c r="BA2283" s="2"/>
    </row>
    <row r="2284" spans="53:53" x14ac:dyDescent="0.3">
      <c r="BA2284" s="2"/>
    </row>
    <row r="2285" spans="53:53" x14ac:dyDescent="0.3">
      <c r="BA2285" s="2"/>
    </row>
    <row r="2286" spans="53:53" x14ac:dyDescent="0.3">
      <c r="BA2286" s="2"/>
    </row>
    <row r="2287" spans="53:53" x14ac:dyDescent="0.3">
      <c r="BA2287" s="2"/>
    </row>
    <row r="2288" spans="53:53" x14ac:dyDescent="0.3">
      <c r="BA2288" s="2"/>
    </row>
    <row r="2289" spans="53:53" x14ac:dyDescent="0.3">
      <c r="BA2289" s="2"/>
    </row>
    <row r="2290" spans="53:53" x14ac:dyDescent="0.3">
      <c r="BA2290" s="2"/>
    </row>
    <row r="2291" spans="53:53" x14ac:dyDescent="0.3">
      <c r="BA2291" s="2"/>
    </row>
    <row r="2292" spans="53:53" x14ac:dyDescent="0.3">
      <c r="BA2292" s="2"/>
    </row>
    <row r="2293" spans="53:53" x14ac:dyDescent="0.3">
      <c r="BA2293" s="2"/>
    </row>
    <row r="2294" spans="53:53" x14ac:dyDescent="0.3">
      <c r="BA2294" s="2"/>
    </row>
    <row r="2295" spans="53:53" x14ac:dyDescent="0.3">
      <c r="BA2295" s="2"/>
    </row>
    <row r="2296" spans="53:53" x14ac:dyDescent="0.3">
      <c r="BA2296" s="2"/>
    </row>
    <row r="2297" spans="53:53" x14ac:dyDescent="0.3">
      <c r="BA2297" s="2"/>
    </row>
    <row r="2298" spans="53:53" x14ac:dyDescent="0.3">
      <c r="BA2298" s="2"/>
    </row>
    <row r="2299" spans="53:53" x14ac:dyDescent="0.3">
      <c r="BA2299" s="2"/>
    </row>
    <row r="2300" spans="53:53" x14ac:dyDescent="0.3">
      <c r="BA2300" s="2"/>
    </row>
    <row r="2301" spans="53:53" x14ac:dyDescent="0.3">
      <c r="BA2301" s="2"/>
    </row>
    <row r="2302" spans="53:53" x14ac:dyDescent="0.3">
      <c r="BA2302" s="2"/>
    </row>
    <row r="2303" spans="53:53" x14ac:dyDescent="0.3">
      <c r="BA2303" s="2"/>
    </row>
    <row r="2304" spans="53:53" x14ac:dyDescent="0.3">
      <c r="BA2304" s="2"/>
    </row>
    <row r="2305" spans="53:53" x14ac:dyDescent="0.3">
      <c r="BA2305" s="2"/>
    </row>
    <row r="2306" spans="53:53" x14ac:dyDescent="0.3">
      <c r="BA2306" s="2"/>
    </row>
    <row r="2307" spans="53:53" x14ac:dyDescent="0.3">
      <c r="BA2307" s="2"/>
    </row>
    <row r="2308" spans="53:53" x14ac:dyDescent="0.3">
      <c r="BA2308" s="2"/>
    </row>
    <row r="2309" spans="53:53" x14ac:dyDescent="0.3">
      <c r="BA2309" s="2"/>
    </row>
    <row r="2310" spans="53:53" x14ac:dyDescent="0.3">
      <c r="BA2310" s="2"/>
    </row>
    <row r="2311" spans="53:53" x14ac:dyDescent="0.3">
      <c r="BA2311" s="2"/>
    </row>
    <row r="2312" spans="53:53" x14ac:dyDescent="0.3">
      <c r="BA2312" s="2"/>
    </row>
    <row r="2313" spans="53:53" x14ac:dyDescent="0.3">
      <c r="BA2313" s="2"/>
    </row>
    <row r="2314" spans="53:53" x14ac:dyDescent="0.3">
      <c r="BA2314" s="2"/>
    </row>
    <row r="2315" spans="53:53" x14ac:dyDescent="0.3">
      <c r="BA2315" s="2"/>
    </row>
    <row r="2316" spans="53:53" x14ac:dyDescent="0.3">
      <c r="BA2316" s="2"/>
    </row>
    <row r="2317" spans="53:53" x14ac:dyDescent="0.3">
      <c r="BA2317" s="2"/>
    </row>
    <row r="2318" spans="53:53" x14ac:dyDescent="0.3">
      <c r="BA2318" s="2"/>
    </row>
    <row r="2319" spans="53:53" x14ac:dyDescent="0.3">
      <c r="BA2319" s="2"/>
    </row>
    <row r="2320" spans="53:53" x14ac:dyDescent="0.3">
      <c r="BA2320" s="2"/>
    </row>
    <row r="2321" spans="53:53" x14ac:dyDescent="0.3">
      <c r="BA2321" s="2"/>
    </row>
    <row r="2322" spans="53:53" x14ac:dyDescent="0.3">
      <c r="BA2322" s="2"/>
    </row>
    <row r="2323" spans="53:53" x14ac:dyDescent="0.3">
      <c r="BA2323" s="2"/>
    </row>
    <row r="2324" spans="53:53" x14ac:dyDescent="0.3">
      <c r="BA2324" s="2"/>
    </row>
    <row r="2325" spans="53:53" x14ac:dyDescent="0.3">
      <c r="BA2325" s="2"/>
    </row>
    <row r="2326" spans="53:53" x14ac:dyDescent="0.3">
      <c r="BA2326" s="2"/>
    </row>
    <row r="2327" spans="53:53" x14ac:dyDescent="0.3">
      <c r="BA2327" s="2"/>
    </row>
    <row r="2328" spans="53:53" x14ac:dyDescent="0.3">
      <c r="BA2328" s="2"/>
    </row>
    <row r="2329" spans="53:53" x14ac:dyDescent="0.3">
      <c r="BA2329" s="2"/>
    </row>
    <row r="2330" spans="53:53" x14ac:dyDescent="0.3">
      <c r="BA2330" s="2"/>
    </row>
    <row r="2331" spans="53:53" x14ac:dyDescent="0.3">
      <c r="BA2331" s="2"/>
    </row>
    <row r="2332" spans="53:53" x14ac:dyDescent="0.3">
      <c r="BA2332" s="2"/>
    </row>
    <row r="2333" spans="53:53" x14ac:dyDescent="0.3">
      <c r="BA2333" s="2"/>
    </row>
    <row r="2334" spans="53:53" x14ac:dyDescent="0.3">
      <c r="BA2334" s="2"/>
    </row>
    <row r="2335" spans="53:53" x14ac:dyDescent="0.3">
      <c r="BA2335" s="2"/>
    </row>
    <row r="2336" spans="53:53" x14ac:dyDescent="0.3">
      <c r="BA2336" s="2"/>
    </row>
    <row r="2337" spans="53:53" x14ac:dyDescent="0.3">
      <c r="BA2337" s="2"/>
    </row>
    <row r="2338" spans="53:53" x14ac:dyDescent="0.3">
      <c r="BA2338" s="2"/>
    </row>
    <row r="2339" spans="53:53" x14ac:dyDescent="0.3">
      <c r="BA2339" s="2"/>
    </row>
    <row r="2340" spans="53:53" x14ac:dyDescent="0.3">
      <c r="BA2340" s="2"/>
    </row>
    <row r="2341" spans="53:53" x14ac:dyDescent="0.3">
      <c r="BA2341" s="2"/>
    </row>
    <row r="2342" spans="53:53" x14ac:dyDescent="0.3">
      <c r="BA2342" s="2"/>
    </row>
    <row r="2343" spans="53:53" x14ac:dyDescent="0.3">
      <c r="BA2343" s="2"/>
    </row>
    <row r="2344" spans="53:53" x14ac:dyDescent="0.3">
      <c r="BA2344" s="2"/>
    </row>
    <row r="2345" spans="53:53" x14ac:dyDescent="0.3">
      <c r="BA2345" s="2"/>
    </row>
    <row r="2346" spans="53:53" x14ac:dyDescent="0.3">
      <c r="BA2346" s="2"/>
    </row>
    <row r="2347" spans="53:53" x14ac:dyDescent="0.3">
      <c r="BA2347" s="2"/>
    </row>
    <row r="2348" spans="53:53" x14ac:dyDescent="0.3">
      <c r="BA2348" s="2"/>
    </row>
    <row r="2349" spans="53:53" x14ac:dyDescent="0.3">
      <c r="BA2349" s="2"/>
    </row>
    <row r="2350" spans="53:53" x14ac:dyDescent="0.3">
      <c r="BA2350" s="2"/>
    </row>
    <row r="2351" spans="53:53" x14ac:dyDescent="0.3">
      <c r="BA2351" s="2"/>
    </row>
    <row r="2352" spans="53:53" x14ac:dyDescent="0.3">
      <c r="BA2352" s="2"/>
    </row>
    <row r="2353" spans="53:53" x14ac:dyDescent="0.3">
      <c r="BA2353" s="2"/>
    </row>
    <row r="2354" spans="53:53" x14ac:dyDescent="0.3">
      <c r="BA2354" s="2"/>
    </row>
    <row r="2355" spans="53:53" x14ac:dyDescent="0.3">
      <c r="BA2355" s="2"/>
    </row>
    <row r="2356" spans="53:53" x14ac:dyDescent="0.3">
      <c r="BA2356" s="2"/>
    </row>
    <row r="2357" spans="53:53" x14ac:dyDescent="0.3">
      <c r="BA2357" s="2"/>
    </row>
    <row r="2358" spans="53:53" x14ac:dyDescent="0.3">
      <c r="BA2358" s="2"/>
    </row>
    <row r="2359" spans="53:53" x14ac:dyDescent="0.3">
      <c r="BA2359" s="2"/>
    </row>
    <row r="2360" spans="53:53" x14ac:dyDescent="0.3">
      <c r="BA2360" s="2"/>
    </row>
    <row r="2361" spans="53:53" x14ac:dyDescent="0.3">
      <c r="BA2361" s="2"/>
    </row>
    <row r="2362" spans="53:53" x14ac:dyDescent="0.3">
      <c r="BA2362" s="2"/>
    </row>
    <row r="2363" spans="53:53" x14ac:dyDescent="0.3">
      <c r="BA2363" s="2"/>
    </row>
    <row r="2364" spans="53:53" x14ac:dyDescent="0.3">
      <c r="BA2364" s="2"/>
    </row>
    <row r="2365" spans="53:53" x14ac:dyDescent="0.3">
      <c r="BA2365" s="2"/>
    </row>
    <row r="2366" spans="53:53" x14ac:dyDescent="0.3">
      <c r="BA2366" s="2"/>
    </row>
    <row r="2367" spans="53:53" x14ac:dyDescent="0.3">
      <c r="BA2367" s="2"/>
    </row>
    <row r="2368" spans="53:53" x14ac:dyDescent="0.3">
      <c r="BA2368" s="2"/>
    </row>
    <row r="2369" spans="53:53" x14ac:dyDescent="0.3">
      <c r="BA2369" s="2"/>
    </row>
    <row r="2370" spans="53:53" x14ac:dyDescent="0.3">
      <c r="BA2370" s="2"/>
    </row>
    <row r="2371" spans="53:53" x14ac:dyDescent="0.3">
      <c r="BA2371" s="2"/>
    </row>
    <row r="2372" spans="53:53" x14ac:dyDescent="0.3">
      <c r="BA2372" s="2"/>
    </row>
    <row r="2373" spans="53:53" x14ac:dyDescent="0.3">
      <c r="BA2373" s="2"/>
    </row>
    <row r="2374" spans="53:53" x14ac:dyDescent="0.3">
      <c r="BA2374" s="2"/>
    </row>
    <row r="2375" spans="53:53" x14ac:dyDescent="0.3">
      <c r="BA2375" s="2"/>
    </row>
    <row r="2376" spans="53:53" x14ac:dyDescent="0.3">
      <c r="BA2376" s="2"/>
    </row>
    <row r="2377" spans="53:53" x14ac:dyDescent="0.3">
      <c r="BA2377" s="2"/>
    </row>
    <row r="2378" spans="53:53" x14ac:dyDescent="0.3">
      <c r="BA2378" s="2"/>
    </row>
    <row r="2379" spans="53:53" x14ac:dyDescent="0.3">
      <c r="BA2379" s="2"/>
    </row>
    <row r="2380" spans="53:53" x14ac:dyDescent="0.3">
      <c r="BA2380" s="2"/>
    </row>
    <row r="2381" spans="53:53" x14ac:dyDescent="0.3">
      <c r="BA2381" s="2"/>
    </row>
    <row r="2382" spans="53:53" x14ac:dyDescent="0.3">
      <c r="BA2382" s="2"/>
    </row>
    <row r="2383" spans="53:53" x14ac:dyDescent="0.3">
      <c r="BA2383" s="2"/>
    </row>
    <row r="2384" spans="53:53" x14ac:dyDescent="0.3">
      <c r="BA2384" s="2"/>
    </row>
    <row r="2385" spans="53:53" x14ac:dyDescent="0.3">
      <c r="BA2385" s="2"/>
    </row>
    <row r="2386" spans="53:53" x14ac:dyDescent="0.3">
      <c r="BA2386" s="2"/>
    </row>
    <row r="2387" spans="53:53" x14ac:dyDescent="0.3">
      <c r="BA2387" s="2"/>
    </row>
    <row r="2388" spans="53:53" x14ac:dyDescent="0.3">
      <c r="BA2388" s="2"/>
    </row>
    <row r="2389" spans="53:53" x14ac:dyDescent="0.3">
      <c r="BA2389" s="2"/>
    </row>
    <row r="2390" spans="53:53" x14ac:dyDescent="0.3">
      <c r="BA2390" s="2"/>
    </row>
    <row r="2391" spans="53:53" x14ac:dyDescent="0.3">
      <c r="BA2391" s="2"/>
    </row>
    <row r="2392" spans="53:53" x14ac:dyDescent="0.3">
      <c r="BA2392" s="2"/>
    </row>
    <row r="2393" spans="53:53" x14ac:dyDescent="0.3">
      <c r="BA2393" s="2"/>
    </row>
    <row r="2394" spans="53:53" x14ac:dyDescent="0.3">
      <c r="BA2394" s="2"/>
    </row>
    <row r="2395" spans="53:53" x14ac:dyDescent="0.3">
      <c r="BA2395" s="2"/>
    </row>
    <row r="2396" spans="53:53" x14ac:dyDescent="0.3">
      <c r="BA2396" s="2"/>
    </row>
    <row r="2397" spans="53:53" x14ac:dyDescent="0.3">
      <c r="BA2397" s="2"/>
    </row>
    <row r="2398" spans="53:53" x14ac:dyDescent="0.3">
      <c r="BA2398" s="2"/>
    </row>
    <row r="2399" spans="53:53" x14ac:dyDescent="0.3">
      <c r="BA2399" s="2"/>
    </row>
    <row r="2400" spans="53:53" x14ac:dyDescent="0.3">
      <c r="BA2400" s="2"/>
    </row>
    <row r="2401" spans="53:53" x14ac:dyDescent="0.3">
      <c r="BA2401" s="2"/>
    </row>
    <row r="2402" spans="53:53" x14ac:dyDescent="0.3">
      <c r="BA2402" s="2"/>
    </row>
    <row r="2403" spans="53:53" x14ac:dyDescent="0.3">
      <c r="BA2403" s="2"/>
    </row>
    <row r="2404" spans="53:53" x14ac:dyDescent="0.3">
      <c r="BA2404" s="2"/>
    </row>
    <row r="2405" spans="53:53" x14ac:dyDescent="0.3">
      <c r="BA2405" s="2"/>
    </row>
    <row r="2406" spans="53:53" x14ac:dyDescent="0.3">
      <c r="BA2406" s="2"/>
    </row>
    <row r="2407" spans="53:53" x14ac:dyDescent="0.3">
      <c r="BA2407" s="2"/>
    </row>
    <row r="2408" spans="53:53" x14ac:dyDescent="0.3">
      <c r="BA2408" s="2"/>
    </row>
    <row r="2409" spans="53:53" x14ac:dyDescent="0.3">
      <c r="BA2409" s="2"/>
    </row>
    <row r="2410" spans="53:53" x14ac:dyDescent="0.3">
      <c r="BA2410" s="2"/>
    </row>
    <row r="2411" spans="53:53" x14ac:dyDescent="0.3">
      <c r="BA2411" s="2"/>
    </row>
    <row r="2412" spans="53:53" x14ac:dyDescent="0.3">
      <c r="BA2412" s="2"/>
    </row>
    <row r="2413" spans="53:53" x14ac:dyDescent="0.3">
      <c r="BA2413" s="2"/>
    </row>
    <row r="2414" spans="53:53" x14ac:dyDescent="0.3">
      <c r="BA2414" s="2"/>
    </row>
    <row r="2415" spans="53:53" x14ac:dyDescent="0.3">
      <c r="BA2415" s="2"/>
    </row>
    <row r="2416" spans="53:53" x14ac:dyDescent="0.3">
      <c r="BA2416" s="2"/>
    </row>
    <row r="2417" spans="53:53" x14ac:dyDescent="0.3">
      <c r="BA2417" s="2"/>
    </row>
    <row r="2418" spans="53:53" x14ac:dyDescent="0.3">
      <c r="BA2418" s="2"/>
    </row>
    <row r="2419" spans="53:53" x14ac:dyDescent="0.3">
      <c r="BA2419" s="2"/>
    </row>
    <row r="2420" spans="53:53" x14ac:dyDescent="0.3">
      <c r="BA2420" s="2"/>
    </row>
    <row r="2421" spans="53:53" x14ac:dyDescent="0.3">
      <c r="BA2421" s="2"/>
    </row>
    <row r="2422" spans="53:53" x14ac:dyDescent="0.3">
      <c r="BA2422" s="2"/>
    </row>
    <row r="2423" spans="53:53" x14ac:dyDescent="0.3">
      <c r="BA2423" s="2"/>
    </row>
    <row r="2424" spans="53:53" x14ac:dyDescent="0.3">
      <c r="BA2424" s="2"/>
    </row>
    <row r="2425" spans="53:53" x14ac:dyDescent="0.3">
      <c r="BA2425" s="2"/>
    </row>
    <row r="2426" spans="53:53" x14ac:dyDescent="0.3">
      <c r="BA2426" s="2"/>
    </row>
    <row r="2427" spans="53:53" x14ac:dyDescent="0.3">
      <c r="BA2427" s="2"/>
    </row>
    <row r="2428" spans="53:53" x14ac:dyDescent="0.3">
      <c r="BA2428" s="2"/>
    </row>
    <row r="2429" spans="53:53" x14ac:dyDescent="0.3">
      <c r="BA2429" s="2"/>
    </row>
    <row r="2430" spans="53:53" x14ac:dyDescent="0.3">
      <c r="BA2430" s="2"/>
    </row>
    <row r="2431" spans="53:53" x14ac:dyDescent="0.3">
      <c r="BA2431" s="2"/>
    </row>
    <row r="2432" spans="53:53" x14ac:dyDescent="0.3">
      <c r="BA2432" s="2"/>
    </row>
    <row r="2433" spans="53:53" x14ac:dyDescent="0.3">
      <c r="BA2433" s="2"/>
    </row>
    <row r="2434" spans="53:53" x14ac:dyDescent="0.3">
      <c r="BA2434" s="2"/>
    </row>
    <row r="2435" spans="53:53" x14ac:dyDescent="0.3">
      <c r="BA2435" s="2"/>
    </row>
    <row r="2436" spans="53:53" x14ac:dyDescent="0.3">
      <c r="BA2436" s="2"/>
    </row>
    <row r="2437" spans="53:53" x14ac:dyDescent="0.3">
      <c r="BA2437" s="2"/>
    </row>
    <row r="2438" spans="53:53" x14ac:dyDescent="0.3">
      <c r="BA2438" s="2"/>
    </row>
    <row r="2439" spans="53:53" x14ac:dyDescent="0.3">
      <c r="BA2439" s="2"/>
    </row>
    <row r="2440" spans="53:53" x14ac:dyDescent="0.3">
      <c r="BA2440" s="2"/>
    </row>
    <row r="2441" spans="53:53" x14ac:dyDescent="0.3">
      <c r="BA2441" s="2"/>
    </row>
    <row r="2442" spans="53:53" x14ac:dyDescent="0.3">
      <c r="BA2442" s="2"/>
    </row>
    <row r="2443" spans="53:53" x14ac:dyDescent="0.3">
      <c r="BA2443" s="2"/>
    </row>
    <row r="2444" spans="53:53" x14ac:dyDescent="0.3">
      <c r="BA2444" s="2"/>
    </row>
    <row r="2445" spans="53:53" x14ac:dyDescent="0.3">
      <c r="BA2445" s="2"/>
    </row>
    <row r="2446" spans="53:53" x14ac:dyDescent="0.3">
      <c r="BA2446" s="2"/>
    </row>
    <row r="2447" spans="53:53" x14ac:dyDescent="0.3">
      <c r="BA2447" s="2"/>
    </row>
    <row r="2448" spans="53:53" x14ac:dyDescent="0.3">
      <c r="BA2448" s="2"/>
    </row>
    <row r="2449" spans="53:53" x14ac:dyDescent="0.3">
      <c r="BA2449" s="2"/>
    </row>
    <row r="2450" spans="53:53" x14ac:dyDescent="0.3">
      <c r="BA2450" s="2"/>
    </row>
    <row r="2451" spans="53:53" x14ac:dyDescent="0.3">
      <c r="BA2451" s="2"/>
    </row>
    <row r="2452" spans="53:53" x14ac:dyDescent="0.3">
      <c r="BA2452" s="2"/>
    </row>
    <row r="2453" spans="53:53" x14ac:dyDescent="0.3">
      <c r="BA2453" s="2"/>
    </row>
    <row r="2454" spans="53:53" x14ac:dyDescent="0.3">
      <c r="BA2454" s="2"/>
    </row>
    <row r="2455" spans="53:53" x14ac:dyDescent="0.3">
      <c r="BA2455" s="2"/>
    </row>
    <row r="2456" spans="53:53" x14ac:dyDescent="0.3">
      <c r="BA2456" s="2"/>
    </row>
    <row r="2457" spans="53:53" x14ac:dyDescent="0.3">
      <c r="BA2457" s="2"/>
    </row>
    <row r="2458" spans="53:53" x14ac:dyDescent="0.3">
      <c r="BA2458" s="2"/>
    </row>
    <row r="2459" spans="53:53" x14ac:dyDescent="0.3">
      <c r="BA2459" s="2"/>
    </row>
    <row r="2460" spans="53:53" x14ac:dyDescent="0.3">
      <c r="BA2460" s="2"/>
    </row>
    <row r="2461" spans="53:53" x14ac:dyDescent="0.3">
      <c r="BA2461" s="2"/>
    </row>
    <row r="2462" spans="53:53" x14ac:dyDescent="0.3">
      <c r="BA2462" s="2"/>
    </row>
    <row r="2463" spans="53:53" x14ac:dyDescent="0.3">
      <c r="BA2463" s="2"/>
    </row>
    <row r="2464" spans="53:53" x14ac:dyDescent="0.3">
      <c r="BA2464" s="2"/>
    </row>
    <row r="2465" spans="53:53" x14ac:dyDescent="0.3">
      <c r="BA2465" s="2"/>
    </row>
    <row r="2466" spans="53:53" x14ac:dyDescent="0.3">
      <c r="BA2466" s="2"/>
    </row>
    <row r="2467" spans="53:53" x14ac:dyDescent="0.3">
      <c r="BA2467" s="2"/>
    </row>
    <row r="2468" spans="53:53" x14ac:dyDescent="0.3">
      <c r="BA2468" s="2"/>
    </row>
    <row r="2469" spans="53:53" x14ac:dyDescent="0.3">
      <c r="BA2469" s="2"/>
    </row>
    <row r="2470" spans="53:53" x14ac:dyDescent="0.3">
      <c r="BA2470" s="2"/>
    </row>
    <row r="2471" spans="53:53" x14ac:dyDescent="0.3">
      <c r="BA2471" s="2"/>
    </row>
    <row r="2472" spans="53:53" x14ac:dyDescent="0.3">
      <c r="BA2472" s="2"/>
    </row>
    <row r="2473" spans="53:53" x14ac:dyDescent="0.3">
      <c r="BA2473" s="2"/>
    </row>
    <row r="2474" spans="53:53" x14ac:dyDescent="0.3">
      <c r="BA2474" s="2"/>
    </row>
    <row r="2475" spans="53:53" x14ac:dyDescent="0.3">
      <c r="BA2475" s="2"/>
    </row>
    <row r="2476" spans="53:53" x14ac:dyDescent="0.3">
      <c r="BA2476" s="2"/>
    </row>
    <row r="2477" spans="53:53" x14ac:dyDescent="0.3">
      <c r="BA2477" s="2"/>
    </row>
    <row r="2478" spans="53:53" x14ac:dyDescent="0.3">
      <c r="BA2478" s="2"/>
    </row>
    <row r="2479" spans="53:53" x14ac:dyDescent="0.3">
      <c r="BA2479" s="2"/>
    </row>
    <row r="2480" spans="53:53" x14ac:dyDescent="0.3">
      <c r="BA2480" s="2"/>
    </row>
    <row r="2481" spans="53:53" x14ac:dyDescent="0.3">
      <c r="BA2481" s="2"/>
    </row>
    <row r="2482" spans="53:53" x14ac:dyDescent="0.3">
      <c r="BA2482" s="2"/>
    </row>
    <row r="2483" spans="53:53" x14ac:dyDescent="0.3">
      <c r="BA2483" s="2"/>
    </row>
    <row r="2484" spans="53:53" x14ac:dyDescent="0.3">
      <c r="BA2484" s="2"/>
    </row>
    <row r="2485" spans="53:53" x14ac:dyDescent="0.3">
      <c r="BA2485" s="2"/>
    </row>
    <row r="2486" spans="53:53" x14ac:dyDescent="0.3">
      <c r="BA2486" s="2"/>
    </row>
    <row r="2487" spans="53:53" x14ac:dyDescent="0.3">
      <c r="BA2487" s="2"/>
    </row>
    <row r="2488" spans="53:53" x14ac:dyDescent="0.3">
      <c r="BA2488" s="2"/>
    </row>
    <row r="2489" spans="53:53" x14ac:dyDescent="0.3">
      <c r="BA2489" s="2"/>
    </row>
    <row r="2490" spans="53:53" x14ac:dyDescent="0.3">
      <c r="BA2490" s="2"/>
    </row>
    <row r="2491" spans="53:53" x14ac:dyDescent="0.3">
      <c r="BA2491" s="2"/>
    </row>
    <row r="2492" spans="53:53" x14ac:dyDescent="0.3">
      <c r="BA2492" s="2"/>
    </row>
    <row r="2493" spans="53:53" x14ac:dyDescent="0.3">
      <c r="BA2493" s="2"/>
    </row>
    <row r="2494" spans="53:53" x14ac:dyDescent="0.3">
      <c r="BA2494" s="2"/>
    </row>
    <row r="2495" spans="53:53" x14ac:dyDescent="0.3">
      <c r="BA2495" s="2"/>
    </row>
    <row r="2496" spans="53:53" x14ac:dyDescent="0.3">
      <c r="BA2496" s="2"/>
    </row>
    <row r="2497" spans="53:53" x14ac:dyDescent="0.3">
      <c r="BA2497" s="2"/>
    </row>
    <row r="2498" spans="53:53" x14ac:dyDescent="0.3">
      <c r="BA2498" s="2"/>
    </row>
    <row r="2499" spans="53:53" x14ac:dyDescent="0.3">
      <c r="BA2499" s="2"/>
    </row>
    <row r="2500" spans="53:53" x14ac:dyDescent="0.3">
      <c r="BA2500" s="2"/>
    </row>
    <row r="2501" spans="53:53" x14ac:dyDescent="0.3">
      <c r="BA2501" s="2"/>
    </row>
    <row r="2502" spans="53:53" x14ac:dyDescent="0.3">
      <c r="BA2502" s="2"/>
    </row>
    <row r="2503" spans="53:53" x14ac:dyDescent="0.3">
      <c r="BA2503" s="2"/>
    </row>
    <row r="2504" spans="53:53" x14ac:dyDescent="0.3">
      <c r="BA2504" s="2"/>
    </row>
    <row r="2505" spans="53:53" x14ac:dyDescent="0.3">
      <c r="BA2505" s="2"/>
    </row>
    <row r="2506" spans="53:53" x14ac:dyDescent="0.3">
      <c r="BA2506" s="2"/>
    </row>
    <row r="2507" spans="53:53" x14ac:dyDescent="0.3">
      <c r="BA2507" s="2"/>
    </row>
    <row r="2508" spans="53:53" x14ac:dyDescent="0.3">
      <c r="BA2508" s="2"/>
    </row>
    <row r="2509" spans="53:53" x14ac:dyDescent="0.3">
      <c r="BA2509" s="2"/>
    </row>
    <row r="2510" spans="53:53" x14ac:dyDescent="0.3">
      <c r="BA2510" s="2"/>
    </row>
    <row r="2511" spans="53:53" x14ac:dyDescent="0.3">
      <c r="BA2511" s="2"/>
    </row>
    <row r="2512" spans="53:53" x14ac:dyDescent="0.3">
      <c r="BA2512" s="2"/>
    </row>
    <row r="2513" spans="53:53" x14ac:dyDescent="0.3">
      <c r="BA2513" s="2"/>
    </row>
    <row r="2514" spans="53:53" x14ac:dyDescent="0.3">
      <c r="BA2514" s="2"/>
    </row>
    <row r="2515" spans="53:53" x14ac:dyDescent="0.3">
      <c r="BA2515" s="2"/>
    </row>
    <row r="2516" spans="53:53" x14ac:dyDescent="0.3">
      <c r="BA2516" s="2"/>
    </row>
    <row r="2517" spans="53:53" x14ac:dyDescent="0.3">
      <c r="BA2517" s="2"/>
    </row>
    <row r="2518" spans="53:53" x14ac:dyDescent="0.3">
      <c r="BA2518" s="2"/>
    </row>
    <row r="2519" spans="53:53" x14ac:dyDescent="0.3">
      <c r="BA2519" s="2"/>
    </row>
    <row r="2520" spans="53:53" x14ac:dyDescent="0.3">
      <c r="BA2520" s="2"/>
    </row>
    <row r="2521" spans="53:53" x14ac:dyDescent="0.3">
      <c r="BA2521" s="2"/>
    </row>
    <row r="2522" spans="53:53" x14ac:dyDescent="0.3">
      <c r="BA2522" s="2"/>
    </row>
    <row r="2523" spans="53:53" x14ac:dyDescent="0.3">
      <c r="BA2523" s="2"/>
    </row>
    <row r="2524" spans="53:53" x14ac:dyDescent="0.3">
      <c r="BA2524" s="2"/>
    </row>
    <row r="2525" spans="53:53" x14ac:dyDescent="0.3">
      <c r="BA2525" s="2"/>
    </row>
    <row r="2526" spans="53:53" x14ac:dyDescent="0.3">
      <c r="BA2526" s="2"/>
    </row>
    <row r="2527" spans="53:53" x14ac:dyDescent="0.3">
      <c r="BA2527" s="2"/>
    </row>
    <row r="2528" spans="53:53" x14ac:dyDescent="0.3">
      <c r="BA2528" s="2"/>
    </row>
    <row r="2529" spans="53:53" x14ac:dyDescent="0.3">
      <c r="BA2529" s="2"/>
    </row>
    <row r="2530" spans="53:53" x14ac:dyDescent="0.3">
      <c r="BA2530" s="2"/>
    </row>
    <row r="2531" spans="53:53" x14ac:dyDescent="0.3">
      <c r="BA2531" s="2"/>
    </row>
    <row r="2532" spans="53:53" x14ac:dyDescent="0.3">
      <c r="BA2532" s="2"/>
    </row>
    <row r="2533" spans="53:53" x14ac:dyDescent="0.3">
      <c r="BA2533" s="2"/>
    </row>
    <row r="2534" spans="53:53" x14ac:dyDescent="0.3">
      <c r="BA2534" s="2"/>
    </row>
    <row r="2535" spans="53:53" x14ac:dyDescent="0.3">
      <c r="BA2535" s="2"/>
    </row>
    <row r="2536" spans="53:53" x14ac:dyDescent="0.3">
      <c r="BA2536" s="2"/>
    </row>
    <row r="2537" spans="53:53" x14ac:dyDescent="0.3">
      <c r="BA2537" s="2"/>
    </row>
    <row r="2538" spans="53:53" x14ac:dyDescent="0.3">
      <c r="BA2538" s="2"/>
    </row>
    <row r="2539" spans="53:53" x14ac:dyDescent="0.3">
      <c r="BA2539" s="2"/>
    </row>
    <row r="2540" spans="53:53" x14ac:dyDescent="0.3">
      <c r="BA2540" s="2"/>
    </row>
    <row r="2541" spans="53:53" x14ac:dyDescent="0.3">
      <c r="BA2541" s="2"/>
    </row>
    <row r="2542" spans="53:53" x14ac:dyDescent="0.3">
      <c r="BA2542" s="2"/>
    </row>
    <row r="2543" spans="53:53" x14ac:dyDescent="0.3">
      <c r="BA2543" s="2"/>
    </row>
    <row r="2544" spans="53:53" x14ac:dyDescent="0.3">
      <c r="BA2544" s="2"/>
    </row>
    <row r="2545" spans="53:53" x14ac:dyDescent="0.3">
      <c r="BA2545" s="2"/>
    </row>
    <row r="2546" spans="53:53" x14ac:dyDescent="0.3">
      <c r="BA2546" s="2"/>
    </row>
    <row r="2547" spans="53:53" x14ac:dyDescent="0.3">
      <c r="BA2547" s="2"/>
    </row>
    <row r="2548" spans="53:53" x14ac:dyDescent="0.3">
      <c r="BA2548" s="2"/>
    </row>
    <row r="2549" spans="53:53" x14ac:dyDescent="0.3">
      <c r="BA2549" s="2"/>
    </row>
    <row r="2550" spans="53:53" x14ac:dyDescent="0.3">
      <c r="BA2550" s="2"/>
    </row>
    <row r="2551" spans="53:53" x14ac:dyDescent="0.3">
      <c r="BA2551" s="2"/>
    </row>
    <row r="2552" spans="53:53" x14ac:dyDescent="0.3">
      <c r="BA2552" s="2"/>
    </row>
    <row r="2553" spans="53:53" x14ac:dyDescent="0.3">
      <c r="BA2553" s="2"/>
    </row>
    <row r="2554" spans="53:53" x14ac:dyDescent="0.3">
      <c r="BA2554" s="2"/>
    </row>
    <row r="2555" spans="53:53" x14ac:dyDescent="0.3">
      <c r="BA2555" s="2"/>
    </row>
    <row r="2556" spans="53:53" x14ac:dyDescent="0.3">
      <c r="BA2556" s="2"/>
    </row>
    <row r="2557" spans="53:53" x14ac:dyDescent="0.3">
      <c r="BA2557" s="2"/>
    </row>
    <row r="2558" spans="53:53" x14ac:dyDescent="0.3">
      <c r="BA2558" s="2"/>
    </row>
    <row r="2559" spans="53:53" x14ac:dyDescent="0.3">
      <c r="BA2559" s="2"/>
    </row>
    <row r="2560" spans="53:53" x14ac:dyDescent="0.3">
      <c r="BA2560" s="2"/>
    </row>
    <row r="2561" spans="53:53" x14ac:dyDescent="0.3">
      <c r="BA2561" s="2"/>
    </row>
    <row r="2562" spans="53:53" x14ac:dyDescent="0.3">
      <c r="BA2562" s="2"/>
    </row>
    <row r="2563" spans="53:53" x14ac:dyDescent="0.3">
      <c r="BA2563" s="2"/>
    </row>
    <row r="2564" spans="53:53" x14ac:dyDescent="0.3">
      <c r="BA2564" s="2"/>
    </row>
    <row r="2565" spans="53:53" x14ac:dyDescent="0.3">
      <c r="BA2565" s="2"/>
    </row>
    <row r="2566" spans="53:53" x14ac:dyDescent="0.3">
      <c r="BA2566" s="2"/>
    </row>
    <row r="2567" spans="53:53" x14ac:dyDescent="0.3">
      <c r="BA2567" s="2"/>
    </row>
    <row r="2568" spans="53:53" x14ac:dyDescent="0.3">
      <c r="BA2568" s="2"/>
    </row>
    <row r="2569" spans="53:53" x14ac:dyDescent="0.3">
      <c r="BA2569" s="2"/>
    </row>
    <row r="2570" spans="53:53" x14ac:dyDescent="0.3">
      <c r="BA2570" s="2"/>
    </row>
    <row r="2571" spans="53:53" x14ac:dyDescent="0.3">
      <c r="BA2571" s="2"/>
    </row>
    <row r="2572" spans="53:53" x14ac:dyDescent="0.3">
      <c r="BA2572" s="2"/>
    </row>
    <row r="2573" spans="53:53" x14ac:dyDescent="0.3">
      <c r="BA2573" s="2"/>
    </row>
    <row r="2574" spans="53:53" x14ac:dyDescent="0.3">
      <c r="BA2574" s="2"/>
    </row>
    <row r="2575" spans="53:53" x14ac:dyDescent="0.3">
      <c r="BA2575" s="2"/>
    </row>
    <row r="2576" spans="53:53" x14ac:dyDescent="0.3">
      <c r="BA2576" s="2"/>
    </row>
    <row r="2577" spans="53:53" x14ac:dyDescent="0.3">
      <c r="BA2577" s="2"/>
    </row>
    <row r="2578" spans="53:53" x14ac:dyDescent="0.3">
      <c r="BA2578" s="2"/>
    </row>
    <row r="2579" spans="53:53" x14ac:dyDescent="0.3">
      <c r="BA2579" s="2"/>
    </row>
    <row r="2580" spans="53:53" x14ac:dyDescent="0.3">
      <c r="BA2580" s="2"/>
    </row>
    <row r="2581" spans="53:53" x14ac:dyDescent="0.3">
      <c r="BA2581" s="2"/>
    </row>
    <row r="2582" spans="53:53" x14ac:dyDescent="0.3">
      <c r="BA2582" s="2"/>
    </row>
    <row r="2583" spans="53:53" x14ac:dyDescent="0.3">
      <c r="BA2583" s="2"/>
    </row>
    <row r="2584" spans="53:53" x14ac:dyDescent="0.3">
      <c r="BA2584" s="2"/>
    </row>
    <row r="2585" spans="53:53" x14ac:dyDescent="0.3">
      <c r="BA2585" s="2"/>
    </row>
    <row r="2586" spans="53:53" x14ac:dyDescent="0.3">
      <c r="BA2586" s="2"/>
    </row>
    <row r="2587" spans="53:53" x14ac:dyDescent="0.3">
      <c r="BA2587" s="2"/>
    </row>
    <row r="2588" spans="53:53" x14ac:dyDescent="0.3">
      <c r="BA2588" s="2"/>
    </row>
    <row r="2589" spans="53:53" x14ac:dyDescent="0.3">
      <c r="BA2589" s="2"/>
    </row>
    <row r="2590" spans="53:53" x14ac:dyDescent="0.3">
      <c r="BA2590" s="2"/>
    </row>
    <row r="2591" spans="53:53" x14ac:dyDescent="0.3">
      <c r="BA2591" s="2"/>
    </row>
    <row r="2592" spans="53:53" x14ac:dyDescent="0.3">
      <c r="BA2592" s="2"/>
    </row>
    <row r="2593" spans="53:53" x14ac:dyDescent="0.3">
      <c r="BA2593" s="2"/>
    </row>
    <row r="2594" spans="53:53" x14ac:dyDescent="0.3">
      <c r="BA2594" s="2"/>
    </row>
    <row r="2595" spans="53:53" x14ac:dyDescent="0.3">
      <c r="BA2595" s="2"/>
    </row>
    <row r="2596" spans="53:53" x14ac:dyDescent="0.3">
      <c r="BA2596" s="2"/>
    </row>
    <row r="2597" spans="53:53" x14ac:dyDescent="0.3">
      <c r="BA2597" s="2"/>
    </row>
    <row r="2598" spans="53:53" x14ac:dyDescent="0.3">
      <c r="BA2598" s="2"/>
    </row>
    <row r="2599" spans="53:53" x14ac:dyDescent="0.3">
      <c r="BA2599" s="2"/>
    </row>
    <row r="2600" spans="53:53" x14ac:dyDescent="0.3">
      <c r="BA2600" s="2"/>
    </row>
    <row r="2601" spans="53:53" x14ac:dyDescent="0.3">
      <c r="BA2601" s="2"/>
    </row>
    <row r="2602" spans="53:53" x14ac:dyDescent="0.3">
      <c r="BA2602" s="2"/>
    </row>
    <row r="2603" spans="53:53" x14ac:dyDescent="0.3">
      <c r="BA2603" s="2"/>
    </row>
    <row r="2604" spans="53:53" x14ac:dyDescent="0.3">
      <c r="BA2604" s="2"/>
    </row>
    <row r="2605" spans="53:53" x14ac:dyDescent="0.3">
      <c r="BA2605" s="2"/>
    </row>
    <row r="2606" spans="53:53" x14ac:dyDescent="0.3">
      <c r="BA2606" s="2"/>
    </row>
    <row r="2607" spans="53:53" x14ac:dyDescent="0.3">
      <c r="BA2607" s="2"/>
    </row>
    <row r="2608" spans="53:53" x14ac:dyDescent="0.3">
      <c r="BA2608" s="2"/>
    </row>
    <row r="2609" spans="53:53" x14ac:dyDescent="0.3">
      <c r="BA2609" s="2"/>
    </row>
    <row r="2610" spans="53:53" x14ac:dyDescent="0.3">
      <c r="BA2610" s="2"/>
    </row>
    <row r="2611" spans="53:53" x14ac:dyDescent="0.3">
      <c r="BA2611" s="2"/>
    </row>
    <row r="2612" spans="53:53" x14ac:dyDescent="0.3">
      <c r="BA2612" s="2"/>
    </row>
    <row r="2613" spans="53:53" x14ac:dyDescent="0.3">
      <c r="BA2613" s="2"/>
    </row>
    <row r="2614" spans="53:53" x14ac:dyDescent="0.3">
      <c r="BA2614" s="2"/>
    </row>
    <row r="2615" spans="53:53" x14ac:dyDescent="0.3">
      <c r="BA2615" s="2"/>
    </row>
    <row r="2616" spans="53:53" x14ac:dyDescent="0.3">
      <c r="BA2616" s="2"/>
    </row>
    <row r="2617" spans="53:53" x14ac:dyDescent="0.3">
      <c r="BA2617" s="2"/>
    </row>
    <row r="2618" spans="53:53" x14ac:dyDescent="0.3">
      <c r="BA2618" s="2"/>
    </row>
    <row r="2619" spans="53:53" x14ac:dyDescent="0.3">
      <c r="BA2619" s="2"/>
    </row>
    <row r="2620" spans="53:53" x14ac:dyDescent="0.3">
      <c r="BA2620" s="2"/>
    </row>
    <row r="2621" spans="53:53" x14ac:dyDescent="0.3">
      <c r="BA2621" s="2"/>
    </row>
    <row r="2622" spans="53:53" x14ac:dyDescent="0.3">
      <c r="BA2622" s="2"/>
    </row>
    <row r="2623" spans="53:53" x14ac:dyDescent="0.3">
      <c r="BA2623" s="2"/>
    </row>
    <row r="2624" spans="53:53" x14ac:dyDescent="0.3">
      <c r="BA2624" s="2"/>
    </row>
    <row r="2625" spans="53:53" x14ac:dyDescent="0.3">
      <c r="BA2625" s="2"/>
    </row>
    <row r="2626" spans="53:53" x14ac:dyDescent="0.3">
      <c r="BA2626" s="2"/>
    </row>
    <row r="2627" spans="53:53" x14ac:dyDescent="0.3">
      <c r="BA2627" s="2"/>
    </row>
    <row r="2628" spans="53:53" x14ac:dyDescent="0.3">
      <c r="BA2628" s="2"/>
    </row>
    <row r="2629" spans="53:53" x14ac:dyDescent="0.3">
      <c r="BA2629" s="2"/>
    </row>
    <row r="2630" spans="53:53" x14ac:dyDescent="0.3">
      <c r="BA2630" s="2"/>
    </row>
    <row r="2631" spans="53:53" x14ac:dyDescent="0.3">
      <c r="BA2631" s="2"/>
    </row>
    <row r="2632" spans="53:53" x14ac:dyDescent="0.3">
      <c r="BA2632" s="2"/>
    </row>
    <row r="2633" spans="53:53" x14ac:dyDescent="0.3">
      <c r="BA2633" s="2"/>
    </row>
    <row r="2634" spans="53:53" x14ac:dyDescent="0.3">
      <c r="BA2634" s="2"/>
    </row>
    <row r="2635" spans="53:53" x14ac:dyDescent="0.3">
      <c r="BA2635" s="2"/>
    </row>
    <row r="2636" spans="53:53" x14ac:dyDescent="0.3">
      <c r="BA2636" s="2"/>
    </row>
    <row r="2637" spans="53:53" x14ac:dyDescent="0.3">
      <c r="BA2637" s="2"/>
    </row>
    <row r="2638" spans="53:53" x14ac:dyDescent="0.3">
      <c r="BA2638" s="2"/>
    </row>
    <row r="2639" spans="53:53" x14ac:dyDescent="0.3">
      <c r="BA2639" s="2"/>
    </row>
    <row r="2640" spans="53:53" x14ac:dyDescent="0.3">
      <c r="BA2640" s="2"/>
    </row>
    <row r="2641" spans="53:53" x14ac:dyDescent="0.3">
      <c r="BA2641" s="2"/>
    </row>
    <row r="2642" spans="53:53" x14ac:dyDescent="0.3">
      <c r="BA2642" s="2"/>
    </row>
    <row r="2643" spans="53:53" x14ac:dyDescent="0.3">
      <c r="BA2643" s="2"/>
    </row>
    <row r="2644" spans="53:53" x14ac:dyDescent="0.3">
      <c r="BA2644" s="2"/>
    </row>
    <row r="2645" spans="53:53" x14ac:dyDescent="0.3">
      <c r="BA2645" s="2"/>
    </row>
    <row r="2646" spans="53:53" x14ac:dyDescent="0.3">
      <c r="BA2646" s="2"/>
    </row>
    <row r="2647" spans="53:53" x14ac:dyDescent="0.3">
      <c r="BA2647" s="2"/>
    </row>
    <row r="2648" spans="53:53" x14ac:dyDescent="0.3">
      <c r="BA2648" s="2"/>
    </row>
    <row r="2649" spans="53:53" x14ac:dyDescent="0.3">
      <c r="BA2649" s="2"/>
    </row>
    <row r="2650" spans="53:53" x14ac:dyDescent="0.3">
      <c r="BA2650" s="2"/>
    </row>
    <row r="2651" spans="53:53" x14ac:dyDescent="0.3">
      <c r="BA2651" s="2"/>
    </row>
    <row r="2652" spans="53:53" x14ac:dyDescent="0.3">
      <c r="BA2652" s="2"/>
    </row>
    <row r="2653" spans="53:53" x14ac:dyDescent="0.3">
      <c r="BA2653" s="2"/>
    </row>
    <row r="2654" spans="53:53" x14ac:dyDescent="0.3">
      <c r="BA2654" s="2"/>
    </row>
    <row r="2655" spans="53:53" x14ac:dyDescent="0.3">
      <c r="BA2655" s="2"/>
    </row>
    <row r="2656" spans="53:53" x14ac:dyDescent="0.3">
      <c r="BA2656" s="2"/>
    </row>
    <row r="2657" spans="53:53" x14ac:dyDescent="0.3">
      <c r="BA2657" s="2"/>
    </row>
    <row r="2658" spans="53:53" x14ac:dyDescent="0.3">
      <c r="BA2658" s="2"/>
    </row>
    <row r="2659" spans="53:53" x14ac:dyDescent="0.3">
      <c r="BA2659" s="2"/>
    </row>
    <row r="2660" spans="53:53" x14ac:dyDescent="0.3">
      <c r="BA2660" s="2"/>
    </row>
    <row r="2661" spans="53:53" x14ac:dyDescent="0.3">
      <c r="BA2661" s="2"/>
    </row>
    <row r="2662" spans="53:53" x14ac:dyDescent="0.3">
      <c r="BA2662" s="2"/>
    </row>
    <row r="2663" spans="53:53" x14ac:dyDescent="0.3">
      <c r="BA2663" s="2"/>
    </row>
    <row r="2664" spans="53:53" x14ac:dyDescent="0.3">
      <c r="BA2664" s="2"/>
    </row>
    <row r="2665" spans="53:53" x14ac:dyDescent="0.3">
      <c r="BA2665" s="2"/>
    </row>
    <row r="2666" spans="53:53" x14ac:dyDescent="0.3">
      <c r="BA2666" s="2"/>
    </row>
    <row r="2667" spans="53:53" x14ac:dyDescent="0.3">
      <c r="BA2667" s="2"/>
    </row>
    <row r="2668" spans="53:53" x14ac:dyDescent="0.3">
      <c r="BA2668" s="2"/>
    </row>
    <row r="2669" spans="53:53" x14ac:dyDescent="0.3">
      <c r="BA2669" s="2"/>
    </row>
    <row r="2670" spans="53:53" x14ac:dyDescent="0.3">
      <c r="BA2670" s="2"/>
    </row>
    <row r="2671" spans="53:53" x14ac:dyDescent="0.3">
      <c r="BA2671" s="2"/>
    </row>
    <row r="2672" spans="53:53" x14ac:dyDescent="0.3">
      <c r="BA2672" s="2"/>
    </row>
    <row r="2673" spans="53:53" x14ac:dyDescent="0.3">
      <c r="BA2673" s="2"/>
    </row>
    <row r="2674" spans="53:53" x14ac:dyDescent="0.3">
      <c r="BA2674" s="2"/>
    </row>
    <row r="2675" spans="53:53" x14ac:dyDescent="0.3">
      <c r="BA2675" s="2"/>
    </row>
    <row r="2676" spans="53:53" x14ac:dyDescent="0.3">
      <c r="BA2676" s="2"/>
    </row>
    <row r="2677" spans="53:53" x14ac:dyDescent="0.3">
      <c r="BA2677" s="2"/>
    </row>
    <row r="2678" spans="53:53" x14ac:dyDescent="0.3">
      <c r="BA2678" s="2"/>
    </row>
    <row r="2679" spans="53:53" x14ac:dyDescent="0.3">
      <c r="BA2679" s="2"/>
    </row>
    <row r="2680" spans="53:53" x14ac:dyDescent="0.3">
      <c r="BA2680" s="2"/>
    </row>
    <row r="2681" spans="53:53" x14ac:dyDescent="0.3">
      <c r="BA2681" s="2"/>
    </row>
    <row r="2682" spans="53:53" x14ac:dyDescent="0.3">
      <c r="BA2682" s="2"/>
    </row>
    <row r="2683" spans="53:53" x14ac:dyDescent="0.3">
      <c r="BA2683" s="2"/>
    </row>
    <row r="2684" spans="53:53" x14ac:dyDescent="0.3">
      <c r="BA2684" s="2"/>
    </row>
    <row r="2685" spans="53:53" x14ac:dyDescent="0.3">
      <c r="BA2685" s="2"/>
    </row>
    <row r="2686" spans="53:53" x14ac:dyDescent="0.3">
      <c r="BA2686" s="2"/>
    </row>
    <row r="2687" spans="53:53" x14ac:dyDescent="0.3">
      <c r="BA2687" s="2"/>
    </row>
    <row r="2688" spans="53:53" x14ac:dyDescent="0.3">
      <c r="BA2688" s="2"/>
    </row>
    <row r="2689" spans="53:53" x14ac:dyDescent="0.3">
      <c r="BA2689" s="2"/>
    </row>
    <row r="2690" spans="53:53" x14ac:dyDescent="0.3">
      <c r="BA2690" s="2"/>
    </row>
    <row r="2691" spans="53:53" x14ac:dyDescent="0.3">
      <c r="BA2691" s="2"/>
    </row>
    <row r="2692" spans="53:53" x14ac:dyDescent="0.3">
      <c r="BA2692" s="2"/>
    </row>
    <row r="2693" spans="53:53" x14ac:dyDescent="0.3">
      <c r="BA2693" s="2"/>
    </row>
    <row r="2694" spans="53:53" x14ac:dyDescent="0.3">
      <c r="BA2694" s="2"/>
    </row>
    <row r="2695" spans="53:53" x14ac:dyDescent="0.3">
      <c r="BA2695" s="2"/>
    </row>
    <row r="2696" spans="53:53" x14ac:dyDescent="0.3">
      <c r="BA2696" s="2"/>
    </row>
    <row r="2697" spans="53:53" x14ac:dyDescent="0.3">
      <c r="BA2697" s="2"/>
    </row>
    <row r="2698" spans="53:53" x14ac:dyDescent="0.3">
      <c r="BA2698" s="2"/>
    </row>
    <row r="2699" spans="53:53" x14ac:dyDescent="0.3">
      <c r="BA2699" s="2"/>
    </row>
    <row r="2700" spans="53:53" x14ac:dyDescent="0.3">
      <c r="BA2700" s="2"/>
    </row>
    <row r="2701" spans="53:53" x14ac:dyDescent="0.3">
      <c r="BA2701" s="2"/>
    </row>
    <row r="2702" spans="53:53" x14ac:dyDescent="0.3">
      <c r="BA2702" s="2"/>
    </row>
    <row r="2703" spans="53:53" x14ac:dyDescent="0.3">
      <c r="BA2703" s="2"/>
    </row>
    <row r="2704" spans="53:53" x14ac:dyDescent="0.3">
      <c r="BA2704" s="2"/>
    </row>
    <row r="2705" spans="53:53" x14ac:dyDescent="0.3">
      <c r="BA2705" s="2"/>
    </row>
    <row r="2706" spans="53:53" x14ac:dyDescent="0.3">
      <c r="BA2706" s="2"/>
    </row>
    <row r="2707" spans="53:53" x14ac:dyDescent="0.3">
      <c r="BA2707" s="2"/>
    </row>
    <row r="2708" spans="53:53" x14ac:dyDescent="0.3">
      <c r="BA2708" s="2"/>
    </row>
    <row r="2709" spans="53:53" x14ac:dyDescent="0.3">
      <c r="BA2709" s="2"/>
    </row>
    <row r="2710" spans="53:53" x14ac:dyDescent="0.3">
      <c r="BA2710" s="2"/>
    </row>
    <row r="2711" spans="53:53" x14ac:dyDescent="0.3">
      <c r="BA2711" s="2"/>
    </row>
    <row r="2712" spans="53:53" x14ac:dyDescent="0.3">
      <c r="BA2712" s="2"/>
    </row>
    <row r="2713" spans="53:53" x14ac:dyDescent="0.3">
      <c r="BA2713" s="2"/>
    </row>
    <row r="2714" spans="53:53" x14ac:dyDescent="0.3">
      <c r="BA2714" s="2"/>
    </row>
    <row r="2715" spans="53:53" x14ac:dyDescent="0.3">
      <c r="BA2715" s="2"/>
    </row>
    <row r="2716" spans="53:53" x14ac:dyDescent="0.3">
      <c r="BA2716" s="2"/>
    </row>
    <row r="2717" spans="53:53" x14ac:dyDescent="0.3">
      <c r="BA2717" s="2"/>
    </row>
    <row r="2718" spans="53:53" x14ac:dyDescent="0.3">
      <c r="BA2718" s="2"/>
    </row>
    <row r="2719" spans="53:53" x14ac:dyDescent="0.3">
      <c r="BA2719" s="2"/>
    </row>
    <row r="2720" spans="53:53" x14ac:dyDescent="0.3">
      <c r="BA2720" s="2"/>
    </row>
    <row r="2721" spans="53:53" x14ac:dyDescent="0.3">
      <c r="BA2721" s="2"/>
    </row>
    <row r="2722" spans="53:53" x14ac:dyDescent="0.3">
      <c r="BA2722" s="2"/>
    </row>
    <row r="2723" spans="53:53" x14ac:dyDescent="0.3">
      <c r="BA2723" s="2"/>
    </row>
    <row r="2724" spans="53:53" x14ac:dyDescent="0.3">
      <c r="BA2724" s="2"/>
    </row>
    <row r="2725" spans="53:53" x14ac:dyDescent="0.3">
      <c r="BA2725" s="2"/>
    </row>
    <row r="2726" spans="53:53" x14ac:dyDescent="0.3">
      <c r="BA2726" s="2"/>
    </row>
    <row r="2727" spans="53:53" x14ac:dyDescent="0.3">
      <c r="BA2727" s="2"/>
    </row>
    <row r="2728" spans="53:53" x14ac:dyDescent="0.3">
      <c r="BA2728" s="2"/>
    </row>
    <row r="2729" spans="53:53" x14ac:dyDescent="0.3">
      <c r="BA2729" s="2"/>
    </row>
    <row r="2730" spans="53:53" x14ac:dyDescent="0.3">
      <c r="BA2730" s="2"/>
    </row>
    <row r="2731" spans="53:53" x14ac:dyDescent="0.3">
      <c r="BA2731" s="2"/>
    </row>
    <row r="2732" spans="53:53" x14ac:dyDescent="0.3">
      <c r="BA2732" s="2"/>
    </row>
    <row r="2733" spans="53:53" x14ac:dyDescent="0.3">
      <c r="BA2733" s="2"/>
    </row>
    <row r="2734" spans="53:53" x14ac:dyDescent="0.3">
      <c r="BA2734" s="2"/>
    </row>
    <row r="2735" spans="53:53" x14ac:dyDescent="0.3">
      <c r="BA2735" s="2"/>
    </row>
    <row r="2736" spans="53:53" x14ac:dyDescent="0.3">
      <c r="BA2736" s="2"/>
    </row>
    <row r="2737" spans="53:53" x14ac:dyDescent="0.3">
      <c r="BA2737" s="2"/>
    </row>
    <row r="2738" spans="53:53" x14ac:dyDescent="0.3">
      <c r="BA2738" s="2"/>
    </row>
    <row r="2739" spans="53:53" x14ac:dyDescent="0.3">
      <c r="BA2739" s="2"/>
    </row>
    <row r="2740" spans="53:53" x14ac:dyDescent="0.3">
      <c r="BA2740" s="2"/>
    </row>
    <row r="2741" spans="53:53" x14ac:dyDescent="0.3">
      <c r="BA2741" s="2"/>
    </row>
    <row r="2742" spans="53:53" x14ac:dyDescent="0.3">
      <c r="BA2742" s="2"/>
    </row>
    <row r="2743" spans="53:53" x14ac:dyDescent="0.3">
      <c r="BA2743" s="2"/>
    </row>
    <row r="2744" spans="53:53" x14ac:dyDescent="0.3">
      <c r="BA2744" s="2"/>
    </row>
    <row r="2745" spans="53:53" x14ac:dyDescent="0.3">
      <c r="BA2745" s="2"/>
    </row>
    <row r="2746" spans="53:53" x14ac:dyDescent="0.3">
      <c r="BA2746" s="2"/>
    </row>
    <row r="2747" spans="53:53" x14ac:dyDescent="0.3">
      <c r="BA2747" s="2"/>
    </row>
    <row r="2748" spans="53:53" x14ac:dyDescent="0.3">
      <c r="BA2748" s="2"/>
    </row>
    <row r="2749" spans="53:53" x14ac:dyDescent="0.3">
      <c r="BA2749" s="2"/>
    </row>
    <row r="2750" spans="53:53" x14ac:dyDescent="0.3">
      <c r="BA2750" s="2"/>
    </row>
    <row r="2751" spans="53:53" x14ac:dyDescent="0.3">
      <c r="BA2751" s="2"/>
    </row>
    <row r="2752" spans="53:53" x14ac:dyDescent="0.3">
      <c r="BA2752" s="2"/>
    </row>
    <row r="2753" spans="53:53" x14ac:dyDescent="0.3">
      <c r="BA2753" s="2"/>
    </row>
    <row r="2754" spans="53:53" x14ac:dyDescent="0.3">
      <c r="BA2754" s="2"/>
    </row>
    <row r="2755" spans="53:53" x14ac:dyDescent="0.3">
      <c r="BA2755" s="2"/>
    </row>
    <row r="2756" spans="53:53" x14ac:dyDescent="0.3">
      <c r="BA2756" s="2"/>
    </row>
    <row r="2757" spans="53:53" x14ac:dyDescent="0.3">
      <c r="BA2757" s="2"/>
    </row>
    <row r="2758" spans="53:53" x14ac:dyDescent="0.3">
      <c r="BA2758" s="2"/>
    </row>
    <row r="2759" spans="53:53" x14ac:dyDescent="0.3">
      <c r="BA2759" s="2"/>
    </row>
    <row r="2760" spans="53:53" x14ac:dyDescent="0.3">
      <c r="BA2760" s="2"/>
    </row>
    <row r="2761" spans="53:53" x14ac:dyDescent="0.3">
      <c r="BA2761" s="2"/>
    </row>
    <row r="2762" spans="53:53" x14ac:dyDescent="0.3">
      <c r="BA2762" s="2"/>
    </row>
    <row r="2763" spans="53:53" x14ac:dyDescent="0.3">
      <c r="BA2763" s="2"/>
    </row>
    <row r="2764" spans="53:53" x14ac:dyDescent="0.3">
      <c r="BA2764" s="2"/>
    </row>
    <row r="2765" spans="53:53" x14ac:dyDescent="0.3">
      <c r="BA2765" s="2"/>
    </row>
    <row r="2766" spans="53:53" x14ac:dyDescent="0.3">
      <c r="BA2766" s="2"/>
    </row>
    <row r="2767" spans="53:53" x14ac:dyDescent="0.3">
      <c r="BA2767" s="2"/>
    </row>
    <row r="2768" spans="53:53" x14ac:dyDescent="0.3">
      <c r="BA2768" s="2"/>
    </row>
    <row r="2769" spans="53:53" x14ac:dyDescent="0.3">
      <c r="BA2769" s="2"/>
    </row>
    <row r="2770" spans="53:53" x14ac:dyDescent="0.3">
      <c r="BA2770" s="2"/>
    </row>
    <row r="2771" spans="53:53" x14ac:dyDescent="0.3">
      <c r="BA2771" s="2"/>
    </row>
    <row r="2772" spans="53:53" x14ac:dyDescent="0.3">
      <c r="BA2772" s="2"/>
    </row>
    <row r="2773" spans="53:53" x14ac:dyDescent="0.3">
      <c r="BA2773" s="2"/>
    </row>
    <row r="2774" spans="53:53" x14ac:dyDescent="0.3">
      <c r="BA2774" s="2"/>
    </row>
    <row r="2775" spans="53:53" x14ac:dyDescent="0.3">
      <c r="BA2775" s="2"/>
    </row>
    <row r="2776" spans="53:53" x14ac:dyDescent="0.3">
      <c r="BA2776" s="2"/>
    </row>
    <row r="2777" spans="53:53" x14ac:dyDescent="0.3">
      <c r="BA2777" s="2"/>
    </row>
    <row r="2778" spans="53:53" x14ac:dyDescent="0.3">
      <c r="BA2778" s="2"/>
    </row>
    <row r="2779" spans="53:53" x14ac:dyDescent="0.3">
      <c r="BA2779" s="2"/>
    </row>
    <row r="2780" spans="53:53" x14ac:dyDescent="0.3">
      <c r="BA2780" s="2"/>
    </row>
    <row r="2781" spans="53:53" x14ac:dyDescent="0.3">
      <c r="BA2781" s="2"/>
    </row>
    <row r="2782" spans="53:53" x14ac:dyDescent="0.3">
      <c r="BA2782" s="2"/>
    </row>
    <row r="2783" spans="53:53" x14ac:dyDescent="0.3">
      <c r="BA2783" s="2"/>
    </row>
    <row r="2784" spans="53:53" x14ac:dyDescent="0.3">
      <c r="BA2784" s="2"/>
    </row>
    <row r="2785" spans="53:53" x14ac:dyDescent="0.3">
      <c r="BA2785" s="2"/>
    </row>
    <row r="2786" spans="53:53" x14ac:dyDescent="0.3">
      <c r="BA2786" s="2"/>
    </row>
    <row r="2787" spans="53:53" x14ac:dyDescent="0.3">
      <c r="BA2787" s="2"/>
    </row>
    <row r="2788" spans="53:53" x14ac:dyDescent="0.3">
      <c r="BA2788" s="2"/>
    </row>
    <row r="2789" spans="53:53" x14ac:dyDescent="0.3">
      <c r="BA2789" s="2"/>
    </row>
    <row r="2790" spans="53:53" x14ac:dyDescent="0.3">
      <c r="BA2790" s="2"/>
    </row>
    <row r="2791" spans="53:53" x14ac:dyDescent="0.3">
      <c r="BA2791" s="2"/>
    </row>
    <row r="2792" spans="53:53" x14ac:dyDescent="0.3">
      <c r="BA2792" s="2"/>
    </row>
    <row r="2793" spans="53:53" x14ac:dyDescent="0.3">
      <c r="BA2793" s="2"/>
    </row>
    <row r="2794" spans="53:53" x14ac:dyDescent="0.3">
      <c r="BA2794" s="2"/>
    </row>
    <row r="2795" spans="53:53" x14ac:dyDescent="0.3">
      <c r="BA2795" s="2"/>
    </row>
    <row r="2796" spans="53:53" x14ac:dyDescent="0.3">
      <c r="BA2796" s="2"/>
    </row>
    <row r="2797" spans="53:53" x14ac:dyDescent="0.3">
      <c r="BA2797" s="2"/>
    </row>
    <row r="2798" spans="53:53" x14ac:dyDescent="0.3">
      <c r="BA2798" s="2"/>
    </row>
    <row r="2799" spans="53:53" x14ac:dyDescent="0.3">
      <c r="BA2799" s="2"/>
    </row>
    <row r="2800" spans="53:53" x14ac:dyDescent="0.3">
      <c r="BA2800" s="2"/>
    </row>
    <row r="2801" spans="53:53" x14ac:dyDescent="0.3">
      <c r="BA2801" s="2"/>
    </row>
    <row r="2802" spans="53:53" x14ac:dyDescent="0.3">
      <c r="BA2802" s="2"/>
    </row>
    <row r="2803" spans="53:53" x14ac:dyDescent="0.3">
      <c r="BA2803" s="2"/>
    </row>
    <row r="2804" spans="53:53" x14ac:dyDescent="0.3">
      <c r="BA2804" s="2"/>
    </row>
    <row r="2805" spans="53:53" x14ac:dyDescent="0.3">
      <c r="BA2805" s="2"/>
    </row>
    <row r="2806" spans="53:53" x14ac:dyDescent="0.3">
      <c r="BA2806" s="2"/>
    </row>
    <row r="2807" spans="53:53" x14ac:dyDescent="0.3">
      <c r="BA2807" s="2"/>
    </row>
    <row r="2808" spans="53:53" x14ac:dyDescent="0.3">
      <c r="BA2808" s="2"/>
    </row>
    <row r="2809" spans="53:53" x14ac:dyDescent="0.3">
      <c r="BA2809" s="2"/>
    </row>
    <row r="2810" spans="53:53" x14ac:dyDescent="0.3">
      <c r="BA2810" s="2"/>
    </row>
    <row r="2811" spans="53:53" x14ac:dyDescent="0.3">
      <c r="BA2811" s="2"/>
    </row>
    <row r="2812" spans="53:53" x14ac:dyDescent="0.3">
      <c r="BA2812" s="2"/>
    </row>
    <row r="2813" spans="53:53" x14ac:dyDescent="0.3">
      <c r="BA2813" s="2"/>
    </row>
    <row r="2814" spans="53:53" x14ac:dyDescent="0.3">
      <c r="BA2814" s="2"/>
    </row>
    <row r="2815" spans="53:53" x14ac:dyDescent="0.3">
      <c r="BA2815" s="2"/>
    </row>
    <row r="2816" spans="53:53" x14ac:dyDescent="0.3">
      <c r="BA2816" s="2"/>
    </row>
    <row r="2817" spans="53:53" x14ac:dyDescent="0.3">
      <c r="BA2817" s="2"/>
    </row>
    <row r="2818" spans="53:53" x14ac:dyDescent="0.3">
      <c r="BA2818" s="2"/>
    </row>
    <row r="2819" spans="53:53" x14ac:dyDescent="0.3">
      <c r="BA2819" s="2"/>
    </row>
    <row r="2820" spans="53:53" x14ac:dyDescent="0.3">
      <c r="BA2820" s="2"/>
    </row>
    <row r="2821" spans="53:53" x14ac:dyDescent="0.3">
      <c r="BA2821" s="2"/>
    </row>
    <row r="2822" spans="53:53" x14ac:dyDescent="0.3">
      <c r="BA2822" s="2"/>
    </row>
    <row r="2823" spans="53:53" x14ac:dyDescent="0.3">
      <c r="BA2823" s="2"/>
    </row>
    <row r="2824" spans="53:53" x14ac:dyDescent="0.3">
      <c r="BA2824" s="2"/>
    </row>
    <row r="2825" spans="53:53" x14ac:dyDescent="0.3">
      <c r="BA2825" s="2"/>
    </row>
    <row r="2826" spans="53:53" x14ac:dyDescent="0.3">
      <c r="BA2826" s="2"/>
    </row>
    <row r="2827" spans="53:53" x14ac:dyDescent="0.3">
      <c r="BA2827" s="2"/>
    </row>
    <row r="2828" spans="53:53" x14ac:dyDescent="0.3">
      <c r="BA2828" s="2"/>
    </row>
    <row r="2829" spans="53:53" x14ac:dyDescent="0.3">
      <c r="BA2829" s="2"/>
    </row>
    <row r="2830" spans="53:53" x14ac:dyDescent="0.3">
      <c r="BA2830" s="2"/>
    </row>
    <row r="2831" spans="53:53" x14ac:dyDescent="0.3">
      <c r="BA2831" s="2"/>
    </row>
    <row r="2832" spans="53:53" x14ac:dyDescent="0.3">
      <c r="BA2832" s="2"/>
    </row>
    <row r="2833" spans="53:53" x14ac:dyDescent="0.3">
      <c r="BA2833" s="2"/>
    </row>
    <row r="2834" spans="53:53" x14ac:dyDescent="0.3">
      <c r="BA2834" s="2"/>
    </row>
    <row r="2835" spans="53:53" x14ac:dyDescent="0.3">
      <c r="BA2835" s="2"/>
    </row>
    <row r="2836" spans="53:53" x14ac:dyDescent="0.3">
      <c r="BA2836" s="2"/>
    </row>
    <row r="2837" spans="53:53" x14ac:dyDescent="0.3">
      <c r="BA2837" s="2"/>
    </row>
    <row r="2838" spans="53:53" x14ac:dyDescent="0.3">
      <c r="BA2838" s="2"/>
    </row>
    <row r="2839" spans="53:53" x14ac:dyDescent="0.3">
      <c r="BA2839" s="2"/>
    </row>
    <row r="2840" spans="53:53" x14ac:dyDescent="0.3">
      <c r="BA2840" s="2"/>
    </row>
    <row r="2841" spans="53:53" x14ac:dyDescent="0.3">
      <c r="BA2841" s="2"/>
    </row>
    <row r="2842" spans="53:53" x14ac:dyDescent="0.3">
      <c r="BA2842" s="2"/>
    </row>
    <row r="2843" spans="53:53" x14ac:dyDescent="0.3">
      <c r="BA2843" s="2"/>
    </row>
    <row r="2844" spans="53:53" x14ac:dyDescent="0.3">
      <c r="BA2844" s="2"/>
    </row>
    <row r="2845" spans="53:53" x14ac:dyDescent="0.3">
      <c r="BA2845" s="2"/>
    </row>
    <row r="2846" spans="53:53" x14ac:dyDescent="0.3">
      <c r="BA2846" s="2"/>
    </row>
    <row r="2847" spans="53:53" x14ac:dyDescent="0.3">
      <c r="BA2847" s="2"/>
    </row>
    <row r="2848" spans="53:53" x14ac:dyDescent="0.3">
      <c r="BA2848" s="2"/>
    </row>
    <row r="2849" spans="53:53" x14ac:dyDescent="0.3">
      <c r="BA2849" s="2"/>
    </row>
    <row r="2850" spans="53:53" x14ac:dyDescent="0.3">
      <c r="BA2850" s="2"/>
    </row>
    <row r="2851" spans="53:53" x14ac:dyDescent="0.3">
      <c r="BA2851" s="2"/>
    </row>
    <row r="2852" spans="53:53" x14ac:dyDescent="0.3">
      <c r="BA2852" s="2"/>
    </row>
    <row r="2853" spans="53:53" x14ac:dyDescent="0.3">
      <c r="BA2853" s="2"/>
    </row>
    <row r="2854" spans="53:53" x14ac:dyDescent="0.3">
      <c r="BA2854" s="2"/>
    </row>
    <row r="2855" spans="53:53" x14ac:dyDescent="0.3">
      <c r="BA2855" s="2"/>
    </row>
    <row r="2856" spans="53:53" x14ac:dyDescent="0.3">
      <c r="BA2856" s="2"/>
    </row>
    <row r="2857" spans="53:53" x14ac:dyDescent="0.3">
      <c r="BA2857" s="2"/>
    </row>
    <row r="2858" spans="53:53" x14ac:dyDescent="0.3">
      <c r="BA2858" s="2"/>
    </row>
    <row r="2859" spans="53:53" x14ac:dyDescent="0.3">
      <c r="BA2859" s="2"/>
    </row>
    <row r="2860" spans="53:53" x14ac:dyDescent="0.3">
      <c r="BA2860" s="2"/>
    </row>
    <row r="2861" spans="53:53" x14ac:dyDescent="0.3">
      <c r="BA2861" s="2"/>
    </row>
    <row r="2862" spans="53:53" x14ac:dyDescent="0.3">
      <c r="BA2862" s="2"/>
    </row>
    <row r="2863" spans="53:53" x14ac:dyDescent="0.3">
      <c r="BA2863" s="2"/>
    </row>
    <row r="2864" spans="53:53" x14ac:dyDescent="0.3">
      <c r="BA2864" s="2"/>
    </row>
    <row r="2865" spans="53:53" x14ac:dyDescent="0.3">
      <c r="BA2865" s="2"/>
    </row>
    <row r="2866" spans="53:53" x14ac:dyDescent="0.3">
      <c r="BA2866" s="2"/>
    </row>
    <row r="2867" spans="53:53" x14ac:dyDescent="0.3">
      <c r="BA2867" s="2"/>
    </row>
    <row r="2868" spans="53:53" x14ac:dyDescent="0.3">
      <c r="BA2868" s="2"/>
    </row>
    <row r="2869" spans="53:53" x14ac:dyDescent="0.3">
      <c r="BA2869" s="2"/>
    </row>
    <row r="2870" spans="53:53" x14ac:dyDescent="0.3">
      <c r="BA2870" s="2"/>
    </row>
    <row r="2871" spans="53:53" x14ac:dyDescent="0.3">
      <c r="BA2871" s="2"/>
    </row>
    <row r="2872" spans="53:53" x14ac:dyDescent="0.3">
      <c r="BA2872" s="2"/>
    </row>
    <row r="2873" spans="53:53" x14ac:dyDescent="0.3">
      <c r="BA2873" s="2"/>
    </row>
    <row r="2874" spans="53:53" x14ac:dyDescent="0.3">
      <c r="BA2874" s="2"/>
    </row>
    <row r="2875" spans="53:53" x14ac:dyDescent="0.3">
      <c r="BA2875" s="2"/>
    </row>
    <row r="2876" spans="53:53" x14ac:dyDescent="0.3">
      <c r="BA2876" s="2"/>
    </row>
    <row r="2877" spans="53:53" x14ac:dyDescent="0.3">
      <c r="BA2877" s="2"/>
    </row>
    <row r="2878" spans="53:53" x14ac:dyDescent="0.3">
      <c r="BA2878" s="2"/>
    </row>
    <row r="2879" spans="53:53" x14ac:dyDescent="0.3">
      <c r="BA2879" s="2"/>
    </row>
    <row r="2880" spans="53:53" x14ac:dyDescent="0.3">
      <c r="BA2880" s="2"/>
    </row>
    <row r="2881" spans="53:53" x14ac:dyDescent="0.3">
      <c r="BA2881" s="2"/>
    </row>
    <row r="2882" spans="53:53" x14ac:dyDescent="0.3">
      <c r="BA2882" s="2"/>
    </row>
    <row r="2883" spans="53:53" x14ac:dyDescent="0.3">
      <c r="BA2883" s="2"/>
    </row>
    <row r="2884" spans="53:53" x14ac:dyDescent="0.3">
      <c r="BA2884" s="2"/>
    </row>
    <row r="2885" spans="53:53" x14ac:dyDescent="0.3">
      <c r="BA2885" s="2"/>
    </row>
    <row r="2886" spans="53:53" x14ac:dyDescent="0.3">
      <c r="BA2886" s="2"/>
    </row>
    <row r="2887" spans="53:53" x14ac:dyDescent="0.3">
      <c r="BA2887" s="2"/>
    </row>
    <row r="2888" spans="53:53" x14ac:dyDescent="0.3">
      <c r="BA2888" s="2"/>
    </row>
    <row r="2889" spans="53:53" x14ac:dyDescent="0.3">
      <c r="BA2889" s="2"/>
    </row>
    <row r="2890" spans="53:53" x14ac:dyDescent="0.3">
      <c r="BA2890" s="2"/>
    </row>
    <row r="2891" spans="53:53" x14ac:dyDescent="0.3">
      <c r="BA2891" s="2"/>
    </row>
    <row r="2892" spans="53:53" x14ac:dyDescent="0.3">
      <c r="BA2892" s="2"/>
    </row>
    <row r="2893" spans="53:53" x14ac:dyDescent="0.3">
      <c r="BA2893" s="2"/>
    </row>
    <row r="2894" spans="53:53" x14ac:dyDescent="0.3">
      <c r="BA2894" s="2"/>
    </row>
    <row r="2895" spans="53:53" x14ac:dyDescent="0.3">
      <c r="BA2895" s="2"/>
    </row>
    <row r="2896" spans="53:53" x14ac:dyDescent="0.3">
      <c r="BA2896" s="2"/>
    </row>
    <row r="2897" spans="53:53" x14ac:dyDescent="0.3">
      <c r="BA2897" s="2"/>
    </row>
    <row r="2898" spans="53:53" x14ac:dyDescent="0.3">
      <c r="BA2898" s="2"/>
    </row>
    <row r="2899" spans="53:53" x14ac:dyDescent="0.3">
      <c r="BA2899" s="2"/>
    </row>
    <row r="2900" spans="53:53" x14ac:dyDescent="0.3">
      <c r="BA2900" s="2"/>
    </row>
    <row r="2901" spans="53:53" x14ac:dyDescent="0.3">
      <c r="BA2901" s="2"/>
    </row>
    <row r="2902" spans="53:53" x14ac:dyDescent="0.3">
      <c r="BA2902" s="2"/>
    </row>
    <row r="2903" spans="53:53" x14ac:dyDescent="0.3">
      <c r="BA2903" s="2"/>
    </row>
    <row r="2904" spans="53:53" x14ac:dyDescent="0.3">
      <c r="BA2904" s="2"/>
    </row>
    <row r="2905" spans="53:53" x14ac:dyDescent="0.3">
      <c r="BA2905" s="2"/>
    </row>
    <row r="2906" spans="53:53" x14ac:dyDescent="0.3">
      <c r="BA2906" s="2"/>
    </row>
    <row r="2907" spans="53:53" x14ac:dyDescent="0.3">
      <c r="BA2907" s="2"/>
    </row>
    <row r="2908" spans="53:53" x14ac:dyDescent="0.3">
      <c r="BA2908" s="2"/>
    </row>
    <row r="2909" spans="53:53" x14ac:dyDescent="0.3">
      <c r="BA2909" s="2"/>
    </row>
    <row r="2910" spans="53:53" x14ac:dyDescent="0.3">
      <c r="BA2910" s="2"/>
    </row>
    <row r="2911" spans="53:53" x14ac:dyDescent="0.3">
      <c r="BA2911" s="2"/>
    </row>
    <row r="2912" spans="53:53" x14ac:dyDescent="0.3">
      <c r="BA2912" s="2"/>
    </row>
    <row r="2913" spans="53:53" x14ac:dyDescent="0.3">
      <c r="BA2913" s="2"/>
    </row>
    <row r="2914" spans="53:53" x14ac:dyDescent="0.3">
      <c r="BA2914" s="2"/>
    </row>
    <row r="2915" spans="53:53" x14ac:dyDescent="0.3">
      <c r="BA2915" s="2"/>
    </row>
    <row r="2916" spans="53:53" x14ac:dyDescent="0.3">
      <c r="BA2916" s="2"/>
    </row>
    <row r="2917" spans="53:53" x14ac:dyDescent="0.3">
      <c r="BA2917" s="2"/>
    </row>
    <row r="2918" spans="53:53" x14ac:dyDescent="0.3">
      <c r="BA2918" s="2"/>
    </row>
    <row r="2919" spans="53:53" x14ac:dyDescent="0.3">
      <c r="BA2919" s="2"/>
    </row>
    <row r="2920" spans="53:53" x14ac:dyDescent="0.3">
      <c r="BA2920" s="2"/>
    </row>
    <row r="2921" spans="53:53" x14ac:dyDescent="0.3">
      <c r="BA2921" s="2"/>
    </row>
    <row r="2922" spans="53:53" x14ac:dyDescent="0.3">
      <c r="BA2922" s="2"/>
    </row>
    <row r="2923" spans="53:53" x14ac:dyDescent="0.3">
      <c r="BA2923" s="2"/>
    </row>
    <row r="2924" spans="53:53" x14ac:dyDescent="0.3">
      <c r="BA2924" s="2"/>
    </row>
    <row r="2925" spans="53:53" x14ac:dyDescent="0.3">
      <c r="BA2925" s="2"/>
    </row>
    <row r="2926" spans="53:53" x14ac:dyDescent="0.3">
      <c r="BA2926" s="2"/>
    </row>
    <row r="2927" spans="53:53" x14ac:dyDescent="0.3">
      <c r="BA2927" s="2"/>
    </row>
    <row r="2928" spans="53:53" x14ac:dyDescent="0.3">
      <c r="BA2928" s="2"/>
    </row>
    <row r="2929" spans="53:53" x14ac:dyDescent="0.3">
      <c r="BA2929" s="2"/>
    </row>
    <row r="2930" spans="53:53" x14ac:dyDescent="0.3">
      <c r="BA2930" s="2"/>
    </row>
    <row r="2931" spans="53:53" x14ac:dyDescent="0.3">
      <c r="BA2931" s="2"/>
    </row>
    <row r="2932" spans="53:53" x14ac:dyDescent="0.3">
      <c r="BA2932" s="2"/>
    </row>
    <row r="2933" spans="53:53" x14ac:dyDescent="0.3">
      <c r="BA2933" s="2"/>
    </row>
    <row r="2934" spans="53:53" x14ac:dyDescent="0.3">
      <c r="BA2934" s="2"/>
    </row>
    <row r="2935" spans="53:53" x14ac:dyDescent="0.3">
      <c r="BA2935" s="2"/>
    </row>
    <row r="2936" spans="53:53" x14ac:dyDescent="0.3">
      <c r="BA2936" s="2"/>
    </row>
    <row r="2937" spans="53:53" x14ac:dyDescent="0.3">
      <c r="BA2937" s="2"/>
    </row>
    <row r="2938" spans="53:53" x14ac:dyDescent="0.3">
      <c r="BA2938" s="2"/>
    </row>
    <row r="2939" spans="53:53" x14ac:dyDescent="0.3">
      <c r="BA2939" s="2"/>
    </row>
    <row r="2940" spans="53:53" x14ac:dyDescent="0.3">
      <c r="BA2940" s="2"/>
    </row>
    <row r="2941" spans="53:53" x14ac:dyDescent="0.3">
      <c r="BA2941" s="2"/>
    </row>
    <row r="2942" spans="53:53" x14ac:dyDescent="0.3">
      <c r="BA2942" s="2"/>
    </row>
    <row r="2943" spans="53:53" x14ac:dyDescent="0.3">
      <c r="BA2943" s="2"/>
    </row>
    <row r="2944" spans="53:53" x14ac:dyDescent="0.3">
      <c r="BA2944" s="2"/>
    </row>
    <row r="2945" spans="53:53" x14ac:dyDescent="0.3">
      <c r="BA2945" s="2"/>
    </row>
    <row r="2946" spans="53:53" x14ac:dyDescent="0.3">
      <c r="BA2946" s="2"/>
    </row>
    <row r="2947" spans="53:53" x14ac:dyDescent="0.3">
      <c r="BA2947" s="2"/>
    </row>
    <row r="2948" spans="53:53" x14ac:dyDescent="0.3">
      <c r="BA2948" s="2"/>
    </row>
    <row r="2949" spans="53:53" x14ac:dyDescent="0.3">
      <c r="BA2949" s="2"/>
    </row>
    <row r="2950" spans="53:53" x14ac:dyDescent="0.3">
      <c r="BA2950" s="2"/>
    </row>
    <row r="2951" spans="53:53" x14ac:dyDescent="0.3">
      <c r="BA2951" s="2"/>
    </row>
    <row r="2952" spans="53:53" x14ac:dyDescent="0.3">
      <c r="BA2952" s="2"/>
    </row>
    <row r="2953" spans="53:53" x14ac:dyDescent="0.3">
      <c r="BA2953" s="2"/>
    </row>
    <row r="2954" spans="53:53" x14ac:dyDescent="0.3">
      <c r="BA2954" s="2"/>
    </row>
    <row r="2955" spans="53:53" x14ac:dyDescent="0.3">
      <c r="BA2955" s="2"/>
    </row>
    <row r="2956" spans="53:53" x14ac:dyDescent="0.3">
      <c r="BA2956" s="2"/>
    </row>
    <row r="2957" spans="53:53" x14ac:dyDescent="0.3">
      <c r="BA2957" s="2"/>
    </row>
    <row r="2958" spans="53:53" x14ac:dyDescent="0.3">
      <c r="BA2958" s="2"/>
    </row>
    <row r="2959" spans="53:53" x14ac:dyDescent="0.3">
      <c r="BA2959" s="2"/>
    </row>
    <row r="2960" spans="53:53" x14ac:dyDescent="0.3">
      <c r="BA2960" s="2"/>
    </row>
    <row r="2961" spans="53:53" x14ac:dyDescent="0.3">
      <c r="BA2961" s="2"/>
    </row>
    <row r="2962" spans="53:53" x14ac:dyDescent="0.3">
      <c r="BA2962" s="2"/>
    </row>
    <row r="2963" spans="53:53" x14ac:dyDescent="0.3">
      <c r="BA2963" s="2"/>
    </row>
    <row r="2964" spans="53:53" x14ac:dyDescent="0.3">
      <c r="BA2964" s="2"/>
    </row>
    <row r="2965" spans="53:53" x14ac:dyDescent="0.3">
      <c r="BA2965" s="2"/>
    </row>
    <row r="2966" spans="53:53" x14ac:dyDescent="0.3">
      <c r="BA2966" s="2"/>
    </row>
    <row r="2967" spans="53:53" x14ac:dyDescent="0.3">
      <c r="BA2967" s="2"/>
    </row>
    <row r="2968" spans="53:53" x14ac:dyDescent="0.3">
      <c r="BA2968" s="2"/>
    </row>
    <row r="2969" spans="53:53" x14ac:dyDescent="0.3">
      <c r="BA2969" s="2"/>
    </row>
    <row r="2970" spans="53:53" x14ac:dyDescent="0.3">
      <c r="BA2970" s="2"/>
    </row>
    <row r="2971" spans="53:53" x14ac:dyDescent="0.3">
      <c r="BA2971" s="2"/>
    </row>
    <row r="2972" spans="53:53" x14ac:dyDescent="0.3">
      <c r="BA2972" s="2"/>
    </row>
    <row r="2973" spans="53:53" x14ac:dyDescent="0.3">
      <c r="BA2973" s="2"/>
    </row>
    <row r="2974" spans="53:53" x14ac:dyDescent="0.3">
      <c r="BA2974" s="2"/>
    </row>
    <row r="2975" spans="53:53" x14ac:dyDescent="0.3">
      <c r="BA2975" s="2"/>
    </row>
    <row r="2976" spans="53:53" x14ac:dyDescent="0.3">
      <c r="BA2976" s="2"/>
    </row>
    <row r="2977" spans="53:53" x14ac:dyDescent="0.3">
      <c r="BA2977" s="2"/>
    </row>
    <row r="2978" spans="53:53" x14ac:dyDescent="0.3">
      <c r="BA2978" s="2"/>
    </row>
    <row r="2979" spans="53:53" x14ac:dyDescent="0.3">
      <c r="BA2979" s="2"/>
    </row>
    <row r="2980" spans="53:53" x14ac:dyDescent="0.3">
      <c r="BA2980" s="2"/>
    </row>
    <row r="2981" spans="53:53" x14ac:dyDescent="0.3">
      <c r="BA2981" s="2"/>
    </row>
    <row r="2982" spans="53:53" x14ac:dyDescent="0.3">
      <c r="BA2982" s="2"/>
    </row>
    <row r="2983" spans="53:53" x14ac:dyDescent="0.3">
      <c r="BA2983" s="2"/>
    </row>
    <row r="2984" spans="53:53" x14ac:dyDescent="0.3">
      <c r="BA2984" s="2"/>
    </row>
    <row r="2985" spans="53:53" x14ac:dyDescent="0.3">
      <c r="BA2985" s="2"/>
    </row>
    <row r="2986" spans="53:53" x14ac:dyDescent="0.3">
      <c r="BA2986" s="2"/>
    </row>
    <row r="2987" spans="53:53" x14ac:dyDescent="0.3">
      <c r="BA2987" s="2"/>
    </row>
    <row r="2988" spans="53:53" x14ac:dyDescent="0.3">
      <c r="BA2988" s="2"/>
    </row>
    <row r="2989" spans="53:53" x14ac:dyDescent="0.3">
      <c r="BA2989" s="2"/>
    </row>
    <row r="2990" spans="53:53" x14ac:dyDescent="0.3">
      <c r="BA2990" s="2"/>
    </row>
    <row r="2991" spans="53:53" x14ac:dyDescent="0.3">
      <c r="BA2991" s="2"/>
    </row>
    <row r="2992" spans="53:53" x14ac:dyDescent="0.3">
      <c r="BA2992" s="2"/>
    </row>
    <row r="2993" spans="53:53" x14ac:dyDescent="0.3">
      <c r="BA2993" s="2"/>
    </row>
    <row r="2994" spans="53:53" x14ac:dyDescent="0.3">
      <c r="BA2994" s="2"/>
    </row>
    <row r="2995" spans="53:53" x14ac:dyDescent="0.3">
      <c r="BA2995" s="2"/>
    </row>
    <row r="2996" spans="53:53" x14ac:dyDescent="0.3">
      <c r="BA2996" s="2"/>
    </row>
    <row r="2997" spans="53:53" x14ac:dyDescent="0.3">
      <c r="BA2997" s="2"/>
    </row>
    <row r="2998" spans="53:53" x14ac:dyDescent="0.3">
      <c r="BA2998" s="2"/>
    </row>
    <row r="2999" spans="53:53" x14ac:dyDescent="0.3">
      <c r="BA2999" s="2"/>
    </row>
    <row r="3000" spans="53:53" x14ac:dyDescent="0.3">
      <c r="BA3000" s="2"/>
    </row>
    <row r="3001" spans="53:53" x14ac:dyDescent="0.3">
      <c r="BA3001" s="2"/>
    </row>
    <row r="3002" spans="53:53" x14ac:dyDescent="0.3">
      <c r="BA3002" s="2"/>
    </row>
    <row r="3003" spans="53:53" x14ac:dyDescent="0.3">
      <c r="BA3003" s="2"/>
    </row>
    <row r="3004" spans="53:53" x14ac:dyDescent="0.3">
      <c r="BA3004" s="2"/>
    </row>
    <row r="3005" spans="53:53" x14ac:dyDescent="0.3">
      <c r="BA3005" s="2"/>
    </row>
    <row r="3006" spans="53:53" x14ac:dyDescent="0.3">
      <c r="BA3006" s="2"/>
    </row>
    <row r="3007" spans="53:53" x14ac:dyDescent="0.3">
      <c r="BA3007" s="2"/>
    </row>
    <row r="3008" spans="53:53" x14ac:dyDescent="0.3">
      <c r="BA3008" s="2"/>
    </row>
    <row r="3009" spans="53:53" x14ac:dyDescent="0.3">
      <c r="BA3009" s="2"/>
    </row>
    <row r="3010" spans="53:53" x14ac:dyDescent="0.3">
      <c r="BA3010" s="2"/>
    </row>
    <row r="3011" spans="53:53" x14ac:dyDescent="0.3">
      <c r="BA3011" s="2"/>
    </row>
    <row r="3012" spans="53:53" x14ac:dyDescent="0.3">
      <c r="BA3012" s="2"/>
    </row>
    <row r="3013" spans="53:53" x14ac:dyDescent="0.3">
      <c r="BA3013" s="2"/>
    </row>
    <row r="3014" spans="53:53" x14ac:dyDescent="0.3">
      <c r="BA3014" s="2"/>
    </row>
    <row r="3015" spans="53:53" x14ac:dyDescent="0.3">
      <c r="BA3015" s="2"/>
    </row>
    <row r="3016" spans="53:53" x14ac:dyDescent="0.3">
      <c r="BA3016" s="2"/>
    </row>
    <row r="3017" spans="53:53" x14ac:dyDescent="0.3">
      <c r="BA3017" s="2"/>
    </row>
    <row r="3018" spans="53:53" x14ac:dyDescent="0.3">
      <c r="BA3018" s="2"/>
    </row>
    <row r="3019" spans="53:53" x14ac:dyDescent="0.3">
      <c r="BA3019" s="2"/>
    </row>
    <row r="3020" spans="53:53" x14ac:dyDescent="0.3">
      <c r="BA3020" s="2"/>
    </row>
    <row r="3021" spans="53:53" x14ac:dyDescent="0.3">
      <c r="BA3021" s="2"/>
    </row>
    <row r="3022" spans="53:53" x14ac:dyDescent="0.3">
      <c r="BA3022" s="2"/>
    </row>
    <row r="3023" spans="53:53" x14ac:dyDescent="0.3">
      <c r="BA3023" s="2"/>
    </row>
    <row r="3024" spans="53:53" x14ac:dyDescent="0.3">
      <c r="BA3024" s="2"/>
    </row>
    <row r="3025" spans="53:53" x14ac:dyDescent="0.3">
      <c r="BA3025" s="2"/>
    </row>
    <row r="3026" spans="53:53" x14ac:dyDescent="0.3">
      <c r="BA3026" s="2"/>
    </row>
    <row r="3027" spans="53:53" x14ac:dyDescent="0.3">
      <c r="BA3027" s="2"/>
    </row>
    <row r="3028" spans="53:53" x14ac:dyDescent="0.3">
      <c r="BA3028" s="2"/>
    </row>
    <row r="3029" spans="53:53" x14ac:dyDescent="0.3">
      <c r="BA3029" s="2"/>
    </row>
    <row r="3030" spans="53:53" x14ac:dyDescent="0.3">
      <c r="BA3030" s="2"/>
    </row>
    <row r="3031" spans="53:53" x14ac:dyDescent="0.3">
      <c r="BA3031" s="2"/>
    </row>
    <row r="3032" spans="53:53" x14ac:dyDescent="0.3">
      <c r="BA3032" s="2"/>
    </row>
    <row r="3033" spans="53:53" x14ac:dyDescent="0.3">
      <c r="BA3033" s="2"/>
    </row>
    <row r="3034" spans="53:53" x14ac:dyDescent="0.3">
      <c r="BA3034" s="2"/>
    </row>
    <row r="3035" spans="53:53" x14ac:dyDescent="0.3">
      <c r="BA3035" s="2"/>
    </row>
    <row r="3036" spans="53:53" x14ac:dyDescent="0.3">
      <c r="BA3036" s="2"/>
    </row>
    <row r="3037" spans="53:53" x14ac:dyDescent="0.3">
      <c r="BA3037" s="2"/>
    </row>
    <row r="3038" spans="53:53" x14ac:dyDescent="0.3">
      <c r="BA3038" s="2"/>
    </row>
    <row r="3039" spans="53:53" x14ac:dyDescent="0.3">
      <c r="BA3039" s="2"/>
    </row>
    <row r="3040" spans="53:53" x14ac:dyDescent="0.3">
      <c r="BA3040" s="2"/>
    </row>
    <row r="3041" spans="53:53" x14ac:dyDescent="0.3">
      <c r="BA3041" s="2"/>
    </row>
    <row r="3042" spans="53:53" x14ac:dyDescent="0.3">
      <c r="BA3042" s="2"/>
    </row>
    <row r="3043" spans="53:53" x14ac:dyDescent="0.3">
      <c r="BA3043" s="2"/>
    </row>
    <row r="3044" spans="53:53" x14ac:dyDescent="0.3">
      <c r="BA3044" s="2"/>
    </row>
    <row r="3045" spans="53:53" x14ac:dyDescent="0.3">
      <c r="BA3045" s="2"/>
    </row>
    <row r="3046" spans="53:53" x14ac:dyDescent="0.3">
      <c r="BA3046" s="2"/>
    </row>
    <row r="3047" spans="53:53" x14ac:dyDescent="0.3">
      <c r="BA3047" s="2"/>
    </row>
    <row r="3048" spans="53:53" x14ac:dyDescent="0.3">
      <c r="BA3048" s="2"/>
    </row>
    <row r="3049" spans="53:53" x14ac:dyDescent="0.3">
      <c r="BA3049" s="2"/>
    </row>
    <row r="3050" spans="53:53" x14ac:dyDescent="0.3">
      <c r="BA3050" s="2"/>
    </row>
    <row r="3051" spans="53:53" x14ac:dyDescent="0.3">
      <c r="BA3051" s="2"/>
    </row>
    <row r="3052" spans="53:53" x14ac:dyDescent="0.3">
      <c r="BA3052" s="2"/>
    </row>
    <row r="3053" spans="53:53" x14ac:dyDescent="0.3">
      <c r="BA3053" s="2"/>
    </row>
    <row r="3054" spans="53:53" x14ac:dyDescent="0.3">
      <c r="BA3054" s="2"/>
    </row>
    <row r="3055" spans="53:53" x14ac:dyDescent="0.3">
      <c r="BA3055" s="2"/>
    </row>
    <row r="3056" spans="53:53" x14ac:dyDescent="0.3">
      <c r="BA3056" s="2"/>
    </row>
    <row r="3057" spans="53:53" x14ac:dyDescent="0.3">
      <c r="BA3057" s="2"/>
    </row>
    <row r="3058" spans="53:53" x14ac:dyDescent="0.3">
      <c r="BA3058" s="2"/>
    </row>
    <row r="3059" spans="53:53" x14ac:dyDescent="0.3">
      <c r="BA3059" s="2"/>
    </row>
    <row r="3060" spans="53:53" x14ac:dyDescent="0.3">
      <c r="BA3060" s="2"/>
    </row>
    <row r="3061" spans="53:53" x14ac:dyDescent="0.3">
      <c r="BA3061" s="2"/>
    </row>
    <row r="3062" spans="53:53" x14ac:dyDescent="0.3">
      <c r="BA3062" s="2"/>
    </row>
    <row r="3063" spans="53:53" x14ac:dyDescent="0.3">
      <c r="BA3063" s="2"/>
    </row>
    <row r="3064" spans="53:53" x14ac:dyDescent="0.3">
      <c r="BA3064" s="2"/>
    </row>
    <row r="3065" spans="53:53" x14ac:dyDescent="0.3">
      <c r="BA3065" s="2"/>
    </row>
    <row r="3066" spans="53:53" x14ac:dyDescent="0.3">
      <c r="BA3066" s="2"/>
    </row>
    <row r="3067" spans="53:53" x14ac:dyDescent="0.3">
      <c r="BA3067" s="2"/>
    </row>
    <row r="3068" spans="53:53" x14ac:dyDescent="0.3">
      <c r="BA3068" s="2"/>
    </row>
    <row r="3069" spans="53:53" x14ac:dyDescent="0.3">
      <c r="BA3069" s="2"/>
    </row>
    <row r="3070" spans="53:53" x14ac:dyDescent="0.3">
      <c r="BA3070" s="2"/>
    </row>
    <row r="3071" spans="53:53" x14ac:dyDescent="0.3">
      <c r="BA3071" s="2"/>
    </row>
    <row r="3072" spans="53:53" x14ac:dyDescent="0.3">
      <c r="BA3072" s="2"/>
    </row>
    <row r="3073" spans="53:53" x14ac:dyDescent="0.3">
      <c r="BA3073" s="2"/>
    </row>
    <row r="3074" spans="53:53" x14ac:dyDescent="0.3">
      <c r="BA3074" s="2"/>
    </row>
    <row r="3075" spans="53:53" x14ac:dyDescent="0.3">
      <c r="BA3075" s="2"/>
    </row>
    <row r="3076" spans="53:53" x14ac:dyDescent="0.3">
      <c r="BA3076" s="2"/>
    </row>
    <row r="3077" spans="53:53" x14ac:dyDescent="0.3">
      <c r="BA3077" s="2"/>
    </row>
    <row r="3078" spans="53:53" x14ac:dyDescent="0.3">
      <c r="BA3078" s="2"/>
    </row>
    <row r="3079" spans="53:53" x14ac:dyDescent="0.3">
      <c r="BA3079" s="2"/>
    </row>
    <row r="3080" spans="53:53" x14ac:dyDescent="0.3">
      <c r="BA3080" s="2"/>
    </row>
    <row r="3081" spans="53:53" x14ac:dyDescent="0.3">
      <c r="BA3081" s="2"/>
    </row>
    <row r="3082" spans="53:53" x14ac:dyDescent="0.3">
      <c r="BA3082" s="2"/>
    </row>
    <row r="3083" spans="53:53" x14ac:dyDescent="0.3">
      <c r="BA3083" s="2"/>
    </row>
    <row r="3084" spans="53:53" x14ac:dyDescent="0.3">
      <c r="BA3084" s="2"/>
    </row>
    <row r="3085" spans="53:53" x14ac:dyDescent="0.3">
      <c r="BA3085" s="2"/>
    </row>
    <row r="3086" spans="53:53" x14ac:dyDescent="0.3">
      <c r="BA3086" s="2"/>
    </row>
    <row r="3087" spans="53:53" x14ac:dyDescent="0.3">
      <c r="BA3087" s="2"/>
    </row>
    <row r="3088" spans="53:53" x14ac:dyDescent="0.3">
      <c r="BA3088" s="2"/>
    </row>
    <row r="3089" spans="53:53" x14ac:dyDescent="0.3">
      <c r="BA3089" s="2"/>
    </row>
    <row r="3090" spans="53:53" x14ac:dyDescent="0.3">
      <c r="BA3090" s="2"/>
    </row>
    <row r="3091" spans="53:53" x14ac:dyDescent="0.3">
      <c r="BA3091" s="2"/>
    </row>
    <row r="3092" spans="53:53" x14ac:dyDescent="0.3">
      <c r="BA3092" s="2"/>
    </row>
    <row r="3093" spans="53:53" x14ac:dyDescent="0.3">
      <c r="BA3093" s="2"/>
    </row>
    <row r="3094" spans="53:53" x14ac:dyDescent="0.3">
      <c r="BA3094" s="2"/>
    </row>
    <row r="3095" spans="53:53" x14ac:dyDescent="0.3">
      <c r="BA3095" s="2"/>
    </row>
    <row r="3096" spans="53:53" x14ac:dyDescent="0.3">
      <c r="BA3096" s="2"/>
    </row>
    <row r="3097" spans="53:53" x14ac:dyDescent="0.3">
      <c r="BA3097" s="2"/>
    </row>
    <row r="3098" spans="53:53" x14ac:dyDescent="0.3">
      <c r="BA3098" s="2"/>
    </row>
    <row r="3099" spans="53:53" x14ac:dyDescent="0.3">
      <c r="BA3099" s="2"/>
    </row>
    <row r="3100" spans="53:53" x14ac:dyDescent="0.3">
      <c r="BA3100" s="2"/>
    </row>
    <row r="3101" spans="53:53" x14ac:dyDescent="0.3">
      <c r="BA3101" s="2"/>
    </row>
    <row r="3102" spans="53:53" x14ac:dyDescent="0.3">
      <c r="BA3102" s="2"/>
    </row>
    <row r="3103" spans="53:53" x14ac:dyDescent="0.3">
      <c r="BA3103" s="2"/>
    </row>
    <row r="3104" spans="53:53" x14ac:dyDescent="0.3">
      <c r="BA3104" s="2"/>
    </row>
    <row r="3105" spans="53:53" x14ac:dyDescent="0.3">
      <c r="BA3105" s="2"/>
    </row>
    <row r="3106" spans="53:53" x14ac:dyDescent="0.3">
      <c r="BA3106" s="2"/>
    </row>
    <row r="3107" spans="53:53" x14ac:dyDescent="0.3">
      <c r="BA3107" s="2"/>
    </row>
    <row r="3108" spans="53:53" x14ac:dyDescent="0.3">
      <c r="BA3108" s="2"/>
    </row>
    <row r="3109" spans="53:53" x14ac:dyDescent="0.3">
      <c r="BA3109" s="2"/>
    </row>
    <row r="3110" spans="53:53" x14ac:dyDescent="0.3">
      <c r="BA3110" s="2"/>
    </row>
    <row r="3111" spans="53:53" x14ac:dyDescent="0.3">
      <c r="BA3111" s="2"/>
    </row>
    <row r="3112" spans="53:53" x14ac:dyDescent="0.3">
      <c r="BA3112" s="2"/>
    </row>
    <row r="3113" spans="53:53" x14ac:dyDescent="0.3">
      <c r="BA3113" s="2"/>
    </row>
    <row r="3114" spans="53:53" x14ac:dyDescent="0.3">
      <c r="BA3114" s="2"/>
    </row>
    <row r="3115" spans="53:53" x14ac:dyDescent="0.3">
      <c r="BA3115" s="2"/>
    </row>
    <row r="3116" spans="53:53" x14ac:dyDescent="0.3">
      <c r="BA3116" s="2"/>
    </row>
    <row r="3117" spans="53:53" x14ac:dyDescent="0.3">
      <c r="BA3117" s="2"/>
    </row>
    <row r="3118" spans="53:53" x14ac:dyDescent="0.3">
      <c r="BA3118" s="2"/>
    </row>
    <row r="3119" spans="53:53" x14ac:dyDescent="0.3">
      <c r="BA3119" s="2"/>
    </row>
    <row r="3120" spans="53:53" x14ac:dyDescent="0.3">
      <c r="BA3120" s="2"/>
    </row>
    <row r="3121" spans="53:53" x14ac:dyDescent="0.3">
      <c r="BA3121" s="2"/>
    </row>
    <row r="3122" spans="53:53" x14ac:dyDescent="0.3">
      <c r="BA3122" s="2"/>
    </row>
    <row r="3123" spans="53:53" x14ac:dyDescent="0.3">
      <c r="BA3123" s="2"/>
    </row>
    <row r="3124" spans="53:53" x14ac:dyDescent="0.3">
      <c r="BA3124" s="2"/>
    </row>
    <row r="3125" spans="53:53" x14ac:dyDescent="0.3">
      <c r="BA3125" s="2"/>
    </row>
    <row r="3126" spans="53:53" x14ac:dyDescent="0.3">
      <c r="BA3126" s="2"/>
    </row>
    <row r="3127" spans="53:53" x14ac:dyDescent="0.3">
      <c r="BA3127" s="2"/>
    </row>
    <row r="3128" spans="53:53" x14ac:dyDescent="0.3">
      <c r="BA3128" s="2"/>
    </row>
    <row r="3129" spans="53:53" x14ac:dyDescent="0.3">
      <c r="BA3129" s="2"/>
    </row>
    <row r="3130" spans="53:53" x14ac:dyDescent="0.3">
      <c r="BA3130" s="2"/>
    </row>
    <row r="3131" spans="53:53" x14ac:dyDescent="0.3">
      <c r="BA3131" s="2"/>
    </row>
    <row r="3132" spans="53:53" x14ac:dyDescent="0.3">
      <c r="BA3132" s="2"/>
    </row>
    <row r="3133" spans="53:53" x14ac:dyDescent="0.3">
      <c r="BA3133" s="2"/>
    </row>
    <row r="3134" spans="53:53" x14ac:dyDescent="0.3">
      <c r="BA3134" s="2"/>
    </row>
    <row r="3135" spans="53:53" x14ac:dyDescent="0.3">
      <c r="BA3135" s="2"/>
    </row>
    <row r="3136" spans="53:53" x14ac:dyDescent="0.3">
      <c r="BA3136" s="2"/>
    </row>
    <row r="3137" spans="53:53" x14ac:dyDescent="0.3">
      <c r="BA3137" s="2"/>
    </row>
    <row r="3138" spans="53:53" x14ac:dyDescent="0.3">
      <c r="BA3138" s="2"/>
    </row>
    <row r="3139" spans="53:53" x14ac:dyDescent="0.3">
      <c r="BA3139" s="2"/>
    </row>
    <row r="3140" spans="53:53" x14ac:dyDescent="0.3">
      <c r="BA3140" s="2"/>
    </row>
    <row r="3141" spans="53:53" x14ac:dyDescent="0.3">
      <c r="BA3141" s="2"/>
    </row>
    <row r="3142" spans="53:53" x14ac:dyDescent="0.3">
      <c r="BA3142" s="2"/>
    </row>
    <row r="3143" spans="53:53" x14ac:dyDescent="0.3">
      <c r="BA3143" s="2"/>
    </row>
    <row r="3144" spans="53:53" x14ac:dyDescent="0.3">
      <c r="BA3144" s="2"/>
    </row>
    <row r="3145" spans="53:53" x14ac:dyDescent="0.3">
      <c r="BA3145" s="2"/>
    </row>
    <row r="3146" spans="53:53" x14ac:dyDescent="0.3">
      <c r="BA3146" s="2"/>
    </row>
    <row r="3147" spans="53:53" x14ac:dyDescent="0.3">
      <c r="BA3147" s="2"/>
    </row>
    <row r="3148" spans="53:53" x14ac:dyDescent="0.3">
      <c r="BA3148" s="2"/>
    </row>
    <row r="3149" spans="53:53" x14ac:dyDescent="0.3">
      <c r="BA3149" s="2"/>
    </row>
    <row r="3150" spans="53:53" x14ac:dyDescent="0.3">
      <c r="BA3150" s="2"/>
    </row>
    <row r="3151" spans="53:53" x14ac:dyDescent="0.3">
      <c r="BA3151" s="2"/>
    </row>
    <row r="3152" spans="53:53" x14ac:dyDescent="0.3">
      <c r="BA3152" s="2"/>
    </row>
    <row r="3153" spans="53:53" x14ac:dyDescent="0.3">
      <c r="BA3153" s="2"/>
    </row>
    <row r="3154" spans="53:53" x14ac:dyDescent="0.3">
      <c r="BA3154" s="2"/>
    </row>
    <row r="3155" spans="53:53" x14ac:dyDescent="0.3">
      <c r="BA3155" s="2"/>
    </row>
    <row r="3156" spans="53:53" x14ac:dyDescent="0.3">
      <c r="BA3156" s="2"/>
    </row>
    <row r="3157" spans="53:53" x14ac:dyDescent="0.3">
      <c r="BA3157" s="2"/>
    </row>
    <row r="3158" spans="53:53" x14ac:dyDescent="0.3">
      <c r="BA3158" s="2"/>
    </row>
    <row r="3159" spans="53:53" x14ac:dyDescent="0.3">
      <c r="BA3159" s="2"/>
    </row>
    <row r="3160" spans="53:53" x14ac:dyDescent="0.3">
      <c r="BA3160" s="2"/>
    </row>
    <row r="3161" spans="53:53" x14ac:dyDescent="0.3">
      <c r="BA3161" s="2"/>
    </row>
    <row r="3162" spans="53:53" x14ac:dyDescent="0.3">
      <c r="BA3162" s="2"/>
    </row>
    <row r="3163" spans="53:53" x14ac:dyDescent="0.3">
      <c r="BA3163" s="2"/>
    </row>
    <row r="3164" spans="53:53" x14ac:dyDescent="0.3">
      <c r="BA3164" s="2"/>
    </row>
    <row r="3165" spans="53:53" x14ac:dyDescent="0.3">
      <c r="BA3165" s="2"/>
    </row>
    <row r="3166" spans="53:53" x14ac:dyDescent="0.3">
      <c r="BA3166" s="2"/>
    </row>
    <row r="3167" spans="53:53" x14ac:dyDescent="0.3">
      <c r="BA3167" s="2"/>
    </row>
    <row r="3168" spans="53:53" x14ac:dyDescent="0.3">
      <c r="BA3168" s="2"/>
    </row>
    <row r="3169" spans="53:53" x14ac:dyDescent="0.3">
      <c r="BA3169" s="2"/>
    </row>
    <row r="3170" spans="53:53" x14ac:dyDescent="0.3">
      <c r="BA3170" s="2"/>
    </row>
    <row r="3171" spans="53:53" x14ac:dyDescent="0.3">
      <c r="BA3171" s="2"/>
    </row>
    <row r="3172" spans="53:53" x14ac:dyDescent="0.3">
      <c r="BA3172" s="2"/>
    </row>
    <row r="3173" spans="53:53" x14ac:dyDescent="0.3">
      <c r="BA3173" s="2"/>
    </row>
    <row r="3174" spans="53:53" x14ac:dyDescent="0.3">
      <c r="BA3174" s="2"/>
    </row>
    <row r="3175" spans="53:53" x14ac:dyDescent="0.3">
      <c r="BA3175" s="2"/>
    </row>
    <row r="3176" spans="53:53" x14ac:dyDescent="0.3">
      <c r="BA3176" s="2"/>
    </row>
    <row r="3177" spans="53:53" x14ac:dyDescent="0.3">
      <c r="BA3177" s="2"/>
    </row>
    <row r="3178" spans="53:53" x14ac:dyDescent="0.3">
      <c r="BA3178" s="2"/>
    </row>
    <row r="3179" spans="53:53" x14ac:dyDescent="0.3">
      <c r="BA3179" s="2"/>
    </row>
    <row r="3180" spans="53:53" x14ac:dyDescent="0.3">
      <c r="BA3180" s="2"/>
    </row>
    <row r="3181" spans="53:53" x14ac:dyDescent="0.3">
      <c r="BA3181" s="2"/>
    </row>
    <row r="3182" spans="53:53" x14ac:dyDescent="0.3">
      <c r="BA3182" s="2"/>
    </row>
    <row r="3183" spans="53:53" x14ac:dyDescent="0.3">
      <c r="BA3183" s="2"/>
    </row>
    <row r="3184" spans="53:53" x14ac:dyDescent="0.3">
      <c r="BA3184" s="2"/>
    </row>
    <row r="3185" spans="53:53" x14ac:dyDescent="0.3">
      <c r="BA3185" s="2"/>
    </row>
    <row r="3186" spans="53:53" x14ac:dyDescent="0.3">
      <c r="BA3186" s="2"/>
    </row>
    <row r="3187" spans="53:53" x14ac:dyDescent="0.3">
      <c r="BA3187" s="2"/>
    </row>
    <row r="3188" spans="53:53" x14ac:dyDescent="0.3">
      <c r="BA3188" s="2"/>
    </row>
    <row r="3189" spans="53:53" x14ac:dyDescent="0.3">
      <c r="BA3189" s="2"/>
    </row>
    <row r="3190" spans="53:53" x14ac:dyDescent="0.3">
      <c r="BA3190" s="2"/>
    </row>
    <row r="3191" spans="53:53" x14ac:dyDescent="0.3">
      <c r="BA3191" s="2"/>
    </row>
    <row r="3192" spans="53:53" x14ac:dyDescent="0.3">
      <c r="BA3192" s="2"/>
    </row>
    <row r="3193" spans="53:53" x14ac:dyDescent="0.3">
      <c r="BA3193" s="2"/>
    </row>
    <row r="3194" spans="53:53" x14ac:dyDescent="0.3">
      <c r="BA3194" s="2"/>
    </row>
    <row r="3195" spans="53:53" x14ac:dyDescent="0.3">
      <c r="BA3195" s="2"/>
    </row>
    <row r="3196" spans="53:53" x14ac:dyDescent="0.3">
      <c r="BA3196" s="2"/>
    </row>
    <row r="3197" spans="53:53" x14ac:dyDescent="0.3">
      <c r="BA3197" s="2"/>
    </row>
    <row r="3198" spans="53:53" x14ac:dyDescent="0.3">
      <c r="BA3198" s="2"/>
    </row>
    <row r="3199" spans="53:53" x14ac:dyDescent="0.3">
      <c r="BA3199" s="2"/>
    </row>
    <row r="3200" spans="53:53" x14ac:dyDescent="0.3">
      <c r="BA3200" s="2"/>
    </row>
    <row r="3201" spans="53:53" x14ac:dyDescent="0.3">
      <c r="BA3201" s="2"/>
    </row>
    <row r="3202" spans="53:53" x14ac:dyDescent="0.3">
      <c r="BA3202" s="2"/>
    </row>
    <row r="3203" spans="53:53" x14ac:dyDescent="0.3">
      <c r="BA3203" s="2"/>
    </row>
    <row r="3204" spans="53:53" x14ac:dyDescent="0.3">
      <c r="BA3204" s="2"/>
    </row>
    <row r="3205" spans="53:53" x14ac:dyDescent="0.3">
      <c r="BA3205" s="2"/>
    </row>
    <row r="3206" spans="53:53" x14ac:dyDescent="0.3">
      <c r="BA3206" s="2"/>
    </row>
    <row r="3207" spans="53:53" x14ac:dyDescent="0.3">
      <c r="BA3207" s="2"/>
    </row>
    <row r="3208" spans="53:53" x14ac:dyDescent="0.3">
      <c r="BA3208" s="2"/>
    </row>
    <row r="3209" spans="53:53" x14ac:dyDescent="0.3">
      <c r="BA3209" s="2"/>
    </row>
    <row r="3210" spans="53:53" x14ac:dyDescent="0.3">
      <c r="BA3210" s="2"/>
    </row>
    <row r="3211" spans="53:53" x14ac:dyDescent="0.3">
      <c r="BA3211" s="2"/>
    </row>
    <row r="3212" spans="53:53" x14ac:dyDescent="0.3">
      <c r="BA3212" s="2"/>
    </row>
    <row r="3213" spans="53:53" x14ac:dyDescent="0.3">
      <c r="BA3213" s="2"/>
    </row>
    <row r="3214" spans="53:53" x14ac:dyDescent="0.3">
      <c r="BA3214" s="2"/>
    </row>
    <row r="3215" spans="53:53" x14ac:dyDescent="0.3">
      <c r="BA3215" s="2"/>
    </row>
    <row r="3216" spans="53:53" x14ac:dyDescent="0.3">
      <c r="BA3216" s="2"/>
    </row>
    <row r="3217" spans="53:53" x14ac:dyDescent="0.3">
      <c r="BA3217" s="2"/>
    </row>
    <row r="3218" spans="53:53" x14ac:dyDescent="0.3">
      <c r="BA3218" s="2"/>
    </row>
    <row r="3219" spans="53:53" x14ac:dyDescent="0.3">
      <c r="BA3219" s="2"/>
    </row>
    <row r="3220" spans="53:53" x14ac:dyDescent="0.3">
      <c r="BA3220" s="2"/>
    </row>
    <row r="3221" spans="53:53" x14ac:dyDescent="0.3">
      <c r="BA3221" s="2"/>
    </row>
    <row r="3222" spans="53:53" x14ac:dyDescent="0.3">
      <c r="BA3222" s="2"/>
    </row>
    <row r="3223" spans="53:53" x14ac:dyDescent="0.3">
      <c r="BA3223" s="2"/>
    </row>
    <row r="3224" spans="53:53" x14ac:dyDescent="0.3">
      <c r="BA3224" s="2"/>
    </row>
    <row r="3225" spans="53:53" x14ac:dyDescent="0.3">
      <c r="BA3225" s="2"/>
    </row>
    <row r="3226" spans="53:53" x14ac:dyDescent="0.3">
      <c r="BA3226" s="2"/>
    </row>
    <row r="3227" spans="53:53" x14ac:dyDescent="0.3">
      <c r="BA3227" s="2"/>
    </row>
    <row r="3228" spans="53:53" x14ac:dyDescent="0.3">
      <c r="BA3228" s="2"/>
    </row>
    <row r="3229" spans="53:53" x14ac:dyDescent="0.3">
      <c r="BA3229" s="2"/>
    </row>
    <row r="3230" spans="53:53" x14ac:dyDescent="0.3">
      <c r="BA3230" s="2"/>
    </row>
    <row r="3231" spans="53:53" x14ac:dyDescent="0.3">
      <c r="BA3231" s="2"/>
    </row>
    <row r="3232" spans="53:53" x14ac:dyDescent="0.3">
      <c r="BA3232" s="2"/>
    </row>
    <row r="3233" spans="53:53" x14ac:dyDescent="0.3">
      <c r="BA3233" s="2"/>
    </row>
    <row r="3234" spans="53:53" x14ac:dyDescent="0.3">
      <c r="BA3234" s="2"/>
    </row>
    <row r="3235" spans="53:53" x14ac:dyDescent="0.3">
      <c r="BA3235" s="2"/>
    </row>
    <row r="3236" spans="53:53" x14ac:dyDescent="0.3">
      <c r="BA3236" s="2"/>
    </row>
    <row r="3237" spans="53:53" x14ac:dyDescent="0.3">
      <c r="BA3237" s="2"/>
    </row>
    <row r="3238" spans="53:53" x14ac:dyDescent="0.3">
      <c r="BA3238" s="2"/>
    </row>
    <row r="3239" spans="53:53" x14ac:dyDescent="0.3">
      <c r="BA3239" s="2"/>
    </row>
    <row r="3240" spans="53:53" x14ac:dyDescent="0.3">
      <c r="BA3240" s="2"/>
    </row>
    <row r="3241" spans="53:53" x14ac:dyDescent="0.3">
      <c r="BA3241" s="2"/>
    </row>
    <row r="3242" spans="53:53" x14ac:dyDescent="0.3">
      <c r="BA3242" s="2"/>
    </row>
    <row r="3243" spans="53:53" x14ac:dyDescent="0.3">
      <c r="BA3243" s="2"/>
    </row>
    <row r="3244" spans="53:53" x14ac:dyDescent="0.3">
      <c r="BA3244" s="2"/>
    </row>
    <row r="3245" spans="53:53" x14ac:dyDescent="0.3">
      <c r="BA3245" s="2"/>
    </row>
    <row r="3246" spans="53:53" x14ac:dyDescent="0.3">
      <c r="BA3246" s="2"/>
    </row>
    <row r="3247" spans="53:53" x14ac:dyDescent="0.3">
      <c r="BA3247" s="2"/>
    </row>
    <row r="3248" spans="53:53" x14ac:dyDescent="0.3">
      <c r="BA3248" s="2"/>
    </row>
    <row r="3249" spans="53:53" x14ac:dyDescent="0.3">
      <c r="BA3249" s="2"/>
    </row>
    <row r="3250" spans="53:53" x14ac:dyDescent="0.3">
      <c r="BA3250" s="2"/>
    </row>
    <row r="3251" spans="53:53" x14ac:dyDescent="0.3">
      <c r="BA3251" s="2"/>
    </row>
    <row r="3252" spans="53:53" x14ac:dyDescent="0.3">
      <c r="BA3252" s="2"/>
    </row>
    <row r="3253" spans="53:53" x14ac:dyDescent="0.3">
      <c r="BA3253" s="2"/>
    </row>
    <row r="3254" spans="53:53" x14ac:dyDescent="0.3">
      <c r="BA3254" s="2"/>
    </row>
    <row r="3255" spans="53:53" x14ac:dyDescent="0.3">
      <c r="BA3255" s="2"/>
    </row>
    <row r="3256" spans="53:53" x14ac:dyDescent="0.3">
      <c r="BA3256" s="2"/>
    </row>
    <row r="3257" spans="53:53" x14ac:dyDescent="0.3">
      <c r="BA3257" s="2"/>
    </row>
    <row r="3258" spans="53:53" x14ac:dyDescent="0.3">
      <c r="BA3258" s="2"/>
    </row>
    <row r="3259" spans="53:53" x14ac:dyDescent="0.3">
      <c r="BA3259" s="2"/>
    </row>
    <row r="3260" spans="53:53" x14ac:dyDescent="0.3">
      <c r="BA3260" s="2"/>
    </row>
    <row r="3261" spans="53:53" x14ac:dyDescent="0.3">
      <c r="BA3261" s="2"/>
    </row>
    <row r="3262" spans="53:53" x14ac:dyDescent="0.3">
      <c r="BA3262" s="2"/>
    </row>
    <row r="3263" spans="53:53" x14ac:dyDescent="0.3">
      <c r="BA3263" s="2"/>
    </row>
    <row r="3264" spans="53:53" x14ac:dyDescent="0.3">
      <c r="BA3264" s="2"/>
    </row>
    <row r="3265" spans="53:53" x14ac:dyDescent="0.3">
      <c r="BA3265" s="2"/>
    </row>
    <row r="3266" spans="53:53" x14ac:dyDescent="0.3">
      <c r="BA3266" s="2"/>
    </row>
    <row r="3267" spans="53:53" x14ac:dyDescent="0.3">
      <c r="BA3267" s="2"/>
    </row>
    <row r="3268" spans="53:53" x14ac:dyDescent="0.3">
      <c r="BA3268" s="2"/>
    </row>
    <row r="3269" spans="53:53" x14ac:dyDescent="0.3">
      <c r="BA3269" s="2"/>
    </row>
    <row r="3270" spans="53:53" x14ac:dyDescent="0.3">
      <c r="BA3270" s="2"/>
    </row>
    <row r="3271" spans="53:53" x14ac:dyDescent="0.3">
      <c r="BA3271" s="2"/>
    </row>
    <row r="3272" spans="53:53" x14ac:dyDescent="0.3">
      <c r="BA3272" s="2"/>
    </row>
    <row r="3273" spans="53:53" x14ac:dyDescent="0.3">
      <c r="BA3273" s="2"/>
    </row>
    <row r="3274" spans="53:53" x14ac:dyDescent="0.3">
      <c r="BA3274" s="2"/>
    </row>
    <row r="3275" spans="53:53" x14ac:dyDescent="0.3">
      <c r="BA3275" s="2"/>
    </row>
    <row r="3276" spans="53:53" x14ac:dyDescent="0.3">
      <c r="BA3276" s="2"/>
    </row>
    <row r="3277" spans="53:53" x14ac:dyDescent="0.3">
      <c r="BA3277" s="2"/>
    </row>
    <row r="3278" spans="53:53" x14ac:dyDescent="0.3">
      <c r="BA3278" s="2"/>
    </row>
    <row r="3279" spans="53:53" x14ac:dyDescent="0.3">
      <c r="BA3279" s="2"/>
    </row>
    <row r="3280" spans="53:53" x14ac:dyDescent="0.3">
      <c r="BA3280" s="2"/>
    </row>
    <row r="3281" spans="53:53" x14ac:dyDescent="0.3">
      <c r="BA3281" s="2"/>
    </row>
    <row r="3282" spans="53:53" x14ac:dyDescent="0.3">
      <c r="BA3282" s="2"/>
    </row>
    <row r="3283" spans="53:53" x14ac:dyDescent="0.3">
      <c r="BA3283" s="2"/>
    </row>
    <row r="3284" spans="53:53" x14ac:dyDescent="0.3">
      <c r="BA3284" s="2"/>
    </row>
    <row r="3285" spans="53:53" x14ac:dyDescent="0.3">
      <c r="BA3285" s="2"/>
    </row>
    <row r="3286" spans="53:53" x14ac:dyDescent="0.3">
      <c r="BA3286" s="2"/>
    </row>
    <row r="3287" spans="53:53" x14ac:dyDescent="0.3">
      <c r="BA3287" s="2"/>
    </row>
    <row r="3288" spans="53:53" x14ac:dyDescent="0.3">
      <c r="BA3288" s="2"/>
    </row>
    <row r="3289" spans="53:53" x14ac:dyDescent="0.3">
      <c r="BA3289" s="2"/>
    </row>
    <row r="3290" spans="53:53" x14ac:dyDescent="0.3">
      <c r="BA3290" s="2"/>
    </row>
    <row r="3291" spans="53:53" x14ac:dyDescent="0.3">
      <c r="BA3291" s="2"/>
    </row>
    <row r="3292" spans="53:53" x14ac:dyDescent="0.3">
      <c r="BA3292" s="2"/>
    </row>
    <row r="3293" spans="53:53" x14ac:dyDescent="0.3">
      <c r="BA3293" s="2"/>
    </row>
    <row r="3294" spans="53:53" x14ac:dyDescent="0.3">
      <c r="BA3294" s="2"/>
    </row>
    <row r="3295" spans="53:53" x14ac:dyDescent="0.3">
      <c r="BA3295" s="2"/>
    </row>
    <row r="3296" spans="53:53" x14ac:dyDescent="0.3">
      <c r="BA3296" s="2"/>
    </row>
    <row r="3297" spans="53:53" x14ac:dyDescent="0.3">
      <c r="BA3297" s="2"/>
    </row>
    <row r="3298" spans="53:53" x14ac:dyDescent="0.3">
      <c r="BA3298" s="2"/>
    </row>
    <row r="3299" spans="53:53" x14ac:dyDescent="0.3">
      <c r="BA3299" s="2"/>
    </row>
    <row r="3300" spans="53:53" x14ac:dyDescent="0.3">
      <c r="BA3300" s="2"/>
    </row>
    <row r="3301" spans="53:53" x14ac:dyDescent="0.3">
      <c r="BA3301" s="2"/>
    </row>
    <row r="3302" spans="53:53" x14ac:dyDescent="0.3">
      <c r="BA3302" s="2"/>
    </row>
    <row r="3303" spans="53:53" x14ac:dyDescent="0.3">
      <c r="BA3303" s="2"/>
    </row>
    <row r="3304" spans="53:53" x14ac:dyDescent="0.3">
      <c r="BA3304" s="2"/>
    </row>
    <row r="3305" spans="53:53" x14ac:dyDescent="0.3">
      <c r="BA3305" s="2"/>
    </row>
    <row r="3306" spans="53:53" x14ac:dyDescent="0.3">
      <c r="BA3306" s="2"/>
    </row>
    <row r="3307" spans="53:53" x14ac:dyDescent="0.3">
      <c r="BA3307" s="2"/>
    </row>
    <row r="3308" spans="53:53" x14ac:dyDescent="0.3">
      <c r="BA3308" s="2"/>
    </row>
    <row r="3309" spans="53:53" x14ac:dyDescent="0.3">
      <c r="BA3309" s="2"/>
    </row>
    <row r="3310" spans="53:53" x14ac:dyDescent="0.3">
      <c r="BA3310" s="2"/>
    </row>
    <row r="3311" spans="53:53" x14ac:dyDescent="0.3">
      <c r="BA3311" s="2"/>
    </row>
    <row r="3312" spans="53:53" x14ac:dyDescent="0.3">
      <c r="BA3312" s="2"/>
    </row>
    <row r="3313" spans="53:53" x14ac:dyDescent="0.3">
      <c r="BA3313" s="2"/>
    </row>
    <row r="3314" spans="53:53" x14ac:dyDescent="0.3">
      <c r="BA3314" s="2"/>
    </row>
    <row r="3315" spans="53:53" x14ac:dyDescent="0.3">
      <c r="BA3315" s="2"/>
    </row>
    <row r="3316" spans="53:53" x14ac:dyDescent="0.3">
      <c r="BA3316" s="2"/>
    </row>
    <row r="3317" spans="53:53" x14ac:dyDescent="0.3">
      <c r="BA3317" s="2"/>
    </row>
    <row r="3318" spans="53:53" x14ac:dyDescent="0.3">
      <c r="BA3318" s="2"/>
    </row>
    <row r="3319" spans="53:53" x14ac:dyDescent="0.3">
      <c r="BA3319" s="2"/>
    </row>
    <row r="3320" spans="53:53" x14ac:dyDescent="0.3">
      <c r="BA3320" s="2"/>
    </row>
    <row r="3321" spans="53:53" x14ac:dyDescent="0.3">
      <c r="BA3321" s="2"/>
    </row>
    <row r="3322" spans="53:53" x14ac:dyDescent="0.3">
      <c r="BA3322" s="2"/>
    </row>
    <row r="3323" spans="53:53" x14ac:dyDescent="0.3">
      <c r="BA3323" s="2"/>
    </row>
    <row r="3324" spans="53:53" x14ac:dyDescent="0.3">
      <c r="BA3324" s="2"/>
    </row>
    <row r="3325" spans="53:53" x14ac:dyDescent="0.3">
      <c r="BA3325" s="2"/>
    </row>
    <row r="3326" spans="53:53" x14ac:dyDescent="0.3">
      <c r="BA3326" s="2"/>
    </row>
    <row r="3327" spans="53:53" x14ac:dyDescent="0.3">
      <c r="BA3327" s="2"/>
    </row>
    <row r="3328" spans="53:53" x14ac:dyDescent="0.3">
      <c r="BA3328" s="2"/>
    </row>
    <row r="3329" spans="53:53" x14ac:dyDescent="0.3">
      <c r="BA3329" s="2"/>
    </row>
    <row r="3330" spans="53:53" x14ac:dyDescent="0.3">
      <c r="BA3330" s="2"/>
    </row>
    <row r="3331" spans="53:53" x14ac:dyDescent="0.3">
      <c r="BA3331" s="2"/>
    </row>
    <row r="3332" spans="53:53" x14ac:dyDescent="0.3">
      <c r="BA3332" s="2"/>
    </row>
    <row r="3333" spans="53:53" x14ac:dyDescent="0.3">
      <c r="BA3333" s="2"/>
    </row>
    <row r="3334" spans="53:53" x14ac:dyDescent="0.3">
      <c r="BA3334" s="2"/>
    </row>
    <row r="3335" spans="53:53" x14ac:dyDescent="0.3">
      <c r="BA3335" s="2"/>
    </row>
    <row r="3336" spans="53:53" x14ac:dyDescent="0.3">
      <c r="BA3336" s="2"/>
    </row>
    <row r="3337" spans="53:53" x14ac:dyDescent="0.3">
      <c r="BA3337" s="2"/>
    </row>
    <row r="3338" spans="53:53" x14ac:dyDescent="0.3">
      <c r="BA3338" s="2"/>
    </row>
    <row r="3339" spans="53:53" x14ac:dyDescent="0.3">
      <c r="BA3339" s="2"/>
    </row>
    <row r="3340" spans="53:53" x14ac:dyDescent="0.3">
      <c r="BA3340" s="2"/>
    </row>
    <row r="3341" spans="53:53" x14ac:dyDescent="0.3">
      <c r="BA3341" s="2"/>
    </row>
    <row r="3342" spans="53:53" x14ac:dyDescent="0.3">
      <c r="BA3342" s="2"/>
    </row>
    <row r="3343" spans="53:53" x14ac:dyDescent="0.3">
      <c r="BA3343" s="2"/>
    </row>
    <row r="3344" spans="53:53" x14ac:dyDescent="0.3">
      <c r="BA3344" s="2"/>
    </row>
    <row r="3345" spans="53:53" x14ac:dyDescent="0.3">
      <c r="BA3345" s="2"/>
    </row>
    <row r="3346" spans="53:53" x14ac:dyDescent="0.3">
      <c r="BA3346" s="2"/>
    </row>
    <row r="3347" spans="53:53" x14ac:dyDescent="0.3">
      <c r="BA3347" s="2"/>
    </row>
    <row r="3348" spans="53:53" x14ac:dyDescent="0.3">
      <c r="BA3348" s="2"/>
    </row>
    <row r="3349" spans="53:53" x14ac:dyDescent="0.3">
      <c r="BA3349" s="2"/>
    </row>
    <row r="3350" spans="53:53" x14ac:dyDescent="0.3">
      <c r="BA3350" s="2"/>
    </row>
    <row r="3351" spans="53:53" x14ac:dyDescent="0.3">
      <c r="BA3351" s="2"/>
    </row>
    <row r="3352" spans="53:53" x14ac:dyDescent="0.3">
      <c r="BA3352" s="2"/>
    </row>
    <row r="3353" spans="53:53" x14ac:dyDescent="0.3">
      <c r="BA3353" s="2"/>
    </row>
    <row r="3354" spans="53:53" x14ac:dyDescent="0.3">
      <c r="BA3354" s="2"/>
    </row>
    <row r="3355" spans="53:53" x14ac:dyDescent="0.3">
      <c r="BA3355" s="2"/>
    </row>
    <row r="3356" spans="53:53" x14ac:dyDescent="0.3">
      <c r="BA3356" s="2"/>
    </row>
    <row r="3357" spans="53:53" x14ac:dyDescent="0.3">
      <c r="BA3357" s="2"/>
    </row>
    <row r="3358" spans="53:53" x14ac:dyDescent="0.3">
      <c r="BA3358" s="2"/>
    </row>
    <row r="3359" spans="53:53" x14ac:dyDescent="0.3">
      <c r="BA3359" s="2"/>
    </row>
    <row r="3360" spans="53:53" x14ac:dyDescent="0.3">
      <c r="BA3360" s="2"/>
    </row>
    <row r="3361" spans="53:53" x14ac:dyDescent="0.3">
      <c r="BA3361" s="2"/>
    </row>
    <row r="3362" spans="53:53" x14ac:dyDescent="0.3">
      <c r="BA3362" s="2"/>
    </row>
    <row r="3363" spans="53:53" x14ac:dyDescent="0.3">
      <c r="BA3363" s="2"/>
    </row>
    <row r="3364" spans="53:53" x14ac:dyDescent="0.3">
      <c r="BA3364" s="2"/>
    </row>
    <row r="3365" spans="53:53" x14ac:dyDescent="0.3">
      <c r="BA3365" s="2"/>
    </row>
    <row r="3366" spans="53:53" x14ac:dyDescent="0.3">
      <c r="BA3366" s="2"/>
    </row>
    <row r="3367" spans="53:53" x14ac:dyDescent="0.3">
      <c r="BA3367" s="2"/>
    </row>
    <row r="3368" spans="53:53" x14ac:dyDescent="0.3">
      <c r="BA3368" s="2"/>
    </row>
    <row r="3369" spans="53:53" x14ac:dyDescent="0.3">
      <c r="BA3369" s="2"/>
    </row>
    <row r="3370" spans="53:53" x14ac:dyDescent="0.3">
      <c r="BA3370" s="2"/>
    </row>
    <row r="3371" spans="53:53" x14ac:dyDescent="0.3">
      <c r="BA3371" s="2"/>
    </row>
    <row r="3372" spans="53:53" x14ac:dyDescent="0.3">
      <c r="BA3372" s="2"/>
    </row>
    <row r="3373" spans="53:53" x14ac:dyDescent="0.3">
      <c r="BA3373" s="2"/>
    </row>
    <row r="3374" spans="53:53" x14ac:dyDescent="0.3">
      <c r="BA3374" s="2"/>
    </row>
    <row r="3375" spans="53:53" x14ac:dyDescent="0.3">
      <c r="BA3375" s="2"/>
    </row>
    <row r="3376" spans="53:53" x14ac:dyDescent="0.3">
      <c r="BA3376" s="2"/>
    </row>
    <row r="3377" spans="53:53" x14ac:dyDescent="0.3">
      <c r="BA3377" s="2"/>
    </row>
    <row r="3378" spans="53:53" x14ac:dyDescent="0.3">
      <c r="BA3378" s="2"/>
    </row>
    <row r="3379" spans="53:53" x14ac:dyDescent="0.3">
      <c r="BA3379" s="2"/>
    </row>
    <row r="3380" spans="53:53" x14ac:dyDescent="0.3">
      <c r="BA3380" s="2"/>
    </row>
    <row r="3381" spans="53:53" x14ac:dyDescent="0.3">
      <c r="BA3381" s="2"/>
    </row>
    <row r="3382" spans="53:53" x14ac:dyDescent="0.3">
      <c r="BA3382" s="2"/>
    </row>
    <row r="3383" spans="53:53" x14ac:dyDescent="0.3">
      <c r="BA3383" s="2"/>
    </row>
    <row r="3384" spans="53:53" x14ac:dyDescent="0.3">
      <c r="BA3384" s="2"/>
    </row>
    <row r="3385" spans="53:53" x14ac:dyDescent="0.3">
      <c r="BA3385" s="2"/>
    </row>
    <row r="3386" spans="53:53" x14ac:dyDescent="0.3">
      <c r="BA3386" s="2"/>
    </row>
    <row r="3387" spans="53:53" x14ac:dyDescent="0.3">
      <c r="BA3387" s="2"/>
    </row>
    <row r="3388" spans="53:53" x14ac:dyDescent="0.3">
      <c r="BA3388" s="2"/>
    </row>
    <row r="3389" spans="53:53" x14ac:dyDescent="0.3">
      <c r="BA3389" s="2"/>
    </row>
    <row r="3390" spans="53:53" x14ac:dyDescent="0.3">
      <c r="BA3390" s="2"/>
    </row>
    <row r="3391" spans="53:53" x14ac:dyDescent="0.3">
      <c r="BA3391" s="2"/>
    </row>
    <row r="3392" spans="53:53" x14ac:dyDescent="0.3">
      <c r="BA3392" s="2"/>
    </row>
    <row r="3393" spans="53:53" x14ac:dyDescent="0.3">
      <c r="BA3393" s="2"/>
    </row>
    <row r="3394" spans="53:53" x14ac:dyDescent="0.3">
      <c r="BA3394" s="2"/>
    </row>
    <row r="3395" spans="53:53" x14ac:dyDescent="0.3">
      <c r="BA3395" s="2"/>
    </row>
    <row r="3396" spans="53:53" x14ac:dyDescent="0.3">
      <c r="BA3396" s="2"/>
    </row>
    <row r="3397" spans="53:53" x14ac:dyDescent="0.3">
      <c r="BA3397" s="2"/>
    </row>
    <row r="3398" spans="53:53" x14ac:dyDescent="0.3">
      <c r="BA3398" s="2"/>
    </row>
    <row r="3399" spans="53:53" x14ac:dyDescent="0.3">
      <c r="BA3399" s="2"/>
    </row>
    <row r="3400" spans="53:53" x14ac:dyDescent="0.3">
      <c r="BA3400" s="2"/>
    </row>
    <row r="3401" spans="53:53" x14ac:dyDescent="0.3">
      <c r="BA3401" s="2"/>
    </row>
    <row r="3402" spans="53:53" x14ac:dyDescent="0.3">
      <c r="BA3402" s="2"/>
    </row>
    <row r="3403" spans="53:53" x14ac:dyDescent="0.3">
      <c r="BA3403" s="2"/>
    </row>
    <row r="3404" spans="53:53" x14ac:dyDescent="0.3">
      <c r="BA3404" s="2"/>
    </row>
    <row r="3405" spans="53:53" x14ac:dyDescent="0.3">
      <c r="BA3405" s="2"/>
    </row>
    <row r="3406" spans="53:53" x14ac:dyDescent="0.3">
      <c r="BA3406" s="2"/>
    </row>
    <row r="3407" spans="53:53" x14ac:dyDescent="0.3">
      <c r="BA3407" s="2"/>
    </row>
    <row r="3408" spans="53:53" x14ac:dyDescent="0.3">
      <c r="BA3408" s="2"/>
    </row>
    <row r="3409" spans="53:53" x14ac:dyDescent="0.3">
      <c r="BA3409" s="2"/>
    </row>
    <row r="3410" spans="53:53" x14ac:dyDescent="0.3">
      <c r="BA3410" s="2"/>
    </row>
    <row r="3411" spans="53:53" x14ac:dyDescent="0.3">
      <c r="BA3411" s="2"/>
    </row>
    <row r="3412" spans="53:53" x14ac:dyDescent="0.3">
      <c r="BA3412" s="2"/>
    </row>
    <row r="3413" spans="53:53" x14ac:dyDescent="0.3">
      <c r="BA3413" s="2"/>
    </row>
    <row r="3414" spans="53:53" x14ac:dyDescent="0.3">
      <c r="BA3414" s="2"/>
    </row>
    <row r="3415" spans="53:53" x14ac:dyDescent="0.3">
      <c r="BA3415" s="2"/>
    </row>
    <row r="3416" spans="53:53" x14ac:dyDescent="0.3">
      <c r="BA3416" s="2"/>
    </row>
    <row r="3417" spans="53:53" x14ac:dyDescent="0.3">
      <c r="BA3417" s="2"/>
    </row>
    <row r="3418" spans="53:53" x14ac:dyDescent="0.3">
      <c r="BA3418" s="2"/>
    </row>
    <row r="3419" spans="53:53" x14ac:dyDescent="0.3">
      <c r="BA3419" s="2"/>
    </row>
    <row r="3420" spans="53:53" x14ac:dyDescent="0.3">
      <c r="BA3420" s="2"/>
    </row>
    <row r="3421" spans="53:53" x14ac:dyDescent="0.3">
      <c r="BA3421" s="2"/>
    </row>
    <row r="3422" spans="53:53" x14ac:dyDescent="0.3">
      <c r="BA3422" s="2"/>
    </row>
    <row r="3423" spans="53:53" x14ac:dyDescent="0.3">
      <c r="BA3423" s="2"/>
    </row>
    <row r="3424" spans="53:53" x14ac:dyDescent="0.3">
      <c r="BA3424" s="2"/>
    </row>
    <row r="3425" spans="53:53" x14ac:dyDescent="0.3">
      <c r="BA3425" s="2"/>
    </row>
    <row r="3426" spans="53:53" x14ac:dyDescent="0.3">
      <c r="BA3426" s="2"/>
    </row>
    <row r="3427" spans="53:53" x14ac:dyDescent="0.3">
      <c r="BA3427" s="2"/>
    </row>
    <row r="3428" spans="53:53" x14ac:dyDescent="0.3">
      <c r="BA3428" s="2"/>
    </row>
    <row r="3429" spans="53:53" x14ac:dyDescent="0.3">
      <c r="BA3429" s="2"/>
    </row>
    <row r="3430" spans="53:53" x14ac:dyDescent="0.3">
      <c r="BA3430" s="2"/>
    </row>
    <row r="3431" spans="53:53" x14ac:dyDescent="0.3">
      <c r="BA3431" s="2"/>
    </row>
    <row r="3432" spans="53:53" x14ac:dyDescent="0.3">
      <c r="BA3432" s="2"/>
    </row>
    <row r="3433" spans="53:53" x14ac:dyDescent="0.3">
      <c r="BA3433" s="2"/>
    </row>
    <row r="3434" spans="53:53" x14ac:dyDescent="0.3">
      <c r="BA3434" s="2"/>
    </row>
    <row r="3435" spans="53:53" x14ac:dyDescent="0.3">
      <c r="BA3435" s="2"/>
    </row>
    <row r="3436" spans="53:53" x14ac:dyDescent="0.3">
      <c r="BA3436" s="2"/>
    </row>
    <row r="3437" spans="53:53" x14ac:dyDescent="0.3">
      <c r="BA3437" s="2"/>
    </row>
    <row r="3438" spans="53:53" x14ac:dyDescent="0.3">
      <c r="BA3438" s="2"/>
    </row>
    <row r="3439" spans="53:53" x14ac:dyDescent="0.3">
      <c r="BA3439" s="2"/>
    </row>
    <row r="3440" spans="53:53" x14ac:dyDescent="0.3">
      <c r="BA3440" s="2"/>
    </row>
    <row r="3441" spans="53:53" x14ac:dyDescent="0.3">
      <c r="BA3441" s="2"/>
    </row>
    <row r="3442" spans="53:53" x14ac:dyDescent="0.3">
      <c r="BA3442" s="2"/>
    </row>
    <row r="3443" spans="53:53" x14ac:dyDescent="0.3">
      <c r="BA3443" s="2"/>
    </row>
    <row r="3444" spans="53:53" x14ac:dyDescent="0.3">
      <c r="BA3444" s="2"/>
    </row>
    <row r="3445" spans="53:53" x14ac:dyDescent="0.3">
      <c r="BA3445" s="2"/>
    </row>
    <row r="3446" spans="53:53" x14ac:dyDescent="0.3">
      <c r="BA3446" s="2"/>
    </row>
    <row r="3447" spans="53:53" x14ac:dyDescent="0.3">
      <c r="BA3447" s="2"/>
    </row>
    <row r="3448" spans="53:53" x14ac:dyDescent="0.3">
      <c r="BA3448" s="2"/>
    </row>
    <row r="3449" spans="53:53" x14ac:dyDescent="0.3">
      <c r="BA3449" s="2"/>
    </row>
    <row r="3450" spans="53:53" x14ac:dyDescent="0.3">
      <c r="BA3450" s="2"/>
    </row>
    <row r="3451" spans="53:53" x14ac:dyDescent="0.3">
      <c r="BA3451" s="2"/>
    </row>
    <row r="3452" spans="53:53" x14ac:dyDescent="0.3">
      <c r="BA3452" s="2"/>
    </row>
    <row r="3453" spans="53:53" x14ac:dyDescent="0.3">
      <c r="BA3453" s="2"/>
    </row>
    <row r="3454" spans="53:53" x14ac:dyDescent="0.3">
      <c r="BA3454" s="2"/>
    </row>
    <row r="3455" spans="53:53" x14ac:dyDescent="0.3">
      <c r="BA3455" s="2"/>
    </row>
    <row r="3456" spans="53:53" x14ac:dyDescent="0.3">
      <c r="BA3456" s="2"/>
    </row>
    <row r="3457" spans="53:53" x14ac:dyDescent="0.3">
      <c r="BA3457" s="2"/>
    </row>
    <row r="3458" spans="53:53" x14ac:dyDescent="0.3">
      <c r="BA3458" s="2"/>
    </row>
    <row r="3459" spans="53:53" x14ac:dyDescent="0.3">
      <c r="BA3459" s="2"/>
    </row>
    <row r="3460" spans="53:53" x14ac:dyDescent="0.3">
      <c r="BA3460" s="2"/>
    </row>
    <row r="3461" spans="53:53" x14ac:dyDescent="0.3">
      <c r="BA3461" s="2"/>
    </row>
    <row r="3462" spans="53:53" x14ac:dyDescent="0.3">
      <c r="BA3462" s="2"/>
    </row>
    <row r="3463" spans="53:53" x14ac:dyDescent="0.3">
      <c r="BA3463" s="2"/>
    </row>
    <row r="3464" spans="53:53" x14ac:dyDescent="0.3">
      <c r="BA3464" s="2"/>
    </row>
    <row r="3465" spans="53:53" x14ac:dyDescent="0.3">
      <c r="BA3465" s="2"/>
    </row>
    <row r="3466" spans="53:53" x14ac:dyDescent="0.3">
      <c r="BA3466" s="2"/>
    </row>
    <row r="3467" spans="53:53" x14ac:dyDescent="0.3">
      <c r="BA3467" s="2"/>
    </row>
    <row r="3468" spans="53:53" x14ac:dyDescent="0.3">
      <c r="BA3468" s="2"/>
    </row>
    <row r="3469" spans="53:53" x14ac:dyDescent="0.3">
      <c r="BA3469" s="2"/>
    </row>
    <row r="3470" spans="53:53" x14ac:dyDescent="0.3">
      <c r="BA3470" s="2"/>
    </row>
    <row r="3471" spans="53:53" x14ac:dyDescent="0.3">
      <c r="BA3471" s="2"/>
    </row>
    <row r="3472" spans="53:53" x14ac:dyDescent="0.3">
      <c r="BA3472" s="2"/>
    </row>
    <row r="3473" spans="53:53" x14ac:dyDescent="0.3">
      <c r="BA3473" s="2"/>
    </row>
    <row r="3474" spans="53:53" x14ac:dyDescent="0.3">
      <c r="BA3474" s="2"/>
    </row>
    <row r="3475" spans="53:53" x14ac:dyDescent="0.3">
      <c r="BA3475" s="2"/>
    </row>
    <row r="3476" spans="53:53" x14ac:dyDescent="0.3">
      <c r="BA3476" s="2"/>
    </row>
    <row r="3477" spans="53:53" x14ac:dyDescent="0.3">
      <c r="BA3477" s="2"/>
    </row>
    <row r="3478" spans="53:53" x14ac:dyDescent="0.3">
      <c r="BA3478" s="2"/>
    </row>
    <row r="3479" spans="53:53" x14ac:dyDescent="0.3">
      <c r="BA3479" s="2"/>
    </row>
    <row r="3480" spans="53:53" x14ac:dyDescent="0.3">
      <c r="BA3480" s="2"/>
    </row>
    <row r="3481" spans="53:53" x14ac:dyDescent="0.3">
      <c r="BA3481" s="2"/>
    </row>
    <row r="3482" spans="53:53" x14ac:dyDescent="0.3">
      <c r="BA3482" s="2"/>
    </row>
    <row r="3483" spans="53:53" x14ac:dyDescent="0.3">
      <c r="BA3483" s="2"/>
    </row>
    <row r="3484" spans="53:53" x14ac:dyDescent="0.3">
      <c r="BA3484" s="2"/>
    </row>
    <row r="3485" spans="53:53" x14ac:dyDescent="0.3">
      <c r="BA3485" s="2"/>
    </row>
    <row r="3486" spans="53:53" x14ac:dyDescent="0.3">
      <c r="BA3486" s="2"/>
    </row>
    <row r="3487" spans="53:53" x14ac:dyDescent="0.3">
      <c r="BA3487" s="2"/>
    </row>
    <row r="3488" spans="53:53" x14ac:dyDescent="0.3">
      <c r="BA3488" s="2"/>
    </row>
    <row r="3489" spans="53:53" x14ac:dyDescent="0.3">
      <c r="BA3489" s="2"/>
    </row>
    <row r="3490" spans="53:53" x14ac:dyDescent="0.3">
      <c r="BA3490" s="2"/>
    </row>
    <row r="3491" spans="53:53" x14ac:dyDescent="0.3">
      <c r="BA3491" s="2"/>
    </row>
    <row r="3492" spans="53:53" x14ac:dyDescent="0.3">
      <c r="BA3492" s="2"/>
    </row>
    <row r="3493" spans="53:53" x14ac:dyDescent="0.3">
      <c r="BA3493" s="2"/>
    </row>
    <row r="3494" spans="53:53" x14ac:dyDescent="0.3">
      <c r="BA3494" s="2"/>
    </row>
    <row r="3495" spans="53:53" x14ac:dyDescent="0.3">
      <c r="BA3495" s="2"/>
    </row>
    <row r="3496" spans="53:53" x14ac:dyDescent="0.3">
      <c r="BA3496" s="2"/>
    </row>
    <row r="3497" spans="53:53" x14ac:dyDescent="0.3">
      <c r="BA3497" s="2"/>
    </row>
    <row r="3498" spans="53:53" x14ac:dyDescent="0.3">
      <c r="BA3498" s="2"/>
    </row>
    <row r="3499" spans="53:53" x14ac:dyDescent="0.3">
      <c r="BA3499" s="2"/>
    </row>
    <row r="3500" spans="53:53" x14ac:dyDescent="0.3">
      <c r="BA3500" s="2"/>
    </row>
    <row r="3501" spans="53:53" x14ac:dyDescent="0.3">
      <c r="BA3501" s="2"/>
    </row>
    <row r="3502" spans="53:53" x14ac:dyDescent="0.3">
      <c r="BA3502" s="2"/>
    </row>
    <row r="3503" spans="53:53" x14ac:dyDescent="0.3">
      <c r="BA3503" s="2"/>
    </row>
    <row r="3504" spans="53:53" x14ac:dyDescent="0.3">
      <c r="BA3504" s="2"/>
    </row>
    <row r="3505" spans="53:53" x14ac:dyDescent="0.3">
      <c r="BA3505" s="2"/>
    </row>
    <row r="3506" spans="53:53" x14ac:dyDescent="0.3">
      <c r="BA3506" s="2"/>
    </row>
    <row r="3507" spans="53:53" x14ac:dyDescent="0.3">
      <c r="BA3507" s="2"/>
    </row>
    <row r="3508" spans="53:53" x14ac:dyDescent="0.3">
      <c r="BA3508" s="2"/>
    </row>
    <row r="3509" spans="53:53" x14ac:dyDescent="0.3">
      <c r="BA3509" s="2"/>
    </row>
    <row r="3510" spans="53:53" x14ac:dyDescent="0.3">
      <c r="BA3510" s="2"/>
    </row>
    <row r="3511" spans="53:53" x14ac:dyDescent="0.3">
      <c r="BA3511" s="2"/>
    </row>
    <row r="3512" spans="53:53" x14ac:dyDescent="0.3">
      <c r="BA3512" s="2"/>
    </row>
    <row r="3513" spans="53:53" x14ac:dyDescent="0.3">
      <c r="BA3513" s="2"/>
    </row>
    <row r="3514" spans="53:53" x14ac:dyDescent="0.3">
      <c r="BA3514" s="2"/>
    </row>
    <row r="3515" spans="53:53" x14ac:dyDescent="0.3">
      <c r="BA3515" s="2"/>
    </row>
    <row r="3516" spans="53:53" x14ac:dyDescent="0.3">
      <c r="BA3516" s="2"/>
    </row>
    <row r="3517" spans="53:53" x14ac:dyDescent="0.3">
      <c r="BA3517" s="2"/>
    </row>
    <row r="3518" spans="53:53" x14ac:dyDescent="0.3">
      <c r="BA3518" s="2"/>
    </row>
    <row r="3519" spans="53:53" x14ac:dyDescent="0.3">
      <c r="BA3519" s="2"/>
    </row>
    <row r="3520" spans="53:53" x14ac:dyDescent="0.3">
      <c r="BA3520" s="2"/>
    </row>
    <row r="3521" spans="53:53" x14ac:dyDescent="0.3">
      <c r="BA3521" s="2"/>
    </row>
    <row r="3522" spans="53:53" x14ac:dyDescent="0.3">
      <c r="BA3522" s="2"/>
    </row>
    <row r="3523" spans="53:53" x14ac:dyDescent="0.3">
      <c r="BA3523" s="2"/>
    </row>
    <row r="3524" spans="53:53" x14ac:dyDescent="0.3">
      <c r="BA3524" s="2"/>
    </row>
    <row r="3525" spans="53:53" x14ac:dyDescent="0.3">
      <c r="BA3525" s="2"/>
    </row>
    <row r="3526" spans="53:53" x14ac:dyDescent="0.3">
      <c r="BA3526" s="2"/>
    </row>
    <row r="3527" spans="53:53" x14ac:dyDescent="0.3">
      <c r="BA3527" s="2"/>
    </row>
    <row r="3528" spans="53:53" x14ac:dyDescent="0.3">
      <c r="BA3528" s="2"/>
    </row>
    <row r="3529" spans="53:53" x14ac:dyDescent="0.3">
      <c r="BA3529" s="2"/>
    </row>
    <row r="3530" spans="53:53" x14ac:dyDescent="0.3">
      <c r="BA3530" s="2"/>
    </row>
    <row r="3531" spans="53:53" x14ac:dyDescent="0.3">
      <c r="BA3531" s="2"/>
    </row>
    <row r="3532" spans="53:53" x14ac:dyDescent="0.3">
      <c r="BA3532" s="2"/>
    </row>
    <row r="3533" spans="53:53" x14ac:dyDescent="0.3">
      <c r="BA3533" s="2"/>
    </row>
    <row r="3534" spans="53:53" x14ac:dyDescent="0.3">
      <c r="BA3534" s="2"/>
    </row>
    <row r="3535" spans="53:53" x14ac:dyDescent="0.3">
      <c r="BA3535" s="2"/>
    </row>
    <row r="3536" spans="53:53" x14ac:dyDescent="0.3">
      <c r="BA3536" s="2"/>
    </row>
    <row r="3537" spans="53:53" x14ac:dyDescent="0.3">
      <c r="BA3537" s="2"/>
    </row>
    <row r="3538" spans="53:53" x14ac:dyDescent="0.3">
      <c r="BA3538" s="2"/>
    </row>
    <row r="3539" spans="53:53" x14ac:dyDescent="0.3">
      <c r="BA3539" s="2"/>
    </row>
    <row r="3540" spans="53:53" x14ac:dyDescent="0.3">
      <c r="BA3540" s="2"/>
    </row>
    <row r="3541" spans="53:53" x14ac:dyDescent="0.3">
      <c r="BA3541" s="2"/>
    </row>
    <row r="3542" spans="53:53" x14ac:dyDescent="0.3">
      <c r="BA3542" s="2"/>
    </row>
    <row r="3543" spans="53:53" x14ac:dyDescent="0.3">
      <c r="BA3543" s="2"/>
    </row>
    <row r="3544" spans="53:53" x14ac:dyDescent="0.3">
      <c r="BA3544" s="2"/>
    </row>
    <row r="3545" spans="53:53" x14ac:dyDescent="0.3">
      <c r="BA3545" s="2"/>
    </row>
    <row r="3546" spans="53:53" x14ac:dyDescent="0.3">
      <c r="BA3546" s="2"/>
    </row>
    <row r="3547" spans="53:53" x14ac:dyDescent="0.3">
      <c r="BA3547" s="2"/>
    </row>
    <row r="3548" spans="53:53" x14ac:dyDescent="0.3">
      <c r="BA3548" s="2"/>
    </row>
    <row r="3549" spans="53:53" x14ac:dyDescent="0.3">
      <c r="BA3549" s="2"/>
    </row>
    <row r="3550" spans="53:53" x14ac:dyDescent="0.3">
      <c r="BA3550" s="2"/>
    </row>
    <row r="3551" spans="53:53" x14ac:dyDescent="0.3">
      <c r="BA3551" s="2"/>
    </row>
    <row r="3552" spans="53:53" x14ac:dyDescent="0.3">
      <c r="BA3552" s="2"/>
    </row>
    <row r="3553" spans="53:53" x14ac:dyDescent="0.3">
      <c r="BA3553" s="2"/>
    </row>
    <row r="3554" spans="53:53" x14ac:dyDescent="0.3">
      <c r="BA3554" s="2"/>
    </row>
    <row r="3555" spans="53:53" x14ac:dyDescent="0.3">
      <c r="BA3555" s="2"/>
    </row>
    <row r="3556" spans="53:53" x14ac:dyDescent="0.3">
      <c r="BA3556" s="2"/>
    </row>
    <row r="3557" spans="53:53" x14ac:dyDescent="0.3">
      <c r="BA3557" s="2"/>
    </row>
    <row r="3558" spans="53:53" x14ac:dyDescent="0.3">
      <c r="BA3558" s="2"/>
    </row>
    <row r="3559" spans="53:53" x14ac:dyDescent="0.3">
      <c r="BA3559" s="2"/>
    </row>
    <row r="3560" spans="53:53" x14ac:dyDescent="0.3">
      <c r="BA3560" s="2"/>
    </row>
    <row r="3561" spans="53:53" x14ac:dyDescent="0.3">
      <c r="BA3561" s="2"/>
    </row>
    <row r="3562" spans="53:53" x14ac:dyDescent="0.3">
      <c r="BA3562" s="2"/>
    </row>
    <row r="3563" spans="53:53" x14ac:dyDescent="0.3">
      <c r="BA3563" s="2"/>
    </row>
    <row r="3564" spans="53:53" x14ac:dyDescent="0.3">
      <c r="BA3564" s="2"/>
    </row>
    <row r="3565" spans="53:53" x14ac:dyDescent="0.3">
      <c r="BA3565" s="2"/>
    </row>
    <row r="3566" spans="53:53" x14ac:dyDescent="0.3">
      <c r="BA3566" s="2"/>
    </row>
    <row r="3567" spans="53:53" x14ac:dyDescent="0.3">
      <c r="BA3567" s="2"/>
    </row>
    <row r="3568" spans="53:53" x14ac:dyDescent="0.3">
      <c r="BA3568" s="2"/>
    </row>
    <row r="3569" spans="53:53" x14ac:dyDescent="0.3">
      <c r="BA3569" s="2"/>
    </row>
    <row r="3570" spans="53:53" x14ac:dyDescent="0.3">
      <c r="BA3570" s="2"/>
    </row>
    <row r="3571" spans="53:53" x14ac:dyDescent="0.3">
      <c r="BA3571" s="2"/>
    </row>
    <row r="3572" spans="53:53" x14ac:dyDescent="0.3">
      <c r="BA3572" s="2"/>
    </row>
    <row r="3573" spans="53:53" x14ac:dyDescent="0.3">
      <c r="BA3573" s="2"/>
    </row>
    <row r="3574" spans="53:53" x14ac:dyDescent="0.3">
      <c r="BA3574" s="2"/>
    </row>
    <row r="3575" spans="53:53" x14ac:dyDescent="0.3">
      <c r="BA3575" s="2"/>
    </row>
    <row r="3576" spans="53:53" x14ac:dyDescent="0.3">
      <c r="BA3576" s="2"/>
    </row>
    <row r="3577" spans="53:53" x14ac:dyDescent="0.3">
      <c r="BA3577" s="2"/>
    </row>
    <row r="3578" spans="53:53" x14ac:dyDescent="0.3">
      <c r="BA3578" s="2"/>
    </row>
    <row r="3579" spans="53:53" x14ac:dyDescent="0.3">
      <c r="BA3579" s="2"/>
    </row>
    <row r="3580" spans="53:53" x14ac:dyDescent="0.3">
      <c r="BA3580" s="2"/>
    </row>
    <row r="3581" spans="53:53" x14ac:dyDescent="0.3">
      <c r="BA3581" s="2"/>
    </row>
    <row r="3582" spans="53:53" x14ac:dyDescent="0.3">
      <c r="BA3582" s="2"/>
    </row>
    <row r="3583" spans="53:53" x14ac:dyDescent="0.3">
      <c r="BA3583" s="2"/>
    </row>
    <row r="3584" spans="53:53" x14ac:dyDescent="0.3">
      <c r="BA3584" s="2"/>
    </row>
    <row r="3585" spans="53:53" x14ac:dyDescent="0.3">
      <c r="BA3585" s="2"/>
    </row>
    <row r="3586" spans="53:53" x14ac:dyDescent="0.3">
      <c r="BA3586" s="2"/>
    </row>
    <row r="3587" spans="53:53" x14ac:dyDescent="0.3">
      <c r="BA3587" s="2"/>
    </row>
    <row r="3588" spans="53:53" x14ac:dyDescent="0.3">
      <c r="BA3588" s="2"/>
    </row>
    <row r="3589" spans="53:53" x14ac:dyDescent="0.3">
      <c r="BA3589" s="2"/>
    </row>
    <row r="3590" spans="53:53" x14ac:dyDescent="0.3">
      <c r="BA3590" s="2"/>
    </row>
    <row r="3591" spans="53:53" x14ac:dyDescent="0.3">
      <c r="BA3591" s="2"/>
    </row>
    <row r="3592" spans="53:53" x14ac:dyDescent="0.3">
      <c r="BA3592" s="2"/>
    </row>
    <row r="3593" spans="53:53" x14ac:dyDescent="0.3">
      <c r="BA3593" s="2"/>
    </row>
    <row r="3594" spans="53:53" x14ac:dyDescent="0.3">
      <c r="BA3594" s="2"/>
    </row>
    <row r="3595" spans="53:53" x14ac:dyDescent="0.3">
      <c r="BA3595" s="2"/>
    </row>
    <row r="3596" spans="53:53" x14ac:dyDescent="0.3">
      <c r="BA3596" s="2"/>
    </row>
    <row r="3597" spans="53:53" x14ac:dyDescent="0.3">
      <c r="BA3597" s="2"/>
    </row>
    <row r="3598" spans="53:53" x14ac:dyDescent="0.3">
      <c r="BA3598" s="2"/>
    </row>
    <row r="3599" spans="53:53" x14ac:dyDescent="0.3">
      <c r="BA3599" s="2"/>
    </row>
    <row r="3600" spans="53:53" x14ac:dyDescent="0.3">
      <c r="BA3600" s="2"/>
    </row>
    <row r="3601" spans="53:53" x14ac:dyDescent="0.3">
      <c r="BA3601" s="2"/>
    </row>
    <row r="3602" spans="53:53" x14ac:dyDescent="0.3">
      <c r="BA3602" s="2"/>
    </row>
    <row r="3603" spans="53:53" x14ac:dyDescent="0.3">
      <c r="BA3603" s="2"/>
    </row>
    <row r="3604" spans="53:53" x14ac:dyDescent="0.3">
      <c r="BA3604" s="2"/>
    </row>
    <row r="3605" spans="53:53" x14ac:dyDescent="0.3">
      <c r="BA3605" s="2"/>
    </row>
    <row r="3606" spans="53:53" x14ac:dyDescent="0.3">
      <c r="BA3606" s="2"/>
    </row>
    <row r="3607" spans="53:53" x14ac:dyDescent="0.3">
      <c r="BA3607" s="2"/>
    </row>
    <row r="3608" spans="53:53" x14ac:dyDescent="0.3">
      <c r="BA3608" s="2"/>
    </row>
    <row r="3609" spans="53:53" x14ac:dyDescent="0.3">
      <c r="BA3609" s="2"/>
    </row>
    <row r="3610" spans="53:53" x14ac:dyDescent="0.3">
      <c r="BA3610" s="2"/>
    </row>
    <row r="3611" spans="53:53" x14ac:dyDescent="0.3">
      <c r="BA3611" s="2"/>
    </row>
    <row r="3612" spans="53:53" x14ac:dyDescent="0.3">
      <c r="BA3612" s="2"/>
    </row>
    <row r="3613" spans="53:53" x14ac:dyDescent="0.3">
      <c r="BA3613" s="2"/>
    </row>
    <row r="3614" spans="53:53" x14ac:dyDescent="0.3">
      <c r="BA3614" s="2"/>
    </row>
    <row r="3615" spans="53:53" x14ac:dyDescent="0.3">
      <c r="BA3615" s="2"/>
    </row>
    <row r="3616" spans="53:53" x14ac:dyDescent="0.3">
      <c r="BA3616" s="2"/>
    </row>
    <row r="3617" spans="53:53" x14ac:dyDescent="0.3">
      <c r="BA3617" s="2"/>
    </row>
    <row r="3618" spans="53:53" x14ac:dyDescent="0.3">
      <c r="BA3618" s="2"/>
    </row>
    <row r="3619" spans="53:53" x14ac:dyDescent="0.3">
      <c r="BA3619" s="2"/>
    </row>
    <row r="3620" spans="53:53" x14ac:dyDescent="0.3">
      <c r="BA3620" s="2"/>
    </row>
    <row r="3621" spans="53:53" x14ac:dyDescent="0.3">
      <c r="BA3621" s="2"/>
    </row>
    <row r="3622" spans="53:53" x14ac:dyDescent="0.3">
      <c r="BA3622" s="2"/>
    </row>
    <row r="3623" spans="53:53" x14ac:dyDescent="0.3">
      <c r="BA3623" s="2"/>
    </row>
    <row r="3624" spans="53:53" x14ac:dyDescent="0.3">
      <c r="BA3624" s="2"/>
    </row>
    <row r="3625" spans="53:53" x14ac:dyDescent="0.3">
      <c r="BA3625" s="2"/>
    </row>
    <row r="3626" spans="53:53" x14ac:dyDescent="0.3">
      <c r="BA3626" s="2"/>
    </row>
    <row r="3627" spans="53:53" x14ac:dyDescent="0.3">
      <c r="BA3627" s="2"/>
    </row>
    <row r="3628" spans="53:53" x14ac:dyDescent="0.3">
      <c r="BA3628" s="2"/>
    </row>
    <row r="3629" spans="53:53" x14ac:dyDescent="0.3">
      <c r="BA3629" s="2"/>
    </row>
    <row r="3630" spans="53:53" x14ac:dyDescent="0.3">
      <c r="BA3630" s="2"/>
    </row>
    <row r="3631" spans="53:53" x14ac:dyDescent="0.3">
      <c r="BA3631" s="2"/>
    </row>
    <row r="3632" spans="53:53" x14ac:dyDescent="0.3">
      <c r="BA3632" s="2"/>
    </row>
    <row r="3633" spans="53:53" x14ac:dyDescent="0.3">
      <c r="BA3633" s="2"/>
    </row>
    <row r="3634" spans="53:53" x14ac:dyDescent="0.3">
      <c r="BA3634" s="2"/>
    </row>
    <row r="3635" spans="53:53" x14ac:dyDescent="0.3">
      <c r="BA3635" s="2"/>
    </row>
    <row r="3636" spans="53:53" x14ac:dyDescent="0.3">
      <c r="BA3636" s="2"/>
    </row>
    <row r="3637" spans="53:53" x14ac:dyDescent="0.3">
      <c r="BA3637" s="2"/>
    </row>
    <row r="3638" spans="53:53" x14ac:dyDescent="0.3">
      <c r="BA3638" s="2"/>
    </row>
    <row r="3639" spans="53:53" x14ac:dyDescent="0.3">
      <c r="BA3639" s="2"/>
    </row>
    <row r="3640" spans="53:53" x14ac:dyDescent="0.3">
      <c r="BA3640" s="2"/>
    </row>
    <row r="3641" spans="53:53" x14ac:dyDescent="0.3">
      <c r="BA3641" s="2"/>
    </row>
    <row r="3642" spans="53:53" x14ac:dyDescent="0.3">
      <c r="BA3642" s="2"/>
    </row>
    <row r="3643" spans="53:53" x14ac:dyDescent="0.3">
      <c r="BA3643" s="2"/>
    </row>
    <row r="3644" spans="53:53" x14ac:dyDescent="0.3">
      <c r="BA3644" s="2"/>
    </row>
    <row r="3645" spans="53:53" x14ac:dyDescent="0.3">
      <c r="BA3645" s="2"/>
    </row>
    <row r="3646" spans="53:53" x14ac:dyDescent="0.3">
      <c r="BA3646" s="2"/>
    </row>
    <row r="3647" spans="53:53" x14ac:dyDescent="0.3">
      <c r="BA3647" s="2"/>
    </row>
    <row r="3648" spans="53:53" x14ac:dyDescent="0.3">
      <c r="BA3648" s="2"/>
    </row>
    <row r="3649" spans="53:53" x14ac:dyDescent="0.3">
      <c r="BA3649" s="2"/>
    </row>
    <row r="3650" spans="53:53" x14ac:dyDescent="0.3">
      <c r="BA3650" s="2"/>
    </row>
    <row r="3651" spans="53:53" x14ac:dyDescent="0.3">
      <c r="BA3651" s="2"/>
    </row>
    <row r="3652" spans="53:53" x14ac:dyDescent="0.3">
      <c r="BA3652" s="2"/>
    </row>
    <row r="3653" spans="53:53" x14ac:dyDescent="0.3">
      <c r="BA3653" s="2"/>
    </row>
    <row r="3654" spans="53:53" x14ac:dyDescent="0.3">
      <c r="BA3654" s="2"/>
    </row>
    <row r="3655" spans="53:53" x14ac:dyDescent="0.3">
      <c r="BA3655" s="2"/>
    </row>
    <row r="3656" spans="53:53" x14ac:dyDescent="0.3">
      <c r="BA3656" s="2"/>
    </row>
    <row r="3657" spans="53:53" x14ac:dyDescent="0.3">
      <c r="BA3657" s="2"/>
    </row>
    <row r="3658" spans="53:53" x14ac:dyDescent="0.3">
      <c r="BA3658" s="2"/>
    </row>
    <row r="3659" spans="53:53" x14ac:dyDescent="0.3">
      <c r="BA3659" s="2"/>
    </row>
    <row r="3660" spans="53:53" x14ac:dyDescent="0.3">
      <c r="BA3660" s="2"/>
    </row>
    <row r="3661" spans="53:53" x14ac:dyDescent="0.3">
      <c r="BA3661" s="2"/>
    </row>
    <row r="3662" spans="53:53" x14ac:dyDescent="0.3">
      <c r="BA3662" s="2"/>
    </row>
    <row r="3663" spans="53:53" x14ac:dyDescent="0.3">
      <c r="BA3663" s="2"/>
    </row>
    <row r="3664" spans="53:53" x14ac:dyDescent="0.3">
      <c r="BA3664" s="2"/>
    </row>
    <row r="3665" spans="53:53" x14ac:dyDescent="0.3">
      <c r="BA3665" s="2"/>
    </row>
    <row r="3666" spans="53:53" x14ac:dyDescent="0.3">
      <c r="BA3666" s="2"/>
    </row>
    <row r="3667" spans="53:53" x14ac:dyDescent="0.3">
      <c r="BA3667" s="2"/>
    </row>
    <row r="3668" spans="53:53" x14ac:dyDescent="0.3">
      <c r="BA3668" s="2"/>
    </row>
    <row r="3669" spans="53:53" x14ac:dyDescent="0.3">
      <c r="BA3669" s="2"/>
    </row>
    <row r="3670" spans="53:53" x14ac:dyDescent="0.3">
      <c r="BA3670" s="2"/>
    </row>
    <row r="3671" spans="53:53" x14ac:dyDescent="0.3">
      <c r="BA3671" s="2"/>
    </row>
    <row r="3672" spans="53:53" x14ac:dyDescent="0.3">
      <c r="BA3672" s="2"/>
    </row>
    <row r="3673" spans="53:53" x14ac:dyDescent="0.3">
      <c r="BA3673" s="2"/>
    </row>
    <row r="3674" spans="53:53" x14ac:dyDescent="0.3">
      <c r="BA3674" s="2"/>
    </row>
    <row r="3675" spans="53:53" x14ac:dyDescent="0.3">
      <c r="BA3675" s="2"/>
    </row>
    <row r="3676" spans="53:53" x14ac:dyDescent="0.3">
      <c r="BA3676" s="2"/>
    </row>
    <row r="3677" spans="53:53" x14ac:dyDescent="0.3">
      <c r="BA3677" s="2"/>
    </row>
    <row r="3678" spans="53:53" x14ac:dyDescent="0.3">
      <c r="BA3678" s="2"/>
    </row>
    <row r="3679" spans="53:53" x14ac:dyDescent="0.3">
      <c r="BA3679" s="2"/>
    </row>
    <row r="3680" spans="53:53" x14ac:dyDescent="0.3">
      <c r="BA3680" s="2"/>
    </row>
    <row r="3681" spans="53:53" x14ac:dyDescent="0.3">
      <c r="BA3681" s="2"/>
    </row>
    <row r="3682" spans="53:53" x14ac:dyDescent="0.3">
      <c r="BA3682" s="2"/>
    </row>
    <row r="3683" spans="53:53" x14ac:dyDescent="0.3">
      <c r="BA3683" s="2"/>
    </row>
    <row r="3684" spans="53:53" x14ac:dyDescent="0.3">
      <c r="BA3684" s="2"/>
    </row>
    <row r="3685" spans="53:53" x14ac:dyDescent="0.3">
      <c r="BA3685" s="2"/>
    </row>
    <row r="3686" spans="53:53" x14ac:dyDescent="0.3">
      <c r="BA3686" s="2"/>
    </row>
    <row r="3687" spans="53:53" x14ac:dyDescent="0.3">
      <c r="BA3687" s="2"/>
    </row>
    <row r="3688" spans="53:53" x14ac:dyDescent="0.3">
      <c r="BA3688" s="2"/>
    </row>
    <row r="3689" spans="53:53" x14ac:dyDescent="0.3">
      <c r="BA3689" s="2"/>
    </row>
    <row r="3690" spans="53:53" x14ac:dyDescent="0.3">
      <c r="BA3690" s="2"/>
    </row>
    <row r="3691" spans="53:53" x14ac:dyDescent="0.3">
      <c r="BA3691" s="2"/>
    </row>
    <row r="3692" spans="53:53" x14ac:dyDescent="0.3">
      <c r="BA3692" s="2"/>
    </row>
    <row r="3693" spans="53:53" x14ac:dyDescent="0.3">
      <c r="BA3693" s="2"/>
    </row>
    <row r="3694" spans="53:53" x14ac:dyDescent="0.3">
      <c r="BA3694" s="2"/>
    </row>
    <row r="3695" spans="53:53" x14ac:dyDescent="0.3">
      <c r="BA3695" s="2"/>
    </row>
    <row r="3696" spans="53:53" x14ac:dyDescent="0.3">
      <c r="BA3696" s="2"/>
    </row>
    <row r="3697" spans="53:53" x14ac:dyDescent="0.3">
      <c r="BA3697" s="2"/>
    </row>
    <row r="3698" spans="53:53" x14ac:dyDescent="0.3">
      <c r="BA3698" s="2"/>
    </row>
    <row r="3699" spans="53:53" x14ac:dyDescent="0.3">
      <c r="BA3699" s="2"/>
    </row>
    <row r="3700" spans="53:53" x14ac:dyDescent="0.3">
      <c r="BA3700" s="2"/>
    </row>
    <row r="3701" spans="53:53" x14ac:dyDescent="0.3">
      <c r="BA3701" s="2"/>
    </row>
    <row r="3702" spans="53:53" x14ac:dyDescent="0.3">
      <c r="BA3702" s="2"/>
    </row>
    <row r="3703" spans="53:53" x14ac:dyDescent="0.3">
      <c r="BA3703" s="2"/>
    </row>
    <row r="3704" spans="53:53" x14ac:dyDescent="0.3">
      <c r="BA3704" s="2"/>
    </row>
    <row r="3705" spans="53:53" x14ac:dyDescent="0.3">
      <c r="BA3705" s="2"/>
    </row>
    <row r="3706" spans="53:53" x14ac:dyDescent="0.3">
      <c r="BA3706" s="2"/>
    </row>
    <row r="3707" spans="53:53" x14ac:dyDescent="0.3">
      <c r="BA3707" s="2"/>
    </row>
    <row r="3708" spans="53:53" x14ac:dyDescent="0.3">
      <c r="BA3708" s="2"/>
    </row>
    <row r="3709" spans="53:53" x14ac:dyDescent="0.3">
      <c r="BA3709" s="2"/>
    </row>
    <row r="3710" spans="53:53" x14ac:dyDescent="0.3">
      <c r="BA3710" s="2"/>
    </row>
    <row r="3711" spans="53:53" x14ac:dyDescent="0.3">
      <c r="BA3711" s="2"/>
    </row>
    <row r="3712" spans="53:53" x14ac:dyDescent="0.3">
      <c r="BA3712" s="2"/>
    </row>
    <row r="3713" spans="53:53" x14ac:dyDescent="0.3">
      <c r="BA3713" s="2"/>
    </row>
    <row r="3714" spans="53:53" x14ac:dyDescent="0.3">
      <c r="BA3714" s="2"/>
    </row>
    <row r="3715" spans="53:53" x14ac:dyDescent="0.3">
      <c r="BA3715" s="2"/>
    </row>
    <row r="3716" spans="53:53" x14ac:dyDescent="0.3">
      <c r="BA3716" s="2"/>
    </row>
    <row r="3717" spans="53:53" x14ac:dyDescent="0.3">
      <c r="BA3717" s="2"/>
    </row>
    <row r="3718" spans="53:53" x14ac:dyDescent="0.3">
      <c r="BA3718" s="2"/>
    </row>
    <row r="3719" spans="53:53" x14ac:dyDescent="0.3">
      <c r="BA3719" s="2"/>
    </row>
    <row r="3720" spans="53:53" x14ac:dyDescent="0.3">
      <c r="BA3720" s="2"/>
    </row>
    <row r="3721" spans="53:53" x14ac:dyDescent="0.3">
      <c r="BA3721" s="2"/>
    </row>
    <row r="3722" spans="53:53" x14ac:dyDescent="0.3">
      <c r="BA3722" s="2"/>
    </row>
    <row r="3723" spans="53:53" x14ac:dyDescent="0.3">
      <c r="BA3723" s="2"/>
    </row>
    <row r="3724" spans="53:53" x14ac:dyDescent="0.3">
      <c r="BA3724" s="2"/>
    </row>
    <row r="3725" spans="53:53" x14ac:dyDescent="0.3">
      <c r="BA3725" s="2"/>
    </row>
    <row r="3726" spans="53:53" x14ac:dyDescent="0.3">
      <c r="BA3726" s="2"/>
    </row>
    <row r="3727" spans="53:53" x14ac:dyDescent="0.3">
      <c r="BA3727" s="2"/>
    </row>
    <row r="3728" spans="53:53" x14ac:dyDescent="0.3">
      <c r="BA3728" s="2"/>
    </row>
    <row r="3729" spans="53:53" x14ac:dyDescent="0.3">
      <c r="BA3729" s="2"/>
    </row>
    <row r="3730" spans="53:53" x14ac:dyDescent="0.3">
      <c r="BA3730" s="2"/>
    </row>
    <row r="3731" spans="53:53" x14ac:dyDescent="0.3">
      <c r="BA3731" s="2"/>
    </row>
    <row r="3732" spans="53:53" x14ac:dyDescent="0.3">
      <c r="BA3732" s="2"/>
    </row>
    <row r="3733" spans="53:53" x14ac:dyDescent="0.3">
      <c r="BA3733" s="2"/>
    </row>
    <row r="3734" spans="53:53" x14ac:dyDescent="0.3">
      <c r="BA3734" s="2"/>
    </row>
    <row r="3735" spans="53:53" x14ac:dyDescent="0.3">
      <c r="BA3735" s="2"/>
    </row>
    <row r="3736" spans="53:53" x14ac:dyDescent="0.3">
      <c r="BA3736" s="2"/>
    </row>
    <row r="3737" spans="53:53" x14ac:dyDescent="0.3">
      <c r="BA3737" s="2"/>
    </row>
    <row r="3738" spans="53:53" x14ac:dyDescent="0.3">
      <c r="BA3738" s="2"/>
    </row>
    <row r="3739" spans="53:53" x14ac:dyDescent="0.3">
      <c r="BA3739" s="2"/>
    </row>
    <row r="3740" spans="53:53" x14ac:dyDescent="0.3">
      <c r="BA3740" s="2"/>
    </row>
    <row r="3741" spans="53:53" x14ac:dyDescent="0.3">
      <c r="BA3741" s="2"/>
    </row>
    <row r="3742" spans="53:53" x14ac:dyDescent="0.3">
      <c r="BA3742" s="2"/>
    </row>
    <row r="3743" spans="53:53" x14ac:dyDescent="0.3">
      <c r="BA3743" s="2"/>
    </row>
    <row r="3744" spans="53:53" x14ac:dyDescent="0.3">
      <c r="BA3744" s="2"/>
    </row>
    <row r="3745" spans="53:53" x14ac:dyDescent="0.3">
      <c r="BA3745" s="2"/>
    </row>
    <row r="3746" spans="53:53" x14ac:dyDescent="0.3">
      <c r="BA3746" s="2"/>
    </row>
    <row r="3747" spans="53:53" x14ac:dyDescent="0.3">
      <c r="BA3747" s="2"/>
    </row>
    <row r="3748" spans="53:53" x14ac:dyDescent="0.3">
      <c r="BA3748" s="2"/>
    </row>
    <row r="3749" spans="53:53" x14ac:dyDescent="0.3">
      <c r="BA3749" s="2"/>
    </row>
    <row r="3750" spans="53:53" x14ac:dyDescent="0.3">
      <c r="BA3750" s="2"/>
    </row>
    <row r="3751" spans="53:53" x14ac:dyDescent="0.3">
      <c r="BA3751" s="2"/>
    </row>
    <row r="3752" spans="53:53" x14ac:dyDescent="0.3">
      <c r="BA3752" s="2"/>
    </row>
    <row r="3753" spans="53:53" x14ac:dyDescent="0.3">
      <c r="BA3753" s="2"/>
    </row>
    <row r="3754" spans="53:53" x14ac:dyDescent="0.3">
      <c r="BA3754" s="2"/>
    </row>
    <row r="3755" spans="53:53" x14ac:dyDescent="0.3">
      <c r="BA3755" s="2"/>
    </row>
    <row r="3756" spans="53:53" x14ac:dyDescent="0.3">
      <c r="BA3756" s="2"/>
    </row>
    <row r="3757" spans="53:53" x14ac:dyDescent="0.3">
      <c r="BA3757" s="2"/>
    </row>
    <row r="3758" spans="53:53" x14ac:dyDescent="0.3">
      <c r="BA3758" s="2"/>
    </row>
    <row r="3759" spans="53:53" x14ac:dyDescent="0.3">
      <c r="BA3759" s="2"/>
    </row>
    <row r="3760" spans="53:53" x14ac:dyDescent="0.3">
      <c r="BA3760" s="2"/>
    </row>
    <row r="3761" spans="53:53" x14ac:dyDescent="0.3">
      <c r="BA3761" s="2"/>
    </row>
    <row r="3762" spans="53:53" x14ac:dyDescent="0.3">
      <c r="BA3762" s="2"/>
    </row>
    <row r="3763" spans="53:53" x14ac:dyDescent="0.3">
      <c r="BA3763" s="2"/>
    </row>
    <row r="3764" spans="53:53" x14ac:dyDescent="0.3">
      <c r="BA3764" s="2"/>
    </row>
    <row r="3765" spans="53:53" x14ac:dyDescent="0.3">
      <c r="BA3765" s="2"/>
    </row>
    <row r="3766" spans="53:53" x14ac:dyDescent="0.3">
      <c r="BA3766" s="2"/>
    </row>
    <row r="3767" spans="53:53" x14ac:dyDescent="0.3">
      <c r="BA3767" s="2"/>
    </row>
    <row r="3768" spans="53:53" x14ac:dyDescent="0.3">
      <c r="BA3768" s="2"/>
    </row>
    <row r="3769" spans="53:53" x14ac:dyDescent="0.3">
      <c r="BA3769" s="2"/>
    </row>
    <row r="3770" spans="53:53" x14ac:dyDescent="0.3">
      <c r="BA3770" s="2"/>
    </row>
    <row r="3771" spans="53:53" x14ac:dyDescent="0.3">
      <c r="BA3771" s="2"/>
    </row>
    <row r="3772" spans="53:53" x14ac:dyDescent="0.3">
      <c r="BA3772" s="2"/>
    </row>
    <row r="3773" spans="53:53" x14ac:dyDescent="0.3">
      <c r="BA3773" s="2"/>
    </row>
    <row r="3774" spans="53:53" x14ac:dyDescent="0.3">
      <c r="BA3774" s="2"/>
    </row>
    <row r="3775" spans="53:53" x14ac:dyDescent="0.3">
      <c r="BA3775" s="2"/>
    </row>
    <row r="3776" spans="53:53" x14ac:dyDescent="0.3">
      <c r="BA3776" s="2"/>
    </row>
    <row r="3777" spans="53:53" x14ac:dyDescent="0.3">
      <c r="BA3777" s="2"/>
    </row>
    <row r="3778" spans="53:53" x14ac:dyDescent="0.3">
      <c r="BA3778" s="2"/>
    </row>
    <row r="3779" spans="53:53" x14ac:dyDescent="0.3">
      <c r="BA3779" s="2"/>
    </row>
    <row r="3780" spans="53:53" x14ac:dyDescent="0.3">
      <c r="BA3780" s="2"/>
    </row>
    <row r="3781" spans="53:53" x14ac:dyDescent="0.3">
      <c r="BA3781" s="2"/>
    </row>
    <row r="3782" spans="53:53" x14ac:dyDescent="0.3">
      <c r="BA3782" s="2"/>
    </row>
    <row r="3783" spans="53:53" x14ac:dyDescent="0.3">
      <c r="BA3783" s="2"/>
    </row>
    <row r="3784" spans="53:53" x14ac:dyDescent="0.3">
      <c r="BA3784" s="2"/>
    </row>
    <row r="3785" spans="53:53" x14ac:dyDescent="0.3">
      <c r="BA3785" s="2"/>
    </row>
    <row r="3786" spans="53:53" x14ac:dyDescent="0.3">
      <c r="BA3786" s="2"/>
    </row>
    <row r="3787" spans="53:53" x14ac:dyDescent="0.3">
      <c r="BA3787" s="2"/>
    </row>
    <row r="3788" spans="53:53" x14ac:dyDescent="0.3">
      <c r="BA3788" s="2"/>
    </row>
    <row r="3789" spans="53:53" x14ac:dyDescent="0.3">
      <c r="BA3789" s="2"/>
    </row>
    <row r="3790" spans="53:53" x14ac:dyDescent="0.3">
      <c r="BA3790" s="2"/>
    </row>
    <row r="3791" spans="53:53" x14ac:dyDescent="0.3">
      <c r="BA3791" s="2"/>
    </row>
    <row r="3792" spans="53:53" x14ac:dyDescent="0.3">
      <c r="BA3792" s="2"/>
    </row>
    <row r="3793" spans="53:53" x14ac:dyDescent="0.3">
      <c r="BA3793" s="2"/>
    </row>
    <row r="3794" spans="53:53" x14ac:dyDescent="0.3">
      <c r="BA3794" s="2"/>
    </row>
    <row r="3795" spans="53:53" x14ac:dyDescent="0.3">
      <c r="BA3795" s="2"/>
    </row>
    <row r="3796" spans="53:53" x14ac:dyDescent="0.3">
      <c r="BA3796" s="2"/>
    </row>
    <row r="3797" spans="53:53" x14ac:dyDescent="0.3">
      <c r="BA3797" s="2"/>
    </row>
    <row r="3798" spans="53:53" x14ac:dyDescent="0.3">
      <c r="BA3798" s="2"/>
    </row>
    <row r="3799" spans="53:53" x14ac:dyDescent="0.3">
      <c r="BA3799" s="2"/>
    </row>
    <row r="3800" spans="53:53" x14ac:dyDescent="0.3">
      <c r="BA3800" s="2"/>
    </row>
    <row r="3801" spans="53:53" x14ac:dyDescent="0.3">
      <c r="BA3801" s="2"/>
    </row>
    <row r="3802" spans="53:53" x14ac:dyDescent="0.3">
      <c r="BA3802" s="2"/>
    </row>
    <row r="3803" spans="53:53" x14ac:dyDescent="0.3">
      <c r="BA3803" s="2"/>
    </row>
    <row r="3804" spans="53:53" x14ac:dyDescent="0.3">
      <c r="BA3804" s="2"/>
    </row>
    <row r="3805" spans="53:53" x14ac:dyDescent="0.3">
      <c r="BA3805" s="2"/>
    </row>
    <row r="3806" spans="53:53" x14ac:dyDescent="0.3">
      <c r="BA3806" s="2"/>
    </row>
    <row r="3807" spans="53:53" x14ac:dyDescent="0.3">
      <c r="BA3807" s="2"/>
    </row>
    <row r="3808" spans="53:53" x14ac:dyDescent="0.3">
      <c r="BA3808" s="2"/>
    </row>
    <row r="3809" spans="53:53" x14ac:dyDescent="0.3">
      <c r="BA3809" s="2"/>
    </row>
    <row r="3810" spans="53:53" x14ac:dyDescent="0.3">
      <c r="BA3810" s="2"/>
    </row>
    <row r="3811" spans="53:53" x14ac:dyDescent="0.3">
      <c r="BA3811" s="2"/>
    </row>
    <row r="3812" spans="53:53" x14ac:dyDescent="0.3">
      <c r="BA3812" s="2"/>
    </row>
    <row r="3813" spans="53:53" x14ac:dyDescent="0.3">
      <c r="BA3813" s="2"/>
    </row>
    <row r="3814" spans="53:53" x14ac:dyDescent="0.3">
      <c r="BA3814" s="2"/>
    </row>
    <row r="3815" spans="53:53" x14ac:dyDescent="0.3">
      <c r="BA3815" s="2"/>
    </row>
    <row r="3816" spans="53:53" x14ac:dyDescent="0.3">
      <c r="BA3816" s="2"/>
    </row>
    <row r="3817" spans="53:53" x14ac:dyDescent="0.3">
      <c r="BA3817" s="2"/>
    </row>
    <row r="3818" spans="53:53" x14ac:dyDescent="0.3">
      <c r="BA3818" s="2"/>
    </row>
    <row r="3819" spans="53:53" x14ac:dyDescent="0.3">
      <c r="BA3819" s="2"/>
    </row>
    <row r="3820" spans="53:53" x14ac:dyDescent="0.3">
      <c r="BA3820" s="2"/>
    </row>
    <row r="3821" spans="53:53" x14ac:dyDescent="0.3">
      <c r="BA3821" s="2"/>
    </row>
    <row r="3822" spans="53:53" x14ac:dyDescent="0.3">
      <c r="BA3822" s="2"/>
    </row>
    <row r="3823" spans="53:53" x14ac:dyDescent="0.3">
      <c r="BA3823" s="2"/>
    </row>
    <row r="3824" spans="53:53" x14ac:dyDescent="0.3">
      <c r="BA3824" s="2"/>
    </row>
    <row r="3825" spans="53:53" x14ac:dyDescent="0.3">
      <c r="BA3825" s="2"/>
    </row>
    <row r="3826" spans="53:53" x14ac:dyDescent="0.3">
      <c r="BA3826" s="2"/>
    </row>
    <row r="3827" spans="53:53" x14ac:dyDescent="0.3">
      <c r="BA3827" s="2"/>
    </row>
    <row r="3828" spans="53:53" x14ac:dyDescent="0.3">
      <c r="BA3828" s="2"/>
    </row>
    <row r="3829" spans="53:53" x14ac:dyDescent="0.3">
      <c r="BA3829" s="2"/>
    </row>
    <row r="3830" spans="53:53" x14ac:dyDescent="0.3">
      <c r="BA3830" s="2"/>
    </row>
    <row r="3831" spans="53:53" x14ac:dyDescent="0.3">
      <c r="BA3831" s="2"/>
    </row>
    <row r="3832" spans="53:53" x14ac:dyDescent="0.3">
      <c r="BA3832" s="2"/>
    </row>
    <row r="3833" spans="53:53" x14ac:dyDescent="0.3">
      <c r="BA3833" s="2"/>
    </row>
    <row r="3834" spans="53:53" x14ac:dyDescent="0.3">
      <c r="BA3834" s="2"/>
    </row>
    <row r="3835" spans="53:53" x14ac:dyDescent="0.3">
      <c r="BA3835" s="2"/>
    </row>
    <row r="3836" spans="53:53" x14ac:dyDescent="0.3">
      <c r="BA3836" s="2"/>
    </row>
    <row r="3837" spans="53:53" x14ac:dyDescent="0.3">
      <c r="BA3837" s="2"/>
    </row>
    <row r="3838" spans="53:53" x14ac:dyDescent="0.3">
      <c r="BA3838" s="2"/>
    </row>
    <row r="3839" spans="53:53" x14ac:dyDescent="0.3">
      <c r="BA3839" s="2"/>
    </row>
    <row r="3840" spans="53:53" x14ac:dyDescent="0.3">
      <c r="BA3840" s="2"/>
    </row>
    <row r="3841" spans="53:53" x14ac:dyDescent="0.3">
      <c r="BA3841" s="2"/>
    </row>
    <row r="3842" spans="53:53" x14ac:dyDescent="0.3">
      <c r="BA3842" s="2"/>
    </row>
    <row r="3843" spans="53:53" x14ac:dyDescent="0.3">
      <c r="BA3843" s="2"/>
    </row>
    <row r="3844" spans="53:53" x14ac:dyDescent="0.3">
      <c r="BA3844" s="2"/>
    </row>
    <row r="3845" spans="53:53" x14ac:dyDescent="0.3">
      <c r="BA3845" s="2"/>
    </row>
    <row r="3846" spans="53:53" x14ac:dyDescent="0.3">
      <c r="BA3846" s="2"/>
    </row>
    <row r="3847" spans="53:53" x14ac:dyDescent="0.3">
      <c r="BA3847" s="2"/>
    </row>
    <row r="3848" spans="53:53" x14ac:dyDescent="0.3">
      <c r="BA3848" s="2"/>
    </row>
    <row r="3849" spans="53:53" x14ac:dyDescent="0.3">
      <c r="BA3849" s="2"/>
    </row>
    <row r="3850" spans="53:53" x14ac:dyDescent="0.3">
      <c r="BA3850" s="2"/>
    </row>
    <row r="3851" spans="53:53" x14ac:dyDescent="0.3">
      <c r="BA3851" s="2"/>
    </row>
    <row r="3852" spans="53:53" x14ac:dyDescent="0.3">
      <c r="BA3852" s="2"/>
    </row>
    <row r="3853" spans="53:53" x14ac:dyDescent="0.3">
      <c r="BA3853" s="2"/>
    </row>
    <row r="3854" spans="53:53" x14ac:dyDescent="0.3">
      <c r="BA3854" s="2"/>
    </row>
    <row r="3855" spans="53:53" x14ac:dyDescent="0.3">
      <c r="BA3855" s="2"/>
    </row>
    <row r="3856" spans="53:53" x14ac:dyDescent="0.3">
      <c r="BA3856" s="2"/>
    </row>
    <row r="3857" spans="53:53" x14ac:dyDescent="0.3">
      <c r="BA3857" s="2"/>
    </row>
    <row r="3858" spans="53:53" x14ac:dyDescent="0.3">
      <c r="BA3858" s="2"/>
    </row>
    <row r="3859" spans="53:53" x14ac:dyDescent="0.3">
      <c r="BA3859" s="2"/>
    </row>
    <row r="3860" spans="53:53" x14ac:dyDescent="0.3">
      <c r="BA3860" s="2"/>
    </row>
    <row r="3861" spans="53:53" x14ac:dyDescent="0.3">
      <c r="BA3861" s="2"/>
    </row>
    <row r="3862" spans="53:53" x14ac:dyDescent="0.3">
      <c r="BA3862" s="2"/>
    </row>
    <row r="3863" spans="53:53" x14ac:dyDescent="0.3">
      <c r="BA3863" s="2"/>
    </row>
    <row r="3864" spans="53:53" x14ac:dyDescent="0.3">
      <c r="BA3864" s="2"/>
    </row>
    <row r="3865" spans="53:53" x14ac:dyDescent="0.3">
      <c r="BA3865" s="2"/>
    </row>
    <row r="3866" spans="53:53" x14ac:dyDescent="0.3">
      <c r="BA3866" s="2"/>
    </row>
    <row r="3867" spans="53:53" x14ac:dyDescent="0.3">
      <c r="BA3867" s="2"/>
    </row>
    <row r="3868" spans="53:53" x14ac:dyDescent="0.3">
      <c r="BA3868" s="2"/>
    </row>
    <row r="3869" spans="53:53" x14ac:dyDescent="0.3">
      <c r="BA3869" s="2"/>
    </row>
    <row r="3870" spans="53:53" x14ac:dyDescent="0.3">
      <c r="BA3870" s="2"/>
    </row>
    <row r="3871" spans="53:53" x14ac:dyDescent="0.3">
      <c r="BA3871" s="2"/>
    </row>
    <row r="3872" spans="53:53" x14ac:dyDescent="0.3">
      <c r="BA3872" s="2"/>
    </row>
    <row r="3873" spans="53:53" x14ac:dyDescent="0.3">
      <c r="BA3873" s="2"/>
    </row>
    <row r="3874" spans="53:53" x14ac:dyDescent="0.3">
      <c r="BA3874" s="2"/>
    </row>
    <row r="3875" spans="53:53" x14ac:dyDescent="0.3">
      <c r="BA3875" s="2"/>
    </row>
    <row r="3876" spans="53:53" x14ac:dyDescent="0.3">
      <c r="BA3876" s="2"/>
    </row>
    <row r="3877" spans="53:53" x14ac:dyDescent="0.3">
      <c r="BA3877" s="2"/>
    </row>
    <row r="3878" spans="53:53" x14ac:dyDescent="0.3">
      <c r="BA3878" s="2"/>
    </row>
    <row r="3879" spans="53:53" x14ac:dyDescent="0.3">
      <c r="BA3879" s="2"/>
    </row>
    <row r="3880" spans="53:53" x14ac:dyDescent="0.3">
      <c r="BA3880" s="2"/>
    </row>
    <row r="3881" spans="53:53" x14ac:dyDescent="0.3">
      <c r="BA3881" s="2"/>
    </row>
    <row r="3882" spans="53:53" x14ac:dyDescent="0.3">
      <c r="BA3882" s="2"/>
    </row>
    <row r="3883" spans="53:53" x14ac:dyDescent="0.3">
      <c r="BA3883" s="2"/>
    </row>
    <row r="3884" spans="53:53" x14ac:dyDescent="0.3">
      <c r="BA3884" s="2"/>
    </row>
    <row r="3885" spans="53:53" x14ac:dyDescent="0.3">
      <c r="BA3885" s="2"/>
    </row>
    <row r="3886" spans="53:53" x14ac:dyDescent="0.3">
      <c r="BA3886" s="2"/>
    </row>
    <row r="3887" spans="53:53" x14ac:dyDescent="0.3">
      <c r="BA3887" s="2"/>
    </row>
    <row r="3888" spans="53:53" x14ac:dyDescent="0.3">
      <c r="BA3888" s="2"/>
    </row>
    <row r="3889" spans="53:53" x14ac:dyDescent="0.3">
      <c r="BA3889" s="2"/>
    </row>
    <row r="3890" spans="53:53" x14ac:dyDescent="0.3">
      <c r="BA3890" s="2"/>
    </row>
    <row r="3891" spans="53:53" x14ac:dyDescent="0.3">
      <c r="BA3891" s="2"/>
    </row>
    <row r="3892" spans="53:53" x14ac:dyDescent="0.3">
      <c r="BA3892" s="2"/>
    </row>
    <row r="3893" spans="53:53" x14ac:dyDescent="0.3">
      <c r="BA3893" s="2"/>
    </row>
    <row r="3894" spans="53:53" x14ac:dyDescent="0.3">
      <c r="BA3894" s="2"/>
    </row>
    <row r="3895" spans="53:53" x14ac:dyDescent="0.3">
      <c r="BA3895" s="2"/>
    </row>
    <row r="3896" spans="53:53" x14ac:dyDescent="0.3">
      <c r="BA3896" s="2"/>
    </row>
    <row r="3897" spans="53:53" x14ac:dyDescent="0.3">
      <c r="BA3897" s="2"/>
    </row>
    <row r="3898" spans="53:53" x14ac:dyDescent="0.3">
      <c r="BA3898" s="2"/>
    </row>
    <row r="3899" spans="53:53" x14ac:dyDescent="0.3">
      <c r="BA3899" s="2"/>
    </row>
    <row r="3900" spans="53:53" x14ac:dyDescent="0.3">
      <c r="BA3900" s="2"/>
    </row>
    <row r="3901" spans="53:53" x14ac:dyDescent="0.3">
      <c r="BA3901" s="2"/>
    </row>
    <row r="3902" spans="53:53" x14ac:dyDescent="0.3">
      <c r="BA3902" s="2"/>
    </row>
    <row r="3903" spans="53:53" x14ac:dyDescent="0.3">
      <c r="BA3903" s="2"/>
    </row>
    <row r="3904" spans="53:53" x14ac:dyDescent="0.3">
      <c r="BA3904" s="2"/>
    </row>
    <row r="3905" spans="53:53" x14ac:dyDescent="0.3">
      <c r="BA3905" s="2"/>
    </row>
    <row r="3906" spans="53:53" x14ac:dyDescent="0.3">
      <c r="BA3906" s="2"/>
    </row>
    <row r="3907" spans="53:53" x14ac:dyDescent="0.3">
      <c r="BA3907" s="2"/>
    </row>
    <row r="3908" spans="53:53" x14ac:dyDescent="0.3">
      <c r="BA3908" s="2"/>
    </row>
    <row r="3909" spans="53:53" x14ac:dyDescent="0.3">
      <c r="BA3909" s="2"/>
    </row>
    <row r="3910" spans="53:53" x14ac:dyDescent="0.3">
      <c r="BA3910" s="2"/>
    </row>
    <row r="3911" spans="53:53" x14ac:dyDescent="0.3">
      <c r="BA3911" s="2"/>
    </row>
    <row r="3912" spans="53:53" x14ac:dyDescent="0.3">
      <c r="BA3912" s="2"/>
    </row>
    <row r="3913" spans="53:53" x14ac:dyDescent="0.3">
      <c r="BA3913" s="2"/>
    </row>
    <row r="3914" spans="53:53" x14ac:dyDescent="0.3">
      <c r="BA3914" s="2"/>
    </row>
    <row r="3915" spans="53:53" x14ac:dyDescent="0.3">
      <c r="BA3915" s="2"/>
    </row>
    <row r="3916" spans="53:53" x14ac:dyDescent="0.3">
      <c r="BA3916" s="2"/>
    </row>
    <row r="3917" spans="53:53" x14ac:dyDescent="0.3">
      <c r="BA3917" s="2"/>
    </row>
    <row r="3918" spans="53:53" x14ac:dyDescent="0.3">
      <c r="BA3918" s="2"/>
    </row>
    <row r="3919" spans="53:53" x14ac:dyDescent="0.3">
      <c r="BA3919" s="2"/>
    </row>
    <row r="3920" spans="53:53" x14ac:dyDescent="0.3">
      <c r="BA3920" s="2"/>
    </row>
    <row r="3921" spans="53:53" x14ac:dyDescent="0.3">
      <c r="BA3921" s="2"/>
    </row>
    <row r="3922" spans="53:53" x14ac:dyDescent="0.3">
      <c r="BA3922" s="2"/>
    </row>
    <row r="3923" spans="53:53" x14ac:dyDescent="0.3">
      <c r="BA3923" s="2"/>
    </row>
    <row r="3924" spans="53:53" x14ac:dyDescent="0.3">
      <c r="BA3924" s="2"/>
    </row>
    <row r="3925" spans="53:53" x14ac:dyDescent="0.3">
      <c r="BA3925" s="2"/>
    </row>
    <row r="3926" spans="53:53" x14ac:dyDescent="0.3">
      <c r="BA3926" s="2"/>
    </row>
    <row r="3927" spans="53:53" x14ac:dyDescent="0.3">
      <c r="BA3927" s="2"/>
    </row>
    <row r="3928" spans="53:53" x14ac:dyDescent="0.3">
      <c r="BA3928" s="2"/>
    </row>
    <row r="3929" spans="53:53" x14ac:dyDescent="0.3">
      <c r="BA3929" s="2"/>
    </row>
    <row r="3930" spans="53:53" x14ac:dyDescent="0.3">
      <c r="BA3930" s="2"/>
    </row>
    <row r="3931" spans="53:53" x14ac:dyDescent="0.3">
      <c r="BA3931" s="2"/>
    </row>
    <row r="3932" spans="53:53" x14ac:dyDescent="0.3">
      <c r="BA3932" s="2"/>
    </row>
    <row r="3933" spans="53:53" x14ac:dyDescent="0.3">
      <c r="BA3933" s="2"/>
    </row>
    <row r="3934" spans="53:53" x14ac:dyDescent="0.3">
      <c r="BA3934" s="2"/>
    </row>
    <row r="3935" spans="53:53" x14ac:dyDescent="0.3">
      <c r="BA3935" s="2"/>
    </row>
    <row r="3936" spans="53:53" x14ac:dyDescent="0.3">
      <c r="BA3936" s="2"/>
    </row>
    <row r="3937" spans="53:53" x14ac:dyDescent="0.3">
      <c r="BA3937" s="2"/>
    </row>
    <row r="3938" spans="53:53" x14ac:dyDescent="0.3">
      <c r="BA3938" s="2"/>
    </row>
    <row r="3939" spans="53:53" x14ac:dyDescent="0.3">
      <c r="BA3939" s="2"/>
    </row>
    <row r="3940" spans="53:53" x14ac:dyDescent="0.3">
      <c r="BA3940" s="2"/>
    </row>
    <row r="3941" spans="53:53" x14ac:dyDescent="0.3">
      <c r="BA3941" s="2"/>
    </row>
    <row r="3942" spans="53:53" x14ac:dyDescent="0.3">
      <c r="BA3942" s="2"/>
    </row>
    <row r="3943" spans="53:53" x14ac:dyDescent="0.3">
      <c r="BA3943" s="2"/>
    </row>
    <row r="3944" spans="53:53" x14ac:dyDescent="0.3">
      <c r="BA3944" s="2"/>
    </row>
    <row r="3945" spans="53:53" x14ac:dyDescent="0.3">
      <c r="BA3945" s="2"/>
    </row>
    <row r="3946" spans="53:53" x14ac:dyDescent="0.3">
      <c r="BA3946" s="2"/>
    </row>
    <row r="3947" spans="53:53" x14ac:dyDescent="0.3">
      <c r="BA3947" s="2"/>
    </row>
    <row r="3948" spans="53:53" x14ac:dyDescent="0.3">
      <c r="BA3948" s="2"/>
    </row>
    <row r="3949" spans="53:53" x14ac:dyDescent="0.3">
      <c r="BA3949" s="2"/>
    </row>
    <row r="3950" spans="53:53" x14ac:dyDescent="0.3">
      <c r="BA3950" s="2"/>
    </row>
    <row r="3951" spans="53:53" x14ac:dyDescent="0.3">
      <c r="BA3951" s="2"/>
    </row>
    <row r="3952" spans="53:53" x14ac:dyDescent="0.3">
      <c r="BA3952" s="2"/>
    </row>
    <row r="3953" spans="53:53" x14ac:dyDescent="0.3">
      <c r="BA3953" s="2"/>
    </row>
    <row r="3954" spans="53:53" x14ac:dyDescent="0.3">
      <c r="BA3954" s="2"/>
    </row>
    <row r="3955" spans="53:53" x14ac:dyDescent="0.3">
      <c r="BA3955" s="2"/>
    </row>
    <row r="3956" spans="53:53" x14ac:dyDescent="0.3">
      <c r="BA3956" s="2"/>
    </row>
    <row r="3957" spans="53:53" x14ac:dyDescent="0.3">
      <c r="BA3957" s="2"/>
    </row>
    <row r="3958" spans="53:53" x14ac:dyDescent="0.3">
      <c r="BA3958" s="2"/>
    </row>
    <row r="3959" spans="53:53" x14ac:dyDescent="0.3">
      <c r="BA3959" s="2"/>
    </row>
    <row r="3960" spans="53:53" x14ac:dyDescent="0.3">
      <c r="BA3960" s="2"/>
    </row>
    <row r="3961" spans="53:53" x14ac:dyDescent="0.3">
      <c r="BA3961" s="2"/>
    </row>
    <row r="3962" spans="53:53" x14ac:dyDescent="0.3">
      <c r="BA3962" s="2"/>
    </row>
    <row r="3963" spans="53:53" x14ac:dyDescent="0.3">
      <c r="BA3963" s="2"/>
    </row>
    <row r="3964" spans="53:53" x14ac:dyDescent="0.3">
      <c r="BA3964" s="2"/>
    </row>
    <row r="3965" spans="53:53" x14ac:dyDescent="0.3">
      <c r="BA3965" s="2"/>
    </row>
    <row r="3966" spans="53:53" x14ac:dyDescent="0.3">
      <c r="BA3966" s="2"/>
    </row>
    <row r="3967" spans="53:53" x14ac:dyDescent="0.3">
      <c r="BA3967" s="2"/>
    </row>
    <row r="3968" spans="53:53" x14ac:dyDescent="0.3">
      <c r="BA3968" s="2"/>
    </row>
    <row r="3969" spans="53:53" x14ac:dyDescent="0.3">
      <c r="BA3969" s="2"/>
    </row>
    <row r="3970" spans="53:53" x14ac:dyDescent="0.3">
      <c r="BA3970" s="2"/>
    </row>
    <row r="3971" spans="53:53" x14ac:dyDescent="0.3">
      <c r="BA3971" s="2"/>
    </row>
    <row r="3972" spans="53:53" x14ac:dyDescent="0.3">
      <c r="BA3972" s="2"/>
    </row>
    <row r="3973" spans="53:53" x14ac:dyDescent="0.3">
      <c r="BA3973" s="2"/>
    </row>
    <row r="3974" spans="53:53" x14ac:dyDescent="0.3">
      <c r="BA3974" s="2"/>
    </row>
    <row r="3975" spans="53:53" x14ac:dyDescent="0.3">
      <c r="BA3975" s="2"/>
    </row>
    <row r="3976" spans="53:53" x14ac:dyDescent="0.3">
      <c r="BA3976" s="2"/>
    </row>
    <row r="3977" spans="53:53" x14ac:dyDescent="0.3">
      <c r="BA3977" s="2"/>
    </row>
    <row r="3978" spans="53:53" x14ac:dyDescent="0.3">
      <c r="BA3978" s="2"/>
    </row>
    <row r="3979" spans="53:53" x14ac:dyDescent="0.3">
      <c r="BA3979" s="2"/>
    </row>
    <row r="3980" spans="53:53" x14ac:dyDescent="0.3">
      <c r="BA3980" s="2"/>
    </row>
    <row r="3981" spans="53:53" x14ac:dyDescent="0.3">
      <c r="BA3981" s="2"/>
    </row>
    <row r="3982" spans="53:53" x14ac:dyDescent="0.3">
      <c r="BA3982" s="2"/>
    </row>
    <row r="3983" spans="53:53" x14ac:dyDescent="0.3">
      <c r="BA3983" s="2"/>
    </row>
    <row r="3984" spans="53:53" x14ac:dyDescent="0.3">
      <c r="BA3984" s="2"/>
    </row>
    <row r="3985" spans="53:53" x14ac:dyDescent="0.3">
      <c r="BA3985" s="2"/>
    </row>
    <row r="3986" spans="53:53" x14ac:dyDescent="0.3">
      <c r="BA3986" s="2"/>
    </row>
    <row r="3987" spans="53:53" x14ac:dyDescent="0.3">
      <c r="BA3987" s="2"/>
    </row>
    <row r="3988" spans="53:53" x14ac:dyDescent="0.3">
      <c r="BA3988" s="2"/>
    </row>
    <row r="3989" spans="53:53" x14ac:dyDescent="0.3">
      <c r="BA3989" s="2"/>
    </row>
    <row r="3990" spans="53:53" x14ac:dyDescent="0.3">
      <c r="BA3990" s="2"/>
    </row>
    <row r="3991" spans="53:53" x14ac:dyDescent="0.3">
      <c r="BA3991" s="2"/>
    </row>
    <row r="3992" spans="53:53" x14ac:dyDescent="0.3">
      <c r="BA3992" s="2"/>
    </row>
    <row r="3993" spans="53:53" x14ac:dyDescent="0.3">
      <c r="BA3993" s="2"/>
    </row>
    <row r="3994" spans="53:53" x14ac:dyDescent="0.3">
      <c r="BA3994" s="2"/>
    </row>
    <row r="3995" spans="53:53" x14ac:dyDescent="0.3">
      <c r="BA3995" s="2"/>
    </row>
    <row r="3996" spans="53:53" x14ac:dyDescent="0.3">
      <c r="BA3996" s="2"/>
    </row>
    <row r="3997" spans="53:53" x14ac:dyDescent="0.3">
      <c r="BA3997" s="2"/>
    </row>
    <row r="3998" spans="53:53" x14ac:dyDescent="0.3">
      <c r="BA3998" s="2"/>
    </row>
    <row r="3999" spans="53:53" x14ac:dyDescent="0.3">
      <c r="BA3999" s="2"/>
    </row>
    <row r="4000" spans="53:53" x14ac:dyDescent="0.3">
      <c r="BA4000" s="2"/>
    </row>
    <row r="4001" spans="53:53" x14ac:dyDescent="0.3">
      <c r="BA4001" s="2"/>
    </row>
    <row r="4002" spans="53:53" x14ac:dyDescent="0.3">
      <c r="BA4002" s="2"/>
    </row>
    <row r="4003" spans="53:53" x14ac:dyDescent="0.3">
      <c r="BA4003" s="2"/>
    </row>
    <row r="4004" spans="53:53" x14ac:dyDescent="0.3">
      <c r="BA4004" s="2"/>
    </row>
    <row r="4005" spans="53:53" x14ac:dyDescent="0.3">
      <c r="BA4005" s="2"/>
    </row>
    <row r="4006" spans="53:53" x14ac:dyDescent="0.3">
      <c r="BA4006" s="2"/>
    </row>
    <row r="4007" spans="53:53" x14ac:dyDescent="0.3">
      <c r="BA4007" s="2"/>
    </row>
    <row r="4008" spans="53:53" x14ac:dyDescent="0.3">
      <c r="BA4008" s="2"/>
    </row>
    <row r="4009" spans="53:53" x14ac:dyDescent="0.3">
      <c r="BA4009" s="2"/>
    </row>
    <row r="4010" spans="53:53" x14ac:dyDescent="0.3">
      <c r="BA4010" s="2"/>
    </row>
    <row r="4011" spans="53:53" x14ac:dyDescent="0.3">
      <c r="BA4011" s="2"/>
    </row>
    <row r="4012" spans="53:53" x14ac:dyDescent="0.3">
      <c r="BA4012" s="2"/>
    </row>
    <row r="4013" spans="53:53" x14ac:dyDescent="0.3">
      <c r="BA4013" s="2"/>
    </row>
    <row r="4014" spans="53:53" x14ac:dyDescent="0.3">
      <c r="BA4014" s="2"/>
    </row>
    <row r="4015" spans="53:53" x14ac:dyDescent="0.3">
      <c r="BA4015" s="2"/>
    </row>
    <row r="4016" spans="53:53" x14ac:dyDescent="0.3">
      <c r="BA4016" s="2"/>
    </row>
    <row r="4017" spans="53:53" x14ac:dyDescent="0.3">
      <c r="BA4017" s="2"/>
    </row>
    <row r="4018" spans="53:53" x14ac:dyDescent="0.3">
      <c r="BA4018" s="2"/>
    </row>
    <row r="4019" spans="53:53" x14ac:dyDescent="0.3">
      <c r="BA4019" s="2"/>
    </row>
    <row r="4020" spans="53:53" x14ac:dyDescent="0.3">
      <c r="BA4020" s="2"/>
    </row>
    <row r="4021" spans="53:53" x14ac:dyDescent="0.3">
      <c r="BA4021" s="2"/>
    </row>
    <row r="4022" spans="53:53" x14ac:dyDescent="0.3">
      <c r="BA4022" s="2"/>
    </row>
    <row r="4023" spans="53:53" x14ac:dyDescent="0.3">
      <c r="BA4023" s="2"/>
    </row>
    <row r="4024" spans="53:53" x14ac:dyDescent="0.3">
      <c r="BA4024" s="2"/>
    </row>
    <row r="4025" spans="53:53" x14ac:dyDescent="0.3">
      <c r="BA4025" s="2"/>
    </row>
    <row r="4026" spans="53:53" x14ac:dyDescent="0.3">
      <c r="BA4026" s="2"/>
    </row>
    <row r="4027" spans="53:53" x14ac:dyDescent="0.3">
      <c r="BA4027" s="2"/>
    </row>
    <row r="4028" spans="53:53" x14ac:dyDescent="0.3">
      <c r="BA4028" s="2"/>
    </row>
    <row r="4029" spans="53:53" x14ac:dyDescent="0.3">
      <c r="BA4029" s="2"/>
    </row>
    <row r="4030" spans="53:53" x14ac:dyDescent="0.3">
      <c r="BA4030" s="2"/>
    </row>
    <row r="4031" spans="53:53" x14ac:dyDescent="0.3">
      <c r="BA4031" s="2"/>
    </row>
    <row r="4032" spans="53:53" x14ac:dyDescent="0.3">
      <c r="BA4032" s="2"/>
    </row>
    <row r="4033" spans="53:53" x14ac:dyDescent="0.3">
      <c r="BA4033" s="2"/>
    </row>
    <row r="4034" spans="53:53" x14ac:dyDescent="0.3">
      <c r="BA4034" s="2"/>
    </row>
    <row r="4035" spans="53:53" x14ac:dyDescent="0.3">
      <c r="BA4035" s="2"/>
    </row>
    <row r="4036" spans="53:53" x14ac:dyDescent="0.3">
      <c r="BA4036" s="2"/>
    </row>
    <row r="4037" spans="53:53" x14ac:dyDescent="0.3">
      <c r="BA4037" s="2"/>
    </row>
    <row r="4038" spans="53:53" x14ac:dyDescent="0.3">
      <c r="BA4038" s="2"/>
    </row>
    <row r="4039" spans="53:53" x14ac:dyDescent="0.3">
      <c r="BA4039" s="2"/>
    </row>
    <row r="4040" spans="53:53" x14ac:dyDescent="0.3">
      <c r="BA4040" s="2"/>
    </row>
    <row r="4041" spans="53:53" x14ac:dyDescent="0.3">
      <c r="BA4041" s="2"/>
    </row>
    <row r="4042" spans="53:53" x14ac:dyDescent="0.3">
      <c r="BA4042" s="2"/>
    </row>
    <row r="4043" spans="53:53" x14ac:dyDescent="0.3">
      <c r="BA4043" s="2"/>
    </row>
    <row r="4044" spans="53:53" x14ac:dyDescent="0.3">
      <c r="BA4044" s="2"/>
    </row>
    <row r="4045" spans="53:53" x14ac:dyDescent="0.3">
      <c r="BA4045" s="2"/>
    </row>
    <row r="4046" spans="53:53" x14ac:dyDescent="0.3">
      <c r="BA4046" s="2"/>
    </row>
    <row r="4047" spans="53:53" x14ac:dyDescent="0.3">
      <c r="BA4047" s="2"/>
    </row>
    <row r="4048" spans="53:53" x14ac:dyDescent="0.3">
      <c r="BA4048" s="2"/>
    </row>
    <row r="4049" spans="53:53" x14ac:dyDescent="0.3">
      <c r="BA4049" s="2"/>
    </row>
    <row r="4050" spans="53:53" x14ac:dyDescent="0.3">
      <c r="BA4050" s="2"/>
    </row>
    <row r="4051" spans="53:53" x14ac:dyDescent="0.3">
      <c r="BA4051" s="2"/>
    </row>
    <row r="4052" spans="53:53" x14ac:dyDescent="0.3">
      <c r="BA4052" s="2"/>
    </row>
    <row r="4053" spans="53:53" x14ac:dyDescent="0.3">
      <c r="BA4053" s="2"/>
    </row>
    <row r="4054" spans="53:53" x14ac:dyDescent="0.3">
      <c r="BA4054" s="2"/>
    </row>
    <row r="4055" spans="53:53" x14ac:dyDescent="0.3">
      <c r="BA4055" s="2"/>
    </row>
    <row r="4056" spans="53:53" x14ac:dyDescent="0.3">
      <c r="BA4056" s="2"/>
    </row>
    <row r="4057" spans="53:53" x14ac:dyDescent="0.3">
      <c r="BA4057" s="2"/>
    </row>
    <row r="4058" spans="53:53" x14ac:dyDescent="0.3">
      <c r="BA4058" s="2"/>
    </row>
    <row r="4059" spans="53:53" x14ac:dyDescent="0.3">
      <c r="BA4059" s="2"/>
    </row>
    <row r="4060" spans="53:53" x14ac:dyDescent="0.3">
      <c r="BA4060" s="2"/>
    </row>
    <row r="4061" spans="53:53" x14ac:dyDescent="0.3">
      <c r="BA4061" s="2"/>
    </row>
    <row r="4062" spans="53:53" x14ac:dyDescent="0.3">
      <c r="BA4062" s="2"/>
    </row>
    <row r="4063" spans="53:53" x14ac:dyDescent="0.3">
      <c r="BA4063" s="2"/>
    </row>
    <row r="4064" spans="53:53" x14ac:dyDescent="0.3">
      <c r="BA4064" s="2"/>
    </row>
    <row r="4065" spans="53:53" x14ac:dyDescent="0.3">
      <c r="BA4065" s="2"/>
    </row>
    <row r="4066" spans="53:53" x14ac:dyDescent="0.3">
      <c r="BA4066" s="2"/>
    </row>
    <row r="4067" spans="53:53" x14ac:dyDescent="0.3">
      <c r="BA4067" s="2"/>
    </row>
    <row r="4068" spans="53:53" x14ac:dyDescent="0.3">
      <c r="BA4068" s="2"/>
    </row>
    <row r="4069" spans="53:53" x14ac:dyDescent="0.3">
      <c r="BA4069" s="2"/>
    </row>
    <row r="4070" spans="53:53" x14ac:dyDescent="0.3">
      <c r="BA4070" s="2"/>
    </row>
    <row r="4071" spans="53:53" x14ac:dyDescent="0.3">
      <c r="BA4071" s="2"/>
    </row>
    <row r="4072" spans="53:53" x14ac:dyDescent="0.3">
      <c r="BA4072" s="2"/>
    </row>
    <row r="4073" spans="53:53" x14ac:dyDescent="0.3">
      <c r="BA4073" s="2"/>
    </row>
    <row r="4074" spans="53:53" x14ac:dyDescent="0.3">
      <c r="BA4074" s="2"/>
    </row>
    <row r="4075" spans="53:53" x14ac:dyDescent="0.3">
      <c r="BA4075" s="2"/>
    </row>
    <row r="4076" spans="53:53" x14ac:dyDescent="0.3">
      <c r="BA4076" s="2"/>
    </row>
    <row r="4077" spans="53:53" x14ac:dyDescent="0.3">
      <c r="BA4077" s="2"/>
    </row>
    <row r="4078" spans="53:53" x14ac:dyDescent="0.3">
      <c r="BA4078" s="2"/>
    </row>
    <row r="4079" spans="53:53" x14ac:dyDescent="0.3">
      <c r="BA4079" s="2"/>
    </row>
    <row r="4080" spans="53:53" x14ac:dyDescent="0.3">
      <c r="BA4080" s="2"/>
    </row>
    <row r="4081" spans="53:53" x14ac:dyDescent="0.3">
      <c r="BA4081" s="2"/>
    </row>
    <row r="4082" spans="53:53" x14ac:dyDescent="0.3">
      <c r="BA4082" s="2"/>
    </row>
    <row r="4083" spans="53:53" x14ac:dyDescent="0.3">
      <c r="BA4083" s="2"/>
    </row>
    <row r="4084" spans="53:53" x14ac:dyDescent="0.3">
      <c r="BA4084" s="2"/>
    </row>
    <row r="4085" spans="53:53" x14ac:dyDescent="0.3">
      <c r="BA4085" s="2"/>
    </row>
    <row r="4086" spans="53:53" x14ac:dyDescent="0.3">
      <c r="BA4086" s="2"/>
    </row>
    <row r="4087" spans="53:53" x14ac:dyDescent="0.3">
      <c r="BA4087" s="2"/>
    </row>
    <row r="4088" spans="53:53" x14ac:dyDescent="0.3">
      <c r="BA4088" s="2"/>
    </row>
    <row r="4089" spans="53:53" x14ac:dyDescent="0.3">
      <c r="BA4089" s="2"/>
    </row>
    <row r="4090" spans="53:53" x14ac:dyDescent="0.3">
      <c r="BA4090" s="2"/>
    </row>
    <row r="4091" spans="53:53" x14ac:dyDescent="0.3">
      <c r="BA4091" s="2"/>
    </row>
    <row r="4092" spans="53:53" x14ac:dyDescent="0.3">
      <c r="BA4092" s="2"/>
    </row>
    <row r="4093" spans="53:53" x14ac:dyDescent="0.3">
      <c r="BA4093" s="2"/>
    </row>
    <row r="4094" spans="53:53" x14ac:dyDescent="0.3">
      <c r="BA4094" s="2"/>
    </row>
    <row r="4095" spans="53:53" x14ac:dyDescent="0.3">
      <c r="BA4095" s="2"/>
    </row>
    <row r="4096" spans="53:53" x14ac:dyDescent="0.3">
      <c r="BA4096" s="2"/>
    </row>
    <row r="4097" spans="53:53" x14ac:dyDescent="0.3">
      <c r="BA4097" s="2"/>
    </row>
    <row r="4098" spans="53:53" x14ac:dyDescent="0.3">
      <c r="BA4098" s="2"/>
    </row>
    <row r="4099" spans="53:53" x14ac:dyDescent="0.3">
      <c r="BA4099" s="2"/>
    </row>
    <row r="4100" spans="53:53" x14ac:dyDescent="0.3">
      <c r="BA4100" s="2"/>
    </row>
    <row r="4101" spans="53:53" x14ac:dyDescent="0.3">
      <c r="BA4101" s="2"/>
    </row>
    <row r="4102" spans="53:53" x14ac:dyDescent="0.3">
      <c r="BA4102" s="2"/>
    </row>
    <row r="4103" spans="53:53" x14ac:dyDescent="0.3">
      <c r="BA4103" s="2"/>
    </row>
    <row r="4104" spans="53:53" x14ac:dyDescent="0.3">
      <c r="BA4104" s="2"/>
    </row>
    <row r="4105" spans="53:53" x14ac:dyDescent="0.3">
      <c r="BA4105" s="2"/>
    </row>
    <row r="4106" spans="53:53" x14ac:dyDescent="0.3">
      <c r="BA4106" s="2"/>
    </row>
    <row r="4107" spans="53:53" x14ac:dyDescent="0.3">
      <c r="BA4107" s="2"/>
    </row>
    <row r="4108" spans="53:53" x14ac:dyDescent="0.3">
      <c r="BA4108" s="2"/>
    </row>
    <row r="4109" spans="53:53" x14ac:dyDescent="0.3">
      <c r="BA4109" s="2"/>
    </row>
    <row r="4110" spans="53:53" x14ac:dyDescent="0.3">
      <c r="BA4110" s="2"/>
    </row>
    <row r="4111" spans="53:53" x14ac:dyDescent="0.3">
      <c r="BA4111" s="2"/>
    </row>
    <row r="4112" spans="53:53" x14ac:dyDescent="0.3">
      <c r="BA4112" s="2"/>
    </row>
    <row r="4113" spans="53:53" x14ac:dyDescent="0.3">
      <c r="BA4113" s="2"/>
    </row>
    <row r="4114" spans="53:53" x14ac:dyDescent="0.3">
      <c r="BA4114" s="2"/>
    </row>
    <row r="4115" spans="53:53" x14ac:dyDescent="0.3">
      <c r="BA4115" s="2"/>
    </row>
    <row r="4116" spans="53:53" x14ac:dyDescent="0.3">
      <c r="BA4116" s="2"/>
    </row>
    <row r="4117" spans="53:53" x14ac:dyDescent="0.3">
      <c r="BA4117" s="2"/>
    </row>
    <row r="4118" spans="53:53" x14ac:dyDescent="0.3">
      <c r="BA4118" s="2"/>
    </row>
    <row r="4119" spans="53:53" x14ac:dyDescent="0.3">
      <c r="BA4119" s="2"/>
    </row>
    <row r="4120" spans="53:53" x14ac:dyDescent="0.3">
      <c r="BA4120" s="2"/>
    </row>
    <row r="4121" spans="53:53" x14ac:dyDescent="0.3">
      <c r="BA4121" s="2"/>
    </row>
    <row r="4122" spans="53:53" x14ac:dyDescent="0.3">
      <c r="BA4122" s="2"/>
    </row>
    <row r="4123" spans="53:53" x14ac:dyDescent="0.3">
      <c r="BA4123" s="2"/>
    </row>
    <row r="4124" spans="53:53" x14ac:dyDescent="0.3">
      <c r="BA4124" s="2"/>
    </row>
    <row r="4125" spans="53:53" x14ac:dyDescent="0.3">
      <c r="BA4125" s="2"/>
    </row>
    <row r="4126" spans="53:53" x14ac:dyDescent="0.3">
      <c r="BA4126" s="2"/>
    </row>
    <row r="4127" spans="53:53" x14ac:dyDescent="0.3">
      <c r="BA4127" s="2"/>
    </row>
    <row r="4128" spans="53:53" x14ac:dyDescent="0.3">
      <c r="BA4128" s="2"/>
    </row>
    <row r="4129" spans="53:53" x14ac:dyDescent="0.3">
      <c r="BA4129" s="2"/>
    </row>
    <row r="4130" spans="53:53" x14ac:dyDescent="0.3">
      <c r="BA4130" s="2"/>
    </row>
    <row r="4131" spans="53:53" x14ac:dyDescent="0.3">
      <c r="BA4131" s="2"/>
    </row>
    <row r="4132" spans="53:53" x14ac:dyDescent="0.3">
      <c r="BA4132" s="2"/>
    </row>
    <row r="4133" spans="53:53" x14ac:dyDescent="0.3">
      <c r="BA4133" s="2"/>
    </row>
    <row r="4134" spans="53:53" x14ac:dyDescent="0.3">
      <c r="BA4134" s="2"/>
    </row>
    <row r="4135" spans="53:53" x14ac:dyDescent="0.3">
      <c r="BA4135" s="2"/>
    </row>
    <row r="4136" spans="53:53" x14ac:dyDescent="0.3">
      <c r="BA4136" s="2"/>
    </row>
    <row r="4137" spans="53:53" x14ac:dyDescent="0.3">
      <c r="BA4137" s="2"/>
    </row>
    <row r="4138" spans="53:53" x14ac:dyDescent="0.3">
      <c r="BA4138" s="2"/>
    </row>
    <row r="4139" spans="53:53" x14ac:dyDescent="0.3">
      <c r="BA4139" s="2"/>
    </row>
    <row r="4140" spans="53:53" x14ac:dyDescent="0.3">
      <c r="BA4140" s="2"/>
    </row>
    <row r="4141" spans="53:53" x14ac:dyDescent="0.3">
      <c r="BA4141" s="2"/>
    </row>
    <row r="4142" spans="53:53" x14ac:dyDescent="0.3">
      <c r="BA4142" s="2"/>
    </row>
    <row r="4143" spans="53:53" x14ac:dyDescent="0.3">
      <c r="BA4143" s="2"/>
    </row>
    <row r="4144" spans="53:53" x14ac:dyDescent="0.3">
      <c r="BA4144" s="2"/>
    </row>
    <row r="4145" spans="53:53" x14ac:dyDescent="0.3">
      <c r="BA4145" s="2"/>
    </row>
    <row r="4146" spans="53:53" x14ac:dyDescent="0.3">
      <c r="BA4146" s="2"/>
    </row>
    <row r="4147" spans="53:53" x14ac:dyDescent="0.3">
      <c r="BA4147" s="2"/>
    </row>
    <row r="4148" spans="53:53" x14ac:dyDescent="0.3">
      <c r="BA4148" s="2"/>
    </row>
    <row r="4149" spans="53:53" x14ac:dyDescent="0.3">
      <c r="BA4149" s="2"/>
    </row>
    <row r="4150" spans="53:53" x14ac:dyDescent="0.3">
      <c r="BA4150" s="2"/>
    </row>
    <row r="4151" spans="53:53" x14ac:dyDescent="0.3">
      <c r="BA4151" s="2"/>
    </row>
    <row r="4152" spans="53:53" x14ac:dyDescent="0.3">
      <c r="BA4152" s="2"/>
    </row>
    <row r="4153" spans="53:53" x14ac:dyDescent="0.3">
      <c r="BA4153" s="2"/>
    </row>
    <row r="4154" spans="53:53" x14ac:dyDescent="0.3">
      <c r="BA4154" s="2"/>
    </row>
    <row r="4155" spans="53:53" x14ac:dyDescent="0.3">
      <c r="BA4155" s="2"/>
    </row>
    <row r="4156" spans="53:53" x14ac:dyDescent="0.3">
      <c r="BA4156" s="2"/>
    </row>
    <row r="4157" spans="53:53" x14ac:dyDescent="0.3">
      <c r="BA4157" s="2"/>
    </row>
    <row r="4158" spans="53:53" x14ac:dyDescent="0.3">
      <c r="BA4158" s="2"/>
    </row>
    <row r="4159" spans="53:53" x14ac:dyDescent="0.3">
      <c r="BA4159" s="2"/>
    </row>
    <row r="4160" spans="53:53" x14ac:dyDescent="0.3">
      <c r="BA4160" s="2"/>
    </row>
    <row r="4161" spans="53:53" x14ac:dyDescent="0.3">
      <c r="BA4161" s="2"/>
    </row>
    <row r="4162" spans="53:53" x14ac:dyDescent="0.3">
      <c r="BA4162" s="2"/>
    </row>
    <row r="4163" spans="53:53" x14ac:dyDescent="0.3">
      <c r="BA4163" s="2"/>
    </row>
    <row r="4164" spans="53:53" x14ac:dyDescent="0.3">
      <c r="BA4164" s="2"/>
    </row>
    <row r="4165" spans="53:53" x14ac:dyDescent="0.3">
      <c r="BA4165" s="2"/>
    </row>
    <row r="4166" spans="53:53" x14ac:dyDescent="0.3">
      <c r="BA4166" s="2"/>
    </row>
    <row r="4167" spans="53:53" x14ac:dyDescent="0.3">
      <c r="BA4167" s="2"/>
    </row>
    <row r="4168" spans="53:53" x14ac:dyDescent="0.3">
      <c r="BA4168" s="2"/>
    </row>
    <row r="4169" spans="53:53" x14ac:dyDescent="0.3">
      <c r="BA4169" s="2"/>
    </row>
    <row r="4170" spans="53:53" x14ac:dyDescent="0.3">
      <c r="BA4170" s="2"/>
    </row>
    <row r="4171" spans="53:53" x14ac:dyDescent="0.3">
      <c r="BA4171" s="2"/>
    </row>
    <row r="4172" spans="53:53" x14ac:dyDescent="0.3">
      <c r="BA4172" s="2"/>
    </row>
    <row r="4173" spans="53:53" x14ac:dyDescent="0.3">
      <c r="BA4173" s="2"/>
    </row>
    <row r="4174" spans="53:53" x14ac:dyDescent="0.3">
      <c r="BA4174" s="2"/>
    </row>
    <row r="4175" spans="53:53" x14ac:dyDescent="0.3">
      <c r="BA4175" s="2"/>
    </row>
    <row r="4176" spans="53:53" x14ac:dyDescent="0.3">
      <c r="BA4176" s="2"/>
    </row>
    <row r="4177" spans="53:53" x14ac:dyDescent="0.3">
      <c r="BA4177" s="2"/>
    </row>
    <row r="4178" spans="53:53" x14ac:dyDescent="0.3">
      <c r="BA4178" s="2"/>
    </row>
    <row r="4179" spans="53:53" x14ac:dyDescent="0.3">
      <c r="BA4179" s="2"/>
    </row>
    <row r="4180" spans="53:53" x14ac:dyDescent="0.3">
      <c r="BA4180" s="2"/>
    </row>
    <row r="4181" spans="53:53" x14ac:dyDescent="0.3">
      <c r="BA4181" s="2"/>
    </row>
    <row r="4182" spans="53:53" x14ac:dyDescent="0.3">
      <c r="BA4182" s="2"/>
    </row>
    <row r="4183" spans="53:53" x14ac:dyDescent="0.3">
      <c r="BA4183" s="2"/>
    </row>
    <row r="4184" spans="53:53" x14ac:dyDescent="0.3">
      <c r="BA4184" s="2"/>
    </row>
    <row r="4185" spans="53:53" x14ac:dyDescent="0.3">
      <c r="BA4185" s="2"/>
    </row>
    <row r="4186" spans="53:53" x14ac:dyDescent="0.3">
      <c r="BA4186" s="2"/>
    </row>
    <row r="4187" spans="53:53" x14ac:dyDescent="0.3">
      <c r="BA4187" s="2"/>
    </row>
    <row r="4188" spans="53:53" x14ac:dyDescent="0.3">
      <c r="BA4188" s="2"/>
    </row>
    <row r="4189" spans="53:53" x14ac:dyDescent="0.3">
      <c r="BA4189" s="2"/>
    </row>
    <row r="4190" spans="53:53" x14ac:dyDescent="0.3">
      <c r="BA4190" s="2"/>
    </row>
    <row r="4191" spans="53:53" x14ac:dyDescent="0.3">
      <c r="BA4191" s="2"/>
    </row>
    <row r="4192" spans="53:53" x14ac:dyDescent="0.3">
      <c r="BA4192" s="2"/>
    </row>
    <row r="4193" spans="53:53" x14ac:dyDescent="0.3">
      <c r="BA4193" s="2"/>
    </row>
    <row r="4194" spans="53:53" x14ac:dyDescent="0.3">
      <c r="BA4194" s="2"/>
    </row>
    <row r="4195" spans="53:53" x14ac:dyDescent="0.3">
      <c r="BA4195" s="2"/>
    </row>
    <row r="4196" spans="53:53" x14ac:dyDescent="0.3">
      <c r="BA4196" s="2"/>
    </row>
    <row r="4197" spans="53:53" x14ac:dyDescent="0.3">
      <c r="BA4197" s="2"/>
    </row>
    <row r="4198" spans="53:53" x14ac:dyDescent="0.3">
      <c r="BA4198" s="2"/>
    </row>
    <row r="4199" spans="53:53" x14ac:dyDescent="0.3">
      <c r="BA4199" s="2"/>
    </row>
    <row r="4200" spans="53:53" x14ac:dyDescent="0.3">
      <c r="BA4200" s="2"/>
    </row>
    <row r="4201" spans="53:53" x14ac:dyDescent="0.3">
      <c r="BA4201" s="2"/>
    </row>
    <row r="4202" spans="53:53" x14ac:dyDescent="0.3">
      <c r="BA4202" s="2"/>
    </row>
    <row r="4203" spans="53:53" x14ac:dyDescent="0.3">
      <c r="BA4203" s="2"/>
    </row>
    <row r="4204" spans="53:53" x14ac:dyDescent="0.3">
      <c r="BA4204" s="2"/>
    </row>
    <row r="4205" spans="53:53" x14ac:dyDescent="0.3">
      <c r="BA4205" s="2"/>
    </row>
    <row r="4206" spans="53:53" x14ac:dyDescent="0.3">
      <c r="BA4206" s="2"/>
    </row>
    <row r="4207" spans="53:53" x14ac:dyDescent="0.3">
      <c r="BA4207" s="2"/>
    </row>
    <row r="4208" spans="53:53" x14ac:dyDescent="0.3">
      <c r="BA4208" s="2"/>
    </row>
    <row r="4209" spans="53:53" x14ac:dyDescent="0.3">
      <c r="BA4209" s="2"/>
    </row>
    <row r="4210" spans="53:53" x14ac:dyDescent="0.3">
      <c r="BA4210" s="2"/>
    </row>
    <row r="4211" spans="53:53" x14ac:dyDescent="0.3">
      <c r="BA4211" s="2"/>
    </row>
    <row r="4212" spans="53:53" x14ac:dyDescent="0.3">
      <c r="BA4212" s="2"/>
    </row>
    <row r="4213" spans="53:53" x14ac:dyDescent="0.3">
      <c r="BA4213" s="2"/>
    </row>
    <row r="4214" spans="53:53" x14ac:dyDescent="0.3">
      <c r="BA4214" s="2"/>
    </row>
    <row r="4215" spans="53:53" x14ac:dyDescent="0.3">
      <c r="BA4215" s="2"/>
    </row>
    <row r="4216" spans="53:53" x14ac:dyDescent="0.3">
      <c r="BA4216" s="2"/>
    </row>
    <row r="4217" spans="53:53" x14ac:dyDescent="0.3">
      <c r="BA4217" s="2"/>
    </row>
    <row r="4218" spans="53:53" x14ac:dyDescent="0.3">
      <c r="BA4218" s="2"/>
    </row>
    <row r="4219" spans="53:53" x14ac:dyDescent="0.3">
      <c r="BA4219" s="2"/>
    </row>
    <row r="4220" spans="53:53" x14ac:dyDescent="0.3">
      <c r="BA4220" s="2"/>
    </row>
    <row r="4221" spans="53:53" x14ac:dyDescent="0.3">
      <c r="BA4221" s="2"/>
    </row>
    <row r="4222" spans="53:53" x14ac:dyDescent="0.3">
      <c r="BA4222" s="2"/>
    </row>
    <row r="4223" spans="53:53" x14ac:dyDescent="0.3">
      <c r="BA4223" s="2"/>
    </row>
    <row r="4224" spans="53:53" x14ac:dyDescent="0.3">
      <c r="BA4224" s="2"/>
    </row>
    <row r="4225" spans="53:53" x14ac:dyDescent="0.3">
      <c r="BA4225" s="2"/>
    </row>
    <row r="4226" spans="53:53" x14ac:dyDescent="0.3">
      <c r="BA4226" s="2"/>
    </row>
    <row r="4227" spans="53:53" x14ac:dyDescent="0.3">
      <c r="BA4227" s="2"/>
    </row>
    <row r="4228" spans="53:53" x14ac:dyDescent="0.3">
      <c r="BA4228" s="2"/>
    </row>
    <row r="4229" spans="53:53" x14ac:dyDescent="0.3">
      <c r="BA4229" s="2"/>
    </row>
    <row r="4230" spans="53:53" x14ac:dyDescent="0.3">
      <c r="BA4230" s="2"/>
    </row>
    <row r="4231" spans="53:53" x14ac:dyDescent="0.3">
      <c r="BA4231" s="2"/>
    </row>
    <row r="4232" spans="53:53" x14ac:dyDescent="0.3">
      <c r="BA4232" s="2"/>
    </row>
    <row r="4233" spans="53:53" x14ac:dyDescent="0.3">
      <c r="BA4233" s="2"/>
    </row>
    <row r="4234" spans="53:53" x14ac:dyDescent="0.3">
      <c r="BA4234" s="2"/>
    </row>
    <row r="4235" spans="53:53" x14ac:dyDescent="0.3">
      <c r="BA4235" s="2"/>
    </row>
    <row r="4236" spans="53:53" x14ac:dyDescent="0.3">
      <c r="BA4236" s="2"/>
    </row>
    <row r="4237" spans="53:53" x14ac:dyDescent="0.3">
      <c r="BA4237" s="2"/>
    </row>
    <row r="4238" spans="53:53" x14ac:dyDescent="0.3">
      <c r="BA4238" s="2"/>
    </row>
    <row r="4239" spans="53:53" x14ac:dyDescent="0.3">
      <c r="BA4239" s="2"/>
    </row>
    <row r="4240" spans="53:53" x14ac:dyDescent="0.3">
      <c r="BA4240" s="2"/>
    </row>
    <row r="4241" spans="53:53" x14ac:dyDescent="0.3">
      <c r="BA4241" s="2"/>
    </row>
    <row r="4242" spans="53:53" x14ac:dyDescent="0.3">
      <c r="BA4242" s="2"/>
    </row>
    <row r="4243" spans="53:53" x14ac:dyDescent="0.3">
      <c r="BA4243" s="2"/>
    </row>
    <row r="4244" spans="53:53" x14ac:dyDescent="0.3">
      <c r="BA4244" s="2"/>
    </row>
    <row r="4245" spans="53:53" x14ac:dyDescent="0.3">
      <c r="BA4245" s="2"/>
    </row>
    <row r="4246" spans="53:53" x14ac:dyDescent="0.3">
      <c r="BA4246" s="2"/>
    </row>
    <row r="4247" spans="53:53" x14ac:dyDescent="0.3">
      <c r="BA4247" s="2"/>
    </row>
    <row r="4248" spans="53:53" x14ac:dyDescent="0.3">
      <c r="BA4248" s="2"/>
    </row>
    <row r="4249" spans="53:53" x14ac:dyDescent="0.3">
      <c r="BA4249" s="2"/>
    </row>
    <row r="4250" spans="53:53" x14ac:dyDescent="0.3">
      <c r="BA4250" s="2"/>
    </row>
    <row r="4251" spans="53:53" x14ac:dyDescent="0.3">
      <c r="BA4251" s="2"/>
    </row>
    <row r="4252" spans="53:53" x14ac:dyDescent="0.3">
      <c r="BA4252" s="2"/>
    </row>
    <row r="4253" spans="53:53" x14ac:dyDescent="0.3">
      <c r="BA4253" s="2"/>
    </row>
    <row r="4254" spans="53:53" x14ac:dyDescent="0.3">
      <c r="BA4254" s="2"/>
    </row>
    <row r="4255" spans="53:53" x14ac:dyDescent="0.3">
      <c r="BA4255" s="2"/>
    </row>
    <row r="4256" spans="53:53" x14ac:dyDescent="0.3">
      <c r="BA4256" s="2"/>
    </row>
    <row r="4257" spans="53:53" x14ac:dyDescent="0.3">
      <c r="BA4257" s="2"/>
    </row>
    <row r="4258" spans="53:53" x14ac:dyDescent="0.3">
      <c r="BA4258" s="2"/>
    </row>
    <row r="4259" spans="53:53" x14ac:dyDescent="0.3">
      <c r="BA4259" s="2"/>
    </row>
    <row r="4260" spans="53:53" x14ac:dyDescent="0.3">
      <c r="BA4260" s="2"/>
    </row>
    <row r="4261" spans="53:53" x14ac:dyDescent="0.3">
      <c r="BA4261" s="2"/>
    </row>
    <row r="4262" spans="53:53" x14ac:dyDescent="0.3">
      <c r="BA4262" s="2"/>
    </row>
    <row r="4263" spans="53:53" x14ac:dyDescent="0.3">
      <c r="BA4263" s="2"/>
    </row>
    <row r="4264" spans="53:53" x14ac:dyDescent="0.3">
      <c r="BA4264" s="2"/>
    </row>
    <row r="4265" spans="53:53" x14ac:dyDescent="0.3">
      <c r="BA4265" s="2"/>
    </row>
    <row r="4266" spans="53:53" x14ac:dyDescent="0.3">
      <c r="BA4266" s="2"/>
    </row>
    <row r="4267" spans="53:53" x14ac:dyDescent="0.3">
      <c r="BA4267" s="2"/>
    </row>
    <row r="4268" spans="53:53" x14ac:dyDescent="0.3">
      <c r="BA4268" s="2"/>
    </row>
    <row r="4269" spans="53:53" x14ac:dyDescent="0.3">
      <c r="BA4269" s="2"/>
    </row>
    <row r="4270" spans="53:53" x14ac:dyDescent="0.3">
      <c r="BA4270" s="2"/>
    </row>
    <row r="4271" spans="53:53" x14ac:dyDescent="0.3">
      <c r="BA4271" s="2"/>
    </row>
    <row r="4272" spans="53:53" x14ac:dyDescent="0.3">
      <c r="BA4272" s="2"/>
    </row>
    <row r="4273" spans="53:53" x14ac:dyDescent="0.3">
      <c r="BA4273" s="2"/>
    </row>
    <row r="4274" spans="53:53" x14ac:dyDescent="0.3">
      <c r="BA4274" s="2"/>
    </row>
    <row r="4275" spans="53:53" x14ac:dyDescent="0.3">
      <c r="BA4275" s="2"/>
    </row>
    <row r="4276" spans="53:53" x14ac:dyDescent="0.3">
      <c r="BA4276" s="2"/>
    </row>
    <row r="4277" spans="53:53" x14ac:dyDescent="0.3">
      <c r="BA4277" s="2"/>
    </row>
    <row r="4278" spans="53:53" x14ac:dyDescent="0.3">
      <c r="BA4278" s="2"/>
    </row>
    <row r="4279" spans="53:53" x14ac:dyDescent="0.3">
      <c r="BA4279" s="2"/>
    </row>
    <row r="4280" spans="53:53" x14ac:dyDescent="0.3">
      <c r="BA4280" s="2"/>
    </row>
    <row r="4281" spans="53:53" x14ac:dyDescent="0.3">
      <c r="BA4281" s="2"/>
    </row>
    <row r="4282" spans="53:53" x14ac:dyDescent="0.3">
      <c r="BA4282" s="2"/>
    </row>
    <row r="4283" spans="53:53" x14ac:dyDescent="0.3">
      <c r="BA4283" s="2"/>
    </row>
    <row r="4284" spans="53:53" x14ac:dyDescent="0.3">
      <c r="BA4284" s="2"/>
    </row>
    <row r="4285" spans="53:53" x14ac:dyDescent="0.3">
      <c r="BA4285" s="2"/>
    </row>
    <row r="4286" spans="53:53" x14ac:dyDescent="0.3">
      <c r="BA4286" s="2"/>
    </row>
    <row r="4287" spans="53:53" x14ac:dyDescent="0.3">
      <c r="BA4287" s="2"/>
    </row>
    <row r="4288" spans="53:53" x14ac:dyDescent="0.3">
      <c r="BA4288" s="2"/>
    </row>
    <row r="4289" spans="53:53" x14ac:dyDescent="0.3">
      <c r="BA4289" s="2"/>
    </row>
    <row r="4290" spans="53:53" x14ac:dyDescent="0.3">
      <c r="BA4290" s="2"/>
    </row>
    <row r="4291" spans="53:53" x14ac:dyDescent="0.3">
      <c r="BA4291" s="2"/>
    </row>
    <row r="4292" spans="53:53" x14ac:dyDescent="0.3">
      <c r="BA4292" s="2"/>
    </row>
    <row r="4293" spans="53:53" x14ac:dyDescent="0.3">
      <c r="BA4293" s="2"/>
    </row>
    <row r="4294" spans="53:53" x14ac:dyDescent="0.3">
      <c r="BA4294" s="2"/>
    </row>
    <row r="4295" spans="53:53" x14ac:dyDescent="0.3">
      <c r="BA4295" s="2"/>
    </row>
    <row r="4296" spans="53:53" x14ac:dyDescent="0.3">
      <c r="BA4296" s="2"/>
    </row>
    <row r="4297" spans="53:53" x14ac:dyDescent="0.3">
      <c r="BA4297" s="2"/>
    </row>
    <row r="4298" spans="53:53" x14ac:dyDescent="0.3">
      <c r="BA4298" s="2"/>
    </row>
    <row r="4299" spans="53:53" x14ac:dyDescent="0.3">
      <c r="BA4299" s="2"/>
    </row>
    <row r="4300" spans="53:53" x14ac:dyDescent="0.3">
      <c r="BA4300" s="2"/>
    </row>
    <row r="4301" spans="53:53" x14ac:dyDescent="0.3">
      <c r="BA4301" s="2"/>
    </row>
    <row r="4302" spans="53:53" x14ac:dyDescent="0.3">
      <c r="BA4302" s="2"/>
    </row>
    <row r="4303" spans="53:53" x14ac:dyDescent="0.3">
      <c r="BA4303" s="2"/>
    </row>
    <row r="4304" spans="53:53" x14ac:dyDescent="0.3">
      <c r="BA4304" s="2"/>
    </row>
    <row r="4305" spans="53:53" x14ac:dyDescent="0.3">
      <c r="BA4305" s="2"/>
    </row>
    <row r="4306" spans="53:53" x14ac:dyDescent="0.3">
      <c r="BA4306" s="2"/>
    </row>
    <row r="4307" spans="53:53" x14ac:dyDescent="0.3">
      <c r="BA4307" s="2"/>
    </row>
    <row r="4308" spans="53:53" x14ac:dyDescent="0.3">
      <c r="BA4308" s="2"/>
    </row>
    <row r="4309" spans="53:53" x14ac:dyDescent="0.3">
      <c r="BA4309" s="2"/>
    </row>
    <row r="4310" spans="53:53" x14ac:dyDescent="0.3">
      <c r="BA4310" s="2"/>
    </row>
    <row r="4311" spans="53:53" x14ac:dyDescent="0.3">
      <c r="BA4311" s="2"/>
    </row>
    <row r="4312" spans="53:53" x14ac:dyDescent="0.3">
      <c r="BA4312" s="2"/>
    </row>
    <row r="4313" spans="53:53" x14ac:dyDescent="0.3">
      <c r="BA4313" s="2"/>
    </row>
    <row r="4314" spans="53:53" x14ac:dyDescent="0.3">
      <c r="BA4314" s="2"/>
    </row>
    <row r="4315" spans="53:53" x14ac:dyDescent="0.3">
      <c r="BA4315" s="2"/>
    </row>
    <row r="4316" spans="53:53" x14ac:dyDescent="0.3">
      <c r="BA4316" s="2"/>
    </row>
    <row r="4317" spans="53:53" x14ac:dyDescent="0.3">
      <c r="BA4317" s="2"/>
    </row>
    <row r="4318" spans="53:53" x14ac:dyDescent="0.3">
      <c r="BA4318" s="2"/>
    </row>
    <row r="4319" spans="53:53" x14ac:dyDescent="0.3">
      <c r="BA4319" s="2"/>
    </row>
    <row r="4320" spans="53:53" x14ac:dyDescent="0.3">
      <c r="BA4320" s="2"/>
    </row>
    <row r="4321" spans="53:53" x14ac:dyDescent="0.3">
      <c r="BA4321" s="2"/>
    </row>
    <row r="4322" spans="53:53" x14ac:dyDescent="0.3">
      <c r="BA4322" s="2"/>
    </row>
    <row r="4323" spans="53:53" x14ac:dyDescent="0.3">
      <c r="BA4323" s="2"/>
    </row>
    <row r="4324" spans="53:53" x14ac:dyDescent="0.3">
      <c r="BA4324" s="2"/>
    </row>
    <row r="4325" spans="53:53" x14ac:dyDescent="0.3">
      <c r="BA4325" s="2"/>
    </row>
    <row r="4326" spans="53:53" x14ac:dyDescent="0.3">
      <c r="BA4326" s="2"/>
    </row>
    <row r="4327" spans="53:53" x14ac:dyDescent="0.3">
      <c r="BA4327" s="2"/>
    </row>
    <row r="4328" spans="53:53" x14ac:dyDescent="0.3">
      <c r="BA4328" s="2"/>
    </row>
    <row r="4329" spans="53:53" x14ac:dyDescent="0.3">
      <c r="BA4329" s="2"/>
    </row>
    <row r="4330" spans="53:53" x14ac:dyDescent="0.3">
      <c r="BA4330" s="2"/>
    </row>
    <row r="4331" spans="53:53" x14ac:dyDescent="0.3">
      <c r="BA4331" s="2"/>
    </row>
    <row r="4332" spans="53:53" x14ac:dyDescent="0.3">
      <c r="BA4332" s="2"/>
    </row>
    <row r="4333" spans="53:53" x14ac:dyDescent="0.3">
      <c r="BA4333" s="2"/>
    </row>
    <row r="4334" spans="53:53" x14ac:dyDescent="0.3">
      <c r="BA4334" s="2"/>
    </row>
    <row r="4335" spans="53:53" x14ac:dyDescent="0.3">
      <c r="BA4335" s="2"/>
    </row>
    <row r="4336" spans="53:53" x14ac:dyDescent="0.3">
      <c r="BA4336" s="2"/>
    </row>
    <row r="4337" spans="53:53" x14ac:dyDescent="0.3">
      <c r="BA4337" s="2"/>
    </row>
    <row r="4338" spans="53:53" x14ac:dyDescent="0.3">
      <c r="BA4338" s="2"/>
    </row>
    <row r="4339" spans="53:53" x14ac:dyDescent="0.3">
      <c r="BA4339" s="2"/>
    </row>
    <row r="4340" spans="53:53" x14ac:dyDescent="0.3">
      <c r="BA4340" s="2"/>
    </row>
    <row r="4341" spans="53:53" x14ac:dyDescent="0.3">
      <c r="BA4341" s="2"/>
    </row>
    <row r="4342" spans="53:53" x14ac:dyDescent="0.3">
      <c r="BA4342" s="2"/>
    </row>
    <row r="4343" spans="53:53" x14ac:dyDescent="0.3">
      <c r="BA4343" s="2"/>
    </row>
    <row r="4344" spans="53:53" x14ac:dyDescent="0.3">
      <c r="BA4344" s="2"/>
    </row>
    <row r="4345" spans="53:53" x14ac:dyDescent="0.3">
      <c r="BA4345" s="2"/>
    </row>
    <row r="4346" spans="53:53" x14ac:dyDescent="0.3">
      <c r="BA4346" s="2"/>
    </row>
    <row r="4347" spans="53:53" x14ac:dyDescent="0.3">
      <c r="BA4347" s="2"/>
    </row>
    <row r="4348" spans="53:53" x14ac:dyDescent="0.3">
      <c r="BA4348" s="2"/>
    </row>
    <row r="4349" spans="53:53" x14ac:dyDescent="0.3">
      <c r="BA4349" s="2"/>
    </row>
    <row r="4350" spans="53:53" x14ac:dyDescent="0.3">
      <c r="BA4350" s="2"/>
    </row>
    <row r="4351" spans="53:53" x14ac:dyDescent="0.3">
      <c r="BA4351" s="2"/>
    </row>
    <row r="4352" spans="53:53" x14ac:dyDescent="0.3">
      <c r="BA4352" s="2"/>
    </row>
    <row r="4353" spans="53:53" x14ac:dyDescent="0.3">
      <c r="BA4353" s="2"/>
    </row>
    <row r="4354" spans="53:53" x14ac:dyDescent="0.3">
      <c r="BA4354" s="2"/>
    </row>
    <row r="4355" spans="53:53" x14ac:dyDescent="0.3">
      <c r="BA4355" s="2"/>
    </row>
    <row r="4356" spans="53:53" x14ac:dyDescent="0.3">
      <c r="BA4356" s="2"/>
    </row>
    <row r="4357" spans="53:53" x14ac:dyDescent="0.3">
      <c r="BA4357" s="2"/>
    </row>
    <row r="4358" spans="53:53" x14ac:dyDescent="0.3">
      <c r="BA4358" s="2"/>
    </row>
    <row r="4359" spans="53:53" x14ac:dyDescent="0.3">
      <c r="BA4359" s="2"/>
    </row>
    <row r="4360" spans="53:53" x14ac:dyDescent="0.3">
      <c r="BA4360" s="2"/>
    </row>
    <row r="4361" spans="53:53" x14ac:dyDescent="0.3">
      <c r="BA4361" s="2"/>
    </row>
    <row r="4362" spans="53:53" x14ac:dyDescent="0.3">
      <c r="BA4362" s="2"/>
    </row>
    <row r="4363" spans="53:53" x14ac:dyDescent="0.3">
      <c r="BA4363" s="2"/>
    </row>
    <row r="4364" spans="53:53" x14ac:dyDescent="0.3">
      <c r="BA4364" s="2"/>
    </row>
    <row r="4365" spans="53:53" x14ac:dyDescent="0.3">
      <c r="BA4365" s="2"/>
    </row>
    <row r="4366" spans="53:53" x14ac:dyDescent="0.3">
      <c r="BA4366" s="2"/>
    </row>
    <row r="4367" spans="53:53" x14ac:dyDescent="0.3">
      <c r="BA4367" s="2"/>
    </row>
    <row r="4368" spans="53:53" x14ac:dyDescent="0.3">
      <c r="BA4368" s="2"/>
    </row>
    <row r="4369" spans="53:53" x14ac:dyDescent="0.3">
      <c r="BA4369" s="2"/>
    </row>
    <row r="4370" spans="53:53" x14ac:dyDescent="0.3">
      <c r="BA4370" s="2"/>
    </row>
    <row r="4371" spans="53:53" x14ac:dyDescent="0.3">
      <c r="BA4371" s="2"/>
    </row>
    <row r="4372" spans="53:53" x14ac:dyDescent="0.3">
      <c r="BA4372" s="2"/>
    </row>
    <row r="4373" spans="53:53" x14ac:dyDescent="0.3">
      <c r="BA4373" s="2"/>
    </row>
    <row r="4374" spans="53:53" x14ac:dyDescent="0.3">
      <c r="BA4374" s="2"/>
    </row>
    <row r="4375" spans="53:53" x14ac:dyDescent="0.3">
      <c r="BA4375" s="2"/>
    </row>
    <row r="4376" spans="53:53" x14ac:dyDescent="0.3">
      <c r="BA4376" s="2"/>
    </row>
    <row r="4377" spans="53:53" x14ac:dyDescent="0.3">
      <c r="BA4377" s="2"/>
    </row>
    <row r="4378" spans="53:53" x14ac:dyDescent="0.3">
      <c r="BA4378" s="2"/>
    </row>
    <row r="4379" spans="53:53" x14ac:dyDescent="0.3">
      <c r="BA4379" s="2"/>
    </row>
    <row r="4380" spans="53:53" x14ac:dyDescent="0.3">
      <c r="BA4380" s="2"/>
    </row>
    <row r="4381" spans="53:53" x14ac:dyDescent="0.3">
      <c r="BA4381" s="2"/>
    </row>
    <row r="4382" spans="53:53" x14ac:dyDescent="0.3">
      <c r="BA4382" s="2"/>
    </row>
    <row r="4383" spans="53:53" x14ac:dyDescent="0.3">
      <c r="BA4383" s="2"/>
    </row>
    <row r="4384" spans="53:53" x14ac:dyDescent="0.3">
      <c r="BA4384" s="2"/>
    </row>
    <row r="4385" spans="53:53" x14ac:dyDescent="0.3">
      <c r="BA4385" s="2"/>
    </row>
    <row r="4386" spans="53:53" x14ac:dyDescent="0.3">
      <c r="BA4386" s="2"/>
    </row>
    <row r="4387" spans="53:53" x14ac:dyDescent="0.3">
      <c r="BA4387" s="2"/>
    </row>
    <row r="4388" spans="53:53" x14ac:dyDescent="0.3">
      <c r="BA4388" s="2"/>
    </row>
    <row r="4389" spans="53:53" x14ac:dyDescent="0.3">
      <c r="BA4389" s="2"/>
    </row>
    <row r="4390" spans="53:53" x14ac:dyDescent="0.3">
      <c r="BA4390" s="2"/>
    </row>
    <row r="4391" spans="53:53" x14ac:dyDescent="0.3">
      <c r="BA4391" s="2"/>
    </row>
    <row r="4392" spans="53:53" x14ac:dyDescent="0.3">
      <c r="BA4392" s="2"/>
    </row>
    <row r="4393" spans="53:53" x14ac:dyDescent="0.3">
      <c r="BA4393" s="2"/>
    </row>
    <row r="4394" spans="53:53" x14ac:dyDescent="0.3">
      <c r="BA4394" s="2"/>
    </row>
    <row r="4395" spans="53:53" x14ac:dyDescent="0.3">
      <c r="BA4395" s="2"/>
    </row>
    <row r="4396" spans="53:53" x14ac:dyDescent="0.3">
      <c r="BA4396" s="2"/>
    </row>
    <row r="4397" spans="53:53" x14ac:dyDescent="0.3">
      <c r="BA4397" s="2"/>
    </row>
    <row r="4398" spans="53:53" x14ac:dyDescent="0.3">
      <c r="BA4398" s="2"/>
    </row>
    <row r="4399" spans="53:53" x14ac:dyDescent="0.3">
      <c r="BA4399" s="2"/>
    </row>
    <row r="4400" spans="53:53" x14ac:dyDescent="0.3">
      <c r="BA4400" s="2"/>
    </row>
    <row r="4401" spans="53:53" x14ac:dyDescent="0.3">
      <c r="BA4401" s="2"/>
    </row>
    <row r="4402" spans="53:53" x14ac:dyDescent="0.3">
      <c r="BA4402" s="2"/>
    </row>
    <row r="4403" spans="53:53" x14ac:dyDescent="0.3">
      <c r="BA4403" s="2"/>
    </row>
    <row r="4404" spans="53:53" x14ac:dyDescent="0.3">
      <c r="BA4404" s="2"/>
    </row>
    <row r="4405" spans="53:53" x14ac:dyDescent="0.3">
      <c r="BA4405" s="2"/>
    </row>
    <row r="4406" spans="53:53" x14ac:dyDescent="0.3">
      <c r="BA4406" s="2"/>
    </row>
    <row r="4407" spans="53:53" x14ac:dyDescent="0.3">
      <c r="BA4407" s="2"/>
    </row>
    <row r="4408" spans="53:53" x14ac:dyDescent="0.3">
      <c r="BA4408" s="2"/>
    </row>
    <row r="4409" spans="53:53" x14ac:dyDescent="0.3">
      <c r="BA4409" s="2"/>
    </row>
    <row r="4410" spans="53:53" x14ac:dyDescent="0.3">
      <c r="BA4410" s="2"/>
    </row>
    <row r="4411" spans="53:53" x14ac:dyDescent="0.3">
      <c r="BA4411" s="2"/>
    </row>
    <row r="4412" spans="53:53" x14ac:dyDescent="0.3">
      <c r="BA4412" s="2"/>
    </row>
    <row r="4413" spans="53:53" x14ac:dyDescent="0.3">
      <c r="BA4413" s="2"/>
    </row>
    <row r="4414" spans="53:53" x14ac:dyDescent="0.3">
      <c r="BA4414" s="2"/>
    </row>
    <row r="4415" spans="53:53" x14ac:dyDescent="0.3">
      <c r="BA4415" s="2"/>
    </row>
    <row r="4416" spans="53:53" x14ac:dyDescent="0.3">
      <c r="BA4416" s="2"/>
    </row>
    <row r="4417" spans="53:53" x14ac:dyDescent="0.3">
      <c r="BA4417" s="2"/>
    </row>
    <row r="4418" spans="53:53" x14ac:dyDescent="0.3">
      <c r="BA4418" s="2"/>
    </row>
    <row r="4419" spans="53:53" x14ac:dyDescent="0.3">
      <c r="BA4419" s="2"/>
    </row>
    <row r="4420" spans="53:53" x14ac:dyDescent="0.3">
      <c r="BA4420" s="2"/>
    </row>
    <row r="4421" spans="53:53" x14ac:dyDescent="0.3">
      <c r="BA4421" s="2"/>
    </row>
    <row r="4422" spans="53:53" x14ac:dyDescent="0.3">
      <c r="BA4422" s="2"/>
    </row>
    <row r="4423" spans="53:53" x14ac:dyDescent="0.3">
      <c r="BA4423" s="2"/>
    </row>
    <row r="4424" spans="53:53" x14ac:dyDescent="0.3">
      <c r="BA4424" s="2"/>
    </row>
    <row r="4425" spans="53:53" x14ac:dyDescent="0.3">
      <c r="BA4425" s="2"/>
    </row>
    <row r="4426" spans="53:53" x14ac:dyDescent="0.3">
      <c r="BA4426" s="2"/>
    </row>
    <row r="4427" spans="53:53" x14ac:dyDescent="0.3">
      <c r="BA4427" s="2"/>
    </row>
    <row r="4428" spans="53:53" x14ac:dyDescent="0.3">
      <c r="BA4428" s="2"/>
    </row>
    <row r="4429" spans="53:53" x14ac:dyDescent="0.3">
      <c r="BA4429" s="2"/>
    </row>
    <row r="4430" spans="53:53" x14ac:dyDescent="0.3">
      <c r="BA4430" s="2"/>
    </row>
    <row r="4431" spans="53:53" x14ac:dyDescent="0.3">
      <c r="BA4431" s="2"/>
    </row>
    <row r="4432" spans="53:53" x14ac:dyDescent="0.3">
      <c r="BA4432" s="2"/>
    </row>
    <row r="4433" spans="53:53" x14ac:dyDescent="0.3">
      <c r="BA4433" s="2"/>
    </row>
    <row r="4434" spans="53:53" x14ac:dyDescent="0.3">
      <c r="BA4434" s="2"/>
    </row>
    <row r="4435" spans="53:53" x14ac:dyDescent="0.3">
      <c r="BA4435" s="2"/>
    </row>
    <row r="4436" spans="53:53" x14ac:dyDescent="0.3">
      <c r="BA4436" s="2"/>
    </row>
    <row r="4437" spans="53:53" x14ac:dyDescent="0.3">
      <c r="BA4437" s="2"/>
    </row>
    <row r="4438" spans="53:53" x14ac:dyDescent="0.3">
      <c r="BA4438" s="2"/>
    </row>
    <row r="4439" spans="53:53" x14ac:dyDescent="0.3">
      <c r="BA4439" s="2"/>
    </row>
    <row r="4440" spans="53:53" x14ac:dyDescent="0.3">
      <c r="BA4440" s="2"/>
    </row>
    <row r="4441" spans="53:53" x14ac:dyDescent="0.3">
      <c r="BA4441" s="2"/>
    </row>
    <row r="4442" spans="53:53" x14ac:dyDescent="0.3">
      <c r="BA4442" s="2"/>
    </row>
    <row r="4443" spans="53:53" x14ac:dyDescent="0.3">
      <c r="BA4443" s="2"/>
    </row>
    <row r="4444" spans="53:53" x14ac:dyDescent="0.3">
      <c r="BA4444" s="2"/>
    </row>
    <row r="4445" spans="53:53" x14ac:dyDescent="0.3">
      <c r="BA4445" s="2"/>
    </row>
    <row r="4446" spans="53:53" x14ac:dyDescent="0.3">
      <c r="BA4446" s="2"/>
    </row>
    <row r="4447" spans="53:53" x14ac:dyDescent="0.3">
      <c r="BA4447" s="2"/>
    </row>
    <row r="4448" spans="53:53" x14ac:dyDescent="0.3">
      <c r="BA4448" s="2"/>
    </row>
    <row r="4449" spans="53:53" x14ac:dyDescent="0.3">
      <c r="BA4449" s="2"/>
    </row>
    <row r="4450" spans="53:53" x14ac:dyDescent="0.3">
      <c r="BA4450" s="2"/>
    </row>
    <row r="4451" spans="53:53" x14ac:dyDescent="0.3">
      <c r="BA4451" s="2"/>
    </row>
    <row r="4452" spans="53:53" x14ac:dyDescent="0.3">
      <c r="BA4452" s="2"/>
    </row>
    <row r="4453" spans="53:53" x14ac:dyDescent="0.3">
      <c r="BA4453" s="2"/>
    </row>
    <row r="4454" spans="53:53" x14ac:dyDescent="0.3">
      <c r="BA4454" s="2"/>
    </row>
    <row r="4455" spans="53:53" x14ac:dyDescent="0.3">
      <c r="BA4455" s="2"/>
    </row>
    <row r="4456" spans="53:53" x14ac:dyDescent="0.3">
      <c r="BA4456" s="2"/>
    </row>
    <row r="4457" spans="53:53" x14ac:dyDescent="0.3">
      <c r="BA4457" s="2"/>
    </row>
    <row r="4458" spans="53:53" x14ac:dyDescent="0.3">
      <c r="BA4458" s="2"/>
    </row>
    <row r="4459" spans="53:53" x14ac:dyDescent="0.3">
      <c r="BA4459" s="2"/>
    </row>
    <row r="4460" spans="53:53" x14ac:dyDescent="0.3">
      <c r="BA4460" s="2"/>
    </row>
    <row r="4461" spans="53:53" x14ac:dyDescent="0.3">
      <c r="BA4461" s="2"/>
    </row>
    <row r="4462" spans="53:53" x14ac:dyDescent="0.3">
      <c r="BA4462" s="2"/>
    </row>
    <row r="4463" spans="53:53" x14ac:dyDescent="0.3">
      <c r="BA4463" s="2"/>
    </row>
    <row r="4464" spans="53:53" x14ac:dyDescent="0.3">
      <c r="BA4464" s="2"/>
    </row>
    <row r="4465" spans="53:53" x14ac:dyDescent="0.3">
      <c r="BA4465" s="2"/>
    </row>
    <row r="4466" spans="53:53" x14ac:dyDescent="0.3">
      <c r="BA4466" s="2"/>
    </row>
    <row r="4467" spans="53:53" x14ac:dyDescent="0.3">
      <c r="BA4467" s="2"/>
    </row>
    <row r="4468" spans="53:53" x14ac:dyDescent="0.3">
      <c r="BA4468" s="2"/>
    </row>
    <row r="4469" spans="53:53" x14ac:dyDescent="0.3">
      <c r="BA4469" s="2"/>
    </row>
    <row r="4470" spans="53:53" x14ac:dyDescent="0.3">
      <c r="BA4470" s="2"/>
    </row>
    <row r="4471" spans="53:53" x14ac:dyDescent="0.3">
      <c r="BA4471" s="2"/>
    </row>
    <row r="4472" spans="53:53" x14ac:dyDescent="0.3">
      <c r="BA4472" s="2"/>
    </row>
    <row r="4473" spans="53:53" x14ac:dyDescent="0.3">
      <c r="BA4473" s="2"/>
    </row>
    <row r="4474" spans="53:53" x14ac:dyDescent="0.3">
      <c r="BA4474" s="2"/>
    </row>
    <row r="4475" spans="53:53" x14ac:dyDescent="0.3">
      <c r="BA4475" s="2"/>
    </row>
    <row r="4476" spans="53:53" x14ac:dyDescent="0.3">
      <c r="BA4476" s="2"/>
    </row>
    <row r="4477" spans="53:53" x14ac:dyDescent="0.3">
      <c r="BA4477" s="2"/>
    </row>
    <row r="4478" spans="53:53" x14ac:dyDescent="0.3">
      <c r="BA4478" s="2"/>
    </row>
    <row r="4479" spans="53:53" x14ac:dyDescent="0.3">
      <c r="BA4479" s="2"/>
    </row>
    <row r="4480" spans="53:53" x14ac:dyDescent="0.3">
      <c r="BA4480" s="2"/>
    </row>
    <row r="4481" spans="53:53" x14ac:dyDescent="0.3">
      <c r="BA4481" s="2"/>
    </row>
    <row r="4482" spans="53:53" x14ac:dyDescent="0.3">
      <c r="BA4482" s="2"/>
    </row>
    <row r="4483" spans="53:53" x14ac:dyDescent="0.3">
      <c r="BA4483" s="2"/>
    </row>
    <row r="4484" spans="53:53" x14ac:dyDescent="0.3">
      <c r="BA4484" s="2"/>
    </row>
    <row r="4485" spans="53:53" x14ac:dyDescent="0.3">
      <c r="BA4485" s="2"/>
    </row>
    <row r="4486" spans="53:53" x14ac:dyDescent="0.3">
      <c r="BA4486" s="2"/>
    </row>
    <row r="4487" spans="53:53" x14ac:dyDescent="0.3">
      <c r="BA4487" s="2"/>
    </row>
    <row r="4488" spans="53:53" x14ac:dyDescent="0.3">
      <c r="BA4488" s="2"/>
    </row>
    <row r="4489" spans="53:53" x14ac:dyDescent="0.3">
      <c r="BA4489" s="2"/>
    </row>
    <row r="4490" spans="53:53" x14ac:dyDescent="0.3">
      <c r="BA4490" s="2"/>
    </row>
    <row r="4491" spans="53:53" x14ac:dyDescent="0.3">
      <c r="BA4491" s="2"/>
    </row>
    <row r="4492" spans="53:53" x14ac:dyDescent="0.3">
      <c r="BA4492" s="2"/>
    </row>
    <row r="4493" spans="53:53" x14ac:dyDescent="0.3">
      <c r="BA4493" s="2"/>
    </row>
    <row r="4494" spans="53:53" x14ac:dyDescent="0.3">
      <c r="BA4494" s="2"/>
    </row>
    <row r="4495" spans="53:53" x14ac:dyDescent="0.3">
      <c r="BA4495" s="2"/>
    </row>
    <row r="4496" spans="53:53" x14ac:dyDescent="0.3">
      <c r="BA4496" s="2"/>
    </row>
    <row r="4497" spans="53:53" x14ac:dyDescent="0.3">
      <c r="BA4497" s="2"/>
    </row>
    <row r="4498" spans="53:53" x14ac:dyDescent="0.3">
      <c r="BA4498" s="2"/>
    </row>
    <row r="4499" spans="53:53" x14ac:dyDescent="0.3">
      <c r="BA4499" s="2"/>
    </row>
    <row r="4500" spans="53:53" x14ac:dyDescent="0.3">
      <c r="BA4500" s="2"/>
    </row>
    <row r="4501" spans="53:53" x14ac:dyDescent="0.3">
      <c r="BA4501" s="2"/>
    </row>
    <row r="4502" spans="53:53" x14ac:dyDescent="0.3">
      <c r="BA4502" s="2"/>
    </row>
    <row r="4503" spans="53:53" x14ac:dyDescent="0.3">
      <c r="BA4503" s="2"/>
    </row>
    <row r="4504" spans="53:53" x14ac:dyDescent="0.3">
      <c r="BA4504" s="2"/>
    </row>
    <row r="4505" spans="53:53" x14ac:dyDescent="0.3">
      <c r="BA4505" s="2"/>
    </row>
    <row r="4506" spans="53:53" x14ac:dyDescent="0.3">
      <c r="BA4506" s="2"/>
    </row>
    <row r="4507" spans="53:53" x14ac:dyDescent="0.3">
      <c r="BA4507" s="2"/>
    </row>
    <row r="4508" spans="53:53" x14ac:dyDescent="0.3">
      <c r="BA4508" s="2"/>
    </row>
    <row r="4509" spans="53:53" x14ac:dyDescent="0.3">
      <c r="BA4509" s="2"/>
    </row>
    <row r="4510" spans="53:53" x14ac:dyDescent="0.3">
      <c r="BA4510" s="2"/>
    </row>
    <row r="4511" spans="53:53" x14ac:dyDescent="0.3">
      <c r="BA4511" s="2"/>
    </row>
    <row r="4512" spans="53:53" x14ac:dyDescent="0.3">
      <c r="BA4512" s="2"/>
    </row>
    <row r="4513" spans="53:53" x14ac:dyDescent="0.3">
      <c r="BA4513" s="2"/>
    </row>
    <row r="4514" spans="53:53" x14ac:dyDescent="0.3">
      <c r="BA4514" s="2"/>
    </row>
    <row r="4515" spans="53:53" x14ac:dyDescent="0.3">
      <c r="BA4515" s="2"/>
    </row>
    <row r="4516" spans="53:53" x14ac:dyDescent="0.3">
      <c r="BA4516" s="2"/>
    </row>
    <row r="4517" spans="53:53" x14ac:dyDescent="0.3">
      <c r="BA4517" s="2"/>
    </row>
    <row r="4518" spans="53:53" x14ac:dyDescent="0.3">
      <c r="BA4518" s="2"/>
    </row>
    <row r="4519" spans="53:53" x14ac:dyDescent="0.3">
      <c r="BA4519" s="2"/>
    </row>
    <row r="4520" spans="53:53" x14ac:dyDescent="0.3">
      <c r="BA4520" s="2"/>
    </row>
    <row r="4521" spans="53:53" x14ac:dyDescent="0.3">
      <c r="BA4521" s="2"/>
    </row>
    <row r="4522" spans="53:53" x14ac:dyDescent="0.3">
      <c r="BA4522" s="2"/>
    </row>
    <row r="4523" spans="53:53" x14ac:dyDescent="0.3">
      <c r="BA4523" s="2"/>
    </row>
    <row r="4524" spans="53:53" x14ac:dyDescent="0.3">
      <c r="BA4524" s="2"/>
    </row>
    <row r="4525" spans="53:53" x14ac:dyDescent="0.3">
      <c r="BA4525" s="2"/>
    </row>
    <row r="4526" spans="53:53" x14ac:dyDescent="0.3">
      <c r="BA4526" s="2"/>
    </row>
    <row r="4527" spans="53:53" x14ac:dyDescent="0.3">
      <c r="BA4527" s="2"/>
    </row>
    <row r="4528" spans="53:53" x14ac:dyDescent="0.3">
      <c r="BA4528" s="2"/>
    </row>
    <row r="4529" spans="53:53" x14ac:dyDescent="0.3">
      <c r="BA4529" s="2"/>
    </row>
    <row r="4530" spans="53:53" x14ac:dyDescent="0.3">
      <c r="BA4530" s="2"/>
    </row>
    <row r="4531" spans="53:53" x14ac:dyDescent="0.3">
      <c r="BA4531" s="2"/>
    </row>
    <row r="4532" spans="53:53" x14ac:dyDescent="0.3">
      <c r="BA4532" s="2"/>
    </row>
    <row r="4533" spans="53:53" x14ac:dyDescent="0.3">
      <c r="BA4533" s="2"/>
    </row>
    <row r="4534" spans="53:53" x14ac:dyDescent="0.3">
      <c r="BA4534" s="2"/>
    </row>
    <row r="4535" spans="53:53" x14ac:dyDescent="0.3">
      <c r="BA4535" s="2"/>
    </row>
    <row r="4536" spans="53:53" x14ac:dyDescent="0.3">
      <c r="BA4536" s="2"/>
    </row>
    <row r="4537" spans="53:53" x14ac:dyDescent="0.3">
      <c r="BA4537" s="2"/>
    </row>
    <row r="4538" spans="53:53" x14ac:dyDescent="0.3">
      <c r="BA4538" s="2"/>
    </row>
    <row r="4539" spans="53:53" x14ac:dyDescent="0.3">
      <c r="BA4539" s="2"/>
    </row>
    <row r="4540" spans="53:53" x14ac:dyDescent="0.3">
      <c r="BA4540" s="2"/>
    </row>
    <row r="4541" spans="53:53" x14ac:dyDescent="0.3">
      <c r="BA4541" s="2"/>
    </row>
    <row r="4542" spans="53:53" x14ac:dyDescent="0.3">
      <c r="BA4542" s="2"/>
    </row>
    <row r="4543" spans="53:53" x14ac:dyDescent="0.3">
      <c r="BA4543" s="2"/>
    </row>
    <row r="4544" spans="53:53" x14ac:dyDescent="0.3">
      <c r="BA4544" s="2"/>
    </row>
    <row r="4545" spans="53:53" x14ac:dyDescent="0.3">
      <c r="BA4545" s="2"/>
    </row>
    <row r="4546" spans="53:53" x14ac:dyDescent="0.3">
      <c r="BA4546" s="2"/>
    </row>
    <row r="4547" spans="53:53" x14ac:dyDescent="0.3">
      <c r="BA4547" s="2"/>
    </row>
    <row r="4548" spans="53:53" x14ac:dyDescent="0.3">
      <c r="BA4548" s="2"/>
    </row>
    <row r="4549" spans="53:53" x14ac:dyDescent="0.3">
      <c r="BA4549" s="2"/>
    </row>
    <row r="4550" spans="53:53" x14ac:dyDescent="0.3">
      <c r="BA4550" s="2"/>
    </row>
    <row r="4551" spans="53:53" x14ac:dyDescent="0.3">
      <c r="BA4551" s="2"/>
    </row>
    <row r="4552" spans="53:53" x14ac:dyDescent="0.3">
      <c r="BA4552" s="2"/>
    </row>
    <row r="4553" spans="53:53" x14ac:dyDescent="0.3">
      <c r="BA4553" s="2"/>
    </row>
    <row r="4554" spans="53:53" x14ac:dyDescent="0.3">
      <c r="BA4554" s="2"/>
    </row>
    <row r="4555" spans="53:53" x14ac:dyDescent="0.3">
      <c r="BA4555" s="2"/>
    </row>
    <row r="4556" spans="53:53" x14ac:dyDescent="0.3">
      <c r="BA4556" s="2"/>
    </row>
    <row r="4557" spans="53:53" x14ac:dyDescent="0.3">
      <c r="BA4557" s="2"/>
    </row>
    <row r="4558" spans="53:53" x14ac:dyDescent="0.3">
      <c r="BA4558" s="2"/>
    </row>
    <row r="4559" spans="53:53" x14ac:dyDescent="0.3">
      <c r="BA4559" s="2"/>
    </row>
    <row r="4560" spans="53:53" x14ac:dyDescent="0.3">
      <c r="BA4560" s="2"/>
    </row>
    <row r="4561" spans="53:53" x14ac:dyDescent="0.3">
      <c r="BA4561" s="2"/>
    </row>
    <row r="4562" spans="53:53" x14ac:dyDescent="0.3">
      <c r="BA4562" s="2"/>
    </row>
    <row r="4563" spans="53:53" x14ac:dyDescent="0.3">
      <c r="BA4563" s="2"/>
    </row>
    <row r="4564" spans="53:53" x14ac:dyDescent="0.3">
      <c r="BA4564" s="2"/>
    </row>
    <row r="4565" spans="53:53" x14ac:dyDescent="0.3">
      <c r="BA4565" s="2"/>
    </row>
    <row r="4566" spans="53:53" x14ac:dyDescent="0.3">
      <c r="BA4566" s="2"/>
    </row>
    <row r="4567" spans="53:53" x14ac:dyDescent="0.3">
      <c r="BA4567" s="2"/>
    </row>
    <row r="4568" spans="53:53" x14ac:dyDescent="0.3">
      <c r="BA4568" s="2"/>
    </row>
    <row r="4569" spans="53:53" x14ac:dyDescent="0.3">
      <c r="BA4569" s="2"/>
    </row>
    <row r="4570" spans="53:53" x14ac:dyDescent="0.3">
      <c r="BA4570" s="2"/>
    </row>
    <row r="4571" spans="53:53" x14ac:dyDescent="0.3">
      <c r="BA4571" s="2"/>
    </row>
    <row r="4572" spans="53:53" x14ac:dyDescent="0.3">
      <c r="BA4572" s="2"/>
    </row>
    <row r="4573" spans="53:53" x14ac:dyDescent="0.3">
      <c r="BA4573" s="2"/>
    </row>
    <row r="4574" spans="53:53" x14ac:dyDescent="0.3">
      <c r="BA4574" s="2"/>
    </row>
    <row r="4575" spans="53:53" x14ac:dyDescent="0.3">
      <c r="BA4575" s="2"/>
    </row>
    <row r="4576" spans="53:53" x14ac:dyDescent="0.3">
      <c r="BA4576" s="2"/>
    </row>
    <row r="4577" spans="53:53" x14ac:dyDescent="0.3">
      <c r="BA4577" s="2"/>
    </row>
    <row r="4578" spans="53:53" x14ac:dyDescent="0.3">
      <c r="BA4578" s="2"/>
    </row>
    <row r="4579" spans="53:53" x14ac:dyDescent="0.3">
      <c r="BA4579" s="2"/>
    </row>
    <row r="4580" spans="53:53" x14ac:dyDescent="0.3">
      <c r="BA4580" s="2"/>
    </row>
    <row r="4581" spans="53:53" x14ac:dyDescent="0.3">
      <c r="BA4581" s="2"/>
    </row>
    <row r="4582" spans="53:53" x14ac:dyDescent="0.3">
      <c r="BA4582" s="2"/>
    </row>
    <row r="4583" spans="53:53" x14ac:dyDescent="0.3">
      <c r="BA4583" s="2"/>
    </row>
    <row r="4584" spans="53:53" x14ac:dyDescent="0.3">
      <c r="BA4584" s="2"/>
    </row>
    <row r="4585" spans="53:53" x14ac:dyDescent="0.3">
      <c r="BA4585" s="2"/>
    </row>
    <row r="4586" spans="53:53" x14ac:dyDescent="0.3">
      <c r="BA4586" s="2"/>
    </row>
    <row r="4587" spans="53:53" x14ac:dyDescent="0.3">
      <c r="BA4587" s="2"/>
    </row>
    <row r="4588" spans="53:53" x14ac:dyDescent="0.3">
      <c r="BA4588" s="2"/>
    </row>
    <row r="4589" spans="53:53" x14ac:dyDescent="0.3">
      <c r="BA4589" s="2"/>
    </row>
    <row r="4590" spans="53:53" x14ac:dyDescent="0.3">
      <c r="BA4590" s="2"/>
    </row>
    <row r="4591" spans="53:53" x14ac:dyDescent="0.3">
      <c r="BA4591" s="2"/>
    </row>
    <row r="4592" spans="53:53" x14ac:dyDescent="0.3">
      <c r="BA4592" s="2"/>
    </row>
    <row r="4593" spans="53:53" x14ac:dyDescent="0.3">
      <c r="BA4593" s="2"/>
    </row>
    <row r="4594" spans="53:53" x14ac:dyDescent="0.3">
      <c r="BA4594" s="2"/>
    </row>
    <row r="4595" spans="53:53" x14ac:dyDescent="0.3">
      <c r="BA4595" s="2"/>
    </row>
    <row r="4596" spans="53:53" x14ac:dyDescent="0.3">
      <c r="BA4596" s="2"/>
    </row>
    <row r="4597" spans="53:53" x14ac:dyDescent="0.3">
      <c r="BA4597" s="2"/>
    </row>
    <row r="4598" spans="53:53" x14ac:dyDescent="0.3">
      <c r="BA4598" s="2"/>
    </row>
    <row r="4599" spans="53:53" x14ac:dyDescent="0.3">
      <c r="BA4599" s="2"/>
    </row>
    <row r="4600" spans="53:53" x14ac:dyDescent="0.3">
      <c r="BA4600" s="2"/>
    </row>
    <row r="4601" spans="53:53" x14ac:dyDescent="0.3">
      <c r="BA4601" s="2"/>
    </row>
    <row r="4602" spans="53:53" x14ac:dyDescent="0.3">
      <c r="BA4602" s="2"/>
    </row>
    <row r="4603" spans="53:53" x14ac:dyDescent="0.3">
      <c r="BA4603" s="2"/>
    </row>
    <row r="4604" spans="53:53" x14ac:dyDescent="0.3">
      <c r="BA4604" s="2"/>
    </row>
    <row r="4605" spans="53:53" x14ac:dyDescent="0.3">
      <c r="BA4605" s="2"/>
    </row>
    <row r="4606" spans="53:53" x14ac:dyDescent="0.3">
      <c r="BA4606" s="2"/>
    </row>
    <row r="4607" spans="53:53" x14ac:dyDescent="0.3">
      <c r="BA4607" s="2"/>
    </row>
    <row r="4608" spans="53:53" x14ac:dyDescent="0.3">
      <c r="BA4608" s="2"/>
    </row>
    <row r="4609" spans="53:53" x14ac:dyDescent="0.3">
      <c r="BA4609" s="2"/>
    </row>
    <row r="4610" spans="53:53" x14ac:dyDescent="0.3">
      <c r="BA4610" s="2"/>
    </row>
    <row r="4611" spans="53:53" x14ac:dyDescent="0.3">
      <c r="BA4611" s="2"/>
    </row>
    <row r="4612" spans="53:53" x14ac:dyDescent="0.3">
      <c r="BA4612" s="2"/>
    </row>
    <row r="4613" spans="53:53" x14ac:dyDescent="0.3">
      <c r="BA4613" s="2"/>
    </row>
    <row r="4614" spans="53:53" x14ac:dyDescent="0.3">
      <c r="BA4614" s="2"/>
    </row>
    <row r="4615" spans="53:53" x14ac:dyDescent="0.3">
      <c r="BA4615" s="2"/>
    </row>
    <row r="4616" spans="53:53" x14ac:dyDescent="0.3">
      <c r="BA4616" s="2"/>
    </row>
    <row r="4617" spans="53:53" x14ac:dyDescent="0.3">
      <c r="BA4617" s="2"/>
    </row>
    <row r="4618" spans="53:53" x14ac:dyDescent="0.3">
      <c r="BA4618" s="2"/>
    </row>
    <row r="4619" spans="53:53" x14ac:dyDescent="0.3">
      <c r="BA4619" s="2"/>
    </row>
    <row r="4620" spans="53:53" x14ac:dyDescent="0.3">
      <c r="BA4620" s="2"/>
    </row>
    <row r="4621" spans="53:53" x14ac:dyDescent="0.3">
      <c r="BA4621" s="2"/>
    </row>
    <row r="4622" spans="53:53" x14ac:dyDescent="0.3">
      <c r="BA4622" s="2"/>
    </row>
    <row r="4623" spans="53:53" x14ac:dyDescent="0.3">
      <c r="BA4623" s="2"/>
    </row>
    <row r="4624" spans="53:53" x14ac:dyDescent="0.3">
      <c r="BA4624" s="2"/>
    </row>
    <row r="4625" spans="53:53" x14ac:dyDescent="0.3">
      <c r="BA4625" s="2"/>
    </row>
    <row r="4626" spans="53:53" x14ac:dyDescent="0.3">
      <c r="BA4626" s="2"/>
    </row>
    <row r="4627" spans="53:53" x14ac:dyDescent="0.3">
      <c r="BA4627" s="2"/>
    </row>
    <row r="4628" spans="53:53" x14ac:dyDescent="0.3">
      <c r="BA4628" s="2"/>
    </row>
    <row r="4629" spans="53:53" x14ac:dyDescent="0.3">
      <c r="BA4629" s="2"/>
    </row>
    <row r="4630" spans="53:53" x14ac:dyDescent="0.3">
      <c r="BA4630" s="2"/>
    </row>
    <row r="4631" spans="53:53" x14ac:dyDescent="0.3">
      <c r="BA4631" s="2"/>
    </row>
    <row r="4632" spans="53:53" x14ac:dyDescent="0.3">
      <c r="BA4632" s="2"/>
    </row>
    <row r="4633" spans="53:53" x14ac:dyDescent="0.3">
      <c r="BA4633" s="2"/>
    </row>
    <row r="4634" spans="53:53" x14ac:dyDescent="0.3">
      <c r="BA4634" s="2"/>
    </row>
    <row r="4635" spans="53:53" x14ac:dyDescent="0.3">
      <c r="BA4635" s="2"/>
    </row>
    <row r="4636" spans="53:53" x14ac:dyDescent="0.3">
      <c r="BA4636" s="2"/>
    </row>
    <row r="4637" spans="53:53" x14ac:dyDescent="0.3">
      <c r="BA4637" s="2"/>
    </row>
    <row r="4638" spans="53:53" x14ac:dyDescent="0.3">
      <c r="BA4638" s="2"/>
    </row>
    <row r="4639" spans="53:53" x14ac:dyDescent="0.3">
      <c r="BA4639" s="2"/>
    </row>
    <row r="4640" spans="53:53" x14ac:dyDescent="0.3">
      <c r="BA4640" s="2"/>
    </row>
    <row r="4641" spans="53:53" x14ac:dyDescent="0.3">
      <c r="BA4641" s="2"/>
    </row>
    <row r="4642" spans="53:53" x14ac:dyDescent="0.3">
      <c r="BA4642" s="2"/>
    </row>
    <row r="4643" spans="53:53" x14ac:dyDescent="0.3">
      <c r="BA4643" s="2"/>
    </row>
    <row r="4644" spans="53:53" x14ac:dyDescent="0.3">
      <c r="BA4644" s="2"/>
    </row>
    <row r="4645" spans="53:53" x14ac:dyDescent="0.3">
      <c r="BA4645" s="2"/>
    </row>
    <row r="4646" spans="53:53" x14ac:dyDescent="0.3">
      <c r="BA4646" s="2"/>
    </row>
    <row r="4647" spans="53:53" x14ac:dyDescent="0.3">
      <c r="BA4647" s="2"/>
    </row>
    <row r="4648" spans="53:53" x14ac:dyDescent="0.3">
      <c r="BA4648" s="2"/>
    </row>
    <row r="4649" spans="53:53" x14ac:dyDescent="0.3">
      <c r="BA4649" s="2"/>
    </row>
    <row r="4650" spans="53:53" x14ac:dyDescent="0.3">
      <c r="BA4650" s="2"/>
    </row>
    <row r="4651" spans="53:53" x14ac:dyDescent="0.3">
      <c r="BA4651" s="2"/>
    </row>
    <row r="4652" spans="53:53" x14ac:dyDescent="0.3">
      <c r="BA4652" s="2"/>
    </row>
    <row r="4653" spans="53:53" x14ac:dyDescent="0.3">
      <c r="BA4653" s="2"/>
    </row>
    <row r="4654" spans="53:53" x14ac:dyDescent="0.3">
      <c r="BA4654" s="2"/>
    </row>
    <row r="4655" spans="53:53" x14ac:dyDescent="0.3">
      <c r="BA4655" s="2"/>
    </row>
    <row r="4656" spans="53:53" x14ac:dyDescent="0.3">
      <c r="BA4656" s="2"/>
    </row>
    <row r="4657" spans="53:53" x14ac:dyDescent="0.3">
      <c r="BA4657" s="2"/>
    </row>
    <row r="4658" spans="53:53" x14ac:dyDescent="0.3">
      <c r="BA4658" s="2"/>
    </row>
    <row r="4659" spans="53:53" x14ac:dyDescent="0.3">
      <c r="BA4659" s="2"/>
    </row>
    <row r="4660" spans="53:53" x14ac:dyDescent="0.3">
      <c r="BA4660" s="2"/>
    </row>
    <row r="4661" spans="53:53" x14ac:dyDescent="0.3">
      <c r="BA4661" s="2"/>
    </row>
    <row r="4662" spans="53:53" x14ac:dyDescent="0.3">
      <c r="BA4662" s="2"/>
    </row>
    <row r="4663" spans="53:53" x14ac:dyDescent="0.3">
      <c r="BA4663" s="2"/>
    </row>
    <row r="4664" spans="53:53" x14ac:dyDescent="0.3">
      <c r="BA4664" s="2"/>
    </row>
    <row r="4665" spans="53:53" x14ac:dyDescent="0.3">
      <c r="BA4665" s="2"/>
    </row>
    <row r="4666" spans="53:53" x14ac:dyDescent="0.3">
      <c r="BA4666" s="2"/>
    </row>
    <row r="4667" spans="53:53" x14ac:dyDescent="0.3">
      <c r="BA4667" s="2"/>
    </row>
    <row r="4668" spans="53:53" x14ac:dyDescent="0.3">
      <c r="BA4668" s="2"/>
    </row>
    <row r="4669" spans="53:53" x14ac:dyDescent="0.3">
      <c r="BA4669" s="2"/>
    </row>
    <row r="4670" spans="53:53" x14ac:dyDescent="0.3">
      <c r="BA4670" s="2"/>
    </row>
    <row r="4671" spans="53:53" x14ac:dyDescent="0.3">
      <c r="BA4671" s="2"/>
    </row>
    <row r="4672" spans="53:53" x14ac:dyDescent="0.3">
      <c r="BA4672" s="2"/>
    </row>
    <row r="4673" spans="53:53" x14ac:dyDescent="0.3">
      <c r="BA4673" s="2"/>
    </row>
    <row r="4674" spans="53:53" x14ac:dyDescent="0.3">
      <c r="BA4674" s="2"/>
    </row>
    <row r="4675" spans="53:53" x14ac:dyDescent="0.3">
      <c r="BA4675" s="2"/>
    </row>
    <row r="4676" spans="53:53" x14ac:dyDescent="0.3">
      <c r="BA4676" s="2"/>
    </row>
    <row r="4677" spans="53:53" x14ac:dyDescent="0.3">
      <c r="BA4677" s="2"/>
    </row>
    <row r="4678" spans="53:53" x14ac:dyDescent="0.3">
      <c r="BA4678" s="2"/>
    </row>
    <row r="4679" spans="53:53" x14ac:dyDescent="0.3">
      <c r="BA4679" s="2"/>
    </row>
    <row r="4680" spans="53:53" x14ac:dyDescent="0.3">
      <c r="BA4680" s="2"/>
    </row>
    <row r="4681" spans="53:53" x14ac:dyDescent="0.3">
      <c r="BA4681" s="2"/>
    </row>
    <row r="4682" spans="53:53" x14ac:dyDescent="0.3">
      <c r="BA4682" s="2"/>
    </row>
    <row r="4683" spans="53:53" x14ac:dyDescent="0.3">
      <c r="BA4683" s="2"/>
    </row>
    <row r="4684" spans="53:53" x14ac:dyDescent="0.3">
      <c r="BA4684" s="2"/>
    </row>
    <row r="4685" spans="53:53" x14ac:dyDescent="0.3">
      <c r="BA4685" s="2"/>
    </row>
    <row r="4686" spans="53:53" x14ac:dyDescent="0.3">
      <c r="BA4686" s="2"/>
    </row>
    <row r="4687" spans="53:53" x14ac:dyDescent="0.3">
      <c r="BA4687" s="2"/>
    </row>
    <row r="4688" spans="53:53" x14ac:dyDescent="0.3">
      <c r="BA4688" s="2"/>
    </row>
    <row r="4689" spans="53:53" x14ac:dyDescent="0.3">
      <c r="BA4689" s="2"/>
    </row>
    <row r="4690" spans="53:53" x14ac:dyDescent="0.3">
      <c r="BA4690" s="2"/>
    </row>
    <row r="4691" spans="53:53" x14ac:dyDescent="0.3">
      <c r="BA4691" s="2"/>
    </row>
    <row r="4692" spans="53:53" x14ac:dyDescent="0.3">
      <c r="BA4692" s="2"/>
    </row>
    <row r="4693" spans="53:53" x14ac:dyDescent="0.3">
      <c r="BA4693" s="2"/>
    </row>
    <row r="4694" spans="53:53" x14ac:dyDescent="0.3">
      <c r="BA4694" s="2"/>
    </row>
    <row r="4695" spans="53:53" x14ac:dyDescent="0.3">
      <c r="BA4695" s="2"/>
    </row>
    <row r="4696" spans="53:53" x14ac:dyDescent="0.3">
      <c r="BA4696" s="2"/>
    </row>
    <row r="4697" spans="53:53" x14ac:dyDescent="0.3">
      <c r="BA4697" s="2"/>
    </row>
    <row r="4698" spans="53:53" x14ac:dyDescent="0.3">
      <c r="BA4698" s="2"/>
    </row>
    <row r="4699" spans="53:53" x14ac:dyDescent="0.3">
      <c r="BA4699" s="2"/>
    </row>
    <row r="4700" spans="53:53" x14ac:dyDescent="0.3">
      <c r="BA4700" s="2"/>
    </row>
    <row r="4701" spans="53:53" x14ac:dyDescent="0.3">
      <c r="BA4701" s="2"/>
    </row>
    <row r="4702" spans="53:53" x14ac:dyDescent="0.3">
      <c r="BA4702" s="2"/>
    </row>
    <row r="4703" spans="53:53" x14ac:dyDescent="0.3">
      <c r="BA4703" s="2"/>
    </row>
    <row r="4704" spans="53:53" x14ac:dyDescent="0.3">
      <c r="BA4704" s="2"/>
    </row>
    <row r="4705" spans="53:53" x14ac:dyDescent="0.3">
      <c r="BA4705" s="2"/>
    </row>
    <row r="4706" spans="53:53" x14ac:dyDescent="0.3">
      <c r="BA4706" s="2"/>
    </row>
    <row r="4707" spans="53:53" x14ac:dyDescent="0.3">
      <c r="BA4707" s="2"/>
    </row>
    <row r="4708" spans="53:53" x14ac:dyDescent="0.3">
      <c r="BA4708" s="2"/>
    </row>
    <row r="4709" spans="53:53" x14ac:dyDescent="0.3">
      <c r="BA4709" s="2"/>
    </row>
    <row r="4710" spans="53:53" x14ac:dyDescent="0.3">
      <c r="BA4710" s="2"/>
    </row>
    <row r="4711" spans="53:53" x14ac:dyDescent="0.3">
      <c r="BA4711" s="2"/>
    </row>
    <row r="4712" spans="53:53" x14ac:dyDescent="0.3">
      <c r="BA4712" s="2"/>
    </row>
    <row r="4713" spans="53:53" x14ac:dyDescent="0.3">
      <c r="BA4713" s="2"/>
    </row>
    <row r="4714" spans="53:53" x14ac:dyDescent="0.3">
      <c r="BA4714" s="2"/>
    </row>
    <row r="4715" spans="53:53" x14ac:dyDescent="0.3">
      <c r="BA4715" s="2"/>
    </row>
    <row r="4716" spans="53:53" x14ac:dyDescent="0.3">
      <c r="BA4716" s="2"/>
    </row>
    <row r="4717" spans="53:53" x14ac:dyDescent="0.3">
      <c r="BA4717" s="2"/>
    </row>
    <row r="4718" spans="53:53" x14ac:dyDescent="0.3">
      <c r="BA4718" s="2"/>
    </row>
    <row r="4719" spans="53:53" x14ac:dyDescent="0.3">
      <c r="BA4719" s="2"/>
    </row>
    <row r="4720" spans="53:53" x14ac:dyDescent="0.3">
      <c r="BA4720" s="2"/>
    </row>
    <row r="4721" spans="53:53" x14ac:dyDescent="0.3">
      <c r="BA4721" s="2"/>
    </row>
    <row r="4722" spans="53:53" x14ac:dyDescent="0.3">
      <c r="BA4722" s="2"/>
    </row>
    <row r="4723" spans="53:53" x14ac:dyDescent="0.3">
      <c r="BA4723" s="2"/>
    </row>
    <row r="4724" spans="53:53" x14ac:dyDescent="0.3">
      <c r="BA4724" s="2"/>
    </row>
    <row r="4725" spans="53:53" x14ac:dyDescent="0.3">
      <c r="BA4725" s="2"/>
    </row>
    <row r="4726" spans="53:53" x14ac:dyDescent="0.3">
      <c r="BA4726" s="2"/>
    </row>
    <row r="4727" spans="53:53" x14ac:dyDescent="0.3">
      <c r="BA4727" s="2"/>
    </row>
    <row r="4728" spans="53:53" x14ac:dyDescent="0.3">
      <c r="BA4728" s="2"/>
    </row>
    <row r="4729" spans="53:53" x14ac:dyDescent="0.3">
      <c r="BA4729" s="2"/>
    </row>
    <row r="4730" spans="53:53" x14ac:dyDescent="0.3">
      <c r="BA4730" s="2"/>
    </row>
    <row r="4731" spans="53:53" x14ac:dyDescent="0.3">
      <c r="BA4731" s="2"/>
    </row>
    <row r="4732" spans="53:53" x14ac:dyDescent="0.3">
      <c r="BA4732" s="2"/>
    </row>
    <row r="4733" spans="53:53" x14ac:dyDescent="0.3">
      <c r="BA4733" s="2"/>
    </row>
    <row r="4734" spans="53:53" x14ac:dyDescent="0.3">
      <c r="BA4734" s="2"/>
    </row>
    <row r="4735" spans="53:53" x14ac:dyDescent="0.3">
      <c r="BA4735" s="2"/>
    </row>
    <row r="4736" spans="53:53" x14ac:dyDescent="0.3">
      <c r="BA4736" s="2"/>
    </row>
    <row r="4737" spans="53:53" x14ac:dyDescent="0.3">
      <c r="BA4737" s="2"/>
    </row>
    <row r="4738" spans="53:53" x14ac:dyDescent="0.3">
      <c r="BA4738" s="2"/>
    </row>
    <row r="4739" spans="53:53" x14ac:dyDescent="0.3">
      <c r="BA4739" s="2"/>
    </row>
    <row r="4740" spans="53:53" x14ac:dyDescent="0.3">
      <c r="BA4740" s="2"/>
    </row>
    <row r="4741" spans="53:53" x14ac:dyDescent="0.3">
      <c r="BA4741" s="2"/>
    </row>
    <row r="4742" spans="53:53" x14ac:dyDescent="0.3">
      <c r="BA4742" s="2"/>
    </row>
    <row r="4743" spans="53:53" x14ac:dyDescent="0.3">
      <c r="BA4743" s="2"/>
    </row>
    <row r="4744" spans="53:53" x14ac:dyDescent="0.3">
      <c r="BA4744" s="2"/>
    </row>
    <row r="4745" spans="53:53" x14ac:dyDescent="0.3">
      <c r="BA4745" s="2"/>
    </row>
    <row r="4746" spans="53:53" x14ac:dyDescent="0.3">
      <c r="BA4746" s="2"/>
    </row>
    <row r="4747" spans="53:53" x14ac:dyDescent="0.3">
      <c r="BA4747" s="2"/>
    </row>
    <row r="4748" spans="53:53" x14ac:dyDescent="0.3">
      <c r="BA4748" s="2"/>
    </row>
    <row r="4749" spans="53:53" x14ac:dyDescent="0.3">
      <c r="BA4749" s="2"/>
    </row>
    <row r="4750" spans="53:53" x14ac:dyDescent="0.3">
      <c r="BA4750" s="2"/>
    </row>
    <row r="4751" spans="53:53" x14ac:dyDescent="0.3">
      <c r="BA4751" s="2"/>
    </row>
    <row r="4752" spans="53:53" x14ac:dyDescent="0.3">
      <c r="BA4752" s="2"/>
    </row>
    <row r="4753" spans="53:53" x14ac:dyDescent="0.3">
      <c r="BA4753" s="2"/>
    </row>
    <row r="4754" spans="53:53" x14ac:dyDescent="0.3">
      <c r="BA4754" s="2"/>
    </row>
    <row r="4755" spans="53:53" x14ac:dyDescent="0.3">
      <c r="BA4755" s="2"/>
    </row>
    <row r="4756" spans="53:53" x14ac:dyDescent="0.3">
      <c r="BA4756" s="2"/>
    </row>
    <row r="4757" spans="53:53" x14ac:dyDescent="0.3">
      <c r="BA4757" s="2"/>
    </row>
    <row r="4758" spans="53:53" x14ac:dyDescent="0.3">
      <c r="BA4758" s="2"/>
    </row>
    <row r="4759" spans="53:53" x14ac:dyDescent="0.3">
      <c r="BA4759" s="2"/>
    </row>
    <row r="4760" spans="53:53" x14ac:dyDescent="0.3">
      <c r="BA4760" s="2"/>
    </row>
    <row r="4761" spans="53:53" x14ac:dyDescent="0.3">
      <c r="BA4761" s="2"/>
    </row>
    <row r="4762" spans="53:53" x14ac:dyDescent="0.3">
      <c r="BA4762" s="2"/>
    </row>
    <row r="4763" spans="53:53" x14ac:dyDescent="0.3">
      <c r="BA4763" s="2"/>
    </row>
    <row r="4764" spans="53:53" x14ac:dyDescent="0.3">
      <c r="BA4764" s="2"/>
    </row>
    <row r="4765" spans="53:53" x14ac:dyDescent="0.3">
      <c r="BA4765" s="2"/>
    </row>
    <row r="4766" spans="53:53" x14ac:dyDescent="0.3">
      <c r="BA4766" s="2"/>
    </row>
    <row r="4767" spans="53:53" x14ac:dyDescent="0.3">
      <c r="BA4767" s="2"/>
    </row>
    <row r="4768" spans="53:53" x14ac:dyDescent="0.3">
      <c r="BA4768" s="2"/>
    </row>
    <row r="4769" spans="53:53" x14ac:dyDescent="0.3">
      <c r="BA4769" s="2"/>
    </row>
    <row r="4770" spans="53:53" x14ac:dyDescent="0.3">
      <c r="BA4770" s="2"/>
    </row>
    <row r="4771" spans="53:53" x14ac:dyDescent="0.3">
      <c r="BA4771" s="2"/>
    </row>
    <row r="4772" spans="53:53" x14ac:dyDescent="0.3">
      <c r="BA4772" s="2"/>
    </row>
    <row r="4773" spans="53:53" x14ac:dyDescent="0.3">
      <c r="BA4773" s="2"/>
    </row>
    <row r="4774" spans="53:53" x14ac:dyDescent="0.3">
      <c r="BA4774" s="2"/>
    </row>
    <row r="4775" spans="53:53" x14ac:dyDescent="0.3">
      <c r="BA4775" s="2"/>
    </row>
    <row r="4776" spans="53:53" x14ac:dyDescent="0.3">
      <c r="BA4776" s="2"/>
    </row>
    <row r="4777" spans="53:53" x14ac:dyDescent="0.3">
      <c r="BA4777" s="2"/>
    </row>
    <row r="4778" spans="53:53" x14ac:dyDescent="0.3">
      <c r="BA4778" s="2"/>
    </row>
    <row r="4779" spans="53:53" x14ac:dyDescent="0.3">
      <c r="BA4779" s="2"/>
    </row>
    <row r="4780" spans="53:53" x14ac:dyDescent="0.3">
      <c r="BA4780" s="2"/>
    </row>
    <row r="4781" spans="53:53" x14ac:dyDescent="0.3">
      <c r="BA4781" s="2"/>
    </row>
    <row r="4782" spans="53:53" x14ac:dyDescent="0.3">
      <c r="BA4782" s="2"/>
    </row>
    <row r="4783" spans="53:53" x14ac:dyDescent="0.3">
      <c r="BA4783" s="2"/>
    </row>
    <row r="4784" spans="53:53" x14ac:dyDescent="0.3">
      <c r="BA4784" s="2"/>
    </row>
    <row r="4785" spans="53:53" x14ac:dyDescent="0.3">
      <c r="BA4785" s="2"/>
    </row>
    <row r="4786" spans="53:53" x14ac:dyDescent="0.3">
      <c r="BA4786" s="2"/>
    </row>
    <row r="4787" spans="53:53" x14ac:dyDescent="0.3">
      <c r="BA4787" s="2"/>
    </row>
    <row r="4788" spans="53:53" x14ac:dyDescent="0.3">
      <c r="BA4788" s="2"/>
    </row>
    <row r="4789" spans="53:53" x14ac:dyDescent="0.3">
      <c r="BA4789" s="2"/>
    </row>
    <row r="4790" spans="53:53" x14ac:dyDescent="0.3">
      <c r="BA4790" s="2"/>
    </row>
    <row r="4791" spans="53:53" x14ac:dyDescent="0.3">
      <c r="BA4791" s="2"/>
    </row>
    <row r="4792" spans="53:53" x14ac:dyDescent="0.3">
      <c r="BA4792" s="2"/>
    </row>
    <row r="4793" spans="53:53" x14ac:dyDescent="0.3">
      <c r="BA4793" s="2"/>
    </row>
    <row r="4794" spans="53:53" x14ac:dyDescent="0.3">
      <c r="BA4794" s="2"/>
    </row>
    <row r="4795" spans="53:53" x14ac:dyDescent="0.3">
      <c r="BA4795" s="2"/>
    </row>
    <row r="4796" spans="53:53" x14ac:dyDescent="0.3">
      <c r="BA4796" s="2"/>
    </row>
    <row r="4797" spans="53:53" x14ac:dyDescent="0.3">
      <c r="BA4797" s="2"/>
    </row>
    <row r="4798" spans="53:53" x14ac:dyDescent="0.3">
      <c r="BA4798" s="2"/>
    </row>
    <row r="4799" spans="53:53" x14ac:dyDescent="0.3">
      <c r="BA4799" s="2"/>
    </row>
    <row r="4800" spans="53:53" x14ac:dyDescent="0.3">
      <c r="BA4800" s="2"/>
    </row>
    <row r="4801" spans="53:53" x14ac:dyDescent="0.3">
      <c r="BA4801" s="2"/>
    </row>
    <row r="4802" spans="53:53" x14ac:dyDescent="0.3">
      <c r="BA4802" s="2"/>
    </row>
    <row r="4803" spans="53:53" x14ac:dyDescent="0.3">
      <c r="BA4803" s="2"/>
    </row>
    <row r="4804" spans="53:53" x14ac:dyDescent="0.3">
      <c r="BA4804" s="2"/>
    </row>
    <row r="4805" spans="53:53" x14ac:dyDescent="0.3">
      <c r="BA4805" s="2"/>
    </row>
    <row r="4806" spans="53:53" x14ac:dyDescent="0.3">
      <c r="BA4806" s="2"/>
    </row>
    <row r="4807" spans="53:53" x14ac:dyDescent="0.3">
      <c r="BA4807" s="2"/>
    </row>
    <row r="4808" spans="53:53" x14ac:dyDescent="0.3">
      <c r="BA4808" s="2"/>
    </row>
    <row r="4809" spans="53:53" x14ac:dyDescent="0.3">
      <c r="BA4809" s="2"/>
    </row>
    <row r="4810" spans="53:53" x14ac:dyDescent="0.3">
      <c r="BA4810" s="2"/>
    </row>
    <row r="4811" spans="53:53" x14ac:dyDescent="0.3">
      <c r="BA4811" s="2"/>
    </row>
    <row r="4812" spans="53:53" x14ac:dyDescent="0.3">
      <c r="BA4812" s="2"/>
    </row>
    <row r="4813" spans="53:53" x14ac:dyDescent="0.3">
      <c r="BA4813" s="2"/>
    </row>
    <row r="4814" spans="53:53" x14ac:dyDescent="0.3">
      <c r="BA4814" s="2"/>
    </row>
    <row r="4815" spans="53:53" x14ac:dyDescent="0.3">
      <c r="BA4815" s="2"/>
    </row>
    <row r="4816" spans="53:53" x14ac:dyDescent="0.3">
      <c r="BA4816" s="2"/>
    </row>
    <row r="4817" spans="53:53" x14ac:dyDescent="0.3">
      <c r="BA4817" s="2"/>
    </row>
    <row r="4818" spans="53:53" x14ac:dyDescent="0.3">
      <c r="BA4818" s="2"/>
    </row>
    <row r="4819" spans="53:53" x14ac:dyDescent="0.3">
      <c r="BA4819" s="2"/>
    </row>
    <row r="4820" spans="53:53" x14ac:dyDescent="0.3">
      <c r="BA4820" s="2"/>
    </row>
    <row r="4821" spans="53:53" x14ac:dyDescent="0.3">
      <c r="BA4821" s="2"/>
    </row>
    <row r="4822" spans="53:53" x14ac:dyDescent="0.3">
      <c r="BA4822" s="2"/>
    </row>
    <row r="4823" spans="53:53" x14ac:dyDescent="0.3">
      <c r="BA4823" s="2"/>
    </row>
    <row r="4824" spans="53:53" x14ac:dyDescent="0.3">
      <c r="BA4824" s="2"/>
    </row>
    <row r="4825" spans="53:53" x14ac:dyDescent="0.3">
      <c r="BA4825" s="2"/>
    </row>
    <row r="4826" spans="53:53" x14ac:dyDescent="0.3">
      <c r="BA4826" s="2"/>
    </row>
    <row r="4827" spans="53:53" x14ac:dyDescent="0.3">
      <c r="BA4827" s="2"/>
    </row>
    <row r="4828" spans="53:53" x14ac:dyDescent="0.3">
      <c r="BA4828" s="2"/>
    </row>
    <row r="4829" spans="53:53" x14ac:dyDescent="0.3">
      <c r="BA4829" s="2"/>
    </row>
    <row r="4830" spans="53:53" x14ac:dyDescent="0.3">
      <c r="BA4830" s="2"/>
    </row>
    <row r="4831" spans="53:53" x14ac:dyDescent="0.3">
      <c r="BA4831" s="2"/>
    </row>
    <row r="4832" spans="53:53" x14ac:dyDescent="0.3">
      <c r="BA4832" s="2"/>
    </row>
    <row r="4833" spans="53:53" x14ac:dyDescent="0.3">
      <c r="BA4833" s="2"/>
    </row>
    <row r="4834" spans="53:53" x14ac:dyDescent="0.3">
      <c r="BA4834" s="2"/>
    </row>
    <row r="4835" spans="53:53" x14ac:dyDescent="0.3">
      <c r="BA4835" s="2"/>
    </row>
    <row r="4836" spans="53:53" x14ac:dyDescent="0.3">
      <c r="BA4836" s="2"/>
    </row>
    <row r="4837" spans="53:53" x14ac:dyDescent="0.3">
      <c r="BA4837" s="2"/>
    </row>
    <row r="4838" spans="53:53" x14ac:dyDescent="0.3">
      <c r="BA4838" s="2"/>
    </row>
    <row r="4839" spans="53:53" x14ac:dyDescent="0.3">
      <c r="BA4839" s="2"/>
    </row>
    <row r="4840" spans="53:53" x14ac:dyDescent="0.3">
      <c r="BA4840" s="2"/>
    </row>
    <row r="4841" spans="53:53" x14ac:dyDescent="0.3">
      <c r="BA4841" s="2"/>
    </row>
    <row r="4842" spans="53:53" x14ac:dyDescent="0.3">
      <c r="BA4842" s="2"/>
    </row>
    <row r="4843" spans="53:53" x14ac:dyDescent="0.3">
      <c r="BA4843" s="2"/>
    </row>
    <row r="4844" spans="53:53" x14ac:dyDescent="0.3">
      <c r="BA4844" s="2"/>
    </row>
    <row r="4845" spans="53:53" x14ac:dyDescent="0.3">
      <c r="BA4845" s="2"/>
    </row>
    <row r="4846" spans="53:53" x14ac:dyDescent="0.3">
      <c r="BA4846" s="2"/>
    </row>
    <row r="4847" spans="53:53" x14ac:dyDescent="0.3">
      <c r="BA4847" s="2"/>
    </row>
    <row r="4848" spans="53:53" x14ac:dyDescent="0.3">
      <c r="BA4848" s="2"/>
    </row>
    <row r="4849" spans="53:53" x14ac:dyDescent="0.3">
      <c r="BA4849" s="2"/>
    </row>
    <row r="4850" spans="53:53" x14ac:dyDescent="0.3">
      <c r="BA4850" s="2"/>
    </row>
    <row r="4851" spans="53:53" x14ac:dyDescent="0.3">
      <c r="BA4851" s="2"/>
    </row>
    <row r="4852" spans="53:53" x14ac:dyDescent="0.3">
      <c r="BA4852" s="2"/>
    </row>
    <row r="4853" spans="53:53" x14ac:dyDescent="0.3">
      <c r="BA4853" s="2"/>
    </row>
    <row r="4854" spans="53:53" x14ac:dyDescent="0.3">
      <c r="BA4854" s="2"/>
    </row>
    <row r="4855" spans="53:53" x14ac:dyDescent="0.3">
      <c r="BA4855" s="2"/>
    </row>
    <row r="4856" spans="53:53" x14ac:dyDescent="0.3">
      <c r="BA4856" s="2"/>
    </row>
    <row r="4857" spans="53:53" x14ac:dyDescent="0.3">
      <c r="BA4857" s="2"/>
    </row>
    <row r="4858" spans="53:53" x14ac:dyDescent="0.3">
      <c r="BA4858" s="2"/>
    </row>
    <row r="4859" spans="53:53" x14ac:dyDescent="0.3">
      <c r="BA4859" s="2"/>
    </row>
    <row r="4860" spans="53:53" x14ac:dyDescent="0.3">
      <c r="BA4860" s="2"/>
    </row>
    <row r="4861" spans="53:53" x14ac:dyDescent="0.3">
      <c r="BA4861" s="2"/>
    </row>
    <row r="4862" spans="53:53" x14ac:dyDescent="0.3">
      <c r="BA4862" s="2"/>
    </row>
    <row r="4863" spans="53:53" x14ac:dyDescent="0.3">
      <c r="BA4863" s="2"/>
    </row>
    <row r="4864" spans="53:53" x14ac:dyDescent="0.3">
      <c r="BA4864" s="2"/>
    </row>
    <row r="4865" spans="53:53" x14ac:dyDescent="0.3">
      <c r="BA4865" s="2"/>
    </row>
    <row r="4866" spans="53:53" x14ac:dyDescent="0.3">
      <c r="BA4866" s="2"/>
    </row>
    <row r="4867" spans="53:53" x14ac:dyDescent="0.3">
      <c r="BA4867" s="2"/>
    </row>
    <row r="4868" spans="53:53" x14ac:dyDescent="0.3">
      <c r="BA4868" s="2"/>
    </row>
    <row r="4869" spans="53:53" x14ac:dyDescent="0.3">
      <c r="BA4869" s="2"/>
    </row>
    <row r="4870" spans="53:53" x14ac:dyDescent="0.3">
      <c r="BA4870" s="2"/>
    </row>
    <row r="4871" spans="53:53" x14ac:dyDescent="0.3">
      <c r="BA4871" s="2"/>
    </row>
    <row r="4872" spans="53:53" x14ac:dyDescent="0.3">
      <c r="BA4872" s="2"/>
    </row>
    <row r="4873" spans="53:53" x14ac:dyDescent="0.3">
      <c r="BA4873" s="2"/>
    </row>
    <row r="4874" spans="53:53" x14ac:dyDescent="0.3">
      <c r="BA4874" s="2"/>
    </row>
    <row r="4875" spans="53:53" x14ac:dyDescent="0.3">
      <c r="BA4875" s="2"/>
    </row>
    <row r="4876" spans="53:53" x14ac:dyDescent="0.3">
      <c r="BA4876" s="2"/>
    </row>
    <row r="4877" spans="53:53" x14ac:dyDescent="0.3">
      <c r="BA4877" s="2"/>
    </row>
    <row r="4878" spans="53:53" x14ac:dyDescent="0.3">
      <c r="BA4878" s="2"/>
    </row>
    <row r="4879" spans="53:53" x14ac:dyDescent="0.3">
      <c r="BA4879" s="2"/>
    </row>
    <row r="4880" spans="53:53" x14ac:dyDescent="0.3">
      <c r="BA4880" s="2"/>
    </row>
    <row r="4881" spans="53:53" x14ac:dyDescent="0.3">
      <c r="BA4881" s="2"/>
    </row>
    <row r="4882" spans="53:53" x14ac:dyDescent="0.3">
      <c r="BA4882" s="2"/>
    </row>
    <row r="4883" spans="53:53" x14ac:dyDescent="0.3">
      <c r="BA4883" s="2"/>
    </row>
    <row r="4884" spans="53:53" x14ac:dyDescent="0.3">
      <c r="BA4884" s="2"/>
    </row>
    <row r="4885" spans="53:53" x14ac:dyDescent="0.3">
      <c r="BA4885" s="2"/>
    </row>
    <row r="4886" spans="53:53" x14ac:dyDescent="0.3">
      <c r="BA4886" s="2"/>
    </row>
    <row r="4887" spans="53:53" x14ac:dyDescent="0.3">
      <c r="BA4887" s="2"/>
    </row>
    <row r="4888" spans="53:53" x14ac:dyDescent="0.3">
      <c r="BA4888" s="2"/>
    </row>
    <row r="4889" spans="53:53" x14ac:dyDescent="0.3">
      <c r="BA4889" s="2"/>
    </row>
    <row r="4890" spans="53:53" x14ac:dyDescent="0.3">
      <c r="BA4890" s="2"/>
    </row>
    <row r="4891" spans="53:53" x14ac:dyDescent="0.3">
      <c r="BA4891" s="2"/>
    </row>
    <row r="4892" spans="53:53" x14ac:dyDescent="0.3">
      <c r="BA4892" s="2"/>
    </row>
    <row r="4893" spans="53:53" x14ac:dyDescent="0.3">
      <c r="BA4893" s="2"/>
    </row>
    <row r="4894" spans="53:53" x14ac:dyDescent="0.3">
      <c r="BA4894" s="2"/>
    </row>
    <row r="4895" spans="53:53" x14ac:dyDescent="0.3">
      <c r="BA4895" s="2"/>
    </row>
    <row r="4896" spans="53:53" x14ac:dyDescent="0.3">
      <c r="BA4896" s="2"/>
    </row>
    <row r="4897" spans="53:53" x14ac:dyDescent="0.3">
      <c r="BA4897" s="2"/>
    </row>
    <row r="4898" spans="53:53" x14ac:dyDescent="0.3">
      <c r="BA4898" s="2"/>
    </row>
    <row r="4899" spans="53:53" x14ac:dyDescent="0.3">
      <c r="BA4899" s="2"/>
    </row>
    <row r="4900" spans="53:53" x14ac:dyDescent="0.3">
      <c r="BA4900" s="2"/>
    </row>
    <row r="4901" spans="53:53" x14ac:dyDescent="0.3">
      <c r="BA4901" s="2"/>
    </row>
    <row r="4902" spans="53:53" x14ac:dyDescent="0.3">
      <c r="BA4902" s="2"/>
    </row>
    <row r="4903" spans="53:53" x14ac:dyDescent="0.3">
      <c r="BA4903" s="2"/>
    </row>
    <row r="4904" spans="53:53" x14ac:dyDescent="0.3">
      <c r="BA4904" s="2"/>
    </row>
    <row r="4905" spans="53:53" x14ac:dyDescent="0.3">
      <c r="BA4905" s="2"/>
    </row>
    <row r="4906" spans="53:53" x14ac:dyDescent="0.3">
      <c r="BA4906" s="2"/>
    </row>
    <row r="4907" spans="53:53" x14ac:dyDescent="0.3">
      <c r="BA4907" s="2"/>
    </row>
    <row r="4908" spans="53:53" x14ac:dyDescent="0.3">
      <c r="BA4908" s="2"/>
    </row>
    <row r="4909" spans="53:53" x14ac:dyDescent="0.3">
      <c r="BA4909" s="2"/>
    </row>
    <row r="4910" spans="53:53" x14ac:dyDescent="0.3">
      <c r="BA4910" s="2"/>
    </row>
    <row r="4911" spans="53:53" x14ac:dyDescent="0.3">
      <c r="BA4911" s="2"/>
    </row>
    <row r="4912" spans="53:53" x14ac:dyDescent="0.3">
      <c r="BA4912" s="2"/>
    </row>
    <row r="4913" spans="53:53" x14ac:dyDescent="0.3">
      <c r="BA4913" s="2"/>
    </row>
    <row r="4914" spans="53:53" x14ac:dyDescent="0.3">
      <c r="BA4914" s="2"/>
    </row>
    <row r="4915" spans="53:53" x14ac:dyDescent="0.3">
      <c r="BA4915" s="2"/>
    </row>
    <row r="4916" spans="53:53" x14ac:dyDescent="0.3">
      <c r="BA4916" s="2"/>
    </row>
    <row r="4917" spans="53:53" x14ac:dyDescent="0.3">
      <c r="BA4917" s="2"/>
    </row>
    <row r="4918" spans="53:53" x14ac:dyDescent="0.3">
      <c r="BA4918" s="2"/>
    </row>
    <row r="4919" spans="53:53" x14ac:dyDescent="0.3">
      <c r="BA4919" s="2"/>
    </row>
    <row r="4920" spans="53:53" x14ac:dyDescent="0.3">
      <c r="BA4920" s="2"/>
    </row>
    <row r="4921" spans="53:53" x14ac:dyDescent="0.3">
      <c r="BA4921" s="2"/>
    </row>
    <row r="4922" spans="53:53" x14ac:dyDescent="0.3">
      <c r="BA4922" s="2"/>
    </row>
    <row r="4923" spans="53:53" x14ac:dyDescent="0.3">
      <c r="BA4923" s="2"/>
    </row>
    <row r="4924" spans="53:53" x14ac:dyDescent="0.3">
      <c r="BA4924" s="2"/>
    </row>
    <row r="4925" spans="53:53" x14ac:dyDescent="0.3">
      <c r="BA4925" s="2"/>
    </row>
    <row r="4926" spans="53:53" x14ac:dyDescent="0.3">
      <c r="BA4926" s="2"/>
    </row>
    <row r="4927" spans="53:53" x14ac:dyDescent="0.3">
      <c r="BA4927" s="2"/>
    </row>
    <row r="4928" spans="53:53" x14ac:dyDescent="0.3">
      <c r="BA4928" s="2"/>
    </row>
    <row r="4929" spans="53:53" x14ac:dyDescent="0.3">
      <c r="BA4929" s="2"/>
    </row>
    <row r="4930" spans="53:53" x14ac:dyDescent="0.3">
      <c r="BA4930" s="2"/>
    </row>
    <row r="4931" spans="53:53" x14ac:dyDescent="0.3">
      <c r="BA4931" s="2"/>
    </row>
    <row r="4932" spans="53:53" x14ac:dyDescent="0.3">
      <c r="BA4932" s="2"/>
    </row>
    <row r="4933" spans="53:53" x14ac:dyDescent="0.3">
      <c r="BA4933" s="2"/>
    </row>
    <row r="4934" spans="53:53" x14ac:dyDescent="0.3">
      <c r="BA4934" s="2"/>
    </row>
    <row r="4935" spans="53:53" x14ac:dyDescent="0.3">
      <c r="BA4935" s="2"/>
    </row>
    <row r="4936" spans="53:53" x14ac:dyDescent="0.3">
      <c r="BA4936" s="2"/>
    </row>
    <row r="4937" spans="53:53" x14ac:dyDescent="0.3">
      <c r="BA4937" s="2"/>
    </row>
    <row r="4938" spans="53:53" x14ac:dyDescent="0.3">
      <c r="BA4938" s="2"/>
    </row>
    <row r="4939" spans="53:53" x14ac:dyDescent="0.3">
      <c r="BA4939" s="2"/>
    </row>
    <row r="4940" spans="53:53" x14ac:dyDescent="0.3">
      <c r="BA4940" s="2"/>
    </row>
    <row r="4941" spans="53:53" x14ac:dyDescent="0.3">
      <c r="BA4941" s="2"/>
    </row>
    <row r="4942" spans="53:53" x14ac:dyDescent="0.3">
      <c r="BA4942" s="2"/>
    </row>
    <row r="4943" spans="53:53" x14ac:dyDescent="0.3">
      <c r="BA4943" s="2"/>
    </row>
    <row r="4944" spans="53:53" x14ac:dyDescent="0.3">
      <c r="BA4944" s="2"/>
    </row>
    <row r="4945" spans="53:53" x14ac:dyDescent="0.3">
      <c r="BA4945" s="2"/>
    </row>
    <row r="4946" spans="53:53" x14ac:dyDescent="0.3">
      <c r="BA4946" s="2"/>
    </row>
    <row r="4947" spans="53:53" x14ac:dyDescent="0.3">
      <c r="BA4947" s="2"/>
    </row>
    <row r="4948" spans="53:53" x14ac:dyDescent="0.3">
      <c r="BA4948" s="2"/>
    </row>
    <row r="4949" spans="53:53" x14ac:dyDescent="0.3">
      <c r="BA4949" s="2"/>
    </row>
    <row r="4950" spans="53:53" x14ac:dyDescent="0.3">
      <c r="BA4950" s="2"/>
    </row>
    <row r="4951" spans="53:53" x14ac:dyDescent="0.3">
      <c r="BA4951" s="2"/>
    </row>
    <row r="4952" spans="53:53" x14ac:dyDescent="0.3">
      <c r="BA4952" s="2"/>
    </row>
    <row r="4953" spans="53:53" x14ac:dyDescent="0.3">
      <c r="BA4953" s="2"/>
    </row>
    <row r="4954" spans="53:53" x14ac:dyDescent="0.3">
      <c r="BA4954" s="2"/>
    </row>
    <row r="4955" spans="53:53" x14ac:dyDescent="0.3">
      <c r="BA4955" s="2"/>
    </row>
    <row r="4956" spans="53:53" x14ac:dyDescent="0.3">
      <c r="BA4956" s="2"/>
    </row>
    <row r="4957" spans="53:53" x14ac:dyDescent="0.3">
      <c r="BA4957" s="2"/>
    </row>
    <row r="4958" spans="53:53" x14ac:dyDescent="0.3">
      <c r="BA4958" s="2"/>
    </row>
    <row r="4959" spans="53:53" x14ac:dyDescent="0.3">
      <c r="BA4959" s="2"/>
    </row>
    <row r="4960" spans="53:53" x14ac:dyDescent="0.3">
      <c r="BA4960" s="2"/>
    </row>
    <row r="4961" spans="53:53" x14ac:dyDescent="0.3">
      <c r="BA4961" s="2"/>
    </row>
    <row r="4962" spans="53:53" x14ac:dyDescent="0.3">
      <c r="BA4962" s="2"/>
    </row>
    <row r="4963" spans="53:53" x14ac:dyDescent="0.3">
      <c r="BA4963" s="2"/>
    </row>
    <row r="4964" spans="53:53" x14ac:dyDescent="0.3">
      <c r="BA4964" s="2"/>
    </row>
    <row r="4965" spans="53:53" x14ac:dyDescent="0.3">
      <c r="BA4965" s="2"/>
    </row>
    <row r="4966" spans="53:53" x14ac:dyDescent="0.3">
      <c r="BA4966" s="2"/>
    </row>
    <row r="4967" spans="53:53" x14ac:dyDescent="0.3">
      <c r="BA4967" s="2"/>
    </row>
    <row r="4968" spans="53:53" x14ac:dyDescent="0.3">
      <c r="BA4968" s="2"/>
    </row>
    <row r="4969" spans="53:53" x14ac:dyDescent="0.3">
      <c r="BA4969" s="2"/>
    </row>
    <row r="4970" spans="53:53" x14ac:dyDescent="0.3">
      <c r="BA4970" s="2"/>
    </row>
    <row r="4971" spans="53:53" x14ac:dyDescent="0.3">
      <c r="BA4971" s="2"/>
    </row>
    <row r="4972" spans="53:53" x14ac:dyDescent="0.3">
      <c r="BA4972" s="2"/>
    </row>
    <row r="4973" spans="53:53" x14ac:dyDescent="0.3">
      <c r="BA4973" s="2"/>
    </row>
    <row r="4974" spans="53:53" x14ac:dyDescent="0.3">
      <c r="BA4974" s="2"/>
    </row>
    <row r="4975" spans="53:53" x14ac:dyDescent="0.3">
      <c r="BA4975" s="2"/>
    </row>
    <row r="4976" spans="53:53" x14ac:dyDescent="0.3">
      <c r="BA4976" s="2"/>
    </row>
    <row r="4977" spans="53:53" x14ac:dyDescent="0.3">
      <c r="BA4977" s="2"/>
    </row>
    <row r="4978" spans="53:53" x14ac:dyDescent="0.3">
      <c r="BA4978" s="2"/>
    </row>
    <row r="4979" spans="53:53" x14ac:dyDescent="0.3">
      <c r="BA4979" s="2"/>
    </row>
    <row r="4980" spans="53:53" x14ac:dyDescent="0.3">
      <c r="BA4980" s="2"/>
    </row>
    <row r="4981" spans="53:53" x14ac:dyDescent="0.3">
      <c r="BA4981" s="2"/>
    </row>
    <row r="4982" spans="53:53" x14ac:dyDescent="0.3">
      <c r="BA4982" s="2"/>
    </row>
    <row r="4983" spans="53:53" x14ac:dyDescent="0.3">
      <c r="BA4983" s="2"/>
    </row>
    <row r="4984" spans="53:53" x14ac:dyDescent="0.3">
      <c r="BA4984" s="2"/>
    </row>
    <row r="4985" spans="53:53" x14ac:dyDescent="0.3">
      <c r="BA4985" s="2"/>
    </row>
    <row r="4986" spans="53:53" x14ac:dyDescent="0.3">
      <c r="BA4986" s="2"/>
    </row>
    <row r="4987" spans="53:53" x14ac:dyDescent="0.3">
      <c r="BA4987" s="2"/>
    </row>
    <row r="4988" spans="53:53" x14ac:dyDescent="0.3">
      <c r="BA4988" s="2"/>
    </row>
    <row r="4989" spans="53:53" x14ac:dyDescent="0.3">
      <c r="BA4989" s="2"/>
    </row>
    <row r="4990" spans="53:53" x14ac:dyDescent="0.3">
      <c r="BA4990" s="2"/>
    </row>
    <row r="4991" spans="53:53" x14ac:dyDescent="0.3">
      <c r="BA4991" s="2"/>
    </row>
    <row r="4992" spans="53:53" x14ac:dyDescent="0.3">
      <c r="BA4992" s="2"/>
    </row>
    <row r="4993" spans="53:53" x14ac:dyDescent="0.3">
      <c r="BA4993" s="2"/>
    </row>
    <row r="4994" spans="53:53" x14ac:dyDescent="0.3">
      <c r="BA4994" s="2"/>
    </row>
    <row r="4995" spans="53:53" x14ac:dyDescent="0.3">
      <c r="BA4995" s="2"/>
    </row>
    <row r="4996" spans="53:53" x14ac:dyDescent="0.3">
      <c r="BA4996" s="2"/>
    </row>
    <row r="4997" spans="53:53" x14ac:dyDescent="0.3">
      <c r="BA4997" s="2"/>
    </row>
    <row r="4998" spans="53:53" x14ac:dyDescent="0.3">
      <c r="BA4998" s="2"/>
    </row>
    <row r="4999" spans="53:53" x14ac:dyDescent="0.3">
      <c r="BA4999" s="2"/>
    </row>
    <row r="5000" spans="53:53" x14ac:dyDescent="0.3">
      <c r="BA5000" s="2"/>
    </row>
    <row r="5001" spans="53:53" x14ac:dyDescent="0.3">
      <c r="BA5001" s="2"/>
    </row>
    <row r="5002" spans="53:53" x14ac:dyDescent="0.3">
      <c r="BA5002" s="2"/>
    </row>
    <row r="5003" spans="53:53" x14ac:dyDescent="0.3">
      <c r="BA5003" s="2"/>
    </row>
    <row r="5004" spans="53:53" x14ac:dyDescent="0.3">
      <c r="BA5004" s="2"/>
    </row>
    <row r="5005" spans="53:53" x14ac:dyDescent="0.3">
      <c r="BA5005" s="2"/>
    </row>
    <row r="5006" spans="53:53" x14ac:dyDescent="0.3">
      <c r="BA5006" s="2"/>
    </row>
    <row r="5007" spans="53:53" x14ac:dyDescent="0.3">
      <c r="BA5007" s="2"/>
    </row>
    <row r="5008" spans="53:53" x14ac:dyDescent="0.3">
      <c r="BA5008" s="2"/>
    </row>
    <row r="5009" spans="53:53" x14ac:dyDescent="0.3">
      <c r="BA5009" s="2"/>
    </row>
    <row r="5010" spans="53:53" x14ac:dyDescent="0.3">
      <c r="BA5010" s="2"/>
    </row>
    <row r="5011" spans="53:53" x14ac:dyDescent="0.3">
      <c r="BA5011" s="2"/>
    </row>
    <row r="5012" spans="53:53" x14ac:dyDescent="0.3">
      <c r="BA5012" s="2"/>
    </row>
    <row r="5013" spans="53:53" x14ac:dyDescent="0.3">
      <c r="BA5013" s="2"/>
    </row>
    <row r="5014" spans="53:53" x14ac:dyDescent="0.3">
      <c r="BA5014" s="2"/>
    </row>
    <row r="5015" spans="53:53" x14ac:dyDescent="0.3">
      <c r="BA5015" s="2"/>
    </row>
    <row r="5016" spans="53:53" x14ac:dyDescent="0.3">
      <c r="BA5016" s="2"/>
    </row>
    <row r="5017" spans="53:53" x14ac:dyDescent="0.3">
      <c r="BA5017" s="2"/>
    </row>
    <row r="5018" spans="53:53" x14ac:dyDescent="0.3">
      <c r="BA5018" s="2"/>
    </row>
    <row r="5019" spans="53:53" x14ac:dyDescent="0.3">
      <c r="BA5019" s="2"/>
    </row>
    <row r="5020" spans="53:53" x14ac:dyDescent="0.3">
      <c r="BA5020" s="2"/>
    </row>
    <row r="5021" spans="53:53" x14ac:dyDescent="0.3">
      <c r="BA5021" s="2"/>
    </row>
    <row r="5022" spans="53:53" x14ac:dyDescent="0.3">
      <c r="BA5022" s="2"/>
    </row>
    <row r="5023" spans="53:53" x14ac:dyDescent="0.3">
      <c r="BA5023" s="2"/>
    </row>
    <row r="5024" spans="53:53" x14ac:dyDescent="0.3">
      <c r="BA5024" s="2"/>
    </row>
    <row r="5025" spans="53:53" x14ac:dyDescent="0.3">
      <c r="BA5025" s="2"/>
    </row>
    <row r="5026" spans="53:53" x14ac:dyDescent="0.3">
      <c r="BA5026" s="2"/>
    </row>
    <row r="5027" spans="53:53" x14ac:dyDescent="0.3">
      <c r="BA5027" s="2"/>
    </row>
    <row r="5028" spans="53:53" x14ac:dyDescent="0.3">
      <c r="BA5028" s="2"/>
    </row>
    <row r="5029" spans="53:53" x14ac:dyDescent="0.3">
      <c r="BA5029" s="2"/>
    </row>
    <row r="5030" spans="53:53" x14ac:dyDescent="0.3">
      <c r="BA5030" s="2"/>
    </row>
    <row r="5031" spans="53:53" x14ac:dyDescent="0.3">
      <c r="BA5031" s="2"/>
    </row>
    <row r="5032" spans="53:53" x14ac:dyDescent="0.3">
      <c r="BA5032" s="2"/>
    </row>
    <row r="5033" spans="53:53" x14ac:dyDescent="0.3">
      <c r="BA5033" s="2"/>
    </row>
    <row r="5034" spans="53:53" x14ac:dyDescent="0.3">
      <c r="BA5034" s="2"/>
    </row>
    <row r="5035" spans="53:53" x14ac:dyDescent="0.3">
      <c r="BA5035" s="2"/>
    </row>
    <row r="5036" spans="53:53" x14ac:dyDescent="0.3">
      <c r="BA5036" s="2"/>
    </row>
    <row r="5037" spans="53:53" x14ac:dyDescent="0.3">
      <c r="BA5037" s="2"/>
    </row>
    <row r="5038" spans="53:53" x14ac:dyDescent="0.3">
      <c r="BA5038" s="2"/>
    </row>
    <row r="5039" spans="53:53" x14ac:dyDescent="0.3">
      <c r="BA5039" s="2"/>
    </row>
    <row r="5040" spans="53:53" x14ac:dyDescent="0.3">
      <c r="BA5040" s="2"/>
    </row>
    <row r="5041" spans="53:53" x14ac:dyDescent="0.3">
      <c r="BA5041" s="2"/>
    </row>
    <row r="5042" spans="53:53" x14ac:dyDescent="0.3">
      <c r="BA5042" s="2"/>
    </row>
    <row r="5043" spans="53:53" x14ac:dyDescent="0.3">
      <c r="BA5043" s="2"/>
    </row>
    <row r="5044" spans="53:53" x14ac:dyDescent="0.3">
      <c r="BA5044" s="2"/>
    </row>
    <row r="5045" spans="53:53" x14ac:dyDescent="0.3">
      <c r="BA5045" s="2"/>
    </row>
    <row r="5046" spans="53:53" x14ac:dyDescent="0.3">
      <c r="BA5046" s="2"/>
    </row>
    <row r="5047" spans="53:53" x14ac:dyDescent="0.3">
      <c r="BA5047" s="2"/>
    </row>
    <row r="5048" spans="53:53" x14ac:dyDescent="0.3">
      <c r="BA5048" s="2"/>
    </row>
    <row r="5049" spans="53:53" x14ac:dyDescent="0.3">
      <c r="BA5049" s="2"/>
    </row>
    <row r="5050" spans="53:53" x14ac:dyDescent="0.3">
      <c r="BA5050" s="2"/>
    </row>
    <row r="5051" spans="53:53" x14ac:dyDescent="0.3">
      <c r="BA5051" s="2"/>
    </row>
    <row r="5052" spans="53:53" x14ac:dyDescent="0.3">
      <c r="BA5052" s="2"/>
    </row>
    <row r="5053" spans="53:53" x14ac:dyDescent="0.3">
      <c r="BA5053" s="2"/>
    </row>
    <row r="5054" spans="53:53" x14ac:dyDescent="0.3">
      <c r="BA5054" s="2"/>
    </row>
    <row r="5055" spans="53:53" x14ac:dyDescent="0.3">
      <c r="BA5055" s="2"/>
    </row>
    <row r="5056" spans="53:53" x14ac:dyDescent="0.3">
      <c r="BA5056" s="2"/>
    </row>
    <row r="5057" spans="53:53" x14ac:dyDescent="0.3">
      <c r="BA5057" s="2"/>
    </row>
    <row r="5058" spans="53:53" x14ac:dyDescent="0.3">
      <c r="BA5058" s="2"/>
    </row>
    <row r="5059" spans="53:53" x14ac:dyDescent="0.3">
      <c r="BA5059" s="2"/>
    </row>
    <row r="5060" spans="53:53" x14ac:dyDescent="0.3">
      <c r="BA5060" s="2"/>
    </row>
    <row r="5061" spans="53:53" x14ac:dyDescent="0.3">
      <c r="BA5061" s="2"/>
    </row>
    <row r="5062" spans="53:53" x14ac:dyDescent="0.3">
      <c r="BA5062" s="2"/>
    </row>
    <row r="5063" spans="53:53" x14ac:dyDescent="0.3">
      <c r="BA5063" s="2"/>
    </row>
    <row r="5064" spans="53:53" x14ac:dyDescent="0.3">
      <c r="BA5064" s="2"/>
    </row>
    <row r="5065" spans="53:53" x14ac:dyDescent="0.3">
      <c r="BA5065" s="2"/>
    </row>
    <row r="5066" spans="53:53" x14ac:dyDescent="0.3">
      <c r="BA5066" s="2"/>
    </row>
    <row r="5067" spans="53:53" x14ac:dyDescent="0.3">
      <c r="BA5067" s="2"/>
    </row>
    <row r="5068" spans="53:53" x14ac:dyDescent="0.3">
      <c r="BA5068" s="2"/>
    </row>
    <row r="5069" spans="53:53" x14ac:dyDescent="0.3">
      <c r="BA5069" s="2"/>
    </row>
    <row r="5070" spans="53:53" x14ac:dyDescent="0.3">
      <c r="BA5070" s="2"/>
    </row>
    <row r="5071" spans="53:53" x14ac:dyDescent="0.3">
      <c r="BA5071" s="2"/>
    </row>
    <row r="5072" spans="53:53" x14ac:dyDescent="0.3">
      <c r="BA5072" s="2"/>
    </row>
    <row r="5073" spans="53:53" x14ac:dyDescent="0.3">
      <c r="BA5073" s="2"/>
    </row>
    <row r="5074" spans="53:53" x14ac:dyDescent="0.3">
      <c r="BA5074" s="2"/>
    </row>
    <row r="5075" spans="53:53" x14ac:dyDescent="0.3">
      <c r="BA5075" s="2"/>
    </row>
    <row r="5076" spans="53:53" x14ac:dyDescent="0.3">
      <c r="BA5076" s="2"/>
    </row>
    <row r="5077" spans="53:53" x14ac:dyDescent="0.3">
      <c r="BA5077" s="2"/>
    </row>
    <row r="5078" spans="53:53" x14ac:dyDescent="0.3">
      <c r="BA5078" s="2"/>
    </row>
    <row r="5079" spans="53:53" x14ac:dyDescent="0.3">
      <c r="BA5079" s="2"/>
    </row>
    <row r="5080" spans="53:53" x14ac:dyDescent="0.3">
      <c r="BA5080" s="2"/>
    </row>
    <row r="5081" spans="53:53" x14ac:dyDescent="0.3">
      <c r="BA5081" s="2"/>
    </row>
    <row r="5082" spans="53:53" x14ac:dyDescent="0.3">
      <c r="BA5082" s="2"/>
    </row>
    <row r="5083" spans="53:53" x14ac:dyDescent="0.3">
      <c r="BA5083" s="2"/>
    </row>
    <row r="5084" spans="53:53" x14ac:dyDescent="0.3">
      <c r="BA5084" s="2"/>
    </row>
    <row r="5085" spans="53:53" x14ac:dyDescent="0.3">
      <c r="BA5085" s="2"/>
    </row>
    <row r="5086" spans="53:53" x14ac:dyDescent="0.3">
      <c r="BA5086" s="2"/>
    </row>
    <row r="5087" spans="53:53" x14ac:dyDescent="0.3">
      <c r="BA5087" s="2"/>
    </row>
    <row r="5088" spans="53:53" x14ac:dyDescent="0.3">
      <c r="BA5088" s="2"/>
    </row>
    <row r="5089" spans="53:53" x14ac:dyDescent="0.3">
      <c r="BA5089" s="2"/>
    </row>
    <row r="5090" spans="53:53" x14ac:dyDescent="0.3">
      <c r="BA5090" s="2"/>
    </row>
    <row r="5091" spans="53:53" x14ac:dyDescent="0.3">
      <c r="BA5091" s="2"/>
    </row>
    <row r="5092" spans="53:53" x14ac:dyDescent="0.3">
      <c r="BA5092" s="2"/>
    </row>
    <row r="5093" spans="53:53" x14ac:dyDescent="0.3">
      <c r="BA5093" s="2"/>
    </row>
    <row r="5094" spans="53:53" x14ac:dyDescent="0.3">
      <c r="BA5094" s="2"/>
    </row>
    <row r="5095" spans="53:53" x14ac:dyDescent="0.3">
      <c r="BA5095" s="2"/>
    </row>
    <row r="5096" spans="53:53" x14ac:dyDescent="0.3">
      <c r="BA5096" s="2"/>
    </row>
    <row r="5097" spans="53:53" x14ac:dyDescent="0.3">
      <c r="BA5097" s="2"/>
    </row>
    <row r="5098" spans="53:53" x14ac:dyDescent="0.3">
      <c r="BA5098" s="2"/>
    </row>
    <row r="5099" spans="53:53" x14ac:dyDescent="0.3">
      <c r="BA5099" s="2"/>
    </row>
    <row r="5100" spans="53:53" x14ac:dyDescent="0.3">
      <c r="BA5100" s="2"/>
    </row>
    <row r="5101" spans="53:53" x14ac:dyDescent="0.3">
      <c r="BA5101" s="2"/>
    </row>
    <row r="5102" spans="53:53" x14ac:dyDescent="0.3">
      <c r="BA5102" s="2"/>
    </row>
    <row r="5103" spans="53:53" x14ac:dyDescent="0.3">
      <c r="BA5103" s="2"/>
    </row>
    <row r="5104" spans="53:53" x14ac:dyDescent="0.3">
      <c r="BA5104" s="2"/>
    </row>
    <row r="5105" spans="53:53" x14ac:dyDescent="0.3">
      <c r="BA5105" s="2"/>
    </row>
    <row r="5106" spans="53:53" x14ac:dyDescent="0.3">
      <c r="BA5106" s="2"/>
    </row>
    <row r="5107" spans="53:53" x14ac:dyDescent="0.3">
      <c r="BA5107" s="2"/>
    </row>
    <row r="5108" spans="53:53" x14ac:dyDescent="0.3">
      <c r="BA5108" s="2"/>
    </row>
    <row r="5109" spans="53:53" x14ac:dyDescent="0.3">
      <c r="BA5109" s="2"/>
    </row>
    <row r="5110" spans="53:53" x14ac:dyDescent="0.3">
      <c r="BA5110" s="2"/>
    </row>
    <row r="5111" spans="53:53" x14ac:dyDescent="0.3">
      <c r="BA5111" s="2"/>
    </row>
    <row r="5112" spans="53:53" x14ac:dyDescent="0.3">
      <c r="BA5112" s="2"/>
    </row>
    <row r="5113" spans="53:53" x14ac:dyDescent="0.3">
      <c r="BA5113" s="2"/>
    </row>
    <row r="5114" spans="53:53" x14ac:dyDescent="0.3">
      <c r="BA5114" s="2"/>
    </row>
    <row r="5115" spans="53:53" x14ac:dyDescent="0.3">
      <c r="BA5115" s="2"/>
    </row>
    <row r="5116" spans="53:53" x14ac:dyDescent="0.3">
      <c r="BA5116" s="2"/>
    </row>
    <row r="5117" spans="53:53" x14ac:dyDescent="0.3">
      <c r="BA5117" s="2"/>
    </row>
    <row r="5118" spans="53:53" x14ac:dyDescent="0.3">
      <c r="BA5118" s="2"/>
    </row>
    <row r="5119" spans="53:53" x14ac:dyDescent="0.3">
      <c r="BA5119" s="2"/>
    </row>
    <row r="5120" spans="53:53" x14ac:dyDescent="0.3">
      <c r="BA5120" s="2"/>
    </row>
    <row r="5121" spans="53:53" x14ac:dyDescent="0.3">
      <c r="BA5121" s="2"/>
    </row>
    <row r="5122" spans="53:53" x14ac:dyDescent="0.3">
      <c r="BA5122" s="2"/>
    </row>
    <row r="5123" spans="53:53" x14ac:dyDescent="0.3">
      <c r="BA5123" s="2"/>
    </row>
    <row r="5124" spans="53:53" x14ac:dyDescent="0.3">
      <c r="BA5124" s="2"/>
    </row>
    <row r="5125" spans="53:53" x14ac:dyDescent="0.3">
      <c r="BA5125" s="2"/>
    </row>
    <row r="5126" spans="53:53" x14ac:dyDescent="0.3">
      <c r="BA5126" s="2"/>
    </row>
    <row r="5127" spans="53:53" x14ac:dyDescent="0.3">
      <c r="BA5127" s="2"/>
    </row>
    <row r="5128" spans="53:53" x14ac:dyDescent="0.3">
      <c r="BA5128" s="2"/>
    </row>
    <row r="5129" spans="53:53" x14ac:dyDescent="0.3">
      <c r="BA5129" s="2"/>
    </row>
    <row r="5130" spans="53:53" x14ac:dyDescent="0.3">
      <c r="BA5130" s="2"/>
    </row>
    <row r="5131" spans="53:53" x14ac:dyDescent="0.3">
      <c r="BA5131" s="2"/>
    </row>
    <row r="5132" spans="53:53" x14ac:dyDescent="0.3">
      <c r="BA5132" s="2"/>
    </row>
    <row r="5133" spans="53:53" x14ac:dyDescent="0.3">
      <c r="BA5133" s="2"/>
    </row>
    <row r="5134" spans="53:53" x14ac:dyDescent="0.3">
      <c r="BA5134" s="2"/>
    </row>
    <row r="5135" spans="53:53" x14ac:dyDescent="0.3">
      <c r="BA5135" s="2"/>
    </row>
    <row r="5136" spans="53:53" x14ac:dyDescent="0.3">
      <c r="BA5136" s="2"/>
    </row>
    <row r="5137" spans="53:53" x14ac:dyDescent="0.3">
      <c r="BA5137" s="2"/>
    </row>
    <row r="5138" spans="53:53" x14ac:dyDescent="0.3">
      <c r="BA5138" s="2"/>
    </row>
    <row r="5139" spans="53:53" x14ac:dyDescent="0.3">
      <c r="BA5139" s="2"/>
    </row>
    <row r="5140" spans="53:53" x14ac:dyDescent="0.3">
      <c r="BA5140" s="2"/>
    </row>
    <row r="5141" spans="53:53" x14ac:dyDescent="0.3">
      <c r="BA5141" s="2"/>
    </row>
    <row r="5142" spans="53:53" x14ac:dyDescent="0.3">
      <c r="BA5142" s="2"/>
    </row>
    <row r="5143" spans="53:53" x14ac:dyDescent="0.3">
      <c r="BA5143" s="2"/>
    </row>
    <row r="5144" spans="53:53" x14ac:dyDescent="0.3">
      <c r="BA5144" s="2"/>
    </row>
    <row r="5145" spans="53:53" x14ac:dyDescent="0.3">
      <c r="BA5145" s="2"/>
    </row>
    <row r="5146" spans="53:53" x14ac:dyDescent="0.3">
      <c r="BA5146" s="2"/>
    </row>
    <row r="5147" spans="53:53" x14ac:dyDescent="0.3">
      <c r="BA5147" s="2"/>
    </row>
    <row r="5148" spans="53:53" x14ac:dyDescent="0.3">
      <c r="BA5148" s="2"/>
    </row>
    <row r="5149" spans="53:53" x14ac:dyDescent="0.3">
      <c r="BA5149" s="2"/>
    </row>
    <row r="5150" spans="53:53" x14ac:dyDescent="0.3">
      <c r="BA5150" s="2"/>
    </row>
    <row r="5151" spans="53:53" x14ac:dyDescent="0.3">
      <c r="BA5151" s="2"/>
    </row>
    <row r="5152" spans="53:53" x14ac:dyDescent="0.3">
      <c r="BA5152" s="2"/>
    </row>
    <row r="5153" spans="53:53" x14ac:dyDescent="0.3">
      <c r="BA5153" s="2"/>
    </row>
    <row r="5154" spans="53:53" x14ac:dyDescent="0.3">
      <c r="BA5154" s="2"/>
    </row>
    <row r="5155" spans="53:53" x14ac:dyDescent="0.3">
      <c r="BA5155" s="2"/>
    </row>
    <row r="5156" spans="53:53" x14ac:dyDescent="0.3">
      <c r="BA5156" s="2"/>
    </row>
    <row r="5157" spans="53:53" x14ac:dyDescent="0.3">
      <c r="BA5157" s="2"/>
    </row>
    <row r="5158" spans="53:53" x14ac:dyDescent="0.3">
      <c r="BA5158" s="2"/>
    </row>
    <row r="5159" spans="53:53" x14ac:dyDescent="0.3">
      <c r="BA5159" s="2"/>
    </row>
    <row r="5160" spans="53:53" x14ac:dyDescent="0.3">
      <c r="BA5160" s="2"/>
    </row>
    <row r="5161" spans="53:53" x14ac:dyDescent="0.3">
      <c r="BA5161" s="2"/>
    </row>
    <row r="5162" spans="53:53" x14ac:dyDescent="0.3">
      <c r="BA5162" s="2"/>
    </row>
    <row r="5163" spans="53:53" x14ac:dyDescent="0.3">
      <c r="BA5163" s="2"/>
    </row>
    <row r="5164" spans="53:53" x14ac:dyDescent="0.3">
      <c r="BA5164" s="2"/>
    </row>
    <row r="5165" spans="53:53" x14ac:dyDescent="0.3">
      <c r="BA5165" s="2"/>
    </row>
    <row r="5166" spans="53:53" x14ac:dyDescent="0.3">
      <c r="BA5166" s="2"/>
    </row>
    <row r="5167" spans="53:53" x14ac:dyDescent="0.3">
      <c r="BA5167" s="2"/>
    </row>
    <row r="5168" spans="53:53" x14ac:dyDescent="0.3">
      <c r="BA5168" s="2"/>
    </row>
    <row r="5169" spans="53:53" x14ac:dyDescent="0.3">
      <c r="BA5169" s="2"/>
    </row>
    <row r="5170" spans="53:53" x14ac:dyDescent="0.3">
      <c r="BA5170" s="2"/>
    </row>
    <row r="5171" spans="53:53" x14ac:dyDescent="0.3">
      <c r="BA5171" s="2"/>
    </row>
    <row r="5172" spans="53:53" x14ac:dyDescent="0.3">
      <c r="BA5172" s="2"/>
    </row>
    <row r="5173" spans="53:53" x14ac:dyDescent="0.3">
      <c r="BA5173" s="2"/>
    </row>
    <row r="5174" spans="53:53" x14ac:dyDescent="0.3">
      <c r="BA5174" s="2"/>
    </row>
    <row r="5175" spans="53:53" x14ac:dyDescent="0.3">
      <c r="BA5175" s="2"/>
    </row>
    <row r="5176" spans="53:53" x14ac:dyDescent="0.3">
      <c r="BA5176" s="2"/>
    </row>
    <row r="5177" spans="53:53" x14ac:dyDescent="0.3">
      <c r="BA5177" s="2"/>
    </row>
    <row r="5178" spans="53:53" x14ac:dyDescent="0.3">
      <c r="BA5178" s="2"/>
    </row>
    <row r="5179" spans="53:53" x14ac:dyDescent="0.3">
      <c r="BA5179" s="2"/>
    </row>
    <row r="5180" spans="53:53" x14ac:dyDescent="0.3">
      <c r="BA5180" s="2"/>
    </row>
    <row r="5181" spans="53:53" x14ac:dyDescent="0.3">
      <c r="BA5181" s="2"/>
    </row>
    <row r="5182" spans="53:53" x14ac:dyDescent="0.3">
      <c r="BA5182" s="2"/>
    </row>
    <row r="5183" spans="53:53" x14ac:dyDescent="0.3">
      <c r="BA5183" s="2"/>
    </row>
    <row r="5184" spans="53:53" x14ac:dyDescent="0.3">
      <c r="BA5184" s="2"/>
    </row>
    <row r="5185" spans="53:53" x14ac:dyDescent="0.3">
      <c r="BA5185" s="2"/>
    </row>
    <row r="5186" spans="53:53" x14ac:dyDescent="0.3">
      <c r="BA5186" s="2"/>
    </row>
    <row r="5187" spans="53:53" x14ac:dyDescent="0.3">
      <c r="BA5187" s="2"/>
    </row>
    <row r="5188" spans="53:53" x14ac:dyDescent="0.3">
      <c r="BA5188" s="2"/>
    </row>
    <row r="5189" spans="53:53" x14ac:dyDescent="0.3">
      <c r="BA5189" s="2"/>
    </row>
    <row r="5190" spans="53:53" x14ac:dyDescent="0.3">
      <c r="BA5190" s="2"/>
    </row>
    <row r="5191" spans="53:53" x14ac:dyDescent="0.3">
      <c r="BA5191" s="2"/>
    </row>
    <row r="5192" spans="53:53" x14ac:dyDescent="0.3">
      <c r="BA5192" s="2"/>
    </row>
    <row r="5193" spans="53:53" x14ac:dyDescent="0.3">
      <c r="BA5193" s="2"/>
    </row>
    <row r="5194" spans="53:53" x14ac:dyDescent="0.3">
      <c r="BA5194" s="2"/>
    </row>
    <row r="5195" spans="53:53" x14ac:dyDescent="0.3">
      <c r="BA5195" s="2"/>
    </row>
    <row r="5196" spans="53:53" x14ac:dyDescent="0.3">
      <c r="BA5196" s="2"/>
    </row>
    <row r="5197" spans="53:53" x14ac:dyDescent="0.3">
      <c r="BA5197" s="2"/>
    </row>
    <row r="5198" spans="53:53" x14ac:dyDescent="0.3">
      <c r="BA5198" s="2"/>
    </row>
    <row r="5199" spans="53:53" x14ac:dyDescent="0.3">
      <c r="BA5199" s="2"/>
    </row>
    <row r="5200" spans="53:53" x14ac:dyDescent="0.3">
      <c r="BA5200" s="2"/>
    </row>
    <row r="5201" spans="53:53" x14ac:dyDescent="0.3">
      <c r="BA5201" s="2"/>
    </row>
    <row r="5202" spans="53:53" x14ac:dyDescent="0.3">
      <c r="BA5202" s="2"/>
    </row>
    <row r="5203" spans="53:53" x14ac:dyDescent="0.3">
      <c r="BA5203" s="2"/>
    </row>
    <row r="5204" spans="53:53" x14ac:dyDescent="0.3">
      <c r="BA5204" s="2"/>
    </row>
    <row r="5205" spans="53:53" x14ac:dyDescent="0.3">
      <c r="BA5205" s="2"/>
    </row>
    <row r="5206" spans="53:53" x14ac:dyDescent="0.3">
      <c r="BA5206" s="2"/>
    </row>
    <row r="5207" spans="53:53" x14ac:dyDescent="0.3">
      <c r="BA5207" s="2"/>
    </row>
    <row r="5208" spans="53:53" x14ac:dyDescent="0.3">
      <c r="BA5208" s="2"/>
    </row>
    <row r="5209" spans="53:53" x14ac:dyDescent="0.3">
      <c r="BA5209" s="2"/>
    </row>
    <row r="5210" spans="53:53" x14ac:dyDescent="0.3">
      <c r="BA5210" s="2"/>
    </row>
    <row r="5211" spans="53:53" x14ac:dyDescent="0.3">
      <c r="BA5211" s="2"/>
    </row>
    <row r="5212" spans="53:53" x14ac:dyDescent="0.3">
      <c r="BA5212" s="2"/>
    </row>
    <row r="5213" spans="53:53" x14ac:dyDescent="0.3">
      <c r="BA5213" s="2"/>
    </row>
    <row r="5214" spans="53:53" x14ac:dyDescent="0.3">
      <c r="BA5214" s="2"/>
    </row>
    <row r="5215" spans="53:53" x14ac:dyDescent="0.3">
      <c r="BA5215" s="2"/>
    </row>
    <row r="5216" spans="53:53" x14ac:dyDescent="0.3">
      <c r="BA5216" s="2"/>
    </row>
    <row r="5217" spans="53:53" x14ac:dyDescent="0.3">
      <c r="BA5217" s="2"/>
    </row>
    <row r="5218" spans="53:53" x14ac:dyDescent="0.3">
      <c r="BA5218" s="2"/>
    </row>
    <row r="5219" spans="53:53" x14ac:dyDescent="0.3">
      <c r="BA5219" s="2"/>
    </row>
    <row r="5220" spans="53:53" x14ac:dyDescent="0.3">
      <c r="BA5220" s="2"/>
    </row>
    <row r="5221" spans="53:53" x14ac:dyDescent="0.3">
      <c r="BA5221" s="2"/>
    </row>
    <row r="5222" spans="53:53" x14ac:dyDescent="0.3">
      <c r="BA5222" s="2"/>
    </row>
    <row r="5223" spans="53:53" x14ac:dyDescent="0.3">
      <c r="BA5223" s="2"/>
    </row>
    <row r="5224" spans="53:53" x14ac:dyDescent="0.3">
      <c r="BA5224" s="2"/>
    </row>
    <row r="5225" spans="53:53" x14ac:dyDescent="0.3">
      <c r="BA5225" s="2"/>
    </row>
    <row r="5226" spans="53:53" x14ac:dyDescent="0.3">
      <c r="BA5226" s="2"/>
    </row>
    <row r="5227" spans="53:53" x14ac:dyDescent="0.3">
      <c r="BA5227" s="2"/>
    </row>
    <row r="5228" spans="53:53" x14ac:dyDescent="0.3">
      <c r="BA5228" s="2"/>
    </row>
    <row r="5229" spans="53:53" x14ac:dyDescent="0.3">
      <c r="BA5229" s="2"/>
    </row>
    <row r="5230" spans="53:53" x14ac:dyDescent="0.3">
      <c r="BA5230" s="2"/>
    </row>
    <row r="5231" spans="53:53" x14ac:dyDescent="0.3">
      <c r="BA5231" s="2"/>
    </row>
    <row r="5232" spans="53:53" x14ac:dyDescent="0.3">
      <c r="BA5232" s="2"/>
    </row>
    <row r="5233" spans="53:53" x14ac:dyDescent="0.3">
      <c r="BA5233" s="2"/>
    </row>
    <row r="5234" spans="53:53" x14ac:dyDescent="0.3">
      <c r="BA5234" s="2"/>
    </row>
    <row r="5235" spans="53:53" x14ac:dyDescent="0.3">
      <c r="BA5235" s="2"/>
    </row>
    <row r="5236" spans="53:53" x14ac:dyDescent="0.3">
      <c r="BA5236" s="2"/>
    </row>
    <row r="5237" spans="53:53" x14ac:dyDescent="0.3">
      <c r="BA5237" s="2"/>
    </row>
    <row r="5238" spans="53:53" x14ac:dyDescent="0.3">
      <c r="BA5238" s="2"/>
    </row>
    <row r="5239" spans="53:53" x14ac:dyDescent="0.3">
      <c r="BA5239" s="2"/>
    </row>
    <row r="5240" spans="53:53" x14ac:dyDescent="0.3">
      <c r="BA5240" s="2"/>
    </row>
    <row r="5241" spans="53:53" x14ac:dyDescent="0.3">
      <c r="BA5241" s="2"/>
    </row>
    <row r="5242" spans="53:53" x14ac:dyDescent="0.3">
      <c r="BA5242" s="2"/>
    </row>
    <row r="5243" spans="53:53" x14ac:dyDescent="0.3">
      <c r="BA5243" s="2"/>
    </row>
    <row r="5244" spans="53:53" x14ac:dyDescent="0.3">
      <c r="BA5244" s="2"/>
    </row>
    <row r="5245" spans="53:53" x14ac:dyDescent="0.3">
      <c r="BA5245" s="2"/>
    </row>
    <row r="5246" spans="53:53" x14ac:dyDescent="0.3">
      <c r="BA5246" s="2"/>
    </row>
    <row r="5247" spans="53:53" x14ac:dyDescent="0.3">
      <c r="BA5247" s="2"/>
    </row>
    <row r="5248" spans="53:53" x14ac:dyDescent="0.3">
      <c r="BA5248" s="2"/>
    </row>
    <row r="5249" spans="53:53" x14ac:dyDescent="0.3">
      <c r="BA5249" s="2"/>
    </row>
    <row r="5250" spans="53:53" x14ac:dyDescent="0.3">
      <c r="BA5250" s="2"/>
    </row>
    <row r="5251" spans="53:53" x14ac:dyDescent="0.3">
      <c r="BA5251" s="2"/>
    </row>
    <row r="5252" spans="53:53" x14ac:dyDescent="0.3">
      <c r="BA5252" s="2"/>
    </row>
    <row r="5253" spans="53:53" x14ac:dyDescent="0.3">
      <c r="BA5253" s="2"/>
    </row>
    <row r="5254" spans="53:53" x14ac:dyDescent="0.3">
      <c r="BA5254" s="2"/>
    </row>
    <row r="5255" spans="53:53" x14ac:dyDescent="0.3">
      <c r="BA5255" s="2"/>
    </row>
    <row r="5256" spans="53:53" x14ac:dyDescent="0.3">
      <c r="BA5256" s="2"/>
    </row>
    <row r="5257" spans="53:53" x14ac:dyDescent="0.3">
      <c r="BA5257" s="2"/>
    </row>
    <row r="5258" spans="53:53" x14ac:dyDescent="0.3">
      <c r="BA5258" s="2"/>
    </row>
    <row r="5259" spans="53:53" x14ac:dyDescent="0.3">
      <c r="BA5259" s="2"/>
    </row>
    <row r="5260" spans="53:53" x14ac:dyDescent="0.3">
      <c r="BA5260" s="2"/>
    </row>
    <row r="5261" spans="53:53" x14ac:dyDescent="0.3">
      <c r="BA5261" s="2"/>
    </row>
    <row r="5262" spans="53:53" x14ac:dyDescent="0.3">
      <c r="BA5262" s="2"/>
    </row>
    <row r="5263" spans="53:53" x14ac:dyDescent="0.3">
      <c r="BA5263" s="2"/>
    </row>
    <row r="5264" spans="53:53" x14ac:dyDescent="0.3">
      <c r="BA5264" s="2"/>
    </row>
    <row r="5265" spans="53:53" x14ac:dyDescent="0.3">
      <c r="BA5265" s="2"/>
    </row>
    <row r="5266" spans="53:53" x14ac:dyDescent="0.3">
      <c r="BA5266" s="2"/>
    </row>
    <row r="5267" spans="53:53" x14ac:dyDescent="0.3">
      <c r="BA5267" s="2"/>
    </row>
    <row r="5268" spans="53:53" x14ac:dyDescent="0.3">
      <c r="BA5268" s="2"/>
    </row>
    <row r="5269" spans="53:53" x14ac:dyDescent="0.3">
      <c r="BA5269" s="2"/>
    </row>
    <row r="5270" spans="53:53" x14ac:dyDescent="0.3">
      <c r="BA5270" s="2"/>
    </row>
    <row r="5271" spans="53:53" x14ac:dyDescent="0.3">
      <c r="BA5271" s="2"/>
    </row>
    <row r="5272" spans="53:53" x14ac:dyDescent="0.3">
      <c r="BA5272" s="2"/>
    </row>
    <row r="5273" spans="53:53" x14ac:dyDescent="0.3">
      <c r="BA5273" s="2"/>
    </row>
    <row r="5274" spans="53:53" x14ac:dyDescent="0.3">
      <c r="BA5274" s="2"/>
    </row>
    <row r="5275" spans="53:53" x14ac:dyDescent="0.3">
      <c r="BA5275" s="2"/>
    </row>
    <row r="5276" spans="53:53" x14ac:dyDescent="0.3">
      <c r="BA5276" s="2"/>
    </row>
    <row r="5277" spans="53:53" x14ac:dyDescent="0.3">
      <c r="BA5277" s="2"/>
    </row>
    <row r="5278" spans="53:53" x14ac:dyDescent="0.3">
      <c r="BA5278" s="2"/>
    </row>
    <row r="5279" spans="53:53" x14ac:dyDescent="0.3">
      <c r="BA5279" s="2"/>
    </row>
    <row r="5280" spans="53:53" x14ac:dyDescent="0.3">
      <c r="BA5280" s="2"/>
    </row>
    <row r="5281" spans="53:53" x14ac:dyDescent="0.3">
      <c r="BA5281" s="2"/>
    </row>
    <row r="5282" spans="53:53" x14ac:dyDescent="0.3">
      <c r="BA5282" s="2"/>
    </row>
    <row r="5283" spans="53:53" x14ac:dyDescent="0.3">
      <c r="BA5283" s="2"/>
    </row>
    <row r="5284" spans="53:53" x14ac:dyDescent="0.3">
      <c r="BA5284" s="2"/>
    </row>
    <row r="5285" spans="53:53" x14ac:dyDescent="0.3">
      <c r="BA5285" s="2"/>
    </row>
    <row r="5286" spans="53:53" x14ac:dyDescent="0.3">
      <c r="BA5286" s="2"/>
    </row>
    <row r="5287" spans="53:53" x14ac:dyDescent="0.3">
      <c r="BA5287" s="2"/>
    </row>
    <row r="5288" spans="53:53" x14ac:dyDescent="0.3">
      <c r="BA5288" s="2"/>
    </row>
    <row r="5289" spans="53:53" x14ac:dyDescent="0.3">
      <c r="BA5289" s="2"/>
    </row>
    <row r="5290" spans="53:53" x14ac:dyDescent="0.3">
      <c r="BA5290" s="2"/>
    </row>
    <row r="5291" spans="53:53" x14ac:dyDescent="0.3">
      <c r="BA5291" s="2"/>
    </row>
    <row r="5292" spans="53:53" x14ac:dyDescent="0.3">
      <c r="BA5292" s="2"/>
    </row>
    <row r="5293" spans="53:53" x14ac:dyDescent="0.3">
      <c r="BA5293" s="2"/>
    </row>
    <row r="5294" spans="53:53" x14ac:dyDescent="0.3">
      <c r="BA5294" s="2"/>
    </row>
    <row r="5295" spans="53:53" x14ac:dyDescent="0.3">
      <c r="BA5295" s="2"/>
    </row>
    <row r="5296" spans="53:53" x14ac:dyDescent="0.3">
      <c r="BA5296" s="2"/>
    </row>
    <row r="5297" spans="53:53" x14ac:dyDescent="0.3">
      <c r="BA5297" s="2"/>
    </row>
    <row r="5298" spans="53:53" x14ac:dyDescent="0.3">
      <c r="BA5298" s="2"/>
    </row>
    <row r="5299" spans="53:53" x14ac:dyDescent="0.3">
      <c r="BA5299" s="2"/>
    </row>
    <row r="5300" spans="53:53" x14ac:dyDescent="0.3">
      <c r="BA5300" s="2"/>
    </row>
    <row r="5301" spans="53:53" x14ac:dyDescent="0.3">
      <c r="BA5301" s="2"/>
    </row>
    <row r="5302" spans="53:53" x14ac:dyDescent="0.3">
      <c r="BA5302" s="2"/>
    </row>
    <row r="5303" spans="53:53" x14ac:dyDescent="0.3">
      <c r="BA5303" s="2"/>
    </row>
    <row r="5304" spans="53:53" x14ac:dyDescent="0.3">
      <c r="BA5304" s="2"/>
    </row>
    <row r="5305" spans="53:53" x14ac:dyDescent="0.3">
      <c r="BA5305" s="2"/>
    </row>
    <row r="5306" spans="53:53" x14ac:dyDescent="0.3">
      <c r="BA5306" s="2"/>
    </row>
    <row r="5307" spans="53:53" x14ac:dyDescent="0.3">
      <c r="BA5307" s="2"/>
    </row>
    <row r="5308" spans="53:53" x14ac:dyDescent="0.3">
      <c r="BA5308" s="2"/>
    </row>
    <row r="5309" spans="53:53" x14ac:dyDescent="0.3">
      <c r="BA5309" s="2"/>
    </row>
    <row r="5310" spans="53:53" x14ac:dyDescent="0.3">
      <c r="BA5310" s="2"/>
    </row>
    <row r="5311" spans="53:53" x14ac:dyDescent="0.3">
      <c r="BA5311" s="2"/>
    </row>
    <row r="5312" spans="53:53" x14ac:dyDescent="0.3">
      <c r="BA5312" s="2"/>
    </row>
    <row r="5313" spans="53:53" x14ac:dyDescent="0.3">
      <c r="BA5313" s="2"/>
    </row>
    <row r="5314" spans="53:53" x14ac:dyDescent="0.3">
      <c r="BA5314" s="2"/>
    </row>
    <row r="5315" spans="53:53" x14ac:dyDescent="0.3">
      <c r="BA5315" s="2"/>
    </row>
    <row r="5316" spans="53:53" x14ac:dyDescent="0.3">
      <c r="BA5316" s="2"/>
    </row>
    <row r="5317" spans="53:53" x14ac:dyDescent="0.3">
      <c r="BA5317" s="2"/>
    </row>
    <row r="5318" spans="53:53" x14ac:dyDescent="0.3">
      <c r="BA5318" s="2"/>
    </row>
    <row r="5319" spans="53:53" x14ac:dyDescent="0.3">
      <c r="BA5319" s="2"/>
    </row>
    <row r="5320" spans="53:53" x14ac:dyDescent="0.3">
      <c r="BA5320" s="2"/>
    </row>
    <row r="5321" spans="53:53" x14ac:dyDescent="0.3">
      <c r="BA5321" s="2"/>
    </row>
    <row r="5322" spans="53:53" x14ac:dyDescent="0.3">
      <c r="BA5322" s="2"/>
    </row>
    <row r="5323" spans="53:53" x14ac:dyDescent="0.3">
      <c r="BA5323" s="2"/>
    </row>
    <row r="5324" spans="53:53" x14ac:dyDescent="0.3">
      <c r="BA5324" s="2"/>
    </row>
    <row r="5325" spans="53:53" x14ac:dyDescent="0.3">
      <c r="BA5325" s="2"/>
    </row>
    <row r="5326" spans="53:53" x14ac:dyDescent="0.3">
      <c r="BA5326" s="2"/>
    </row>
    <row r="5327" spans="53:53" x14ac:dyDescent="0.3">
      <c r="BA5327" s="2"/>
    </row>
    <row r="5328" spans="53:53" x14ac:dyDescent="0.3">
      <c r="BA5328" s="2"/>
    </row>
    <row r="5329" spans="53:53" x14ac:dyDescent="0.3">
      <c r="BA5329" s="2"/>
    </row>
    <row r="5330" spans="53:53" x14ac:dyDescent="0.3">
      <c r="BA5330" s="2"/>
    </row>
    <row r="5331" spans="53:53" x14ac:dyDescent="0.3">
      <c r="BA5331" s="2"/>
    </row>
    <row r="5332" spans="53:53" x14ac:dyDescent="0.3">
      <c r="BA5332" s="2"/>
    </row>
    <row r="5333" spans="53:53" x14ac:dyDescent="0.3">
      <c r="BA5333" s="2"/>
    </row>
    <row r="5334" spans="53:53" x14ac:dyDescent="0.3">
      <c r="BA5334" s="2"/>
    </row>
    <row r="5335" spans="53:53" x14ac:dyDescent="0.3">
      <c r="BA5335" s="2"/>
    </row>
    <row r="5336" spans="53:53" x14ac:dyDescent="0.3">
      <c r="BA5336" s="2"/>
    </row>
    <row r="5337" spans="53:53" x14ac:dyDescent="0.3">
      <c r="BA5337" s="2"/>
    </row>
    <row r="5338" spans="53:53" x14ac:dyDescent="0.3">
      <c r="BA5338" s="2"/>
    </row>
    <row r="5339" spans="53:53" x14ac:dyDescent="0.3">
      <c r="BA5339" s="2"/>
    </row>
    <row r="5340" spans="53:53" x14ac:dyDescent="0.3">
      <c r="BA5340" s="2"/>
    </row>
    <row r="5341" spans="53:53" x14ac:dyDescent="0.3">
      <c r="BA5341" s="2"/>
    </row>
    <row r="5342" spans="53:53" x14ac:dyDescent="0.3">
      <c r="BA5342" s="2"/>
    </row>
    <row r="5343" spans="53:53" x14ac:dyDescent="0.3">
      <c r="BA5343" s="2"/>
    </row>
    <row r="5344" spans="53:53" x14ac:dyDescent="0.3">
      <c r="BA5344" s="2"/>
    </row>
    <row r="5345" spans="53:53" x14ac:dyDescent="0.3">
      <c r="BA5345" s="2"/>
    </row>
    <row r="5346" spans="53:53" x14ac:dyDescent="0.3">
      <c r="BA5346" s="2"/>
    </row>
    <row r="5347" spans="53:53" x14ac:dyDescent="0.3">
      <c r="BA5347" s="2"/>
    </row>
    <row r="5348" spans="53:53" x14ac:dyDescent="0.3">
      <c r="BA5348" s="2"/>
    </row>
    <row r="5349" spans="53:53" x14ac:dyDescent="0.3">
      <c r="BA5349" s="2"/>
    </row>
    <row r="5350" spans="53:53" x14ac:dyDescent="0.3">
      <c r="BA5350" s="2"/>
    </row>
    <row r="5351" spans="53:53" x14ac:dyDescent="0.3">
      <c r="BA5351" s="2"/>
    </row>
    <row r="5352" spans="53:53" x14ac:dyDescent="0.3">
      <c r="BA5352" s="2"/>
    </row>
    <row r="5353" spans="53:53" x14ac:dyDescent="0.3">
      <c r="BA5353" s="2"/>
    </row>
    <row r="5354" spans="53:53" x14ac:dyDescent="0.3">
      <c r="BA5354" s="2"/>
    </row>
    <row r="5355" spans="53:53" x14ac:dyDescent="0.3">
      <c r="BA5355" s="2"/>
    </row>
    <row r="5356" spans="53:53" x14ac:dyDescent="0.3">
      <c r="BA5356" s="2"/>
    </row>
    <row r="5357" spans="53:53" x14ac:dyDescent="0.3">
      <c r="BA5357" s="2"/>
    </row>
    <row r="5358" spans="53:53" x14ac:dyDescent="0.3">
      <c r="BA5358" s="2"/>
    </row>
    <row r="5359" spans="53:53" x14ac:dyDescent="0.3">
      <c r="BA5359" s="2"/>
    </row>
    <row r="5360" spans="53:53" x14ac:dyDescent="0.3">
      <c r="BA5360" s="2"/>
    </row>
    <row r="5361" spans="53:53" x14ac:dyDescent="0.3">
      <c r="BA5361" s="2"/>
    </row>
    <row r="5362" spans="53:53" x14ac:dyDescent="0.3">
      <c r="BA5362" s="2"/>
    </row>
    <row r="5363" spans="53:53" x14ac:dyDescent="0.3">
      <c r="BA5363" s="2"/>
    </row>
    <row r="5364" spans="53:53" x14ac:dyDescent="0.3">
      <c r="BA5364" s="2"/>
    </row>
    <row r="5365" spans="53:53" x14ac:dyDescent="0.3">
      <c r="BA5365" s="2"/>
    </row>
    <row r="5366" spans="53:53" x14ac:dyDescent="0.3">
      <c r="BA5366" s="2"/>
    </row>
    <row r="5367" spans="53:53" x14ac:dyDescent="0.3">
      <c r="BA5367" s="2"/>
    </row>
    <row r="5368" spans="53:53" x14ac:dyDescent="0.3">
      <c r="BA5368" s="2"/>
    </row>
    <row r="5369" spans="53:53" x14ac:dyDescent="0.3">
      <c r="BA5369" s="2"/>
    </row>
    <row r="5370" spans="53:53" x14ac:dyDescent="0.3">
      <c r="BA5370" s="2"/>
    </row>
    <row r="5371" spans="53:53" x14ac:dyDescent="0.3">
      <c r="BA5371" s="2"/>
    </row>
    <row r="5372" spans="53:53" x14ac:dyDescent="0.3">
      <c r="BA5372" s="2"/>
    </row>
    <row r="5373" spans="53:53" x14ac:dyDescent="0.3">
      <c r="BA5373" s="2"/>
    </row>
    <row r="5374" spans="53:53" x14ac:dyDescent="0.3">
      <c r="BA5374" s="2"/>
    </row>
    <row r="5375" spans="53:53" x14ac:dyDescent="0.3">
      <c r="BA5375" s="2"/>
    </row>
    <row r="5376" spans="53:53" x14ac:dyDescent="0.3">
      <c r="BA5376" s="2"/>
    </row>
    <row r="5377" spans="53:53" x14ac:dyDescent="0.3">
      <c r="BA5377" s="2"/>
    </row>
    <row r="5378" spans="53:53" x14ac:dyDescent="0.3">
      <c r="BA5378" s="2"/>
    </row>
    <row r="5379" spans="53:53" x14ac:dyDescent="0.3">
      <c r="BA5379" s="2"/>
    </row>
    <row r="5380" spans="53:53" x14ac:dyDescent="0.3">
      <c r="BA5380" s="2"/>
    </row>
    <row r="5381" spans="53:53" x14ac:dyDescent="0.3">
      <c r="BA5381" s="2"/>
    </row>
    <row r="5382" spans="53:53" x14ac:dyDescent="0.3">
      <c r="BA5382" s="2"/>
    </row>
    <row r="5383" spans="53:53" x14ac:dyDescent="0.3">
      <c r="BA5383" s="2"/>
    </row>
    <row r="5384" spans="53:53" x14ac:dyDescent="0.3">
      <c r="BA5384" s="2"/>
    </row>
    <row r="5385" spans="53:53" x14ac:dyDescent="0.3">
      <c r="BA5385" s="2"/>
    </row>
    <row r="5386" spans="53:53" x14ac:dyDescent="0.3">
      <c r="BA5386" s="2"/>
    </row>
    <row r="5387" spans="53:53" x14ac:dyDescent="0.3">
      <c r="BA5387" s="2"/>
    </row>
    <row r="5388" spans="53:53" x14ac:dyDescent="0.3">
      <c r="BA5388" s="2"/>
    </row>
    <row r="5389" spans="53:53" x14ac:dyDescent="0.3">
      <c r="BA5389" s="2"/>
    </row>
    <row r="5390" spans="53:53" x14ac:dyDescent="0.3">
      <c r="BA5390" s="2"/>
    </row>
    <row r="5391" spans="53:53" x14ac:dyDescent="0.3">
      <c r="BA5391" s="2"/>
    </row>
    <row r="5392" spans="53:53" x14ac:dyDescent="0.3">
      <c r="BA5392" s="2"/>
    </row>
    <row r="5393" spans="53:53" x14ac:dyDescent="0.3">
      <c r="BA5393" s="2"/>
    </row>
    <row r="5394" spans="53:53" x14ac:dyDescent="0.3">
      <c r="BA5394" s="2"/>
    </row>
    <row r="5395" spans="53:53" x14ac:dyDescent="0.3">
      <c r="BA5395" s="2"/>
    </row>
    <row r="5396" spans="53:53" x14ac:dyDescent="0.3">
      <c r="BA5396" s="2"/>
    </row>
    <row r="5397" spans="53:53" x14ac:dyDescent="0.3">
      <c r="BA5397" s="2"/>
    </row>
    <row r="5398" spans="53:53" x14ac:dyDescent="0.3">
      <c r="BA5398" s="2"/>
    </row>
    <row r="5399" spans="53:53" x14ac:dyDescent="0.3">
      <c r="BA5399" s="2"/>
    </row>
    <row r="5400" spans="53:53" x14ac:dyDescent="0.3">
      <c r="BA5400" s="2"/>
    </row>
    <row r="5401" spans="53:53" x14ac:dyDescent="0.3">
      <c r="BA5401" s="2"/>
    </row>
    <row r="5402" spans="53:53" x14ac:dyDescent="0.3">
      <c r="BA5402" s="2"/>
    </row>
    <row r="5403" spans="53:53" x14ac:dyDescent="0.3">
      <c r="BA5403" s="2"/>
    </row>
    <row r="5404" spans="53:53" x14ac:dyDescent="0.3">
      <c r="BA5404" s="2"/>
    </row>
    <row r="5405" spans="53:53" x14ac:dyDescent="0.3">
      <c r="BA5405" s="2"/>
    </row>
    <row r="5406" spans="53:53" x14ac:dyDescent="0.3">
      <c r="BA5406" s="2"/>
    </row>
    <row r="5407" spans="53:53" x14ac:dyDescent="0.3">
      <c r="BA5407" s="2"/>
    </row>
    <row r="5408" spans="53:53" x14ac:dyDescent="0.3">
      <c r="BA5408" s="2"/>
    </row>
    <row r="5409" spans="53:53" x14ac:dyDescent="0.3">
      <c r="BA5409" s="2"/>
    </row>
    <row r="5410" spans="53:53" x14ac:dyDescent="0.3">
      <c r="BA5410" s="2"/>
    </row>
    <row r="5411" spans="53:53" x14ac:dyDescent="0.3">
      <c r="BA5411" s="2"/>
    </row>
    <row r="5412" spans="53:53" x14ac:dyDescent="0.3">
      <c r="BA5412" s="2"/>
    </row>
    <row r="5413" spans="53:53" x14ac:dyDescent="0.3">
      <c r="BA5413" s="2"/>
    </row>
    <row r="5414" spans="53:53" x14ac:dyDescent="0.3">
      <c r="BA5414" s="2"/>
    </row>
    <row r="5415" spans="53:53" x14ac:dyDescent="0.3">
      <c r="BA5415" s="2"/>
    </row>
    <row r="5416" spans="53:53" x14ac:dyDescent="0.3">
      <c r="BA5416" s="2"/>
    </row>
    <row r="5417" spans="53:53" x14ac:dyDescent="0.3">
      <c r="BA5417" s="2"/>
    </row>
    <row r="5418" spans="53:53" x14ac:dyDescent="0.3">
      <c r="BA5418" s="2"/>
    </row>
    <row r="5419" spans="53:53" x14ac:dyDescent="0.3">
      <c r="BA5419" s="2"/>
    </row>
    <row r="5420" spans="53:53" x14ac:dyDescent="0.3">
      <c r="BA5420" s="2"/>
    </row>
    <row r="5421" spans="53:53" x14ac:dyDescent="0.3">
      <c r="BA5421" s="2"/>
    </row>
    <row r="5422" spans="53:53" x14ac:dyDescent="0.3">
      <c r="BA5422" s="2"/>
    </row>
    <row r="5423" spans="53:53" x14ac:dyDescent="0.3">
      <c r="BA5423" s="2"/>
    </row>
    <row r="5424" spans="53:53" x14ac:dyDescent="0.3">
      <c r="BA5424" s="2"/>
    </row>
    <row r="5425" spans="53:53" x14ac:dyDescent="0.3">
      <c r="BA5425" s="2"/>
    </row>
    <row r="5426" spans="53:53" x14ac:dyDescent="0.3">
      <c r="BA5426" s="2"/>
    </row>
    <row r="5427" spans="53:53" x14ac:dyDescent="0.3">
      <c r="BA5427" s="2"/>
    </row>
    <row r="5428" spans="53:53" x14ac:dyDescent="0.3">
      <c r="BA5428" s="2"/>
    </row>
    <row r="5429" spans="53:53" x14ac:dyDescent="0.3">
      <c r="BA5429" s="2"/>
    </row>
    <row r="5430" spans="53:53" x14ac:dyDescent="0.3">
      <c r="BA5430" s="2"/>
    </row>
    <row r="5431" spans="53:53" x14ac:dyDescent="0.3">
      <c r="BA5431" s="2"/>
    </row>
    <row r="5432" spans="53:53" x14ac:dyDescent="0.3">
      <c r="BA5432" s="2"/>
    </row>
    <row r="5433" spans="53:53" x14ac:dyDescent="0.3">
      <c r="BA5433" s="2"/>
    </row>
    <row r="5434" spans="53:53" x14ac:dyDescent="0.3">
      <c r="BA5434" s="2"/>
    </row>
    <row r="5435" spans="53:53" x14ac:dyDescent="0.3">
      <c r="BA5435" s="2"/>
    </row>
    <row r="5436" spans="53:53" x14ac:dyDescent="0.3">
      <c r="BA5436" s="2"/>
    </row>
    <row r="5437" spans="53:53" x14ac:dyDescent="0.3">
      <c r="BA5437" s="2"/>
    </row>
    <row r="5438" spans="53:53" x14ac:dyDescent="0.3">
      <c r="BA5438" s="2"/>
    </row>
    <row r="5439" spans="53:53" x14ac:dyDescent="0.3">
      <c r="BA5439" s="2"/>
    </row>
    <row r="5440" spans="53:53" x14ac:dyDescent="0.3">
      <c r="BA5440" s="2"/>
    </row>
    <row r="5441" spans="53:53" x14ac:dyDescent="0.3">
      <c r="BA5441" s="2"/>
    </row>
    <row r="5442" spans="53:53" x14ac:dyDescent="0.3">
      <c r="BA5442" s="2"/>
    </row>
    <row r="5443" spans="53:53" x14ac:dyDescent="0.3">
      <c r="BA5443" s="2"/>
    </row>
    <row r="5444" spans="53:53" x14ac:dyDescent="0.3">
      <c r="BA5444" s="2"/>
    </row>
    <row r="5445" spans="53:53" x14ac:dyDescent="0.3">
      <c r="BA5445" s="2"/>
    </row>
    <row r="5446" spans="53:53" x14ac:dyDescent="0.3">
      <c r="BA5446" s="2"/>
    </row>
    <row r="5447" spans="53:53" x14ac:dyDescent="0.3">
      <c r="BA5447" s="2"/>
    </row>
    <row r="5448" spans="53:53" x14ac:dyDescent="0.3">
      <c r="BA5448" s="2"/>
    </row>
    <row r="5449" spans="53:53" x14ac:dyDescent="0.3">
      <c r="BA5449" s="2"/>
    </row>
    <row r="5450" spans="53:53" x14ac:dyDescent="0.3">
      <c r="BA5450" s="2"/>
    </row>
    <row r="5451" spans="53:53" x14ac:dyDescent="0.3">
      <c r="BA5451" s="2"/>
    </row>
    <row r="5452" spans="53:53" x14ac:dyDescent="0.3">
      <c r="BA5452" s="2"/>
    </row>
    <row r="5453" spans="53:53" x14ac:dyDescent="0.3">
      <c r="BA5453" s="2"/>
    </row>
    <row r="5454" spans="53:53" x14ac:dyDescent="0.3">
      <c r="BA5454" s="2"/>
    </row>
    <row r="5455" spans="53:53" x14ac:dyDescent="0.3">
      <c r="BA5455" s="2"/>
    </row>
    <row r="5456" spans="53:53" x14ac:dyDescent="0.3">
      <c r="BA5456" s="2"/>
    </row>
    <row r="5457" spans="53:53" x14ac:dyDescent="0.3">
      <c r="BA5457" s="2"/>
    </row>
    <row r="5458" spans="53:53" x14ac:dyDescent="0.3">
      <c r="BA5458" s="2"/>
    </row>
    <row r="5459" spans="53:53" x14ac:dyDescent="0.3">
      <c r="BA5459" s="2"/>
    </row>
    <row r="5460" spans="53:53" x14ac:dyDescent="0.3">
      <c r="BA5460" s="2"/>
    </row>
    <row r="5461" spans="53:53" x14ac:dyDescent="0.3">
      <c r="BA5461" s="2"/>
    </row>
    <row r="5462" spans="53:53" x14ac:dyDescent="0.3">
      <c r="BA5462" s="2"/>
    </row>
    <row r="5463" spans="53:53" x14ac:dyDescent="0.3">
      <c r="BA5463" s="2"/>
    </row>
    <row r="5464" spans="53:53" x14ac:dyDescent="0.3">
      <c r="BA5464" s="2"/>
    </row>
    <row r="5465" spans="53:53" x14ac:dyDescent="0.3">
      <c r="BA5465" s="2"/>
    </row>
    <row r="5466" spans="53:53" x14ac:dyDescent="0.3">
      <c r="BA5466" s="2"/>
    </row>
    <row r="5467" spans="53:53" x14ac:dyDescent="0.3">
      <c r="BA5467" s="2"/>
    </row>
    <row r="5468" spans="53:53" x14ac:dyDescent="0.3">
      <c r="BA5468" s="2"/>
    </row>
    <row r="5469" spans="53:53" x14ac:dyDescent="0.3">
      <c r="BA5469" s="2"/>
    </row>
    <row r="5470" spans="53:53" x14ac:dyDescent="0.3">
      <c r="BA5470" s="2"/>
    </row>
    <row r="5471" spans="53:53" x14ac:dyDescent="0.3">
      <c r="BA5471" s="2"/>
    </row>
    <row r="5472" spans="53:53" x14ac:dyDescent="0.3">
      <c r="BA5472" s="2"/>
    </row>
    <row r="5473" spans="53:53" x14ac:dyDescent="0.3">
      <c r="BA5473" s="2"/>
    </row>
    <row r="5474" spans="53:53" x14ac:dyDescent="0.3">
      <c r="BA5474" s="2"/>
    </row>
    <row r="5475" spans="53:53" x14ac:dyDescent="0.3">
      <c r="BA5475" s="2"/>
    </row>
    <row r="5476" spans="53:53" x14ac:dyDescent="0.3">
      <c r="BA5476" s="2"/>
    </row>
    <row r="5477" spans="53:53" x14ac:dyDescent="0.3">
      <c r="BA5477" s="2"/>
    </row>
    <row r="5478" spans="53:53" x14ac:dyDescent="0.3">
      <c r="BA5478" s="2"/>
    </row>
    <row r="5479" spans="53:53" x14ac:dyDescent="0.3">
      <c r="BA5479" s="2"/>
    </row>
    <row r="5480" spans="53:53" x14ac:dyDescent="0.3">
      <c r="BA5480" s="2"/>
    </row>
    <row r="5481" spans="53:53" x14ac:dyDescent="0.3">
      <c r="BA5481" s="2"/>
    </row>
    <row r="5482" spans="53:53" x14ac:dyDescent="0.3">
      <c r="BA5482" s="2"/>
    </row>
    <row r="5483" spans="53:53" x14ac:dyDescent="0.3">
      <c r="BA5483" s="2"/>
    </row>
    <row r="5484" spans="53:53" x14ac:dyDescent="0.3">
      <c r="BA5484" s="2"/>
    </row>
    <row r="5485" spans="53:53" x14ac:dyDescent="0.3">
      <c r="BA5485" s="2"/>
    </row>
    <row r="5486" spans="53:53" x14ac:dyDescent="0.3">
      <c r="BA5486" s="2"/>
    </row>
    <row r="5487" spans="53:53" x14ac:dyDescent="0.3">
      <c r="BA5487" s="2"/>
    </row>
    <row r="5488" spans="53:53" x14ac:dyDescent="0.3">
      <c r="BA5488" s="2"/>
    </row>
    <row r="5489" spans="53:53" x14ac:dyDescent="0.3">
      <c r="BA5489" s="2"/>
    </row>
    <row r="5490" spans="53:53" x14ac:dyDescent="0.3">
      <c r="BA5490" s="2"/>
    </row>
    <row r="5491" spans="53:53" x14ac:dyDescent="0.3">
      <c r="BA5491" s="2"/>
    </row>
    <row r="5492" spans="53:53" x14ac:dyDescent="0.3">
      <c r="BA5492" s="2"/>
    </row>
    <row r="5493" spans="53:53" x14ac:dyDescent="0.3">
      <c r="BA5493" s="2"/>
    </row>
    <row r="5494" spans="53:53" x14ac:dyDescent="0.3">
      <c r="BA5494" s="2"/>
    </row>
    <row r="5495" spans="53:53" x14ac:dyDescent="0.3">
      <c r="BA5495" s="2"/>
    </row>
    <row r="5496" spans="53:53" x14ac:dyDescent="0.3">
      <c r="BA5496" s="2"/>
    </row>
    <row r="5497" spans="53:53" x14ac:dyDescent="0.3">
      <c r="BA5497" s="2"/>
    </row>
    <row r="5498" spans="53:53" x14ac:dyDescent="0.3">
      <c r="BA5498" s="2"/>
    </row>
    <row r="5499" spans="53:53" x14ac:dyDescent="0.3">
      <c r="BA5499" s="2"/>
    </row>
    <row r="5500" spans="53:53" x14ac:dyDescent="0.3">
      <c r="BA5500" s="2"/>
    </row>
    <row r="5501" spans="53:53" x14ac:dyDescent="0.3">
      <c r="BA5501" s="2"/>
    </row>
    <row r="5502" spans="53:53" x14ac:dyDescent="0.3">
      <c r="BA5502" s="2"/>
    </row>
    <row r="5503" spans="53:53" x14ac:dyDescent="0.3">
      <c r="BA5503" s="2"/>
    </row>
    <row r="5504" spans="53:53" x14ac:dyDescent="0.3">
      <c r="BA5504" s="2"/>
    </row>
    <row r="5505" spans="53:53" x14ac:dyDescent="0.3">
      <c r="BA5505" s="2"/>
    </row>
    <row r="5506" spans="53:53" x14ac:dyDescent="0.3">
      <c r="BA5506" s="2"/>
    </row>
    <row r="5507" spans="53:53" x14ac:dyDescent="0.3">
      <c r="BA5507" s="2"/>
    </row>
    <row r="5508" spans="53:53" x14ac:dyDescent="0.3">
      <c r="BA5508" s="2"/>
    </row>
    <row r="5509" spans="53:53" x14ac:dyDescent="0.3">
      <c r="BA5509" s="2"/>
    </row>
    <row r="5510" spans="53:53" x14ac:dyDescent="0.3">
      <c r="BA5510" s="2"/>
    </row>
    <row r="5511" spans="53:53" x14ac:dyDescent="0.3">
      <c r="BA5511" s="2"/>
    </row>
    <row r="5512" spans="53:53" x14ac:dyDescent="0.3">
      <c r="BA5512" s="2"/>
    </row>
    <row r="5513" spans="53:53" x14ac:dyDescent="0.3">
      <c r="BA5513" s="2"/>
    </row>
    <row r="5514" spans="53:53" x14ac:dyDescent="0.3">
      <c r="BA5514" s="2"/>
    </row>
    <row r="5515" spans="53:53" x14ac:dyDescent="0.3">
      <c r="BA5515" s="2"/>
    </row>
    <row r="5516" spans="53:53" x14ac:dyDescent="0.3">
      <c r="BA5516" s="2"/>
    </row>
    <row r="5517" spans="53:53" x14ac:dyDescent="0.3">
      <c r="BA5517" s="2"/>
    </row>
    <row r="5518" spans="53:53" x14ac:dyDescent="0.3">
      <c r="BA5518" s="2"/>
    </row>
    <row r="5519" spans="53:53" x14ac:dyDescent="0.3">
      <c r="BA5519" s="2"/>
    </row>
    <row r="5520" spans="53:53" x14ac:dyDescent="0.3">
      <c r="BA5520" s="2"/>
    </row>
    <row r="5521" spans="53:53" x14ac:dyDescent="0.3">
      <c r="BA5521" s="2"/>
    </row>
    <row r="5522" spans="53:53" x14ac:dyDescent="0.3">
      <c r="BA5522" s="2"/>
    </row>
    <row r="5523" spans="53:53" x14ac:dyDescent="0.3">
      <c r="BA5523" s="2"/>
    </row>
    <row r="5524" spans="53:53" x14ac:dyDescent="0.3">
      <c r="BA5524" s="2"/>
    </row>
    <row r="5525" spans="53:53" x14ac:dyDescent="0.3">
      <c r="BA5525" s="2"/>
    </row>
    <row r="5526" spans="53:53" x14ac:dyDescent="0.3">
      <c r="BA5526" s="2"/>
    </row>
    <row r="5527" spans="53:53" x14ac:dyDescent="0.3">
      <c r="BA5527" s="2"/>
    </row>
    <row r="5528" spans="53:53" x14ac:dyDescent="0.3">
      <c r="BA5528" s="2"/>
    </row>
    <row r="5529" spans="53:53" x14ac:dyDescent="0.3">
      <c r="BA5529" s="2"/>
    </row>
    <row r="5530" spans="53:53" x14ac:dyDescent="0.3">
      <c r="BA5530" s="2"/>
    </row>
    <row r="5531" spans="53:53" x14ac:dyDescent="0.3">
      <c r="BA5531" s="2"/>
    </row>
    <row r="5532" spans="53:53" x14ac:dyDescent="0.3">
      <c r="BA5532" s="2"/>
    </row>
    <row r="5533" spans="53:53" x14ac:dyDescent="0.3">
      <c r="BA5533" s="2"/>
    </row>
    <row r="5534" spans="53:53" x14ac:dyDescent="0.3">
      <c r="BA5534" s="2"/>
    </row>
    <row r="5535" spans="53:53" x14ac:dyDescent="0.3">
      <c r="BA5535" s="2"/>
    </row>
    <row r="5536" spans="53:53" x14ac:dyDescent="0.3">
      <c r="BA5536" s="2"/>
    </row>
    <row r="5537" spans="53:53" x14ac:dyDescent="0.3">
      <c r="BA5537" s="2"/>
    </row>
    <row r="5538" spans="53:53" x14ac:dyDescent="0.3">
      <c r="BA5538" s="2"/>
    </row>
    <row r="5539" spans="53:53" x14ac:dyDescent="0.3">
      <c r="BA5539" s="2"/>
    </row>
    <row r="5540" spans="53:53" x14ac:dyDescent="0.3">
      <c r="BA5540" s="2"/>
    </row>
    <row r="5541" spans="53:53" x14ac:dyDescent="0.3">
      <c r="BA5541" s="2"/>
    </row>
    <row r="5542" spans="53:53" x14ac:dyDescent="0.3">
      <c r="BA5542" s="2"/>
    </row>
    <row r="5543" spans="53:53" x14ac:dyDescent="0.3">
      <c r="BA5543" s="2"/>
    </row>
    <row r="5544" spans="53:53" x14ac:dyDescent="0.3">
      <c r="BA5544" s="2"/>
    </row>
    <row r="5545" spans="53:53" x14ac:dyDescent="0.3">
      <c r="BA5545" s="2"/>
    </row>
    <row r="5546" spans="53:53" x14ac:dyDescent="0.3">
      <c r="BA5546" s="2"/>
    </row>
    <row r="5547" spans="53:53" x14ac:dyDescent="0.3">
      <c r="BA5547" s="2"/>
    </row>
    <row r="5548" spans="53:53" x14ac:dyDescent="0.3">
      <c r="BA5548" s="2"/>
    </row>
    <row r="5549" spans="53:53" x14ac:dyDescent="0.3">
      <c r="BA5549" s="2"/>
    </row>
    <row r="5550" spans="53:53" x14ac:dyDescent="0.3">
      <c r="BA5550" s="2"/>
    </row>
    <row r="5551" spans="53:53" x14ac:dyDescent="0.3">
      <c r="BA5551" s="2"/>
    </row>
    <row r="5552" spans="53:53" x14ac:dyDescent="0.3">
      <c r="BA5552" s="2"/>
    </row>
    <row r="5553" spans="53:53" x14ac:dyDescent="0.3">
      <c r="BA5553" s="2"/>
    </row>
    <row r="5554" spans="53:53" x14ac:dyDescent="0.3">
      <c r="BA5554" s="2"/>
    </row>
    <row r="5555" spans="53:53" x14ac:dyDescent="0.3">
      <c r="BA5555" s="2"/>
    </row>
    <row r="5556" spans="53:53" x14ac:dyDescent="0.3">
      <c r="BA5556" s="2"/>
    </row>
    <row r="5557" spans="53:53" x14ac:dyDescent="0.3">
      <c r="BA5557" s="2"/>
    </row>
    <row r="5558" spans="53:53" x14ac:dyDescent="0.3">
      <c r="BA5558" s="2"/>
    </row>
    <row r="5559" spans="53:53" x14ac:dyDescent="0.3">
      <c r="BA5559" s="2"/>
    </row>
    <row r="5560" spans="53:53" x14ac:dyDescent="0.3">
      <c r="BA5560" s="2"/>
    </row>
    <row r="5561" spans="53:53" x14ac:dyDescent="0.3">
      <c r="BA5561" s="2"/>
    </row>
    <row r="5562" spans="53:53" x14ac:dyDescent="0.3">
      <c r="BA5562" s="2"/>
    </row>
    <row r="5563" spans="53:53" x14ac:dyDescent="0.3">
      <c r="BA5563" s="2"/>
    </row>
    <row r="5564" spans="53:53" x14ac:dyDescent="0.3">
      <c r="BA5564" s="2"/>
    </row>
    <row r="5565" spans="53:53" x14ac:dyDescent="0.3">
      <c r="BA5565" s="2"/>
    </row>
    <row r="5566" spans="53:53" x14ac:dyDescent="0.3">
      <c r="BA5566" s="2"/>
    </row>
    <row r="5567" spans="53:53" x14ac:dyDescent="0.3">
      <c r="BA5567" s="2"/>
    </row>
    <row r="5568" spans="53:53" x14ac:dyDescent="0.3">
      <c r="BA5568" s="2"/>
    </row>
    <row r="5569" spans="53:53" x14ac:dyDescent="0.3">
      <c r="BA5569" s="2"/>
    </row>
    <row r="5570" spans="53:53" x14ac:dyDescent="0.3">
      <c r="BA5570" s="2"/>
    </row>
    <row r="5571" spans="53:53" x14ac:dyDescent="0.3">
      <c r="BA5571" s="2"/>
    </row>
    <row r="5572" spans="53:53" x14ac:dyDescent="0.3">
      <c r="BA5572" s="2"/>
    </row>
    <row r="5573" spans="53:53" x14ac:dyDescent="0.3">
      <c r="BA5573" s="2"/>
    </row>
    <row r="5574" spans="53:53" x14ac:dyDescent="0.3">
      <c r="BA5574" s="2"/>
    </row>
    <row r="5575" spans="53:53" x14ac:dyDescent="0.3">
      <c r="BA5575" s="2"/>
    </row>
    <row r="5576" spans="53:53" x14ac:dyDescent="0.3">
      <c r="BA5576" s="2"/>
    </row>
    <row r="5577" spans="53:53" x14ac:dyDescent="0.3">
      <c r="BA5577" s="2"/>
    </row>
    <row r="5578" spans="53:53" x14ac:dyDescent="0.3">
      <c r="BA5578" s="2"/>
    </row>
    <row r="5579" spans="53:53" x14ac:dyDescent="0.3">
      <c r="BA5579" s="2"/>
    </row>
    <row r="5580" spans="53:53" x14ac:dyDescent="0.3">
      <c r="BA5580" s="2"/>
    </row>
    <row r="5581" spans="53:53" x14ac:dyDescent="0.3">
      <c r="BA5581" s="2"/>
    </row>
    <row r="5582" spans="53:53" x14ac:dyDescent="0.3">
      <c r="BA5582" s="2"/>
    </row>
    <row r="5583" spans="53:53" x14ac:dyDescent="0.3">
      <c r="BA5583" s="2"/>
    </row>
    <row r="5584" spans="53:53" x14ac:dyDescent="0.3">
      <c r="BA5584" s="2"/>
    </row>
    <row r="5585" spans="53:53" x14ac:dyDescent="0.3">
      <c r="BA5585" s="2"/>
    </row>
    <row r="5586" spans="53:53" x14ac:dyDescent="0.3">
      <c r="BA5586" s="2"/>
    </row>
    <row r="5587" spans="53:53" x14ac:dyDescent="0.3">
      <c r="BA5587" s="2"/>
    </row>
    <row r="5588" spans="53:53" x14ac:dyDescent="0.3">
      <c r="BA5588" s="2"/>
    </row>
    <row r="5589" spans="53:53" x14ac:dyDescent="0.3">
      <c r="BA5589" s="2"/>
    </row>
    <row r="5590" spans="53:53" x14ac:dyDescent="0.3">
      <c r="BA5590" s="2"/>
    </row>
    <row r="5591" spans="53:53" x14ac:dyDescent="0.3">
      <c r="BA5591" s="2"/>
    </row>
    <row r="5592" spans="53:53" x14ac:dyDescent="0.3">
      <c r="BA5592" s="2"/>
    </row>
    <row r="5593" spans="53:53" x14ac:dyDescent="0.3">
      <c r="BA5593" s="2"/>
    </row>
    <row r="5594" spans="53:53" x14ac:dyDescent="0.3">
      <c r="BA5594" s="2"/>
    </row>
    <row r="5595" spans="53:53" x14ac:dyDescent="0.3">
      <c r="BA5595" s="2"/>
    </row>
    <row r="5596" spans="53:53" x14ac:dyDescent="0.3">
      <c r="BA5596" s="2"/>
    </row>
    <row r="5597" spans="53:53" x14ac:dyDescent="0.3">
      <c r="BA5597" s="2"/>
    </row>
    <row r="5598" spans="53:53" x14ac:dyDescent="0.3">
      <c r="BA5598" s="2"/>
    </row>
    <row r="5599" spans="53:53" x14ac:dyDescent="0.3">
      <c r="BA5599" s="2"/>
    </row>
    <row r="5600" spans="53:53" x14ac:dyDescent="0.3">
      <c r="BA5600" s="2"/>
    </row>
    <row r="5601" spans="53:53" x14ac:dyDescent="0.3">
      <c r="BA5601" s="2"/>
    </row>
    <row r="5602" spans="53:53" x14ac:dyDescent="0.3">
      <c r="BA5602" s="2"/>
    </row>
    <row r="5603" spans="53:53" x14ac:dyDescent="0.3">
      <c r="BA5603" s="2"/>
    </row>
    <row r="5604" spans="53:53" x14ac:dyDescent="0.3">
      <c r="BA5604" s="2"/>
    </row>
    <row r="5605" spans="53:53" x14ac:dyDescent="0.3">
      <c r="BA5605" s="2"/>
    </row>
    <row r="5606" spans="53:53" x14ac:dyDescent="0.3">
      <c r="BA5606" s="2"/>
    </row>
    <row r="5607" spans="53:53" x14ac:dyDescent="0.3">
      <c r="BA5607" s="2"/>
    </row>
    <row r="5608" spans="53:53" x14ac:dyDescent="0.3">
      <c r="BA5608" s="2"/>
    </row>
    <row r="5609" spans="53:53" x14ac:dyDescent="0.3">
      <c r="BA5609" s="2"/>
    </row>
    <row r="5610" spans="53:53" x14ac:dyDescent="0.3">
      <c r="BA5610" s="2"/>
    </row>
    <row r="5611" spans="53:53" x14ac:dyDescent="0.3">
      <c r="BA5611" s="2"/>
    </row>
    <row r="5612" spans="53:53" x14ac:dyDescent="0.3">
      <c r="BA5612" s="2"/>
    </row>
    <row r="5613" spans="53:53" x14ac:dyDescent="0.3">
      <c r="BA5613" s="2"/>
    </row>
    <row r="5614" spans="53:53" x14ac:dyDescent="0.3">
      <c r="BA5614" s="2"/>
    </row>
    <row r="5615" spans="53:53" x14ac:dyDescent="0.3">
      <c r="BA5615" s="2"/>
    </row>
    <row r="5616" spans="53:53" x14ac:dyDescent="0.3">
      <c r="BA5616" s="2"/>
    </row>
    <row r="5617" spans="53:53" x14ac:dyDescent="0.3">
      <c r="BA5617" s="2"/>
    </row>
    <row r="5618" spans="53:53" x14ac:dyDescent="0.3">
      <c r="BA5618" s="2"/>
    </row>
    <row r="5619" spans="53:53" x14ac:dyDescent="0.3">
      <c r="BA5619" s="2"/>
    </row>
    <row r="5620" spans="53:53" x14ac:dyDescent="0.3">
      <c r="BA5620" s="2"/>
    </row>
    <row r="5621" spans="53:53" x14ac:dyDescent="0.3">
      <c r="BA5621" s="2"/>
    </row>
    <row r="5622" spans="53:53" x14ac:dyDescent="0.3">
      <c r="BA5622" s="2"/>
    </row>
    <row r="5623" spans="53:53" x14ac:dyDescent="0.3">
      <c r="BA5623" s="2"/>
    </row>
    <row r="5624" spans="53:53" x14ac:dyDescent="0.3">
      <c r="BA5624" s="2"/>
    </row>
    <row r="5625" spans="53:53" x14ac:dyDescent="0.3">
      <c r="BA5625" s="2"/>
    </row>
    <row r="5626" spans="53:53" x14ac:dyDescent="0.3">
      <c r="BA5626" s="2"/>
    </row>
    <row r="5627" spans="53:53" x14ac:dyDescent="0.3">
      <c r="BA5627" s="2"/>
    </row>
    <row r="5628" spans="53:53" x14ac:dyDescent="0.3">
      <c r="BA5628" s="2"/>
    </row>
    <row r="5629" spans="53:53" x14ac:dyDescent="0.3">
      <c r="BA5629" s="2"/>
    </row>
    <row r="5630" spans="53:53" x14ac:dyDescent="0.3">
      <c r="BA5630" s="2"/>
    </row>
    <row r="5631" spans="53:53" x14ac:dyDescent="0.3">
      <c r="BA5631" s="2"/>
    </row>
    <row r="5632" spans="53:53" x14ac:dyDescent="0.3">
      <c r="BA5632" s="2"/>
    </row>
    <row r="5633" spans="53:53" x14ac:dyDescent="0.3">
      <c r="BA5633" s="2"/>
    </row>
    <row r="5634" spans="53:53" x14ac:dyDescent="0.3">
      <c r="BA5634" s="2"/>
    </row>
    <row r="5635" spans="53:53" x14ac:dyDescent="0.3">
      <c r="BA5635" s="2"/>
    </row>
    <row r="5636" spans="53:53" x14ac:dyDescent="0.3">
      <c r="BA5636" s="2"/>
    </row>
    <row r="5637" spans="53:53" x14ac:dyDescent="0.3">
      <c r="BA5637" s="2"/>
    </row>
    <row r="5638" spans="53:53" x14ac:dyDescent="0.3">
      <c r="BA5638" s="2"/>
    </row>
    <row r="5639" spans="53:53" x14ac:dyDescent="0.3">
      <c r="BA5639" s="2"/>
    </row>
    <row r="5640" spans="53:53" x14ac:dyDescent="0.3">
      <c r="BA5640" s="2"/>
    </row>
    <row r="5641" spans="53:53" x14ac:dyDescent="0.3">
      <c r="BA5641" s="2"/>
    </row>
    <row r="5642" spans="53:53" x14ac:dyDescent="0.3">
      <c r="BA5642" s="2"/>
    </row>
    <row r="5643" spans="53:53" x14ac:dyDescent="0.3">
      <c r="BA5643" s="2"/>
    </row>
    <row r="5644" spans="53:53" x14ac:dyDescent="0.3">
      <c r="BA5644" s="2"/>
    </row>
    <row r="5645" spans="53:53" x14ac:dyDescent="0.3">
      <c r="BA5645" s="2"/>
    </row>
    <row r="5646" spans="53:53" x14ac:dyDescent="0.3">
      <c r="BA5646" s="2"/>
    </row>
    <row r="5647" spans="53:53" x14ac:dyDescent="0.3">
      <c r="BA5647" s="2"/>
    </row>
    <row r="5648" spans="53:53" x14ac:dyDescent="0.3">
      <c r="BA5648" s="2"/>
    </row>
    <row r="5649" spans="53:53" x14ac:dyDescent="0.3">
      <c r="BA5649" s="2"/>
    </row>
    <row r="5650" spans="53:53" x14ac:dyDescent="0.3">
      <c r="BA5650" s="2"/>
    </row>
    <row r="5651" spans="53:53" x14ac:dyDescent="0.3">
      <c r="BA5651" s="2"/>
    </row>
    <row r="5652" spans="53:53" x14ac:dyDescent="0.3">
      <c r="BA5652" s="2"/>
    </row>
    <row r="5653" spans="53:53" x14ac:dyDescent="0.3">
      <c r="BA5653" s="2"/>
    </row>
    <row r="5654" spans="53:53" x14ac:dyDescent="0.3">
      <c r="BA5654" s="2"/>
    </row>
    <row r="5655" spans="53:53" x14ac:dyDescent="0.3">
      <c r="BA5655" s="2"/>
    </row>
    <row r="5656" spans="53:53" x14ac:dyDescent="0.3">
      <c r="BA5656" s="2"/>
    </row>
    <row r="5657" spans="53:53" x14ac:dyDescent="0.3">
      <c r="BA5657" s="2"/>
    </row>
    <row r="5658" spans="53:53" x14ac:dyDescent="0.3">
      <c r="BA5658" s="2"/>
    </row>
    <row r="5659" spans="53:53" x14ac:dyDescent="0.3">
      <c r="BA5659" s="2"/>
    </row>
    <row r="5660" spans="53:53" x14ac:dyDescent="0.3">
      <c r="BA5660" s="2"/>
    </row>
    <row r="5661" spans="53:53" x14ac:dyDescent="0.3">
      <c r="BA5661" s="2"/>
    </row>
    <row r="5662" spans="53:53" x14ac:dyDescent="0.3">
      <c r="BA5662" s="2"/>
    </row>
    <row r="5663" spans="53:53" x14ac:dyDescent="0.3">
      <c r="BA5663" s="2"/>
    </row>
    <row r="5664" spans="53:53" x14ac:dyDescent="0.3">
      <c r="BA5664" s="2"/>
    </row>
    <row r="5665" spans="53:53" x14ac:dyDescent="0.3">
      <c r="BA5665" s="2"/>
    </row>
    <row r="5666" spans="53:53" x14ac:dyDescent="0.3">
      <c r="BA5666" s="2"/>
    </row>
    <row r="5667" spans="53:53" x14ac:dyDescent="0.3">
      <c r="BA5667" s="2"/>
    </row>
    <row r="5668" spans="53:53" x14ac:dyDescent="0.3">
      <c r="BA5668" s="2"/>
    </row>
    <row r="5669" spans="53:53" x14ac:dyDescent="0.3">
      <c r="BA5669" s="2"/>
    </row>
    <row r="5670" spans="53:53" x14ac:dyDescent="0.3">
      <c r="BA5670" s="2"/>
    </row>
    <row r="5671" spans="53:53" x14ac:dyDescent="0.3">
      <c r="BA5671" s="2"/>
    </row>
    <row r="5672" spans="53:53" x14ac:dyDescent="0.3">
      <c r="BA5672" s="2"/>
    </row>
    <row r="5673" spans="53:53" x14ac:dyDescent="0.3">
      <c r="BA5673" s="2"/>
    </row>
    <row r="5674" spans="53:53" x14ac:dyDescent="0.3">
      <c r="BA5674" s="2"/>
    </row>
    <row r="5675" spans="53:53" x14ac:dyDescent="0.3">
      <c r="BA5675" s="2"/>
    </row>
    <row r="5676" spans="53:53" x14ac:dyDescent="0.3">
      <c r="BA5676" s="2"/>
    </row>
    <row r="5677" spans="53:53" x14ac:dyDescent="0.3">
      <c r="BA5677" s="2"/>
    </row>
    <row r="5678" spans="53:53" x14ac:dyDescent="0.3">
      <c r="BA5678" s="2"/>
    </row>
    <row r="5679" spans="53:53" x14ac:dyDescent="0.3">
      <c r="BA5679" s="2"/>
    </row>
    <row r="5680" spans="53:53" x14ac:dyDescent="0.3">
      <c r="BA5680" s="2"/>
    </row>
    <row r="5681" spans="53:53" x14ac:dyDescent="0.3">
      <c r="BA5681" s="2"/>
    </row>
    <row r="5682" spans="53:53" x14ac:dyDescent="0.3">
      <c r="BA5682" s="2"/>
    </row>
    <row r="5683" spans="53:53" x14ac:dyDescent="0.3">
      <c r="BA5683" s="2"/>
    </row>
    <row r="5684" spans="53:53" x14ac:dyDescent="0.3">
      <c r="BA5684" s="2"/>
    </row>
    <row r="5685" spans="53:53" x14ac:dyDescent="0.3">
      <c r="BA5685" s="2"/>
    </row>
    <row r="5686" spans="53:53" x14ac:dyDescent="0.3">
      <c r="BA5686" s="2"/>
    </row>
    <row r="5687" spans="53:53" x14ac:dyDescent="0.3">
      <c r="BA5687" s="2"/>
    </row>
    <row r="5688" spans="53:53" x14ac:dyDescent="0.3">
      <c r="BA5688" s="2"/>
    </row>
    <row r="5689" spans="53:53" x14ac:dyDescent="0.3">
      <c r="BA5689" s="2"/>
    </row>
    <row r="5690" spans="53:53" x14ac:dyDescent="0.3">
      <c r="BA5690" s="2"/>
    </row>
    <row r="5691" spans="53:53" x14ac:dyDescent="0.3">
      <c r="BA5691" s="2"/>
    </row>
    <row r="5692" spans="53:53" x14ac:dyDescent="0.3">
      <c r="BA5692" s="2"/>
    </row>
    <row r="5693" spans="53:53" x14ac:dyDescent="0.3">
      <c r="BA5693" s="2"/>
    </row>
    <row r="5694" spans="53:53" x14ac:dyDescent="0.3">
      <c r="BA5694" s="2"/>
    </row>
    <row r="5695" spans="53:53" x14ac:dyDescent="0.3">
      <c r="BA5695" s="2"/>
    </row>
    <row r="5696" spans="53:53" x14ac:dyDescent="0.3">
      <c r="BA5696" s="2"/>
    </row>
    <row r="5697" spans="53:53" x14ac:dyDescent="0.3">
      <c r="BA5697" s="2"/>
    </row>
    <row r="5698" spans="53:53" x14ac:dyDescent="0.3">
      <c r="BA5698" s="2"/>
    </row>
    <row r="5699" spans="53:53" x14ac:dyDescent="0.3">
      <c r="BA5699" s="2"/>
    </row>
    <row r="5700" spans="53:53" x14ac:dyDescent="0.3">
      <c r="BA5700" s="2"/>
    </row>
    <row r="5701" spans="53:53" x14ac:dyDescent="0.3">
      <c r="BA5701" s="2"/>
    </row>
    <row r="5702" spans="53:53" x14ac:dyDescent="0.3">
      <c r="BA5702" s="2"/>
    </row>
    <row r="5703" spans="53:53" x14ac:dyDescent="0.3">
      <c r="BA5703" s="2"/>
    </row>
    <row r="5704" spans="53:53" x14ac:dyDescent="0.3">
      <c r="BA5704" s="2"/>
    </row>
    <row r="5705" spans="53:53" x14ac:dyDescent="0.3">
      <c r="BA5705" s="2"/>
    </row>
    <row r="5706" spans="53:53" x14ac:dyDescent="0.3">
      <c r="BA5706" s="2"/>
    </row>
    <row r="5707" spans="53:53" x14ac:dyDescent="0.3">
      <c r="BA5707" s="2"/>
    </row>
    <row r="5708" spans="53:53" x14ac:dyDescent="0.3">
      <c r="BA5708" s="2"/>
    </row>
    <row r="5709" spans="53:53" x14ac:dyDescent="0.3">
      <c r="BA5709" s="2"/>
    </row>
    <row r="5710" spans="53:53" x14ac:dyDescent="0.3">
      <c r="BA5710" s="2"/>
    </row>
    <row r="5711" spans="53:53" x14ac:dyDescent="0.3">
      <c r="BA5711" s="2"/>
    </row>
    <row r="5712" spans="53:53" x14ac:dyDescent="0.3">
      <c r="BA5712" s="2"/>
    </row>
    <row r="5713" spans="53:53" x14ac:dyDescent="0.3">
      <c r="BA5713" s="2"/>
    </row>
    <row r="5714" spans="53:53" x14ac:dyDescent="0.3">
      <c r="BA5714" s="2"/>
    </row>
    <row r="5715" spans="53:53" x14ac:dyDescent="0.3">
      <c r="BA5715" s="2"/>
    </row>
    <row r="5716" spans="53:53" x14ac:dyDescent="0.3">
      <c r="BA5716" s="2"/>
    </row>
    <row r="5717" spans="53:53" x14ac:dyDescent="0.3">
      <c r="BA5717" s="2"/>
    </row>
    <row r="5718" spans="53:53" x14ac:dyDescent="0.3">
      <c r="BA5718" s="2"/>
    </row>
    <row r="5719" spans="53:53" x14ac:dyDescent="0.3">
      <c r="BA5719" s="2"/>
    </row>
    <row r="5720" spans="53:53" x14ac:dyDescent="0.3">
      <c r="BA5720" s="2"/>
    </row>
    <row r="5721" spans="53:53" x14ac:dyDescent="0.3">
      <c r="BA5721" s="2"/>
    </row>
    <row r="5722" spans="53:53" x14ac:dyDescent="0.3">
      <c r="BA5722" s="2"/>
    </row>
    <row r="5723" spans="53:53" x14ac:dyDescent="0.3">
      <c r="BA5723" s="2"/>
    </row>
    <row r="5724" spans="53:53" x14ac:dyDescent="0.3">
      <c r="BA5724" s="2"/>
    </row>
    <row r="5725" spans="53:53" x14ac:dyDescent="0.3">
      <c r="BA5725" s="2"/>
    </row>
    <row r="5726" spans="53:53" x14ac:dyDescent="0.3">
      <c r="BA5726" s="2"/>
    </row>
    <row r="5727" spans="53:53" x14ac:dyDescent="0.3">
      <c r="BA5727" s="2"/>
    </row>
    <row r="5728" spans="53:53" x14ac:dyDescent="0.3">
      <c r="BA5728" s="2"/>
    </row>
    <row r="5729" spans="53:53" x14ac:dyDescent="0.3">
      <c r="BA5729" s="2"/>
    </row>
    <row r="5730" spans="53:53" x14ac:dyDescent="0.3">
      <c r="BA5730" s="2"/>
    </row>
    <row r="5731" spans="53:53" x14ac:dyDescent="0.3">
      <c r="BA5731" s="2"/>
    </row>
    <row r="5732" spans="53:53" x14ac:dyDescent="0.3">
      <c r="BA5732" s="2"/>
    </row>
    <row r="5733" spans="53:53" x14ac:dyDescent="0.3">
      <c r="BA5733" s="2"/>
    </row>
    <row r="5734" spans="53:53" x14ac:dyDescent="0.3">
      <c r="BA5734" s="2"/>
    </row>
    <row r="5735" spans="53:53" x14ac:dyDescent="0.3">
      <c r="BA5735" s="2"/>
    </row>
    <row r="5736" spans="53:53" x14ac:dyDescent="0.3">
      <c r="BA5736" s="2"/>
    </row>
    <row r="5737" spans="53:53" x14ac:dyDescent="0.3">
      <c r="BA5737" s="2"/>
    </row>
    <row r="5738" spans="53:53" x14ac:dyDescent="0.3">
      <c r="BA5738" s="2"/>
    </row>
    <row r="5739" spans="53:53" x14ac:dyDescent="0.3">
      <c r="BA5739" s="2"/>
    </row>
    <row r="5740" spans="53:53" x14ac:dyDescent="0.3">
      <c r="BA5740" s="2"/>
    </row>
    <row r="5741" spans="53:53" x14ac:dyDescent="0.3">
      <c r="BA5741" s="2"/>
    </row>
    <row r="5742" spans="53:53" x14ac:dyDescent="0.3">
      <c r="BA5742" s="2"/>
    </row>
    <row r="5743" spans="53:53" x14ac:dyDescent="0.3">
      <c r="BA5743" s="2"/>
    </row>
    <row r="5744" spans="53:53" x14ac:dyDescent="0.3">
      <c r="BA5744" s="2"/>
    </row>
    <row r="5745" spans="53:53" x14ac:dyDescent="0.3">
      <c r="BA5745" s="2"/>
    </row>
    <row r="5746" spans="53:53" x14ac:dyDescent="0.3">
      <c r="BA5746" s="2"/>
    </row>
    <row r="5747" spans="53:53" x14ac:dyDescent="0.3">
      <c r="BA5747" s="2"/>
    </row>
    <row r="5748" spans="53:53" x14ac:dyDescent="0.3">
      <c r="BA5748" s="2"/>
    </row>
    <row r="5749" spans="53:53" x14ac:dyDescent="0.3">
      <c r="BA5749" s="2"/>
    </row>
    <row r="5750" spans="53:53" x14ac:dyDescent="0.3">
      <c r="BA5750" s="2"/>
    </row>
    <row r="5751" spans="53:53" x14ac:dyDescent="0.3">
      <c r="BA5751" s="2"/>
    </row>
    <row r="5752" spans="53:53" x14ac:dyDescent="0.3">
      <c r="BA5752" s="2"/>
    </row>
    <row r="5753" spans="53:53" x14ac:dyDescent="0.3">
      <c r="BA5753" s="2"/>
    </row>
    <row r="5754" spans="53:53" x14ac:dyDescent="0.3">
      <c r="BA5754" s="2"/>
    </row>
    <row r="5755" spans="53:53" x14ac:dyDescent="0.3">
      <c r="BA5755" s="2"/>
    </row>
    <row r="5756" spans="53:53" x14ac:dyDescent="0.3">
      <c r="BA5756" s="2"/>
    </row>
    <row r="5757" spans="53:53" x14ac:dyDescent="0.3">
      <c r="BA5757" s="2"/>
    </row>
    <row r="5758" spans="53:53" x14ac:dyDescent="0.3">
      <c r="BA5758" s="2"/>
    </row>
    <row r="5759" spans="53:53" x14ac:dyDescent="0.3">
      <c r="BA5759" s="2"/>
    </row>
    <row r="5760" spans="53:53" x14ac:dyDescent="0.3">
      <c r="BA5760" s="2"/>
    </row>
    <row r="5761" spans="53:53" x14ac:dyDescent="0.3">
      <c r="BA5761" s="2"/>
    </row>
    <row r="5762" spans="53:53" x14ac:dyDescent="0.3">
      <c r="BA5762" s="2"/>
    </row>
    <row r="5763" spans="53:53" x14ac:dyDescent="0.3">
      <c r="BA5763" s="2"/>
    </row>
    <row r="5764" spans="53:53" x14ac:dyDescent="0.3">
      <c r="BA5764" s="2"/>
    </row>
    <row r="5765" spans="53:53" x14ac:dyDescent="0.3">
      <c r="BA5765" s="2"/>
    </row>
    <row r="5766" spans="53:53" x14ac:dyDescent="0.3">
      <c r="BA5766" s="2"/>
    </row>
    <row r="5767" spans="53:53" x14ac:dyDescent="0.3">
      <c r="BA5767" s="2"/>
    </row>
    <row r="5768" spans="53:53" x14ac:dyDescent="0.3">
      <c r="BA5768" s="2"/>
    </row>
    <row r="5769" spans="53:53" x14ac:dyDescent="0.3">
      <c r="BA5769" s="2"/>
    </row>
    <row r="5770" spans="53:53" x14ac:dyDescent="0.3">
      <c r="BA5770" s="2"/>
    </row>
    <row r="5771" spans="53:53" x14ac:dyDescent="0.3">
      <c r="BA5771" s="2"/>
    </row>
    <row r="5772" spans="53:53" x14ac:dyDescent="0.3">
      <c r="BA5772" s="2"/>
    </row>
    <row r="5773" spans="53:53" x14ac:dyDescent="0.3">
      <c r="BA5773" s="2"/>
    </row>
    <row r="5774" spans="53:53" x14ac:dyDescent="0.3">
      <c r="BA5774" s="2"/>
    </row>
    <row r="5775" spans="53:53" x14ac:dyDescent="0.3">
      <c r="BA5775" s="2"/>
    </row>
    <row r="5776" spans="53:53" x14ac:dyDescent="0.3">
      <c r="BA5776" s="2"/>
    </row>
    <row r="5777" spans="53:53" x14ac:dyDescent="0.3">
      <c r="BA5777" s="2"/>
    </row>
    <row r="5778" spans="53:53" x14ac:dyDescent="0.3">
      <c r="BA5778" s="2"/>
    </row>
    <row r="5779" spans="53:53" x14ac:dyDescent="0.3">
      <c r="BA5779" s="2"/>
    </row>
    <row r="5780" spans="53:53" x14ac:dyDescent="0.3">
      <c r="BA5780" s="2"/>
    </row>
    <row r="5781" spans="53:53" x14ac:dyDescent="0.3">
      <c r="BA5781" s="2"/>
    </row>
    <row r="5782" spans="53:53" x14ac:dyDescent="0.3">
      <c r="BA5782" s="2"/>
    </row>
    <row r="5783" spans="53:53" x14ac:dyDescent="0.3">
      <c r="BA5783" s="2"/>
    </row>
    <row r="5784" spans="53:53" x14ac:dyDescent="0.3">
      <c r="BA5784" s="2"/>
    </row>
    <row r="5785" spans="53:53" x14ac:dyDescent="0.3">
      <c r="BA5785" s="2"/>
    </row>
    <row r="5786" spans="53:53" x14ac:dyDescent="0.3">
      <c r="BA5786" s="2"/>
    </row>
    <row r="5787" spans="53:53" x14ac:dyDescent="0.3">
      <c r="BA5787" s="2"/>
    </row>
    <row r="5788" spans="53:53" x14ac:dyDescent="0.3">
      <c r="BA5788" s="2"/>
    </row>
    <row r="5789" spans="53:53" x14ac:dyDescent="0.3">
      <c r="BA5789" s="2"/>
    </row>
    <row r="5790" spans="53:53" x14ac:dyDescent="0.3">
      <c r="BA5790" s="2"/>
    </row>
    <row r="5791" spans="53:53" x14ac:dyDescent="0.3">
      <c r="BA5791" s="2"/>
    </row>
    <row r="5792" spans="53:53" x14ac:dyDescent="0.3">
      <c r="BA5792" s="2"/>
    </row>
    <row r="5793" spans="53:53" x14ac:dyDescent="0.3">
      <c r="BA5793" s="2"/>
    </row>
    <row r="5794" spans="53:53" x14ac:dyDescent="0.3">
      <c r="BA5794" s="2"/>
    </row>
    <row r="5795" spans="53:53" x14ac:dyDescent="0.3">
      <c r="BA5795" s="2"/>
    </row>
    <row r="5796" spans="53:53" x14ac:dyDescent="0.3">
      <c r="BA5796" s="2"/>
    </row>
    <row r="5797" spans="53:53" x14ac:dyDescent="0.3">
      <c r="BA5797" s="2"/>
    </row>
    <row r="5798" spans="53:53" x14ac:dyDescent="0.3">
      <c r="BA5798" s="2"/>
    </row>
    <row r="5799" spans="53:53" x14ac:dyDescent="0.3">
      <c r="BA5799" s="2"/>
    </row>
    <row r="5800" spans="53:53" x14ac:dyDescent="0.3">
      <c r="BA5800" s="2"/>
    </row>
    <row r="5801" spans="53:53" x14ac:dyDescent="0.3">
      <c r="BA5801" s="2"/>
    </row>
    <row r="5802" spans="53:53" x14ac:dyDescent="0.3">
      <c r="BA5802" s="2"/>
    </row>
    <row r="5803" spans="53:53" x14ac:dyDescent="0.3">
      <c r="BA5803" s="2"/>
    </row>
    <row r="5804" spans="53:53" x14ac:dyDescent="0.3">
      <c r="BA5804" s="2"/>
    </row>
    <row r="5805" spans="53:53" x14ac:dyDescent="0.3">
      <c r="BA5805" s="2"/>
    </row>
    <row r="5806" spans="53:53" x14ac:dyDescent="0.3">
      <c r="BA5806" s="2"/>
    </row>
    <row r="5807" spans="53:53" x14ac:dyDescent="0.3">
      <c r="BA5807" s="2"/>
    </row>
    <row r="5808" spans="53:53" x14ac:dyDescent="0.3">
      <c r="BA5808" s="2"/>
    </row>
    <row r="5809" spans="53:53" x14ac:dyDescent="0.3">
      <c r="BA5809" s="2"/>
    </row>
    <row r="5810" spans="53:53" x14ac:dyDescent="0.3">
      <c r="BA5810" s="2"/>
    </row>
    <row r="5811" spans="53:53" x14ac:dyDescent="0.3">
      <c r="BA5811" s="2"/>
    </row>
    <row r="5812" spans="53:53" x14ac:dyDescent="0.3">
      <c r="BA5812" s="2"/>
    </row>
    <row r="5813" spans="53:53" x14ac:dyDescent="0.3">
      <c r="BA5813" s="2"/>
    </row>
    <row r="5814" spans="53:53" x14ac:dyDescent="0.3">
      <c r="BA5814" s="2"/>
    </row>
    <row r="5815" spans="53:53" x14ac:dyDescent="0.3">
      <c r="BA5815" s="2"/>
    </row>
    <row r="5816" spans="53:53" x14ac:dyDescent="0.3">
      <c r="BA5816" s="2"/>
    </row>
    <row r="5817" spans="53:53" x14ac:dyDescent="0.3">
      <c r="BA5817" s="2"/>
    </row>
    <row r="5818" spans="53:53" x14ac:dyDescent="0.3">
      <c r="BA5818" s="2"/>
    </row>
    <row r="5819" spans="53:53" x14ac:dyDescent="0.3">
      <c r="BA5819" s="2"/>
    </row>
    <row r="5820" spans="53:53" x14ac:dyDescent="0.3">
      <c r="BA5820" s="2"/>
    </row>
    <row r="5821" spans="53:53" x14ac:dyDescent="0.3">
      <c r="BA5821" s="2"/>
    </row>
    <row r="5822" spans="53:53" x14ac:dyDescent="0.3">
      <c r="BA5822" s="2"/>
    </row>
    <row r="5823" spans="53:53" x14ac:dyDescent="0.3">
      <c r="BA5823" s="2"/>
    </row>
    <row r="5824" spans="53:53" x14ac:dyDescent="0.3">
      <c r="BA5824" s="2"/>
    </row>
    <row r="5825" spans="53:53" x14ac:dyDescent="0.3">
      <c r="BA5825" s="2"/>
    </row>
    <row r="5826" spans="53:53" x14ac:dyDescent="0.3">
      <c r="BA5826" s="2"/>
    </row>
    <row r="5827" spans="53:53" x14ac:dyDescent="0.3">
      <c r="BA5827" s="2"/>
    </row>
    <row r="5828" spans="53:53" x14ac:dyDescent="0.3">
      <c r="BA5828" s="2"/>
    </row>
    <row r="5829" spans="53:53" x14ac:dyDescent="0.3">
      <c r="BA5829" s="2"/>
    </row>
    <row r="5830" spans="53:53" x14ac:dyDescent="0.3">
      <c r="BA5830" s="2"/>
    </row>
    <row r="5831" spans="53:53" x14ac:dyDescent="0.3">
      <c r="BA5831" s="2"/>
    </row>
    <row r="5832" spans="53:53" x14ac:dyDescent="0.3">
      <c r="BA5832" s="2"/>
    </row>
    <row r="5833" spans="53:53" x14ac:dyDescent="0.3">
      <c r="BA5833" s="2"/>
    </row>
    <row r="5834" spans="53:53" x14ac:dyDescent="0.3">
      <c r="BA5834" s="2"/>
    </row>
    <row r="5835" spans="53:53" x14ac:dyDescent="0.3">
      <c r="BA5835" s="2"/>
    </row>
    <row r="5836" spans="53:53" x14ac:dyDescent="0.3">
      <c r="BA5836" s="2"/>
    </row>
    <row r="5837" spans="53:53" x14ac:dyDescent="0.3">
      <c r="BA5837" s="2"/>
    </row>
    <row r="5838" spans="53:53" x14ac:dyDescent="0.3">
      <c r="BA5838" s="2"/>
    </row>
    <row r="5839" spans="53:53" x14ac:dyDescent="0.3">
      <c r="BA5839" s="2"/>
    </row>
    <row r="5840" spans="53:53" x14ac:dyDescent="0.3">
      <c r="BA5840" s="2"/>
    </row>
    <row r="5841" spans="53:53" x14ac:dyDescent="0.3">
      <c r="BA5841" s="2"/>
    </row>
    <row r="5842" spans="53:53" x14ac:dyDescent="0.3">
      <c r="BA5842" s="2"/>
    </row>
    <row r="5843" spans="53:53" x14ac:dyDescent="0.3">
      <c r="BA5843" s="2"/>
    </row>
    <row r="5844" spans="53:53" x14ac:dyDescent="0.3">
      <c r="BA5844" s="2"/>
    </row>
    <row r="5845" spans="53:53" x14ac:dyDescent="0.3">
      <c r="BA5845" s="2"/>
    </row>
    <row r="5846" spans="53:53" x14ac:dyDescent="0.3">
      <c r="BA5846" s="2"/>
    </row>
    <row r="5847" spans="53:53" x14ac:dyDescent="0.3">
      <c r="BA5847" s="2"/>
    </row>
    <row r="5848" spans="53:53" x14ac:dyDescent="0.3">
      <c r="BA5848" s="2"/>
    </row>
    <row r="5849" spans="53:53" x14ac:dyDescent="0.3">
      <c r="BA5849" s="2"/>
    </row>
    <row r="5850" spans="53:53" x14ac:dyDescent="0.3">
      <c r="BA5850" s="2"/>
    </row>
    <row r="5851" spans="53:53" x14ac:dyDescent="0.3">
      <c r="BA5851" s="2"/>
    </row>
    <row r="5852" spans="53:53" x14ac:dyDescent="0.3">
      <c r="BA5852" s="2"/>
    </row>
    <row r="5853" spans="53:53" x14ac:dyDescent="0.3">
      <c r="BA5853" s="2"/>
    </row>
    <row r="5854" spans="53:53" x14ac:dyDescent="0.3">
      <c r="BA5854" s="2"/>
    </row>
    <row r="5855" spans="53:53" x14ac:dyDescent="0.3">
      <c r="BA5855" s="2"/>
    </row>
    <row r="5856" spans="53:53" x14ac:dyDescent="0.3">
      <c r="BA5856" s="2"/>
    </row>
    <row r="5857" spans="53:53" x14ac:dyDescent="0.3">
      <c r="BA5857" s="2"/>
    </row>
    <row r="5858" spans="53:53" x14ac:dyDescent="0.3">
      <c r="BA5858" s="2"/>
    </row>
    <row r="5859" spans="53:53" x14ac:dyDescent="0.3">
      <c r="BA5859" s="2"/>
    </row>
    <row r="5860" spans="53:53" x14ac:dyDescent="0.3">
      <c r="BA5860" s="2"/>
    </row>
    <row r="5861" spans="53:53" x14ac:dyDescent="0.3">
      <c r="BA5861" s="2"/>
    </row>
    <row r="5862" spans="53:53" x14ac:dyDescent="0.3">
      <c r="BA5862" s="2"/>
    </row>
    <row r="5863" spans="53:53" x14ac:dyDescent="0.3">
      <c r="BA5863" s="2"/>
    </row>
    <row r="5864" spans="53:53" x14ac:dyDescent="0.3">
      <c r="BA5864" s="2"/>
    </row>
    <row r="5865" spans="53:53" x14ac:dyDescent="0.3">
      <c r="BA5865" s="2"/>
    </row>
    <row r="5866" spans="53:53" x14ac:dyDescent="0.3">
      <c r="BA5866" s="2"/>
    </row>
    <row r="5867" spans="53:53" x14ac:dyDescent="0.3">
      <c r="BA5867" s="2"/>
    </row>
    <row r="5868" spans="53:53" x14ac:dyDescent="0.3">
      <c r="BA5868" s="2"/>
    </row>
    <row r="5869" spans="53:53" x14ac:dyDescent="0.3">
      <c r="BA5869" s="2"/>
    </row>
    <row r="5870" spans="53:53" x14ac:dyDescent="0.3">
      <c r="BA5870" s="2"/>
    </row>
    <row r="5871" spans="53:53" x14ac:dyDescent="0.3">
      <c r="BA5871" s="2"/>
    </row>
    <row r="5872" spans="53:53" x14ac:dyDescent="0.3">
      <c r="BA5872" s="2"/>
    </row>
    <row r="5873" spans="53:53" x14ac:dyDescent="0.3">
      <c r="BA5873" s="2"/>
    </row>
    <row r="5874" spans="53:53" x14ac:dyDescent="0.3">
      <c r="BA5874" s="2"/>
    </row>
    <row r="5875" spans="53:53" x14ac:dyDescent="0.3">
      <c r="BA5875" s="2"/>
    </row>
    <row r="5876" spans="53:53" x14ac:dyDescent="0.3">
      <c r="BA5876" s="2"/>
    </row>
    <row r="5877" spans="53:53" x14ac:dyDescent="0.3">
      <c r="BA5877" s="2"/>
    </row>
    <row r="5878" spans="53:53" x14ac:dyDescent="0.3">
      <c r="BA5878" s="2"/>
    </row>
    <row r="5879" spans="53:53" x14ac:dyDescent="0.3">
      <c r="BA5879" s="2"/>
    </row>
    <row r="5880" spans="53:53" x14ac:dyDescent="0.3">
      <c r="BA5880" s="2"/>
    </row>
    <row r="5881" spans="53:53" x14ac:dyDescent="0.3">
      <c r="BA5881" s="2"/>
    </row>
    <row r="5882" spans="53:53" x14ac:dyDescent="0.3">
      <c r="BA5882" s="2"/>
    </row>
    <row r="5883" spans="53:53" x14ac:dyDescent="0.3">
      <c r="BA5883" s="2"/>
    </row>
    <row r="5884" spans="53:53" x14ac:dyDescent="0.3">
      <c r="BA5884" s="2"/>
    </row>
    <row r="5885" spans="53:53" x14ac:dyDescent="0.3">
      <c r="BA5885" s="2"/>
    </row>
    <row r="5886" spans="53:53" x14ac:dyDescent="0.3">
      <c r="BA5886" s="2"/>
    </row>
    <row r="5887" spans="53:53" x14ac:dyDescent="0.3">
      <c r="BA5887" s="2"/>
    </row>
    <row r="5888" spans="53:53" x14ac:dyDescent="0.3">
      <c r="BA5888" s="2"/>
    </row>
    <row r="5889" spans="53:53" x14ac:dyDescent="0.3">
      <c r="BA5889" s="2"/>
    </row>
    <row r="5890" spans="53:53" x14ac:dyDescent="0.3">
      <c r="BA5890" s="2"/>
    </row>
    <row r="5891" spans="53:53" x14ac:dyDescent="0.3">
      <c r="BA5891" s="2"/>
    </row>
    <row r="5892" spans="53:53" x14ac:dyDescent="0.3">
      <c r="BA5892" s="2"/>
    </row>
    <row r="5893" spans="53:53" x14ac:dyDescent="0.3">
      <c r="BA5893" s="2"/>
    </row>
    <row r="5894" spans="53:53" x14ac:dyDescent="0.3">
      <c r="BA5894" s="2"/>
    </row>
    <row r="5895" spans="53:53" x14ac:dyDescent="0.3">
      <c r="BA5895" s="2"/>
    </row>
    <row r="5896" spans="53:53" x14ac:dyDescent="0.3">
      <c r="BA5896" s="2"/>
    </row>
    <row r="5897" spans="53:53" x14ac:dyDescent="0.3">
      <c r="BA5897" s="2"/>
    </row>
    <row r="5898" spans="53:53" x14ac:dyDescent="0.3">
      <c r="BA5898" s="2"/>
    </row>
    <row r="5899" spans="53:53" x14ac:dyDescent="0.3">
      <c r="BA5899" s="2"/>
    </row>
    <row r="5900" spans="53:53" x14ac:dyDescent="0.3">
      <c r="BA5900" s="2"/>
    </row>
    <row r="5901" spans="53:53" x14ac:dyDescent="0.3">
      <c r="BA5901" s="2"/>
    </row>
    <row r="5902" spans="53:53" x14ac:dyDescent="0.3">
      <c r="BA5902" s="2"/>
    </row>
    <row r="5903" spans="53:53" x14ac:dyDescent="0.3">
      <c r="BA5903" s="2"/>
    </row>
    <row r="5904" spans="53:53" x14ac:dyDescent="0.3">
      <c r="BA5904" s="2"/>
    </row>
    <row r="5905" spans="53:53" x14ac:dyDescent="0.3">
      <c r="BA5905" s="2"/>
    </row>
    <row r="5906" spans="53:53" x14ac:dyDescent="0.3">
      <c r="BA5906" s="2"/>
    </row>
    <row r="5907" spans="53:53" x14ac:dyDescent="0.3">
      <c r="BA5907" s="2"/>
    </row>
    <row r="5908" spans="53:53" x14ac:dyDescent="0.3">
      <c r="BA5908" s="2"/>
    </row>
    <row r="5909" spans="53:53" x14ac:dyDescent="0.3">
      <c r="BA5909" s="2"/>
    </row>
    <row r="5910" spans="53:53" x14ac:dyDescent="0.3">
      <c r="BA5910" s="2"/>
    </row>
    <row r="5911" spans="53:53" x14ac:dyDescent="0.3">
      <c r="BA5911" s="2"/>
    </row>
    <row r="5912" spans="53:53" x14ac:dyDescent="0.3">
      <c r="BA5912" s="2"/>
    </row>
    <row r="5913" spans="53:53" x14ac:dyDescent="0.3">
      <c r="BA5913" s="2"/>
    </row>
    <row r="5914" spans="53:53" x14ac:dyDescent="0.3">
      <c r="BA5914" s="2"/>
    </row>
    <row r="5915" spans="53:53" x14ac:dyDescent="0.3">
      <c r="BA5915" s="2"/>
    </row>
    <row r="5916" spans="53:53" x14ac:dyDescent="0.3">
      <c r="BA5916" s="2"/>
    </row>
    <row r="5917" spans="53:53" x14ac:dyDescent="0.3">
      <c r="BA5917" s="2"/>
    </row>
    <row r="5918" spans="53:53" x14ac:dyDescent="0.3">
      <c r="BA5918" s="2"/>
    </row>
    <row r="5919" spans="53:53" x14ac:dyDescent="0.3">
      <c r="BA5919" s="2"/>
    </row>
    <row r="5920" spans="53:53" x14ac:dyDescent="0.3">
      <c r="BA5920" s="2"/>
    </row>
    <row r="5921" spans="53:53" x14ac:dyDescent="0.3">
      <c r="BA5921" s="2"/>
    </row>
    <row r="5922" spans="53:53" x14ac:dyDescent="0.3">
      <c r="BA5922" s="2"/>
    </row>
    <row r="5923" spans="53:53" x14ac:dyDescent="0.3">
      <c r="BA5923" s="2"/>
    </row>
    <row r="5924" spans="53:53" x14ac:dyDescent="0.3">
      <c r="BA5924" s="2"/>
    </row>
    <row r="5925" spans="53:53" x14ac:dyDescent="0.3">
      <c r="BA5925" s="2"/>
    </row>
    <row r="5926" spans="53:53" x14ac:dyDescent="0.3">
      <c r="BA5926" s="2"/>
    </row>
    <row r="5927" spans="53:53" x14ac:dyDescent="0.3">
      <c r="BA5927" s="2"/>
    </row>
    <row r="5928" spans="53:53" x14ac:dyDescent="0.3">
      <c r="BA5928" s="2"/>
    </row>
    <row r="5929" spans="53:53" x14ac:dyDescent="0.3">
      <c r="BA5929" s="2"/>
    </row>
    <row r="5930" spans="53:53" x14ac:dyDescent="0.3">
      <c r="BA5930" s="2"/>
    </row>
    <row r="5931" spans="53:53" x14ac:dyDescent="0.3">
      <c r="BA5931" s="2"/>
    </row>
    <row r="5932" spans="53:53" x14ac:dyDescent="0.3">
      <c r="BA5932" s="2"/>
    </row>
    <row r="5933" spans="53:53" x14ac:dyDescent="0.3">
      <c r="BA5933" s="2"/>
    </row>
    <row r="5934" spans="53:53" x14ac:dyDescent="0.3">
      <c r="BA5934" s="2"/>
    </row>
    <row r="5935" spans="53:53" x14ac:dyDescent="0.3">
      <c r="BA5935" s="2"/>
    </row>
    <row r="5936" spans="53:53" x14ac:dyDescent="0.3">
      <c r="BA5936" s="2"/>
    </row>
    <row r="5937" spans="53:53" x14ac:dyDescent="0.3">
      <c r="BA5937" s="2"/>
    </row>
    <row r="5938" spans="53:53" x14ac:dyDescent="0.3">
      <c r="BA5938" s="2"/>
    </row>
    <row r="5939" spans="53:53" x14ac:dyDescent="0.3">
      <c r="BA5939" s="2"/>
    </row>
    <row r="5940" spans="53:53" x14ac:dyDescent="0.3">
      <c r="BA5940" s="2"/>
    </row>
    <row r="5941" spans="53:53" x14ac:dyDescent="0.3">
      <c r="BA5941" s="2"/>
    </row>
    <row r="5942" spans="53:53" x14ac:dyDescent="0.3">
      <c r="BA5942" s="2"/>
    </row>
    <row r="5943" spans="53:53" x14ac:dyDescent="0.3">
      <c r="BA5943" s="2"/>
    </row>
    <row r="5944" spans="53:53" x14ac:dyDescent="0.3">
      <c r="BA5944" s="2"/>
    </row>
    <row r="5945" spans="53:53" x14ac:dyDescent="0.3">
      <c r="BA5945" s="2"/>
    </row>
    <row r="5946" spans="53:53" x14ac:dyDescent="0.3">
      <c r="BA5946" s="2"/>
    </row>
    <row r="5947" spans="53:53" x14ac:dyDescent="0.3">
      <c r="BA5947" s="2"/>
    </row>
    <row r="5948" spans="53:53" x14ac:dyDescent="0.3">
      <c r="BA5948" s="2"/>
    </row>
    <row r="5949" spans="53:53" x14ac:dyDescent="0.3">
      <c r="BA5949" s="2"/>
    </row>
    <row r="5950" spans="53:53" x14ac:dyDescent="0.3">
      <c r="BA5950" s="2"/>
    </row>
    <row r="5951" spans="53:53" x14ac:dyDescent="0.3">
      <c r="BA5951" s="2"/>
    </row>
    <row r="5952" spans="53:53" x14ac:dyDescent="0.3">
      <c r="BA5952" s="2"/>
    </row>
    <row r="5953" spans="53:53" x14ac:dyDescent="0.3">
      <c r="BA5953" s="2"/>
    </row>
    <row r="5954" spans="53:53" x14ac:dyDescent="0.3">
      <c r="BA5954" s="2"/>
    </row>
    <row r="5955" spans="53:53" x14ac:dyDescent="0.3">
      <c r="BA5955" s="2"/>
    </row>
    <row r="5956" spans="53:53" x14ac:dyDescent="0.3">
      <c r="BA5956" s="2"/>
    </row>
    <row r="5957" spans="53:53" x14ac:dyDescent="0.3">
      <c r="BA5957" s="2"/>
    </row>
    <row r="5958" spans="53:53" x14ac:dyDescent="0.3">
      <c r="BA5958" s="2"/>
    </row>
    <row r="5959" spans="53:53" x14ac:dyDescent="0.3">
      <c r="BA5959" s="2"/>
    </row>
    <row r="5960" spans="53:53" x14ac:dyDescent="0.3">
      <c r="BA5960" s="2"/>
    </row>
    <row r="5961" spans="53:53" x14ac:dyDescent="0.3">
      <c r="BA5961" s="2"/>
    </row>
    <row r="5962" spans="53:53" x14ac:dyDescent="0.3">
      <c r="BA5962" s="2"/>
    </row>
    <row r="5963" spans="53:53" x14ac:dyDescent="0.3">
      <c r="BA5963" s="2"/>
    </row>
    <row r="5964" spans="53:53" x14ac:dyDescent="0.3">
      <c r="BA5964" s="2"/>
    </row>
    <row r="5965" spans="53:53" x14ac:dyDescent="0.3">
      <c r="BA5965" s="2"/>
    </row>
    <row r="5966" spans="53:53" x14ac:dyDescent="0.3">
      <c r="BA5966" s="2"/>
    </row>
    <row r="5967" spans="53:53" x14ac:dyDescent="0.3">
      <c r="BA5967" s="2"/>
    </row>
    <row r="5968" spans="53:53" x14ac:dyDescent="0.3">
      <c r="BA5968" s="2"/>
    </row>
    <row r="5969" spans="53:53" x14ac:dyDescent="0.3">
      <c r="BA5969" s="2"/>
    </row>
    <row r="5970" spans="53:53" x14ac:dyDescent="0.3">
      <c r="BA5970" s="2"/>
    </row>
    <row r="5971" spans="53:53" x14ac:dyDescent="0.3">
      <c r="BA5971" s="2"/>
    </row>
    <row r="5972" spans="53:53" x14ac:dyDescent="0.3">
      <c r="BA5972" s="2"/>
    </row>
    <row r="5973" spans="53:53" x14ac:dyDescent="0.3">
      <c r="BA5973" s="2"/>
    </row>
    <row r="5974" spans="53:53" x14ac:dyDescent="0.3">
      <c r="BA5974" s="2"/>
    </row>
    <row r="5975" spans="53:53" x14ac:dyDescent="0.3">
      <c r="BA5975" s="2"/>
    </row>
    <row r="5976" spans="53:53" x14ac:dyDescent="0.3">
      <c r="BA5976" s="2"/>
    </row>
    <row r="5977" spans="53:53" x14ac:dyDescent="0.3">
      <c r="BA5977" s="2"/>
    </row>
    <row r="5978" spans="53:53" x14ac:dyDescent="0.3">
      <c r="BA5978" s="2"/>
    </row>
    <row r="5979" spans="53:53" x14ac:dyDescent="0.3">
      <c r="BA5979" s="2"/>
    </row>
    <row r="5980" spans="53:53" x14ac:dyDescent="0.3">
      <c r="BA5980" s="2"/>
    </row>
    <row r="5981" spans="53:53" x14ac:dyDescent="0.3">
      <c r="BA5981" s="2"/>
    </row>
    <row r="5982" spans="53:53" x14ac:dyDescent="0.3">
      <c r="BA5982" s="2"/>
    </row>
    <row r="5983" spans="53:53" x14ac:dyDescent="0.3">
      <c r="BA5983" s="2"/>
    </row>
    <row r="5984" spans="53:53" x14ac:dyDescent="0.3">
      <c r="BA5984" s="2"/>
    </row>
    <row r="5985" spans="53:53" x14ac:dyDescent="0.3">
      <c r="BA5985" s="2"/>
    </row>
    <row r="5986" spans="53:53" x14ac:dyDescent="0.3">
      <c r="BA5986" s="2"/>
    </row>
    <row r="5987" spans="53:53" x14ac:dyDescent="0.3">
      <c r="BA5987" s="2"/>
    </row>
    <row r="5988" spans="53:53" x14ac:dyDescent="0.3">
      <c r="BA5988" s="2"/>
    </row>
    <row r="5989" spans="53:53" x14ac:dyDescent="0.3">
      <c r="BA5989" s="2"/>
    </row>
    <row r="5990" spans="53:53" x14ac:dyDescent="0.3">
      <c r="BA5990" s="2"/>
    </row>
    <row r="5991" spans="53:53" x14ac:dyDescent="0.3">
      <c r="BA5991" s="2"/>
    </row>
    <row r="5992" spans="53:53" x14ac:dyDescent="0.3">
      <c r="BA5992" s="2"/>
    </row>
    <row r="5993" spans="53:53" x14ac:dyDescent="0.3">
      <c r="BA5993" s="2"/>
    </row>
    <row r="5994" spans="53:53" x14ac:dyDescent="0.3">
      <c r="BA5994" s="2"/>
    </row>
    <row r="5995" spans="53:53" x14ac:dyDescent="0.3">
      <c r="BA5995" s="2"/>
    </row>
    <row r="5996" spans="53:53" x14ac:dyDescent="0.3">
      <c r="BA5996" s="2"/>
    </row>
    <row r="5997" spans="53:53" x14ac:dyDescent="0.3">
      <c r="BA5997" s="2"/>
    </row>
    <row r="5998" spans="53:53" x14ac:dyDescent="0.3">
      <c r="BA5998" s="2"/>
    </row>
    <row r="5999" spans="53:53" x14ac:dyDescent="0.3">
      <c r="BA5999" s="2"/>
    </row>
    <row r="6000" spans="53:53" x14ac:dyDescent="0.3">
      <c r="BA6000" s="2"/>
    </row>
    <row r="6001" spans="53:53" x14ac:dyDescent="0.3">
      <c r="BA6001" s="2"/>
    </row>
    <row r="6002" spans="53:53" x14ac:dyDescent="0.3">
      <c r="BA6002" s="2"/>
    </row>
    <row r="6003" spans="53:53" x14ac:dyDescent="0.3">
      <c r="BA6003" s="2"/>
    </row>
    <row r="6004" spans="53:53" x14ac:dyDescent="0.3">
      <c r="BA6004" s="2"/>
    </row>
    <row r="6005" spans="53:53" x14ac:dyDescent="0.3">
      <c r="BA6005" s="2"/>
    </row>
    <row r="6006" spans="53:53" x14ac:dyDescent="0.3">
      <c r="BA6006" s="2"/>
    </row>
    <row r="6007" spans="53:53" x14ac:dyDescent="0.3">
      <c r="BA6007" s="2"/>
    </row>
    <row r="6008" spans="53:53" x14ac:dyDescent="0.3">
      <c r="BA6008" s="2"/>
    </row>
    <row r="6009" spans="53:53" x14ac:dyDescent="0.3">
      <c r="BA6009" s="2"/>
    </row>
    <row r="6010" spans="53:53" x14ac:dyDescent="0.3">
      <c r="BA6010" s="2"/>
    </row>
    <row r="6011" spans="53:53" x14ac:dyDescent="0.3">
      <c r="BA6011" s="2"/>
    </row>
    <row r="6012" spans="53:53" x14ac:dyDescent="0.3">
      <c r="BA6012" s="2"/>
    </row>
    <row r="6013" spans="53:53" x14ac:dyDescent="0.3">
      <c r="BA6013" s="2"/>
    </row>
    <row r="6014" spans="53:53" x14ac:dyDescent="0.3">
      <c r="BA6014" s="2"/>
    </row>
    <row r="6015" spans="53:53" x14ac:dyDescent="0.3">
      <c r="BA6015" s="2"/>
    </row>
    <row r="6016" spans="53:53" x14ac:dyDescent="0.3">
      <c r="BA6016" s="2"/>
    </row>
    <row r="6017" spans="53:53" x14ac:dyDescent="0.3">
      <c r="BA6017" s="2"/>
    </row>
    <row r="6018" spans="53:53" x14ac:dyDescent="0.3">
      <c r="BA6018" s="2"/>
    </row>
    <row r="6019" spans="53:53" x14ac:dyDescent="0.3">
      <c r="BA6019" s="2"/>
    </row>
    <row r="6020" spans="53:53" x14ac:dyDescent="0.3">
      <c r="BA6020" s="2"/>
    </row>
    <row r="6021" spans="53:53" x14ac:dyDescent="0.3">
      <c r="BA6021" s="2"/>
    </row>
    <row r="6022" spans="53:53" x14ac:dyDescent="0.3">
      <c r="BA6022" s="2"/>
    </row>
    <row r="6023" spans="53:53" x14ac:dyDescent="0.3">
      <c r="BA6023" s="2"/>
    </row>
    <row r="6024" spans="53:53" x14ac:dyDescent="0.3">
      <c r="BA6024" s="2"/>
    </row>
    <row r="6025" spans="53:53" x14ac:dyDescent="0.3">
      <c r="BA6025" s="2"/>
    </row>
    <row r="6026" spans="53:53" x14ac:dyDescent="0.3">
      <c r="BA6026" s="2"/>
    </row>
    <row r="6027" spans="53:53" x14ac:dyDescent="0.3">
      <c r="BA6027" s="2"/>
    </row>
    <row r="6028" spans="53:53" x14ac:dyDescent="0.3">
      <c r="BA6028" s="2"/>
    </row>
    <row r="6029" spans="53:53" x14ac:dyDescent="0.3">
      <c r="BA6029" s="2"/>
    </row>
    <row r="6030" spans="53:53" x14ac:dyDescent="0.3">
      <c r="BA6030" s="2"/>
    </row>
    <row r="6031" spans="53:53" x14ac:dyDescent="0.3">
      <c r="BA6031" s="2"/>
    </row>
    <row r="6032" spans="53:53" x14ac:dyDescent="0.3">
      <c r="BA6032" s="2"/>
    </row>
    <row r="6033" spans="53:53" x14ac:dyDescent="0.3">
      <c r="BA6033" s="2"/>
    </row>
    <row r="6034" spans="53:53" x14ac:dyDescent="0.3">
      <c r="BA6034" s="2"/>
    </row>
    <row r="6035" spans="53:53" x14ac:dyDescent="0.3">
      <c r="BA6035" s="2"/>
    </row>
    <row r="6036" spans="53:53" x14ac:dyDescent="0.3">
      <c r="BA6036" s="2"/>
    </row>
    <row r="6037" spans="53:53" x14ac:dyDescent="0.3">
      <c r="BA6037" s="2"/>
    </row>
    <row r="6038" spans="53:53" x14ac:dyDescent="0.3">
      <c r="BA6038" s="2"/>
    </row>
    <row r="6039" spans="53:53" x14ac:dyDescent="0.3">
      <c r="BA6039" s="2"/>
    </row>
    <row r="6040" spans="53:53" x14ac:dyDescent="0.3">
      <c r="BA6040" s="2"/>
    </row>
    <row r="6041" spans="53:53" x14ac:dyDescent="0.3">
      <c r="BA6041" s="2"/>
    </row>
    <row r="6042" spans="53:53" x14ac:dyDescent="0.3">
      <c r="BA6042" s="2"/>
    </row>
    <row r="6043" spans="53:53" x14ac:dyDescent="0.3">
      <c r="BA6043" s="2"/>
    </row>
    <row r="6044" spans="53:53" x14ac:dyDescent="0.3">
      <c r="BA6044" s="2"/>
    </row>
    <row r="6045" spans="53:53" x14ac:dyDescent="0.3">
      <c r="BA6045" s="2"/>
    </row>
    <row r="6046" spans="53:53" x14ac:dyDescent="0.3">
      <c r="BA6046" s="2"/>
    </row>
    <row r="6047" spans="53:53" x14ac:dyDescent="0.3">
      <c r="BA6047" s="2"/>
    </row>
    <row r="6048" spans="53:53" x14ac:dyDescent="0.3">
      <c r="BA6048" s="2"/>
    </row>
    <row r="6049" spans="53:53" x14ac:dyDescent="0.3">
      <c r="BA6049" s="2"/>
    </row>
    <row r="6050" spans="53:53" x14ac:dyDescent="0.3">
      <c r="BA6050" s="2"/>
    </row>
    <row r="6051" spans="53:53" x14ac:dyDescent="0.3">
      <c r="BA6051" s="2"/>
    </row>
    <row r="6052" spans="53:53" x14ac:dyDescent="0.3">
      <c r="BA6052" s="2"/>
    </row>
    <row r="6053" spans="53:53" x14ac:dyDescent="0.3">
      <c r="BA6053" s="2"/>
    </row>
    <row r="6054" spans="53:53" x14ac:dyDescent="0.3">
      <c r="BA6054" s="2"/>
    </row>
    <row r="6055" spans="53:53" x14ac:dyDescent="0.3">
      <c r="BA6055" s="2"/>
    </row>
    <row r="6056" spans="53:53" x14ac:dyDescent="0.3">
      <c r="BA6056" s="2"/>
    </row>
    <row r="6057" spans="53:53" x14ac:dyDescent="0.3">
      <c r="BA6057" s="2"/>
    </row>
    <row r="6058" spans="53:53" x14ac:dyDescent="0.3">
      <c r="BA6058" s="2"/>
    </row>
    <row r="6059" spans="53:53" x14ac:dyDescent="0.3">
      <c r="BA6059" s="2"/>
    </row>
    <row r="6060" spans="53:53" x14ac:dyDescent="0.3">
      <c r="BA6060" s="2"/>
    </row>
    <row r="6061" spans="53:53" x14ac:dyDescent="0.3">
      <c r="BA6061" s="2"/>
    </row>
    <row r="6062" spans="53:53" x14ac:dyDescent="0.3">
      <c r="BA6062" s="2"/>
    </row>
    <row r="6063" spans="53:53" x14ac:dyDescent="0.3">
      <c r="BA6063" s="2"/>
    </row>
    <row r="6064" spans="53:53" x14ac:dyDescent="0.3">
      <c r="BA6064" s="2"/>
    </row>
    <row r="6065" spans="53:53" x14ac:dyDescent="0.3">
      <c r="BA6065" s="2"/>
    </row>
    <row r="6066" spans="53:53" x14ac:dyDescent="0.3">
      <c r="BA6066" s="2"/>
    </row>
    <row r="6067" spans="53:53" x14ac:dyDescent="0.3">
      <c r="BA6067" s="2"/>
    </row>
    <row r="6068" spans="53:53" x14ac:dyDescent="0.3">
      <c r="BA6068" s="2"/>
    </row>
    <row r="6069" spans="53:53" x14ac:dyDescent="0.3">
      <c r="BA6069" s="2"/>
    </row>
    <row r="6070" spans="53:53" x14ac:dyDescent="0.3">
      <c r="BA6070" s="2"/>
    </row>
    <row r="6071" spans="53:53" x14ac:dyDescent="0.3">
      <c r="BA6071" s="2"/>
    </row>
    <row r="6072" spans="53:53" x14ac:dyDescent="0.3">
      <c r="BA6072" s="2"/>
    </row>
    <row r="6073" spans="53:53" x14ac:dyDescent="0.3">
      <c r="BA6073" s="2"/>
    </row>
    <row r="6074" spans="53:53" x14ac:dyDescent="0.3">
      <c r="BA6074" s="2"/>
    </row>
    <row r="6075" spans="53:53" x14ac:dyDescent="0.3">
      <c r="BA6075" s="2"/>
    </row>
    <row r="6076" spans="53:53" x14ac:dyDescent="0.3">
      <c r="BA6076" s="2"/>
    </row>
    <row r="6077" spans="53:53" x14ac:dyDescent="0.3">
      <c r="BA6077" s="2"/>
    </row>
    <row r="6078" spans="53:53" x14ac:dyDescent="0.3">
      <c r="BA6078" s="2"/>
    </row>
    <row r="6079" spans="53:53" x14ac:dyDescent="0.3">
      <c r="BA6079" s="2"/>
    </row>
    <row r="6080" spans="53:53" x14ac:dyDescent="0.3">
      <c r="BA6080" s="2"/>
    </row>
    <row r="6081" spans="53:53" x14ac:dyDescent="0.3">
      <c r="BA6081" s="2"/>
    </row>
    <row r="6082" spans="53:53" x14ac:dyDescent="0.3">
      <c r="BA6082" s="2"/>
    </row>
    <row r="6083" spans="53:53" x14ac:dyDescent="0.3">
      <c r="BA6083" s="2"/>
    </row>
    <row r="6084" spans="53:53" x14ac:dyDescent="0.3">
      <c r="BA6084" s="2"/>
    </row>
    <row r="6085" spans="53:53" x14ac:dyDescent="0.3">
      <c r="BA6085" s="2"/>
    </row>
    <row r="6086" spans="53:53" x14ac:dyDescent="0.3">
      <c r="BA6086" s="2"/>
    </row>
    <row r="6087" spans="53:53" x14ac:dyDescent="0.3">
      <c r="BA6087" s="2"/>
    </row>
    <row r="6088" spans="53:53" x14ac:dyDescent="0.3">
      <c r="BA6088" s="2"/>
    </row>
    <row r="6089" spans="53:53" x14ac:dyDescent="0.3">
      <c r="BA6089" s="2"/>
    </row>
    <row r="6090" spans="53:53" x14ac:dyDescent="0.3">
      <c r="BA6090" s="2"/>
    </row>
    <row r="6091" spans="53:53" x14ac:dyDescent="0.3">
      <c r="BA6091" s="2"/>
    </row>
    <row r="6092" spans="53:53" x14ac:dyDescent="0.3">
      <c r="BA6092" s="2"/>
    </row>
    <row r="6093" spans="53:53" x14ac:dyDescent="0.3">
      <c r="BA6093" s="2"/>
    </row>
    <row r="6094" spans="53:53" x14ac:dyDescent="0.3">
      <c r="BA6094" s="2"/>
    </row>
    <row r="6095" spans="53:53" x14ac:dyDescent="0.3">
      <c r="BA6095" s="2"/>
    </row>
    <row r="6096" spans="53:53" x14ac:dyDescent="0.3">
      <c r="BA6096" s="2"/>
    </row>
    <row r="6097" spans="53:53" x14ac:dyDescent="0.3">
      <c r="BA6097" s="2"/>
    </row>
    <row r="6098" spans="53:53" x14ac:dyDescent="0.3">
      <c r="BA6098" s="2"/>
    </row>
    <row r="6099" spans="53:53" x14ac:dyDescent="0.3">
      <c r="BA6099" s="2"/>
    </row>
    <row r="6100" spans="53:53" x14ac:dyDescent="0.3">
      <c r="BA6100" s="2"/>
    </row>
    <row r="6101" spans="53:53" x14ac:dyDescent="0.3">
      <c r="BA6101" s="2"/>
    </row>
    <row r="6102" spans="53:53" x14ac:dyDescent="0.3">
      <c r="BA6102" s="2"/>
    </row>
    <row r="6103" spans="53:53" x14ac:dyDescent="0.3">
      <c r="BA6103" s="2"/>
    </row>
    <row r="6104" spans="53:53" x14ac:dyDescent="0.3">
      <c r="BA6104" s="2"/>
    </row>
    <row r="6105" spans="53:53" x14ac:dyDescent="0.3">
      <c r="BA6105" s="2"/>
    </row>
    <row r="6106" spans="53:53" x14ac:dyDescent="0.3">
      <c r="BA6106" s="2"/>
    </row>
    <row r="6107" spans="53:53" x14ac:dyDescent="0.3">
      <c r="BA6107" s="2"/>
    </row>
    <row r="6108" spans="53:53" x14ac:dyDescent="0.3">
      <c r="BA6108" s="2"/>
    </row>
    <row r="6109" spans="53:53" x14ac:dyDescent="0.3">
      <c r="BA6109" s="2"/>
    </row>
    <row r="6110" spans="53:53" x14ac:dyDescent="0.3">
      <c r="BA6110" s="2"/>
    </row>
    <row r="6111" spans="53:53" x14ac:dyDescent="0.3">
      <c r="BA6111" s="2"/>
    </row>
    <row r="6112" spans="53:53" x14ac:dyDescent="0.3">
      <c r="BA6112" s="2"/>
    </row>
    <row r="6113" spans="53:53" x14ac:dyDescent="0.3">
      <c r="BA6113" s="2"/>
    </row>
    <row r="6114" spans="53:53" x14ac:dyDescent="0.3">
      <c r="BA6114" s="2"/>
    </row>
    <row r="6115" spans="53:53" x14ac:dyDescent="0.3">
      <c r="BA6115" s="2"/>
    </row>
    <row r="6116" spans="53:53" x14ac:dyDescent="0.3">
      <c r="BA6116" s="2"/>
    </row>
    <row r="6117" spans="53:53" x14ac:dyDescent="0.3">
      <c r="BA6117" s="2"/>
    </row>
    <row r="6118" spans="53:53" x14ac:dyDescent="0.3">
      <c r="BA6118" s="2"/>
    </row>
    <row r="6119" spans="53:53" x14ac:dyDescent="0.3">
      <c r="BA6119" s="2"/>
    </row>
    <row r="6120" spans="53:53" x14ac:dyDescent="0.3">
      <c r="BA6120" s="2"/>
    </row>
    <row r="6121" spans="53:53" x14ac:dyDescent="0.3">
      <c r="BA6121" s="2"/>
    </row>
    <row r="6122" spans="53:53" x14ac:dyDescent="0.3">
      <c r="BA6122" s="2"/>
    </row>
    <row r="6123" spans="53:53" x14ac:dyDescent="0.3">
      <c r="BA6123" s="2"/>
    </row>
    <row r="6124" spans="53:53" x14ac:dyDescent="0.3">
      <c r="BA6124" s="2"/>
    </row>
    <row r="6125" spans="53:53" x14ac:dyDescent="0.3">
      <c r="BA6125" s="2"/>
    </row>
    <row r="6126" spans="53:53" x14ac:dyDescent="0.3">
      <c r="BA6126" s="2"/>
    </row>
    <row r="6127" spans="53:53" x14ac:dyDescent="0.3">
      <c r="BA6127" s="2"/>
    </row>
    <row r="6128" spans="53:53" x14ac:dyDescent="0.3">
      <c r="BA6128" s="2"/>
    </row>
    <row r="6129" spans="53:53" x14ac:dyDescent="0.3">
      <c r="BA6129" s="2"/>
    </row>
    <row r="6130" spans="53:53" x14ac:dyDescent="0.3">
      <c r="BA6130" s="2"/>
    </row>
    <row r="6131" spans="53:53" x14ac:dyDescent="0.3">
      <c r="BA6131" s="2"/>
    </row>
    <row r="6132" spans="53:53" x14ac:dyDescent="0.3">
      <c r="BA6132" s="2"/>
    </row>
    <row r="6133" spans="53:53" x14ac:dyDescent="0.3">
      <c r="BA6133" s="2"/>
    </row>
    <row r="6134" spans="53:53" x14ac:dyDescent="0.3">
      <c r="BA6134" s="2"/>
    </row>
    <row r="6135" spans="53:53" x14ac:dyDescent="0.3">
      <c r="BA6135" s="2"/>
    </row>
    <row r="6136" spans="53:53" x14ac:dyDescent="0.3">
      <c r="BA6136" s="2"/>
    </row>
    <row r="6137" spans="53:53" x14ac:dyDescent="0.3">
      <c r="BA6137" s="2"/>
    </row>
    <row r="6138" spans="53:53" x14ac:dyDescent="0.3">
      <c r="BA6138" s="2"/>
    </row>
    <row r="6139" spans="53:53" x14ac:dyDescent="0.3">
      <c r="BA6139" s="2"/>
    </row>
    <row r="6140" spans="53:53" x14ac:dyDescent="0.3">
      <c r="BA6140" s="2"/>
    </row>
    <row r="6141" spans="53:53" x14ac:dyDescent="0.3">
      <c r="BA6141" s="2"/>
    </row>
    <row r="6142" spans="53:53" x14ac:dyDescent="0.3">
      <c r="BA6142" s="2"/>
    </row>
    <row r="6143" spans="53:53" x14ac:dyDescent="0.3">
      <c r="BA6143" s="2"/>
    </row>
    <row r="6144" spans="53:53" x14ac:dyDescent="0.3">
      <c r="BA6144" s="2"/>
    </row>
    <row r="6145" spans="53:53" x14ac:dyDescent="0.3">
      <c r="BA6145" s="2"/>
    </row>
    <row r="6146" spans="53:53" x14ac:dyDescent="0.3">
      <c r="BA6146" s="2"/>
    </row>
    <row r="6147" spans="53:53" x14ac:dyDescent="0.3">
      <c r="BA6147" s="2"/>
    </row>
    <row r="6148" spans="53:53" x14ac:dyDescent="0.3">
      <c r="BA6148" s="2"/>
    </row>
    <row r="6149" spans="53:53" x14ac:dyDescent="0.3">
      <c r="BA6149" s="2"/>
    </row>
    <row r="6150" spans="53:53" x14ac:dyDescent="0.3">
      <c r="BA6150" s="2"/>
    </row>
    <row r="6151" spans="53:53" x14ac:dyDescent="0.3">
      <c r="BA6151" s="2"/>
    </row>
    <row r="6152" spans="53:53" x14ac:dyDescent="0.3">
      <c r="BA6152" s="2"/>
    </row>
    <row r="6153" spans="53:53" x14ac:dyDescent="0.3">
      <c r="BA6153" s="2"/>
    </row>
    <row r="6154" spans="53:53" x14ac:dyDescent="0.3">
      <c r="BA6154" s="2"/>
    </row>
    <row r="6155" spans="53:53" x14ac:dyDescent="0.3">
      <c r="BA6155" s="2"/>
    </row>
    <row r="6156" spans="53:53" x14ac:dyDescent="0.3">
      <c r="BA6156" s="2"/>
    </row>
    <row r="6157" spans="53:53" x14ac:dyDescent="0.3">
      <c r="BA6157" s="2"/>
    </row>
    <row r="6158" spans="53:53" x14ac:dyDescent="0.3">
      <c r="BA6158" s="2"/>
    </row>
    <row r="6159" spans="53:53" x14ac:dyDescent="0.3">
      <c r="BA6159" s="2"/>
    </row>
    <row r="6160" spans="53:53" x14ac:dyDescent="0.3">
      <c r="BA6160" s="2"/>
    </row>
    <row r="6161" spans="53:53" x14ac:dyDescent="0.3">
      <c r="BA6161" s="2"/>
    </row>
    <row r="6162" spans="53:53" x14ac:dyDescent="0.3">
      <c r="BA6162" s="2"/>
    </row>
    <row r="6163" spans="53:53" x14ac:dyDescent="0.3">
      <c r="BA6163" s="2"/>
    </row>
    <row r="6164" spans="53:53" x14ac:dyDescent="0.3">
      <c r="BA6164" s="2"/>
    </row>
    <row r="6165" spans="53:53" x14ac:dyDescent="0.3">
      <c r="BA6165" s="2"/>
    </row>
    <row r="6166" spans="53:53" x14ac:dyDescent="0.3">
      <c r="BA6166" s="2"/>
    </row>
    <row r="6167" spans="53:53" x14ac:dyDescent="0.3">
      <c r="BA6167" s="2"/>
    </row>
    <row r="6168" spans="53:53" x14ac:dyDescent="0.3">
      <c r="BA6168" s="2"/>
    </row>
    <row r="6169" spans="53:53" x14ac:dyDescent="0.3">
      <c r="BA6169" s="2"/>
    </row>
    <row r="6170" spans="53:53" x14ac:dyDescent="0.3">
      <c r="BA6170" s="2"/>
    </row>
    <row r="6171" spans="53:53" x14ac:dyDescent="0.3">
      <c r="BA6171" s="2"/>
    </row>
    <row r="6172" spans="53:53" x14ac:dyDescent="0.3">
      <c r="BA6172" s="2"/>
    </row>
    <row r="6173" spans="53:53" x14ac:dyDescent="0.3">
      <c r="BA6173" s="2"/>
    </row>
    <row r="6174" spans="53:53" x14ac:dyDescent="0.3">
      <c r="BA6174" s="2"/>
    </row>
    <row r="6175" spans="53:53" x14ac:dyDescent="0.3">
      <c r="BA6175" s="2"/>
    </row>
    <row r="6176" spans="53:53" x14ac:dyDescent="0.3">
      <c r="BA6176" s="2"/>
    </row>
    <row r="6177" spans="53:53" x14ac:dyDescent="0.3">
      <c r="BA6177" s="2"/>
    </row>
    <row r="6178" spans="53:53" x14ac:dyDescent="0.3">
      <c r="BA6178" s="2"/>
    </row>
    <row r="6179" spans="53:53" x14ac:dyDescent="0.3">
      <c r="BA6179" s="2"/>
    </row>
    <row r="6180" spans="53:53" x14ac:dyDescent="0.3">
      <c r="BA6180" s="2"/>
    </row>
    <row r="6181" spans="53:53" x14ac:dyDescent="0.3">
      <c r="BA6181" s="2"/>
    </row>
    <row r="6182" spans="53:53" x14ac:dyDescent="0.3">
      <c r="BA6182" s="2"/>
    </row>
    <row r="6183" spans="53:53" x14ac:dyDescent="0.3">
      <c r="BA6183" s="2"/>
    </row>
    <row r="6184" spans="53:53" x14ac:dyDescent="0.3">
      <c r="BA6184" s="2"/>
    </row>
    <row r="6185" spans="53:53" x14ac:dyDescent="0.3">
      <c r="BA6185" s="2"/>
    </row>
    <row r="6186" spans="53:53" x14ac:dyDescent="0.3">
      <c r="BA6186" s="2"/>
    </row>
    <row r="6187" spans="53:53" x14ac:dyDescent="0.3">
      <c r="BA6187" s="2"/>
    </row>
    <row r="6188" spans="53:53" x14ac:dyDescent="0.3">
      <c r="BA6188" s="2"/>
    </row>
    <row r="6189" spans="53:53" x14ac:dyDescent="0.3">
      <c r="BA6189" s="2"/>
    </row>
    <row r="6190" spans="53:53" x14ac:dyDescent="0.3">
      <c r="BA6190" s="2"/>
    </row>
    <row r="6191" spans="53:53" x14ac:dyDescent="0.3">
      <c r="BA6191" s="2"/>
    </row>
    <row r="6192" spans="53:53" x14ac:dyDescent="0.3">
      <c r="BA6192" s="2"/>
    </row>
    <row r="6193" spans="53:53" x14ac:dyDescent="0.3">
      <c r="BA6193" s="2"/>
    </row>
    <row r="6194" spans="53:53" x14ac:dyDescent="0.3">
      <c r="BA6194" s="2"/>
    </row>
    <row r="6195" spans="53:53" x14ac:dyDescent="0.3">
      <c r="BA6195" s="2"/>
    </row>
    <row r="6196" spans="53:53" x14ac:dyDescent="0.3">
      <c r="BA6196" s="2"/>
    </row>
    <row r="6197" spans="53:53" x14ac:dyDescent="0.3">
      <c r="BA6197" s="2"/>
    </row>
    <row r="6198" spans="53:53" x14ac:dyDescent="0.3">
      <c r="BA6198" s="2"/>
    </row>
    <row r="6199" spans="53:53" x14ac:dyDescent="0.3">
      <c r="BA6199" s="2"/>
    </row>
    <row r="6200" spans="53:53" x14ac:dyDescent="0.3">
      <c r="BA6200" s="2"/>
    </row>
    <row r="6201" spans="53:53" x14ac:dyDescent="0.3">
      <c r="BA6201" s="2"/>
    </row>
    <row r="6202" spans="53:53" x14ac:dyDescent="0.3">
      <c r="BA6202" s="2"/>
    </row>
    <row r="6203" spans="53:53" x14ac:dyDescent="0.3">
      <c r="BA6203" s="2"/>
    </row>
    <row r="6204" spans="53:53" x14ac:dyDescent="0.3">
      <c r="BA6204" s="2"/>
    </row>
    <row r="6205" spans="53:53" x14ac:dyDescent="0.3">
      <c r="BA6205" s="2"/>
    </row>
    <row r="6206" spans="53:53" x14ac:dyDescent="0.3">
      <c r="BA6206" s="2"/>
    </row>
    <row r="6207" spans="53:53" x14ac:dyDescent="0.3">
      <c r="BA6207" s="2"/>
    </row>
    <row r="6208" spans="53:53" x14ac:dyDescent="0.3">
      <c r="BA6208" s="2"/>
    </row>
    <row r="6209" spans="53:53" x14ac:dyDescent="0.3">
      <c r="BA6209" s="2"/>
    </row>
    <row r="6210" spans="53:53" x14ac:dyDescent="0.3">
      <c r="BA6210" s="2"/>
    </row>
    <row r="6211" spans="53:53" x14ac:dyDescent="0.3">
      <c r="BA6211" s="2"/>
    </row>
    <row r="6212" spans="53:53" x14ac:dyDescent="0.3">
      <c r="BA6212" s="2"/>
    </row>
    <row r="6213" spans="53:53" x14ac:dyDescent="0.3">
      <c r="BA6213" s="2"/>
    </row>
    <row r="6214" spans="53:53" x14ac:dyDescent="0.3">
      <c r="BA6214" s="2"/>
    </row>
    <row r="6215" spans="53:53" x14ac:dyDescent="0.3">
      <c r="BA6215" s="2"/>
    </row>
    <row r="6216" spans="53:53" x14ac:dyDescent="0.3">
      <c r="BA6216" s="2"/>
    </row>
    <row r="6217" spans="53:53" x14ac:dyDescent="0.3">
      <c r="BA6217" s="2"/>
    </row>
    <row r="6218" spans="53:53" x14ac:dyDescent="0.3">
      <c r="BA6218" s="2"/>
    </row>
    <row r="6219" spans="53:53" x14ac:dyDescent="0.3">
      <c r="BA6219" s="2"/>
    </row>
    <row r="6220" spans="53:53" x14ac:dyDescent="0.3">
      <c r="BA6220" s="2"/>
    </row>
    <row r="6221" spans="53:53" x14ac:dyDescent="0.3">
      <c r="BA6221" s="2"/>
    </row>
    <row r="6222" spans="53:53" x14ac:dyDescent="0.3">
      <c r="BA6222" s="2"/>
    </row>
    <row r="6223" spans="53:53" x14ac:dyDescent="0.3">
      <c r="BA6223" s="2"/>
    </row>
    <row r="6224" spans="53:53" x14ac:dyDescent="0.3">
      <c r="BA6224" s="2"/>
    </row>
    <row r="6225" spans="53:53" x14ac:dyDescent="0.3">
      <c r="BA6225" s="2"/>
    </row>
    <row r="6226" spans="53:53" x14ac:dyDescent="0.3">
      <c r="BA6226" s="2"/>
    </row>
    <row r="6227" spans="53:53" x14ac:dyDescent="0.3">
      <c r="BA6227" s="2"/>
    </row>
    <row r="6228" spans="53:53" x14ac:dyDescent="0.3">
      <c r="BA6228" s="2"/>
    </row>
    <row r="6229" spans="53:53" x14ac:dyDescent="0.3">
      <c r="BA6229" s="2"/>
    </row>
    <row r="6230" spans="53:53" x14ac:dyDescent="0.3">
      <c r="BA6230" s="2"/>
    </row>
    <row r="6231" spans="53:53" x14ac:dyDescent="0.3">
      <c r="BA6231" s="2"/>
    </row>
    <row r="6232" spans="53:53" x14ac:dyDescent="0.3">
      <c r="BA6232" s="2"/>
    </row>
    <row r="6233" spans="53:53" x14ac:dyDescent="0.3">
      <c r="BA6233" s="2"/>
    </row>
    <row r="6234" spans="53:53" x14ac:dyDescent="0.3">
      <c r="BA6234" s="2"/>
    </row>
    <row r="6235" spans="53:53" x14ac:dyDescent="0.3">
      <c r="BA6235" s="2"/>
    </row>
    <row r="6236" spans="53:53" x14ac:dyDescent="0.3">
      <c r="BA6236" s="2"/>
    </row>
    <row r="6237" spans="53:53" x14ac:dyDescent="0.3">
      <c r="BA6237" s="2"/>
    </row>
    <row r="6238" spans="53:53" x14ac:dyDescent="0.3">
      <c r="BA6238" s="2"/>
    </row>
    <row r="6239" spans="53:53" x14ac:dyDescent="0.3">
      <c r="BA6239" s="2"/>
    </row>
    <row r="6240" spans="53:53" x14ac:dyDescent="0.3">
      <c r="BA6240" s="2"/>
    </row>
    <row r="6241" spans="53:53" x14ac:dyDescent="0.3">
      <c r="BA6241" s="2"/>
    </row>
    <row r="6242" spans="53:53" x14ac:dyDescent="0.3">
      <c r="BA6242" s="2"/>
    </row>
    <row r="6243" spans="53:53" x14ac:dyDescent="0.3">
      <c r="BA6243" s="2"/>
    </row>
    <row r="6244" spans="53:53" x14ac:dyDescent="0.3">
      <c r="BA6244" s="2"/>
    </row>
    <row r="6245" spans="53:53" x14ac:dyDescent="0.3">
      <c r="BA6245" s="2"/>
    </row>
    <row r="6246" spans="53:53" x14ac:dyDescent="0.3">
      <c r="BA6246" s="2"/>
    </row>
    <row r="6247" spans="53:53" x14ac:dyDescent="0.3">
      <c r="BA6247" s="2"/>
    </row>
    <row r="6248" spans="53:53" x14ac:dyDescent="0.3">
      <c r="BA6248" s="2"/>
    </row>
    <row r="6249" spans="53:53" x14ac:dyDescent="0.3">
      <c r="BA6249" s="2"/>
    </row>
    <row r="6250" spans="53:53" x14ac:dyDescent="0.3">
      <c r="BA6250" s="2"/>
    </row>
    <row r="6251" spans="53:53" x14ac:dyDescent="0.3">
      <c r="BA6251" s="2"/>
    </row>
    <row r="6252" spans="53:53" x14ac:dyDescent="0.3">
      <c r="BA6252" s="2"/>
    </row>
    <row r="6253" spans="53:53" x14ac:dyDescent="0.3">
      <c r="BA6253" s="2"/>
    </row>
    <row r="6254" spans="53:53" x14ac:dyDescent="0.3">
      <c r="BA6254" s="2"/>
    </row>
    <row r="6255" spans="53:53" x14ac:dyDescent="0.3">
      <c r="BA6255" s="2"/>
    </row>
    <row r="6256" spans="53:53" x14ac:dyDescent="0.3">
      <c r="BA6256" s="2"/>
    </row>
    <row r="6257" spans="53:53" x14ac:dyDescent="0.3">
      <c r="BA6257" s="2"/>
    </row>
    <row r="6258" spans="53:53" x14ac:dyDescent="0.3">
      <c r="BA6258" s="2"/>
    </row>
    <row r="6259" spans="53:53" x14ac:dyDescent="0.3">
      <c r="BA6259" s="2"/>
    </row>
    <row r="6260" spans="53:53" x14ac:dyDescent="0.3">
      <c r="BA6260" s="2"/>
    </row>
    <row r="6261" spans="53:53" x14ac:dyDescent="0.3">
      <c r="BA6261" s="2"/>
    </row>
    <row r="6262" spans="53:53" x14ac:dyDescent="0.3">
      <c r="BA6262" s="2"/>
    </row>
    <row r="6263" spans="53:53" x14ac:dyDescent="0.3">
      <c r="BA6263" s="2"/>
    </row>
    <row r="6264" spans="53:53" x14ac:dyDescent="0.3">
      <c r="BA6264" s="2"/>
    </row>
    <row r="6265" spans="53:53" x14ac:dyDescent="0.3">
      <c r="BA6265" s="2"/>
    </row>
    <row r="6266" spans="53:53" x14ac:dyDescent="0.3">
      <c r="BA6266" s="2"/>
    </row>
    <row r="6267" spans="53:53" x14ac:dyDescent="0.3">
      <c r="BA6267" s="2"/>
    </row>
    <row r="6268" spans="53:53" x14ac:dyDescent="0.3">
      <c r="BA6268" s="2"/>
    </row>
    <row r="6269" spans="53:53" x14ac:dyDescent="0.3">
      <c r="BA6269" s="2"/>
    </row>
    <row r="6270" spans="53:53" x14ac:dyDescent="0.3">
      <c r="BA6270" s="2"/>
    </row>
    <row r="6271" spans="53:53" x14ac:dyDescent="0.3">
      <c r="BA6271" s="2"/>
    </row>
    <row r="6272" spans="53:53" x14ac:dyDescent="0.3">
      <c r="BA6272" s="2"/>
    </row>
    <row r="6273" spans="53:53" x14ac:dyDescent="0.3">
      <c r="BA6273" s="2"/>
    </row>
    <row r="6274" spans="53:53" x14ac:dyDescent="0.3">
      <c r="BA6274" s="2"/>
    </row>
    <row r="6275" spans="53:53" x14ac:dyDescent="0.3">
      <c r="BA6275" s="2"/>
    </row>
    <row r="6276" spans="53:53" x14ac:dyDescent="0.3">
      <c r="BA6276" s="2"/>
    </row>
    <row r="6277" spans="53:53" x14ac:dyDescent="0.3">
      <c r="BA6277" s="2"/>
    </row>
    <row r="6278" spans="53:53" x14ac:dyDescent="0.3">
      <c r="BA6278" s="2"/>
    </row>
    <row r="6279" spans="53:53" x14ac:dyDescent="0.3">
      <c r="BA6279" s="2"/>
    </row>
    <row r="6280" spans="53:53" x14ac:dyDescent="0.3">
      <c r="BA6280" s="2"/>
    </row>
    <row r="6281" spans="53:53" x14ac:dyDescent="0.3">
      <c r="BA6281" s="2"/>
    </row>
    <row r="6282" spans="53:53" x14ac:dyDescent="0.3">
      <c r="BA6282" s="2"/>
    </row>
    <row r="6283" spans="53:53" x14ac:dyDescent="0.3">
      <c r="BA6283" s="2"/>
    </row>
    <row r="6284" spans="53:53" x14ac:dyDescent="0.3">
      <c r="BA6284" s="2"/>
    </row>
    <row r="6285" spans="53:53" x14ac:dyDescent="0.3">
      <c r="BA6285" s="2"/>
    </row>
    <row r="6286" spans="53:53" x14ac:dyDescent="0.3">
      <c r="BA6286" s="2"/>
    </row>
    <row r="6287" spans="53:53" x14ac:dyDescent="0.3">
      <c r="BA6287" s="2"/>
    </row>
    <row r="6288" spans="53:53" x14ac:dyDescent="0.3">
      <c r="BA6288" s="2"/>
    </row>
    <row r="6289" spans="53:53" x14ac:dyDescent="0.3">
      <c r="BA6289" s="2"/>
    </row>
    <row r="6290" spans="53:53" x14ac:dyDescent="0.3">
      <c r="BA6290" s="2"/>
    </row>
    <row r="6291" spans="53:53" x14ac:dyDescent="0.3">
      <c r="BA6291" s="2"/>
    </row>
    <row r="6292" spans="53:53" x14ac:dyDescent="0.3">
      <c r="BA6292" s="2"/>
    </row>
    <row r="6293" spans="53:53" x14ac:dyDescent="0.3">
      <c r="BA6293" s="2"/>
    </row>
    <row r="6294" spans="53:53" x14ac:dyDescent="0.3">
      <c r="BA6294" s="2"/>
    </row>
    <row r="6295" spans="53:53" x14ac:dyDescent="0.3">
      <c r="BA6295" s="2"/>
    </row>
    <row r="6296" spans="53:53" x14ac:dyDescent="0.3">
      <c r="BA6296" s="2"/>
    </row>
    <row r="6297" spans="53:53" x14ac:dyDescent="0.3">
      <c r="BA6297" s="2"/>
    </row>
    <row r="6298" spans="53:53" x14ac:dyDescent="0.3">
      <c r="BA6298" s="2"/>
    </row>
    <row r="6299" spans="53:53" x14ac:dyDescent="0.3">
      <c r="BA6299" s="2"/>
    </row>
    <row r="6300" spans="53:53" x14ac:dyDescent="0.3">
      <c r="BA6300" s="2"/>
    </row>
    <row r="6301" spans="53:53" x14ac:dyDescent="0.3">
      <c r="BA6301" s="2"/>
    </row>
    <row r="6302" spans="53:53" x14ac:dyDescent="0.3">
      <c r="BA6302" s="2"/>
    </row>
    <row r="6303" spans="53:53" x14ac:dyDescent="0.3">
      <c r="BA6303" s="2"/>
    </row>
    <row r="6304" spans="53:53" x14ac:dyDescent="0.3">
      <c r="BA6304" s="2"/>
    </row>
    <row r="6305" spans="53:53" x14ac:dyDescent="0.3">
      <c r="BA6305" s="2"/>
    </row>
    <row r="6306" spans="53:53" x14ac:dyDescent="0.3">
      <c r="BA6306" s="2"/>
    </row>
    <row r="6307" spans="53:53" x14ac:dyDescent="0.3">
      <c r="BA6307" s="2"/>
    </row>
    <row r="6308" spans="53:53" x14ac:dyDescent="0.3">
      <c r="BA6308" s="2"/>
    </row>
    <row r="6309" spans="53:53" x14ac:dyDescent="0.3">
      <c r="BA6309" s="2"/>
    </row>
    <row r="6310" spans="53:53" x14ac:dyDescent="0.3">
      <c r="BA6310" s="2"/>
    </row>
    <row r="6311" spans="53:53" x14ac:dyDescent="0.3">
      <c r="BA6311" s="2"/>
    </row>
    <row r="6312" spans="53:53" x14ac:dyDescent="0.3">
      <c r="BA6312" s="2"/>
    </row>
    <row r="6313" spans="53:53" x14ac:dyDescent="0.3">
      <c r="BA6313" s="2"/>
    </row>
    <row r="6314" spans="53:53" x14ac:dyDescent="0.3">
      <c r="BA6314" s="2"/>
    </row>
    <row r="6315" spans="53:53" x14ac:dyDescent="0.3">
      <c r="BA6315" s="2"/>
    </row>
    <row r="6316" spans="53:53" x14ac:dyDescent="0.3">
      <c r="BA6316" s="2"/>
    </row>
    <row r="6317" spans="53:53" x14ac:dyDescent="0.3">
      <c r="BA6317" s="2"/>
    </row>
    <row r="6318" spans="53:53" x14ac:dyDescent="0.3">
      <c r="BA6318" s="2"/>
    </row>
    <row r="6319" spans="53:53" x14ac:dyDescent="0.3">
      <c r="BA6319" s="2"/>
    </row>
    <row r="6320" spans="53:53" x14ac:dyDescent="0.3">
      <c r="BA6320" s="2"/>
    </row>
    <row r="6321" spans="53:53" x14ac:dyDescent="0.3">
      <c r="BA6321" s="2"/>
    </row>
    <row r="6322" spans="53:53" x14ac:dyDescent="0.3">
      <c r="BA6322" s="2"/>
    </row>
    <row r="6323" spans="53:53" x14ac:dyDescent="0.3">
      <c r="BA6323" s="2"/>
    </row>
    <row r="6324" spans="53:53" x14ac:dyDescent="0.3">
      <c r="BA6324" s="2"/>
    </row>
    <row r="6325" spans="53:53" x14ac:dyDescent="0.3">
      <c r="BA6325" s="2"/>
    </row>
    <row r="6326" spans="53:53" x14ac:dyDescent="0.3">
      <c r="BA6326" s="2"/>
    </row>
    <row r="6327" spans="53:53" x14ac:dyDescent="0.3">
      <c r="BA6327" s="2"/>
    </row>
    <row r="6328" spans="53:53" x14ac:dyDescent="0.3">
      <c r="BA6328" s="2"/>
    </row>
    <row r="6329" spans="53:53" x14ac:dyDescent="0.3">
      <c r="BA6329" s="2"/>
    </row>
    <row r="6330" spans="53:53" x14ac:dyDescent="0.3">
      <c r="BA6330" s="2"/>
    </row>
    <row r="6331" spans="53:53" x14ac:dyDescent="0.3">
      <c r="BA6331" s="2"/>
    </row>
    <row r="6332" spans="53:53" x14ac:dyDescent="0.3">
      <c r="BA6332" s="2"/>
    </row>
    <row r="6333" spans="53:53" x14ac:dyDescent="0.3">
      <c r="BA6333" s="2"/>
    </row>
    <row r="6334" spans="53:53" x14ac:dyDescent="0.3">
      <c r="BA6334" s="2"/>
    </row>
    <row r="6335" spans="53:53" x14ac:dyDescent="0.3">
      <c r="BA6335" s="2"/>
    </row>
    <row r="6336" spans="53:53" x14ac:dyDescent="0.3">
      <c r="BA6336" s="2"/>
    </row>
    <row r="6337" spans="53:53" x14ac:dyDescent="0.3">
      <c r="BA6337" s="2"/>
    </row>
    <row r="6338" spans="53:53" x14ac:dyDescent="0.3">
      <c r="BA6338" s="2"/>
    </row>
    <row r="6339" spans="53:53" x14ac:dyDescent="0.3">
      <c r="BA6339" s="2"/>
    </row>
    <row r="6340" spans="53:53" x14ac:dyDescent="0.3">
      <c r="BA6340" s="2"/>
    </row>
    <row r="6341" spans="53:53" x14ac:dyDescent="0.3">
      <c r="BA6341" s="2"/>
    </row>
    <row r="6342" spans="53:53" x14ac:dyDescent="0.3">
      <c r="BA6342" s="2"/>
    </row>
    <row r="6343" spans="53:53" x14ac:dyDescent="0.3">
      <c r="BA6343" s="2"/>
    </row>
    <row r="6344" spans="53:53" x14ac:dyDescent="0.3">
      <c r="BA6344" s="2"/>
    </row>
    <row r="6345" spans="53:53" x14ac:dyDescent="0.3">
      <c r="BA6345" s="2"/>
    </row>
    <row r="6346" spans="53:53" x14ac:dyDescent="0.3">
      <c r="BA6346" s="2"/>
    </row>
    <row r="6347" spans="53:53" x14ac:dyDescent="0.3">
      <c r="BA6347" s="2"/>
    </row>
    <row r="6348" spans="53:53" x14ac:dyDescent="0.3">
      <c r="BA6348" s="2"/>
    </row>
    <row r="6349" spans="53:53" x14ac:dyDescent="0.3">
      <c r="BA6349" s="2"/>
    </row>
    <row r="6350" spans="53:53" x14ac:dyDescent="0.3">
      <c r="BA6350" s="2"/>
    </row>
    <row r="6351" spans="53:53" x14ac:dyDescent="0.3">
      <c r="BA6351" s="2"/>
    </row>
    <row r="6352" spans="53:53" x14ac:dyDescent="0.3">
      <c r="BA6352" s="2"/>
    </row>
    <row r="6353" spans="53:53" x14ac:dyDescent="0.3">
      <c r="BA6353" s="2"/>
    </row>
    <row r="6354" spans="53:53" x14ac:dyDescent="0.3">
      <c r="BA6354" s="2"/>
    </row>
    <row r="6355" spans="53:53" x14ac:dyDescent="0.3">
      <c r="BA6355" s="2"/>
    </row>
    <row r="6356" spans="53:53" x14ac:dyDescent="0.3">
      <c r="BA6356" s="2"/>
    </row>
    <row r="6357" spans="53:53" x14ac:dyDescent="0.3">
      <c r="BA6357" s="2"/>
    </row>
    <row r="6358" spans="53:53" x14ac:dyDescent="0.3">
      <c r="BA6358" s="2"/>
    </row>
    <row r="6359" spans="53:53" x14ac:dyDescent="0.3">
      <c r="BA6359" s="2"/>
    </row>
    <row r="6360" spans="53:53" x14ac:dyDescent="0.3">
      <c r="BA6360" s="2"/>
    </row>
    <row r="6361" spans="53:53" x14ac:dyDescent="0.3">
      <c r="BA6361" s="2"/>
    </row>
    <row r="6362" spans="53:53" x14ac:dyDescent="0.3">
      <c r="BA6362" s="2"/>
    </row>
    <row r="6363" spans="53:53" x14ac:dyDescent="0.3">
      <c r="BA6363" s="2"/>
    </row>
    <row r="6364" spans="53:53" x14ac:dyDescent="0.3">
      <c r="BA6364" s="2"/>
    </row>
    <row r="6365" spans="53:53" x14ac:dyDescent="0.3">
      <c r="BA6365" s="2"/>
    </row>
    <row r="6366" spans="53:53" x14ac:dyDescent="0.3">
      <c r="BA6366" s="2"/>
    </row>
    <row r="6367" spans="53:53" x14ac:dyDescent="0.3">
      <c r="BA6367" s="2"/>
    </row>
    <row r="6368" spans="53:53" x14ac:dyDescent="0.3">
      <c r="BA6368" s="2"/>
    </row>
    <row r="6369" spans="53:53" x14ac:dyDescent="0.3">
      <c r="BA6369" s="2"/>
    </row>
    <row r="6370" spans="53:53" x14ac:dyDescent="0.3">
      <c r="BA6370" s="2"/>
    </row>
    <row r="6371" spans="53:53" x14ac:dyDescent="0.3">
      <c r="BA6371" s="2"/>
    </row>
    <row r="6372" spans="53:53" x14ac:dyDescent="0.3">
      <c r="BA6372" s="2"/>
    </row>
    <row r="6373" spans="53:53" x14ac:dyDescent="0.3">
      <c r="BA6373" s="2"/>
    </row>
    <row r="6374" spans="53:53" x14ac:dyDescent="0.3">
      <c r="BA6374" s="2"/>
    </row>
    <row r="6375" spans="53:53" x14ac:dyDescent="0.3">
      <c r="BA6375" s="2"/>
    </row>
    <row r="6376" spans="53:53" x14ac:dyDescent="0.3">
      <c r="BA6376" s="2"/>
    </row>
    <row r="6377" spans="53:53" x14ac:dyDescent="0.3">
      <c r="BA6377" s="2"/>
    </row>
    <row r="6378" spans="53:53" x14ac:dyDescent="0.3">
      <c r="BA6378" s="2"/>
    </row>
    <row r="6379" spans="53:53" x14ac:dyDescent="0.3">
      <c r="BA6379" s="2"/>
    </row>
    <row r="6380" spans="53:53" x14ac:dyDescent="0.3">
      <c r="BA6380" s="2"/>
    </row>
    <row r="6381" spans="53:53" x14ac:dyDescent="0.3">
      <c r="BA6381" s="2"/>
    </row>
    <row r="6382" spans="53:53" x14ac:dyDescent="0.3">
      <c r="BA6382" s="2"/>
    </row>
    <row r="6383" spans="53:53" x14ac:dyDescent="0.3">
      <c r="BA6383" s="2"/>
    </row>
    <row r="6384" spans="53:53" x14ac:dyDescent="0.3">
      <c r="BA6384" s="2"/>
    </row>
    <row r="6385" spans="53:53" x14ac:dyDescent="0.3">
      <c r="BA6385" s="2"/>
    </row>
    <row r="6386" spans="53:53" x14ac:dyDescent="0.3">
      <c r="BA6386" s="2"/>
    </row>
    <row r="6387" spans="53:53" x14ac:dyDescent="0.3">
      <c r="BA6387" s="2"/>
    </row>
    <row r="6388" spans="53:53" x14ac:dyDescent="0.3">
      <c r="BA6388" s="2"/>
    </row>
    <row r="6389" spans="53:53" x14ac:dyDescent="0.3">
      <c r="BA6389" s="2"/>
    </row>
    <row r="6390" spans="53:53" x14ac:dyDescent="0.3">
      <c r="BA6390" s="2"/>
    </row>
    <row r="6391" spans="53:53" x14ac:dyDescent="0.3">
      <c r="BA6391" s="2"/>
    </row>
    <row r="6392" spans="53:53" x14ac:dyDescent="0.3">
      <c r="BA6392" s="2"/>
    </row>
    <row r="6393" spans="53:53" x14ac:dyDescent="0.3">
      <c r="BA6393" s="2"/>
    </row>
    <row r="6394" spans="53:53" x14ac:dyDescent="0.3">
      <c r="BA6394" s="2"/>
    </row>
    <row r="6395" spans="53:53" x14ac:dyDescent="0.3">
      <c r="BA6395" s="2"/>
    </row>
    <row r="6396" spans="53:53" x14ac:dyDescent="0.3">
      <c r="BA6396" s="2"/>
    </row>
    <row r="6397" spans="53:53" x14ac:dyDescent="0.3">
      <c r="BA6397" s="2"/>
    </row>
    <row r="6398" spans="53:53" x14ac:dyDescent="0.3">
      <c r="BA6398" s="2"/>
    </row>
    <row r="6399" spans="53:53" x14ac:dyDescent="0.3">
      <c r="BA6399" s="2"/>
    </row>
    <row r="6400" spans="53:53" x14ac:dyDescent="0.3">
      <c r="BA6400" s="2"/>
    </row>
    <row r="6401" spans="53:53" x14ac:dyDescent="0.3">
      <c r="BA6401" s="2"/>
    </row>
    <row r="6402" spans="53:53" x14ac:dyDescent="0.3">
      <c r="BA6402" s="2"/>
    </row>
    <row r="6403" spans="53:53" x14ac:dyDescent="0.3">
      <c r="BA6403" s="2"/>
    </row>
    <row r="6404" spans="53:53" x14ac:dyDescent="0.3">
      <c r="BA6404" s="2"/>
    </row>
    <row r="6405" spans="53:53" x14ac:dyDescent="0.3">
      <c r="BA6405" s="2"/>
    </row>
    <row r="6406" spans="53:53" x14ac:dyDescent="0.3">
      <c r="BA6406" s="2"/>
    </row>
    <row r="6407" spans="53:53" x14ac:dyDescent="0.3">
      <c r="BA6407" s="2"/>
    </row>
    <row r="6408" spans="53:53" x14ac:dyDescent="0.3">
      <c r="BA6408" s="2"/>
    </row>
    <row r="6409" spans="53:53" x14ac:dyDescent="0.3">
      <c r="BA6409" s="2"/>
    </row>
    <row r="6410" spans="53:53" x14ac:dyDescent="0.3">
      <c r="BA6410" s="2"/>
    </row>
    <row r="6411" spans="53:53" x14ac:dyDescent="0.3">
      <c r="BA6411" s="2"/>
    </row>
    <row r="6412" spans="53:53" x14ac:dyDescent="0.3">
      <c r="BA6412" s="2"/>
    </row>
    <row r="6413" spans="53:53" x14ac:dyDescent="0.3">
      <c r="BA6413" s="2"/>
    </row>
    <row r="6414" spans="53:53" x14ac:dyDescent="0.3">
      <c r="BA6414" s="2"/>
    </row>
    <row r="6415" spans="53:53" x14ac:dyDescent="0.3">
      <c r="BA6415" s="2"/>
    </row>
    <row r="6416" spans="53:53" x14ac:dyDescent="0.3">
      <c r="BA6416" s="2"/>
    </row>
    <row r="6417" spans="53:53" x14ac:dyDescent="0.3">
      <c r="BA6417" s="2"/>
    </row>
    <row r="6418" spans="53:53" x14ac:dyDescent="0.3">
      <c r="BA6418" s="2"/>
    </row>
    <row r="6419" spans="53:53" x14ac:dyDescent="0.3">
      <c r="BA6419" s="2"/>
    </row>
    <row r="6420" spans="53:53" x14ac:dyDescent="0.3">
      <c r="BA6420" s="2"/>
    </row>
    <row r="6421" spans="53:53" x14ac:dyDescent="0.3">
      <c r="BA6421" s="2"/>
    </row>
    <row r="6422" spans="53:53" x14ac:dyDescent="0.3">
      <c r="BA6422" s="2"/>
    </row>
    <row r="6423" spans="53:53" x14ac:dyDescent="0.3">
      <c r="BA6423" s="2"/>
    </row>
    <row r="6424" spans="53:53" x14ac:dyDescent="0.3">
      <c r="BA6424" s="2"/>
    </row>
    <row r="6425" spans="53:53" x14ac:dyDescent="0.3">
      <c r="BA6425" s="2"/>
    </row>
    <row r="6426" spans="53:53" x14ac:dyDescent="0.3">
      <c r="BA6426" s="2"/>
    </row>
    <row r="6427" spans="53:53" x14ac:dyDescent="0.3">
      <c r="BA6427" s="2"/>
    </row>
    <row r="6428" spans="53:53" x14ac:dyDescent="0.3">
      <c r="BA6428" s="2"/>
    </row>
    <row r="6429" spans="53:53" x14ac:dyDescent="0.3">
      <c r="BA6429" s="2"/>
    </row>
    <row r="6430" spans="53:53" x14ac:dyDescent="0.3">
      <c r="BA6430" s="2"/>
    </row>
    <row r="6431" spans="53:53" x14ac:dyDescent="0.3">
      <c r="BA6431" s="2"/>
    </row>
    <row r="6432" spans="53:53" x14ac:dyDescent="0.3">
      <c r="BA6432" s="2"/>
    </row>
    <row r="6433" spans="53:53" x14ac:dyDescent="0.3">
      <c r="BA6433" s="2"/>
    </row>
    <row r="6434" spans="53:53" x14ac:dyDescent="0.3">
      <c r="BA6434" s="2"/>
    </row>
    <row r="6435" spans="53:53" x14ac:dyDescent="0.3">
      <c r="BA6435" s="2"/>
    </row>
    <row r="6436" spans="53:53" x14ac:dyDescent="0.3">
      <c r="BA6436" s="2"/>
    </row>
    <row r="6437" spans="53:53" x14ac:dyDescent="0.3">
      <c r="BA6437" s="2"/>
    </row>
    <row r="6438" spans="53:53" x14ac:dyDescent="0.3">
      <c r="BA6438" s="2"/>
    </row>
    <row r="6439" spans="53:53" x14ac:dyDescent="0.3">
      <c r="BA6439" s="2"/>
    </row>
    <row r="6440" spans="53:53" x14ac:dyDescent="0.3">
      <c r="BA6440" s="2"/>
    </row>
    <row r="6441" spans="53:53" x14ac:dyDescent="0.3">
      <c r="BA6441" s="2"/>
    </row>
    <row r="6442" spans="53:53" x14ac:dyDescent="0.3">
      <c r="BA6442" s="2"/>
    </row>
    <row r="6443" spans="53:53" x14ac:dyDescent="0.3">
      <c r="BA6443" s="2"/>
    </row>
    <row r="6444" spans="53:53" x14ac:dyDescent="0.3">
      <c r="BA6444" s="2"/>
    </row>
    <row r="6445" spans="53:53" x14ac:dyDescent="0.3">
      <c r="BA6445" s="2"/>
    </row>
    <row r="6446" spans="53:53" x14ac:dyDescent="0.3">
      <c r="BA6446" s="2"/>
    </row>
    <row r="6447" spans="53:53" x14ac:dyDescent="0.3">
      <c r="BA6447" s="2"/>
    </row>
    <row r="6448" spans="53:53" x14ac:dyDescent="0.3">
      <c r="BA6448" s="2"/>
    </row>
    <row r="6449" spans="53:53" x14ac:dyDescent="0.3">
      <c r="BA6449" s="2"/>
    </row>
    <row r="6450" spans="53:53" x14ac:dyDescent="0.3">
      <c r="BA6450" s="2"/>
    </row>
    <row r="6451" spans="53:53" x14ac:dyDescent="0.3">
      <c r="BA6451" s="2"/>
    </row>
    <row r="6452" spans="53:53" x14ac:dyDescent="0.3">
      <c r="BA6452" s="2"/>
    </row>
    <row r="6453" spans="53:53" x14ac:dyDescent="0.3">
      <c r="BA6453" s="2"/>
    </row>
    <row r="6454" spans="53:53" x14ac:dyDescent="0.3">
      <c r="BA6454" s="2"/>
    </row>
    <row r="6455" spans="53:53" x14ac:dyDescent="0.3">
      <c r="BA6455" s="2"/>
    </row>
    <row r="6456" spans="53:53" x14ac:dyDescent="0.3">
      <c r="BA6456" s="2"/>
    </row>
    <row r="6457" spans="53:53" x14ac:dyDescent="0.3">
      <c r="BA6457" s="2"/>
    </row>
    <row r="6458" spans="53:53" x14ac:dyDescent="0.3">
      <c r="BA6458" s="2"/>
    </row>
    <row r="6459" spans="53:53" x14ac:dyDescent="0.3">
      <c r="BA6459" s="2"/>
    </row>
    <row r="6460" spans="53:53" x14ac:dyDescent="0.3">
      <c r="BA6460" s="2"/>
    </row>
    <row r="6461" spans="53:53" x14ac:dyDescent="0.3">
      <c r="BA6461" s="2"/>
    </row>
    <row r="6462" spans="53:53" x14ac:dyDescent="0.3">
      <c r="BA6462" s="2"/>
    </row>
    <row r="6463" spans="53:53" x14ac:dyDescent="0.3">
      <c r="BA6463" s="2"/>
    </row>
    <row r="6464" spans="53:53" x14ac:dyDescent="0.3">
      <c r="BA6464" s="2"/>
    </row>
    <row r="6465" spans="53:53" x14ac:dyDescent="0.3">
      <c r="BA6465" s="2"/>
    </row>
    <row r="6466" spans="53:53" x14ac:dyDescent="0.3">
      <c r="BA6466" s="2"/>
    </row>
    <row r="6467" spans="53:53" x14ac:dyDescent="0.3">
      <c r="BA6467" s="2"/>
    </row>
    <row r="6468" spans="53:53" x14ac:dyDescent="0.3">
      <c r="BA6468" s="2"/>
    </row>
    <row r="6469" spans="53:53" x14ac:dyDescent="0.3">
      <c r="BA6469" s="2"/>
    </row>
    <row r="6470" spans="53:53" x14ac:dyDescent="0.3">
      <c r="BA6470" s="2"/>
    </row>
    <row r="6471" spans="53:53" x14ac:dyDescent="0.3">
      <c r="BA6471" s="2"/>
    </row>
    <row r="6472" spans="53:53" x14ac:dyDescent="0.3">
      <c r="BA6472" s="2"/>
    </row>
    <row r="6473" spans="53:53" x14ac:dyDescent="0.3">
      <c r="BA6473" s="2"/>
    </row>
    <row r="6474" spans="53:53" x14ac:dyDescent="0.3">
      <c r="BA6474" s="2"/>
    </row>
    <row r="6475" spans="53:53" x14ac:dyDescent="0.3">
      <c r="BA6475" s="2"/>
    </row>
    <row r="6476" spans="53:53" x14ac:dyDescent="0.3">
      <c r="BA6476" s="2"/>
    </row>
    <row r="6477" spans="53:53" x14ac:dyDescent="0.3">
      <c r="BA6477" s="2"/>
    </row>
    <row r="6478" spans="53:53" x14ac:dyDescent="0.3">
      <c r="BA6478" s="2"/>
    </row>
    <row r="6479" spans="53:53" x14ac:dyDescent="0.3">
      <c r="BA6479" s="2"/>
    </row>
    <row r="6480" spans="53:53" x14ac:dyDescent="0.3">
      <c r="BA6480" s="2"/>
    </row>
    <row r="6481" spans="53:53" x14ac:dyDescent="0.3">
      <c r="BA6481" s="2"/>
    </row>
    <row r="6482" spans="53:53" x14ac:dyDescent="0.3">
      <c r="BA6482" s="2"/>
    </row>
    <row r="6483" spans="53:53" x14ac:dyDescent="0.3">
      <c r="BA6483" s="2"/>
    </row>
    <row r="6484" spans="53:53" x14ac:dyDescent="0.3">
      <c r="BA6484" s="2"/>
    </row>
    <row r="6485" spans="53:53" x14ac:dyDescent="0.3">
      <c r="BA6485" s="2"/>
    </row>
    <row r="6486" spans="53:53" x14ac:dyDescent="0.3">
      <c r="BA6486" s="2"/>
    </row>
    <row r="6487" spans="53:53" x14ac:dyDescent="0.3">
      <c r="BA6487" s="2"/>
    </row>
    <row r="6488" spans="53:53" x14ac:dyDescent="0.3">
      <c r="BA6488" s="2"/>
    </row>
    <row r="6489" spans="53:53" x14ac:dyDescent="0.3">
      <c r="BA6489" s="2"/>
    </row>
    <row r="6490" spans="53:53" x14ac:dyDescent="0.3">
      <c r="BA6490" s="2"/>
    </row>
    <row r="6491" spans="53:53" x14ac:dyDescent="0.3">
      <c r="BA6491" s="2"/>
    </row>
    <row r="6492" spans="53:53" x14ac:dyDescent="0.3">
      <c r="BA6492" s="2"/>
    </row>
    <row r="6493" spans="53:53" x14ac:dyDescent="0.3">
      <c r="BA6493" s="2"/>
    </row>
    <row r="6494" spans="53:53" x14ac:dyDescent="0.3">
      <c r="BA6494" s="2"/>
    </row>
    <row r="6495" spans="53:53" x14ac:dyDescent="0.3">
      <c r="BA6495" s="2"/>
    </row>
    <row r="6496" spans="53:53" x14ac:dyDescent="0.3">
      <c r="BA6496" s="2"/>
    </row>
    <row r="6497" spans="53:53" x14ac:dyDescent="0.3">
      <c r="BA6497" s="2"/>
    </row>
    <row r="6498" spans="53:53" x14ac:dyDescent="0.3">
      <c r="BA6498" s="2"/>
    </row>
    <row r="6499" spans="53:53" x14ac:dyDescent="0.3">
      <c r="BA6499" s="2"/>
    </row>
    <row r="6500" spans="53:53" x14ac:dyDescent="0.3">
      <c r="BA6500" s="2"/>
    </row>
    <row r="6501" spans="53:53" x14ac:dyDescent="0.3">
      <c r="BA6501" s="2"/>
    </row>
    <row r="6502" spans="53:53" x14ac:dyDescent="0.3">
      <c r="BA6502" s="2"/>
    </row>
    <row r="6503" spans="53:53" x14ac:dyDescent="0.3">
      <c r="BA6503" s="2"/>
    </row>
    <row r="6504" spans="53:53" x14ac:dyDescent="0.3">
      <c r="BA6504" s="2"/>
    </row>
    <row r="6505" spans="53:53" x14ac:dyDescent="0.3">
      <c r="BA6505" s="2"/>
    </row>
    <row r="6506" spans="53:53" x14ac:dyDescent="0.3">
      <c r="BA6506" s="2"/>
    </row>
    <row r="6507" spans="53:53" x14ac:dyDescent="0.3">
      <c r="BA6507" s="2"/>
    </row>
    <row r="6508" spans="53:53" x14ac:dyDescent="0.3">
      <c r="BA6508" s="2"/>
    </row>
    <row r="6509" spans="53:53" x14ac:dyDescent="0.3">
      <c r="BA6509" s="2"/>
    </row>
    <row r="6510" spans="53:53" x14ac:dyDescent="0.3">
      <c r="BA6510" s="2"/>
    </row>
    <row r="6511" spans="53:53" x14ac:dyDescent="0.3">
      <c r="BA6511" s="2"/>
    </row>
    <row r="6512" spans="53:53" x14ac:dyDescent="0.3">
      <c r="BA6512" s="2"/>
    </row>
    <row r="6513" spans="53:53" x14ac:dyDescent="0.3">
      <c r="BA6513" s="2"/>
    </row>
    <row r="6514" spans="53:53" x14ac:dyDescent="0.3">
      <c r="BA6514" s="2"/>
    </row>
    <row r="6515" spans="53:53" x14ac:dyDescent="0.3">
      <c r="BA6515" s="2"/>
    </row>
    <row r="6516" spans="53:53" x14ac:dyDescent="0.3">
      <c r="BA6516" s="2"/>
    </row>
    <row r="6517" spans="53:53" x14ac:dyDescent="0.3">
      <c r="BA6517" s="2"/>
    </row>
    <row r="6518" spans="53:53" x14ac:dyDescent="0.3">
      <c r="BA6518" s="2"/>
    </row>
    <row r="6519" spans="53:53" x14ac:dyDescent="0.3">
      <c r="BA6519" s="2"/>
    </row>
    <row r="6520" spans="53:53" x14ac:dyDescent="0.3">
      <c r="BA6520" s="2"/>
    </row>
    <row r="6521" spans="53:53" x14ac:dyDescent="0.3">
      <c r="BA6521" s="2"/>
    </row>
    <row r="6522" spans="53:53" x14ac:dyDescent="0.3">
      <c r="BA6522" s="2"/>
    </row>
    <row r="6523" spans="53:53" x14ac:dyDescent="0.3">
      <c r="BA6523" s="2"/>
    </row>
    <row r="6524" spans="53:53" x14ac:dyDescent="0.3">
      <c r="BA6524" s="2"/>
    </row>
    <row r="6525" spans="53:53" x14ac:dyDescent="0.3">
      <c r="BA6525" s="2"/>
    </row>
    <row r="6526" spans="53:53" x14ac:dyDescent="0.3">
      <c r="BA6526" s="2"/>
    </row>
    <row r="6527" spans="53:53" x14ac:dyDescent="0.3">
      <c r="BA6527" s="2"/>
    </row>
    <row r="6528" spans="53:53" x14ac:dyDescent="0.3">
      <c r="BA6528" s="2"/>
    </row>
    <row r="6529" spans="53:53" x14ac:dyDescent="0.3">
      <c r="BA6529" s="2"/>
    </row>
    <row r="6530" spans="53:53" x14ac:dyDescent="0.3">
      <c r="BA6530" s="2"/>
    </row>
    <row r="6531" spans="53:53" x14ac:dyDescent="0.3">
      <c r="BA6531" s="2"/>
    </row>
    <row r="6532" spans="53:53" x14ac:dyDescent="0.3">
      <c r="BA6532" s="2"/>
    </row>
    <row r="6533" spans="53:53" x14ac:dyDescent="0.3">
      <c r="BA6533" s="2"/>
    </row>
    <row r="6534" spans="53:53" x14ac:dyDescent="0.3">
      <c r="BA6534" s="2"/>
    </row>
    <row r="6535" spans="53:53" x14ac:dyDescent="0.3">
      <c r="BA6535" s="2"/>
    </row>
    <row r="6536" spans="53:53" x14ac:dyDescent="0.3">
      <c r="BA6536" s="2"/>
    </row>
    <row r="6537" spans="53:53" x14ac:dyDescent="0.3">
      <c r="BA6537" s="2"/>
    </row>
    <row r="6538" spans="53:53" x14ac:dyDescent="0.3">
      <c r="BA6538" s="2"/>
    </row>
    <row r="6539" spans="53:53" x14ac:dyDescent="0.3">
      <c r="BA6539" s="2"/>
    </row>
    <row r="6540" spans="53:53" x14ac:dyDescent="0.3">
      <c r="BA6540" s="2"/>
    </row>
    <row r="6541" spans="53:53" x14ac:dyDescent="0.3">
      <c r="BA6541" s="2"/>
    </row>
    <row r="6542" spans="53:53" x14ac:dyDescent="0.3">
      <c r="BA6542" s="2"/>
    </row>
    <row r="6543" spans="53:53" x14ac:dyDescent="0.3">
      <c r="BA6543" s="2"/>
    </row>
    <row r="6544" spans="53:53" x14ac:dyDescent="0.3">
      <c r="BA6544" s="2"/>
    </row>
    <row r="6545" spans="53:53" x14ac:dyDescent="0.3">
      <c r="BA6545" s="2"/>
    </row>
    <row r="6546" spans="53:53" x14ac:dyDescent="0.3">
      <c r="BA6546" s="2"/>
    </row>
    <row r="6547" spans="53:53" x14ac:dyDescent="0.3">
      <c r="BA6547" s="2"/>
    </row>
    <row r="6548" spans="53:53" x14ac:dyDescent="0.3">
      <c r="BA6548" s="2"/>
    </row>
    <row r="6549" spans="53:53" x14ac:dyDescent="0.3">
      <c r="BA6549" s="2"/>
    </row>
    <row r="6550" spans="53:53" x14ac:dyDescent="0.3">
      <c r="BA6550" s="2"/>
    </row>
    <row r="6551" spans="53:53" x14ac:dyDescent="0.3">
      <c r="BA6551" s="2"/>
    </row>
    <row r="6552" spans="53:53" x14ac:dyDescent="0.3">
      <c r="BA6552" s="2"/>
    </row>
    <row r="6553" spans="53:53" x14ac:dyDescent="0.3">
      <c r="BA6553" s="2"/>
    </row>
    <row r="6554" spans="53:53" x14ac:dyDescent="0.3">
      <c r="BA6554" s="2"/>
    </row>
    <row r="6555" spans="53:53" x14ac:dyDescent="0.3">
      <c r="BA6555" s="2"/>
    </row>
    <row r="6556" spans="53:53" x14ac:dyDescent="0.3">
      <c r="BA6556" s="2"/>
    </row>
    <row r="6557" spans="53:53" x14ac:dyDescent="0.3">
      <c r="BA6557" s="2"/>
    </row>
    <row r="6558" spans="53:53" x14ac:dyDescent="0.3">
      <c r="BA6558" s="2"/>
    </row>
    <row r="6559" spans="53:53" x14ac:dyDescent="0.3">
      <c r="BA6559" s="2"/>
    </row>
    <row r="6560" spans="53:53" x14ac:dyDescent="0.3">
      <c r="BA6560" s="2"/>
    </row>
    <row r="6561" spans="53:53" x14ac:dyDescent="0.3">
      <c r="BA6561" s="2"/>
    </row>
    <row r="6562" spans="53:53" x14ac:dyDescent="0.3">
      <c r="BA6562" s="2"/>
    </row>
    <row r="6563" spans="53:53" x14ac:dyDescent="0.3">
      <c r="BA6563" s="2"/>
    </row>
    <row r="6564" spans="53:53" x14ac:dyDescent="0.3">
      <c r="BA6564" s="2"/>
    </row>
    <row r="6565" spans="53:53" x14ac:dyDescent="0.3">
      <c r="BA6565" s="2"/>
    </row>
    <row r="6566" spans="53:53" x14ac:dyDescent="0.3">
      <c r="BA6566" s="2"/>
    </row>
    <row r="6567" spans="53:53" x14ac:dyDescent="0.3">
      <c r="BA6567" s="2"/>
    </row>
    <row r="6568" spans="53:53" x14ac:dyDescent="0.3">
      <c r="BA6568" s="2"/>
    </row>
    <row r="6569" spans="53:53" x14ac:dyDescent="0.3">
      <c r="BA6569" s="2"/>
    </row>
    <row r="6570" spans="53:53" x14ac:dyDescent="0.3">
      <c r="BA6570" s="2"/>
    </row>
    <row r="6571" spans="53:53" x14ac:dyDescent="0.3">
      <c r="BA6571" s="2"/>
    </row>
    <row r="6572" spans="53:53" x14ac:dyDescent="0.3">
      <c r="BA6572" s="2"/>
    </row>
    <row r="6573" spans="53:53" x14ac:dyDescent="0.3">
      <c r="BA6573" s="2"/>
    </row>
    <row r="6574" spans="53:53" x14ac:dyDescent="0.3">
      <c r="BA6574" s="2"/>
    </row>
    <row r="6575" spans="53:53" x14ac:dyDescent="0.3">
      <c r="BA6575" s="2"/>
    </row>
    <row r="6576" spans="53:53" x14ac:dyDescent="0.3">
      <c r="BA6576" s="2"/>
    </row>
    <row r="6577" spans="53:53" x14ac:dyDescent="0.3">
      <c r="BA6577" s="2"/>
    </row>
    <row r="6578" spans="53:53" x14ac:dyDescent="0.3">
      <c r="BA6578" s="2"/>
    </row>
    <row r="6579" spans="53:53" x14ac:dyDescent="0.3">
      <c r="BA6579" s="2"/>
    </row>
    <row r="6580" spans="53:53" x14ac:dyDescent="0.3">
      <c r="BA6580" s="2"/>
    </row>
    <row r="6581" spans="53:53" x14ac:dyDescent="0.3">
      <c r="BA6581" s="2"/>
    </row>
    <row r="6582" spans="53:53" x14ac:dyDescent="0.3">
      <c r="BA6582" s="2"/>
    </row>
    <row r="6583" spans="53:53" x14ac:dyDescent="0.3">
      <c r="BA6583" s="2"/>
    </row>
    <row r="6584" spans="53:53" x14ac:dyDescent="0.3">
      <c r="BA6584" s="2"/>
    </row>
    <row r="6585" spans="53:53" x14ac:dyDescent="0.3">
      <c r="BA6585" s="2"/>
    </row>
    <row r="6586" spans="53:53" x14ac:dyDescent="0.3">
      <c r="BA6586" s="2"/>
    </row>
    <row r="6587" spans="53:53" x14ac:dyDescent="0.3">
      <c r="BA6587" s="2"/>
    </row>
    <row r="6588" spans="53:53" x14ac:dyDescent="0.3">
      <c r="BA6588" s="2"/>
    </row>
    <row r="6589" spans="53:53" x14ac:dyDescent="0.3">
      <c r="BA6589" s="2"/>
    </row>
    <row r="6590" spans="53:53" x14ac:dyDescent="0.3">
      <c r="BA6590" s="2"/>
    </row>
    <row r="6591" spans="53:53" x14ac:dyDescent="0.3">
      <c r="BA6591" s="2"/>
    </row>
    <row r="6592" spans="53:53" x14ac:dyDescent="0.3">
      <c r="BA6592" s="2"/>
    </row>
    <row r="6593" spans="53:53" x14ac:dyDescent="0.3">
      <c r="BA6593" s="2"/>
    </row>
    <row r="6594" spans="53:53" x14ac:dyDescent="0.3">
      <c r="BA6594" s="2"/>
    </row>
    <row r="6595" spans="53:53" x14ac:dyDescent="0.3">
      <c r="BA6595" s="2"/>
    </row>
    <row r="6596" spans="53:53" x14ac:dyDescent="0.3">
      <c r="BA6596" s="2"/>
    </row>
    <row r="6597" spans="53:53" x14ac:dyDescent="0.3">
      <c r="BA6597" s="2"/>
    </row>
    <row r="6598" spans="53:53" x14ac:dyDescent="0.3">
      <c r="BA6598" s="2"/>
    </row>
    <row r="6599" spans="53:53" x14ac:dyDescent="0.3">
      <c r="BA6599" s="2"/>
    </row>
    <row r="6600" spans="53:53" x14ac:dyDescent="0.3">
      <c r="BA6600" s="2"/>
    </row>
    <row r="6601" spans="53:53" x14ac:dyDescent="0.3">
      <c r="BA6601" s="2"/>
    </row>
    <row r="6602" spans="53:53" x14ac:dyDescent="0.3">
      <c r="BA6602" s="2"/>
    </row>
    <row r="6603" spans="53:53" x14ac:dyDescent="0.3">
      <c r="BA6603" s="2"/>
    </row>
    <row r="6604" spans="53:53" x14ac:dyDescent="0.3">
      <c r="BA6604" s="2"/>
    </row>
    <row r="6605" spans="53:53" x14ac:dyDescent="0.3">
      <c r="BA6605" s="2"/>
    </row>
    <row r="6606" spans="53:53" x14ac:dyDescent="0.3">
      <c r="BA6606" s="2"/>
    </row>
    <row r="6607" spans="53:53" x14ac:dyDescent="0.3">
      <c r="BA6607" s="2"/>
    </row>
    <row r="6608" spans="53:53" x14ac:dyDescent="0.3">
      <c r="BA6608" s="2"/>
    </row>
    <row r="6609" spans="53:53" x14ac:dyDescent="0.3">
      <c r="BA6609" s="2"/>
    </row>
    <row r="6610" spans="53:53" x14ac:dyDescent="0.3">
      <c r="BA6610" s="2"/>
    </row>
    <row r="6611" spans="53:53" x14ac:dyDescent="0.3">
      <c r="BA6611" s="2"/>
    </row>
    <row r="6612" spans="53:53" x14ac:dyDescent="0.3">
      <c r="BA6612" s="2"/>
    </row>
    <row r="6613" spans="53:53" x14ac:dyDescent="0.3">
      <c r="BA6613" s="2"/>
    </row>
    <row r="6614" spans="53:53" x14ac:dyDescent="0.3">
      <c r="BA6614" s="2"/>
    </row>
    <row r="6615" spans="53:53" x14ac:dyDescent="0.3">
      <c r="BA6615" s="2"/>
    </row>
    <row r="6616" spans="53:53" x14ac:dyDescent="0.3">
      <c r="BA6616" s="2"/>
    </row>
    <row r="6617" spans="53:53" x14ac:dyDescent="0.3">
      <c r="BA6617" s="2"/>
    </row>
    <row r="6618" spans="53:53" x14ac:dyDescent="0.3">
      <c r="BA6618" s="2"/>
    </row>
    <row r="6619" spans="53:53" x14ac:dyDescent="0.3">
      <c r="BA6619" s="2"/>
    </row>
    <row r="6620" spans="53:53" x14ac:dyDescent="0.3">
      <c r="BA6620" s="2"/>
    </row>
    <row r="6621" spans="53:53" x14ac:dyDescent="0.3">
      <c r="BA6621" s="2"/>
    </row>
    <row r="6622" spans="53:53" x14ac:dyDescent="0.3">
      <c r="BA6622" s="2"/>
    </row>
    <row r="6623" spans="53:53" x14ac:dyDescent="0.3">
      <c r="BA6623" s="2"/>
    </row>
    <row r="6624" spans="53:53" x14ac:dyDescent="0.3">
      <c r="BA6624" s="2"/>
    </row>
    <row r="6625" spans="53:53" x14ac:dyDescent="0.3">
      <c r="BA6625" s="2"/>
    </row>
    <row r="6626" spans="53:53" x14ac:dyDescent="0.3">
      <c r="BA6626" s="2"/>
    </row>
    <row r="6627" spans="53:53" x14ac:dyDescent="0.3">
      <c r="BA6627" s="2"/>
    </row>
    <row r="6628" spans="53:53" x14ac:dyDescent="0.3">
      <c r="BA6628" s="2"/>
    </row>
    <row r="6629" spans="53:53" x14ac:dyDescent="0.3">
      <c r="BA6629" s="2"/>
    </row>
    <row r="6630" spans="53:53" x14ac:dyDescent="0.3">
      <c r="BA6630" s="2"/>
    </row>
    <row r="6631" spans="53:53" x14ac:dyDescent="0.3">
      <c r="BA6631" s="2"/>
    </row>
    <row r="6632" spans="53:53" x14ac:dyDescent="0.3">
      <c r="BA6632" s="2"/>
    </row>
    <row r="6633" spans="53:53" x14ac:dyDescent="0.3">
      <c r="BA6633" s="2"/>
    </row>
    <row r="6634" spans="53:53" x14ac:dyDescent="0.3">
      <c r="BA6634" s="2"/>
    </row>
    <row r="6635" spans="53:53" x14ac:dyDescent="0.3">
      <c r="BA6635" s="2"/>
    </row>
    <row r="6636" spans="53:53" x14ac:dyDescent="0.3">
      <c r="BA6636" s="2"/>
    </row>
    <row r="6637" spans="53:53" x14ac:dyDescent="0.3">
      <c r="BA6637" s="2"/>
    </row>
    <row r="6638" spans="53:53" x14ac:dyDescent="0.3">
      <c r="BA6638" s="2"/>
    </row>
    <row r="6639" spans="53:53" x14ac:dyDescent="0.3">
      <c r="BA6639" s="2"/>
    </row>
    <row r="6640" spans="53:53" x14ac:dyDescent="0.3">
      <c r="BA6640" s="2"/>
    </row>
    <row r="6641" spans="53:53" x14ac:dyDescent="0.3">
      <c r="BA6641" s="2"/>
    </row>
    <row r="6642" spans="53:53" x14ac:dyDescent="0.3">
      <c r="BA6642" s="2"/>
    </row>
    <row r="6643" spans="53:53" x14ac:dyDescent="0.3">
      <c r="BA6643" s="2"/>
    </row>
    <row r="6644" spans="53:53" x14ac:dyDescent="0.3">
      <c r="BA6644" s="2"/>
    </row>
    <row r="6645" spans="53:53" x14ac:dyDescent="0.3">
      <c r="BA6645" s="2"/>
    </row>
    <row r="6646" spans="53:53" x14ac:dyDescent="0.3">
      <c r="BA6646" s="2"/>
    </row>
    <row r="6647" spans="53:53" x14ac:dyDescent="0.3">
      <c r="BA6647" s="2"/>
    </row>
    <row r="6648" spans="53:53" x14ac:dyDescent="0.3">
      <c r="BA6648" s="2"/>
    </row>
    <row r="6649" spans="53:53" x14ac:dyDescent="0.3">
      <c r="BA6649" s="2"/>
    </row>
    <row r="6650" spans="53:53" x14ac:dyDescent="0.3">
      <c r="BA6650" s="2"/>
    </row>
    <row r="6651" spans="53:53" x14ac:dyDescent="0.3">
      <c r="BA6651" s="2"/>
    </row>
    <row r="6652" spans="53:53" x14ac:dyDescent="0.3">
      <c r="BA6652" s="2"/>
    </row>
    <row r="6653" spans="53:53" x14ac:dyDescent="0.3">
      <c r="BA6653" s="2"/>
    </row>
    <row r="6654" spans="53:53" x14ac:dyDescent="0.3">
      <c r="BA6654" s="2"/>
    </row>
    <row r="6655" spans="53:53" x14ac:dyDescent="0.3">
      <c r="BA6655" s="2"/>
    </row>
    <row r="6656" spans="53:53" x14ac:dyDescent="0.3">
      <c r="BA6656" s="2"/>
    </row>
    <row r="6657" spans="53:53" x14ac:dyDescent="0.3">
      <c r="BA6657" s="2"/>
    </row>
    <row r="6658" spans="53:53" x14ac:dyDescent="0.3">
      <c r="BA6658" s="2"/>
    </row>
    <row r="6659" spans="53:53" x14ac:dyDescent="0.3">
      <c r="BA6659" s="2"/>
    </row>
    <row r="6660" spans="53:53" x14ac:dyDescent="0.3">
      <c r="BA6660" s="2"/>
    </row>
    <row r="6661" spans="53:53" x14ac:dyDescent="0.3">
      <c r="BA6661" s="2"/>
    </row>
    <row r="6662" spans="53:53" x14ac:dyDescent="0.3">
      <c r="BA6662" s="2"/>
    </row>
    <row r="6663" spans="53:53" x14ac:dyDescent="0.3">
      <c r="BA6663" s="2"/>
    </row>
    <row r="6664" spans="53:53" x14ac:dyDescent="0.3">
      <c r="BA6664" s="2"/>
    </row>
    <row r="6665" spans="53:53" x14ac:dyDescent="0.3">
      <c r="BA6665" s="2"/>
    </row>
    <row r="6666" spans="53:53" x14ac:dyDescent="0.3">
      <c r="BA6666" s="2"/>
    </row>
    <row r="6667" spans="53:53" x14ac:dyDescent="0.3">
      <c r="BA6667" s="2"/>
    </row>
    <row r="6668" spans="53:53" x14ac:dyDescent="0.3">
      <c r="BA6668" s="2"/>
    </row>
    <row r="6669" spans="53:53" x14ac:dyDescent="0.3">
      <c r="BA6669" s="2"/>
    </row>
    <row r="6670" spans="53:53" x14ac:dyDescent="0.3">
      <c r="BA6670" s="2"/>
    </row>
    <row r="6671" spans="53:53" x14ac:dyDescent="0.3">
      <c r="BA6671" s="2"/>
    </row>
    <row r="6672" spans="53:53" x14ac:dyDescent="0.3">
      <c r="BA6672" s="2"/>
    </row>
    <row r="6673" spans="53:53" x14ac:dyDescent="0.3">
      <c r="BA6673" s="2"/>
    </row>
    <row r="6674" spans="53:53" x14ac:dyDescent="0.3">
      <c r="BA6674" s="2"/>
    </row>
    <row r="6675" spans="53:53" x14ac:dyDescent="0.3">
      <c r="BA6675" s="2"/>
    </row>
    <row r="6676" spans="53:53" x14ac:dyDescent="0.3">
      <c r="BA6676" s="2"/>
    </row>
    <row r="6677" spans="53:53" x14ac:dyDescent="0.3">
      <c r="BA6677" s="2"/>
    </row>
    <row r="6678" spans="53:53" x14ac:dyDescent="0.3">
      <c r="BA6678" s="2"/>
    </row>
    <row r="6679" spans="53:53" x14ac:dyDescent="0.3">
      <c r="BA6679" s="2"/>
    </row>
    <row r="6680" spans="53:53" x14ac:dyDescent="0.3">
      <c r="BA6680" s="2"/>
    </row>
    <row r="6681" spans="53:53" x14ac:dyDescent="0.3">
      <c r="BA6681" s="2"/>
    </row>
    <row r="6682" spans="53:53" x14ac:dyDescent="0.3">
      <c r="BA6682" s="2"/>
    </row>
    <row r="6683" spans="53:53" x14ac:dyDescent="0.3">
      <c r="BA6683" s="2"/>
    </row>
    <row r="6684" spans="53:53" x14ac:dyDescent="0.3">
      <c r="BA6684" s="2"/>
    </row>
    <row r="6685" spans="53:53" x14ac:dyDescent="0.3">
      <c r="BA6685" s="2"/>
    </row>
    <row r="6686" spans="53:53" x14ac:dyDescent="0.3">
      <c r="BA6686" s="2"/>
    </row>
    <row r="6687" spans="53:53" x14ac:dyDescent="0.3">
      <c r="BA6687" s="2"/>
    </row>
    <row r="6688" spans="53:53" x14ac:dyDescent="0.3">
      <c r="BA6688" s="2"/>
    </row>
    <row r="6689" spans="53:53" x14ac:dyDescent="0.3">
      <c r="BA6689" s="2"/>
    </row>
    <row r="6690" spans="53:53" x14ac:dyDescent="0.3">
      <c r="BA6690" s="2"/>
    </row>
    <row r="6691" spans="53:53" x14ac:dyDescent="0.3">
      <c r="BA6691" s="2"/>
    </row>
    <row r="6692" spans="53:53" x14ac:dyDescent="0.3">
      <c r="BA6692" s="2"/>
    </row>
    <row r="6693" spans="53:53" x14ac:dyDescent="0.3">
      <c r="BA6693" s="2"/>
    </row>
    <row r="6694" spans="53:53" x14ac:dyDescent="0.3">
      <c r="BA6694" s="2"/>
    </row>
    <row r="6695" spans="53:53" x14ac:dyDescent="0.3">
      <c r="BA6695" s="2"/>
    </row>
    <row r="6696" spans="53:53" x14ac:dyDescent="0.3">
      <c r="BA6696" s="2"/>
    </row>
    <row r="6697" spans="53:53" x14ac:dyDescent="0.3">
      <c r="BA6697" s="2"/>
    </row>
    <row r="6698" spans="53:53" x14ac:dyDescent="0.3">
      <c r="BA6698" s="2"/>
    </row>
    <row r="6699" spans="53:53" x14ac:dyDescent="0.3">
      <c r="BA6699" s="2"/>
    </row>
    <row r="6700" spans="53:53" x14ac:dyDescent="0.3">
      <c r="BA6700" s="2"/>
    </row>
    <row r="6701" spans="53:53" x14ac:dyDescent="0.3">
      <c r="BA6701" s="2"/>
    </row>
    <row r="6702" spans="53:53" x14ac:dyDescent="0.3">
      <c r="BA6702" s="2"/>
    </row>
    <row r="6703" spans="53:53" x14ac:dyDescent="0.3">
      <c r="BA6703" s="2"/>
    </row>
    <row r="6704" spans="53:53" x14ac:dyDescent="0.3">
      <c r="BA6704" s="2"/>
    </row>
    <row r="6705" spans="53:53" x14ac:dyDescent="0.3">
      <c r="BA6705" s="2"/>
    </row>
    <row r="6706" spans="53:53" x14ac:dyDescent="0.3">
      <c r="BA6706" s="2"/>
    </row>
    <row r="6707" spans="53:53" x14ac:dyDescent="0.3">
      <c r="BA6707" s="2"/>
    </row>
    <row r="6708" spans="53:53" x14ac:dyDescent="0.3">
      <c r="BA6708" s="2"/>
    </row>
    <row r="6709" spans="53:53" x14ac:dyDescent="0.3">
      <c r="BA6709" s="2"/>
    </row>
    <row r="6710" spans="53:53" x14ac:dyDescent="0.3">
      <c r="BA6710" s="2"/>
    </row>
    <row r="6711" spans="53:53" x14ac:dyDescent="0.3">
      <c r="BA6711" s="2"/>
    </row>
    <row r="6712" spans="53:53" x14ac:dyDescent="0.3">
      <c r="BA6712" s="2"/>
    </row>
    <row r="6713" spans="53:53" x14ac:dyDescent="0.3">
      <c r="BA6713" s="2"/>
    </row>
    <row r="6714" spans="53:53" x14ac:dyDescent="0.3">
      <c r="BA6714" s="2"/>
    </row>
    <row r="6715" spans="53:53" x14ac:dyDescent="0.3">
      <c r="BA6715" s="2"/>
    </row>
    <row r="6716" spans="53:53" x14ac:dyDescent="0.3">
      <c r="BA6716" s="2"/>
    </row>
    <row r="6717" spans="53:53" x14ac:dyDescent="0.3">
      <c r="BA6717" s="2"/>
    </row>
    <row r="6718" spans="53:53" x14ac:dyDescent="0.3">
      <c r="BA6718" s="2"/>
    </row>
    <row r="6719" spans="53:53" x14ac:dyDescent="0.3">
      <c r="BA6719" s="2"/>
    </row>
    <row r="6720" spans="53:53" x14ac:dyDescent="0.3">
      <c r="BA6720" s="2"/>
    </row>
    <row r="6721" spans="53:53" x14ac:dyDescent="0.3">
      <c r="BA6721" s="2"/>
    </row>
    <row r="6722" spans="53:53" x14ac:dyDescent="0.3">
      <c r="BA6722" s="2"/>
    </row>
    <row r="6723" spans="53:53" x14ac:dyDescent="0.3">
      <c r="BA6723" s="2"/>
    </row>
    <row r="6724" spans="53:53" x14ac:dyDescent="0.3">
      <c r="BA6724" s="2"/>
    </row>
    <row r="6725" spans="53:53" x14ac:dyDescent="0.3">
      <c r="BA6725" s="2"/>
    </row>
    <row r="6726" spans="53:53" x14ac:dyDescent="0.3">
      <c r="BA6726" s="2"/>
    </row>
    <row r="6727" spans="53:53" x14ac:dyDescent="0.3">
      <c r="BA6727" s="2"/>
    </row>
    <row r="6728" spans="53:53" x14ac:dyDescent="0.3">
      <c r="BA6728" s="2"/>
    </row>
    <row r="6729" spans="53:53" x14ac:dyDescent="0.3">
      <c r="BA6729" s="2"/>
    </row>
    <row r="6730" spans="53:53" x14ac:dyDescent="0.3">
      <c r="BA6730" s="2"/>
    </row>
    <row r="6731" spans="53:53" x14ac:dyDescent="0.3">
      <c r="BA6731" s="2"/>
    </row>
    <row r="6732" spans="53:53" x14ac:dyDescent="0.3">
      <c r="BA6732" s="2"/>
    </row>
    <row r="6733" spans="53:53" x14ac:dyDescent="0.3">
      <c r="BA6733" s="2"/>
    </row>
    <row r="6734" spans="53:53" x14ac:dyDescent="0.3">
      <c r="BA6734" s="2"/>
    </row>
    <row r="6735" spans="53:53" x14ac:dyDescent="0.3">
      <c r="BA6735" s="2"/>
    </row>
    <row r="6736" spans="53:53" x14ac:dyDescent="0.3">
      <c r="BA6736" s="2"/>
    </row>
    <row r="6737" spans="53:53" x14ac:dyDescent="0.3">
      <c r="BA6737" s="2"/>
    </row>
    <row r="6738" spans="53:53" x14ac:dyDescent="0.3">
      <c r="BA6738" s="2"/>
    </row>
    <row r="6739" spans="53:53" x14ac:dyDescent="0.3">
      <c r="BA6739" s="2"/>
    </row>
    <row r="6740" spans="53:53" x14ac:dyDescent="0.3">
      <c r="BA6740" s="2"/>
    </row>
    <row r="6741" spans="53:53" x14ac:dyDescent="0.3">
      <c r="BA6741" s="2"/>
    </row>
    <row r="6742" spans="53:53" x14ac:dyDescent="0.3">
      <c r="BA6742" s="2"/>
    </row>
    <row r="6743" spans="53:53" x14ac:dyDescent="0.3">
      <c r="BA6743" s="2"/>
    </row>
    <row r="6744" spans="53:53" x14ac:dyDescent="0.3">
      <c r="BA6744" s="2"/>
    </row>
    <row r="6745" spans="53:53" x14ac:dyDescent="0.3">
      <c r="BA6745" s="2"/>
    </row>
    <row r="6746" spans="53:53" x14ac:dyDescent="0.3">
      <c r="BA6746" s="2"/>
    </row>
    <row r="6747" spans="53:53" x14ac:dyDescent="0.3">
      <c r="BA6747" s="2"/>
    </row>
    <row r="6748" spans="53:53" x14ac:dyDescent="0.3">
      <c r="BA6748" s="2"/>
    </row>
    <row r="6749" spans="53:53" x14ac:dyDescent="0.3">
      <c r="BA6749" s="2"/>
    </row>
    <row r="6750" spans="53:53" x14ac:dyDescent="0.3">
      <c r="BA6750" s="2"/>
    </row>
    <row r="6751" spans="53:53" x14ac:dyDescent="0.3">
      <c r="BA6751" s="2"/>
    </row>
    <row r="6752" spans="53:53" x14ac:dyDescent="0.3">
      <c r="BA6752" s="2"/>
    </row>
    <row r="6753" spans="53:53" x14ac:dyDescent="0.3">
      <c r="BA6753" s="2"/>
    </row>
    <row r="6754" spans="53:53" x14ac:dyDescent="0.3">
      <c r="BA6754" s="2"/>
    </row>
    <row r="6755" spans="53:53" x14ac:dyDescent="0.3">
      <c r="BA6755" s="2"/>
    </row>
    <row r="6756" spans="53:53" x14ac:dyDescent="0.3">
      <c r="BA6756" s="2"/>
    </row>
    <row r="6757" spans="53:53" x14ac:dyDescent="0.3">
      <c r="BA6757" s="2"/>
    </row>
    <row r="6758" spans="53:53" x14ac:dyDescent="0.3">
      <c r="BA6758" s="2"/>
    </row>
    <row r="6759" spans="53:53" x14ac:dyDescent="0.3">
      <c r="BA6759" s="2"/>
    </row>
    <row r="6760" spans="53:53" x14ac:dyDescent="0.3">
      <c r="BA6760" s="2"/>
    </row>
    <row r="6761" spans="53:53" x14ac:dyDescent="0.3">
      <c r="BA6761" s="2"/>
    </row>
    <row r="6762" spans="53:53" x14ac:dyDescent="0.3">
      <c r="BA6762" s="2"/>
    </row>
    <row r="6763" spans="53:53" x14ac:dyDescent="0.3">
      <c r="BA6763" s="2"/>
    </row>
    <row r="6764" spans="53:53" x14ac:dyDescent="0.3">
      <c r="BA6764" s="2"/>
    </row>
    <row r="6765" spans="53:53" x14ac:dyDescent="0.3">
      <c r="BA6765" s="2"/>
    </row>
    <row r="6766" spans="53:53" x14ac:dyDescent="0.3">
      <c r="BA6766" s="2"/>
    </row>
    <row r="6767" spans="53:53" x14ac:dyDescent="0.3">
      <c r="BA6767" s="2"/>
    </row>
    <row r="6768" spans="53:53" x14ac:dyDescent="0.3">
      <c r="BA6768" s="2"/>
    </row>
    <row r="6769" spans="53:53" x14ac:dyDescent="0.3">
      <c r="BA6769" s="2"/>
    </row>
    <row r="6770" spans="53:53" x14ac:dyDescent="0.3">
      <c r="BA6770" s="2"/>
    </row>
    <row r="6771" spans="53:53" x14ac:dyDescent="0.3">
      <c r="BA6771" s="2"/>
    </row>
    <row r="6772" spans="53:53" x14ac:dyDescent="0.3">
      <c r="BA6772" s="2"/>
    </row>
    <row r="6773" spans="53:53" x14ac:dyDescent="0.3">
      <c r="BA6773" s="2"/>
    </row>
    <row r="6774" spans="53:53" x14ac:dyDescent="0.3">
      <c r="BA6774" s="2"/>
    </row>
    <row r="6775" spans="53:53" x14ac:dyDescent="0.3">
      <c r="BA6775" s="2"/>
    </row>
    <row r="6776" spans="53:53" x14ac:dyDescent="0.3">
      <c r="BA6776" s="2"/>
    </row>
    <row r="6777" spans="53:53" x14ac:dyDescent="0.3">
      <c r="BA6777" s="2"/>
    </row>
    <row r="6778" spans="53:53" x14ac:dyDescent="0.3">
      <c r="BA6778" s="2"/>
    </row>
    <row r="6779" spans="53:53" x14ac:dyDescent="0.3">
      <c r="BA6779" s="2"/>
    </row>
    <row r="6780" spans="53:53" x14ac:dyDescent="0.3">
      <c r="BA6780" s="2"/>
    </row>
    <row r="6781" spans="53:53" x14ac:dyDescent="0.3">
      <c r="BA6781" s="2"/>
    </row>
    <row r="6782" spans="53:53" x14ac:dyDescent="0.3">
      <c r="BA6782" s="2"/>
    </row>
    <row r="6783" spans="53:53" x14ac:dyDescent="0.3">
      <c r="BA6783" s="2"/>
    </row>
    <row r="6784" spans="53:53" x14ac:dyDescent="0.3">
      <c r="BA6784" s="2"/>
    </row>
    <row r="6785" spans="53:53" x14ac:dyDescent="0.3">
      <c r="BA6785" s="2"/>
    </row>
    <row r="6786" spans="53:53" x14ac:dyDescent="0.3">
      <c r="BA6786" s="2"/>
    </row>
    <row r="6787" spans="53:53" x14ac:dyDescent="0.3">
      <c r="BA6787" s="2"/>
    </row>
    <row r="6788" spans="53:53" x14ac:dyDescent="0.3">
      <c r="BA6788" s="2"/>
    </row>
    <row r="6789" spans="53:53" x14ac:dyDescent="0.3">
      <c r="BA6789" s="2"/>
    </row>
    <row r="6790" spans="53:53" x14ac:dyDescent="0.3">
      <c r="BA6790" s="2"/>
    </row>
    <row r="6791" spans="53:53" x14ac:dyDescent="0.3">
      <c r="BA6791" s="2"/>
    </row>
    <row r="6792" spans="53:53" x14ac:dyDescent="0.3">
      <c r="BA6792" s="2"/>
    </row>
    <row r="6793" spans="53:53" x14ac:dyDescent="0.3">
      <c r="BA6793" s="2"/>
    </row>
    <row r="6794" spans="53:53" x14ac:dyDescent="0.3">
      <c r="BA6794" s="2"/>
    </row>
    <row r="6795" spans="53:53" x14ac:dyDescent="0.3">
      <c r="BA6795" s="2"/>
    </row>
    <row r="6796" spans="53:53" x14ac:dyDescent="0.3">
      <c r="BA6796" s="2"/>
    </row>
    <row r="6797" spans="53:53" x14ac:dyDescent="0.3">
      <c r="BA6797" s="2"/>
    </row>
    <row r="6798" spans="53:53" x14ac:dyDescent="0.3">
      <c r="BA6798" s="2"/>
    </row>
    <row r="6799" spans="53:53" x14ac:dyDescent="0.3">
      <c r="BA6799" s="2"/>
    </row>
    <row r="6800" spans="53:53" x14ac:dyDescent="0.3">
      <c r="BA6800" s="2"/>
    </row>
    <row r="6801" spans="53:53" x14ac:dyDescent="0.3">
      <c r="BA6801" s="2"/>
    </row>
    <row r="6802" spans="53:53" x14ac:dyDescent="0.3">
      <c r="BA6802" s="2"/>
    </row>
    <row r="6803" spans="53:53" x14ac:dyDescent="0.3">
      <c r="BA6803" s="2"/>
    </row>
    <row r="6804" spans="53:53" x14ac:dyDescent="0.3">
      <c r="BA6804" s="2"/>
    </row>
    <row r="6805" spans="53:53" x14ac:dyDescent="0.3">
      <c r="BA6805" s="2"/>
    </row>
    <row r="6806" spans="53:53" x14ac:dyDescent="0.3">
      <c r="BA6806" s="2"/>
    </row>
    <row r="6807" spans="53:53" x14ac:dyDescent="0.3">
      <c r="BA6807" s="2"/>
    </row>
    <row r="6808" spans="53:53" x14ac:dyDescent="0.3">
      <c r="BA6808" s="2"/>
    </row>
    <row r="6809" spans="53:53" x14ac:dyDescent="0.3">
      <c r="BA6809" s="2"/>
    </row>
    <row r="6810" spans="53:53" x14ac:dyDescent="0.3">
      <c r="BA6810" s="2"/>
    </row>
    <row r="6811" spans="53:53" x14ac:dyDescent="0.3">
      <c r="BA6811" s="2"/>
    </row>
    <row r="6812" spans="53:53" x14ac:dyDescent="0.3">
      <c r="BA6812" s="2"/>
    </row>
    <row r="6813" spans="53:53" x14ac:dyDescent="0.3">
      <c r="BA6813" s="2"/>
    </row>
    <row r="6814" spans="53:53" x14ac:dyDescent="0.3">
      <c r="BA6814" s="2"/>
    </row>
    <row r="6815" spans="53:53" x14ac:dyDescent="0.3">
      <c r="BA6815" s="2"/>
    </row>
    <row r="6816" spans="53:53" x14ac:dyDescent="0.3">
      <c r="BA6816" s="2"/>
    </row>
    <row r="6817" spans="53:53" x14ac:dyDescent="0.3">
      <c r="BA6817" s="2"/>
    </row>
    <row r="6818" spans="53:53" x14ac:dyDescent="0.3">
      <c r="BA6818" s="2"/>
    </row>
    <row r="6819" spans="53:53" x14ac:dyDescent="0.3">
      <c r="BA6819" s="2"/>
    </row>
    <row r="6820" spans="53:53" x14ac:dyDescent="0.3">
      <c r="BA6820" s="2"/>
    </row>
    <row r="6821" spans="53:53" x14ac:dyDescent="0.3">
      <c r="BA6821" s="2"/>
    </row>
    <row r="6822" spans="53:53" x14ac:dyDescent="0.3">
      <c r="BA6822" s="2"/>
    </row>
    <row r="6823" spans="53:53" x14ac:dyDescent="0.3">
      <c r="BA6823" s="2"/>
    </row>
    <row r="6824" spans="53:53" x14ac:dyDescent="0.3">
      <c r="BA6824" s="2"/>
    </row>
    <row r="6825" spans="53:53" x14ac:dyDescent="0.3">
      <c r="BA6825" s="2"/>
    </row>
    <row r="6826" spans="53:53" x14ac:dyDescent="0.3">
      <c r="BA6826" s="2"/>
    </row>
    <row r="6827" spans="53:53" x14ac:dyDescent="0.3">
      <c r="BA6827" s="2"/>
    </row>
    <row r="6828" spans="53:53" x14ac:dyDescent="0.3">
      <c r="BA6828" s="2"/>
    </row>
    <row r="6829" spans="53:53" x14ac:dyDescent="0.3">
      <c r="BA6829" s="2"/>
    </row>
    <row r="6830" spans="53:53" x14ac:dyDescent="0.3">
      <c r="BA6830" s="2"/>
    </row>
    <row r="6831" spans="53:53" x14ac:dyDescent="0.3">
      <c r="BA6831" s="2"/>
    </row>
    <row r="6832" spans="53:53" x14ac:dyDescent="0.3">
      <c r="BA6832" s="2"/>
    </row>
    <row r="6833" spans="53:53" x14ac:dyDescent="0.3">
      <c r="BA6833" s="2"/>
    </row>
    <row r="6834" spans="53:53" x14ac:dyDescent="0.3">
      <c r="BA6834" s="2"/>
    </row>
    <row r="6835" spans="53:53" x14ac:dyDescent="0.3">
      <c r="BA6835" s="2"/>
    </row>
    <row r="6836" spans="53:53" x14ac:dyDescent="0.3">
      <c r="BA6836" s="2"/>
    </row>
    <row r="6837" spans="53:53" x14ac:dyDescent="0.3">
      <c r="BA6837" s="2"/>
    </row>
    <row r="6838" spans="53:53" x14ac:dyDescent="0.3">
      <c r="BA6838" s="2"/>
    </row>
    <row r="6839" spans="53:53" x14ac:dyDescent="0.3">
      <c r="BA6839" s="2"/>
    </row>
    <row r="6840" spans="53:53" x14ac:dyDescent="0.3">
      <c r="BA6840" s="2"/>
    </row>
    <row r="6841" spans="53:53" x14ac:dyDescent="0.3">
      <c r="BA6841" s="2"/>
    </row>
    <row r="6842" spans="53:53" x14ac:dyDescent="0.3">
      <c r="BA6842" s="2"/>
    </row>
    <row r="6843" spans="53:53" x14ac:dyDescent="0.3">
      <c r="BA6843" s="2"/>
    </row>
    <row r="6844" spans="53:53" x14ac:dyDescent="0.3">
      <c r="BA6844" s="2"/>
    </row>
    <row r="6845" spans="53:53" x14ac:dyDescent="0.3">
      <c r="BA6845" s="2"/>
    </row>
    <row r="6846" spans="53:53" x14ac:dyDescent="0.3">
      <c r="BA6846" s="2"/>
    </row>
    <row r="6847" spans="53:53" x14ac:dyDescent="0.3">
      <c r="BA6847" s="2"/>
    </row>
    <row r="6848" spans="53:53" x14ac:dyDescent="0.3">
      <c r="BA6848" s="2"/>
    </row>
    <row r="6849" spans="53:53" x14ac:dyDescent="0.3">
      <c r="BA6849" s="2"/>
    </row>
    <row r="6850" spans="53:53" x14ac:dyDescent="0.3">
      <c r="BA6850" s="2"/>
    </row>
    <row r="6851" spans="53:53" x14ac:dyDescent="0.3">
      <c r="BA6851" s="2"/>
    </row>
    <row r="6852" spans="53:53" x14ac:dyDescent="0.3">
      <c r="BA6852" s="2"/>
    </row>
    <row r="6853" spans="53:53" x14ac:dyDescent="0.3">
      <c r="BA6853" s="2"/>
    </row>
    <row r="6854" spans="53:53" x14ac:dyDescent="0.3">
      <c r="BA6854" s="2"/>
    </row>
    <row r="6855" spans="53:53" x14ac:dyDescent="0.3">
      <c r="BA6855" s="2"/>
    </row>
    <row r="6856" spans="53:53" x14ac:dyDescent="0.3">
      <c r="BA6856" s="2"/>
    </row>
    <row r="6857" spans="53:53" x14ac:dyDescent="0.3">
      <c r="BA6857" s="2"/>
    </row>
    <row r="6858" spans="53:53" x14ac:dyDescent="0.3">
      <c r="BA6858" s="2"/>
    </row>
    <row r="6859" spans="53:53" x14ac:dyDescent="0.3">
      <c r="BA6859" s="2"/>
    </row>
    <row r="6860" spans="53:53" x14ac:dyDescent="0.3">
      <c r="BA6860" s="2"/>
    </row>
    <row r="6861" spans="53:53" x14ac:dyDescent="0.3">
      <c r="BA6861" s="2"/>
    </row>
    <row r="6862" spans="53:53" x14ac:dyDescent="0.3">
      <c r="BA6862" s="2"/>
    </row>
    <row r="6863" spans="53:53" x14ac:dyDescent="0.3">
      <c r="BA6863" s="2"/>
    </row>
    <row r="6864" spans="53:53" x14ac:dyDescent="0.3">
      <c r="BA6864" s="2"/>
    </row>
    <row r="6865" spans="53:53" x14ac:dyDescent="0.3">
      <c r="BA6865" s="2"/>
    </row>
    <row r="6866" spans="53:53" x14ac:dyDescent="0.3">
      <c r="BA6866" s="2"/>
    </row>
    <row r="6867" spans="53:53" x14ac:dyDescent="0.3">
      <c r="BA6867" s="2"/>
    </row>
    <row r="6868" spans="53:53" x14ac:dyDescent="0.3">
      <c r="BA6868" s="2"/>
    </row>
    <row r="6869" spans="53:53" x14ac:dyDescent="0.3">
      <c r="BA6869" s="2"/>
    </row>
    <row r="6870" spans="53:53" x14ac:dyDescent="0.3">
      <c r="BA6870" s="2"/>
    </row>
    <row r="6871" spans="53:53" x14ac:dyDescent="0.3">
      <c r="BA6871" s="2"/>
    </row>
    <row r="6872" spans="53:53" x14ac:dyDescent="0.3">
      <c r="BA6872" s="2"/>
    </row>
    <row r="6873" spans="53:53" x14ac:dyDescent="0.3">
      <c r="BA6873" s="2"/>
    </row>
    <row r="6874" spans="53:53" x14ac:dyDescent="0.3">
      <c r="BA6874" s="2"/>
    </row>
    <row r="6875" spans="53:53" x14ac:dyDescent="0.3">
      <c r="BA6875" s="2"/>
    </row>
    <row r="6876" spans="53:53" x14ac:dyDescent="0.3">
      <c r="BA6876" s="2"/>
    </row>
    <row r="6877" spans="53:53" x14ac:dyDescent="0.3">
      <c r="BA6877" s="2"/>
    </row>
    <row r="6878" spans="53:53" x14ac:dyDescent="0.3">
      <c r="BA6878" s="2"/>
    </row>
    <row r="6879" spans="53:53" x14ac:dyDescent="0.3">
      <c r="BA6879" s="2"/>
    </row>
    <row r="6880" spans="53:53" x14ac:dyDescent="0.3">
      <c r="BA6880" s="2"/>
    </row>
    <row r="6881" spans="53:53" x14ac:dyDescent="0.3">
      <c r="BA6881" s="2"/>
    </row>
    <row r="6882" spans="53:53" x14ac:dyDescent="0.3">
      <c r="BA6882" s="2"/>
    </row>
    <row r="6883" spans="53:53" x14ac:dyDescent="0.3">
      <c r="BA6883" s="2"/>
    </row>
    <row r="6884" spans="53:53" x14ac:dyDescent="0.3">
      <c r="BA6884" s="2"/>
    </row>
    <row r="6885" spans="53:53" x14ac:dyDescent="0.3">
      <c r="BA6885" s="2"/>
    </row>
    <row r="6886" spans="53:53" x14ac:dyDescent="0.3">
      <c r="BA6886" s="2"/>
    </row>
    <row r="6887" spans="53:53" x14ac:dyDescent="0.3">
      <c r="BA6887" s="2"/>
    </row>
    <row r="6888" spans="53:53" x14ac:dyDescent="0.3">
      <c r="BA6888" s="2"/>
    </row>
    <row r="6889" spans="53:53" x14ac:dyDescent="0.3">
      <c r="BA6889" s="2"/>
    </row>
    <row r="6890" spans="53:53" x14ac:dyDescent="0.3">
      <c r="BA6890" s="2"/>
    </row>
    <row r="6891" spans="53:53" x14ac:dyDescent="0.3">
      <c r="BA6891" s="2"/>
    </row>
    <row r="6892" spans="53:53" x14ac:dyDescent="0.3">
      <c r="BA6892" s="2"/>
    </row>
    <row r="6893" spans="53:53" x14ac:dyDescent="0.3">
      <c r="BA6893" s="2"/>
    </row>
    <row r="6894" spans="53:53" x14ac:dyDescent="0.3">
      <c r="BA6894" s="2"/>
    </row>
    <row r="6895" spans="53:53" x14ac:dyDescent="0.3">
      <c r="BA6895" s="2"/>
    </row>
    <row r="6896" spans="53:53" x14ac:dyDescent="0.3">
      <c r="BA6896" s="2"/>
    </row>
    <row r="6897" spans="53:53" x14ac:dyDescent="0.3">
      <c r="BA6897" s="2"/>
    </row>
    <row r="6898" spans="53:53" x14ac:dyDescent="0.3">
      <c r="BA6898" s="2"/>
    </row>
    <row r="6899" spans="53:53" x14ac:dyDescent="0.3">
      <c r="BA6899" s="2"/>
    </row>
    <row r="6900" spans="53:53" x14ac:dyDescent="0.3">
      <c r="BA6900" s="2"/>
    </row>
    <row r="6901" spans="53:53" x14ac:dyDescent="0.3">
      <c r="BA6901" s="2"/>
    </row>
    <row r="6902" spans="53:53" x14ac:dyDescent="0.3">
      <c r="BA6902" s="2"/>
    </row>
    <row r="6903" spans="53:53" x14ac:dyDescent="0.3">
      <c r="BA6903" s="2"/>
    </row>
    <row r="6904" spans="53:53" x14ac:dyDescent="0.3">
      <c r="BA6904" s="2"/>
    </row>
    <row r="6905" spans="53:53" x14ac:dyDescent="0.3">
      <c r="BA6905" s="2"/>
    </row>
    <row r="6906" spans="53:53" x14ac:dyDescent="0.3">
      <c r="BA6906" s="2"/>
    </row>
    <row r="6907" spans="53:53" x14ac:dyDescent="0.3">
      <c r="BA6907" s="2"/>
    </row>
    <row r="6908" spans="53:53" x14ac:dyDescent="0.3">
      <c r="BA6908" s="2"/>
    </row>
    <row r="6909" spans="53:53" x14ac:dyDescent="0.3">
      <c r="BA6909" s="2"/>
    </row>
    <row r="6910" spans="53:53" x14ac:dyDescent="0.3">
      <c r="BA6910" s="2"/>
    </row>
    <row r="6911" spans="53:53" x14ac:dyDescent="0.3">
      <c r="BA6911" s="2"/>
    </row>
    <row r="6912" spans="53:53" x14ac:dyDescent="0.3">
      <c r="BA6912" s="2"/>
    </row>
    <row r="6913" spans="53:53" x14ac:dyDescent="0.3">
      <c r="BA6913" s="2"/>
    </row>
    <row r="6914" spans="53:53" x14ac:dyDescent="0.3">
      <c r="BA6914" s="2"/>
    </row>
    <row r="6915" spans="53:53" x14ac:dyDescent="0.3">
      <c r="BA6915" s="2"/>
    </row>
    <row r="6916" spans="53:53" x14ac:dyDescent="0.3">
      <c r="BA6916" s="2"/>
    </row>
    <row r="6917" spans="53:53" x14ac:dyDescent="0.3">
      <c r="BA6917" s="2"/>
    </row>
    <row r="6918" spans="53:53" x14ac:dyDescent="0.3">
      <c r="BA6918" s="2"/>
    </row>
    <row r="6919" spans="53:53" x14ac:dyDescent="0.3">
      <c r="BA6919" s="2"/>
    </row>
    <row r="6920" spans="53:53" x14ac:dyDescent="0.3">
      <c r="BA6920" s="2"/>
    </row>
    <row r="6921" spans="53:53" x14ac:dyDescent="0.3">
      <c r="BA6921" s="2"/>
    </row>
    <row r="6922" spans="53:53" x14ac:dyDescent="0.3">
      <c r="BA6922" s="2"/>
    </row>
    <row r="6923" spans="53:53" x14ac:dyDescent="0.3">
      <c r="BA6923" s="2"/>
    </row>
    <row r="6924" spans="53:53" x14ac:dyDescent="0.3">
      <c r="BA6924" s="2"/>
    </row>
    <row r="6925" spans="53:53" x14ac:dyDescent="0.3">
      <c r="BA6925" s="2"/>
    </row>
    <row r="6926" spans="53:53" x14ac:dyDescent="0.3">
      <c r="BA6926" s="2"/>
    </row>
    <row r="6927" spans="53:53" x14ac:dyDescent="0.3">
      <c r="BA6927" s="2"/>
    </row>
    <row r="6928" spans="53:53" x14ac:dyDescent="0.3">
      <c r="BA6928" s="2"/>
    </row>
    <row r="6929" spans="53:53" x14ac:dyDescent="0.3">
      <c r="BA6929" s="2"/>
    </row>
    <row r="6930" spans="53:53" x14ac:dyDescent="0.3">
      <c r="BA6930" s="2"/>
    </row>
    <row r="6931" spans="53:53" x14ac:dyDescent="0.3">
      <c r="BA6931" s="2"/>
    </row>
    <row r="6932" spans="53:53" x14ac:dyDescent="0.3">
      <c r="BA6932" s="2"/>
    </row>
    <row r="6933" spans="53:53" x14ac:dyDescent="0.3">
      <c r="BA6933" s="2"/>
    </row>
    <row r="6934" spans="53:53" x14ac:dyDescent="0.3">
      <c r="BA6934" s="2"/>
    </row>
    <row r="6935" spans="53:53" x14ac:dyDescent="0.3">
      <c r="BA6935" s="2"/>
    </row>
    <row r="6936" spans="53:53" x14ac:dyDescent="0.3">
      <c r="BA6936" s="2"/>
    </row>
    <row r="6937" spans="53:53" x14ac:dyDescent="0.3">
      <c r="BA6937" s="2"/>
    </row>
    <row r="6938" spans="53:53" x14ac:dyDescent="0.3">
      <c r="BA6938" s="2"/>
    </row>
    <row r="6939" spans="53:53" x14ac:dyDescent="0.3">
      <c r="BA6939" s="2"/>
    </row>
    <row r="6940" spans="53:53" x14ac:dyDescent="0.3">
      <c r="BA6940" s="2"/>
    </row>
    <row r="6941" spans="53:53" x14ac:dyDescent="0.3">
      <c r="BA6941" s="2"/>
    </row>
    <row r="6942" spans="53:53" x14ac:dyDescent="0.3">
      <c r="BA6942" s="2"/>
    </row>
    <row r="6943" spans="53:53" x14ac:dyDescent="0.3">
      <c r="BA6943" s="2"/>
    </row>
    <row r="6944" spans="53:53" x14ac:dyDescent="0.3">
      <c r="BA6944" s="2"/>
    </row>
    <row r="6945" spans="53:53" x14ac:dyDescent="0.3">
      <c r="BA6945" s="2"/>
    </row>
    <row r="6946" spans="53:53" x14ac:dyDescent="0.3">
      <c r="BA6946" s="2"/>
    </row>
    <row r="6947" spans="53:53" x14ac:dyDescent="0.3">
      <c r="BA6947" s="2"/>
    </row>
    <row r="6948" spans="53:53" x14ac:dyDescent="0.3">
      <c r="BA6948" s="2"/>
    </row>
    <row r="6949" spans="53:53" x14ac:dyDescent="0.3">
      <c r="BA6949" s="2"/>
    </row>
    <row r="6950" spans="53:53" x14ac:dyDescent="0.3">
      <c r="BA6950" s="2"/>
    </row>
    <row r="6951" spans="53:53" x14ac:dyDescent="0.3">
      <c r="BA6951" s="2"/>
    </row>
    <row r="6952" spans="53:53" x14ac:dyDescent="0.3">
      <c r="BA6952" s="2"/>
    </row>
    <row r="6953" spans="53:53" x14ac:dyDescent="0.3">
      <c r="BA6953" s="2"/>
    </row>
    <row r="6954" spans="53:53" x14ac:dyDescent="0.3">
      <c r="BA6954" s="2"/>
    </row>
    <row r="6955" spans="53:53" x14ac:dyDescent="0.3">
      <c r="BA6955" s="2"/>
    </row>
    <row r="6956" spans="53:53" x14ac:dyDescent="0.3">
      <c r="BA6956" s="2"/>
    </row>
    <row r="6957" spans="53:53" x14ac:dyDescent="0.3">
      <c r="BA6957" s="2"/>
    </row>
    <row r="6958" spans="53:53" x14ac:dyDescent="0.3">
      <c r="BA6958" s="2"/>
    </row>
    <row r="6959" spans="53:53" x14ac:dyDescent="0.3">
      <c r="BA6959" s="2"/>
    </row>
    <row r="6960" spans="53:53" x14ac:dyDescent="0.3">
      <c r="BA6960" s="2"/>
    </row>
    <row r="6961" spans="53:53" x14ac:dyDescent="0.3">
      <c r="BA6961" s="2"/>
    </row>
    <row r="6962" spans="53:53" x14ac:dyDescent="0.3">
      <c r="BA6962" s="2"/>
    </row>
    <row r="6963" spans="53:53" x14ac:dyDescent="0.3">
      <c r="BA6963" s="2"/>
    </row>
    <row r="6964" spans="53:53" x14ac:dyDescent="0.3">
      <c r="BA6964" s="2"/>
    </row>
    <row r="6965" spans="53:53" x14ac:dyDescent="0.3">
      <c r="BA6965" s="2"/>
    </row>
    <row r="6966" spans="53:53" x14ac:dyDescent="0.3">
      <c r="BA6966" s="2"/>
    </row>
    <row r="6967" spans="53:53" x14ac:dyDescent="0.3">
      <c r="BA6967" s="2"/>
    </row>
    <row r="6968" spans="53:53" x14ac:dyDescent="0.3">
      <c r="BA6968" s="2"/>
    </row>
    <row r="6969" spans="53:53" x14ac:dyDescent="0.3">
      <c r="BA6969" s="2"/>
    </row>
    <row r="6970" spans="53:53" x14ac:dyDescent="0.3">
      <c r="BA6970" s="2"/>
    </row>
    <row r="6971" spans="53:53" x14ac:dyDescent="0.3">
      <c r="BA6971" s="2"/>
    </row>
    <row r="6972" spans="53:53" x14ac:dyDescent="0.3">
      <c r="BA6972" s="2"/>
    </row>
    <row r="6973" spans="53:53" x14ac:dyDescent="0.3">
      <c r="BA6973" s="2"/>
    </row>
    <row r="6974" spans="53:53" x14ac:dyDescent="0.3">
      <c r="BA6974" s="2"/>
    </row>
    <row r="6975" spans="53:53" x14ac:dyDescent="0.3">
      <c r="BA6975" s="2"/>
    </row>
    <row r="6976" spans="53:53" x14ac:dyDescent="0.3">
      <c r="BA6976" s="2"/>
    </row>
    <row r="6977" spans="53:53" x14ac:dyDescent="0.3">
      <c r="BA6977" s="2"/>
    </row>
    <row r="6978" spans="53:53" x14ac:dyDescent="0.3">
      <c r="BA6978" s="2"/>
    </row>
    <row r="6979" spans="53:53" x14ac:dyDescent="0.3">
      <c r="BA6979" s="2"/>
    </row>
    <row r="6980" spans="53:53" x14ac:dyDescent="0.3">
      <c r="BA6980" s="2"/>
    </row>
    <row r="6981" spans="53:53" x14ac:dyDescent="0.3">
      <c r="BA6981" s="2"/>
    </row>
    <row r="6982" spans="53:53" x14ac:dyDescent="0.3">
      <c r="BA6982" s="2"/>
    </row>
    <row r="6983" spans="53:53" x14ac:dyDescent="0.3">
      <c r="BA6983" s="2"/>
    </row>
    <row r="6984" spans="53:53" x14ac:dyDescent="0.3">
      <c r="BA6984" s="2"/>
    </row>
    <row r="6985" spans="53:53" x14ac:dyDescent="0.3">
      <c r="BA6985" s="2"/>
    </row>
    <row r="6986" spans="53:53" x14ac:dyDescent="0.3">
      <c r="BA6986" s="2"/>
    </row>
    <row r="6987" spans="53:53" x14ac:dyDescent="0.3">
      <c r="BA6987" s="2"/>
    </row>
    <row r="6988" spans="53:53" x14ac:dyDescent="0.3">
      <c r="BA6988" s="2"/>
    </row>
    <row r="6989" spans="53:53" x14ac:dyDescent="0.3">
      <c r="BA6989" s="2"/>
    </row>
    <row r="6990" spans="53:53" x14ac:dyDescent="0.3">
      <c r="BA6990" s="2"/>
    </row>
    <row r="6991" spans="53:53" x14ac:dyDescent="0.3">
      <c r="BA6991" s="2"/>
    </row>
    <row r="6992" spans="53:53" x14ac:dyDescent="0.3">
      <c r="BA6992" s="2"/>
    </row>
    <row r="6993" spans="53:53" x14ac:dyDescent="0.3">
      <c r="BA6993" s="2"/>
    </row>
    <row r="6994" spans="53:53" x14ac:dyDescent="0.3">
      <c r="BA6994" s="2"/>
    </row>
    <row r="6995" spans="53:53" x14ac:dyDescent="0.3">
      <c r="BA6995" s="2"/>
    </row>
    <row r="6996" spans="53:53" x14ac:dyDescent="0.3">
      <c r="BA6996" s="2"/>
    </row>
    <row r="6997" spans="53:53" x14ac:dyDescent="0.3">
      <c r="BA6997" s="2"/>
    </row>
    <row r="6998" spans="53:53" x14ac:dyDescent="0.3">
      <c r="BA6998" s="2"/>
    </row>
    <row r="6999" spans="53:53" x14ac:dyDescent="0.3">
      <c r="BA6999" s="2"/>
    </row>
    <row r="7000" spans="53:53" x14ac:dyDescent="0.3">
      <c r="BA7000" s="2"/>
    </row>
    <row r="7001" spans="53:53" x14ac:dyDescent="0.3">
      <c r="BA7001" s="2"/>
    </row>
    <row r="7002" spans="53:53" x14ac:dyDescent="0.3">
      <c r="BA7002" s="2"/>
    </row>
    <row r="7003" spans="53:53" x14ac:dyDescent="0.3">
      <c r="BA7003" s="2"/>
    </row>
    <row r="7004" spans="53:53" x14ac:dyDescent="0.3">
      <c r="BA7004" s="2"/>
    </row>
    <row r="7005" spans="53:53" x14ac:dyDescent="0.3">
      <c r="BA7005" s="2"/>
    </row>
    <row r="7006" spans="53:53" x14ac:dyDescent="0.3">
      <c r="BA7006" s="2"/>
    </row>
    <row r="7007" spans="53:53" x14ac:dyDescent="0.3">
      <c r="BA7007" s="2"/>
    </row>
    <row r="7008" spans="53:53" x14ac:dyDescent="0.3">
      <c r="BA7008" s="2"/>
    </row>
    <row r="7009" spans="53:53" x14ac:dyDescent="0.3">
      <c r="BA7009" s="2"/>
    </row>
    <row r="7010" spans="53:53" x14ac:dyDescent="0.3">
      <c r="BA7010" s="2"/>
    </row>
    <row r="7011" spans="53:53" x14ac:dyDescent="0.3">
      <c r="BA7011" s="2"/>
    </row>
    <row r="7012" spans="53:53" x14ac:dyDescent="0.3">
      <c r="BA7012" s="2"/>
    </row>
    <row r="7013" spans="53:53" x14ac:dyDescent="0.3">
      <c r="BA7013" s="2"/>
    </row>
    <row r="7014" spans="53:53" x14ac:dyDescent="0.3">
      <c r="BA7014" s="2"/>
    </row>
    <row r="7015" spans="53:53" x14ac:dyDescent="0.3">
      <c r="BA7015" s="2"/>
    </row>
    <row r="7016" spans="53:53" x14ac:dyDescent="0.3">
      <c r="BA7016" s="2"/>
    </row>
    <row r="7017" spans="53:53" x14ac:dyDescent="0.3">
      <c r="BA7017" s="2"/>
    </row>
    <row r="7018" spans="53:53" x14ac:dyDescent="0.3">
      <c r="BA7018" s="2"/>
    </row>
    <row r="7019" spans="53:53" x14ac:dyDescent="0.3">
      <c r="BA7019" s="2"/>
    </row>
    <row r="7020" spans="53:53" x14ac:dyDescent="0.3">
      <c r="BA7020" s="2"/>
    </row>
    <row r="7021" spans="53:53" x14ac:dyDescent="0.3">
      <c r="BA7021" s="2"/>
    </row>
    <row r="7022" spans="53:53" x14ac:dyDescent="0.3">
      <c r="BA7022" s="2"/>
    </row>
    <row r="7023" spans="53:53" x14ac:dyDescent="0.3">
      <c r="BA7023" s="2"/>
    </row>
    <row r="7024" spans="53:53" x14ac:dyDescent="0.3">
      <c r="BA7024" s="2"/>
    </row>
    <row r="7025" spans="53:53" x14ac:dyDescent="0.3">
      <c r="BA7025" s="2"/>
    </row>
    <row r="7026" spans="53:53" x14ac:dyDescent="0.3">
      <c r="BA7026" s="2"/>
    </row>
    <row r="7027" spans="53:53" x14ac:dyDescent="0.3">
      <c r="BA7027" s="2"/>
    </row>
    <row r="7028" spans="53:53" x14ac:dyDescent="0.3">
      <c r="BA7028" s="2"/>
    </row>
    <row r="7029" spans="53:53" x14ac:dyDescent="0.3">
      <c r="BA7029" s="2"/>
    </row>
    <row r="7030" spans="53:53" x14ac:dyDescent="0.3">
      <c r="BA7030" s="2"/>
    </row>
    <row r="7031" spans="53:53" x14ac:dyDescent="0.3">
      <c r="BA7031" s="2"/>
    </row>
    <row r="7032" spans="53:53" x14ac:dyDescent="0.3">
      <c r="BA7032" s="2"/>
    </row>
    <row r="7033" spans="53:53" x14ac:dyDescent="0.3">
      <c r="BA7033" s="2"/>
    </row>
    <row r="7034" spans="53:53" x14ac:dyDescent="0.3">
      <c r="BA7034" s="2"/>
    </row>
    <row r="7035" spans="53:53" x14ac:dyDescent="0.3">
      <c r="BA7035" s="2"/>
    </row>
    <row r="7036" spans="53:53" x14ac:dyDescent="0.3">
      <c r="BA7036" s="2"/>
    </row>
    <row r="7037" spans="53:53" x14ac:dyDescent="0.3">
      <c r="BA7037" s="2"/>
    </row>
    <row r="7038" spans="53:53" x14ac:dyDescent="0.3">
      <c r="BA7038" s="2"/>
    </row>
    <row r="7039" spans="53:53" x14ac:dyDescent="0.3">
      <c r="BA7039" s="2"/>
    </row>
    <row r="7040" spans="53:53" x14ac:dyDescent="0.3">
      <c r="BA7040" s="2"/>
    </row>
    <row r="7041" spans="53:53" x14ac:dyDescent="0.3">
      <c r="BA7041" s="2"/>
    </row>
    <row r="7042" spans="53:53" x14ac:dyDescent="0.3">
      <c r="BA7042" s="2"/>
    </row>
    <row r="7043" spans="53:53" x14ac:dyDescent="0.3">
      <c r="BA7043" s="2"/>
    </row>
    <row r="7044" spans="53:53" x14ac:dyDescent="0.3">
      <c r="BA7044" s="2"/>
    </row>
    <row r="7045" spans="53:53" x14ac:dyDescent="0.3">
      <c r="BA7045" s="2"/>
    </row>
    <row r="7046" spans="53:53" x14ac:dyDescent="0.3">
      <c r="BA7046" s="2"/>
    </row>
    <row r="7047" spans="53:53" x14ac:dyDescent="0.3">
      <c r="BA7047" s="2"/>
    </row>
    <row r="7048" spans="53:53" x14ac:dyDescent="0.3">
      <c r="BA7048" s="2"/>
    </row>
    <row r="7049" spans="53:53" x14ac:dyDescent="0.3">
      <c r="BA7049" s="2"/>
    </row>
    <row r="7050" spans="53:53" x14ac:dyDescent="0.3">
      <c r="BA7050" s="2"/>
    </row>
    <row r="7051" spans="53:53" x14ac:dyDescent="0.3">
      <c r="BA7051" s="2"/>
    </row>
    <row r="7052" spans="53:53" x14ac:dyDescent="0.3">
      <c r="BA7052" s="2"/>
    </row>
    <row r="7053" spans="53:53" x14ac:dyDescent="0.3">
      <c r="BA7053" s="2"/>
    </row>
    <row r="7054" spans="53:53" x14ac:dyDescent="0.3">
      <c r="BA7054" s="2"/>
    </row>
    <row r="7055" spans="53:53" x14ac:dyDescent="0.3">
      <c r="BA7055" s="2"/>
    </row>
    <row r="7056" spans="53:53" x14ac:dyDescent="0.3">
      <c r="BA7056" s="2"/>
    </row>
    <row r="7057" spans="53:53" x14ac:dyDescent="0.3">
      <c r="BA7057" s="2"/>
    </row>
    <row r="7058" spans="53:53" x14ac:dyDescent="0.3">
      <c r="BA7058" s="2"/>
    </row>
    <row r="7059" spans="53:53" x14ac:dyDescent="0.3">
      <c r="BA7059" s="2"/>
    </row>
    <row r="7060" spans="53:53" x14ac:dyDescent="0.3">
      <c r="BA7060" s="2"/>
    </row>
    <row r="7061" spans="53:53" x14ac:dyDescent="0.3">
      <c r="BA7061" s="2"/>
    </row>
    <row r="7062" spans="53:53" x14ac:dyDescent="0.3">
      <c r="BA7062" s="2"/>
    </row>
    <row r="7063" spans="53:53" x14ac:dyDescent="0.3">
      <c r="BA7063" s="2"/>
    </row>
    <row r="7064" spans="53:53" x14ac:dyDescent="0.3">
      <c r="BA7064" s="2"/>
    </row>
    <row r="7065" spans="53:53" x14ac:dyDescent="0.3">
      <c r="BA7065" s="2"/>
    </row>
    <row r="7066" spans="53:53" x14ac:dyDescent="0.3">
      <c r="BA7066" s="2"/>
    </row>
    <row r="7067" spans="53:53" x14ac:dyDescent="0.3">
      <c r="BA7067" s="2"/>
    </row>
    <row r="7068" spans="53:53" x14ac:dyDescent="0.3">
      <c r="BA7068" s="2"/>
    </row>
    <row r="7069" spans="53:53" x14ac:dyDescent="0.3">
      <c r="BA7069" s="2"/>
    </row>
    <row r="7070" spans="53:53" x14ac:dyDescent="0.3">
      <c r="BA7070" s="2"/>
    </row>
    <row r="7071" spans="53:53" x14ac:dyDescent="0.3">
      <c r="BA7071" s="2"/>
    </row>
    <row r="7072" spans="53:53" x14ac:dyDescent="0.3">
      <c r="BA7072" s="2"/>
    </row>
    <row r="7073" spans="53:53" x14ac:dyDescent="0.3">
      <c r="BA7073" s="2"/>
    </row>
    <row r="7074" spans="53:53" x14ac:dyDescent="0.3">
      <c r="BA7074" s="2"/>
    </row>
    <row r="7075" spans="53:53" x14ac:dyDescent="0.3">
      <c r="BA7075" s="2"/>
    </row>
    <row r="7076" spans="53:53" x14ac:dyDescent="0.3">
      <c r="BA7076" s="2"/>
    </row>
    <row r="7077" spans="53:53" x14ac:dyDescent="0.3">
      <c r="BA7077" s="2"/>
    </row>
    <row r="7078" spans="53:53" x14ac:dyDescent="0.3">
      <c r="BA7078" s="2"/>
    </row>
    <row r="7079" spans="53:53" x14ac:dyDescent="0.3">
      <c r="BA7079" s="2"/>
    </row>
    <row r="7080" spans="53:53" x14ac:dyDescent="0.3">
      <c r="BA7080" s="2"/>
    </row>
    <row r="7081" spans="53:53" x14ac:dyDescent="0.3">
      <c r="BA7081" s="2"/>
    </row>
    <row r="7082" spans="53:53" x14ac:dyDescent="0.3">
      <c r="BA7082" s="2"/>
    </row>
    <row r="7083" spans="53:53" x14ac:dyDescent="0.3">
      <c r="BA7083" s="2"/>
    </row>
    <row r="7084" spans="53:53" x14ac:dyDescent="0.3">
      <c r="BA7084" s="2"/>
    </row>
    <row r="7085" spans="53:53" x14ac:dyDescent="0.3">
      <c r="BA7085" s="2"/>
    </row>
    <row r="7086" spans="53:53" x14ac:dyDescent="0.3">
      <c r="BA7086" s="2"/>
    </row>
    <row r="7087" spans="53:53" x14ac:dyDescent="0.3">
      <c r="BA7087" s="2"/>
    </row>
    <row r="7088" spans="53:53" x14ac:dyDescent="0.3">
      <c r="BA7088" s="2"/>
    </row>
    <row r="7089" spans="53:53" x14ac:dyDescent="0.3">
      <c r="BA7089" s="2"/>
    </row>
    <row r="7090" spans="53:53" x14ac:dyDescent="0.3">
      <c r="BA7090" s="2"/>
    </row>
    <row r="7091" spans="53:53" x14ac:dyDescent="0.3">
      <c r="BA7091" s="2"/>
    </row>
    <row r="7092" spans="53:53" x14ac:dyDescent="0.3">
      <c r="BA7092" s="2"/>
    </row>
    <row r="7093" spans="53:53" x14ac:dyDescent="0.3">
      <c r="BA7093" s="2"/>
    </row>
    <row r="7094" spans="53:53" x14ac:dyDescent="0.3">
      <c r="BA7094" s="2"/>
    </row>
    <row r="7095" spans="53:53" x14ac:dyDescent="0.3">
      <c r="BA7095" s="2"/>
    </row>
    <row r="7096" spans="53:53" x14ac:dyDescent="0.3">
      <c r="BA7096" s="2"/>
    </row>
    <row r="7097" spans="53:53" x14ac:dyDescent="0.3">
      <c r="BA7097" s="2"/>
    </row>
    <row r="7098" spans="53:53" x14ac:dyDescent="0.3">
      <c r="BA7098" s="2"/>
    </row>
    <row r="7099" spans="53:53" x14ac:dyDescent="0.3">
      <c r="BA7099" s="2"/>
    </row>
    <row r="7100" spans="53:53" x14ac:dyDescent="0.3">
      <c r="BA7100" s="2"/>
    </row>
    <row r="7101" spans="53:53" x14ac:dyDescent="0.3">
      <c r="BA7101" s="2"/>
    </row>
    <row r="7102" spans="53:53" x14ac:dyDescent="0.3">
      <c r="BA7102" s="2"/>
    </row>
    <row r="7103" spans="53:53" x14ac:dyDescent="0.3">
      <c r="BA7103" s="2"/>
    </row>
    <row r="7104" spans="53:53" x14ac:dyDescent="0.3">
      <c r="BA7104" s="2"/>
    </row>
    <row r="7105" spans="53:53" x14ac:dyDescent="0.3">
      <c r="BA7105" s="2"/>
    </row>
    <row r="7106" spans="53:53" x14ac:dyDescent="0.3">
      <c r="BA7106" s="2"/>
    </row>
    <row r="7107" spans="53:53" x14ac:dyDescent="0.3">
      <c r="BA7107" s="2"/>
    </row>
    <row r="7108" spans="53:53" x14ac:dyDescent="0.3">
      <c r="BA7108" s="2"/>
    </row>
    <row r="7109" spans="53:53" x14ac:dyDescent="0.3">
      <c r="BA7109" s="2"/>
    </row>
    <row r="7110" spans="53:53" x14ac:dyDescent="0.3">
      <c r="BA7110" s="2"/>
    </row>
    <row r="7111" spans="53:53" x14ac:dyDescent="0.3">
      <c r="BA7111" s="2"/>
    </row>
    <row r="7112" spans="53:53" x14ac:dyDescent="0.3">
      <c r="BA7112" s="2"/>
    </row>
    <row r="7113" spans="53:53" x14ac:dyDescent="0.3">
      <c r="BA7113" s="2"/>
    </row>
    <row r="7114" spans="53:53" x14ac:dyDescent="0.3">
      <c r="BA7114" s="2"/>
    </row>
    <row r="7115" spans="53:53" x14ac:dyDescent="0.3">
      <c r="BA7115" s="2"/>
    </row>
    <row r="7116" spans="53:53" x14ac:dyDescent="0.3">
      <c r="BA7116" s="2"/>
    </row>
    <row r="7117" spans="53:53" x14ac:dyDescent="0.3">
      <c r="BA7117" s="2"/>
    </row>
    <row r="7118" spans="53:53" x14ac:dyDescent="0.3">
      <c r="BA7118" s="2"/>
    </row>
    <row r="7119" spans="53:53" x14ac:dyDescent="0.3">
      <c r="BA7119" s="2"/>
    </row>
    <row r="7120" spans="53:53" x14ac:dyDescent="0.3">
      <c r="BA7120" s="2"/>
    </row>
    <row r="7121" spans="53:53" x14ac:dyDescent="0.3">
      <c r="BA7121" s="2"/>
    </row>
    <row r="7122" spans="53:53" x14ac:dyDescent="0.3">
      <c r="BA7122" s="2"/>
    </row>
    <row r="7123" spans="53:53" x14ac:dyDescent="0.3">
      <c r="BA7123" s="2"/>
    </row>
    <row r="7124" spans="53:53" x14ac:dyDescent="0.3">
      <c r="BA7124" s="2"/>
    </row>
    <row r="7125" spans="53:53" x14ac:dyDescent="0.3">
      <c r="BA7125" s="2"/>
    </row>
    <row r="7126" spans="53:53" x14ac:dyDescent="0.3">
      <c r="BA7126" s="2"/>
    </row>
    <row r="7127" spans="53:53" x14ac:dyDescent="0.3">
      <c r="BA7127" s="2"/>
    </row>
    <row r="7128" spans="53:53" x14ac:dyDescent="0.3">
      <c r="BA7128" s="2"/>
    </row>
    <row r="7129" spans="53:53" x14ac:dyDescent="0.3">
      <c r="BA7129" s="2"/>
    </row>
    <row r="7130" spans="53:53" x14ac:dyDescent="0.3">
      <c r="BA7130" s="2"/>
    </row>
    <row r="7131" spans="53:53" x14ac:dyDescent="0.3">
      <c r="BA7131" s="2"/>
    </row>
    <row r="7132" spans="53:53" x14ac:dyDescent="0.3">
      <c r="BA7132" s="2"/>
    </row>
    <row r="7133" spans="53:53" x14ac:dyDescent="0.3">
      <c r="BA7133" s="2"/>
    </row>
    <row r="7134" spans="53:53" x14ac:dyDescent="0.3">
      <c r="BA7134" s="2"/>
    </row>
    <row r="7135" spans="53:53" x14ac:dyDescent="0.3">
      <c r="BA7135" s="2"/>
    </row>
    <row r="7136" spans="53:53" x14ac:dyDescent="0.3">
      <c r="BA7136" s="2"/>
    </row>
    <row r="7137" spans="53:53" x14ac:dyDescent="0.3">
      <c r="BA7137" s="2"/>
    </row>
    <row r="7138" spans="53:53" x14ac:dyDescent="0.3">
      <c r="BA7138" s="2"/>
    </row>
    <row r="7139" spans="53:53" x14ac:dyDescent="0.3">
      <c r="BA7139" s="2"/>
    </row>
    <row r="7140" spans="53:53" x14ac:dyDescent="0.3">
      <c r="BA7140" s="2"/>
    </row>
    <row r="7141" spans="53:53" x14ac:dyDescent="0.3">
      <c r="BA7141" s="2"/>
    </row>
    <row r="7142" spans="53:53" x14ac:dyDescent="0.3">
      <c r="BA7142" s="2"/>
    </row>
    <row r="7143" spans="53:53" x14ac:dyDescent="0.3">
      <c r="BA7143" s="2"/>
    </row>
    <row r="7144" spans="53:53" x14ac:dyDescent="0.3">
      <c r="BA7144" s="2"/>
    </row>
    <row r="7145" spans="53:53" x14ac:dyDescent="0.3">
      <c r="BA7145" s="2"/>
    </row>
    <row r="7146" spans="53:53" x14ac:dyDescent="0.3">
      <c r="BA7146" s="2"/>
    </row>
    <row r="7147" spans="53:53" x14ac:dyDescent="0.3">
      <c r="BA7147" s="2"/>
    </row>
    <row r="7148" spans="53:53" x14ac:dyDescent="0.3">
      <c r="BA7148" s="2"/>
    </row>
    <row r="7149" spans="53:53" x14ac:dyDescent="0.3">
      <c r="BA7149" s="2"/>
    </row>
    <row r="7150" spans="53:53" x14ac:dyDescent="0.3">
      <c r="BA7150" s="2"/>
    </row>
    <row r="7151" spans="53:53" x14ac:dyDescent="0.3">
      <c r="BA7151" s="2"/>
    </row>
    <row r="7152" spans="53:53" x14ac:dyDescent="0.3">
      <c r="BA7152" s="2"/>
    </row>
    <row r="7153" spans="53:53" x14ac:dyDescent="0.3">
      <c r="BA7153" s="2"/>
    </row>
    <row r="7154" spans="53:53" x14ac:dyDescent="0.3">
      <c r="BA7154" s="2"/>
    </row>
    <row r="7155" spans="53:53" x14ac:dyDescent="0.3">
      <c r="BA7155" s="2"/>
    </row>
    <row r="7156" spans="53:53" x14ac:dyDescent="0.3">
      <c r="BA7156" s="2"/>
    </row>
    <row r="7157" spans="53:53" x14ac:dyDescent="0.3">
      <c r="BA7157" s="2"/>
    </row>
    <row r="7158" spans="53:53" x14ac:dyDescent="0.3">
      <c r="BA7158" s="2"/>
    </row>
    <row r="7159" spans="53:53" x14ac:dyDescent="0.3">
      <c r="BA7159" s="2"/>
    </row>
    <row r="7160" spans="53:53" x14ac:dyDescent="0.3">
      <c r="BA7160" s="2"/>
    </row>
    <row r="7161" spans="53:53" x14ac:dyDescent="0.3">
      <c r="BA7161" s="2"/>
    </row>
    <row r="7162" spans="53:53" x14ac:dyDescent="0.3">
      <c r="BA7162" s="2"/>
    </row>
    <row r="7163" spans="53:53" x14ac:dyDescent="0.3">
      <c r="BA7163" s="2"/>
    </row>
    <row r="7164" spans="53:53" x14ac:dyDescent="0.3">
      <c r="BA7164" s="2"/>
    </row>
    <row r="7165" spans="53:53" x14ac:dyDescent="0.3">
      <c r="BA7165" s="2"/>
    </row>
    <row r="7166" spans="53:53" x14ac:dyDescent="0.3">
      <c r="BA7166" s="2"/>
    </row>
    <row r="7167" spans="53:53" x14ac:dyDescent="0.3">
      <c r="BA7167" s="2"/>
    </row>
    <row r="7168" spans="53:53" x14ac:dyDescent="0.3">
      <c r="BA7168" s="2"/>
    </row>
    <row r="7169" spans="53:53" x14ac:dyDescent="0.3">
      <c r="BA7169" s="2"/>
    </row>
    <row r="7170" spans="53:53" x14ac:dyDescent="0.3">
      <c r="BA7170" s="2"/>
    </row>
    <row r="7171" spans="53:53" x14ac:dyDescent="0.3">
      <c r="BA7171" s="2"/>
    </row>
    <row r="7172" spans="53:53" x14ac:dyDescent="0.3">
      <c r="BA7172" s="2"/>
    </row>
    <row r="7173" spans="53:53" x14ac:dyDescent="0.3">
      <c r="BA7173" s="2"/>
    </row>
    <row r="7174" spans="53:53" x14ac:dyDescent="0.3">
      <c r="BA7174" s="2"/>
    </row>
    <row r="7175" spans="53:53" x14ac:dyDescent="0.3">
      <c r="BA7175" s="2"/>
    </row>
    <row r="7176" spans="53:53" x14ac:dyDescent="0.3">
      <c r="BA7176" s="2"/>
    </row>
    <row r="7177" spans="53:53" x14ac:dyDescent="0.3">
      <c r="BA7177" s="2"/>
    </row>
    <row r="7178" spans="53:53" x14ac:dyDescent="0.3">
      <c r="BA7178" s="2"/>
    </row>
    <row r="7179" spans="53:53" x14ac:dyDescent="0.3">
      <c r="BA7179" s="2"/>
    </row>
    <row r="7180" spans="53:53" x14ac:dyDescent="0.3">
      <c r="BA7180" s="2"/>
    </row>
    <row r="7181" spans="53:53" x14ac:dyDescent="0.3">
      <c r="BA7181" s="2"/>
    </row>
    <row r="7182" spans="53:53" x14ac:dyDescent="0.3">
      <c r="BA7182" s="2"/>
    </row>
    <row r="7183" spans="53:53" x14ac:dyDescent="0.3">
      <c r="BA7183" s="2"/>
    </row>
    <row r="7184" spans="53:53" x14ac:dyDescent="0.3">
      <c r="BA7184" s="2"/>
    </row>
    <row r="7185" spans="53:53" x14ac:dyDescent="0.3">
      <c r="BA7185" s="2"/>
    </row>
    <row r="7186" spans="53:53" x14ac:dyDescent="0.3">
      <c r="BA7186" s="2"/>
    </row>
    <row r="7187" spans="53:53" x14ac:dyDescent="0.3">
      <c r="BA7187" s="2"/>
    </row>
    <row r="7188" spans="53:53" x14ac:dyDescent="0.3">
      <c r="BA7188" s="2"/>
    </row>
    <row r="7189" spans="53:53" x14ac:dyDescent="0.3">
      <c r="BA7189" s="2"/>
    </row>
    <row r="7190" spans="53:53" x14ac:dyDescent="0.3">
      <c r="BA7190" s="2"/>
    </row>
    <row r="7191" spans="53:53" x14ac:dyDescent="0.3">
      <c r="BA7191" s="2"/>
    </row>
    <row r="7192" spans="53:53" x14ac:dyDescent="0.3">
      <c r="BA7192" s="2"/>
    </row>
    <row r="7193" spans="53:53" x14ac:dyDescent="0.3">
      <c r="BA7193" s="2"/>
    </row>
    <row r="7194" spans="53:53" x14ac:dyDescent="0.3">
      <c r="BA7194" s="2"/>
    </row>
    <row r="7195" spans="53:53" x14ac:dyDescent="0.3">
      <c r="BA7195" s="2"/>
    </row>
    <row r="7196" spans="53:53" x14ac:dyDescent="0.3">
      <c r="BA7196" s="2"/>
    </row>
    <row r="7197" spans="53:53" x14ac:dyDescent="0.3">
      <c r="BA7197" s="2"/>
    </row>
    <row r="7198" spans="53:53" x14ac:dyDescent="0.3">
      <c r="BA7198" s="2"/>
    </row>
    <row r="7199" spans="53:53" x14ac:dyDescent="0.3">
      <c r="BA7199" s="2"/>
    </row>
    <row r="7200" spans="53:53" x14ac:dyDescent="0.3">
      <c r="BA7200" s="2"/>
    </row>
    <row r="7201" spans="53:53" x14ac:dyDescent="0.3">
      <c r="BA7201" s="2"/>
    </row>
    <row r="7202" spans="53:53" x14ac:dyDescent="0.3">
      <c r="BA7202" s="2"/>
    </row>
    <row r="7203" spans="53:53" x14ac:dyDescent="0.3">
      <c r="BA7203" s="2"/>
    </row>
    <row r="7204" spans="53:53" x14ac:dyDescent="0.3">
      <c r="BA7204" s="2"/>
    </row>
    <row r="7205" spans="53:53" x14ac:dyDescent="0.3">
      <c r="BA7205" s="2"/>
    </row>
    <row r="7206" spans="53:53" x14ac:dyDescent="0.3">
      <c r="BA7206" s="2"/>
    </row>
    <row r="7207" spans="53:53" x14ac:dyDescent="0.3">
      <c r="BA7207" s="2"/>
    </row>
    <row r="7208" spans="53:53" x14ac:dyDescent="0.3">
      <c r="BA7208" s="2"/>
    </row>
    <row r="7209" spans="53:53" x14ac:dyDescent="0.3">
      <c r="BA7209" s="2"/>
    </row>
    <row r="7210" spans="53:53" x14ac:dyDescent="0.3">
      <c r="BA7210" s="2"/>
    </row>
    <row r="7211" spans="53:53" x14ac:dyDescent="0.3">
      <c r="BA7211" s="2"/>
    </row>
    <row r="7212" spans="53:53" x14ac:dyDescent="0.3">
      <c r="BA7212" s="2"/>
    </row>
    <row r="7213" spans="53:53" x14ac:dyDescent="0.3">
      <c r="BA7213" s="2"/>
    </row>
    <row r="7214" spans="53:53" x14ac:dyDescent="0.3">
      <c r="BA7214" s="2"/>
    </row>
    <row r="7215" spans="53:53" x14ac:dyDescent="0.3">
      <c r="BA7215" s="2"/>
    </row>
    <row r="7216" spans="53:53" x14ac:dyDescent="0.3">
      <c r="BA7216" s="2"/>
    </row>
    <row r="7217" spans="53:53" x14ac:dyDescent="0.3">
      <c r="BA7217" s="2"/>
    </row>
    <row r="7218" spans="53:53" x14ac:dyDescent="0.3">
      <c r="BA7218" s="2"/>
    </row>
    <row r="7219" spans="53:53" x14ac:dyDescent="0.3">
      <c r="BA7219" s="2"/>
    </row>
    <row r="7220" spans="53:53" x14ac:dyDescent="0.3">
      <c r="BA7220" s="2"/>
    </row>
    <row r="7221" spans="53:53" x14ac:dyDescent="0.3">
      <c r="BA7221" s="2"/>
    </row>
    <row r="7222" spans="53:53" x14ac:dyDescent="0.3">
      <c r="BA7222" s="2"/>
    </row>
    <row r="7223" spans="53:53" x14ac:dyDescent="0.3">
      <c r="BA7223" s="2"/>
    </row>
    <row r="7224" spans="53:53" x14ac:dyDescent="0.3">
      <c r="BA7224" s="2"/>
    </row>
    <row r="7225" spans="53:53" x14ac:dyDescent="0.3">
      <c r="BA7225" s="2"/>
    </row>
    <row r="7226" spans="53:53" x14ac:dyDescent="0.3">
      <c r="BA7226" s="2"/>
    </row>
    <row r="7227" spans="53:53" x14ac:dyDescent="0.3">
      <c r="BA7227" s="2"/>
    </row>
    <row r="7228" spans="53:53" x14ac:dyDescent="0.3">
      <c r="BA7228" s="2"/>
    </row>
    <row r="7229" spans="53:53" x14ac:dyDescent="0.3">
      <c r="BA7229" s="2"/>
    </row>
    <row r="7230" spans="53:53" x14ac:dyDescent="0.3">
      <c r="BA7230" s="2"/>
    </row>
    <row r="7231" spans="53:53" x14ac:dyDescent="0.3">
      <c r="BA7231" s="2"/>
    </row>
    <row r="7232" spans="53:53" x14ac:dyDescent="0.3">
      <c r="BA7232" s="2"/>
    </row>
    <row r="7233" spans="53:53" x14ac:dyDescent="0.3">
      <c r="BA7233" s="2"/>
    </row>
    <row r="7234" spans="53:53" x14ac:dyDescent="0.3">
      <c r="BA7234" s="2"/>
    </row>
    <row r="7235" spans="53:53" x14ac:dyDescent="0.3">
      <c r="BA7235" s="2"/>
    </row>
    <row r="7236" spans="53:53" x14ac:dyDescent="0.3">
      <c r="BA7236" s="2"/>
    </row>
    <row r="7237" spans="53:53" x14ac:dyDescent="0.3">
      <c r="BA7237" s="2"/>
    </row>
    <row r="7238" spans="53:53" x14ac:dyDescent="0.3">
      <c r="BA7238" s="2"/>
    </row>
    <row r="7239" spans="53:53" x14ac:dyDescent="0.3">
      <c r="BA7239" s="2"/>
    </row>
    <row r="7240" spans="53:53" x14ac:dyDescent="0.3">
      <c r="BA7240" s="2"/>
    </row>
    <row r="7241" spans="53:53" x14ac:dyDescent="0.3">
      <c r="BA7241" s="2"/>
    </row>
    <row r="7242" spans="53:53" x14ac:dyDescent="0.3">
      <c r="BA7242" s="2"/>
    </row>
    <row r="7243" spans="53:53" x14ac:dyDescent="0.3">
      <c r="BA7243" s="2"/>
    </row>
    <row r="7244" spans="53:53" x14ac:dyDescent="0.3">
      <c r="BA7244" s="2"/>
    </row>
    <row r="7245" spans="53:53" x14ac:dyDescent="0.3">
      <c r="BA7245" s="2"/>
    </row>
    <row r="7246" spans="53:53" x14ac:dyDescent="0.3">
      <c r="BA7246" s="2"/>
    </row>
    <row r="7247" spans="53:53" x14ac:dyDescent="0.3">
      <c r="BA7247" s="2"/>
    </row>
    <row r="7248" spans="53:53" x14ac:dyDescent="0.3">
      <c r="BA7248" s="2"/>
    </row>
    <row r="7249" spans="53:53" x14ac:dyDescent="0.3">
      <c r="BA7249" s="2"/>
    </row>
    <row r="7250" spans="53:53" x14ac:dyDescent="0.3">
      <c r="BA7250" s="2"/>
    </row>
    <row r="7251" spans="53:53" x14ac:dyDescent="0.3">
      <c r="BA7251" s="2"/>
    </row>
    <row r="7252" spans="53:53" x14ac:dyDescent="0.3">
      <c r="BA7252" s="2"/>
    </row>
    <row r="7253" spans="53:53" x14ac:dyDescent="0.3">
      <c r="BA7253" s="2"/>
    </row>
    <row r="7254" spans="53:53" x14ac:dyDescent="0.3">
      <c r="BA7254" s="2"/>
    </row>
    <row r="7255" spans="53:53" x14ac:dyDescent="0.3">
      <c r="BA7255" s="2"/>
    </row>
    <row r="7256" spans="53:53" x14ac:dyDescent="0.3">
      <c r="BA7256" s="2"/>
    </row>
    <row r="7257" spans="53:53" x14ac:dyDescent="0.3">
      <c r="BA7257" s="2"/>
    </row>
    <row r="7258" spans="53:53" x14ac:dyDescent="0.3">
      <c r="BA7258" s="2"/>
    </row>
    <row r="7259" spans="53:53" x14ac:dyDescent="0.3">
      <c r="BA7259" s="2"/>
    </row>
    <row r="7260" spans="53:53" x14ac:dyDescent="0.3">
      <c r="BA7260" s="2"/>
    </row>
    <row r="7261" spans="53:53" x14ac:dyDescent="0.3">
      <c r="BA7261" s="2"/>
    </row>
    <row r="7262" spans="53:53" x14ac:dyDescent="0.3">
      <c r="BA7262" s="2"/>
    </row>
    <row r="7263" spans="53:53" x14ac:dyDescent="0.3">
      <c r="BA7263" s="2"/>
    </row>
    <row r="7264" spans="53:53" x14ac:dyDescent="0.3">
      <c r="BA7264" s="2"/>
    </row>
    <row r="7265" spans="53:53" x14ac:dyDescent="0.3">
      <c r="BA7265" s="2"/>
    </row>
    <row r="7266" spans="53:53" x14ac:dyDescent="0.3">
      <c r="BA7266" s="2"/>
    </row>
    <row r="7267" spans="53:53" x14ac:dyDescent="0.3">
      <c r="BA7267" s="2"/>
    </row>
    <row r="7268" spans="53:53" x14ac:dyDescent="0.3">
      <c r="BA7268" s="2"/>
    </row>
    <row r="7269" spans="53:53" x14ac:dyDescent="0.3">
      <c r="BA7269" s="2"/>
    </row>
    <row r="7270" spans="53:53" x14ac:dyDescent="0.3">
      <c r="BA7270" s="2"/>
    </row>
    <row r="7271" spans="53:53" x14ac:dyDescent="0.3">
      <c r="BA7271" s="2"/>
    </row>
    <row r="7272" spans="53:53" x14ac:dyDescent="0.3">
      <c r="BA7272" s="2"/>
    </row>
    <row r="7273" spans="53:53" x14ac:dyDescent="0.3">
      <c r="BA7273" s="2"/>
    </row>
    <row r="7274" spans="53:53" x14ac:dyDescent="0.3">
      <c r="BA7274" s="2"/>
    </row>
    <row r="7275" spans="53:53" x14ac:dyDescent="0.3">
      <c r="BA7275" s="2"/>
    </row>
    <row r="7276" spans="53:53" x14ac:dyDescent="0.3">
      <c r="BA7276" s="2"/>
    </row>
    <row r="7277" spans="53:53" x14ac:dyDescent="0.3">
      <c r="BA7277" s="2"/>
    </row>
    <row r="7278" spans="53:53" x14ac:dyDescent="0.3">
      <c r="BA7278" s="2"/>
    </row>
    <row r="7279" spans="53:53" x14ac:dyDescent="0.3">
      <c r="BA7279" s="2"/>
    </row>
    <row r="7280" spans="53:53" x14ac:dyDescent="0.3">
      <c r="BA7280" s="2"/>
    </row>
    <row r="7281" spans="53:53" x14ac:dyDescent="0.3">
      <c r="BA7281" s="2"/>
    </row>
    <row r="7282" spans="53:53" x14ac:dyDescent="0.3">
      <c r="BA7282" s="2"/>
    </row>
    <row r="7283" spans="53:53" x14ac:dyDescent="0.3">
      <c r="BA7283" s="2"/>
    </row>
    <row r="7284" spans="53:53" x14ac:dyDescent="0.3">
      <c r="BA7284" s="2"/>
    </row>
    <row r="7285" spans="53:53" x14ac:dyDescent="0.3">
      <c r="BA7285" s="2"/>
    </row>
    <row r="7286" spans="53:53" x14ac:dyDescent="0.3">
      <c r="BA7286" s="2"/>
    </row>
    <row r="7287" spans="53:53" x14ac:dyDescent="0.3">
      <c r="BA7287" s="2"/>
    </row>
    <row r="7288" spans="53:53" x14ac:dyDescent="0.3">
      <c r="BA7288" s="2"/>
    </row>
    <row r="7289" spans="53:53" x14ac:dyDescent="0.3">
      <c r="BA7289" s="2"/>
    </row>
    <row r="7290" spans="53:53" x14ac:dyDescent="0.3">
      <c r="BA7290" s="2"/>
    </row>
    <row r="7291" spans="53:53" x14ac:dyDescent="0.3">
      <c r="BA7291" s="2"/>
    </row>
    <row r="7292" spans="53:53" x14ac:dyDescent="0.3">
      <c r="BA7292" s="2"/>
    </row>
    <row r="7293" spans="53:53" x14ac:dyDescent="0.3">
      <c r="BA7293" s="2"/>
    </row>
    <row r="7294" spans="53:53" x14ac:dyDescent="0.3">
      <c r="BA7294" s="2"/>
    </row>
    <row r="7295" spans="53:53" x14ac:dyDescent="0.3">
      <c r="BA7295" s="2"/>
    </row>
    <row r="7296" spans="53:53" x14ac:dyDescent="0.3">
      <c r="BA7296" s="2"/>
    </row>
    <row r="7297" spans="53:53" x14ac:dyDescent="0.3">
      <c r="BA7297" s="2"/>
    </row>
    <row r="7298" spans="53:53" x14ac:dyDescent="0.3">
      <c r="BA7298" s="2"/>
    </row>
    <row r="7299" spans="53:53" x14ac:dyDescent="0.3">
      <c r="BA7299" s="2"/>
    </row>
    <row r="7300" spans="53:53" x14ac:dyDescent="0.3">
      <c r="BA7300" s="2"/>
    </row>
    <row r="7301" spans="53:53" x14ac:dyDescent="0.3">
      <c r="BA7301" s="2"/>
    </row>
    <row r="7302" spans="53:53" x14ac:dyDescent="0.3">
      <c r="BA7302" s="2"/>
    </row>
    <row r="7303" spans="53:53" x14ac:dyDescent="0.3">
      <c r="BA7303" s="2"/>
    </row>
    <row r="7304" spans="53:53" x14ac:dyDescent="0.3">
      <c r="BA7304" s="2"/>
    </row>
    <row r="7305" spans="53:53" x14ac:dyDescent="0.3">
      <c r="BA7305" s="2"/>
    </row>
    <row r="7306" spans="53:53" x14ac:dyDescent="0.3">
      <c r="BA7306" s="2"/>
    </row>
    <row r="7307" spans="53:53" x14ac:dyDescent="0.3">
      <c r="BA7307" s="2"/>
    </row>
    <row r="7308" spans="53:53" x14ac:dyDescent="0.3">
      <c r="BA7308" s="2"/>
    </row>
    <row r="7309" spans="53:53" x14ac:dyDescent="0.3">
      <c r="BA7309" s="2"/>
    </row>
    <row r="7310" spans="53:53" x14ac:dyDescent="0.3">
      <c r="BA7310" s="2"/>
    </row>
    <row r="7311" spans="53:53" x14ac:dyDescent="0.3">
      <c r="BA7311" s="2"/>
    </row>
    <row r="7312" spans="53:53" x14ac:dyDescent="0.3">
      <c r="BA7312" s="2"/>
    </row>
    <row r="7313" spans="53:53" x14ac:dyDescent="0.3">
      <c r="BA7313" s="2"/>
    </row>
    <row r="7314" spans="53:53" x14ac:dyDescent="0.3">
      <c r="BA7314" s="2"/>
    </row>
    <row r="7315" spans="53:53" x14ac:dyDescent="0.3">
      <c r="BA7315" s="2"/>
    </row>
    <row r="7316" spans="53:53" x14ac:dyDescent="0.3">
      <c r="BA7316" s="2"/>
    </row>
    <row r="7317" spans="53:53" x14ac:dyDescent="0.3">
      <c r="BA7317" s="2"/>
    </row>
    <row r="7318" spans="53:53" x14ac:dyDescent="0.3">
      <c r="BA7318" s="2"/>
    </row>
    <row r="7319" spans="53:53" x14ac:dyDescent="0.3">
      <c r="BA7319" s="2"/>
    </row>
    <row r="7320" spans="53:53" x14ac:dyDescent="0.3">
      <c r="BA7320" s="2"/>
    </row>
    <row r="7321" spans="53:53" x14ac:dyDescent="0.3">
      <c r="BA7321" s="2"/>
    </row>
    <row r="7322" spans="53:53" x14ac:dyDescent="0.3">
      <c r="BA7322" s="2"/>
    </row>
    <row r="7323" spans="53:53" x14ac:dyDescent="0.3">
      <c r="BA7323" s="2"/>
    </row>
    <row r="7324" spans="53:53" x14ac:dyDescent="0.3">
      <c r="BA7324" s="2"/>
    </row>
    <row r="7325" spans="53:53" x14ac:dyDescent="0.3">
      <c r="BA7325" s="2"/>
    </row>
    <row r="7326" spans="53:53" x14ac:dyDescent="0.3">
      <c r="BA7326" s="2"/>
    </row>
    <row r="7327" spans="53:53" x14ac:dyDescent="0.3">
      <c r="BA7327" s="2"/>
    </row>
    <row r="7328" spans="53:53" x14ac:dyDescent="0.3">
      <c r="BA7328" s="2"/>
    </row>
    <row r="7329" spans="53:53" x14ac:dyDescent="0.3">
      <c r="BA7329" s="2"/>
    </row>
    <row r="7330" spans="53:53" x14ac:dyDescent="0.3">
      <c r="BA7330" s="2"/>
    </row>
    <row r="7331" spans="53:53" x14ac:dyDescent="0.3">
      <c r="BA7331" s="2"/>
    </row>
    <row r="7332" spans="53:53" x14ac:dyDescent="0.3">
      <c r="BA7332" s="2"/>
    </row>
    <row r="7333" spans="53:53" x14ac:dyDescent="0.3">
      <c r="BA7333" s="2"/>
    </row>
    <row r="7334" spans="53:53" x14ac:dyDescent="0.3">
      <c r="BA7334" s="2"/>
    </row>
    <row r="7335" spans="53:53" x14ac:dyDescent="0.3">
      <c r="BA7335" s="2"/>
    </row>
    <row r="7336" spans="53:53" x14ac:dyDescent="0.3">
      <c r="BA7336" s="2"/>
    </row>
    <row r="7337" spans="53:53" x14ac:dyDescent="0.3">
      <c r="BA7337" s="2"/>
    </row>
    <row r="7338" spans="53:53" x14ac:dyDescent="0.3">
      <c r="BA7338" s="2"/>
    </row>
    <row r="7339" spans="53:53" x14ac:dyDescent="0.3">
      <c r="BA7339" s="2"/>
    </row>
    <row r="7340" spans="53:53" x14ac:dyDescent="0.3">
      <c r="BA7340" s="2"/>
    </row>
    <row r="7341" spans="53:53" x14ac:dyDescent="0.3">
      <c r="BA7341" s="2"/>
    </row>
    <row r="7342" spans="53:53" x14ac:dyDescent="0.3">
      <c r="BA7342" s="2"/>
    </row>
    <row r="7343" spans="53:53" x14ac:dyDescent="0.3">
      <c r="BA7343" s="2"/>
    </row>
    <row r="7344" spans="53:53" x14ac:dyDescent="0.3">
      <c r="BA7344" s="2"/>
    </row>
    <row r="7345" spans="53:53" x14ac:dyDescent="0.3">
      <c r="BA7345" s="2"/>
    </row>
    <row r="7346" spans="53:53" x14ac:dyDescent="0.3">
      <c r="BA7346" s="2"/>
    </row>
    <row r="7347" spans="53:53" x14ac:dyDescent="0.3">
      <c r="BA7347" s="2"/>
    </row>
    <row r="7348" spans="53:53" x14ac:dyDescent="0.3">
      <c r="BA7348" s="2"/>
    </row>
    <row r="7349" spans="53:53" x14ac:dyDescent="0.3">
      <c r="BA7349" s="2"/>
    </row>
    <row r="7350" spans="53:53" x14ac:dyDescent="0.3">
      <c r="BA7350" s="2"/>
    </row>
    <row r="7351" spans="53:53" x14ac:dyDescent="0.3">
      <c r="BA7351" s="2"/>
    </row>
    <row r="7352" spans="53:53" x14ac:dyDescent="0.3">
      <c r="BA7352" s="2"/>
    </row>
    <row r="7353" spans="53:53" x14ac:dyDescent="0.3">
      <c r="BA7353" s="2"/>
    </row>
    <row r="7354" spans="53:53" x14ac:dyDescent="0.3">
      <c r="BA7354" s="2"/>
    </row>
    <row r="7355" spans="53:53" x14ac:dyDescent="0.3">
      <c r="BA7355" s="2"/>
    </row>
    <row r="7356" spans="53:53" x14ac:dyDescent="0.3">
      <c r="BA7356" s="2"/>
    </row>
    <row r="7357" spans="53:53" x14ac:dyDescent="0.3">
      <c r="BA7357" s="2"/>
    </row>
    <row r="7358" spans="53:53" x14ac:dyDescent="0.3">
      <c r="BA7358" s="2"/>
    </row>
    <row r="7359" spans="53:53" x14ac:dyDescent="0.3">
      <c r="BA7359" s="2"/>
    </row>
    <row r="7360" spans="53:53" x14ac:dyDescent="0.3">
      <c r="BA7360" s="2"/>
    </row>
    <row r="7361" spans="53:53" x14ac:dyDescent="0.3">
      <c r="BA7361" s="2"/>
    </row>
    <row r="7362" spans="53:53" x14ac:dyDescent="0.3">
      <c r="BA7362" s="2"/>
    </row>
    <row r="7363" spans="53:53" x14ac:dyDescent="0.3">
      <c r="BA7363" s="2"/>
    </row>
    <row r="7364" spans="53:53" x14ac:dyDescent="0.3">
      <c r="BA7364" s="2"/>
    </row>
    <row r="7365" spans="53:53" x14ac:dyDescent="0.3">
      <c r="BA7365" s="2"/>
    </row>
    <row r="7366" spans="53:53" x14ac:dyDescent="0.3">
      <c r="BA7366" s="2"/>
    </row>
    <row r="7367" spans="53:53" x14ac:dyDescent="0.3">
      <c r="BA7367" s="2"/>
    </row>
    <row r="7368" spans="53:53" x14ac:dyDescent="0.3">
      <c r="BA7368" s="2"/>
    </row>
    <row r="7369" spans="53:53" x14ac:dyDescent="0.3">
      <c r="BA7369" s="2"/>
    </row>
    <row r="7370" spans="53:53" x14ac:dyDescent="0.3">
      <c r="BA7370" s="2"/>
    </row>
    <row r="7371" spans="53:53" x14ac:dyDescent="0.3">
      <c r="BA7371" s="2"/>
    </row>
    <row r="7372" spans="53:53" x14ac:dyDescent="0.3">
      <c r="BA7372" s="2"/>
    </row>
    <row r="7373" spans="53:53" x14ac:dyDescent="0.3">
      <c r="BA7373" s="2"/>
    </row>
    <row r="7374" spans="53:53" x14ac:dyDescent="0.3">
      <c r="BA7374" s="2"/>
    </row>
    <row r="7375" spans="53:53" x14ac:dyDescent="0.3">
      <c r="BA7375" s="2"/>
    </row>
    <row r="7376" spans="53:53" x14ac:dyDescent="0.3">
      <c r="BA7376" s="2"/>
    </row>
    <row r="7377" spans="53:53" x14ac:dyDescent="0.3">
      <c r="BA7377" s="2"/>
    </row>
    <row r="7378" spans="53:53" x14ac:dyDescent="0.3">
      <c r="BA7378" s="2"/>
    </row>
    <row r="7379" spans="53:53" x14ac:dyDescent="0.3">
      <c r="BA7379" s="2"/>
    </row>
    <row r="7380" spans="53:53" x14ac:dyDescent="0.3">
      <c r="BA7380" s="2"/>
    </row>
    <row r="7381" spans="53:53" x14ac:dyDescent="0.3">
      <c r="BA7381" s="2"/>
    </row>
    <row r="7382" spans="53:53" x14ac:dyDescent="0.3">
      <c r="BA7382" s="2"/>
    </row>
    <row r="7383" spans="53:53" x14ac:dyDescent="0.3">
      <c r="BA7383" s="2"/>
    </row>
    <row r="7384" spans="53:53" x14ac:dyDescent="0.3">
      <c r="BA7384" s="2"/>
    </row>
    <row r="7385" spans="53:53" x14ac:dyDescent="0.3">
      <c r="BA7385" s="2"/>
    </row>
    <row r="7386" spans="53:53" x14ac:dyDescent="0.3">
      <c r="BA7386" s="2"/>
    </row>
    <row r="7387" spans="53:53" x14ac:dyDescent="0.3">
      <c r="BA7387" s="2"/>
    </row>
    <row r="7388" spans="53:53" x14ac:dyDescent="0.3">
      <c r="BA7388" s="2"/>
    </row>
    <row r="7389" spans="53:53" x14ac:dyDescent="0.3">
      <c r="BA7389" s="2"/>
    </row>
    <row r="7390" spans="53:53" x14ac:dyDescent="0.3">
      <c r="BA7390" s="2"/>
    </row>
    <row r="7391" spans="53:53" x14ac:dyDescent="0.3">
      <c r="BA7391" s="2"/>
    </row>
    <row r="7392" spans="53:53" x14ac:dyDescent="0.3">
      <c r="BA7392" s="2"/>
    </row>
    <row r="7393" spans="53:53" x14ac:dyDescent="0.3">
      <c r="BA7393" s="2"/>
    </row>
    <row r="7394" spans="53:53" x14ac:dyDescent="0.3">
      <c r="BA7394" s="2"/>
    </row>
    <row r="7395" spans="53:53" x14ac:dyDescent="0.3">
      <c r="BA7395" s="2"/>
    </row>
    <row r="7396" spans="53:53" x14ac:dyDescent="0.3">
      <c r="BA7396" s="2"/>
    </row>
    <row r="7397" spans="53:53" x14ac:dyDescent="0.3">
      <c r="BA7397" s="2"/>
    </row>
    <row r="7398" spans="53:53" x14ac:dyDescent="0.3">
      <c r="BA7398" s="2"/>
    </row>
    <row r="7399" spans="53:53" x14ac:dyDescent="0.3">
      <c r="BA7399" s="2"/>
    </row>
    <row r="7400" spans="53:53" x14ac:dyDescent="0.3">
      <c r="BA7400" s="2"/>
    </row>
    <row r="7401" spans="53:53" x14ac:dyDescent="0.3">
      <c r="BA7401" s="2"/>
    </row>
    <row r="7402" spans="53:53" x14ac:dyDescent="0.3">
      <c r="BA7402" s="2"/>
    </row>
    <row r="7403" spans="53:53" x14ac:dyDescent="0.3">
      <c r="BA7403" s="2"/>
    </row>
    <row r="7404" spans="53:53" x14ac:dyDescent="0.3">
      <c r="BA7404" s="2"/>
    </row>
    <row r="7405" spans="53:53" x14ac:dyDescent="0.3">
      <c r="BA7405" s="2"/>
    </row>
    <row r="7406" spans="53:53" x14ac:dyDescent="0.3">
      <c r="BA7406" s="2"/>
    </row>
    <row r="7407" spans="53:53" x14ac:dyDescent="0.3">
      <c r="BA7407" s="2"/>
    </row>
    <row r="7408" spans="53:53" x14ac:dyDescent="0.3">
      <c r="BA7408" s="2"/>
    </row>
    <row r="7409" spans="53:53" x14ac:dyDescent="0.3">
      <c r="BA7409" s="2"/>
    </row>
    <row r="7410" spans="53:53" x14ac:dyDescent="0.3">
      <c r="BA7410" s="2"/>
    </row>
    <row r="7411" spans="53:53" x14ac:dyDescent="0.3">
      <c r="BA7411" s="2"/>
    </row>
    <row r="7412" spans="53:53" x14ac:dyDescent="0.3">
      <c r="BA7412" s="2"/>
    </row>
    <row r="7413" spans="53:53" x14ac:dyDescent="0.3">
      <c r="BA7413" s="2"/>
    </row>
    <row r="7414" spans="53:53" x14ac:dyDescent="0.3">
      <c r="BA7414" s="2"/>
    </row>
    <row r="7415" spans="53:53" x14ac:dyDescent="0.3">
      <c r="BA7415" s="2"/>
    </row>
    <row r="7416" spans="53:53" x14ac:dyDescent="0.3">
      <c r="BA7416" s="2"/>
    </row>
    <row r="7417" spans="53:53" x14ac:dyDescent="0.3">
      <c r="BA7417" s="2"/>
    </row>
    <row r="7418" spans="53:53" x14ac:dyDescent="0.3">
      <c r="BA7418" s="2"/>
    </row>
    <row r="7419" spans="53:53" x14ac:dyDescent="0.3">
      <c r="BA7419" s="2"/>
    </row>
    <row r="7420" spans="53:53" x14ac:dyDescent="0.3">
      <c r="BA7420" s="2"/>
    </row>
    <row r="7421" spans="53:53" x14ac:dyDescent="0.3">
      <c r="BA7421" s="2"/>
    </row>
    <row r="7422" spans="53:53" x14ac:dyDescent="0.3">
      <c r="BA7422" s="2"/>
    </row>
    <row r="7423" spans="53:53" x14ac:dyDescent="0.3">
      <c r="BA7423" s="2"/>
    </row>
    <row r="7424" spans="53:53" x14ac:dyDescent="0.3">
      <c r="BA7424" s="2"/>
    </row>
    <row r="7425" spans="53:53" x14ac:dyDescent="0.3">
      <c r="BA7425" s="2"/>
    </row>
    <row r="7426" spans="53:53" x14ac:dyDescent="0.3">
      <c r="BA7426" s="2"/>
    </row>
    <row r="7427" spans="53:53" x14ac:dyDescent="0.3">
      <c r="BA7427" s="2"/>
    </row>
    <row r="7428" spans="53:53" x14ac:dyDescent="0.3">
      <c r="BA7428" s="2"/>
    </row>
    <row r="7429" spans="53:53" x14ac:dyDescent="0.3">
      <c r="BA7429" s="2"/>
    </row>
    <row r="7430" spans="53:53" x14ac:dyDescent="0.3">
      <c r="BA7430" s="2"/>
    </row>
    <row r="7431" spans="53:53" x14ac:dyDescent="0.3">
      <c r="BA7431" s="2"/>
    </row>
    <row r="7432" spans="53:53" x14ac:dyDescent="0.3">
      <c r="BA7432" s="2"/>
    </row>
    <row r="7433" spans="53:53" x14ac:dyDescent="0.3">
      <c r="BA7433" s="2"/>
    </row>
    <row r="7434" spans="53:53" x14ac:dyDescent="0.3">
      <c r="BA7434" s="2"/>
    </row>
    <row r="7435" spans="53:53" x14ac:dyDescent="0.3">
      <c r="BA7435" s="2"/>
    </row>
    <row r="7436" spans="53:53" x14ac:dyDescent="0.3">
      <c r="BA7436" s="2"/>
    </row>
    <row r="7437" spans="53:53" x14ac:dyDescent="0.3">
      <c r="BA7437" s="2"/>
    </row>
    <row r="7438" spans="53:53" x14ac:dyDescent="0.3">
      <c r="BA7438" s="2"/>
    </row>
    <row r="7439" spans="53:53" x14ac:dyDescent="0.3">
      <c r="BA7439" s="2"/>
    </row>
    <row r="7440" spans="53:53" x14ac:dyDescent="0.3">
      <c r="BA7440" s="2"/>
    </row>
    <row r="7441" spans="53:53" x14ac:dyDescent="0.3">
      <c r="BA7441" s="2"/>
    </row>
    <row r="7442" spans="53:53" x14ac:dyDescent="0.3">
      <c r="BA7442" s="2"/>
    </row>
    <row r="7443" spans="53:53" x14ac:dyDescent="0.3">
      <c r="BA7443" s="2"/>
    </row>
    <row r="7444" spans="53:53" x14ac:dyDescent="0.3">
      <c r="BA7444" s="2"/>
    </row>
    <row r="7445" spans="53:53" x14ac:dyDescent="0.3">
      <c r="BA7445" s="2"/>
    </row>
    <row r="7446" spans="53:53" x14ac:dyDescent="0.3">
      <c r="BA7446" s="2"/>
    </row>
    <row r="7447" spans="53:53" x14ac:dyDescent="0.3">
      <c r="BA7447" s="2"/>
    </row>
    <row r="7448" spans="53:53" x14ac:dyDescent="0.3">
      <c r="BA7448" s="2"/>
    </row>
    <row r="7449" spans="53:53" x14ac:dyDescent="0.3">
      <c r="BA7449" s="2"/>
    </row>
    <row r="7450" spans="53:53" x14ac:dyDescent="0.3">
      <c r="BA7450" s="2"/>
    </row>
    <row r="7451" spans="53:53" x14ac:dyDescent="0.3">
      <c r="BA7451" s="2"/>
    </row>
    <row r="7452" spans="53:53" x14ac:dyDescent="0.3">
      <c r="BA7452" s="2"/>
    </row>
    <row r="7453" spans="53:53" x14ac:dyDescent="0.3">
      <c r="BA7453" s="2"/>
    </row>
    <row r="7454" spans="53:53" x14ac:dyDescent="0.3">
      <c r="BA7454" s="2"/>
    </row>
    <row r="7455" spans="53:53" x14ac:dyDescent="0.3">
      <c r="BA7455" s="2"/>
    </row>
    <row r="7456" spans="53:53" x14ac:dyDescent="0.3">
      <c r="BA7456" s="2"/>
    </row>
    <row r="7457" spans="53:53" x14ac:dyDescent="0.3">
      <c r="BA7457" s="2"/>
    </row>
    <row r="7458" spans="53:53" x14ac:dyDescent="0.3">
      <c r="BA7458" s="2"/>
    </row>
    <row r="7459" spans="53:53" x14ac:dyDescent="0.3">
      <c r="BA7459" s="2"/>
    </row>
    <row r="7460" spans="53:53" x14ac:dyDescent="0.3">
      <c r="BA7460" s="2"/>
    </row>
    <row r="7461" spans="53:53" x14ac:dyDescent="0.3">
      <c r="BA7461" s="2"/>
    </row>
    <row r="7462" spans="53:53" x14ac:dyDescent="0.3">
      <c r="BA7462" s="2"/>
    </row>
    <row r="7463" spans="53:53" x14ac:dyDescent="0.3">
      <c r="BA7463" s="2"/>
    </row>
    <row r="7464" spans="53:53" x14ac:dyDescent="0.3">
      <c r="BA7464" s="2"/>
    </row>
    <row r="7465" spans="53:53" x14ac:dyDescent="0.3">
      <c r="BA7465" s="2"/>
    </row>
    <row r="7466" spans="53:53" x14ac:dyDescent="0.3">
      <c r="BA7466" s="2"/>
    </row>
    <row r="7467" spans="53:53" x14ac:dyDescent="0.3">
      <c r="BA7467" s="2"/>
    </row>
    <row r="7468" spans="53:53" x14ac:dyDescent="0.3">
      <c r="BA7468" s="2"/>
    </row>
    <row r="7469" spans="53:53" x14ac:dyDescent="0.3">
      <c r="BA7469" s="2"/>
    </row>
    <row r="7470" spans="53:53" x14ac:dyDescent="0.3">
      <c r="BA7470" s="2"/>
    </row>
    <row r="7471" spans="53:53" x14ac:dyDescent="0.3">
      <c r="BA7471" s="2"/>
    </row>
    <row r="7472" spans="53:53" x14ac:dyDescent="0.3">
      <c r="BA7472" s="2"/>
    </row>
    <row r="7473" spans="53:53" x14ac:dyDescent="0.3">
      <c r="BA7473" s="2"/>
    </row>
    <row r="7474" spans="53:53" x14ac:dyDescent="0.3">
      <c r="BA7474" s="2"/>
    </row>
    <row r="7475" spans="53:53" x14ac:dyDescent="0.3">
      <c r="BA7475" s="2"/>
    </row>
    <row r="7476" spans="53:53" x14ac:dyDescent="0.3">
      <c r="BA7476" s="2"/>
    </row>
    <row r="7477" spans="53:53" x14ac:dyDescent="0.3">
      <c r="BA7477" s="2"/>
    </row>
    <row r="7478" spans="53:53" x14ac:dyDescent="0.3">
      <c r="BA7478" s="2"/>
    </row>
    <row r="7479" spans="53:53" x14ac:dyDescent="0.3">
      <c r="BA7479" s="2"/>
    </row>
    <row r="7480" spans="53:53" x14ac:dyDescent="0.3">
      <c r="BA7480" s="2"/>
    </row>
    <row r="7481" spans="53:53" x14ac:dyDescent="0.3">
      <c r="BA7481" s="2"/>
    </row>
    <row r="7482" spans="53:53" x14ac:dyDescent="0.3">
      <c r="BA7482" s="2"/>
    </row>
    <row r="7483" spans="53:53" x14ac:dyDescent="0.3">
      <c r="BA7483" s="2"/>
    </row>
    <row r="7484" spans="53:53" x14ac:dyDescent="0.3">
      <c r="BA7484" s="2"/>
    </row>
    <row r="7485" spans="53:53" x14ac:dyDescent="0.3">
      <c r="BA7485" s="2"/>
    </row>
    <row r="7486" spans="53:53" x14ac:dyDescent="0.3">
      <c r="BA7486" s="2"/>
    </row>
    <row r="7487" spans="53:53" x14ac:dyDescent="0.3">
      <c r="BA7487" s="2"/>
    </row>
    <row r="7488" spans="53:53" x14ac:dyDescent="0.3">
      <c r="BA7488" s="2"/>
    </row>
    <row r="7489" spans="53:53" x14ac:dyDescent="0.3">
      <c r="BA7489" s="2"/>
    </row>
    <row r="7490" spans="53:53" x14ac:dyDescent="0.3">
      <c r="BA7490" s="2"/>
    </row>
    <row r="7491" spans="53:53" x14ac:dyDescent="0.3">
      <c r="BA7491" s="2"/>
    </row>
    <row r="7492" spans="53:53" x14ac:dyDescent="0.3">
      <c r="BA7492" s="2"/>
    </row>
    <row r="7493" spans="53:53" x14ac:dyDescent="0.3">
      <c r="BA7493" s="2"/>
    </row>
    <row r="7494" spans="53:53" x14ac:dyDescent="0.3">
      <c r="BA7494" s="2"/>
    </row>
    <row r="7495" spans="53:53" x14ac:dyDescent="0.3">
      <c r="BA7495" s="2"/>
    </row>
    <row r="7496" spans="53:53" x14ac:dyDescent="0.3">
      <c r="BA7496" s="2"/>
    </row>
    <row r="7497" spans="53:53" x14ac:dyDescent="0.3">
      <c r="BA7497" s="2"/>
    </row>
    <row r="7498" spans="53:53" x14ac:dyDescent="0.3">
      <c r="BA7498" s="2"/>
    </row>
    <row r="7499" spans="53:53" x14ac:dyDescent="0.3">
      <c r="BA7499" s="2"/>
    </row>
    <row r="7500" spans="53:53" x14ac:dyDescent="0.3">
      <c r="BA7500" s="2"/>
    </row>
    <row r="7501" spans="53:53" x14ac:dyDescent="0.3">
      <c r="BA7501" s="2"/>
    </row>
    <row r="7502" spans="53:53" x14ac:dyDescent="0.3">
      <c r="BA7502" s="2"/>
    </row>
    <row r="7503" spans="53:53" x14ac:dyDescent="0.3">
      <c r="BA7503" s="2"/>
    </row>
    <row r="7504" spans="53:53" x14ac:dyDescent="0.3">
      <c r="BA7504" s="2"/>
    </row>
    <row r="7505" spans="53:53" x14ac:dyDescent="0.3">
      <c r="BA7505" s="2"/>
    </row>
    <row r="7506" spans="53:53" x14ac:dyDescent="0.3">
      <c r="BA7506" s="2"/>
    </row>
    <row r="7507" spans="53:53" x14ac:dyDescent="0.3">
      <c r="BA7507" s="2"/>
    </row>
    <row r="7508" spans="53:53" x14ac:dyDescent="0.3">
      <c r="BA7508" s="2"/>
    </row>
    <row r="7509" spans="53:53" x14ac:dyDescent="0.3">
      <c r="BA7509" s="2"/>
    </row>
    <row r="7510" spans="53:53" x14ac:dyDescent="0.3">
      <c r="BA7510" s="2"/>
    </row>
    <row r="7511" spans="53:53" x14ac:dyDescent="0.3">
      <c r="BA7511" s="2"/>
    </row>
    <row r="7512" spans="53:53" x14ac:dyDescent="0.3">
      <c r="BA7512" s="2"/>
    </row>
    <row r="7513" spans="53:53" x14ac:dyDescent="0.3">
      <c r="BA7513" s="2"/>
    </row>
    <row r="7514" spans="53:53" x14ac:dyDescent="0.3">
      <c r="BA7514" s="2"/>
    </row>
    <row r="7515" spans="53:53" x14ac:dyDescent="0.3">
      <c r="BA7515" s="2"/>
    </row>
    <row r="7516" spans="53:53" x14ac:dyDescent="0.3">
      <c r="BA7516" s="2"/>
    </row>
    <row r="7517" spans="53:53" x14ac:dyDescent="0.3">
      <c r="BA7517" s="2"/>
    </row>
    <row r="7518" spans="53:53" x14ac:dyDescent="0.3">
      <c r="BA7518" s="2"/>
    </row>
    <row r="7519" spans="53:53" x14ac:dyDescent="0.3">
      <c r="BA7519" s="2"/>
    </row>
    <row r="7520" spans="53:53" x14ac:dyDescent="0.3">
      <c r="BA7520" s="2"/>
    </row>
    <row r="7521" spans="53:53" x14ac:dyDescent="0.3">
      <c r="BA7521" s="2"/>
    </row>
    <row r="7522" spans="53:53" x14ac:dyDescent="0.3">
      <c r="BA7522" s="2"/>
    </row>
    <row r="7523" spans="53:53" x14ac:dyDescent="0.3">
      <c r="BA7523" s="2"/>
    </row>
    <row r="7524" spans="53:53" x14ac:dyDescent="0.3">
      <c r="BA7524" s="2"/>
    </row>
    <row r="7525" spans="53:53" x14ac:dyDescent="0.3">
      <c r="BA7525" s="2"/>
    </row>
    <row r="7526" spans="53:53" x14ac:dyDescent="0.3">
      <c r="BA7526" s="2"/>
    </row>
    <row r="7527" spans="53:53" x14ac:dyDescent="0.3">
      <c r="BA7527" s="2"/>
    </row>
    <row r="7528" spans="53:53" x14ac:dyDescent="0.3">
      <c r="BA7528" s="2"/>
    </row>
    <row r="7529" spans="53:53" x14ac:dyDescent="0.3">
      <c r="BA7529" s="2"/>
    </row>
    <row r="7530" spans="53:53" x14ac:dyDescent="0.3">
      <c r="BA7530" s="2"/>
    </row>
    <row r="7531" spans="53:53" x14ac:dyDescent="0.3">
      <c r="BA7531" s="2"/>
    </row>
    <row r="7532" spans="53:53" x14ac:dyDescent="0.3">
      <c r="BA7532" s="2"/>
    </row>
    <row r="7533" spans="53:53" x14ac:dyDescent="0.3">
      <c r="BA7533" s="2"/>
    </row>
    <row r="7534" spans="53:53" x14ac:dyDescent="0.3">
      <c r="BA7534" s="2"/>
    </row>
    <row r="7535" spans="53:53" x14ac:dyDescent="0.3">
      <c r="BA7535" s="2"/>
    </row>
    <row r="7536" spans="53:53" x14ac:dyDescent="0.3">
      <c r="BA7536" s="2"/>
    </row>
    <row r="7537" spans="53:53" x14ac:dyDescent="0.3">
      <c r="BA7537" s="2"/>
    </row>
    <row r="7538" spans="53:53" x14ac:dyDescent="0.3">
      <c r="BA7538" s="2"/>
    </row>
    <row r="7539" spans="53:53" x14ac:dyDescent="0.3">
      <c r="BA7539" s="2"/>
    </row>
    <row r="7540" spans="53:53" x14ac:dyDescent="0.3">
      <c r="BA7540" s="2"/>
    </row>
    <row r="7541" spans="53:53" x14ac:dyDescent="0.3">
      <c r="BA7541" s="2"/>
    </row>
    <row r="7542" spans="53:53" x14ac:dyDescent="0.3">
      <c r="BA7542" s="2"/>
    </row>
    <row r="7543" spans="53:53" x14ac:dyDescent="0.3">
      <c r="BA7543" s="2"/>
    </row>
    <row r="7544" spans="53:53" x14ac:dyDescent="0.3">
      <c r="BA7544" s="2"/>
    </row>
    <row r="7545" spans="53:53" x14ac:dyDescent="0.3">
      <c r="BA7545" s="2"/>
    </row>
    <row r="7546" spans="53:53" x14ac:dyDescent="0.3">
      <c r="BA7546" s="2"/>
    </row>
    <row r="7547" spans="53:53" x14ac:dyDescent="0.3">
      <c r="BA7547" s="2"/>
    </row>
    <row r="7548" spans="53:53" x14ac:dyDescent="0.3">
      <c r="BA7548" s="2"/>
    </row>
    <row r="7549" spans="53:53" x14ac:dyDescent="0.3">
      <c r="BA7549" s="2"/>
    </row>
    <row r="7550" spans="53:53" x14ac:dyDescent="0.3">
      <c r="BA7550" s="2"/>
    </row>
    <row r="7551" spans="53:53" x14ac:dyDescent="0.3">
      <c r="BA7551" s="2"/>
    </row>
    <row r="7552" spans="53:53" x14ac:dyDescent="0.3">
      <c r="BA7552" s="2"/>
    </row>
    <row r="7553" spans="53:53" x14ac:dyDescent="0.3">
      <c r="BA7553" s="2"/>
    </row>
    <row r="7554" spans="53:53" x14ac:dyDescent="0.3">
      <c r="BA7554" s="2"/>
    </row>
    <row r="7555" spans="53:53" x14ac:dyDescent="0.3">
      <c r="BA7555" s="2"/>
    </row>
    <row r="7556" spans="53:53" x14ac:dyDescent="0.3">
      <c r="BA7556" s="2"/>
    </row>
    <row r="7557" spans="53:53" x14ac:dyDescent="0.3">
      <c r="BA7557" s="2"/>
    </row>
    <row r="7558" spans="53:53" x14ac:dyDescent="0.3">
      <c r="BA7558" s="2"/>
    </row>
    <row r="7559" spans="53:53" x14ac:dyDescent="0.3">
      <c r="BA7559" s="2"/>
    </row>
    <row r="7560" spans="53:53" x14ac:dyDescent="0.3">
      <c r="BA7560" s="2"/>
    </row>
    <row r="7561" spans="53:53" x14ac:dyDescent="0.3">
      <c r="BA7561" s="2"/>
    </row>
    <row r="7562" spans="53:53" x14ac:dyDescent="0.3">
      <c r="BA7562" s="2"/>
    </row>
    <row r="7563" spans="53:53" x14ac:dyDescent="0.3">
      <c r="BA7563" s="2"/>
    </row>
    <row r="7564" spans="53:53" x14ac:dyDescent="0.3">
      <c r="BA7564" s="2"/>
    </row>
    <row r="7565" spans="53:53" x14ac:dyDescent="0.3">
      <c r="BA7565" s="2"/>
    </row>
    <row r="7566" spans="53:53" x14ac:dyDescent="0.3">
      <c r="BA7566" s="2"/>
    </row>
    <row r="7567" spans="53:53" x14ac:dyDescent="0.3">
      <c r="BA7567" s="2"/>
    </row>
    <row r="7568" spans="53:53" x14ac:dyDescent="0.3">
      <c r="BA7568" s="2"/>
    </row>
    <row r="7569" spans="53:53" x14ac:dyDescent="0.3">
      <c r="BA7569" s="2"/>
    </row>
    <row r="7570" spans="53:53" x14ac:dyDescent="0.3">
      <c r="BA7570" s="2"/>
    </row>
    <row r="7571" spans="53:53" x14ac:dyDescent="0.3">
      <c r="BA7571" s="2"/>
    </row>
    <row r="7572" spans="53:53" x14ac:dyDescent="0.3">
      <c r="BA7572" s="2"/>
    </row>
    <row r="7573" spans="53:53" x14ac:dyDescent="0.3">
      <c r="BA7573" s="2"/>
    </row>
    <row r="7574" spans="53:53" x14ac:dyDescent="0.3">
      <c r="BA7574" s="2"/>
    </row>
    <row r="7575" spans="53:53" x14ac:dyDescent="0.3">
      <c r="BA7575" s="2"/>
    </row>
    <row r="7576" spans="53:53" x14ac:dyDescent="0.3">
      <c r="BA7576" s="2"/>
    </row>
    <row r="7577" spans="53:53" x14ac:dyDescent="0.3">
      <c r="BA7577" s="2"/>
    </row>
    <row r="7578" spans="53:53" x14ac:dyDescent="0.3">
      <c r="BA7578" s="2"/>
    </row>
    <row r="7579" spans="53:53" x14ac:dyDescent="0.3">
      <c r="BA7579" s="2"/>
    </row>
    <row r="7580" spans="53:53" x14ac:dyDescent="0.3">
      <c r="BA7580" s="2"/>
    </row>
    <row r="7581" spans="53:53" x14ac:dyDescent="0.3">
      <c r="BA7581" s="2"/>
    </row>
    <row r="7582" spans="53:53" x14ac:dyDescent="0.3">
      <c r="BA7582" s="2"/>
    </row>
    <row r="7583" spans="53:53" x14ac:dyDescent="0.3">
      <c r="BA7583" s="2"/>
    </row>
    <row r="7584" spans="53:53" x14ac:dyDescent="0.3">
      <c r="BA7584" s="2"/>
    </row>
    <row r="7585" spans="53:53" x14ac:dyDescent="0.3">
      <c r="BA7585" s="2"/>
    </row>
    <row r="7586" spans="53:53" x14ac:dyDescent="0.3">
      <c r="BA7586" s="2"/>
    </row>
    <row r="7587" spans="53:53" x14ac:dyDescent="0.3">
      <c r="BA7587" s="2"/>
    </row>
    <row r="7588" spans="53:53" x14ac:dyDescent="0.3">
      <c r="BA7588" s="2"/>
    </row>
    <row r="7589" spans="53:53" x14ac:dyDescent="0.3">
      <c r="BA7589" s="2"/>
    </row>
    <row r="7590" spans="53:53" x14ac:dyDescent="0.3">
      <c r="BA7590" s="2"/>
    </row>
    <row r="7591" spans="53:53" x14ac:dyDescent="0.3">
      <c r="BA7591" s="2"/>
    </row>
    <row r="7592" spans="53:53" x14ac:dyDescent="0.3">
      <c r="BA7592" s="2"/>
    </row>
    <row r="7593" spans="53:53" x14ac:dyDescent="0.3">
      <c r="BA7593" s="2"/>
    </row>
    <row r="7594" spans="53:53" x14ac:dyDescent="0.3">
      <c r="BA7594" s="2"/>
    </row>
    <row r="7595" spans="53:53" x14ac:dyDescent="0.3">
      <c r="BA7595" s="2"/>
    </row>
    <row r="7596" spans="53:53" x14ac:dyDescent="0.3">
      <c r="BA7596" s="2"/>
    </row>
    <row r="7597" spans="53:53" x14ac:dyDescent="0.3">
      <c r="BA7597" s="2"/>
    </row>
    <row r="7598" spans="53:53" x14ac:dyDescent="0.3">
      <c r="BA7598" s="2"/>
    </row>
    <row r="7599" spans="53:53" x14ac:dyDescent="0.3">
      <c r="BA7599" s="2"/>
    </row>
    <row r="7600" spans="53:53" x14ac:dyDescent="0.3">
      <c r="BA7600" s="2"/>
    </row>
    <row r="7601" spans="53:53" x14ac:dyDescent="0.3">
      <c r="BA7601" s="2"/>
    </row>
    <row r="7602" spans="53:53" x14ac:dyDescent="0.3">
      <c r="BA7602" s="2"/>
    </row>
    <row r="7603" spans="53:53" x14ac:dyDescent="0.3">
      <c r="BA7603" s="2"/>
    </row>
    <row r="7604" spans="53:53" x14ac:dyDescent="0.3">
      <c r="BA7604" s="2"/>
    </row>
    <row r="7605" spans="53:53" x14ac:dyDescent="0.3">
      <c r="BA7605" s="2"/>
    </row>
    <row r="7606" spans="53:53" x14ac:dyDescent="0.3">
      <c r="BA7606" s="2"/>
    </row>
    <row r="7607" spans="53:53" x14ac:dyDescent="0.3">
      <c r="BA7607" s="2"/>
    </row>
    <row r="7608" spans="53:53" x14ac:dyDescent="0.3">
      <c r="BA7608" s="2"/>
    </row>
    <row r="7609" spans="53:53" x14ac:dyDescent="0.3">
      <c r="BA7609" s="2"/>
    </row>
    <row r="7610" spans="53:53" x14ac:dyDescent="0.3">
      <c r="BA7610" s="2"/>
    </row>
    <row r="7611" spans="53:53" x14ac:dyDescent="0.3">
      <c r="BA7611" s="2"/>
    </row>
    <row r="7612" spans="53:53" x14ac:dyDescent="0.3">
      <c r="BA7612" s="2"/>
    </row>
    <row r="7613" spans="53:53" x14ac:dyDescent="0.3">
      <c r="BA7613" s="2"/>
    </row>
    <row r="7614" spans="53:53" x14ac:dyDescent="0.3">
      <c r="BA7614" s="2"/>
    </row>
    <row r="7615" spans="53:53" x14ac:dyDescent="0.3">
      <c r="BA7615" s="2"/>
    </row>
    <row r="7616" spans="53:53" x14ac:dyDescent="0.3">
      <c r="BA7616" s="2"/>
    </row>
    <row r="7617" spans="53:53" x14ac:dyDescent="0.3">
      <c r="BA7617" s="2"/>
    </row>
    <row r="7618" spans="53:53" x14ac:dyDescent="0.3">
      <c r="BA7618" s="2"/>
    </row>
    <row r="7619" spans="53:53" x14ac:dyDescent="0.3">
      <c r="BA7619" s="2"/>
    </row>
    <row r="7620" spans="53:53" x14ac:dyDescent="0.3">
      <c r="BA7620" s="2"/>
    </row>
    <row r="7621" spans="53:53" x14ac:dyDescent="0.3">
      <c r="BA7621" s="2"/>
    </row>
    <row r="7622" spans="53:53" x14ac:dyDescent="0.3">
      <c r="BA7622" s="2"/>
    </row>
    <row r="7623" spans="53:53" x14ac:dyDescent="0.3">
      <c r="BA7623" s="2"/>
    </row>
    <row r="7624" spans="53:53" x14ac:dyDescent="0.3">
      <c r="BA7624" s="2"/>
    </row>
    <row r="7625" spans="53:53" x14ac:dyDescent="0.3">
      <c r="BA7625" s="2"/>
    </row>
    <row r="7626" spans="53:53" x14ac:dyDescent="0.3">
      <c r="BA7626" s="2"/>
    </row>
    <row r="7627" spans="53:53" x14ac:dyDescent="0.3">
      <c r="BA7627" s="2"/>
    </row>
    <row r="7628" spans="53:53" x14ac:dyDescent="0.3">
      <c r="BA7628" s="2"/>
    </row>
    <row r="7629" spans="53:53" x14ac:dyDescent="0.3">
      <c r="BA7629" s="2"/>
    </row>
    <row r="7630" spans="53:53" x14ac:dyDescent="0.3">
      <c r="BA7630" s="2"/>
    </row>
    <row r="7631" spans="53:53" x14ac:dyDescent="0.3">
      <c r="BA7631" s="2"/>
    </row>
    <row r="7632" spans="53:53" x14ac:dyDescent="0.3">
      <c r="BA7632" s="2"/>
    </row>
    <row r="7633" spans="53:53" x14ac:dyDescent="0.3">
      <c r="BA7633" s="2"/>
    </row>
    <row r="7634" spans="53:53" x14ac:dyDescent="0.3">
      <c r="BA7634" s="2"/>
    </row>
    <row r="7635" spans="53:53" x14ac:dyDescent="0.3">
      <c r="BA7635" s="2"/>
    </row>
    <row r="7636" spans="53:53" x14ac:dyDescent="0.3">
      <c r="BA7636" s="2"/>
    </row>
    <row r="7637" spans="53:53" x14ac:dyDescent="0.3">
      <c r="BA7637" s="2"/>
    </row>
    <row r="7638" spans="53:53" x14ac:dyDescent="0.3">
      <c r="BA7638" s="2"/>
    </row>
    <row r="7639" spans="53:53" x14ac:dyDescent="0.3">
      <c r="BA7639" s="2"/>
    </row>
    <row r="7640" spans="53:53" x14ac:dyDescent="0.3">
      <c r="BA7640" s="2"/>
    </row>
    <row r="7641" spans="53:53" x14ac:dyDescent="0.3">
      <c r="BA7641" s="2"/>
    </row>
    <row r="7642" spans="53:53" x14ac:dyDescent="0.3">
      <c r="BA7642" s="2"/>
    </row>
    <row r="7643" spans="53:53" x14ac:dyDescent="0.3">
      <c r="BA7643" s="2"/>
    </row>
    <row r="7644" spans="53:53" x14ac:dyDescent="0.3">
      <c r="BA7644" s="2"/>
    </row>
    <row r="7645" spans="53:53" x14ac:dyDescent="0.3">
      <c r="BA7645" s="2"/>
    </row>
    <row r="7646" spans="53:53" x14ac:dyDescent="0.3">
      <c r="BA7646" s="2"/>
    </row>
    <row r="7647" spans="53:53" x14ac:dyDescent="0.3">
      <c r="BA7647" s="2"/>
    </row>
    <row r="7648" spans="53:53" x14ac:dyDescent="0.3">
      <c r="BA7648" s="2"/>
    </row>
    <row r="7649" spans="53:53" x14ac:dyDescent="0.3">
      <c r="BA7649" s="2"/>
    </row>
    <row r="7650" spans="53:53" x14ac:dyDescent="0.3">
      <c r="BA7650" s="2"/>
    </row>
    <row r="7651" spans="53:53" x14ac:dyDescent="0.3">
      <c r="BA7651" s="2"/>
    </row>
    <row r="7652" spans="53:53" x14ac:dyDescent="0.3">
      <c r="BA7652" s="2"/>
    </row>
    <row r="7653" spans="53:53" x14ac:dyDescent="0.3">
      <c r="BA7653" s="2"/>
    </row>
    <row r="7654" spans="53:53" x14ac:dyDescent="0.3">
      <c r="BA7654" s="2"/>
    </row>
    <row r="7655" spans="53:53" x14ac:dyDescent="0.3">
      <c r="BA7655" s="2"/>
    </row>
    <row r="7656" spans="53:53" x14ac:dyDescent="0.3">
      <c r="BA7656" s="2"/>
    </row>
    <row r="7657" spans="53:53" x14ac:dyDescent="0.3">
      <c r="BA7657" s="2"/>
    </row>
    <row r="7658" spans="53:53" x14ac:dyDescent="0.3">
      <c r="BA7658" s="2"/>
    </row>
    <row r="7659" spans="53:53" x14ac:dyDescent="0.3">
      <c r="BA7659" s="2"/>
    </row>
    <row r="7660" spans="53:53" x14ac:dyDescent="0.3">
      <c r="BA7660" s="2"/>
    </row>
    <row r="7661" spans="53:53" x14ac:dyDescent="0.3">
      <c r="BA7661" s="2"/>
    </row>
    <row r="7662" spans="53:53" x14ac:dyDescent="0.3">
      <c r="BA7662" s="2"/>
    </row>
    <row r="7663" spans="53:53" x14ac:dyDescent="0.3">
      <c r="BA7663" s="2"/>
    </row>
    <row r="7664" spans="53:53" x14ac:dyDescent="0.3">
      <c r="BA7664" s="2"/>
    </row>
    <row r="7665" spans="53:53" x14ac:dyDescent="0.3">
      <c r="BA7665" s="2"/>
    </row>
    <row r="7666" spans="53:53" x14ac:dyDescent="0.3">
      <c r="BA7666" s="2"/>
    </row>
    <row r="7667" spans="53:53" x14ac:dyDescent="0.3">
      <c r="BA7667" s="2"/>
    </row>
    <row r="7668" spans="53:53" x14ac:dyDescent="0.3">
      <c r="BA7668" s="2"/>
    </row>
    <row r="7669" spans="53:53" x14ac:dyDescent="0.3">
      <c r="BA7669" s="2"/>
    </row>
    <row r="7670" spans="53:53" x14ac:dyDescent="0.3">
      <c r="BA7670" s="2"/>
    </row>
    <row r="7671" spans="53:53" x14ac:dyDescent="0.3">
      <c r="BA7671" s="2"/>
    </row>
    <row r="7672" spans="53:53" x14ac:dyDescent="0.3">
      <c r="BA7672" s="2"/>
    </row>
    <row r="7673" spans="53:53" x14ac:dyDescent="0.3">
      <c r="BA7673" s="2"/>
    </row>
    <row r="7674" spans="53:53" x14ac:dyDescent="0.3">
      <c r="BA7674" s="2"/>
    </row>
    <row r="7675" spans="53:53" x14ac:dyDescent="0.3">
      <c r="BA7675" s="2"/>
    </row>
    <row r="7676" spans="53:53" x14ac:dyDescent="0.3">
      <c r="BA7676" s="2"/>
    </row>
    <row r="7677" spans="53:53" x14ac:dyDescent="0.3">
      <c r="BA7677" s="2"/>
    </row>
    <row r="7678" spans="53:53" x14ac:dyDescent="0.3">
      <c r="BA7678" s="2"/>
    </row>
    <row r="7679" spans="53:53" x14ac:dyDescent="0.3">
      <c r="BA7679" s="2"/>
    </row>
    <row r="7680" spans="53:53" x14ac:dyDescent="0.3">
      <c r="BA7680" s="2"/>
    </row>
    <row r="7681" spans="53:53" x14ac:dyDescent="0.3">
      <c r="BA7681" s="2"/>
    </row>
    <row r="7682" spans="53:53" x14ac:dyDescent="0.3">
      <c r="BA7682" s="2"/>
    </row>
    <row r="7683" spans="53:53" x14ac:dyDescent="0.3">
      <c r="BA7683" s="2"/>
    </row>
    <row r="7684" spans="53:53" x14ac:dyDescent="0.3">
      <c r="BA7684" s="2"/>
    </row>
    <row r="7685" spans="53:53" x14ac:dyDescent="0.3">
      <c r="BA7685" s="2"/>
    </row>
    <row r="7686" spans="53:53" x14ac:dyDescent="0.3">
      <c r="BA7686" s="2"/>
    </row>
    <row r="7687" spans="53:53" x14ac:dyDescent="0.3">
      <c r="BA7687" s="2"/>
    </row>
    <row r="7688" spans="53:53" x14ac:dyDescent="0.3">
      <c r="BA7688" s="2"/>
    </row>
    <row r="7689" spans="53:53" x14ac:dyDescent="0.3">
      <c r="BA7689" s="2"/>
    </row>
    <row r="7690" spans="53:53" x14ac:dyDescent="0.3">
      <c r="BA7690" s="2"/>
    </row>
    <row r="7691" spans="53:53" x14ac:dyDescent="0.3">
      <c r="BA7691" s="2"/>
    </row>
    <row r="7692" spans="53:53" x14ac:dyDescent="0.3">
      <c r="BA7692" s="2"/>
    </row>
    <row r="7693" spans="53:53" x14ac:dyDescent="0.3">
      <c r="BA7693" s="2"/>
    </row>
    <row r="7694" spans="53:53" x14ac:dyDescent="0.3">
      <c r="BA7694" s="2"/>
    </row>
    <row r="7695" spans="53:53" x14ac:dyDescent="0.3">
      <c r="BA7695" s="2"/>
    </row>
    <row r="7696" spans="53:53" x14ac:dyDescent="0.3">
      <c r="BA7696" s="2"/>
    </row>
    <row r="7697" spans="53:53" x14ac:dyDescent="0.3">
      <c r="BA7697" s="2"/>
    </row>
    <row r="7698" spans="53:53" x14ac:dyDescent="0.3">
      <c r="BA7698" s="2"/>
    </row>
    <row r="7699" spans="53:53" x14ac:dyDescent="0.3">
      <c r="BA7699" s="2"/>
    </row>
    <row r="7700" spans="53:53" x14ac:dyDescent="0.3">
      <c r="BA7700" s="2"/>
    </row>
    <row r="7701" spans="53:53" x14ac:dyDescent="0.3">
      <c r="BA7701" s="2"/>
    </row>
    <row r="7702" spans="53:53" x14ac:dyDescent="0.3">
      <c r="BA7702" s="2"/>
    </row>
    <row r="7703" spans="53:53" x14ac:dyDescent="0.3">
      <c r="BA7703" s="2"/>
    </row>
    <row r="7704" spans="53:53" x14ac:dyDescent="0.3">
      <c r="BA7704" s="2"/>
    </row>
    <row r="7705" spans="53:53" x14ac:dyDescent="0.3">
      <c r="BA7705" s="2"/>
    </row>
    <row r="7706" spans="53:53" x14ac:dyDescent="0.3">
      <c r="BA7706" s="2"/>
    </row>
    <row r="7707" spans="53:53" x14ac:dyDescent="0.3">
      <c r="BA7707" s="2"/>
    </row>
    <row r="7708" spans="53:53" x14ac:dyDescent="0.3">
      <c r="BA7708" s="2"/>
    </row>
    <row r="7709" spans="53:53" x14ac:dyDescent="0.3">
      <c r="BA7709" s="2"/>
    </row>
    <row r="7710" spans="53:53" x14ac:dyDescent="0.3">
      <c r="BA7710" s="2"/>
    </row>
    <row r="7711" spans="53:53" x14ac:dyDescent="0.3">
      <c r="BA7711" s="2"/>
    </row>
    <row r="7712" spans="53:53" x14ac:dyDescent="0.3">
      <c r="BA7712" s="2"/>
    </row>
    <row r="7713" spans="53:53" x14ac:dyDescent="0.3">
      <c r="BA7713" s="2"/>
    </row>
    <row r="7714" spans="53:53" x14ac:dyDescent="0.3">
      <c r="BA7714" s="2"/>
    </row>
    <row r="7715" spans="53:53" x14ac:dyDescent="0.3">
      <c r="BA7715" s="2"/>
    </row>
    <row r="7716" spans="53:53" x14ac:dyDescent="0.3">
      <c r="BA7716" s="2"/>
    </row>
    <row r="7717" spans="53:53" x14ac:dyDescent="0.3">
      <c r="BA7717" s="2"/>
    </row>
    <row r="7718" spans="53:53" x14ac:dyDescent="0.3">
      <c r="BA7718" s="2"/>
    </row>
    <row r="7719" spans="53:53" x14ac:dyDescent="0.3">
      <c r="BA7719" s="2"/>
    </row>
    <row r="7720" spans="53:53" x14ac:dyDescent="0.3">
      <c r="BA7720" s="2"/>
    </row>
    <row r="7721" spans="53:53" x14ac:dyDescent="0.3">
      <c r="BA7721" s="2"/>
    </row>
    <row r="7722" spans="53:53" x14ac:dyDescent="0.3">
      <c r="BA7722" s="2"/>
    </row>
    <row r="7723" spans="53:53" x14ac:dyDescent="0.3">
      <c r="BA7723" s="2"/>
    </row>
    <row r="7724" spans="53:53" x14ac:dyDescent="0.3">
      <c r="BA7724" s="2"/>
    </row>
    <row r="7725" spans="53:53" x14ac:dyDescent="0.3">
      <c r="BA7725" s="2"/>
    </row>
    <row r="7726" spans="53:53" x14ac:dyDescent="0.3">
      <c r="BA7726" s="2"/>
    </row>
    <row r="7727" spans="53:53" x14ac:dyDescent="0.3">
      <c r="BA7727" s="2"/>
    </row>
    <row r="7728" spans="53:53" x14ac:dyDescent="0.3">
      <c r="BA7728" s="2"/>
    </row>
    <row r="7729" spans="53:53" x14ac:dyDescent="0.3">
      <c r="BA7729" s="2"/>
    </row>
    <row r="7730" spans="53:53" x14ac:dyDescent="0.3">
      <c r="BA7730" s="2"/>
    </row>
    <row r="7731" spans="53:53" x14ac:dyDescent="0.3">
      <c r="BA7731" s="2"/>
    </row>
    <row r="7732" spans="53:53" x14ac:dyDescent="0.3">
      <c r="BA7732" s="2"/>
    </row>
    <row r="7733" spans="53:53" x14ac:dyDescent="0.3">
      <c r="BA7733" s="2"/>
    </row>
    <row r="7734" spans="53:53" x14ac:dyDescent="0.3">
      <c r="BA7734" s="2"/>
    </row>
    <row r="7735" spans="53:53" x14ac:dyDescent="0.3">
      <c r="BA7735" s="2"/>
    </row>
    <row r="7736" spans="53:53" x14ac:dyDescent="0.3">
      <c r="BA7736" s="2"/>
    </row>
    <row r="7737" spans="53:53" x14ac:dyDescent="0.3">
      <c r="BA7737" s="2"/>
    </row>
    <row r="7738" spans="53:53" x14ac:dyDescent="0.3">
      <c r="BA7738" s="2"/>
    </row>
    <row r="7739" spans="53:53" x14ac:dyDescent="0.3">
      <c r="BA7739" s="2"/>
    </row>
    <row r="7740" spans="53:53" x14ac:dyDescent="0.3">
      <c r="BA7740" s="2"/>
    </row>
    <row r="7741" spans="53:53" x14ac:dyDescent="0.3">
      <c r="BA7741" s="2"/>
    </row>
    <row r="7742" spans="53:53" x14ac:dyDescent="0.3">
      <c r="BA7742" s="2"/>
    </row>
    <row r="7743" spans="53:53" x14ac:dyDescent="0.3">
      <c r="BA7743" s="2"/>
    </row>
    <row r="7744" spans="53:53" x14ac:dyDescent="0.3">
      <c r="BA7744" s="2"/>
    </row>
    <row r="7745" spans="53:53" x14ac:dyDescent="0.3">
      <c r="BA7745" s="2"/>
    </row>
    <row r="7746" spans="53:53" x14ac:dyDescent="0.3">
      <c r="BA7746" s="2"/>
    </row>
    <row r="7747" spans="53:53" x14ac:dyDescent="0.3">
      <c r="BA7747" s="2"/>
    </row>
    <row r="7748" spans="53:53" x14ac:dyDescent="0.3">
      <c r="BA7748" s="2"/>
    </row>
    <row r="7749" spans="53:53" x14ac:dyDescent="0.3">
      <c r="BA7749" s="2"/>
    </row>
    <row r="7750" spans="53:53" x14ac:dyDescent="0.3">
      <c r="BA7750" s="2"/>
    </row>
    <row r="7751" spans="53:53" x14ac:dyDescent="0.3">
      <c r="BA7751" s="2"/>
    </row>
    <row r="7752" spans="53:53" x14ac:dyDescent="0.3">
      <c r="BA7752" s="2"/>
    </row>
    <row r="7753" spans="53:53" x14ac:dyDescent="0.3">
      <c r="BA7753" s="2"/>
    </row>
    <row r="7754" spans="53:53" x14ac:dyDescent="0.3">
      <c r="BA7754" s="2"/>
    </row>
    <row r="7755" spans="53:53" x14ac:dyDescent="0.3">
      <c r="BA7755" s="2"/>
    </row>
    <row r="7756" spans="53:53" x14ac:dyDescent="0.3">
      <c r="BA7756" s="2"/>
    </row>
    <row r="7757" spans="53:53" x14ac:dyDescent="0.3">
      <c r="BA7757" s="2"/>
    </row>
    <row r="7758" spans="53:53" x14ac:dyDescent="0.3">
      <c r="BA7758" s="2"/>
    </row>
    <row r="7759" spans="53:53" x14ac:dyDescent="0.3">
      <c r="BA7759" s="2"/>
    </row>
    <row r="7760" spans="53:53" x14ac:dyDescent="0.3">
      <c r="BA7760" s="2"/>
    </row>
    <row r="7761" spans="53:53" x14ac:dyDescent="0.3">
      <c r="BA7761" s="2"/>
    </row>
    <row r="7762" spans="53:53" x14ac:dyDescent="0.3">
      <c r="BA7762" s="2"/>
    </row>
    <row r="7763" spans="53:53" x14ac:dyDescent="0.3">
      <c r="BA7763" s="2"/>
    </row>
    <row r="7764" spans="53:53" x14ac:dyDescent="0.3">
      <c r="BA7764" s="2"/>
    </row>
    <row r="7765" spans="53:53" x14ac:dyDescent="0.3">
      <c r="BA7765" s="2"/>
    </row>
    <row r="7766" spans="53:53" x14ac:dyDescent="0.3">
      <c r="BA7766" s="2"/>
    </row>
    <row r="7767" spans="53:53" x14ac:dyDescent="0.3">
      <c r="BA7767" s="2"/>
    </row>
    <row r="7768" spans="53:53" x14ac:dyDescent="0.3">
      <c r="BA7768" s="2"/>
    </row>
    <row r="7769" spans="53:53" x14ac:dyDescent="0.3">
      <c r="BA7769" s="2"/>
    </row>
    <row r="7770" spans="53:53" x14ac:dyDescent="0.3">
      <c r="BA7770" s="2"/>
    </row>
    <row r="7771" spans="53:53" x14ac:dyDescent="0.3">
      <c r="BA7771" s="2"/>
    </row>
    <row r="7772" spans="53:53" x14ac:dyDescent="0.3">
      <c r="BA7772" s="2"/>
    </row>
    <row r="7773" spans="53:53" x14ac:dyDescent="0.3">
      <c r="BA7773" s="2"/>
    </row>
    <row r="7774" spans="53:53" x14ac:dyDescent="0.3">
      <c r="BA7774" s="2"/>
    </row>
    <row r="7775" spans="53:53" x14ac:dyDescent="0.3">
      <c r="BA7775" s="2"/>
    </row>
    <row r="7776" spans="53:53" x14ac:dyDescent="0.3">
      <c r="BA7776" s="2"/>
    </row>
    <row r="7777" spans="53:53" x14ac:dyDescent="0.3">
      <c r="BA7777" s="2"/>
    </row>
    <row r="7778" spans="53:53" x14ac:dyDescent="0.3">
      <c r="BA7778" s="2"/>
    </row>
    <row r="7779" spans="53:53" x14ac:dyDescent="0.3">
      <c r="BA7779" s="2"/>
    </row>
    <row r="7780" spans="53:53" x14ac:dyDescent="0.3">
      <c r="BA7780" s="2"/>
    </row>
    <row r="7781" spans="53:53" x14ac:dyDescent="0.3">
      <c r="BA7781" s="2"/>
    </row>
    <row r="7782" spans="53:53" x14ac:dyDescent="0.3">
      <c r="BA7782" s="2"/>
    </row>
    <row r="7783" spans="53:53" x14ac:dyDescent="0.3">
      <c r="BA7783" s="2"/>
    </row>
    <row r="7784" spans="53:53" x14ac:dyDescent="0.3">
      <c r="BA7784" s="2"/>
    </row>
    <row r="7785" spans="53:53" x14ac:dyDescent="0.3">
      <c r="BA7785" s="2"/>
    </row>
    <row r="7786" spans="53:53" x14ac:dyDescent="0.3">
      <c r="BA7786" s="2"/>
    </row>
    <row r="7787" spans="53:53" x14ac:dyDescent="0.3">
      <c r="BA7787" s="2"/>
    </row>
    <row r="7788" spans="53:53" x14ac:dyDescent="0.3">
      <c r="BA7788" s="2"/>
    </row>
    <row r="7789" spans="53:53" x14ac:dyDescent="0.3">
      <c r="BA7789" s="2"/>
    </row>
    <row r="7790" spans="53:53" x14ac:dyDescent="0.3">
      <c r="BA7790" s="2"/>
    </row>
    <row r="7791" spans="53:53" x14ac:dyDescent="0.3">
      <c r="BA7791" s="2"/>
    </row>
    <row r="7792" spans="53:53" x14ac:dyDescent="0.3">
      <c r="BA7792" s="2"/>
    </row>
    <row r="7793" spans="53:53" x14ac:dyDescent="0.3">
      <c r="BA7793" s="2"/>
    </row>
    <row r="7794" spans="53:53" x14ac:dyDescent="0.3">
      <c r="BA7794" s="2"/>
    </row>
    <row r="7795" spans="53:53" x14ac:dyDescent="0.3">
      <c r="BA7795" s="2"/>
    </row>
    <row r="7796" spans="53:53" x14ac:dyDescent="0.3">
      <c r="BA7796" s="2"/>
    </row>
    <row r="7797" spans="53:53" x14ac:dyDescent="0.3">
      <c r="BA7797" s="2"/>
    </row>
    <row r="7798" spans="53:53" x14ac:dyDescent="0.3">
      <c r="BA7798" s="2"/>
    </row>
    <row r="7799" spans="53:53" x14ac:dyDescent="0.3">
      <c r="BA7799" s="2"/>
    </row>
    <row r="7800" spans="53:53" x14ac:dyDescent="0.3">
      <c r="BA7800" s="2"/>
    </row>
    <row r="7801" spans="53:53" x14ac:dyDescent="0.3">
      <c r="BA7801" s="2"/>
    </row>
    <row r="7802" spans="53:53" x14ac:dyDescent="0.3">
      <c r="BA7802" s="2"/>
    </row>
    <row r="7803" spans="53:53" x14ac:dyDescent="0.3">
      <c r="BA7803" s="2"/>
    </row>
    <row r="7804" spans="53:53" x14ac:dyDescent="0.3">
      <c r="BA7804" s="2"/>
    </row>
    <row r="7805" spans="53:53" x14ac:dyDescent="0.3">
      <c r="BA7805" s="2"/>
    </row>
    <row r="7806" spans="53:53" x14ac:dyDescent="0.3">
      <c r="BA7806" s="2"/>
    </row>
    <row r="7807" spans="53:53" x14ac:dyDescent="0.3">
      <c r="BA7807" s="2"/>
    </row>
    <row r="7808" spans="53:53" x14ac:dyDescent="0.3">
      <c r="BA7808" s="2"/>
    </row>
    <row r="7809" spans="53:53" x14ac:dyDescent="0.3">
      <c r="BA7809" s="2"/>
    </row>
    <row r="7810" spans="53:53" x14ac:dyDescent="0.3">
      <c r="BA7810" s="2"/>
    </row>
    <row r="7811" spans="53:53" x14ac:dyDescent="0.3">
      <c r="BA7811" s="2"/>
    </row>
    <row r="7812" spans="53:53" x14ac:dyDescent="0.3">
      <c r="BA7812" s="2"/>
    </row>
    <row r="7813" spans="53:53" x14ac:dyDescent="0.3">
      <c r="BA7813" s="2"/>
    </row>
    <row r="7814" spans="53:53" x14ac:dyDescent="0.3">
      <c r="BA7814" s="2"/>
    </row>
    <row r="7815" spans="53:53" x14ac:dyDescent="0.3">
      <c r="BA7815" s="2"/>
    </row>
    <row r="7816" spans="53:53" x14ac:dyDescent="0.3">
      <c r="BA7816" s="2"/>
    </row>
    <row r="7817" spans="53:53" x14ac:dyDescent="0.3">
      <c r="BA7817" s="2"/>
    </row>
    <row r="7818" spans="53:53" x14ac:dyDescent="0.3">
      <c r="BA7818" s="2"/>
    </row>
    <row r="7819" spans="53:53" x14ac:dyDescent="0.3">
      <c r="BA7819" s="2"/>
    </row>
    <row r="7820" spans="53:53" x14ac:dyDescent="0.3">
      <c r="BA7820" s="2"/>
    </row>
    <row r="7821" spans="53:53" x14ac:dyDescent="0.3">
      <c r="BA7821" s="2"/>
    </row>
    <row r="7822" spans="53:53" x14ac:dyDescent="0.3">
      <c r="BA7822" s="2"/>
    </row>
    <row r="7823" spans="53:53" x14ac:dyDescent="0.3">
      <c r="BA7823" s="2"/>
    </row>
    <row r="7824" spans="53:53" x14ac:dyDescent="0.3">
      <c r="BA7824" s="2"/>
    </row>
    <row r="7825" spans="53:53" x14ac:dyDescent="0.3">
      <c r="BA7825" s="2"/>
    </row>
    <row r="7826" spans="53:53" x14ac:dyDescent="0.3">
      <c r="BA7826" s="2"/>
    </row>
    <row r="7827" spans="53:53" x14ac:dyDescent="0.3">
      <c r="BA7827" s="2"/>
    </row>
    <row r="7828" spans="53:53" x14ac:dyDescent="0.3">
      <c r="BA7828" s="2"/>
    </row>
    <row r="7829" spans="53:53" x14ac:dyDescent="0.3">
      <c r="BA7829" s="2"/>
    </row>
    <row r="7830" spans="53:53" x14ac:dyDescent="0.3">
      <c r="BA7830" s="2"/>
    </row>
    <row r="7831" spans="53:53" x14ac:dyDescent="0.3">
      <c r="BA7831" s="2"/>
    </row>
    <row r="7832" spans="53:53" x14ac:dyDescent="0.3">
      <c r="BA7832" s="2"/>
    </row>
    <row r="7833" spans="53:53" x14ac:dyDescent="0.3">
      <c r="BA7833" s="2"/>
    </row>
    <row r="7834" spans="53:53" x14ac:dyDescent="0.3">
      <c r="BA7834" s="2"/>
    </row>
    <row r="7835" spans="53:53" x14ac:dyDescent="0.3">
      <c r="BA7835" s="2"/>
    </row>
    <row r="7836" spans="53:53" x14ac:dyDescent="0.3">
      <c r="BA7836" s="2"/>
    </row>
    <row r="7837" spans="53:53" x14ac:dyDescent="0.3">
      <c r="BA7837" s="2"/>
    </row>
    <row r="7838" spans="53:53" x14ac:dyDescent="0.3">
      <c r="BA7838" s="2"/>
    </row>
    <row r="7839" spans="53:53" x14ac:dyDescent="0.3">
      <c r="BA7839" s="2"/>
    </row>
    <row r="7840" spans="53:53" x14ac:dyDescent="0.3">
      <c r="BA7840" s="2"/>
    </row>
    <row r="7841" spans="53:53" x14ac:dyDescent="0.3">
      <c r="BA7841" s="2"/>
    </row>
    <row r="7842" spans="53:53" x14ac:dyDescent="0.3">
      <c r="BA7842" s="2"/>
    </row>
    <row r="7843" spans="53:53" x14ac:dyDescent="0.3">
      <c r="BA7843" s="2"/>
    </row>
    <row r="7844" spans="53:53" x14ac:dyDescent="0.3">
      <c r="BA7844" s="2"/>
    </row>
    <row r="7845" spans="53:53" x14ac:dyDescent="0.3">
      <c r="BA7845" s="2"/>
    </row>
    <row r="7846" spans="53:53" x14ac:dyDescent="0.3">
      <c r="BA7846" s="2"/>
    </row>
    <row r="7847" spans="53:53" x14ac:dyDescent="0.3">
      <c r="BA7847" s="2"/>
    </row>
    <row r="7848" spans="53:53" x14ac:dyDescent="0.3">
      <c r="BA7848" s="2"/>
    </row>
    <row r="7849" spans="53:53" x14ac:dyDescent="0.3">
      <c r="BA7849" s="2"/>
    </row>
    <row r="7850" spans="53:53" x14ac:dyDescent="0.3">
      <c r="BA7850" s="2"/>
    </row>
    <row r="7851" spans="53:53" x14ac:dyDescent="0.3">
      <c r="BA7851" s="2"/>
    </row>
    <row r="7852" spans="53:53" x14ac:dyDescent="0.3">
      <c r="BA7852" s="2"/>
    </row>
    <row r="7853" spans="53:53" x14ac:dyDescent="0.3">
      <c r="BA7853" s="2"/>
    </row>
    <row r="7854" spans="53:53" x14ac:dyDescent="0.3">
      <c r="BA7854" s="2"/>
    </row>
    <row r="7855" spans="53:53" x14ac:dyDescent="0.3">
      <c r="BA7855" s="2"/>
    </row>
    <row r="7856" spans="53:53" x14ac:dyDescent="0.3">
      <c r="BA7856" s="2"/>
    </row>
    <row r="7857" spans="53:53" x14ac:dyDescent="0.3">
      <c r="BA7857" s="2"/>
    </row>
    <row r="7858" spans="53:53" x14ac:dyDescent="0.3">
      <c r="BA7858" s="2"/>
    </row>
    <row r="7859" spans="53:53" x14ac:dyDescent="0.3">
      <c r="BA7859" s="2"/>
    </row>
    <row r="7860" spans="53:53" x14ac:dyDescent="0.3">
      <c r="BA7860" s="2"/>
    </row>
    <row r="7861" spans="53:53" x14ac:dyDescent="0.3">
      <c r="BA7861" s="2"/>
    </row>
    <row r="7862" spans="53:53" x14ac:dyDescent="0.3">
      <c r="BA7862" s="2"/>
    </row>
    <row r="7863" spans="53:53" x14ac:dyDescent="0.3">
      <c r="BA7863" s="2"/>
    </row>
    <row r="7864" spans="53:53" x14ac:dyDescent="0.3">
      <c r="BA7864" s="2"/>
    </row>
    <row r="7865" spans="53:53" x14ac:dyDescent="0.3">
      <c r="BA7865" s="2"/>
    </row>
    <row r="7866" spans="53:53" x14ac:dyDescent="0.3">
      <c r="BA7866" s="2"/>
    </row>
    <row r="7867" spans="53:53" x14ac:dyDescent="0.3">
      <c r="BA7867" s="2"/>
    </row>
    <row r="7868" spans="53:53" x14ac:dyDescent="0.3">
      <c r="BA7868" s="2"/>
    </row>
    <row r="7869" spans="53:53" x14ac:dyDescent="0.3">
      <c r="BA7869" s="2"/>
    </row>
    <row r="7870" spans="53:53" x14ac:dyDescent="0.3">
      <c r="BA7870" s="2"/>
    </row>
    <row r="7871" spans="53:53" x14ac:dyDescent="0.3">
      <c r="BA7871" s="2"/>
    </row>
    <row r="7872" spans="53:53" x14ac:dyDescent="0.3">
      <c r="BA7872" s="2"/>
    </row>
    <row r="7873" spans="53:53" x14ac:dyDescent="0.3">
      <c r="BA7873" s="2"/>
    </row>
    <row r="7874" spans="53:53" x14ac:dyDescent="0.3">
      <c r="BA7874" s="2"/>
    </row>
    <row r="7875" spans="53:53" x14ac:dyDescent="0.3">
      <c r="BA7875" s="2"/>
    </row>
    <row r="7876" spans="53:53" x14ac:dyDescent="0.3">
      <c r="BA7876" s="2"/>
    </row>
    <row r="7877" spans="53:53" x14ac:dyDescent="0.3">
      <c r="BA7877" s="2"/>
    </row>
    <row r="7878" spans="53:53" x14ac:dyDescent="0.3">
      <c r="BA7878" s="2"/>
    </row>
    <row r="7879" spans="53:53" x14ac:dyDescent="0.3">
      <c r="BA7879" s="2"/>
    </row>
    <row r="7880" spans="53:53" x14ac:dyDescent="0.3">
      <c r="BA7880" s="2"/>
    </row>
    <row r="7881" spans="53:53" x14ac:dyDescent="0.3">
      <c r="BA7881" s="2"/>
    </row>
    <row r="7882" spans="53:53" x14ac:dyDescent="0.3">
      <c r="BA7882" s="2"/>
    </row>
    <row r="7883" spans="53:53" x14ac:dyDescent="0.3">
      <c r="BA7883" s="2"/>
    </row>
    <row r="7884" spans="53:53" x14ac:dyDescent="0.3">
      <c r="BA7884" s="2"/>
    </row>
    <row r="7885" spans="53:53" x14ac:dyDescent="0.3">
      <c r="BA7885" s="2"/>
    </row>
    <row r="7886" spans="53:53" x14ac:dyDescent="0.3">
      <c r="BA7886" s="2"/>
    </row>
    <row r="7887" spans="53:53" x14ac:dyDescent="0.3">
      <c r="BA7887" s="2"/>
    </row>
    <row r="7888" spans="53:53" x14ac:dyDescent="0.3">
      <c r="BA7888" s="2"/>
    </row>
    <row r="7889" spans="53:53" x14ac:dyDescent="0.3">
      <c r="BA7889" s="2"/>
    </row>
    <row r="7890" spans="53:53" x14ac:dyDescent="0.3">
      <c r="BA7890" s="2"/>
    </row>
    <row r="7891" spans="53:53" x14ac:dyDescent="0.3">
      <c r="BA7891" s="2"/>
    </row>
    <row r="7892" spans="53:53" x14ac:dyDescent="0.3">
      <c r="BA7892" s="2"/>
    </row>
    <row r="7893" spans="53:53" x14ac:dyDescent="0.3">
      <c r="BA7893" s="2"/>
    </row>
    <row r="7894" spans="53:53" x14ac:dyDescent="0.3">
      <c r="BA7894" s="2"/>
    </row>
    <row r="7895" spans="53:53" x14ac:dyDescent="0.3">
      <c r="BA7895" s="2"/>
    </row>
    <row r="7896" spans="53:53" x14ac:dyDescent="0.3">
      <c r="BA7896" s="2"/>
    </row>
    <row r="7897" spans="53:53" x14ac:dyDescent="0.3">
      <c r="BA7897" s="2"/>
    </row>
    <row r="7898" spans="53:53" x14ac:dyDescent="0.3">
      <c r="BA7898" s="2"/>
    </row>
    <row r="7899" spans="53:53" x14ac:dyDescent="0.3">
      <c r="BA7899" s="2"/>
    </row>
    <row r="7900" spans="53:53" x14ac:dyDescent="0.3">
      <c r="BA7900" s="2"/>
    </row>
    <row r="7901" spans="53:53" x14ac:dyDescent="0.3">
      <c r="BA7901" s="2"/>
    </row>
    <row r="7902" spans="53:53" x14ac:dyDescent="0.3">
      <c r="BA7902" s="2"/>
    </row>
    <row r="7903" spans="53:53" x14ac:dyDescent="0.3">
      <c r="BA7903" s="2"/>
    </row>
    <row r="7904" spans="53:53" x14ac:dyDescent="0.3">
      <c r="BA7904" s="2"/>
    </row>
    <row r="7905" spans="53:53" x14ac:dyDescent="0.3">
      <c r="BA7905" s="2"/>
    </row>
    <row r="7906" spans="53:53" x14ac:dyDescent="0.3">
      <c r="BA7906" s="2"/>
    </row>
    <row r="7907" spans="53:53" x14ac:dyDescent="0.3">
      <c r="BA7907" s="2"/>
    </row>
    <row r="7908" spans="53:53" x14ac:dyDescent="0.3">
      <c r="BA7908" s="2"/>
    </row>
    <row r="7909" spans="53:53" x14ac:dyDescent="0.3">
      <c r="BA7909" s="2"/>
    </row>
    <row r="7910" spans="53:53" x14ac:dyDescent="0.3">
      <c r="BA7910" s="2"/>
    </row>
    <row r="7911" spans="53:53" x14ac:dyDescent="0.3">
      <c r="BA7911" s="2"/>
    </row>
    <row r="7912" spans="53:53" x14ac:dyDescent="0.3">
      <c r="BA7912" s="2"/>
    </row>
    <row r="7913" spans="53:53" x14ac:dyDescent="0.3">
      <c r="BA7913" s="2"/>
    </row>
    <row r="7914" spans="53:53" x14ac:dyDescent="0.3">
      <c r="BA7914" s="2"/>
    </row>
    <row r="7915" spans="53:53" x14ac:dyDescent="0.3">
      <c r="BA7915" s="2"/>
    </row>
    <row r="7916" spans="53:53" x14ac:dyDescent="0.3">
      <c r="BA7916" s="2"/>
    </row>
    <row r="7917" spans="53:53" x14ac:dyDescent="0.3">
      <c r="BA7917" s="2"/>
    </row>
    <row r="7918" spans="53:53" x14ac:dyDescent="0.3">
      <c r="BA7918" s="2"/>
    </row>
    <row r="7919" spans="53:53" x14ac:dyDescent="0.3">
      <c r="BA7919" s="2"/>
    </row>
    <row r="7920" spans="53:53" x14ac:dyDescent="0.3">
      <c r="BA7920" s="2"/>
    </row>
    <row r="7921" spans="53:53" x14ac:dyDescent="0.3">
      <c r="BA7921" s="2"/>
    </row>
    <row r="7922" spans="53:53" x14ac:dyDescent="0.3">
      <c r="BA7922" s="2"/>
    </row>
    <row r="7923" spans="53:53" x14ac:dyDescent="0.3">
      <c r="BA7923" s="2"/>
    </row>
    <row r="7924" spans="53:53" x14ac:dyDescent="0.3">
      <c r="BA7924" s="2"/>
    </row>
    <row r="7925" spans="53:53" x14ac:dyDescent="0.3">
      <c r="BA7925" s="2"/>
    </row>
    <row r="7926" spans="53:53" x14ac:dyDescent="0.3">
      <c r="BA7926" s="2"/>
    </row>
    <row r="7927" spans="53:53" x14ac:dyDescent="0.3">
      <c r="BA7927" s="2"/>
    </row>
    <row r="7928" spans="53:53" x14ac:dyDescent="0.3">
      <c r="BA7928" s="2"/>
    </row>
    <row r="7929" spans="53:53" x14ac:dyDescent="0.3">
      <c r="BA7929" s="2"/>
    </row>
    <row r="7930" spans="53:53" x14ac:dyDescent="0.3">
      <c r="BA7930" s="2"/>
    </row>
    <row r="7931" spans="53:53" x14ac:dyDescent="0.3">
      <c r="BA7931" s="2"/>
    </row>
    <row r="7932" spans="53:53" x14ac:dyDescent="0.3">
      <c r="BA7932" s="2"/>
    </row>
    <row r="7933" spans="53:53" x14ac:dyDescent="0.3">
      <c r="BA7933" s="2"/>
    </row>
    <row r="7934" spans="53:53" x14ac:dyDescent="0.3">
      <c r="BA7934" s="2"/>
    </row>
    <row r="7935" spans="53:53" x14ac:dyDescent="0.3">
      <c r="BA7935" s="2"/>
    </row>
    <row r="7936" spans="53:53" x14ac:dyDescent="0.3">
      <c r="BA7936" s="2"/>
    </row>
    <row r="7937" spans="53:53" x14ac:dyDescent="0.3">
      <c r="BA7937" s="2"/>
    </row>
    <row r="7938" spans="53:53" x14ac:dyDescent="0.3">
      <c r="BA7938" s="2"/>
    </row>
    <row r="7939" spans="53:53" x14ac:dyDescent="0.3">
      <c r="BA7939" s="2"/>
    </row>
    <row r="7940" spans="53:53" x14ac:dyDescent="0.3">
      <c r="BA7940" s="2"/>
    </row>
    <row r="7941" spans="53:53" x14ac:dyDescent="0.3">
      <c r="BA7941" s="2"/>
    </row>
    <row r="7942" spans="53:53" x14ac:dyDescent="0.3">
      <c r="BA7942" s="2"/>
    </row>
    <row r="7943" spans="53:53" x14ac:dyDescent="0.3">
      <c r="BA7943" s="2"/>
    </row>
    <row r="7944" spans="53:53" x14ac:dyDescent="0.3">
      <c r="BA7944" s="2"/>
    </row>
    <row r="7945" spans="53:53" x14ac:dyDescent="0.3">
      <c r="BA7945" s="2"/>
    </row>
    <row r="7946" spans="53:53" x14ac:dyDescent="0.3">
      <c r="BA7946" s="2"/>
    </row>
    <row r="7947" spans="53:53" x14ac:dyDescent="0.3">
      <c r="BA7947" s="2"/>
    </row>
    <row r="7948" spans="53:53" x14ac:dyDescent="0.3">
      <c r="BA7948" s="2"/>
    </row>
    <row r="7949" spans="53:53" x14ac:dyDescent="0.3">
      <c r="BA7949" s="2"/>
    </row>
    <row r="7950" spans="53:53" x14ac:dyDescent="0.3">
      <c r="BA7950" s="2"/>
    </row>
    <row r="7951" spans="53:53" x14ac:dyDescent="0.3">
      <c r="BA7951" s="2"/>
    </row>
    <row r="7952" spans="53:53" x14ac:dyDescent="0.3">
      <c r="BA7952" s="2"/>
    </row>
    <row r="7953" spans="53:53" x14ac:dyDescent="0.3">
      <c r="BA7953" s="2"/>
    </row>
    <row r="7954" spans="53:53" x14ac:dyDescent="0.3">
      <c r="BA7954" s="2"/>
    </row>
    <row r="7955" spans="53:53" x14ac:dyDescent="0.3">
      <c r="BA7955" s="2"/>
    </row>
    <row r="7956" spans="53:53" x14ac:dyDescent="0.3">
      <c r="BA7956" s="2"/>
    </row>
    <row r="7957" spans="53:53" x14ac:dyDescent="0.3">
      <c r="BA7957" s="2"/>
    </row>
    <row r="7958" spans="53:53" x14ac:dyDescent="0.3">
      <c r="BA7958" s="2"/>
    </row>
    <row r="7959" spans="53:53" x14ac:dyDescent="0.3">
      <c r="BA7959" s="2"/>
    </row>
    <row r="7960" spans="53:53" x14ac:dyDescent="0.3">
      <c r="BA7960" s="2"/>
    </row>
    <row r="7961" spans="53:53" x14ac:dyDescent="0.3">
      <c r="BA7961" s="2"/>
    </row>
    <row r="7962" spans="53:53" x14ac:dyDescent="0.3">
      <c r="BA7962" s="2"/>
    </row>
    <row r="7963" spans="53:53" x14ac:dyDescent="0.3">
      <c r="BA7963" s="2"/>
    </row>
    <row r="7964" spans="53:53" x14ac:dyDescent="0.3">
      <c r="BA7964" s="2"/>
    </row>
    <row r="7965" spans="53:53" x14ac:dyDescent="0.3">
      <c r="BA7965" s="2"/>
    </row>
    <row r="7966" spans="53:53" x14ac:dyDescent="0.3">
      <c r="BA7966" s="2"/>
    </row>
    <row r="7967" spans="53:53" x14ac:dyDescent="0.3">
      <c r="BA7967" s="2"/>
    </row>
    <row r="7968" spans="53:53" x14ac:dyDescent="0.3">
      <c r="BA7968" s="2"/>
    </row>
    <row r="7969" spans="53:53" x14ac:dyDescent="0.3">
      <c r="BA7969" s="2"/>
    </row>
    <row r="7970" spans="53:53" x14ac:dyDescent="0.3">
      <c r="BA7970" s="2"/>
    </row>
    <row r="7971" spans="53:53" x14ac:dyDescent="0.3">
      <c r="BA7971" s="2"/>
    </row>
    <row r="7972" spans="53:53" x14ac:dyDescent="0.3">
      <c r="BA7972" s="2"/>
    </row>
    <row r="7973" spans="53:53" x14ac:dyDescent="0.3">
      <c r="BA7973" s="2"/>
    </row>
    <row r="7974" spans="53:53" x14ac:dyDescent="0.3">
      <c r="BA7974" s="2"/>
    </row>
    <row r="7975" spans="53:53" x14ac:dyDescent="0.3">
      <c r="BA7975" s="2"/>
    </row>
    <row r="7976" spans="53:53" x14ac:dyDescent="0.3">
      <c r="BA7976" s="2"/>
    </row>
    <row r="7977" spans="53:53" x14ac:dyDescent="0.3">
      <c r="BA7977" s="2"/>
    </row>
    <row r="7978" spans="53:53" x14ac:dyDescent="0.3">
      <c r="BA7978" s="2"/>
    </row>
    <row r="7979" spans="53:53" x14ac:dyDescent="0.3">
      <c r="BA7979" s="2"/>
    </row>
    <row r="7980" spans="53:53" x14ac:dyDescent="0.3">
      <c r="BA7980" s="2"/>
    </row>
    <row r="7981" spans="53:53" x14ac:dyDescent="0.3">
      <c r="BA7981" s="2"/>
    </row>
    <row r="7982" spans="53:53" x14ac:dyDescent="0.3">
      <c r="BA7982" s="2"/>
    </row>
    <row r="7983" spans="53:53" x14ac:dyDescent="0.3">
      <c r="BA7983" s="2"/>
    </row>
    <row r="7984" spans="53:53" x14ac:dyDescent="0.3">
      <c r="BA7984" s="2"/>
    </row>
    <row r="7985" spans="53:53" x14ac:dyDescent="0.3">
      <c r="BA7985" s="2"/>
    </row>
    <row r="7986" spans="53:53" x14ac:dyDescent="0.3">
      <c r="BA7986" s="2"/>
    </row>
    <row r="7987" spans="53:53" x14ac:dyDescent="0.3">
      <c r="BA7987" s="2"/>
    </row>
    <row r="7988" spans="53:53" x14ac:dyDescent="0.3">
      <c r="BA7988" s="2"/>
    </row>
    <row r="7989" spans="53:53" x14ac:dyDescent="0.3">
      <c r="BA7989" s="2"/>
    </row>
    <row r="7990" spans="53:53" x14ac:dyDescent="0.3">
      <c r="BA7990" s="2"/>
    </row>
    <row r="7991" spans="53:53" x14ac:dyDescent="0.3">
      <c r="BA7991" s="2"/>
    </row>
    <row r="7992" spans="53:53" x14ac:dyDescent="0.3">
      <c r="BA7992" s="2"/>
    </row>
    <row r="7993" spans="53:53" x14ac:dyDescent="0.3">
      <c r="BA7993" s="2"/>
    </row>
    <row r="7994" spans="53:53" x14ac:dyDescent="0.3">
      <c r="BA7994" s="2"/>
    </row>
    <row r="7995" spans="53:53" x14ac:dyDescent="0.3">
      <c r="BA7995" s="2"/>
    </row>
    <row r="7996" spans="53:53" x14ac:dyDescent="0.3">
      <c r="BA7996" s="2"/>
    </row>
    <row r="7997" spans="53:53" x14ac:dyDescent="0.3">
      <c r="BA7997" s="2"/>
    </row>
    <row r="7998" spans="53:53" x14ac:dyDescent="0.3">
      <c r="BA7998" s="2"/>
    </row>
    <row r="7999" spans="53:53" x14ac:dyDescent="0.3">
      <c r="BA7999" s="2"/>
    </row>
    <row r="8000" spans="53:53" x14ac:dyDescent="0.3">
      <c r="BA8000" s="2"/>
    </row>
    <row r="8001" spans="53:53" x14ac:dyDescent="0.3">
      <c r="BA8001" s="2"/>
    </row>
    <row r="8002" spans="53:53" x14ac:dyDescent="0.3">
      <c r="BA8002" s="2"/>
    </row>
    <row r="8003" spans="53:53" x14ac:dyDescent="0.3">
      <c r="BA8003" s="2"/>
    </row>
    <row r="8004" spans="53:53" x14ac:dyDescent="0.3">
      <c r="BA8004" s="2"/>
    </row>
    <row r="8005" spans="53:53" x14ac:dyDescent="0.3">
      <c r="BA8005" s="2"/>
    </row>
    <row r="8006" spans="53:53" x14ac:dyDescent="0.3">
      <c r="BA8006" s="2"/>
    </row>
    <row r="8007" spans="53:53" x14ac:dyDescent="0.3">
      <c r="BA8007" s="2"/>
    </row>
    <row r="8008" spans="53:53" x14ac:dyDescent="0.3">
      <c r="BA8008" s="2"/>
    </row>
    <row r="8009" spans="53:53" x14ac:dyDescent="0.3">
      <c r="BA8009" s="2"/>
    </row>
    <row r="8010" spans="53:53" x14ac:dyDescent="0.3">
      <c r="BA8010" s="2"/>
    </row>
    <row r="8011" spans="53:53" x14ac:dyDescent="0.3">
      <c r="BA8011" s="2"/>
    </row>
    <row r="8012" spans="53:53" x14ac:dyDescent="0.3">
      <c r="BA8012" s="2"/>
    </row>
    <row r="8013" spans="53:53" x14ac:dyDescent="0.3">
      <c r="BA8013" s="2"/>
    </row>
    <row r="8014" spans="53:53" x14ac:dyDescent="0.3">
      <c r="BA8014" s="2"/>
    </row>
    <row r="8015" spans="53:53" x14ac:dyDescent="0.3">
      <c r="BA8015" s="2"/>
    </row>
    <row r="8016" spans="53:53" x14ac:dyDescent="0.3">
      <c r="BA8016" s="2"/>
    </row>
    <row r="8017" spans="53:53" x14ac:dyDescent="0.3">
      <c r="BA8017" s="2"/>
    </row>
    <row r="8018" spans="53:53" x14ac:dyDescent="0.3">
      <c r="BA8018" s="2"/>
    </row>
    <row r="8019" spans="53:53" x14ac:dyDescent="0.3">
      <c r="BA8019" s="2"/>
    </row>
    <row r="8020" spans="53:53" x14ac:dyDescent="0.3">
      <c r="BA8020" s="2"/>
    </row>
    <row r="8021" spans="53:53" x14ac:dyDescent="0.3">
      <c r="BA8021" s="2"/>
    </row>
    <row r="8022" spans="53:53" x14ac:dyDescent="0.3">
      <c r="BA8022" s="2"/>
    </row>
    <row r="8023" spans="53:53" x14ac:dyDescent="0.3">
      <c r="BA8023" s="2"/>
    </row>
    <row r="8024" spans="53:53" x14ac:dyDescent="0.3">
      <c r="BA8024" s="2"/>
    </row>
    <row r="8025" spans="53:53" x14ac:dyDescent="0.3">
      <c r="BA8025" s="2"/>
    </row>
    <row r="8026" spans="53:53" x14ac:dyDescent="0.3">
      <c r="BA8026" s="2"/>
    </row>
    <row r="8027" spans="53:53" x14ac:dyDescent="0.3">
      <c r="BA8027" s="2"/>
    </row>
    <row r="8028" spans="53:53" x14ac:dyDescent="0.3">
      <c r="BA8028" s="2"/>
    </row>
    <row r="8029" spans="53:53" x14ac:dyDescent="0.3">
      <c r="BA8029" s="2"/>
    </row>
    <row r="8030" spans="53:53" x14ac:dyDescent="0.3">
      <c r="BA8030" s="2"/>
    </row>
    <row r="8031" spans="53:53" x14ac:dyDescent="0.3">
      <c r="BA8031" s="2"/>
    </row>
    <row r="8032" spans="53:53" x14ac:dyDescent="0.3">
      <c r="BA8032" s="2"/>
    </row>
    <row r="8033" spans="53:53" x14ac:dyDescent="0.3">
      <c r="BA8033" s="2"/>
    </row>
    <row r="8034" spans="53:53" x14ac:dyDescent="0.3">
      <c r="BA8034" s="2"/>
    </row>
    <row r="8035" spans="53:53" x14ac:dyDescent="0.3">
      <c r="BA8035" s="2"/>
    </row>
    <row r="8036" spans="53:53" x14ac:dyDescent="0.3">
      <c r="BA8036" s="2"/>
    </row>
    <row r="8037" spans="53:53" x14ac:dyDescent="0.3">
      <c r="BA8037" s="2"/>
    </row>
    <row r="8038" spans="53:53" x14ac:dyDescent="0.3">
      <c r="BA8038" s="2"/>
    </row>
    <row r="8039" spans="53:53" x14ac:dyDescent="0.3">
      <c r="BA8039" s="2"/>
    </row>
    <row r="8040" spans="53:53" x14ac:dyDescent="0.3">
      <c r="BA8040" s="2"/>
    </row>
    <row r="8041" spans="53:53" x14ac:dyDescent="0.3">
      <c r="BA8041" s="2"/>
    </row>
    <row r="8042" spans="53:53" x14ac:dyDescent="0.3">
      <c r="BA8042" s="2"/>
    </row>
    <row r="8043" spans="53:53" x14ac:dyDescent="0.3">
      <c r="BA8043" s="2"/>
    </row>
    <row r="8044" spans="53:53" x14ac:dyDescent="0.3">
      <c r="BA8044" s="2"/>
    </row>
    <row r="8045" spans="53:53" x14ac:dyDescent="0.3">
      <c r="BA8045" s="2"/>
    </row>
    <row r="8046" spans="53:53" x14ac:dyDescent="0.3">
      <c r="BA8046" s="2"/>
    </row>
    <row r="8047" spans="53:53" x14ac:dyDescent="0.3">
      <c r="BA8047" s="2"/>
    </row>
    <row r="8048" spans="53:53" x14ac:dyDescent="0.3">
      <c r="BA8048" s="2"/>
    </row>
    <row r="8049" spans="53:53" x14ac:dyDescent="0.3">
      <c r="BA8049" s="2"/>
    </row>
    <row r="8050" spans="53:53" x14ac:dyDescent="0.3">
      <c r="BA8050" s="2"/>
    </row>
    <row r="8051" spans="53:53" x14ac:dyDescent="0.3">
      <c r="BA8051" s="2"/>
    </row>
    <row r="8052" spans="53:53" x14ac:dyDescent="0.3">
      <c r="BA8052" s="2"/>
    </row>
    <row r="8053" spans="53:53" x14ac:dyDescent="0.3">
      <c r="BA8053" s="2"/>
    </row>
    <row r="8054" spans="53:53" x14ac:dyDescent="0.3">
      <c r="BA8054" s="2"/>
    </row>
    <row r="8055" spans="53:53" x14ac:dyDescent="0.3">
      <c r="BA8055" s="2"/>
    </row>
    <row r="8056" spans="53:53" x14ac:dyDescent="0.3">
      <c r="BA8056" s="2"/>
    </row>
    <row r="8057" spans="53:53" x14ac:dyDescent="0.3">
      <c r="BA8057" s="2"/>
    </row>
    <row r="8058" spans="53:53" x14ac:dyDescent="0.3">
      <c r="BA8058" s="2"/>
    </row>
    <row r="8059" spans="53:53" x14ac:dyDescent="0.3">
      <c r="BA8059" s="2"/>
    </row>
    <row r="8060" spans="53:53" x14ac:dyDescent="0.3">
      <c r="BA8060" s="2"/>
    </row>
    <row r="8061" spans="53:53" x14ac:dyDescent="0.3">
      <c r="BA8061" s="2"/>
    </row>
    <row r="8062" spans="53:53" x14ac:dyDescent="0.3">
      <c r="BA8062" s="2"/>
    </row>
    <row r="8063" spans="53:53" x14ac:dyDescent="0.3">
      <c r="BA8063" s="2"/>
    </row>
    <row r="8064" spans="53:53" x14ac:dyDescent="0.3">
      <c r="BA8064" s="2"/>
    </row>
    <row r="8065" spans="53:53" x14ac:dyDescent="0.3">
      <c r="BA8065" s="2"/>
    </row>
    <row r="8066" spans="53:53" x14ac:dyDescent="0.3">
      <c r="BA8066" s="2"/>
    </row>
    <row r="8067" spans="53:53" x14ac:dyDescent="0.3">
      <c r="BA8067" s="2"/>
    </row>
    <row r="8068" spans="53:53" x14ac:dyDescent="0.3">
      <c r="BA8068" s="2"/>
    </row>
    <row r="8069" spans="53:53" x14ac:dyDescent="0.3">
      <c r="BA8069" s="2"/>
    </row>
    <row r="8070" spans="53:53" x14ac:dyDescent="0.3">
      <c r="BA8070" s="2"/>
    </row>
    <row r="8071" spans="53:53" x14ac:dyDescent="0.3">
      <c r="BA8071" s="2"/>
    </row>
    <row r="8072" spans="53:53" x14ac:dyDescent="0.3">
      <c r="BA8072" s="2"/>
    </row>
    <row r="8073" spans="53:53" x14ac:dyDescent="0.3">
      <c r="BA8073" s="2"/>
    </row>
    <row r="8074" spans="53:53" x14ac:dyDescent="0.3">
      <c r="BA8074" s="2"/>
    </row>
    <row r="8075" spans="53:53" x14ac:dyDescent="0.3">
      <c r="BA8075" s="2"/>
    </row>
    <row r="8076" spans="53:53" x14ac:dyDescent="0.3">
      <c r="BA8076" s="2"/>
    </row>
    <row r="8077" spans="53:53" x14ac:dyDescent="0.3">
      <c r="BA8077" s="2"/>
    </row>
    <row r="8078" spans="53:53" x14ac:dyDescent="0.3">
      <c r="BA8078" s="2"/>
    </row>
    <row r="8079" spans="53:53" x14ac:dyDescent="0.3">
      <c r="BA8079" s="2"/>
    </row>
    <row r="8080" spans="53:53" x14ac:dyDescent="0.3">
      <c r="BA8080" s="2"/>
    </row>
    <row r="8081" spans="53:53" x14ac:dyDescent="0.3">
      <c r="BA8081" s="2"/>
    </row>
    <row r="8082" spans="53:53" x14ac:dyDescent="0.3">
      <c r="BA8082" s="2"/>
    </row>
    <row r="8083" spans="53:53" x14ac:dyDescent="0.3">
      <c r="BA8083" s="2"/>
    </row>
    <row r="8084" spans="53:53" x14ac:dyDescent="0.3">
      <c r="BA8084" s="2"/>
    </row>
    <row r="8085" spans="53:53" x14ac:dyDescent="0.3">
      <c r="BA8085" s="2"/>
    </row>
    <row r="8086" spans="53:53" x14ac:dyDescent="0.3">
      <c r="BA8086" s="2"/>
    </row>
    <row r="8087" spans="53:53" x14ac:dyDescent="0.3">
      <c r="BA8087" s="2"/>
    </row>
    <row r="8088" spans="53:53" x14ac:dyDescent="0.3">
      <c r="BA8088" s="2"/>
    </row>
    <row r="8089" spans="53:53" x14ac:dyDescent="0.3">
      <c r="BA8089" s="2"/>
    </row>
    <row r="8090" spans="53:53" x14ac:dyDescent="0.3">
      <c r="BA8090" s="2"/>
    </row>
    <row r="8091" spans="53:53" x14ac:dyDescent="0.3">
      <c r="BA8091" s="2"/>
    </row>
    <row r="8092" spans="53:53" x14ac:dyDescent="0.3">
      <c r="BA8092" s="2"/>
    </row>
    <row r="8093" spans="53:53" x14ac:dyDescent="0.3">
      <c r="BA8093" s="2"/>
    </row>
    <row r="8094" spans="53:53" x14ac:dyDescent="0.3">
      <c r="BA8094" s="2"/>
    </row>
    <row r="8095" spans="53:53" x14ac:dyDescent="0.3">
      <c r="BA8095" s="2"/>
    </row>
    <row r="8096" spans="53:53" x14ac:dyDescent="0.3">
      <c r="BA8096" s="2"/>
    </row>
    <row r="8097" spans="53:53" x14ac:dyDescent="0.3">
      <c r="BA8097" s="2"/>
    </row>
    <row r="8098" spans="53:53" x14ac:dyDescent="0.3">
      <c r="BA8098" s="2"/>
    </row>
    <row r="8099" spans="53:53" x14ac:dyDescent="0.3">
      <c r="BA8099" s="2"/>
    </row>
    <row r="8100" spans="53:53" x14ac:dyDescent="0.3">
      <c r="BA8100" s="2"/>
    </row>
    <row r="8101" spans="53:53" x14ac:dyDescent="0.3">
      <c r="BA8101" s="2"/>
    </row>
    <row r="8102" spans="53:53" x14ac:dyDescent="0.3">
      <c r="BA8102" s="2"/>
    </row>
    <row r="8103" spans="53:53" x14ac:dyDescent="0.3">
      <c r="BA8103" s="2"/>
    </row>
    <row r="8104" spans="53:53" x14ac:dyDescent="0.3">
      <c r="BA8104" s="2"/>
    </row>
    <row r="8105" spans="53:53" x14ac:dyDescent="0.3">
      <c r="BA8105" s="2"/>
    </row>
    <row r="8106" spans="53:53" x14ac:dyDescent="0.3">
      <c r="BA8106" s="2"/>
    </row>
    <row r="8107" spans="53:53" x14ac:dyDescent="0.3">
      <c r="BA8107" s="2"/>
    </row>
    <row r="8108" spans="53:53" x14ac:dyDescent="0.3">
      <c r="BA8108" s="2"/>
    </row>
    <row r="8109" spans="53:53" x14ac:dyDescent="0.3">
      <c r="BA8109" s="2"/>
    </row>
    <row r="8110" spans="53:53" x14ac:dyDescent="0.3">
      <c r="BA8110" s="2"/>
    </row>
    <row r="8111" spans="53:53" x14ac:dyDescent="0.3">
      <c r="BA8111" s="2"/>
    </row>
    <row r="8112" spans="53:53" x14ac:dyDescent="0.3">
      <c r="BA8112" s="2"/>
    </row>
    <row r="8113" spans="53:53" x14ac:dyDescent="0.3">
      <c r="BA8113" s="2"/>
    </row>
    <row r="8114" spans="53:53" x14ac:dyDescent="0.3">
      <c r="BA8114" s="2"/>
    </row>
    <row r="8115" spans="53:53" x14ac:dyDescent="0.3">
      <c r="BA8115" s="2"/>
    </row>
    <row r="8116" spans="53:53" x14ac:dyDescent="0.3">
      <c r="BA8116" s="2"/>
    </row>
    <row r="8117" spans="53:53" x14ac:dyDescent="0.3">
      <c r="BA8117" s="2"/>
    </row>
    <row r="8118" spans="53:53" x14ac:dyDescent="0.3">
      <c r="BA8118" s="2"/>
    </row>
    <row r="8119" spans="53:53" x14ac:dyDescent="0.3">
      <c r="BA8119" s="2"/>
    </row>
    <row r="8120" spans="53:53" x14ac:dyDescent="0.3">
      <c r="BA8120" s="2"/>
    </row>
    <row r="8121" spans="53:53" x14ac:dyDescent="0.3">
      <c r="BA8121" s="2"/>
    </row>
    <row r="8122" spans="53:53" x14ac:dyDescent="0.3">
      <c r="BA8122" s="2"/>
    </row>
    <row r="8123" spans="53:53" x14ac:dyDescent="0.3">
      <c r="BA8123" s="2"/>
    </row>
    <row r="8124" spans="53:53" x14ac:dyDescent="0.3">
      <c r="BA8124" s="2"/>
    </row>
    <row r="8125" spans="53:53" x14ac:dyDescent="0.3">
      <c r="BA8125" s="2"/>
    </row>
    <row r="8126" spans="53:53" x14ac:dyDescent="0.3">
      <c r="BA8126" s="2"/>
    </row>
    <row r="8127" spans="53:53" x14ac:dyDescent="0.3">
      <c r="BA8127" s="2"/>
    </row>
    <row r="8128" spans="53:53" x14ac:dyDescent="0.3">
      <c r="BA8128" s="2"/>
    </row>
    <row r="8129" spans="53:53" x14ac:dyDescent="0.3">
      <c r="BA8129" s="2"/>
    </row>
    <row r="8130" spans="53:53" x14ac:dyDescent="0.3">
      <c r="BA8130" s="2"/>
    </row>
    <row r="8131" spans="53:53" x14ac:dyDescent="0.3">
      <c r="BA8131" s="2"/>
    </row>
    <row r="8132" spans="53:53" x14ac:dyDescent="0.3">
      <c r="BA8132" s="2"/>
    </row>
    <row r="8133" spans="53:53" x14ac:dyDescent="0.3">
      <c r="BA8133" s="2"/>
    </row>
    <row r="8134" spans="53:53" x14ac:dyDescent="0.3">
      <c r="BA8134" s="2"/>
    </row>
    <row r="8135" spans="53:53" x14ac:dyDescent="0.3">
      <c r="BA8135" s="2"/>
    </row>
    <row r="8136" spans="53:53" x14ac:dyDescent="0.3">
      <c r="BA8136" s="2"/>
    </row>
    <row r="8137" spans="53:53" x14ac:dyDescent="0.3">
      <c r="BA8137" s="2"/>
    </row>
    <row r="8138" spans="53:53" x14ac:dyDescent="0.3">
      <c r="BA8138" s="2"/>
    </row>
    <row r="8139" spans="53:53" x14ac:dyDescent="0.3">
      <c r="BA8139" s="2"/>
    </row>
    <row r="8140" spans="53:53" x14ac:dyDescent="0.3">
      <c r="BA8140" s="2"/>
    </row>
    <row r="8141" spans="53:53" x14ac:dyDescent="0.3">
      <c r="BA8141" s="2"/>
    </row>
    <row r="8142" spans="53:53" x14ac:dyDescent="0.3">
      <c r="BA8142" s="2"/>
    </row>
    <row r="8143" spans="53:53" x14ac:dyDescent="0.3">
      <c r="BA8143" s="2"/>
    </row>
    <row r="8144" spans="53:53" x14ac:dyDescent="0.3">
      <c r="BA8144" s="2"/>
    </row>
    <row r="8145" spans="53:53" x14ac:dyDescent="0.3">
      <c r="BA8145" s="2"/>
    </row>
    <row r="8146" spans="53:53" x14ac:dyDescent="0.3">
      <c r="BA8146" s="2"/>
    </row>
    <row r="8147" spans="53:53" x14ac:dyDescent="0.3">
      <c r="BA8147" s="2"/>
    </row>
    <row r="8148" spans="53:53" x14ac:dyDescent="0.3">
      <c r="BA8148" s="2"/>
    </row>
    <row r="8149" spans="53:53" x14ac:dyDescent="0.3">
      <c r="BA8149" s="2"/>
    </row>
    <row r="8150" spans="53:53" x14ac:dyDescent="0.3">
      <c r="BA8150" s="2"/>
    </row>
    <row r="8151" spans="53:53" x14ac:dyDescent="0.3">
      <c r="BA8151" s="2"/>
    </row>
    <row r="8152" spans="53:53" x14ac:dyDescent="0.3">
      <c r="BA8152" s="2"/>
    </row>
    <row r="8153" spans="53:53" x14ac:dyDescent="0.3">
      <c r="BA8153" s="2"/>
    </row>
    <row r="8154" spans="53:53" x14ac:dyDescent="0.3">
      <c r="BA8154" s="2"/>
    </row>
    <row r="8155" spans="53:53" x14ac:dyDescent="0.3">
      <c r="BA8155" s="2"/>
    </row>
    <row r="8156" spans="53:53" x14ac:dyDescent="0.3">
      <c r="BA8156" s="2"/>
    </row>
    <row r="8157" spans="53:53" x14ac:dyDescent="0.3">
      <c r="BA8157" s="2"/>
    </row>
    <row r="8158" spans="53:53" x14ac:dyDescent="0.3">
      <c r="BA8158" s="2"/>
    </row>
    <row r="8159" spans="53:53" x14ac:dyDescent="0.3">
      <c r="BA8159" s="2"/>
    </row>
    <row r="8160" spans="53:53" x14ac:dyDescent="0.3">
      <c r="BA8160" s="2"/>
    </row>
    <row r="8161" spans="53:53" x14ac:dyDescent="0.3">
      <c r="BA8161" s="2"/>
    </row>
    <row r="8162" spans="53:53" x14ac:dyDescent="0.3">
      <c r="BA8162" s="2"/>
    </row>
    <row r="8163" spans="53:53" x14ac:dyDescent="0.3">
      <c r="BA8163" s="2"/>
    </row>
    <row r="8164" spans="53:53" x14ac:dyDescent="0.3">
      <c r="BA8164" s="2"/>
    </row>
    <row r="8165" spans="53:53" x14ac:dyDescent="0.3">
      <c r="BA8165" s="2"/>
    </row>
    <row r="8166" spans="53:53" x14ac:dyDescent="0.3">
      <c r="BA8166" s="2"/>
    </row>
    <row r="8167" spans="53:53" x14ac:dyDescent="0.3">
      <c r="BA8167" s="2"/>
    </row>
    <row r="8168" spans="53:53" x14ac:dyDescent="0.3">
      <c r="BA8168" s="2"/>
    </row>
    <row r="8169" spans="53:53" x14ac:dyDescent="0.3">
      <c r="BA8169" s="2"/>
    </row>
    <row r="8170" spans="53:53" x14ac:dyDescent="0.3">
      <c r="BA8170" s="2"/>
    </row>
    <row r="8171" spans="53:53" x14ac:dyDescent="0.3">
      <c r="BA8171" s="2"/>
    </row>
    <row r="8172" spans="53:53" x14ac:dyDescent="0.3">
      <c r="BA8172" s="2"/>
    </row>
    <row r="8173" spans="53:53" x14ac:dyDescent="0.3">
      <c r="BA8173" s="2"/>
    </row>
    <row r="8174" spans="53:53" x14ac:dyDescent="0.3">
      <c r="BA8174" s="2"/>
    </row>
    <row r="8175" spans="53:53" x14ac:dyDescent="0.3">
      <c r="BA8175" s="2"/>
    </row>
    <row r="8176" spans="53:53" x14ac:dyDescent="0.3">
      <c r="BA8176" s="2"/>
    </row>
    <row r="8177" spans="53:53" x14ac:dyDescent="0.3">
      <c r="BA8177" s="2"/>
    </row>
    <row r="8178" spans="53:53" x14ac:dyDescent="0.3">
      <c r="BA8178" s="2"/>
    </row>
    <row r="8179" spans="53:53" x14ac:dyDescent="0.3">
      <c r="BA8179" s="2"/>
    </row>
    <row r="8180" spans="53:53" x14ac:dyDescent="0.3">
      <c r="BA8180" s="2"/>
    </row>
    <row r="8181" spans="53:53" x14ac:dyDescent="0.3">
      <c r="BA8181" s="2"/>
    </row>
    <row r="8182" spans="53:53" x14ac:dyDescent="0.3">
      <c r="BA8182" s="2"/>
    </row>
    <row r="8183" spans="53:53" x14ac:dyDescent="0.3">
      <c r="BA8183" s="2"/>
    </row>
    <row r="8184" spans="53:53" x14ac:dyDescent="0.3">
      <c r="BA8184" s="2"/>
    </row>
    <row r="8185" spans="53:53" x14ac:dyDescent="0.3">
      <c r="BA8185" s="2"/>
    </row>
    <row r="8186" spans="53:53" x14ac:dyDescent="0.3">
      <c r="BA8186" s="2"/>
    </row>
    <row r="8187" spans="53:53" x14ac:dyDescent="0.3">
      <c r="BA8187" s="2"/>
    </row>
    <row r="8188" spans="53:53" x14ac:dyDescent="0.3">
      <c r="BA8188" s="2"/>
    </row>
    <row r="8189" spans="53:53" x14ac:dyDescent="0.3">
      <c r="BA8189" s="2"/>
    </row>
    <row r="8190" spans="53:53" x14ac:dyDescent="0.3">
      <c r="BA8190" s="2"/>
    </row>
    <row r="8191" spans="53:53" x14ac:dyDescent="0.3">
      <c r="BA8191" s="2"/>
    </row>
    <row r="8192" spans="53:53" x14ac:dyDescent="0.3">
      <c r="BA8192" s="2"/>
    </row>
    <row r="8193" spans="53:53" x14ac:dyDescent="0.3">
      <c r="BA8193" s="2"/>
    </row>
    <row r="8194" spans="53:53" x14ac:dyDescent="0.3">
      <c r="BA8194" s="2"/>
    </row>
    <row r="8195" spans="53:53" x14ac:dyDescent="0.3">
      <c r="BA8195" s="2"/>
    </row>
    <row r="8196" spans="53:53" x14ac:dyDescent="0.3">
      <c r="BA8196" s="2"/>
    </row>
    <row r="8197" spans="53:53" x14ac:dyDescent="0.3">
      <c r="BA8197" s="2"/>
    </row>
    <row r="8198" spans="53:53" x14ac:dyDescent="0.3">
      <c r="BA8198" s="2"/>
    </row>
    <row r="8199" spans="53:53" x14ac:dyDescent="0.3">
      <c r="BA8199" s="2"/>
    </row>
    <row r="8200" spans="53:53" x14ac:dyDescent="0.3">
      <c r="BA8200" s="2"/>
    </row>
    <row r="8201" spans="53:53" x14ac:dyDescent="0.3">
      <c r="BA8201" s="2"/>
    </row>
    <row r="8202" spans="53:53" x14ac:dyDescent="0.3">
      <c r="BA8202" s="2"/>
    </row>
    <row r="8203" spans="53:53" x14ac:dyDescent="0.3">
      <c r="BA8203" s="2"/>
    </row>
    <row r="8204" spans="53:53" x14ac:dyDescent="0.3">
      <c r="BA8204" s="2"/>
    </row>
    <row r="8205" spans="53:53" x14ac:dyDescent="0.3">
      <c r="BA8205" s="2"/>
    </row>
    <row r="8206" spans="53:53" x14ac:dyDescent="0.3">
      <c r="BA8206" s="2"/>
    </row>
    <row r="8207" spans="53:53" x14ac:dyDescent="0.3">
      <c r="BA8207" s="2"/>
    </row>
    <row r="8208" spans="53:53" x14ac:dyDescent="0.3">
      <c r="BA8208" s="2"/>
    </row>
    <row r="8209" spans="53:53" x14ac:dyDescent="0.3">
      <c r="BA8209" s="2"/>
    </row>
    <row r="8210" spans="53:53" x14ac:dyDescent="0.3">
      <c r="BA8210" s="2"/>
    </row>
    <row r="8211" spans="53:53" x14ac:dyDescent="0.3">
      <c r="BA8211" s="2"/>
    </row>
    <row r="8212" spans="53:53" x14ac:dyDescent="0.3">
      <c r="BA8212" s="2"/>
    </row>
    <row r="8213" spans="53:53" x14ac:dyDescent="0.3">
      <c r="BA8213" s="2"/>
    </row>
    <row r="8214" spans="53:53" x14ac:dyDescent="0.3">
      <c r="BA8214" s="2"/>
    </row>
    <row r="8215" spans="53:53" x14ac:dyDescent="0.3">
      <c r="BA8215" s="2"/>
    </row>
    <row r="8216" spans="53:53" x14ac:dyDescent="0.3">
      <c r="BA8216" s="2"/>
    </row>
    <row r="8217" spans="53:53" x14ac:dyDescent="0.3">
      <c r="BA8217" s="2"/>
    </row>
    <row r="8218" spans="53:53" x14ac:dyDescent="0.3">
      <c r="BA8218" s="2"/>
    </row>
    <row r="8219" spans="53:53" x14ac:dyDescent="0.3">
      <c r="BA8219" s="2"/>
    </row>
    <row r="8220" spans="53:53" x14ac:dyDescent="0.3">
      <c r="BA8220" s="2"/>
    </row>
    <row r="8221" spans="53:53" x14ac:dyDescent="0.3">
      <c r="BA8221" s="2"/>
    </row>
    <row r="8222" spans="53:53" x14ac:dyDescent="0.3">
      <c r="BA8222" s="2"/>
    </row>
    <row r="8223" spans="53:53" x14ac:dyDescent="0.3">
      <c r="BA8223" s="2"/>
    </row>
    <row r="8224" spans="53:53" x14ac:dyDescent="0.3">
      <c r="BA8224" s="2"/>
    </row>
    <row r="8225" spans="53:53" x14ac:dyDescent="0.3">
      <c r="BA8225" s="2"/>
    </row>
    <row r="8226" spans="53:53" x14ac:dyDescent="0.3">
      <c r="BA8226" s="2"/>
    </row>
    <row r="8227" spans="53:53" x14ac:dyDescent="0.3">
      <c r="BA8227" s="2"/>
    </row>
    <row r="8228" spans="53:53" x14ac:dyDescent="0.3">
      <c r="BA8228" s="2"/>
    </row>
    <row r="8229" spans="53:53" x14ac:dyDescent="0.3">
      <c r="BA8229" s="2"/>
    </row>
    <row r="8230" spans="53:53" x14ac:dyDescent="0.3">
      <c r="BA8230" s="2"/>
    </row>
    <row r="8231" spans="53:53" x14ac:dyDescent="0.3">
      <c r="BA8231" s="2"/>
    </row>
    <row r="8232" spans="53:53" x14ac:dyDescent="0.3">
      <c r="BA8232" s="2"/>
    </row>
    <row r="8233" spans="53:53" x14ac:dyDescent="0.3">
      <c r="BA8233" s="2"/>
    </row>
    <row r="8234" spans="53:53" x14ac:dyDescent="0.3">
      <c r="BA8234" s="2"/>
    </row>
    <row r="8235" spans="53:53" x14ac:dyDescent="0.3">
      <c r="BA8235" s="2"/>
    </row>
    <row r="8236" spans="53:53" x14ac:dyDescent="0.3">
      <c r="BA8236" s="2"/>
    </row>
    <row r="8237" spans="53:53" x14ac:dyDescent="0.3">
      <c r="BA8237" s="2"/>
    </row>
    <row r="8238" spans="53:53" x14ac:dyDescent="0.3">
      <c r="BA8238" s="2"/>
    </row>
    <row r="8239" spans="53:53" x14ac:dyDescent="0.3">
      <c r="BA8239" s="2"/>
    </row>
    <row r="8240" spans="53:53" x14ac:dyDescent="0.3">
      <c r="BA8240" s="2"/>
    </row>
    <row r="8241" spans="53:53" x14ac:dyDescent="0.3">
      <c r="BA8241" s="2"/>
    </row>
    <row r="8242" spans="53:53" x14ac:dyDescent="0.3">
      <c r="BA8242" s="2"/>
    </row>
    <row r="8243" spans="53:53" x14ac:dyDescent="0.3">
      <c r="BA8243" s="2"/>
    </row>
    <row r="8244" spans="53:53" x14ac:dyDescent="0.3">
      <c r="BA8244" s="2"/>
    </row>
    <row r="8245" spans="53:53" x14ac:dyDescent="0.3">
      <c r="BA8245" s="2"/>
    </row>
    <row r="8246" spans="53:53" x14ac:dyDescent="0.3">
      <c r="BA8246" s="2"/>
    </row>
    <row r="8247" spans="53:53" x14ac:dyDescent="0.3">
      <c r="BA8247" s="2"/>
    </row>
    <row r="8248" spans="53:53" x14ac:dyDescent="0.3">
      <c r="BA8248" s="2"/>
    </row>
    <row r="8249" spans="53:53" x14ac:dyDescent="0.3">
      <c r="BA8249" s="2"/>
    </row>
    <row r="8250" spans="53:53" x14ac:dyDescent="0.3">
      <c r="BA8250" s="2"/>
    </row>
    <row r="8251" spans="53:53" x14ac:dyDescent="0.3">
      <c r="BA8251" s="2"/>
    </row>
    <row r="8252" spans="53:53" x14ac:dyDescent="0.3">
      <c r="BA8252" s="2"/>
    </row>
    <row r="8253" spans="53:53" x14ac:dyDescent="0.3">
      <c r="BA8253" s="2"/>
    </row>
    <row r="8254" spans="53:53" x14ac:dyDescent="0.3">
      <c r="BA8254" s="2"/>
    </row>
    <row r="8255" spans="53:53" x14ac:dyDescent="0.3">
      <c r="BA8255" s="2"/>
    </row>
    <row r="8256" spans="53:53" x14ac:dyDescent="0.3">
      <c r="BA8256" s="2"/>
    </row>
    <row r="8257" spans="53:53" x14ac:dyDescent="0.3">
      <c r="BA8257" s="2"/>
    </row>
    <row r="8258" spans="53:53" x14ac:dyDescent="0.3">
      <c r="BA8258" s="2"/>
    </row>
    <row r="8259" spans="53:53" x14ac:dyDescent="0.3">
      <c r="BA8259" s="2"/>
    </row>
    <row r="8260" spans="53:53" x14ac:dyDescent="0.3">
      <c r="BA8260" s="2"/>
    </row>
    <row r="8261" spans="53:53" x14ac:dyDescent="0.3">
      <c r="BA8261" s="2"/>
    </row>
    <row r="8262" spans="53:53" x14ac:dyDescent="0.3">
      <c r="BA8262" s="2"/>
    </row>
    <row r="8263" spans="53:53" x14ac:dyDescent="0.3">
      <c r="BA8263" s="2"/>
    </row>
    <row r="8264" spans="53:53" x14ac:dyDescent="0.3">
      <c r="BA8264" s="2"/>
    </row>
    <row r="8265" spans="53:53" x14ac:dyDescent="0.3">
      <c r="BA8265" s="2"/>
    </row>
    <row r="8266" spans="53:53" x14ac:dyDescent="0.3">
      <c r="BA8266" s="2"/>
    </row>
    <row r="8267" spans="53:53" x14ac:dyDescent="0.3">
      <c r="BA8267" s="2"/>
    </row>
    <row r="8268" spans="53:53" x14ac:dyDescent="0.3">
      <c r="BA8268" s="2"/>
    </row>
    <row r="8269" spans="53:53" x14ac:dyDescent="0.3">
      <c r="BA8269" s="2"/>
    </row>
    <row r="8270" spans="53:53" x14ac:dyDescent="0.3">
      <c r="BA8270" s="2"/>
    </row>
    <row r="8271" spans="53:53" x14ac:dyDescent="0.3">
      <c r="BA8271" s="2"/>
    </row>
    <row r="8272" spans="53:53" x14ac:dyDescent="0.3">
      <c r="BA8272" s="2"/>
    </row>
    <row r="8273" spans="53:53" x14ac:dyDescent="0.3">
      <c r="BA8273" s="2"/>
    </row>
    <row r="8274" spans="53:53" x14ac:dyDescent="0.3">
      <c r="BA8274" s="2"/>
    </row>
    <row r="8275" spans="53:53" x14ac:dyDescent="0.3">
      <c r="BA8275" s="2"/>
    </row>
    <row r="8276" spans="53:53" x14ac:dyDescent="0.3">
      <c r="BA8276" s="2"/>
    </row>
    <row r="8277" spans="53:53" x14ac:dyDescent="0.3">
      <c r="BA8277" s="2"/>
    </row>
    <row r="8278" spans="53:53" x14ac:dyDescent="0.3">
      <c r="BA8278" s="2"/>
    </row>
    <row r="8279" spans="53:53" x14ac:dyDescent="0.3">
      <c r="BA8279" s="2"/>
    </row>
    <row r="8280" spans="53:53" x14ac:dyDescent="0.3">
      <c r="BA8280" s="2"/>
    </row>
    <row r="8281" spans="53:53" x14ac:dyDescent="0.3">
      <c r="BA8281" s="2"/>
    </row>
    <row r="8282" spans="53:53" x14ac:dyDescent="0.3">
      <c r="BA8282" s="2"/>
    </row>
    <row r="8283" spans="53:53" x14ac:dyDescent="0.3">
      <c r="BA8283" s="2"/>
    </row>
    <row r="8284" spans="53:53" x14ac:dyDescent="0.3">
      <c r="BA8284" s="2"/>
    </row>
    <row r="8285" spans="53:53" x14ac:dyDescent="0.3">
      <c r="BA8285" s="2"/>
    </row>
    <row r="8286" spans="53:53" x14ac:dyDescent="0.3">
      <c r="BA8286" s="2"/>
    </row>
    <row r="8287" spans="53:53" x14ac:dyDescent="0.3">
      <c r="BA8287" s="2"/>
    </row>
    <row r="8288" spans="53:53" x14ac:dyDescent="0.3">
      <c r="BA8288" s="2"/>
    </row>
    <row r="8289" spans="53:53" x14ac:dyDescent="0.3">
      <c r="BA8289" s="2"/>
    </row>
    <row r="8290" spans="53:53" x14ac:dyDescent="0.3">
      <c r="BA8290" s="2"/>
    </row>
    <row r="8291" spans="53:53" x14ac:dyDescent="0.3">
      <c r="BA8291" s="2"/>
    </row>
    <row r="8292" spans="53:53" x14ac:dyDescent="0.3">
      <c r="BA8292" s="2"/>
    </row>
    <row r="8293" spans="53:53" x14ac:dyDescent="0.3">
      <c r="BA8293" s="2"/>
    </row>
    <row r="8294" spans="53:53" x14ac:dyDescent="0.3">
      <c r="BA8294" s="2"/>
    </row>
    <row r="8295" spans="53:53" x14ac:dyDescent="0.3">
      <c r="BA8295" s="2"/>
    </row>
    <row r="8296" spans="53:53" x14ac:dyDescent="0.3">
      <c r="BA8296" s="2"/>
    </row>
    <row r="8297" spans="53:53" x14ac:dyDescent="0.3">
      <c r="BA8297" s="2"/>
    </row>
    <row r="8298" spans="53:53" x14ac:dyDescent="0.3">
      <c r="BA8298" s="2"/>
    </row>
    <row r="8299" spans="53:53" x14ac:dyDescent="0.3">
      <c r="BA8299" s="2"/>
    </row>
    <row r="8300" spans="53:53" x14ac:dyDescent="0.3">
      <c r="BA8300" s="2"/>
    </row>
    <row r="8301" spans="53:53" x14ac:dyDescent="0.3">
      <c r="BA8301" s="2"/>
    </row>
    <row r="8302" spans="53:53" x14ac:dyDescent="0.3">
      <c r="BA8302" s="2"/>
    </row>
    <row r="8303" spans="53:53" x14ac:dyDescent="0.3">
      <c r="BA8303" s="2"/>
    </row>
    <row r="8304" spans="53:53" x14ac:dyDescent="0.3">
      <c r="BA8304" s="2"/>
    </row>
    <row r="8305" spans="53:53" x14ac:dyDescent="0.3">
      <c r="BA8305" s="2"/>
    </row>
    <row r="8306" spans="53:53" x14ac:dyDescent="0.3">
      <c r="BA8306" s="2"/>
    </row>
    <row r="8307" spans="53:53" x14ac:dyDescent="0.3">
      <c r="BA8307" s="2"/>
    </row>
    <row r="8308" spans="53:53" x14ac:dyDescent="0.3">
      <c r="BA8308" s="2"/>
    </row>
    <row r="8309" spans="53:53" x14ac:dyDescent="0.3">
      <c r="BA8309" s="2"/>
    </row>
    <row r="8310" spans="53:53" x14ac:dyDescent="0.3">
      <c r="BA8310" s="2"/>
    </row>
    <row r="8311" spans="53:53" x14ac:dyDescent="0.3">
      <c r="BA8311" s="2"/>
    </row>
    <row r="8312" spans="53:53" x14ac:dyDescent="0.3">
      <c r="BA8312" s="2"/>
    </row>
    <row r="8313" spans="53:53" x14ac:dyDescent="0.3">
      <c r="BA8313" s="2"/>
    </row>
    <row r="8314" spans="53:53" x14ac:dyDescent="0.3">
      <c r="BA8314" s="2"/>
    </row>
    <row r="8315" spans="53:53" x14ac:dyDescent="0.3">
      <c r="BA8315" s="2"/>
    </row>
    <row r="8316" spans="53:53" x14ac:dyDescent="0.3">
      <c r="BA8316" s="2"/>
    </row>
    <row r="8317" spans="53:53" x14ac:dyDescent="0.3">
      <c r="BA8317" s="2"/>
    </row>
    <row r="8318" spans="53:53" x14ac:dyDescent="0.3">
      <c r="BA8318" s="2"/>
    </row>
    <row r="8319" spans="53:53" x14ac:dyDescent="0.3">
      <c r="BA8319" s="2"/>
    </row>
    <row r="8320" spans="53:53" x14ac:dyDescent="0.3">
      <c r="BA8320" s="2"/>
    </row>
    <row r="8321" spans="53:53" x14ac:dyDescent="0.3">
      <c r="BA8321" s="2"/>
    </row>
    <row r="8322" spans="53:53" x14ac:dyDescent="0.3">
      <c r="BA8322" s="2"/>
    </row>
    <row r="8323" spans="53:53" x14ac:dyDescent="0.3">
      <c r="BA8323" s="2"/>
    </row>
    <row r="8324" spans="53:53" x14ac:dyDescent="0.3">
      <c r="BA8324" s="2"/>
    </row>
    <row r="8325" spans="53:53" x14ac:dyDescent="0.3">
      <c r="BA8325" s="2"/>
    </row>
    <row r="8326" spans="53:53" x14ac:dyDescent="0.3">
      <c r="BA8326" s="2"/>
    </row>
    <row r="8327" spans="53:53" x14ac:dyDescent="0.3">
      <c r="BA8327" s="2"/>
    </row>
    <row r="8328" spans="53:53" x14ac:dyDescent="0.3">
      <c r="BA8328" s="2"/>
    </row>
    <row r="8329" spans="53:53" x14ac:dyDescent="0.3">
      <c r="BA8329" s="2"/>
    </row>
    <row r="8330" spans="53:53" x14ac:dyDescent="0.3">
      <c r="BA8330" s="2"/>
    </row>
    <row r="8331" spans="53:53" x14ac:dyDescent="0.3">
      <c r="BA8331" s="2"/>
    </row>
    <row r="8332" spans="53:53" x14ac:dyDescent="0.3">
      <c r="BA8332" s="2"/>
    </row>
    <row r="8333" spans="53:53" x14ac:dyDescent="0.3">
      <c r="BA8333" s="2"/>
    </row>
    <row r="8334" spans="53:53" x14ac:dyDescent="0.3">
      <c r="BA8334" s="2"/>
    </row>
    <row r="8335" spans="53:53" x14ac:dyDescent="0.3">
      <c r="BA8335" s="2"/>
    </row>
    <row r="8336" spans="53:53" x14ac:dyDescent="0.3">
      <c r="BA8336" s="2"/>
    </row>
    <row r="8337" spans="53:53" x14ac:dyDescent="0.3">
      <c r="BA8337" s="2"/>
    </row>
    <row r="8338" spans="53:53" x14ac:dyDescent="0.3">
      <c r="BA8338" s="2"/>
    </row>
    <row r="8339" spans="53:53" x14ac:dyDescent="0.3">
      <c r="BA8339" s="2"/>
    </row>
    <row r="8340" spans="53:53" x14ac:dyDescent="0.3">
      <c r="BA8340" s="2"/>
    </row>
    <row r="8341" spans="53:53" x14ac:dyDescent="0.3">
      <c r="BA8341" s="2"/>
    </row>
    <row r="8342" spans="53:53" x14ac:dyDescent="0.3">
      <c r="BA8342" s="2"/>
    </row>
    <row r="8343" spans="53:53" x14ac:dyDescent="0.3">
      <c r="BA8343" s="2"/>
    </row>
    <row r="8344" spans="53:53" x14ac:dyDescent="0.3">
      <c r="BA8344" s="2"/>
    </row>
    <row r="8345" spans="53:53" x14ac:dyDescent="0.3">
      <c r="BA8345" s="2"/>
    </row>
    <row r="8346" spans="53:53" x14ac:dyDescent="0.3">
      <c r="BA8346" s="2"/>
    </row>
    <row r="8347" spans="53:53" x14ac:dyDescent="0.3">
      <c r="BA8347" s="2"/>
    </row>
    <row r="8348" spans="53:53" x14ac:dyDescent="0.3">
      <c r="BA8348" s="2"/>
    </row>
    <row r="8349" spans="53:53" x14ac:dyDescent="0.3">
      <c r="BA8349" s="2"/>
    </row>
    <row r="8350" spans="53:53" x14ac:dyDescent="0.3">
      <c r="BA8350" s="2"/>
    </row>
    <row r="8351" spans="53:53" x14ac:dyDescent="0.3">
      <c r="BA8351" s="2"/>
    </row>
    <row r="8352" spans="53:53" x14ac:dyDescent="0.3">
      <c r="BA8352" s="2"/>
    </row>
    <row r="8353" spans="53:53" x14ac:dyDescent="0.3">
      <c r="BA8353" s="2"/>
    </row>
    <row r="8354" spans="53:53" x14ac:dyDescent="0.3">
      <c r="BA8354" s="2"/>
    </row>
    <row r="8355" spans="53:53" x14ac:dyDescent="0.3">
      <c r="BA8355" s="2"/>
    </row>
    <row r="8356" spans="53:53" x14ac:dyDescent="0.3">
      <c r="BA8356" s="2"/>
    </row>
    <row r="8357" spans="53:53" x14ac:dyDescent="0.3">
      <c r="BA8357" s="2"/>
    </row>
    <row r="8358" spans="53:53" x14ac:dyDescent="0.3">
      <c r="BA8358" s="2"/>
    </row>
    <row r="8359" spans="53:53" x14ac:dyDescent="0.3">
      <c r="BA8359" s="2"/>
    </row>
    <row r="8360" spans="53:53" x14ac:dyDescent="0.3">
      <c r="BA8360" s="2"/>
    </row>
    <row r="8361" spans="53:53" x14ac:dyDescent="0.3">
      <c r="BA8361" s="2"/>
    </row>
    <row r="8362" spans="53:53" x14ac:dyDescent="0.3">
      <c r="BA8362" s="2"/>
    </row>
    <row r="8363" spans="53:53" x14ac:dyDescent="0.3">
      <c r="BA8363" s="2"/>
    </row>
    <row r="8364" spans="53:53" x14ac:dyDescent="0.3">
      <c r="BA8364" s="2"/>
    </row>
    <row r="8365" spans="53:53" x14ac:dyDescent="0.3">
      <c r="BA8365" s="2"/>
    </row>
    <row r="8366" spans="53:53" x14ac:dyDescent="0.3">
      <c r="BA8366" s="2"/>
    </row>
    <row r="8367" spans="53:53" x14ac:dyDescent="0.3">
      <c r="BA8367" s="2"/>
    </row>
    <row r="8368" spans="53:53" x14ac:dyDescent="0.3">
      <c r="BA8368" s="2"/>
    </row>
    <row r="8369" spans="53:53" x14ac:dyDescent="0.3">
      <c r="BA8369" s="2"/>
    </row>
    <row r="8370" spans="53:53" x14ac:dyDescent="0.3">
      <c r="BA8370" s="2"/>
    </row>
    <row r="8371" spans="53:53" x14ac:dyDescent="0.3">
      <c r="BA8371" s="2"/>
    </row>
    <row r="8372" spans="53:53" x14ac:dyDescent="0.3">
      <c r="BA8372" s="2"/>
    </row>
    <row r="8373" spans="53:53" x14ac:dyDescent="0.3">
      <c r="BA8373" s="2"/>
    </row>
    <row r="8374" spans="53:53" x14ac:dyDescent="0.3">
      <c r="BA8374" s="2"/>
    </row>
    <row r="8375" spans="53:53" x14ac:dyDescent="0.3">
      <c r="BA8375" s="2"/>
    </row>
    <row r="8376" spans="53:53" x14ac:dyDescent="0.3">
      <c r="BA8376" s="2"/>
    </row>
    <row r="8377" spans="53:53" x14ac:dyDescent="0.3">
      <c r="BA8377" s="2"/>
    </row>
    <row r="8378" spans="53:53" x14ac:dyDescent="0.3">
      <c r="BA8378" s="2"/>
    </row>
    <row r="8379" spans="53:53" x14ac:dyDescent="0.3">
      <c r="BA8379" s="2"/>
    </row>
    <row r="8380" spans="53:53" x14ac:dyDescent="0.3">
      <c r="BA8380" s="2"/>
    </row>
    <row r="8381" spans="53:53" x14ac:dyDescent="0.3">
      <c r="BA8381" s="2"/>
    </row>
    <row r="8382" spans="53:53" x14ac:dyDescent="0.3">
      <c r="BA8382" s="2"/>
    </row>
    <row r="8383" spans="53:53" x14ac:dyDescent="0.3">
      <c r="BA8383" s="2"/>
    </row>
    <row r="8384" spans="53:53" x14ac:dyDescent="0.3">
      <c r="BA8384" s="2"/>
    </row>
    <row r="8385" spans="53:53" x14ac:dyDescent="0.3">
      <c r="BA8385" s="2"/>
    </row>
    <row r="8386" spans="53:53" x14ac:dyDescent="0.3">
      <c r="BA8386" s="2"/>
    </row>
    <row r="8387" spans="53:53" x14ac:dyDescent="0.3">
      <c r="BA8387" s="2"/>
    </row>
    <row r="8388" spans="53:53" x14ac:dyDescent="0.3">
      <c r="BA8388" s="2"/>
    </row>
    <row r="8389" spans="53:53" x14ac:dyDescent="0.3">
      <c r="BA8389" s="2"/>
    </row>
    <row r="8390" spans="53:53" x14ac:dyDescent="0.3">
      <c r="BA8390" s="2"/>
    </row>
    <row r="8391" spans="53:53" x14ac:dyDescent="0.3">
      <c r="BA8391" s="2"/>
    </row>
    <row r="8392" spans="53:53" x14ac:dyDescent="0.3">
      <c r="BA8392" s="2"/>
    </row>
    <row r="8393" spans="53:53" x14ac:dyDescent="0.3">
      <c r="BA8393" s="2"/>
    </row>
    <row r="8394" spans="53:53" x14ac:dyDescent="0.3">
      <c r="BA8394" s="2"/>
    </row>
    <row r="8395" spans="53:53" x14ac:dyDescent="0.3">
      <c r="BA8395" s="2"/>
    </row>
    <row r="8396" spans="53:53" x14ac:dyDescent="0.3">
      <c r="BA8396" s="2"/>
    </row>
    <row r="8397" spans="53:53" x14ac:dyDescent="0.3">
      <c r="BA8397" s="2"/>
    </row>
    <row r="8398" spans="53:53" x14ac:dyDescent="0.3">
      <c r="BA8398" s="2"/>
    </row>
    <row r="8399" spans="53:53" x14ac:dyDescent="0.3">
      <c r="BA8399" s="2"/>
    </row>
    <row r="8400" spans="53:53" x14ac:dyDescent="0.3">
      <c r="BA8400" s="2"/>
    </row>
    <row r="8401" spans="53:53" x14ac:dyDescent="0.3">
      <c r="BA8401" s="2"/>
    </row>
    <row r="8402" spans="53:53" x14ac:dyDescent="0.3">
      <c r="BA8402" s="2"/>
    </row>
    <row r="8403" spans="53:53" x14ac:dyDescent="0.3">
      <c r="BA8403" s="2"/>
    </row>
    <row r="8404" spans="53:53" x14ac:dyDescent="0.3">
      <c r="BA8404" s="2"/>
    </row>
    <row r="8405" spans="53:53" x14ac:dyDescent="0.3">
      <c r="BA8405" s="2"/>
    </row>
    <row r="8406" spans="53:53" x14ac:dyDescent="0.3">
      <c r="BA8406" s="2"/>
    </row>
    <row r="8407" spans="53:53" x14ac:dyDescent="0.3">
      <c r="BA8407" s="2"/>
    </row>
    <row r="8408" spans="53:53" x14ac:dyDescent="0.3">
      <c r="BA8408" s="2"/>
    </row>
    <row r="8409" spans="53:53" x14ac:dyDescent="0.3">
      <c r="BA8409" s="2"/>
    </row>
    <row r="8410" spans="53:53" x14ac:dyDescent="0.3">
      <c r="BA8410" s="2"/>
    </row>
    <row r="8411" spans="53:53" x14ac:dyDescent="0.3">
      <c r="BA8411" s="2"/>
    </row>
    <row r="8412" spans="53:53" x14ac:dyDescent="0.3">
      <c r="BA8412" s="2"/>
    </row>
    <row r="8413" spans="53:53" x14ac:dyDescent="0.3">
      <c r="BA8413" s="2"/>
    </row>
    <row r="8414" spans="53:53" x14ac:dyDescent="0.3">
      <c r="BA8414" s="2"/>
    </row>
    <row r="8415" spans="53:53" x14ac:dyDescent="0.3">
      <c r="BA8415" s="2"/>
    </row>
    <row r="8416" spans="53:53" x14ac:dyDescent="0.3">
      <c r="BA8416" s="2"/>
    </row>
    <row r="8417" spans="53:53" x14ac:dyDescent="0.3">
      <c r="BA8417" s="2"/>
    </row>
    <row r="8418" spans="53:53" x14ac:dyDescent="0.3">
      <c r="BA8418" s="2"/>
    </row>
    <row r="8419" spans="53:53" x14ac:dyDescent="0.3">
      <c r="BA8419" s="2"/>
    </row>
    <row r="8420" spans="53:53" x14ac:dyDescent="0.3">
      <c r="BA8420" s="2"/>
    </row>
    <row r="8421" spans="53:53" x14ac:dyDescent="0.3">
      <c r="BA8421" s="2"/>
    </row>
    <row r="8422" spans="53:53" x14ac:dyDescent="0.3">
      <c r="BA8422" s="2"/>
    </row>
    <row r="8423" spans="53:53" x14ac:dyDescent="0.3">
      <c r="BA8423" s="2"/>
    </row>
    <row r="8424" spans="53:53" x14ac:dyDescent="0.3">
      <c r="BA8424" s="2"/>
    </row>
    <row r="8425" spans="53:53" x14ac:dyDescent="0.3">
      <c r="BA8425" s="2"/>
    </row>
    <row r="8426" spans="53:53" x14ac:dyDescent="0.3">
      <c r="BA8426" s="2"/>
    </row>
    <row r="8427" spans="53:53" x14ac:dyDescent="0.3">
      <c r="BA8427" s="2"/>
    </row>
    <row r="8428" spans="53:53" x14ac:dyDescent="0.3">
      <c r="BA8428" s="2"/>
    </row>
    <row r="8429" spans="53:53" x14ac:dyDescent="0.3">
      <c r="BA8429" s="2"/>
    </row>
    <row r="8430" spans="53:53" x14ac:dyDescent="0.3">
      <c r="BA8430" s="2"/>
    </row>
    <row r="8431" spans="53:53" x14ac:dyDescent="0.3">
      <c r="BA8431" s="2"/>
    </row>
    <row r="8432" spans="53:53" x14ac:dyDescent="0.3">
      <c r="BA8432" s="2"/>
    </row>
    <row r="8433" spans="53:53" x14ac:dyDescent="0.3">
      <c r="BA8433" s="2"/>
    </row>
    <row r="8434" spans="53:53" x14ac:dyDescent="0.3">
      <c r="BA8434" s="2"/>
    </row>
    <row r="8435" spans="53:53" x14ac:dyDescent="0.3">
      <c r="BA8435" s="2"/>
    </row>
    <row r="8436" spans="53:53" x14ac:dyDescent="0.3">
      <c r="BA8436" s="2"/>
    </row>
    <row r="8437" spans="53:53" x14ac:dyDescent="0.3">
      <c r="BA8437" s="2"/>
    </row>
    <row r="8438" spans="53:53" x14ac:dyDescent="0.3">
      <c r="BA8438" s="2"/>
    </row>
    <row r="8439" spans="53:53" x14ac:dyDescent="0.3">
      <c r="BA8439" s="2"/>
    </row>
    <row r="8440" spans="53:53" x14ac:dyDescent="0.3">
      <c r="BA8440" s="2"/>
    </row>
    <row r="8441" spans="53:53" x14ac:dyDescent="0.3">
      <c r="BA8441" s="2"/>
    </row>
    <row r="8442" spans="53:53" x14ac:dyDescent="0.3">
      <c r="BA8442" s="2"/>
    </row>
    <row r="8443" spans="53:53" x14ac:dyDescent="0.3">
      <c r="BA8443" s="2"/>
    </row>
    <row r="8444" spans="53:53" x14ac:dyDescent="0.3">
      <c r="BA8444" s="2"/>
    </row>
    <row r="8445" spans="53:53" x14ac:dyDescent="0.3">
      <c r="BA8445" s="2"/>
    </row>
    <row r="8446" spans="53:53" x14ac:dyDescent="0.3">
      <c r="BA8446" s="2"/>
    </row>
    <row r="8447" spans="53:53" x14ac:dyDescent="0.3">
      <c r="BA8447" s="2"/>
    </row>
    <row r="8448" spans="53:53" x14ac:dyDescent="0.3">
      <c r="BA8448" s="2"/>
    </row>
    <row r="8449" spans="53:53" x14ac:dyDescent="0.3">
      <c r="BA8449" s="2"/>
    </row>
    <row r="8450" spans="53:53" x14ac:dyDescent="0.3">
      <c r="BA8450" s="2"/>
    </row>
    <row r="8451" spans="53:53" x14ac:dyDescent="0.3">
      <c r="BA8451" s="2"/>
    </row>
    <row r="8452" spans="53:53" x14ac:dyDescent="0.3">
      <c r="BA8452" s="2"/>
    </row>
    <row r="8453" spans="53:53" x14ac:dyDescent="0.3">
      <c r="BA8453" s="2"/>
    </row>
    <row r="8454" spans="53:53" x14ac:dyDescent="0.3">
      <c r="BA8454" s="2"/>
    </row>
    <row r="8455" spans="53:53" x14ac:dyDescent="0.3">
      <c r="BA8455" s="2"/>
    </row>
    <row r="8456" spans="53:53" x14ac:dyDescent="0.3">
      <c r="BA8456" s="2"/>
    </row>
    <row r="8457" spans="53:53" x14ac:dyDescent="0.3">
      <c r="BA8457" s="2"/>
    </row>
    <row r="8458" spans="53:53" x14ac:dyDescent="0.3">
      <c r="BA8458" s="2"/>
    </row>
    <row r="8459" spans="53:53" x14ac:dyDescent="0.3">
      <c r="BA8459" s="2"/>
    </row>
    <row r="8460" spans="53:53" x14ac:dyDescent="0.3">
      <c r="BA8460" s="2"/>
    </row>
    <row r="8461" spans="53:53" x14ac:dyDescent="0.3">
      <c r="BA8461" s="2"/>
    </row>
    <row r="8462" spans="53:53" x14ac:dyDescent="0.3">
      <c r="BA8462" s="2"/>
    </row>
    <row r="8463" spans="53:53" x14ac:dyDescent="0.3">
      <c r="BA8463" s="2"/>
    </row>
    <row r="8464" spans="53:53" x14ac:dyDescent="0.3">
      <c r="BA8464" s="2"/>
    </row>
    <row r="8465" spans="53:53" x14ac:dyDescent="0.3">
      <c r="BA8465" s="2"/>
    </row>
    <row r="8466" spans="53:53" x14ac:dyDescent="0.3">
      <c r="BA8466" s="2"/>
    </row>
    <row r="8467" spans="53:53" x14ac:dyDescent="0.3">
      <c r="BA8467" s="2"/>
    </row>
    <row r="8468" spans="53:53" x14ac:dyDescent="0.3">
      <c r="BA8468" s="2"/>
    </row>
    <row r="8469" spans="53:53" x14ac:dyDescent="0.3">
      <c r="BA8469" s="2"/>
    </row>
    <row r="8470" spans="53:53" x14ac:dyDescent="0.3">
      <c r="BA8470" s="2"/>
    </row>
    <row r="8471" spans="53:53" x14ac:dyDescent="0.3">
      <c r="BA8471" s="2"/>
    </row>
    <row r="8472" spans="53:53" x14ac:dyDescent="0.3">
      <c r="BA8472" s="2"/>
    </row>
    <row r="8473" spans="53:53" x14ac:dyDescent="0.3">
      <c r="BA8473" s="2"/>
    </row>
    <row r="8474" spans="53:53" x14ac:dyDescent="0.3">
      <c r="BA8474" s="2"/>
    </row>
    <row r="8475" spans="53:53" x14ac:dyDescent="0.3">
      <c r="BA8475" s="2"/>
    </row>
    <row r="8476" spans="53:53" x14ac:dyDescent="0.3">
      <c r="BA8476" s="2"/>
    </row>
    <row r="8477" spans="53:53" x14ac:dyDescent="0.3">
      <c r="BA8477" s="2"/>
    </row>
    <row r="8478" spans="53:53" x14ac:dyDescent="0.3">
      <c r="BA8478" s="2"/>
    </row>
    <row r="8479" spans="53:53" x14ac:dyDescent="0.3">
      <c r="BA8479" s="2"/>
    </row>
    <row r="8480" spans="53:53" x14ac:dyDescent="0.3">
      <c r="BA8480" s="2"/>
    </row>
    <row r="8481" spans="53:53" x14ac:dyDescent="0.3">
      <c r="BA8481" s="2"/>
    </row>
    <row r="8482" spans="53:53" x14ac:dyDescent="0.3">
      <c r="BA8482" s="2"/>
    </row>
    <row r="8483" spans="53:53" x14ac:dyDescent="0.3">
      <c r="BA8483" s="2"/>
    </row>
    <row r="8484" spans="53:53" x14ac:dyDescent="0.3">
      <c r="BA8484" s="2"/>
    </row>
    <row r="8485" spans="53:53" x14ac:dyDescent="0.3">
      <c r="BA8485" s="2"/>
    </row>
    <row r="8486" spans="53:53" x14ac:dyDescent="0.3">
      <c r="BA8486" s="2"/>
    </row>
    <row r="8487" spans="53:53" x14ac:dyDescent="0.3">
      <c r="BA8487" s="2"/>
    </row>
    <row r="8488" spans="53:53" x14ac:dyDescent="0.3">
      <c r="BA8488" s="2"/>
    </row>
    <row r="8489" spans="53:53" x14ac:dyDescent="0.3">
      <c r="BA8489" s="2"/>
    </row>
    <row r="8490" spans="53:53" x14ac:dyDescent="0.3">
      <c r="BA8490" s="2"/>
    </row>
    <row r="8491" spans="53:53" x14ac:dyDescent="0.3">
      <c r="BA8491" s="2"/>
    </row>
    <row r="8492" spans="53:53" x14ac:dyDescent="0.3">
      <c r="BA8492" s="2"/>
    </row>
    <row r="8493" spans="53:53" x14ac:dyDescent="0.3">
      <c r="BA8493" s="2"/>
    </row>
    <row r="8494" spans="53:53" x14ac:dyDescent="0.3">
      <c r="BA8494" s="2"/>
    </row>
    <row r="8495" spans="53:53" x14ac:dyDescent="0.3">
      <c r="BA8495" s="2"/>
    </row>
    <row r="8496" spans="53:53" x14ac:dyDescent="0.3">
      <c r="BA8496" s="2"/>
    </row>
    <row r="8497" spans="53:53" x14ac:dyDescent="0.3">
      <c r="BA8497" s="2"/>
    </row>
    <row r="8498" spans="53:53" x14ac:dyDescent="0.3">
      <c r="BA8498" s="2"/>
    </row>
    <row r="8499" spans="53:53" x14ac:dyDescent="0.3">
      <c r="BA8499" s="2"/>
    </row>
    <row r="8500" spans="53:53" x14ac:dyDescent="0.3">
      <c r="BA8500" s="2"/>
    </row>
    <row r="8501" spans="53:53" x14ac:dyDescent="0.3">
      <c r="BA8501" s="2"/>
    </row>
    <row r="8502" spans="53:53" x14ac:dyDescent="0.3">
      <c r="BA8502" s="2"/>
    </row>
    <row r="8503" spans="53:53" x14ac:dyDescent="0.3">
      <c r="BA8503" s="2"/>
    </row>
    <row r="8504" spans="53:53" x14ac:dyDescent="0.3">
      <c r="BA8504" s="2"/>
    </row>
    <row r="8505" spans="53:53" x14ac:dyDescent="0.3">
      <c r="BA8505" s="2"/>
    </row>
    <row r="8506" spans="53:53" x14ac:dyDescent="0.3">
      <c r="BA8506" s="2"/>
    </row>
    <row r="8507" spans="53:53" x14ac:dyDescent="0.3">
      <c r="BA8507" s="2"/>
    </row>
    <row r="8508" spans="53:53" x14ac:dyDescent="0.3">
      <c r="BA8508" s="2"/>
    </row>
    <row r="8509" spans="53:53" x14ac:dyDescent="0.3">
      <c r="BA8509" s="2"/>
    </row>
    <row r="8510" spans="53:53" x14ac:dyDescent="0.3">
      <c r="BA8510" s="2"/>
    </row>
    <row r="8511" spans="53:53" x14ac:dyDescent="0.3">
      <c r="BA8511" s="2"/>
    </row>
    <row r="8512" spans="53:53" x14ac:dyDescent="0.3">
      <c r="BA8512" s="2"/>
    </row>
    <row r="8513" spans="53:53" x14ac:dyDescent="0.3">
      <c r="BA8513" s="2"/>
    </row>
    <row r="8514" spans="53:53" x14ac:dyDescent="0.3">
      <c r="BA8514" s="2"/>
    </row>
    <row r="8515" spans="53:53" x14ac:dyDescent="0.3">
      <c r="BA8515" s="2"/>
    </row>
    <row r="8516" spans="53:53" x14ac:dyDescent="0.3">
      <c r="BA8516" s="2"/>
    </row>
    <row r="8517" spans="53:53" x14ac:dyDescent="0.3">
      <c r="BA8517" s="2"/>
    </row>
    <row r="8518" spans="53:53" x14ac:dyDescent="0.3">
      <c r="BA8518" s="2"/>
    </row>
    <row r="8519" spans="53:53" x14ac:dyDescent="0.3">
      <c r="BA8519" s="2"/>
    </row>
    <row r="8520" spans="53:53" x14ac:dyDescent="0.3">
      <c r="BA8520" s="2"/>
    </row>
    <row r="8521" spans="53:53" x14ac:dyDescent="0.3">
      <c r="BA8521" s="2"/>
    </row>
    <row r="8522" spans="53:53" x14ac:dyDescent="0.3">
      <c r="BA8522" s="2"/>
    </row>
    <row r="8523" spans="53:53" x14ac:dyDescent="0.3">
      <c r="BA8523" s="2"/>
    </row>
    <row r="8524" spans="53:53" x14ac:dyDescent="0.3">
      <c r="BA8524" s="2"/>
    </row>
    <row r="8525" spans="53:53" x14ac:dyDescent="0.3">
      <c r="BA8525" s="2"/>
    </row>
    <row r="8526" spans="53:53" x14ac:dyDescent="0.3">
      <c r="BA8526" s="2"/>
    </row>
    <row r="8527" spans="53:53" x14ac:dyDescent="0.3">
      <c r="BA8527" s="2"/>
    </row>
    <row r="8528" spans="53:53" x14ac:dyDescent="0.3">
      <c r="BA8528" s="2"/>
    </row>
    <row r="8529" spans="53:53" x14ac:dyDescent="0.3">
      <c r="BA8529" s="2"/>
    </row>
    <row r="8530" spans="53:53" x14ac:dyDescent="0.3">
      <c r="BA8530" s="2"/>
    </row>
    <row r="8531" spans="53:53" x14ac:dyDescent="0.3">
      <c r="BA8531" s="2"/>
    </row>
    <row r="8532" spans="53:53" x14ac:dyDescent="0.3">
      <c r="BA8532" s="2"/>
    </row>
    <row r="8533" spans="53:53" x14ac:dyDescent="0.3">
      <c r="BA8533" s="2"/>
    </row>
    <row r="8534" spans="53:53" x14ac:dyDescent="0.3">
      <c r="BA8534" s="2"/>
    </row>
    <row r="8535" spans="53:53" x14ac:dyDescent="0.3">
      <c r="BA8535" s="2"/>
    </row>
    <row r="8536" spans="53:53" x14ac:dyDescent="0.3">
      <c r="BA8536" s="2"/>
    </row>
    <row r="8537" spans="53:53" x14ac:dyDescent="0.3">
      <c r="BA8537" s="2"/>
    </row>
    <row r="8538" spans="53:53" x14ac:dyDescent="0.3">
      <c r="BA8538" s="2"/>
    </row>
    <row r="8539" spans="53:53" x14ac:dyDescent="0.3">
      <c r="BA8539" s="2"/>
    </row>
    <row r="8540" spans="53:53" x14ac:dyDescent="0.3">
      <c r="BA8540" s="2"/>
    </row>
    <row r="8541" spans="53:53" x14ac:dyDescent="0.3">
      <c r="BA8541" s="2"/>
    </row>
    <row r="8542" spans="53:53" x14ac:dyDescent="0.3">
      <c r="BA8542" s="2"/>
    </row>
    <row r="8543" spans="53:53" x14ac:dyDescent="0.3">
      <c r="BA8543" s="2"/>
    </row>
    <row r="8544" spans="53:53" x14ac:dyDescent="0.3">
      <c r="BA8544" s="2"/>
    </row>
    <row r="8545" spans="53:53" x14ac:dyDescent="0.3">
      <c r="BA8545" s="2"/>
    </row>
    <row r="8546" spans="53:53" x14ac:dyDescent="0.3">
      <c r="BA8546" s="2"/>
    </row>
    <row r="8547" spans="53:53" x14ac:dyDescent="0.3">
      <c r="BA8547" s="2"/>
    </row>
    <row r="8548" spans="53:53" x14ac:dyDescent="0.3">
      <c r="BA8548" s="2"/>
    </row>
    <row r="8549" spans="53:53" x14ac:dyDescent="0.3">
      <c r="BA8549" s="2"/>
    </row>
    <row r="8550" spans="53:53" x14ac:dyDescent="0.3">
      <c r="BA8550" s="2"/>
    </row>
    <row r="8551" spans="53:53" x14ac:dyDescent="0.3">
      <c r="BA8551" s="2"/>
    </row>
    <row r="8552" spans="53:53" x14ac:dyDescent="0.3">
      <c r="BA8552" s="2"/>
    </row>
    <row r="8553" spans="53:53" x14ac:dyDescent="0.3">
      <c r="BA8553" s="2"/>
    </row>
    <row r="8554" spans="53:53" x14ac:dyDescent="0.3">
      <c r="BA8554" s="2"/>
    </row>
    <row r="8555" spans="53:53" x14ac:dyDescent="0.3">
      <c r="BA8555" s="2"/>
    </row>
    <row r="8556" spans="53:53" x14ac:dyDescent="0.3">
      <c r="BA8556" s="2"/>
    </row>
    <row r="8557" spans="53:53" x14ac:dyDescent="0.3">
      <c r="BA8557" s="2"/>
    </row>
    <row r="8558" spans="53:53" x14ac:dyDescent="0.3">
      <c r="BA8558" s="2"/>
    </row>
    <row r="8559" spans="53:53" x14ac:dyDescent="0.3">
      <c r="BA8559" s="2"/>
    </row>
    <row r="8560" spans="53:53" x14ac:dyDescent="0.3">
      <c r="BA8560" s="2"/>
    </row>
    <row r="8561" spans="53:53" x14ac:dyDescent="0.3">
      <c r="BA8561" s="2"/>
    </row>
    <row r="8562" spans="53:53" x14ac:dyDescent="0.3">
      <c r="BA8562" s="2"/>
    </row>
    <row r="8563" spans="53:53" x14ac:dyDescent="0.3">
      <c r="BA8563" s="2"/>
    </row>
    <row r="8564" spans="53:53" x14ac:dyDescent="0.3">
      <c r="BA8564" s="2"/>
    </row>
    <row r="8565" spans="53:53" x14ac:dyDescent="0.3">
      <c r="BA8565" s="2"/>
    </row>
    <row r="8566" spans="53:53" x14ac:dyDescent="0.3">
      <c r="BA8566" s="2"/>
    </row>
    <row r="8567" spans="53:53" x14ac:dyDescent="0.3">
      <c r="BA8567" s="2"/>
    </row>
    <row r="8568" spans="53:53" x14ac:dyDescent="0.3">
      <c r="BA8568" s="2"/>
    </row>
    <row r="8569" spans="53:53" x14ac:dyDescent="0.3">
      <c r="BA8569" s="2"/>
    </row>
    <row r="8570" spans="53:53" x14ac:dyDescent="0.3">
      <c r="BA8570" s="2"/>
    </row>
    <row r="8571" spans="53:53" x14ac:dyDescent="0.3">
      <c r="BA8571" s="2"/>
    </row>
    <row r="8572" spans="53:53" x14ac:dyDescent="0.3">
      <c r="BA8572" s="2"/>
    </row>
    <row r="8573" spans="53:53" x14ac:dyDescent="0.3">
      <c r="BA8573" s="2"/>
    </row>
    <row r="8574" spans="53:53" x14ac:dyDescent="0.3">
      <c r="BA8574" s="2"/>
    </row>
    <row r="8575" spans="53:53" x14ac:dyDescent="0.3">
      <c r="BA8575" s="2"/>
    </row>
    <row r="8576" spans="53:53" x14ac:dyDescent="0.3">
      <c r="BA8576" s="2"/>
    </row>
    <row r="8577" spans="53:53" x14ac:dyDescent="0.3">
      <c r="BA8577" s="2"/>
    </row>
    <row r="8578" spans="53:53" x14ac:dyDescent="0.3">
      <c r="BA8578" s="2"/>
    </row>
    <row r="8579" spans="53:53" x14ac:dyDescent="0.3">
      <c r="BA8579" s="2"/>
    </row>
    <row r="8580" spans="53:53" x14ac:dyDescent="0.3">
      <c r="BA8580" s="2"/>
    </row>
    <row r="8581" spans="53:53" x14ac:dyDescent="0.3">
      <c r="BA8581" s="2"/>
    </row>
    <row r="8582" spans="53:53" x14ac:dyDescent="0.3">
      <c r="BA8582" s="2"/>
    </row>
    <row r="8583" spans="53:53" x14ac:dyDescent="0.3">
      <c r="BA8583" s="2"/>
    </row>
    <row r="8584" spans="53:53" x14ac:dyDescent="0.3">
      <c r="BA8584" s="2"/>
    </row>
    <row r="8585" spans="53:53" x14ac:dyDescent="0.3">
      <c r="BA8585" s="2"/>
    </row>
    <row r="8586" spans="53:53" x14ac:dyDescent="0.3">
      <c r="BA8586" s="2"/>
    </row>
    <row r="8587" spans="53:53" x14ac:dyDescent="0.3">
      <c r="BA8587" s="2"/>
    </row>
    <row r="8588" spans="53:53" x14ac:dyDescent="0.3">
      <c r="BA8588" s="2"/>
    </row>
    <row r="8589" spans="53:53" x14ac:dyDescent="0.3">
      <c r="BA8589" s="2"/>
    </row>
    <row r="8590" spans="53:53" x14ac:dyDescent="0.3">
      <c r="BA8590" s="2"/>
    </row>
    <row r="8591" spans="53:53" x14ac:dyDescent="0.3">
      <c r="BA8591" s="2"/>
    </row>
    <row r="8592" spans="53:53" x14ac:dyDescent="0.3">
      <c r="BA8592" s="2"/>
    </row>
    <row r="8593" spans="53:53" x14ac:dyDescent="0.3">
      <c r="BA8593" s="2"/>
    </row>
    <row r="8594" spans="53:53" x14ac:dyDescent="0.3">
      <c r="BA8594" s="2"/>
    </row>
    <row r="8595" spans="53:53" x14ac:dyDescent="0.3">
      <c r="BA8595" s="2"/>
    </row>
    <row r="8596" spans="53:53" x14ac:dyDescent="0.3">
      <c r="BA8596" s="2"/>
    </row>
    <row r="8597" spans="53:53" x14ac:dyDescent="0.3">
      <c r="BA8597" s="2"/>
    </row>
    <row r="8598" spans="53:53" x14ac:dyDescent="0.3">
      <c r="BA8598" s="2"/>
    </row>
    <row r="8599" spans="53:53" x14ac:dyDescent="0.3">
      <c r="BA8599" s="2"/>
    </row>
    <row r="8600" spans="53:53" x14ac:dyDescent="0.3">
      <c r="BA8600" s="2"/>
    </row>
    <row r="8601" spans="53:53" x14ac:dyDescent="0.3">
      <c r="BA8601" s="2"/>
    </row>
    <row r="8602" spans="53:53" x14ac:dyDescent="0.3">
      <c r="BA8602" s="2"/>
    </row>
    <row r="8603" spans="53:53" x14ac:dyDescent="0.3">
      <c r="BA8603" s="2"/>
    </row>
    <row r="8604" spans="53:53" x14ac:dyDescent="0.3">
      <c r="BA8604" s="2"/>
    </row>
    <row r="8605" spans="53:53" x14ac:dyDescent="0.3">
      <c r="BA8605" s="2"/>
    </row>
    <row r="8606" spans="53:53" x14ac:dyDescent="0.3">
      <c r="BA8606" s="2"/>
    </row>
    <row r="8607" spans="53:53" x14ac:dyDescent="0.3">
      <c r="BA8607" s="2"/>
    </row>
    <row r="8608" spans="53:53" x14ac:dyDescent="0.3">
      <c r="BA8608" s="2"/>
    </row>
    <row r="8609" spans="53:53" x14ac:dyDescent="0.3">
      <c r="BA8609" s="2"/>
    </row>
    <row r="8610" spans="53:53" x14ac:dyDescent="0.3">
      <c r="BA8610" s="2"/>
    </row>
    <row r="8611" spans="53:53" x14ac:dyDescent="0.3">
      <c r="BA8611" s="2"/>
    </row>
    <row r="8612" spans="53:53" x14ac:dyDescent="0.3">
      <c r="BA8612" s="2"/>
    </row>
    <row r="8613" spans="53:53" x14ac:dyDescent="0.3">
      <c r="BA8613" s="2"/>
    </row>
    <row r="8614" spans="53:53" x14ac:dyDescent="0.3">
      <c r="BA8614" s="2"/>
    </row>
    <row r="8615" spans="53:53" x14ac:dyDescent="0.3">
      <c r="BA8615" s="2"/>
    </row>
    <row r="8616" spans="53:53" x14ac:dyDescent="0.3">
      <c r="BA8616" s="2"/>
    </row>
    <row r="8617" spans="53:53" x14ac:dyDescent="0.3">
      <c r="BA8617" s="2"/>
    </row>
    <row r="8618" spans="53:53" x14ac:dyDescent="0.3">
      <c r="BA8618" s="2"/>
    </row>
    <row r="8619" spans="53:53" x14ac:dyDescent="0.3">
      <c r="BA8619" s="2"/>
    </row>
    <row r="8620" spans="53:53" x14ac:dyDescent="0.3">
      <c r="BA8620" s="2"/>
    </row>
    <row r="8621" spans="53:53" x14ac:dyDescent="0.3">
      <c r="BA8621" s="2"/>
    </row>
    <row r="8622" spans="53:53" x14ac:dyDescent="0.3">
      <c r="BA8622" s="2"/>
    </row>
    <row r="8623" spans="53:53" x14ac:dyDescent="0.3">
      <c r="BA8623" s="2"/>
    </row>
    <row r="8624" spans="53:53" x14ac:dyDescent="0.3">
      <c r="BA8624" s="2"/>
    </row>
    <row r="8625" spans="53:53" x14ac:dyDescent="0.3">
      <c r="BA8625" s="2"/>
    </row>
    <row r="8626" spans="53:53" x14ac:dyDescent="0.3">
      <c r="BA8626" s="2"/>
    </row>
    <row r="8627" spans="53:53" x14ac:dyDescent="0.3">
      <c r="BA8627" s="2"/>
    </row>
    <row r="8628" spans="53:53" x14ac:dyDescent="0.3">
      <c r="BA8628" s="2"/>
    </row>
    <row r="8629" spans="53:53" x14ac:dyDescent="0.3">
      <c r="BA8629" s="2"/>
    </row>
    <row r="8630" spans="53:53" x14ac:dyDescent="0.3">
      <c r="BA8630" s="2"/>
    </row>
    <row r="8631" spans="53:53" x14ac:dyDescent="0.3">
      <c r="BA8631" s="2"/>
    </row>
    <row r="8632" spans="53:53" x14ac:dyDescent="0.3">
      <c r="BA8632" s="2"/>
    </row>
    <row r="8633" spans="53:53" x14ac:dyDescent="0.3">
      <c r="BA8633" s="2"/>
    </row>
    <row r="8634" spans="53:53" x14ac:dyDescent="0.3">
      <c r="BA8634" s="2"/>
    </row>
    <row r="8635" spans="53:53" x14ac:dyDescent="0.3">
      <c r="BA8635" s="2"/>
    </row>
    <row r="8636" spans="53:53" x14ac:dyDescent="0.3">
      <c r="BA8636" s="2"/>
    </row>
    <row r="8637" spans="53:53" x14ac:dyDescent="0.3">
      <c r="BA8637" s="2"/>
    </row>
    <row r="8638" spans="53:53" x14ac:dyDescent="0.3">
      <c r="BA8638" s="2"/>
    </row>
    <row r="8639" spans="53:53" x14ac:dyDescent="0.3">
      <c r="BA8639" s="2"/>
    </row>
    <row r="8640" spans="53:53" x14ac:dyDescent="0.3">
      <c r="BA8640" s="2"/>
    </row>
    <row r="8641" spans="53:53" x14ac:dyDescent="0.3">
      <c r="BA8641" s="2"/>
    </row>
    <row r="8642" spans="53:53" x14ac:dyDescent="0.3">
      <c r="BA8642" s="2"/>
    </row>
    <row r="8643" spans="53:53" x14ac:dyDescent="0.3">
      <c r="BA8643" s="2"/>
    </row>
    <row r="8644" spans="53:53" x14ac:dyDescent="0.3">
      <c r="BA8644" s="2"/>
    </row>
    <row r="8645" spans="53:53" x14ac:dyDescent="0.3">
      <c r="BA8645" s="2"/>
    </row>
    <row r="8646" spans="53:53" x14ac:dyDescent="0.3">
      <c r="BA8646" s="2"/>
    </row>
    <row r="8647" spans="53:53" x14ac:dyDescent="0.3">
      <c r="BA8647" s="2"/>
    </row>
    <row r="8648" spans="53:53" x14ac:dyDescent="0.3">
      <c r="BA8648" s="2"/>
    </row>
    <row r="8649" spans="53:53" x14ac:dyDescent="0.3">
      <c r="BA8649" s="2"/>
    </row>
    <row r="8650" spans="53:53" x14ac:dyDescent="0.3">
      <c r="BA8650" s="2"/>
    </row>
    <row r="8651" spans="53:53" x14ac:dyDescent="0.3">
      <c r="BA8651" s="2"/>
    </row>
    <row r="8652" spans="53:53" x14ac:dyDescent="0.3">
      <c r="BA8652" s="2"/>
    </row>
    <row r="8653" spans="53:53" x14ac:dyDescent="0.3">
      <c r="BA8653" s="2"/>
    </row>
    <row r="8654" spans="53:53" x14ac:dyDescent="0.3">
      <c r="BA8654" s="2"/>
    </row>
    <row r="8655" spans="53:53" x14ac:dyDescent="0.3">
      <c r="BA8655" s="2"/>
    </row>
    <row r="8656" spans="53:53" x14ac:dyDescent="0.3">
      <c r="BA8656" s="2"/>
    </row>
    <row r="8657" spans="53:53" x14ac:dyDescent="0.3">
      <c r="BA8657" s="2"/>
    </row>
    <row r="8658" spans="53:53" x14ac:dyDescent="0.3">
      <c r="BA8658" s="2"/>
    </row>
    <row r="8659" spans="53:53" x14ac:dyDescent="0.3">
      <c r="BA8659" s="2"/>
    </row>
    <row r="8660" spans="53:53" x14ac:dyDescent="0.3">
      <c r="BA8660" s="2"/>
    </row>
    <row r="8661" spans="53:53" x14ac:dyDescent="0.3">
      <c r="BA8661" s="2"/>
    </row>
    <row r="8662" spans="53:53" x14ac:dyDescent="0.3">
      <c r="BA8662" s="2"/>
    </row>
    <row r="8663" spans="53:53" x14ac:dyDescent="0.3">
      <c r="BA8663" s="2"/>
    </row>
    <row r="8664" spans="53:53" x14ac:dyDescent="0.3">
      <c r="BA8664" s="2"/>
    </row>
    <row r="8665" spans="53:53" x14ac:dyDescent="0.3">
      <c r="BA8665" s="2"/>
    </row>
    <row r="8666" spans="53:53" x14ac:dyDescent="0.3">
      <c r="BA8666" s="2"/>
    </row>
    <row r="8667" spans="53:53" x14ac:dyDescent="0.3">
      <c r="BA8667" s="2"/>
    </row>
    <row r="8668" spans="53:53" x14ac:dyDescent="0.3">
      <c r="BA8668" s="2"/>
    </row>
    <row r="8669" spans="53:53" x14ac:dyDescent="0.3">
      <c r="BA8669" s="2"/>
    </row>
    <row r="8670" spans="53:53" x14ac:dyDescent="0.3">
      <c r="BA8670" s="2"/>
    </row>
    <row r="8671" spans="53:53" x14ac:dyDescent="0.3">
      <c r="BA8671" s="2"/>
    </row>
    <row r="8672" spans="53:53" x14ac:dyDescent="0.3">
      <c r="BA8672" s="2"/>
    </row>
    <row r="8673" spans="53:53" x14ac:dyDescent="0.3">
      <c r="BA8673" s="2"/>
    </row>
    <row r="8674" spans="53:53" x14ac:dyDescent="0.3">
      <c r="BA8674" s="2"/>
    </row>
    <row r="8675" spans="53:53" x14ac:dyDescent="0.3">
      <c r="BA8675" s="2"/>
    </row>
    <row r="8676" spans="53:53" x14ac:dyDescent="0.3">
      <c r="BA8676" s="2"/>
    </row>
    <row r="8677" spans="53:53" x14ac:dyDescent="0.3">
      <c r="BA8677" s="2"/>
    </row>
    <row r="8678" spans="53:53" x14ac:dyDescent="0.3">
      <c r="BA8678" s="2"/>
    </row>
    <row r="8679" spans="53:53" x14ac:dyDescent="0.3">
      <c r="BA8679" s="2"/>
    </row>
    <row r="8680" spans="53:53" x14ac:dyDescent="0.3">
      <c r="BA8680" s="2"/>
    </row>
    <row r="8681" spans="53:53" x14ac:dyDescent="0.3">
      <c r="BA8681" s="2"/>
    </row>
    <row r="8682" spans="53:53" x14ac:dyDescent="0.3">
      <c r="BA8682" s="2"/>
    </row>
    <row r="8683" spans="53:53" x14ac:dyDescent="0.3">
      <c r="BA8683" s="2"/>
    </row>
    <row r="8684" spans="53:53" x14ac:dyDescent="0.3">
      <c r="BA8684" s="2"/>
    </row>
    <row r="8685" spans="53:53" x14ac:dyDescent="0.3">
      <c r="BA8685" s="2"/>
    </row>
    <row r="8686" spans="53:53" x14ac:dyDescent="0.3">
      <c r="BA8686" s="2"/>
    </row>
    <row r="8687" spans="53:53" x14ac:dyDescent="0.3">
      <c r="BA8687" s="2"/>
    </row>
    <row r="8688" spans="53:53" x14ac:dyDescent="0.3">
      <c r="BA8688" s="2"/>
    </row>
    <row r="8689" spans="53:53" x14ac:dyDescent="0.3">
      <c r="BA8689" s="2"/>
    </row>
    <row r="8690" spans="53:53" x14ac:dyDescent="0.3">
      <c r="BA8690" s="2"/>
    </row>
    <row r="8691" spans="53:53" x14ac:dyDescent="0.3">
      <c r="BA8691" s="2"/>
    </row>
    <row r="8692" spans="53:53" x14ac:dyDescent="0.3">
      <c r="BA8692" s="2"/>
    </row>
    <row r="8693" spans="53:53" x14ac:dyDescent="0.3">
      <c r="BA8693" s="2"/>
    </row>
    <row r="8694" spans="53:53" x14ac:dyDescent="0.3">
      <c r="BA8694" s="2"/>
    </row>
    <row r="8695" spans="53:53" x14ac:dyDescent="0.3">
      <c r="BA8695" s="2"/>
    </row>
    <row r="8696" spans="53:53" x14ac:dyDescent="0.3">
      <c r="BA8696" s="2"/>
    </row>
    <row r="8697" spans="53:53" x14ac:dyDescent="0.3">
      <c r="BA8697" s="2"/>
    </row>
    <row r="8698" spans="53:53" x14ac:dyDescent="0.3">
      <c r="BA8698" s="2"/>
    </row>
    <row r="8699" spans="53:53" x14ac:dyDescent="0.3">
      <c r="BA8699" s="2"/>
    </row>
    <row r="8700" spans="53:53" x14ac:dyDescent="0.3">
      <c r="BA8700" s="2"/>
    </row>
    <row r="8701" spans="53:53" x14ac:dyDescent="0.3">
      <c r="BA8701" s="2"/>
    </row>
    <row r="8702" spans="53:53" x14ac:dyDescent="0.3">
      <c r="BA8702" s="2"/>
    </row>
    <row r="8703" spans="53:53" x14ac:dyDescent="0.3">
      <c r="BA8703" s="2"/>
    </row>
    <row r="8704" spans="53:53" x14ac:dyDescent="0.3">
      <c r="BA8704" s="2"/>
    </row>
    <row r="8705" spans="53:53" x14ac:dyDescent="0.3">
      <c r="BA8705" s="2"/>
    </row>
    <row r="8706" spans="53:53" x14ac:dyDescent="0.3">
      <c r="BA8706" s="2"/>
    </row>
    <row r="8707" spans="53:53" x14ac:dyDescent="0.3">
      <c r="BA8707" s="2"/>
    </row>
    <row r="8708" spans="53:53" x14ac:dyDescent="0.3">
      <c r="BA8708" s="2"/>
    </row>
    <row r="8709" spans="53:53" x14ac:dyDescent="0.3">
      <c r="BA8709" s="2"/>
    </row>
    <row r="8710" spans="53:53" x14ac:dyDescent="0.3">
      <c r="BA8710" s="2"/>
    </row>
    <row r="8711" spans="53:53" x14ac:dyDescent="0.3">
      <c r="BA8711" s="2"/>
    </row>
    <row r="8712" spans="53:53" x14ac:dyDescent="0.3">
      <c r="BA8712" s="2"/>
    </row>
    <row r="8713" spans="53:53" x14ac:dyDescent="0.3">
      <c r="BA8713" s="2"/>
    </row>
    <row r="8714" spans="53:53" x14ac:dyDescent="0.3">
      <c r="BA8714" s="2"/>
    </row>
    <row r="8715" spans="53:53" x14ac:dyDescent="0.3">
      <c r="BA8715" s="2"/>
    </row>
    <row r="8716" spans="53:53" x14ac:dyDescent="0.3">
      <c r="BA8716" s="2"/>
    </row>
    <row r="8717" spans="53:53" x14ac:dyDescent="0.3">
      <c r="BA8717" s="2"/>
    </row>
    <row r="8718" spans="53:53" x14ac:dyDescent="0.3">
      <c r="BA8718" s="2"/>
    </row>
    <row r="8719" spans="53:53" x14ac:dyDescent="0.3">
      <c r="BA8719" s="2"/>
    </row>
    <row r="8720" spans="53:53" x14ac:dyDescent="0.3">
      <c r="BA8720" s="2"/>
    </row>
    <row r="8721" spans="53:53" x14ac:dyDescent="0.3">
      <c r="BA8721" s="2"/>
    </row>
    <row r="8722" spans="53:53" x14ac:dyDescent="0.3">
      <c r="BA8722" s="2"/>
    </row>
    <row r="8723" spans="53:53" x14ac:dyDescent="0.3">
      <c r="BA8723" s="2"/>
    </row>
    <row r="8724" spans="53:53" x14ac:dyDescent="0.3">
      <c r="BA8724" s="2"/>
    </row>
    <row r="8725" spans="53:53" x14ac:dyDescent="0.3">
      <c r="BA8725" s="2"/>
    </row>
    <row r="8726" spans="53:53" x14ac:dyDescent="0.3">
      <c r="BA8726" s="2"/>
    </row>
    <row r="8727" spans="53:53" x14ac:dyDescent="0.3">
      <c r="BA8727" s="2"/>
    </row>
    <row r="8728" spans="53:53" x14ac:dyDescent="0.3">
      <c r="BA8728" s="2"/>
    </row>
    <row r="8729" spans="53:53" x14ac:dyDescent="0.3">
      <c r="BA8729" s="2"/>
    </row>
    <row r="8730" spans="53:53" x14ac:dyDescent="0.3">
      <c r="BA8730" s="2"/>
    </row>
    <row r="8731" spans="53:53" x14ac:dyDescent="0.3">
      <c r="BA8731" s="2"/>
    </row>
    <row r="8732" spans="53:53" x14ac:dyDescent="0.3">
      <c r="BA8732" s="2"/>
    </row>
    <row r="8733" spans="53:53" x14ac:dyDescent="0.3">
      <c r="BA8733" s="2"/>
    </row>
    <row r="8734" spans="53:53" x14ac:dyDescent="0.3">
      <c r="BA8734" s="2"/>
    </row>
    <row r="8735" spans="53:53" x14ac:dyDescent="0.3">
      <c r="BA8735" s="2"/>
    </row>
    <row r="8736" spans="53:53" x14ac:dyDescent="0.3">
      <c r="BA8736" s="2"/>
    </row>
    <row r="8737" spans="53:53" x14ac:dyDescent="0.3">
      <c r="BA8737" s="2"/>
    </row>
    <row r="8738" spans="53:53" x14ac:dyDescent="0.3">
      <c r="BA8738" s="2"/>
    </row>
    <row r="8739" spans="53:53" x14ac:dyDescent="0.3">
      <c r="BA8739" s="2"/>
    </row>
    <row r="8740" spans="53:53" x14ac:dyDescent="0.3">
      <c r="BA8740" s="2"/>
    </row>
    <row r="8741" spans="53:53" x14ac:dyDescent="0.3">
      <c r="BA8741" s="2"/>
    </row>
    <row r="8742" spans="53:53" x14ac:dyDescent="0.3">
      <c r="BA8742" s="2"/>
    </row>
    <row r="8743" spans="53:53" x14ac:dyDescent="0.3">
      <c r="BA8743" s="2"/>
    </row>
    <row r="8744" spans="53:53" x14ac:dyDescent="0.3">
      <c r="BA8744" s="2"/>
    </row>
    <row r="8745" spans="53:53" x14ac:dyDescent="0.3">
      <c r="BA8745" s="2"/>
    </row>
    <row r="8746" spans="53:53" x14ac:dyDescent="0.3">
      <c r="BA8746" s="2"/>
    </row>
    <row r="8747" spans="53:53" x14ac:dyDescent="0.3">
      <c r="BA8747" s="2"/>
    </row>
    <row r="8748" spans="53:53" x14ac:dyDescent="0.3">
      <c r="BA8748" s="2"/>
    </row>
    <row r="8749" spans="53:53" x14ac:dyDescent="0.3">
      <c r="BA8749" s="2"/>
    </row>
    <row r="8750" spans="53:53" x14ac:dyDescent="0.3">
      <c r="BA8750" s="2"/>
    </row>
    <row r="8751" spans="53:53" x14ac:dyDescent="0.3">
      <c r="BA8751" s="2"/>
    </row>
    <row r="8752" spans="53:53" x14ac:dyDescent="0.3">
      <c r="BA8752" s="2"/>
    </row>
    <row r="8753" spans="53:53" x14ac:dyDescent="0.3">
      <c r="BA8753" s="2"/>
    </row>
    <row r="8754" spans="53:53" x14ac:dyDescent="0.3">
      <c r="BA8754" s="2"/>
    </row>
    <row r="8755" spans="53:53" x14ac:dyDescent="0.3">
      <c r="BA8755" s="2"/>
    </row>
    <row r="8756" spans="53:53" x14ac:dyDescent="0.3">
      <c r="BA8756" s="2"/>
    </row>
    <row r="8757" spans="53:53" x14ac:dyDescent="0.3">
      <c r="BA8757" s="2"/>
    </row>
    <row r="8758" spans="53:53" x14ac:dyDescent="0.3">
      <c r="BA8758" s="2"/>
    </row>
    <row r="8759" spans="53:53" x14ac:dyDescent="0.3">
      <c r="BA8759" s="2"/>
    </row>
    <row r="8760" spans="53:53" x14ac:dyDescent="0.3">
      <c r="BA8760" s="2"/>
    </row>
    <row r="8761" spans="53:53" x14ac:dyDescent="0.3">
      <c r="BA8761" s="2"/>
    </row>
    <row r="8762" spans="53:53" x14ac:dyDescent="0.3">
      <c r="BA8762" s="2"/>
    </row>
    <row r="8763" spans="53:53" x14ac:dyDescent="0.3">
      <c r="BA8763" s="2"/>
    </row>
    <row r="8764" spans="53:53" x14ac:dyDescent="0.3">
      <c r="BA8764" s="2"/>
    </row>
    <row r="8765" spans="53:53" x14ac:dyDescent="0.3">
      <c r="BA8765" s="2"/>
    </row>
    <row r="8766" spans="53:53" x14ac:dyDescent="0.3">
      <c r="BA8766" s="2"/>
    </row>
    <row r="8767" spans="53:53" x14ac:dyDescent="0.3">
      <c r="BA8767" s="2"/>
    </row>
    <row r="8768" spans="53:53" x14ac:dyDescent="0.3">
      <c r="BA8768" s="2"/>
    </row>
    <row r="8769" spans="53:53" x14ac:dyDescent="0.3">
      <c r="BA8769" s="2"/>
    </row>
    <row r="8770" spans="53:53" x14ac:dyDescent="0.3">
      <c r="BA8770" s="2"/>
    </row>
    <row r="8771" spans="53:53" x14ac:dyDescent="0.3">
      <c r="BA8771" s="2"/>
    </row>
    <row r="8772" spans="53:53" x14ac:dyDescent="0.3">
      <c r="BA8772" s="2"/>
    </row>
    <row r="8773" spans="53:53" x14ac:dyDescent="0.3">
      <c r="BA8773" s="2"/>
    </row>
    <row r="8774" spans="53:53" x14ac:dyDescent="0.3">
      <c r="BA8774" s="2"/>
    </row>
    <row r="8775" spans="53:53" x14ac:dyDescent="0.3">
      <c r="BA8775" s="2"/>
    </row>
    <row r="8776" spans="53:53" x14ac:dyDescent="0.3">
      <c r="BA8776" s="2"/>
    </row>
    <row r="8777" spans="53:53" x14ac:dyDescent="0.3">
      <c r="BA8777" s="2"/>
    </row>
    <row r="8778" spans="53:53" x14ac:dyDescent="0.3">
      <c r="BA8778" s="2"/>
    </row>
    <row r="8779" spans="53:53" x14ac:dyDescent="0.3">
      <c r="BA8779" s="2"/>
    </row>
    <row r="8780" spans="53:53" x14ac:dyDescent="0.3">
      <c r="BA8780" s="2"/>
    </row>
    <row r="8781" spans="53:53" x14ac:dyDescent="0.3">
      <c r="BA8781" s="2"/>
    </row>
    <row r="8782" spans="53:53" x14ac:dyDescent="0.3">
      <c r="BA8782" s="2"/>
    </row>
    <row r="8783" spans="53:53" x14ac:dyDescent="0.3">
      <c r="BA8783" s="2"/>
    </row>
    <row r="8784" spans="53:53" x14ac:dyDescent="0.3">
      <c r="BA8784" s="2"/>
    </row>
    <row r="8785" spans="53:53" x14ac:dyDescent="0.3">
      <c r="BA8785" s="2"/>
    </row>
    <row r="8786" spans="53:53" x14ac:dyDescent="0.3">
      <c r="BA8786" s="2"/>
    </row>
    <row r="8787" spans="53:53" x14ac:dyDescent="0.3">
      <c r="BA8787" s="2"/>
    </row>
    <row r="8788" spans="53:53" x14ac:dyDescent="0.3">
      <c r="BA8788" s="2"/>
    </row>
    <row r="8789" spans="53:53" x14ac:dyDescent="0.3">
      <c r="BA8789" s="2"/>
    </row>
    <row r="8790" spans="53:53" x14ac:dyDescent="0.3">
      <c r="BA8790" s="2"/>
    </row>
    <row r="8791" spans="53:53" x14ac:dyDescent="0.3">
      <c r="BA8791" s="2"/>
    </row>
    <row r="8792" spans="53:53" x14ac:dyDescent="0.3">
      <c r="BA8792" s="2"/>
    </row>
    <row r="8793" spans="53:53" x14ac:dyDescent="0.3">
      <c r="BA8793" s="2"/>
    </row>
    <row r="8794" spans="53:53" x14ac:dyDescent="0.3">
      <c r="BA8794" s="2"/>
    </row>
    <row r="8795" spans="53:53" x14ac:dyDescent="0.3">
      <c r="BA8795" s="2"/>
    </row>
    <row r="8796" spans="53:53" x14ac:dyDescent="0.3">
      <c r="BA8796" s="2"/>
    </row>
    <row r="8797" spans="53:53" x14ac:dyDescent="0.3">
      <c r="BA8797" s="2"/>
    </row>
    <row r="8798" spans="53:53" x14ac:dyDescent="0.3">
      <c r="BA8798" s="2"/>
    </row>
    <row r="8799" spans="53:53" x14ac:dyDescent="0.3">
      <c r="BA8799" s="2"/>
    </row>
    <row r="8800" spans="53:53" x14ac:dyDescent="0.3">
      <c r="BA8800" s="2"/>
    </row>
    <row r="8801" spans="53:53" x14ac:dyDescent="0.3">
      <c r="BA8801" s="2"/>
    </row>
    <row r="8802" spans="53:53" x14ac:dyDescent="0.3">
      <c r="BA8802" s="2"/>
    </row>
    <row r="8803" spans="53:53" x14ac:dyDescent="0.3">
      <c r="BA8803" s="2"/>
    </row>
    <row r="8804" spans="53:53" x14ac:dyDescent="0.3">
      <c r="BA8804" s="2"/>
    </row>
    <row r="8805" spans="53:53" x14ac:dyDescent="0.3">
      <c r="BA8805" s="2"/>
    </row>
    <row r="8806" spans="53:53" x14ac:dyDescent="0.3">
      <c r="BA8806" s="2"/>
    </row>
    <row r="8807" spans="53:53" x14ac:dyDescent="0.3">
      <c r="BA8807" s="2"/>
    </row>
    <row r="8808" spans="53:53" x14ac:dyDescent="0.3">
      <c r="BA8808" s="2"/>
    </row>
    <row r="8809" spans="53:53" x14ac:dyDescent="0.3">
      <c r="BA8809" s="2"/>
    </row>
    <row r="8810" spans="53:53" x14ac:dyDescent="0.3">
      <c r="BA8810" s="2"/>
    </row>
    <row r="8811" spans="53:53" x14ac:dyDescent="0.3">
      <c r="BA8811" s="2"/>
    </row>
    <row r="8812" spans="53:53" x14ac:dyDescent="0.3">
      <c r="BA8812" s="2"/>
    </row>
    <row r="8813" spans="53:53" x14ac:dyDescent="0.3">
      <c r="BA8813" s="2"/>
    </row>
    <row r="8814" spans="53:53" x14ac:dyDescent="0.3">
      <c r="BA8814" s="2"/>
    </row>
    <row r="8815" spans="53:53" x14ac:dyDescent="0.3">
      <c r="BA8815" s="2"/>
    </row>
    <row r="8816" spans="53:53" x14ac:dyDescent="0.3">
      <c r="BA8816" s="2"/>
    </row>
    <row r="8817" spans="53:53" x14ac:dyDescent="0.3">
      <c r="BA8817" s="2"/>
    </row>
    <row r="8818" spans="53:53" x14ac:dyDescent="0.3">
      <c r="BA8818" s="2"/>
    </row>
    <row r="8819" spans="53:53" x14ac:dyDescent="0.3">
      <c r="BA8819" s="2"/>
    </row>
    <row r="8820" spans="53:53" x14ac:dyDescent="0.3">
      <c r="BA8820" s="2"/>
    </row>
    <row r="8821" spans="53:53" x14ac:dyDescent="0.3">
      <c r="BA8821" s="2"/>
    </row>
    <row r="8822" spans="53:53" x14ac:dyDescent="0.3">
      <c r="BA8822" s="2"/>
    </row>
    <row r="8823" spans="53:53" x14ac:dyDescent="0.3">
      <c r="BA8823" s="2"/>
    </row>
    <row r="8824" spans="53:53" x14ac:dyDescent="0.3">
      <c r="BA8824" s="2"/>
    </row>
    <row r="8825" spans="53:53" x14ac:dyDescent="0.3">
      <c r="BA8825" s="2"/>
    </row>
    <row r="8826" spans="53:53" x14ac:dyDescent="0.3">
      <c r="BA8826" s="2"/>
    </row>
    <row r="8827" spans="53:53" x14ac:dyDescent="0.3">
      <c r="BA8827" s="2"/>
    </row>
    <row r="8828" spans="53:53" x14ac:dyDescent="0.3">
      <c r="BA8828" s="2"/>
    </row>
    <row r="8829" spans="53:53" x14ac:dyDescent="0.3">
      <c r="BA8829" s="2"/>
    </row>
    <row r="8830" spans="53:53" x14ac:dyDescent="0.3">
      <c r="BA8830" s="2"/>
    </row>
    <row r="8831" spans="53:53" x14ac:dyDescent="0.3">
      <c r="BA8831" s="2"/>
    </row>
    <row r="8832" spans="53:53" x14ac:dyDescent="0.3">
      <c r="BA8832" s="2"/>
    </row>
    <row r="8833" spans="53:53" x14ac:dyDescent="0.3">
      <c r="BA8833" s="2"/>
    </row>
    <row r="8834" spans="53:53" x14ac:dyDescent="0.3">
      <c r="BA8834" s="2"/>
    </row>
    <row r="8835" spans="53:53" x14ac:dyDescent="0.3">
      <c r="BA8835" s="2"/>
    </row>
    <row r="8836" spans="53:53" x14ac:dyDescent="0.3">
      <c r="BA8836" s="2"/>
    </row>
    <row r="8837" spans="53:53" x14ac:dyDescent="0.3">
      <c r="BA8837" s="2"/>
    </row>
    <row r="8838" spans="53:53" x14ac:dyDescent="0.3">
      <c r="BA8838" s="2"/>
    </row>
    <row r="8839" spans="53:53" x14ac:dyDescent="0.3">
      <c r="BA8839" s="2"/>
    </row>
    <row r="8840" spans="53:53" x14ac:dyDescent="0.3">
      <c r="BA8840" s="2"/>
    </row>
    <row r="8841" spans="53:53" x14ac:dyDescent="0.3">
      <c r="BA8841" s="2"/>
    </row>
    <row r="8842" spans="53:53" x14ac:dyDescent="0.3">
      <c r="BA8842" s="2"/>
    </row>
    <row r="8843" spans="53:53" x14ac:dyDescent="0.3">
      <c r="BA8843" s="2"/>
    </row>
    <row r="8844" spans="53:53" x14ac:dyDescent="0.3">
      <c r="BA8844" s="2"/>
    </row>
    <row r="8845" spans="53:53" x14ac:dyDescent="0.3">
      <c r="BA8845" s="2"/>
    </row>
    <row r="8846" spans="53:53" x14ac:dyDescent="0.3">
      <c r="BA8846" s="2"/>
    </row>
    <row r="8847" spans="53:53" x14ac:dyDescent="0.3">
      <c r="BA8847" s="2"/>
    </row>
    <row r="8848" spans="53:53" x14ac:dyDescent="0.3">
      <c r="BA8848" s="2"/>
    </row>
    <row r="8849" spans="53:53" x14ac:dyDescent="0.3">
      <c r="BA8849" s="2"/>
    </row>
    <row r="8850" spans="53:53" x14ac:dyDescent="0.3">
      <c r="BA8850" s="2"/>
    </row>
    <row r="8851" spans="53:53" x14ac:dyDescent="0.3">
      <c r="BA8851" s="2"/>
    </row>
    <row r="8852" spans="53:53" x14ac:dyDescent="0.3">
      <c r="BA8852" s="2"/>
    </row>
    <row r="8853" spans="53:53" x14ac:dyDescent="0.3">
      <c r="BA8853" s="2"/>
    </row>
    <row r="8854" spans="53:53" x14ac:dyDescent="0.3">
      <c r="BA8854" s="2"/>
    </row>
    <row r="8855" spans="53:53" x14ac:dyDescent="0.3">
      <c r="BA8855" s="2"/>
    </row>
    <row r="8856" spans="53:53" x14ac:dyDescent="0.3">
      <c r="BA8856" s="2"/>
    </row>
    <row r="8857" spans="53:53" x14ac:dyDescent="0.3">
      <c r="BA8857" s="2"/>
    </row>
    <row r="8858" spans="53:53" x14ac:dyDescent="0.3">
      <c r="BA8858" s="2"/>
    </row>
    <row r="8859" spans="53:53" x14ac:dyDescent="0.3">
      <c r="BA8859" s="2"/>
    </row>
    <row r="8860" spans="53:53" x14ac:dyDescent="0.3">
      <c r="BA8860" s="2"/>
    </row>
    <row r="8861" spans="53:53" x14ac:dyDescent="0.3">
      <c r="BA8861" s="2"/>
    </row>
    <row r="8862" spans="53:53" x14ac:dyDescent="0.3">
      <c r="BA8862" s="2"/>
    </row>
    <row r="8863" spans="53:53" x14ac:dyDescent="0.3">
      <c r="BA8863" s="2"/>
    </row>
    <row r="8864" spans="53:53" x14ac:dyDescent="0.3">
      <c r="BA8864" s="2"/>
    </row>
    <row r="8865" spans="53:53" x14ac:dyDescent="0.3">
      <c r="BA8865" s="2"/>
    </row>
    <row r="8866" spans="53:53" x14ac:dyDescent="0.3">
      <c r="BA8866" s="2"/>
    </row>
    <row r="8867" spans="53:53" x14ac:dyDescent="0.3">
      <c r="BA8867" s="2"/>
    </row>
    <row r="8868" spans="53:53" x14ac:dyDescent="0.3">
      <c r="BA8868" s="2"/>
    </row>
    <row r="8869" spans="53:53" x14ac:dyDescent="0.3">
      <c r="BA8869" s="2"/>
    </row>
    <row r="8870" spans="53:53" x14ac:dyDescent="0.3">
      <c r="BA8870" s="2"/>
    </row>
    <row r="8871" spans="53:53" x14ac:dyDescent="0.3">
      <c r="BA8871" s="2"/>
    </row>
    <row r="8872" spans="53:53" x14ac:dyDescent="0.3">
      <c r="BA8872" s="2"/>
    </row>
    <row r="8873" spans="53:53" x14ac:dyDescent="0.3">
      <c r="BA8873" s="2"/>
    </row>
    <row r="8874" spans="53:53" x14ac:dyDescent="0.3">
      <c r="BA8874" s="2"/>
    </row>
    <row r="8875" spans="53:53" x14ac:dyDescent="0.3">
      <c r="BA8875" s="2"/>
    </row>
    <row r="8876" spans="53:53" x14ac:dyDescent="0.3">
      <c r="BA8876" s="2"/>
    </row>
    <row r="8877" spans="53:53" x14ac:dyDescent="0.3">
      <c r="BA8877" s="2"/>
    </row>
    <row r="8878" spans="53:53" x14ac:dyDescent="0.3">
      <c r="BA8878" s="2"/>
    </row>
    <row r="8879" spans="53:53" x14ac:dyDescent="0.3">
      <c r="BA8879" s="2"/>
    </row>
    <row r="8880" spans="53:53" x14ac:dyDescent="0.3">
      <c r="BA8880" s="2"/>
    </row>
    <row r="8881" spans="53:53" x14ac:dyDescent="0.3">
      <c r="BA8881" s="2"/>
    </row>
    <row r="8882" spans="53:53" x14ac:dyDescent="0.3">
      <c r="BA8882" s="2"/>
    </row>
    <row r="8883" spans="53:53" x14ac:dyDescent="0.3">
      <c r="BA8883" s="2"/>
    </row>
    <row r="8884" spans="53:53" x14ac:dyDescent="0.3">
      <c r="BA8884" s="2"/>
    </row>
    <row r="8885" spans="53:53" x14ac:dyDescent="0.3">
      <c r="BA8885" s="2"/>
    </row>
    <row r="8886" spans="53:53" x14ac:dyDescent="0.3">
      <c r="BA8886" s="2"/>
    </row>
    <row r="8887" spans="53:53" x14ac:dyDescent="0.3">
      <c r="BA8887" s="2"/>
    </row>
    <row r="8888" spans="53:53" x14ac:dyDescent="0.3">
      <c r="BA8888" s="2"/>
    </row>
    <row r="8889" spans="53:53" x14ac:dyDescent="0.3">
      <c r="BA8889" s="2"/>
    </row>
    <row r="8890" spans="53:53" x14ac:dyDescent="0.3">
      <c r="BA8890" s="2"/>
    </row>
    <row r="8891" spans="53:53" x14ac:dyDescent="0.3">
      <c r="BA8891" s="2"/>
    </row>
    <row r="8892" spans="53:53" x14ac:dyDescent="0.3">
      <c r="BA8892" s="2"/>
    </row>
    <row r="8893" spans="53:53" x14ac:dyDescent="0.3">
      <c r="BA8893" s="2"/>
    </row>
    <row r="8894" spans="53:53" x14ac:dyDescent="0.3">
      <c r="BA8894" s="2"/>
    </row>
    <row r="8895" spans="53:53" x14ac:dyDescent="0.3">
      <c r="BA8895" s="2"/>
    </row>
    <row r="8896" spans="53:53" x14ac:dyDescent="0.3">
      <c r="BA8896" s="2"/>
    </row>
    <row r="8897" spans="53:53" x14ac:dyDescent="0.3">
      <c r="BA8897" s="2"/>
    </row>
    <row r="8898" spans="53:53" x14ac:dyDescent="0.3">
      <c r="BA8898" s="2"/>
    </row>
    <row r="8899" spans="53:53" x14ac:dyDescent="0.3">
      <c r="BA8899" s="2"/>
    </row>
    <row r="8900" spans="53:53" x14ac:dyDescent="0.3">
      <c r="BA8900" s="2"/>
    </row>
    <row r="8901" spans="53:53" x14ac:dyDescent="0.3">
      <c r="BA8901" s="2"/>
    </row>
    <row r="8902" spans="53:53" x14ac:dyDescent="0.3">
      <c r="BA8902" s="2"/>
    </row>
    <row r="8903" spans="53:53" x14ac:dyDescent="0.3">
      <c r="BA8903" s="2"/>
    </row>
    <row r="8904" spans="53:53" x14ac:dyDescent="0.3">
      <c r="BA8904" s="2"/>
    </row>
    <row r="8905" spans="53:53" x14ac:dyDescent="0.3">
      <c r="BA8905" s="2"/>
    </row>
    <row r="8906" spans="53:53" x14ac:dyDescent="0.3">
      <c r="BA8906" s="2"/>
    </row>
    <row r="8907" spans="53:53" x14ac:dyDescent="0.3">
      <c r="BA8907" s="2"/>
    </row>
    <row r="8908" spans="53:53" x14ac:dyDescent="0.3">
      <c r="BA8908" s="2"/>
    </row>
    <row r="8909" spans="53:53" x14ac:dyDescent="0.3">
      <c r="BA8909" s="2"/>
    </row>
    <row r="8910" spans="53:53" x14ac:dyDescent="0.3">
      <c r="BA8910" s="2"/>
    </row>
    <row r="8911" spans="53:53" x14ac:dyDescent="0.3">
      <c r="BA8911" s="2"/>
    </row>
    <row r="8912" spans="53:53" x14ac:dyDescent="0.3">
      <c r="BA8912" s="2"/>
    </row>
    <row r="8913" spans="53:53" x14ac:dyDescent="0.3">
      <c r="BA8913" s="2"/>
    </row>
    <row r="8914" spans="53:53" x14ac:dyDescent="0.3">
      <c r="BA8914" s="2"/>
    </row>
    <row r="8915" spans="53:53" x14ac:dyDescent="0.3">
      <c r="BA8915" s="2"/>
    </row>
    <row r="8916" spans="53:53" x14ac:dyDescent="0.3">
      <c r="BA8916" s="2"/>
    </row>
    <row r="8917" spans="53:53" x14ac:dyDescent="0.3">
      <c r="BA8917" s="2"/>
    </row>
    <row r="8918" spans="53:53" x14ac:dyDescent="0.3">
      <c r="BA8918" s="2"/>
    </row>
    <row r="8919" spans="53:53" x14ac:dyDescent="0.3">
      <c r="BA8919" s="2"/>
    </row>
    <row r="8920" spans="53:53" x14ac:dyDescent="0.3">
      <c r="BA8920" s="2"/>
    </row>
    <row r="8921" spans="53:53" x14ac:dyDescent="0.3">
      <c r="BA8921" s="2"/>
    </row>
    <row r="8922" spans="53:53" x14ac:dyDescent="0.3">
      <c r="BA8922" s="2"/>
    </row>
    <row r="8923" spans="53:53" x14ac:dyDescent="0.3">
      <c r="BA8923" s="2"/>
    </row>
    <row r="8924" spans="53:53" x14ac:dyDescent="0.3">
      <c r="BA8924" s="2"/>
    </row>
    <row r="8925" spans="53:53" x14ac:dyDescent="0.3">
      <c r="BA8925" s="2"/>
    </row>
    <row r="8926" spans="53:53" x14ac:dyDescent="0.3">
      <c r="BA8926" s="2"/>
    </row>
    <row r="8927" spans="53:53" x14ac:dyDescent="0.3">
      <c r="BA8927" s="2"/>
    </row>
    <row r="8928" spans="53:53" x14ac:dyDescent="0.3">
      <c r="BA8928" s="2"/>
    </row>
    <row r="8929" spans="53:53" x14ac:dyDescent="0.3">
      <c r="BA8929" s="2"/>
    </row>
    <row r="8930" spans="53:53" x14ac:dyDescent="0.3">
      <c r="BA8930" s="2"/>
    </row>
    <row r="8931" spans="53:53" x14ac:dyDescent="0.3">
      <c r="BA8931" s="2"/>
    </row>
    <row r="8932" spans="53:53" x14ac:dyDescent="0.3">
      <c r="BA8932" s="2"/>
    </row>
    <row r="8933" spans="53:53" x14ac:dyDescent="0.3">
      <c r="BA8933" s="2"/>
    </row>
    <row r="8934" spans="53:53" x14ac:dyDescent="0.3">
      <c r="BA8934" s="2"/>
    </row>
    <row r="8935" spans="53:53" x14ac:dyDescent="0.3">
      <c r="BA8935" s="2"/>
    </row>
    <row r="8936" spans="53:53" x14ac:dyDescent="0.3">
      <c r="BA8936" s="2"/>
    </row>
    <row r="8937" spans="53:53" x14ac:dyDescent="0.3">
      <c r="BA8937" s="2"/>
    </row>
    <row r="8938" spans="53:53" x14ac:dyDescent="0.3">
      <c r="BA8938" s="2"/>
    </row>
    <row r="8939" spans="53:53" x14ac:dyDescent="0.3">
      <c r="BA8939" s="2"/>
    </row>
    <row r="8940" spans="53:53" x14ac:dyDescent="0.3">
      <c r="BA8940" s="2"/>
    </row>
    <row r="8941" spans="53:53" x14ac:dyDescent="0.3">
      <c r="BA8941" s="2"/>
    </row>
    <row r="8942" spans="53:53" x14ac:dyDescent="0.3">
      <c r="BA8942" s="2"/>
    </row>
    <row r="8943" spans="53:53" x14ac:dyDescent="0.3">
      <c r="BA8943" s="2"/>
    </row>
    <row r="8944" spans="53:53" x14ac:dyDescent="0.3">
      <c r="BA8944" s="2"/>
    </row>
    <row r="8945" spans="53:53" x14ac:dyDescent="0.3">
      <c r="BA8945" s="2"/>
    </row>
    <row r="8946" spans="53:53" x14ac:dyDescent="0.3">
      <c r="BA8946" s="2"/>
    </row>
    <row r="8947" spans="53:53" x14ac:dyDescent="0.3">
      <c r="BA8947" s="2"/>
    </row>
    <row r="8948" spans="53:53" x14ac:dyDescent="0.3">
      <c r="BA8948" s="2"/>
    </row>
    <row r="8949" spans="53:53" x14ac:dyDescent="0.3">
      <c r="BA8949" s="2"/>
    </row>
    <row r="8950" spans="53:53" x14ac:dyDescent="0.3">
      <c r="BA8950" s="2"/>
    </row>
    <row r="8951" spans="53:53" x14ac:dyDescent="0.3">
      <c r="BA8951" s="2"/>
    </row>
    <row r="8952" spans="53:53" x14ac:dyDescent="0.3">
      <c r="BA8952" s="2"/>
    </row>
    <row r="8953" spans="53:53" x14ac:dyDescent="0.3">
      <c r="BA8953" s="2"/>
    </row>
    <row r="8954" spans="53:53" x14ac:dyDescent="0.3">
      <c r="BA8954" s="2"/>
    </row>
    <row r="8955" spans="53:53" x14ac:dyDescent="0.3">
      <c r="BA8955" s="2"/>
    </row>
    <row r="8956" spans="53:53" x14ac:dyDescent="0.3">
      <c r="BA8956" s="2"/>
    </row>
    <row r="8957" spans="53:53" x14ac:dyDescent="0.3">
      <c r="BA8957" s="2"/>
    </row>
    <row r="8958" spans="53:53" x14ac:dyDescent="0.3">
      <c r="BA8958" s="2"/>
    </row>
    <row r="8959" spans="53:53" x14ac:dyDescent="0.3">
      <c r="BA8959" s="2"/>
    </row>
    <row r="8960" spans="53:53" x14ac:dyDescent="0.3">
      <c r="BA8960" s="2"/>
    </row>
    <row r="8961" spans="53:53" x14ac:dyDescent="0.3">
      <c r="BA8961" s="2"/>
    </row>
    <row r="8962" spans="53:53" x14ac:dyDescent="0.3">
      <c r="BA8962" s="2"/>
    </row>
    <row r="8963" spans="53:53" x14ac:dyDescent="0.3">
      <c r="BA8963" s="2"/>
    </row>
    <row r="8964" spans="53:53" x14ac:dyDescent="0.3">
      <c r="BA8964" s="2"/>
    </row>
    <row r="8965" spans="53:53" x14ac:dyDescent="0.3">
      <c r="BA8965" s="2"/>
    </row>
    <row r="8966" spans="53:53" x14ac:dyDescent="0.3">
      <c r="BA8966" s="2"/>
    </row>
    <row r="8967" spans="53:53" x14ac:dyDescent="0.3">
      <c r="BA8967" s="2"/>
    </row>
    <row r="8968" spans="53:53" x14ac:dyDescent="0.3">
      <c r="BA8968" s="2"/>
    </row>
    <row r="8969" spans="53:53" x14ac:dyDescent="0.3">
      <c r="BA8969" s="2"/>
    </row>
    <row r="8970" spans="53:53" x14ac:dyDescent="0.3">
      <c r="BA8970" s="2"/>
    </row>
    <row r="8971" spans="53:53" x14ac:dyDescent="0.3">
      <c r="BA8971" s="2"/>
    </row>
    <row r="8972" spans="53:53" x14ac:dyDescent="0.3">
      <c r="BA8972" s="2"/>
    </row>
    <row r="8973" spans="53:53" x14ac:dyDescent="0.3">
      <c r="BA8973" s="2"/>
    </row>
    <row r="8974" spans="53:53" x14ac:dyDescent="0.3">
      <c r="BA8974" s="2"/>
    </row>
    <row r="8975" spans="53:53" x14ac:dyDescent="0.3">
      <c r="BA8975" s="2"/>
    </row>
    <row r="8976" spans="53:53" x14ac:dyDescent="0.3">
      <c r="BA8976" s="2"/>
    </row>
    <row r="8977" spans="53:53" x14ac:dyDescent="0.3">
      <c r="BA8977" s="2"/>
    </row>
    <row r="8978" spans="53:53" x14ac:dyDescent="0.3">
      <c r="BA8978" s="2"/>
    </row>
    <row r="8979" spans="53:53" x14ac:dyDescent="0.3">
      <c r="BA8979" s="2"/>
    </row>
    <row r="8980" spans="53:53" x14ac:dyDescent="0.3">
      <c r="BA8980" s="2"/>
    </row>
    <row r="8981" spans="53:53" x14ac:dyDescent="0.3">
      <c r="BA8981" s="2"/>
    </row>
    <row r="8982" spans="53:53" x14ac:dyDescent="0.3">
      <c r="BA8982" s="2"/>
    </row>
    <row r="8983" spans="53:53" x14ac:dyDescent="0.3">
      <c r="BA8983" s="2"/>
    </row>
    <row r="8984" spans="53:53" x14ac:dyDescent="0.3">
      <c r="BA8984" s="2"/>
    </row>
    <row r="8985" spans="53:53" x14ac:dyDescent="0.3">
      <c r="BA8985" s="2"/>
    </row>
    <row r="8986" spans="53:53" x14ac:dyDescent="0.3">
      <c r="BA8986" s="2"/>
    </row>
    <row r="8987" spans="53:53" x14ac:dyDescent="0.3">
      <c r="BA8987" s="2"/>
    </row>
    <row r="8988" spans="53:53" x14ac:dyDescent="0.3">
      <c r="BA8988" s="2"/>
    </row>
    <row r="8989" spans="53:53" x14ac:dyDescent="0.3">
      <c r="BA8989" s="2"/>
    </row>
    <row r="8990" spans="53:53" x14ac:dyDescent="0.3">
      <c r="BA8990" s="2"/>
    </row>
    <row r="8991" spans="53:53" x14ac:dyDescent="0.3">
      <c r="BA8991" s="2"/>
    </row>
    <row r="8992" spans="53:53" x14ac:dyDescent="0.3">
      <c r="BA8992" s="2"/>
    </row>
    <row r="8993" spans="53:53" x14ac:dyDescent="0.3">
      <c r="BA8993" s="2"/>
    </row>
    <row r="8994" spans="53:53" x14ac:dyDescent="0.3">
      <c r="BA8994" s="2"/>
    </row>
    <row r="8995" spans="53:53" x14ac:dyDescent="0.3">
      <c r="BA8995" s="2"/>
    </row>
    <row r="8996" spans="53:53" x14ac:dyDescent="0.3">
      <c r="BA8996" s="2"/>
    </row>
    <row r="8997" spans="53:53" x14ac:dyDescent="0.3">
      <c r="BA8997" s="2"/>
    </row>
    <row r="8998" spans="53:53" x14ac:dyDescent="0.3">
      <c r="BA8998" s="2"/>
    </row>
    <row r="8999" spans="53:53" x14ac:dyDescent="0.3">
      <c r="BA8999" s="2"/>
    </row>
    <row r="9000" spans="53:53" x14ac:dyDescent="0.3">
      <c r="BA9000" s="2"/>
    </row>
    <row r="9001" spans="53:53" x14ac:dyDescent="0.3">
      <c r="BA9001" s="2"/>
    </row>
    <row r="9002" spans="53:53" x14ac:dyDescent="0.3">
      <c r="BA9002" s="2"/>
    </row>
    <row r="9003" spans="53:53" x14ac:dyDescent="0.3">
      <c r="BA9003" s="2"/>
    </row>
    <row r="9004" spans="53:53" x14ac:dyDescent="0.3">
      <c r="BA9004" s="2"/>
    </row>
    <row r="9005" spans="53:53" x14ac:dyDescent="0.3">
      <c r="BA9005" s="2"/>
    </row>
    <row r="9006" spans="53:53" x14ac:dyDescent="0.3">
      <c r="BA9006" s="2"/>
    </row>
    <row r="9007" spans="53:53" x14ac:dyDescent="0.3">
      <c r="BA9007" s="2"/>
    </row>
    <row r="9008" spans="53:53" x14ac:dyDescent="0.3">
      <c r="BA9008" s="2"/>
    </row>
    <row r="9009" spans="53:53" x14ac:dyDescent="0.3">
      <c r="BA9009" s="2"/>
    </row>
    <row r="9010" spans="53:53" x14ac:dyDescent="0.3">
      <c r="BA9010" s="2"/>
    </row>
    <row r="9011" spans="53:53" x14ac:dyDescent="0.3">
      <c r="BA9011" s="2"/>
    </row>
    <row r="9012" spans="53:53" x14ac:dyDescent="0.3">
      <c r="BA9012" s="2"/>
    </row>
    <row r="9013" spans="53:53" x14ac:dyDescent="0.3">
      <c r="BA9013" s="2"/>
    </row>
    <row r="9014" spans="53:53" x14ac:dyDescent="0.3">
      <c r="BA9014" s="2"/>
    </row>
    <row r="9015" spans="53:53" x14ac:dyDescent="0.3">
      <c r="BA9015" s="2"/>
    </row>
    <row r="9016" spans="53:53" x14ac:dyDescent="0.3">
      <c r="BA9016" s="2"/>
    </row>
    <row r="9017" spans="53:53" x14ac:dyDescent="0.3">
      <c r="BA9017" s="2"/>
    </row>
    <row r="9018" spans="53:53" x14ac:dyDescent="0.3">
      <c r="BA9018" s="2"/>
    </row>
    <row r="9019" spans="53:53" x14ac:dyDescent="0.3">
      <c r="BA9019" s="2"/>
    </row>
    <row r="9020" spans="53:53" x14ac:dyDescent="0.3">
      <c r="BA9020" s="2"/>
    </row>
    <row r="9021" spans="53:53" x14ac:dyDescent="0.3">
      <c r="BA9021" s="2"/>
    </row>
    <row r="9022" spans="53:53" x14ac:dyDescent="0.3">
      <c r="BA9022" s="2"/>
    </row>
    <row r="9023" spans="53:53" x14ac:dyDescent="0.3">
      <c r="BA9023" s="2"/>
    </row>
    <row r="9024" spans="53:53" x14ac:dyDescent="0.3">
      <c r="BA9024" s="2"/>
    </row>
    <row r="9025" spans="53:53" x14ac:dyDescent="0.3">
      <c r="BA9025" s="2"/>
    </row>
    <row r="9026" spans="53:53" x14ac:dyDescent="0.3">
      <c r="BA9026" s="2"/>
    </row>
    <row r="9027" spans="53:53" x14ac:dyDescent="0.3">
      <c r="BA9027" s="2"/>
    </row>
    <row r="9028" spans="53:53" x14ac:dyDescent="0.3">
      <c r="BA9028" s="2"/>
    </row>
    <row r="9029" spans="53:53" x14ac:dyDescent="0.3">
      <c r="BA9029" s="2"/>
    </row>
    <row r="9030" spans="53:53" x14ac:dyDescent="0.3">
      <c r="BA9030" s="2"/>
    </row>
    <row r="9031" spans="53:53" x14ac:dyDescent="0.3">
      <c r="BA9031" s="2"/>
    </row>
    <row r="9032" spans="53:53" x14ac:dyDescent="0.3">
      <c r="BA9032" s="2"/>
    </row>
    <row r="9033" spans="53:53" x14ac:dyDescent="0.3">
      <c r="BA9033" s="2"/>
    </row>
    <row r="9034" spans="53:53" x14ac:dyDescent="0.3">
      <c r="BA9034" s="2"/>
    </row>
    <row r="9035" spans="53:53" x14ac:dyDescent="0.3">
      <c r="BA9035" s="2"/>
    </row>
    <row r="9036" spans="53:53" x14ac:dyDescent="0.3">
      <c r="BA9036" s="2"/>
    </row>
    <row r="9037" spans="53:53" x14ac:dyDescent="0.3">
      <c r="BA9037" s="2"/>
    </row>
    <row r="9038" spans="53:53" x14ac:dyDescent="0.3">
      <c r="BA9038" s="2"/>
    </row>
    <row r="9039" spans="53:53" x14ac:dyDescent="0.3">
      <c r="BA9039" s="2"/>
    </row>
    <row r="9040" spans="53:53" x14ac:dyDescent="0.3">
      <c r="BA9040" s="2"/>
    </row>
    <row r="9041" spans="53:53" x14ac:dyDescent="0.3">
      <c r="BA9041" s="2"/>
    </row>
    <row r="9042" spans="53:53" x14ac:dyDescent="0.3">
      <c r="BA9042" s="2"/>
    </row>
    <row r="9043" spans="53:53" x14ac:dyDescent="0.3">
      <c r="BA9043" s="2"/>
    </row>
    <row r="9044" spans="53:53" x14ac:dyDescent="0.3">
      <c r="BA9044" s="2"/>
    </row>
    <row r="9045" spans="53:53" x14ac:dyDescent="0.3">
      <c r="BA9045" s="2"/>
    </row>
    <row r="9046" spans="53:53" x14ac:dyDescent="0.3">
      <c r="BA9046" s="2"/>
    </row>
    <row r="9047" spans="53:53" x14ac:dyDescent="0.3">
      <c r="BA9047" s="2"/>
    </row>
    <row r="9048" spans="53:53" x14ac:dyDescent="0.3">
      <c r="BA9048" s="2"/>
    </row>
    <row r="9049" spans="53:53" x14ac:dyDescent="0.3">
      <c r="BA9049" s="2"/>
    </row>
    <row r="9050" spans="53:53" x14ac:dyDescent="0.3">
      <c r="BA9050" s="2"/>
    </row>
    <row r="9051" spans="53:53" x14ac:dyDescent="0.3">
      <c r="BA9051" s="2"/>
    </row>
    <row r="9052" spans="53:53" x14ac:dyDescent="0.3">
      <c r="BA9052" s="2"/>
    </row>
    <row r="9053" spans="53:53" x14ac:dyDescent="0.3">
      <c r="BA9053" s="2"/>
    </row>
    <row r="9054" spans="53:53" x14ac:dyDescent="0.3">
      <c r="BA9054" s="2"/>
    </row>
    <row r="9055" spans="53:53" x14ac:dyDescent="0.3">
      <c r="BA9055" s="2"/>
    </row>
    <row r="9056" spans="53:53" x14ac:dyDescent="0.3">
      <c r="BA9056" s="2"/>
    </row>
    <row r="9057" spans="53:53" x14ac:dyDescent="0.3">
      <c r="BA9057" s="2"/>
    </row>
    <row r="9058" spans="53:53" x14ac:dyDescent="0.3">
      <c r="BA9058" s="2"/>
    </row>
    <row r="9059" spans="53:53" x14ac:dyDescent="0.3">
      <c r="BA9059" s="2"/>
    </row>
    <row r="9060" spans="53:53" x14ac:dyDescent="0.3">
      <c r="BA9060" s="2"/>
    </row>
    <row r="9061" spans="53:53" x14ac:dyDescent="0.3">
      <c r="BA9061" s="2"/>
    </row>
    <row r="9062" spans="53:53" x14ac:dyDescent="0.3">
      <c r="BA9062" s="2"/>
    </row>
    <row r="9063" spans="53:53" x14ac:dyDescent="0.3">
      <c r="BA9063" s="2"/>
    </row>
    <row r="9064" spans="53:53" x14ac:dyDescent="0.3">
      <c r="BA9064" s="2"/>
    </row>
    <row r="9065" spans="53:53" x14ac:dyDescent="0.3">
      <c r="BA9065" s="2"/>
    </row>
    <row r="9066" spans="53:53" x14ac:dyDescent="0.3">
      <c r="BA9066" s="2"/>
    </row>
    <row r="9067" spans="53:53" x14ac:dyDescent="0.3">
      <c r="BA9067" s="2"/>
    </row>
    <row r="9068" spans="53:53" x14ac:dyDescent="0.3">
      <c r="BA9068" s="2"/>
    </row>
    <row r="9069" spans="53:53" x14ac:dyDescent="0.3">
      <c r="BA9069" s="2"/>
    </row>
    <row r="9070" spans="53:53" x14ac:dyDescent="0.3">
      <c r="BA9070" s="2"/>
    </row>
    <row r="9071" spans="53:53" x14ac:dyDescent="0.3">
      <c r="BA9071" s="2"/>
    </row>
    <row r="9072" spans="53:53" x14ac:dyDescent="0.3">
      <c r="BA9072" s="2"/>
    </row>
    <row r="9073" spans="53:53" x14ac:dyDescent="0.3">
      <c r="BA9073" s="2"/>
    </row>
    <row r="9074" spans="53:53" x14ac:dyDescent="0.3">
      <c r="BA9074" s="2"/>
    </row>
    <row r="9075" spans="53:53" x14ac:dyDescent="0.3">
      <c r="BA9075" s="2"/>
    </row>
    <row r="9076" spans="53:53" x14ac:dyDescent="0.3">
      <c r="BA9076" s="2"/>
    </row>
    <row r="9077" spans="53:53" x14ac:dyDescent="0.3">
      <c r="BA9077" s="2"/>
    </row>
    <row r="9078" spans="53:53" x14ac:dyDescent="0.3">
      <c r="BA9078" s="2"/>
    </row>
    <row r="9079" spans="53:53" x14ac:dyDescent="0.3">
      <c r="BA9079" s="2"/>
    </row>
    <row r="9080" spans="53:53" x14ac:dyDescent="0.3">
      <c r="BA9080" s="2"/>
    </row>
    <row r="9081" spans="53:53" x14ac:dyDescent="0.3">
      <c r="BA9081" s="2"/>
    </row>
    <row r="9082" spans="53:53" x14ac:dyDescent="0.3">
      <c r="BA9082" s="2"/>
    </row>
    <row r="9083" spans="53:53" x14ac:dyDescent="0.3">
      <c r="BA9083" s="2"/>
    </row>
    <row r="9084" spans="53:53" x14ac:dyDescent="0.3">
      <c r="BA9084" s="2"/>
    </row>
    <row r="9085" spans="53:53" x14ac:dyDescent="0.3">
      <c r="BA9085" s="2"/>
    </row>
    <row r="9086" spans="53:53" x14ac:dyDescent="0.3">
      <c r="BA9086" s="2"/>
    </row>
    <row r="9087" spans="53:53" x14ac:dyDescent="0.3">
      <c r="BA9087" s="2"/>
    </row>
    <row r="9088" spans="53:53" x14ac:dyDescent="0.3">
      <c r="BA9088" s="2"/>
    </row>
    <row r="9089" spans="53:53" x14ac:dyDescent="0.3">
      <c r="BA9089" s="2"/>
    </row>
    <row r="9090" spans="53:53" x14ac:dyDescent="0.3">
      <c r="BA9090" s="2"/>
    </row>
    <row r="9091" spans="53:53" x14ac:dyDescent="0.3">
      <c r="BA9091" s="2"/>
    </row>
    <row r="9092" spans="53:53" x14ac:dyDescent="0.3">
      <c r="BA9092" s="2"/>
    </row>
    <row r="9093" spans="53:53" x14ac:dyDescent="0.3">
      <c r="BA9093" s="2"/>
    </row>
    <row r="9094" spans="53:53" x14ac:dyDescent="0.3">
      <c r="BA9094" s="2"/>
    </row>
    <row r="9095" spans="53:53" x14ac:dyDescent="0.3">
      <c r="BA9095" s="2"/>
    </row>
    <row r="9096" spans="53:53" x14ac:dyDescent="0.3">
      <c r="BA9096" s="2"/>
    </row>
    <row r="9097" spans="53:53" x14ac:dyDescent="0.3">
      <c r="BA9097" s="2"/>
    </row>
    <row r="9098" spans="53:53" x14ac:dyDescent="0.3">
      <c r="BA9098" s="2"/>
    </row>
    <row r="9099" spans="53:53" x14ac:dyDescent="0.3">
      <c r="BA9099" s="2"/>
    </row>
    <row r="9100" spans="53:53" x14ac:dyDescent="0.3">
      <c r="BA9100" s="2"/>
    </row>
    <row r="9101" spans="53:53" x14ac:dyDescent="0.3">
      <c r="BA9101" s="2"/>
    </row>
    <row r="9102" spans="53:53" x14ac:dyDescent="0.3">
      <c r="BA9102" s="2"/>
    </row>
    <row r="9103" spans="53:53" x14ac:dyDescent="0.3">
      <c r="BA9103" s="2"/>
    </row>
    <row r="9104" spans="53:53" x14ac:dyDescent="0.3">
      <c r="BA9104" s="2"/>
    </row>
    <row r="9105" spans="53:53" x14ac:dyDescent="0.3">
      <c r="BA9105" s="2"/>
    </row>
    <row r="9106" spans="53:53" x14ac:dyDescent="0.3">
      <c r="BA9106" s="2"/>
    </row>
    <row r="9107" spans="53:53" x14ac:dyDescent="0.3">
      <c r="BA9107" s="2"/>
    </row>
    <row r="9108" spans="53:53" x14ac:dyDescent="0.3">
      <c r="BA9108" s="2"/>
    </row>
    <row r="9109" spans="53:53" x14ac:dyDescent="0.3">
      <c r="BA9109" s="2"/>
    </row>
    <row r="9110" spans="53:53" x14ac:dyDescent="0.3">
      <c r="BA9110" s="2"/>
    </row>
    <row r="9111" spans="53:53" x14ac:dyDescent="0.3">
      <c r="BA9111" s="2"/>
    </row>
    <row r="9112" spans="53:53" x14ac:dyDescent="0.3">
      <c r="BA9112" s="2"/>
    </row>
    <row r="9113" spans="53:53" x14ac:dyDescent="0.3">
      <c r="BA9113" s="2"/>
    </row>
    <row r="9114" spans="53:53" x14ac:dyDescent="0.3">
      <c r="BA9114" s="2"/>
    </row>
    <row r="9115" spans="53:53" x14ac:dyDescent="0.3">
      <c r="BA9115" s="2"/>
    </row>
    <row r="9116" spans="53:53" x14ac:dyDescent="0.3">
      <c r="BA9116" s="2"/>
    </row>
    <row r="9117" spans="53:53" x14ac:dyDescent="0.3">
      <c r="BA9117" s="2"/>
    </row>
    <row r="9118" spans="53:53" x14ac:dyDescent="0.3">
      <c r="BA9118" s="2"/>
    </row>
    <row r="9119" spans="53:53" x14ac:dyDescent="0.3">
      <c r="BA9119" s="2"/>
    </row>
    <row r="9120" spans="53:53" x14ac:dyDescent="0.3">
      <c r="BA9120" s="2"/>
    </row>
    <row r="9121" spans="53:53" x14ac:dyDescent="0.3">
      <c r="BA9121" s="2"/>
    </row>
    <row r="9122" spans="53:53" x14ac:dyDescent="0.3">
      <c r="BA9122" s="2"/>
    </row>
    <row r="9123" spans="53:53" x14ac:dyDescent="0.3">
      <c r="BA9123" s="2"/>
    </row>
    <row r="9124" spans="53:53" x14ac:dyDescent="0.3">
      <c r="BA9124" s="2"/>
    </row>
    <row r="9125" spans="53:53" x14ac:dyDescent="0.3">
      <c r="BA9125" s="2"/>
    </row>
    <row r="9126" spans="53:53" x14ac:dyDescent="0.3">
      <c r="BA9126" s="2"/>
    </row>
    <row r="9127" spans="53:53" x14ac:dyDescent="0.3">
      <c r="BA9127" s="2"/>
    </row>
    <row r="9128" spans="53:53" x14ac:dyDescent="0.3">
      <c r="BA9128" s="2"/>
    </row>
    <row r="9129" spans="53:53" x14ac:dyDescent="0.3">
      <c r="BA9129" s="2"/>
    </row>
    <row r="9130" spans="53:53" x14ac:dyDescent="0.3">
      <c r="BA9130" s="2"/>
    </row>
    <row r="9131" spans="53:53" x14ac:dyDescent="0.3">
      <c r="BA9131" s="2"/>
    </row>
    <row r="9132" spans="53:53" x14ac:dyDescent="0.3">
      <c r="BA9132" s="2"/>
    </row>
    <row r="9133" spans="53:53" x14ac:dyDescent="0.3">
      <c r="BA9133" s="2"/>
    </row>
    <row r="9134" spans="53:53" x14ac:dyDescent="0.3">
      <c r="BA9134" s="2"/>
    </row>
    <row r="9135" spans="53:53" x14ac:dyDescent="0.3">
      <c r="BA9135" s="2"/>
    </row>
    <row r="9136" spans="53:53" x14ac:dyDescent="0.3">
      <c r="BA9136" s="2"/>
    </row>
    <row r="9137" spans="53:53" x14ac:dyDescent="0.3">
      <c r="BA9137" s="2"/>
    </row>
    <row r="9138" spans="53:53" x14ac:dyDescent="0.3">
      <c r="BA9138" s="2"/>
    </row>
    <row r="9139" spans="53:53" x14ac:dyDescent="0.3">
      <c r="BA9139" s="2"/>
    </row>
    <row r="9140" spans="53:53" x14ac:dyDescent="0.3">
      <c r="BA9140" s="2"/>
    </row>
    <row r="9141" spans="53:53" x14ac:dyDescent="0.3">
      <c r="BA9141" s="2"/>
    </row>
    <row r="9142" spans="53:53" x14ac:dyDescent="0.3">
      <c r="BA9142" s="2"/>
    </row>
    <row r="9143" spans="53:53" x14ac:dyDescent="0.3">
      <c r="BA9143" s="2"/>
    </row>
    <row r="9144" spans="53:53" x14ac:dyDescent="0.3">
      <c r="BA9144" s="2"/>
    </row>
    <row r="9145" spans="53:53" x14ac:dyDescent="0.3">
      <c r="BA9145" s="2"/>
    </row>
    <row r="9146" spans="53:53" x14ac:dyDescent="0.3">
      <c r="BA9146" s="2"/>
    </row>
    <row r="9147" spans="53:53" x14ac:dyDescent="0.3">
      <c r="BA9147" s="2"/>
    </row>
    <row r="9148" spans="53:53" x14ac:dyDescent="0.3">
      <c r="BA9148" s="2"/>
    </row>
    <row r="9149" spans="53:53" x14ac:dyDescent="0.3">
      <c r="BA9149" s="2"/>
    </row>
    <row r="9150" spans="53:53" x14ac:dyDescent="0.3">
      <c r="BA9150" s="2"/>
    </row>
    <row r="9151" spans="53:53" x14ac:dyDescent="0.3">
      <c r="BA9151" s="2"/>
    </row>
    <row r="9152" spans="53:53" x14ac:dyDescent="0.3">
      <c r="BA9152" s="2"/>
    </row>
    <row r="9153" spans="53:53" x14ac:dyDescent="0.3">
      <c r="BA9153" s="2"/>
    </row>
    <row r="9154" spans="53:53" x14ac:dyDescent="0.3">
      <c r="BA9154" s="2"/>
    </row>
    <row r="9155" spans="53:53" x14ac:dyDescent="0.3">
      <c r="BA9155" s="2"/>
    </row>
    <row r="9156" spans="53:53" x14ac:dyDescent="0.3">
      <c r="BA9156" s="2"/>
    </row>
    <row r="9157" spans="53:53" x14ac:dyDescent="0.3">
      <c r="BA9157" s="2"/>
    </row>
    <row r="9158" spans="53:53" x14ac:dyDescent="0.3">
      <c r="BA9158" s="2"/>
    </row>
    <row r="9159" spans="53:53" x14ac:dyDescent="0.3">
      <c r="BA9159" s="2"/>
    </row>
    <row r="9160" spans="53:53" x14ac:dyDescent="0.3">
      <c r="BA9160" s="2"/>
    </row>
    <row r="9161" spans="53:53" x14ac:dyDescent="0.3">
      <c r="BA9161" s="2"/>
    </row>
    <row r="9162" spans="53:53" x14ac:dyDescent="0.3">
      <c r="BA9162" s="2"/>
    </row>
    <row r="9163" spans="53:53" x14ac:dyDescent="0.3">
      <c r="BA9163" s="2"/>
    </row>
    <row r="9164" spans="53:53" x14ac:dyDescent="0.3">
      <c r="BA9164" s="2"/>
    </row>
    <row r="9165" spans="53:53" x14ac:dyDescent="0.3">
      <c r="BA9165" s="2"/>
    </row>
    <row r="9166" spans="53:53" x14ac:dyDescent="0.3">
      <c r="BA9166" s="2"/>
    </row>
    <row r="9167" spans="53:53" x14ac:dyDescent="0.3">
      <c r="BA9167" s="2"/>
    </row>
    <row r="9168" spans="53:53" x14ac:dyDescent="0.3">
      <c r="BA9168" s="2"/>
    </row>
    <row r="9169" spans="53:53" x14ac:dyDescent="0.3">
      <c r="BA9169" s="2"/>
    </row>
    <row r="9170" spans="53:53" x14ac:dyDescent="0.3">
      <c r="BA9170" s="2"/>
    </row>
    <row r="9171" spans="53:53" x14ac:dyDescent="0.3">
      <c r="BA9171" s="2"/>
    </row>
    <row r="9172" spans="53:53" x14ac:dyDescent="0.3">
      <c r="BA9172" s="2"/>
    </row>
    <row r="9173" spans="53:53" x14ac:dyDescent="0.3">
      <c r="BA9173" s="2"/>
    </row>
    <row r="9174" spans="53:53" x14ac:dyDescent="0.3">
      <c r="BA9174" s="2"/>
    </row>
    <row r="9175" spans="53:53" x14ac:dyDescent="0.3">
      <c r="BA9175" s="2"/>
    </row>
    <row r="9176" spans="53:53" x14ac:dyDescent="0.3">
      <c r="BA9176" s="2"/>
    </row>
    <row r="9177" spans="53:53" x14ac:dyDescent="0.3">
      <c r="BA9177" s="2"/>
    </row>
    <row r="9178" spans="53:53" x14ac:dyDescent="0.3">
      <c r="BA9178" s="2"/>
    </row>
    <row r="9179" spans="53:53" x14ac:dyDescent="0.3">
      <c r="BA9179" s="2"/>
    </row>
    <row r="9180" spans="53:53" x14ac:dyDescent="0.3">
      <c r="BA9180" s="2"/>
    </row>
    <row r="9181" spans="53:53" x14ac:dyDescent="0.3">
      <c r="BA9181" s="2"/>
    </row>
    <row r="9182" spans="53:53" x14ac:dyDescent="0.3">
      <c r="BA9182" s="2"/>
    </row>
    <row r="9183" spans="53:53" x14ac:dyDescent="0.3">
      <c r="BA9183" s="2"/>
    </row>
    <row r="9184" spans="53:53" x14ac:dyDescent="0.3">
      <c r="BA9184" s="2"/>
    </row>
    <row r="9185" spans="53:53" x14ac:dyDescent="0.3">
      <c r="BA9185" s="2"/>
    </row>
    <row r="9186" spans="53:53" x14ac:dyDescent="0.3">
      <c r="BA9186" s="2"/>
    </row>
    <row r="9187" spans="53:53" x14ac:dyDescent="0.3">
      <c r="BA9187" s="2"/>
    </row>
    <row r="9188" spans="53:53" x14ac:dyDescent="0.3">
      <c r="BA9188" s="2"/>
    </row>
    <row r="9189" spans="53:53" x14ac:dyDescent="0.3">
      <c r="BA9189" s="2"/>
    </row>
    <row r="9190" spans="53:53" x14ac:dyDescent="0.3">
      <c r="BA9190" s="2"/>
    </row>
    <row r="9191" spans="53:53" x14ac:dyDescent="0.3">
      <c r="BA9191" s="2"/>
    </row>
    <row r="9192" spans="53:53" x14ac:dyDescent="0.3">
      <c r="BA9192" s="2"/>
    </row>
    <row r="9193" spans="53:53" x14ac:dyDescent="0.3">
      <c r="BA9193" s="2"/>
    </row>
    <row r="9194" spans="53:53" x14ac:dyDescent="0.3">
      <c r="BA9194" s="2"/>
    </row>
    <row r="9195" spans="53:53" x14ac:dyDescent="0.3">
      <c r="BA9195" s="2"/>
    </row>
    <row r="9196" spans="53:53" x14ac:dyDescent="0.3">
      <c r="BA9196" s="2"/>
    </row>
    <row r="9197" spans="53:53" x14ac:dyDescent="0.3">
      <c r="BA9197" s="2"/>
    </row>
    <row r="9198" spans="53:53" x14ac:dyDescent="0.3">
      <c r="BA9198" s="2"/>
    </row>
    <row r="9199" spans="53:53" x14ac:dyDescent="0.3">
      <c r="BA9199" s="2"/>
    </row>
    <row r="9200" spans="53:53" x14ac:dyDescent="0.3">
      <c r="BA9200" s="2"/>
    </row>
    <row r="9201" spans="53:53" x14ac:dyDescent="0.3">
      <c r="BA9201" s="2"/>
    </row>
    <row r="9202" spans="53:53" x14ac:dyDescent="0.3">
      <c r="BA9202" s="2"/>
    </row>
    <row r="9203" spans="53:53" x14ac:dyDescent="0.3">
      <c r="BA9203" s="2"/>
    </row>
    <row r="9204" spans="53:53" x14ac:dyDescent="0.3">
      <c r="BA9204" s="2"/>
    </row>
    <row r="9205" spans="53:53" x14ac:dyDescent="0.3">
      <c r="BA9205" s="2"/>
    </row>
    <row r="9206" spans="53:53" x14ac:dyDescent="0.3">
      <c r="BA9206" s="2"/>
    </row>
    <row r="9207" spans="53:53" x14ac:dyDescent="0.3">
      <c r="BA9207" s="2"/>
    </row>
    <row r="9208" spans="53:53" x14ac:dyDescent="0.3">
      <c r="BA9208" s="2"/>
    </row>
    <row r="9209" spans="53:53" x14ac:dyDescent="0.3">
      <c r="BA9209" s="2"/>
    </row>
    <row r="9210" spans="53:53" x14ac:dyDescent="0.3">
      <c r="BA9210" s="2"/>
    </row>
    <row r="9211" spans="53:53" x14ac:dyDescent="0.3">
      <c r="BA9211" s="2"/>
    </row>
    <row r="9212" spans="53:53" x14ac:dyDescent="0.3">
      <c r="BA9212" s="2"/>
    </row>
    <row r="9213" spans="53:53" x14ac:dyDescent="0.3">
      <c r="BA9213" s="2"/>
    </row>
    <row r="9214" spans="53:53" x14ac:dyDescent="0.3">
      <c r="BA9214" s="2"/>
    </row>
    <row r="9215" spans="53:53" x14ac:dyDescent="0.3">
      <c r="BA9215" s="2"/>
    </row>
    <row r="9216" spans="53:53" x14ac:dyDescent="0.3">
      <c r="BA9216" s="2"/>
    </row>
    <row r="9217" spans="53:53" x14ac:dyDescent="0.3">
      <c r="BA9217" s="2"/>
    </row>
    <row r="9218" spans="53:53" x14ac:dyDescent="0.3">
      <c r="BA9218" s="2"/>
    </row>
    <row r="9219" spans="53:53" x14ac:dyDescent="0.3">
      <c r="BA9219" s="2"/>
    </row>
    <row r="9220" spans="53:53" x14ac:dyDescent="0.3">
      <c r="BA9220" s="2"/>
    </row>
    <row r="9221" spans="53:53" x14ac:dyDescent="0.3">
      <c r="BA9221" s="2"/>
    </row>
    <row r="9222" spans="53:53" x14ac:dyDescent="0.3">
      <c r="BA9222" s="2"/>
    </row>
    <row r="9223" spans="53:53" x14ac:dyDescent="0.3">
      <c r="BA9223" s="2"/>
    </row>
    <row r="9224" spans="53:53" x14ac:dyDescent="0.3">
      <c r="BA9224" s="2"/>
    </row>
    <row r="9225" spans="53:53" x14ac:dyDescent="0.3">
      <c r="BA9225" s="2"/>
    </row>
    <row r="9226" spans="53:53" x14ac:dyDescent="0.3">
      <c r="BA9226" s="2"/>
    </row>
    <row r="9227" spans="53:53" x14ac:dyDescent="0.3">
      <c r="BA9227" s="2"/>
    </row>
    <row r="9228" spans="53:53" x14ac:dyDescent="0.3">
      <c r="BA9228" s="2"/>
    </row>
    <row r="9229" spans="53:53" x14ac:dyDescent="0.3">
      <c r="BA9229" s="2"/>
    </row>
    <row r="9230" spans="53:53" x14ac:dyDescent="0.3">
      <c r="BA9230" s="2"/>
    </row>
    <row r="9231" spans="53:53" x14ac:dyDescent="0.3">
      <c r="BA9231" s="2"/>
    </row>
    <row r="9232" spans="53:53" x14ac:dyDescent="0.3">
      <c r="BA9232" s="2"/>
    </row>
    <row r="9233" spans="53:53" x14ac:dyDescent="0.3">
      <c r="BA9233" s="2"/>
    </row>
    <row r="9234" spans="53:53" x14ac:dyDescent="0.3">
      <c r="BA9234" s="2"/>
    </row>
    <row r="9235" spans="53:53" x14ac:dyDescent="0.3">
      <c r="BA9235" s="2"/>
    </row>
    <row r="9236" spans="53:53" x14ac:dyDescent="0.3">
      <c r="BA9236" s="2"/>
    </row>
    <row r="9237" spans="53:53" x14ac:dyDescent="0.3">
      <c r="BA9237" s="2"/>
    </row>
    <row r="9238" spans="53:53" x14ac:dyDescent="0.3">
      <c r="BA9238" s="2"/>
    </row>
    <row r="9239" spans="53:53" x14ac:dyDescent="0.3">
      <c r="BA9239" s="2"/>
    </row>
    <row r="9240" spans="53:53" x14ac:dyDescent="0.3">
      <c r="BA9240" s="2"/>
    </row>
    <row r="9241" spans="53:53" x14ac:dyDescent="0.3">
      <c r="BA9241" s="2"/>
    </row>
    <row r="9242" spans="53:53" x14ac:dyDescent="0.3">
      <c r="BA9242" s="2"/>
    </row>
    <row r="9243" spans="53:53" x14ac:dyDescent="0.3">
      <c r="BA9243" s="2"/>
    </row>
    <row r="9244" spans="53:53" x14ac:dyDescent="0.3">
      <c r="BA9244" s="2"/>
    </row>
    <row r="9245" spans="53:53" x14ac:dyDescent="0.3">
      <c r="BA9245" s="2"/>
    </row>
    <row r="9246" spans="53:53" x14ac:dyDescent="0.3">
      <c r="BA9246" s="2"/>
    </row>
    <row r="9247" spans="53:53" x14ac:dyDescent="0.3">
      <c r="BA9247" s="2"/>
    </row>
    <row r="9248" spans="53:53" x14ac:dyDescent="0.3">
      <c r="BA9248" s="2"/>
    </row>
    <row r="9249" spans="53:53" x14ac:dyDescent="0.3">
      <c r="BA9249" s="2"/>
    </row>
    <row r="9250" spans="53:53" x14ac:dyDescent="0.3">
      <c r="BA9250" s="2"/>
    </row>
    <row r="9251" spans="53:53" x14ac:dyDescent="0.3">
      <c r="BA9251" s="2"/>
    </row>
    <row r="9252" spans="53:53" x14ac:dyDescent="0.3">
      <c r="BA9252" s="2"/>
    </row>
    <row r="9253" spans="53:53" x14ac:dyDescent="0.3">
      <c r="BA9253" s="2"/>
    </row>
    <row r="9254" spans="53:53" x14ac:dyDescent="0.3">
      <c r="BA9254" s="2"/>
    </row>
    <row r="9255" spans="53:53" x14ac:dyDescent="0.3">
      <c r="BA9255" s="2"/>
    </row>
    <row r="9256" spans="53:53" x14ac:dyDescent="0.3">
      <c r="BA9256" s="2"/>
    </row>
    <row r="9257" spans="53:53" x14ac:dyDescent="0.3">
      <c r="BA9257" s="2"/>
    </row>
    <row r="9258" spans="53:53" x14ac:dyDescent="0.3">
      <c r="BA9258" s="2"/>
    </row>
    <row r="9259" spans="53:53" x14ac:dyDescent="0.3">
      <c r="BA9259" s="2"/>
    </row>
    <row r="9260" spans="53:53" x14ac:dyDescent="0.3">
      <c r="BA9260" s="2"/>
    </row>
    <row r="9261" spans="53:53" x14ac:dyDescent="0.3">
      <c r="BA9261" s="2"/>
    </row>
    <row r="9262" spans="53:53" x14ac:dyDescent="0.3">
      <c r="BA9262" s="2"/>
    </row>
    <row r="9263" spans="53:53" x14ac:dyDescent="0.3">
      <c r="BA9263" s="2"/>
    </row>
    <row r="9264" spans="53:53" x14ac:dyDescent="0.3">
      <c r="BA9264" s="2"/>
    </row>
    <row r="9265" spans="53:53" x14ac:dyDescent="0.3">
      <c r="BA9265" s="2"/>
    </row>
    <row r="9266" spans="53:53" x14ac:dyDescent="0.3">
      <c r="BA9266" s="2"/>
    </row>
    <row r="9267" spans="53:53" x14ac:dyDescent="0.3">
      <c r="BA9267" s="2"/>
    </row>
    <row r="9268" spans="53:53" x14ac:dyDescent="0.3">
      <c r="BA9268" s="2"/>
    </row>
    <row r="9269" spans="53:53" x14ac:dyDescent="0.3">
      <c r="BA9269" s="2"/>
    </row>
    <row r="9270" spans="53:53" x14ac:dyDescent="0.3">
      <c r="BA9270" s="2"/>
    </row>
    <row r="9271" spans="53:53" x14ac:dyDescent="0.3">
      <c r="BA9271" s="2"/>
    </row>
    <row r="9272" spans="53:53" x14ac:dyDescent="0.3">
      <c r="BA9272" s="2"/>
    </row>
    <row r="9273" spans="53:53" x14ac:dyDescent="0.3">
      <c r="BA9273" s="2"/>
    </row>
    <row r="9274" spans="53:53" x14ac:dyDescent="0.3">
      <c r="BA9274" s="2"/>
    </row>
    <row r="9275" spans="53:53" x14ac:dyDescent="0.3">
      <c r="BA9275" s="2"/>
    </row>
    <row r="9276" spans="53:53" x14ac:dyDescent="0.3">
      <c r="BA9276" s="2"/>
    </row>
    <row r="9277" spans="53:53" x14ac:dyDescent="0.3">
      <c r="BA9277" s="2"/>
    </row>
    <row r="9278" spans="53:53" x14ac:dyDescent="0.3">
      <c r="BA9278" s="2"/>
    </row>
    <row r="9279" spans="53:53" x14ac:dyDescent="0.3">
      <c r="BA9279" s="2"/>
    </row>
    <row r="9280" spans="53:53" x14ac:dyDescent="0.3">
      <c r="BA9280" s="2"/>
    </row>
    <row r="9281" spans="53:53" x14ac:dyDescent="0.3">
      <c r="BA9281" s="2"/>
    </row>
    <row r="9282" spans="53:53" x14ac:dyDescent="0.3">
      <c r="BA9282" s="2"/>
    </row>
    <row r="9283" spans="53:53" x14ac:dyDescent="0.3">
      <c r="BA9283" s="2"/>
    </row>
    <row r="9284" spans="53:53" x14ac:dyDescent="0.3">
      <c r="BA9284" s="2"/>
    </row>
    <row r="9285" spans="53:53" x14ac:dyDescent="0.3">
      <c r="BA9285" s="2"/>
    </row>
    <row r="9286" spans="53:53" x14ac:dyDescent="0.3">
      <c r="BA9286" s="2"/>
    </row>
    <row r="9287" spans="53:53" x14ac:dyDescent="0.3">
      <c r="BA9287" s="2"/>
    </row>
    <row r="9288" spans="53:53" x14ac:dyDescent="0.3">
      <c r="BA9288" s="2"/>
    </row>
    <row r="9289" spans="53:53" x14ac:dyDescent="0.3">
      <c r="BA9289" s="2"/>
    </row>
    <row r="9290" spans="53:53" x14ac:dyDescent="0.3">
      <c r="BA9290" s="2"/>
    </row>
    <row r="9291" spans="53:53" x14ac:dyDescent="0.3">
      <c r="BA9291" s="2"/>
    </row>
    <row r="9292" spans="53:53" x14ac:dyDescent="0.3">
      <c r="BA9292" s="2"/>
    </row>
    <row r="9293" spans="53:53" x14ac:dyDescent="0.3">
      <c r="BA9293" s="2"/>
    </row>
    <row r="9294" spans="53:53" x14ac:dyDescent="0.3">
      <c r="BA9294" s="2"/>
    </row>
    <row r="9295" spans="53:53" x14ac:dyDescent="0.3">
      <c r="BA9295" s="2"/>
    </row>
    <row r="9296" spans="53:53" x14ac:dyDescent="0.3">
      <c r="BA9296" s="2"/>
    </row>
    <row r="9297" spans="53:53" x14ac:dyDescent="0.3">
      <c r="BA9297" s="2"/>
    </row>
    <row r="9298" spans="53:53" x14ac:dyDescent="0.3">
      <c r="BA9298" s="2"/>
    </row>
    <row r="9299" spans="53:53" x14ac:dyDescent="0.3">
      <c r="BA9299" s="2"/>
    </row>
    <row r="9300" spans="53:53" x14ac:dyDescent="0.3">
      <c r="BA9300" s="2"/>
    </row>
    <row r="9301" spans="53:53" x14ac:dyDescent="0.3">
      <c r="BA9301" s="2"/>
    </row>
    <row r="9302" spans="53:53" x14ac:dyDescent="0.3">
      <c r="BA9302" s="2"/>
    </row>
    <row r="9303" spans="53:53" x14ac:dyDescent="0.3">
      <c r="BA9303" s="2"/>
    </row>
    <row r="9304" spans="53:53" x14ac:dyDescent="0.3">
      <c r="BA9304" s="2"/>
    </row>
    <row r="9305" spans="53:53" x14ac:dyDescent="0.3">
      <c r="BA9305" s="2"/>
    </row>
    <row r="9306" spans="53:53" x14ac:dyDescent="0.3">
      <c r="BA9306" s="2"/>
    </row>
    <row r="9307" spans="53:53" x14ac:dyDescent="0.3">
      <c r="BA9307" s="2"/>
    </row>
    <row r="9308" spans="53:53" x14ac:dyDescent="0.3">
      <c r="BA9308" s="2"/>
    </row>
    <row r="9309" spans="53:53" x14ac:dyDescent="0.3">
      <c r="BA9309" s="2"/>
    </row>
    <row r="9310" spans="53:53" x14ac:dyDescent="0.3">
      <c r="BA9310" s="2"/>
    </row>
    <row r="9311" spans="53:53" x14ac:dyDescent="0.3">
      <c r="BA9311" s="2"/>
    </row>
    <row r="9312" spans="53:53" x14ac:dyDescent="0.3">
      <c r="BA9312" s="2"/>
    </row>
    <row r="9313" spans="53:53" x14ac:dyDescent="0.3">
      <c r="BA9313" s="2"/>
    </row>
    <row r="9314" spans="53:53" x14ac:dyDescent="0.3">
      <c r="BA9314" s="2"/>
    </row>
    <row r="9315" spans="53:53" x14ac:dyDescent="0.3">
      <c r="BA9315" s="2"/>
    </row>
    <row r="9316" spans="53:53" x14ac:dyDescent="0.3">
      <c r="BA9316" s="2"/>
    </row>
    <row r="9317" spans="53:53" x14ac:dyDescent="0.3">
      <c r="BA9317" s="2"/>
    </row>
    <row r="9318" spans="53:53" x14ac:dyDescent="0.3">
      <c r="BA9318" s="2"/>
    </row>
    <row r="9319" spans="53:53" x14ac:dyDescent="0.3">
      <c r="BA9319" s="2"/>
    </row>
    <row r="9320" spans="53:53" x14ac:dyDescent="0.3">
      <c r="BA9320" s="2"/>
    </row>
    <row r="9321" spans="53:53" x14ac:dyDescent="0.3">
      <c r="BA9321" s="2"/>
    </row>
    <row r="9322" spans="53:53" x14ac:dyDescent="0.3">
      <c r="BA9322" s="2"/>
    </row>
    <row r="9323" spans="53:53" x14ac:dyDescent="0.3">
      <c r="BA9323" s="2"/>
    </row>
    <row r="9324" spans="53:53" x14ac:dyDescent="0.3">
      <c r="BA9324" s="2"/>
    </row>
    <row r="9325" spans="53:53" x14ac:dyDescent="0.3">
      <c r="BA9325" s="2"/>
    </row>
    <row r="9326" spans="53:53" x14ac:dyDescent="0.3">
      <c r="BA9326" s="2"/>
    </row>
    <row r="9327" spans="53:53" x14ac:dyDescent="0.3">
      <c r="BA9327" s="2"/>
    </row>
    <row r="9328" spans="53:53" x14ac:dyDescent="0.3">
      <c r="BA9328" s="2"/>
    </row>
    <row r="9329" spans="53:53" x14ac:dyDescent="0.3">
      <c r="BA9329" s="2"/>
    </row>
    <row r="9330" spans="53:53" x14ac:dyDescent="0.3">
      <c r="BA9330" s="2"/>
    </row>
    <row r="9331" spans="53:53" x14ac:dyDescent="0.3">
      <c r="BA9331" s="2"/>
    </row>
    <row r="9332" spans="53:53" x14ac:dyDescent="0.3">
      <c r="BA9332" s="2"/>
    </row>
    <row r="9333" spans="53:53" x14ac:dyDescent="0.3">
      <c r="BA9333" s="2"/>
    </row>
    <row r="9334" spans="53:53" x14ac:dyDescent="0.3">
      <c r="BA9334" s="2"/>
    </row>
    <row r="9335" spans="53:53" x14ac:dyDescent="0.3">
      <c r="BA9335" s="2"/>
    </row>
    <row r="9336" spans="53:53" x14ac:dyDescent="0.3">
      <c r="BA9336" s="2"/>
    </row>
    <row r="9337" spans="53:53" x14ac:dyDescent="0.3">
      <c r="BA9337" s="2"/>
    </row>
    <row r="9338" spans="53:53" x14ac:dyDescent="0.3">
      <c r="BA9338" s="2"/>
    </row>
    <row r="9339" spans="53:53" x14ac:dyDescent="0.3">
      <c r="BA9339" s="2"/>
    </row>
    <row r="9340" spans="53:53" x14ac:dyDescent="0.3">
      <c r="BA9340" s="2"/>
    </row>
    <row r="9341" spans="53:53" x14ac:dyDescent="0.3">
      <c r="BA9341" s="2"/>
    </row>
    <row r="9342" spans="53:53" x14ac:dyDescent="0.3">
      <c r="BA9342" s="2"/>
    </row>
    <row r="9343" spans="53:53" x14ac:dyDescent="0.3">
      <c r="BA9343" s="2"/>
    </row>
    <row r="9344" spans="53:53" x14ac:dyDescent="0.3">
      <c r="BA9344" s="2"/>
    </row>
    <row r="9345" spans="53:53" x14ac:dyDescent="0.3">
      <c r="BA9345" s="2"/>
    </row>
    <row r="9346" spans="53:53" x14ac:dyDescent="0.3">
      <c r="BA9346" s="2"/>
    </row>
    <row r="9347" spans="53:53" x14ac:dyDescent="0.3">
      <c r="BA9347" s="2"/>
    </row>
    <row r="9348" spans="53:53" x14ac:dyDescent="0.3">
      <c r="BA9348" s="2"/>
    </row>
    <row r="9349" spans="53:53" x14ac:dyDescent="0.3">
      <c r="BA9349" s="2"/>
    </row>
    <row r="9350" spans="53:53" x14ac:dyDescent="0.3">
      <c r="BA9350" s="2"/>
    </row>
    <row r="9351" spans="53:53" x14ac:dyDescent="0.3">
      <c r="BA9351" s="2"/>
    </row>
    <row r="9352" spans="53:53" x14ac:dyDescent="0.3">
      <c r="BA9352" s="2"/>
    </row>
    <row r="9353" spans="53:53" x14ac:dyDescent="0.3">
      <c r="BA9353" s="2"/>
    </row>
    <row r="9354" spans="53:53" x14ac:dyDescent="0.3">
      <c r="BA9354" s="2"/>
    </row>
    <row r="9355" spans="53:53" x14ac:dyDescent="0.3">
      <c r="BA9355" s="2"/>
    </row>
    <row r="9356" spans="53:53" x14ac:dyDescent="0.3">
      <c r="BA9356" s="2"/>
    </row>
    <row r="9357" spans="53:53" x14ac:dyDescent="0.3">
      <c r="BA9357" s="2"/>
    </row>
    <row r="9358" spans="53:53" x14ac:dyDescent="0.3">
      <c r="BA9358" s="2"/>
    </row>
    <row r="9359" spans="53:53" x14ac:dyDescent="0.3">
      <c r="BA9359" s="2"/>
    </row>
    <row r="9360" spans="53:53" x14ac:dyDescent="0.3">
      <c r="BA9360" s="2"/>
    </row>
    <row r="9361" spans="53:53" x14ac:dyDescent="0.3">
      <c r="BA9361" s="2"/>
    </row>
    <row r="9362" spans="53:53" x14ac:dyDescent="0.3">
      <c r="BA9362" s="2"/>
    </row>
    <row r="9363" spans="53:53" x14ac:dyDescent="0.3">
      <c r="BA9363" s="2"/>
    </row>
    <row r="9364" spans="53:53" x14ac:dyDescent="0.3">
      <c r="BA9364" s="2"/>
    </row>
    <row r="9365" spans="53:53" x14ac:dyDescent="0.3">
      <c r="BA9365" s="2"/>
    </row>
    <row r="9366" spans="53:53" x14ac:dyDescent="0.3">
      <c r="BA9366" s="2"/>
    </row>
    <row r="9367" spans="53:53" x14ac:dyDescent="0.3">
      <c r="BA9367" s="2"/>
    </row>
    <row r="9368" spans="53:53" x14ac:dyDescent="0.3">
      <c r="BA9368" s="2"/>
    </row>
    <row r="9369" spans="53:53" x14ac:dyDescent="0.3">
      <c r="BA9369" s="2"/>
    </row>
    <row r="9370" spans="53:53" x14ac:dyDescent="0.3">
      <c r="BA9370" s="2"/>
    </row>
    <row r="9371" spans="53:53" x14ac:dyDescent="0.3">
      <c r="BA9371" s="2"/>
    </row>
    <row r="9372" spans="53:53" x14ac:dyDescent="0.3">
      <c r="BA9372" s="2"/>
    </row>
    <row r="9373" spans="53:53" x14ac:dyDescent="0.3">
      <c r="BA9373" s="2"/>
    </row>
    <row r="9374" spans="53:53" x14ac:dyDescent="0.3">
      <c r="BA9374" s="2"/>
    </row>
    <row r="9375" spans="53:53" x14ac:dyDescent="0.3">
      <c r="BA9375" s="2"/>
    </row>
    <row r="9376" spans="53:53" x14ac:dyDescent="0.3">
      <c r="BA9376" s="2"/>
    </row>
    <row r="9377" spans="53:53" x14ac:dyDescent="0.3">
      <c r="BA9377" s="2"/>
    </row>
    <row r="9378" spans="53:53" x14ac:dyDescent="0.3">
      <c r="BA9378" s="2"/>
    </row>
    <row r="9379" spans="53:53" x14ac:dyDescent="0.3">
      <c r="BA9379" s="2"/>
    </row>
    <row r="9380" spans="53:53" x14ac:dyDescent="0.3">
      <c r="BA9380" s="2"/>
    </row>
    <row r="9381" spans="53:53" x14ac:dyDescent="0.3">
      <c r="BA9381" s="2"/>
    </row>
    <row r="9382" spans="53:53" x14ac:dyDescent="0.3">
      <c r="BA9382" s="2"/>
    </row>
    <row r="9383" spans="53:53" x14ac:dyDescent="0.3">
      <c r="BA9383" s="2"/>
    </row>
    <row r="9384" spans="53:53" x14ac:dyDescent="0.3">
      <c r="BA9384" s="2"/>
    </row>
    <row r="9385" spans="53:53" x14ac:dyDescent="0.3">
      <c r="BA9385" s="2"/>
    </row>
    <row r="9386" spans="53:53" x14ac:dyDescent="0.3">
      <c r="BA9386" s="2"/>
    </row>
    <row r="9387" spans="53:53" x14ac:dyDescent="0.3">
      <c r="BA9387" s="2"/>
    </row>
    <row r="9388" spans="53:53" x14ac:dyDescent="0.3">
      <c r="BA9388" s="2"/>
    </row>
    <row r="9389" spans="53:53" x14ac:dyDescent="0.3">
      <c r="BA9389" s="2"/>
    </row>
    <row r="9390" spans="53:53" x14ac:dyDescent="0.3">
      <c r="BA9390" s="2"/>
    </row>
    <row r="9391" spans="53:53" x14ac:dyDescent="0.3">
      <c r="BA9391" s="2"/>
    </row>
    <row r="9392" spans="53:53" x14ac:dyDescent="0.3">
      <c r="BA9392" s="2"/>
    </row>
    <row r="9393" spans="53:53" x14ac:dyDescent="0.3">
      <c r="BA9393" s="2"/>
    </row>
    <row r="9394" spans="53:53" x14ac:dyDescent="0.3">
      <c r="BA9394" s="2"/>
    </row>
    <row r="9395" spans="53:53" x14ac:dyDescent="0.3">
      <c r="BA9395" s="2"/>
    </row>
    <row r="9396" spans="53:53" x14ac:dyDescent="0.3">
      <c r="BA9396" s="2"/>
    </row>
    <row r="9397" spans="53:53" x14ac:dyDescent="0.3">
      <c r="BA9397" s="2"/>
    </row>
    <row r="9398" spans="53:53" x14ac:dyDescent="0.3">
      <c r="BA9398" s="2"/>
    </row>
    <row r="9399" spans="53:53" x14ac:dyDescent="0.3">
      <c r="BA9399" s="2"/>
    </row>
    <row r="9400" spans="53:53" x14ac:dyDescent="0.3">
      <c r="BA9400" s="2"/>
    </row>
    <row r="9401" spans="53:53" x14ac:dyDescent="0.3">
      <c r="BA9401" s="2"/>
    </row>
    <row r="9402" spans="53:53" x14ac:dyDescent="0.3">
      <c r="BA9402" s="2"/>
    </row>
    <row r="9403" spans="53:53" x14ac:dyDescent="0.3">
      <c r="BA9403" s="2"/>
    </row>
    <row r="9404" spans="53:53" x14ac:dyDescent="0.3">
      <c r="BA9404" s="2"/>
    </row>
    <row r="9405" spans="53:53" x14ac:dyDescent="0.3">
      <c r="BA9405" s="2"/>
    </row>
    <row r="9406" spans="53:53" x14ac:dyDescent="0.3">
      <c r="BA9406" s="2"/>
    </row>
    <row r="9407" spans="53:53" x14ac:dyDescent="0.3">
      <c r="BA9407" s="2"/>
    </row>
    <row r="9408" spans="53:53" x14ac:dyDescent="0.3">
      <c r="BA9408" s="2"/>
    </row>
    <row r="9409" spans="53:53" x14ac:dyDescent="0.3">
      <c r="BA9409" s="2"/>
    </row>
    <row r="9410" spans="53:53" x14ac:dyDescent="0.3">
      <c r="BA9410" s="2"/>
    </row>
    <row r="9411" spans="53:53" x14ac:dyDescent="0.3">
      <c r="BA9411" s="2"/>
    </row>
    <row r="9412" spans="53:53" x14ac:dyDescent="0.3">
      <c r="BA9412" s="2"/>
    </row>
    <row r="9413" spans="53:53" x14ac:dyDescent="0.3">
      <c r="BA9413" s="2"/>
    </row>
    <row r="9414" spans="53:53" x14ac:dyDescent="0.3">
      <c r="BA9414" s="2"/>
    </row>
    <row r="9415" spans="53:53" x14ac:dyDescent="0.3">
      <c r="BA9415" s="2"/>
    </row>
    <row r="9416" spans="53:53" x14ac:dyDescent="0.3">
      <c r="BA9416" s="2"/>
    </row>
    <row r="9417" spans="53:53" x14ac:dyDescent="0.3">
      <c r="BA9417" s="2"/>
    </row>
    <row r="9418" spans="53:53" x14ac:dyDescent="0.3">
      <c r="BA9418" s="2"/>
    </row>
    <row r="9419" spans="53:53" x14ac:dyDescent="0.3">
      <c r="BA9419" s="2"/>
    </row>
    <row r="9420" spans="53:53" x14ac:dyDescent="0.3">
      <c r="BA9420" s="2"/>
    </row>
    <row r="9421" spans="53:53" x14ac:dyDescent="0.3">
      <c r="BA9421" s="2"/>
    </row>
    <row r="9422" spans="53:53" x14ac:dyDescent="0.3">
      <c r="BA9422" s="2"/>
    </row>
    <row r="9423" spans="53:53" x14ac:dyDescent="0.3">
      <c r="BA9423" s="2"/>
    </row>
    <row r="9424" spans="53:53" x14ac:dyDescent="0.3">
      <c r="BA9424" s="2"/>
    </row>
    <row r="9425" spans="53:53" x14ac:dyDescent="0.3">
      <c r="BA9425" s="2"/>
    </row>
    <row r="9426" spans="53:53" x14ac:dyDescent="0.3">
      <c r="BA9426" s="2"/>
    </row>
    <row r="9427" spans="53:53" x14ac:dyDescent="0.3">
      <c r="BA9427" s="2"/>
    </row>
    <row r="9428" spans="53:53" x14ac:dyDescent="0.3">
      <c r="BA9428" s="2"/>
    </row>
    <row r="9429" spans="53:53" x14ac:dyDescent="0.3">
      <c r="BA9429" s="2"/>
    </row>
    <row r="9430" spans="53:53" x14ac:dyDescent="0.3">
      <c r="BA9430" s="2"/>
    </row>
    <row r="9431" spans="53:53" x14ac:dyDescent="0.3">
      <c r="BA9431" s="2"/>
    </row>
    <row r="9432" spans="53:53" x14ac:dyDescent="0.3">
      <c r="BA9432" s="2"/>
    </row>
    <row r="9433" spans="53:53" x14ac:dyDescent="0.3">
      <c r="BA9433" s="2"/>
    </row>
    <row r="9434" spans="53:53" x14ac:dyDescent="0.3">
      <c r="BA9434" s="2"/>
    </row>
    <row r="9435" spans="53:53" x14ac:dyDescent="0.3">
      <c r="BA9435" s="2"/>
    </row>
    <row r="9436" spans="53:53" x14ac:dyDescent="0.3">
      <c r="BA9436" s="2"/>
    </row>
    <row r="9437" spans="53:53" x14ac:dyDescent="0.3">
      <c r="BA9437" s="2"/>
    </row>
    <row r="9438" spans="53:53" x14ac:dyDescent="0.3">
      <c r="BA9438" s="2"/>
    </row>
    <row r="9439" spans="53:53" x14ac:dyDescent="0.3">
      <c r="BA9439" s="2"/>
    </row>
    <row r="9440" spans="53:53" x14ac:dyDescent="0.3">
      <c r="BA9440" s="2"/>
    </row>
    <row r="9441" spans="53:53" x14ac:dyDescent="0.3">
      <c r="BA9441" s="2"/>
    </row>
    <row r="9442" spans="53:53" x14ac:dyDescent="0.3">
      <c r="BA9442" s="2"/>
    </row>
    <row r="9443" spans="53:53" x14ac:dyDescent="0.3">
      <c r="BA9443" s="2"/>
    </row>
    <row r="9444" spans="53:53" x14ac:dyDescent="0.3">
      <c r="BA9444" s="2"/>
    </row>
    <row r="9445" spans="53:53" x14ac:dyDescent="0.3">
      <c r="BA9445" s="2"/>
    </row>
    <row r="9446" spans="53:53" x14ac:dyDescent="0.3">
      <c r="BA9446" s="2"/>
    </row>
    <row r="9447" spans="53:53" x14ac:dyDescent="0.3">
      <c r="BA9447" s="2"/>
    </row>
    <row r="9448" spans="53:53" x14ac:dyDescent="0.3">
      <c r="BA9448" s="2"/>
    </row>
    <row r="9449" spans="53:53" x14ac:dyDescent="0.3">
      <c r="BA9449" s="2"/>
    </row>
    <row r="9450" spans="53:53" x14ac:dyDescent="0.3">
      <c r="BA9450" s="2"/>
    </row>
    <row r="9451" spans="53:53" x14ac:dyDescent="0.3">
      <c r="BA9451" s="2"/>
    </row>
    <row r="9452" spans="53:53" x14ac:dyDescent="0.3">
      <c r="BA9452" s="2"/>
    </row>
    <row r="9453" spans="53:53" x14ac:dyDescent="0.3">
      <c r="BA9453" s="2"/>
    </row>
    <row r="9454" spans="53:53" x14ac:dyDescent="0.3">
      <c r="BA9454" s="2"/>
    </row>
    <row r="9455" spans="53:53" x14ac:dyDescent="0.3">
      <c r="BA9455" s="2"/>
    </row>
    <row r="9456" spans="53:53" x14ac:dyDescent="0.3">
      <c r="BA9456" s="2"/>
    </row>
    <row r="9457" spans="53:53" x14ac:dyDescent="0.3">
      <c r="BA9457" s="2"/>
    </row>
    <row r="9458" spans="53:53" x14ac:dyDescent="0.3">
      <c r="BA9458" s="2"/>
    </row>
    <row r="9459" spans="53:53" x14ac:dyDescent="0.3">
      <c r="BA9459" s="2"/>
    </row>
    <row r="9460" spans="53:53" x14ac:dyDescent="0.3">
      <c r="BA9460" s="2"/>
    </row>
    <row r="9461" spans="53:53" x14ac:dyDescent="0.3">
      <c r="BA9461" s="2"/>
    </row>
    <row r="9462" spans="53:53" x14ac:dyDescent="0.3">
      <c r="BA9462" s="2"/>
    </row>
    <row r="9463" spans="53:53" x14ac:dyDescent="0.3">
      <c r="BA9463" s="2"/>
    </row>
    <row r="9464" spans="53:53" x14ac:dyDescent="0.3">
      <c r="BA9464" s="2"/>
    </row>
    <row r="9465" spans="53:53" x14ac:dyDescent="0.3">
      <c r="BA9465" s="2"/>
    </row>
    <row r="9466" spans="53:53" x14ac:dyDescent="0.3">
      <c r="BA9466" s="2"/>
    </row>
    <row r="9467" spans="53:53" x14ac:dyDescent="0.3">
      <c r="BA9467" s="2"/>
    </row>
    <row r="9468" spans="53:53" x14ac:dyDescent="0.3">
      <c r="BA9468" s="2"/>
    </row>
    <row r="9469" spans="53:53" x14ac:dyDescent="0.3">
      <c r="BA9469" s="2"/>
    </row>
    <row r="9470" spans="53:53" x14ac:dyDescent="0.3">
      <c r="BA9470" s="2"/>
    </row>
    <row r="9471" spans="53:53" x14ac:dyDescent="0.3">
      <c r="BA9471" s="2"/>
    </row>
    <row r="9472" spans="53:53" x14ac:dyDescent="0.3">
      <c r="BA9472" s="2"/>
    </row>
    <row r="9473" spans="53:53" x14ac:dyDescent="0.3">
      <c r="BA9473" s="2"/>
    </row>
    <row r="9474" spans="53:53" x14ac:dyDescent="0.3">
      <c r="BA9474" s="2"/>
    </row>
    <row r="9475" spans="53:53" x14ac:dyDescent="0.3">
      <c r="BA9475" s="2"/>
    </row>
    <row r="9476" spans="53:53" x14ac:dyDescent="0.3">
      <c r="BA9476" s="2"/>
    </row>
    <row r="9477" spans="53:53" x14ac:dyDescent="0.3">
      <c r="BA9477" s="2"/>
    </row>
    <row r="9478" spans="53:53" x14ac:dyDescent="0.3">
      <c r="BA9478" s="2"/>
    </row>
    <row r="9479" spans="53:53" x14ac:dyDescent="0.3">
      <c r="BA9479" s="2"/>
    </row>
    <row r="9480" spans="53:53" x14ac:dyDescent="0.3">
      <c r="BA9480" s="2"/>
    </row>
    <row r="9481" spans="53:53" x14ac:dyDescent="0.3">
      <c r="BA9481" s="2"/>
    </row>
    <row r="9482" spans="53:53" x14ac:dyDescent="0.3">
      <c r="BA9482" s="2"/>
    </row>
    <row r="9483" spans="53:53" x14ac:dyDescent="0.3">
      <c r="BA9483" s="2"/>
    </row>
    <row r="9484" spans="53:53" x14ac:dyDescent="0.3">
      <c r="BA9484" s="2"/>
    </row>
    <row r="9485" spans="53:53" x14ac:dyDescent="0.3">
      <c r="BA9485" s="2"/>
    </row>
    <row r="9486" spans="53:53" x14ac:dyDescent="0.3">
      <c r="BA9486" s="2"/>
    </row>
    <row r="9487" spans="53:53" x14ac:dyDescent="0.3">
      <c r="BA9487" s="2"/>
    </row>
    <row r="9488" spans="53:53" x14ac:dyDescent="0.3">
      <c r="BA9488" s="2"/>
    </row>
    <row r="9489" spans="53:53" x14ac:dyDescent="0.3">
      <c r="BA9489" s="2"/>
    </row>
    <row r="9490" spans="53:53" x14ac:dyDescent="0.3">
      <c r="BA9490" s="2"/>
    </row>
    <row r="9491" spans="53:53" x14ac:dyDescent="0.3">
      <c r="BA9491" s="2"/>
    </row>
    <row r="9492" spans="53:53" x14ac:dyDescent="0.3">
      <c r="BA9492" s="2"/>
    </row>
    <row r="9493" spans="53:53" x14ac:dyDescent="0.3">
      <c r="BA9493" s="2"/>
    </row>
    <row r="9494" spans="53:53" x14ac:dyDescent="0.3">
      <c r="BA9494" s="2"/>
    </row>
    <row r="9495" spans="53:53" x14ac:dyDescent="0.3">
      <c r="BA9495" s="2"/>
    </row>
    <row r="9496" spans="53:53" x14ac:dyDescent="0.3">
      <c r="BA9496" s="2"/>
    </row>
    <row r="9497" spans="53:53" x14ac:dyDescent="0.3">
      <c r="BA9497" s="2"/>
    </row>
    <row r="9498" spans="53:53" x14ac:dyDescent="0.3">
      <c r="BA9498" s="2"/>
    </row>
    <row r="9499" spans="53:53" x14ac:dyDescent="0.3">
      <c r="BA9499" s="2"/>
    </row>
    <row r="9500" spans="53:53" x14ac:dyDescent="0.3">
      <c r="BA9500" s="2"/>
    </row>
    <row r="9501" spans="53:53" x14ac:dyDescent="0.3">
      <c r="BA9501" s="2"/>
    </row>
    <row r="9502" spans="53:53" x14ac:dyDescent="0.3">
      <c r="BA9502" s="2"/>
    </row>
    <row r="9503" spans="53:53" x14ac:dyDescent="0.3">
      <c r="BA9503" s="2"/>
    </row>
    <row r="9504" spans="53:53" x14ac:dyDescent="0.3">
      <c r="BA9504" s="2"/>
    </row>
    <row r="9505" spans="53:53" x14ac:dyDescent="0.3">
      <c r="BA9505" s="2"/>
    </row>
    <row r="9506" spans="53:53" x14ac:dyDescent="0.3">
      <c r="BA9506" s="2"/>
    </row>
    <row r="9507" spans="53:53" x14ac:dyDescent="0.3">
      <c r="BA9507" s="2"/>
    </row>
    <row r="9508" spans="53:53" x14ac:dyDescent="0.3">
      <c r="BA9508" s="2"/>
    </row>
    <row r="9509" spans="53:53" x14ac:dyDescent="0.3">
      <c r="BA9509" s="2"/>
    </row>
    <row r="9510" spans="53:53" x14ac:dyDescent="0.3">
      <c r="BA9510" s="2"/>
    </row>
    <row r="9511" spans="53:53" x14ac:dyDescent="0.3">
      <c r="BA9511" s="2"/>
    </row>
    <row r="9512" spans="53:53" x14ac:dyDescent="0.3">
      <c r="BA9512" s="2"/>
    </row>
    <row r="9513" spans="53:53" x14ac:dyDescent="0.3">
      <c r="BA9513" s="2"/>
    </row>
    <row r="9514" spans="53:53" x14ac:dyDescent="0.3">
      <c r="BA9514" s="2"/>
    </row>
    <row r="9515" spans="53:53" x14ac:dyDescent="0.3">
      <c r="BA9515" s="2"/>
    </row>
    <row r="9516" spans="53:53" x14ac:dyDescent="0.3">
      <c r="BA9516" s="2"/>
    </row>
    <row r="9517" spans="53:53" x14ac:dyDescent="0.3">
      <c r="BA9517" s="2"/>
    </row>
    <row r="9518" spans="53:53" x14ac:dyDescent="0.3">
      <c r="BA9518" s="2"/>
    </row>
    <row r="9519" spans="53:53" x14ac:dyDescent="0.3">
      <c r="BA9519" s="2"/>
    </row>
    <row r="9520" spans="53:53" x14ac:dyDescent="0.3">
      <c r="BA9520" s="2"/>
    </row>
    <row r="9521" spans="53:53" x14ac:dyDescent="0.3">
      <c r="BA9521" s="2"/>
    </row>
    <row r="9522" spans="53:53" x14ac:dyDescent="0.3">
      <c r="BA9522" s="2"/>
    </row>
    <row r="9523" spans="53:53" x14ac:dyDescent="0.3">
      <c r="BA9523" s="2"/>
    </row>
    <row r="9524" spans="53:53" x14ac:dyDescent="0.3">
      <c r="BA9524" s="2"/>
    </row>
    <row r="9525" spans="53:53" x14ac:dyDescent="0.3">
      <c r="BA9525" s="2"/>
    </row>
    <row r="9526" spans="53:53" x14ac:dyDescent="0.3">
      <c r="BA9526" s="2"/>
    </row>
    <row r="9527" spans="53:53" x14ac:dyDescent="0.3">
      <c r="BA9527" s="2"/>
    </row>
    <row r="9528" spans="53:53" x14ac:dyDescent="0.3">
      <c r="BA9528" s="2"/>
    </row>
    <row r="9529" spans="53:53" x14ac:dyDescent="0.3">
      <c r="BA9529" s="2"/>
    </row>
    <row r="9530" spans="53:53" x14ac:dyDescent="0.3">
      <c r="BA9530" s="2"/>
    </row>
    <row r="9531" spans="53:53" x14ac:dyDescent="0.3">
      <c r="BA9531" s="2"/>
    </row>
    <row r="9532" spans="53:53" x14ac:dyDescent="0.3">
      <c r="BA9532" s="2"/>
    </row>
    <row r="9533" spans="53:53" x14ac:dyDescent="0.3">
      <c r="BA9533" s="2"/>
    </row>
    <row r="9534" spans="53:53" x14ac:dyDescent="0.3">
      <c r="BA9534" s="2"/>
    </row>
    <row r="9535" spans="53:53" x14ac:dyDescent="0.3">
      <c r="BA9535" s="2"/>
    </row>
    <row r="9536" spans="53:53" x14ac:dyDescent="0.3">
      <c r="BA9536" s="2"/>
    </row>
    <row r="9537" spans="53:53" x14ac:dyDescent="0.3">
      <c r="BA9537" s="2"/>
    </row>
    <row r="9538" spans="53:53" x14ac:dyDescent="0.3">
      <c r="BA9538" s="2"/>
    </row>
    <row r="9539" spans="53:53" x14ac:dyDescent="0.3">
      <c r="BA9539" s="2"/>
    </row>
    <row r="9540" spans="53:53" x14ac:dyDescent="0.3">
      <c r="BA9540" s="2"/>
    </row>
    <row r="9541" spans="53:53" x14ac:dyDescent="0.3">
      <c r="BA9541" s="2"/>
    </row>
    <row r="9542" spans="53:53" x14ac:dyDescent="0.3">
      <c r="BA9542" s="2"/>
    </row>
    <row r="9543" spans="53:53" x14ac:dyDescent="0.3">
      <c r="BA9543" s="2"/>
    </row>
    <row r="9544" spans="53:53" x14ac:dyDescent="0.3">
      <c r="BA9544" s="2"/>
    </row>
    <row r="9545" spans="53:53" x14ac:dyDescent="0.3">
      <c r="BA9545" s="2"/>
    </row>
    <row r="9546" spans="53:53" x14ac:dyDescent="0.3">
      <c r="BA9546" s="2"/>
    </row>
    <row r="9547" spans="53:53" x14ac:dyDescent="0.3">
      <c r="BA9547" s="2"/>
    </row>
    <row r="9548" spans="53:53" x14ac:dyDescent="0.3">
      <c r="BA9548" s="2"/>
    </row>
    <row r="9549" spans="53:53" x14ac:dyDescent="0.3">
      <c r="BA9549" s="2"/>
    </row>
    <row r="9550" spans="53:53" x14ac:dyDescent="0.3">
      <c r="BA9550" s="2"/>
    </row>
    <row r="9551" spans="53:53" x14ac:dyDescent="0.3">
      <c r="BA9551" s="2"/>
    </row>
    <row r="9552" spans="53:53" x14ac:dyDescent="0.3">
      <c r="BA9552" s="2"/>
    </row>
    <row r="9553" spans="53:53" x14ac:dyDescent="0.3">
      <c r="BA9553" s="2"/>
    </row>
    <row r="9554" spans="53:53" x14ac:dyDescent="0.3">
      <c r="BA9554" s="2"/>
    </row>
    <row r="9555" spans="53:53" x14ac:dyDescent="0.3">
      <c r="BA9555" s="2"/>
    </row>
    <row r="9556" spans="53:53" x14ac:dyDescent="0.3">
      <c r="BA9556" s="2"/>
    </row>
    <row r="9557" spans="53:53" x14ac:dyDescent="0.3">
      <c r="BA9557" s="2"/>
    </row>
    <row r="9558" spans="53:53" x14ac:dyDescent="0.3">
      <c r="BA9558" s="2"/>
    </row>
    <row r="9559" spans="53:53" x14ac:dyDescent="0.3">
      <c r="BA9559" s="2"/>
    </row>
    <row r="9560" spans="53:53" x14ac:dyDescent="0.3">
      <c r="BA9560" s="2"/>
    </row>
    <row r="9561" spans="53:53" x14ac:dyDescent="0.3">
      <c r="BA9561" s="2"/>
    </row>
    <row r="9562" spans="53:53" x14ac:dyDescent="0.3">
      <c r="BA9562" s="2"/>
    </row>
    <row r="9563" spans="53:53" x14ac:dyDescent="0.3">
      <c r="BA9563" s="2"/>
    </row>
    <row r="9564" spans="53:53" x14ac:dyDescent="0.3">
      <c r="BA9564" s="2"/>
    </row>
    <row r="9565" spans="53:53" x14ac:dyDescent="0.3">
      <c r="BA9565" s="2"/>
    </row>
    <row r="9566" spans="53:53" x14ac:dyDescent="0.3">
      <c r="BA9566" s="2"/>
    </row>
    <row r="9567" spans="53:53" x14ac:dyDescent="0.3">
      <c r="BA9567" s="2"/>
    </row>
    <row r="9568" spans="53:53" x14ac:dyDescent="0.3">
      <c r="BA9568" s="2"/>
    </row>
    <row r="9569" spans="53:53" x14ac:dyDescent="0.3">
      <c r="BA9569" s="2"/>
    </row>
    <row r="9570" spans="53:53" x14ac:dyDescent="0.3">
      <c r="BA9570" s="2"/>
    </row>
    <row r="9571" spans="53:53" x14ac:dyDescent="0.3">
      <c r="BA9571" s="2"/>
    </row>
    <row r="9572" spans="53:53" x14ac:dyDescent="0.3">
      <c r="BA9572" s="2"/>
    </row>
    <row r="9573" spans="53:53" x14ac:dyDescent="0.3">
      <c r="BA9573" s="2"/>
    </row>
    <row r="9574" spans="53:53" x14ac:dyDescent="0.3">
      <c r="BA9574" s="2"/>
    </row>
    <row r="9575" spans="53:53" x14ac:dyDescent="0.3">
      <c r="BA9575" s="2"/>
    </row>
    <row r="9576" spans="53:53" x14ac:dyDescent="0.3">
      <c r="BA9576" s="2"/>
    </row>
    <row r="9577" spans="53:53" x14ac:dyDescent="0.3">
      <c r="BA9577" s="2"/>
    </row>
    <row r="9578" spans="53:53" x14ac:dyDescent="0.3">
      <c r="BA9578" s="2"/>
    </row>
    <row r="9579" spans="53:53" x14ac:dyDescent="0.3">
      <c r="BA9579" s="2"/>
    </row>
    <row r="9580" spans="53:53" x14ac:dyDescent="0.3">
      <c r="BA9580" s="2"/>
    </row>
    <row r="9581" spans="53:53" x14ac:dyDescent="0.3">
      <c r="BA9581" s="2"/>
    </row>
    <row r="9582" spans="53:53" x14ac:dyDescent="0.3">
      <c r="BA9582" s="2"/>
    </row>
    <row r="9583" spans="53:53" x14ac:dyDescent="0.3">
      <c r="BA9583" s="2"/>
    </row>
    <row r="9584" spans="53:53" x14ac:dyDescent="0.3">
      <c r="BA9584" s="2"/>
    </row>
    <row r="9585" spans="53:53" x14ac:dyDescent="0.3">
      <c r="BA9585" s="2"/>
    </row>
    <row r="9586" spans="53:53" x14ac:dyDescent="0.3">
      <c r="BA9586" s="2"/>
    </row>
    <row r="9587" spans="53:53" x14ac:dyDescent="0.3">
      <c r="BA9587" s="2"/>
    </row>
    <row r="9588" spans="53:53" x14ac:dyDescent="0.3">
      <c r="BA9588" s="2"/>
    </row>
    <row r="9589" spans="53:53" x14ac:dyDescent="0.3">
      <c r="BA9589" s="2"/>
    </row>
    <row r="9590" spans="53:53" x14ac:dyDescent="0.3">
      <c r="BA9590" s="2"/>
    </row>
    <row r="9591" spans="53:53" x14ac:dyDescent="0.3">
      <c r="BA9591" s="2"/>
    </row>
    <row r="9592" spans="53:53" x14ac:dyDescent="0.3">
      <c r="BA9592" s="2"/>
    </row>
    <row r="9593" spans="53:53" x14ac:dyDescent="0.3">
      <c r="BA9593" s="2"/>
    </row>
    <row r="9594" spans="53:53" x14ac:dyDescent="0.3">
      <c r="BA9594" s="2"/>
    </row>
    <row r="9595" spans="53:53" x14ac:dyDescent="0.3">
      <c r="BA9595" s="2"/>
    </row>
    <row r="9596" spans="53:53" x14ac:dyDescent="0.3">
      <c r="BA9596" s="2"/>
    </row>
    <row r="9597" spans="53:53" x14ac:dyDescent="0.3">
      <c r="BA9597" s="2"/>
    </row>
    <row r="9598" spans="53:53" x14ac:dyDescent="0.3">
      <c r="BA9598" s="2"/>
    </row>
    <row r="9599" spans="53:53" x14ac:dyDescent="0.3">
      <c r="BA9599" s="2"/>
    </row>
    <row r="9600" spans="53:53" x14ac:dyDescent="0.3">
      <c r="BA9600" s="2"/>
    </row>
    <row r="9601" spans="53:53" x14ac:dyDescent="0.3">
      <c r="BA9601" s="2"/>
    </row>
    <row r="9602" spans="53:53" x14ac:dyDescent="0.3">
      <c r="BA9602" s="2"/>
    </row>
    <row r="9603" spans="53:53" x14ac:dyDescent="0.3">
      <c r="BA9603" s="2"/>
    </row>
    <row r="9604" spans="53:53" x14ac:dyDescent="0.3">
      <c r="BA9604" s="2"/>
    </row>
    <row r="9605" spans="53:53" x14ac:dyDescent="0.3">
      <c r="BA9605" s="2"/>
    </row>
    <row r="9606" spans="53:53" x14ac:dyDescent="0.3">
      <c r="BA9606" s="2"/>
    </row>
    <row r="9607" spans="53:53" x14ac:dyDescent="0.3">
      <c r="BA9607" s="2"/>
    </row>
    <row r="9608" spans="53:53" x14ac:dyDescent="0.3">
      <c r="BA9608" s="2"/>
    </row>
    <row r="9609" spans="53:53" x14ac:dyDescent="0.3">
      <c r="BA9609" s="2"/>
    </row>
    <row r="9610" spans="53:53" x14ac:dyDescent="0.3">
      <c r="BA9610" s="2"/>
    </row>
    <row r="9611" spans="53:53" x14ac:dyDescent="0.3">
      <c r="BA9611" s="2"/>
    </row>
    <row r="9612" spans="53:53" x14ac:dyDescent="0.3">
      <c r="BA9612" s="2"/>
    </row>
    <row r="9613" spans="53:53" x14ac:dyDescent="0.3">
      <c r="BA9613" s="2"/>
    </row>
    <row r="9614" spans="53:53" x14ac:dyDescent="0.3">
      <c r="BA9614" s="2"/>
    </row>
    <row r="9615" spans="53:53" x14ac:dyDescent="0.3">
      <c r="BA9615" s="2"/>
    </row>
    <row r="9616" spans="53:53" x14ac:dyDescent="0.3">
      <c r="BA9616" s="2"/>
    </row>
    <row r="9617" spans="53:53" x14ac:dyDescent="0.3">
      <c r="BA9617" s="2"/>
    </row>
    <row r="9618" spans="53:53" x14ac:dyDescent="0.3">
      <c r="BA9618" s="2"/>
    </row>
    <row r="9619" spans="53:53" x14ac:dyDescent="0.3">
      <c r="BA9619" s="2"/>
    </row>
    <row r="9620" spans="53:53" x14ac:dyDescent="0.3">
      <c r="BA9620" s="2"/>
    </row>
    <row r="9621" spans="53:53" x14ac:dyDescent="0.3">
      <c r="BA9621" s="2"/>
    </row>
    <row r="9622" spans="53:53" x14ac:dyDescent="0.3">
      <c r="BA9622" s="2"/>
    </row>
    <row r="9623" spans="53:53" x14ac:dyDescent="0.3">
      <c r="BA9623" s="2"/>
    </row>
    <row r="9624" spans="53:53" x14ac:dyDescent="0.3">
      <c r="BA9624" s="2"/>
    </row>
    <row r="9625" spans="53:53" x14ac:dyDescent="0.3">
      <c r="BA9625" s="2"/>
    </row>
    <row r="9626" spans="53:53" x14ac:dyDescent="0.3">
      <c r="BA9626" s="2"/>
    </row>
    <row r="9627" spans="53:53" x14ac:dyDescent="0.3">
      <c r="BA9627" s="2"/>
    </row>
    <row r="9628" spans="53:53" x14ac:dyDescent="0.3">
      <c r="BA9628" s="2"/>
    </row>
    <row r="9629" spans="53:53" x14ac:dyDescent="0.3">
      <c r="BA9629" s="2"/>
    </row>
    <row r="9630" spans="53:53" x14ac:dyDescent="0.3">
      <c r="BA9630" s="2"/>
    </row>
    <row r="9631" spans="53:53" x14ac:dyDescent="0.3">
      <c r="BA9631" s="2"/>
    </row>
    <row r="9632" spans="53:53" x14ac:dyDescent="0.3">
      <c r="BA9632" s="2"/>
    </row>
    <row r="9633" spans="53:53" x14ac:dyDescent="0.3">
      <c r="BA9633" s="2"/>
    </row>
    <row r="9634" spans="53:53" x14ac:dyDescent="0.3">
      <c r="BA9634" s="2"/>
    </row>
    <row r="9635" spans="53:53" x14ac:dyDescent="0.3">
      <c r="BA9635" s="2"/>
    </row>
    <row r="9636" spans="53:53" x14ac:dyDescent="0.3">
      <c r="BA9636" s="2"/>
    </row>
    <row r="9637" spans="53:53" x14ac:dyDescent="0.3">
      <c r="BA9637" s="2"/>
    </row>
    <row r="9638" spans="53:53" x14ac:dyDescent="0.3">
      <c r="BA9638" s="2"/>
    </row>
    <row r="9639" spans="53:53" x14ac:dyDescent="0.3">
      <c r="BA9639" s="2"/>
    </row>
    <row r="9640" spans="53:53" x14ac:dyDescent="0.3">
      <c r="BA9640" s="2"/>
    </row>
    <row r="9641" spans="53:53" x14ac:dyDescent="0.3">
      <c r="BA9641" s="2"/>
    </row>
    <row r="9642" spans="53:53" x14ac:dyDescent="0.3">
      <c r="BA9642" s="2"/>
    </row>
    <row r="9643" spans="53:53" x14ac:dyDescent="0.3">
      <c r="BA9643" s="2"/>
    </row>
    <row r="9644" spans="53:53" x14ac:dyDescent="0.3">
      <c r="BA9644" s="2"/>
    </row>
    <row r="9645" spans="53:53" x14ac:dyDescent="0.3">
      <c r="BA9645" s="2"/>
    </row>
    <row r="9646" spans="53:53" x14ac:dyDescent="0.3">
      <c r="BA9646" s="2"/>
    </row>
    <row r="9647" spans="53:53" x14ac:dyDescent="0.3">
      <c r="BA9647" s="2"/>
    </row>
    <row r="9648" spans="53:53" x14ac:dyDescent="0.3">
      <c r="BA9648" s="2"/>
    </row>
    <row r="9649" spans="53:53" x14ac:dyDescent="0.3">
      <c r="BA9649" s="2"/>
    </row>
    <row r="9650" spans="53:53" x14ac:dyDescent="0.3">
      <c r="BA9650" s="2"/>
    </row>
    <row r="9651" spans="53:53" x14ac:dyDescent="0.3">
      <c r="BA9651" s="2"/>
    </row>
    <row r="9652" spans="53:53" x14ac:dyDescent="0.3">
      <c r="BA9652" s="2"/>
    </row>
    <row r="9653" spans="53:53" x14ac:dyDescent="0.3">
      <c r="BA9653" s="2"/>
    </row>
    <row r="9654" spans="53:53" x14ac:dyDescent="0.3">
      <c r="BA9654" s="2"/>
    </row>
    <row r="9655" spans="53:53" x14ac:dyDescent="0.3">
      <c r="BA9655" s="2"/>
    </row>
    <row r="9656" spans="53:53" x14ac:dyDescent="0.3">
      <c r="BA9656" s="2"/>
    </row>
    <row r="9657" spans="53:53" x14ac:dyDescent="0.3">
      <c r="BA9657" s="2"/>
    </row>
    <row r="9658" spans="53:53" x14ac:dyDescent="0.3">
      <c r="BA9658" s="2"/>
    </row>
    <row r="9659" spans="53:53" x14ac:dyDescent="0.3">
      <c r="BA9659" s="2"/>
    </row>
    <row r="9660" spans="53:53" x14ac:dyDescent="0.3">
      <c r="BA9660" s="2"/>
    </row>
    <row r="9661" spans="53:53" x14ac:dyDescent="0.3">
      <c r="BA9661" s="2"/>
    </row>
    <row r="9662" spans="53:53" x14ac:dyDescent="0.3">
      <c r="BA9662" s="2"/>
    </row>
    <row r="9663" spans="53:53" x14ac:dyDescent="0.3">
      <c r="BA9663" s="2"/>
    </row>
    <row r="9664" spans="53:53" x14ac:dyDescent="0.3">
      <c r="BA9664" s="2"/>
    </row>
    <row r="9665" spans="53:53" x14ac:dyDescent="0.3">
      <c r="BA9665" s="2"/>
    </row>
    <row r="9666" spans="53:53" x14ac:dyDescent="0.3">
      <c r="BA9666" s="2"/>
    </row>
    <row r="9667" spans="53:53" x14ac:dyDescent="0.3">
      <c r="BA9667" s="2"/>
    </row>
    <row r="9668" spans="53:53" x14ac:dyDescent="0.3">
      <c r="BA9668" s="2"/>
    </row>
    <row r="9669" spans="53:53" x14ac:dyDescent="0.3">
      <c r="BA9669" s="2"/>
    </row>
    <row r="9670" spans="53:53" x14ac:dyDescent="0.3">
      <c r="BA9670" s="2"/>
    </row>
    <row r="9671" spans="53:53" x14ac:dyDescent="0.3">
      <c r="BA9671" s="2"/>
    </row>
    <row r="9672" spans="53:53" x14ac:dyDescent="0.3">
      <c r="BA9672" s="2"/>
    </row>
    <row r="9673" spans="53:53" x14ac:dyDescent="0.3">
      <c r="BA9673" s="2"/>
    </row>
    <row r="9674" spans="53:53" x14ac:dyDescent="0.3">
      <c r="BA9674" s="2"/>
    </row>
    <row r="9675" spans="53:53" x14ac:dyDescent="0.3">
      <c r="BA9675" s="2"/>
    </row>
    <row r="9676" spans="53:53" x14ac:dyDescent="0.3">
      <c r="BA9676" s="2"/>
    </row>
    <row r="9677" spans="53:53" x14ac:dyDescent="0.3">
      <c r="BA9677" s="2"/>
    </row>
    <row r="9678" spans="53:53" x14ac:dyDescent="0.3">
      <c r="BA9678" s="2"/>
    </row>
    <row r="9679" spans="53:53" x14ac:dyDescent="0.3">
      <c r="BA9679" s="2"/>
    </row>
    <row r="9680" spans="53:53" x14ac:dyDescent="0.3">
      <c r="BA9680" s="2"/>
    </row>
    <row r="9681" spans="53:53" x14ac:dyDescent="0.3">
      <c r="BA9681" s="2"/>
    </row>
    <row r="9682" spans="53:53" x14ac:dyDescent="0.3">
      <c r="BA9682" s="2"/>
    </row>
    <row r="9683" spans="53:53" x14ac:dyDescent="0.3">
      <c r="BA9683" s="2"/>
    </row>
    <row r="9684" spans="53:53" x14ac:dyDescent="0.3">
      <c r="BA9684" s="2"/>
    </row>
    <row r="9685" spans="53:53" x14ac:dyDescent="0.3">
      <c r="BA9685" s="2"/>
    </row>
    <row r="9686" spans="53:53" x14ac:dyDescent="0.3">
      <c r="BA9686" s="2"/>
    </row>
    <row r="9687" spans="53:53" x14ac:dyDescent="0.3">
      <c r="BA9687" s="2"/>
    </row>
    <row r="9688" spans="53:53" x14ac:dyDescent="0.3">
      <c r="BA9688" s="2"/>
    </row>
    <row r="9689" spans="53:53" x14ac:dyDescent="0.3">
      <c r="BA9689" s="2"/>
    </row>
    <row r="9690" spans="53:53" x14ac:dyDescent="0.3">
      <c r="BA9690" s="2"/>
    </row>
    <row r="9691" spans="53:53" x14ac:dyDescent="0.3">
      <c r="BA9691" s="2"/>
    </row>
    <row r="9692" spans="53:53" x14ac:dyDescent="0.3">
      <c r="BA9692" s="2"/>
    </row>
    <row r="9693" spans="53:53" x14ac:dyDescent="0.3">
      <c r="BA9693" s="2"/>
    </row>
    <row r="9694" spans="53:53" x14ac:dyDescent="0.3">
      <c r="BA9694" s="2"/>
    </row>
    <row r="9695" spans="53:53" x14ac:dyDescent="0.3">
      <c r="BA9695" s="2"/>
    </row>
    <row r="9696" spans="53:53" x14ac:dyDescent="0.3">
      <c r="BA9696" s="2"/>
    </row>
    <row r="9697" spans="53:53" x14ac:dyDescent="0.3">
      <c r="BA9697" s="2"/>
    </row>
    <row r="9698" spans="53:53" x14ac:dyDescent="0.3">
      <c r="BA9698" s="2"/>
    </row>
    <row r="9699" spans="53:53" x14ac:dyDescent="0.3">
      <c r="BA9699" s="2"/>
    </row>
    <row r="9700" spans="53:53" x14ac:dyDescent="0.3">
      <c r="BA9700" s="2"/>
    </row>
    <row r="9701" spans="53:53" x14ac:dyDescent="0.3">
      <c r="BA9701" s="2"/>
    </row>
    <row r="9702" spans="53:53" x14ac:dyDescent="0.3">
      <c r="BA9702" s="2"/>
    </row>
    <row r="9703" spans="53:53" x14ac:dyDescent="0.3">
      <c r="BA9703" s="2"/>
    </row>
    <row r="9704" spans="53:53" x14ac:dyDescent="0.3">
      <c r="BA9704" s="2"/>
    </row>
    <row r="9705" spans="53:53" x14ac:dyDescent="0.3">
      <c r="BA9705" s="2"/>
    </row>
    <row r="9706" spans="53:53" x14ac:dyDescent="0.3">
      <c r="BA9706" s="2"/>
    </row>
    <row r="9707" spans="53:53" x14ac:dyDescent="0.3">
      <c r="BA9707" s="2"/>
    </row>
    <row r="9708" spans="53:53" x14ac:dyDescent="0.3">
      <c r="BA9708" s="2"/>
    </row>
    <row r="9709" spans="53:53" x14ac:dyDescent="0.3">
      <c r="BA9709" s="2"/>
    </row>
    <row r="9710" spans="53:53" x14ac:dyDescent="0.3">
      <c r="BA9710" s="2"/>
    </row>
    <row r="9711" spans="53:53" x14ac:dyDescent="0.3">
      <c r="BA9711" s="2"/>
    </row>
    <row r="9712" spans="53:53" x14ac:dyDescent="0.3">
      <c r="BA9712" s="2"/>
    </row>
    <row r="9713" spans="53:53" x14ac:dyDescent="0.3">
      <c r="BA9713" s="2"/>
    </row>
    <row r="9714" spans="53:53" x14ac:dyDescent="0.3">
      <c r="BA9714" s="2"/>
    </row>
    <row r="9715" spans="53:53" x14ac:dyDescent="0.3">
      <c r="BA9715" s="2"/>
    </row>
    <row r="9716" spans="53:53" x14ac:dyDescent="0.3">
      <c r="BA9716" s="2"/>
    </row>
    <row r="9717" spans="53:53" x14ac:dyDescent="0.3">
      <c r="BA9717" s="2"/>
    </row>
    <row r="9718" spans="53:53" x14ac:dyDescent="0.3">
      <c r="BA9718" s="2"/>
    </row>
    <row r="9719" spans="53:53" x14ac:dyDescent="0.3">
      <c r="BA9719" s="2"/>
    </row>
    <row r="9720" spans="53:53" x14ac:dyDescent="0.3">
      <c r="BA9720" s="2"/>
    </row>
    <row r="9721" spans="53:53" x14ac:dyDescent="0.3">
      <c r="BA9721" s="2"/>
    </row>
    <row r="9722" spans="53:53" x14ac:dyDescent="0.3">
      <c r="BA9722" s="2"/>
    </row>
    <row r="9723" spans="53:53" x14ac:dyDescent="0.3">
      <c r="BA9723" s="2"/>
    </row>
    <row r="9724" spans="53:53" x14ac:dyDescent="0.3">
      <c r="BA9724" s="2"/>
    </row>
    <row r="9725" spans="53:53" x14ac:dyDescent="0.3">
      <c r="BA9725" s="2"/>
    </row>
    <row r="9726" spans="53:53" x14ac:dyDescent="0.3">
      <c r="BA9726" s="2"/>
    </row>
    <row r="9727" spans="53:53" x14ac:dyDescent="0.3">
      <c r="BA9727" s="2"/>
    </row>
    <row r="9728" spans="53:53" x14ac:dyDescent="0.3">
      <c r="BA9728" s="2"/>
    </row>
    <row r="9729" spans="53:53" x14ac:dyDescent="0.3">
      <c r="BA9729" s="2"/>
    </row>
    <row r="9730" spans="53:53" x14ac:dyDescent="0.3">
      <c r="BA9730" s="2"/>
    </row>
    <row r="9731" spans="53:53" x14ac:dyDescent="0.3">
      <c r="BA9731" s="2"/>
    </row>
    <row r="9732" spans="53:53" x14ac:dyDescent="0.3">
      <c r="BA9732" s="2"/>
    </row>
    <row r="9733" spans="53:53" x14ac:dyDescent="0.3">
      <c r="BA9733" s="2"/>
    </row>
    <row r="9734" spans="53:53" x14ac:dyDescent="0.3">
      <c r="BA9734" s="2"/>
    </row>
    <row r="9735" spans="53:53" x14ac:dyDescent="0.3">
      <c r="BA9735" s="2"/>
    </row>
    <row r="9736" spans="53:53" x14ac:dyDescent="0.3">
      <c r="BA9736" s="2"/>
    </row>
    <row r="9737" spans="53:53" x14ac:dyDescent="0.3">
      <c r="BA9737" s="2"/>
    </row>
    <row r="9738" spans="53:53" x14ac:dyDescent="0.3">
      <c r="BA9738" s="2"/>
    </row>
    <row r="9739" spans="53:53" x14ac:dyDescent="0.3">
      <c r="BA9739" s="2"/>
    </row>
    <row r="9740" spans="53:53" x14ac:dyDescent="0.3">
      <c r="BA9740" s="2"/>
    </row>
    <row r="9741" spans="53:53" x14ac:dyDescent="0.3">
      <c r="BA9741" s="2"/>
    </row>
    <row r="9742" spans="53:53" x14ac:dyDescent="0.3">
      <c r="BA9742" s="2"/>
    </row>
    <row r="9743" spans="53:53" x14ac:dyDescent="0.3">
      <c r="BA9743" s="2"/>
    </row>
    <row r="9744" spans="53:53" x14ac:dyDescent="0.3">
      <c r="BA9744" s="2"/>
    </row>
    <row r="9745" spans="53:53" x14ac:dyDescent="0.3">
      <c r="BA9745" s="2"/>
    </row>
    <row r="9746" spans="53:53" x14ac:dyDescent="0.3">
      <c r="BA9746" s="2"/>
    </row>
    <row r="9747" spans="53:53" x14ac:dyDescent="0.3">
      <c r="BA9747" s="2"/>
    </row>
    <row r="9748" spans="53:53" x14ac:dyDescent="0.3">
      <c r="BA9748" s="2"/>
    </row>
    <row r="9749" spans="53:53" x14ac:dyDescent="0.3">
      <c r="BA9749" s="2"/>
    </row>
    <row r="9750" spans="53:53" x14ac:dyDescent="0.3">
      <c r="BA9750" s="2"/>
    </row>
    <row r="9751" spans="53:53" x14ac:dyDescent="0.3">
      <c r="BA9751" s="2"/>
    </row>
    <row r="9752" spans="53:53" x14ac:dyDescent="0.3">
      <c r="BA9752" s="2"/>
    </row>
    <row r="9753" spans="53:53" x14ac:dyDescent="0.3">
      <c r="BA9753" s="2"/>
    </row>
    <row r="9754" spans="53:53" x14ac:dyDescent="0.3">
      <c r="BA9754" s="2"/>
    </row>
    <row r="9755" spans="53:53" x14ac:dyDescent="0.3">
      <c r="BA9755" s="2"/>
    </row>
    <row r="9756" spans="53:53" x14ac:dyDescent="0.3">
      <c r="BA9756" s="2"/>
    </row>
    <row r="9757" spans="53:53" x14ac:dyDescent="0.3">
      <c r="BA9757" s="2"/>
    </row>
    <row r="9758" spans="53:53" x14ac:dyDescent="0.3">
      <c r="BA9758" s="2"/>
    </row>
    <row r="9759" spans="53:53" x14ac:dyDescent="0.3">
      <c r="BA9759" s="2"/>
    </row>
    <row r="9760" spans="53:53" x14ac:dyDescent="0.3">
      <c r="BA9760" s="2"/>
    </row>
    <row r="9761" spans="53:53" x14ac:dyDescent="0.3">
      <c r="BA9761" s="2"/>
    </row>
    <row r="9762" spans="53:53" x14ac:dyDescent="0.3">
      <c r="BA9762" s="2"/>
    </row>
    <row r="9763" spans="53:53" x14ac:dyDescent="0.3">
      <c r="BA9763" s="2"/>
    </row>
    <row r="9764" spans="53:53" x14ac:dyDescent="0.3">
      <c r="BA9764" s="2"/>
    </row>
    <row r="9765" spans="53:53" x14ac:dyDescent="0.3">
      <c r="BA9765" s="2"/>
    </row>
    <row r="9766" spans="53:53" x14ac:dyDescent="0.3">
      <c r="BA9766" s="2"/>
    </row>
    <row r="9767" spans="53:53" x14ac:dyDescent="0.3">
      <c r="BA9767" s="2"/>
    </row>
    <row r="9768" spans="53:53" x14ac:dyDescent="0.3">
      <c r="BA9768" s="2"/>
    </row>
    <row r="9769" spans="53:53" x14ac:dyDescent="0.3">
      <c r="BA9769" s="2"/>
    </row>
    <row r="9770" spans="53:53" x14ac:dyDescent="0.3">
      <c r="BA9770" s="2"/>
    </row>
    <row r="9771" spans="53:53" x14ac:dyDescent="0.3">
      <c r="BA9771" s="2"/>
    </row>
    <row r="9772" spans="53:53" x14ac:dyDescent="0.3">
      <c r="BA9772" s="2"/>
    </row>
    <row r="9773" spans="53:53" x14ac:dyDescent="0.3">
      <c r="BA9773" s="2"/>
    </row>
    <row r="9774" spans="53:53" x14ac:dyDescent="0.3">
      <c r="BA9774" s="2"/>
    </row>
    <row r="9775" spans="53:53" x14ac:dyDescent="0.3">
      <c r="BA9775" s="2"/>
    </row>
    <row r="9776" spans="53:53" x14ac:dyDescent="0.3">
      <c r="BA9776" s="2"/>
    </row>
    <row r="9777" spans="53:53" x14ac:dyDescent="0.3">
      <c r="BA9777" s="2"/>
    </row>
    <row r="9778" spans="53:53" x14ac:dyDescent="0.3">
      <c r="BA9778" s="2"/>
    </row>
    <row r="9779" spans="53:53" x14ac:dyDescent="0.3">
      <c r="BA9779" s="2"/>
    </row>
    <row r="9780" spans="53:53" x14ac:dyDescent="0.3">
      <c r="BA9780" s="2"/>
    </row>
    <row r="9781" spans="53:53" x14ac:dyDescent="0.3">
      <c r="BA9781" s="2"/>
    </row>
    <row r="9782" spans="53:53" x14ac:dyDescent="0.3">
      <c r="BA9782" s="2"/>
    </row>
    <row r="9783" spans="53:53" x14ac:dyDescent="0.3">
      <c r="BA9783" s="2"/>
    </row>
    <row r="9784" spans="53:53" x14ac:dyDescent="0.3">
      <c r="BA9784" s="2"/>
    </row>
    <row r="9785" spans="53:53" x14ac:dyDescent="0.3">
      <c r="BA9785" s="2"/>
    </row>
    <row r="9786" spans="53:53" x14ac:dyDescent="0.3">
      <c r="BA9786" s="2"/>
    </row>
    <row r="9787" spans="53:53" x14ac:dyDescent="0.3">
      <c r="BA9787" s="2"/>
    </row>
    <row r="9788" spans="53:53" x14ac:dyDescent="0.3">
      <c r="BA9788" s="2"/>
    </row>
    <row r="9789" spans="53:53" x14ac:dyDescent="0.3">
      <c r="BA9789" s="2"/>
    </row>
    <row r="9790" spans="53:53" x14ac:dyDescent="0.3">
      <c r="BA9790" s="2"/>
    </row>
    <row r="9791" spans="53:53" x14ac:dyDescent="0.3">
      <c r="BA9791" s="2"/>
    </row>
    <row r="9792" spans="53:53" x14ac:dyDescent="0.3">
      <c r="BA9792" s="2"/>
    </row>
    <row r="9793" spans="53:53" x14ac:dyDescent="0.3">
      <c r="BA9793" s="2"/>
    </row>
    <row r="9794" spans="53:53" x14ac:dyDescent="0.3">
      <c r="BA9794" s="2"/>
    </row>
    <row r="9795" spans="53:53" x14ac:dyDescent="0.3">
      <c r="BA9795" s="2"/>
    </row>
    <row r="9796" spans="53:53" x14ac:dyDescent="0.3">
      <c r="BA9796" s="2"/>
    </row>
    <row r="9797" spans="53:53" x14ac:dyDescent="0.3">
      <c r="BA9797" s="2"/>
    </row>
    <row r="9798" spans="53:53" x14ac:dyDescent="0.3">
      <c r="BA9798" s="2"/>
    </row>
    <row r="9799" spans="53:53" x14ac:dyDescent="0.3">
      <c r="BA9799" s="2"/>
    </row>
    <row r="9800" spans="53:53" x14ac:dyDescent="0.3">
      <c r="BA9800" s="2"/>
    </row>
    <row r="9801" spans="53:53" x14ac:dyDescent="0.3">
      <c r="BA9801" s="2"/>
    </row>
    <row r="9802" spans="53:53" x14ac:dyDescent="0.3">
      <c r="BA9802" s="2"/>
    </row>
    <row r="9803" spans="53:53" x14ac:dyDescent="0.3">
      <c r="BA9803" s="2"/>
    </row>
    <row r="9804" spans="53:53" x14ac:dyDescent="0.3">
      <c r="BA9804" s="2"/>
    </row>
    <row r="9805" spans="53:53" x14ac:dyDescent="0.3">
      <c r="BA9805" s="2"/>
    </row>
    <row r="9806" spans="53:53" x14ac:dyDescent="0.3">
      <c r="BA9806" s="2"/>
    </row>
    <row r="9807" spans="53:53" x14ac:dyDescent="0.3">
      <c r="BA9807" s="2"/>
    </row>
    <row r="9808" spans="53:53" x14ac:dyDescent="0.3">
      <c r="BA9808" s="2"/>
    </row>
    <row r="9809" spans="53:53" x14ac:dyDescent="0.3">
      <c r="BA9809" s="2"/>
    </row>
    <row r="9810" spans="53:53" x14ac:dyDescent="0.3">
      <c r="BA9810" s="2"/>
    </row>
    <row r="9811" spans="53:53" x14ac:dyDescent="0.3">
      <c r="BA9811" s="2"/>
    </row>
    <row r="9812" spans="53:53" x14ac:dyDescent="0.3">
      <c r="BA9812" s="2"/>
    </row>
    <row r="9813" spans="53:53" x14ac:dyDescent="0.3">
      <c r="BA9813" s="2"/>
    </row>
    <row r="9814" spans="53:53" x14ac:dyDescent="0.3">
      <c r="BA9814" s="2"/>
    </row>
    <row r="9815" spans="53:53" x14ac:dyDescent="0.3">
      <c r="BA9815" s="2"/>
    </row>
    <row r="9816" spans="53:53" x14ac:dyDescent="0.3">
      <c r="BA9816" s="2"/>
    </row>
    <row r="9817" spans="53:53" x14ac:dyDescent="0.3">
      <c r="BA9817" s="2"/>
    </row>
    <row r="9818" spans="53:53" x14ac:dyDescent="0.3">
      <c r="BA9818" s="2"/>
    </row>
    <row r="9819" spans="53:53" x14ac:dyDescent="0.3">
      <c r="BA9819" s="2"/>
    </row>
    <row r="9820" spans="53:53" x14ac:dyDescent="0.3">
      <c r="BA9820" s="2"/>
    </row>
    <row r="9821" spans="53:53" x14ac:dyDescent="0.3">
      <c r="BA9821" s="2"/>
    </row>
    <row r="9822" spans="53:53" x14ac:dyDescent="0.3">
      <c r="BA9822" s="2"/>
    </row>
    <row r="9823" spans="53:53" x14ac:dyDescent="0.3">
      <c r="BA9823" s="2"/>
    </row>
    <row r="9824" spans="53:53" x14ac:dyDescent="0.3">
      <c r="BA9824" s="2"/>
    </row>
    <row r="9825" spans="53:53" x14ac:dyDescent="0.3">
      <c r="BA9825" s="2"/>
    </row>
    <row r="9826" spans="53:53" x14ac:dyDescent="0.3">
      <c r="BA9826" s="2"/>
    </row>
    <row r="9827" spans="53:53" x14ac:dyDescent="0.3">
      <c r="BA9827" s="2"/>
    </row>
    <row r="9828" spans="53:53" x14ac:dyDescent="0.3">
      <c r="BA9828" s="2"/>
    </row>
    <row r="9829" spans="53:53" x14ac:dyDescent="0.3">
      <c r="BA9829" s="2"/>
    </row>
    <row r="9830" spans="53:53" x14ac:dyDescent="0.3">
      <c r="BA9830" s="2"/>
    </row>
    <row r="9831" spans="53:53" x14ac:dyDescent="0.3">
      <c r="BA9831" s="2"/>
    </row>
    <row r="9832" spans="53:53" x14ac:dyDescent="0.3">
      <c r="BA9832" s="2"/>
    </row>
    <row r="9833" spans="53:53" x14ac:dyDescent="0.3">
      <c r="BA9833" s="2"/>
    </row>
    <row r="9834" spans="53:53" x14ac:dyDescent="0.3">
      <c r="BA9834" s="2"/>
    </row>
    <row r="9835" spans="53:53" x14ac:dyDescent="0.3">
      <c r="BA9835" s="2"/>
    </row>
    <row r="9836" spans="53:53" x14ac:dyDescent="0.3">
      <c r="BA9836" s="2"/>
    </row>
    <row r="9837" spans="53:53" x14ac:dyDescent="0.3">
      <c r="BA9837" s="2"/>
    </row>
    <row r="9838" spans="53:53" x14ac:dyDescent="0.3">
      <c r="BA9838" s="2"/>
    </row>
    <row r="9839" spans="53:53" x14ac:dyDescent="0.3">
      <c r="BA9839" s="2"/>
    </row>
    <row r="9840" spans="53:53" x14ac:dyDescent="0.3">
      <c r="BA9840" s="2"/>
    </row>
    <row r="9841" spans="53:53" x14ac:dyDescent="0.3">
      <c r="BA9841" s="2"/>
    </row>
    <row r="9842" spans="53:53" x14ac:dyDescent="0.3">
      <c r="BA9842" s="2"/>
    </row>
    <row r="9843" spans="53:53" x14ac:dyDescent="0.3">
      <c r="BA9843" s="2"/>
    </row>
    <row r="9844" spans="53:53" x14ac:dyDescent="0.3">
      <c r="BA9844" s="2"/>
    </row>
    <row r="9845" spans="53:53" x14ac:dyDescent="0.3">
      <c r="BA9845" s="2"/>
    </row>
    <row r="9846" spans="53:53" x14ac:dyDescent="0.3">
      <c r="BA9846" s="2"/>
    </row>
    <row r="9847" spans="53:53" x14ac:dyDescent="0.3">
      <c r="BA9847" s="2"/>
    </row>
    <row r="9848" spans="53:53" x14ac:dyDescent="0.3">
      <c r="BA9848" s="2"/>
    </row>
    <row r="9849" spans="53:53" x14ac:dyDescent="0.3">
      <c r="BA9849" s="2"/>
    </row>
    <row r="9850" spans="53:53" x14ac:dyDescent="0.3">
      <c r="BA9850" s="2"/>
    </row>
    <row r="9851" spans="53:53" x14ac:dyDescent="0.3">
      <c r="BA9851" s="2"/>
    </row>
    <row r="9852" spans="53:53" x14ac:dyDescent="0.3">
      <c r="BA9852" s="2"/>
    </row>
    <row r="9853" spans="53:53" x14ac:dyDescent="0.3">
      <c r="BA9853" s="2"/>
    </row>
    <row r="9854" spans="53:53" x14ac:dyDescent="0.3">
      <c r="BA9854" s="2"/>
    </row>
    <row r="9855" spans="53:53" x14ac:dyDescent="0.3">
      <c r="BA9855" s="2"/>
    </row>
    <row r="9856" spans="53:53" x14ac:dyDescent="0.3">
      <c r="BA9856" s="2"/>
    </row>
    <row r="9857" spans="53:53" x14ac:dyDescent="0.3">
      <c r="BA9857" s="2"/>
    </row>
    <row r="9858" spans="53:53" x14ac:dyDescent="0.3">
      <c r="BA9858" s="2"/>
    </row>
    <row r="9859" spans="53:53" x14ac:dyDescent="0.3">
      <c r="BA9859" s="2"/>
    </row>
    <row r="9860" spans="53:53" x14ac:dyDescent="0.3">
      <c r="BA9860" s="2"/>
    </row>
    <row r="9861" spans="53:53" x14ac:dyDescent="0.3">
      <c r="BA9861" s="2"/>
    </row>
    <row r="9862" spans="53:53" x14ac:dyDescent="0.3">
      <c r="BA9862" s="2"/>
    </row>
    <row r="9863" spans="53:53" x14ac:dyDescent="0.3">
      <c r="BA9863" s="2"/>
    </row>
    <row r="9864" spans="53:53" x14ac:dyDescent="0.3">
      <c r="BA9864" s="2"/>
    </row>
    <row r="9865" spans="53:53" x14ac:dyDescent="0.3">
      <c r="BA9865" s="2"/>
    </row>
    <row r="9866" spans="53:53" x14ac:dyDescent="0.3">
      <c r="BA9866" s="2"/>
    </row>
    <row r="9867" spans="53:53" x14ac:dyDescent="0.3">
      <c r="BA9867" s="2"/>
    </row>
    <row r="9868" spans="53:53" x14ac:dyDescent="0.3">
      <c r="BA9868" s="2"/>
    </row>
    <row r="9869" spans="53:53" x14ac:dyDescent="0.3">
      <c r="BA9869" s="2"/>
    </row>
    <row r="9870" spans="53:53" x14ac:dyDescent="0.3">
      <c r="BA9870" s="2"/>
    </row>
    <row r="9871" spans="53:53" x14ac:dyDescent="0.3">
      <c r="BA9871" s="2"/>
    </row>
    <row r="9872" spans="53:53" x14ac:dyDescent="0.3">
      <c r="BA9872" s="2"/>
    </row>
    <row r="9873" spans="53:53" x14ac:dyDescent="0.3">
      <c r="BA9873" s="2"/>
    </row>
    <row r="9874" spans="53:53" x14ac:dyDescent="0.3">
      <c r="BA9874" s="2"/>
    </row>
    <row r="9875" spans="53:53" x14ac:dyDescent="0.3">
      <c r="BA9875" s="2"/>
    </row>
    <row r="9876" spans="53:53" x14ac:dyDescent="0.3">
      <c r="BA9876" s="2"/>
    </row>
    <row r="9877" spans="53:53" x14ac:dyDescent="0.3">
      <c r="BA9877" s="2"/>
    </row>
    <row r="9878" spans="53:53" x14ac:dyDescent="0.3">
      <c r="BA9878" s="2"/>
    </row>
    <row r="9879" spans="53:53" x14ac:dyDescent="0.3">
      <c r="BA9879" s="2"/>
    </row>
    <row r="9880" spans="53:53" x14ac:dyDescent="0.3">
      <c r="BA9880" s="2"/>
    </row>
    <row r="9881" spans="53:53" x14ac:dyDescent="0.3">
      <c r="BA9881" s="2"/>
    </row>
    <row r="9882" spans="53:53" x14ac:dyDescent="0.3">
      <c r="BA9882" s="2"/>
    </row>
    <row r="9883" spans="53:53" x14ac:dyDescent="0.3">
      <c r="BA9883" s="2"/>
    </row>
    <row r="9884" spans="53:53" x14ac:dyDescent="0.3">
      <c r="BA9884" s="2"/>
    </row>
    <row r="9885" spans="53:53" x14ac:dyDescent="0.3">
      <c r="BA9885" s="2"/>
    </row>
    <row r="9886" spans="53:53" x14ac:dyDescent="0.3">
      <c r="BA9886" s="2"/>
    </row>
    <row r="9887" spans="53:53" x14ac:dyDescent="0.3">
      <c r="BA9887" s="2"/>
    </row>
    <row r="9888" spans="53:53" x14ac:dyDescent="0.3">
      <c r="BA9888" s="2"/>
    </row>
    <row r="9889" spans="53:53" x14ac:dyDescent="0.3">
      <c r="BA9889" s="2"/>
    </row>
    <row r="9890" spans="53:53" x14ac:dyDescent="0.3">
      <c r="BA9890" s="2"/>
    </row>
    <row r="9891" spans="53:53" x14ac:dyDescent="0.3">
      <c r="BA9891" s="2"/>
    </row>
    <row r="9892" spans="53:53" x14ac:dyDescent="0.3">
      <c r="BA9892" s="2"/>
    </row>
    <row r="9893" spans="53:53" x14ac:dyDescent="0.3">
      <c r="BA9893" s="2"/>
    </row>
    <row r="9894" spans="53:53" x14ac:dyDescent="0.3">
      <c r="BA9894" s="2"/>
    </row>
    <row r="9895" spans="53:53" x14ac:dyDescent="0.3">
      <c r="BA9895" s="2"/>
    </row>
    <row r="9896" spans="53:53" x14ac:dyDescent="0.3">
      <c r="BA9896" s="2"/>
    </row>
    <row r="9897" spans="53:53" x14ac:dyDescent="0.3">
      <c r="BA9897" s="2"/>
    </row>
    <row r="9898" spans="53:53" x14ac:dyDescent="0.3">
      <c r="BA9898" s="2"/>
    </row>
    <row r="9899" spans="53:53" x14ac:dyDescent="0.3">
      <c r="BA9899" s="2"/>
    </row>
    <row r="9900" spans="53:53" x14ac:dyDescent="0.3">
      <c r="BA9900" s="2"/>
    </row>
    <row r="9901" spans="53:53" x14ac:dyDescent="0.3">
      <c r="BA9901" s="2"/>
    </row>
    <row r="9902" spans="53:53" x14ac:dyDescent="0.3">
      <c r="BA9902" s="2"/>
    </row>
    <row r="9903" spans="53:53" x14ac:dyDescent="0.3">
      <c r="BA9903" s="2"/>
    </row>
    <row r="9904" spans="53:53" x14ac:dyDescent="0.3">
      <c r="BA9904" s="2"/>
    </row>
    <row r="9905" spans="53:53" x14ac:dyDescent="0.3">
      <c r="BA9905" s="2"/>
    </row>
    <row r="9906" spans="53:53" x14ac:dyDescent="0.3">
      <c r="BA9906" s="2"/>
    </row>
    <row r="9907" spans="53:53" x14ac:dyDescent="0.3">
      <c r="BA9907" s="2"/>
    </row>
    <row r="9908" spans="53:53" x14ac:dyDescent="0.3">
      <c r="BA9908" s="2"/>
    </row>
    <row r="9909" spans="53:53" x14ac:dyDescent="0.3">
      <c r="BA9909" s="2"/>
    </row>
    <row r="9910" spans="53:53" x14ac:dyDescent="0.3">
      <c r="BA9910" s="2"/>
    </row>
    <row r="9911" spans="53:53" x14ac:dyDescent="0.3">
      <c r="BA9911" s="2"/>
    </row>
    <row r="9912" spans="53:53" x14ac:dyDescent="0.3">
      <c r="BA9912" s="2"/>
    </row>
    <row r="9913" spans="53:53" x14ac:dyDescent="0.3">
      <c r="BA9913" s="2"/>
    </row>
    <row r="9914" spans="53:53" x14ac:dyDescent="0.3">
      <c r="BA9914" s="2"/>
    </row>
    <row r="9915" spans="53:53" x14ac:dyDescent="0.3">
      <c r="BA9915" s="2"/>
    </row>
    <row r="9916" spans="53:53" x14ac:dyDescent="0.3">
      <c r="BA9916" s="2"/>
    </row>
    <row r="9917" spans="53:53" x14ac:dyDescent="0.3">
      <c r="BA9917" s="2"/>
    </row>
    <row r="9918" spans="53:53" x14ac:dyDescent="0.3">
      <c r="BA9918" s="2"/>
    </row>
    <row r="9919" spans="53:53" x14ac:dyDescent="0.3">
      <c r="BA9919" s="2"/>
    </row>
    <row r="9920" spans="53:53" x14ac:dyDescent="0.3">
      <c r="BA9920" s="2"/>
    </row>
    <row r="9921" spans="53:53" x14ac:dyDescent="0.3">
      <c r="BA9921" s="2"/>
    </row>
    <row r="9922" spans="53:53" x14ac:dyDescent="0.3">
      <c r="BA9922" s="2"/>
    </row>
    <row r="9923" spans="53:53" x14ac:dyDescent="0.3">
      <c r="BA9923" s="2"/>
    </row>
    <row r="9924" spans="53:53" x14ac:dyDescent="0.3">
      <c r="BA9924" s="2"/>
    </row>
    <row r="9925" spans="53:53" x14ac:dyDescent="0.3">
      <c r="BA9925" s="2"/>
    </row>
    <row r="9926" spans="53:53" x14ac:dyDescent="0.3">
      <c r="BA9926" s="2"/>
    </row>
    <row r="9927" spans="53:53" x14ac:dyDescent="0.3">
      <c r="BA9927" s="2"/>
    </row>
    <row r="9928" spans="53:53" x14ac:dyDescent="0.3">
      <c r="BA9928" s="2"/>
    </row>
    <row r="9929" spans="53:53" x14ac:dyDescent="0.3">
      <c r="BA9929" s="2"/>
    </row>
    <row r="9930" spans="53:53" x14ac:dyDescent="0.3">
      <c r="BA9930" s="2"/>
    </row>
    <row r="9931" spans="53:53" x14ac:dyDescent="0.3">
      <c r="BA9931" s="2"/>
    </row>
    <row r="9932" spans="53:53" x14ac:dyDescent="0.3">
      <c r="BA9932" s="2"/>
    </row>
    <row r="9933" spans="53:53" x14ac:dyDescent="0.3">
      <c r="BA9933" s="2"/>
    </row>
    <row r="9934" spans="53:53" x14ac:dyDescent="0.3">
      <c r="BA9934" s="2"/>
    </row>
    <row r="9935" spans="53:53" x14ac:dyDescent="0.3">
      <c r="BA9935" s="2"/>
    </row>
    <row r="9936" spans="53:53" x14ac:dyDescent="0.3">
      <c r="BA9936" s="2"/>
    </row>
    <row r="9937" spans="53:53" x14ac:dyDescent="0.3">
      <c r="BA9937" s="2"/>
    </row>
    <row r="9938" spans="53:53" x14ac:dyDescent="0.3">
      <c r="BA9938" s="2"/>
    </row>
    <row r="9939" spans="53:53" x14ac:dyDescent="0.3">
      <c r="BA9939" s="2"/>
    </row>
    <row r="9940" spans="53:53" x14ac:dyDescent="0.3">
      <c r="BA9940" s="2"/>
    </row>
    <row r="9941" spans="53:53" x14ac:dyDescent="0.3">
      <c r="BA9941" s="2"/>
    </row>
    <row r="9942" spans="53:53" x14ac:dyDescent="0.3">
      <c r="BA9942" s="2"/>
    </row>
    <row r="9943" spans="53:53" x14ac:dyDescent="0.3">
      <c r="BA9943" s="2"/>
    </row>
    <row r="9944" spans="53:53" x14ac:dyDescent="0.3">
      <c r="BA9944" s="2"/>
    </row>
    <row r="9945" spans="53:53" x14ac:dyDescent="0.3">
      <c r="BA9945" s="2"/>
    </row>
    <row r="9946" spans="53:53" x14ac:dyDescent="0.3">
      <c r="BA9946" s="2"/>
    </row>
    <row r="9947" spans="53:53" x14ac:dyDescent="0.3">
      <c r="BA9947" s="2"/>
    </row>
    <row r="9948" spans="53:53" x14ac:dyDescent="0.3">
      <c r="BA9948" s="2"/>
    </row>
    <row r="9949" spans="53:53" x14ac:dyDescent="0.3">
      <c r="BA9949" s="2"/>
    </row>
    <row r="9950" spans="53:53" x14ac:dyDescent="0.3">
      <c r="BA9950" s="2"/>
    </row>
    <row r="9951" spans="53:53" x14ac:dyDescent="0.3">
      <c r="BA9951" s="2"/>
    </row>
    <row r="9952" spans="53:53" x14ac:dyDescent="0.3">
      <c r="BA9952" s="2"/>
    </row>
    <row r="9953" spans="53:53" x14ac:dyDescent="0.3">
      <c r="BA9953" s="2"/>
    </row>
    <row r="9954" spans="53:53" x14ac:dyDescent="0.3">
      <c r="BA9954" s="2"/>
    </row>
    <row r="9955" spans="53:53" x14ac:dyDescent="0.3">
      <c r="BA9955" s="2"/>
    </row>
    <row r="9956" spans="53:53" x14ac:dyDescent="0.3">
      <c r="BA9956" s="2"/>
    </row>
    <row r="9957" spans="53:53" x14ac:dyDescent="0.3">
      <c r="BA9957" s="2"/>
    </row>
    <row r="9958" spans="53:53" x14ac:dyDescent="0.3">
      <c r="BA9958" s="2"/>
    </row>
    <row r="9959" spans="53:53" x14ac:dyDescent="0.3">
      <c r="BA9959" s="2"/>
    </row>
    <row r="9960" spans="53:53" x14ac:dyDescent="0.3">
      <c r="BA9960" s="2"/>
    </row>
    <row r="9961" spans="53:53" x14ac:dyDescent="0.3">
      <c r="BA9961" s="2"/>
    </row>
    <row r="9962" spans="53:53" x14ac:dyDescent="0.3">
      <c r="BA9962" s="2"/>
    </row>
    <row r="9963" spans="53:53" x14ac:dyDescent="0.3">
      <c r="BA9963" s="2"/>
    </row>
    <row r="9964" spans="53:53" x14ac:dyDescent="0.3">
      <c r="BA9964" s="2"/>
    </row>
    <row r="9965" spans="53:53" x14ac:dyDescent="0.3">
      <c r="BA9965" s="2"/>
    </row>
    <row r="9966" spans="53:53" x14ac:dyDescent="0.3">
      <c r="BA9966" s="2"/>
    </row>
    <row r="9967" spans="53:53" x14ac:dyDescent="0.3">
      <c r="BA9967" s="2"/>
    </row>
    <row r="9968" spans="53:53" x14ac:dyDescent="0.3">
      <c r="BA9968" s="2"/>
    </row>
    <row r="9969" spans="53:53" x14ac:dyDescent="0.3">
      <c r="BA9969" s="2"/>
    </row>
    <row r="9970" spans="53:53" x14ac:dyDescent="0.3">
      <c r="BA9970" s="2"/>
    </row>
    <row r="9971" spans="53:53" x14ac:dyDescent="0.3">
      <c r="BA9971" s="2"/>
    </row>
    <row r="9972" spans="53:53" x14ac:dyDescent="0.3">
      <c r="BA9972" s="2"/>
    </row>
    <row r="9973" spans="53:53" x14ac:dyDescent="0.3">
      <c r="BA9973" s="2"/>
    </row>
    <row r="9974" spans="53:53" x14ac:dyDescent="0.3">
      <c r="BA9974" s="2"/>
    </row>
    <row r="9975" spans="53:53" x14ac:dyDescent="0.3">
      <c r="BA9975" s="2"/>
    </row>
    <row r="9976" spans="53:53" x14ac:dyDescent="0.3">
      <c r="BA9976" s="2"/>
    </row>
    <row r="9977" spans="53:53" x14ac:dyDescent="0.3">
      <c r="BA9977" s="2"/>
    </row>
    <row r="9978" spans="53:53" x14ac:dyDescent="0.3">
      <c r="BA9978" s="2"/>
    </row>
    <row r="9979" spans="53:53" x14ac:dyDescent="0.3">
      <c r="BA9979" s="2"/>
    </row>
    <row r="9980" spans="53:53" x14ac:dyDescent="0.3">
      <c r="BA9980" s="2"/>
    </row>
    <row r="9981" spans="53:53" x14ac:dyDescent="0.3">
      <c r="BA9981" s="2"/>
    </row>
    <row r="9982" spans="53:53" x14ac:dyDescent="0.3">
      <c r="BA9982" s="2"/>
    </row>
    <row r="9983" spans="53:53" x14ac:dyDescent="0.3">
      <c r="BA9983" s="2"/>
    </row>
    <row r="9984" spans="53:53" x14ac:dyDescent="0.3">
      <c r="BA9984" s="2"/>
    </row>
    <row r="9985" spans="53:53" x14ac:dyDescent="0.3">
      <c r="BA9985" s="2"/>
    </row>
    <row r="9986" spans="53:53" x14ac:dyDescent="0.3">
      <c r="BA9986" s="2"/>
    </row>
    <row r="9987" spans="53:53" x14ac:dyDescent="0.3">
      <c r="BA9987" s="2"/>
    </row>
    <row r="9988" spans="53:53" x14ac:dyDescent="0.3">
      <c r="BA9988" s="2"/>
    </row>
    <row r="9989" spans="53:53" x14ac:dyDescent="0.3">
      <c r="BA9989" s="2"/>
    </row>
    <row r="9990" spans="53:53" x14ac:dyDescent="0.3">
      <c r="BA9990" s="2"/>
    </row>
    <row r="9991" spans="53:53" x14ac:dyDescent="0.3">
      <c r="BA9991" s="2"/>
    </row>
    <row r="9992" spans="53:53" x14ac:dyDescent="0.3">
      <c r="BA9992" s="2"/>
    </row>
    <row r="9993" spans="53:53" x14ac:dyDescent="0.3">
      <c r="BA9993" s="2"/>
    </row>
    <row r="9994" spans="53:53" x14ac:dyDescent="0.3">
      <c r="BA9994" s="2"/>
    </row>
    <row r="9995" spans="53:53" x14ac:dyDescent="0.3">
      <c r="BA9995" s="2"/>
    </row>
    <row r="9996" spans="53:53" x14ac:dyDescent="0.3">
      <c r="BA9996" s="2"/>
    </row>
    <row r="9997" spans="53:53" x14ac:dyDescent="0.3">
      <c r="BA9997" s="2"/>
    </row>
    <row r="9998" spans="53:53" x14ac:dyDescent="0.3">
      <c r="BA9998" s="2"/>
    </row>
    <row r="9999" spans="53:53" x14ac:dyDescent="0.3">
      <c r="BA9999" s="2"/>
    </row>
    <row r="10000" spans="53:53" x14ac:dyDescent="0.3">
      <c r="BA10000" s="2"/>
    </row>
    <row r="10001" spans="53:53" x14ac:dyDescent="0.3">
      <c r="BA10001" s="2"/>
    </row>
    <row r="10002" spans="53:53" x14ac:dyDescent="0.3">
      <c r="BA10002" s="2"/>
    </row>
    <row r="10003" spans="53:53" x14ac:dyDescent="0.3">
      <c r="BA10003" s="2"/>
    </row>
    <row r="10004" spans="53:53" x14ac:dyDescent="0.3">
      <c r="BA10004" s="2"/>
    </row>
    <row r="10005" spans="53:53" x14ac:dyDescent="0.3">
      <c r="BA10005" s="2"/>
    </row>
    <row r="10006" spans="53:53" x14ac:dyDescent="0.3">
      <c r="BA10006" s="2"/>
    </row>
    <row r="10007" spans="53:53" x14ac:dyDescent="0.3">
      <c r="BA10007" s="2"/>
    </row>
    <row r="10008" spans="53:53" x14ac:dyDescent="0.3">
      <c r="BA10008" s="2"/>
    </row>
    <row r="10009" spans="53:53" x14ac:dyDescent="0.3">
      <c r="BA10009" s="2"/>
    </row>
    <row r="10010" spans="53:53" x14ac:dyDescent="0.3">
      <c r="BA10010" s="2"/>
    </row>
    <row r="10011" spans="53:53" x14ac:dyDescent="0.3">
      <c r="BA10011" s="2"/>
    </row>
    <row r="10012" spans="53:53" x14ac:dyDescent="0.3">
      <c r="BA10012" s="2"/>
    </row>
    <row r="10013" spans="53:53" x14ac:dyDescent="0.3">
      <c r="BA10013" s="2"/>
    </row>
    <row r="10014" spans="53:53" x14ac:dyDescent="0.3">
      <c r="BA10014" s="2"/>
    </row>
    <row r="10015" spans="53:53" x14ac:dyDescent="0.3">
      <c r="BA10015" s="2"/>
    </row>
    <row r="10016" spans="53:53" x14ac:dyDescent="0.3">
      <c r="BA10016" s="2"/>
    </row>
    <row r="10017" spans="53:53" x14ac:dyDescent="0.3">
      <c r="BA10017" s="2"/>
    </row>
    <row r="10018" spans="53:53" x14ac:dyDescent="0.3">
      <c r="BA10018" s="2"/>
    </row>
    <row r="10019" spans="53:53" x14ac:dyDescent="0.3">
      <c r="BA10019" s="2"/>
    </row>
    <row r="10020" spans="53:53" x14ac:dyDescent="0.3">
      <c r="BA10020" s="2"/>
    </row>
    <row r="10021" spans="53:53" x14ac:dyDescent="0.3">
      <c r="BA10021" s="2"/>
    </row>
    <row r="10022" spans="53:53" x14ac:dyDescent="0.3">
      <c r="BA10022" s="2"/>
    </row>
    <row r="10023" spans="53:53" x14ac:dyDescent="0.3">
      <c r="BA10023" s="2"/>
    </row>
    <row r="10024" spans="53:53" x14ac:dyDescent="0.3">
      <c r="BA10024" s="2"/>
    </row>
    <row r="10025" spans="53:53" x14ac:dyDescent="0.3">
      <c r="BA10025" s="2"/>
    </row>
    <row r="10026" spans="53:53" x14ac:dyDescent="0.3">
      <c r="BA10026" s="2"/>
    </row>
    <row r="10027" spans="53:53" x14ac:dyDescent="0.3">
      <c r="BA10027" s="2"/>
    </row>
    <row r="10028" spans="53:53" x14ac:dyDescent="0.3">
      <c r="BA10028" s="2"/>
    </row>
    <row r="10029" spans="53:53" x14ac:dyDescent="0.3">
      <c r="BA10029" s="2"/>
    </row>
    <row r="10030" spans="53:53" x14ac:dyDescent="0.3">
      <c r="BA10030" s="2"/>
    </row>
    <row r="10031" spans="53:53" x14ac:dyDescent="0.3">
      <c r="BA10031" s="2"/>
    </row>
    <row r="10032" spans="53:53" x14ac:dyDescent="0.3">
      <c r="BA10032" s="2"/>
    </row>
    <row r="10033" spans="53:53" x14ac:dyDescent="0.3">
      <c r="BA10033" s="2"/>
    </row>
    <row r="10034" spans="53:53" x14ac:dyDescent="0.3">
      <c r="BA10034" s="2"/>
    </row>
    <row r="10035" spans="53:53" x14ac:dyDescent="0.3">
      <c r="BA10035" s="2"/>
    </row>
    <row r="10036" spans="53:53" x14ac:dyDescent="0.3">
      <c r="BA10036" s="2"/>
    </row>
    <row r="10037" spans="53:53" x14ac:dyDescent="0.3">
      <c r="BA10037" s="2"/>
    </row>
    <row r="10038" spans="53:53" x14ac:dyDescent="0.3">
      <c r="BA10038" s="2"/>
    </row>
    <row r="10039" spans="53:53" x14ac:dyDescent="0.3">
      <c r="BA10039" s="2"/>
    </row>
    <row r="10040" spans="53:53" x14ac:dyDescent="0.3">
      <c r="BA10040" s="2"/>
    </row>
    <row r="10041" spans="53:53" x14ac:dyDescent="0.3">
      <c r="BA10041" s="2"/>
    </row>
    <row r="10042" spans="53:53" x14ac:dyDescent="0.3">
      <c r="BA10042" s="2"/>
    </row>
    <row r="10043" spans="53:53" x14ac:dyDescent="0.3">
      <c r="BA10043" s="2"/>
    </row>
    <row r="10044" spans="53:53" x14ac:dyDescent="0.3">
      <c r="BA10044" s="2"/>
    </row>
    <row r="10045" spans="53:53" x14ac:dyDescent="0.3">
      <c r="BA10045" s="2"/>
    </row>
    <row r="10046" spans="53:53" x14ac:dyDescent="0.3">
      <c r="BA10046" s="2"/>
    </row>
    <row r="10047" spans="53:53" x14ac:dyDescent="0.3">
      <c r="BA10047" s="2"/>
    </row>
    <row r="10048" spans="53:53" x14ac:dyDescent="0.3">
      <c r="BA10048" s="2"/>
    </row>
    <row r="10049" spans="53:53" x14ac:dyDescent="0.3">
      <c r="BA10049" s="2"/>
    </row>
    <row r="10050" spans="53:53" x14ac:dyDescent="0.3">
      <c r="BA10050" s="2"/>
    </row>
    <row r="10051" spans="53:53" x14ac:dyDescent="0.3">
      <c r="BA10051" s="2"/>
    </row>
    <row r="10052" spans="53:53" x14ac:dyDescent="0.3">
      <c r="BA10052" s="2"/>
    </row>
    <row r="10053" spans="53:53" x14ac:dyDescent="0.3">
      <c r="BA10053" s="2"/>
    </row>
    <row r="10054" spans="53:53" x14ac:dyDescent="0.3">
      <c r="BA10054" s="2"/>
    </row>
    <row r="10055" spans="53:53" x14ac:dyDescent="0.3">
      <c r="BA10055" s="2"/>
    </row>
    <row r="10056" spans="53:53" x14ac:dyDescent="0.3">
      <c r="BA10056" s="2"/>
    </row>
    <row r="10057" spans="53:53" x14ac:dyDescent="0.3">
      <c r="BA10057" s="2"/>
    </row>
    <row r="10058" spans="53:53" x14ac:dyDescent="0.3">
      <c r="BA10058" s="2"/>
    </row>
    <row r="10059" spans="53:53" x14ac:dyDescent="0.3">
      <c r="BA10059" s="2"/>
    </row>
    <row r="10060" spans="53:53" x14ac:dyDescent="0.3">
      <c r="BA10060" s="2"/>
    </row>
    <row r="10061" spans="53:53" x14ac:dyDescent="0.3">
      <c r="BA10061" s="2"/>
    </row>
    <row r="10062" spans="53:53" x14ac:dyDescent="0.3">
      <c r="BA10062" s="2"/>
    </row>
    <row r="10063" spans="53:53" x14ac:dyDescent="0.3">
      <c r="BA10063" s="2"/>
    </row>
    <row r="10064" spans="53:53" x14ac:dyDescent="0.3">
      <c r="BA10064" s="2"/>
    </row>
    <row r="10065" spans="53:53" x14ac:dyDescent="0.3">
      <c r="BA10065" s="2"/>
    </row>
    <row r="10066" spans="53:53" x14ac:dyDescent="0.3">
      <c r="BA10066" s="2"/>
    </row>
    <row r="10067" spans="53:53" x14ac:dyDescent="0.3">
      <c r="BA10067" s="2"/>
    </row>
    <row r="10068" spans="53:53" x14ac:dyDescent="0.3">
      <c r="BA10068" s="2"/>
    </row>
    <row r="10069" spans="53:53" x14ac:dyDescent="0.3">
      <c r="BA10069" s="2"/>
    </row>
    <row r="10070" spans="53:53" x14ac:dyDescent="0.3">
      <c r="BA10070" s="2"/>
    </row>
    <row r="10071" spans="53:53" x14ac:dyDescent="0.3">
      <c r="BA10071" s="2"/>
    </row>
    <row r="10072" spans="53:53" x14ac:dyDescent="0.3">
      <c r="BA10072" s="2"/>
    </row>
    <row r="10073" spans="53:53" x14ac:dyDescent="0.3">
      <c r="BA10073" s="2"/>
    </row>
    <row r="10074" spans="53:53" x14ac:dyDescent="0.3">
      <c r="BA10074" s="2"/>
    </row>
    <row r="10075" spans="53:53" x14ac:dyDescent="0.3">
      <c r="BA10075" s="2"/>
    </row>
    <row r="10076" spans="53:53" x14ac:dyDescent="0.3">
      <c r="BA10076" s="2"/>
    </row>
    <row r="10077" spans="53:53" x14ac:dyDescent="0.3">
      <c r="BA10077" s="2"/>
    </row>
    <row r="10078" spans="53:53" x14ac:dyDescent="0.3">
      <c r="BA10078" s="2"/>
    </row>
    <row r="10079" spans="53:53" x14ac:dyDescent="0.3">
      <c r="BA10079" s="2"/>
    </row>
    <row r="10080" spans="53:53" x14ac:dyDescent="0.3">
      <c r="BA10080" s="2"/>
    </row>
    <row r="10081" spans="53:53" x14ac:dyDescent="0.3">
      <c r="BA10081" s="2"/>
    </row>
    <row r="10082" spans="53:53" x14ac:dyDescent="0.3">
      <c r="BA10082" s="2"/>
    </row>
    <row r="10083" spans="53:53" x14ac:dyDescent="0.3">
      <c r="BA10083" s="2"/>
    </row>
    <row r="10084" spans="53:53" x14ac:dyDescent="0.3">
      <c r="BA10084" s="2"/>
    </row>
    <row r="10085" spans="53:53" x14ac:dyDescent="0.3">
      <c r="BA10085" s="2"/>
    </row>
    <row r="10086" spans="53:53" x14ac:dyDescent="0.3">
      <c r="BA10086" s="2"/>
    </row>
    <row r="10087" spans="53:53" x14ac:dyDescent="0.3">
      <c r="BA10087" s="2"/>
    </row>
    <row r="10088" spans="53:53" x14ac:dyDescent="0.3">
      <c r="BA10088" s="2"/>
    </row>
    <row r="10089" spans="53:53" x14ac:dyDescent="0.3">
      <c r="BA10089" s="2"/>
    </row>
    <row r="10090" spans="53:53" x14ac:dyDescent="0.3">
      <c r="BA10090" s="2"/>
    </row>
    <row r="10091" spans="53:53" x14ac:dyDescent="0.3">
      <c r="BA10091" s="2"/>
    </row>
    <row r="10092" spans="53:53" x14ac:dyDescent="0.3">
      <c r="BA10092" s="2"/>
    </row>
    <row r="10093" spans="53:53" x14ac:dyDescent="0.3">
      <c r="BA10093" s="2"/>
    </row>
    <row r="10094" spans="53:53" x14ac:dyDescent="0.3">
      <c r="BA10094" s="2"/>
    </row>
    <row r="10095" spans="53:53" x14ac:dyDescent="0.3">
      <c r="BA10095" s="2"/>
    </row>
    <row r="10096" spans="53:53" x14ac:dyDescent="0.3">
      <c r="BA10096" s="2"/>
    </row>
    <row r="10097" spans="53:53" x14ac:dyDescent="0.3">
      <c r="BA10097" s="2"/>
    </row>
    <row r="10098" spans="53:53" x14ac:dyDescent="0.3">
      <c r="BA10098" s="2"/>
    </row>
    <row r="10099" spans="53:53" x14ac:dyDescent="0.3">
      <c r="BA10099" s="2"/>
    </row>
    <row r="10100" spans="53:53" x14ac:dyDescent="0.3">
      <c r="BA10100" s="2"/>
    </row>
    <row r="10101" spans="53:53" x14ac:dyDescent="0.3">
      <c r="BA10101" s="2"/>
    </row>
    <row r="10102" spans="53:53" x14ac:dyDescent="0.3">
      <c r="BA10102" s="2"/>
    </row>
    <row r="10103" spans="53:53" x14ac:dyDescent="0.3">
      <c r="BA10103" s="2"/>
    </row>
    <row r="10104" spans="53:53" x14ac:dyDescent="0.3">
      <c r="BA10104" s="2"/>
    </row>
    <row r="10105" spans="53:53" x14ac:dyDescent="0.3">
      <c r="BA10105" s="2"/>
    </row>
    <row r="10106" spans="53:53" x14ac:dyDescent="0.3">
      <c r="BA10106" s="2"/>
    </row>
    <row r="10107" spans="53:53" x14ac:dyDescent="0.3">
      <c r="BA10107" s="2"/>
    </row>
    <row r="10108" spans="53:53" x14ac:dyDescent="0.3">
      <c r="BA10108" s="2"/>
    </row>
    <row r="10109" spans="53:53" x14ac:dyDescent="0.3">
      <c r="BA10109" s="2"/>
    </row>
    <row r="10110" spans="53:53" x14ac:dyDescent="0.3">
      <c r="BA10110" s="2"/>
    </row>
    <row r="10111" spans="53:53" x14ac:dyDescent="0.3">
      <c r="BA10111" s="2"/>
    </row>
    <row r="10112" spans="53:53" x14ac:dyDescent="0.3">
      <c r="BA10112" s="2"/>
    </row>
    <row r="10113" spans="53:53" x14ac:dyDescent="0.3">
      <c r="BA10113" s="2"/>
    </row>
    <row r="10114" spans="53:53" x14ac:dyDescent="0.3">
      <c r="BA10114" s="2"/>
    </row>
    <row r="10115" spans="53:53" x14ac:dyDescent="0.3">
      <c r="BA10115" s="2"/>
    </row>
    <row r="10116" spans="53:53" x14ac:dyDescent="0.3">
      <c r="BA10116" s="2"/>
    </row>
    <row r="10117" spans="53:53" x14ac:dyDescent="0.3">
      <c r="BA10117" s="2"/>
    </row>
    <row r="10118" spans="53:53" x14ac:dyDescent="0.3">
      <c r="BA10118" s="2"/>
    </row>
    <row r="10119" spans="53:53" x14ac:dyDescent="0.3">
      <c r="BA10119" s="2"/>
    </row>
    <row r="10120" spans="53:53" x14ac:dyDescent="0.3">
      <c r="BA10120" s="2"/>
    </row>
    <row r="10121" spans="53:53" x14ac:dyDescent="0.3">
      <c r="BA10121" s="2"/>
    </row>
    <row r="10122" spans="53:53" x14ac:dyDescent="0.3">
      <c r="BA10122" s="2"/>
    </row>
    <row r="10123" spans="53:53" x14ac:dyDescent="0.3">
      <c r="BA10123" s="2"/>
    </row>
    <row r="10124" spans="53:53" x14ac:dyDescent="0.3">
      <c r="BA10124" s="2"/>
    </row>
    <row r="10125" spans="53:53" x14ac:dyDescent="0.3">
      <c r="BA10125" s="2"/>
    </row>
    <row r="10126" spans="53:53" x14ac:dyDescent="0.3">
      <c r="BA10126" s="2"/>
    </row>
    <row r="10127" spans="53:53" x14ac:dyDescent="0.3">
      <c r="BA10127" s="2"/>
    </row>
    <row r="10128" spans="53:53" x14ac:dyDescent="0.3">
      <c r="BA10128" s="2"/>
    </row>
    <row r="10129" spans="53:53" x14ac:dyDescent="0.3">
      <c r="BA10129" s="2"/>
    </row>
    <row r="10130" spans="53:53" x14ac:dyDescent="0.3">
      <c r="BA10130" s="2"/>
    </row>
    <row r="10131" spans="53:53" x14ac:dyDescent="0.3">
      <c r="BA10131" s="2"/>
    </row>
    <row r="10132" spans="53:53" x14ac:dyDescent="0.3">
      <c r="BA10132" s="2"/>
    </row>
    <row r="10133" spans="53:53" x14ac:dyDescent="0.3">
      <c r="BA10133" s="2"/>
    </row>
    <row r="10134" spans="53:53" x14ac:dyDescent="0.3">
      <c r="BA10134" s="2"/>
    </row>
    <row r="10135" spans="53:53" x14ac:dyDescent="0.3">
      <c r="BA10135" s="2"/>
    </row>
    <row r="10136" spans="53:53" x14ac:dyDescent="0.3">
      <c r="BA10136" s="2"/>
    </row>
    <row r="10137" spans="53:53" x14ac:dyDescent="0.3">
      <c r="BA10137" s="2"/>
    </row>
    <row r="10138" spans="53:53" x14ac:dyDescent="0.3">
      <c r="BA10138" s="2"/>
    </row>
    <row r="10139" spans="53:53" x14ac:dyDescent="0.3">
      <c r="BA10139" s="2"/>
    </row>
    <row r="10140" spans="53:53" x14ac:dyDescent="0.3">
      <c r="BA10140" s="2"/>
    </row>
    <row r="10141" spans="53:53" x14ac:dyDescent="0.3">
      <c r="BA10141" s="2"/>
    </row>
    <row r="10142" spans="53:53" x14ac:dyDescent="0.3">
      <c r="BA10142" s="2"/>
    </row>
    <row r="10143" spans="53:53" x14ac:dyDescent="0.3">
      <c r="BA10143" s="2"/>
    </row>
    <row r="10144" spans="53:53" x14ac:dyDescent="0.3">
      <c r="BA10144" s="2"/>
    </row>
    <row r="10145" spans="53:53" x14ac:dyDescent="0.3">
      <c r="BA10145" s="2"/>
    </row>
    <row r="10146" spans="53:53" x14ac:dyDescent="0.3">
      <c r="BA10146" s="2"/>
    </row>
    <row r="10147" spans="53:53" x14ac:dyDescent="0.3">
      <c r="BA10147" s="2"/>
    </row>
    <row r="10148" spans="53:53" x14ac:dyDescent="0.3">
      <c r="BA10148" s="2"/>
    </row>
    <row r="10149" spans="53:53" x14ac:dyDescent="0.3">
      <c r="BA10149" s="2"/>
    </row>
    <row r="10150" spans="53:53" x14ac:dyDescent="0.3">
      <c r="BA10150" s="2"/>
    </row>
    <row r="10151" spans="53:53" x14ac:dyDescent="0.3">
      <c r="BA10151" s="2"/>
    </row>
    <row r="10152" spans="53:53" x14ac:dyDescent="0.3">
      <c r="BA10152" s="2"/>
    </row>
    <row r="10153" spans="53:53" x14ac:dyDescent="0.3">
      <c r="BA10153" s="2"/>
    </row>
    <row r="10154" spans="53:53" x14ac:dyDescent="0.3">
      <c r="BA10154" s="2"/>
    </row>
    <row r="10155" spans="53:53" x14ac:dyDescent="0.3">
      <c r="BA10155" s="2"/>
    </row>
    <row r="10156" spans="53:53" x14ac:dyDescent="0.3">
      <c r="BA10156" s="2"/>
    </row>
    <row r="10157" spans="53:53" x14ac:dyDescent="0.3">
      <c r="BA10157" s="2"/>
    </row>
    <row r="10158" spans="53:53" x14ac:dyDescent="0.3">
      <c r="BA10158" s="2"/>
    </row>
    <row r="10159" spans="53:53" x14ac:dyDescent="0.3">
      <c r="BA10159" s="2"/>
    </row>
    <row r="10160" spans="53:53" x14ac:dyDescent="0.3">
      <c r="BA10160" s="2"/>
    </row>
    <row r="10161" spans="53:53" x14ac:dyDescent="0.3">
      <c r="BA10161" s="2"/>
    </row>
    <row r="10162" spans="53:53" x14ac:dyDescent="0.3">
      <c r="BA10162" s="2"/>
    </row>
    <row r="10163" spans="53:53" x14ac:dyDescent="0.3">
      <c r="BA10163" s="2"/>
    </row>
    <row r="10164" spans="53:53" x14ac:dyDescent="0.3">
      <c r="BA10164" s="2"/>
    </row>
    <row r="10165" spans="53:53" x14ac:dyDescent="0.3">
      <c r="BA10165" s="2"/>
    </row>
    <row r="10166" spans="53:53" x14ac:dyDescent="0.3">
      <c r="BA10166" s="2"/>
    </row>
    <row r="10167" spans="53:53" x14ac:dyDescent="0.3">
      <c r="BA10167" s="2"/>
    </row>
    <row r="10168" spans="53:53" x14ac:dyDescent="0.3">
      <c r="BA10168" s="2"/>
    </row>
    <row r="10169" spans="53:53" x14ac:dyDescent="0.3">
      <c r="BA10169" s="2"/>
    </row>
    <row r="10170" spans="53:53" x14ac:dyDescent="0.3">
      <c r="BA10170" s="2"/>
    </row>
    <row r="10171" spans="53:53" x14ac:dyDescent="0.3">
      <c r="BA10171" s="2"/>
    </row>
    <row r="10172" spans="53:53" x14ac:dyDescent="0.3">
      <c r="BA10172" s="2"/>
    </row>
    <row r="10173" spans="53:53" x14ac:dyDescent="0.3">
      <c r="BA10173" s="2"/>
    </row>
    <row r="10174" spans="53:53" x14ac:dyDescent="0.3">
      <c r="BA10174" s="2"/>
    </row>
    <row r="10175" spans="53:53" x14ac:dyDescent="0.3">
      <c r="BA10175" s="2"/>
    </row>
    <row r="10176" spans="53:53" x14ac:dyDescent="0.3">
      <c r="BA10176" s="2"/>
    </row>
    <row r="10177" spans="53:53" x14ac:dyDescent="0.3">
      <c r="BA10177" s="2"/>
    </row>
    <row r="10178" spans="53:53" x14ac:dyDescent="0.3">
      <c r="BA10178" s="2"/>
    </row>
    <row r="10179" spans="53:53" x14ac:dyDescent="0.3">
      <c r="BA10179" s="2"/>
    </row>
    <row r="10180" spans="53:53" x14ac:dyDescent="0.3">
      <c r="BA10180" s="2"/>
    </row>
    <row r="10181" spans="53:53" x14ac:dyDescent="0.3">
      <c r="BA10181" s="2"/>
    </row>
    <row r="10182" spans="53:53" x14ac:dyDescent="0.3">
      <c r="BA10182" s="2"/>
    </row>
    <row r="10183" spans="53:53" x14ac:dyDescent="0.3">
      <c r="BA10183" s="2"/>
    </row>
    <row r="10184" spans="53:53" x14ac:dyDescent="0.3">
      <c r="BA10184" s="2"/>
    </row>
    <row r="10185" spans="53:53" x14ac:dyDescent="0.3">
      <c r="BA10185" s="2"/>
    </row>
    <row r="10186" spans="53:53" x14ac:dyDescent="0.3">
      <c r="BA10186" s="2"/>
    </row>
    <row r="10187" spans="53:53" x14ac:dyDescent="0.3">
      <c r="BA10187" s="2"/>
    </row>
    <row r="10188" spans="53:53" x14ac:dyDescent="0.3">
      <c r="BA10188" s="2"/>
    </row>
    <row r="10189" spans="53:53" x14ac:dyDescent="0.3">
      <c r="BA10189" s="2"/>
    </row>
    <row r="10190" spans="53:53" x14ac:dyDescent="0.3">
      <c r="BA10190" s="2"/>
    </row>
    <row r="10191" spans="53:53" x14ac:dyDescent="0.3">
      <c r="BA10191" s="2"/>
    </row>
    <row r="10192" spans="53:53" x14ac:dyDescent="0.3">
      <c r="BA10192" s="2"/>
    </row>
    <row r="10193" spans="53:53" x14ac:dyDescent="0.3">
      <c r="BA10193" s="2"/>
    </row>
    <row r="10194" spans="53:53" x14ac:dyDescent="0.3">
      <c r="BA10194" s="2"/>
    </row>
    <row r="10195" spans="53:53" x14ac:dyDescent="0.3">
      <c r="BA10195" s="2"/>
    </row>
    <row r="10196" spans="53:53" x14ac:dyDescent="0.3">
      <c r="BA10196" s="2"/>
    </row>
    <row r="10197" spans="53:53" x14ac:dyDescent="0.3">
      <c r="BA10197" s="2"/>
    </row>
    <row r="10198" spans="53:53" x14ac:dyDescent="0.3">
      <c r="BA10198" s="2"/>
    </row>
    <row r="10199" spans="53:53" x14ac:dyDescent="0.3">
      <c r="BA10199" s="2"/>
    </row>
    <row r="10200" spans="53:53" x14ac:dyDescent="0.3">
      <c r="BA10200" s="2"/>
    </row>
    <row r="10201" spans="53:53" x14ac:dyDescent="0.3">
      <c r="BA10201" s="2"/>
    </row>
    <row r="10202" spans="53:53" x14ac:dyDescent="0.3">
      <c r="BA10202" s="2"/>
    </row>
    <row r="10203" spans="53:53" x14ac:dyDescent="0.3">
      <c r="BA10203" s="2"/>
    </row>
    <row r="10204" spans="53:53" x14ac:dyDescent="0.3">
      <c r="BA10204" s="2"/>
    </row>
    <row r="10205" spans="53:53" x14ac:dyDescent="0.3">
      <c r="BA10205" s="2"/>
    </row>
    <row r="10206" spans="53:53" x14ac:dyDescent="0.3">
      <c r="BA10206" s="2"/>
    </row>
    <row r="10207" spans="53:53" x14ac:dyDescent="0.3">
      <c r="BA10207" s="2"/>
    </row>
    <row r="10208" spans="53:53" x14ac:dyDescent="0.3">
      <c r="BA10208" s="2"/>
    </row>
    <row r="10209" spans="53:53" x14ac:dyDescent="0.3">
      <c r="BA10209" s="2"/>
    </row>
    <row r="10210" spans="53:53" x14ac:dyDescent="0.3">
      <c r="BA10210" s="2"/>
    </row>
    <row r="10211" spans="53:53" x14ac:dyDescent="0.3">
      <c r="BA10211" s="2"/>
    </row>
    <row r="10212" spans="53:53" x14ac:dyDescent="0.3">
      <c r="BA10212" s="2"/>
    </row>
    <row r="10213" spans="53:53" x14ac:dyDescent="0.3">
      <c r="BA10213" s="2"/>
    </row>
    <row r="10214" spans="53:53" x14ac:dyDescent="0.3">
      <c r="BA10214" s="2"/>
    </row>
    <row r="10215" spans="53:53" x14ac:dyDescent="0.3">
      <c r="BA10215" s="2"/>
    </row>
    <row r="10216" spans="53:53" x14ac:dyDescent="0.3">
      <c r="BA10216" s="2"/>
    </row>
    <row r="10217" spans="53:53" x14ac:dyDescent="0.3">
      <c r="BA10217" s="2"/>
    </row>
    <row r="10218" spans="53:53" x14ac:dyDescent="0.3">
      <c r="BA10218" s="2"/>
    </row>
    <row r="10219" spans="53:53" x14ac:dyDescent="0.3">
      <c r="BA10219" s="2"/>
    </row>
    <row r="10220" spans="53:53" x14ac:dyDescent="0.3">
      <c r="BA10220" s="2"/>
    </row>
    <row r="10221" spans="53:53" x14ac:dyDescent="0.3">
      <c r="BA10221" s="2"/>
    </row>
    <row r="10222" spans="53:53" x14ac:dyDescent="0.3">
      <c r="BA10222" s="2"/>
    </row>
    <row r="10223" spans="53:53" x14ac:dyDescent="0.3">
      <c r="BA10223" s="2"/>
    </row>
    <row r="10224" spans="53:53" x14ac:dyDescent="0.3">
      <c r="BA10224" s="2"/>
    </row>
    <row r="10225" spans="53:53" x14ac:dyDescent="0.3">
      <c r="BA10225" s="2"/>
    </row>
    <row r="10226" spans="53:53" x14ac:dyDescent="0.3">
      <c r="BA10226" s="2"/>
    </row>
    <row r="10227" spans="53:53" x14ac:dyDescent="0.3">
      <c r="BA10227" s="2"/>
    </row>
    <row r="10228" spans="53:53" x14ac:dyDescent="0.3">
      <c r="BA10228" s="2"/>
    </row>
    <row r="10229" spans="53:53" x14ac:dyDescent="0.3">
      <c r="BA10229" s="2"/>
    </row>
    <row r="10230" spans="53:53" x14ac:dyDescent="0.3">
      <c r="BA10230" s="2"/>
    </row>
    <row r="10231" spans="53:53" x14ac:dyDescent="0.3">
      <c r="BA10231" s="2"/>
    </row>
    <row r="10232" spans="53:53" x14ac:dyDescent="0.3">
      <c r="BA10232" s="2"/>
    </row>
    <row r="10233" spans="53:53" x14ac:dyDescent="0.3">
      <c r="BA10233" s="2"/>
    </row>
    <row r="10234" spans="53:53" x14ac:dyDescent="0.3">
      <c r="BA10234" s="2"/>
    </row>
    <row r="10235" spans="53:53" x14ac:dyDescent="0.3">
      <c r="BA10235" s="2"/>
    </row>
    <row r="10236" spans="53:53" x14ac:dyDescent="0.3">
      <c r="BA10236" s="2"/>
    </row>
    <row r="10237" spans="53:53" x14ac:dyDescent="0.3">
      <c r="BA10237" s="2"/>
    </row>
    <row r="10238" spans="53:53" x14ac:dyDescent="0.3">
      <c r="BA10238" s="2"/>
    </row>
    <row r="10239" spans="53:53" x14ac:dyDescent="0.3">
      <c r="BA10239" s="2"/>
    </row>
    <row r="10240" spans="53:53" x14ac:dyDescent="0.3">
      <c r="BA10240" s="2"/>
    </row>
    <row r="10241" spans="53:53" x14ac:dyDescent="0.3">
      <c r="BA10241" s="2"/>
    </row>
    <row r="10242" spans="53:53" x14ac:dyDescent="0.3">
      <c r="BA10242" s="2"/>
    </row>
    <row r="10243" spans="53:53" x14ac:dyDescent="0.3">
      <c r="BA10243" s="2"/>
    </row>
    <row r="10244" spans="53:53" x14ac:dyDescent="0.3">
      <c r="BA10244" s="2"/>
    </row>
    <row r="10245" spans="53:53" x14ac:dyDescent="0.3">
      <c r="BA10245" s="2"/>
    </row>
    <row r="10246" spans="53:53" x14ac:dyDescent="0.3">
      <c r="BA10246" s="2"/>
    </row>
    <row r="10247" spans="53:53" x14ac:dyDescent="0.3">
      <c r="BA10247" s="2"/>
    </row>
    <row r="10248" spans="53:53" x14ac:dyDescent="0.3">
      <c r="BA10248" s="2"/>
    </row>
    <row r="10249" spans="53:53" x14ac:dyDescent="0.3">
      <c r="BA10249" s="2"/>
    </row>
    <row r="10250" spans="53:53" x14ac:dyDescent="0.3">
      <c r="BA10250" s="2"/>
    </row>
    <row r="10251" spans="53:53" x14ac:dyDescent="0.3">
      <c r="BA10251" s="2"/>
    </row>
    <row r="10252" spans="53:53" x14ac:dyDescent="0.3">
      <c r="BA10252" s="2"/>
    </row>
    <row r="10253" spans="53:53" x14ac:dyDescent="0.3">
      <c r="BA10253" s="2"/>
    </row>
    <row r="10254" spans="53:53" x14ac:dyDescent="0.3">
      <c r="BA10254" s="2"/>
    </row>
    <row r="10255" spans="53:53" x14ac:dyDescent="0.3">
      <c r="BA10255" s="2"/>
    </row>
    <row r="10256" spans="53:53" x14ac:dyDescent="0.3">
      <c r="BA10256" s="2"/>
    </row>
    <row r="10257" spans="53:53" x14ac:dyDescent="0.3">
      <c r="BA10257" s="2"/>
    </row>
    <row r="10258" spans="53:53" x14ac:dyDescent="0.3">
      <c r="BA10258" s="2"/>
    </row>
    <row r="10259" spans="53:53" x14ac:dyDescent="0.3">
      <c r="BA10259" s="2"/>
    </row>
    <row r="10260" spans="53:53" x14ac:dyDescent="0.3">
      <c r="BA10260" s="2"/>
    </row>
    <row r="10261" spans="53:53" x14ac:dyDescent="0.3">
      <c r="BA10261" s="2"/>
    </row>
    <row r="10262" spans="53:53" x14ac:dyDescent="0.3">
      <c r="BA10262" s="2"/>
    </row>
    <row r="10263" spans="53:53" x14ac:dyDescent="0.3">
      <c r="BA10263" s="2"/>
    </row>
    <row r="10264" spans="53:53" x14ac:dyDescent="0.3">
      <c r="BA10264" s="2"/>
    </row>
    <row r="10265" spans="53:53" x14ac:dyDescent="0.3">
      <c r="BA10265" s="2"/>
    </row>
    <row r="10266" spans="53:53" x14ac:dyDescent="0.3">
      <c r="BA10266" s="2"/>
    </row>
    <row r="10267" spans="53:53" x14ac:dyDescent="0.3">
      <c r="BA10267" s="2"/>
    </row>
    <row r="10268" spans="53:53" x14ac:dyDescent="0.3">
      <c r="BA10268" s="2"/>
    </row>
    <row r="10269" spans="53:53" x14ac:dyDescent="0.3">
      <c r="BA10269" s="2"/>
    </row>
    <row r="10270" spans="53:53" x14ac:dyDescent="0.3">
      <c r="BA10270" s="2"/>
    </row>
    <row r="10271" spans="53:53" x14ac:dyDescent="0.3">
      <c r="BA10271" s="2"/>
    </row>
    <row r="10272" spans="53:53" x14ac:dyDescent="0.3">
      <c r="BA10272" s="2"/>
    </row>
    <row r="10273" spans="53:53" x14ac:dyDescent="0.3">
      <c r="BA10273" s="2"/>
    </row>
    <row r="10274" spans="53:53" x14ac:dyDescent="0.3">
      <c r="BA10274" s="2"/>
    </row>
    <row r="10275" spans="53:53" x14ac:dyDescent="0.3">
      <c r="BA10275" s="2"/>
    </row>
    <row r="10276" spans="53:53" x14ac:dyDescent="0.3">
      <c r="BA10276" s="2"/>
    </row>
    <row r="10277" spans="53:53" x14ac:dyDescent="0.3">
      <c r="BA10277" s="2"/>
    </row>
    <row r="10278" spans="53:53" x14ac:dyDescent="0.3">
      <c r="BA10278" s="2"/>
    </row>
    <row r="10279" spans="53:53" x14ac:dyDescent="0.3">
      <c r="BA10279" s="2"/>
    </row>
    <row r="10280" spans="53:53" x14ac:dyDescent="0.3">
      <c r="BA10280" s="2"/>
    </row>
    <row r="10281" spans="53:53" x14ac:dyDescent="0.3">
      <c r="BA10281" s="2"/>
    </row>
    <row r="10282" spans="53:53" x14ac:dyDescent="0.3">
      <c r="BA10282" s="2"/>
    </row>
    <row r="10283" spans="53:53" x14ac:dyDescent="0.3">
      <c r="BA10283" s="2"/>
    </row>
    <row r="10284" spans="53:53" x14ac:dyDescent="0.3">
      <c r="BA10284" s="2"/>
    </row>
    <row r="10285" spans="53:53" x14ac:dyDescent="0.3">
      <c r="BA10285" s="2"/>
    </row>
    <row r="10286" spans="53:53" x14ac:dyDescent="0.3">
      <c r="BA10286" s="2"/>
    </row>
    <row r="10287" spans="53:53" x14ac:dyDescent="0.3">
      <c r="BA10287" s="2"/>
    </row>
    <row r="10288" spans="53:53" x14ac:dyDescent="0.3">
      <c r="BA10288" s="2"/>
    </row>
    <row r="10289" spans="53:53" x14ac:dyDescent="0.3">
      <c r="BA10289" s="2"/>
    </row>
    <row r="10290" spans="53:53" x14ac:dyDescent="0.3">
      <c r="BA10290" s="2"/>
    </row>
    <row r="10291" spans="53:53" x14ac:dyDescent="0.3">
      <c r="BA10291" s="2"/>
    </row>
    <row r="10292" spans="53:53" x14ac:dyDescent="0.3">
      <c r="BA10292" s="2"/>
    </row>
    <row r="10293" spans="53:53" x14ac:dyDescent="0.3">
      <c r="BA10293" s="2"/>
    </row>
    <row r="10294" spans="53:53" x14ac:dyDescent="0.3">
      <c r="BA10294" s="2"/>
    </row>
    <row r="10295" spans="53:53" x14ac:dyDescent="0.3">
      <c r="BA10295" s="2"/>
    </row>
    <row r="10296" spans="53:53" x14ac:dyDescent="0.3">
      <c r="BA10296" s="2"/>
    </row>
    <row r="10297" spans="53:53" x14ac:dyDescent="0.3">
      <c r="BA10297" s="2"/>
    </row>
    <row r="10298" spans="53:53" x14ac:dyDescent="0.3">
      <c r="BA10298" s="2"/>
    </row>
    <row r="10299" spans="53:53" x14ac:dyDescent="0.3">
      <c r="BA10299" s="2"/>
    </row>
    <row r="10300" spans="53:53" x14ac:dyDescent="0.3">
      <c r="BA10300" s="2"/>
    </row>
    <row r="10301" spans="53:53" x14ac:dyDescent="0.3">
      <c r="BA10301" s="2"/>
    </row>
    <row r="10302" spans="53:53" x14ac:dyDescent="0.3">
      <c r="BA10302" s="2"/>
    </row>
    <row r="10303" spans="53:53" x14ac:dyDescent="0.3">
      <c r="BA10303" s="2"/>
    </row>
    <row r="10304" spans="53:53" x14ac:dyDescent="0.3">
      <c r="BA10304" s="2"/>
    </row>
    <row r="10305" spans="53:53" x14ac:dyDescent="0.3">
      <c r="BA10305" s="2"/>
    </row>
    <row r="10306" spans="53:53" x14ac:dyDescent="0.3">
      <c r="BA10306" s="2"/>
    </row>
    <row r="10307" spans="53:53" x14ac:dyDescent="0.3">
      <c r="BA10307" s="2"/>
    </row>
    <row r="10308" spans="53:53" x14ac:dyDescent="0.3">
      <c r="BA10308" s="2"/>
    </row>
    <row r="10309" spans="53:53" x14ac:dyDescent="0.3">
      <c r="BA10309" s="2"/>
    </row>
    <row r="10310" spans="53:53" x14ac:dyDescent="0.3">
      <c r="BA10310" s="2"/>
    </row>
    <row r="10311" spans="53:53" x14ac:dyDescent="0.3">
      <c r="BA10311" s="2"/>
    </row>
    <row r="10312" spans="53:53" x14ac:dyDescent="0.3">
      <c r="BA10312" s="2"/>
    </row>
    <row r="10313" spans="53:53" x14ac:dyDescent="0.3">
      <c r="BA10313" s="2"/>
    </row>
    <row r="10314" spans="53:53" x14ac:dyDescent="0.3">
      <c r="BA10314" s="2"/>
    </row>
    <row r="10315" spans="53:53" x14ac:dyDescent="0.3">
      <c r="BA10315" s="2"/>
    </row>
    <row r="10316" spans="53:53" x14ac:dyDescent="0.3">
      <c r="BA10316" s="2"/>
    </row>
    <row r="10317" spans="53:53" x14ac:dyDescent="0.3">
      <c r="BA10317" s="2"/>
    </row>
    <row r="10318" spans="53:53" x14ac:dyDescent="0.3">
      <c r="BA10318" s="2"/>
    </row>
    <row r="10319" spans="53:53" x14ac:dyDescent="0.3">
      <c r="BA10319" s="2"/>
    </row>
    <row r="10320" spans="53:53" x14ac:dyDescent="0.3">
      <c r="BA10320" s="2"/>
    </row>
    <row r="10321" spans="53:53" x14ac:dyDescent="0.3">
      <c r="BA10321" s="2"/>
    </row>
    <row r="10322" spans="53:53" x14ac:dyDescent="0.3">
      <c r="BA10322" s="2"/>
    </row>
    <row r="10323" spans="53:53" x14ac:dyDescent="0.3">
      <c r="BA10323" s="2"/>
    </row>
    <row r="10324" spans="53:53" x14ac:dyDescent="0.3">
      <c r="BA10324" s="2"/>
    </row>
    <row r="10325" spans="53:53" x14ac:dyDescent="0.3">
      <c r="BA10325" s="2"/>
    </row>
    <row r="10326" spans="53:53" x14ac:dyDescent="0.3">
      <c r="BA10326" s="2"/>
    </row>
    <row r="10327" spans="53:53" x14ac:dyDescent="0.3">
      <c r="BA10327" s="2"/>
    </row>
    <row r="10328" spans="53:53" x14ac:dyDescent="0.3">
      <c r="BA10328" s="2"/>
    </row>
    <row r="10329" spans="53:53" x14ac:dyDescent="0.3">
      <c r="BA10329" s="2"/>
    </row>
    <row r="10330" spans="53:53" x14ac:dyDescent="0.3">
      <c r="BA10330" s="2"/>
    </row>
    <row r="10331" spans="53:53" x14ac:dyDescent="0.3">
      <c r="BA10331" s="2"/>
    </row>
    <row r="10332" spans="53:53" x14ac:dyDescent="0.3">
      <c r="BA10332" s="2"/>
    </row>
    <row r="10333" spans="53:53" x14ac:dyDescent="0.3">
      <c r="BA10333" s="2"/>
    </row>
    <row r="10334" spans="53:53" x14ac:dyDescent="0.3">
      <c r="BA10334" s="2"/>
    </row>
    <row r="10335" spans="53:53" x14ac:dyDescent="0.3">
      <c r="BA10335" s="2"/>
    </row>
    <row r="10336" spans="53:53" x14ac:dyDescent="0.3">
      <c r="BA10336" s="2"/>
    </row>
    <row r="10337" spans="53:53" x14ac:dyDescent="0.3">
      <c r="BA10337" s="2"/>
    </row>
    <row r="10338" spans="53:53" x14ac:dyDescent="0.3">
      <c r="BA10338" s="2"/>
    </row>
    <row r="10339" spans="53:53" x14ac:dyDescent="0.3">
      <c r="BA10339" s="2"/>
    </row>
    <row r="10340" spans="53:53" x14ac:dyDescent="0.3">
      <c r="BA10340" s="2"/>
    </row>
    <row r="10341" spans="53:53" x14ac:dyDescent="0.3">
      <c r="BA10341" s="2"/>
    </row>
    <row r="10342" spans="53:53" x14ac:dyDescent="0.3">
      <c r="BA10342" s="2"/>
    </row>
    <row r="10343" spans="53:53" x14ac:dyDescent="0.3">
      <c r="BA10343" s="2"/>
    </row>
    <row r="10344" spans="53:53" x14ac:dyDescent="0.3">
      <c r="BA10344" s="2"/>
    </row>
    <row r="10345" spans="53:53" x14ac:dyDescent="0.3">
      <c r="BA10345" s="2"/>
    </row>
    <row r="10346" spans="53:53" x14ac:dyDescent="0.3">
      <c r="BA10346" s="2"/>
    </row>
    <row r="10347" spans="53:53" x14ac:dyDescent="0.3">
      <c r="BA10347" s="2"/>
    </row>
    <row r="10348" spans="53:53" x14ac:dyDescent="0.3">
      <c r="BA10348" s="2"/>
    </row>
    <row r="10349" spans="53:53" x14ac:dyDescent="0.3">
      <c r="BA10349" s="2"/>
    </row>
    <row r="10350" spans="53:53" x14ac:dyDescent="0.3">
      <c r="BA10350" s="2"/>
    </row>
    <row r="10351" spans="53:53" x14ac:dyDescent="0.3">
      <c r="BA10351" s="2"/>
    </row>
    <row r="10352" spans="53:53" x14ac:dyDescent="0.3">
      <c r="BA10352" s="2"/>
    </row>
    <row r="10353" spans="53:53" x14ac:dyDescent="0.3">
      <c r="BA10353" s="2"/>
    </row>
    <row r="10354" spans="53:53" x14ac:dyDescent="0.3">
      <c r="BA10354" s="2"/>
    </row>
    <row r="10355" spans="53:53" x14ac:dyDescent="0.3">
      <c r="BA10355" s="2"/>
    </row>
    <row r="10356" spans="53:53" x14ac:dyDescent="0.3">
      <c r="BA10356" s="2"/>
    </row>
    <row r="10357" spans="53:53" x14ac:dyDescent="0.3">
      <c r="BA10357" s="2"/>
    </row>
    <row r="10358" spans="53:53" x14ac:dyDescent="0.3">
      <c r="BA10358" s="2"/>
    </row>
    <row r="10359" spans="53:53" x14ac:dyDescent="0.3">
      <c r="BA10359" s="2"/>
    </row>
    <row r="10360" spans="53:53" x14ac:dyDescent="0.3">
      <c r="BA10360" s="2"/>
    </row>
    <row r="10361" spans="53:53" x14ac:dyDescent="0.3">
      <c r="BA10361" s="2"/>
    </row>
    <row r="10362" spans="53:53" x14ac:dyDescent="0.3">
      <c r="BA10362" s="2"/>
    </row>
    <row r="10363" spans="53:53" x14ac:dyDescent="0.3">
      <c r="BA10363" s="2"/>
    </row>
    <row r="10364" spans="53:53" x14ac:dyDescent="0.3">
      <c r="BA10364" s="2"/>
    </row>
    <row r="10365" spans="53:53" x14ac:dyDescent="0.3">
      <c r="BA10365" s="2"/>
    </row>
    <row r="10366" spans="53:53" x14ac:dyDescent="0.3">
      <c r="BA10366" s="2"/>
    </row>
    <row r="10367" spans="53:53" x14ac:dyDescent="0.3">
      <c r="BA10367" s="2"/>
    </row>
    <row r="10368" spans="53:53" x14ac:dyDescent="0.3">
      <c r="BA10368" s="2"/>
    </row>
    <row r="10369" spans="53:53" x14ac:dyDescent="0.3">
      <c r="BA10369" s="2"/>
    </row>
    <row r="10370" spans="53:53" x14ac:dyDescent="0.3">
      <c r="BA10370" s="2"/>
    </row>
    <row r="10371" spans="53:53" x14ac:dyDescent="0.3">
      <c r="BA10371" s="2"/>
    </row>
    <row r="10372" spans="53:53" x14ac:dyDescent="0.3">
      <c r="BA10372" s="2"/>
    </row>
    <row r="10373" spans="53:53" x14ac:dyDescent="0.3">
      <c r="BA10373" s="2"/>
    </row>
    <row r="10374" spans="53:53" x14ac:dyDescent="0.3">
      <c r="BA10374" s="2"/>
    </row>
    <row r="10375" spans="53:53" x14ac:dyDescent="0.3">
      <c r="BA10375" s="2"/>
    </row>
    <row r="10376" spans="53:53" x14ac:dyDescent="0.3">
      <c r="BA10376" s="2"/>
    </row>
    <row r="10377" spans="53:53" x14ac:dyDescent="0.3">
      <c r="BA10377" s="2"/>
    </row>
    <row r="10378" spans="53:53" x14ac:dyDescent="0.3">
      <c r="BA10378" s="2"/>
    </row>
    <row r="10379" spans="53:53" x14ac:dyDescent="0.3">
      <c r="BA10379" s="2"/>
    </row>
    <row r="10380" spans="53:53" x14ac:dyDescent="0.3">
      <c r="BA10380" s="2"/>
    </row>
    <row r="10381" spans="53:53" x14ac:dyDescent="0.3">
      <c r="BA10381" s="2"/>
    </row>
    <row r="10382" spans="53:53" x14ac:dyDescent="0.3">
      <c r="BA10382" s="2"/>
    </row>
    <row r="10383" spans="53:53" x14ac:dyDescent="0.3">
      <c r="BA10383" s="2"/>
    </row>
    <row r="10384" spans="53:53" x14ac:dyDescent="0.3">
      <c r="BA10384" s="2"/>
    </row>
    <row r="10385" spans="53:53" x14ac:dyDescent="0.3">
      <c r="BA10385" s="2"/>
    </row>
    <row r="10386" spans="53:53" x14ac:dyDescent="0.3">
      <c r="BA10386" s="2"/>
    </row>
    <row r="10387" spans="53:53" x14ac:dyDescent="0.3">
      <c r="BA10387" s="2"/>
    </row>
    <row r="10388" spans="53:53" x14ac:dyDescent="0.3">
      <c r="BA10388" s="2"/>
    </row>
    <row r="10389" spans="53:53" x14ac:dyDescent="0.3">
      <c r="BA10389" s="2"/>
    </row>
    <row r="10390" spans="53:53" x14ac:dyDescent="0.3">
      <c r="BA10390" s="2"/>
    </row>
    <row r="10391" spans="53:53" x14ac:dyDescent="0.3">
      <c r="BA10391" s="2"/>
    </row>
    <row r="10392" spans="53:53" x14ac:dyDescent="0.3">
      <c r="BA10392" s="2"/>
    </row>
    <row r="10393" spans="53:53" x14ac:dyDescent="0.3">
      <c r="BA10393" s="2"/>
    </row>
    <row r="10394" spans="53:53" x14ac:dyDescent="0.3">
      <c r="BA10394" s="2"/>
    </row>
    <row r="10395" spans="53:53" x14ac:dyDescent="0.3">
      <c r="BA10395" s="2"/>
    </row>
    <row r="10396" spans="53:53" x14ac:dyDescent="0.3">
      <c r="BA10396" s="2"/>
    </row>
    <row r="10397" spans="53:53" x14ac:dyDescent="0.3">
      <c r="BA10397" s="2"/>
    </row>
    <row r="10398" spans="53:53" x14ac:dyDescent="0.3">
      <c r="BA10398" s="2"/>
    </row>
    <row r="10399" spans="53:53" x14ac:dyDescent="0.3">
      <c r="BA10399" s="2"/>
    </row>
    <row r="10400" spans="53:53" x14ac:dyDescent="0.3">
      <c r="BA10400" s="2"/>
    </row>
    <row r="10401" spans="53:53" x14ac:dyDescent="0.3">
      <c r="BA10401" s="2"/>
    </row>
    <row r="10402" spans="53:53" x14ac:dyDescent="0.3">
      <c r="BA10402" s="2"/>
    </row>
    <row r="10403" spans="53:53" x14ac:dyDescent="0.3">
      <c r="BA10403" s="2"/>
    </row>
    <row r="10404" spans="53:53" x14ac:dyDescent="0.3">
      <c r="BA10404" s="2"/>
    </row>
    <row r="10405" spans="53:53" x14ac:dyDescent="0.3">
      <c r="BA10405" s="2"/>
    </row>
    <row r="10406" spans="53:53" x14ac:dyDescent="0.3">
      <c r="BA10406" s="2"/>
    </row>
    <row r="10407" spans="53:53" x14ac:dyDescent="0.3">
      <c r="BA10407" s="2"/>
    </row>
    <row r="10408" spans="53:53" x14ac:dyDescent="0.3">
      <c r="BA10408" s="2"/>
    </row>
    <row r="10409" spans="53:53" x14ac:dyDescent="0.3">
      <c r="BA10409" s="2"/>
    </row>
    <row r="10410" spans="53:53" x14ac:dyDescent="0.3">
      <c r="BA10410" s="2"/>
    </row>
    <row r="10411" spans="53:53" x14ac:dyDescent="0.3">
      <c r="BA10411" s="2"/>
    </row>
    <row r="10412" spans="53:53" x14ac:dyDescent="0.3">
      <c r="BA10412" s="2"/>
    </row>
    <row r="10413" spans="53:53" x14ac:dyDescent="0.3">
      <c r="BA10413" s="2"/>
    </row>
    <row r="10414" spans="53:53" x14ac:dyDescent="0.3">
      <c r="BA10414" s="2"/>
    </row>
    <row r="10415" spans="53:53" x14ac:dyDescent="0.3">
      <c r="BA10415" s="2"/>
    </row>
    <row r="10416" spans="53:53" x14ac:dyDescent="0.3">
      <c r="BA10416" s="2"/>
    </row>
    <row r="10417" spans="53:53" x14ac:dyDescent="0.3">
      <c r="BA10417" s="2"/>
    </row>
    <row r="10418" spans="53:53" x14ac:dyDescent="0.3">
      <c r="BA10418" s="2"/>
    </row>
    <row r="10419" spans="53:53" x14ac:dyDescent="0.3">
      <c r="BA10419" s="2"/>
    </row>
    <row r="10420" spans="53:53" x14ac:dyDescent="0.3">
      <c r="BA10420" s="2"/>
    </row>
    <row r="10421" spans="53:53" x14ac:dyDescent="0.3">
      <c r="BA10421" s="2"/>
    </row>
    <row r="10422" spans="53:53" x14ac:dyDescent="0.3">
      <c r="BA10422" s="2"/>
    </row>
    <row r="10423" spans="53:53" x14ac:dyDescent="0.3">
      <c r="BA10423" s="2"/>
    </row>
    <row r="10424" spans="53:53" x14ac:dyDescent="0.3">
      <c r="BA10424" s="2"/>
    </row>
    <row r="10425" spans="53:53" x14ac:dyDescent="0.3">
      <c r="BA10425" s="2"/>
    </row>
    <row r="10426" spans="53:53" x14ac:dyDescent="0.3">
      <c r="BA10426" s="2"/>
    </row>
    <row r="10427" spans="53:53" x14ac:dyDescent="0.3">
      <c r="BA10427" s="2"/>
    </row>
    <row r="10428" spans="53:53" x14ac:dyDescent="0.3">
      <c r="BA10428" s="2"/>
    </row>
    <row r="10429" spans="53:53" x14ac:dyDescent="0.3">
      <c r="BA10429" s="2"/>
    </row>
    <row r="10430" spans="53:53" x14ac:dyDescent="0.3">
      <c r="BA10430" s="2"/>
    </row>
    <row r="10431" spans="53:53" x14ac:dyDescent="0.3">
      <c r="BA10431" s="2"/>
    </row>
    <row r="10432" spans="53:53" x14ac:dyDescent="0.3">
      <c r="BA10432" s="2"/>
    </row>
    <row r="10433" spans="53:53" x14ac:dyDescent="0.3">
      <c r="BA10433" s="2"/>
    </row>
    <row r="10434" spans="53:53" x14ac:dyDescent="0.3">
      <c r="BA10434" s="2"/>
    </row>
    <row r="10435" spans="53:53" x14ac:dyDescent="0.3">
      <c r="BA10435" s="2"/>
    </row>
    <row r="10436" spans="53:53" x14ac:dyDescent="0.3">
      <c r="BA10436" s="2"/>
    </row>
    <row r="10437" spans="53:53" x14ac:dyDescent="0.3">
      <c r="BA10437" s="2"/>
    </row>
    <row r="10438" spans="53:53" x14ac:dyDescent="0.3">
      <c r="BA10438" s="2"/>
    </row>
    <row r="10439" spans="53:53" x14ac:dyDescent="0.3">
      <c r="BA10439" s="2"/>
    </row>
    <row r="10440" spans="53:53" x14ac:dyDescent="0.3">
      <c r="BA10440" s="2"/>
    </row>
    <row r="10441" spans="53:53" x14ac:dyDescent="0.3">
      <c r="BA10441" s="2"/>
    </row>
    <row r="10442" spans="53:53" x14ac:dyDescent="0.3">
      <c r="BA10442" s="2"/>
    </row>
    <row r="10443" spans="53:53" x14ac:dyDescent="0.3">
      <c r="BA10443" s="2"/>
    </row>
    <row r="10444" spans="53:53" x14ac:dyDescent="0.3">
      <c r="BA10444" s="2"/>
    </row>
    <row r="10445" spans="53:53" x14ac:dyDescent="0.3">
      <c r="BA10445" s="2"/>
    </row>
    <row r="10446" spans="53:53" x14ac:dyDescent="0.3">
      <c r="BA10446" s="2"/>
    </row>
    <row r="10447" spans="53:53" x14ac:dyDescent="0.3">
      <c r="BA10447" s="2"/>
    </row>
    <row r="10448" spans="53:53" x14ac:dyDescent="0.3">
      <c r="BA10448" s="2"/>
    </row>
    <row r="10449" spans="53:53" x14ac:dyDescent="0.3">
      <c r="BA10449" s="2"/>
    </row>
    <row r="10450" spans="53:53" x14ac:dyDescent="0.3">
      <c r="BA10450" s="2"/>
    </row>
    <row r="10451" spans="53:53" x14ac:dyDescent="0.3">
      <c r="BA10451" s="2"/>
    </row>
    <row r="10452" spans="53:53" x14ac:dyDescent="0.3">
      <c r="BA10452" s="2"/>
    </row>
    <row r="10453" spans="53:53" x14ac:dyDescent="0.3">
      <c r="BA10453" s="2"/>
    </row>
    <row r="10454" spans="53:53" x14ac:dyDescent="0.3">
      <c r="BA10454" s="2"/>
    </row>
    <row r="10455" spans="53:53" x14ac:dyDescent="0.3">
      <c r="BA10455" s="2"/>
    </row>
    <row r="10456" spans="53:53" x14ac:dyDescent="0.3">
      <c r="BA10456" s="2"/>
    </row>
    <row r="10457" spans="53:53" x14ac:dyDescent="0.3">
      <c r="BA10457" s="2"/>
    </row>
    <row r="10458" spans="53:53" x14ac:dyDescent="0.3">
      <c r="BA10458" s="2"/>
    </row>
    <row r="10459" spans="53:53" x14ac:dyDescent="0.3">
      <c r="BA10459" s="2"/>
    </row>
    <row r="10460" spans="53:53" x14ac:dyDescent="0.3">
      <c r="BA10460" s="2"/>
    </row>
    <row r="10461" spans="53:53" x14ac:dyDescent="0.3">
      <c r="BA10461" s="2"/>
    </row>
    <row r="10462" spans="53:53" x14ac:dyDescent="0.3">
      <c r="BA10462" s="2"/>
    </row>
    <row r="10463" spans="53:53" x14ac:dyDescent="0.3">
      <c r="BA10463" s="2"/>
    </row>
    <row r="10464" spans="53:53" x14ac:dyDescent="0.3">
      <c r="BA10464" s="2"/>
    </row>
    <row r="10465" spans="53:53" x14ac:dyDescent="0.3">
      <c r="BA10465" s="2"/>
    </row>
    <row r="10466" spans="53:53" x14ac:dyDescent="0.3">
      <c r="BA10466" s="2"/>
    </row>
    <row r="10467" spans="53:53" x14ac:dyDescent="0.3">
      <c r="BA10467" s="2"/>
    </row>
    <row r="10468" spans="53:53" x14ac:dyDescent="0.3">
      <c r="BA10468" s="2"/>
    </row>
    <row r="10469" spans="53:53" x14ac:dyDescent="0.3">
      <c r="BA10469" s="2"/>
    </row>
    <row r="10470" spans="53:53" x14ac:dyDescent="0.3">
      <c r="BA10470" s="2"/>
    </row>
    <row r="10471" spans="53:53" x14ac:dyDescent="0.3">
      <c r="BA10471" s="2"/>
    </row>
    <row r="10472" spans="53:53" x14ac:dyDescent="0.3">
      <c r="BA10472" s="2"/>
    </row>
    <row r="10473" spans="53:53" x14ac:dyDescent="0.3">
      <c r="BA10473" s="2"/>
    </row>
    <row r="10474" spans="53:53" x14ac:dyDescent="0.3">
      <c r="BA10474" s="2"/>
    </row>
    <row r="10475" spans="53:53" x14ac:dyDescent="0.3">
      <c r="BA10475" s="2"/>
    </row>
    <row r="10476" spans="53:53" x14ac:dyDescent="0.3">
      <c r="BA10476" s="2"/>
    </row>
    <row r="10477" spans="53:53" x14ac:dyDescent="0.3">
      <c r="BA10477" s="2"/>
    </row>
    <row r="10478" spans="53:53" x14ac:dyDescent="0.3">
      <c r="BA10478" s="2"/>
    </row>
    <row r="10479" spans="53:53" x14ac:dyDescent="0.3">
      <c r="BA10479" s="2"/>
    </row>
    <row r="10480" spans="53:53" x14ac:dyDescent="0.3">
      <c r="BA10480" s="2"/>
    </row>
    <row r="10481" spans="53:53" x14ac:dyDescent="0.3">
      <c r="BA10481" s="2"/>
    </row>
    <row r="10482" spans="53:53" x14ac:dyDescent="0.3">
      <c r="BA10482" s="2"/>
    </row>
    <row r="10483" spans="53:53" x14ac:dyDescent="0.3">
      <c r="BA10483" s="2"/>
    </row>
    <row r="10484" spans="53:53" x14ac:dyDescent="0.3">
      <c r="BA10484" s="2"/>
    </row>
    <row r="10485" spans="53:53" x14ac:dyDescent="0.3">
      <c r="BA10485" s="2"/>
    </row>
    <row r="10486" spans="53:53" x14ac:dyDescent="0.3">
      <c r="BA10486" s="2"/>
    </row>
    <row r="10487" spans="53:53" x14ac:dyDescent="0.3">
      <c r="BA10487" s="2"/>
    </row>
    <row r="10488" spans="53:53" x14ac:dyDescent="0.3">
      <c r="BA10488" s="2"/>
    </row>
    <row r="10489" spans="53:53" x14ac:dyDescent="0.3">
      <c r="BA10489" s="2"/>
    </row>
    <row r="10490" spans="53:53" x14ac:dyDescent="0.3">
      <c r="BA10490" s="2"/>
    </row>
    <row r="10491" spans="53:53" x14ac:dyDescent="0.3">
      <c r="BA10491" s="2"/>
    </row>
    <row r="10492" spans="53:53" x14ac:dyDescent="0.3">
      <c r="BA10492" s="2"/>
    </row>
    <row r="10493" spans="53:53" x14ac:dyDescent="0.3">
      <c r="BA10493" s="2"/>
    </row>
    <row r="10494" spans="53:53" x14ac:dyDescent="0.3">
      <c r="BA10494" s="2"/>
    </row>
    <row r="10495" spans="53:53" x14ac:dyDescent="0.3">
      <c r="BA10495" s="2"/>
    </row>
    <row r="10496" spans="53:53" x14ac:dyDescent="0.3">
      <c r="BA10496" s="2"/>
    </row>
    <row r="10497" spans="53:53" x14ac:dyDescent="0.3">
      <c r="BA10497" s="2"/>
    </row>
    <row r="10498" spans="53:53" x14ac:dyDescent="0.3">
      <c r="BA10498" s="2"/>
    </row>
    <row r="10499" spans="53:53" x14ac:dyDescent="0.3">
      <c r="BA10499" s="2"/>
    </row>
    <row r="10500" spans="53:53" x14ac:dyDescent="0.3">
      <c r="BA10500" s="2"/>
    </row>
    <row r="10501" spans="53:53" x14ac:dyDescent="0.3">
      <c r="BA10501" s="2"/>
    </row>
    <row r="10502" spans="53:53" x14ac:dyDescent="0.3">
      <c r="BA10502" s="2"/>
    </row>
    <row r="10503" spans="53:53" x14ac:dyDescent="0.3">
      <c r="BA10503" s="2"/>
    </row>
    <row r="10504" spans="53:53" x14ac:dyDescent="0.3">
      <c r="BA10504" s="2"/>
    </row>
    <row r="10505" spans="53:53" x14ac:dyDescent="0.3">
      <c r="BA10505" s="2"/>
    </row>
    <row r="10506" spans="53:53" x14ac:dyDescent="0.3">
      <c r="BA10506" s="2"/>
    </row>
    <row r="10507" spans="53:53" x14ac:dyDescent="0.3">
      <c r="BA10507" s="2"/>
    </row>
    <row r="10508" spans="53:53" x14ac:dyDescent="0.3">
      <c r="BA10508" s="2"/>
    </row>
    <row r="10509" spans="53:53" x14ac:dyDescent="0.3">
      <c r="BA10509" s="2"/>
    </row>
    <row r="10510" spans="53:53" x14ac:dyDescent="0.3">
      <c r="BA10510" s="2"/>
    </row>
    <row r="10511" spans="53:53" x14ac:dyDescent="0.3">
      <c r="BA10511" s="2"/>
    </row>
    <row r="10512" spans="53:53" x14ac:dyDescent="0.3">
      <c r="BA10512" s="2"/>
    </row>
    <row r="10513" spans="53:53" x14ac:dyDescent="0.3">
      <c r="BA10513" s="2"/>
    </row>
    <row r="10514" spans="53:53" x14ac:dyDescent="0.3">
      <c r="BA10514" s="2"/>
    </row>
    <row r="10515" spans="53:53" x14ac:dyDescent="0.3">
      <c r="BA10515" s="2"/>
    </row>
    <row r="10516" spans="53:53" x14ac:dyDescent="0.3">
      <c r="BA10516" s="2"/>
    </row>
    <row r="10517" spans="53:53" x14ac:dyDescent="0.3">
      <c r="BA10517" s="2"/>
    </row>
    <row r="10518" spans="53:53" x14ac:dyDescent="0.3">
      <c r="BA10518" s="2"/>
    </row>
    <row r="10519" spans="53:53" x14ac:dyDescent="0.3">
      <c r="BA10519" s="2"/>
    </row>
    <row r="10520" spans="53:53" x14ac:dyDescent="0.3">
      <c r="BA10520" s="2"/>
    </row>
    <row r="10521" spans="53:53" x14ac:dyDescent="0.3">
      <c r="BA10521" s="2"/>
    </row>
    <row r="10522" spans="53:53" x14ac:dyDescent="0.3">
      <c r="BA10522" s="2"/>
    </row>
    <row r="10523" spans="53:53" x14ac:dyDescent="0.3">
      <c r="BA10523" s="2"/>
    </row>
    <row r="10524" spans="53:53" x14ac:dyDescent="0.3">
      <c r="BA10524" s="2"/>
    </row>
    <row r="10525" spans="53:53" x14ac:dyDescent="0.3">
      <c r="BA10525" s="2"/>
    </row>
    <row r="10526" spans="53:53" x14ac:dyDescent="0.3">
      <c r="BA10526" s="2"/>
    </row>
    <row r="10527" spans="53:53" x14ac:dyDescent="0.3">
      <c r="BA10527" s="2"/>
    </row>
    <row r="10528" spans="53:53" x14ac:dyDescent="0.3">
      <c r="BA10528" s="2"/>
    </row>
    <row r="10529" spans="53:53" x14ac:dyDescent="0.3">
      <c r="BA10529" s="2"/>
    </row>
    <row r="10530" spans="53:53" x14ac:dyDescent="0.3">
      <c r="BA10530" s="2"/>
    </row>
    <row r="10531" spans="53:53" x14ac:dyDescent="0.3">
      <c r="BA10531" s="2"/>
    </row>
    <row r="10532" spans="53:53" x14ac:dyDescent="0.3">
      <c r="BA10532" s="2"/>
    </row>
    <row r="10533" spans="53:53" x14ac:dyDescent="0.3">
      <c r="BA10533" s="2"/>
    </row>
    <row r="10534" spans="53:53" x14ac:dyDescent="0.3">
      <c r="BA10534" s="2"/>
    </row>
    <row r="10535" spans="53:53" x14ac:dyDescent="0.3">
      <c r="BA10535" s="2"/>
    </row>
    <row r="10536" spans="53:53" x14ac:dyDescent="0.3">
      <c r="BA10536" s="2"/>
    </row>
    <row r="10537" spans="53:53" x14ac:dyDescent="0.3">
      <c r="BA10537" s="2"/>
    </row>
    <row r="10538" spans="53:53" x14ac:dyDescent="0.3">
      <c r="BA10538" s="2"/>
    </row>
    <row r="10539" spans="53:53" x14ac:dyDescent="0.3">
      <c r="BA10539" s="2"/>
    </row>
    <row r="10540" spans="53:53" x14ac:dyDescent="0.3">
      <c r="BA10540" s="2"/>
    </row>
    <row r="10541" spans="53:53" x14ac:dyDescent="0.3">
      <c r="BA10541" s="2"/>
    </row>
    <row r="10542" spans="53:53" x14ac:dyDescent="0.3">
      <c r="BA10542" s="2"/>
    </row>
    <row r="10543" spans="53:53" x14ac:dyDescent="0.3">
      <c r="BA10543" s="2"/>
    </row>
    <row r="10544" spans="53:53" x14ac:dyDescent="0.3">
      <c r="BA10544" s="2"/>
    </row>
    <row r="10545" spans="53:53" x14ac:dyDescent="0.3">
      <c r="BA10545" s="2"/>
    </row>
    <row r="10546" spans="53:53" x14ac:dyDescent="0.3">
      <c r="BA10546" s="2"/>
    </row>
    <row r="10547" spans="53:53" x14ac:dyDescent="0.3">
      <c r="BA10547" s="2"/>
    </row>
    <row r="10548" spans="53:53" x14ac:dyDescent="0.3">
      <c r="BA10548" s="2"/>
    </row>
    <row r="10549" spans="53:53" x14ac:dyDescent="0.3">
      <c r="BA10549" s="2"/>
    </row>
    <row r="10550" spans="53:53" x14ac:dyDescent="0.3">
      <c r="BA10550" s="2"/>
    </row>
    <row r="10551" spans="53:53" x14ac:dyDescent="0.3">
      <c r="BA10551" s="2"/>
    </row>
    <row r="10552" spans="53:53" x14ac:dyDescent="0.3">
      <c r="BA10552" s="2"/>
    </row>
    <row r="10553" spans="53:53" x14ac:dyDescent="0.3">
      <c r="BA10553" s="2"/>
    </row>
    <row r="10554" spans="53:53" x14ac:dyDescent="0.3">
      <c r="BA10554" s="2"/>
    </row>
    <row r="10555" spans="53:53" x14ac:dyDescent="0.3">
      <c r="BA10555" s="2"/>
    </row>
    <row r="10556" spans="53:53" x14ac:dyDescent="0.3">
      <c r="BA10556" s="2"/>
    </row>
    <row r="10557" spans="53:53" x14ac:dyDescent="0.3">
      <c r="BA10557" s="2"/>
    </row>
    <row r="10558" spans="53:53" x14ac:dyDescent="0.3">
      <c r="BA10558" s="2"/>
    </row>
    <row r="10559" spans="53:53" x14ac:dyDescent="0.3">
      <c r="BA10559" s="2"/>
    </row>
    <row r="10560" spans="53:53" x14ac:dyDescent="0.3">
      <c r="BA10560" s="2"/>
    </row>
    <row r="10561" spans="53:53" x14ac:dyDescent="0.3">
      <c r="BA10561" s="2"/>
    </row>
    <row r="10562" spans="53:53" x14ac:dyDescent="0.3">
      <c r="BA10562" s="2"/>
    </row>
    <row r="10563" spans="53:53" x14ac:dyDescent="0.3">
      <c r="BA10563" s="2"/>
    </row>
    <row r="10564" spans="53:53" x14ac:dyDescent="0.3">
      <c r="BA10564" s="2"/>
    </row>
    <row r="10565" spans="53:53" x14ac:dyDescent="0.3">
      <c r="BA10565" s="2"/>
    </row>
    <row r="10566" spans="53:53" x14ac:dyDescent="0.3">
      <c r="BA10566" s="2"/>
    </row>
    <row r="10567" spans="53:53" x14ac:dyDescent="0.3">
      <c r="BA10567" s="2"/>
    </row>
    <row r="10568" spans="53:53" x14ac:dyDescent="0.3">
      <c r="BA10568" s="2"/>
    </row>
    <row r="10569" spans="53:53" x14ac:dyDescent="0.3">
      <c r="BA10569" s="2"/>
    </row>
    <row r="10570" spans="53:53" x14ac:dyDescent="0.3">
      <c r="BA10570" s="2"/>
    </row>
    <row r="10571" spans="53:53" x14ac:dyDescent="0.3">
      <c r="BA10571" s="2"/>
    </row>
    <row r="10572" spans="53:53" x14ac:dyDescent="0.3">
      <c r="BA10572" s="2"/>
    </row>
    <row r="10573" spans="53:53" x14ac:dyDescent="0.3">
      <c r="BA10573" s="2"/>
    </row>
    <row r="10574" spans="53:53" x14ac:dyDescent="0.3">
      <c r="BA10574" s="2"/>
    </row>
    <row r="10575" spans="53:53" x14ac:dyDescent="0.3">
      <c r="BA10575" s="2"/>
    </row>
    <row r="10576" spans="53:53" x14ac:dyDescent="0.3">
      <c r="BA10576" s="2"/>
    </row>
    <row r="10577" spans="53:53" x14ac:dyDescent="0.3">
      <c r="BA10577" s="2"/>
    </row>
    <row r="10578" spans="53:53" x14ac:dyDescent="0.3">
      <c r="BA10578" s="2"/>
    </row>
    <row r="10579" spans="53:53" x14ac:dyDescent="0.3">
      <c r="BA10579" s="2"/>
    </row>
    <row r="10580" spans="53:53" x14ac:dyDescent="0.3">
      <c r="BA10580" s="2"/>
    </row>
    <row r="10581" spans="53:53" x14ac:dyDescent="0.3">
      <c r="BA10581" s="2"/>
    </row>
    <row r="10582" spans="53:53" x14ac:dyDescent="0.3">
      <c r="BA10582" s="2"/>
    </row>
    <row r="10583" spans="53:53" x14ac:dyDescent="0.3">
      <c r="BA10583" s="2"/>
    </row>
    <row r="10584" spans="53:53" x14ac:dyDescent="0.3">
      <c r="BA10584" s="2"/>
    </row>
    <row r="10585" spans="53:53" x14ac:dyDescent="0.3">
      <c r="BA10585" s="2"/>
    </row>
    <row r="10586" spans="53:53" x14ac:dyDescent="0.3">
      <c r="BA10586" s="2"/>
    </row>
    <row r="10587" spans="53:53" x14ac:dyDescent="0.3">
      <c r="BA10587" s="2"/>
    </row>
    <row r="10588" spans="53:53" x14ac:dyDescent="0.3">
      <c r="BA10588" s="2"/>
    </row>
    <row r="10589" spans="53:53" x14ac:dyDescent="0.3">
      <c r="BA10589" s="2"/>
    </row>
    <row r="10590" spans="53:53" x14ac:dyDescent="0.3">
      <c r="BA10590" s="2"/>
    </row>
    <row r="10591" spans="53:53" x14ac:dyDescent="0.3">
      <c r="BA10591" s="2"/>
    </row>
    <row r="10592" spans="53:53" x14ac:dyDescent="0.3">
      <c r="BA10592" s="2"/>
    </row>
    <row r="10593" spans="53:53" x14ac:dyDescent="0.3">
      <c r="BA10593" s="2"/>
    </row>
    <row r="10594" spans="53:53" x14ac:dyDescent="0.3">
      <c r="BA10594" s="2"/>
    </row>
    <row r="10595" spans="53:53" x14ac:dyDescent="0.3">
      <c r="BA10595" s="2"/>
    </row>
    <row r="10596" spans="53:53" x14ac:dyDescent="0.3">
      <c r="BA10596" s="2"/>
    </row>
    <row r="10597" spans="53:53" x14ac:dyDescent="0.3">
      <c r="BA10597" s="2"/>
    </row>
    <row r="10598" spans="53:53" x14ac:dyDescent="0.3">
      <c r="BA10598" s="2"/>
    </row>
    <row r="10599" spans="53:53" x14ac:dyDescent="0.3">
      <c r="BA10599" s="2"/>
    </row>
    <row r="10600" spans="53:53" x14ac:dyDescent="0.3">
      <c r="BA10600" s="2"/>
    </row>
    <row r="10601" spans="53:53" x14ac:dyDescent="0.3">
      <c r="BA10601" s="2"/>
    </row>
    <row r="10602" spans="53:53" x14ac:dyDescent="0.3">
      <c r="BA10602" s="2"/>
    </row>
    <row r="10603" spans="53:53" x14ac:dyDescent="0.3">
      <c r="BA10603" s="2"/>
    </row>
    <row r="10604" spans="53:53" x14ac:dyDescent="0.3">
      <c r="BA10604" s="2"/>
    </row>
    <row r="10605" spans="53:53" x14ac:dyDescent="0.3">
      <c r="BA10605" s="2"/>
    </row>
    <row r="10606" spans="53:53" x14ac:dyDescent="0.3">
      <c r="BA10606" s="2"/>
    </row>
    <row r="10607" spans="53:53" x14ac:dyDescent="0.3">
      <c r="BA10607" s="2"/>
    </row>
    <row r="10608" spans="53:53" x14ac:dyDescent="0.3">
      <c r="BA10608" s="2"/>
    </row>
    <row r="10609" spans="53:53" x14ac:dyDescent="0.3">
      <c r="BA10609" s="2"/>
    </row>
    <row r="10610" spans="53:53" x14ac:dyDescent="0.3">
      <c r="BA10610" s="2"/>
    </row>
    <row r="10611" spans="53:53" x14ac:dyDescent="0.3">
      <c r="BA10611" s="2"/>
    </row>
    <row r="10612" spans="53:53" x14ac:dyDescent="0.3">
      <c r="BA10612" s="2"/>
    </row>
    <row r="10613" spans="53:53" x14ac:dyDescent="0.3">
      <c r="BA10613" s="2"/>
    </row>
    <row r="10614" spans="53:53" x14ac:dyDescent="0.3">
      <c r="BA10614" s="2"/>
    </row>
    <row r="10615" spans="53:53" x14ac:dyDescent="0.3">
      <c r="BA10615" s="2"/>
    </row>
    <row r="10616" spans="53:53" x14ac:dyDescent="0.3">
      <c r="BA10616" s="2"/>
    </row>
    <row r="10617" spans="53:53" x14ac:dyDescent="0.3">
      <c r="BA10617" s="2"/>
    </row>
    <row r="10618" spans="53:53" x14ac:dyDescent="0.3">
      <c r="BA10618" s="2"/>
    </row>
    <row r="10619" spans="53:53" x14ac:dyDescent="0.3">
      <c r="BA10619" s="2"/>
    </row>
    <row r="10620" spans="53:53" x14ac:dyDescent="0.3">
      <c r="BA10620" s="2"/>
    </row>
    <row r="10621" spans="53:53" x14ac:dyDescent="0.3">
      <c r="BA10621" s="2"/>
    </row>
    <row r="10622" spans="53:53" x14ac:dyDescent="0.3">
      <c r="BA10622" s="2"/>
    </row>
    <row r="10623" spans="53:53" x14ac:dyDescent="0.3">
      <c r="BA10623" s="2"/>
    </row>
    <row r="10624" spans="53:53" x14ac:dyDescent="0.3">
      <c r="BA10624" s="2"/>
    </row>
    <row r="10625" spans="53:53" x14ac:dyDescent="0.3">
      <c r="BA10625" s="2"/>
    </row>
    <row r="10626" spans="53:53" x14ac:dyDescent="0.3">
      <c r="BA10626" s="2"/>
    </row>
    <row r="10627" spans="53:53" x14ac:dyDescent="0.3">
      <c r="BA10627" s="2"/>
    </row>
    <row r="10628" spans="53:53" x14ac:dyDescent="0.3">
      <c r="BA10628" s="2"/>
    </row>
    <row r="10629" spans="53:53" x14ac:dyDescent="0.3">
      <c r="BA10629" s="2"/>
    </row>
    <row r="10630" spans="53:53" x14ac:dyDescent="0.3">
      <c r="BA10630" s="2"/>
    </row>
    <row r="10631" spans="53:53" x14ac:dyDescent="0.3">
      <c r="BA10631" s="2"/>
    </row>
    <row r="10632" spans="53:53" x14ac:dyDescent="0.3">
      <c r="BA10632" s="2"/>
    </row>
    <row r="10633" spans="53:53" x14ac:dyDescent="0.3">
      <c r="BA10633" s="2"/>
    </row>
    <row r="10634" spans="53:53" x14ac:dyDescent="0.3">
      <c r="BA10634" s="2"/>
    </row>
    <row r="10635" spans="53:53" x14ac:dyDescent="0.3">
      <c r="BA10635" s="2"/>
    </row>
    <row r="10636" spans="53:53" x14ac:dyDescent="0.3">
      <c r="BA10636" s="2"/>
    </row>
    <row r="10637" spans="53:53" x14ac:dyDescent="0.3">
      <c r="BA10637" s="2"/>
    </row>
    <row r="10638" spans="53:53" x14ac:dyDescent="0.3">
      <c r="BA10638" s="2"/>
    </row>
    <row r="10639" spans="53:53" x14ac:dyDescent="0.3">
      <c r="BA10639" s="2"/>
    </row>
    <row r="10640" spans="53:53" x14ac:dyDescent="0.3">
      <c r="BA10640" s="2"/>
    </row>
    <row r="10641" spans="53:53" x14ac:dyDescent="0.3">
      <c r="BA10641" s="2"/>
    </row>
    <row r="10642" spans="53:53" x14ac:dyDescent="0.3">
      <c r="BA10642" s="2"/>
    </row>
    <row r="10643" spans="53:53" x14ac:dyDescent="0.3">
      <c r="BA10643" s="2"/>
    </row>
    <row r="10644" spans="53:53" x14ac:dyDescent="0.3">
      <c r="BA10644" s="2"/>
    </row>
    <row r="10645" spans="53:53" x14ac:dyDescent="0.3">
      <c r="BA10645" s="2"/>
    </row>
    <row r="10646" spans="53:53" x14ac:dyDescent="0.3">
      <c r="BA10646" s="2"/>
    </row>
    <row r="10647" spans="53:53" x14ac:dyDescent="0.3">
      <c r="BA10647" s="2"/>
    </row>
    <row r="10648" spans="53:53" x14ac:dyDescent="0.3">
      <c r="BA10648" s="2"/>
    </row>
    <row r="10649" spans="53:53" x14ac:dyDescent="0.3">
      <c r="BA10649" s="2"/>
    </row>
    <row r="10650" spans="53:53" x14ac:dyDescent="0.3">
      <c r="BA10650" s="2"/>
    </row>
    <row r="10651" spans="53:53" x14ac:dyDescent="0.3">
      <c r="BA10651" s="2"/>
    </row>
    <row r="10652" spans="53:53" x14ac:dyDescent="0.3">
      <c r="BA10652" s="2"/>
    </row>
    <row r="10653" spans="53:53" x14ac:dyDescent="0.3">
      <c r="BA10653" s="2"/>
    </row>
    <row r="10654" spans="53:53" x14ac:dyDescent="0.3">
      <c r="BA10654" s="2"/>
    </row>
    <row r="10655" spans="53:53" x14ac:dyDescent="0.3">
      <c r="BA10655" s="2"/>
    </row>
    <row r="10656" spans="53:53" x14ac:dyDescent="0.3">
      <c r="BA10656" s="2"/>
    </row>
    <row r="10657" spans="53:53" x14ac:dyDescent="0.3">
      <c r="BA10657" s="2"/>
    </row>
    <row r="10658" spans="53:53" x14ac:dyDescent="0.3">
      <c r="BA10658" s="2"/>
    </row>
    <row r="10659" spans="53:53" x14ac:dyDescent="0.3">
      <c r="BA10659" s="2"/>
    </row>
    <row r="10660" spans="53:53" x14ac:dyDescent="0.3">
      <c r="BA10660" s="2"/>
    </row>
    <row r="10661" spans="53:53" x14ac:dyDescent="0.3">
      <c r="BA10661" s="2"/>
    </row>
    <row r="10662" spans="53:53" x14ac:dyDescent="0.3">
      <c r="BA10662" s="2"/>
    </row>
    <row r="10663" spans="53:53" x14ac:dyDescent="0.3">
      <c r="BA10663" s="2"/>
    </row>
    <row r="10664" spans="53:53" x14ac:dyDescent="0.3">
      <c r="BA10664" s="2"/>
    </row>
    <row r="10665" spans="53:53" x14ac:dyDescent="0.3">
      <c r="BA10665" s="2"/>
    </row>
    <row r="10666" spans="53:53" x14ac:dyDescent="0.3">
      <c r="BA10666" s="2"/>
    </row>
    <row r="10667" spans="53:53" x14ac:dyDescent="0.3">
      <c r="BA10667" s="2"/>
    </row>
    <row r="10668" spans="53:53" x14ac:dyDescent="0.3">
      <c r="BA10668" s="2"/>
    </row>
    <row r="10669" spans="53:53" x14ac:dyDescent="0.3">
      <c r="BA10669" s="2"/>
    </row>
    <row r="10670" spans="53:53" x14ac:dyDescent="0.3">
      <c r="BA10670" s="2"/>
    </row>
    <row r="10671" spans="53:53" x14ac:dyDescent="0.3">
      <c r="BA10671" s="2"/>
    </row>
    <row r="10672" spans="53:53" x14ac:dyDescent="0.3">
      <c r="BA10672" s="2"/>
    </row>
    <row r="10673" spans="53:53" x14ac:dyDescent="0.3">
      <c r="BA10673" s="2"/>
    </row>
    <row r="10674" spans="53:53" x14ac:dyDescent="0.3">
      <c r="BA10674" s="2"/>
    </row>
    <row r="10675" spans="53:53" x14ac:dyDescent="0.3">
      <c r="BA10675" s="2"/>
    </row>
    <row r="10676" spans="53:53" x14ac:dyDescent="0.3">
      <c r="BA10676" s="2"/>
    </row>
    <row r="10677" spans="53:53" x14ac:dyDescent="0.3">
      <c r="BA10677" s="2"/>
    </row>
    <row r="10678" spans="53:53" x14ac:dyDescent="0.3">
      <c r="BA10678" s="2"/>
    </row>
    <row r="10679" spans="53:53" x14ac:dyDescent="0.3">
      <c r="BA10679" s="2"/>
    </row>
    <row r="10680" spans="53:53" x14ac:dyDescent="0.3">
      <c r="BA10680" s="2"/>
    </row>
    <row r="10681" spans="53:53" x14ac:dyDescent="0.3">
      <c r="BA10681" s="2"/>
    </row>
    <row r="10682" spans="53:53" x14ac:dyDescent="0.3">
      <c r="BA10682" s="2"/>
    </row>
    <row r="10683" spans="53:53" x14ac:dyDescent="0.3">
      <c r="BA10683" s="2"/>
    </row>
    <row r="10684" spans="53:53" x14ac:dyDescent="0.3">
      <c r="BA10684" s="2"/>
    </row>
    <row r="10685" spans="53:53" x14ac:dyDescent="0.3">
      <c r="BA10685" s="2"/>
    </row>
    <row r="10686" spans="53:53" x14ac:dyDescent="0.3">
      <c r="BA10686" s="2"/>
    </row>
    <row r="10687" spans="53:53" x14ac:dyDescent="0.3">
      <c r="BA10687" s="2"/>
    </row>
    <row r="10688" spans="53:53" x14ac:dyDescent="0.3">
      <c r="BA10688" s="2"/>
    </row>
    <row r="10689" spans="53:53" x14ac:dyDescent="0.3">
      <c r="BA10689" s="2"/>
    </row>
    <row r="10690" spans="53:53" x14ac:dyDescent="0.3">
      <c r="BA10690" s="2"/>
    </row>
    <row r="10691" spans="53:53" x14ac:dyDescent="0.3">
      <c r="BA10691" s="2"/>
    </row>
    <row r="10692" spans="53:53" x14ac:dyDescent="0.3">
      <c r="BA10692" s="2"/>
    </row>
    <row r="10693" spans="53:53" x14ac:dyDescent="0.3">
      <c r="BA10693" s="2"/>
    </row>
    <row r="10694" spans="53:53" x14ac:dyDescent="0.3">
      <c r="BA10694" s="2"/>
    </row>
    <row r="10695" spans="53:53" x14ac:dyDescent="0.3">
      <c r="BA10695" s="2"/>
    </row>
    <row r="10696" spans="53:53" x14ac:dyDescent="0.3">
      <c r="BA10696" s="2"/>
    </row>
    <row r="10697" spans="53:53" x14ac:dyDescent="0.3">
      <c r="BA10697" s="2"/>
    </row>
    <row r="10698" spans="53:53" x14ac:dyDescent="0.3">
      <c r="BA10698" s="2"/>
    </row>
    <row r="10699" spans="53:53" x14ac:dyDescent="0.3">
      <c r="BA10699" s="2"/>
    </row>
    <row r="10700" spans="53:53" x14ac:dyDescent="0.3">
      <c r="BA10700" s="2"/>
    </row>
    <row r="10701" spans="53:53" x14ac:dyDescent="0.3">
      <c r="BA10701" s="2"/>
    </row>
    <row r="10702" spans="53:53" x14ac:dyDescent="0.3">
      <c r="BA10702" s="2"/>
    </row>
    <row r="10703" spans="53:53" x14ac:dyDescent="0.3">
      <c r="BA10703" s="2"/>
    </row>
    <row r="10704" spans="53:53" x14ac:dyDescent="0.3">
      <c r="BA10704" s="2"/>
    </row>
    <row r="10705" spans="53:53" x14ac:dyDescent="0.3">
      <c r="BA10705" s="2"/>
    </row>
    <row r="10706" spans="53:53" x14ac:dyDescent="0.3">
      <c r="BA10706" s="2"/>
    </row>
    <row r="10707" spans="53:53" x14ac:dyDescent="0.3">
      <c r="BA10707" s="2"/>
    </row>
    <row r="10708" spans="53:53" x14ac:dyDescent="0.3">
      <c r="BA10708" s="2"/>
    </row>
    <row r="10709" spans="53:53" x14ac:dyDescent="0.3">
      <c r="BA10709" s="2"/>
    </row>
    <row r="10710" spans="53:53" x14ac:dyDescent="0.3">
      <c r="BA10710" s="2"/>
    </row>
    <row r="10711" spans="53:53" x14ac:dyDescent="0.3">
      <c r="BA10711" s="2"/>
    </row>
    <row r="10712" spans="53:53" x14ac:dyDescent="0.3">
      <c r="BA10712" s="2"/>
    </row>
    <row r="10713" spans="53:53" x14ac:dyDescent="0.3">
      <c r="BA10713" s="2"/>
    </row>
    <row r="10714" spans="53:53" x14ac:dyDescent="0.3">
      <c r="BA10714" s="2"/>
    </row>
    <row r="10715" spans="53:53" x14ac:dyDescent="0.3">
      <c r="BA10715" s="2"/>
    </row>
    <row r="10716" spans="53:53" x14ac:dyDescent="0.3">
      <c r="BA10716" s="2"/>
    </row>
    <row r="10717" spans="53:53" x14ac:dyDescent="0.3">
      <c r="BA10717" s="2"/>
    </row>
    <row r="10718" spans="53:53" x14ac:dyDescent="0.3">
      <c r="BA10718" s="2"/>
    </row>
    <row r="10719" spans="53:53" x14ac:dyDescent="0.3">
      <c r="BA10719" s="2"/>
    </row>
    <row r="10720" spans="53:53" x14ac:dyDescent="0.3">
      <c r="BA10720" s="2"/>
    </row>
    <row r="10721" spans="53:53" x14ac:dyDescent="0.3">
      <c r="BA10721" s="2"/>
    </row>
    <row r="10722" spans="53:53" x14ac:dyDescent="0.3">
      <c r="BA10722" s="2"/>
    </row>
    <row r="10723" spans="53:53" x14ac:dyDescent="0.3">
      <c r="BA10723" s="2"/>
    </row>
    <row r="10724" spans="53:53" x14ac:dyDescent="0.3">
      <c r="BA10724" s="2"/>
    </row>
    <row r="10725" spans="53:53" x14ac:dyDescent="0.3">
      <c r="BA10725" s="2"/>
    </row>
    <row r="10726" spans="53:53" x14ac:dyDescent="0.3">
      <c r="BA10726" s="2"/>
    </row>
    <row r="10727" spans="53:53" x14ac:dyDescent="0.3">
      <c r="BA10727" s="2"/>
    </row>
    <row r="10728" spans="53:53" x14ac:dyDescent="0.3">
      <c r="BA10728" s="2"/>
    </row>
    <row r="10729" spans="53:53" x14ac:dyDescent="0.3">
      <c r="BA10729" s="2"/>
    </row>
    <row r="10730" spans="53:53" x14ac:dyDescent="0.3">
      <c r="BA10730" s="2"/>
    </row>
    <row r="10731" spans="53:53" x14ac:dyDescent="0.3">
      <c r="BA10731" s="2"/>
    </row>
    <row r="10732" spans="53:53" x14ac:dyDescent="0.3">
      <c r="BA10732" s="2"/>
    </row>
    <row r="10733" spans="53:53" x14ac:dyDescent="0.3">
      <c r="BA10733" s="2"/>
    </row>
    <row r="10734" spans="53:53" x14ac:dyDescent="0.3">
      <c r="BA10734" s="2"/>
    </row>
    <row r="10735" spans="53:53" x14ac:dyDescent="0.3">
      <c r="BA10735" s="2"/>
    </row>
    <row r="10736" spans="53:53" x14ac:dyDescent="0.3">
      <c r="BA10736" s="2"/>
    </row>
    <row r="10737" spans="53:53" x14ac:dyDescent="0.3">
      <c r="BA10737" s="2"/>
    </row>
    <row r="10738" spans="53:53" x14ac:dyDescent="0.3">
      <c r="BA10738" s="2"/>
    </row>
    <row r="10739" spans="53:53" x14ac:dyDescent="0.3">
      <c r="BA10739" s="2"/>
    </row>
    <row r="10740" spans="53:53" x14ac:dyDescent="0.3">
      <c r="BA10740" s="2"/>
    </row>
    <row r="10741" spans="53:53" x14ac:dyDescent="0.3">
      <c r="BA10741" s="2"/>
    </row>
    <row r="10742" spans="53:53" x14ac:dyDescent="0.3">
      <c r="BA10742" s="2"/>
    </row>
    <row r="10743" spans="53:53" x14ac:dyDescent="0.3">
      <c r="BA10743" s="2"/>
    </row>
    <row r="10744" spans="53:53" x14ac:dyDescent="0.3">
      <c r="BA10744" s="2"/>
    </row>
    <row r="10745" spans="53:53" x14ac:dyDescent="0.3">
      <c r="BA10745" s="2"/>
    </row>
    <row r="10746" spans="53:53" x14ac:dyDescent="0.3">
      <c r="BA10746" s="2"/>
    </row>
    <row r="10747" spans="53:53" x14ac:dyDescent="0.3">
      <c r="BA10747" s="2"/>
    </row>
    <row r="10748" spans="53:53" x14ac:dyDescent="0.3">
      <c r="BA10748" s="2"/>
    </row>
    <row r="10749" spans="53:53" x14ac:dyDescent="0.3">
      <c r="BA10749" s="2"/>
    </row>
    <row r="10750" spans="53:53" x14ac:dyDescent="0.3">
      <c r="BA10750" s="2"/>
    </row>
    <row r="10751" spans="53:53" x14ac:dyDescent="0.3">
      <c r="BA10751" s="2"/>
    </row>
    <row r="10752" spans="53:53" x14ac:dyDescent="0.3">
      <c r="BA10752" s="2"/>
    </row>
    <row r="10753" spans="53:53" x14ac:dyDescent="0.3">
      <c r="BA10753" s="2"/>
    </row>
    <row r="10754" spans="53:53" x14ac:dyDescent="0.3">
      <c r="BA10754" s="2"/>
    </row>
    <row r="10755" spans="53:53" x14ac:dyDescent="0.3">
      <c r="BA10755" s="2"/>
    </row>
    <row r="10756" spans="53:53" x14ac:dyDescent="0.3">
      <c r="BA10756" s="2"/>
    </row>
    <row r="10757" spans="53:53" x14ac:dyDescent="0.3">
      <c r="BA10757" s="2"/>
    </row>
    <row r="10758" spans="53:53" x14ac:dyDescent="0.3">
      <c r="BA10758" s="2"/>
    </row>
    <row r="10759" spans="53:53" x14ac:dyDescent="0.3">
      <c r="BA10759" s="2"/>
    </row>
    <row r="10760" spans="53:53" x14ac:dyDescent="0.3">
      <c r="BA10760" s="2"/>
    </row>
    <row r="10761" spans="53:53" x14ac:dyDescent="0.3">
      <c r="BA10761" s="2"/>
    </row>
    <row r="10762" spans="53:53" x14ac:dyDescent="0.3">
      <c r="BA10762" s="2"/>
    </row>
    <row r="10763" spans="53:53" x14ac:dyDescent="0.3">
      <c r="BA10763" s="2"/>
    </row>
    <row r="10764" spans="53:53" x14ac:dyDescent="0.3">
      <c r="BA10764" s="2"/>
    </row>
    <row r="10765" spans="53:53" x14ac:dyDescent="0.3">
      <c r="BA10765" s="2"/>
    </row>
    <row r="10766" spans="53:53" x14ac:dyDescent="0.3">
      <c r="BA10766" s="2"/>
    </row>
    <row r="10767" spans="53:53" x14ac:dyDescent="0.3">
      <c r="BA10767" s="2"/>
    </row>
    <row r="10768" spans="53:53" x14ac:dyDescent="0.3">
      <c r="BA10768" s="2"/>
    </row>
    <row r="10769" spans="53:53" x14ac:dyDescent="0.3">
      <c r="BA10769" s="2"/>
    </row>
    <row r="10770" spans="53:53" x14ac:dyDescent="0.3">
      <c r="BA10770" s="2"/>
    </row>
    <row r="10771" spans="53:53" x14ac:dyDescent="0.3">
      <c r="BA10771" s="2"/>
    </row>
    <row r="10772" spans="53:53" x14ac:dyDescent="0.3">
      <c r="BA10772" s="2"/>
    </row>
    <row r="10773" spans="53:53" x14ac:dyDescent="0.3">
      <c r="BA10773" s="2"/>
    </row>
    <row r="10774" spans="53:53" x14ac:dyDescent="0.3">
      <c r="BA10774" s="2"/>
    </row>
    <row r="10775" spans="53:53" x14ac:dyDescent="0.3">
      <c r="BA10775" s="2"/>
    </row>
    <row r="10776" spans="53:53" x14ac:dyDescent="0.3">
      <c r="BA10776" s="2"/>
    </row>
    <row r="10777" spans="53:53" x14ac:dyDescent="0.3">
      <c r="BA10777" s="2"/>
    </row>
    <row r="10778" spans="53:53" x14ac:dyDescent="0.3">
      <c r="BA10778" s="2"/>
    </row>
    <row r="10779" spans="53:53" x14ac:dyDescent="0.3">
      <c r="BA10779" s="2"/>
    </row>
    <row r="10780" spans="53:53" x14ac:dyDescent="0.3">
      <c r="BA10780" s="2"/>
    </row>
    <row r="10781" spans="53:53" x14ac:dyDescent="0.3">
      <c r="BA10781" s="2"/>
    </row>
    <row r="10782" spans="53:53" x14ac:dyDescent="0.3">
      <c r="BA10782" s="2"/>
    </row>
    <row r="10783" spans="53:53" x14ac:dyDescent="0.3">
      <c r="BA10783" s="2"/>
    </row>
    <row r="10784" spans="53:53" x14ac:dyDescent="0.3">
      <c r="BA10784" s="2"/>
    </row>
    <row r="10785" spans="53:53" x14ac:dyDescent="0.3">
      <c r="BA10785" s="2"/>
    </row>
    <row r="10786" spans="53:53" x14ac:dyDescent="0.3">
      <c r="BA10786" s="2"/>
    </row>
    <row r="10787" spans="53:53" x14ac:dyDescent="0.3">
      <c r="BA10787" s="2"/>
    </row>
    <row r="10788" spans="53:53" x14ac:dyDescent="0.3">
      <c r="BA10788" s="2"/>
    </row>
    <row r="10789" spans="53:53" x14ac:dyDescent="0.3">
      <c r="BA10789" s="2"/>
    </row>
    <row r="10790" spans="53:53" x14ac:dyDescent="0.3">
      <c r="BA10790" s="2"/>
    </row>
    <row r="10791" spans="53:53" x14ac:dyDescent="0.3">
      <c r="BA10791" s="2"/>
    </row>
    <row r="10792" spans="53:53" x14ac:dyDescent="0.3">
      <c r="BA10792" s="2"/>
    </row>
    <row r="10793" spans="53:53" x14ac:dyDescent="0.3">
      <c r="BA10793" s="2"/>
    </row>
    <row r="10794" spans="53:53" x14ac:dyDescent="0.3">
      <c r="BA10794" s="2"/>
    </row>
    <row r="10795" spans="53:53" x14ac:dyDescent="0.3">
      <c r="BA10795" s="2"/>
    </row>
    <row r="10796" spans="53:53" x14ac:dyDescent="0.3">
      <c r="BA10796" s="2"/>
    </row>
    <row r="10797" spans="53:53" x14ac:dyDescent="0.3">
      <c r="BA10797" s="2"/>
    </row>
    <row r="10798" spans="53:53" x14ac:dyDescent="0.3">
      <c r="BA10798" s="2"/>
    </row>
    <row r="10799" spans="53:53" x14ac:dyDescent="0.3">
      <c r="BA10799" s="2"/>
    </row>
    <row r="10800" spans="53:53" x14ac:dyDescent="0.3">
      <c r="BA10800" s="2"/>
    </row>
    <row r="10801" spans="53:53" x14ac:dyDescent="0.3">
      <c r="BA10801" s="2"/>
    </row>
    <row r="10802" spans="53:53" x14ac:dyDescent="0.3">
      <c r="BA10802" s="2"/>
    </row>
    <row r="10803" spans="53:53" x14ac:dyDescent="0.3">
      <c r="BA10803" s="2"/>
    </row>
    <row r="10804" spans="53:53" x14ac:dyDescent="0.3">
      <c r="BA10804" s="2"/>
    </row>
    <row r="10805" spans="53:53" x14ac:dyDescent="0.3">
      <c r="BA10805" s="2"/>
    </row>
    <row r="10806" spans="53:53" x14ac:dyDescent="0.3">
      <c r="BA10806" s="2"/>
    </row>
    <row r="10807" spans="53:53" x14ac:dyDescent="0.3">
      <c r="BA10807" s="2"/>
    </row>
    <row r="10808" spans="53:53" x14ac:dyDescent="0.3">
      <c r="BA10808" s="2"/>
    </row>
    <row r="10809" spans="53:53" x14ac:dyDescent="0.3">
      <c r="BA10809" s="2"/>
    </row>
    <row r="10810" spans="53:53" x14ac:dyDescent="0.3">
      <c r="BA10810" s="2"/>
    </row>
    <row r="10811" spans="53:53" x14ac:dyDescent="0.3">
      <c r="BA10811" s="2"/>
    </row>
    <row r="10812" spans="53:53" x14ac:dyDescent="0.3">
      <c r="BA10812" s="2"/>
    </row>
    <row r="10813" spans="53:53" x14ac:dyDescent="0.3">
      <c r="BA10813" s="2"/>
    </row>
    <row r="10814" spans="53:53" x14ac:dyDescent="0.3">
      <c r="BA10814" s="2"/>
    </row>
    <row r="10815" spans="53:53" x14ac:dyDescent="0.3">
      <c r="BA10815" s="2"/>
    </row>
    <row r="10816" spans="53:53" x14ac:dyDescent="0.3">
      <c r="BA10816" s="2"/>
    </row>
    <row r="10817" spans="53:53" x14ac:dyDescent="0.3">
      <c r="BA10817" s="2"/>
    </row>
    <row r="10818" spans="53:53" x14ac:dyDescent="0.3">
      <c r="BA10818" s="2"/>
    </row>
    <row r="10819" spans="53:53" x14ac:dyDescent="0.3">
      <c r="BA10819" s="2"/>
    </row>
    <row r="10820" spans="53:53" x14ac:dyDescent="0.3">
      <c r="BA10820" s="2"/>
    </row>
    <row r="10821" spans="53:53" x14ac:dyDescent="0.3">
      <c r="BA10821" s="2"/>
    </row>
    <row r="10822" spans="53:53" x14ac:dyDescent="0.3">
      <c r="BA10822" s="2"/>
    </row>
    <row r="10823" spans="53:53" x14ac:dyDescent="0.3">
      <c r="BA10823" s="2"/>
    </row>
    <row r="10824" spans="53:53" x14ac:dyDescent="0.3">
      <c r="BA10824" s="2"/>
    </row>
    <row r="10825" spans="53:53" x14ac:dyDescent="0.3">
      <c r="BA10825" s="2"/>
    </row>
    <row r="10826" spans="53:53" x14ac:dyDescent="0.3">
      <c r="BA10826" s="2"/>
    </row>
    <row r="10827" spans="53:53" x14ac:dyDescent="0.3">
      <c r="BA10827" s="2"/>
    </row>
    <row r="10828" spans="53:53" x14ac:dyDescent="0.3">
      <c r="BA10828" s="2"/>
    </row>
    <row r="10829" spans="53:53" x14ac:dyDescent="0.3">
      <c r="BA10829" s="2"/>
    </row>
    <row r="10830" spans="53:53" x14ac:dyDescent="0.3">
      <c r="BA10830" s="2"/>
    </row>
    <row r="10831" spans="53:53" x14ac:dyDescent="0.3">
      <c r="BA10831" s="2"/>
    </row>
    <row r="10832" spans="53:53" x14ac:dyDescent="0.3">
      <c r="BA10832" s="2"/>
    </row>
    <row r="10833" spans="53:53" x14ac:dyDescent="0.3">
      <c r="BA10833" s="2"/>
    </row>
    <row r="10834" spans="53:53" x14ac:dyDescent="0.3">
      <c r="BA10834" s="2"/>
    </row>
    <row r="10835" spans="53:53" x14ac:dyDescent="0.3">
      <c r="BA10835" s="2"/>
    </row>
    <row r="10836" spans="53:53" x14ac:dyDescent="0.3">
      <c r="BA10836" s="2"/>
    </row>
    <row r="10837" spans="53:53" x14ac:dyDescent="0.3">
      <c r="BA10837" s="2"/>
    </row>
    <row r="10838" spans="53:53" x14ac:dyDescent="0.3">
      <c r="BA10838" s="2"/>
    </row>
    <row r="10839" spans="53:53" x14ac:dyDescent="0.3">
      <c r="BA10839" s="2"/>
    </row>
    <row r="10840" spans="53:53" x14ac:dyDescent="0.3">
      <c r="BA10840" s="2"/>
    </row>
    <row r="10841" spans="53:53" x14ac:dyDescent="0.3">
      <c r="BA10841" s="2"/>
    </row>
    <row r="10842" spans="53:53" x14ac:dyDescent="0.3">
      <c r="BA10842" s="2"/>
    </row>
    <row r="10843" spans="53:53" x14ac:dyDescent="0.3">
      <c r="BA10843" s="2"/>
    </row>
    <row r="10844" spans="53:53" x14ac:dyDescent="0.3">
      <c r="BA10844" s="2"/>
    </row>
    <row r="10845" spans="53:53" x14ac:dyDescent="0.3">
      <c r="BA10845" s="2"/>
    </row>
    <row r="10846" spans="53:53" x14ac:dyDescent="0.3">
      <c r="BA10846" s="2"/>
    </row>
    <row r="10847" spans="53:53" x14ac:dyDescent="0.3">
      <c r="BA10847" s="2"/>
    </row>
    <row r="10848" spans="53:53" x14ac:dyDescent="0.3">
      <c r="BA10848" s="2"/>
    </row>
    <row r="10849" spans="53:53" x14ac:dyDescent="0.3">
      <c r="BA10849" s="2"/>
    </row>
    <row r="10850" spans="53:53" x14ac:dyDescent="0.3">
      <c r="BA10850" s="2"/>
    </row>
    <row r="10851" spans="53:53" x14ac:dyDescent="0.3">
      <c r="BA10851" s="2"/>
    </row>
    <row r="10852" spans="53:53" x14ac:dyDescent="0.3">
      <c r="BA10852" s="2"/>
    </row>
    <row r="10853" spans="53:53" x14ac:dyDescent="0.3">
      <c r="BA10853" s="2"/>
    </row>
    <row r="10854" spans="53:53" x14ac:dyDescent="0.3">
      <c r="BA10854" s="2"/>
    </row>
    <row r="10855" spans="53:53" x14ac:dyDescent="0.3">
      <c r="BA10855" s="2"/>
    </row>
    <row r="10856" spans="53:53" x14ac:dyDescent="0.3">
      <c r="BA10856" s="2"/>
    </row>
    <row r="10857" spans="53:53" x14ac:dyDescent="0.3">
      <c r="BA10857" s="2"/>
    </row>
    <row r="10858" spans="53:53" x14ac:dyDescent="0.3">
      <c r="BA10858" s="2"/>
    </row>
    <row r="10859" spans="53:53" x14ac:dyDescent="0.3">
      <c r="BA10859" s="2"/>
    </row>
    <row r="10860" spans="53:53" x14ac:dyDescent="0.3">
      <c r="BA10860" s="2"/>
    </row>
    <row r="10861" spans="53:53" x14ac:dyDescent="0.3">
      <c r="BA10861" s="2"/>
    </row>
    <row r="10862" spans="53:53" x14ac:dyDescent="0.3">
      <c r="BA10862" s="2"/>
    </row>
    <row r="10863" spans="53:53" x14ac:dyDescent="0.3">
      <c r="BA10863" s="2"/>
    </row>
    <row r="10864" spans="53:53" x14ac:dyDescent="0.3">
      <c r="BA10864" s="2"/>
    </row>
    <row r="10865" spans="53:53" x14ac:dyDescent="0.3">
      <c r="BA10865" s="2"/>
    </row>
    <row r="10866" spans="53:53" x14ac:dyDescent="0.3">
      <c r="BA10866" s="2"/>
    </row>
    <row r="10867" spans="53:53" x14ac:dyDescent="0.3">
      <c r="BA10867" s="2"/>
    </row>
    <row r="10868" spans="53:53" x14ac:dyDescent="0.3">
      <c r="BA10868" s="2"/>
    </row>
    <row r="10869" spans="53:53" x14ac:dyDescent="0.3">
      <c r="BA10869" s="2"/>
    </row>
    <row r="10870" spans="53:53" x14ac:dyDescent="0.3">
      <c r="BA10870" s="2"/>
    </row>
    <row r="10871" spans="53:53" x14ac:dyDescent="0.3">
      <c r="BA10871" s="2"/>
    </row>
    <row r="10872" spans="53:53" x14ac:dyDescent="0.3">
      <c r="BA10872" s="2"/>
    </row>
    <row r="10873" spans="53:53" x14ac:dyDescent="0.3">
      <c r="BA10873" s="2"/>
    </row>
    <row r="10874" spans="53:53" x14ac:dyDescent="0.3">
      <c r="BA10874" s="2"/>
    </row>
    <row r="10875" spans="53:53" x14ac:dyDescent="0.3">
      <c r="BA10875" s="2"/>
    </row>
    <row r="10876" spans="53:53" x14ac:dyDescent="0.3">
      <c r="BA10876" s="2"/>
    </row>
    <row r="10877" spans="53:53" x14ac:dyDescent="0.3">
      <c r="BA10877" s="2"/>
    </row>
    <row r="10878" spans="53:53" x14ac:dyDescent="0.3">
      <c r="BA10878" s="2"/>
    </row>
    <row r="10879" spans="53:53" x14ac:dyDescent="0.3">
      <c r="BA10879" s="2"/>
    </row>
    <row r="10880" spans="53:53" x14ac:dyDescent="0.3">
      <c r="BA10880" s="2"/>
    </row>
    <row r="10881" spans="53:53" x14ac:dyDescent="0.3">
      <c r="BA10881" s="2"/>
    </row>
    <row r="10882" spans="53:53" x14ac:dyDescent="0.3">
      <c r="BA10882" s="2"/>
    </row>
    <row r="10883" spans="53:53" x14ac:dyDescent="0.3">
      <c r="BA10883" s="2"/>
    </row>
    <row r="10884" spans="53:53" x14ac:dyDescent="0.3">
      <c r="BA10884" s="2"/>
    </row>
    <row r="10885" spans="53:53" x14ac:dyDescent="0.3">
      <c r="BA10885" s="2"/>
    </row>
    <row r="10886" spans="53:53" x14ac:dyDescent="0.3">
      <c r="BA10886" s="2"/>
    </row>
    <row r="10887" spans="53:53" x14ac:dyDescent="0.3">
      <c r="BA10887" s="2"/>
    </row>
    <row r="10888" spans="53:53" x14ac:dyDescent="0.3">
      <c r="BA10888" s="2"/>
    </row>
    <row r="10889" spans="53:53" x14ac:dyDescent="0.3">
      <c r="BA10889" s="2"/>
    </row>
    <row r="10890" spans="53:53" x14ac:dyDescent="0.3">
      <c r="BA10890" s="2"/>
    </row>
    <row r="10891" spans="53:53" x14ac:dyDescent="0.3">
      <c r="BA10891" s="2"/>
    </row>
    <row r="10892" spans="53:53" x14ac:dyDescent="0.3">
      <c r="BA10892" s="2"/>
    </row>
    <row r="10893" spans="53:53" x14ac:dyDescent="0.3">
      <c r="BA10893" s="2"/>
    </row>
    <row r="10894" spans="53:53" x14ac:dyDescent="0.3">
      <c r="BA10894" s="2"/>
    </row>
    <row r="10895" spans="53:53" x14ac:dyDescent="0.3">
      <c r="BA10895" s="2"/>
    </row>
    <row r="10896" spans="53:53" x14ac:dyDescent="0.3">
      <c r="BA10896" s="2"/>
    </row>
    <row r="10897" spans="53:53" x14ac:dyDescent="0.3">
      <c r="BA10897" s="2"/>
    </row>
    <row r="10898" spans="53:53" x14ac:dyDescent="0.3">
      <c r="BA10898" s="2"/>
    </row>
    <row r="10899" spans="53:53" x14ac:dyDescent="0.3">
      <c r="BA10899" s="2"/>
    </row>
    <row r="10900" spans="53:53" x14ac:dyDescent="0.3">
      <c r="BA10900" s="2"/>
    </row>
    <row r="10901" spans="53:53" x14ac:dyDescent="0.3">
      <c r="BA10901" s="2"/>
    </row>
    <row r="10902" spans="53:53" x14ac:dyDescent="0.3">
      <c r="BA10902" s="2"/>
    </row>
    <row r="10903" spans="53:53" x14ac:dyDescent="0.3">
      <c r="BA10903" s="2"/>
    </row>
    <row r="10904" spans="53:53" x14ac:dyDescent="0.3">
      <c r="BA10904" s="2"/>
    </row>
    <row r="10905" spans="53:53" x14ac:dyDescent="0.3">
      <c r="BA10905" s="2"/>
    </row>
    <row r="10906" spans="53:53" x14ac:dyDescent="0.3">
      <c r="BA10906" s="2"/>
    </row>
    <row r="10907" spans="53:53" x14ac:dyDescent="0.3">
      <c r="BA10907" s="2"/>
    </row>
    <row r="10908" spans="53:53" x14ac:dyDescent="0.3">
      <c r="BA10908" s="2"/>
    </row>
    <row r="10909" spans="53:53" x14ac:dyDescent="0.3">
      <c r="BA10909" s="2"/>
    </row>
    <row r="10910" spans="53:53" x14ac:dyDescent="0.3">
      <c r="BA10910" s="2"/>
    </row>
    <row r="10911" spans="53:53" x14ac:dyDescent="0.3">
      <c r="BA10911" s="2"/>
    </row>
    <row r="10912" spans="53:53" x14ac:dyDescent="0.3">
      <c r="BA10912" s="2"/>
    </row>
    <row r="10913" spans="53:53" x14ac:dyDescent="0.3">
      <c r="BA10913" s="2"/>
    </row>
    <row r="10914" spans="53:53" x14ac:dyDescent="0.3">
      <c r="BA10914" s="2"/>
    </row>
    <row r="10915" spans="53:53" x14ac:dyDescent="0.3">
      <c r="BA10915" s="2"/>
    </row>
    <row r="10916" spans="53:53" x14ac:dyDescent="0.3">
      <c r="BA10916" s="2"/>
    </row>
    <row r="10917" spans="53:53" x14ac:dyDescent="0.3">
      <c r="BA10917" s="2"/>
    </row>
    <row r="10918" spans="53:53" x14ac:dyDescent="0.3">
      <c r="BA10918" s="2"/>
    </row>
    <row r="10919" spans="53:53" x14ac:dyDescent="0.3">
      <c r="BA10919" s="2"/>
    </row>
    <row r="10920" spans="53:53" x14ac:dyDescent="0.3">
      <c r="BA10920" s="2"/>
    </row>
    <row r="10921" spans="53:53" x14ac:dyDescent="0.3">
      <c r="BA10921" s="2"/>
    </row>
    <row r="10922" spans="53:53" x14ac:dyDescent="0.3">
      <c r="BA10922" s="2"/>
    </row>
    <row r="10923" spans="53:53" x14ac:dyDescent="0.3">
      <c r="BA10923" s="2"/>
    </row>
    <row r="10924" spans="53:53" x14ac:dyDescent="0.3">
      <c r="BA10924" s="2"/>
    </row>
    <row r="10925" spans="53:53" x14ac:dyDescent="0.3">
      <c r="BA10925" s="2"/>
    </row>
    <row r="10926" spans="53:53" x14ac:dyDescent="0.3">
      <c r="BA10926" s="2"/>
    </row>
    <row r="10927" spans="53:53" x14ac:dyDescent="0.3">
      <c r="BA10927" s="2"/>
    </row>
    <row r="10928" spans="53:53" x14ac:dyDescent="0.3">
      <c r="BA10928" s="2"/>
    </row>
    <row r="10929" spans="53:53" x14ac:dyDescent="0.3">
      <c r="BA10929" s="2"/>
    </row>
    <row r="10930" spans="53:53" x14ac:dyDescent="0.3">
      <c r="BA10930" s="2"/>
    </row>
    <row r="10931" spans="53:53" x14ac:dyDescent="0.3">
      <c r="BA10931" s="2"/>
    </row>
    <row r="10932" spans="53:53" x14ac:dyDescent="0.3">
      <c r="BA10932" s="2"/>
    </row>
    <row r="10933" spans="53:53" x14ac:dyDescent="0.3">
      <c r="BA10933" s="2"/>
    </row>
    <row r="10934" spans="53:53" x14ac:dyDescent="0.3">
      <c r="BA10934" s="2"/>
    </row>
    <row r="10935" spans="53:53" x14ac:dyDescent="0.3">
      <c r="BA10935" s="2"/>
    </row>
    <row r="10936" spans="53:53" x14ac:dyDescent="0.3">
      <c r="BA10936" s="2"/>
    </row>
    <row r="10937" spans="53:53" x14ac:dyDescent="0.3">
      <c r="BA10937" s="2"/>
    </row>
    <row r="10938" spans="53:53" x14ac:dyDescent="0.3">
      <c r="BA10938" s="2"/>
    </row>
    <row r="10939" spans="53:53" x14ac:dyDescent="0.3">
      <c r="BA10939" s="2"/>
    </row>
    <row r="10940" spans="53:53" x14ac:dyDescent="0.3">
      <c r="BA10940" s="2"/>
    </row>
    <row r="10941" spans="53:53" x14ac:dyDescent="0.3">
      <c r="BA10941" s="2"/>
    </row>
    <row r="10942" spans="53:53" x14ac:dyDescent="0.3">
      <c r="BA10942" s="2"/>
    </row>
    <row r="10943" spans="53:53" x14ac:dyDescent="0.3">
      <c r="BA10943" s="2"/>
    </row>
    <row r="10944" spans="53:53" x14ac:dyDescent="0.3">
      <c r="BA10944" s="2"/>
    </row>
    <row r="10945" spans="53:53" x14ac:dyDescent="0.3">
      <c r="BA10945" s="2"/>
    </row>
    <row r="10946" spans="53:53" x14ac:dyDescent="0.3">
      <c r="BA10946" s="2"/>
    </row>
    <row r="10947" spans="53:53" x14ac:dyDescent="0.3">
      <c r="BA10947" s="2"/>
    </row>
    <row r="10948" spans="53:53" x14ac:dyDescent="0.3">
      <c r="BA10948" s="2"/>
    </row>
    <row r="10949" spans="53:53" x14ac:dyDescent="0.3">
      <c r="BA10949" s="2"/>
    </row>
    <row r="10950" spans="53:53" x14ac:dyDescent="0.3">
      <c r="BA10950" s="2"/>
    </row>
    <row r="10951" spans="53:53" x14ac:dyDescent="0.3">
      <c r="BA10951" s="2"/>
    </row>
    <row r="10952" spans="53:53" x14ac:dyDescent="0.3">
      <c r="BA10952" s="2"/>
    </row>
    <row r="10953" spans="53:53" x14ac:dyDescent="0.3">
      <c r="BA10953" s="2"/>
    </row>
    <row r="10954" spans="53:53" x14ac:dyDescent="0.3">
      <c r="BA10954" s="2"/>
    </row>
    <row r="10955" spans="53:53" x14ac:dyDescent="0.3">
      <c r="BA10955" s="2"/>
    </row>
    <row r="10956" spans="53:53" x14ac:dyDescent="0.3">
      <c r="BA10956" s="2"/>
    </row>
    <row r="10957" spans="53:53" x14ac:dyDescent="0.3">
      <c r="BA10957" s="2"/>
    </row>
    <row r="10958" spans="53:53" x14ac:dyDescent="0.3">
      <c r="BA10958" s="2"/>
    </row>
    <row r="10959" spans="53:53" x14ac:dyDescent="0.3">
      <c r="BA10959" s="2"/>
    </row>
    <row r="10960" spans="53:53" x14ac:dyDescent="0.3">
      <c r="BA10960" s="2"/>
    </row>
    <row r="10961" spans="53:53" x14ac:dyDescent="0.3">
      <c r="BA10961" s="2"/>
    </row>
    <row r="10962" spans="53:53" x14ac:dyDescent="0.3">
      <c r="BA10962" s="2"/>
    </row>
    <row r="10963" spans="53:53" x14ac:dyDescent="0.3">
      <c r="BA10963" s="2"/>
    </row>
    <row r="10964" spans="53:53" x14ac:dyDescent="0.3">
      <c r="BA10964" s="2"/>
    </row>
    <row r="10965" spans="53:53" x14ac:dyDescent="0.3">
      <c r="BA10965" s="2"/>
    </row>
    <row r="10966" spans="53:53" x14ac:dyDescent="0.3">
      <c r="BA10966" s="2"/>
    </row>
    <row r="10967" spans="53:53" x14ac:dyDescent="0.3">
      <c r="BA10967" s="2"/>
    </row>
    <row r="10968" spans="53:53" x14ac:dyDescent="0.3">
      <c r="BA10968" s="2"/>
    </row>
    <row r="10969" spans="53:53" x14ac:dyDescent="0.3">
      <c r="BA10969" s="2"/>
    </row>
    <row r="10970" spans="53:53" x14ac:dyDescent="0.3">
      <c r="BA10970" s="2"/>
    </row>
    <row r="10971" spans="53:53" x14ac:dyDescent="0.3">
      <c r="BA10971" s="2"/>
    </row>
    <row r="10972" spans="53:53" x14ac:dyDescent="0.3">
      <c r="BA10972" s="2"/>
    </row>
    <row r="10973" spans="53:53" x14ac:dyDescent="0.3">
      <c r="BA10973" s="2"/>
    </row>
    <row r="10974" spans="53:53" x14ac:dyDescent="0.3">
      <c r="BA10974" s="2"/>
    </row>
    <row r="10975" spans="53:53" x14ac:dyDescent="0.3">
      <c r="BA10975" s="2"/>
    </row>
    <row r="10976" spans="53:53" x14ac:dyDescent="0.3">
      <c r="BA10976" s="2"/>
    </row>
    <row r="10977" spans="53:53" x14ac:dyDescent="0.3">
      <c r="BA10977" s="2"/>
    </row>
    <row r="10978" spans="53:53" x14ac:dyDescent="0.3">
      <c r="BA10978" s="2"/>
    </row>
    <row r="10979" spans="53:53" x14ac:dyDescent="0.3">
      <c r="BA10979" s="2"/>
    </row>
    <row r="10980" spans="53:53" x14ac:dyDescent="0.3">
      <c r="BA10980" s="2"/>
    </row>
    <row r="10981" spans="53:53" x14ac:dyDescent="0.3">
      <c r="BA10981" s="2"/>
    </row>
    <row r="10982" spans="53:53" x14ac:dyDescent="0.3">
      <c r="BA10982" s="2"/>
    </row>
    <row r="10983" spans="53:53" x14ac:dyDescent="0.3">
      <c r="BA10983" s="2"/>
    </row>
    <row r="10984" spans="53:53" x14ac:dyDescent="0.3">
      <c r="BA10984" s="2"/>
    </row>
    <row r="10985" spans="53:53" x14ac:dyDescent="0.3">
      <c r="BA10985" s="2"/>
    </row>
    <row r="10986" spans="53:53" x14ac:dyDescent="0.3">
      <c r="BA10986" s="2"/>
    </row>
    <row r="10987" spans="53:53" x14ac:dyDescent="0.3">
      <c r="BA10987" s="2"/>
    </row>
    <row r="10988" spans="53:53" x14ac:dyDescent="0.3">
      <c r="BA10988" s="2"/>
    </row>
    <row r="10989" spans="53:53" x14ac:dyDescent="0.3">
      <c r="BA10989" s="2"/>
    </row>
    <row r="10990" spans="53:53" x14ac:dyDescent="0.3">
      <c r="BA10990" s="2"/>
    </row>
    <row r="10991" spans="53:53" x14ac:dyDescent="0.3">
      <c r="BA10991" s="2"/>
    </row>
    <row r="10992" spans="53:53" x14ac:dyDescent="0.3">
      <c r="BA10992" s="2"/>
    </row>
    <row r="10993" spans="53:53" x14ac:dyDescent="0.3">
      <c r="BA10993" s="2"/>
    </row>
    <row r="10994" spans="53:53" x14ac:dyDescent="0.3">
      <c r="BA10994" s="2"/>
    </row>
    <row r="10995" spans="53:53" x14ac:dyDescent="0.3">
      <c r="BA10995" s="2"/>
    </row>
    <row r="10996" spans="53:53" x14ac:dyDescent="0.3">
      <c r="BA10996" s="2"/>
    </row>
    <row r="10997" spans="53:53" x14ac:dyDescent="0.3">
      <c r="BA10997" s="2"/>
    </row>
    <row r="10998" spans="53:53" x14ac:dyDescent="0.3">
      <c r="BA10998" s="2"/>
    </row>
    <row r="10999" spans="53:53" x14ac:dyDescent="0.3">
      <c r="BA10999" s="2"/>
    </row>
    <row r="11000" spans="53:53" x14ac:dyDescent="0.3">
      <c r="BA11000" s="2"/>
    </row>
    <row r="11001" spans="53:53" x14ac:dyDescent="0.3">
      <c r="BA11001" s="2"/>
    </row>
    <row r="11002" spans="53:53" x14ac:dyDescent="0.3">
      <c r="BA11002" s="2"/>
    </row>
    <row r="11003" spans="53:53" x14ac:dyDescent="0.3">
      <c r="BA11003" s="2"/>
    </row>
    <row r="11004" spans="53:53" x14ac:dyDescent="0.3">
      <c r="BA11004" s="2"/>
    </row>
    <row r="11005" spans="53:53" x14ac:dyDescent="0.3">
      <c r="BA11005" s="2"/>
    </row>
    <row r="11006" spans="53:53" x14ac:dyDescent="0.3">
      <c r="BA11006" s="2"/>
    </row>
    <row r="11007" spans="53:53" x14ac:dyDescent="0.3">
      <c r="BA11007" s="2"/>
    </row>
    <row r="11008" spans="53:53" x14ac:dyDescent="0.3">
      <c r="BA11008" s="2"/>
    </row>
    <row r="11009" spans="53:53" x14ac:dyDescent="0.3">
      <c r="BA11009" s="2"/>
    </row>
    <row r="11010" spans="53:53" x14ac:dyDescent="0.3">
      <c r="BA11010" s="2"/>
    </row>
    <row r="11011" spans="53:53" x14ac:dyDescent="0.3">
      <c r="BA11011" s="2"/>
    </row>
    <row r="11012" spans="53:53" x14ac:dyDescent="0.3">
      <c r="BA11012" s="2"/>
    </row>
    <row r="11013" spans="53:53" x14ac:dyDescent="0.3">
      <c r="BA11013" s="2"/>
    </row>
    <row r="11014" spans="53:53" x14ac:dyDescent="0.3">
      <c r="BA11014" s="2"/>
    </row>
    <row r="11015" spans="53:53" x14ac:dyDescent="0.3">
      <c r="BA11015" s="2"/>
    </row>
    <row r="11016" spans="53:53" x14ac:dyDescent="0.3">
      <c r="BA11016" s="2"/>
    </row>
    <row r="11017" spans="53:53" x14ac:dyDescent="0.3">
      <c r="BA11017" s="2"/>
    </row>
    <row r="11018" spans="53:53" x14ac:dyDescent="0.3">
      <c r="BA11018" s="2"/>
    </row>
    <row r="11019" spans="53:53" x14ac:dyDescent="0.3">
      <c r="BA11019" s="2"/>
    </row>
    <row r="11020" spans="53:53" x14ac:dyDescent="0.3">
      <c r="BA11020" s="2"/>
    </row>
    <row r="11021" spans="53:53" x14ac:dyDescent="0.3">
      <c r="BA11021" s="2"/>
    </row>
    <row r="11022" spans="53:53" x14ac:dyDescent="0.3">
      <c r="BA11022" s="2"/>
    </row>
    <row r="11023" spans="53:53" x14ac:dyDescent="0.3">
      <c r="BA11023" s="2"/>
    </row>
    <row r="11024" spans="53:53" x14ac:dyDescent="0.3">
      <c r="BA11024" s="2"/>
    </row>
    <row r="11025" spans="53:53" x14ac:dyDescent="0.3">
      <c r="BA11025" s="2"/>
    </row>
    <row r="11026" spans="53:53" x14ac:dyDescent="0.3">
      <c r="BA11026" s="2"/>
    </row>
    <row r="11027" spans="53:53" x14ac:dyDescent="0.3">
      <c r="BA11027" s="2"/>
    </row>
    <row r="11028" spans="53:53" x14ac:dyDescent="0.3">
      <c r="BA11028" s="2"/>
    </row>
    <row r="11029" spans="53:53" x14ac:dyDescent="0.3">
      <c r="BA11029" s="2"/>
    </row>
    <row r="11030" spans="53:53" x14ac:dyDescent="0.3">
      <c r="BA11030" s="2"/>
    </row>
    <row r="11031" spans="53:53" x14ac:dyDescent="0.3">
      <c r="BA11031" s="2"/>
    </row>
    <row r="11032" spans="53:53" x14ac:dyDescent="0.3">
      <c r="BA11032" s="2"/>
    </row>
    <row r="11033" spans="53:53" x14ac:dyDescent="0.3">
      <c r="BA11033" s="2"/>
    </row>
    <row r="11034" spans="53:53" x14ac:dyDescent="0.3">
      <c r="BA11034" s="2"/>
    </row>
    <row r="11035" spans="53:53" x14ac:dyDescent="0.3">
      <c r="BA11035" s="2"/>
    </row>
    <row r="11036" spans="53:53" x14ac:dyDescent="0.3">
      <c r="BA11036" s="2"/>
    </row>
    <row r="11037" spans="53:53" x14ac:dyDescent="0.3">
      <c r="BA11037" s="2"/>
    </row>
    <row r="11038" spans="53:53" x14ac:dyDescent="0.3">
      <c r="BA11038" s="2"/>
    </row>
    <row r="11039" spans="53:53" x14ac:dyDescent="0.3">
      <c r="BA11039" s="2"/>
    </row>
    <row r="11040" spans="53:53" x14ac:dyDescent="0.3">
      <c r="BA11040" s="2"/>
    </row>
    <row r="11041" spans="53:53" x14ac:dyDescent="0.3">
      <c r="BA11041" s="2"/>
    </row>
    <row r="11042" spans="53:53" x14ac:dyDescent="0.3">
      <c r="BA11042" s="2"/>
    </row>
    <row r="11043" spans="53:53" x14ac:dyDescent="0.3">
      <c r="BA11043" s="2"/>
    </row>
    <row r="11044" spans="53:53" x14ac:dyDescent="0.3">
      <c r="BA11044" s="2"/>
    </row>
    <row r="11045" spans="53:53" x14ac:dyDescent="0.3">
      <c r="BA11045" s="2"/>
    </row>
    <row r="11046" spans="53:53" x14ac:dyDescent="0.3">
      <c r="BA11046" s="2"/>
    </row>
    <row r="11047" spans="53:53" x14ac:dyDescent="0.3">
      <c r="BA11047" s="2"/>
    </row>
    <row r="11048" spans="53:53" x14ac:dyDescent="0.3">
      <c r="BA11048" s="2"/>
    </row>
    <row r="11049" spans="53:53" x14ac:dyDescent="0.3">
      <c r="BA11049" s="2"/>
    </row>
    <row r="11050" spans="53:53" x14ac:dyDescent="0.3">
      <c r="BA11050" s="2"/>
    </row>
    <row r="11051" spans="53:53" x14ac:dyDescent="0.3">
      <c r="BA11051" s="2"/>
    </row>
    <row r="11052" spans="53:53" x14ac:dyDescent="0.3">
      <c r="BA11052" s="2"/>
    </row>
    <row r="11053" spans="53:53" x14ac:dyDescent="0.3">
      <c r="BA11053" s="2"/>
    </row>
    <row r="11054" spans="53:53" x14ac:dyDescent="0.3">
      <c r="BA11054" s="2"/>
    </row>
    <row r="11055" spans="53:53" x14ac:dyDescent="0.3">
      <c r="BA11055" s="2"/>
    </row>
    <row r="11056" spans="53:53" x14ac:dyDescent="0.3">
      <c r="BA11056" s="2"/>
    </row>
    <row r="11057" spans="53:53" x14ac:dyDescent="0.3">
      <c r="BA11057" s="2"/>
    </row>
    <row r="11058" spans="53:53" x14ac:dyDescent="0.3">
      <c r="BA11058" s="2"/>
    </row>
    <row r="11059" spans="53:53" x14ac:dyDescent="0.3">
      <c r="BA11059" s="2"/>
    </row>
    <row r="11060" spans="53:53" x14ac:dyDescent="0.3">
      <c r="BA11060" s="2"/>
    </row>
    <row r="11061" spans="53:53" x14ac:dyDescent="0.3">
      <c r="BA11061" s="2"/>
    </row>
    <row r="11062" spans="53:53" x14ac:dyDescent="0.3">
      <c r="BA11062" s="2"/>
    </row>
    <row r="11063" spans="53:53" x14ac:dyDescent="0.3">
      <c r="BA11063" s="2"/>
    </row>
    <row r="11064" spans="53:53" x14ac:dyDescent="0.3">
      <c r="BA11064" s="2"/>
    </row>
    <row r="11065" spans="53:53" x14ac:dyDescent="0.3">
      <c r="BA11065" s="2"/>
    </row>
    <row r="11066" spans="53:53" x14ac:dyDescent="0.3">
      <c r="BA11066" s="2"/>
    </row>
    <row r="11067" spans="53:53" x14ac:dyDescent="0.3">
      <c r="BA11067" s="2"/>
    </row>
    <row r="11068" spans="53:53" x14ac:dyDescent="0.3">
      <c r="BA11068" s="2"/>
    </row>
    <row r="11069" spans="53:53" x14ac:dyDescent="0.3">
      <c r="BA11069" s="2"/>
    </row>
    <row r="11070" spans="53:53" x14ac:dyDescent="0.3">
      <c r="BA11070" s="2"/>
    </row>
    <row r="11071" spans="53:53" x14ac:dyDescent="0.3">
      <c r="BA11071" s="2"/>
    </row>
    <row r="11072" spans="53:53" x14ac:dyDescent="0.3">
      <c r="BA11072" s="2"/>
    </row>
    <row r="11073" spans="53:53" x14ac:dyDescent="0.3">
      <c r="BA11073" s="2"/>
    </row>
    <row r="11074" spans="53:53" x14ac:dyDescent="0.3">
      <c r="BA11074" s="2"/>
    </row>
    <row r="11075" spans="53:53" x14ac:dyDescent="0.3">
      <c r="BA11075" s="2"/>
    </row>
    <row r="11076" spans="53:53" x14ac:dyDescent="0.3">
      <c r="BA11076" s="2"/>
    </row>
    <row r="11077" spans="53:53" x14ac:dyDescent="0.3">
      <c r="BA11077" s="2"/>
    </row>
    <row r="11078" spans="53:53" x14ac:dyDescent="0.3">
      <c r="BA11078" s="2"/>
    </row>
    <row r="11079" spans="53:53" x14ac:dyDescent="0.3">
      <c r="BA11079" s="2"/>
    </row>
    <row r="11080" spans="53:53" x14ac:dyDescent="0.3">
      <c r="BA11080" s="2"/>
    </row>
    <row r="11081" spans="53:53" x14ac:dyDescent="0.3">
      <c r="BA11081" s="2"/>
    </row>
    <row r="11082" spans="53:53" x14ac:dyDescent="0.3">
      <c r="BA11082" s="2"/>
    </row>
    <row r="11083" spans="53:53" x14ac:dyDescent="0.3">
      <c r="BA11083" s="2"/>
    </row>
    <row r="11084" spans="53:53" x14ac:dyDescent="0.3">
      <c r="BA11084" s="2"/>
    </row>
    <row r="11085" spans="53:53" x14ac:dyDescent="0.3">
      <c r="BA11085" s="2"/>
    </row>
    <row r="11086" spans="53:53" x14ac:dyDescent="0.3">
      <c r="BA11086" s="2"/>
    </row>
    <row r="11087" spans="53:53" x14ac:dyDescent="0.3">
      <c r="BA11087" s="2"/>
    </row>
    <row r="11088" spans="53:53" x14ac:dyDescent="0.3">
      <c r="BA11088" s="2"/>
    </row>
    <row r="11089" spans="53:53" x14ac:dyDescent="0.3">
      <c r="BA11089" s="2"/>
    </row>
    <row r="11090" spans="53:53" x14ac:dyDescent="0.3">
      <c r="BA11090" s="2"/>
    </row>
    <row r="11091" spans="53:53" x14ac:dyDescent="0.3">
      <c r="BA11091" s="2"/>
    </row>
    <row r="11092" spans="53:53" x14ac:dyDescent="0.3">
      <c r="BA11092" s="2"/>
    </row>
    <row r="11093" spans="53:53" x14ac:dyDescent="0.3">
      <c r="BA11093" s="2"/>
    </row>
    <row r="11094" spans="53:53" x14ac:dyDescent="0.3">
      <c r="BA11094" s="2"/>
    </row>
    <row r="11095" spans="53:53" x14ac:dyDescent="0.3">
      <c r="BA11095" s="2"/>
    </row>
    <row r="11096" spans="53:53" x14ac:dyDescent="0.3">
      <c r="BA11096" s="2"/>
    </row>
    <row r="11097" spans="53:53" x14ac:dyDescent="0.3">
      <c r="BA11097" s="2"/>
    </row>
    <row r="11098" spans="53:53" x14ac:dyDescent="0.3">
      <c r="BA11098" s="2"/>
    </row>
    <row r="11099" spans="53:53" x14ac:dyDescent="0.3">
      <c r="BA11099" s="2"/>
    </row>
    <row r="11100" spans="53:53" x14ac:dyDescent="0.3">
      <c r="BA11100" s="2"/>
    </row>
    <row r="11101" spans="53:53" x14ac:dyDescent="0.3">
      <c r="BA11101" s="2"/>
    </row>
    <row r="11102" spans="53:53" x14ac:dyDescent="0.3">
      <c r="BA11102" s="2"/>
    </row>
    <row r="11103" spans="53:53" x14ac:dyDescent="0.3">
      <c r="BA11103" s="2"/>
    </row>
    <row r="11104" spans="53:53" x14ac:dyDescent="0.3">
      <c r="BA11104" s="2"/>
    </row>
    <row r="11105" spans="53:53" x14ac:dyDescent="0.3">
      <c r="BA11105" s="2"/>
    </row>
    <row r="11106" spans="53:53" x14ac:dyDescent="0.3">
      <c r="BA11106" s="2"/>
    </row>
    <row r="11107" spans="53:53" x14ac:dyDescent="0.3">
      <c r="BA11107" s="2"/>
    </row>
    <row r="11108" spans="53:53" x14ac:dyDescent="0.3">
      <c r="BA11108" s="2"/>
    </row>
    <row r="11109" spans="53:53" x14ac:dyDescent="0.3">
      <c r="BA11109" s="2"/>
    </row>
    <row r="11110" spans="53:53" x14ac:dyDescent="0.3">
      <c r="BA11110" s="2"/>
    </row>
    <row r="11111" spans="53:53" x14ac:dyDescent="0.3">
      <c r="BA11111" s="2"/>
    </row>
    <row r="11112" spans="53:53" x14ac:dyDescent="0.3">
      <c r="BA11112" s="2"/>
    </row>
    <row r="11113" spans="53:53" x14ac:dyDescent="0.3">
      <c r="BA11113" s="2"/>
    </row>
    <row r="11114" spans="53:53" x14ac:dyDescent="0.3">
      <c r="BA11114" s="2"/>
    </row>
    <row r="11115" spans="53:53" x14ac:dyDescent="0.3">
      <c r="BA11115" s="2"/>
    </row>
    <row r="11116" spans="53:53" x14ac:dyDescent="0.3">
      <c r="BA11116" s="2"/>
    </row>
    <row r="11117" spans="53:53" x14ac:dyDescent="0.3">
      <c r="BA11117" s="2"/>
    </row>
    <row r="11118" spans="53:53" x14ac:dyDescent="0.3">
      <c r="BA11118" s="2"/>
    </row>
    <row r="11119" spans="53:53" x14ac:dyDescent="0.3">
      <c r="BA11119" s="2"/>
    </row>
    <row r="11120" spans="53:53" x14ac:dyDescent="0.3">
      <c r="BA11120" s="2"/>
    </row>
    <row r="11121" spans="53:53" x14ac:dyDescent="0.3">
      <c r="BA11121" s="2"/>
    </row>
    <row r="11122" spans="53:53" x14ac:dyDescent="0.3">
      <c r="BA11122" s="2"/>
    </row>
    <row r="11123" spans="53:53" x14ac:dyDescent="0.3">
      <c r="BA11123" s="2"/>
    </row>
    <row r="11124" spans="53:53" x14ac:dyDescent="0.3">
      <c r="BA11124" s="2"/>
    </row>
    <row r="11125" spans="53:53" x14ac:dyDescent="0.3">
      <c r="BA11125" s="2"/>
    </row>
    <row r="11126" spans="53:53" x14ac:dyDescent="0.3">
      <c r="BA11126" s="2"/>
    </row>
    <row r="11127" spans="53:53" x14ac:dyDescent="0.3">
      <c r="BA11127" s="2"/>
    </row>
    <row r="11128" spans="53:53" x14ac:dyDescent="0.3">
      <c r="BA11128" s="2"/>
    </row>
    <row r="11129" spans="53:53" x14ac:dyDescent="0.3">
      <c r="BA11129" s="2"/>
    </row>
    <row r="11130" spans="53:53" x14ac:dyDescent="0.3">
      <c r="BA11130" s="2"/>
    </row>
    <row r="11131" spans="53:53" x14ac:dyDescent="0.3">
      <c r="BA11131" s="2"/>
    </row>
    <row r="11132" spans="53:53" x14ac:dyDescent="0.3">
      <c r="BA11132" s="2"/>
    </row>
    <row r="11133" spans="53:53" x14ac:dyDescent="0.3">
      <c r="BA11133" s="2"/>
    </row>
    <row r="11134" spans="53:53" x14ac:dyDescent="0.3">
      <c r="BA11134" s="2"/>
    </row>
    <row r="11135" spans="53:53" x14ac:dyDescent="0.3">
      <c r="BA11135" s="2"/>
    </row>
    <row r="11136" spans="53:53" x14ac:dyDescent="0.3">
      <c r="BA11136" s="2"/>
    </row>
    <row r="11137" spans="53:53" x14ac:dyDescent="0.3">
      <c r="BA11137" s="2"/>
    </row>
    <row r="11138" spans="53:53" x14ac:dyDescent="0.3">
      <c r="BA11138" s="2"/>
    </row>
    <row r="11139" spans="53:53" x14ac:dyDescent="0.3">
      <c r="BA11139" s="2"/>
    </row>
    <row r="11140" spans="53:53" x14ac:dyDescent="0.3">
      <c r="BA11140" s="2"/>
    </row>
    <row r="11141" spans="53:53" x14ac:dyDescent="0.3">
      <c r="BA11141" s="2"/>
    </row>
    <row r="11142" spans="53:53" x14ac:dyDescent="0.3">
      <c r="BA11142" s="2"/>
    </row>
    <row r="11143" spans="53:53" x14ac:dyDescent="0.3">
      <c r="BA11143" s="2"/>
    </row>
    <row r="11144" spans="53:53" x14ac:dyDescent="0.3">
      <c r="BA11144" s="2"/>
    </row>
    <row r="11145" spans="53:53" x14ac:dyDescent="0.3">
      <c r="BA11145" s="2"/>
    </row>
    <row r="11146" spans="53:53" x14ac:dyDescent="0.3">
      <c r="BA11146" s="2"/>
    </row>
    <row r="11147" spans="53:53" x14ac:dyDescent="0.3">
      <c r="BA11147" s="2"/>
    </row>
    <row r="11148" spans="53:53" x14ac:dyDescent="0.3">
      <c r="BA11148" s="2"/>
    </row>
    <row r="11149" spans="53:53" x14ac:dyDescent="0.3">
      <c r="BA11149" s="2"/>
    </row>
    <row r="11150" spans="53:53" x14ac:dyDescent="0.3">
      <c r="BA11150" s="2"/>
    </row>
    <row r="11151" spans="53:53" x14ac:dyDescent="0.3">
      <c r="BA11151" s="2"/>
    </row>
    <row r="11152" spans="53:53" x14ac:dyDescent="0.3">
      <c r="BA11152" s="2"/>
    </row>
    <row r="11153" spans="53:53" x14ac:dyDescent="0.3">
      <c r="BA11153" s="2"/>
    </row>
    <row r="11154" spans="53:53" x14ac:dyDescent="0.3">
      <c r="BA11154" s="2"/>
    </row>
    <row r="11155" spans="53:53" x14ac:dyDescent="0.3">
      <c r="BA11155" s="2"/>
    </row>
    <row r="11156" spans="53:53" x14ac:dyDescent="0.3">
      <c r="BA11156" s="2"/>
    </row>
    <row r="11157" spans="53:53" x14ac:dyDescent="0.3">
      <c r="BA11157" s="2"/>
    </row>
    <row r="11158" spans="53:53" x14ac:dyDescent="0.3">
      <c r="BA11158" s="2"/>
    </row>
    <row r="11159" spans="53:53" x14ac:dyDescent="0.3">
      <c r="BA11159" s="2"/>
    </row>
    <row r="11160" spans="53:53" x14ac:dyDescent="0.3">
      <c r="BA11160" s="2"/>
    </row>
    <row r="11161" spans="53:53" x14ac:dyDescent="0.3">
      <c r="BA11161" s="2"/>
    </row>
    <row r="11162" spans="53:53" x14ac:dyDescent="0.3">
      <c r="BA11162" s="2"/>
    </row>
    <row r="11163" spans="53:53" x14ac:dyDescent="0.3">
      <c r="BA11163" s="2"/>
    </row>
    <row r="11164" spans="53:53" x14ac:dyDescent="0.3">
      <c r="BA11164" s="2"/>
    </row>
    <row r="11165" spans="53:53" x14ac:dyDescent="0.3">
      <c r="BA11165" s="2"/>
    </row>
    <row r="11166" spans="53:53" x14ac:dyDescent="0.3">
      <c r="BA11166" s="2"/>
    </row>
    <row r="11167" spans="53:53" x14ac:dyDescent="0.3">
      <c r="BA11167" s="2"/>
    </row>
    <row r="11168" spans="53:53" x14ac:dyDescent="0.3">
      <c r="BA11168" s="2"/>
    </row>
    <row r="11169" spans="53:53" x14ac:dyDescent="0.3">
      <c r="BA11169" s="2"/>
    </row>
    <row r="11170" spans="53:53" x14ac:dyDescent="0.3">
      <c r="BA11170" s="2"/>
    </row>
    <row r="11171" spans="53:53" x14ac:dyDescent="0.3">
      <c r="BA11171" s="2"/>
    </row>
    <row r="11172" spans="53:53" x14ac:dyDescent="0.3">
      <c r="BA11172" s="2"/>
    </row>
    <row r="11173" spans="53:53" x14ac:dyDescent="0.3">
      <c r="BA11173" s="2"/>
    </row>
    <row r="11174" spans="53:53" x14ac:dyDescent="0.3">
      <c r="BA11174" s="2"/>
    </row>
    <row r="11175" spans="53:53" x14ac:dyDescent="0.3">
      <c r="BA11175" s="2"/>
    </row>
    <row r="11176" spans="53:53" x14ac:dyDescent="0.3">
      <c r="BA11176" s="2"/>
    </row>
    <row r="11177" spans="53:53" x14ac:dyDescent="0.3">
      <c r="BA11177" s="2"/>
    </row>
    <row r="11178" spans="53:53" x14ac:dyDescent="0.3">
      <c r="BA11178" s="2"/>
    </row>
    <row r="11179" spans="53:53" x14ac:dyDescent="0.3">
      <c r="BA11179" s="2"/>
    </row>
    <row r="11180" spans="53:53" x14ac:dyDescent="0.3">
      <c r="BA11180" s="2"/>
    </row>
    <row r="11181" spans="53:53" x14ac:dyDescent="0.3">
      <c r="BA11181" s="2"/>
    </row>
    <row r="11182" spans="53:53" x14ac:dyDescent="0.3">
      <c r="BA11182" s="2"/>
    </row>
    <row r="11183" spans="53:53" x14ac:dyDescent="0.3">
      <c r="BA11183" s="2"/>
    </row>
    <row r="11184" spans="53:53" x14ac:dyDescent="0.3">
      <c r="BA11184" s="2"/>
    </row>
    <row r="11185" spans="53:53" x14ac:dyDescent="0.3">
      <c r="BA11185" s="2"/>
    </row>
    <row r="11186" spans="53:53" x14ac:dyDescent="0.3">
      <c r="BA11186" s="2"/>
    </row>
    <row r="11187" spans="53:53" x14ac:dyDescent="0.3">
      <c r="BA11187" s="2"/>
    </row>
    <row r="11188" spans="53:53" x14ac:dyDescent="0.3">
      <c r="BA11188" s="2"/>
    </row>
    <row r="11189" spans="53:53" x14ac:dyDescent="0.3">
      <c r="BA11189" s="2"/>
    </row>
    <row r="11190" spans="53:53" x14ac:dyDescent="0.3">
      <c r="BA11190" s="2"/>
    </row>
    <row r="11191" spans="53:53" x14ac:dyDescent="0.3">
      <c r="BA11191" s="2"/>
    </row>
    <row r="11192" spans="53:53" x14ac:dyDescent="0.3">
      <c r="BA11192" s="2"/>
    </row>
    <row r="11193" spans="53:53" x14ac:dyDescent="0.3">
      <c r="BA11193" s="2"/>
    </row>
    <row r="11194" spans="53:53" x14ac:dyDescent="0.3">
      <c r="BA11194" s="2"/>
    </row>
    <row r="11195" spans="53:53" x14ac:dyDescent="0.3">
      <c r="BA11195" s="2"/>
    </row>
    <row r="11196" spans="53:53" x14ac:dyDescent="0.3">
      <c r="BA11196" s="2"/>
    </row>
    <row r="11197" spans="53:53" x14ac:dyDescent="0.3">
      <c r="BA11197" s="2"/>
    </row>
    <row r="11198" spans="53:53" x14ac:dyDescent="0.3">
      <c r="BA11198" s="2"/>
    </row>
    <row r="11199" spans="53:53" x14ac:dyDescent="0.3">
      <c r="BA11199" s="2"/>
    </row>
    <row r="11200" spans="53:53" x14ac:dyDescent="0.3">
      <c r="BA11200" s="2"/>
    </row>
    <row r="11201" spans="53:53" x14ac:dyDescent="0.3">
      <c r="BA11201" s="2"/>
    </row>
    <row r="11202" spans="53:53" x14ac:dyDescent="0.3">
      <c r="BA11202" s="2"/>
    </row>
    <row r="11203" spans="53:53" x14ac:dyDescent="0.3">
      <c r="BA11203" s="2"/>
    </row>
    <row r="11204" spans="53:53" x14ac:dyDescent="0.3">
      <c r="BA11204" s="2"/>
    </row>
    <row r="11205" spans="53:53" x14ac:dyDescent="0.3">
      <c r="BA11205" s="2"/>
    </row>
    <row r="11206" spans="53:53" x14ac:dyDescent="0.3">
      <c r="BA11206" s="2"/>
    </row>
    <row r="11207" spans="53:53" x14ac:dyDescent="0.3">
      <c r="BA11207" s="2"/>
    </row>
    <row r="11208" spans="53:53" x14ac:dyDescent="0.3">
      <c r="BA11208" s="2"/>
    </row>
    <row r="11209" spans="53:53" x14ac:dyDescent="0.3">
      <c r="BA11209" s="2"/>
    </row>
    <row r="11210" spans="53:53" x14ac:dyDescent="0.3">
      <c r="BA11210" s="2"/>
    </row>
    <row r="11211" spans="53:53" x14ac:dyDescent="0.3">
      <c r="BA11211" s="2"/>
    </row>
    <row r="11212" spans="53:53" x14ac:dyDescent="0.3">
      <c r="BA11212" s="2"/>
    </row>
    <row r="11213" spans="53:53" x14ac:dyDescent="0.3">
      <c r="BA11213" s="2"/>
    </row>
    <row r="11214" spans="53:53" x14ac:dyDescent="0.3">
      <c r="BA11214" s="2"/>
    </row>
    <row r="11215" spans="53:53" x14ac:dyDescent="0.3">
      <c r="BA11215" s="2"/>
    </row>
    <row r="11216" spans="53:53" x14ac:dyDescent="0.3">
      <c r="BA11216" s="2"/>
    </row>
    <row r="11217" spans="53:53" x14ac:dyDescent="0.3">
      <c r="BA11217" s="2"/>
    </row>
    <row r="11218" spans="53:53" x14ac:dyDescent="0.3">
      <c r="BA11218" s="2"/>
    </row>
    <row r="11219" spans="53:53" x14ac:dyDescent="0.3">
      <c r="BA11219" s="2"/>
    </row>
    <row r="11220" spans="53:53" x14ac:dyDescent="0.3">
      <c r="BA11220" s="2"/>
    </row>
    <row r="11221" spans="53:53" x14ac:dyDescent="0.3">
      <c r="BA11221" s="2"/>
    </row>
    <row r="11222" spans="53:53" x14ac:dyDescent="0.3">
      <c r="BA11222" s="2"/>
    </row>
    <row r="11223" spans="53:53" x14ac:dyDescent="0.3">
      <c r="BA11223" s="2"/>
    </row>
    <row r="11224" spans="53:53" x14ac:dyDescent="0.3">
      <c r="BA11224" s="2"/>
    </row>
    <row r="11225" spans="53:53" x14ac:dyDescent="0.3">
      <c r="BA11225" s="2"/>
    </row>
    <row r="11226" spans="53:53" x14ac:dyDescent="0.3">
      <c r="BA11226" s="2"/>
    </row>
    <row r="11227" spans="53:53" x14ac:dyDescent="0.3">
      <c r="BA11227" s="2"/>
    </row>
    <row r="11228" spans="53:53" x14ac:dyDescent="0.3">
      <c r="BA11228" s="2"/>
    </row>
    <row r="11229" spans="53:53" x14ac:dyDescent="0.3">
      <c r="BA11229" s="2"/>
    </row>
    <row r="11230" spans="53:53" x14ac:dyDescent="0.3">
      <c r="BA11230" s="2"/>
    </row>
    <row r="11231" spans="53:53" x14ac:dyDescent="0.3">
      <c r="BA11231" s="2"/>
    </row>
    <row r="11232" spans="53:53" x14ac:dyDescent="0.3">
      <c r="BA11232" s="2"/>
    </row>
    <row r="11233" spans="53:53" x14ac:dyDescent="0.3">
      <c r="BA11233" s="2"/>
    </row>
    <row r="11234" spans="53:53" x14ac:dyDescent="0.3">
      <c r="BA11234" s="2"/>
    </row>
    <row r="11235" spans="53:53" x14ac:dyDescent="0.3">
      <c r="BA11235" s="2"/>
    </row>
    <row r="11236" spans="53:53" x14ac:dyDescent="0.3">
      <c r="BA11236" s="2"/>
    </row>
    <row r="11237" spans="53:53" x14ac:dyDescent="0.3">
      <c r="BA11237" s="2"/>
    </row>
    <row r="11238" spans="53:53" x14ac:dyDescent="0.3">
      <c r="BA11238" s="2"/>
    </row>
    <row r="11239" spans="53:53" x14ac:dyDescent="0.3">
      <c r="BA11239" s="2"/>
    </row>
    <row r="11240" spans="53:53" x14ac:dyDescent="0.3">
      <c r="BA11240" s="2"/>
    </row>
    <row r="11241" spans="53:53" x14ac:dyDescent="0.3">
      <c r="BA11241" s="2"/>
    </row>
    <row r="11242" spans="53:53" x14ac:dyDescent="0.3">
      <c r="BA11242" s="2"/>
    </row>
    <row r="11243" spans="53:53" x14ac:dyDescent="0.3">
      <c r="BA11243" s="2"/>
    </row>
    <row r="11244" spans="53:53" x14ac:dyDescent="0.3">
      <c r="BA11244" s="2"/>
    </row>
    <row r="11245" spans="53:53" x14ac:dyDescent="0.3">
      <c r="BA11245" s="2"/>
    </row>
    <row r="11246" spans="53:53" x14ac:dyDescent="0.3">
      <c r="BA11246" s="2"/>
    </row>
    <row r="11247" spans="53:53" x14ac:dyDescent="0.3">
      <c r="BA11247" s="2"/>
    </row>
    <row r="11248" spans="53:53" x14ac:dyDescent="0.3">
      <c r="BA11248" s="2"/>
    </row>
    <row r="11249" spans="53:53" x14ac:dyDescent="0.3">
      <c r="BA11249" s="2"/>
    </row>
    <row r="11250" spans="53:53" x14ac:dyDescent="0.3">
      <c r="BA11250" s="2"/>
    </row>
    <row r="11251" spans="53:53" x14ac:dyDescent="0.3">
      <c r="BA11251" s="2"/>
    </row>
    <row r="11252" spans="53:53" x14ac:dyDescent="0.3">
      <c r="BA11252" s="2"/>
    </row>
    <row r="11253" spans="53:53" x14ac:dyDescent="0.3">
      <c r="BA11253" s="2"/>
    </row>
    <row r="11254" spans="53:53" x14ac:dyDescent="0.3">
      <c r="BA11254" s="2"/>
    </row>
    <row r="11255" spans="53:53" x14ac:dyDescent="0.3">
      <c r="BA11255" s="2"/>
    </row>
    <row r="11256" spans="53:53" x14ac:dyDescent="0.3">
      <c r="BA11256" s="2"/>
    </row>
    <row r="11257" spans="53:53" x14ac:dyDescent="0.3">
      <c r="BA11257" s="2"/>
    </row>
    <row r="11258" spans="53:53" x14ac:dyDescent="0.3">
      <c r="BA11258" s="2"/>
    </row>
    <row r="11259" spans="53:53" x14ac:dyDescent="0.3">
      <c r="BA11259" s="2"/>
    </row>
    <row r="11260" spans="53:53" x14ac:dyDescent="0.3">
      <c r="BA11260" s="2"/>
    </row>
    <row r="11261" spans="53:53" x14ac:dyDescent="0.3">
      <c r="BA11261" s="2"/>
    </row>
    <row r="11262" spans="53:53" x14ac:dyDescent="0.3">
      <c r="BA11262" s="2"/>
    </row>
    <row r="11263" spans="53:53" x14ac:dyDescent="0.3">
      <c r="BA11263" s="2"/>
    </row>
    <row r="11264" spans="53:53" x14ac:dyDescent="0.3">
      <c r="BA11264" s="2"/>
    </row>
    <row r="11265" spans="53:53" x14ac:dyDescent="0.3">
      <c r="BA11265" s="2"/>
    </row>
    <row r="11266" spans="53:53" x14ac:dyDescent="0.3">
      <c r="BA11266" s="2"/>
    </row>
    <row r="11267" spans="53:53" x14ac:dyDescent="0.3">
      <c r="BA11267" s="2"/>
    </row>
    <row r="11268" spans="53:53" x14ac:dyDescent="0.3">
      <c r="BA11268" s="2"/>
    </row>
    <row r="11269" spans="53:53" x14ac:dyDescent="0.3">
      <c r="BA11269" s="2"/>
    </row>
    <row r="11270" spans="53:53" x14ac:dyDescent="0.3">
      <c r="BA11270" s="2"/>
    </row>
    <row r="11271" spans="53:53" x14ac:dyDescent="0.3">
      <c r="BA11271" s="2"/>
    </row>
    <row r="11272" spans="53:53" x14ac:dyDescent="0.3">
      <c r="BA11272" s="2"/>
    </row>
    <row r="11273" spans="53:53" x14ac:dyDescent="0.3">
      <c r="BA11273" s="2"/>
    </row>
    <row r="11274" spans="53:53" x14ac:dyDescent="0.3">
      <c r="BA11274" s="2"/>
    </row>
    <row r="11275" spans="53:53" x14ac:dyDescent="0.3">
      <c r="BA11275" s="2"/>
    </row>
    <row r="11276" spans="53:53" x14ac:dyDescent="0.3">
      <c r="BA11276" s="2"/>
    </row>
    <row r="11277" spans="53:53" x14ac:dyDescent="0.3">
      <c r="BA11277" s="2"/>
    </row>
    <row r="11278" spans="53:53" x14ac:dyDescent="0.3">
      <c r="BA11278" s="2"/>
    </row>
    <row r="11279" spans="53:53" x14ac:dyDescent="0.3">
      <c r="BA11279" s="2"/>
    </row>
    <row r="11280" spans="53:53" x14ac:dyDescent="0.3">
      <c r="BA11280" s="2"/>
    </row>
    <row r="11281" spans="53:53" x14ac:dyDescent="0.3">
      <c r="BA11281" s="2"/>
    </row>
    <row r="11282" spans="53:53" x14ac:dyDescent="0.3">
      <c r="BA11282" s="2"/>
    </row>
    <row r="11283" spans="53:53" x14ac:dyDescent="0.3">
      <c r="BA11283" s="2"/>
    </row>
    <row r="11284" spans="53:53" x14ac:dyDescent="0.3">
      <c r="BA11284" s="2"/>
    </row>
    <row r="11285" spans="53:53" x14ac:dyDescent="0.3">
      <c r="BA11285" s="2"/>
    </row>
    <row r="11286" spans="53:53" x14ac:dyDescent="0.3">
      <c r="BA11286" s="2"/>
    </row>
    <row r="11287" spans="53:53" x14ac:dyDescent="0.3">
      <c r="BA11287" s="2"/>
    </row>
    <row r="11288" spans="53:53" x14ac:dyDescent="0.3">
      <c r="BA11288" s="2"/>
    </row>
    <row r="11289" spans="53:53" x14ac:dyDescent="0.3">
      <c r="BA11289" s="2"/>
    </row>
    <row r="11290" spans="53:53" x14ac:dyDescent="0.3">
      <c r="BA11290" s="2"/>
    </row>
    <row r="11291" spans="53:53" x14ac:dyDescent="0.3">
      <c r="BA11291" s="2"/>
    </row>
    <row r="11292" spans="53:53" x14ac:dyDescent="0.3">
      <c r="BA11292" s="2"/>
    </row>
    <row r="11293" spans="53:53" x14ac:dyDescent="0.3">
      <c r="BA11293" s="2"/>
    </row>
    <row r="11294" spans="53:53" x14ac:dyDescent="0.3">
      <c r="BA11294" s="2"/>
    </row>
    <row r="11295" spans="53:53" x14ac:dyDescent="0.3">
      <c r="BA11295" s="2"/>
    </row>
    <row r="11296" spans="53:53" x14ac:dyDescent="0.3">
      <c r="BA11296" s="2"/>
    </row>
    <row r="11297" spans="53:53" x14ac:dyDescent="0.3">
      <c r="BA11297" s="2"/>
    </row>
    <row r="11298" spans="53:53" x14ac:dyDescent="0.3">
      <c r="BA11298" s="2"/>
    </row>
    <row r="11299" spans="53:53" x14ac:dyDescent="0.3">
      <c r="BA11299" s="2"/>
    </row>
    <row r="11300" spans="53:53" x14ac:dyDescent="0.3">
      <c r="BA11300" s="2"/>
    </row>
    <row r="11301" spans="53:53" x14ac:dyDescent="0.3">
      <c r="BA11301" s="2"/>
    </row>
    <row r="11302" spans="53:53" x14ac:dyDescent="0.3">
      <c r="BA11302" s="2"/>
    </row>
    <row r="11303" spans="53:53" x14ac:dyDescent="0.3">
      <c r="BA11303" s="2"/>
    </row>
    <row r="11304" spans="53:53" x14ac:dyDescent="0.3">
      <c r="BA11304" s="2"/>
    </row>
    <row r="11305" spans="53:53" x14ac:dyDescent="0.3">
      <c r="BA11305" s="2"/>
    </row>
    <row r="11306" spans="53:53" x14ac:dyDescent="0.3">
      <c r="BA11306" s="2"/>
    </row>
    <row r="11307" spans="53:53" x14ac:dyDescent="0.3">
      <c r="BA11307" s="2"/>
    </row>
    <row r="11308" spans="53:53" x14ac:dyDescent="0.3">
      <c r="BA11308" s="2"/>
    </row>
    <row r="11309" spans="53:53" x14ac:dyDescent="0.3">
      <c r="BA11309" s="2"/>
    </row>
    <row r="11310" spans="53:53" x14ac:dyDescent="0.3">
      <c r="BA11310" s="2"/>
    </row>
    <row r="11311" spans="53:53" x14ac:dyDescent="0.3">
      <c r="BA11311" s="2"/>
    </row>
    <row r="11312" spans="53:53" x14ac:dyDescent="0.3">
      <c r="BA11312" s="2"/>
    </row>
    <row r="11313" spans="53:53" x14ac:dyDescent="0.3">
      <c r="BA11313" s="2"/>
    </row>
    <row r="11314" spans="53:53" x14ac:dyDescent="0.3">
      <c r="BA11314" s="2"/>
    </row>
    <row r="11315" spans="53:53" x14ac:dyDescent="0.3">
      <c r="BA11315" s="2"/>
    </row>
    <row r="11316" spans="53:53" x14ac:dyDescent="0.3">
      <c r="BA11316" s="2"/>
    </row>
    <row r="11317" spans="53:53" x14ac:dyDescent="0.3">
      <c r="BA11317" s="2"/>
    </row>
    <row r="11318" spans="53:53" x14ac:dyDescent="0.3">
      <c r="BA11318" s="2"/>
    </row>
    <row r="11319" spans="53:53" x14ac:dyDescent="0.3">
      <c r="BA11319" s="2"/>
    </row>
    <row r="11320" spans="53:53" x14ac:dyDescent="0.3">
      <c r="BA11320" s="2"/>
    </row>
    <row r="11321" spans="53:53" x14ac:dyDescent="0.3">
      <c r="BA11321" s="2"/>
    </row>
    <row r="11322" spans="53:53" x14ac:dyDescent="0.3">
      <c r="BA11322" s="2"/>
    </row>
    <row r="11323" spans="53:53" x14ac:dyDescent="0.3">
      <c r="BA11323" s="2"/>
    </row>
    <row r="11324" spans="53:53" x14ac:dyDescent="0.3">
      <c r="BA11324" s="2"/>
    </row>
    <row r="11325" spans="53:53" x14ac:dyDescent="0.3">
      <c r="BA11325" s="2"/>
    </row>
    <row r="11326" spans="53:53" x14ac:dyDescent="0.3">
      <c r="BA11326" s="2"/>
    </row>
    <row r="11327" spans="53:53" x14ac:dyDescent="0.3">
      <c r="BA11327" s="2"/>
    </row>
    <row r="11328" spans="53:53" x14ac:dyDescent="0.3">
      <c r="BA11328" s="2"/>
    </row>
    <row r="11329" spans="53:53" x14ac:dyDescent="0.3">
      <c r="BA11329" s="2"/>
    </row>
    <row r="11330" spans="53:53" x14ac:dyDescent="0.3">
      <c r="BA11330" s="2"/>
    </row>
    <row r="11331" spans="53:53" x14ac:dyDescent="0.3">
      <c r="BA11331" s="2"/>
    </row>
    <row r="11332" spans="53:53" x14ac:dyDescent="0.3">
      <c r="BA11332" s="2"/>
    </row>
    <row r="11333" spans="53:53" x14ac:dyDescent="0.3">
      <c r="BA11333" s="2"/>
    </row>
    <row r="11334" spans="53:53" x14ac:dyDescent="0.3">
      <c r="BA11334" s="2"/>
    </row>
    <row r="11335" spans="53:53" x14ac:dyDescent="0.3">
      <c r="BA11335" s="2"/>
    </row>
    <row r="11336" spans="53:53" x14ac:dyDescent="0.3">
      <c r="BA11336" s="2"/>
    </row>
    <row r="11337" spans="53:53" x14ac:dyDescent="0.3">
      <c r="BA11337" s="2"/>
    </row>
    <row r="11338" spans="53:53" x14ac:dyDescent="0.3">
      <c r="BA11338" s="2"/>
    </row>
    <row r="11339" spans="53:53" x14ac:dyDescent="0.3">
      <c r="BA11339" s="2"/>
    </row>
    <row r="11340" spans="53:53" x14ac:dyDescent="0.3">
      <c r="BA11340" s="2"/>
    </row>
    <row r="11341" spans="53:53" x14ac:dyDescent="0.3">
      <c r="BA11341" s="2"/>
    </row>
    <row r="11342" spans="53:53" x14ac:dyDescent="0.3">
      <c r="BA11342" s="2"/>
    </row>
    <row r="11343" spans="53:53" x14ac:dyDescent="0.3">
      <c r="BA11343" s="2"/>
    </row>
    <row r="11344" spans="53:53" x14ac:dyDescent="0.3">
      <c r="BA11344" s="2"/>
    </row>
    <row r="11345" spans="53:53" x14ac:dyDescent="0.3">
      <c r="BA11345" s="2"/>
    </row>
    <row r="11346" spans="53:53" x14ac:dyDescent="0.3">
      <c r="BA11346" s="2"/>
    </row>
    <row r="11347" spans="53:53" x14ac:dyDescent="0.3">
      <c r="BA11347" s="2"/>
    </row>
    <row r="11348" spans="53:53" x14ac:dyDescent="0.3">
      <c r="BA11348" s="2"/>
    </row>
    <row r="11349" spans="53:53" x14ac:dyDescent="0.3">
      <c r="BA11349" s="2"/>
    </row>
    <row r="11350" spans="53:53" x14ac:dyDescent="0.3">
      <c r="BA11350" s="2"/>
    </row>
    <row r="11351" spans="53:53" x14ac:dyDescent="0.3">
      <c r="BA11351" s="2"/>
    </row>
    <row r="11352" spans="53:53" x14ac:dyDescent="0.3">
      <c r="BA11352" s="2"/>
    </row>
    <row r="11353" spans="53:53" x14ac:dyDescent="0.3">
      <c r="BA11353" s="2"/>
    </row>
    <row r="11354" spans="53:53" x14ac:dyDescent="0.3">
      <c r="BA11354" s="2"/>
    </row>
    <row r="11355" spans="53:53" x14ac:dyDescent="0.3">
      <c r="BA11355" s="2"/>
    </row>
    <row r="11356" spans="53:53" x14ac:dyDescent="0.3">
      <c r="BA11356" s="2"/>
    </row>
    <row r="11357" spans="53:53" x14ac:dyDescent="0.3">
      <c r="BA11357" s="2"/>
    </row>
    <row r="11358" spans="53:53" x14ac:dyDescent="0.3">
      <c r="BA11358" s="2"/>
    </row>
    <row r="11359" spans="53:53" x14ac:dyDescent="0.3">
      <c r="BA11359" s="2"/>
    </row>
    <row r="11360" spans="53:53" x14ac:dyDescent="0.3">
      <c r="BA11360" s="2"/>
    </row>
    <row r="11361" spans="53:53" x14ac:dyDescent="0.3">
      <c r="BA11361" s="2"/>
    </row>
    <row r="11362" spans="53:53" x14ac:dyDescent="0.3">
      <c r="BA11362" s="2"/>
    </row>
    <row r="11363" spans="53:53" x14ac:dyDescent="0.3">
      <c r="BA11363" s="2"/>
    </row>
    <row r="11364" spans="53:53" x14ac:dyDescent="0.3">
      <c r="BA11364" s="2"/>
    </row>
    <row r="11365" spans="53:53" x14ac:dyDescent="0.3">
      <c r="BA11365" s="2"/>
    </row>
    <row r="11366" spans="53:53" x14ac:dyDescent="0.3">
      <c r="BA11366" s="2"/>
    </row>
    <row r="11367" spans="53:53" x14ac:dyDescent="0.3">
      <c r="BA11367" s="2"/>
    </row>
    <row r="11368" spans="53:53" x14ac:dyDescent="0.3">
      <c r="BA11368" s="2"/>
    </row>
    <row r="11369" spans="53:53" x14ac:dyDescent="0.3">
      <c r="BA11369" s="2"/>
    </row>
    <row r="11370" spans="53:53" x14ac:dyDescent="0.3">
      <c r="BA11370" s="2"/>
    </row>
    <row r="11371" spans="53:53" x14ac:dyDescent="0.3">
      <c r="BA11371" s="2"/>
    </row>
    <row r="11372" spans="53:53" x14ac:dyDescent="0.3">
      <c r="BA11372" s="2"/>
    </row>
    <row r="11373" spans="53:53" x14ac:dyDescent="0.3">
      <c r="BA11373" s="2"/>
    </row>
    <row r="11374" spans="53:53" x14ac:dyDescent="0.3">
      <c r="BA11374" s="2"/>
    </row>
    <row r="11375" spans="53:53" x14ac:dyDescent="0.3">
      <c r="BA11375" s="2"/>
    </row>
    <row r="11376" spans="53:53" x14ac:dyDescent="0.3">
      <c r="BA11376" s="2"/>
    </row>
    <row r="11377" spans="53:53" x14ac:dyDescent="0.3">
      <c r="BA11377" s="2"/>
    </row>
    <row r="11378" spans="53:53" x14ac:dyDescent="0.3">
      <c r="BA11378" s="2"/>
    </row>
    <row r="11379" spans="53:53" x14ac:dyDescent="0.3">
      <c r="BA11379" s="2"/>
    </row>
    <row r="11380" spans="53:53" x14ac:dyDescent="0.3">
      <c r="BA11380" s="2"/>
    </row>
    <row r="11381" spans="53:53" x14ac:dyDescent="0.3">
      <c r="BA11381" s="2"/>
    </row>
    <row r="11382" spans="53:53" x14ac:dyDescent="0.3">
      <c r="BA11382" s="2"/>
    </row>
    <row r="11383" spans="53:53" x14ac:dyDescent="0.3">
      <c r="BA11383" s="2"/>
    </row>
    <row r="11384" spans="53:53" x14ac:dyDescent="0.3">
      <c r="BA11384" s="2"/>
    </row>
    <row r="11385" spans="53:53" x14ac:dyDescent="0.3">
      <c r="BA11385" s="2"/>
    </row>
    <row r="11386" spans="53:53" x14ac:dyDescent="0.3">
      <c r="BA11386" s="2"/>
    </row>
    <row r="11387" spans="53:53" x14ac:dyDescent="0.3">
      <c r="BA11387" s="2"/>
    </row>
    <row r="11388" spans="53:53" x14ac:dyDescent="0.3">
      <c r="BA11388" s="2"/>
    </row>
    <row r="11389" spans="53:53" x14ac:dyDescent="0.3">
      <c r="BA11389" s="2"/>
    </row>
    <row r="11390" spans="53:53" x14ac:dyDescent="0.3">
      <c r="BA11390" s="2"/>
    </row>
    <row r="11391" spans="53:53" x14ac:dyDescent="0.3">
      <c r="BA11391" s="2"/>
    </row>
    <row r="11392" spans="53:53" x14ac:dyDescent="0.3">
      <c r="BA11392" s="2"/>
    </row>
    <row r="11393" spans="53:53" x14ac:dyDescent="0.3">
      <c r="BA11393" s="2"/>
    </row>
    <row r="11394" spans="53:53" x14ac:dyDescent="0.3">
      <c r="BA11394" s="2"/>
    </row>
    <row r="11395" spans="53:53" x14ac:dyDescent="0.3">
      <c r="BA11395" s="2"/>
    </row>
    <row r="11396" spans="53:53" x14ac:dyDescent="0.3">
      <c r="BA11396" s="2"/>
    </row>
    <row r="11397" spans="53:53" x14ac:dyDescent="0.3">
      <c r="BA11397" s="2"/>
    </row>
    <row r="11398" spans="53:53" x14ac:dyDescent="0.3">
      <c r="BA11398" s="2"/>
    </row>
    <row r="11399" spans="53:53" x14ac:dyDescent="0.3">
      <c r="BA11399" s="2"/>
    </row>
    <row r="11400" spans="53:53" x14ac:dyDescent="0.3">
      <c r="BA11400" s="2"/>
    </row>
    <row r="11401" spans="53:53" x14ac:dyDescent="0.3">
      <c r="BA11401" s="2"/>
    </row>
    <row r="11402" spans="53:53" x14ac:dyDescent="0.3">
      <c r="BA11402" s="2"/>
    </row>
    <row r="11403" spans="53:53" x14ac:dyDescent="0.3">
      <c r="BA11403" s="2"/>
    </row>
    <row r="11404" spans="53:53" x14ac:dyDescent="0.3">
      <c r="BA11404" s="2"/>
    </row>
    <row r="11405" spans="53:53" x14ac:dyDescent="0.3">
      <c r="BA11405" s="2"/>
    </row>
    <row r="11406" spans="53:53" x14ac:dyDescent="0.3">
      <c r="BA11406" s="2"/>
    </row>
    <row r="11407" spans="53:53" x14ac:dyDescent="0.3">
      <c r="BA11407" s="2"/>
    </row>
    <row r="11408" spans="53:53" x14ac:dyDescent="0.3">
      <c r="BA11408" s="2"/>
    </row>
    <row r="11409" spans="53:53" x14ac:dyDescent="0.3">
      <c r="BA11409" s="2"/>
    </row>
    <row r="11410" spans="53:53" x14ac:dyDescent="0.3">
      <c r="BA11410" s="2"/>
    </row>
    <row r="11411" spans="53:53" x14ac:dyDescent="0.3">
      <c r="BA11411" s="2"/>
    </row>
    <row r="11412" spans="53:53" x14ac:dyDescent="0.3">
      <c r="BA11412" s="2"/>
    </row>
    <row r="11413" spans="53:53" x14ac:dyDescent="0.3">
      <c r="BA11413" s="2"/>
    </row>
    <row r="11414" spans="53:53" x14ac:dyDescent="0.3">
      <c r="BA11414" s="2"/>
    </row>
    <row r="11415" spans="53:53" x14ac:dyDescent="0.3">
      <c r="BA11415" s="2"/>
    </row>
    <row r="11416" spans="53:53" x14ac:dyDescent="0.3">
      <c r="BA11416" s="2"/>
    </row>
    <row r="11417" spans="53:53" x14ac:dyDescent="0.3">
      <c r="BA11417" s="2"/>
    </row>
    <row r="11418" spans="53:53" x14ac:dyDescent="0.3">
      <c r="BA11418" s="2"/>
    </row>
    <row r="11419" spans="53:53" x14ac:dyDescent="0.3">
      <c r="BA11419" s="2"/>
    </row>
    <row r="11420" spans="53:53" x14ac:dyDescent="0.3">
      <c r="BA11420" s="2"/>
    </row>
    <row r="11421" spans="53:53" x14ac:dyDescent="0.3">
      <c r="BA11421" s="2"/>
    </row>
    <row r="11422" spans="53:53" x14ac:dyDescent="0.3">
      <c r="BA11422" s="2"/>
    </row>
    <row r="11423" spans="53:53" x14ac:dyDescent="0.3">
      <c r="BA11423" s="2"/>
    </row>
    <row r="11424" spans="53:53" x14ac:dyDescent="0.3">
      <c r="BA11424" s="2"/>
    </row>
    <row r="11425" spans="53:53" x14ac:dyDescent="0.3">
      <c r="BA11425" s="2"/>
    </row>
    <row r="11426" spans="53:53" x14ac:dyDescent="0.3">
      <c r="BA11426" s="2"/>
    </row>
    <row r="11427" spans="53:53" x14ac:dyDescent="0.3">
      <c r="BA11427" s="2"/>
    </row>
    <row r="11428" spans="53:53" x14ac:dyDescent="0.3">
      <c r="BA11428" s="2"/>
    </row>
    <row r="11429" spans="53:53" x14ac:dyDescent="0.3">
      <c r="BA11429" s="2"/>
    </row>
    <row r="11430" spans="53:53" x14ac:dyDescent="0.3">
      <c r="BA11430" s="2"/>
    </row>
    <row r="11431" spans="53:53" x14ac:dyDescent="0.3">
      <c r="BA11431" s="2"/>
    </row>
    <row r="11432" spans="53:53" x14ac:dyDescent="0.3">
      <c r="BA11432" s="2"/>
    </row>
    <row r="11433" spans="53:53" x14ac:dyDescent="0.3">
      <c r="BA11433" s="2"/>
    </row>
    <row r="11434" spans="53:53" x14ac:dyDescent="0.3">
      <c r="BA11434" s="2"/>
    </row>
    <row r="11435" spans="53:53" x14ac:dyDescent="0.3">
      <c r="BA11435" s="2"/>
    </row>
    <row r="11436" spans="53:53" x14ac:dyDescent="0.3">
      <c r="BA11436" s="2"/>
    </row>
    <row r="11437" spans="53:53" x14ac:dyDescent="0.3">
      <c r="BA11437" s="2"/>
    </row>
    <row r="11438" spans="53:53" x14ac:dyDescent="0.3">
      <c r="BA11438" s="2"/>
    </row>
    <row r="11439" spans="53:53" x14ac:dyDescent="0.3">
      <c r="BA11439" s="2"/>
    </row>
    <row r="11440" spans="53:53" x14ac:dyDescent="0.3">
      <c r="BA11440" s="2"/>
    </row>
    <row r="11441" spans="53:53" x14ac:dyDescent="0.3">
      <c r="BA11441" s="2"/>
    </row>
    <row r="11442" spans="53:53" x14ac:dyDescent="0.3">
      <c r="BA11442" s="2"/>
    </row>
    <row r="11443" spans="53:53" x14ac:dyDescent="0.3">
      <c r="BA11443" s="2"/>
    </row>
    <row r="11444" spans="53:53" x14ac:dyDescent="0.3">
      <c r="BA11444" s="2"/>
    </row>
    <row r="11445" spans="53:53" x14ac:dyDescent="0.3">
      <c r="BA11445" s="2"/>
    </row>
    <row r="11446" spans="53:53" x14ac:dyDescent="0.3">
      <c r="BA11446" s="2"/>
    </row>
    <row r="11447" spans="53:53" x14ac:dyDescent="0.3">
      <c r="BA11447" s="2"/>
    </row>
    <row r="11448" spans="53:53" x14ac:dyDescent="0.3">
      <c r="BA11448" s="2"/>
    </row>
    <row r="11449" spans="53:53" x14ac:dyDescent="0.3">
      <c r="BA11449" s="2"/>
    </row>
    <row r="11450" spans="53:53" x14ac:dyDescent="0.3">
      <c r="BA11450" s="2"/>
    </row>
    <row r="11451" spans="53:53" x14ac:dyDescent="0.3">
      <c r="BA11451" s="2"/>
    </row>
    <row r="11452" spans="53:53" x14ac:dyDescent="0.3">
      <c r="BA11452" s="2"/>
    </row>
    <row r="11453" spans="53:53" x14ac:dyDescent="0.3">
      <c r="BA11453" s="2"/>
    </row>
    <row r="11454" spans="53:53" x14ac:dyDescent="0.3">
      <c r="BA11454" s="2"/>
    </row>
    <row r="11455" spans="53:53" x14ac:dyDescent="0.3">
      <c r="BA11455" s="2"/>
    </row>
    <row r="11456" spans="53:53" x14ac:dyDescent="0.3">
      <c r="BA11456" s="2"/>
    </row>
    <row r="11457" spans="53:53" x14ac:dyDescent="0.3">
      <c r="BA11457" s="2"/>
    </row>
    <row r="11458" spans="53:53" x14ac:dyDescent="0.3">
      <c r="BA11458" s="2"/>
    </row>
    <row r="11459" spans="53:53" x14ac:dyDescent="0.3">
      <c r="BA11459" s="2"/>
    </row>
    <row r="11460" spans="53:53" x14ac:dyDescent="0.3">
      <c r="BA11460" s="2"/>
    </row>
    <row r="11461" spans="53:53" x14ac:dyDescent="0.3">
      <c r="BA11461" s="2"/>
    </row>
    <row r="11462" spans="53:53" x14ac:dyDescent="0.3">
      <c r="BA11462" s="2"/>
    </row>
    <row r="11463" spans="53:53" x14ac:dyDescent="0.3">
      <c r="BA11463" s="2"/>
    </row>
    <row r="11464" spans="53:53" x14ac:dyDescent="0.3">
      <c r="BA11464" s="2"/>
    </row>
    <row r="11465" spans="53:53" x14ac:dyDescent="0.3">
      <c r="BA11465" s="2"/>
    </row>
    <row r="11466" spans="53:53" x14ac:dyDescent="0.3">
      <c r="BA11466" s="2"/>
    </row>
    <row r="11467" spans="53:53" x14ac:dyDescent="0.3">
      <c r="BA11467" s="2"/>
    </row>
    <row r="11468" spans="53:53" x14ac:dyDescent="0.3">
      <c r="BA11468" s="2"/>
    </row>
    <row r="11469" spans="53:53" x14ac:dyDescent="0.3">
      <c r="BA11469" s="2"/>
    </row>
    <row r="11470" spans="53:53" x14ac:dyDescent="0.3">
      <c r="BA11470" s="2"/>
    </row>
    <row r="11471" spans="53:53" x14ac:dyDescent="0.3">
      <c r="BA11471" s="2"/>
    </row>
    <row r="11472" spans="53:53" x14ac:dyDescent="0.3">
      <c r="BA11472" s="2"/>
    </row>
    <row r="11473" spans="53:53" x14ac:dyDescent="0.3">
      <c r="BA11473" s="2"/>
    </row>
    <row r="11474" spans="53:53" x14ac:dyDescent="0.3">
      <c r="BA11474" s="2"/>
    </row>
    <row r="11475" spans="53:53" x14ac:dyDescent="0.3">
      <c r="BA11475" s="2"/>
    </row>
    <row r="11476" spans="53:53" x14ac:dyDescent="0.3">
      <c r="BA11476" s="2"/>
    </row>
    <row r="11477" spans="53:53" x14ac:dyDescent="0.3">
      <c r="BA11477" s="2"/>
    </row>
    <row r="11478" spans="53:53" x14ac:dyDescent="0.3">
      <c r="BA11478" s="2"/>
    </row>
    <row r="11479" spans="53:53" x14ac:dyDescent="0.3">
      <c r="BA11479" s="2"/>
    </row>
    <row r="11480" spans="53:53" x14ac:dyDescent="0.3">
      <c r="BA11480" s="2"/>
    </row>
    <row r="11481" spans="53:53" x14ac:dyDescent="0.3">
      <c r="BA11481" s="2"/>
    </row>
    <row r="11482" spans="53:53" x14ac:dyDescent="0.3">
      <c r="BA11482" s="2"/>
    </row>
    <row r="11483" spans="53:53" x14ac:dyDescent="0.3">
      <c r="BA11483" s="2"/>
    </row>
    <row r="11484" spans="53:53" x14ac:dyDescent="0.3">
      <c r="BA11484" s="2"/>
    </row>
    <row r="11485" spans="53:53" x14ac:dyDescent="0.3">
      <c r="BA11485" s="2"/>
    </row>
    <row r="11486" spans="53:53" x14ac:dyDescent="0.3">
      <c r="BA11486" s="2"/>
    </row>
    <row r="11487" spans="53:53" x14ac:dyDescent="0.3">
      <c r="BA11487" s="2"/>
    </row>
    <row r="11488" spans="53:53" x14ac:dyDescent="0.3">
      <c r="BA11488" s="2"/>
    </row>
    <row r="11489" spans="53:53" x14ac:dyDescent="0.3">
      <c r="BA11489" s="2"/>
    </row>
    <row r="11490" spans="53:53" x14ac:dyDescent="0.3">
      <c r="BA11490" s="2"/>
    </row>
    <row r="11491" spans="53:53" x14ac:dyDescent="0.3">
      <c r="BA11491" s="2"/>
    </row>
    <row r="11492" spans="53:53" x14ac:dyDescent="0.3">
      <c r="BA11492" s="2"/>
    </row>
    <row r="11493" spans="53:53" x14ac:dyDescent="0.3">
      <c r="BA11493" s="2"/>
    </row>
    <row r="11494" spans="53:53" x14ac:dyDescent="0.3">
      <c r="BA11494" s="2"/>
    </row>
    <row r="11495" spans="53:53" x14ac:dyDescent="0.3">
      <c r="BA11495" s="2"/>
    </row>
    <row r="11496" spans="53:53" x14ac:dyDescent="0.3">
      <c r="BA11496" s="2"/>
    </row>
    <row r="11497" spans="53:53" x14ac:dyDescent="0.3">
      <c r="BA11497" s="2"/>
    </row>
    <row r="11498" spans="53:53" x14ac:dyDescent="0.3">
      <c r="BA11498" s="2"/>
    </row>
    <row r="11499" spans="53:53" x14ac:dyDescent="0.3">
      <c r="BA11499" s="2"/>
    </row>
    <row r="11500" spans="53:53" x14ac:dyDescent="0.3">
      <c r="BA11500" s="2"/>
    </row>
    <row r="11501" spans="53:53" x14ac:dyDescent="0.3">
      <c r="BA11501" s="2"/>
    </row>
    <row r="11502" spans="53:53" x14ac:dyDescent="0.3">
      <c r="BA11502" s="2"/>
    </row>
    <row r="11503" spans="53:53" x14ac:dyDescent="0.3">
      <c r="BA11503" s="2"/>
    </row>
    <row r="11504" spans="53:53" x14ac:dyDescent="0.3">
      <c r="BA11504" s="2"/>
    </row>
    <row r="11505" spans="53:53" x14ac:dyDescent="0.3">
      <c r="BA11505" s="2"/>
    </row>
    <row r="11506" spans="53:53" x14ac:dyDescent="0.3">
      <c r="BA11506" s="2"/>
    </row>
    <row r="11507" spans="53:53" x14ac:dyDescent="0.3">
      <c r="BA11507" s="2"/>
    </row>
    <row r="11508" spans="53:53" x14ac:dyDescent="0.3">
      <c r="BA11508" s="2"/>
    </row>
    <row r="11509" spans="53:53" x14ac:dyDescent="0.3">
      <c r="BA11509" s="2"/>
    </row>
    <row r="11510" spans="53:53" x14ac:dyDescent="0.3">
      <c r="BA11510" s="2"/>
    </row>
    <row r="11511" spans="53:53" x14ac:dyDescent="0.3">
      <c r="BA11511" s="2"/>
    </row>
    <row r="11512" spans="53:53" x14ac:dyDescent="0.3">
      <c r="BA11512" s="2"/>
    </row>
    <row r="11513" spans="53:53" x14ac:dyDescent="0.3">
      <c r="BA11513" s="2"/>
    </row>
    <row r="11514" spans="53:53" x14ac:dyDescent="0.3">
      <c r="BA11514" s="2"/>
    </row>
    <row r="11515" spans="53:53" x14ac:dyDescent="0.3">
      <c r="BA11515" s="2"/>
    </row>
    <row r="11516" spans="53:53" x14ac:dyDescent="0.3">
      <c r="BA11516" s="2"/>
    </row>
    <row r="11517" spans="53:53" x14ac:dyDescent="0.3">
      <c r="BA11517" s="2"/>
    </row>
    <row r="11518" spans="53:53" x14ac:dyDescent="0.3">
      <c r="BA11518" s="2"/>
    </row>
    <row r="11519" spans="53:53" x14ac:dyDescent="0.3">
      <c r="BA11519" s="2"/>
    </row>
    <row r="11520" spans="53:53" x14ac:dyDescent="0.3">
      <c r="BA11520" s="2"/>
    </row>
    <row r="11521" spans="53:53" x14ac:dyDescent="0.3">
      <c r="BA11521" s="2"/>
    </row>
    <row r="11522" spans="53:53" x14ac:dyDescent="0.3">
      <c r="BA11522" s="2"/>
    </row>
    <row r="11523" spans="53:53" x14ac:dyDescent="0.3">
      <c r="BA11523" s="2"/>
    </row>
    <row r="11524" spans="53:53" x14ac:dyDescent="0.3">
      <c r="BA11524" s="2"/>
    </row>
    <row r="11525" spans="53:53" x14ac:dyDescent="0.3">
      <c r="BA11525" s="2"/>
    </row>
    <row r="11526" spans="53:53" x14ac:dyDescent="0.3">
      <c r="BA11526" s="2"/>
    </row>
    <row r="11527" spans="53:53" x14ac:dyDescent="0.3">
      <c r="BA11527" s="2"/>
    </row>
    <row r="11528" spans="53:53" x14ac:dyDescent="0.3">
      <c r="BA11528" s="2"/>
    </row>
    <row r="11529" spans="53:53" x14ac:dyDescent="0.3">
      <c r="BA11529" s="2"/>
    </row>
    <row r="11530" spans="53:53" x14ac:dyDescent="0.3">
      <c r="BA11530" s="2"/>
    </row>
    <row r="11531" spans="53:53" x14ac:dyDescent="0.3">
      <c r="BA11531" s="2"/>
    </row>
    <row r="11532" spans="53:53" x14ac:dyDescent="0.3">
      <c r="BA11532" s="2"/>
    </row>
    <row r="11533" spans="53:53" x14ac:dyDescent="0.3">
      <c r="BA11533" s="2"/>
    </row>
    <row r="11534" spans="53:53" x14ac:dyDescent="0.3">
      <c r="BA11534" s="2"/>
    </row>
    <row r="11535" spans="53:53" x14ac:dyDescent="0.3">
      <c r="BA11535" s="2"/>
    </row>
    <row r="11536" spans="53:53" x14ac:dyDescent="0.3">
      <c r="BA11536" s="2"/>
    </row>
    <row r="11537" spans="53:53" x14ac:dyDescent="0.3">
      <c r="BA11537" s="2"/>
    </row>
    <row r="11538" spans="53:53" x14ac:dyDescent="0.3">
      <c r="BA11538" s="2"/>
    </row>
    <row r="11539" spans="53:53" x14ac:dyDescent="0.3">
      <c r="BA11539" s="2"/>
    </row>
    <row r="11540" spans="53:53" x14ac:dyDescent="0.3">
      <c r="BA11540" s="2"/>
    </row>
    <row r="11541" spans="53:53" x14ac:dyDescent="0.3">
      <c r="BA11541" s="2"/>
    </row>
    <row r="11542" spans="53:53" x14ac:dyDescent="0.3">
      <c r="BA11542" s="2"/>
    </row>
    <row r="11543" spans="53:53" x14ac:dyDescent="0.3">
      <c r="BA11543" s="2"/>
    </row>
    <row r="11544" spans="53:53" x14ac:dyDescent="0.3">
      <c r="BA11544" s="2"/>
    </row>
    <row r="11545" spans="53:53" x14ac:dyDescent="0.3">
      <c r="BA11545" s="2"/>
    </row>
    <row r="11546" spans="53:53" x14ac:dyDescent="0.3">
      <c r="BA11546" s="2"/>
    </row>
    <row r="11547" spans="53:53" x14ac:dyDescent="0.3">
      <c r="BA11547" s="2"/>
    </row>
    <row r="11548" spans="53:53" x14ac:dyDescent="0.3">
      <c r="BA11548" s="2"/>
    </row>
    <row r="11549" spans="53:53" x14ac:dyDescent="0.3">
      <c r="BA11549" s="2"/>
    </row>
    <row r="11550" spans="53:53" x14ac:dyDescent="0.3">
      <c r="BA11550" s="2"/>
    </row>
    <row r="11551" spans="53:53" x14ac:dyDescent="0.3">
      <c r="BA11551" s="2"/>
    </row>
    <row r="11552" spans="53:53" x14ac:dyDescent="0.3">
      <c r="BA11552" s="2"/>
    </row>
    <row r="11553" spans="53:53" x14ac:dyDescent="0.3">
      <c r="BA11553" s="2"/>
    </row>
    <row r="11554" spans="53:53" x14ac:dyDescent="0.3">
      <c r="BA11554" s="2"/>
    </row>
    <row r="11555" spans="53:53" x14ac:dyDescent="0.3">
      <c r="BA11555" s="2"/>
    </row>
    <row r="11556" spans="53:53" x14ac:dyDescent="0.3">
      <c r="BA11556" s="2"/>
    </row>
    <row r="11557" spans="53:53" x14ac:dyDescent="0.3">
      <c r="BA11557" s="2"/>
    </row>
    <row r="11558" spans="53:53" x14ac:dyDescent="0.3">
      <c r="BA11558" s="2"/>
    </row>
    <row r="11559" spans="53:53" x14ac:dyDescent="0.3">
      <c r="BA11559" s="2"/>
    </row>
    <row r="11560" spans="53:53" x14ac:dyDescent="0.3">
      <c r="BA11560" s="2"/>
    </row>
    <row r="11561" spans="53:53" x14ac:dyDescent="0.3">
      <c r="BA11561" s="2"/>
    </row>
    <row r="11562" spans="53:53" x14ac:dyDescent="0.3">
      <c r="BA11562" s="2"/>
    </row>
    <row r="11563" spans="53:53" x14ac:dyDescent="0.3">
      <c r="BA11563" s="2"/>
    </row>
    <row r="11564" spans="53:53" x14ac:dyDescent="0.3">
      <c r="BA11564" s="2"/>
    </row>
    <row r="11565" spans="53:53" x14ac:dyDescent="0.3">
      <c r="BA11565" s="2"/>
    </row>
    <row r="11566" spans="53:53" x14ac:dyDescent="0.3">
      <c r="BA11566" s="2"/>
    </row>
    <row r="11567" spans="53:53" x14ac:dyDescent="0.3">
      <c r="BA11567" s="2"/>
    </row>
    <row r="11568" spans="53:53" x14ac:dyDescent="0.3">
      <c r="BA11568" s="2"/>
    </row>
    <row r="11569" spans="53:53" x14ac:dyDescent="0.3">
      <c r="BA11569" s="2"/>
    </row>
    <row r="11570" spans="53:53" x14ac:dyDescent="0.3">
      <c r="BA11570" s="2"/>
    </row>
    <row r="11571" spans="53:53" x14ac:dyDescent="0.3">
      <c r="BA11571" s="2"/>
    </row>
    <row r="11572" spans="53:53" x14ac:dyDescent="0.3">
      <c r="BA11572" s="2"/>
    </row>
    <row r="11573" spans="53:53" x14ac:dyDescent="0.3">
      <c r="BA11573" s="2"/>
    </row>
    <row r="11574" spans="53:53" x14ac:dyDescent="0.3">
      <c r="BA11574" s="2"/>
    </row>
    <row r="11575" spans="53:53" x14ac:dyDescent="0.3">
      <c r="BA11575" s="2"/>
    </row>
    <row r="11576" spans="53:53" x14ac:dyDescent="0.3">
      <c r="BA11576" s="2"/>
    </row>
    <row r="11577" spans="53:53" x14ac:dyDescent="0.3">
      <c r="BA11577" s="2"/>
    </row>
    <row r="11578" spans="53:53" x14ac:dyDescent="0.3">
      <c r="BA11578" s="2"/>
    </row>
    <row r="11579" spans="53:53" x14ac:dyDescent="0.3">
      <c r="BA11579" s="2"/>
    </row>
    <row r="11580" spans="53:53" x14ac:dyDescent="0.3">
      <c r="BA11580" s="2"/>
    </row>
    <row r="11581" spans="53:53" x14ac:dyDescent="0.3">
      <c r="BA11581" s="2"/>
    </row>
    <row r="11582" spans="53:53" x14ac:dyDescent="0.3">
      <c r="BA11582" s="2"/>
    </row>
    <row r="11583" spans="53:53" x14ac:dyDescent="0.3">
      <c r="BA11583" s="2"/>
    </row>
    <row r="11584" spans="53:53" x14ac:dyDescent="0.3">
      <c r="BA11584" s="2"/>
    </row>
    <row r="11585" spans="53:53" x14ac:dyDescent="0.3">
      <c r="BA11585" s="2"/>
    </row>
    <row r="11586" spans="53:53" x14ac:dyDescent="0.3">
      <c r="BA11586" s="2"/>
    </row>
    <row r="11587" spans="53:53" x14ac:dyDescent="0.3">
      <c r="BA11587" s="2"/>
    </row>
    <row r="11588" spans="53:53" x14ac:dyDescent="0.3">
      <c r="BA11588" s="2"/>
    </row>
    <row r="11589" spans="53:53" x14ac:dyDescent="0.3">
      <c r="BA11589" s="2"/>
    </row>
    <row r="11590" spans="53:53" x14ac:dyDescent="0.3">
      <c r="BA11590" s="2"/>
    </row>
    <row r="11591" spans="53:53" x14ac:dyDescent="0.3">
      <c r="BA11591" s="2"/>
    </row>
    <row r="11592" spans="53:53" x14ac:dyDescent="0.3">
      <c r="BA11592" s="2"/>
    </row>
    <row r="11593" spans="53:53" x14ac:dyDescent="0.3">
      <c r="BA11593" s="2"/>
    </row>
    <row r="11594" spans="53:53" x14ac:dyDescent="0.3">
      <c r="BA11594" s="2"/>
    </row>
    <row r="11595" spans="53:53" x14ac:dyDescent="0.3">
      <c r="BA11595" s="2"/>
    </row>
    <row r="11596" spans="53:53" x14ac:dyDescent="0.3">
      <c r="BA11596" s="2"/>
    </row>
    <row r="11597" spans="53:53" x14ac:dyDescent="0.3">
      <c r="BA11597" s="2"/>
    </row>
    <row r="11598" spans="53:53" x14ac:dyDescent="0.3">
      <c r="BA11598" s="2"/>
    </row>
    <row r="11599" spans="53:53" x14ac:dyDescent="0.3">
      <c r="BA11599" s="2"/>
    </row>
    <row r="11600" spans="53:53" x14ac:dyDescent="0.3">
      <c r="BA11600" s="2"/>
    </row>
    <row r="11601" spans="53:53" x14ac:dyDescent="0.3">
      <c r="BA11601" s="2"/>
    </row>
    <row r="11602" spans="53:53" x14ac:dyDescent="0.3">
      <c r="BA11602" s="2"/>
    </row>
    <row r="11603" spans="53:53" x14ac:dyDescent="0.3">
      <c r="BA11603" s="2"/>
    </row>
    <row r="11604" spans="53:53" x14ac:dyDescent="0.3">
      <c r="BA11604" s="2"/>
    </row>
    <row r="11605" spans="53:53" x14ac:dyDescent="0.3">
      <c r="BA11605" s="2"/>
    </row>
    <row r="11606" spans="53:53" x14ac:dyDescent="0.3">
      <c r="BA11606" s="2"/>
    </row>
    <row r="11607" spans="53:53" x14ac:dyDescent="0.3">
      <c r="BA11607" s="2"/>
    </row>
    <row r="11608" spans="53:53" x14ac:dyDescent="0.3">
      <c r="BA11608" s="2"/>
    </row>
    <row r="11609" spans="53:53" x14ac:dyDescent="0.3">
      <c r="BA11609" s="2"/>
    </row>
    <row r="11610" spans="53:53" x14ac:dyDescent="0.3">
      <c r="BA11610" s="2"/>
    </row>
    <row r="11611" spans="53:53" x14ac:dyDescent="0.3">
      <c r="BA11611" s="2"/>
    </row>
    <row r="11612" spans="53:53" x14ac:dyDescent="0.3">
      <c r="BA11612" s="2"/>
    </row>
    <row r="11613" spans="53:53" x14ac:dyDescent="0.3">
      <c r="BA11613" s="2"/>
    </row>
    <row r="11614" spans="53:53" x14ac:dyDescent="0.3">
      <c r="BA11614" s="2"/>
    </row>
    <row r="11615" spans="53:53" x14ac:dyDescent="0.3">
      <c r="BA11615" s="2"/>
    </row>
    <row r="11616" spans="53:53" x14ac:dyDescent="0.3">
      <c r="BA11616" s="2"/>
    </row>
    <row r="11617" spans="53:53" x14ac:dyDescent="0.3">
      <c r="BA11617" s="2"/>
    </row>
    <row r="11618" spans="53:53" x14ac:dyDescent="0.3">
      <c r="BA11618" s="2"/>
    </row>
    <row r="11619" spans="53:53" x14ac:dyDescent="0.3">
      <c r="BA11619" s="2"/>
    </row>
    <row r="11620" spans="53:53" x14ac:dyDescent="0.3">
      <c r="BA11620" s="2"/>
    </row>
    <row r="11621" spans="53:53" x14ac:dyDescent="0.3">
      <c r="BA11621" s="2"/>
    </row>
    <row r="11622" spans="53:53" x14ac:dyDescent="0.3">
      <c r="BA11622" s="2"/>
    </row>
    <row r="11623" spans="53:53" x14ac:dyDescent="0.3">
      <c r="BA11623" s="2"/>
    </row>
    <row r="11624" spans="53:53" x14ac:dyDescent="0.3">
      <c r="BA11624" s="2"/>
    </row>
    <row r="11625" spans="53:53" x14ac:dyDescent="0.3">
      <c r="BA11625" s="2"/>
    </row>
    <row r="11626" spans="53:53" x14ac:dyDescent="0.3">
      <c r="BA11626" s="2"/>
    </row>
    <row r="11627" spans="53:53" x14ac:dyDescent="0.3">
      <c r="BA11627" s="2"/>
    </row>
    <row r="11628" spans="53:53" x14ac:dyDescent="0.3">
      <c r="BA11628" s="2"/>
    </row>
    <row r="11629" spans="53:53" x14ac:dyDescent="0.3">
      <c r="BA11629" s="2"/>
    </row>
    <row r="11630" spans="53:53" x14ac:dyDescent="0.3">
      <c r="BA11630" s="2"/>
    </row>
    <row r="11631" spans="53:53" x14ac:dyDescent="0.3">
      <c r="BA11631" s="2"/>
    </row>
    <row r="11632" spans="53:53" x14ac:dyDescent="0.3">
      <c r="BA11632" s="2"/>
    </row>
    <row r="11633" spans="53:53" x14ac:dyDescent="0.3">
      <c r="BA11633" s="2"/>
    </row>
    <row r="11634" spans="53:53" x14ac:dyDescent="0.3">
      <c r="BA11634" s="2"/>
    </row>
    <row r="11635" spans="53:53" x14ac:dyDescent="0.3">
      <c r="BA11635" s="2"/>
    </row>
    <row r="11636" spans="53:53" x14ac:dyDescent="0.3">
      <c r="BA11636" s="2"/>
    </row>
    <row r="11637" spans="53:53" x14ac:dyDescent="0.3">
      <c r="BA11637" s="2"/>
    </row>
    <row r="11638" spans="53:53" x14ac:dyDescent="0.3">
      <c r="BA11638" s="2"/>
    </row>
    <row r="11639" spans="53:53" x14ac:dyDescent="0.3">
      <c r="BA11639" s="2"/>
    </row>
    <row r="11640" spans="53:53" x14ac:dyDescent="0.3">
      <c r="BA11640" s="2"/>
    </row>
    <row r="11641" spans="53:53" x14ac:dyDescent="0.3">
      <c r="BA11641" s="2"/>
    </row>
    <row r="11642" spans="53:53" x14ac:dyDescent="0.3">
      <c r="BA11642" s="2"/>
    </row>
    <row r="11643" spans="53:53" x14ac:dyDescent="0.3">
      <c r="BA11643" s="2"/>
    </row>
    <row r="11644" spans="53:53" x14ac:dyDescent="0.3">
      <c r="BA11644" s="2"/>
    </row>
    <row r="11645" spans="53:53" x14ac:dyDescent="0.3">
      <c r="BA11645" s="2"/>
    </row>
    <row r="11646" spans="53:53" x14ac:dyDescent="0.3">
      <c r="BA11646" s="2"/>
    </row>
    <row r="11647" spans="53:53" x14ac:dyDescent="0.3">
      <c r="BA11647" s="2"/>
    </row>
    <row r="11648" spans="53:53" x14ac:dyDescent="0.3">
      <c r="BA11648" s="2"/>
    </row>
    <row r="11649" spans="53:53" x14ac:dyDescent="0.3">
      <c r="BA11649" s="2"/>
    </row>
    <row r="11650" spans="53:53" x14ac:dyDescent="0.3">
      <c r="BA11650" s="2"/>
    </row>
    <row r="11651" spans="53:53" x14ac:dyDescent="0.3">
      <c r="BA11651" s="2"/>
    </row>
    <row r="11652" spans="53:53" x14ac:dyDescent="0.3">
      <c r="BA11652" s="2"/>
    </row>
    <row r="11653" spans="53:53" x14ac:dyDescent="0.3">
      <c r="BA11653" s="2"/>
    </row>
    <row r="11654" spans="53:53" x14ac:dyDescent="0.3">
      <c r="BA11654" s="2"/>
    </row>
    <row r="11655" spans="53:53" x14ac:dyDescent="0.3">
      <c r="BA11655" s="2"/>
    </row>
    <row r="11656" spans="53:53" x14ac:dyDescent="0.3">
      <c r="BA11656" s="2"/>
    </row>
    <row r="11657" spans="53:53" x14ac:dyDescent="0.3">
      <c r="BA11657" s="2"/>
    </row>
    <row r="11658" spans="53:53" x14ac:dyDescent="0.3">
      <c r="BA11658" s="2"/>
    </row>
    <row r="11659" spans="53:53" x14ac:dyDescent="0.3">
      <c r="BA11659" s="2"/>
    </row>
    <row r="11660" spans="53:53" x14ac:dyDescent="0.3">
      <c r="BA11660" s="2"/>
    </row>
    <row r="11661" spans="53:53" x14ac:dyDescent="0.3">
      <c r="BA11661" s="2"/>
    </row>
    <row r="11662" spans="53:53" x14ac:dyDescent="0.3">
      <c r="BA11662" s="2"/>
    </row>
    <row r="11663" spans="53:53" x14ac:dyDescent="0.3">
      <c r="BA11663" s="2"/>
    </row>
    <row r="11664" spans="53:53" x14ac:dyDescent="0.3">
      <c r="BA11664" s="2"/>
    </row>
    <row r="11665" spans="53:53" x14ac:dyDescent="0.3">
      <c r="BA11665" s="2"/>
    </row>
    <row r="11666" spans="53:53" x14ac:dyDescent="0.3">
      <c r="BA11666" s="2"/>
    </row>
    <row r="11667" spans="53:53" x14ac:dyDescent="0.3">
      <c r="BA11667" s="2"/>
    </row>
    <row r="11668" spans="53:53" x14ac:dyDescent="0.3">
      <c r="BA11668" s="2"/>
    </row>
    <row r="11669" spans="53:53" x14ac:dyDescent="0.3">
      <c r="BA11669" s="2"/>
    </row>
    <row r="11670" spans="53:53" x14ac:dyDescent="0.3">
      <c r="BA11670" s="2"/>
    </row>
    <row r="11671" spans="53:53" x14ac:dyDescent="0.3">
      <c r="BA11671" s="2"/>
    </row>
    <row r="11672" spans="53:53" x14ac:dyDescent="0.3">
      <c r="BA11672" s="2"/>
    </row>
    <row r="11673" spans="53:53" x14ac:dyDescent="0.3">
      <c r="BA11673" s="2"/>
    </row>
    <row r="11674" spans="53:53" x14ac:dyDescent="0.3">
      <c r="BA11674" s="2"/>
    </row>
    <row r="11675" spans="53:53" x14ac:dyDescent="0.3">
      <c r="BA11675" s="2"/>
    </row>
    <row r="11676" spans="53:53" x14ac:dyDescent="0.3">
      <c r="BA11676" s="2"/>
    </row>
    <row r="11677" spans="53:53" x14ac:dyDescent="0.3">
      <c r="BA11677" s="2"/>
    </row>
    <row r="11678" spans="53:53" x14ac:dyDescent="0.3">
      <c r="BA11678" s="2"/>
    </row>
    <row r="11679" spans="53:53" x14ac:dyDescent="0.3">
      <c r="BA11679" s="2"/>
    </row>
    <row r="11680" spans="53:53" x14ac:dyDescent="0.3">
      <c r="BA11680" s="2"/>
    </row>
    <row r="11681" spans="53:53" x14ac:dyDescent="0.3">
      <c r="BA11681" s="2"/>
    </row>
    <row r="11682" spans="53:53" x14ac:dyDescent="0.3">
      <c r="BA11682" s="2"/>
    </row>
    <row r="11683" spans="53:53" x14ac:dyDescent="0.3">
      <c r="BA11683" s="2"/>
    </row>
    <row r="11684" spans="53:53" x14ac:dyDescent="0.3">
      <c r="BA11684" s="2"/>
    </row>
    <row r="11685" spans="53:53" x14ac:dyDescent="0.3">
      <c r="BA11685" s="2"/>
    </row>
    <row r="11686" spans="53:53" x14ac:dyDescent="0.3">
      <c r="BA11686" s="2"/>
    </row>
    <row r="11687" spans="53:53" x14ac:dyDescent="0.3">
      <c r="BA11687" s="2"/>
    </row>
    <row r="11688" spans="53:53" x14ac:dyDescent="0.3">
      <c r="BA11688" s="2"/>
    </row>
    <row r="11689" spans="53:53" x14ac:dyDescent="0.3">
      <c r="BA11689" s="2"/>
    </row>
    <row r="11690" spans="53:53" x14ac:dyDescent="0.3">
      <c r="BA11690" s="2"/>
    </row>
    <row r="11691" spans="53:53" x14ac:dyDescent="0.3">
      <c r="BA11691" s="2"/>
    </row>
    <row r="11692" spans="53:53" x14ac:dyDescent="0.3">
      <c r="BA11692" s="2"/>
    </row>
    <row r="11693" spans="53:53" x14ac:dyDescent="0.3">
      <c r="BA11693" s="2"/>
    </row>
    <row r="11694" spans="53:53" x14ac:dyDescent="0.3">
      <c r="BA11694" s="2"/>
    </row>
    <row r="11695" spans="53:53" x14ac:dyDescent="0.3">
      <c r="BA11695" s="2"/>
    </row>
    <row r="11696" spans="53:53" x14ac:dyDescent="0.3">
      <c r="BA11696" s="2"/>
    </row>
    <row r="11697" spans="53:53" x14ac:dyDescent="0.3">
      <c r="BA11697" s="2"/>
    </row>
    <row r="11698" spans="53:53" x14ac:dyDescent="0.3">
      <c r="BA11698" s="2"/>
    </row>
    <row r="11699" spans="53:53" x14ac:dyDescent="0.3">
      <c r="BA11699" s="2"/>
    </row>
    <row r="11700" spans="53:53" x14ac:dyDescent="0.3">
      <c r="BA11700" s="2"/>
    </row>
    <row r="11701" spans="53:53" x14ac:dyDescent="0.3">
      <c r="BA11701" s="2"/>
    </row>
    <row r="11702" spans="53:53" x14ac:dyDescent="0.3">
      <c r="BA11702" s="2"/>
    </row>
    <row r="11703" spans="53:53" x14ac:dyDescent="0.3">
      <c r="BA11703" s="2"/>
    </row>
    <row r="11704" spans="53:53" x14ac:dyDescent="0.3">
      <c r="BA11704" s="2"/>
    </row>
    <row r="11705" spans="53:53" x14ac:dyDescent="0.3">
      <c r="BA11705" s="2"/>
    </row>
    <row r="11706" spans="53:53" x14ac:dyDescent="0.3">
      <c r="BA11706" s="2"/>
    </row>
    <row r="11707" spans="53:53" x14ac:dyDescent="0.3">
      <c r="BA11707" s="2"/>
    </row>
    <row r="11708" spans="53:53" x14ac:dyDescent="0.3">
      <c r="BA11708" s="2"/>
    </row>
    <row r="11709" spans="53:53" x14ac:dyDescent="0.3">
      <c r="BA11709" s="2"/>
    </row>
    <row r="11710" spans="53:53" x14ac:dyDescent="0.3">
      <c r="BA11710" s="2"/>
    </row>
    <row r="11711" spans="53:53" x14ac:dyDescent="0.3">
      <c r="BA11711" s="2"/>
    </row>
    <row r="11712" spans="53:53" x14ac:dyDescent="0.3">
      <c r="BA11712" s="2"/>
    </row>
    <row r="11713" spans="53:53" x14ac:dyDescent="0.3">
      <c r="BA11713" s="2"/>
    </row>
    <row r="11714" spans="53:53" x14ac:dyDescent="0.3">
      <c r="BA11714" s="2"/>
    </row>
    <row r="11715" spans="53:53" x14ac:dyDescent="0.3">
      <c r="BA11715" s="2"/>
    </row>
    <row r="11716" spans="53:53" x14ac:dyDescent="0.3">
      <c r="BA11716" s="2"/>
    </row>
    <row r="11717" spans="53:53" x14ac:dyDescent="0.3">
      <c r="BA11717" s="2"/>
    </row>
    <row r="11718" spans="53:53" x14ac:dyDescent="0.3">
      <c r="BA11718" s="2"/>
    </row>
    <row r="11719" spans="53:53" x14ac:dyDescent="0.3">
      <c r="BA11719" s="2"/>
    </row>
    <row r="11720" spans="53:53" x14ac:dyDescent="0.3">
      <c r="BA11720" s="2"/>
    </row>
    <row r="11721" spans="53:53" x14ac:dyDescent="0.3">
      <c r="BA11721" s="2"/>
    </row>
    <row r="11722" spans="53:53" x14ac:dyDescent="0.3">
      <c r="BA11722" s="2"/>
    </row>
    <row r="11723" spans="53:53" x14ac:dyDescent="0.3">
      <c r="BA11723" s="2"/>
    </row>
    <row r="11724" spans="53:53" x14ac:dyDescent="0.3">
      <c r="BA11724" s="2"/>
    </row>
    <row r="11725" spans="53:53" x14ac:dyDescent="0.3">
      <c r="BA11725" s="2"/>
    </row>
    <row r="11726" spans="53:53" x14ac:dyDescent="0.3">
      <c r="BA11726" s="2"/>
    </row>
    <row r="11727" spans="53:53" x14ac:dyDescent="0.3">
      <c r="BA11727" s="2"/>
    </row>
    <row r="11728" spans="53:53" x14ac:dyDescent="0.3">
      <c r="BA11728" s="2"/>
    </row>
    <row r="11729" spans="53:53" x14ac:dyDescent="0.3">
      <c r="BA11729" s="2"/>
    </row>
    <row r="11730" spans="53:53" x14ac:dyDescent="0.3">
      <c r="BA11730" s="2"/>
    </row>
    <row r="11731" spans="53:53" x14ac:dyDescent="0.3">
      <c r="BA11731" s="2"/>
    </row>
    <row r="11732" spans="53:53" x14ac:dyDescent="0.3">
      <c r="BA11732" s="2"/>
    </row>
    <row r="11733" spans="53:53" x14ac:dyDescent="0.3">
      <c r="BA11733" s="2"/>
    </row>
    <row r="11734" spans="53:53" x14ac:dyDescent="0.3">
      <c r="BA11734" s="2"/>
    </row>
    <row r="11735" spans="53:53" x14ac:dyDescent="0.3">
      <c r="BA11735" s="2"/>
    </row>
    <row r="11736" spans="53:53" x14ac:dyDescent="0.3">
      <c r="BA11736" s="2"/>
    </row>
    <row r="11737" spans="53:53" x14ac:dyDescent="0.3">
      <c r="BA11737" s="2"/>
    </row>
    <row r="11738" spans="53:53" x14ac:dyDescent="0.3">
      <c r="BA11738" s="2"/>
    </row>
    <row r="11739" spans="53:53" x14ac:dyDescent="0.3">
      <c r="BA11739" s="2"/>
    </row>
    <row r="11740" spans="53:53" x14ac:dyDescent="0.3">
      <c r="BA11740" s="2"/>
    </row>
    <row r="11741" spans="53:53" x14ac:dyDescent="0.3">
      <c r="BA11741" s="2"/>
    </row>
    <row r="11742" spans="53:53" x14ac:dyDescent="0.3">
      <c r="BA11742" s="2"/>
    </row>
    <row r="11743" spans="53:53" x14ac:dyDescent="0.3">
      <c r="BA11743" s="2"/>
    </row>
    <row r="11744" spans="53:53" x14ac:dyDescent="0.3">
      <c r="BA11744" s="2"/>
    </row>
    <row r="11745" spans="53:53" x14ac:dyDescent="0.3">
      <c r="BA11745" s="2"/>
    </row>
    <row r="11746" spans="53:53" x14ac:dyDescent="0.3">
      <c r="BA11746" s="2"/>
    </row>
    <row r="11747" spans="53:53" x14ac:dyDescent="0.3">
      <c r="BA11747" s="2"/>
    </row>
    <row r="11748" spans="53:53" x14ac:dyDescent="0.3">
      <c r="BA11748" s="2"/>
    </row>
    <row r="11749" spans="53:53" x14ac:dyDescent="0.3">
      <c r="BA11749" s="2"/>
    </row>
    <row r="11750" spans="53:53" x14ac:dyDescent="0.3">
      <c r="BA11750" s="2"/>
    </row>
    <row r="11751" spans="53:53" x14ac:dyDescent="0.3">
      <c r="BA11751" s="2"/>
    </row>
    <row r="11752" spans="53:53" x14ac:dyDescent="0.3">
      <c r="BA11752" s="2"/>
    </row>
    <row r="11753" spans="53:53" x14ac:dyDescent="0.3">
      <c r="BA11753" s="2"/>
    </row>
    <row r="11754" spans="53:53" x14ac:dyDescent="0.3">
      <c r="BA11754" s="2"/>
    </row>
    <row r="11755" spans="53:53" x14ac:dyDescent="0.3">
      <c r="BA11755" s="2"/>
    </row>
    <row r="11756" spans="53:53" x14ac:dyDescent="0.3">
      <c r="BA11756" s="2"/>
    </row>
    <row r="11757" spans="53:53" x14ac:dyDescent="0.3">
      <c r="BA11757" s="2"/>
    </row>
    <row r="11758" spans="53:53" x14ac:dyDescent="0.3">
      <c r="BA11758" s="2"/>
    </row>
    <row r="11759" spans="53:53" x14ac:dyDescent="0.3">
      <c r="BA11759" s="2"/>
    </row>
    <row r="11760" spans="53:53" x14ac:dyDescent="0.3">
      <c r="BA11760" s="2"/>
    </row>
    <row r="11761" spans="53:53" x14ac:dyDescent="0.3">
      <c r="BA11761" s="2"/>
    </row>
    <row r="11762" spans="53:53" x14ac:dyDescent="0.3">
      <c r="BA11762" s="2"/>
    </row>
    <row r="11763" spans="53:53" x14ac:dyDescent="0.3">
      <c r="BA11763" s="2"/>
    </row>
    <row r="11764" spans="53:53" x14ac:dyDescent="0.3">
      <c r="BA11764" s="2"/>
    </row>
    <row r="11765" spans="53:53" x14ac:dyDescent="0.3">
      <c r="BA11765" s="2"/>
    </row>
    <row r="11766" spans="53:53" x14ac:dyDescent="0.3">
      <c r="BA11766" s="2"/>
    </row>
    <row r="11767" spans="53:53" x14ac:dyDescent="0.3">
      <c r="BA11767" s="2"/>
    </row>
    <row r="11768" spans="53:53" x14ac:dyDescent="0.3">
      <c r="BA11768" s="2"/>
    </row>
    <row r="11769" spans="53:53" x14ac:dyDescent="0.3">
      <c r="BA11769" s="2"/>
    </row>
    <row r="11770" spans="53:53" x14ac:dyDescent="0.3">
      <c r="BA11770" s="2"/>
    </row>
    <row r="11771" spans="53:53" x14ac:dyDescent="0.3">
      <c r="BA11771" s="2"/>
    </row>
    <row r="11772" spans="53:53" x14ac:dyDescent="0.3">
      <c r="BA11772" s="2"/>
    </row>
    <row r="11773" spans="53:53" x14ac:dyDescent="0.3">
      <c r="BA11773" s="2"/>
    </row>
    <row r="11774" spans="53:53" x14ac:dyDescent="0.3">
      <c r="BA11774" s="2"/>
    </row>
    <row r="11775" spans="53:53" x14ac:dyDescent="0.3">
      <c r="BA11775" s="2"/>
    </row>
    <row r="11776" spans="53:53" x14ac:dyDescent="0.3">
      <c r="BA11776" s="2"/>
    </row>
    <row r="11777" spans="53:53" x14ac:dyDescent="0.3">
      <c r="BA11777" s="2"/>
    </row>
    <row r="11778" spans="53:53" x14ac:dyDescent="0.3">
      <c r="BA11778" s="2"/>
    </row>
    <row r="11779" spans="53:53" x14ac:dyDescent="0.3">
      <c r="BA11779" s="2"/>
    </row>
    <row r="11780" spans="53:53" x14ac:dyDescent="0.3">
      <c r="BA11780" s="2"/>
    </row>
    <row r="11781" spans="53:53" x14ac:dyDescent="0.3">
      <c r="BA11781" s="2"/>
    </row>
    <row r="11782" spans="53:53" x14ac:dyDescent="0.3">
      <c r="BA11782" s="2"/>
    </row>
    <row r="11783" spans="53:53" x14ac:dyDescent="0.3">
      <c r="BA11783" s="2"/>
    </row>
    <row r="11784" spans="53:53" x14ac:dyDescent="0.3">
      <c r="BA11784" s="2"/>
    </row>
    <row r="11785" spans="53:53" x14ac:dyDescent="0.3">
      <c r="BA11785" s="2"/>
    </row>
    <row r="11786" spans="53:53" x14ac:dyDescent="0.3">
      <c r="BA11786" s="2"/>
    </row>
    <row r="11787" spans="53:53" x14ac:dyDescent="0.3">
      <c r="BA11787" s="2"/>
    </row>
    <row r="11788" spans="53:53" x14ac:dyDescent="0.3">
      <c r="BA11788" s="2"/>
    </row>
    <row r="11789" spans="53:53" x14ac:dyDescent="0.3">
      <c r="BA11789" s="2"/>
    </row>
    <row r="11790" spans="53:53" x14ac:dyDescent="0.3">
      <c r="BA11790" s="2"/>
    </row>
    <row r="11791" spans="53:53" x14ac:dyDescent="0.3">
      <c r="BA11791" s="2"/>
    </row>
    <row r="11792" spans="53:53" x14ac:dyDescent="0.3">
      <c r="BA11792" s="2"/>
    </row>
    <row r="11793" spans="53:53" x14ac:dyDescent="0.3">
      <c r="BA11793" s="2"/>
    </row>
    <row r="11794" spans="53:53" x14ac:dyDescent="0.3">
      <c r="BA11794" s="2"/>
    </row>
    <row r="11795" spans="53:53" x14ac:dyDescent="0.3">
      <c r="BA11795" s="2"/>
    </row>
    <row r="11796" spans="53:53" x14ac:dyDescent="0.3">
      <c r="BA11796" s="2"/>
    </row>
    <row r="11797" spans="53:53" x14ac:dyDescent="0.3">
      <c r="BA11797" s="2"/>
    </row>
    <row r="11798" spans="53:53" x14ac:dyDescent="0.3">
      <c r="BA11798" s="2"/>
    </row>
    <row r="11799" spans="53:53" x14ac:dyDescent="0.3">
      <c r="BA11799" s="2"/>
    </row>
    <row r="11800" spans="53:53" x14ac:dyDescent="0.3">
      <c r="BA11800" s="2"/>
    </row>
    <row r="11801" spans="53:53" x14ac:dyDescent="0.3">
      <c r="BA11801" s="2"/>
    </row>
    <row r="11802" spans="53:53" x14ac:dyDescent="0.3">
      <c r="BA11802" s="2"/>
    </row>
    <row r="11803" spans="53:53" x14ac:dyDescent="0.3">
      <c r="BA11803" s="2"/>
    </row>
    <row r="11804" spans="53:53" x14ac:dyDescent="0.3">
      <c r="BA11804" s="2"/>
    </row>
    <row r="11805" spans="53:53" x14ac:dyDescent="0.3">
      <c r="BA11805" s="2"/>
    </row>
    <row r="11806" spans="53:53" x14ac:dyDescent="0.3">
      <c r="BA11806" s="2"/>
    </row>
    <row r="11807" spans="53:53" x14ac:dyDescent="0.3">
      <c r="BA11807" s="2"/>
    </row>
    <row r="11808" spans="53:53" x14ac:dyDescent="0.3">
      <c r="BA11808" s="2"/>
    </row>
    <row r="11809" spans="53:53" x14ac:dyDescent="0.3">
      <c r="BA11809" s="2"/>
    </row>
    <row r="11810" spans="53:53" x14ac:dyDescent="0.3">
      <c r="BA11810" s="2"/>
    </row>
    <row r="11811" spans="53:53" x14ac:dyDescent="0.3">
      <c r="BA11811" s="2"/>
    </row>
    <row r="11812" spans="53:53" x14ac:dyDescent="0.3">
      <c r="BA11812" s="2"/>
    </row>
    <row r="11813" spans="53:53" x14ac:dyDescent="0.3">
      <c r="BA11813" s="2"/>
    </row>
    <row r="11814" spans="53:53" x14ac:dyDescent="0.3">
      <c r="BA11814" s="2"/>
    </row>
    <row r="11815" spans="53:53" x14ac:dyDescent="0.3">
      <c r="BA11815" s="2"/>
    </row>
    <row r="11816" spans="53:53" x14ac:dyDescent="0.3">
      <c r="BA11816" s="2"/>
    </row>
    <row r="11817" spans="53:53" x14ac:dyDescent="0.3">
      <c r="BA11817" s="2"/>
    </row>
    <row r="11818" spans="53:53" x14ac:dyDescent="0.3">
      <c r="BA11818" s="2"/>
    </row>
    <row r="11819" spans="53:53" x14ac:dyDescent="0.3">
      <c r="BA11819" s="2"/>
    </row>
    <row r="11820" spans="53:53" x14ac:dyDescent="0.3">
      <c r="BA11820" s="2"/>
    </row>
    <row r="11821" spans="53:53" x14ac:dyDescent="0.3">
      <c r="BA11821" s="2"/>
    </row>
    <row r="11822" spans="53:53" x14ac:dyDescent="0.3">
      <c r="BA11822" s="2"/>
    </row>
    <row r="11823" spans="53:53" x14ac:dyDescent="0.3">
      <c r="BA11823" s="2"/>
    </row>
    <row r="11824" spans="53:53" x14ac:dyDescent="0.3">
      <c r="BA11824" s="2"/>
    </row>
    <row r="11825" spans="53:53" x14ac:dyDescent="0.3">
      <c r="BA11825" s="2"/>
    </row>
    <row r="11826" spans="53:53" x14ac:dyDescent="0.3">
      <c r="BA11826" s="2"/>
    </row>
    <row r="11827" spans="53:53" x14ac:dyDescent="0.3">
      <c r="BA11827" s="2"/>
    </row>
    <row r="11828" spans="53:53" x14ac:dyDescent="0.3">
      <c r="BA11828" s="2"/>
    </row>
    <row r="11829" spans="53:53" x14ac:dyDescent="0.3">
      <c r="BA11829" s="2"/>
    </row>
    <row r="11830" spans="53:53" x14ac:dyDescent="0.3">
      <c r="BA11830" s="2"/>
    </row>
    <row r="11831" spans="53:53" x14ac:dyDescent="0.3">
      <c r="BA11831" s="2"/>
    </row>
    <row r="11832" spans="53:53" x14ac:dyDescent="0.3">
      <c r="BA11832" s="2"/>
    </row>
    <row r="11833" spans="53:53" x14ac:dyDescent="0.3">
      <c r="BA11833" s="2"/>
    </row>
    <row r="11834" spans="53:53" x14ac:dyDescent="0.3">
      <c r="BA11834" s="2"/>
    </row>
    <row r="11835" spans="53:53" x14ac:dyDescent="0.3">
      <c r="BA11835" s="2"/>
    </row>
    <row r="11836" spans="53:53" x14ac:dyDescent="0.3">
      <c r="BA11836" s="2"/>
    </row>
    <row r="11837" spans="53:53" x14ac:dyDescent="0.3">
      <c r="BA11837" s="2"/>
    </row>
    <row r="11838" spans="53:53" x14ac:dyDescent="0.3">
      <c r="BA11838" s="2"/>
    </row>
    <row r="11839" spans="53:53" x14ac:dyDescent="0.3">
      <c r="BA11839" s="2"/>
    </row>
    <row r="11840" spans="53:53" x14ac:dyDescent="0.3">
      <c r="BA11840" s="2"/>
    </row>
    <row r="11841" spans="53:53" x14ac:dyDescent="0.3">
      <c r="BA11841" s="2"/>
    </row>
    <row r="11842" spans="53:53" x14ac:dyDescent="0.3">
      <c r="BA11842" s="2"/>
    </row>
    <row r="11843" spans="53:53" x14ac:dyDescent="0.3">
      <c r="BA11843" s="2"/>
    </row>
    <row r="11844" spans="53:53" x14ac:dyDescent="0.3">
      <c r="BA11844" s="2"/>
    </row>
    <row r="11845" spans="53:53" x14ac:dyDescent="0.3">
      <c r="BA11845" s="2"/>
    </row>
    <row r="11846" spans="53:53" x14ac:dyDescent="0.3">
      <c r="BA11846" s="2"/>
    </row>
    <row r="11847" spans="53:53" x14ac:dyDescent="0.3">
      <c r="BA11847" s="2"/>
    </row>
    <row r="11848" spans="53:53" x14ac:dyDescent="0.3">
      <c r="BA11848" s="2"/>
    </row>
    <row r="11849" spans="53:53" x14ac:dyDescent="0.3">
      <c r="BA11849" s="2"/>
    </row>
    <row r="11850" spans="53:53" x14ac:dyDescent="0.3">
      <c r="BA11850" s="2"/>
    </row>
    <row r="11851" spans="53:53" x14ac:dyDescent="0.3">
      <c r="BA11851" s="2"/>
    </row>
    <row r="11852" spans="53:53" x14ac:dyDescent="0.3">
      <c r="BA11852" s="2"/>
    </row>
    <row r="11853" spans="53:53" x14ac:dyDescent="0.3">
      <c r="BA11853" s="2"/>
    </row>
    <row r="11854" spans="53:53" x14ac:dyDescent="0.3">
      <c r="BA11854" s="2"/>
    </row>
    <row r="11855" spans="53:53" x14ac:dyDescent="0.3">
      <c r="BA11855" s="2"/>
    </row>
    <row r="11856" spans="53:53" x14ac:dyDescent="0.3">
      <c r="BA11856" s="2"/>
    </row>
    <row r="11857" spans="53:53" x14ac:dyDescent="0.3">
      <c r="BA11857" s="2"/>
    </row>
    <row r="11858" spans="53:53" x14ac:dyDescent="0.3">
      <c r="BA11858" s="2"/>
    </row>
    <row r="11859" spans="53:53" x14ac:dyDescent="0.3">
      <c r="BA11859" s="2"/>
    </row>
    <row r="11860" spans="53:53" x14ac:dyDescent="0.3">
      <c r="BA11860" s="2"/>
    </row>
    <row r="11861" spans="53:53" x14ac:dyDescent="0.3">
      <c r="BA11861" s="2"/>
    </row>
    <row r="11862" spans="53:53" x14ac:dyDescent="0.3">
      <c r="BA11862" s="2"/>
    </row>
    <row r="11863" spans="53:53" x14ac:dyDescent="0.3">
      <c r="BA11863" s="2"/>
    </row>
    <row r="11864" spans="53:53" x14ac:dyDescent="0.3">
      <c r="BA11864" s="2"/>
    </row>
    <row r="11865" spans="53:53" x14ac:dyDescent="0.3">
      <c r="BA11865" s="2"/>
    </row>
    <row r="11866" spans="53:53" x14ac:dyDescent="0.3">
      <c r="BA11866" s="2"/>
    </row>
    <row r="11867" spans="53:53" x14ac:dyDescent="0.3">
      <c r="BA11867" s="2"/>
    </row>
    <row r="11868" spans="53:53" x14ac:dyDescent="0.3">
      <c r="BA11868" s="2"/>
    </row>
    <row r="11869" spans="53:53" x14ac:dyDescent="0.3">
      <c r="BA11869" s="2"/>
    </row>
    <row r="11870" spans="53:53" x14ac:dyDescent="0.3">
      <c r="BA11870" s="2"/>
    </row>
    <row r="11871" spans="53:53" x14ac:dyDescent="0.3">
      <c r="BA11871" s="2"/>
    </row>
    <row r="11872" spans="53:53" x14ac:dyDescent="0.3">
      <c r="BA11872" s="2"/>
    </row>
    <row r="11873" spans="53:53" x14ac:dyDescent="0.3">
      <c r="BA11873" s="2"/>
    </row>
    <row r="11874" spans="53:53" x14ac:dyDescent="0.3">
      <c r="BA11874" s="2"/>
    </row>
    <row r="11875" spans="53:53" x14ac:dyDescent="0.3">
      <c r="BA11875" s="2"/>
    </row>
    <row r="11876" spans="53:53" x14ac:dyDescent="0.3">
      <c r="BA11876" s="2"/>
    </row>
    <row r="11877" spans="53:53" x14ac:dyDescent="0.3">
      <c r="BA11877" s="2"/>
    </row>
    <row r="11878" spans="53:53" x14ac:dyDescent="0.3">
      <c r="BA11878" s="2"/>
    </row>
    <row r="11879" spans="53:53" x14ac:dyDescent="0.3">
      <c r="BA11879" s="2"/>
    </row>
    <row r="11880" spans="53:53" x14ac:dyDescent="0.3">
      <c r="BA11880" s="2"/>
    </row>
    <row r="11881" spans="53:53" x14ac:dyDescent="0.3">
      <c r="BA11881" s="2"/>
    </row>
    <row r="11882" spans="53:53" x14ac:dyDescent="0.3">
      <c r="BA11882" s="2"/>
    </row>
    <row r="11883" spans="53:53" x14ac:dyDescent="0.3">
      <c r="BA11883" s="2"/>
    </row>
    <row r="11884" spans="53:53" x14ac:dyDescent="0.3">
      <c r="BA11884" s="2"/>
    </row>
    <row r="11885" spans="53:53" x14ac:dyDescent="0.3">
      <c r="BA11885" s="2"/>
    </row>
    <row r="11886" spans="53:53" x14ac:dyDescent="0.3">
      <c r="BA11886" s="2"/>
    </row>
    <row r="11887" spans="53:53" x14ac:dyDescent="0.3">
      <c r="BA11887" s="2"/>
    </row>
    <row r="11888" spans="53:53" x14ac:dyDescent="0.3">
      <c r="BA11888" s="2"/>
    </row>
    <row r="11889" spans="53:53" x14ac:dyDescent="0.3">
      <c r="BA11889" s="2"/>
    </row>
    <row r="11890" spans="53:53" x14ac:dyDescent="0.3">
      <c r="BA11890" s="2"/>
    </row>
    <row r="11891" spans="53:53" x14ac:dyDescent="0.3">
      <c r="BA11891" s="2"/>
    </row>
    <row r="11892" spans="53:53" x14ac:dyDescent="0.3">
      <c r="BA11892" s="2"/>
    </row>
    <row r="11893" spans="53:53" x14ac:dyDescent="0.3">
      <c r="BA11893" s="2"/>
    </row>
    <row r="11894" spans="53:53" x14ac:dyDescent="0.3">
      <c r="BA11894" s="2"/>
    </row>
    <row r="11895" spans="53:53" x14ac:dyDescent="0.3">
      <c r="BA11895" s="2"/>
    </row>
    <row r="11896" spans="53:53" x14ac:dyDescent="0.3">
      <c r="BA11896" s="2"/>
    </row>
    <row r="11897" spans="53:53" x14ac:dyDescent="0.3">
      <c r="BA11897" s="2"/>
    </row>
    <row r="11898" spans="53:53" x14ac:dyDescent="0.3">
      <c r="BA11898" s="2"/>
    </row>
    <row r="11899" spans="53:53" x14ac:dyDescent="0.3">
      <c r="BA11899" s="2"/>
    </row>
    <row r="11900" spans="53:53" x14ac:dyDescent="0.3">
      <c r="BA11900" s="2"/>
    </row>
    <row r="11901" spans="53:53" x14ac:dyDescent="0.3">
      <c r="BA11901" s="2"/>
    </row>
    <row r="11902" spans="53:53" x14ac:dyDescent="0.3">
      <c r="BA11902" s="2"/>
    </row>
    <row r="11903" spans="53:53" x14ac:dyDescent="0.3">
      <c r="BA11903" s="2"/>
    </row>
    <row r="11904" spans="53:53" x14ac:dyDescent="0.3">
      <c r="BA11904" s="2"/>
    </row>
    <row r="11905" spans="53:53" x14ac:dyDescent="0.3">
      <c r="BA11905" s="2"/>
    </row>
    <row r="11906" spans="53:53" x14ac:dyDescent="0.3">
      <c r="BA11906" s="2"/>
    </row>
    <row r="11907" spans="53:53" x14ac:dyDescent="0.3">
      <c r="BA11907" s="2"/>
    </row>
    <row r="11908" spans="53:53" x14ac:dyDescent="0.3">
      <c r="BA11908" s="2"/>
    </row>
    <row r="11909" spans="53:53" x14ac:dyDescent="0.3">
      <c r="BA11909" s="2"/>
    </row>
    <row r="11910" spans="53:53" x14ac:dyDescent="0.3">
      <c r="BA11910" s="2"/>
    </row>
    <row r="11911" spans="53:53" x14ac:dyDescent="0.3">
      <c r="BA11911" s="2"/>
    </row>
    <row r="11912" spans="53:53" x14ac:dyDescent="0.3">
      <c r="BA11912" s="2"/>
    </row>
    <row r="11913" spans="53:53" x14ac:dyDescent="0.3">
      <c r="BA11913" s="2"/>
    </row>
    <row r="11914" spans="53:53" x14ac:dyDescent="0.3">
      <c r="BA11914" s="2"/>
    </row>
    <row r="11915" spans="53:53" x14ac:dyDescent="0.3">
      <c r="BA11915" s="2"/>
    </row>
    <row r="11916" spans="53:53" x14ac:dyDescent="0.3">
      <c r="BA11916" s="2"/>
    </row>
    <row r="11917" spans="53:53" x14ac:dyDescent="0.3">
      <c r="BA11917" s="2"/>
    </row>
    <row r="11918" spans="53:53" x14ac:dyDescent="0.3">
      <c r="BA11918" s="2"/>
    </row>
    <row r="11919" spans="53:53" x14ac:dyDescent="0.3">
      <c r="BA11919" s="2"/>
    </row>
    <row r="11920" spans="53:53" x14ac:dyDescent="0.3">
      <c r="BA11920" s="2"/>
    </row>
    <row r="11921" spans="53:53" x14ac:dyDescent="0.3">
      <c r="BA11921" s="2"/>
    </row>
    <row r="11922" spans="53:53" x14ac:dyDescent="0.3">
      <c r="BA11922" s="2"/>
    </row>
    <row r="11923" spans="53:53" x14ac:dyDescent="0.3">
      <c r="BA11923" s="2"/>
    </row>
    <row r="11924" spans="53:53" x14ac:dyDescent="0.3">
      <c r="BA11924" s="2"/>
    </row>
    <row r="11925" spans="53:53" x14ac:dyDescent="0.3">
      <c r="BA11925" s="2"/>
    </row>
    <row r="11926" spans="53:53" x14ac:dyDescent="0.3">
      <c r="BA11926" s="2"/>
    </row>
    <row r="11927" spans="53:53" x14ac:dyDescent="0.3">
      <c r="BA11927" s="2"/>
    </row>
    <row r="11928" spans="53:53" x14ac:dyDescent="0.3">
      <c r="BA11928" s="2"/>
    </row>
    <row r="11929" spans="53:53" x14ac:dyDescent="0.3">
      <c r="BA11929" s="2"/>
    </row>
    <row r="11930" spans="53:53" x14ac:dyDescent="0.3">
      <c r="BA11930" s="2"/>
    </row>
    <row r="11931" spans="53:53" x14ac:dyDescent="0.3">
      <c r="BA11931" s="2"/>
    </row>
    <row r="11932" spans="53:53" x14ac:dyDescent="0.3">
      <c r="BA11932" s="2"/>
    </row>
    <row r="11933" spans="53:53" x14ac:dyDescent="0.3">
      <c r="BA11933" s="2"/>
    </row>
    <row r="11934" spans="53:53" x14ac:dyDescent="0.3">
      <c r="BA11934" s="2"/>
    </row>
    <row r="11935" spans="53:53" x14ac:dyDescent="0.3">
      <c r="BA11935" s="2"/>
    </row>
    <row r="11936" spans="53:53" x14ac:dyDescent="0.3">
      <c r="BA11936" s="2"/>
    </row>
    <row r="11937" spans="53:53" x14ac:dyDescent="0.3">
      <c r="BA11937" s="2"/>
    </row>
    <row r="11938" spans="53:53" x14ac:dyDescent="0.3">
      <c r="BA11938" s="2"/>
    </row>
    <row r="11939" spans="53:53" x14ac:dyDescent="0.3">
      <c r="BA11939" s="2"/>
    </row>
    <row r="11940" spans="53:53" x14ac:dyDescent="0.3">
      <c r="BA11940" s="2"/>
    </row>
    <row r="11941" spans="53:53" x14ac:dyDescent="0.3">
      <c r="BA11941" s="2"/>
    </row>
    <row r="11942" spans="53:53" x14ac:dyDescent="0.3">
      <c r="BA11942" s="2"/>
    </row>
    <row r="11943" spans="53:53" x14ac:dyDescent="0.3">
      <c r="BA11943" s="2"/>
    </row>
    <row r="11944" spans="53:53" x14ac:dyDescent="0.3">
      <c r="BA11944" s="2"/>
    </row>
    <row r="11945" spans="53:53" x14ac:dyDescent="0.3">
      <c r="BA11945" s="2"/>
    </row>
    <row r="11946" spans="53:53" x14ac:dyDescent="0.3">
      <c r="BA11946" s="2"/>
    </row>
    <row r="11947" spans="53:53" x14ac:dyDescent="0.3">
      <c r="BA11947" s="2"/>
    </row>
    <row r="11948" spans="53:53" x14ac:dyDescent="0.3">
      <c r="BA11948" s="2"/>
    </row>
    <row r="11949" spans="53:53" x14ac:dyDescent="0.3">
      <c r="BA11949" s="2"/>
    </row>
    <row r="11950" spans="53:53" x14ac:dyDescent="0.3">
      <c r="BA11950" s="2"/>
    </row>
    <row r="11951" spans="53:53" x14ac:dyDescent="0.3">
      <c r="BA11951" s="2"/>
    </row>
    <row r="11952" spans="53:53" x14ac:dyDescent="0.3">
      <c r="BA11952" s="2"/>
    </row>
    <row r="11953" spans="53:53" x14ac:dyDescent="0.3">
      <c r="BA11953" s="2"/>
    </row>
    <row r="11954" spans="53:53" x14ac:dyDescent="0.3">
      <c r="BA11954" s="2"/>
    </row>
    <row r="11955" spans="53:53" x14ac:dyDescent="0.3">
      <c r="BA11955" s="2"/>
    </row>
    <row r="11956" spans="53:53" x14ac:dyDescent="0.3">
      <c r="BA11956" s="2"/>
    </row>
    <row r="11957" spans="53:53" x14ac:dyDescent="0.3">
      <c r="BA11957" s="2"/>
    </row>
    <row r="11958" spans="53:53" x14ac:dyDescent="0.3">
      <c r="BA11958" s="2"/>
    </row>
    <row r="11959" spans="53:53" x14ac:dyDescent="0.3">
      <c r="BA11959" s="2"/>
    </row>
    <row r="11960" spans="53:53" x14ac:dyDescent="0.3">
      <c r="BA11960" s="2"/>
    </row>
    <row r="11961" spans="53:53" x14ac:dyDescent="0.3">
      <c r="BA11961" s="2"/>
    </row>
    <row r="11962" spans="53:53" x14ac:dyDescent="0.3">
      <c r="BA11962" s="2"/>
    </row>
    <row r="11963" spans="53:53" x14ac:dyDescent="0.3">
      <c r="BA11963" s="2"/>
    </row>
    <row r="11964" spans="53:53" x14ac:dyDescent="0.3">
      <c r="BA11964" s="2"/>
    </row>
    <row r="11965" spans="53:53" x14ac:dyDescent="0.3">
      <c r="BA11965" s="2"/>
    </row>
    <row r="11966" spans="53:53" x14ac:dyDescent="0.3">
      <c r="BA11966" s="2"/>
    </row>
    <row r="11967" spans="53:53" x14ac:dyDescent="0.3">
      <c r="BA11967" s="2"/>
    </row>
    <row r="11968" spans="53:53" x14ac:dyDescent="0.3">
      <c r="BA11968" s="2"/>
    </row>
    <row r="11969" spans="53:53" x14ac:dyDescent="0.3">
      <c r="BA11969" s="2"/>
    </row>
    <row r="11970" spans="53:53" x14ac:dyDescent="0.3">
      <c r="BA11970" s="2"/>
    </row>
    <row r="11971" spans="53:53" x14ac:dyDescent="0.3">
      <c r="BA11971" s="2"/>
    </row>
    <row r="11972" spans="53:53" x14ac:dyDescent="0.3">
      <c r="BA11972" s="2"/>
    </row>
    <row r="11973" spans="53:53" x14ac:dyDescent="0.3">
      <c r="BA11973" s="2"/>
    </row>
    <row r="11974" spans="53:53" x14ac:dyDescent="0.3">
      <c r="BA11974" s="2"/>
    </row>
    <row r="11975" spans="53:53" x14ac:dyDescent="0.3">
      <c r="BA11975" s="2"/>
    </row>
    <row r="11976" spans="53:53" x14ac:dyDescent="0.3">
      <c r="BA11976" s="2"/>
    </row>
    <row r="11977" spans="53:53" x14ac:dyDescent="0.3">
      <c r="BA11977" s="2"/>
    </row>
    <row r="11978" spans="53:53" x14ac:dyDescent="0.3">
      <c r="BA11978" s="2"/>
    </row>
    <row r="11979" spans="53:53" x14ac:dyDescent="0.3">
      <c r="BA11979" s="2"/>
    </row>
    <row r="11980" spans="53:53" x14ac:dyDescent="0.3">
      <c r="BA11980" s="2"/>
    </row>
    <row r="11981" spans="53:53" x14ac:dyDescent="0.3">
      <c r="BA11981" s="2"/>
    </row>
    <row r="11982" spans="53:53" x14ac:dyDescent="0.3">
      <c r="BA11982" s="2"/>
    </row>
    <row r="11983" spans="53:53" x14ac:dyDescent="0.3">
      <c r="BA11983" s="2"/>
    </row>
    <row r="11984" spans="53:53" x14ac:dyDescent="0.3">
      <c r="BA11984" s="2"/>
    </row>
    <row r="11985" spans="53:53" x14ac:dyDescent="0.3">
      <c r="BA11985" s="2"/>
    </row>
    <row r="11986" spans="53:53" x14ac:dyDescent="0.3">
      <c r="BA11986" s="2"/>
    </row>
    <row r="11987" spans="53:53" x14ac:dyDescent="0.3">
      <c r="BA11987" s="2"/>
    </row>
    <row r="11988" spans="53:53" x14ac:dyDescent="0.3">
      <c r="BA11988" s="2"/>
    </row>
    <row r="11989" spans="53:53" x14ac:dyDescent="0.3">
      <c r="BA11989" s="2"/>
    </row>
    <row r="11990" spans="53:53" x14ac:dyDescent="0.3">
      <c r="BA11990" s="2"/>
    </row>
    <row r="11991" spans="53:53" x14ac:dyDescent="0.3">
      <c r="BA11991" s="2"/>
    </row>
    <row r="11992" spans="53:53" x14ac:dyDescent="0.3">
      <c r="BA11992" s="2"/>
    </row>
    <row r="11993" spans="53:53" x14ac:dyDescent="0.3">
      <c r="BA11993" s="2"/>
    </row>
    <row r="11994" spans="53:53" x14ac:dyDescent="0.3">
      <c r="BA11994" s="2"/>
    </row>
    <row r="11995" spans="53:53" x14ac:dyDescent="0.3">
      <c r="BA11995" s="2"/>
    </row>
    <row r="11996" spans="53:53" x14ac:dyDescent="0.3">
      <c r="BA11996" s="2"/>
    </row>
    <row r="11997" spans="53:53" x14ac:dyDescent="0.3">
      <c r="BA11997" s="2"/>
    </row>
    <row r="11998" spans="53:53" x14ac:dyDescent="0.3">
      <c r="BA11998" s="2"/>
    </row>
    <row r="11999" spans="53:53" x14ac:dyDescent="0.3">
      <c r="BA11999" s="2"/>
    </row>
    <row r="12000" spans="53:53" x14ac:dyDescent="0.3">
      <c r="BA12000" s="2"/>
    </row>
    <row r="12001" spans="53:53" x14ac:dyDescent="0.3">
      <c r="BA12001" s="2"/>
    </row>
    <row r="12002" spans="53:53" x14ac:dyDescent="0.3">
      <c r="BA12002" s="2"/>
    </row>
    <row r="12003" spans="53:53" x14ac:dyDescent="0.3">
      <c r="BA12003" s="2"/>
    </row>
    <row r="12004" spans="53:53" x14ac:dyDescent="0.3">
      <c r="BA12004" s="2"/>
    </row>
    <row r="12005" spans="53:53" x14ac:dyDescent="0.3">
      <c r="BA12005" s="2"/>
    </row>
    <row r="12006" spans="53:53" x14ac:dyDescent="0.3">
      <c r="BA12006" s="2"/>
    </row>
    <row r="12007" spans="53:53" x14ac:dyDescent="0.3">
      <c r="BA12007" s="2"/>
    </row>
    <row r="12008" spans="53:53" x14ac:dyDescent="0.3">
      <c r="BA12008" s="2"/>
    </row>
    <row r="12009" spans="53:53" x14ac:dyDescent="0.3">
      <c r="BA12009" s="2"/>
    </row>
    <row r="12010" spans="53:53" x14ac:dyDescent="0.3">
      <c r="BA12010" s="2"/>
    </row>
    <row r="12011" spans="53:53" x14ac:dyDescent="0.3">
      <c r="BA12011" s="2"/>
    </row>
    <row r="12012" spans="53:53" x14ac:dyDescent="0.3">
      <c r="BA12012" s="2"/>
    </row>
    <row r="12013" spans="53:53" x14ac:dyDescent="0.3">
      <c r="BA12013" s="2"/>
    </row>
    <row r="12014" spans="53:53" x14ac:dyDescent="0.3">
      <c r="BA12014" s="2"/>
    </row>
    <row r="12015" spans="53:53" x14ac:dyDescent="0.3">
      <c r="BA12015" s="2"/>
    </row>
    <row r="12016" spans="53:53" x14ac:dyDescent="0.3">
      <c r="BA12016" s="2"/>
    </row>
    <row r="12017" spans="53:53" x14ac:dyDescent="0.3">
      <c r="BA12017" s="2"/>
    </row>
    <row r="12018" spans="53:53" x14ac:dyDescent="0.3">
      <c r="BA12018" s="2"/>
    </row>
    <row r="12019" spans="53:53" x14ac:dyDescent="0.3">
      <c r="BA12019" s="2"/>
    </row>
    <row r="12020" spans="53:53" x14ac:dyDescent="0.3">
      <c r="BA12020" s="2"/>
    </row>
    <row r="12021" spans="53:53" x14ac:dyDescent="0.3">
      <c r="BA12021" s="2"/>
    </row>
    <row r="12022" spans="53:53" x14ac:dyDescent="0.3">
      <c r="BA12022" s="2"/>
    </row>
    <row r="12023" spans="53:53" x14ac:dyDescent="0.3">
      <c r="BA12023" s="2"/>
    </row>
    <row r="12024" spans="53:53" x14ac:dyDescent="0.3">
      <c r="BA12024" s="2"/>
    </row>
    <row r="12025" spans="53:53" x14ac:dyDescent="0.3">
      <c r="BA12025" s="2"/>
    </row>
    <row r="12026" spans="53:53" x14ac:dyDescent="0.3">
      <c r="BA12026" s="2"/>
    </row>
    <row r="12027" spans="53:53" x14ac:dyDescent="0.3">
      <c r="BA12027" s="2"/>
    </row>
    <row r="12028" spans="53:53" x14ac:dyDescent="0.3">
      <c r="BA12028" s="2"/>
    </row>
    <row r="12029" spans="53:53" x14ac:dyDescent="0.3">
      <c r="BA12029" s="2"/>
    </row>
    <row r="12030" spans="53:53" x14ac:dyDescent="0.3">
      <c r="BA12030" s="2"/>
    </row>
    <row r="12031" spans="53:53" x14ac:dyDescent="0.3">
      <c r="BA12031" s="2"/>
    </row>
    <row r="12032" spans="53:53" x14ac:dyDescent="0.3">
      <c r="BA12032" s="2"/>
    </row>
    <row r="12033" spans="53:53" x14ac:dyDescent="0.3">
      <c r="BA12033" s="2"/>
    </row>
    <row r="12034" spans="53:53" x14ac:dyDescent="0.3">
      <c r="BA12034" s="2"/>
    </row>
    <row r="12035" spans="53:53" x14ac:dyDescent="0.3">
      <c r="BA12035" s="2"/>
    </row>
    <row r="12036" spans="53:53" x14ac:dyDescent="0.3">
      <c r="BA12036" s="2"/>
    </row>
    <row r="12037" spans="53:53" x14ac:dyDescent="0.3">
      <c r="BA12037" s="2"/>
    </row>
    <row r="12038" spans="53:53" x14ac:dyDescent="0.3">
      <c r="BA12038" s="2"/>
    </row>
    <row r="12039" spans="53:53" x14ac:dyDescent="0.3">
      <c r="BA12039" s="2"/>
    </row>
    <row r="12040" spans="53:53" x14ac:dyDescent="0.3">
      <c r="BA12040" s="2"/>
    </row>
    <row r="12041" spans="53:53" x14ac:dyDescent="0.3">
      <c r="BA12041" s="2"/>
    </row>
    <row r="12042" spans="53:53" x14ac:dyDescent="0.3">
      <c r="BA12042" s="2"/>
    </row>
    <row r="12043" spans="53:53" x14ac:dyDescent="0.3">
      <c r="BA12043" s="2"/>
    </row>
    <row r="12044" spans="53:53" x14ac:dyDescent="0.3">
      <c r="BA12044" s="2"/>
    </row>
    <row r="12045" spans="53:53" x14ac:dyDescent="0.3">
      <c r="BA12045" s="2"/>
    </row>
    <row r="12046" spans="53:53" x14ac:dyDescent="0.3">
      <c r="BA12046" s="2"/>
    </row>
    <row r="12047" spans="53:53" x14ac:dyDescent="0.3">
      <c r="BA12047" s="2"/>
    </row>
    <row r="12048" spans="53:53" x14ac:dyDescent="0.3">
      <c r="BA12048" s="2"/>
    </row>
    <row r="12049" spans="53:53" x14ac:dyDescent="0.3">
      <c r="BA12049" s="2"/>
    </row>
    <row r="12050" spans="53:53" x14ac:dyDescent="0.3">
      <c r="BA12050" s="2"/>
    </row>
    <row r="12051" spans="53:53" x14ac:dyDescent="0.3">
      <c r="BA12051" s="2"/>
    </row>
    <row r="12052" spans="53:53" x14ac:dyDescent="0.3">
      <c r="BA12052" s="2"/>
    </row>
    <row r="12053" spans="53:53" x14ac:dyDescent="0.3">
      <c r="BA12053" s="2"/>
    </row>
    <row r="12054" spans="53:53" x14ac:dyDescent="0.3">
      <c r="BA12054" s="2"/>
    </row>
    <row r="12055" spans="53:53" x14ac:dyDescent="0.3">
      <c r="BA12055" s="2"/>
    </row>
    <row r="12056" spans="53:53" x14ac:dyDescent="0.3">
      <c r="BA12056" s="2"/>
    </row>
    <row r="12057" spans="53:53" x14ac:dyDescent="0.3">
      <c r="BA12057" s="2"/>
    </row>
    <row r="12058" spans="53:53" x14ac:dyDescent="0.3">
      <c r="BA12058" s="2"/>
    </row>
    <row r="12059" spans="53:53" x14ac:dyDescent="0.3">
      <c r="BA12059" s="2"/>
    </row>
    <row r="12060" spans="53:53" x14ac:dyDescent="0.3">
      <c r="BA12060" s="2"/>
    </row>
    <row r="12061" spans="53:53" x14ac:dyDescent="0.3">
      <c r="BA12061" s="2"/>
    </row>
    <row r="12062" spans="53:53" x14ac:dyDescent="0.3">
      <c r="BA12062" s="2"/>
    </row>
    <row r="12063" spans="53:53" x14ac:dyDescent="0.3">
      <c r="BA12063" s="2"/>
    </row>
    <row r="12064" spans="53:53" x14ac:dyDescent="0.3">
      <c r="BA12064" s="2"/>
    </row>
    <row r="12065" spans="53:53" x14ac:dyDescent="0.3">
      <c r="BA12065" s="2"/>
    </row>
    <row r="12066" spans="53:53" x14ac:dyDescent="0.3">
      <c r="BA12066" s="2"/>
    </row>
    <row r="12067" spans="53:53" x14ac:dyDescent="0.3">
      <c r="BA12067" s="2"/>
    </row>
    <row r="12068" spans="53:53" x14ac:dyDescent="0.3">
      <c r="BA12068" s="2"/>
    </row>
    <row r="12069" spans="53:53" x14ac:dyDescent="0.3">
      <c r="BA12069" s="2"/>
    </row>
    <row r="12070" spans="53:53" x14ac:dyDescent="0.3">
      <c r="BA12070" s="2"/>
    </row>
    <row r="12071" spans="53:53" x14ac:dyDescent="0.3">
      <c r="BA12071" s="2"/>
    </row>
    <row r="12072" spans="53:53" x14ac:dyDescent="0.3">
      <c r="BA12072" s="2"/>
    </row>
    <row r="12073" spans="53:53" x14ac:dyDescent="0.3">
      <c r="BA12073" s="2"/>
    </row>
    <row r="12074" spans="53:53" x14ac:dyDescent="0.3">
      <c r="BA12074" s="2"/>
    </row>
    <row r="12075" spans="53:53" x14ac:dyDescent="0.3">
      <c r="BA12075" s="2"/>
    </row>
    <row r="12076" spans="53:53" x14ac:dyDescent="0.3">
      <c r="BA12076" s="2"/>
    </row>
    <row r="12077" spans="53:53" x14ac:dyDescent="0.3">
      <c r="BA12077" s="2"/>
    </row>
    <row r="12078" spans="53:53" x14ac:dyDescent="0.3">
      <c r="BA12078" s="2"/>
    </row>
    <row r="12079" spans="53:53" x14ac:dyDescent="0.3">
      <c r="BA12079" s="2"/>
    </row>
    <row r="12080" spans="53:53" x14ac:dyDescent="0.3">
      <c r="BA12080" s="2"/>
    </row>
    <row r="12081" spans="53:53" x14ac:dyDescent="0.3">
      <c r="BA12081" s="2"/>
    </row>
    <row r="12082" spans="53:53" x14ac:dyDescent="0.3">
      <c r="BA12082" s="2"/>
    </row>
    <row r="12083" spans="53:53" x14ac:dyDescent="0.3">
      <c r="BA12083" s="2"/>
    </row>
    <row r="12084" spans="53:53" x14ac:dyDescent="0.3">
      <c r="BA12084" s="2"/>
    </row>
    <row r="12085" spans="53:53" x14ac:dyDescent="0.3">
      <c r="BA12085" s="2"/>
    </row>
    <row r="12086" spans="53:53" x14ac:dyDescent="0.3">
      <c r="BA12086" s="2"/>
    </row>
    <row r="12087" spans="53:53" x14ac:dyDescent="0.3">
      <c r="BA12087" s="2"/>
    </row>
    <row r="12088" spans="53:53" x14ac:dyDescent="0.3">
      <c r="BA12088" s="2"/>
    </row>
    <row r="12089" spans="53:53" x14ac:dyDescent="0.3">
      <c r="BA12089" s="2"/>
    </row>
    <row r="12090" spans="53:53" x14ac:dyDescent="0.3">
      <c r="BA12090" s="2"/>
    </row>
    <row r="12091" spans="53:53" x14ac:dyDescent="0.3">
      <c r="BA12091" s="2"/>
    </row>
    <row r="12092" spans="53:53" x14ac:dyDescent="0.3">
      <c r="BA12092" s="2"/>
    </row>
    <row r="12093" spans="53:53" x14ac:dyDescent="0.3">
      <c r="BA12093" s="2"/>
    </row>
    <row r="12094" spans="53:53" x14ac:dyDescent="0.3">
      <c r="BA12094" s="2"/>
    </row>
    <row r="12095" spans="53:53" x14ac:dyDescent="0.3">
      <c r="BA12095" s="2"/>
    </row>
    <row r="12096" spans="53:53" x14ac:dyDescent="0.3">
      <c r="BA12096" s="2"/>
    </row>
    <row r="12097" spans="53:53" x14ac:dyDescent="0.3">
      <c r="BA12097" s="2"/>
    </row>
    <row r="12098" spans="53:53" x14ac:dyDescent="0.3">
      <c r="BA12098" s="2"/>
    </row>
    <row r="12099" spans="53:53" x14ac:dyDescent="0.3">
      <c r="BA12099" s="2"/>
    </row>
    <row r="12100" spans="53:53" x14ac:dyDescent="0.3">
      <c r="BA12100" s="2"/>
    </row>
    <row r="12101" spans="53:53" x14ac:dyDescent="0.3">
      <c r="BA12101" s="2"/>
    </row>
    <row r="12102" spans="53:53" x14ac:dyDescent="0.3">
      <c r="BA12102" s="2"/>
    </row>
    <row r="12103" spans="53:53" x14ac:dyDescent="0.3">
      <c r="BA12103" s="2"/>
    </row>
    <row r="12104" spans="53:53" x14ac:dyDescent="0.3">
      <c r="BA12104" s="2"/>
    </row>
    <row r="12105" spans="53:53" x14ac:dyDescent="0.3">
      <c r="BA12105" s="2"/>
    </row>
    <row r="12106" spans="53:53" x14ac:dyDescent="0.3">
      <c r="BA12106" s="2"/>
    </row>
    <row r="12107" spans="53:53" x14ac:dyDescent="0.3">
      <c r="BA12107" s="2"/>
    </row>
    <row r="12108" spans="53:53" x14ac:dyDescent="0.3">
      <c r="BA12108" s="2"/>
    </row>
    <row r="12109" spans="53:53" x14ac:dyDescent="0.3">
      <c r="BA12109" s="2"/>
    </row>
    <row r="12110" spans="53:53" x14ac:dyDescent="0.3">
      <c r="BA12110" s="2"/>
    </row>
    <row r="12111" spans="53:53" x14ac:dyDescent="0.3">
      <c r="BA12111" s="2"/>
    </row>
    <row r="12112" spans="53:53" x14ac:dyDescent="0.3">
      <c r="BA12112" s="2"/>
    </row>
    <row r="12113" spans="53:53" x14ac:dyDescent="0.3">
      <c r="BA12113" s="2"/>
    </row>
    <row r="12114" spans="53:53" x14ac:dyDescent="0.3">
      <c r="BA12114" s="2"/>
    </row>
    <row r="12115" spans="53:53" x14ac:dyDescent="0.3">
      <c r="BA12115" s="2"/>
    </row>
    <row r="12116" spans="53:53" x14ac:dyDescent="0.3">
      <c r="BA12116" s="2"/>
    </row>
    <row r="12117" spans="53:53" x14ac:dyDescent="0.3">
      <c r="BA12117" s="2"/>
    </row>
    <row r="12118" spans="53:53" x14ac:dyDescent="0.3">
      <c r="BA12118" s="2"/>
    </row>
    <row r="12119" spans="53:53" x14ac:dyDescent="0.3">
      <c r="BA12119" s="2"/>
    </row>
    <row r="12120" spans="53:53" x14ac:dyDescent="0.3">
      <c r="BA12120" s="2"/>
    </row>
    <row r="12121" spans="53:53" x14ac:dyDescent="0.3">
      <c r="BA12121" s="2"/>
    </row>
    <row r="12122" spans="53:53" x14ac:dyDescent="0.3">
      <c r="BA12122" s="2"/>
    </row>
    <row r="12123" spans="53:53" x14ac:dyDescent="0.3">
      <c r="BA12123" s="2"/>
    </row>
    <row r="12124" spans="53:53" x14ac:dyDescent="0.3">
      <c r="BA12124" s="2"/>
    </row>
    <row r="12125" spans="53:53" x14ac:dyDescent="0.3">
      <c r="BA12125" s="2"/>
    </row>
    <row r="12126" spans="53:53" x14ac:dyDescent="0.3">
      <c r="BA12126" s="2"/>
    </row>
    <row r="12127" spans="53:53" x14ac:dyDescent="0.3">
      <c r="BA12127" s="2"/>
    </row>
    <row r="12128" spans="53:53" x14ac:dyDescent="0.3">
      <c r="BA12128" s="2"/>
    </row>
    <row r="12129" spans="53:53" x14ac:dyDescent="0.3">
      <c r="BA12129" s="2"/>
    </row>
    <row r="12130" spans="53:53" x14ac:dyDescent="0.3">
      <c r="BA12130" s="2"/>
    </row>
    <row r="12131" spans="53:53" x14ac:dyDescent="0.3">
      <c r="BA12131" s="2"/>
    </row>
    <row r="12132" spans="53:53" x14ac:dyDescent="0.3">
      <c r="BA12132" s="2"/>
    </row>
    <row r="12133" spans="53:53" x14ac:dyDescent="0.3">
      <c r="BA12133" s="2"/>
    </row>
    <row r="12134" spans="53:53" x14ac:dyDescent="0.3">
      <c r="BA12134" s="2"/>
    </row>
    <row r="12135" spans="53:53" x14ac:dyDescent="0.3">
      <c r="BA12135" s="2"/>
    </row>
    <row r="12136" spans="53:53" x14ac:dyDescent="0.3">
      <c r="BA12136" s="2"/>
    </row>
    <row r="12137" spans="53:53" x14ac:dyDescent="0.3">
      <c r="BA12137" s="2"/>
    </row>
    <row r="12138" spans="53:53" x14ac:dyDescent="0.3">
      <c r="BA12138" s="2"/>
    </row>
    <row r="12139" spans="53:53" x14ac:dyDescent="0.3">
      <c r="BA12139" s="2"/>
    </row>
    <row r="12140" spans="53:53" x14ac:dyDescent="0.3">
      <c r="BA12140" s="2"/>
    </row>
    <row r="12141" spans="53:53" x14ac:dyDescent="0.3">
      <c r="BA12141" s="2"/>
    </row>
    <row r="12142" spans="53:53" x14ac:dyDescent="0.3">
      <c r="BA12142" s="2"/>
    </row>
    <row r="12143" spans="53:53" x14ac:dyDescent="0.3">
      <c r="BA12143" s="2"/>
    </row>
    <row r="12144" spans="53:53" x14ac:dyDescent="0.3">
      <c r="BA12144" s="2"/>
    </row>
    <row r="12145" spans="53:53" x14ac:dyDescent="0.3">
      <c r="BA12145" s="2"/>
    </row>
    <row r="12146" spans="53:53" x14ac:dyDescent="0.3">
      <c r="BA12146" s="2"/>
    </row>
    <row r="12147" spans="53:53" x14ac:dyDescent="0.3">
      <c r="BA12147" s="2"/>
    </row>
    <row r="12148" spans="53:53" x14ac:dyDescent="0.3">
      <c r="BA12148" s="2"/>
    </row>
    <row r="12149" spans="53:53" x14ac:dyDescent="0.3">
      <c r="BA12149" s="2"/>
    </row>
    <row r="12150" spans="53:53" x14ac:dyDescent="0.3">
      <c r="BA12150" s="2"/>
    </row>
    <row r="12151" spans="53:53" x14ac:dyDescent="0.3">
      <c r="BA12151" s="2"/>
    </row>
    <row r="12152" spans="53:53" x14ac:dyDescent="0.3">
      <c r="BA12152" s="2"/>
    </row>
    <row r="12153" spans="53:53" x14ac:dyDescent="0.3">
      <c r="BA12153" s="2"/>
    </row>
    <row r="12154" spans="53:53" x14ac:dyDescent="0.3">
      <c r="BA12154" s="2"/>
    </row>
    <row r="12155" spans="53:53" x14ac:dyDescent="0.3">
      <c r="BA12155" s="2"/>
    </row>
    <row r="12156" spans="53:53" x14ac:dyDescent="0.3">
      <c r="BA12156" s="2"/>
    </row>
    <row r="12157" spans="53:53" x14ac:dyDescent="0.3">
      <c r="BA12157" s="2"/>
    </row>
    <row r="12158" spans="53:53" x14ac:dyDescent="0.3">
      <c r="BA12158" s="2"/>
    </row>
    <row r="12159" spans="53:53" x14ac:dyDescent="0.3">
      <c r="BA12159" s="2"/>
    </row>
    <row r="12160" spans="53:53" x14ac:dyDescent="0.3">
      <c r="BA12160" s="2"/>
    </row>
    <row r="12161" spans="53:53" x14ac:dyDescent="0.3">
      <c r="BA12161" s="2"/>
    </row>
    <row r="12162" spans="53:53" x14ac:dyDescent="0.3">
      <c r="BA12162" s="2"/>
    </row>
    <row r="12163" spans="53:53" x14ac:dyDescent="0.3">
      <c r="BA12163" s="2"/>
    </row>
    <row r="12164" spans="53:53" x14ac:dyDescent="0.3">
      <c r="BA12164" s="2"/>
    </row>
    <row r="12165" spans="53:53" x14ac:dyDescent="0.3">
      <c r="BA12165" s="2"/>
    </row>
    <row r="12166" spans="53:53" x14ac:dyDescent="0.3">
      <c r="BA12166" s="2"/>
    </row>
    <row r="12167" spans="53:53" x14ac:dyDescent="0.3">
      <c r="BA12167" s="2"/>
    </row>
    <row r="12168" spans="53:53" x14ac:dyDescent="0.3">
      <c r="BA12168" s="2"/>
    </row>
    <row r="12169" spans="53:53" x14ac:dyDescent="0.3">
      <c r="BA12169" s="2"/>
    </row>
    <row r="12170" spans="53:53" x14ac:dyDescent="0.3">
      <c r="BA12170" s="2"/>
    </row>
    <row r="12171" spans="53:53" x14ac:dyDescent="0.3">
      <c r="BA12171" s="2"/>
    </row>
    <row r="12172" spans="53:53" x14ac:dyDescent="0.3">
      <c r="BA12172" s="2"/>
    </row>
    <row r="12173" spans="53:53" x14ac:dyDescent="0.3">
      <c r="BA12173" s="2"/>
    </row>
    <row r="12174" spans="53:53" x14ac:dyDescent="0.3">
      <c r="BA12174" s="2"/>
    </row>
    <row r="12175" spans="53:53" x14ac:dyDescent="0.3">
      <c r="BA12175" s="2"/>
    </row>
    <row r="12176" spans="53:53" x14ac:dyDescent="0.3">
      <c r="BA12176" s="2"/>
    </row>
    <row r="12177" spans="53:53" x14ac:dyDescent="0.3">
      <c r="BA12177" s="2"/>
    </row>
    <row r="12178" spans="53:53" x14ac:dyDescent="0.3">
      <c r="BA12178" s="2"/>
    </row>
    <row r="12179" spans="53:53" x14ac:dyDescent="0.3">
      <c r="BA12179" s="2"/>
    </row>
    <row r="12180" spans="53:53" x14ac:dyDescent="0.3">
      <c r="BA12180" s="2"/>
    </row>
    <row r="12181" spans="53:53" x14ac:dyDescent="0.3">
      <c r="BA12181" s="2"/>
    </row>
    <row r="12182" spans="53:53" x14ac:dyDescent="0.3">
      <c r="BA12182" s="2"/>
    </row>
    <row r="12183" spans="53:53" x14ac:dyDescent="0.3">
      <c r="BA12183" s="2"/>
    </row>
    <row r="12184" spans="53:53" x14ac:dyDescent="0.3">
      <c r="BA12184" s="2"/>
    </row>
    <row r="12185" spans="53:53" x14ac:dyDescent="0.3">
      <c r="BA12185" s="2"/>
    </row>
    <row r="12186" spans="53:53" x14ac:dyDescent="0.3">
      <c r="BA12186" s="2"/>
    </row>
    <row r="12187" spans="53:53" x14ac:dyDescent="0.3">
      <c r="BA12187" s="2"/>
    </row>
    <row r="12188" spans="53:53" x14ac:dyDescent="0.3">
      <c r="BA12188" s="2"/>
    </row>
    <row r="12189" spans="53:53" x14ac:dyDescent="0.3">
      <c r="BA12189" s="2"/>
    </row>
    <row r="12190" spans="53:53" x14ac:dyDescent="0.3">
      <c r="BA12190" s="2"/>
    </row>
    <row r="12191" spans="53:53" x14ac:dyDescent="0.3">
      <c r="BA12191" s="2"/>
    </row>
    <row r="12192" spans="53:53" x14ac:dyDescent="0.3">
      <c r="BA12192" s="2"/>
    </row>
    <row r="12193" spans="53:53" x14ac:dyDescent="0.3">
      <c r="BA12193" s="2"/>
    </row>
    <row r="12194" spans="53:53" x14ac:dyDescent="0.3">
      <c r="BA12194" s="2"/>
    </row>
    <row r="12195" spans="53:53" x14ac:dyDescent="0.3">
      <c r="BA12195" s="2"/>
    </row>
    <row r="12196" spans="53:53" x14ac:dyDescent="0.3">
      <c r="BA12196" s="2"/>
    </row>
    <row r="12197" spans="53:53" x14ac:dyDescent="0.3">
      <c r="BA12197" s="2"/>
    </row>
    <row r="12198" spans="53:53" x14ac:dyDescent="0.3">
      <c r="BA12198" s="2"/>
    </row>
    <row r="12199" spans="53:53" x14ac:dyDescent="0.3">
      <c r="BA12199" s="2"/>
    </row>
    <row r="12200" spans="53:53" x14ac:dyDescent="0.3">
      <c r="BA12200" s="2"/>
    </row>
    <row r="12201" spans="53:53" x14ac:dyDescent="0.3">
      <c r="BA12201" s="2"/>
    </row>
    <row r="12202" spans="53:53" x14ac:dyDescent="0.3">
      <c r="BA12202" s="2"/>
    </row>
    <row r="12203" spans="53:53" x14ac:dyDescent="0.3">
      <c r="BA12203" s="2"/>
    </row>
    <row r="12204" spans="53:53" x14ac:dyDescent="0.3">
      <c r="BA12204" s="2"/>
    </row>
    <row r="12205" spans="53:53" x14ac:dyDescent="0.3">
      <c r="BA12205" s="2"/>
    </row>
    <row r="12206" spans="53:53" x14ac:dyDescent="0.3">
      <c r="BA12206" s="2"/>
    </row>
    <row r="12207" spans="53:53" x14ac:dyDescent="0.3">
      <c r="BA12207" s="2"/>
    </row>
    <row r="12208" spans="53:53" x14ac:dyDescent="0.3">
      <c r="BA12208" s="2"/>
    </row>
    <row r="12209" spans="53:53" x14ac:dyDescent="0.3">
      <c r="BA12209" s="2"/>
    </row>
    <row r="12210" spans="53:53" x14ac:dyDescent="0.3">
      <c r="BA12210" s="2"/>
    </row>
    <row r="12211" spans="53:53" x14ac:dyDescent="0.3">
      <c r="BA12211" s="2"/>
    </row>
    <row r="12212" spans="53:53" x14ac:dyDescent="0.3">
      <c r="BA12212" s="2"/>
    </row>
    <row r="12213" spans="53:53" x14ac:dyDescent="0.3">
      <c r="BA12213" s="2"/>
    </row>
    <row r="12214" spans="53:53" x14ac:dyDescent="0.3">
      <c r="BA12214" s="2"/>
    </row>
    <row r="12215" spans="53:53" x14ac:dyDescent="0.3">
      <c r="BA12215" s="2"/>
    </row>
    <row r="12216" spans="53:53" x14ac:dyDescent="0.3">
      <c r="BA12216" s="2"/>
    </row>
    <row r="12217" spans="53:53" x14ac:dyDescent="0.3">
      <c r="BA12217" s="2"/>
    </row>
    <row r="12218" spans="53:53" x14ac:dyDescent="0.3">
      <c r="BA12218" s="2"/>
    </row>
    <row r="12219" spans="53:53" x14ac:dyDescent="0.3">
      <c r="BA12219" s="2"/>
    </row>
    <row r="12220" spans="53:53" x14ac:dyDescent="0.3">
      <c r="BA12220" s="2"/>
    </row>
    <row r="12221" spans="53:53" x14ac:dyDescent="0.3">
      <c r="BA12221" s="2"/>
    </row>
    <row r="12222" spans="53:53" x14ac:dyDescent="0.3">
      <c r="BA12222" s="2"/>
    </row>
    <row r="12223" spans="53:53" x14ac:dyDescent="0.3">
      <c r="BA12223" s="2"/>
    </row>
    <row r="12224" spans="53:53" x14ac:dyDescent="0.3">
      <c r="BA12224" s="2"/>
    </row>
    <row r="12225" spans="53:53" x14ac:dyDescent="0.3">
      <c r="BA12225" s="2"/>
    </row>
    <row r="12226" spans="53:53" x14ac:dyDescent="0.3">
      <c r="BA12226" s="2"/>
    </row>
    <row r="12227" spans="53:53" x14ac:dyDescent="0.3">
      <c r="BA12227" s="2"/>
    </row>
    <row r="12228" spans="53:53" x14ac:dyDescent="0.3">
      <c r="BA12228" s="2"/>
    </row>
    <row r="12229" spans="53:53" x14ac:dyDescent="0.3">
      <c r="BA12229" s="2"/>
    </row>
    <row r="12230" spans="53:53" x14ac:dyDescent="0.3">
      <c r="BA12230" s="2"/>
    </row>
    <row r="12231" spans="53:53" x14ac:dyDescent="0.3">
      <c r="BA12231" s="2"/>
    </row>
    <row r="12232" spans="53:53" x14ac:dyDescent="0.3">
      <c r="BA12232" s="2"/>
    </row>
    <row r="12233" spans="53:53" x14ac:dyDescent="0.3">
      <c r="BA12233" s="2"/>
    </row>
    <row r="12234" spans="53:53" x14ac:dyDescent="0.3">
      <c r="BA12234" s="2"/>
    </row>
    <row r="12235" spans="53:53" x14ac:dyDescent="0.3">
      <c r="BA12235" s="2"/>
    </row>
    <row r="12236" spans="53:53" x14ac:dyDescent="0.3">
      <c r="BA12236" s="2"/>
    </row>
    <row r="12237" spans="53:53" x14ac:dyDescent="0.3">
      <c r="BA12237" s="2"/>
    </row>
    <row r="12238" spans="53:53" x14ac:dyDescent="0.3">
      <c r="BA12238" s="2"/>
    </row>
    <row r="12239" spans="53:53" x14ac:dyDescent="0.3">
      <c r="BA12239" s="2"/>
    </row>
    <row r="12240" spans="53:53" x14ac:dyDescent="0.3">
      <c r="BA12240" s="2"/>
    </row>
    <row r="12241" spans="53:53" x14ac:dyDescent="0.3">
      <c r="BA12241" s="2"/>
    </row>
    <row r="12242" spans="53:53" x14ac:dyDescent="0.3">
      <c r="BA12242" s="2"/>
    </row>
    <row r="12243" spans="53:53" x14ac:dyDescent="0.3">
      <c r="BA12243" s="2"/>
    </row>
    <row r="12244" spans="53:53" x14ac:dyDescent="0.3">
      <c r="BA12244" s="2"/>
    </row>
    <row r="12245" spans="53:53" x14ac:dyDescent="0.3">
      <c r="BA12245" s="2"/>
    </row>
    <row r="12246" spans="53:53" x14ac:dyDescent="0.3">
      <c r="BA12246" s="2"/>
    </row>
    <row r="12247" spans="53:53" x14ac:dyDescent="0.3">
      <c r="BA12247" s="2"/>
    </row>
    <row r="12248" spans="53:53" x14ac:dyDescent="0.3">
      <c r="BA12248" s="2"/>
    </row>
    <row r="12249" spans="53:53" x14ac:dyDescent="0.3">
      <c r="BA12249" s="2"/>
    </row>
    <row r="12250" spans="53:53" x14ac:dyDescent="0.3">
      <c r="BA12250" s="2"/>
    </row>
    <row r="12251" spans="53:53" x14ac:dyDescent="0.3">
      <c r="BA12251" s="2"/>
    </row>
    <row r="12252" spans="53:53" x14ac:dyDescent="0.3">
      <c r="BA12252" s="2"/>
    </row>
    <row r="12253" spans="53:53" x14ac:dyDescent="0.3">
      <c r="BA12253" s="2"/>
    </row>
    <row r="12254" spans="53:53" x14ac:dyDescent="0.3">
      <c r="BA12254" s="2"/>
    </row>
    <row r="12255" spans="53:53" x14ac:dyDescent="0.3">
      <c r="BA12255" s="2"/>
    </row>
    <row r="12256" spans="53:53" x14ac:dyDescent="0.3">
      <c r="BA12256" s="2"/>
    </row>
    <row r="12257" spans="53:53" x14ac:dyDescent="0.3">
      <c r="BA12257" s="2"/>
    </row>
    <row r="12258" spans="53:53" x14ac:dyDescent="0.3">
      <c r="BA12258" s="2"/>
    </row>
    <row r="12259" spans="53:53" x14ac:dyDescent="0.3">
      <c r="BA12259" s="2"/>
    </row>
    <row r="12260" spans="53:53" x14ac:dyDescent="0.3">
      <c r="BA12260" s="2"/>
    </row>
    <row r="12261" spans="53:53" x14ac:dyDescent="0.3">
      <c r="BA12261" s="2"/>
    </row>
    <row r="12262" spans="53:53" x14ac:dyDescent="0.3">
      <c r="BA12262" s="2"/>
    </row>
    <row r="12263" spans="53:53" x14ac:dyDescent="0.3">
      <c r="BA12263" s="2"/>
    </row>
    <row r="12264" spans="53:53" x14ac:dyDescent="0.3">
      <c r="BA12264" s="2"/>
    </row>
    <row r="12265" spans="53:53" x14ac:dyDescent="0.3">
      <c r="BA12265" s="2"/>
    </row>
    <row r="12266" spans="53:53" x14ac:dyDescent="0.3">
      <c r="BA12266" s="2"/>
    </row>
    <row r="12267" spans="53:53" x14ac:dyDescent="0.3">
      <c r="BA12267" s="2"/>
    </row>
    <row r="12268" spans="53:53" x14ac:dyDescent="0.3">
      <c r="BA12268" s="2"/>
    </row>
    <row r="12269" spans="53:53" x14ac:dyDescent="0.3">
      <c r="BA12269" s="2"/>
    </row>
    <row r="12270" spans="53:53" x14ac:dyDescent="0.3">
      <c r="BA12270" s="2"/>
    </row>
    <row r="12271" spans="53:53" x14ac:dyDescent="0.3">
      <c r="BA12271" s="2"/>
    </row>
    <row r="12272" spans="53:53" x14ac:dyDescent="0.3">
      <c r="BA12272" s="2"/>
    </row>
    <row r="12273" spans="53:53" x14ac:dyDescent="0.3">
      <c r="BA12273" s="2"/>
    </row>
    <row r="12274" spans="53:53" x14ac:dyDescent="0.3">
      <c r="BA12274" s="2"/>
    </row>
    <row r="12275" spans="53:53" x14ac:dyDescent="0.3">
      <c r="BA12275" s="2"/>
    </row>
    <row r="12276" spans="53:53" x14ac:dyDescent="0.3">
      <c r="BA12276" s="2"/>
    </row>
    <row r="12277" spans="53:53" x14ac:dyDescent="0.3">
      <c r="BA12277" s="2"/>
    </row>
    <row r="12278" spans="53:53" x14ac:dyDescent="0.3">
      <c r="BA12278" s="2"/>
    </row>
    <row r="12279" spans="53:53" x14ac:dyDescent="0.3">
      <c r="BA12279" s="2"/>
    </row>
    <row r="12280" spans="53:53" x14ac:dyDescent="0.3">
      <c r="BA12280" s="2"/>
    </row>
    <row r="12281" spans="53:53" x14ac:dyDescent="0.3">
      <c r="BA12281" s="2"/>
    </row>
    <row r="12282" spans="53:53" x14ac:dyDescent="0.3">
      <c r="BA12282" s="2"/>
    </row>
    <row r="12283" spans="53:53" x14ac:dyDescent="0.3">
      <c r="BA12283" s="2"/>
    </row>
    <row r="12284" spans="53:53" x14ac:dyDescent="0.3">
      <c r="BA12284" s="2"/>
    </row>
    <row r="12285" spans="53:53" x14ac:dyDescent="0.3">
      <c r="BA12285" s="2"/>
    </row>
    <row r="12286" spans="53:53" x14ac:dyDescent="0.3">
      <c r="BA12286" s="2"/>
    </row>
    <row r="12287" spans="53:53" x14ac:dyDescent="0.3">
      <c r="BA12287" s="2"/>
    </row>
    <row r="12288" spans="53:53" x14ac:dyDescent="0.3">
      <c r="BA12288" s="2"/>
    </row>
    <row r="12289" spans="53:53" x14ac:dyDescent="0.3">
      <c r="BA12289" s="2"/>
    </row>
    <row r="12290" spans="53:53" x14ac:dyDescent="0.3">
      <c r="BA12290" s="2"/>
    </row>
    <row r="12291" spans="53:53" x14ac:dyDescent="0.3">
      <c r="BA12291" s="2"/>
    </row>
    <row r="12292" spans="53:53" x14ac:dyDescent="0.3">
      <c r="BA12292" s="2"/>
    </row>
    <row r="12293" spans="53:53" x14ac:dyDescent="0.3">
      <c r="BA12293" s="2"/>
    </row>
    <row r="12294" spans="53:53" x14ac:dyDescent="0.3">
      <c r="BA12294" s="2"/>
    </row>
    <row r="12295" spans="53:53" x14ac:dyDescent="0.3">
      <c r="BA12295" s="2"/>
    </row>
    <row r="12296" spans="53:53" x14ac:dyDescent="0.3">
      <c r="BA12296" s="2"/>
    </row>
    <row r="12297" spans="53:53" x14ac:dyDescent="0.3">
      <c r="BA12297" s="2"/>
    </row>
    <row r="12298" spans="53:53" x14ac:dyDescent="0.3">
      <c r="BA12298" s="2"/>
    </row>
    <row r="12299" spans="53:53" x14ac:dyDescent="0.3">
      <c r="BA12299" s="2"/>
    </row>
    <row r="12300" spans="53:53" x14ac:dyDescent="0.3">
      <c r="BA12300" s="2"/>
    </row>
    <row r="12301" spans="53:53" x14ac:dyDescent="0.3">
      <c r="BA12301" s="2"/>
    </row>
    <row r="12302" spans="53:53" x14ac:dyDescent="0.3">
      <c r="BA12302" s="2"/>
    </row>
    <row r="12303" spans="53:53" x14ac:dyDescent="0.3">
      <c r="BA12303" s="2"/>
    </row>
    <row r="12304" spans="53:53" x14ac:dyDescent="0.3">
      <c r="BA12304" s="2"/>
    </row>
    <row r="12305" spans="53:53" x14ac:dyDescent="0.3">
      <c r="BA12305" s="2"/>
    </row>
    <row r="12306" spans="53:53" x14ac:dyDescent="0.3">
      <c r="BA12306" s="2"/>
    </row>
    <row r="12307" spans="53:53" x14ac:dyDescent="0.3">
      <c r="BA12307" s="2"/>
    </row>
    <row r="12308" spans="53:53" x14ac:dyDescent="0.3">
      <c r="BA12308" s="2"/>
    </row>
    <row r="12309" spans="53:53" x14ac:dyDescent="0.3">
      <c r="BA12309" s="2"/>
    </row>
    <row r="12310" spans="53:53" x14ac:dyDescent="0.3">
      <c r="BA12310" s="2"/>
    </row>
    <row r="12311" spans="53:53" x14ac:dyDescent="0.3">
      <c r="BA12311" s="2"/>
    </row>
    <row r="12312" spans="53:53" x14ac:dyDescent="0.3">
      <c r="BA12312" s="2"/>
    </row>
    <row r="12313" spans="53:53" x14ac:dyDescent="0.3">
      <c r="BA12313" s="2"/>
    </row>
    <row r="12314" spans="53:53" x14ac:dyDescent="0.3">
      <c r="BA12314" s="2"/>
    </row>
    <row r="12315" spans="53:53" x14ac:dyDescent="0.3">
      <c r="BA12315" s="2"/>
    </row>
    <row r="12316" spans="53:53" x14ac:dyDescent="0.3">
      <c r="BA12316" s="2"/>
    </row>
    <row r="12317" spans="53:53" x14ac:dyDescent="0.3">
      <c r="BA12317" s="2"/>
    </row>
    <row r="12318" spans="53:53" x14ac:dyDescent="0.3">
      <c r="BA12318" s="2"/>
    </row>
    <row r="12319" spans="53:53" x14ac:dyDescent="0.3">
      <c r="BA12319" s="2"/>
    </row>
    <row r="12320" spans="53:53" x14ac:dyDescent="0.3">
      <c r="BA12320" s="2"/>
    </row>
    <row r="12321" spans="53:53" x14ac:dyDescent="0.3">
      <c r="BA12321" s="2"/>
    </row>
    <row r="12322" spans="53:53" x14ac:dyDescent="0.3">
      <c r="BA12322" s="2"/>
    </row>
    <row r="12323" spans="53:53" x14ac:dyDescent="0.3">
      <c r="BA12323" s="2"/>
    </row>
    <row r="12324" spans="53:53" x14ac:dyDescent="0.3">
      <c r="BA12324" s="2"/>
    </row>
    <row r="12325" spans="53:53" x14ac:dyDescent="0.3">
      <c r="BA12325" s="2"/>
    </row>
    <row r="12326" spans="53:53" x14ac:dyDescent="0.3">
      <c r="BA12326" s="2"/>
    </row>
    <row r="12327" spans="53:53" x14ac:dyDescent="0.3">
      <c r="BA12327" s="2"/>
    </row>
    <row r="12328" spans="53:53" x14ac:dyDescent="0.3">
      <c r="BA12328" s="2"/>
    </row>
    <row r="12329" spans="53:53" x14ac:dyDescent="0.3">
      <c r="BA12329" s="2"/>
    </row>
    <row r="12330" spans="53:53" x14ac:dyDescent="0.3">
      <c r="BA12330" s="2"/>
    </row>
    <row r="12331" spans="53:53" x14ac:dyDescent="0.3">
      <c r="BA12331" s="2"/>
    </row>
    <row r="12332" spans="53:53" x14ac:dyDescent="0.3">
      <c r="BA12332" s="2"/>
    </row>
    <row r="12333" spans="53:53" x14ac:dyDescent="0.3">
      <c r="BA12333" s="2"/>
    </row>
    <row r="12334" spans="53:53" x14ac:dyDescent="0.3">
      <c r="BA12334" s="2"/>
    </row>
    <row r="12335" spans="53:53" x14ac:dyDescent="0.3">
      <c r="BA12335" s="2"/>
    </row>
    <row r="12336" spans="53:53" x14ac:dyDescent="0.3">
      <c r="BA12336" s="2"/>
    </row>
    <row r="12337" spans="53:53" x14ac:dyDescent="0.3">
      <c r="BA12337" s="2"/>
    </row>
    <row r="12338" spans="53:53" x14ac:dyDescent="0.3">
      <c r="BA12338" s="2"/>
    </row>
    <row r="12339" spans="53:53" x14ac:dyDescent="0.3">
      <c r="BA12339" s="2"/>
    </row>
    <row r="12340" spans="53:53" x14ac:dyDescent="0.3">
      <c r="BA12340" s="2"/>
    </row>
    <row r="12341" spans="53:53" x14ac:dyDescent="0.3">
      <c r="BA12341" s="2"/>
    </row>
    <row r="12342" spans="53:53" x14ac:dyDescent="0.3">
      <c r="BA12342" s="2"/>
    </row>
    <row r="12343" spans="53:53" x14ac:dyDescent="0.3">
      <c r="BA12343" s="2"/>
    </row>
    <row r="12344" spans="53:53" x14ac:dyDescent="0.3">
      <c r="BA12344" s="2"/>
    </row>
    <row r="12345" spans="53:53" x14ac:dyDescent="0.3">
      <c r="BA12345" s="2"/>
    </row>
    <row r="12346" spans="53:53" x14ac:dyDescent="0.3">
      <c r="BA12346" s="2"/>
    </row>
    <row r="12347" spans="53:53" x14ac:dyDescent="0.3">
      <c r="BA12347" s="2"/>
    </row>
    <row r="12348" spans="53:53" x14ac:dyDescent="0.3">
      <c r="BA12348" s="2"/>
    </row>
    <row r="12349" spans="53:53" x14ac:dyDescent="0.3">
      <c r="BA12349" s="2"/>
    </row>
    <row r="12350" spans="53:53" x14ac:dyDescent="0.3">
      <c r="BA12350" s="2"/>
    </row>
    <row r="12351" spans="53:53" x14ac:dyDescent="0.3">
      <c r="BA12351" s="2"/>
    </row>
    <row r="12352" spans="53:53" x14ac:dyDescent="0.3">
      <c r="BA12352" s="2"/>
    </row>
    <row r="12353" spans="53:53" x14ac:dyDescent="0.3">
      <c r="BA12353" s="2"/>
    </row>
    <row r="12354" spans="53:53" x14ac:dyDescent="0.3">
      <c r="BA12354" s="2"/>
    </row>
    <row r="12355" spans="53:53" x14ac:dyDescent="0.3">
      <c r="BA12355" s="2"/>
    </row>
    <row r="12356" spans="53:53" x14ac:dyDescent="0.3">
      <c r="BA12356" s="2"/>
    </row>
    <row r="12357" spans="53:53" x14ac:dyDescent="0.3">
      <c r="BA12357" s="2"/>
    </row>
    <row r="12358" spans="53:53" x14ac:dyDescent="0.3">
      <c r="BA12358" s="2"/>
    </row>
    <row r="12359" spans="53:53" x14ac:dyDescent="0.3">
      <c r="BA12359" s="2"/>
    </row>
    <row r="12360" spans="53:53" x14ac:dyDescent="0.3">
      <c r="BA12360" s="2"/>
    </row>
    <row r="12361" spans="53:53" x14ac:dyDescent="0.3">
      <c r="BA12361" s="2"/>
    </row>
    <row r="12362" spans="53:53" x14ac:dyDescent="0.3">
      <c r="BA12362" s="2"/>
    </row>
    <row r="12363" spans="53:53" x14ac:dyDescent="0.3">
      <c r="BA12363" s="2"/>
    </row>
    <row r="12364" spans="53:53" x14ac:dyDescent="0.3">
      <c r="BA12364" s="2"/>
    </row>
    <row r="12365" spans="53:53" x14ac:dyDescent="0.3">
      <c r="BA12365" s="2"/>
    </row>
    <row r="12366" spans="53:53" x14ac:dyDescent="0.3">
      <c r="BA12366" s="2"/>
    </row>
    <row r="12367" spans="53:53" x14ac:dyDescent="0.3">
      <c r="BA12367" s="2"/>
    </row>
    <row r="12368" spans="53:53" x14ac:dyDescent="0.3">
      <c r="BA12368" s="2"/>
    </row>
    <row r="12369" spans="53:53" x14ac:dyDescent="0.3">
      <c r="BA12369" s="2"/>
    </row>
    <row r="12370" spans="53:53" x14ac:dyDescent="0.3">
      <c r="BA12370" s="2"/>
    </row>
    <row r="12371" spans="53:53" x14ac:dyDescent="0.3">
      <c r="BA12371" s="2"/>
    </row>
    <row r="12372" spans="53:53" x14ac:dyDescent="0.3">
      <c r="BA12372" s="2"/>
    </row>
    <row r="12373" spans="53:53" x14ac:dyDescent="0.3">
      <c r="BA12373" s="2"/>
    </row>
    <row r="12374" spans="53:53" x14ac:dyDescent="0.3">
      <c r="BA12374" s="2"/>
    </row>
    <row r="12375" spans="53:53" x14ac:dyDescent="0.3">
      <c r="BA12375" s="2"/>
    </row>
    <row r="12376" spans="53:53" x14ac:dyDescent="0.3">
      <c r="BA12376" s="2"/>
    </row>
    <row r="12377" spans="53:53" x14ac:dyDescent="0.3">
      <c r="BA12377" s="2"/>
    </row>
    <row r="12378" spans="53:53" x14ac:dyDescent="0.3">
      <c r="BA12378" s="2"/>
    </row>
    <row r="12379" spans="53:53" x14ac:dyDescent="0.3">
      <c r="BA12379" s="2"/>
    </row>
    <row r="12380" spans="53:53" x14ac:dyDescent="0.3">
      <c r="BA12380" s="2"/>
    </row>
    <row r="12381" spans="53:53" x14ac:dyDescent="0.3">
      <c r="BA12381" s="2"/>
    </row>
    <row r="12382" spans="53:53" x14ac:dyDescent="0.3">
      <c r="BA12382" s="2"/>
    </row>
    <row r="12383" spans="53:53" x14ac:dyDescent="0.3">
      <c r="BA12383" s="2"/>
    </row>
    <row r="12384" spans="53:53" x14ac:dyDescent="0.3">
      <c r="BA12384" s="2"/>
    </row>
    <row r="12385" spans="53:53" x14ac:dyDescent="0.3">
      <c r="BA12385" s="2"/>
    </row>
    <row r="12386" spans="53:53" x14ac:dyDescent="0.3">
      <c r="BA12386" s="2"/>
    </row>
    <row r="12387" spans="53:53" x14ac:dyDescent="0.3">
      <c r="BA12387" s="2"/>
    </row>
    <row r="12388" spans="53:53" x14ac:dyDescent="0.3">
      <c r="BA12388" s="2"/>
    </row>
    <row r="12389" spans="53:53" x14ac:dyDescent="0.3">
      <c r="BA12389" s="2"/>
    </row>
    <row r="12390" spans="53:53" x14ac:dyDescent="0.3">
      <c r="BA12390" s="2"/>
    </row>
    <row r="12391" spans="53:53" x14ac:dyDescent="0.3">
      <c r="BA12391" s="2"/>
    </row>
    <row r="12392" spans="53:53" x14ac:dyDescent="0.3">
      <c r="BA12392" s="2"/>
    </row>
    <row r="12393" spans="53:53" x14ac:dyDescent="0.3">
      <c r="BA12393" s="2"/>
    </row>
    <row r="12394" spans="53:53" x14ac:dyDescent="0.3">
      <c r="BA12394" s="2"/>
    </row>
    <row r="12395" spans="53:53" x14ac:dyDescent="0.3">
      <c r="BA12395" s="2"/>
    </row>
    <row r="12396" spans="53:53" x14ac:dyDescent="0.3">
      <c r="BA12396" s="2"/>
    </row>
    <row r="12397" spans="53:53" x14ac:dyDescent="0.3">
      <c r="BA12397" s="2"/>
    </row>
    <row r="12398" spans="53:53" x14ac:dyDescent="0.3">
      <c r="BA12398" s="2"/>
    </row>
    <row r="12399" spans="53:53" x14ac:dyDescent="0.3">
      <c r="BA12399" s="2"/>
    </row>
    <row r="12400" spans="53:53" x14ac:dyDescent="0.3">
      <c r="BA12400" s="2"/>
    </row>
    <row r="12401" spans="53:53" x14ac:dyDescent="0.3">
      <c r="BA12401" s="2"/>
    </row>
    <row r="12402" spans="53:53" x14ac:dyDescent="0.3">
      <c r="BA12402" s="2"/>
    </row>
    <row r="12403" spans="53:53" x14ac:dyDescent="0.3">
      <c r="BA12403" s="2"/>
    </row>
    <row r="12404" spans="53:53" x14ac:dyDescent="0.3">
      <c r="BA12404" s="2"/>
    </row>
    <row r="12405" spans="53:53" x14ac:dyDescent="0.3">
      <c r="BA12405" s="2"/>
    </row>
    <row r="12406" spans="53:53" x14ac:dyDescent="0.3">
      <c r="BA12406" s="2"/>
    </row>
    <row r="12407" spans="53:53" x14ac:dyDescent="0.3">
      <c r="BA12407" s="2"/>
    </row>
    <row r="12408" spans="53:53" x14ac:dyDescent="0.3">
      <c r="BA12408" s="2"/>
    </row>
    <row r="12409" spans="53:53" x14ac:dyDescent="0.3">
      <c r="BA12409" s="2"/>
    </row>
    <row r="12410" spans="53:53" x14ac:dyDescent="0.3">
      <c r="BA12410" s="2"/>
    </row>
    <row r="12411" spans="53:53" x14ac:dyDescent="0.3">
      <c r="BA12411" s="2"/>
    </row>
    <row r="12412" spans="53:53" x14ac:dyDescent="0.3">
      <c r="BA12412" s="2"/>
    </row>
    <row r="12413" spans="53:53" x14ac:dyDescent="0.3">
      <c r="BA12413" s="2"/>
    </row>
    <row r="12414" spans="53:53" x14ac:dyDescent="0.3">
      <c r="BA12414" s="2"/>
    </row>
    <row r="12415" spans="53:53" x14ac:dyDescent="0.3">
      <c r="BA12415" s="2"/>
    </row>
    <row r="12416" spans="53:53" x14ac:dyDescent="0.3">
      <c r="BA12416" s="2"/>
    </row>
    <row r="12417" spans="53:53" x14ac:dyDescent="0.3">
      <c r="BA12417" s="2"/>
    </row>
    <row r="12418" spans="53:53" x14ac:dyDescent="0.3">
      <c r="BA12418" s="2"/>
    </row>
    <row r="12419" spans="53:53" x14ac:dyDescent="0.3">
      <c r="BA12419" s="2"/>
    </row>
    <row r="12420" spans="53:53" x14ac:dyDescent="0.3">
      <c r="BA12420" s="2"/>
    </row>
    <row r="12421" spans="53:53" x14ac:dyDescent="0.3">
      <c r="BA12421" s="2"/>
    </row>
    <row r="12422" spans="53:53" x14ac:dyDescent="0.3">
      <c r="BA12422" s="2"/>
    </row>
    <row r="12423" spans="53:53" x14ac:dyDescent="0.3">
      <c r="BA12423" s="2"/>
    </row>
    <row r="12424" spans="53:53" x14ac:dyDescent="0.3">
      <c r="BA12424" s="2"/>
    </row>
    <row r="12425" spans="53:53" x14ac:dyDescent="0.3">
      <c r="BA12425" s="2"/>
    </row>
    <row r="12426" spans="53:53" x14ac:dyDescent="0.3">
      <c r="BA12426" s="2"/>
    </row>
    <row r="12427" spans="53:53" x14ac:dyDescent="0.3">
      <c r="BA12427" s="2"/>
    </row>
    <row r="12428" spans="53:53" x14ac:dyDescent="0.3">
      <c r="BA12428" s="2"/>
    </row>
    <row r="12429" spans="53:53" x14ac:dyDescent="0.3">
      <c r="BA12429" s="2"/>
    </row>
    <row r="12430" spans="53:53" x14ac:dyDescent="0.3">
      <c r="BA12430" s="2"/>
    </row>
    <row r="12431" spans="53:53" x14ac:dyDescent="0.3">
      <c r="BA12431" s="2"/>
    </row>
    <row r="12432" spans="53:53" x14ac:dyDescent="0.3">
      <c r="BA12432" s="2"/>
    </row>
    <row r="12433" spans="53:53" x14ac:dyDescent="0.3">
      <c r="BA12433" s="2"/>
    </row>
    <row r="12434" spans="53:53" x14ac:dyDescent="0.3">
      <c r="BA12434" s="2"/>
    </row>
    <row r="12435" spans="53:53" x14ac:dyDescent="0.3">
      <c r="BA12435" s="2"/>
    </row>
    <row r="12436" spans="53:53" x14ac:dyDescent="0.3">
      <c r="BA12436" s="2"/>
    </row>
    <row r="12437" spans="53:53" x14ac:dyDescent="0.3">
      <c r="BA12437" s="2"/>
    </row>
    <row r="12438" spans="53:53" x14ac:dyDescent="0.3">
      <c r="BA12438" s="2"/>
    </row>
    <row r="12439" spans="53:53" x14ac:dyDescent="0.3">
      <c r="BA12439" s="2"/>
    </row>
    <row r="12440" spans="53:53" x14ac:dyDescent="0.3">
      <c r="BA12440" s="2"/>
    </row>
    <row r="12441" spans="53:53" x14ac:dyDescent="0.3">
      <c r="BA12441" s="2"/>
    </row>
    <row r="12442" spans="53:53" x14ac:dyDescent="0.3">
      <c r="BA12442" s="2"/>
    </row>
    <row r="12443" spans="53:53" x14ac:dyDescent="0.3">
      <c r="BA12443" s="2"/>
    </row>
    <row r="12444" spans="53:53" x14ac:dyDescent="0.3">
      <c r="BA12444" s="2"/>
    </row>
    <row r="12445" spans="53:53" x14ac:dyDescent="0.3">
      <c r="BA12445" s="2"/>
    </row>
    <row r="12446" spans="53:53" x14ac:dyDescent="0.3">
      <c r="BA12446" s="2"/>
    </row>
    <row r="12447" spans="53:53" x14ac:dyDescent="0.3">
      <c r="BA12447" s="2"/>
    </row>
    <row r="12448" spans="53:53" x14ac:dyDescent="0.3">
      <c r="BA12448" s="2"/>
    </row>
    <row r="12449" spans="53:53" x14ac:dyDescent="0.3">
      <c r="BA12449" s="2"/>
    </row>
    <row r="12450" spans="53:53" x14ac:dyDescent="0.3">
      <c r="BA12450" s="2"/>
    </row>
    <row r="12451" spans="53:53" x14ac:dyDescent="0.3">
      <c r="BA12451" s="2"/>
    </row>
    <row r="12452" spans="53:53" x14ac:dyDescent="0.3">
      <c r="BA12452" s="2"/>
    </row>
    <row r="12453" spans="53:53" x14ac:dyDescent="0.3">
      <c r="BA12453" s="2"/>
    </row>
    <row r="12454" spans="53:53" x14ac:dyDescent="0.3">
      <c r="BA12454" s="2"/>
    </row>
    <row r="12455" spans="53:53" x14ac:dyDescent="0.3">
      <c r="BA12455" s="2"/>
    </row>
    <row r="12456" spans="53:53" x14ac:dyDescent="0.3">
      <c r="BA12456" s="2"/>
    </row>
    <row r="12457" spans="53:53" x14ac:dyDescent="0.3">
      <c r="BA12457" s="2"/>
    </row>
    <row r="12458" spans="53:53" x14ac:dyDescent="0.3">
      <c r="BA12458" s="2"/>
    </row>
    <row r="12459" spans="53:53" x14ac:dyDescent="0.3">
      <c r="BA12459" s="2"/>
    </row>
    <row r="12460" spans="53:53" x14ac:dyDescent="0.3">
      <c r="BA12460" s="2"/>
    </row>
    <row r="12461" spans="53:53" x14ac:dyDescent="0.3">
      <c r="BA12461" s="2"/>
    </row>
    <row r="12462" spans="53:53" x14ac:dyDescent="0.3">
      <c r="BA12462" s="2"/>
    </row>
    <row r="12463" spans="53:53" x14ac:dyDescent="0.3">
      <c r="BA12463" s="2"/>
    </row>
    <row r="12464" spans="53:53" x14ac:dyDescent="0.3">
      <c r="BA12464" s="2"/>
    </row>
    <row r="12465" spans="53:53" x14ac:dyDescent="0.3">
      <c r="BA12465" s="2"/>
    </row>
    <row r="12466" spans="53:53" x14ac:dyDescent="0.3">
      <c r="BA12466" s="2"/>
    </row>
    <row r="12467" spans="53:53" x14ac:dyDescent="0.3">
      <c r="BA12467" s="2"/>
    </row>
    <row r="12468" spans="53:53" x14ac:dyDescent="0.3">
      <c r="BA12468" s="2"/>
    </row>
    <row r="12469" spans="53:53" x14ac:dyDescent="0.3">
      <c r="BA12469" s="2"/>
    </row>
    <row r="12470" spans="53:53" x14ac:dyDescent="0.3">
      <c r="BA12470" s="2"/>
    </row>
    <row r="12471" spans="53:53" x14ac:dyDescent="0.3">
      <c r="BA12471" s="2"/>
    </row>
    <row r="12472" spans="53:53" x14ac:dyDescent="0.3">
      <c r="BA12472" s="2"/>
    </row>
    <row r="12473" spans="53:53" x14ac:dyDescent="0.3">
      <c r="BA12473" s="2"/>
    </row>
    <row r="12474" spans="53:53" x14ac:dyDescent="0.3">
      <c r="BA12474" s="2"/>
    </row>
    <row r="12475" spans="53:53" x14ac:dyDescent="0.3">
      <c r="BA12475" s="2"/>
    </row>
    <row r="12476" spans="53:53" x14ac:dyDescent="0.3">
      <c r="BA12476" s="2"/>
    </row>
    <row r="12477" spans="53:53" x14ac:dyDescent="0.3">
      <c r="BA12477" s="2"/>
    </row>
    <row r="12478" spans="53:53" x14ac:dyDescent="0.3">
      <c r="BA12478" s="2"/>
    </row>
    <row r="12479" spans="53:53" x14ac:dyDescent="0.3">
      <c r="BA12479" s="2"/>
    </row>
    <row r="12480" spans="53:53" x14ac:dyDescent="0.3">
      <c r="BA12480" s="2"/>
    </row>
    <row r="12481" spans="53:53" x14ac:dyDescent="0.3">
      <c r="BA12481" s="2"/>
    </row>
    <row r="12482" spans="53:53" x14ac:dyDescent="0.3">
      <c r="BA12482" s="2"/>
    </row>
    <row r="12483" spans="53:53" x14ac:dyDescent="0.3">
      <c r="BA12483" s="2"/>
    </row>
    <row r="12484" spans="53:53" x14ac:dyDescent="0.3">
      <c r="BA12484" s="2"/>
    </row>
    <row r="12485" spans="53:53" x14ac:dyDescent="0.3">
      <c r="BA12485" s="2"/>
    </row>
    <row r="12486" spans="53:53" x14ac:dyDescent="0.3">
      <c r="BA12486" s="2"/>
    </row>
    <row r="12487" spans="53:53" x14ac:dyDescent="0.3">
      <c r="BA12487" s="2"/>
    </row>
    <row r="12488" spans="53:53" x14ac:dyDescent="0.3">
      <c r="BA12488" s="2"/>
    </row>
    <row r="12489" spans="53:53" x14ac:dyDescent="0.3">
      <c r="BA12489" s="2"/>
    </row>
    <row r="12490" spans="53:53" x14ac:dyDescent="0.3">
      <c r="BA12490" s="2"/>
    </row>
    <row r="12491" spans="53:53" x14ac:dyDescent="0.3">
      <c r="BA12491" s="2"/>
    </row>
    <row r="12492" spans="53:53" x14ac:dyDescent="0.3">
      <c r="BA12492" s="2"/>
    </row>
    <row r="12493" spans="53:53" x14ac:dyDescent="0.3">
      <c r="BA12493" s="2"/>
    </row>
    <row r="12494" spans="53:53" x14ac:dyDescent="0.3">
      <c r="BA12494" s="2"/>
    </row>
    <row r="12495" spans="53:53" x14ac:dyDescent="0.3">
      <c r="BA12495" s="2"/>
    </row>
    <row r="12496" spans="53:53" x14ac:dyDescent="0.3">
      <c r="BA12496" s="2"/>
    </row>
    <row r="12497" spans="53:53" x14ac:dyDescent="0.3">
      <c r="BA12497" s="2"/>
    </row>
    <row r="12498" spans="53:53" x14ac:dyDescent="0.3">
      <c r="BA12498" s="2"/>
    </row>
    <row r="12499" spans="53:53" x14ac:dyDescent="0.3">
      <c r="BA12499" s="2"/>
    </row>
    <row r="12500" spans="53:53" x14ac:dyDescent="0.3">
      <c r="BA12500" s="2"/>
    </row>
    <row r="12501" spans="53:53" x14ac:dyDescent="0.3">
      <c r="BA12501" s="2"/>
    </row>
    <row r="12502" spans="53:53" x14ac:dyDescent="0.3">
      <c r="BA12502" s="2"/>
    </row>
    <row r="12503" spans="53:53" x14ac:dyDescent="0.3">
      <c r="BA12503" s="2"/>
    </row>
    <row r="12504" spans="53:53" x14ac:dyDescent="0.3">
      <c r="BA12504" s="2"/>
    </row>
    <row r="12505" spans="53:53" x14ac:dyDescent="0.3">
      <c r="BA12505" s="2"/>
    </row>
    <row r="12506" spans="53:53" x14ac:dyDescent="0.3">
      <c r="BA12506" s="2"/>
    </row>
    <row r="12507" spans="53:53" x14ac:dyDescent="0.3">
      <c r="BA12507" s="2"/>
    </row>
    <row r="12508" spans="53:53" x14ac:dyDescent="0.3">
      <c r="BA12508" s="2"/>
    </row>
    <row r="12509" spans="53:53" x14ac:dyDescent="0.3">
      <c r="BA12509" s="2"/>
    </row>
    <row r="12510" spans="53:53" x14ac:dyDescent="0.3">
      <c r="BA12510" s="2"/>
    </row>
    <row r="12511" spans="53:53" x14ac:dyDescent="0.3">
      <c r="BA12511" s="2"/>
    </row>
    <row r="12512" spans="53:53" x14ac:dyDescent="0.3">
      <c r="BA12512" s="2"/>
    </row>
    <row r="12513" spans="53:53" x14ac:dyDescent="0.3">
      <c r="BA12513" s="2"/>
    </row>
    <row r="12514" spans="53:53" x14ac:dyDescent="0.3">
      <c r="BA12514" s="2"/>
    </row>
    <row r="12515" spans="53:53" x14ac:dyDescent="0.3">
      <c r="BA12515" s="2"/>
    </row>
    <row r="12516" spans="53:53" x14ac:dyDescent="0.3">
      <c r="BA12516" s="2"/>
    </row>
    <row r="12517" spans="53:53" x14ac:dyDescent="0.3">
      <c r="BA12517" s="2"/>
    </row>
    <row r="12518" spans="53:53" x14ac:dyDescent="0.3">
      <c r="BA12518" s="2"/>
    </row>
    <row r="12519" spans="53:53" x14ac:dyDescent="0.3">
      <c r="BA12519" s="2"/>
    </row>
    <row r="12520" spans="53:53" x14ac:dyDescent="0.3">
      <c r="BA12520" s="2"/>
    </row>
    <row r="12521" spans="53:53" x14ac:dyDescent="0.3">
      <c r="BA12521" s="2"/>
    </row>
    <row r="12522" spans="53:53" x14ac:dyDescent="0.3">
      <c r="BA12522" s="2"/>
    </row>
    <row r="12523" spans="53:53" x14ac:dyDescent="0.3">
      <c r="BA12523" s="2"/>
    </row>
    <row r="12524" spans="53:53" x14ac:dyDescent="0.3">
      <c r="BA12524" s="2"/>
    </row>
    <row r="12525" spans="53:53" x14ac:dyDescent="0.3">
      <c r="BA12525" s="2"/>
    </row>
    <row r="12526" spans="53:53" x14ac:dyDescent="0.3">
      <c r="BA12526" s="2"/>
    </row>
    <row r="12527" spans="53:53" x14ac:dyDescent="0.3">
      <c r="BA12527" s="2"/>
    </row>
    <row r="12528" spans="53:53" x14ac:dyDescent="0.3">
      <c r="BA12528" s="2"/>
    </row>
    <row r="12529" spans="53:53" x14ac:dyDescent="0.3">
      <c r="BA12529" s="2"/>
    </row>
    <row r="12530" spans="53:53" x14ac:dyDescent="0.3">
      <c r="BA12530" s="2"/>
    </row>
    <row r="12531" spans="53:53" x14ac:dyDescent="0.3">
      <c r="BA12531" s="2"/>
    </row>
    <row r="12532" spans="53:53" x14ac:dyDescent="0.3">
      <c r="BA12532" s="2"/>
    </row>
    <row r="12533" spans="53:53" x14ac:dyDescent="0.3">
      <c r="BA12533" s="2"/>
    </row>
    <row r="12534" spans="53:53" x14ac:dyDescent="0.3">
      <c r="BA12534" s="2"/>
    </row>
    <row r="12535" spans="53:53" x14ac:dyDescent="0.3">
      <c r="BA12535" s="2"/>
    </row>
    <row r="12536" spans="53:53" x14ac:dyDescent="0.3">
      <c r="BA12536" s="2"/>
    </row>
    <row r="12537" spans="53:53" x14ac:dyDescent="0.3">
      <c r="BA12537" s="2"/>
    </row>
    <row r="12538" spans="53:53" x14ac:dyDescent="0.3">
      <c r="BA12538" s="2"/>
    </row>
    <row r="12539" spans="53:53" x14ac:dyDescent="0.3">
      <c r="BA12539" s="2"/>
    </row>
    <row r="12540" spans="53:53" x14ac:dyDescent="0.3">
      <c r="BA12540" s="2"/>
    </row>
    <row r="12541" spans="53:53" x14ac:dyDescent="0.3">
      <c r="BA12541" s="2"/>
    </row>
    <row r="12542" spans="53:53" x14ac:dyDescent="0.3">
      <c r="BA12542" s="2"/>
    </row>
    <row r="12543" spans="53:53" x14ac:dyDescent="0.3">
      <c r="BA12543" s="2"/>
    </row>
    <row r="12544" spans="53:53" x14ac:dyDescent="0.3">
      <c r="BA12544" s="2"/>
    </row>
    <row r="12545" spans="53:53" x14ac:dyDescent="0.3">
      <c r="BA12545" s="2"/>
    </row>
    <row r="12546" spans="53:53" x14ac:dyDescent="0.3">
      <c r="BA12546" s="2"/>
    </row>
    <row r="12547" spans="53:53" x14ac:dyDescent="0.3">
      <c r="BA12547" s="2"/>
    </row>
    <row r="12548" spans="53:53" x14ac:dyDescent="0.3">
      <c r="BA12548" s="2"/>
    </row>
    <row r="12549" spans="53:53" x14ac:dyDescent="0.3">
      <c r="BA12549" s="2"/>
    </row>
    <row r="12550" spans="53:53" x14ac:dyDescent="0.3">
      <c r="BA12550" s="2"/>
    </row>
    <row r="12551" spans="53:53" x14ac:dyDescent="0.3">
      <c r="BA12551" s="2"/>
    </row>
    <row r="12552" spans="53:53" x14ac:dyDescent="0.3">
      <c r="BA12552" s="2"/>
    </row>
    <row r="12553" spans="53:53" x14ac:dyDescent="0.3">
      <c r="BA12553" s="2"/>
    </row>
    <row r="12554" spans="53:53" x14ac:dyDescent="0.3">
      <c r="BA12554" s="2"/>
    </row>
    <row r="12555" spans="53:53" x14ac:dyDescent="0.3">
      <c r="BA12555" s="2"/>
    </row>
    <row r="12556" spans="53:53" x14ac:dyDescent="0.3">
      <c r="BA12556" s="2"/>
    </row>
    <row r="12557" spans="53:53" x14ac:dyDescent="0.3">
      <c r="BA12557" s="2"/>
    </row>
    <row r="12558" spans="53:53" x14ac:dyDescent="0.3">
      <c r="BA12558" s="2"/>
    </row>
    <row r="12559" spans="53:53" x14ac:dyDescent="0.3">
      <c r="BA12559" s="2"/>
    </row>
    <row r="12560" spans="53:53" x14ac:dyDescent="0.3">
      <c r="BA12560" s="2"/>
    </row>
    <row r="12561" spans="53:53" x14ac:dyDescent="0.3">
      <c r="BA12561" s="2"/>
    </row>
    <row r="12562" spans="53:53" x14ac:dyDescent="0.3">
      <c r="BA12562" s="2"/>
    </row>
    <row r="12563" spans="53:53" x14ac:dyDescent="0.3">
      <c r="BA12563" s="2"/>
    </row>
    <row r="12564" spans="53:53" x14ac:dyDescent="0.3">
      <c r="BA12564" s="2"/>
    </row>
    <row r="12565" spans="53:53" x14ac:dyDescent="0.3">
      <c r="BA12565" s="2"/>
    </row>
    <row r="12566" spans="53:53" x14ac:dyDescent="0.3">
      <c r="BA12566" s="2"/>
    </row>
    <row r="12567" spans="53:53" x14ac:dyDescent="0.3">
      <c r="BA12567" s="2"/>
    </row>
    <row r="12568" spans="53:53" x14ac:dyDescent="0.3">
      <c r="BA12568" s="2"/>
    </row>
    <row r="12569" spans="53:53" x14ac:dyDescent="0.3">
      <c r="BA12569" s="2"/>
    </row>
    <row r="12570" spans="53:53" x14ac:dyDescent="0.3">
      <c r="BA12570" s="2"/>
    </row>
    <row r="12571" spans="53:53" x14ac:dyDescent="0.3">
      <c r="BA12571" s="2"/>
    </row>
    <row r="12572" spans="53:53" x14ac:dyDescent="0.3">
      <c r="BA12572" s="2"/>
    </row>
    <row r="12573" spans="53:53" x14ac:dyDescent="0.3">
      <c r="BA12573" s="2"/>
    </row>
    <row r="12574" spans="53:53" x14ac:dyDescent="0.3">
      <c r="BA12574" s="2"/>
    </row>
    <row r="12575" spans="53:53" x14ac:dyDescent="0.3">
      <c r="BA12575" s="2"/>
    </row>
    <row r="12576" spans="53:53" x14ac:dyDescent="0.3">
      <c r="BA12576" s="2"/>
    </row>
    <row r="12577" spans="53:53" x14ac:dyDescent="0.3">
      <c r="BA12577" s="2"/>
    </row>
    <row r="12578" spans="53:53" x14ac:dyDescent="0.3">
      <c r="BA12578" s="2"/>
    </row>
    <row r="12579" spans="53:53" x14ac:dyDescent="0.3">
      <c r="BA12579" s="2"/>
    </row>
    <row r="12580" spans="53:53" x14ac:dyDescent="0.3">
      <c r="BA12580" s="2"/>
    </row>
    <row r="12581" spans="53:53" x14ac:dyDescent="0.3">
      <c r="BA12581" s="2"/>
    </row>
    <row r="12582" spans="53:53" x14ac:dyDescent="0.3">
      <c r="BA12582" s="2"/>
    </row>
    <row r="12583" spans="53:53" x14ac:dyDescent="0.3">
      <c r="BA12583" s="2"/>
    </row>
    <row r="12584" spans="53:53" x14ac:dyDescent="0.3">
      <c r="BA12584" s="2"/>
    </row>
    <row r="12585" spans="53:53" x14ac:dyDescent="0.3">
      <c r="BA12585" s="2"/>
    </row>
    <row r="12586" spans="53:53" x14ac:dyDescent="0.3">
      <c r="BA12586" s="2"/>
    </row>
    <row r="12587" spans="53:53" x14ac:dyDescent="0.3">
      <c r="BA12587" s="2"/>
    </row>
    <row r="12588" spans="53:53" x14ac:dyDescent="0.3">
      <c r="BA12588" s="2"/>
    </row>
    <row r="12589" spans="53:53" x14ac:dyDescent="0.3">
      <c r="BA12589" s="2"/>
    </row>
    <row r="12590" spans="53:53" x14ac:dyDescent="0.3">
      <c r="BA12590" s="2"/>
    </row>
    <row r="12591" spans="53:53" x14ac:dyDescent="0.3">
      <c r="BA12591" s="2"/>
    </row>
    <row r="12592" spans="53:53" x14ac:dyDescent="0.3">
      <c r="BA12592" s="2"/>
    </row>
    <row r="12593" spans="53:53" x14ac:dyDescent="0.3">
      <c r="BA12593" s="2"/>
    </row>
    <row r="12594" spans="53:53" x14ac:dyDescent="0.3">
      <c r="BA12594" s="2"/>
    </row>
    <row r="12595" spans="53:53" x14ac:dyDescent="0.3">
      <c r="BA12595" s="2"/>
    </row>
    <row r="12596" spans="53:53" x14ac:dyDescent="0.3">
      <c r="BA12596" s="2"/>
    </row>
    <row r="12597" spans="53:53" x14ac:dyDescent="0.3">
      <c r="BA12597" s="2"/>
    </row>
    <row r="12598" spans="53:53" x14ac:dyDescent="0.3">
      <c r="BA12598" s="2"/>
    </row>
    <row r="12599" spans="53:53" x14ac:dyDescent="0.3">
      <c r="BA12599" s="2"/>
    </row>
    <row r="12600" spans="53:53" x14ac:dyDescent="0.3">
      <c r="BA12600" s="2"/>
    </row>
    <row r="12601" spans="53:53" x14ac:dyDescent="0.3">
      <c r="BA12601" s="2"/>
    </row>
    <row r="12602" spans="53:53" x14ac:dyDescent="0.3">
      <c r="BA12602" s="2"/>
    </row>
    <row r="12603" spans="53:53" x14ac:dyDescent="0.3">
      <c r="BA12603" s="2"/>
    </row>
    <row r="12604" spans="53:53" x14ac:dyDescent="0.3">
      <c r="BA12604" s="2"/>
    </row>
    <row r="12605" spans="53:53" x14ac:dyDescent="0.3">
      <c r="BA12605" s="2"/>
    </row>
    <row r="12606" spans="53:53" x14ac:dyDescent="0.3">
      <c r="BA12606" s="2"/>
    </row>
    <row r="12607" spans="53:53" x14ac:dyDescent="0.3">
      <c r="BA12607" s="2"/>
    </row>
    <row r="12608" spans="53:53" x14ac:dyDescent="0.3">
      <c r="BA12608" s="2"/>
    </row>
    <row r="12609" spans="53:53" x14ac:dyDescent="0.3">
      <c r="BA12609" s="2"/>
    </row>
    <row r="12610" spans="53:53" x14ac:dyDescent="0.3">
      <c r="BA12610" s="2"/>
    </row>
    <row r="12611" spans="53:53" x14ac:dyDescent="0.3">
      <c r="BA12611" s="2"/>
    </row>
    <row r="12612" spans="53:53" x14ac:dyDescent="0.3">
      <c r="BA12612" s="2"/>
    </row>
    <row r="12613" spans="53:53" x14ac:dyDescent="0.3">
      <c r="BA12613" s="2"/>
    </row>
    <row r="12614" spans="53:53" x14ac:dyDescent="0.3">
      <c r="BA12614" s="2"/>
    </row>
    <row r="12615" spans="53:53" x14ac:dyDescent="0.3">
      <c r="BA12615" s="2"/>
    </row>
    <row r="12616" spans="53:53" x14ac:dyDescent="0.3">
      <c r="BA12616" s="2"/>
    </row>
    <row r="12617" spans="53:53" x14ac:dyDescent="0.3">
      <c r="BA12617" s="2"/>
    </row>
    <row r="12618" spans="53:53" x14ac:dyDescent="0.3">
      <c r="BA12618" s="2"/>
    </row>
    <row r="12619" spans="53:53" x14ac:dyDescent="0.3">
      <c r="BA12619" s="2"/>
    </row>
    <row r="12620" spans="53:53" x14ac:dyDescent="0.3">
      <c r="BA12620" s="2"/>
    </row>
    <row r="12621" spans="53:53" x14ac:dyDescent="0.3">
      <c r="BA12621" s="2"/>
    </row>
    <row r="12622" spans="53:53" x14ac:dyDescent="0.3">
      <c r="BA12622" s="2"/>
    </row>
    <row r="12623" spans="53:53" x14ac:dyDescent="0.3">
      <c r="BA12623" s="2"/>
    </row>
    <row r="12624" spans="53:53" x14ac:dyDescent="0.3">
      <c r="BA12624" s="2"/>
    </row>
    <row r="12625" spans="53:53" x14ac:dyDescent="0.3">
      <c r="BA12625" s="2"/>
    </row>
    <row r="12626" spans="53:53" x14ac:dyDescent="0.3">
      <c r="BA12626" s="2"/>
    </row>
    <row r="12627" spans="53:53" x14ac:dyDescent="0.3">
      <c r="BA12627" s="2"/>
    </row>
    <row r="12628" spans="53:53" x14ac:dyDescent="0.3">
      <c r="BA12628" s="2"/>
    </row>
    <row r="12629" spans="53:53" x14ac:dyDescent="0.3">
      <c r="BA12629" s="2"/>
    </row>
    <row r="12630" spans="53:53" x14ac:dyDescent="0.3">
      <c r="BA12630" s="2"/>
    </row>
    <row r="12631" spans="53:53" x14ac:dyDescent="0.3">
      <c r="BA12631" s="2"/>
    </row>
    <row r="12632" spans="53:53" x14ac:dyDescent="0.3">
      <c r="BA12632" s="2"/>
    </row>
    <row r="12633" spans="53:53" x14ac:dyDescent="0.3">
      <c r="BA12633" s="2"/>
    </row>
    <row r="12634" spans="53:53" x14ac:dyDescent="0.3">
      <c r="BA12634" s="2"/>
    </row>
    <row r="12635" spans="53:53" x14ac:dyDescent="0.3">
      <c r="BA12635" s="2"/>
    </row>
    <row r="12636" spans="53:53" x14ac:dyDescent="0.3">
      <c r="BA12636" s="2"/>
    </row>
    <row r="12637" spans="53:53" x14ac:dyDescent="0.3">
      <c r="BA12637" s="2"/>
    </row>
    <row r="12638" spans="53:53" x14ac:dyDescent="0.3">
      <c r="BA12638" s="2"/>
    </row>
    <row r="12639" spans="53:53" x14ac:dyDescent="0.3">
      <c r="BA12639" s="2"/>
    </row>
    <row r="12640" spans="53:53" x14ac:dyDescent="0.3">
      <c r="BA12640" s="2"/>
    </row>
    <row r="12641" spans="53:53" x14ac:dyDescent="0.3">
      <c r="BA12641" s="2"/>
    </row>
    <row r="12642" spans="53:53" x14ac:dyDescent="0.3">
      <c r="BA12642" s="2"/>
    </row>
    <row r="12643" spans="53:53" x14ac:dyDescent="0.3">
      <c r="BA12643" s="2"/>
    </row>
    <row r="12644" spans="53:53" x14ac:dyDescent="0.3">
      <c r="BA12644" s="2"/>
    </row>
    <row r="12645" spans="53:53" x14ac:dyDescent="0.3">
      <c r="BA12645" s="2"/>
    </row>
    <row r="12646" spans="53:53" x14ac:dyDescent="0.3">
      <c r="BA12646" s="2"/>
    </row>
    <row r="12647" spans="53:53" x14ac:dyDescent="0.3">
      <c r="BA12647" s="2"/>
    </row>
    <row r="12648" spans="53:53" x14ac:dyDescent="0.3">
      <c r="BA12648" s="2"/>
    </row>
    <row r="12649" spans="53:53" x14ac:dyDescent="0.3">
      <c r="BA12649" s="2"/>
    </row>
    <row r="12650" spans="53:53" x14ac:dyDescent="0.3">
      <c r="BA12650" s="2"/>
    </row>
    <row r="12651" spans="53:53" x14ac:dyDescent="0.3">
      <c r="BA12651" s="2"/>
    </row>
    <row r="12652" spans="53:53" x14ac:dyDescent="0.3">
      <c r="BA12652" s="2"/>
    </row>
    <row r="12653" spans="53:53" x14ac:dyDescent="0.3">
      <c r="BA12653" s="2"/>
    </row>
    <row r="12654" spans="53:53" x14ac:dyDescent="0.3">
      <c r="BA12654" s="2"/>
    </row>
    <row r="12655" spans="53:53" x14ac:dyDescent="0.3">
      <c r="BA12655" s="2"/>
    </row>
    <row r="12656" spans="53:53" x14ac:dyDescent="0.3">
      <c r="BA12656" s="2"/>
    </row>
    <row r="12657" spans="53:53" x14ac:dyDescent="0.3">
      <c r="BA12657" s="2"/>
    </row>
    <row r="12658" spans="53:53" x14ac:dyDescent="0.3">
      <c r="BA12658" s="2"/>
    </row>
    <row r="12659" spans="53:53" x14ac:dyDescent="0.3">
      <c r="BA12659" s="2"/>
    </row>
    <row r="12660" spans="53:53" x14ac:dyDescent="0.3">
      <c r="BA12660" s="2"/>
    </row>
    <row r="12661" spans="53:53" x14ac:dyDescent="0.3">
      <c r="BA12661" s="2"/>
    </row>
    <row r="12662" spans="53:53" x14ac:dyDescent="0.3">
      <c r="BA12662" s="2"/>
    </row>
    <row r="12663" spans="53:53" x14ac:dyDescent="0.3">
      <c r="BA12663" s="2"/>
    </row>
    <row r="12664" spans="53:53" x14ac:dyDescent="0.3">
      <c r="BA12664" s="2"/>
    </row>
    <row r="12665" spans="53:53" x14ac:dyDescent="0.3">
      <c r="BA12665" s="2"/>
    </row>
    <row r="12666" spans="53:53" x14ac:dyDescent="0.3">
      <c r="BA12666" s="2"/>
    </row>
    <row r="12667" spans="53:53" x14ac:dyDescent="0.3">
      <c r="BA12667" s="2"/>
    </row>
    <row r="12668" spans="53:53" x14ac:dyDescent="0.3">
      <c r="BA12668" s="2"/>
    </row>
    <row r="12669" spans="53:53" x14ac:dyDescent="0.3">
      <c r="BA12669" s="2"/>
    </row>
    <row r="12670" spans="53:53" x14ac:dyDescent="0.3">
      <c r="BA12670" s="2"/>
    </row>
    <row r="12671" spans="53:53" x14ac:dyDescent="0.3">
      <c r="BA12671" s="2"/>
    </row>
    <row r="12672" spans="53:53" x14ac:dyDescent="0.3">
      <c r="BA12672" s="2"/>
    </row>
    <row r="12673" spans="53:53" x14ac:dyDescent="0.3">
      <c r="BA12673" s="2"/>
    </row>
    <row r="12674" spans="53:53" x14ac:dyDescent="0.3">
      <c r="BA12674" s="2"/>
    </row>
    <row r="12675" spans="53:53" x14ac:dyDescent="0.3">
      <c r="BA12675" s="2"/>
    </row>
    <row r="12676" spans="53:53" x14ac:dyDescent="0.3">
      <c r="BA12676" s="2"/>
    </row>
    <row r="12677" spans="53:53" x14ac:dyDescent="0.3">
      <c r="BA12677" s="2"/>
    </row>
    <row r="12678" spans="53:53" x14ac:dyDescent="0.3">
      <c r="BA12678" s="2"/>
    </row>
    <row r="12679" spans="53:53" x14ac:dyDescent="0.3">
      <c r="BA12679" s="2"/>
    </row>
    <row r="12680" spans="53:53" x14ac:dyDescent="0.3">
      <c r="BA12680" s="2"/>
    </row>
    <row r="12681" spans="53:53" x14ac:dyDescent="0.3">
      <c r="BA12681" s="2"/>
    </row>
    <row r="12682" spans="53:53" x14ac:dyDescent="0.3">
      <c r="BA12682" s="2"/>
    </row>
    <row r="12683" spans="53:53" x14ac:dyDescent="0.3">
      <c r="BA12683" s="2"/>
    </row>
    <row r="12684" spans="53:53" x14ac:dyDescent="0.3">
      <c r="BA12684" s="2"/>
    </row>
    <row r="12685" spans="53:53" x14ac:dyDescent="0.3">
      <c r="BA12685" s="2"/>
    </row>
    <row r="12686" spans="53:53" x14ac:dyDescent="0.3">
      <c r="BA12686" s="2"/>
    </row>
    <row r="12687" spans="53:53" x14ac:dyDescent="0.3">
      <c r="BA12687" s="2"/>
    </row>
    <row r="12688" spans="53:53" x14ac:dyDescent="0.3">
      <c r="BA12688" s="2"/>
    </row>
    <row r="12689" spans="53:53" x14ac:dyDescent="0.3">
      <c r="BA12689" s="2"/>
    </row>
    <row r="12690" spans="53:53" x14ac:dyDescent="0.3">
      <c r="BA12690" s="2"/>
    </row>
    <row r="12691" spans="53:53" x14ac:dyDescent="0.3">
      <c r="BA12691" s="2"/>
    </row>
    <row r="12692" spans="53:53" x14ac:dyDescent="0.3">
      <c r="BA12692" s="2"/>
    </row>
    <row r="12693" spans="53:53" x14ac:dyDescent="0.3">
      <c r="BA12693" s="2"/>
    </row>
    <row r="12694" spans="53:53" x14ac:dyDescent="0.3">
      <c r="BA12694" s="2"/>
    </row>
    <row r="12695" spans="53:53" x14ac:dyDescent="0.3">
      <c r="BA12695" s="2"/>
    </row>
    <row r="12696" spans="53:53" x14ac:dyDescent="0.3">
      <c r="BA12696" s="2"/>
    </row>
    <row r="12697" spans="53:53" x14ac:dyDescent="0.3">
      <c r="BA12697" s="2"/>
    </row>
    <row r="12698" spans="53:53" x14ac:dyDescent="0.3">
      <c r="BA12698" s="2"/>
    </row>
    <row r="12699" spans="53:53" x14ac:dyDescent="0.3">
      <c r="BA12699" s="2"/>
    </row>
    <row r="12700" spans="53:53" x14ac:dyDescent="0.3">
      <c r="BA12700" s="2"/>
    </row>
    <row r="12701" spans="53:53" x14ac:dyDescent="0.3">
      <c r="BA12701" s="2"/>
    </row>
    <row r="12702" spans="53:53" x14ac:dyDescent="0.3">
      <c r="BA12702" s="2"/>
    </row>
    <row r="12703" spans="53:53" x14ac:dyDescent="0.3">
      <c r="BA12703" s="2"/>
    </row>
    <row r="12704" spans="53:53" x14ac:dyDescent="0.3">
      <c r="BA12704" s="2"/>
    </row>
    <row r="12705" spans="53:53" x14ac:dyDescent="0.3">
      <c r="BA12705" s="2"/>
    </row>
    <row r="12706" spans="53:53" x14ac:dyDescent="0.3">
      <c r="BA12706" s="2"/>
    </row>
    <row r="12707" spans="53:53" x14ac:dyDescent="0.3">
      <c r="BA12707" s="2"/>
    </row>
    <row r="12708" spans="53:53" x14ac:dyDescent="0.3">
      <c r="BA12708" s="2"/>
    </row>
    <row r="12709" spans="53:53" x14ac:dyDescent="0.3">
      <c r="BA12709" s="2"/>
    </row>
    <row r="12710" spans="53:53" x14ac:dyDescent="0.3">
      <c r="BA12710" s="2"/>
    </row>
    <row r="12711" spans="53:53" x14ac:dyDescent="0.3">
      <c r="BA12711" s="2"/>
    </row>
    <row r="12712" spans="53:53" x14ac:dyDescent="0.3">
      <c r="BA12712" s="2"/>
    </row>
    <row r="12713" spans="53:53" x14ac:dyDescent="0.3">
      <c r="BA12713" s="2"/>
    </row>
    <row r="12714" spans="53:53" x14ac:dyDescent="0.3">
      <c r="BA12714" s="2"/>
    </row>
    <row r="12715" spans="53:53" x14ac:dyDescent="0.3">
      <c r="BA12715" s="2"/>
    </row>
    <row r="12716" spans="53:53" x14ac:dyDescent="0.3">
      <c r="BA12716" s="2"/>
    </row>
    <row r="12717" spans="53:53" x14ac:dyDescent="0.3">
      <c r="BA12717" s="2"/>
    </row>
    <row r="12718" spans="53:53" x14ac:dyDescent="0.3">
      <c r="BA12718" s="2"/>
    </row>
    <row r="12719" spans="53:53" x14ac:dyDescent="0.3">
      <c r="BA12719" s="2"/>
    </row>
    <row r="12720" spans="53:53" x14ac:dyDescent="0.3">
      <c r="BA12720" s="2"/>
    </row>
    <row r="12721" spans="53:53" x14ac:dyDescent="0.3">
      <c r="BA12721" s="2"/>
    </row>
    <row r="12722" spans="53:53" x14ac:dyDescent="0.3">
      <c r="BA12722" s="2"/>
    </row>
    <row r="12723" spans="53:53" x14ac:dyDescent="0.3">
      <c r="BA12723" s="2"/>
    </row>
    <row r="12724" spans="53:53" x14ac:dyDescent="0.3">
      <c r="BA12724" s="2"/>
    </row>
    <row r="12725" spans="53:53" x14ac:dyDescent="0.3">
      <c r="BA12725" s="2"/>
    </row>
    <row r="12726" spans="53:53" x14ac:dyDescent="0.3">
      <c r="BA12726" s="2"/>
    </row>
    <row r="12727" spans="53:53" x14ac:dyDescent="0.3">
      <c r="BA12727" s="2"/>
    </row>
    <row r="12728" spans="53:53" x14ac:dyDescent="0.3">
      <c r="BA12728" s="2"/>
    </row>
    <row r="12729" spans="53:53" x14ac:dyDescent="0.3">
      <c r="BA12729" s="2"/>
    </row>
    <row r="12730" spans="53:53" x14ac:dyDescent="0.3">
      <c r="BA12730" s="2"/>
    </row>
    <row r="12731" spans="53:53" x14ac:dyDescent="0.3">
      <c r="BA12731" s="2"/>
    </row>
    <row r="12732" spans="53:53" x14ac:dyDescent="0.3">
      <c r="BA12732" s="2"/>
    </row>
    <row r="12733" spans="53:53" x14ac:dyDescent="0.3">
      <c r="BA12733" s="2"/>
    </row>
    <row r="12734" spans="53:53" x14ac:dyDescent="0.3">
      <c r="BA12734" s="2"/>
    </row>
    <row r="12735" spans="53:53" x14ac:dyDescent="0.3">
      <c r="BA12735" s="2"/>
    </row>
    <row r="12736" spans="53:53" x14ac:dyDescent="0.3">
      <c r="BA12736" s="2"/>
    </row>
    <row r="12737" spans="53:53" x14ac:dyDescent="0.3">
      <c r="BA12737" s="2"/>
    </row>
    <row r="12738" spans="53:53" x14ac:dyDescent="0.3">
      <c r="BA12738" s="2"/>
    </row>
    <row r="12739" spans="53:53" x14ac:dyDescent="0.3">
      <c r="BA12739" s="2"/>
    </row>
    <row r="12740" spans="53:53" x14ac:dyDescent="0.3">
      <c r="BA12740" s="2"/>
    </row>
    <row r="12741" spans="53:53" x14ac:dyDescent="0.3">
      <c r="BA12741" s="2"/>
    </row>
    <row r="12742" spans="53:53" x14ac:dyDescent="0.3">
      <c r="BA12742" s="2"/>
    </row>
    <row r="12743" spans="53:53" x14ac:dyDescent="0.3">
      <c r="BA12743" s="2"/>
    </row>
    <row r="12744" spans="53:53" x14ac:dyDescent="0.3">
      <c r="BA12744" s="2"/>
    </row>
    <row r="12745" spans="53:53" x14ac:dyDescent="0.3">
      <c r="BA12745" s="2"/>
    </row>
    <row r="12746" spans="53:53" x14ac:dyDescent="0.3">
      <c r="BA12746" s="2"/>
    </row>
    <row r="12747" spans="53:53" x14ac:dyDescent="0.3">
      <c r="BA12747" s="2"/>
    </row>
    <row r="12748" spans="53:53" x14ac:dyDescent="0.3">
      <c r="BA12748" s="2"/>
    </row>
    <row r="12749" spans="53:53" x14ac:dyDescent="0.3">
      <c r="BA12749" s="2"/>
    </row>
    <row r="12750" spans="53:53" x14ac:dyDescent="0.3">
      <c r="BA12750" s="2"/>
    </row>
    <row r="12751" spans="53:53" x14ac:dyDescent="0.3">
      <c r="BA12751" s="2"/>
    </row>
    <row r="12752" spans="53:53" x14ac:dyDescent="0.3">
      <c r="BA12752" s="2"/>
    </row>
    <row r="12753" spans="53:53" x14ac:dyDescent="0.3">
      <c r="BA12753" s="2"/>
    </row>
    <row r="12754" spans="53:53" x14ac:dyDescent="0.3">
      <c r="BA12754" s="2"/>
    </row>
    <row r="12755" spans="53:53" x14ac:dyDescent="0.3">
      <c r="BA12755" s="2"/>
    </row>
    <row r="12756" spans="53:53" x14ac:dyDescent="0.3">
      <c r="BA12756" s="2"/>
    </row>
    <row r="12757" spans="53:53" x14ac:dyDescent="0.3">
      <c r="BA12757" s="2"/>
    </row>
    <row r="12758" spans="53:53" x14ac:dyDescent="0.3">
      <c r="BA12758" s="2"/>
    </row>
    <row r="12759" spans="53:53" x14ac:dyDescent="0.3">
      <c r="BA12759" s="2"/>
    </row>
    <row r="12760" spans="53:53" x14ac:dyDescent="0.3">
      <c r="BA12760" s="2"/>
    </row>
    <row r="12761" spans="53:53" x14ac:dyDescent="0.3">
      <c r="BA12761" s="2"/>
    </row>
    <row r="12762" spans="53:53" x14ac:dyDescent="0.3">
      <c r="BA12762" s="2"/>
    </row>
    <row r="12763" spans="53:53" x14ac:dyDescent="0.3">
      <c r="BA12763" s="2"/>
    </row>
    <row r="12764" spans="53:53" x14ac:dyDescent="0.3">
      <c r="BA12764" s="2"/>
    </row>
    <row r="12765" spans="53:53" x14ac:dyDescent="0.3">
      <c r="BA12765" s="2"/>
    </row>
    <row r="12766" spans="53:53" x14ac:dyDescent="0.3">
      <c r="BA12766" s="2"/>
    </row>
    <row r="12767" spans="53:53" x14ac:dyDescent="0.3">
      <c r="BA12767" s="2"/>
    </row>
    <row r="12768" spans="53:53" x14ac:dyDescent="0.3">
      <c r="BA12768" s="2"/>
    </row>
    <row r="12769" spans="53:53" x14ac:dyDescent="0.3">
      <c r="BA12769" s="2"/>
    </row>
    <row r="12770" spans="53:53" x14ac:dyDescent="0.3">
      <c r="BA12770" s="2"/>
    </row>
    <row r="12771" spans="53:53" x14ac:dyDescent="0.3">
      <c r="BA12771" s="2"/>
    </row>
    <row r="12772" spans="53:53" x14ac:dyDescent="0.3">
      <c r="BA12772" s="2"/>
    </row>
    <row r="12773" spans="53:53" x14ac:dyDescent="0.3">
      <c r="BA12773" s="2"/>
    </row>
    <row r="12774" spans="53:53" x14ac:dyDescent="0.3">
      <c r="BA12774" s="2"/>
    </row>
    <row r="12775" spans="53:53" x14ac:dyDescent="0.3">
      <c r="BA12775" s="2"/>
    </row>
    <row r="12776" spans="53:53" x14ac:dyDescent="0.3">
      <c r="BA12776" s="2"/>
    </row>
    <row r="12777" spans="53:53" x14ac:dyDescent="0.3">
      <c r="BA12777" s="2"/>
    </row>
    <row r="12778" spans="53:53" x14ac:dyDescent="0.3">
      <c r="BA12778" s="2"/>
    </row>
    <row r="12779" spans="53:53" x14ac:dyDescent="0.3">
      <c r="BA12779" s="2"/>
    </row>
    <row r="12780" spans="53:53" x14ac:dyDescent="0.3">
      <c r="BA12780" s="2"/>
    </row>
    <row r="12781" spans="53:53" x14ac:dyDescent="0.3">
      <c r="BA12781" s="2"/>
    </row>
    <row r="12782" spans="53:53" x14ac:dyDescent="0.3">
      <c r="BA12782" s="2"/>
    </row>
    <row r="12783" spans="53:53" x14ac:dyDescent="0.3">
      <c r="BA12783" s="2"/>
    </row>
    <row r="12784" spans="53:53" x14ac:dyDescent="0.3">
      <c r="BA12784" s="2"/>
    </row>
    <row r="12785" spans="53:53" x14ac:dyDescent="0.3">
      <c r="BA12785" s="2"/>
    </row>
    <row r="12786" spans="53:53" x14ac:dyDescent="0.3">
      <c r="BA12786" s="2"/>
    </row>
    <row r="12787" spans="53:53" x14ac:dyDescent="0.3">
      <c r="BA12787" s="2"/>
    </row>
    <row r="12788" spans="53:53" x14ac:dyDescent="0.3">
      <c r="BA12788" s="2"/>
    </row>
    <row r="12789" spans="53:53" x14ac:dyDescent="0.3">
      <c r="BA12789" s="2"/>
    </row>
    <row r="12790" spans="53:53" x14ac:dyDescent="0.3">
      <c r="BA12790" s="2"/>
    </row>
    <row r="12791" spans="53:53" x14ac:dyDescent="0.3">
      <c r="BA12791" s="2"/>
    </row>
    <row r="12792" spans="53:53" x14ac:dyDescent="0.3">
      <c r="BA12792" s="2"/>
    </row>
    <row r="12793" spans="53:53" x14ac:dyDescent="0.3">
      <c r="BA12793" s="2"/>
    </row>
    <row r="12794" spans="53:53" x14ac:dyDescent="0.3">
      <c r="BA12794" s="2"/>
    </row>
    <row r="12795" spans="53:53" x14ac:dyDescent="0.3">
      <c r="BA12795" s="2"/>
    </row>
    <row r="12796" spans="53:53" x14ac:dyDescent="0.3">
      <c r="BA12796" s="2"/>
    </row>
    <row r="12797" spans="53:53" x14ac:dyDescent="0.3">
      <c r="BA12797" s="2"/>
    </row>
    <row r="12798" spans="53:53" x14ac:dyDescent="0.3">
      <c r="BA12798" s="2"/>
    </row>
    <row r="12799" spans="53:53" x14ac:dyDescent="0.3">
      <c r="BA12799" s="2"/>
    </row>
    <row r="12800" spans="53:53" x14ac:dyDescent="0.3">
      <c r="BA12800" s="2"/>
    </row>
    <row r="12801" spans="53:53" x14ac:dyDescent="0.3">
      <c r="BA12801" s="2"/>
    </row>
    <row r="12802" spans="53:53" x14ac:dyDescent="0.3">
      <c r="BA12802" s="2"/>
    </row>
    <row r="12803" spans="53:53" x14ac:dyDescent="0.3">
      <c r="BA12803" s="2"/>
    </row>
    <row r="12804" spans="53:53" x14ac:dyDescent="0.3">
      <c r="BA12804" s="2"/>
    </row>
    <row r="12805" spans="53:53" x14ac:dyDescent="0.3">
      <c r="BA12805" s="2"/>
    </row>
    <row r="12806" spans="53:53" x14ac:dyDescent="0.3">
      <c r="BA12806" s="2"/>
    </row>
    <row r="12807" spans="53:53" x14ac:dyDescent="0.3">
      <c r="BA12807" s="2"/>
    </row>
    <row r="12808" spans="53:53" x14ac:dyDescent="0.3">
      <c r="BA12808" s="2"/>
    </row>
    <row r="12809" spans="53:53" x14ac:dyDescent="0.3">
      <c r="BA12809" s="2"/>
    </row>
    <row r="12810" spans="53:53" x14ac:dyDescent="0.3">
      <c r="BA12810" s="2"/>
    </row>
    <row r="12811" spans="53:53" x14ac:dyDescent="0.3">
      <c r="BA12811" s="2"/>
    </row>
    <row r="12812" spans="53:53" x14ac:dyDescent="0.3">
      <c r="BA12812" s="2"/>
    </row>
    <row r="12813" spans="53:53" x14ac:dyDescent="0.3">
      <c r="BA12813" s="2"/>
    </row>
    <row r="12814" spans="53:53" x14ac:dyDescent="0.3">
      <c r="BA12814" s="2"/>
    </row>
    <row r="12815" spans="53:53" x14ac:dyDescent="0.3">
      <c r="BA12815" s="2"/>
    </row>
    <row r="12816" spans="53:53" x14ac:dyDescent="0.3">
      <c r="BA12816" s="2"/>
    </row>
    <row r="12817" spans="53:53" x14ac:dyDescent="0.3">
      <c r="BA12817" s="2"/>
    </row>
    <row r="12818" spans="53:53" x14ac:dyDescent="0.3">
      <c r="BA12818" s="2"/>
    </row>
    <row r="12819" spans="53:53" x14ac:dyDescent="0.3">
      <c r="BA12819" s="2"/>
    </row>
    <row r="12820" spans="53:53" x14ac:dyDescent="0.3">
      <c r="BA12820" s="2"/>
    </row>
    <row r="12821" spans="53:53" x14ac:dyDescent="0.3">
      <c r="BA12821" s="2"/>
    </row>
    <row r="12822" spans="53:53" x14ac:dyDescent="0.3">
      <c r="BA12822" s="2"/>
    </row>
    <row r="12823" spans="53:53" x14ac:dyDescent="0.3">
      <c r="BA12823" s="2"/>
    </row>
    <row r="12824" spans="53:53" x14ac:dyDescent="0.3">
      <c r="BA12824" s="2"/>
    </row>
    <row r="12825" spans="53:53" x14ac:dyDescent="0.3">
      <c r="BA12825" s="2"/>
    </row>
    <row r="12826" spans="53:53" x14ac:dyDescent="0.3">
      <c r="BA12826" s="2"/>
    </row>
    <row r="12827" spans="53:53" x14ac:dyDescent="0.3">
      <c r="BA12827" s="2"/>
    </row>
    <row r="12828" spans="53:53" x14ac:dyDescent="0.3">
      <c r="BA12828" s="2"/>
    </row>
    <row r="12829" spans="53:53" x14ac:dyDescent="0.3">
      <c r="BA12829" s="2"/>
    </row>
    <row r="12830" spans="53:53" x14ac:dyDescent="0.3">
      <c r="BA12830" s="2"/>
    </row>
    <row r="12831" spans="53:53" x14ac:dyDescent="0.3">
      <c r="BA12831" s="2"/>
    </row>
    <row r="12832" spans="53:53" x14ac:dyDescent="0.3">
      <c r="BA12832" s="2"/>
    </row>
    <row r="12833" spans="53:53" x14ac:dyDescent="0.3">
      <c r="BA12833" s="2"/>
    </row>
    <row r="12834" spans="53:53" x14ac:dyDescent="0.3">
      <c r="BA12834" s="2"/>
    </row>
    <row r="12835" spans="53:53" x14ac:dyDescent="0.3">
      <c r="BA12835" s="2"/>
    </row>
    <row r="12836" spans="53:53" x14ac:dyDescent="0.3">
      <c r="BA12836" s="2"/>
    </row>
    <row r="12837" spans="53:53" x14ac:dyDescent="0.3">
      <c r="BA12837" s="2"/>
    </row>
    <row r="12838" spans="53:53" x14ac:dyDescent="0.3">
      <c r="BA12838" s="2"/>
    </row>
    <row r="12839" spans="53:53" x14ac:dyDescent="0.3">
      <c r="BA12839" s="2"/>
    </row>
    <row r="12840" spans="53:53" x14ac:dyDescent="0.3">
      <c r="BA12840" s="2"/>
    </row>
    <row r="12841" spans="53:53" x14ac:dyDescent="0.3">
      <c r="BA12841" s="2"/>
    </row>
    <row r="12842" spans="53:53" x14ac:dyDescent="0.3">
      <c r="BA12842" s="2"/>
    </row>
    <row r="12843" spans="53:53" x14ac:dyDescent="0.3">
      <c r="BA12843" s="2"/>
    </row>
    <row r="12844" spans="53:53" x14ac:dyDescent="0.3">
      <c r="BA12844" s="2"/>
    </row>
    <row r="12845" spans="53:53" x14ac:dyDescent="0.3">
      <c r="BA12845" s="2"/>
    </row>
    <row r="12846" spans="53:53" x14ac:dyDescent="0.3">
      <c r="BA12846" s="2"/>
    </row>
    <row r="12847" spans="53:53" x14ac:dyDescent="0.3">
      <c r="BA12847" s="2"/>
    </row>
    <row r="12848" spans="53:53" x14ac:dyDescent="0.3">
      <c r="BA12848" s="2"/>
    </row>
    <row r="12849" spans="53:53" x14ac:dyDescent="0.3">
      <c r="BA12849" s="2"/>
    </row>
    <row r="12850" spans="53:53" x14ac:dyDescent="0.3">
      <c r="BA12850" s="2"/>
    </row>
    <row r="12851" spans="53:53" x14ac:dyDescent="0.3">
      <c r="BA12851" s="2"/>
    </row>
    <row r="12852" spans="53:53" x14ac:dyDescent="0.3">
      <c r="BA12852" s="2"/>
    </row>
    <row r="12853" spans="53:53" x14ac:dyDescent="0.3">
      <c r="BA12853" s="2"/>
    </row>
    <row r="12854" spans="53:53" x14ac:dyDescent="0.3">
      <c r="BA12854" s="2"/>
    </row>
    <row r="12855" spans="53:53" x14ac:dyDescent="0.3">
      <c r="BA12855" s="2"/>
    </row>
    <row r="12856" spans="53:53" x14ac:dyDescent="0.3">
      <c r="BA12856" s="2"/>
    </row>
    <row r="12857" spans="53:53" x14ac:dyDescent="0.3">
      <c r="BA12857" s="2"/>
    </row>
    <row r="12858" spans="53:53" x14ac:dyDescent="0.3">
      <c r="BA12858" s="2"/>
    </row>
    <row r="12859" spans="53:53" x14ac:dyDescent="0.3">
      <c r="BA12859" s="2"/>
    </row>
    <row r="12860" spans="53:53" x14ac:dyDescent="0.3">
      <c r="BA12860" s="2"/>
    </row>
    <row r="12861" spans="53:53" x14ac:dyDescent="0.3">
      <c r="BA12861" s="2"/>
    </row>
    <row r="12862" spans="53:53" x14ac:dyDescent="0.3">
      <c r="BA12862" s="2"/>
    </row>
    <row r="12863" spans="53:53" x14ac:dyDescent="0.3">
      <c r="BA12863" s="2"/>
    </row>
    <row r="12864" spans="53:53" x14ac:dyDescent="0.3">
      <c r="BA12864" s="2"/>
    </row>
    <row r="12865" spans="53:53" x14ac:dyDescent="0.3">
      <c r="BA12865" s="2"/>
    </row>
    <row r="12866" spans="53:53" x14ac:dyDescent="0.3">
      <c r="BA12866" s="2"/>
    </row>
    <row r="12867" spans="53:53" x14ac:dyDescent="0.3">
      <c r="BA12867" s="2"/>
    </row>
    <row r="12868" spans="53:53" x14ac:dyDescent="0.3">
      <c r="BA12868" s="2"/>
    </row>
    <row r="12869" spans="53:53" x14ac:dyDescent="0.3">
      <c r="BA12869" s="2"/>
    </row>
    <row r="12870" spans="53:53" x14ac:dyDescent="0.3">
      <c r="BA12870" s="2"/>
    </row>
    <row r="12871" spans="53:53" x14ac:dyDescent="0.3">
      <c r="BA12871" s="2"/>
    </row>
    <row r="12872" spans="53:53" x14ac:dyDescent="0.3">
      <c r="BA12872" s="2"/>
    </row>
    <row r="12873" spans="53:53" x14ac:dyDescent="0.3">
      <c r="BA12873" s="2"/>
    </row>
    <row r="12874" spans="53:53" x14ac:dyDescent="0.3">
      <c r="BA12874" s="2"/>
    </row>
    <row r="12875" spans="53:53" x14ac:dyDescent="0.3">
      <c r="BA12875" s="2"/>
    </row>
    <row r="12876" spans="53:53" x14ac:dyDescent="0.3">
      <c r="BA12876" s="2"/>
    </row>
    <row r="12877" spans="53:53" x14ac:dyDescent="0.3">
      <c r="BA12877" s="2"/>
    </row>
    <row r="12878" spans="53:53" x14ac:dyDescent="0.3">
      <c r="BA12878" s="2"/>
    </row>
    <row r="12879" spans="53:53" x14ac:dyDescent="0.3">
      <c r="BA12879" s="2"/>
    </row>
    <row r="12880" spans="53:53" x14ac:dyDescent="0.3">
      <c r="BA12880" s="2"/>
    </row>
    <row r="12881" spans="53:53" x14ac:dyDescent="0.3">
      <c r="BA12881" s="2"/>
    </row>
    <row r="12882" spans="53:53" x14ac:dyDescent="0.3">
      <c r="BA12882" s="2"/>
    </row>
    <row r="12883" spans="53:53" x14ac:dyDescent="0.3">
      <c r="BA12883" s="2"/>
    </row>
    <row r="12884" spans="53:53" x14ac:dyDescent="0.3">
      <c r="BA12884" s="2"/>
    </row>
    <row r="12885" spans="53:53" x14ac:dyDescent="0.3">
      <c r="BA12885" s="2"/>
    </row>
    <row r="12886" spans="53:53" x14ac:dyDescent="0.3">
      <c r="BA12886" s="2"/>
    </row>
    <row r="12887" spans="53:53" x14ac:dyDescent="0.3">
      <c r="BA12887" s="2"/>
    </row>
    <row r="12888" spans="53:53" x14ac:dyDescent="0.3">
      <c r="BA12888" s="2"/>
    </row>
    <row r="12889" spans="53:53" x14ac:dyDescent="0.3">
      <c r="BA12889" s="2"/>
    </row>
    <row r="12890" spans="53:53" x14ac:dyDescent="0.3">
      <c r="BA12890" s="2"/>
    </row>
    <row r="12891" spans="53:53" x14ac:dyDescent="0.3">
      <c r="BA12891" s="2"/>
    </row>
    <row r="12892" spans="53:53" x14ac:dyDescent="0.3">
      <c r="BA12892" s="2"/>
    </row>
    <row r="12893" spans="53:53" x14ac:dyDescent="0.3">
      <c r="BA12893" s="2"/>
    </row>
    <row r="12894" spans="53:53" x14ac:dyDescent="0.3">
      <c r="BA12894" s="2"/>
    </row>
    <row r="12895" spans="53:53" x14ac:dyDescent="0.3">
      <c r="BA12895" s="2"/>
    </row>
    <row r="12896" spans="53:53" x14ac:dyDescent="0.3">
      <c r="BA12896" s="2"/>
    </row>
    <row r="12897" spans="53:53" x14ac:dyDescent="0.3">
      <c r="BA12897" s="2"/>
    </row>
    <row r="12898" spans="53:53" x14ac:dyDescent="0.3">
      <c r="BA12898" s="2"/>
    </row>
    <row r="12899" spans="53:53" x14ac:dyDescent="0.3">
      <c r="BA12899" s="2"/>
    </row>
    <row r="12900" spans="53:53" x14ac:dyDescent="0.3">
      <c r="BA12900" s="2"/>
    </row>
    <row r="12901" spans="53:53" x14ac:dyDescent="0.3">
      <c r="BA12901" s="2"/>
    </row>
    <row r="12902" spans="53:53" x14ac:dyDescent="0.3">
      <c r="BA12902" s="2"/>
    </row>
    <row r="12903" spans="53:53" x14ac:dyDescent="0.3">
      <c r="BA12903" s="2"/>
    </row>
    <row r="12904" spans="53:53" x14ac:dyDescent="0.3">
      <c r="BA12904" s="2"/>
    </row>
    <row r="12905" spans="53:53" x14ac:dyDescent="0.3">
      <c r="BA12905" s="2"/>
    </row>
    <row r="12906" spans="53:53" x14ac:dyDescent="0.3">
      <c r="BA12906" s="2"/>
    </row>
    <row r="12907" spans="53:53" x14ac:dyDescent="0.3">
      <c r="BA12907" s="2"/>
    </row>
    <row r="12908" spans="53:53" x14ac:dyDescent="0.3">
      <c r="BA12908" s="2"/>
    </row>
    <row r="12909" spans="53:53" x14ac:dyDescent="0.3">
      <c r="BA12909" s="2"/>
    </row>
    <row r="12910" spans="53:53" x14ac:dyDescent="0.3">
      <c r="BA12910" s="2"/>
    </row>
    <row r="12911" spans="53:53" x14ac:dyDescent="0.3">
      <c r="BA12911" s="2"/>
    </row>
    <row r="12912" spans="53:53" x14ac:dyDescent="0.3">
      <c r="BA12912" s="2"/>
    </row>
    <row r="12913" spans="53:53" x14ac:dyDescent="0.3">
      <c r="BA12913" s="2"/>
    </row>
    <row r="12914" spans="53:53" x14ac:dyDescent="0.3">
      <c r="BA12914" s="2"/>
    </row>
    <row r="12915" spans="53:53" x14ac:dyDescent="0.3">
      <c r="BA12915" s="2"/>
    </row>
    <row r="12916" spans="53:53" x14ac:dyDescent="0.3">
      <c r="BA12916" s="2"/>
    </row>
    <row r="12917" spans="53:53" x14ac:dyDescent="0.3">
      <c r="BA12917" s="2"/>
    </row>
    <row r="12918" spans="53:53" x14ac:dyDescent="0.3">
      <c r="BA12918" s="2"/>
    </row>
    <row r="12919" spans="53:53" x14ac:dyDescent="0.3">
      <c r="BA12919" s="2"/>
    </row>
    <row r="12920" spans="53:53" x14ac:dyDescent="0.3">
      <c r="BA12920" s="2"/>
    </row>
    <row r="12921" spans="53:53" x14ac:dyDescent="0.3">
      <c r="BA12921" s="2"/>
    </row>
    <row r="12922" spans="53:53" x14ac:dyDescent="0.3">
      <c r="BA12922" s="2"/>
    </row>
    <row r="12923" spans="53:53" x14ac:dyDescent="0.3">
      <c r="BA12923" s="2"/>
    </row>
    <row r="12924" spans="53:53" x14ac:dyDescent="0.3">
      <c r="BA12924" s="2"/>
    </row>
    <row r="12925" spans="53:53" x14ac:dyDescent="0.3">
      <c r="BA12925" s="2"/>
    </row>
    <row r="12926" spans="53:53" x14ac:dyDescent="0.3">
      <c r="BA12926" s="2"/>
    </row>
    <row r="12927" spans="53:53" x14ac:dyDescent="0.3">
      <c r="BA12927" s="2"/>
    </row>
    <row r="12928" spans="53:53" x14ac:dyDescent="0.3">
      <c r="BA12928" s="2"/>
    </row>
    <row r="12929" spans="53:53" x14ac:dyDescent="0.3">
      <c r="BA12929" s="2"/>
    </row>
    <row r="12930" spans="53:53" x14ac:dyDescent="0.3">
      <c r="BA12930" s="2"/>
    </row>
    <row r="12931" spans="53:53" x14ac:dyDescent="0.3">
      <c r="BA12931" s="2"/>
    </row>
    <row r="12932" spans="53:53" x14ac:dyDescent="0.3">
      <c r="BA12932" s="2"/>
    </row>
    <row r="12933" spans="53:53" x14ac:dyDescent="0.3">
      <c r="BA12933" s="2"/>
    </row>
    <row r="12934" spans="53:53" x14ac:dyDescent="0.3">
      <c r="BA12934" s="2"/>
    </row>
    <row r="12935" spans="53:53" x14ac:dyDescent="0.3">
      <c r="BA12935" s="2"/>
    </row>
    <row r="12936" spans="53:53" x14ac:dyDescent="0.3">
      <c r="BA12936" s="2"/>
    </row>
    <row r="12937" spans="53:53" x14ac:dyDescent="0.3">
      <c r="BA12937" s="2"/>
    </row>
    <row r="12938" spans="53:53" x14ac:dyDescent="0.3">
      <c r="BA12938" s="2"/>
    </row>
    <row r="12939" spans="53:53" x14ac:dyDescent="0.3">
      <c r="BA12939" s="2"/>
    </row>
    <row r="12940" spans="53:53" x14ac:dyDescent="0.3">
      <c r="BA12940" s="2"/>
    </row>
    <row r="12941" spans="53:53" x14ac:dyDescent="0.3">
      <c r="BA12941" s="2"/>
    </row>
    <row r="12942" spans="53:53" x14ac:dyDescent="0.3">
      <c r="BA12942" s="2"/>
    </row>
    <row r="12943" spans="53:53" x14ac:dyDescent="0.3">
      <c r="BA12943" s="2"/>
    </row>
    <row r="12944" spans="53:53" x14ac:dyDescent="0.3">
      <c r="BA12944" s="2"/>
    </row>
    <row r="12945" spans="53:53" x14ac:dyDescent="0.3">
      <c r="BA12945" s="2"/>
    </row>
    <row r="12946" spans="53:53" x14ac:dyDescent="0.3">
      <c r="BA12946" s="2"/>
    </row>
    <row r="12947" spans="53:53" x14ac:dyDescent="0.3">
      <c r="BA12947" s="2"/>
    </row>
    <row r="12948" spans="53:53" x14ac:dyDescent="0.3">
      <c r="BA12948" s="2"/>
    </row>
    <row r="12949" spans="53:53" x14ac:dyDescent="0.3">
      <c r="BA12949" s="2"/>
    </row>
    <row r="12950" spans="53:53" x14ac:dyDescent="0.3">
      <c r="BA12950" s="2"/>
    </row>
    <row r="12951" spans="53:53" x14ac:dyDescent="0.3">
      <c r="BA12951" s="2"/>
    </row>
    <row r="12952" spans="53:53" x14ac:dyDescent="0.3">
      <c r="BA12952" s="2"/>
    </row>
    <row r="12953" spans="53:53" x14ac:dyDescent="0.3">
      <c r="BA12953" s="2"/>
    </row>
    <row r="12954" spans="53:53" x14ac:dyDescent="0.3">
      <c r="BA12954" s="2"/>
    </row>
    <row r="12955" spans="53:53" x14ac:dyDescent="0.3">
      <c r="BA12955" s="2"/>
    </row>
    <row r="12956" spans="53:53" x14ac:dyDescent="0.3">
      <c r="BA12956" s="2"/>
    </row>
    <row r="12957" spans="53:53" x14ac:dyDescent="0.3">
      <c r="BA12957" s="2"/>
    </row>
    <row r="12958" spans="53:53" x14ac:dyDescent="0.3">
      <c r="BA12958" s="2"/>
    </row>
    <row r="12959" spans="53:53" x14ac:dyDescent="0.3">
      <c r="BA12959" s="2"/>
    </row>
    <row r="12960" spans="53:53" x14ac:dyDescent="0.3">
      <c r="BA12960" s="2"/>
    </row>
    <row r="12961" spans="53:53" x14ac:dyDescent="0.3">
      <c r="BA12961" s="2"/>
    </row>
    <row r="12962" spans="53:53" x14ac:dyDescent="0.3">
      <c r="BA12962" s="2"/>
    </row>
    <row r="12963" spans="53:53" x14ac:dyDescent="0.3">
      <c r="BA12963" s="2"/>
    </row>
    <row r="12964" spans="53:53" x14ac:dyDescent="0.3">
      <c r="BA12964" s="2"/>
    </row>
    <row r="12965" spans="53:53" x14ac:dyDescent="0.3">
      <c r="BA12965" s="2"/>
    </row>
    <row r="12966" spans="53:53" x14ac:dyDescent="0.3">
      <c r="BA12966" s="2"/>
    </row>
    <row r="12967" spans="53:53" x14ac:dyDescent="0.3">
      <c r="BA12967" s="2"/>
    </row>
    <row r="12968" spans="53:53" x14ac:dyDescent="0.3">
      <c r="BA12968" s="2"/>
    </row>
    <row r="12969" spans="53:53" x14ac:dyDescent="0.3">
      <c r="BA12969" s="2"/>
    </row>
    <row r="12970" spans="53:53" x14ac:dyDescent="0.3">
      <c r="BA12970" s="2"/>
    </row>
    <row r="12971" spans="53:53" x14ac:dyDescent="0.3">
      <c r="BA12971" s="2"/>
    </row>
    <row r="12972" spans="53:53" x14ac:dyDescent="0.3">
      <c r="BA12972" s="2"/>
    </row>
    <row r="12973" spans="53:53" x14ac:dyDescent="0.3">
      <c r="BA12973" s="2"/>
    </row>
    <row r="12974" spans="53:53" x14ac:dyDescent="0.3">
      <c r="BA12974" s="2"/>
    </row>
    <row r="12975" spans="53:53" x14ac:dyDescent="0.3">
      <c r="BA12975" s="2"/>
    </row>
    <row r="12976" spans="53:53" x14ac:dyDescent="0.3">
      <c r="BA12976" s="2"/>
    </row>
    <row r="12977" spans="53:53" x14ac:dyDescent="0.3">
      <c r="BA12977" s="2"/>
    </row>
    <row r="12978" spans="53:53" x14ac:dyDescent="0.3">
      <c r="BA12978" s="2"/>
    </row>
    <row r="12979" spans="53:53" x14ac:dyDescent="0.3">
      <c r="BA12979" s="2"/>
    </row>
    <row r="12980" spans="53:53" x14ac:dyDescent="0.3">
      <c r="BA12980" s="2"/>
    </row>
    <row r="12981" spans="53:53" x14ac:dyDescent="0.3">
      <c r="BA12981" s="2"/>
    </row>
    <row r="12982" spans="53:53" x14ac:dyDescent="0.3">
      <c r="BA12982" s="2"/>
    </row>
    <row r="12983" spans="53:53" x14ac:dyDescent="0.3">
      <c r="BA12983" s="2"/>
    </row>
    <row r="12984" spans="53:53" x14ac:dyDescent="0.3">
      <c r="BA12984" s="2"/>
    </row>
    <row r="12985" spans="53:53" x14ac:dyDescent="0.3">
      <c r="BA12985" s="2"/>
    </row>
    <row r="12986" spans="53:53" x14ac:dyDescent="0.3">
      <c r="BA12986" s="2"/>
    </row>
    <row r="12987" spans="53:53" x14ac:dyDescent="0.3">
      <c r="BA12987" s="2"/>
    </row>
    <row r="12988" spans="53:53" x14ac:dyDescent="0.3">
      <c r="BA12988" s="2"/>
    </row>
    <row r="12989" spans="53:53" x14ac:dyDescent="0.3">
      <c r="BA12989" s="2"/>
    </row>
    <row r="12990" spans="53:53" x14ac:dyDescent="0.3">
      <c r="BA12990" s="2"/>
    </row>
    <row r="12991" spans="53:53" x14ac:dyDescent="0.3">
      <c r="BA12991" s="2"/>
    </row>
    <row r="12992" spans="53:53" x14ac:dyDescent="0.3">
      <c r="BA12992" s="2"/>
    </row>
    <row r="12993" spans="53:53" x14ac:dyDescent="0.3">
      <c r="BA12993" s="2"/>
    </row>
    <row r="12994" spans="53:53" x14ac:dyDescent="0.3">
      <c r="BA12994" s="2"/>
    </row>
    <row r="12995" spans="53:53" x14ac:dyDescent="0.3">
      <c r="BA12995" s="2"/>
    </row>
    <row r="12996" spans="53:53" x14ac:dyDescent="0.3">
      <c r="BA12996" s="2"/>
    </row>
    <row r="12997" spans="53:53" x14ac:dyDescent="0.3">
      <c r="BA12997" s="2"/>
    </row>
    <row r="12998" spans="53:53" x14ac:dyDescent="0.3">
      <c r="BA12998" s="2"/>
    </row>
    <row r="12999" spans="53:53" x14ac:dyDescent="0.3">
      <c r="BA12999" s="2"/>
    </row>
    <row r="13000" spans="53:53" x14ac:dyDescent="0.3">
      <c r="BA13000" s="2"/>
    </row>
    <row r="13001" spans="53:53" x14ac:dyDescent="0.3">
      <c r="BA13001" s="2"/>
    </row>
    <row r="13002" spans="53:53" x14ac:dyDescent="0.3">
      <c r="BA13002" s="2"/>
    </row>
    <row r="13003" spans="53:53" x14ac:dyDescent="0.3">
      <c r="BA13003" s="2"/>
    </row>
    <row r="13004" spans="53:53" x14ac:dyDescent="0.3">
      <c r="BA13004" s="2"/>
    </row>
    <row r="13005" spans="53:53" x14ac:dyDescent="0.3">
      <c r="BA13005" s="2"/>
    </row>
    <row r="13006" spans="53:53" x14ac:dyDescent="0.3">
      <c r="BA13006" s="2"/>
    </row>
    <row r="13007" spans="53:53" x14ac:dyDescent="0.3">
      <c r="BA13007" s="2"/>
    </row>
    <row r="13008" spans="53:53" x14ac:dyDescent="0.3">
      <c r="BA13008" s="2"/>
    </row>
    <row r="13009" spans="53:53" x14ac:dyDescent="0.3">
      <c r="BA13009" s="2"/>
    </row>
    <row r="13010" spans="53:53" x14ac:dyDescent="0.3">
      <c r="BA13010" s="2"/>
    </row>
    <row r="13011" spans="53:53" x14ac:dyDescent="0.3">
      <c r="BA13011" s="2"/>
    </row>
    <row r="13012" spans="53:53" x14ac:dyDescent="0.3">
      <c r="BA13012" s="2"/>
    </row>
    <row r="13013" spans="53:53" x14ac:dyDescent="0.3">
      <c r="BA13013" s="2"/>
    </row>
    <row r="13014" spans="53:53" x14ac:dyDescent="0.3">
      <c r="BA13014" s="2"/>
    </row>
    <row r="13015" spans="53:53" x14ac:dyDescent="0.3">
      <c r="BA13015" s="2"/>
    </row>
    <row r="13016" spans="53:53" x14ac:dyDescent="0.3">
      <c r="BA13016" s="2"/>
    </row>
    <row r="13017" spans="53:53" x14ac:dyDescent="0.3">
      <c r="BA13017" s="2"/>
    </row>
    <row r="13018" spans="53:53" x14ac:dyDescent="0.3">
      <c r="BA13018" s="2"/>
    </row>
    <row r="13019" spans="53:53" x14ac:dyDescent="0.3">
      <c r="BA13019" s="2"/>
    </row>
    <row r="13020" spans="53:53" x14ac:dyDescent="0.3">
      <c r="BA13020" s="2"/>
    </row>
    <row r="13021" spans="53:53" x14ac:dyDescent="0.3">
      <c r="BA13021" s="2"/>
    </row>
    <row r="13022" spans="53:53" x14ac:dyDescent="0.3">
      <c r="BA13022" s="2"/>
    </row>
    <row r="13023" spans="53:53" x14ac:dyDescent="0.3">
      <c r="BA13023" s="2"/>
    </row>
    <row r="13024" spans="53:53" x14ac:dyDescent="0.3">
      <c r="BA13024" s="2"/>
    </row>
    <row r="13025" spans="53:53" x14ac:dyDescent="0.3">
      <c r="BA13025" s="2"/>
    </row>
    <row r="13026" spans="53:53" x14ac:dyDescent="0.3">
      <c r="BA13026" s="2"/>
    </row>
    <row r="13027" spans="53:53" x14ac:dyDescent="0.3">
      <c r="BA13027" s="2"/>
    </row>
    <row r="13028" spans="53:53" x14ac:dyDescent="0.3">
      <c r="BA13028" s="2"/>
    </row>
    <row r="13029" spans="53:53" x14ac:dyDescent="0.3">
      <c r="BA13029" s="2"/>
    </row>
    <row r="13030" spans="53:53" x14ac:dyDescent="0.3">
      <c r="BA13030" s="2"/>
    </row>
    <row r="13031" spans="53:53" x14ac:dyDescent="0.3">
      <c r="BA13031" s="2"/>
    </row>
    <row r="13032" spans="53:53" x14ac:dyDescent="0.3">
      <c r="BA13032" s="2"/>
    </row>
    <row r="13033" spans="53:53" x14ac:dyDescent="0.3">
      <c r="BA13033" s="2"/>
    </row>
    <row r="13034" spans="53:53" x14ac:dyDescent="0.3">
      <c r="BA13034" s="2"/>
    </row>
    <row r="13035" spans="53:53" x14ac:dyDescent="0.3">
      <c r="BA13035" s="2"/>
    </row>
    <row r="13036" spans="53:53" x14ac:dyDescent="0.3">
      <c r="BA13036" s="2"/>
    </row>
    <row r="13037" spans="53:53" x14ac:dyDescent="0.3">
      <c r="BA13037" s="2"/>
    </row>
    <row r="13038" spans="53:53" x14ac:dyDescent="0.3">
      <c r="BA13038" s="2"/>
    </row>
    <row r="13039" spans="53:53" x14ac:dyDescent="0.3">
      <c r="BA13039" s="2"/>
    </row>
    <row r="13040" spans="53:53" x14ac:dyDescent="0.3">
      <c r="BA13040" s="2"/>
    </row>
    <row r="13041" spans="53:53" x14ac:dyDescent="0.3">
      <c r="BA13041" s="2"/>
    </row>
    <row r="13042" spans="53:53" x14ac:dyDescent="0.3">
      <c r="BA13042" s="2"/>
    </row>
    <row r="13043" spans="53:53" x14ac:dyDescent="0.3">
      <c r="BA13043" s="2"/>
    </row>
    <row r="13044" spans="53:53" x14ac:dyDescent="0.3">
      <c r="BA13044" s="2"/>
    </row>
    <row r="13045" spans="53:53" x14ac:dyDescent="0.3">
      <c r="BA13045" s="2"/>
    </row>
    <row r="13046" spans="53:53" x14ac:dyDescent="0.3">
      <c r="BA13046" s="2"/>
    </row>
    <row r="13047" spans="53:53" x14ac:dyDescent="0.3">
      <c r="BA13047" s="2"/>
    </row>
    <row r="13048" spans="53:53" x14ac:dyDescent="0.3">
      <c r="BA13048" s="2"/>
    </row>
    <row r="13049" spans="53:53" x14ac:dyDescent="0.3">
      <c r="BA13049" s="2"/>
    </row>
    <row r="13050" spans="53:53" x14ac:dyDescent="0.3">
      <c r="BA13050" s="2"/>
    </row>
    <row r="13051" spans="53:53" x14ac:dyDescent="0.3">
      <c r="BA13051" s="2"/>
    </row>
    <row r="13052" spans="53:53" x14ac:dyDescent="0.3">
      <c r="BA13052" s="2"/>
    </row>
    <row r="13053" spans="53:53" x14ac:dyDescent="0.3">
      <c r="BA13053" s="2"/>
    </row>
    <row r="13054" spans="53:53" x14ac:dyDescent="0.3">
      <c r="BA13054" s="2"/>
    </row>
    <row r="13055" spans="53:53" x14ac:dyDescent="0.3">
      <c r="BA13055" s="2"/>
    </row>
    <row r="13056" spans="53:53" x14ac:dyDescent="0.3">
      <c r="BA13056" s="2"/>
    </row>
    <row r="13057" spans="53:53" x14ac:dyDescent="0.3">
      <c r="BA13057" s="2"/>
    </row>
    <row r="13058" spans="53:53" x14ac:dyDescent="0.3">
      <c r="BA13058" s="2"/>
    </row>
    <row r="13059" spans="53:53" x14ac:dyDescent="0.3">
      <c r="BA13059" s="2"/>
    </row>
    <row r="13060" spans="53:53" x14ac:dyDescent="0.3">
      <c r="BA13060" s="2"/>
    </row>
    <row r="13061" spans="53:53" x14ac:dyDescent="0.3">
      <c r="BA13061" s="2"/>
    </row>
    <row r="13062" spans="53:53" x14ac:dyDescent="0.3">
      <c r="BA13062" s="2"/>
    </row>
    <row r="13063" spans="53:53" x14ac:dyDescent="0.3">
      <c r="BA13063" s="2"/>
    </row>
    <row r="13064" spans="53:53" x14ac:dyDescent="0.3">
      <c r="BA13064" s="2"/>
    </row>
    <row r="13065" spans="53:53" x14ac:dyDescent="0.3">
      <c r="BA13065" s="2"/>
    </row>
    <row r="13066" spans="53:53" x14ac:dyDescent="0.3">
      <c r="BA13066" s="2"/>
    </row>
    <row r="13067" spans="53:53" x14ac:dyDescent="0.3">
      <c r="BA13067" s="2"/>
    </row>
    <row r="13068" spans="53:53" x14ac:dyDescent="0.3">
      <c r="BA13068" s="2"/>
    </row>
    <row r="13069" spans="53:53" x14ac:dyDescent="0.3">
      <c r="BA13069" s="2"/>
    </row>
    <row r="13070" spans="53:53" x14ac:dyDescent="0.3">
      <c r="BA13070" s="2"/>
    </row>
    <row r="13071" spans="53:53" x14ac:dyDescent="0.3">
      <c r="BA13071" s="2"/>
    </row>
    <row r="13072" spans="53:53" x14ac:dyDescent="0.3">
      <c r="BA13072" s="2"/>
    </row>
    <row r="13073" spans="53:53" x14ac:dyDescent="0.3">
      <c r="BA13073" s="2"/>
    </row>
    <row r="13074" spans="53:53" x14ac:dyDescent="0.3">
      <c r="BA13074" s="2"/>
    </row>
    <row r="13075" spans="53:53" x14ac:dyDescent="0.3">
      <c r="BA13075" s="2"/>
    </row>
    <row r="13076" spans="53:53" x14ac:dyDescent="0.3">
      <c r="BA13076" s="2"/>
    </row>
    <row r="13077" spans="53:53" x14ac:dyDescent="0.3">
      <c r="BA13077" s="2"/>
    </row>
    <row r="13078" spans="53:53" x14ac:dyDescent="0.3">
      <c r="BA13078" s="2"/>
    </row>
    <row r="13079" spans="53:53" x14ac:dyDescent="0.3">
      <c r="BA13079" s="2"/>
    </row>
    <row r="13080" spans="53:53" x14ac:dyDescent="0.3">
      <c r="BA13080" s="2"/>
    </row>
    <row r="13081" spans="53:53" x14ac:dyDescent="0.3">
      <c r="BA13081" s="2"/>
    </row>
    <row r="13082" spans="53:53" x14ac:dyDescent="0.3">
      <c r="BA13082" s="2"/>
    </row>
    <row r="13083" spans="53:53" x14ac:dyDescent="0.3">
      <c r="BA13083" s="2"/>
    </row>
    <row r="13084" spans="53:53" x14ac:dyDescent="0.3">
      <c r="BA13084" s="2"/>
    </row>
    <row r="13085" spans="53:53" x14ac:dyDescent="0.3">
      <c r="BA13085" s="2"/>
    </row>
    <row r="13086" spans="53:53" x14ac:dyDescent="0.3">
      <c r="BA13086" s="2"/>
    </row>
    <row r="13087" spans="53:53" x14ac:dyDescent="0.3">
      <c r="BA13087" s="2"/>
    </row>
    <row r="13088" spans="53:53" x14ac:dyDescent="0.3">
      <c r="BA13088" s="2"/>
    </row>
    <row r="13089" spans="53:53" x14ac:dyDescent="0.3">
      <c r="BA13089" s="2"/>
    </row>
    <row r="13090" spans="53:53" x14ac:dyDescent="0.3">
      <c r="BA13090" s="2"/>
    </row>
    <row r="13091" spans="53:53" x14ac:dyDescent="0.3">
      <c r="BA13091" s="2"/>
    </row>
    <row r="13092" spans="53:53" x14ac:dyDescent="0.3">
      <c r="BA13092" s="2"/>
    </row>
    <row r="13093" spans="53:53" x14ac:dyDescent="0.3">
      <c r="BA13093" s="2"/>
    </row>
    <row r="13094" spans="53:53" x14ac:dyDescent="0.3">
      <c r="BA13094" s="2"/>
    </row>
    <row r="13095" spans="53:53" x14ac:dyDescent="0.3">
      <c r="BA13095" s="2"/>
    </row>
    <row r="13096" spans="53:53" x14ac:dyDescent="0.3">
      <c r="BA13096" s="2"/>
    </row>
    <row r="13097" spans="53:53" x14ac:dyDescent="0.3">
      <c r="BA13097" s="2"/>
    </row>
    <row r="13098" spans="53:53" x14ac:dyDescent="0.3">
      <c r="BA13098" s="2"/>
    </row>
    <row r="13099" spans="53:53" x14ac:dyDescent="0.3">
      <c r="BA13099" s="2"/>
    </row>
    <row r="13100" spans="53:53" x14ac:dyDescent="0.3">
      <c r="BA13100" s="2"/>
    </row>
    <row r="13101" spans="53:53" x14ac:dyDescent="0.3">
      <c r="BA13101" s="2"/>
    </row>
    <row r="13102" spans="53:53" x14ac:dyDescent="0.3">
      <c r="BA13102" s="2"/>
    </row>
    <row r="13103" spans="53:53" x14ac:dyDescent="0.3">
      <c r="BA13103" s="2"/>
    </row>
    <row r="13104" spans="53:53" x14ac:dyDescent="0.3">
      <c r="BA13104" s="2"/>
    </row>
    <row r="13105" spans="53:53" x14ac:dyDescent="0.3">
      <c r="BA13105" s="2"/>
    </row>
    <row r="13106" spans="53:53" x14ac:dyDescent="0.3">
      <c r="BA13106" s="2"/>
    </row>
    <row r="13107" spans="53:53" x14ac:dyDescent="0.3">
      <c r="BA13107" s="2"/>
    </row>
    <row r="13108" spans="53:53" x14ac:dyDescent="0.3">
      <c r="BA13108" s="2"/>
    </row>
    <row r="13109" spans="53:53" x14ac:dyDescent="0.3">
      <c r="BA13109" s="2"/>
    </row>
    <row r="13110" spans="53:53" x14ac:dyDescent="0.3">
      <c r="BA13110" s="2"/>
    </row>
    <row r="13111" spans="53:53" x14ac:dyDescent="0.3">
      <c r="BA13111" s="2"/>
    </row>
    <row r="13112" spans="53:53" x14ac:dyDescent="0.3">
      <c r="BA13112" s="2"/>
    </row>
    <row r="13113" spans="53:53" x14ac:dyDescent="0.3">
      <c r="BA13113" s="2"/>
    </row>
    <row r="13114" spans="53:53" x14ac:dyDescent="0.3">
      <c r="BA13114" s="2"/>
    </row>
    <row r="13115" spans="53:53" x14ac:dyDescent="0.3">
      <c r="BA13115" s="2"/>
    </row>
    <row r="13116" spans="53:53" x14ac:dyDescent="0.3">
      <c r="BA13116" s="2"/>
    </row>
    <row r="13117" spans="53:53" x14ac:dyDescent="0.3">
      <c r="BA13117" s="2"/>
    </row>
    <row r="13118" spans="53:53" x14ac:dyDescent="0.3">
      <c r="BA13118" s="2"/>
    </row>
    <row r="13119" spans="53:53" x14ac:dyDescent="0.3">
      <c r="BA13119" s="2"/>
    </row>
    <row r="13120" spans="53:53" x14ac:dyDescent="0.3">
      <c r="BA13120" s="2"/>
    </row>
    <row r="13121" spans="53:53" x14ac:dyDescent="0.3">
      <c r="BA13121" s="2"/>
    </row>
    <row r="13122" spans="53:53" x14ac:dyDescent="0.3">
      <c r="BA13122" s="2"/>
    </row>
    <row r="13123" spans="53:53" x14ac:dyDescent="0.3">
      <c r="BA13123" s="2"/>
    </row>
    <row r="13124" spans="53:53" x14ac:dyDescent="0.3">
      <c r="BA13124" s="2"/>
    </row>
    <row r="13125" spans="53:53" x14ac:dyDescent="0.3">
      <c r="BA13125" s="2"/>
    </row>
    <row r="13126" spans="53:53" x14ac:dyDescent="0.3">
      <c r="BA13126" s="2"/>
    </row>
    <row r="13127" spans="53:53" x14ac:dyDescent="0.3">
      <c r="BA13127" s="2"/>
    </row>
    <row r="13128" spans="53:53" x14ac:dyDescent="0.3">
      <c r="BA13128" s="2"/>
    </row>
    <row r="13129" spans="53:53" x14ac:dyDescent="0.3">
      <c r="BA13129" s="2"/>
    </row>
    <row r="13130" spans="53:53" x14ac:dyDescent="0.3">
      <c r="BA13130" s="2"/>
    </row>
    <row r="13131" spans="53:53" x14ac:dyDescent="0.3">
      <c r="BA13131" s="2"/>
    </row>
    <row r="13132" spans="53:53" x14ac:dyDescent="0.3">
      <c r="BA13132" s="2"/>
    </row>
    <row r="13133" spans="53:53" x14ac:dyDescent="0.3">
      <c r="BA13133" s="2"/>
    </row>
    <row r="13134" spans="53:53" x14ac:dyDescent="0.3">
      <c r="BA13134" s="2"/>
    </row>
    <row r="13135" spans="53:53" x14ac:dyDescent="0.3">
      <c r="BA13135" s="2"/>
    </row>
    <row r="13136" spans="53:53" x14ac:dyDescent="0.3">
      <c r="BA13136" s="2"/>
    </row>
    <row r="13137" spans="53:53" x14ac:dyDescent="0.3">
      <c r="BA13137" s="2"/>
    </row>
    <row r="13138" spans="53:53" x14ac:dyDescent="0.3">
      <c r="BA13138" s="2"/>
    </row>
    <row r="13139" spans="53:53" x14ac:dyDescent="0.3">
      <c r="BA13139" s="2"/>
    </row>
    <row r="13140" spans="53:53" x14ac:dyDescent="0.3">
      <c r="BA13140" s="2"/>
    </row>
    <row r="13141" spans="53:53" x14ac:dyDescent="0.3">
      <c r="BA13141" s="2"/>
    </row>
    <row r="13142" spans="53:53" x14ac:dyDescent="0.3">
      <c r="BA13142" s="2"/>
    </row>
    <row r="13143" spans="53:53" x14ac:dyDescent="0.3">
      <c r="BA13143" s="2"/>
    </row>
    <row r="13144" spans="53:53" x14ac:dyDescent="0.3">
      <c r="BA13144" s="2"/>
    </row>
    <row r="13145" spans="53:53" x14ac:dyDescent="0.3">
      <c r="BA13145" s="2"/>
    </row>
    <row r="13146" spans="53:53" x14ac:dyDescent="0.3">
      <c r="BA13146" s="2"/>
    </row>
    <row r="13147" spans="53:53" x14ac:dyDescent="0.3">
      <c r="BA13147" s="2"/>
    </row>
    <row r="13148" spans="53:53" x14ac:dyDescent="0.3">
      <c r="BA13148" s="2"/>
    </row>
    <row r="13149" spans="53:53" x14ac:dyDescent="0.3">
      <c r="BA13149" s="2"/>
    </row>
    <row r="13150" spans="53:53" x14ac:dyDescent="0.3">
      <c r="BA13150" s="2"/>
    </row>
    <row r="13151" spans="53:53" x14ac:dyDescent="0.3">
      <c r="BA13151" s="2"/>
    </row>
    <row r="13152" spans="53:53" x14ac:dyDescent="0.3">
      <c r="BA13152" s="2"/>
    </row>
    <row r="13153" spans="53:53" x14ac:dyDescent="0.3">
      <c r="BA13153" s="2"/>
    </row>
    <row r="13154" spans="53:53" x14ac:dyDescent="0.3">
      <c r="BA13154" s="2"/>
    </row>
    <row r="13155" spans="53:53" x14ac:dyDescent="0.3">
      <c r="BA13155" s="2"/>
    </row>
    <row r="13156" spans="53:53" x14ac:dyDescent="0.3">
      <c r="BA13156" s="2"/>
    </row>
    <row r="13157" spans="53:53" x14ac:dyDescent="0.3">
      <c r="BA13157" s="2"/>
    </row>
    <row r="13158" spans="53:53" x14ac:dyDescent="0.3">
      <c r="BA13158" s="2"/>
    </row>
    <row r="13159" spans="53:53" x14ac:dyDescent="0.3">
      <c r="BA13159" s="2"/>
    </row>
    <row r="13160" spans="53:53" x14ac:dyDescent="0.3">
      <c r="BA13160" s="2"/>
    </row>
    <row r="13161" spans="53:53" x14ac:dyDescent="0.3">
      <c r="BA13161" s="2"/>
    </row>
    <row r="13162" spans="53:53" x14ac:dyDescent="0.3">
      <c r="BA13162" s="2"/>
    </row>
    <row r="13163" spans="53:53" x14ac:dyDescent="0.3">
      <c r="BA13163" s="2"/>
    </row>
    <row r="13164" spans="53:53" x14ac:dyDescent="0.3">
      <c r="BA13164" s="2"/>
    </row>
    <row r="13165" spans="53:53" x14ac:dyDescent="0.3">
      <c r="BA13165" s="2"/>
    </row>
    <row r="13166" spans="53:53" x14ac:dyDescent="0.3">
      <c r="BA13166" s="2"/>
    </row>
    <row r="13167" spans="53:53" x14ac:dyDescent="0.3">
      <c r="BA13167" s="2"/>
    </row>
    <row r="13168" spans="53:53" x14ac:dyDescent="0.3">
      <c r="BA13168" s="2"/>
    </row>
    <row r="13169" spans="53:53" x14ac:dyDescent="0.3">
      <c r="BA13169" s="2"/>
    </row>
    <row r="13170" spans="53:53" x14ac:dyDescent="0.3">
      <c r="BA13170" s="2"/>
    </row>
    <row r="13171" spans="53:53" x14ac:dyDescent="0.3">
      <c r="BA13171" s="2"/>
    </row>
    <row r="13172" spans="53:53" x14ac:dyDescent="0.3">
      <c r="BA13172" s="2"/>
    </row>
    <row r="13173" spans="53:53" x14ac:dyDescent="0.3">
      <c r="BA13173" s="2"/>
    </row>
    <row r="13174" spans="53:53" x14ac:dyDescent="0.3">
      <c r="BA13174" s="2"/>
    </row>
    <row r="13175" spans="53:53" x14ac:dyDescent="0.3">
      <c r="BA13175" s="2"/>
    </row>
    <row r="13176" spans="53:53" x14ac:dyDescent="0.3">
      <c r="BA13176" s="2"/>
    </row>
    <row r="13177" spans="53:53" x14ac:dyDescent="0.3">
      <c r="BA13177" s="2"/>
    </row>
    <row r="13178" spans="53:53" x14ac:dyDescent="0.3">
      <c r="BA13178" s="2"/>
    </row>
    <row r="13179" spans="53:53" x14ac:dyDescent="0.3">
      <c r="BA13179" s="2"/>
    </row>
    <row r="13180" spans="53:53" x14ac:dyDescent="0.3">
      <c r="BA13180" s="2"/>
    </row>
    <row r="13181" spans="53:53" x14ac:dyDescent="0.3">
      <c r="BA13181" s="2"/>
    </row>
    <row r="13182" spans="53:53" x14ac:dyDescent="0.3">
      <c r="BA13182" s="2"/>
    </row>
    <row r="13183" spans="53:53" x14ac:dyDescent="0.3">
      <c r="BA13183" s="2"/>
    </row>
    <row r="13184" spans="53:53" x14ac:dyDescent="0.3">
      <c r="BA13184" s="2"/>
    </row>
    <row r="13185" spans="53:53" x14ac:dyDescent="0.3">
      <c r="BA13185" s="2"/>
    </row>
    <row r="13186" spans="53:53" x14ac:dyDescent="0.3">
      <c r="BA13186" s="2"/>
    </row>
    <row r="13187" spans="53:53" x14ac:dyDescent="0.3">
      <c r="BA13187" s="2"/>
    </row>
    <row r="13188" spans="53:53" x14ac:dyDescent="0.3">
      <c r="BA13188" s="2"/>
    </row>
    <row r="13189" spans="53:53" x14ac:dyDescent="0.3">
      <c r="BA13189" s="2"/>
    </row>
    <row r="13190" spans="53:53" x14ac:dyDescent="0.3">
      <c r="BA13190" s="2"/>
    </row>
    <row r="13191" spans="53:53" x14ac:dyDescent="0.3">
      <c r="BA13191" s="2"/>
    </row>
    <row r="13192" spans="53:53" x14ac:dyDescent="0.3">
      <c r="BA13192" s="2"/>
    </row>
    <row r="13193" spans="53:53" x14ac:dyDescent="0.3">
      <c r="BA13193" s="2"/>
    </row>
    <row r="13194" spans="53:53" x14ac:dyDescent="0.3">
      <c r="BA13194" s="2"/>
    </row>
    <row r="13195" spans="53:53" x14ac:dyDescent="0.3">
      <c r="BA13195" s="2"/>
    </row>
    <row r="13196" spans="53:53" x14ac:dyDescent="0.3">
      <c r="BA13196" s="2"/>
    </row>
    <row r="13197" spans="53:53" x14ac:dyDescent="0.3">
      <c r="BA13197" s="2"/>
    </row>
    <row r="13198" spans="53:53" x14ac:dyDescent="0.3">
      <c r="BA13198" s="2"/>
    </row>
    <row r="13199" spans="53:53" x14ac:dyDescent="0.3">
      <c r="BA13199" s="2"/>
    </row>
    <row r="13200" spans="53:53" x14ac:dyDescent="0.3">
      <c r="BA13200" s="2"/>
    </row>
    <row r="13201" spans="53:53" x14ac:dyDescent="0.3">
      <c r="BA13201" s="2"/>
    </row>
    <row r="13202" spans="53:53" x14ac:dyDescent="0.3">
      <c r="BA13202" s="2"/>
    </row>
    <row r="13203" spans="53:53" x14ac:dyDescent="0.3">
      <c r="BA13203" s="2"/>
    </row>
    <row r="13204" spans="53:53" x14ac:dyDescent="0.3">
      <c r="BA13204" s="2"/>
    </row>
    <row r="13205" spans="53:53" x14ac:dyDescent="0.3">
      <c r="BA13205" s="2"/>
    </row>
    <row r="13206" spans="53:53" x14ac:dyDescent="0.3">
      <c r="BA13206" s="2"/>
    </row>
    <row r="13207" spans="53:53" x14ac:dyDescent="0.3">
      <c r="BA13207" s="2"/>
    </row>
    <row r="13208" spans="53:53" x14ac:dyDescent="0.3">
      <c r="BA13208" s="2"/>
    </row>
    <row r="13209" spans="53:53" x14ac:dyDescent="0.3">
      <c r="BA13209" s="2"/>
    </row>
    <row r="13210" spans="53:53" x14ac:dyDescent="0.3">
      <c r="BA13210" s="2"/>
    </row>
    <row r="13211" spans="53:53" x14ac:dyDescent="0.3">
      <c r="BA13211" s="2"/>
    </row>
    <row r="13212" spans="53:53" x14ac:dyDescent="0.3">
      <c r="BA13212" s="2"/>
    </row>
    <row r="13213" spans="53:53" x14ac:dyDescent="0.3">
      <c r="BA13213" s="2"/>
    </row>
    <row r="13214" spans="53:53" x14ac:dyDescent="0.3">
      <c r="BA13214" s="2"/>
    </row>
    <row r="13215" spans="53:53" x14ac:dyDescent="0.3">
      <c r="BA13215" s="2"/>
    </row>
    <row r="13216" spans="53:53" x14ac:dyDescent="0.3">
      <c r="BA13216" s="2"/>
    </row>
    <row r="13217" spans="53:53" x14ac:dyDescent="0.3">
      <c r="BA13217" s="2"/>
    </row>
    <row r="13218" spans="53:53" x14ac:dyDescent="0.3">
      <c r="BA13218" s="2"/>
    </row>
    <row r="13219" spans="53:53" x14ac:dyDescent="0.3">
      <c r="BA13219" s="2"/>
    </row>
    <row r="13220" spans="53:53" x14ac:dyDescent="0.3">
      <c r="BA13220" s="2"/>
    </row>
    <row r="13221" spans="53:53" x14ac:dyDescent="0.3">
      <c r="BA13221" s="2"/>
    </row>
    <row r="13222" spans="53:53" x14ac:dyDescent="0.3">
      <c r="BA13222" s="2"/>
    </row>
    <row r="13223" spans="53:53" x14ac:dyDescent="0.3">
      <c r="BA13223" s="2"/>
    </row>
    <row r="13224" spans="53:53" x14ac:dyDescent="0.3">
      <c r="BA13224" s="2"/>
    </row>
    <row r="13225" spans="53:53" x14ac:dyDescent="0.3">
      <c r="BA13225" s="2"/>
    </row>
    <row r="13226" spans="53:53" x14ac:dyDescent="0.3">
      <c r="BA13226" s="2"/>
    </row>
    <row r="13227" spans="53:53" x14ac:dyDescent="0.3">
      <c r="BA13227" s="2"/>
    </row>
    <row r="13228" spans="53:53" x14ac:dyDescent="0.3">
      <c r="BA13228" s="2"/>
    </row>
    <row r="13229" spans="53:53" x14ac:dyDescent="0.3">
      <c r="BA13229" s="2"/>
    </row>
    <row r="13230" spans="53:53" x14ac:dyDescent="0.3">
      <c r="BA13230" s="2"/>
    </row>
    <row r="13231" spans="53:53" x14ac:dyDescent="0.3">
      <c r="BA13231" s="2"/>
    </row>
    <row r="13232" spans="53:53" x14ac:dyDescent="0.3">
      <c r="BA13232" s="2"/>
    </row>
    <row r="13233" spans="53:53" x14ac:dyDescent="0.3">
      <c r="BA13233" s="2"/>
    </row>
    <row r="13234" spans="53:53" x14ac:dyDescent="0.3">
      <c r="BA13234" s="2"/>
    </row>
    <row r="13235" spans="53:53" x14ac:dyDescent="0.3">
      <c r="BA13235" s="2"/>
    </row>
    <row r="13236" spans="53:53" x14ac:dyDescent="0.3">
      <c r="BA13236" s="2"/>
    </row>
    <row r="13237" spans="53:53" x14ac:dyDescent="0.3">
      <c r="BA13237" s="2"/>
    </row>
    <row r="13238" spans="53:53" x14ac:dyDescent="0.3">
      <c r="BA13238" s="2"/>
    </row>
    <row r="13239" spans="53:53" x14ac:dyDescent="0.3">
      <c r="BA13239" s="2"/>
    </row>
    <row r="13240" spans="53:53" x14ac:dyDescent="0.3">
      <c r="BA13240" s="2"/>
    </row>
    <row r="13241" spans="53:53" x14ac:dyDescent="0.3">
      <c r="BA13241" s="2"/>
    </row>
    <row r="13242" spans="53:53" x14ac:dyDescent="0.3">
      <c r="BA13242" s="2"/>
    </row>
    <row r="13243" spans="53:53" x14ac:dyDescent="0.3">
      <c r="BA13243" s="2"/>
    </row>
    <row r="13244" spans="53:53" x14ac:dyDescent="0.3">
      <c r="BA13244" s="2"/>
    </row>
    <row r="13245" spans="53:53" x14ac:dyDescent="0.3">
      <c r="BA13245" s="2"/>
    </row>
    <row r="13246" spans="53:53" x14ac:dyDescent="0.3">
      <c r="BA13246" s="2"/>
    </row>
    <row r="13247" spans="53:53" x14ac:dyDescent="0.3">
      <c r="BA13247" s="2"/>
    </row>
    <row r="13248" spans="53:53" x14ac:dyDescent="0.3">
      <c r="BA13248" s="2"/>
    </row>
    <row r="13249" spans="53:53" x14ac:dyDescent="0.3">
      <c r="BA13249" s="2"/>
    </row>
    <row r="13250" spans="53:53" x14ac:dyDescent="0.3">
      <c r="BA13250" s="2"/>
    </row>
    <row r="13251" spans="53:53" x14ac:dyDescent="0.3">
      <c r="BA13251" s="2"/>
    </row>
    <row r="13252" spans="53:53" x14ac:dyDescent="0.3">
      <c r="BA13252" s="2"/>
    </row>
    <row r="13253" spans="53:53" x14ac:dyDescent="0.3">
      <c r="BA13253" s="2"/>
    </row>
    <row r="13254" spans="53:53" x14ac:dyDescent="0.3">
      <c r="BA13254" s="2"/>
    </row>
    <row r="13255" spans="53:53" x14ac:dyDescent="0.3">
      <c r="BA13255" s="2"/>
    </row>
    <row r="13256" spans="53:53" x14ac:dyDescent="0.3">
      <c r="BA13256" s="2"/>
    </row>
    <row r="13257" spans="53:53" x14ac:dyDescent="0.3">
      <c r="BA13257" s="2"/>
    </row>
    <row r="13258" spans="53:53" x14ac:dyDescent="0.3">
      <c r="BA13258" s="2"/>
    </row>
    <row r="13259" spans="53:53" x14ac:dyDescent="0.3">
      <c r="BA13259" s="2"/>
    </row>
    <row r="13260" spans="53:53" x14ac:dyDescent="0.3">
      <c r="BA13260" s="2"/>
    </row>
    <row r="13261" spans="53:53" x14ac:dyDescent="0.3">
      <c r="BA13261" s="2"/>
    </row>
    <row r="13262" spans="53:53" x14ac:dyDescent="0.3">
      <c r="BA13262" s="2"/>
    </row>
    <row r="13263" spans="53:53" x14ac:dyDescent="0.3">
      <c r="BA13263" s="2"/>
    </row>
    <row r="13264" spans="53:53" x14ac:dyDescent="0.3">
      <c r="BA13264" s="2"/>
    </row>
    <row r="13265" spans="53:53" x14ac:dyDescent="0.3">
      <c r="BA13265" s="2"/>
    </row>
    <row r="13266" spans="53:53" x14ac:dyDescent="0.3">
      <c r="BA13266" s="2"/>
    </row>
    <row r="13267" spans="53:53" x14ac:dyDescent="0.3">
      <c r="BA13267" s="2"/>
    </row>
    <row r="13268" spans="53:53" x14ac:dyDescent="0.3">
      <c r="BA13268" s="2"/>
    </row>
    <row r="13269" spans="53:53" x14ac:dyDescent="0.3">
      <c r="BA13269" s="2"/>
    </row>
    <row r="13270" spans="53:53" x14ac:dyDescent="0.3">
      <c r="BA13270" s="2"/>
    </row>
    <row r="13271" spans="53:53" x14ac:dyDescent="0.3">
      <c r="BA13271" s="2"/>
    </row>
    <row r="13272" spans="53:53" x14ac:dyDescent="0.3">
      <c r="BA13272" s="2"/>
    </row>
    <row r="13273" spans="53:53" x14ac:dyDescent="0.3">
      <c r="BA13273" s="2"/>
    </row>
    <row r="13274" spans="53:53" x14ac:dyDescent="0.3">
      <c r="BA13274" s="2"/>
    </row>
    <row r="13275" spans="53:53" x14ac:dyDescent="0.3">
      <c r="BA13275" s="2"/>
    </row>
    <row r="13276" spans="53:53" x14ac:dyDescent="0.3">
      <c r="BA13276" s="2"/>
    </row>
    <row r="13277" spans="53:53" x14ac:dyDescent="0.3">
      <c r="BA13277" s="2"/>
    </row>
    <row r="13278" spans="53:53" x14ac:dyDescent="0.3">
      <c r="BA13278" s="2"/>
    </row>
    <row r="13279" spans="53:53" x14ac:dyDescent="0.3">
      <c r="BA13279" s="2"/>
    </row>
    <row r="13280" spans="53:53" x14ac:dyDescent="0.3">
      <c r="BA13280" s="2"/>
    </row>
    <row r="13281" spans="53:53" x14ac:dyDescent="0.3">
      <c r="BA13281" s="2"/>
    </row>
    <row r="13282" spans="53:53" x14ac:dyDescent="0.3">
      <c r="BA13282" s="2"/>
    </row>
    <row r="13283" spans="53:53" x14ac:dyDescent="0.3">
      <c r="BA13283" s="2"/>
    </row>
    <row r="13284" spans="53:53" x14ac:dyDescent="0.3">
      <c r="BA13284" s="2"/>
    </row>
    <row r="13285" spans="53:53" x14ac:dyDescent="0.3">
      <c r="BA13285" s="2"/>
    </row>
    <row r="13286" spans="53:53" x14ac:dyDescent="0.3">
      <c r="BA13286" s="2"/>
    </row>
    <row r="13287" spans="53:53" x14ac:dyDescent="0.3">
      <c r="BA13287" s="2"/>
    </row>
    <row r="13288" spans="53:53" x14ac:dyDescent="0.3">
      <c r="BA13288" s="2"/>
    </row>
    <row r="13289" spans="53:53" x14ac:dyDescent="0.3">
      <c r="BA13289" s="2"/>
    </row>
    <row r="13290" spans="53:53" x14ac:dyDescent="0.3">
      <c r="BA13290" s="2"/>
    </row>
    <row r="13291" spans="53:53" x14ac:dyDescent="0.3">
      <c r="BA13291" s="2"/>
    </row>
    <row r="13292" spans="53:53" x14ac:dyDescent="0.3">
      <c r="BA13292" s="2"/>
    </row>
    <row r="13293" spans="53:53" x14ac:dyDescent="0.3">
      <c r="BA13293" s="2"/>
    </row>
    <row r="13294" spans="53:53" x14ac:dyDescent="0.3">
      <c r="BA13294" s="2"/>
    </row>
    <row r="13295" spans="53:53" x14ac:dyDescent="0.3">
      <c r="BA13295" s="2"/>
    </row>
    <row r="13296" spans="53:53" x14ac:dyDescent="0.3">
      <c r="BA13296" s="2"/>
    </row>
    <row r="13297" spans="53:53" x14ac:dyDescent="0.3">
      <c r="BA13297" s="2"/>
    </row>
    <row r="13298" spans="53:53" x14ac:dyDescent="0.3">
      <c r="BA13298" s="2"/>
    </row>
    <row r="13299" spans="53:53" x14ac:dyDescent="0.3">
      <c r="BA13299" s="2"/>
    </row>
    <row r="13300" spans="53:53" x14ac:dyDescent="0.3">
      <c r="BA13300" s="2"/>
    </row>
    <row r="13301" spans="53:53" x14ac:dyDescent="0.3">
      <c r="BA13301" s="2"/>
    </row>
    <row r="13302" spans="53:53" x14ac:dyDescent="0.3">
      <c r="BA13302" s="2"/>
    </row>
    <row r="13303" spans="53:53" x14ac:dyDescent="0.3">
      <c r="BA13303" s="2"/>
    </row>
    <row r="13304" spans="53:53" x14ac:dyDescent="0.3">
      <c r="BA13304" s="2"/>
    </row>
    <row r="13305" spans="53:53" x14ac:dyDescent="0.3">
      <c r="BA13305" s="2"/>
    </row>
    <row r="13306" spans="53:53" x14ac:dyDescent="0.3">
      <c r="BA13306" s="2"/>
    </row>
    <row r="13307" spans="53:53" x14ac:dyDescent="0.3">
      <c r="BA13307" s="2"/>
    </row>
    <row r="13308" spans="53:53" x14ac:dyDescent="0.3">
      <c r="BA13308" s="2"/>
    </row>
    <row r="13309" spans="53:53" x14ac:dyDescent="0.3">
      <c r="BA13309" s="2"/>
    </row>
    <row r="13310" spans="53:53" x14ac:dyDescent="0.3">
      <c r="BA13310" s="2"/>
    </row>
    <row r="13311" spans="53:53" x14ac:dyDescent="0.3">
      <c r="BA13311" s="2"/>
    </row>
    <row r="13312" spans="53:53" x14ac:dyDescent="0.3">
      <c r="BA13312" s="2"/>
    </row>
    <row r="13313" spans="53:53" x14ac:dyDescent="0.3">
      <c r="BA13313" s="2"/>
    </row>
    <row r="13314" spans="53:53" x14ac:dyDescent="0.3">
      <c r="BA13314" s="2"/>
    </row>
    <row r="13315" spans="53:53" x14ac:dyDescent="0.3">
      <c r="BA13315" s="2"/>
    </row>
    <row r="13316" spans="53:53" x14ac:dyDescent="0.3">
      <c r="BA13316" s="2"/>
    </row>
    <row r="13317" spans="53:53" x14ac:dyDescent="0.3">
      <c r="BA13317" s="2"/>
    </row>
    <row r="13318" spans="53:53" x14ac:dyDescent="0.3">
      <c r="BA13318" s="2"/>
    </row>
    <row r="13319" spans="53:53" x14ac:dyDescent="0.3">
      <c r="BA13319" s="2"/>
    </row>
    <row r="13320" spans="53:53" x14ac:dyDescent="0.3">
      <c r="BA13320" s="2"/>
    </row>
    <row r="13321" spans="53:53" x14ac:dyDescent="0.3">
      <c r="BA13321" s="2"/>
    </row>
    <row r="13322" spans="53:53" x14ac:dyDescent="0.3">
      <c r="BA13322" s="2"/>
    </row>
    <row r="13323" spans="53:53" x14ac:dyDescent="0.3">
      <c r="BA13323" s="2"/>
    </row>
    <row r="13324" spans="53:53" x14ac:dyDescent="0.3">
      <c r="BA13324" s="2"/>
    </row>
    <row r="13325" spans="53:53" x14ac:dyDescent="0.3">
      <c r="BA13325" s="2"/>
    </row>
    <row r="13326" spans="53:53" x14ac:dyDescent="0.3">
      <c r="BA13326" s="2"/>
    </row>
    <row r="13327" spans="53:53" x14ac:dyDescent="0.3">
      <c r="BA13327" s="2"/>
    </row>
    <row r="13328" spans="53:53" x14ac:dyDescent="0.3">
      <c r="BA13328" s="2"/>
    </row>
    <row r="13329" spans="53:53" x14ac:dyDescent="0.3">
      <c r="BA13329" s="2"/>
    </row>
    <row r="13330" spans="53:53" x14ac:dyDescent="0.3">
      <c r="BA13330" s="2"/>
    </row>
    <row r="13331" spans="53:53" x14ac:dyDescent="0.3">
      <c r="BA13331" s="2"/>
    </row>
    <row r="13332" spans="53:53" x14ac:dyDescent="0.3">
      <c r="BA13332" s="2"/>
    </row>
    <row r="13333" spans="53:53" x14ac:dyDescent="0.3">
      <c r="BA13333" s="2"/>
    </row>
    <row r="13334" spans="53:53" x14ac:dyDescent="0.3">
      <c r="BA13334" s="2"/>
    </row>
    <row r="13335" spans="53:53" x14ac:dyDescent="0.3">
      <c r="BA13335" s="2"/>
    </row>
    <row r="13336" spans="53:53" x14ac:dyDescent="0.3">
      <c r="BA13336" s="2"/>
    </row>
    <row r="13337" spans="53:53" x14ac:dyDescent="0.3">
      <c r="BA13337" s="2"/>
    </row>
    <row r="13338" spans="53:53" x14ac:dyDescent="0.3">
      <c r="BA13338" s="2"/>
    </row>
    <row r="13339" spans="53:53" x14ac:dyDescent="0.3">
      <c r="BA13339" s="2"/>
    </row>
    <row r="13340" spans="53:53" x14ac:dyDescent="0.3">
      <c r="BA13340" s="2"/>
    </row>
    <row r="13341" spans="53:53" x14ac:dyDescent="0.3">
      <c r="BA13341" s="2"/>
    </row>
    <row r="13342" spans="53:53" x14ac:dyDescent="0.3">
      <c r="BA13342" s="2"/>
    </row>
    <row r="13343" spans="53:53" x14ac:dyDescent="0.3">
      <c r="BA13343" s="2"/>
    </row>
    <row r="13344" spans="53:53" x14ac:dyDescent="0.3">
      <c r="BA13344" s="2"/>
    </row>
    <row r="13345" spans="53:53" x14ac:dyDescent="0.3">
      <c r="BA13345" s="2"/>
    </row>
    <row r="13346" spans="53:53" x14ac:dyDescent="0.3">
      <c r="BA13346" s="2"/>
    </row>
    <row r="13347" spans="53:53" x14ac:dyDescent="0.3">
      <c r="BA13347" s="2"/>
    </row>
    <row r="13348" spans="53:53" x14ac:dyDescent="0.3">
      <c r="BA13348" s="2"/>
    </row>
    <row r="13349" spans="53:53" x14ac:dyDescent="0.3">
      <c r="BA13349" s="2"/>
    </row>
    <row r="13350" spans="53:53" x14ac:dyDescent="0.3">
      <c r="BA13350" s="2"/>
    </row>
    <row r="13351" spans="53:53" x14ac:dyDescent="0.3">
      <c r="BA13351" s="2"/>
    </row>
    <row r="13352" spans="53:53" x14ac:dyDescent="0.3">
      <c r="BA13352" s="2"/>
    </row>
    <row r="13353" spans="53:53" x14ac:dyDescent="0.3">
      <c r="BA13353" s="2"/>
    </row>
    <row r="13354" spans="53:53" x14ac:dyDescent="0.3">
      <c r="BA13354" s="2"/>
    </row>
    <row r="13355" spans="53:53" x14ac:dyDescent="0.3">
      <c r="BA13355" s="2"/>
    </row>
    <row r="13356" spans="53:53" x14ac:dyDescent="0.3">
      <c r="BA13356" s="2"/>
    </row>
    <row r="13357" spans="53:53" x14ac:dyDescent="0.3">
      <c r="BA13357" s="2"/>
    </row>
    <row r="13358" spans="53:53" x14ac:dyDescent="0.3">
      <c r="BA13358" s="2"/>
    </row>
    <row r="13359" spans="53:53" x14ac:dyDescent="0.3">
      <c r="BA13359" s="2"/>
    </row>
    <row r="13360" spans="53:53" x14ac:dyDescent="0.3">
      <c r="BA13360" s="2"/>
    </row>
    <row r="13361" spans="53:53" x14ac:dyDescent="0.3">
      <c r="BA13361" s="2"/>
    </row>
    <row r="13362" spans="53:53" x14ac:dyDescent="0.3">
      <c r="BA13362" s="2"/>
    </row>
    <row r="13363" spans="53:53" x14ac:dyDescent="0.3">
      <c r="BA13363" s="2"/>
    </row>
    <row r="13364" spans="53:53" x14ac:dyDescent="0.3">
      <c r="BA13364" s="2"/>
    </row>
    <row r="13365" spans="53:53" x14ac:dyDescent="0.3">
      <c r="BA13365" s="2"/>
    </row>
    <row r="13366" spans="53:53" x14ac:dyDescent="0.3">
      <c r="BA13366" s="2"/>
    </row>
    <row r="13367" spans="53:53" x14ac:dyDescent="0.3">
      <c r="BA13367" s="2"/>
    </row>
    <row r="13368" spans="53:53" x14ac:dyDescent="0.3">
      <c r="BA13368" s="2"/>
    </row>
    <row r="13369" spans="53:53" x14ac:dyDescent="0.3">
      <c r="BA13369" s="2"/>
    </row>
    <row r="13370" spans="53:53" x14ac:dyDescent="0.3">
      <c r="BA13370" s="2"/>
    </row>
    <row r="13371" spans="53:53" x14ac:dyDescent="0.3">
      <c r="BA13371" s="2"/>
    </row>
    <row r="13372" spans="53:53" x14ac:dyDescent="0.3">
      <c r="BA13372" s="2"/>
    </row>
    <row r="13373" spans="53:53" x14ac:dyDescent="0.3">
      <c r="BA13373" s="2"/>
    </row>
    <row r="13374" spans="53:53" x14ac:dyDescent="0.3">
      <c r="BA13374" s="2"/>
    </row>
    <row r="13375" spans="53:53" x14ac:dyDescent="0.3">
      <c r="BA13375" s="2"/>
    </row>
    <row r="13376" spans="53:53" x14ac:dyDescent="0.3">
      <c r="BA13376" s="2"/>
    </row>
    <row r="13377" spans="53:53" x14ac:dyDescent="0.3">
      <c r="BA13377" s="2"/>
    </row>
    <row r="13378" spans="53:53" x14ac:dyDescent="0.3">
      <c r="BA13378" s="2"/>
    </row>
    <row r="13379" spans="53:53" x14ac:dyDescent="0.3">
      <c r="BA13379" s="2"/>
    </row>
    <row r="13380" spans="53:53" x14ac:dyDescent="0.3">
      <c r="BA13380" s="2"/>
    </row>
    <row r="13381" spans="53:53" x14ac:dyDescent="0.3">
      <c r="BA13381" s="2"/>
    </row>
    <row r="13382" spans="53:53" x14ac:dyDescent="0.3">
      <c r="BA13382" s="2"/>
    </row>
    <row r="13383" spans="53:53" x14ac:dyDescent="0.3">
      <c r="BA13383" s="2"/>
    </row>
    <row r="13384" spans="53:53" x14ac:dyDescent="0.3">
      <c r="BA13384" s="2"/>
    </row>
    <row r="13385" spans="53:53" x14ac:dyDescent="0.3">
      <c r="BA13385" s="2"/>
    </row>
    <row r="13386" spans="53:53" x14ac:dyDescent="0.3">
      <c r="BA13386" s="2"/>
    </row>
    <row r="13387" spans="53:53" x14ac:dyDescent="0.3">
      <c r="BA13387" s="2"/>
    </row>
    <row r="13388" spans="53:53" x14ac:dyDescent="0.3">
      <c r="BA13388" s="2"/>
    </row>
    <row r="13389" spans="53:53" x14ac:dyDescent="0.3">
      <c r="BA13389" s="2"/>
    </row>
    <row r="13390" spans="53:53" x14ac:dyDescent="0.3">
      <c r="BA13390" s="2"/>
    </row>
    <row r="13391" spans="53:53" x14ac:dyDescent="0.3">
      <c r="BA13391" s="2"/>
    </row>
    <row r="13392" spans="53:53" x14ac:dyDescent="0.3">
      <c r="BA13392" s="2"/>
    </row>
    <row r="13393" spans="53:53" x14ac:dyDescent="0.3">
      <c r="BA13393" s="2"/>
    </row>
    <row r="13394" spans="53:53" x14ac:dyDescent="0.3">
      <c r="BA13394" s="2"/>
    </row>
    <row r="13395" spans="53:53" x14ac:dyDescent="0.3">
      <c r="BA13395" s="2"/>
    </row>
    <row r="13396" spans="53:53" x14ac:dyDescent="0.3">
      <c r="BA13396" s="2"/>
    </row>
    <row r="13397" spans="53:53" x14ac:dyDescent="0.3">
      <c r="BA13397" s="2"/>
    </row>
    <row r="13398" spans="53:53" x14ac:dyDescent="0.3">
      <c r="BA13398" s="2"/>
    </row>
    <row r="13399" spans="53:53" x14ac:dyDescent="0.3">
      <c r="BA13399" s="2"/>
    </row>
    <row r="13400" spans="53:53" x14ac:dyDescent="0.3">
      <c r="BA13400" s="2"/>
    </row>
    <row r="13401" spans="53:53" x14ac:dyDescent="0.3">
      <c r="BA13401" s="2"/>
    </row>
    <row r="13402" spans="53:53" x14ac:dyDescent="0.3">
      <c r="BA13402" s="2"/>
    </row>
    <row r="13403" spans="53:53" x14ac:dyDescent="0.3">
      <c r="BA13403" s="2"/>
    </row>
    <row r="13404" spans="53:53" x14ac:dyDescent="0.3">
      <c r="BA13404" s="2"/>
    </row>
    <row r="13405" spans="53:53" x14ac:dyDescent="0.3">
      <c r="BA13405" s="2"/>
    </row>
    <row r="13406" spans="53:53" x14ac:dyDescent="0.3">
      <c r="BA13406" s="2"/>
    </row>
    <row r="13407" spans="53:53" x14ac:dyDescent="0.3">
      <c r="BA13407" s="2"/>
    </row>
    <row r="13408" spans="53:53" x14ac:dyDescent="0.3">
      <c r="BA13408" s="2"/>
    </row>
    <row r="13409" spans="53:53" x14ac:dyDescent="0.3">
      <c r="BA13409" s="2"/>
    </row>
    <row r="13410" spans="53:53" x14ac:dyDescent="0.3">
      <c r="BA13410" s="2"/>
    </row>
    <row r="13411" spans="53:53" x14ac:dyDescent="0.3">
      <c r="BA13411" s="2"/>
    </row>
    <row r="13412" spans="53:53" x14ac:dyDescent="0.3">
      <c r="BA13412" s="2"/>
    </row>
    <row r="13413" spans="53:53" x14ac:dyDescent="0.3">
      <c r="BA13413" s="2"/>
    </row>
    <row r="13414" spans="53:53" x14ac:dyDescent="0.3">
      <c r="BA13414" s="2"/>
    </row>
    <row r="13415" spans="53:53" x14ac:dyDescent="0.3">
      <c r="BA13415" s="2"/>
    </row>
    <row r="13416" spans="53:53" x14ac:dyDescent="0.3">
      <c r="BA13416" s="2"/>
    </row>
    <row r="13417" spans="53:53" x14ac:dyDescent="0.3">
      <c r="BA13417" s="2"/>
    </row>
    <row r="13418" spans="53:53" x14ac:dyDescent="0.3">
      <c r="BA13418" s="2"/>
    </row>
    <row r="13419" spans="53:53" x14ac:dyDescent="0.3">
      <c r="BA13419" s="2"/>
    </row>
    <row r="13420" spans="53:53" x14ac:dyDescent="0.3">
      <c r="BA13420" s="2"/>
    </row>
    <row r="13421" spans="53:53" x14ac:dyDescent="0.3">
      <c r="BA13421" s="2"/>
    </row>
    <row r="13422" spans="53:53" x14ac:dyDescent="0.3">
      <c r="BA13422" s="2"/>
    </row>
    <row r="13423" spans="53:53" x14ac:dyDescent="0.3">
      <c r="BA13423" s="2"/>
    </row>
    <row r="13424" spans="53:53" x14ac:dyDescent="0.3">
      <c r="BA13424" s="2"/>
    </row>
    <row r="13425" spans="53:53" x14ac:dyDescent="0.3">
      <c r="BA13425" s="2"/>
    </row>
    <row r="13426" spans="53:53" x14ac:dyDescent="0.3">
      <c r="BA13426" s="2"/>
    </row>
    <row r="13427" spans="53:53" x14ac:dyDescent="0.3">
      <c r="BA13427" s="2"/>
    </row>
    <row r="13428" spans="53:53" x14ac:dyDescent="0.3">
      <c r="BA13428" s="2"/>
    </row>
    <row r="13429" spans="53:53" x14ac:dyDescent="0.3">
      <c r="BA13429" s="2"/>
    </row>
    <row r="13430" spans="53:53" x14ac:dyDescent="0.3">
      <c r="BA13430" s="2"/>
    </row>
    <row r="13431" spans="53:53" x14ac:dyDescent="0.3">
      <c r="BA13431" s="2"/>
    </row>
    <row r="13432" spans="53:53" x14ac:dyDescent="0.3">
      <c r="BA13432" s="2"/>
    </row>
    <row r="13433" spans="53:53" x14ac:dyDescent="0.3">
      <c r="BA13433" s="2"/>
    </row>
    <row r="13434" spans="53:53" x14ac:dyDescent="0.3">
      <c r="BA13434" s="2"/>
    </row>
    <row r="13435" spans="53:53" x14ac:dyDescent="0.3">
      <c r="BA13435" s="2"/>
    </row>
    <row r="13436" spans="53:53" x14ac:dyDescent="0.3">
      <c r="BA13436" s="2"/>
    </row>
    <row r="13437" spans="53:53" x14ac:dyDescent="0.3">
      <c r="BA13437" s="2"/>
    </row>
    <row r="13438" spans="53:53" x14ac:dyDescent="0.3">
      <c r="BA13438" s="2"/>
    </row>
    <row r="13439" spans="53:53" x14ac:dyDescent="0.3">
      <c r="BA13439" s="2"/>
    </row>
    <row r="13440" spans="53:53" x14ac:dyDescent="0.3">
      <c r="BA13440" s="2"/>
    </row>
    <row r="13441" spans="53:53" x14ac:dyDescent="0.3">
      <c r="BA13441" s="2"/>
    </row>
    <row r="13442" spans="53:53" x14ac:dyDescent="0.3">
      <c r="BA13442" s="2"/>
    </row>
    <row r="13443" spans="53:53" x14ac:dyDescent="0.3">
      <c r="BA13443" s="2"/>
    </row>
    <row r="13444" spans="53:53" x14ac:dyDescent="0.3">
      <c r="BA13444" s="2"/>
    </row>
    <row r="13445" spans="53:53" x14ac:dyDescent="0.3">
      <c r="BA13445" s="2"/>
    </row>
    <row r="13446" spans="53:53" x14ac:dyDescent="0.3">
      <c r="BA13446" s="2"/>
    </row>
    <row r="13447" spans="53:53" x14ac:dyDescent="0.3">
      <c r="BA13447" s="2"/>
    </row>
    <row r="13448" spans="53:53" x14ac:dyDescent="0.3">
      <c r="BA13448" s="2"/>
    </row>
    <row r="13449" spans="53:53" x14ac:dyDescent="0.3">
      <c r="BA13449" s="2"/>
    </row>
    <row r="13450" spans="53:53" x14ac:dyDescent="0.3">
      <c r="BA13450" s="2"/>
    </row>
    <row r="13451" spans="53:53" x14ac:dyDescent="0.3">
      <c r="BA13451" s="2"/>
    </row>
    <row r="13452" spans="53:53" x14ac:dyDescent="0.3">
      <c r="BA13452" s="2"/>
    </row>
    <row r="13453" spans="53:53" x14ac:dyDescent="0.3">
      <c r="BA13453" s="2"/>
    </row>
    <row r="13454" spans="53:53" x14ac:dyDescent="0.3">
      <c r="BA13454" s="2"/>
    </row>
    <row r="13455" spans="53:53" x14ac:dyDescent="0.3">
      <c r="BA13455" s="2"/>
    </row>
    <row r="13456" spans="53:53" x14ac:dyDescent="0.3">
      <c r="BA13456" s="2"/>
    </row>
    <row r="13457" spans="53:53" x14ac:dyDescent="0.3">
      <c r="BA13457" s="2"/>
    </row>
    <row r="13458" spans="53:53" x14ac:dyDescent="0.3">
      <c r="BA13458" s="2"/>
    </row>
    <row r="13459" spans="53:53" x14ac:dyDescent="0.3">
      <c r="BA13459" s="2"/>
    </row>
    <row r="13460" spans="53:53" x14ac:dyDescent="0.3">
      <c r="BA13460" s="2"/>
    </row>
    <row r="13461" spans="53:53" x14ac:dyDescent="0.3">
      <c r="BA13461" s="2"/>
    </row>
    <row r="13462" spans="53:53" x14ac:dyDescent="0.3">
      <c r="BA13462" s="2"/>
    </row>
    <row r="13463" spans="53:53" x14ac:dyDescent="0.3">
      <c r="BA13463" s="2"/>
    </row>
    <row r="13464" spans="53:53" x14ac:dyDescent="0.3">
      <c r="BA13464" s="2"/>
    </row>
    <row r="13465" spans="53:53" x14ac:dyDescent="0.3">
      <c r="BA13465" s="2"/>
    </row>
    <row r="13466" spans="53:53" x14ac:dyDescent="0.3">
      <c r="BA13466" s="2"/>
    </row>
    <row r="13467" spans="53:53" x14ac:dyDescent="0.3">
      <c r="BA13467" s="2"/>
    </row>
    <row r="13468" spans="53:53" x14ac:dyDescent="0.3">
      <c r="BA13468" s="2"/>
    </row>
    <row r="13469" spans="53:53" x14ac:dyDescent="0.3">
      <c r="BA13469" s="2"/>
    </row>
    <row r="13470" spans="53:53" x14ac:dyDescent="0.3">
      <c r="BA13470" s="2"/>
    </row>
    <row r="13471" spans="53:53" x14ac:dyDescent="0.3">
      <c r="BA13471" s="2"/>
    </row>
    <row r="13472" spans="53:53" x14ac:dyDescent="0.3">
      <c r="BA13472" s="2"/>
    </row>
    <row r="13473" spans="53:53" x14ac:dyDescent="0.3">
      <c r="BA13473" s="2"/>
    </row>
    <row r="13474" spans="53:53" x14ac:dyDescent="0.3">
      <c r="BA13474" s="2"/>
    </row>
    <row r="13475" spans="53:53" x14ac:dyDescent="0.3">
      <c r="BA13475" s="2"/>
    </row>
    <row r="13476" spans="53:53" x14ac:dyDescent="0.3">
      <c r="BA13476" s="2"/>
    </row>
    <row r="13477" spans="53:53" x14ac:dyDescent="0.3">
      <c r="BA13477" s="2"/>
    </row>
    <row r="13478" spans="53:53" x14ac:dyDescent="0.3">
      <c r="BA13478" s="2"/>
    </row>
    <row r="13479" spans="53:53" x14ac:dyDescent="0.3">
      <c r="BA13479" s="2"/>
    </row>
    <row r="13480" spans="53:53" x14ac:dyDescent="0.3">
      <c r="BA13480" s="2"/>
    </row>
    <row r="13481" spans="53:53" x14ac:dyDescent="0.3">
      <c r="BA13481" s="2"/>
    </row>
    <row r="13482" spans="53:53" x14ac:dyDescent="0.3">
      <c r="BA13482" s="2"/>
    </row>
    <row r="13483" spans="53:53" x14ac:dyDescent="0.3">
      <c r="BA13483" s="2"/>
    </row>
    <row r="13484" spans="53:53" x14ac:dyDescent="0.3">
      <c r="BA13484" s="2"/>
    </row>
    <row r="13485" spans="53:53" x14ac:dyDescent="0.3">
      <c r="BA13485" s="2"/>
    </row>
    <row r="13486" spans="53:53" x14ac:dyDescent="0.3">
      <c r="BA13486" s="2"/>
    </row>
    <row r="13487" spans="53:53" x14ac:dyDescent="0.3">
      <c r="BA13487" s="2"/>
    </row>
    <row r="13488" spans="53:53" x14ac:dyDescent="0.3">
      <c r="BA13488" s="2"/>
    </row>
    <row r="13489" spans="53:53" x14ac:dyDescent="0.3">
      <c r="BA13489" s="2"/>
    </row>
    <row r="13490" spans="53:53" x14ac:dyDescent="0.3">
      <c r="BA13490" s="2"/>
    </row>
    <row r="13491" spans="53:53" x14ac:dyDescent="0.3">
      <c r="BA13491" s="2"/>
    </row>
    <row r="13492" spans="53:53" x14ac:dyDescent="0.3">
      <c r="BA13492" s="2"/>
    </row>
    <row r="13493" spans="53:53" x14ac:dyDescent="0.3">
      <c r="BA13493" s="2"/>
    </row>
    <row r="13494" spans="53:53" x14ac:dyDescent="0.3">
      <c r="BA13494" s="2"/>
    </row>
    <row r="13495" spans="53:53" x14ac:dyDescent="0.3">
      <c r="BA13495" s="2"/>
    </row>
    <row r="13496" spans="53:53" x14ac:dyDescent="0.3">
      <c r="BA13496" s="2"/>
    </row>
    <row r="13497" spans="53:53" x14ac:dyDescent="0.3">
      <c r="BA13497" s="2"/>
    </row>
    <row r="13498" spans="53:53" x14ac:dyDescent="0.3">
      <c r="BA13498" s="2"/>
    </row>
    <row r="13499" spans="53:53" x14ac:dyDescent="0.3">
      <c r="BA13499" s="2"/>
    </row>
    <row r="13500" spans="53:53" x14ac:dyDescent="0.3">
      <c r="BA13500" s="2"/>
    </row>
    <row r="13501" spans="53:53" x14ac:dyDescent="0.3">
      <c r="BA13501" s="2"/>
    </row>
    <row r="13502" spans="53:53" x14ac:dyDescent="0.3">
      <c r="BA13502" s="2"/>
    </row>
    <row r="13503" spans="53:53" x14ac:dyDescent="0.3">
      <c r="BA13503" s="2"/>
    </row>
    <row r="13504" spans="53:53" x14ac:dyDescent="0.3">
      <c r="BA13504" s="2"/>
    </row>
    <row r="13505" spans="53:53" x14ac:dyDescent="0.3">
      <c r="BA13505" s="2"/>
    </row>
    <row r="13506" spans="53:53" x14ac:dyDescent="0.3">
      <c r="BA13506" s="2"/>
    </row>
    <row r="13507" spans="53:53" x14ac:dyDescent="0.3">
      <c r="BA13507" s="2"/>
    </row>
    <row r="13508" spans="53:53" x14ac:dyDescent="0.3">
      <c r="BA13508" s="2"/>
    </row>
    <row r="13509" spans="53:53" x14ac:dyDescent="0.3">
      <c r="BA13509" s="2"/>
    </row>
    <row r="13510" spans="53:53" x14ac:dyDescent="0.3">
      <c r="BA13510" s="2"/>
    </row>
    <row r="13511" spans="53:53" x14ac:dyDescent="0.3">
      <c r="BA13511" s="2"/>
    </row>
    <row r="13512" spans="53:53" x14ac:dyDescent="0.3">
      <c r="BA13512" s="2"/>
    </row>
    <row r="13513" spans="53:53" x14ac:dyDescent="0.3">
      <c r="BA13513" s="2"/>
    </row>
    <row r="13514" spans="53:53" x14ac:dyDescent="0.3">
      <c r="BA13514" s="2"/>
    </row>
    <row r="13515" spans="53:53" x14ac:dyDescent="0.3">
      <c r="BA13515" s="2"/>
    </row>
    <row r="13516" spans="53:53" x14ac:dyDescent="0.3">
      <c r="BA13516" s="2"/>
    </row>
    <row r="13517" spans="53:53" x14ac:dyDescent="0.3">
      <c r="BA13517" s="2"/>
    </row>
    <row r="13518" spans="53:53" x14ac:dyDescent="0.3">
      <c r="BA13518" s="2"/>
    </row>
    <row r="13519" spans="53:53" x14ac:dyDescent="0.3">
      <c r="BA13519" s="2"/>
    </row>
    <row r="13520" spans="53:53" x14ac:dyDescent="0.3">
      <c r="BA13520" s="2"/>
    </row>
    <row r="13521" spans="53:53" x14ac:dyDescent="0.3">
      <c r="BA13521" s="2"/>
    </row>
    <row r="13522" spans="53:53" x14ac:dyDescent="0.3">
      <c r="BA13522" s="2"/>
    </row>
    <row r="13523" spans="53:53" x14ac:dyDescent="0.3">
      <c r="BA13523" s="2"/>
    </row>
    <row r="13524" spans="53:53" x14ac:dyDescent="0.3">
      <c r="BA13524" s="2"/>
    </row>
    <row r="13525" spans="53:53" x14ac:dyDescent="0.3">
      <c r="BA13525" s="2"/>
    </row>
    <row r="13526" spans="53:53" x14ac:dyDescent="0.3">
      <c r="BA13526" s="2"/>
    </row>
    <row r="13527" spans="53:53" x14ac:dyDescent="0.3">
      <c r="BA13527" s="2"/>
    </row>
    <row r="13528" spans="53:53" x14ac:dyDescent="0.3">
      <c r="BA13528" s="2"/>
    </row>
    <row r="13529" spans="53:53" x14ac:dyDescent="0.3">
      <c r="BA13529" s="2"/>
    </row>
    <row r="13530" spans="53:53" x14ac:dyDescent="0.3">
      <c r="BA13530" s="2"/>
    </row>
    <row r="13531" spans="53:53" x14ac:dyDescent="0.3">
      <c r="BA13531" s="2"/>
    </row>
    <row r="13532" spans="53:53" x14ac:dyDescent="0.3">
      <c r="BA13532" s="2"/>
    </row>
    <row r="13533" spans="53:53" x14ac:dyDescent="0.3">
      <c r="BA13533" s="2"/>
    </row>
    <row r="13534" spans="53:53" x14ac:dyDescent="0.3">
      <c r="BA13534" s="2"/>
    </row>
    <row r="13535" spans="53:53" x14ac:dyDescent="0.3">
      <c r="BA13535" s="2"/>
    </row>
    <row r="13536" spans="53:53" x14ac:dyDescent="0.3">
      <c r="BA13536" s="2"/>
    </row>
    <row r="13537" spans="53:53" x14ac:dyDescent="0.3">
      <c r="BA13537" s="2"/>
    </row>
    <row r="13538" spans="53:53" x14ac:dyDescent="0.3">
      <c r="BA13538" s="2"/>
    </row>
    <row r="13539" spans="53:53" x14ac:dyDescent="0.3">
      <c r="BA13539" s="2"/>
    </row>
    <row r="13540" spans="53:53" x14ac:dyDescent="0.3">
      <c r="BA13540" s="2"/>
    </row>
    <row r="13541" spans="53:53" x14ac:dyDescent="0.3">
      <c r="BA13541" s="2"/>
    </row>
    <row r="13542" spans="53:53" x14ac:dyDescent="0.3">
      <c r="BA13542" s="2"/>
    </row>
    <row r="13543" spans="53:53" x14ac:dyDescent="0.3">
      <c r="BA13543" s="2"/>
    </row>
    <row r="13544" spans="53:53" x14ac:dyDescent="0.3">
      <c r="BA13544" s="2"/>
    </row>
    <row r="13545" spans="53:53" x14ac:dyDescent="0.3">
      <c r="BA13545" s="2"/>
    </row>
    <row r="13546" spans="53:53" x14ac:dyDescent="0.3">
      <c r="BA13546" s="2"/>
    </row>
    <row r="13547" spans="53:53" x14ac:dyDescent="0.3">
      <c r="BA13547" s="2"/>
    </row>
    <row r="13548" spans="53:53" x14ac:dyDescent="0.3">
      <c r="BA13548" s="2"/>
    </row>
    <row r="13549" spans="53:53" x14ac:dyDescent="0.3">
      <c r="BA13549" s="2"/>
    </row>
    <row r="13550" spans="53:53" x14ac:dyDescent="0.3">
      <c r="BA13550" s="2"/>
    </row>
    <row r="13551" spans="53:53" x14ac:dyDescent="0.3">
      <c r="BA13551" s="2"/>
    </row>
    <row r="13552" spans="53:53" x14ac:dyDescent="0.3">
      <c r="BA13552" s="2"/>
    </row>
    <row r="13553" spans="53:53" x14ac:dyDescent="0.3">
      <c r="BA13553" s="2"/>
    </row>
    <row r="13554" spans="53:53" x14ac:dyDescent="0.3">
      <c r="BA13554" s="2"/>
    </row>
    <row r="13555" spans="53:53" x14ac:dyDescent="0.3">
      <c r="BA13555" s="2"/>
    </row>
    <row r="13556" spans="53:53" x14ac:dyDescent="0.3">
      <c r="BA13556" s="2"/>
    </row>
    <row r="13557" spans="53:53" x14ac:dyDescent="0.3">
      <c r="BA13557" s="2"/>
    </row>
    <row r="13558" spans="53:53" x14ac:dyDescent="0.3">
      <c r="BA13558" s="2"/>
    </row>
    <row r="13559" spans="53:53" x14ac:dyDescent="0.3">
      <c r="BA13559" s="2"/>
    </row>
    <row r="13560" spans="53:53" x14ac:dyDescent="0.3">
      <c r="BA13560" s="2"/>
    </row>
    <row r="13561" spans="53:53" x14ac:dyDescent="0.3">
      <c r="BA13561" s="2"/>
    </row>
    <row r="13562" spans="53:53" x14ac:dyDescent="0.3">
      <c r="BA13562" s="2"/>
    </row>
    <row r="13563" spans="53:53" x14ac:dyDescent="0.3">
      <c r="BA13563" s="2"/>
    </row>
    <row r="13564" spans="53:53" x14ac:dyDescent="0.3">
      <c r="BA13564" s="2"/>
    </row>
    <row r="13565" spans="53:53" x14ac:dyDescent="0.3">
      <c r="BA13565" s="2"/>
    </row>
    <row r="13566" spans="53:53" x14ac:dyDescent="0.3">
      <c r="BA13566" s="2"/>
    </row>
    <row r="13567" spans="53:53" x14ac:dyDescent="0.3">
      <c r="BA13567" s="2"/>
    </row>
    <row r="13568" spans="53:53" x14ac:dyDescent="0.3">
      <c r="BA13568" s="2"/>
    </row>
    <row r="13569" spans="53:53" x14ac:dyDescent="0.3">
      <c r="BA13569" s="2"/>
    </row>
    <row r="13570" spans="53:53" x14ac:dyDescent="0.3">
      <c r="BA13570" s="2"/>
    </row>
    <row r="13571" spans="53:53" x14ac:dyDescent="0.3">
      <c r="BA13571" s="2"/>
    </row>
    <row r="13572" spans="53:53" x14ac:dyDescent="0.3">
      <c r="BA13572" s="2"/>
    </row>
    <row r="13573" spans="53:53" x14ac:dyDescent="0.3">
      <c r="BA13573" s="2"/>
    </row>
    <row r="13574" spans="53:53" x14ac:dyDescent="0.3">
      <c r="BA13574" s="2"/>
    </row>
    <row r="13575" spans="53:53" x14ac:dyDescent="0.3">
      <c r="BA13575" s="2"/>
    </row>
    <row r="13576" spans="53:53" x14ac:dyDescent="0.3">
      <c r="BA13576" s="2"/>
    </row>
    <row r="13577" spans="53:53" x14ac:dyDescent="0.3">
      <c r="BA13577" s="2"/>
    </row>
    <row r="13578" spans="53:53" x14ac:dyDescent="0.3">
      <c r="BA13578" s="2"/>
    </row>
    <row r="13579" spans="53:53" x14ac:dyDescent="0.3">
      <c r="BA13579" s="2"/>
    </row>
    <row r="13580" spans="53:53" x14ac:dyDescent="0.3">
      <c r="BA13580" s="2"/>
    </row>
    <row r="13581" spans="53:53" x14ac:dyDescent="0.3">
      <c r="BA13581" s="2"/>
    </row>
    <row r="13582" spans="53:53" x14ac:dyDescent="0.3">
      <c r="BA13582" s="2"/>
    </row>
    <row r="13583" spans="53:53" x14ac:dyDescent="0.3">
      <c r="BA13583" s="2"/>
    </row>
    <row r="13584" spans="53:53" x14ac:dyDescent="0.3">
      <c r="BA13584" s="2"/>
    </row>
    <row r="13585" spans="53:53" x14ac:dyDescent="0.3">
      <c r="BA13585" s="2"/>
    </row>
    <row r="13586" spans="53:53" x14ac:dyDescent="0.3">
      <c r="BA13586" s="2"/>
    </row>
    <row r="13587" spans="53:53" x14ac:dyDescent="0.3">
      <c r="BA13587" s="2"/>
    </row>
    <row r="13588" spans="53:53" x14ac:dyDescent="0.3">
      <c r="BA13588" s="2"/>
    </row>
    <row r="13589" spans="53:53" x14ac:dyDescent="0.3">
      <c r="BA13589" s="2"/>
    </row>
    <row r="13590" spans="53:53" x14ac:dyDescent="0.3">
      <c r="BA13590" s="2"/>
    </row>
    <row r="13591" spans="53:53" x14ac:dyDescent="0.3">
      <c r="BA13591" s="2"/>
    </row>
    <row r="13592" spans="53:53" x14ac:dyDescent="0.3">
      <c r="BA13592" s="2"/>
    </row>
    <row r="13593" spans="53:53" x14ac:dyDescent="0.3">
      <c r="BA13593" s="2"/>
    </row>
    <row r="13594" spans="53:53" x14ac:dyDescent="0.3">
      <c r="BA13594" s="2"/>
    </row>
    <row r="13595" spans="53:53" x14ac:dyDescent="0.3">
      <c r="BA13595" s="2"/>
    </row>
    <row r="13596" spans="53:53" x14ac:dyDescent="0.3">
      <c r="BA13596" s="2"/>
    </row>
    <row r="13597" spans="53:53" x14ac:dyDescent="0.3">
      <c r="BA13597" s="2"/>
    </row>
    <row r="13598" spans="53:53" x14ac:dyDescent="0.3">
      <c r="BA13598" s="2"/>
    </row>
    <row r="13599" spans="53:53" x14ac:dyDescent="0.3">
      <c r="BA13599" s="2"/>
    </row>
    <row r="13600" spans="53:53" x14ac:dyDescent="0.3">
      <c r="BA13600" s="2"/>
    </row>
    <row r="13601" spans="53:53" x14ac:dyDescent="0.3">
      <c r="BA13601" s="2"/>
    </row>
    <row r="13602" spans="53:53" x14ac:dyDescent="0.3">
      <c r="BA13602" s="2"/>
    </row>
    <row r="13603" spans="53:53" x14ac:dyDescent="0.3">
      <c r="BA13603" s="2"/>
    </row>
    <row r="13604" spans="53:53" x14ac:dyDescent="0.3">
      <c r="BA13604" s="2"/>
    </row>
    <row r="13605" spans="53:53" x14ac:dyDescent="0.3">
      <c r="BA13605" s="2"/>
    </row>
    <row r="13606" spans="53:53" x14ac:dyDescent="0.3">
      <c r="BA13606" s="2"/>
    </row>
    <row r="13607" spans="53:53" x14ac:dyDescent="0.3">
      <c r="BA13607" s="2"/>
    </row>
    <row r="13608" spans="53:53" x14ac:dyDescent="0.3">
      <c r="BA13608" s="2"/>
    </row>
    <row r="13609" spans="53:53" x14ac:dyDescent="0.3">
      <c r="BA13609" s="2"/>
    </row>
    <row r="13610" spans="53:53" x14ac:dyDescent="0.3">
      <c r="BA13610" s="2"/>
    </row>
    <row r="13611" spans="53:53" x14ac:dyDescent="0.3">
      <c r="BA13611" s="2"/>
    </row>
    <row r="13612" spans="53:53" x14ac:dyDescent="0.3">
      <c r="BA13612" s="2"/>
    </row>
    <row r="13613" spans="53:53" x14ac:dyDescent="0.3">
      <c r="BA13613" s="2"/>
    </row>
    <row r="13614" spans="53:53" x14ac:dyDescent="0.3">
      <c r="BA13614" s="2"/>
    </row>
    <row r="13615" spans="53:53" x14ac:dyDescent="0.3">
      <c r="BA13615" s="2"/>
    </row>
    <row r="13616" spans="53:53" x14ac:dyDescent="0.3">
      <c r="BA13616" s="2"/>
    </row>
    <row r="13617" spans="53:53" x14ac:dyDescent="0.3">
      <c r="BA13617" s="2"/>
    </row>
    <row r="13618" spans="53:53" x14ac:dyDescent="0.3">
      <c r="BA13618" s="2"/>
    </row>
    <row r="13619" spans="53:53" x14ac:dyDescent="0.3">
      <c r="BA13619" s="2"/>
    </row>
    <row r="13620" spans="53:53" x14ac:dyDescent="0.3">
      <c r="BA13620" s="2"/>
    </row>
    <row r="13621" spans="53:53" x14ac:dyDescent="0.3">
      <c r="BA13621" s="2"/>
    </row>
    <row r="13622" spans="53:53" x14ac:dyDescent="0.3">
      <c r="BA13622" s="2"/>
    </row>
    <row r="13623" spans="53:53" x14ac:dyDescent="0.3">
      <c r="BA13623" s="2"/>
    </row>
    <row r="13624" spans="53:53" x14ac:dyDescent="0.3">
      <c r="BA13624" s="2"/>
    </row>
    <row r="13625" spans="53:53" x14ac:dyDescent="0.3">
      <c r="BA13625" s="2"/>
    </row>
    <row r="13626" spans="53:53" x14ac:dyDescent="0.3">
      <c r="BA13626" s="2"/>
    </row>
    <row r="13627" spans="53:53" x14ac:dyDescent="0.3">
      <c r="BA13627" s="2"/>
    </row>
    <row r="13628" spans="53:53" x14ac:dyDescent="0.3">
      <c r="BA13628" s="2"/>
    </row>
    <row r="13629" spans="53:53" x14ac:dyDescent="0.3">
      <c r="BA13629" s="2"/>
    </row>
    <row r="13630" spans="53:53" x14ac:dyDescent="0.3">
      <c r="BA13630" s="2"/>
    </row>
    <row r="13631" spans="53:53" x14ac:dyDescent="0.3">
      <c r="BA13631" s="2"/>
    </row>
    <row r="13632" spans="53:53" x14ac:dyDescent="0.3">
      <c r="BA13632" s="2"/>
    </row>
    <row r="13633" spans="53:53" x14ac:dyDescent="0.3">
      <c r="BA13633" s="2"/>
    </row>
    <row r="13634" spans="53:53" x14ac:dyDescent="0.3">
      <c r="BA13634" s="2"/>
    </row>
    <row r="13635" spans="53:53" x14ac:dyDescent="0.3">
      <c r="BA13635" s="2"/>
    </row>
    <row r="13636" spans="53:53" x14ac:dyDescent="0.3">
      <c r="BA13636" s="2"/>
    </row>
    <row r="13637" spans="53:53" x14ac:dyDescent="0.3">
      <c r="BA13637" s="2"/>
    </row>
    <row r="13638" spans="53:53" x14ac:dyDescent="0.3">
      <c r="BA13638" s="2"/>
    </row>
    <row r="13639" spans="53:53" x14ac:dyDescent="0.3">
      <c r="BA13639" s="2"/>
    </row>
    <row r="13640" spans="53:53" x14ac:dyDescent="0.3">
      <c r="BA13640" s="2"/>
    </row>
    <row r="13641" spans="53:53" x14ac:dyDescent="0.3">
      <c r="BA13641" s="2"/>
    </row>
    <row r="13642" spans="53:53" x14ac:dyDescent="0.3">
      <c r="BA13642" s="2"/>
    </row>
    <row r="13643" spans="53:53" x14ac:dyDescent="0.3">
      <c r="BA13643" s="2"/>
    </row>
    <row r="13644" spans="53:53" x14ac:dyDescent="0.3">
      <c r="BA13644" s="2"/>
    </row>
    <row r="13645" spans="53:53" x14ac:dyDescent="0.3">
      <c r="BA13645" s="2"/>
    </row>
    <row r="13646" spans="53:53" x14ac:dyDescent="0.3">
      <c r="BA13646" s="2"/>
    </row>
    <row r="13647" spans="53:53" x14ac:dyDescent="0.3">
      <c r="BA13647" s="2"/>
    </row>
    <row r="13648" spans="53:53" x14ac:dyDescent="0.3">
      <c r="BA13648" s="2"/>
    </row>
    <row r="13649" spans="53:53" x14ac:dyDescent="0.3">
      <c r="BA13649" s="2"/>
    </row>
    <row r="13650" spans="53:53" x14ac:dyDescent="0.3">
      <c r="BA13650" s="2"/>
    </row>
    <row r="13651" spans="53:53" x14ac:dyDescent="0.3">
      <c r="BA13651" s="2"/>
    </row>
    <row r="13652" spans="53:53" x14ac:dyDescent="0.3">
      <c r="BA13652" s="2"/>
    </row>
    <row r="13653" spans="53:53" x14ac:dyDescent="0.3">
      <c r="BA13653" s="2"/>
    </row>
    <row r="13654" spans="53:53" x14ac:dyDescent="0.3">
      <c r="BA13654" s="2"/>
    </row>
    <row r="13655" spans="53:53" x14ac:dyDescent="0.3">
      <c r="BA13655" s="2"/>
    </row>
    <row r="13656" spans="53:53" x14ac:dyDescent="0.3">
      <c r="BA13656" s="2"/>
    </row>
    <row r="13657" spans="53:53" x14ac:dyDescent="0.3">
      <c r="BA13657" s="2"/>
    </row>
    <row r="13658" spans="53:53" x14ac:dyDescent="0.3">
      <c r="BA13658" s="2"/>
    </row>
    <row r="13659" spans="53:53" x14ac:dyDescent="0.3">
      <c r="BA13659" s="2"/>
    </row>
    <row r="13660" spans="53:53" x14ac:dyDescent="0.3">
      <c r="BA13660" s="2"/>
    </row>
    <row r="13661" spans="53:53" x14ac:dyDescent="0.3">
      <c r="BA13661" s="2"/>
    </row>
    <row r="13662" spans="53:53" x14ac:dyDescent="0.3">
      <c r="BA13662" s="2"/>
    </row>
    <row r="13663" spans="53:53" x14ac:dyDescent="0.3">
      <c r="BA13663" s="2"/>
    </row>
    <row r="13664" spans="53:53" x14ac:dyDescent="0.3">
      <c r="BA13664" s="2"/>
    </row>
    <row r="13665" spans="53:53" x14ac:dyDescent="0.3">
      <c r="BA13665" s="2"/>
    </row>
    <row r="13666" spans="53:53" x14ac:dyDescent="0.3">
      <c r="BA13666" s="2"/>
    </row>
    <row r="13667" spans="53:53" x14ac:dyDescent="0.3">
      <c r="BA13667" s="2"/>
    </row>
    <row r="13668" spans="53:53" x14ac:dyDescent="0.3">
      <c r="BA13668" s="2"/>
    </row>
    <row r="13669" spans="53:53" x14ac:dyDescent="0.3">
      <c r="BA13669" s="2"/>
    </row>
    <row r="13670" spans="53:53" x14ac:dyDescent="0.3">
      <c r="BA13670" s="2"/>
    </row>
    <row r="13671" spans="53:53" x14ac:dyDescent="0.3">
      <c r="BA13671" s="2"/>
    </row>
    <row r="13672" spans="53:53" x14ac:dyDescent="0.3">
      <c r="BA13672" s="2"/>
    </row>
    <row r="13673" spans="53:53" x14ac:dyDescent="0.3">
      <c r="BA13673" s="2"/>
    </row>
    <row r="13674" spans="53:53" x14ac:dyDescent="0.3">
      <c r="BA13674" s="2"/>
    </row>
    <row r="13675" spans="53:53" x14ac:dyDescent="0.3">
      <c r="BA13675" s="2"/>
    </row>
    <row r="13676" spans="53:53" x14ac:dyDescent="0.3">
      <c r="BA13676" s="2"/>
    </row>
    <row r="13677" spans="53:53" x14ac:dyDescent="0.3">
      <c r="BA13677" s="2"/>
    </row>
    <row r="13678" spans="53:53" x14ac:dyDescent="0.3">
      <c r="BA13678" s="2"/>
    </row>
    <row r="13679" spans="53:53" x14ac:dyDescent="0.3">
      <c r="BA13679" s="2"/>
    </row>
    <row r="13680" spans="53:53" x14ac:dyDescent="0.3">
      <c r="BA13680" s="2"/>
    </row>
    <row r="13681" spans="53:53" x14ac:dyDescent="0.3">
      <c r="BA13681" s="2"/>
    </row>
    <row r="13682" spans="53:53" x14ac:dyDescent="0.3">
      <c r="BA13682" s="2"/>
    </row>
    <row r="13683" spans="53:53" x14ac:dyDescent="0.3">
      <c r="BA13683" s="2"/>
    </row>
    <row r="13684" spans="53:53" x14ac:dyDescent="0.3">
      <c r="BA13684" s="2"/>
    </row>
    <row r="13685" spans="53:53" x14ac:dyDescent="0.3">
      <c r="BA13685" s="2"/>
    </row>
    <row r="13686" spans="53:53" x14ac:dyDescent="0.3">
      <c r="BA13686" s="2"/>
    </row>
    <row r="13687" spans="53:53" x14ac:dyDescent="0.3">
      <c r="BA13687" s="2"/>
    </row>
    <row r="13688" spans="53:53" x14ac:dyDescent="0.3">
      <c r="BA13688" s="2"/>
    </row>
    <row r="13689" spans="53:53" x14ac:dyDescent="0.3">
      <c r="BA13689" s="2"/>
    </row>
    <row r="13690" spans="53:53" x14ac:dyDescent="0.3">
      <c r="BA13690" s="2"/>
    </row>
    <row r="13691" spans="53:53" x14ac:dyDescent="0.3">
      <c r="BA13691" s="2"/>
    </row>
    <row r="13692" spans="53:53" x14ac:dyDescent="0.3">
      <c r="BA13692" s="2"/>
    </row>
    <row r="13693" spans="53:53" x14ac:dyDescent="0.3">
      <c r="BA13693" s="2"/>
    </row>
    <row r="13694" spans="53:53" x14ac:dyDescent="0.3">
      <c r="BA13694" s="2"/>
    </row>
    <row r="13695" spans="53:53" x14ac:dyDescent="0.3">
      <c r="BA13695" s="2"/>
    </row>
    <row r="13696" spans="53:53" x14ac:dyDescent="0.3">
      <c r="BA13696" s="2"/>
    </row>
    <row r="13697" spans="53:53" x14ac:dyDescent="0.3">
      <c r="BA13697" s="2"/>
    </row>
    <row r="13698" spans="53:53" x14ac:dyDescent="0.3">
      <c r="BA13698" s="2"/>
    </row>
    <row r="13699" spans="53:53" x14ac:dyDescent="0.3">
      <c r="BA13699" s="2"/>
    </row>
    <row r="13700" spans="53:53" x14ac:dyDescent="0.3">
      <c r="BA13700" s="2"/>
    </row>
    <row r="13701" spans="53:53" x14ac:dyDescent="0.3">
      <c r="BA13701" s="2"/>
    </row>
    <row r="13702" spans="53:53" x14ac:dyDescent="0.3">
      <c r="BA13702" s="2"/>
    </row>
    <row r="13703" spans="53:53" x14ac:dyDescent="0.3">
      <c r="BA13703" s="2"/>
    </row>
    <row r="13704" spans="53:53" x14ac:dyDescent="0.3">
      <c r="BA13704" s="2"/>
    </row>
    <row r="13705" spans="53:53" x14ac:dyDescent="0.3">
      <c r="BA13705" s="2"/>
    </row>
    <row r="13706" spans="53:53" x14ac:dyDescent="0.3">
      <c r="BA13706" s="2"/>
    </row>
    <row r="13707" spans="53:53" x14ac:dyDescent="0.3">
      <c r="BA13707" s="2"/>
    </row>
    <row r="13708" spans="53:53" x14ac:dyDescent="0.3">
      <c r="BA13708" s="2"/>
    </row>
    <row r="13709" spans="53:53" x14ac:dyDescent="0.3">
      <c r="BA13709" s="2"/>
    </row>
    <row r="13710" spans="53:53" x14ac:dyDescent="0.3">
      <c r="BA13710" s="2"/>
    </row>
    <row r="13711" spans="53:53" x14ac:dyDescent="0.3">
      <c r="BA13711" s="2"/>
    </row>
    <row r="13712" spans="53:53" x14ac:dyDescent="0.3">
      <c r="BA13712" s="2"/>
    </row>
    <row r="13713" spans="53:53" x14ac:dyDescent="0.3">
      <c r="BA13713" s="2"/>
    </row>
    <row r="13714" spans="53:53" x14ac:dyDescent="0.3">
      <c r="BA13714" s="2"/>
    </row>
    <row r="13715" spans="53:53" x14ac:dyDescent="0.3">
      <c r="BA13715" s="2"/>
    </row>
    <row r="13716" spans="53:53" x14ac:dyDescent="0.3">
      <c r="BA13716" s="2"/>
    </row>
    <row r="13717" spans="53:53" x14ac:dyDescent="0.3">
      <c r="BA13717" s="2"/>
    </row>
    <row r="13718" spans="53:53" x14ac:dyDescent="0.3">
      <c r="BA13718" s="2"/>
    </row>
    <row r="13719" spans="53:53" x14ac:dyDescent="0.3">
      <c r="BA13719" s="2"/>
    </row>
    <row r="13720" spans="53:53" x14ac:dyDescent="0.3">
      <c r="BA13720" s="2"/>
    </row>
    <row r="13721" spans="53:53" x14ac:dyDescent="0.3">
      <c r="BA13721" s="2"/>
    </row>
    <row r="13722" spans="53:53" x14ac:dyDescent="0.3">
      <c r="BA13722" s="2"/>
    </row>
    <row r="13723" spans="53:53" x14ac:dyDescent="0.3">
      <c r="BA13723" s="2"/>
    </row>
    <row r="13724" spans="53:53" x14ac:dyDescent="0.3">
      <c r="BA13724" s="2"/>
    </row>
    <row r="13725" spans="53:53" x14ac:dyDescent="0.3">
      <c r="BA13725" s="2"/>
    </row>
    <row r="13726" spans="53:53" x14ac:dyDescent="0.3">
      <c r="BA13726" s="2"/>
    </row>
    <row r="13727" spans="53:53" x14ac:dyDescent="0.3">
      <c r="BA13727" s="2"/>
    </row>
    <row r="13728" spans="53:53" x14ac:dyDescent="0.3">
      <c r="BA13728" s="2"/>
    </row>
    <row r="13729" spans="53:53" x14ac:dyDescent="0.3">
      <c r="BA13729" s="2"/>
    </row>
    <row r="13730" spans="53:53" x14ac:dyDescent="0.3">
      <c r="BA13730" s="2"/>
    </row>
    <row r="13731" spans="53:53" x14ac:dyDescent="0.3">
      <c r="BA13731" s="2"/>
    </row>
    <row r="13732" spans="53:53" x14ac:dyDescent="0.3">
      <c r="BA13732" s="2"/>
    </row>
    <row r="13733" spans="53:53" x14ac:dyDescent="0.3">
      <c r="BA13733" s="2"/>
    </row>
    <row r="13734" spans="53:53" x14ac:dyDescent="0.3">
      <c r="BA13734" s="2"/>
    </row>
    <row r="13735" spans="53:53" x14ac:dyDescent="0.3">
      <c r="BA13735" s="2"/>
    </row>
    <row r="13736" spans="53:53" x14ac:dyDescent="0.3">
      <c r="BA13736" s="2"/>
    </row>
    <row r="13737" spans="53:53" x14ac:dyDescent="0.3">
      <c r="BA13737" s="2"/>
    </row>
    <row r="13738" spans="53:53" x14ac:dyDescent="0.3">
      <c r="BA13738" s="2"/>
    </row>
    <row r="13739" spans="53:53" x14ac:dyDescent="0.3">
      <c r="BA13739" s="2"/>
    </row>
    <row r="13740" spans="53:53" x14ac:dyDescent="0.3">
      <c r="BA13740" s="2"/>
    </row>
    <row r="13741" spans="53:53" x14ac:dyDescent="0.3">
      <c r="BA13741" s="2"/>
    </row>
    <row r="13742" spans="53:53" x14ac:dyDescent="0.3">
      <c r="BA13742" s="2"/>
    </row>
    <row r="13743" spans="53:53" x14ac:dyDescent="0.3">
      <c r="BA13743" s="2"/>
    </row>
    <row r="13744" spans="53:53" x14ac:dyDescent="0.3">
      <c r="BA13744" s="2"/>
    </row>
    <row r="13745" spans="53:53" x14ac:dyDescent="0.3">
      <c r="BA13745" s="2"/>
    </row>
    <row r="13746" spans="53:53" x14ac:dyDescent="0.3">
      <c r="BA13746" s="2"/>
    </row>
    <row r="13747" spans="53:53" x14ac:dyDescent="0.3">
      <c r="BA13747" s="2"/>
    </row>
    <row r="13748" spans="53:53" x14ac:dyDescent="0.3">
      <c r="BA13748" s="2"/>
    </row>
    <row r="13749" spans="53:53" x14ac:dyDescent="0.3">
      <c r="BA13749" s="2"/>
    </row>
    <row r="13750" spans="53:53" x14ac:dyDescent="0.3">
      <c r="BA13750" s="2"/>
    </row>
    <row r="13751" spans="53:53" x14ac:dyDescent="0.3">
      <c r="BA13751" s="2"/>
    </row>
    <row r="13752" spans="53:53" x14ac:dyDescent="0.3">
      <c r="BA13752" s="2"/>
    </row>
    <row r="13753" spans="53:53" x14ac:dyDescent="0.3">
      <c r="BA13753" s="2"/>
    </row>
    <row r="13754" spans="53:53" x14ac:dyDescent="0.3">
      <c r="BA13754" s="2"/>
    </row>
    <row r="13755" spans="53:53" x14ac:dyDescent="0.3">
      <c r="BA13755" s="2"/>
    </row>
    <row r="13756" spans="53:53" x14ac:dyDescent="0.3">
      <c r="BA13756" s="2"/>
    </row>
    <row r="13757" spans="53:53" x14ac:dyDescent="0.3">
      <c r="BA13757" s="2"/>
    </row>
    <row r="13758" spans="53:53" x14ac:dyDescent="0.3">
      <c r="BA13758" s="2"/>
    </row>
    <row r="13759" spans="53:53" x14ac:dyDescent="0.3">
      <c r="BA13759" s="2"/>
    </row>
    <row r="13760" spans="53:53" x14ac:dyDescent="0.3">
      <c r="BA13760" s="2"/>
    </row>
    <row r="13761" spans="53:53" x14ac:dyDescent="0.3">
      <c r="BA13761" s="2"/>
    </row>
    <row r="13762" spans="53:53" x14ac:dyDescent="0.3">
      <c r="BA13762" s="2"/>
    </row>
    <row r="13763" spans="53:53" x14ac:dyDescent="0.3">
      <c r="BA13763" s="2"/>
    </row>
    <row r="13764" spans="53:53" x14ac:dyDescent="0.3">
      <c r="BA13764" s="2"/>
    </row>
    <row r="13765" spans="53:53" x14ac:dyDescent="0.3">
      <c r="BA13765" s="2"/>
    </row>
    <row r="13766" spans="53:53" x14ac:dyDescent="0.3">
      <c r="BA13766" s="2"/>
    </row>
    <row r="13767" spans="53:53" x14ac:dyDescent="0.3">
      <c r="BA13767" s="2"/>
    </row>
    <row r="13768" spans="53:53" x14ac:dyDescent="0.3">
      <c r="BA13768" s="2"/>
    </row>
    <row r="13769" spans="53:53" x14ac:dyDescent="0.3">
      <c r="BA13769" s="2"/>
    </row>
    <row r="13770" spans="53:53" x14ac:dyDescent="0.3">
      <c r="BA13770" s="2"/>
    </row>
    <row r="13771" spans="53:53" x14ac:dyDescent="0.3">
      <c r="BA13771" s="2"/>
    </row>
    <row r="13772" spans="53:53" x14ac:dyDescent="0.3">
      <c r="BA13772" s="2"/>
    </row>
    <row r="13773" spans="53:53" x14ac:dyDescent="0.3">
      <c r="BA13773" s="2"/>
    </row>
    <row r="13774" spans="53:53" x14ac:dyDescent="0.3">
      <c r="BA13774" s="2"/>
    </row>
    <row r="13775" spans="53:53" x14ac:dyDescent="0.3">
      <c r="BA13775" s="2"/>
    </row>
    <row r="13776" spans="53:53" x14ac:dyDescent="0.3">
      <c r="BA13776" s="2"/>
    </row>
    <row r="13777" spans="53:53" x14ac:dyDescent="0.3">
      <c r="BA13777" s="2"/>
    </row>
    <row r="13778" spans="53:53" x14ac:dyDescent="0.3">
      <c r="BA13778" s="2"/>
    </row>
    <row r="13779" spans="53:53" x14ac:dyDescent="0.3">
      <c r="BA13779" s="2"/>
    </row>
    <row r="13780" spans="53:53" x14ac:dyDescent="0.3">
      <c r="BA13780" s="2"/>
    </row>
    <row r="13781" spans="53:53" x14ac:dyDescent="0.3">
      <c r="BA13781" s="2"/>
    </row>
    <row r="13782" spans="53:53" x14ac:dyDescent="0.3">
      <c r="BA13782" s="2"/>
    </row>
    <row r="13783" spans="53:53" x14ac:dyDescent="0.3">
      <c r="BA13783" s="2"/>
    </row>
    <row r="13784" spans="53:53" x14ac:dyDescent="0.3">
      <c r="BA13784" s="2"/>
    </row>
    <row r="13785" spans="53:53" x14ac:dyDescent="0.3">
      <c r="BA13785" s="2"/>
    </row>
    <row r="13786" spans="53:53" x14ac:dyDescent="0.3">
      <c r="BA13786" s="2"/>
    </row>
    <row r="13787" spans="53:53" x14ac:dyDescent="0.3">
      <c r="BA13787" s="2"/>
    </row>
    <row r="13788" spans="53:53" x14ac:dyDescent="0.3">
      <c r="BA13788" s="2"/>
    </row>
    <row r="13789" spans="53:53" x14ac:dyDescent="0.3">
      <c r="BA13789" s="2"/>
    </row>
    <row r="13790" spans="53:53" x14ac:dyDescent="0.3">
      <c r="BA13790" s="2"/>
    </row>
    <row r="13791" spans="53:53" x14ac:dyDescent="0.3">
      <c r="BA13791" s="2"/>
    </row>
    <row r="13792" spans="53:53" x14ac:dyDescent="0.3">
      <c r="BA13792" s="2"/>
    </row>
    <row r="13793" spans="53:53" x14ac:dyDescent="0.3">
      <c r="BA13793" s="2"/>
    </row>
    <row r="13794" spans="53:53" x14ac:dyDescent="0.3">
      <c r="BA13794" s="2"/>
    </row>
    <row r="13795" spans="53:53" x14ac:dyDescent="0.3">
      <c r="BA13795" s="2"/>
    </row>
    <row r="13796" spans="53:53" x14ac:dyDescent="0.3">
      <c r="BA13796" s="2"/>
    </row>
    <row r="13797" spans="53:53" x14ac:dyDescent="0.3">
      <c r="BA13797" s="2"/>
    </row>
    <row r="13798" spans="53:53" x14ac:dyDescent="0.3">
      <c r="BA13798" s="2"/>
    </row>
    <row r="13799" spans="53:53" x14ac:dyDescent="0.3">
      <c r="BA13799" s="2"/>
    </row>
    <row r="13800" spans="53:53" x14ac:dyDescent="0.3">
      <c r="BA13800" s="2"/>
    </row>
    <row r="13801" spans="53:53" x14ac:dyDescent="0.3">
      <c r="BA13801" s="2"/>
    </row>
    <row r="13802" spans="53:53" x14ac:dyDescent="0.3">
      <c r="BA13802" s="2"/>
    </row>
    <row r="13803" spans="53:53" x14ac:dyDescent="0.3">
      <c r="BA13803" s="2"/>
    </row>
    <row r="13804" spans="53:53" x14ac:dyDescent="0.3">
      <c r="BA13804" s="2"/>
    </row>
    <row r="13805" spans="53:53" x14ac:dyDescent="0.3">
      <c r="BA13805" s="2"/>
    </row>
    <row r="13806" spans="53:53" x14ac:dyDescent="0.3">
      <c r="BA13806" s="2"/>
    </row>
    <row r="13807" spans="53:53" x14ac:dyDescent="0.3">
      <c r="BA13807" s="2"/>
    </row>
    <row r="13808" spans="53:53" x14ac:dyDescent="0.3">
      <c r="BA13808" s="2"/>
    </row>
    <row r="13809" spans="53:53" x14ac:dyDescent="0.3">
      <c r="BA13809" s="2"/>
    </row>
    <row r="13810" spans="53:53" x14ac:dyDescent="0.3">
      <c r="BA13810" s="2"/>
    </row>
    <row r="13811" spans="53:53" x14ac:dyDescent="0.3">
      <c r="BA13811" s="2"/>
    </row>
    <row r="13812" spans="53:53" x14ac:dyDescent="0.3">
      <c r="BA13812" s="2"/>
    </row>
    <row r="13813" spans="53:53" x14ac:dyDescent="0.3">
      <c r="BA13813" s="2"/>
    </row>
    <row r="13814" spans="53:53" x14ac:dyDescent="0.3">
      <c r="BA13814" s="2"/>
    </row>
    <row r="13815" spans="53:53" x14ac:dyDescent="0.3">
      <c r="BA13815" s="2"/>
    </row>
    <row r="13816" spans="53:53" x14ac:dyDescent="0.3">
      <c r="BA13816" s="2"/>
    </row>
    <row r="13817" spans="53:53" x14ac:dyDescent="0.3">
      <c r="BA13817" s="2"/>
    </row>
    <row r="13818" spans="53:53" x14ac:dyDescent="0.3">
      <c r="BA13818" s="2"/>
    </row>
    <row r="13819" spans="53:53" x14ac:dyDescent="0.3">
      <c r="BA13819" s="2"/>
    </row>
    <row r="13820" spans="53:53" x14ac:dyDescent="0.3">
      <c r="BA13820" s="2"/>
    </row>
    <row r="13821" spans="53:53" x14ac:dyDescent="0.3">
      <c r="BA13821" s="2"/>
    </row>
    <row r="13822" spans="53:53" x14ac:dyDescent="0.3">
      <c r="BA13822" s="2"/>
    </row>
    <row r="13823" spans="53:53" x14ac:dyDescent="0.3">
      <c r="BA13823" s="2"/>
    </row>
    <row r="13824" spans="53:53" x14ac:dyDescent="0.3">
      <c r="BA13824" s="2"/>
    </row>
    <row r="13825" spans="53:53" x14ac:dyDescent="0.3">
      <c r="BA13825" s="2"/>
    </row>
    <row r="13826" spans="53:53" x14ac:dyDescent="0.3">
      <c r="BA13826" s="2"/>
    </row>
    <row r="13827" spans="53:53" x14ac:dyDescent="0.3">
      <c r="BA13827" s="2"/>
    </row>
    <row r="13828" spans="53:53" x14ac:dyDescent="0.3">
      <c r="BA13828" s="2"/>
    </row>
    <row r="13829" spans="53:53" x14ac:dyDescent="0.3">
      <c r="BA13829" s="2"/>
    </row>
    <row r="13830" spans="53:53" x14ac:dyDescent="0.3">
      <c r="BA13830" s="2"/>
    </row>
    <row r="13831" spans="53:53" x14ac:dyDescent="0.3">
      <c r="BA13831" s="2"/>
    </row>
    <row r="13832" spans="53:53" x14ac:dyDescent="0.3">
      <c r="BA13832" s="2"/>
    </row>
    <row r="13833" spans="53:53" x14ac:dyDescent="0.3">
      <c r="BA13833" s="2"/>
    </row>
    <row r="13834" spans="53:53" x14ac:dyDescent="0.3">
      <c r="BA13834" s="2"/>
    </row>
    <row r="13835" spans="53:53" x14ac:dyDescent="0.3">
      <c r="BA13835" s="2"/>
    </row>
    <row r="13836" spans="53:53" x14ac:dyDescent="0.3">
      <c r="BA13836" s="2"/>
    </row>
    <row r="13837" spans="53:53" x14ac:dyDescent="0.3">
      <c r="BA13837" s="2"/>
    </row>
    <row r="13838" spans="53:53" x14ac:dyDescent="0.3">
      <c r="BA13838" s="2"/>
    </row>
    <row r="13839" spans="53:53" x14ac:dyDescent="0.3">
      <c r="BA13839" s="2"/>
    </row>
    <row r="13840" spans="53:53" x14ac:dyDescent="0.3">
      <c r="BA13840" s="2"/>
    </row>
    <row r="13841" spans="53:53" x14ac:dyDescent="0.3">
      <c r="BA13841" s="2"/>
    </row>
    <row r="13842" spans="53:53" x14ac:dyDescent="0.3">
      <c r="BA13842" s="2"/>
    </row>
    <row r="13843" spans="53:53" x14ac:dyDescent="0.3">
      <c r="BA13843" s="2"/>
    </row>
    <row r="13844" spans="53:53" x14ac:dyDescent="0.3">
      <c r="BA13844" s="2"/>
    </row>
    <row r="13845" spans="53:53" x14ac:dyDescent="0.3">
      <c r="BA13845" s="2"/>
    </row>
    <row r="13846" spans="53:53" x14ac:dyDescent="0.3">
      <c r="BA13846" s="2"/>
    </row>
    <row r="13847" spans="53:53" x14ac:dyDescent="0.3">
      <c r="BA13847" s="2"/>
    </row>
    <row r="13848" spans="53:53" x14ac:dyDescent="0.3">
      <c r="BA13848" s="2"/>
    </row>
    <row r="13849" spans="53:53" x14ac:dyDescent="0.3">
      <c r="BA13849" s="2"/>
    </row>
    <row r="13850" spans="53:53" x14ac:dyDescent="0.3">
      <c r="BA13850" s="2"/>
    </row>
    <row r="13851" spans="53:53" x14ac:dyDescent="0.3">
      <c r="BA13851" s="2"/>
    </row>
    <row r="13852" spans="53:53" x14ac:dyDescent="0.3">
      <c r="BA13852" s="2"/>
    </row>
    <row r="13853" spans="53:53" x14ac:dyDescent="0.3">
      <c r="BA13853" s="2"/>
    </row>
    <row r="13854" spans="53:53" x14ac:dyDescent="0.3">
      <c r="BA13854" s="2"/>
    </row>
    <row r="13855" spans="53:53" x14ac:dyDescent="0.3">
      <c r="BA13855" s="2"/>
    </row>
    <row r="13856" spans="53:53" x14ac:dyDescent="0.3">
      <c r="BA13856" s="2"/>
    </row>
    <row r="13857" spans="53:53" x14ac:dyDescent="0.3">
      <c r="BA13857" s="2"/>
    </row>
    <row r="13858" spans="53:53" x14ac:dyDescent="0.3">
      <c r="BA13858" s="2"/>
    </row>
    <row r="13859" spans="53:53" x14ac:dyDescent="0.3">
      <c r="BA13859" s="2"/>
    </row>
    <row r="13860" spans="53:53" x14ac:dyDescent="0.3">
      <c r="BA13860" s="2"/>
    </row>
    <row r="13861" spans="53:53" x14ac:dyDescent="0.3">
      <c r="BA13861" s="2"/>
    </row>
    <row r="13862" spans="53:53" x14ac:dyDescent="0.3">
      <c r="BA13862" s="2"/>
    </row>
    <row r="13863" spans="53:53" x14ac:dyDescent="0.3">
      <c r="BA13863" s="2"/>
    </row>
    <row r="13864" spans="53:53" x14ac:dyDescent="0.3">
      <c r="BA13864" s="2"/>
    </row>
    <row r="13865" spans="53:53" x14ac:dyDescent="0.3">
      <c r="BA13865" s="2"/>
    </row>
    <row r="13866" spans="53:53" x14ac:dyDescent="0.3">
      <c r="BA13866" s="2"/>
    </row>
    <row r="13867" spans="53:53" x14ac:dyDescent="0.3">
      <c r="BA13867" s="2"/>
    </row>
    <row r="13868" spans="53:53" x14ac:dyDescent="0.3">
      <c r="BA13868" s="2"/>
    </row>
    <row r="13869" spans="53:53" x14ac:dyDescent="0.3">
      <c r="BA13869" s="2"/>
    </row>
    <row r="13870" spans="53:53" x14ac:dyDescent="0.3">
      <c r="BA13870" s="2"/>
    </row>
    <row r="13871" spans="53:53" x14ac:dyDescent="0.3">
      <c r="BA13871" s="2"/>
    </row>
    <row r="13872" spans="53:53" x14ac:dyDescent="0.3">
      <c r="BA13872" s="2"/>
    </row>
    <row r="13873" spans="53:53" x14ac:dyDescent="0.3">
      <c r="BA13873" s="2"/>
    </row>
    <row r="13874" spans="53:53" x14ac:dyDescent="0.3">
      <c r="BA13874" s="2"/>
    </row>
    <row r="13875" spans="53:53" x14ac:dyDescent="0.3">
      <c r="BA13875" s="2"/>
    </row>
    <row r="13876" spans="53:53" x14ac:dyDescent="0.3">
      <c r="BA13876" s="2"/>
    </row>
    <row r="13877" spans="53:53" x14ac:dyDescent="0.3">
      <c r="BA13877" s="2"/>
    </row>
    <row r="13878" spans="53:53" x14ac:dyDescent="0.3">
      <c r="BA13878" s="2"/>
    </row>
    <row r="13879" spans="53:53" x14ac:dyDescent="0.3">
      <c r="BA13879" s="2"/>
    </row>
    <row r="13880" spans="53:53" x14ac:dyDescent="0.3">
      <c r="BA13880" s="2"/>
    </row>
    <row r="13881" spans="53:53" x14ac:dyDescent="0.3">
      <c r="BA13881" s="2"/>
    </row>
    <row r="13882" spans="53:53" x14ac:dyDescent="0.3">
      <c r="BA13882" s="2"/>
    </row>
    <row r="13883" spans="53:53" x14ac:dyDescent="0.3">
      <c r="BA13883" s="2"/>
    </row>
    <row r="13884" spans="53:53" x14ac:dyDescent="0.3">
      <c r="BA13884" s="2"/>
    </row>
    <row r="13885" spans="53:53" x14ac:dyDescent="0.3">
      <c r="BA13885" s="2"/>
    </row>
    <row r="13886" spans="53:53" x14ac:dyDescent="0.3">
      <c r="BA13886" s="2"/>
    </row>
    <row r="13887" spans="53:53" x14ac:dyDescent="0.3">
      <c r="BA13887" s="2"/>
    </row>
    <row r="13888" spans="53:53" x14ac:dyDescent="0.3">
      <c r="BA13888" s="2"/>
    </row>
    <row r="13889" spans="53:53" x14ac:dyDescent="0.3">
      <c r="BA13889" s="2"/>
    </row>
    <row r="13890" spans="53:53" x14ac:dyDescent="0.3">
      <c r="BA13890" s="2"/>
    </row>
    <row r="13891" spans="53:53" x14ac:dyDescent="0.3">
      <c r="BA13891" s="2"/>
    </row>
    <row r="13892" spans="53:53" x14ac:dyDescent="0.3">
      <c r="BA13892" s="2"/>
    </row>
    <row r="13893" spans="53:53" x14ac:dyDescent="0.3">
      <c r="BA13893" s="2"/>
    </row>
    <row r="13894" spans="53:53" x14ac:dyDescent="0.3">
      <c r="BA13894" s="2"/>
    </row>
    <row r="13895" spans="53:53" x14ac:dyDescent="0.3">
      <c r="BA13895" s="2"/>
    </row>
    <row r="13896" spans="53:53" x14ac:dyDescent="0.3">
      <c r="BA13896" s="2"/>
    </row>
    <row r="13897" spans="53:53" x14ac:dyDescent="0.3">
      <c r="BA13897" s="2"/>
    </row>
    <row r="13898" spans="53:53" x14ac:dyDescent="0.3">
      <c r="BA13898" s="2"/>
    </row>
    <row r="13899" spans="53:53" x14ac:dyDescent="0.3">
      <c r="BA13899" s="2"/>
    </row>
    <row r="13900" spans="53:53" x14ac:dyDescent="0.3">
      <c r="BA13900" s="2"/>
    </row>
    <row r="13901" spans="53:53" x14ac:dyDescent="0.3">
      <c r="BA13901" s="2"/>
    </row>
    <row r="13902" spans="53:53" x14ac:dyDescent="0.3">
      <c r="BA13902" s="2"/>
    </row>
    <row r="13903" spans="53:53" x14ac:dyDescent="0.3">
      <c r="BA13903" s="2"/>
    </row>
    <row r="13904" spans="53:53" x14ac:dyDescent="0.3">
      <c r="BA13904" s="2"/>
    </row>
    <row r="13905" spans="53:53" x14ac:dyDescent="0.3">
      <c r="BA13905" s="2"/>
    </row>
    <row r="13906" spans="53:53" x14ac:dyDescent="0.3">
      <c r="BA13906" s="2"/>
    </row>
    <row r="13907" spans="53:53" x14ac:dyDescent="0.3">
      <c r="BA13907" s="2"/>
    </row>
    <row r="13908" spans="53:53" x14ac:dyDescent="0.3">
      <c r="BA13908" s="2"/>
    </row>
    <row r="13909" spans="53:53" x14ac:dyDescent="0.3">
      <c r="BA13909" s="2"/>
    </row>
    <row r="13910" spans="53:53" x14ac:dyDescent="0.3">
      <c r="BA13910" s="2"/>
    </row>
    <row r="13911" spans="53:53" x14ac:dyDescent="0.3">
      <c r="BA13911" s="2"/>
    </row>
    <row r="13912" spans="53:53" x14ac:dyDescent="0.3">
      <c r="BA13912" s="2"/>
    </row>
    <row r="13913" spans="53:53" x14ac:dyDescent="0.3">
      <c r="BA13913" s="2"/>
    </row>
    <row r="13914" spans="53:53" x14ac:dyDescent="0.3">
      <c r="BA13914" s="2"/>
    </row>
    <row r="13915" spans="53:53" x14ac:dyDescent="0.3">
      <c r="BA13915" s="2"/>
    </row>
    <row r="13916" spans="53:53" x14ac:dyDescent="0.3">
      <c r="BA13916" s="2"/>
    </row>
    <row r="13917" spans="53:53" x14ac:dyDescent="0.3">
      <c r="BA13917" s="2"/>
    </row>
    <row r="13918" spans="53:53" x14ac:dyDescent="0.3">
      <c r="BA13918" s="2"/>
    </row>
    <row r="13919" spans="53:53" x14ac:dyDescent="0.3">
      <c r="BA13919" s="2"/>
    </row>
    <row r="13920" spans="53:53" x14ac:dyDescent="0.3">
      <c r="BA13920" s="2"/>
    </row>
    <row r="13921" spans="53:53" x14ac:dyDescent="0.3">
      <c r="BA13921" s="2"/>
    </row>
    <row r="13922" spans="53:53" x14ac:dyDescent="0.3">
      <c r="BA13922" s="2"/>
    </row>
    <row r="13923" spans="53:53" x14ac:dyDescent="0.3">
      <c r="BA13923" s="2"/>
    </row>
    <row r="13924" spans="53:53" x14ac:dyDescent="0.3">
      <c r="BA13924" s="2"/>
    </row>
    <row r="13925" spans="53:53" x14ac:dyDescent="0.3">
      <c r="BA13925" s="2"/>
    </row>
    <row r="13926" spans="53:53" x14ac:dyDescent="0.3">
      <c r="BA13926" s="2"/>
    </row>
    <row r="13927" spans="53:53" x14ac:dyDescent="0.3">
      <c r="BA13927" s="2"/>
    </row>
    <row r="13928" spans="53:53" x14ac:dyDescent="0.3">
      <c r="BA13928" s="2"/>
    </row>
    <row r="13929" spans="53:53" x14ac:dyDescent="0.3">
      <c r="BA13929" s="2"/>
    </row>
    <row r="13930" spans="53:53" x14ac:dyDescent="0.3">
      <c r="BA13930" s="2"/>
    </row>
    <row r="13931" spans="53:53" x14ac:dyDescent="0.3">
      <c r="BA13931" s="2"/>
    </row>
    <row r="13932" spans="53:53" x14ac:dyDescent="0.3">
      <c r="BA13932" s="2"/>
    </row>
    <row r="13933" spans="53:53" x14ac:dyDescent="0.3">
      <c r="BA13933" s="2"/>
    </row>
    <row r="13934" spans="53:53" x14ac:dyDescent="0.3">
      <c r="BA13934" s="2"/>
    </row>
    <row r="13935" spans="53:53" x14ac:dyDescent="0.3">
      <c r="BA13935" s="2"/>
    </row>
    <row r="13936" spans="53:53" x14ac:dyDescent="0.3">
      <c r="BA13936" s="2"/>
    </row>
    <row r="13937" spans="53:53" x14ac:dyDescent="0.3">
      <c r="BA13937" s="2"/>
    </row>
    <row r="13938" spans="53:53" x14ac:dyDescent="0.3">
      <c r="BA13938" s="2"/>
    </row>
    <row r="13939" spans="53:53" x14ac:dyDescent="0.3">
      <c r="BA13939" s="2"/>
    </row>
    <row r="13940" spans="53:53" x14ac:dyDescent="0.3">
      <c r="BA13940" s="2"/>
    </row>
    <row r="13941" spans="53:53" x14ac:dyDescent="0.3">
      <c r="BA13941" s="2"/>
    </row>
    <row r="13942" spans="53:53" x14ac:dyDescent="0.3">
      <c r="BA13942" s="2"/>
    </row>
    <row r="13943" spans="53:53" x14ac:dyDescent="0.3">
      <c r="BA13943" s="2"/>
    </row>
    <row r="13944" spans="53:53" x14ac:dyDescent="0.3">
      <c r="BA13944" s="2"/>
    </row>
    <row r="13945" spans="53:53" x14ac:dyDescent="0.3">
      <c r="BA13945" s="2"/>
    </row>
    <row r="13946" spans="53:53" x14ac:dyDescent="0.3">
      <c r="BA13946" s="2"/>
    </row>
    <row r="13947" spans="53:53" x14ac:dyDescent="0.3">
      <c r="BA13947" s="2"/>
    </row>
    <row r="13948" spans="53:53" x14ac:dyDescent="0.3">
      <c r="BA13948" s="2"/>
    </row>
    <row r="13949" spans="53:53" x14ac:dyDescent="0.3">
      <c r="BA13949" s="2"/>
    </row>
    <row r="13950" spans="53:53" x14ac:dyDescent="0.3">
      <c r="BA13950" s="2"/>
    </row>
    <row r="13951" spans="53:53" x14ac:dyDescent="0.3">
      <c r="BA13951" s="2"/>
    </row>
    <row r="13952" spans="53:53" x14ac:dyDescent="0.3">
      <c r="BA13952" s="2"/>
    </row>
    <row r="13953" spans="53:53" x14ac:dyDescent="0.3">
      <c r="BA13953" s="2"/>
    </row>
    <row r="13954" spans="53:53" x14ac:dyDescent="0.3">
      <c r="BA13954" s="2"/>
    </row>
    <row r="13955" spans="53:53" x14ac:dyDescent="0.3">
      <c r="BA13955" s="2"/>
    </row>
    <row r="13956" spans="53:53" x14ac:dyDescent="0.3">
      <c r="BA13956" s="2"/>
    </row>
    <row r="13957" spans="53:53" x14ac:dyDescent="0.3">
      <c r="BA13957" s="2"/>
    </row>
    <row r="13958" spans="53:53" x14ac:dyDescent="0.3">
      <c r="BA13958" s="2"/>
    </row>
    <row r="13959" spans="53:53" x14ac:dyDescent="0.3">
      <c r="BA13959" s="2"/>
    </row>
    <row r="13960" spans="53:53" x14ac:dyDescent="0.3">
      <c r="BA13960" s="2"/>
    </row>
    <row r="13961" spans="53:53" x14ac:dyDescent="0.3">
      <c r="BA13961" s="2"/>
    </row>
    <row r="13962" spans="53:53" x14ac:dyDescent="0.3">
      <c r="BA13962" s="2"/>
    </row>
    <row r="13963" spans="53:53" x14ac:dyDescent="0.3">
      <c r="BA13963" s="2"/>
    </row>
    <row r="13964" spans="53:53" x14ac:dyDescent="0.3">
      <c r="BA13964" s="2"/>
    </row>
    <row r="13965" spans="53:53" x14ac:dyDescent="0.3">
      <c r="BA13965" s="2"/>
    </row>
    <row r="13966" spans="53:53" x14ac:dyDescent="0.3">
      <c r="BA13966" s="2"/>
    </row>
    <row r="13967" spans="53:53" x14ac:dyDescent="0.3">
      <c r="BA13967" s="2"/>
    </row>
    <row r="13968" spans="53:53" x14ac:dyDescent="0.3">
      <c r="BA13968" s="2"/>
    </row>
    <row r="13969" spans="53:53" x14ac:dyDescent="0.3">
      <c r="BA13969" s="2"/>
    </row>
    <row r="13970" spans="53:53" x14ac:dyDescent="0.3">
      <c r="BA13970" s="2"/>
    </row>
    <row r="13971" spans="53:53" x14ac:dyDescent="0.3">
      <c r="BA13971" s="2"/>
    </row>
    <row r="13972" spans="53:53" x14ac:dyDescent="0.3">
      <c r="BA13972" s="2"/>
    </row>
    <row r="13973" spans="53:53" x14ac:dyDescent="0.3">
      <c r="BA13973" s="2"/>
    </row>
    <row r="13974" spans="53:53" x14ac:dyDescent="0.3">
      <c r="BA13974" s="2"/>
    </row>
    <row r="13975" spans="53:53" x14ac:dyDescent="0.3">
      <c r="BA13975" s="2"/>
    </row>
    <row r="13976" spans="53:53" x14ac:dyDescent="0.3">
      <c r="BA13976" s="2"/>
    </row>
    <row r="13977" spans="53:53" x14ac:dyDescent="0.3">
      <c r="BA13977" s="2"/>
    </row>
    <row r="13978" spans="53:53" x14ac:dyDescent="0.3">
      <c r="BA13978" s="2"/>
    </row>
    <row r="13979" spans="53:53" x14ac:dyDescent="0.3">
      <c r="BA13979" s="2"/>
    </row>
    <row r="13980" spans="53:53" x14ac:dyDescent="0.3">
      <c r="BA13980" s="2"/>
    </row>
    <row r="13981" spans="53:53" x14ac:dyDescent="0.3">
      <c r="BA13981" s="2"/>
    </row>
    <row r="13982" spans="53:53" x14ac:dyDescent="0.3">
      <c r="BA13982" s="2"/>
    </row>
    <row r="13983" spans="53:53" x14ac:dyDescent="0.3">
      <c r="BA13983" s="2"/>
    </row>
    <row r="13984" spans="53:53" x14ac:dyDescent="0.3">
      <c r="BA13984" s="2"/>
    </row>
    <row r="13985" spans="53:53" x14ac:dyDescent="0.3">
      <c r="BA13985" s="2"/>
    </row>
    <row r="13986" spans="53:53" x14ac:dyDescent="0.3">
      <c r="BA13986" s="2"/>
    </row>
    <row r="13987" spans="53:53" x14ac:dyDescent="0.3">
      <c r="BA13987" s="2"/>
    </row>
    <row r="13988" spans="53:53" x14ac:dyDescent="0.3">
      <c r="BA13988" s="2"/>
    </row>
    <row r="13989" spans="53:53" x14ac:dyDescent="0.3">
      <c r="BA13989" s="2"/>
    </row>
    <row r="13990" spans="53:53" x14ac:dyDescent="0.3">
      <c r="BA13990" s="2"/>
    </row>
    <row r="13991" spans="53:53" x14ac:dyDescent="0.3">
      <c r="BA13991" s="2"/>
    </row>
    <row r="13992" spans="53:53" x14ac:dyDescent="0.3">
      <c r="BA13992" s="2"/>
    </row>
    <row r="13993" spans="53:53" x14ac:dyDescent="0.3">
      <c r="BA13993" s="2"/>
    </row>
    <row r="13994" spans="53:53" x14ac:dyDescent="0.3">
      <c r="BA13994" s="2"/>
    </row>
    <row r="13995" spans="53:53" x14ac:dyDescent="0.3">
      <c r="BA13995" s="2"/>
    </row>
    <row r="13996" spans="53:53" x14ac:dyDescent="0.3">
      <c r="BA13996" s="2"/>
    </row>
    <row r="13997" spans="53:53" x14ac:dyDescent="0.3">
      <c r="BA13997" s="2"/>
    </row>
    <row r="13998" spans="53:53" x14ac:dyDescent="0.3">
      <c r="BA13998" s="2"/>
    </row>
    <row r="13999" spans="53:53" x14ac:dyDescent="0.3">
      <c r="BA13999" s="2"/>
    </row>
    <row r="14000" spans="53:53" x14ac:dyDescent="0.3">
      <c r="BA14000" s="2"/>
    </row>
    <row r="14001" spans="53:53" x14ac:dyDescent="0.3">
      <c r="BA14001" s="2"/>
    </row>
    <row r="14002" spans="53:53" x14ac:dyDescent="0.3">
      <c r="BA14002" s="2"/>
    </row>
    <row r="14003" spans="53:53" x14ac:dyDescent="0.3">
      <c r="BA14003" s="2"/>
    </row>
    <row r="14004" spans="53:53" x14ac:dyDescent="0.3">
      <c r="BA14004" s="2"/>
    </row>
    <row r="14005" spans="53:53" x14ac:dyDescent="0.3">
      <c r="BA14005" s="2"/>
    </row>
    <row r="14006" spans="53:53" x14ac:dyDescent="0.3">
      <c r="BA14006" s="2"/>
    </row>
    <row r="14007" spans="53:53" x14ac:dyDescent="0.3">
      <c r="BA14007" s="2"/>
    </row>
    <row r="14008" spans="53:53" x14ac:dyDescent="0.3">
      <c r="BA14008" s="2"/>
    </row>
    <row r="14009" spans="53:53" x14ac:dyDescent="0.3">
      <c r="BA14009" s="2"/>
    </row>
    <row r="14010" spans="53:53" x14ac:dyDescent="0.3">
      <c r="BA14010" s="2"/>
    </row>
    <row r="14011" spans="53:53" x14ac:dyDescent="0.3">
      <c r="BA14011" s="2"/>
    </row>
    <row r="14012" spans="53:53" x14ac:dyDescent="0.3">
      <c r="BA14012" s="2"/>
    </row>
    <row r="14013" spans="53:53" x14ac:dyDescent="0.3">
      <c r="BA14013" s="2"/>
    </row>
    <row r="14014" spans="53:53" x14ac:dyDescent="0.3">
      <c r="BA14014" s="2"/>
    </row>
    <row r="14015" spans="53:53" x14ac:dyDescent="0.3">
      <c r="BA14015" s="2"/>
    </row>
    <row r="14016" spans="53:53" x14ac:dyDescent="0.3">
      <c r="BA14016" s="2"/>
    </row>
    <row r="14017" spans="53:53" x14ac:dyDescent="0.3">
      <c r="BA14017" s="2"/>
    </row>
    <row r="14018" spans="53:53" x14ac:dyDescent="0.3">
      <c r="BA14018" s="2"/>
    </row>
    <row r="14019" spans="53:53" x14ac:dyDescent="0.3">
      <c r="BA14019" s="2"/>
    </row>
    <row r="14020" spans="53:53" x14ac:dyDescent="0.3">
      <c r="BA14020" s="2"/>
    </row>
    <row r="14021" spans="53:53" x14ac:dyDescent="0.3">
      <c r="BA14021" s="2"/>
    </row>
    <row r="14022" spans="53:53" x14ac:dyDescent="0.3">
      <c r="BA14022" s="2"/>
    </row>
    <row r="14023" spans="53:53" x14ac:dyDescent="0.3">
      <c r="BA14023" s="2"/>
    </row>
    <row r="14024" spans="53:53" x14ac:dyDescent="0.3">
      <c r="BA14024" s="2"/>
    </row>
    <row r="14025" spans="53:53" x14ac:dyDescent="0.3">
      <c r="BA14025" s="2"/>
    </row>
    <row r="14026" spans="53:53" x14ac:dyDescent="0.3">
      <c r="BA14026" s="2"/>
    </row>
    <row r="14027" spans="53:53" x14ac:dyDescent="0.3">
      <c r="BA14027" s="2"/>
    </row>
    <row r="14028" spans="53:53" x14ac:dyDescent="0.3">
      <c r="BA14028" s="2"/>
    </row>
    <row r="14029" spans="53:53" x14ac:dyDescent="0.3">
      <c r="BA14029" s="2"/>
    </row>
    <row r="14030" spans="53:53" x14ac:dyDescent="0.3">
      <c r="BA14030" s="2"/>
    </row>
    <row r="14031" spans="53:53" x14ac:dyDescent="0.3">
      <c r="BA14031" s="2"/>
    </row>
    <row r="14032" spans="53:53" x14ac:dyDescent="0.3">
      <c r="BA14032" s="2"/>
    </row>
    <row r="14033" spans="53:53" x14ac:dyDescent="0.3">
      <c r="BA14033" s="2"/>
    </row>
    <row r="14034" spans="53:53" x14ac:dyDescent="0.3">
      <c r="BA14034" s="2"/>
    </row>
    <row r="14035" spans="53:53" x14ac:dyDescent="0.3">
      <c r="BA14035" s="2"/>
    </row>
    <row r="14036" spans="53:53" x14ac:dyDescent="0.3">
      <c r="BA14036" s="2"/>
    </row>
    <row r="14037" spans="53:53" x14ac:dyDescent="0.3">
      <c r="BA14037" s="2"/>
    </row>
    <row r="14038" spans="53:53" x14ac:dyDescent="0.3">
      <c r="BA14038" s="2"/>
    </row>
    <row r="14039" spans="53:53" x14ac:dyDescent="0.3">
      <c r="BA14039" s="2"/>
    </row>
    <row r="14040" spans="53:53" x14ac:dyDescent="0.3">
      <c r="BA14040" s="2"/>
    </row>
    <row r="14041" spans="53:53" x14ac:dyDescent="0.3">
      <c r="BA14041" s="2"/>
    </row>
    <row r="14042" spans="53:53" x14ac:dyDescent="0.3">
      <c r="BA14042" s="2"/>
    </row>
    <row r="14043" spans="53:53" x14ac:dyDescent="0.3">
      <c r="BA14043" s="2"/>
    </row>
    <row r="14044" spans="53:53" x14ac:dyDescent="0.3">
      <c r="BA14044" s="2"/>
    </row>
    <row r="14045" spans="53:53" x14ac:dyDescent="0.3">
      <c r="BA14045" s="2"/>
    </row>
    <row r="14046" spans="53:53" x14ac:dyDescent="0.3">
      <c r="BA14046" s="2"/>
    </row>
    <row r="14047" spans="53:53" x14ac:dyDescent="0.3">
      <c r="BA14047" s="2"/>
    </row>
    <row r="14048" spans="53:53" x14ac:dyDescent="0.3">
      <c r="BA14048" s="2"/>
    </row>
    <row r="14049" spans="53:53" x14ac:dyDescent="0.3">
      <c r="BA14049" s="2"/>
    </row>
    <row r="14050" spans="53:53" x14ac:dyDescent="0.3">
      <c r="BA14050" s="2"/>
    </row>
    <row r="14051" spans="53:53" x14ac:dyDescent="0.3">
      <c r="BA14051" s="2"/>
    </row>
    <row r="14052" spans="53:53" x14ac:dyDescent="0.3">
      <c r="BA14052" s="2"/>
    </row>
    <row r="14053" spans="53:53" x14ac:dyDescent="0.3">
      <c r="BA14053" s="2"/>
    </row>
    <row r="14054" spans="53:53" x14ac:dyDescent="0.3">
      <c r="BA14054" s="2"/>
    </row>
    <row r="14055" spans="53:53" x14ac:dyDescent="0.3">
      <c r="BA14055" s="2"/>
    </row>
    <row r="14056" spans="53:53" x14ac:dyDescent="0.3">
      <c r="BA14056" s="2"/>
    </row>
    <row r="14057" spans="53:53" x14ac:dyDescent="0.3">
      <c r="BA14057" s="2"/>
    </row>
    <row r="14058" spans="53:53" x14ac:dyDescent="0.3">
      <c r="BA14058" s="2"/>
    </row>
    <row r="14059" spans="53:53" x14ac:dyDescent="0.3">
      <c r="BA14059" s="2"/>
    </row>
    <row r="14060" spans="53:53" x14ac:dyDescent="0.3">
      <c r="BA14060" s="2"/>
    </row>
    <row r="14061" spans="53:53" x14ac:dyDescent="0.3">
      <c r="BA14061" s="2"/>
    </row>
    <row r="14062" spans="53:53" x14ac:dyDescent="0.3">
      <c r="BA14062" s="2"/>
    </row>
    <row r="14063" spans="53:53" x14ac:dyDescent="0.3">
      <c r="BA14063" s="2"/>
    </row>
    <row r="14064" spans="53:53" x14ac:dyDescent="0.3">
      <c r="BA14064" s="2"/>
    </row>
    <row r="14065" spans="53:53" x14ac:dyDescent="0.3">
      <c r="BA14065" s="2"/>
    </row>
    <row r="14066" spans="53:53" x14ac:dyDescent="0.3">
      <c r="BA14066" s="2"/>
    </row>
    <row r="14067" spans="53:53" x14ac:dyDescent="0.3">
      <c r="BA14067" s="2"/>
    </row>
    <row r="14068" spans="53:53" x14ac:dyDescent="0.3">
      <c r="BA14068" s="2"/>
    </row>
    <row r="14069" spans="53:53" x14ac:dyDescent="0.3">
      <c r="BA14069" s="2"/>
    </row>
    <row r="14070" spans="53:53" x14ac:dyDescent="0.3">
      <c r="BA14070" s="2"/>
    </row>
    <row r="14071" spans="53:53" x14ac:dyDescent="0.3">
      <c r="BA14071" s="2"/>
    </row>
    <row r="14072" spans="53:53" x14ac:dyDescent="0.3">
      <c r="BA14072" s="2"/>
    </row>
    <row r="14073" spans="53:53" x14ac:dyDescent="0.3">
      <c r="BA14073" s="2"/>
    </row>
    <row r="14074" spans="53:53" x14ac:dyDescent="0.3">
      <c r="BA14074" s="2"/>
    </row>
    <row r="14075" spans="53:53" x14ac:dyDescent="0.3">
      <c r="BA14075" s="2"/>
    </row>
    <row r="14076" spans="53:53" x14ac:dyDescent="0.3">
      <c r="BA14076" s="2"/>
    </row>
    <row r="14077" spans="53:53" x14ac:dyDescent="0.3">
      <c r="BA14077" s="2"/>
    </row>
    <row r="14078" spans="53:53" x14ac:dyDescent="0.3">
      <c r="BA14078" s="2"/>
    </row>
    <row r="14079" spans="53:53" x14ac:dyDescent="0.3">
      <c r="BA14079" s="2"/>
    </row>
    <row r="14080" spans="53:53" x14ac:dyDescent="0.3">
      <c r="BA14080" s="2"/>
    </row>
    <row r="14081" spans="53:53" x14ac:dyDescent="0.3">
      <c r="BA14081" s="2"/>
    </row>
    <row r="14082" spans="53:53" x14ac:dyDescent="0.3">
      <c r="BA14082" s="2"/>
    </row>
    <row r="14083" spans="53:53" x14ac:dyDescent="0.3">
      <c r="BA14083" s="2"/>
    </row>
    <row r="14084" spans="53:53" x14ac:dyDescent="0.3">
      <c r="BA14084" s="2"/>
    </row>
    <row r="14085" spans="53:53" x14ac:dyDescent="0.3">
      <c r="BA14085" s="2"/>
    </row>
    <row r="14086" spans="53:53" x14ac:dyDescent="0.3">
      <c r="BA14086" s="2"/>
    </row>
    <row r="14087" spans="53:53" x14ac:dyDescent="0.3">
      <c r="BA14087" s="2"/>
    </row>
    <row r="14088" spans="53:53" x14ac:dyDescent="0.3">
      <c r="BA14088" s="2"/>
    </row>
    <row r="14089" spans="53:53" x14ac:dyDescent="0.3">
      <c r="BA14089" s="2"/>
    </row>
    <row r="14090" spans="53:53" x14ac:dyDescent="0.3">
      <c r="BA14090" s="2"/>
    </row>
    <row r="14091" spans="53:53" x14ac:dyDescent="0.3">
      <c r="BA14091" s="2"/>
    </row>
    <row r="14092" spans="53:53" x14ac:dyDescent="0.3">
      <c r="BA14092" s="2"/>
    </row>
    <row r="14093" spans="53:53" x14ac:dyDescent="0.3">
      <c r="BA14093" s="2"/>
    </row>
    <row r="14094" spans="53:53" x14ac:dyDescent="0.3">
      <c r="BA14094" s="2"/>
    </row>
    <row r="14095" spans="53:53" x14ac:dyDescent="0.3">
      <c r="BA14095" s="2"/>
    </row>
    <row r="14096" spans="53:53" x14ac:dyDescent="0.3">
      <c r="BA14096" s="2"/>
    </row>
    <row r="14097" spans="53:53" x14ac:dyDescent="0.3">
      <c r="BA14097" s="2"/>
    </row>
    <row r="14098" spans="53:53" x14ac:dyDescent="0.3">
      <c r="BA14098" s="2"/>
    </row>
    <row r="14099" spans="53:53" x14ac:dyDescent="0.3">
      <c r="BA14099" s="2"/>
    </row>
    <row r="14100" spans="53:53" x14ac:dyDescent="0.3">
      <c r="BA14100" s="2"/>
    </row>
    <row r="14101" spans="53:53" x14ac:dyDescent="0.3">
      <c r="BA14101" s="2"/>
    </row>
    <row r="14102" spans="53:53" x14ac:dyDescent="0.3">
      <c r="BA14102" s="2"/>
    </row>
    <row r="14103" spans="53:53" x14ac:dyDescent="0.3">
      <c r="BA14103" s="2"/>
    </row>
    <row r="14104" spans="53:53" x14ac:dyDescent="0.3">
      <c r="BA14104" s="2"/>
    </row>
    <row r="14105" spans="53:53" x14ac:dyDescent="0.3">
      <c r="BA14105" s="2"/>
    </row>
    <row r="14106" spans="53:53" x14ac:dyDescent="0.3">
      <c r="BA14106" s="2"/>
    </row>
    <row r="14107" spans="53:53" x14ac:dyDescent="0.3">
      <c r="BA14107" s="2"/>
    </row>
    <row r="14108" spans="53:53" x14ac:dyDescent="0.3">
      <c r="BA14108" s="2"/>
    </row>
    <row r="14109" spans="53:53" x14ac:dyDescent="0.3">
      <c r="BA14109" s="2"/>
    </row>
    <row r="14110" spans="53:53" x14ac:dyDescent="0.3">
      <c r="BA14110" s="2"/>
    </row>
    <row r="14111" spans="53:53" x14ac:dyDescent="0.3">
      <c r="BA14111" s="2"/>
    </row>
    <row r="14112" spans="53:53" x14ac:dyDescent="0.3">
      <c r="BA14112" s="2"/>
    </row>
    <row r="14113" spans="53:53" x14ac:dyDescent="0.3">
      <c r="BA14113" s="2"/>
    </row>
    <row r="14114" spans="53:53" x14ac:dyDescent="0.3">
      <c r="BA14114" s="2"/>
    </row>
    <row r="14115" spans="53:53" x14ac:dyDescent="0.3">
      <c r="BA14115" s="2"/>
    </row>
    <row r="14116" spans="53:53" x14ac:dyDescent="0.3">
      <c r="BA14116" s="2"/>
    </row>
    <row r="14117" spans="53:53" x14ac:dyDescent="0.3">
      <c r="BA14117" s="2"/>
    </row>
    <row r="14118" spans="53:53" x14ac:dyDescent="0.3">
      <c r="BA14118" s="2"/>
    </row>
    <row r="14119" spans="53:53" x14ac:dyDescent="0.3">
      <c r="BA14119" s="2"/>
    </row>
    <row r="14120" spans="53:53" x14ac:dyDescent="0.3">
      <c r="BA14120" s="2"/>
    </row>
    <row r="14121" spans="53:53" x14ac:dyDescent="0.3">
      <c r="BA14121" s="2"/>
    </row>
    <row r="14122" spans="53:53" x14ac:dyDescent="0.3">
      <c r="BA14122" s="2"/>
    </row>
    <row r="14123" spans="53:53" x14ac:dyDescent="0.3">
      <c r="BA14123" s="2"/>
    </row>
    <row r="14124" spans="53:53" x14ac:dyDescent="0.3">
      <c r="BA14124" s="2"/>
    </row>
    <row r="14125" spans="53:53" x14ac:dyDescent="0.3">
      <c r="BA14125" s="2"/>
    </row>
    <row r="14126" spans="53:53" x14ac:dyDescent="0.3">
      <c r="BA14126" s="2"/>
    </row>
    <row r="14127" spans="53:53" x14ac:dyDescent="0.3">
      <c r="BA14127" s="2"/>
    </row>
    <row r="14128" spans="53:53" x14ac:dyDescent="0.3">
      <c r="BA14128" s="2"/>
    </row>
    <row r="14129" spans="53:53" x14ac:dyDescent="0.3">
      <c r="BA14129" s="2"/>
    </row>
    <row r="14130" spans="53:53" x14ac:dyDescent="0.3">
      <c r="BA14130" s="2"/>
    </row>
    <row r="14131" spans="53:53" x14ac:dyDescent="0.3">
      <c r="BA14131" s="2"/>
    </row>
    <row r="14132" spans="53:53" x14ac:dyDescent="0.3">
      <c r="BA14132" s="2"/>
    </row>
    <row r="14133" spans="53:53" x14ac:dyDescent="0.3">
      <c r="BA14133" s="2"/>
    </row>
    <row r="14134" spans="53:53" x14ac:dyDescent="0.3">
      <c r="BA14134" s="2"/>
    </row>
    <row r="14135" spans="53:53" x14ac:dyDescent="0.3">
      <c r="BA14135" s="2"/>
    </row>
    <row r="14136" spans="53:53" x14ac:dyDescent="0.3">
      <c r="BA14136" s="2"/>
    </row>
    <row r="14137" spans="53:53" x14ac:dyDescent="0.3">
      <c r="BA14137" s="2"/>
    </row>
    <row r="14138" spans="53:53" x14ac:dyDescent="0.3">
      <c r="BA14138" s="2"/>
    </row>
    <row r="14139" spans="53:53" x14ac:dyDescent="0.3">
      <c r="BA14139" s="2"/>
    </row>
    <row r="14140" spans="53:53" x14ac:dyDescent="0.3">
      <c r="BA14140" s="2"/>
    </row>
    <row r="14141" spans="53:53" x14ac:dyDescent="0.3">
      <c r="BA14141" s="2"/>
    </row>
    <row r="14142" spans="53:53" x14ac:dyDescent="0.3">
      <c r="BA14142" s="2"/>
    </row>
    <row r="14143" spans="53:53" x14ac:dyDescent="0.3">
      <c r="BA14143" s="2"/>
    </row>
    <row r="14144" spans="53:53" x14ac:dyDescent="0.3">
      <c r="BA14144" s="2"/>
    </row>
    <row r="14145" spans="53:53" x14ac:dyDescent="0.3">
      <c r="BA14145" s="2"/>
    </row>
    <row r="14146" spans="53:53" x14ac:dyDescent="0.3">
      <c r="BA14146" s="2"/>
    </row>
    <row r="14147" spans="53:53" x14ac:dyDescent="0.3">
      <c r="BA14147" s="2"/>
    </row>
    <row r="14148" spans="53:53" x14ac:dyDescent="0.3">
      <c r="BA14148" s="2"/>
    </row>
    <row r="14149" spans="53:53" x14ac:dyDescent="0.3">
      <c r="BA14149" s="2"/>
    </row>
    <row r="14150" spans="53:53" x14ac:dyDescent="0.3">
      <c r="BA14150" s="2"/>
    </row>
    <row r="14151" spans="53:53" x14ac:dyDescent="0.3">
      <c r="BA14151" s="2"/>
    </row>
    <row r="14152" spans="53:53" x14ac:dyDescent="0.3">
      <c r="BA14152" s="2"/>
    </row>
    <row r="14153" spans="53:53" x14ac:dyDescent="0.3">
      <c r="BA14153" s="2"/>
    </row>
    <row r="14154" spans="53:53" x14ac:dyDescent="0.3">
      <c r="BA14154" s="2"/>
    </row>
    <row r="14155" spans="53:53" x14ac:dyDescent="0.3">
      <c r="BA14155" s="2"/>
    </row>
    <row r="14156" spans="53:53" x14ac:dyDescent="0.3">
      <c r="BA14156" s="2"/>
    </row>
    <row r="14157" spans="53:53" x14ac:dyDescent="0.3">
      <c r="BA14157" s="2"/>
    </row>
    <row r="14158" spans="53:53" x14ac:dyDescent="0.3">
      <c r="BA14158" s="2"/>
    </row>
    <row r="14159" spans="53:53" x14ac:dyDescent="0.3">
      <c r="BA14159" s="2"/>
    </row>
    <row r="14160" spans="53:53" x14ac:dyDescent="0.3">
      <c r="BA14160" s="2"/>
    </row>
    <row r="14161" spans="53:53" x14ac:dyDescent="0.3">
      <c r="BA14161" s="2"/>
    </row>
    <row r="14162" spans="53:53" x14ac:dyDescent="0.3">
      <c r="BA14162" s="2"/>
    </row>
    <row r="14163" spans="53:53" x14ac:dyDescent="0.3">
      <c r="BA14163" s="2"/>
    </row>
    <row r="14164" spans="53:53" x14ac:dyDescent="0.3">
      <c r="BA14164" s="2"/>
    </row>
    <row r="14165" spans="53:53" x14ac:dyDescent="0.3">
      <c r="BA14165" s="2"/>
    </row>
    <row r="14166" spans="53:53" x14ac:dyDescent="0.3">
      <c r="BA14166" s="2"/>
    </row>
    <row r="14167" spans="53:53" x14ac:dyDescent="0.3">
      <c r="BA14167" s="2"/>
    </row>
    <row r="14168" spans="53:53" x14ac:dyDescent="0.3">
      <c r="BA14168" s="2"/>
    </row>
    <row r="14169" spans="53:53" x14ac:dyDescent="0.3">
      <c r="BA14169" s="2"/>
    </row>
    <row r="14170" spans="53:53" x14ac:dyDescent="0.3">
      <c r="BA14170" s="2"/>
    </row>
    <row r="14171" spans="53:53" x14ac:dyDescent="0.3">
      <c r="BA14171" s="2"/>
    </row>
    <row r="14172" spans="53:53" x14ac:dyDescent="0.3">
      <c r="BA14172" s="2"/>
    </row>
    <row r="14173" spans="53:53" x14ac:dyDescent="0.3">
      <c r="BA14173" s="2"/>
    </row>
    <row r="14174" spans="53:53" x14ac:dyDescent="0.3">
      <c r="BA14174" s="2"/>
    </row>
    <row r="14175" spans="53:53" x14ac:dyDescent="0.3">
      <c r="BA14175" s="2"/>
    </row>
    <row r="14176" spans="53:53" x14ac:dyDescent="0.3">
      <c r="BA14176" s="2"/>
    </row>
    <row r="14177" spans="53:53" x14ac:dyDescent="0.3">
      <c r="BA14177" s="2"/>
    </row>
    <row r="14178" spans="53:53" x14ac:dyDescent="0.3">
      <c r="BA14178" s="2"/>
    </row>
    <row r="14179" spans="53:53" x14ac:dyDescent="0.3">
      <c r="BA14179" s="2"/>
    </row>
    <row r="14180" spans="53:53" x14ac:dyDescent="0.3">
      <c r="BA14180" s="2"/>
    </row>
    <row r="14181" spans="53:53" x14ac:dyDescent="0.3">
      <c r="BA14181" s="2"/>
    </row>
    <row r="14182" spans="53:53" x14ac:dyDescent="0.3">
      <c r="BA14182" s="2"/>
    </row>
    <row r="14183" spans="53:53" x14ac:dyDescent="0.3">
      <c r="BA14183" s="2"/>
    </row>
    <row r="14184" spans="53:53" x14ac:dyDescent="0.3">
      <c r="BA14184" s="2"/>
    </row>
    <row r="14185" spans="53:53" x14ac:dyDescent="0.3">
      <c r="BA14185" s="2"/>
    </row>
    <row r="14186" spans="53:53" x14ac:dyDescent="0.3">
      <c r="BA14186" s="2"/>
    </row>
    <row r="14187" spans="53:53" x14ac:dyDescent="0.3">
      <c r="BA14187" s="2"/>
    </row>
    <row r="14188" spans="53:53" x14ac:dyDescent="0.3">
      <c r="BA14188" s="2"/>
    </row>
    <row r="14189" spans="53:53" x14ac:dyDescent="0.3">
      <c r="BA14189" s="2"/>
    </row>
    <row r="14190" spans="53:53" x14ac:dyDescent="0.3">
      <c r="BA14190" s="2"/>
    </row>
    <row r="14191" spans="53:53" x14ac:dyDescent="0.3">
      <c r="BA14191" s="2"/>
    </row>
    <row r="14192" spans="53:53" x14ac:dyDescent="0.3">
      <c r="BA14192" s="2"/>
    </row>
    <row r="14193" spans="53:53" x14ac:dyDescent="0.3">
      <c r="BA14193" s="2"/>
    </row>
    <row r="14194" spans="53:53" x14ac:dyDescent="0.3">
      <c r="BA14194" s="2"/>
    </row>
    <row r="14195" spans="53:53" x14ac:dyDescent="0.3">
      <c r="BA14195" s="2"/>
    </row>
    <row r="14196" spans="53:53" x14ac:dyDescent="0.3">
      <c r="BA14196" s="2"/>
    </row>
    <row r="14197" spans="53:53" x14ac:dyDescent="0.3">
      <c r="BA14197" s="2"/>
    </row>
    <row r="14198" spans="53:53" x14ac:dyDescent="0.3">
      <c r="BA14198" s="2"/>
    </row>
    <row r="14199" spans="53:53" x14ac:dyDescent="0.3">
      <c r="BA14199" s="2"/>
    </row>
    <row r="14200" spans="53:53" x14ac:dyDescent="0.3">
      <c r="BA14200" s="2"/>
    </row>
    <row r="14201" spans="53:53" x14ac:dyDescent="0.3">
      <c r="BA14201" s="2"/>
    </row>
    <row r="14202" spans="53:53" x14ac:dyDescent="0.3">
      <c r="BA14202" s="2"/>
    </row>
    <row r="14203" spans="53:53" x14ac:dyDescent="0.3">
      <c r="BA14203" s="2"/>
    </row>
    <row r="14204" spans="53:53" x14ac:dyDescent="0.3">
      <c r="BA14204" s="2"/>
    </row>
    <row r="14205" spans="53:53" x14ac:dyDescent="0.3">
      <c r="BA14205" s="2"/>
    </row>
    <row r="14206" spans="53:53" x14ac:dyDescent="0.3">
      <c r="BA14206" s="2"/>
    </row>
    <row r="14207" spans="53:53" x14ac:dyDescent="0.3">
      <c r="BA14207" s="2"/>
    </row>
    <row r="14208" spans="53:53" x14ac:dyDescent="0.3">
      <c r="BA14208" s="2"/>
    </row>
    <row r="14209" spans="53:53" x14ac:dyDescent="0.3">
      <c r="BA14209" s="2"/>
    </row>
    <row r="14210" spans="53:53" x14ac:dyDescent="0.3">
      <c r="BA14210" s="2"/>
    </row>
    <row r="14211" spans="53:53" x14ac:dyDescent="0.3">
      <c r="BA14211" s="2"/>
    </row>
    <row r="14212" spans="53:53" x14ac:dyDescent="0.3">
      <c r="BA14212" s="2"/>
    </row>
    <row r="14213" spans="53:53" x14ac:dyDescent="0.3">
      <c r="BA14213" s="2"/>
    </row>
    <row r="14214" spans="53:53" x14ac:dyDescent="0.3">
      <c r="BA14214" s="2"/>
    </row>
    <row r="14215" spans="53:53" x14ac:dyDescent="0.3">
      <c r="BA14215" s="2"/>
    </row>
    <row r="14216" spans="53:53" x14ac:dyDescent="0.3">
      <c r="BA14216" s="2"/>
    </row>
    <row r="14217" spans="53:53" x14ac:dyDescent="0.3">
      <c r="BA14217" s="2"/>
    </row>
    <row r="14218" spans="53:53" x14ac:dyDescent="0.3">
      <c r="BA14218" s="2"/>
    </row>
    <row r="14219" spans="53:53" x14ac:dyDescent="0.3">
      <c r="BA14219" s="2"/>
    </row>
    <row r="14220" spans="53:53" x14ac:dyDescent="0.3">
      <c r="BA14220" s="2"/>
    </row>
    <row r="14221" spans="53:53" x14ac:dyDescent="0.3">
      <c r="BA14221" s="2"/>
    </row>
    <row r="14222" spans="53:53" x14ac:dyDescent="0.3">
      <c r="BA14222" s="2"/>
    </row>
    <row r="14223" spans="53:53" x14ac:dyDescent="0.3">
      <c r="BA14223" s="2"/>
    </row>
    <row r="14224" spans="53:53" x14ac:dyDescent="0.3">
      <c r="BA14224" s="2"/>
    </row>
    <row r="14225" spans="53:53" x14ac:dyDescent="0.3">
      <c r="BA14225" s="2"/>
    </row>
    <row r="14226" spans="53:53" x14ac:dyDescent="0.3">
      <c r="BA14226" s="2"/>
    </row>
    <row r="14227" spans="53:53" x14ac:dyDescent="0.3">
      <c r="BA14227" s="2"/>
    </row>
    <row r="14228" spans="53:53" x14ac:dyDescent="0.3">
      <c r="BA14228" s="2"/>
    </row>
    <row r="14229" spans="53:53" x14ac:dyDescent="0.3">
      <c r="BA14229" s="2"/>
    </row>
    <row r="14230" spans="53:53" x14ac:dyDescent="0.3">
      <c r="BA14230" s="2"/>
    </row>
    <row r="14231" spans="53:53" x14ac:dyDescent="0.3">
      <c r="BA14231" s="2"/>
    </row>
    <row r="14232" spans="53:53" x14ac:dyDescent="0.3">
      <c r="BA14232" s="2"/>
    </row>
    <row r="14233" spans="53:53" x14ac:dyDescent="0.3">
      <c r="BA14233" s="2"/>
    </row>
    <row r="14234" spans="53:53" x14ac:dyDescent="0.3">
      <c r="BA14234" s="2"/>
    </row>
    <row r="14235" spans="53:53" x14ac:dyDescent="0.3">
      <c r="BA14235" s="2"/>
    </row>
    <row r="14236" spans="53:53" x14ac:dyDescent="0.3">
      <c r="BA14236" s="2"/>
    </row>
    <row r="14237" spans="53:53" x14ac:dyDescent="0.3">
      <c r="BA14237" s="2"/>
    </row>
    <row r="14238" spans="53:53" x14ac:dyDescent="0.3">
      <c r="BA14238" s="2"/>
    </row>
    <row r="14239" spans="53:53" x14ac:dyDescent="0.3">
      <c r="BA14239" s="2"/>
    </row>
    <row r="14240" spans="53:53" x14ac:dyDescent="0.3">
      <c r="BA14240" s="2"/>
    </row>
    <row r="14241" spans="53:53" x14ac:dyDescent="0.3">
      <c r="BA14241" s="2"/>
    </row>
    <row r="14242" spans="53:53" x14ac:dyDescent="0.3">
      <c r="BA14242" s="2"/>
    </row>
    <row r="14243" spans="53:53" x14ac:dyDescent="0.3">
      <c r="BA14243" s="2"/>
    </row>
    <row r="14244" spans="53:53" x14ac:dyDescent="0.3">
      <c r="BA14244" s="2"/>
    </row>
    <row r="14245" spans="53:53" x14ac:dyDescent="0.3">
      <c r="BA14245" s="2"/>
    </row>
    <row r="14246" spans="53:53" x14ac:dyDescent="0.3">
      <c r="BA14246" s="2"/>
    </row>
    <row r="14247" spans="53:53" x14ac:dyDescent="0.3">
      <c r="BA14247" s="2"/>
    </row>
    <row r="14248" spans="53:53" x14ac:dyDescent="0.3">
      <c r="BA14248" s="2"/>
    </row>
    <row r="14249" spans="53:53" x14ac:dyDescent="0.3">
      <c r="BA14249" s="2"/>
    </row>
    <row r="14250" spans="53:53" x14ac:dyDescent="0.3">
      <c r="BA14250" s="2"/>
    </row>
    <row r="14251" spans="53:53" x14ac:dyDescent="0.3">
      <c r="BA14251" s="2"/>
    </row>
    <row r="14252" spans="53:53" x14ac:dyDescent="0.3">
      <c r="BA14252" s="2"/>
    </row>
    <row r="14253" spans="53:53" x14ac:dyDescent="0.3">
      <c r="BA14253" s="2"/>
    </row>
    <row r="14254" spans="53:53" x14ac:dyDescent="0.3">
      <c r="BA14254" s="2"/>
    </row>
    <row r="14255" spans="53:53" x14ac:dyDescent="0.3">
      <c r="BA14255" s="2"/>
    </row>
    <row r="14256" spans="53:53" x14ac:dyDescent="0.3">
      <c r="BA14256" s="2"/>
    </row>
    <row r="14257" spans="53:53" x14ac:dyDescent="0.3">
      <c r="BA14257" s="2"/>
    </row>
    <row r="14258" spans="53:53" x14ac:dyDescent="0.3">
      <c r="BA14258" s="2"/>
    </row>
    <row r="14259" spans="53:53" x14ac:dyDescent="0.3">
      <c r="BA14259" s="2"/>
    </row>
    <row r="14260" spans="53:53" x14ac:dyDescent="0.3">
      <c r="BA14260" s="2"/>
    </row>
    <row r="14261" spans="53:53" x14ac:dyDescent="0.3">
      <c r="BA14261" s="2"/>
    </row>
    <row r="14262" spans="53:53" x14ac:dyDescent="0.3">
      <c r="BA14262" s="2"/>
    </row>
    <row r="14263" spans="53:53" x14ac:dyDescent="0.3">
      <c r="BA14263" s="2"/>
    </row>
    <row r="14264" spans="53:53" x14ac:dyDescent="0.3">
      <c r="BA14264" s="2"/>
    </row>
    <row r="14265" spans="53:53" x14ac:dyDescent="0.3">
      <c r="BA14265" s="2"/>
    </row>
    <row r="14266" spans="53:53" x14ac:dyDescent="0.3">
      <c r="BA14266" s="2"/>
    </row>
    <row r="14267" spans="53:53" x14ac:dyDescent="0.3">
      <c r="BA14267" s="2"/>
    </row>
    <row r="14268" spans="53:53" x14ac:dyDescent="0.3">
      <c r="BA14268" s="2"/>
    </row>
    <row r="14269" spans="53:53" x14ac:dyDescent="0.3">
      <c r="BA14269" s="2"/>
    </row>
    <row r="14270" spans="53:53" x14ac:dyDescent="0.3">
      <c r="BA14270" s="2"/>
    </row>
    <row r="14271" spans="53:53" x14ac:dyDescent="0.3">
      <c r="BA14271" s="2"/>
    </row>
    <row r="14272" spans="53:53" x14ac:dyDescent="0.3">
      <c r="BA14272" s="2"/>
    </row>
    <row r="14273" spans="53:53" x14ac:dyDescent="0.3">
      <c r="BA14273" s="2"/>
    </row>
    <row r="14274" spans="53:53" x14ac:dyDescent="0.3">
      <c r="BA14274" s="2"/>
    </row>
    <row r="14275" spans="53:53" x14ac:dyDescent="0.3">
      <c r="BA14275" s="2"/>
    </row>
    <row r="14276" spans="53:53" x14ac:dyDescent="0.3">
      <c r="BA14276" s="2"/>
    </row>
    <row r="14277" spans="53:53" x14ac:dyDescent="0.3">
      <c r="BA14277" s="2"/>
    </row>
    <row r="14278" spans="53:53" x14ac:dyDescent="0.3">
      <c r="BA14278" s="2"/>
    </row>
    <row r="14279" spans="53:53" x14ac:dyDescent="0.3">
      <c r="BA14279" s="2"/>
    </row>
    <row r="14280" spans="53:53" x14ac:dyDescent="0.3">
      <c r="BA14280" s="2"/>
    </row>
    <row r="14281" spans="53:53" x14ac:dyDescent="0.3">
      <c r="BA14281" s="2"/>
    </row>
    <row r="14282" spans="53:53" x14ac:dyDescent="0.3">
      <c r="BA14282" s="2"/>
    </row>
    <row r="14283" spans="53:53" x14ac:dyDescent="0.3">
      <c r="BA14283" s="2"/>
    </row>
    <row r="14284" spans="53:53" x14ac:dyDescent="0.3">
      <c r="BA14284" s="2"/>
    </row>
    <row r="14285" spans="53:53" x14ac:dyDescent="0.3">
      <c r="BA14285" s="2"/>
    </row>
    <row r="14286" spans="53:53" x14ac:dyDescent="0.3">
      <c r="BA14286" s="2"/>
    </row>
    <row r="14287" spans="53:53" x14ac:dyDescent="0.3">
      <c r="BA14287" s="2"/>
    </row>
    <row r="14288" spans="53:53" x14ac:dyDescent="0.3">
      <c r="BA14288" s="2"/>
    </row>
    <row r="14289" spans="53:53" x14ac:dyDescent="0.3">
      <c r="BA14289" s="2"/>
    </row>
    <row r="14290" spans="53:53" x14ac:dyDescent="0.3">
      <c r="BA14290" s="2"/>
    </row>
    <row r="14291" spans="53:53" x14ac:dyDescent="0.3">
      <c r="BA14291" s="2"/>
    </row>
    <row r="14292" spans="53:53" x14ac:dyDescent="0.3">
      <c r="BA14292" s="2"/>
    </row>
    <row r="14293" spans="53:53" x14ac:dyDescent="0.3">
      <c r="BA14293" s="2"/>
    </row>
    <row r="14294" spans="53:53" x14ac:dyDescent="0.3">
      <c r="BA14294" s="2"/>
    </row>
    <row r="14295" spans="53:53" x14ac:dyDescent="0.3">
      <c r="BA14295" s="2"/>
    </row>
    <row r="14296" spans="53:53" x14ac:dyDescent="0.3">
      <c r="BA14296" s="2"/>
    </row>
    <row r="14297" spans="53:53" x14ac:dyDescent="0.3">
      <c r="BA14297" s="2"/>
    </row>
    <row r="14298" spans="53:53" x14ac:dyDescent="0.3">
      <c r="BA14298" s="2"/>
    </row>
    <row r="14299" spans="53:53" x14ac:dyDescent="0.3">
      <c r="BA14299" s="2"/>
    </row>
    <row r="14300" spans="53:53" x14ac:dyDescent="0.3">
      <c r="BA14300" s="2"/>
    </row>
    <row r="14301" spans="53:53" x14ac:dyDescent="0.3">
      <c r="BA14301" s="2"/>
    </row>
    <row r="14302" spans="53:53" x14ac:dyDescent="0.3">
      <c r="BA14302" s="2"/>
    </row>
    <row r="14303" spans="53:53" x14ac:dyDescent="0.3">
      <c r="BA14303" s="2"/>
    </row>
    <row r="14304" spans="53:53" x14ac:dyDescent="0.3">
      <c r="BA14304" s="2"/>
    </row>
    <row r="14305" spans="53:53" x14ac:dyDescent="0.3">
      <c r="BA14305" s="2"/>
    </row>
    <row r="14306" spans="53:53" x14ac:dyDescent="0.3">
      <c r="BA14306" s="2"/>
    </row>
    <row r="14307" spans="53:53" x14ac:dyDescent="0.3">
      <c r="BA14307" s="2"/>
    </row>
    <row r="14308" spans="53:53" x14ac:dyDescent="0.3">
      <c r="BA14308" s="2"/>
    </row>
    <row r="14309" spans="53:53" x14ac:dyDescent="0.3">
      <c r="BA14309" s="2"/>
    </row>
    <row r="14310" spans="53:53" x14ac:dyDescent="0.3">
      <c r="BA14310" s="2"/>
    </row>
    <row r="14311" spans="53:53" x14ac:dyDescent="0.3">
      <c r="BA14311" s="2"/>
    </row>
    <row r="14312" spans="53:53" x14ac:dyDescent="0.3">
      <c r="BA14312" s="2"/>
    </row>
    <row r="14313" spans="53:53" x14ac:dyDescent="0.3">
      <c r="BA14313" s="2"/>
    </row>
    <row r="14314" spans="53:53" x14ac:dyDescent="0.3">
      <c r="BA14314" s="2"/>
    </row>
    <row r="14315" spans="53:53" x14ac:dyDescent="0.3">
      <c r="BA14315" s="2"/>
    </row>
    <row r="14316" spans="53:53" x14ac:dyDescent="0.3">
      <c r="BA14316" s="2"/>
    </row>
    <row r="14317" spans="53:53" x14ac:dyDescent="0.3">
      <c r="BA14317" s="2"/>
    </row>
    <row r="14318" spans="53:53" x14ac:dyDescent="0.3">
      <c r="BA14318" s="2"/>
    </row>
    <row r="14319" spans="53:53" x14ac:dyDescent="0.3">
      <c r="BA14319" s="2"/>
    </row>
    <row r="14320" spans="53:53" x14ac:dyDescent="0.3">
      <c r="BA14320" s="2"/>
    </row>
    <row r="14321" spans="53:53" x14ac:dyDescent="0.3">
      <c r="BA14321" s="2"/>
    </row>
    <row r="14322" spans="53:53" x14ac:dyDescent="0.3">
      <c r="BA14322" s="2"/>
    </row>
    <row r="14323" spans="53:53" x14ac:dyDescent="0.3">
      <c r="BA14323" s="2"/>
    </row>
    <row r="14324" spans="53:53" x14ac:dyDescent="0.3">
      <c r="BA14324" s="2"/>
    </row>
    <row r="14325" spans="53:53" x14ac:dyDescent="0.3">
      <c r="BA14325" s="2"/>
    </row>
    <row r="14326" spans="53:53" x14ac:dyDescent="0.3">
      <c r="BA14326" s="2"/>
    </row>
    <row r="14327" spans="53:53" x14ac:dyDescent="0.3">
      <c r="BA14327" s="2"/>
    </row>
    <row r="14328" spans="53:53" x14ac:dyDescent="0.3">
      <c r="BA14328" s="2"/>
    </row>
    <row r="14329" spans="53:53" x14ac:dyDescent="0.3">
      <c r="BA14329" s="2"/>
    </row>
    <row r="14330" spans="53:53" x14ac:dyDescent="0.3">
      <c r="BA14330" s="2"/>
    </row>
    <row r="14331" spans="53:53" x14ac:dyDescent="0.3">
      <c r="BA14331" s="2"/>
    </row>
    <row r="14332" spans="53:53" x14ac:dyDescent="0.3">
      <c r="BA14332" s="2"/>
    </row>
    <row r="14333" spans="53:53" x14ac:dyDescent="0.3">
      <c r="BA14333" s="2"/>
    </row>
    <row r="14334" spans="53:53" x14ac:dyDescent="0.3">
      <c r="BA14334" s="2"/>
    </row>
    <row r="14335" spans="53:53" x14ac:dyDescent="0.3">
      <c r="BA14335" s="2"/>
    </row>
    <row r="14336" spans="53:53" x14ac:dyDescent="0.3">
      <c r="BA14336" s="2"/>
    </row>
    <row r="14337" spans="53:53" x14ac:dyDescent="0.3">
      <c r="BA14337" s="2"/>
    </row>
    <row r="14338" spans="53:53" x14ac:dyDescent="0.3">
      <c r="BA14338" s="2"/>
    </row>
    <row r="14339" spans="53:53" x14ac:dyDescent="0.3">
      <c r="BA14339" s="2"/>
    </row>
    <row r="14340" spans="53:53" x14ac:dyDescent="0.3">
      <c r="BA14340" s="2"/>
    </row>
    <row r="14341" spans="53:53" x14ac:dyDescent="0.3">
      <c r="BA14341" s="2"/>
    </row>
    <row r="14342" spans="53:53" x14ac:dyDescent="0.3">
      <c r="BA14342" s="2"/>
    </row>
    <row r="14343" spans="53:53" x14ac:dyDescent="0.3">
      <c r="BA14343" s="2"/>
    </row>
    <row r="14344" spans="53:53" x14ac:dyDescent="0.3">
      <c r="BA14344" s="2"/>
    </row>
    <row r="14345" spans="53:53" x14ac:dyDescent="0.3">
      <c r="BA14345" s="2"/>
    </row>
    <row r="14346" spans="53:53" x14ac:dyDescent="0.3">
      <c r="BA14346" s="2"/>
    </row>
    <row r="14347" spans="53:53" x14ac:dyDescent="0.3">
      <c r="BA14347" s="2"/>
    </row>
    <row r="14348" spans="53:53" x14ac:dyDescent="0.3">
      <c r="BA14348" s="2"/>
    </row>
    <row r="14349" spans="53:53" x14ac:dyDescent="0.3">
      <c r="BA14349" s="2"/>
    </row>
    <row r="14350" spans="53:53" x14ac:dyDescent="0.3">
      <c r="BA14350" s="2"/>
    </row>
    <row r="14351" spans="53:53" x14ac:dyDescent="0.3">
      <c r="BA14351" s="2"/>
    </row>
    <row r="14352" spans="53:53" x14ac:dyDescent="0.3">
      <c r="BA14352" s="2"/>
    </row>
    <row r="14353" spans="53:53" x14ac:dyDescent="0.3">
      <c r="BA14353" s="2"/>
    </row>
    <row r="14354" spans="53:53" x14ac:dyDescent="0.3">
      <c r="BA14354" s="2"/>
    </row>
    <row r="14355" spans="53:53" x14ac:dyDescent="0.3">
      <c r="BA14355" s="2"/>
    </row>
    <row r="14356" spans="53:53" x14ac:dyDescent="0.3">
      <c r="BA14356" s="2"/>
    </row>
    <row r="14357" spans="53:53" x14ac:dyDescent="0.3">
      <c r="BA14357" s="2"/>
    </row>
    <row r="14358" spans="53:53" x14ac:dyDescent="0.3">
      <c r="BA14358" s="2"/>
    </row>
    <row r="14359" spans="53:53" x14ac:dyDescent="0.3">
      <c r="BA14359" s="2"/>
    </row>
    <row r="14360" spans="53:53" x14ac:dyDescent="0.3">
      <c r="BA14360" s="2"/>
    </row>
    <row r="14361" spans="53:53" x14ac:dyDescent="0.3">
      <c r="BA14361" s="2"/>
    </row>
    <row r="14362" spans="53:53" x14ac:dyDescent="0.3">
      <c r="BA14362" s="2"/>
    </row>
    <row r="14363" spans="53:53" x14ac:dyDescent="0.3">
      <c r="BA14363" s="2"/>
    </row>
    <row r="14364" spans="53:53" x14ac:dyDescent="0.3">
      <c r="BA14364" s="2"/>
    </row>
    <row r="14365" spans="53:53" x14ac:dyDescent="0.3">
      <c r="BA14365" s="2"/>
    </row>
    <row r="14366" spans="53:53" x14ac:dyDescent="0.3">
      <c r="BA14366" s="2"/>
    </row>
    <row r="14367" spans="53:53" x14ac:dyDescent="0.3">
      <c r="BA14367" s="2"/>
    </row>
    <row r="14368" spans="53:53" x14ac:dyDescent="0.3">
      <c r="BA14368" s="2"/>
    </row>
    <row r="14369" spans="53:53" x14ac:dyDescent="0.3">
      <c r="BA14369" s="2"/>
    </row>
    <row r="14370" spans="53:53" x14ac:dyDescent="0.3">
      <c r="BA14370" s="2"/>
    </row>
    <row r="14371" spans="53:53" x14ac:dyDescent="0.3">
      <c r="BA14371" s="2"/>
    </row>
    <row r="14372" spans="53:53" x14ac:dyDescent="0.3">
      <c r="BA14372" s="2"/>
    </row>
    <row r="14373" spans="53:53" x14ac:dyDescent="0.3">
      <c r="BA14373" s="2"/>
    </row>
    <row r="14374" spans="53:53" x14ac:dyDescent="0.3">
      <c r="BA14374" s="2"/>
    </row>
    <row r="14375" spans="53:53" x14ac:dyDescent="0.3">
      <c r="BA14375" s="2"/>
    </row>
    <row r="14376" spans="53:53" x14ac:dyDescent="0.3">
      <c r="BA14376" s="2"/>
    </row>
    <row r="14377" spans="53:53" x14ac:dyDescent="0.3">
      <c r="BA14377" s="2"/>
    </row>
    <row r="14378" spans="53:53" x14ac:dyDescent="0.3">
      <c r="BA14378" s="2"/>
    </row>
    <row r="14379" spans="53:53" x14ac:dyDescent="0.3">
      <c r="BA14379" s="2"/>
    </row>
    <row r="14380" spans="53:53" x14ac:dyDescent="0.3">
      <c r="BA14380" s="2"/>
    </row>
    <row r="14381" spans="53:53" x14ac:dyDescent="0.3">
      <c r="BA14381" s="2"/>
    </row>
    <row r="14382" spans="53:53" x14ac:dyDescent="0.3">
      <c r="BA14382" s="2"/>
    </row>
    <row r="14383" spans="53:53" x14ac:dyDescent="0.3">
      <c r="BA14383" s="2"/>
    </row>
    <row r="14384" spans="53:53" x14ac:dyDescent="0.3">
      <c r="BA14384" s="2"/>
    </row>
    <row r="14385" spans="53:53" x14ac:dyDescent="0.3">
      <c r="BA14385" s="2"/>
    </row>
    <row r="14386" spans="53:53" x14ac:dyDescent="0.3">
      <c r="BA14386" s="2"/>
    </row>
    <row r="14387" spans="53:53" x14ac:dyDescent="0.3">
      <c r="BA14387" s="2"/>
    </row>
    <row r="14388" spans="53:53" x14ac:dyDescent="0.3">
      <c r="BA14388" s="2"/>
    </row>
    <row r="14389" spans="53:53" x14ac:dyDescent="0.3">
      <c r="BA14389" s="2"/>
    </row>
    <row r="14390" spans="53:53" x14ac:dyDescent="0.3">
      <c r="BA14390" s="2"/>
    </row>
    <row r="14391" spans="53:53" x14ac:dyDescent="0.3">
      <c r="BA14391" s="2"/>
    </row>
    <row r="14392" spans="53:53" x14ac:dyDescent="0.3">
      <c r="BA14392" s="2"/>
    </row>
    <row r="14393" spans="53:53" x14ac:dyDescent="0.3">
      <c r="BA14393" s="2"/>
    </row>
    <row r="14394" spans="53:53" x14ac:dyDescent="0.3">
      <c r="BA14394" s="2"/>
    </row>
    <row r="14395" spans="53:53" x14ac:dyDescent="0.3">
      <c r="BA14395" s="2"/>
    </row>
    <row r="14396" spans="53:53" x14ac:dyDescent="0.3">
      <c r="BA14396" s="2"/>
    </row>
    <row r="14397" spans="53:53" x14ac:dyDescent="0.3">
      <c r="BA14397" s="2"/>
    </row>
    <row r="14398" spans="53:53" x14ac:dyDescent="0.3">
      <c r="BA14398" s="2"/>
    </row>
    <row r="14399" spans="53:53" x14ac:dyDescent="0.3">
      <c r="BA14399" s="2"/>
    </row>
    <row r="14400" spans="53:53" x14ac:dyDescent="0.3">
      <c r="BA14400" s="2"/>
    </row>
    <row r="14401" spans="53:53" x14ac:dyDescent="0.3">
      <c r="BA14401" s="2"/>
    </row>
    <row r="14402" spans="53:53" x14ac:dyDescent="0.3">
      <c r="BA14402" s="2"/>
    </row>
    <row r="14403" spans="53:53" x14ac:dyDescent="0.3">
      <c r="BA14403" s="2"/>
    </row>
    <row r="14404" spans="53:53" x14ac:dyDescent="0.3">
      <c r="BA14404" s="2"/>
    </row>
    <row r="14405" spans="53:53" x14ac:dyDescent="0.3">
      <c r="BA14405" s="2"/>
    </row>
    <row r="14406" spans="53:53" x14ac:dyDescent="0.3">
      <c r="BA14406" s="2"/>
    </row>
    <row r="14407" spans="53:53" x14ac:dyDescent="0.3">
      <c r="BA14407" s="2"/>
    </row>
    <row r="14408" spans="53:53" x14ac:dyDescent="0.3">
      <c r="BA14408" s="2"/>
    </row>
    <row r="14409" spans="53:53" x14ac:dyDescent="0.3">
      <c r="BA14409" s="2"/>
    </row>
    <row r="14410" spans="53:53" x14ac:dyDescent="0.3">
      <c r="BA14410" s="2"/>
    </row>
    <row r="14411" spans="53:53" x14ac:dyDescent="0.3">
      <c r="BA14411" s="2"/>
    </row>
    <row r="14412" spans="53:53" x14ac:dyDescent="0.3">
      <c r="BA14412" s="2"/>
    </row>
    <row r="14413" spans="53:53" x14ac:dyDescent="0.3">
      <c r="BA14413" s="2"/>
    </row>
    <row r="14414" spans="53:53" x14ac:dyDescent="0.3">
      <c r="BA14414" s="2"/>
    </row>
    <row r="14415" spans="53:53" x14ac:dyDescent="0.3">
      <c r="BA14415" s="2"/>
    </row>
    <row r="14416" spans="53:53" x14ac:dyDescent="0.3">
      <c r="BA14416" s="2"/>
    </row>
    <row r="14417" spans="53:53" x14ac:dyDescent="0.3">
      <c r="BA14417" s="2"/>
    </row>
    <row r="14418" spans="53:53" x14ac:dyDescent="0.3">
      <c r="BA14418" s="2"/>
    </row>
    <row r="14419" spans="53:53" x14ac:dyDescent="0.3">
      <c r="BA14419" s="2"/>
    </row>
    <row r="14420" spans="53:53" x14ac:dyDescent="0.3">
      <c r="BA14420" s="2"/>
    </row>
    <row r="14421" spans="53:53" x14ac:dyDescent="0.3">
      <c r="BA14421" s="2"/>
    </row>
    <row r="14422" spans="53:53" x14ac:dyDescent="0.3">
      <c r="BA14422" s="2"/>
    </row>
    <row r="14423" spans="53:53" x14ac:dyDescent="0.3">
      <c r="BA14423" s="2"/>
    </row>
    <row r="14424" spans="53:53" x14ac:dyDescent="0.3">
      <c r="BA14424" s="2"/>
    </row>
    <row r="14425" spans="53:53" x14ac:dyDescent="0.3">
      <c r="BA14425" s="2"/>
    </row>
    <row r="14426" spans="53:53" x14ac:dyDescent="0.3">
      <c r="BA14426" s="2"/>
    </row>
    <row r="14427" spans="53:53" x14ac:dyDescent="0.3">
      <c r="BA14427" s="2"/>
    </row>
    <row r="14428" spans="53:53" x14ac:dyDescent="0.3">
      <c r="BA14428" s="2"/>
    </row>
    <row r="14429" spans="53:53" x14ac:dyDescent="0.3">
      <c r="BA14429" s="2"/>
    </row>
    <row r="14430" spans="53:53" x14ac:dyDescent="0.3">
      <c r="BA14430" s="2"/>
    </row>
    <row r="14431" spans="53:53" x14ac:dyDescent="0.3">
      <c r="BA14431" s="2"/>
    </row>
    <row r="14432" spans="53:53" x14ac:dyDescent="0.3">
      <c r="BA14432" s="2"/>
    </row>
    <row r="14433" spans="53:53" x14ac:dyDescent="0.3">
      <c r="BA14433" s="2"/>
    </row>
    <row r="14434" spans="53:53" x14ac:dyDescent="0.3">
      <c r="BA14434" s="2"/>
    </row>
    <row r="14435" spans="53:53" x14ac:dyDescent="0.3">
      <c r="BA14435" s="2"/>
    </row>
    <row r="14436" spans="53:53" x14ac:dyDescent="0.3">
      <c r="BA14436" s="2"/>
    </row>
    <row r="14437" spans="53:53" x14ac:dyDescent="0.3">
      <c r="BA14437" s="2"/>
    </row>
    <row r="14438" spans="53:53" x14ac:dyDescent="0.3">
      <c r="BA14438" s="2"/>
    </row>
    <row r="14439" spans="53:53" x14ac:dyDescent="0.3">
      <c r="BA14439" s="2"/>
    </row>
    <row r="14440" spans="53:53" x14ac:dyDescent="0.3">
      <c r="BA14440" s="2"/>
    </row>
    <row r="14441" spans="53:53" x14ac:dyDescent="0.3">
      <c r="BA14441" s="2"/>
    </row>
    <row r="14442" spans="53:53" x14ac:dyDescent="0.3">
      <c r="BA14442" s="2"/>
    </row>
    <row r="14443" spans="53:53" x14ac:dyDescent="0.3">
      <c r="BA14443" s="2"/>
    </row>
    <row r="14444" spans="53:53" x14ac:dyDescent="0.3">
      <c r="BA14444" s="2"/>
    </row>
    <row r="14445" spans="53:53" x14ac:dyDescent="0.3">
      <c r="BA14445" s="2"/>
    </row>
    <row r="14446" spans="53:53" x14ac:dyDescent="0.3">
      <c r="BA14446" s="2"/>
    </row>
    <row r="14447" spans="53:53" x14ac:dyDescent="0.3">
      <c r="BA14447" s="2"/>
    </row>
    <row r="14448" spans="53:53" x14ac:dyDescent="0.3">
      <c r="BA14448" s="2"/>
    </row>
    <row r="14449" spans="53:53" x14ac:dyDescent="0.3">
      <c r="BA14449" s="2"/>
    </row>
    <row r="14450" spans="53:53" x14ac:dyDescent="0.3">
      <c r="BA14450" s="2"/>
    </row>
    <row r="14451" spans="53:53" x14ac:dyDescent="0.3">
      <c r="BA14451" s="2"/>
    </row>
    <row r="14452" spans="53:53" x14ac:dyDescent="0.3">
      <c r="BA14452" s="2"/>
    </row>
    <row r="14453" spans="53:53" x14ac:dyDescent="0.3">
      <c r="BA14453" s="2"/>
    </row>
    <row r="14454" spans="53:53" x14ac:dyDescent="0.3">
      <c r="BA14454" s="2"/>
    </row>
    <row r="14455" spans="53:53" x14ac:dyDescent="0.3">
      <c r="BA14455" s="2"/>
    </row>
    <row r="14456" spans="53:53" x14ac:dyDescent="0.3">
      <c r="BA14456" s="2"/>
    </row>
    <row r="14457" spans="53:53" x14ac:dyDescent="0.3">
      <c r="BA14457" s="2"/>
    </row>
    <row r="14458" spans="53:53" x14ac:dyDescent="0.3">
      <c r="BA14458" s="2"/>
    </row>
    <row r="14459" spans="53:53" x14ac:dyDescent="0.3">
      <c r="BA14459" s="2"/>
    </row>
    <row r="14460" spans="53:53" x14ac:dyDescent="0.3">
      <c r="BA14460" s="2"/>
    </row>
    <row r="14461" spans="53:53" x14ac:dyDescent="0.3">
      <c r="BA14461" s="2"/>
    </row>
    <row r="14462" spans="53:53" x14ac:dyDescent="0.3">
      <c r="BA14462" s="2"/>
    </row>
    <row r="14463" spans="53:53" x14ac:dyDescent="0.3">
      <c r="BA14463" s="2"/>
    </row>
    <row r="14464" spans="53:53" x14ac:dyDescent="0.3">
      <c r="BA14464" s="2"/>
    </row>
    <row r="14465" spans="53:53" x14ac:dyDescent="0.3">
      <c r="BA14465" s="2"/>
    </row>
    <row r="14466" spans="53:53" x14ac:dyDescent="0.3">
      <c r="BA14466" s="2"/>
    </row>
    <row r="14467" spans="53:53" x14ac:dyDescent="0.3">
      <c r="BA14467" s="2"/>
    </row>
    <row r="14468" spans="53:53" x14ac:dyDescent="0.3">
      <c r="BA14468" s="2"/>
    </row>
    <row r="14469" spans="53:53" x14ac:dyDescent="0.3">
      <c r="BA14469" s="2"/>
    </row>
    <row r="14470" spans="53:53" x14ac:dyDescent="0.3">
      <c r="BA14470" s="2"/>
    </row>
    <row r="14471" spans="53:53" x14ac:dyDescent="0.3">
      <c r="BA14471" s="2"/>
    </row>
    <row r="14472" spans="53:53" x14ac:dyDescent="0.3">
      <c r="BA14472" s="2"/>
    </row>
    <row r="14473" spans="53:53" x14ac:dyDescent="0.3">
      <c r="BA14473" s="2"/>
    </row>
    <row r="14474" spans="53:53" x14ac:dyDescent="0.3">
      <c r="BA14474" s="2"/>
    </row>
    <row r="14475" spans="53:53" x14ac:dyDescent="0.3">
      <c r="BA14475" s="2"/>
    </row>
    <row r="14476" spans="53:53" x14ac:dyDescent="0.3">
      <c r="BA14476" s="2"/>
    </row>
    <row r="14477" spans="53:53" x14ac:dyDescent="0.3">
      <c r="BA14477" s="2"/>
    </row>
    <row r="14478" spans="53:53" x14ac:dyDescent="0.3">
      <c r="BA14478" s="2"/>
    </row>
    <row r="14479" spans="53:53" x14ac:dyDescent="0.3">
      <c r="BA14479" s="2"/>
    </row>
    <row r="14480" spans="53:53" x14ac:dyDescent="0.3">
      <c r="BA14480" s="2"/>
    </row>
    <row r="14481" spans="53:53" x14ac:dyDescent="0.3">
      <c r="BA14481" s="2"/>
    </row>
    <row r="14482" spans="53:53" x14ac:dyDescent="0.3">
      <c r="BA14482" s="2"/>
    </row>
    <row r="14483" spans="53:53" x14ac:dyDescent="0.3">
      <c r="BA14483" s="2"/>
    </row>
    <row r="14484" spans="53:53" x14ac:dyDescent="0.3">
      <c r="BA14484" s="2"/>
    </row>
    <row r="14485" spans="53:53" x14ac:dyDescent="0.3">
      <c r="BA14485" s="2"/>
    </row>
    <row r="14486" spans="53:53" x14ac:dyDescent="0.3">
      <c r="BA14486" s="2"/>
    </row>
    <row r="14487" spans="53:53" x14ac:dyDescent="0.3">
      <c r="BA14487" s="2"/>
    </row>
    <row r="14488" spans="53:53" x14ac:dyDescent="0.3">
      <c r="BA14488" s="2"/>
    </row>
    <row r="14489" spans="53:53" x14ac:dyDescent="0.3">
      <c r="BA14489" s="2"/>
    </row>
    <row r="14490" spans="53:53" x14ac:dyDescent="0.3">
      <c r="BA14490" s="2"/>
    </row>
    <row r="14491" spans="53:53" x14ac:dyDescent="0.3">
      <c r="BA14491" s="2"/>
    </row>
    <row r="14492" spans="53:53" x14ac:dyDescent="0.3">
      <c r="BA14492" s="2"/>
    </row>
    <row r="14493" spans="53:53" x14ac:dyDescent="0.3">
      <c r="BA14493" s="2"/>
    </row>
    <row r="14494" spans="53:53" x14ac:dyDescent="0.3">
      <c r="BA14494" s="2"/>
    </row>
    <row r="14495" spans="53:53" x14ac:dyDescent="0.3">
      <c r="BA14495" s="2"/>
    </row>
    <row r="14496" spans="53:53" x14ac:dyDescent="0.3">
      <c r="BA14496" s="2"/>
    </row>
    <row r="14497" spans="53:53" x14ac:dyDescent="0.3">
      <c r="BA14497" s="2"/>
    </row>
    <row r="14498" spans="53:53" x14ac:dyDescent="0.3">
      <c r="BA14498" s="2"/>
    </row>
    <row r="14499" spans="53:53" x14ac:dyDescent="0.3">
      <c r="BA14499" s="2"/>
    </row>
    <row r="14500" spans="53:53" x14ac:dyDescent="0.3">
      <c r="BA14500" s="2"/>
    </row>
    <row r="14501" spans="53:53" x14ac:dyDescent="0.3">
      <c r="BA14501" s="2"/>
    </row>
    <row r="14502" spans="53:53" x14ac:dyDescent="0.3">
      <c r="BA14502" s="2"/>
    </row>
    <row r="14503" spans="53:53" x14ac:dyDescent="0.3">
      <c r="BA14503" s="2"/>
    </row>
    <row r="14504" spans="53:53" x14ac:dyDescent="0.3">
      <c r="BA14504" s="2"/>
    </row>
    <row r="14505" spans="53:53" x14ac:dyDescent="0.3">
      <c r="BA14505" s="2"/>
    </row>
    <row r="14506" spans="53:53" x14ac:dyDescent="0.3">
      <c r="BA14506" s="2"/>
    </row>
    <row r="14507" spans="53:53" x14ac:dyDescent="0.3">
      <c r="BA14507" s="2"/>
    </row>
    <row r="14508" spans="53:53" x14ac:dyDescent="0.3">
      <c r="BA14508" s="2"/>
    </row>
    <row r="14509" spans="53:53" x14ac:dyDescent="0.3">
      <c r="BA14509" s="2"/>
    </row>
    <row r="14510" spans="53:53" x14ac:dyDescent="0.3">
      <c r="BA14510" s="2"/>
    </row>
    <row r="14511" spans="53:53" x14ac:dyDescent="0.3">
      <c r="BA14511" s="2"/>
    </row>
    <row r="14512" spans="53:53" x14ac:dyDescent="0.3">
      <c r="BA14512" s="2"/>
    </row>
    <row r="14513" spans="53:53" x14ac:dyDescent="0.3">
      <c r="BA14513" s="2"/>
    </row>
    <row r="14514" spans="53:53" x14ac:dyDescent="0.3">
      <c r="BA14514" s="2"/>
    </row>
    <row r="14515" spans="53:53" x14ac:dyDescent="0.3">
      <c r="BA14515" s="2"/>
    </row>
    <row r="14516" spans="53:53" x14ac:dyDescent="0.3">
      <c r="BA14516" s="2"/>
    </row>
    <row r="14517" spans="53:53" x14ac:dyDescent="0.3">
      <c r="BA14517" s="2"/>
    </row>
    <row r="14518" spans="53:53" x14ac:dyDescent="0.3">
      <c r="BA14518" s="2"/>
    </row>
    <row r="14519" spans="53:53" x14ac:dyDescent="0.3">
      <c r="BA14519" s="2"/>
    </row>
    <row r="14520" spans="53:53" x14ac:dyDescent="0.3">
      <c r="BA14520" s="2"/>
    </row>
    <row r="14521" spans="53:53" x14ac:dyDescent="0.3">
      <c r="BA14521" s="2"/>
    </row>
    <row r="14522" spans="53:53" x14ac:dyDescent="0.3">
      <c r="BA14522" s="2"/>
    </row>
    <row r="14523" spans="53:53" x14ac:dyDescent="0.3">
      <c r="BA14523" s="2"/>
    </row>
    <row r="14524" spans="53:53" x14ac:dyDescent="0.3">
      <c r="BA14524" s="2"/>
    </row>
    <row r="14525" spans="53:53" x14ac:dyDescent="0.3">
      <c r="BA14525" s="2"/>
    </row>
    <row r="14526" spans="53:53" x14ac:dyDescent="0.3">
      <c r="BA14526" s="2"/>
    </row>
    <row r="14527" spans="53:53" x14ac:dyDescent="0.3">
      <c r="BA14527" s="2"/>
    </row>
    <row r="14528" spans="53:53" x14ac:dyDescent="0.3">
      <c r="BA14528" s="2"/>
    </row>
    <row r="14529" spans="53:53" x14ac:dyDescent="0.3">
      <c r="BA14529" s="2"/>
    </row>
    <row r="14530" spans="53:53" x14ac:dyDescent="0.3">
      <c r="BA14530" s="2"/>
    </row>
    <row r="14531" spans="53:53" x14ac:dyDescent="0.3">
      <c r="BA14531" s="2"/>
    </row>
    <row r="14532" spans="53:53" x14ac:dyDescent="0.3">
      <c r="BA14532" s="2"/>
    </row>
    <row r="14533" spans="53:53" x14ac:dyDescent="0.3">
      <c r="BA14533" s="2"/>
    </row>
    <row r="14534" spans="53:53" x14ac:dyDescent="0.3">
      <c r="BA14534" s="2"/>
    </row>
    <row r="14535" spans="53:53" x14ac:dyDescent="0.3">
      <c r="BA14535" s="2"/>
    </row>
    <row r="14536" spans="53:53" x14ac:dyDescent="0.3">
      <c r="BA14536" s="2"/>
    </row>
    <row r="14537" spans="53:53" x14ac:dyDescent="0.3">
      <c r="BA14537" s="2"/>
    </row>
    <row r="14538" spans="53:53" x14ac:dyDescent="0.3">
      <c r="BA14538" s="2"/>
    </row>
    <row r="14539" spans="53:53" x14ac:dyDescent="0.3">
      <c r="BA14539" s="2"/>
    </row>
    <row r="14540" spans="53:53" x14ac:dyDescent="0.3">
      <c r="BA14540" s="2"/>
    </row>
    <row r="14541" spans="53:53" x14ac:dyDescent="0.3">
      <c r="BA14541" s="2"/>
    </row>
    <row r="14542" spans="53:53" x14ac:dyDescent="0.3">
      <c r="BA14542" s="2"/>
    </row>
    <row r="14543" spans="53:53" x14ac:dyDescent="0.3">
      <c r="BA14543" s="2"/>
    </row>
    <row r="14544" spans="53:53" x14ac:dyDescent="0.3">
      <c r="BA14544" s="2"/>
    </row>
    <row r="14545" spans="53:53" x14ac:dyDescent="0.3">
      <c r="BA14545" s="2"/>
    </row>
    <row r="14546" spans="53:53" x14ac:dyDescent="0.3">
      <c r="BA14546" s="2"/>
    </row>
    <row r="14547" spans="53:53" x14ac:dyDescent="0.3">
      <c r="BA14547" s="2"/>
    </row>
    <row r="14548" spans="53:53" x14ac:dyDescent="0.3">
      <c r="BA14548" s="2"/>
    </row>
    <row r="14549" spans="53:53" x14ac:dyDescent="0.3">
      <c r="BA14549" s="2"/>
    </row>
    <row r="14550" spans="53:53" x14ac:dyDescent="0.3">
      <c r="BA14550" s="2"/>
    </row>
    <row r="14551" spans="53:53" x14ac:dyDescent="0.3">
      <c r="BA14551" s="2"/>
    </row>
    <row r="14552" spans="53:53" x14ac:dyDescent="0.3">
      <c r="BA14552" s="2"/>
    </row>
    <row r="14553" spans="53:53" x14ac:dyDescent="0.3">
      <c r="BA14553" s="2"/>
    </row>
    <row r="14554" spans="53:53" x14ac:dyDescent="0.3">
      <c r="BA14554" s="2"/>
    </row>
    <row r="14555" spans="53:53" x14ac:dyDescent="0.3">
      <c r="BA14555" s="2"/>
    </row>
    <row r="14556" spans="53:53" x14ac:dyDescent="0.3">
      <c r="BA14556" s="2"/>
    </row>
    <row r="14557" spans="53:53" x14ac:dyDescent="0.3">
      <c r="BA14557" s="2"/>
    </row>
    <row r="14558" spans="53:53" x14ac:dyDescent="0.3">
      <c r="BA14558" s="2"/>
    </row>
    <row r="14559" spans="53:53" x14ac:dyDescent="0.3">
      <c r="BA14559" s="2"/>
    </row>
    <row r="14560" spans="53:53" x14ac:dyDescent="0.3">
      <c r="BA14560" s="2"/>
    </row>
    <row r="14561" spans="53:53" x14ac:dyDescent="0.3">
      <c r="BA14561" s="2"/>
    </row>
    <row r="14562" spans="53:53" x14ac:dyDescent="0.3">
      <c r="BA14562" s="2"/>
    </row>
    <row r="14563" spans="53:53" x14ac:dyDescent="0.3">
      <c r="BA14563" s="2"/>
    </row>
    <row r="14564" spans="53:53" x14ac:dyDescent="0.3">
      <c r="BA14564" s="2"/>
    </row>
    <row r="14565" spans="53:53" x14ac:dyDescent="0.3">
      <c r="BA14565" s="2"/>
    </row>
    <row r="14566" spans="53:53" x14ac:dyDescent="0.3">
      <c r="BA14566" s="2"/>
    </row>
    <row r="14567" spans="53:53" x14ac:dyDescent="0.3">
      <c r="BA14567" s="2"/>
    </row>
    <row r="14568" spans="53:53" x14ac:dyDescent="0.3">
      <c r="BA14568" s="2"/>
    </row>
    <row r="14569" spans="53:53" x14ac:dyDescent="0.3">
      <c r="BA14569" s="2"/>
    </row>
    <row r="14570" spans="53:53" x14ac:dyDescent="0.3">
      <c r="BA14570" s="2"/>
    </row>
    <row r="14571" spans="53:53" x14ac:dyDescent="0.3">
      <c r="BA14571" s="2"/>
    </row>
    <row r="14572" spans="53:53" x14ac:dyDescent="0.3">
      <c r="BA14572" s="2"/>
    </row>
    <row r="14573" spans="53:53" x14ac:dyDescent="0.3">
      <c r="BA14573" s="2"/>
    </row>
    <row r="14574" spans="53:53" x14ac:dyDescent="0.3">
      <c r="BA14574" s="2"/>
    </row>
    <row r="14575" spans="53:53" x14ac:dyDescent="0.3">
      <c r="BA14575" s="2"/>
    </row>
    <row r="14576" spans="53:53" x14ac:dyDescent="0.3">
      <c r="BA14576" s="2"/>
    </row>
    <row r="14577" spans="53:53" x14ac:dyDescent="0.3">
      <c r="BA14577" s="2"/>
    </row>
    <row r="14578" spans="53:53" x14ac:dyDescent="0.3">
      <c r="BA14578" s="2"/>
    </row>
    <row r="14579" spans="53:53" x14ac:dyDescent="0.3">
      <c r="BA14579" s="2"/>
    </row>
    <row r="14580" spans="53:53" x14ac:dyDescent="0.3">
      <c r="BA14580" s="2"/>
    </row>
    <row r="14581" spans="53:53" x14ac:dyDescent="0.3">
      <c r="BA14581" s="2"/>
    </row>
    <row r="14582" spans="53:53" x14ac:dyDescent="0.3">
      <c r="BA14582" s="2"/>
    </row>
    <row r="14583" spans="53:53" x14ac:dyDescent="0.3">
      <c r="BA14583" s="2"/>
    </row>
    <row r="14584" spans="53:53" x14ac:dyDescent="0.3">
      <c r="BA14584" s="2"/>
    </row>
    <row r="14585" spans="53:53" x14ac:dyDescent="0.3">
      <c r="BA14585" s="2"/>
    </row>
    <row r="14586" spans="53:53" x14ac:dyDescent="0.3">
      <c r="BA14586" s="2"/>
    </row>
    <row r="14587" spans="53:53" x14ac:dyDescent="0.3">
      <c r="BA14587" s="2"/>
    </row>
    <row r="14588" spans="53:53" x14ac:dyDescent="0.3">
      <c r="BA14588" s="2"/>
    </row>
    <row r="14589" spans="53:53" x14ac:dyDescent="0.3">
      <c r="BA14589" s="2"/>
    </row>
    <row r="14590" spans="53:53" x14ac:dyDescent="0.3">
      <c r="BA14590" s="2"/>
    </row>
    <row r="14591" spans="53:53" x14ac:dyDescent="0.3">
      <c r="BA14591" s="2"/>
    </row>
    <row r="14592" spans="53:53" x14ac:dyDescent="0.3">
      <c r="BA14592" s="2"/>
    </row>
    <row r="14593" spans="53:53" x14ac:dyDescent="0.3">
      <c r="BA14593" s="2"/>
    </row>
    <row r="14594" spans="53:53" x14ac:dyDescent="0.3">
      <c r="BA14594" s="2"/>
    </row>
    <row r="14595" spans="53:53" x14ac:dyDescent="0.3">
      <c r="BA14595" s="2"/>
    </row>
    <row r="14596" spans="53:53" x14ac:dyDescent="0.3">
      <c r="BA14596" s="2"/>
    </row>
    <row r="14597" spans="53:53" x14ac:dyDescent="0.3">
      <c r="BA14597" s="2"/>
    </row>
    <row r="14598" spans="53:53" x14ac:dyDescent="0.3">
      <c r="BA14598" s="2"/>
    </row>
    <row r="14599" spans="53:53" x14ac:dyDescent="0.3">
      <c r="BA14599" s="2"/>
    </row>
    <row r="14600" spans="53:53" x14ac:dyDescent="0.3">
      <c r="BA14600" s="2"/>
    </row>
    <row r="14601" spans="53:53" x14ac:dyDescent="0.3">
      <c r="BA14601" s="2"/>
    </row>
    <row r="14602" spans="53:53" x14ac:dyDescent="0.3">
      <c r="BA14602" s="2"/>
    </row>
    <row r="14603" spans="53:53" x14ac:dyDescent="0.3">
      <c r="BA14603" s="2"/>
    </row>
    <row r="14604" spans="53:53" x14ac:dyDescent="0.3">
      <c r="BA14604" s="2"/>
    </row>
    <row r="14605" spans="53:53" x14ac:dyDescent="0.3">
      <c r="BA14605" s="2"/>
    </row>
    <row r="14606" spans="53:53" x14ac:dyDescent="0.3">
      <c r="BA14606" s="2"/>
    </row>
    <row r="14607" spans="53:53" x14ac:dyDescent="0.3">
      <c r="BA14607" s="2"/>
    </row>
    <row r="14608" spans="53:53" x14ac:dyDescent="0.3">
      <c r="BA14608" s="2"/>
    </row>
    <row r="14609" spans="53:53" x14ac:dyDescent="0.3">
      <c r="BA14609" s="2"/>
    </row>
    <row r="14610" spans="53:53" x14ac:dyDescent="0.3">
      <c r="BA14610" s="2"/>
    </row>
    <row r="14611" spans="53:53" x14ac:dyDescent="0.3">
      <c r="BA14611" s="2"/>
    </row>
    <row r="14612" spans="53:53" x14ac:dyDescent="0.3">
      <c r="BA14612" s="2"/>
    </row>
    <row r="14613" spans="53:53" x14ac:dyDescent="0.3">
      <c r="BA14613" s="2"/>
    </row>
    <row r="14614" spans="53:53" x14ac:dyDescent="0.3">
      <c r="BA14614" s="2"/>
    </row>
    <row r="14615" spans="53:53" x14ac:dyDescent="0.3">
      <c r="BA14615" s="2"/>
    </row>
    <row r="14616" spans="53:53" x14ac:dyDescent="0.3">
      <c r="BA14616" s="2"/>
    </row>
    <row r="14617" spans="53:53" x14ac:dyDescent="0.3">
      <c r="BA14617" s="2"/>
    </row>
    <row r="14618" spans="53:53" x14ac:dyDescent="0.3">
      <c r="BA14618" s="2"/>
    </row>
    <row r="14619" spans="53:53" x14ac:dyDescent="0.3">
      <c r="BA14619" s="2"/>
    </row>
    <row r="14620" spans="53:53" x14ac:dyDescent="0.3">
      <c r="BA14620" s="2"/>
    </row>
    <row r="14621" spans="53:53" x14ac:dyDescent="0.3">
      <c r="BA14621" s="2"/>
    </row>
    <row r="14622" spans="53:53" x14ac:dyDescent="0.3">
      <c r="BA14622" s="2"/>
    </row>
    <row r="14623" spans="53:53" x14ac:dyDescent="0.3">
      <c r="BA14623" s="2"/>
    </row>
    <row r="14624" spans="53:53" x14ac:dyDescent="0.3">
      <c r="BA14624" s="2"/>
    </row>
    <row r="14625" spans="53:53" x14ac:dyDescent="0.3">
      <c r="BA14625" s="2"/>
    </row>
    <row r="14626" spans="53:53" x14ac:dyDescent="0.3">
      <c r="BA14626" s="2"/>
    </row>
    <row r="14627" spans="53:53" x14ac:dyDescent="0.3">
      <c r="BA14627" s="2"/>
    </row>
    <row r="14628" spans="53:53" x14ac:dyDescent="0.3">
      <c r="BA14628" s="2"/>
    </row>
    <row r="14629" spans="53:53" x14ac:dyDescent="0.3">
      <c r="BA14629" s="2"/>
    </row>
    <row r="14630" spans="53:53" x14ac:dyDescent="0.3">
      <c r="BA14630" s="2"/>
    </row>
    <row r="14631" spans="53:53" x14ac:dyDescent="0.3">
      <c r="BA14631" s="2"/>
    </row>
    <row r="14632" spans="53:53" x14ac:dyDescent="0.3">
      <c r="BA14632" s="2"/>
    </row>
    <row r="14633" spans="53:53" x14ac:dyDescent="0.3">
      <c r="BA14633" s="2"/>
    </row>
    <row r="14634" spans="53:53" x14ac:dyDescent="0.3">
      <c r="BA14634" s="2"/>
    </row>
    <row r="14635" spans="53:53" x14ac:dyDescent="0.3">
      <c r="BA14635" s="2"/>
    </row>
    <row r="14636" spans="53:53" x14ac:dyDescent="0.3">
      <c r="BA14636" s="2"/>
    </row>
    <row r="14637" spans="53:53" x14ac:dyDescent="0.3">
      <c r="BA14637" s="2"/>
    </row>
    <row r="14638" spans="53:53" x14ac:dyDescent="0.3">
      <c r="BA14638" s="2"/>
    </row>
    <row r="14639" spans="53:53" x14ac:dyDescent="0.3">
      <c r="BA14639" s="2"/>
    </row>
    <row r="14640" spans="53:53" x14ac:dyDescent="0.3">
      <c r="BA14640" s="2"/>
    </row>
    <row r="14641" spans="53:53" x14ac:dyDescent="0.3">
      <c r="BA14641" s="2"/>
    </row>
    <row r="14642" spans="53:53" x14ac:dyDescent="0.3">
      <c r="BA14642" s="2"/>
    </row>
    <row r="14643" spans="53:53" x14ac:dyDescent="0.3">
      <c r="BA14643" s="2"/>
    </row>
    <row r="14644" spans="53:53" x14ac:dyDescent="0.3">
      <c r="BA14644" s="2"/>
    </row>
    <row r="14645" spans="53:53" x14ac:dyDescent="0.3">
      <c r="BA14645" s="2"/>
    </row>
    <row r="14646" spans="53:53" x14ac:dyDescent="0.3">
      <c r="BA14646" s="2"/>
    </row>
    <row r="14647" spans="53:53" x14ac:dyDescent="0.3">
      <c r="BA14647" s="2"/>
    </row>
    <row r="14648" spans="53:53" x14ac:dyDescent="0.3">
      <c r="BA14648" s="2"/>
    </row>
    <row r="14649" spans="53:53" x14ac:dyDescent="0.3">
      <c r="BA14649" s="2"/>
    </row>
    <row r="14650" spans="53:53" x14ac:dyDescent="0.3">
      <c r="BA14650" s="2"/>
    </row>
    <row r="14651" spans="53:53" x14ac:dyDescent="0.3">
      <c r="BA14651" s="2"/>
    </row>
    <row r="14652" spans="53:53" x14ac:dyDescent="0.3">
      <c r="BA14652" s="2"/>
    </row>
    <row r="14653" spans="53:53" x14ac:dyDescent="0.3">
      <c r="BA14653" s="2"/>
    </row>
    <row r="14654" spans="53:53" x14ac:dyDescent="0.3">
      <c r="BA14654" s="2"/>
    </row>
    <row r="14655" spans="53:53" x14ac:dyDescent="0.3">
      <c r="BA14655" s="2"/>
    </row>
    <row r="14656" spans="53:53" x14ac:dyDescent="0.3">
      <c r="BA14656" s="2"/>
    </row>
    <row r="14657" spans="53:53" x14ac:dyDescent="0.3">
      <c r="BA14657" s="2"/>
    </row>
    <row r="14658" spans="53:53" x14ac:dyDescent="0.3">
      <c r="BA14658" s="2"/>
    </row>
    <row r="14659" spans="53:53" x14ac:dyDescent="0.3">
      <c r="BA14659" s="2"/>
    </row>
    <row r="14660" spans="53:53" x14ac:dyDescent="0.3">
      <c r="BA14660" s="2"/>
    </row>
    <row r="14661" spans="53:53" x14ac:dyDescent="0.3">
      <c r="BA14661" s="2"/>
    </row>
    <row r="14662" spans="53:53" x14ac:dyDescent="0.3">
      <c r="BA14662" s="2"/>
    </row>
    <row r="14663" spans="53:53" x14ac:dyDescent="0.3">
      <c r="BA14663" s="2"/>
    </row>
    <row r="14664" spans="53:53" x14ac:dyDescent="0.3">
      <c r="BA14664" s="2"/>
    </row>
    <row r="14665" spans="53:53" x14ac:dyDescent="0.3">
      <c r="BA14665" s="2"/>
    </row>
    <row r="14666" spans="53:53" x14ac:dyDescent="0.3">
      <c r="BA14666" s="2"/>
    </row>
    <row r="14667" spans="53:53" x14ac:dyDescent="0.3">
      <c r="BA14667" s="2"/>
    </row>
    <row r="14668" spans="53:53" x14ac:dyDescent="0.3">
      <c r="BA14668" s="2"/>
    </row>
    <row r="14669" spans="53:53" x14ac:dyDescent="0.3">
      <c r="BA14669" s="2"/>
    </row>
    <row r="14670" spans="53:53" x14ac:dyDescent="0.3">
      <c r="BA14670" s="2"/>
    </row>
    <row r="14671" spans="53:53" x14ac:dyDescent="0.3">
      <c r="BA14671" s="2"/>
    </row>
    <row r="14672" spans="53:53" x14ac:dyDescent="0.3">
      <c r="BA14672" s="2"/>
    </row>
    <row r="14673" spans="53:53" x14ac:dyDescent="0.3">
      <c r="BA14673" s="2"/>
    </row>
    <row r="14674" spans="53:53" x14ac:dyDescent="0.3">
      <c r="BA14674" s="2"/>
    </row>
    <row r="14675" spans="53:53" x14ac:dyDescent="0.3">
      <c r="BA14675" s="2"/>
    </row>
    <row r="14676" spans="53:53" x14ac:dyDescent="0.3">
      <c r="BA14676" s="2"/>
    </row>
    <row r="14677" spans="53:53" x14ac:dyDescent="0.3">
      <c r="BA14677" s="2"/>
    </row>
    <row r="14678" spans="53:53" x14ac:dyDescent="0.3">
      <c r="BA14678" s="2"/>
    </row>
    <row r="14679" spans="53:53" x14ac:dyDescent="0.3">
      <c r="BA14679" s="2"/>
    </row>
    <row r="14680" spans="53:53" x14ac:dyDescent="0.3">
      <c r="BA14680" s="2"/>
    </row>
    <row r="14681" spans="53:53" x14ac:dyDescent="0.3">
      <c r="BA14681" s="2"/>
    </row>
    <row r="14682" spans="53:53" x14ac:dyDescent="0.3">
      <c r="BA14682" s="2"/>
    </row>
    <row r="14683" spans="53:53" x14ac:dyDescent="0.3">
      <c r="BA14683" s="2"/>
    </row>
    <row r="14684" spans="53:53" x14ac:dyDescent="0.3">
      <c r="BA14684" s="2"/>
    </row>
    <row r="14685" spans="53:53" x14ac:dyDescent="0.3">
      <c r="BA14685" s="2"/>
    </row>
    <row r="14686" spans="53:53" x14ac:dyDescent="0.3">
      <c r="BA14686" s="2"/>
    </row>
    <row r="14687" spans="53:53" x14ac:dyDescent="0.3">
      <c r="BA14687" s="2"/>
    </row>
    <row r="14688" spans="53:53" x14ac:dyDescent="0.3">
      <c r="BA14688" s="2"/>
    </row>
    <row r="14689" spans="53:53" x14ac:dyDescent="0.3">
      <c r="BA14689" s="2"/>
    </row>
    <row r="14690" spans="53:53" x14ac:dyDescent="0.3">
      <c r="BA14690" s="2"/>
    </row>
    <row r="14691" spans="53:53" x14ac:dyDescent="0.3">
      <c r="BA14691" s="2"/>
    </row>
    <row r="14692" spans="53:53" x14ac:dyDescent="0.3">
      <c r="BA14692" s="2"/>
    </row>
    <row r="14693" spans="53:53" x14ac:dyDescent="0.3">
      <c r="BA14693" s="2"/>
    </row>
    <row r="14694" spans="53:53" x14ac:dyDescent="0.3">
      <c r="BA14694" s="2"/>
    </row>
    <row r="14695" spans="53:53" x14ac:dyDescent="0.3">
      <c r="BA14695" s="2"/>
    </row>
    <row r="14696" spans="53:53" x14ac:dyDescent="0.3">
      <c r="BA14696" s="2"/>
    </row>
    <row r="14697" spans="53:53" x14ac:dyDescent="0.3">
      <c r="BA14697" s="2"/>
    </row>
    <row r="14698" spans="53:53" x14ac:dyDescent="0.3">
      <c r="BA14698" s="2"/>
    </row>
    <row r="14699" spans="53:53" x14ac:dyDescent="0.3">
      <c r="BA14699" s="2"/>
    </row>
    <row r="14700" spans="53:53" x14ac:dyDescent="0.3">
      <c r="BA14700" s="2"/>
    </row>
    <row r="14701" spans="53:53" x14ac:dyDescent="0.3">
      <c r="BA14701" s="2"/>
    </row>
    <row r="14702" spans="53:53" x14ac:dyDescent="0.3">
      <c r="BA14702" s="2"/>
    </row>
    <row r="14703" spans="53:53" x14ac:dyDescent="0.3">
      <c r="BA14703" s="2"/>
    </row>
    <row r="14704" spans="53:53" x14ac:dyDescent="0.3">
      <c r="BA14704" s="2"/>
    </row>
    <row r="14705" spans="53:53" x14ac:dyDescent="0.3">
      <c r="BA14705" s="2"/>
    </row>
    <row r="14706" spans="53:53" x14ac:dyDescent="0.3">
      <c r="BA14706" s="2"/>
    </row>
    <row r="14707" spans="53:53" x14ac:dyDescent="0.3">
      <c r="BA14707" s="2"/>
    </row>
    <row r="14708" spans="53:53" x14ac:dyDescent="0.3">
      <c r="BA14708" s="2"/>
    </row>
    <row r="14709" spans="53:53" x14ac:dyDescent="0.3">
      <c r="BA14709" s="2"/>
    </row>
    <row r="14710" spans="53:53" x14ac:dyDescent="0.3">
      <c r="BA14710" s="2"/>
    </row>
    <row r="14711" spans="53:53" x14ac:dyDescent="0.3">
      <c r="BA14711" s="2"/>
    </row>
    <row r="14712" spans="53:53" x14ac:dyDescent="0.3">
      <c r="BA14712" s="2"/>
    </row>
    <row r="14713" spans="53:53" x14ac:dyDescent="0.3">
      <c r="BA14713" s="2"/>
    </row>
    <row r="14714" spans="53:53" x14ac:dyDescent="0.3">
      <c r="BA14714" s="2"/>
    </row>
    <row r="14715" spans="53:53" x14ac:dyDescent="0.3">
      <c r="BA14715" s="2"/>
    </row>
    <row r="14716" spans="53:53" x14ac:dyDescent="0.3">
      <c r="BA14716" s="2"/>
    </row>
    <row r="14717" spans="53:53" x14ac:dyDescent="0.3">
      <c r="BA14717" s="2"/>
    </row>
    <row r="14718" spans="53:53" x14ac:dyDescent="0.3">
      <c r="BA14718" s="2"/>
    </row>
    <row r="14719" spans="53:53" x14ac:dyDescent="0.3">
      <c r="BA14719" s="2"/>
    </row>
    <row r="14720" spans="53:53" x14ac:dyDescent="0.3">
      <c r="BA14720" s="2"/>
    </row>
    <row r="14721" spans="53:53" x14ac:dyDescent="0.3">
      <c r="BA14721" s="2"/>
    </row>
    <row r="14722" spans="53:53" x14ac:dyDescent="0.3">
      <c r="BA14722" s="2"/>
    </row>
    <row r="14723" spans="53:53" x14ac:dyDescent="0.3">
      <c r="BA14723" s="2"/>
    </row>
    <row r="14724" spans="53:53" x14ac:dyDescent="0.3">
      <c r="BA14724" s="2"/>
    </row>
    <row r="14725" spans="53:53" x14ac:dyDescent="0.3">
      <c r="BA14725" s="2"/>
    </row>
    <row r="14726" spans="53:53" x14ac:dyDescent="0.3">
      <c r="BA14726" s="2"/>
    </row>
    <row r="14727" spans="53:53" x14ac:dyDescent="0.3">
      <c r="BA14727" s="2"/>
    </row>
    <row r="14728" spans="53:53" x14ac:dyDescent="0.3">
      <c r="BA14728" s="2"/>
    </row>
    <row r="14729" spans="53:53" x14ac:dyDescent="0.3">
      <c r="BA14729" s="2"/>
    </row>
    <row r="14730" spans="53:53" x14ac:dyDescent="0.3">
      <c r="BA14730" s="2"/>
    </row>
    <row r="14731" spans="53:53" x14ac:dyDescent="0.3">
      <c r="BA14731" s="2"/>
    </row>
    <row r="14732" spans="53:53" x14ac:dyDescent="0.3">
      <c r="BA14732" s="2"/>
    </row>
    <row r="14733" spans="53:53" x14ac:dyDescent="0.3">
      <c r="BA14733" s="2"/>
    </row>
    <row r="14734" spans="53:53" x14ac:dyDescent="0.3">
      <c r="BA14734" s="2"/>
    </row>
    <row r="14735" spans="53:53" x14ac:dyDescent="0.3">
      <c r="BA14735" s="2"/>
    </row>
    <row r="14736" spans="53:53" x14ac:dyDescent="0.3">
      <c r="BA14736" s="2"/>
    </row>
    <row r="14737" spans="53:53" x14ac:dyDescent="0.3">
      <c r="BA14737" s="2"/>
    </row>
    <row r="14738" spans="53:53" x14ac:dyDescent="0.3">
      <c r="BA14738" s="2"/>
    </row>
    <row r="14739" spans="53:53" x14ac:dyDescent="0.3">
      <c r="BA14739" s="2"/>
    </row>
    <row r="14740" spans="53:53" x14ac:dyDescent="0.3">
      <c r="BA14740" s="2"/>
    </row>
    <row r="14741" spans="53:53" x14ac:dyDescent="0.3">
      <c r="BA14741" s="2"/>
    </row>
    <row r="14742" spans="53:53" x14ac:dyDescent="0.3">
      <c r="BA14742" s="2"/>
    </row>
    <row r="14743" spans="53:53" x14ac:dyDescent="0.3">
      <c r="BA14743" s="2"/>
    </row>
    <row r="14744" spans="53:53" x14ac:dyDescent="0.3">
      <c r="BA14744" s="2"/>
    </row>
    <row r="14745" spans="53:53" x14ac:dyDescent="0.3">
      <c r="BA14745" s="2"/>
    </row>
    <row r="14746" spans="53:53" x14ac:dyDescent="0.3">
      <c r="BA14746" s="2"/>
    </row>
    <row r="14747" spans="53:53" x14ac:dyDescent="0.3">
      <c r="BA14747" s="2"/>
    </row>
    <row r="14748" spans="53:53" x14ac:dyDescent="0.3">
      <c r="BA14748" s="2"/>
    </row>
    <row r="14749" spans="53:53" x14ac:dyDescent="0.3">
      <c r="BA14749" s="2"/>
    </row>
    <row r="14750" spans="53:53" x14ac:dyDescent="0.3">
      <c r="BA14750" s="2"/>
    </row>
    <row r="14751" spans="53:53" x14ac:dyDescent="0.3">
      <c r="BA14751" s="2"/>
    </row>
    <row r="14752" spans="53:53" x14ac:dyDescent="0.3">
      <c r="BA14752" s="2"/>
    </row>
    <row r="14753" spans="53:53" x14ac:dyDescent="0.3">
      <c r="BA14753" s="2"/>
    </row>
    <row r="14754" spans="53:53" x14ac:dyDescent="0.3">
      <c r="BA14754" s="2"/>
    </row>
    <row r="14755" spans="53:53" x14ac:dyDescent="0.3">
      <c r="BA14755" s="2"/>
    </row>
    <row r="14756" spans="53:53" x14ac:dyDescent="0.3">
      <c r="BA14756" s="2"/>
    </row>
    <row r="14757" spans="53:53" x14ac:dyDescent="0.3">
      <c r="BA14757" s="2"/>
    </row>
    <row r="14758" spans="53:53" x14ac:dyDescent="0.3">
      <c r="BA14758" s="2"/>
    </row>
    <row r="14759" spans="53:53" x14ac:dyDescent="0.3">
      <c r="BA14759" s="2"/>
    </row>
    <row r="14760" spans="53:53" x14ac:dyDescent="0.3">
      <c r="BA14760" s="2"/>
    </row>
    <row r="14761" spans="53:53" x14ac:dyDescent="0.3">
      <c r="BA14761" s="2"/>
    </row>
    <row r="14762" spans="53:53" x14ac:dyDescent="0.3">
      <c r="BA14762" s="2"/>
    </row>
    <row r="14763" spans="53:53" x14ac:dyDescent="0.3">
      <c r="BA14763" s="2"/>
    </row>
    <row r="14764" spans="53:53" x14ac:dyDescent="0.3">
      <c r="BA14764" s="2"/>
    </row>
    <row r="14765" spans="53:53" x14ac:dyDescent="0.3">
      <c r="BA14765" s="2"/>
    </row>
    <row r="14766" spans="53:53" x14ac:dyDescent="0.3">
      <c r="BA14766" s="2"/>
    </row>
    <row r="14767" spans="53:53" x14ac:dyDescent="0.3">
      <c r="BA14767" s="2"/>
    </row>
    <row r="14768" spans="53:53" x14ac:dyDescent="0.3">
      <c r="BA14768" s="2"/>
    </row>
    <row r="14769" spans="53:53" x14ac:dyDescent="0.3">
      <c r="BA14769" s="2"/>
    </row>
    <row r="14770" spans="53:53" x14ac:dyDescent="0.3">
      <c r="BA14770" s="2"/>
    </row>
    <row r="14771" spans="53:53" x14ac:dyDescent="0.3">
      <c r="BA14771" s="2"/>
    </row>
    <row r="14772" spans="53:53" x14ac:dyDescent="0.3">
      <c r="BA14772" s="2"/>
    </row>
    <row r="14773" spans="53:53" x14ac:dyDescent="0.3">
      <c r="BA14773" s="2"/>
    </row>
    <row r="14774" spans="53:53" x14ac:dyDescent="0.3">
      <c r="BA14774" s="2"/>
    </row>
    <row r="14775" spans="53:53" x14ac:dyDescent="0.3">
      <c r="BA14775" s="2"/>
    </row>
    <row r="14776" spans="53:53" x14ac:dyDescent="0.3">
      <c r="BA14776" s="2"/>
    </row>
    <row r="14777" spans="53:53" x14ac:dyDescent="0.3">
      <c r="BA14777" s="2"/>
    </row>
    <row r="14778" spans="53:53" x14ac:dyDescent="0.3">
      <c r="BA14778" s="2"/>
    </row>
    <row r="14779" spans="53:53" x14ac:dyDescent="0.3">
      <c r="BA14779" s="2"/>
    </row>
    <row r="14780" spans="53:53" x14ac:dyDescent="0.3">
      <c r="BA14780" s="2"/>
    </row>
    <row r="14781" spans="53:53" x14ac:dyDescent="0.3">
      <c r="BA14781" s="2"/>
    </row>
    <row r="14782" spans="53:53" x14ac:dyDescent="0.3">
      <c r="BA14782" s="2"/>
    </row>
    <row r="14783" spans="53:53" x14ac:dyDescent="0.3">
      <c r="BA14783" s="2"/>
    </row>
    <row r="14784" spans="53:53" x14ac:dyDescent="0.3">
      <c r="BA14784" s="2"/>
    </row>
    <row r="14785" spans="53:53" x14ac:dyDescent="0.3">
      <c r="BA14785" s="2"/>
    </row>
    <row r="14786" spans="53:53" x14ac:dyDescent="0.3">
      <c r="BA14786" s="2"/>
    </row>
    <row r="14787" spans="53:53" x14ac:dyDescent="0.3">
      <c r="BA14787" s="2"/>
    </row>
    <row r="14788" spans="53:53" x14ac:dyDescent="0.3">
      <c r="BA14788" s="2"/>
    </row>
    <row r="14789" spans="53:53" x14ac:dyDescent="0.3">
      <c r="BA14789" s="2"/>
    </row>
    <row r="14790" spans="53:53" x14ac:dyDescent="0.3">
      <c r="BA14790" s="2"/>
    </row>
    <row r="14791" spans="53:53" x14ac:dyDescent="0.3">
      <c r="BA14791" s="2"/>
    </row>
    <row r="14792" spans="53:53" x14ac:dyDescent="0.3">
      <c r="BA14792" s="2"/>
    </row>
    <row r="14793" spans="53:53" x14ac:dyDescent="0.3">
      <c r="BA14793" s="2"/>
    </row>
    <row r="14794" spans="53:53" x14ac:dyDescent="0.3">
      <c r="BA14794" s="2"/>
    </row>
    <row r="14795" spans="53:53" x14ac:dyDescent="0.3">
      <c r="BA14795" s="2"/>
    </row>
    <row r="14796" spans="53:53" x14ac:dyDescent="0.3">
      <c r="BA14796" s="2"/>
    </row>
    <row r="14797" spans="53:53" x14ac:dyDescent="0.3">
      <c r="BA14797" s="2"/>
    </row>
    <row r="14798" spans="53:53" x14ac:dyDescent="0.3">
      <c r="BA14798" s="2"/>
    </row>
    <row r="14799" spans="53:53" x14ac:dyDescent="0.3">
      <c r="BA14799" s="2"/>
    </row>
    <row r="14800" spans="53:53" x14ac:dyDescent="0.3">
      <c r="BA14800" s="2"/>
    </row>
    <row r="14801" spans="53:53" x14ac:dyDescent="0.3">
      <c r="BA14801" s="2"/>
    </row>
    <row r="14802" spans="53:53" x14ac:dyDescent="0.3">
      <c r="BA14802" s="2"/>
    </row>
    <row r="14803" spans="53:53" x14ac:dyDescent="0.3">
      <c r="BA14803" s="2"/>
    </row>
    <row r="14804" spans="53:53" x14ac:dyDescent="0.3">
      <c r="BA14804" s="2"/>
    </row>
    <row r="14805" spans="53:53" x14ac:dyDescent="0.3">
      <c r="BA14805" s="2"/>
    </row>
    <row r="14806" spans="53:53" x14ac:dyDescent="0.3">
      <c r="BA14806" s="2"/>
    </row>
    <row r="14807" spans="53:53" x14ac:dyDescent="0.3">
      <c r="BA14807" s="2"/>
    </row>
    <row r="14808" spans="53:53" x14ac:dyDescent="0.3">
      <c r="BA14808" s="2"/>
    </row>
    <row r="14809" spans="53:53" x14ac:dyDescent="0.3">
      <c r="BA14809" s="2"/>
    </row>
    <row r="14810" spans="53:53" x14ac:dyDescent="0.3">
      <c r="BA14810" s="2"/>
    </row>
    <row r="14811" spans="53:53" x14ac:dyDescent="0.3">
      <c r="BA14811" s="2"/>
    </row>
    <row r="14812" spans="53:53" x14ac:dyDescent="0.3">
      <c r="BA14812" s="2"/>
    </row>
    <row r="14813" spans="53:53" x14ac:dyDescent="0.3">
      <c r="BA14813" s="2"/>
    </row>
    <row r="14814" spans="53:53" x14ac:dyDescent="0.3">
      <c r="BA14814" s="2"/>
    </row>
    <row r="14815" spans="53:53" x14ac:dyDescent="0.3">
      <c r="BA14815" s="2"/>
    </row>
    <row r="14816" spans="53:53" x14ac:dyDescent="0.3">
      <c r="BA14816" s="2"/>
    </row>
    <row r="14817" spans="53:53" x14ac:dyDescent="0.3">
      <c r="BA14817" s="2"/>
    </row>
    <row r="14818" spans="53:53" x14ac:dyDescent="0.3">
      <c r="BA14818" s="2"/>
    </row>
    <row r="14819" spans="53:53" x14ac:dyDescent="0.3">
      <c r="BA14819" s="2"/>
    </row>
    <row r="14820" spans="53:53" x14ac:dyDescent="0.3">
      <c r="BA14820" s="2"/>
    </row>
    <row r="14821" spans="53:53" x14ac:dyDescent="0.3">
      <c r="BA14821" s="2"/>
    </row>
    <row r="14822" spans="53:53" x14ac:dyDescent="0.3">
      <c r="BA14822" s="2"/>
    </row>
    <row r="14823" spans="53:53" x14ac:dyDescent="0.3">
      <c r="BA14823" s="2"/>
    </row>
    <row r="14824" spans="53:53" x14ac:dyDescent="0.3">
      <c r="BA14824" s="2"/>
    </row>
    <row r="14825" spans="53:53" x14ac:dyDescent="0.3">
      <c r="BA14825" s="2"/>
    </row>
    <row r="14826" spans="53:53" x14ac:dyDescent="0.3">
      <c r="BA14826" s="2"/>
    </row>
    <row r="14827" spans="53:53" x14ac:dyDescent="0.3">
      <c r="BA14827" s="2"/>
    </row>
    <row r="14828" spans="53:53" x14ac:dyDescent="0.3">
      <c r="BA14828" s="2"/>
    </row>
    <row r="14829" spans="53:53" x14ac:dyDescent="0.3">
      <c r="BA14829" s="2"/>
    </row>
    <row r="14830" spans="53:53" x14ac:dyDescent="0.3">
      <c r="BA14830" s="2"/>
    </row>
    <row r="14831" spans="53:53" x14ac:dyDescent="0.3">
      <c r="BA14831" s="2"/>
    </row>
    <row r="14832" spans="53:53" x14ac:dyDescent="0.3">
      <c r="BA14832" s="2"/>
    </row>
    <row r="14833" spans="53:53" x14ac:dyDescent="0.3">
      <c r="BA14833" s="2"/>
    </row>
    <row r="14834" spans="53:53" x14ac:dyDescent="0.3">
      <c r="BA14834" s="2"/>
    </row>
    <row r="14835" spans="53:53" x14ac:dyDescent="0.3">
      <c r="BA14835" s="2"/>
    </row>
    <row r="14836" spans="53:53" x14ac:dyDescent="0.3">
      <c r="BA14836" s="2"/>
    </row>
    <row r="14837" spans="53:53" x14ac:dyDescent="0.3">
      <c r="BA14837" s="2"/>
    </row>
    <row r="14838" spans="53:53" x14ac:dyDescent="0.3">
      <c r="BA14838" s="2"/>
    </row>
    <row r="14839" spans="53:53" x14ac:dyDescent="0.3">
      <c r="BA14839" s="2"/>
    </row>
    <row r="14840" spans="53:53" x14ac:dyDescent="0.3">
      <c r="BA14840" s="2"/>
    </row>
    <row r="14841" spans="53:53" x14ac:dyDescent="0.3">
      <c r="BA14841" s="2"/>
    </row>
    <row r="14842" spans="53:53" x14ac:dyDescent="0.3">
      <c r="BA14842" s="2"/>
    </row>
    <row r="14843" spans="53:53" x14ac:dyDescent="0.3">
      <c r="BA14843" s="2"/>
    </row>
    <row r="14844" spans="53:53" x14ac:dyDescent="0.3">
      <c r="BA14844" s="2"/>
    </row>
    <row r="14845" spans="53:53" x14ac:dyDescent="0.3">
      <c r="BA14845" s="2"/>
    </row>
    <row r="14846" spans="53:53" x14ac:dyDescent="0.3">
      <c r="BA14846" s="2"/>
    </row>
    <row r="14847" spans="53:53" x14ac:dyDescent="0.3">
      <c r="BA14847" s="2"/>
    </row>
    <row r="14848" spans="53:53" x14ac:dyDescent="0.3">
      <c r="BA14848" s="2"/>
    </row>
    <row r="14849" spans="53:53" x14ac:dyDescent="0.3">
      <c r="BA14849" s="2"/>
    </row>
    <row r="14850" spans="53:53" x14ac:dyDescent="0.3">
      <c r="BA14850" s="2"/>
    </row>
    <row r="14851" spans="53:53" x14ac:dyDescent="0.3">
      <c r="BA14851" s="2"/>
    </row>
    <row r="14852" spans="53:53" x14ac:dyDescent="0.3">
      <c r="BA14852" s="2"/>
    </row>
    <row r="14853" spans="53:53" x14ac:dyDescent="0.3">
      <c r="BA14853" s="2"/>
    </row>
    <row r="14854" spans="53:53" x14ac:dyDescent="0.3">
      <c r="BA14854" s="2"/>
    </row>
    <row r="14855" spans="53:53" x14ac:dyDescent="0.3">
      <c r="BA14855" s="2"/>
    </row>
    <row r="14856" spans="53:53" x14ac:dyDescent="0.3">
      <c r="BA14856" s="2"/>
    </row>
    <row r="14857" spans="53:53" x14ac:dyDescent="0.3">
      <c r="BA14857" s="2"/>
    </row>
    <row r="14858" spans="53:53" x14ac:dyDescent="0.3">
      <c r="BA14858" s="2"/>
    </row>
    <row r="14859" spans="53:53" x14ac:dyDescent="0.3">
      <c r="BA14859" s="2"/>
    </row>
    <row r="14860" spans="53:53" x14ac:dyDescent="0.3">
      <c r="BA14860" s="2"/>
    </row>
    <row r="14861" spans="53:53" x14ac:dyDescent="0.3">
      <c r="BA14861" s="2"/>
    </row>
    <row r="14862" spans="53:53" x14ac:dyDescent="0.3">
      <c r="BA14862" s="2"/>
    </row>
    <row r="14863" spans="53:53" x14ac:dyDescent="0.3">
      <c r="BA14863" s="2"/>
    </row>
    <row r="14864" spans="53:53" x14ac:dyDescent="0.3">
      <c r="BA14864" s="2"/>
    </row>
    <row r="14865" spans="53:53" x14ac:dyDescent="0.3">
      <c r="BA14865" s="2"/>
    </row>
    <row r="14866" spans="53:53" x14ac:dyDescent="0.3">
      <c r="BA14866" s="2"/>
    </row>
    <row r="14867" spans="53:53" x14ac:dyDescent="0.3">
      <c r="BA14867" s="2"/>
    </row>
    <row r="14868" spans="53:53" x14ac:dyDescent="0.3">
      <c r="BA14868" s="2"/>
    </row>
    <row r="14869" spans="53:53" x14ac:dyDescent="0.3">
      <c r="BA14869" s="2"/>
    </row>
    <row r="14870" spans="53:53" x14ac:dyDescent="0.3">
      <c r="BA14870" s="2"/>
    </row>
    <row r="14871" spans="53:53" x14ac:dyDescent="0.3">
      <c r="BA14871" s="2"/>
    </row>
    <row r="14872" spans="53:53" x14ac:dyDescent="0.3">
      <c r="BA14872" s="2"/>
    </row>
    <row r="14873" spans="53:53" x14ac:dyDescent="0.3">
      <c r="BA14873" s="2"/>
    </row>
    <row r="14874" spans="53:53" x14ac:dyDescent="0.3">
      <c r="BA14874" s="2"/>
    </row>
    <row r="14875" spans="53:53" x14ac:dyDescent="0.3">
      <c r="BA14875" s="2"/>
    </row>
    <row r="14876" spans="53:53" x14ac:dyDescent="0.3">
      <c r="BA14876" s="2"/>
    </row>
    <row r="14877" spans="53:53" x14ac:dyDescent="0.3">
      <c r="BA14877" s="2"/>
    </row>
    <row r="14878" spans="53:53" x14ac:dyDescent="0.3">
      <c r="BA14878" s="2"/>
    </row>
    <row r="14879" spans="53:53" x14ac:dyDescent="0.3">
      <c r="BA14879" s="2"/>
    </row>
    <row r="14880" spans="53:53" x14ac:dyDescent="0.3">
      <c r="BA14880" s="2"/>
    </row>
    <row r="14881" spans="53:53" x14ac:dyDescent="0.3">
      <c r="BA14881" s="2"/>
    </row>
    <row r="14882" spans="53:53" x14ac:dyDescent="0.3">
      <c r="BA14882" s="2"/>
    </row>
    <row r="14883" spans="53:53" x14ac:dyDescent="0.3">
      <c r="BA14883" s="2"/>
    </row>
    <row r="14884" spans="53:53" x14ac:dyDescent="0.3">
      <c r="BA14884" s="2"/>
    </row>
    <row r="14885" spans="53:53" x14ac:dyDescent="0.3">
      <c r="BA14885" s="2"/>
    </row>
    <row r="14886" spans="53:53" x14ac:dyDescent="0.3">
      <c r="BA14886" s="2"/>
    </row>
    <row r="14887" spans="53:53" x14ac:dyDescent="0.3">
      <c r="BA14887" s="2"/>
    </row>
    <row r="14888" spans="53:53" x14ac:dyDescent="0.3">
      <c r="BA14888" s="2"/>
    </row>
    <row r="14889" spans="53:53" x14ac:dyDescent="0.3">
      <c r="BA14889" s="2"/>
    </row>
    <row r="14890" spans="53:53" x14ac:dyDescent="0.3">
      <c r="BA14890" s="2"/>
    </row>
    <row r="14891" spans="53:53" x14ac:dyDescent="0.3">
      <c r="BA14891" s="2"/>
    </row>
    <row r="14892" spans="53:53" x14ac:dyDescent="0.3">
      <c r="BA14892" s="2"/>
    </row>
    <row r="14893" spans="53:53" x14ac:dyDescent="0.3">
      <c r="BA14893" s="2"/>
    </row>
    <row r="14894" spans="53:53" x14ac:dyDescent="0.3">
      <c r="BA14894" s="2"/>
    </row>
    <row r="14895" spans="53:53" x14ac:dyDescent="0.3">
      <c r="BA14895" s="2"/>
    </row>
    <row r="14896" spans="53:53" x14ac:dyDescent="0.3">
      <c r="BA14896" s="2"/>
    </row>
    <row r="14897" spans="53:53" x14ac:dyDescent="0.3">
      <c r="BA14897" s="2"/>
    </row>
    <row r="14898" spans="53:53" x14ac:dyDescent="0.3">
      <c r="BA14898" s="2"/>
    </row>
    <row r="14899" spans="53:53" x14ac:dyDescent="0.3">
      <c r="BA14899" s="2"/>
    </row>
    <row r="14900" spans="53:53" x14ac:dyDescent="0.3">
      <c r="BA14900" s="2"/>
    </row>
    <row r="14901" spans="53:53" x14ac:dyDescent="0.3">
      <c r="BA14901" s="2"/>
    </row>
    <row r="14902" spans="53:53" x14ac:dyDescent="0.3">
      <c r="BA14902" s="2"/>
    </row>
    <row r="14903" spans="53:53" x14ac:dyDescent="0.3">
      <c r="BA14903" s="2"/>
    </row>
    <row r="14904" spans="53:53" x14ac:dyDescent="0.3">
      <c r="BA14904" s="2"/>
    </row>
    <row r="14905" spans="53:53" x14ac:dyDescent="0.3">
      <c r="BA14905" s="2"/>
    </row>
    <row r="14906" spans="53:53" x14ac:dyDescent="0.3">
      <c r="BA14906" s="2"/>
    </row>
    <row r="14907" spans="53:53" x14ac:dyDescent="0.3">
      <c r="BA14907" s="2"/>
    </row>
    <row r="14908" spans="53:53" x14ac:dyDescent="0.3">
      <c r="BA14908" s="2"/>
    </row>
    <row r="14909" spans="53:53" x14ac:dyDescent="0.3">
      <c r="BA14909" s="2"/>
    </row>
    <row r="14910" spans="53:53" x14ac:dyDescent="0.3">
      <c r="BA14910" s="2"/>
    </row>
    <row r="14911" spans="53:53" x14ac:dyDescent="0.3">
      <c r="BA14911" s="2"/>
    </row>
    <row r="14912" spans="53:53" x14ac:dyDescent="0.3">
      <c r="BA14912" s="2"/>
    </row>
    <row r="14913" spans="53:53" x14ac:dyDescent="0.3">
      <c r="BA14913" s="2"/>
    </row>
    <row r="14914" spans="53:53" x14ac:dyDescent="0.3">
      <c r="BA14914" s="2"/>
    </row>
    <row r="14915" spans="53:53" x14ac:dyDescent="0.3">
      <c r="BA14915" s="2"/>
    </row>
    <row r="14916" spans="53:53" x14ac:dyDescent="0.3">
      <c r="BA14916" s="2"/>
    </row>
    <row r="14917" spans="53:53" x14ac:dyDescent="0.3">
      <c r="BA14917" s="2"/>
    </row>
    <row r="14918" spans="53:53" x14ac:dyDescent="0.3">
      <c r="BA14918" s="2"/>
    </row>
    <row r="14919" spans="53:53" x14ac:dyDescent="0.3">
      <c r="BA14919" s="2"/>
    </row>
    <row r="14920" spans="53:53" x14ac:dyDescent="0.3">
      <c r="BA14920" s="2"/>
    </row>
    <row r="14921" spans="53:53" x14ac:dyDescent="0.3">
      <c r="BA14921" s="2"/>
    </row>
    <row r="14922" spans="53:53" x14ac:dyDescent="0.3">
      <c r="BA14922" s="2"/>
    </row>
    <row r="14923" spans="53:53" x14ac:dyDescent="0.3">
      <c r="BA14923" s="2"/>
    </row>
    <row r="14924" spans="53:53" x14ac:dyDescent="0.3">
      <c r="BA14924" s="2"/>
    </row>
    <row r="14925" spans="53:53" x14ac:dyDescent="0.3">
      <c r="BA14925" s="2"/>
    </row>
    <row r="14926" spans="53:53" x14ac:dyDescent="0.3">
      <c r="BA14926" s="2"/>
    </row>
    <row r="14927" spans="53:53" x14ac:dyDescent="0.3">
      <c r="BA14927" s="2"/>
    </row>
    <row r="14928" spans="53:53" x14ac:dyDescent="0.3">
      <c r="BA14928" s="2"/>
    </row>
    <row r="14929" spans="53:53" x14ac:dyDescent="0.3">
      <c r="BA14929" s="2"/>
    </row>
    <row r="14930" spans="53:53" x14ac:dyDescent="0.3">
      <c r="BA14930" s="2"/>
    </row>
    <row r="14931" spans="53:53" x14ac:dyDescent="0.3">
      <c r="BA14931" s="2"/>
    </row>
    <row r="14932" spans="53:53" x14ac:dyDescent="0.3">
      <c r="BA14932" s="2"/>
    </row>
    <row r="14933" spans="53:53" x14ac:dyDescent="0.3">
      <c r="BA14933" s="2"/>
    </row>
    <row r="14934" spans="53:53" x14ac:dyDescent="0.3">
      <c r="BA14934" s="2"/>
    </row>
    <row r="14935" spans="53:53" x14ac:dyDescent="0.3">
      <c r="BA14935" s="2"/>
    </row>
    <row r="14936" spans="53:53" x14ac:dyDescent="0.3">
      <c r="BA14936" s="2"/>
    </row>
    <row r="14937" spans="53:53" x14ac:dyDescent="0.3">
      <c r="BA14937" s="2"/>
    </row>
    <row r="14938" spans="53:53" x14ac:dyDescent="0.3">
      <c r="BA14938" s="2"/>
    </row>
    <row r="14939" spans="53:53" x14ac:dyDescent="0.3">
      <c r="BA14939" s="2"/>
    </row>
    <row r="14940" spans="53:53" x14ac:dyDescent="0.3">
      <c r="BA14940" s="2"/>
    </row>
    <row r="14941" spans="53:53" x14ac:dyDescent="0.3">
      <c r="BA14941" s="2"/>
    </row>
    <row r="14942" spans="53:53" x14ac:dyDescent="0.3">
      <c r="BA14942" s="2"/>
    </row>
    <row r="14943" spans="53:53" x14ac:dyDescent="0.3">
      <c r="BA14943" s="2"/>
    </row>
    <row r="14944" spans="53:53" x14ac:dyDescent="0.3">
      <c r="BA14944" s="2"/>
    </row>
    <row r="14945" spans="53:53" x14ac:dyDescent="0.3">
      <c r="BA14945" s="2"/>
    </row>
    <row r="14946" spans="53:53" x14ac:dyDescent="0.3">
      <c r="BA14946" s="2"/>
    </row>
    <row r="14947" spans="53:53" x14ac:dyDescent="0.3">
      <c r="BA14947" s="2"/>
    </row>
    <row r="14948" spans="53:53" x14ac:dyDescent="0.3">
      <c r="BA14948" s="2"/>
    </row>
    <row r="14949" spans="53:53" x14ac:dyDescent="0.3">
      <c r="BA14949" s="2"/>
    </row>
    <row r="14950" spans="53:53" x14ac:dyDescent="0.3">
      <c r="BA14950" s="2"/>
    </row>
    <row r="14951" spans="53:53" x14ac:dyDescent="0.3">
      <c r="BA14951" s="2"/>
    </row>
    <row r="14952" spans="53:53" x14ac:dyDescent="0.3">
      <c r="BA14952" s="2"/>
    </row>
    <row r="14953" spans="53:53" x14ac:dyDescent="0.3">
      <c r="BA14953" s="2"/>
    </row>
    <row r="14954" spans="53:53" x14ac:dyDescent="0.3">
      <c r="BA14954" s="2"/>
    </row>
    <row r="14955" spans="53:53" x14ac:dyDescent="0.3">
      <c r="BA14955" s="2"/>
    </row>
    <row r="14956" spans="53:53" x14ac:dyDescent="0.3">
      <c r="BA14956" s="2"/>
    </row>
    <row r="14957" spans="53:53" x14ac:dyDescent="0.3">
      <c r="BA14957" s="2"/>
    </row>
    <row r="14958" spans="53:53" x14ac:dyDescent="0.3">
      <c r="BA14958" s="2"/>
    </row>
    <row r="14959" spans="53:53" x14ac:dyDescent="0.3">
      <c r="BA14959" s="2"/>
    </row>
    <row r="14960" spans="53:53" x14ac:dyDescent="0.3">
      <c r="BA14960" s="2"/>
    </row>
    <row r="14961" spans="53:53" x14ac:dyDescent="0.3">
      <c r="BA14961" s="2"/>
    </row>
    <row r="14962" spans="53:53" x14ac:dyDescent="0.3">
      <c r="BA14962" s="2"/>
    </row>
    <row r="14963" spans="53:53" x14ac:dyDescent="0.3">
      <c r="BA14963" s="2"/>
    </row>
    <row r="14964" spans="53:53" x14ac:dyDescent="0.3">
      <c r="BA14964" s="2"/>
    </row>
    <row r="14965" spans="53:53" x14ac:dyDescent="0.3">
      <c r="BA14965" s="2"/>
    </row>
    <row r="14966" spans="53:53" x14ac:dyDescent="0.3">
      <c r="BA14966" s="2"/>
    </row>
    <row r="14967" spans="53:53" x14ac:dyDescent="0.3">
      <c r="BA14967" s="2"/>
    </row>
    <row r="14968" spans="53:53" x14ac:dyDescent="0.3">
      <c r="BA14968" s="2"/>
    </row>
    <row r="14969" spans="53:53" x14ac:dyDescent="0.3">
      <c r="BA14969" s="2"/>
    </row>
    <row r="14970" spans="53:53" x14ac:dyDescent="0.3">
      <c r="BA14970" s="2"/>
    </row>
    <row r="14971" spans="53:53" x14ac:dyDescent="0.3">
      <c r="BA14971" s="2"/>
    </row>
    <row r="14972" spans="53:53" x14ac:dyDescent="0.3">
      <c r="BA14972" s="2"/>
    </row>
    <row r="14973" spans="53:53" x14ac:dyDescent="0.3">
      <c r="BA14973" s="2"/>
    </row>
    <row r="14974" spans="53:53" x14ac:dyDescent="0.3">
      <c r="BA14974" s="2"/>
    </row>
    <row r="14975" spans="53:53" x14ac:dyDescent="0.3">
      <c r="BA14975" s="2"/>
    </row>
    <row r="14976" spans="53:53" x14ac:dyDescent="0.3">
      <c r="BA14976" s="2"/>
    </row>
    <row r="14977" spans="53:53" x14ac:dyDescent="0.3">
      <c r="BA14977" s="2"/>
    </row>
    <row r="14978" spans="53:53" x14ac:dyDescent="0.3">
      <c r="BA14978" s="2"/>
    </row>
    <row r="14979" spans="53:53" x14ac:dyDescent="0.3">
      <c r="BA14979" s="2"/>
    </row>
    <row r="14980" spans="53:53" x14ac:dyDescent="0.3">
      <c r="BA14980" s="2"/>
    </row>
    <row r="14981" spans="53:53" x14ac:dyDescent="0.3">
      <c r="BA14981" s="2"/>
    </row>
    <row r="14982" spans="53:53" x14ac:dyDescent="0.3">
      <c r="BA14982" s="2"/>
    </row>
    <row r="14983" spans="53:53" x14ac:dyDescent="0.3">
      <c r="BA14983" s="2"/>
    </row>
    <row r="14984" spans="53:53" x14ac:dyDescent="0.3">
      <c r="BA14984" s="2"/>
    </row>
    <row r="14985" spans="53:53" x14ac:dyDescent="0.3">
      <c r="BA14985" s="2"/>
    </row>
    <row r="14986" spans="53:53" x14ac:dyDescent="0.3">
      <c r="BA14986" s="2"/>
    </row>
    <row r="14987" spans="53:53" x14ac:dyDescent="0.3">
      <c r="BA14987" s="2"/>
    </row>
    <row r="14988" spans="53:53" x14ac:dyDescent="0.3">
      <c r="BA14988" s="2"/>
    </row>
    <row r="14989" spans="53:53" x14ac:dyDescent="0.3">
      <c r="BA14989" s="2"/>
    </row>
    <row r="14990" spans="53:53" x14ac:dyDescent="0.3">
      <c r="BA14990" s="2"/>
    </row>
    <row r="14991" spans="53:53" x14ac:dyDescent="0.3">
      <c r="BA14991" s="2"/>
    </row>
    <row r="14992" spans="53:53" x14ac:dyDescent="0.3">
      <c r="BA14992" s="2"/>
    </row>
    <row r="14993" spans="53:53" x14ac:dyDescent="0.3">
      <c r="BA14993" s="2"/>
    </row>
    <row r="14994" spans="53:53" x14ac:dyDescent="0.3">
      <c r="BA14994" s="2"/>
    </row>
    <row r="14995" spans="53:53" x14ac:dyDescent="0.3">
      <c r="BA14995" s="2"/>
    </row>
    <row r="14996" spans="53:53" x14ac:dyDescent="0.3">
      <c r="BA14996" s="2"/>
    </row>
    <row r="14997" spans="53:53" x14ac:dyDescent="0.3">
      <c r="BA14997" s="2"/>
    </row>
    <row r="14998" spans="53:53" x14ac:dyDescent="0.3">
      <c r="BA14998" s="2"/>
    </row>
    <row r="14999" spans="53:53" x14ac:dyDescent="0.3">
      <c r="BA14999" s="2"/>
    </row>
    <row r="15000" spans="53:53" x14ac:dyDescent="0.3">
      <c r="BA15000" s="2"/>
    </row>
    <row r="15001" spans="53:53" x14ac:dyDescent="0.3">
      <c r="BA15001" s="2"/>
    </row>
    <row r="15002" spans="53:53" x14ac:dyDescent="0.3">
      <c r="BA15002" s="2"/>
    </row>
    <row r="15003" spans="53:53" x14ac:dyDescent="0.3">
      <c r="BA15003" s="2"/>
    </row>
    <row r="15004" spans="53:53" x14ac:dyDescent="0.3">
      <c r="BA15004" s="2"/>
    </row>
    <row r="15005" spans="53:53" x14ac:dyDescent="0.3">
      <c r="BA15005" s="2"/>
    </row>
    <row r="15006" spans="53:53" x14ac:dyDescent="0.3">
      <c r="BA15006" s="2"/>
    </row>
    <row r="15007" spans="53:53" x14ac:dyDescent="0.3">
      <c r="BA15007" s="2"/>
    </row>
    <row r="15008" spans="53:53" x14ac:dyDescent="0.3">
      <c r="BA15008" s="2"/>
    </row>
    <row r="15009" spans="53:53" x14ac:dyDescent="0.3">
      <c r="BA15009" s="2"/>
    </row>
    <row r="15010" spans="53:53" x14ac:dyDescent="0.3">
      <c r="BA15010" s="2"/>
    </row>
    <row r="15011" spans="53:53" x14ac:dyDescent="0.3">
      <c r="BA15011" s="2"/>
    </row>
    <row r="15012" spans="53:53" x14ac:dyDescent="0.3">
      <c r="BA15012" s="2"/>
    </row>
    <row r="15013" spans="53:53" x14ac:dyDescent="0.3">
      <c r="BA15013" s="2"/>
    </row>
    <row r="15014" spans="53:53" x14ac:dyDescent="0.3">
      <c r="BA15014" s="2"/>
    </row>
    <row r="15015" spans="53:53" x14ac:dyDescent="0.3">
      <c r="BA15015" s="2"/>
    </row>
    <row r="15016" spans="53:53" x14ac:dyDescent="0.3">
      <c r="BA15016" s="2"/>
    </row>
    <row r="15017" spans="53:53" x14ac:dyDescent="0.3">
      <c r="BA15017" s="2"/>
    </row>
    <row r="15018" spans="53:53" x14ac:dyDescent="0.3">
      <c r="BA15018" s="2"/>
    </row>
    <row r="15019" spans="53:53" x14ac:dyDescent="0.3">
      <c r="BA15019" s="2"/>
    </row>
    <row r="15020" spans="53:53" x14ac:dyDescent="0.3">
      <c r="BA15020" s="2"/>
    </row>
    <row r="15021" spans="53:53" x14ac:dyDescent="0.3">
      <c r="BA15021" s="2"/>
    </row>
    <row r="15022" spans="53:53" x14ac:dyDescent="0.3">
      <c r="BA15022" s="2"/>
    </row>
    <row r="15023" spans="53:53" x14ac:dyDescent="0.3">
      <c r="BA15023" s="2"/>
    </row>
    <row r="15024" spans="53:53" x14ac:dyDescent="0.3">
      <c r="BA15024" s="2"/>
    </row>
    <row r="15025" spans="53:53" x14ac:dyDescent="0.3">
      <c r="BA15025" s="2"/>
    </row>
    <row r="15026" spans="53:53" x14ac:dyDescent="0.3">
      <c r="BA15026" s="2"/>
    </row>
    <row r="15027" spans="53:53" x14ac:dyDescent="0.3">
      <c r="BA15027" s="2"/>
    </row>
    <row r="15028" spans="53:53" x14ac:dyDescent="0.3">
      <c r="BA15028" s="2"/>
    </row>
    <row r="15029" spans="53:53" x14ac:dyDescent="0.3">
      <c r="BA15029" s="2"/>
    </row>
    <row r="15030" spans="53:53" x14ac:dyDescent="0.3">
      <c r="BA15030" s="2"/>
    </row>
    <row r="15031" spans="53:53" x14ac:dyDescent="0.3">
      <c r="BA15031" s="2"/>
    </row>
    <row r="15032" spans="53:53" x14ac:dyDescent="0.3">
      <c r="BA15032" s="2"/>
    </row>
    <row r="15033" spans="53:53" x14ac:dyDescent="0.3">
      <c r="BA15033" s="2"/>
    </row>
    <row r="15034" spans="53:53" x14ac:dyDescent="0.3">
      <c r="BA15034" s="2"/>
    </row>
    <row r="15035" spans="53:53" x14ac:dyDescent="0.3">
      <c r="BA15035" s="2"/>
    </row>
    <row r="15036" spans="53:53" x14ac:dyDescent="0.3">
      <c r="BA15036" s="2"/>
    </row>
    <row r="15037" spans="53:53" x14ac:dyDescent="0.3">
      <c r="BA15037" s="2"/>
    </row>
    <row r="15038" spans="53:53" x14ac:dyDescent="0.3">
      <c r="BA15038" s="2"/>
    </row>
    <row r="15039" spans="53:53" x14ac:dyDescent="0.3">
      <c r="BA15039" s="2"/>
    </row>
    <row r="15040" spans="53:53" x14ac:dyDescent="0.3">
      <c r="BA15040" s="2"/>
    </row>
    <row r="15041" spans="53:53" x14ac:dyDescent="0.3">
      <c r="BA15041" s="2"/>
    </row>
    <row r="15042" spans="53:53" x14ac:dyDescent="0.3">
      <c r="BA15042" s="2"/>
    </row>
    <row r="15043" spans="53:53" x14ac:dyDescent="0.3">
      <c r="BA15043" s="2"/>
    </row>
    <row r="15044" spans="53:53" x14ac:dyDescent="0.3">
      <c r="BA15044" s="2"/>
    </row>
    <row r="15045" spans="53:53" x14ac:dyDescent="0.3">
      <c r="BA15045" s="2"/>
    </row>
    <row r="15046" spans="53:53" x14ac:dyDescent="0.3">
      <c r="BA15046" s="2"/>
    </row>
    <row r="15047" spans="53:53" x14ac:dyDescent="0.3">
      <c r="BA15047" s="2"/>
    </row>
    <row r="15048" spans="53:53" x14ac:dyDescent="0.3">
      <c r="BA15048" s="2"/>
    </row>
    <row r="15049" spans="53:53" x14ac:dyDescent="0.3">
      <c r="BA15049" s="2"/>
    </row>
    <row r="15050" spans="53:53" x14ac:dyDescent="0.3">
      <c r="BA15050" s="2"/>
    </row>
    <row r="15051" spans="53:53" x14ac:dyDescent="0.3">
      <c r="BA15051" s="2"/>
    </row>
    <row r="15052" spans="53:53" x14ac:dyDescent="0.3">
      <c r="BA15052" s="2"/>
    </row>
    <row r="15053" spans="53:53" x14ac:dyDescent="0.3">
      <c r="BA15053" s="2"/>
    </row>
    <row r="15054" spans="53:53" x14ac:dyDescent="0.3">
      <c r="BA15054" s="2"/>
    </row>
    <row r="15055" spans="53:53" x14ac:dyDescent="0.3">
      <c r="BA15055" s="2"/>
    </row>
    <row r="15056" spans="53:53" x14ac:dyDescent="0.3">
      <c r="BA15056" s="2"/>
    </row>
    <row r="15057" spans="53:53" x14ac:dyDescent="0.3">
      <c r="BA15057" s="2"/>
    </row>
    <row r="15058" spans="53:53" x14ac:dyDescent="0.3">
      <c r="BA15058" s="2"/>
    </row>
    <row r="15059" spans="53:53" x14ac:dyDescent="0.3">
      <c r="BA15059" s="2"/>
    </row>
    <row r="15060" spans="53:53" x14ac:dyDescent="0.3">
      <c r="BA15060" s="2"/>
    </row>
    <row r="15061" spans="53:53" x14ac:dyDescent="0.3">
      <c r="BA15061" s="2"/>
    </row>
    <row r="15062" spans="53:53" x14ac:dyDescent="0.3">
      <c r="BA15062" s="2"/>
    </row>
    <row r="15063" spans="53:53" x14ac:dyDescent="0.3">
      <c r="BA15063" s="2"/>
    </row>
    <row r="15064" spans="53:53" x14ac:dyDescent="0.3">
      <c r="BA15064" s="2"/>
    </row>
    <row r="15065" spans="53:53" x14ac:dyDescent="0.3">
      <c r="BA15065" s="2"/>
    </row>
    <row r="15066" spans="53:53" x14ac:dyDescent="0.3">
      <c r="BA15066" s="2"/>
    </row>
    <row r="15067" spans="53:53" x14ac:dyDescent="0.3">
      <c r="BA15067" s="2"/>
    </row>
    <row r="15068" spans="53:53" x14ac:dyDescent="0.3">
      <c r="BA15068" s="2"/>
    </row>
    <row r="15069" spans="53:53" x14ac:dyDescent="0.3">
      <c r="BA15069" s="2"/>
    </row>
    <row r="15070" spans="53:53" x14ac:dyDescent="0.3">
      <c r="BA15070" s="2"/>
    </row>
    <row r="15071" spans="53:53" x14ac:dyDescent="0.3">
      <c r="BA15071" s="2"/>
    </row>
    <row r="15072" spans="53:53" x14ac:dyDescent="0.3">
      <c r="BA15072" s="2"/>
    </row>
    <row r="15073" spans="53:53" x14ac:dyDescent="0.3">
      <c r="BA15073" s="2"/>
    </row>
    <row r="15074" spans="53:53" x14ac:dyDescent="0.3">
      <c r="BA15074" s="2"/>
    </row>
    <row r="15075" spans="53:53" x14ac:dyDescent="0.3">
      <c r="BA15075" s="2"/>
    </row>
    <row r="15076" spans="53:53" x14ac:dyDescent="0.3">
      <c r="BA15076" s="2"/>
    </row>
    <row r="15077" spans="53:53" x14ac:dyDescent="0.3">
      <c r="BA15077" s="2"/>
    </row>
    <row r="15078" spans="53:53" x14ac:dyDescent="0.3">
      <c r="BA15078" s="2"/>
    </row>
    <row r="15079" spans="53:53" x14ac:dyDescent="0.3">
      <c r="BA15079" s="2"/>
    </row>
    <row r="15080" spans="53:53" x14ac:dyDescent="0.3">
      <c r="BA15080" s="2"/>
    </row>
    <row r="15081" spans="53:53" x14ac:dyDescent="0.3">
      <c r="BA15081" s="2"/>
    </row>
    <row r="15082" spans="53:53" x14ac:dyDescent="0.3">
      <c r="BA15082" s="2"/>
    </row>
    <row r="15083" spans="53:53" x14ac:dyDescent="0.3">
      <c r="BA15083" s="2"/>
    </row>
    <row r="15084" spans="53:53" x14ac:dyDescent="0.3">
      <c r="BA15084" s="2"/>
    </row>
    <row r="15085" spans="53:53" x14ac:dyDescent="0.3">
      <c r="BA15085" s="2"/>
    </row>
    <row r="15086" spans="53:53" x14ac:dyDescent="0.3">
      <c r="BA15086" s="2"/>
    </row>
    <row r="15087" spans="53:53" x14ac:dyDescent="0.3">
      <c r="BA15087" s="2"/>
    </row>
    <row r="15088" spans="53:53" x14ac:dyDescent="0.3">
      <c r="BA15088" s="2"/>
    </row>
    <row r="15089" spans="53:53" x14ac:dyDescent="0.3">
      <c r="BA15089" s="2"/>
    </row>
    <row r="15090" spans="53:53" x14ac:dyDescent="0.3">
      <c r="BA15090" s="2"/>
    </row>
    <row r="15091" spans="53:53" x14ac:dyDescent="0.3">
      <c r="BA15091" s="2"/>
    </row>
    <row r="15092" spans="53:53" x14ac:dyDescent="0.3">
      <c r="BA15092" s="2"/>
    </row>
    <row r="15093" spans="53:53" x14ac:dyDescent="0.3">
      <c r="BA15093" s="2"/>
    </row>
    <row r="15094" spans="53:53" x14ac:dyDescent="0.3">
      <c r="BA15094" s="2"/>
    </row>
    <row r="15095" spans="53:53" x14ac:dyDescent="0.3">
      <c r="BA15095" s="2"/>
    </row>
    <row r="15096" spans="53:53" x14ac:dyDescent="0.3">
      <c r="BA15096" s="2"/>
    </row>
    <row r="15097" spans="53:53" x14ac:dyDescent="0.3">
      <c r="BA15097" s="2"/>
    </row>
    <row r="15098" spans="53:53" x14ac:dyDescent="0.3">
      <c r="BA15098" s="2"/>
    </row>
    <row r="15099" spans="53:53" x14ac:dyDescent="0.3">
      <c r="BA15099" s="2"/>
    </row>
    <row r="15100" spans="53:53" x14ac:dyDescent="0.3">
      <c r="BA15100" s="2"/>
    </row>
    <row r="15101" spans="53:53" x14ac:dyDescent="0.3">
      <c r="BA15101" s="2"/>
    </row>
    <row r="15102" spans="53:53" x14ac:dyDescent="0.3">
      <c r="BA15102" s="2"/>
    </row>
    <row r="15103" spans="53:53" x14ac:dyDescent="0.3">
      <c r="BA15103" s="2"/>
    </row>
    <row r="15104" spans="53:53" x14ac:dyDescent="0.3">
      <c r="BA15104" s="2"/>
    </row>
    <row r="15105" spans="53:53" x14ac:dyDescent="0.3">
      <c r="BA15105" s="2"/>
    </row>
    <row r="15106" spans="53:53" x14ac:dyDescent="0.3">
      <c r="BA15106" s="2"/>
    </row>
    <row r="15107" spans="53:53" x14ac:dyDescent="0.3">
      <c r="BA15107" s="2"/>
    </row>
    <row r="15108" spans="53:53" x14ac:dyDescent="0.3">
      <c r="BA15108" s="2"/>
    </row>
    <row r="15109" spans="53:53" x14ac:dyDescent="0.3">
      <c r="BA15109" s="2"/>
    </row>
    <row r="15110" spans="53:53" x14ac:dyDescent="0.3">
      <c r="BA15110" s="2"/>
    </row>
    <row r="15111" spans="53:53" x14ac:dyDescent="0.3">
      <c r="BA15111" s="2"/>
    </row>
    <row r="15112" spans="53:53" x14ac:dyDescent="0.3">
      <c r="BA15112" s="2"/>
    </row>
    <row r="15113" spans="53:53" x14ac:dyDescent="0.3">
      <c r="BA15113" s="2"/>
    </row>
    <row r="15114" spans="53:53" x14ac:dyDescent="0.3">
      <c r="BA15114" s="2"/>
    </row>
    <row r="15115" spans="53:53" x14ac:dyDescent="0.3">
      <c r="BA15115" s="2"/>
    </row>
    <row r="15116" spans="53:53" x14ac:dyDescent="0.3">
      <c r="BA15116" s="2"/>
    </row>
    <row r="15117" spans="53:53" x14ac:dyDescent="0.3">
      <c r="BA15117" s="2"/>
    </row>
    <row r="15118" spans="53:53" x14ac:dyDescent="0.3">
      <c r="BA15118" s="2"/>
    </row>
    <row r="15119" spans="53:53" x14ac:dyDescent="0.3">
      <c r="BA15119" s="2"/>
    </row>
    <row r="15120" spans="53:53" x14ac:dyDescent="0.3">
      <c r="BA15120" s="2"/>
    </row>
    <row r="15121" spans="53:53" x14ac:dyDescent="0.3">
      <c r="BA15121" s="2"/>
    </row>
    <row r="15122" spans="53:53" x14ac:dyDescent="0.3">
      <c r="BA15122" s="2"/>
    </row>
    <row r="15123" spans="53:53" x14ac:dyDescent="0.3">
      <c r="BA15123" s="2"/>
    </row>
    <row r="15124" spans="53:53" x14ac:dyDescent="0.3">
      <c r="BA15124" s="2"/>
    </row>
    <row r="15125" spans="53:53" x14ac:dyDescent="0.3">
      <c r="BA15125" s="2"/>
    </row>
    <row r="15126" spans="53:53" x14ac:dyDescent="0.3">
      <c r="BA15126" s="2"/>
    </row>
    <row r="15127" spans="53:53" x14ac:dyDescent="0.3">
      <c r="BA15127" s="2"/>
    </row>
    <row r="15128" spans="53:53" x14ac:dyDescent="0.3">
      <c r="BA15128" s="2"/>
    </row>
    <row r="15129" spans="53:53" x14ac:dyDescent="0.3">
      <c r="BA15129" s="2"/>
    </row>
    <row r="15130" spans="53:53" x14ac:dyDescent="0.3">
      <c r="BA15130" s="2"/>
    </row>
    <row r="15131" spans="53:53" x14ac:dyDescent="0.3">
      <c r="BA15131" s="2"/>
    </row>
    <row r="15132" spans="53:53" x14ac:dyDescent="0.3">
      <c r="BA15132" s="2"/>
    </row>
    <row r="15133" spans="53:53" x14ac:dyDescent="0.3">
      <c r="BA15133" s="2"/>
    </row>
    <row r="15134" spans="53:53" x14ac:dyDescent="0.3">
      <c r="BA15134" s="2"/>
    </row>
    <row r="15135" spans="53:53" x14ac:dyDescent="0.3">
      <c r="BA15135" s="2"/>
    </row>
    <row r="15136" spans="53:53" x14ac:dyDescent="0.3">
      <c r="BA15136" s="2"/>
    </row>
    <row r="15137" spans="53:53" x14ac:dyDescent="0.3">
      <c r="BA15137" s="2"/>
    </row>
    <row r="15138" spans="53:53" x14ac:dyDescent="0.3">
      <c r="BA15138" s="2"/>
    </row>
    <row r="15139" spans="53:53" x14ac:dyDescent="0.3">
      <c r="BA15139" s="2"/>
    </row>
    <row r="15140" spans="53:53" x14ac:dyDescent="0.3">
      <c r="BA15140" s="2"/>
    </row>
    <row r="15141" spans="53:53" x14ac:dyDescent="0.3">
      <c r="BA15141" s="2"/>
    </row>
    <row r="15142" spans="53:53" x14ac:dyDescent="0.3">
      <c r="BA15142" s="2"/>
    </row>
    <row r="15143" spans="53:53" x14ac:dyDescent="0.3">
      <c r="BA15143" s="2"/>
    </row>
    <row r="15144" spans="53:53" x14ac:dyDescent="0.3">
      <c r="BA15144" s="2"/>
    </row>
    <row r="15145" spans="53:53" x14ac:dyDescent="0.3">
      <c r="BA15145" s="2"/>
    </row>
    <row r="15146" spans="53:53" x14ac:dyDescent="0.3">
      <c r="BA15146" s="2"/>
    </row>
    <row r="15147" spans="53:53" x14ac:dyDescent="0.3">
      <c r="BA15147" s="2"/>
    </row>
    <row r="15148" spans="53:53" x14ac:dyDescent="0.3">
      <c r="BA15148" s="2"/>
    </row>
    <row r="15149" spans="53:53" x14ac:dyDescent="0.3">
      <c r="BA15149" s="2"/>
    </row>
    <row r="15150" spans="53:53" x14ac:dyDescent="0.3">
      <c r="BA15150" s="2"/>
    </row>
    <row r="15151" spans="53:53" x14ac:dyDescent="0.3">
      <c r="BA15151" s="2"/>
    </row>
    <row r="15152" spans="53:53" x14ac:dyDescent="0.3">
      <c r="BA15152" s="2"/>
    </row>
    <row r="15153" spans="53:53" x14ac:dyDescent="0.3">
      <c r="BA15153" s="2"/>
    </row>
    <row r="15154" spans="53:53" x14ac:dyDescent="0.3">
      <c r="BA15154" s="2"/>
    </row>
    <row r="15155" spans="53:53" x14ac:dyDescent="0.3">
      <c r="BA15155" s="2"/>
    </row>
    <row r="15156" spans="53:53" x14ac:dyDescent="0.3">
      <c r="BA15156" s="2"/>
    </row>
    <row r="15157" spans="53:53" x14ac:dyDescent="0.3">
      <c r="BA15157" s="2"/>
    </row>
    <row r="15158" spans="53:53" x14ac:dyDescent="0.3">
      <c r="BA15158" s="2"/>
    </row>
    <row r="15159" spans="53:53" x14ac:dyDescent="0.3">
      <c r="BA15159" s="2"/>
    </row>
    <row r="15160" spans="53:53" x14ac:dyDescent="0.3">
      <c r="BA15160" s="2"/>
    </row>
    <row r="15161" spans="53:53" x14ac:dyDescent="0.3">
      <c r="BA15161" s="2"/>
    </row>
    <row r="15162" spans="53:53" x14ac:dyDescent="0.3">
      <c r="BA15162" s="2"/>
    </row>
    <row r="15163" spans="53:53" x14ac:dyDescent="0.3">
      <c r="BA15163" s="2"/>
    </row>
    <row r="15164" spans="53:53" x14ac:dyDescent="0.3">
      <c r="BA15164" s="2"/>
    </row>
    <row r="15165" spans="53:53" x14ac:dyDescent="0.3">
      <c r="BA15165" s="2"/>
    </row>
    <row r="15166" spans="53:53" x14ac:dyDescent="0.3">
      <c r="BA15166" s="2"/>
    </row>
    <row r="15167" spans="53:53" x14ac:dyDescent="0.3">
      <c r="BA15167" s="2"/>
    </row>
    <row r="15168" spans="53:53" x14ac:dyDescent="0.3">
      <c r="BA15168" s="2"/>
    </row>
    <row r="15169" spans="53:53" x14ac:dyDescent="0.3">
      <c r="BA15169" s="2"/>
    </row>
    <row r="15170" spans="53:53" x14ac:dyDescent="0.3">
      <c r="BA15170" s="2"/>
    </row>
    <row r="15171" spans="53:53" x14ac:dyDescent="0.3">
      <c r="BA15171" s="2"/>
    </row>
    <row r="15172" spans="53:53" x14ac:dyDescent="0.3">
      <c r="BA15172" s="2"/>
    </row>
    <row r="15173" spans="53:53" x14ac:dyDescent="0.3">
      <c r="BA15173" s="2"/>
    </row>
    <row r="15174" spans="53:53" x14ac:dyDescent="0.3">
      <c r="BA15174" s="2"/>
    </row>
    <row r="15175" spans="53:53" x14ac:dyDescent="0.3">
      <c r="BA15175" s="2"/>
    </row>
    <row r="15176" spans="53:53" x14ac:dyDescent="0.3">
      <c r="BA15176" s="2"/>
    </row>
    <row r="15177" spans="53:53" x14ac:dyDescent="0.3">
      <c r="BA15177" s="2"/>
    </row>
    <row r="15178" spans="53:53" x14ac:dyDescent="0.3">
      <c r="BA15178" s="2"/>
    </row>
    <row r="15179" spans="53:53" x14ac:dyDescent="0.3">
      <c r="BA15179" s="2"/>
    </row>
    <row r="15180" spans="53:53" x14ac:dyDescent="0.3">
      <c r="BA15180" s="2"/>
    </row>
    <row r="15181" spans="53:53" x14ac:dyDescent="0.3">
      <c r="BA15181" s="2"/>
    </row>
    <row r="15182" spans="53:53" x14ac:dyDescent="0.3">
      <c r="BA15182" s="2"/>
    </row>
    <row r="15183" spans="53:53" x14ac:dyDescent="0.3">
      <c r="BA15183" s="2"/>
    </row>
    <row r="15184" spans="53:53" x14ac:dyDescent="0.3">
      <c r="BA15184" s="2"/>
    </row>
    <row r="15185" spans="53:53" x14ac:dyDescent="0.3">
      <c r="BA15185" s="2"/>
    </row>
    <row r="15186" spans="53:53" x14ac:dyDescent="0.3">
      <c r="BA15186" s="2"/>
    </row>
    <row r="15187" spans="53:53" x14ac:dyDescent="0.3">
      <c r="BA15187" s="2"/>
    </row>
    <row r="15188" spans="53:53" x14ac:dyDescent="0.3">
      <c r="BA15188" s="2"/>
    </row>
    <row r="15189" spans="53:53" x14ac:dyDescent="0.3">
      <c r="BA15189" s="2"/>
    </row>
    <row r="15190" spans="53:53" x14ac:dyDescent="0.3">
      <c r="BA15190" s="2"/>
    </row>
    <row r="15191" spans="53:53" x14ac:dyDescent="0.3">
      <c r="BA15191" s="2"/>
    </row>
    <row r="15192" spans="53:53" x14ac:dyDescent="0.3">
      <c r="BA15192" s="2"/>
    </row>
    <row r="15193" spans="53:53" x14ac:dyDescent="0.3">
      <c r="BA15193" s="2"/>
    </row>
    <row r="15194" spans="53:53" x14ac:dyDescent="0.3">
      <c r="BA15194" s="2"/>
    </row>
    <row r="15195" spans="53:53" x14ac:dyDescent="0.3">
      <c r="BA15195" s="2"/>
    </row>
    <row r="15196" spans="53:53" x14ac:dyDescent="0.3">
      <c r="BA15196" s="2"/>
    </row>
    <row r="15197" spans="53:53" x14ac:dyDescent="0.3">
      <c r="BA15197" s="2"/>
    </row>
    <row r="15198" spans="53:53" x14ac:dyDescent="0.3">
      <c r="BA15198" s="2"/>
    </row>
    <row r="15199" spans="53:53" x14ac:dyDescent="0.3">
      <c r="BA15199" s="2"/>
    </row>
    <row r="15200" spans="53:53" x14ac:dyDescent="0.3">
      <c r="BA15200" s="2"/>
    </row>
    <row r="15201" spans="53:53" x14ac:dyDescent="0.3">
      <c r="BA15201" s="2"/>
    </row>
    <row r="15202" spans="53:53" x14ac:dyDescent="0.3">
      <c r="BA15202" s="2"/>
    </row>
    <row r="15203" spans="53:53" x14ac:dyDescent="0.3">
      <c r="BA15203" s="2"/>
    </row>
    <row r="15204" spans="53:53" x14ac:dyDescent="0.3">
      <c r="BA15204" s="2"/>
    </row>
    <row r="15205" spans="53:53" x14ac:dyDescent="0.3">
      <c r="BA15205" s="2"/>
    </row>
    <row r="15206" spans="53:53" x14ac:dyDescent="0.3">
      <c r="BA15206" s="2"/>
    </row>
    <row r="15207" spans="53:53" x14ac:dyDescent="0.3">
      <c r="BA15207" s="2"/>
    </row>
    <row r="15208" spans="53:53" x14ac:dyDescent="0.3">
      <c r="BA15208" s="2"/>
    </row>
    <row r="15209" spans="53:53" x14ac:dyDescent="0.3">
      <c r="BA15209" s="2"/>
    </row>
    <row r="15210" spans="53:53" x14ac:dyDescent="0.3">
      <c r="BA15210" s="2"/>
    </row>
    <row r="15211" spans="53:53" x14ac:dyDescent="0.3">
      <c r="BA15211" s="2"/>
    </row>
    <row r="15212" spans="53:53" x14ac:dyDescent="0.3">
      <c r="BA15212" s="2"/>
    </row>
    <row r="15213" spans="53:53" x14ac:dyDescent="0.3">
      <c r="BA15213" s="2"/>
    </row>
    <row r="15214" spans="53:53" x14ac:dyDescent="0.3">
      <c r="BA15214" s="2"/>
    </row>
    <row r="15215" spans="53:53" x14ac:dyDescent="0.3">
      <c r="BA15215" s="2"/>
    </row>
    <row r="15216" spans="53:53" x14ac:dyDescent="0.3">
      <c r="BA15216" s="2"/>
    </row>
    <row r="15217" spans="53:53" x14ac:dyDescent="0.3">
      <c r="BA15217" s="2"/>
    </row>
    <row r="15218" spans="53:53" x14ac:dyDescent="0.3">
      <c r="BA15218" s="2"/>
    </row>
    <row r="15219" spans="53:53" x14ac:dyDescent="0.3">
      <c r="BA15219" s="2"/>
    </row>
    <row r="15220" spans="53:53" x14ac:dyDescent="0.3">
      <c r="BA15220" s="2"/>
    </row>
    <row r="15221" spans="53:53" x14ac:dyDescent="0.3">
      <c r="BA15221" s="2"/>
    </row>
    <row r="15222" spans="53:53" x14ac:dyDescent="0.3">
      <c r="BA15222" s="2"/>
    </row>
    <row r="15223" spans="53:53" x14ac:dyDescent="0.3">
      <c r="BA15223" s="2"/>
    </row>
    <row r="15224" spans="53:53" x14ac:dyDescent="0.3">
      <c r="BA15224" s="2"/>
    </row>
    <row r="15225" spans="53:53" x14ac:dyDescent="0.3">
      <c r="BA15225" s="2"/>
    </row>
    <row r="15226" spans="53:53" x14ac:dyDescent="0.3">
      <c r="BA15226" s="2"/>
    </row>
    <row r="15227" spans="53:53" x14ac:dyDescent="0.3">
      <c r="BA15227" s="2"/>
    </row>
    <row r="15228" spans="53:53" x14ac:dyDescent="0.3">
      <c r="BA15228" s="2"/>
    </row>
    <row r="15229" spans="53:53" x14ac:dyDescent="0.3">
      <c r="BA15229" s="2"/>
    </row>
    <row r="15230" spans="53:53" x14ac:dyDescent="0.3">
      <c r="BA15230" s="2"/>
    </row>
    <row r="15231" spans="53:53" x14ac:dyDescent="0.3">
      <c r="BA15231" s="2"/>
    </row>
    <row r="15232" spans="53:53" x14ac:dyDescent="0.3">
      <c r="BA15232" s="2"/>
    </row>
    <row r="15233" spans="53:53" x14ac:dyDescent="0.3">
      <c r="BA15233" s="2"/>
    </row>
    <row r="15234" spans="53:53" x14ac:dyDescent="0.3">
      <c r="BA15234" s="2"/>
    </row>
    <row r="15235" spans="53:53" x14ac:dyDescent="0.3">
      <c r="BA15235" s="2"/>
    </row>
    <row r="15236" spans="53:53" x14ac:dyDescent="0.3">
      <c r="BA15236" s="2"/>
    </row>
    <row r="15237" spans="53:53" x14ac:dyDescent="0.3">
      <c r="BA15237" s="2"/>
    </row>
    <row r="15238" spans="53:53" x14ac:dyDescent="0.3">
      <c r="BA15238" s="2"/>
    </row>
    <row r="15239" spans="53:53" x14ac:dyDescent="0.3">
      <c r="BA15239" s="2"/>
    </row>
    <row r="15240" spans="53:53" x14ac:dyDescent="0.3">
      <c r="BA15240" s="2"/>
    </row>
    <row r="15241" spans="53:53" x14ac:dyDescent="0.3">
      <c r="BA15241" s="2"/>
    </row>
    <row r="15242" spans="53:53" x14ac:dyDescent="0.3">
      <c r="BA15242" s="2"/>
    </row>
    <row r="15243" spans="53:53" x14ac:dyDescent="0.3">
      <c r="BA15243" s="2"/>
    </row>
    <row r="15244" spans="53:53" x14ac:dyDescent="0.3">
      <c r="BA15244" s="2"/>
    </row>
    <row r="15245" spans="53:53" x14ac:dyDescent="0.3">
      <c r="BA15245" s="2"/>
    </row>
    <row r="15246" spans="53:53" x14ac:dyDescent="0.3">
      <c r="BA15246" s="2"/>
    </row>
    <row r="15247" spans="53:53" x14ac:dyDescent="0.3">
      <c r="BA15247" s="2"/>
    </row>
    <row r="15248" spans="53:53" x14ac:dyDescent="0.3">
      <c r="BA15248" s="2"/>
    </row>
    <row r="15249" spans="53:53" x14ac:dyDescent="0.3">
      <c r="BA15249" s="2"/>
    </row>
    <row r="15250" spans="53:53" x14ac:dyDescent="0.3">
      <c r="BA15250" s="2"/>
    </row>
    <row r="15251" spans="53:53" x14ac:dyDescent="0.3">
      <c r="BA15251" s="2"/>
    </row>
    <row r="15252" spans="53:53" x14ac:dyDescent="0.3">
      <c r="BA15252" s="2"/>
    </row>
    <row r="15253" spans="53:53" x14ac:dyDescent="0.3">
      <c r="BA15253" s="2"/>
    </row>
    <row r="15254" spans="53:53" x14ac:dyDescent="0.3">
      <c r="BA15254" s="2"/>
    </row>
    <row r="15255" spans="53:53" x14ac:dyDescent="0.3">
      <c r="BA15255" s="2"/>
    </row>
    <row r="15256" spans="53:53" x14ac:dyDescent="0.3">
      <c r="BA15256" s="2"/>
    </row>
    <row r="15257" spans="53:53" x14ac:dyDescent="0.3">
      <c r="BA15257" s="2"/>
    </row>
    <row r="15258" spans="53:53" x14ac:dyDescent="0.3">
      <c r="BA15258" s="2"/>
    </row>
    <row r="15259" spans="53:53" x14ac:dyDescent="0.3">
      <c r="BA15259" s="2"/>
    </row>
    <row r="15260" spans="53:53" x14ac:dyDescent="0.3">
      <c r="BA15260" s="2"/>
    </row>
    <row r="15261" spans="53:53" x14ac:dyDescent="0.3">
      <c r="BA15261" s="2"/>
    </row>
    <row r="15262" spans="53:53" x14ac:dyDescent="0.3">
      <c r="BA15262" s="2"/>
    </row>
    <row r="15263" spans="53:53" x14ac:dyDescent="0.3">
      <c r="BA15263" s="2"/>
    </row>
    <row r="15264" spans="53:53" x14ac:dyDescent="0.3">
      <c r="BA15264" s="2"/>
    </row>
    <row r="15265" spans="53:53" x14ac:dyDescent="0.3">
      <c r="BA15265" s="2"/>
    </row>
    <row r="15266" spans="53:53" x14ac:dyDescent="0.3">
      <c r="BA15266" s="2"/>
    </row>
    <row r="15267" spans="53:53" x14ac:dyDescent="0.3">
      <c r="BA15267" s="2"/>
    </row>
    <row r="15268" spans="53:53" x14ac:dyDescent="0.3">
      <c r="BA15268" s="2"/>
    </row>
    <row r="15269" spans="53:53" x14ac:dyDescent="0.3">
      <c r="BA15269" s="2"/>
    </row>
    <row r="15270" spans="53:53" x14ac:dyDescent="0.3">
      <c r="BA15270" s="2"/>
    </row>
    <row r="15271" spans="53:53" x14ac:dyDescent="0.3">
      <c r="BA15271" s="2"/>
    </row>
    <row r="15272" spans="53:53" x14ac:dyDescent="0.3">
      <c r="BA15272" s="2"/>
    </row>
    <row r="15273" spans="53:53" x14ac:dyDescent="0.3">
      <c r="BA15273" s="2"/>
    </row>
    <row r="15274" spans="53:53" x14ac:dyDescent="0.3">
      <c r="BA15274" s="2"/>
    </row>
    <row r="15275" spans="53:53" x14ac:dyDescent="0.3">
      <c r="BA15275" s="2"/>
    </row>
    <row r="15276" spans="53:53" x14ac:dyDescent="0.3">
      <c r="BA15276" s="2"/>
    </row>
    <row r="15277" spans="53:53" x14ac:dyDescent="0.3">
      <c r="BA15277" s="2"/>
    </row>
    <row r="15278" spans="53:53" x14ac:dyDescent="0.3">
      <c r="BA15278" s="2"/>
    </row>
    <row r="15279" spans="53:53" x14ac:dyDescent="0.3">
      <c r="BA15279" s="2"/>
    </row>
    <row r="15280" spans="53:53" x14ac:dyDescent="0.3">
      <c r="BA15280" s="2"/>
    </row>
    <row r="15281" spans="53:53" x14ac:dyDescent="0.3">
      <c r="BA15281" s="2"/>
    </row>
    <row r="15282" spans="53:53" x14ac:dyDescent="0.3">
      <c r="BA15282" s="2"/>
    </row>
    <row r="15283" spans="53:53" x14ac:dyDescent="0.3">
      <c r="BA15283" s="2"/>
    </row>
    <row r="15284" spans="53:53" x14ac:dyDescent="0.3">
      <c r="BA15284" s="2"/>
    </row>
    <row r="15285" spans="53:53" x14ac:dyDescent="0.3">
      <c r="BA15285" s="2"/>
    </row>
    <row r="15286" spans="53:53" x14ac:dyDescent="0.3">
      <c r="BA15286" s="2"/>
    </row>
    <row r="15287" spans="53:53" x14ac:dyDescent="0.3">
      <c r="BA15287" s="2"/>
    </row>
    <row r="15288" spans="53:53" x14ac:dyDescent="0.3">
      <c r="BA15288" s="2"/>
    </row>
    <row r="15289" spans="53:53" x14ac:dyDescent="0.3">
      <c r="BA15289" s="2"/>
    </row>
    <row r="15290" spans="53:53" x14ac:dyDescent="0.3">
      <c r="BA15290" s="2"/>
    </row>
    <row r="15291" spans="53:53" x14ac:dyDescent="0.3">
      <c r="BA15291" s="2"/>
    </row>
    <row r="15292" spans="53:53" x14ac:dyDescent="0.3">
      <c r="BA15292" s="2"/>
    </row>
    <row r="15293" spans="53:53" x14ac:dyDescent="0.3">
      <c r="BA15293" s="2"/>
    </row>
    <row r="15294" spans="53:53" x14ac:dyDescent="0.3">
      <c r="BA15294" s="2"/>
    </row>
    <row r="15295" spans="53:53" x14ac:dyDescent="0.3">
      <c r="BA15295" s="2"/>
    </row>
    <row r="15296" spans="53:53" x14ac:dyDescent="0.3">
      <c r="BA15296" s="2"/>
    </row>
    <row r="15297" spans="53:53" x14ac:dyDescent="0.3">
      <c r="BA15297" s="2"/>
    </row>
    <row r="15298" spans="53:53" x14ac:dyDescent="0.3">
      <c r="BA15298" s="2"/>
    </row>
    <row r="15299" spans="53:53" x14ac:dyDescent="0.3">
      <c r="BA15299" s="2"/>
    </row>
    <row r="15300" spans="53:53" x14ac:dyDescent="0.3">
      <c r="BA15300" s="2"/>
    </row>
    <row r="15301" spans="53:53" x14ac:dyDescent="0.3">
      <c r="BA15301" s="2"/>
    </row>
    <row r="15302" spans="53:53" x14ac:dyDescent="0.3">
      <c r="BA15302" s="2"/>
    </row>
    <row r="15303" spans="53:53" x14ac:dyDescent="0.3">
      <c r="BA15303" s="2"/>
    </row>
    <row r="15304" spans="53:53" x14ac:dyDescent="0.3">
      <c r="BA15304" s="2"/>
    </row>
    <row r="15305" spans="53:53" x14ac:dyDescent="0.3">
      <c r="BA15305" s="2"/>
    </row>
    <row r="15306" spans="53:53" x14ac:dyDescent="0.3">
      <c r="BA15306" s="2"/>
    </row>
    <row r="15307" spans="53:53" x14ac:dyDescent="0.3">
      <c r="BA15307" s="2"/>
    </row>
    <row r="15308" spans="53:53" x14ac:dyDescent="0.3">
      <c r="BA15308" s="2"/>
    </row>
    <row r="15309" spans="53:53" x14ac:dyDescent="0.3">
      <c r="BA15309" s="2"/>
    </row>
    <row r="15310" spans="53:53" x14ac:dyDescent="0.3">
      <c r="BA15310" s="2"/>
    </row>
    <row r="15311" spans="53:53" x14ac:dyDescent="0.3">
      <c r="BA15311" s="2"/>
    </row>
    <row r="15312" spans="53:53" x14ac:dyDescent="0.3">
      <c r="BA15312" s="2"/>
    </row>
    <row r="15313" spans="53:53" x14ac:dyDescent="0.3">
      <c r="BA15313" s="2"/>
    </row>
    <row r="15314" spans="53:53" x14ac:dyDescent="0.3">
      <c r="BA15314" s="2"/>
    </row>
    <row r="15315" spans="53:53" x14ac:dyDescent="0.3">
      <c r="BA15315" s="2"/>
    </row>
    <row r="15316" spans="53:53" x14ac:dyDescent="0.3">
      <c r="BA15316" s="2"/>
    </row>
    <row r="15317" spans="53:53" x14ac:dyDescent="0.3">
      <c r="BA15317" s="2"/>
    </row>
    <row r="15318" spans="53:53" x14ac:dyDescent="0.3">
      <c r="BA15318" s="2"/>
    </row>
    <row r="15319" spans="53:53" x14ac:dyDescent="0.3">
      <c r="BA15319" s="2"/>
    </row>
    <row r="15320" spans="53:53" x14ac:dyDescent="0.3">
      <c r="BA15320" s="2"/>
    </row>
    <row r="15321" spans="53:53" x14ac:dyDescent="0.3">
      <c r="BA15321" s="2"/>
    </row>
    <row r="15322" spans="53:53" x14ac:dyDescent="0.3">
      <c r="BA15322" s="2"/>
    </row>
    <row r="15323" spans="53:53" x14ac:dyDescent="0.3">
      <c r="BA15323" s="2"/>
    </row>
    <row r="15324" spans="53:53" x14ac:dyDescent="0.3">
      <c r="BA15324" s="2"/>
    </row>
    <row r="15325" spans="53:53" x14ac:dyDescent="0.3">
      <c r="BA15325" s="2"/>
    </row>
    <row r="15326" spans="53:53" x14ac:dyDescent="0.3">
      <c r="BA15326" s="2"/>
    </row>
    <row r="15327" spans="53:53" x14ac:dyDescent="0.3">
      <c r="BA15327" s="2"/>
    </row>
    <row r="15328" spans="53:53" x14ac:dyDescent="0.3">
      <c r="BA15328" s="2"/>
    </row>
    <row r="15329" spans="53:53" x14ac:dyDescent="0.3">
      <c r="BA15329" s="2"/>
    </row>
    <row r="15330" spans="53:53" x14ac:dyDescent="0.3">
      <c r="BA15330" s="2"/>
    </row>
    <row r="15331" spans="53:53" x14ac:dyDescent="0.3">
      <c r="BA15331" s="2"/>
    </row>
    <row r="15332" spans="53:53" x14ac:dyDescent="0.3">
      <c r="BA15332" s="2"/>
    </row>
    <row r="15333" spans="53:53" x14ac:dyDescent="0.3">
      <c r="BA15333" s="2"/>
    </row>
    <row r="15334" spans="53:53" x14ac:dyDescent="0.3">
      <c r="BA15334" s="2"/>
    </row>
    <row r="15335" spans="53:53" x14ac:dyDescent="0.3">
      <c r="BA15335" s="2"/>
    </row>
    <row r="15336" spans="53:53" x14ac:dyDescent="0.3">
      <c r="BA15336" s="2"/>
    </row>
    <row r="15337" spans="53:53" x14ac:dyDescent="0.3">
      <c r="BA15337" s="2"/>
    </row>
    <row r="15338" spans="53:53" x14ac:dyDescent="0.3">
      <c r="BA15338" s="2"/>
    </row>
    <row r="15339" spans="53:53" x14ac:dyDescent="0.3">
      <c r="BA15339" s="2"/>
    </row>
    <row r="15340" spans="53:53" x14ac:dyDescent="0.3">
      <c r="BA15340" s="2"/>
    </row>
    <row r="15341" spans="53:53" x14ac:dyDescent="0.3">
      <c r="BA15341" s="2"/>
    </row>
    <row r="15342" spans="53:53" x14ac:dyDescent="0.3">
      <c r="BA15342" s="2"/>
    </row>
    <row r="15343" spans="53:53" x14ac:dyDescent="0.3">
      <c r="BA15343" s="2"/>
    </row>
    <row r="15344" spans="53:53" x14ac:dyDescent="0.3">
      <c r="BA15344" s="2"/>
    </row>
    <row r="15345" spans="53:53" x14ac:dyDescent="0.3">
      <c r="BA15345" s="2"/>
    </row>
    <row r="15346" spans="53:53" x14ac:dyDescent="0.3">
      <c r="BA15346" s="2"/>
    </row>
    <row r="15347" spans="53:53" x14ac:dyDescent="0.3">
      <c r="BA15347" s="2"/>
    </row>
    <row r="15348" spans="53:53" x14ac:dyDescent="0.3">
      <c r="BA15348" s="2"/>
    </row>
    <row r="15349" spans="53:53" x14ac:dyDescent="0.3">
      <c r="BA15349" s="2"/>
    </row>
    <row r="15350" spans="53:53" x14ac:dyDescent="0.3">
      <c r="BA15350" s="2"/>
    </row>
    <row r="15351" spans="53:53" x14ac:dyDescent="0.3">
      <c r="BA15351" s="2"/>
    </row>
    <row r="15352" spans="53:53" x14ac:dyDescent="0.3">
      <c r="BA15352" s="2"/>
    </row>
    <row r="15353" spans="53:53" x14ac:dyDescent="0.3">
      <c r="BA15353" s="2"/>
    </row>
    <row r="15354" spans="53:53" x14ac:dyDescent="0.3">
      <c r="BA15354" s="2"/>
    </row>
    <row r="15355" spans="53:53" x14ac:dyDescent="0.3">
      <c r="BA15355" s="2"/>
    </row>
    <row r="15356" spans="53:53" x14ac:dyDescent="0.3">
      <c r="BA15356" s="2"/>
    </row>
    <row r="15357" spans="53:53" x14ac:dyDescent="0.3">
      <c r="BA15357" s="2"/>
    </row>
    <row r="15358" spans="53:53" x14ac:dyDescent="0.3">
      <c r="BA15358" s="2"/>
    </row>
    <row r="15359" spans="53:53" x14ac:dyDescent="0.3">
      <c r="BA15359" s="2"/>
    </row>
    <row r="15360" spans="53:53" x14ac:dyDescent="0.3">
      <c r="BA15360" s="2"/>
    </row>
    <row r="15361" spans="53:53" x14ac:dyDescent="0.3">
      <c r="BA15361" s="2"/>
    </row>
    <row r="15362" spans="53:53" x14ac:dyDescent="0.3">
      <c r="BA15362" s="2"/>
    </row>
    <row r="15363" spans="53:53" x14ac:dyDescent="0.3">
      <c r="BA15363" s="2"/>
    </row>
    <row r="15364" spans="53:53" x14ac:dyDescent="0.3">
      <c r="BA15364" s="2"/>
    </row>
    <row r="15365" spans="53:53" x14ac:dyDescent="0.3">
      <c r="BA15365" s="2"/>
    </row>
    <row r="15366" spans="53:53" x14ac:dyDescent="0.3">
      <c r="BA15366" s="2"/>
    </row>
    <row r="15367" spans="53:53" x14ac:dyDescent="0.3">
      <c r="BA15367" s="2"/>
    </row>
    <row r="15368" spans="53:53" x14ac:dyDescent="0.3">
      <c r="BA15368" s="2"/>
    </row>
    <row r="15369" spans="53:53" x14ac:dyDescent="0.3">
      <c r="BA15369" s="2"/>
    </row>
    <row r="15370" spans="53:53" x14ac:dyDescent="0.3">
      <c r="BA15370" s="2"/>
    </row>
    <row r="15371" spans="53:53" x14ac:dyDescent="0.3">
      <c r="BA15371" s="2"/>
    </row>
    <row r="15372" spans="53:53" x14ac:dyDescent="0.3">
      <c r="BA15372" s="2"/>
    </row>
    <row r="15373" spans="53:53" x14ac:dyDescent="0.3">
      <c r="BA15373" s="2"/>
    </row>
    <row r="15374" spans="53:53" x14ac:dyDescent="0.3">
      <c r="BA15374" s="2"/>
    </row>
    <row r="15375" spans="53:53" x14ac:dyDescent="0.3">
      <c r="BA15375" s="2"/>
    </row>
    <row r="15376" spans="53:53" x14ac:dyDescent="0.3">
      <c r="BA15376" s="2"/>
    </row>
    <row r="15377" spans="53:53" x14ac:dyDescent="0.3">
      <c r="BA15377" s="2"/>
    </row>
    <row r="15378" spans="53:53" x14ac:dyDescent="0.3">
      <c r="BA15378" s="2"/>
    </row>
    <row r="15379" spans="53:53" x14ac:dyDescent="0.3">
      <c r="BA15379" s="2"/>
    </row>
    <row r="15380" spans="53:53" x14ac:dyDescent="0.3">
      <c r="BA15380" s="2"/>
    </row>
    <row r="15381" spans="53:53" x14ac:dyDescent="0.3">
      <c r="BA15381" s="2"/>
    </row>
    <row r="15382" spans="53:53" x14ac:dyDescent="0.3">
      <c r="BA15382" s="2"/>
    </row>
    <row r="15383" spans="53:53" x14ac:dyDescent="0.3">
      <c r="BA15383" s="2"/>
    </row>
    <row r="15384" spans="53:53" x14ac:dyDescent="0.3">
      <c r="BA15384" s="2"/>
    </row>
    <row r="15385" spans="53:53" x14ac:dyDescent="0.3">
      <c r="BA15385" s="2"/>
    </row>
    <row r="15386" spans="53:53" x14ac:dyDescent="0.3">
      <c r="BA15386" s="2"/>
    </row>
    <row r="15387" spans="53:53" x14ac:dyDescent="0.3">
      <c r="BA15387" s="2"/>
    </row>
    <row r="15388" spans="53:53" x14ac:dyDescent="0.3">
      <c r="BA15388" s="2"/>
    </row>
    <row r="15389" spans="53:53" x14ac:dyDescent="0.3">
      <c r="BA15389" s="2"/>
    </row>
    <row r="15390" spans="53:53" x14ac:dyDescent="0.3">
      <c r="BA15390" s="2"/>
    </row>
    <row r="15391" spans="53:53" x14ac:dyDescent="0.3">
      <c r="BA15391" s="2"/>
    </row>
    <row r="15392" spans="53:53" x14ac:dyDescent="0.3">
      <c r="BA15392" s="2"/>
    </row>
    <row r="15393" spans="53:53" x14ac:dyDescent="0.3">
      <c r="BA15393" s="2"/>
    </row>
    <row r="15394" spans="53:53" x14ac:dyDescent="0.3">
      <c r="BA15394" s="2"/>
    </row>
    <row r="15395" spans="53:53" x14ac:dyDescent="0.3">
      <c r="BA15395" s="2"/>
    </row>
    <row r="15396" spans="53:53" x14ac:dyDescent="0.3">
      <c r="BA15396" s="2"/>
    </row>
    <row r="15397" spans="53:53" x14ac:dyDescent="0.3">
      <c r="BA15397" s="2"/>
    </row>
    <row r="15398" spans="53:53" x14ac:dyDescent="0.3">
      <c r="BA15398" s="2"/>
    </row>
    <row r="15399" spans="53:53" x14ac:dyDescent="0.3">
      <c r="BA15399" s="2"/>
    </row>
    <row r="15400" spans="53:53" x14ac:dyDescent="0.3">
      <c r="BA15400" s="2"/>
    </row>
    <row r="15401" spans="53:53" x14ac:dyDescent="0.3">
      <c r="BA15401" s="2"/>
    </row>
    <row r="15402" spans="53:53" x14ac:dyDescent="0.3">
      <c r="BA15402" s="2"/>
    </row>
    <row r="15403" spans="53:53" x14ac:dyDescent="0.3">
      <c r="BA15403" s="2"/>
    </row>
    <row r="15404" spans="53:53" x14ac:dyDescent="0.3">
      <c r="BA15404" s="2"/>
    </row>
    <row r="15405" spans="53:53" x14ac:dyDescent="0.3">
      <c r="BA15405" s="2"/>
    </row>
    <row r="15406" spans="53:53" x14ac:dyDescent="0.3">
      <c r="BA15406" s="2"/>
    </row>
    <row r="15407" spans="53:53" x14ac:dyDescent="0.3">
      <c r="BA15407" s="2"/>
    </row>
    <row r="15408" spans="53:53" x14ac:dyDescent="0.3">
      <c r="BA15408" s="2"/>
    </row>
    <row r="15409" spans="53:53" x14ac:dyDescent="0.3">
      <c r="BA15409" s="2"/>
    </row>
    <row r="15410" spans="53:53" x14ac:dyDescent="0.3">
      <c r="BA15410" s="2"/>
    </row>
    <row r="15411" spans="53:53" x14ac:dyDescent="0.3">
      <c r="BA15411" s="2"/>
    </row>
    <row r="15412" spans="53:53" x14ac:dyDescent="0.3">
      <c r="BA15412" s="2"/>
    </row>
    <row r="15413" spans="53:53" x14ac:dyDescent="0.3">
      <c r="BA15413" s="2"/>
    </row>
    <row r="15414" spans="53:53" x14ac:dyDescent="0.3">
      <c r="BA15414" s="2"/>
    </row>
    <row r="15415" spans="53:53" x14ac:dyDescent="0.3">
      <c r="BA15415" s="2"/>
    </row>
    <row r="15416" spans="53:53" x14ac:dyDescent="0.3">
      <c r="BA15416" s="2"/>
    </row>
    <row r="15417" spans="53:53" x14ac:dyDescent="0.3">
      <c r="BA15417" s="2"/>
    </row>
    <row r="15418" spans="53:53" x14ac:dyDescent="0.3">
      <c r="BA15418" s="2"/>
    </row>
    <row r="15419" spans="53:53" x14ac:dyDescent="0.3">
      <c r="BA15419" s="2"/>
    </row>
    <row r="15420" spans="53:53" x14ac:dyDescent="0.3">
      <c r="BA15420" s="2"/>
    </row>
    <row r="15421" spans="53:53" x14ac:dyDescent="0.3">
      <c r="BA15421" s="2"/>
    </row>
    <row r="15422" spans="53:53" x14ac:dyDescent="0.3">
      <c r="BA15422" s="2"/>
    </row>
    <row r="15423" spans="53:53" x14ac:dyDescent="0.3">
      <c r="BA15423" s="2"/>
    </row>
    <row r="15424" spans="53:53" x14ac:dyDescent="0.3">
      <c r="BA15424" s="2"/>
    </row>
    <row r="15425" spans="53:53" x14ac:dyDescent="0.3">
      <c r="BA15425" s="2"/>
    </row>
    <row r="15426" spans="53:53" x14ac:dyDescent="0.3">
      <c r="BA15426" s="2"/>
    </row>
    <row r="15427" spans="53:53" x14ac:dyDescent="0.3">
      <c r="BA15427" s="2"/>
    </row>
    <row r="15428" spans="53:53" x14ac:dyDescent="0.3">
      <c r="BA15428" s="2"/>
    </row>
    <row r="15429" spans="53:53" x14ac:dyDescent="0.3">
      <c r="BA15429" s="2"/>
    </row>
    <row r="15430" spans="53:53" x14ac:dyDescent="0.3">
      <c r="BA15430" s="2"/>
    </row>
    <row r="15431" spans="53:53" x14ac:dyDescent="0.3">
      <c r="BA15431" s="2"/>
    </row>
    <row r="15432" spans="53:53" x14ac:dyDescent="0.3">
      <c r="BA15432" s="2"/>
    </row>
    <row r="15433" spans="53:53" x14ac:dyDescent="0.3">
      <c r="BA15433" s="2"/>
    </row>
    <row r="15434" spans="53:53" x14ac:dyDescent="0.3">
      <c r="BA15434" s="2"/>
    </row>
    <row r="15435" spans="53:53" x14ac:dyDescent="0.3">
      <c r="BA15435" s="2"/>
    </row>
    <row r="15436" spans="53:53" x14ac:dyDescent="0.3">
      <c r="BA15436" s="2"/>
    </row>
    <row r="15437" spans="53:53" x14ac:dyDescent="0.3">
      <c r="BA15437" s="2"/>
    </row>
    <row r="15438" spans="53:53" x14ac:dyDescent="0.3">
      <c r="BA15438" s="2"/>
    </row>
    <row r="15439" spans="53:53" x14ac:dyDescent="0.3">
      <c r="BA15439" s="2"/>
    </row>
    <row r="15440" spans="53:53" x14ac:dyDescent="0.3">
      <c r="BA15440" s="2"/>
    </row>
    <row r="15441" spans="53:53" x14ac:dyDescent="0.3">
      <c r="BA15441" s="2"/>
    </row>
    <row r="15442" spans="53:53" x14ac:dyDescent="0.3">
      <c r="BA15442" s="2"/>
    </row>
    <row r="15443" spans="53:53" x14ac:dyDescent="0.3">
      <c r="BA15443" s="2"/>
    </row>
    <row r="15444" spans="53:53" x14ac:dyDescent="0.3">
      <c r="BA15444" s="2"/>
    </row>
    <row r="15445" spans="53:53" x14ac:dyDescent="0.3">
      <c r="BA15445" s="2"/>
    </row>
    <row r="15446" spans="53:53" x14ac:dyDescent="0.3">
      <c r="BA15446" s="2"/>
    </row>
    <row r="15447" spans="53:53" x14ac:dyDescent="0.3">
      <c r="BA15447" s="2"/>
    </row>
    <row r="15448" spans="53:53" x14ac:dyDescent="0.3">
      <c r="BA15448" s="2"/>
    </row>
    <row r="15449" spans="53:53" x14ac:dyDescent="0.3">
      <c r="BA15449" s="2"/>
    </row>
    <row r="15450" spans="53:53" x14ac:dyDescent="0.3">
      <c r="BA15450" s="2"/>
    </row>
    <row r="15451" spans="53:53" x14ac:dyDescent="0.3">
      <c r="BA15451" s="2"/>
    </row>
    <row r="15452" spans="53:53" x14ac:dyDescent="0.3">
      <c r="BA15452" s="2"/>
    </row>
    <row r="15453" spans="53:53" x14ac:dyDescent="0.3">
      <c r="BA15453" s="2"/>
    </row>
    <row r="15454" spans="53:53" x14ac:dyDescent="0.3">
      <c r="BA15454" s="2"/>
    </row>
    <row r="15455" spans="53:53" x14ac:dyDescent="0.3">
      <c r="BA15455" s="2"/>
    </row>
    <row r="15456" spans="53:53" x14ac:dyDescent="0.3">
      <c r="BA15456" s="2"/>
    </row>
    <row r="15457" spans="53:53" x14ac:dyDescent="0.3">
      <c r="BA15457" s="2"/>
    </row>
    <row r="15458" spans="53:53" x14ac:dyDescent="0.3">
      <c r="BA15458" s="2"/>
    </row>
    <row r="15459" spans="53:53" x14ac:dyDescent="0.3">
      <c r="BA15459" s="2"/>
    </row>
    <row r="15460" spans="53:53" x14ac:dyDescent="0.3">
      <c r="BA15460" s="2"/>
    </row>
    <row r="15461" spans="53:53" x14ac:dyDescent="0.3">
      <c r="BA15461" s="2"/>
    </row>
    <row r="15462" spans="53:53" x14ac:dyDescent="0.3">
      <c r="BA15462" s="2"/>
    </row>
    <row r="15463" spans="53:53" x14ac:dyDescent="0.3">
      <c r="BA15463" s="2"/>
    </row>
    <row r="15464" spans="53:53" x14ac:dyDescent="0.3">
      <c r="BA15464" s="2"/>
    </row>
    <row r="15465" spans="53:53" x14ac:dyDescent="0.3">
      <c r="BA15465" s="2"/>
    </row>
    <row r="15466" spans="53:53" x14ac:dyDescent="0.3">
      <c r="BA15466" s="2"/>
    </row>
    <row r="15467" spans="53:53" x14ac:dyDescent="0.3">
      <c r="BA15467" s="2"/>
    </row>
    <row r="15468" spans="53:53" x14ac:dyDescent="0.3">
      <c r="BA15468" s="2"/>
    </row>
    <row r="15469" spans="53:53" x14ac:dyDescent="0.3">
      <c r="BA15469" s="2"/>
    </row>
    <row r="15470" spans="53:53" x14ac:dyDescent="0.3">
      <c r="BA15470" s="2"/>
    </row>
    <row r="15471" spans="53:53" x14ac:dyDescent="0.3">
      <c r="BA15471" s="2"/>
    </row>
    <row r="15472" spans="53:53" x14ac:dyDescent="0.3">
      <c r="BA15472" s="2"/>
    </row>
    <row r="15473" spans="53:53" x14ac:dyDescent="0.3">
      <c r="BA15473" s="2"/>
    </row>
    <row r="15474" spans="53:53" x14ac:dyDescent="0.3">
      <c r="BA15474" s="2"/>
    </row>
    <row r="15475" spans="53:53" x14ac:dyDescent="0.3">
      <c r="BA15475" s="2"/>
    </row>
    <row r="15476" spans="53:53" x14ac:dyDescent="0.3">
      <c r="BA15476" s="2"/>
    </row>
    <row r="15477" spans="53:53" x14ac:dyDescent="0.3">
      <c r="BA15477" s="2"/>
    </row>
    <row r="15478" spans="53:53" x14ac:dyDescent="0.3">
      <c r="BA15478" s="2"/>
    </row>
    <row r="15479" spans="53:53" x14ac:dyDescent="0.3">
      <c r="BA15479" s="2"/>
    </row>
    <row r="15480" spans="53:53" x14ac:dyDescent="0.3">
      <c r="BA15480" s="2"/>
    </row>
    <row r="15481" spans="53:53" x14ac:dyDescent="0.3">
      <c r="BA15481" s="2"/>
    </row>
    <row r="15482" spans="53:53" x14ac:dyDescent="0.3">
      <c r="BA15482" s="2"/>
    </row>
    <row r="15483" spans="53:53" x14ac:dyDescent="0.3">
      <c r="BA15483" s="2"/>
    </row>
    <row r="15484" spans="53:53" x14ac:dyDescent="0.3">
      <c r="BA15484" s="2"/>
    </row>
    <row r="15485" spans="53:53" x14ac:dyDescent="0.3">
      <c r="BA15485" s="2"/>
    </row>
    <row r="15486" spans="53:53" x14ac:dyDescent="0.3">
      <c r="BA15486" s="2"/>
    </row>
    <row r="15487" spans="53:53" x14ac:dyDescent="0.3">
      <c r="BA15487" s="2"/>
    </row>
    <row r="15488" spans="53:53" x14ac:dyDescent="0.3">
      <c r="BA15488" s="2"/>
    </row>
    <row r="15489" spans="53:53" x14ac:dyDescent="0.3">
      <c r="BA15489" s="2"/>
    </row>
    <row r="15490" spans="53:53" x14ac:dyDescent="0.3">
      <c r="BA15490" s="2"/>
    </row>
    <row r="15491" spans="53:53" x14ac:dyDescent="0.3">
      <c r="BA15491" s="2"/>
    </row>
    <row r="15492" spans="53:53" x14ac:dyDescent="0.3">
      <c r="BA15492" s="2"/>
    </row>
    <row r="15493" spans="53:53" x14ac:dyDescent="0.3">
      <c r="BA15493" s="2"/>
    </row>
    <row r="15494" spans="53:53" x14ac:dyDescent="0.3">
      <c r="BA15494" s="2"/>
    </row>
    <row r="15495" spans="53:53" x14ac:dyDescent="0.3">
      <c r="BA15495" s="2"/>
    </row>
    <row r="15496" spans="53:53" x14ac:dyDescent="0.3">
      <c r="BA15496" s="2"/>
    </row>
    <row r="15497" spans="53:53" x14ac:dyDescent="0.3">
      <c r="BA15497" s="2"/>
    </row>
    <row r="15498" spans="53:53" x14ac:dyDescent="0.3">
      <c r="BA15498" s="2"/>
    </row>
    <row r="15499" spans="53:53" x14ac:dyDescent="0.3">
      <c r="BA15499" s="2"/>
    </row>
    <row r="15500" spans="53:53" x14ac:dyDescent="0.3">
      <c r="BA15500" s="2"/>
    </row>
    <row r="15501" spans="53:53" x14ac:dyDescent="0.3">
      <c r="BA15501" s="2"/>
    </row>
    <row r="15502" spans="53:53" x14ac:dyDescent="0.3">
      <c r="BA15502" s="2"/>
    </row>
    <row r="15503" spans="53:53" x14ac:dyDescent="0.3">
      <c r="BA15503" s="2"/>
    </row>
    <row r="15504" spans="53:53" x14ac:dyDescent="0.3">
      <c r="BA15504" s="2"/>
    </row>
    <row r="15505" spans="53:53" x14ac:dyDescent="0.3">
      <c r="BA15505" s="2"/>
    </row>
    <row r="15506" spans="53:53" x14ac:dyDescent="0.3">
      <c r="BA15506" s="2"/>
    </row>
    <row r="15507" spans="53:53" x14ac:dyDescent="0.3">
      <c r="BA15507" s="2"/>
    </row>
    <row r="15508" spans="53:53" x14ac:dyDescent="0.3">
      <c r="BA15508" s="2"/>
    </row>
    <row r="15509" spans="53:53" x14ac:dyDescent="0.3">
      <c r="BA15509" s="2"/>
    </row>
    <row r="15510" spans="53:53" x14ac:dyDescent="0.3">
      <c r="BA15510" s="2"/>
    </row>
    <row r="15511" spans="53:53" x14ac:dyDescent="0.3">
      <c r="BA15511" s="2"/>
    </row>
    <row r="15512" spans="53:53" x14ac:dyDescent="0.3">
      <c r="BA15512" s="2"/>
    </row>
    <row r="15513" spans="53:53" x14ac:dyDescent="0.3">
      <c r="BA15513" s="2"/>
    </row>
    <row r="15514" spans="53:53" x14ac:dyDescent="0.3">
      <c r="BA15514" s="2"/>
    </row>
    <row r="15515" spans="53:53" x14ac:dyDescent="0.3">
      <c r="BA15515" s="2"/>
    </row>
    <row r="15516" spans="53:53" x14ac:dyDescent="0.3">
      <c r="BA15516" s="2"/>
    </row>
    <row r="15517" spans="53:53" x14ac:dyDescent="0.3">
      <c r="BA15517" s="2"/>
    </row>
    <row r="15518" spans="53:53" x14ac:dyDescent="0.3">
      <c r="BA15518" s="2"/>
    </row>
    <row r="15519" spans="53:53" x14ac:dyDescent="0.3">
      <c r="BA15519" s="2"/>
    </row>
    <row r="15520" spans="53:53" x14ac:dyDescent="0.3">
      <c r="BA15520" s="2"/>
    </row>
    <row r="15521" spans="53:53" x14ac:dyDescent="0.3">
      <c r="BA15521" s="2"/>
    </row>
    <row r="15522" spans="53:53" x14ac:dyDescent="0.3">
      <c r="BA15522" s="2"/>
    </row>
    <row r="15523" spans="53:53" x14ac:dyDescent="0.3">
      <c r="BA15523" s="2"/>
    </row>
    <row r="15524" spans="53:53" x14ac:dyDescent="0.3">
      <c r="BA15524" s="2"/>
    </row>
    <row r="15525" spans="53:53" x14ac:dyDescent="0.3">
      <c r="BA15525" s="2"/>
    </row>
    <row r="15526" spans="53:53" x14ac:dyDescent="0.3">
      <c r="BA15526" s="2"/>
    </row>
    <row r="15527" spans="53:53" x14ac:dyDescent="0.3">
      <c r="BA15527" s="2"/>
    </row>
    <row r="15528" spans="53:53" x14ac:dyDescent="0.3">
      <c r="BA15528" s="2"/>
    </row>
    <row r="15529" spans="53:53" x14ac:dyDescent="0.3">
      <c r="BA15529" s="2"/>
    </row>
    <row r="15530" spans="53:53" x14ac:dyDescent="0.3">
      <c r="BA15530" s="2"/>
    </row>
    <row r="15531" spans="53:53" x14ac:dyDescent="0.3">
      <c r="BA15531" s="2"/>
    </row>
    <row r="15532" spans="53:53" x14ac:dyDescent="0.3">
      <c r="BA15532" s="2"/>
    </row>
    <row r="15533" spans="53:53" x14ac:dyDescent="0.3">
      <c r="BA15533" s="2"/>
    </row>
    <row r="15534" spans="53:53" x14ac:dyDescent="0.3">
      <c r="BA15534" s="2"/>
    </row>
    <row r="15535" spans="53:53" x14ac:dyDescent="0.3">
      <c r="BA15535" s="2"/>
    </row>
    <row r="15536" spans="53:53" x14ac:dyDescent="0.3">
      <c r="BA15536" s="2"/>
    </row>
    <row r="15537" spans="53:53" x14ac:dyDescent="0.3">
      <c r="BA15537" s="2"/>
    </row>
    <row r="15538" spans="53:53" x14ac:dyDescent="0.3">
      <c r="BA15538" s="2"/>
    </row>
    <row r="15539" spans="53:53" x14ac:dyDescent="0.3">
      <c r="BA15539" s="2"/>
    </row>
    <row r="15540" spans="53:53" x14ac:dyDescent="0.3">
      <c r="BA15540" s="2"/>
    </row>
    <row r="15541" spans="53:53" x14ac:dyDescent="0.3">
      <c r="BA15541" s="2"/>
    </row>
    <row r="15542" spans="53:53" x14ac:dyDescent="0.3">
      <c r="BA15542" s="2"/>
    </row>
    <row r="15543" spans="53:53" x14ac:dyDescent="0.3">
      <c r="BA15543" s="2"/>
    </row>
    <row r="15544" spans="53:53" x14ac:dyDescent="0.3">
      <c r="BA15544" s="2"/>
    </row>
    <row r="15545" spans="53:53" x14ac:dyDescent="0.3">
      <c r="BA15545" s="2"/>
    </row>
    <row r="15546" spans="53:53" x14ac:dyDescent="0.3">
      <c r="BA15546" s="2"/>
    </row>
    <row r="15547" spans="53:53" x14ac:dyDescent="0.3">
      <c r="BA15547" s="2"/>
    </row>
    <row r="15548" spans="53:53" x14ac:dyDescent="0.3">
      <c r="BA15548" s="2"/>
    </row>
    <row r="15549" spans="53:53" x14ac:dyDescent="0.3">
      <c r="BA15549" s="2"/>
    </row>
    <row r="15550" spans="53:53" x14ac:dyDescent="0.3">
      <c r="BA15550" s="2"/>
    </row>
    <row r="15551" spans="53:53" x14ac:dyDescent="0.3">
      <c r="BA15551" s="2"/>
    </row>
    <row r="15552" spans="53:53" x14ac:dyDescent="0.3">
      <c r="BA15552" s="2"/>
    </row>
    <row r="15553" spans="53:53" x14ac:dyDescent="0.3">
      <c r="BA15553" s="2"/>
    </row>
    <row r="15554" spans="53:53" x14ac:dyDescent="0.3">
      <c r="BA15554" s="2"/>
    </row>
    <row r="15555" spans="53:53" x14ac:dyDescent="0.3">
      <c r="BA15555" s="2"/>
    </row>
    <row r="15556" spans="53:53" x14ac:dyDescent="0.3">
      <c r="BA15556" s="2"/>
    </row>
    <row r="15557" spans="53:53" x14ac:dyDescent="0.3">
      <c r="BA15557" s="2"/>
    </row>
    <row r="15558" spans="53:53" x14ac:dyDescent="0.3">
      <c r="BA15558" s="2"/>
    </row>
    <row r="15559" spans="53:53" x14ac:dyDescent="0.3">
      <c r="BA15559" s="2"/>
    </row>
    <row r="15560" spans="53:53" x14ac:dyDescent="0.3">
      <c r="BA15560" s="2"/>
    </row>
    <row r="15561" spans="53:53" x14ac:dyDescent="0.3">
      <c r="BA15561" s="2"/>
    </row>
    <row r="15562" spans="53:53" x14ac:dyDescent="0.3">
      <c r="BA15562" s="2"/>
    </row>
    <row r="15563" spans="53:53" x14ac:dyDescent="0.3">
      <c r="BA15563" s="2"/>
    </row>
    <row r="15564" spans="53:53" x14ac:dyDescent="0.3">
      <c r="BA15564" s="2"/>
    </row>
    <row r="15565" spans="53:53" x14ac:dyDescent="0.3">
      <c r="BA15565" s="2"/>
    </row>
    <row r="15566" spans="53:53" x14ac:dyDescent="0.3">
      <c r="BA15566" s="2"/>
    </row>
    <row r="15567" spans="53:53" x14ac:dyDescent="0.3">
      <c r="BA15567" s="2"/>
    </row>
    <row r="15568" spans="53:53" x14ac:dyDescent="0.3">
      <c r="BA15568" s="2"/>
    </row>
    <row r="15569" spans="53:53" x14ac:dyDescent="0.3">
      <c r="BA15569" s="2"/>
    </row>
    <row r="15570" spans="53:53" x14ac:dyDescent="0.3">
      <c r="BA15570" s="2"/>
    </row>
    <row r="15571" spans="53:53" x14ac:dyDescent="0.3">
      <c r="BA15571" s="2"/>
    </row>
    <row r="15572" spans="53:53" x14ac:dyDescent="0.3">
      <c r="BA15572" s="2"/>
    </row>
    <row r="15573" spans="53:53" x14ac:dyDescent="0.3">
      <c r="BA15573" s="2"/>
    </row>
    <row r="15574" spans="53:53" x14ac:dyDescent="0.3">
      <c r="BA15574" s="2"/>
    </row>
    <row r="15575" spans="53:53" x14ac:dyDescent="0.3">
      <c r="BA15575" s="2"/>
    </row>
    <row r="15576" spans="53:53" x14ac:dyDescent="0.3">
      <c r="BA15576" s="2"/>
    </row>
    <row r="15577" spans="53:53" x14ac:dyDescent="0.3">
      <c r="BA15577" s="2"/>
    </row>
    <row r="15578" spans="53:53" x14ac:dyDescent="0.3">
      <c r="BA15578" s="2"/>
    </row>
    <row r="15579" spans="53:53" x14ac:dyDescent="0.3">
      <c r="BA15579" s="2"/>
    </row>
    <row r="15580" spans="53:53" x14ac:dyDescent="0.3">
      <c r="BA15580" s="2"/>
    </row>
    <row r="15581" spans="53:53" x14ac:dyDescent="0.3">
      <c r="BA15581" s="2"/>
    </row>
    <row r="15582" spans="53:53" x14ac:dyDescent="0.3">
      <c r="BA15582" s="2"/>
    </row>
    <row r="15583" spans="53:53" x14ac:dyDescent="0.3">
      <c r="BA15583" s="2"/>
    </row>
    <row r="15584" spans="53:53" x14ac:dyDescent="0.3">
      <c r="BA15584" s="2"/>
    </row>
    <row r="15585" spans="53:53" x14ac:dyDescent="0.3">
      <c r="BA15585" s="2"/>
    </row>
    <row r="15586" spans="53:53" x14ac:dyDescent="0.3">
      <c r="BA15586" s="2"/>
    </row>
    <row r="15587" spans="53:53" x14ac:dyDescent="0.3">
      <c r="BA15587" s="2"/>
    </row>
    <row r="15588" spans="53:53" x14ac:dyDescent="0.3">
      <c r="BA15588" s="2"/>
    </row>
    <row r="15589" spans="53:53" x14ac:dyDescent="0.3">
      <c r="BA15589" s="2"/>
    </row>
    <row r="15590" spans="53:53" x14ac:dyDescent="0.3">
      <c r="BA15590" s="2"/>
    </row>
    <row r="15591" spans="53:53" x14ac:dyDescent="0.3">
      <c r="BA15591" s="2"/>
    </row>
    <row r="15592" spans="53:53" x14ac:dyDescent="0.3">
      <c r="BA15592" s="2"/>
    </row>
    <row r="15593" spans="53:53" x14ac:dyDescent="0.3">
      <c r="BA15593" s="2"/>
    </row>
    <row r="15594" spans="53:53" x14ac:dyDescent="0.3">
      <c r="BA15594" s="2"/>
    </row>
    <row r="15595" spans="53:53" x14ac:dyDescent="0.3">
      <c r="BA15595" s="2"/>
    </row>
    <row r="15596" spans="53:53" x14ac:dyDescent="0.3">
      <c r="BA15596" s="2"/>
    </row>
    <row r="15597" spans="53:53" x14ac:dyDescent="0.3">
      <c r="BA15597" s="2"/>
    </row>
    <row r="15598" spans="53:53" x14ac:dyDescent="0.3">
      <c r="BA15598" s="2"/>
    </row>
    <row r="15599" spans="53:53" x14ac:dyDescent="0.3">
      <c r="BA15599" s="2"/>
    </row>
    <row r="15600" spans="53:53" x14ac:dyDescent="0.3">
      <c r="BA15600" s="2"/>
    </row>
    <row r="15601" spans="53:53" x14ac:dyDescent="0.3">
      <c r="BA15601" s="2"/>
    </row>
    <row r="15602" spans="53:53" x14ac:dyDescent="0.3">
      <c r="BA15602" s="2"/>
    </row>
    <row r="15603" spans="53:53" x14ac:dyDescent="0.3">
      <c r="BA15603" s="2"/>
    </row>
    <row r="15604" spans="53:53" x14ac:dyDescent="0.3">
      <c r="BA15604" s="2"/>
    </row>
    <row r="15605" spans="53:53" x14ac:dyDescent="0.3">
      <c r="BA15605" s="2"/>
    </row>
    <row r="15606" spans="53:53" x14ac:dyDescent="0.3">
      <c r="BA15606" s="2"/>
    </row>
    <row r="15607" spans="53:53" x14ac:dyDescent="0.3">
      <c r="BA15607" s="2"/>
    </row>
    <row r="15608" spans="53:53" x14ac:dyDescent="0.3">
      <c r="BA15608" s="2"/>
    </row>
    <row r="15609" spans="53:53" x14ac:dyDescent="0.3">
      <c r="BA15609" s="2"/>
    </row>
    <row r="15610" spans="53:53" x14ac:dyDescent="0.3">
      <c r="BA15610" s="2"/>
    </row>
    <row r="15611" spans="53:53" x14ac:dyDescent="0.3">
      <c r="BA15611" s="2"/>
    </row>
    <row r="15612" spans="53:53" x14ac:dyDescent="0.3">
      <c r="BA15612" s="2"/>
    </row>
    <row r="15613" spans="53:53" x14ac:dyDescent="0.3">
      <c r="BA15613" s="2"/>
    </row>
    <row r="15614" spans="53:53" x14ac:dyDescent="0.3">
      <c r="BA15614" s="2"/>
    </row>
    <row r="15615" spans="53:53" x14ac:dyDescent="0.3">
      <c r="BA15615" s="2"/>
    </row>
    <row r="15616" spans="53:53" x14ac:dyDescent="0.3">
      <c r="BA15616" s="2"/>
    </row>
    <row r="15617" spans="53:53" x14ac:dyDescent="0.3">
      <c r="BA15617" s="2"/>
    </row>
    <row r="15618" spans="53:53" x14ac:dyDescent="0.3">
      <c r="BA15618" s="2"/>
    </row>
    <row r="15619" spans="53:53" x14ac:dyDescent="0.3">
      <c r="BA15619" s="2"/>
    </row>
    <row r="15620" spans="53:53" x14ac:dyDescent="0.3">
      <c r="BA15620" s="2"/>
    </row>
    <row r="15621" spans="53:53" x14ac:dyDescent="0.3">
      <c r="BA15621" s="2"/>
    </row>
    <row r="15622" spans="53:53" x14ac:dyDescent="0.3">
      <c r="BA15622" s="2"/>
    </row>
    <row r="15623" spans="53:53" x14ac:dyDescent="0.3">
      <c r="BA15623" s="2"/>
    </row>
    <row r="15624" spans="53:53" x14ac:dyDescent="0.3">
      <c r="BA15624" s="2"/>
    </row>
    <row r="15625" spans="53:53" x14ac:dyDescent="0.3">
      <c r="BA15625" s="2"/>
    </row>
    <row r="15626" spans="53:53" x14ac:dyDescent="0.3">
      <c r="BA15626" s="2"/>
    </row>
    <row r="15627" spans="53:53" x14ac:dyDescent="0.3">
      <c r="BA15627" s="2"/>
    </row>
    <row r="15628" spans="53:53" x14ac:dyDescent="0.3">
      <c r="BA15628" s="2"/>
    </row>
    <row r="15629" spans="53:53" x14ac:dyDescent="0.3">
      <c r="BA15629" s="2"/>
    </row>
    <row r="15630" spans="53:53" x14ac:dyDescent="0.3">
      <c r="BA15630" s="2"/>
    </row>
    <row r="15631" spans="53:53" x14ac:dyDescent="0.3">
      <c r="BA15631" s="2"/>
    </row>
    <row r="15632" spans="53:53" x14ac:dyDescent="0.3">
      <c r="BA15632" s="2"/>
    </row>
    <row r="15633" spans="53:53" x14ac:dyDescent="0.3">
      <c r="BA15633" s="2"/>
    </row>
    <row r="15634" spans="53:53" x14ac:dyDescent="0.3">
      <c r="BA15634" s="2"/>
    </row>
    <row r="15635" spans="53:53" x14ac:dyDescent="0.3">
      <c r="BA15635" s="2"/>
    </row>
    <row r="15636" spans="53:53" x14ac:dyDescent="0.3">
      <c r="BA15636" s="2"/>
    </row>
    <row r="15637" spans="53:53" x14ac:dyDescent="0.3">
      <c r="BA15637" s="2"/>
    </row>
    <row r="15638" spans="53:53" x14ac:dyDescent="0.3">
      <c r="BA15638" s="2"/>
    </row>
    <row r="15639" spans="53:53" x14ac:dyDescent="0.3">
      <c r="BA15639" s="2"/>
    </row>
    <row r="15640" spans="53:53" x14ac:dyDescent="0.3">
      <c r="BA15640" s="2"/>
    </row>
    <row r="15641" spans="53:53" x14ac:dyDescent="0.3">
      <c r="BA15641" s="2"/>
    </row>
    <row r="15642" spans="53:53" x14ac:dyDescent="0.3">
      <c r="BA15642" s="2"/>
    </row>
    <row r="15643" spans="53:53" x14ac:dyDescent="0.3">
      <c r="BA15643" s="2"/>
    </row>
    <row r="15644" spans="53:53" x14ac:dyDescent="0.3">
      <c r="BA15644" s="2"/>
    </row>
    <row r="15645" spans="53:53" x14ac:dyDescent="0.3">
      <c r="BA15645" s="2"/>
    </row>
    <row r="15646" spans="53:53" x14ac:dyDescent="0.3">
      <c r="BA15646" s="2"/>
    </row>
    <row r="15647" spans="53:53" x14ac:dyDescent="0.3">
      <c r="BA15647" s="2"/>
    </row>
    <row r="15648" spans="53:53" x14ac:dyDescent="0.3">
      <c r="BA15648" s="2"/>
    </row>
    <row r="15649" spans="53:53" x14ac:dyDescent="0.3">
      <c r="BA15649" s="2"/>
    </row>
    <row r="15650" spans="53:53" x14ac:dyDescent="0.3">
      <c r="BA15650" s="2"/>
    </row>
    <row r="15651" spans="53:53" x14ac:dyDescent="0.3">
      <c r="BA15651" s="2"/>
    </row>
    <row r="15652" spans="53:53" x14ac:dyDescent="0.3">
      <c r="BA15652" s="2"/>
    </row>
    <row r="15653" spans="53:53" x14ac:dyDescent="0.3">
      <c r="BA15653" s="2"/>
    </row>
    <row r="15654" spans="53:53" x14ac:dyDescent="0.3">
      <c r="BA15654" s="2"/>
    </row>
    <row r="15655" spans="53:53" x14ac:dyDescent="0.3">
      <c r="BA15655" s="2"/>
    </row>
    <row r="15656" spans="53:53" x14ac:dyDescent="0.3">
      <c r="BA15656" s="2"/>
    </row>
    <row r="15657" spans="53:53" x14ac:dyDescent="0.3">
      <c r="BA15657" s="2"/>
    </row>
    <row r="15658" spans="53:53" x14ac:dyDescent="0.3">
      <c r="BA15658" s="2"/>
    </row>
    <row r="15659" spans="53:53" x14ac:dyDescent="0.3">
      <c r="BA15659" s="2"/>
    </row>
    <row r="15660" spans="53:53" x14ac:dyDescent="0.3">
      <c r="BA15660" s="2"/>
    </row>
    <row r="15661" spans="53:53" x14ac:dyDescent="0.3">
      <c r="BA15661" s="2"/>
    </row>
    <row r="15662" spans="53:53" x14ac:dyDescent="0.3">
      <c r="BA15662" s="2"/>
    </row>
    <row r="15663" spans="53:53" x14ac:dyDescent="0.3">
      <c r="BA15663" s="2"/>
    </row>
    <row r="15664" spans="53:53" x14ac:dyDescent="0.3">
      <c r="BA15664" s="2"/>
    </row>
    <row r="15665" spans="53:53" x14ac:dyDescent="0.3">
      <c r="BA15665" s="2"/>
    </row>
    <row r="15666" spans="53:53" x14ac:dyDescent="0.3">
      <c r="BA15666" s="2"/>
    </row>
    <row r="15667" spans="53:53" x14ac:dyDescent="0.3">
      <c r="BA15667" s="2"/>
    </row>
    <row r="15668" spans="53:53" x14ac:dyDescent="0.3">
      <c r="BA15668" s="2"/>
    </row>
    <row r="15669" spans="53:53" x14ac:dyDescent="0.3">
      <c r="BA15669" s="2"/>
    </row>
    <row r="15670" spans="53:53" x14ac:dyDescent="0.3">
      <c r="BA15670" s="2"/>
    </row>
    <row r="15671" spans="53:53" x14ac:dyDescent="0.3">
      <c r="BA15671" s="2"/>
    </row>
    <row r="15672" spans="53:53" x14ac:dyDescent="0.3">
      <c r="BA15672" s="2"/>
    </row>
    <row r="15673" spans="53:53" x14ac:dyDescent="0.3">
      <c r="BA15673" s="2"/>
    </row>
    <row r="15674" spans="53:53" x14ac:dyDescent="0.3">
      <c r="BA15674" s="2"/>
    </row>
    <row r="15675" spans="53:53" x14ac:dyDescent="0.3">
      <c r="BA15675" s="2"/>
    </row>
    <row r="15676" spans="53:53" x14ac:dyDescent="0.3">
      <c r="BA15676" s="2"/>
    </row>
    <row r="15677" spans="53:53" x14ac:dyDescent="0.3">
      <c r="BA15677" s="2"/>
    </row>
    <row r="15678" spans="53:53" x14ac:dyDescent="0.3">
      <c r="BA15678" s="2"/>
    </row>
    <row r="15679" spans="53:53" x14ac:dyDescent="0.3">
      <c r="BA15679" s="2"/>
    </row>
    <row r="15680" spans="53:53" x14ac:dyDescent="0.3">
      <c r="BA15680" s="2"/>
    </row>
    <row r="15681" spans="53:53" x14ac:dyDescent="0.3">
      <c r="BA15681" s="2"/>
    </row>
    <row r="15682" spans="53:53" x14ac:dyDescent="0.3">
      <c r="BA15682" s="2"/>
    </row>
    <row r="15683" spans="53:53" x14ac:dyDescent="0.3">
      <c r="BA15683" s="2"/>
    </row>
    <row r="15684" spans="53:53" x14ac:dyDescent="0.3">
      <c r="BA15684" s="2"/>
    </row>
    <row r="15685" spans="53:53" x14ac:dyDescent="0.3">
      <c r="BA15685" s="2"/>
    </row>
    <row r="15686" spans="53:53" x14ac:dyDescent="0.3">
      <c r="BA15686" s="2"/>
    </row>
    <row r="15687" spans="53:53" x14ac:dyDescent="0.3">
      <c r="BA15687" s="2"/>
    </row>
    <row r="15688" spans="53:53" x14ac:dyDescent="0.3">
      <c r="BA15688" s="2"/>
    </row>
    <row r="15689" spans="53:53" x14ac:dyDescent="0.3">
      <c r="BA15689" s="2"/>
    </row>
    <row r="15690" spans="53:53" x14ac:dyDescent="0.3">
      <c r="BA15690" s="2"/>
    </row>
    <row r="15691" spans="53:53" x14ac:dyDescent="0.3">
      <c r="BA15691" s="2"/>
    </row>
    <row r="15692" spans="53:53" x14ac:dyDescent="0.3">
      <c r="BA15692" s="2"/>
    </row>
    <row r="15693" spans="53:53" x14ac:dyDescent="0.3">
      <c r="BA15693" s="2"/>
    </row>
    <row r="15694" spans="53:53" x14ac:dyDescent="0.3">
      <c r="BA15694" s="2"/>
    </row>
    <row r="15695" spans="53:53" x14ac:dyDescent="0.3">
      <c r="BA15695" s="2"/>
    </row>
    <row r="15696" spans="53:53" x14ac:dyDescent="0.3">
      <c r="BA15696" s="2"/>
    </row>
    <row r="15697" spans="53:53" x14ac:dyDescent="0.3">
      <c r="BA15697" s="2"/>
    </row>
    <row r="15698" spans="53:53" x14ac:dyDescent="0.3">
      <c r="BA15698" s="2"/>
    </row>
    <row r="15699" spans="53:53" x14ac:dyDescent="0.3">
      <c r="BA15699" s="2"/>
    </row>
    <row r="15700" spans="53:53" x14ac:dyDescent="0.3">
      <c r="BA15700" s="2"/>
    </row>
    <row r="15701" spans="53:53" x14ac:dyDescent="0.3">
      <c r="BA15701" s="2"/>
    </row>
    <row r="15702" spans="53:53" x14ac:dyDescent="0.3">
      <c r="BA15702" s="2"/>
    </row>
    <row r="15703" spans="53:53" x14ac:dyDescent="0.3">
      <c r="BA15703" s="2"/>
    </row>
    <row r="15704" spans="53:53" x14ac:dyDescent="0.3">
      <c r="BA15704" s="2"/>
    </row>
    <row r="15705" spans="53:53" x14ac:dyDescent="0.3">
      <c r="BA15705" s="2"/>
    </row>
    <row r="15706" spans="53:53" x14ac:dyDescent="0.3">
      <c r="BA15706" s="2"/>
    </row>
    <row r="15707" spans="53:53" x14ac:dyDescent="0.3">
      <c r="BA15707" s="2"/>
    </row>
    <row r="15708" spans="53:53" x14ac:dyDescent="0.3">
      <c r="BA15708" s="2"/>
    </row>
    <row r="15709" spans="53:53" x14ac:dyDescent="0.3">
      <c r="BA15709" s="2"/>
    </row>
    <row r="15710" spans="53:53" x14ac:dyDescent="0.3">
      <c r="BA15710" s="2"/>
    </row>
    <row r="15711" spans="53:53" x14ac:dyDescent="0.3">
      <c r="BA15711" s="2"/>
    </row>
    <row r="15712" spans="53:53" x14ac:dyDescent="0.3">
      <c r="BA15712" s="2"/>
    </row>
    <row r="15713" spans="53:53" x14ac:dyDescent="0.3">
      <c r="BA15713" s="2"/>
    </row>
    <row r="15714" spans="53:53" x14ac:dyDescent="0.3">
      <c r="BA15714" s="2"/>
    </row>
    <row r="15715" spans="53:53" x14ac:dyDescent="0.3">
      <c r="BA15715" s="2"/>
    </row>
    <row r="15716" spans="53:53" x14ac:dyDescent="0.3">
      <c r="BA15716" s="2"/>
    </row>
    <row r="15717" spans="53:53" x14ac:dyDescent="0.3">
      <c r="BA15717" s="2"/>
    </row>
    <row r="15718" spans="53:53" x14ac:dyDescent="0.3">
      <c r="BA15718" s="2"/>
    </row>
    <row r="15719" spans="53:53" x14ac:dyDescent="0.3">
      <c r="BA15719" s="2"/>
    </row>
    <row r="15720" spans="53:53" x14ac:dyDescent="0.3">
      <c r="BA15720" s="2"/>
    </row>
    <row r="15721" spans="53:53" x14ac:dyDescent="0.3">
      <c r="BA15721" s="2"/>
    </row>
    <row r="15722" spans="53:53" x14ac:dyDescent="0.3">
      <c r="BA15722" s="2"/>
    </row>
    <row r="15723" spans="53:53" x14ac:dyDescent="0.3">
      <c r="BA15723" s="2"/>
    </row>
    <row r="15724" spans="53:53" x14ac:dyDescent="0.3">
      <c r="BA15724" s="2"/>
    </row>
    <row r="15725" spans="53:53" x14ac:dyDescent="0.3">
      <c r="BA15725" s="2"/>
    </row>
    <row r="15726" spans="53:53" x14ac:dyDescent="0.3">
      <c r="BA15726" s="2"/>
    </row>
    <row r="15727" spans="53:53" x14ac:dyDescent="0.3">
      <c r="BA15727" s="2"/>
    </row>
    <row r="15728" spans="53:53" x14ac:dyDescent="0.3">
      <c r="BA15728" s="2"/>
    </row>
    <row r="15729" spans="53:53" x14ac:dyDescent="0.3">
      <c r="BA15729" s="2"/>
    </row>
    <row r="15730" spans="53:53" x14ac:dyDescent="0.3">
      <c r="BA15730" s="2"/>
    </row>
    <row r="15731" spans="53:53" x14ac:dyDescent="0.3">
      <c r="BA15731" s="2"/>
    </row>
    <row r="15732" spans="53:53" x14ac:dyDescent="0.3">
      <c r="BA15732" s="2"/>
    </row>
    <row r="15733" spans="53:53" x14ac:dyDescent="0.3">
      <c r="BA15733" s="2"/>
    </row>
    <row r="15734" spans="53:53" x14ac:dyDescent="0.3">
      <c r="BA15734" s="2"/>
    </row>
    <row r="15735" spans="53:53" x14ac:dyDescent="0.3">
      <c r="BA15735" s="2"/>
    </row>
    <row r="15736" spans="53:53" x14ac:dyDescent="0.3">
      <c r="BA15736" s="2"/>
    </row>
    <row r="15737" spans="53:53" x14ac:dyDescent="0.3">
      <c r="BA15737" s="2"/>
    </row>
    <row r="15738" spans="53:53" x14ac:dyDescent="0.3">
      <c r="BA15738" s="2"/>
    </row>
    <row r="15739" spans="53:53" x14ac:dyDescent="0.3">
      <c r="BA15739" s="2"/>
    </row>
    <row r="15740" spans="53:53" x14ac:dyDescent="0.3">
      <c r="BA15740" s="2"/>
    </row>
    <row r="15741" spans="53:53" x14ac:dyDescent="0.3">
      <c r="BA15741" s="2"/>
    </row>
    <row r="15742" spans="53:53" x14ac:dyDescent="0.3">
      <c r="BA15742" s="2"/>
    </row>
    <row r="15743" spans="53:53" x14ac:dyDescent="0.3">
      <c r="BA15743" s="2"/>
    </row>
    <row r="15744" spans="53:53" x14ac:dyDescent="0.3">
      <c r="BA15744" s="2"/>
    </row>
    <row r="15745" spans="53:53" x14ac:dyDescent="0.3">
      <c r="BA15745" s="2"/>
    </row>
    <row r="15746" spans="53:53" x14ac:dyDescent="0.3">
      <c r="BA15746" s="2"/>
    </row>
    <row r="15747" spans="53:53" x14ac:dyDescent="0.3">
      <c r="BA15747" s="2"/>
    </row>
    <row r="15748" spans="53:53" x14ac:dyDescent="0.3">
      <c r="BA15748" s="2"/>
    </row>
    <row r="15749" spans="53:53" x14ac:dyDescent="0.3">
      <c r="BA15749" s="2"/>
    </row>
    <row r="15750" spans="53:53" x14ac:dyDescent="0.3">
      <c r="BA15750" s="2"/>
    </row>
    <row r="15751" spans="53:53" x14ac:dyDescent="0.3">
      <c r="BA15751" s="2"/>
    </row>
    <row r="15752" spans="53:53" x14ac:dyDescent="0.3">
      <c r="BA15752" s="2"/>
    </row>
    <row r="15753" spans="53:53" x14ac:dyDescent="0.3">
      <c r="BA15753" s="2"/>
    </row>
    <row r="15754" spans="53:53" x14ac:dyDescent="0.3">
      <c r="BA15754" s="2"/>
    </row>
    <row r="15755" spans="53:53" x14ac:dyDescent="0.3">
      <c r="BA15755" s="2"/>
    </row>
    <row r="15756" spans="53:53" x14ac:dyDescent="0.3">
      <c r="BA15756" s="2"/>
    </row>
    <row r="15757" spans="53:53" x14ac:dyDescent="0.3">
      <c r="BA15757" s="2"/>
    </row>
    <row r="15758" spans="53:53" x14ac:dyDescent="0.3">
      <c r="BA15758" s="2"/>
    </row>
    <row r="15759" spans="53:53" x14ac:dyDescent="0.3">
      <c r="BA15759" s="2"/>
    </row>
    <row r="15760" spans="53:53" x14ac:dyDescent="0.3">
      <c r="BA15760" s="2"/>
    </row>
    <row r="15761" spans="53:53" x14ac:dyDescent="0.3">
      <c r="BA15761" s="2"/>
    </row>
    <row r="15762" spans="53:53" x14ac:dyDescent="0.3">
      <c r="BA15762" s="2"/>
    </row>
    <row r="15763" spans="53:53" x14ac:dyDescent="0.3">
      <c r="BA15763" s="2"/>
    </row>
    <row r="15764" spans="53:53" x14ac:dyDescent="0.3">
      <c r="BA15764" s="2"/>
    </row>
    <row r="15765" spans="53:53" x14ac:dyDescent="0.3">
      <c r="BA15765" s="2"/>
    </row>
    <row r="15766" spans="53:53" x14ac:dyDescent="0.3">
      <c r="BA15766" s="2"/>
    </row>
    <row r="15767" spans="53:53" x14ac:dyDescent="0.3">
      <c r="BA15767" s="2"/>
    </row>
    <row r="15768" spans="53:53" x14ac:dyDescent="0.3">
      <c r="BA15768" s="2"/>
    </row>
    <row r="15769" spans="53:53" x14ac:dyDescent="0.3">
      <c r="BA15769" s="2"/>
    </row>
    <row r="15770" spans="53:53" x14ac:dyDescent="0.3">
      <c r="BA15770" s="2"/>
    </row>
    <row r="15771" spans="53:53" x14ac:dyDescent="0.3">
      <c r="BA15771" s="2"/>
    </row>
    <row r="15772" spans="53:53" x14ac:dyDescent="0.3">
      <c r="BA15772" s="2"/>
    </row>
    <row r="15773" spans="53:53" x14ac:dyDescent="0.3">
      <c r="BA15773" s="2"/>
    </row>
    <row r="15774" spans="53:53" x14ac:dyDescent="0.3">
      <c r="BA15774" s="2"/>
    </row>
    <row r="15775" spans="53:53" x14ac:dyDescent="0.3">
      <c r="BA15775" s="2"/>
    </row>
    <row r="15776" spans="53:53" x14ac:dyDescent="0.3">
      <c r="BA15776" s="2"/>
    </row>
    <row r="15777" spans="53:53" x14ac:dyDescent="0.3">
      <c r="BA15777" s="2"/>
    </row>
    <row r="15778" spans="53:53" x14ac:dyDescent="0.3">
      <c r="BA15778" s="2"/>
    </row>
    <row r="15779" spans="53:53" x14ac:dyDescent="0.3">
      <c r="BA15779" s="2"/>
    </row>
    <row r="15780" spans="53:53" x14ac:dyDescent="0.3">
      <c r="BA15780" s="2"/>
    </row>
    <row r="15781" spans="53:53" x14ac:dyDescent="0.3">
      <c r="BA15781" s="2"/>
    </row>
    <row r="15782" spans="53:53" x14ac:dyDescent="0.3">
      <c r="BA15782" s="2"/>
    </row>
    <row r="15783" spans="53:53" x14ac:dyDescent="0.3">
      <c r="BA15783" s="2"/>
    </row>
    <row r="15784" spans="53:53" x14ac:dyDescent="0.3">
      <c r="BA15784" s="2"/>
    </row>
    <row r="15785" spans="53:53" x14ac:dyDescent="0.3">
      <c r="BA15785" s="2"/>
    </row>
    <row r="15786" spans="53:53" x14ac:dyDescent="0.3">
      <c r="BA15786" s="2"/>
    </row>
    <row r="15787" spans="53:53" x14ac:dyDescent="0.3">
      <c r="BA15787" s="2"/>
    </row>
    <row r="15788" spans="53:53" x14ac:dyDescent="0.3">
      <c r="BA15788" s="2"/>
    </row>
    <row r="15789" spans="53:53" x14ac:dyDescent="0.3">
      <c r="BA15789" s="2"/>
    </row>
    <row r="15790" spans="53:53" x14ac:dyDescent="0.3">
      <c r="BA15790" s="2"/>
    </row>
    <row r="15791" spans="53:53" x14ac:dyDescent="0.3">
      <c r="BA15791" s="2"/>
    </row>
    <row r="15792" spans="53:53" x14ac:dyDescent="0.3">
      <c r="BA15792" s="2"/>
    </row>
    <row r="15793" spans="53:53" x14ac:dyDescent="0.3">
      <c r="BA15793" s="2"/>
    </row>
    <row r="15794" spans="53:53" x14ac:dyDescent="0.3">
      <c r="BA15794" s="2"/>
    </row>
    <row r="15795" spans="53:53" x14ac:dyDescent="0.3">
      <c r="BA15795" s="2"/>
    </row>
    <row r="15796" spans="53:53" x14ac:dyDescent="0.3">
      <c r="BA15796" s="2"/>
    </row>
    <row r="15797" spans="53:53" x14ac:dyDescent="0.3">
      <c r="BA15797" s="2"/>
    </row>
    <row r="15798" spans="53:53" x14ac:dyDescent="0.3">
      <c r="BA15798" s="2"/>
    </row>
    <row r="15799" spans="53:53" x14ac:dyDescent="0.3">
      <c r="BA15799" s="2"/>
    </row>
    <row r="15800" spans="53:53" x14ac:dyDescent="0.3">
      <c r="BA15800" s="2"/>
    </row>
    <row r="15801" spans="53:53" x14ac:dyDescent="0.3">
      <c r="BA15801" s="2"/>
    </row>
    <row r="15802" spans="53:53" x14ac:dyDescent="0.3">
      <c r="BA15802" s="2"/>
    </row>
    <row r="15803" spans="53:53" x14ac:dyDescent="0.3">
      <c r="BA15803" s="2"/>
    </row>
    <row r="15804" spans="53:53" x14ac:dyDescent="0.3">
      <c r="BA15804" s="2"/>
    </row>
    <row r="15805" spans="53:53" x14ac:dyDescent="0.3">
      <c r="BA15805" s="2"/>
    </row>
    <row r="15806" spans="53:53" x14ac:dyDescent="0.3">
      <c r="BA15806" s="2"/>
    </row>
    <row r="15807" spans="53:53" x14ac:dyDescent="0.3">
      <c r="BA15807" s="2"/>
    </row>
    <row r="15808" spans="53:53" x14ac:dyDescent="0.3">
      <c r="BA15808" s="2"/>
    </row>
    <row r="15809" spans="53:53" x14ac:dyDescent="0.3">
      <c r="BA15809" s="2"/>
    </row>
    <row r="15810" spans="53:53" x14ac:dyDescent="0.3">
      <c r="BA15810" s="2"/>
    </row>
    <row r="15811" spans="53:53" x14ac:dyDescent="0.3">
      <c r="BA15811" s="2"/>
    </row>
    <row r="15812" spans="53:53" x14ac:dyDescent="0.3">
      <c r="BA15812" s="2"/>
    </row>
    <row r="15813" spans="53:53" x14ac:dyDescent="0.3">
      <c r="BA15813" s="2"/>
    </row>
    <row r="15814" spans="53:53" x14ac:dyDescent="0.3">
      <c r="BA15814" s="2"/>
    </row>
    <row r="15815" spans="53:53" x14ac:dyDescent="0.3">
      <c r="BA15815" s="2"/>
    </row>
    <row r="15816" spans="53:53" x14ac:dyDescent="0.3">
      <c r="BA15816" s="2"/>
    </row>
    <row r="15817" spans="53:53" x14ac:dyDescent="0.3">
      <c r="BA15817" s="2"/>
    </row>
    <row r="15818" spans="53:53" x14ac:dyDescent="0.3">
      <c r="BA15818" s="2"/>
    </row>
    <row r="15819" spans="53:53" x14ac:dyDescent="0.3">
      <c r="BA15819" s="2"/>
    </row>
    <row r="15820" spans="53:53" x14ac:dyDescent="0.3">
      <c r="BA15820" s="2"/>
    </row>
    <row r="15821" spans="53:53" x14ac:dyDescent="0.3">
      <c r="BA15821" s="2"/>
    </row>
    <row r="15822" spans="53:53" x14ac:dyDescent="0.3">
      <c r="BA15822" s="2"/>
    </row>
    <row r="15823" spans="53:53" x14ac:dyDescent="0.3">
      <c r="BA15823" s="2"/>
    </row>
    <row r="15824" spans="53:53" x14ac:dyDescent="0.3">
      <c r="BA15824" s="2"/>
    </row>
    <row r="15825" spans="53:53" x14ac:dyDescent="0.3">
      <c r="BA15825" s="2"/>
    </row>
    <row r="15826" spans="53:53" x14ac:dyDescent="0.3">
      <c r="BA15826" s="2"/>
    </row>
    <row r="15827" spans="53:53" x14ac:dyDescent="0.3">
      <c r="BA15827" s="2"/>
    </row>
    <row r="15828" spans="53:53" x14ac:dyDescent="0.3">
      <c r="BA15828" s="2"/>
    </row>
    <row r="15829" spans="53:53" x14ac:dyDescent="0.3">
      <c r="BA15829" s="2"/>
    </row>
    <row r="15830" spans="53:53" x14ac:dyDescent="0.3">
      <c r="BA15830" s="2"/>
    </row>
    <row r="15831" spans="53:53" x14ac:dyDescent="0.3">
      <c r="BA15831" s="2"/>
    </row>
    <row r="15832" spans="53:53" x14ac:dyDescent="0.3">
      <c r="BA15832" s="2"/>
    </row>
    <row r="15833" spans="53:53" x14ac:dyDescent="0.3">
      <c r="BA15833" s="2"/>
    </row>
    <row r="15834" spans="53:53" x14ac:dyDescent="0.3">
      <c r="BA15834" s="2"/>
    </row>
    <row r="15835" spans="53:53" x14ac:dyDescent="0.3">
      <c r="BA15835" s="2"/>
    </row>
    <row r="15836" spans="53:53" x14ac:dyDescent="0.3">
      <c r="BA15836" s="2"/>
    </row>
    <row r="15837" spans="53:53" x14ac:dyDescent="0.3">
      <c r="BA15837" s="2"/>
    </row>
    <row r="15838" spans="53:53" x14ac:dyDescent="0.3">
      <c r="BA15838" s="2"/>
    </row>
    <row r="15839" spans="53:53" x14ac:dyDescent="0.3">
      <c r="BA15839" s="2"/>
    </row>
    <row r="15840" spans="53:53" x14ac:dyDescent="0.3">
      <c r="BA15840" s="2"/>
    </row>
    <row r="15841" spans="53:53" x14ac:dyDescent="0.3">
      <c r="BA15841" s="2"/>
    </row>
    <row r="15842" spans="53:53" x14ac:dyDescent="0.3">
      <c r="BA15842" s="2"/>
    </row>
    <row r="15843" spans="53:53" x14ac:dyDescent="0.3">
      <c r="BA15843" s="2"/>
    </row>
    <row r="15844" spans="53:53" x14ac:dyDescent="0.3">
      <c r="BA15844" s="2"/>
    </row>
    <row r="15845" spans="53:53" x14ac:dyDescent="0.3">
      <c r="BA15845" s="2"/>
    </row>
    <row r="15846" spans="53:53" x14ac:dyDescent="0.3">
      <c r="BA15846" s="2"/>
    </row>
    <row r="15847" spans="53:53" x14ac:dyDescent="0.3">
      <c r="BA15847" s="2"/>
    </row>
    <row r="15848" spans="53:53" x14ac:dyDescent="0.3">
      <c r="BA15848" s="2"/>
    </row>
    <row r="15849" spans="53:53" x14ac:dyDescent="0.3">
      <c r="BA15849" s="2"/>
    </row>
    <row r="15850" spans="53:53" x14ac:dyDescent="0.3">
      <c r="BA15850" s="2"/>
    </row>
    <row r="15851" spans="53:53" x14ac:dyDescent="0.3">
      <c r="BA15851" s="2"/>
    </row>
    <row r="15852" spans="53:53" x14ac:dyDescent="0.3">
      <c r="BA15852" s="2"/>
    </row>
    <row r="15853" spans="53:53" x14ac:dyDescent="0.3">
      <c r="BA15853" s="2"/>
    </row>
    <row r="15854" spans="53:53" x14ac:dyDescent="0.3">
      <c r="BA15854" s="2"/>
    </row>
    <row r="15855" spans="53:53" x14ac:dyDescent="0.3">
      <c r="BA15855" s="2"/>
    </row>
    <row r="15856" spans="53:53" x14ac:dyDescent="0.3">
      <c r="BA15856" s="2"/>
    </row>
    <row r="15857" spans="53:53" x14ac:dyDescent="0.3">
      <c r="BA15857" s="2"/>
    </row>
    <row r="15858" spans="53:53" x14ac:dyDescent="0.3">
      <c r="BA15858" s="2"/>
    </row>
    <row r="15859" spans="53:53" x14ac:dyDescent="0.3">
      <c r="BA15859" s="2"/>
    </row>
    <row r="15860" spans="53:53" x14ac:dyDescent="0.3">
      <c r="BA15860" s="2"/>
    </row>
    <row r="15861" spans="53:53" x14ac:dyDescent="0.3">
      <c r="BA15861" s="2"/>
    </row>
    <row r="15862" spans="53:53" x14ac:dyDescent="0.3">
      <c r="BA15862" s="2"/>
    </row>
    <row r="15863" spans="53:53" x14ac:dyDescent="0.3">
      <c r="BA15863" s="2"/>
    </row>
    <row r="15864" spans="53:53" x14ac:dyDescent="0.3">
      <c r="BA15864" s="2"/>
    </row>
    <row r="15865" spans="53:53" x14ac:dyDescent="0.3">
      <c r="BA15865" s="2"/>
    </row>
    <row r="15866" spans="53:53" x14ac:dyDescent="0.3">
      <c r="BA15866" s="2"/>
    </row>
    <row r="15867" spans="53:53" x14ac:dyDescent="0.3">
      <c r="BA15867" s="2"/>
    </row>
    <row r="15868" spans="53:53" x14ac:dyDescent="0.3">
      <c r="BA15868" s="2"/>
    </row>
    <row r="15869" spans="53:53" x14ac:dyDescent="0.3">
      <c r="BA15869" s="2"/>
    </row>
    <row r="15870" spans="53:53" x14ac:dyDescent="0.3">
      <c r="BA15870" s="2"/>
    </row>
    <row r="15871" spans="53:53" x14ac:dyDescent="0.3">
      <c r="BA15871" s="2"/>
    </row>
    <row r="15872" spans="53:53" x14ac:dyDescent="0.3">
      <c r="BA15872" s="2"/>
    </row>
    <row r="15873" spans="53:53" x14ac:dyDescent="0.3">
      <c r="BA15873" s="2"/>
    </row>
    <row r="15874" spans="53:53" x14ac:dyDescent="0.3">
      <c r="BA15874" s="2"/>
    </row>
    <row r="15875" spans="53:53" x14ac:dyDescent="0.3">
      <c r="BA15875" s="2"/>
    </row>
    <row r="15876" spans="53:53" x14ac:dyDescent="0.3">
      <c r="BA15876" s="2"/>
    </row>
    <row r="15877" spans="53:53" x14ac:dyDescent="0.3">
      <c r="BA15877" s="2"/>
    </row>
    <row r="15878" spans="53:53" x14ac:dyDescent="0.3">
      <c r="BA15878" s="2"/>
    </row>
    <row r="15879" spans="53:53" x14ac:dyDescent="0.3">
      <c r="BA15879" s="2"/>
    </row>
    <row r="15880" spans="53:53" x14ac:dyDescent="0.3">
      <c r="BA15880" s="2"/>
    </row>
    <row r="15881" spans="53:53" x14ac:dyDescent="0.3">
      <c r="BA15881" s="2"/>
    </row>
    <row r="15882" spans="53:53" x14ac:dyDescent="0.3">
      <c r="BA15882" s="2"/>
    </row>
    <row r="15883" spans="53:53" x14ac:dyDescent="0.3">
      <c r="BA15883" s="2"/>
    </row>
    <row r="15884" spans="53:53" x14ac:dyDescent="0.3">
      <c r="BA15884" s="2"/>
    </row>
    <row r="15885" spans="53:53" x14ac:dyDescent="0.3">
      <c r="BA15885" s="2"/>
    </row>
    <row r="15886" spans="53:53" x14ac:dyDescent="0.3">
      <c r="BA15886" s="2"/>
    </row>
    <row r="15887" spans="53:53" x14ac:dyDescent="0.3">
      <c r="BA15887" s="2"/>
    </row>
    <row r="15888" spans="53:53" x14ac:dyDescent="0.3">
      <c r="BA15888" s="2"/>
    </row>
    <row r="15889" spans="53:53" x14ac:dyDescent="0.3">
      <c r="BA15889" s="2"/>
    </row>
    <row r="15890" spans="53:53" x14ac:dyDescent="0.3">
      <c r="BA15890" s="2"/>
    </row>
    <row r="15891" spans="53:53" x14ac:dyDescent="0.3">
      <c r="BA15891" s="2"/>
    </row>
    <row r="15892" spans="53:53" x14ac:dyDescent="0.3">
      <c r="BA15892" s="2"/>
    </row>
    <row r="15893" spans="53:53" x14ac:dyDescent="0.3">
      <c r="BA15893" s="2"/>
    </row>
    <row r="15894" spans="53:53" x14ac:dyDescent="0.3">
      <c r="BA15894" s="2"/>
    </row>
    <row r="15895" spans="53:53" x14ac:dyDescent="0.3">
      <c r="BA15895" s="2"/>
    </row>
    <row r="15896" spans="53:53" x14ac:dyDescent="0.3">
      <c r="BA15896" s="2"/>
    </row>
    <row r="15897" spans="53:53" x14ac:dyDescent="0.3">
      <c r="BA15897" s="2"/>
    </row>
    <row r="15898" spans="53:53" x14ac:dyDescent="0.3">
      <c r="BA15898" s="2"/>
    </row>
    <row r="15899" spans="53:53" x14ac:dyDescent="0.3">
      <c r="BA15899" s="2"/>
    </row>
    <row r="15900" spans="53:53" x14ac:dyDescent="0.3">
      <c r="BA15900" s="2"/>
    </row>
    <row r="15901" spans="53:53" x14ac:dyDescent="0.3">
      <c r="BA15901" s="2"/>
    </row>
    <row r="15902" spans="53:53" x14ac:dyDescent="0.3">
      <c r="BA15902" s="2"/>
    </row>
    <row r="15903" spans="53:53" x14ac:dyDescent="0.3">
      <c r="BA15903" s="2"/>
    </row>
    <row r="15904" spans="53:53" x14ac:dyDescent="0.3">
      <c r="BA15904" s="2"/>
    </row>
    <row r="15905" spans="53:53" x14ac:dyDescent="0.3">
      <c r="BA15905" s="2"/>
    </row>
    <row r="15906" spans="53:53" x14ac:dyDescent="0.3">
      <c r="BA15906" s="2"/>
    </row>
    <row r="15907" spans="53:53" x14ac:dyDescent="0.3">
      <c r="BA15907" s="2"/>
    </row>
    <row r="15908" spans="53:53" x14ac:dyDescent="0.3">
      <c r="BA15908" s="2"/>
    </row>
    <row r="15909" spans="53:53" x14ac:dyDescent="0.3">
      <c r="BA15909" s="2"/>
    </row>
    <row r="15910" spans="53:53" x14ac:dyDescent="0.3">
      <c r="BA15910" s="2"/>
    </row>
    <row r="15911" spans="53:53" x14ac:dyDescent="0.3">
      <c r="BA15911" s="2"/>
    </row>
    <row r="15912" spans="53:53" x14ac:dyDescent="0.3">
      <c r="BA15912" s="2"/>
    </row>
    <row r="15913" spans="53:53" x14ac:dyDescent="0.3">
      <c r="BA15913" s="2"/>
    </row>
    <row r="15914" spans="53:53" x14ac:dyDescent="0.3">
      <c r="BA15914" s="2"/>
    </row>
    <row r="15915" spans="53:53" x14ac:dyDescent="0.3">
      <c r="BA15915" s="2"/>
    </row>
    <row r="15916" spans="53:53" x14ac:dyDescent="0.3">
      <c r="BA15916" s="2"/>
    </row>
    <row r="15917" spans="53:53" x14ac:dyDescent="0.3">
      <c r="BA15917" s="2"/>
    </row>
    <row r="15918" spans="53:53" x14ac:dyDescent="0.3">
      <c r="BA15918" s="2"/>
    </row>
    <row r="15919" spans="53:53" x14ac:dyDescent="0.3">
      <c r="BA15919" s="2"/>
    </row>
    <row r="15920" spans="53:53" x14ac:dyDescent="0.3">
      <c r="BA15920" s="2"/>
    </row>
    <row r="15921" spans="53:53" x14ac:dyDescent="0.3">
      <c r="BA15921" s="2"/>
    </row>
    <row r="15922" spans="53:53" x14ac:dyDescent="0.3">
      <c r="BA15922" s="2"/>
    </row>
    <row r="15923" spans="53:53" x14ac:dyDescent="0.3">
      <c r="BA15923" s="2"/>
    </row>
    <row r="15924" spans="53:53" x14ac:dyDescent="0.3">
      <c r="BA15924" s="2"/>
    </row>
    <row r="15925" spans="53:53" x14ac:dyDescent="0.3">
      <c r="BA15925" s="2"/>
    </row>
    <row r="15926" spans="53:53" x14ac:dyDescent="0.3">
      <c r="BA15926" s="2"/>
    </row>
    <row r="15927" spans="53:53" x14ac:dyDescent="0.3">
      <c r="BA15927" s="2"/>
    </row>
    <row r="15928" spans="53:53" x14ac:dyDescent="0.3">
      <c r="BA15928" s="2"/>
    </row>
    <row r="15929" spans="53:53" x14ac:dyDescent="0.3">
      <c r="BA15929" s="2"/>
    </row>
    <row r="15930" spans="53:53" x14ac:dyDescent="0.3">
      <c r="BA15930" s="2"/>
    </row>
    <row r="15931" spans="53:53" x14ac:dyDescent="0.3">
      <c r="BA15931" s="2"/>
    </row>
    <row r="15932" spans="53:53" x14ac:dyDescent="0.3">
      <c r="BA15932" s="2"/>
    </row>
    <row r="15933" spans="53:53" x14ac:dyDescent="0.3">
      <c r="BA15933" s="2"/>
    </row>
    <row r="15934" spans="53:53" x14ac:dyDescent="0.3">
      <c r="BA15934" s="2"/>
    </row>
    <row r="15935" spans="53:53" x14ac:dyDescent="0.3">
      <c r="BA15935" s="2"/>
    </row>
    <row r="15936" spans="53:53" x14ac:dyDescent="0.3">
      <c r="BA15936" s="2"/>
    </row>
    <row r="15937" spans="53:53" x14ac:dyDescent="0.3">
      <c r="BA15937" s="2"/>
    </row>
    <row r="15938" spans="53:53" x14ac:dyDescent="0.3">
      <c r="BA15938" s="2"/>
    </row>
    <row r="15939" spans="53:53" x14ac:dyDescent="0.3">
      <c r="BA15939" s="2"/>
    </row>
    <row r="15940" spans="53:53" x14ac:dyDescent="0.3">
      <c r="BA15940" s="2"/>
    </row>
    <row r="15941" spans="53:53" x14ac:dyDescent="0.3">
      <c r="BA15941" s="2"/>
    </row>
    <row r="15942" spans="53:53" x14ac:dyDescent="0.3">
      <c r="BA15942" s="2"/>
    </row>
    <row r="15943" spans="53:53" x14ac:dyDescent="0.3">
      <c r="BA15943" s="2"/>
    </row>
    <row r="15944" spans="53:53" x14ac:dyDescent="0.3">
      <c r="BA15944" s="2"/>
    </row>
    <row r="15945" spans="53:53" x14ac:dyDescent="0.3">
      <c r="BA15945" s="2"/>
    </row>
    <row r="15946" spans="53:53" x14ac:dyDescent="0.3">
      <c r="BA15946" s="2"/>
    </row>
    <row r="15947" spans="53:53" x14ac:dyDescent="0.3">
      <c r="BA15947" s="2"/>
    </row>
    <row r="15948" spans="53:53" x14ac:dyDescent="0.3">
      <c r="BA15948" s="2"/>
    </row>
    <row r="15949" spans="53:53" x14ac:dyDescent="0.3">
      <c r="BA15949" s="2"/>
    </row>
    <row r="15950" spans="53:53" x14ac:dyDescent="0.3">
      <c r="BA15950" s="2"/>
    </row>
    <row r="15951" spans="53:53" x14ac:dyDescent="0.3">
      <c r="BA15951" s="2"/>
    </row>
    <row r="15952" spans="53:53" x14ac:dyDescent="0.3">
      <c r="BA15952" s="2"/>
    </row>
    <row r="15953" spans="53:53" x14ac:dyDescent="0.3">
      <c r="BA15953" s="2"/>
    </row>
    <row r="15954" spans="53:53" x14ac:dyDescent="0.3">
      <c r="BA15954" s="2"/>
    </row>
    <row r="15955" spans="53:53" x14ac:dyDescent="0.3">
      <c r="BA15955" s="2"/>
    </row>
    <row r="15956" spans="53:53" x14ac:dyDescent="0.3">
      <c r="BA15956" s="2"/>
    </row>
    <row r="15957" spans="53:53" x14ac:dyDescent="0.3">
      <c r="BA15957" s="2"/>
    </row>
    <row r="15958" spans="53:53" x14ac:dyDescent="0.3">
      <c r="BA15958" s="2"/>
    </row>
    <row r="15959" spans="53:53" x14ac:dyDescent="0.3">
      <c r="BA15959" s="2"/>
    </row>
    <row r="15960" spans="53:53" x14ac:dyDescent="0.3">
      <c r="BA15960" s="2"/>
    </row>
    <row r="15961" spans="53:53" x14ac:dyDescent="0.3">
      <c r="BA15961" s="2"/>
    </row>
    <row r="15962" spans="53:53" x14ac:dyDescent="0.3">
      <c r="BA15962" s="2"/>
    </row>
    <row r="15963" spans="53:53" x14ac:dyDescent="0.3">
      <c r="BA15963" s="2"/>
    </row>
    <row r="15964" spans="53:53" x14ac:dyDescent="0.3">
      <c r="BA15964" s="2"/>
    </row>
    <row r="15965" spans="53:53" x14ac:dyDescent="0.3">
      <c r="BA15965" s="2"/>
    </row>
    <row r="15966" spans="53:53" x14ac:dyDescent="0.3">
      <c r="BA15966" s="2"/>
    </row>
    <row r="15967" spans="53:53" x14ac:dyDescent="0.3">
      <c r="BA15967" s="2"/>
    </row>
    <row r="15968" spans="53:53" x14ac:dyDescent="0.3">
      <c r="BA15968" s="2"/>
    </row>
    <row r="15969" spans="53:53" x14ac:dyDescent="0.3">
      <c r="BA15969" s="2"/>
    </row>
    <row r="15970" spans="53:53" x14ac:dyDescent="0.3">
      <c r="BA15970" s="2"/>
    </row>
    <row r="15971" spans="53:53" x14ac:dyDescent="0.3">
      <c r="BA15971" s="2"/>
    </row>
    <row r="15972" spans="53:53" x14ac:dyDescent="0.3">
      <c r="BA15972" s="2"/>
    </row>
    <row r="15973" spans="53:53" x14ac:dyDescent="0.3">
      <c r="BA15973" s="2"/>
    </row>
    <row r="15974" spans="53:53" x14ac:dyDescent="0.3">
      <c r="BA15974" s="2"/>
    </row>
    <row r="15975" spans="53:53" x14ac:dyDescent="0.3">
      <c r="BA15975" s="2"/>
    </row>
    <row r="15976" spans="53:53" x14ac:dyDescent="0.3">
      <c r="BA15976" s="2"/>
    </row>
    <row r="15977" spans="53:53" x14ac:dyDescent="0.3">
      <c r="BA15977" s="2"/>
    </row>
    <row r="15978" spans="53:53" x14ac:dyDescent="0.3">
      <c r="BA15978" s="2"/>
    </row>
    <row r="15979" spans="53:53" x14ac:dyDescent="0.3">
      <c r="BA15979" s="2"/>
    </row>
    <row r="15980" spans="53:53" x14ac:dyDescent="0.3">
      <c r="BA15980" s="2"/>
    </row>
    <row r="15981" spans="53:53" x14ac:dyDescent="0.3">
      <c r="BA15981" s="2"/>
    </row>
    <row r="15982" spans="53:53" x14ac:dyDescent="0.3">
      <c r="BA15982" s="2"/>
    </row>
    <row r="15983" spans="53:53" x14ac:dyDescent="0.3">
      <c r="BA15983" s="2"/>
    </row>
    <row r="15984" spans="53:53" x14ac:dyDescent="0.3">
      <c r="BA15984" s="2"/>
    </row>
    <row r="15985" spans="53:53" x14ac:dyDescent="0.3">
      <c r="BA15985" s="2"/>
    </row>
    <row r="15986" spans="53:53" x14ac:dyDescent="0.3">
      <c r="BA15986" s="2"/>
    </row>
    <row r="15987" spans="53:53" x14ac:dyDescent="0.3">
      <c r="BA15987" s="2"/>
    </row>
    <row r="15988" spans="53:53" x14ac:dyDescent="0.3">
      <c r="BA15988" s="2"/>
    </row>
    <row r="15989" spans="53:53" x14ac:dyDescent="0.3">
      <c r="BA15989" s="2"/>
    </row>
    <row r="15990" spans="53:53" x14ac:dyDescent="0.3">
      <c r="BA15990" s="2"/>
    </row>
    <row r="15991" spans="53:53" x14ac:dyDescent="0.3">
      <c r="BA15991" s="2"/>
    </row>
    <row r="15992" spans="53:53" x14ac:dyDescent="0.3">
      <c r="BA15992" s="2"/>
    </row>
    <row r="15993" spans="53:53" x14ac:dyDescent="0.3">
      <c r="BA15993" s="2"/>
    </row>
    <row r="15994" spans="53:53" x14ac:dyDescent="0.3">
      <c r="BA15994" s="2"/>
    </row>
    <row r="15995" spans="53:53" x14ac:dyDescent="0.3">
      <c r="BA15995" s="2"/>
    </row>
    <row r="15996" spans="53:53" x14ac:dyDescent="0.3">
      <c r="BA15996" s="2"/>
    </row>
    <row r="15997" spans="53:53" x14ac:dyDescent="0.3">
      <c r="BA15997" s="2"/>
    </row>
    <row r="15998" spans="53:53" x14ac:dyDescent="0.3">
      <c r="BA15998" s="2"/>
    </row>
    <row r="15999" spans="53:53" x14ac:dyDescent="0.3">
      <c r="BA15999" s="2"/>
    </row>
    <row r="16000" spans="53:53" x14ac:dyDescent="0.3">
      <c r="BA16000" s="2"/>
    </row>
    <row r="16001" spans="53:53" x14ac:dyDescent="0.3">
      <c r="BA16001" s="2"/>
    </row>
    <row r="16002" spans="53:53" x14ac:dyDescent="0.3">
      <c r="BA16002" s="2"/>
    </row>
    <row r="16003" spans="53:53" x14ac:dyDescent="0.3">
      <c r="BA16003" s="2"/>
    </row>
    <row r="16004" spans="53:53" x14ac:dyDescent="0.3">
      <c r="BA16004" s="2"/>
    </row>
    <row r="16005" spans="53:53" x14ac:dyDescent="0.3">
      <c r="BA16005" s="2"/>
    </row>
    <row r="16006" spans="53:53" x14ac:dyDescent="0.3">
      <c r="BA16006" s="2"/>
    </row>
    <row r="16007" spans="53:53" x14ac:dyDescent="0.3">
      <c r="BA16007" s="2"/>
    </row>
    <row r="16008" spans="53:53" x14ac:dyDescent="0.3">
      <c r="BA16008" s="2"/>
    </row>
    <row r="16009" spans="53:53" x14ac:dyDescent="0.3">
      <c r="BA16009" s="2"/>
    </row>
    <row r="16010" spans="53:53" x14ac:dyDescent="0.3">
      <c r="BA16010" s="2"/>
    </row>
    <row r="16011" spans="53:53" x14ac:dyDescent="0.3">
      <c r="BA16011" s="2"/>
    </row>
    <row r="16012" spans="53:53" x14ac:dyDescent="0.3">
      <c r="BA16012" s="2"/>
    </row>
    <row r="16013" spans="53:53" x14ac:dyDescent="0.3">
      <c r="BA16013" s="2"/>
    </row>
    <row r="16014" spans="53:53" x14ac:dyDescent="0.3">
      <c r="BA16014" s="2"/>
    </row>
    <row r="16015" spans="53:53" x14ac:dyDescent="0.3">
      <c r="BA16015" s="2"/>
    </row>
    <row r="16016" spans="53:53" x14ac:dyDescent="0.3">
      <c r="BA16016" s="2"/>
    </row>
    <row r="16017" spans="53:53" x14ac:dyDescent="0.3">
      <c r="BA16017" s="2"/>
    </row>
    <row r="16018" spans="53:53" x14ac:dyDescent="0.3">
      <c r="BA16018" s="2"/>
    </row>
    <row r="16019" spans="53:53" x14ac:dyDescent="0.3">
      <c r="BA16019" s="2"/>
    </row>
    <row r="16020" spans="53:53" x14ac:dyDescent="0.3">
      <c r="BA16020" s="2"/>
    </row>
    <row r="16021" spans="53:53" x14ac:dyDescent="0.3">
      <c r="BA16021" s="2"/>
    </row>
    <row r="16022" spans="53:53" x14ac:dyDescent="0.3">
      <c r="BA16022" s="2"/>
    </row>
    <row r="16023" spans="53:53" x14ac:dyDescent="0.3">
      <c r="BA16023" s="2"/>
    </row>
    <row r="16024" spans="53:53" x14ac:dyDescent="0.3">
      <c r="BA16024" s="2"/>
    </row>
    <row r="16025" spans="53:53" x14ac:dyDescent="0.3">
      <c r="BA16025" s="2"/>
    </row>
    <row r="16026" spans="53:53" x14ac:dyDescent="0.3">
      <c r="BA16026" s="2"/>
    </row>
    <row r="16027" spans="53:53" x14ac:dyDescent="0.3">
      <c r="BA16027" s="2"/>
    </row>
    <row r="16028" spans="53:53" x14ac:dyDescent="0.3">
      <c r="BA16028" s="2"/>
    </row>
    <row r="16029" spans="53:53" x14ac:dyDescent="0.3">
      <c r="BA16029" s="2"/>
    </row>
    <row r="16030" spans="53:53" x14ac:dyDescent="0.3">
      <c r="BA16030" s="2"/>
    </row>
    <row r="16031" spans="53:53" x14ac:dyDescent="0.3">
      <c r="BA16031" s="2"/>
    </row>
    <row r="16032" spans="53:53" x14ac:dyDescent="0.3">
      <c r="BA16032" s="2"/>
    </row>
    <row r="16033" spans="53:53" x14ac:dyDescent="0.3">
      <c r="BA16033" s="2"/>
    </row>
    <row r="16034" spans="53:53" x14ac:dyDescent="0.3">
      <c r="BA16034" s="2"/>
    </row>
    <row r="16035" spans="53:53" x14ac:dyDescent="0.3">
      <c r="BA16035" s="2"/>
    </row>
    <row r="16036" spans="53:53" x14ac:dyDescent="0.3">
      <c r="BA16036" s="2"/>
    </row>
    <row r="16037" spans="53:53" x14ac:dyDescent="0.3">
      <c r="BA16037" s="2"/>
    </row>
    <row r="16038" spans="53:53" x14ac:dyDescent="0.3">
      <c r="BA16038" s="2"/>
    </row>
    <row r="16039" spans="53:53" x14ac:dyDescent="0.3">
      <c r="BA16039" s="2"/>
    </row>
    <row r="16040" spans="53:53" x14ac:dyDescent="0.3">
      <c r="BA16040" s="2"/>
    </row>
    <row r="16041" spans="53:53" x14ac:dyDescent="0.3">
      <c r="BA16041" s="2"/>
    </row>
    <row r="16042" spans="53:53" x14ac:dyDescent="0.3">
      <c r="BA16042" s="2"/>
    </row>
    <row r="16043" spans="53:53" x14ac:dyDescent="0.3">
      <c r="BA16043" s="2"/>
    </row>
    <row r="16044" spans="53:53" x14ac:dyDescent="0.3">
      <c r="BA16044" s="2"/>
    </row>
    <row r="16045" spans="53:53" x14ac:dyDescent="0.3">
      <c r="BA16045" s="2"/>
    </row>
    <row r="16046" spans="53:53" x14ac:dyDescent="0.3">
      <c r="BA16046" s="2"/>
    </row>
    <row r="16047" spans="53:53" x14ac:dyDescent="0.3">
      <c r="BA16047" s="2"/>
    </row>
    <row r="16048" spans="53:53" x14ac:dyDescent="0.3">
      <c r="BA16048" s="2"/>
    </row>
    <row r="16049" spans="53:53" x14ac:dyDescent="0.3">
      <c r="BA16049" s="2"/>
    </row>
    <row r="16050" spans="53:53" x14ac:dyDescent="0.3">
      <c r="BA16050" s="2"/>
    </row>
    <row r="16051" spans="53:53" x14ac:dyDescent="0.3">
      <c r="BA16051" s="2"/>
    </row>
    <row r="16052" spans="53:53" x14ac:dyDescent="0.3">
      <c r="BA16052" s="2"/>
    </row>
    <row r="16053" spans="53:53" x14ac:dyDescent="0.3">
      <c r="BA16053" s="2"/>
    </row>
    <row r="16054" spans="53:53" x14ac:dyDescent="0.3">
      <c r="BA16054" s="2"/>
    </row>
    <row r="16055" spans="53:53" x14ac:dyDescent="0.3">
      <c r="BA16055" s="2"/>
    </row>
    <row r="16056" spans="53:53" x14ac:dyDescent="0.3">
      <c r="BA16056" s="2"/>
    </row>
    <row r="16057" spans="53:53" x14ac:dyDescent="0.3">
      <c r="BA16057" s="2"/>
    </row>
    <row r="16058" spans="53:53" x14ac:dyDescent="0.3">
      <c r="BA16058" s="2"/>
    </row>
    <row r="16059" spans="53:53" x14ac:dyDescent="0.3">
      <c r="BA16059" s="2"/>
    </row>
    <row r="16060" spans="53:53" x14ac:dyDescent="0.3">
      <c r="BA16060" s="2"/>
    </row>
    <row r="16061" spans="53:53" x14ac:dyDescent="0.3">
      <c r="BA16061" s="2"/>
    </row>
    <row r="16062" spans="53:53" x14ac:dyDescent="0.3">
      <c r="BA16062" s="2"/>
    </row>
    <row r="16063" spans="53:53" x14ac:dyDescent="0.3">
      <c r="BA16063" s="2"/>
    </row>
    <row r="16064" spans="53:53" x14ac:dyDescent="0.3">
      <c r="BA16064" s="2"/>
    </row>
    <row r="16065" spans="53:53" x14ac:dyDescent="0.3">
      <c r="BA16065" s="2"/>
    </row>
    <row r="16066" spans="53:53" x14ac:dyDescent="0.3">
      <c r="BA16066" s="2"/>
    </row>
    <row r="16067" spans="53:53" x14ac:dyDescent="0.3">
      <c r="BA16067" s="2"/>
    </row>
    <row r="16068" spans="53:53" x14ac:dyDescent="0.3">
      <c r="BA16068" s="2"/>
    </row>
    <row r="16069" spans="53:53" x14ac:dyDescent="0.3">
      <c r="BA16069" s="2"/>
    </row>
    <row r="16070" spans="53:53" x14ac:dyDescent="0.3">
      <c r="BA16070" s="2"/>
    </row>
    <row r="16071" spans="53:53" x14ac:dyDescent="0.3">
      <c r="BA16071" s="2"/>
    </row>
    <row r="16072" spans="53:53" x14ac:dyDescent="0.3">
      <c r="BA16072" s="2"/>
    </row>
    <row r="16073" spans="53:53" x14ac:dyDescent="0.3">
      <c r="BA16073" s="2"/>
    </row>
    <row r="16074" spans="53:53" x14ac:dyDescent="0.3">
      <c r="BA16074" s="2"/>
    </row>
    <row r="16075" spans="53:53" x14ac:dyDescent="0.3">
      <c r="BA16075" s="2"/>
    </row>
    <row r="16076" spans="53:53" x14ac:dyDescent="0.3">
      <c r="BA16076" s="2"/>
    </row>
    <row r="16077" spans="53:53" x14ac:dyDescent="0.3">
      <c r="BA16077" s="2"/>
    </row>
    <row r="16078" spans="53:53" x14ac:dyDescent="0.3">
      <c r="BA16078" s="2"/>
    </row>
    <row r="16079" spans="53:53" x14ac:dyDescent="0.3">
      <c r="BA16079" s="2"/>
    </row>
    <row r="16080" spans="53:53" x14ac:dyDescent="0.3">
      <c r="BA16080" s="2"/>
    </row>
    <row r="16081" spans="53:53" x14ac:dyDescent="0.3">
      <c r="BA16081" s="2"/>
    </row>
    <row r="16082" spans="53:53" x14ac:dyDescent="0.3">
      <c r="BA16082" s="2"/>
    </row>
    <row r="16083" spans="53:53" x14ac:dyDescent="0.3">
      <c r="BA16083" s="2"/>
    </row>
    <row r="16084" spans="53:53" x14ac:dyDescent="0.3">
      <c r="BA16084" s="2"/>
    </row>
    <row r="16085" spans="53:53" x14ac:dyDescent="0.3">
      <c r="BA16085" s="2"/>
    </row>
    <row r="16086" spans="53:53" x14ac:dyDescent="0.3">
      <c r="BA16086" s="2"/>
    </row>
    <row r="16087" spans="53:53" x14ac:dyDescent="0.3">
      <c r="BA16087" s="2"/>
    </row>
    <row r="16088" spans="53:53" x14ac:dyDescent="0.3">
      <c r="BA16088" s="2"/>
    </row>
    <row r="16089" spans="53:53" x14ac:dyDescent="0.3">
      <c r="BA16089" s="2"/>
    </row>
    <row r="16090" spans="53:53" x14ac:dyDescent="0.3">
      <c r="BA16090" s="2"/>
    </row>
    <row r="16091" spans="53:53" x14ac:dyDescent="0.3">
      <c r="BA16091" s="2"/>
    </row>
    <row r="16092" spans="53:53" x14ac:dyDescent="0.3">
      <c r="BA16092" s="2"/>
    </row>
    <row r="16093" spans="53:53" x14ac:dyDescent="0.3">
      <c r="BA16093" s="2"/>
    </row>
    <row r="16094" spans="53:53" x14ac:dyDescent="0.3">
      <c r="BA16094" s="2"/>
    </row>
    <row r="16095" spans="53:53" x14ac:dyDescent="0.3">
      <c r="BA16095" s="2"/>
    </row>
    <row r="16096" spans="53:53" x14ac:dyDescent="0.3">
      <c r="BA16096" s="2"/>
    </row>
    <row r="16097" spans="53:53" x14ac:dyDescent="0.3">
      <c r="BA16097" s="2"/>
    </row>
    <row r="16098" spans="53:53" x14ac:dyDescent="0.3">
      <c r="BA16098" s="2"/>
    </row>
    <row r="16099" spans="53:53" x14ac:dyDescent="0.3">
      <c r="BA16099" s="2"/>
    </row>
    <row r="16100" spans="53:53" x14ac:dyDescent="0.3">
      <c r="BA16100" s="2"/>
    </row>
    <row r="16101" spans="53:53" x14ac:dyDescent="0.3">
      <c r="BA16101" s="2"/>
    </row>
    <row r="16102" spans="53:53" x14ac:dyDescent="0.3">
      <c r="BA16102" s="2"/>
    </row>
    <row r="16103" spans="53:53" x14ac:dyDescent="0.3">
      <c r="BA16103" s="2"/>
    </row>
    <row r="16104" spans="53:53" x14ac:dyDescent="0.3">
      <c r="BA16104" s="2"/>
    </row>
    <row r="16105" spans="53:53" x14ac:dyDescent="0.3">
      <c r="BA16105" s="2"/>
    </row>
    <row r="16106" spans="53:53" x14ac:dyDescent="0.3">
      <c r="BA16106" s="2"/>
    </row>
    <row r="16107" spans="53:53" x14ac:dyDescent="0.3">
      <c r="BA16107" s="2"/>
    </row>
    <row r="16108" spans="53:53" x14ac:dyDescent="0.3">
      <c r="BA16108" s="2"/>
    </row>
    <row r="16109" spans="53:53" x14ac:dyDescent="0.3">
      <c r="BA16109" s="2"/>
    </row>
    <row r="16110" spans="53:53" x14ac:dyDescent="0.3">
      <c r="BA16110" s="2"/>
    </row>
    <row r="16111" spans="53:53" x14ac:dyDescent="0.3">
      <c r="BA16111" s="2"/>
    </row>
    <row r="16112" spans="53:53" x14ac:dyDescent="0.3">
      <c r="BA16112" s="2"/>
    </row>
    <row r="16113" spans="53:53" x14ac:dyDescent="0.3">
      <c r="BA16113" s="2"/>
    </row>
    <row r="16114" spans="53:53" x14ac:dyDescent="0.3">
      <c r="BA16114" s="2"/>
    </row>
    <row r="16115" spans="53:53" x14ac:dyDescent="0.3">
      <c r="BA16115" s="2"/>
    </row>
    <row r="16116" spans="53:53" x14ac:dyDescent="0.3">
      <c r="BA16116" s="2"/>
    </row>
    <row r="16117" spans="53:53" x14ac:dyDescent="0.3">
      <c r="BA16117" s="2"/>
    </row>
    <row r="16118" spans="53:53" x14ac:dyDescent="0.3">
      <c r="BA16118" s="2"/>
    </row>
    <row r="16119" spans="53:53" x14ac:dyDescent="0.3">
      <c r="BA16119" s="2"/>
    </row>
    <row r="16120" spans="53:53" x14ac:dyDescent="0.3">
      <c r="BA16120" s="2"/>
    </row>
    <row r="16121" spans="53:53" x14ac:dyDescent="0.3">
      <c r="BA16121" s="2"/>
    </row>
    <row r="16122" spans="53:53" x14ac:dyDescent="0.3">
      <c r="BA16122" s="2"/>
    </row>
    <row r="16123" spans="53:53" x14ac:dyDescent="0.3">
      <c r="BA16123" s="2"/>
    </row>
    <row r="16124" spans="53:53" x14ac:dyDescent="0.3">
      <c r="BA16124" s="2"/>
    </row>
    <row r="16125" spans="53:53" x14ac:dyDescent="0.3">
      <c r="BA16125" s="2"/>
    </row>
    <row r="16126" spans="53:53" x14ac:dyDescent="0.3">
      <c r="BA16126" s="2"/>
    </row>
    <row r="16127" spans="53:53" x14ac:dyDescent="0.3">
      <c r="BA16127" s="2"/>
    </row>
    <row r="16128" spans="53:53" x14ac:dyDescent="0.3">
      <c r="BA16128" s="2"/>
    </row>
    <row r="16129" spans="53:53" x14ac:dyDescent="0.3">
      <c r="BA16129" s="2"/>
    </row>
    <row r="16130" spans="53:53" x14ac:dyDescent="0.3">
      <c r="BA16130" s="2"/>
    </row>
    <row r="16131" spans="53:53" x14ac:dyDescent="0.3">
      <c r="BA16131" s="2"/>
    </row>
    <row r="16132" spans="53:53" x14ac:dyDescent="0.3">
      <c r="BA16132" s="2"/>
    </row>
    <row r="16133" spans="53:53" x14ac:dyDescent="0.3">
      <c r="BA16133" s="2"/>
    </row>
    <row r="16134" spans="53:53" x14ac:dyDescent="0.3">
      <c r="BA16134" s="2"/>
    </row>
    <row r="16135" spans="53:53" x14ac:dyDescent="0.3">
      <c r="BA16135" s="2"/>
    </row>
    <row r="16136" spans="53:53" x14ac:dyDescent="0.3">
      <c r="BA16136" s="2"/>
    </row>
    <row r="16137" spans="53:53" x14ac:dyDescent="0.3">
      <c r="BA16137" s="2"/>
    </row>
    <row r="16138" spans="53:53" x14ac:dyDescent="0.3">
      <c r="BA16138" s="2"/>
    </row>
    <row r="16139" spans="53:53" x14ac:dyDescent="0.3">
      <c r="BA16139" s="2"/>
    </row>
    <row r="16140" spans="53:53" x14ac:dyDescent="0.3">
      <c r="BA16140" s="2"/>
    </row>
    <row r="16141" spans="53:53" x14ac:dyDescent="0.3">
      <c r="BA16141" s="2"/>
    </row>
    <row r="16142" spans="53:53" x14ac:dyDescent="0.3">
      <c r="BA16142" s="2"/>
    </row>
    <row r="16143" spans="53:53" x14ac:dyDescent="0.3">
      <c r="BA16143" s="2"/>
    </row>
    <row r="16144" spans="53:53" x14ac:dyDescent="0.3">
      <c r="BA16144" s="2"/>
    </row>
    <row r="16145" spans="53:53" x14ac:dyDescent="0.3">
      <c r="BA16145" s="2"/>
    </row>
    <row r="16146" spans="53:53" x14ac:dyDescent="0.3">
      <c r="BA16146" s="2"/>
    </row>
    <row r="16147" spans="53:53" x14ac:dyDescent="0.3">
      <c r="BA16147" s="2"/>
    </row>
    <row r="16148" spans="53:53" x14ac:dyDescent="0.3">
      <c r="BA16148" s="2"/>
    </row>
    <row r="16149" spans="53:53" x14ac:dyDescent="0.3">
      <c r="BA16149" s="2"/>
    </row>
    <row r="16150" spans="53:53" x14ac:dyDescent="0.3">
      <c r="BA16150" s="2"/>
    </row>
    <row r="16151" spans="53:53" x14ac:dyDescent="0.3">
      <c r="BA16151" s="2"/>
    </row>
    <row r="16152" spans="53:53" x14ac:dyDescent="0.3">
      <c r="BA16152" s="2"/>
    </row>
    <row r="16153" spans="53:53" x14ac:dyDescent="0.3">
      <c r="BA16153" s="2"/>
    </row>
    <row r="16154" spans="53:53" x14ac:dyDescent="0.3">
      <c r="BA16154" s="2"/>
    </row>
    <row r="16155" spans="53:53" x14ac:dyDescent="0.3">
      <c r="BA16155" s="2"/>
    </row>
    <row r="16156" spans="53:53" x14ac:dyDescent="0.3">
      <c r="BA16156" s="2"/>
    </row>
    <row r="16157" spans="53:53" x14ac:dyDescent="0.3">
      <c r="BA16157" s="2"/>
    </row>
    <row r="16158" spans="53:53" x14ac:dyDescent="0.3">
      <c r="BA16158" s="2"/>
    </row>
    <row r="16159" spans="53:53" x14ac:dyDescent="0.3">
      <c r="BA16159" s="2"/>
    </row>
    <row r="16160" spans="53:53" x14ac:dyDescent="0.3">
      <c r="BA16160" s="2"/>
    </row>
    <row r="16161" spans="53:53" x14ac:dyDescent="0.3">
      <c r="BA16161" s="2"/>
    </row>
    <row r="16162" spans="53:53" x14ac:dyDescent="0.3">
      <c r="BA16162" s="2"/>
    </row>
    <row r="16163" spans="53:53" x14ac:dyDescent="0.3">
      <c r="BA16163" s="2"/>
    </row>
    <row r="16164" spans="53:53" x14ac:dyDescent="0.3">
      <c r="BA16164" s="2"/>
    </row>
    <row r="16165" spans="53:53" x14ac:dyDescent="0.3">
      <c r="BA16165" s="2"/>
    </row>
    <row r="16166" spans="53:53" x14ac:dyDescent="0.3">
      <c r="BA16166" s="2"/>
    </row>
    <row r="16167" spans="53:53" x14ac:dyDescent="0.3">
      <c r="BA16167" s="2"/>
    </row>
    <row r="16168" spans="53:53" x14ac:dyDescent="0.3">
      <c r="BA16168" s="2"/>
    </row>
    <row r="16169" spans="53:53" x14ac:dyDescent="0.3">
      <c r="BA16169" s="2"/>
    </row>
    <row r="16170" spans="53:53" x14ac:dyDescent="0.3">
      <c r="BA16170" s="2"/>
    </row>
    <row r="16171" spans="53:53" x14ac:dyDescent="0.3">
      <c r="BA16171" s="2"/>
    </row>
    <row r="16172" spans="53:53" x14ac:dyDescent="0.3">
      <c r="BA16172" s="2"/>
    </row>
    <row r="16173" spans="53:53" x14ac:dyDescent="0.3">
      <c r="BA16173" s="2"/>
    </row>
    <row r="16174" spans="53:53" x14ac:dyDescent="0.3">
      <c r="BA16174" s="2"/>
    </row>
    <row r="16175" spans="53:53" x14ac:dyDescent="0.3">
      <c r="BA16175" s="2"/>
    </row>
    <row r="16176" spans="53:53" x14ac:dyDescent="0.3">
      <c r="BA16176" s="2"/>
    </row>
    <row r="16177" spans="53:53" x14ac:dyDescent="0.3">
      <c r="BA16177" s="2"/>
    </row>
    <row r="16178" spans="53:53" x14ac:dyDescent="0.3">
      <c r="BA16178" s="2"/>
    </row>
    <row r="16179" spans="53:53" x14ac:dyDescent="0.3">
      <c r="BA16179" s="2"/>
    </row>
    <row r="16180" spans="53:53" x14ac:dyDescent="0.3">
      <c r="BA16180" s="2"/>
    </row>
    <row r="16181" spans="53:53" x14ac:dyDescent="0.3">
      <c r="BA16181" s="2"/>
    </row>
    <row r="16182" spans="53:53" x14ac:dyDescent="0.3">
      <c r="BA16182" s="2"/>
    </row>
    <row r="16183" spans="53:53" x14ac:dyDescent="0.3">
      <c r="BA16183" s="2"/>
    </row>
    <row r="16184" spans="53:53" x14ac:dyDescent="0.3">
      <c r="BA16184" s="2"/>
    </row>
    <row r="16185" spans="53:53" x14ac:dyDescent="0.3">
      <c r="BA16185" s="2"/>
    </row>
    <row r="16186" spans="53:53" x14ac:dyDescent="0.3">
      <c r="BA16186" s="2"/>
    </row>
    <row r="16187" spans="53:53" x14ac:dyDescent="0.3">
      <c r="BA16187" s="2"/>
    </row>
    <row r="16188" spans="53:53" x14ac:dyDescent="0.3">
      <c r="BA16188" s="2"/>
    </row>
    <row r="16189" spans="53:53" x14ac:dyDescent="0.3">
      <c r="BA16189" s="2"/>
    </row>
    <row r="16190" spans="53:53" x14ac:dyDescent="0.3">
      <c r="BA16190" s="2"/>
    </row>
    <row r="16191" spans="53:53" x14ac:dyDescent="0.3">
      <c r="BA16191" s="2"/>
    </row>
    <row r="16192" spans="53:53" x14ac:dyDescent="0.3">
      <c r="BA16192" s="2"/>
    </row>
    <row r="16193" spans="53:53" x14ac:dyDescent="0.3">
      <c r="BA16193" s="2"/>
    </row>
    <row r="16194" spans="53:53" x14ac:dyDescent="0.3">
      <c r="BA16194" s="2"/>
    </row>
    <row r="16195" spans="53:53" x14ac:dyDescent="0.3">
      <c r="BA16195" s="2"/>
    </row>
    <row r="16196" spans="53:53" x14ac:dyDescent="0.3">
      <c r="BA16196" s="2"/>
    </row>
    <row r="16197" spans="53:53" x14ac:dyDescent="0.3">
      <c r="BA16197" s="2"/>
    </row>
    <row r="16198" spans="53:53" x14ac:dyDescent="0.3">
      <c r="BA16198" s="2"/>
    </row>
    <row r="16199" spans="53:53" x14ac:dyDescent="0.3">
      <c r="BA16199" s="2"/>
    </row>
    <row r="16200" spans="53:53" x14ac:dyDescent="0.3">
      <c r="BA16200" s="2"/>
    </row>
    <row r="16201" spans="53:53" x14ac:dyDescent="0.3">
      <c r="BA16201" s="2"/>
    </row>
    <row r="16202" spans="53:53" x14ac:dyDescent="0.3">
      <c r="BA16202" s="2"/>
    </row>
    <row r="16203" spans="53:53" x14ac:dyDescent="0.3">
      <c r="BA16203" s="2"/>
    </row>
    <row r="16204" spans="53:53" x14ac:dyDescent="0.3">
      <c r="BA16204" s="2"/>
    </row>
    <row r="16205" spans="53:53" x14ac:dyDescent="0.3">
      <c r="BA16205" s="2"/>
    </row>
    <row r="16206" spans="53:53" x14ac:dyDescent="0.3">
      <c r="BA16206" s="2"/>
    </row>
    <row r="16207" spans="53:53" x14ac:dyDescent="0.3">
      <c r="BA16207" s="2"/>
    </row>
    <row r="16208" spans="53:53" x14ac:dyDescent="0.3">
      <c r="BA16208" s="2"/>
    </row>
    <row r="16209" spans="53:53" x14ac:dyDescent="0.3">
      <c r="BA16209" s="2"/>
    </row>
    <row r="16210" spans="53:53" x14ac:dyDescent="0.3">
      <c r="BA16210" s="2"/>
    </row>
    <row r="16211" spans="53:53" x14ac:dyDescent="0.3">
      <c r="BA16211" s="2"/>
    </row>
    <row r="16212" spans="53:53" x14ac:dyDescent="0.3">
      <c r="BA16212" s="2"/>
    </row>
    <row r="16213" spans="53:53" x14ac:dyDescent="0.3">
      <c r="BA16213" s="2"/>
    </row>
    <row r="16214" spans="53:53" x14ac:dyDescent="0.3">
      <c r="BA16214" s="2"/>
    </row>
    <row r="16215" spans="53:53" x14ac:dyDescent="0.3">
      <c r="BA16215" s="2"/>
    </row>
    <row r="16216" spans="53:53" x14ac:dyDescent="0.3">
      <c r="BA16216" s="2"/>
    </row>
    <row r="16217" spans="53:53" x14ac:dyDescent="0.3">
      <c r="BA16217" s="2"/>
    </row>
    <row r="16218" spans="53:53" x14ac:dyDescent="0.3">
      <c r="BA16218" s="2"/>
    </row>
    <row r="16219" spans="53:53" x14ac:dyDescent="0.3">
      <c r="BA16219" s="2"/>
    </row>
    <row r="16220" spans="53:53" x14ac:dyDescent="0.3">
      <c r="BA16220" s="2"/>
    </row>
    <row r="16221" spans="53:53" x14ac:dyDescent="0.3">
      <c r="BA16221" s="2"/>
    </row>
    <row r="16222" spans="53:53" x14ac:dyDescent="0.3">
      <c r="BA16222" s="2"/>
    </row>
    <row r="16223" spans="53:53" x14ac:dyDescent="0.3">
      <c r="BA16223" s="2"/>
    </row>
    <row r="16224" spans="53:53" x14ac:dyDescent="0.3">
      <c r="BA16224" s="2"/>
    </row>
    <row r="16225" spans="53:53" x14ac:dyDescent="0.3">
      <c r="BA16225" s="2"/>
    </row>
    <row r="16226" spans="53:53" x14ac:dyDescent="0.3">
      <c r="BA16226" s="2"/>
    </row>
    <row r="16227" spans="53:53" x14ac:dyDescent="0.3">
      <c r="BA16227" s="2"/>
    </row>
    <row r="16228" spans="53:53" x14ac:dyDescent="0.3">
      <c r="BA16228" s="2"/>
    </row>
    <row r="16229" spans="53:53" x14ac:dyDescent="0.3">
      <c r="BA16229" s="2"/>
    </row>
    <row r="16230" spans="53:53" x14ac:dyDescent="0.3">
      <c r="BA16230" s="2"/>
    </row>
    <row r="16231" spans="53:53" x14ac:dyDescent="0.3">
      <c r="BA16231" s="2"/>
    </row>
    <row r="16232" spans="53:53" x14ac:dyDescent="0.3">
      <c r="BA16232" s="2"/>
    </row>
    <row r="16233" spans="53:53" x14ac:dyDescent="0.3">
      <c r="BA16233" s="2"/>
    </row>
    <row r="16234" spans="53:53" x14ac:dyDescent="0.3">
      <c r="BA16234" s="2"/>
    </row>
    <row r="16235" spans="53:53" x14ac:dyDescent="0.3">
      <c r="BA16235" s="2"/>
    </row>
    <row r="16236" spans="53:53" x14ac:dyDescent="0.3">
      <c r="BA16236" s="2"/>
    </row>
    <row r="16237" spans="53:53" x14ac:dyDescent="0.3">
      <c r="BA16237" s="2"/>
    </row>
    <row r="16238" spans="53:53" x14ac:dyDescent="0.3">
      <c r="BA16238" s="2"/>
    </row>
    <row r="16239" spans="53:53" x14ac:dyDescent="0.3">
      <c r="BA16239" s="2"/>
    </row>
    <row r="16240" spans="53:53" x14ac:dyDescent="0.3">
      <c r="BA16240" s="2"/>
    </row>
    <row r="16241" spans="53:53" x14ac:dyDescent="0.3">
      <c r="BA16241" s="2"/>
    </row>
    <row r="16242" spans="53:53" x14ac:dyDescent="0.3">
      <c r="BA16242" s="2"/>
    </row>
    <row r="16243" spans="53:53" x14ac:dyDescent="0.3">
      <c r="BA16243" s="2"/>
    </row>
    <row r="16244" spans="53:53" x14ac:dyDescent="0.3">
      <c r="BA16244" s="2"/>
    </row>
    <row r="16245" spans="53:53" x14ac:dyDescent="0.3">
      <c r="BA16245" s="2"/>
    </row>
    <row r="16246" spans="53:53" x14ac:dyDescent="0.3">
      <c r="BA16246" s="2"/>
    </row>
    <row r="16247" spans="53:53" x14ac:dyDescent="0.3">
      <c r="BA16247" s="2"/>
    </row>
    <row r="16248" spans="53:53" x14ac:dyDescent="0.3">
      <c r="BA16248" s="2"/>
    </row>
    <row r="16249" spans="53:53" x14ac:dyDescent="0.3">
      <c r="BA16249" s="2"/>
    </row>
    <row r="16250" spans="53:53" x14ac:dyDescent="0.3">
      <c r="BA16250" s="2"/>
    </row>
    <row r="16251" spans="53:53" x14ac:dyDescent="0.3">
      <c r="BA16251" s="2"/>
    </row>
    <row r="16252" spans="53:53" x14ac:dyDescent="0.3">
      <c r="BA16252" s="2"/>
    </row>
    <row r="16253" spans="53:53" x14ac:dyDescent="0.3">
      <c r="BA16253" s="2"/>
    </row>
    <row r="16254" spans="53:53" x14ac:dyDescent="0.3">
      <c r="BA16254" s="2"/>
    </row>
    <row r="16255" spans="53:53" x14ac:dyDescent="0.3">
      <c r="BA16255" s="2"/>
    </row>
    <row r="16256" spans="53:53" x14ac:dyDescent="0.3">
      <c r="BA16256" s="2"/>
    </row>
    <row r="16257" spans="53:53" x14ac:dyDescent="0.3">
      <c r="BA16257" s="2"/>
    </row>
    <row r="16258" spans="53:53" x14ac:dyDescent="0.3">
      <c r="BA16258" s="2"/>
    </row>
    <row r="16259" spans="53:53" x14ac:dyDescent="0.3">
      <c r="BA16259" s="2"/>
    </row>
    <row r="16260" spans="53:53" x14ac:dyDescent="0.3">
      <c r="BA16260" s="2"/>
    </row>
    <row r="16261" spans="53:53" x14ac:dyDescent="0.3">
      <c r="BA16261" s="2"/>
    </row>
    <row r="16262" spans="53:53" x14ac:dyDescent="0.3">
      <c r="BA16262" s="2"/>
    </row>
    <row r="16263" spans="53:53" x14ac:dyDescent="0.3">
      <c r="BA16263" s="2"/>
    </row>
    <row r="16264" spans="53:53" x14ac:dyDescent="0.3">
      <c r="BA16264" s="2"/>
    </row>
    <row r="16265" spans="53:53" x14ac:dyDescent="0.3">
      <c r="BA16265" s="2"/>
    </row>
    <row r="16266" spans="53:53" x14ac:dyDescent="0.3">
      <c r="BA16266" s="2"/>
    </row>
    <row r="16267" spans="53:53" x14ac:dyDescent="0.3">
      <c r="BA16267" s="2"/>
    </row>
    <row r="16268" spans="53:53" x14ac:dyDescent="0.3">
      <c r="BA16268" s="2"/>
    </row>
    <row r="16269" spans="53:53" x14ac:dyDescent="0.3">
      <c r="BA16269" s="2"/>
    </row>
    <row r="16270" spans="53:53" x14ac:dyDescent="0.3">
      <c r="BA16270" s="2"/>
    </row>
    <row r="16271" spans="53:53" x14ac:dyDescent="0.3">
      <c r="BA16271" s="2"/>
    </row>
    <row r="16272" spans="53:53" x14ac:dyDescent="0.3">
      <c r="BA16272" s="2"/>
    </row>
    <row r="16273" spans="53:53" x14ac:dyDescent="0.3">
      <c r="BA16273" s="2"/>
    </row>
    <row r="16274" spans="53:53" x14ac:dyDescent="0.3">
      <c r="BA16274" s="2"/>
    </row>
    <row r="16275" spans="53:53" x14ac:dyDescent="0.3">
      <c r="BA16275" s="2"/>
    </row>
    <row r="16276" spans="53:53" x14ac:dyDescent="0.3">
      <c r="BA16276" s="2"/>
    </row>
    <row r="16277" spans="53:53" x14ac:dyDescent="0.3">
      <c r="BA16277" s="2"/>
    </row>
    <row r="16278" spans="53:53" x14ac:dyDescent="0.3">
      <c r="BA16278" s="2"/>
    </row>
    <row r="16279" spans="53:53" x14ac:dyDescent="0.3">
      <c r="BA16279" s="2"/>
    </row>
    <row r="16280" spans="53:53" x14ac:dyDescent="0.3">
      <c r="BA16280" s="2"/>
    </row>
    <row r="16281" spans="53:53" x14ac:dyDescent="0.3">
      <c r="BA16281" s="2"/>
    </row>
    <row r="16282" spans="53:53" x14ac:dyDescent="0.3">
      <c r="BA16282" s="2"/>
    </row>
    <row r="16283" spans="53:53" x14ac:dyDescent="0.3">
      <c r="BA16283" s="2"/>
    </row>
    <row r="16284" spans="53:53" x14ac:dyDescent="0.3">
      <c r="BA16284" s="2"/>
    </row>
    <row r="16285" spans="53:53" x14ac:dyDescent="0.3">
      <c r="BA16285" s="2"/>
    </row>
    <row r="16286" spans="53:53" x14ac:dyDescent="0.3">
      <c r="BA16286" s="2"/>
    </row>
    <row r="16287" spans="53:53" x14ac:dyDescent="0.3">
      <c r="BA16287" s="2"/>
    </row>
    <row r="16288" spans="53:53" x14ac:dyDescent="0.3">
      <c r="BA16288" s="2"/>
    </row>
    <row r="16289" spans="53:53" x14ac:dyDescent="0.3">
      <c r="BA16289" s="2"/>
    </row>
    <row r="16290" spans="53:53" x14ac:dyDescent="0.3">
      <c r="BA16290" s="2"/>
    </row>
    <row r="16291" spans="53:53" x14ac:dyDescent="0.3">
      <c r="BA16291" s="2"/>
    </row>
    <row r="16292" spans="53:53" x14ac:dyDescent="0.3">
      <c r="BA16292" s="2"/>
    </row>
    <row r="16293" spans="53:53" x14ac:dyDescent="0.3">
      <c r="BA16293" s="2"/>
    </row>
    <row r="16294" spans="53:53" x14ac:dyDescent="0.3">
      <c r="BA16294" s="2"/>
    </row>
    <row r="16295" spans="53:53" x14ac:dyDescent="0.3">
      <c r="BA16295" s="2"/>
    </row>
    <row r="16296" spans="53:53" x14ac:dyDescent="0.3">
      <c r="BA16296" s="2"/>
    </row>
    <row r="16297" spans="53:53" x14ac:dyDescent="0.3">
      <c r="BA16297" s="2"/>
    </row>
    <row r="16298" spans="53:53" x14ac:dyDescent="0.3">
      <c r="BA16298" s="2"/>
    </row>
    <row r="16299" spans="53:53" x14ac:dyDescent="0.3">
      <c r="BA16299" s="2"/>
    </row>
    <row r="16300" spans="53:53" x14ac:dyDescent="0.3">
      <c r="BA16300" s="2"/>
    </row>
    <row r="16301" spans="53:53" x14ac:dyDescent="0.3">
      <c r="BA16301" s="2"/>
    </row>
    <row r="16302" spans="53:53" x14ac:dyDescent="0.3">
      <c r="BA16302" s="2"/>
    </row>
    <row r="16303" spans="53:53" x14ac:dyDescent="0.3">
      <c r="BA16303" s="2"/>
    </row>
    <row r="16304" spans="53:53" x14ac:dyDescent="0.3">
      <c r="BA16304" s="2"/>
    </row>
    <row r="16305" spans="53:53" x14ac:dyDescent="0.3">
      <c r="BA16305" s="2"/>
    </row>
    <row r="16306" spans="53:53" x14ac:dyDescent="0.3">
      <c r="BA16306" s="2"/>
    </row>
    <row r="16307" spans="53:53" x14ac:dyDescent="0.3">
      <c r="BA16307" s="2"/>
    </row>
    <row r="16308" spans="53:53" x14ac:dyDescent="0.3">
      <c r="BA16308" s="2"/>
    </row>
    <row r="16309" spans="53:53" x14ac:dyDescent="0.3">
      <c r="BA16309" s="2"/>
    </row>
    <row r="16310" spans="53:53" x14ac:dyDescent="0.3">
      <c r="BA16310" s="2"/>
    </row>
    <row r="16311" spans="53:53" x14ac:dyDescent="0.3">
      <c r="BA16311" s="2"/>
    </row>
    <row r="16312" spans="53:53" x14ac:dyDescent="0.3">
      <c r="BA16312" s="2"/>
    </row>
    <row r="16313" spans="53:53" x14ac:dyDescent="0.3">
      <c r="BA16313" s="2"/>
    </row>
    <row r="16314" spans="53:53" x14ac:dyDescent="0.3">
      <c r="BA16314" s="2"/>
    </row>
    <row r="16315" spans="53:53" x14ac:dyDescent="0.3">
      <c r="BA16315" s="2"/>
    </row>
    <row r="16316" spans="53:53" x14ac:dyDescent="0.3">
      <c r="BA16316" s="2"/>
    </row>
    <row r="16317" spans="53:53" x14ac:dyDescent="0.3">
      <c r="BA16317" s="2"/>
    </row>
    <row r="16318" spans="53:53" x14ac:dyDescent="0.3">
      <c r="BA16318" s="2"/>
    </row>
    <row r="16319" spans="53:53" x14ac:dyDescent="0.3">
      <c r="BA16319" s="2"/>
    </row>
    <row r="16320" spans="53:53" x14ac:dyDescent="0.3">
      <c r="BA16320" s="2"/>
    </row>
    <row r="16321" spans="53:53" x14ac:dyDescent="0.3">
      <c r="BA16321" s="2"/>
    </row>
    <row r="16322" spans="53:53" x14ac:dyDescent="0.3">
      <c r="BA16322" s="2"/>
    </row>
    <row r="16323" spans="53:53" x14ac:dyDescent="0.3">
      <c r="BA16323" s="2"/>
    </row>
    <row r="16324" spans="53:53" x14ac:dyDescent="0.3">
      <c r="BA16324" s="2"/>
    </row>
    <row r="16325" spans="53:53" x14ac:dyDescent="0.3">
      <c r="BA16325" s="2"/>
    </row>
    <row r="16326" spans="53:53" x14ac:dyDescent="0.3">
      <c r="BA16326" s="2"/>
    </row>
    <row r="16327" spans="53:53" x14ac:dyDescent="0.3">
      <c r="BA16327" s="2"/>
    </row>
    <row r="16328" spans="53:53" x14ac:dyDescent="0.3">
      <c r="BA16328" s="2"/>
    </row>
    <row r="16329" spans="53:53" x14ac:dyDescent="0.3">
      <c r="BA16329" s="2"/>
    </row>
    <row r="16330" spans="53:53" x14ac:dyDescent="0.3">
      <c r="BA16330" s="2"/>
    </row>
    <row r="16331" spans="53:53" x14ac:dyDescent="0.3">
      <c r="BA16331" s="2"/>
    </row>
    <row r="16332" spans="53:53" x14ac:dyDescent="0.3">
      <c r="BA16332" s="2"/>
    </row>
    <row r="16333" spans="53:53" x14ac:dyDescent="0.3">
      <c r="BA16333" s="2"/>
    </row>
    <row r="16334" spans="53:53" x14ac:dyDescent="0.3">
      <c r="BA16334" s="2"/>
    </row>
    <row r="16335" spans="53:53" x14ac:dyDescent="0.3">
      <c r="BA16335" s="2"/>
    </row>
    <row r="16336" spans="53:53" x14ac:dyDescent="0.3">
      <c r="BA16336" s="2"/>
    </row>
    <row r="16337" spans="53:53" x14ac:dyDescent="0.3">
      <c r="BA16337" s="2"/>
    </row>
    <row r="16338" spans="53:53" x14ac:dyDescent="0.3">
      <c r="BA16338" s="2"/>
    </row>
    <row r="16339" spans="53:53" x14ac:dyDescent="0.3">
      <c r="BA16339" s="2"/>
    </row>
    <row r="16340" spans="53:53" x14ac:dyDescent="0.3">
      <c r="BA16340" s="2"/>
    </row>
    <row r="16341" spans="53:53" x14ac:dyDescent="0.3">
      <c r="BA16341" s="2"/>
    </row>
    <row r="16342" spans="53:53" x14ac:dyDescent="0.3">
      <c r="BA16342" s="2"/>
    </row>
    <row r="16343" spans="53:53" x14ac:dyDescent="0.3">
      <c r="BA16343" s="2"/>
    </row>
    <row r="16344" spans="53:53" x14ac:dyDescent="0.3">
      <c r="BA16344" s="2"/>
    </row>
    <row r="16345" spans="53:53" x14ac:dyDescent="0.3">
      <c r="BA16345" s="2"/>
    </row>
    <row r="16346" spans="53:53" x14ac:dyDescent="0.3">
      <c r="BA16346" s="2"/>
    </row>
    <row r="16347" spans="53:53" x14ac:dyDescent="0.3">
      <c r="BA16347" s="2"/>
    </row>
    <row r="16348" spans="53:53" x14ac:dyDescent="0.3">
      <c r="BA16348" s="2"/>
    </row>
    <row r="16349" spans="53:53" x14ac:dyDescent="0.3">
      <c r="BA16349" s="2"/>
    </row>
    <row r="16350" spans="53:53" x14ac:dyDescent="0.3">
      <c r="BA16350" s="2"/>
    </row>
    <row r="16351" spans="53:53" x14ac:dyDescent="0.3">
      <c r="BA16351" s="2"/>
    </row>
    <row r="16352" spans="53:53" x14ac:dyDescent="0.3">
      <c r="BA16352" s="2"/>
    </row>
    <row r="16353" spans="53:53" x14ac:dyDescent="0.3">
      <c r="BA16353" s="2"/>
    </row>
    <row r="16354" spans="53:53" x14ac:dyDescent="0.3">
      <c r="BA16354" s="2"/>
    </row>
    <row r="16355" spans="53:53" x14ac:dyDescent="0.3">
      <c r="BA16355" s="2"/>
    </row>
    <row r="16356" spans="53:53" x14ac:dyDescent="0.3">
      <c r="BA16356" s="2"/>
    </row>
    <row r="16357" spans="53:53" x14ac:dyDescent="0.3">
      <c r="BA16357" s="2"/>
    </row>
    <row r="16358" spans="53:53" x14ac:dyDescent="0.3">
      <c r="BA16358" s="2"/>
    </row>
    <row r="16359" spans="53:53" x14ac:dyDescent="0.3">
      <c r="BA16359" s="2"/>
    </row>
    <row r="16360" spans="53:53" x14ac:dyDescent="0.3">
      <c r="BA16360" s="2"/>
    </row>
    <row r="16361" spans="53:53" x14ac:dyDescent="0.3">
      <c r="BA16361" s="2"/>
    </row>
    <row r="16362" spans="53:53" x14ac:dyDescent="0.3">
      <c r="BA16362" s="2"/>
    </row>
    <row r="16363" spans="53:53" x14ac:dyDescent="0.3">
      <c r="BA16363" s="2"/>
    </row>
    <row r="16364" spans="53:53" x14ac:dyDescent="0.3">
      <c r="BA16364" s="2"/>
    </row>
    <row r="16365" spans="53:53" x14ac:dyDescent="0.3">
      <c r="BA16365" s="2"/>
    </row>
    <row r="16366" spans="53:53" x14ac:dyDescent="0.3">
      <c r="BA16366" s="2"/>
    </row>
    <row r="16367" spans="53:53" x14ac:dyDescent="0.3">
      <c r="BA16367" s="2"/>
    </row>
    <row r="16368" spans="53:53" x14ac:dyDescent="0.3">
      <c r="BA16368" s="2"/>
    </row>
    <row r="16369" spans="53:53" x14ac:dyDescent="0.3">
      <c r="BA16369" s="2"/>
    </row>
    <row r="16370" spans="53:53" x14ac:dyDescent="0.3">
      <c r="BA16370" s="2"/>
    </row>
    <row r="16371" spans="53:53" x14ac:dyDescent="0.3">
      <c r="BA16371" s="2"/>
    </row>
    <row r="16372" spans="53:53" x14ac:dyDescent="0.3">
      <c r="BA16372" s="2"/>
    </row>
    <row r="16373" spans="53:53" x14ac:dyDescent="0.3">
      <c r="BA16373" s="2"/>
    </row>
    <row r="16374" spans="53:53" x14ac:dyDescent="0.3">
      <c r="BA16374" s="2"/>
    </row>
    <row r="16375" spans="53:53" x14ac:dyDescent="0.3">
      <c r="BA16375" s="2"/>
    </row>
    <row r="16376" spans="53:53" x14ac:dyDescent="0.3">
      <c r="BA16376" s="2"/>
    </row>
    <row r="16377" spans="53:53" x14ac:dyDescent="0.3">
      <c r="BA16377" s="2"/>
    </row>
    <row r="16378" spans="53:53" x14ac:dyDescent="0.3">
      <c r="BA16378" s="2"/>
    </row>
    <row r="16379" spans="53:53" x14ac:dyDescent="0.3">
      <c r="BA16379" s="2"/>
    </row>
    <row r="16380" spans="53:53" x14ac:dyDescent="0.3">
      <c r="BA16380" s="2"/>
    </row>
    <row r="16381" spans="53:53" x14ac:dyDescent="0.3">
      <c r="BA16381" s="2"/>
    </row>
    <row r="16382" spans="53:53" x14ac:dyDescent="0.3">
      <c r="BA16382" s="2"/>
    </row>
    <row r="16383" spans="53:53" x14ac:dyDescent="0.3">
      <c r="BA16383" s="2"/>
    </row>
    <row r="16384" spans="53:53" x14ac:dyDescent="0.3">
      <c r="BA16384" s="2"/>
    </row>
    <row r="16385" spans="53:53" x14ac:dyDescent="0.3">
      <c r="BA16385" s="2"/>
    </row>
    <row r="16386" spans="53:53" x14ac:dyDescent="0.3">
      <c r="BA16386" s="2"/>
    </row>
    <row r="16387" spans="53:53" x14ac:dyDescent="0.3">
      <c r="BA16387" s="2"/>
    </row>
    <row r="16388" spans="53:53" x14ac:dyDescent="0.3">
      <c r="BA16388" s="2"/>
    </row>
    <row r="16389" spans="53:53" x14ac:dyDescent="0.3">
      <c r="BA16389" s="2"/>
    </row>
    <row r="16390" spans="53:53" x14ac:dyDescent="0.3">
      <c r="BA16390" s="2"/>
    </row>
    <row r="16391" spans="53:53" x14ac:dyDescent="0.3">
      <c r="BA16391" s="2"/>
    </row>
    <row r="16392" spans="53:53" x14ac:dyDescent="0.3">
      <c r="BA16392" s="2"/>
    </row>
    <row r="16393" spans="53:53" x14ac:dyDescent="0.3">
      <c r="BA16393" s="2"/>
    </row>
    <row r="16394" spans="53:53" x14ac:dyDescent="0.3">
      <c r="BA16394" s="2"/>
    </row>
    <row r="16395" spans="53:53" x14ac:dyDescent="0.3">
      <c r="BA16395" s="2"/>
    </row>
    <row r="16396" spans="53:53" x14ac:dyDescent="0.3">
      <c r="BA16396" s="2"/>
    </row>
    <row r="16397" spans="53:53" x14ac:dyDescent="0.3">
      <c r="BA16397" s="2"/>
    </row>
    <row r="16398" spans="53:53" x14ac:dyDescent="0.3">
      <c r="BA16398" s="2"/>
    </row>
    <row r="16399" spans="53:53" x14ac:dyDescent="0.3">
      <c r="BA16399" s="2"/>
    </row>
    <row r="16400" spans="53:53" x14ac:dyDescent="0.3">
      <c r="BA16400" s="2"/>
    </row>
    <row r="16401" spans="53:53" x14ac:dyDescent="0.3">
      <c r="BA16401" s="2"/>
    </row>
    <row r="16402" spans="53:53" x14ac:dyDescent="0.3">
      <c r="BA16402" s="2"/>
    </row>
    <row r="16403" spans="53:53" x14ac:dyDescent="0.3">
      <c r="BA16403" s="2"/>
    </row>
    <row r="16404" spans="53:53" x14ac:dyDescent="0.3">
      <c r="BA16404" s="2"/>
    </row>
    <row r="16405" spans="53:53" x14ac:dyDescent="0.3">
      <c r="BA16405" s="2"/>
    </row>
    <row r="16406" spans="53:53" x14ac:dyDescent="0.3">
      <c r="BA16406" s="2"/>
    </row>
    <row r="16407" spans="53:53" x14ac:dyDescent="0.3">
      <c r="BA16407" s="2"/>
    </row>
    <row r="16408" spans="53:53" x14ac:dyDescent="0.3">
      <c r="BA16408" s="2"/>
    </row>
    <row r="16409" spans="53:53" x14ac:dyDescent="0.3">
      <c r="BA16409" s="2"/>
    </row>
    <row r="16410" spans="53:53" x14ac:dyDescent="0.3">
      <c r="BA16410" s="2"/>
    </row>
    <row r="16411" spans="53:53" x14ac:dyDescent="0.3">
      <c r="BA16411" s="2"/>
    </row>
    <row r="16412" spans="53:53" x14ac:dyDescent="0.3">
      <c r="BA16412" s="2"/>
    </row>
    <row r="16413" spans="53:53" x14ac:dyDescent="0.3">
      <c r="BA16413" s="2"/>
    </row>
    <row r="16414" spans="53:53" x14ac:dyDescent="0.3">
      <c r="BA16414" s="2"/>
    </row>
    <row r="16415" spans="53:53" x14ac:dyDescent="0.3">
      <c r="BA16415" s="2"/>
    </row>
    <row r="16416" spans="53:53" x14ac:dyDescent="0.3">
      <c r="BA16416" s="2"/>
    </row>
    <row r="16417" spans="53:53" x14ac:dyDescent="0.3">
      <c r="BA16417" s="2"/>
    </row>
    <row r="16418" spans="53:53" x14ac:dyDescent="0.3">
      <c r="BA16418" s="2"/>
    </row>
    <row r="16419" spans="53:53" x14ac:dyDescent="0.3">
      <c r="BA16419" s="2"/>
    </row>
    <row r="16420" spans="53:53" x14ac:dyDescent="0.3">
      <c r="BA16420" s="2"/>
    </row>
    <row r="16421" spans="53:53" x14ac:dyDescent="0.3">
      <c r="BA16421" s="2"/>
    </row>
    <row r="16422" spans="53:53" x14ac:dyDescent="0.3">
      <c r="BA16422" s="2"/>
    </row>
    <row r="16423" spans="53:53" x14ac:dyDescent="0.3">
      <c r="BA16423" s="2"/>
    </row>
    <row r="16424" spans="53:53" x14ac:dyDescent="0.3">
      <c r="BA16424" s="2"/>
    </row>
    <row r="16425" spans="53:53" x14ac:dyDescent="0.3">
      <c r="BA16425" s="2"/>
    </row>
    <row r="16426" spans="53:53" x14ac:dyDescent="0.3">
      <c r="BA16426" s="2"/>
    </row>
    <row r="16427" spans="53:53" x14ac:dyDescent="0.3">
      <c r="BA16427" s="2"/>
    </row>
    <row r="16428" spans="53:53" x14ac:dyDescent="0.3">
      <c r="BA16428" s="2"/>
    </row>
    <row r="16429" spans="53:53" x14ac:dyDescent="0.3">
      <c r="BA16429" s="2"/>
    </row>
    <row r="16430" spans="53:53" x14ac:dyDescent="0.3">
      <c r="BA16430" s="2"/>
    </row>
    <row r="16431" spans="53:53" x14ac:dyDescent="0.3">
      <c r="BA16431" s="2"/>
    </row>
    <row r="16432" spans="53:53" x14ac:dyDescent="0.3">
      <c r="BA16432" s="2"/>
    </row>
    <row r="16433" spans="53:53" x14ac:dyDescent="0.3">
      <c r="BA16433" s="2"/>
    </row>
    <row r="16434" spans="53:53" x14ac:dyDescent="0.3">
      <c r="BA16434" s="2"/>
    </row>
    <row r="16435" spans="53:53" x14ac:dyDescent="0.3">
      <c r="BA16435" s="2"/>
    </row>
    <row r="16436" spans="53:53" x14ac:dyDescent="0.3">
      <c r="BA16436" s="2"/>
    </row>
    <row r="16437" spans="53:53" x14ac:dyDescent="0.3">
      <c r="BA16437" s="2"/>
    </row>
    <row r="16438" spans="53:53" x14ac:dyDescent="0.3">
      <c r="BA16438" s="2"/>
    </row>
    <row r="16439" spans="53:53" x14ac:dyDescent="0.3">
      <c r="BA16439" s="2"/>
    </row>
    <row r="16440" spans="53:53" x14ac:dyDescent="0.3">
      <c r="BA16440" s="2"/>
    </row>
    <row r="16441" spans="53:53" x14ac:dyDescent="0.3">
      <c r="BA16441" s="2"/>
    </row>
    <row r="16442" spans="53:53" x14ac:dyDescent="0.3">
      <c r="BA16442" s="2"/>
    </row>
    <row r="16443" spans="53:53" x14ac:dyDescent="0.3">
      <c r="BA16443" s="2"/>
    </row>
    <row r="16444" spans="53:53" x14ac:dyDescent="0.3">
      <c r="BA16444" s="2"/>
    </row>
    <row r="16445" spans="53:53" x14ac:dyDescent="0.3">
      <c r="BA16445" s="2"/>
    </row>
    <row r="16446" spans="53:53" x14ac:dyDescent="0.3">
      <c r="BA16446" s="2"/>
    </row>
    <row r="16447" spans="53:53" x14ac:dyDescent="0.3">
      <c r="BA16447" s="2"/>
    </row>
    <row r="16448" spans="53:53" x14ac:dyDescent="0.3">
      <c r="BA16448" s="2"/>
    </row>
    <row r="16449" spans="53:53" x14ac:dyDescent="0.3">
      <c r="BA16449" s="2"/>
    </row>
    <row r="16450" spans="53:53" x14ac:dyDescent="0.3">
      <c r="BA16450" s="2"/>
    </row>
    <row r="16451" spans="53:53" x14ac:dyDescent="0.3">
      <c r="BA16451" s="2"/>
    </row>
    <row r="16452" spans="53:53" x14ac:dyDescent="0.3">
      <c r="BA16452" s="2"/>
    </row>
    <row r="16453" spans="53:53" x14ac:dyDescent="0.3">
      <c r="BA16453" s="2"/>
    </row>
    <row r="16454" spans="53:53" x14ac:dyDescent="0.3">
      <c r="BA16454" s="2"/>
    </row>
    <row r="16455" spans="53:53" x14ac:dyDescent="0.3">
      <c r="BA16455" s="2"/>
    </row>
    <row r="16456" spans="53:53" x14ac:dyDescent="0.3">
      <c r="BA16456" s="2"/>
    </row>
    <row r="16457" spans="53:53" x14ac:dyDescent="0.3">
      <c r="BA16457" s="2"/>
    </row>
    <row r="16458" spans="53:53" x14ac:dyDescent="0.3">
      <c r="BA16458" s="2"/>
    </row>
    <row r="16459" spans="53:53" x14ac:dyDescent="0.3">
      <c r="BA16459" s="2"/>
    </row>
    <row r="16460" spans="53:53" x14ac:dyDescent="0.3">
      <c r="BA16460" s="2"/>
    </row>
    <row r="16461" spans="53:53" x14ac:dyDescent="0.3">
      <c r="BA16461" s="2"/>
    </row>
    <row r="16462" spans="53:53" x14ac:dyDescent="0.3">
      <c r="BA16462" s="2"/>
    </row>
    <row r="16463" spans="53:53" x14ac:dyDescent="0.3">
      <c r="BA16463" s="2"/>
    </row>
    <row r="16464" spans="53:53" x14ac:dyDescent="0.3">
      <c r="BA16464" s="2"/>
    </row>
    <row r="16465" spans="53:53" x14ac:dyDescent="0.3">
      <c r="BA16465" s="2"/>
    </row>
    <row r="16466" spans="53:53" x14ac:dyDescent="0.3">
      <c r="BA16466" s="2"/>
    </row>
    <row r="16467" spans="53:53" x14ac:dyDescent="0.3">
      <c r="BA16467" s="2"/>
    </row>
    <row r="16468" spans="53:53" x14ac:dyDescent="0.3">
      <c r="BA16468" s="2"/>
    </row>
    <row r="16469" spans="53:53" x14ac:dyDescent="0.3">
      <c r="BA16469" s="2"/>
    </row>
    <row r="16470" spans="53:53" x14ac:dyDescent="0.3">
      <c r="BA16470" s="2"/>
    </row>
    <row r="16471" spans="53:53" x14ac:dyDescent="0.3">
      <c r="BA16471" s="2"/>
    </row>
    <row r="16472" spans="53:53" x14ac:dyDescent="0.3">
      <c r="BA16472" s="2"/>
    </row>
    <row r="16473" spans="53:53" x14ac:dyDescent="0.3">
      <c r="BA16473" s="2"/>
    </row>
    <row r="16474" spans="53:53" x14ac:dyDescent="0.3">
      <c r="BA16474" s="2"/>
    </row>
    <row r="16475" spans="53:53" x14ac:dyDescent="0.3">
      <c r="BA16475" s="2"/>
    </row>
    <row r="16476" spans="53:53" x14ac:dyDescent="0.3">
      <c r="BA16476" s="2"/>
    </row>
    <row r="16477" spans="53:53" x14ac:dyDescent="0.3">
      <c r="BA16477" s="2"/>
    </row>
    <row r="16478" spans="53:53" x14ac:dyDescent="0.3">
      <c r="BA16478" s="2"/>
    </row>
    <row r="16479" spans="53:53" x14ac:dyDescent="0.3">
      <c r="BA16479" s="2"/>
    </row>
    <row r="16480" spans="53:53" x14ac:dyDescent="0.3">
      <c r="BA16480" s="2"/>
    </row>
    <row r="16481" spans="53:53" x14ac:dyDescent="0.3">
      <c r="BA16481" s="2"/>
    </row>
    <row r="16482" spans="53:53" x14ac:dyDescent="0.3">
      <c r="BA16482" s="2"/>
    </row>
    <row r="16483" spans="53:53" x14ac:dyDescent="0.3">
      <c r="BA16483" s="2"/>
    </row>
    <row r="16484" spans="53:53" x14ac:dyDescent="0.3">
      <c r="BA16484" s="2"/>
    </row>
    <row r="16485" spans="53:53" x14ac:dyDescent="0.3">
      <c r="BA16485" s="2"/>
    </row>
    <row r="16486" spans="53:53" x14ac:dyDescent="0.3">
      <c r="BA16486" s="2"/>
    </row>
    <row r="16487" spans="53:53" x14ac:dyDescent="0.3">
      <c r="BA16487" s="2"/>
    </row>
    <row r="16488" spans="53:53" x14ac:dyDescent="0.3">
      <c r="BA16488" s="2"/>
    </row>
    <row r="16489" spans="53:53" x14ac:dyDescent="0.3">
      <c r="BA16489" s="2"/>
    </row>
    <row r="16490" spans="53:53" x14ac:dyDescent="0.3">
      <c r="BA16490" s="2"/>
    </row>
    <row r="16491" spans="53:53" x14ac:dyDescent="0.3">
      <c r="BA16491" s="2"/>
    </row>
    <row r="16492" spans="53:53" x14ac:dyDescent="0.3">
      <c r="BA16492" s="2"/>
    </row>
    <row r="16493" spans="53:53" x14ac:dyDescent="0.3">
      <c r="BA16493" s="2"/>
    </row>
    <row r="16494" spans="53:53" x14ac:dyDescent="0.3">
      <c r="BA16494" s="2"/>
    </row>
    <row r="16495" spans="53:53" x14ac:dyDescent="0.3">
      <c r="BA16495" s="2"/>
    </row>
    <row r="16496" spans="53:53" x14ac:dyDescent="0.3">
      <c r="BA16496" s="2"/>
    </row>
    <row r="16497" spans="53:53" x14ac:dyDescent="0.3">
      <c r="BA16497" s="2"/>
    </row>
    <row r="16498" spans="53:53" x14ac:dyDescent="0.3">
      <c r="BA16498" s="2"/>
    </row>
    <row r="16499" spans="53:53" x14ac:dyDescent="0.3">
      <c r="BA16499" s="2"/>
    </row>
    <row r="16500" spans="53:53" x14ac:dyDescent="0.3">
      <c r="BA16500" s="2"/>
    </row>
    <row r="16501" spans="53:53" x14ac:dyDescent="0.3">
      <c r="BA16501" s="2"/>
    </row>
    <row r="16502" spans="53:53" x14ac:dyDescent="0.3">
      <c r="BA16502" s="2"/>
    </row>
    <row r="16503" spans="53:53" x14ac:dyDescent="0.3">
      <c r="BA16503" s="2"/>
    </row>
    <row r="16504" spans="53:53" x14ac:dyDescent="0.3">
      <c r="BA16504" s="2"/>
    </row>
    <row r="16505" spans="53:53" x14ac:dyDescent="0.3">
      <c r="BA16505" s="2"/>
    </row>
    <row r="16506" spans="53:53" x14ac:dyDescent="0.3">
      <c r="BA16506" s="2"/>
    </row>
    <row r="16507" spans="53:53" x14ac:dyDescent="0.3">
      <c r="BA16507" s="2"/>
    </row>
    <row r="16508" spans="53:53" x14ac:dyDescent="0.3">
      <c r="BA16508" s="2"/>
    </row>
    <row r="16509" spans="53:53" x14ac:dyDescent="0.3">
      <c r="BA16509" s="2"/>
    </row>
    <row r="16510" spans="53:53" x14ac:dyDescent="0.3">
      <c r="BA16510" s="2"/>
    </row>
    <row r="16511" spans="53:53" x14ac:dyDescent="0.3">
      <c r="BA16511" s="2"/>
    </row>
    <row r="16512" spans="53:53" x14ac:dyDescent="0.3">
      <c r="BA16512" s="2"/>
    </row>
    <row r="16513" spans="53:53" x14ac:dyDescent="0.3">
      <c r="BA16513" s="2"/>
    </row>
    <row r="16514" spans="53:53" x14ac:dyDescent="0.3">
      <c r="BA16514" s="2"/>
    </row>
    <row r="16515" spans="53:53" x14ac:dyDescent="0.3">
      <c r="BA16515" s="2"/>
    </row>
    <row r="16516" spans="53:53" x14ac:dyDescent="0.3">
      <c r="BA16516" s="2"/>
    </row>
    <row r="16517" spans="53:53" x14ac:dyDescent="0.3">
      <c r="BA16517" s="2"/>
    </row>
    <row r="16518" spans="53:53" x14ac:dyDescent="0.3">
      <c r="BA16518" s="2"/>
    </row>
    <row r="16519" spans="53:53" x14ac:dyDescent="0.3">
      <c r="BA16519" s="2"/>
    </row>
    <row r="16520" spans="53:53" x14ac:dyDescent="0.3">
      <c r="BA16520" s="2"/>
    </row>
    <row r="16521" spans="53:53" x14ac:dyDescent="0.3">
      <c r="BA16521" s="2"/>
    </row>
    <row r="16522" spans="53:53" x14ac:dyDescent="0.3">
      <c r="BA16522" s="2"/>
    </row>
    <row r="16523" spans="53:53" x14ac:dyDescent="0.3">
      <c r="BA16523" s="2"/>
    </row>
    <row r="16524" spans="53:53" x14ac:dyDescent="0.3">
      <c r="BA16524" s="2"/>
    </row>
    <row r="16525" spans="53:53" x14ac:dyDescent="0.3">
      <c r="BA16525" s="2"/>
    </row>
    <row r="16526" spans="53:53" x14ac:dyDescent="0.3">
      <c r="BA16526" s="2"/>
    </row>
    <row r="16527" spans="53:53" x14ac:dyDescent="0.3">
      <c r="BA16527" s="2"/>
    </row>
    <row r="16528" spans="53:53" x14ac:dyDescent="0.3">
      <c r="BA16528" s="2"/>
    </row>
    <row r="16529" spans="53:53" x14ac:dyDescent="0.3">
      <c r="BA16529" s="2"/>
    </row>
    <row r="16530" spans="53:53" x14ac:dyDescent="0.3">
      <c r="BA16530" s="2"/>
    </row>
    <row r="16531" spans="53:53" x14ac:dyDescent="0.3">
      <c r="BA16531" s="2"/>
    </row>
    <row r="16532" spans="53:53" x14ac:dyDescent="0.3">
      <c r="BA16532" s="2"/>
    </row>
    <row r="16533" spans="53:53" x14ac:dyDescent="0.3">
      <c r="BA16533" s="2"/>
    </row>
    <row r="16534" spans="53:53" x14ac:dyDescent="0.3">
      <c r="BA16534" s="2"/>
    </row>
    <row r="16535" spans="53:53" x14ac:dyDescent="0.3">
      <c r="BA16535" s="2"/>
    </row>
    <row r="16536" spans="53:53" x14ac:dyDescent="0.3">
      <c r="BA16536" s="2"/>
    </row>
    <row r="16537" spans="53:53" x14ac:dyDescent="0.3">
      <c r="BA16537" s="2"/>
    </row>
    <row r="16538" spans="53:53" x14ac:dyDescent="0.3">
      <c r="BA16538" s="2"/>
    </row>
    <row r="16539" spans="53:53" x14ac:dyDescent="0.3">
      <c r="BA16539" s="2"/>
    </row>
    <row r="16540" spans="53:53" x14ac:dyDescent="0.3">
      <c r="BA16540" s="2"/>
    </row>
    <row r="16541" spans="53:53" x14ac:dyDescent="0.3">
      <c r="BA16541" s="2"/>
    </row>
    <row r="16542" spans="53:53" x14ac:dyDescent="0.3">
      <c r="BA16542" s="2"/>
    </row>
    <row r="16543" spans="53:53" x14ac:dyDescent="0.3">
      <c r="BA16543" s="2"/>
    </row>
    <row r="16544" spans="53:53" x14ac:dyDescent="0.3">
      <c r="BA16544" s="2"/>
    </row>
    <row r="16545" spans="53:53" x14ac:dyDescent="0.3">
      <c r="BA16545" s="2"/>
    </row>
    <row r="16546" spans="53:53" x14ac:dyDescent="0.3">
      <c r="BA16546" s="2"/>
    </row>
    <row r="16547" spans="53:53" x14ac:dyDescent="0.3">
      <c r="BA16547" s="2"/>
    </row>
    <row r="16548" spans="53:53" x14ac:dyDescent="0.3">
      <c r="BA16548" s="2"/>
    </row>
    <row r="16549" spans="53:53" x14ac:dyDescent="0.3">
      <c r="BA16549" s="2"/>
    </row>
    <row r="16550" spans="53:53" x14ac:dyDescent="0.3">
      <c r="BA16550" s="2"/>
    </row>
    <row r="16551" spans="53:53" x14ac:dyDescent="0.3">
      <c r="BA16551" s="2"/>
    </row>
    <row r="16552" spans="53:53" x14ac:dyDescent="0.3">
      <c r="BA16552" s="2"/>
    </row>
    <row r="16553" spans="53:53" x14ac:dyDescent="0.3">
      <c r="BA16553" s="2"/>
    </row>
    <row r="16554" spans="53:53" x14ac:dyDescent="0.3">
      <c r="BA16554" s="2"/>
    </row>
    <row r="16555" spans="53:53" x14ac:dyDescent="0.3">
      <c r="BA16555" s="2"/>
    </row>
    <row r="16556" spans="53:53" x14ac:dyDescent="0.3">
      <c r="BA16556" s="2"/>
    </row>
    <row r="16557" spans="53:53" x14ac:dyDescent="0.3">
      <c r="BA16557" s="2"/>
    </row>
    <row r="16558" spans="53:53" x14ac:dyDescent="0.3">
      <c r="BA16558" s="2"/>
    </row>
    <row r="16559" spans="53:53" x14ac:dyDescent="0.3">
      <c r="BA16559" s="2"/>
    </row>
    <row r="16560" spans="53:53" x14ac:dyDescent="0.3">
      <c r="BA16560" s="2"/>
    </row>
    <row r="16561" spans="53:53" x14ac:dyDescent="0.3">
      <c r="BA16561" s="2"/>
    </row>
    <row r="16562" spans="53:53" x14ac:dyDescent="0.3">
      <c r="BA16562" s="2"/>
    </row>
    <row r="16563" spans="53:53" x14ac:dyDescent="0.3">
      <c r="BA16563" s="2"/>
    </row>
    <row r="16564" spans="53:53" x14ac:dyDescent="0.3">
      <c r="BA16564" s="2"/>
    </row>
    <row r="16565" spans="53:53" x14ac:dyDescent="0.3">
      <c r="BA16565" s="2"/>
    </row>
    <row r="16566" spans="53:53" x14ac:dyDescent="0.3">
      <c r="BA16566" s="2"/>
    </row>
    <row r="16567" spans="53:53" x14ac:dyDescent="0.3">
      <c r="BA16567" s="2"/>
    </row>
    <row r="16568" spans="53:53" x14ac:dyDescent="0.3">
      <c r="BA16568" s="2"/>
    </row>
    <row r="16569" spans="53:53" x14ac:dyDescent="0.3">
      <c r="BA16569" s="2"/>
    </row>
    <row r="16570" spans="53:53" x14ac:dyDescent="0.3">
      <c r="BA16570" s="2"/>
    </row>
    <row r="16571" spans="53:53" x14ac:dyDescent="0.3">
      <c r="BA16571" s="2"/>
    </row>
    <row r="16572" spans="53:53" x14ac:dyDescent="0.3">
      <c r="BA16572" s="2"/>
    </row>
    <row r="16573" spans="53:53" x14ac:dyDescent="0.3">
      <c r="BA16573" s="2"/>
    </row>
    <row r="16574" spans="53:53" x14ac:dyDescent="0.3">
      <c r="BA16574" s="2"/>
    </row>
    <row r="16575" spans="53:53" x14ac:dyDescent="0.3">
      <c r="BA16575" s="2"/>
    </row>
    <row r="16576" spans="53:53" x14ac:dyDescent="0.3">
      <c r="BA16576" s="2"/>
    </row>
    <row r="16577" spans="53:53" x14ac:dyDescent="0.3">
      <c r="BA16577" s="2"/>
    </row>
    <row r="16578" spans="53:53" x14ac:dyDescent="0.3">
      <c r="BA16578" s="2"/>
    </row>
    <row r="16579" spans="53:53" x14ac:dyDescent="0.3">
      <c r="BA16579" s="2"/>
    </row>
    <row r="16580" spans="53:53" x14ac:dyDescent="0.3">
      <c r="BA16580" s="2"/>
    </row>
    <row r="16581" spans="53:53" x14ac:dyDescent="0.3">
      <c r="BA16581" s="2"/>
    </row>
    <row r="16582" spans="53:53" x14ac:dyDescent="0.3">
      <c r="BA16582" s="2"/>
    </row>
    <row r="16583" spans="53:53" x14ac:dyDescent="0.3">
      <c r="BA16583" s="2"/>
    </row>
    <row r="16584" spans="53:53" x14ac:dyDescent="0.3">
      <c r="BA16584" s="2"/>
    </row>
    <row r="16585" spans="53:53" x14ac:dyDescent="0.3">
      <c r="BA16585" s="2"/>
    </row>
    <row r="16586" spans="53:53" x14ac:dyDescent="0.3">
      <c r="BA16586" s="2"/>
    </row>
    <row r="16587" spans="53:53" x14ac:dyDescent="0.3">
      <c r="BA16587" s="2"/>
    </row>
    <row r="16588" spans="53:53" x14ac:dyDescent="0.3">
      <c r="BA16588" s="2"/>
    </row>
    <row r="16589" spans="53:53" x14ac:dyDescent="0.3">
      <c r="BA16589" s="2"/>
    </row>
    <row r="16590" spans="53:53" x14ac:dyDescent="0.3">
      <c r="BA16590" s="2"/>
    </row>
    <row r="16591" spans="53:53" x14ac:dyDescent="0.3">
      <c r="BA16591" s="2"/>
    </row>
    <row r="16592" spans="53:53" x14ac:dyDescent="0.3">
      <c r="BA16592" s="2"/>
    </row>
    <row r="16593" spans="53:53" x14ac:dyDescent="0.3">
      <c r="BA16593" s="2"/>
    </row>
    <row r="16594" spans="53:53" x14ac:dyDescent="0.3">
      <c r="BA16594" s="2"/>
    </row>
    <row r="16595" spans="53:53" x14ac:dyDescent="0.3">
      <c r="BA16595" s="2"/>
    </row>
    <row r="16596" spans="53:53" x14ac:dyDescent="0.3">
      <c r="BA16596" s="2"/>
    </row>
    <row r="16597" spans="53:53" x14ac:dyDescent="0.3">
      <c r="BA16597" s="2"/>
    </row>
    <row r="16598" spans="53:53" x14ac:dyDescent="0.3">
      <c r="BA16598" s="2"/>
    </row>
    <row r="16599" spans="53:53" x14ac:dyDescent="0.3">
      <c r="BA16599" s="2"/>
    </row>
    <row r="16600" spans="53:53" x14ac:dyDescent="0.3">
      <c r="BA16600" s="2"/>
    </row>
    <row r="16601" spans="53:53" x14ac:dyDescent="0.3">
      <c r="BA16601" s="2"/>
    </row>
    <row r="16602" spans="53:53" x14ac:dyDescent="0.3">
      <c r="BA16602" s="2"/>
    </row>
    <row r="16603" spans="53:53" x14ac:dyDescent="0.3">
      <c r="BA16603" s="2"/>
    </row>
    <row r="16604" spans="53:53" x14ac:dyDescent="0.3">
      <c r="BA16604" s="2"/>
    </row>
    <row r="16605" spans="53:53" x14ac:dyDescent="0.3">
      <c r="BA16605" s="2"/>
    </row>
    <row r="16606" spans="53:53" x14ac:dyDescent="0.3">
      <c r="BA16606" s="2"/>
    </row>
    <row r="16607" spans="53:53" x14ac:dyDescent="0.3">
      <c r="BA16607" s="2"/>
    </row>
    <row r="16608" spans="53:53" x14ac:dyDescent="0.3">
      <c r="BA16608" s="2"/>
    </row>
    <row r="16609" spans="53:53" x14ac:dyDescent="0.3">
      <c r="BA16609" s="2"/>
    </row>
    <row r="16610" spans="53:53" x14ac:dyDescent="0.3">
      <c r="BA16610" s="2"/>
    </row>
    <row r="16611" spans="53:53" x14ac:dyDescent="0.3">
      <c r="BA16611" s="2"/>
    </row>
    <row r="16612" spans="53:53" x14ac:dyDescent="0.3">
      <c r="BA16612" s="2"/>
    </row>
    <row r="16613" spans="53:53" x14ac:dyDescent="0.3">
      <c r="BA16613" s="2"/>
    </row>
    <row r="16614" spans="53:53" x14ac:dyDescent="0.3">
      <c r="BA16614" s="2"/>
    </row>
    <row r="16615" spans="53:53" x14ac:dyDescent="0.3">
      <c r="BA16615" s="2"/>
    </row>
    <row r="16616" spans="53:53" x14ac:dyDescent="0.3">
      <c r="BA16616" s="2"/>
    </row>
    <row r="16617" spans="53:53" x14ac:dyDescent="0.3">
      <c r="BA16617" s="2"/>
    </row>
    <row r="16618" spans="53:53" x14ac:dyDescent="0.3">
      <c r="BA16618" s="2"/>
    </row>
    <row r="16619" spans="53:53" x14ac:dyDescent="0.3">
      <c r="BA16619" s="2"/>
    </row>
    <row r="16620" spans="53:53" x14ac:dyDescent="0.3">
      <c r="BA16620" s="2"/>
    </row>
    <row r="16621" spans="53:53" x14ac:dyDescent="0.3">
      <c r="BA16621" s="2"/>
    </row>
    <row r="16622" spans="53:53" x14ac:dyDescent="0.3">
      <c r="BA16622" s="2"/>
    </row>
    <row r="16623" spans="53:53" x14ac:dyDescent="0.3">
      <c r="BA16623" s="2"/>
    </row>
    <row r="16624" spans="53:53" x14ac:dyDescent="0.3">
      <c r="BA16624" s="2"/>
    </row>
    <row r="16625" spans="53:53" x14ac:dyDescent="0.3">
      <c r="BA16625" s="2"/>
    </row>
    <row r="16626" spans="53:53" x14ac:dyDescent="0.3">
      <c r="BA16626" s="2"/>
    </row>
    <row r="16627" spans="53:53" x14ac:dyDescent="0.3">
      <c r="BA16627" s="2"/>
    </row>
    <row r="16628" spans="53:53" x14ac:dyDescent="0.3">
      <c r="BA16628" s="2"/>
    </row>
    <row r="16629" spans="53:53" x14ac:dyDescent="0.3">
      <c r="BA16629" s="2"/>
    </row>
    <row r="16630" spans="53:53" x14ac:dyDescent="0.3">
      <c r="BA16630" s="2"/>
    </row>
    <row r="16631" spans="53:53" x14ac:dyDescent="0.3">
      <c r="BA16631" s="2"/>
    </row>
    <row r="16632" spans="53:53" x14ac:dyDescent="0.3">
      <c r="BA16632" s="2"/>
    </row>
    <row r="16633" spans="53:53" x14ac:dyDescent="0.3">
      <c r="BA16633" s="2"/>
    </row>
    <row r="16634" spans="53:53" x14ac:dyDescent="0.3">
      <c r="BA16634" s="2"/>
    </row>
    <row r="16635" spans="53:53" x14ac:dyDescent="0.3">
      <c r="BA16635" s="2"/>
    </row>
    <row r="16636" spans="53:53" x14ac:dyDescent="0.3">
      <c r="BA16636" s="2"/>
    </row>
    <row r="16637" spans="53:53" x14ac:dyDescent="0.3">
      <c r="BA16637" s="2"/>
    </row>
    <row r="16638" spans="53:53" x14ac:dyDescent="0.3">
      <c r="BA16638" s="2"/>
    </row>
    <row r="16639" spans="53:53" x14ac:dyDescent="0.3">
      <c r="BA16639" s="2"/>
    </row>
    <row r="16640" spans="53:53" x14ac:dyDescent="0.3">
      <c r="BA16640" s="2"/>
    </row>
    <row r="16641" spans="53:53" x14ac:dyDescent="0.3">
      <c r="BA16641" s="2"/>
    </row>
    <row r="16642" spans="53:53" x14ac:dyDescent="0.3">
      <c r="BA16642" s="2"/>
    </row>
    <row r="16643" spans="53:53" x14ac:dyDescent="0.3">
      <c r="BA16643" s="2"/>
    </row>
    <row r="16644" spans="53:53" x14ac:dyDescent="0.3">
      <c r="BA16644" s="2"/>
    </row>
    <row r="16645" spans="53:53" x14ac:dyDescent="0.3">
      <c r="BA16645" s="2"/>
    </row>
    <row r="16646" spans="53:53" x14ac:dyDescent="0.3">
      <c r="BA16646" s="2"/>
    </row>
    <row r="16647" spans="53:53" x14ac:dyDescent="0.3">
      <c r="BA16647" s="2"/>
    </row>
    <row r="16648" spans="53:53" x14ac:dyDescent="0.3">
      <c r="BA16648" s="2"/>
    </row>
    <row r="16649" spans="53:53" x14ac:dyDescent="0.3">
      <c r="BA16649" s="2"/>
    </row>
    <row r="16650" spans="53:53" x14ac:dyDescent="0.3">
      <c r="BA16650" s="2"/>
    </row>
    <row r="16651" spans="53:53" x14ac:dyDescent="0.3">
      <c r="BA16651" s="2"/>
    </row>
    <row r="16652" spans="53:53" x14ac:dyDescent="0.3">
      <c r="BA16652" s="2"/>
    </row>
    <row r="16653" spans="53:53" x14ac:dyDescent="0.3">
      <c r="BA16653" s="2"/>
    </row>
    <row r="16654" spans="53:53" x14ac:dyDescent="0.3">
      <c r="BA16654" s="2"/>
    </row>
    <row r="16655" spans="53:53" x14ac:dyDescent="0.3">
      <c r="BA16655" s="2"/>
    </row>
    <row r="16656" spans="53:53" x14ac:dyDescent="0.3">
      <c r="BA16656" s="2"/>
    </row>
    <row r="16657" spans="53:53" x14ac:dyDescent="0.3">
      <c r="BA16657" s="2"/>
    </row>
    <row r="16658" spans="53:53" x14ac:dyDescent="0.3">
      <c r="BA16658" s="2"/>
    </row>
    <row r="16659" spans="53:53" x14ac:dyDescent="0.3">
      <c r="BA16659" s="2"/>
    </row>
    <row r="16660" spans="53:53" x14ac:dyDescent="0.3">
      <c r="BA16660" s="2"/>
    </row>
    <row r="16661" spans="53:53" x14ac:dyDescent="0.3">
      <c r="BA16661" s="2"/>
    </row>
    <row r="16662" spans="53:53" x14ac:dyDescent="0.3">
      <c r="BA16662" s="2"/>
    </row>
    <row r="16663" spans="53:53" x14ac:dyDescent="0.3">
      <c r="BA16663" s="2"/>
    </row>
    <row r="16664" spans="53:53" x14ac:dyDescent="0.3">
      <c r="BA16664" s="2"/>
    </row>
    <row r="16665" spans="53:53" x14ac:dyDescent="0.3">
      <c r="BA16665" s="2"/>
    </row>
    <row r="16666" spans="53:53" x14ac:dyDescent="0.3">
      <c r="BA16666" s="2"/>
    </row>
    <row r="16667" spans="53:53" x14ac:dyDescent="0.3">
      <c r="BA16667" s="2"/>
    </row>
    <row r="16668" spans="53:53" x14ac:dyDescent="0.3">
      <c r="BA16668" s="2"/>
    </row>
    <row r="16669" spans="53:53" x14ac:dyDescent="0.3">
      <c r="BA16669" s="2"/>
    </row>
    <row r="16670" spans="53:53" x14ac:dyDescent="0.3">
      <c r="BA16670" s="2"/>
    </row>
    <row r="16671" spans="53:53" x14ac:dyDescent="0.3">
      <c r="BA16671" s="2"/>
    </row>
    <row r="16672" spans="53:53" x14ac:dyDescent="0.3">
      <c r="BA16672" s="2"/>
    </row>
    <row r="16673" spans="53:53" x14ac:dyDescent="0.3">
      <c r="BA16673" s="2"/>
    </row>
    <row r="16674" spans="53:53" x14ac:dyDescent="0.3">
      <c r="BA16674" s="2"/>
    </row>
    <row r="16675" spans="53:53" x14ac:dyDescent="0.3">
      <c r="BA16675" s="2"/>
    </row>
    <row r="16676" spans="53:53" x14ac:dyDescent="0.3">
      <c r="BA16676" s="2"/>
    </row>
    <row r="16677" spans="53:53" x14ac:dyDescent="0.3">
      <c r="BA16677" s="2"/>
    </row>
    <row r="16678" spans="53:53" x14ac:dyDescent="0.3">
      <c r="BA16678" s="2"/>
    </row>
    <row r="16679" spans="53:53" x14ac:dyDescent="0.3">
      <c r="BA16679" s="2"/>
    </row>
    <row r="16680" spans="53:53" x14ac:dyDescent="0.3">
      <c r="BA16680" s="2"/>
    </row>
    <row r="16681" spans="53:53" x14ac:dyDescent="0.3">
      <c r="BA16681" s="2"/>
    </row>
    <row r="16682" spans="53:53" x14ac:dyDescent="0.3">
      <c r="BA16682" s="2"/>
    </row>
    <row r="16683" spans="53:53" x14ac:dyDescent="0.3">
      <c r="BA16683" s="2"/>
    </row>
    <row r="16684" spans="53:53" x14ac:dyDescent="0.3">
      <c r="BA16684" s="2"/>
    </row>
    <row r="16685" spans="53:53" x14ac:dyDescent="0.3">
      <c r="BA16685" s="2"/>
    </row>
    <row r="16686" spans="53:53" x14ac:dyDescent="0.3">
      <c r="BA16686" s="2"/>
    </row>
    <row r="16687" spans="53:53" x14ac:dyDescent="0.3">
      <c r="BA16687" s="2"/>
    </row>
    <row r="16688" spans="53:53" x14ac:dyDescent="0.3">
      <c r="BA16688" s="2"/>
    </row>
    <row r="16689" spans="53:53" x14ac:dyDescent="0.3">
      <c r="BA16689" s="2"/>
    </row>
    <row r="16690" spans="53:53" x14ac:dyDescent="0.3">
      <c r="BA16690" s="2"/>
    </row>
    <row r="16691" spans="53:53" x14ac:dyDescent="0.3">
      <c r="BA16691" s="2"/>
    </row>
    <row r="16692" spans="53:53" x14ac:dyDescent="0.3">
      <c r="BA16692" s="2"/>
    </row>
    <row r="16693" spans="53:53" x14ac:dyDescent="0.3">
      <c r="BA16693" s="2"/>
    </row>
    <row r="16694" spans="53:53" x14ac:dyDescent="0.3">
      <c r="BA16694" s="2"/>
    </row>
    <row r="16695" spans="53:53" x14ac:dyDescent="0.3">
      <c r="BA16695" s="2"/>
    </row>
    <row r="16696" spans="53:53" x14ac:dyDescent="0.3">
      <c r="BA16696" s="2"/>
    </row>
    <row r="16697" spans="53:53" x14ac:dyDescent="0.3">
      <c r="BA16697" s="2"/>
    </row>
    <row r="16698" spans="53:53" x14ac:dyDescent="0.3">
      <c r="BA16698" s="2"/>
    </row>
    <row r="16699" spans="53:53" x14ac:dyDescent="0.3">
      <c r="BA16699" s="2"/>
    </row>
    <row r="16700" spans="53:53" x14ac:dyDescent="0.3">
      <c r="BA16700" s="2"/>
    </row>
    <row r="16701" spans="53:53" x14ac:dyDescent="0.3">
      <c r="BA16701" s="2"/>
    </row>
    <row r="16702" spans="53:53" x14ac:dyDescent="0.3">
      <c r="BA16702" s="2"/>
    </row>
    <row r="16703" spans="53:53" x14ac:dyDescent="0.3">
      <c r="BA16703" s="2"/>
    </row>
    <row r="16704" spans="53:53" x14ac:dyDescent="0.3">
      <c r="BA16704" s="2"/>
    </row>
    <row r="16705" spans="53:53" x14ac:dyDescent="0.3">
      <c r="BA16705" s="2"/>
    </row>
    <row r="16706" spans="53:53" x14ac:dyDescent="0.3">
      <c r="BA16706" s="2"/>
    </row>
    <row r="16707" spans="53:53" x14ac:dyDescent="0.3">
      <c r="BA16707" s="2"/>
    </row>
    <row r="16708" spans="53:53" x14ac:dyDescent="0.3">
      <c r="BA16708" s="2"/>
    </row>
    <row r="16709" spans="53:53" x14ac:dyDescent="0.3">
      <c r="BA16709" s="2"/>
    </row>
    <row r="16710" spans="53:53" x14ac:dyDescent="0.3">
      <c r="BA16710" s="2"/>
    </row>
    <row r="16711" spans="53:53" x14ac:dyDescent="0.3">
      <c r="BA16711" s="2"/>
    </row>
    <row r="16712" spans="53:53" x14ac:dyDescent="0.3">
      <c r="BA16712" s="2"/>
    </row>
    <row r="16713" spans="53:53" x14ac:dyDescent="0.3">
      <c r="BA16713" s="2"/>
    </row>
    <row r="16714" spans="53:53" x14ac:dyDescent="0.3">
      <c r="BA16714" s="2"/>
    </row>
    <row r="16715" spans="53:53" x14ac:dyDescent="0.3">
      <c r="BA16715" s="2"/>
    </row>
    <row r="16716" spans="53:53" x14ac:dyDescent="0.3">
      <c r="BA16716" s="2"/>
    </row>
    <row r="16717" spans="53:53" x14ac:dyDescent="0.3">
      <c r="BA16717" s="2"/>
    </row>
    <row r="16718" spans="53:53" x14ac:dyDescent="0.3">
      <c r="BA16718" s="2"/>
    </row>
    <row r="16719" spans="53:53" x14ac:dyDescent="0.3">
      <c r="BA16719" s="2"/>
    </row>
    <row r="16720" spans="53:53" x14ac:dyDescent="0.3">
      <c r="BA16720" s="2"/>
    </row>
    <row r="16721" spans="53:53" x14ac:dyDescent="0.3">
      <c r="BA16721" s="2"/>
    </row>
    <row r="16722" spans="53:53" x14ac:dyDescent="0.3">
      <c r="BA16722" s="2"/>
    </row>
    <row r="16723" spans="53:53" x14ac:dyDescent="0.3">
      <c r="BA16723" s="2"/>
    </row>
    <row r="16724" spans="53:53" x14ac:dyDescent="0.3">
      <c r="BA16724" s="2"/>
    </row>
    <row r="16725" spans="53:53" x14ac:dyDescent="0.3">
      <c r="BA16725" s="2"/>
    </row>
    <row r="16726" spans="53:53" x14ac:dyDescent="0.3">
      <c r="BA16726" s="2"/>
    </row>
    <row r="16727" spans="53:53" x14ac:dyDescent="0.3">
      <c r="BA16727" s="2"/>
    </row>
    <row r="16728" spans="53:53" x14ac:dyDescent="0.3">
      <c r="BA16728" s="2"/>
    </row>
    <row r="16729" spans="53:53" x14ac:dyDescent="0.3">
      <c r="BA16729" s="2"/>
    </row>
    <row r="16730" spans="53:53" x14ac:dyDescent="0.3">
      <c r="BA16730" s="2"/>
    </row>
    <row r="16731" spans="53:53" x14ac:dyDescent="0.3">
      <c r="BA16731" s="2"/>
    </row>
    <row r="16732" spans="53:53" x14ac:dyDescent="0.3">
      <c r="BA16732" s="2"/>
    </row>
    <row r="16733" spans="53:53" x14ac:dyDescent="0.3">
      <c r="BA16733" s="2"/>
    </row>
    <row r="16734" spans="53:53" x14ac:dyDescent="0.3">
      <c r="BA16734" s="2"/>
    </row>
    <row r="16735" spans="53:53" x14ac:dyDescent="0.3">
      <c r="BA16735" s="2"/>
    </row>
    <row r="16736" spans="53:53" x14ac:dyDescent="0.3">
      <c r="BA16736" s="2"/>
    </row>
    <row r="16737" spans="53:53" x14ac:dyDescent="0.3">
      <c r="BA16737" s="2"/>
    </row>
    <row r="16738" spans="53:53" x14ac:dyDescent="0.3">
      <c r="BA16738" s="2"/>
    </row>
    <row r="16739" spans="53:53" x14ac:dyDescent="0.3">
      <c r="BA16739" s="2"/>
    </row>
    <row r="16740" spans="53:53" x14ac:dyDescent="0.3">
      <c r="BA16740" s="2"/>
    </row>
    <row r="16741" spans="53:53" x14ac:dyDescent="0.3">
      <c r="BA16741" s="2"/>
    </row>
    <row r="16742" spans="53:53" x14ac:dyDescent="0.3">
      <c r="BA16742" s="2"/>
    </row>
    <row r="16743" spans="53:53" x14ac:dyDescent="0.3">
      <c r="BA16743" s="2"/>
    </row>
    <row r="16744" spans="53:53" x14ac:dyDescent="0.3">
      <c r="BA16744" s="2"/>
    </row>
    <row r="16745" spans="53:53" x14ac:dyDescent="0.3">
      <c r="BA16745" s="2"/>
    </row>
    <row r="16746" spans="53:53" x14ac:dyDescent="0.3">
      <c r="BA16746" s="2"/>
    </row>
    <row r="16747" spans="53:53" x14ac:dyDescent="0.3">
      <c r="BA16747" s="2"/>
    </row>
    <row r="16748" spans="53:53" x14ac:dyDescent="0.3">
      <c r="BA16748" s="2"/>
    </row>
    <row r="16749" spans="53:53" x14ac:dyDescent="0.3">
      <c r="BA16749" s="2"/>
    </row>
    <row r="16750" spans="53:53" x14ac:dyDescent="0.3">
      <c r="BA16750" s="2"/>
    </row>
    <row r="16751" spans="53:53" x14ac:dyDescent="0.3">
      <c r="BA16751" s="2"/>
    </row>
    <row r="16752" spans="53:53" x14ac:dyDescent="0.3">
      <c r="BA16752" s="2"/>
    </row>
    <row r="16753" spans="53:53" x14ac:dyDescent="0.3">
      <c r="BA16753" s="2"/>
    </row>
    <row r="16754" spans="53:53" x14ac:dyDescent="0.3">
      <c r="BA16754" s="2"/>
    </row>
    <row r="16755" spans="53:53" x14ac:dyDescent="0.3">
      <c r="BA16755" s="2"/>
    </row>
    <row r="16756" spans="53:53" x14ac:dyDescent="0.3">
      <c r="BA16756" s="2"/>
    </row>
    <row r="16757" spans="53:53" x14ac:dyDescent="0.3">
      <c r="BA16757" s="2"/>
    </row>
    <row r="16758" spans="53:53" x14ac:dyDescent="0.3">
      <c r="BA16758" s="2"/>
    </row>
    <row r="16759" spans="53:53" x14ac:dyDescent="0.3">
      <c r="BA16759" s="2"/>
    </row>
    <row r="16760" spans="53:53" x14ac:dyDescent="0.3">
      <c r="BA16760" s="2"/>
    </row>
    <row r="16761" spans="53:53" x14ac:dyDescent="0.3">
      <c r="BA16761" s="2"/>
    </row>
    <row r="16762" spans="53:53" x14ac:dyDescent="0.3">
      <c r="BA16762" s="2"/>
    </row>
    <row r="16763" spans="53:53" x14ac:dyDescent="0.3">
      <c r="BA16763" s="2"/>
    </row>
    <row r="16764" spans="53:53" x14ac:dyDescent="0.3">
      <c r="BA16764" s="2"/>
    </row>
    <row r="16765" spans="53:53" x14ac:dyDescent="0.3">
      <c r="BA16765" s="2"/>
    </row>
    <row r="16766" spans="53:53" x14ac:dyDescent="0.3">
      <c r="BA16766" s="2"/>
    </row>
    <row r="16767" spans="53:53" x14ac:dyDescent="0.3">
      <c r="BA16767" s="2"/>
    </row>
    <row r="16768" spans="53:53" x14ac:dyDescent="0.3">
      <c r="BA16768" s="2"/>
    </row>
    <row r="16769" spans="53:53" x14ac:dyDescent="0.3">
      <c r="BA16769" s="2"/>
    </row>
    <row r="16770" spans="53:53" x14ac:dyDescent="0.3">
      <c r="BA16770" s="2"/>
    </row>
    <row r="16771" spans="53:53" x14ac:dyDescent="0.3">
      <c r="BA16771" s="2"/>
    </row>
    <row r="16772" spans="53:53" x14ac:dyDescent="0.3">
      <c r="BA16772" s="2"/>
    </row>
    <row r="16773" spans="53:53" x14ac:dyDescent="0.3">
      <c r="BA16773" s="2"/>
    </row>
    <row r="16774" spans="53:53" x14ac:dyDescent="0.3">
      <c r="BA16774" s="2"/>
    </row>
    <row r="16775" spans="53:53" x14ac:dyDescent="0.3">
      <c r="BA16775" s="2"/>
    </row>
    <row r="16776" spans="53:53" x14ac:dyDescent="0.3">
      <c r="BA16776" s="2"/>
    </row>
    <row r="16777" spans="53:53" x14ac:dyDescent="0.3">
      <c r="BA16777" s="2"/>
    </row>
    <row r="16778" spans="53:53" x14ac:dyDescent="0.3">
      <c r="BA16778" s="2"/>
    </row>
    <row r="16779" spans="53:53" x14ac:dyDescent="0.3">
      <c r="BA16779" s="2"/>
    </row>
    <row r="16780" spans="53:53" x14ac:dyDescent="0.3">
      <c r="BA16780" s="2"/>
    </row>
    <row r="16781" spans="53:53" x14ac:dyDescent="0.3">
      <c r="BA16781" s="2"/>
    </row>
    <row r="16782" spans="53:53" x14ac:dyDescent="0.3">
      <c r="BA16782" s="2"/>
    </row>
    <row r="16783" spans="53:53" x14ac:dyDescent="0.3">
      <c r="BA16783" s="2"/>
    </row>
    <row r="16784" spans="53:53" x14ac:dyDescent="0.3">
      <c r="BA16784" s="2"/>
    </row>
    <row r="16785" spans="53:53" x14ac:dyDescent="0.3">
      <c r="BA16785" s="2"/>
    </row>
    <row r="16786" spans="53:53" x14ac:dyDescent="0.3">
      <c r="BA16786" s="2"/>
    </row>
    <row r="16787" spans="53:53" x14ac:dyDescent="0.3">
      <c r="BA16787" s="2"/>
    </row>
    <row r="16788" spans="53:53" x14ac:dyDescent="0.3">
      <c r="BA16788" s="2"/>
    </row>
    <row r="16789" spans="53:53" x14ac:dyDescent="0.3">
      <c r="BA16789" s="2"/>
    </row>
    <row r="16790" spans="53:53" x14ac:dyDescent="0.3">
      <c r="BA16790" s="2"/>
    </row>
    <row r="16791" spans="53:53" x14ac:dyDescent="0.3">
      <c r="BA16791" s="2"/>
    </row>
    <row r="16792" spans="53:53" x14ac:dyDescent="0.3">
      <c r="BA16792" s="2"/>
    </row>
    <row r="16793" spans="53:53" x14ac:dyDescent="0.3">
      <c r="BA16793" s="2"/>
    </row>
    <row r="16794" spans="53:53" x14ac:dyDescent="0.3">
      <c r="BA16794" s="2"/>
    </row>
    <row r="16795" spans="53:53" x14ac:dyDescent="0.3">
      <c r="BA16795" s="2"/>
    </row>
    <row r="16796" spans="53:53" x14ac:dyDescent="0.3">
      <c r="BA16796" s="2"/>
    </row>
    <row r="16797" spans="53:53" x14ac:dyDescent="0.3">
      <c r="BA16797" s="2"/>
    </row>
    <row r="16798" spans="53:53" x14ac:dyDescent="0.3">
      <c r="BA16798" s="2"/>
    </row>
    <row r="16799" spans="53:53" x14ac:dyDescent="0.3">
      <c r="BA16799" s="2"/>
    </row>
    <row r="16800" spans="53:53" x14ac:dyDescent="0.3">
      <c r="BA16800" s="2"/>
    </row>
    <row r="16801" spans="53:53" x14ac:dyDescent="0.3">
      <c r="BA16801" s="2"/>
    </row>
    <row r="16802" spans="53:53" x14ac:dyDescent="0.3">
      <c r="BA16802" s="2"/>
    </row>
    <row r="16803" spans="53:53" x14ac:dyDescent="0.3">
      <c r="BA16803" s="2"/>
    </row>
    <row r="16804" spans="53:53" x14ac:dyDescent="0.3">
      <c r="BA16804" s="2"/>
    </row>
    <row r="16805" spans="53:53" x14ac:dyDescent="0.3">
      <c r="BA16805" s="2"/>
    </row>
    <row r="16806" spans="53:53" x14ac:dyDescent="0.3">
      <c r="BA16806" s="2"/>
    </row>
    <row r="16807" spans="53:53" x14ac:dyDescent="0.3">
      <c r="BA16807" s="2"/>
    </row>
    <row r="16808" spans="53:53" x14ac:dyDescent="0.3">
      <c r="BA16808" s="2"/>
    </row>
    <row r="16809" spans="53:53" x14ac:dyDescent="0.3">
      <c r="BA16809" s="2"/>
    </row>
    <row r="16810" spans="53:53" x14ac:dyDescent="0.3">
      <c r="BA16810" s="2"/>
    </row>
    <row r="16811" spans="53:53" x14ac:dyDescent="0.3">
      <c r="BA16811" s="2"/>
    </row>
    <row r="16812" spans="53:53" x14ac:dyDescent="0.3">
      <c r="BA16812" s="2"/>
    </row>
    <row r="16813" spans="53:53" x14ac:dyDescent="0.3">
      <c r="BA16813" s="2"/>
    </row>
    <row r="16814" spans="53:53" x14ac:dyDescent="0.3">
      <c r="BA16814" s="2"/>
    </row>
    <row r="16815" spans="53:53" x14ac:dyDescent="0.3">
      <c r="BA16815" s="2"/>
    </row>
    <row r="16816" spans="53:53" x14ac:dyDescent="0.3">
      <c r="BA16816" s="2"/>
    </row>
    <row r="16817" spans="53:53" x14ac:dyDescent="0.3">
      <c r="BA16817" s="2"/>
    </row>
    <row r="16818" spans="53:53" x14ac:dyDescent="0.3">
      <c r="BA16818" s="2"/>
    </row>
    <row r="16819" spans="53:53" x14ac:dyDescent="0.3">
      <c r="BA16819" s="2"/>
    </row>
    <row r="16820" spans="53:53" x14ac:dyDescent="0.3">
      <c r="BA16820" s="2"/>
    </row>
    <row r="16821" spans="53:53" x14ac:dyDescent="0.3">
      <c r="BA16821" s="2"/>
    </row>
    <row r="16822" spans="53:53" x14ac:dyDescent="0.3">
      <c r="BA16822" s="2"/>
    </row>
    <row r="16823" spans="53:53" x14ac:dyDescent="0.3">
      <c r="BA16823" s="2"/>
    </row>
    <row r="16824" spans="53:53" x14ac:dyDescent="0.3">
      <c r="BA16824" s="2"/>
    </row>
    <row r="16825" spans="53:53" x14ac:dyDescent="0.3">
      <c r="BA16825" s="2"/>
    </row>
    <row r="16826" spans="53:53" x14ac:dyDescent="0.3">
      <c r="BA16826" s="2"/>
    </row>
    <row r="16827" spans="53:53" x14ac:dyDescent="0.3">
      <c r="BA16827" s="2"/>
    </row>
    <row r="16828" spans="53:53" x14ac:dyDescent="0.3">
      <c r="BA16828" s="2"/>
    </row>
    <row r="16829" spans="53:53" x14ac:dyDescent="0.3">
      <c r="BA16829" s="2"/>
    </row>
    <row r="16830" spans="53:53" x14ac:dyDescent="0.3">
      <c r="BA16830" s="2"/>
    </row>
    <row r="16831" spans="53:53" x14ac:dyDescent="0.3">
      <c r="BA16831" s="2"/>
    </row>
    <row r="16832" spans="53:53" x14ac:dyDescent="0.3">
      <c r="BA16832" s="2"/>
    </row>
    <row r="16833" spans="53:53" x14ac:dyDescent="0.3">
      <c r="BA16833" s="2"/>
    </row>
    <row r="16834" spans="53:53" x14ac:dyDescent="0.3">
      <c r="BA16834" s="2"/>
    </row>
    <row r="16835" spans="53:53" x14ac:dyDescent="0.3">
      <c r="BA16835" s="2"/>
    </row>
    <row r="16836" spans="53:53" x14ac:dyDescent="0.3">
      <c r="BA16836" s="2"/>
    </row>
    <row r="16837" spans="53:53" x14ac:dyDescent="0.3">
      <c r="BA16837" s="2"/>
    </row>
    <row r="16838" spans="53:53" x14ac:dyDescent="0.3">
      <c r="BA16838" s="2"/>
    </row>
    <row r="16839" spans="53:53" x14ac:dyDescent="0.3">
      <c r="BA16839" s="2"/>
    </row>
    <row r="16840" spans="53:53" x14ac:dyDescent="0.3">
      <c r="BA16840" s="2"/>
    </row>
    <row r="16841" spans="53:53" x14ac:dyDescent="0.3">
      <c r="BA16841" s="2"/>
    </row>
    <row r="16842" spans="53:53" x14ac:dyDescent="0.3">
      <c r="BA16842" s="2"/>
    </row>
    <row r="16843" spans="53:53" x14ac:dyDescent="0.3">
      <c r="BA16843" s="2"/>
    </row>
    <row r="16844" spans="53:53" x14ac:dyDescent="0.3">
      <c r="BA16844" s="2"/>
    </row>
    <row r="16845" spans="53:53" x14ac:dyDescent="0.3">
      <c r="BA16845" s="2"/>
    </row>
    <row r="16846" spans="53:53" x14ac:dyDescent="0.3">
      <c r="BA16846" s="2"/>
    </row>
    <row r="16847" spans="53:53" x14ac:dyDescent="0.3">
      <c r="BA16847" s="2"/>
    </row>
    <row r="16848" spans="53:53" x14ac:dyDescent="0.3">
      <c r="BA16848" s="2"/>
    </row>
    <row r="16849" spans="53:53" x14ac:dyDescent="0.3">
      <c r="BA16849" s="2"/>
    </row>
    <row r="16850" spans="53:53" x14ac:dyDescent="0.3">
      <c r="BA16850" s="2"/>
    </row>
    <row r="16851" spans="53:53" x14ac:dyDescent="0.3">
      <c r="BA16851" s="2"/>
    </row>
    <row r="16852" spans="53:53" x14ac:dyDescent="0.3">
      <c r="BA16852" s="2"/>
    </row>
    <row r="16853" spans="53:53" x14ac:dyDescent="0.3">
      <c r="BA16853" s="2"/>
    </row>
    <row r="16854" spans="53:53" x14ac:dyDescent="0.3">
      <c r="BA16854" s="2"/>
    </row>
    <row r="16855" spans="53:53" x14ac:dyDescent="0.3">
      <c r="BA16855" s="2"/>
    </row>
    <row r="16856" spans="53:53" x14ac:dyDescent="0.3">
      <c r="BA16856" s="2"/>
    </row>
    <row r="16857" spans="53:53" x14ac:dyDescent="0.3">
      <c r="BA16857" s="2"/>
    </row>
    <row r="16858" spans="53:53" x14ac:dyDescent="0.3">
      <c r="BA16858" s="2"/>
    </row>
    <row r="16859" spans="53:53" x14ac:dyDescent="0.3">
      <c r="BA16859" s="2"/>
    </row>
    <row r="16860" spans="53:53" x14ac:dyDescent="0.3">
      <c r="BA16860" s="2"/>
    </row>
    <row r="16861" spans="53:53" x14ac:dyDescent="0.3">
      <c r="BA16861" s="2"/>
    </row>
    <row r="16862" spans="53:53" x14ac:dyDescent="0.3">
      <c r="BA16862" s="2"/>
    </row>
    <row r="16863" spans="53:53" x14ac:dyDescent="0.3">
      <c r="BA16863" s="2"/>
    </row>
    <row r="16864" spans="53:53" x14ac:dyDescent="0.3">
      <c r="BA16864" s="2"/>
    </row>
    <row r="16865" spans="53:53" x14ac:dyDescent="0.3">
      <c r="BA16865" s="2"/>
    </row>
    <row r="16866" spans="53:53" x14ac:dyDescent="0.3">
      <c r="BA16866" s="2"/>
    </row>
    <row r="16867" spans="53:53" x14ac:dyDescent="0.3">
      <c r="BA16867" s="2"/>
    </row>
    <row r="16868" spans="53:53" x14ac:dyDescent="0.3">
      <c r="BA16868" s="2"/>
    </row>
    <row r="16869" spans="53:53" x14ac:dyDescent="0.3">
      <c r="BA16869" s="2"/>
    </row>
    <row r="16870" spans="53:53" x14ac:dyDescent="0.3">
      <c r="BA16870" s="2"/>
    </row>
    <row r="16871" spans="53:53" x14ac:dyDescent="0.3">
      <c r="BA16871" s="2"/>
    </row>
    <row r="16872" spans="53:53" x14ac:dyDescent="0.3">
      <c r="BA16872" s="2"/>
    </row>
    <row r="16873" spans="53:53" x14ac:dyDescent="0.3">
      <c r="BA16873" s="2"/>
    </row>
    <row r="16874" spans="53:53" x14ac:dyDescent="0.3">
      <c r="BA16874" s="2"/>
    </row>
    <row r="16875" spans="53:53" x14ac:dyDescent="0.3">
      <c r="BA16875" s="2"/>
    </row>
    <row r="16876" spans="53:53" x14ac:dyDescent="0.3">
      <c r="BA16876" s="2"/>
    </row>
    <row r="16877" spans="53:53" x14ac:dyDescent="0.3">
      <c r="BA16877" s="2"/>
    </row>
    <row r="16878" spans="53:53" x14ac:dyDescent="0.3">
      <c r="BA16878" s="2"/>
    </row>
    <row r="16879" spans="53:53" x14ac:dyDescent="0.3">
      <c r="BA16879" s="2"/>
    </row>
    <row r="16880" spans="53:53" x14ac:dyDescent="0.3">
      <c r="BA16880" s="2"/>
    </row>
    <row r="16881" spans="53:53" x14ac:dyDescent="0.3">
      <c r="BA16881" s="2"/>
    </row>
    <row r="16882" spans="53:53" x14ac:dyDescent="0.3">
      <c r="BA16882" s="2"/>
    </row>
    <row r="16883" spans="53:53" x14ac:dyDescent="0.3">
      <c r="BA16883" s="2"/>
    </row>
    <row r="16884" spans="53:53" x14ac:dyDescent="0.3">
      <c r="BA16884" s="2"/>
    </row>
    <row r="16885" spans="53:53" x14ac:dyDescent="0.3">
      <c r="BA16885" s="2"/>
    </row>
    <row r="16886" spans="53:53" x14ac:dyDescent="0.3">
      <c r="BA16886" s="2"/>
    </row>
    <row r="16887" spans="53:53" x14ac:dyDescent="0.3">
      <c r="BA16887" s="2"/>
    </row>
    <row r="16888" spans="53:53" x14ac:dyDescent="0.3">
      <c r="BA16888" s="2"/>
    </row>
    <row r="16889" spans="53:53" x14ac:dyDescent="0.3">
      <c r="BA16889" s="2"/>
    </row>
    <row r="16890" spans="53:53" x14ac:dyDescent="0.3">
      <c r="BA16890" s="2"/>
    </row>
    <row r="16891" spans="53:53" x14ac:dyDescent="0.3">
      <c r="BA16891" s="2"/>
    </row>
    <row r="16892" spans="53:53" x14ac:dyDescent="0.3">
      <c r="BA16892" s="2"/>
    </row>
    <row r="16893" spans="53:53" x14ac:dyDescent="0.3">
      <c r="BA16893" s="2"/>
    </row>
    <row r="16894" spans="53:53" x14ac:dyDescent="0.3">
      <c r="BA16894" s="2"/>
    </row>
    <row r="16895" spans="53:53" x14ac:dyDescent="0.3">
      <c r="BA16895" s="2"/>
    </row>
    <row r="16896" spans="53:53" x14ac:dyDescent="0.3">
      <c r="BA16896" s="2"/>
    </row>
    <row r="16897" spans="53:53" x14ac:dyDescent="0.3">
      <c r="BA16897" s="2"/>
    </row>
    <row r="16898" spans="53:53" x14ac:dyDescent="0.3">
      <c r="BA16898" s="2"/>
    </row>
    <row r="16899" spans="53:53" x14ac:dyDescent="0.3">
      <c r="BA16899" s="2"/>
    </row>
    <row r="16900" spans="53:53" x14ac:dyDescent="0.3">
      <c r="BA16900" s="2"/>
    </row>
    <row r="16901" spans="53:53" x14ac:dyDescent="0.3">
      <c r="BA16901" s="2"/>
    </row>
    <row r="16902" spans="53:53" x14ac:dyDescent="0.3">
      <c r="BA16902" s="2"/>
    </row>
    <row r="16903" spans="53:53" x14ac:dyDescent="0.3">
      <c r="BA16903" s="2"/>
    </row>
    <row r="16904" spans="53:53" x14ac:dyDescent="0.3">
      <c r="BA16904" s="2"/>
    </row>
    <row r="16905" spans="53:53" x14ac:dyDescent="0.3">
      <c r="BA16905" s="2"/>
    </row>
    <row r="16906" spans="53:53" x14ac:dyDescent="0.3">
      <c r="BA16906" s="2"/>
    </row>
    <row r="16907" spans="53:53" x14ac:dyDescent="0.3">
      <c r="BA16907" s="2"/>
    </row>
    <row r="16908" spans="53:53" x14ac:dyDescent="0.3">
      <c r="BA16908" s="2"/>
    </row>
    <row r="16909" spans="53:53" x14ac:dyDescent="0.3">
      <c r="BA16909" s="2"/>
    </row>
    <row r="16910" spans="53:53" x14ac:dyDescent="0.3">
      <c r="BA16910" s="2"/>
    </row>
    <row r="16911" spans="53:53" x14ac:dyDescent="0.3">
      <c r="BA16911" s="2"/>
    </row>
    <row r="16912" spans="53:53" x14ac:dyDescent="0.3">
      <c r="BA16912" s="2"/>
    </row>
    <row r="16913" spans="53:53" x14ac:dyDescent="0.3">
      <c r="BA16913" s="2"/>
    </row>
    <row r="16914" spans="53:53" x14ac:dyDescent="0.3">
      <c r="BA16914" s="2"/>
    </row>
    <row r="16915" spans="53:53" x14ac:dyDescent="0.3">
      <c r="BA16915" s="2"/>
    </row>
    <row r="16916" spans="53:53" x14ac:dyDescent="0.3">
      <c r="BA16916" s="2"/>
    </row>
    <row r="16917" spans="53:53" x14ac:dyDescent="0.3">
      <c r="BA16917" s="2"/>
    </row>
    <row r="16918" spans="53:53" x14ac:dyDescent="0.3">
      <c r="BA16918" s="2"/>
    </row>
    <row r="16919" spans="53:53" x14ac:dyDescent="0.3">
      <c r="BA16919" s="2"/>
    </row>
    <row r="16920" spans="53:53" x14ac:dyDescent="0.3">
      <c r="BA16920" s="2"/>
    </row>
    <row r="16921" spans="53:53" x14ac:dyDescent="0.3">
      <c r="BA16921" s="2"/>
    </row>
    <row r="16922" spans="53:53" x14ac:dyDescent="0.3">
      <c r="BA16922" s="2"/>
    </row>
    <row r="16923" spans="53:53" x14ac:dyDescent="0.3">
      <c r="BA16923" s="2"/>
    </row>
    <row r="16924" spans="53:53" x14ac:dyDescent="0.3">
      <c r="BA16924" s="2"/>
    </row>
    <row r="16925" spans="53:53" x14ac:dyDescent="0.3">
      <c r="BA16925" s="2"/>
    </row>
    <row r="16926" spans="53:53" x14ac:dyDescent="0.3">
      <c r="BA16926" s="2"/>
    </row>
    <row r="16927" spans="53:53" x14ac:dyDescent="0.3">
      <c r="BA16927" s="2"/>
    </row>
    <row r="16928" spans="53:53" x14ac:dyDescent="0.3">
      <c r="BA16928" s="2"/>
    </row>
    <row r="16929" spans="53:53" x14ac:dyDescent="0.3">
      <c r="BA16929" s="2"/>
    </row>
    <row r="16930" spans="53:53" x14ac:dyDescent="0.3">
      <c r="BA16930" s="2"/>
    </row>
    <row r="16931" spans="53:53" x14ac:dyDescent="0.3">
      <c r="BA16931" s="2"/>
    </row>
    <row r="16932" spans="53:53" x14ac:dyDescent="0.3">
      <c r="BA16932" s="2"/>
    </row>
    <row r="16933" spans="53:53" x14ac:dyDescent="0.3">
      <c r="BA16933" s="2"/>
    </row>
    <row r="16934" spans="53:53" x14ac:dyDescent="0.3">
      <c r="BA16934" s="2"/>
    </row>
    <row r="16935" spans="53:53" x14ac:dyDescent="0.3">
      <c r="BA16935" s="2"/>
    </row>
    <row r="16936" spans="53:53" x14ac:dyDescent="0.3">
      <c r="BA16936" s="2"/>
    </row>
    <row r="16937" spans="53:53" x14ac:dyDescent="0.3">
      <c r="BA16937" s="2"/>
    </row>
    <row r="16938" spans="53:53" x14ac:dyDescent="0.3">
      <c r="BA16938" s="2"/>
    </row>
    <row r="16939" spans="53:53" x14ac:dyDescent="0.3">
      <c r="BA16939" s="2"/>
    </row>
    <row r="16940" spans="53:53" x14ac:dyDescent="0.3">
      <c r="BA16940" s="2"/>
    </row>
    <row r="16941" spans="53:53" x14ac:dyDescent="0.3">
      <c r="BA16941" s="2"/>
    </row>
    <row r="16942" spans="53:53" x14ac:dyDescent="0.3">
      <c r="BA16942" s="2"/>
    </row>
    <row r="16943" spans="53:53" x14ac:dyDescent="0.3">
      <c r="BA16943" s="2"/>
    </row>
    <row r="16944" spans="53:53" x14ac:dyDescent="0.3">
      <c r="BA16944" s="2"/>
    </row>
    <row r="16945" spans="53:53" x14ac:dyDescent="0.3">
      <c r="BA16945" s="2"/>
    </row>
    <row r="16946" spans="53:53" x14ac:dyDescent="0.3">
      <c r="BA16946" s="2"/>
    </row>
    <row r="16947" spans="53:53" x14ac:dyDescent="0.3">
      <c r="BA16947" s="2"/>
    </row>
    <row r="16948" spans="53:53" x14ac:dyDescent="0.3">
      <c r="BA16948" s="2"/>
    </row>
    <row r="16949" spans="53:53" x14ac:dyDescent="0.3">
      <c r="BA16949" s="2"/>
    </row>
    <row r="16950" spans="53:53" x14ac:dyDescent="0.3">
      <c r="BA16950" s="2"/>
    </row>
    <row r="16951" spans="53:53" x14ac:dyDescent="0.3">
      <c r="BA16951" s="2"/>
    </row>
    <row r="16952" spans="53:53" x14ac:dyDescent="0.3">
      <c r="BA16952" s="2"/>
    </row>
    <row r="16953" spans="53:53" x14ac:dyDescent="0.3">
      <c r="BA16953" s="2"/>
    </row>
    <row r="16954" spans="53:53" x14ac:dyDescent="0.3">
      <c r="BA16954" s="2"/>
    </row>
    <row r="16955" spans="53:53" x14ac:dyDescent="0.3">
      <c r="BA16955" s="2"/>
    </row>
    <row r="16956" spans="53:53" x14ac:dyDescent="0.3">
      <c r="BA16956" s="2"/>
    </row>
    <row r="16957" spans="53:53" x14ac:dyDescent="0.3">
      <c r="BA16957" s="2"/>
    </row>
    <row r="16958" spans="53:53" x14ac:dyDescent="0.3">
      <c r="BA16958" s="2"/>
    </row>
    <row r="16959" spans="53:53" x14ac:dyDescent="0.3">
      <c r="BA16959" s="2"/>
    </row>
    <row r="16960" spans="53:53" x14ac:dyDescent="0.3">
      <c r="BA16960" s="2"/>
    </row>
    <row r="16961" spans="53:53" x14ac:dyDescent="0.3">
      <c r="BA16961" s="2"/>
    </row>
    <row r="16962" spans="53:53" x14ac:dyDescent="0.3">
      <c r="BA16962" s="2"/>
    </row>
    <row r="16963" spans="53:53" x14ac:dyDescent="0.3">
      <c r="BA16963" s="2"/>
    </row>
    <row r="16964" spans="53:53" x14ac:dyDescent="0.3">
      <c r="BA16964" s="2"/>
    </row>
    <row r="16965" spans="53:53" x14ac:dyDescent="0.3">
      <c r="BA16965" s="2"/>
    </row>
    <row r="16966" spans="53:53" x14ac:dyDescent="0.3">
      <c r="BA16966" s="2"/>
    </row>
    <row r="16967" spans="53:53" x14ac:dyDescent="0.3">
      <c r="BA16967" s="2"/>
    </row>
    <row r="16968" spans="53:53" x14ac:dyDescent="0.3">
      <c r="BA16968" s="2"/>
    </row>
    <row r="16969" spans="53:53" x14ac:dyDescent="0.3">
      <c r="BA16969" s="2"/>
    </row>
    <row r="16970" spans="53:53" x14ac:dyDescent="0.3">
      <c r="BA16970" s="2"/>
    </row>
    <row r="16971" spans="53:53" x14ac:dyDescent="0.3">
      <c r="BA16971" s="2"/>
    </row>
    <row r="16972" spans="53:53" x14ac:dyDescent="0.3">
      <c r="BA16972" s="2"/>
    </row>
    <row r="16973" spans="53:53" x14ac:dyDescent="0.3">
      <c r="BA16973" s="2"/>
    </row>
    <row r="16974" spans="53:53" x14ac:dyDescent="0.3">
      <c r="BA16974" s="2"/>
    </row>
    <row r="16975" spans="53:53" x14ac:dyDescent="0.3">
      <c r="BA16975" s="2"/>
    </row>
    <row r="16976" spans="53:53" x14ac:dyDescent="0.3">
      <c r="BA16976" s="2"/>
    </row>
    <row r="16977" spans="53:53" x14ac:dyDescent="0.3">
      <c r="BA16977" s="2"/>
    </row>
    <row r="16978" spans="53:53" x14ac:dyDescent="0.3">
      <c r="BA16978" s="2"/>
    </row>
    <row r="16979" spans="53:53" x14ac:dyDescent="0.3">
      <c r="BA16979" s="2"/>
    </row>
    <row r="16980" spans="53:53" x14ac:dyDescent="0.3">
      <c r="BA16980" s="2"/>
    </row>
    <row r="16981" spans="53:53" x14ac:dyDescent="0.3">
      <c r="BA16981" s="2"/>
    </row>
    <row r="16982" spans="53:53" x14ac:dyDescent="0.3">
      <c r="BA16982" s="2"/>
    </row>
    <row r="16983" spans="53:53" x14ac:dyDescent="0.3">
      <c r="BA16983" s="2"/>
    </row>
    <row r="16984" spans="53:53" x14ac:dyDescent="0.3">
      <c r="BA16984" s="2"/>
    </row>
    <row r="16985" spans="53:53" x14ac:dyDescent="0.3">
      <c r="BA16985" s="2"/>
    </row>
    <row r="16986" spans="53:53" x14ac:dyDescent="0.3">
      <c r="BA16986" s="2"/>
    </row>
    <row r="16987" spans="53:53" x14ac:dyDescent="0.3">
      <c r="BA16987" s="2"/>
    </row>
    <row r="16988" spans="53:53" x14ac:dyDescent="0.3">
      <c r="BA16988" s="2"/>
    </row>
    <row r="16989" spans="53:53" x14ac:dyDescent="0.3">
      <c r="BA16989" s="2"/>
    </row>
    <row r="16990" spans="53:53" x14ac:dyDescent="0.3">
      <c r="BA16990" s="2"/>
    </row>
    <row r="16991" spans="53:53" x14ac:dyDescent="0.3">
      <c r="BA16991" s="2"/>
    </row>
    <row r="16992" spans="53:53" x14ac:dyDescent="0.3">
      <c r="BA16992" s="2"/>
    </row>
    <row r="16993" spans="53:53" x14ac:dyDescent="0.3">
      <c r="BA16993" s="2"/>
    </row>
    <row r="16994" spans="53:53" x14ac:dyDescent="0.3">
      <c r="BA16994" s="2"/>
    </row>
    <row r="16995" spans="53:53" x14ac:dyDescent="0.3">
      <c r="BA16995" s="2"/>
    </row>
    <row r="16996" spans="53:53" x14ac:dyDescent="0.3">
      <c r="BA16996" s="2"/>
    </row>
    <row r="16997" spans="53:53" x14ac:dyDescent="0.3">
      <c r="BA16997" s="2"/>
    </row>
    <row r="16998" spans="53:53" x14ac:dyDescent="0.3">
      <c r="BA16998" s="2"/>
    </row>
    <row r="16999" spans="53:53" x14ac:dyDescent="0.3">
      <c r="BA16999" s="2"/>
    </row>
    <row r="17000" spans="53:53" x14ac:dyDescent="0.3">
      <c r="BA17000" s="2"/>
    </row>
    <row r="17001" spans="53:53" x14ac:dyDescent="0.3">
      <c r="BA17001" s="2"/>
    </row>
    <row r="17002" spans="53:53" x14ac:dyDescent="0.3">
      <c r="BA17002" s="2"/>
    </row>
    <row r="17003" spans="53:53" x14ac:dyDescent="0.3">
      <c r="BA17003" s="2"/>
    </row>
    <row r="17004" spans="53:53" x14ac:dyDescent="0.3">
      <c r="BA17004" s="2"/>
    </row>
    <row r="17005" spans="53:53" x14ac:dyDescent="0.3">
      <c r="BA17005" s="2"/>
    </row>
    <row r="17006" spans="53:53" x14ac:dyDescent="0.3">
      <c r="BA17006" s="2"/>
    </row>
    <row r="17007" spans="53:53" x14ac:dyDescent="0.3">
      <c r="BA17007" s="2"/>
    </row>
    <row r="17008" spans="53:53" x14ac:dyDescent="0.3">
      <c r="BA17008" s="2"/>
    </row>
    <row r="17009" spans="53:53" x14ac:dyDescent="0.3">
      <c r="BA17009" s="2"/>
    </row>
    <row r="17010" spans="53:53" x14ac:dyDescent="0.3">
      <c r="BA17010" s="2"/>
    </row>
    <row r="17011" spans="53:53" x14ac:dyDescent="0.3">
      <c r="BA17011" s="2"/>
    </row>
    <row r="17012" spans="53:53" x14ac:dyDescent="0.3">
      <c r="BA17012" s="2"/>
    </row>
    <row r="17013" spans="53:53" x14ac:dyDescent="0.3">
      <c r="BA17013" s="2"/>
    </row>
    <row r="17014" spans="53:53" x14ac:dyDescent="0.3">
      <c r="BA17014" s="2"/>
    </row>
    <row r="17015" spans="53:53" x14ac:dyDescent="0.3">
      <c r="BA17015" s="2"/>
    </row>
    <row r="17016" spans="53:53" x14ac:dyDescent="0.3">
      <c r="BA17016" s="2"/>
    </row>
    <row r="17017" spans="53:53" x14ac:dyDescent="0.3">
      <c r="BA17017" s="2"/>
    </row>
    <row r="17018" spans="53:53" x14ac:dyDescent="0.3">
      <c r="BA17018" s="2"/>
    </row>
    <row r="17019" spans="53:53" x14ac:dyDescent="0.3">
      <c r="BA17019" s="2"/>
    </row>
    <row r="17020" spans="53:53" x14ac:dyDescent="0.3">
      <c r="BA17020" s="2"/>
    </row>
    <row r="17021" spans="53:53" x14ac:dyDescent="0.3">
      <c r="BA17021" s="2"/>
    </row>
    <row r="17022" spans="53:53" x14ac:dyDescent="0.3">
      <c r="BA17022" s="2"/>
    </row>
    <row r="17023" spans="53:53" x14ac:dyDescent="0.3">
      <c r="BA17023" s="2"/>
    </row>
    <row r="17024" spans="53:53" x14ac:dyDescent="0.3">
      <c r="BA17024" s="2"/>
    </row>
    <row r="17025" spans="53:53" x14ac:dyDescent="0.3">
      <c r="BA17025" s="2"/>
    </row>
    <row r="17026" spans="53:53" x14ac:dyDescent="0.3">
      <c r="BA17026" s="2"/>
    </row>
    <row r="17027" spans="53:53" x14ac:dyDescent="0.3">
      <c r="BA17027" s="2"/>
    </row>
    <row r="17028" spans="53:53" x14ac:dyDescent="0.3">
      <c r="BA17028" s="2"/>
    </row>
    <row r="17029" spans="53:53" x14ac:dyDescent="0.3">
      <c r="BA17029" s="2"/>
    </row>
    <row r="17030" spans="53:53" x14ac:dyDescent="0.3">
      <c r="BA17030" s="2"/>
    </row>
    <row r="17031" spans="53:53" x14ac:dyDescent="0.3">
      <c r="BA17031" s="2"/>
    </row>
    <row r="17032" spans="53:53" x14ac:dyDescent="0.3">
      <c r="BA17032" s="2"/>
    </row>
    <row r="17033" spans="53:53" x14ac:dyDescent="0.3">
      <c r="BA17033" s="2"/>
    </row>
    <row r="17034" spans="53:53" x14ac:dyDescent="0.3">
      <c r="BA17034" s="2"/>
    </row>
    <row r="17035" spans="53:53" x14ac:dyDescent="0.3">
      <c r="BA17035" s="2"/>
    </row>
    <row r="17036" spans="53:53" x14ac:dyDescent="0.3">
      <c r="BA17036" s="2"/>
    </row>
    <row r="17037" spans="53:53" x14ac:dyDescent="0.3">
      <c r="BA17037" s="2"/>
    </row>
    <row r="17038" spans="53:53" x14ac:dyDescent="0.3">
      <c r="BA17038" s="2"/>
    </row>
    <row r="17039" spans="53:53" x14ac:dyDescent="0.3">
      <c r="BA17039" s="2"/>
    </row>
    <row r="17040" spans="53:53" x14ac:dyDescent="0.3">
      <c r="BA17040" s="2"/>
    </row>
    <row r="17041" spans="53:53" x14ac:dyDescent="0.3">
      <c r="BA17041" s="2"/>
    </row>
    <row r="17042" spans="53:53" x14ac:dyDescent="0.3">
      <c r="BA17042" s="2"/>
    </row>
    <row r="17043" spans="53:53" x14ac:dyDescent="0.3">
      <c r="BA17043" s="2"/>
    </row>
    <row r="17044" spans="53:53" x14ac:dyDescent="0.3">
      <c r="BA17044" s="2"/>
    </row>
    <row r="17045" spans="53:53" x14ac:dyDescent="0.3">
      <c r="BA17045" s="2"/>
    </row>
    <row r="17046" spans="53:53" x14ac:dyDescent="0.3">
      <c r="BA17046" s="2"/>
    </row>
    <row r="17047" spans="53:53" x14ac:dyDescent="0.3">
      <c r="BA17047" s="2"/>
    </row>
    <row r="17048" spans="53:53" x14ac:dyDescent="0.3">
      <c r="BA17048" s="2"/>
    </row>
    <row r="17049" spans="53:53" x14ac:dyDescent="0.3">
      <c r="BA17049" s="2"/>
    </row>
    <row r="17050" spans="53:53" x14ac:dyDescent="0.3">
      <c r="BA17050" s="2"/>
    </row>
    <row r="17051" spans="53:53" x14ac:dyDescent="0.3">
      <c r="BA17051" s="2"/>
    </row>
    <row r="17052" spans="53:53" x14ac:dyDescent="0.3">
      <c r="BA17052" s="2"/>
    </row>
    <row r="17053" spans="53:53" x14ac:dyDescent="0.3">
      <c r="BA17053" s="2"/>
    </row>
    <row r="17054" spans="53:53" x14ac:dyDescent="0.3">
      <c r="BA17054" s="2"/>
    </row>
    <row r="17055" spans="53:53" x14ac:dyDescent="0.3">
      <c r="BA17055" s="2"/>
    </row>
    <row r="17056" spans="53:53" x14ac:dyDescent="0.3">
      <c r="BA17056" s="2"/>
    </row>
    <row r="17057" spans="53:53" x14ac:dyDescent="0.3">
      <c r="BA17057" s="2"/>
    </row>
    <row r="17058" spans="53:53" x14ac:dyDescent="0.3">
      <c r="BA17058" s="2"/>
    </row>
    <row r="17059" spans="53:53" x14ac:dyDescent="0.3">
      <c r="BA17059" s="2"/>
    </row>
    <row r="17060" spans="53:53" x14ac:dyDescent="0.3">
      <c r="BA17060" s="2"/>
    </row>
    <row r="17061" spans="53:53" x14ac:dyDescent="0.3">
      <c r="BA17061" s="2"/>
    </row>
    <row r="17062" spans="53:53" x14ac:dyDescent="0.3">
      <c r="BA17062" s="2"/>
    </row>
    <row r="17063" spans="53:53" x14ac:dyDescent="0.3">
      <c r="BA17063" s="2"/>
    </row>
    <row r="17064" spans="53:53" x14ac:dyDescent="0.3">
      <c r="BA17064" s="2"/>
    </row>
    <row r="17065" spans="53:53" x14ac:dyDescent="0.3">
      <c r="BA17065" s="2"/>
    </row>
    <row r="17066" spans="53:53" x14ac:dyDescent="0.3">
      <c r="BA17066" s="2"/>
    </row>
    <row r="17067" spans="53:53" x14ac:dyDescent="0.3">
      <c r="BA17067" s="2"/>
    </row>
    <row r="17068" spans="53:53" x14ac:dyDescent="0.3">
      <c r="BA17068" s="2"/>
    </row>
    <row r="17069" spans="53:53" x14ac:dyDescent="0.3">
      <c r="BA17069" s="2"/>
    </row>
    <row r="17070" spans="53:53" x14ac:dyDescent="0.3">
      <c r="BA17070" s="2"/>
    </row>
    <row r="17071" spans="53:53" x14ac:dyDescent="0.3">
      <c r="BA17071" s="2"/>
    </row>
    <row r="17072" spans="53:53" x14ac:dyDescent="0.3">
      <c r="BA17072" s="2"/>
    </row>
    <row r="17073" spans="53:53" x14ac:dyDescent="0.3">
      <c r="BA17073" s="2"/>
    </row>
    <row r="17074" spans="53:53" x14ac:dyDescent="0.3">
      <c r="BA17074" s="2"/>
    </row>
    <row r="17075" spans="53:53" x14ac:dyDescent="0.3">
      <c r="BA17075" s="2"/>
    </row>
    <row r="17076" spans="53:53" x14ac:dyDescent="0.3">
      <c r="BA17076" s="2"/>
    </row>
    <row r="17077" spans="53:53" x14ac:dyDescent="0.3">
      <c r="BA17077" s="2"/>
    </row>
    <row r="17078" spans="53:53" x14ac:dyDescent="0.3">
      <c r="BA17078" s="2"/>
    </row>
    <row r="17079" spans="53:53" x14ac:dyDescent="0.3">
      <c r="BA17079" s="2"/>
    </row>
    <row r="17080" spans="53:53" x14ac:dyDescent="0.3">
      <c r="BA17080" s="2"/>
    </row>
    <row r="17081" spans="53:53" x14ac:dyDescent="0.3">
      <c r="BA17081" s="2"/>
    </row>
    <row r="17082" spans="53:53" x14ac:dyDescent="0.3">
      <c r="BA17082" s="2"/>
    </row>
    <row r="17083" spans="53:53" x14ac:dyDescent="0.3">
      <c r="BA17083" s="2"/>
    </row>
    <row r="17084" spans="53:53" x14ac:dyDescent="0.3">
      <c r="BA17084" s="2"/>
    </row>
    <row r="17085" spans="53:53" x14ac:dyDescent="0.3">
      <c r="BA17085" s="2"/>
    </row>
    <row r="17086" spans="53:53" x14ac:dyDescent="0.3">
      <c r="BA17086" s="2"/>
    </row>
    <row r="17087" spans="53:53" x14ac:dyDescent="0.3">
      <c r="BA17087" s="2"/>
    </row>
    <row r="17088" spans="53:53" x14ac:dyDescent="0.3">
      <c r="BA17088" s="2"/>
    </row>
    <row r="17089" spans="53:53" x14ac:dyDescent="0.3">
      <c r="BA17089" s="2"/>
    </row>
    <row r="17090" spans="53:53" x14ac:dyDescent="0.3">
      <c r="BA17090" s="2"/>
    </row>
    <row r="17091" spans="53:53" x14ac:dyDescent="0.3">
      <c r="BA17091" s="2"/>
    </row>
    <row r="17092" spans="53:53" x14ac:dyDescent="0.3">
      <c r="BA17092" s="2"/>
    </row>
    <row r="17093" spans="53:53" x14ac:dyDescent="0.3">
      <c r="BA17093" s="2"/>
    </row>
    <row r="17094" spans="53:53" x14ac:dyDescent="0.3">
      <c r="BA17094" s="2"/>
    </row>
    <row r="17095" spans="53:53" x14ac:dyDescent="0.3">
      <c r="BA17095" s="2"/>
    </row>
    <row r="17096" spans="53:53" x14ac:dyDescent="0.3">
      <c r="BA17096" s="2"/>
    </row>
    <row r="17097" spans="53:53" x14ac:dyDescent="0.3">
      <c r="BA17097" s="2"/>
    </row>
    <row r="17098" spans="53:53" x14ac:dyDescent="0.3">
      <c r="BA17098" s="2"/>
    </row>
    <row r="17099" spans="53:53" x14ac:dyDescent="0.3">
      <c r="BA17099" s="2"/>
    </row>
    <row r="17100" spans="53:53" x14ac:dyDescent="0.3">
      <c r="BA17100" s="2"/>
    </row>
    <row r="17101" spans="53:53" x14ac:dyDescent="0.3">
      <c r="BA17101" s="2"/>
    </row>
    <row r="17102" spans="53:53" x14ac:dyDescent="0.3">
      <c r="BA17102" s="2"/>
    </row>
    <row r="17103" spans="53:53" x14ac:dyDescent="0.3">
      <c r="BA17103" s="2"/>
    </row>
    <row r="17104" spans="53:53" x14ac:dyDescent="0.3">
      <c r="BA17104" s="2"/>
    </row>
    <row r="17105" spans="53:53" x14ac:dyDescent="0.3">
      <c r="BA17105" s="2"/>
    </row>
    <row r="17106" spans="53:53" x14ac:dyDescent="0.3">
      <c r="BA17106" s="2"/>
    </row>
    <row r="17107" spans="53:53" x14ac:dyDescent="0.3">
      <c r="BA17107" s="2"/>
    </row>
    <row r="17108" spans="53:53" x14ac:dyDescent="0.3">
      <c r="BA17108" s="2"/>
    </row>
    <row r="17109" spans="53:53" x14ac:dyDescent="0.3">
      <c r="BA17109" s="2"/>
    </row>
    <row r="17110" spans="53:53" x14ac:dyDescent="0.3">
      <c r="BA17110" s="2"/>
    </row>
    <row r="17111" spans="53:53" x14ac:dyDescent="0.3">
      <c r="BA17111" s="2"/>
    </row>
    <row r="17112" spans="53:53" x14ac:dyDescent="0.3">
      <c r="BA17112" s="2"/>
    </row>
    <row r="17113" spans="53:53" x14ac:dyDescent="0.3">
      <c r="BA17113" s="2"/>
    </row>
    <row r="17114" spans="53:53" x14ac:dyDescent="0.3">
      <c r="BA17114" s="2"/>
    </row>
    <row r="17115" spans="53:53" x14ac:dyDescent="0.3">
      <c r="BA17115" s="2"/>
    </row>
    <row r="17116" spans="53:53" x14ac:dyDescent="0.3">
      <c r="BA17116" s="2"/>
    </row>
    <row r="17117" spans="53:53" x14ac:dyDescent="0.3">
      <c r="BA17117" s="2"/>
    </row>
    <row r="17118" spans="53:53" x14ac:dyDescent="0.3">
      <c r="BA17118" s="2"/>
    </row>
    <row r="17119" spans="53:53" x14ac:dyDescent="0.3">
      <c r="BA17119" s="2"/>
    </row>
    <row r="17120" spans="53:53" x14ac:dyDescent="0.3">
      <c r="BA17120" s="2"/>
    </row>
    <row r="17121" spans="53:53" x14ac:dyDescent="0.3">
      <c r="BA17121" s="2"/>
    </row>
    <row r="17122" spans="53:53" x14ac:dyDescent="0.3">
      <c r="BA17122" s="2"/>
    </row>
    <row r="17123" spans="53:53" x14ac:dyDescent="0.3">
      <c r="BA17123" s="2"/>
    </row>
    <row r="17124" spans="53:53" x14ac:dyDescent="0.3">
      <c r="BA17124" s="2"/>
    </row>
    <row r="17125" spans="53:53" x14ac:dyDescent="0.3">
      <c r="BA17125" s="2"/>
    </row>
    <row r="17126" spans="53:53" x14ac:dyDescent="0.3">
      <c r="BA17126" s="2"/>
    </row>
    <row r="17127" spans="53:53" x14ac:dyDescent="0.3">
      <c r="BA17127" s="2"/>
    </row>
    <row r="17128" spans="53:53" x14ac:dyDescent="0.3">
      <c r="BA17128" s="2"/>
    </row>
    <row r="17129" spans="53:53" x14ac:dyDescent="0.3">
      <c r="BA17129" s="2"/>
    </row>
    <row r="17130" spans="53:53" x14ac:dyDescent="0.3">
      <c r="BA17130" s="2"/>
    </row>
    <row r="17131" spans="53:53" x14ac:dyDescent="0.3">
      <c r="BA17131" s="2"/>
    </row>
    <row r="17132" spans="53:53" x14ac:dyDescent="0.3">
      <c r="BA17132" s="2"/>
    </row>
    <row r="17133" spans="53:53" x14ac:dyDescent="0.3">
      <c r="BA17133" s="2"/>
    </row>
    <row r="17134" spans="53:53" x14ac:dyDescent="0.3">
      <c r="BA17134" s="2"/>
    </row>
    <row r="17135" spans="53:53" x14ac:dyDescent="0.3">
      <c r="BA17135" s="2"/>
    </row>
    <row r="17136" spans="53:53" x14ac:dyDescent="0.3">
      <c r="BA17136" s="2"/>
    </row>
    <row r="17137" spans="53:53" x14ac:dyDescent="0.3">
      <c r="BA17137" s="2"/>
    </row>
    <row r="17138" spans="53:53" x14ac:dyDescent="0.3">
      <c r="BA17138" s="2"/>
    </row>
    <row r="17139" spans="53:53" x14ac:dyDescent="0.3">
      <c r="BA17139" s="2"/>
    </row>
    <row r="17140" spans="53:53" x14ac:dyDescent="0.3">
      <c r="BA17140" s="2"/>
    </row>
    <row r="17141" spans="53:53" x14ac:dyDescent="0.3">
      <c r="BA17141" s="2"/>
    </row>
    <row r="17142" spans="53:53" x14ac:dyDescent="0.3">
      <c r="BA17142" s="2"/>
    </row>
    <row r="17143" spans="53:53" x14ac:dyDescent="0.3">
      <c r="BA17143" s="2"/>
    </row>
    <row r="17144" spans="53:53" x14ac:dyDescent="0.3">
      <c r="BA17144" s="2"/>
    </row>
    <row r="17145" spans="53:53" x14ac:dyDescent="0.3">
      <c r="BA17145" s="2"/>
    </row>
    <row r="17146" spans="53:53" x14ac:dyDescent="0.3">
      <c r="BA17146" s="2"/>
    </row>
    <row r="17147" spans="53:53" x14ac:dyDescent="0.3">
      <c r="BA17147" s="2"/>
    </row>
    <row r="17148" spans="53:53" x14ac:dyDescent="0.3">
      <c r="BA17148" s="2"/>
    </row>
    <row r="17149" spans="53:53" x14ac:dyDescent="0.3">
      <c r="BA17149" s="2"/>
    </row>
    <row r="17150" spans="53:53" x14ac:dyDescent="0.3">
      <c r="BA17150" s="2"/>
    </row>
    <row r="17151" spans="53:53" x14ac:dyDescent="0.3">
      <c r="BA17151" s="2"/>
    </row>
    <row r="17152" spans="53:53" x14ac:dyDescent="0.3">
      <c r="BA17152" s="2"/>
    </row>
    <row r="17153" spans="53:53" x14ac:dyDescent="0.3">
      <c r="BA17153" s="2"/>
    </row>
    <row r="17154" spans="53:53" x14ac:dyDescent="0.3">
      <c r="BA17154" s="2"/>
    </row>
    <row r="17155" spans="53:53" x14ac:dyDescent="0.3">
      <c r="BA17155" s="2"/>
    </row>
    <row r="17156" spans="53:53" x14ac:dyDescent="0.3">
      <c r="BA17156" s="2"/>
    </row>
    <row r="17157" spans="53:53" x14ac:dyDescent="0.3">
      <c r="BA17157" s="2"/>
    </row>
    <row r="17158" spans="53:53" x14ac:dyDescent="0.3">
      <c r="BA17158" s="2"/>
    </row>
    <row r="17159" spans="53:53" x14ac:dyDescent="0.3">
      <c r="BA17159" s="2"/>
    </row>
    <row r="17160" spans="53:53" x14ac:dyDescent="0.3">
      <c r="BA17160" s="2"/>
    </row>
    <row r="17161" spans="53:53" x14ac:dyDescent="0.3">
      <c r="BA17161" s="2"/>
    </row>
    <row r="17162" spans="53:53" x14ac:dyDescent="0.3">
      <c r="BA17162" s="2"/>
    </row>
    <row r="17163" spans="53:53" x14ac:dyDescent="0.3">
      <c r="BA17163" s="2"/>
    </row>
    <row r="17164" spans="53:53" x14ac:dyDescent="0.3">
      <c r="BA17164" s="2"/>
    </row>
    <row r="17165" spans="53:53" x14ac:dyDescent="0.3">
      <c r="BA17165" s="2"/>
    </row>
    <row r="17166" spans="53:53" x14ac:dyDescent="0.3">
      <c r="BA17166" s="2"/>
    </row>
    <row r="17167" spans="53:53" x14ac:dyDescent="0.3">
      <c r="BA17167" s="2"/>
    </row>
    <row r="17168" spans="53:53" x14ac:dyDescent="0.3">
      <c r="BA17168" s="2"/>
    </row>
    <row r="17169" spans="53:53" x14ac:dyDescent="0.3">
      <c r="BA17169" s="2"/>
    </row>
    <row r="17170" spans="53:53" x14ac:dyDescent="0.3">
      <c r="BA17170" s="2"/>
    </row>
    <row r="17171" spans="53:53" x14ac:dyDescent="0.3">
      <c r="BA17171" s="2"/>
    </row>
    <row r="17172" spans="53:53" x14ac:dyDescent="0.3">
      <c r="BA17172" s="2"/>
    </row>
    <row r="17173" spans="53:53" x14ac:dyDescent="0.3">
      <c r="BA17173" s="2"/>
    </row>
    <row r="17174" spans="53:53" x14ac:dyDescent="0.3">
      <c r="BA17174" s="2"/>
    </row>
    <row r="17175" spans="53:53" x14ac:dyDescent="0.3">
      <c r="BA17175" s="2"/>
    </row>
    <row r="17176" spans="53:53" x14ac:dyDescent="0.3">
      <c r="BA17176" s="2"/>
    </row>
    <row r="17177" spans="53:53" x14ac:dyDescent="0.3">
      <c r="BA17177" s="2"/>
    </row>
    <row r="17178" spans="53:53" x14ac:dyDescent="0.3">
      <c r="BA17178" s="2"/>
    </row>
    <row r="17179" spans="53:53" x14ac:dyDescent="0.3">
      <c r="BA17179" s="2"/>
    </row>
    <row r="17180" spans="53:53" x14ac:dyDescent="0.3">
      <c r="BA17180" s="2"/>
    </row>
    <row r="17181" spans="53:53" x14ac:dyDescent="0.3">
      <c r="BA17181" s="2"/>
    </row>
    <row r="17182" spans="53:53" x14ac:dyDescent="0.3">
      <c r="BA17182" s="2"/>
    </row>
    <row r="17183" spans="53:53" x14ac:dyDescent="0.3">
      <c r="BA17183" s="2"/>
    </row>
    <row r="17184" spans="53:53" x14ac:dyDescent="0.3">
      <c r="BA17184" s="2"/>
    </row>
    <row r="17185" spans="53:53" x14ac:dyDescent="0.3">
      <c r="BA17185" s="2"/>
    </row>
    <row r="17186" spans="53:53" x14ac:dyDescent="0.3">
      <c r="BA17186" s="2"/>
    </row>
    <row r="17187" spans="53:53" x14ac:dyDescent="0.3">
      <c r="BA17187" s="2"/>
    </row>
    <row r="17188" spans="53:53" x14ac:dyDescent="0.3">
      <c r="BA17188" s="2"/>
    </row>
    <row r="17189" spans="53:53" x14ac:dyDescent="0.3">
      <c r="BA17189" s="2"/>
    </row>
    <row r="17190" spans="53:53" x14ac:dyDescent="0.3">
      <c r="BA17190" s="2"/>
    </row>
    <row r="17191" spans="53:53" x14ac:dyDescent="0.3">
      <c r="BA17191" s="2"/>
    </row>
    <row r="17192" spans="53:53" x14ac:dyDescent="0.3">
      <c r="BA17192" s="2"/>
    </row>
    <row r="17193" spans="53:53" x14ac:dyDescent="0.3">
      <c r="BA17193" s="2"/>
    </row>
    <row r="17194" spans="53:53" x14ac:dyDescent="0.3">
      <c r="BA17194" s="2"/>
    </row>
    <row r="17195" spans="53:53" x14ac:dyDescent="0.3">
      <c r="BA17195" s="2"/>
    </row>
    <row r="17196" spans="53:53" x14ac:dyDescent="0.3">
      <c r="BA17196" s="2"/>
    </row>
    <row r="17197" spans="53:53" x14ac:dyDescent="0.3">
      <c r="BA17197" s="2"/>
    </row>
    <row r="17198" spans="53:53" x14ac:dyDescent="0.3">
      <c r="BA17198" s="2"/>
    </row>
    <row r="17199" spans="53:53" x14ac:dyDescent="0.3">
      <c r="BA17199" s="2"/>
    </row>
    <row r="17200" spans="53:53" x14ac:dyDescent="0.3">
      <c r="BA17200" s="2"/>
    </row>
    <row r="17201" spans="53:53" x14ac:dyDescent="0.3">
      <c r="BA17201" s="2"/>
    </row>
    <row r="17202" spans="53:53" x14ac:dyDescent="0.3">
      <c r="BA17202" s="2"/>
    </row>
    <row r="17203" spans="53:53" x14ac:dyDescent="0.3">
      <c r="BA17203" s="2"/>
    </row>
    <row r="17204" spans="53:53" x14ac:dyDescent="0.3">
      <c r="BA17204" s="2"/>
    </row>
    <row r="17205" spans="53:53" x14ac:dyDescent="0.3">
      <c r="BA17205" s="2"/>
    </row>
    <row r="17206" spans="53:53" x14ac:dyDescent="0.3">
      <c r="BA17206" s="2"/>
    </row>
    <row r="17207" spans="53:53" x14ac:dyDescent="0.3">
      <c r="BA17207" s="2"/>
    </row>
    <row r="17208" spans="53:53" x14ac:dyDescent="0.3">
      <c r="BA17208" s="2"/>
    </row>
    <row r="17209" spans="53:53" x14ac:dyDescent="0.3">
      <c r="BA17209" s="2"/>
    </row>
    <row r="17210" spans="53:53" x14ac:dyDescent="0.3">
      <c r="BA17210" s="2"/>
    </row>
    <row r="17211" spans="53:53" x14ac:dyDescent="0.3">
      <c r="BA17211" s="2"/>
    </row>
    <row r="17212" spans="53:53" x14ac:dyDescent="0.3">
      <c r="BA17212" s="2"/>
    </row>
    <row r="17213" spans="53:53" x14ac:dyDescent="0.3">
      <c r="BA17213" s="2"/>
    </row>
    <row r="17214" spans="53:53" x14ac:dyDescent="0.3">
      <c r="BA17214" s="2"/>
    </row>
    <row r="17215" spans="53:53" x14ac:dyDescent="0.3">
      <c r="BA17215" s="2"/>
    </row>
    <row r="17216" spans="53:53" x14ac:dyDescent="0.3">
      <c r="BA17216" s="2"/>
    </row>
    <row r="17217" spans="53:53" x14ac:dyDescent="0.3">
      <c r="BA17217" s="2"/>
    </row>
    <row r="17218" spans="53:53" x14ac:dyDescent="0.3">
      <c r="BA17218" s="2"/>
    </row>
    <row r="17219" spans="53:53" x14ac:dyDescent="0.3">
      <c r="BA17219" s="2"/>
    </row>
    <row r="17220" spans="53:53" x14ac:dyDescent="0.3">
      <c r="BA17220" s="2"/>
    </row>
    <row r="17221" spans="53:53" x14ac:dyDescent="0.3">
      <c r="BA17221" s="2"/>
    </row>
    <row r="17222" spans="53:53" x14ac:dyDescent="0.3">
      <c r="BA17222" s="2"/>
    </row>
    <row r="17223" spans="53:53" x14ac:dyDescent="0.3">
      <c r="BA17223" s="2"/>
    </row>
    <row r="17224" spans="53:53" x14ac:dyDescent="0.3">
      <c r="BA17224" s="2"/>
    </row>
    <row r="17225" spans="53:53" x14ac:dyDescent="0.3">
      <c r="BA17225" s="2"/>
    </row>
    <row r="17226" spans="53:53" x14ac:dyDescent="0.3">
      <c r="BA17226" s="2"/>
    </row>
    <row r="17227" spans="53:53" x14ac:dyDescent="0.3">
      <c r="BA17227" s="2"/>
    </row>
    <row r="17228" spans="53:53" x14ac:dyDescent="0.3">
      <c r="BA17228" s="2"/>
    </row>
    <row r="17229" spans="53:53" x14ac:dyDescent="0.3">
      <c r="BA17229" s="2"/>
    </row>
    <row r="17230" spans="53:53" x14ac:dyDescent="0.3">
      <c r="BA17230" s="2"/>
    </row>
    <row r="17231" spans="53:53" x14ac:dyDescent="0.3">
      <c r="BA17231" s="2"/>
    </row>
    <row r="17232" spans="53:53" x14ac:dyDescent="0.3">
      <c r="BA17232" s="2"/>
    </row>
    <row r="17233" spans="53:53" x14ac:dyDescent="0.3">
      <c r="BA17233" s="2"/>
    </row>
    <row r="17234" spans="53:53" x14ac:dyDescent="0.3">
      <c r="BA17234" s="2"/>
    </row>
    <row r="17235" spans="53:53" x14ac:dyDescent="0.3">
      <c r="BA17235" s="2"/>
    </row>
    <row r="17236" spans="53:53" x14ac:dyDescent="0.3">
      <c r="BA17236" s="2"/>
    </row>
    <row r="17237" spans="53:53" x14ac:dyDescent="0.3">
      <c r="BA17237" s="2"/>
    </row>
    <row r="17238" spans="53:53" x14ac:dyDescent="0.3">
      <c r="BA17238" s="2"/>
    </row>
    <row r="17239" spans="53:53" x14ac:dyDescent="0.3">
      <c r="BA17239" s="2"/>
    </row>
    <row r="17240" spans="53:53" x14ac:dyDescent="0.3">
      <c r="BA17240" s="2"/>
    </row>
    <row r="17241" spans="53:53" x14ac:dyDescent="0.3">
      <c r="BA17241" s="2"/>
    </row>
    <row r="17242" spans="53:53" x14ac:dyDescent="0.3">
      <c r="BA17242" s="2"/>
    </row>
    <row r="17243" spans="53:53" x14ac:dyDescent="0.3">
      <c r="BA17243" s="2"/>
    </row>
    <row r="17244" spans="53:53" x14ac:dyDescent="0.3">
      <c r="BA17244" s="2"/>
    </row>
    <row r="17245" spans="53:53" x14ac:dyDescent="0.3">
      <c r="BA17245" s="2"/>
    </row>
    <row r="17246" spans="53:53" x14ac:dyDescent="0.3">
      <c r="BA17246" s="2"/>
    </row>
    <row r="17247" spans="53:53" x14ac:dyDescent="0.3">
      <c r="BA17247" s="2"/>
    </row>
    <row r="17248" spans="53:53" x14ac:dyDescent="0.3">
      <c r="BA17248" s="2"/>
    </row>
    <row r="17249" spans="53:53" x14ac:dyDescent="0.3">
      <c r="BA17249" s="2"/>
    </row>
    <row r="17250" spans="53:53" x14ac:dyDescent="0.3">
      <c r="BA17250" s="2"/>
    </row>
    <row r="17251" spans="53:53" x14ac:dyDescent="0.3">
      <c r="BA17251" s="2"/>
    </row>
    <row r="17252" spans="53:53" x14ac:dyDescent="0.3">
      <c r="BA17252" s="2"/>
    </row>
    <row r="17253" spans="53:53" x14ac:dyDescent="0.3">
      <c r="BA17253" s="2"/>
    </row>
    <row r="17254" spans="53:53" x14ac:dyDescent="0.3">
      <c r="BA17254" s="2"/>
    </row>
    <row r="17255" spans="53:53" x14ac:dyDescent="0.3">
      <c r="BA17255" s="2"/>
    </row>
    <row r="17256" spans="53:53" x14ac:dyDescent="0.3">
      <c r="BA17256" s="2"/>
    </row>
    <row r="17257" spans="53:53" x14ac:dyDescent="0.3">
      <c r="BA17257" s="2"/>
    </row>
    <row r="17258" spans="53:53" x14ac:dyDescent="0.3">
      <c r="BA17258" s="2"/>
    </row>
    <row r="17259" spans="53:53" x14ac:dyDescent="0.3">
      <c r="BA17259" s="2"/>
    </row>
    <row r="17260" spans="53:53" x14ac:dyDescent="0.3">
      <c r="BA17260" s="2"/>
    </row>
    <row r="17261" spans="53:53" x14ac:dyDescent="0.3">
      <c r="BA17261" s="2"/>
    </row>
    <row r="17262" spans="53:53" x14ac:dyDescent="0.3">
      <c r="BA17262" s="2"/>
    </row>
    <row r="17263" spans="53:53" x14ac:dyDescent="0.3">
      <c r="BA17263" s="2"/>
    </row>
    <row r="17264" spans="53:53" x14ac:dyDescent="0.3">
      <c r="BA17264" s="2"/>
    </row>
    <row r="17265" spans="53:53" x14ac:dyDescent="0.3">
      <c r="BA17265" s="2"/>
    </row>
    <row r="17266" spans="53:53" x14ac:dyDescent="0.3">
      <c r="BA17266" s="2"/>
    </row>
    <row r="17267" spans="53:53" x14ac:dyDescent="0.3">
      <c r="BA17267" s="2"/>
    </row>
    <row r="17268" spans="53:53" x14ac:dyDescent="0.3">
      <c r="BA17268" s="2"/>
    </row>
    <row r="17269" spans="53:53" x14ac:dyDescent="0.3">
      <c r="BA17269" s="2"/>
    </row>
    <row r="17270" spans="53:53" x14ac:dyDescent="0.3">
      <c r="BA17270" s="2"/>
    </row>
    <row r="17271" spans="53:53" x14ac:dyDescent="0.3">
      <c r="BA17271" s="2"/>
    </row>
    <row r="17272" spans="53:53" x14ac:dyDescent="0.3">
      <c r="BA17272" s="2"/>
    </row>
    <row r="17273" spans="53:53" x14ac:dyDescent="0.3">
      <c r="BA17273" s="2"/>
    </row>
    <row r="17274" spans="53:53" x14ac:dyDescent="0.3">
      <c r="BA17274" s="2"/>
    </row>
    <row r="17275" spans="53:53" x14ac:dyDescent="0.3">
      <c r="BA17275" s="2"/>
    </row>
    <row r="17276" spans="53:53" x14ac:dyDescent="0.3">
      <c r="BA17276" s="2"/>
    </row>
    <row r="17277" spans="53:53" x14ac:dyDescent="0.3">
      <c r="BA17277" s="2"/>
    </row>
    <row r="17278" spans="53:53" x14ac:dyDescent="0.3">
      <c r="BA17278" s="2"/>
    </row>
    <row r="17279" spans="53:53" x14ac:dyDescent="0.3">
      <c r="BA17279" s="2"/>
    </row>
    <row r="17280" spans="53:53" x14ac:dyDescent="0.3">
      <c r="BA17280" s="2"/>
    </row>
    <row r="17281" spans="53:53" x14ac:dyDescent="0.3">
      <c r="BA17281" s="2"/>
    </row>
    <row r="17282" spans="53:53" x14ac:dyDescent="0.3">
      <c r="BA17282" s="2"/>
    </row>
    <row r="17283" spans="53:53" x14ac:dyDescent="0.3">
      <c r="BA17283" s="2"/>
    </row>
    <row r="17284" spans="53:53" x14ac:dyDescent="0.3">
      <c r="BA17284" s="2"/>
    </row>
    <row r="17285" spans="53:53" x14ac:dyDescent="0.3">
      <c r="BA17285" s="2"/>
    </row>
    <row r="17286" spans="53:53" x14ac:dyDescent="0.3">
      <c r="BA17286" s="2"/>
    </row>
    <row r="17287" spans="53:53" x14ac:dyDescent="0.3">
      <c r="BA17287" s="2"/>
    </row>
    <row r="17288" spans="53:53" x14ac:dyDescent="0.3">
      <c r="BA17288" s="2"/>
    </row>
    <row r="17289" spans="53:53" x14ac:dyDescent="0.3">
      <c r="BA17289" s="2"/>
    </row>
    <row r="17290" spans="53:53" x14ac:dyDescent="0.3">
      <c r="BA17290" s="2"/>
    </row>
    <row r="17291" spans="53:53" x14ac:dyDescent="0.3">
      <c r="BA17291" s="2"/>
    </row>
    <row r="17292" spans="53:53" x14ac:dyDescent="0.3">
      <c r="BA17292" s="2"/>
    </row>
    <row r="17293" spans="53:53" x14ac:dyDescent="0.3">
      <c r="BA17293" s="2"/>
    </row>
    <row r="17294" spans="53:53" x14ac:dyDescent="0.3">
      <c r="BA17294" s="2"/>
    </row>
    <row r="17295" spans="53:53" x14ac:dyDescent="0.3">
      <c r="BA17295" s="2"/>
    </row>
    <row r="17296" spans="53:53" x14ac:dyDescent="0.3">
      <c r="BA17296" s="2"/>
    </row>
    <row r="17297" spans="53:53" x14ac:dyDescent="0.3">
      <c r="BA17297" s="2"/>
    </row>
    <row r="17298" spans="53:53" x14ac:dyDescent="0.3">
      <c r="BA17298" s="2"/>
    </row>
    <row r="17299" spans="53:53" x14ac:dyDescent="0.3">
      <c r="BA17299" s="2"/>
    </row>
    <row r="17300" spans="53:53" x14ac:dyDescent="0.3">
      <c r="BA17300" s="2"/>
    </row>
    <row r="17301" spans="53:53" x14ac:dyDescent="0.3">
      <c r="BA17301" s="2"/>
    </row>
    <row r="17302" spans="53:53" x14ac:dyDescent="0.3">
      <c r="BA17302" s="2"/>
    </row>
    <row r="17303" spans="53:53" x14ac:dyDescent="0.3">
      <c r="BA17303" s="2"/>
    </row>
    <row r="17304" spans="53:53" x14ac:dyDescent="0.3">
      <c r="BA17304" s="2"/>
    </row>
    <row r="17305" spans="53:53" x14ac:dyDescent="0.3">
      <c r="BA17305" s="2"/>
    </row>
    <row r="17306" spans="53:53" x14ac:dyDescent="0.3">
      <c r="BA17306" s="2"/>
    </row>
    <row r="17307" spans="53:53" x14ac:dyDescent="0.3">
      <c r="BA17307" s="2"/>
    </row>
    <row r="17308" spans="53:53" x14ac:dyDescent="0.3">
      <c r="BA17308" s="2"/>
    </row>
    <row r="17309" spans="53:53" x14ac:dyDescent="0.3">
      <c r="BA17309" s="2"/>
    </row>
    <row r="17310" spans="53:53" x14ac:dyDescent="0.3">
      <c r="BA17310" s="2"/>
    </row>
    <row r="17311" spans="53:53" x14ac:dyDescent="0.3">
      <c r="BA17311" s="2"/>
    </row>
    <row r="17312" spans="53:53" x14ac:dyDescent="0.3">
      <c r="BA17312" s="2"/>
    </row>
    <row r="17313" spans="53:53" x14ac:dyDescent="0.3">
      <c r="BA17313" s="2"/>
    </row>
    <row r="17314" spans="53:53" x14ac:dyDescent="0.3">
      <c r="BA17314" s="2"/>
    </row>
    <row r="17315" spans="53:53" x14ac:dyDescent="0.3">
      <c r="BA17315" s="2"/>
    </row>
    <row r="17316" spans="53:53" x14ac:dyDescent="0.3">
      <c r="BA17316" s="2"/>
    </row>
    <row r="17317" spans="53:53" x14ac:dyDescent="0.3">
      <c r="BA17317" s="2"/>
    </row>
    <row r="17318" spans="53:53" x14ac:dyDescent="0.3">
      <c r="BA17318" s="2"/>
    </row>
    <row r="17319" spans="53:53" x14ac:dyDescent="0.3">
      <c r="BA17319" s="2"/>
    </row>
    <row r="17320" spans="53:53" x14ac:dyDescent="0.3">
      <c r="BA17320" s="2"/>
    </row>
    <row r="17321" spans="53:53" x14ac:dyDescent="0.3">
      <c r="BA17321" s="2"/>
    </row>
    <row r="17322" spans="53:53" x14ac:dyDescent="0.3">
      <c r="BA17322" s="2"/>
    </row>
    <row r="17323" spans="53:53" x14ac:dyDescent="0.3">
      <c r="BA17323" s="2"/>
    </row>
    <row r="17324" spans="53:53" x14ac:dyDescent="0.3">
      <c r="BA17324" s="2"/>
    </row>
    <row r="17325" spans="53:53" x14ac:dyDescent="0.3">
      <c r="BA17325" s="2"/>
    </row>
    <row r="17326" spans="53:53" x14ac:dyDescent="0.3">
      <c r="BA17326" s="2"/>
    </row>
    <row r="17327" spans="53:53" x14ac:dyDescent="0.3">
      <c r="BA17327" s="2"/>
    </row>
    <row r="17328" spans="53:53" x14ac:dyDescent="0.3">
      <c r="BA17328" s="2"/>
    </row>
    <row r="17329" spans="53:53" x14ac:dyDescent="0.3">
      <c r="BA17329" s="2"/>
    </row>
    <row r="17330" spans="53:53" x14ac:dyDescent="0.3">
      <c r="BA17330" s="2"/>
    </row>
    <row r="17331" spans="53:53" x14ac:dyDescent="0.3">
      <c r="BA17331" s="2"/>
    </row>
    <row r="17332" spans="53:53" x14ac:dyDescent="0.3">
      <c r="BA17332" s="2"/>
    </row>
    <row r="17333" spans="53:53" x14ac:dyDescent="0.3">
      <c r="BA17333" s="2"/>
    </row>
    <row r="17334" spans="53:53" x14ac:dyDescent="0.3">
      <c r="BA17334" s="2"/>
    </row>
    <row r="17335" spans="53:53" x14ac:dyDescent="0.3">
      <c r="BA17335" s="2"/>
    </row>
    <row r="17336" spans="53:53" x14ac:dyDescent="0.3">
      <c r="BA17336" s="2"/>
    </row>
    <row r="17337" spans="53:53" x14ac:dyDescent="0.3">
      <c r="BA17337" s="2"/>
    </row>
    <row r="17338" spans="53:53" x14ac:dyDescent="0.3">
      <c r="BA17338" s="2"/>
    </row>
    <row r="17339" spans="53:53" x14ac:dyDescent="0.3">
      <c r="BA17339" s="2"/>
    </row>
    <row r="17340" spans="53:53" x14ac:dyDescent="0.3">
      <c r="BA17340" s="2"/>
    </row>
    <row r="17341" spans="53:53" x14ac:dyDescent="0.3">
      <c r="BA17341" s="2"/>
    </row>
    <row r="17342" spans="53:53" x14ac:dyDescent="0.3">
      <c r="BA17342" s="2"/>
    </row>
    <row r="17343" spans="53:53" x14ac:dyDescent="0.3">
      <c r="BA17343" s="2"/>
    </row>
    <row r="17344" spans="53:53" x14ac:dyDescent="0.3">
      <c r="BA17344" s="2"/>
    </row>
    <row r="17345" spans="53:53" x14ac:dyDescent="0.3">
      <c r="BA17345" s="2"/>
    </row>
    <row r="17346" spans="53:53" x14ac:dyDescent="0.3">
      <c r="BA17346" s="2"/>
    </row>
    <row r="17347" spans="53:53" x14ac:dyDescent="0.3">
      <c r="BA17347" s="2"/>
    </row>
    <row r="17348" spans="53:53" x14ac:dyDescent="0.3">
      <c r="BA17348" s="2"/>
    </row>
    <row r="17349" spans="53:53" x14ac:dyDescent="0.3">
      <c r="BA17349" s="2"/>
    </row>
    <row r="17350" spans="53:53" x14ac:dyDescent="0.3">
      <c r="BA17350" s="2"/>
    </row>
    <row r="17351" spans="53:53" x14ac:dyDescent="0.3">
      <c r="BA17351" s="2"/>
    </row>
    <row r="17352" spans="53:53" x14ac:dyDescent="0.3">
      <c r="BA17352" s="2"/>
    </row>
    <row r="17353" spans="53:53" x14ac:dyDescent="0.3">
      <c r="BA17353" s="2"/>
    </row>
    <row r="17354" spans="53:53" x14ac:dyDescent="0.3">
      <c r="BA17354" s="2"/>
    </row>
    <row r="17355" spans="53:53" x14ac:dyDescent="0.3">
      <c r="BA17355" s="2"/>
    </row>
    <row r="17356" spans="53:53" x14ac:dyDescent="0.3">
      <c r="BA17356" s="2"/>
    </row>
    <row r="17357" spans="53:53" x14ac:dyDescent="0.3">
      <c r="BA17357" s="2"/>
    </row>
    <row r="17358" spans="53:53" x14ac:dyDescent="0.3">
      <c r="BA17358" s="2"/>
    </row>
    <row r="17359" spans="53:53" x14ac:dyDescent="0.3">
      <c r="BA17359" s="2"/>
    </row>
    <row r="17360" spans="53:53" x14ac:dyDescent="0.3">
      <c r="BA17360" s="2"/>
    </row>
    <row r="17361" spans="53:53" x14ac:dyDescent="0.3">
      <c r="BA17361" s="2"/>
    </row>
    <row r="17362" spans="53:53" x14ac:dyDescent="0.3">
      <c r="BA17362" s="2"/>
    </row>
    <row r="17363" spans="53:53" x14ac:dyDescent="0.3">
      <c r="BA17363" s="2"/>
    </row>
    <row r="17364" spans="53:53" x14ac:dyDescent="0.3">
      <c r="BA17364" s="2"/>
    </row>
    <row r="17365" spans="53:53" x14ac:dyDescent="0.3">
      <c r="BA17365" s="2"/>
    </row>
    <row r="17366" spans="53:53" x14ac:dyDescent="0.3">
      <c r="BA17366" s="2"/>
    </row>
    <row r="17367" spans="53:53" x14ac:dyDescent="0.3">
      <c r="BA17367" s="2"/>
    </row>
    <row r="17368" spans="53:53" x14ac:dyDescent="0.3">
      <c r="BA17368" s="2"/>
    </row>
    <row r="17369" spans="53:53" x14ac:dyDescent="0.3">
      <c r="BA17369" s="2"/>
    </row>
    <row r="17370" spans="53:53" x14ac:dyDescent="0.3">
      <c r="BA17370" s="2"/>
    </row>
    <row r="17371" spans="53:53" x14ac:dyDescent="0.3">
      <c r="BA17371" s="2"/>
    </row>
    <row r="17372" spans="53:53" x14ac:dyDescent="0.3">
      <c r="BA17372" s="2"/>
    </row>
    <row r="17373" spans="53:53" x14ac:dyDescent="0.3">
      <c r="BA17373" s="2"/>
    </row>
    <row r="17374" spans="53:53" x14ac:dyDescent="0.3">
      <c r="BA17374" s="2"/>
    </row>
    <row r="17375" spans="53:53" x14ac:dyDescent="0.3">
      <c r="BA17375" s="2"/>
    </row>
    <row r="17376" spans="53:53" x14ac:dyDescent="0.3">
      <c r="BA17376" s="2"/>
    </row>
    <row r="17377" spans="53:53" x14ac:dyDescent="0.3">
      <c r="BA17377" s="2"/>
    </row>
    <row r="17378" spans="53:53" x14ac:dyDescent="0.3">
      <c r="BA17378" s="2"/>
    </row>
    <row r="17379" spans="53:53" x14ac:dyDescent="0.3">
      <c r="BA17379" s="2"/>
    </row>
    <row r="17380" spans="53:53" x14ac:dyDescent="0.3">
      <c r="BA17380" s="2"/>
    </row>
    <row r="17381" spans="53:53" x14ac:dyDescent="0.3">
      <c r="BA17381" s="2"/>
    </row>
    <row r="17382" spans="53:53" x14ac:dyDescent="0.3">
      <c r="BA17382" s="2"/>
    </row>
    <row r="17383" spans="53:53" x14ac:dyDescent="0.3">
      <c r="BA17383" s="2"/>
    </row>
    <row r="17384" spans="53:53" x14ac:dyDescent="0.3">
      <c r="BA17384" s="2"/>
    </row>
    <row r="17385" spans="53:53" x14ac:dyDescent="0.3">
      <c r="BA17385" s="2"/>
    </row>
    <row r="17386" spans="53:53" x14ac:dyDescent="0.3">
      <c r="BA17386" s="2"/>
    </row>
    <row r="17387" spans="53:53" x14ac:dyDescent="0.3">
      <c r="BA17387" s="2"/>
    </row>
    <row r="17388" spans="53:53" x14ac:dyDescent="0.3">
      <c r="BA17388" s="2"/>
    </row>
    <row r="17389" spans="53:53" x14ac:dyDescent="0.3">
      <c r="BA17389" s="2"/>
    </row>
    <row r="17390" spans="53:53" x14ac:dyDescent="0.3">
      <c r="BA17390" s="2"/>
    </row>
    <row r="17391" spans="53:53" x14ac:dyDescent="0.3">
      <c r="BA17391" s="2"/>
    </row>
    <row r="17392" spans="53:53" x14ac:dyDescent="0.3">
      <c r="BA17392" s="2"/>
    </row>
    <row r="17393" spans="53:53" x14ac:dyDescent="0.3">
      <c r="BA17393" s="2"/>
    </row>
    <row r="17394" spans="53:53" x14ac:dyDescent="0.3">
      <c r="BA17394" s="2"/>
    </row>
    <row r="17395" spans="53:53" x14ac:dyDescent="0.3">
      <c r="BA17395" s="2"/>
    </row>
    <row r="17396" spans="53:53" x14ac:dyDescent="0.3">
      <c r="BA17396" s="2"/>
    </row>
    <row r="17397" spans="53:53" x14ac:dyDescent="0.3">
      <c r="BA17397" s="2"/>
    </row>
    <row r="17398" spans="53:53" x14ac:dyDescent="0.3">
      <c r="BA17398" s="2"/>
    </row>
    <row r="17399" spans="53:53" x14ac:dyDescent="0.3">
      <c r="BA17399" s="2"/>
    </row>
    <row r="17400" spans="53:53" x14ac:dyDescent="0.3">
      <c r="BA17400" s="2"/>
    </row>
    <row r="17401" spans="53:53" x14ac:dyDescent="0.3">
      <c r="BA17401" s="2"/>
    </row>
    <row r="17402" spans="53:53" x14ac:dyDescent="0.3">
      <c r="BA17402" s="2"/>
    </row>
    <row r="17403" spans="53:53" x14ac:dyDescent="0.3">
      <c r="BA17403" s="2"/>
    </row>
    <row r="17404" spans="53:53" x14ac:dyDescent="0.3">
      <c r="BA17404" s="2"/>
    </row>
    <row r="17405" spans="53:53" x14ac:dyDescent="0.3">
      <c r="BA17405" s="2"/>
    </row>
    <row r="17406" spans="53:53" x14ac:dyDescent="0.3">
      <c r="BA17406" s="2"/>
    </row>
    <row r="17407" spans="53:53" x14ac:dyDescent="0.3">
      <c r="BA17407" s="2"/>
    </row>
    <row r="17408" spans="53:53" x14ac:dyDescent="0.3">
      <c r="BA17408" s="2"/>
    </row>
    <row r="17409" spans="53:53" x14ac:dyDescent="0.3">
      <c r="BA17409" s="2"/>
    </row>
    <row r="17410" spans="53:53" x14ac:dyDescent="0.3">
      <c r="BA17410" s="2"/>
    </row>
    <row r="17411" spans="53:53" x14ac:dyDescent="0.3">
      <c r="BA17411" s="2"/>
    </row>
    <row r="17412" spans="53:53" x14ac:dyDescent="0.3">
      <c r="BA17412" s="2"/>
    </row>
    <row r="17413" spans="53:53" x14ac:dyDescent="0.3">
      <c r="BA17413" s="2"/>
    </row>
    <row r="17414" spans="53:53" x14ac:dyDescent="0.3">
      <c r="BA17414" s="2"/>
    </row>
    <row r="17415" spans="53:53" x14ac:dyDescent="0.3">
      <c r="BA17415" s="2"/>
    </row>
    <row r="17416" spans="53:53" x14ac:dyDescent="0.3">
      <c r="BA17416" s="2"/>
    </row>
    <row r="17417" spans="53:53" x14ac:dyDescent="0.3">
      <c r="BA17417" s="2"/>
    </row>
    <row r="17418" spans="53:53" x14ac:dyDescent="0.3">
      <c r="BA17418" s="2"/>
    </row>
    <row r="17419" spans="53:53" x14ac:dyDescent="0.3">
      <c r="BA17419" s="2"/>
    </row>
    <row r="17420" spans="53:53" x14ac:dyDescent="0.3">
      <c r="BA17420" s="2"/>
    </row>
    <row r="17421" spans="53:53" x14ac:dyDescent="0.3">
      <c r="BA17421" s="2"/>
    </row>
    <row r="17422" spans="53:53" x14ac:dyDescent="0.3">
      <c r="BA17422" s="2"/>
    </row>
    <row r="17423" spans="53:53" x14ac:dyDescent="0.3">
      <c r="BA17423" s="2"/>
    </row>
    <row r="17424" spans="53:53" x14ac:dyDescent="0.3">
      <c r="BA17424" s="2"/>
    </row>
    <row r="17425" spans="53:53" x14ac:dyDescent="0.3">
      <c r="BA17425" s="2"/>
    </row>
    <row r="17426" spans="53:53" x14ac:dyDescent="0.3">
      <c r="BA17426" s="2"/>
    </row>
    <row r="17427" spans="53:53" x14ac:dyDescent="0.3">
      <c r="BA17427" s="2"/>
    </row>
    <row r="17428" spans="53:53" x14ac:dyDescent="0.3">
      <c r="BA17428" s="2"/>
    </row>
    <row r="17429" spans="53:53" x14ac:dyDescent="0.3">
      <c r="BA17429" s="2"/>
    </row>
    <row r="17430" spans="53:53" x14ac:dyDescent="0.3">
      <c r="BA17430" s="2"/>
    </row>
    <row r="17431" spans="53:53" x14ac:dyDescent="0.3">
      <c r="BA17431" s="2"/>
    </row>
    <row r="17432" spans="53:53" x14ac:dyDescent="0.3">
      <c r="BA17432" s="2"/>
    </row>
    <row r="17433" spans="53:53" x14ac:dyDescent="0.3">
      <c r="BA17433" s="2"/>
    </row>
    <row r="17434" spans="53:53" x14ac:dyDescent="0.3">
      <c r="BA17434" s="2"/>
    </row>
    <row r="17435" spans="53:53" x14ac:dyDescent="0.3">
      <c r="BA17435" s="2"/>
    </row>
    <row r="17436" spans="53:53" x14ac:dyDescent="0.3">
      <c r="BA17436" s="2"/>
    </row>
    <row r="17437" spans="53:53" x14ac:dyDescent="0.3">
      <c r="BA17437" s="2"/>
    </row>
    <row r="17438" spans="53:53" x14ac:dyDescent="0.3">
      <c r="BA17438" s="2"/>
    </row>
    <row r="17439" spans="53:53" x14ac:dyDescent="0.3">
      <c r="BA17439" s="2"/>
    </row>
    <row r="17440" spans="53:53" x14ac:dyDescent="0.3">
      <c r="BA17440" s="2"/>
    </row>
    <row r="17441" spans="53:53" x14ac:dyDescent="0.3">
      <c r="BA17441" s="2"/>
    </row>
    <row r="17442" spans="53:53" x14ac:dyDescent="0.3">
      <c r="BA17442" s="2"/>
    </row>
    <row r="17443" spans="53:53" x14ac:dyDescent="0.3">
      <c r="BA17443" s="2"/>
    </row>
    <row r="17444" spans="53:53" x14ac:dyDescent="0.3">
      <c r="BA17444" s="2"/>
    </row>
    <row r="17445" spans="53:53" x14ac:dyDescent="0.3">
      <c r="BA17445" s="2"/>
    </row>
    <row r="17446" spans="53:53" x14ac:dyDescent="0.3">
      <c r="BA17446" s="2"/>
    </row>
    <row r="17447" spans="53:53" x14ac:dyDescent="0.3">
      <c r="BA17447" s="2"/>
    </row>
    <row r="17448" spans="53:53" x14ac:dyDescent="0.3">
      <c r="BA17448" s="2"/>
    </row>
    <row r="17449" spans="53:53" x14ac:dyDescent="0.3">
      <c r="BA17449" s="2"/>
    </row>
    <row r="17450" spans="53:53" x14ac:dyDescent="0.3">
      <c r="BA17450" s="2"/>
    </row>
    <row r="17451" spans="53:53" x14ac:dyDescent="0.3">
      <c r="BA17451" s="2"/>
    </row>
    <row r="17452" spans="53:53" x14ac:dyDescent="0.3">
      <c r="BA17452" s="2"/>
    </row>
    <row r="17453" spans="53:53" x14ac:dyDescent="0.3">
      <c r="BA17453" s="2"/>
    </row>
    <row r="17454" spans="53:53" x14ac:dyDescent="0.3">
      <c r="BA17454" s="2"/>
    </row>
    <row r="17455" spans="53:53" x14ac:dyDescent="0.3">
      <c r="BA17455" s="2"/>
    </row>
    <row r="17456" spans="53:53" x14ac:dyDescent="0.3">
      <c r="BA17456" s="2"/>
    </row>
    <row r="17457" spans="53:53" x14ac:dyDescent="0.3">
      <c r="BA17457" s="2"/>
    </row>
    <row r="17458" spans="53:53" x14ac:dyDescent="0.3">
      <c r="BA17458" s="2"/>
    </row>
    <row r="17459" spans="53:53" x14ac:dyDescent="0.3">
      <c r="BA17459" s="2"/>
    </row>
    <row r="17460" spans="53:53" x14ac:dyDescent="0.3">
      <c r="BA17460" s="2"/>
    </row>
    <row r="17461" spans="53:53" x14ac:dyDescent="0.3">
      <c r="BA17461" s="2"/>
    </row>
    <row r="17462" spans="53:53" x14ac:dyDescent="0.3">
      <c r="BA17462" s="2"/>
    </row>
    <row r="17463" spans="53:53" x14ac:dyDescent="0.3">
      <c r="BA17463" s="2"/>
    </row>
    <row r="17464" spans="53:53" x14ac:dyDescent="0.3">
      <c r="BA17464" s="2"/>
    </row>
    <row r="17465" spans="53:53" x14ac:dyDescent="0.3">
      <c r="BA17465" s="2"/>
    </row>
    <row r="17466" spans="53:53" x14ac:dyDescent="0.3">
      <c r="BA17466" s="2"/>
    </row>
    <row r="17467" spans="53:53" x14ac:dyDescent="0.3">
      <c r="BA17467" s="2"/>
    </row>
    <row r="17468" spans="53:53" x14ac:dyDescent="0.3">
      <c r="BA17468" s="2"/>
    </row>
    <row r="17469" spans="53:53" x14ac:dyDescent="0.3">
      <c r="BA17469" s="2"/>
    </row>
    <row r="17470" spans="53:53" x14ac:dyDescent="0.3">
      <c r="BA17470" s="2"/>
    </row>
    <row r="17471" spans="53:53" x14ac:dyDescent="0.3">
      <c r="BA17471" s="2"/>
    </row>
    <row r="17472" spans="53:53" x14ac:dyDescent="0.3">
      <c r="BA17472" s="2"/>
    </row>
    <row r="17473" spans="53:53" x14ac:dyDescent="0.3">
      <c r="BA17473" s="2"/>
    </row>
    <row r="17474" spans="53:53" x14ac:dyDescent="0.3">
      <c r="BA17474" s="2"/>
    </row>
    <row r="17475" spans="53:53" x14ac:dyDescent="0.3">
      <c r="BA17475" s="2"/>
    </row>
    <row r="17476" spans="53:53" x14ac:dyDescent="0.3">
      <c r="BA17476" s="2"/>
    </row>
    <row r="17477" spans="53:53" x14ac:dyDescent="0.3">
      <c r="BA17477" s="2"/>
    </row>
    <row r="17478" spans="53:53" x14ac:dyDescent="0.3">
      <c r="BA17478" s="2"/>
    </row>
    <row r="17479" spans="53:53" x14ac:dyDescent="0.3">
      <c r="BA17479" s="2"/>
    </row>
    <row r="17480" spans="53:53" x14ac:dyDescent="0.3">
      <c r="BA17480" s="2"/>
    </row>
    <row r="17481" spans="53:53" x14ac:dyDescent="0.3">
      <c r="BA17481" s="2"/>
    </row>
    <row r="17482" spans="53:53" x14ac:dyDescent="0.3">
      <c r="BA17482" s="2"/>
    </row>
    <row r="17483" spans="53:53" x14ac:dyDescent="0.3">
      <c r="BA17483" s="2"/>
    </row>
    <row r="17484" spans="53:53" x14ac:dyDescent="0.3">
      <c r="BA17484" s="2"/>
    </row>
    <row r="17485" spans="53:53" x14ac:dyDescent="0.3">
      <c r="BA17485" s="2"/>
    </row>
    <row r="17486" spans="53:53" x14ac:dyDescent="0.3">
      <c r="BA17486" s="2"/>
    </row>
    <row r="17487" spans="53:53" x14ac:dyDescent="0.3">
      <c r="BA17487" s="2"/>
    </row>
    <row r="17488" spans="53:53" x14ac:dyDescent="0.3">
      <c r="BA17488" s="2"/>
    </row>
    <row r="17489" spans="53:53" x14ac:dyDescent="0.3">
      <c r="BA17489" s="2"/>
    </row>
    <row r="17490" spans="53:53" x14ac:dyDescent="0.3">
      <c r="BA17490" s="2"/>
    </row>
    <row r="17491" spans="53:53" x14ac:dyDescent="0.3">
      <c r="BA17491" s="2"/>
    </row>
    <row r="17492" spans="53:53" x14ac:dyDescent="0.3">
      <c r="BA17492" s="2"/>
    </row>
    <row r="17493" spans="53:53" x14ac:dyDescent="0.3">
      <c r="BA17493" s="2"/>
    </row>
    <row r="17494" spans="53:53" x14ac:dyDescent="0.3">
      <c r="BA17494" s="2"/>
    </row>
    <row r="17495" spans="53:53" x14ac:dyDescent="0.3">
      <c r="BA17495" s="2"/>
    </row>
    <row r="17496" spans="53:53" x14ac:dyDescent="0.3">
      <c r="BA17496" s="2"/>
    </row>
    <row r="17497" spans="53:53" x14ac:dyDescent="0.3">
      <c r="BA17497" s="2"/>
    </row>
    <row r="17498" spans="53:53" x14ac:dyDescent="0.3">
      <c r="BA17498" s="2"/>
    </row>
    <row r="17499" spans="53:53" x14ac:dyDescent="0.3">
      <c r="BA17499" s="2"/>
    </row>
    <row r="17500" spans="53:53" x14ac:dyDescent="0.3">
      <c r="BA17500" s="2"/>
    </row>
    <row r="17501" spans="53:53" x14ac:dyDescent="0.3">
      <c r="BA17501" s="2"/>
    </row>
    <row r="17502" spans="53:53" x14ac:dyDescent="0.3">
      <c r="BA17502" s="2"/>
    </row>
    <row r="17503" spans="53:53" x14ac:dyDescent="0.3">
      <c r="BA17503" s="2"/>
    </row>
    <row r="17504" spans="53:53" x14ac:dyDescent="0.3">
      <c r="BA17504" s="2"/>
    </row>
    <row r="17505" spans="53:53" x14ac:dyDescent="0.3">
      <c r="BA17505" s="2"/>
    </row>
    <row r="17506" spans="53:53" x14ac:dyDescent="0.3">
      <c r="BA17506" s="2"/>
    </row>
    <row r="17507" spans="53:53" x14ac:dyDescent="0.3">
      <c r="BA17507" s="2"/>
    </row>
    <row r="17508" spans="53:53" x14ac:dyDescent="0.3">
      <c r="BA17508" s="2"/>
    </row>
    <row r="17509" spans="53:53" x14ac:dyDescent="0.3">
      <c r="BA17509" s="2"/>
    </row>
    <row r="17510" spans="53:53" x14ac:dyDescent="0.3">
      <c r="BA17510" s="2"/>
    </row>
    <row r="17511" spans="53:53" x14ac:dyDescent="0.3">
      <c r="BA17511" s="2"/>
    </row>
    <row r="17512" spans="53:53" x14ac:dyDescent="0.3">
      <c r="BA17512" s="2"/>
    </row>
    <row r="17513" spans="53:53" x14ac:dyDescent="0.3">
      <c r="BA17513" s="2"/>
    </row>
    <row r="17514" spans="53:53" x14ac:dyDescent="0.3">
      <c r="BA17514" s="2"/>
    </row>
    <row r="17515" spans="53:53" x14ac:dyDescent="0.3">
      <c r="BA17515" s="2"/>
    </row>
    <row r="17516" spans="53:53" x14ac:dyDescent="0.3">
      <c r="BA17516" s="2"/>
    </row>
    <row r="17517" spans="53:53" x14ac:dyDescent="0.3">
      <c r="BA17517" s="2"/>
    </row>
    <row r="17518" spans="53:53" x14ac:dyDescent="0.3">
      <c r="BA17518" s="2"/>
    </row>
    <row r="17519" spans="53:53" x14ac:dyDescent="0.3">
      <c r="BA17519" s="2"/>
    </row>
    <row r="17520" spans="53:53" x14ac:dyDescent="0.3">
      <c r="BA17520" s="2"/>
    </row>
    <row r="17521" spans="53:53" x14ac:dyDescent="0.3">
      <c r="BA17521" s="2"/>
    </row>
    <row r="17522" spans="53:53" x14ac:dyDescent="0.3">
      <c r="BA17522" s="2"/>
    </row>
    <row r="17523" spans="53:53" x14ac:dyDescent="0.3">
      <c r="BA17523" s="2"/>
    </row>
    <row r="17524" spans="53:53" x14ac:dyDescent="0.3">
      <c r="BA17524" s="2"/>
    </row>
    <row r="17525" spans="53:53" x14ac:dyDescent="0.3">
      <c r="BA17525" s="2"/>
    </row>
    <row r="17526" spans="53:53" x14ac:dyDescent="0.3">
      <c r="BA17526" s="2"/>
    </row>
    <row r="17527" spans="53:53" x14ac:dyDescent="0.3">
      <c r="BA17527" s="2"/>
    </row>
    <row r="17528" spans="53:53" x14ac:dyDescent="0.3">
      <c r="BA17528" s="2"/>
    </row>
    <row r="17529" spans="53:53" x14ac:dyDescent="0.3">
      <c r="BA17529" s="2"/>
    </row>
    <row r="17530" spans="53:53" x14ac:dyDescent="0.3">
      <c r="BA17530" s="2"/>
    </row>
    <row r="17531" spans="53:53" x14ac:dyDescent="0.3">
      <c r="BA17531" s="2"/>
    </row>
    <row r="17532" spans="53:53" x14ac:dyDescent="0.3">
      <c r="BA17532" s="2"/>
    </row>
    <row r="17533" spans="53:53" x14ac:dyDescent="0.3">
      <c r="BA17533" s="2"/>
    </row>
    <row r="17534" spans="53:53" x14ac:dyDescent="0.3">
      <c r="BA17534" s="2"/>
    </row>
    <row r="17535" spans="53:53" x14ac:dyDescent="0.3">
      <c r="BA17535" s="2"/>
    </row>
    <row r="17536" spans="53:53" x14ac:dyDescent="0.3">
      <c r="BA17536" s="2"/>
    </row>
    <row r="17537" spans="53:53" x14ac:dyDescent="0.3">
      <c r="BA17537" s="2"/>
    </row>
    <row r="17538" spans="53:53" x14ac:dyDescent="0.3">
      <c r="BA17538" s="2"/>
    </row>
    <row r="17539" spans="53:53" x14ac:dyDescent="0.3">
      <c r="BA17539" s="2"/>
    </row>
    <row r="17540" spans="53:53" x14ac:dyDescent="0.3">
      <c r="BA17540" s="2"/>
    </row>
    <row r="17541" spans="53:53" x14ac:dyDescent="0.3">
      <c r="BA17541" s="2"/>
    </row>
    <row r="17542" spans="53:53" x14ac:dyDescent="0.3">
      <c r="BA17542" s="2"/>
    </row>
    <row r="17543" spans="53:53" x14ac:dyDescent="0.3">
      <c r="BA17543" s="2"/>
    </row>
    <row r="17544" spans="53:53" x14ac:dyDescent="0.3">
      <c r="BA17544" s="2"/>
    </row>
    <row r="17545" spans="53:53" x14ac:dyDescent="0.3">
      <c r="BA17545" s="2"/>
    </row>
    <row r="17546" spans="53:53" x14ac:dyDescent="0.3">
      <c r="BA17546" s="2"/>
    </row>
    <row r="17547" spans="53:53" x14ac:dyDescent="0.3">
      <c r="BA17547" s="2"/>
    </row>
    <row r="17548" spans="53:53" x14ac:dyDescent="0.3">
      <c r="BA17548" s="2"/>
    </row>
    <row r="17549" spans="53:53" x14ac:dyDescent="0.3">
      <c r="BA17549" s="2"/>
    </row>
    <row r="17550" spans="53:53" x14ac:dyDescent="0.3">
      <c r="BA17550" s="2"/>
    </row>
    <row r="17551" spans="53:53" x14ac:dyDescent="0.3">
      <c r="BA17551" s="2"/>
    </row>
    <row r="17552" spans="53:53" x14ac:dyDescent="0.3">
      <c r="BA17552" s="2"/>
    </row>
    <row r="17553" spans="53:53" x14ac:dyDescent="0.3">
      <c r="BA17553" s="2"/>
    </row>
    <row r="17554" spans="53:53" x14ac:dyDescent="0.3">
      <c r="BA17554" s="2"/>
    </row>
    <row r="17555" spans="53:53" x14ac:dyDescent="0.3">
      <c r="BA17555" s="2"/>
    </row>
    <row r="17556" spans="53:53" x14ac:dyDescent="0.3">
      <c r="BA17556" s="2"/>
    </row>
    <row r="17557" spans="53:53" x14ac:dyDescent="0.3">
      <c r="BA17557" s="2"/>
    </row>
    <row r="17558" spans="53:53" x14ac:dyDescent="0.3">
      <c r="BA17558" s="2"/>
    </row>
    <row r="17559" spans="53:53" x14ac:dyDescent="0.3">
      <c r="BA17559" s="2"/>
    </row>
    <row r="17560" spans="53:53" x14ac:dyDescent="0.3">
      <c r="BA17560" s="2"/>
    </row>
    <row r="17561" spans="53:53" x14ac:dyDescent="0.3">
      <c r="BA17561" s="2"/>
    </row>
    <row r="17562" spans="53:53" x14ac:dyDescent="0.3">
      <c r="BA17562" s="2"/>
    </row>
    <row r="17563" spans="53:53" x14ac:dyDescent="0.3">
      <c r="BA17563" s="2"/>
    </row>
    <row r="17564" spans="53:53" x14ac:dyDescent="0.3">
      <c r="BA17564" s="2"/>
    </row>
    <row r="17565" spans="53:53" x14ac:dyDescent="0.3">
      <c r="BA17565" s="2"/>
    </row>
    <row r="17566" spans="53:53" x14ac:dyDescent="0.3">
      <c r="BA17566" s="2"/>
    </row>
    <row r="17567" spans="53:53" x14ac:dyDescent="0.3">
      <c r="BA17567" s="2"/>
    </row>
    <row r="17568" spans="53:53" x14ac:dyDescent="0.3">
      <c r="BA17568" s="2"/>
    </row>
    <row r="17569" spans="53:53" x14ac:dyDescent="0.3">
      <c r="BA17569" s="2"/>
    </row>
    <row r="17570" spans="53:53" x14ac:dyDescent="0.3">
      <c r="BA17570" s="2"/>
    </row>
    <row r="17571" spans="53:53" x14ac:dyDescent="0.3">
      <c r="BA17571" s="2"/>
    </row>
    <row r="17572" spans="53:53" x14ac:dyDescent="0.3">
      <c r="BA17572" s="2"/>
    </row>
    <row r="17573" spans="53:53" x14ac:dyDescent="0.3">
      <c r="BA17573" s="2"/>
    </row>
    <row r="17574" spans="53:53" x14ac:dyDescent="0.3">
      <c r="BA17574" s="2"/>
    </row>
    <row r="17575" spans="53:53" x14ac:dyDescent="0.3">
      <c r="BA17575" s="2"/>
    </row>
    <row r="17576" spans="53:53" x14ac:dyDescent="0.3">
      <c r="BA17576" s="2"/>
    </row>
    <row r="17577" spans="53:53" x14ac:dyDescent="0.3">
      <c r="BA17577" s="2"/>
    </row>
    <row r="17578" spans="53:53" x14ac:dyDescent="0.3">
      <c r="BA17578" s="2"/>
    </row>
    <row r="17579" spans="53:53" x14ac:dyDescent="0.3">
      <c r="BA17579" s="2"/>
    </row>
    <row r="17580" spans="53:53" x14ac:dyDescent="0.3">
      <c r="BA17580" s="2"/>
    </row>
    <row r="17581" spans="53:53" x14ac:dyDescent="0.3">
      <c r="BA17581" s="2"/>
    </row>
    <row r="17582" spans="53:53" x14ac:dyDescent="0.3">
      <c r="BA17582" s="2"/>
    </row>
    <row r="17583" spans="53:53" x14ac:dyDescent="0.3">
      <c r="BA17583" s="2"/>
    </row>
    <row r="17584" spans="53:53" x14ac:dyDescent="0.3">
      <c r="BA17584" s="2"/>
    </row>
    <row r="17585" spans="53:53" x14ac:dyDescent="0.3">
      <c r="BA17585" s="2"/>
    </row>
    <row r="17586" spans="53:53" x14ac:dyDescent="0.3">
      <c r="BA17586" s="2"/>
    </row>
    <row r="17587" spans="53:53" x14ac:dyDescent="0.3">
      <c r="BA17587" s="2"/>
    </row>
    <row r="17588" spans="53:53" x14ac:dyDescent="0.3">
      <c r="BA17588" s="2"/>
    </row>
    <row r="17589" spans="53:53" x14ac:dyDescent="0.3">
      <c r="BA17589" s="2"/>
    </row>
    <row r="17590" spans="53:53" x14ac:dyDescent="0.3">
      <c r="BA17590" s="2"/>
    </row>
    <row r="17591" spans="53:53" x14ac:dyDescent="0.3">
      <c r="BA17591" s="2"/>
    </row>
    <row r="17592" spans="53:53" x14ac:dyDescent="0.3">
      <c r="BA17592" s="2"/>
    </row>
    <row r="17593" spans="53:53" x14ac:dyDescent="0.3">
      <c r="BA17593" s="2"/>
    </row>
    <row r="17594" spans="53:53" x14ac:dyDescent="0.3">
      <c r="BA17594" s="2"/>
    </row>
    <row r="17595" spans="53:53" x14ac:dyDescent="0.3">
      <c r="BA17595" s="2"/>
    </row>
    <row r="17596" spans="53:53" x14ac:dyDescent="0.3">
      <c r="BA17596" s="2"/>
    </row>
    <row r="17597" spans="53:53" x14ac:dyDescent="0.3">
      <c r="BA17597" s="2"/>
    </row>
    <row r="17598" spans="53:53" x14ac:dyDescent="0.3">
      <c r="BA17598" s="2"/>
    </row>
    <row r="17599" spans="53:53" x14ac:dyDescent="0.3">
      <c r="BA17599" s="2"/>
    </row>
    <row r="17600" spans="53:53" x14ac:dyDescent="0.3">
      <c r="BA17600" s="2"/>
    </row>
    <row r="17601" spans="53:53" x14ac:dyDescent="0.3">
      <c r="BA17601" s="2"/>
    </row>
    <row r="17602" spans="53:53" x14ac:dyDescent="0.3">
      <c r="BA17602" s="2"/>
    </row>
    <row r="17603" spans="53:53" x14ac:dyDescent="0.3">
      <c r="BA17603" s="2"/>
    </row>
    <row r="17604" spans="53:53" x14ac:dyDescent="0.3">
      <c r="BA17604" s="2"/>
    </row>
    <row r="17605" spans="53:53" x14ac:dyDescent="0.3">
      <c r="BA17605" s="2"/>
    </row>
    <row r="17606" spans="53:53" x14ac:dyDescent="0.3">
      <c r="BA17606" s="2"/>
    </row>
    <row r="17607" spans="53:53" x14ac:dyDescent="0.3">
      <c r="BA17607" s="2"/>
    </row>
    <row r="17608" spans="53:53" x14ac:dyDescent="0.3">
      <c r="BA17608" s="2"/>
    </row>
    <row r="17609" spans="53:53" x14ac:dyDescent="0.3">
      <c r="BA17609" s="2"/>
    </row>
    <row r="17610" spans="53:53" x14ac:dyDescent="0.3">
      <c r="BA17610" s="2"/>
    </row>
    <row r="17611" spans="53:53" x14ac:dyDescent="0.3">
      <c r="BA17611" s="2"/>
    </row>
    <row r="17612" spans="53:53" x14ac:dyDescent="0.3">
      <c r="BA17612" s="2"/>
    </row>
    <row r="17613" spans="53:53" x14ac:dyDescent="0.3">
      <c r="BA17613" s="2"/>
    </row>
    <row r="17614" spans="53:53" x14ac:dyDescent="0.3">
      <c r="BA17614" s="2"/>
    </row>
    <row r="17615" spans="53:53" x14ac:dyDescent="0.3">
      <c r="BA17615" s="2"/>
    </row>
    <row r="17616" spans="53:53" x14ac:dyDescent="0.3">
      <c r="BA17616" s="2"/>
    </row>
    <row r="17617" spans="53:53" x14ac:dyDescent="0.3">
      <c r="BA17617" s="2"/>
    </row>
    <row r="17618" spans="53:53" x14ac:dyDescent="0.3">
      <c r="BA17618" s="2"/>
    </row>
    <row r="17619" spans="53:53" x14ac:dyDescent="0.3">
      <c r="BA17619" s="2"/>
    </row>
    <row r="17620" spans="53:53" x14ac:dyDescent="0.3">
      <c r="BA17620" s="2"/>
    </row>
    <row r="17621" spans="53:53" x14ac:dyDescent="0.3">
      <c r="BA17621" s="2"/>
    </row>
    <row r="17622" spans="53:53" x14ac:dyDescent="0.3">
      <c r="BA17622" s="2"/>
    </row>
    <row r="17623" spans="53:53" x14ac:dyDescent="0.3">
      <c r="BA17623" s="2"/>
    </row>
    <row r="17624" spans="53:53" x14ac:dyDescent="0.3">
      <c r="BA17624" s="2"/>
    </row>
    <row r="17625" spans="53:53" x14ac:dyDescent="0.3">
      <c r="BA17625" s="2"/>
    </row>
    <row r="17626" spans="53:53" x14ac:dyDescent="0.3">
      <c r="BA17626" s="2"/>
    </row>
    <row r="17627" spans="53:53" x14ac:dyDescent="0.3">
      <c r="BA17627" s="2"/>
    </row>
    <row r="17628" spans="53:53" x14ac:dyDescent="0.3">
      <c r="BA17628" s="2"/>
    </row>
    <row r="17629" spans="53:53" x14ac:dyDescent="0.3">
      <c r="BA17629" s="2"/>
    </row>
    <row r="17630" spans="53:53" x14ac:dyDescent="0.3">
      <c r="BA17630" s="2"/>
    </row>
    <row r="17631" spans="53:53" x14ac:dyDescent="0.3">
      <c r="BA17631" s="2"/>
    </row>
    <row r="17632" spans="53:53" x14ac:dyDescent="0.3">
      <c r="BA17632" s="2"/>
    </row>
    <row r="17633" spans="53:53" x14ac:dyDescent="0.3">
      <c r="BA17633" s="2"/>
    </row>
    <row r="17634" spans="53:53" x14ac:dyDescent="0.3">
      <c r="BA17634" s="2"/>
    </row>
    <row r="17635" spans="53:53" x14ac:dyDescent="0.3">
      <c r="BA17635" s="2"/>
    </row>
    <row r="17636" spans="53:53" x14ac:dyDescent="0.3">
      <c r="BA17636" s="2"/>
    </row>
    <row r="17637" spans="53:53" x14ac:dyDescent="0.3">
      <c r="BA17637" s="2"/>
    </row>
    <row r="17638" spans="53:53" x14ac:dyDescent="0.3">
      <c r="BA17638" s="2"/>
    </row>
    <row r="17639" spans="53:53" x14ac:dyDescent="0.3">
      <c r="BA17639" s="2"/>
    </row>
    <row r="17640" spans="53:53" x14ac:dyDescent="0.3">
      <c r="BA17640" s="2"/>
    </row>
    <row r="17641" spans="53:53" x14ac:dyDescent="0.3">
      <c r="BA17641" s="2"/>
    </row>
    <row r="17642" spans="53:53" x14ac:dyDescent="0.3">
      <c r="BA17642" s="2"/>
    </row>
    <row r="17643" spans="53:53" x14ac:dyDescent="0.3">
      <c r="BA17643" s="2"/>
    </row>
    <row r="17644" spans="53:53" x14ac:dyDescent="0.3">
      <c r="BA17644" s="2"/>
    </row>
    <row r="17645" spans="53:53" x14ac:dyDescent="0.3">
      <c r="BA17645" s="2"/>
    </row>
    <row r="17646" spans="53:53" x14ac:dyDescent="0.3">
      <c r="BA17646" s="2"/>
    </row>
    <row r="17647" spans="53:53" x14ac:dyDescent="0.3">
      <c r="BA17647" s="2"/>
    </row>
    <row r="17648" spans="53:53" x14ac:dyDescent="0.3">
      <c r="BA17648" s="2"/>
    </row>
    <row r="17649" spans="53:53" x14ac:dyDescent="0.3">
      <c r="BA17649" s="2"/>
    </row>
    <row r="17650" spans="53:53" x14ac:dyDescent="0.3">
      <c r="BA17650" s="2"/>
    </row>
    <row r="17651" spans="53:53" x14ac:dyDescent="0.3">
      <c r="BA17651" s="2"/>
    </row>
    <row r="17652" spans="53:53" x14ac:dyDescent="0.3">
      <c r="BA17652" s="2"/>
    </row>
    <row r="17653" spans="53:53" x14ac:dyDescent="0.3">
      <c r="BA17653" s="2"/>
    </row>
    <row r="17654" spans="53:53" x14ac:dyDescent="0.3">
      <c r="BA17654" s="2"/>
    </row>
    <row r="17655" spans="53:53" x14ac:dyDescent="0.3">
      <c r="BA17655" s="2"/>
    </row>
    <row r="17656" spans="53:53" x14ac:dyDescent="0.3">
      <c r="BA17656" s="2"/>
    </row>
    <row r="17657" spans="53:53" x14ac:dyDescent="0.3">
      <c r="BA17657" s="2"/>
    </row>
    <row r="17658" spans="53:53" x14ac:dyDescent="0.3">
      <c r="BA17658" s="2"/>
    </row>
    <row r="17659" spans="53:53" x14ac:dyDescent="0.3">
      <c r="BA17659" s="2"/>
    </row>
    <row r="17660" spans="53:53" x14ac:dyDescent="0.3">
      <c r="BA17660" s="2"/>
    </row>
    <row r="17661" spans="53:53" x14ac:dyDescent="0.3">
      <c r="BA17661" s="2"/>
    </row>
    <row r="17662" spans="53:53" x14ac:dyDescent="0.3">
      <c r="BA17662" s="2"/>
    </row>
    <row r="17663" spans="53:53" x14ac:dyDescent="0.3">
      <c r="BA17663" s="2"/>
    </row>
    <row r="17664" spans="53:53" x14ac:dyDescent="0.3">
      <c r="BA17664" s="2"/>
    </row>
    <row r="17665" spans="53:53" x14ac:dyDescent="0.3">
      <c r="BA17665" s="2"/>
    </row>
    <row r="17666" spans="53:53" x14ac:dyDescent="0.3">
      <c r="BA17666" s="2"/>
    </row>
    <row r="17667" spans="53:53" x14ac:dyDescent="0.3">
      <c r="BA17667" s="2"/>
    </row>
    <row r="17668" spans="53:53" x14ac:dyDescent="0.3">
      <c r="BA17668" s="2"/>
    </row>
    <row r="17669" spans="53:53" x14ac:dyDescent="0.3">
      <c r="BA17669" s="2"/>
    </row>
    <row r="17670" spans="53:53" x14ac:dyDescent="0.3">
      <c r="BA17670" s="2"/>
    </row>
    <row r="17671" spans="53:53" x14ac:dyDescent="0.3">
      <c r="BA17671" s="2"/>
    </row>
    <row r="17672" spans="53:53" x14ac:dyDescent="0.3">
      <c r="BA17672" s="2"/>
    </row>
    <row r="17673" spans="53:53" x14ac:dyDescent="0.3">
      <c r="BA17673" s="2"/>
    </row>
    <row r="17674" spans="53:53" x14ac:dyDescent="0.3">
      <c r="BA17674" s="2"/>
    </row>
    <row r="17675" spans="53:53" x14ac:dyDescent="0.3">
      <c r="BA17675" s="2"/>
    </row>
    <row r="17676" spans="53:53" x14ac:dyDescent="0.3">
      <c r="BA17676" s="2"/>
    </row>
    <row r="17677" spans="53:53" x14ac:dyDescent="0.3">
      <c r="BA17677" s="2"/>
    </row>
    <row r="17678" spans="53:53" x14ac:dyDescent="0.3">
      <c r="BA17678" s="2"/>
    </row>
    <row r="17679" spans="53:53" x14ac:dyDescent="0.3">
      <c r="BA17679" s="2"/>
    </row>
    <row r="17680" spans="53:53" x14ac:dyDescent="0.3">
      <c r="BA17680" s="2"/>
    </row>
    <row r="17681" spans="53:53" x14ac:dyDescent="0.3">
      <c r="BA17681" s="2"/>
    </row>
    <row r="17682" spans="53:53" x14ac:dyDescent="0.3">
      <c r="BA17682" s="2"/>
    </row>
    <row r="17683" spans="53:53" x14ac:dyDescent="0.3">
      <c r="BA17683" s="2"/>
    </row>
    <row r="17684" spans="53:53" x14ac:dyDescent="0.3">
      <c r="BA17684" s="2"/>
    </row>
    <row r="17685" spans="53:53" x14ac:dyDescent="0.3">
      <c r="BA17685" s="2"/>
    </row>
    <row r="17686" spans="53:53" x14ac:dyDescent="0.3">
      <c r="BA17686" s="2"/>
    </row>
    <row r="17687" spans="53:53" x14ac:dyDescent="0.3">
      <c r="BA17687" s="2"/>
    </row>
    <row r="17688" spans="53:53" x14ac:dyDescent="0.3">
      <c r="BA17688" s="2"/>
    </row>
    <row r="17689" spans="53:53" x14ac:dyDescent="0.3">
      <c r="BA17689" s="2"/>
    </row>
    <row r="17690" spans="53:53" x14ac:dyDescent="0.3">
      <c r="BA17690" s="2"/>
    </row>
    <row r="17691" spans="53:53" x14ac:dyDescent="0.3">
      <c r="BA17691" s="2"/>
    </row>
    <row r="17692" spans="53:53" x14ac:dyDescent="0.3">
      <c r="BA17692" s="2"/>
    </row>
    <row r="17693" spans="53:53" x14ac:dyDescent="0.3">
      <c r="BA17693" s="2"/>
    </row>
    <row r="17694" spans="53:53" x14ac:dyDescent="0.3">
      <c r="BA17694" s="2"/>
    </row>
    <row r="17695" spans="53:53" x14ac:dyDescent="0.3">
      <c r="BA17695" s="2"/>
    </row>
    <row r="17696" spans="53:53" x14ac:dyDescent="0.3">
      <c r="BA17696" s="2"/>
    </row>
    <row r="17697" spans="53:53" x14ac:dyDescent="0.3">
      <c r="BA17697" s="2"/>
    </row>
    <row r="17698" spans="53:53" x14ac:dyDescent="0.3">
      <c r="BA17698" s="2"/>
    </row>
    <row r="17699" spans="53:53" x14ac:dyDescent="0.3">
      <c r="BA17699" s="2"/>
    </row>
    <row r="17700" spans="53:53" x14ac:dyDescent="0.3">
      <c r="BA17700" s="2"/>
    </row>
    <row r="17701" spans="53:53" x14ac:dyDescent="0.3">
      <c r="BA17701" s="2"/>
    </row>
    <row r="17702" spans="53:53" x14ac:dyDescent="0.3">
      <c r="BA17702" s="2"/>
    </row>
    <row r="17703" spans="53:53" x14ac:dyDescent="0.3">
      <c r="BA17703" s="2"/>
    </row>
    <row r="17704" spans="53:53" x14ac:dyDescent="0.3">
      <c r="BA17704" s="2"/>
    </row>
    <row r="17705" spans="53:53" x14ac:dyDescent="0.3">
      <c r="BA17705" s="2"/>
    </row>
    <row r="17706" spans="53:53" x14ac:dyDescent="0.3">
      <c r="BA17706" s="2"/>
    </row>
    <row r="17707" spans="53:53" x14ac:dyDescent="0.3">
      <c r="BA17707" s="2"/>
    </row>
    <row r="17708" spans="53:53" x14ac:dyDescent="0.3">
      <c r="BA17708" s="2"/>
    </row>
    <row r="17709" spans="53:53" x14ac:dyDescent="0.3">
      <c r="BA17709" s="2"/>
    </row>
    <row r="17710" spans="53:53" x14ac:dyDescent="0.3">
      <c r="BA17710" s="2"/>
    </row>
    <row r="17711" spans="53:53" x14ac:dyDescent="0.3">
      <c r="BA17711" s="2"/>
    </row>
    <row r="17712" spans="53:53" x14ac:dyDescent="0.3">
      <c r="BA17712" s="2"/>
    </row>
    <row r="17713" spans="53:53" x14ac:dyDescent="0.3">
      <c r="BA17713" s="2"/>
    </row>
    <row r="17714" spans="53:53" x14ac:dyDescent="0.3">
      <c r="BA17714" s="2"/>
    </row>
    <row r="17715" spans="53:53" x14ac:dyDescent="0.3">
      <c r="BA17715" s="2"/>
    </row>
    <row r="17716" spans="53:53" x14ac:dyDescent="0.3">
      <c r="BA17716" s="2"/>
    </row>
    <row r="17717" spans="53:53" x14ac:dyDescent="0.3">
      <c r="BA17717" s="2"/>
    </row>
    <row r="17718" spans="53:53" x14ac:dyDescent="0.3">
      <c r="BA17718" s="2"/>
    </row>
    <row r="17719" spans="53:53" x14ac:dyDescent="0.3">
      <c r="BA17719" s="2"/>
    </row>
    <row r="17720" spans="53:53" x14ac:dyDescent="0.3">
      <c r="BA17720" s="2"/>
    </row>
    <row r="17721" spans="53:53" x14ac:dyDescent="0.3">
      <c r="BA17721" s="2"/>
    </row>
    <row r="17722" spans="53:53" x14ac:dyDescent="0.3">
      <c r="BA17722" s="2"/>
    </row>
    <row r="17723" spans="53:53" x14ac:dyDescent="0.3">
      <c r="BA17723" s="2"/>
    </row>
    <row r="17724" spans="53:53" x14ac:dyDescent="0.3">
      <c r="BA17724" s="2"/>
    </row>
    <row r="17725" spans="53:53" x14ac:dyDescent="0.3">
      <c r="BA17725" s="2"/>
    </row>
    <row r="17726" spans="53:53" x14ac:dyDescent="0.3">
      <c r="BA17726" s="2"/>
    </row>
    <row r="17727" spans="53:53" x14ac:dyDescent="0.3">
      <c r="BA17727" s="2"/>
    </row>
    <row r="17728" spans="53:53" x14ac:dyDescent="0.3">
      <c r="BA17728" s="2"/>
    </row>
    <row r="17729" spans="53:53" x14ac:dyDescent="0.3">
      <c r="BA17729" s="2"/>
    </row>
    <row r="17730" spans="53:53" x14ac:dyDescent="0.3">
      <c r="BA17730" s="2"/>
    </row>
    <row r="17731" spans="53:53" x14ac:dyDescent="0.3">
      <c r="BA17731" s="2"/>
    </row>
    <row r="17732" spans="53:53" x14ac:dyDescent="0.3">
      <c r="BA17732" s="2"/>
    </row>
    <row r="17733" spans="53:53" x14ac:dyDescent="0.3">
      <c r="BA17733" s="2"/>
    </row>
    <row r="17734" spans="53:53" x14ac:dyDescent="0.3">
      <c r="BA17734" s="2"/>
    </row>
    <row r="17735" spans="53:53" x14ac:dyDescent="0.3">
      <c r="BA17735" s="2"/>
    </row>
    <row r="17736" spans="53:53" x14ac:dyDescent="0.3">
      <c r="BA17736" s="2"/>
    </row>
    <row r="17737" spans="53:53" x14ac:dyDescent="0.3">
      <c r="BA17737" s="2"/>
    </row>
    <row r="17738" spans="53:53" x14ac:dyDescent="0.3">
      <c r="BA17738" s="2"/>
    </row>
    <row r="17739" spans="53:53" x14ac:dyDescent="0.3">
      <c r="BA17739" s="2"/>
    </row>
    <row r="17740" spans="53:53" x14ac:dyDescent="0.3">
      <c r="BA17740" s="2"/>
    </row>
    <row r="17741" spans="53:53" x14ac:dyDescent="0.3">
      <c r="BA17741" s="2"/>
    </row>
    <row r="17742" spans="53:53" x14ac:dyDescent="0.3">
      <c r="BA17742" s="2"/>
    </row>
    <row r="17743" spans="53:53" x14ac:dyDescent="0.3">
      <c r="BA17743" s="2"/>
    </row>
    <row r="17744" spans="53:53" x14ac:dyDescent="0.3">
      <c r="BA17744" s="2"/>
    </row>
    <row r="17745" spans="53:53" x14ac:dyDescent="0.3">
      <c r="BA17745" s="2"/>
    </row>
    <row r="17746" spans="53:53" x14ac:dyDescent="0.3">
      <c r="BA17746" s="2"/>
    </row>
    <row r="17747" spans="53:53" x14ac:dyDescent="0.3">
      <c r="BA17747" s="2"/>
    </row>
    <row r="17748" spans="53:53" x14ac:dyDescent="0.3">
      <c r="BA17748" s="2"/>
    </row>
    <row r="17749" spans="53:53" x14ac:dyDescent="0.3">
      <c r="BA17749" s="2"/>
    </row>
    <row r="17750" spans="53:53" x14ac:dyDescent="0.3">
      <c r="BA17750" s="2"/>
    </row>
    <row r="17751" spans="53:53" x14ac:dyDescent="0.3">
      <c r="BA17751" s="2"/>
    </row>
    <row r="17752" spans="53:53" x14ac:dyDescent="0.3">
      <c r="BA17752" s="2"/>
    </row>
    <row r="17753" spans="53:53" x14ac:dyDescent="0.3">
      <c r="BA17753" s="2"/>
    </row>
    <row r="17754" spans="53:53" x14ac:dyDescent="0.3">
      <c r="BA17754" s="2"/>
    </row>
    <row r="17755" spans="53:53" x14ac:dyDescent="0.3">
      <c r="BA17755" s="2"/>
    </row>
    <row r="17756" spans="53:53" x14ac:dyDescent="0.3">
      <c r="BA17756" s="2"/>
    </row>
    <row r="17757" spans="53:53" x14ac:dyDescent="0.3">
      <c r="BA17757" s="2"/>
    </row>
    <row r="17758" spans="53:53" x14ac:dyDescent="0.3">
      <c r="BA17758" s="2"/>
    </row>
    <row r="17759" spans="53:53" x14ac:dyDescent="0.3">
      <c r="BA17759" s="2"/>
    </row>
    <row r="17760" spans="53:53" x14ac:dyDescent="0.3">
      <c r="BA17760" s="2"/>
    </row>
    <row r="17761" spans="53:53" x14ac:dyDescent="0.3">
      <c r="BA17761" s="2"/>
    </row>
    <row r="17762" spans="53:53" x14ac:dyDescent="0.3">
      <c r="BA17762" s="2"/>
    </row>
    <row r="17763" spans="53:53" x14ac:dyDescent="0.3">
      <c r="BA17763" s="2"/>
    </row>
    <row r="17764" spans="53:53" x14ac:dyDescent="0.3">
      <c r="BA17764" s="2"/>
    </row>
    <row r="17765" spans="53:53" x14ac:dyDescent="0.3">
      <c r="BA17765" s="2"/>
    </row>
    <row r="17766" spans="53:53" x14ac:dyDescent="0.3">
      <c r="BA17766" s="2"/>
    </row>
    <row r="17767" spans="53:53" x14ac:dyDescent="0.3">
      <c r="BA17767" s="2"/>
    </row>
    <row r="17768" spans="53:53" x14ac:dyDescent="0.3">
      <c r="BA17768" s="2"/>
    </row>
    <row r="17769" spans="53:53" x14ac:dyDescent="0.3">
      <c r="BA17769" s="2"/>
    </row>
    <row r="17770" spans="53:53" x14ac:dyDescent="0.3">
      <c r="BA17770" s="2"/>
    </row>
    <row r="17771" spans="53:53" x14ac:dyDescent="0.3">
      <c r="BA17771" s="2"/>
    </row>
    <row r="17772" spans="53:53" x14ac:dyDescent="0.3">
      <c r="BA17772" s="2"/>
    </row>
    <row r="17773" spans="53:53" x14ac:dyDescent="0.3">
      <c r="BA17773" s="2"/>
    </row>
    <row r="17774" spans="53:53" x14ac:dyDescent="0.3">
      <c r="BA17774" s="2"/>
    </row>
    <row r="17775" spans="53:53" x14ac:dyDescent="0.3">
      <c r="BA17775" s="2"/>
    </row>
    <row r="17776" spans="53:53" x14ac:dyDescent="0.3">
      <c r="BA17776" s="2"/>
    </row>
    <row r="17777" spans="53:53" x14ac:dyDescent="0.3">
      <c r="BA17777" s="2"/>
    </row>
    <row r="17778" spans="53:53" x14ac:dyDescent="0.3">
      <c r="BA17778" s="2"/>
    </row>
    <row r="17779" spans="53:53" x14ac:dyDescent="0.3">
      <c r="BA17779" s="2"/>
    </row>
    <row r="17780" spans="53:53" x14ac:dyDescent="0.3">
      <c r="BA17780" s="2"/>
    </row>
    <row r="17781" spans="53:53" x14ac:dyDescent="0.3">
      <c r="BA17781" s="2"/>
    </row>
    <row r="17782" spans="53:53" x14ac:dyDescent="0.3">
      <c r="BA17782" s="2"/>
    </row>
    <row r="17783" spans="53:53" x14ac:dyDescent="0.3">
      <c r="BA17783" s="2"/>
    </row>
    <row r="17784" spans="53:53" x14ac:dyDescent="0.3">
      <c r="BA17784" s="2"/>
    </row>
    <row r="17785" spans="53:53" x14ac:dyDescent="0.3">
      <c r="BA17785" s="2"/>
    </row>
    <row r="17786" spans="53:53" x14ac:dyDescent="0.3">
      <c r="BA17786" s="2"/>
    </row>
    <row r="17787" spans="53:53" x14ac:dyDescent="0.3">
      <c r="BA17787" s="2"/>
    </row>
    <row r="17788" spans="53:53" x14ac:dyDescent="0.3">
      <c r="BA17788" s="2"/>
    </row>
    <row r="17789" spans="53:53" x14ac:dyDescent="0.3">
      <c r="BA17789" s="2"/>
    </row>
    <row r="17790" spans="53:53" x14ac:dyDescent="0.3">
      <c r="BA17790" s="2"/>
    </row>
    <row r="17791" spans="53:53" x14ac:dyDescent="0.3">
      <c r="BA17791" s="2"/>
    </row>
    <row r="17792" spans="53:53" x14ac:dyDescent="0.3">
      <c r="BA17792" s="2"/>
    </row>
    <row r="17793" spans="53:53" x14ac:dyDescent="0.3">
      <c r="BA17793" s="2"/>
    </row>
    <row r="17794" spans="53:53" x14ac:dyDescent="0.3">
      <c r="BA17794" s="2"/>
    </row>
    <row r="17795" spans="53:53" x14ac:dyDescent="0.3">
      <c r="BA17795" s="2"/>
    </row>
    <row r="17796" spans="53:53" x14ac:dyDescent="0.3">
      <c r="BA17796" s="2"/>
    </row>
    <row r="17797" spans="53:53" x14ac:dyDescent="0.3">
      <c r="BA17797" s="2"/>
    </row>
    <row r="17798" spans="53:53" x14ac:dyDescent="0.3">
      <c r="BA17798" s="2"/>
    </row>
    <row r="17799" spans="53:53" x14ac:dyDescent="0.3">
      <c r="BA17799" s="2"/>
    </row>
    <row r="17800" spans="53:53" x14ac:dyDescent="0.3">
      <c r="BA17800" s="2"/>
    </row>
    <row r="17801" spans="53:53" x14ac:dyDescent="0.3">
      <c r="BA17801" s="2"/>
    </row>
    <row r="17802" spans="53:53" x14ac:dyDescent="0.3">
      <c r="BA17802" s="2"/>
    </row>
    <row r="17803" spans="53:53" x14ac:dyDescent="0.3">
      <c r="BA17803" s="2"/>
    </row>
    <row r="17804" spans="53:53" x14ac:dyDescent="0.3">
      <c r="BA17804" s="2"/>
    </row>
    <row r="17805" spans="53:53" x14ac:dyDescent="0.3">
      <c r="BA17805" s="2"/>
    </row>
    <row r="17806" spans="53:53" x14ac:dyDescent="0.3">
      <c r="BA17806" s="2"/>
    </row>
    <row r="17807" spans="53:53" x14ac:dyDescent="0.3">
      <c r="BA17807" s="2"/>
    </row>
    <row r="17808" spans="53:53" x14ac:dyDescent="0.3">
      <c r="BA17808" s="2"/>
    </row>
    <row r="17809" spans="53:53" x14ac:dyDescent="0.3">
      <c r="BA17809" s="2"/>
    </row>
    <row r="17810" spans="53:53" x14ac:dyDescent="0.3">
      <c r="BA17810" s="2"/>
    </row>
    <row r="17811" spans="53:53" x14ac:dyDescent="0.3">
      <c r="BA17811" s="2"/>
    </row>
    <row r="17812" spans="53:53" x14ac:dyDescent="0.3">
      <c r="BA17812" s="2"/>
    </row>
    <row r="17813" spans="53:53" x14ac:dyDescent="0.3">
      <c r="BA17813" s="2"/>
    </row>
    <row r="17814" spans="53:53" x14ac:dyDescent="0.3">
      <c r="BA17814" s="2"/>
    </row>
    <row r="17815" spans="53:53" x14ac:dyDescent="0.3">
      <c r="BA17815" s="2"/>
    </row>
    <row r="17816" spans="53:53" x14ac:dyDescent="0.3">
      <c r="BA17816" s="2"/>
    </row>
    <row r="17817" spans="53:53" x14ac:dyDescent="0.3">
      <c r="BA17817" s="2"/>
    </row>
    <row r="17818" spans="53:53" x14ac:dyDescent="0.3">
      <c r="BA17818" s="2"/>
    </row>
    <row r="17819" spans="53:53" x14ac:dyDescent="0.3">
      <c r="BA17819" s="2"/>
    </row>
    <row r="17820" spans="53:53" x14ac:dyDescent="0.3">
      <c r="BA17820" s="2"/>
    </row>
    <row r="17821" spans="53:53" x14ac:dyDescent="0.3">
      <c r="BA17821" s="2"/>
    </row>
    <row r="17822" spans="53:53" x14ac:dyDescent="0.3">
      <c r="BA17822" s="2"/>
    </row>
    <row r="17823" spans="53:53" x14ac:dyDescent="0.3">
      <c r="BA17823" s="2"/>
    </row>
    <row r="17824" spans="53:53" x14ac:dyDescent="0.3">
      <c r="BA17824" s="2"/>
    </row>
    <row r="17825" spans="53:53" x14ac:dyDescent="0.3">
      <c r="BA17825" s="2"/>
    </row>
    <row r="17826" spans="53:53" x14ac:dyDescent="0.3">
      <c r="BA17826" s="2"/>
    </row>
    <row r="17827" spans="53:53" x14ac:dyDescent="0.3">
      <c r="BA17827" s="2"/>
    </row>
    <row r="17828" spans="53:53" x14ac:dyDescent="0.3">
      <c r="BA17828" s="2"/>
    </row>
    <row r="17829" spans="53:53" x14ac:dyDescent="0.3">
      <c r="BA17829" s="2"/>
    </row>
    <row r="17830" spans="53:53" x14ac:dyDescent="0.3">
      <c r="BA17830" s="2"/>
    </row>
    <row r="17831" spans="53:53" x14ac:dyDescent="0.3">
      <c r="BA17831" s="2"/>
    </row>
    <row r="17832" spans="53:53" x14ac:dyDescent="0.3">
      <c r="BA17832" s="2"/>
    </row>
    <row r="17833" spans="53:53" x14ac:dyDescent="0.3">
      <c r="BA17833" s="2"/>
    </row>
    <row r="17834" spans="53:53" x14ac:dyDescent="0.3">
      <c r="BA17834" s="2"/>
    </row>
    <row r="17835" spans="53:53" x14ac:dyDescent="0.3">
      <c r="BA17835" s="2"/>
    </row>
    <row r="17836" spans="53:53" x14ac:dyDescent="0.3">
      <c r="BA17836" s="2"/>
    </row>
    <row r="17837" spans="53:53" x14ac:dyDescent="0.3">
      <c r="BA17837" s="2"/>
    </row>
    <row r="17838" spans="53:53" x14ac:dyDescent="0.3">
      <c r="BA17838" s="2"/>
    </row>
    <row r="17839" spans="53:53" x14ac:dyDescent="0.3">
      <c r="BA17839" s="2"/>
    </row>
    <row r="17840" spans="53:53" x14ac:dyDescent="0.3">
      <c r="BA17840" s="2"/>
    </row>
    <row r="17841" spans="53:53" x14ac:dyDescent="0.3">
      <c r="BA17841" s="2"/>
    </row>
    <row r="17842" spans="53:53" x14ac:dyDescent="0.3">
      <c r="BA17842" s="2"/>
    </row>
    <row r="17843" spans="53:53" x14ac:dyDescent="0.3">
      <c r="BA17843" s="2"/>
    </row>
    <row r="17844" spans="53:53" x14ac:dyDescent="0.3">
      <c r="BA17844" s="2"/>
    </row>
    <row r="17845" spans="53:53" x14ac:dyDescent="0.3">
      <c r="BA17845" s="2"/>
    </row>
    <row r="17846" spans="53:53" x14ac:dyDescent="0.3">
      <c r="BA17846" s="2"/>
    </row>
    <row r="17847" spans="53:53" x14ac:dyDescent="0.3">
      <c r="BA17847" s="2"/>
    </row>
    <row r="17848" spans="53:53" x14ac:dyDescent="0.3">
      <c r="BA17848" s="2"/>
    </row>
    <row r="17849" spans="53:53" x14ac:dyDescent="0.3">
      <c r="BA17849" s="2"/>
    </row>
    <row r="17850" spans="53:53" x14ac:dyDescent="0.3">
      <c r="BA17850" s="2"/>
    </row>
    <row r="17851" spans="53:53" x14ac:dyDescent="0.3">
      <c r="BA17851" s="2"/>
    </row>
    <row r="17852" spans="53:53" x14ac:dyDescent="0.3">
      <c r="BA17852" s="2"/>
    </row>
    <row r="17853" spans="53:53" x14ac:dyDescent="0.3">
      <c r="BA17853" s="2"/>
    </row>
    <row r="17854" spans="53:53" x14ac:dyDescent="0.3">
      <c r="BA17854" s="2"/>
    </row>
    <row r="17855" spans="53:53" x14ac:dyDescent="0.3">
      <c r="BA17855" s="2"/>
    </row>
    <row r="17856" spans="53:53" x14ac:dyDescent="0.3">
      <c r="BA17856" s="2"/>
    </row>
    <row r="17857" spans="53:53" x14ac:dyDescent="0.3">
      <c r="BA17857" s="2"/>
    </row>
    <row r="17858" spans="53:53" x14ac:dyDescent="0.3">
      <c r="BA17858" s="2"/>
    </row>
    <row r="17859" spans="53:53" x14ac:dyDescent="0.3">
      <c r="BA17859" s="2"/>
    </row>
    <row r="17860" spans="53:53" x14ac:dyDescent="0.3">
      <c r="BA17860" s="2"/>
    </row>
    <row r="17861" spans="53:53" x14ac:dyDescent="0.3">
      <c r="BA17861" s="2"/>
    </row>
    <row r="17862" spans="53:53" x14ac:dyDescent="0.3">
      <c r="BA17862" s="2"/>
    </row>
    <row r="17863" spans="53:53" x14ac:dyDescent="0.3">
      <c r="BA17863" s="2"/>
    </row>
    <row r="17864" spans="53:53" x14ac:dyDescent="0.3">
      <c r="BA17864" s="2"/>
    </row>
    <row r="17865" spans="53:53" x14ac:dyDescent="0.3">
      <c r="BA17865" s="2"/>
    </row>
    <row r="17866" spans="53:53" x14ac:dyDescent="0.3">
      <c r="BA17866" s="2"/>
    </row>
    <row r="17867" spans="53:53" x14ac:dyDescent="0.3">
      <c r="BA17867" s="2"/>
    </row>
    <row r="17868" spans="53:53" x14ac:dyDescent="0.3">
      <c r="BA17868" s="2"/>
    </row>
    <row r="17869" spans="53:53" x14ac:dyDescent="0.3">
      <c r="BA17869" s="2"/>
    </row>
    <row r="17870" spans="53:53" x14ac:dyDescent="0.3">
      <c r="BA17870" s="2"/>
    </row>
    <row r="17871" spans="53:53" x14ac:dyDescent="0.3">
      <c r="BA17871" s="2"/>
    </row>
    <row r="17872" spans="53:53" x14ac:dyDescent="0.3">
      <c r="BA17872" s="2"/>
    </row>
    <row r="17873" spans="53:53" x14ac:dyDescent="0.3">
      <c r="BA17873" s="2"/>
    </row>
    <row r="17874" spans="53:53" x14ac:dyDescent="0.3">
      <c r="BA17874" s="2"/>
    </row>
    <row r="17875" spans="53:53" x14ac:dyDescent="0.3">
      <c r="BA17875" s="2"/>
    </row>
    <row r="17876" spans="53:53" x14ac:dyDescent="0.3">
      <c r="BA17876" s="2"/>
    </row>
    <row r="17877" spans="53:53" x14ac:dyDescent="0.3">
      <c r="BA17877" s="2"/>
    </row>
    <row r="17878" spans="53:53" x14ac:dyDescent="0.3">
      <c r="BA17878" s="2"/>
    </row>
    <row r="17879" spans="53:53" x14ac:dyDescent="0.3">
      <c r="BA17879" s="2"/>
    </row>
    <row r="17880" spans="53:53" x14ac:dyDescent="0.3">
      <c r="BA17880" s="2"/>
    </row>
    <row r="17881" spans="53:53" x14ac:dyDescent="0.3">
      <c r="BA17881" s="2"/>
    </row>
    <row r="17882" spans="53:53" x14ac:dyDescent="0.3">
      <c r="BA17882" s="2"/>
    </row>
    <row r="17883" spans="53:53" x14ac:dyDescent="0.3">
      <c r="BA17883" s="2"/>
    </row>
    <row r="17884" spans="53:53" x14ac:dyDescent="0.3">
      <c r="BA17884" s="2"/>
    </row>
    <row r="17885" spans="53:53" x14ac:dyDescent="0.3">
      <c r="BA17885" s="2"/>
    </row>
    <row r="17886" spans="53:53" x14ac:dyDescent="0.3">
      <c r="BA17886" s="2"/>
    </row>
    <row r="17887" spans="53:53" x14ac:dyDescent="0.3">
      <c r="BA17887" s="2"/>
    </row>
    <row r="17888" spans="53:53" x14ac:dyDescent="0.3">
      <c r="BA17888" s="2"/>
    </row>
    <row r="17889" spans="53:53" x14ac:dyDescent="0.3">
      <c r="BA17889" s="2"/>
    </row>
    <row r="17890" spans="53:53" x14ac:dyDescent="0.3">
      <c r="BA17890" s="2"/>
    </row>
    <row r="17891" spans="53:53" x14ac:dyDescent="0.3">
      <c r="BA17891" s="2"/>
    </row>
    <row r="17892" spans="53:53" x14ac:dyDescent="0.3">
      <c r="BA17892" s="2"/>
    </row>
    <row r="17893" spans="53:53" x14ac:dyDescent="0.3">
      <c r="BA17893" s="2"/>
    </row>
    <row r="17894" spans="53:53" x14ac:dyDescent="0.3">
      <c r="BA17894" s="2"/>
    </row>
    <row r="17895" spans="53:53" x14ac:dyDescent="0.3">
      <c r="BA17895" s="2"/>
    </row>
    <row r="17896" spans="53:53" x14ac:dyDescent="0.3">
      <c r="BA17896" s="2"/>
    </row>
    <row r="17897" spans="53:53" x14ac:dyDescent="0.3">
      <c r="BA17897" s="2"/>
    </row>
    <row r="17898" spans="53:53" x14ac:dyDescent="0.3">
      <c r="BA17898" s="2"/>
    </row>
    <row r="17899" spans="53:53" x14ac:dyDescent="0.3">
      <c r="BA17899" s="2"/>
    </row>
    <row r="17900" spans="53:53" x14ac:dyDescent="0.3">
      <c r="BA17900" s="2"/>
    </row>
    <row r="17901" spans="53:53" x14ac:dyDescent="0.3">
      <c r="BA17901" s="2"/>
    </row>
    <row r="17902" spans="53:53" x14ac:dyDescent="0.3">
      <c r="BA17902" s="2"/>
    </row>
    <row r="17903" spans="53:53" x14ac:dyDescent="0.3">
      <c r="BA17903" s="2"/>
    </row>
    <row r="17904" spans="53:53" x14ac:dyDescent="0.3">
      <c r="BA17904" s="2"/>
    </row>
    <row r="17905" spans="53:53" x14ac:dyDescent="0.3">
      <c r="BA17905" s="2"/>
    </row>
    <row r="17906" spans="53:53" x14ac:dyDescent="0.3">
      <c r="BA17906" s="2"/>
    </row>
    <row r="17907" spans="53:53" x14ac:dyDescent="0.3">
      <c r="BA17907" s="2"/>
    </row>
    <row r="17908" spans="53:53" x14ac:dyDescent="0.3">
      <c r="BA17908" s="2"/>
    </row>
    <row r="17909" spans="53:53" x14ac:dyDescent="0.3">
      <c r="BA17909" s="2"/>
    </row>
    <row r="17910" spans="53:53" x14ac:dyDescent="0.3">
      <c r="BA17910" s="2"/>
    </row>
    <row r="17911" spans="53:53" x14ac:dyDescent="0.3">
      <c r="BA17911" s="2"/>
    </row>
    <row r="17912" spans="53:53" x14ac:dyDescent="0.3">
      <c r="BA17912" s="2"/>
    </row>
    <row r="17913" spans="53:53" x14ac:dyDescent="0.3">
      <c r="BA17913" s="2"/>
    </row>
    <row r="17914" spans="53:53" x14ac:dyDescent="0.3">
      <c r="BA17914" s="2"/>
    </row>
    <row r="17915" spans="53:53" x14ac:dyDescent="0.3">
      <c r="BA17915" s="2"/>
    </row>
    <row r="17916" spans="53:53" x14ac:dyDescent="0.3">
      <c r="BA17916" s="2"/>
    </row>
    <row r="17917" spans="53:53" x14ac:dyDescent="0.3">
      <c r="BA17917" s="2"/>
    </row>
    <row r="17918" spans="53:53" x14ac:dyDescent="0.3">
      <c r="BA17918" s="2"/>
    </row>
    <row r="17919" spans="53:53" x14ac:dyDescent="0.3">
      <c r="BA17919" s="2"/>
    </row>
    <row r="17920" spans="53:53" x14ac:dyDescent="0.3">
      <c r="BA17920" s="2"/>
    </row>
    <row r="17921" spans="53:53" x14ac:dyDescent="0.3">
      <c r="BA17921" s="2"/>
    </row>
    <row r="17922" spans="53:53" x14ac:dyDescent="0.3">
      <c r="BA17922" s="2"/>
    </row>
    <row r="17923" spans="53:53" x14ac:dyDescent="0.3">
      <c r="BA17923" s="2"/>
    </row>
    <row r="17924" spans="53:53" x14ac:dyDescent="0.3">
      <c r="BA17924" s="2"/>
    </row>
    <row r="17925" spans="53:53" x14ac:dyDescent="0.3">
      <c r="BA17925" s="2"/>
    </row>
    <row r="17926" spans="53:53" x14ac:dyDescent="0.3">
      <c r="BA17926" s="2"/>
    </row>
    <row r="17927" spans="53:53" x14ac:dyDescent="0.3">
      <c r="BA17927" s="2"/>
    </row>
    <row r="17928" spans="53:53" x14ac:dyDescent="0.3">
      <c r="BA17928" s="2"/>
    </row>
    <row r="17929" spans="53:53" x14ac:dyDescent="0.3">
      <c r="BA17929" s="2"/>
    </row>
    <row r="17930" spans="53:53" x14ac:dyDescent="0.3">
      <c r="BA17930" s="2"/>
    </row>
    <row r="17931" spans="53:53" x14ac:dyDescent="0.3">
      <c r="BA17931" s="2"/>
    </row>
    <row r="17932" spans="53:53" x14ac:dyDescent="0.3">
      <c r="BA17932" s="2"/>
    </row>
    <row r="17933" spans="53:53" x14ac:dyDescent="0.3">
      <c r="BA17933" s="2"/>
    </row>
    <row r="17934" spans="53:53" x14ac:dyDescent="0.3">
      <c r="BA17934" s="2"/>
    </row>
    <row r="17935" spans="53:53" x14ac:dyDescent="0.3">
      <c r="BA17935" s="2"/>
    </row>
    <row r="17936" spans="53:53" x14ac:dyDescent="0.3">
      <c r="BA17936" s="2"/>
    </row>
    <row r="17937" spans="53:53" x14ac:dyDescent="0.3">
      <c r="BA17937" s="2"/>
    </row>
    <row r="17938" spans="53:53" x14ac:dyDescent="0.3">
      <c r="BA17938" s="2"/>
    </row>
    <row r="17939" spans="53:53" x14ac:dyDescent="0.3">
      <c r="BA17939" s="2"/>
    </row>
    <row r="17940" spans="53:53" x14ac:dyDescent="0.3">
      <c r="BA17940" s="2"/>
    </row>
    <row r="17941" spans="53:53" x14ac:dyDescent="0.3">
      <c r="BA17941" s="2"/>
    </row>
    <row r="17942" spans="53:53" x14ac:dyDescent="0.3">
      <c r="BA17942" s="2"/>
    </row>
    <row r="17943" spans="53:53" x14ac:dyDescent="0.3">
      <c r="BA17943" s="2"/>
    </row>
    <row r="17944" spans="53:53" x14ac:dyDescent="0.3">
      <c r="BA17944" s="2"/>
    </row>
    <row r="17945" spans="53:53" x14ac:dyDescent="0.3">
      <c r="BA17945" s="2"/>
    </row>
    <row r="17946" spans="53:53" x14ac:dyDescent="0.3">
      <c r="BA17946" s="2"/>
    </row>
    <row r="17947" spans="53:53" x14ac:dyDescent="0.3">
      <c r="BA17947" s="2"/>
    </row>
    <row r="17948" spans="53:53" x14ac:dyDescent="0.3">
      <c r="BA17948" s="2"/>
    </row>
    <row r="17949" spans="53:53" x14ac:dyDescent="0.3">
      <c r="BA17949" s="2"/>
    </row>
    <row r="17950" spans="53:53" x14ac:dyDescent="0.3">
      <c r="BA17950" s="2"/>
    </row>
    <row r="17951" spans="53:53" x14ac:dyDescent="0.3">
      <c r="BA17951" s="2"/>
    </row>
    <row r="17952" spans="53:53" x14ac:dyDescent="0.3">
      <c r="BA17952" s="2"/>
    </row>
    <row r="17953" spans="53:53" x14ac:dyDescent="0.3">
      <c r="BA17953" s="2"/>
    </row>
    <row r="17954" spans="53:53" x14ac:dyDescent="0.3">
      <c r="BA17954" s="2"/>
    </row>
    <row r="17955" spans="53:53" x14ac:dyDescent="0.3">
      <c r="BA17955" s="2"/>
    </row>
    <row r="17956" spans="53:53" x14ac:dyDescent="0.3">
      <c r="BA17956" s="2"/>
    </row>
    <row r="17957" spans="53:53" x14ac:dyDescent="0.3">
      <c r="BA17957" s="2"/>
    </row>
    <row r="17958" spans="53:53" x14ac:dyDescent="0.3">
      <c r="BA17958" s="2"/>
    </row>
    <row r="17959" spans="53:53" x14ac:dyDescent="0.3">
      <c r="BA17959" s="2"/>
    </row>
    <row r="17960" spans="53:53" x14ac:dyDescent="0.3">
      <c r="BA17960" s="2"/>
    </row>
    <row r="17961" spans="53:53" x14ac:dyDescent="0.3">
      <c r="BA17961" s="2"/>
    </row>
    <row r="17962" spans="53:53" x14ac:dyDescent="0.3">
      <c r="BA17962" s="2"/>
    </row>
    <row r="17963" spans="53:53" x14ac:dyDescent="0.3">
      <c r="BA17963" s="2"/>
    </row>
    <row r="17964" spans="53:53" x14ac:dyDescent="0.3">
      <c r="BA17964" s="2"/>
    </row>
    <row r="17965" spans="53:53" x14ac:dyDescent="0.3">
      <c r="BA17965" s="2"/>
    </row>
    <row r="17966" spans="53:53" x14ac:dyDescent="0.3">
      <c r="BA17966" s="2"/>
    </row>
    <row r="17967" spans="53:53" x14ac:dyDescent="0.3">
      <c r="BA17967" s="2"/>
    </row>
    <row r="17968" spans="53:53" x14ac:dyDescent="0.3">
      <c r="BA17968" s="2"/>
    </row>
    <row r="17969" spans="53:53" x14ac:dyDescent="0.3">
      <c r="BA17969" s="2"/>
    </row>
    <row r="17970" spans="53:53" x14ac:dyDescent="0.3">
      <c r="BA17970" s="2"/>
    </row>
    <row r="17971" spans="53:53" x14ac:dyDescent="0.3">
      <c r="BA17971" s="2"/>
    </row>
    <row r="17972" spans="53:53" x14ac:dyDescent="0.3">
      <c r="BA17972" s="2"/>
    </row>
    <row r="17973" spans="53:53" x14ac:dyDescent="0.3">
      <c r="BA17973" s="2"/>
    </row>
    <row r="17974" spans="53:53" x14ac:dyDescent="0.3">
      <c r="BA17974" s="2"/>
    </row>
    <row r="17975" spans="53:53" x14ac:dyDescent="0.3">
      <c r="BA17975" s="2"/>
    </row>
    <row r="17976" spans="53:53" x14ac:dyDescent="0.3">
      <c r="BA17976" s="2"/>
    </row>
    <row r="17977" spans="53:53" x14ac:dyDescent="0.3">
      <c r="BA17977" s="2"/>
    </row>
    <row r="17978" spans="53:53" x14ac:dyDescent="0.3">
      <c r="BA17978" s="2"/>
    </row>
    <row r="17979" spans="53:53" x14ac:dyDescent="0.3">
      <c r="BA17979" s="2"/>
    </row>
    <row r="17980" spans="53:53" x14ac:dyDescent="0.3">
      <c r="BA17980" s="2"/>
    </row>
    <row r="17981" spans="53:53" x14ac:dyDescent="0.3">
      <c r="BA17981" s="2"/>
    </row>
    <row r="17982" spans="53:53" x14ac:dyDescent="0.3">
      <c r="BA17982" s="2"/>
    </row>
    <row r="17983" spans="53:53" x14ac:dyDescent="0.3">
      <c r="BA17983" s="2"/>
    </row>
    <row r="17984" spans="53:53" x14ac:dyDescent="0.3">
      <c r="BA17984" s="2"/>
    </row>
    <row r="17985" spans="53:53" x14ac:dyDescent="0.3">
      <c r="BA17985" s="2"/>
    </row>
    <row r="17986" spans="53:53" x14ac:dyDescent="0.3">
      <c r="BA17986" s="2"/>
    </row>
    <row r="17987" spans="53:53" x14ac:dyDescent="0.3">
      <c r="BA17987" s="2"/>
    </row>
    <row r="17988" spans="53:53" x14ac:dyDescent="0.3">
      <c r="BA17988" s="2"/>
    </row>
    <row r="17989" spans="53:53" x14ac:dyDescent="0.3">
      <c r="BA17989" s="2"/>
    </row>
    <row r="17990" spans="53:53" x14ac:dyDescent="0.3">
      <c r="BA17990" s="2"/>
    </row>
    <row r="17991" spans="53:53" x14ac:dyDescent="0.3">
      <c r="BA17991" s="2"/>
    </row>
    <row r="17992" spans="53:53" x14ac:dyDescent="0.3">
      <c r="BA17992" s="2"/>
    </row>
    <row r="17993" spans="53:53" x14ac:dyDescent="0.3">
      <c r="BA17993" s="2"/>
    </row>
    <row r="17994" spans="53:53" x14ac:dyDescent="0.3">
      <c r="BA17994" s="2"/>
    </row>
    <row r="17995" spans="53:53" x14ac:dyDescent="0.3">
      <c r="BA17995" s="2"/>
    </row>
    <row r="17996" spans="53:53" x14ac:dyDescent="0.3">
      <c r="BA17996" s="2"/>
    </row>
    <row r="17997" spans="53:53" x14ac:dyDescent="0.3">
      <c r="BA17997" s="2"/>
    </row>
    <row r="17998" spans="53:53" x14ac:dyDescent="0.3">
      <c r="BA17998" s="2"/>
    </row>
    <row r="17999" spans="53:53" x14ac:dyDescent="0.3">
      <c r="BA17999" s="2"/>
    </row>
    <row r="18000" spans="53:53" x14ac:dyDescent="0.3">
      <c r="BA18000" s="2"/>
    </row>
    <row r="18001" spans="53:53" x14ac:dyDescent="0.3">
      <c r="BA18001" s="2"/>
    </row>
    <row r="18002" spans="53:53" x14ac:dyDescent="0.3">
      <c r="BA18002" s="2"/>
    </row>
    <row r="18003" spans="53:53" x14ac:dyDescent="0.3">
      <c r="BA18003" s="2"/>
    </row>
    <row r="18004" spans="53:53" x14ac:dyDescent="0.3">
      <c r="BA18004" s="2"/>
    </row>
    <row r="18005" spans="53:53" x14ac:dyDescent="0.3">
      <c r="BA18005" s="2"/>
    </row>
    <row r="18006" spans="53:53" x14ac:dyDescent="0.3">
      <c r="BA18006" s="2"/>
    </row>
    <row r="18007" spans="53:53" x14ac:dyDescent="0.3">
      <c r="BA18007" s="2"/>
    </row>
    <row r="18008" spans="53:53" x14ac:dyDescent="0.3">
      <c r="BA18008" s="2"/>
    </row>
    <row r="18009" spans="53:53" x14ac:dyDescent="0.3">
      <c r="BA18009" s="2"/>
    </row>
    <row r="18010" spans="53:53" x14ac:dyDescent="0.3">
      <c r="BA18010" s="2"/>
    </row>
    <row r="18011" spans="53:53" x14ac:dyDescent="0.3">
      <c r="BA18011" s="2"/>
    </row>
    <row r="18012" spans="53:53" x14ac:dyDescent="0.3">
      <c r="BA18012" s="2"/>
    </row>
    <row r="18013" spans="53:53" x14ac:dyDescent="0.3">
      <c r="BA18013" s="2"/>
    </row>
    <row r="18014" spans="53:53" x14ac:dyDescent="0.3">
      <c r="BA18014" s="2"/>
    </row>
    <row r="18015" spans="53:53" x14ac:dyDescent="0.3">
      <c r="BA18015" s="2"/>
    </row>
    <row r="18016" spans="53:53" x14ac:dyDescent="0.3">
      <c r="BA18016" s="2"/>
    </row>
    <row r="18017" spans="53:53" x14ac:dyDescent="0.3">
      <c r="BA18017" s="2"/>
    </row>
    <row r="18018" spans="53:53" x14ac:dyDescent="0.3">
      <c r="BA18018" s="2"/>
    </row>
    <row r="18019" spans="53:53" x14ac:dyDescent="0.3">
      <c r="BA18019" s="2"/>
    </row>
    <row r="18020" spans="53:53" x14ac:dyDescent="0.3">
      <c r="BA18020" s="2"/>
    </row>
    <row r="18021" spans="53:53" x14ac:dyDescent="0.3">
      <c r="BA18021" s="2"/>
    </row>
    <row r="18022" spans="53:53" x14ac:dyDescent="0.3">
      <c r="BA18022" s="2"/>
    </row>
    <row r="18023" spans="53:53" x14ac:dyDescent="0.3">
      <c r="BA18023" s="2"/>
    </row>
    <row r="18024" spans="53:53" x14ac:dyDescent="0.3">
      <c r="BA18024" s="2"/>
    </row>
    <row r="18025" spans="53:53" x14ac:dyDescent="0.3">
      <c r="BA18025" s="2"/>
    </row>
    <row r="18026" spans="53:53" x14ac:dyDescent="0.3">
      <c r="BA18026" s="2"/>
    </row>
    <row r="18027" spans="53:53" x14ac:dyDescent="0.3">
      <c r="BA18027" s="2"/>
    </row>
    <row r="18028" spans="53:53" x14ac:dyDescent="0.3">
      <c r="BA18028" s="2"/>
    </row>
    <row r="18029" spans="53:53" x14ac:dyDescent="0.3">
      <c r="BA18029" s="2"/>
    </row>
    <row r="18030" spans="53:53" x14ac:dyDescent="0.3">
      <c r="BA18030" s="2"/>
    </row>
    <row r="18031" spans="53:53" x14ac:dyDescent="0.3">
      <c r="BA18031" s="2"/>
    </row>
    <row r="18032" spans="53:53" x14ac:dyDescent="0.3">
      <c r="BA18032" s="2"/>
    </row>
    <row r="18033" spans="53:53" x14ac:dyDescent="0.3">
      <c r="BA18033" s="2"/>
    </row>
    <row r="18034" spans="53:53" x14ac:dyDescent="0.3">
      <c r="BA18034" s="2"/>
    </row>
    <row r="18035" spans="53:53" x14ac:dyDescent="0.3">
      <c r="BA18035" s="2"/>
    </row>
    <row r="18036" spans="53:53" x14ac:dyDescent="0.3">
      <c r="BA18036" s="2"/>
    </row>
    <row r="18037" spans="53:53" x14ac:dyDescent="0.3">
      <c r="BA18037" s="2"/>
    </row>
    <row r="18038" spans="53:53" x14ac:dyDescent="0.3">
      <c r="BA18038" s="2"/>
    </row>
    <row r="18039" spans="53:53" x14ac:dyDescent="0.3">
      <c r="BA18039" s="2"/>
    </row>
    <row r="18040" spans="53:53" x14ac:dyDescent="0.3">
      <c r="BA18040" s="2"/>
    </row>
    <row r="18041" spans="53:53" x14ac:dyDescent="0.3">
      <c r="BA18041" s="2"/>
    </row>
    <row r="18042" spans="53:53" x14ac:dyDescent="0.3">
      <c r="BA18042" s="2"/>
    </row>
    <row r="18043" spans="53:53" x14ac:dyDescent="0.3">
      <c r="BA18043" s="2"/>
    </row>
    <row r="18044" spans="53:53" x14ac:dyDescent="0.3">
      <c r="BA18044" s="2"/>
    </row>
    <row r="18045" spans="53:53" x14ac:dyDescent="0.3">
      <c r="BA18045" s="2"/>
    </row>
    <row r="18046" spans="53:53" x14ac:dyDescent="0.3">
      <c r="BA18046" s="2"/>
    </row>
    <row r="18047" spans="53:53" x14ac:dyDescent="0.3">
      <c r="BA18047" s="2"/>
    </row>
    <row r="18048" spans="53:53" x14ac:dyDescent="0.3">
      <c r="BA18048" s="2"/>
    </row>
    <row r="18049" spans="53:53" x14ac:dyDescent="0.3">
      <c r="BA18049" s="2"/>
    </row>
    <row r="18050" spans="53:53" x14ac:dyDescent="0.3">
      <c r="BA18050" s="2"/>
    </row>
    <row r="18051" spans="53:53" x14ac:dyDescent="0.3">
      <c r="BA18051" s="2"/>
    </row>
    <row r="18052" spans="53:53" x14ac:dyDescent="0.3">
      <c r="BA18052" s="2"/>
    </row>
    <row r="18053" spans="53:53" x14ac:dyDescent="0.3">
      <c r="BA18053" s="2"/>
    </row>
    <row r="18054" spans="53:53" x14ac:dyDescent="0.3">
      <c r="BA18054" s="2"/>
    </row>
    <row r="18055" spans="53:53" x14ac:dyDescent="0.3">
      <c r="BA18055" s="2"/>
    </row>
    <row r="18056" spans="53:53" x14ac:dyDescent="0.3">
      <c r="BA18056" s="2"/>
    </row>
    <row r="18057" spans="53:53" x14ac:dyDescent="0.3">
      <c r="BA18057" s="2"/>
    </row>
    <row r="18058" spans="53:53" x14ac:dyDescent="0.3">
      <c r="BA18058" s="2"/>
    </row>
    <row r="18059" spans="53:53" x14ac:dyDescent="0.3">
      <c r="BA18059" s="2"/>
    </row>
    <row r="18060" spans="53:53" x14ac:dyDescent="0.3">
      <c r="BA18060" s="2"/>
    </row>
    <row r="18061" spans="53:53" x14ac:dyDescent="0.3">
      <c r="BA18061" s="2"/>
    </row>
    <row r="18062" spans="53:53" x14ac:dyDescent="0.3">
      <c r="BA18062" s="2"/>
    </row>
    <row r="18063" spans="53:53" x14ac:dyDescent="0.3">
      <c r="BA18063" s="2"/>
    </row>
    <row r="18064" spans="53:53" x14ac:dyDescent="0.3">
      <c r="BA18064" s="2"/>
    </row>
    <row r="18065" spans="53:53" x14ac:dyDescent="0.3">
      <c r="BA18065" s="2"/>
    </row>
    <row r="18066" spans="53:53" x14ac:dyDescent="0.3">
      <c r="BA18066" s="2"/>
    </row>
    <row r="18067" spans="53:53" x14ac:dyDescent="0.3">
      <c r="BA18067" s="2"/>
    </row>
    <row r="18068" spans="53:53" x14ac:dyDescent="0.3">
      <c r="BA18068" s="2"/>
    </row>
    <row r="18069" spans="53:53" x14ac:dyDescent="0.3">
      <c r="BA18069" s="2"/>
    </row>
    <row r="18070" spans="53:53" x14ac:dyDescent="0.3">
      <c r="BA18070" s="2"/>
    </row>
    <row r="18071" spans="53:53" x14ac:dyDescent="0.3">
      <c r="BA18071" s="2"/>
    </row>
    <row r="18072" spans="53:53" x14ac:dyDescent="0.3">
      <c r="BA18072" s="2"/>
    </row>
    <row r="18073" spans="53:53" x14ac:dyDescent="0.3">
      <c r="BA18073" s="2"/>
    </row>
    <row r="18074" spans="53:53" x14ac:dyDescent="0.3">
      <c r="BA18074" s="2"/>
    </row>
    <row r="18075" spans="53:53" x14ac:dyDescent="0.3">
      <c r="BA18075" s="2"/>
    </row>
    <row r="18076" spans="53:53" x14ac:dyDescent="0.3">
      <c r="BA18076" s="2"/>
    </row>
    <row r="18077" spans="53:53" x14ac:dyDescent="0.3">
      <c r="BA18077" s="2"/>
    </row>
    <row r="18078" spans="53:53" x14ac:dyDescent="0.3">
      <c r="BA18078" s="2"/>
    </row>
    <row r="18079" spans="53:53" x14ac:dyDescent="0.3">
      <c r="BA18079" s="2"/>
    </row>
    <row r="18080" spans="53:53" x14ac:dyDescent="0.3">
      <c r="BA18080" s="2"/>
    </row>
    <row r="18081" spans="53:53" x14ac:dyDescent="0.3">
      <c r="BA18081" s="2"/>
    </row>
    <row r="18082" spans="53:53" x14ac:dyDescent="0.3">
      <c r="BA18082" s="2"/>
    </row>
    <row r="18083" spans="53:53" x14ac:dyDescent="0.3">
      <c r="BA18083" s="2"/>
    </row>
    <row r="18084" spans="53:53" x14ac:dyDescent="0.3">
      <c r="BA18084" s="2"/>
    </row>
    <row r="18085" spans="53:53" x14ac:dyDescent="0.3">
      <c r="BA18085" s="2"/>
    </row>
    <row r="18086" spans="53:53" x14ac:dyDescent="0.3">
      <c r="BA18086" s="2"/>
    </row>
    <row r="18087" spans="53:53" x14ac:dyDescent="0.3">
      <c r="BA18087" s="2"/>
    </row>
    <row r="18088" spans="53:53" x14ac:dyDescent="0.3">
      <c r="BA18088" s="2"/>
    </row>
    <row r="18089" spans="53:53" x14ac:dyDescent="0.3">
      <c r="BA18089" s="2"/>
    </row>
    <row r="18090" spans="53:53" x14ac:dyDescent="0.3">
      <c r="BA18090" s="2"/>
    </row>
    <row r="18091" spans="53:53" x14ac:dyDescent="0.3">
      <c r="BA18091" s="2"/>
    </row>
    <row r="18092" spans="53:53" x14ac:dyDescent="0.3">
      <c r="BA18092" s="2"/>
    </row>
    <row r="18093" spans="53:53" x14ac:dyDescent="0.3">
      <c r="BA18093" s="2"/>
    </row>
    <row r="18094" spans="53:53" x14ac:dyDescent="0.3">
      <c r="BA18094" s="2"/>
    </row>
    <row r="18095" spans="53:53" x14ac:dyDescent="0.3">
      <c r="BA18095" s="2"/>
    </row>
    <row r="18096" spans="53:53" x14ac:dyDescent="0.3">
      <c r="BA18096" s="2"/>
    </row>
    <row r="18097" spans="53:53" x14ac:dyDescent="0.3">
      <c r="BA18097" s="2"/>
    </row>
    <row r="18098" spans="53:53" x14ac:dyDescent="0.3">
      <c r="BA18098" s="2"/>
    </row>
    <row r="18099" spans="53:53" x14ac:dyDescent="0.3">
      <c r="BA18099" s="2"/>
    </row>
    <row r="18100" spans="53:53" x14ac:dyDescent="0.3">
      <c r="BA18100" s="2"/>
    </row>
    <row r="18101" spans="53:53" x14ac:dyDescent="0.3">
      <c r="BA18101" s="2"/>
    </row>
    <row r="18102" spans="53:53" x14ac:dyDescent="0.3">
      <c r="BA18102" s="2"/>
    </row>
    <row r="18103" spans="53:53" x14ac:dyDescent="0.3">
      <c r="BA18103" s="2"/>
    </row>
    <row r="18104" spans="53:53" x14ac:dyDescent="0.3">
      <c r="BA18104" s="2"/>
    </row>
    <row r="18105" spans="53:53" x14ac:dyDescent="0.3">
      <c r="BA18105" s="2"/>
    </row>
    <row r="18106" spans="53:53" x14ac:dyDescent="0.3">
      <c r="BA18106" s="2"/>
    </row>
    <row r="18107" spans="53:53" x14ac:dyDescent="0.3">
      <c r="BA18107" s="2"/>
    </row>
    <row r="18108" spans="53:53" x14ac:dyDescent="0.3">
      <c r="BA18108" s="2"/>
    </row>
    <row r="18109" spans="53:53" x14ac:dyDescent="0.3">
      <c r="BA18109" s="2"/>
    </row>
    <row r="18110" spans="53:53" x14ac:dyDescent="0.3">
      <c r="BA18110" s="2"/>
    </row>
    <row r="18111" spans="53:53" x14ac:dyDescent="0.3">
      <c r="BA18111" s="2"/>
    </row>
    <row r="18112" spans="53:53" x14ac:dyDescent="0.3">
      <c r="BA18112" s="2"/>
    </row>
    <row r="18113" spans="53:53" x14ac:dyDescent="0.3">
      <c r="BA18113" s="2"/>
    </row>
    <row r="18114" spans="53:53" x14ac:dyDescent="0.3">
      <c r="BA18114" s="2"/>
    </row>
    <row r="18115" spans="53:53" x14ac:dyDescent="0.3">
      <c r="BA18115" s="2"/>
    </row>
    <row r="18116" spans="53:53" x14ac:dyDescent="0.3">
      <c r="BA18116" s="2"/>
    </row>
    <row r="18117" spans="53:53" x14ac:dyDescent="0.3">
      <c r="BA18117" s="2"/>
    </row>
    <row r="18118" spans="53:53" x14ac:dyDescent="0.3">
      <c r="BA18118" s="2"/>
    </row>
    <row r="18119" spans="53:53" x14ac:dyDescent="0.3">
      <c r="BA18119" s="2"/>
    </row>
    <row r="18120" spans="53:53" x14ac:dyDescent="0.3">
      <c r="BA18120" s="2"/>
    </row>
    <row r="18121" spans="53:53" x14ac:dyDescent="0.3">
      <c r="BA18121" s="2"/>
    </row>
    <row r="18122" spans="53:53" x14ac:dyDescent="0.3">
      <c r="BA18122" s="2"/>
    </row>
    <row r="18123" spans="53:53" x14ac:dyDescent="0.3">
      <c r="BA18123" s="2"/>
    </row>
    <row r="18124" spans="53:53" x14ac:dyDescent="0.3">
      <c r="BA18124" s="2"/>
    </row>
    <row r="18125" spans="53:53" x14ac:dyDescent="0.3">
      <c r="BA18125" s="2"/>
    </row>
    <row r="18126" spans="53:53" x14ac:dyDescent="0.3">
      <c r="BA18126" s="2"/>
    </row>
    <row r="18127" spans="53:53" x14ac:dyDescent="0.3">
      <c r="BA18127" s="2"/>
    </row>
    <row r="18128" spans="53:53" x14ac:dyDescent="0.3">
      <c r="BA18128" s="2"/>
    </row>
    <row r="18129" spans="53:53" x14ac:dyDescent="0.3">
      <c r="BA18129" s="2"/>
    </row>
    <row r="18130" spans="53:53" x14ac:dyDescent="0.3">
      <c r="BA18130" s="2"/>
    </row>
    <row r="18131" spans="53:53" x14ac:dyDescent="0.3">
      <c r="BA18131" s="2"/>
    </row>
    <row r="18132" spans="53:53" x14ac:dyDescent="0.3">
      <c r="BA18132" s="2"/>
    </row>
    <row r="18133" spans="53:53" x14ac:dyDescent="0.3">
      <c r="BA18133" s="2"/>
    </row>
    <row r="18134" spans="53:53" x14ac:dyDescent="0.3">
      <c r="BA18134" s="2"/>
    </row>
    <row r="18135" spans="53:53" x14ac:dyDescent="0.3">
      <c r="BA18135" s="2"/>
    </row>
    <row r="18136" spans="53:53" x14ac:dyDescent="0.3">
      <c r="BA18136" s="2"/>
    </row>
    <row r="18137" spans="53:53" x14ac:dyDescent="0.3">
      <c r="BA18137" s="2"/>
    </row>
    <row r="18138" spans="53:53" x14ac:dyDescent="0.3">
      <c r="BA18138" s="2"/>
    </row>
    <row r="18139" spans="53:53" x14ac:dyDescent="0.3">
      <c r="BA18139" s="2"/>
    </row>
    <row r="18140" spans="53:53" x14ac:dyDescent="0.3">
      <c r="BA18140" s="2"/>
    </row>
    <row r="18141" spans="53:53" x14ac:dyDescent="0.3">
      <c r="BA18141" s="2"/>
    </row>
    <row r="18142" spans="53:53" x14ac:dyDescent="0.3">
      <c r="BA18142" s="2"/>
    </row>
    <row r="18143" spans="53:53" x14ac:dyDescent="0.3">
      <c r="BA18143" s="2"/>
    </row>
    <row r="18144" spans="53:53" x14ac:dyDescent="0.3">
      <c r="BA18144" s="2"/>
    </row>
    <row r="18145" spans="53:53" x14ac:dyDescent="0.3">
      <c r="BA18145" s="2"/>
    </row>
    <row r="18146" spans="53:53" x14ac:dyDescent="0.3">
      <c r="BA18146" s="2"/>
    </row>
    <row r="18147" spans="53:53" x14ac:dyDescent="0.3">
      <c r="BA18147" s="2"/>
    </row>
    <row r="18148" spans="53:53" x14ac:dyDescent="0.3">
      <c r="BA18148" s="2"/>
    </row>
    <row r="18149" spans="53:53" x14ac:dyDescent="0.3">
      <c r="BA18149" s="2"/>
    </row>
    <row r="18150" spans="53:53" x14ac:dyDescent="0.3">
      <c r="BA18150" s="2"/>
    </row>
    <row r="18151" spans="53:53" x14ac:dyDescent="0.3">
      <c r="BA18151" s="2"/>
    </row>
    <row r="18152" spans="53:53" x14ac:dyDescent="0.3">
      <c r="BA18152" s="2"/>
    </row>
    <row r="18153" spans="53:53" x14ac:dyDescent="0.3">
      <c r="BA18153" s="2"/>
    </row>
    <row r="18154" spans="53:53" x14ac:dyDescent="0.3">
      <c r="BA18154" s="2"/>
    </row>
    <row r="18155" spans="53:53" x14ac:dyDescent="0.3">
      <c r="BA18155" s="2"/>
    </row>
    <row r="18156" spans="53:53" x14ac:dyDescent="0.3">
      <c r="BA18156" s="2"/>
    </row>
    <row r="18157" spans="53:53" x14ac:dyDescent="0.3">
      <c r="BA18157" s="2"/>
    </row>
    <row r="18158" spans="53:53" x14ac:dyDescent="0.3">
      <c r="BA18158" s="2"/>
    </row>
    <row r="18159" spans="53:53" x14ac:dyDescent="0.3">
      <c r="BA18159" s="2"/>
    </row>
    <row r="18160" spans="53:53" x14ac:dyDescent="0.3">
      <c r="BA18160" s="2"/>
    </row>
    <row r="18161" spans="53:53" x14ac:dyDescent="0.3">
      <c r="BA18161" s="2"/>
    </row>
    <row r="18162" spans="53:53" x14ac:dyDescent="0.3">
      <c r="BA18162" s="2"/>
    </row>
    <row r="18163" spans="53:53" x14ac:dyDescent="0.3">
      <c r="BA18163" s="2"/>
    </row>
    <row r="18164" spans="53:53" x14ac:dyDescent="0.3">
      <c r="BA18164" s="2"/>
    </row>
    <row r="18165" spans="53:53" x14ac:dyDescent="0.3">
      <c r="BA18165" s="2"/>
    </row>
    <row r="18166" spans="53:53" x14ac:dyDescent="0.3">
      <c r="BA18166" s="2"/>
    </row>
    <row r="18167" spans="53:53" x14ac:dyDescent="0.3">
      <c r="BA18167" s="2"/>
    </row>
    <row r="18168" spans="53:53" x14ac:dyDescent="0.3">
      <c r="BA18168" s="2"/>
    </row>
    <row r="18169" spans="53:53" x14ac:dyDescent="0.3">
      <c r="BA18169" s="2"/>
    </row>
    <row r="18170" spans="53:53" x14ac:dyDescent="0.3">
      <c r="BA18170" s="2"/>
    </row>
    <row r="18171" spans="53:53" x14ac:dyDescent="0.3">
      <c r="BA18171" s="2"/>
    </row>
    <row r="18172" spans="53:53" x14ac:dyDescent="0.3">
      <c r="BA18172" s="2"/>
    </row>
    <row r="18173" spans="53:53" x14ac:dyDescent="0.3">
      <c r="BA18173" s="2"/>
    </row>
    <row r="18174" spans="53:53" x14ac:dyDescent="0.3">
      <c r="BA18174" s="2"/>
    </row>
    <row r="18175" spans="53:53" x14ac:dyDescent="0.3">
      <c r="BA18175" s="2"/>
    </row>
    <row r="18176" spans="53:53" x14ac:dyDescent="0.3">
      <c r="BA18176" s="2"/>
    </row>
    <row r="18177" spans="53:53" x14ac:dyDescent="0.3">
      <c r="BA18177" s="2"/>
    </row>
    <row r="18178" spans="53:53" x14ac:dyDescent="0.3">
      <c r="BA18178" s="2"/>
    </row>
    <row r="18179" spans="53:53" x14ac:dyDescent="0.3">
      <c r="BA18179" s="2"/>
    </row>
    <row r="18180" spans="53:53" x14ac:dyDescent="0.3">
      <c r="BA18180" s="2"/>
    </row>
    <row r="18181" spans="53:53" x14ac:dyDescent="0.3">
      <c r="BA18181" s="2"/>
    </row>
    <row r="18182" spans="53:53" x14ac:dyDescent="0.3">
      <c r="BA18182" s="2"/>
    </row>
    <row r="18183" spans="53:53" x14ac:dyDescent="0.3">
      <c r="BA18183" s="2"/>
    </row>
    <row r="18184" spans="53:53" x14ac:dyDescent="0.3">
      <c r="BA18184" s="2"/>
    </row>
    <row r="18185" spans="53:53" x14ac:dyDescent="0.3">
      <c r="BA18185" s="2"/>
    </row>
    <row r="18186" spans="53:53" x14ac:dyDescent="0.3">
      <c r="BA18186" s="2"/>
    </row>
    <row r="18187" spans="53:53" x14ac:dyDescent="0.3">
      <c r="BA18187" s="2"/>
    </row>
    <row r="18188" spans="53:53" x14ac:dyDescent="0.3">
      <c r="BA18188" s="2"/>
    </row>
    <row r="18189" spans="53:53" x14ac:dyDescent="0.3">
      <c r="BA18189" s="2"/>
    </row>
    <row r="18190" spans="53:53" x14ac:dyDescent="0.3">
      <c r="BA18190" s="2"/>
    </row>
    <row r="18191" spans="53:53" x14ac:dyDescent="0.3">
      <c r="BA18191" s="2"/>
    </row>
    <row r="18192" spans="53:53" x14ac:dyDescent="0.3">
      <c r="BA18192" s="2"/>
    </row>
    <row r="18193" spans="53:53" x14ac:dyDescent="0.3">
      <c r="BA18193" s="2"/>
    </row>
    <row r="18194" spans="53:53" x14ac:dyDescent="0.3">
      <c r="BA18194" s="2"/>
    </row>
    <row r="18195" spans="53:53" x14ac:dyDescent="0.3">
      <c r="BA18195" s="2"/>
    </row>
    <row r="18196" spans="53:53" x14ac:dyDescent="0.3">
      <c r="BA18196" s="2"/>
    </row>
    <row r="18197" spans="53:53" x14ac:dyDescent="0.3">
      <c r="BA18197" s="2"/>
    </row>
    <row r="18198" spans="53:53" x14ac:dyDescent="0.3">
      <c r="BA18198" s="2"/>
    </row>
    <row r="18199" spans="53:53" x14ac:dyDescent="0.3">
      <c r="BA18199" s="2"/>
    </row>
    <row r="18200" spans="53:53" x14ac:dyDescent="0.3">
      <c r="BA18200" s="2"/>
    </row>
    <row r="18201" spans="53:53" x14ac:dyDescent="0.3">
      <c r="BA18201" s="2"/>
    </row>
    <row r="18202" spans="53:53" x14ac:dyDescent="0.3">
      <c r="BA18202" s="2"/>
    </row>
    <row r="18203" spans="53:53" x14ac:dyDescent="0.3">
      <c r="BA18203" s="2"/>
    </row>
    <row r="18204" spans="53:53" x14ac:dyDescent="0.3">
      <c r="BA18204" s="2"/>
    </row>
    <row r="18205" spans="53:53" x14ac:dyDescent="0.3">
      <c r="BA18205" s="2"/>
    </row>
    <row r="18206" spans="53:53" x14ac:dyDescent="0.3">
      <c r="BA18206" s="2"/>
    </row>
    <row r="18207" spans="53:53" x14ac:dyDescent="0.3">
      <c r="BA18207" s="2"/>
    </row>
    <row r="18208" spans="53:53" x14ac:dyDescent="0.3">
      <c r="BA18208" s="2"/>
    </row>
    <row r="18209" spans="53:53" x14ac:dyDescent="0.3">
      <c r="BA18209" s="2"/>
    </row>
    <row r="18210" spans="53:53" x14ac:dyDescent="0.3">
      <c r="BA18210" s="2"/>
    </row>
    <row r="18211" spans="53:53" x14ac:dyDescent="0.3">
      <c r="BA18211" s="2"/>
    </row>
    <row r="18212" spans="53:53" x14ac:dyDescent="0.3">
      <c r="BA18212" s="2"/>
    </row>
    <row r="18213" spans="53:53" x14ac:dyDescent="0.3">
      <c r="BA18213" s="2"/>
    </row>
    <row r="18214" spans="53:53" x14ac:dyDescent="0.3">
      <c r="BA18214" s="2"/>
    </row>
    <row r="18215" spans="53:53" x14ac:dyDescent="0.3">
      <c r="BA18215" s="2"/>
    </row>
    <row r="18216" spans="53:53" x14ac:dyDescent="0.3">
      <c r="BA18216" s="2"/>
    </row>
    <row r="18217" spans="53:53" x14ac:dyDescent="0.3">
      <c r="BA18217" s="2"/>
    </row>
    <row r="18218" spans="53:53" x14ac:dyDescent="0.3">
      <c r="BA18218" s="2"/>
    </row>
    <row r="18219" spans="53:53" x14ac:dyDescent="0.3">
      <c r="BA18219" s="2"/>
    </row>
    <row r="18220" spans="53:53" x14ac:dyDescent="0.3">
      <c r="BA18220" s="2"/>
    </row>
    <row r="18221" spans="53:53" x14ac:dyDescent="0.3">
      <c r="BA18221" s="2"/>
    </row>
    <row r="18222" spans="53:53" x14ac:dyDescent="0.3">
      <c r="BA18222" s="2"/>
    </row>
    <row r="18223" spans="53:53" x14ac:dyDescent="0.3">
      <c r="BA18223" s="2"/>
    </row>
    <row r="18224" spans="53:53" x14ac:dyDescent="0.3">
      <c r="BA18224" s="2"/>
    </row>
    <row r="18225" spans="53:53" x14ac:dyDescent="0.3">
      <c r="BA18225" s="2"/>
    </row>
    <row r="18226" spans="53:53" x14ac:dyDescent="0.3">
      <c r="BA18226" s="2"/>
    </row>
    <row r="18227" spans="53:53" x14ac:dyDescent="0.3">
      <c r="BA18227" s="2"/>
    </row>
    <row r="18228" spans="53:53" x14ac:dyDescent="0.3">
      <c r="BA18228" s="2"/>
    </row>
    <row r="18229" spans="53:53" x14ac:dyDescent="0.3">
      <c r="BA18229" s="2"/>
    </row>
    <row r="18230" spans="53:53" x14ac:dyDescent="0.3">
      <c r="BA18230" s="2"/>
    </row>
    <row r="18231" spans="53:53" x14ac:dyDescent="0.3">
      <c r="BA18231" s="2"/>
    </row>
    <row r="18232" spans="53:53" x14ac:dyDescent="0.3">
      <c r="BA18232" s="2"/>
    </row>
    <row r="18233" spans="53:53" x14ac:dyDescent="0.3">
      <c r="BA18233" s="2"/>
    </row>
    <row r="18234" spans="53:53" x14ac:dyDescent="0.3">
      <c r="BA18234" s="2"/>
    </row>
    <row r="18235" spans="53:53" x14ac:dyDescent="0.3">
      <c r="BA18235" s="2"/>
    </row>
    <row r="18236" spans="53:53" x14ac:dyDescent="0.3">
      <c r="BA18236" s="2"/>
    </row>
    <row r="18237" spans="53:53" x14ac:dyDescent="0.3">
      <c r="BA18237" s="2"/>
    </row>
    <row r="18238" spans="53:53" x14ac:dyDescent="0.3">
      <c r="BA18238" s="2"/>
    </row>
    <row r="18239" spans="53:53" x14ac:dyDescent="0.3">
      <c r="BA18239" s="2"/>
    </row>
    <row r="18240" spans="53:53" x14ac:dyDescent="0.3">
      <c r="BA18240" s="2"/>
    </row>
    <row r="18241" spans="53:53" x14ac:dyDescent="0.3">
      <c r="BA18241" s="2"/>
    </row>
    <row r="18242" spans="53:53" x14ac:dyDescent="0.3">
      <c r="BA18242" s="2"/>
    </row>
    <row r="18243" spans="53:53" x14ac:dyDescent="0.3">
      <c r="BA18243" s="2"/>
    </row>
    <row r="18244" spans="53:53" x14ac:dyDescent="0.3">
      <c r="BA18244" s="2"/>
    </row>
    <row r="18245" spans="53:53" x14ac:dyDescent="0.3">
      <c r="BA18245" s="2"/>
    </row>
    <row r="18246" spans="53:53" x14ac:dyDescent="0.3">
      <c r="BA18246" s="2"/>
    </row>
    <row r="18247" spans="53:53" x14ac:dyDescent="0.3">
      <c r="BA18247" s="2"/>
    </row>
    <row r="18248" spans="53:53" x14ac:dyDescent="0.3">
      <c r="BA18248" s="2"/>
    </row>
    <row r="18249" spans="53:53" x14ac:dyDescent="0.3">
      <c r="BA18249" s="2"/>
    </row>
    <row r="18250" spans="53:53" x14ac:dyDescent="0.3">
      <c r="BA18250" s="2"/>
    </row>
    <row r="18251" spans="53:53" x14ac:dyDescent="0.3">
      <c r="BA18251" s="2"/>
    </row>
    <row r="18252" spans="53:53" x14ac:dyDescent="0.3">
      <c r="BA18252" s="2"/>
    </row>
    <row r="18253" spans="53:53" x14ac:dyDescent="0.3">
      <c r="BA18253" s="2"/>
    </row>
    <row r="18254" spans="53:53" x14ac:dyDescent="0.3">
      <c r="BA18254" s="2"/>
    </row>
    <row r="18255" spans="53:53" x14ac:dyDescent="0.3">
      <c r="BA18255" s="2"/>
    </row>
    <row r="18256" spans="53:53" x14ac:dyDescent="0.3">
      <c r="BA18256" s="2"/>
    </row>
    <row r="18257" spans="53:53" x14ac:dyDescent="0.3">
      <c r="BA18257" s="2"/>
    </row>
    <row r="18258" spans="53:53" x14ac:dyDescent="0.3">
      <c r="BA18258" s="2"/>
    </row>
    <row r="18259" spans="53:53" x14ac:dyDescent="0.3">
      <c r="BA18259" s="2"/>
    </row>
    <row r="18260" spans="53:53" x14ac:dyDescent="0.3">
      <c r="BA18260" s="2"/>
    </row>
    <row r="18261" spans="53:53" x14ac:dyDescent="0.3">
      <c r="BA18261" s="2"/>
    </row>
    <row r="18262" spans="53:53" x14ac:dyDescent="0.3">
      <c r="BA18262" s="2"/>
    </row>
    <row r="18263" spans="53:53" x14ac:dyDescent="0.3">
      <c r="BA18263" s="2"/>
    </row>
    <row r="18264" spans="53:53" x14ac:dyDescent="0.3">
      <c r="BA18264" s="2"/>
    </row>
    <row r="18265" spans="53:53" x14ac:dyDescent="0.3">
      <c r="BA18265" s="2"/>
    </row>
    <row r="18266" spans="53:53" x14ac:dyDescent="0.3">
      <c r="BA18266" s="2"/>
    </row>
    <row r="18267" spans="53:53" x14ac:dyDescent="0.3">
      <c r="BA18267" s="2"/>
    </row>
    <row r="18268" spans="53:53" x14ac:dyDescent="0.3">
      <c r="BA18268" s="2"/>
    </row>
    <row r="18269" spans="53:53" x14ac:dyDescent="0.3">
      <c r="BA18269" s="2"/>
    </row>
    <row r="18270" spans="53:53" x14ac:dyDescent="0.3">
      <c r="BA18270" s="2"/>
    </row>
    <row r="18271" spans="53:53" x14ac:dyDescent="0.3">
      <c r="BA18271" s="2"/>
    </row>
    <row r="18272" spans="53:53" x14ac:dyDescent="0.3">
      <c r="BA18272" s="2"/>
    </row>
    <row r="18273" spans="53:53" x14ac:dyDescent="0.3">
      <c r="BA18273" s="2"/>
    </row>
    <row r="18274" spans="53:53" x14ac:dyDescent="0.3">
      <c r="BA18274" s="2"/>
    </row>
    <row r="18275" spans="53:53" x14ac:dyDescent="0.3">
      <c r="BA18275" s="2"/>
    </row>
    <row r="18276" spans="53:53" x14ac:dyDescent="0.3">
      <c r="BA18276" s="2"/>
    </row>
    <row r="18277" spans="53:53" x14ac:dyDescent="0.3">
      <c r="BA18277" s="2"/>
    </row>
    <row r="18278" spans="53:53" x14ac:dyDescent="0.3">
      <c r="BA18278" s="2"/>
    </row>
    <row r="18279" spans="53:53" x14ac:dyDescent="0.3">
      <c r="BA18279" s="2"/>
    </row>
    <row r="18280" spans="53:53" x14ac:dyDescent="0.3">
      <c r="BA18280" s="2"/>
    </row>
    <row r="18281" spans="53:53" x14ac:dyDescent="0.3">
      <c r="BA18281" s="2"/>
    </row>
    <row r="18282" spans="53:53" x14ac:dyDescent="0.3">
      <c r="BA18282" s="2"/>
    </row>
    <row r="18283" spans="53:53" x14ac:dyDescent="0.3">
      <c r="BA18283" s="2"/>
    </row>
    <row r="18284" spans="53:53" x14ac:dyDescent="0.3">
      <c r="BA18284" s="2"/>
    </row>
    <row r="18285" spans="53:53" x14ac:dyDescent="0.3">
      <c r="BA18285" s="2"/>
    </row>
    <row r="18286" spans="53:53" x14ac:dyDescent="0.3">
      <c r="BA18286" s="2"/>
    </row>
    <row r="18287" spans="53:53" x14ac:dyDescent="0.3">
      <c r="BA18287" s="2"/>
    </row>
    <row r="18288" spans="53:53" x14ac:dyDescent="0.3">
      <c r="BA18288" s="2"/>
    </row>
    <row r="18289" spans="53:53" x14ac:dyDescent="0.3">
      <c r="BA18289" s="2"/>
    </row>
    <row r="18290" spans="53:53" x14ac:dyDescent="0.3">
      <c r="BA18290" s="2"/>
    </row>
    <row r="18291" spans="53:53" x14ac:dyDescent="0.3">
      <c r="BA18291" s="2"/>
    </row>
    <row r="18292" spans="53:53" x14ac:dyDescent="0.3">
      <c r="BA18292" s="2"/>
    </row>
    <row r="18293" spans="53:53" x14ac:dyDescent="0.3">
      <c r="BA18293" s="2"/>
    </row>
    <row r="18294" spans="53:53" x14ac:dyDescent="0.3">
      <c r="BA18294" s="2"/>
    </row>
    <row r="18295" spans="53:53" x14ac:dyDescent="0.3">
      <c r="BA18295" s="2"/>
    </row>
    <row r="18296" spans="53:53" x14ac:dyDescent="0.3">
      <c r="BA18296" s="2"/>
    </row>
    <row r="18297" spans="53:53" x14ac:dyDescent="0.3">
      <c r="BA18297" s="2"/>
    </row>
    <row r="18298" spans="53:53" x14ac:dyDescent="0.3">
      <c r="BA18298" s="2"/>
    </row>
    <row r="18299" spans="53:53" x14ac:dyDescent="0.3">
      <c r="BA18299" s="2"/>
    </row>
    <row r="18300" spans="53:53" x14ac:dyDescent="0.3">
      <c r="BA18300" s="2"/>
    </row>
    <row r="18301" spans="53:53" x14ac:dyDescent="0.3">
      <c r="BA18301" s="2"/>
    </row>
    <row r="18302" spans="53:53" x14ac:dyDescent="0.3">
      <c r="BA18302" s="2"/>
    </row>
    <row r="18303" spans="53:53" x14ac:dyDescent="0.3">
      <c r="BA18303" s="2"/>
    </row>
    <row r="18304" spans="53:53" x14ac:dyDescent="0.3">
      <c r="BA18304" s="2"/>
    </row>
    <row r="18305" spans="53:53" x14ac:dyDescent="0.3">
      <c r="BA18305" s="2"/>
    </row>
    <row r="18306" spans="53:53" x14ac:dyDescent="0.3">
      <c r="BA18306" s="2"/>
    </row>
    <row r="18307" spans="53:53" x14ac:dyDescent="0.3">
      <c r="BA18307" s="2"/>
    </row>
    <row r="18308" spans="53:53" x14ac:dyDescent="0.3">
      <c r="BA18308" s="2"/>
    </row>
    <row r="18309" spans="53:53" x14ac:dyDescent="0.3">
      <c r="BA18309" s="2"/>
    </row>
    <row r="18310" spans="53:53" x14ac:dyDescent="0.3">
      <c r="BA18310" s="2"/>
    </row>
    <row r="18311" spans="53:53" x14ac:dyDescent="0.3">
      <c r="BA18311" s="2"/>
    </row>
    <row r="18312" spans="53:53" x14ac:dyDescent="0.3">
      <c r="BA18312" s="2"/>
    </row>
    <row r="18313" spans="53:53" x14ac:dyDescent="0.3">
      <c r="BA18313" s="2"/>
    </row>
    <row r="18314" spans="53:53" x14ac:dyDescent="0.3">
      <c r="BA18314" s="2"/>
    </row>
    <row r="18315" spans="53:53" x14ac:dyDescent="0.3">
      <c r="BA18315" s="2"/>
    </row>
    <row r="18316" spans="53:53" x14ac:dyDescent="0.3">
      <c r="BA18316" s="2"/>
    </row>
    <row r="18317" spans="53:53" x14ac:dyDescent="0.3">
      <c r="BA18317" s="2"/>
    </row>
    <row r="18318" spans="53:53" x14ac:dyDescent="0.3">
      <c r="BA18318" s="2"/>
    </row>
    <row r="18319" spans="53:53" x14ac:dyDescent="0.3">
      <c r="BA18319" s="2"/>
    </row>
    <row r="18320" spans="53:53" x14ac:dyDescent="0.3">
      <c r="BA18320" s="2"/>
    </row>
    <row r="18321" spans="53:53" x14ac:dyDescent="0.3">
      <c r="BA18321" s="2"/>
    </row>
    <row r="18322" spans="53:53" x14ac:dyDescent="0.3">
      <c r="BA18322" s="2"/>
    </row>
    <row r="18323" spans="53:53" x14ac:dyDescent="0.3">
      <c r="BA18323" s="2"/>
    </row>
    <row r="18324" spans="53:53" x14ac:dyDescent="0.3">
      <c r="BA18324" s="2"/>
    </row>
    <row r="18325" spans="53:53" x14ac:dyDescent="0.3">
      <c r="BA18325" s="2"/>
    </row>
    <row r="18326" spans="53:53" x14ac:dyDescent="0.3">
      <c r="BA18326" s="2"/>
    </row>
    <row r="18327" spans="53:53" x14ac:dyDescent="0.3">
      <c r="BA18327" s="2"/>
    </row>
    <row r="18328" spans="53:53" x14ac:dyDescent="0.3">
      <c r="BA18328" s="2"/>
    </row>
    <row r="18329" spans="53:53" x14ac:dyDescent="0.3">
      <c r="BA18329" s="2"/>
    </row>
    <row r="18330" spans="53:53" x14ac:dyDescent="0.3">
      <c r="BA18330" s="2"/>
    </row>
    <row r="18331" spans="53:53" x14ac:dyDescent="0.3">
      <c r="BA18331" s="2"/>
    </row>
    <row r="18332" spans="53:53" x14ac:dyDescent="0.3">
      <c r="BA18332" s="2"/>
    </row>
    <row r="18333" spans="53:53" x14ac:dyDescent="0.3">
      <c r="BA18333" s="2"/>
    </row>
    <row r="18334" spans="53:53" x14ac:dyDescent="0.3">
      <c r="BA18334" s="2"/>
    </row>
    <row r="18335" spans="53:53" x14ac:dyDescent="0.3">
      <c r="BA18335" s="2"/>
    </row>
    <row r="18336" spans="53:53" x14ac:dyDescent="0.3">
      <c r="BA18336" s="2"/>
    </row>
    <row r="18337" spans="53:53" x14ac:dyDescent="0.3">
      <c r="BA18337" s="2"/>
    </row>
    <row r="18338" spans="53:53" x14ac:dyDescent="0.3">
      <c r="BA18338" s="2"/>
    </row>
    <row r="18339" spans="53:53" x14ac:dyDescent="0.3">
      <c r="BA18339" s="2"/>
    </row>
    <row r="18340" spans="53:53" x14ac:dyDescent="0.3">
      <c r="BA18340" s="2"/>
    </row>
    <row r="18341" spans="53:53" x14ac:dyDescent="0.3">
      <c r="BA18341" s="2"/>
    </row>
    <row r="18342" spans="53:53" x14ac:dyDescent="0.3">
      <c r="BA18342" s="2"/>
    </row>
    <row r="18343" spans="53:53" x14ac:dyDescent="0.3">
      <c r="BA18343" s="2"/>
    </row>
    <row r="18344" spans="53:53" x14ac:dyDescent="0.3">
      <c r="BA18344" s="2"/>
    </row>
    <row r="18345" spans="53:53" x14ac:dyDescent="0.3">
      <c r="BA18345" s="2"/>
    </row>
    <row r="18346" spans="53:53" x14ac:dyDescent="0.3">
      <c r="BA18346" s="2"/>
    </row>
    <row r="18347" spans="53:53" x14ac:dyDescent="0.3">
      <c r="BA18347" s="2"/>
    </row>
    <row r="18348" spans="53:53" x14ac:dyDescent="0.3">
      <c r="BA18348" s="2"/>
    </row>
    <row r="18349" spans="53:53" x14ac:dyDescent="0.3">
      <c r="BA18349" s="2"/>
    </row>
    <row r="18350" spans="53:53" x14ac:dyDescent="0.3">
      <c r="BA18350" s="2"/>
    </row>
    <row r="18351" spans="53:53" x14ac:dyDescent="0.3">
      <c r="BA18351" s="2"/>
    </row>
    <row r="18352" spans="53:53" x14ac:dyDescent="0.3">
      <c r="BA18352" s="2"/>
    </row>
    <row r="18353" spans="53:53" x14ac:dyDescent="0.3">
      <c r="BA18353" s="2"/>
    </row>
    <row r="18354" spans="53:53" x14ac:dyDescent="0.3">
      <c r="BA18354" s="2"/>
    </row>
    <row r="18355" spans="53:53" x14ac:dyDescent="0.3">
      <c r="BA18355" s="2"/>
    </row>
    <row r="18356" spans="53:53" x14ac:dyDescent="0.3">
      <c r="BA18356" s="2"/>
    </row>
    <row r="18357" spans="53:53" x14ac:dyDescent="0.3">
      <c r="BA18357" s="2"/>
    </row>
    <row r="18358" spans="53:53" x14ac:dyDescent="0.3">
      <c r="BA18358" s="2"/>
    </row>
    <row r="18359" spans="53:53" x14ac:dyDescent="0.3">
      <c r="BA18359" s="2"/>
    </row>
    <row r="18360" spans="53:53" x14ac:dyDescent="0.3">
      <c r="BA18360" s="2"/>
    </row>
    <row r="18361" spans="53:53" x14ac:dyDescent="0.3">
      <c r="BA18361" s="2"/>
    </row>
    <row r="18362" spans="53:53" x14ac:dyDescent="0.3">
      <c r="BA18362" s="2"/>
    </row>
    <row r="18363" spans="53:53" x14ac:dyDescent="0.3">
      <c r="BA18363" s="2"/>
    </row>
    <row r="18364" spans="53:53" x14ac:dyDescent="0.3">
      <c r="BA18364" s="2"/>
    </row>
    <row r="18365" spans="53:53" x14ac:dyDescent="0.3">
      <c r="BA18365" s="2"/>
    </row>
    <row r="18366" spans="53:53" x14ac:dyDescent="0.3">
      <c r="BA18366" s="2"/>
    </row>
    <row r="18367" spans="53:53" x14ac:dyDescent="0.3">
      <c r="BA18367" s="2"/>
    </row>
    <row r="18368" spans="53:53" x14ac:dyDescent="0.3">
      <c r="BA18368" s="2"/>
    </row>
    <row r="18369" spans="53:53" x14ac:dyDescent="0.3">
      <c r="BA18369" s="2"/>
    </row>
    <row r="18370" spans="53:53" x14ac:dyDescent="0.3">
      <c r="BA18370" s="2"/>
    </row>
    <row r="18371" spans="53:53" x14ac:dyDescent="0.3">
      <c r="BA18371" s="2"/>
    </row>
    <row r="18372" spans="53:53" x14ac:dyDescent="0.3">
      <c r="BA18372" s="2"/>
    </row>
    <row r="18373" spans="53:53" x14ac:dyDescent="0.3">
      <c r="BA18373" s="2"/>
    </row>
    <row r="18374" spans="53:53" x14ac:dyDescent="0.3">
      <c r="BA18374" s="2"/>
    </row>
    <row r="18375" spans="53:53" x14ac:dyDescent="0.3">
      <c r="BA18375" s="2"/>
    </row>
    <row r="18376" spans="53:53" x14ac:dyDescent="0.3">
      <c r="BA18376" s="2"/>
    </row>
    <row r="18377" spans="53:53" x14ac:dyDescent="0.3">
      <c r="BA18377" s="2"/>
    </row>
    <row r="18378" spans="53:53" x14ac:dyDescent="0.3">
      <c r="BA18378" s="2"/>
    </row>
    <row r="18379" spans="53:53" x14ac:dyDescent="0.3">
      <c r="BA18379" s="2"/>
    </row>
    <row r="18380" spans="53:53" x14ac:dyDescent="0.3">
      <c r="BA18380" s="2"/>
    </row>
    <row r="18381" spans="53:53" x14ac:dyDescent="0.3">
      <c r="BA18381" s="2"/>
    </row>
    <row r="18382" spans="53:53" x14ac:dyDescent="0.3">
      <c r="BA18382" s="2"/>
    </row>
    <row r="18383" spans="53:53" x14ac:dyDescent="0.3">
      <c r="BA18383" s="2"/>
    </row>
    <row r="18384" spans="53:53" x14ac:dyDescent="0.3">
      <c r="BA18384" s="2"/>
    </row>
    <row r="18385" spans="53:53" x14ac:dyDescent="0.3">
      <c r="BA18385" s="2"/>
    </row>
    <row r="18386" spans="53:53" x14ac:dyDescent="0.3">
      <c r="BA18386" s="2"/>
    </row>
    <row r="18387" spans="53:53" x14ac:dyDescent="0.3">
      <c r="BA18387" s="2"/>
    </row>
    <row r="18388" spans="53:53" x14ac:dyDescent="0.3">
      <c r="BA18388" s="2"/>
    </row>
    <row r="18389" spans="53:53" x14ac:dyDescent="0.3">
      <c r="BA18389" s="2"/>
    </row>
    <row r="18390" spans="53:53" x14ac:dyDescent="0.3">
      <c r="BA18390" s="2"/>
    </row>
    <row r="18391" spans="53:53" x14ac:dyDescent="0.3">
      <c r="BA18391" s="2"/>
    </row>
    <row r="18392" spans="53:53" x14ac:dyDescent="0.3">
      <c r="BA18392" s="2"/>
    </row>
    <row r="18393" spans="53:53" x14ac:dyDescent="0.3">
      <c r="BA18393" s="2"/>
    </row>
    <row r="18394" spans="53:53" x14ac:dyDescent="0.3">
      <c r="BA18394" s="2"/>
    </row>
    <row r="18395" spans="53:53" x14ac:dyDescent="0.3">
      <c r="BA18395" s="2"/>
    </row>
    <row r="18396" spans="53:53" x14ac:dyDescent="0.3">
      <c r="BA18396" s="2"/>
    </row>
    <row r="18397" spans="53:53" x14ac:dyDescent="0.3">
      <c r="BA18397" s="2"/>
    </row>
    <row r="18398" spans="53:53" x14ac:dyDescent="0.3">
      <c r="BA18398" s="2"/>
    </row>
    <row r="18399" spans="53:53" x14ac:dyDescent="0.3">
      <c r="BA18399" s="2"/>
    </row>
    <row r="18400" spans="53:53" x14ac:dyDescent="0.3">
      <c r="BA18400" s="2"/>
    </row>
    <row r="18401" spans="53:53" x14ac:dyDescent="0.3">
      <c r="BA18401" s="2"/>
    </row>
    <row r="18402" spans="53:53" x14ac:dyDescent="0.3">
      <c r="BA18402" s="2"/>
    </row>
    <row r="18403" spans="53:53" x14ac:dyDescent="0.3">
      <c r="BA18403" s="2"/>
    </row>
    <row r="18404" spans="53:53" x14ac:dyDescent="0.3">
      <c r="BA18404" s="2"/>
    </row>
    <row r="18405" spans="53:53" x14ac:dyDescent="0.3">
      <c r="BA18405" s="2"/>
    </row>
    <row r="18406" spans="53:53" x14ac:dyDescent="0.3">
      <c r="BA18406" s="2"/>
    </row>
    <row r="18407" spans="53:53" x14ac:dyDescent="0.3">
      <c r="BA18407" s="2"/>
    </row>
    <row r="18408" spans="53:53" x14ac:dyDescent="0.3">
      <c r="BA18408" s="2"/>
    </row>
    <row r="18409" spans="53:53" x14ac:dyDescent="0.3">
      <c r="BA18409" s="2"/>
    </row>
    <row r="18410" spans="53:53" x14ac:dyDescent="0.3">
      <c r="BA18410" s="2"/>
    </row>
    <row r="18411" spans="53:53" x14ac:dyDescent="0.3">
      <c r="BA18411" s="2"/>
    </row>
    <row r="18412" spans="53:53" x14ac:dyDescent="0.3">
      <c r="BA18412" s="2"/>
    </row>
    <row r="18413" spans="53:53" x14ac:dyDescent="0.3">
      <c r="BA18413" s="2"/>
    </row>
    <row r="18414" spans="53:53" x14ac:dyDescent="0.3">
      <c r="BA18414" s="2"/>
    </row>
    <row r="18415" spans="53:53" x14ac:dyDescent="0.3">
      <c r="BA18415" s="2"/>
    </row>
    <row r="18416" spans="53:53" x14ac:dyDescent="0.3">
      <c r="BA18416" s="2"/>
    </row>
    <row r="18417" spans="53:53" x14ac:dyDescent="0.3">
      <c r="BA18417" s="2"/>
    </row>
    <row r="18418" spans="53:53" x14ac:dyDescent="0.3">
      <c r="BA18418" s="2"/>
    </row>
    <row r="18419" spans="53:53" x14ac:dyDescent="0.3">
      <c r="BA18419" s="2"/>
    </row>
    <row r="18420" spans="53:53" x14ac:dyDescent="0.3">
      <c r="BA18420" s="2"/>
    </row>
    <row r="18421" spans="53:53" x14ac:dyDescent="0.3">
      <c r="BA18421" s="2"/>
    </row>
    <row r="18422" spans="53:53" x14ac:dyDescent="0.3">
      <c r="BA18422" s="2"/>
    </row>
    <row r="18423" spans="53:53" x14ac:dyDescent="0.3">
      <c r="BA18423" s="2"/>
    </row>
    <row r="18424" spans="53:53" x14ac:dyDescent="0.3">
      <c r="BA18424" s="2"/>
    </row>
    <row r="18425" spans="53:53" x14ac:dyDescent="0.3">
      <c r="BA18425" s="2"/>
    </row>
    <row r="18426" spans="53:53" x14ac:dyDescent="0.3">
      <c r="BA18426" s="2"/>
    </row>
    <row r="18427" spans="53:53" x14ac:dyDescent="0.3">
      <c r="BA18427" s="2"/>
    </row>
    <row r="18428" spans="53:53" x14ac:dyDescent="0.3">
      <c r="BA18428" s="2"/>
    </row>
    <row r="18429" spans="53:53" x14ac:dyDescent="0.3">
      <c r="BA18429" s="2"/>
    </row>
    <row r="18430" spans="53:53" x14ac:dyDescent="0.3">
      <c r="BA18430" s="2"/>
    </row>
    <row r="18431" spans="53:53" x14ac:dyDescent="0.3">
      <c r="BA18431" s="2"/>
    </row>
    <row r="18432" spans="53:53" x14ac:dyDescent="0.3">
      <c r="BA18432" s="2"/>
    </row>
    <row r="18433" spans="53:53" x14ac:dyDescent="0.3">
      <c r="BA18433" s="2"/>
    </row>
    <row r="18434" spans="53:53" x14ac:dyDescent="0.3">
      <c r="BA18434" s="2"/>
    </row>
    <row r="18435" spans="53:53" x14ac:dyDescent="0.3">
      <c r="BA18435" s="2"/>
    </row>
    <row r="18436" spans="53:53" x14ac:dyDescent="0.3">
      <c r="BA18436" s="2"/>
    </row>
    <row r="18437" spans="53:53" x14ac:dyDescent="0.3">
      <c r="BA18437" s="2"/>
    </row>
    <row r="18438" spans="53:53" x14ac:dyDescent="0.3">
      <c r="BA18438" s="2"/>
    </row>
    <row r="18439" spans="53:53" x14ac:dyDescent="0.3">
      <c r="BA18439" s="2"/>
    </row>
    <row r="18440" spans="53:53" x14ac:dyDescent="0.3">
      <c r="BA18440" s="2"/>
    </row>
    <row r="18441" spans="53:53" x14ac:dyDescent="0.3">
      <c r="BA18441" s="2"/>
    </row>
    <row r="18442" spans="53:53" x14ac:dyDescent="0.3">
      <c r="BA18442" s="2"/>
    </row>
    <row r="18443" spans="53:53" x14ac:dyDescent="0.3">
      <c r="BA18443" s="2"/>
    </row>
    <row r="18444" spans="53:53" x14ac:dyDescent="0.3">
      <c r="BA18444" s="2"/>
    </row>
    <row r="18445" spans="53:53" x14ac:dyDescent="0.3">
      <c r="BA18445" s="2"/>
    </row>
    <row r="18446" spans="53:53" x14ac:dyDescent="0.3">
      <c r="BA18446" s="2"/>
    </row>
    <row r="18447" spans="53:53" x14ac:dyDescent="0.3">
      <c r="BA18447" s="2"/>
    </row>
    <row r="18448" spans="53:53" x14ac:dyDescent="0.3">
      <c r="BA18448" s="2"/>
    </row>
    <row r="18449" spans="53:53" x14ac:dyDescent="0.3">
      <c r="BA18449" s="2"/>
    </row>
    <row r="18450" spans="53:53" x14ac:dyDescent="0.3">
      <c r="BA18450" s="2"/>
    </row>
    <row r="18451" spans="53:53" x14ac:dyDescent="0.3">
      <c r="BA18451" s="2"/>
    </row>
    <row r="18452" spans="53:53" x14ac:dyDescent="0.3">
      <c r="BA18452" s="2"/>
    </row>
    <row r="18453" spans="53:53" x14ac:dyDescent="0.3">
      <c r="BA18453" s="2"/>
    </row>
    <row r="18454" spans="53:53" x14ac:dyDescent="0.3">
      <c r="BA18454" s="2"/>
    </row>
    <row r="18455" spans="53:53" x14ac:dyDescent="0.3">
      <c r="BA18455" s="2"/>
    </row>
    <row r="18456" spans="53:53" x14ac:dyDescent="0.3">
      <c r="BA18456" s="2"/>
    </row>
    <row r="18457" spans="53:53" x14ac:dyDescent="0.3">
      <c r="BA18457" s="2"/>
    </row>
    <row r="18458" spans="53:53" x14ac:dyDescent="0.3">
      <c r="BA18458" s="2"/>
    </row>
    <row r="18459" spans="53:53" x14ac:dyDescent="0.3">
      <c r="BA18459" s="2"/>
    </row>
    <row r="18460" spans="53:53" x14ac:dyDescent="0.3">
      <c r="BA18460" s="2"/>
    </row>
    <row r="18461" spans="53:53" x14ac:dyDescent="0.3">
      <c r="BA18461" s="2"/>
    </row>
    <row r="18462" spans="53:53" x14ac:dyDescent="0.3">
      <c r="BA18462" s="2"/>
    </row>
    <row r="18463" spans="53:53" x14ac:dyDescent="0.3">
      <c r="BA18463" s="2"/>
    </row>
    <row r="18464" spans="53:53" x14ac:dyDescent="0.3">
      <c r="BA18464" s="2"/>
    </row>
    <row r="18465" spans="53:53" x14ac:dyDescent="0.3">
      <c r="BA18465" s="2"/>
    </row>
    <row r="18466" spans="53:53" x14ac:dyDescent="0.3">
      <c r="BA18466" s="2"/>
    </row>
    <row r="18467" spans="53:53" x14ac:dyDescent="0.3">
      <c r="BA18467" s="2"/>
    </row>
    <row r="18468" spans="53:53" x14ac:dyDescent="0.3">
      <c r="BA18468" s="2"/>
    </row>
    <row r="18469" spans="53:53" x14ac:dyDescent="0.3">
      <c r="BA18469" s="2"/>
    </row>
    <row r="18470" spans="53:53" x14ac:dyDescent="0.3">
      <c r="BA18470" s="2"/>
    </row>
    <row r="18471" spans="53:53" x14ac:dyDescent="0.3">
      <c r="BA18471" s="2"/>
    </row>
    <row r="18472" spans="53:53" x14ac:dyDescent="0.3">
      <c r="BA18472" s="2"/>
    </row>
    <row r="18473" spans="53:53" x14ac:dyDescent="0.3">
      <c r="BA18473" s="2"/>
    </row>
    <row r="18474" spans="53:53" x14ac:dyDescent="0.3">
      <c r="BA18474" s="2"/>
    </row>
    <row r="18475" spans="53:53" x14ac:dyDescent="0.3">
      <c r="BA18475" s="2"/>
    </row>
    <row r="18476" spans="53:53" x14ac:dyDescent="0.3">
      <c r="BA18476" s="2"/>
    </row>
    <row r="18477" spans="53:53" x14ac:dyDescent="0.3">
      <c r="BA18477" s="2"/>
    </row>
    <row r="18478" spans="53:53" x14ac:dyDescent="0.3">
      <c r="BA18478" s="2"/>
    </row>
    <row r="18479" spans="53:53" x14ac:dyDescent="0.3">
      <c r="BA18479" s="2"/>
    </row>
    <row r="18480" spans="53:53" x14ac:dyDescent="0.3">
      <c r="BA18480" s="2"/>
    </row>
    <row r="18481" spans="53:53" x14ac:dyDescent="0.3">
      <c r="BA18481" s="2"/>
    </row>
    <row r="18482" spans="53:53" x14ac:dyDescent="0.3">
      <c r="BA18482" s="2"/>
    </row>
    <row r="18483" spans="53:53" x14ac:dyDescent="0.3">
      <c r="BA18483" s="2"/>
    </row>
    <row r="18484" spans="53:53" x14ac:dyDescent="0.3">
      <c r="BA18484" s="2"/>
    </row>
    <row r="18485" spans="53:53" x14ac:dyDescent="0.3">
      <c r="BA18485" s="2"/>
    </row>
    <row r="18486" spans="53:53" x14ac:dyDescent="0.3">
      <c r="BA18486" s="2"/>
    </row>
    <row r="18487" spans="53:53" x14ac:dyDescent="0.3">
      <c r="BA18487" s="2"/>
    </row>
    <row r="18488" spans="53:53" x14ac:dyDescent="0.3">
      <c r="BA18488" s="2"/>
    </row>
    <row r="18489" spans="53:53" x14ac:dyDescent="0.3">
      <c r="BA18489" s="2"/>
    </row>
    <row r="18490" spans="53:53" x14ac:dyDescent="0.3">
      <c r="BA18490" s="2"/>
    </row>
    <row r="18491" spans="53:53" x14ac:dyDescent="0.3">
      <c r="BA18491" s="2"/>
    </row>
    <row r="18492" spans="53:53" x14ac:dyDescent="0.3">
      <c r="BA18492" s="2"/>
    </row>
    <row r="18493" spans="53:53" x14ac:dyDescent="0.3">
      <c r="BA18493" s="2"/>
    </row>
    <row r="18494" spans="53:53" x14ac:dyDescent="0.3">
      <c r="BA18494" s="2"/>
    </row>
    <row r="18495" spans="53:53" x14ac:dyDescent="0.3">
      <c r="BA18495" s="2"/>
    </row>
    <row r="18496" spans="53:53" x14ac:dyDescent="0.3">
      <c r="BA18496" s="2"/>
    </row>
    <row r="18497" spans="53:53" x14ac:dyDescent="0.3">
      <c r="BA18497" s="2"/>
    </row>
    <row r="18498" spans="53:53" x14ac:dyDescent="0.3">
      <c r="BA18498" s="2"/>
    </row>
    <row r="18499" spans="53:53" x14ac:dyDescent="0.3">
      <c r="BA18499" s="2"/>
    </row>
    <row r="18500" spans="53:53" x14ac:dyDescent="0.3">
      <c r="BA18500" s="2"/>
    </row>
    <row r="18501" spans="53:53" x14ac:dyDescent="0.3">
      <c r="BA18501" s="2"/>
    </row>
    <row r="18502" spans="53:53" x14ac:dyDescent="0.3">
      <c r="BA18502" s="2"/>
    </row>
    <row r="18503" spans="53:53" x14ac:dyDescent="0.3">
      <c r="BA18503" s="2"/>
    </row>
    <row r="18504" spans="53:53" x14ac:dyDescent="0.3">
      <c r="BA18504" s="2"/>
    </row>
    <row r="18505" spans="53:53" x14ac:dyDescent="0.3">
      <c r="BA18505" s="2"/>
    </row>
    <row r="18506" spans="53:53" x14ac:dyDescent="0.3">
      <c r="BA18506" s="2"/>
    </row>
    <row r="18507" spans="53:53" x14ac:dyDescent="0.3">
      <c r="BA18507" s="2"/>
    </row>
    <row r="18508" spans="53:53" x14ac:dyDescent="0.3">
      <c r="BA18508" s="2"/>
    </row>
    <row r="18509" spans="53:53" x14ac:dyDescent="0.3">
      <c r="BA18509" s="2"/>
    </row>
    <row r="18510" spans="53:53" x14ac:dyDescent="0.3">
      <c r="BA18510" s="2"/>
    </row>
    <row r="18511" spans="53:53" x14ac:dyDescent="0.3">
      <c r="BA18511" s="2"/>
    </row>
    <row r="18512" spans="53:53" x14ac:dyDescent="0.3">
      <c r="BA18512" s="2"/>
    </row>
    <row r="18513" spans="53:53" x14ac:dyDescent="0.3">
      <c r="BA18513" s="2"/>
    </row>
    <row r="18514" spans="53:53" x14ac:dyDescent="0.3">
      <c r="BA18514" s="2"/>
    </row>
    <row r="18515" spans="53:53" x14ac:dyDescent="0.3">
      <c r="BA18515" s="2"/>
    </row>
    <row r="18516" spans="53:53" x14ac:dyDescent="0.3">
      <c r="BA18516" s="2"/>
    </row>
    <row r="18517" spans="53:53" x14ac:dyDescent="0.3">
      <c r="BA18517" s="2"/>
    </row>
    <row r="18518" spans="53:53" x14ac:dyDescent="0.3">
      <c r="BA18518" s="2"/>
    </row>
    <row r="18519" spans="53:53" x14ac:dyDescent="0.3">
      <c r="BA18519" s="2"/>
    </row>
    <row r="18520" spans="53:53" x14ac:dyDescent="0.3">
      <c r="BA18520" s="2"/>
    </row>
    <row r="18521" spans="53:53" x14ac:dyDescent="0.3">
      <c r="BA18521" s="2"/>
    </row>
    <row r="18522" spans="53:53" x14ac:dyDescent="0.3">
      <c r="BA18522" s="2"/>
    </row>
    <row r="18523" spans="53:53" x14ac:dyDescent="0.3">
      <c r="BA18523" s="2"/>
    </row>
    <row r="18524" spans="53:53" x14ac:dyDescent="0.3">
      <c r="BA18524" s="2"/>
    </row>
    <row r="18525" spans="53:53" x14ac:dyDescent="0.3">
      <c r="BA18525" s="2"/>
    </row>
    <row r="18526" spans="53:53" x14ac:dyDescent="0.3">
      <c r="BA18526" s="2"/>
    </row>
    <row r="18527" spans="53:53" x14ac:dyDescent="0.3">
      <c r="BA18527" s="2"/>
    </row>
    <row r="18528" spans="53:53" x14ac:dyDescent="0.3">
      <c r="BA18528" s="2"/>
    </row>
    <row r="18529" spans="53:53" x14ac:dyDescent="0.3">
      <c r="BA18529" s="2"/>
    </row>
    <row r="18530" spans="53:53" x14ac:dyDescent="0.3">
      <c r="BA18530" s="2"/>
    </row>
    <row r="18531" spans="53:53" x14ac:dyDescent="0.3">
      <c r="BA18531" s="2"/>
    </row>
    <row r="18532" spans="53:53" x14ac:dyDescent="0.3">
      <c r="BA18532" s="2"/>
    </row>
    <row r="18533" spans="53:53" x14ac:dyDescent="0.3">
      <c r="BA18533" s="2"/>
    </row>
    <row r="18534" spans="53:53" x14ac:dyDescent="0.3">
      <c r="BA18534" s="2"/>
    </row>
    <row r="18535" spans="53:53" x14ac:dyDescent="0.3">
      <c r="BA18535" s="2"/>
    </row>
    <row r="18536" spans="53:53" x14ac:dyDescent="0.3">
      <c r="BA18536" s="2"/>
    </row>
    <row r="18537" spans="53:53" x14ac:dyDescent="0.3">
      <c r="BA18537" s="2"/>
    </row>
    <row r="18538" spans="53:53" x14ac:dyDescent="0.3">
      <c r="BA18538" s="2"/>
    </row>
    <row r="18539" spans="53:53" x14ac:dyDescent="0.3">
      <c r="BA18539" s="2"/>
    </row>
    <row r="18540" spans="53:53" x14ac:dyDescent="0.3">
      <c r="BA18540" s="2"/>
    </row>
    <row r="18541" spans="53:53" x14ac:dyDescent="0.3">
      <c r="BA18541" s="2"/>
    </row>
    <row r="18542" spans="53:53" x14ac:dyDescent="0.3">
      <c r="BA18542" s="2"/>
    </row>
    <row r="18543" spans="53:53" x14ac:dyDescent="0.3">
      <c r="BA18543" s="2"/>
    </row>
    <row r="18544" spans="53:53" x14ac:dyDescent="0.3">
      <c r="BA18544" s="2"/>
    </row>
    <row r="18545" spans="53:53" x14ac:dyDescent="0.3">
      <c r="BA18545" s="2"/>
    </row>
    <row r="18546" spans="53:53" x14ac:dyDescent="0.3">
      <c r="BA18546" s="2"/>
    </row>
    <row r="18547" spans="53:53" x14ac:dyDescent="0.3">
      <c r="BA18547" s="2"/>
    </row>
    <row r="18548" spans="53:53" x14ac:dyDescent="0.3">
      <c r="BA18548" s="2"/>
    </row>
    <row r="18549" spans="53:53" x14ac:dyDescent="0.3">
      <c r="BA18549" s="2"/>
    </row>
    <row r="18550" spans="53:53" x14ac:dyDescent="0.3">
      <c r="BA18550" s="2"/>
    </row>
    <row r="18551" spans="53:53" x14ac:dyDescent="0.3">
      <c r="BA18551" s="2"/>
    </row>
    <row r="18552" spans="53:53" x14ac:dyDescent="0.3">
      <c r="BA18552" s="2"/>
    </row>
    <row r="18553" spans="53:53" x14ac:dyDescent="0.3">
      <c r="BA18553" s="2"/>
    </row>
    <row r="18554" spans="53:53" x14ac:dyDescent="0.3">
      <c r="BA18554" s="2"/>
    </row>
    <row r="18555" spans="53:53" x14ac:dyDescent="0.3">
      <c r="BA18555" s="2"/>
    </row>
    <row r="18556" spans="53:53" x14ac:dyDescent="0.3">
      <c r="BA18556" s="2"/>
    </row>
    <row r="18557" spans="53:53" x14ac:dyDescent="0.3">
      <c r="BA18557" s="2"/>
    </row>
    <row r="18558" spans="53:53" x14ac:dyDescent="0.3">
      <c r="BA18558" s="2"/>
    </row>
    <row r="18559" spans="53:53" x14ac:dyDescent="0.3">
      <c r="BA18559" s="2"/>
    </row>
    <row r="18560" spans="53:53" x14ac:dyDescent="0.3">
      <c r="BA18560" s="2"/>
    </row>
    <row r="18561" spans="53:53" x14ac:dyDescent="0.3">
      <c r="BA18561" s="2"/>
    </row>
    <row r="18562" spans="53:53" x14ac:dyDescent="0.3">
      <c r="BA18562" s="2"/>
    </row>
    <row r="18563" spans="53:53" x14ac:dyDescent="0.3">
      <c r="BA18563" s="2"/>
    </row>
    <row r="18564" spans="53:53" x14ac:dyDescent="0.3">
      <c r="BA18564" s="2"/>
    </row>
    <row r="18565" spans="53:53" x14ac:dyDescent="0.3">
      <c r="BA18565" s="2"/>
    </row>
    <row r="18566" spans="53:53" x14ac:dyDescent="0.3">
      <c r="BA18566" s="2"/>
    </row>
    <row r="18567" spans="53:53" x14ac:dyDescent="0.3">
      <c r="BA18567" s="2"/>
    </row>
    <row r="18568" spans="53:53" x14ac:dyDescent="0.3">
      <c r="BA18568" s="2"/>
    </row>
    <row r="18569" spans="53:53" x14ac:dyDescent="0.3">
      <c r="BA18569" s="2"/>
    </row>
    <row r="18570" spans="53:53" x14ac:dyDescent="0.3">
      <c r="BA18570" s="2"/>
    </row>
    <row r="18571" spans="53:53" x14ac:dyDescent="0.3">
      <c r="BA18571" s="2"/>
    </row>
    <row r="18572" spans="53:53" x14ac:dyDescent="0.3">
      <c r="BA18572" s="2"/>
    </row>
    <row r="18573" spans="53:53" x14ac:dyDescent="0.3">
      <c r="BA18573" s="2"/>
    </row>
    <row r="18574" spans="53:53" x14ac:dyDescent="0.3">
      <c r="BA18574" s="2"/>
    </row>
    <row r="18575" spans="53:53" x14ac:dyDescent="0.3">
      <c r="BA18575" s="2"/>
    </row>
    <row r="18576" spans="53:53" x14ac:dyDescent="0.3">
      <c r="BA18576" s="2"/>
    </row>
    <row r="18577" spans="53:53" x14ac:dyDescent="0.3">
      <c r="BA18577" s="2"/>
    </row>
    <row r="18578" spans="53:53" x14ac:dyDescent="0.3">
      <c r="BA18578" s="2"/>
    </row>
    <row r="18579" spans="53:53" x14ac:dyDescent="0.3">
      <c r="BA18579" s="2"/>
    </row>
    <row r="18580" spans="53:53" x14ac:dyDescent="0.3">
      <c r="BA18580" s="2"/>
    </row>
    <row r="18581" spans="53:53" x14ac:dyDescent="0.3">
      <c r="BA18581" s="2"/>
    </row>
    <row r="18582" spans="53:53" x14ac:dyDescent="0.3">
      <c r="BA18582" s="2"/>
    </row>
    <row r="18583" spans="53:53" x14ac:dyDescent="0.3">
      <c r="BA18583" s="2"/>
    </row>
    <row r="18584" spans="53:53" x14ac:dyDescent="0.3">
      <c r="BA18584" s="2"/>
    </row>
    <row r="18585" spans="53:53" x14ac:dyDescent="0.3">
      <c r="BA18585" s="2"/>
    </row>
    <row r="18586" spans="53:53" x14ac:dyDescent="0.3">
      <c r="BA18586" s="2"/>
    </row>
    <row r="18587" spans="53:53" x14ac:dyDescent="0.3">
      <c r="BA18587" s="2"/>
    </row>
    <row r="18588" spans="53:53" x14ac:dyDescent="0.3">
      <c r="BA18588" s="2"/>
    </row>
    <row r="18589" spans="53:53" x14ac:dyDescent="0.3">
      <c r="BA18589" s="2"/>
    </row>
    <row r="18590" spans="53:53" x14ac:dyDescent="0.3">
      <c r="BA18590" s="2"/>
    </row>
    <row r="18591" spans="53:53" x14ac:dyDescent="0.3">
      <c r="BA18591" s="2"/>
    </row>
    <row r="18592" spans="53:53" x14ac:dyDescent="0.3">
      <c r="BA18592" s="2"/>
    </row>
    <row r="18593" spans="53:53" x14ac:dyDescent="0.3">
      <c r="BA18593" s="2"/>
    </row>
    <row r="18594" spans="53:53" x14ac:dyDescent="0.3">
      <c r="BA18594" s="2"/>
    </row>
    <row r="18595" spans="53:53" x14ac:dyDescent="0.3">
      <c r="BA18595" s="2"/>
    </row>
    <row r="18596" spans="53:53" x14ac:dyDescent="0.3">
      <c r="BA18596" s="2"/>
    </row>
    <row r="18597" spans="53:53" x14ac:dyDescent="0.3">
      <c r="BA18597" s="2"/>
    </row>
    <row r="18598" spans="53:53" x14ac:dyDescent="0.3">
      <c r="BA18598" s="2"/>
    </row>
    <row r="18599" spans="53:53" x14ac:dyDescent="0.3">
      <c r="BA18599" s="2"/>
    </row>
    <row r="18600" spans="53:53" x14ac:dyDescent="0.3">
      <c r="BA18600" s="2"/>
    </row>
    <row r="18601" spans="53:53" x14ac:dyDescent="0.3">
      <c r="BA18601" s="2"/>
    </row>
    <row r="18602" spans="53:53" x14ac:dyDescent="0.3">
      <c r="BA18602" s="2"/>
    </row>
    <row r="18603" spans="53:53" x14ac:dyDescent="0.3">
      <c r="BA18603" s="2"/>
    </row>
    <row r="18604" spans="53:53" x14ac:dyDescent="0.3">
      <c r="BA18604" s="2"/>
    </row>
    <row r="18605" spans="53:53" x14ac:dyDescent="0.3">
      <c r="BA18605" s="2"/>
    </row>
    <row r="18606" spans="53:53" x14ac:dyDescent="0.3">
      <c r="BA18606" s="2"/>
    </row>
    <row r="18607" spans="53:53" x14ac:dyDescent="0.3">
      <c r="BA18607" s="2"/>
    </row>
    <row r="18608" spans="53:53" x14ac:dyDescent="0.3">
      <c r="BA18608" s="2"/>
    </row>
    <row r="18609" spans="53:53" x14ac:dyDescent="0.3">
      <c r="BA18609" s="2"/>
    </row>
    <row r="18610" spans="53:53" x14ac:dyDescent="0.3">
      <c r="BA18610" s="2"/>
    </row>
    <row r="18611" spans="53:53" x14ac:dyDescent="0.3">
      <c r="BA18611" s="2"/>
    </row>
    <row r="18612" spans="53:53" x14ac:dyDescent="0.3">
      <c r="BA18612" s="2"/>
    </row>
    <row r="18613" spans="53:53" x14ac:dyDescent="0.3">
      <c r="BA18613" s="2"/>
    </row>
    <row r="18614" spans="53:53" x14ac:dyDescent="0.3">
      <c r="BA18614" s="2"/>
    </row>
    <row r="18615" spans="53:53" x14ac:dyDescent="0.3">
      <c r="BA18615" s="2"/>
    </row>
    <row r="18616" spans="53:53" x14ac:dyDescent="0.3">
      <c r="BA18616" s="2"/>
    </row>
    <row r="18617" spans="53:53" x14ac:dyDescent="0.3">
      <c r="BA18617" s="2"/>
    </row>
    <row r="18618" spans="53:53" x14ac:dyDescent="0.3">
      <c r="BA18618" s="2"/>
    </row>
    <row r="18619" spans="53:53" x14ac:dyDescent="0.3">
      <c r="BA18619" s="2"/>
    </row>
    <row r="18620" spans="53:53" x14ac:dyDescent="0.3">
      <c r="BA18620" s="2"/>
    </row>
    <row r="18621" spans="53:53" x14ac:dyDescent="0.3">
      <c r="BA18621" s="2"/>
    </row>
    <row r="18622" spans="53:53" x14ac:dyDescent="0.3">
      <c r="BA18622" s="2"/>
    </row>
    <row r="18623" spans="53:53" x14ac:dyDescent="0.3">
      <c r="BA18623" s="2"/>
    </row>
    <row r="18624" spans="53:53" x14ac:dyDescent="0.3">
      <c r="BA18624" s="2"/>
    </row>
    <row r="18625" spans="53:53" x14ac:dyDescent="0.3">
      <c r="BA18625" s="2"/>
    </row>
    <row r="18626" spans="53:53" x14ac:dyDescent="0.3">
      <c r="BA18626" s="2"/>
    </row>
    <row r="18627" spans="53:53" x14ac:dyDescent="0.3">
      <c r="BA18627" s="2"/>
    </row>
    <row r="18628" spans="53:53" x14ac:dyDescent="0.3">
      <c r="BA18628" s="2"/>
    </row>
    <row r="18629" spans="53:53" x14ac:dyDescent="0.3">
      <c r="BA18629" s="2"/>
    </row>
    <row r="18630" spans="53:53" x14ac:dyDescent="0.3">
      <c r="BA18630" s="2"/>
    </row>
    <row r="18631" spans="53:53" x14ac:dyDescent="0.3">
      <c r="BA18631" s="2"/>
    </row>
    <row r="18632" spans="53:53" x14ac:dyDescent="0.3">
      <c r="BA18632" s="2"/>
    </row>
    <row r="18633" spans="53:53" x14ac:dyDescent="0.3">
      <c r="BA18633" s="2"/>
    </row>
    <row r="18634" spans="53:53" x14ac:dyDescent="0.3">
      <c r="BA18634" s="2"/>
    </row>
    <row r="18635" spans="53:53" x14ac:dyDescent="0.3">
      <c r="BA18635" s="2"/>
    </row>
    <row r="18636" spans="53:53" x14ac:dyDescent="0.3">
      <c r="BA18636" s="2"/>
    </row>
    <row r="18637" spans="53:53" x14ac:dyDescent="0.3">
      <c r="BA18637" s="2"/>
    </row>
    <row r="18638" spans="53:53" x14ac:dyDescent="0.3">
      <c r="BA18638" s="2"/>
    </row>
    <row r="18639" spans="53:53" x14ac:dyDescent="0.3">
      <c r="BA18639" s="2"/>
    </row>
    <row r="18640" spans="53:53" x14ac:dyDescent="0.3">
      <c r="BA18640" s="2"/>
    </row>
    <row r="18641" spans="53:53" x14ac:dyDescent="0.3">
      <c r="BA18641" s="2"/>
    </row>
    <row r="18642" spans="53:53" x14ac:dyDescent="0.3">
      <c r="BA18642" s="2"/>
    </row>
    <row r="18643" spans="53:53" x14ac:dyDescent="0.3">
      <c r="BA18643" s="2"/>
    </row>
    <row r="18644" spans="53:53" x14ac:dyDescent="0.3">
      <c r="BA18644" s="2"/>
    </row>
    <row r="18645" spans="53:53" x14ac:dyDescent="0.3">
      <c r="BA18645" s="2"/>
    </row>
    <row r="18646" spans="53:53" x14ac:dyDescent="0.3">
      <c r="BA18646" s="2"/>
    </row>
    <row r="18647" spans="53:53" x14ac:dyDescent="0.3">
      <c r="BA18647" s="2"/>
    </row>
    <row r="18648" spans="53:53" x14ac:dyDescent="0.3">
      <c r="BA18648" s="2"/>
    </row>
    <row r="18649" spans="53:53" x14ac:dyDescent="0.3">
      <c r="BA18649" s="2"/>
    </row>
    <row r="18650" spans="53:53" x14ac:dyDescent="0.3">
      <c r="BA18650" s="2"/>
    </row>
    <row r="18651" spans="53:53" x14ac:dyDescent="0.3">
      <c r="BA18651" s="2"/>
    </row>
    <row r="18652" spans="53:53" x14ac:dyDescent="0.3">
      <c r="BA18652" s="2"/>
    </row>
    <row r="18653" spans="53:53" x14ac:dyDescent="0.3">
      <c r="BA18653" s="2"/>
    </row>
    <row r="18654" spans="53:53" x14ac:dyDescent="0.3">
      <c r="BA18654" s="2"/>
    </row>
    <row r="18655" spans="53:53" x14ac:dyDescent="0.3">
      <c r="BA18655" s="2"/>
    </row>
    <row r="18656" spans="53:53" x14ac:dyDescent="0.3">
      <c r="BA18656" s="2"/>
    </row>
    <row r="18657" spans="53:53" x14ac:dyDescent="0.3">
      <c r="BA18657" s="2"/>
    </row>
    <row r="18658" spans="53:53" x14ac:dyDescent="0.3">
      <c r="BA18658" s="2"/>
    </row>
    <row r="18659" spans="53:53" x14ac:dyDescent="0.3">
      <c r="BA18659" s="2"/>
    </row>
    <row r="18660" spans="53:53" x14ac:dyDescent="0.3">
      <c r="BA18660" s="2"/>
    </row>
    <row r="18661" spans="53:53" x14ac:dyDescent="0.3">
      <c r="BA18661" s="2"/>
    </row>
    <row r="18662" spans="53:53" x14ac:dyDescent="0.3">
      <c r="BA18662" s="2"/>
    </row>
    <row r="18663" spans="53:53" x14ac:dyDescent="0.3">
      <c r="BA18663" s="2"/>
    </row>
    <row r="18664" spans="53:53" x14ac:dyDescent="0.3">
      <c r="BA18664" s="2"/>
    </row>
    <row r="18665" spans="53:53" x14ac:dyDescent="0.3">
      <c r="BA18665" s="2"/>
    </row>
    <row r="18666" spans="53:53" x14ac:dyDescent="0.3">
      <c r="BA18666" s="2"/>
    </row>
    <row r="18667" spans="53:53" x14ac:dyDescent="0.3">
      <c r="BA18667" s="2"/>
    </row>
    <row r="18668" spans="53:53" x14ac:dyDescent="0.3">
      <c r="BA18668" s="2"/>
    </row>
    <row r="18669" spans="53:53" x14ac:dyDescent="0.3">
      <c r="BA18669" s="2"/>
    </row>
    <row r="18670" spans="53:53" x14ac:dyDescent="0.3">
      <c r="BA18670" s="2"/>
    </row>
    <row r="18671" spans="53:53" x14ac:dyDescent="0.3">
      <c r="BA18671" s="2"/>
    </row>
    <row r="18672" spans="53:53" x14ac:dyDescent="0.3">
      <c r="BA18672" s="2"/>
    </row>
    <row r="18673" spans="53:53" x14ac:dyDescent="0.3">
      <c r="BA18673" s="2"/>
    </row>
    <row r="18674" spans="53:53" x14ac:dyDescent="0.3">
      <c r="BA18674" s="2"/>
    </row>
    <row r="18675" spans="53:53" x14ac:dyDescent="0.3">
      <c r="BA18675" s="2"/>
    </row>
    <row r="18676" spans="53:53" x14ac:dyDescent="0.3">
      <c r="BA18676" s="2"/>
    </row>
    <row r="18677" spans="53:53" x14ac:dyDescent="0.3">
      <c r="BA18677" s="2"/>
    </row>
    <row r="18678" spans="53:53" x14ac:dyDescent="0.3">
      <c r="BA18678" s="2"/>
    </row>
    <row r="18679" spans="53:53" x14ac:dyDescent="0.3">
      <c r="BA18679" s="2"/>
    </row>
    <row r="18680" spans="53:53" x14ac:dyDescent="0.3">
      <c r="BA18680" s="2"/>
    </row>
    <row r="18681" spans="53:53" x14ac:dyDescent="0.3">
      <c r="BA18681" s="2"/>
    </row>
    <row r="18682" spans="53:53" x14ac:dyDescent="0.3">
      <c r="BA18682" s="2"/>
    </row>
    <row r="18683" spans="53:53" x14ac:dyDescent="0.3">
      <c r="BA18683" s="2"/>
    </row>
    <row r="18684" spans="53:53" x14ac:dyDescent="0.3">
      <c r="BA18684" s="2"/>
    </row>
    <row r="18685" spans="53:53" x14ac:dyDescent="0.3">
      <c r="BA18685" s="2"/>
    </row>
    <row r="18686" spans="53:53" x14ac:dyDescent="0.3">
      <c r="BA18686" s="2"/>
    </row>
    <row r="18687" spans="53:53" x14ac:dyDescent="0.3">
      <c r="BA18687" s="2"/>
    </row>
    <row r="18688" spans="53:53" x14ac:dyDescent="0.3">
      <c r="BA18688" s="2"/>
    </row>
    <row r="18689" spans="53:53" x14ac:dyDescent="0.3">
      <c r="BA18689" s="2"/>
    </row>
    <row r="18690" spans="53:53" x14ac:dyDescent="0.3">
      <c r="BA18690" s="2"/>
    </row>
    <row r="18691" spans="53:53" x14ac:dyDescent="0.3">
      <c r="BA18691" s="2"/>
    </row>
    <row r="18692" spans="53:53" x14ac:dyDescent="0.3">
      <c r="BA18692" s="2"/>
    </row>
    <row r="18693" spans="53:53" x14ac:dyDescent="0.3">
      <c r="BA18693" s="2"/>
    </row>
    <row r="18694" spans="53:53" x14ac:dyDescent="0.3">
      <c r="BA18694" s="2"/>
    </row>
    <row r="18695" spans="53:53" x14ac:dyDescent="0.3">
      <c r="BA18695" s="2"/>
    </row>
    <row r="18696" spans="53:53" x14ac:dyDescent="0.3">
      <c r="BA18696" s="2"/>
    </row>
    <row r="18697" spans="53:53" x14ac:dyDescent="0.3">
      <c r="BA18697" s="2"/>
    </row>
    <row r="18698" spans="53:53" x14ac:dyDescent="0.3">
      <c r="BA18698" s="2"/>
    </row>
    <row r="18699" spans="53:53" x14ac:dyDescent="0.3">
      <c r="BA18699" s="2"/>
    </row>
    <row r="18700" spans="53:53" x14ac:dyDescent="0.3">
      <c r="BA18700" s="2"/>
    </row>
    <row r="18701" spans="53:53" x14ac:dyDescent="0.3">
      <c r="BA18701" s="2"/>
    </row>
    <row r="18702" spans="53:53" x14ac:dyDescent="0.3">
      <c r="BA18702" s="2"/>
    </row>
    <row r="18703" spans="53:53" x14ac:dyDescent="0.3">
      <c r="BA18703" s="2"/>
    </row>
    <row r="18704" spans="53:53" x14ac:dyDescent="0.3">
      <c r="BA18704" s="2"/>
    </row>
    <row r="18705" spans="53:53" x14ac:dyDescent="0.3">
      <c r="BA18705" s="2"/>
    </row>
    <row r="18706" spans="53:53" x14ac:dyDescent="0.3">
      <c r="BA18706" s="2"/>
    </row>
    <row r="18707" spans="53:53" x14ac:dyDescent="0.3">
      <c r="BA18707" s="2"/>
    </row>
    <row r="18708" spans="53:53" x14ac:dyDescent="0.3">
      <c r="BA18708" s="2"/>
    </row>
    <row r="18709" spans="53:53" x14ac:dyDescent="0.3">
      <c r="BA18709" s="2"/>
    </row>
    <row r="18710" spans="53:53" x14ac:dyDescent="0.3">
      <c r="BA18710" s="2"/>
    </row>
    <row r="18711" spans="53:53" x14ac:dyDescent="0.3">
      <c r="BA18711" s="2"/>
    </row>
    <row r="18712" spans="53:53" x14ac:dyDescent="0.3">
      <c r="BA18712" s="2"/>
    </row>
    <row r="18713" spans="53:53" x14ac:dyDescent="0.3">
      <c r="BA18713" s="2"/>
    </row>
    <row r="18714" spans="53:53" x14ac:dyDescent="0.3">
      <c r="BA18714" s="2"/>
    </row>
    <row r="18715" spans="53:53" x14ac:dyDescent="0.3">
      <c r="BA18715" s="2"/>
    </row>
    <row r="18716" spans="53:53" x14ac:dyDescent="0.3">
      <c r="BA18716" s="2"/>
    </row>
    <row r="18717" spans="53:53" x14ac:dyDescent="0.3">
      <c r="BA18717" s="2"/>
    </row>
    <row r="18718" spans="53:53" x14ac:dyDescent="0.3">
      <c r="BA18718" s="2"/>
    </row>
    <row r="18719" spans="53:53" x14ac:dyDescent="0.3">
      <c r="BA18719" s="2"/>
    </row>
    <row r="18720" spans="53:53" x14ac:dyDescent="0.3">
      <c r="BA18720" s="2"/>
    </row>
    <row r="18721" spans="53:53" x14ac:dyDescent="0.3">
      <c r="BA18721" s="2"/>
    </row>
    <row r="18722" spans="53:53" x14ac:dyDescent="0.3">
      <c r="BA18722" s="2"/>
    </row>
    <row r="18723" spans="53:53" x14ac:dyDescent="0.3">
      <c r="BA18723" s="2"/>
    </row>
    <row r="18724" spans="53:53" x14ac:dyDescent="0.3">
      <c r="BA18724" s="2"/>
    </row>
    <row r="18725" spans="53:53" x14ac:dyDescent="0.3">
      <c r="BA18725" s="2"/>
    </row>
    <row r="18726" spans="53:53" x14ac:dyDescent="0.3">
      <c r="BA18726" s="2"/>
    </row>
    <row r="18727" spans="53:53" x14ac:dyDescent="0.3">
      <c r="BA18727" s="2"/>
    </row>
    <row r="18728" spans="53:53" x14ac:dyDescent="0.3">
      <c r="BA18728" s="2"/>
    </row>
    <row r="18729" spans="53:53" x14ac:dyDescent="0.3">
      <c r="BA18729" s="2"/>
    </row>
    <row r="18730" spans="53:53" x14ac:dyDescent="0.3">
      <c r="BA18730" s="2"/>
    </row>
    <row r="18731" spans="53:53" x14ac:dyDescent="0.3">
      <c r="BA18731" s="2"/>
    </row>
    <row r="18732" spans="53:53" x14ac:dyDescent="0.3">
      <c r="BA18732" s="2"/>
    </row>
    <row r="18733" spans="53:53" x14ac:dyDescent="0.3">
      <c r="BA18733" s="2"/>
    </row>
    <row r="18734" spans="53:53" x14ac:dyDescent="0.3">
      <c r="BA18734" s="2"/>
    </row>
    <row r="18735" spans="53:53" x14ac:dyDescent="0.3">
      <c r="BA18735" s="2"/>
    </row>
    <row r="18736" spans="53:53" x14ac:dyDescent="0.3">
      <c r="BA18736" s="2"/>
    </row>
    <row r="18737" spans="53:53" x14ac:dyDescent="0.3">
      <c r="BA18737" s="2"/>
    </row>
    <row r="18738" spans="53:53" x14ac:dyDescent="0.3">
      <c r="BA18738" s="2"/>
    </row>
    <row r="18739" spans="53:53" x14ac:dyDescent="0.3">
      <c r="BA18739" s="2"/>
    </row>
    <row r="18740" spans="53:53" x14ac:dyDescent="0.3">
      <c r="BA18740" s="2"/>
    </row>
    <row r="18741" spans="53:53" x14ac:dyDescent="0.3">
      <c r="BA18741" s="2"/>
    </row>
    <row r="18742" spans="53:53" x14ac:dyDescent="0.3">
      <c r="BA18742" s="2"/>
    </row>
    <row r="18743" spans="53:53" x14ac:dyDescent="0.3">
      <c r="BA18743" s="2"/>
    </row>
    <row r="18744" spans="53:53" x14ac:dyDescent="0.3">
      <c r="BA18744" s="2"/>
    </row>
    <row r="18745" spans="53:53" x14ac:dyDescent="0.3">
      <c r="BA18745" s="2"/>
    </row>
    <row r="18746" spans="53:53" x14ac:dyDescent="0.3">
      <c r="BA18746" s="2"/>
    </row>
    <row r="18747" spans="53:53" x14ac:dyDescent="0.3">
      <c r="BA18747" s="2"/>
    </row>
    <row r="18748" spans="53:53" x14ac:dyDescent="0.3">
      <c r="BA18748" s="2"/>
    </row>
    <row r="18749" spans="53:53" x14ac:dyDescent="0.3">
      <c r="BA18749" s="2"/>
    </row>
    <row r="18750" spans="53:53" x14ac:dyDescent="0.3">
      <c r="BA18750" s="2"/>
    </row>
    <row r="18751" spans="53:53" x14ac:dyDescent="0.3">
      <c r="BA18751" s="2"/>
    </row>
    <row r="18752" spans="53:53" x14ac:dyDescent="0.3">
      <c r="BA18752" s="2"/>
    </row>
    <row r="18753" spans="53:53" x14ac:dyDescent="0.3">
      <c r="BA18753" s="2"/>
    </row>
    <row r="18754" spans="53:53" x14ac:dyDescent="0.3">
      <c r="BA18754" s="2"/>
    </row>
    <row r="18755" spans="53:53" x14ac:dyDescent="0.3">
      <c r="BA18755" s="2"/>
    </row>
    <row r="18756" spans="53:53" x14ac:dyDescent="0.3">
      <c r="BA18756" s="2"/>
    </row>
    <row r="18757" spans="53:53" x14ac:dyDescent="0.3">
      <c r="BA18757" s="2"/>
    </row>
    <row r="18758" spans="53:53" x14ac:dyDescent="0.3">
      <c r="BA18758" s="2"/>
    </row>
    <row r="18759" spans="53:53" x14ac:dyDescent="0.3">
      <c r="BA18759" s="2"/>
    </row>
    <row r="18760" spans="53:53" x14ac:dyDescent="0.3">
      <c r="BA18760" s="2"/>
    </row>
    <row r="18761" spans="53:53" x14ac:dyDescent="0.3">
      <c r="BA18761" s="2"/>
    </row>
    <row r="18762" spans="53:53" x14ac:dyDescent="0.3">
      <c r="BA18762" s="2"/>
    </row>
    <row r="18763" spans="53:53" x14ac:dyDescent="0.3">
      <c r="BA18763" s="2"/>
    </row>
    <row r="18764" spans="53:53" x14ac:dyDescent="0.3">
      <c r="BA18764" s="2"/>
    </row>
    <row r="18765" spans="53:53" x14ac:dyDescent="0.3">
      <c r="BA18765" s="2"/>
    </row>
    <row r="18766" spans="53:53" x14ac:dyDescent="0.3">
      <c r="BA18766" s="2"/>
    </row>
    <row r="18767" spans="53:53" x14ac:dyDescent="0.3">
      <c r="BA18767" s="2"/>
    </row>
    <row r="18768" spans="53:53" x14ac:dyDescent="0.3">
      <c r="BA18768" s="2"/>
    </row>
    <row r="18769" spans="53:53" x14ac:dyDescent="0.3">
      <c r="BA18769" s="2"/>
    </row>
    <row r="18770" spans="53:53" x14ac:dyDescent="0.3">
      <c r="BA18770" s="2"/>
    </row>
    <row r="18771" spans="53:53" x14ac:dyDescent="0.3">
      <c r="BA18771" s="2"/>
    </row>
    <row r="18772" spans="53:53" x14ac:dyDescent="0.3">
      <c r="BA18772" s="2"/>
    </row>
    <row r="18773" spans="53:53" x14ac:dyDescent="0.3">
      <c r="BA18773" s="2"/>
    </row>
    <row r="18774" spans="53:53" x14ac:dyDescent="0.3">
      <c r="BA18774" s="2"/>
    </row>
    <row r="18775" spans="53:53" x14ac:dyDescent="0.3">
      <c r="BA18775" s="2"/>
    </row>
    <row r="18776" spans="53:53" x14ac:dyDescent="0.3">
      <c r="BA18776" s="2"/>
    </row>
    <row r="18777" spans="53:53" x14ac:dyDescent="0.3">
      <c r="BA18777" s="2"/>
    </row>
    <row r="18778" spans="53:53" x14ac:dyDescent="0.3">
      <c r="BA18778" s="2"/>
    </row>
    <row r="18779" spans="53:53" x14ac:dyDescent="0.3">
      <c r="BA18779" s="2"/>
    </row>
    <row r="18780" spans="53:53" x14ac:dyDescent="0.3">
      <c r="BA18780" s="2"/>
    </row>
    <row r="18781" spans="53:53" x14ac:dyDescent="0.3">
      <c r="BA18781" s="2"/>
    </row>
    <row r="18782" spans="53:53" x14ac:dyDescent="0.3">
      <c r="BA18782" s="2"/>
    </row>
    <row r="18783" spans="53:53" x14ac:dyDescent="0.3">
      <c r="BA18783" s="2"/>
    </row>
    <row r="18784" spans="53:53" x14ac:dyDescent="0.3">
      <c r="BA18784" s="2"/>
    </row>
    <row r="18785" spans="53:53" x14ac:dyDescent="0.3">
      <c r="BA18785" s="2"/>
    </row>
    <row r="18786" spans="53:53" x14ac:dyDescent="0.3">
      <c r="BA18786" s="2"/>
    </row>
    <row r="18787" spans="53:53" x14ac:dyDescent="0.3">
      <c r="BA18787" s="2"/>
    </row>
    <row r="18788" spans="53:53" x14ac:dyDescent="0.3">
      <c r="BA18788" s="2"/>
    </row>
    <row r="18789" spans="53:53" x14ac:dyDescent="0.3">
      <c r="BA18789" s="2"/>
    </row>
    <row r="18790" spans="53:53" x14ac:dyDescent="0.3">
      <c r="BA18790" s="2"/>
    </row>
    <row r="18791" spans="53:53" x14ac:dyDescent="0.3">
      <c r="BA18791" s="2"/>
    </row>
    <row r="18792" spans="53:53" x14ac:dyDescent="0.3">
      <c r="BA18792" s="2"/>
    </row>
    <row r="18793" spans="53:53" x14ac:dyDescent="0.3">
      <c r="BA18793" s="2"/>
    </row>
    <row r="18794" spans="53:53" x14ac:dyDescent="0.3">
      <c r="BA18794" s="2"/>
    </row>
    <row r="18795" spans="53:53" x14ac:dyDescent="0.3">
      <c r="BA18795" s="2"/>
    </row>
    <row r="18796" spans="53:53" x14ac:dyDescent="0.3">
      <c r="BA18796" s="2"/>
    </row>
    <row r="18797" spans="53:53" x14ac:dyDescent="0.3">
      <c r="BA18797" s="2"/>
    </row>
    <row r="18798" spans="53:53" x14ac:dyDescent="0.3">
      <c r="BA18798" s="2"/>
    </row>
    <row r="18799" spans="53:53" x14ac:dyDescent="0.3">
      <c r="BA18799" s="2"/>
    </row>
    <row r="18800" spans="53:53" x14ac:dyDescent="0.3">
      <c r="BA18800" s="2"/>
    </row>
    <row r="18801" spans="53:53" x14ac:dyDescent="0.3">
      <c r="BA18801" s="2"/>
    </row>
    <row r="18802" spans="53:53" x14ac:dyDescent="0.3">
      <c r="BA18802" s="2"/>
    </row>
    <row r="18803" spans="53:53" x14ac:dyDescent="0.3">
      <c r="BA18803" s="2"/>
    </row>
    <row r="18804" spans="53:53" x14ac:dyDescent="0.3">
      <c r="BA18804" s="2"/>
    </row>
    <row r="18805" spans="53:53" x14ac:dyDescent="0.3">
      <c r="BA18805" s="2"/>
    </row>
    <row r="18806" spans="53:53" x14ac:dyDescent="0.3">
      <c r="BA18806" s="2"/>
    </row>
    <row r="18807" spans="53:53" x14ac:dyDescent="0.3">
      <c r="BA18807" s="2"/>
    </row>
    <row r="18808" spans="53:53" x14ac:dyDescent="0.3">
      <c r="BA18808" s="2"/>
    </row>
    <row r="18809" spans="53:53" x14ac:dyDescent="0.3">
      <c r="BA18809" s="2"/>
    </row>
    <row r="18810" spans="53:53" x14ac:dyDescent="0.3">
      <c r="BA18810" s="2"/>
    </row>
    <row r="18811" spans="53:53" x14ac:dyDescent="0.3">
      <c r="BA18811" s="2"/>
    </row>
    <row r="18812" spans="53:53" x14ac:dyDescent="0.3">
      <c r="BA18812" s="2"/>
    </row>
    <row r="18813" spans="53:53" x14ac:dyDescent="0.3">
      <c r="BA18813" s="2"/>
    </row>
    <row r="18814" spans="53:53" x14ac:dyDescent="0.3">
      <c r="BA18814" s="2"/>
    </row>
    <row r="18815" spans="53:53" x14ac:dyDescent="0.3">
      <c r="BA18815" s="2"/>
    </row>
    <row r="18816" spans="53:53" x14ac:dyDescent="0.3">
      <c r="BA18816" s="2"/>
    </row>
    <row r="18817" spans="53:53" x14ac:dyDescent="0.3">
      <c r="BA18817" s="2"/>
    </row>
    <row r="18818" spans="53:53" x14ac:dyDescent="0.3">
      <c r="BA18818" s="2"/>
    </row>
    <row r="18819" spans="53:53" x14ac:dyDescent="0.3">
      <c r="BA18819" s="2"/>
    </row>
    <row r="18820" spans="53:53" x14ac:dyDescent="0.3">
      <c r="BA18820" s="2"/>
    </row>
    <row r="18821" spans="53:53" x14ac:dyDescent="0.3">
      <c r="BA18821" s="2"/>
    </row>
    <row r="18822" spans="53:53" x14ac:dyDescent="0.3">
      <c r="BA18822" s="2"/>
    </row>
    <row r="18823" spans="53:53" x14ac:dyDescent="0.3">
      <c r="BA18823" s="2"/>
    </row>
    <row r="18824" spans="53:53" x14ac:dyDescent="0.3">
      <c r="BA18824" s="2"/>
    </row>
    <row r="18825" spans="53:53" x14ac:dyDescent="0.3">
      <c r="BA18825" s="2"/>
    </row>
    <row r="18826" spans="53:53" x14ac:dyDescent="0.3">
      <c r="BA18826" s="2"/>
    </row>
    <row r="18827" spans="53:53" x14ac:dyDescent="0.3">
      <c r="BA18827" s="2"/>
    </row>
    <row r="18828" spans="53:53" x14ac:dyDescent="0.3">
      <c r="BA18828" s="2"/>
    </row>
    <row r="18829" spans="53:53" x14ac:dyDescent="0.3">
      <c r="BA18829" s="2"/>
    </row>
    <row r="18830" spans="53:53" x14ac:dyDescent="0.3">
      <c r="BA18830" s="2"/>
    </row>
    <row r="18831" spans="53:53" x14ac:dyDescent="0.3">
      <c r="BA18831" s="2"/>
    </row>
    <row r="18832" spans="53:53" x14ac:dyDescent="0.3">
      <c r="BA18832" s="2"/>
    </row>
    <row r="18833" spans="53:53" x14ac:dyDescent="0.3">
      <c r="BA18833" s="2"/>
    </row>
    <row r="18834" spans="53:53" x14ac:dyDescent="0.3">
      <c r="BA18834" s="2"/>
    </row>
    <row r="18835" spans="53:53" x14ac:dyDescent="0.3">
      <c r="BA18835" s="2"/>
    </row>
    <row r="18836" spans="53:53" x14ac:dyDescent="0.3">
      <c r="BA18836" s="2"/>
    </row>
    <row r="18837" spans="53:53" x14ac:dyDescent="0.3">
      <c r="BA18837" s="2"/>
    </row>
    <row r="18838" spans="53:53" x14ac:dyDescent="0.3">
      <c r="BA18838" s="2"/>
    </row>
    <row r="18839" spans="53:53" x14ac:dyDescent="0.3">
      <c r="BA18839" s="2"/>
    </row>
    <row r="18840" spans="53:53" x14ac:dyDescent="0.3">
      <c r="BA18840" s="2"/>
    </row>
    <row r="18841" spans="53:53" x14ac:dyDescent="0.3">
      <c r="BA18841" s="2"/>
    </row>
    <row r="18842" spans="53:53" x14ac:dyDescent="0.3">
      <c r="BA18842" s="2"/>
    </row>
    <row r="18843" spans="53:53" x14ac:dyDescent="0.3">
      <c r="BA18843" s="2"/>
    </row>
    <row r="18844" spans="53:53" x14ac:dyDescent="0.3">
      <c r="BA18844" s="2"/>
    </row>
    <row r="18845" spans="53:53" x14ac:dyDescent="0.3">
      <c r="BA18845" s="2"/>
    </row>
    <row r="18846" spans="53:53" x14ac:dyDescent="0.3">
      <c r="BA18846" s="2"/>
    </row>
    <row r="18847" spans="53:53" x14ac:dyDescent="0.3">
      <c r="BA18847" s="2"/>
    </row>
    <row r="18848" spans="53:53" x14ac:dyDescent="0.3">
      <c r="BA18848" s="2"/>
    </row>
    <row r="18849" spans="53:53" x14ac:dyDescent="0.3">
      <c r="BA18849" s="2"/>
    </row>
    <row r="18850" spans="53:53" x14ac:dyDescent="0.3">
      <c r="BA18850" s="2"/>
    </row>
    <row r="18851" spans="53:53" x14ac:dyDescent="0.3">
      <c r="BA18851" s="2"/>
    </row>
    <row r="18852" spans="53:53" x14ac:dyDescent="0.3">
      <c r="BA18852" s="2"/>
    </row>
    <row r="18853" spans="53:53" x14ac:dyDescent="0.3">
      <c r="BA18853" s="2"/>
    </row>
    <row r="18854" spans="53:53" x14ac:dyDescent="0.3">
      <c r="BA18854" s="2"/>
    </row>
    <row r="18855" spans="53:53" x14ac:dyDescent="0.3">
      <c r="BA18855" s="2"/>
    </row>
    <row r="18856" spans="53:53" x14ac:dyDescent="0.3">
      <c r="BA18856" s="2"/>
    </row>
    <row r="18857" spans="53:53" x14ac:dyDescent="0.3">
      <c r="BA18857" s="2"/>
    </row>
    <row r="18858" spans="53:53" x14ac:dyDescent="0.3">
      <c r="BA18858" s="2"/>
    </row>
    <row r="18859" spans="53:53" x14ac:dyDescent="0.3">
      <c r="BA18859" s="2"/>
    </row>
    <row r="18860" spans="53:53" x14ac:dyDescent="0.3">
      <c r="BA18860" s="2"/>
    </row>
    <row r="18861" spans="53:53" x14ac:dyDescent="0.3">
      <c r="BA18861" s="2"/>
    </row>
    <row r="18862" spans="53:53" x14ac:dyDescent="0.3">
      <c r="BA18862" s="2"/>
    </row>
    <row r="18863" spans="53:53" x14ac:dyDescent="0.3">
      <c r="BA18863" s="2"/>
    </row>
    <row r="18864" spans="53:53" x14ac:dyDescent="0.3">
      <c r="BA18864" s="2"/>
    </row>
    <row r="18865" spans="53:53" x14ac:dyDescent="0.3">
      <c r="BA18865" s="2"/>
    </row>
    <row r="18866" spans="53:53" x14ac:dyDescent="0.3">
      <c r="BA18866" s="2"/>
    </row>
    <row r="18867" spans="53:53" x14ac:dyDescent="0.3">
      <c r="BA18867" s="2"/>
    </row>
    <row r="18868" spans="53:53" x14ac:dyDescent="0.3">
      <c r="BA18868" s="2"/>
    </row>
    <row r="18869" spans="53:53" x14ac:dyDescent="0.3">
      <c r="BA18869" s="2"/>
    </row>
    <row r="18870" spans="53:53" x14ac:dyDescent="0.3">
      <c r="BA18870" s="2"/>
    </row>
    <row r="18871" spans="53:53" x14ac:dyDescent="0.3">
      <c r="BA18871" s="2"/>
    </row>
    <row r="18872" spans="53:53" x14ac:dyDescent="0.3">
      <c r="BA18872" s="2"/>
    </row>
    <row r="18873" spans="53:53" x14ac:dyDescent="0.3">
      <c r="BA18873" s="2"/>
    </row>
    <row r="18874" spans="53:53" x14ac:dyDescent="0.3">
      <c r="BA18874" s="2"/>
    </row>
    <row r="18875" spans="53:53" x14ac:dyDescent="0.3">
      <c r="BA18875" s="2"/>
    </row>
    <row r="18876" spans="53:53" x14ac:dyDescent="0.3">
      <c r="BA18876" s="2"/>
    </row>
    <row r="18877" spans="53:53" x14ac:dyDescent="0.3">
      <c r="BA18877" s="2"/>
    </row>
    <row r="18878" spans="53:53" x14ac:dyDescent="0.3">
      <c r="BA18878" s="2"/>
    </row>
    <row r="18879" spans="53:53" x14ac:dyDescent="0.3">
      <c r="BA18879" s="2"/>
    </row>
    <row r="18880" spans="53:53" x14ac:dyDescent="0.3">
      <c r="BA18880" s="2"/>
    </row>
    <row r="18881" spans="53:53" x14ac:dyDescent="0.3">
      <c r="BA18881" s="2"/>
    </row>
    <row r="18882" spans="53:53" x14ac:dyDescent="0.3">
      <c r="BA18882" s="2"/>
    </row>
    <row r="18883" spans="53:53" x14ac:dyDescent="0.3">
      <c r="BA18883" s="2"/>
    </row>
    <row r="18884" spans="53:53" x14ac:dyDescent="0.3">
      <c r="BA18884" s="2"/>
    </row>
    <row r="18885" spans="53:53" x14ac:dyDescent="0.3">
      <c r="BA18885" s="2"/>
    </row>
    <row r="18886" spans="53:53" x14ac:dyDescent="0.3">
      <c r="BA18886" s="2"/>
    </row>
    <row r="18887" spans="53:53" x14ac:dyDescent="0.3">
      <c r="BA18887" s="2"/>
    </row>
    <row r="18888" spans="53:53" x14ac:dyDescent="0.3">
      <c r="BA18888" s="2"/>
    </row>
    <row r="18889" spans="53:53" x14ac:dyDescent="0.3">
      <c r="BA18889" s="2"/>
    </row>
    <row r="18890" spans="53:53" x14ac:dyDescent="0.3">
      <c r="BA18890" s="2"/>
    </row>
    <row r="18891" spans="53:53" x14ac:dyDescent="0.3">
      <c r="BA18891" s="2"/>
    </row>
    <row r="18892" spans="53:53" x14ac:dyDescent="0.3">
      <c r="BA18892" s="2"/>
    </row>
    <row r="18893" spans="53:53" x14ac:dyDescent="0.3">
      <c r="BA18893" s="2"/>
    </row>
    <row r="18894" spans="53:53" x14ac:dyDescent="0.3">
      <c r="BA18894" s="2"/>
    </row>
    <row r="18895" spans="53:53" x14ac:dyDescent="0.3">
      <c r="BA18895" s="2"/>
    </row>
    <row r="18896" spans="53:53" x14ac:dyDescent="0.3">
      <c r="BA18896" s="2"/>
    </row>
    <row r="18897" spans="53:53" x14ac:dyDescent="0.3">
      <c r="BA18897" s="2"/>
    </row>
    <row r="18898" spans="53:53" x14ac:dyDescent="0.3">
      <c r="BA18898" s="2"/>
    </row>
    <row r="18899" spans="53:53" x14ac:dyDescent="0.3">
      <c r="BA18899" s="2"/>
    </row>
    <row r="18900" spans="53:53" x14ac:dyDescent="0.3">
      <c r="BA18900" s="2"/>
    </row>
    <row r="18901" spans="53:53" x14ac:dyDescent="0.3">
      <c r="BA18901" s="2"/>
    </row>
    <row r="18902" spans="53:53" x14ac:dyDescent="0.3">
      <c r="BA18902" s="2"/>
    </row>
    <row r="18903" spans="53:53" x14ac:dyDescent="0.3">
      <c r="BA18903" s="2"/>
    </row>
    <row r="18904" spans="53:53" x14ac:dyDescent="0.3">
      <c r="BA18904" s="2"/>
    </row>
    <row r="18905" spans="53:53" x14ac:dyDescent="0.3">
      <c r="BA18905" s="2"/>
    </row>
    <row r="18906" spans="53:53" x14ac:dyDescent="0.3">
      <c r="BA18906" s="2"/>
    </row>
    <row r="18907" spans="53:53" x14ac:dyDescent="0.3">
      <c r="BA18907" s="2"/>
    </row>
    <row r="18908" spans="53:53" x14ac:dyDescent="0.3">
      <c r="BA18908" s="2"/>
    </row>
    <row r="18909" spans="53:53" x14ac:dyDescent="0.3">
      <c r="BA18909" s="2"/>
    </row>
    <row r="18910" spans="53:53" x14ac:dyDescent="0.3">
      <c r="BA18910" s="2"/>
    </row>
    <row r="18911" spans="53:53" x14ac:dyDescent="0.3">
      <c r="BA18911" s="2"/>
    </row>
    <row r="18912" spans="53:53" x14ac:dyDescent="0.3">
      <c r="BA18912" s="2"/>
    </row>
    <row r="18913" spans="53:53" x14ac:dyDescent="0.3">
      <c r="BA18913" s="2"/>
    </row>
    <row r="18914" spans="53:53" x14ac:dyDescent="0.3">
      <c r="BA18914" s="2"/>
    </row>
    <row r="18915" spans="53:53" x14ac:dyDescent="0.3">
      <c r="BA18915" s="2"/>
    </row>
    <row r="18916" spans="53:53" x14ac:dyDescent="0.3">
      <c r="BA18916" s="2"/>
    </row>
    <row r="18917" spans="53:53" x14ac:dyDescent="0.3">
      <c r="BA18917" s="2"/>
    </row>
    <row r="18918" spans="53:53" x14ac:dyDescent="0.3">
      <c r="BA18918" s="2"/>
    </row>
    <row r="18919" spans="53:53" x14ac:dyDescent="0.3">
      <c r="BA18919" s="2"/>
    </row>
    <row r="18920" spans="53:53" x14ac:dyDescent="0.3">
      <c r="BA18920" s="2"/>
    </row>
    <row r="18921" spans="53:53" x14ac:dyDescent="0.3">
      <c r="BA18921" s="2"/>
    </row>
    <row r="18922" spans="53:53" x14ac:dyDescent="0.3">
      <c r="BA18922" s="2"/>
    </row>
    <row r="18923" spans="53:53" x14ac:dyDescent="0.3">
      <c r="BA18923" s="2"/>
    </row>
    <row r="18924" spans="53:53" x14ac:dyDescent="0.3">
      <c r="BA18924" s="2"/>
    </row>
    <row r="18925" spans="53:53" x14ac:dyDescent="0.3">
      <c r="BA18925" s="2"/>
    </row>
    <row r="18926" spans="53:53" x14ac:dyDescent="0.3">
      <c r="BA18926" s="2"/>
    </row>
    <row r="18927" spans="53:53" x14ac:dyDescent="0.3">
      <c r="BA18927" s="2"/>
    </row>
    <row r="18928" spans="53:53" x14ac:dyDescent="0.3">
      <c r="BA18928" s="2"/>
    </row>
    <row r="18929" spans="53:53" x14ac:dyDescent="0.3">
      <c r="BA18929" s="2"/>
    </row>
    <row r="18930" spans="53:53" x14ac:dyDescent="0.3">
      <c r="BA18930" s="2"/>
    </row>
    <row r="18931" spans="53:53" x14ac:dyDescent="0.3">
      <c r="BA18931" s="2"/>
    </row>
    <row r="18932" spans="53:53" x14ac:dyDescent="0.3">
      <c r="BA18932" s="2"/>
    </row>
    <row r="18933" spans="53:53" x14ac:dyDescent="0.3">
      <c r="BA18933" s="2"/>
    </row>
    <row r="18934" spans="53:53" x14ac:dyDescent="0.3">
      <c r="BA18934" s="2"/>
    </row>
    <row r="18935" spans="53:53" x14ac:dyDescent="0.3">
      <c r="BA18935" s="2"/>
    </row>
    <row r="18936" spans="53:53" x14ac:dyDescent="0.3">
      <c r="BA18936" s="2"/>
    </row>
    <row r="18937" spans="53:53" x14ac:dyDescent="0.3">
      <c r="BA18937" s="2"/>
    </row>
    <row r="18938" spans="53:53" x14ac:dyDescent="0.3">
      <c r="BA18938" s="2"/>
    </row>
    <row r="18939" spans="53:53" x14ac:dyDescent="0.3">
      <c r="BA18939" s="2"/>
    </row>
    <row r="18940" spans="53:53" x14ac:dyDescent="0.3">
      <c r="BA18940" s="2"/>
    </row>
    <row r="18941" spans="53:53" x14ac:dyDescent="0.3">
      <c r="BA18941" s="2"/>
    </row>
    <row r="18942" spans="53:53" x14ac:dyDescent="0.3">
      <c r="BA18942" s="2"/>
    </row>
    <row r="18943" spans="53:53" x14ac:dyDescent="0.3">
      <c r="BA18943" s="2"/>
    </row>
    <row r="18944" spans="53:53" x14ac:dyDescent="0.3">
      <c r="BA18944" s="2"/>
    </row>
    <row r="18945" spans="53:53" x14ac:dyDescent="0.3">
      <c r="BA18945" s="2"/>
    </row>
    <row r="18946" spans="53:53" x14ac:dyDescent="0.3">
      <c r="BA18946" s="2"/>
    </row>
    <row r="18947" spans="53:53" x14ac:dyDescent="0.3">
      <c r="BA18947" s="2"/>
    </row>
    <row r="18948" spans="53:53" x14ac:dyDescent="0.3">
      <c r="BA18948" s="2"/>
    </row>
    <row r="18949" spans="53:53" x14ac:dyDescent="0.3">
      <c r="BA18949" s="2"/>
    </row>
    <row r="18950" spans="53:53" x14ac:dyDescent="0.3">
      <c r="BA18950" s="2"/>
    </row>
    <row r="18951" spans="53:53" x14ac:dyDescent="0.3">
      <c r="BA18951" s="2"/>
    </row>
    <row r="18952" spans="53:53" x14ac:dyDescent="0.3">
      <c r="BA18952" s="2"/>
    </row>
    <row r="18953" spans="53:53" x14ac:dyDescent="0.3">
      <c r="BA18953" s="2"/>
    </row>
    <row r="18954" spans="53:53" x14ac:dyDescent="0.3">
      <c r="BA18954" s="2"/>
    </row>
    <row r="18955" spans="53:53" x14ac:dyDescent="0.3">
      <c r="BA18955" s="2"/>
    </row>
    <row r="18956" spans="53:53" x14ac:dyDescent="0.3">
      <c r="BA18956" s="2"/>
    </row>
    <row r="18957" spans="53:53" x14ac:dyDescent="0.3">
      <c r="BA18957" s="2"/>
    </row>
    <row r="18958" spans="53:53" x14ac:dyDescent="0.3">
      <c r="BA18958" s="2"/>
    </row>
    <row r="18959" spans="53:53" x14ac:dyDescent="0.3">
      <c r="BA18959" s="2"/>
    </row>
    <row r="18960" spans="53:53" x14ac:dyDescent="0.3">
      <c r="BA18960" s="2"/>
    </row>
    <row r="18961" spans="53:53" x14ac:dyDescent="0.3">
      <c r="BA18961" s="2"/>
    </row>
    <row r="18962" spans="53:53" x14ac:dyDescent="0.3">
      <c r="BA18962" s="2"/>
    </row>
    <row r="18963" spans="53:53" x14ac:dyDescent="0.3">
      <c r="BA18963" s="2"/>
    </row>
    <row r="18964" spans="53:53" x14ac:dyDescent="0.3">
      <c r="BA18964" s="2"/>
    </row>
    <row r="18965" spans="53:53" x14ac:dyDescent="0.3">
      <c r="BA18965" s="2"/>
    </row>
    <row r="18966" spans="53:53" x14ac:dyDescent="0.3">
      <c r="BA18966" s="2"/>
    </row>
    <row r="18967" spans="53:53" x14ac:dyDescent="0.3">
      <c r="BA18967" s="2"/>
    </row>
    <row r="18968" spans="53:53" x14ac:dyDescent="0.3">
      <c r="BA18968" s="2"/>
    </row>
    <row r="18969" spans="53:53" x14ac:dyDescent="0.3">
      <c r="BA18969" s="2"/>
    </row>
    <row r="18970" spans="53:53" x14ac:dyDescent="0.3">
      <c r="BA18970" s="2"/>
    </row>
    <row r="18971" spans="53:53" x14ac:dyDescent="0.3">
      <c r="BA18971" s="2"/>
    </row>
    <row r="18972" spans="53:53" x14ac:dyDescent="0.3">
      <c r="BA18972" s="2"/>
    </row>
    <row r="18973" spans="53:53" x14ac:dyDescent="0.3">
      <c r="BA18973" s="2"/>
    </row>
    <row r="18974" spans="53:53" x14ac:dyDescent="0.3">
      <c r="BA18974" s="2"/>
    </row>
    <row r="18975" spans="53:53" x14ac:dyDescent="0.3">
      <c r="BA18975" s="2"/>
    </row>
    <row r="18976" spans="53:53" x14ac:dyDescent="0.3">
      <c r="BA18976" s="2"/>
    </row>
    <row r="18977" spans="53:53" x14ac:dyDescent="0.3">
      <c r="BA18977" s="2"/>
    </row>
    <row r="18978" spans="53:53" x14ac:dyDescent="0.3">
      <c r="BA18978" s="2"/>
    </row>
    <row r="18979" spans="53:53" x14ac:dyDescent="0.3">
      <c r="BA18979" s="2"/>
    </row>
    <row r="18980" spans="53:53" x14ac:dyDescent="0.3">
      <c r="BA18980" s="2"/>
    </row>
    <row r="18981" spans="53:53" x14ac:dyDescent="0.3">
      <c r="BA18981" s="2"/>
    </row>
    <row r="18982" spans="53:53" x14ac:dyDescent="0.3">
      <c r="BA18982" s="2"/>
    </row>
    <row r="18983" spans="53:53" x14ac:dyDescent="0.3">
      <c r="BA18983" s="2"/>
    </row>
    <row r="18984" spans="53:53" x14ac:dyDescent="0.3">
      <c r="BA18984" s="2"/>
    </row>
    <row r="18985" spans="53:53" x14ac:dyDescent="0.3">
      <c r="BA18985" s="2"/>
    </row>
    <row r="18986" spans="53:53" x14ac:dyDescent="0.3">
      <c r="BA18986" s="2"/>
    </row>
    <row r="18987" spans="53:53" x14ac:dyDescent="0.3">
      <c r="BA18987" s="2"/>
    </row>
    <row r="18988" spans="53:53" x14ac:dyDescent="0.3">
      <c r="BA18988" s="2"/>
    </row>
    <row r="18989" spans="53:53" x14ac:dyDescent="0.3">
      <c r="BA18989" s="2"/>
    </row>
    <row r="18990" spans="53:53" x14ac:dyDescent="0.3">
      <c r="BA18990" s="2"/>
    </row>
    <row r="18991" spans="53:53" x14ac:dyDescent="0.3">
      <c r="BA18991" s="2"/>
    </row>
    <row r="18992" spans="53:53" x14ac:dyDescent="0.3">
      <c r="BA18992" s="2"/>
    </row>
    <row r="18993" spans="53:53" x14ac:dyDescent="0.3">
      <c r="BA18993" s="2"/>
    </row>
    <row r="18994" spans="53:53" x14ac:dyDescent="0.3">
      <c r="BA18994" s="2"/>
    </row>
    <row r="18995" spans="53:53" x14ac:dyDescent="0.3">
      <c r="BA18995" s="2"/>
    </row>
    <row r="18996" spans="53:53" x14ac:dyDescent="0.3">
      <c r="BA18996" s="2"/>
    </row>
    <row r="18997" spans="53:53" x14ac:dyDescent="0.3">
      <c r="BA18997" s="2"/>
    </row>
    <row r="18998" spans="53:53" x14ac:dyDescent="0.3">
      <c r="BA18998" s="2"/>
    </row>
    <row r="18999" spans="53:53" x14ac:dyDescent="0.3">
      <c r="BA18999" s="2"/>
    </row>
    <row r="19000" spans="53:53" x14ac:dyDescent="0.3">
      <c r="BA19000" s="2"/>
    </row>
    <row r="19001" spans="53:53" x14ac:dyDescent="0.3">
      <c r="BA19001" s="2"/>
    </row>
    <row r="19002" spans="53:53" x14ac:dyDescent="0.3">
      <c r="BA19002" s="2"/>
    </row>
    <row r="19003" spans="53:53" x14ac:dyDescent="0.3">
      <c r="BA19003" s="2"/>
    </row>
    <row r="19004" spans="53:53" x14ac:dyDescent="0.3">
      <c r="BA19004" s="2"/>
    </row>
    <row r="19005" spans="53:53" x14ac:dyDescent="0.3">
      <c r="BA19005" s="2"/>
    </row>
    <row r="19006" spans="53:53" x14ac:dyDescent="0.3">
      <c r="BA19006" s="2"/>
    </row>
    <row r="19007" spans="53:53" x14ac:dyDescent="0.3">
      <c r="BA19007" s="2"/>
    </row>
    <row r="19008" spans="53:53" x14ac:dyDescent="0.3">
      <c r="BA19008" s="2"/>
    </row>
    <row r="19009" spans="53:53" x14ac:dyDescent="0.3">
      <c r="BA19009" s="2"/>
    </row>
    <row r="19010" spans="53:53" x14ac:dyDescent="0.3">
      <c r="BA19010" s="2"/>
    </row>
    <row r="19011" spans="53:53" x14ac:dyDescent="0.3">
      <c r="BA19011" s="2"/>
    </row>
    <row r="19012" spans="53:53" x14ac:dyDescent="0.3">
      <c r="BA19012" s="2"/>
    </row>
    <row r="19013" spans="53:53" x14ac:dyDescent="0.3">
      <c r="BA19013" s="2"/>
    </row>
    <row r="19014" spans="53:53" x14ac:dyDescent="0.3">
      <c r="BA19014" s="2"/>
    </row>
    <row r="19015" spans="53:53" x14ac:dyDescent="0.3">
      <c r="BA19015" s="2"/>
    </row>
    <row r="19016" spans="53:53" x14ac:dyDescent="0.3">
      <c r="BA19016" s="2"/>
    </row>
    <row r="19017" spans="53:53" x14ac:dyDescent="0.3">
      <c r="BA19017" s="2"/>
    </row>
    <row r="19018" spans="53:53" x14ac:dyDescent="0.3">
      <c r="BA19018" s="2"/>
    </row>
    <row r="19019" spans="53:53" x14ac:dyDescent="0.3">
      <c r="BA19019" s="2"/>
    </row>
    <row r="19020" spans="53:53" x14ac:dyDescent="0.3">
      <c r="BA19020" s="2"/>
    </row>
    <row r="19021" spans="53:53" x14ac:dyDescent="0.3">
      <c r="BA19021" s="2"/>
    </row>
    <row r="19022" spans="53:53" x14ac:dyDescent="0.3">
      <c r="BA19022" s="2"/>
    </row>
    <row r="19023" spans="53:53" x14ac:dyDescent="0.3">
      <c r="BA19023" s="2"/>
    </row>
    <row r="19024" spans="53:53" x14ac:dyDescent="0.3">
      <c r="BA19024" s="2"/>
    </row>
    <row r="19025" spans="53:53" x14ac:dyDescent="0.3">
      <c r="BA19025" s="2"/>
    </row>
    <row r="19026" spans="53:53" x14ac:dyDescent="0.3">
      <c r="BA19026" s="2"/>
    </row>
    <row r="19027" spans="53:53" x14ac:dyDescent="0.3">
      <c r="BA19027" s="2"/>
    </row>
    <row r="19028" spans="53:53" x14ac:dyDescent="0.3">
      <c r="BA19028" s="2"/>
    </row>
    <row r="19029" spans="53:53" x14ac:dyDescent="0.3">
      <c r="BA19029" s="2"/>
    </row>
    <row r="19030" spans="53:53" x14ac:dyDescent="0.3">
      <c r="BA19030" s="2"/>
    </row>
    <row r="19031" spans="53:53" x14ac:dyDescent="0.3">
      <c r="BA19031" s="2"/>
    </row>
    <row r="19032" spans="53:53" x14ac:dyDescent="0.3">
      <c r="BA19032" s="2"/>
    </row>
    <row r="19033" spans="53:53" x14ac:dyDescent="0.3">
      <c r="BA19033" s="2"/>
    </row>
    <row r="19034" spans="53:53" x14ac:dyDescent="0.3">
      <c r="BA19034" s="2"/>
    </row>
    <row r="19035" spans="53:53" x14ac:dyDescent="0.3">
      <c r="BA19035" s="2"/>
    </row>
    <row r="19036" spans="53:53" x14ac:dyDescent="0.3">
      <c r="BA19036" s="2"/>
    </row>
    <row r="19037" spans="53:53" x14ac:dyDescent="0.3">
      <c r="BA19037" s="2"/>
    </row>
    <row r="19038" spans="53:53" x14ac:dyDescent="0.3">
      <c r="BA19038" s="2"/>
    </row>
    <row r="19039" spans="53:53" x14ac:dyDescent="0.3">
      <c r="BA19039" s="2"/>
    </row>
    <row r="19040" spans="53:53" x14ac:dyDescent="0.3">
      <c r="BA19040" s="2"/>
    </row>
    <row r="19041" spans="53:53" x14ac:dyDescent="0.3">
      <c r="BA19041" s="2"/>
    </row>
    <row r="19042" spans="53:53" x14ac:dyDescent="0.3">
      <c r="BA19042" s="2"/>
    </row>
    <row r="19043" spans="53:53" x14ac:dyDescent="0.3">
      <c r="BA19043" s="2"/>
    </row>
    <row r="19044" spans="53:53" x14ac:dyDescent="0.3">
      <c r="BA19044" s="2"/>
    </row>
    <row r="19045" spans="53:53" x14ac:dyDescent="0.3">
      <c r="BA19045" s="2"/>
    </row>
    <row r="19046" spans="53:53" x14ac:dyDescent="0.3">
      <c r="BA19046" s="2"/>
    </row>
    <row r="19047" spans="53:53" x14ac:dyDescent="0.3">
      <c r="BA19047" s="2"/>
    </row>
    <row r="19048" spans="53:53" x14ac:dyDescent="0.3">
      <c r="BA19048" s="2"/>
    </row>
    <row r="19049" spans="53:53" x14ac:dyDescent="0.3">
      <c r="BA19049" s="2"/>
    </row>
    <row r="19050" spans="53:53" x14ac:dyDescent="0.3">
      <c r="BA19050" s="2"/>
    </row>
    <row r="19051" spans="53:53" x14ac:dyDescent="0.3">
      <c r="BA19051" s="2"/>
    </row>
    <row r="19052" spans="53:53" x14ac:dyDescent="0.3">
      <c r="BA19052" s="2"/>
    </row>
    <row r="19053" spans="53:53" x14ac:dyDescent="0.3">
      <c r="BA19053" s="2"/>
    </row>
    <row r="19054" spans="53:53" x14ac:dyDescent="0.3">
      <c r="BA19054" s="2"/>
    </row>
    <row r="19055" spans="53:53" x14ac:dyDescent="0.3">
      <c r="BA19055" s="2"/>
    </row>
    <row r="19056" spans="53:53" x14ac:dyDescent="0.3">
      <c r="BA19056" s="2"/>
    </row>
    <row r="19057" spans="53:53" x14ac:dyDescent="0.3">
      <c r="BA19057" s="2"/>
    </row>
    <row r="19058" spans="53:53" x14ac:dyDescent="0.3">
      <c r="BA19058" s="2"/>
    </row>
    <row r="19059" spans="53:53" x14ac:dyDescent="0.3">
      <c r="BA19059" s="2"/>
    </row>
    <row r="19060" spans="53:53" x14ac:dyDescent="0.3">
      <c r="BA19060" s="2"/>
    </row>
    <row r="19061" spans="53:53" x14ac:dyDescent="0.3">
      <c r="BA19061" s="2"/>
    </row>
    <row r="19062" spans="53:53" x14ac:dyDescent="0.3">
      <c r="BA19062" s="2"/>
    </row>
    <row r="19063" spans="53:53" x14ac:dyDescent="0.3">
      <c r="BA19063" s="2"/>
    </row>
    <row r="19064" spans="53:53" x14ac:dyDescent="0.3">
      <c r="BA19064" s="2"/>
    </row>
    <row r="19065" spans="53:53" x14ac:dyDescent="0.3">
      <c r="BA19065" s="2"/>
    </row>
    <row r="19066" spans="53:53" x14ac:dyDescent="0.3">
      <c r="BA19066" s="2"/>
    </row>
    <row r="19067" spans="53:53" x14ac:dyDescent="0.3">
      <c r="BA19067" s="2"/>
    </row>
    <row r="19068" spans="53:53" x14ac:dyDescent="0.3">
      <c r="BA19068" s="2"/>
    </row>
    <row r="19069" spans="53:53" x14ac:dyDescent="0.3">
      <c r="BA19069" s="2"/>
    </row>
    <row r="19070" spans="53:53" x14ac:dyDescent="0.3">
      <c r="BA19070" s="2"/>
    </row>
    <row r="19071" spans="53:53" x14ac:dyDescent="0.3">
      <c r="BA19071" s="2"/>
    </row>
    <row r="19072" spans="53:53" x14ac:dyDescent="0.3">
      <c r="BA19072" s="2"/>
    </row>
    <row r="19073" spans="53:53" x14ac:dyDescent="0.3">
      <c r="BA19073" s="2"/>
    </row>
    <row r="19074" spans="53:53" x14ac:dyDescent="0.3">
      <c r="BA19074" s="2"/>
    </row>
    <row r="19075" spans="53:53" x14ac:dyDescent="0.3">
      <c r="BA19075" s="2"/>
    </row>
    <row r="19076" spans="53:53" x14ac:dyDescent="0.3">
      <c r="BA19076" s="2"/>
    </row>
    <row r="19077" spans="53:53" x14ac:dyDescent="0.3">
      <c r="BA19077" s="2"/>
    </row>
    <row r="19078" spans="53:53" x14ac:dyDescent="0.3">
      <c r="BA19078" s="2"/>
    </row>
    <row r="19079" spans="53:53" x14ac:dyDescent="0.3">
      <c r="BA19079" s="2"/>
    </row>
    <row r="19080" spans="53:53" x14ac:dyDescent="0.3">
      <c r="BA19080" s="2"/>
    </row>
    <row r="19081" spans="53:53" x14ac:dyDescent="0.3">
      <c r="BA19081" s="2"/>
    </row>
    <row r="19082" spans="53:53" x14ac:dyDescent="0.3">
      <c r="BA19082" s="2"/>
    </row>
    <row r="19083" spans="53:53" x14ac:dyDescent="0.3">
      <c r="BA19083" s="2"/>
    </row>
    <row r="19084" spans="53:53" x14ac:dyDescent="0.3">
      <c r="BA19084" s="2"/>
    </row>
    <row r="19085" spans="53:53" x14ac:dyDescent="0.3">
      <c r="BA19085" s="2"/>
    </row>
    <row r="19086" spans="53:53" x14ac:dyDescent="0.3">
      <c r="BA19086" s="2"/>
    </row>
    <row r="19087" spans="53:53" x14ac:dyDescent="0.3">
      <c r="BA19087" s="2"/>
    </row>
    <row r="19088" spans="53:53" x14ac:dyDescent="0.3">
      <c r="BA19088" s="2"/>
    </row>
    <row r="19089" spans="53:53" x14ac:dyDescent="0.3">
      <c r="BA19089" s="2"/>
    </row>
    <row r="19090" spans="53:53" x14ac:dyDescent="0.3">
      <c r="BA19090" s="2"/>
    </row>
    <row r="19091" spans="53:53" x14ac:dyDescent="0.3">
      <c r="BA19091" s="2"/>
    </row>
    <row r="19092" spans="53:53" x14ac:dyDescent="0.3">
      <c r="BA19092" s="2"/>
    </row>
    <row r="19093" spans="53:53" x14ac:dyDescent="0.3">
      <c r="BA19093" s="2"/>
    </row>
    <row r="19094" spans="53:53" x14ac:dyDescent="0.3">
      <c r="BA19094" s="2"/>
    </row>
    <row r="19095" spans="53:53" x14ac:dyDescent="0.3">
      <c r="BA19095" s="2"/>
    </row>
    <row r="19096" spans="53:53" x14ac:dyDescent="0.3">
      <c r="BA19096" s="2"/>
    </row>
    <row r="19097" spans="53:53" x14ac:dyDescent="0.3">
      <c r="BA19097" s="2"/>
    </row>
    <row r="19098" spans="53:53" x14ac:dyDescent="0.3">
      <c r="BA19098" s="2"/>
    </row>
    <row r="19099" spans="53:53" x14ac:dyDescent="0.3">
      <c r="BA19099" s="2"/>
    </row>
    <row r="19100" spans="53:53" x14ac:dyDescent="0.3">
      <c r="BA19100" s="2"/>
    </row>
    <row r="19101" spans="53:53" x14ac:dyDescent="0.3">
      <c r="BA19101" s="2"/>
    </row>
    <row r="19102" spans="53:53" x14ac:dyDescent="0.3">
      <c r="BA19102" s="2"/>
    </row>
    <row r="19103" spans="53:53" x14ac:dyDescent="0.3">
      <c r="BA19103" s="2"/>
    </row>
    <row r="19104" spans="53:53" x14ac:dyDescent="0.3">
      <c r="BA19104" s="2"/>
    </row>
    <row r="19105" spans="53:53" x14ac:dyDescent="0.3">
      <c r="BA19105" s="2"/>
    </row>
    <row r="19106" spans="53:53" x14ac:dyDescent="0.3">
      <c r="BA19106" s="2"/>
    </row>
    <row r="19107" spans="53:53" x14ac:dyDescent="0.3">
      <c r="BA19107" s="2"/>
    </row>
    <row r="19108" spans="53:53" x14ac:dyDescent="0.3">
      <c r="BA19108" s="2"/>
    </row>
    <row r="19109" spans="53:53" x14ac:dyDescent="0.3">
      <c r="BA19109" s="2"/>
    </row>
    <row r="19110" spans="53:53" x14ac:dyDescent="0.3">
      <c r="BA19110" s="2"/>
    </row>
    <row r="19111" spans="53:53" x14ac:dyDescent="0.3">
      <c r="BA19111" s="2"/>
    </row>
    <row r="19112" spans="53:53" x14ac:dyDescent="0.3">
      <c r="BA19112" s="2"/>
    </row>
    <row r="19113" spans="53:53" x14ac:dyDescent="0.3">
      <c r="BA19113" s="2"/>
    </row>
    <row r="19114" spans="53:53" x14ac:dyDescent="0.3">
      <c r="BA19114" s="2"/>
    </row>
    <row r="19115" spans="53:53" x14ac:dyDescent="0.3">
      <c r="BA19115" s="2"/>
    </row>
    <row r="19116" spans="53:53" x14ac:dyDescent="0.3">
      <c r="BA19116" s="2"/>
    </row>
    <row r="19117" spans="53:53" x14ac:dyDescent="0.3">
      <c r="BA19117" s="2"/>
    </row>
    <row r="19118" spans="53:53" x14ac:dyDescent="0.3">
      <c r="BA19118" s="2"/>
    </row>
    <row r="19119" spans="53:53" x14ac:dyDescent="0.3">
      <c r="BA19119" s="2"/>
    </row>
    <row r="19120" spans="53:53" x14ac:dyDescent="0.3">
      <c r="BA19120" s="2"/>
    </row>
    <row r="19121" spans="53:53" x14ac:dyDescent="0.3">
      <c r="BA19121" s="2"/>
    </row>
    <row r="19122" spans="53:53" x14ac:dyDescent="0.3">
      <c r="BA19122" s="2"/>
    </row>
    <row r="19123" spans="53:53" x14ac:dyDescent="0.3">
      <c r="BA19123" s="2"/>
    </row>
    <row r="19124" spans="53:53" x14ac:dyDescent="0.3">
      <c r="BA19124" s="2"/>
    </row>
    <row r="19125" spans="53:53" x14ac:dyDescent="0.3">
      <c r="BA19125" s="2"/>
    </row>
    <row r="19126" spans="53:53" x14ac:dyDescent="0.3">
      <c r="BA19126" s="2"/>
    </row>
    <row r="19127" spans="53:53" x14ac:dyDescent="0.3">
      <c r="BA19127" s="2"/>
    </row>
    <row r="19128" spans="53:53" x14ac:dyDescent="0.3">
      <c r="BA19128" s="2"/>
    </row>
    <row r="19129" spans="53:53" x14ac:dyDescent="0.3">
      <c r="BA19129" s="2"/>
    </row>
    <row r="19130" spans="53:53" x14ac:dyDescent="0.3">
      <c r="BA19130" s="2"/>
    </row>
    <row r="19131" spans="53:53" x14ac:dyDescent="0.3">
      <c r="BA19131" s="2"/>
    </row>
    <row r="19132" spans="53:53" x14ac:dyDescent="0.3">
      <c r="BA19132" s="2"/>
    </row>
    <row r="19133" spans="53:53" x14ac:dyDescent="0.3">
      <c r="BA19133" s="2"/>
    </row>
    <row r="19134" spans="53:53" x14ac:dyDescent="0.3">
      <c r="BA19134" s="2"/>
    </row>
    <row r="19135" spans="53:53" x14ac:dyDescent="0.3">
      <c r="BA19135" s="2"/>
    </row>
    <row r="19136" spans="53:53" x14ac:dyDescent="0.3">
      <c r="BA19136" s="2"/>
    </row>
    <row r="19137" spans="53:53" x14ac:dyDescent="0.3">
      <c r="BA19137" s="2"/>
    </row>
    <row r="19138" spans="53:53" x14ac:dyDescent="0.3">
      <c r="BA19138" s="2"/>
    </row>
    <row r="19139" spans="53:53" x14ac:dyDescent="0.3">
      <c r="BA19139" s="2"/>
    </row>
    <row r="19140" spans="53:53" x14ac:dyDescent="0.3">
      <c r="BA19140" s="2"/>
    </row>
    <row r="19141" spans="53:53" x14ac:dyDescent="0.3">
      <c r="BA19141" s="2"/>
    </row>
    <row r="19142" spans="53:53" x14ac:dyDescent="0.3">
      <c r="BA19142" s="2"/>
    </row>
    <row r="19143" spans="53:53" x14ac:dyDescent="0.3">
      <c r="BA19143" s="2"/>
    </row>
    <row r="19144" spans="53:53" x14ac:dyDescent="0.3">
      <c r="BA19144" s="2"/>
    </row>
    <row r="19145" spans="53:53" x14ac:dyDescent="0.3">
      <c r="BA19145" s="2"/>
    </row>
    <row r="19146" spans="53:53" x14ac:dyDescent="0.3">
      <c r="BA19146" s="2"/>
    </row>
    <row r="19147" spans="53:53" x14ac:dyDescent="0.3">
      <c r="BA19147" s="2"/>
    </row>
    <row r="19148" spans="53:53" x14ac:dyDescent="0.3">
      <c r="BA19148" s="2"/>
    </row>
    <row r="19149" spans="53:53" x14ac:dyDescent="0.3">
      <c r="BA19149" s="2"/>
    </row>
    <row r="19150" spans="53:53" x14ac:dyDescent="0.3">
      <c r="BA19150" s="2"/>
    </row>
    <row r="19151" spans="53:53" x14ac:dyDescent="0.3">
      <c r="BA19151" s="2"/>
    </row>
    <row r="19152" spans="53:53" x14ac:dyDescent="0.3">
      <c r="BA19152" s="2"/>
    </row>
    <row r="19153" spans="53:53" x14ac:dyDescent="0.3">
      <c r="BA19153" s="2"/>
    </row>
    <row r="19154" spans="53:53" x14ac:dyDescent="0.3">
      <c r="BA19154" s="2"/>
    </row>
    <row r="19155" spans="53:53" x14ac:dyDescent="0.3">
      <c r="BA19155" s="2"/>
    </row>
    <row r="19156" spans="53:53" x14ac:dyDescent="0.3">
      <c r="BA19156" s="2"/>
    </row>
    <row r="19157" spans="53:53" x14ac:dyDescent="0.3">
      <c r="BA19157" s="2"/>
    </row>
    <row r="19158" spans="53:53" x14ac:dyDescent="0.3">
      <c r="BA19158" s="2"/>
    </row>
    <row r="19159" spans="53:53" x14ac:dyDescent="0.3">
      <c r="BA19159" s="2"/>
    </row>
    <row r="19160" spans="53:53" x14ac:dyDescent="0.3">
      <c r="BA19160" s="2"/>
    </row>
    <row r="19161" spans="53:53" x14ac:dyDescent="0.3">
      <c r="BA19161" s="2"/>
    </row>
    <row r="19162" spans="53:53" x14ac:dyDescent="0.3">
      <c r="BA19162" s="2"/>
    </row>
    <row r="19163" spans="53:53" x14ac:dyDescent="0.3">
      <c r="BA19163" s="2"/>
    </row>
    <row r="19164" spans="53:53" x14ac:dyDescent="0.3">
      <c r="BA19164" s="2"/>
    </row>
    <row r="19165" spans="53:53" x14ac:dyDescent="0.3">
      <c r="BA19165" s="2"/>
    </row>
    <row r="19166" spans="53:53" x14ac:dyDescent="0.3">
      <c r="BA19166" s="2"/>
    </row>
    <row r="19167" spans="53:53" x14ac:dyDescent="0.3">
      <c r="BA19167" s="2"/>
    </row>
    <row r="19168" spans="53:53" x14ac:dyDescent="0.3">
      <c r="BA19168" s="2"/>
    </row>
    <row r="19169" spans="53:53" x14ac:dyDescent="0.3">
      <c r="BA19169" s="2"/>
    </row>
    <row r="19170" spans="53:53" x14ac:dyDescent="0.3">
      <c r="BA19170" s="2"/>
    </row>
    <row r="19171" spans="53:53" x14ac:dyDescent="0.3">
      <c r="BA19171" s="2"/>
    </row>
    <row r="19172" spans="53:53" x14ac:dyDescent="0.3">
      <c r="BA19172" s="2"/>
    </row>
    <row r="19173" spans="53:53" x14ac:dyDescent="0.3">
      <c r="BA19173" s="2"/>
    </row>
    <row r="19174" spans="53:53" x14ac:dyDescent="0.3">
      <c r="BA19174" s="2"/>
    </row>
    <row r="19175" spans="53:53" x14ac:dyDescent="0.3">
      <c r="BA19175" s="2"/>
    </row>
    <row r="19176" spans="53:53" x14ac:dyDescent="0.3">
      <c r="BA19176" s="2"/>
    </row>
    <row r="19177" spans="53:53" x14ac:dyDescent="0.3">
      <c r="BA19177" s="2"/>
    </row>
    <row r="19178" spans="53:53" x14ac:dyDescent="0.3">
      <c r="BA19178" s="2"/>
    </row>
    <row r="19179" spans="53:53" x14ac:dyDescent="0.3">
      <c r="BA19179" s="2"/>
    </row>
    <row r="19180" spans="53:53" x14ac:dyDescent="0.3">
      <c r="BA19180" s="2"/>
    </row>
    <row r="19181" spans="53:53" x14ac:dyDescent="0.3">
      <c r="BA19181" s="2"/>
    </row>
    <row r="19182" spans="53:53" x14ac:dyDescent="0.3">
      <c r="BA19182" s="2"/>
    </row>
    <row r="19183" spans="53:53" x14ac:dyDescent="0.3">
      <c r="BA19183" s="2"/>
    </row>
    <row r="19184" spans="53:53" x14ac:dyDescent="0.3">
      <c r="BA19184" s="2"/>
    </row>
    <row r="19185" spans="53:53" x14ac:dyDescent="0.3">
      <c r="BA19185" s="2"/>
    </row>
    <row r="19186" spans="53:53" x14ac:dyDescent="0.3">
      <c r="BA19186" s="2"/>
    </row>
    <row r="19187" spans="53:53" x14ac:dyDescent="0.3">
      <c r="BA19187" s="2"/>
    </row>
    <row r="19188" spans="53:53" x14ac:dyDescent="0.3">
      <c r="BA19188" s="2"/>
    </row>
    <row r="19189" spans="53:53" x14ac:dyDescent="0.3">
      <c r="BA19189" s="2"/>
    </row>
    <row r="19190" spans="53:53" x14ac:dyDescent="0.3">
      <c r="BA19190" s="2"/>
    </row>
    <row r="19191" spans="53:53" x14ac:dyDescent="0.3">
      <c r="BA19191" s="2"/>
    </row>
    <row r="19192" spans="53:53" x14ac:dyDescent="0.3">
      <c r="BA19192" s="2"/>
    </row>
    <row r="19193" spans="53:53" x14ac:dyDescent="0.3">
      <c r="BA19193" s="2"/>
    </row>
    <row r="19194" spans="53:53" x14ac:dyDescent="0.3">
      <c r="BA19194" s="2"/>
    </row>
    <row r="19195" spans="53:53" x14ac:dyDescent="0.3">
      <c r="BA19195" s="2"/>
    </row>
    <row r="19196" spans="53:53" x14ac:dyDescent="0.3">
      <c r="BA19196" s="2"/>
    </row>
    <row r="19197" spans="53:53" x14ac:dyDescent="0.3">
      <c r="BA19197" s="2"/>
    </row>
    <row r="19198" spans="53:53" x14ac:dyDescent="0.3">
      <c r="BA19198" s="2"/>
    </row>
    <row r="19199" spans="53:53" x14ac:dyDescent="0.3">
      <c r="BA19199" s="2"/>
    </row>
    <row r="19200" spans="53:53" x14ac:dyDescent="0.3">
      <c r="BA19200" s="2"/>
    </row>
    <row r="19201" spans="53:53" x14ac:dyDescent="0.3">
      <c r="BA19201" s="2"/>
    </row>
    <row r="19202" spans="53:53" x14ac:dyDescent="0.3">
      <c r="BA19202" s="2"/>
    </row>
    <row r="19203" spans="53:53" x14ac:dyDescent="0.3">
      <c r="BA19203" s="2"/>
    </row>
    <row r="19204" spans="53:53" x14ac:dyDescent="0.3">
      <c r="BA19204" s="2"/>
    </row>
    <row r="19205" spans="53:53" x14ac:dyDescent="0.3">
      <c r="BA19205" s="2"/>
    </row>
    <row r="19206" spans="53:53" x14ac:dyDescent="0.3">
      <c r="BA19206" s="2"/>
    </row>
    <row r="19207" spans="53:53" x14ac:dyDescent="0.3">
      <c r="BA19207" s="2"/>
    </row>
    <row r="19208" spans="53:53" x14ac:dyDescent="0.3">
      <c r="BA19208" s="2"/>
    </row>
    <row r="19209" spans="53:53" x14ac:dyDescent="0.3">
      <c r="BA19209" s="2"/>
    </row>
    <row r="19210" spans="53:53" x14ac:dyDescent="0.3">
      <c r="BA19210" s="2"/>
    </row>
    <row r="19211" spans="53:53" x14ac:dyDescent="0.3">
      <c r="BA19211" s="2"/>
    </row>
    <row r="19212" spans="53:53" x14ac:dyDescent="0.3">
      <c r="BA19212" s="2"/>
    </row>
    <row r="19213" spans="53:53" x14ac:dyDescent="0.3">
      <c r="BA19213" s="2"/>
    </row>
    <row r="19214" spans="53:53" x14ac:dyDescent="0.3">
      <c r="BA19214" s="2"/>
    </row>
    <row r="19215" spans="53:53" x14ac:dyDescent="0.3">
      <c r="BA19215" s="2"/>
    </row>
    <row r="19216" spans="53:53" x14ac:dyDescent="0.3">
      <c r="BA19216" s="2"/>
    </row>
    <row r="19217" spans="53:53" x14ac:dyDescent="0.3">
      <c r="BA19217" s="2"/>
    </row>
    <row r="19218" spans="53:53" x14ac:dyDescent="0.3">
      <c r="BA19218" s="2"/>
    </row>
    <row r="19219" spans="53:53" x14ac:dyDescent="0.3">
      <c r="BA19219" s="2"/>
    </row>
    <row r="19220" spans="53:53" x14ac:dyDescent="0.3">
      <c r="BA19220" s="2"/>
    </row>
    <row r="19221" spans="53:53" x14ac:dyDescent="0.3">
      <c r="BA19221" s="2"/>
    </row>
    <row r="19222" spans="53:53" x14ac:dyDescent="0.3">
      <c r="BA19222" s="2"/>
    </row>
    <row r="19223" spans="53:53" x14ac:dyDescent="0.3">
      <c r="BA19223" s="2"/>
    </row>
    <row r="19224" spans="53:53" x14ac:dyDescent="0.3">
      <c r="BA19224" s="2"/>
    </row>
    <row r="19225" spans="53:53" x14ac:dyDescent="0.3">
      <c r="BA19225" s="2"/>
    </row>
    <row r="19226" spans="53:53" x14ac:dyDescent="0.3">
      <c r="BA19226" s="2"/>
    </row>
    <row r="19227" spans="53:53" x14ac:dyDescent="0.3">
      <c r="BA19227" s="2"/>
    </row>
    <row r="19228" spans="53:53" x14ac:dyDescent="0.3">
      <c r="BA19228" s="2"/>
    </row>
    <row r="19229" spans="53:53" x14ac:dyDescent="0.3">
      <c r="BA19229" s="2"/>
    </row>
    <row r="19230" spans="53:53" x14ac:dyDescent="0.3">
      <c r="BA19230" s="2"/>
    </row>
    <row r="19231" spans="53:53" x14ac:dyDescent="0.3">
      <c r="BA19231" s="2"/>
    </row>
    <row r="19232" spans="53:53" x14ac:dyDescent="0.3">
      <c r="BA19232" s="2"/>
    </row>
    <row r="19233" spans="53:53" x14ac:dyDescent="0.3">
      <c r="BA19233" s="2"/>
    </row>
    <row r="19234" spans="53:53" x14ac:dyDescent="0.3">
      <c r="BA19234" s="2"/>
    </row>
    <row r="19235" spans="53:53" x14ac:dyDescent="0.3">
      <c r="BA19235" s="2"/>
    </row>
    <row r="19236" spans="53:53" x14ac:dyDescent="0.3">
      <c r="BA19236" s="2"/>
    </row>
    <row r="19237" spans="53:53" x14ac:dyDescent="0.3">
      <c r="BA19237" s="2"/>
    </row>
    <row r="19238" spans="53:53" x14ac:dyDescent="0.3">
      <c r="BA19238" s="2"/>
    </row>
    <row r="19239" spans="53:53" x14ac:dyDescent="0.3">
      <c r="BA19239" s="2"/>
    </row>
    <row r="19240" spans="53:53" x14ac:dyDescent="0.3">
      <c r="BA19240" s="2"/>
    </row>
    <row r="19241" spans="53:53" x14ac:dyDescent="0.3">
      <c r="BA19241" s="2"/>
    </row>
    <row r="19242" spans="53:53" x14ac:dyDescent="0.3">
      <c r="BA19242" s="2"/>
    </row>
    <row r="19243" spans="53:53" x14ac:dyDescent="0.3">
      <c r="BA19243" s="2"/>
    </row>
    <row r="19244" spans="53:53" x14ac:dyDescent="0.3">
      <c r="BA19244" s="2"/>
    </row>
    <row r="19245" spans="53:53" x14ac:dyDescent="0.3">
      <c r="BA19245" s="2"/>
    </row>
    <row r="19246" spans="53:53" x14ac:dyDescent="0.3">
      <c r="BA19246" s="2"/>
    </row>
    <row r="19247" spans="53:53" x14ac:dyDescent="0.3">
      <c r="BA19247" s="2"/>
    </row>
    <row r="19248" spans="53:53" x14ac:dyDescent="0.3">
      <c r="BA19248" s="2"/>
    </row>
    <row r="19249" spans="53:53" x14ac:dyDescent="0.3">
      <c r="BA19249" s="2"/>
    </row>
    <row r="19250" spans="53:53" x14ac:dyDescent="0.3">
      <c r="BA19250" s="2"/>
    </row>
    <row r="19251" spans="53:53" x14ac:dyDescent="0.3">
      <c r="BA19251" s="2"/>
    </row>
    <row r="19252" spans="53:53" x14ac:dyDescent="0.3">
      <c r="BA19252" s="2"/>
    </row>
    <row r="19253" spans="53:53" x14ac:dyDescent="0.3">
      <c r="BA19253" s="2"/>
    </row>
    <row r="19254" spans="53:53" x14ac:dyDescent="0.3">
      <c r="BA19254" s="2"/>
    </row>
    <row r="19255" spans="53:53" x14ac:dyDescent="0.3">
      <c r="BA19255" s="2"/>
    </row>
    <row r="19256" spans="53:53" x14ac:dyDescent="0.3">
      <c r="BA19256" s="2"/>
    </row>
    <row r="19257" spans="53:53" x14ac:dyDescent="0.3">
      <c r="BA19257" s="2"/>
    </row>
    <row r="19258" spans="53:53" x14ac:dyDescent="0.3">
      <c r="BA19258" s="2"/>
    </row>
    <row r="19259" spans="53:53" x14ac:dyDescent="0.3">
      <c r="BA19259" s="2"/>
    </row>
    <row r="19260" spans="53:53" x14ac:dyDescent="0.3">
      <c r="BA19260" s="2"/>
    </row>
    <row r="19261" spans="53:53" x14ac:dyDescent="0.3">
      <c r="BA19261" s="2"/>
    </row>
    <row r="19262" spans="53:53" x14ac:dyDescent="0.3">
      <c r="BA19262" s="2"/>
    </row>
    <row r="19263" spans="53:53" x14ac:dyDescent="0.3">
      <c r="BA19263" s="2"/>
    </row>
    <row r="19264" spans="53:53" x14ac:dyDescent="0.3">
      <c r="BA19264" s="2"/>
    </row>
    <row r="19265" spans="53:53" x14ac:dyDescent="0.3">
      <c r="BA19265" s="2"/>
    </row>
    <row r="19266" spans="53:53" x14ac:dyDescent="0.3">
      <c r="BA19266" s="2"/>
    </row>
    <row r="19267" spans="53:53" x14ac:dyDescent="0.3">
      <c r="BA19267" s="2"/>
    </row>
    <row r="19268" spans="53:53" x14ac:dyDescent="0.3">
      <c r="BA19268" s="2"/>
    </row>
    <row r="19269" spans="53:53" x14ac:dyDescent="0.3">
      <c r="BA19269" s="2"/>
    </row>
    <row r="19270" spans="53:53" x14ac:dyDescent="0.3">
      <c r="BA19270" s="2"/>
    </row>
    <row r="19271" spans="53:53" x14ac:dyDescent="0.3">
      <c r="BA19271" s="2"/>
    </row>
    <row r="19272" spans="53:53" x14ac:dyDescent="0.3">
      <c r="BA19272" s="2"/>
    </row>
    <row r="19273" spans="53:53" x14ac:dyDescent="0.3">
      <c r="BA19273" s="2"/>
    </row>
    <row r="19274" spans="53:53" x14ac:dyDescent="0.3">
      <c r="BA19274" s="2"/>
    </row>
    <row r="19275" spans="53:53" x14ac:dyDescent="0.3">
      <c r="BA19275" s="2"/>
    </row>
    <row r="19276" spans="53:53" x14ac:dyDescent="0.3">
      <c r="BA19276" s="2"/>
    </row>
    <row r="19277" spans="53:53" x14ac:dyDescent="0.3">
      <c r="BA19277" s="2"/>
    </row>
    <row r="19278" spans="53:53" x14ac:dyDescent="0.3">
      <c r="BA19278" s="2"/>
    </row>
    <row r="19279" spans="53:53" x14ac:dyDescent="0.3">
      <c r="BA19279" s="2"/>
    </row>
    <row r="19280" spans="53:53" x14ac:dyDescent="0.3">
      <c r="BA19280" s="2"/>
    </row>
    <row r="19281" spans="53:53" x14ac:dyDescent="0.3">
      <c r="BA19281" s="2"/>
    </row>
    <row r="19282" spans="53:53" x14ac:dyDescent="0.3">
      <c r="BA19282" s="2"/>
    </row>
    <row r="19283" spans="53:53" x14ac:dyDescent="0.3">
      <c r="BA19283" s="2"/>
    </row>
    <row r="19284" spans="53:53" x14ac:dyDescent="0.3">
      <c r="BA19284" s="2"/>
    </row>
    <row r="19285" spans="53:53" x14ac:dyDescent="0.3">
      <c r="BA19285" s="2"/>
    </row>
    <row r="19286" spans="53:53" x14ac:dyDescent="0.3">
      <c r="BA19286" s="2"/>
    </row>
    <row r="19287" spans="53:53" x14ac:dyDescent="0.3">
      <c r="BA19287" s="2"/>
    </row>
    <row r="19288" spans="53:53" x14ac:dyDescent="0.3">
      <c r="BA19288" s="2"/>
    </row>
    <row r="19289" spans="53:53" x14ac:dyDescent="0.3">
      <c r="BA19289" s="2"/>
    </row>
    <row r="19290" spans="53:53" x14ac:dyDescent="0.3">
      <c r="BA19290" s="2"/>
    </row>
    <row r="19291" spans="53:53" x14ac:dyDescent="0.3">
      <c r="BA19291" s="2"/>
    </row>
    <row r="19292" spans="53:53" x14ac:dyDescent="0.3">
      <c r="BA19292" s="2"/>
    </row>
    <row r="19293" spans="53:53" x14ac:dyDescent="0.3">
      <c r="BA19293" s="2"/>
    </row>
    <row r="19294" spans="53:53" x14ac:dyDescent="0.3">
      <c r="BA19294" s="2"/>
    </row>
    <row r="19295" spans="53:53" x14ac:dyDescent="0.3">
      <c r="BA19295" s="2"/>
    </row>
    <row r="19296" spans="53:53" x14ac:dyDescent="0.3">
      <c r="BA19296" s="2"/>
    </row>
    <row r="19297" spans="53:53" x14ac:dyDescent="0.3">
      <c r="BA19297" s="2"/>
    </row>
    <row r="19298" spans="53:53" x14ac:dyDescent="0.3">
      <c r="BA19298" s="2"/>
    </row>
    <row r="19299" spans="53:53" x14ac:dyDescent="0.3">
      <c r="BA19299" s="2"/>
    </row>
    <row r="19300" spans="53:53" x14ac:dyDescent="0.3">
      <c r="BA19300" s="2"/>
    </row>
    <row r="19301" spans="53:53" x14ac:dyDescent="0.3">
      <c r="BA19301" s="2"/>
    </row>
    <row r="19302" spans="53:53" x14ac:dyDescent="0.3">
      <c r="BA19302" s="2"/>
    </row>
    <row r="19303" spans="53:53" x14ac:dyDescent="0.3">
      <c r="BA19303" s="2"/>
    </row>
    <row r="19304" spans="53:53" x14ac:dyDescent="0.3">
      <c r="BA19304" s="2"/>
    </row>
    <row r="19305" spans="53:53" x14ac:dyDescent="0.3">
      <c r="BA19305" s="2"/>
    </row>
    <row r="19306" spans="53:53" x14ac:dyDescent="0.3">
      <c r="BA19306" s="2"/>
    </row>
    <row r="19307" spans="53:53" x14ac:dyDescent="0.3">
      <c r="BA19307" s="2"/>
    </row>
    <row r="19308" spans="53:53" x14ac:dyDescent="0.3">
      <c r="BA19308" s="2"/>
    </row>
    <row r="19309" spans="53:53" x14ac:dyDescent="0.3">
      <c r="BA19309" s="2"/>
    </row>
    <row r="19310" spans="53:53" x14ac:dyDescent="0.3">
      <c r="BA19310" s="2"/>
    </row>
    <row r="19311" spans="53:53" x14ac:dyDescent="0.3">
      <c r="BA19311" s="2"/>
    </row>
    <row r="19312" spans="53:53" x14ac:dyDescent="0.3">
      <c r="BA19312" s="2"/>
    </row>
    <row r="19313" spans="53:53" x14ac:dyDescent="0.3">
      <c r="BA19313" s="2"/>
    </row>
    <row r="19314" spans="53:53" x14ac:dyDescent="0.3">
      <c r="BA19314" s="2"/>
    </row>
    <row r="19315" spans="53:53" x14ac:dyDescent="0.3">
      <c r="BA19315" s="2"/>
    </row>
    <row r="19316" spans="53:53" x14ac:dyDescent="0.3">
      <c r="BA19316" s="2"/>
    </row>
    <row r="19317" spans="53:53" x14ac:dyDescent="0.3">
      <c r="BA19317" s="2"/>
    </row>
    <row r="19318" spans="53:53" x14ac:dyDescent="0.3">
      <c r="BA19318" s="2"/>
    </row>
    <row r="19319" spans="53:53" x14ac:dyDescent="0.3">
      <c r="BA19319" s="2"/>
    </row>
    <row r="19320" spans="53:53" x14ac:dyDescent="0.3">
      <c r="BA19320" s="2"/>
    </row>
    <row r="19321" spans="53:53" x14ac:dyDescent="0.3">
      <c r="BA19321" s="2"/>
    </row>
    <row r="19322" spans="53:53" x14ac:dyDescent="0.3">
      <c r="BA19322" s="2"/>
    </row>
    <row r="19323" spans="53:53" x14ac:dyDescent="0.3">
      <c r="BA19323" s="2"/>
    </row>
    <row r="19324" spans="53:53" x14ac:dyDescent="0.3">
      <c r="BA19324" s="2"/>
    </row>
    <row r="19325" spans="53:53" x14ac:dyDescent="0.3">
      <c r="BA19325" s="2"/>
    </row>
    <row r="19326" spans="53:53" x14ac:dyDescent="0.3">
      <c r="BA19326" s="2"/>
    </row>
    <row r="19327" spans="53:53" x14ac:dyDescent="0.3">
      <c r="BA19327" s="2"/>
    </row>
    <row r="19328" spans="53:53" x14ac:dyDescent="0.3">
      <c r="BA19328" s="2"/>
    </row>
    <row r="19329" spans="53:53" x14ac:dyDescent="0.3">
      <c r="BA19329" s="2"/>
    </row>
    <row r="19330" spans="53:53" x14ac:dyDescent="0.3">
      <c r="BA19330" s="2"/>
    </row>
    <row r="19331" spans="53:53" x14ac:dyDescent="0.3">
      <c r="BA19331" s="2"/>
    </row>
    <row r="19332" spans="53:53" x14ac:dyDescent="0.3">
      <c r="BA19332" s="2"/>
    </row>
    <row r="19333" spans="53:53" x14ac:dyDescent="0.3">
      <c r="BA19333" s="2"/>
    </row>
    <row r="19334" spans="53:53" x14ac:dyDescent="0.3">
      <c r="BA19334" s="2"/>
    </row>
    <row r="19335" spans="53:53" x14ac:dyDescent="0.3">
      <c r="BA19335" s="2"/>
    </row>
    <row r="19336" spans="53:53" x14ac:dyDescent="0.3">
      <c r="BA19336" s="2"/>
    </row>
    <row r="19337" spans="53:53" x14ac:dyDescent="0.3">
      <c r="BA19337" s="2"/>
    </row>
    <row r="19338" spans="53:53" x14ac:dyDescent="0.3">
      <c r="BA19338" s="2"/>
    </row>
    <row r="19339" spans="53:53" x14ac:dyDescent="0.3">
      <c r="BA19339" s="2"/>
    </row>
    <row r="19340" spans="53:53" x14ac:dyDescent="0.3">
      <c r="BA19340" s="2"/>
    </row>
    <row r="19341" spans="53:53" x14ac:dyDescent="0.3">
      <c r="BA19341" s="2"/>
    </row>
    <row r="19342" spans="53:53" x14ac:dyDescent="0.3">
      <c r="BA19342" s="2"/>
    </row>
    <row r="19343" spans="53:53" x14ac:dyDescent="0.3">
      <c r="BA19343" s="2"/>
    </row>
    <row r="19344" spans="53:53" x14ac:dyDescent="0.3">
      <c r="BA19344" s="2"/>
    </row>
    <row r="19345" spans="53:53" x14ac:dyDescent="0.3">
      <c r="BA19345" s="2"/>
    </row>
    <row r="19346" spans="53:53" x14ac:dyDescent="0.3">
      <c r="BA19346" s="2"/>
    </row>
    <row r="19347" spans="53:53" x14ac:dyDescent="0.3">
      <c r="BA19347" s="2"/>
    </row>
    <row r="19348" spans="53:53" x14ac:dyDescent="0.3">
      <c r="BA19348" s="2"/>
    </row>
    <row r="19349" spans="53:53" x14ac:dyDescent="0.3">
      <c r="BA19349" s="2"/>
    </row>
    <row r="19350" spans="53:53" x14ac:dyDescent="0.3">
      <c r="BA19350" s="2"/>
    </row>
    <row r="19351" spans="53:53" x14ac:dyDescent="0.3">
      <c r="BA19351" s="2"/>
    </row>
    <row r="19352" spans="53:53" x14ac:dyDescent="0.3">
      <c r="BA19352" s="2"/>
    </row>
    <row r="19353" spans="53:53" x14ac:dyDescent="0.3">
      <c r="BA19353" s="2"/>
    </row>
    <row r="19354" spans="53:53" x14ac:dyDescent="0.3">
      <c r="BA19354" s="2"/>
    </row>
    <row r="19355" spans="53:53" x14ac:dyDescent="0.3">
      <c r="BA19355" s="2"/>
    </row>
    <row r="19356" spans="53:53" x14ac:dyDescent="0.3">
      <c r="BA19356" s="2"/>
    </row>
    <row r="19357" spans="53:53" x14ac:dyDescent="0.3">
      <c r="BA19357" s="2"/>
    </row>
    <row r="19358" spans="53:53" x14ac:dyDescent="0.3">
      <c r="BA19358" s="2"/>
    </row>
    <row r="19359" spans="53:53" x14ac:dyDescent="0.3">
      <c r="BA19359" s="2"/>
    </row>
    <row r="19360" spans="53:53" x14ac:dyDescent="0.3">
      <c r="BA19360" s="2"/>
    </row>
    <row r="19361" spans="53:53" x14ac:dyDescent="0.3">
      <c r="BA19361" s="2"/>
    </row>
    <row r="19362" spans="53:53" x14ac:dyDescent="0.3">
      <c r="BA19362" s="2"/>
    </row>
    <row r="19363" spans="53:53" x14ac:dyDescent="0.3">
      <c r="BA19363" s="2"/>
    </row>
    <row r="19364" spans="53:53" x14ac:dyDescent="0.3">
      <c r="BA19364" s="2"/>
    </row>
    <row r="19365" spans="53:53" x14ac:dyDescent="0.3">
      <c r="BA19365" s="2"/>
    </row>
    <row r="19366" spans="53:53" x14ac:dyDescent="0.3">
      <c r="BA19366" s="2"/>
    </row>
    <row r="19367" spans="53:53" x14ac:dyDescent="0.3">
      <c r="BA19367" s="2"/>
    </row>
    <row r="19368" spans="53:53" x14ac:dyDescent="0.3">
      <c r="BA19368" s="2"/>
    </row>
    <row r="19369" spans="53:53" x14ac:dyDescent="0.3">
      <c r="BA19369" s="2"/>
    </row>
    <row r="19370" spans="53:53" x14ac:dyDescent="0.3">
      <c r="BA19370" s="2"/>
    </row>
    <row r="19371" spans="53:53" x14ac:dyDescent="0.3">
      <c r="BA19371" s="2"/>
    </row>
    <row r="19372" spans="53:53" x14ac:dyDescent="0.3">
      <c r="BA19372" s="2"/>
    </row>
    <row r="19373" spans="53:53" x14ac:dyDescent="0.3">
      <c r="BA19373" s="2"/>
    </row>
    <row r="19374" spans="53:53" x14ac:dyDescent="0.3">
      <c r="BA19374" s="2"/>
    </row>
    <row r="19375" spans="53:53" x14ac:dyDescent="0.3">
      <c r="BA19375" s="2"/>
    </row>
    <row r="19376" spans="53:53" x14ac:dyDescent="0.3">
      <c r="BA19376" s="2"/>
    </row>
    <row r="19377" spans="53:53" x14ac:dyDescent="0.3">
      <c r="BA19377" s="2"/>
    </row>
    <row r="19378" spans="53:53" x14ac:dyDescent="0.3">
      <c r="BA19378" s="2"/>
    </row>
    <row r="19379" spans="53:53" x14ac:dyDescent="0.3">
      <c r="BA19379" s="2"/>
    </row>
    <row r="19380" spans="53:53" x14ac:dyDescent="0.3">
      <c r="BA19380" s="2"/>
    </row>
    <row r="19381" spans="53:53" x14ac:dyDescent="0.3">
      <c r="BA19381" s="2"/>
    </row>
    <row r="19382" spans="53:53" x14ac:dyDescent="0.3">
      <c r="BA19382" s="2"/>
    </row>
    <row r="19383" spans="53:53" x14ac:dyDescent="0.3">
      <c r="BA19383" s="2"/>
    </row>
    <row r="19384" spans="53:53" x14ac:dyDescent="0.3">
      <c r="BA19384" s="2"/>
    </row>
    <row r="19385" spans="53:53" x14ac:dyDescent="0.3">
      <c r="BA19385" s="2"/>
    </row>
    <row r="19386" spans="53:53" x14ac:dyDescent="0.3">
      <c r="BA19386" s="2"/>
    </row>
    <row r="19387" spans="53:53" x14ac:dyDescent="0.3">
      <c r="BA19387" s="2"/>
    </row>
    <row r="19388" spans="53:53" x14ac:dyDescent="0.3">
      <c r="BA19388" s="2"/>
    </row>
    <row r="19389" spans="53:53" x14ac:dyDescent="0.3">
      <c r="BA19389" s="2"/>
    </row>
    <row r="19390" spans="53:53" x14ac:dyDescent="0.3">
      <c r="BA19390" s="2"/>
    </row>
    <row r="19391" spans="53:53" x14ac:dyDescent="0.3">
      <c r="BA19391" s="2"/>
    </row>
    <row r="19392" spans="53:53" x14ac:dyDescent="0.3">
      <c r="BA19392" s="2"/>
    </row>
    <row r="19393" spans="53:53" x14ac:dyDescent="0.3">
      <c r="BA19393" s="2"/>
    </row>
    <row r="19394" spans="53:53" x14ac:dyDescent="0.3">
      <c r="BA19394" s="2"/>
    </row>
    <row r="19395" spans="53:53" x14ac:dyDescent="0.3">
      <c r="BA19395" s="2"/>
    </row>
    <row r="19396" spans="53:53" x14ac:dyDescent="0.3">
      <c r="BA19396" s="2"/>
    </row>
    <row r="19397" spans="53:53" x14ac:dyDescent="0.3">
      <c r="BA19397" s="2"/>
    </row>
    <row r="19398" spans="53:53" x14ac:dyDescent="0.3">
      <c r="BA19398" s="2"/>
    </row>
    <row r="19399" spans="53:53" x14ac:dyDescent="0.3">
      <c r="BA19399" s="2"/>
    </row>
    <row r="19400" spans="53:53" x14ac:dyDescent="0.3">
      <c r="BA19400" s="2"/>
    </row>
    <row r="19401" spans="53:53" x14ac:dyDescent="0.3">
      <c r="BA19401" s="2"/>
    </row>
    <row r="19402" spans="53:53" x14ac:dyDescent="0.3">
      <c r="BA19402" s="2"/>
    </row>
    <row r="19403" spans="53:53" x14ac:dyDescent="0.3">
      <c r="BA19403" s="2"/>
    </row>
    <row r="19404" spans="53:53" x14ac:dyDescent="0.3">
      <c r="BA19404" s="2"/>
    </row>
    <row r="19405" spans="53:53" x14ac:dyDescent="0.3">
      <c r="BA19405" s="2"/>
    </row>
    <row r="19406" spans="53:53" x14ac:dyDescent="0.3">
      <c r="BA19406" s="2"/>
    </row>
    <row r="19407" spans="53:53" x14ac:dyDescent="0.3">
      <c r="BA19407" s="2"/>
    </row>
    <row r="19408" spans="53:53" x14ac:dyDescent="0.3">
      <c r="BA19408" s="2"/>
    </row>
    <row r="19409" spans="53:53" x14ac:dyDescent="0.3">
      <c r="BA19409" s="2"/>
    </row>
    <row r="19410" spans="53:53" x14ac:dyDescent="0.3">
      <c r="BA19410" s="2"/>
    </row>
    <row r="19411" spans="53:53" x14ac:dyDescent="0.3">
      <c r="BA19411" s="2"/>
    </row>
    <row r="19412" spans="53:53" x14ac:dyDescent="0.3">
      <c r="BA19412" s="2"/>
    </row>
    <row r="19413" spans="53:53" x14ac:dyDescent="0.3">
      <c r="BA19413" s="2"/>
    </row>
    <row r="19414" spans="53:53" x14ac:dyDescent="0.3">
      <c r="BA19414" s="2"/>
    </row>
    <row r="19415" spans="53:53" x14ac:dyDescent="0.3">
      <c r="BA19415" s="2"/>
    </row>
    <row r="19416" spans="53:53" x14ac:dyDescent="0.3">
      <c r="BA19416" s="2"/>
    </row>
    <row r="19417" spans="53:53" x14ac:dyDescent="0.3">
      <c r="BA19417" s="2"/>
    </row>
    <row r="19418" spans="53:53" x14ac:dyDescent="0.3">
      <c r="BA19418" s="2"/>
    </row>
    <row r="19419" spans="53:53" x14ac:dyDescent="0.3">
      <c r="BA19419" s="2"/>
    </row>
    <row r="19420" spans="53:53" x14ac:dyDescent="0.3">
      <c r="BA19420" s="2"/>
    </row>
    <row r="19421" spans="53:53" x14ac:dyDescent="0.3">
      <c r="BA19421" s="2"/>
    </row>
    <row r="19422" spans="53:53" x14ac:dyDescent="0.3">
      <c r="BA19422" s="2"/>
    </row>
    <row r="19423" spans="53:53" x14ac:dyDescent="0.3">
      <c r="BA19423" s="2"/>
    </row>
    <row r="19424" spans="53:53" x14ac:dyDescent="0.3">
      <c r="BA19424" s="2"/>
    </row>
    <row r="19425" spans="53:53" x14ac:dyDescent="0.3">
      <c r="BA19425" s="2"/>
    </row>
    <row r="19426" spans="53:53" x14ac:dyDescent="0.3">
      <c r="BA19426" s="2"/>
    </row>
    <row r="19427" spans="53:53" x14ac:dyDescent="0.3">
      <c r="BA19427" s="2"/>
    </row>
    <row r="19428" spans="53:53" x14ac:dyDescent="0.3">
      <c r="BA19428" s="2"/>
    </row>
    <row r="19429" spans="53:53" x14ac:dyDescent="0.3">
      <c r="BA19429" s="2"/>
    </row>
    <row r="19430" spans="53:53" x14ac:dyDescent="0.3">
      <c r="BA19430" s="2"/>
    </row>
    <row r="19431" spans="53:53" x14ac:dyDescent="0.3">
      <c r="BA19431" s="2"/>
    </row>
    <row r="19432" spans="53:53" x14ac:dyDescent="0.3">
      <c r="BA19432" s="2"/>
    </row>
    <row r="19433" spans="53:53" x14ac:dyDescent="0.3">
      <c r="BA19433" s="2"/>
    </row>
    <row r="19434" spans="53:53" x14ac:dyDescent="0.3">
      <c r="BA19434" s="2"/>
    </row>
    <row r="19435" spans="53:53" x14ac:dyDescent="0.3">
      <c r="BA19435" s="2"/>
    </row>
    <row r="19436" spans="53:53" x14ac:dyDescent="0.3">
      <c r="BA19436" s="2"/>
    </row>
    <row r="19437" spans="53:53" x14ac:dyDescent="0.3">
      <c r="BA19437" s="2"/>
    </row>
    <row r="19438" spans="53:53" x14ac:dyDescent="0.3">
      <c r="BA19438" s="2"/>
    </row>
    <row r="19439" spans="53:53" x14ac:dyDescent="0.3">
      <c r="BA19439" s="2"/>
    </row>
    <row r="19440" spans="53:53" x14ac:dyDescent="0.3">
      <c r="BA19440" s="2"/>
    </row>
    <row r="19441" spans="53:53" x14ac:dyDescent="0.3">
      <c r="BA19441" s="2"/>
    </row>
    <row r="19442" spans="53:53" x14ac:dyDescent="0.3">
      <c r="BA19442" s="2"/>
    </row>
    <row r="19443" spans="53:53" x14ac:dyDescent="0.3">
      <c r="BA19443" s="2"/>
    </row>
    <row r="19444" spans="53:53" x14ac:dyDescent="0.3">
      <c r="BA19444" s="2"/>
    </row>
    <row r="19445" spans="53:53" x14ac:dyDescent="0.3">
      <c r="BA19445" s="2"/>
    </row>
    <row r="19446" spans="53:53" x14ac:dyDescent="0.3">
      <c r="BA19446" s="2"/>
    </row>
    <row r="19447" spans="53:53" x14ac:dyDescent="0.3">
      <c r="BA19447" s="2"/>
    </row>
    <row r="19448" spans="53:53" x14ac:dyDescent="0.3">
      <c r="BA19448" s="2"/>
    </row>
    <row r="19449" spans="53:53" x14ac:dyDescent="0.3">
      <c r="BA19449" s="2"/>
    </row>
    <row r="19450" spans="53:53" x14ac:dyDescent="0.3">
      <c r="BA19450" s="2"/>
    </row>
    <row r="19451" spans="53:53" x14ac:dyDescent="0.3">
      <c r="BA19451" s="2"/>
    </row>
    <row r="19452" spans="53:53" x14ac:dyDescent="0.3">
      <c r="BA19452" s="2"/>
    </row>
    <row r="19453" spans="53:53" x14ac:dyDescent="0.3">
      <c r="BA19453" s="2"/>
    </row>
    <row r="19454" spans="53:53" x14ac:dyDescent="0.3">
      <c r="BA19454" s="2"/>
    </row>
    <row r="19455" spans="53:53" x14ac:dyDescent="0.3">
      <c r="BA19455" s="2"/>
    </row>
    <row r="19456" spans="53:53" x14ac:dyDescent="0.3">
      <c r="BA19456" s="2"/>
    </row>
    <row r="19457" spans="53:53" x14ac:dyDescent="0.3">
      <c r="BA19457" s="2"/>
    </row>
    <row r="19458" spans="53:53" x14ac:dyDescent="0.3">
      <c r="BA19458" s="2"/>
    </row>
    <row r="19459" spans="53:53" x14ac:dyDescent="0.3">
      <c r="BA19459" s="2"/>
    </row>
    <row r="19460" spans="53:53" x14ac:dyDescent="0.3">
      <c r="BA19460" s="2"/>
    </row>
    <row r="19461" spans="53:53" x14ac:dyDescent="0.3">
      <c r="BA19461" s="2"/>
    </row>
    <row r="19462" spans="53:53" x14ac:dyDescent="0.3">
      <c r="BA19462" s="2"/>
    </row>
    <row r="19463" spans="53:53" x14ac:dyDescent="0.3">
      <c r="BA19463" s="2"/>
    </row>
    <row r="19464" spans="53:53" x14ac:dyDescent="0.3">
      <c r="BA19464" s="2"/>
    </row>
    <row r="19465" spans="53:53" x14ac:dyDescent="0.3">
      <c r="BA19465" s="2"/>
    </row>
    <row r="19466" spans="53:53" x14ac:dyDescent="0.3">
      <c r="BA19466" s="2"/>
    </row>
    <row r="19467" spans="53:53" x14ac:dyDescent="0.3">
      <c r="BA19467" s="2"/>
    </row>
    <row r="19468" spans="53:53" x14ac:dyDescent="0.3">
      <c r="BA19468" s="2"/>
    </row>
    <row r="19469" spans="53:53" x14ac:dyDescent="0.3">
      <c r="BA19469" s="2"/>
    </row>
    <row r="19470" spans="53:53" x14ac:dyDescent="0.3">
      <c r="BA19470" s="2"/>
    </row>
    <row r="19471" spans="53:53" x14ac:dyDescent="0.3">
      <c r="BA19471" s="2"/>
    </row>
    <row r="19472" spans="53:53" x14ac:dyDescent="0.3">
      <c r="BA19472" s="2"/>
    </row>
    <row r="19473" spans="53:53" x14ac:dyDescent="0.3">
      <c r="BA19473" s="2"/>
    </row>
    <row r="19474" spans="53:53" x14ac:dyDescent="0.3">
      <c r="BA19474" s="2"/>
    </row>
    <row r="19475" spans="53:53" x14ac:dyDescent="0.3">
      <c r="BA19475" s="2"/>
    </row>
    <row r="19476" spans="53:53" x14ac:dyDescent="0.3">
      <c r="BA19476" s="2"/>
    </row>
    <row r="19477" spans="53:53" x14ac:dyDescent="0.3">
      <c r="BA19477" s="2"/>
    </row>
    <row r="19478" spans="53:53" x14ac:dyDescent="0.3">
      <c r="BA19478" s="2"/>
    </row>
    <row r="19479" spans="53:53" x14ac:dyDescent="0.3">
      <c r="BA19479" s="2"/>
    </row>
    <row r="19480" spans="53:53" x14ac:dyDescent="0.3">
      <c r="BA19480" s="2"/>
    </row>
    <row r="19481" spans="53:53" x14ac:dyDescent="0.3">
      <c r="BA19481" s="2"/>
    </row>
    <row r="19482" spans="53:53" x14ac:dyDescent="0.3">
      <c r="BA19482" s="2"/>
    </row>
    <row r="19483" spans="53:53" x14ac:dyDescent="0.3">
      <c r="BA19483" s="2"/>
    </row>
    <row r="19484" spans="53:53" x14ac:dyDescent="0.3">
      <c r="BA19484" s="2"/>
    </row>
    <row r="19485" spans="53:53" x14ac:dyDescent="0.3">
      <c r="BA19485" s="2"/>
    </row>
    <row r="19486" spans="53:53" x14ac:dyDescent="0.3">
      <c r="BA19486" s="2"/>
    </row>
    <row r="19487" spans="53:53" x14ac:dyDescent="0.3">
      <c r="BA19487" s="2"/>
    </row>
    <row r="19488" spans="53:53" x14ac:dyDescent="0.3">
      <c r="BA19488" s="2"/>
    </row>
    <row r="19489" spans="53:53" x14ac:dyDescent="0.3">
      <c r="BA19489" s="2"/>
    </row>
    <row r="19490" spans="53:53" x14ac:dyDescent="0.3">
      <c r="BA19490" s="2"/>
    </row>
    <row r="19491" spans="53:53" x14ac:dyDescent="0.3">
      <c r="BA19491" s="2"/>
    </row>
    <row r="19492" spans="53:53" x14ac:dyDescent="0.3">
      <c r="BA19492" s="2"/>
    </row>
    <row r="19493" spans="53:53" x14ac:dyDescent="0.3">
      <c r="BA19493" s="2"/>
    </row>
    <row r="19494" spans="53:53" x14ac:dyDescent="0.3">
      <c r="BA19494" s="2"/>
    </row>
    <row r="19495" spans="53:53" x14ac:dyDescent="0.3">
      <c r="BA19495" s="2"/>
    </row>
    <row r="19496" spans="53:53" x14ac:dyDescent="0.3">
      <c r="BA19496" s="2"/>
    </row>
    <row r="19497" spans="53:53" x14ac:dyDescent="0.3">
      <c r="BA19497" s="2"/>
    </row>
    <row r="19498" spans="53:53" x14ac:dyDescent="0.3">
      <c r="BA19498" s="2"/>
    </row>
    <row r="19499" spans="53:53" x14ac:dyDescent="0.3">
      <c r="BA19499" s="2"/>
    </row>
    <row r="19500" spans="53:53" x14ac:dyDescent="0.3">
      <c r="BA19500" s="2"/>
    </row>
    <row r="19501" spans="53:53" x14ac:dyDescent="0.3">
      <c r="BA19501" s="2"/>
    </row>
    <row r="19502" spans="53:53" x14ac:dyDescent="0.3">
      <c r="BA19502" s="2"/>
    </row>
    <row r="19503" spans="53:53" x14ac:dyDescent="0.3">
      <c r="BA19503" s="2"/>
    </row>
    <row r="19504" spans="53:53" x14ac:dyDescent="0.3">
      <c r="BA19504" s="2"/>
    </row>
    <row r="19505" spans="53:53" x14ac:dyDescent="0.3">
      <c r="BA19505" s="2"/>
    </row>
    <row r="19506" spans="53:53" x14ac:dyDescent="0.3">
      <c r="BA19506" s="2"/>
    </row>
    <row r="19507" spans="53:53" x14ac:dyDescent="0.3">
      <c r="BA19507" s="2"/>
    </row>
    <row r="19508" spans="53:53" x14ac:dyDescent="0.3">
      <c r="BA19508" s="2"/>
    </row>
    <row r="19509" spans="53:53" x14ac:dyDescent="0.3">
      <c r="BA19509" s="2"/>
    </row>
    <row r="19510" spans="53:53" x14ac:dyDescent="0.3">
      <c r="BA19510" s="2"/>
    </row>
    <row r="19511" spans="53:53" x14ac:dyDescent="0.3">
      <c r="BA19511" s="2"/>
    </row>
    <row r="19512" spans="53:53" x14ac:dyDescent="0.3">
      <c r="BA19512" s="2"/>
    </row>
    <row r="19513" spans="53:53" x14ac:dyDescent="0.3">
      <c r="BA19513" s="2"/>
    </row>
    <row r="19514" spans="53:53" x14ac:dyDescent="0.3">
      <c r="BA19514" s="2"/>
    </row>
    <row r="19515" spans="53:53" x14ac:dyDescent="0.3">
      <c r="BA19515" s="2"/>
    </row>
    <row r="19516" spans="53:53" x14ac:dyDescent="0.3">
      <c r="BA19516" s="2"/>
    </row>
    <row r="19517" spans="53:53" x14ac:dyDescent="0.3">
      <c r="BA19517" s="2"/>
    </row>
    <row r="19518" spans="53:53" x14ac:dyDescent="0.3">
      <c r="BA19518" s="2"/>
    </row>
    <row r="19519" spans="53:53" x14ac:dyDescent="0.3">
      <c r="BA19519" s="2"/>
    </row>
    <row r="19520" spans="53:53" x14ac:dyDescent="0.3">
      <c r="BA19520" s="2"/>
    </row>
    <row r="19521" spans="53:53" x14ac:dyDescent="0.3">
      <c r="BA19521" s="2"/>
    </row>
    <row r="19522" spans="53:53" x14ac:dyDescent="0.3">
      <c r="BA19522" s="2"/>
    </row>
    <row r="19523" spans="53:53" x14ac:dyDescent="0.3">
      <c r="BA19523" s="2"/>
    </row>
    <row r="19524" spans="53:53" x14ac:dyDescent="0.3">
      <c r="BA19524" s="2"/>
    </row>
    <row r="19525" spans="53:53" x14ac:dyDescent="0.3">
      <c r="BA19525" s="2"/>
    </row>
    <row r="19526" spans="53:53" x14ac:dyDescent="0.3">
      <c r="BA19526" s="2"/>
    </row>
    <row r="19527" spans="53:53" x14ac:dyDescent="0.3">
      <c r="BA19527" s="2"/>
    </row>
    <row r="19528" spans="53:53" x14ac:dyDescent="0.3">
      <c r="BA19528" s="2"/>
    </row>
    <row r="19529" spans="53:53" x14ac:dyDescent="0.3">
      <c r="BA19529" s="2"/>
    </row>
    <row r="19530" spans="53:53" x14ac:dyDescent="0.3">
      <c r="BA19530" s="2"/>
    </row>
    <row r="19531" spans="53:53" x14ac:dyDescent="0.3">
      <c r="BA19531" s="2"/>
    </row>
    <row r="19532" spans="53:53" x14ac:dyDescent="0.3">
      <c r="BA19532" s="2"/>
    </row>
    <row r="19533" spans="53:53" x14ac:dyDescent="0.3">
      <c r="BA19533" s="2"/>
    </row>
    <row r="19534" spans="53:53" x14ac:dyDescent="0.3">
      <c r="BA19534" s="2"/>
    </row>
    <row r="19535" spans="53:53" x14ac:dyDescent="0.3">
      <c r="BA19535" s="2"/>
    </row>
    <row r="19536" spans="53:53" x14ac:dyDescent="0.3">
      <c r="BA19536" s="2"/>
    </row>
    <row r="19537" spans="53:53" x14ac:dyDescent="0.3">
      <c r="BA19537" s="2"/>
    </row>
    <row r="19538" spans="53:53" x14ac:dyDescent="0.3">
      <c r="BA19538" s="2"/>
    </row>
    <row r="19539" spans="53:53" x14ac:dyDescent="0.3">
      <c r="BA19539" s="2"/>
    </row>
    <row r="19540" spans="53:53" x14ac:dyDescent="0.3">
      <c r="BA19540" s="2"/>
    </row>
    <row r="19541" spans="53:53" x14ac:dyDescent="0.3">
      <c r="BA19541" s="2"/>
    </row>
    <row r="19542" spans="53:53" x14ac:dyDescent="0.3">
      <c r="BA19542" s="2"/>
    </row>
    <row r="19543" spans="53:53" x14ac:dyDescent="0.3">
      <c r="BA19543" s="2"/>
    </row>
    <row r="19544" spans="53:53" x14ac:dyDescent="0.3">
      <c r="BA19544" s="2"/>
    </row>
    <row r="19545" spans="53:53" x14ac:dyDescent="0.3">
      <c r="BA19545" s="2"/>
    </row>
    <row r="19546" spans="53:53" x14ac:dyDescent="0.3">
      <c r="BA19546" s="2"/>
    </row>
    <row r="19547" spans="53:53" x14ac:dyDescent="0.3">
      <c r="BA19547" s="2"/>
    </row>
    <row r="19548" spans="53:53" x14ac:dyDescent="0.3">
      <c r="BA19548" s="2"/>
    </row>
    <row r="19549" spans="53:53" x14ac:dyDescent="0.3">
      <c r="BA19549" s="2"/>
    </row>
    <row r="19550" spans="53:53" x14ac:dyDescent="0.3">
      <c r="BA19550" s="2"/>
    </row>
    <row r="19551" spans="53:53" x14ac:dyDescent="0.3">
      <c r="BA19551" s="2"/>
    </row>
    <row r="19552" spans="53:53" x14ac:dyDescent="0.3">
      <c r="BA19552" s="2"/>
    </row>
    <row r="19553" spans="53:53" x14ac:dyDescent="0.3">
      <c r="BA19553" s="2"/>
    </row>
    <row r="19554" spans="53:53" x14ac:dyDescent="0.3">
      <c r="BA19554" s="2"/>
    </row>
    <row r="19555" spans="53:53" x14ac:dyDescent="0.3">
      <c r="BA19555" s="2"/>
    </row>
    <row r="19556" spans="53:53" x14ac:dyDescent="0.3">
      <c r="BA19556" s="2"/>
    </row>
    <row r="19557" spans="53:53" x14ac:dyDescent="0.3">
      <c r="BA19557" s="2"/>
    </row>
    <row r="19558" spans="53:53" x14ac:dyDescent="0.3">
      <c r="BA19558" s="2"/>
    </row>
    <row r="19559" spans="53:53" x14ac:dyDescent="0.3">
      <c r="BA19559" s="2"/>
    </row>
    <row r="19560" spans="53:53" x14ac:dyDescent="0.3">
      <c r="BA19560" s="2"/>
    </row>
    <row r="19561" spans="53:53" x14ac:dyDescent="0.3">
      <c r="BA19561" s="2"/>
    </row>
    <row r="19562" spans="53:53" x14ac:dyDescent="0.3">
      <c r="BA19562" s="2"/>
    </row>
    <row r="19563" spans="53:53" x14ac:dyDescent="0.3">
      <c r="BA19563" s="2"/>
    </row>
    <row r="19564" spans="53:53" x14ac:dyDescent="0.3">
      <c r="BA19564" s="2"/>
    </row>
    <row r="19565" spans="53:53" x14ac:dyDescent="0.3">
      <c r="BA19565" s="2"/>
    </row>
    <row r="19566" spans="53:53" x14ac:dyDescent="0.3">
      <c r="BA19566" s="2"/>
    </row>
    <row r="19567" spans="53:53" x14ac:dyDescent="0.3">
      <c r="BA19567" s="2"/>
    </row>
    <row r="19568" spans="53:53" x14ac:dyDescent="0.3">
      <c r="BA19568" s="2"/>
    </row>
    <row r="19569" spans="53:53" x14ac:dyDescent="0.3">
      <c r="BA19569" s="2"/>
    </row>
    <row r="19570" spans="53:53" x14ac:dyDescent="0.3">
      <c r="BA19570" s="2"/>
    </row>
    <row r="19571" spans="53:53" x14ac:dyDescent="0.3">
      <c r="BA19571" s="2"/>
    </row>
    <row r="19572" spans="53:53" x14ac:dyDescent="0.3">
      <c r="BA19572" s="2"/>
    </row>
    <row r="19573" spans="53:53" x14ac:dyDescent="0.3">
      <c r="BA19573" s="2"/>
    </row>
    <row r="19574" spans="53:53" x14ac:dyDescent="0.3">
      <c r="BA19574" s="2"/>
    </row>
    <row r="19575" spans="53:53" x14ac:dyDescent="0.3">
      <c r="BA19575" s="2"/>
    </row>
    <row r="19576" spans="53:53" x14ac:dyDescent="0.3">
      <c r="BA19576" s="2"/>
    </row>
    <row r="19577" spans="53:53" x14ac:dyDescent="0.3">
      <c r="BA19577" s="2"/>
    </row>
    <row r="19578" spans="53:53" x14ac:dyDescent="0.3">
      <c r="BA19578" s="2"/>
    </row>
    <row r="19579" spans="53:53" x14ac:dyDescent="0.3">
      <c r="BA19579" s="2"/>
    </row>
    <row r="19580" spans="53:53" x14ac:dyDescent="0.3">
      <c r="BA19580" s="2"/>
    </row>
    <row r="19581" spans="53:53" x14ac:dyDescent="0.3">
      <c r="BA19581" s="2"/>
    </row>
    <row r="19582" spans="53:53" x14ac:dyDescent="0.3">
      <c r="BA19582" s="2"/>
    </row>
    <row r="19583" spans="53:53" x14ac:dyDescent="0.3">
      <c r="BA19583" s="2"/>
    </row>
    <row r="19584" spans="53:53" x14ac:dyDescent="0.3">
      <c r="BA19584" s="2"/>
    </row>
    <row r="19585" spans="53:53" x14ac:dyDescent="0.3">
      <c r="BA19585" s="2"/>
    </row>
    <row r="19586" spans="53:53" x14ac:dyDescent="0.3">
      <c r="BA19586" s="2"/>
    </row>
    <row r="19587" spans="53:53" x14ac:dyDescent="0.3">
      <c r="BA19587" s="2"/>
    </row>
    <row r="19588" spans="53:53" x14ac:dyDescent="0.3">
      <c r="BA19588" s="2"/>
    </row>
    <row r="19589" spans="53:53" x14ac:dyDescent="0.3">
      <c r="BA19589" s="2"/>
    </row>
    <row r="19590" spans="53:53" x14ac:dyDescent="0.3">
      <c r="BA19590" s="2"/>
    </row>
    <row r="19591" spans="53:53" x14ac:dyDescent="0.3">
      <c r="BA19591" s="2"/>
    </row>
    <row r="19592" spans="53:53" x14ac:dyDescent="0.3">
      <c r="BA19592" s="2"/>
    </row>
    <row r="19593" spans="53:53" x14ac:dyDescent="0.3">
      <c r="BA19593" s="2"/>
    </row>
    <row r="19594" spans="53:53" x14ac:dyDescent="0.3">
      <c r="BA19594" s="2"/>
    </row>
    <row r="19595" spans="53:53" x14ac:dyDescent="0.3">
      <c r="BA19595" s="2"/>
    </row>
    <row r="19596" spans="53:53" x14ac:dyDescent="0.3">
      <c r="BA19596" s="2"/>
    </row>
    <row r="19597" spans="53:53" x14ac:dyDescent="0.3">
      <c r="BA19597" s="2"/>
    </row>
    <row r="19598" spans="53:53" x14ac:dyDescent="0.3">
      <c r="BA19598" s="2"/>
    </row>
    <row r="19599" spans="53:53" x14ac:dyDescent="0.3">
      <c r="BA19599" s="2"/>
    </row>
    <row r="19600" spans="53:53" x14ac:dyDescent="0.3">
      <c r="BA19600" s="2"/>
    </row>
    <row r="19601" spans="53:53" x14ac:dyDescent="0.3">
      <c r="BA19601" s="2"/>
    </row>
    <row r="19602" spans="53:53" x14ac:dyDescent="0.3">
      <c r="BA19602" s="2"/>
    </row>
    <row r="19603" spans="53:53" x14ac:dyDescent="0.3">
      <c r="BA19603" s="2"/>
    </row>
    <row r="19604" spans="53:53" x14ac:dyDescent="0.3">
      <c r="BA19604" s="2"/>
    </row>
    <row r="19605" spans="53:53" x14ac:dyDescent="0.3">
      <c r="BA19605" s="2"/>
    </row>
    <row r="19606" spans="53:53" x14ac:dyDescent="0.3">
      <c r="BA19606" s="2"/>
    </row>
    <row r="19607" spans="53:53" x14ac:dyDescent="0.3">
      <c r="BA19607" s="2"/>
    </row>
    <row r="19608" spans="53:53" x14ac:dyDescent="0.3">
      <c r="BA19608" s="2"/>
    </row>
    <row r="19609" spans="53:53" x14ac:dyDescent="0.3">
      <c r="BA19609" s="2"/>
    </row>
    <row r="19610" spans="53:53" x14ac:dyDescent="0.3">
      <c r="BA19610" s="2"/>
    </row>
    <row r="19611" spans="53:53" x14ac:dyDescent="0.3">
      <c r="BA19611" s="2"/>
    </row>
    <row r="19612" spans="53:53" x14ac:dyDescent="0.3">
      <c r="BA19612" s="2"/>
    </row>
    <row r="19613" spans="53:53" x14ac:dyDescent="0.3">
      <c r="BA19613" s="2"/>
    </row>
    <row r="19614" spans="53:53" x14ac:dyDescent="0.3">
      <c r="BA19614" s="2"/>
    </row>
    <row r="19615" spans="53:53" x14ac:dyDescent="0.3">
      <c r="BA19615" s="2"/>
    </row>
    <row r="19616" spans="53:53" x14ac:dyDescent="0.3">
      <c r="BA19616" s="2"/>
    </row>
    <row r="19617" spans="53:53" x14ac:dyDescent="0.3">
      <c r="BA19617" s="2"/>
    </row>
    <row r="19618" spans="53:53" x14ac:dyDescent="0.3">
      <c r="BA19618" s="2"/>
    </row>
    <row r="19619" spans="53:53" x14ac:dyDescent="0.3">
      <c r="BA19619" s="2"/>
    </row>
    <row r="19620" spans="53:53" x14ac:dyDescent="0.3">
      <c r="BA19620" s="2"/>
    </row>
    <row r="19621" spans="53:53" x14ac:dyDescent="0.3">
      <c r="BA19621" s="2"/>
    </row>
    <row r="19622" spans="53:53" x14ac:dyDescent="0.3">
      <c r="BA19622" s="2"/>
    </row>
    <row r="19623" spans="53:53" x14ac:dyDescent="0.3">
      <c r="BA19623" s="2"/>
    </row>
    <row r="19624" spans="53:53" x14ac:dyDescent="0.3">
      <c r="BA19624" s="2"/>
    </row>
    <row r="19625" spans="53:53" x14ac:dyDescent="0.3">
      <c r="BA19625" s="2"/>
    </row>
    <row r="19626" spans="53:53" x14ac:dyDescent="0.3">
      <c r="BA19626" s="2"/>
    </row>
    <row r="19627" spans="53:53" x14ac:dyDescent="0.3">
      <c r="BA19627" s="2"/>
    </row>
    <row r="19628" spans="53:53" x14ac:dyDescent="0.3">
      <c r="BA19628" s="2"/>
    </row>
    <row r="19629" spans="53:53" x14ac:dyDescent="0.3">
      <c r="BA19629" s="2"/>
    </row>
    <row r="19630" spans="53:53" x14ac:dyDescent="0.3">
      <c r="BA19630" s="2"/>
    </row>
    <row r="19631" spans="53:53" x14ac:dyDescent="0.3">
      <c r="BA19631" s="2"/>
    </row>
    <row r="19632" spans="53:53" x14ac:dyDescent="0.3">
      <c r="BA19632" s="2"/>
    </row>
    <row r="19633" spans="53:53" x14ac:dyDescent="0.3">
      <c r="BA19633" s="2"/>
    </row>
    <row r="19634" spans="53:53" x14ac:dyDescent="0.3">
      <c r="BA19634" s="2"/>
    </row>
    <row r="19635" spans="53:53" x14ac:dyDescent="0.3">
      <c r="BA19635" s="2"/>
    </row>
    <row r="19636" spans="53:53" x14ac:dyDescent="0.3">
      <c r="BA19636" s="2"/>
    </row>
    <row r="19637" spans="53:53" x14ac:dyDescent="0.3">
      <c r="BA19637" s="2"/>
    </row>
    <row r="19638" spans="53:53" x14ac:dyDescent="0.3">
      <c r="BA19638" s="2"/>
    </row>
    <row r="19639" spans="53:53" x14ac:dyDescent="0.3">
      <c r="BA19639" s="2"/>
    </row>
    <row r="19640" spans="53:53" x14ac:dyDescent="0.3">
      <c r="BA19640" s="2"/>
    </row>
    <row r="19641" spans="53:53" x14ac:dyDescent="0.3">
      <c r="BA19641" s="2"/>
    </row>
    <row r="19642" spans="53:53" x14ac:dyDescent="0.3">
      <c r="BA19642" s="2"/>
    </row>
    <row r="19643" spans="53:53" x14ac:dyDescent="0.3">
      <c r="BA19643" s="2"/>
    </row>
    <row r="19644" spans="53:53" x14ac:dyDescent="0.3">
      <c r="BA19644" s="2"/>
    </row>
    <row r="19645" spans="53:53" x14ac:dyDescent="0.3">
      <c r="BA19645" s="2"/>
    </row>
    <row r="19646" spans="53:53" x14ac:dyDescent="0.3">
      <c r="BA19646" s="2"/>
    </row>
    <row r="19647" spans="53:53" x14ac:dyDescent="0.3">
      <c r="BA19647" s="2"/>
    </row>
    <row r="19648" spans="53:53" x14ac:dyDescent="0.3">
      <c r="BA19648" s="2"/>
    </row>
    <row r="19649" spans="53:53" x14ac:dyDescent="0.3">
      <c r="BA19649" s="2"/>
    </row>
    <row r="19650" spans="53:53" x14ac:dyDescent="0.3">
      <c r="BA19650" s="2"/>
    </row>
    <row r="19651" spans="53:53" x14ac:dyDescent="0.3">
      <c r="BA19651" s="2"/>
    </row>
    <row r="19652" spans="53:53" x14ac:dyDescent="0.3">
      <c r="BA19652" s="2"/>
    </row>
    <row r="19653" spans="53:53" x14ac:dyDescent="0.3">
      <c r="BA19653" s="2"/>
    </row>
    <row r="19654" spans="53:53" x14ac:dyDescent="0.3">
      <c r="BA19654" s="2"/>
    </row>
    <row r="19655" spans="53:53" x14ac:dyDescent="0.3">
      <c r="BA19655" s="2"/>
    </row>
    <row r="19656" spans="53:53" x14ac:dyDescent="0.3">
      <c r="BA19656" s="2"/>
    </row>
    <row r="19657" spans="53:53" x14ac:dyDescent="0.3">
      <c r="BA19657" s="2"/>
    </row>
    <row r="19658" spans="53:53" x14ac:dyDescent="0.3">
      <c r="BA19658" s="2"/>
    </row>
    <row r="19659" spans="53:53" x14ac:dyDescent="0.3">
      <c r="BA19659" s="2"/>
    </row>
    <row r="19660" spans="53:53" x14ac:dyDescent="0.3">
      <c r="BA19660" s="2"/>
    </row>
    <row r="19661" spans="53:53" x14ac:dyDescent="0.3">
      <c r="BA19661" s="2"/>
    </row>
    <row r="19662" spans="53:53" x14ac:dyDescent="0.3">
      <c r="BA19662" s="2"/>
    </row>
    <row r="19663" spans="53:53" x14ac:dyDescent="0.3">
      <c r="BA19663" s="2"/>
    </row>
    <row r="19664" spans="53:53" x14ac:dyDescent="0.3">
      <c r="BA19664" s="2"/>
    </row>
    <row r="19665" spans="53:53" x14ac:dyDescent="0.3">
      <c r="BA19665" s="2"/>
    </row>
    <row r="19666" spans="53:53" x14ac:dyDescent="0.3">
      <c r="BA19666" s="2"/>
    </row>
    <row r="19667" spans="53:53" x14ac:dyDescent="0.3">
      <c r="BA19667" s="2"/>
    </row>
    <row r="19668" spans="53:53" x14ac:dyDescent="0.3">
      <c r="BA19668" s="2"/>
    </row>
    <row r="19669" spans="53:53" x14ac:dyDescent="0.3">
      <c r="BA19669" s="2"/>
    </row>
    <row r="19670" spans="53:53" x14ac:dyDescent="0.3">
      <c r="BA19670" s="2"/>
    </row>
    <row r="19671" spans="53:53" x14ac:dyDescent="0.3">
      <c r="BA19671" s="2"/>
    </row>
    <row r="19672" spans="53:53" x14ac:dyDescent="0.3">
      <c r="BA19672" s="2"/>
    </row>
    <row r="19673" spans="53:53" x14ac:dyDescent="0.3">
      <c r="BA19673" s="2"/>
    </row>
    <row r="19674" spans="53:53" x14ac:dyDescent="0.3">
      <c r="BA19674" s="2"/>
    </row>
    <row r="19675" spans="53:53" x14ac:dyDescent="0.3">
      <c r="BA19675" s="2"/>
    </row>
    <row r="19676" spans="53:53" x14ac:dyDescent="0.3">
      <c r="BA19676" s="2"/>
    </row>
    <row r="19677" spans="53:53" x14ac:dyDescent="0.3">
      <c r="BA19677" s="2"/>
    </row>
    <row r="19678" spans="53:53" x14ac:dyDescent="0.3">
      <c r="BA19678" s="2"/>
    </row>
    <row r="19679" spans="53:53" x14ac:dyDescent="0.3">
      <c r="BA19679" s="2"/>
    </row>
    <row r="19680" spans="53:53" x14ac:dyDescent="0.3">
      <c r="BA19680" s="2"/>
    </row>
    <row r="19681" spans="53:53" x14ac:dyDescent="0.3">
      <c r="BA19681" s="2"/>
    </row>
    <row r="19682" spans="53:53" x14ac:dyDescent="0.3">
      <c r="BA19682" s="2"/>
    </row>
    <row r="19683" spans="53:53" x14ac:dyDescent="0.3">
      <c r="BA19683" s="2"/>
    </row>
    <row r="19684" spans="53:53" x14ac:dyDescent="0.3">
      <c r="BA19684" s="2"/>
    </row>
    <row r="19685" spans="53:53" x14ac:dyDescent="0.3">
      <c r="BA19685" s="2"/>
    </row>
    <row r="19686" spans="53:53" x14ac:dyDescent="0.3">
      <c r="BA19686" s="2"/>
    </row>
    <row r="19687" spans="53:53" x14ac:dyDescent="0.3">
      <c r="BA19687" s="2"/>
    </row>
    <row r="19688" spans="53:53" x14ac:dyDescent="0.3">
      <c r="BA19688" s="2"/>
    </row>
    <row r="19689" spans="53:53" x14ac:dyDescent="0.3">
      <c r="BA19689" s="2"/>
    </row>
    <row r="19690" spans="53:53" x14ac:dyDescent="0.3">
      <c r="BA19690" s="2"/>
    </row>
    <row r="19691" spans="53:53" x14ac:dyDescent="0.3">
      <c r="BA19691" s="2"/>
    </row>
    <row r="19692" spans="53:53" x14ac:dyDescent="0.3">
      <c r="BA19692" s="2"/>
    </row>
    <row r="19693" spans="53:53" x14ac:dyDescent="0.3">
      <c r="BA19693" s="2"/>
    </row>
    <row r="19694" spans="53:53" x14ac:dyDescent="0.3">
      <c r="BA19694" s="2"/>
    </row>
    <row r="19695" spans="53:53" x14ac:dyDescent="0.3">
      <c r="BA19695" s="2"/>
    </row>
    <row r="19696" spans="53:53" x14ac:dyDescent="0.3">
      <c r="BA19696" s="2"/>
    </row>
    <row r="19697" spans="53:53" x14ac:dyDescent="0.3">
      <c r="BA19697" s="2"/>
    </row>
    <row r="19698" spans="53:53" x14ac:dyDescent="0.3">
      <c r="BA19698" s="2"/>
    </row>
    <row r="19699" spans="53:53" x14ac:dyDescent="0.3">
      <c r="BA19699" s="2"/>
    </row>
    <row r="19700" spans="53:53" x14ac:dyDescent="0.3">
      <c r="BA19700" s="2"/>
    </row>
    <row r="19701" spans="53:53" x14ac:dyDescent="0.3">
      <c r="BA19701" s="2"/>
    </row>
    <row r="19702" spans="53:53" x14ac:dyDescent="0.3">
      <c r="BA19702" s="2"/>
    </row>
    <row r="19703" spans="53:53" x14ac:dyDescent="0.3">
      <c r="BA19703" s="2"/>
    </row>
    <row r="19704" spans="53:53" x14ac:dyDescent="0.3">
      <c r="BA19704" s="2"/>
    </row>
    <row r="19705" spans="53:53" x14ac:dyDescent="0.3">
      <c r="BA19705" s="2"/>
    </row>
    <row r="19706" spans="53:53" x14ac:dyDescent="0.3">
      <c r="BA19706" s="2"/>
    </row>
    <row r="19707" spans="53:53" x14ac:dyDescent="0.3">
      <c r="BA19707" s="2"/>
    </row>
    <row r="19708" spans="53:53" x14ac:dyDescent="0.3">
      <c r="BA19708" s="2"/>
    </row>
    <row r="19709" spans="53:53" x14ac:dyDescent="0.3">
      <c r="BA19709" s="2"/>
    </row>
    <row r="19710" spans="53:53" x14ac:dyDescent="0.3">
      <c r="BA19710" s="2"/>
    </row>
    <row r="19711" spans="53:53" x14ac:dyDescent="0.3">
      <c r="BA19711" s="2"/>
    </row>
    <row r="19712" spans="53:53" x14ac:dyDescent="0.3">
      <c r="BA19712" s="2"/>
    </row>
    <row r="19713" spans="53:53" x14ac:dyDescent="0.3">
      <c r="BA19713" s="2"/>
    </row>
    <row r="19714" spans="53:53" x14ac:dyDescent="0.3">
      <c r="BA19714" s="2"/>
    </row>
    <row r="19715" spans="53:53" x14ac:dyDescent="0.3">
      <c r="BA19715" s="2"/>
    </row>
    <row r="19716" spans="53:53" x14ac:dyDescent="0.3">
      <c r="BA19716" s="2"/>
    </row>
    <row r="19717" spans="53:53" x14ac:dyDescent="0.3">
      <c r="BA19717" s="2"/>
    </row>
    <row r="19718" spans="53:53" x14ac:dyDescent="0.3">
      <c r="BA19718" s="2"/>
    </row>
    <row r="19719" spans="53:53" x14ac:dyDescent="0.3">
      <c r="BA19719" s="2"/>
    </row>
    <row r="19720" spans="53:53" x14ac:dyDescent="0.3">
      <c r="BA19720" s="2"/>
    </row>
    <row r="19721" spans="53:53" x14ac:dyDescent="0.3">
      <c r="BA19721" s="2"/>
    </row>
    <row r="19722" spans="53:53" x14ac:dyDescent="0.3">
      <c r="BA19722" s="2"/>
    </row>
    <row r="19723" spans="53:53" x14ac:dyDescent="0.3">
      <c r="BA19723" s="2"/>
    </row>
    <row r="19724" spans="53:53" x14ac:dyDescent="0.3">
      <c r="BA19724" s="2"/>
    </row>
    <row r="19725" spans="53:53" x14ac:dyDescent="0.3">
      <c r="BA19725" s="2"/>
    </row>
    <row r="19726" spans="53:53" x14ac:dyDescent="0.3">
      <c r="BA19726" s="2"/>
    </row>
    <row r="19727" spans="53:53" x14ac:dyDescent="0.3">
      <c r="BA19727" s="2"/>
    </row>
    <row r="19728" spans="53:53" x14ac:dyDescent="0.3">
      <c r="BA19728" s="2"/>
    </row>
    <row r="19729" spans="53:53" x14ac:dyDescent="0.3">
      <c r="BA19729" s="2"/>
    </row>
    <row r="19730" spans="53:53" x14ac:dyDescent="0.3">
      <c r="BA19730" s="2"/>
    </row>
    <row r="19731" spans="53:53" x14ac:dyDescent="0.3">
      <c r="BA19731" s="2"/>
    </row>
    <row r="19732" spans="53:53" x14ac:dyDescent="0.3">
      <c r="BA19732" s="2"/>
    </row>
    <row r="19733" spans="53:53" x14ac:dyDescent="0.3">
      <c r="BA19733" s="2"/>
    </row>
    <row r="19734" spans="53:53" x14ac:dyDescent="0.3">
      <c r="BA19734" s="2"/>
    </row>
    <row r="19735" spans="53:53" x14ac:dyDescent="0.3">
      <c r="BA19735" s="2"/>
    </row>
    <row r="19736" spans="53:53" x14ac:dyDescent="0.3">
      <c r="BA19736" s="2"/>
    </row>
    <row r="19737" spans="53:53" x14ac:dyDescent="0.3">
      <c r="BA19737" s="2"/>
    </row>
    <row r="19738" spans="53:53" x14ac:dyDescent="0.3">
      <c r="BA19738" s="2"/>
    </row>
    <row r="19739" spans="53:53" x14ac:dyDescent="0.3">
      <c r="BA19739" s="2"/>
    </row>
    <row r="19740" spans="53:53" x14ac:dyDescent="0.3">
      <c r="BA19740" s="2"/>
    </row>
    <row r="19741" spans="53:53" x14ac:dyDescent="0.3">
      <c r="BA19741" s="2"/>
    </row>
    <row r="19742" spans="53:53" x14ac:dyDescent="0.3">
      <c r="BA19742" s="2"/>
    </row>
    <row r="19743" spans="53:53" x14ac:dyDescent="0.3">
      <c r="BA19743" s="2"/>
    </row>
    <row r="19744" spans="53:53" x14ac:dyDescent="0.3">
      <c r="BA19744" s="2"/>
    </row>
    <row r="19745" spans="53:53" x14ac:dyDescent="0.3">
      <c r="BA19745" s="2"/>
    </row>
    <row r="19746" spans="53:53" x14ac:dyDescent="0.3">
      <c r="BA19746" s="2"/>
    </row>
    <row r="19747" spans="53:53" x14ac:dyDescent="0.3">
      <c r="BA19747" s="2"/>
    </row>
    <row r="19748" spans="53:53" x14ac:dyDescent="0.3">
      <c r="BA19748" s="2"/>
    </row>
    <row r="19749" spans="53:53" x14ac:dyDescent="0.3">
      <c r="BA19749" s="2"/>
    </row>
    <row r="19750" spans="53:53" x14ac:dyDescent="0.3">
      <c r="BA19750" s="2"/>
    </row>
    <row r="19751" spans="53:53" x14ac:dyDescent="0.3">
      <c r="BA19751" s="2"/>
    </row>
    <row r="19752" spans="53:53" x14ac:dyDescent="0.3">
      <c r="BA19752" s="2"/>
    </row>
    <row r="19753" spans="53:53" x14ac:dyDescent="0.3">
      <c r="BA19753" s="2"/>
    </row>
    <row r="19754" spans="53:53" x14ac:dyDescent="0.3">
      <c r="BA19754" s="2"/>
    </row>
    <row r="19755" spans="53:53" x14ac:dyDescent="0.3">
      <c r="BA19755" s="2"/>
    </row>
    <row r="19756" spans="53:53" x14ac:dyDescent="0.3">
      <c r="BA19756" s="2"/>
    </row>
    <row r="19757" spans="53:53" x14ac:dyDescent="0.3">
      <c r="BA19757" s="2"/>
    </row>
    <row r="19758" spans="53:53" x14ac:dyDescent="0.3">
      <c r="BA19758" s="2"/>
    </row>
    <row r="19759" spans="53:53" x14ac:dyDescent="0.3">
      <c r="BA19759" s="2"/>
    </row>
    <row r="19760" spans="53:53" x14ac:dyDescent="0.3">
      <c r="BA19760" s="2"/>
    </row>
    <row r="19761" spans="53:53" x14ac:dyDescent="0.3">
      <c r="BA19761" s="2"/>
    </row>
    <row r="19762" spans="53:53" x14ac:dyDescent="0.3">
      <c r="BA19762" s="2"/>
    </row>
    <row r="19763" spans="53:53" x14ac:dyDescent="0.3">
      <c r="BA19763" s="2"/>
    </row>
    <row r="19764" spans="53:53" x14ac:dyDescent="0.3">
      <c r="BA19764" s="2"/>
    </row>
    <row r="19765" spans="53:53" x14ac:dyDescent="0.3">
      <c r="BA19765" s="2"/>
    </row>
    <row r="19766" spans="53:53" x14ac:dyDescent="0.3">
      <c r="BA19766" s="2"/>
    </row>
    <row r="19767" spans="53:53" x14ac:dyDescent="0.3">
      <c r="BA19767" s="2"/>
    </row>
    <row r="19768" spans="53:53" x14ac:dyDescent="0.3">
      <c r="BA19768" s="2"/>
    </row>
    <row r="19769" spans="53:53" x14ac:dyDescent="0.3">
      <c r="BA19769" s="2"/>
    </row>
    <row r="19770" spans="53:53" x14ac:dyDescent="0.3">
      <c r="BA19770" s="2"/>
    </row>
    <row r="19771" spans="53:53" x14ac:dyDescent="0.3">
      <c r="BA19771" s="2"/>
    </row>
    <row r="19772" spans="53:53" x14ac:dyDescent="0.3">
      <c r="BA19772" s="2"/>
    </row>
    <row r="19773" spans="53:53" x14ac:dyDescent="0.3">
      <c r="BA19773" s="2"/>
    </row>
    <row r="19774" spans="53:53" x14ac:dyDescent="0.3">
      <c r="BA19774" s="2"/>
    </row>
    <row r="19775" spans="53:53" x14ac:dyDescent="0.3">
      <c r="BA19775" s="2"/>
    </row>
    <row r="19776" spans="53:53" x14ac:dyDescent="0.3">
      <c r="BA19776" s="2"/>
    </row>
    <row r="19777" spans="53:53" x14ac:dyDescent="0.3">
      <c r="BA19777" s="2"/>
    </row>
    <row r="19778" spans="53:53" x14ac:dyDescent="0.3">
      <c r="BA19778" s="2"/>
    </row>
    <row r="19779" spans="53:53" x14ac:dyDescent="0.3">
      <c r="BA19779" s="2"/>
    </row>
    <row r="19780" spans="53:53" x14ac:dyDescent="0.3">
      <c r="BA19780" s="2"/>
    </row>
    <row r="19781" spans="53:53" x14ac:dyDescent="0.3">
      <c r="BA19781" s="2"/>
    </row>
    <row r="19782" spans="53:53" x14ac:dyDescent="0.3">
      <c r="BA19782" s="2"/>
    </row>
    <row r="19783" spans="53:53" x14ac:dyDescent="0.3">
      <c r="BA19783" s="2"/>
    </row>
    <row r="19784" spans="53:53" x14ac:dyDescent="0.3">
      <c r="BA19784" s="2"/>
    </row>
    <row r="19785" spans="53:53" x14ac:dyDescent="0.3">
      <c r="BA19785" s="2"/>
    </row>
    <row r="19786" spans="53:53" x14ac:dyDescent="0.3">
      <c r="BA19786" s="2"/>
    </row>
    <row r="19787" spans="53:53" x14ac:dyDescent="0.3">
      <c r="BA19787" s="2"/>
    </row>
    <row r="19788" spans="53:53" x14ac:dyDescent="0.3">
      <c r="BA19788" s="2"/>
    </row>
    <row r="19789" spans="53:53" x14ac:dyDescent="0.3">
      <c r="BA19789" s="2"/>
    </row>
    <row r="19790" spans="53:53" x14ac:dyDescent="0.3">
      <c r="BA19790" s="2"/>
    </row>
    <row r="19791" spans="53:53" x14ac:dyDescent="0.3">
      <c r="BA19791" s="2"/>
    </row>
    <row r="19792" spans="53:53" x14ac:dyDescent="0.3">
      <c r="BA19792" s="2"/>
    </row>
    <row r="19793" spans="53:53" x14ac:dyDescent="0.3">
      <c r="BA19793" s="2"/>
    </row>
    <row r="19794" spans="53:53" x14ac:dyDescent="0.3">
      <c r="BA19794" s="2"/>
    </row>
    <row r="19795" spans="53:53" x14ac:dyDescent="0.3">
      <c r="BA19795" s="2"/>
    </row>
    <row r="19796" spans="53:53" x14ac:dyDescent="0.3">
      <c r="BA19796" s="2"/>
    </row>
    <row r="19797" spans="53:53" x14ac:dyDescent="0.3">
      <c r="BA19797" s="2"/>
    </row>
    <row r="19798" spans="53:53" x14ac:dyDescent="0.3">
      <c r="BA19798" s="2"/>
    </row>
    <row r="19799" spans="53:53" x14ac:dyDescent="0.3">
      <c r="BA19799" s="2"/>
    </row>
    <row r="19800" spans="53:53" x14ac:dyDescent="0.3">
      <c r="BA19800" s="2"/>
    </row>
    <row r="19801" spans="53:53" x14ac:dyDescent="0.3">
      <c r="BA19801" s="2"/>
    </row>
    <row r="19802" spans="53:53" x14ac:dyDescent="0.3">
      <c r="BA19802" s="2"/>
    </row>
    <row r="19803" spans="53:53" x14ac:dyDescent="0.3">
      <c r="BA19803" s="2"/>
    </row>
    <row r="19804" spans="53:53" x14ac:dyDescent="0.3">
      <c r="BA19804" s="2"/>
    </row>
    <row r="19805" spans="53:53" x14ac:dyDescent="0.3">
      <c r="BA19805" s="2"/>
    </row>
    <row r="19806" spans="53:53" x14ac:dyDescent="0.3">
      <c r="BA19806" s="2"/>
    </row>
    <row r="19807" spans="53:53" x14ac:dyDescent="0.3">
      <c r="BA19807" s="2"/>
    </row>
    <row r="19808" spans="53:53" x14ac:dyDescent="0.3">
      <c r="BA19808" s="2"/>
    </row>
    <row r="19809" spans="53:53" x14ac:dyDescent="0.3">
      <c r="BA19809" s="2"/>
    </row>
    <row r="19810" spans="53:53" x14ac:dyDescent="0.3">
      <c r="BA19810" s="2"/>
    </row>
    <row r="19811" spans="53:53" x14ac:dyDescent="0.3">
      <c r="BA19811" s="2"/>
    </row>
    <row r="19812" spans="53:53" x14ac:dyDescent="0.3">
      <c r="BA19812" s="2"/>
    </row>
    <row r="19813" spans="53:53" x14ac:dyDescent="0.3">
      <c r="BA19813" s="2"/>
    </row>
    <row r="19814" spans="53:53" x14ac:dyDescent="0.3">
      <c r="BA19814" s="2"/>
    </row>
    <row r="19815" spans="53:53" x14ac:dyDescent="0.3">
      <c r="BA19815" s="2"/>
    </row>
    <row r="19816" spans="53:53" x14ac:dyDescent="0.3">
      <c r="BA19816" s="2"/>
    </row>
    <row r="19817" spans="53:53" x14ac:dyDescent="0.3">
      <c r="BA19817" s="2"/>
    </row>
    <row r="19818" spans="53:53" x14ac:dyDescent="0.3">
      <c r="BA19818" s="2"/>
    </row>
    <row r="19819" spans="53:53" x14ac:dyDescent="0.3">
      <c r="BA19819" s="2"/>
    </row>
    <row r="19820" spans="53:53" x14ac:dyDescent="0.3">
      <c r="BA19820" s="2"/>
    </row>
    <row r="19821" spans="53:53" x14ac:dyDescent="0.3">
      <c r="BA19821" s="2"/>
    </row>
    <row r="19822" spans="53:53" x14ac:dyDescent="0.3">
      <c r="BA19822" s="2"/>
    </row>
    <row r="19823" spans="53:53" x14ac:dyDescent="0.3">
      <c r="BA19823" s="2"/>
    </row>
    <row r="19824" spans="53:53" x14ac:dyDescent="0.3">
      <c r="BA19824" s="2"/>
    </row>
    <row r="19825" spans="53:53" x14ac:dyDescent="0.3">
      <c r="BA19825" s="2"/>
    </row>
    <row r="19826" spans="53:53" x14ac:dyDescent="0.3">
      <c r="BA19826" s="2"/>
    </row>
    <row r="19827" spans="53:53" x14ac:dyDescent="0.3">
      <c r="BA19827" s="2"/>
    </row>
    <row r="19828" spans="53:53" x14ac:dyDescent="0.3">
      <c r="BA19828" s="2"/>
    </row>
    <row r="19829" spans="53:53" x14ac:dyDescent="0.3">
      <c r="BA19829" s="2"/>
    </row>
    <row r="19830" spans="53:53" x14ac:dyDescent="0.3">
      <c r="BA19830" s="2"/>
    </row>
    <row r="19831" spans="53:53" x14ac:dyDescent="0.3">
      <c r="BA19831" s="2"/>
    </row>
    <row r="19832" spans="53:53" x14ac:dyDescent="0.3">
      <c r="BA19832" s="2"/>
    </row>
    <row r="19833" spans="53:53" x14ac:dyDescent="0.3">
      <c r="BA19833" s="2"/>
    </row>
    <row r="19834" spans="53:53" x14ac:dyDescent="0.3">
      <c r="BA19834" s="2"/>
    </row>
    <row r="19835" spans="53:53" x14ac:dyDescent="0.3">
      <c r="BA19835" s="2"/>
    </row>
    <row r="19836" spans="53:53" x14ac:dyDescent="0.3">
      <c r="BA19836" s="2"/>
    </row>
    <row r="19837" spans="53:53" x14ac:dyDescent="0.3">
      <c r="BA19837" s="2"/>
    </row>
    <row r="19838" spans="53:53" x14ac:dyDescent="0.3">
      <c r="BA19838" s="2"/>
    </row>
    <row r="19839" spans="53:53" x14ac:dyDescent="0.3">
      <c r="BA19839" s="2"/>
    </row>
    <row r="19840" spans="53:53" x14ac:dyDescent="0.3">
      <c r="BA19840" s="2"/>
    </row>
    <row r="19841" spans="53:53" x14ac:dyDescent="0.3">
      <c r="BA19841" s="2"/>
    </row>
    <row r="19842" spans="53:53" x14ac:dyDescent="0.3">
      <c r="BA19842" s="2"/>
    </row>
    <row r="19843" spans="53:53" x14ac:dyDescent="0.3">
      <c r="BA19843" s="2"/>
    </row>
    <row r="19844" spans="53:53" x14ac:dyDescent="0.3">
      <c r="BA19844" s="2"/>
    </row>
    <row r="19845" spans="53:53" x14ac:dyDescent="0.3">
      <c r="BA19845" s="2"/>
    </row>
    <row r="19846" spans="53:53" x14ac:dyDescent="0.3">
      <c r="BA19846" s="2"/>
    </row>
    <row r="19847" spans="53:53" x14ac:dyDescent="0.3">
      <c r="BA19847" s="2"/>
    </row>
    <row r="19848" spans="53:53" x14ac:dyDescent="0.3">
      <c r="BA19848" s="2"/>
    </row>
    <row r="19849" spans="53:53" x14ac:dyDescent="0.3">
      <c r="BA19849" s="2"/>
    </row>
    <row r="19850" spans="53:53" x14ac:dyDescent="0.3">
      <c r="BA19850" s="2"/>
    </row>
    <row r="19851" spans="53:53" x14ac:dyDescent="0.3">
      <c r="BA19851" s="2"/>
    </row>
    <row r="19852" spans="53:53" x14ac:dyDescent="0.3">
      <c r="BA19852" s="2"/>
    </row>
    <row r="19853" spans="53:53" x14ac:dyDescent="0.3">
      <c r="BA19853" s="2"/>
    </row>
    <row r="19854" spans="53:53" x14ac:dyDescent="0.3">
      <c r="BA19854" s="2"/>
    </row>
    <row r="19855" spans="53:53" x14ac:dyDescent="0.3">
      <c r="BA19855" s="2"/>
    </row>
    <row r="19856" spans="53:53" x14ac:dyDescent="0.3">
      <c r="BA19856" s="2"/>
    </row>
    <row r="19857" spans="53:53" x14ac:dyDescent="0.3">
      <c r="BA19857" s="2"/>
    </row>
    <row r="19858" spans="53:53" x14ac:dyDescent="0.3">
      <c r="BA19858" s="2"/>
    </row>
    <row r="19859" spans="53:53" x14ac:dyDescent="0.3">
      <c r="BA19859" s="2"/>
    </row>
    <row r="19860" spans="53:53" x14ac:dyDescent="0.3">
      <c r="BA19860" s="2"/>
    </row>
    <row r="19861" spans="53:53" x14ac:dyDescent="0.3">
      <c r="BA19861" s="2"/>
    </row>
    <row r="19862" spans="53:53" x14ac:dyDescent="0.3">
      <c r="BA19862" s="2"/>
    </row>
    <row r="19863" spans="53:53" x14ac:dyDescent="0.3">
      <c r="BA19863" s="2"/>
    </row>
    <row r="19864" spans="53:53" x14ac:dyDescent="0.3">
      <c r="BA19864" s="2"/>
    </row>
    <row r="19865" spans="53:53" x14ac:dyDescent="0.3">
      <c r="BA19865" s="2"/>
    </row>
    <row r="19866" spans="53:53" x14ac:dyDescent="0.3">
      <c r="BA19866" s="2"/>
    </row>
    <row r="19867" spans="53:53" x14ac:dyDescent="0.3">
      <c r="BA19867" s="2"/>
    </row>
    <row r="19868" spans="53:53" x14ac:dyDescent="0.3">
      <c r="BA19868" s="2"/>
    </row>
    <row r="19869" spans="53:53" x14ac:dyDescent="0.3">
      <c r="BA19869" s="2"/>
    </row>
    <row r="19870" spans="53:53" x14ac:dyDescent="0.3">
      <c r="BA19870" s="2"/>
    </row>
    <row r="19871" spans="53:53" x14ac:dyDescent="0.3">
      <c r="BA19871" s="2"/>
    </row>
    <row r="19872" spans="53:53" x14ac:dyDescent="0.3">
      <c r="BA19872" s="2"/>
    </row>
    <row r="19873" spans="53:53" x14ac:dyDescent="0.3">
      <c r="BA19873" s="2"/>
    </row>
    <row r="19874" spans="53:53" x14ac:dyDescent="0.3">
      <c r="BA19874" s="2"/>
    </row>
    <row r="19875" spans="53:53" x14ac:dyDescent="0.3">
      <c r="BA19875" s="2"/>
    </row>
    <row r="19876" spans="53:53" x14ac:dyDescent="0.3">
      <c r="BA19876" s="2"/>
    </row>
    <row r="19877" spans="53:53" x14ac:dyDescent="0.3">
      <c r="BA19877" s="2"/>
    </row>
    <row r="19878" spans="53:53" x14ac:dyDescent="0.3">
      <c r="BA19878" s="2"/>
    </row>
    <row r="19879" spans="53:53" x14ac:dyDescent="0.3">
      <c r="BA19879" s="2"/>
    </row>
    <row r="19880" spans="53:53" x14ac:dyDescent="0.3">
      <c r="BA19880" s="2"/>
    </row>
    <row r="19881" spans="53:53" x14ac:dyDescent="0.3">
      <c r="BA19881" s="2"/>
    </row>
    <row r="19882" spans="53:53" x14ac:dyDescent="0.3">
      <c r="BA19882" s="2"/>
    </row>
    <row r="19883" spans="53:53" x14ac:dyDescent="0.3">
      <c r="BA19883" s="2"/>
    </row>
    <row r="19884" spans="53:53" x14ac:dyDescent="0.3">
      <c r="BA19884" s="2"/>
    </row>
    <row r="19885" spans="53:53" x14ac:dyDescent="0.3">
      <c r="BA19885" s="2"/>
    </row>
    <row r="19886" spans="53:53" x14ac:dyDescent="0.3">
      <c r="BA19886" s="2"/>
    </row>
    <row r="19887" spans="53:53" x14ac:dyDescent="0.3">
      <c r="BA19887" s="2"/>
    </row>
    <row r="19888" spans="53:53" x14ac:dyDescent="0.3">
      <c r="BA19888" s="2"/>
    </row>
    <row r="19889" spans="53:53" x14ac:dyDescent="0.3">
      <c r="BA19889" s="2"/>
    </row>
    <row r="19890" spans="53:53" x14ac:dyDescent="0.3">
      <c r="BA19890" s="2"/>
    </row>
    <row r="19891" spans="53:53" x14ac:dyDescent="0.3">
      <c r="BA19891" s="2"/>
    </row>
    <row r="19892" spans="53:53" x14ac:dyDescent="0.3">
      <c r="BA19892" s="2"/>
    </row>
    <row r="19893" spans="53:53" x14ac:dyDescent="0.3">
      <c r="BA19893" s="2"/>
    </row>
    <row r="19894" spans="53:53" x14ac:dyDescent="0.3">
      <c r="BA19894" s="2"/>
    </row>
    <row r="19895" spans="53:53" x14ac:dyDescent="0.3">
      <c r="BA19895" s="2"/>
    </row>
    <row r="19896" spans="53:53" x14ac:dyDescent="0.3">
      <c r="BA19896" s="2"/>
    </row>
    <row r="19897" spans="53:53" x14ac:dyDescent="0.3">
      <c r="BA19897" s="2"/>
    </row>
    <row r="19898" spans="53:53" x14ac:dyDescent="0.3">
      <c r="BA19898" s="2"/>
    </row>
    <row r="19899" spans="53:53" x14ac:dyDescent="0.3">
      <c r="BA19899" s="2"/>
    </row>
    <row r="19900" spans="53:53" x14ac:dyDescent="0.3">
      <c r="BA19900" s="2"/>
    </row>
    <row r="19901" spans="53:53" x14ac:dyDescent="0.3">
      <c r="BA19901" s="2"/>
    </row>
    <row r="19902" spans="53:53" x14ac:dyDescent="0.3">
      <c r="BA19902" s="2"/>
    </row>
    <row r="19903" spans="53:53" x14ac:dyDescent="0.3">
      <c r="BA19903" s="2"/>
    </row>
    <row r="19904" spans="53:53" x14ac:dyDescent="0.3">
      <c r="BA19904" s="2"/>
    </row>
    <row r="19905" spans="53:53" x14ac:dyDescent="0.3">
      <c r="BA19905" s="2"/>
    </row>
    <row r="19906" spans="53:53" x14ac:dyDescent="0.3">
      <c r="BA19906" s="2"/>
    </row>
    <row r="19907" spans="53:53" x14ac:dyDescent="0.3">
      <c r="BA19907" s="2"/>
    </row>
    <row r="19908" spans="53:53" x14ac:dyDescent="0.3">
      <c r="BA19908" s="2"/>
    </row>
    <row r="19909" spans="53:53" x14ac:dyDescent="0.3">
      <c r="BA19909" s="2"/>
    </row>
    <row r="19910" spans="53:53" x14ac:dyDescent="0.3">
      <c r="BA19910" s="2"/>
    </row>
    <row r="19911" spans="53:53" x14ac:dyDescent="0.3">
      <c r="BA19911" s="2"/>
    </row>
    <row r="19912" spans="53:53" x14ac:dyDescent="0.3">
      <c r="BA19912" s="2"/>
    </row>
    <row r="19913" spans="53:53" x14ac:dyDescent="0.3">
      <c r="BA19913" s="2"/>
    </row>
    <row r="19914" spans="53:53" x14ac:dyDescent="0.3">
      <c r="BA19914" s="2"/>
    </row>
    <row r="19915" spans="53:53" x14ac:dyDescent="0.3">
      <c r="BA19915" s="2"/>
    </row>
    <row r="19916" spans="53:53" x14ac:dyDescent="0.3">
      <c r="BA19916" s="2"/>
    </row>
    <row r="19917" spans="53:53" x14ac:dyDescent="0.3">
      <c r="BA19917" s="2"/>
    </row>
    <row r="19918" spans="53:53" x14ac:dyDescent="0.3">
      <c r="BA19918" s="2"/>
    </row>
    <row r="19919" spans="53:53" x14ac:dyDescent="0.3">
      <c r="BA19919" s="2"/>
    </row>
    <row r="19920" spans="53:53" x14ac:dyDescent="0.3">
      <c r="BA19920" s="2"/>
    </row>
    <row r="19921" spans="53:53" x14ac:dyDescent="0.3">
      <c r="BA19921" s="2"/>
    </row>
    <row r="19922" spans="53:53" x14ac:dyDescent="0.3">
      <c r="BA19922" s="2"/>
    </row>
    <row r="19923" spans="53:53" x14ac:dyDescent="0.3">
      <c r="BA19923" s="2"/>
    </row>
    <row r="19924" spans="53:53" x14ac:dyDescent="0.3">
      <c r="BA19924" s="2"/>
    </row>
    <row r="19925" spans="53:53" x14ac:dyDescent="0.3">
      <c r="BA19925" s="2"/>
    </row>
    <row r="19926" spans="53:53" x14ac:dyDescent="0.3">
      <c r="BA19926" s="2"/>
    </row>
    <row r="19927" spans="53:53" x14ac:dyDescent="0.3">
      <c r="BA19927" s="2"/>
    </row>
    <row r="19928" spans="53:53" x14ac:dyDescent="0.3">
      <c r="BA19928" s="2"/>
    </row>
    <row r="19929" spans="53:53" x14ac:dyDescent="0.3">
      <c r="BA19929" s="2"/>
    </row>
    <row r="19930" spans="53:53" x14ac:dyDescent="0.3">
      <c r="BA19930" s="2"/>
    </row>
    <row r="19931" spans="53:53" x14ac:dyDescent="0.3">
      <c r="BA19931" s="2"/>
    </row>
    <row r="19932" spans="53:53" x14ac:dyDescent="0.3">
      <c r="BA19932" s="2"/>
    </row>
    <row r="19933" spans="53:53" x14ac:dyDescent="0.3">
      <c r="BA19933" s="2"/>
    </row>
    <row r="19934" spans="53:53" x14ac:dyDescent="0.3">
      <c r="BA19934" s="2"/>
    </row>
    <row r="19935" spans="53:53" x14ac:dyDescent="0.3">
      <c r="BA19935" s="2"/>
    </row>
    <row r="19936" spans="53:53" x14ac:dyDescent="0.3">
      <c r="BA19936" s="2"/>
    </row>
    <row r="19937" spans="53:53" x14ac:dyDescent="0.3">
      <c r="BA19937" s="2"/>
    </row>
    <row r="19938" spans="53:53" x14ac:dyDescent="0.3">
      <c r="BA19938" s="2"/>
    </row>
    <row r="19939" spans="53:53" x14ac:dyDescent="0.3">
      <c r="BA19939" s="2"/>
    </row>
    <row r="19940" spans="53:53" x14ac:dyDescent="0.3">
      <c r="BA19940" s="2"/>
    </row>
    <row r="19941" spans="53:53" x14ac:dyDescent="0.3">
      <c r="BA19941" s="2"/>
    </row>
    <row r="19942" spans="53:53" x14ac:dyDescent="0.3">
      <c r="BA19942" s="2"/>
    </row>
    <row r="19943" spans="53:53" x14ac:dyDescent="0.3">
      <c r="BA19943" s="2"/>
    </row>
    <row r="19944" spans="53:53" x14ac:dyDescent="0.3">
      <c r="BA19944" s="2"/>
    </row>
    <row r="19945" spans="53:53" x14ac:dyDescent="0.3">
      <c r="BA19945" s="2"/>
    </row>
    <row r="19946" spans="53:53" x14ac:dyDescent="0.3">
      <c r="BA19946" s="2"/>
    </row>
    <row r="19947" spans="53:53" x14ac:dyDescent="0.3">
      <c r="BA19947" s="2"/>
    </row>
    <row r="19948" spans="53:53" x14ac:dyDescent="0.3">
      <c r="BA19948" s="2"/>
    </row>
    <row r="19949" spans="53:53" x14ac:dyDescent="0.3">
      <c r="BA19949" s="2"/>
    </row>
    <row r="19950" spans="53:53" x14ac:dyDescent="0.3">
      <c r="BA19950" s="2"/>
    </row>
    <row r="19951" spans="53:53" x14ac:dyDescent="0.3">
      <c r="BA19951" s="2"/>
    </row>
    <row r="19952" spans="53:53" x14ac:dyDescent="0.3">
      <c r="BA19952" s="2"/>
    </row>
    <row r="19953" spans="53:53" x14ac:dyDescent="0.3">
      <c r="BA19953" s="2"/>
    </row>
    <row r="19954" spans="53:53" x14ac:dyDescent="0.3">
      <c r="BA19954" s="2"/>
    </row>
    <row r="19955" spans="53:53" x14ac:dyDescent="0.3">
      <c r="BA19955" s="2"/>
    </row>
    <row r="19956" spans="53:53" x14ac:dyDescent="0.3">
      <c r="BA19956" s="2"/>
    </row>
    <row r="19957" spans="53:53" x14ac:dyDescent="0.3">
      <c r="BA19957" s="2"/>
    </row>
    <row r="19958" spans="53:53" x14ac:dyDescent="0.3">
      <c r="BA19958" s="2"/>
    </row>
    <row r="19959" spans="53:53" x14ac:dyDescent="0.3">
      <c r="BA19959" s="2"/>
    </row>
    <row r="19960" spans="53:53" x14ac:dyDescent="0.3">
      <c r="BA19960" s="2"/>
    </row>
    <row r="19961" spans="53:53" x14ac:dyDescent="0.3">
      <c r="BA19961" s="2"/>
    </row>
    <row r="19962" spans="53:53" x14ac:dyDescent="0.3">
      <c r="BA19962" s="2"/>
    </row>
    <row r="19963" spans="53:53" x14ac:dyDescent="0.3">
      <c r="BA19963" s="2"/>
    </row>
    <row r="19964" spans="53:53" x14ac:dyDescent="0.3">
      <c r="BA19964" s="2"/>
    </row>
    <row r="19965" spans="53:53" x14ac:dyDescent="0.3">
      <c r="BA19965" s="2"/>
    </row>
    <row r="19966" spans="53:53" x14ac:dyDescent="0.3">
      <c r="BA19966" s="2"/>
    </row>
    <row r="19967" spans="53:53" x14ac:dyDescent="0.3">
      <c r="BA19967" s="2"/>
    </row>
    <row r="19968" spans="53:53" x14ac:dyDescent="0.3">
      <c r="BA19968" s="2"/>
    </row>
    <row r="19969" spans="53:53" x14ac:dyDescent="0.3">
      <c r="BA19969" s="2"/>
    </row>
    <row r="19970" spans="53:53" x14ac:dyDescent="0.3">
      <c r="BA19970" s="2"/>
    </row>
    <row r="19971" spans="53:53" x14ac:dyDescent="0.3">
      <c r="BA19971" s="2"/>
    </row>
    <row r="19972" spans="53:53" x14ac:dyDescent="0.3">
      <c r="BA19972" s="2"/>
    </row>
    <row r="19973" spans="53:53" x14ac:dyDescent="0.3">
      <c r="BA19973" s="2"/>
    </row>
    <row r="19974" spans="53:53" x14ac:dyDescent="0.3">
      <c r="BA19974" s="2"/>
    </row>
    <row r="19975" spans="53:53" x14ac:dyDescent="0.3">
      <c r="BA19975" s="2"/>
    </row>
    <row r="19976" spans="53:53" x14ac:dyDescent="0.3">
      <c r="BA19976" s="2"/>
    </row>
    <row r="19977" spans="53:53" x14ac:dyDescent="0.3">
      <c r="BA19977" s="2"/>
    </row>
    <row r="19978" spans="53:53" x14ac:dyDescent="0.3">
      <c r="BA19978" s="2"/>
    </row>
    <row r="19979" spans="53:53" x14ac:dyDescent="0.3">
      <c r="BA19979" s="2"/>
    </row>
    <row r="19980" spans="53:53" x14ac:dyDescent="0.3">
      <c r="BA19980" s="2"/>
    </row>
    <row r="19981" spans="53:53" x14ac:dyDescent="0.3">
      <c r="BA19981" s="2"/>
    </row>
    <row r="19982" spans="53:53" x14ac:dyDescent="0.3">
      <c r="BA19982" s="2"/>
    </row>
    <row r="19983" spans="53:53" x14ac:dyDescent="0.3">
      <c r="BA19983" s="2"/>
    </row>
    <row r="19984" spans="53:53" x14ac:dyDescent="0.3">
      <c r="BA19984" s="2"/>
    </row>
    <row r="19985" spans="53:53" x14ac:dyDescent="0.3">
      <c r="BA19985" s="2"/>
    </row>
    <row r="19986" spans="53:53" x14ac:dyDescent="0.3">
      <c r="BA19986" s="2"/>
    </row>
    <row r="19987" spans="53:53" x14ac:dyDescent="0.3">
      <c r="BA19987" s="2"/>
    </row>
    <row r="19988" spans="53:53" x14ac:dyDescent="0.3">
      <c r="BA19988" s="2"/>
    </row>
    <row r="19989" spans="53:53" x14ac:dyDescent="0.3">
      <c r="BA19989" s="2"/>
    </row>
    <row r="19990" spans="53:53" x14ac:dyDescent="0.3">
      <c r="BA19990" s="2"/>
    </row>
    <row r="19991" spans="53:53" x14ac:dyDescent="0.3">
      <c r="BA19991" s="2"/>
    </row>
    <row r="19992" spans="53:53" x14ac:dyDescent="0.3">
      <c r="BA19992" s="2"/>
    </row>
    <row r="19993" spans="53:53" x14ac:dyDescent="0.3">
      <c r="BA19993" s="2"/>
    </row>
    <row r="19994" spans="53:53" x14ac:dyDescent="0.3">
      <c r="BA19994" s="2"/>
    </row>
    <row r="19995" spans="53:53" x14ac:dyDescent="0.3">
      <c r="BA19995" s="2"/>
    </row>
    <row r="19996" spans="53:53" x14ac:dyDescent="0.3">
      <c r="BA19996" s="2"/>
    </row>
    <row r="19997" spans="53:53" x14ac:dyDescent="0.3">
      <c r="BA19997" s="2"/>
    </row>
    <row r="19998" spans="53:53" x14ac:dyDescent="0.3">
      <c r="BA19998" s="2"/>
    </row>
    <row r="19999" spans="53:53" x14ac:dyDescent="0.3">
      <c r="BA19999" s="2"/>
    </row>
    <row r="20000" spans="53:53" x14ac:dyDescent="0.3">
      <c r="BA20000" s="2"/>
    </row>
    <row r="20001" spans="53:53" x14ac:dyDescent="0.3">
      <c r="BA20001" s="2"/>
    </row>
    <row r="20002" spans="53:53" x14ac:dyDescent="0.3">
      <c r="BA20002" s="2"/>
    </row>
    <row r="20003" spans="53:53" x14ac:dyDescent="0.3">
      <c r="BA20003" s="2"/>
    </row>
    <row r="20004" spans="53:53" x14ac:dyDescent="0.3">
      <c r="BA20004" s="2"/>
    </row>
    <row r="20005" spans="53:53" x14ac:dyDescent="0.3">
      <c r="BA20005" s="2"/>
    </row>
    <row r="20006" spans="53:53" x14ac:dyDescent="0.3">
      <c r="BA20006" s="2"/>
    </row>
    <row r="20007" spans="53:53" x14ac:dyDescent="0.3">
      <c r="BA20007" s="2"/>
    </row>
    <row r="20008" spans="53:53" x14ac:dyDescent="0.3">
      <c r="BA20008" s="2"/>
    </row>
    <row r="20009" spans="53:53" x14ac:dyDescent="0.3">
      <c r="BA20009" s="2"/>
    </row>
    <row r="20010" spans="53:53" x14ac:dyDescent="0.3">
      <c r="BA20010" s="2"/>
    </row>
    <row r="20011" spans="53:53" x14ac:dyDescent="0.3">
      <c r="BA20011" s="2"/>
    </row>
    <row r="20012" spans="53:53" x14ac:dyDescent="0.3">
      <c r="BA20012" s="2"/>
    </row>
    <row r="20013" spans="53:53" x14ac:dyDescent="0.3">
      <c r="BA20013" s="2"/>
    </row>
    <row r="20014" spans="53:53" x14ac:dyDescent="0.3">
      <c r="BA20014" s="2"/>
    </row>
    <row r="20015" spans="53:53" x14ac:dyDescent="0.3">
      <c r="BA20015" s="2"/>
    </row>
    <row r="20016" spans="53:53" x14ac:dyDescent="0.3">
      <c r="BA20016" s="2"/>
    </row>
    <row r="20017" spans="53:53" x14ac:dyDescent="0.3">
      <c r="BA20017" s="2"/>
    </row>
    <row r="20018" spans="53:53" x14ac:dyDescent="0.3">
      <c r="BA20018" s="2"/>
    </row>
    <row r="20019" spans="53:53" x14ac:dyDescent="0.3">
      <c r="BA20019" s="2"/>
    </row>
    <row r="20020" spans="53:53" x14ac:dyDescent="0.3">
      <c r="BA20020" s="2"/>
    </row>
    <row r="20021" spans="53:53" x14ac:dyDescent="0.3">
      <c r="BA20021" s="2"/>
    </row>
    <row r="20022" spans="53:53" x14ac:dyDescent="0.3">
      <c r="BA20022" s="2"/>
    </row>
    <row r="20023" spans="53:53" x14ac:dyDescent="0.3">
      <c r="BA20023" s="2"/>
    </row>
    <row r="20024" spans="53:53" x14ac:dyDescent="0.3">
      <c r="BA20024" s="2"/>
    </row>
    <row r="20025" spans="53:53" x14ac:dyDescent="0.3">
      <c r="BA20025" s="2"/>
    </row>
    <row r="20026" spans="53:53" x14ac:dyDescent="0.3">
      <c r="BA20026" s="2"/>
    </row>
    <row r="20027" spans="53:53" x14ac:dyDescent="0.3">
      <c r="BA20027" s="2"/>
    </row>
    <row r="20028" spans="53:53" x14ac:dyDescent="0.3">
      <c r="BA20028" s="2"/>
    </row>
    <row r="20029" spans="53:53" x14ac:dyDescent="0.3">
      <c r="BA20029" s="2"/>
    </row>
    <row r="20030" spans="53:53" x14ac:dyDescent="0.3">
      <c r="BA20030" s="2"/>
    </row>
    <row r="20031" spans="53:53" x14ac:dyDescent="0.3">
      <c r="BA20031" s="2"/>
    </row>
    <row r="20032" spans="53:53" x14ac:dyDescent="0.3">
      <c r="BA20032" s="2"/>
    </row>
    <row r="20033" spans="53:53" x14ac:dyDescent="0.3">
      <c r="BA20033" s="2"/>
    </row>
    <row r="20034" spans="53:53" x14ac:dyDescent="0.3">
      <c r="BA20034" s="2"/>
    </row>
    <row r="20035" spans="53:53" x14ac:dyDescent="0.3">
      <c r="BA20035" s="2"/>
    </row>
    <row r="20036" spans="53:53" x14ac:dyDescent="0.3">
      <c r="BA20036" s="2"/>
    </row>
    <row r="20037" spans="53:53" x14ac:dyDescent="0.3">
      <c r="BA20037" s="2"/>
    </row>
    <row r="20038" spans="53:53" x14ac:dyDescent="0.3">
      <c r="BA20038" s="2"/>
    </row>
    <row r="20039" spans="53:53" x14ac:dyDescent="0.3">
      <c r="BA20039" s="2"/>
    </row>
    <row r="20040" spans="53:53" x14ac:dyDescent="0.3">
      <c r="BA20040" s="2"/>
    </row>
    <row r="20041" spans="53:53" x14ac:dyDescent="0.3">
      <c r="BA20041" s="2"/>
    </row>
    <row r="20042" spans="53:53" x14ac:dyDescent="0.3">
      <c r="BA20042" s="2"/>
    </row>
    <row r="20043" spans="53:53" x14ac:dyDescent="0.3">
      <c r="BA20043" s="2"/>
    </row>
    <row r="20044" spans="53:53" x14ac:dyDescent="0.3">
      <c r="BA20044" s="2"/>
    </row>
    <row r="20045" spans="53:53" x14ac:dyDescent="0.3">
      <c r="BA20045" s="2"/>
    </row>
    <row r="20046" spans="53:53" x14ac:dyDescent="0.3">
      <c r="BA20046" s="2"/>
    </row>
    <row r="20047" spans="53:53" x14ac:dyDescent="0.3">
      <c r="BA20047" s="2"/>
    </row>
    <row r="20048" spans="53:53" x14ac:dyDescent="0.3">
      <c r="BA20048" s="2"/>
    </row>
    <row r="20049" spans="53:53" x14ac:dyDescent="0.3">
      <c r="BA20049" s="2"/>
    </row>
    <row r="20050" spans="53:53" x14ac:dyDescent="0.3">
      <c r="BA20050" s="2"/>
    </row>
    <row r="20051" spans="53:53" x14ac:dyDescent="0.3">
      <c r="BA20051" s="2"/>
    </row>
    <row r="20052" spans="53:53" x14ac:dyDescent="0.3">
      <c r="BA20052" s="2"/>
    </row>
    <row r="20053" spans="53:53" x14ac:dyDescent="0.3">
      <c r="BA20053" s="2"/>
    </row>
    <row r="20054" spans="53:53" x14ac:dyDescent="0.3">
      <c r="BA20054" s="2"/>
    </row>
    <row r="20055" spans="53:53" x14ac:dyDescent="0.3">
      <c r="BA20055" s="2"/>
    </row>
    <row r="20056" spans="53:53" x14ac:dyDescent="0.3">
      <c r="BA20056" s="2"/>
    </row>
    <row r="20057" spans="53:53" x14ac:dyDescent="0.3">
      <c r="BA20057" s="2"/>
    </row>
    <row r="20058" spans="53:53" x14ac:dyDescent="0.3">
      <c r="BA20058" s="2"/>
    </row>
    <row r="20059" spans="53:53" x14ac:dyDescent="0.3">
      <c r="BA20059" s="2"/>
    </row>
    <row r="20060" spans="53:53" x14ac:dyDescent="0.3">
      <c r="BA20060" s="2"/>
    </row>
    <row r="20061" spans="53:53" x14ac:dyDescent="0.3">
      <c r="BA20061" s="2"/>
    </row>
    <row r="20062" spans="53:53" x14ac:dyDescent="0.3">
      <c r="BA20062" s="2"/>
    </row>
    <row r="20063" spans="53:53" x14ac:dyDescent="0.3">
      <c r="BA20063" s="2"/>
    </row>
    <row r="20064" spans="53:53" x14ac:dyDescent="0.3">
      <c r="BA20064" s="2"/>
    </row>
    <row r="20065" spans="53:53" x14ac:dyDescent="0.3">
      <c r="BA20065" s="2"/>
    </row>
    <row r="20066" spans="53:53" x14ac:dyDescent="0.3">
      <c r="BA20066" s="2"/>
    </row>
    <row r="20067" spans="53:53" x14ac:dyDescent="0.3">
      <c r="BA20067" s="2"/>
    </row>
    <row r="20068" spans="53:53" x14ac:dyDescent="0.3">
      <c r="BA20068" s="2"/>
    </row>
    <row r="20069" spans="53:53" x14ac:dyDescent="0.3">
      <c r="BA20069" s="2"/>
    </row>
    <row r="20070" spans="53:53" x14ac:dyDescent="0.3">
      <c r="BA20070" s="2"/>
    </row>
    <row r="20071" spans="53:53" x14ac:dyDescent="0.3">
      <c r="BA20071" s="2"/>
    </row>
    <row r="20072" spans="53:53" x14ac:dyDescent="0.3">
      <c r="BA20072" s="2"/>
    </row>
    <row r="20073" spans="53:53" x14ac:dyDescent="0.3">
      <c r="BA20073" s="2"/>
    </row>
    <row r="20074" spans="53:53" x14ac:dyDescent="0.3">
      <c r="BA20074" s="2"/>
    </row>
    <row r="20075" spans="53:53" x14ac:dyDescent="0.3">
      <c r="BA20075" s="2"/>
    </row>
    <row r="20076" spans="53:53" x14ac:dyDescent="0.3">
      <c r="BA20076" s="2"/>
    </row>
    <row r="20077" spans="53:53" x14ac:dyDescent="0.3">
      <c r="BA20077" s="2"/>
    </row>
    <row r="20078" spans="53:53" x14ac:dyDescent="0.3">
      <c r="BA20078" s="2"/>
    </row>
    <row r="20079" spans="53:53" x14ac:dyDescent="0.3">
      <c r="BA20079" s="2"/>
    </row>
    <row r="20080" spans="53:53" x14ac:dyDescent="0.3">
      <c r="BA20080" s="2"/>
    </row>
    <row r="20081" spans="53:53" x14ac:dyDescent="0.3">
      <c r="BA20081" s="2"/>
    </row>
    <row r="20082" spans="53:53" x14ac:dyDescent="0.3">
      <c r="BA20082" s="2"/>
    </row>
    <row r="20083" spans="53:53" x14ac:dyDescent="0.3">
      <c r="BA20083" s="2"/>
    </row>
    <row r="20084" spans="53:53" x14ac:dyDescent="0.3">
      <c r="BA20084" s="2"/>
    </row>
    <row r="20085" spans="53:53" x14ac:dyDescent="0.3">
      <c r="BA20085" s="2"/>
    </row>
    <row r="20086" spans="53:53" x14ac:dyDescent="0.3">
      <c r="BA20086" s="2"/>
    </row>
    <row r="20087" spans="53:53" x14ac:dyDescent="0.3">
      <c r="BA20087" s="2"/>
    </row>
    <row r="20088" spans="53:53" x14ac:dyDescent="0.3">
      <c r="BA20088" s="2"/>
    </row>
    <row r="20089" spans="53:53" x14ac:dyDescent="0.3">
      <c r="BA20089" s="2"/>
    </row>
    <row r="20090" spans="53:53" x14ac:dyDescent="0.3">
      <c r="BA20090" s="2"/>
    </row>
    <row r="20091" spans="53:53" x14ac:dyDescent="0.3">
      <c r="BA20091" s="2"/>
    </row>
    <row r="20092" spans="53:53" x14ac:dyDescent="0.3">
      <c r="BA20092" s="2"/>
    </row>
    <row r="20093" spans="53:53" x14ac:dyDescent="0.3">
      <c r="BA20093" s="2"/>
    </row>
    <row r="20094" spans="53:53" x14ac:dyDescent="0.3">
      <c r="BA20094" s="2"/>
    </row>
    <row r="20095" spans="53:53" x14ac:dyDescent="0.3">
      <c r="BA20095" s="2"/>
    </row>
    <row r="20096" spans="53:53" x14ac:dyDescent="0.3">
      <c r="BA20096" s="2"/>
    </row>
    <row r="20097" spans="53:53" x14ac:dyDescent="0.3">
      <c r="BA20097" s="2"/>
    </row>
    <row r="20098" spans="53:53" x14ac:dyDescent="0.3">
      <c r="BA20098" s="2"/>
    </row>
    <row r="20099" spans="53:53" x14ac:dyDescent="0.3">
      <c r="BA20099" s="2"/>
    </row>
    <row r="20100" spans="53:53" x14ac:dyDescent="0.3">
      <c r="BA20100" s="2"/>
    </row>
    <row r="20101" spans="53:53" x14ac:dyDescent="0.3">
      <c r="BA20101" s="2"/>
    </row>
    <row r="20102" spans="53:53" x14ac:dyDescent="0.3">
      <c r="BA20102" s="2"/>
    </row>
    <row r="20103" spans="53:53" x14ac:dyDescent="0.3">
      <c r="BA20103" s="2"/>
    </row>
    <row r="20104" spans="53:53" x14ac:dyDescent="0.3">
      <c r="BA20104" s="2"/>
    </row>
    <row r="20105" spans="53:53" x14ac:dyDescent="0.3">
      <c r="BA20105" s="2"/>
    </row>
    <row r="20106" spans="53:53" x14ac:dyDescent="0.3">
      <c r="BA20106" s="2"/>
    </row>
    <row r="20107" spans="53:53" x14ac:dyDescent="0.3">
      <c r="BA20107" s="2"/>
    </row>
    <row r="20108" spans="53:53" x14ac:dyDescent="0.3">
      <c r="BA20108" s="2"/>
    </row>
    <row r="20109" spans="53:53" x14ac:dyDescent="0.3">
      <c r="BA20109" s="2"/>
    </row>
    <row r="20110" spans="53:53" x14ac:dyDescent="0.3">
      <c r="BA20110" s="2"/>
    </row>
    <row r="20111" spans="53:53" x14ac:dyDescent="0.3">
      <c r="BA20111" s="2"/>
    </row>
    <row r="20112" spans="53:53" x14ac:dyDescent="0.3">
      <c r="BA20112" s="2"/>
    </row>
    <row r="20113" spans="53:53" x14ac:dyDescent="0.3">
      <c r="BA20113" s="2"/>
    </row>
    <row r="20114" spans="53:53" x14ac:dyDescent="0.3">
      <c r="BA20114" s="2"/>
    </row>
    <row r="20115" spans="53:53" x14ac:dyDescent="0.3">
      <c r="BA20115" s="2"/>
    </row>
    <row r="20116" spans="53:53" x14ac:dyDescent="0.3">
      <c r="BA20116" s="2"/>
    </row>
    <row r="20117" spans="53:53" x14ac:dyDescent="0.3">
      <c r="BA20117" s="2"/>
    </row>
    <row r="20118" spans="53:53" x14ac:dyDescent="0.3">
      <c r="BA20118" s="2"/>
    </row>
    <row r="20119" spans="53:53" x14ac:dyDescent="0.3">
      <c r="BA20119" s="2"/>
    </row>
    <row r="20120" spans="53:53" x14ac:dyDescent="0.3">
      <c r="BA20120" s="2"/>
    </row>
    <row r="20121" spans="53:53" x14ac:dyDescent="0.3">
      <c r="BA20121" s="2"/>
    </row>
    <row r="20122" spans="53:53" x14ac:dyDescent="0.3">
      <c r="BA20122" s="2"/>
    </row>
    <row r="20123" spans="53:53" x14ac:dyDescent="0.3">
      <c r="BA20123" s="2"/>
    </row>
    <row r="20124" spans="53:53" x14ac:dyDescent="0.3">
      <c r="BA20124" s="2"/>
    </row>
    <row r="20125" spans="53:53" x14ac:dyDescent="0.3">
      <c r="BA20125" s="2"/>
    </row>
    <row r="20126" spans="53:53" x14ac:dyDescent="0.3">
      <c r="BA20126" s="2"/>
    </row>
    <row r="20127" spans="53:53" x14ac:dyDescent="0.3">
      <c r="BA20127" s="2"/>
    </row>
    <row r="20128" spans="53:53" x14ac:dyDescent="0.3">
      <c r="BA20128" s="2"/>
    </row>
    <row r="20129" spans="53:53" x14ac:dyDescent="0.3">
      <c r="BA20129" s="2"/>
    </row>
    <row r="20130" spans="53:53" x14ac:dyDescent="0.3">
      <c r="BA20130" s="2"/>
    </row>
    <row r="20131" spans="53:53" x14ac:dyDescent="0.3">
      <c r="BA20131" s="2"/>
    </row>
    <row r="20132" spans="53:53" x14ac:dyDescent="0.3">
      <c r="BA20132" s="2"/>
    </row>
    <row r="20133" spans="53:53" x14ac:dyDescent="0.3">
      <c r="BA20133" s="2"/>
    </row>
    <row r="20134" spans="53:53" x14ac:dyDescent="0.3">
      <c r="BA20134" s="2"/>
    </row>
    <row r="20135" spans="53:53" x14ac:dyDescent="0.3">
      <c r="BA20135" s="2"/>
    </row>
    <row r="20136" spans="53:53" x14ac:dyDescent="0.3">
      <c r="BA20136" s="2"/>
    </row>
    <row r="20137" spans="53:53" x14ac:dyDescent="0.3">
      <c r="BA20137" s="2"/>
    </row>
    <row r="20138" spans="53:53" x14ac:dyDescent="0.3">
      <c r="BA20138" s="2"/>
    </row>
    <row r="20139" spans="53:53" x14ac:dyDescent="0.3">
      <c r="BA20139" s="2"/>
    </row>
    <row r="20140" spans="53:53" x14ac:dyDescent="0.3">
      <c r="BA20140" s="2"/>
    </row>
    <row r="20141" spans="53:53" x14ac:dyDescent="0.3">
      <c r="BA20141" s="2"/>
    </row>
    <row r="20142" spans="53:53" x14ac:dyDescent="0.3">
      <c r="BA20142" s="2"/>
    </row>
    <row r="20143" spans="53:53" x14ac:dyDescent="0.3">
      <c r="BA20143" s="2"/>
    </row>
    <row r="20144" spans="53:53" x14ac:dyDescent="0.3">
      <c r="BA20144" s="2"/>
    </row>
    <row r="20145" spans="53:53" x14ac:dyDescent="0.3">
      <c r="BA20145" s="2"/>
    </row>
    <row r="20146" spans="53:53" x14ac:dyDescent="0.3">
      <c r="BA20146" s="2"/>
    </row>
    <row r="20147" spans="53:53" x14ac:dyDescent="0.3">
      <c r="BA20147" s="2"/>
    </row>
    <row r="20148" spans="53:53" x14ac:dyDescent="0.3">
      <c r="BA20148" s="2"/>
    </row>
    <row r="20149" spans="53:53" x14ac:dyDescent="0.3">
      <c r="BA20149" s="2"/>
    </row>
    <row r="20150" spans="53:53" x14ac:dyDescent="0.3">
      <c r="BA20150" s="2"/>
    </row>
    <row r="20151" spans="53:53" x14ac:dyDescent="0.3">
      <c r="BA20151" s="2"/>
    </row>
    <row r="20152" spans="53:53" x14ac:dyDescent="0.3">
      <c r="BA20152" s="2"/>
    </row>
    <row r="20153" spans="53:53" x14ac:dyDescent="0.3">
      <c r="BA20153" s="2"/>
    </row>
    <row r="20154" spans="53:53" x14ac:dyDescent="0.3">
      <c r="BA20154" s="2"/>
    </row>
    <row r="20155" spans="53:53" x14ac:dyDescent="0.3">
      <c r="BA20155" s="2"/>
    </row>
    <row r="20156" spans="53:53" x14ac:dyDescent="0.3">
      <c r="BA20156" s="2"/>
    </row>
    <row r="20157" spans="53:53" x14ac:dyDescent="0.3">
      <c r="BA20157" s="2"/>
    </row>
    <row r="20158" spans="53:53" x14ac:dyDescent="0.3">
      <c r="BA20158" s="2"/>
    </row>
    <row r="20159" spans="53:53" x14ac:dyDescent="0.3">
      <c r="BA20159" s="2"/>
    </row>
    <row r="20160" spans="53:53" x14ac:dyDescent="0.3">
      <c r="BA20160" s="2"/>
    </row>
    <row r="20161" spans="53:53" x14ac:dyDescent="0.3">
      <c r="BA20161" s="2"/>
    </row>
    <row r="20162" spans="53:53" x14ac:dyDescent="0.3">
      <c r="BA20162" s="2"/>
    </row>
    <row r="20163" spans="53:53" x14ac:dyDescent="0.3">
      <c r="BA20163" s="2"/>
    </row>
    <row r="20164" spans="53:53" x14ac:dyDescent="0.3">
      <c r="BA20164" s="2"/>
    </row>
    <row r="20165" spans="53:53" x14ac:dyDescent="0.3">
      <c r="BA20165" s="2"/>
    </row>
    <row r="20166" spans="53:53" x14ac:dyDescent="0.3">
      <c r="BA20166" s="2"/>
    </row>
    <row r="20167" spans="53:53" x14ac:dyDescent="0.3">
      <c r="BA20167" s="2"/>
    </row>
    <row r="20168" spans="53:53" x14ac:dyDescent="0.3">
      <c r="BA20168" s="2"/>
    </row>
    <row r="20169" spans="53:53" x14ac:dyDescent="0.3">
      <c r="BA20169" s="2"/>
    </row>
    <row r="20170" spans="53:53" x14ac:dyDescent="0.3">
      <c r="BA20170" s="2"/>
    </row>
    <row r="20171" spans="53:53" x14ac:dyDescent="0.3">
      <c r="BA20171" s="2"/>
    </row>
    <row r="20172" spans="53:53" x14ac:dyDescent="0.3">
      <c r="BA20172" s="2"/>
    </row>
    <row r="20173" spans="53:53" x14ac:dyDescent="0.3">
      <c r="BA20173" s="2"/>
    </row>
    <row r="20174" spans="53:53" x14ac:dyDescent="0.3">
      <c r="BA20174" s="2"/>
    </row>
    <row r="20175" spans="53:53" x14ac:dyDescent="0.3">
      <c r="BA20175" s="2"/>
    </row>
    <row r="20176" spans="53:53" x14ac:dyDescent="0.3">
      <c r="BA20176" s="2"/>
    </row>
    <row r="20177" spans="53:53" x14ac:dyDescent="0.3">
      <c r="BA20177" s="2"/>
    </row>
    <row r="20178" spans="53:53" x14ac:dyDescent="0.3">
      <c r="BA20178" s="2"/>
    </row>
    <row r="20179" spans="53:53" x14ac:dyDescent="0.3">
      <c r="BA20179" s="2"/>
    </row>
    <row r="20180" spans="53:53" x14ac:dyDescent="0.3">
      <c r="BA20180" s="2"/>
    </row>
    <row r="20181" spans="53:53" x14ac:dyDescent="0.3">
      <c r="BA20181" s="2"/>
    </row>
    <row r="20182" spans="53:53" x14ac:dyDescent="0.3">
      <c r="BA20182" s="2"/>
    </row>
    <row r="20183" spans="53:53" x14ac:dyDescent="0.3">
      <c r="BA20183" s="2"/>
    </row>
    <row r="20184" spans="53:53" x14ac:dyDescent="0.3">
      <c r="BA20184" s="2"/>
    </row>
    <row r="20185" spans="53:53" x14ac:dyDescent="0.3">
      <c r="BA20185" s="2"/>
    </row>
    <row r="20186" spans="53:53" x14ac:dyDescent="0.3">
      <c r="BA20186" s="2"/>
    </row>
    <row r="20187" spans="53:53" x14ac:dyDescent="0.3">
      <c r="BA20187" s="2"/>
    </row>
    <row r="20188" spans="53:53" x14ac:dyDescent="0.3">
      <c r="BA20188" s="2"/>
    </row>
    <row r="20189" spans="53:53" x14ac:dyDescent="0.3">
      <c r="BA20189" s="2"/>
    </row>
    <row r="20190" spans="53:53" x14ac:dyDescent="0.3">
      <c r="BA20190" s="2"/>
    </row>
    <row r="20191" spans="53:53" x14ac:dyDescent="0.3">
      <c r="BA20191" s="2"/>
    </row>
    <row r="20192" spans="53:53" x14ac:dyDescent="0.3">
      <c r="BA20192" s="2"/>
    </row>
    <row r="20193" spans="53:53" x14ac:dyDescent="0.3">
      <c r="BA20193" s="2"/>
    </row>
    <row r="20194" spans="53:53" x14ac:dyDescent="0.3">
      <c r="BA20194" s="2"/>
    </row>
    <row r="20195" spans="53:53" x14ac:dyDescent="0.3">
      <c r="BA20195" s="2"/>
    </row>
    <row r="20196" spans="53:53" x14ac:dyDescent="0.3">
      <c r="BA20196" s="2"/>
    </row>
    <row r="20197" spans="53:53" x14ac:dyDescent="0.3">
      <c r="BA20197" s="2"/>
    </row>
    <row r="20198" spans="53:53" x14ac:dyDescent="0.3">
      <c r="BA20198" s="2"/>
    </row>
    <row r="20199" spans="53:53" x14ac:dyDescent="0.3">
      <c r="BA20199" s="2"/>
    </row>
    <row r="20200" spans="53:53" x14ac:dyDescent="0.3">
      <c r="BA20200" s="2"/>
    </row>
    <row r="20201" spans="53:53" x14ac:dyDescent="0.3">
      <c r="BA20201" s="2"/>
    </row>
    <row r="20202" spans="53:53" x14ac:dyDescent="0.3">
      <c r="BA20202" s="2"/>
    </row>
    <row r="20203" spans="53:53" x14ac:dyDescent="0.3">
      <c r="BA20203" s="2"/>
    </row>
    <row r="20204" spans="53:53" x14ac:dyDescent="0.3">
      <c r="BA20204" s="2"/>
    </row>
    <row r="20205" spans="53:53" x14ac:dyDescent="0.3">
      <c r="BA20205" s="2"/>
    </row>
    <row r="20206" spans="53:53" x14ac:dyDescent="0.3">
      <c r="BA20206" s="2"/>
    </row>
    <row r="20207" spans="53:53" x14ac:dyDescent="0.3">
      <c r="BA20207" s="2"/>
    </row>
    <row r="20208" spans="53:53" x14ac:dyDescent="0.3">
      <c r="BA20208" s="2"/>
    </row>
    <row r="20209" spans="53:53" x14ac:dyDescent="0.3">
      <c r="BA20209" s="2"/>
    </row>
    <row r="20210" spans="53:53" x14ac:dyDescent="0.3">
      <c r="BA20210" s="2"/>
    </row>
    <row r="20211" spans="53:53" x14ac:dyDescent="0.3">
      <c r="BA20211" s="2"/>
    </row>
    <row r="20212" spans="53:53" x14ac:dyDescent="0.3">
      <c r="BA20212" s="2"/>
    </row>
    <row r="20213" spans="53:53" x14ac:dyDescent="0.3">
      <c r="BA20213" s="2"/>
    </row>
    <row r="20214" spans="53:53" x14ac:dyDescent="0.3">
      <c r="BA20214" s="2"/>
    </row>
    <row r="20215" spans="53:53" x14ac:dyDescent="0.3">
      <c r="BA20215" s="2"/>
    </row>
    <row r="20216" spans="53:53" x14ac:dyDescent="0.3">
      <c r="BA20216" s="2"/>
    </row>
    <row r="20217" spans="53:53" x14ac:dyDescent="0.3">
      <c r="BA20217" s="2"/>
    </row>
    <row r="20218" spans="53:53" x14ac:dyDescent="0.3">
      <c r="BA20218" s="2"/>
    </row>
    <row r="20219" spans="53:53" x14ac:dyDescent="0.3">
      <c r="BA20219" s="2"/>
    </row>
    <row r="20220" spans="53:53" x14ac:dyDescent="0.3">
      <c r="BA20220" s="2"/>
    </row>
    <row r="20221" spans="53:53" x14ac:dyDescent="0.3">
      <c r="BA20221" s="2"/>
    </row>
    <row r="20222" spans="53:53" x14ac:dyDescent="0.3">
      <c r="BA20222" s="2"/>
    </row>
    <row r="20223" spans="53:53" x14ac:dyDescent="0.3">
      <c r="BA20223" s="2"/>
    </row>
    <row r="20224" spans="53:53" x14ac:dyDescent="0.3">
      <c r="BA20224" s="2"/>
    </row>
    <row r="20225" spans="53:53" x14ac:dyDescent="0.3">
      <c r="BA20225" s="2"/>
    </row>
    <row r="20226" spans="53:53" x14ac:dyDescent="0.3">
      <c r="BA20226" s="2"/>
    </row>
    <row r="20227" spans="53:53" x14ac:dyDescent="0.3">
      <c r="BA20227" s="2"/>
    </row>
    <row r="20228" spans="53:53" x14ac:dyDescent="0.3">
      <c r="BA20228" s="2"/>
    </row>
    <row r="20229" spans="53:53" x14ac:dyDescent="0.3">
      <c r="BA20229" s="2"/>
    </row>
    <row r="20230" spans="53:53" x14ac:dyDescent="0.3">
      <c r="BA20230" s="2"/>
    </row>
    <row r="20231" spans="53:53" x14ac:dyDescent="0.3">
      <c r="BA20231" s="2"/>
    </row>
    <row r="20232" spans="53:53" x14ac:dyDescent="0.3">
      <c r="BA20232" s="2"/>
    </row>
    <row r="20233" spans="53:53" x14ac:dyDescent="0.3">
      <c r="BA20233" s="2"/>
    </row>
    <row r="20234" spans="53:53" x14ac:dyDescent="0.3">
      <c r="BA20234" s="2"/>
    </row>
    <row r="20235" spans="53:53" x14ac:dyDescent="0.3">
      <c r="BA20235" s="2"/>
    </row>
    <row r="20236" spans="53:53" x14ac:dyDescent="0.3">
      <c r="BA20236" s="2"/>
    </row>
    <row r="20237" spans="53:53" x14ac:dyDescent="0.3">
      <c r="BA20237" s="2"/>
    </row>
    <row r="20238" spans="53:53" x14ac:dyDescent="0.3">
      <c r="BA20238" s="2"/>
    </row>
    <row r="20239" spans="53:53" x14ac:dyDescent="0.3">
      <c r="BA20239" s="2"/>
    </row>
    <row r="20240" spans="53:53" x14ac:dyDescent="0.3">
      <c r="BA20240" s="2"/>
    </row>
    <row r="20241" spans="53:53" x14ac:dyDescent="0.3">
      <c r="BA20241" s="2"/>
    </row>
    <row r="20242" spans="53:53" x14ac:dyDescent="0.3">
      <c r="BA20242" s="2"/>
    </row>
    <row r="20243" spans="53:53" x14ac:dyDescent="0.3">
      <c r="BA20243" s="2"/>
    </row>
    <row r="20244" spans="53:53" x14ac:dyDescent="0.3">
      <c r="BA20244" s="2"/>
    </row>
    <row r="20245" spans="53:53" x14ac:dyDescent="0.3">
      <c r="BA20245" s="2"/>
    </row>
    <row r="20246" spans="53:53" x14ac:dyDescent="0.3">
      <c r="BA20246" s="2"/>
    </row>
    <row r="20247" spans="53:53" x14ac:dyDescent="0.3">
      <c r="BA20247" s="2"/>
    </row>
    <row r="20248" spans="53:53" x14ac:dyDescent="0.3">
      <c r="BA20248" s="2"/>
    </row>
    <row r="20249" spans="53:53" x14ac:dyDescent="0.3">
      <c r="BA20249" s="2"/>
    </row>
    <row r="20250" spans="53:53" x14ac:dyDescent="0.3">
      <c r="BA20250" s="2"/>
    </row>
    <row r="20251" spans="53:53" x14ac:dyDescent="0.3">
      <c r="BA20251" s="2"/>
    </row>
    <row r="20252" spans="53:53" x14ac:dyDescent="0.3">
      <c r="BA20252" s="2"/>
    </row>
    <row r="20253" spans="53:53" x14ac:dyDescent="0.3">
      <c r="BA20253" s="2"/>
    </row>
    <row r="20254" spans="53:53" x14ac:dyDescent="0.3">
      <c r="BA20254" s="2"/>
    </row>
    <row r="20255" spans="53:53" x14ac:dyDescent="0.3">
      <c r="BA20255" s="2"/>
    </row>
    <row r="20256" spans="53:53" x14ac:dyDescent="0.3">
      <c r="BA20256" s="2"/>
    </row>
    <row r="20257" spans="53:53" x14ac:dyDescent="0.3">
      <c r="BA20257" s="2"/>
    </row>
    <row r="20258" spans="53:53" x14ac:dyDescent="0.3">
      <c r="BA20258" s="2"/>
    </row>
    <row r="20259" spans="53:53" x14ac:dyDescent="0.3">
      <c r="BA20259" s="2"/>
    </row>
    <row r="20260" spans="53:53" x14ac:dyDescent="0.3">
      <c r="BA20260" s="2"/>
    </row>
    <row r="20261" spans="53:53" x14ac:dyDescent="0.3">
      <c r="BA20261" s="2"/>
    </row>
    <row r="20262" spans="53:53" x14ac:dyDescent="0.3">
      <c r="BA20262" s="2"/>
    </row>
    <row r="20263" spans="53:53" x14ac:dyDescent="0.3">
      <c r="BA20263" s="2"/>
    </row>
    <row r="20264" spans="53:53" x14ac:dyDescent="0.3">
      <c r="BA20264" s="2"/>
    </row>
    <row r="20265" spans="53:53" x14ac:dyDescent="0.3">
      <c r="BA20265" s="2"/>
    </row>
    <row r="20266" spans="53:53" x14ac:dyDescent="0.3">
      <c r="BA20266" s="2"/>
    </row>
    <row r="20267" spans="53:53" x14ac:dyDescent="0.3">
      <c r="BA20267" s="2"/>
    </row>
    <row r="20268" spans="53:53" x14ac:dyDescent="0.3">
      <c r="BA20268" s="2"/>
    </row>
    <row r="20269" spans="53:53" x14ac:dyDescent="0.3">
      <c r="BA20269" s="2"/>
    </row>
    <row r="20270" spans="53:53" x14ac:dyDescent="0.3">
      <c r="BA20270" s="2"/>
    </row>
    <row r="20271" spans="53:53" x14ac:dyDescent="0.3">
      <c r="BA20271" s="2"/>
    </row>
    <row r="20272" spans="53:53" x14ac:dyDescent="0.3">
      <c r="BA20272" s="2"/>
    </row>
    <row r="20273" spans="53:53" x14ac:dyDescent="0.3">
      <c r="BA20273" s="2"/>
    </row>
    <row r="20274" spans="53:53" x14ac:dyDescent="0.3">
      <c r="BA20274" s="2"/>
    </row>
    <row r="20275" spans="53:53" x14ac:dyDescent="0.3">
      <c r="BA20275" s="2"/>
    </row>
    <row r="20276" spans="53:53" x14ac:dyDescent="0.3">
      <c r="BA20276" s="2"/>
    </row>
    <row r="20277" spans="53:53" x14ac:dyDescent="0.3">
      <c r="BA20277" s="2"/>
    </row>
    <row r="20278" spans="53:53" x14ac:dyDescent="0.3">
      <c r="BA20278" s="2"/>
    </row>
    <row r="20279" spans="53:53" x14ac:dyDescent="0.3">
      <c r="BA20279" s="2"/>
    </row>
    <row r="20280" spans="53:53" x14ac:dyDescent="0.3">
      <c r="BA20280" s="2"/>
    </row>
    <row r="20281" spans="53:53" x14ac:dyDescent="0.3">
      <c r="BA20281" s="2"/>
    </row>
    <row r="20282" spans="53:53" x14ac:dyDescent="0.3">
      <c r="BA20282" s="2"/>
    </row>
    <row r="20283" spans="53:53" x14ac:dyDescent="0.3">
      <c r="BA20283" s="2"/>
    </row>
    <row r="20284" spans="53:53" x14ac:dyDescent="0.3">
      <c r="BA20284" s="2"/>
    </row>
    <row r="20285" spans="53:53" x14ac:dyDescent="0.3">
      <c r="BA20285" s="2"/>
    </row>
    <row r="20286" spans="53:53" x14ac:dyDescent="0.3">
      <c r="BA20286" s="2"/>
    </row>
    <row r="20287" spans="53:53" x14ac:dyDescent="0.3">
      <c r="BA20287" s="2"/>
    </row>
    <row r="20288" spans="53:53" x14ac:dyDescent="0.3">
      <c r="BA20288" s="2"/>
    </row>
    <row r="20289" spans="53:53" x14ac:dyDescent="0.3">
      <c r="BA20289" s="2"/>
    </row>
    <row r="20290" spans="53:53" x14ac:dyDescent="0.3">
      <c r="BA20290" s="2"/>
    </row>
    <row r="20291" spans="53:53" x14ac:dyDescent="0.3">
      <c r="BA20291" s="2"/>
    </row>
    <row r="20292" spans="53:53" x14ac:dyDescent="0.3">
      <c r="BA20292" s="2"/>
    </row>
    <row r="20293" spans="53:53" x14ac:dyDescent="0.3">
      <c r="BA20293" s="2"/>
    </row>
    <row r="20294" spans="53:53" x14ac:dyDescent="0.3">
      <c r="BA20294" s="2"/>
    </row>
    <row r="20295" spans="53:53" x14ac:dyDescent="0.3">
      <c r="BA20295" s="2"/>
    </row>
    <row r="20296" spans="53:53" x14ac:dyDescent="0.3">
      <c r="BA20296" s="2"/>
    </row>
    <row r="20297" spans="53:53" x14ac:dyDescent="0.3">
      <c r="BA20297" s="2"/>
    </row>
    <row r="20298" spans="53:53" x14ac:dyDescent="0.3">
      <c r="BA20298" s="2"/>
    </row>
    <row r="20299" spans="53:53" x14ac:dyDescent="0.3">
      <c r="BA20299" s="2"/>
    </row>
    <row r="20300" spans="53:53" x14ac:dyDescent="0.3">
      <c r="BA20300" s="2"/>
    </row>
    <row r="20301" spans="53:53" x14ac:dyDescent="0.3">
      <c r="BA20301" s="2"/>
    </row>
    <row r="20302" spans="53:53" x14ac:dyDescent="0.3">
      <c r="BA20302" s="2"/>
    </row>
    <row r="20303" spans="53:53" x14ac:dyDescent="0.3">
      <c r="BA20303" s="2"/>
    </row>
    <row r="20304" spans="53:53" x14ac:dyDescent="0.3">
      <c r="BA20304" s="2"/>
    </row>
    <row r="20305" spans="53:53" x14ac:dyDescent="0.3">
      <c r="BA20305" s="2"/>
    </row>
    <row r="20306" spans="53:53" x14ac:dyDescent="0.3">
      <c r="BA20306" s="2"/>
    </row>
    <row r="20307" spans="53:53" x14ac:dyDescent="0.3">
      <c r="BA20307" s="2"/>
    </row>
    <row r="20308" spans="53:53" x14ac:dyDescent="0.3">
      <c r="BA20308" s="2"/>
    </row>
    <row r="20309" spans="53:53" x14ac:dyDescent="0.3">
      <c r="BA20309" s="2"/>
    </row>
    <row r="20310" spans="53:53" x14ac:dyDescent="0.3">
      <c r="BA20310" s="2"/>
    </row>
    <row r="20311" spans="53:53" x14ac:dyDescent="0.3">
      <c r="BA20311" s="2"/>
    </row>
    <row r="20312" spans="53:53" x14ac:dyDescent="0.3">
      <c r="BA20312" s="2"/>
    </row>
    <row r="20313" spans="53:53" x14ac:dyDescent="0.3">
      <c r="BA20313" s="2"/>
    </row>
    <row r="20314" spans="53:53" x14ac:dyDescent="0.3">
      <c r="BA20314" s="2"/>
    </row>
    <row r="20315" spans="53:53" x14ac:dyDescent="0.3">
      <c r="BA20315" s="2"/>
    </row>
    <row r="20316" spans="53:53" x14ac:dyDescent="0.3">
      <c r="BA20316" s="2"/>
    </row>
    <row r="20317" spans="53:53" x14ac:dyDescent="0.3">
      <c r="BA20317" s="2"/>
    </row>
    <row r="20318" spans="53:53" x14ac:dyDescent="0.3">
      <c r="BA20318" s="2"/>
    </row>
    <row r="20319" spans="53:53" x14ac:dyDescent="0.3">
      <c r="BA20319" s="2"/>
    </row>
    <row r="20320" spans="53:53" x14ac:dyDescent="0.3">
      <c r="BA20320" s="2"/>
    </row>
    <row r="20321" spans="53:53" x14ac:dyDescent="0.3">
      <c r="BA20321" s="2"/>
    </row>
    <row r="20322" spans="53:53" x14ac:dyDescent="0.3">
      <c r="BA20322" s="2"/>
    </row>
    <row r="20323" spans="53:53" x14ac:dyDescent="0.3">
      <c r="BA20323" s="2"/>
    </row>
    <row r="20324" spans="53:53" x14ac:dyDescent="0.3">
      <c r="BA20324" s="2"/>
    </row>
    <row r="20325" spans="53:53" x14ac:dyDescent="0.3">
      <c r="BA20325" s="2"/>
    </row>
    <row r="20326" spans="53:53" x14ac:dyDescent="0.3">
      <c r="BA20326" s="2"/>
    </row>
    <row r="20327" spans="53:53" x14ac:dyDescent="0.3">
      <c r="BA20327" s="2"/>
    </row>
    <row r="20328" spans="53:53" x14ac:dyDescent="0.3">
      <c r="BA20328" s="2"/>
    </row>
    <row r="20329" spans="53:53" x14ac:dyDescent="0.3">
      <c r="BA20329" s="2"/>
    </row>
    <row r="20330" spans="53:53" x14ac:dyDescent="0.3">
      <c r="BA20330" s="2"/>
    </row>
    <row r="20331" spans="53:53" x14ac:dyDescent="0.3">
      <c r="BA20331" s="2"/>
    </row>
    <row r="20332" spans="53:53" x14ac:dyDescent="0.3">
      <c r="BA20332" s="2"/>
    </row>
    <row r="20333" spans="53:53" x14ac:dyDescent="0.3">
      <c r="BA20333" s="2"/>
    </row>
    <row r="20334" spans="53:53" x14ac:dyDescent="0.3">
      <c r="BA20334" s="2"/>
    </row>
    <row r="20335" spans="53:53" x14ac:dyDescent="0.3">
      <c r="BA20335" s="2"/>
    </row>
    <row r="20336" spans="53:53" x14ac:dyDescent="0.3">
      <c r="BA20336" s="2"/>
    </row>
    <row r="20337" spans="53:53" x14ac:dyDescent="0.3">
      <c r="BA20337" s="2"/>
    </row>
    <row r="20338" spans="53:53" x14ac:dyDescent="0.3">
      <c r="BA20338" s="2"/>
    </row>
    <row r="20339" spans="53:53" x14ac:dyDescent="0.3">
      <c r="BA20339" s="2"/>
    </row>
    <row r="20340" spans="53:53" x14ac:dyDescent="0.3">
      <c r="BA20340" s="2"/>
    </row>
    <row r="20341" spans="53:53" x14ac:dyDescent="0.3">
      <c r="BA20341" s="2"/>
    </row>
    <row r="20342" spans="53:53" x14ac:dyDescent="0.3">
      <c r="BA20342" s="2"/>
    </row>
    <row r="20343" spans="53:53" x14ac:dyDescent="0.3">
      <c r="BA20343" s="2"/>
    </row>
    <row r="20344" spans="53:53" x14ac:dyDescent="0.3">
      <c r="BA20344" s="2"/>
    </row>
    <row r="20345" spans="53:53" x14ac:dyDescent="0.3">
      <c r="BA20345" s="2"/>
    </row>
    <row r="20346" spans="53:53" x14ac:dyDescent="0.3">
      <c r="BA20346" s="2"/>
    </row>
    <row r="20347" spans="53:53" x14ac:dyDescent="0.3">
      <c r="BA20347" s="2"/>
    </row>
    <row r="20348" spans="53:53" x14ac:dyDescent="0.3">
      <c r="BA20348" s="2"/>
    </row>
    <row r="20349" spans="53:53" x14ac:dyDescent="0.3">
      <c r="BA20349" s="2"/>
    </row>
    <row r="20350" spans="53:53" x14ac:dyDescent="0.3">
      <c r="BA20350" s="2"/>
    </row>
    <row r="20351" spans="53:53" x14ac:dyDescent="0.3">
      <c r="BA20351" s="2"/>
    </row>
    <row r="20352" spans="53:53" x14ac:dyDescent="0.3">
      <c r="BA20352" s="2"/>
    </row>
    <row r="20353" spans="53:53" x14ac:dyDescent="0.3">
      <c r="BA20353" s="2"/>
    </row>
    <row r="20354" spans="53:53" x14ac:dyDescent="0.3">
      <c r="BA20354" s="2"/>
    </row>
    <row r="20355" spans="53:53" x14ac:dyDescent="0.3">
      <c r="BA20355" s="2"/>
    </row>
    <row r="20356" spans="53:53" x14ac:dyDescent="0.3">
      <c r="BA20356" s="2"/>
    </row>
    <row r="20357" spans="53:53" x14ac:dyDescent="0.3">
      <c r="BA20357" s="2"/>
    </row>
    <row r="20358" spans="53:53" x14ac:dyDescent="0.3">
      <c r="BA20358" s="2"/>
    </row>
    <row r="20359" spans="53:53" x14ac:dyDescent="0.3">
      <c r="BA20359" s="2"/>
    </row>
    <row r="20360" spans="53:53" x14ac:dyDescent="0.3">
      <c r="BA20360" s="2"/>
    </row>
    <row r="20361" spans="53:53" x14ac:dyDescent="0.3">
      <c r="BA20361" s="2"/>
    </row>
    <row r="20362" spans="53:53" x14ac:dyDescent="0.3">
      <c r="BA20362" s="2"/>
    </row>
    <row r="20363" spans="53:53" x14ac:dyDescent="0.3">
      <c r="BA20363" s="2"/>
    </row>
    <row r="20364" spans="53:53" x14ac:dyDescent="0.3">
      <c r="BA20364" s="2"/>
    </row>
    <row r="20365" spans="53:53" x14ac:dyDescent="0.3">
      <c r="BA20365" s="2"/>
    </row>
    <row r="20366" spans="53:53" x14ac:dyDescent="0.3">
      <c r="BA20366" s="2"/>
    </row>
    <row r="20367" spans="53:53" x14ac:dyDescent="0.3">
      <c r="BA20367" s="2"/>
    </row>
    <row r="20368" spans="53:53" x14ac:dyDescent="0.3">
      <c r="BA20368" s="2"/>
    </row>
    <row r="20369" spans="53:53" x14ac:dyDescent="0.3">
      <c r="BA20369" s="2"/>
    </row>
    <row r="20370" spans="53:53" x14ac:dyDescent="0.3">
      <c r="BA20370" s="2"/>
    </row>
    <row r="20371" spans="53:53" x14ac:dyDescent="0.3">
      <c r="BA20371" s="2"/>
    </row>
    <row r="20372" spans="53:53" x14ac:dyDescent="0.3">
      <c r="BA20372" s="2"/>
    </row>
    <row r="20373" spans="53:53" x14ac:dyDescent="0.3">
      <c r="BA20373" s="2"/>
    </row>
    <row r="20374" spans="53:53" x14ac:dyDescent="0.3">
      <c r="BA20374" s="2"/>
    </row>
    <row r="20375" spans="53:53" x14ac:dyDescent="0.3">
      <c r="BA20375" s="2"/>
    </row>
    <row r="20376" spans="53:53" x14ac:dyDescent="0.3">
      <c r="BA20376" s="2"/>
    </row>
    <row r="20377" spans="53:53" x14ac:dyDescent="0.3">
      <c r="BA20377" s="2"/>
    </row>
    <row r="20378" spans="53:53" x14ac:dyDescent="0.3">
      <c r="BA20378" s="2"/>
    </row>
    <row r="20379" spans="53:53" x14ac:dyDescent="0.3">
      <c r="BA20379" s="2"/>
    </row>
    <row r="20380" spans="53:53" x14ac:dyDescent="0.3">
      <c r="BA20380" s="2"/>
    </row>
    <row r="20381" spans="53:53" x14ac:dyDescent="0.3">
      <c r="BA20381" s="2"/>
    </row>
    <row r="20382" spans="53:53" x14ac:dyDescent="0.3">
      <c r="BA20382" s="2"/>
    </row>
    <row r="20383" spans="53:53" x14ac:dyDescent="0.3">
      <c r="BA20383" s="2"/>
    </row>
    <row r="20384" spans="53:53" x14ac:dyDescent="0.3">
      <c r="BA20384" s="2"/>
    </row>
    <row r="20385" spans="53:53" x14ac:dyDescent="0.3">
      <c r="BA20385" s="2"/>
    </row>
    <row r="20386" spans="53:53" x14ac:dyDescent="0.3">
      <c r="BA20386" s="2"/>
    </row>
    <row r="20387" spans="53:53" x14ac:dyDescent="0.3">
      <c r="BA20387" s="2"/>
    </row>
    <row r="20388" spans="53:53" x14ac:dyDescent="0.3">
      <c r="BA20388" s="2"/>
    </row>
    <row r="20389" spans="53:53" x14ac:dyDescent="0.3">
      <c r="BA20389" s="2"/>
    </row>
    <row r="20390" spans="53:53" x14ac:dyDescent="0.3">
      <c r="BA20390" s="2"/>
    </row>
    <row r="20391" spans="53:53" x14ac:dyDescent="0.3">
      <c r="BA20391" s="2"/>
    </row>
    <row r="20392" spans="53:53" x14ac:dyDescent="0.3">
      <c r="BA20392" s="2"/>
    </row>
    <row r="20393" spans="53:53" x14ac:dyDescent="0.3">
      <c r="BA20393" s="2"/>
    </row>
    <row r="20394" spans="53:53" x14ac:dyDescent="0.3">
      <c r="BA20394" s="2"/>
    </row>
    <row r="20395" spans="53:53" x14ac:dyDescent="0.3">
      <c r="BA20395" s="2"/>
    </row>
    <row r="20396" spans="53:53" x14ac:dyDescent="0.3">
      <c r="BA20396" s="2"/>
    </row>
    <row r="20397" spans="53:53" x14ac:dyDescent="0.3">
      <c r="BA20397" s="2"/>
    </row>
    <row r="20398" spans="53:53" x14ac:dyDescent="0.3">
      <c r="BA20398" s="2"/>
    </row>
    <row r="20399" spans="53:53" x14ac:dyDescent="0.3">
      <c r="BA20399" s="2"/>
    </row>
    <row r="20400" spans="53:53" x14ac:dyDescent="0.3">
      <c r="BA20400" s="2"/>
    </row>
    <row r="20401" spans="53:53" x14ac:dyDescent="0.3">
      <c r="BA20401" s="2"/>
    </row>
    <row r="20402" spans="53:53" x14ac:dyDescent="0.3">
      <c r="BA20402" s="2"/>
    </row>
    <row r="20403" spans="53:53" x14ac:dyDescent="0.3">
      <c r="BA20403" s="2"/>
    </row>
    <row r="20404" spans="53:53" x14ac:dyDescent="0.3">
      <c r="BA20404" s="2"/>
    </row>
    <row r="20405" spans="53:53" x14ac:dyDescent="0.3">
      <c r="BA20405" s="2"/>
    </row>
    <row r="20406" spans="53:53" x14ac:dyDescent="0.3">
      <c r="BA20406" s="2"/>
    </row>
    <row r="20407" spans="53:53" x14ac:dyDescent="0.3">
      <c r="BA20407" s="2"/>
    </row>
    <row r="20408" spans="53:53" x14ac:dyDescent="0.3">
      <c r="BA20408" s="2"/>
    </row>
    <row r="20409" spans="53:53" x14ac:dyDescent="0.3">
      <c r="BA20409" s="2"/>
    </row>
    <row r="20410" spans="53:53" x14ac:dyDescent="0.3">
      <c r="BA20410" s="2"/>
    </row>
    <row r="20411" spans="53:53" x14ac:dyDescent="0.3">
      <c r="BA20411" s="2"/>
    </row>
    <row r="20412" spans="53:53" x14ac:dyDescent="0.3">
      <c r="BA20412" s="2"/>
    </row>
    <row r="20413" spans="53:53" x14ac:dyDescent="0.3">
      <c r="BA20413" s="2"/>
    </row>
    <row r="20414" spans="53:53" x14ac:dyDescent="0.3">
      <c r="BA20414" s="2"/>
    </row>
    <row r="20415" spans="53:53" x14ac:dyDescent="0.3">
      <c r="BA20415" s="2"/>
    </row>
    <row r="20416" spans="53:53" x14ac:dyDescent="0.3">
      <c r="BA20416" s="2"/>
    </row>
    <row r="20417" spans="53:53" x14ac:dyDescent="0.3">
      <c r="BA20417" s="2"/>
    </row>
    <row r="20418" spans="53:53" x14ac:dyDescent="0.3">
      <c r="BA20418" s="2"/>
    </row>
    <row r="20419" spans="53:53" x14ac:dyDescent="0.3">
      <c r="BA20419" s="2"/>
    </row>
    <row r="20420" spans="53:53" x14ac:dyDescent="0.3">
      <c r="BA20420" s="2"/>
    </row>
    <row r="20421" spans="53:53" x14ac:dyDescent="0.3">
      <c r="BA20421" s="2"/>
    </row>
    <row r="20422" spans="53:53" x14ac:dyDescent="0.3">
      <c r="BA20422" s="2"/>
    </row>
    <row r="20423" spans="53:53" x14ac:dyDescent="0.3">
      <c r="BA20423" s="2"/>
    </row>
    <row r="20424" spans="53:53" x14ac:dyDescent="0.3">
      <c r="BA20424" s="2"/>
    </row>
    <row r="20425" spans="53:53" x14ac:dyDescent="0.3">
      <c r="BA20425" s="2"/>
    </row>
    <row r="20426" spans="53:53" x14ac:dyDescent="0.3">
      <c r="BA20426" s="2"/>
    </row>
    <row r="20427" spans="53:53" x14ac:dyDescent="0.3">
      <c r="BA20427" s="2"/>
    </row>
    <row r="20428" spans="53:53" x14ac:dyDescent="0.3">
      <c r="BA20428" s="2"/>
    </row>
    <row r="20429" spans="53:53" x14ac:dyDescent="0.3">
      <c r="BA20429" s="2"/>
    </row>
    <row r="20430" spans="53:53" x14ac:dyDescent="0.3">
      <c r="BA20430" s="2"/>
    </row>
    <row r="20431" spans="53:53" x14ac:dyDescent="0.3">
      <c r="BA20431" s="2"/>
    </row>
    <row r="20432" spans="53:53" x14ac:dyDescent="0.3">
      <c r="BA20432" s="2"/>
    </row>
    <row r="20433" spans="53:53" x14ac:dyDescent="0.3">
      <c r="BA20433" s="2"/>
    </row>
    <row r="20434" spans="53:53" x14ac:dyDescent="0.3">
      <c r="BA20434" s="2"/>
    </row>
    <row r="20435" spans="53:53" x14ac:dyDescent="0.3">
      <c r="BA20435" s="2"/>
    </row>
    <row r="20436" spans="53:53" x14ac:dyDescent="0.3">
      <c r="BA20436" s="2"/>
    </row>
    <row r="20437" spans="53:53" x14ac:dyDescent="0.3">
      <c r="BA20437" s="2"/>
    </row>
    <row r="20438" spans="53:53" x14ac:dyDescent="0.3">
      <c r="BA20438" s="2"/>
    </row>
    <row r="20439" spans="53:53" x14ac:dyDescent="0.3">
      <c r="BA20439" s="2"/>
    </row>
    <row r="20440" spans="53:53" x14ac:dyDescent="0.3">
      <c r="BA20440" s="2"/>
    </row>
    <row r="20441" spans="53:53" x14ac:dyDescent="0.3">
      <c r="BA20441" s="2"/>
    </row>
    <row r="20442" spans="53:53" x14ac:dyDescent="0.3">
      <c r="BA20442" s="2"/>
    </row>
    <row r="20443" spans="53:53" x14ac:dyDescent="0.3">
      <c r="BA20443" s="2"/>
    </row>
    <row r="20444" spans="53:53" x14ac:dyDescent="0.3">
      <c r="BA20444" s="2"/>
    </row>
    <row r="20445" spans="53:53" x14ac:dyDescent="0.3">
      <c r="BA20445" s="2"/>
    </row>
    <row r="20446" spans="53:53" x14ac:dyDescent="0.3">
      <c r="BA20446" s="2"/>
    </row>
    <row r="20447" spans="53:53" x14ac:dyDescent="0.3">
      <c r="BA20447" s="2"/>
    </row>
    <row r="20448" spans="53:53" x14ac:dyDescent="0.3">
      <c r="BA20448" s="2"/>
    </row>
    <row r="20449" spans="53:53" x14ac:dyDescent="0.3">
      <c r="BA20449" s="2"/>
    </row>
    <row r="20450" spans="53:53" x14ac:dyDescent="0.3">
      <c r="BA20450" s="2"/>
    </row>
    <row r="20451" spans="53:53" x14ac:dyDescent="0.3">
      <c r="BA20451" s="2"/>
    </row>
    <row r="20452" spans="53:53" x14ac:dyDescent="0.3">
      <c r="BA20452" s="2"/>
    </row>
    <row r="20453" spans="53:53" x14ac:dyDescent="0.3">
      <c r="BA20453" s="2"/>
    </row>
    <row r="20454" spans="53:53" x14ac:dyDescent="0.3">
      <c r="BA20454" s="2"/>
    </row>
    <row r="20455" spans="53:53" x14ac:dyDescent="0.3">
      <c r="BA20455" s="2"/>
    </row>
    <row r="20456" spans="53:53" x14ac:dyDescent="0.3">
      <c r="BA20456" s="2"/>
    </row>
    <row r="20457" spans="53:53" x14ac:dyDescent="0.3">
      <c r="BA20457" s="2"/>
    </row>
    <row r="20458" spans="53:53" x14ac:dyDescent="0.3">
      <c r="BA20458" s="2"/>
    </row>
    <row r="20459" spans="53:53" x14ac:dyDescent="0.3">
      <c r="BA20459" s="2"/>
    </row>
    <row r="20460" spans="53:53" x14ac:dyDescent="0.3">
      <c r="BA20460" s="2"/>
    </row>
    <row r="20461" spans="53:53" x14ac:dyDescent="0.3">
      <c r="BA20461" s="2"/>
    </row>
    <row r="20462" spans="53:53" x14ac:dyDescent="0.3">
      <c r="BA20462" s="2"/>
    </row>
    <row r="20463" spans="53:53" x14ac:dyDescent="0.3">
      <c r="BA20463" s="2"/>
    </row>
    <row r="20464" spans="53:53" x14ac:dyDescent="0.3">
      <c r="BA20464" s="2"/>
    </row>
    <row r="20465" spans="53:53" x14ac:dyDescent="0.3">
      <c r="BA20465" s="2"/>
    </row>
    <row r="20466" spans="53:53" x14ac:dyDescent="0.3">
      <c r="BA20466" s="2"/>
    </row>
    <row r="20467" spans="53:53" x14ac:dyDescent="0.3">
      <c r="BA20467" s="2"/>
    </row>
    <row r="20468" spans="53:53" x14ac:dyDescent="0.3">
      <c r="BA20468" s="2"/>
    </row>
    <row r="20469" spans="53:53" x14ac:dyDescent="0.3">
      <c r="BA20469" s="2"/>
    </row>
    <row r="20470" spans="53:53" x14ac:dyDescent="0.3">
      <c r="BA20470" s="2"/>
    </row>
    <row r="20471" spans="53:53" x14ac:dyDescent="0.3">
      <c r="BA20471" s="2"/>
    </row>
    <row r="20472" spans="53:53" x14ac:dyDescent="0.3">
      <c r="BA20472" s="2"/>
    </row>
    <row r="20473" spans="53:53" x14ac:dyDescent="0.3">
      <c r="BA20473" s="2"/>
    </row>
    <row r="20474" spans="53:53" x14ac:dyDescent="0.3">
      <c r="BA20474" s="2"/>
    </row>
    <row r="20475" spans="53:53" x14ac:dyDescent="0.3">
      <c r="BA20475" s="2"/>
    </row>
    <row r="20476" spans="53:53" x14ac:dyDescent="0.3">
      <c r="BA20476" s="2"/>
    </row>
    <row r="20477" spans="53:53" x14ac:dyDescent="0.3">
      <c r="BA20477" s="2"/>
    </row>
    <row r="20478" spans="53:53" x14ac:dyDescent="0.3">
      <c r="BA20478" s="2"/>
    </row>
    <row r="20479" spans="53:53" x14ac:dyDescent="0.3">
      <c r="BA20479" s="2"/>
    </row>
    <row r="20480" spans="53:53" x14ac:dyDescent="0.3">
      <c r="BA20480" s="2"/>
    </row>
    <row r="20481" spans="53:53" x14ac:dyDescent="0.3">
      <c r="BA20481" s="2"/>
    </row>
    <row r="20482" spans="53:53" x14ac:dyDescent="0.3">
      <c r="BA20482" s="2"/>
    </row>
    <row r="20483" spans="53:53" x14ac:dyDescent="0.3">
      <c r="BA20483" s="2"/>
    </row>
    <row r="20484" spans="53:53" x14ac:dyDescent="0.3">
      <c r="BA20484" s="2"/>
    </row>
    <row r="20485" spans="53:53" x14ac:dyDescent="0.3">
      <c r="BA20485" s="2"/>
    </row>
    <row r="20486" spans="53:53" x14ac:dyDescent="0.3">
      <c r="BA20486" s="2"/>
    </row>
    <row r="20487" spans="53:53" x14ac:dyDescent="0.3">
      <c r="BA20487" s="2"/>
    </row>
    <row r="20488" spans="53:53" x14ac:dyDescent="0.3">
      <c r="BA20488" s="2"/>
    </row>
    <row r="20489" spans="53:53" x14ac:dyDescent="0.3">
      <c r="BA20489" s="2"/>
    </row>
    <row r="20490" spans="53:53" x14ac:dyDescent="0.3">
      <c r="BA20490" s="2"/>
    </row>
    <row r="20491" spans="53:53" x14ac:dyDescent="0.3">
      <c r="BA20491" s="2"/>
    </row>
    <row r="20492" spans="53:53" x14ac:dyDescent="0.3">
      <c r="BA20492" s="2"/>
    </row>
    <row r="20493" spans="53:53" x14ac:dyDescent="0.3">
      <c r="BA20493" s="2"/>
    </row>
    <row r="20494" spans="53:53" x14ac:dyDescent="0.3">
      <c r="BA20494" s="2"/>
    </row>
    <row r="20495" spans="53:53" x14ac:dyDescent="0.3">
      <c r="BA20495" s="2"/>
    </row>
    <row r="20496" spans="53:53" x14ac:dyDescent="0.3">
      <c r="BA20496" s="2"/>
    </row>
    <row r="20497" spans="53:53" x14ac:dyDescent="0.3">
      <c r="BA20497" s="2"/>
    </row>
    <row r="20498" spans="53:53" x14ac:dyDescent="0.3">
      <c r="BA20498" s="2"/>
    </row>
    <row r="20499" spans="53:53" x14ac:dyDescent="0.3">
      <c r="BA20499" s="2"/>
    </row>
    <row r="20500" spans="53:53" x14ac:dyDescent="0.3">
      <c r="BA20500" s="2"/>
    </row>
    <row r="20501" spans="53:53" x14ac:dyDescent="0.3">
      <c r="BA20501" s="2"/>
    </row>
    <row r="20502" spans="53:53" x14ac:dyDescent="0.3">
      <c r="BA20502" s="2"/>
    </row>
    <row r="20503" spans="53:53" x14ac:dyDescent="0.3">
      <c r="BA20503" s="2"/>
    </row>
    <row r="20504" spans="53:53" x14ac:dyDescent="0.3">
      <c r="BA20504" s="2"/>
    </row>
    <row r="20505" spans="53:53" x14ac:dyDescent="0.3">
      <c r="BA20505" s="2"/>
    </row>
    <row r="20506" spans="53:53" x14ac:dyDescent="0.3">
      <c r="BA20506" s="2"/>
    </row>
    <row r="20507" spans="53:53" x14ac:dyDescent="0.3">
      <c r="BA20507" s="2"/>
    </row>
    <row r="20508" spans="53:53" x14ac:dyDescent="0.3">
      <c r="BA20508" s="2"/>
    </row>
    <row r="20509" spans="53:53" x14ac:dyDescent="0.3">
      <c r="BA20509" s="2"/>
    </row>
    <row r="20510" spans="53:53" x14ac:dyDescent="0.3">
      <c r="BA20510" s="2"/>
    </row>
    <row r="20511" spans="53:53" x14ac:dyDescent="0.3">
      <c r="BA20511" s="2"/>
    </row>
    <row r="20512" spans="53:53" x14ac:dyDescent="0.3">
      <c r="BA20512" s="2"/>
    </row>
    <row r="20513" spans="53:53" x14ac:dyDescent="0.3">
      <c r="BA20513" s="2"/>
    </row>
    <row r="20514" spans="53:53" x14ac:dyDescent="0.3">
      <c r="BA20514" s="2"/>
    </row>
    <row r="20515" spans="53:53" x14ac:dyDescent="0.3">
      <c r="BA20515" s="2"/>
    </row>
    <row r="20516" spans="53:53" x14ac:dyDescent="0.3">
      <c r="BA20516" s="2"/>
    </row>
    <row r="20517" spans="53:53" x14ac:dyDescent="0.3">
      <c r="BA20517" s="2"/>
    </row>
    <row r="20518" spans="53:53" x14ac:dyDescent="0.3">
      <c r="BA20518" s="2"/>
    </row>
    <row r="20519" spans="53:53" x14ac:dyDescent="0.3">
      <c r="BA20519" s="2"/>
    </row>
    <row r="20520" spans="53:53" x14ac:dyDescent="0.3">
      <c r="BA20520" s="2"/>
    </row>
    <row r="20521" spans="53:53" x14ac:dyDescent="0.3">
      <c r="BA20521" s="2"/>
    </row>
    <row r="20522" spans="53:53" x14ac:dyDescent="0.3">
      <c r="BA20522" s="2"/>
    </row>
    <row r="20523" spans="53:53" x14ac:dyDescent="0.3">
      <c r="BA20523" s="2"/>
    </row>
    <row r="20524" spans="53:53" x14ac:dyDescent="0.3">
      <c r="BA20524" s="2"/>
    </row>
    <row r="20525" spans="53:53" x14ac:dyDescent="0.3">
      <c r="BA20525" s="2"/>
    </row>
    <row r="20526" spans="53:53" x14ac:dyDescent="0.3">
      <c r="BA20526" s="2"/>
    </row>
    <row r="20527" spans="53:53" x14ac:dyDescent="0.3">
      <c r="BA20527" s="2"/>
    </row>
    <row r="20528" spans="53:53" x14ac:dyDescent="0.3">
      <c r="BA20528" s="2"/>
    </row>
    <row r="20529" spans="53:53" x14ac:dyDescent="0.3">
      <c r="BA20529" s="2"/>
    </row>
    <row r="20530" spans="53:53" x14ac:dyDescent="0.3">
      <c r="BA20530" s="2"/>
    </row>
    <row r="20531" spans="53:53" x14ac:dyDescent="0.3">
      <c r="BA20531" s="2"/>
    </row>
    <row r="20532" spans="53:53" x14ac:dyDescent="0.3">
      <c r="BA20532" s="2"/>
    </row>
    <row r="20533" spans="53:53" x14ac:dyDescent="0.3">
      <c r="BA20533" s="2"/>
    </row>
    <row r="20534" spans="53:53" x14ac:dyDescent="0.3">
      <c r="BA20534" s="2"/>
    </row>
    <row r="20535" spans="53:53" x14ac:dyDescent="0.3">
      <c r="BA20535" s="2"/>
    </row>
    <row r="20536" spans="53:53" x14ac:dyDescent="0.3">
      <c r="BA20536" s="2"/>
    </row>
    <row r="20537" spans="53:53" x14ac:dyDescent="0.3">
      <c r="BA20537" s="2"/>
    </row>
    <row r="20538" spans="53:53" x14ac:dyDescent="0.3">
      <c r="BA20538" s="2"/>
    </row>
    <row r="20539" spans="53:53" x14ac:dyDescent="0.3">
      <c r="BA20539" s="2"/>
    </row>
    <row r="20540" spans="53:53" x14ac:dyDescent="0.3">
      <c r="BA20540" s="2"/>
    </row>
    <row r="20541" spans="53:53" x14ac:dyDescent="0.3">
      <c r="BA20541" s="2"/>
    </row>
    <row r="20542" spans="53:53" x14ac:dyDescent="0.3">
      <c r="BA20542" s="2"/>
    </row>
    <row r="20543" spans="53:53" x14ac:dyDescent="0.3">
      <c r="BA20543" s="2"/>
    </row>
    <row r="20544" spans="53:53" x14ac:dyDescent="0.3">
      <c r="BA20544" s="2"/>
    </row>
    <row r="20545" spans="53:53" x14ac:dyDescent="0.3">
      <c r="BA20545" s="2"/>
    </row>
    <row r="20546" spans="53:53" x14ac:dyDescent="0.3">
      <c r="BA20546" s="2"/>
    </row>
    <row r="20547" spans="53:53" x14ac:dyDescent="0.3">
      <c r="BA20547" s="2"/>
    </row>
    <row r="20548" spans="53:53" x14ac:dyDescent="0.3">
      <c r="BA20548" s="2"/>
    </row>
    <row r="20549" spans="53:53" x14ac:dyDescent="0.3">
      <c r="BA20549" s="2"/>
    </row>
    <row r="20550" spans="53:53" x14ac:dyDescent="0.3">
      <c r="BA20550" s="2"/>
    </row>
    <row r="20551" spans="53:53" x14ac:dyDescent="0.3">
      <c r="BA20551" s="2"/>
    </row>
    <row r="20552" spans="53:53" x14ac:dyDescent="0.3">
      <c r="BA20552" s="2"/>
    </row>
    <row r="20553" spans="53:53" x14ac:dyDescent="0.3">
      <c r="BA20553" s="2"/>
    </row>
    <row r="20554" spans="53:53" x14ac:dyDescent="0.3">
      <c r="BA20554" s="2"/>
    </row>
    <row r="20555" spans="53:53" x14ac:dyDescent="0.3">
      <c r="BA20555" s="2"/>
    </row>
    <row r="20556" spans="53:53" x14ac:dyDescent="0.3">
      <c r="BA20556" s="2"/>
    </row>
    <row r="20557" spans="53:53" x14ac:dyDescent="0.3">
      <c r="BA20557" s="2"/>
    </row>
    <row r="20558" spans="53:53" x14ac:dyDescent="0.3">
      <c r="BA20558" s="2"/>
    </row>
    <row r="20559" spans="53:53" x14ac:dyDescent="0.3">
      <c r="BA20559" s="2"/>
    </row>
    <row r="20560" spans="53:53" x14ac:dyDescent="0.3">
      <c r="BA20560" s="2"/>
    </row>
    <row r="20561" spans="53:53" x14ac:dyDescent="0.3">
      <c r="BA20561" s="2"/>
    </row>
    <row r="20562" spans="53:53" x14ac:dyDescent="0.3">
      <c r="BA20562" s="2"/>
    </row>
    <row r="20563" spans="53:53" x14ac:dyDescent="0.3">
      <c r="BA20563" s="2"/>
    </row>
    <row r="20564" spans="53:53" x14ac:dyDescent="0.3">
      <c r="BA20564" s="2"/>
    </row>
    <row r="20565" spans="53:53" x14ac:dyDescent="0.3">
      <c r="BA20565" s="2"/>
    </row>
    <row r="20566" spans="53:53" x14ac:dyDescent="0.3">
      <c r="BA20566" s="2"/>
    </row>
    <row r="20567" spans="53:53" x14ac:dyDescent="0.3">
      <c r="BA20567" s="2"/>
    </row>
    <row r="20568" spans="53:53" x14ac:dyDescent="0.3">
      <c r="BA20568" s="2"/>
    </row>
    <row r="20569" spans="53:53" x14ac:dyDescent="0.3">
      <c r="BA20569" s="2"/>
    </row>
    <row r="20570" spans="53:53" x14ac:dyDescent="0.3">
      <c r="BA20570" s="2"/>
    </row>
    <row r="20571" spans="53:53" x14ac:dyDescent="0.3">
      <c r="BA20571" s="2"/>
    </row>
    <row r="20572" spans="53:53" x14ac:dyDescent="0.3">
      <c r="BA20572" s="2"/>
    </row>
    <row r="20573" spans="53:53" x14ac:dyDescent="0.3">
      <c r="BA20573" s="2"/>
    </row>
    <row r="20574" spans="53:53" x14ac:dyDescent="0.3">
      <c r="BA20574" s="2"/>
    </row>
    <row r="20575" spans="53:53" x14ac:dyDescent="0.3">
      <c r="BA20575" s="2"/>
    </row>
    <row r="20576" spans="53:53" x14ac:dyDescent="0.3">
      <c r="BA20576" s="2"/>
    </row>
    <row r="20577" spans="53:53" x14ac:dyDescent="0.3">
      <c r="BA20577" s="2"/>
    </row>
    <row r="20578" spans="53:53" x14ac:dyDescent="0.3">
      <c r="BA20578" s="2"/>
    </row>
    <row r="20579" spans="53:53" x14ac:dyDescent="0.3">
      <c r="BA20579" s="2"/>
    </row>
    <row r="20580" spans="53:53" x14ac:dyDescent="0.3">
      <c r="BA20580" s="2"/>
    </row>
    <row r="20581" spans="53:53" x14ac:dyDescent="0.3">
      <c r="BA20581" s="2"/>
    </row>
    <row r="20582" spans="53:53" x14ac:dyDescent="0.3">
      <c r="BA20582" s="2"/>
    </row>
    <row r="20583" spans="53:53" x14ac:dyDescent="0.3">
      <c r="BA20583" s="2"/>
    </row>
    <row r="20584" spans="53:53" x14ac:dyDescent="0.3">
      <c r="BA20584" s="2"/>
    </row>
    <row r="20585" spans="53:53" x14ac:dyDescent="0.3">
      <c r="BA20585" s="2"/>
    </row>
    <row r="20586" spans="53:53" x14ac:dyDescent="0.3">
      <c r="BA20586" s="2"/>
    </row>
    <row r="20587" spans="53:53" x14ac:dyDescent="0.3">
      <c r="BA20587" s="2"/>
    </row>
    <row r="20588" spans="53:53" x14ac:dyDescent="0.3">
      <c r="BA20588" s="2"/>
    </row>
    <row r="20589" spans="53:53" x14ac:dyDescent="0.3">
      <c r="BA20589" s="2"/>
    </row>
    <row r="20590" spans="53:53" x14ac:dyDescent="0.3">
      <c r="BA20590" s="2"/>
    </row>
    <row r="20591" spans="53:53" x14ac:dyDescent="0.3">
      <c r="BA20591" s="2"/>
    </row>
    <row r="20592" spans="53:53" x14ac:dyDescent="0.3">
      <c r="BA20592" s="2"/>
    </row>
    <row r="20593" spans="53:53" x14ac:dyDescent="0.3">
      <c r="BA20593" s="2"/>
    </row>
    <row r="20594" spans="53:53" x14ac:dyDescent="0.3">
      <c r="BA20594" s="2"/>
    </row>
    <row r="20595" spans="53:53" x14ac:dyDescent="0.3">
      <c r="BA20595" s="2"/>
    </row>
    <row r="20596" spans="53:53" x14ac:dyDescent="0.3">
      <c r="BA20596" s="2"/>
    </row>
    <row r="20597" spans="53:53" x14ac:dyDescent="0.3">
      <c r="BA20597" s="2"/>
    </row>
    <row r="20598" spans="53:53" x14ac:dyDescent="0.3">
      <c r="BA20598" s="2"/>
    </row>
    <row r="20599" spans="53:53" x14ac:dyDescent="0.3">
      <c r="BA20599" s="2"/>
    </row>
    <row r="20600" spans="53:53" x14ac:dyDescent="0.3">
      <c r="BA20600" s="2"/>
    </row>
    <row r="20601" spans="53:53" x14ac:dyDescent="0.3">
      <c r="BA20601" s="2"/>
    </row>
    <row r="20602" spans="53:53" x14ac:dyDescent="0.3">
      <c r="BA20602" s="2"/>
    </row>
    <row r="20603" spans="53:53" x14ac:dyDescent="0.3">
      <c r="BA20603" s="2"/>
    </row>
    <row r="20604" spans="53:53" x14ac:dyDescent="0.3">
      <c r="BA20604" s="2"/>
    </row>
    <row r="20605" spans="53:53" x14ac:dyDescent="0.3">
      <c r="BA20605" s="2"/>
    </row>
    <row r="20606" spans="53:53" x14ac:dyDescent="0.3">
      <c r="BA20606" s="2"/>
    </row>
    <row r="20607" spans="53:53" x14ac:dyDescent="0.3">
      <c r="BA20607" s="2"/>
    </row>
    <row r="20608" spans="53:53" x14ac:dyDescent="0.3">
      <c r="BA20608" s="2"/>
    </row>
    <row r="20609" spans="53:53" x14ac:dyDescent="0.3">
      <c r="BA20609" s="2"/>
    </row>
    <row r="20610" spans="53:53" x14ac:dyDescent="0.3">
      <c r="BA20610" s="2"/>
    </row>
    <row r="20611" spans="53:53" x14ac:dyDescent="0.3">
      <c r="BA20611" s="2"/>
    </row>
    <row r="20612" spans="53:53" x14ac:dyDescent="0.3">
      <c r="BA20612" s="2"/>
    </row>
    <row r="20613" spans="53:53" x14ac:dyDescent="0.3">
      <c r="BA20613" s="2"/>
    </row>
    <row r="20614" spans="53:53" x14ac:dyDescent="0.3">
      <c r="BA20614" s="2"/>
    </row>
    <row r="20615" spans="53:53" x14ac:dyDescent="0.3">
      <c r="BA20615" s="2"/>
    </row>
    <row r="20616" spans="53:53" x14ac:dyDescent="0.3">
      <c r="BA20616" s="2"/>
    </row>
    <row r="20617" spans="53:53" x14ac:dyDescent="0.3">
      <c r="BA20617" s="2"/>
    </row>
    <row r="20618" spans="53:53" x14ac:dyDescent="0.3">
      <c r="BA20618" s="2"/>
    </row>
    <row r="20619" spans="53:53" x14ac:dyDescent="0.3">
      <c r="BA20619" s="2"/>
    </row>
    <row r="20620" spans="53:53" x14ac:dyDescent="0.3">
      <c r="BA20620" s="2"/>
    </row>
    <row r="20621" spans="53:53" x14ac:dyDescent="0.3">
      <c r="BA20621" s="2"/>
    </row>
    <row r="20622" spans="53:53" x14ac:dyDescent="0.3">
      <c r="BA20622" s="2"/>
    </row>
    <row r="20623" spans="53:53" x14ac:dyDescent="0.3">
      <c r="BA20623" s="2"/>
    </row>
    <row r="20624" spans="53:53" x14ac:dyDescent="0.3">
      <c r="BA20624" s="2"/>
    </row>
    <row r="20625" spans="53:53" x14ac:dyDescent="0.3">
      <c r="BA20625" s="2"/>
    </row>
    <row r="20626" spans="53:53" x14ac:dyDescent="0.3">
      <c r="BA20626" s="2"/>
    </row>
    <row r="20627" spans="53:53" x14ac:dyDescent="0.3">
      <c r="BA20627" s="2"/>
    </row>
    <row r="20628" spans="53:53" x14ac:dyDescent="0.3">
      <c r="BA20628" s="2"/>
    </row>
    <row r="20629" spans="53:53" x14ac:dyDescent="0.3">
      <c r="BA20629" s="2"/>
    </row>
    <row r="20630" spans="53:53" x14ac:dyDescent="0.3">
      <c r="BA20630" s="2"/>
    </row>
    <row r="20631" spans="53:53" x14ac:dyDescent="0.3">
      <c r="BA20631" s="2"/>
    </row>
    <row r="20632" spans="53:53" x14ac:dyDescent="0.3">
      <c r="BA20632" s="2"/>
    </row>
    <row r="20633" spans="53:53" x14ac:dyDescent="0.3">
      <c r="BA20633" s="2"/>
    </row>
    <row r="20634" spans="53:53" x14ac:dyDescent="0.3">
      <c r="BA20634" s="2"/>
    </row>
    <row r="20635" spans="53:53" x14ac:dyDescent="0.3">
      <c r="BA20635" s="2"/>
    </row>
    <row r="20636" spans="53:53" x14ac:dyDescent="0.3">
      <c r="BA20636" s="2"/>
    </row>
    <row r="20637" spans="53:53" x14ac:dyDescent="0.3">
      <c r="BA20637" s="2"/>
    </row>
    <row r="20638" spans="53:53" x14ac:dyDescent="0.3">
      <c r="BA20638" s="2"/>
    </row>
    <row r="20639" spans="53:53" x14ac:dyDescent="0.3">
      <c r="BA20639" s="2"/>
    </row>
    <row r="20640" spans="53:53" x14ac:dyDescent="0.3">
      <c r="BA20640" s="2"/>
    </row>
    <row r="20641" spans="53:53" x14ac:dyDescent="0.3">
      <c r="BA20641" s="2"/>
    </row>
    <row r="20642" spans="53:53" x14ac:dyDescent="0.3">
      <c r="BA20642" s="2"/>
    </row>
    <row r="20643" spans="53:53" x14ac:dyDescent="0.3">
      <c r="BA20643" s="2"/>
    </row>
    <row r="20644" spans="53:53" x14ac:dyDescent="0.3">
      <c r="BA20644" s="2"/>
    </row>
    <row r="20645" spans="53:53" x14ac:dyDescent="0.3">
      <c r="BA20645" s="2"/>
    </row>
    <row r="20646" spans="53:53" x14ac:dyDescent="0.3">
      <c r="BA20646" s="2"/>
    </row>
    <row r="20647" spans="53:53" x14ac:dyDescent="0.3">
      <c r="BA20647" s="2"/>
    </row>
    <row r="20648" spans="53:53" x14ac:dyDescent="0.3">
      <c r="BA20648" s="2"/>
    </row>
    <row r="20649" spans="53:53" x14ac:dyDescent="0.3">
      <c r="BA20649" s="2"/>
    </row>
    <row r="20650" spans="53:53" x14ac:dyDescent="0.3">
      <c r="BA20650" s="2"/>
    </row>
    <row r="20651" spans="53:53" x14ac:dyDescent="0.3">
      <c r="BA20651" s="2"/>
    </row>
    <row r="20652" spans="53:53" x14ac:dyDescent="0.3">
      <c r="BA20652" s="2"/>
    </row>
    <row r="20653" spans="53:53" x14ac:dyDescent="0.3">
      <c r="BA20653" s="2"/>
    </row>
    <row r="20654" spans="53:53" x14ac:dyDescent="0.3">
      <c r="BA20654" s="2"/>
    </row>
    <row r="20655" spans="53:53" x14ac:dyDescent="0.3">
      <c r="BA20655" s="2"/>
    </row>
    <row r="20656" spans="53:53" x14ac:dyDescent="0.3">
      <c r="BA20656" s="2"/>
    </row>
    <row r="20657" spans="53:53" x14ac:dyDescent="0.3">
      <c r="BA20657" s="2"/>
    </row>
    <row r="20658" spans="53:53" x14ac:dyDescent="0.3">
      <c r="BA20658" s="2"/>
    </row>
    <row r="20659" spans="53:53" x14ac:dyDescent="0.3">
      <c r="BA20659" s="2"/>
    </row>
    <row r="20660" spans="53:53" x14ac:dyDescent="0.3">
      <c r="BA20660" s="2"/>
    </row>
    <row r="20661" spans="53:53" x14ac:dyDescent="0.3">
      <c r="BA20661" s="2"/>
    </row>
    <row r="20662" spans="53:53" x14ac:dyDescent="0.3">
      <c r="BA20662" s="2"/>
    </row>
    <row r="20663" spans="53:53" x14ac:dyDescent="0.3">
      <c r="BA20663" s="2"/>
    </row>
    <row r="20664" spans="53:53" x14ac:dyDescent="0.3">
      <c r="BA20664" s="2"/>
    </row>
    <row r="20665" spans="53:53" x14ac:dyDescent="0.3">
      <c r="BA20665" s="2"/>
    </row>
    <row r="20666" spans="53:53" x14ac:dyDescent="0.3">
      <c r="BA20666" s="2"/>
    </row>
    <row r="20667" spans="53:53" x14ac:dyDescent="0.3">
      <c r="BA20667" s="2"/>
    </row>
    <row r="20668" spans="53:53" x14ac:dyDescent="0.3">
      <c r="BA20668" s="2"/>
    </row>
    <row r="20669" spans="53:53" x14ac:dyDescent="0.3">
      <c r="BA20669" s="2"/>
    </row>
    <row r="20670" spans="53:53" x14ac:dyDescent="0.3">
      <c r="BA20670" s="2"/>
    </row>
    <row r="20671" spans="53:53" x14ac:dyDescent="0.3">
      <c r="BA20671" s="2"/>
    </row>
    <row r="20672" spans="53:53" x14ac:dyDescent="0.3">
      <c r="BA20672" s="2"/>
    </row>
    <row r="20673" spans="53:53" x14ac:dyDescent="0.3">
      <c r="BA20673" s="2"/>
    </row>
    <row r="20674" spans="53:53" x14ac:dyDescent="0.3">
      <c r="BA20674" s="2"/>
    </row>
    <row r="20675" spans="53:53" x14ac:dyDescent="0.3">
      <c r="BA20675" s="2"/>
    </row>
    <row r="20676" spans="53:53" x14ac:dyDescent="0.3">
      <c r="BA20676" s="2"/>
    </row>
    <row r="20677" spans="53:53" x14ac:dyDescent="0.3">
      <c r="BA20677" s="2"/>
    </row>
    <row r="20678" spans="53:53" x14ac:dyDescent="0.3">
      <c r="BA20678" s="2"/>
    </row>
    <row r="20679" spans="53:53" x14ac:dyDescent="0.3">
      <c r="BA20679" s="2"/>
    </row>
    <row r="20680" spans="53:53" x14ac:dyDescent="0.3">
      <c r="BA20680" s="2"/>
    </row>
    <row r="20681" spans="53:53" x14ac:dyDescent="0.3">
      <c r="BA20681" s="2"/>
    </row>
    <row r="20682" spans="53:53" x14ac:dyDescent="0.3">
      <c r="BA20682" s="2"/>
    </row>
    <row r="20683" spans="53:53" x14ac:dyDescent="0.3">
      <c r="BA20683" s="2"/>
    </row>
    <row r="20684" spans="53:53" x14ac:dyDescent="0.3">
      <c r="BA20684" s="2"/>
    </row>
    <row r="20685" spans="53:53" x14ac:dyDescent="0.3">
      <c r="BA20685" s="2"/>
    </row>
    <row r="20686" spans="53:53" x14ac:dyDescent="0.3">
      <c r="BA20686" s="2"/>
    </row>
    <row r="20687" spans="53:53" x14ac:dyDescent="0.3">
      <c r="BA20687" s="2"/>
    </row>
    <row r="20688" spans="53:53" x14ac:dyDescent="0.3">
      <c r="BA20688" s="2"/>
    </row>
    <row r="20689" spans="53:53" x14ac:dyDescent="0.3">
      <c r="BA20689" s="2"/>
    </row>
    <row r="20690" spans="53:53" x14ac:dyDescent="0.3">
      <c r="BA20690" s="2"/>
    </row>
    <row r="20691" spans="53:53" x14ac:dyDescent="0.3">
      <c r="BA20691" s="2"/>
    </row>
    <row r="20692" spans="53:53" x14ac:dyDescent="0.3">
      <c r="BA20692" s="2"/>
    </row>
    <row r="20693" spans="53:53" x14ac:dyDescent="0.3">
      <c r="BA20693" s="2"/>
    </row>
    <row r="20694" spans="53:53" x14ac:dyDescent="0.3">
      <c r="BA20694" s="2"/>
    </row>
    <row r="20695" spans="53:53" x14ac:dyDescent="0.3">
      <c r="BA20695" s="2"/>
    </row>
    <row r="20696" spans="53:53" x14ac:dyDescent="0.3">
      <c r="BA20696" s="2"/>
    </row>
    <row r="20697" spans="53:53" x14ac:dyDescent="0.3">
      <c r="BA20697" s="2"/>
    </row>
    <row r="20698" spans="53:53" x14ac:dyDescent="0.3">
      <c r="BA20698" s="2"/>
    </row>
    <row r="20699" spans="53:53" x14ac:dyDescent="0.3">
      <c r="BA20699" s="2"/>
    </row>
    <row r="20700" spans="53:53" x14ac:dyDescent="0.3">
      <c r="BA20700" s="2"/>
    </row>
    <row r="20701" spans="53:53" x14ac:dyDescent="0.3">
      <c r="BA20701" s="2"/>
    </row>
    <row r="20702" spans="53:53" x14ac:dyDescent="0.3">
      <c r="BA20702" s="2"/>
    </row>
    <row r="20703" spans="53:53" x14ac:dyDescent="0.3">
      <c r="BA20703" s="2"/>
    </row>
    <row r="20704" spans="53:53" x14ac:dyDescent="0.3">
      <c r="BA20704" s="2"/>
    </row>
    <row r="20705" spans="53:53" x14ac:dyDescent="0.3">
      <c r="BA20705" s="2"/>
    </row>
    <row r="20706" spans="53:53" x14ac:dyDescent="0.3">
      <c r="BA20706" s="2"/>
    </row>
    <row r="20707" spans="53:53" x14ac:dyDescent="0.3">
      <c r="BA20707" s="2"/>
    </row>
    <row r="20708" spans="53:53" x14ac:dyDescent="0.3">
      <c r="BA20708" s="2"/>
    </row>
    <row r="20709" spans="53:53" x14ac:dyDescent="0.3">
      <c r="BA20709" s="2"/>
    </row>
    <row r="20710" spans="53:53" x14ac:dyDescent="0.3">
      <c r="BA20710" s="2"/>
    </row>
    <row r="20711" spans="53:53" x14ac:dyDescent="0.3">
      <c r="BA20711" s="2"/>
    </row>
    <row r="20712" spans="53:53" x14ac:dyDescent="0.3">
      <c r="BA20712" s="2"/>
    </row>
    <row r="20713" spans="53:53" x14ac:dyDescent="0.3">
      <c r="BA20713" s="2"/>
    </row>
    <row r="20714" spans="53:53" x14ac:dyDescent="0.3">
      <c r="BA20714" s="2"/>
    </row>
    <row r="20715" spans="53:53" x14ac:dyDescent="0.3">
      <c r="BA20715" s="2"/>
    </row>
    <row r="20716" spans="53:53" x14ac:dyDescent="0.3">
      <c r="BA20716" s="2"/>
    </row>
    <row r="20717" spans="53:53" x14ac:dyDescent="0.3">
      <c r="BA20717" s="2"/>
    </row>
    <row r="20718" spans="53:53" x14ac:dyDescent="0.3">
      <c r="BA20718" s="2"/>
    </row>
    <row r="20719" spans="53:53" x14ac:dyDescent="0.3">
      <c r="BA20719" s="2"/>
    </row>
    <row r="20720" spans="53:53" x14ac:dyDescent="0.3">
      <c r="BA20720" s="2"/>
    </row>
    <row r="20721" spans="53:53" x14ac:dyDescent="0.3">
      <c r="BA20721" s="2"/>
    </row>
    <row r="20722" spans="53:53" x14ac:dyDescent="0.3">
      <c r="BA20722" s="2"/>
    </row>
    <row r="20723" spans="53:53" x14ac:dyDescent="0.3">
      <c r="BA20723" s="2"/>
    </row>
    <row r="20724" spans="53:53" x14ac:dyDescent="0.3">
      <c r="BA20724" s="2"/>
    </row>
    <row r="20725" spans="53:53" x14ac:dyDescent="0.3">
      <c r="BA20725" s="2"/>
    </row>
    <row r="20726" spans="53:53" x14ac:dyDescent="0.3">
      <c r="BA20726" s="2"/>
    </row>
    <row r="20727" spans="53:53" x14ac:dyDescent="0.3">
      <c r="BA20727" s="2"/>
    </row>
    <row r="20728" spans="53:53" x14ac:dyDescent="0.3">
      <c r="BA20728" s="2"/>
    </row>
    <row r="20729" spans="53:53" x14ac:dyDescent="0.3">
      <c r="BA20729" s="2"/>
    </row>
    <row r="20730" spans="53:53" x14ac:dyDescent="0.3">
      <c r="BA20730" s="2"/>
    </row>
    <row r="20731" spans="53:53" x14ac:dyDescent="0.3">
      <c r="BA20731" s="2"/>
    </row>
    <row r="20732" spans="53:53" x14ac:dyDescent="0.3">
      <c r="BA20732" s="2"/>
    </row>
    <row r="20733" spans="53:53" x14ac:dyDescent="0.3">
      <c r="BA20733" s="2"/>
    </row>
    <row r="20734" spans="53:53" x14ac:dyDescent="0.3">
      <c r="BA20734" s="2"/>
    </row>
    <row r="20735" spans="53:53" x14ac:dyDescent="0.3">
      <c r="BA20735" s="2"/>
    </row>
    <row r="20736" spans="53:53" x14ac:dyDescent="0.3">
      <c r="BA20736" s="2"/>
    </row>
    <row r="20737" spans="53:53" x14ac:dyDescent="0.3">
      <c r="BA20737" s="2"/>
    </row>
    <row r="20738" spans="53:53" x14ac:dyDescent="0.3">
      <c r="BA20738" s="2"/>
    </row>
    <row r="20739" spans="53:53" x14ac:dyDescent="0.3">
      <c r="BA20739" s="2"/>
    </row>
    <row r="20740" spans="53:53" x14ac:dyDescent="0.3">
      <c r="BA20740" s="2"/>
    </row>
    <row r="20741" spans="53:53" x14ac:dyDescent="0.3">
      <c r="BA20741" s="2"/>
    </row>
    <row r="20742" spans="53:53" x14ac:dyDescent="0.3">
      <c r="BA20742" s="2"/>
    </row>
    <row r="20743" spans="53:53" x14ac:dyDescent="0.3">
      <c r="BA20743" s="2"/>
    </row>
    <row r="20744" spans="53:53" x14ac:dyDescent="0.3">
      <c r="BA20744" s="2"/>
    </row>
    <row r="20745" spans="53:53" x14ac:dyDescent="0.3">
      <c r="BA20745" s="2"/>
    </row>
    <row r="20746" spans="53:53" x14ac:dyDescent="0.3">
      <c r="BA20746" s="2"/>
    </row>
    <row r="20747" spans="53:53" x14ac:dyDescent="0.3">
      <c r="BA20747" s="2"/>
    </row>
    <row r="20748" spans="53:53" x14ac:dyDescent="0.3">
      <c r="BA20748" s="2"/>
    </row>
    <row r="20749" spans="53:53" x14ac:dyDescent="0.3">
      <c r="BA20749" s="2"/>
    </row>
    <row r="20750" spans="53:53" x14ac:dyDescent="0.3">
      <c r="BA20750" s="2"/>
    </row>
    <row r="20751" spans="53:53" x14ac:dyDescent="0.3">
      <c r="BA20751" s="2"/>
    </row>
    <row r="20752" spans="53:53" x14ac:dyDescent="0.3">
      <c r="BA20752" s="2"/>
    </row>
    <row r="20753" spans="53:53" x14ac:dyDescent="0.3">
      <c r="BA20753" s="2"/>
    </row>
    <row r="20754" spans="53:53" x14ac:dyDescent="0.3">
      <c r="BA20754" s="2"/>
    </row>
    <row r="20755" spans="53:53" x14ac:dyDescent="0.3">
      <c r="BA20755" s="2"/>
    </row>
    <row r="20756" spans="53:53" x14ac:dyDescent="0.3">
      <c r="BA20756" s="2"/>
    </row>
    <row r="20757" spans="53:53" x14ac:dyDescent="0.3">
      <c r="BA20757" s="2"/>
    </row>
    <row r="20758" spans="53:53" x14ac:dyDescent="0.3">
      <c r="BA20758" s="2"/>
    </row>
    <row r="20759" spans="53:53" x14ac:dyDescent="0.3">
      <c r="BA20759" s="2"/>
    </row>
    <row r="20760" spans="53:53" x14ac:dyDescent="0.3">
      <c r="BA20760" s="2"/>
    </row>
    <row r="20761" spans="53:53" x14ac:dyDescent="0.3">
      <c r="BA20761" s="2"/>
    </row>
    <row r="20762" spans="53:53" x14ac:dyDescent="0.3">
      <c r="BA20762" s="2"/>
    </row>
    <row r="20763" spans="53:53" x14ac:dyDescent="0.3">
      <c r="BA20763" s="2"/>
    </row>
    <row r="20764" spans="53:53" x14ac:dyDescent="0.3">
      <c r="BA20764" s="2"/>
    </row>
    <row r="20765" spans="53:53" x14ac:dyDescent="0.3">
      <c r="BA20765" s="2"/>
    </row>
    <row r="20766" spans="53:53" x14ac:dyDescent="0.3">
      <c r="BA20766" s="2"/>
    </row>
    <row r="20767" spans="53:53" x14ac:dyDescent="0.3">
      <c r="BA20767" s="2"/>
    </row>
    <row r="20768" spans="53:53" x14ac:dyDescent="0.3">
      <c r="BA20768" s="2"/>
    </row>
    <row r="20769" spans="53:53" x14ac:dyDescent="0.3">
      <c r="BA20769" s="2"/>
    </row>
    <row r="20770" spans="53:53" x14ac:dyDescent="0.3">
      <c r="BA20770" s="2"/>
    </row>
    <row r="20771" spans="53:53" x14ac:dyDescent="0.3">
      <c r="BA20771" s="2"/>
    </row>
    <row r="20772" spans="53:53" x14ac:dyDescent="0.3">
      <c r="BA20772" s="2"/>
    </row>
    <row r="20773" spans="53:53" x14ac:dyDescent="0.3">
      <c r="BA20773" s="2"/>
    </row>
    <row r="20774" spans="53:53" x14ac:dyDescent="0.3">
      <c r="BA20774" s="2"/>
    </row>
    <row r="20775" spans="53:53" x14ac:dyDescent="0.3">
      <c r="BA20775" s="2"/>
    </row>
    <row r="20776" spans="53:53" x14ac:dyDescent="0.3">
      <c r="BA20776" s="2"/>
    </row>
    <row r="20777" spans="53:53" x14ac:dyDescent="0.3">
      <c r="BA20777" s="2"/>
    </row>
    <row r="20778" spans="53:53" x14ac:dyDescent="0.3">
      <c r="BA20778" s="2"/>
    </row>
    <row r="20779" spans="53:53" x14ac:dyDescent="0.3">
      <c r="BA20779" s="2"/>
    </row>
    <row r="20780" spans="53:53" x14ac:dyDescent="0.3">
      <c r="BA20780" s="2"/>
    </row>
    <row r="20781" spans="53:53" x14ac:dyDescent="0.3">
      <c r="BA20781" s="2"/>
    </row>
    <row r="20782" spans="53:53" x14ac:dyDescent="0.3">
      <c r="BA20782" s="2"/>
    </row>
    <row r="20783" spans="53:53" x14ac:dyDescent="0.3">
      <c r="BA20783" s="2"/>
    </row>
    <row r="20784" spans="53:53" x14ac:dyDescent="0.3">
      <c r="BA20784" s="2"/>
    </row>
    <row r="20785" spans="53:53" x14ac:dyDescent="0.3">
      <c r="BA20785" s="2"/>
    </row>
    <row r="20786" spans="53:53" x14ac:dyDescent="0.3">
      <c r="BA20786" s="2"/>
    </row>
    <row r="20787" spans="53:53" x14ac:dyDescent="0.3">
      <c r="BA20787" s="2"/>
    </row>
    <row r="20788" spans="53:53" x14ac:dyDescent="0.3">
      <c r="BA20788" s="2"/>
    </row>
    <row r="20789" spans="53:53" x14ac:dyDescent="0.3">
      <c r="BA20789" s="2"/>
    </row>
    <row r="20790" spans="53:53" x14ac:dyDescent="0.3">
      <c r="BA20790" s="2"/>
    </row>
    <row r="20791" spans="53:53" x14ac:dyDescent="0.3">
      <c r="BA20791" s="2"/>
    </row>
    <row r="20792" spans="53:53" x14ac:dyDescent="0.3">
      <c r="BA20792" s="2"/>
    </row>
    <row r="20793" spans="53:53" x14ac:dyDescent="0.3">
      <c r="BA20793" s="2"/>
    </row>
    <row r="20794" spans="53:53" x14ac:dyDescent="0.3">
      <c r="BA20794" s="2"/>
    </row>
    <row r="20795" spans="53:53" x14ac:dyDescent="0.3">
      <c r="BA20795" s="2"/>
    </row>
    <row r="20796" spans="53:53" x14ac:dyDescent="0.3">
      <c r="BA20796" s="2"/>
    </row>
    <row r="20797" spans="53:53" x14ac:dyDescent="0.3">
      <c r="BA20797" s="2"/>
    </row>
    <row r="20798" spans="53:53" x14ac:dyDescent="0.3">
      <c r="BA20798" s="2"/>
    </row>
    <row r="20799" spans="53:53" x14ac:dyDescent="0.3">
      <c r="BA20799" s="2"/>
    </row>
    <row r="20800" spans="53:53" x14ac:dyDescent="0.3">
      <c r="BA20800" s="2"/>
    </row>
    <row r="20801" spans="53:53" x14ac:dyDescent="0.3">
      <c r="BA20801" s="2"/>
    </row>
    <row r="20802" spans="53:53" x14ac:dyDescent="0.3">
      <c r="BA20802" s="2"/>
    </row>
    <row r="20803" spans="53:53" x14ac:dyDescent="0.3">
      <c r="BA20803" s="2"/>
    </row>
    <row r="20804" spans="53:53" x14ac:dyDescent="0.3">
      <c r="BA20804" s="2"/>
    </row>
    <row r="20805" spans="53:53" x14ac:dyDescent="0.3">
      <c r="BA20805" s="2"/>
    </row>
    <row r="20806" spans="53:53" x14ac:dyDescent="0.3">
      <c r="BA20806" s="2"/>
    </row>
    <row r="20807" spans="53:53" x14ac:dyDescent="0.3">
      <c r="BA20807" s="2"/>
    </row>
    <row r="20808" spans="53:53" x14ac:dyDescent="0.3">
      <c r="BA20808" s="2"/>
    </row>
    <row r="20809" spans="53:53" x14ac:dyDescent="0.3">
      <c r="BA20809" s="2"/>
    </row>
    <row r="20810" spans="53:53" x14ac:dyDescent="0.3">
      <c r="BA20810" s="2"/>
    </row>
    <row r="20811" spans="53:53" x14ac:dyDescent="0.3">
      <c r="BA20811" s="2"/>
    </row>
    <row r="20812" spans="53:53" x14ac:dyDescent="0.3">
      <c r="BA20812" s="2"/>
    </row>
    <row r="20813" spans="53:53" x14ac:dyDescent="0.3">
      <c r="BA20813" s="2"/>
    </row>
    <row r="20814" spans="53:53" x14ac:dyDescent="0.3">
      <c r="BA20814" s="2"/>
    </row>
    <row r="20815" spans="53:53" x14ac:dyDescent="0.3">
      <c r="BA20815" s="2"/>
    </row>
    <row r="20816" spans="53:53" x14ac:dyDescent="0.3">
      <c r="BA20816" s="2"/>
    </row>
    <row r="20817" spans="53:53" x14ac:dyDescent="0.3">
      <c r="BA20817" s="2"/>
    </row>
    <row r="20818" spans="53:53" x14ac:dyDescent="0.3">
      <c r="BA20818" s="2"/>
    </row>
    <row r="20819" spans="53:53" x14ac:dyDescent="0.3">
      <c r="BA20819" s="2"/>
    </row>
    <row r="20820" spans="53:53" x14ac:dyDescent="0.3">
      <c r="BA20820" s="2"/>
    </row>
    <row r="20821" spans="53:53" x14ac:dyDescent="0.3">
      <c r="BA20821" s="2"/>
    </row>
    <row r="20822" spans="53:53" x14ac:dyDescent="0.3">
      <c r="BA20822" s="2"/>
    </row>
    <row r="20823" spans="53:53" x14ac:dyDescent="0.3">
      <c r="BA20823" s="2"/>
    </row>
    <row r="20824" spans="53:53" x14ac:dyDescent="0.3">
      <c r="BA20824" s="2"/>
    </row>
    <row r="20825" spans="53:53" x14ac:dyDescent="0.3">
      <c r="BA20825" s="2"/>
    </row>
    <row r="20826" spans="53:53" x14ac:dyDescent="0.3">
      <c r="BA20826" s="2"/>
    </row>
    <row r="20827" spans="53:53" x14ac:dyDescent="0.3">
      <c r="BA20827" s="2"/>
    </row>
    <row r="20828" spans="53:53" x14ac:dyDescent="0.3">
      <c r="BA20828" s="2"/>
    </row>
    <row r="20829" spans="53:53" x14ac:dyDescent="0.3">
      <c r="BA20829" s="2"/>
    </row>
    <row r="20830" spans="53:53" x14ac:dyDescent="0.3">
      <c r="BA20830" s="2"/>
    </row>
    <row r="20831" spans="53:53" x14ac:dyDescent="0.3">
      <c r="BA20831" s="2"/>
    </row>
    <row r="20832" spans="53:53" x14ac:dyDescent="0.3">
      <c r="BA20832" s="2"/>
    </row>
    <row r="20833" spans="53:53" x14ac:dyDescent="0.3">
      <c r="BA20833" s="2"/>
    </row>
    <row r="20834" spans="53:53" x14ac:dyDescent="0.3">
      <c r="BA20834" s="2"/>
    </row>
    <row r="20835" spans="53:53" x14ac:dyDescent="0.3">
      <c r="BA20835" s="2"/>
    </row>
    <row r="20836" spans="53:53" x14ac:dyDescent="0.3">
      <c r="BA20836" s="2"/>
    </row>
    <row r="20837" spans="53:53" x14ac:dyDescent="0.3">
      <c r="BA20837" s="2"/>
    </row>
    <row r="20838" spans="53:53" x14ac:dyDescent="0.3">
      <c r="BA20838" s="2"/>
    </row>
    <row r="20839" spans="53:53" x14ac:dyDescent="0.3">
      <c r="BA20839" s="2"/>
    </row>
    <row r="20840" spans="53:53" x14ac:dyDescent="0.3">
      <c r="BA20840" s="2"/>
    </row>
    <row r="20841" spans="53:53" x14ac:dyDescent="0.3">
      <c r="BA20841" s="2"/>
    </row>
    <row r="20842" spans="53:53" x14ac:dyDescent="0.3">
      <c r="BA20842" s="2"/>
    </row>
    <row r="20843" spans="53:53" x14ac:dyDescent="0.3">
      <c r="BA20843" s="2"/>
    </row>
    <row r="20844" spans="53:53" x14ac:dyDescent="0.3">
      <c r="BA20844" s="2"/>
    </row>
    <row r="20845" spans="53:53" x14ac:dyDescent="0.3">
      <c r="BA20845" s="2"/>
    </row>
    <row r="20846" spans="53:53" x14ac:dyDescent="0.3">
      <c r="BA20846" s="2"/>
    </row>
    <row r="20847" spans="53:53" x14ac:dyDescent="0.3">
      <c r="BA20847" s="2"/>
    </row>
    <row r="20848" spans="53:53" x14ac:dyDescent="0.3">
      <c r="BA20848" s="2"/>
    </row>
    <row r="20849" spans="53:53" x14ac:dyDescent="0.3">
      <c r="BA20849" s="2"/>
    </row>
    <row r="20850" spans="53:53" x14ac:dyDescent="0.3">
      <c r="BA20850" s="2"/>
    </row>
    <row r="20851" spans="53:53" x14ac:dyDescent="0.3">
      <c r="BA20851" s="2"/>
    </row>
    <row r="20852" spans="53:53" x14ac:dyDescent="0.3">
      <c r="BA20852" s="2"/>
    </row>
    <row r="20853" spans="53:53" x14ac:dyDescent="0.3">
      <c r="BA20853" s="2"/>
    </row>
    <row r="20854" spans="53:53" x14ac:dyDescent="0.3">
      <c r="BA20854" s="2"/>
    </row>
    <row r="20855" spans="53:53" x14ac:dyDescent="0.3">
      <c r="BA20855" s="2"/>
    </row>
    <row r="20856" spans="53:53" x14ac:dyDescent="0.3">
      <c r="BA20856" s="2"/>
    </row>
    <row r="20857" spans="53:53" x14ac:dyDescent="0.3">
      <c r="BA20857" s="2"/>
    </row>
    <row r="20858" spans="53:53" x14ac:dyDescent="0.3">
      <c r="BA20858" s="2"/>
    </row>
    <row r="20859" spans="53:53" x14ac:dyDescent="0.3">
      <c r="BA20859" s="2"/>
    </row>
    <row r="20860" spans="53:53" x14ac:dyDescent="0.3">
      <c r="BA20860" s="2"/>
    </row>
    <row r="20861" spans="53:53" x14ac:dyDescent="0.3">
      <c r="BA20861" s="2"/>
    </row>
    <row r="20862" spans="53:53" x14ac:dyDescent="0.3">
      <c r="BA20862" s="2"/>
    </row>
    <row r="20863" spans="53:53" x14ac:dyDescent="0.3">
      <c r="BA20863" s="2"/>
    </row>
    <row r="20864" spans="53:53" x14ac:dyDescent="0.3">
      <c r="BA20864" s="2"/>
    </row>
    <row r="20865" spans="53:53" x14ac:dyDescent="0.3">
      <c r="BA20865" s="2"/>
    </row>
    <row r="20866" spans="53:53" x14ac:dyDescent="0.3">
      <c r="BA20866" s="2"/>
    </row>
    <row r="20867" spans="53:53" x14ac:dyDescent="0.3">
      <c r="BA20867" s="2"/>
    </row>
    <row r="20868" spans="53:53" x14ac:dyDescent="0.3">
      <c r="BA20868" s="2"/>
    </row>
    <row r="20869" spans="53:53" x14ac:dyDescent="0.3">
      <c r="BA20869" s="2"/>
    </row>
    <row r="20870" spans="53:53" x14ac:dyDescent="0.3">
      <c r="BA20870" s="2"/>
    </row>
    <row r="20871" spans="53:53" x14ac:dyDescent="0.3">
      <c r="BA20871" s="2"/>
    </row>
    <row r="20872" spans="53:53" x14ac:dyDescent="0.3">
      <c r="BA20872" s="2"/>
    </row>
    <row r="20873" spans="53:53" x14ac:dyDescent="0.3">
      <c r="BA20873" s="2"/>
    </row>
    <row r="20874" spans="53:53" x14ac:dyDescent="0.3">
      <c r="BA20874" s="2"/>
    </row>
    <row r="20875" spans="53:53" x14ac:dyDescent="0.3">
      <c r="BA20875" s="2"/>
    </row>
    <row r="20876" spans="53:53" x14ac:dyDescent="0.3">
      <c r="BA20876" s="2"/>
    </row>
    <row r="20877" spans="53:53" x14ac:dyDescent="0.3">
      <c r="BA20877" s="2"/>
    </row>
    <row r="20878" spans="53:53" x14ac:dyDescent="0.3">
      <c r="BA20878" s="2"/>
    </row>
    <row r="20879" spans="53:53" x14ac:dyDescent="0.3">
      <c r="BA20879" s="2"/>
    </row>
    <row r="20880" spans="53:53" x14ac:dyDescent="0.3">
      <c r="BA20880" s="2"/>
    </row>
    <row r="20881" spans="53:53" x14ac:dyDescent="0.3">
      <c r="BA20881" s="2"/>
    </row>
    <row r="20882" spans="53:53" x14ac:dyDescent="0.3">
      <c r="BA20882" s="2"/>
    </row>
    <row r="20883" spans="53:53" x14ac:dyDescent="0.3">
      <c r="BA20883" s="2"/>
    </row>
    <row r="20884" spans="53:53" x14ac:dyDescent="0.3">
      <c r="BA20884" s="2"/>
    </row>
    <row r="20885" spans="53:53" x14ac:dyDescent="0.3">
      <c r="BA20885" s="2"/>
    </row>
    <row r="20886" spans="53:53" x14ac:dyDescent="0.3">
      <c r="BA20886" s="2"/>
    </row>
    <row r="20887" spans="53:53" x14ac:dyDescent="0.3">
      <c r="BA20887" s="2"/>
    </row>
    <row r="20888" spans="53:53" x14ac:dyDescent="0.3">
      <c r="BA20888" s="2"/>
    </row>
    <row r="20889" spans="53:53" x14ac:dyDescent="0.3">
      <c r="BA20889" s="2"/>
    </row>
    <row r="20890" spans="53:53" x14ac:dyDescent="0.3">
      <c r="BA20890" s="2"/>
    </row>
    <row r="20891" spans="53:53" x14ac:dyDescent="0.3">
      <c r="BA20891" s="2"/>
    </row>
    <row r="20892" spans="53:53" x14ac:dyDescent="0.3">
      <c r="BA20892" s="2"/>
    </row>
    <row r="20893" spans="53:53" x14ac:dyDescent="0.3">
      <c r="BA20893" s="2"/>
    </row>
    <row r="20894" spans="53:53" x14ac:dyDescent="0.3">
      <c r="BA20894" s="2"/>
    </row>
    <row r="20895" spans="53:53" x14ac:dyDescent="0.3">
      <c r="BA20895" s="2"/>
    </row>
    <row r="20896" spans="53:53" x14ac:dyDescent="0.3">
      <c r="BA20896" s="2"/>
    </row>
    <row r="20897" spans="53:53" x14ac:dyDescent="0.3">
      <c r="BA20897" s="2"/>
    </row>
    <row r="20898" spans="53:53" x14ac:dyDescent="0.3">
      <c r="BA20898" s="2"/>
    </row>
    <row r="20899" spans="53:53" x14ac:dyDescent="0.3">
      <c r="BA20899" s="2"/>
    </row>
    <row r="20900" spans="53:53" x14ac:dyDescent="0.3">
      <c r="BA20900" s="2"/>
    </row>
    <row r="20901" spans="53:53" x14ac:dyDescent="0.3">
      <c r="BA20901" s="2"/>
    </row>
    <row r="20902" spans="53:53" x14ac:dyDescent="0.3">
      <c r="BA20902" s="2"/>
    </row>
    <row r="20903" spans="53:53" x14ac:dyDescent="0.3">
      <c r="BA20903" s="2"/>
    </row>
    <row r="20904" spans="53:53" x14ac:dyDescent="0.3">
      <c r="BA20904" s="2"/>
    </row>
    <row r="20905" spans="53:53" x14ac:dyDescent="0.3">
      <c r="BA20905" s="2"/>
    </row>
    <row r="20906" spans="53:53" x14ac:dyDescent="0.3">
      <c r="BA20906" s="2"/>
    </row>
    <row r="20907" spans="53:53" x14ac:dyDescent="0.3">
      <c r="BA20907" s="2"/>
    </row>
    <row r="20908" spans="53:53" x14ac:dyDescent="0.3">
      <c r="BA20908" s="2"/>
    </row>
    <row r="20909" spans="53:53" x14ac:dyDescent="0.3">
      <c r="BA20909" s="2"/>
    </row>
    <row r="20910" spans="53:53" x14ac:dyDescent="0.3">
      <c r="BA20910" s="2"/>
    </row>
    <row r="20911" spans="53:53" x14ac:dyDescent="0.3">
      <c r="BA20911" s="2"/>
    </row>
    <row r="20912" spans="53:53" x14ac:dyDescent="0.3">
      <c r="BA20912" s="2"/>
    </row>
    <row r="20913" spans="53:53" x14ac:dyDescent="0.3">
      <c r="BA20913" s="2"/>
    </row>
    <row r="20914" spans="53:53" x14ac:dyDescent="0.3">
      <c r="BA20914" s="2"/>
    </row>
    <row r="20915" spans="53:53" x14ac:dyDescent="0.3">
      <c r="BA20915" s="2"/>
    </row>
    <row r="20916" spans="53:53" x14ac:dyDescent="0.3">
      <c r="BA20916" s="2"/>
    </row>
    <row r="20917" spans="53:53" x14ac:dyDescent="0.3">
      <c r="BA20917" s="2"/>
    </row>
    <row r="20918" spans="53:53" x14ac:dyDescent="0.3">
      <c r="BA20918" s="2"/>
    </row>
    <row r="20919" spans="53:53" x14ac:dyDescent="0.3">
      <c r="BA20919" s="2"/>
    </row>
    <row r="20920" spans="53:53" x14ac:dyDescent="0.3">
      <c r="BA20920" s="2"/>
    </row>
    <row r="20921" spans="53:53" x14ac:dyDescent="0.3">
      <c r="BA20921" s="2"/>
    </row>
    <row r="20922" spans="53:53" x14ac:dyDescent="0.3">
      <c r="BA20922" s="2"/>
    </row>
    <row r="20923" spans="53:53" x14ac:dyDescent="0.3">
      <c r="BA20923" s="2"/>
    </row>
    <row r="20924" spans="53:53" x14ac:dyDescent="0.3">
      <c r="BA20924" s="2"/>
    </row>
    <row r="20925" spans="53:53" x14ac:dyDescent="0.3">
      <c r="BA20925" s="2"/>
    </row>
    <row r="20926" spans="53:53" x14ac:dyDescent="0.3">
      <c r="BA20926" s="2"/>
    </row>
    <row r="20927" spans="53:53" x14ac:dyDescent="0.3">
      <c r="BA20927" s="2"/>
    </row>
    <row r="20928" spans="53:53" x14ac:dyDescent="0.3">
      <c r="BA20928" s="2"/>
    </row>
    <row r="20929" spans="53:53" x14ac:dyDescent="0.3">
      <c r="BA20929" s="2"/>
    </row>
    <row r="20930" spans="53:53" x14ac:dyDescent="0.3">
      <c r="BA20930" s="2"/>
    </row>
    <row r="20931" spans="53:53" x14ac:dyDescent="0.3">
      <c r="BA20931" s="2"/>
    </row>
    <row r="20932" spans="53:53" x14ac:dyDescent="0.3">
      <c r="BA20932" s="2"/>
    </row>
    <row r="20933" spans="53:53" x14ac:dyDescent="0.3">
      <c r="BA20933" s="2"/>
    </row>
    <row r="20934" spans="53:53" x14ac:dyDescent="0.3">
      <c r="BA20934" s="2"/>
    </row>
    <row r="20935" spans="53:53" x14ac:dyDescent="0.3">
      <c r="BA20935" s="2"/>
    </row>
    <row r="20936" spans="53:53" x14ac:dyDescent="0.3">
      <c r="BA20936" s="2"/>
    </row>
    <row r="20937" spans="53:53" x14ac:dyDescent="0.3">
      <c r="BA20937" s="2"/>
    </row>
    <row r="20938" spans="53:53" x14ac:dyDescent="0.3">
      <c r="BA20938" s="2"/>
    </row>
    <row r="20939" spans="53:53" x14ac:dyDescent="0.3">
      <c r="BA20939" s="2"/>
    </row>
    <row r="20940" spans="53:53" x14ac:dyDescent="0.3">
      <c r="BA20940" s="2"/>
    </row>
    <row r="20941" spans="53:53" x14ac:dyDescent="0.3">
      <c r="BA20941" s="2"/>
    </row>
    <row r="20942" spans="53:53" x14ac:dyDescent="0.3">
      <c r="BA20942" s="2"/>
    </row>
    <row r="20943" spans="53:53" x14ac:dyDescent="0.3">
      <c r="BA20943" s="2"/>
    </row>
    <row r="20944" spans="53:53" x14ac:dyDescent="0.3">
      <c r="BA20944" s="2"/>
    </row>
    <row r="20945" spans="53:53" x14ac:dyDescent="0.3">
      <c r="BA20945" s="2"/>
    </row>
    <row r="20946" spans="53:53" x14ac:dyDescent="0.3">
      <c r="BA20946" s="2"/>
    </row>
    <row r="20947" spans="53:53" x14ac:dyDescent="0.3">
      <c r="BA20947" s="2"/>
    </row>
    <row r="20948" spans="53:53" x14ac:dyDescent="0.3">
      <c r="BA20948" s="2"/>
    </row>
    <row r="20949" spans="53:53" x14ac:dyDescent="0.3">
      <c r="BA20949" s="2"/>
    </row>
    <row r="20950" spans="53:53" x14ac:dyDescent="0.3">
      <c r="BA20950" s="2"/>
    </row>
    <row r="20951" spans="53:53" x14ac:dyDescent="0.3">
      <c r="BA20951" s="2"/>
    </row>
    <row r="20952" spans="53:53" x14ac:dyDescent="0.3">
      <c r="BA20952" s="2"/>
    </row>
    <row r="20953" spans="53:53" x14ac:dyDescent="0.3">
      <c r="BA20953" s="2"/>
    </row>
    <row r="20954" spans="53:53" x14ac:dyDescent="0.3">
      <c r="BA20954" s="2"/>
    </row>
    <row r="20955" spans="53:53" x14ac:dyDescent="0.3">
      <c r="BA20955" s="2"/>
    </row>
    <row r="20956" spans="53:53" x14ac:dyDescent="0.3">
      <c r="BA20956" s="2"/>
    </row>
    <row r="20957" spans="53:53" x14ac:dyDescent="0.3">
      <c r="BA20957" s="2"/>
    </row>
    <row r="20958" spans="53:53" x14ac:dyDescent="0.3">
      <c r="BA20958" s="2"/>
    </row>
    <row r="20959" spans="53:53" x14ac:dyDescent="0.3">
      <c r="BA20959" s="2"/>
    </row>
    <row r="20960" spans="53:53" x14ac:dyDescent="0.3">
      <c r="BA20960" s="2"/>
    </row>
    <row r="20961" spans="53:53" x14ac:dyDescent="0.3">
      <c r="BA20961" s="2"/>
    </row>
    <row r="20962" spans="53:53" x14ac:dyDescent="0.3">
      <c r="BA20962" s="2"/>
    </row>
    <row r="20963" spans="53:53" x14ac:dyDescent="0.3">
      <c r="BA20963" s="2"/>
    </row>
    <row r="20964" spans="53:53" x14ac:dyDescent="0.3">
      <c r="BA20964" s="2"/>
    </row>
    <row r="20965" spans="53:53" x14ac:dyDescent="0.3">
      <c r="BA20965" s="2"/>
    </row>
    <row r="20966" spans="53:53" x14ac:dyDescent="0.3">
      <c r="BA20966" s="2"/>
    </row>
    <row r="20967" spans="53:53" x14ac:dyDescent="0.3">
      <c r="BA20967" s="2"/>
    </row>
    <row r="20968" spans="53:53" x14ac:dyDescent="0.3">
      <c r="BA20968" s="2"/>
    </row>
    <row r="20969" spans="53:53" x14ac:dyDescent="0.3">
      <c r="BA20969" s="2"/>
    </row>
    <row r="20970" spans="53:53" x14ac:dyDescent="0.3">
      <c r="BA20970" s="2"/>
    </row>
    <row r="20971" spans="53:53" x14ac:dyDescent="0.3">
      <c r="BA20971" s="2"/>
    </row>
    <row r="20972" spans="53:53" x14ac:dyDescent="0.3">
      <c r="BA20972" s="2"/>
    </row>
    <row r="20973" spans="53:53" x14ac:dyDescent="0.3">
      <c r="BA20973" s="2"/>
    </row>
    <row r="20974" spans="53:53" x14ac:dyDescent="0.3">
      <c r="BA20974" s="2"/>
    </row>
    <row r="20975" spans="53:53" x14ac:dyDescent="0.3">
      <c r="BA20975" s="2"/>
    </row>
    <row r="20976" spans="53:53" x14ac:dyDescent="0.3">
      <c r="BA20976" s="2"/>
    </row>
    <row r="20977" spans="53:53" x14ac:dyDescent="0.3">
      <c r="BA20977" s="2"/>
    </row>
    <row r="20978" spans="53:53" x14ac:dyDescent="0.3">
      <c r="BA20978" s="2"/>
    </row>
    <row r="20979" spans="53:53" x14ac:dyDescent="0.3">
      <c r="BA20979" s="2"/>
    </row>
    <row r="20980" spans="53:53" x14ac:dyDescent="0.3">
      <c r="BA20980" s="2"/>
    </row>
    <row r="20981" spans="53:53" x14ac:dyDescent="0.3">
      <c r="BA20981" s="2"/>
    </row>
    <row r="20982" spans="53:53" x14ac:dyDescent="0.3">
      <c r="BA20982" s="2"/>
    </row>
    <row r="20983" spans="53:53" x14ac:dyDescent="0.3">
      <c r="BA20983" s="2"/>
    </row>
    <row r="20984" spans="53:53" x14ac:dyDescent="0.3">
      <c r="BA20984" s="2"/>
    </row>
    <row r="20985" spans="53:53" x14ac:dyDescent="0.3">
      <c r="BA20985" s="2"/>
    </row>
    <row r="20986" spans="53:53" x14ac:dyDescent="0.3">
      <c r="BA20986" s="2"/>
    </row>
    <row r="20987" spans="53:53" x14ac:dyDescent="0.3">
      <c r="BA20987" s="2"/>
    </row>
    <row r="20988" spans="53:53" x14ac:dyDescent="0.3">
      <c r="BA20988" s="2"/>
    </row>
    <row r="20989" spans="53:53" x14ac:dyDescent="0.3">
      <c r="BA20989" s="2"/>
    </row>
    <row r="20990" spans="53:53" x14ac:dyDescent="0.3">
      <c r="BA20990" s="2"/>
    </row>
    <row r="20991" spans="53:53" x14ac:dyDescent="0.3">
      <c r="BA20991" s="2"/>
    </row>
    <row r="20992" spans="53:53" x14ac:dyDescent="0.3">
      <c r="BA20992" s="2"/>
    </row>
    <row r="20993" spans="53:53" x14ac:dyDescent="0.3">
      <c r="BA20993" s="2"/>
    </row>
    <row r="20994" spans="53:53" x14ac:dyDescent="0.3">
      <c r="BA20994" s="2"/>
    </row>
    <row r="20995" spans="53:53" x14ac:dyDescent="0.3">
      <c r="BA20995" s="2"/>
    </row>
    <row r="20996" spans="53:53" x14ac:dyDescent="0.3">
      <c r="BA20996" s="2"/>
    </row>
    <row r="20997" spans="53:53" x14ac:dyDescent="0.3">
      <c r="BA20997" s="2"/>
    </row>
    <row r="20998" spans="53:53" x14ac:dyDescent="0.3">
      <c r="BA20998" s="2"/>
    </row>
    <row r="20999" spans="53:53" x14ac:dyDescent="0.3">
      <c r="BA20999" s="2"/>
    </row>
    <row r="21000" spans="53:53" x14ac:dyDescent="0.3">
      <c r="BA21000" s="2"/>
    </row>
    <row r="21001" spans="53:53" x14ac:dyDescent="0.3">
      <c r="BA21001" s="2"/>
    </row>
    <row r="21002" spans="53:53" x14ac:dyDescent="0.3">
      <c r="BA21002" s="2"/>
    </row>
    <row r="21003" spans="53:53" x14ac:dyDescent="0.3">
      <c r="BA21003" s="2"/>
    </row>
    <row r="21004" spans="53:53" x14ac:dyDescent="0.3">
      <c r="BA21004" s="2"/>
    </row>
    <row r="21005" spans="53:53" x14ac:dyDescent="0.3">
      <c r="BA21005" s="2"/>
    </row>
    <row r="21006" spans="53:53" x14ac:dyDescent="0.3">
      <c r="BA21006" s="2"/>
    </row>
    <row r="21007" spans="53:53" x14ac:dyDescent="0.3">
      <c r="BA21007" s="2"/>
    </row>
    <row r="21008" spans="53:53" x14ac:dyDescent="0.3">
      <c r="BA21008" s="2"/>
    </row>
    <row r="21009" spans="53:53" x14ac:dyDescent="0.3">
      <c r="BA21009" s="2"/>
    </row>
    <row r="21010" spans="53:53" x14ac:dyDescent="0.3">
      <c r="BA21010" s="2"/>
    </row>
    <row r="21011" spans="53:53" x14ac:dyDescent="0.3">
      <c r="BA21011" s="2"/>
    </row>
    <row r="21012" spans="53:53" x14ac:dyDescent="0.3">
      <c r="BA21012" s="2"/>
    </row>
    <row r="21013" spans="53:53" x14ac:dyDescent="0.3">
      <c r="BA21013" s="2"/>
    </row>
    <row r="21014" spans="53:53" x14ac:dyDescent="0.3">
      <c r="BA21014" s="2"/>
    </row>
    <row r="21015" spans="53:53" x14ac:dyDescent="0.3">
      <c r="BA21015" s="2"/>
    </row>
    <row r="21016" spans="53:53" x14ac:dyDescent="0.3">
      <c r="BA21016" s="2"/>
    </row>
    <row r="21017" spans="53:53" x14ac:dyDescent="0.3">
      <c r="BA21017" s="2"/>
    </row>
    <row r="21018" spans="53:53" x14ac:dyDescent="0.3">
      <c r="BA21018" s="2"/>
    </row>
    <row r="21019" spans="53:53" x14ac:dyDescent="0.3">
      <c r="BA21019" s="2"/>
    </row>
    <row r="21020" spans="53:53" x14ac:dyDescent="0.3">
      <c r="BA21020" s="2"/>
    </row>
    <row r="21021" spans="53:53" x14ac:dyDescent="0.3">
      <c r="BA21021" s="2"/>
    </row>
    <row r="21022" spans="53:53" x14ac:dyDescent="0.3">
      <c r="BA21022" s="2"/>
    </row>
    <row r="21023" spans="53:53" x14ac:dyDescent="0.3">
      <c r="BA21023" s="2"/>
    </row>
    <row r="21024" spans="53:53" x14ac:dyDescent="0.3">
      <c r="BA21024" s="2"/>
    </row>
    <row r="21025" spans="53:53" x14ac:dyDescent="0.3">
      <c r="BA21025" s="2"/>
    </row>
    <row r="21026" spans="53:53" x14ac:dyDescent="0.3">
      <c r="BA21026" s="2"/>
    </row>
    <row r="21027" spans="53:53" x14ac:dyDescent="0.3">
      <c r="BA21027" s="2"/>
    </row>
    <row r="21028" spans="53:53" x14ac:dyDescent="0.3">
      <c r="BA21028" s="2"/>
    </row>
    <row r="21029" spans="53:53" x14ac:dyDescent="0.3">
      <c r="BA21029" s="2"/>
    </row>
    <row r="21030" spans="53:53" x14ac:dyDescent="0.3">
      <c r="BA21030" s="2"/>
    </row>
    <row r="21031" spans="53:53" x14ac:dyDescent="0.3">
      <c r="BA21031" s="2"/>
    </row>
    <row r="21032" spans="53:53" x14ac:dyDescent="0.3">
      <c r="BA21032" s="2"/>
    </row>
    <row r="21033" spans="53:53" x14ac:dyDescent="0.3">
      <c r="BA21033" s="2"/>
    </row>
    <row r="21034" spans="53:53" x14ac:dyDescent="0.3">
      <c r="BA21034" s="2"/>
    </row>
    <row r="21035" spans="53:53" x14ac:dyDescent="0.3">
      <c r="BA21035" s="2"/>
    </row>
    <row r="21036" spans="53:53" x14ac:dyDescent="0.3">
      <c r="BA21036" s="2"/>
    </row>
    <row r="21037" spans="53:53" x14ac:dyDescent="0.3">
      <c r="BA21037" s="2"/>
    </row>
    <row r="21038" spans="53:53" x14ac:dyDescent="0.3">
      <c r="BA21038" s="2"/>
    </row>
    <row r="21039" spans="53:53" x14ac:dyDescent="0.3">
      <c r="BA21039" s="2"/>
    </row>
    <row r="21040" spans="53:53" x14ac:dyDescent="0.3">
      <c r="BA21040" s="2"/>
    </row>
    <row r="21041" spans="53:53" x14ac:dyDescent="0.3">
      <c r="BA21041" s="2"/>
    </row>
    <row r="21042" spans="53:53" x14ac:dyDescent="0.3">
      <c r="BA21042" s="2"/>
    </row>
    <row r="21043" spans="53:53" x14ac:dyDescent="0.3">
      <c r="BA21043" s="2"/>
    </row>
    <row r="21044" spans="53:53" x14ac:dyDescent="0.3">
      <c r="BA21044" s="2"/>
    </row>
    <row r="21045" spans="53:53" x14ac:dyDescent="0.3">
      <c r="BA21045" s="2"/>
    </row>
    <row r="21046" spans="53:53" x14ac:dyDescent="0.3">
      <c r="BA21046" s="2"/>
    </row>
    <row r="21047" spans="53:53" x14ac:dyDescent="0.3">
      <c r="BA21047" s="2"/>
    </row>
    <row r="21048" spans="53:53" x14ac:dyDescent="0.3">
      <c r="BA21048" s="2"/>
    </row>
    <row r="21049" spans="53:53" x14ac:dyDescent="0.3">
      <c r="BA21049" s="2"/>
    </row>
    <row r="21050" spans="53:53" x14ac:dyDescent="0.3">
      <c r="BA21050" s="2"/>
    </row>
    <row r="21051" spans="53:53" x14ac:dyDescent="0.3">
      <c r="BA21051" s="2"/>
    </row>
    <row r="21052" spans="53:53" x14ac:dyDescent="0.3">
      <c r="BA21052" s="2"/>
    </row>
    <row r="21053" spans="53:53" x14ac:dyDescent="0.3">
      <c r="BA21053" s="2"/>
    </row>
    <row r="21054" spans="53:53" x14ac:dyDescent="0.3">
      <c r="BA21054" s="2"/>
    </row>
    <row r="21055" spans="53:53" x14ac:dyDescent="0.3">
      <c r="BA21055" s="2"/>
    </row>
    <row r="21056" spans="53:53" x14ac:dyDescent="0.3">
      <c r="BA21056" s="2"/>
    </row>
    <row r="21057" spans="53:53" x14ac:dyDescent="0.3">
      <c r="BA21057" s="2"/>
    </row>
    <row r="21058" spans="53:53" x14ac:dyDescent="0.3">
      <c r="BA21058" s="2"/>
    </row>
    <row r="21059" spans="53:53" x14ac:dyDescent="0.3">
      <c r="BA21059" s="2"/>
    </row>
    <row r="21060" spans="53:53" x14ac:dyDescent="0.3">
      <c r="BA21060" s="2"/>
    </row>
    <row r="21061" spans="53:53" x14ac:dyDescent="0.3">
      <c r="BA21061" s="2"/>
    </row>
    <row r="21062" spans="53:53" x14ac:dyDescent="0.3">
      <c r="BA21062" s="2"/>
    </row>
    <row r="21063" spans="53:53" x14ac:dyDescent="0.3">
      <c r="BA21063" s="2"/>
    </row>
    <row r="21064" spans="53:53" x14ac:dyDescent="0.3">
      <c r="BA21064" s="2"/>
    </row>
    <row r="21065" spans="53:53" x14ac:dyDescent="0.3">
      <c r="BA21065" s="2"/>
    </row>
    <row r="21066" spans="53:53" x14ac:dyDescent="0.3">
      <c r="BA21066" s="2"/>
    </row>
    <row r="21067" spans="53:53" x14ac:dyDescent="0.3">
      <c r="BA21067" s="2"/>
    </row>
    <row r="21068" spans="53:53" x14ac:dyDescent="0.3">
      <c r="BA21068" s="2"/>
    </row>
    <row r="21069" spans="53:53" x14ac:dyDescent="0.3">
      <c r="BA21069" s="2"/>
    </row>
    <row r="21070" spans="53:53" x14ac:dyDescent="0.3">
      <c r="BA21070" s="2"/>
    </row>
    <row r="21071" spans="53:53" x14ac:dyDescent="0.3">
      <c r="BA21071" s="2"/>
    </row>
    <row r="21072" spans="53:53" x14ac:dyDescent="0.3">
      <c r="BA21072" s="2"/>
    </row>
    <row r="21073" spans="53:53" x14ac:dyDescent="0.3">
      <c r="BA21073" s="2"/>
    </row>
    <row r="21074" spans="53:53" x14ac:dyDescent="0.3">
      <c r="BA21074" s="2"/>
    </row>
    <row r="21075" spans="53:53" x14ac:dyDescent="0.3">
      <c r="BA21075" s="2"/>
    </row>
    <row r="21076" spans="53:53" x14ac:dyDescent="0.3">
      <c r="BA21076" s="2"/>
    </row>
    <row r="21077" spans="53:53" x14ac:dyDescent="0.3">
      <c r="BA21077" s="2"/>
    </row>
    <row r="21078" spans="53:53" x14ac:dyDescent="0.3">
      <c r="BA21078" s="2"/>
    </row>
    <row r="21079" spans="53:53" x14ac:dyDescent="0.3">
      <c r="BA21079" s="2"/>
    </row>
    <row r="21080" spans="53:53" x14ac:dyDescent="0.3">
      <c r="BA21080" s="2"/>
    </row>
    <row r="21081" spans="53:53" x14ac:dyDescent="0.3">
      <c r="BA21081" s="2"/>
    </row>
    <row r="21082" spans="53:53" x14ac:dyDescent="0.3">
      <c r="BA21082" s="2"/>
    </row>
    <row r="21083" spans="53:53" x14ac:dyDescent="0.3">
      <c r="BA21083" s="2"/>
    </row>
    <row r="21084" spans="53:53" x14ac:dyDescent="0.3">
      <c r="BA21084" s="2"/>
    </row>
    <row r="21085" spans="53:53" x14ac:dyDescent="0.3">
      <c r="BA21085" s="2"/>
    </row>
    <row r="21086" spans="53:53" x14ac:dyDescent="0.3">
      <c r="BA21086" s="2"/>
    </row>
    <row r="21087" spans="53:53" x14ac:dyDescent="0.3">
      <c r="BA21087" s="2"/>
    </row>
    <row r="21088" spans="53:53" x14ac:dyDescent="0.3">
      <c r="BA21088" s="2"/>
    </row>
    <row r="21089" spans="53:53" x14ac:dyDescent="0.3">
      <c r="BA21089" s="2"/>
    </row>
    <row r="21090" spans="53:53" x14ac:dyDescent="0.3">
      <c r="BA21090" s="2"/>
    </row>
    <row r="21091" spans="53:53" x14ac:dyDescent="0.3">
      <c r="BA21091" s="2"/>
    </row>
    <row r="21092" spans="53:53" x14ac:dyDescent="0.3">
      <c r="BA21092" s="2"/>
    </row>
    <row r="21093" spans="53:53" x14ac:dyDescent="0.3">
      <c r="BA21093" s="2"/>
    </row>
    <row r="21094" spans="53:53" x14ac:dyDescent="0.3">
      <c r="BA21094" s="2"/>
    </row>
    <row r="21095" spans="53:53" x14ac:dyDescent="0.3">
      <c r="BA21095" s="2"/>
    </row>
    <row r="21096" spans="53:53" x14ac:dyDescent="0.3">
      <c r="BA21096" s="2"/>
    </row>
    <row r="21097" spans="53:53" x14ac:dyDescent="0.3">
      <c r="BA21097" s="2"/>
    </row>
    <row r="21098" spans="53:53" x14ac:dyDescent="0.3">
      <c r="BA21098" s="2"/>
    </row>
    <row r="21099" spans="53:53" x14ac:dyDescent="0.3">
      <c r="BA21099" s="2"/>
    </row>
    <row r="21100" spans="53:53" x14ac:dyDescent="0.3">
      <c r="BA21100" s="2"/>
    </row>
    <row r="21101" spans="53:53" x14ac:dyDescent="0.3">
      <c r="BA21101" s="2"/>
    </row>
    <row r="21102" spans="53:53" x14ac:dyDescent="0.3">
      <c r="BA21102" s="2"/>
    </row>
    <row r="21103" spans="53:53" x14ac:dyDescent="0.3">
      <c r="BA21103" s="2"/>
    </row>
    <row r="21104" spans="53:53" x14ac:dyDescent="0.3">
      <c r="BA21104" s="2"/>
    </row>
    <row r="21105" spans="53:53" x14ac:dyDescent="0.3">
      <c r="BA21105" s="2"/>
    </row>
    <row r="21106" spans="53:53" x14ac:dyDescent="0.3">
      <c r="BA21106" s="2"/>
    </row>
    <row r="21107" spans="53:53" x14ac:dyDescent="0.3">
      <c r="BA21107" s="2"/>
    </row>
    <row r="21108" spans="53:53" x14ac:dyDescent="0.3">
      <c r="BA21108" s="2"/>
    </row>
    <row r="21109" spans="53:53" x14ac:dyDescent="0.3">
      <c r="BA21109" s="2"/>
    </row>
    <row r="21110" spans="53:53" x14ac:dyDescent="0.3">
      <c r="BA21110" s="2"/>
    </row>
    <row r="21111" spans="53:53" x14ac:dyDescent="0.3">
      <c r="BA21111" s="2"/>
    </row>
    <row r="21112" spans="53:53" x14ac:dyDescent="0.3">
      <c r="BA21112" s="2"/>
    </row>
    <row r="21113" spans="53:53" x14ac:dyDescent="0.3">
      <c r="BA21113" s="2"/>
    </row>
    <row r="21114" spans="53:53" x14ac:dyDescent="0.3">
      <c r="BA21114" s="2"/>
    </row>
    <row r="21115" spans="53:53" x14ac:dyDescent="0.3">
      <c r="BA21115" s="2"/>
    </row>
    <row r="21116" spans="53:53" x14ac:dyDescent="0.3">
      <c r="BA21116" s="2"/>
    </row>
    <row r="21117" spans="53:53" x14ac:dyDescent="0.3">
      <c r="BA21117" s="2"/>
    </row>
    <row r="21118" spans="53:53" x14ac:dyDescent="0.3">
      <c r="BA21118" s="2"/>
    </row>
    <row r="21119" spans="53:53" x14ac:dyDescent="0.3">
      <c r="BA21119" s="2"/>
    </row>
    <row r="21120" spans="53:53" x14ac:dyDescent="0.3">
      <c r="BA21120" s="2"/>
    </row>
    <row r="21121" spans="53:53" x14ac:dyDescent="0.3">
      <c r="BA21121" s="2"/>
    </row>
    <row r="21122" spans="53:53" x14ac:dyDescent="0.3">
      <c r="BA21122" s="2"/>
    </row>
    <row r="21123" spans="53:53" x14ac:dyDescent="0.3">
      <c r="BA21123" s="2"/>
    </row>
    <row r="21124" spans="53:53" x14ac:dyDescent="0.3">
      <c r="BA21124" s="2"/>
    </row>
    <row r="21125" spans="53:53" x14ac:dyDescent="0.3">
      <c r="BA21125" s="2"/>
    </row>
    <row r="21126" spans="53:53" x14ac:dyDescent="0.3">
      <c r="BA21126" s="2"/>
    </row>
    <row r="21127" spans="53:53" x14ac:dyDescent="0.3">
      <c r="BA21127" s="2"/>
    </row>
    <row r="21128" spans="53:53" x14ac:dyDescent="0.3">
      <c r="BA21128" s="2"/>
    </row>
    <row r="21129" spans="53:53" x14ac:dyDescent="0.3">
      <c r="BA21129" s="2"/>
    </row>
    <row r="21130" spans="53:53" x14ac:dyDescent="0.3">
      <c r="BA21130" s="2"/>
    </row>
    <row r="21131" spans="53:53" x14ac:dyDescent="0.3">
      <c r="BA21131" s="2"/>
    </row>
    <row r="21132" spans="53:53" x14ac:dyDescent="0.3">
      <c r="BA21132" s="2"/>
    </row>
    <row r="21133" spans="53:53" x14ac:dyDescent="0.3">
      <c r="BA21133" s="2"/>
    </row>
    <row r="21134" spans="53:53" x14ac:dyDescent="0.3">
      <c r="BA21134" s="2"/>
    </row>
    <row r="21135" spans="53:53" x14ac:dyDescent="0.3">
      <c r="BA21135" s="2"/>
    </row>
    <row r="21136" spans="53:53" x14ac:dyDescent="0.3">
      <c r="BA21136" s="2"/>
    </row>
    <row r="21137" spans="53:53" x14ac:dyDescent="0.3">
      <c r="BA21137" s="2"/>
    </row>
    <row r="21138" spans="53:53" x14ac:dyDescent="0.3">
      <c r="BA21138" s="2"/>
    </row>
    <row r="21139" spans="53:53" x14ac:dyDescent="0.3">
      <c r="BA21139" s="2"/>
    </row>
    <row r="21140" spans="53:53" x14ac:dyDescent="0.3">
      <c r="BA21140" s="2"/>
    </row>
    <row r="21141" spans="53:53" x14ac:dyDescent="0.3">
      <c r="BA21141" s="2"/>
    </row>
    <row r="21142" spans="53:53" x14ac:dyDescent="0.3">
      <c r="BA21142" s="2"/>
    </row>
    <row r="21143" spans="53:53" x14ac:dyDescent="0.3">
      <c r="BA21143" s="2"/>
    </row>
    <row r="21144" spans="53:53" x14ac:dyDescent="0.3">
      <c r="BA21144" s="2"/>
    </row>
    <row r="21145" spans="53:53" x14ac:dyDescent="0.3">
      <c r="BA21145" s="2"/>
    </row>
    <row r="21146" spans="53:53" x14ac:dyDescent="0.3">
      <c r="BA21146" s="2"/>
    </row>
    <row r="21147" spans="53:53" x14ac:dyDescent="0.3">
      <c r="BA21147" s="2"/>
    </row>
    <row r="21148" spans="53:53" x14ac:dyDescent="0.3">
      <c r="BA21148" s="2"/>
    </row>
    <row r="21149" spans="53:53" x14ac:dyDescent="0.3">
      <c r="BA21149" s="2"/>
    </row>
    <row r="21150" spans="53:53" x14ac:dyDescent="0.3">
      <c r="BA21150" s="2"/>
    </row>
    <row r="21151" spans="53:53" x14ac:dyDescent="0.3">
      <c r="BA21151" s="2"/>
    </row>
    <row r="21152" spans="53:53" x14ac:dyDescent="0.3">
      <c r="BA21152" s="2"/>
    </row>
    <row r="21153" spans="53:53" x14ac:dyDescent="0.3">
      <c r="BA21153" s="2"/>
    </row>
    <row r="21154" spans="53:53" x14ac:dyDescent="0.3">
      <c r="BA21154" s="2"/>
    </row>
    <row r="21155" spans="53:53" x14ac:dyDescent="0.3">
      <c r="BA21155" s="2"/>
    </row>
    <row r="21156" spans="53:53" x14ac:dyDescent="0.3">
      <c r="BA21156" s="2"/>
    </row>
    <row r="21157" spans="53:53" x14ac:dyDescent="0.3">
      <c r="BA21157" s="2"/>
    </row>
    <row r="21158" spans="53:53" x14ac:dyDescent="0.3">
      <c r="BA21158" s="2"/>
    </row>
    <row r="21159" spans="53:53" x14ac:dyDescent="0.3">
      <c r="BA21159" s="2"/>
    </row>
    <row r="21160" spans="53:53" x14ac:dyDescent="0.3">
      <c r="BA21160" s="2"/>
    </row>
    <row r="21161" spans="53:53" x14ac:dyDescent="0.3">
      <c r="BA21161" s="2"/>
    </row>
    <row r="21162" spans="53:53" x14ac:dyDescent="0.3">
      <c r="BA21162" s="2"/>
    </row>
    <row r="21163" spans="53:53" x14ac:dyDescent="0.3">
      <c r="BA21163" s="2"/>
    </row>
    <row r="21164" spans="53:53" x14ac:dyDescent="0.3">
      <c r="BA21164" s="2"/>
    </row>
    <row r="21165" spans="53:53" x14ac:dyDescent="0.3">
      <c r="BA21165" s="2"/>
    </row>
    <row r="21166" spans="53:53" x14ac:dyDescent="0.3">
      <c r="BA21166" s="2"/>
    </row>
    <row r="21167" spans="53:53" x14ac:dyDescent="0.3">
      <c r="BA21167" s="2"/>
    </row>
    <row r="21168" spans="53:53" x14ac:dyDescent="0.3">
      <c r="BA21168" s="2"/>
    </row>
    <row r="21169" spans="53:53" x14ac:dyDescent="0.3">
      <c r="BA21169" s="2"/>
    </row>
    <row r="21170" spans="53:53" x14ac:dyDescent="0.3">
      <c r="BA21170" s="2"/>
    </row>
    <row r="21171" spans="53:53" x14ac:dyDescent="0.3">
      <c r="BA21171" s="2"/>
    </row>
    <row r="21172" spans="53:53" x14ac:dyDescent="0.3">
      <c r="BA21172" s="2"/>
    </row>
    <row r="21173" spans="53:53" x14ac:dyDescent="0.3">
      <c r="BA21173" s="2"/>
    </row>
    <row r="21174" spans="53:53" x14ac:dyDescent="0.3">
      <c r="BA21174" s="2"/>
    </row>
    <row r="21175" spans="53:53" x14ac:dyDescent="0.3">
      <c r="BA21175" s="2"/>
    </row>
    <row r="21176" spans="53:53" x14ac:dyDescent="0.3">
      <c r="BA21176" s="2"/>
    </row>
    <row r="21177" spans="53:53" x14ac:dyDescent="0.3">
      <c r="BA21177" s="2"/>
    </row>
    <row r="21178" spans="53:53" x14ac:dyDescent="0.3">
      <c r="BA21178" s="2"/>
    </row>
    <row r="21179" spans="53:53" x14ac:dyDescent="0.3">
      <c r="BA21179" s="2"/>
    </row>
    <row r="21180" spans="53:53" x14ac:dyDescent="0.3">
      <c r="BA21180" s="2"/>
    </row>
    <row r="21181" spans="53:53" x14ac:dyDescent="0.3">
      <c r="BA21181" s="2"/>
    </row>
    <row r="21182" spans="53:53" x14ac:dyDescent="0.3">
      <c r="BA21182" s="2"/>
    </row>
    <row r="21183" spans="53:53" x14ac:dyDescent="0.3">
      <c r="BA21183" s="2"/>
    </row>
    <row r="21184" spans="53:53" x14ac:dyDescent="0.3">
      <c r="BA21184" s="2"/>
    </row>
    <row r="21185" spans="53:53" x14ac:dyDescent="0.3">
      <c r="BA21185" s="2"/>
    </row>
    <row r="21186" spans="53:53" x14ac:dyDescent="0.3">
      <c r="BA21186" s="2"/>
    </row>
    <row r="21187" spans="53:53" x14ac:dyDescent="0.3">
      <c r="BA21187" s="2"/>
    </row>
    <row r="21188" spans="53:53" x14ac:dyDescent="0.3">
      <c r="BA21188" s="2"/>
    </row>
    <row r="21189" spans="53:53" x14ac:dyDescent="0.3">
      <c r="BA21189" s="2"/>
    </row>
    <row r="21190" spans="53:53" x14ac:dyDescent="0.3">
      <c r="BA21190" s="2"/>
    </row>
    <row r="21191" spans="53:53" x14ac:dyDescent="0.3">
      <c r="BA21191" s="2"/>
    </row>
    <row r="21192" spans="53:53" x14ac:dyDescent="0.3">
      <c r="BA21192" s="2"/>
    </row>
    <row r="21193" spans="53:53" x14ac:dyDescent="0.3">
      <c r="BA21193" s="2"/>
    </row>
    <row r="21194" spans="53:53" x14ac:dyDescent="0.3">
      <c r="BA21194" s="2"/>
    </row>
    <row r="21195" spans="53:53" x14ac:dyDescent="0.3">
      <c r="BA21195" s="2"/>
    </row>
    <row r="21196" spans="53:53" x14ac:dyDescent="0.3">
      <c r="BA21196" s="2"/>
    </row>
    <row r="21197" spans="53:53" x14ac:dyDescent="0.3">
      <c r="BA21197" s="2"/>
    </row>
    <row r="21198" spans="53:53" x14ac:dyDescent="0.3">
      <c r="BA21198" s="2"/>
    </row>
    <row r="21199" spans="53:53" x14ac:dyDescent="0.3">
      <c r="BA21199" s="2"/>
    </row>
    <row r="21200" spans="53:53" x14ac:dyDescent="0.3">
      <c r="BA21200" s="2"/>
    </row>
    <row r="21201" spans="53:53" x14ac:dyDescent="0.3">
      <c r="BA21201" s="2"/>
    </row>
    <row r="21202" spans="53:53" x14ac:dyDescent="0.3">
      <c r="BA21202" s="2"/>
    </row>
    <row r="21203" spans="53:53" x14ac:dyDescent="0.3">
      <c r="BA21203" s="2"/>
    </row>
    <row r="21204" spans="53:53" x14ac:dyDescent="0.3">
      <c r="BA21204" s="2"/>
    </row>
    <row r="21205" spans="53:53" x14ac:dyDescent="0.3">
      <c r="BA21205" s="2"/>
    </row>
    <row r="21206" spans="53:53" x14ac:dyDescent="0.3">
      <c r="BA21206" s="2"/>
    </row>
    <row r="21207" spans="53:53" x14ac:dyDescent="0.3">
      <c r="BA21207" s="2"/>
    </row>
    <row r="21208" spans="53:53" x14ac:dyDescent="0.3">
      <c r="BA21208" s="2"/>
    </row>
    <row r="21209" spans="53:53" x14ac:dyDescent="0.3">
      <c r="BA21209" s="2"/>
    </row>
    <row r="21210" spans="53:53" x14ac:dyDescent="0.3">
      <c r="BA21210" s="2"/>
    </row>
    <row r="21211" spans="53:53" x14ac:dyDescent="0.3">
      <c r="BA21211" s="2"/>
    </row>
    <row r="21212" spans="53:53" x14ac:dyDescent="0.3">
      <c r="BA21212" s="2"/>
    </row>
    <row r="21213" spans="53:53" x14ac:dyDescent="0.3">
      <c r="BA21213" s="2"/>
    </row>
    <row r="21214" spans="53:53" x14ac:dyDescent="0.3">
      <c r="BA21214" s="2"/>
    </row>
    <row r="21215" spans="53:53" x14ac:dyDescent="0.3">
      <c r="BA21215" s="2"/>
    </row>
    <row r="21216" spans="53:53" x14ac:dyDescent="0.3">
      <c r="BA21216" s="2"/>
    </row>
    <row r="21217" spans="53:53" x14ac:dyDescent="0.3">
      <c r="BA21217" s="2"/>
    </row>
    <row r="21218" spans="53:53" x14ac:dyDescent="0.3">
      <c r="BA21218" s="2"/>
    </row>
    <row r="21219" spans="53:53" x14ac:dyDescent="0.3">
      <c r="BA21219" s="2"/>
    </row>
    <row r="21220" spans="53:53" x14ac:dyDescent="0.3">
      <c r="BA21220" s="2"/>
    </row>
    <row r="21221" spans="53:53" x14ac:dyDescent="0.3">
      <c r="BA21221" s="2"/>
    </row>
    <row r="21222" spans="53:53" x14ac:dyDescent="0.3">
      <c r="BA21222" s="2"/>
    </row>
    <row r="21223" spans="53:53" x14ac:dyDescent="0.3">
      <c r="BA21223" s="2"/>
    </row>
    <row r="21224" spans="53:53" x14ac:dyDescent="0.3">
      <c r="BA21224" s="2"/>
    </row>
    <row r="21225" spans="53:53" x14ac:dyDescent="0.3">
      <c r="BA21225" s="2"/>
    </row>
    <row r="21226" spans="53:53" x14ac:dyDescent="0.3">
      <c r="BA21226" s="2"/>
    </row>
    <row r="21227" spans="53:53" x14ac:dyDescent="0.3">
      <c r="BA21227" s="2"/>
    </row>
    <row r="21228" spans="53:53" x14ac:dyDescent="0.3">
      <c r="BA21228" s="2"/>
    </row>
    <row r="21229" spans="53:53" x14ac:dyDescent="0.3">
      <c r="BA21229" s="2"/>
    </row>
    <row r="21230" spans="53:53" x14ac:dyDescent="0.3">
      <c r="BA21230" s="2"/>
    </row>
    <row r="21231" spans="53:53" x14ac:dyDescent="0.3">
      <c r="BA21231" s="2"/>
    </row>
    <row r="21232" spans="53:53" x14ac:dyDescent="0.3">
      <c r="BA21232" s="2"/>
    </row>
    <row r="21233" spans="53:53" x14ac:dyDescent="0.3">
      <c r="BA21233" s="2"/>
    </row>
    <row r="21234" spans="53:53" x14ac:dyDescent="0.3">
      <c r="BA21234" s="2"/>
    </row>
    <row r="21235" spans="53:53" x14ac:dyDescent="0.3">
      <c r="BA21235" s="2"/>
    </row>
    <row r="21236" spans="53:53" x14ac:dyDescent="0.3">
      <c r="BA21236" s="2"/>
    </row>
    <row r="21237" spans="53:53" x14ac:dyDescent="0.3">
      <c r="BA21237" s="2"/>
    </row>
    <row r="21238" spans="53:53" x14ac:dyDescent="0.3">
      <c r="BA21238" s="2"/>
    </row>
    <row r="21239" spans="53:53" x14ac:dyDescent="0.3">
      <c r="BA21239" s="2"/>
    </row>
    <row r="21240" spans="53:53" x14ac:dyDescent="0.3">
      <c r="BA21240" s="2"/>
    </row>
    <row r="21241" spans="53:53" x14ac:dyDescent="0.3">
      <c r="BA21241" s="2"/>
    </row>
    <row r="21242" spans="53:53" x14ac:dyDescent="0.3">
      <c r="BA21242" s="2"/>
    </row>
    <row r="21243" spans="53:53" x14ac:dyDescent="0.3">
      <c r="BA21243" s="2"/>
    </row>
    <row r="21244" spans="53:53" x14ac:dyDescent="0.3">
      <c r="BA21244" s="2"/>
    </row>
    <row r="21245" spans="53:53" x14ac:dyDescent="0.3">
      <c r="BA21245" s="2"/>
    </row>
    <row r="21246" spans="53:53" x14ac:dyDescent="0.3">
      <c r="BA21246" s="2"/>
    </row>
    <row r="21247" spans="53:53" x14ac:dyDescent="0.3">
      <c r="BA21247" s="2"/>
    </row>
    <row r="21248" spans="53:53" x14ac:dyDescent="0.3">
      <c r="BA21248" s="2"/>
    </row>
    <row r="21249" spans="53:53" x14ac:dyDescent="0.3">
      <c r="BA21249" s="2"/>
    </row>
    <row r="21250" spans="53:53" x14ac:dyDescent="0.3">
      <c r="BA21250" s="2"/>
    </row>
    <row r="21251" spans="53:53" x14ac:dyDescent="0.3">
      <c r="BA21251" s="2"/>
    </row>
    <row r="21252" spans="53:53" x14ac:dyDescent="0.3">
      <c r="BA21252" s="2"/>
    </row>
    <row r="21253" spans="53:53" x14ac:dyDescent="0.3">
      <c r="BA21253" s="2"/>
    </row>
    <row r="21254" spans="53:53" x14ac:dyDescent="0.3">
      <c r="BA21254" s="2"/>
    </row>
    <row r="21255" spans="53:53" x14ac:dyDescent="0.3">
      <c r="BA21255" s="2"/>
    </row>
    <row r="21256" spans="53:53" x14ac:dyDescent="0.3">
      <c r="BA21256" s="2"/>
    </row>
    <row r="21257" spans="53:53" x14ac:dyDescent="0.3">
      <c r="BA21257" s="2"/>
    </row>
    <row r="21258" spans="53:53" x14ac:dyDescent="0.3">
      <c r="BA21258" s="2"/>
    </row>
    <row r="21259" spans="53:53" x14ac:dyDescent="0.3">
      <c r="BA21259" s="2"/>
    </row>
    <row r="21260" spans="53:53" x14ac:dyDescent="0.3">
      <c r="BA21260" s="2"/>
    </row>
    <row r="21261" spans="53:53" x14ac:dyDescent="0.3">
      <c r="BA21261" s="2"/>
    </row>
    <row r="21262" spans="53:53" x14ac:dyDescent="0.3">
      <c r="BA21262" s="2"/>
    </row>
    <row r="21263" spans="53:53" x14ac:dyDescent="0.3">
      <c r="BA21263" s="2"/>
    </row>
    <row r="21264" spans="53:53" x14ac:dyDescent="0.3">
      <c r="BA21264" s="2"/>
    </row>
    <row r="21265" spans="53:53" x14ac:dyDescent="0.3">
      <c r="BA21265" s="2"/>
    </row>
    <row r="21266" spans="53:53" x14ac:dyDescent="0.3">
      <c r="BA21266" s="2"/>
    </row>
    <row r="21267" spans="53:53" x14ac:dyDescent="0.3">
      <c r="BA21267" s="2"/>
    </row>
    <row r="21268" spans="53:53" x14ac:dyDescent="0.3">
      <c r="BA21268" s="2"/>
    </row>
    <row r="21269" spans="53:53" x14ac:dyDescent="0.3">
      <c r="BA21269" s="2"/>
    </row>
    <row r="21270" spans="53:53" x14ac:dyDescent="0.3">
      <c r="BA21270" s="2"/>
    </row>
    <row r="21271" spans="53:53" x14ac:dyDescent="0.3">
      <c r="BA21271" s="2"/>
    </row>
    <row r="21272" spans="53:53" x14ac:dyDescent="0.3">
      <c r="BA21272" s="2"/>
    </row>
    <row r="21273" spans="53:53" x14ac:dyDescent="0.3">
      <c r="BA21273" s="2"/>
    </row>
    <row r="21274" spans="53:53" x14ac:dyDescent="0.3">
      <c r="BA21274" s="2"/>
    </row>
    <row r="21275" spans="53:53" x14ac:dyDescent="0.3">
      <c r="BA21275" s="2"/>
    </row>
    <row r="21276" spans="53:53" x14ac:dyDescent="0.3">
      <c r="BA21276" s="2"/>
    </row>
    <row r="21277" spans="53:53" x14ac:dyDescent="0.3">
      <c r="BA21277" s="2"/>
    </row>
    <row r="21278" spans="53:53" x14ac:dyDescent="0.3">
      <c r="BA21278" s="2"/>
    </row>
    <row r="21279" spans="53:53" x14ac:dyDescent="0.3">
      <c r="BA21279" s="2"/>
    </row>
    <row r="21280" spans="53:53" x14ac:dyDescent="0.3">
      <c r="BA21280" s="2"/>
    </row>
    <row r="21281" spans="53:53" x14ac:dyDescent="0.3">
      <c r="BA21281" s="2"/>
    </row>
    <row r="21282" spans="53:53" x14ac:dyDescent="0.3">
      <c r="BA21282" s="2"/>
    </row>
    <row r="21283" spans="53:53" x14ac:dyDescent="0.3">
      <c r="BA21283" s="2"/>
    </row>
    <row r="21284" spans="53:53" x14ac:dyDescent="0.3">
      <c r="BA21284" s="2"/>
    </row>
    <row r="21285" spans="53:53" x14ac:dyDescent="0.3">
      <c r="BA21285" s="2"/>
    </row>
    <row r="21286" spans="53:53" x14ac:dyDescent="0.3">
      <c r="BA21286" s="2"/>
    </row>
    <row r="21287" spans="53:53" x14ac:dyDescent="0.3">
      <c r="BA21287" s="2"/>
    </row>
    <row r="21288" spans="53:53" x14ac:dyDescent="0.3">
      <c r="BA21288" s="2"/>
    </row>
    <row r="21289" spans="53:53" x14ac:dyDescent="0.3">
      <c r="BA21289" s="2"/>
    </row>
    <row r="21290" spans="53:53" x14ac:dyDescent="0.3">
      <c r="BA21290" s="2"/>
    </row>
    <row r="21291" spans="53:53" x14ac:dyDescent="0.3">
      <c r="BA21291" s="2"/>
    </row>
    <row r="21292" spans="53:53" x14ac:dyDescent="0.3">
      <c r="BA21292" s="2"/>
    </row>
    <row r="21293" spans="53:53" x14ac:dyDescent="0.3">
      <c r="BA21293" s="2"/>
    </row>
    <row r="21294" spans="53:53" x14ac:dyDescent="0.3">
      <c r="BA21294" s="2"/>
    </row>
    <row r="21295" spans="53:53" x14ac:dyDescent="0.3">
      <c r="BA21295" s="2"/>
    </row>
    <row r="21296" spans="53:53" x14ac:dyDescent="0.3">
      <c r="BA21296" s="2"/>
    </row>
    <row r="21297" spans="53:53" x14ac:dyDescent="0.3">
      <c r="BA21297" s="2"/>
    </row>
    <row r="21298" spans="53:53" x14ac:dyDescent="0.3">
      <c r="BA21298" s="2"/>
    </row>
    <row r="21299" spans="53:53" x14ac:dyDescent="0.3">
      <c r="BA21299" s="2"/>
    </row>
    <row r="21300" spans="53:53" x14ac:dyDescent="0.3">
      <c r="BA21300" s="2"/>
    </row>
    <row r="21301" spans="53:53" x14ac:dyDescent="0.3">
      <c r="BA21301" s="2"/>
    </row>
    <row r="21302" spans="53:53" x14ac:dyDescent="0.3">
      <c r="BA21302" s="2"/>
    </row>
    <row r="21303" spans="53:53" x14ac:dyDescent="0.3">
      <c r="BA21303" s="2"/>
    </row>
    <row r="21304" spans="53:53" x14ac:dyDescent="0.3">
      <c r="BA21304" s="2"/>
    </row>
    <row r="21305" spans="53:53" x14ac:dyDescent="0.3">
      <c r="BA21305" s="2"/>
    </row>
    <row r="21306" spans="53:53" x14ac:dyDescent="0.3">
      <c r="BA21306" s="2"/>
    </row>
    <row r="21307" spans="53:53" x14ac:dyDescent="0.3">
      <c r="BA21307" s="2"/>
    </row>
    <row r="21308" spans="53:53" x14ac:dyDescent="0.3">
      <c r="BA21308" s="2"/>
    </row>
    <row r="21309" spans="53:53" x14ac:dyDescent="0.3">
      <c r="BA21309" s="2"/>
    </row>
    <row r="21310" spans="53:53" x14ac:dyDescent="0.3">
      <c r="BA21310" s="2"/>
    </row>
    <row r="21311" spans="53:53" x14ac:dyDescent="0.3">
      <c r="BA21311" s="2"/>
    </row>
    <row r="21312" spans="53:53" x14ac:dyDescent="0.3">
      <c r="BA21312" s="2"/>
    </row>
    <row r="21313" spans="53:53" x14ac:dyDescent="0.3">
      <c r="BA21313" s="2"/>
    </row>
    <row r="21314" spans="53:53" x14ac:dyDescent="0.3">
      <c r="BA21314" s="2"/>
    </row>
    <row r="21315" spans="53:53" x14ac:dyDescent="0.3">
      <c r="BA21315" s="2"/>
    </row>
    <row r="21316" spans="53:53" x14ac:dyDescent="0.3">
      <c r="BA21316" s="2"/>
    </row>
    <row r="21317" spans="53:53" x14ac:dyDescent="0.3">
      <c r="BA21317" s="2"/>
    </row>
    <row r="21318" spans="53:53" x14ac:dyDescent="0.3">
      <c r="BA21318" s="2"/>
    </row>
    <row r="21319" spans="53:53" x14ac:dyDescent="0.3">
      <c r="BA21319" s="2"/>
    </row>
    <row r="21320" spans="53:53" x14ac:dyDescent="0.3">
      <c r="BA21320" s="2"/>
    </row>
    <row r="21321" spans="53:53" x14ac:dyDescent="0.3">
      <c r="BA21321" s="2"/>
    </row>
    <row r="21322" spans="53:53" x14ac:dyDescent="0.3">
      <c r="BA21322" s="2"/>
    </row>
    <row r="21323" spans="53:53" x14ac:dyDescent="0.3">
      <c r="BA21323" s="2"/>
    </row>
    <row r="21324" spans="53:53" x14ac:dyDescent="0.3">
      <c r="BA21324" s="2"/>
    </row>
    <row r="21325" spans="53:53" x14ac:dyDescent="0.3">
      <c r="BA21325" s="2"/>
    </row>
    <row r="21326" spans="53:53" x14ac:dyDescent="0.3">
      <c r="BA21326" s="2"/>
    </row>
    <row r="21327" spans="53:53" x14ac:dyDescent="0.3">
      <c r="BA21327" s="2"/>
    </row>
    <row r="21328" spans="53:53" x14ac:dyDescent="0.3">
      <c r="BA21328" s="2"/>
    </row>
    <row r="21329" spans="53:53" x14ac:dyDescent="0.3">
      <c r="BA21329" s="2"/>
    </row>
    <row r="21330" spans="53:53" x14ac:dyDescent="0.3">
      <c r="BA21330" s="2"/>
    </row>
    <row r="21331" spans="53:53" x14ac:dyDescent="0.3">
      <c r="BA21331" s="2"/>
    </row>
    <row r="21332" spans="53:53" x14ac:dyDescent="0.3">
      <c r="BA21332" s="2"/>
    </row>
    <row r="21333" spans="53:53" x14ac:dyDescent="0.3">
      <c r="BA21333" s="2"/>
    </row>
    <row r="21334" spans="53:53" x14ac:dyDescent="0.3">
      <c r="BA21334" s="2"/>
    </row>
    <row r="21335" spans="53:53" x14ac:dyDescent="0.3">
      <c r="BA21335" s="2"/>
    </row>
    <row r="21336" spans="53:53" x14ac:dyDescent="0.3">
      <c r="BA21336" s="2"/>
    </row>
    <row r="21337" spans="53:53" x14ac:dyDescent="0.3">
      <c r="BA21337" s="2"/>
    </row>
    <row r="21338" spans="53:53" x14ac:dyDescent="0.3">
      <c r="BA21338" s="2"/>
    </row>
    <row r="21339" spans="53:53" x14ac:dyDescent="0.3">
      <c r="BA21339" s="2"/>
    </row>
    <row r="21340" spans="53:53" x14ac:dyDescent="0.3">
      <c r="BA21340" s="2"/>
    </row>
    <row r="21341" spans="53:53" x14ac:dyDescent="0.3">
      <c r="BA21341" s="2"/>
    </row>
    <row r="21342" spans="53:53" x14ac:dyDescent="0.3">
      <c r="BA21342" s="2"/>
    </row>
    <row r="21343" spans="53:53" x14ac:dyDescent="0.3">
      <c r="BA21343" s="2"/>
    </row>
    <row r="21344" spans="53:53" x14ac:dyDescent="0.3">
      <c r="BA21344" s="2"/>
    </row>
    <row r="21345" spans="53:53" x14ac:dyDescent="0.3">
      <c r="BA21345" s="2"/>
    </row>
    <row r="21346" spans="53:53" x14ac:dyDescent="0.3">
      <c r="BA21346" s="2"/>
    </row>
    <row r="21347" spans="53:53" x14ac:dyDescent="0.3">
      <c r="BA21347" s="2"/>
    </row>
    <row r="21348" spans="53:53" x14ac:dyDescent="0.3">
      <c r="BA21348" s="2"/>
    </row>
    <row r="21349" spans="53:53" x14ac:dyDescent="0.3">
      <c r="BA21349" s="2"/>
    </row>
    <row r="21350" spans="53:53" x14ac:dyDescent="0.3">
      <c r="BA21350" s="2"/>
    </row>
    <row r="21351" spans="53:53" x14ac:dyDescent="0.3">
      <c r="BA21351" s="2"/>
    </row>
    <row r="21352" spans="53:53" x14ac:dyDescent="0.3">
      <c r="BA21352" s="2"/>
    </row>
    <row r="21353" spans="53:53" x14ac:dyDescent="0.3">
      <c r="BA21353" s="2"/>
    </row>
    <row r="21354" spans="53:53" x14ac:dyDescent="0.3">
      <c r="BA21354" s="2"/>
    </row>
    <row r="21355" spans="53:53" x14ac:dyDescent="0.3">
      <c r="BA21355" s="2"/>
    </row>
    <row r="21356" spans="53:53" x14ac:dyDescent="0.3">
      <c r="BA21356" s="2"/>
    </row>
    <row r="21357" spans="53:53" x14ac:dyDescent="0.3">
      <c r="BA21357" s="2"/>
    </row>
    <row r="21358" spans="53:53" x14ac:dyDescent="0.3">
      <c r="BA21358" s="2"/>
    </row>
    <row r="21359" spans="53:53" x14ac:dyDescent="0.3">
      <c r="BA21359" s="2"/>
    </row>
    <row r="21360" spans="53:53" x14ac:dyDescent="0.3">
      <c r="BA21360" s="2"/>
    </row>
    <row r="21361" spans="53:53" x14ac:dyDescent="0.3">
      <c r="BA21361" s="2"/>
    </row>
    <row r="21362" spans="53:53" x14ac:dyDescent="0.3">
      <c r="BA21362" s="2"/>
    </row>
    <row r="21363" spans="53:53" x14ac:dyDescent="0.3">
      <c r="BA21363" s="2"/>
    </row>
    <row r="21364" spans="53:53" x14ac:dyDescent="0.3">
      <c r="BA21364" s="2"/>
    </row>
    <row r="21365" spans="53:53" x14ac:dyDescent="0.3">
      <c r="BA21365" s="2"/>
    </row>
    <row r="21366" spans="53:53" x14ac:dyDescent="0.3">
      <c r="BA21366" s="2"/>
    </row>
    <row r="21367" spans="53:53" x14ac:dyDescent="0.3">
      <c r="BA21367" s="2"/>
    </row>
    <row r="21368" spans="53:53" x14ac:dyDescent="0.3">
      <c r="BA21368" s="2"/>
    </row>
    <row r="21369" spans="53:53" x14ac:dyDescent="0.3">
      <c r="BA21369" s="2"/>
    </row>
    <row r="21370" spans="53:53" x14ac:dyDescent="0.3">
      <c r="BA21370" s="2"/>
    </row>
    <row r="21371" spans="53:53" x14ac:dyDescent="0.3">
      <c r="BA21371" s="2"/>
    </row>
    <row r="21372" spans="53:53" x14ac:dyDescent="0.3">
      <c r="BA21372" s="2"/>
    </row>
    <row r="21373" spans="53:53" x14ac:dyDescent="0.3">
      <c r="BA21373" s="2"/>
    </row>
    <row r="21374" spans="53:53" x14ac:dyDescent="0.3">
      <c r="BA21374" s="2"/>
    </row>
    <row r="21375" spans="53:53" x14ac:dyDescent="0.3">
      <c r="BA21375" s="2"/>
    </row>
    <row r="21376" spans="53:53" x14ac:dyDescent="0.3">
      <c r="BA21376" s="2"/>
    </row>
    <row r="21377" spans="53:53" x14ac:dyDescent="0.3">
      <c r="BA21377" s="2"/>
    </row>
    <row r="21378" spans="53:53" x14ac:dyDescent="0.3">
      <c r="BA21378" s="2"/>
    </row>
    <row r="21379" spans="53:53" x14ac:dyDescent="0.3">
      <c r="BA21379" s="2"/>
    </row>
    <row r="21380" spans="53:53" x14ac:dyDescent="0.3">
      <c r="BA21380" s="2"/>
    </row>
    <row r="21381" spans="53:53" x14ac:dyDescent="0.3">
      <c r="BA21381" s="2"/>
    </row>
    <row r="21382" spans="53:53" x14ac:dyDescent="0.3">
      <c r="BA21382" s="2"/>
    </row>
    <row r="21383" spans="53:53" x14ac:dyDescent="0.3">
      <c r="BA21383" s="2"/>
    </row>
    <row r="21384" spans="53:53" x14ac:dyDescent="0.3">
      <c r="BA21384" s="2"/>
    </row>
    <row r="21385" spans="53:53" x14ac:dyDescent="0.3">
      <c r="BA21385" s="2"/>
    </row>
    <row r="21386" spans="53:53" x14ac:dyDescent="0.3">
      <c r="BA21386" s="2"/>
    </row>
    <row r="21387" spans="53:53" x14ac:dyDescent="0.3">
      <c r="BA21387" s="2"/>
    </row>
    <row r="21388" spans="53:53" x14ac:dyDescent="0.3">
      <c r="BA21388" s="2"/>
    </row>
    <row r="21389" spans="53:53" x14ac:dyDescent="0.3">
      <c r="BA21389" s="2"/>
    </row>
    <row r="21390" spans="53:53" x14ac:dyDescent="0.3">
      <c r="BA21390" s="2"/>
    </row>
    <row r="21391" spans="53:53" x14ac:dyDescent="0.3">
      <c r="BA21391" s="2"/>
    </row>
    <row r="21392" spans="53:53" x14ac:dyDescent="0.3">
      <c r="BA21392" s="2"/>
    </row>
    <row r="21393" spans="53:53" x14ac:dyDescent="0.3">
      <c r="BA21393" s="2"/>
    </row>
    <row r="21394" spans="53:53" x14ac:dyDescent="0.3">
      <c r="BA21394" s="2"/>
    </row>
    <row r="21395" spans="53:53" x14ac:dyDescent="0.3">
      <c r="BA21395" s="2"/>
    </row>
    <row r="21396" spans="53:53" x14ac:dyDescent="0.3">
      <c r="BA21396" s="2"/>
    </row>
    <row r="21397" spans="53:53" x14ac:dyDescent="0.3">
      <c r="BA21397" s="2"/>
    </row>
    <row r="21398" spans="53:53" x14ac:dyDescent="0.3">
      <c r="BA21398" s="2"/>
    </row>
    <row r="21399" spans="53:53" x14ac:dyDescent="0.3">
      <c r="BA21399" s="2"/>
    </row>
    <row r="21400" spans="53:53" x14ac:dyDescent="0.3">
      <c r="BA21400" s="2"/>
    </row>
    <row r="21401" spans="53:53" x14ac:dyDescent="0.3">
      <c r="BA21401" s="2"/>
    </row>
    <row r="21402" spans="53:53" x14ac:dyDescent="0.3">
      <c r="BA21402" s="2"/>
    </row>
    <row r="21403" spans="53:53" x14ac:dyDescent="0.3">
      <c r="BA21403" s="2"/>
    </row>
    <row r="21404" spans="53:53" x14ac:dyDescent="0.3">
      <c r="BA21404" s="2"/>
    </row>
    <row r="21405" spans="53:53" x14ac:dyDescent="0.3">
      <c r="BA21405" s="2"/>
    </row>
    <row r="21406" spans="53:53" x14ac:dyDescent="0.3">
      <c r="BA21406" s="2"/>
    </row>
    <row r="21407" spans="53:53" x14ac:dyDescent="0.3">
      <c r="BA21407" s="2"/>
    </row>
    <row r="21408" spans="53:53" x14ac:dyDescent="0.3">
      <c r="BA21408" s="2"/>
    </row>
    <row r="21409" spans="53:53" x14ac:dyDescent="0.3">
      <c r="BA21409" s="2"/>
    </row>
    <row r="21410" spans="53:53" x14ac:dyDescent="0.3">
      <c r="BA21410" s="2"/>
    </row>
    <row r="21411" spans="53:53" x14ac:dyDescent="0.3">
      <c r="BA21411" s="2"/>
    </row>
    <row r="21412" spans="53:53" x14ac:dyDescent="0.3">
      <c r="BA21412" s="2"/>
    </row>
    <row r="21413" spans="53:53" x14ac:dyDescent="0.3">
      <c r="BA21413" s="2"/>
    </row>
    <row r="21414" spans="53:53" x14ac:dyDescent="0.3">
      <c r="BA21414" s="2"/>
    </row>
    <row r="21415" spans="53:53" x14ac:dyDescent="0.3">
      <c r="BA21415" s="2"/>
    </row>
    <row r="21416" spans="53:53" x14ac:dyDescent="0.3">
      <c r="BA21416" s="2"/>
    </row>
    <row r="21417" spans="53:53" x14ac:dyDescent="0.3">
      <c r="BA21417" s="2"/>
    </row>
    <row r="21418" spans="53:53" x14ac:dyDescent="0.3">
      <c r="BA21418" s="2"/>
    </row>
    <row r="21419" spans="53:53" x14ac:dyDescent="0.3">
      <c r="BA21419" s="2"/>
    </row>
    <row r="21420" spans="53:53" x14ac:dyDescent="0.3">
      <c r="BA21420" s="2"/>
    </row>
    <row r="21421" spans="53:53" x14ac:dyDescent="0.3">
      <c r="BA21421" s="2"/>
    </row>
    <row r="21422" spans="53:53" x14ac:dyDescent="0.3">
      <c r="BA21422" s="2"/>
    </row>
    <row r="21423" spans="53:53" x14ac:dyDescent="0.3">
      <c r="BA21423" s="2"/>
    </row>
    <row r="21424" spans="53:53" x14ac:dyDescent="0.3">
      <c r="BA21424" s="2"/>
    </row>
    <row r="21425" spans="53:53" x14ac:dyDescent="0.3">
      <c r="BA21425" s="2"/>
    </row>
    <row r="21426" spans="53:53" x14ac:dyDescent="0.3">
      <c r="BA21426" s="2"/>
    </row>
    <row r="21427" spans="53:53" x14ac:dyDescent="0.3">
      <c r="BA21427" s="2"/>
    </row>
    <row r="21428" spans="53:53" x14ac:dyDescent="0.3">
      <c r="BA21428" s="2"/>
    </row>
    <row r="21429" spans="53:53" x14ac:dyDescent="0.3">
      <c r="BA21429" s="2"/>
    </row>
    <row r="21430" spans="53:53" x14ac:dyDescent="0.3">
      <c r="BA21430" s="2"/>
    </row>
    <row r="21431" spans="53:53" x14ac:dyDescent="0.3">
      <c r="BA21431" s="2"/>
    </row>
    <row r="21432" spans="53:53" x14ac:dyDescent="0.3">
      <c r="BA21432" s="2"/>
    </row>
    <row r="21433" spans="53:53" x14ac:dyDescent="0.3">
      <c r="BA21433" s="2"/>
    </row>
    <row r="21434" spans="53:53" x14ac:dyDescent="0.3">
      <c r="BA21434" s="2"/>
    </row>
    <row r="21435" spans="53:53" x14ac:dyDescent="0.3">
      <c r="BA21435" s="2"/>
    </row>
    <row r="21436" spans="53:53" x14ac:dyDescent="0.3">
      <c r="BA21436" s="2"/>
    </row>
    <row r="21437" spans="53:53" x14ac:dyDescent="0.3">
      <c r="BA21437" s="2"/>
    </row>
    <row r="21438" spans="53:53" x14ac:dyDescent="0.3">
      <c r="BA21438" s="2"/>
    </row>
    <row r="21439" spans="53:53" x14ac:dyDescent="0.3">
      <c r="BA21439" s="2"/>
    </row>
    <row r="21440" spans="53:53" x14ac:dyDescent="0.3">
      <c r="BA21440" s="2"/>
    </row>
    <row r="21441" spans="53:53" x14ac:dyDescent="0.3">
      <c r="BA21441" s="2"/>
    </row>
    <row r="21442" spans="53:53" x14ac:dyDescent="0.3">
      <c r="BA21442" s="2"/>
    </row>
    <row r="21443" spans="53:53" x14ac:dyDescent="0.3">
      <c r="BA21443" s="2"/>
    </row>
    <row r="21444" spans="53:53" x14ac:dyDescent="0.3">
      <c r="BA21444" s="2"/>
    </row>
    <row r="21445" spans="53:53" x14ac:dyDescent="0.3">
      <c r="BA21445" s="2"/>
    </row>
    <row r="21446" spans="53:53" x14ac:dyDescent="0.3">
      <c r="BA21446" s="2"/>
    </row>
    <row r="21447" spans="53:53" x14ac:dyDescent="0.3">
      <c r="BA21447" s="2"/>
    </row>
    <row r="21448" spans="53:53" x14ac:dyDescent="0.3">
      <c r="BA21448" s="2"/>
    </row>
    <row r="21449" spans="53:53" x14ac:dyDescent="0.3">
      <c r="BA21449" s="2"/>
    </row>
    <row r="21450" spans="53:53" x14ac:dyDescent="0.3">
      <c r="BA21450" s="2"/>
    </row>
    <row r="21451" spans="53:53" x14ac:dyDescent="0.3">
      <c r="BA21451" s="2"/>
    </row>
    <row r="21452" spans="53:53" x14ac:dyDescent="0.3">
      <c r="BA21452" s="2"/>
    </row>
    <row r="21453" spans="53:53" x14ac:dyDescent="0.3">
      <c r="BA21453" s="2"/>
    </row>
    <row r="21454" spans="53:53" x14ac:dyDescent="0.3">
      <c r="BA21454" s="2"/>
    </row>
    <row r="21455" spans="53:53" x14ac:dyDescent="0.3">
      <c r="BA21455" s="2"/>
    </row>
    <row r="21456" spans="53:53" x14ac:dyDescent="0.3">
      <c r="BA21456" s="2"/>
    </row>
    <row r="21457" spans="53:53" x14ac:dyDescent="0.3">
      <c r="BA21457" s="2"/>
    </row>
    <row r="21458" spans="53:53" x14ac:dyDescent="0.3">
      <c r="BA21458" s="2"/>
    </row>
    <row r="21459" spans="53:53" x14ac:dyDescent="0.3">
      <c r="BA21459" s="2"/>
    </row>
    <row r="21460" spans="53:53" x14ac:dyDescent="0.3">
      <c r="BA21460" s="2"/>
    </row>
    <row r="21461" spans="53:53" x14ac:dyDescent="0.3">
      <c r="BA21461" s="2"/>
    </row>
    <row r="21462" spans="53:53" x14ac:dyDescent="0.3">
      <c r="BA21462" s="2"/>
    </row>
    <row r="21463" spans="53:53" x14ac:dyDescent="0.3">
      <c r="BA21463" s="2"/>
    </row>
    <row r="21464" spans="53:53" x14ac:dyDescent="0.3">
      <c r="BA21464" s="2"/>
    </row>
    <row r="21465" spans="53:53" x14ac:dyDescent="0.3">
      <c r="BA21465" s="2"/>
    </row>
    <row r="21466" spans="53:53" x14ac:dyDescent="0.3">
      <c r="BA21466" s="2"/>
    </row>
    <row r="21467" spans="53:53" x14ac:dyDescent="0.3">
      <c r="BA21467" s="2"/>
    </row>
    <row r="21468" spans="53:53" x14ac:dyDescent="0.3">
      <c r="BA21468" s="2"/>
    </row>
    <row r="21469" spans="53:53" x14ac:dyDescent="0.3">
      <c r="BA21469" s="2"/>
    </row>
    <row r="21470" spans="53:53" x14ac:dyDescent="0.3">
      <c r="BA21470" s="2"/>
    </row>
    <row r="21471" spans="53:53" x14ac:dyDescent="0.3">
      <c r="BA21471" s="2"/>
    </row>
    <row r="21472" spans="53:53" x14ac:dyDescent="0.3">
      <c r="BA21472" s="2"/>
    </row>
    <row r="21473" spans="53:53" x14ac:dyDescent="0.3">
      <c r="BA21473" s="2"/>
    </row>
    <row r="21474" spans="53:53" x14ac:dyDescent="0.3">
      <c r="BA21474" s="2"/>
    </row>
    <row r="21475" spans="53:53" x14ac:dyDescent="0.3">
      <c r="BA21475" s="2"/>
    </row>
    <row r="21476" spans="53:53" x14ac:dyDescent="0.3">
      <c r="BA21476" s="2"/>
    </row>
    <row r="21477" spans="53:53" x14ac:dyDescent="0.3">
      <c r="BA21477" s="2"/>
    </row>
    <row r="21478" spans="53:53" x14ac:dyDescent="0.3">
      <c r="BA21478" s="2"/>
    </row>
    <row r="21479" spans="53:53" x14ac:dyDescent="0.3">
      <c r="BA21479" s="2"/>
    </row>
    <row r="21480" spans="53:53" x14ac:dyDescent="0.3">
      <c r="BA21480" s="2"/>
    </row>
    <row r="21481" spans="53:53" x14ac:dyDescent="0.3">
      <c r="BA21481" s="2"/>
    </row>
    <row r="21482" spans="53:53" x14ac:dyDescent="0.3">
      <c r="BA21482" s="2"/>
    </row>
    <row r="21483" spans="53:53" x14ac:dyDescent="0.3">
      <c r="BA21483" s="2"/>
    </row>
    <row r="21484" spans="53:53" x14ac:dyDescent="0.3">
      <c r="BA21484" s="2"/>
    </row>
    <row r="21485" spans="53:53" x14ac:dyDescent="0.3">
      <c r="BA21485" s="2"/>
    </row>
    <row r="21486" spans="53:53" x14ac:dyDescent="0.3">
      <c r="BA21486" s="2"/>
    </row>
    <row r="21487" spans="53:53" x14ac:dyDescent="0.3">
      <c r="BA21487" s="2"/>
    </row>
    <row r="21488" spans="53:53" x14ac:dyDescent="0.3">
      <c r="BA21488" s="2"/>
    </row>
    <row r="21489" spans="53:53" x14ac:dyDescent="0.3">
      <c r="BA21489" s="2"/>
    </row>
    <row r="21490" spans="53:53" x14ac:dyDescent="0.3">
      <c r="BA21490" s="2"/>
    </row>
    <row r="21491" spans="53:53" x14ac:dyDescent="0.3">
      <c r="BA21491" s="2"/>
    </row>
    <row r="21492" spans="53:53" x14ac:dyDescent="0.3">
      <c r="BA21492" s="2"/>
    </row>
    <row r="21493" spans="53:53" x14ac:dyDescent="0.3">
      <c r="BA21493" s="2"/>
    </row>
    <row r="21494" spans="53:53" x14ac:dyDescent="0.3">
      <c r="BA21494" s="2"/>
    </row>
    <row r="21495" spans="53:53" x14ac:dyDescent="0.3">
      <c r="BA21495" s="2"/>
    </row>
    <row r="21496" spans="53:53" x14ac:dyDescent="0.3">
      <c r="BA21496" s="2"/>
    </row>
    <row r="21497" spans="53:53" x14ac:dyDescent="0.3">
      <c r="BA21497" s="2"/>
    </row>
    <row r="21498" spans="53:53" x14ac:dyDescent="0.3">
      <c r="BA21498" s="2"/>
    </row>
    <row r="21499" spans="53:53" x14ac:dyDescent="0.3">
      <c r="BA21499" s="2"/>
    </row>
    <row r="21500" spans="53:53" x14ac:dyDescent="0.3">
      <c r="BA21500" s="2"/>
    </row>
    <row r="21501" spans="53:53" x14ac:dyDescent="0.3">
      <c r="BA21501" s="2"/>
    </row>
    <row r="21502" spans="53:53" x14ac:dyDescent="0.3">
      <c r="BA21502" s="2"/>
    </row>
    <row r="21503" spans="53:53" x14ac:dyDescent="0.3">
      <c r="BA21503" s="2"/>
    </row>
    <row r="21504" spans="53:53" x14ac:dyDescent="0.3">
      <c r="BA21504" s="2"/>
    </row>
    <row r="21505" spans="53:53" x14ac:dyDescent="0.3">
      <c r="BA21505" s="2"/>
    </row>
    <row r="21506" spans="53:53" x14ac:dyDescent="0.3">
      <c r="BA21506" s="2"/>
    </row>
    <row r="21507" spans="53:53" x14ac:dyDescent="0.3">
      <c r="BA21507" s="2"/>
    </row>
    <row r="21508" spans="53:53" x14ac:dyDescent="0.3">
      <c r="BA21508" s="2"/>
    </row>
    <row r="21509" spans="53:53" x14ac:dyDescent="0.3">
      <c r="BA21509" s="2"/>
    </row>
    <row r="21510" spans="53:53" x14ac:dyDescent="0.3">
      <c r="BA21510" s="2"/>
    </row>
    <row r="21511" spans="53:53" x14ac:dyDescent="0.3">
      <c r="BA21511" s="2"/>
    </row>
    <row r="21512" spans="53:53" x14ac:dyDescent="0.3">
      <c r="BA21512" s="2"/>
    </row>
    <row r="21513" spans="53:53" x14ac:dyDescent="0.3">
      <c r="BA21513" s="2"/>
    </row>
    <row r="21514" spans="53:53" x14ac:dyDescent="0.3">
      <c r="BA21514" s="2"/>
    </row>
    <row r="21515" spans="53:53" x14ac:dyDescent="0.3">
      <c r="BA21515" s="2"/>
    </row>
    <row r="21516" spans="53:53" x14ac:dyDescent="0.3">
      <c r="BA21516" s="2"/>
    </row>
    <row r="21517" spans="53:53" x14ac:dyDescent="0.3">
      <c r="BA21517" s="2"/>
    </row>
    <row r="21518" spans="53:53" x14ac:dyDescent="0.3">
      <c r="BA21518" s="2"/>
    </row>
    <row r="21519" spans="53:53" x14ac:dyDescent="0.3">
      <c r="BA21519" s="2"/>
    </row>
    <row r="21520" spans="53:53" x14ac:dyDescent="0.3">
      <c r="BA21520" s="2"/>
    </row>
    <row r="21521" spans="53:53" x14ac:dyDescent="0.3">
      <c r="BA21521" s="2"/>
    </row>
    <row r="21522" spans="53:53" x14ac:dyDescent="0.3">
      <c r="BA21522" s="2"/>
    </row>
    <row r="21523" spans="53:53" x14ac:dyDescent="0.3">
      <c r="BA21523" s="2"/>
    </row>
    <row r="21524" spans="53:53" x14ac:dyDescent="0.3">
      <c r="BA21524" s="2"/>
    </row>
    <row r="21525" spans="53:53" x14ac:dyDescent="0.3">
      <c r="BA21525" s="2"/>
    </row>
    <row r="21526" spans="53:53" x14ac:dyDescent="0.3">
      <c r="BA21526" s="2"/>
    </row>
    <row r="21527" spans="53:53" x14ac:dyDescent="0.3">
      <c r="BA21527" s="2"/>
    </row>
    <row r="21528" spans="53:53" x14ac:dyDescent="0.3">
      <c r="BA21528" s="2"/>
    </row>
    <row r="21529" spans="53:53" x14ac:dyDescent="0.3">
      <c r="BA21529" s="2"/>
    </row>
    <row r="21530" spans="53:53" x14ac:dyDescent="0.3">
      <c r="BA21530" s="2"/>
    </row>
    <row r="21531" spans="53:53" x14ac:dyDescent="0.3">
      <c r="BA21531" s="2"/>
    </row>
    <row r="21532" spans="53:53" x14ac:dyDescent="0.3">
      <c r="BA21532" s="2"/>
    </row>
    <row r="21533" spans="53:53" x14ac:dyDescent="0.3">
      <c r="BA21533" s="2"/>
    </row>
    <row r="21534" spans="53:53" x14ac:dyDescent="0.3">
      <c r="BA21534" s="2"/>
    </row>
    <row r="21535" spans="53:53" x14ac:dyDescent="0.3">
      <c r="BA21535" s="2"/>
    </row>
    <row r="21536" spans="53:53" x14ac:dyDescent="0.3">
      <c r="BA21536" s="2"/>
    </row>
    <row r="21537" spans="53:53" x14ac:dyDescent="0.3">
      <c r="BA21537" s="2"/>
    </row>
    <row r="21538" spans="53:53" x14ac:dyDescent="0.3">
      <c r="BA21538" s="2"/>
    </row>
    <row r="21539" spans="53:53" x14ac:dyDescent="0.3">
      <c r="BA21539" s="2"/>
    </row>
    <row r="21540" spans="53:53" x14ac:dyDescent="0.3">
      <c r="BA21540" s="2"/>
    </row>
    <row r="21541" spans="53:53" x14ac:dyDescent="0.3">
      <c r="BA21541" s="2"/>
    </row>
    <row r="21542" spans="53:53" x14ac:dyDescent="0.3">
      <c r="BA21542" s="2"/>
    </row>
    <row r="21543" spans="53:53" x14ac:dyDescent="0.3">
      <c r="BA21543" s="2"/>
    </row>
    <row r="21544" spans="53:53" x14ac:dyDescent="0.3">
      <c r="BA21544" s="2"/>
    </row>
    <row r="21545" spans="53:53" x14ac:dyDescent="0.3">
      <c r="BA21545" s="2"/>
    </row>
    <row r="21546" spans="53:53" x14ac:dyDescent="0.3">
      <c r="BA21546" s="2"/>
    </row>
    <row r="21547" spans="53:53" x14ac:dyDescent="0.3">
      <c r="BA21547" s="2"/>
    </row>
    <row r="21548" spans="53:53" x14ac:dyDescent="0.3">
      <c r="BA21548" s="2"/>
    </row>
    <row r="21549" spans="53:53" x14ac:dyDescent="0.3">
      <c r="BA21549" s="2"/>
    </row>
    <row r="21550" spans="53:53" x14ac:dyDescent="0.3">
      <c r="BA21550" s="2"/>
    </row>
    <row r="21551" spans="53:53" x14ac:dyDescent="0.3">
      <c r="BA21551" s="2"/>
    </row>
    <row r="21552" spans="53:53" x14ac:dyDescent="0.3">
      <c r="BA21552" s="2"/>
    </row>
    <row r="21553" spans="53:53" x14ac:dyDescent="0.3">
      <c r="BA21553" s="2"/>
    </row>
    <row r="21554" spans="53:53" x14ac:dyDescent="0.3">
      <c r="BA21554" s="2"/>
    </row>
    <row r="21555" spans="53:53" x14ac:dyDescent="0.3">
      <c r="BA21555" s="2"/>
    </row>
    <row r="21556" spans="53:53" x14ac:dyDescent="0.3">
      <c r="BA21556" s="2"/>
    </row>
    <row r="21557" spans="53:53" x14ac:dyDescent="0.3">
      <c r="BA21557" s="2"/>
    </row>
    <row r="21558" spans="53:53" x14ac:dyDescent="0.3">
      <c r="BA21558" s="2"/>
    </row>
    <row r="21559" spans="53:53" x14ac:dyDescent="0.3">
      <c r="BA21559" s="2"/>
    </row>
    <row r="21560" spans="53:53" x14ac:dyDescent="0.3">
      <c r="BA21560" s="2"/>
    </row>
    <row r="21561" spans="53:53" x14ac:dyDescent="0.3">
      <c r="BA21561" s="2"/>
    </row>
    <row r="21562" spans="53:53" x14ac:dyDescent="0.3">
      <c r="BA21562" s="2"/>
    </row>
    <row r="21563" spans="53:53" x14ac:dyDescent="0.3">
      <c r="BA21563" s="2"/>
    </row>
    <row r="21564" spans="53:53" x14ac:dyDescent="0.3">
      <c r="BA21564" s="2"/>
    </row>
    <row r="21565" spans="53:53" x14ac:dyDescent="0.3">
      <c r="BA21565" s="2"/>
    </row>
    <row r="21566" spans="53:53" x14ac:dyDescent="0.3">
      <c r="BA21566" s="2"/>
    </row>
    <row r="21567" spans="53:53" x14ac:dyDescent="0.3">
      <c r="BA21567" s="2"/>
    </row>
    <row r="21568" spans="53:53" x14ac:dyDescent="0.3">
      <c r="BA21568" s="2"/>
    </row>
    <row r="21569" spans="53:53" x14ac:dyDescent="0.3">
      <c r="BA21569" s="2"/>
    </row>
    <row r="21570" spans="53:53" x14ac:dyDescent="0.3">
      <c r="BA21570" s="2"/>
    </row>
    <row r="21571" spans="53:53" x14ac:dyDescent="0.3">
      <c r="BA21571" s="2"/>
    </row>
    <row r="21572" spans="53:53" x14ac:dyDescent="0.3">
      <c r="BA21572" s="2"/>
    </row>
    <row r="21573" spans="53:53" x14ac:dyDescent="0.3">
      <c r="BA21573" s="2"/>
    </row>
    <row r="21574" spans="53:53" x14ac:dyDescent="0.3">
      <c r="BA21574" s="2"/>
    </row>
    <row r="21575" spans="53:53" x14ac:dyDescent="0.3">
      <c r="BA21575" s="2"/>
    </row>
    <row r="21576" spans="53:53" x14ac:dyDescent="0.3">
      <c r="BA21576" s="2"/>
    </row>
    <row r="21577" spans="53:53" x14ac:dyDescent="0.3">
      <c r="BA21577" s="2"/>
    </row>
    <row r="21578" spans="53:53" x14ac:dyDescent="0.3">
      <c r="BA21578" s="2"/>
    </row>
    <row r="21579" spans="53:53" x14ac:dyDescent="0.3">
      <c r="BA21579" s="2"/>
    </row>
    <row r="21580" spans="53:53" x14ac:dyDescent="0.3">
      <c r="BA21580" s="2"/>
    </row>
    <row r="21581" spans="53:53" x14ac:dyDescent="0.3">
      <c r="BA21581" s="2"/>
    </row>
    <row r="21582" spans="53:53" x14ac:dyDescent="0.3">
      <c r="BA21582" s="2"/>
    </row>
    <row r="21583" spans="53:53" x14ac:dyDescent="0.3">
      <c r="BA21583" s="2"/>
    </row>
    <row r="21584" spans="53:53" x14ac:dyDescent="0.3">
      <c r="BA21584" s="2"/>
    </row>
    <row r="21585" spans="53:53" x14ac:dyDescent="0.3">
      <c r="BA21585" s="2"/>
    </row>
    <row r="21586" spans="53:53" x14ac:dyDescent="0.3">
      <c r="BA21586" s="2"/>
    </row>
    <row r="21587" spans="53:53" x14ac:dyDescent="0.3">
      <c r="BA21587" s="2"/>
    </row>
    <row r="21588" spans="53:53" x14ac:dyDescent="0.3">
      <c r="BA21588" s="2"/>
    </row>
    <row r="21589" spans="53:53" x14ac:dyDescent="0.3">
      <c r="BA21589" s="2"/>
    </row>
    <row r="21590" spans="53:53" x14ac:dyDescent="0.3">
      <c r="BA21590" s="2"/>
    </row>
    <row r="21591" spans="53:53" x14ac:dyDescent="0.3">
      <c r="BA21591" s="2"/>
    </row>
    <row r="21592" spans="53:53" x14ac:dyDescent="0.3">
      <c r="BA21592" s="2"/>
    </row>
    <row r="21593" spans="53:53" x14ac:dyDescent="0.3">
      <c r="BA21593" s="2"/>
    </row>
    <row r="21594" spans="53:53" x14ac:dyDescent="0.3">
      <c r="BA21594" s="2"/>
    </row>
    <row r="21595" spans="53:53" x14ac:dyDescent="0.3">
      <c r="BA21595" s="2"/>
    </row>
    <row r="21596" spans="53:53" x14ac:dyDescent="0.3">
      <c r="BA21596" s="2"/>
    </row>
    <row r="21597" spans="53:53" x14ac:dyDescent="0.3">
      <c r="BA21597" s="2"/>
    </row>
    <row r="21598" spans="53:53" x14ac:dyDescent="0.3">
      <c r="BA21598" s="2"/>
    </row>
    <row r="21599" spans="53:53" x14ac:dyDescent="0.3">
      <c r="BA21599" s="2"/>
    </row>
    <row r="21600" spans="53:53" x14ac:dyDescent="0.3">
      <c r="BA21600" s="2"/>
    </row>
    <row r="21601" spans="53:53" x14ac:dyDescent="0.3">
      <c r="BA21601" s="2"/>
    </row>
    <row r="21602" spans="53:53" x14ac:dyDescent="0.3">
      <c r="BA21602" s="2"/>
    </row>
    <row r="21603" spans="53:53" x14ac:dyDescent="0.3">
      <c r="BA21603" s="2"/>
    </row>
    <row r="21604" spans="53:53" x14ac:dyDescent="0.3">
      <c r="BA21604" s="2"/>
    </row>
    <row r="21605" spans="53:53" x14ac:dyDescent="0.3">
      <c r="BA21605" s="2"/>
    </row>
    <row r="21606" spans="53:53" x14ac:dyDescent="0.3">
      <c r="BA21606" s="2"/>
    </row>
    <row r="21607" spans="53:53" x14ac:dyDescent="0.3">
      <c r="BA21607" s="2"/>
    </row>
    <row r="21608" spans="53:53" x14ac:dyDescent="0.3">
      <c r="BA21608" s="2"/>
    </row>
    <row r="21609" spans="53:53" x14ac:dyDescent="0.3">
      <c r="BA21609" s="2"/>
    </row>
    <row r="21610" spans="53:53" x14ac:dyDescent="0.3">
      <c r="BA21610" s="2"/>
    </row>
    <row r="21611" spans="53:53" x14ac:dyDescent="0.3">
      <c r="BA21611" s="2"/>
    </row>
    <row r="21612" spans="53:53" x14ac:dyDescent="0.3">
      <c r="BA21612" s="2"/>
    </row>
    <row r="21613" spans="53:53" x14ac:dyDescent="0.3">
      <c r="BA21613" s="2"/>
    </row>
    <row r="21614" spans="53:53" x14ac:dyDescent="0.3">
      <c r="BA21614" s="2"/>
    </row>
    <row r="21615" spans="53:53" x14ac:dyDescent="0.3">
      <c r="BA21615" s="2"/>
    </row>
    <row r="21616" spans="53:53" x14ac:dyDescent="0.3">
      <c r="BA21616" s="2"/>
    </row>
    <row r="21617" spans="53:53" x14ac:dyDescent="0.3">
      <c r="BA21617" s="2"/>
    </row>
    <row r="21618" spans="53:53" x14ac:dyDescent="0.3">
      <c r="BA21618" s="2"/>
    </row>
    <row r="21619" spans="53:53" x14ac:dyDescent="0.3">
      <c r="BA21619" s="2"/>
    </row>
    <row r="21620" spans="53:53" x14ac:dyDescent="0.3">
      <c r="BA21620" s="2"/>
    </row>
    <row r="21621" spans="53:53" x14ac:dyDescent="0.3">
      <c r="BA21621" s="2"/>
    </row>
    <row r="21622" spans="53:53" x14ac:dyDescent="0.3">
      <c r="BA21622" s="2"/>
    </row>
    <row r="21623" spans="53:53" x14ac:dyDescent="0.3">
      <c r="BA21623" s="2"/>
    </row>
    <row r="21624" spans="53:53" x14ac:dyDescent="0.3">
      <c r="BA21624" s="2"/>
    </row>
    <row r="21625" spans="53:53" x14ac:dyDescent="0.3">
      <c r="BA21625" s="2"/>
    </row>
    <row r="21626" spans="53:53" x14ac:dyDescent="0.3">
      <c r="BA21626" s="2"/>
    </row>
    <row r="21627" spans="53:53" x14ac:dyDescent="0.3">
      <c r="BA21627" s="2"/>
    </row>
    <row r="21628" spans="53:53" x14ac:dyDescent="0.3">
      <c r="BA21628" s="2"/>
    </row>
    <row r="21629" spans="53:53" x14ac:dyDescent="0.3">
      <c r="BA21629" s="2"/>
    </row>
    <row r="21630" spans="53:53" x14ac:dyDescent="0.3">
      <c r="BA21630" s="2"/>
    </row>
    <row r="21631" spans="53:53" x14ac:dyDescent="0.3">
      <c r="BA21631" s="2"/>
    </row>
    <row r="21632" spans="53:53" x14ac:dyDescent="0.3">
      <c r="BA21632" s="2"/>
    </row>
    <row r="21633" spans="53:53" x14ac:dyDescent="0.3">
      <c r="BA21633" s="2"/>
    </row>
    <row r="21634" spans="53:53" x14ac:dyDescent="0.3">
      <c r="BA21634" s="2"/>
    </row>
    <row r="21635" spans="53:53" x14ac:dyDescent="0.3">
      <c r="BA21635" s="2"/>
    </row>
    <row r="21636" spans="53:53" x14ac:dyDescent="0.3">
      <c r="BA21636" s="2"/>
    </row>
    <row r="21637" spans="53:53" x14ac:dyDescent="0.3">
      <c r="BA21637" s="2"/>
    </row>
    <row r="21638" spans="53:53" x14ac:dyDescent="0.3">
      <c r="BA21638" s="2"/>
    </row>
    <row r="21639" spans="53:53" x14ac:dyDescent="0.3">
      <c r="BA21639" s="2"/>
    </row>
    <row r="21640" spans="53:53" x14ac:dyDescent="0.3">
      <c r="BA21640" s="2"/>
    </row>
    <row r="21641" spans="53:53" x14ac:dyDescent="0.3">
      <c r="BA21641" s="2"/>
    </row>
    <row r="21642" spans="53:53" x14ac:dyDescent="0.3">
      <c r="BA21642" s="2"/>
    </row>
    <row r="21643" spans="53:53" x14ac:dyDescent="0.3">
      <c r="BA21643" s="2"/>
    </row>
    <row r="21644" spans="53:53" x14ac:dyDescent="0.3">
      <c r="BA21644" s="2"/>
    </row>
    <row r="21645" spans="53:53" x14ac:dyDescent="0.3">
      <c r="BA21645" s="2"/>
    </row>
    <row r="21646" spans="53:53" x14ac:dyDescent="0.3">
      <c r="BA21646" s="2"/>
    </row>
    <row r="21647" spans="53:53" x14ac:dyDescent="0.3">
      <c r="BA21647" s="2"/>
    </row>
    <row r="21648" spans="53:53" x14ac:dyDescent="0.3">
      <c r="BA21648" s="2"/>
    </row>
    <row r="21649" spans="53:53" x14ac:dyDescent="0.3">
      <c r="BA21649" s="2"/>
    </row>
    <row r="21650" spans="53:53" x14ac:dyDescent="0.3">
      <c r="BA21650" s="2"/>
    </row>
    <row r="21651" spans="53:53" x14ac:dyDescent="0.3">
      <c r="BA21651" s="2"/>
    </row>
    <row r="21652" spans="53:53" x14ac:dyDescent="0.3">
      <c r="BA21652" s="2"/>
    </row>
    <row r="21653" spans="53:53" x14ac:dyDescent="0.3">
      <c r="BA21653" s="2"/>
    </row>
    <row r="21654" spans="53:53" x14ac:dyDescent="0.3">
      <c r="BA21654" s="2"/>
    </row>
    <row r="21655" spans="53:53" x14ac:dyDescent="0.3">
      <c r="BA21655" s="2"/>
    </row>
    <row r="21656" spans="53:53" x14ac:dyDescent="0.3">
      <c r="BA21656" s="2"/>
    </row>
    <row r="21657" spans="53:53" x14ac:dyDescent="0.3">
      <c r="BA21657" s="2"/>
    </row>
    <row r="21658" spans="53:53" x14ac:dyDescent="0.3">
      <c r="BA21658" s="2"/>
    </row>
    <row r="21659" spans="53:53" x14ac:dyDescent="0.3">
      <c r="BA21659" s="2"/>
    </row>
    <row r="21660" spans="53:53" x14ac:dyDescent="0.3">
      <c r="BA21660" s="2"/>
    </row>
    <row r="21661" spans="53:53" x14ac:dyDescent="0.3">
      <c r="BA21661" s="2"/>
    </row>
    <row r="21662" spans="53:53" x14ac:dyDescent="0.3">
      <c r="BA21662" s="2"/>
    </row>
    <row r="21663" spans="53:53" x14ac:dyDescent="0.3">
      <c r="BA21663" s="2"/>
    </row>
    <row r="21664" spans="53:53" x14ac:dyDescent="0.3">
      <c r="BA21664" s="2"/>
    </row>
    <row r="21665" spans="53:53" x14ac:dyDescent="0.3">
      <c r="BA21665" s="2"/>
    </row>
    <row r="21666" spans="53:53" x14ac:dyDescent="0.3">
      <c r="BA21666" s="2"/>
    </row>
    <row r="21667" spans="53:53" x14ac:dyDescent="0.3">
      <c r="BA21667" s="2"/>
    </row>
    <row r="21668" spans="53:53" x14ac:dyDescent="0.3">
      <c r="BA21668" s="2"/>
    </row>
    <row r="21669" spans="53:53" x14ac:dyDescent="0.3">
      <c r="BA21669" s="2"/>
    </row>
    <row r="21670" spans="53:53" x14ac:dyDescent="0.3">
      <c r="BA21670" s="2"/>
    </row>
    <row r="21671" spans="53:53" x14ac:dyDescent="0.3">
      <c r="BA21671" s="2"/>
    </row>
    <row r="21672" spans="53:53" x14ac:dyDescent="0.3">
      <c r="BA21672" s="2"/>
    </row>
    <row r="21673" spans="53:53" x14ac:dyDescent="0.3">
      <c r="BA21673" s="2"/>
    </row>
    <row r="21674" spans="53:53" x14ac:dyDescent="0.3">
      <c r="BA21674" s="2"/>
    </row>
    <row r="21675" spans="53:53" x14ac:dyDescent="0.3">
      <c r="BA21675" s="2"/>
    </row>
    <row r="21676" spans="53:53" x14ac:dyDescent="0.3">
      <c r="BA21676" s="2"/>
    </row>
    <row r="21677" spans="53:53" x14ac:dyDescent="0.3">
      <c r="BA21677" s="2"/>
    </row>
    <row r="21678" spans="53:53" x14ac:dyDescent="0.3">
      <c r="BA21678" s="2"/>
    </row>
    <row r="21679" spans="53:53" x14ac:dyDescent="0.3">
      <c r="BA21679" s="2"/>
    </row>
    <row r="21680" spans="53:53" x14ac:dyDescent="0.3">
      <c r="BA21680" s="2"/>
    </row>
    <row r="21681" spans="53:53" x14ac:dyDescent="0.3">
      <c r="BA21681" s="2"/>
    </row>
    <row r="21682" spans="53:53" x14ac:dyDescent="0.3">
      <c r="BA21682" s="2"/>
    </row>
    <row r="21683" spans="53:53" x14ac:dyDescent="0.3">
      <c r="BA21683" s="2"/>
    </row>
    <row r="21684" spans="53:53" x14ac:dyDescent="0.3">
      <c r="BA21684" s="2"/>
    </row>
    <row r="21685" spans="53:53" x14ac:dyDescent="0.3">
      <c r="BA21685" s="2"/>
    </row>
    <row r="21686" spans="53:53" x14ac:dyDescent="0.3">
      <c r="BA21686" s="2"/>
    </row>
    <row r="21687" spans="53:53" x14ac:dyDescent="0.3">
      <c r="BA21687" s="2"/>
    </row>
    <row r="21688" spans="53:53" x14ac:dyDescent="0.3">
      <c r="BA21688" s="2"/>
    </row>
    <row r="21689" spans="53:53" x14ac:dyDescent="0.3">
      <c r="BA21689" s="2"/>
    </row>
    <row r="21690" spans="53:53" x14ac:dyDescent="0.3">
      <c r="BA21690" s="2"/>
    </row>
    <row r="21691" spans="53:53" x14ac:dyDescent="0.3">
      <c r="BA21691" s="2"/>
    </row>
    <row r="21692" spans="53:53" x14ac:dyDescent="0.3">
      <c r="BA21692" s="2"/>
    </row>
    <row r="21693" spans="53:53" x14ac:dyDescent="0.3">
      <c r="BA21693" s="2"/>
    </row>
    <row r="21694" spans="53:53" x14ac:dyDescent="0.3">
      <c r="BA21694" s="2"/>
    </row>
    <row r="21695" spans="53:53" x14ac:dyDescent="0.3">
      <c r="BA21695" s="2"/>
    </row>
    <row r="21696" spans="53:53" x14ac:dyDescent="0.3">
      <c r="BA21696" s="2"/>
    </row>
    <row r="21697" spans="53:53" x14ac:dyDescent="0.3">
      <c r="BA21697" s="2"/>
    </row>
    <row r="21698" spans="53:53" x14ac:dyDescent="0.3">
      <c r="BA21698" s="2"/>
    </row>
    <row r="21699" spans="53:53" x14ac:dyDescent="0.3">
      <c r="BA21699" s="2"/>
    </row>
    <row r="21700" spans="53:53" x14ac:dyDescent="0.3">
      <c r="BA21700" s="2"/>
    </row>
    <row r="21701" spans="53:53" x14ac:dyDescent="0.3">
      <c r="BA21701" s="2"/>
    </row>
    <row r="21702" spans="53:53" x14ac:dyDescent="0.3">
      <c r="BA21702" s="2"/>
    </row>
    <row r="21703" spans="53:53" x14ac:dyDescent="0.3">
      <c r="BA21703" s="2"/>
    </row>
    <row r="21704" spans="53:53" x14ac:dyDescent="0.3">
      <c r="BA21704" s="2"/>
    </row>
    <row r="21705" spans="53:53" x14ac:dyDescent="0.3">
      <c r="BA21705" s="2"/>
    </row>
    <row r="21706" spans="53:53" x14ac:dyDescent="0.3">
      <c r="BA21706" s="2"/>
    </row>
    <row r="21707" spans="53:53" x14ac:dyDescent="0.3">
      <c r="BA21707" s="2"/>
    </row>
    <row r="21708" spans="53:53" x14ac:dyDescent="0.3">
      <c r="BA21708" s="2"/>
    </row>
    <row r="21709" spans="53:53" x14ac:dyDescent="0.3">
      <c r="BA21709" s="2"/>
    </row>
    <row r="21710" spans="53:53" x14ac:dyDescent="0.3">
      <c r="BA21710" s="2"/>
    </row>
    <row r="21711" spans="53:53" x14ac:dyDescent="0.3">
      <c r="BA21711" s="2"/>
    </row>
    <row r="21712" spans="53:53" x14ac:dyDescent="0.3">
      <c r="BA21712" s="2"/>
    </row>
    <row r="21713" spans="53:53" x14ac:dyDescent="0.3">
      <c r="BA21713" s="2"/>
    </row>
    <row r="21714" spans="53:53" x14ac:dyDescent="0.3">
      <c r="BA21714" s="2"/>
    </row>
    <row r="21715" spans="53:53" x14ac:dyDescent="0.3">
      <c r="BA21715" s="2"/>
    </row>
    <row r="21716" spans="53:53" x14ac:dyDescent="0.3">
      <c r="BA21716" s="2"/>
    </row>
    <row r="21717" spans="53:53" x14ac:dyDescent="0.3">
      <c r="BA21717" s="2"/>
    </row>
    <row r="21718" spans="53:53" x14ac:dyDescent="0.3">
      <c r="BA21718" s="2"/>
    </row>
    <row r="21719" spans="53:53" x14ac:dyDescent="0.3">
      <c r="BA21719" s="2"/>
    </row>
    <row r="21720" spans="53:53" x14ac:dyDescent="0.3">
      <c r="BA21720" s="2"/>
    </row>
    <row r="21721" spans="53:53" x14ac:dyDescent="0.3">
      <c r="BA21721" s="2"/>
    </row>
    <row r="21722" spans="53:53" x14ac:dyDescent="0.3">
      <c r="BA21722" s="2"/>
    </row>
    <row r="21723" spans="53:53" x14ac:dyDescent="0.3">
      <c r="BA21723" s="2"/>
    </row>
    <row r="21724" spans="53:53" x14ac:dyDescent="0.3">
      <c r="BA21724" s="2"/>
    </row>
    <row r="21725" spans="53:53" x14ac:dyDescent="0.3">
      <c r="BA21725" s="2"/>
    </row>
    <row r="21726" spans="53:53" x14ac:dyDescent="0.3">
      <c r="BA21726" s="2"/>
    </row>
    <row r="21727" spans="53:53" x14ac:dyDescent="0.3">
      <c r="BA21727" s="2"/>
    </row>
    <row r="21728" spans="53:53" x14ac:dyDescent="0.3">
      <c r="BA21728" s="2"/>
    </row>
    <row r="21729" spans="53:53" x14ac:dyDescent="0.3">
      <c r="BA21729" s="2"/>
    </row>
    <row r="21730" spans="53:53" x14ac:dyDescent="0.3">
      <c r="BA21730" s="2"/>
    </row>
    <row r="21731" spans="53:53" x14ac:dyDescent="0.3">
      <c r="BA21731" s="2"/>
    </row>
    <row r="21732" spans="53:53" x14ac:dyDescent="0.3">
      <c r="BA21732" s="2"/>
    </row>
    <row r="21733" spans="53:53" x14ac:dyDescent="0.3">
      <c r="BA21733" s="2"/>
    </row>
    <row r="21734" spans="53:53" x14ac:dyDescent="0.3">
      <c r="BA21734" s="2"/>
    </row>
    <row r="21735" spans="53:53" x14ac:dyDescent="0.3">
      <c r="BA21735" s="2"/>
    </row>
    <row r="21736" spans="53:53" x14ac:dyDescent="0.3">
      <c r="BA21736" s="2"/>
    </row>
    <row r="21737" spans="53:53" x14ac:dyDescent="0.3">
      <c r="BA21737" s="2"/>
    </row>
    <row r="21738" spans="53:53" x14ac:dyDescent="0.3">
      <c r="BA21738" s="2"/>
    </row>
    <row r="21739" spans="53:53" x14ac:dyDescent="0.3">
      <c r="BA21739" s="2"/>
    </row>
    <row r="21740" spans="53:53" x14ac:dyDescent="0.3">
      <c r="BA21740" s="2"/>
    </row>
    <row r="21741" spans="53:53" x14ac:dyDescent="0.3">
      <c r="BA21741" s="2"/>
    </row>
    <row r="21742" spans="53:53" x14ac:dyDescent="0.3">
      <c r="BA21742" s="2"/>
    </row>
    <row r="21743" spans="53:53" x14ac:dyDescent="0.3">
      <c r="BA21743" s="2"/>
    </row>
    <row r="21744" spans="53:53" x14ac:dyDescent="0.3">
      <c r="BA21744" s="2"/>
    </row>
    <row r="21745" spans="53:53" x14ac:dyDescent="0.3">
      <c r="BA21745" s="2"/>
    </row>
    <row r="21746" spans="53:53" x14ac:dyDescent="0.3">
      <c r="BA21746" s="2"/>
    </row>
    <row r="21747" spans="53:53" x14ac:dyDescent="0.3">
      <c r="BA21747" s="2"/>
    </row>
    <row r="21748" spans="53:53" x14ac:dyDescent="0.3">
      <c r="BA21748" s="2"/>
    </row>
    <row r="21749" spans="53:53" x14ac:dyDescent="0.3">
      <c r="BA21749" s="2"/>
    </row>
    <row r="21750" spans="53:53" x14ac:dyDescent="0.3">
      <c r="BA21750" s="2"/>
    </row>
    <row r="21751" spans="53:53" x14ac:dyDescent="0.3">
      <c r="BA21751" s="2"/>
    </row>
    <row r="21752" spans="53:53" x14ac:dyDescent="0.3">
      <c r="BA21752" s="2"/>
    </row>
    <row r="21753" spans="53:53" x14ac:dyDescent="0.3">
      <c r="BA21753" s="2"/>
    </row>
    <row r="21754" spans="53:53" x14ac:dyDescent="0.3">
      <c r="BA21754" s="2"/>
    </row>
    <row r="21755" spans="53:53" x14ac:dyDescent="0.3">
      <c r="BA21755" s="2"/>
    </row>
    <row r="21756" spans="53:53" x14ac:dyDescent="0.3">
      <c r="BA21756" s="2"/>
    </row>
    <row r="21757" spans="53:53" x14ac:dyDescent="0.3">
      <c r="BA21757" s="2"/>
    </row>
    <row r="21758" spans="53:53" x14ac:dyDescent="0.3">
      <c r="BA21758" s="2"/>
    </row>
    <row r="21759" spans="53:53" x14ac:dyDescent="0.3">
      <c r="BA21759" s="2"/>
    </row>
    <row r="21760" spans="53:53" x14ac:dyDescent="0.3">
      <c r="BA21760" s="2"/>
    </row>
    <row r="21761" spans="53:53" x14ac:dyDescent="0.3">
      <c r="BA21761" s="2"/>
    </row>
    <row r="21762" spans="53:53" x14ac:dyDescent="0.3">
      <c r="BA21762" s="2"/>
    </row>
    <row r="21763" spans="53:53" x14ac:dyDescent="0.3">
      <c r="BA21763" s="2"/>
    </row>
    <row r="21764" spans="53:53" x14ac:dyDescent="0.3">
      <c r="BA21764" s="2"/>
    </row>
    <row r="21765" spans="53:53" x14ac:dyDescent="0.3">
      <c r="BA21765" s="2"/>
    </row>
    <row r="21766" spans="53:53" x14ac:dyDescent="0.3">
      <c r="BA21766" s="2"/>
    </row>
    <row r="21767" spans="53:53" x14ac:dyDescent="0.3">
      <c r="BA21767" s="2"/>
    </row>
    <row r="21768" spans="53:53" x14ac:dyDescent="0.3">
      <c r="BA21768" s="2"/>
    </row>
    <row r="21769" spans="53:53" x14ac:dyDescent="0.3">
      <c r="BA21769" s="2"/>
    </row>
    <row r="21770" spans="53:53" x14ac:dyDescent="0.3">
      <c r="BA21770" s="2"/>
    </row>
    <row r="21771" spans="53:53" x14ac:dyDescent="0.3">
      <c r="BA21771" s="2"/>
    </row>
    <row r="21772" spans="53:53" x14ac:dyDescent="0.3">
      <c r="BA21772" s="2"/>
    </row>
    <row r="21773" spans="53:53" x14ac:dyDescent="0.3">
      <c r="BA21773" s="2"/>
    </row>
    <row r="21774" spans="53:53" x14ac:dyDescent="0.3">
      <c r="BA21774" s="2"/>
    </row>
    <row r="21775" spans="53:53" x14ac:dyDescent="0.3">
      <c r="BA21775" s="2"/>
    </row>
    <row r="21776" spans="53:53" x14ac:dyDescent="0.3">
      <c r="BA21776" s="2"/>
    </row>
    <row r="21777" spans="53:53" x14ac:dyDescent="0.3">
      <c r="BA21777" s="2"/>
    </row>
    <row r="21778" spans="53:53" x14ac:dyDescent="0.3">
      <c r="BA21778" s="2"/>
    </row>
    <row r="21779" spans="53:53" x14ac:dyDescent="0.3">
      <c r="BA21779" s="2"/>
    </row>
    <row r="21780" spans="53:53" x14ac:dyDescent="0.3">
      <c r="BA21780" s="2"/>
    </row>
    <row r="21781" spans="53:53" x14ac:dyDescent="0.3">
      <c r="BA21781" s="2"/>
    </row>
    <row r="21782" spans="53:53" x14ac:dyDescent="0.3">
      <c r="BA21782" s="2"/>
    </row>
    <row r="21783" spans="53:53" x14ac:dyDescent="0.3">
      <c r="BA21783" s="2"/>
    </row>
    <row r="21784" spans="53:53" x14ac:dyDescent="0.3">
      <c r="BA21784" s="2"/>
    </row>
    <row r="21785" spans="53:53" x14ac:dyDescent="0.3">
      <c r="BA21785" s="2"/>
    </row>
    <row r="21786" spans="53:53" x14ac:dyDescent="0.3">
      <c r="BA21786" s="2"/>
    </row>
    <row r="21787" spans="53:53" x14ac:dyDescent="0.3">
      <c r="BA21787" s="2"/>
    </row>
    <row r="21788" spans="53:53" x14ac:dyDescent="0.3">
      <c r="BA21788" s="2"/>
    </row>
    <row r="21789" spans="53:53" x14ac:dyDescent="0.3">
      <c r="BA21789" s="2"/>
    </row>
    <row r="21790" spans="53:53" x14ac:dyDescent="0.3">
      <c r="BA21790" s="2"/>
    </row>
    <row r="21791" spans="53:53" x14ac:dyDescent="0.3">
      <c r="BA21791" s="2"/>
    </row>
    <row r="21792" spans="53:53" x14ac:dyDescent="0.3">
      <c r="BA21792" s="2"/>
    </row>
    <row r="21793" spans="53:53" x14ac:dyDescent="0.3">
      <c r="BA21793" s="2"/>
    </row>
    <row r="21794" spans="53:53" x14ac:dyDescent="0.3">
      <c r="BA21794" s="2"/>
    </row>
    <row r="21795" spans="53:53" x14ac:dyDescent="0.3">
      <c r="BA21795" s="2"/>
    </row>
    <row r="21796" spans="53:53" x14ac:dyDescent="0.3">
      <c r="BA21796" s="2"/>
    </row>
    <row r="21797" spans="53:53" x14ac:dyDescent="0.3">
      <c r="BA21797" s="2"/>
    </row>
    <row r="21798" spans="53:53" x14ac:dyDescent="0.3">
      <c r="BA21798" s="2"/>
    </row>
    <row r="21799" spans="53:53" x14ac:dyDescent="0.3">
      <c r="BA21799" s="2"/>
    </row>
    <row r="21800" spans="53:53" x14ac:dyDescent="0.3">
      <c r="BA21800" s="2"/>
    </row>
    <row r="21801" spans="53:53" x14ac:dyDescent="0.3">
      <c r="BA21801" s="2"/>
    </row>
    <row r="21802" spans="53:53" x14ac:dyDescent="0.3">
      <c r="BA21802" s="2"/>
    </row>
    <row r="21803" spans="53:53" x14ac:dyDescent="0.3">
      <c r="BA21803" s="2"/>
    </row>
    <row r="21804" spans="53:53" x14ac:dyDescent="0.3">
      <c r="BA21804" s="2"/>
    </row>
    <row r="21805" spans="53:53" x14ac:dyDescent="0.3">
      <c r="BA21805" s="2"/>
    </row>
    <row r="21806" spans="53:53" x14ac:dyDescent="0.3">
      <c r="BA21806" s="2"/>
    </row>
    <row r="21807" spans="53:53" x14ac:dyDescent="0.3">
      <c r="BA21807" s="2"/>
    </row>
    <row r="21808" spans="53:53" x14ac:dyDescent="0.3">
      <c r="BA21808" s="2"/>
    </row>
    <row r="21809" spans="53:53" x14ac:dyDescent="0.3">
      <c r="BA21809" s="2"/>
    </row>
    <row r="21810" spans="53:53" x14ac:dyDescent="0.3">
      <c r="BA21810" s="2"/>
    </row>
    <row r="21811" spans="53:53" x14ac:dyDescent="0.3">
      <c r="BA21811" s="2"/>
    </row>
    <row r="21812" spans="53:53" x14ac:dyDescent="0.3">
      <c r="BA21812" s="2"/>
    </row>
    <row r="21813" spans="53:53" x14ac:dyDescent="0.3">
      <c r="BA21813" s="2"/>
    </row>
    <row r="21814" spans="53:53" x14ac:dyDescent="0.3">
      <c r="BA21814" s="2"/>
    </row>
    <row r="21815" spans="53:53" x14ac:dyDescent="0.3">
      <c r="BA21815" s="2"/>
    </row>
    <row r="21816" spans="53:53" x14ac:dyDescent="0.3">
      <c r="BA21816" s="2"/>
    </row>
    <row r="21817" spans="53:53" x14ac:dyDescent="0.3">
      <c r="BA21817" s="2"/>
    </row>
    <row r="21818" spans="53:53" x14ac:dyDescent="0.3">
      <c r="BA21818" s="2"/>
    </row>
    <row r="21819" spans="53:53" x14ac:dyDescent="0.3">
      <c r="BA21819" s="2"/>
    </row>
    <row r="21820" spans="53:53" x14ac:dyDescent="0.3">
      <c r="BA21820" s="2"/>
    </row>
    <row r="21821" spans="53:53" x14ac:dyDescent="0.3">
      <c r="BA21821" s="2"/>
    </row>
    <row r="21822" spans="53:53" x14ac:dyDescent="0.3">
      <c r="BA21822" s="2"/>
    </row>
    <row r="21823" spans="53:53" x14ac:dyDescent="0.3">
      <c r="BA21823" s="2"/>
    </row>
    <row r="21824" spans="53:53" x14ac:dyDescent="0.3">
      <c r="BA21824" s="2"/>
    </row>
    <row r="21825" spans="53:53" x14ac:dyDescent="0.3">
      <c r="BA21825" s="2"/>
    </row>
    <row r="21826" spans="53:53" x14ac:dyDescent="0.3">
      <c r="BA21826" s="2"/>
    </row>
    <row r="21827" spans="53:53" x14ac:dyDescent="0.3">
      <c r="BA21827" s="2"/>
    </row>
    <row r="21828" spans="53:53" x14ac:dyDescent="0.3">
      <c r="BA21828" s="2"/>
    </row>
    <row r="21829" spans="53:53" x14ac:dyDescent="0.3">
      <c r="BA21829" s="2"/>
    </row>
    <row r="21830" spans="53:53" x14ac:dyDescent="0.3">
      <c r="BA21830" s="2"/>
    </row>
    <row r="21831" spans="53:53" x14ac:dyDescent="0.3">
      <c r="BA21831" s="2"/>
    </row>
    <row r="21832" spans="53:53" x14ac:dyDescent="0.3">
      <c r="BA21832" s="2"/>
    </row>
    <row r="21833" spans="53:53" x14ac:dyDescent="0.3">
      <c r="BA21833" s="2"/>
    </row>
    <row r="21834" spans="53:53" x14ac:dyDescent="0.3">
      <c r="BA21834" s="2"/>
    </row>
    <row r="21835" spans="53:53" x14ac:dyDescent="0.3">
      <c r="BA21835" s="2"/>
    </row>
    <row r="21836" spans="53:53" x14ac:dyDescent="0.3">
      <c r="BA21836" s="2"/>
    </row>
    <row r="21837" spans="53:53" x14ac:dyDescent="0.3">
      <c r="BA21837" s="2"/>
    </row>
    <row r="21838" spans="53:53" x14ac:dyDescent="0.3">
      <c r="BA21838" s="2"/>
    </row>
    <row r="21839" spans="53:53" x14ac:dyDescent="0.3">
      <c r="BA21839" s="2"/>
    </row>
    <row r="21840" spans="53:53" x14ac:dyDescent="0.3">
      <c r="BA21840" s="2"/>
    </row>
    <row r="21841" spans="53:53" x14ac:dyDescent="0.3">
      <c r="BA21841" s="2"/>
    </row>
    <row r="21842" spans="53:53" x14ac:dyDescent="0.3">
      <c r="BA21842" s="2"/>
    </row>
    <row r="21843" spans="53:53" x14ac:dyDescent="0.3">
      <c r="BA21843" s="2"/>
    </row>
    <row r="21844" spans="53:53" x14ac:dyDescent="0.3">
      <c r="BA21844" s="2"/>
    </row>
    <row r="21845" spans="53:53" x14ac:dyDescent="0.3">
      <c r="BA21845" s="2"/>
    </row>
    <row r="21846" spans="53:53" x14ac:dyDescent="0.3">
      <c r="BA21846" s="2"/>
    </row>
    <row r="21847" spans="53:53" x14ac:dyDescent="0.3">
      <c r="BA21847" s="2"/>
    </row>
    <row r="21848" spans="53:53" x14ac:dyDescent="0.3">
      <c r="BA21848" s="2"/>
    </row>
    <row r="21849" spans="53:53" x14ac:dyDescent="0.3">
      <c r="BA21849" s="2"/>
    </row>
    <row r="21850" spans="53:53" x14ac:dyDescent="0.3">
      <c r="BA21850" s="2"/>
    </row>
    <row r="21851" spans="53:53" x14ac:dyDescent="0.3">
      <c r="BA21851" s="2"/>
    </row>
    <row r="21852" spans="53:53" x14ac:dyDescent="0.3">
      <c r="BA21852" s="2"/>
    </row>
    <row r="21853" spans="53:53" x14ac:dyDescent="0.3">
      <c r="BA21853" s="2"/>
    </row>
    <row r="21854" spans="53:53" x14ac:dyDescent="0.3">
      <c r="BA21854" s="2"/>
    </row>
    <row r="21855" spans="53:53" x14ac:dyDescent="0.3">
      <c r="BA21855" s="2"/>
    </row>
    <row r="21856" spans="53:53" x14ac:dyDescent="0.3">
      <c r="BA21856" s="2"/>
    </row>
    <row r="21857" spans="53:53" x14ac:dyDescent="0.3">
      <c r="BA21857" s="2"/>
    </row>
    <row r="21858" spans="53:53" x14ac:dyDescent="0.3">
      <c r="BA21858" s="2"/>
    </row>
    <row r="21859" spans="53:53" x14ac:dyDescent="0.3">
      <c r="BA21859" s="2"/>
    </row>
    <row r="21860" spans="53:53" x14ac:dyDescent="0.3">
      <c r="BA21860" s="2"/>
    </row>
    <row r="21861" spans="53:53" x14ac:dyDescent="0.3">
      <c r="BA21861" s="2"/>
    </row>
    <row r="21862" spans="53:53" x14ac:dyDescent="0.3">
      <c r="BA21862" s="2"/>
    </row>
    <row r="21863" spans="53:53" x14ac:dyDescent="0.3">
      <c r="BA21863" s="2"/>
    </row>
    <row r="21864" spans="53:53" x14ac:dyDescent="0.3">
      <c r="BA21864" s="2"/>
    </row>
    <row r="21865" spans="53:53" x14ac:dyDescent="0.3">
      <c r="BA21865" s="2"/>
    </row>
    <row r="21866" spans="53:53" x14ac:dyDescent="0.3">
      <c r="BA21866" s="2"/>
    </row>
    <row r="21867" spans="53:53" x14ac:dyDescent="0.3">
      <c r="BA21867" s="2"/>
    </row>
    <row r="21868" spans="53:53" x14ac:dyDescent="0.3">
      <c r="BA21868" s="2"/>
    </row>
    <row r="21869" spans="53:53" x14ac:dyDescent="0.3">
      <c r="BA21869" s="2"/>
    </row>
    <row r="21870" spans="53:53" x14ac:dyDescent="0.3">
      <c r="BA21870" s="2"/>
    </row>
    <row r="21871" spans="53:53" x14ac:dyDescent="0.3">
      <c r="BA21871" s="2"/>
    </row>
    <row r="21872" spans="53:53" x14ac:dyDescent="0.3">
      <c r="BA21872" s="2"/>
    </row>
    <row r="21873" spans="53:53" x14ac:dyDescent="0.3">
      <c r="BA21873" s="2"/>
    </row>
    <row r="21874" spans="53:53" x14ac:dyDescent="0.3">
      <c r="BA21874" s="2"/>
    </row>
    <row r="21875" spans="53:53" x14ac:dyDescent="0.3">
      <c r="BA21875" s="2"/>
    </row>
    <row r="21876" spans="53:53" x14ac:dyDescent="0.3">
      <c r="BA21876" s="2"/>
    </row>
    <row r="21877" spans="53:53" x14ac:dyDescent="0.3">
      <c r="BA21877" s="2"/>
    </row>
    <row r="21878" spans="53:53" x14ac:dyDescent="0.3">
      <c r="BA21878" s="2"/>
    </row>
    <row r="21879" spans="53:53" x14ac:dyDescent="0.3">
      <c r="BA21879" s="2"/>
    </row>
    <row r="21880" spans="53:53" x14ac:dyDescent="0.3">
      <c r="BA21880" s="2"/>
    </row>
    <row r="21881" spans="53:53" x14ac:dyDescent="0.3">
      <c r="BA21881" s="2"/>
    </row>
    <row r="21882" spans="53:53" x14ac:dyDescent="0.3">
      <c r="BA21882" s="2"/>
    </row>
    <row r="21883" spans="53:53" x14ac:dyDescent="0.3">
      <c r="BA21883" s="2"/>
    </row>
    <row r="21884" spans="53:53" x14ac:dyDescent="0.3">
      <c r="BA21884" s="2"/>
    </row>
    <row r="21885" spans="53:53" x14ac:dyDescent="0.3">
      <c r="BA21885" s="2"/>
    </row>
    <row r="21886" spans="53:53" x14ac:dyDescent="0.3">
      <c r="BA21886" s="2"/>
    </row>
    <row r="21887" spans="53:53" x14ac:dyDescent="0.3">
      <c r="BA21887" s="2"/>
    </row>
    <row r="21888" spans="53:53" x14ac:dyDescent="0.3">
      <c r="BA21888" s="2"/>
    </row>
    <row r="21889" spans="53:53" x14ac:dyDescent="0.3">
      <c r="BA21889" s="2"/>
    </row>
    <row r="21890" spans="53:53" x14ac:dyDescent="0.3">
      <c r="BA21890" s="2"/>
    </row>
    <row r="21891" spans="53:53" x14ac:dyDescent="0.3">
      <c r="BA21891" s="2"/>
    </row>
    <row r="21892" spans="53:53" x14ac:dyDescent="0.3">
      <c r="BA21892" s="2"/>
    </row>
    <row r="21893" spans="53:53" x14ac:dyDescent="0.3">
      <c r="BA21893" s="2"/>
    </row>
    <row r="21894" spans="53:53" x14ac:dyDescent="0.3">
      <c r="BA21894" s="2"/>
    </row>
    <row r="21895" spans="53:53" x14ac:dyDescent="0.3">
      <c r="BA21895" s="2"/>
    </row>
    <row r="21896" spans="53:53" x14ac:dyDescent="0.3">
      <c r="BA21896" s="2"/>
    </row>
    <row r="21897" spans="53:53" x14ac:dyDescent="0.3">
      <c r="BA21897" s="2"/>
    </row>
    <row r="21898" spans="53:53" x14ac:dyDescent="0.3">
      <c r="BA21898" s="2"/>
    </row>
    <row r="21899" spans="53:53" x14ac:dyDescent="0.3">
      <c r="BA21899" s="2"/>
    </row>
    <row r="21900" spans="53:53" x14ac:dyDescent="0.3">
      <c r="BA21900" s="2"/>
    </row>
    <row r="21901" spans="53:53" x14ac:dyDescent="0.3">
      <c r="BA21901" s="2"/>
    </row>
    <row r="21902" spans="53:53" x14ac:dyDescent="0.3">
      <c r="BA21902" s="2"/>
    </row>
    <row r="21903" spans="53:53" x14ac:dyDescent="0.3">
      <c r="BA21903" s="2"/>
    </row>
    <row r="21904" spans="53:53" x14ac:dyDescent="0.3">
      <c r="BA21904" s="2"/>
    </row>
    <row r="21905" spans="53:53" x14ac:dyDescent="0.3">
      <c r="BA21905" s="2"/>
    </row>
    <row r="21906" spans="53:53" x14ac:dyDescent="0.3">
      <c r="BA21906" s="2"/>
    </row>
    <row r="21907" spans="53:53" x14ac:dyDescent="0.3">
      <c r="BA21907" s="2"/>
    </row>
    <row r="21908" spans="53:53" x14ac:dyDescent="0.3">
      <c r="BA21908" s="2"/>
    </row>
    <row r="21909" spans="53:53" x14ac:dyDescent="0.3">
      <c r="BA21909" s="2"/>
    </row>
    <row r="21910" spans="53:53" x14ac:dyDescent="0.3">
      <c r="BA21910" s="2"/>
    </row>
    <row r="21911" spans="53:53" x14ac:dyDescent="0.3">
      <c r="BA21911" s="2"/>
    </row>
    <row r="21912" spans="53:53" x14ac:dyDescent="0.3">
      <c r="BA21912" s="2"/>
    </row>
    <row r="21913" spans="53:53" x14ac:dyDescent="0.3">
      <c r="BA21913" s="2"/>
    </row>
    <row r="21914" spans="53:53" x14ac:dyDescent="0.3">
      <c r="BA21914" s="2"/>
    </row>
    <row r="21915" spans="53:53" x14ac:dyDescent="0.3">
      <c r="BA21915" s="2"/>
    </row>
    <row r="21916" spans="53:53" x14ac:dyDescent="0.3">
      <c r="BA21916" s="2"/>
    </row>
    <row r="21917" spans="53:53" x14ac:dyDescent="0.3">
      <c r="BA21917" s="2"/>
    </row>
    <row r="21918" spans="53:53" x14ac:dyDescent="0.3">
      <c r="BA21918" s="2"/>
    </row>
    <row r="21919" spans="53:53" x14ac:dyDescent="0.3">
      <c r="BA21919" s="2"/>
    </row>
    <row r="21920" spans="53:53" x14ac:dyDescent="0.3">
      <c r="BA21920" s="2"/>
    </row>
    <row r="21921" spans="53:53" x14ac:dyDescent="0.3">
      <c r="BA21921" s="2"/>
    </row>
    <row r="21922" spans="53:53" x14ac:dyDescent="0.3">
      <c r="BA21922" s="2"/>
    </row>
    <row r="21923" spans="53:53" x14ac:dyDescent="0.3">
      <c r="BA21923" s="2"/>
    </row>
    <row r="21924" spans="53:53" x14ac:dyDescent="0.3">
      <c r="BA21924" s="2"/>
    </row>
    <row r="21925" spans="53:53" x14ac:dyDescent="0.3">
      <c r="BA21925" s="2"/>
    </row>
    <row r="21926" spans="53:53" x14ac:dyDescent="0.3">
      <c r="BA21926" s="2"/>
    </row>
    <row r="21927" spans="53:53" x14ac:dyDescent="0.3">
      <c r="BA21927" s="2"/>
    </row>
    <row r="21928" spans="53:53" x14ac:dyDescent="0.3">
      <c r="BA21928" s="2"/>
    </row>
    <row r="21929" spans="53:53" x14ac:dyDescent="0.3">
      <c r="BA21929" s="2"/>
    </row>
    <row r="21930" spans="53:53" x14ac:dyDescent="0.3">
      <c r="BA21930" s="2"/>
    </row>
    <row r="21931" spans="53:53" x14ac:dyDescent="0.3">
      <c r="BA21931" s="2"/>
    </row>
    <row r="21932" spans="53:53" x14ac:dyDescent="0.3">
      <c r="BA21932" s="2"/>
    </row>
    <row r="21933" spans="53:53" x14ac:dyDescent="0.3">
      <c r="BA21933" s="2"/>
    </row>
    <row r="21934" spans="53:53" x14ac:dyDescent="0.3">
      <c r="BA21934" s="2"/>
    </row>
    <row r="21935" spans="53:53" x14ac:dyDescent="0.3">
      <c r="BA21935" s="2"/>
    </row>
    <row r="21936" spans="53:53" x14ac:dyDescent="0.3">
      <c r="BA21936" s="2"/>
    </row>
    <row r="21937" spans="53:53" x14ac:dyDescent="0.3">
      <c r="BA21937" s="2"/>
    </row>
    <row r="21938" spans="53:53" x14ac:dyDescent="0.3">
      <c r="BA21938" s="2"/>
    </row>
    <row r="21939" spans="53:53" x14ac:dyDescent="0.3">
      <c r="BA21939" s="2"/>
    </row>
    <row r="21940" spans="53:53" x14ac:dyDescent="0.3">
      <c r="BA21940" s="2"/>
    </row>
    <row r="21941" spans="53:53" x14ac:dyDescent="0.3">
      <c r="BA21941" s="2"/>
    </row>
    <row r="21942" spans="53:53" x14ac:dyDescent="0.3">
      <c r="BA21942" s="2"/>
    </row>
    <row r="21943" spans="53:53" x14ac:dyDescent="0.3">
      <c r="BA21943" s="2"/>
    </row>
    <row r="21944" spans="53:53" x14ac:dyDescent="0.3">
      <c r="BA21944" s="2"/>
    </row>
    <row r="21945" spans="53:53" x14ac:dyDescent="0.3">
      <c r="BA21945" s="2"/>
    </row>
    <row r="21946" spans="53:53" x14ac:dyDescent="0.3">
      <c r="BA21946" s="2"/>
    </row>
    <row r="21947" spans="53:53" x14ac:dyDescent="0.3">
      <c r="BA21947" s="2"/>
    </row>
    <row r="21948" spans="53:53" x14ac:dyDescent="0.3">
      <c r="BA21948" s="2"/>
    </row>
    <row r="21949" spans="53:53" x14ac:dyDescent="0.3">
      <c r="BA21949" s="2"/>
    </row>
    <row r="21950" spans="53:53" x14ac:dyDescent="0.3">
      <c r="BA21950" s="2"/>
    </row>
    <row r="21951" spans="53:53" x14ac:dyDescent="0.3">
      <c r="BA21951" s="2"/>
    </row>
    <row r="21952" spans="53:53" x14ac:dyDescent="0.3">
      <c r="BA21952" s="2"/>
    </row>
    <row r="21953" spans="53:53" x14ac:dyDescent="0.3">
      <c r="BA21953" s="2"/>
    </row>
    <row r="21954" spans="53:53" x14ac:dyDescent="0.3">
      <c r="BA21954" s="2"/>
    </row>
    <row r="21955" spans="53:53" x14ac:dyDescent="0.3">
      <c r="BA21955" s="2"/>
    </row>
    <row r="21956" spans="53:53" x14ac:dyDescent="0.3">
      <c r="BA21956" s="2"/>
    </row>
    <row r="21957" spans="53:53" x14ac:dyDescent="0.3">
      <c r="BA21957" s="2"/>
    </row>
    <row r="21958" spans="53:53" x14ac:dyDescent="0.3">
      <c r="BA21958" s="2"/>
    </row>
    <row r="21959" spans="53:53" x14ac:dyDescent="0.3">
      <c r="BA21959" s="2"/>
    </row>
    <row r="21960" spans="53:53" x14ac:dyDescent="0.3">
      <c r="BA21960" s="2"/>
    </row>
    <row r="21961" spans="53:53" x14ac:dyDescent="0.3">
      <c r="BA21961" s="2"/>
    </row>
    <row r="21962" spans="53:53" x14ac:dyDescent="0.3">
      <c r="BA21962" s="2"/>
    </row>
    <row r="21963" spans="53:53" x14ac:dyDescent="0.3">
      <c r="BA21963" s="2"/>
    </row>
    <row r="21964" spans="53:53" x14ac:dyDescent="0.3">
      <c r="BA21964" s="2"/>
    </row>
    <row r="21965" spans="53:53" x14ac:dyDescent="0.3">
      <c r="BA21965" s="2"/>
    </row>
    <row r="21966" spans="53:53" x14ac:dyDescent="0.3">
      <c r="BA21966" s="2"/>
    </row>
    <row r="21967" spans="53:53" x14ac:dyDescent="0.3">
      <c r="BA21967" s="2"/>
    </row>
    <row r="21968" spans="53:53" x14ac:dyDescent="0.3">
      <c r="BA21968" s="2"/>
    </row>
    <row r="21969" spans="53:53" x14ac:dyDescent="0.3">
      <c r="BA21969" s="2"/>
    </row>
    <row r="21970" spans="53:53" x14ac:dyDescent="0.3">
      <c r="BA21970" s="2"/>
    </row>
    <row r="21971" spans="53:53" x14ac:dyDescent="0.3">
      <c r="BA21971" s="2"/>
    </row>
    <row r="21972" spans="53:53" x14ac:dyDescent="0.3">
      <c r="BA21972" s="2"/>
    </row>
    <row r="21973" spans="53:53" x14ac:dyDescent="0.3">
      <c r="BA21973" s="2"/>
    </row>
    <row r="21974" spans="53:53" x14ac:dyDescent="0.3">
      <c r="BA21974" s="2"/>
    </row>
    <row r="21975" spans="53:53" x14ac:dyDescent="0.3">
      <c r="BA21975" s="2"/>
    </row>
    <row r="21976" spans="53:53" x14ac:dyDescent="0.3">
      <c r="BA21976" s="2"/>
    </row>
    <row r="21977" spans="53:53" x14ac:dyDescent="0.3">
      <c r="BA21977" s="2"/>
    </row>
    <row r="21978" spans="53:53" x14ac:dyDescent="0.3">
      <c r="BA21978" s="2"/>
    </row>
    <row r="21979" spans="53:53" x14ac:dyDescent="0.3">
      <c r="BA21979" s="2"/>
    </row>
    <row r="21980" spans="53:53" x14ac:dyDescent="0.3">
      <c r="BA21980" s="2"/>
    </row>
    <row r="21981" spans="53:53" x14ac:dyDescent="0.3">
      <c r="BA21981" s="2"/>
    </row>
    <row r="21982" spans="53:53" x14ac:dyDescent="0.3">
      <c r="BA21982" s="2"/>
    </row>
    <row r="21983" spans="53:53" x14ac:dyDescent="0.3">
      <c r="BA21983" s="2"/>
    </row>
    <row r="21984" spans="53:53" x14ac:dyDescent="0.3">
      <c r="BA21984" s="2"/>
    </row>
    <row r="21985" spans="53:53" x14ac:dyDescent="0.3">
      <c r="BA21985" s="2"/>
    </row>
    <row r="21986" spans="53:53" x14ac:dyDescent="0.3">
      <c r="BA21986" s="2"/>
    </row>
    <row r="21987" spans="53:53" x14ac:dyDescent="0.3">
      <c r="BA21987" s="2"/>
    </row>
    <row r="21988" spans="53:53" x14ac:dyDescent="0.3">
      <c r="BA21988" s="2"/>
    </row>
    <row r="21989" spans="53:53" x14ac:dyDescent="0.3">
      <c r="BA21989" s="2"/>
    </row>
    <row r="21990" spans="53:53" x14ac:dyDescent="0.3">
      <c r="BA21990" s="2"/>
    </row>
    <row r="21991" spans="53:53" x14ac:dyDescent="0.3">
      <c r="BA21991" s="2"/>
    </row>
    <row r="21992" spans="53:53" x14ac:dyDescent="0.3">
      <c r="BA21992" s="2"/>
    </row>
    <row r="21993" spans="53:53" x14ac:dyDescent="0.3">
      <c r="BA21993" s="2"/>
    </row>
    <row r="21994" spans="53:53" x14ac:dyDescent="0.3">
      <c r="BA21994" s="2"/>
    </row>
    <row r="21995" spans="53:53" x14ac:dyDescent="0.3">
      <c r="BA21995" s="2"/>
    </row>
    <row r="21996" spans="53:53" x14ac:dyDescent="0.3">
      <c r="BA21996" s="2"/>
    </row>
    <row r="21997" spans="53:53" x14ac:dyDescent="0.3">
      <c r="BA21997" s="2"/>
    </row>
    <row r="21998" spans="53:53" x14ac:dyDescent="0.3">
      <c r="BA21998" s="2"/>
    </row>
    <row r="21999" spans="53:53" x14ac:dyDescent="0.3">
      <c r="BA21999" s="2"/>
    </row>
    <row r="22000" spans="53:53" x14ac:dyDescent="0.3">
      <c r="BA22000" s="2"/>
    </row>
    <row r="22001" spans="53:53" x14ac:dyDescent="0.3">
      <c r="BA22001" s="2"/>
    </row>
    <row r="22002" spans="53:53" x14ac:dyDescent="0.3">
      <c r="BA22002" s="2"/>
    </row>
    <row r="22003" spans="53:53" x14ac:dyDescent="0.3">
      <c r="BA22003" s="2"/>
    </row>
    <row r="22004" spans="53:53" x14ac:dyDescent="0.3">
      <c r="BA22004" s="2"/>
    </row>
    <row r="22005" spans="53:53" x14ac:dyDescent="0.3">
      <c r="BA22005" s="2"/>
    </row>
    <row r="22006" spans="53:53" x14ac:dyDescent="0.3">
      <c r="BA22006" s="2"/>
    </row>
    <row r="22007" spans="53:53" x14ac:dyDescent="0.3">
      <c r="BA22007" s="2"/>
    </row>
    <row r="22008" spans="53:53" x14ac:dyDescent="0.3">
      <c r="BA22008" s="2"/>
    </row>
    <row r="22009" spans="53:53" x14ac:dyDescent="0.3">
      <c r="BA22009" s="2"/>
    </row>
    <row r="22010" spans="53:53" x14ac:dyDescent="0.3">
      <c r="BA22010" s="2"/>
    </row>
    <row r="22011" spans="53:53" x14ac:dyDescent="0.3">
      <c r="BA22011" s="2"/>
    </row>
    <row r="22012" spans="53:53" x14ac:dyDescent="0.3">
      <c r="BA22012" s="2"/>
    </row>
    <row r="22013" spans="53:53" x14ac:dyDescent="0.3">
      <c r="BA22013" s="2"/>
    </row>
    <row r="22014" spans="53:53" x14ac:dyDescent="0.3">
      <c r="BA22014" s="2"/>
    </row>
    <row r="22015" spans="53:53" x14ac:dyDescent="0.3">
      <c r="BA22015" s="2"/>
    </row>
    <row r="22016" spans="53:53" x14ac:dyDescent="0.3">
      <c r="BA22016" s="2"/>
    </row>
    <row r="22017" spans="53:53" x14ac:dyDescent="0.3">
      <c r="BA22017" s="2"/>
    </row>
    <row r="22018" spans="53:53" x14ac:dyDescent="0.3">
      <c r="BA22018" s="2"/>
    </row>
    <row r="22019" spans="53:53" x14ac:dyDescent="0.3">
      <c r="BA22019" s="2"/>
    </row>
    <row r="22020" spans="53:53" x14ac:dyDescent="0.3">
      <c r="BA22020" s="2"/>
    </row>
    <row r="22021" spans="53:53" x14ac:dyDescent="0.3">
      <c r="BA22021" s="2"/>
    </row>
    <row r="22022" spans="53:53" x14ac:dyDescent="0.3">
      <c r="BA22022" s="2"/>
    </row>
    <row r="22023" spans="53:53" x14ac:dyDescent="0.3">
      <c r="BA22023" s="2"/>
    </row>
    <row r="22024" spans="53:53" x14ac:dyDescent="0.3">
      <c r="BA22024" s="2"/>
    </row>
    <row r="22025" spans="53:53" x14ac:dyDescent="0.3">
      <c r="BA22025" s="2"/>
    </row>
    <row r="22026" spans="53:53" x14ac:dyDescent="0.3">
      <c r="BA22026" s="2"/>
    </row>
    <row r="22027" spans="53:53" x14ac:dyDescent="0.3">
      <c r="BA22027" s="2"/>
    </row>
    <row r="22028" spans="53:53" x14ac:dyDescent="0.3">
      <c r="BA22028" s="2"/>
    </row>
    <row r="22029" spans="53:53" x14ac:dyDescent="0.3">
      <c r="BA22029" s="2"/>
    </row>
    <row r="22030" spans="53:53" x14ac:dyDescent="0.3">
      <c r="BA22030" s="2"/>
    </row>
    <row r="22031" spans="53:53" x14ac:dyDescent="0.3">
      <c r="BA22031" s="2"/>
    </row>
    <row r="22032" spans="53:53" x14ac:dyDescent="0.3">
      <c r="BA22032" s="2"/>
    </row>
    <row r="22033" spans="53:53" x14ac:dyDescent="0.3">
      <c r="BA22033" s="2"/>
    </row>
    <row r="22034" spans="53:53" x14ac:dyDescent="0.3">
      <c r="BA22034" s="2"/>
    </row>
    <row r="22035" spans="53:53" x14ac:dyDescent="0.3">
      <c r="BA22035" s="2"/>
    </row>
    <row r="22036" spans="53:53" x14ac:dyDescent="0.3">
      <c r="BA22036" s="2"/>
    </row>
    <row r="22037" spans="53:53" x14ac:dyDescent="0.3">
      <c r="BA22037" s="2"/>
    </row>
    <row r="22038" spans="53:53" x14ac:dyDescent="0.3">
      <c r="BA22038" s="2"/>
    </row>
    <row r="22039" spans="53:53" x14ac:dyDescent="0.3">
      <c r="BA22039" s="2"/>
    </row>
    <row r="22040" spans="53:53" x14ac:dyDescent="0.3">
      <c r="BA22040" s="2"/>
    </row>
    <row r="22041" spans="53:53" x14ac:dyDescent="0.3">
      <c r="BA22041" s="2"/>
    </row>
    <row r="22042" spans="53:53" x14ac:dyDescent="0.3">
      <c r="BA22042" s="2"/>
    </row>
    <row r="22043" spans="53:53" x14ac:dyDescent="0.3">
      <c r="BA22043" s="2"/>
    </row>
    <row r="22044" spans="53:53" x14ac:dyDescent="0.3">
      <c r="BA22044" s="2"/>
    </row>
    <row r="22045" spans="53:53" x14ac:dyDescent="0.3">
      <c r="BA22045" s="2"/>
    </row>
    <row r="22046" spans="53:53" x14ac:dyDescent="0.3">
      <c r="BA22046" s="2"/>
    </row>
    <row r="22047" spans="53:53" x14ac:dyDescent="0.3">
      <c r="BA22047" s="2"/>
    </row>
    <row r="22048" spans="53:53" x14ac:dyDescent="0.3">
      <c r="BA22048" s="2"/>
    </row>
    <row r="22049" spans="53:53" x14ac:dyDescent="0.3">
      <c r="BA22049" s="2"/>
    </row>
    <row r="22050" spans="53:53" x14ac:dyDescent="0.3">
      <c r="BA22050" s="2"/>
    </row>
    <row r="22051" spans="53:53" x14ac:dyDescent="0.3">
      <c r="BA22051" s="2"/>
    </row>
    <row r="22052" spans="53:53" x14ac:dyDescent="0.3">
      <c r="BA22052" s="2"/>
    </row>
    <row r="22053" spans="53:53" x14ac:dyDescent="0.3">
      <c r="BA22053" s="2"/>
    </row>
    <row r="22054" spans="53:53" x14ac:dyDescent="0.3">
      <c r="BA22054" s="2"/>
    </row>
    <row r="22055" spans="53:53" x14ac:dyDescent="0.3">
      <c r="BA22055" s="2"/>
    </row>
    <row r="22056" spans="53:53" x14ac:dyDescent="0.3">
      <c r="BA22056" s="2"/>
    </row>
    <row r="22057" spans="53:53" x14ac:dyDescent="0.3">
      <c r="BA22057" s="2"/>
    </row>
    <row r="22058" spans="53:53" x14ac:dyDescent="0.3">
      <c r="BA22058" s="2"/>
    </row>
    <row r="22059" spans="53:53" x14ac:dyDescent="0.3">
      <c r="BA22059" s="2"/>
    </row>
    <row r="22060" spans="53:53" x14ac:dyDescent="0.3">
      <c r="BA22060" s="2"/>
    </row>
    <row r="22061" spans="53:53" x14ac:dyDescent="0.3">
      <c r="BA22061" s="2"/>
    </row>
    <row r="22062" spans="53:53" x14ac:dyDescent="0.3">
      <c r="BA22062" s="2"/>
    </row>
    <row r="22063" spans="53:53" x14ac:dyDescent="0.3">
      <c r="BA22063" s="2"/>
    </row>
    <row r="22064" spans="53:53" x14ac:dyDescent="0.3">
      <c r="BA22064" s="2"/>
    </row>
    <row r="22065" spans="53:53" x14ac:dyDescent="0.3">
      <c r="BA22065" s="2"/>
    </row>
    <row r="22066" spans="53:53" x14ac:dyDescent="0.3">
      <c r="BA22066" s="2"/>
    </row>
    <row r="22067" spans="53:53" x14ac:dyDescent="0.3">
      <c r="BA22067" s="2"/>
    </row>
    <row r="22068" spans="53:53" x14ac:dyDescent="0.3">
      <c r="BA22068" s="2"/>
    </row>
    <row r="22069" spans="53:53" x14ac:dyDescent="0.3">
      <c r="BA22069" s="2"/>
    </row>
    <row r="22070" spans="53:53" x14ac:dyDescent="0.3">
      <c r="BA22070" s="2"/>
    </row>
    <row r="22071" spans="53:53" x14ac:dyDescent="0.3">
      <c r="BA22071" s="2"/>
    </row>
    <row r="22072" spans="53:53" x14ac:dyDescent="0.3">
      <c r="BA22072" s="2"/>
    </row>
    <row r="22073" spans="53:53" x14ac:dyDescent="0.3">
      <c r="BA22073" s="2"/>
    </row>
    <row r="22074" spans="53:53" x14ac:dyDescent="0.3">
      <c r="BA22074" s="2"/>
    </row>
    <row r="22075" spans="53:53" x14ac:dyDescent="0.3">
      <c r="BA22075" s="2"/>
    </row>
    <row r="22076" spans="53:53" x14ac:dyDescent="0.3">
      <c r="BA22076" s="2"/>
    </row>
    <row r="22077" spans="53:53" x14ac:dyDescent="0.3">
      <c r="BA22077" s="2"/>
    </row>
    <row r="22078" spans="53:53" x14ac:dyDescent="0.3">
      <c r="BA22078" s="2"/>
    </row>
    <row r="22079" spans="53:53" x14ac:dyDescent="0.3">
      <c r="BA22079" s="2"/>
    </row>
    <row r="22080" spans="53:53" x14ac:dyDescent="0.3">
      <c r="BA22080" s="2"/>
    </row>
    <row r="22081" spans="53:53" x14ac:dyDescent="0.3">
      <c r="BA22081" s="2"/>
    </row>
    <row r="22082" spans="53:53" x14ac:dyDescent="0.3">
      <c r="BA22082" s="2"/>
    </row>
    <row r="22083" spans="53:53" x14ac:dyDescent="0.3">
      <c r="BA22083" s="2"/>
    </row>
    <row r="22084" spans="53:53" x14ac:dyDescent="0.3">
      <c r="BA22084" s="2"/>
    </row>
    <row r="22085" spans="53:53" x14ac:dyDescent="0.3">
      <c r="BA22085" s="2"/>
    </row>
    <row r="22086" spans="53:53" x14ac:dyDescent="0.3">
      <c r="BA22086" s="2"/>
    </row>
    <row r="22087" spans="53:53" x14ac:dyDescent="0.3">
      <c r="BA22087" s="2"/>
    </row>
    <row r="22088" spans="53:53" x14ac:dyDescent="0.3">
      <c r="BA22088" s="2"/>
    </row>
    <row r="22089" spans="53:53" x14ac:dyDescent="0.3">
      <c r="BA22089" s="2"/>
    </row>
    <row r="22090" spans="53:53" x14ac:dyDescent="0.3">
      <c r="BA22090" s="2"/>
    </row>
    <row r="22091" spans="53:53" x14ac:dyDescent="0.3">
      <c r="BA22091" s="2"/>
    </row>
    <row r="22092" spans="53:53" x14ac:dyDescent="0.3">
      <c r="BA22092" s="2"/>
    </row>
    <row r="22093" spans="53:53" x14ac:dyDescent="0.3">
      <c r="BA22093" s="2"/>
    </row>
    <row r="22094" spans="53:53" x14ac:dyDescent="0.3">
      <c r="BA22094" s="2"/>
    </row>
    <row r="22095" spans="53:53" x14ac:dyDescent="0.3">
      <c r="BA22095" s="2"/>
    </row>
    <row r="22096" spans="53:53" x14ac:dyDescent="0.3">
      <c r="BA22096" s="2"/>
    </row>
    <row r="22097" spans="53:53" x14ac:dyDescent="0.3">
      <c r="BA22097" s="2"/>
    </row>
    <row r="22098" spans="53:53" x14ac:dyDescent="0.3">
      <c r="BA22098" s="2"/>
    </row>
    <row r="22099" spans="53:53" x14ac:dyDescent="0.3">
      <c r="BA22099" s="2"/>
    </row>
    <row r="22100" spans="53:53" x14ac:dyDescent="0.3">
      <c r="BA22100" s="2"/>
    </row>
    <row r="22101" spans="53:53" x14ac:dyDescent="0.3">
      <c r="BA22101" s="2"/>
    </row>
    <row r="22102" spans="53:53" x14ac:dyDescent="0.3">
      <c r="BA22102" s="2"/>
    </row>
    <row r="22103" spans="53:53" x14ac:dyDescent="0.3">
      <c r="BA22103" s="2"/>
    </row>
    <row r="22104" spans="53:53" x14ac:dyDescent="0.3">
      <c r="BA22104" s="2"/>
    </row>
    <row r="22105" spans="53:53" x14ac:dyDescent="0.3">
      <c r="BA22105" s="2"/>
    </row>
    <row r="22106" spans="53:53" x14ac:dyDescent="0.3">
      <c r="BA22106" s="2"/>
    </row>
    <row r="22107" spans="53:53" x14ac:dyDescent="0.3">
      <c r="BA22107" s="2"/>
    </row>
    <row r="22108" spans="53:53" x14ac:dyDescent="0.3">
      <c r="BA22108" s="2"/>
    </row>
    <row r="22109" spans="53:53" x14ac:dyDescent="0.3">
      <c r="BA22109" s="2"/>
    </row>
    <row r="22110" spans="53:53" x14ac:dyDescent="0.3">
      <c r="BA22110" s="2"/>
    </row>
    <row r="22111" spans="53:53" x14ac:dyDescent="0.3">
      <c r="BA22111" s="2"/>
    </row>
    <row r="22112" spans="53:53" x14ac:dyDescent="0.3">
      <c r="BA22112" s="2"/>
    </row>
    <row r="22113" spans="53:53" x14ac:dyDescent="0.3">
      <c r="BA22113" s="2"/>
    </row>
    <row r="22114" spans="53:53" x14ac:dyDescent="0.3">
      <c r="BA22114" s="2"/>
    </row>
    <row r="22115" spans="53:53" x14ac:dyDescent="0.3">
      <c r="BA22115" s="2"/>
    </row>
    <row r="22116" spans="53:53" x14ac:dyDescent="0.3">
      <c r="BA22116" s="2"/>
    </row>
    <row r="22117" spans="53:53" x14ac:dyDescent="0.3">
      <c r="BA22117" s="2"/>
    </row>
    <row r="22118" spans="53:53" x14ac:dyDescent="0.3">
      <c r="BA22118" s="2"/>
    </row>
    <row r="22119" spans="53:53" x14ac:dyDescent="0.3">
      <c r="BA22119" s="2"/>
    </row>
    <row r="22120" spans="53:53" x14ac:dyDescent="0.3">
      <c r="BA22120" s="2"/>
    </row>
    <row r="22121" spans="53:53" x14ac:dyDescent="0.3">
      <c r="BA22121" s="2"/>
    </row>
    <row r="22122" spans="53:53" x14ac:dyDescent="0.3">
      <c r="BA22122" s="2"/>
    </row>
    <row r="22123" spans="53:53" x14ac:dyDescent="0.3">
      <c r="BA22123" s="2"/>
    </row>
    <row r="22124" spans="53:53" x14ac:dyDescent="0.3">
      <c r="BA22124" s="2"/>
    </row>
    <row r="22125" spans="53:53" x14ac:dyDescent="0.3">
      <c r="BA22125" s="2"/>
    </row>
    <row r="22126" spans="53:53" x14ac:dyDescent="0.3">
      <c r="BA22126" s="2"/>
    </row>
    <row r="22127" spans="53:53" x14ac:dyDescent="0.3">
      <c r="BA22127" s="2"/>
    </row>
    <row r="22128" spans="53:53" x14ac:dyDescent="0.3">
      <c r="BA22128" s="2"/>
    </row>
    <row r="22129" spans="53:53" x14ac:dyDescent="0.3">
      <c r="BA22129" s="2"/>
    </row>
    <row r="22130" spans="53:53" x14ac:dyDescent="0.3">
      <c r="BA22130" s="2"/>
    </row>
    <row r="22131" spans="53:53" x14ac:dyDescent="0.3">
      <c r="BA22131" s="2"/>
    </row>
    <row r="22132" spans="53:53" x14ac:dyDescent="0.3">
      <c r="BA22132" s="2"/>
    </row>
    <row r="22133" spans="53:53" x14ac:dyDescent="0.3">
      <c r="BA22133" s="2"/>
    </row>
    <row r="22134" spans="53:53" x14ac:dyDescent="0.3">
      <c r="BA22134" s="2"/>
    </row>
    <row r="22135" spans="53:53" x14ac:dyDescent="0.3">
      <c r="BA22135" s="2"/>
    </row>
    <row r="22136" spans="53:53" x14ac:dyDescent="0.3">
      <c r="BA22136" s="2"/>
    </row>
    <row r="22137" spans="53:53" x14ac:dyDescent="0.3">
      <c r="BA22137" s="2"/>
    </row>
    <row r="22138" spans="53:53" x14ac:dyDescent="0.3">
      <c r="BA22138" s="2"/>
    </row>
    <row r="22139" spans="53:53" x14ac:dyDescent="0.3">
      <c r="BA22139" s="2"/>
    </row>
    <row r="22140" spans="53:53" x14ac:dyDescent="0.3">
      <c r="BA22140" s="2"/>
    </row>
    <row r="22141" spans="53:53" x14ac:dyDescent="0.3">
      <c r="BA22141" s="2"/>
    </row>
    <row r="22142" spans="53:53" x14ac:dyDescent="0.3">
      <c r="BA22142" s="2"/>
    </row>
    <row r="22143" spans="53:53" x14ac:dyDescent="0.3">
      <c r="BA22143" s="2"/>
    </row>
    <row r="22144" spans="53:53" x14ac:dyDescent="0.3">
      <c r="BA22144" s="2"/>
    </row>
    <row r="22145" spans="53:53" x14ac:dyDescent="0.3">
      <c r="BA22145" s="2"/>
    </row>
    <row r="22146" spans="53:53" x14ac:dyDescent="0.3">
      <c r="BA22146" s="2"/>
    </row>
    <row r="22147" spans="53:53" x14ac:dyDescent="0.3">
      <c r="BA22147" s="2"/>
    </row>
    <row r="22148" spans="53:53" x14ac:dyDescent="0.3">
      <c r="BA22148" s="2"/>
    </row>
    <row r="22149" spans="53:53" x14ac:dyDescent="0.3">
      <c r="BA22149" s="2"/>
    </row>
    <row r="22150" spans="53:53" x14ac:dyDescent="0.3">
      <c r="BA22150" s="2"/>
    </row>
    <row r="22151" spans="53:53" x14ac:dyDescent="0.3">
      <c r="BA22151" s="2"/>
    </row>
    <row r="22152" spans="53:53" x14ac:dyDescent="0.3">
      <c r="BA22152" s="2"/>
    </row>
    <row r="22153" spans="53:53" x14ac:dyDescent="0.3">
      <c r="BA22153" s="2"/>
    </row>
    <row r="22154" spans="53:53" x14ac:dyDescent="0.3">
      <c r="BA22154" s="2"/>
    </row>
    <row r="22155" spans="53:53" x14ac:dyDescent="0.3">
      <c r="BA22155" s="2"/>
    </row>
    <row r="22156" spans="53:53" x14ac:dyDescent="0.3">
      <c r="BA22156" s="2"/>
    </row>
    <row r="22157" spans="53:53" x14ac:dyDescent="0.3">
      <c r="BA22157" s="2"/>
    </row>
    <row r="22158" spans="53:53" x14ac:dyDescent="0.3">
      <c r="BA22158" s="2"/>
    </row>
    <row r="22159" spans="53:53" x14ac:dyDescent="0.3">
      <c r="BA22159" s="2"/>
    </row>
    <row r="22160" spans="53:53" x14ac:dyDescent="0.3">
      <c r="BA22160" s="2"/>
    </row>
    <row r="22161" spans="53:53" x14ac:dyDescent="0.3">
      <c r="BA22161" s="2"/>
    </row>
    <row r="22162" spans="53:53" x14ac:dyDescent="0.3">
      <c r="BA22162" s="2"/>
    </row>
    <row r="22163" spans="53:53" x14ac:dyDescent="0.3">
      <c r="BA22163" s="2"/>
    </row>
    <row r="22164" spans="53:53" x14ac:dyDescent="0.3">
      <c r="BA22164" s="2"/>
    </row>
    <row r="22165" spans="53:53" x14ac:dyDescent="0.3">
      <c r="BA22165" s="2"/>
    </row>
    <row r="22166" spans="53:53" x14ac:dyDescent="0.3">
      <c r="BA22166" s="2"/>
    </row>
    <row r="22167" spans="53:53" x14ac:dyDescent="0.3">
      <c r="BA22167" s="2"/>
    </row>
    <row r="22168" spans="53:53" x14ac:dyDescent="0.3">
      <c r="BA22168" s="2"/>
    </row>
    <row r="22169" spans="53:53" x14ac:dyDescent="0.3">
      <c r="BA22169" s="2"/>
    </row>
    <row r="22170" spans="53:53" x14ac:dyDescent="0.3">
      <c r="BA22170" s="2"/>
    </row>
    <row r="22171" spans="53:53" x14ac:dyDescent="0.3">
      <c r="BA22171" s="2"/>
    </row>
    <row r="22172" spans="53:53" x14ac:dyDescent="0.3">
      <c r="BA22172" s="2"/>
    </row>
    <row r="22173" spans="53:53" x14ac:dyDescent="0.3">
      <c r="BA22173" s="2"/>
    </row>
    <row r="22174" spans="53:53" x14ac:dyDescent="0.3">
      <c r="BA22174" s="2"/>
    </row>
    <row r="22175" spans="53:53" x14ac:dyDescent="0.3">
      <c r="BA22175" s="2"/>
    </row>
    <row r="22176" spans="53:53" x14ac:dyDescent="0.3">
      <c r="BA22176" s="2"/>
    </row>
    <row r="22177" spans="53:53" x14ac:dyDescent="0.3">
      <c r="BA22177" s="2"/>
    </row>
    <row r="22178" spans="53:53" x14ac:dyDescent="0.3">
      <c r="BA22178" s="2"/>
    </row>
    <row r="22179" spans="53:53" x14ac:dyDescent="0.3">
      <c r="BA22179" s="2"/>
    </row>
    <row r="22180" spans="53:53" x14ac:dyDescent="0.3">
      <c r="BA22180" s="2"/>
    </row>
    <row r="22181" spans="53:53" x14ac:dyDescent="0.3">
      <c r="BA22181" s="2"/>
    </row>
    <row r="22182" spans="53:53" x14ac:dyDescent="0.3">
      <c r="BA22182" s="2"/>
    </row>
    <row r="22183" spans="53:53" x14ac:dyDescent="0.3">
      <c r="BA22183" s="2"/>
    </row>
    <row r="22184" spans="53:53" x14ac:dyDescent="0.3">
      <c r="BA22184" s="2"/>
    </row>
    <row r="22185" spans="53:53" x14ac:dyDescent="0.3">
      <c r="BA22185" s="2"/>
    </row>
    <row r="22186" spans="53:53" x14ac:dyDescent="0.3">
      <c r="BA22186" s="2"/>
    </row>
    <row r="22187" spans="53:53" x14ac:dyDescent="0.3">
      <c r="BA22187" s="2"/>
    </row>
    <row r="22188" spans="53:53" x14ac:dyDescent="0.3">
      <c r="BA22188" s="2"/>
    </row>
    <row r="22189" spans="53:53" x14ac:dyDescent="0.3">
      <c r="BA22189" s="2"/>
    </row>
    <row r="22190" spans="53:53" x14ac:dyDescent="0.3">
      <c r="BA22190" s="2"/>
    </row>
    <row r="22191" spans="53:53" x14ac:dyDescent="0.3">
      <c r="BA22191" s="2"/>
    </row>
    <row r="22192" spans="53:53" x14ac:dyDescent="0.3">
      <c r="BA22192" s="2"/>
    </row>
    <row r="22193" spans="53:53" x14ac:dyDescent="0.3">
      <c r="BA22193" s="2"/>
    </row>
    <row r="22194" spans="53:53" x14ac:dyDescent="0.3">
      <c r="BA22194" s="2"/>
    </row>
    <row r="22195" spans="53:53" x14ac:dyDescent="0.3">
      <c r="BA22195" s="2"/>
    </row>
    <row r="22196" spans="53:53" x14ac:dyDescent="0.3">
      <c r="BA22196" s="2"/>
    </row>
    <row r="22197" spans="53:53" x14ac:dyDescent="0.3">
      <c r="BA22197" s="2"/>
    </row>
    <row r="22198" spans="53:53" x14ac:dyDescent="0.3">
      <c r="BA22198" s="2"/>
    </row>
    <row r="22199" spans="53:53" x14ac:dyDescent="0.3">
      <c r="BA22199" s="2"/>
    </row>
    <row r="22200" spans="53:53" x14ac:dyDescent="0.3">
      <c r="BA22200" s="2"/>
    </row>
    <row r="22201" spans="53:53" x14ac:dyDescent="0.3">
      <c r="BA22201" s="2"/>
    </row>
    <row r="22202" spans="53:53" x14ac:dyDescent="0.3">
      <c r="BA22202" s="2"/>
    </row>
    <row r="22203" spans="53:53" x14ac:dyDescent="0.3">
      <c r="BA22203" s="2"/>
    </row>
    <row r="22204" spans="53:53" x14ac:dyDescent="0.3">
      <c r="BA22204" s="2"/>
    </row>
    <row r="22205" spans="53:53" x14ac:dyDescent="0.3">
      <c r="BA22205" s="2"/>
    </row>
    <row r="22206" spans="53:53" x14ac:dyDescent="0.3">
      <c r="BA22206" s="2"/>
    </row>
    <row r="22207" spans="53:53" x14ac:dyDescent="0.3">
      <c r="BA22207" s="2"/>
    </row>
    <row r="22208" spans="53:53" x14ac:dyDescent="0.3">
      <c r="BA22208" s="2"/>
    </row>
    <row r="22209" spans="53:53" x14ac:dyDescent="0.3">
      <c r="BA22209" s="2"/>
    </row>
    <row r="22210" spans="53:53" x14ac:dyDescent="0.3">
      <c r="BA22210" s="2"/>
    </row>
    <row r="22211" spans="53:53" x14ac:dyDescent="0.3">
      <c r="BA22211" s="2"/>
    </row>
    <row r="22212" spans="53:53" x14ac:dyDescent="0.3">
      <c r="BA22212" s="2"/>
    </row>
    <row r="22213" spans="53:53" x14ac:dyDescent="0.3">
      <c r="BA22213" s="2"/>
    </row>
    <row r="22214" spans="53:53" x14ac:dyDescent="0.3">
      <c r="BA22214" s="2"/>
    </row>
    <row r="22215" spans="53:53" x14ac:dyDescent="0.3">
      <c r="BA22215" s="2"/>
    </row>
    <row r="22216" spans="53:53" x14ac:dyDescent="0.3">
      <c r="BA22216" s="2"/>
    </row>
    <row r="22217" spans="53:53" x14ac:dyDescent="0.3">
      <c r="BA22217" s="2"/>
    </row>
    <row r="22218" spans="53:53" x14ac:dyDescent="0.3">
      <c r="BA22218" s="2"/>
    </row>
    <row r="22219" spans="53:53" x14ac:dyDescent="0.3">
      <c r="BA22219" s="2"/>
    </row>
    <row r="22220" spans="53:53" x14ac:dyDescent="0.3">
      <c r="BA22220" s="2"/>
    </row>
    <row r="22221" spans="53:53" x14ac:dyDescent="0.3">
      <c r="BA22221" s="2"/>
    </row>
    <row r="22222" spans="53:53" x14ac:dyDescent="0.3">
      <c r="BA22222" s="2"/>
    </row>
    <row r="22223" spans="53:53" x14ac:dyDescent="0.3">
      <c r="BA22223" s="2"/>
    </row>
    <row r="22224" spans="53:53" x14ac:dyDescent="0.3">
      <c r="BA22224" s="2"/>
    </row>
    <row r="22225" spans="53:53" x14ac:dyDescent="0.3">
      <c r="BA22225" s="2"/>
    </row>
    <row r="22226" spans="53:53" x14ac:dyDescent="0.3">
      <c r="BA22226" s="2"/>
    </row>
    <row r="22227" spans="53:53" x14ac:dyDescent="0.3">
      <c r="BA22227" s="2"/>
    </row>
    <row r="22228" spans="53:53" x14ac:dyDescent="0.3">
      <c r="BA22228" s="2"/>
    </row>
    <row r="22229" spans="53:53" x14ac:dyDescent="0.3">
      <c r="BA22229" s="2"/>
    </row>
    <row r="22230" spans="53:53" x14ac:dyDescent="0.3">
      <c r="BA22230" s="2"/>
    </row>
    <row r="22231" spans="53:53" x14ac:dyDescent="0.3">
      <c r="BA22231" s="2"/>
    </row>
    <row r="22232" spans="53:53" x14ac:dyDescent="0.3">
      <c r="BA22232" s="2"/>
    </row>
    <row r="22233" spans="53:53" x14ac:dyDescent="0.3">
      <c r="BA22233" s="2"/>
    </row>
    <row r="22234" spans="53:53" x14ac:dyDescent="0.3">
      <c r="BA22234" s="2"/>
    </row>
    <row r="22235" spans="53:53" x14ac:dyDescent="0.3">
      <c r="BA22235" s="2"/>
    </row>
    <row r="22236" spans="53:53" x14ac:dyDescent="0.3">
      <c r="BA22236" s="2"/>
    </row>
    <row r="22237" spans="53:53" x14ac:dyDescent="0.3">
      <c r="BA22237" s="2"/>
    </row>
    <row r="22238" spans="53:53" x14ac:dyDescent="0.3">
      <c r="BA22238" s="2"/>
    </row>
    <row r="22239" spans="53:53" x14ac:dyDescent="0.3">
      <c r="BA22239" s="2"/>
    </row>
    <row r="22240" spans="53:53" x14ac:dyDescent="0.3">
      <c r="BA22240" s="2"/>
    </row>
    <row r="22241" spans="53:53" x14ac:dyDescent="0.3">
      <c r="BA22241" s="2"/>
    </row>
    <row r="22242" spans="53:53" x14ac:dyDescent="0.3">
      <c r="BA22242" s="2"/>
    </row>
    <row r="22243" spans="53:53" x14ac:dyDescent="0.3">
      <c r="BA22243" s="2"/>
    </row>
    <row r="22244" spans="53:53" x14ac:dyDescent="0.3">
      <c r="BA22244" s="2"/>
    </row>
    <row r="22245" spans="53:53" x14ac:dyDescent="0.3">
      <c r="BA22245" s="2"/>
    </row>
    <row r="22246" spans="53:53" x14ac:dyDescent="0.3">
      <c r="BA22246" s="2"/>
    </row>
    <row r="22247" spans="53:53" x14ac:dyDescent="0.3">
      <c r="BA22247" s="2"/>
    </row>
    <row r="22248" spans="53:53" x14ac:dyDescent="0.3">
      <c r="BA22248" s="2"/>
    </row>
    <row r="22249" spans="53:53" x14ac:dyDescent="0.3">
      <c r="BA22249" s="2"/>
    </row>
    <row r="22250" spans="53:53" x14ac:dyDescent="0.3">
      <c r="BA22250" s="2"/>
    </row>
    <row r="22251" spans="53:53" x14ac:dyDescent="0.3">
      <c r="BA22251" s="2"/>
    </row>
    <row r="22252" spans="53:53" x14ac:dyDescent="0.3">
      <c r="BA22252" s="2"/>
    </row>
    <row r="22253" spans="53:53" x14ac:dyDescent="0.3">
      <c r="BA22253" s="2"/>
    </row>
    <row r="22254" spans="53:53" x14ac:dyDescent="0.3">
      <c r="BA22254" s="2"/>
    </row>
    <row r="22255" spans="53:53" x14ac:dyDescent="0.3">
      <c r="BA22255" s="2"/>
    </row>
    <row r="22256" spans="53:53" x14ac:dyDescent="0.3">
      <c r="BA22256" s="2"/>
    </row>
    <row r="22257" spans="53:53" x14ac:dyDescent="0.3">
      <c r="BA22257" s="2"/>
    </row>
    <row r="22258" spans="53:53" x14ac:dyDescent="0.3">
      <c r="BA22258" s="2"/>
    </row>
    <row r="22259" spans="53:53" x14ac:dyDescent="0.3">
      <c r="BA22259" s="2"/>
    </row>
    <row r="22260" spans="53:53" x14ac:dyDescent="0.3">
      <c r="BA22260" s="2"/>
    </row>
    <row r="22261" spans="53:53" x14ac:dyDescent="0.3">
      <c r="BA22261" s="2"/>
    </row>
    <row r="22262" spans="53:53" x14ac:dyDescent="0.3">
      <c r="BA22262" s="2"/>
    </row>
    <row r="22263" spans="53:53" x14ac:dyDescent="0.3">
      <c r="BA22263" s="2"/>
    </row>
    <row r="22264" spans="53:53" x14ac:dyDescent="0.3">
      <c r="BA22264" s="2"/>
    </row>
    <row r="22265" spans="53:53" x14ac:dyDescent="0.3">
      <c r="BA22265" s="2"/>
    </row>
    <row r="22266" spans="53:53" x14ac:dyDescent="0.3">
      <c r="BA22266" s="2"/>
    </row>
    <row r="22267" spans="53:53" x14ac:dyDescent="0.3">
      <c r="BA22267" s="2"/>
    </row>
    <row r="22268" spans="53:53" x14ac:dyDescent="0.3">
      <c r="BA22268" s="2"/>
    </row>
    <row r="22269" spans="53:53" x14ac:dyDescent="0.3">
      <c r="BA22269" s="2"/>
    </row>
    <row r="22270" spans="53:53" x14ac:dyDescent="0.3">
      <c r="BA22270" s="2"/>
    </row>
    <row r="22271" spans="53:53" x14ac:dyDescent="0.3">
      <c r="BA22271" s="2"/>
    </row>
    <row r="22272" spans="53:53" x14ac:dyDescent="0.3">
      <c r="BA22272" s="2"/>
    </row>
    <row r="22273" spans="53:53" x14ac:dyDescent="0.3">
      <c r="BA22273" s="2"/>
    </row>
    <row r="22274" spans="53:53" x14ac:dyDescent="0.3">
      <c r="BA22274" s="2"/>
    </row>
    <row r="22275" spans="53:53" x14ac:dyDescent="0.3">
      <c r="BA22275" s="2"/>
    </row>
    <row r="22276" spans="53:53" x14ac:dyDescent="0.3">
      <c r="BA22276" s="2"/>
    </row>
    <row r="22277" spans="53:53" x14ac:dyDescent="0.3">
      <c r="BA22277" s="2"/>
    </row>
    <row r="22278" spans="53:53" x14ac:dyDescent="0.3">
      <c r="BA22278" s="2"/>
    </row>
    <row r="22279" spans="53:53" x14ac:dyDescent="0.3">
      <c r="BA22279" s="2"/>
    </row>
    <row r="22280" spans="53:53" x14ac:dyDescent="0.3">
      <c r="BA22280" s="2"/>
    </row>
    <row r="22281" spans="53:53" x14ac:dyDescent="0.3">
      <c r="BA22281" s="2"/>
    </row>
    <row r="22282" spans="53:53" x14ac:dyDescent="0.3">
      <c r="BA22282" s="2"/>
    </row>
    <row r="22283" spans="53:53" x14ac:dyDescent="0.3">
      <c r="BA22283" s="2"/>
    </row>
    <row r="22284" spans="53:53" x14ac:dyDescent="0.3">
      <c r="BA22284" s="2"/>
    </row>
    <row r="22285" spans="53:53" x14ac:dyDescent="0.3">
      <c r="BA22285" s="2"/>
    </row>
    <row r="22286" spans="53:53" x14ac:dyDescent="0.3">
      <c r="BA22286" s="2"/>
    </row>
    <row r="22287" spans="53:53" x14ac:dyDescent="0.3">
      <c r="BA22287" s="2"/>
    </row>
    <row r="22288" spans="53:53" x14ac:dyDescent="0.3">
      <c r="BA22288" s="2"/>
    </row>
    <row r="22289" spans="53:53" x14ac:dyDescent="0.3">
      <c r="BA22289" s="2"/>
    </row>
    <row r="22290" spans="53:53" x14ac:dyDescent="0.3">
      <c r="BA22290" s="2"/>
    </row>
    <row r="22291" spans="53:53" x14ac:dyDescent="0.3">
      <c r="BA22291" s="2"/>
    </row>
    <row r="22292" spans="53:53" x14ac:dyDescent="0.3">
      <c r="BA22292" s="2"/>
    </row>
    <row r="22293" spans="53:53" x14ac:dyDescent="0.3">
      <c r="BA22293" s="2"/>
    </row>
    <row r="22294" spans="53:53" x14ac:dyDescent="0.3">
      <c r="BA22294" s="2"/>
    </row>
    <row r="22295" spans="53:53" x14ac:dyDescent="0.3">
      <c r="BA22295" s="2"/>
    </row>
    <row r="22296" spans="53:53" x14ac:dyDescent="0.3">
      <c r="BA22296" s="2"/>
    </row>
    <row r="22297" spans="53:53" x14ac:dyDescent="0.3">
      <c r="BA22297" s="2"/>
    </row>
    <row r="22298" spans="53:53" x14ac:dyDescent="0.3">
      <c r="BA22298" s="2"/>
    </row>
    <row r="22299" spans="53:53" x14ac:dyDescent="0.3">
      <c r="BA22299" s="2"/>
    </row>
    <row r="22300" spans="53:53" x14ac:dyDescent="0.3">
      <c r="BA22300" s="2"/>
    </row>
    <row r="22301" spans="53:53" x14ac:dyDescent="0.3">
      <c r="BA22301" s="2"/>
    </row>
    <row r="22302" spans="53:53" x14ac:dyDescent="0.3">
      <c r="BA22302" s="2"/>
    </row>
    <row r="22303" spans="53:53" x14ac:dyDescent="0.3">
      <c r="BA22303" s="2"/>
    </row>
    <row r="22304" spans="53:53" x14ac:dyDescent="0.3">
      <c r="BA22304" s="2"/>
    </row>
    <row r="22305" spans="53:53" x14ac:dyDescent="0.3">
      <c r="BA22305" s="2"/>
    </row>
    <row r="22306" spans="53:53" x14ac:dyDescent="0.3">
      <c r="BA22306" s="2"/>
    </row>
    <row r="22307" spans="53:53" x14ac:dyDescent="0.3">
      <c r="BA22307" s="2"/>
    </row>
    <row r="22308" spans="53:53" x14ac:dyDescent="0.3">
      <c r="BA22308" s="2"/>
    </row>
    <row r="22309" spans="53:53" x14ac:dyDescent="0.3">
      <c r="BA22309" s="2"/>
    </row>
    <row r="22310" spans="53:53" x14ac:dyDescent="0.3">
      <c r="BA22310" s="2"/>
    </row>
    <row r="22311" spans="53:53" x14ac:dyDescent="0.3">
      <c r="BA22311" s="2"/>
    </row>
    <row r="22312" spans="53:53" x14ac:dyDescent="0.3">
      <c r="BA22312" s="2"/>
    </row>
    <row r="22313" spans="53:53" x14ac:dyDescent="0.3">
      <c r="BA22313" s="2"/>
    </row>
    <row r="22314" spans="53:53" x14ac:dyDescent="0.3">
      <c r="BA22314" s="2"/>
    </row>
    <row r="22315" spans="53:53" x14ac:dyDescent="0.3">
      <c r="BA22315" s="2"/>
    </row>
    <row r="22316" spans="53:53" x14ac:dyDescent="0.3">
      <c r="BA22316" s="2"/>
    </row>
    <row r="22317" spans="53:53" x14ac:dyDescent="0.3">
      <c r="BA22317" s="2"/>
    </row>
    <row r="22318" spans="53:53" x14ac:dyDescent="0.3">
      <c r="BA22318" s="2"/>
    </row>
    <row r="22319" spans="53:53" x14ac:dyDescent="0.3">
      <c r="BA22319" s="2"/>
    </row>
    <row r="22320" spans="53:53" x14ac:dyDescent="0.3">
      <c r="BA22320" s="2"/>
    </row>
    <row r="22321" spans="53:53" x14ac:dyDescent="0.3">
      <c r="BA22321" s="2"/>
    </row>
    <row r="22322" spans="53:53" x14ac:dyDescent="0.3">
      <c r="BA22322" s="2"/>
    </row>
    <row r="22323" spans="53:53" x14ac:dyDescent="0.3">
      <c r="BA22323" s="2"/>
    </row>
    <row r="22324" spans="53:53" x14ac:dyDescent="0.3">
      <c r="BA22324" s="2"/>
    </row>
    <row r="22325" spans="53:53" x14ac:dyDescent="0.3">
      <c r="BA22325" s="2"/>
    </row>
    <row r="22326" spans="53:53" x14ac:dyDescent="0.3">
      <c r="BA22326" s="2"/>
    </row>
    <row r="22327" spans="53:53" x14ac:dyDescent="0.3">
      <c r="BA22327" s="2"/>
    </row>
    <row r="22328" spans="53:53" x14ac:dyDescent="0.3">
      <c r="BA22328" s="2"/>
    </row>
    <row r="22329" spans="53:53" x14ac:dyDescent="0.3">
      <c r="BA22329" s="2"/>
    </row>
    <row r="22330" spans="53:53" x14ac:dyDescent="0.3">
      <c r="BA22330" s="2"/>
    </row>
    <row r="22331" spans="53:53" x14ac:dyDescent="0.3">
      <c r="BA22331" s="2"/>
    </row>
    <row r="22332" spans="53:53" x14ac:dyDescent="0.3">
      <c r="BA22332" s="2"/>
    </row>
    <row r="22333" spans="53:53" x14ac:dyDescent="0.3">
      <c r="BA22333" s="2"/>
    </row>
    <row r="22334" spans="53:53" x14ac:dyDescent="0.3">
      <c r="BA22334" s="2"/>
    </row>
    <row r="22335" spans="53:53" x14ac:dyDescent="0.3">
      <c r="BA22335" s="2"/>
    </row>
    <row r="22336" spans="53:53" x14ac:dyDescent="0.3">
      <c r="BA22336" s="2"/>
    </row>
    <row r="22337" spans="53:53" x14ac:dyDescent="0.3">
      <c r="BA22337" s="2"/>
    </row>
    <row r="22338" spans="53:53" x14ac:dyDescent="0.3">
      <c r="BA22338" s="2"/>
    </row>
    <row r="22339" spans="53:53" x14ac:dyDescent="0.3">
      <c r="BA22339" s="2"/>
    </row>
    <row r="22340" spans="53:53" x14ac:dyDescent="0.3">
      <c r="BA22340" s="2"/>
    </row>
    <row r="22341" spans="53:53" x14ac:dyDescent="0.3">
      <c r="BA22341" s="2"/>
    </row>
    <row r="22342" spans="53:53" x14ac:dyDescent="0.3">
      <c r="BA22342" s="2"/>
    </row>
    <row r="22343" spans="53:53" x14ac:dyDescent="0.3">
      <c r="BA22343" s="2"/>
    </row>
    <row r="22344" spans="53:53" x14ac:dyDescent="0.3">
      <c r="BA22344" s="2"/>
    </row>
    <row r="22345" spans="53:53" x14ac:dyDescent="0.3">
      <c r="BA22345" s="2"/>
    </row>
    <row r="22346" spans="53:53" x14ac:dyDescent="0.3">
      <c r="BA22346" s="2"/>
    </row>
    <row r="22347" spans="53:53" x14ac:dyDescent="0.3">
      <c r="BA22347" s="2"/>
    </row>
    <row r="22348" spans="53:53" x14ac:dyDescent="0.3">
      <c r="BA22348" s="2"/>
    </row>
    <row r="22349" spans="53:53" x14ac:dyDescent="0.3">
      <c r="BA22349" s="2"/>
    </row>
    <row r="22350" spans="53:53" x14ac:dyDescent="0.3">
      <c r="BA22350" s="2"/>
    </row>
    <row r="22351" spans="53:53" x14ac:dyDescent="0.3">
      <c r="BA22351" s="2"/>
    </row>
    <row r="22352" spans="53:53" x14ac:dyDescent="0.3">
      <c r="BA22352" s="2"/>
    </row>
    <row r="22353" spans="53:53" x14ac:dyDescent="0.3">
      <c r="BA22353" s="2"/>
    </row>
    <row r="22354" spans="53:53" x14ac:dyDescent="0.3">
      <c r="BA22354" s="2"/>
    </row>
    <row r="22355" spans="53:53" x14ac:dyDescent="0.3">
      <c r="BA22355" s="2"/>
    </row>
    <row r="22356" spans="53:53" x14ac:dyDescent="0.3">
      <c r="BA22356" s="2"/>
    </row>
    <row r="22357" spans="53:53" x14ac:dyDescent="0.3">
      <c r="BA22357" s="2"/>
    </row>
    <row r="22358" spans="53:53" x14ac:dyDescent="0.3">
      <c r="BA22358" s="2"/>
    </row>
    <row r="22359" spans="53:53" x14ac:dyDescent="0.3">
      <c r="BA22359" s="2"/>
    </row>
    <row r="22360" spans="53:53" x14ac:dyDescent="0.3">
      <c r="BA22360" s="2"/>
    </row>
    <row r="22361" spans="53:53" x14ac:dyDescent="0.3">
      <c r="BA22361" s="2"/>
    </row>
    <row r="22362" spans="53:53" x14ac:dyDescent="0.3">
      <c r="BA22362" s="2"/>
    </row>
    <row r="22363" spans="53:53" x14ac:dyDescent="0.3">
      <c r="BA22363" s="2"/>
    </row>
    <row r="22364" spans="53:53" x14ac:dyDescent="0.3">
      <c r="BA22364" s="2"/>
    </row>
    <row r="22365" spans="53:53" x14ac:dyDescent="0.3">
      <c r="BA22365" s="2"/>
    </row>
    <row r="22366" spans="53:53" x14ac:dyDescent="0.3">
      <c r="BA22366" s="2"/>
    </row>
    <row r="22367" spans="53:53" x14ac:dyDescent="0.3">
      <c r="BA22367" s="2"/>
    </row>
    <row r="22368" spans="53:53" x14ac:dyDescent="0.3">
      <c r="BA22368" s="2"/>
    </row>
    <row r="22369" spans="53:53" x14ac:dyDescent="0.3">
      <c r="BA22369" s="2"/>
    </row>
    <row r="22370" spans="53:53" x14ac:dyDescent="0.3">
      <c r="BA22370" s="2"/>
    </row>
    <row r="22371" spans="53:53" x14ac:dyDescent="0.3">
      <c r="BA22371" s="2"/>
    </row>
    <row r="22372" spans="53:53" x14ac:dyDescent="0.3">
      <c r="BA22372" s="2"/>
    </row>
    <row r="22373" spans="53:53" x14ac:dyDescent="0.3">
      <c r="BA22373" s="2"/>
    </row>
    <row r="22374" spans="53:53" x14ac:dyDescent="0.3">
      <c r="BA22374" s="2"/>
    </row>
    <row r="22375" spans="53:53" x14ac:dyDescent="0.3">
      <c r="BA22375" s="2"/>
    </row>
    <row r="22376" spans="53:53" x14ac:dyDescent="0.3">
      <c r="BA22376" s="2"/>
    </row>
    <row r="22377" spans="53:53" x14ac:dyDescent="0.3">
      <c r="BA22377" s="2"/>
    </row>
    <row r="22378" spans="53:53" x14ac:dyDescent="0.3">
      <c r="BA22378" s="2"/>
    </row>
    <row r="22379" spans="53:53" x14ac:dyDescent="0.3">
      <c r="BA22379" s="2"/>
    </row>
    <row r="22380" spans="53:53" x14ac:dyDescent="0.3">
      <c r="BA22380" s="2"/>
    </row>
    <row r="22381" spans="53:53" x14ac:dyDescent="0.3">
      <c r="BA22381" s="2"/>
    </row>
    <row r="22382" spans="53:53" x14ac:dyDescent="0.3">
      <c r="BA22382" s="2"/>
    </row>
    <row r="22383" spans="53:53" x14ac:dyDescent="0.3">
      <c r="BA22383" s="2"/>
    </row>
    <row r="22384" spans="53:53" x14ac:dyDescent="0.3">
      <c r="BA22384" s="2"/>
    </row>
    <row r="22385" spans="53:53" x14ac:dyDescent="0.3">
      <c r="BA22385" s="2"/>
    </row>
    <row r="22386" spans="53:53" x14ac:dyDescent="0.3">
      <c r="BA22386" s="2"/>
    </row>
    <row r="22387" spans="53:53" x14ac:dyDescent="0.3">
      <c r="BA22387" s="2"/>
    </row>
    <row r="22388" spans="53:53" x14ac:dyDescent="0.3">
      <c r="BA22388" s="2"/>
    </row>
    <row r="22389" spans="53:53" x14ac:dyDescent="0.3">
      <c r="BA22389" s="2"/>
    </row>
    <row r="22390" spans="53:53" x14ac:dyDescent="0.3">
      <c r="BA22390" s="2"/>
    </row>
    <row r="22391" spans="53:53" x14ac:dyDescent="0.3">
      <c r="BA22391" s="2"/>
    </row>
    <row r="22392" spans="53:53" x14ac:dyDescent="0.3">
      <c r="BA22392" s="2"/>
    </row>
    <row r="22393" spans="53:53" x14ac:dyDescent="0.3">
      <c r="BA22393" s="2"/>
    </row>
    <row r="22394" spans="53:53" x14ac:dyDescent="0.3">
      <c r="BA22394" s="2"/>
    </row>
    <row r="22395" spans="53:53" x14ac:dyDescent="0.3">
      <c r="BA22395" s="2"/>
    </row>
    <row r="22396" spans="53:53" x14ac:dyDescent="0.3">
      <c r="BA22396" s="2"/>
    </row>
    <row r="22397" spans="53:53" x14ac:dyDescent="0.3">
      <c r="BA22397" s="2"/>
    </row>
    <row r="22398" spans="53:53" x14ac:dyDescent="0.3">
      <c r="BA22398" s="2"/>
    </row>
    <row r="22399" spans="53:53" x14ac:dyDescent="0.3">
      <c r="BA22399" s="2"/>
    </row>
    <row r="22400" spans="53:53" x14ac:dyDescent="0.3">
      <c r="BA22400" s="2"/>
    </row>
    <row r="22401" spans="53:53" x14ac:dyDescent="0.3">
      <c r="BA22401" s="2"/>
    </row>
    <row r="22402" spans="53:53" x14ac:dyDescent="0.3">
      <c r="BA22402" s="2"/>
    </row>
    <row r="22403" spans="53:53" x14ac:dyDescent="0.3">
      <c r="BA22403" s="2"/>
    </row>
    <row r="22404" spans="53:53" x14ac:dyDescent="0.3">
      <c r="BA22404" s="2"/>
    </row>
    <row r="22405" spans="53:53" x14ac:dyDescent="0.3">
      <c r="BA22405" s="2"/>
    </row>
    <row r="22406" spans="53:53" x14ac:dyDescent="0.3">
      <c r="BA22406" s="2"/>
    </row>
    <row r="22407" spans="53:53" x14ac:dyDescent="0.3">
      <c r="BA22407" s="2"/>
    </row>
    <row r="22408" spans="53:53" x14ac:dyDescent="0.3">
      <c r="BA22408" s="2"/>
    </row>
    <row r="22409" spans="53:53" x14ac:dyDescent="0.3">
      <c r="BA22409" s="2"/>
    </row>
    <row r="22410" spans="53:53" x14ac:dyDescent="0.3">
      <c r="BA22410" s="2"/>
    </row>
    <row r="22411" spans="53:53" x14ac:dyDescent="0.3">
      <c r="BA22411" s="2"/>
    </row>
    <row r="22412" spans="53:53" x14ac:dyDescent="0.3">
      <c r="BA22412" s="2"/>
    </row>
    <row r="22413" spans="53:53" x14ac:dyDescent="0.3">
      <c r="BA22413" s="2"/>
    </row>
    <row r="22414" spans="53:53" x14ac:dyDescent="0.3">
      <c r="BA22414" s="2"/>
    </row>
    <row r="22415" spans="53:53" x14ac:dyDescent="0.3">
      <c r="BA22415" s="2"/>
    </row>
    <row r="22416" spans="53:53" x14ac:dyDescent="0.3">
      <c r="BA22416" s="2"/>
    </row>
    <row r="22417" spans="53:53" x14ac:dyDescent="0.3">
      <c r="BA22417" s="2"/>
    </row>
    <row r="22418" spans="53:53" x14ac:dyDescent="0.3">
      <c r="BA22418" s="2"/>
    </row>
    <row r="22419" spans="53:53" x14ac:dyDescent="0.3">
      <c r="BA22419" s="2"/>
    </row>
    <row r="22420" spans="53:53" x14ac:dyDescent="0.3">
      <c r="BA22420" s="2"/>
    </row>
    <row r="22421" spans="53:53" x14ac:dyDescent="0.3">
      <c r="BA22421" s="2"/>
    </row>
    <row r="22422" spans="53:53" x14ac:dyDescent="0.3">
      <c r="BA22422" s="2"/>
    </row>
    <row r="22423" spans="53:53" x14ac:dyDescent="0.3">
      <c r="BA22423" s="2"/>
    </row>
    <row r="22424" spans="53:53" x14ac:dyDescent="0.3">
      <c r="BA22424" s="2"/>
    </row>
    <row r="22425" spans="53:53" x14ac:dyDescent="0.3">
      <c r="BA22425" s="2"/>
    </row>
    <row r="22426" spans="53:53" x14ac:dyDescent="0.3">
      <c r="BA22426" s="2"/>
    </row>
    <row r="22427" spans="53:53" x14ac:dyDescent="0.3">
      <c r="BA22427" s="2"/>
    </row>
    <row r="22428" spans="53:53" x14ac:dyDescent="0.3">
      <c r="BA22428" s="2"/>
    </row>
    <row r="22429" spans="53:53" x14ac:dyDescent="0.3">
      <c r="BA22429" s="2"/>
    </row>
    <row r="22430" spans="53:53" x14ac:dyDescent="0.3">
      <c r="BA22430" s="2"/>
    </row>
    <row r="22431" spans="53:53" x14ac:dyDescent="0.3">
      <c r="BA22431" s="2"/>
    </row>
    <row r="22432" spans="53:53" x14ac:dyDescent="0.3">
      <c r="BA22432" s="2"/>
    </row>
    <row r="22433" spans="53:53" x14ac:dyDescent="0.3">
      <c r="BA22433" s="2"/>
    </row>
    <row r="22434" spans="53:53" x14ac:dyDescent="0.3">
      <c r="BA22434" s="2"/>
    </row>
    <row r="22435" spans="53:53" x14ac:dyDescent="0.3">
      <c r="BA22435" s="2"/>
    </row>
    <row r="22436" spans="53:53" x14ac:dyDescent="0.3">
      <c r="BA22436" s="2"/>
    </row>
    <row r="22437" spans="53:53" x14ac:dyDescent="0.3">
      <c r="BA22437" s="2"/>
    </row>
    <row r="22438" spans="53:53" x14ac:dyDescent="0.3">
      <c r="BA22438" s="2"/>
    </row>
    <row r="22439" spans="53:53" x14ac:dyDescent="0.3">
      <c r="BA22439" s="2"/>
    </row>
    <row r="22440" spans="53:53" x14ac:dyDescent="0.3">
      <c r="BA22440" s="2"/>
    </row>
    <row r="22441" spans="53:53" x14ac:dyDescent="0.3">
      <c r="BA22441" s="2"/>
    </row>
    <row r="22442" spans="53:53" x14ac:dyDescent="0.3">
      <c r="BA22442" s="2"/>
    </row>
    <row r="22443" spans="53:53" x14ac:dyDescent="0.3">
      <c r="BA22443" s="2"/>
    </row>
    <row r="22444" spans="53:53" x14ac:dyDescent="0.3">
      <c r="BA22444" s="2"/>
    </row>
    <row r="22445" spans="53:53" x14ac:dyDescent="0.3">
      <c r="BA22445" s="2"/>
    </row>
    <row r="22446" spans="53:53" x14ac:dyDescent="0.3">
      <c r="BA22446" s="2"/>
    </row>
    <row r="22447" spans="53:53" x14ac:dyDescent="0.3">
      <c r="BA22447" s="2"/>
    </row>
    <row r="22448" spans="53:53" x14ac:dyDescent="0.3">
      <c r="BA22448" s="2"/>
    </row>
    <row r="22449" spans="53:53" x14ac:dyDescent="0.3">
      <c r="BA22449" s="2"/>
    </row>
    <row r="22450" spans="53:53" x14ac:dyDescent="0.3">
      <c r="BA22450" s="2"/>
    </row>
    <row r="22451" spans="53:53" x14ac:dyDescent="0.3">
      <c r="BA22451" s="2"/>
    </row>
    <row r="22452" spans="53:53" x14ac:dyDescent="0.3">
      <c r="BA22452" s="2"/>
    </row>
    <row r="22453" spans="53:53" x14ac:dyDescent="0.3">
      <c r="BA22453" s="2"/>
    </row>
    <row r="22454" spans="53:53" x14ac:dyDescent="0.3">
      <c r="BA22454" s="2"/>
    </row>
    <row r="22455" spans="53:53" x14ac:dyDescent="0.3">
      <c r="BA22455" s="2"/>
    </row>
    <row r="22456" spans="53:53" x14ac:dyDescent="0.3">
      <c r="BA22456" s="2"/>
    </row>
    <row r="22457" spans="53:53" x14ac:dyDescent="0.3">
      <c r="BA22457" s="2"/>
    </row>
    <row r="22458" spans="53:53" x14ac:dyDescent="0.3">
      <c r="BA22458" s="2"/>
    </row>
    <row r="22459" spans="53:53" x14ac:dyDescent="0.3">
      <c r="BA22459" s="2"/>
    </row>
    <row r="22460" spans="53:53" x14ac:dyDescent="0.3">
      <c r="BA22460" s="2"/>
    </row>
    <row r="22461" spans="53:53" x14ac:dyDescent="0.3">
      <c r="BA22461" s="2"/>
    </row>
    <row r="22462" spans="53:53" x14ac:dyDescent="0.3">
      <c r="BA22462" s="2"/>
    </row>
    <row r="22463" spans="53:53" x14ac:dyDescent="0.3">
      <c r="BA22463" s="2"/>
    </row>
    <row r="22464" spans="53:53" x14ac:dyDescent="0.3">
      <c r="BA22464" s="2"/>
    </row>
    <row r="22465" spans="53:53" x14ac:dyDescent="0.3">
      <c r="BA22465" s="2"/>
    </row>
    <row r="22466" spans="53:53" x14ac:dyDescent="0.3">
      <c r="BA22466" s="2"/>
    </row>
    <row r="22467" spans="53:53" x14ac:dyDescent="0.3">
      <c r="BA22467" s="2"/>
    </row>
    <row r="22468" spans="53:53" x14ac:dyDescent="0.3">
      <c r="BA22468" s="2"/>
    </row>
    <row r="22469" spans="53:53" x14ac:dyDescent="0.3">
      <c r="BA22469" s="2"/>
    </row>
    <row r="22470" spans="53:53" x14ac:dyDescent="0.3">
      <c r="BA22470" s="2"/>
    </row>
    <row r="22471" spans="53:53" x14ac:dyDescent="0.3">
      <c r="BA22471" s="2"/>
    </row>
    <row r="22472" spans="53:53" x14ac:dyDescent="0.3">
      <c r="BA22472" s="2"/>
    </row>
    <row r="22473" spans="53:53" x14ac:dyDescent="0.3">
      <c r="BA22473" s="2"/>
    </row>
    <row r="22474" spans="53:53" x14ac:dyDescent="0.3">
      <c r="BA22474" s="2"/>
    </row>
    <row r="22475" spans="53:53" x14ac:dyDescent="0.3">
      <c r="BA22475" s="2"/>
    </row>
    <row r="22476" spans="53:53" x14ac:dyDescent="0.3">
      <c r="BA22476" s="2"/>
    </row>
    <row r="22477" spans="53:53" x14ac:dyDescent="0.3">
      <c r="BA22477" s="2"/>
    </row>
    <row r="22478" spans="53:53" x14ac:dyDescent="0.3">
      <c r="BA22478" s="2"/>
    </row>
    <row r="22479" spans="53:53" x14ac:dyDescent="0.3">
      <c r="BA22479" s="2"/>
    </row>
    <row r="22480" spans="53:53" x14ac:dyDescent="0.3">
      <c r="BA22480" s="2"/>
    </row>
    <row r="22481" spans="53:53" x14ac:dyDescent="0.3">
      <c r="BA22481" s="2"/>
    </row>
    <row r="22482" spans="53:53" x14ac:dyDescent="0.3">
      <c r="BA22482" s="2"/>
    </row>
    <row r="22483" spans="53:53" x14ac:dyDescent="0.3">
      <c r="BA22483" s="2"/>
    </row>
    <row r="22484" spans="53:53" x14ac:dyDescent="0.3">
      <c r="BA22484" s="2"/>
    </row>
    <row r="22485" spans="53:53" x14ac:dyDescent="0.3">
      <c r="BA22485" s="2"/>
    </row>
    <row r="22486" spans="53:53" x14ac:dyDescent="0.3">
      <c r="BA22486" s="2"/>
    </row>
    <row r="22487" spans="53:53" x14ac:dyDescent="0.3">
      <c r="BA22487" s="2"/>
    </row>
    <row r="22488" spans="53:53" x14ac:dyDescent="0.3">
      <c r="BA22488" s="2"/>
    </row>
    <row r="22489" spans="53:53" x14ac:dyDescent="0.3">
      <c r="BA22489" s="2"/>
    </row>
    <row r="22490" spans="53:53" x14ac:dyDescent="0.3">
      <c r="BA22490" s="2"/>
    </row>
    <row r="22491" spans="53:53" x14ac:dyDescent="0.3">
      <c r="BA22491" s="2"/>
    </row>
    <row r="22492" spans="53:53" x14ac:dyDescent="0.3">
      <c r="BA22492" s="2"/>
    </row>
    <row r="22493" spans="53:53" x14ac:dyDescent="0.3">
      <c r="BA22493" s="2"/>
    </row>
    <row r="22494" spans="53:53" x14ac:dyDescent="0.3">
      <c r="BA22494" s="2"/>
    </row>
    <row r="22495" spans="53:53" x14ac:dyDescent="0.3">
      <c r="BA22495" s="2"/>
    </row>
    <row r="22496" spans="53:53" x14ac:dyDescent="0.3">
      <c r="BA22496" s="2"/>
    </row>
    <row r="22497" spans="53:53" x14ac:dyDescent="0.3">
      <c r="BA22497" s="2"/>
    </row>
    <row r="22498" spans="53:53" x14ac:dyDescent="0.3">
      <c r="BA22498" s="2"/>
    </row>
    <row r="22499" spans="53:53" x14ac:dyDescent="0.3">
      <c r="BA22499" s="2"/>
    </row>
    <row r="22500" spans="53:53" x14ac:dyDescent="0.3">
      <c r="BA22500" s="2"/>
    </row>
    <row r="22501" spans="53:53" x14ac:dyDescent="0.3">
      <c r="BA22501" s="2"/>
    </row>
    <row r="22502" spans="53:53" x14ac:dyDescent="0.3">
      <c r="BA22502" s="2"/>
    </row>
    <row r="22503" spans="53:53" x14ac:dyDescent="0.3">
      <c r="BA22503" s="2"/>
    </row>
    <row r="22504" spans="53:53" x14ac:dyDescent="0.3">
      <c r="BA22504" s="2"/>
    </row>
    <row r="22505" spans="53:53" x14ac:dyDescent="0.3">
      <c r="BA22505" s="2"/>
    </row>
    <row r="22506" spans="53:53" x14ac:dyDescent="0.3">
      <c r="BA22506" s="2"/>
    </row>
    <row r="22507" spans="53:53" x14ac:dyDescent="0.3">
      <c r="BA22507" s="2"/>
    </row>
    <row r="22508" spans="53:53" x14ac:dyDescent="0.3">
      <c r="BA22508" s="2"/>
    </row>
    <row r="22509" spans="53:53" x14ac:dyDescent="0.3">
      <c r="BA22509" s="2"/>
    </row>
    <row r="22510" spans="53:53" x14ac:dyDescent="0.3">
      <c r="BA22510" s="2"/>
    </row>
    <row r="22511" spans="53:53" x14ac:dyDescent="0.3">
      <c r="BA22511" s="2"/>
    </row>
    <row r="22512" spans="53:53" x14ac:dyDescent="0.3">
      <c r="BA22512" s="2"/>
    </row>
    <row r="22513" spans="53:53" x14ac:dyDescent="0.3">
      <c r="BA22513" s="2"/>
    </row>
    <row r="22514" spans="53:53" x14ac:dyDescent="0.3">
      <c r="BA22514" s="2"/>
    </row>
    <row r="22515" spans="53:53" x14ac:dyDescent="0.3">
      <c r="BA22515" s="2"/>
    </row>
    <row r="22516" spans="53:53" x14ac:dyDescent="0.3">
      <c r="BA22516" s="2"/>
    </row>
    <row r="22517" spans="53:53" x14ac:dyDescent="0.3">
      <c r="BA22517" s="2"/>
    </row>
    <row r="22518" spans="53:53" x14ac:dyDescent="0.3">
      <c r="BA22518" s="2"/>
    </row>
    <row r="22519" spans="53:53" x14ac:dyDescent="0.3">
      <c r="BA22519" s="2"/>
    </row>
    <row r="22520" spans="53:53" x14ac:dyDescent="0.3">
      <c r="BA22520" s="2"/>
    </row>
    <row r="22521" spans="53:53" x14ac:dyDescent="0.3">
      <c r="BA22521" s="2"/>
    </row>
    <row r="22522" spans="53:53" x14ac:dyDescent="0.3">
      <c r="BA22522" s="2"/>
    </row>
    <row r="22523" spans="53:53" x14ac:dyDescent="0.3">
      <c r="BA22523" s="2"/>
    </row>
    <row r="22524" spans="53:53" x14ac:dyDescent="0.3">
      <c r="BA22524" s="2"/>
    </row>
    <row r="22525" spans="53:53" x14ac:dyDescent="0.3">
      <c r="BA22525" s="2"/>
    </row>
    <row r="22526" spans="53:53" x14ac:dyDescent="0.3">
      <c r="BA22526" s="2"/>
    </row>
    <row r="22527" spans="53:53" x14ac:dyDescent="0.3">
      <c r="BA22527" s="2"/>
    </row>
    <row r="22528" spans="53:53" x14ac:dyDescent="0.3">
      <c r="BA22528" s="2"/>
    </row>
    <row r="22529" spans="53:53" x14ac:dyDescent="0.3">
      <c r="BA22529" s="2"/>
    </row>
    <row r="22530" spans="53:53" x14ac:dyDescent="0.3">
      <c r="BA22530" s="2"/>
    </row>
    <row r="22531" spans="53:53" x14ac:dyDescent="0.3">
      <c r="BA22531" s="2"/>
    </row>
    <row r="22532" spans="53:53" x14ac:dyDescent="0.3">
      <c r="BA22532" s="2"/>
    </row>
    <row r="22533" spans="53:53" x14ac:dyDescent="0.3">
      <c r="BA22533" s="2"/>
    </row>
    <row r="22534" spans="53:53" x14ac:dyDescent="0.3">
      <c r="BA22534" s="2"/>
    </row>
    <row r="22535" spans="53:53" x14ac:dyDescent="0.3">
      <c r="BA22535" s="2"/>
    </row>
    <row r="22536" spans="53:53" x14ac:dyDescent="0.3">
      <c r="BA22536" s="2"/>
    </row>
    <row r="22537" spans="53:53" x14ac:dyDescent="0.3">
      <c r="BA22537" s="2"/>
    </row>
    <row r="22538" spans="53:53" x14ac:dyDescent="0.3">
      <c r="BA22538" s="2"/>
    </row>
    <row r="22539" spans="53:53" x14ac:dyDescent="0.3">
      <c r="BA22539" s="2"/>
    </row>
    <row r="22540" spans="53:53" x14ac:dyDescent="0.3">
      <c r="BA22540" s="2"/>
    </row>
    <row r="22541" spans="53:53" x14ac:dyDescent="0.3">
      <c r="BA22541" s="2"/>
    </row>
    <row r="22542" spans="53:53" x14ac:dyDescent="0.3">
      <c r="BA22542" s="2"/>
    </row>
    <row r="22543" spans="53:53" x14ac:dyDescent="0.3">
      <c r="BA22543" s="2"/>
    </row>
    <row r="22544" spans="53:53" x14ac:dyDescent="0.3">
      <c r="BA22544" s="2"/>
    </row>
    <row r="22545" spans="53:53" x14ac:dyDescent="0.3">
      <c r="BA22545" s="2"/>
    </row>
    <row r="22546" spans="53:53" x14ac:dyDescent="0.3">
      <c r="BA22546" s="2"/>
    </row>
    <row r="22547" spans="53:53" x14ac:dyDescent="0.3">
      <c r="BA22547" s="2"/>
    </row>
    <row r="22548" spans="53:53" x14ac:dyDescent="0.3">
      <c r="BA22548" s="2"/>
    </row>
    <row r="22549" spans="53:53" x14ac:dyDescent="0.3">
      <c r="BA22549" s="2"/>
    </row>
    <row r="22550" spans="53:53" x14ac:dyDescent="0.3">
      <c r="BA22550" s="2"/>
    </row>
    <row r="22551" spans="53:53" x14ac:dyDescent="0.3">
      <c r="BA22551" s="2"/>
    </row>
    <row r="22552" spans="53:53" x14ac:dyDescent="0.3">
      <c r="BA22552" s="2"/>
    </row>
    <row r="22553" spans="53:53" x14ac:dyDescent="0.3">
      <c r="BA22553" s="2"/>
    </row>
    <row r="22554" spans="53:53" x14ac:dyDescent="0.3">
      <c r="BA22554" s="2"/>
    </row>
    <row r="22555" spans="53:53" x14ac:dyDescent="0.3">
      <c r="BA22555" s="2"/>
    </row>
    <row r="22556" spans="53:53" x14ac:dyDescent="0.3">
      <c r="BA22556" s="2"/>
    </row>
    <row r="22557" spans="53:53" x14ac:dyDescent="0.3">
      <c r="BA22557" s="2"/>
    </row>
    <row r="22558" spans="53:53" x14ac:dyDescent="0.3">
      <c r="BA22558" s="2"/>
    </row>
    <row r="22559" spans="53:53" x14ac:dyDescent="0.3">
      <c r="BA22559" s="2"/>
    </row>
    <row r="22560" spans="53:53" x14ac:dyDescent="0.3">
      <c r="BA22560" s="2"/>
    </row>
    <row r="22561" spans="53:53" x14ac:dyDescent="0.3">
      <c r="BA22561" s="2"/>
    </row>
    <row r="22562" spans="53:53" x14ac:dyDescent="0.3">
      <c r="BA22562" s="2"/>
    </row>
    <row r="22563" spans="53:53" x14ac:dyDescent="0.3">
      <c r="BA22563" s="2"/>
    </row>
    <row r="22564" spans="53:53" x14ac:dyDescent="0.3">
      <c r="BA22564" s="2"/>
    </row>
    <row r="22565" spans="53:53" x14ac:dyDescent="0.3">
      <c r="BA22565" s="2"/>
    </row>
    <row r="22566" spans="53:53" x14ac:dyDescent="0.3">
      <c r="BA22566" s="2"/>
    </row>
    <row r="22567" spans="53:53" x14ac:dyDescent="0.3">
      <c r="BA22567" s="2"/>
    </row>
    <row r="22568" spans="53:53" x14ac:dyDescent="0.3">
      <c r="BA22568" s="2"/>
    </row>
    <row r="22569" spans="53:53" x14ac:dyDescent="0.3">
      <c r="BA22569" s="2"/>
    </row>
    <row r="22570" spans="53:53" x14ac:dyDescent="0.3">
      <c r="BA22570" s="2"/>
    </row>
    <row r="22571" spans="53:53" x14ac:dyDescent="0.3">
      <c r="BA22571" s="2"/>
    </row>
    <row r="22572" spans="53:53" x14ac:dyDescent="0.3">
      <c r="BA22572" s="2"/>
    </row>
    <row r="22573" spans="53:53" x14ac:dyDescent="0.3">
      <c r="BA22573" s="2"/>
    </row>
    <row r="22574" spans="53:53" x14ac:dyDescent="0.3">
      <c r="BA22574" s="2"/>
    </row>
    <row r="22575" spans="53:53" x14ac:dyDescent="0.3">
      <c r="BA22575" s="2"/>
    </row>
    <row r="22576" spans="53:53" x14ac:dyDescent="0.3">
      <c r="BA22576" s="2"/>
    </row>
    <row r="22577" spans="53:53" x14ac:dyDescent="0.3">
      <c r="BA22577" s="2"/>
    </row>
    <row r="22578" spans="53:53" x14ac:dyDescent="0.3">
      <c r="BA22578" s="2"/>
    </row>
    <row r="22579" spans="53:53" x14ac:dyDescent="0.3">
      <c r="BA22579" s="2"/>
    </row>
    <row r="22580" spans="53:53" x14ac:dyDescent="0.3">
      <c r="BA22580" s="2"/>
    </row>
    <row r="22581" spans="53:53" x14ac:dyDescent="0.3">
      <c r="BA22581" s="2"/>
    </row>
    <row r="22582" spans="53:53" x14ac:dyDescent="0.3">
      <c r="BA22582" s="2"/>
    </row>
    <row r="22583" spans="53:53" x14ac:dyDescent="0.3">
      <c r="BA22583" s="2"/>
    </row>
    <row r="22584" spans="53:53" x14ac:dyDescent="0.3">
      <c r="BA22584" s="2"/>
    </row>
    <row r="22585" spans="53:53" x14ac:dyDescent="0.3">
      <c r="BA22585" s="2"/>
    </row>
    <row r="22586" spans="53:53" x14ac:dyDescent="0.3">
      <c r="BA22586" s="2"/>
    </row>
    <row r="22587" spans="53:53" x14ac:dyDescent="0.3">
      <c r="BA22587" s="2"/>
    </row>
    <row r="22588" spans="53:53" x14ac:dyDescent="0.3">
      <c r="BA22588" s="2"/>
    </row>
    <row r="22589" spans="53:53" x14ac:dyDescent="0.3">
      <c r="BA22589" s="2"/>
    </row>
    <row r="22590" spans="53:53" x14ac:dyDescent="0.3">
      <c r="BA22590" s="2"/>
    </row>
    <row r="22591" spans="53:53" x14ac:dyDescent="0.3">
      <c r="BA22591" s="2"/>
    </row>
    <row r="22592" spans="53:53" x14ac:dyDescent="0.3">
      <c r="BA22592" s="2"/>
    </row>
    <row r="22593" spans="53:53" x14ac:dyDescent="0.3">
      <c r="BA22593" s="2"/>
    </row>
    <row r="22594" spans="53:53" x14ac:dyDescent="0.3">
      <c r="BA22594" s="2"/>
    </row>
    <row r="22595" spans="53:53" x14ac:dyDescent="0.3">
      <c r="BA22595" s="2"/>
    </row>
    <row r="22596" spans="53:53" x14ac:dyDescent="0.3">
      <c r="BA22596" s="2"/>
    </row>
    <row r="22597" spans="53:53" x14ac:dyDescent="0.3">
      <c r="BA22597" s="2"/>
    </row>
    <row r="22598" spans="53:53" x14ac:dyDescent="0.3">
      <c r="BA22598" s="2"/>
    </row>
    <row r="22599" spans="53:53" x14ac:dyDescent="0.3">
      <c r="BA22599" s="2"/>
    </row>
    <row r="22600" spans="53:53" x14ac:dyDescent="0.3">
      <c r="BA22600" s="2"/>
    </row>
    <row r="22601" spans="53:53" x14ac:dyDescent="0.3">
      <c r="BA22601" s="2"/>
    </row>
    <row r="22602" spans="53:53" x14ac:dyDescent="0.3">
      <c r="BA22602" s="2"/>
    </row>
    <row r="22603" spans="53:53" x14ac:dyDescent="0.3">
      <c r="BA22603" s="2"/>
    </row>
    <row r="22604" spans="53:53" x14ac:dyDescent="0.3">
      <c r="BA22604" s="2"/>
    </row>
    <row r="22605" spans="53:53" x14ac:dyDescent="0.3">
      <c r="BA22605" s="2"/>
    </row>
    <row r="22606" spans="53:53" x14ac:dyDescent="0.3">
      <c r="BA22606" s="2"/>
    </row>
    <row r="22607" spans="53:53" x14ac:dyDescent="0.3">
      <c r="BA22607" s="2"/>
    </row>
    <row r="22608" spans="53:53" x14ac:dyDescent="0.3">
      <c r="BA22608" s="2"/>
    </row>
    <row r="22609" spans="53:53" x14ac:dyDescent="0.3">
      <c r="BA22609" s="2"/>
    </row>
    <row r="22610" spans="53:53" x14ac:dyDescent="0.3">
      <c r="BA22610" s="2"/>
    </row>
    <row r="22611" spans="53:53" x14ac:dyDescent="0.3">
      <c r="BA22611" s="2"/>
    </row>
    <row r="22612" spans="53:53" x14ac:dyDescent="0.3">
      <c r="BA22612" s="2"/>
    </row>
    <row r="22613" spans="53:53" x14ac:dyDescent="0.3">
      <c r="BA22613" s="2"/>
    </row>
    <row r="22614" spans="53:53" x14ac:dyDescent="0.3">
      <c r="BA22614" s="2"/>
    </row>
    <row r="22615" spans="53:53" x14ac:dyDescent="0.3">
      <c r="BA22615" s="2"/>
    </row>
    <row r="22616" spans="53:53" x14ac:dyDescent="0.3">
      <c r="BA22616" s="2"/>
    </row>
    <row r="22617" spans="53:53" x14ac:dyDescent="0.3">
      <c r="BA22617" s="2"/>
    </row>
    <row r="22618" spans="53:53" x14ac:dyDescent="0.3">
      <c r="BA22618" s="2"/>
    </row>
    <row r="22619" spans="53:53" x14ac:dyDescent="0.3">
      <c r="BA22619" s="2"/>
    </row>
    <row r="22620" spans="53:53" x14ac:dyDescent="0.3">
      <c r="BA22620" s="2"/>
    </row>
    <row r="22621" spans="53:53" x14ac:dyDescent="0.3">
      <c r="BA22621" s="2"/>
    </row>
    <row r="22622" spans="53:53" x14ac:dyDescent="0.3">
      <c r="BA22622" s="2"/>
    </row>
    <row r="22623" spans="53:53" x14ac:dyDescent="0.3">
      <c r="BA22623" s="2"/>
    </row>
    <row r="22624" spans="53:53" x14ac:dyDescent="0.3">
      <c r="BA22624" s="2"/>
    </row>
    <row r="22625" spans="53:53" x14ac:dyDescent="0.3">
      <c r="BA22625" s="2"/>
    </row>
    <row r="22626" spans="53:53" x14ac:dyDescent="0.3">
      <c r="BA22626" s="2"/>
    </row>
    <row r="22627" spans="53:53" x14ac:dyDescent="0.3">
      <c r="BA22627" s="2"/>
    </row>
    <row r="22628" spans="53:53" x14ac:dyDescent="0.3">
      <c r="BA22628" s="2"/>
    </row>
    <row r="22629" spans="53:53" x14ac:dyDescent="0.3">
      <c r="BA22629" s="2"/>
    </row>
    <row r="22630" spans="53:53" x14ac:dyDescent="0.3">
      <c r="BA22630" s="2"/>
    </row>
    <row r="22631" spans="53:53" x14ac:dyDescent="0.3">
      <c r="BA22631" s="2"/>
    </row>
    <row r="22632" spans="53:53" x14ac:dyDescent="0.3">
      <c r="BA22632" s="2"/>
    </row>
    <row r="22633" spans="53:53" x14ac:dyDescent="0.3">
      <c r="BA22633" s="2"/>
    </row>
    <row r="22634" spans="53:53" x14ac:dyDescent="0.3">
      <c r="BA22634" s="2"/>
    </row>
    <row r="22635" spans="53:53" x14ac:dyDescent="0.3">
      <c r="BA22635" s="2"/>
    </row>
    <row r="22636" spans="53:53" x14ac:dyDescent="0.3">
      <c r="BA22636" s="2"/>
    </row>
    <row r="22637" spans="53:53" x14ac:dyDescent="0.3">
      <c r="BA22637" s="2"/>
    </row>
    <row r="22638" spans="53:53" x14ac:dyDescent="0.3">
      <c r="BA22638" s="2"/>
    </row>
    <row r="22639" spans="53:53" x14ac:dyDescent="0.3">
      <c r="BA22639" s="2"/>
    </row>
    <row r="22640" spans="53:53" x14ac:dyDescent="0.3">
      <c r="BA22640" s="2"/>
    </row>
    <row r="22641" spans="53:53" x14ac:dyDescent="0.3">
      <c r="BA22641" s="2"/>
    </row>
    <row r="22642" spans="53:53" x14ac:dyDescent="0.3">
      <c r="BA22642" s="2"/>
    </row>
    <row r="22643" spans="53:53" x14ac:dyDescent="0.3">
      <c r="BA22643" s="2"/>
    </row>
    <row r="22644" spans="53:53" x14ac:dyDescent="0.3">
      <c r="BA22644" s="2"/>
    </row>
    <row r="22645" spans="53:53" x14ac:dyDescent="0.3">
      <c r="BA22645" s="2"/>
    </row>
    <row r="22646" spans="53:53" x14ac:dyDescent="0.3">
      <c r="BA22646" s="2"/>
    </row>
    <row r="22647" spans="53:53" x14ac:dyDescent="0.3">
      <c r="BA22647" s="2"/>
    </row>
    <row r="22648" spans="53:53" x14ac:dyDescent="0.3">
      <c r="BA22648" s="2"/>
    </row>
    <row r="22649" spans="53:53" x14ac:dyDescent="0.3">
      <c r="BA22649" s="2"/>
    </row>
    <row r="22650" spans="53:53" x14ac:dyDescent="0.3">
      <c r="BA22650" s="2"/>
    </row>
    <row r="22651" spans="53:53" x14ac:dyDescent="0.3">
      <c r="BA22651" s="2"/>
    </row>
    <row r="22652" spans="53:53" x14ac:dyDescent="0.3">
      <c r="BA22652" s="2"/>
    </row>
    <row r="22653" spans="53:53" x14ac:dyDescent="0.3">
      <c r="BA22653" s="2"/>
    </row>
    <row r="22654" spans="53:53" x14ac:dyDescent="0.3">
      <c r="BA22654" s="2"/>
    </row>
    <row r="22655" spans="53:53" x14ac:dyDescent="0.3">
      <c r="BA22655" s="2"/>
    </row>
    <row r="22656" spans="53:53" x14ac:dyDescent="0.3">
      <c r="BA22656" s="2"/>
    </row>
    <row r="22657" spans="53:53" x14ac:dyDescent="0.3">
      <c r="BA22657" s="2"/>
    </row>
    <row r="22658" spans="53:53" x14ac:dyDescent="0.3">
      <c r="BA22658" s="2"/>
    </row>
    <row r="22659" spans="53:53" x14ac:dyDescent="0.3">
      <c r="BA22659" s="2"/>
    </row>
    <row r="22660" spans="53:53" x14ac:dyDescent="0.3">
      <c r="BA22660" s="2"/>
    </row>
    <row r="22661" spans="53:53" x14ac:dyDescent="0.3">
      <c r="BA22661" s="2"/>
    </row>
    <row r="22662" spans="53:53" x14ac:dyDescent="0.3">
      <c r="BA22662" s="2"/>
    </row>
    <row r="22663" spans="53:53" x14ac:dyDescent="0.3">
      <c r="BA22663" s="2"/>
    </row>
    <row r="22664" spans="53:53" x14ac:dyDescent="0.3">
      <c r="BA22664" s="2"/>
    </row>
    <row r="22665" spans="53:53" x14ac:dyDescent="0.3">
      <c r="BA22665" s="2"/>
    </row>
    <row r="22666" spans="53:53" x14ac:dyDescent="0.3">
      <c r="BA22666" s="2"/>
    </row>
    <row r="22667" spans="53:53" x14ac:dyDescent="0.3">
      <c r="BA22667" s="2"/>
    </row>
    <row r="22668" spans="53:53" x14ac:dyDescent="0.3">
      <c r="BA22668" s="2"/>
    </row>
    <row r="22669" spans="53:53" x14ac:dyDescent="0.3">
      <c r="BA22669" s="2"/>
    </row>
    <row r="22670" spans="53:53" x14ac:dyDescent="0.3">
      <c r="BA22670" s="2"/>
    </row>
    <row r="22671" spans="53:53" x14ac:dyDescent="0.3">
      <c r="BA22671" s="2"/>
    </row>
    <row r="22672" spans="53:53" x14ac:dyDescent="0.3">
      <c r="BA22672" s="2"/>
    </row>
    <row r="22673" spans="53:53" x14ac:dyDescent="0.3">
      <c r="BA22673" s="2"/>
    </row>
    <row r="22674" spans="53:53" x14ac:dyDescent="0.3">
      <c r="BA22674" s="2"/>
    </row>
    <row r="22675" spans="53:53" x14ac:dyDescent="0.3">
      <c r="BA22675" s="2"/>
    </row>
    <row r="22676" spans="53:53" x14ac:dyDescent="0.3">
      <c r="BA22676" s="2"/>
    </row>
    <row r="22677" spans="53:53" x14ac:dyDescent="0.3">
      <c r="BA22677" s="2"/>
    </row>
    <row r="22678" spans="53:53" x14ac:dyDescent="0.3">
      <c r="BA22678" s="2"/>
    </row>
    <row r="22679" spans="53:53" x14ac:dyDescent="0.3">
      <c r="BA22679" s="2"/>
    </row>
    <row r="22680" spans="53:53" x14ac:dyDescent="0.3">
      <c r="BA22680" s="2"/>
    </row>
    <row r="22681" spans="53:53" x14ac:dyDescent="0.3">
      <c r="BA22681" s="2"/>
    </row>
    <row r="22682" spans="53:53" x14ac:dyDescent="0.3">
      <c r="BA22682" s="2"/>
    </row>
    <row r="22683" spans="53:53" x14ac:dyDescent="0.3">
      <c r="BA22683" s="2"/>
    </row>
    <row r="22684" spans="53:53" x14ac:dyDescent="0.3">
      <c r="BA22684" s="2"/>
    </row>
    <row r="22685" spans="53:53" x14ac:dyDescent="0.3">
      <c r="BA22685" s="2"/>
    </row>
    <row r="22686" spans="53:53" x14ac:dyDescent="0.3">
      <c r="BA22686" s="2"/>
    </row>
    <row r="22687" spans="53:53" x14ac:dyDescent="0.3">
      <c r="BA22687" s="2"/>
    </row>
    <row r="22688" spans="53:53" x14ac:dyDescent="0.3">
      <c r="BA22688" s="2"/>
    </row>
    <row r="22689" spans="53:53" x14ac:dyDescent="0.3">
      <c r="BA22689" s="2"/>
    </row>
    <row r="22690" spans="53:53" x14ac:dyDescent="0.3">
      <c r="BA22690" s="2"/>
    </row>
    <row r="22691" spans="53:53" x14ac:dyDescent="0.3">
      <c r="BA22691" s="2"/>
    </row>
    <row r="22692" spans="53:53" x14ac:dyDescent="0.3">
      <c r="BA22692" s="2"/>
    </row>
    <row r="22693" spans="53:53" x14ac:dyDescent="0.3">
      <c r="BA22693" s="2"/>
    </row>
    <row r="22694" spans="53:53" x14ac:dyDescent="0.3">
      <c r="BA22694" s="2"/>
    </row>
    <row r="22695" spans="53:53" x14ac:dyDescent="0.3">
      <c r="BA22695" s="2"/>
    </row>
    <row r="22696" spans="53:53" x14ac:dyDescent="0.3">
      <c r="BA22696" s="2"/>
    </row>
    <row r="22697" spans="53:53" x14ac:dyDescent="0.3">
      <c r="BA22697" s="2"/>
    </row>
    <row r="22698" spans="53:53" x14ac:dyDescent="0.3">
      <c r="BA22698" s="2"/>
    </row>
    <row r="22699" spans="53:53" x14ac:dyDescent="0.3">
      <c r="BA22699" s="2"/>
    </row>
    <row r="22700" spans="53:53" x14ac:dyDescent="0.3">
      <c r="BA22700" s="2"/>
    </row>
    <row r="22701" spans="53:53" x14ac:dyDescent="0.3">
      <c r="BA22701" s="2"/>
    </row>
    <row r="22702" spans="53:53" x14ac:dyDescent="0.3">
      <c r="BA22702" s="2"/>
    </row>
    <row r="22703" spans="53:53" x14ac:dyDescent="0.3">
      <c r="BA22703" s="2"/>
    </row>
    <row r="22704" spans="53:53" x14ac:dyDescent="0.3">
      <c r="BA22704" s="2"/>
    </row>
    <row r="22705" spans="53:53" x14ac:dyDescent="0.3">
      <c r="BA22705" s="2"/>
    </row>
    <row r="22706" spans="53:53" x14ac:dyDescent="0.3">
      <c r="BA22706" s="2"/>
    </row>
    <row r="22707" spans="53:53" x14ac:dyDescent="0.3">
      <c r="BA22707" s="2"/>
    </row>
    <row r="22708" spans="53:53" x14ac:dyDescent="0.3">
      <c r="BA22708" s="2"/>
    </row>
    <row r="22709" spans="53:53" x14ac:dyDescent="0.3">
      <c r="BA22709" s="2"/>
    </row>
    <row r="22710" spans="53:53" x14ac:dyDescent="0.3">
      <c r="BA22710" s="2"/>
    </row>
    <row r="22711" spans="53:53" x14ac:dyDescent="0.3">
      <c r="BA22711" s="2"/>
    </row>
    <row r="22712" spans="53:53" x14ac:dyDescent="0.3">
      <c r="BA22712" s="2"/>
    </row>
    <row r="22713" spans="53:53" x14ac:dyDescent="0.3">
      <c r="BA22713" s="2"/>
    </row>
    <row r="22714" spans="53:53" x14ac:dyDescent="0.3">
      <c r="BA22714" s="2"/>
    </row>
    <row r="22715" spans="53:53" x14ac:dyDescent="0.3">
      <c r="BA22715" s="2"/>
    </row>
    <row r="22716" spans="53:53" x14ac:dyDescent="0.3">
      <c r="BA22716" s="2"/>
    </row>
    <row r="22717" spans="53:53" x14ac:dyDescent="0.3">
      <c r="BA22717" s="2"/>
    </row>
    <row r="22718" spans="53:53" x14ac:dyDescent="0.3">
      <c r="BA22718" s="2"/>
    </row>
    <row r="22719" spans="53:53" x14ac:dyDescent="0.3">
      <c r="BA22719" s="2"/>
    </row>
    <row r="22720" spans="53:53" x14ac:dyDescent="0.3">
      <c r="BA22720" s="2"/>
    </row>
    <row r="22721" spans="53:53" x14ac:dyDescent="0.3">
      <c r="BA22721" s="2"/>
    </row>
    <row r="22722" spans="53:53" x14ac:dyDescent="0.3">
      <c r="BA22722" s="2"/>
    </row>
    <row r="22723" spans="53:53" x14ac:dyDescent="0.3">
      <c r="BA22723" s="2"/>
    </row>
    <row r="22724" spans="53:53" x14ac:dyDescent="0.3">
      <c r="BA22724" s="2"/>
    </row>
    <row r="22725" spans="53:53" x14ac:dyDescent="0.3">
      <c r="BA22725" s="2"/>
    </row>
    <row r="22726" spans="53:53" x14ac:dyDescent="0.3">
      <c r="BA22726" s="2"/>
    </row>
    <row r="22727" spans="53:53" x14ac:dyDescent="0.3">
      <c r="BA22727" s="2"/>
    </row>
    <row r="22728" spans="53:53" x14ac:dyDescent="0.3">
      <c r="BA22728" s="2"/>
    </row>
    <row r="22729" spans="53:53" x14ac:dyDescent="0.3">
      <c r="BA22729" s="2"/>
    </row>
    <row r="22730" spans="53:53" x14ac:dyDescent="0.3">
      <c r="BA22730" s="2"/>
    </row>
    <row r="22731" spans="53:53" x14ac:dyDescent="0.3">
      <c r="BA22731" s="2"/>
    </row>
    <row r="22732" spans="53:53" x14ac:dyDescent="0.3">
      <c r="BA22732" s="2"/>
    </row>
    <row r="22733" spans="53:53" x14ac:dyDescent="0.3">
      <c r="BA22733" s="2"/>
    </row>
    <row r="22734" spans="53:53" x14ac:dyDescent="0.3">
      <c r="BA22734" s="2"/>
    </row>
    <row r="22735" spans="53:53" x14ac:dyDescent="0.3">
      <c r="BA22735" s="2"/>
    </row>
    <row r="22736" spans="53:53" x14ac:dyDescent="0.3">
      <c r="BA22736" s="2"/>
    </row>
    <row r="22737" spans="53:53" x14ac:dyDescent="0.3">
      <c r="BA22737" s="2"/>
    </row>
    <row r="22738" spans="53:53" x14ac:dyDescent="0.3">
      <c r="BA22738" s="2"/>
    </row>
    <row r="22739" spans="53:53" x14ac:dyDescent="0.3">
      <c r="BA22739" s="2"/>
    </row>
    <row r="22740" spans="53:53" x14ac:dyDescent="0.3">
      <c r="BA22740" s="2"/>
    </row>
    <row r="22741" spans="53:53" x14ac:dyDescent="0.3">
      <c r="BA22741" s="2"/>
    </row>
    <row r="22742" spans="53:53" x14ac:dyDescent="0.3">
      <c r="BA22742" s="2"/>
    </row>
    <row r="22743" spans="53:53" x14ac:dyDescent="0.3">
      <c r="BA22743" s="2"/>
    </row>
    <row r="22744" spans="53:53" x14ac:dyDescent="0.3">
      <c r="BA22744" s="2"/>
    </row>
    <row r="22745" spans="53:53" x14ac:dyDescent="0.3">
      <c r="BA22745" s="2"/>
    </row>
    <row r="22746" spans="53:53" x14ac:dyDescent="0.3">
      <c r="BA22746" s="2"/>
    </row>
    <row r="22747" spans="53:53" x14ac:dyDescent="0.3">
      <c r="BA22747" s="2"/>
    </row>
    <row r="22748" spans="53:53" x14ac:dyDescent="0.3">
      <c r="BA22748" s="2"/>
    </row>
    <row r="22749" spans="53:53" x14ac:dyDescent="0.3">
      <c r="BA22749" s="2"/>
    </row>
    <row r="22750" spans="53:53" x14ac:dyDescent="0.3">
      <c r="BA22750" s="2"/>
    </row>
    <row r="22751" spans="53:53" x14ac:dyDescent="0.3">
      <c r="BA22751" s="2"/>
    </row>
    <row r="22752" spans="53:53" x14ac:dyDescent="0.3">
      <c r="BA22752" s="2"/>
    </row>
    <row r="22753" spans="53:53" x14ac:dyDescent="0.3">
      <c r="BA22753" s="2"/>
    </row>
    <row r="22754" spans="53:53" x14ac:dyDescent="0.3">
      <c r="BA22754" s="2"/>
    </row>
    <row r="22755" spans="53:53" x14ac:dyDescent="0.3">
      <c r="BA22755" s="2"/>
    </row>
    <row r="22756" spans="53:53" x14ac:dyDescent="0.3">
      <c r="BA22756" s="2"/>
    </row>
    <row r="22757" spans="53:53" x14ac:dyDescent="0.3">
      <c r="BA22757" s="2"/>
    </row>
    <row r="22758" spans="53:53" x14ac:dyDescent="0.3">
      <c r="BA22758" s="2"/>
    </row>
    <row r="22759" spans="53:53" x14ac:dyDescent="0.3">
      <c r="BA22759" s="2"/>
    </row>
    <row r="22760" spans="53:53" x14ac:dyDescent="0.3">
      <c r="BA22760" s="2"/>
    </row>
    <row r="22761" spans="53:53" x14ac:dyDescent="0.3">
      <c r="BA22761" s="2"/>
    </row>
    <row r="22762" spans="53:53" x14ac:dyDescent="0.3">
      <c r="BA22762" s="2"/>
    </row>
    <row r="22763" spans="53:53" x14ac:dyDescent="0.3">
      <c r="BA22763" s="2"/>
    </row>
    <row r="22764" spans="53:53" x14ac:dyDescent="0.3">
      <c r="BA22764" s="2"/>
    </row>
    <row r="22765" spans="53:53" x14ac:dyDescent="0.3">
      <c r="BA22765" s="2"/>
    </row>
    <row r="22766" spans="53:53" x14ac:dyDescent="0.3">
      <c r="BA22766" s="2"/>
    </row>
    <row r="22767" spans="53:53" x14ac:dyDescent="0.3">
      <c r="BA22767" s="2"/>
    </row>
    <row r="22768" spans="53:53" x14ac:dyDescent="0.3">
      <c r="BA22768" s="2"/>
    </row>
    <row r="22769" spans="53:53" x14ac:dyDescent="0.3">
      <c r="BA22769" s="2"/>
    </row>
    <row r="22770" spans="53:53" x14ac:dyDescent="0.3">
      <c r="BA22770" s="2"/>
    </row>
    <row r="22771" spans="53:53" x14ac:dyDescent="0.3">
      <c r="BA22771" s="2"/>
    </row>
    <row r="22772" spans="53:53" x14ac:dyDescent="0.3">
      <c r="BA22772" s="2"/>
    </row>
    <row r="22773" spans="53:53" x14ac:dyDescent="0.3">
      <c r="BA22773" s="2"/>
    </row>
    <row r="22774" spans="53:53" x14ac:dyDescent="0.3">
      <c r="BA22774" s="2"/>
    </row>
    <row r="22775" spans="53:53" x14ac:dyDescent="0.3">
      <c r="BA22775" s="2"/>
    </row>
    <row r="22776" spans="53:53" x14ac:dyDescent="0.3">
      <c r="BA22776" s="2"/>
    </row>
    <row r="22777" spans="53:53" x14ac:dyDescent="0.3">
      <c r="BA22777" s="2"/>
    </row>
    <row r="22778" spans="53:53" x14ac:dyDescent="0.3">
      <c r="BA22778" s="2"/>
    </row>
    <row r="22779" spans="53:53" x14ac:dyDescent="0.3">
      <c r="BA22779" s="2"/>
    </row>
    <row r="22780" spans="53:53" x14ac:dyDescent="0.3">
      <c r="BA22780" s="2"/>
    </row>
    <row r="22781" spans="53:53" x14ac:dyDescent="0.3">
      <c r="BA22781" s="2"/>
    </row>
    <row r="22782" spans="53:53" x14ac:dyDescent="0.3">
      <c r="BA22782" s="2"/>
    </row>
    <row r="22783" spans="53:53" x14ac:dyDescent="0.3">
      <c r="BA22783" s="2"/>
    </row>
    <row r="22784" spans="53:53" x14ac:dyDescent="0.3">
      <c r="BA22784" s="2"/>
    </row>
    <row r="22785" spans="53:53" x14ac:dyDescent="0.3">
      <c r="BA22785" s="2"/>
    </row>
    <row r="22786" spans="53:53" x14ac:dyDescent="0.3">
      <c r="BA22786" s="2"/>
    </row>
    <row r="22787" spans="53:53" x14ac:dyDescent="0.3">
      <c r="BA22787" s="2"/>
    </row>
    <row r="22788" spans="53:53" x14ac:dyDescent="0.3">
      <c r="BA22788" s="2"/>
    </row>
    <row r="22789" spans="53:53" x14ac:dyDescent="0.3">
      <c r="BA22789" s="2"/>
    </row>
    <row r="22790" spans="53:53" x14ac:dyDescent="0.3">
      <c r="BA22790" s="2"/>
    </row>
    <row r="22791" spans="53:53" x14ac:dyDescent="0.3">
      <c r="BA22791" s="2"/>
    </row>
    <row r="22792" spans="53:53" x14ac:dyDescent="0.3">
      <c r="BA22792" s="2"/>
    </row>
    <row r="22793" spans="53:53" x14ac:dyDescent="0.3">
      <c r="BA22793" s="2"/>
    </row>
    <row r="22794" spans="53:53" x14ac:dyDescent="0.3">
      <c r="BA22794" s="2"/>
    </row>
    <row r="22795" spans="53:53" x14ac:dyDescent="0.3">
      <c r="BA22795" s="2"/>
    </row>
    <row r="22796" spans="53:53" x14ac:dyDescent="0.3">
      <c r="BA22796" s="2"/>
    </row>
    <row r="22797" spans="53:53" x14ac:dyDescent="0.3">
      <c r="BA22797" s="2"/>
    </row>
    <row r="22798" spans="53:53" x14ac:dyDescent="0.3">
      <c r="BA22798" s="2"/>
    </row>
    <row r="22799" spans="53:53" x14ac:dyDescent="0.3">
      <c r="BA22799" s="2"/>
    </row>
    <row r="22800" spans="53:53" x14ac:dyDescent="0.3">
      <c r="BA22800" s="2"/>
    </row>
    <row r="22801" spans="53:53" x14ac:dyDescent="0.3">
      <c r="BA22801" s="2"/>
    </row>
    <row r="22802" spans="53:53" x14ac:dyDescent="0.3">
      <c r="BA22802" s="2"/>
    </row>
    <row r="22803" spans="53:53" x14ac:dyDescent="0.3">
      <c r="BA22803" s="2"/>
    </row>
    <row r="22804" spans="53:53" x14ac:dyDescent="0.3">
      <c r="BA22804" s="2"/>
    </row>
    <row r="22805" spans="53:53" x14ac:dyDescent="0.3">
      <c r="BA22805" s="2"/>
    </row>
    <row r="22806" spans="53:53" x14ac:dyDescent="0.3">
      <c r="BA22806" s="2"/>
    </row>
    <row r="22807" spans="53:53" x14ac:dyDescent="0.3">
      <c r="BA22807" s="2"/>
    </row>
    <row r="22808" spans="53:53" x14ac:dyDescent="0.3">
      <c r="BA22808" s="2"/>
    </row>
    <row r="22809" spans="53:53" x14ac:dyDescent="0.3">
      <c r="BA22809" s="2"/>
    </row>
    <row r="22810" spans="53:53" x14ac:dyDescent="0.3">
      <c r="BA22810" s="2"/>
    </row>
    <row r="22811" spans="53:53" x14ac:dyDescent="0.3">
      <c r="BA22811" s="2"/>
    </row>
    <row r="22812" spans="53:53" x14ac:dyDescent="0.3">
      <c r="BA22812" s="2"/>
    </row>
    <row r="22813" spans="53:53" x14ac:dyDescent="0.3">
      <c r="BA22813" s="2"/>
    </row>
    <row r="22814" spans="53:53" x14ac:dyDescent="0.3">
      <c r="BA22814" s="2"/>
    </row>
    <row r="22815" spans="53:53" x14ac:dyDescent="0.3">
      <c r="BA22815" s="2"/>
    </row>
    <row r="22816" spans="53:53" x14ac:dyDescent="0.3">
      <c r="BA22816" s="2"/>
    </row>
    <row r="22817" spans="53:53" x14ac:dyDescent="0.3">
      <c r="BA22817" s="2"/>
    </row>
    <row r="22818" spans="53:53" x14ac:dyDescent="0.3">
      <c r="BA22818" s="2"/>
    </row>
    <row r="22819" spans="53:53" x14ac:dyDescent="0.3">
      <c r="BA22819" s="2"/>
    </row>
    <row r="22820" spans="53:53" x14ac:dyDescent="0.3">
      <c r="BA22820" s="2"/>
    </row>
    <row r="22821" spans="53:53" x14ac:dyDescent="0.3">
      <c r="BA22821" s="2"/>
    </row>
    <row r="22822" spans="53:53" x14ac:dyDescent="0.3">
      <c r="BA22822" s="2"/>
    </row>
    <row r="22823" spans="53:53" x14ac:dyDescent="0.3">
      <c r="BA22823" s="2"/>
    </row>
    <row r="22824" spans="53:53" x14ac:dyDescent="0.3">
      <c r="BA22824" s="2"/>
    </row>
    <row r="22825" spans="53:53" x14ac:dyDescent="0.3">
      <c r="BA22825" s="2"/>
    </row>
    <row r="22826" spans="53:53" x14ac:dyDescent="0.3">
      <c r="BA22826" s="2"/>
    </row>
    <row r="22827" spans="53:53" x14ac:dyDescent="0.3">
      <c r="BA22827" s="2"/>
    </row>
    <row r="22828" spans="53:53" x14ac:dyDescent="0.3">
      <c r="BA22828" s="2"/>
    </row>
    <row r="22829" spans="53:53" x14ac:dyDescent="0.3">
      <c r="BA22829" s="2"/>
    </row>
    <row r="22830" spans="53:53" x14ac:dyDescent="0.3">
      <c r="BA22830" s="2"/>
    </row>
    <row r="22831" spans="53:53" x14ac:dyDescent="0.3">
      <c r="BA22831" s="2"/>
    </row>
    <row r="22832" spans="53:53" x14ac:dyDescent="0.3">
      <c r="BA22832" s="2"/>
    </row>
    <row r="22833" spans="53:53" x14ac:dyDescent="0.3">
      <c r="BA22833" s="2"/>
    </row>
    <row r="22834" spans="53:53" x14ac:dyDescent="0.3">
      <c r="BA22834" s="2"/>
    </row>
    <row r="22835" spans="53:53" x14ac:dyDescent="0.3">
      <c r="BA22835" s="2"/>
    </row>
    <row r="22836" spans="53:53" x14ac:dyDescent="0.3">
      <c r="BA22836" s="2"/>
    </row>
    <row r="22837" spans="53:53" x14ac:dyDescent="0.3">
      <c r="BA22837" s="2"/>
    </row>
    <row r="22838" spans="53:53" x14ac:dyDescent="0.3">
      <c r="BA22838" s="2"/>
    </row>
    <row r="22839" spans="53:53" x14ac:dyDescent="0.3">
      <c r="BA22839" s="2"/>
    </row>
    <row r="22840" spans="53:53" x14ac:dyDescent="0.3">
      <c r="BA22840" s="2"/>
    </row>
    <row r="22841" spans="53:53" x14ac:dyDescent="0.3">
      <c r="BA22841" s="2"/>
    </row>
    <row r="22842" spans="53:53" x14ac:dyDescent="0.3">
      <c r="BA22842" s="2"/>
    </row>
    <row r="22843" spans="53:53" x14ac:dyDescent="0.3">
      <c r="BA22843" s="2"/>
    </row>
    <row r="22844" spans="53:53" x14ac:dyDescent="0.3">
      <c r="BA22844" s="2"/>
    </row>
    <row r="22845" spans="53:53" x14ac:dyDescent="0.3">
      <c r="BA22845" s="2"/>
    </row>
    <row r="22846" spans="53:53" x14ac:dyDescent="0.3">
      <c r="BA22846" s="2"/>
    </row>
    <row r="22847" spans="53:53" x14ac:dyDescent="0.3">
      <c r="BA22847" s="2"/>
    </row>
    <row r="22848" spans="53:53" x14ac:dyDescent="0.3">
      <c r="BA22848" s="2"/>
    </row>
    <row r="22849" spans="53:53" x14ac:dyDescent="0.3">
      <c r="BA22849" s="2"/>
    </row>
    <row r="22850" spans="53:53" x14ac:dyDescent="0.3">
      <c r="BA22850" s="2"/>
    </row>
    <row r="22851" spans="53:53" x14ac:dyDescent="0.3">
      <c r="BA22851" s="2"/>
    </row>
    <row r="22852" spans="53:53" x14ac:dyDescent="0.3">
      <c r="BA22852" s="2"/>
    </row>
    <row r="22853" spans="53:53" x14ac:dyDescent="0.3">
      <c r="BA22853" s="2"/>
    </row>
    <row r="22854" spans="53:53" x14ac:dyDescent="0.3">
      <c r="BA22854" s="2"/>
    </row>
    <row r="22855" spans="53:53" x14ac:dyDescent="0.3">
      <c r="BA22855" s="2"/>
    </row>
    <row r="22856" spans="53:53" x14ac:dyDescent="0.3">
      <c r="BA22856" s="2"/>
    </row>
    <row r="22857" spans="53:53" x14ac:dyDescent="0.3">
      <c r="BA22857" s="2"/>
    </row>
    <row r="22858" spans="53:53" x14ac:dyDescent="0.3">
      <c r="BA22858" s="2"/>
    </row>
    <row r="22859" spans="53:53" x14ac:dyDescent="0.3">
      <c r="BA22859" s="2"/>
    </row>
    <row r="22860" spans="53:53" x14ac:dyDescent="0.3">
      <c r="BA22860" s="2"/>
    </row>
    <row r="22861" spans="53:53" x14ac:dyDescent="0.3">
      <c r="BA22861" s="2"/>
    </row>
    <row r="22862" spans="53:53" x14ac:dyDescent="0.3">
      <c r="BA22862" s="2"/>
    </row>
    <row r="22863" spans="53:53" x14ac:dyDescent="0.3">
      <c r="BA22863" s="2"/>
    </row>
    <row r="22864" spans="53:53" x14ac:dyDescent="0.3">
      <c r="BA22864" s="2"/>
    </row>
    <row r="22865" spans="53:53" x14ac:dyDescent="0.3">
      <c r="BA22865" s="2"/>
    </row>
    <row r="22866" spans="53:53" x14ac:dyDescent="0.3">
      <c r="BA22866" s="2"/>
    </row>
    <row r="22867" spans="53:53" x14ac:dyDescent="0.3">
      <c r="BA22867" s="2"/>
    </row>
    <row r="22868" spans="53:53" x14ac:dyDescent="0.3">
      <c r="BA22868" s="2"/>
    </row>
    <row r="22869" spans="53:53" x14ac:dyDescent="0.3">
      <c r="BA22869" s="2"/>
    </row>
    <row r="22870" spans="53:53" x14ac:dyDescent="0.3">
      <c r="BA22870" s="2"/>
    </row>
    <row r="22871" spans="53:53" x14ac:dyDescent="0.3">
      <c r="BA22871" s="2"/>
    </row>
    <row r="22872" spans="53:53" x14ac:dyDescent="0.3">
      <c r="BA22872" s="2"/>
    </row>
    <row r="22873" spans="53:53" x14ac:dyDescent="0.3">
      <c r="BA22873" s="2"/>
    </row>
    <row r="22874" spans="53:53" x14ac:dyDescent="0.3">
      <c r="BA22874" s="2"/>
    </row>
    <row r="22875" spans="53:53" x14ac:dyDescent="0.3">
      <c r="BA22875" s="2"/>
    </row>
    <row r="22876" spans="53:53" x14ac:dyDescent="0.3">
      <c r="BA22876" s="2"/>
    </row>
    <row r="22877" spans="53:53" x14ac:dyDescent="0.3">
      <c r="BA22877" s="2"/>
    </row>
    <row r="22878" spans="53:53" x14ac:dyDescent="0.3">
      <c r="BA22878" s="2"/>
    </row>
    <row r="22879" spans="53:53" x14ac:dyDescent="0.3">
      <c r="BA22879" s="2"/>
    </row>
    <row r="22880" spans="53:53" x14ac:dyDescent="0.3">
      <c r="BA22880" s="2"/>
    </row>
    <row r="22881" spans="53:53" x14ac:dyDescent="0.3">
      <c r="BA22881" s="2"/>
    </row>
    <row r="22882" spans="53:53" x14ac:dyDescent="0.3">
      <c r="BA22882" s="2"/>
    </row>
    <row r="22883" spans="53:53" x14ac:dyDescent="0.3">
      <c r="BA22883" s="2"/>
    </row>
    <row r="22884" spans="53:53" x14ac:dyDescent="0.3">
      <c r="BA22884" s="2"/>
    </row>
    <row r="22885" spans="53:53" x14ac:dyDescent="0.3">
      <c r="BA22885" s="2"/>
    </row>
    <row r="22886" spans="53:53" x14ac:dyDescent="0.3">
      <c r="BA22886" s="2"/>
    </row>
    <row r="22887" spans="53:53" x14ac:dyDescent="0.3">
      <c r="BA22887" s="2"/>
    </row>
    <row r="22888" spans="53:53" x14ac:dyDescent="0.3">
      <c r="BA22888" s="2"/>
    </row>
    <row r="22889" spans="53:53" x14ac:dyDescent="0.3">
      <c r="BA22889" s="2"/>
    </row>
    <row r="22890" spans="53:53" x14ac:dyDescent="0.3">
      <c r="BA22890" s="2"/>
    </row>
    <row r="22891" spans="53:53" x14ac:dyDescent="0.3">
      <c r="BA22891" s="2"/>
    </row>
    <row r="22892" spans="53:53" x14ac:dyDescent="0.3">
      <c r="BA22892" s="2"/>
    </row>
    <row r="22893" spans="53:53" x14ac:dyDescent="0.3">
      <c r="BA22893" s="2"/>
    </row>
    <row r="22894" spans="53:53" x14ac:dyDescent="0.3">
      <c r="BA22894" s="2"/>
    </row>
    <row r="22895" spans="53:53" x14ac:dyDescent="0.3">
      <c r="BA22895" s="2"/>
    </row>
    <row r="22896" spans="53:53" x14ac:dyDescent="0.3">
      <c r="BA22896" s="2"/>
    </row>
    <row r="22897" spans="53:53" x14ac:dyDescent="0.3">
      <c r="BA22897" s="2"/>
    </row>
    <row r="22898" spans="53:53" x14ac:dyDescent="0.3">
      <c r="BA22898" s="2"/>
    </row>
    <row r="22899" spans="53:53" x14ac:dyDescent="0.3">
      <c r="BA22899" s="2"/>
    </row>
    <row r="22900" spans="53:53" x14ac:dyDescent="0.3">
      <c r="BA22900" s="2"/>
    </row>
    <row r="22901" spans="53:53" x14ac:dyDescent="0.3">
      <c r="BA22901" s="2"/>
    </row>
    <row r="22902" spans="53:53" x14ac:dyDescent="0.3">
      <c r="BA22902" s="2"/>
    </row>
    <row r="22903" spans="53:53" x14ac:dyDescent="0.3">
      <c r="BA22903" s="2"/>
    </row>
    <row r="22904" spans="53:53" x14ac:dyDescent="0.3">
      <c r="BA22904" s="2"/>
    </row>
    <row r="22905" spans="53:53" x14ac:dyDescent="0.3">
      <c r="BA22905" s="2"/>
    </row>
    <row r="22906" spans="53:53" x14ac:dyDescent="0.3">
      <c r="BA22906" s="2"/>
    </row>
    <row r="22907" spans="53:53" x14ac:dyDescent="0.3">
      <c r="BA22907" s="2"/>
    </row>
    <row r="22908" spans="53:53" x14ac:dyDescent="0.3">
      <c r="BA22908" s="2"/>
    </row>
    <row r="22909" spans="53:53" x14ac:dyDescent="0.3">
      <c r="BA22909" s="2"/>
    </row>
    <row r="22910" spans="53:53" x14ac:dyDescent="0.3">
      <c r="BA22910" s="2"/>
    </row>
    <row r="22911" spans="53:53" x14ac:dyDescent="0.3">
      <c r="BA22911" s="2"/>
    </row>
    <row r="22912" spans="53:53" x14ac:dyDescent="0.3">
      <c r="BA22912" s="2"/>
    </row>
    <row r="22913" spans="53:53" x14ac:dyDescent="0.3">
      <c r="BA22913" s="2"/>
    </row>
    <row r="22914" spans="53:53" x14ac:dyDescent="0.3">
      <c r="BA22914" s="2"/>
    </row>
    <row r="22915" spans="53:53" x14ac:dyDescent="0.3">
      <c r="BA22915" s="2"/>
    </row>
    <row r="22916" spans="53:53" x14ac:dyDescent="0.3">
      <c r="BA22916" s="2"/>
    </row>
    <row r="22917" spans="53:53" x14ac:dyDescent="0.3">
      <c r="BA22917" s="2"/>
    </row>
    <row r="22918" spans="53:53" x14ac:dyDescent="0.3">
      <c r="BA22918" s="2"/>
    </row>
    <row r="22919" spans="53:53" x14ac:dyDescent="0.3">
      <c r="BA22919" s="2"/>
    </row>
    <row r="22920" spans="53:53" x14ac:dyDescent="0.3">
      <c r="BA22920" s="2"/>
    </row>
    <row r="22921" spans="53:53" x14ac:dyDescent="0.3">
      <c r="BA22921" s="2"/>
    </row>
    <row r="22922" spans="53:53" x14ac:dyDescent="0.3">
      <c r="BA22922" s="2"/>
    </row>
    <row r="22923" spans="53:53" x14ac:dyDescent="0.3">
      <c r="BA22923" s="2"/>
    </row>
    <row r="22924" spans="53:53" x14ac:dyDescent="0.3">
      <c r="BA22924" s="2"/>
    </row>
    <row r="22925" spans="53:53" x14ac:dyDescent="0.3">
      <c r="BA22925" s="2"/>
    </row>
    <row r="22926" spans="53:53" x14ac:dyDescent="0.3">
      <c r="BA22926" s="2"/>
    </row>
    <row r="22927" spans="53:53" x14ac:dyDescent="0.3">
      <c r="BA22927" s="2"/>
    </row>
    <row r="22928" spans="53:53" x14ac:dyDescent="0.3">
      <c r="BA22928" s="2"/>
    </row>
    <row r="22929" spans="53:53" x14ac:dyDescent="0.3">
      <c r="BA22929" s="2"/>
    </row>
    <row r="22930" spans="53:53" x14ac:dyDescent="0.3">
      <c r="BA22930" s="2"/>
    </row>
    <row r="22931" spans="53:53" x14ac:dyDescent="0.3">
      <c r="BA22931" s="2"/>
    </row>
    <row r="22932" spans="53:53" x14ac:dyDescent="0.3">
      <c r="BA22932" s="2"/>
    </row>
    <row r="22933" spans="53:53" x14ac:dyDescent="0.3">
      <c r="BA22933" s="2"/>
    </row>
    <row r="22934" spans="53:53" x14ac:dyDescent="0.3">
      <c r="BA22934" s="2"/>
    </row>
    <row r="22935" spans="53:53" x14ac:dyDescent="0.3">
      <c r="BA22935" s="2"/>
    </row>
    <row r="22936" spans="53:53" x14ac:dyDescent="0.3">
      <c r="BA22936" s="2"/>
    </row>
    <row r="22937" spans="53:53" x14ac:dyDescent="0.3">
      <c r="BA22937" s="2"/>
    </row>
    <row r="22938" spans="53:53" x14ac:dyDescent="0.3">
      <c r="BA22938" s="2"/>
    </row>
    <row r="22939" spans="53:53" x14ac:dyDescent="0.3">
      <c r="BA22939" s="2"/>
    </row>
    <row r="22940" spans="53:53" x14ac:dyDescent="0.3">
      <c r="BA22940" s="2"/>
    </row>
    <row r="22941" spans="53:53" x14ac:dyDescent="0.3">
      <c r="BA22941" s="2"/>
    </row>
    <row r="22942" spans="53:53" x14ac:dyDescent="0.3">
      <c r="BA22942" s="2"/>
    </row>
    <row r="22943" spans="53:53" x14ac:dyDescent="0.3">
      <c r="BA22943" s="2"/>
    </row>
    <row r="22944" spans="53:53" x14ac:dyDescent="0.3">
      <c r="BA22944" s="2"/>
    </row>
    <row r="22945" spans="53:53" x14ac:dyDescent="0.3">
      <c r="BA22945" s="2"/>
    </row>
    <row r="22946" spans="53:53" x14ac:dyDescent="0.3">
      <c r="BA22946" s="2"/>
    </row>
    <row r="22947" spans="53:53" x14ac:dyDescent="0.3">
      <c r="BA22947" s="2"/>
    </row>
    <row r="22948" spans="53:53" x14ac:dyDescent="0.3">
      <c r="BA22948" s="2"/>
    </row>
    <row r="22949" spans="53:53" x14ac:dyDescent="0.3">
      <c r="BA22949" s="2"/>
    </row>
    <row r="22950" spans="53:53" x14ac:dyDescent="0.3">
      <c r="BA22950" s="2"/>
    </row>
    <row r="22951" spans="53:53" x14ac:dyDescent="0.3">
      <c r="BA22951" s="2"/>
    </row>
    <row r="22952" spans="53:53" x14ac:dyDescent="0.3">
      <c r="BA22952" s="2"/>
    </row>
    <row r="22953" spans="53:53" x14ac:dyDescent="0.3">
      <c r="BA22953" s="2"/>
    </row>
    <row r="22954" spans="53:53" x14ac:dyDescent="0.3">
      <c r="BA22954" s="2"/>
    </row>
    <row r="22955" spans="53:53" x14ac:dyDescent="0.3">
      <c r="BA22955" s="2"/>
    </row>
    <row r="22956" spans="53:53" x14ac:dyDescent="0.3">
      <c r="BA22956" s="2"/>
    </row>
    <row r="22957" spans="53:53" x14ac:dyDescent="0.3">
      <c r="BA22957" s="2"/>
    </row>
    <row r="22958" spans="53:53" x14ac:dyDescent="0.3">
      <c r="BA22958" s="2"/>
    </row>
    <row r="22959" spans="53:53" x14ac:dyDescent="0.3">
      <c r="BA22959" s="2"/>
    </row>
    <row r="22960" spans="53:53" x14ac:dyDescent="0.3">
      <c r="BA22960" s="2"/>
    </row>
    <row r="22961" spans="53:53" x14ac:dyDescent="0.3">
      <c r="BA22961" s="2"/>
    </row>
    <row r="22962" spans="53:53" x14ac:dyDescent="0.3">
      <c r="BA22962" s="2"/>
    </row>
    <row r="22963" spans="53:53" x14ac:dyDescent="0.3">
      <c r="BA22963" s="2"/>
    </row>
    <row r="22964" spans="53:53" x14ac:dyDescent="0.3">
      <c r="BA22964" s="2"/>
    </row>
    <row r="22965" spans="53:53" x14ac:dyDescent="0.3">
      <c r="BA22965" s="2"/>
    </row>
    <row r="22966" spans="53:53" x14ac:dyDescent="0.3">
      <c r="BA22966" s="2"/>
    </row>
    <row r="22967" spans="53:53" x14ac:dyDescent="0.3">
      <c r="BA22967" s="2"/>
    </row>
    <row r="22968" spans="53:53" x14ac:dyDescent="0.3">
      <c r="BA22968" s="2"/>
    </row>
    <row r="22969" spans="53:53" x14ac:dyDescent="0.3">
      <c r="BA22969" s="2"/>
    </row>
    <row r="22970" spans="53:53" x14ac:dyDescent="0.3">
      <c r="BA22970" s="2"/>
    </row>
    <row r="22971" spans="53:53" x14ac:dyDescent="0.3">
      <c r="BA22971" s="2"/>
    </row>
    <row r="22972" spans="53:53" x14ac:dyDescent="0.3">
      <c r="BA22972" s="2"/>
    </row>
    <row r="22973" spans="53:53" x14ac:dyDescent="0.3">
      <c r="BA22973" s="2"/>
    </row>
    <row r="22974" spans="53:53" x14ac:dyDescent="0.3">
      <c r="BA22974" s="2"/>
    </row>
    <row r="22975" spans="53:53" x14ac:dyDescent="0.3">
      <c r="BA22975" s="2"/>
    </row>
    <row r="22976" spans="53:53" x14ac:dyDescent="0.3">
      <c r="BA22976" s="2"/>
    </row>
    <row r="22977" spans="53:53" x14ac:dyDescent="0.3">
      <c r="BA22977" s="2"/>
    </row>
    <row r="22978" spans="53:53" x14ac:dyDescent="0.3">
      <c r="BA22978" s="2"/>
    </row>
    <row r="22979" spans="53:53" x14ac:dyDescent="0.3">
      <c r="BA22979" s="2"/>
    </row>
    <row r="22980" spans="53:53" x14ac:dyDescent="0.3">
      <c r="BA22980" s="2"/>
    </row>
    <row r="22981" spans="53:53" x14ac:dyDescent="0.3">
      <c r="BA22981" s="2"/>
    </row>
    <row r="22982" spans="53:53" x14ac:dyDescent="0.3">
      <c r="BA22982" s="2"/>
    </row>
    <row r="22983" spans="53:53" x14ac:dyDescent="0.3">
      <c r="BA22983" s="2"/>
    </row>
    <row r="22984" spans="53:53" x14ac:dyDescent="0.3">
      <c r="BA22984" s="2"/>
    </row>
    <row r="22985" spans="53:53" x14ac:dyDescent="0.3">
      <c r="BA22985" s="2"/>
    </row>
    <row r="22986" spans="53:53" x14ac:dyDescent="0.3">
      <c r="BA22986" s="2"/>
    </row>
    <row r="22987" spans="53:53" x14ac:dyDescent="0.3">
      <c r="BA22987" s="2"/>
    </row>
    <row r="22988" spans="53:53" x14ac:dyDescent="0.3">
      <c r="BA22988" s="2"/>
    </row>
    <row r="22989" spans="53:53" x14ac:dyDescent="0.3">
      <c r="BA22989" s="2"/>
    </row>
    <row r="22990" spans="53:53" x14ac:dyDescent="0.3">
      <c r="BA22990" s="2"/>
    </row>
    <row r="22991" spans="53:53" x14ac:dyDescent="0.3">
      <c r="BA22991" s="2"/>
    </row>
    <row r="22992" spans="53:53" x14ac:dyDescent="0.3">
      <c r="BA22992" s="2"/>
    </row>
    <row r="22993" spans="53:53" x14ac:dyDescent="0.3">
      <c r="BA22993" s="2"/>
    </row>
    <row r="22994" spans="53:53" x14ac:dyDescent="0.3">
      <c r="BA22994" s="2"/>
    </row>
    <row r="22995" spans="53:53" x14ac:dyDescent="0.3">
      <c r="BA22995" s="2"/>
    </row>
    <row r="22996" spans="53:53" x14ac:dyDescent="0.3">
      <c r="BA22996" s="2"/>
    </row>
    <row r="22997" spans="53:53" x14ac:dyDescent="0.3">
      <c r="BA22997" s="2"/>
    </row>
    <row r="22998" spans="53:53" x14ac:dyDescent="0.3">
      <c r="BA22998" s="2"/>
    </row>
    <row r="22999" spans="53:53" x14ac:dyDescent="0.3">
      <c r="BA22999" s="2"/>
    </row>
    <row r="23000" spans="53:53" x14ac:dyDescent="0.3">
      <c r="BA23000" s="2"/>
    </row>
    <row r="23001" spans="53:53" x14ac:dyDescent="0.3">
      <c r="BA23001" s="2"/>
    </row>
    <row r="23002" spans="53:53" x14ac:dyDescent="0.3">
      <c r="BA23002" s="2"/>
    </row>
    <row r="23003" spans="53:53" x14ac:dyDescent="0.3">
      <c r="BA23003" s="2"/>
    </row>
    <row r="23004" spans="53:53" x14ac:dyDescent="0.3">
      <c r="BA23004" s="2"/>
    </row>
    <row r="23005" spans="53:53" x14ac:dyDescent="0.3">
      <c r="BA23005" s="2"/>
    </row>
    <row r="23006" spans="53:53" x14ac:dyDescent="0.3">
      <c r="BA23006" s="2"/>
    </row>
    <row r="23007" spans="53:53" x14ac:dyDescent="0.3">
      <c r="BA23007" s="2"/>
    </row>
    <row r="23008" spans="53:53" x14ac:dyDescent="0.3">
      <c r="BA23008" s="2"/>
    </row>
    <row r="23009" spans="53:53" x14ac:dyDescent="0.3">
      <c r="BA23009" s="2"/>
    </row>
    <row r="23010" spans="53:53" x14ac:dyDescent="0.3">
      <c r="BA23010" s="2"/>
    </row>
    <row r="23011" spans="53:53" x14ac:dyDescent="0.3">
      <c r="BA23011" s="2"/>
    </row>
    <row r="23012" spans="53:53" x14ac:dyDescent="0.3">
      <c r="BA23012" s="2"/>
    </row>
    <row r="23013" spans="53:53" x14ac:dyDescent="0.3">
      <c r="BA23013" s="2"/>
    </row>
    <row r="23014" spans="53:53" x14ac:dyDescent="0.3">
      <c r="BA23014" s="2"/>
    </row>
    <row r="23015" spans="53:53" x14ac:dyDescent="0.3">
      <c r="BA23015" s="2"/>
    </row>
    <row r="23016" spans="53:53" x14ac:dyDescent="0.3">
      <c r="BA23016" s="2"/>
    </row>
    <row r="23017" spans="53:53" x14ac:dyDescent="0.3">
      <c r="BA23017" s="2"/>
    </row>
    <row r="23018" spans="53:53" x14ac:dyDescent="0.3">
      <c r="BA23018" s="2"/>
    </row>
    <row r="23019" spans="53:53" x14ac:dyDescent="0.3">
      <c r="BA23019" s="2"/>
    </row>
    <row r="23020" spans="53:53" x14ac:dyDescent="0.3">
      <c r="BA23020" s="2"/>
    </row>
    <row r="23021" spans="53:53" x14ac:dyDescent="0.3">
      <c r="BA23021" s="2"/>
    </row>
    <row r="23022" spans="53:53" x14ac:dyDescent="0.3">
      <c r="BA23022" s="2"/>
    </row>
    <row r="23023" spans="53:53" x14ac:dyDescent="0.3">
      <c r="BA23023" s="2"/>
    </row>
    <row r="23024" spans="53:53" x14ac:dyDescent="0.3">
      <c r="BA23024" s="2"/>
    </row>
    <row r="23025" spans="53:53" x14ac:dyDescent="0.3">
      <c r="BA23025" s="2"/>
    </row>
    <row r="23026" spans="53:53" x14ac:dyDescent="0.3">
      <c r="BA23026" s="2"/>
    </row>
    <row r="23027" spans="53:53" x14ac:dyDescent="0.3">
      <c r="BA23027" s="2"/>
    </row>
    <row r="23028" spans="53:53" x14ac:dyDescent="0.3">
      <c r="BA23028" s="2"/>
    </row>
    <row r="23029" spans="53:53" x14ac:dyDescent="0.3">
      <c r="BA23029" s="2"/>
    </row>
    <row r="23030" spans="53:53" x14ac:dyDescent="0.3">
      <c r="BA23030" s="2"/>
    </row>
    <row r="23031" spans="53:53" x14ac:dyDescent="0.3">
      <c r="BA23031" s="2"/>
    </row>
    <row r="23032" spans="53:53" x14ac:dyDescent="0.3">
      <c r="BA23032" s="2"/>
    </row>
    <row r="23033" spans="53:53" x14ac:dyDescent="0.3">
      <c r="BA23033" s="2"/>
    </row>
    <row r="23034" spans="53:53" x14ac:dyDescent="0.3">
      <c r="BA23034" s="2"/>
    </row>
    <row r="23035" spans="53:53" x14ac:dyDescent="0.3">
      <c r="BA23035" s="2"/>
    </row>
    <row r="23036" spans="53:53" x14ac:dyDescent="0.3">
      <c r="BA23036" s="2"/>
    </row>
    <row r="23037" spans="53:53" x14ac:dyDescent="0.3">
      <c r="BA23037" s="2"/>
    </row>
    <row r="23038" spans="53:53" x14ac:dyDescent="0.3">
      <c r="BA23038" s="2"/>
    </row>
    <row r="23039" spans="53:53" x14ac:dyDescent="0.3">
      <c r="BA23039" s="2"/>
    </row>
    <row r="23040" spans="53:53" x14ac:dyDescent="0.3">
      <c r="BA23040" s="2"/>
    </row>
    <row r="23041" spans="53:53" x14ac:dyDescent="0.3">
      <c r="BA23041" s="2"/>
    </row>
    <row r="23042" spans="53:53" x14ac:dyDescent="0.3">
      <c r="BA23042" s="2"/>
    </row>
    <row r="23043" spans="53:53" x14ac:dyDescent="0.3">
      <c r="BA23043" s="2"/>
    </row>
    <row r="23044" spans="53:53" x14ac:dyDescent="0.3">
      <c r="BA23044" s="2"/>
    </row>
    <row r="23045" spans="53:53" x14ac:dyDescent="0.3">
      <c r="BA23045" s="2"/>
    </row>
    <row r="23046" spans="53:53" x14ac:dyDescent="0.3">
      <c r="BA23046" s="2"/>
    </row>
    <row r="23047" spans="53:53" x14ac:dyDescent="0.3">
      <c r="BA23047" s="2"/>
    </row>
    <row r="23048" spans="53:53" x14ac:dyDescent="0.3">
      <c r="BA23048" s="2"/>
    </row>
    <row r="23049" spans="53:53" x14ac:dyDescent="0.3">
      <c r="BA23049" s="2"/>
    </row>
    <row r="23050" spans="53:53" x14ac:dyDescent="0.3">
      <c r="BA23050" s="2"/>
    </row>
    <row r="23051" spans="53:53" x14ac:dyDescent="0.3">
      <c r="BA23051" s="2"/>
    </row>
    <row r="23052" spans="53:53" x14ac:dyDescent="0.3">
      <c r="BA23052" s="2"/>
    </row>
    <row r="23053" spans="53:53" x14ac:dyDescent="0.3">
      <c r="BA23053" s="2"/>
    </row>
    <row r="23054" spans="53:53" x14ac:dyDescent="0.3">
      <c r="BA23054" s="2"/>
    </row>
    <row r="23055" spans="53:53" x14ac:dyDescent="0.3">
      <c r="BA23055" s="2"/>
    </row>
    <row r="23056" spans="53:53" x14ac:dyDescent="0.3">
      <c r="BA23056" s="2"/>
    </row>
    <row r="23057" spans="53:53" x14ac:dyDescent="0.3">
      <c r="BA23057" s="2"/>
    </row>
    <row r="23058" spans="53:53" x14ac:dyDescent="0.3">
      <c r="BA23058" s="2"/>
    </row>
    <row r="23059" spans="53:53" x14ac:dyDescent="0.3">
      <c r="BA23059" s="2"/>
    </row>
    <row r="23060" spans="53:53" x14ac:dyDescent="0.3">
      <c r="BA23060" s="2"/>
    </row>
    <row r="23061" spans="53:53" x14ac:dyDescent="0.3">
      <c r="BA23061" s="2"/>
    </row>
    <row r="23062" spans="53:53" x14ac:dyDescent="0.3">
      <c r="BA23062" s="2"/>
    </row>
    <row r="23063" spans="53:53" x14ac:dyDescent="0.3">
      <c r="BA23063" s="2"/>
    </row>
    <row r="23064" spans="53:53" x14ac:dyDescent="0.3">
      <c r="BA23064" s="2"/>
    </row>
    <row r="23065" spans="53:53" x14ac:dyDescent="0.3">
      <c r="BA23065" s="2"/>
    </row>
    <row r="23066" spans="53:53" x14ac:dyDescent="0.3">
      <c r="BA23066" s="2"/>
    </row>
    <row r="23067" spans="53:53" x14ac:dyDescent="0.3">
      <c r="BA23067" s="2"/>
    </row>
    <row r="23068" spans="53:53" x14ac:dyDescent="0.3">
      <c r="BA23068" s="2"/>
    </row>
    <row r="23069" spans="53:53" x14ac:dyDescent="0.3">
      <c r="BA23069" s="2"/>
    </row>
    <row r="23070" spans="53:53" x14ac:dyDescent="0.3">
      <c r="BA23070" s="2"/>
    </row>
    <row r="23071" spans="53:53" x14ac:dyDescent="0.3">
      <c r="BA23071" s="2"/>
    </row>
    <row r="23072" spans="53:53" x14ac:dyDescent="0.3">
      <c r="BA23072" s="2"/>
    </row>
    <row r="23073" spans="53:53" x14ac:dyDescent="0.3">
      <c r="BA23073" s="2"/>
    </row>
    <row r="23074" spans="53:53" x14ac:dyDescent="0.3">
      <c r="BA23074" s="2"/>
    </row>
    <row r="23075" spans="53:53" x14ac:dyDescent="0.3">
      <c r="BA23075" s="2"/>
    </row>
    <row r="23076" spans="53:53" x14ac:dyDescent="0.3">
      <c r="BA23076" s="2"/>
    </row>
    <row r="23077" spans="53:53" x14ac:dyDescent="0.3">
      <c r="BA23077" s="2"/>
    </row>
    <row r="23078" spans="53:53" x14ac:dyDescent="0.3">
      <c r="BA23078" s="2"/>
    </row>
    <row r="23079" spans="53:53" x14ac:dyDescent="0.3">
      <c r="BA23079" s="2"/>
    </row>
    <row r="23080" spans="53:53" x14ac:dyDescent="0.3">
      <c r="BA23080" s="2"/>
    </row>
    <row r="23081" spans="53:53" x14ac:dyDescent="0.3">
      <c r="BA23081" s="2"/>
    </row>
    <row r="23082" spans="53:53" x14ac:dyDescent="0.3">
      <c r="BA23082" s="2"/>
    </row>
    <row r="23083" spans="53:53" x14ac:dyDescent="0.3">
      <c r="BA23083" s="2"/>
    </row>
    <row r="23084" spans="53:53" x14ac:dyDescent="0.3">
      <c r="BA23084" s="2"/>
    </row>
    <row r="23085" spans="53:53" x14ac:dyDescent="0.3">
      <c r="BA23085" s="2"/>
    </row>
    <row r="23086" spans="53:53" x14ac:dyDescent="0.3">
      <c r="BA23086" s="2"/>
    </row>
    <row r="23087" spans="53:53" x14ac:dyDescent="0.3">
      <c r="BA23087" s="2"/>
    </row>
    <row r="23088" spans="53:53" x14ac:dyDescent="0.3">
      <c r="BA23088" s="2"/>
    </row>
    <row r="23089" spans="53:53" x14ac:dyDescent="0.3">
      <c r="BA23089" s="2"/>
    </row>
    <row r="23090" spans="53:53" x14ac:dyDescent="0.3">
      <c r="BA23090" s="2"/>
    </row>
    <row r="23091" spans="53:53" x14ac:dyDescent="0.3">
      <c r="BA23091" s="2"/>
    </row>
    <row r="23092" spans="53:53" x14ac:dyDescent="0.3">
      <c r="BA23092" s="2"/>
    </row>
    <row r="23093" spans="53:53" x14ac:dyDescent="0.3">
      <c r="BA23093" s="2"/>
    </row>
    <row r="23094" spans="53:53" x14ac:dyDescent="0.3">
      <c r="BA23094" s="2"/>
    </row>
    <row r="23095" spans="53:53" x14ac:dyDescent="0.3">
      <c r="BA23095" s="2"/>
    </row>
    <row r="23096" spans="53:53" x14ac:dyDescent="0.3">
      <c r="BA23096" s="2"/>
    </row>
    <row r="23097" spans="53:53" x14ac:dyDescent="0.3">
      <c r="BA23097" s="2"/>
    </row>
    <row r="23098" spans="53:53" x14ac:dyDescent="0.3">
      <c r="BA23098" s="2"/>
    </row>
    <row r="23099" spans="53:53" x14ac:dyDescent="0.3">
      <c r="BA23099" s="2"/>
    </row>
    <row r="23100" spans="53:53" x14ac:dyDescent="0.3">
      <c r="BA23100" s="2"/>
    </row>
    <row r="23101" spans="53:53" x14ac:dyDescent="0.3">
      <c r="BA23101" s="2"/>
    </row>
    <row r="23102" spans="53:53" x14ac:dyDescent="0.3">
      <c r="BA23102" s="2"/>
    </row>
    <row r="23103" spans="53:53" x14ac:dyDescent="0.3">
      <c r="BA23103" s="2"/>
    </row>
    <row r="23104" spans="53:53" x14ac:dyDescent="0.3">
      <c r="BA23104" s="2"/>
    </row>
    <row r="23105" spans="53:53" x14ac:dyDescent="0.3">
      <c r="BA23105" s="2"/>
    </row>
    <row r="23106" spans="53:53" x14ac:dyDescent="0.3">
      <c r="BA23106" s="2"/>
    </row>
    <row r="23107" spans="53:53" x14ac:dyDescent="0.3">
      <c r="BA23107" s="2"/>
    </row>
    <row r="23108" spans="53:53" x14ac:dyDescent="0.3">
      <c r="BA23108" s="2"/>
    </row>
    <row r="23109" spans="53:53" x14ac:dyDescent="0.3">
      <c r="BA23109" s="2"/>
    </row>
    <row r="23110" spans="53:53" x14ac:dyDescent="0.3">
      <c r="BA23110" s="2"/>
    </row>
    <row r="23111" spans="53:53" x14ac:dyDescent="0.3">
      <c r="BA23111" s="2"/>
    </row>
    <row r="23112" spans="53:53" x14ac:dyDescent="0.3">
      <c r="BA23112" s="2"/>
    </row>
    <row r="23113" spans="53:53" x14ac:dyDescent="0.3">
      <c r="BA23113" s="2"/>
    </row>
    <row r="23114" spans="53:53" x14ac:dyDescent="0.3">
      <c r="BA23114" s="2"/>
    </row>
    <row r="23115" spans="53:53" x14ac:dyDescent="0.3">
      <c r="BA23115" s="2"/>
    </row>
    <row r="23116" spans="53:53" x14ac:dyDescent="0.3">
      <c r="BA23116" s="2"/>
    </row>
    <row r="23117" spans="53:53" x14ac:dyDescent="0.3">
      <c r="BA23117" s="2"/>
    </row>
    <row r="23118" spans="53:53" x14ac:dyDescent="0.3">
      <c r="BA23118" s="2"/>
    </row>
    <row r="23119" spans="53:53" x14ac:dyDescent="0.3">
      <c r="BA23119" s="2"/>
    </row>
    <row r="23120" spans="53:53" x14ac:dyDescent="0.3">
      <c r="BA23120" s="2"/>
    </row>
    <row r="23121" spans="53:53" x14ac:dyDescent="0.3">
      <c r="BA23121" s="2"/>
    </row>
    <row r="23122" spans="53:53" x14ac:dyDescent="0.3">
      <c r="BA23122" s="2"/>
    </row>
    <row r="23123" spans="53:53" x14ac:dyDescent="0.3">
      <c r="BA23123" s="2"/>
    </row>
    <row r="23124" spans="53:53" x14ac:dyDescent="0.3">
      <c r="BA23124" s="2"/>
    </row>
    <row r="23125" spans="53:53" x14ac:dyDescent="0.3">
      <c r="BA23125" s="2"/>
    </row>
    <row r="23126" spans="53:53" x14ac:dyDescent="0.3">
      <c r="BA23126" s="2"/>
    </row>
    <row r="23127" spans="53:53" x14ac:dyDescent="0.3">
      <c r="BA23127" s="2"/>
    </row>
    <row r="23128" spans="53:53" x14ac:dyDescent="0.3">
      <c r="BA23128" s="2"/>
    </row>
    <row r="23129" spans="53:53" x14ac:dyDescent="0.3">
      <c r="BA23129" s="2"/>
    </row>
    <row r="23130" spans="53:53" x14ac:dyDescent="0.3">
      <c r="BA23130" s="2"/>
    </row>
    <row r="23131" spans="53:53" x14ac:dyDescent="0.3">
      <c r="BA23131" s="2"/>
    </row>
    <row r="23132" spans="53:53" x14ac:dyDescent="0.3">
      <c r="BA23132" s="2"/>
    </row>
    <row r="23133" spans="53:53" x14ac:dyDescent="0.3">
      <c r="BA23133" s="2"/>
    </row>
    <row r="23134" spans="53:53" x14ac:dyDescent="0.3">
      <c r="BA23134" s="2"/>
    </row>
    <row r="23135" spans="53:53" x14ac:dyDescent="0.3">
      <c r="BA23135" s="2"/>
    </row>
    <row r="23136" spans="53:53" x14ac:dyDescent="0.3">
      <c r="BA23136" s="2"/>
    </row>
    <row r="23137" spans="53:53" x14ac:dyDescent="0.3">
      <c r="BA23137" s="2"/>
    </row>
    <row r="23138" spans="53:53" x14ac:dyDescent="0.3">
      <c r="BA23138" s="2"/>
    </row>
    <row r="23139" spans="53:53" x14ac:dyDescent="0.3">
      <c r="BA23139" s="2"/>
    </row>
    <row r="23140" spans="53:53" x14ac:dyDescent="0.3">
      <c r="BA23140" s="2"/>
    </row>
    <row r="23141" spans="53:53" x14ac:dyDescent="0.3">
      <c r="BA23141" s="2"/>
    </row>
    <row r="23142" spans="53:53" x14ac:dyDescent="0.3">
      <c r="BA23142" s="2"/>
    </row>
    <row r="23143" spans="53:53" x14ac:dyDescent="0.3">
      <c r="BA23143" s="2"/>
    </row>
    <row r="23144" spans="53:53" x14ac:dyDescent="0.3">
      <c r="BA23144" s="2"/>
    </row>
    <row r="23145" spans="53:53" x14ac:dyDescent="0.3">
      <c r="BA23145" s="2"/>
    </row>
    <row r="23146" spans="53:53" x14ac:dyDescent="0.3">
      <c r="BA23146" s="2"/>
    </row>
    <row r="23147" spans="53:53" x14ac:dyDescent="0.3">
      <c r="BA23147" s="2"/>
    </row>
    <row r="23148" spans="53:53" x14ac:dyDescent="0.3">
      <c r="BA23148" s="2"/>
    </row>
    <row r="23149" spans="53:53" x14ac:dyDescent="0.3">
      <c r="BA23149" s="2"/>
    </row>
    <row r="23150" spans="53:53" x14ac:dyDescent="0.3">
      <c r="BA23150" s="2"/>
    </row>
    <row r="23151" spans="53:53" x14ac:dyDescent="0.3">
      <c r="BA23151" s="2"/>
    </row>
    <row r="23152" spans="53:53" x14ac:dyDescent="0.3">
      <c r="BA23152" s="2"/>
    </row>
    <row r="23153" spans="53:53" x14ac:dyDescent="0.3">
      <c r="BA23153" s="2"/>
    </row>
    <row r="23154" spans="53:53" x14ac:dyDescent="0.3">
      <c r="BA23154" s="2"/>
    </row>
    <row r="23155" spans="53:53" x14ac:dyDescent="0.3">
      <c r="BA23155" s="2"/>
    </row>
    <row r="23156" spans="53:53" x14ac:dyDescent="0.3">
      <c r="BA23156" s="2"/>
    </row>
    <row r="23157" spans="53:53" x14ac:dyDescent="0.3">
      <c r="BA23157" s="2"/>
    </row>
    <row r="23158" spans="53:53" x14ac:dyDescent="0.3">
      <c r="BA23158" s="2"/>
    </row>
    <row r="23159" spans="53:53" x14ac:dyDescent="0.3">
      <c r="BA23159" s="2"/>
    </row>
    <row r="23160" spans="53:53" x14ac:dyDescent="0.3">
      <c r="BA23160" s="2"/>
    </row>
    <row r="23161" spans="53:53" x14ac:dyDescent="0.3">
      <c r="BA23161" s="2"/>
    </row>
    <row r="23162" spans="53:53" x14ac:dyDescent="0.3">
      <c r="BA23162" s="2"/>
    </row>
    <row r="23163" spans="53:53" x14ac:dyDescent="0.3">
      <c r="BA23163" s="2"/>
    </row>
    <row r="23164" spans="53:53" x14ac:dyDescent="0.3">
      <c r="BA23164" s="2"/>
    </row>
    <row r="23165" spans="53:53" x14ac:dyDescent="0.3">
      <c r="BA23165" s="2"/>
    </row>
    <row r="23166" spans="53:53" x14ac:dyDescent="0.3">
      <c r="BA23166" s="2"/>
    </row>
    <row r="23167" spans="53:53" x14ac:dyDescent="0.3">
      <c r="BA23167" s="2"/>
    </row>
    <row r="23168" spans="53:53" x14ac:dyDescent="0.3">
      <c r="BA23168" s="2"/>
    </row>
    <row r="23169" spans="53:53" x14ac:dyDescent="0.3">
      <c r="BA23169" s="2"/>
    </row>
    <row r="23170" spans="53:53" x14ac:dyDescent="0.3">
      <c r="BA23170" s="2"/>
    </row>
    <row r="23171" spans="53:53" x14ac:dyDescent="0.3">
      <c r="BA23171" s="2"/>
    </row>
    <row r="23172" spans="53:53" x14ac:dyDescent="0.3">
      <c r="BA23172" s="2"/>
    </row>
    <row r="23173" spans="53:53" x14ac:dyDescent="0.3">
      <c r="BA23173" s="2"/>
    </row>
    <row r="23174" spans="53:53" x14ac:dyDescent="0.3">
      <c r="BA23174" s="2"/>
    </row>
    <row r="23175" spans="53:53" x14ac:dyDescent="0.3">
      <c r="BA23175" s="2"/>
    </row>
    <row r="23176" spans="53:53" x14ac:dyDescent="0.3">
      <c r="BA23176" s="2"/>
    </row>
    <row r="23177" spans="53:53" x14ac:dyDescent="0.3">
      <c r="BA23177" s="2"/>
    </row>
    <row r="23178" spans="53:53" x14ac:dyDescent="0.3">
      <c r="BA23178" s="2"/>
    </row>
    <row r="23179" spans="53:53" x14ac:dyDescent="0.3">
      <c r="BA23179" s="2"/>
    </row>
    <row r="23180" spans="53:53" x14ac:dyDescent="0.3">
      <c r="BA23180" s="2"/>
    </row>
    <row r="23181" spans="53:53" x14ac:dyDescent="0.3">
      <c r="BA23181" s="2"/>
    </row>
    <row r="23182" spans="53:53" x14ac:dyDescent="0.3">
      <c r="BA23182" s="2"/>
    </row>
    <row r="23183" spans="53:53" x14ac:dyDescent="0.3">
      <c r="BA23183" s="2"/>
    </row>
    <row r="23184" spans="53:53" x14ac:dyDescent="0.3">
      <c r="BA23184" s="2"/>
    </row>
    <row r="23185" spans="53:53" x14ac:dyDescent="0.3">
      <c r="BA23185" s="2"/>
    </row>
    <row r="23186" spans="53:53" x14ac:dyDescent="0.3">
      <c r="BA23186" s="2"/>
    </row>
    <row r="23187" spans="53:53" x14ac:dyDescent="0.3">
      <c r="BA23187" s="2"/>
    </row>
    <row r="23188" spans="53:53" x14ac:dyDescent="0.3">
      <c r="BA23188" s="2"/>
    </row>
    <row r="23189" spans="53:53" x14ac:dyDescent="0.3">
      <c r="BA23189" s="2"/>
    </row>
    <row r="23190" spans="53:53" x14ac:dyDescent="0.3">
      <c r="BA23190" s="2"/>
    </row>
    <row r="23191" spans="53:53" x14ac:dyDescent="0.3">
      <c r="BA23191" s="2"/>
    </row>
    <row r="23192" spans="53:53" x14ac:dyDescent="0.3">
      <c r="BA23192" s="2"/>
    </row>
    <row r="23193" spans="53:53" x14ac:dyDescent="0.3">
      <c r="BA23193" s="2"/>
    </row>
    <row r="23194" spans="53:53" x14ac:dyDescent="0.3">
      <c r="BA23194" s="2"/>
    </row>
    <row r="23195" spans="53:53" x14ac:dyDescent="0.3">
      <c r="BA23195" s="2"/>
    </row>
    <row r="23196" spans="53:53" x14ac:dyDescent="0.3">
      <c r="BA23196" s="2"/>
    </row>
    <row r="23197" spans="53:53" x14ac:dyDescent="0.3">
      <c r="BA23197" s="2"/>
    </row>
    <row r="23198" spans="53:53" x14ac:dyDescent="0.3">
      <c r="BA23198" s="2"/>
    </row>
    <row r="23199" spans="53:53" x14ac:dyDescent="0.3">
      <c r="BA23199" s="2"/>
    </row>
    <row r="23200" spans="53:53" x14ac:dyDescent="0.3">
      <c r="BA23200" s="2"/>
    </row>
    <row r="23201" spans="53:53" x14ac:dyDescent="0.3">
      <c r="BA23201" s="2"/>
    </row>
    <row r="23202" spans="53:53" x14ac:dyDescent="0.3">
      <c r="BA23202" s="2"/>
    </row>
    <row r="23203" spans="53:53" x14ac:dyDescent="0.3">
      <c r="BA23203" s="2"/>
    </row>
    <row r="23204" spans="53:53" x14ac:dyDescent="0.3">
      <c r="BA23204" s="2"/>
    </row>
    <row r="23205" spans="53:53" x14ac:dyDescent="0.3">
      <c r="BA23205" s="2"/>
    </row>
    <row r="23206" spans="53:53" x14ac:dyDescent="0.3">
      <c r="BA23206" s="2"/>
    </row>
    <row r="23207" spans="53:53" x14ac:dyDescent="0.3">
      <c r="BA23207" s="2"/>
    </row>
    <row r="23208" spans="53:53" x14ac:dyDescent="0.3">
      <c r="BA23208" s="2"/>
    </row>
    <row r="23209" spans="53:53" x14ac:dyDescent="0.3">
      <c r="BA23209" s="2"/>
    </row>
    <row r="23210" spans="53:53" x14ac:dyDescent="0.3">
      <c r="BA23210" s="2"/>
    </row>
    <row r="23211" spans="53:53" x14ac:dyDescent="0.3">
      <c r="BA23211" s="2"/>
    </row>
    <row r="23212" spans="53:53" x14ac:dyDescent="0.3">
      <c r="BA23212" s="2"/>
    </row>
    <row r="23213" spans="53:53" x14ac:dyDescent="0.3">
      <c r="BA23213" s="2"/>
    </row>
    <row r="23214" spans="53:53" x14ac:dyDescent="0.3">
      <c r="BA23214" s="2"/>
    </row>
    <row r="23215" spans="53:53" x14ac:dyDescent="0.3">
      <c r="BA23215" s="2"/>
    </row>
    <row r="23216" spans="53:53" x14ac:dyDescent="0.3">
      <c r="BA23216" s="2"/>
    </row>
    <row r="23217" spans="53:53" x14ac:dyDescent="0.3">
      <c r="BA23217" s="2"/>
    </row>
    <row r="23218" spans="53:53" x14ac:dyDescent="0.3">
      <c r="BA23218" s="2"/>
    </row>
    <row r="23219" spans="53:53" x14ac:dyDescent="0.3">
      <c r="BA23219" s="2"/>
    </row>
    <row r="23220" spans="53:53" x14ac:dyDescent="0.3">
      <c r="BA23220" s="2"/>
    </row>
    <row r="23221" spans="53:53" x14ac:dyDescent="0.3">
      <c r="BA23221" s="2"/>
    </row>
    <row r="23222" spans="53:53" x14ac:dyDescent="0.3">
      <c r="BA23222" s="2"/>
    </row>
    <row r="23223" spans="53:53" x14ac:dyDescent="0.3">
      <c r="BA23223" s="2"/>
    </row>
    <row r="23224" spans="53:53" x14ac:dyDescent="0.3">
      <c r="BA23224" s="2"/>
    </row>
    <row r="23225" spans="53:53" x14ac:dyDescent="0.3">
      <c r="BA23225" s="2"/>
    </row>
    <row r="23226" spans="53:53" x14ac:dyDescent="0.3">
      <c r="BA23226" s="2"/>
    </row>
    <row r="23227" spans="53:53" x14ac:dyDescent="0.3">
      <c r="BA23227" s="2"/>
    </row>
    <row r="23228" spans="53:53" x14ac:dyDescent="0.3">
      <c r="BA23228" s="2"/>
    </row>
    <row r="23229" spans="53:53" x14ac:dyDescent="0.3">
      <c r="BA23229" s="2"/>
    </row>
    <row r="23230" spans="53:53" x14ac:dyDescent="0.3">
      <c r="BA23230" s="2"/>
    </row>
    <row r="23231" spans="53:53" x14ac:dyDescent="0.3">
      <c r="BA23231" s="2"/>
    </row>
    <row r="23232" spans="53:53" x14ac:dyDescent="0.3">
      <c r="BA23232" s="2"/>
    </row>
    <row r="23233" spans="53:53" x14ac:dyDescent="0.3">
      <c r="BA23233" s="2"/>
    </row>
    <row r="23234" spans="53:53" x14ac:dyDescent="0.3">
      <c r="BA23234" s="2"/>
    </row>
    <row r="23235" spans="53:53" x14ac:dyDescent="0.3">
      <c r="BA23235" s="2"/>
    </row>
    <row r="23236" spans="53:53" x14ac:dyDescent="0.3">
      <c r="BA23236" s="2"/>
    </row>
    <row r="23237" spans="53:53" x14ac:dyDescent="0.3">
      <c r="BA23237" s="2"/>
    </row>
    <row r="23238" spans="53:53" x14ac:dyDescent="0.3">
      <c r="BA23238" s="2"/>
    </row>
    <row r="23239" spans="53:53" x14ac:dyDescent="0.3">
      <c r="BA23239" s="2"/>
    </row>
    <row r="23240" spans="53:53" x14ac:dyDescent="0.3">
      <c r="BA23240" s="2"/>
    </row>
    <row r="23241" spans="53:53" x14ac:dyDescent="0.3">
      <c r="BA23241" s="2"/>
    </row>
    <row r="23242" spans="53:53" x14ac:dyDescent="0.3">
      <c r="BA23242" s="2"/>
    </row>
    <row r="23243" spans="53:53" x14ac:dyDescent="0.3">
      <c r="BA23243" s="2"/>
    </row>
    <row r="23244" spans="53:53" x14ac:dyDescent="0.3">
      <c r="BA23244" s="2"/>
    </row>
    <row r="23245" spans="53:53" x14ac:dyDescent="0.3">
      <c r="BA23245" s="2"/>
    </row>
    <row r="23246" spans="53:53" x14ac:dyDescent="0.3">
      <c r="BA23246" s="2"/>
    </row>
    <row r="23247" spans="53:53" x14ac:dyDescent="0.3">
      <c r="BA23247" s="2"/>
    </row>
    <row r="23248" spans="53:53" x14ac:dyDescent="0.3">
      <c r="BA23248" s="2"/>
    </row>
    <row r="23249" spans="53:53" x14ac:dyDescent="0.3">
      <c r="BA23249" s="2"/>
    </row>
    <row r="23250" spans="53:53" x14ac:dyDescent="0.3">
      <c r="BA23250" s="2"/>
    </row>
    <row r="23251" spans="53:53" x14ac:dyDescent="0.3">
      <c r="BA23251" s="2"/>
    </row>
    <row r="23252" spans="53:53" x14ac:dyDescent="0.3">
      <c r="BA23252" s="2"/>
    </row>
    <row r="23253" spans="53:53" x14ac:dyDescent="0.3">
      <c r="BA23253" s="2"/>
    </row>
    <row r="23254" spans="53:53" x14ac:dyDescent="0.3">
      <c r="BA23254" s="2"/>
    </row>
    <row r="23255" spans="53:53" x14ac:dyDescent="0.3">
      <c r="BA23255" s="2"/>
    </row>
    <row r="23256" spans="53:53" x14ac:dyDescent="0.3">
      <c r="BA23256" s="2"/>
    </row>
    <row r="23257" spans="53:53" x14ac:dyDescent="0.3">
      <c r="BA23257" s="2"/>
    </row>
    <row r="23258" spans="53:53" x14ac:dyDescent="0.3">
      <c r="BA23258" s="2"/>
    </row>
    <row r="23259" spans="53:53" x14ac:dyDescent="0.3">
      <c r="BA23259" s="2"/>
    </row>
    <row r="23260" spans="53:53" x14ac:dyDescent="0.3">
      <c r="BA23260" s="2"/>
    </row>
    <row r="23261" spans="53:53" x14ac:dyDescent="0.3">
      <c r="BA23261" s="2"/>
    </row>
    <row r="23262" spans="53:53" x14ac:dyDescent="0.3">
      <c r="BA23262" s="2"/>
    </row>
    <row r="23263" spans="53:53" x14ac:dyDescent="0.3">
      <c r="BA23263" s="2"/>
    </row>
    <row r="23264" spans="53:53" x14ac:dyDescent="0.3">
      <c r="BA23264" s="2"/>
    </row>
    <row r="23265" spans="53:53" x14ac:dyDescent="0.3">
      <c r="BA23265" s="2"/>
    </row>
    <row r="23266" spans="53:53" x14ac:dyDescent="0.3">
      <c r="BA23266" s="2"/>
    </row>
    <row r="23267" spans="53:53" x14ac:dyDescent="0.3">
      <c r="BA23267" s="2"/>
    </row>
    <row r="23268" spans="53:53" x14ac:dyDescent="0.3">
      <c r="BA23268" s="2"/>
    </row>
    <row r="23269" spans="53:53" x14ac:dyDescent="0.3">
      <c r="BA23269" s="2"/>
    </row>
    <row r="23270" spans="53:53" x14ac:dyDescent="0.3">
      <c r="BA23270" s="2"/>
    </row>
    <row r="23271" spans="53:53" x14ac:dyDescent="0.3">
      <c r="BA23271" s="2"/>
    </row>
    <row r="23272" spans="53:53" x14ac:dyDescent="0.3">
      <c r="BA23272" s="2"/>
    </row>
    <row r="23273" spans="53:53" x14ac:dyDescent="0.3">
      <c r="BA23273" s="2"/>
    </row>
    <row r="23274" spans="53:53" x14ac:dyDescent="0.3">
      <c r="BA23274" s="2"/>
    </row>
    <row r="23275" spans="53:53" x14ac:dyDescent="0.3">
      <c r="BA23275" s="2"/>
    </row>
    <row r="23276" spans="53:53" x14ac:dyDescent="0.3">
      <c r="BA23276" s="2"/>
    </row>
    <row r="23277" spans="53:53" x14ac:dyDescent="0.3">
      <c r="BA23277" s="2"/>
    </row>
    <row r="23278" spans="53:53" x14ac:dyDescent="0.3">
      <c r="BA23278" s="2"/>
    </row>
    <row r="23279" spans="53:53" x14ac:dyDescent="0.3">
      <c r="BA23279" s="2"/>
    </row>
    <row r="23280" spans="53:53" x14ac:dyDescent="0.3">
      <c r="BA23280" s="2"/>
    </row>
    <row r="23281" spans="53:53" x14ac:dyDescent="0.3">
      <c r="BA23281" s="2"/>
    </row>
    <row r="23282" spans="53:53" x14ac:dyDescent="0.3">
      <c r="BA23282" s="2"/>
    </row>
    <row r="23283" spans="53:53" x14ac:dyDescent="0.3">
      <c r="BA23283" s="2"/>
    </row>
    <row r="23284" spans="53:53" x14ac:dyDescent="0.3">
      <c r="BA23284" s="2"/>
    </row>
    <row r="23285" spans="53:53" x14ac:dyDescent="0.3">
      <c r="BA23285" s="2"/>
    </row>
    <row r="23286" spans="53:53" x14ac:dyDescent="0.3">
      <c r="BA23286" s="2"/>
    </row>
    <row r="23287" spans="53:53" x14ac:dyDescent="0.3">
      <c r="BA23287" s="2"/>
    </row>
    <row r="23288" spans="53:53" x14ac:dyDescent="0.3">
      <c r="BA23288" s="2"/>
    </row>
    <row r="23289" spans="53:53" x14ac:dyDescent="0.3">
      <c r="BA23289" s="2"/>
    </row>
    <row r="23290" spans="53:53" x14ac:dyDescent="0.3">
      <c r="BA23290" s="2"/>
    </row>
    <row r="23291" spans="53:53" x14ac:dyDescent="0.3">
      <c r="BA23291" s="2"/>
    </row>
    <row r="23292" spans="53:53" x14ac:dyDescent="0.3">
      <c r="BA23292" s="2"/>
    </row>
    <row r="23293" spans="53:53" x14ac:dyDescent="0.3">
      <c r="BA23293" s="2"/>
    </row>
    <row r="23294" spans="53:53" x14ac:dyDescent="0.3">
      <c r="BA23294" s="2"/>
    </row>
    <row r="23295" spans="53:53" x14ac:dyDescent="0.3">
      <c r="BA23295" s="2"/>
    </row>
    <row r="23296" spans="53:53" x14ac:dyDescent="0.3">
      <c r="BA23296" s="2"/>
    </row>
    <row r="23297" spans="53:53" x14ac:dyDescent="0.3">
      <c r="BA23297" s="2"/>
    </row>
    <row r="23298" spans="53:53" x14ac:dyDescent="0.3">
      <c r="BA23298" s="2"/>
    </row>
    <row r="23299" spans="53:53" x14ac:dyDescent="0.3">
      <c r="BA23299" s="2"/>
    </row>
    <row r="23300" spans="53:53" x14ac:dyDescent="0.3">
      <c r="BA23300" s="2"/>
    </row>
    <row r="23301" spans="53:53" x14ac:dyDescent="0.3">
      <c r="BA23301" s="2"/>
    </row>
    <row r="23302" spans="53:53" x14ac:dyDescent="0.3">
      <c r="BA23302" s="2"/>
    </row>
    <row r="23303" spans="53:53" x14ac:dyDescent="0.3">
      <c r="BA23303" s="2"/>
    </row>
    <row r="23304" spans="53:53" x14ac:dyDescent="0.3">
      <c r="BA23304" s="2"/>
    </row>
    <row r="23305" spans="53:53" x14ac:dyDescent="0.3">
      <c r="BA23305" s="2"/>
    </row>
    <row r="23306" spans="53:53" x14ac:dyDescent="0.3">
      <c r="BA23306" s="2"/>
    </row>
    <row r="23307" spans="53:53" x14ac:dyDescent="0.3">
      <c r="BA23307" s="2"/>
    </row>
    <row r="23308" spans="53:53" x14ac:dyDescent="0.3">
      <c r="BA23308" s="2"/>
    </row>
    <row r="23309" spans="53:53" x14ac:dyDescent="0.3">
      <c r="BA23309" s="2"/>
    </row>
    <row r="23310" spans="53:53" x14ac:dyDescent="0.3">
      <c r="BA23310" s="2"/>
    </row>
    <row r="23311" spans="53:53" x14ac:dyDescent="0.3">
      <c r="BA23311" s="2"/>
    </row>
    <row r="23312" spans="53:53" x14ac:dyDescent="0.3">
      <c r="BA23312" s="2"/>
    </row>
    <row r="23313" spans="53:53" x14ac:dyDescent="0.3">
      <c r="BA23313" s="2"/>
    </row>
    <row r="23314" spans="53:53" x14ac:dyDescent="0.3">
      <c r="BA23314" s="2"/>
    </row>
    <row r="23315" spans="53:53" x14ac:dyDescent="0.3">
      <c r="BA23315" s="2"/>
    </row>
    <row r="23316" spans="53:53" x14ac:dyDescent="0.3">
      <c r="BA23316" s="2"/>
    </row>
    <row r="23317" spans="53:53" x14ac:dyDescent="0.3">
      <c r="BA23317" s="2"/>
    </row>
    <row r="23318" spans="53:53" x14ac:dyDescent="0.3">
      <c r="BA23318" s="2"/>
    </row>
    <row r="23319" spans="53:53" x14ac:dyDescent="0.3">
      <c r="BA23319" s="2"/>
    </row>
    <row r="23320" spans="53:53" x14ac:dyDescent="0.3">
      <c r="BA23320" s="2"/>
    </row>
    <row r="23321" spans="53:53" x14ac:dyDescent="0.3">
      <c r="BA23321" s="2"/>
    </row>
    <row r="23322" spans="53:53" x14ac:dyDescent="0.3">
      <c r="BA23322" s="2"/>
    </row>
    <row r="23323" spans="53:53" x14ac:dyDescent="0.3">
      <c r="BA23323" s="2"/>
    </row>
    <row r="23324" spans="53:53" x14ac:dyDescent="0.3">
      <c r="BA23324" s="2"/>
    </row>
    <row r="23325" spans="53:53" x14ac:dyDescent="0.3">
      <c r="BA23325" s="2"/>
    </row>
    <row r="23326" spans="53:53" x14ac:dyDescent="0.3">
      <c r="BA23326" s="2"/>
    </row>
    <row r="23327" spans="53:53" x14ac:dyDescent="0.3">
      <c r="BA23327" s="2"/>
    </row>
    <row r="23328" spans="53:53" x14ac:dyDescent="0.3">
      <c r="BA23328" s="2"/>
    </row>
    <row r="23329" spans="53:53" x14ac:dyDescent="0.3">
      <c r="BA23329" s="2"/>
    </row>
    <row r="23330" spans="53:53" x14ac:dyDescent="0.3">
      <c r="BA23330" s="2"/>
    </row>
    <row r="23331" spans="53:53" x14ac:dyDescent="0.3">
      <c r="BA23331" s="2"/>
    </row>
    <row r="23332" spans="53:53" x14ac:dyDescent="0.3">
      <c r="BA23332" s="2"/>
    </row>
    <row r="23333" spans="53:53" x14ac:dyDescent="0.3">
      <c r="BA23333" s="2"/>
    </row>
    <row r="23334" spans="53:53" x14ac:dyDescent="0.3">
      <c r="BA23334" s="2"/>
    </row>
    <row r="23335" spans="53:53" x14ac:dyDescent="0.3">
      <c r="BA23335" s="2"/>
    </row>
    <row r="23336" spans="53:53" x14ac:dyDescent="0.3">
      <c r="BA23336" s="2"/>
    </row>
    <row r="23337" spans="53:53" x14ac:dyDescent="0.3">
      <c r="BA23337" s="2"/>
    </row>
    <row r="23338" spans="53:53" x14ac:dyDescent="0.3">
      <c r="BA23338" s="2"/>
    </row>
    <row r="23339" spans="53:53" x14ac:dyDescent="0.3">
      <c r="BA23339" s="2"/>
    </row>
    <row r="23340" spans="53:53" x14ac:dyDescent="0.3">
      <c r="BA23340" s="2"/>
    </row>
    <row r="23341" spans="53:53" x14ac:dyDescent="0.3">
      <c r="BA23341" s="2"/>
    </row>
    <row r="23342" spans="53:53" x14ac:dyDescent="0.3">
      <c r="BA23342" s="2"/>
    </row>
    <row r="23343" spans="53:53" x14ac:dyDescent="0.3">
      <c r="BA23343" s="2"/>
    </row>
    <row r="23344" spans="53:53" x14ac:dyDescent="0.3">
      <c r="BA23344" s="2"/>
    </row>
    <row r="23345" spans="53:53" x14ac:dyDescent="0.3">
      <c r="BA23345" s="2"/>
    </row>
    <row r="23346" spans="53:53" x14ac:dyDescent="0.3">
      <c r="BA23346" s="2"/>
    </row>
    <row r="23347" spans="53:53" x14ac:dyDescent="0.3">
      <c r="BA23347" s="2"/>
    </row>
    <row r="23348" spans="53:53" x14ac:dyDescent="0.3">
      <c r="BA23348" s="2"/>
    </row>
    <row r="23349" spans="53:53" x14ac:dyDescent="0.3">
      <c r="BA23349" s="2"/>
    </row>
    <row r="23350" spans="53:53" x14ac:dyDescent="0.3">
      <c r="BA23350" s="2"/>
    </row>
    <row r="23351" spans="53:53" x14ac:dyDescent="0.3">
      <c r="BA23351" s="2"/>
    </row>
    <row r="23352" spans="53:53" x14ac:dyDescent="0.3">
      <c r="BA23352" s="2"/>
    </row>
    <row r="23353" spans="53:53" x14ac:dyDescent="0.3">
      <c r="BA23353" s="2"/>
    </row>
    <row r="23354" spans="53:53" x14ac:dyDescent="0.3">
      <c r="BA23354" s="2"/>
    </row>
    <row r="23355" spans="53:53" x14ac:dyDescent="0.3">
      <c r="BA23355" s="2"/>
    </row>
    <row r="23356" spans="53:53" x14ac:dyDescent="0.3">
      <c r="BA23356" s="2"/>
    </row>
    <row r="23357" spans="53:53" x14ac:dyDescent="0.3">
      <c r="BA23357" s="2"/>
    </row>
    <row r="23358" spans="53:53" x14ac:dyDescent="0.3">
      <c r="BA23358" s="2"/>
    </row>
    <row r="23359" spans="53:53" x14ac:dyDescent="0.3">
      <c r="BA23359" s="2"/>
    </row>
    <row r="23360" spans="53:53" x14ac:dyDescent="0.3">
      <c r="BA23360" s="2"/>
    </row>
    <row r="23361" spans="53:53" x14ac:dyDescent="0.3">
      <c r="BA23361" s="2"/>
    </row>
    <row r="23362" spans="53:53" x14ac:dyDescent="0.3">
      <c r="BA23362" s="2"/>
    </row>
    <row r="23363" spans="53:53" x14ac:dyDescent="0.3">
      <c r="BA23363" s="2"/>
    </row>
    <row r="23364" spans="53:53" x14ac:dyDescent="0.3">
      <c r="BA23364" s="2"/>
    </row>
    <row r="23365" spans="53:53" x14ac:dyDescent="0.3">
      <c r="BA23365" s="2"/>
    </row>
    <row r="23366" spans="53:53" x14ac:dyDescent="0.3">
      <c r="BA23366" s="2"/>
    </row>
    <row r="23367" spans="53:53" x14ac:dyDescent="0.3">
      <c r="BA23367" s="2"/>
    </row>
    <row r="23368" spans="53:53" x14ac:dyDescent="0.3">
      <c r="BA23368" s="2"/>
    </row>
    <row r="23369" spans="53:53" x14ac:dyDescent="0.3">
      <c r="BA23369" s="2"/>
    </row>
    <row r="23370" spans="53:53" x14ac:dyDescent="0.3">
      <c r="BA23370" s="2"/>
    </row>
    <row r="23371" spans="53:53" x14ac:dyDescent="0.3">
      <c r="BA23371" s="2"/>
    </row>
    <row r="23372" spans="53:53" x14ac:dyDescent="0.3">
      <c r="BA23372" s="2"/>
    </row>
    <row r="23373" spans="53:53" x14ac:dyDescent="0.3">
      <c r="BA23373" s="2"/>
    </row>
    <row r="23374" spans="53:53" x14ac:dyDescent="0.3">
      <c r="BA23374" s="2"/>
    </row>
    <row r="23375" spans="53:53" x14ac:dyDescent="0.3">
      <c r="BA23375" s="2"/>
    </row>
    <row r="23376" spans="53:53" x14ac:dyDescent="0.3">
      <c r="BA23376" s="2"/>
    </row>
    <row r="23377" spans="53:53" x14ac:dyDescent="0.3">
      <c r="BA23377" s="2"/>
    </row>
    <row r="23378" spans="53:53" x14ac:dyDescent="0.3">
      <c r="BA23378" s="2"/>
    </row>
    <row r="23379" spans="53:53" x14ac:dyDescent="0.3">
      <c r="BA23379" s="2"/>
    </row>
    <row r="23380" spans="53:53" x14ac:dyDescent="0.3">
      <c r="BA23380" s="2"/>
    </row>
    <row r="23381" spans="53:53" x14ac:dyDescent="0.3">
      <c r="BA23381" s="2"/>
    </row>
    <row r="23382" spans="53:53" x14ac:dyDescent="0.3">
      <c r="BA23382" s="2"/>
    </row>
    <row r="23383" spans="53:53" x14ac:dyDescent="0.3">
      <c r="BA23383" s="2"/>
    </row>
    <row r="23384" spans="53:53" x14ac:dyDescent="0.3">
      <c r="BA23384" s="2"/>
    </row>
    <row r="23385" spans="53:53" x14ac:dyDescent="0.3">
      <c r="BA23385" s="2"/>
    </row>
    <row r="23386" spans="53:53" x14ac:dyDescent="0.3">
      <c r="BA23386" s="2"/>
    </row>
    <row r="23387" spans="53:53" x14ac:dyDescent="0.3">
      <c r="BA23387" s="2"/>
    </row>
    <row r="23388" spans="53:53" x14ac:dyDescent="0.3">
      <c r="BA23388" s="2"/>
    </row>
    <row r="23389" spans="53:53" x14ac:dyDescent="0.3">
      <c r="BA23389" s="2"/>
    </row>
    <row r="23390" spans="53:53" x14ac:dyDescent="0.3">
      <c r="BA23390" s="2"/>
    </row>
    <row r="23391" spans="53:53" x14ac:dyDescent="0.3">
      <c r="BA23391" s="2"/>
    </row>
    <row r="23392" spans="53:53" x14ac:dyDescent="0.3">
      <c r="BA23392" s="2"/>
    </row>
    <row r="23393" spans="53:53" x14ac:dyDescent="0.3">
      <c r="BA23393" s="2"/>
    </row>
    <row r="23394" spans="53:53" x14ac:dyDescent="0.3">
      <c r="BA23394" s="2"/>
    </row>
    <row r="23395" spans="53:53" x14ac:dyDescent="0.3">
      <c r="BA23395" s="2"/>
    </row>
    <row r="23396" spans="53:53" x14ac:dyDescent="0.3">
      <c r="BA23396" s="2"/>
    </row>
    <row r="23397" spans="53:53" x14ac:dyDescent="0.3">
      <c r="BA23397" s="2"/>
    </row>
    <row r="23398" spans="53:53" x14ac:dyDescent="0.3">
      <c r="BA23398" s="2"/>
    </row>
    <row r="23399" spans="53:53" x14ac:dyDescent="0.3">
      <c r="BA23399" s="2"/>
    </row>
    <row r="23400" spans="53:53" x14ac:dyDescent="0.3">
      <c r="BA23400" s="2"/>
    </row>
    <row r="23401" spans="53:53" x14ac:dyDescent="0.3">
      <c r="BA23401" s="2"/>
    </row>
    <row r="23402" spans="53:53" x14ac:dyDescent="0.3">
      <c r="BA23402" s="2"/>
    </row>
    <row r="23403" spans="53:53" x14ac:dyDescent="0.3">
      <c r="BA23403" s="2"/>
    </row>
    <row r="23404" spans="53:53" x14ac:dyDescent="0.3">
      <c r="BA23404" s="2"/>
    </row>
    <row r="23405" spans="53:53" x14ac:dyDescent="0.3">
      <c r="BA23405" s="2"/>
    </row>
    <row r="23406" spans="53:53" x14ac:dyDescent="0.3">
      <c r="BA23406" s="2"/>
    </row>
    <row r="23407" spans="53:53" x14ac:dyDescent="0.3">
      <c r="BA23407" s="2"/>
    </row>
    <row r="23408" spans="53:53" x14ac:dyDescent="0.3">
      <c r="BA23408" s="2"/>
    </row>
    <row r="23409" spans="53:53" x14ac:dyDescent="0.3">
      <c r="BA23409" s="2"/>
    </row>
    <row r="23410" spans="53:53" x14ac:dyDescent="0.3">
      <c r="BA23410" s="2"/>
    </row>
    <row r="23411" spans="53:53" x14ac:dyDescent="0.3">
      <c r="BA23411" s="2"/>
    </row>
    <row r="23412" spans="53:53" x14ac:dyDescent="0.3">
      <c r="BA23412" s="2"/>
    </row>
    <row r="23413" spans="53:53" x14ac:dyDescent="0.3">
      <c r="BA23413" s="2"/>
    </row>
    <row r="23414" spans="53:53" x14ac:dyDescent="0.3">
      <c r="BA23414" s="2"/>
    </row>
    <row r="23415" spans="53:53" x14ac:dyDescent="0.3">
      <c r="BA23415" s="2"/>
    </row>
    <row r="23416" spans="53:53" x14ac:dyDescent="0.3">
      <c r="BA23416" s="2"/>
    </row>
    <row r="23417" spans="53:53" x14ac:dyDescent="0.3">
      <c r="BA23417" s="2"/>
    </row>
    <row r="23418" spans="53:53" x14ac:dyDescent="0.3">
      <c r="BA23418" s="2"/>
    </row>
    <row r="23419" spans="53:53" x14ac:dyDescent="0.3">
      <c r="BA23419" s="2"/>
    </row>
    <row r="23420" spans="53:53" x14ac:dyDescent="0.3">
      <c r="BA23420" s="2"/>
    </row>
    <row r="23421" spans="53:53" x14ac:dyDescent="0.3">
      <c r="BA23421" s="2"/>
    </row>
    <row r="23422" spans="53:53" x14ac:dyDescent="0.3">
      <c r="BA23422" s="2"/>
    </row>
    <row r="23423" spans="53:53" x14ac:dyDescent="0.3">
      <c r="BA23423" s="2"/>
    </row>
    <row r="23424" spans="53:53" x14ac:dyDescent="0.3">
      <c r="BA23424" s="2"/>
    </row>
    <row r="23425" spans="53:53" x14ac:dyDescent="0.3">
      <c r="BA23425" s="2"/>
    </row>
    <row r="23426" spans="53:53" x14ac:dyDescent="0.3">
      <c r="BA23426" s="2"/>
    </row>
    <row r="23427" spans="53:53" x14ac:dyDescent="0.3">
      <c r="BA23427" s="2"/>
    </row>
    <row r="23428" spans="53:53" x14ac:dyDescent="0.3">
      <c r="BA23428" s="2"/>
    </row>
    <row r="23429" spans="53:53" x14ac:dyDescent="0.3">
      <c r="BA23429" s="2"/>
    </row>
    <row r="23430" spans="53:53" x14ac:dyDescent="0.3">
      <c r="BA23430" s="2"/>
    </row>
    <row r="23431" spans="53:53" x14ac:dyDescent="0.3">
      <c r="BA23431" s="2"/>
    </row>
    <row r="23432" spans="53:53" x14ac:dyDescent="0.3">
      <c r="BA23432" s="2"/>
    </row>
    <row r="23433" spans="53:53" x14ac:dyDescent="0.3">
      <c r="BA23433" s="2"/>
    </row>
    <row r="23434" spans="53:53" x14ac:dyDescent="0.3">
      <c r="BA23434" s="2"/>
    </row>
    <row r="23435" spans="53:53" x14ac:dyDescent="0.3">
      <c r="BA23435" s="2"/>
    </row>
    <row r="23436" spans="53:53" x14ac:dyDescent="0.3">
      <c r="BA23436" s="2"/>
    </row>
    <row r="23437" spans="53:53" x14ac:dyDescent="0.3">
      <c r="BA23437" s="2"/>
    </row>
    <row r="23438" spans="53:53" x14ac:dyDescent="0.3">
      <c r="BA23438" s="2"/>
    </row>
    <row r="23439" spans="53:53" x14ac:dyDescent="0.3">
      <c r="BA23439" s="2"/>
    </row>
    <row r="23440" spans="53:53" x14ac:dyDescent="0.3">
      <c r="BA23440" s="2"/>
    </row>
    <row r="23441" spans="53:53" x14ac:dyDescent="0.3">
      <c r="BA23441" s="2"/>
    </row>
    <row r="23442" spans="53:53" x14ac:dyDescent="0.3">
      <c r="BA23442" s="2"/>
    </row>
    <row r="23443" spans="53:53" x14ac:dyDescent="0.3">
      <c r="BA23443" s="2"/>
    </row>
    <row r="23444" spans="53:53" x14ac:dyDescent="0.3">
      <c r="BA23444" s="2"/>
    </row>
    <row r="23445" spans="53:53" x14ac:dyDescent="0.3">
      <c r="BA23445" s="2"/>
    </row>
    <row r="23446" spans="53:53" x14ac:dyDescent="0.3">
      <c r="BA23446" s="2"/>
    </row>
    <row r="23447" spans="53:53" x14ac:dyDescent="0.3">
      <c r="BA23447" s="2"/>
    </row>
    <row r="23448" spans="53:53" x14ac:dyDescent="0.3">
      <c r="BA23448" s="2"/>
    </row>
    <row r="23449" spans="53:53" x14ac:dyDescent="0.3">
      <c r="BA23449" s="2"/>
    </row>
    <row r="23450" spans="53:53" x14ac:dyDescent="0.3">
      <c r="BA23450" s="2"/>
    </row>
    <row r="23451" spans="53:53" x14ac:dyDescent="0.3">
      <c r="BA23451" s="2"/>
    </row>
    <row r="23452" spans="53:53" x14ac:dyDescent="0.3">
      <c r="BA23452" s="2"/>
    </row>
    <row r="23453" spans="53:53" x14ac:dyDescent="0.3">
      <c r="BA23453" s="2"/>
    </row>
    <row r="23454" spans="53:53" x14ac:dyDescent="0.3">
      <c r="BA23454" s="2"/>
    </row>
    <row r="23455" spans="53:53" x14ac:dyDescent="0.3">
      <c r="BA23455" s="2"/>
    </row>
    <row r="23456" spans="53:53" x14ac:dyDescent="0.3">
      <c r="BA23456" s="2"/>
    </row>
    <row r="23457" spans="53:53" x14ac:dyDescent="0.3">
      <c r="BA23457" s="2"/>
    </row>
    <row r="23458" spans="53:53" x14ac:dyDescent="0.3">
      <c r="BA23458" s="2"/>
    </row>
    <row r="23459" spans="53:53" x14ac:dyDescent="0.3">
      <c r="BA23459" s="2"/>
    </row>
    <row r="23460" spans="53:53" x14ac:dyDescent="0.3">
      <c r="BA23460" s="2"/>
    </row>
    <row r="23461" spans="53:53" x14ac:dyDescent="0.3">
      <c r="BA23461" s="2"/>
    </row>
    <row r="23462" spans="53:53" x14ac:dyDescent="0.3">
      <c r="BA23462" s="2"/>
    </row>
    <row r="23463" spans="53:53" x14ac:dyDescent="0.3">
      <c r="BA23463" s="2"/>
    </row>
    <row r="23464" spans="53:53" x14ac:dyDescent="0.3">
      <c r="BA23464" s="2"/>
    </row>
    <row r="23465" spans="53:53" x14ac:dyDescent="0.3">
      <c r="BA23465" s="2"/>
    </row>
    <row r="23466" spans="53:53" x14ac:dyDescent="0.3">
      <c r="BA23466" s="2"/>
    </row>
    <row r="23467" spans="53:53" x14ac:dyDescent="0.3">
      <c r="BA23467" s="2"/>
    </row>
    <row r="23468" spans="53:53" x14ac:dyDescent="0.3">
      <c r="BA23468" s="2"/>
    </row>
    <row r="23469" spans="53:53" x14ac:dyDescent="0.3">
      <c r="BA23469" s="2"/>
    </row>
    <row r="23470" spans="53:53" x14ac:dyDescent="0.3">
      <c r="BA23470" s="2"/>
    </row>
    <row r="23471" spans="53:53" x14ac:dyDescent="0.3">
      <c r="BA23471" s="2"/>
    </row>
    <row r="23472" spans="53:53" x14ac:dyDescent="0.3">
      <c r="BA23472" s="2"/>
    </row>
    <row r="23473" spans="53:53" x14ac:dyDescent="0.3">
      <c r="BA23473" s="2"/>
    </row>
    <row r="23474" spans="53:53" x14ac:dyDescent="0.3">
      <c r="BA23474" s="2"/>
    </row>
    <row r="23475" spans="53:53" x14ac:dyDescent="0.3">
      <c r="BA23475" s="2"/>
    </row>
    <row r="23476" spans="53:53" x14ac:dyDescent="0.3">
      <c r="BA23476" s="2"/>
    </row>
    <row r="23477" spans="53:53" x14ac:dyDescent="0.3">
      <c r="BA23477" s="2"/>
    </row>
    <row r="23478" spans="53:53" x14ac:dyDescent="0.3">
      <c r="BA23478" s="2"/>
    </row>
    <row r="23479" spans="53:53" x14ac:dyDescent="0.3">
      <c r="BA23479" s="2"/>
    </row>
    <row r="23480" spans="53:53" x14ac:dyDescent="0.3">
      <c r="BA23480" s="2"/>
    </row>
    <row r="23481" spans="53:53" x14ac:dyDescent="0.3">
      <c r="BA23481" s="2"/>
    </row>
    <row r="23482" spans="53:53" x14ac:dyDescent="0.3">
      <c r="BA23482" s="2"/>
    </row>
    <row r="23483" spans="53:53" x14ac:dyDescent="0.3">
      <c r="BA23483" s="2"/>
    </row>
    <row r="23484" spans="53:53" x14ac:dyDescent="0.3">
      <c r="BA23484" s="2"/>
    </row>
    <row r="23485" spans="53:53" x14ac:dyDescent="0.3">
      <c r="BA23485" s="2"/>
    </row>
    <row r="23486" spans="53:53" x14ac:dyDescent="0.3">
      <c r="BA23486" s="2"/>
    </row>
    <row r="23487" spans="53:53" x14ac:dyDescent="0.3">
      <c r="BA23487" s="2"/>
    </row>
    <row r="23488" spans="53:53" x14ac:dyDescent="0.3">
      <c r="BA23488" s="2"/>
    </row>
    <row r="23489" spans="53:53" x14ac:dyDescent="0.3">
      <c r="BA23489" s="2"/>
    </row>
    <row r="23490" spans="53:53" x14ac:dyDescent="0.3">
      <c r="BA23490" s="2"/>
    </row>
    <row r="23491" spans="53:53" x14ac:dyDescent="0.3">
      <c r="BA23491" s="2"/>
    </row>
    <row r="23492" spans="53:53" x14ac:dyDescent="0.3">
      <c r="BA23492" s="2"/>
    </row>
    <row r="23493" spans="53:53" x14ac:dyDescent="0.3">
      <c r="BA23493" s="2"/>
    </row>
    <row r="23494" spans="53:53" x14ac:dyDescent="0.3">
      <c r="BA23494" s="2"/>
    </row>
    <row r="23495" spans="53:53" x14ac:dyDescent="0.3">
      <c r="BA23495" s="2"/>
    </row>
    <row r="23496" spans="53:53" x14ac:dyDescent="0.3">
      <c r="BA23496" s="2"/>
    </row>
    <row r="23497" spans="53:53" x14ac:dyDescent="0.3">
      <c r="BA23497" s="2"/>
    </row>
    <row r="23498" spans="53:53" x14ac:dyDescent="0.3">
      <c r="BA23498" s="2"/>
    </row>
    <row r="23499" spans="53:53" x14ac:dyDescent="0.3">
      <c r="BA23499" s="2"/>
    </row>
    <row r="23500" spans="53:53" x14ac:dyDescent="0.3">
      <c r="BA23500" s="2"/>
    </row>
    <row r="23501" spans="53:53" x14ac:dyDescent="0.3">
      <c r="BA23501" s="2"/>
    </row>
    <row r="23502" spans="53:53" x14ac:dyDescent="0.3">
      <c r="BA23502" s="2"/>
    </row>
    <row r="23503" spans="53:53" x14ac:dyDescent="0.3">
      <c r="BA23503" s="2"/>
    </row>
    <row r="23504" spans="53:53" x14ac:dyDescent="0.3">
      <c r="BA23504" s="2"/>
    </row>
    <row r="23505" spans="53:53" x14ac:dyDescent="0.3">
      <c r="BA23505" s="2"/>
    </row>
    <row r="23506" spans="53:53" x14ac:dyDescent="0.3">
      <c r="BA23506" s="2"/>
    </row>
    <row r="23507" spans="53:53" x14ac:dyDescent="0.3">
      <c r="BA23507" s="2"/>
    </row>
    <row r="23508" spans="53:53" x14ac:dyDescent="0.3">
      <c r="BA23508" s="2"/>
    </row>
    <row r="23509" spans="53:53" x14ac:dyDescent="0.3">
      <c r="BA23509" s="2"/>
    </row>
    <row r="23510" spans="53:53" x14ac:dyDescent="0.3">
      <c r="BA23510" s="2"/>
    </row>
    <row r="23511" spans="53:53" x14ac:dyDescent="0.3">
      <c r="BA23511" s="2"/>
    </row>
    <row r="23512" spans="53:53" x14ac:dyDescent="0.3">
      <c r="BA23512" s="2"/>
    </row>
    <row r="23513" spans="53:53" x14ac:dyDescent="0.3">
      <c r="BA23513" s="2"/>
    </row>
    <row r="23514" spans="53:53" x14ac:dyDescent="0.3">
      <c r="BA23514" s="2"/>
    </row>
    <row r="23515" spans="53:53" x14ac:dyDescent="0.3">
      <c r="BA23515" s="2"/>
    </row>
    <row r="23516" spans="53:53" x14ac:dyDescent="0.3">
      <c r="BA23516" s="2"/>
    </row>
    <row r="23517" spans="53:53" x14ac:dyDescent="0.3">
      <c r="BA23517" s="2"/>
    </row>
    <row r="23518" spans="53:53" x14ac:dyDescent="0.3">
      <c r="BA23518" s="2"/>
    </row>
    <row r="23519" spans="53:53" x14ac:dyDescent="0.3">
      <c r="BA23519" s="2"/>
    </row>
    <row r="23520" spans="53:53" x14ac:dyDescent="0.3">
      <c r="BA23520" s="2"/>
    </row>
    <row r="23521" spans="53:53" x14ac:dyDescent="0.3">
      <c r="BA23521" s="2"/>
    </row>
    <row r="23522" spans="53:53" x14ac:dyDescent="0.3">
      <c r="BA23522" s="2"/>
    </row>
    <row r="23523" spans="53:53" x14ac:dyDescent="0.3">
      <c r="BA23523" s="2"/>
    </row>
    <row r="23524" spans="53:53" x14ac:dyDescent="0.3">
      <c r="BA23524" s="2"/>
    </row>
    <row r="23525" spans="53:53" x14ac:dyDescent="0.3">
      <c r="BA23525" s="2"/>
    </row>
    <row r="23526" spans="53:53" x14ac:dyDescent="0.3">
      <c r="BA23526" s="2"/>
    </row>
    <row r="23527" spans="53:53" x14ac:dyDescent="0.3">
      <c r="BA23527" s="2"/>
    </row>
    <row r="23528" spans="53:53" x14ac:dyDescent="0.3">
      <c r="BA23528" s="2"/>
    </row>
    <row r="23529" spans="53:53" x14ac:dyDescent="0.3">
      <c r="BA23529" s="2"/>
    </row>
    <row r="23530" spans="53:53" x14ac:dyDescent="0.3">
      <c r="BA23530" s="2"/>
    </row>
    <row r="23531" spans="53:53" x14ac:dyDescent="0.3">
      <c r="BA23531" s="2"/>
    </row>
    <row r="23532" spans="53:53" x14ac:dyDescent="0.3">
      <c r="BA23532" s="2"/>
    </row>
    <row r="23533" spans="53:53" x14ac:dyDescent="0.3">
      <c r="BA23533" s="2"/>
    </row>
    <row r="23534" spans="53:53" x14ac:dyDescent="0.3">
      <c r="BA23534" s="2"/>
    </row>
    <row r="23535" spans="53:53" x14ac:dyDescent="0.3">
      <c r="BA23535" s="2"/>
    </row>
    <row r="23536" spans="53:53" x14ac:dyDescent="0.3">
      <c r="BA23536" s="2"/>
    </row>
    <row r="23537" spans="53:53" x14ac:dyDescent="0.3">
      <c r="BA23537" s="2"/>
    </row>
    <row r="23538" spans="53:53" x14ac:dyDescent="0.3">
      <c r="BA23538" s="2"/>
    </row>
    <row r="23539" spans="53:53" x14ac:dyDescent="0.3">
      <c r="BA23539" s="2"/>
    </row>
    <row r="23540" spans="53:53" x14ac:dyDescent="0.3">
      <c r="BA23540" s="2"/>
    </row>
    <row r="23541" spans="53:53" x14ac:dyDescent="0.3">
      <c r="BA23541" s="2"/>
    </row>
    <row r="23542" spans="53:53" x14ac:dyDescent="0.3">
      <c r="BA23542" s="2"/>
    </row>
    <row r="23543" spans="53:53" x14ac:dyDescent="0.3">
      <c r="BA23543" s="2"/>
    </row>
    <row r="23544" spans="53:53" x14ac:dyDescent="0.3">
      <c r="BA23544" s="2"/>
    </row>
    <row r="23545" spans="53:53" x14ac:dyDescent="0.3">
      <c r="BA23545" s="2"/>
    </row>
    <row r="23546" spans="53:53" x14ac:dyDescent="0.3">
      <c r="BA23546" s="2"/>
    </row>
    <row r="23547" spans="53:53" x14ac:dyDescent="0.3">
      <c r="BA23547" s="2"/>
    </row>
    <row r="23548" spans="53:53" x14ac:dyDescent="0.3">
      <c r="BA23548" s="2"/>
    </row>
    <row r="23549" spans="53:53" x14ac:dyDescent="0.3">
      <c r="BA23549" s="2"/>
    </row>
    <row r="23550" spans="53:53" x14ac:dyDescent="0.3">
      <c r="BA23550" s="2"/>
    </row>
    <row r="23551" spans="53:53" x14ac:dyDescent="0.3">
      <c r="BA23551" s="2"/>
    </row>
    <row r="23552" spans="53:53" x14ac:dyDescent="0.3">
      <c r="BA23552" s="2"/>
    </row>
    <row r="23553" spans="53:53" x14ac:dyDescent="0.3">
      <c r="BA23553" s="2"/>
    </row>
    <row r="23554" spans="53:53" x14ac:dyDescent="0.3">
      <c r="BA23554" s="2"/>
    </row>
    <row r="23555" spans="53:53" x14ac:dyDescent="0.3">
      <c r="BA23555" s="2"/>
    </row>
    <row r="23556" spans="53:53" x14ac:dyDescent="0.3">
      <c r="BA23556" s="2"/>
    </row>
    <row r="23557" spans="53:53" x14ac:dyDescent="0.3">
      <c r="BA23557" s="2"/>
    </row>
    <row r="23558" spans="53:53" x14ac:dyDescent="0.3">
      <c r="BA23558" s="2"/>
    </row>
    <row r="23559" spans="53:53" x14ac:dyDescent="0.3">
      <c r="BA23559" s="2"/>
    </row>
    <row r="23560" spans="53:53" x14ac:dyDescent="0.3">
      <c r="BA23560" s="2"/>
    </row>
    <row r="23561" spans="53:53" x14ac:dyDescent="0.3">
      <c r="BA23561" s="2"/>
    </row>
    <row r="23562" spans="53:53" x14ac:dyDescent="0.3">
      <c r="BA23562" s="2"/>
    </row>
    <row r="23563" spans="53:53" x14ac:dyDescent="0.3">
      <c r="BA23563" s="2"/>
    </row>
    <row r="23564" spans="53:53" x14ac:dyDescent="0.3">
      <c r="BA23564" s="2"/>
    </row>
    <row r="23565" spans="53:53" x14ac:dyDescent="0.3">
      <c r="BA23565" s="2"/>
    </row>
    <row r="23566" spans="53:53" x14ac:dyDescent="0.3">
      <c r="BA23566" s="2"/>
    </row>
    <row r="23567" spans="53:53" x14ac:dyDescent="0.3">
      <c r="BA23567" s="2"/>
    </row>
    <row r="23568" spans="53:53" x14ac:dyDescent="0.3">
      <c r="BA23568" s="2"/>
    </row>
    <row r="23569" spans="53:53" x14ac:dyDescent="0.3">
      <c r="BA23569" s="2"/>
    </row>
    <row r="23570" spans="53:53" x14ac:dyDescent="0.3">
      <c r="BA23570" s="2"/>
    </row>
    <row r="23571" spans="53:53" x14ac:dyDescent="0.3">
      <c r="BA23571" s="2"/>
    </row>
    <row r="23572" spans="53:53" x14ac:dyDescent="0.3">
      <c r="BA23572" s="2"/>
    </row>
    <row r="23573" spans="53:53" x14ac:dyDescent="0.3">
      <c r="BA23573" s="2"/>
    </row>
    <row r="23574" spans="53:53" x14ac:dyDescent="0.3">
      <c r="BA23574" s="2"/>
    </row>
    <row r="23575" spans="53:53" x14ac:dyDescent="0.3">
      <c r="BA23575" s="2"/>
    </row>
    <row r="23576" spans="53:53" x14ac:dyDescent="0.3">
      <c r="BA23576" s="2"/>
    </row>
    <row r="23577" spans="53:53" x14ac:dyDescent="0.3">
      <c r="BA23577" s="2"/>
    </row>
    <row r="23578" spans="53:53" x14ac:dyDescent="0.3">
      <c r="BA23578" s="2"/>
    </row>
    <row r="23579" spans="53:53" x14ac:dyDescent="0.3">
      <c r="BA23579" s="2"/>
    </row>
    <row r="23580" spans="53:53" x14ac:dyDescent="0.3">
      <c r="BA23580" s="2"/>
    </row>
    <row r="23581" spans="53:53" x14ac:dyDescent="0.3">
      <c r="BA23581" s="2"/>
    </row>
    <row r="23582" spans="53:53" x14ac:dyDescent="0.3">
      <c r="BA23582" s="2"/>
    </row>
    <row r="23583" spans="53:53" x14ac:dyDescent="0.3">
      <c r="BA23583" s="2"/>
    </row>
    <row r="23584" spans="53:53" x14ac:dyDescent="0.3">
      <c r="BA23584" s="2"/>
    </row>
    <row r="23585" spans="53:53" x14ac:dyDescent="0.3">
      <c r="BA23585" s="2"/>
    </row>
    <row r="23586" spans="53:53" x14ac:dyDescent="0.3">
      <c r="BA23586" s="2"/>
    </row>
    <row r="23587" spans="53:53" x14ac:dyDescent="0.3">
      <c r="BA23587" s="2"/>
    </row>
    <row r="23588" spans="53:53" x14ac:dyDescent="0.3">
      <c r="BA23588" s="2"/>
    </row>
    <row r="23589" spans="53:53" x14ac:dyDescent="0.3">
      <c r="BA23589" s="2"/>
    </row>
    <row r="23590" spans="53:53" x14ac:dyDescent="0.3">
      <c r="BA23590" s="2"/>
    </row>
    <row r="23591" spans="53:53" x14ac:dyDescent="0.3">
      <c r="BA23591" s="2"/>
    </row>
    <row r="23592" spans="53:53" x14ac:dyDescent="0.3">
      <c r="BA23592" s="2"/>
    </row>
    <row r="23593" spans="53:53" x14ac:dyDescent="0.3">
      <c r="BA23593" s="2"/>
    </row>
    <row r="23594" spans="53:53" x14ac:dyDescent="0.3">
      <c r="BA23594" s="2"/>
    </row>
    <row r="23595" spans="53:53" x14ac:dyDescent="0.3">
      <c r="BA23595" s="2"/>
    </row>
    <row r="23596" spans="53:53" x14ac:dyDescent="0.3">
      <c r="BA23596" s="2"/>
    </row>
    <row r="23597" spans="53:53" x14ac:dyDescent="0.3">
      <c r="BA23597" s="2"/>
    </row>
    <row r="23598" spans="53:53" x14ac:dyDescent="0.3">
      <c r="BA23598" s="2"/>
    </row>
    <row r="23599" spans="53:53" x14ac:dyDescent="0.3">
      <c r="BA23599" s="2"/>
    </row>
    <row r="23600" spans="53:53" x14ac:dyDescent="0.3">
      <c r="BA23600" s="2"/>
    </row>
    <row r="23601" spans="53:53" x14ac:dyDescent="0.3">
      <c r="BA23601" s="2"/>
    </row>
    <row r="23602" spans="53:53" x14ac:dyDescent="0.3">
      <c r="BA23602" s="2"/>
    </row>
    <row r="23603" spans="53:53" x14ac:dyDescent="0.3">
      <c r="BA23603" s="2"/>
    </row>
    <row r="23604" spans="53:53" x14ac:dyDescent="0.3">
      <c r="BA23604" s="2"/>
    </row>
    <row r="23605" spans="53:53" x14ac:dyDescent="0.3">
      <c r="BA23605" s="2"/>
    </row>
    <row r="23606" spans="53:53" x14ac:dyDescent="0.3">
      <c r="BA23606" s="2"/>
    </row>
    <row r="23607" spans="53:53" x14ac:dyDescent="0.3">
      <c r="BA23607" s="2"/>
    </row>
    <row r="23608" spans="53:53" x14ac:dyDescent="0.3">
      <c r="BA23608" s="2"/>
    </row>
    <row r="23609" spans="53:53" x14ac:dyDescent="0.3">
      <c r="BA23609" s="2"/>
    </row>
    <row r="23610" spans="53:53" x14ac:dyDescent="0.3">
      <c r="BA23610" s="2"/>
    </row>
    <row r="23611" spans="53:53" x14ac:dyDescent="0.3">
      <c r="BA23611" s="2"/>
    </row>
    <row r="23612" spans="53:53" x14ac:dyDescent="0.3">
      <c r="BA23612" s="2"/>
    </row>
    <row r="23613" spans="53:53" x14ac:dyDescent="0.3">
      <c r="BA23613" s="2"/>
    </row>
    <row r="23614" spans="53:53" x14ac:dyDescent="0.3">
      <c r="BA23614" s="2"/>
    </row>
    <row r="23615" spans="53:53" x14ac:dyDescent="0.3">
      <c r="BA23615" s="2"/>
    </row>
    <row r="23616" spans="53:53" x14ac:dyDescent="0.3">
      <c r="BA23616" s="2"/>
    </row>
    <row r="23617" spans="53:53" x14ac:dyDescent="0.3">
      <c r="BA23617" s="2"/>
    </row>
    <row r="23618" spans="53:53" x14ac:dyDescent="0.3">
      <c r="BA23618" s="2"/>
    </row>
    <row r="23619" spans="53:53" x14ac:dyDescent="0.3">
      <c r="BA23619" s="2"/>
    </row>
    <row r="23620" spans="53:53" x14ac:dyDescent="0.3">
      <c r="BA23620" s="2"/>
    </row>
    <row r="23621" spans="53:53" x14ac:dyDescent="0.3">
      <c r="BA23621" s="2"/>
    </row>
    <row r="23622" spans="53:53" x14ac:dyDescent="0.3">
      <c r="BA23622" s="2"/>
    </row>
    <row r="23623" spans="53:53" x14ac:dyDescent="0.3">
      <c r="BA23623" s="2"/>
    </row>
    <row r="23624" spans="53:53" x14ac:dyDescent="0.3">
      <c r="BA23624" s="2"/>
    </row>
    <row r="23625" spans="53:53" x14ac:dyDescent="0.3">
      <c r="BA23625" s="2"/>
    </row>
    <row r="23626" spans="53:53" x14ac:dyDescent="0.3">
      <c r="BA23626" s="2"/>
    </row>
    <row r="23627" spans="53:53" x14ac:dyDescent="0.3">
      <c r="BA23627" s="2"/>
    </row>
    <row r="23628" spans="53:53" x14ac:dyDescent="0.3">
      <c r="BA23628" s="2"/>
    </row>
    <row r="23629" spans="53:53" x14ac:dyDescent="0.3">
      <c r="BA23629" s="2"/>
    </row>
    <row r="23630" spans="53:53" x14ac:dyDescent="0.3">
      <c r="BA23630" s="2"/>
    </row>
    <row r="23631" spans="53:53" x14ac:dyDescent="0.3">
      <c r="BA23631" s="2"/>
    </row>
    <row r="23632" spans="53:53" x14ac:dyDescent="0.3">
      <c r="BA23632" s="2"/>
    </row>
    <row r="23633" spans="53:53" x14ac:dyDescent="0.3">
      <c r="BA23633" s="2"/>
    </row>
    <row r="23634" spans="53:53" x14ac:dyDescent="0.3">
      <c r="BA23634" s="2"/>
    </row>
    <row r="23635" spans="53:53" x14ac:dyDescent="0.3">
      <c r="BA23635" s="2"/>
    </row>
    <row r="23636" spans="53:53" x14ac:dyDescent="0.3">
      <c r="BA23636" s="2"/>
    </row>
    <row r="23637" spans="53:53" x14ac:dyDescent="0.3">
      <c r="BA23637" s="2"/>
    </row>
    <row r="23638" spans="53:53" x14ac:dyDescent="0.3">
      <c r="BA23638" s="2"/>
    </row>
    <row r="23639" spans="53:53" x14ac:dyDescent="0.3">
      <c r="BA23639" s="2"/>
    </row>
    <row r="23640" spans="53:53" x14ac:dyDescent="0.3">
      <c r="BA23640" s="2"/>
    </row>
    <row r="23641" spans="53:53" x14ac:dyDescent="0.3">
      <c r="BA23641" s="2"/>
    </row>
    <row r="23642" spans="53:53" x14ac:dyDescent="0.3">
      <c r="BA23642" s="2"/>
    </row>
    <row r="23643" spans="53:53" x14ac:dyDescent="0.3">
      <c r="BA23643" s="2"/>
    </row>
    <row r="23644" spans="53:53" x14ac:dyDescent="0.3">
      <c r="BA23644" s="2"/>
    </row>
    <row r="23645" spans="53:53" x14ac:dyDescent="0.3">
      <c r="BA23645" s="2"/>
    </row>
    <row r="23646" spans="53:53" x14ac:dyDescent="0.3">
      <c r="BA23646" s="2"/>
    </row>
    <row r="23647" spans="53:53" x14ac:dyDescent="0.3">
      <c r="BA23647" s="2"/>
    </row>
    <row r="23648" spans="53:53" x14ac:dyDescent="0.3">
      <c r="BA23648" s="2"/>
    </row>
    <row r="23649" spans="53:53" x14ac:dyDescent="0.3">
      <c r="BA23649" s="2"/>
    </row>
    <row r="23650" spans="53:53" x14ac:dyDescent="0.3">
      <c r="BA23650" s="2"/>
    </row>
    <row r="23651" spans="53:53" x14ac:dyDescent="0.3">
      <c r="BA23651" s="2"/>
    </row>
    <row r="23652" spans="53:53" x14ac:dyDescent="0.3">
      <c r="BA23652" s="2"/>
    </row>
    <row r="23653" spans="53:53" x14ac:dyDescent="0.3">
      <c r="BA23653" s="2"/>
    </row>
    <row r="23654" spans="53:53" x14ac:dyDescent="0.3">
      <c r="BA23654" s="2"/>
    </row>
    <row r="23655" spans="53:53" x14ac:dyDescent="0.3">
      <c r="BA23655" s="2"/>
    </row>
    <row r="23656" spans="53:53" x14ac:dyDescent="0.3">
      <c r="BA23656" s="2"/>
    </row>
    <row r="23657" spans="53:53" x14ac:dyDescent="0.3">
      <c r="BA23657" s="2"/>
    </row>
    <row r="23658" spans="53:53" x14ac:dyDescent="0.3">
      <c r="BA23658" s="2"/>
    </row>
    <row r="23659" spans="53:53" x14ac:dyDescent="0.3">
      <c r="BA23659" s="2"/>
    </row>
    <row r="23660" spans="53:53" x14ac:dyDescent="0.3">
      <c r="BA23660" s="2"/>
    </row>
    <row r="23661" spans="53:53" x14ac:dyDescent="0.3">
      <c r="BA23661" s="2"/>
    </row>
    <row r="23662" spans="53:53" x14ac:dyDescent="0.3">
      <c r="BA23662" s="2"/>
    </row>
    <row r="23663" spans="53:53" x14ac:dyDescent="0.3">
      <c r="BA23663" s="2"/>
    </row>
    <row r="23664" spans="53:53" x14ac:dyDescent="0.3">
      <c r="BA23664" s="2"/>
    </row>
    <row r="23665" spans="53:53" x14ac:dyDescent="0.3">
      <c r="BA23665" s="2"/>
    </row>
    <row r="23666" spans="53:53" x14ac:dyDescent="0.3">
      <c r="BA23666" s="2"/>
    </row>
    <row r="23667" spans="53:53" x14ac:dyDescent="0.3">
      <c r="BA23667" s="2"/>
    </row>
    <row r="23668" spans="53:53" x14ac:dyDescent="0.3">
      <c r="BA23668" s="2"/>
    </row>
    <row r="23669" spans="53:53" x14ac:dyDescent="0.3">
      <c r="BA23669" s="2"/>
    </row>
    <row r="23670" spans="53:53" x14ac:dyDescent="0.3">
      <c r="BA23670" s="2"/>
    </row>
    <row r="23671" spans="53:53" x14ac:dyDescent="0.3">
      <c r="BA23671" s="2"/>
    </row>
    <row r="23672" spans="53:53" x14ac:dyDescent="0.3">
      <c r="BA23672" s="2"/>
    </row>
    <row r="23673" spans="53:53" x14ac:dyDescent="0.3">
      <c r="BA23673" s="2"/>
    </row>
    <row r="23674" spans="53:53" x14ac:dyDescent="0.3">
      <c r="BA23674" s="2"/>
    </row>
    <row r="23675" spans="53:53" x14ac:dyDescent="0.3">
      <c r="BA23675" s="2"/>
    </row>
    <row r="23676" spans="53:53" x14ac:dyDescent="0.3">
      <c r="BA23676" s="2"/>
    </row>
    <row r="23677" spans="53:53" x14ac:dyDescent="0.3">
      <c r="BA23677" s="2"/>
    </row>
    <row r="23678" spans="53:53" x14ac:dyDescent="0.3">
      <c r="BA23678" s="2"/>
    </row>
    <row r="23679" spans="53:53" x14ac:dyDescent="0.3">
      <c r="BA23679" s="2"/>
    </row>
    <row r="23680" spans="53:53" x14ac:dyDescent="0.3">
      <c r="BA23680" s="2"/>
    </row>
    <row r="23681" spans="53:53" x14ac:dyDescent="0.3">
      <c r="BA23681" s="2"/>
    </row>
    <row r="23682" spans="53:53" x14ac:dyDescent="0.3">
      <c r="BA23682" s="2"/>
    </row>
    <row r="23683" spans="53:53" x14ac:dyDescent="0.3">
      <c r="BA23683" s="2"/>
    </row>
    <row r="23684" spans="53:53" x14ac:dyDescent="0.3">
      <c r="BA23684" s="2"/>
    </row>
    <row r="23685" spans="53:53" x14ac:dyDescent="0.3">
      <c r="BA23685" s="2"/>
    </row>
    <row r="23686" spans="53:53" x14ac:dyDescent="0.3">
      <c r="BA23686" s="2"/>
    </row>
    <row r="23687" spans="53:53" x14ac:dyDescent="0.3">
      <c r="BA23687" s="2"/>
    </row>
    <row r="23688" spans="53:53" x14ac:dyDescent="0.3">
      <c r="BA23688" s="2"/>
    </row>
    <row r="23689" spans="53:53" x14ac:dyDescent="0.3">
      <c r="BA23689" s="2"/>
    </row>
    <row r="23690" spans="53:53" x14ac:dyDescent="0.3">
      <c r="BA23690" s="2"/>
    </row>
    <row r="23691" spans="53:53" x14ac:dyDescent="0.3">
      <c r="BA23691" s="2"/>
    </row>
    <row r="23692" spans="53:53" x14ac:dyDescent="0.3">
      <c r="BA23692" s="2"/>
    </row>
    <row r="23693" spans="53:53" x14ac:dyDescent="0.3">
      <c r="BA23693" s="2"/>
    </row>
    <row r="23694" spans="53:53" x14ac:dyDescent="0.3">
      <c r="BA23694" s="2"/>
    </row>
    <row r="23695" spans="53:53" x14ac:dyDescent="0.3">
      <c r="BA23695" s="2"/>
    </row>
    <row r="23696" spans="53:53" x14ac:dyDescent="0.3">
      <c r="BA23696" s="2"/>
    </row>
    <row r="23697" spans="53:53" x14ac:dyDescent="0.3">
      <c r="BA23697" s="2"/>
    </row>
    <row r="23698" spans="53:53" x14ac:dyDescent="0.3">
      <c r="BA23698" s="2"/>
    </row>
    <row r="23699" spans="53:53" x14ac:dyDescent="0.3">
      <c r="BA23699" s="2"/>
    </row>
    <row r="23700" spans="53:53" x14ac:dyDescent="0.3">
      <c r="BA23700" s="2"/>
    </row>
    <row r="23701" spans="53:53" x14ac:dyDescent="0.3">
      <c r="BA23701" s="2"/>
    </row>
    <row r="23702" spans="53:53" x14ac:dyDescent="0.3">
      <c r="BA23702" s="2"/>
    </row>
    <row r="23703" spans="53:53" x14ac:dyDescent="0.3">
      <c r="BA23703" s="2"/>
    </row>
    <row r="23704" spans="53:53" x14ac:dyDescent="0.3">
      <c r="BA23704" s="2"/>
    </row>
    <row r="23705" spans="53:53" x14ac:dyDescent="0.3">
      <c r="BA23705" s="2"/>
    </row>
    <row r="23706" spans="53:53" x14ac:dyDescent="0.3">
      <c r="BA23706" s="2"/>
    </row>
    <row r="23707" spans="53:53" x14ac:dyDescent="0.3">
      <c r="BA23707" s="2"/>
    </row>
    <row r="23708" spans="53:53" x14ac:dyDescent="0.3">
      <c r="BA23708" s="2"/>
    </row>
    <row r="23709" spans="53:53" x14ac:dyDescent="0.3">
      <c r="BA23709" s="2"/>
    </row>
    <row r="23710" spans="53:53" x14ac:dyDescent="0.3">
      <c r="BA23710" s="2"/>
    </row>
    <row r="23711" spans="53:53" x14ac:dyDescent="0.3">
      <c r="BA23711" s="2"/>
    </row>
    <row r="23712" spans="53:53" x14ac:dyDescent="0.3">
      <c r="BA23712" s="2"/>
    </row>
    <row r="23713" spans="53:53" x14ac:dyDescent="0.3">
      <c r="BA23713" s="2"/>
    </row>
    <row r="23714" spans="53:53" x14ac:dyDescent="0.3">
      <c r="BA23714" s="2"/>
    </row>
    <row r="23715" spans="53:53" x14ac:dyDescent="0.3">
      <c r="BA23715" s="2"/>
    </row>
    <row r="23716" spans="53:53" x14ac:dyDescent="0.3">
      <c r="BA23716" s="2"/>
    </row>
    <row r="23717" spans="53:53" x14ac:dyDescent="0.3">
      <c r="BA23717" s="2"/>
    </row>
    <row r="23718" spans="53:53" x14ac:dyDescent="0.3">
      <c r="BA23718" s="2"/>
    </row>
    <row r="23719" spans="53:53" x14ac:dyDescent="0.3">
      <c r="BA23719" s="2"/>
    </row>
    <row r="23720" spans="53:53" x14ac:dyDescent="0.3">
      <c r="BA23720" s="2"/>
    </row>
    <row r="23721" spans="53:53" x14ac:dyDescent="0.3">
      <c r="BA23721" s="2"/>
    </row>
    <row r="23722" spans="53:53" x14ac:dyDescent="0.3">
      <c r="BA23722" s="2"/>
    </row>
    <row r="23723" spans="53:53" x14ac:dyDescent="0.3">
      <c r="BA23723" s="2"/>
    </row>
    <row r="23724" spans="53:53" x14ac:dyDescent="0.3">
      <c r="BA23724" s="2"/>
    </row>
    <row r="23725" spans="53:53" x14ac:dyDescent="0.3">
      <c r="BA23725" s="2"/>
    </row>
    <row r="23726" spans="53:53" x14ac:dyDescent="0.3">
      <c r="BA23726" s="2"/>
    </row>
    <row r="23727" spans="53:53" x14ac:dyDescent="0.3">
      <c r="BA23727" s="2"/>
    </row>
    <row r="23728" spans="53:53" x14ac:dyDescent="0.3">
      <c r="BA23728" s="2"/>
    </row>
    <row r="23729" spans="53:53" x14ac:dyDescent="0.3">
      <c r="BA23729" s="2"/>
    </row>
    <row r="23730" spans="53:53" x14ac:dyDescent="0.3">
      <c r="BA23730" s="2"/>
    </row>
    <row r="23731" spans="53:53" x14ac:dyDescent="0.3">
      <c r="BA23731" s="2"/>
    </row>
    <row r="23732" spans="53:53" x14ac:dyDescent="0.3">
      <c r="BA23732" s="2"/>
    </row>
    <row r="23733" spans="53:53" x14ac:dyDescent="0.3">
      <c r="BA23733" s="2"/>
    </row>
    <row r="23734" spans="53:53" x14ac:dyDescent="0.3">
      <c r="BA23734" s="2"/>
    </row>
    <row r="23735" spans="53:53" x14ac:dyDescent="0.3">
      <c r="BA23735" s="2"/>
    </row>
    <row r="23736" spans="53:53" x14ac:dyDescent="0.3">
      <c r="BA23736" s="2"/>
    </row>
    <row r="23737" spans="53:53" x14ac:dyDescent="0.3">
      <c r="BA23737" s="2"/>
    </row>
    <row r="23738" spans="53:53" x14ac:dyDescent="0.3">
      <c r="BA23738" s="2"/>
    </row>
    <row r="23739" spans="53:53" x14ac:dyDescent="0.3">
      <c r="BA23739" s="2"/>
    </row>
    <row r="23740" spans="53:53" x14ac:dyDescent="0.3">
      <c r="BA23740" s="2"/>
    </row>
    <row r="23741" spans="53:53" x14ac:dyDescent="0.3">
      <c r="BA23741" s="2"/>
    </row>
    <row r="23742" spans="53:53" x14ac:dyDescent="0.3">
      <c r="BA23742" s="2"/>
    </row>
    <row r="23743" spans="53:53" x14ac:dyDescent="0.3">
      <c r="BA23743" s="2"/>
    </row>
    <row r="23744" spans="53:53" x14ac:dyDescent="0.3">
      <c r="BA23744" s="2"/>
    </row>
    <row r="23745" spans="53:53" x14ac:dyDescent="0.3">
      <c r="BA23745" s="2"/>
    </row>
    <row r="23746" spans="53:53" x14ac:dyDescent="0.3">
      <c r="BA23746" s="2"/>
    </row>
    <row r="23747" spans="53:53" x14ac:dyDescent="0.3">
      <c r="BA23747" s="2"/>
    </row>
    <row r="23748" spans="53:53" x14ac:dyDescent="0.3">
      <c r="BA23748" s="2"/>
    </row>
    <row r="23749" spans="53:53" x14ac:dyDescent="0.3">
      <c r="BA23749" s="2"/>
    </row>
    <row r="23750" spans="53:53" x14ac:dyDescent="0.3">
      <c r="BA23750" s="2"/>
    </row>
    <row r="23751" spans="53:53" x14ac:dyDescent="0.3">
      <c r="BA23751" s="2"/>
    </row>
    <row r="23752" spans="53:53" x14ac:dyDescent="0.3">
      <c r="BA23752" s="2"/>
    </row>
    <row r="23753" spans="53:53" x14ac:dyDescent="0.3">
      <c r="BA23753" s="2"/>
    </row>
    <row r="23754" spans="53:53" x14ac:dyDescent="0.3">
      <c r="BA23754" s="2"/>
    </row>
    <row r="23755" spans="53:53" x14ac:dyDescent="0.3">
      <c r="BA23755" s="2"/>
    </row>
    <row r="23756" spans="53:53" x14ac:dyDescent="0.3">
      <c r="BA23756" s="2"/>
    </row>
    <row r="23757" spans="53:53" x14ac:dyDescent="0.3">
      <c r="BA23757" s="2"/>
    </row>
    <row r="23758" spans="53:53" x14ac:dyDescent="0.3">
      <c r="BA23758" s="2"/>
    </row>
    <row r="23759" spans="53:53" x14ac:dyDescent="0.3">
      <c r="BA23759" s="2"/>
    </row>
    <row r="23760" spans="53:53" x14ac:dyDescent="0.3">
      <c r="BA23760" s="2"/>
    </row>
    <row r="23761" spans="53:53" x14ac:dyDescent="0.3">
      <c r="BA23761" s="2"/>
    </row>
    <row r="23762" spans="53:53" x14ac:dyDescent="0.3">
      <c r="BA23762" s="2"/>
    </row>
    <row r="23763" spans="53:53" x14ac:dyDescent="0.3">
      <c r="BA23763" s="2"/>
    </row>
    <row r="23764" spans="53:53" x14ac:dyDescent="0.3">
      <c r="BA23764" s="2"/>
    </row>
    <row r="23765" spans="53:53" x14ac:dyDescent="0.3">
      <c r="BA23765" s="2"/>
    </row>
    <row r="23766" spans="53:53" x14ac:dyDescent="0.3">
      <c r="BA23766" s="2"/>
    </row>
    <row r="23767" spans="53:53" x14ac:dyDescent="0.3">
      <c r="BA23767" s="2"/>
    </row>
    <row r="23768" spans="53:53" x14ac:dyDescent="0.3">
      <c r="BA23768" s="2"/>
    </row>
    <row r="23769" spans="53:53" x14ac:dyDescent="0.3">
      <c r="BA23769" s="2"/>
    </row>
    <row r="23770" spans="53:53" x14ac:dyDescent="0.3">
      <c r="BA23770" s="2"/>
    </row>
    <row r="23771" spans="53:53" x14ac:dyDescent="0.3">
      <c r="BA23771" s="2"/>
    </row>
    <row r="23772" spans="53:53" x14ac:dyDescent="0.3">
      <c r="BA23772" s="2"/>
    </row>
    <row r="23773" spans="53:53" x14ac:dyDescent="0.3">
      <c r="BA23773" s="2"/>
    </row>
    <row r="23774" spans="53:53" x14ac:dyDescent="0.3">
      <c r="BA23774" s="2"/>
    </row>
    <row r="23775" spans="53:53" x14ac:dyDescent="0.3">
      <c r="BA23775" s="2"/>
    </row>
    <row r="23776" spans="53:53" x14ac:dyDescent="0.3">
      <c r="BA23776" s="2"/>
    </row>
    <row r="23777" spans="53:53" x14ac:dyDescent="0.3">
      <c r="BA23777" s="2"/>
    </row>
    <row r="23778" spans="53:53" x14ac:dyDescent="0.3">
      <c r="BA23778" s="2"/>
    </row>
    <row r="23779" spans="53:53" x14ac:dyDescent="0.3">
      <c r="BA23779" s="2"/>
    </row>
    <row r="23780" spans="53:53" x14ac:dyDescent="0.3">
      <c r="BA23780" s="2"/>
    </row>
    <row r="23781" spans="53:53" x14ac:dyDescent="0.3">
      <c r="BA23781" s="2"/>
    </row>
    <row r="23782" spans="53:53" x14ac:dyDescent="0.3">
      <c r="BA23782" s="2"/>
    </row>
    <row r="23783" spans="53:53" x14ac:dyDescent="0.3">
      <c r="BA23783" s="2"/>
    </row>
    <row r="23784" spans="53:53" x14ac:dyDescent="0.3">
      <c r="BA23784" s="2"/>
    </row>
    <row r="23785" spans="53:53" x14ac:dyDescent="0.3">
      <c r="BA23785" s="2"/>
    </row>
    <row r="23786" spans="53:53" x14ac:dyDescent="0.3">
      <c r="BA23786" s="2"/>
    </row>
    <row r="23787" spans="53:53" x14ac:dyDescent="0.3">
      <c r="BA23787" s="2"/>
    </row>
    <row r="23788" spans="53:53" x14ac:dyDescent="0.3">
      <c r="BA23788" s="2"/>
    </row>
    <row r="23789" spans="53:53" x14ac:dyDescent="0.3">
      <c r="BA23789" s="2"/>
    </row>
    <row r="23790" spans="53:53" x14ac:dyDescent="0.3">
      <c r="BA23790" s="2"/>
    </row>
    <row r="23791" spans="53:53" x14ac:dyDescent="0.3">
      <c r="BA23791" s="2"/>
    </row>
    <row r="23792" spans="53:53" x14ac:dyDescent="0.3">
      <c r="BA23792" s="2"/>
    </row>
    <row r="23793" spans="53:53" x14ac:dyDescent="0.3">
      <c r="BA23793" s="2"/>
    </row>
    <row r="23794" spans="53:53" x14ac:dyDescent="0.3">
      <c r="BA23794" s="2"/>
    </row>
    <row r="23795" spans="53:53" x14ac:dyDescent="0.3">
      <c r="BA23795" s="2"/>
    </row>
    <row r="23796" spans="53:53" x14ac:dyDescent="0.3">
      <c r="BA23796" s="2"/>
    </row>
    <row r="23797" spans="53:53" x14ac:dyDescent="0.3">
      <c r="BA23797" s="2"/>
    </row>
    <row r="23798" spans="53:53" x14ac:dyDescent="0.3">
      <c r="BA23798" s="2"/>
    </row>
    <row r="23799" spans="53:53" x14ac:dyDescent="0.3">
      <c r="BA23799" s="2"/>
    </row>
    <row r="23800" spans="53:53" x14ac:dyDescent="0.3">
      <c r="BA23800" s="2"/>
    </row>
    <row r="23801" spans="53:53" x14ac:dyDescent="0.3">
      <c r="BA23801" s="2"/>
    </row>
    <row r="23802" spans="53:53" x14ac:dyDescent="0.3">
      <c r="BA23802" s="2"/>
    </row>
    <row r="23803" spans="53:53" x14ac:dyDescent="0.3">
      <c r="BA23803" s="2"/>
    </row>
    <row r="23804" spans="53:53" x14ac:dyDescent="0.3">
      <c r="BA23804" s="2"/>
    </row>
    <row r="23805" spans="53:53" x14ac:dyDescent="0.3">
      <c r="BA23805" s="2"/>
    </row>
    <row r="23806" spans="53:53" x14ac:dyDescent="0.3">
      <c r="BA23806" s="2"/>
    </row>
    <row r="23807" spans="53:53" x14ac:dyDescent="0.3">
      <c r="BA23807" s="2"/>
    </row>
    <row r="23808" spans="53:53" x14ac:dyDescent="0.3">
      <c r="BA23808" s="2"/>
    </row>
    <row r="23809" spans="53:53" x14ac:dyDescent="0.3">
      <c r="BA23809" s="2"/>
    </row>
    <row r="23810" spans="53:53" x14ac:dyDescent="0.3">
      <c r="BA23810" s="2"/>
    </row>
    <row r="23811" spans="53:53" x14ac:dyDescent="0.3">
      <c r="BA23811" s="2"/>
    </row>
    <row r="23812" spans="53:53" x14ac:dyDescent="0.3">
      <c r="BA23812" s="2"/>
    </row>
    <row r="23813" spans="53:53" x14ac:dyDescent="0.3">
      <c r="BA23813" s="2"/>
    </row>
    <row r="23814" spans="53:53" x14ac:dyDescent="0.3">
      <c r="BA23814" s="2"/>
    </row>
    <row r="23815" spans="53:53" x14ac:dyDescent="0.3">
      <c r="BA23815" s="2"/>
    </row>
    <row r="23816" spans="53:53" x14ac:dyDescent="0.3">
      <c r="BA23816" s="2"/>
    </row>
    <row r="23817" spans="53:53" x14ac:dyDescent="0.3">
      <c r="BA23817" s="2"/>
    </row>
    <row r="23818" spans="53:53" x14ac:dyDescent="0.3">
      <c r="BA23818" s="2"/>
    </row>
    <row r="23819" spans="53:53" x14ac:dyDescent="0.3">
      <c r="BA23819" s="2"/>
    </row>
    <row r="23820" spans="53:53" x14ac:dyDescent="0.3">
      <c r="BA23820" s="2"/>
    </row>
    <row r="23821" spans="53:53" x14ac:dyDescent="0.3">
      <c r="BA23821" s="2"/>
    </row>
    <row r="23822" spans="53:53" x14ac:dyDescent="0.3">
      <c r="BA23822" s="2"/>
    </row>
    <row r="23823" spans="53:53" x14ac:dyDescent="0.3">
      <c r="BA23823" s="2"/>
    </row>
    <row r="23824" spans="53:53" x14ac:dyDescent="0.3">
      <c r="BA23824" s="2"/>
    </row>
    <row r="23825" spans="53:53" x14ac:dyDescent="0.3">
      <c r="BA23825" s="2"/>
    </row>
    <row r="23826" spans="53:53" x14ac:dyDescent="0.3">
      <c r="BA23826" s="2"/>
    </row>
    <row r="23827" spans="53:53" x14ac:dyDescent="0.3">
      <c r="BA23827" s="2"/>
    </row>
    <row r="23828" spans="53:53" x14ac:dyDescent="0.3">
      <c r="BA23828" s="2"/>
    </row>
    <row r="23829" spans="53:53" x14ac:dyDescent="0.3">
      <c r="BA23829" s="2"/>
    </row>
    <row r="23830" spans="53:53" x14ac:dyDescent="0.3">
      <c r="BA23830" s="2"/>
    </row>
    <row r="23831" spans="53:53" x14ac:dyDescent="0.3">
      <c r="BA23831" s="2"/>
    </row>
    <row r="23832" spans="53:53" x14ac:dyDescent="0.3">
      <c r="BA23832" s="2"/>
    </row>
    <row r="23833" spans="53:53" x14ac:dyDescent="0.3">
      <c r="BA23833" s="2"/>
    </row>
    <row r="23834" spans="53:53" x14ac:dyDescent="0.3">
      <c r="BA23834" s="2"/>
    </row>
    <row r="23835" spans="53:53" x14ac:dyDescent="0.3">
      <c r="BA23835" s="2"/>
    </row>
    <row r="23836" spans="53:53" x14ac:dyDescent="0.3">
      <c r="BA23836" s="2"/>
    </row>
    <row r="23837" spans="53:53" x14ac:dyDescent="0.3">
      <c r="BA23837" s="2"/>
    </row>
    <row r="23838" spans="53:53" x14ac:dyDescent="0.3">
      <c r="BA23838" s="2"/>
    </row>
    <row r="23839" spans="53:53" x14ac:dyDescent="0.3">
      <c r="BA23839" s="2"/>
    </row>
    <row r="23840" spans="53:53" x14ac:dyDescent="0.3">
      <c r="BA23840" s="2"/>
    </row>
    <row r="23841" spans="53:53" x14ac:dyDescent="0.3">
      <c r="BA23841" s="2"/>
    </row>
    <row r="23842" spans="53:53" x14ac:dyDescent="0.3">
      <c r="BA23842" s="2"/>
    </row>
    <row r="23843" spans="53:53" x14ac:dyDescent="0.3">
      <c r="BA23843" s="2"/>
    </row>
    <row r="23844" spans="53:53" x14ac:dyDescent="0.3">
      <c r="BA23844" s="2"/>
    </row>
    <row r="23845" spans="53:53" x14ac:dyDescent="0.3">
      <c r="BA23845" s="2"/>
    </row>
    <row r="23846" spans="53:53" x14ac:dyDescent="0.3">
      <c r="BA23846" s="2"/>
    </row>
    <row r="23847" spans="53:53" x14ac:dyDescent="0.3">
      <c r="BA23847" s="2"/>
    </row>
    <row r="23848" spans="53:53" x14ac:dyDescent="0.3">
      <c r="BA23848" s="2"/>
    </row>
    <row r="23849" spans="53:53" x14ac:dyDescent="0.3">
      <c r="BA23849" s="2"/>
    </row>
    <row r="23850" spans="53:53" x14ac:dyDescent="0.3">
      <c r="BA23850" s="2"/>
    </row>
    <row r="23851" spans="53:53" x14ac:dyDescent="0.3">
      <c r="BA23851" s="2"/>
    </row>
    <row r="23852" spans="53:53" x14ac:dyDescent="0.3">
      <c r="BA23852" s="2"/>
    </row>
    <row r="23853" spans="53:53" x14ac:dyDescent="0.3">
      <c r="BA23853" s="2"/>
    </row>
    <row r="23854" spans="53:53" x14ac:dyDescent="0.3">
      <c r="BA23854" s="2"/>
    </row>
    <row r="23855" spans="53:53" x14ac:dyDescent="0.3">
      <c r="BA23855" s="2"/>
    </row>
    <row r="23856" spans="53:53" x14ac:dyDescent="0.3">
      <c r="BA23856" s="2"/>
    </row>
    <row r="23857" spans="53:53" x14ac:dyDescent="0.3">
      <c r="BA23857" s="2"/>
    </row>
    <row r="23858" spans="53:53" x14ac:dyDescent="0.3">
      <c r="BA23858" s="2"/>
    </row>
    <row r="23859" spans="53:53" x14ac:dyDescent="0.3">
      <c r="BA23859" s="2"/>
    </row>
    <row r="23860" spans="53:53" x14ac:dyDescent="0.3">
      <c r="BA23860" s="2"/>
    </row>
    <row r="23861" spans="53:53" x14ac:dyDescent="0.3">
      <c r="BA23861" s="2"/>
    </row>
    <row r="23862" spans="53:53" x14ac:dyDescent="0.3">
      <c r="BA23862" s="2"/>
    </row>
    <row r="23863" spans="53:53" x14ac:dyDescent="0.3">
      <c r="BA23863" s="2"/>
    </row>
    <row r="23864" spans="53:53" x14ac:dyDescent="0.3">
      <c r="BA23864" s="2"/>
    </row>
    <row r="23865" spans="53:53" x14ac:dyDescent="0.3">
      <c r="BA23865" s="2"/>
    </row>
    <row r="23866" spans="53:53" x14ac:dyDescent="0.3">
      <c r="BA23866" s="2"/>
    </row>
    <row r="23867" spans="53:53" x14ac:dyDescent="0.3">
      <c r="BA23867" s="2"/>
    </row>
    <row r="23868" spans="53:53" x14ac:dyDescent="0.3">
      <c r="BA23868" s="2"/>
    </row>
    <row r="23869" spans="53:53" x14ac:dyDescent="0.3">
      <c r="BA23869" s="2"/>
    </row>
    <row r="23870" spans="53:53" x14ac:dyDescent="0.3">
      <c r="BA23870" s="2"/>
    </row>
    <row r="23871" spans="53:53" x14ac:dyDescent="0.3">
      <c r="BA23871" s="2"/>
    </row>
    <row r="23872" spans="53:53" x14ac:dyDescent="0.3">
      <c r="BA23872" s="2"/>
    </row>
    <row r="23873" spans="53:53" x14ac:dyDescent="0.3">
      <c r="BA23873" s="2"/>
    </row>
    <row r="23874" spans="53:53" x14ac:dyDescent="0.3">
      <c r="BA23874" s="2"/>
    </row>
    <row r="23875" spans="53:53" x14ac:dyDescent="0.3">
      <c r="BA23875" s="2"/>
    </row>
    <row r="23876" spans="53:53" x14ac:dyDescent="0.3">
      <c r="BA23876" s="2"/>
    </row>
    <row r="23877" spans="53:53" x14ac:dyDescent="0.3">
      <c r="BA23877" s="2"/>
    </row>
    <row r="23878" spans="53:53" x14ac:dyDescent="0.3">
      <c r="BA23878" s="2"/>
    </row>
    <row r="23879" spans="53:53" x14ac:dyDescent="0.3">
      <c r="BA23879" s="2"/>
    </row>
    <row r="23880" spans="53:53" x14ac:dyDescent="0.3">
      <c r="BA23880" s="2"/>
    </row>
    <row r="23881" spans="53:53" x14ac:dyDescent="0.3">
      <c r="BA23881" s="2"/>
    </row>
    <row r="23882" spans="53:53" x14ac:dyDescent="0.3">
      <c r="BA23882" s="2"/>
    </row>
    <row r="23883" spans="53:53" x14ac:dyDescent="0.3">
      <c r="BA23883" s="2"/>
    </row>
    <row r="23884" spans="53:53" x14ac:dyDescent="0.3">
      <c r="BA23884" s="2"/>
    </row>
    <row r="23885" spans="53:53" x14ac:dyDescent="0.3">
      <c r="BA23885" s="2"/>
    </row>
    <row r="23886" spans="53:53" x14ac:dyDescent="0.3">
      <c r="BA23886" s="2"/>
    </row>
    <row r="23887" spans="53:53" x14ac:dyDescent="0.3">
      <c r="BA23887" s="2"/>
    </row>
    <row r="23888" spans="53:53" x14ac:dyDescent="0.3">
      <c r="BA23888" s="2"/>
    </row>
    <row r="23889" spans="53:53" x14ac:dyDescent="0.3">
      <c r="BA23889" s="2"/>
    </row>
    <row r="23890" spans="53:53" x14ac:dyDescent="0.3">
      <c r="BA23890" s="2"/>
    </row>
    <row r="23891" spans="53:53" x14ac:dyDescent="0.3">
      <c r="BA23891" s="2"/>
    </row>
    <row r="23892" spans="53:53" x14ac:dyDescent="0.3">
      <c r="BA23892" s="2"/>
    </row>
    <row r="23893" spans="53:53" x14ac:dyDescent="0.3">
      <c r="BA23893" s="2"/>
    </row>
    <row r="23894" spans="53:53" x14ac:dyDescent="0.3">
      <c r="BA23894" s="2"/>
    </row>
    <row r="23895" spans="53:53" x14ac:dyDescent="0.3">
      <c r="BA23895" s="2"/>
    </row>
    <row r="23896" spans="53:53" x14ac:dyDescent="0.3">
      <c r="BA23896" s="2"/>
    </row>
    <row r="23897" spans="53:53" x14ac:dyDescent="0.3">
      <c r="BA23897" s="2"/>
    </row>
    <row r="23898" spans="53:53" x14ac:dyDescent="0.3">
      <c r="BA23898" s="2"/>
    </row>
    <row r="23899" spans="53:53" x14ac:dyDescent="0.3">
      <c r="BA23899" s="2"/>
    </row>
    <row r="23900" spans="53:53" x14ac:dyDescent="0.3">
      <c r="BA23900" s="2"/>
    </row>
    <row r="23901" spans="53:53" x14ac:dyDescent="0.3">
      <c r="BA23901" s="2"/>
    </row>
    <row r="23902" spans="53:53" x14ac:dyDescent="0.3">
      <c r="BA23902" s="2"/>
    </row>
    <row r="23903" spans="53:53" x14ac:dyDescent="0.3">
      <c r="BA23903" s="2"/>
    </row>
    <row r="23904" spans="53:53" x14ac:dyDescent="0.3">
      <c r="BA23904" s="2"/>
    </row>
    <row r="23905" spans="53:53" x14ac:dyDescent="0.3">
      <c r="BA23905" s="2"/>
    </row>
    <row r="23906" spans="53:53" x14ac:dyDescent="0.3">
      <c r="BA23906" s="2"/>
    </row>
    <row r="23907" spans="53:53" x14ac:dyDescent="0.3">
      <c r="BA23907" s="2"/>
    </row>
    <row r="23908" spans="53:53" x14ac:dyDescent="0.3">
      <c r="BA23908" s="2"/>
    </row>
    <row r="23909" spans="53:53" x14ac:dyDescent="0.3">
      <c r="BA23909" s="2"/>
    </row>
    <row r="23910" spans="53:53" x14ac:dyDescent="0.3">
      <c r="BA23910" s="2"/>
    </row>
    <row r="23911" spans="53:53" x14ac:dyDescent="0.3">
      <c r="BA23911" s="2"/>
    </row>
    <row r="23912" spans="53:53" x14ac:dyDescent="0.3">
      <c r="BA23912" s="2"/>
    </row>
    <row r="23913" spans="53:53" x14ac:dyDescent="0.3">
      <c r="BA23913" s="2"/>
    </row>
    <row r="23914" spans="53:53" x14ac:dyDescent="0.3">
      <c r="BA23914" s="2"/>
    </row>
    <row r="23915" spans="53:53" x14ac:dyDescent="0.3">
      <c r="BA23915" s="2"/>
    </row>
    <row r="23916" spans="53:53" x14ac:dyDescent="0.3">
      <c r="BA23916" s="2"/>
    </row>
    <row r="23917" spans="53:53" x14ac:dyDescent="0.3">
      <c r="BA23917" s="2"/>
    </row>
    <row r="23918" spans="53:53" x14ac:dyDescent="0.3">
      <c r="BA23918" s="2"/>
    </row>
    <row r="23919" spans="53:53" x14ac:dyDescent="0.3">
      <c r="BA23919" s="2"/>
    </row>
    <row r="23920" spans="53:53" x14ac:dyDescent="0.3">
      <c r="BA23920" s="2"/>
    </row>
    <row r="23921" spans="53:53" x14ac:dyDescent="0.3">
      <c r="BA23921" s="2"/>
    </row>
    <row r="23922" spans="53:53" x14ac:dyDescent="0.3">
      <c r="BA23922" s="2"/>
    </row>
    <row r="23923" spans="53:53" x14ac:dyDescent="0.3">
      <c r="BA23923" s="2"/>
    </row>
    <row r="23924" spans="53:53" x14ac:dyDescent="0.3">
      <c r="BA23924" s="2"/>
    </row>
    <row r="23925" spans="53:53" x14ac:dyDescent="0.3">
      <c r="BA23925" s="2"/>
    </row>
    <row r="23926" spans="53:53" x14ac:dyDescent="0.3">
      <c r="BA23926" s="2"/>
    </row>
    <row r="23927" spans="53:53" x14ac:dyDescent="0.3">
      <c r="BA23927" s="2"/>
    </row>
    <row r="23928" spans="53:53" x14ac:dyDescent="0.3">
      <c r="BA23928" s="2"/>
    </row>
    <row r="23929" spans="53:53" x14ac:dyDescent="0.3">
      <c r="BA23929" s="2"/>
    </row>
    <row r="23930" spans="53:53" x14ac:dyDescent="0.3">
      <c r="BA23930" s="2"/>
    </row>
    <row r="23931" spans="53:53" x14ac:dyDescent="0.3">
      <c r="BA23931" s="2"/>
    </row>
    <row r="23932" spans="53:53" x14ac:dyDescent="0.3">
      <c r="BA23932" s="2"/>
    </row>
    <row r="23933" spans="53:53" x14ac:dyDescent="0.3">
      <c r="BA23933" s="2"/>
    </row>
    <row r="23934" spans="53:53" x14ac:dyDescent="0.3">
      <c r="BA23934" s="2"/>
    </row>
    <row r="23935" spans="53:53" x14ac:dyDescent="0.3">
      <c r="BA23935" s="2"/>
    </row>
    <row r="23936" spans="53:53" x14ac:dyDescent="0.3">
      <c r="BA23936" s="2"/>
    </row>
    <row r="23937" spans="53:53" x14ac:dyDescent="0.3">
      <c r="BA23937" s="2"/>
    </row>
    <row r="23938" spans="53:53" x14ac:dyDescent="0.3">
      <c r="BA23938" s="2"/>
    </row>
    <row r="23939" spans="53:53" x14ac:dyDescent="0.3">
      <c r="BA23939" s="2"/>
    </row>
    <row r="23940" spans="53:53" x14ac:dyDescent="0.3">
      <c r="BA23940" s="2"/>
    </row>
    <row r="23941" spans="53:53" x14ac:dyDescent="0.3">
      <c r="BA23941" s="2"/>
    </row>
    <row r="23942" spans="53:53" x14ac:dyDescent="0.3">
      <c r="BA23942" s="2"/>
    </row>
    <row r="23943" spans="53:53" x14ac:dyDescent="0.3">
      <c r="BA23943" s="2"/>
    </row>
    <row r="23944" spans="53:53" x14ac:dyDescent="0.3">
      <c r="BA23944" s="2"/>
    </row>
    <row r="23945" spans="53:53" x14ac:dyDescent="0.3">
      <c r="BA23945" s="2"/>
    </row>
    <row r="23946" spans="53:53" x14ac:dyDescent="0.3">
      <c r="BA23946" s="2"/>
    </row>
    <row r="23947" spans="53:53" x14ac:dyDescent="0.3">
      <c r="BA23947" s="2"/>
    </row>
    <row r="23948" spans="53:53" x14ac:dyDescent="0.3">
      <c r="BA23948" s="2"/>
    </row>
    <row r="23949" spans="53:53" x14ac:dyDescent="0.3">
      <c r="BA23949" s="2"/>
    </row>
    <row r="23950" spans="53:53" x14ac:dyDescent="0.3">
      <c r="BA23950" s="2"/>
    </row>
    <row r="23951" spans="53:53" x14ac:dyDescent="0.3">
      <c r="BA23951" s="2"/>
    </row>
    <row r="23952" spans="53:53" x14ac:dyDescent="0.3">
      <c r="BA23952" s="2"/>
    </row>
    <row r="23953" spans="53:53" x14ac:dyDescent="0.3">
      <c r="BA23953" s="2"/>
    </row>
    <row r="23954" spans="53:53" x14ac:dyDescent="0.3">
      <c r="BA23954" s="2"/>
    </row>
    <row r="23955" spans="53:53" x14ac:dyDescent="0.3">
      <c r="BA23955" s="2"/>
    </row>
    <row r="23956" spans="53:53" x14ac:dyDescent="0.3">
      <c r="BA23956" s="2"/>
    </row>
    <row r="23957" spans="53:53" x14ac:dyDescent="0.3">
      <c r="BA23957" s="2"/>
    </row>
    <row r="23958" spans="53:53" x14ac:dyDescent="0.3">
      <c r="BA23958" s="2"/>
    </row>
    <row r="23959" spans="53:53" x14ac:dyDescent="0.3">
      <c r="BA23959" s="2"/>
    </row>
    <row r="23960" spans="53:53" x14ac:dyDescent="0.3">
      <c r="BA23960" s="2"/>
    </row>
    <row r="23961" spans="53:53" x14ac:dyDescent="0.3">
      <c r="BA23961" s="2"/>
    </row>
    <row r="23962" spans="53:53" x14ac:dyDescent="0.3">
      <c r="BA23962" s="2"/>
    </row>
    <row r="23963" spans="53:53" x14ac:dyDescent="0.3">
      <c r="BA23963" s="2"/>
    </row>
    <row r="23964" spans="53:53" x14ac:dyDescent="0.3">
      <c r="BA23964" s="2"/>
    </row>
    <row r="23965" spans="53:53" x14ac:dyDescent="0.3">
      <c r="BA23965" s="2"/>
    </row>
    <row r="23966" spans="53:53" x14ac:dyDescent="0.3">
      <c r="BA23966" s="2"/>
    </row>
    <row r="23967" spans="53:53" x14ac:dyDescent="0.3">
      <c r="BA23967" s="2"/>
    </row>
    <row r="23968" spans="53:53" x14ac:dyDescent="0.3">
      <c r="BA23968" s="2"/>
    </row>
    <row r="23969" spans="53:53" x14ac:dyDescent="0.3">
      <c r="BA23969" s="2"/>
    </row>
    <row r="23970" spans="53:53" x14ac:dyDescent="0.3">
      <c r="BA23970" s="2"/>
    </row>
    <row r="23971" spans="53:53" x14ac:dyDescent="0.3">
      <c r="BA23971" s="2"/>
    </row>
    <row r="23972" spans="53:53" x14ac:dyDescent="0.3">
      <c r="BA23972" s="2"/>
    </row>
    <row r="23973" spans="53:53" x14ac:dyDescent="0.3">
      <c r="BA23973" s="2"/>
    </row>
    <row r="23974" spans="53:53" x14ac:dyDescent="0.3">
      <c r="BA23974" s="2"/>
    </row>
    <row r="23975" spans="53:53" x14ac:dyDescent="0.3">
      <c r="BA23975" s="2"/>
    </row>
    <row r="23976" spans="53:53" x14ac:dyDescent="0.3">
      <c r="BA23976" s="2"/>
    </row>
    <row r="23977" spans="53:53" x14ac:dyDescent="0.3">
      <c r="BA23977" s="2"/>
    </row>
    <row r="23978" spans="53:53" x14ac:dyDescent="0.3">
      <c r="BA23978" s="2"/>
    </row>
    <row r="23979" spans="53:53" x14ac:dyDescent="0.3">
      <c r="BA23979" s="2"/>
    </row>
    <row r="23980" spans="53:53" x14ac:dyDescent="0.3">
      <c r="BA23980" s="2"/>
    </row>
    <row r="23981" spans="53:53" x14ac:dyDescent="0.3">
      <c r="BA23981" s="2"/>
    </row>
    <row r="23982" spans="53:53" x14ac:dyDescent="0.3">
      <c r="BA23982" s="2"/>
    </row>
    <row r="23983" spans="53:53" x14ac:dyDescent="0.3">
      <c r="BA23983" s="2"/>
    </row>
    <row r="23984" spans="53:53" x14ac:dyDescent="0.3">
      <c r="BA23984" s="2"/>
    </row>
    <row r="23985" spans="53:53" x14ac:dyDescent="0.3">
      <c r="BA23985" s="2"/>
    </row>
    <row r="23986" spans="53:53" x14ac:dyDescent="0.3">
      <c r="BA23986" s="2"/>
    </row>
    <row r="23987" spans="53:53" x14ac:dyDescent="0.3">
      <c r="BA23987" s="2"/>
    </row>
    <row r="23988" spans="53:53" x14ac:dyDescent="0.3">
      <c r="BA23988" s="2"/>
    </row>
    <row r="23989" spans="53:53" x14ac:dyDescent="0.3">
      <c r="BA23989" s="2"/>
    </row>
    <row r="23990" spans="53:53" x14ac:dyDescent="0.3">
      <c r="BA23990" s="2"/>
    </row>
    <row r="23991" spans="53:53" x14ac:dyDescent="0.3">
      <c r="BA23991" s="2"/>
    </row>
    <row r="23992" spans="53:53" x14ac:dyDescent="0.3">
      <c r="BA23992" s="2"/>
    </row>
    <row r="23993" spans="53:53" x14ac:dyDescent="0.3">
      <c r="BA23993" s="2"/>
    </row>
    <row r="23994" spans="53:53" x14ac:dyDescent="0.3">
      <c r="BA23994" s="2"/>
    </row>
    <row r="23995" spans="53:53" x14ac:dyDescent="0.3">
      <c r="BA23995" s="2"/>
    </row>
    <row r="23996" spans="53:53" x14ac:dyDescent="0.3">
      <c r="BA23996" s="2"/>
    </row>
    <row r="23997" spans="53:53" x14ac:dyDescent="0.3">
      <c r="BA23997" s="2"/>
    </row>
    <row r="23998" spans="53:53" x14ac:dyDescent="0.3">
      <c r="BA23998" s="2"/>
    </row>
    <row r="23999" spans="53:53" x14ac:dyDescent="0.3">
      <c r="BA23999" s="2"/>
    </row>
    <row r="24000" spans="53:53" x14ac:dyDescent="0.3">
      <c r="BA24000" s="2"/>
    </row>
    <row r="24001" spans="53:53" x14ac:dyDescent="0.3">
      <c r="BA24001" s="2"/>
    </row>
    <row r="24002" spans="53:53" x14ac:dyDescent="0.3">
      <c r="BA24002" s="2"/>
    </row>
    <row r="24003" spans="53:53" x14ac:dyDescent="0.3">
      <c r="BA24003" s="2"/>
    </row>
    <row r="24004" spans="53:53" x14ac:dyDescent="0.3">
      <c r="BA24004" s="2"/>
    </row>
    <row r="24005" spans="53:53" x14ac:dyDescent="0.3">
      <c r="BA24005" s="2"/>
    </row>
    <row r="24006" spans="53:53" x14ac:dyDescent="0.3">
      <c r="BA24006" s="2"/>
    </row>
    <row r="24007" spans="53:53" x14ac:dyDescent="0.3">
      <c r="BA24007" s="2"/>
    </row>
    <row r="24008" spans="53:53" x14ac:dyDescent="0.3">
      <c r="BA24008" s="2"/>
    </row>
    <row r="24009" spans="53:53" x14ac:dyDescent="0.3">
      <c r="BA24009" s="2"/>
    </row>
    <row r="24010" spans="53:53" x14ac:dyDescent="0.3">
      <c r="BA24010" s="2"/>
    </row>
    <row r="24011" spans="53:53" x14ac:dyDescent="0.3">
      <c r="BA24011" s="2"/>
    </row>
    <row r="24012" spans="53:53" x14ac:dyDescent="0.3">
      <c r="BA24012" s="2"/>
    </row>
    <row r="24013" spans="53:53" x14ac:dyDescent="0.3">
      <c r="BA24013" s="2"/>
    </row>
    <row r="24014" spans="53:53" x14ac:dyDescent="0.3">
      <c r="BA24014" s="2"/>
    </row>
    <row r="24015" spans="53:53" x14ac:dyDescent="0.3">
      <c r="BA24015" s="2"/>
    </row>
    <row r="24016" spans="53:53" x14ac:dyDescent="0.3">
      <c r="BA24016" s="2"/>
    </row>
    <row r="24017" spans="53:53" x14ac:dyDescent="0.3">
      <c r="BA24017" s="2"/>
    </row>
    <row r="24018" spans="53:53" x14ac:dyDescent="0.3">
      <c r="BA24018" s="2"/>
    </row>
    <row r="24019" spans="53:53" x14ac:dyDescent="0.3">
      <c r="BA24019" s="2"/>
    </row>
    <row r="24020" spans="53:53" x14ac:dyDescent="0.3">
      <c r="BA24020" s="2"/>
    </row>
    <row r="24021" spans="53:53" x14ac:dyDescent="0.3">
      <c r="BA24021" s="2"/>
    </row>
    <row r="24022" spans="53:53" x14ac:dyDescent="0.3">
      <c r="BA24022" s="2"/>
    </row>
    <row r="24023" spans="53:53" x14ac:dyDescent="0.3">
      <c r="BA24023" s="2"/>
    </row>
    <row r="24024" spans="53:53" x14ac:dyDescent="0.3">
      <c r="BA24024" s="2"/>
    </row>
    <row r="24025" spans="53:53" x14ac:dyDescent="0.3">
      <c r="BA24025" s="2"/>
    </row>
    <row r="24026" spans="53:53" x14ac:dyDescent="0.3">
      <c r="BA24026" s="2"/>
    </row>
    <row r="24027" spans="53:53" x14ac:dyDescent="0.3">
      <c r="BA24027" s="2"/>
    </row>
    <row r="24028" spans="53:53" x14ac:dyDescent="0.3">
      <c r="BA24028" s="2"/>
    </row>
    <row r="24029" spans="53:53" x14ac:dyDescent="0.3">
      <c r="BA24029" s="2"/>
    </row>
    <row r="24030" spans="53:53" x14ac:dyDescent="0.3">
      <c r="BA24030" s="2"/>
    </row>
    <row r="24031" spans="53:53" x14ac:dyDescent="0.3">
      <c r="BA24031" s="2"/>
    </row>
    <row r="24032" spans="53:53" x14ac:dyDescent="0.3">
      <c r="BA24032" s="2"/>
    </row>
    <row r="24033" spans="53:53" x14ac:dyDescent="0.3">
      <c r="BA24033" s="2"/>
    </row>
    <row r="24034" spans="53:53" x14ac:dyDescent="0.3">
      <c r="BA24034" s="2"/>
    </row>
    <row r="24035" spans="53:53" x14ac:dyDescent="0.3">
      <c r="BA24035" s="2"/>
    </row>
    <row r="24036" spans="53:53" x14ac:dyDescent="0.3">
      <c r="BA24036" s="2"/>
    </row>
    <row r="24037" spans="53:53" x14ac:dyDescent="0.3">
      <c r="BA24037" s="2"/>
    </row>
    <row r="24038" spans="53:53" x14ac:dyDescent="0.3">
      <c r="BA24038" s="2"/>
    </row>
    <row r="24039" spans="53:53" x14ac:dyDescent="0.3">
      <c r="BA24039" s="2"/>
    </row>
    <row r="24040" spans="53:53" x14ac:dyDescent="0.3">
      <c r="BA24040" s="2"/>
    </row>
    <row r="24041" spans="53:53" x14ac:dyDescent="0.3">
      <c r="BA24041" s="2"/>
    </row>
    <row r="24042" spans="53:53" x14ac:dyDescent="0.3">
      <c r="BA24042" s="2"/>
    </row>
    <row r="24043" spans="53:53" x14ac:dyDescent="0.3">
      <c r="BA24043" s="2"/>
    </row>
    <row r="24044" spans="53:53" x14ac:dyDescent="0.3">
      <c r="BA24044" s="2"/>
    </row>
    <row r="24045" spans="53:53" x14ac:dyDescent="0.3">
      <c r="BA24045" s="2"/>
    </row>
    <row r="24046" spans="53:53" x14ac:dyDescent="0.3">
      <c r="BA24046" s="2"/>
    </row>
    <row r="24047" spans="53:53" x14ac:dyDescent="0.3">
      <c r="BA24047" s="2"/>
    </row>
    <row r="24048" spans="53:53" x14ac:dyDescent="0.3">
      <c r="BA24048" s="2"/>
    </row>
    <row r="24049" spans="53:53" x14ac:dyDescent="0.3">
      <c r="BA24049" s="2"/>
    </row>
    <row r="24050" spans="53:53" x14ac:dyDescent="0.3">
      <c r="BA24050" s="2"/>
    </row>
    <row r="24051" spans="53:53" x14ac:dyDescent="0.3">
      <c r="BA24051" s="2"/>
    </row>
    <row r="24052" spans="53:53" x14ac:dyDescent="0.3">
      <c r="BA24052" s="2"/>
    </row>
    <row r="24053" spans="53:53" x14ac:dyDescent="0.3">
      <c r="BA24053" s="2"/>
    </row>
    <row r="24054" spans="53:53" x14ac:dyDescent="0.3">
      <c r="BA24054" s="2"/>
    </row>
    <row r="24055" spans="53:53" x14ac:dyDescent="0.3">
      <c r="BA24055" s="2"/>
    </row>
    <row r="24056" spans="53:53" x14ac:dyDescent="0.3">
      <c r="BA24056" s="2"/>
    </row>
    <row r="24057" spans="53:53" x14ac:dyDescent="0.3">
      <c r="BA24057" s="2"/>
    </row>
    <row r="24058" spans="53:53" x14ac:dyDescent="0.3">
      <c r="BA24058" s="2"/>
    </row>
    <row r="24059" spans="53:53" x14ac:dyDescent="0.3">
      <c r="BA24059" s="2"/>
    </row>
    <row r="24060" spans="53:53" x14ac:dyDescent="0.3">
      <c r="BA24060" s="2"/>
    </row>
    <row r="24061" spans="53:53" x14ac:dyDescent="0.3">
      <c r="BA24061" s="2"/>
    </row>
    <row r="24062" spans="53:53" x14ac:dyDescent="0.3">
      <c r="BA24062" s="2"/>
    </row>
    <row r="24063" spans="53:53" x14ac:dyDescent="0.3">
      <c r="BA24063" s="2"/>
    </row>
    <row r="24064" spans="53:53" x14ac:dyDescent="0.3">
      <c r="BA24064" s="2"/>
    </row>
    <row r="24065" spans="53:53" x14ac:dyDescent="0.3">
      <c r="BA24065" s="2"/>
    </row>
    <row r="24066" spans="53:53" x14ac:dyDescent="0.3">
      <c r="BA24066" s="2"/>
    </row>
    <row r="24067" spans="53:53" x14ac:dyDescent="0.3">
      <c r="BA24067" s="2"/>
    </row>
    <row r="24068" spans="53:53" x14ac:dyDescent="0.3">
      <c r="BA24068" s="2"/>
    </row>
    <row r="24069" spans="53:53" x14ac:dyDescent="0.3">
      <c r="BA24069" s="2"/>
    </row>
    <row r="24070" spans="53:53" x14ac:dyDescent="0.3">
      <c r="BA24070" s="2"/>
    </row>
    <row r="24071" spans="53:53" x14ac:dyDescent="0.3">
      <c r="BA24071" s="2"/>
    </row>
    <row r="24072" spans="53:53" x14ac:dyDescent="0.3">
      <c r="BA24072" s="2"/>
    </row>
    <row r="24073" spans="53:53" x14ac:dyDescent="0.3">
      <c r="BA24073" s="2"/>
    </row>
    <row r="24074" spans="53:53" x14ac:dyDescent="0.3">
      <c r="BA24074" s="2"/>
    </row>
    <row r="24075" spans="53:53" x14ac:dyDescent="0.3">
      <c r="BA24075" s="2"/>
    </row>
    <row r="24076" spans="53:53" x14ac:dyDescent="0.3">
      <c r="BA24076" s="2"/>
    </row>
    <row r="24077" spans="53:53" x14ac:dyDescent="0.3">
      <c r="BA24077" s="2"/>
    </row>
    <row r="24078" spans="53:53" x14ac:dyDescent="0.3">
      <c r="BA24078" s="2"/>
    </row>
    <row r="24079" spans="53:53" x14ac:dyDescent="0.3">
      <c r="BA24079" s="2"/>
    </row>
    <row r="24080" spans="53:53" x14ac:dyDescent="0.3">
      <c r="BA24080" s="2"/>
    </row>
    <row r="24081" spans="53:53" x14ac:dyDescent="0.3">
      <c r="BA24081" s="2"/>
    </row>
    <row r="24082" spans="53:53" x14ac:dyDescent="0.3">
      <c r="BA24082" s="2"/>
    </row>
    <row r="24083" spans="53:53" x14ac:dyDescent="0.3">
      <c r="BA24083" s="2"/>
    </row>
    <row r="24084" spans="53:53" x14ac:dyDescent="0.3">
      <c r="BA24084" s="2"/>
    </row>
    <row r="24085" spans="53:53" x14ac:dyDescent="0.3">
      <c r="BA24085" s="2"/>
    </row>
    <row r="24086" spans="53:53" x14ac:dyDescent="0.3">
      <c r="BA24086" s="2"/>
    </row>
    <row r="24087" spans="53:53" x14ac:dyDescent="0.3">
      <c r="BA24087" s="2"/>
    </row>
    <row r="24088" spans="53:53" x14ac:dyDescent="0.3">
      <c r="BA24088" s="2"/>
    </row>
    <row r="24089" spans="53:53" x14ac:dyDescent="0.3">
      <c r="BA24089" s="2"/>
    </row>
    <row r="24090" spans="53:53" x14ac:dyDescent="0.3">
      <c r="BA24090" s="2"/>
    </row>
    <row r="24091" spans="53:53" x14ac:dyDescent="0.3">
      <c r="BA24091" s="2"/>
    </row>
    <row r="24092" spans="53:53" x14ac:dyDescent="0.3">
      <c r="BA24092" s="2"/>
    </row>
    <row r="24093" spans="53:53" x14ac:dyDescent="0.3">
      <c r="BA24093" s="2"/>
    </row>
    <row r="24094" spans="53:53" x14ac:dyDescent="0.3">
      <c r="BA24094" s="2"/>
    </row>
    <row r="24095" spans="53:53" x14ac:dyDescent="0.3">
      <c r="BA24095" s="2"/>
    </row>
    <row r="24096" spans="53:53" x14ac:dyDescent="0.3">
      <c r="BA24096" s="2"/>
    </row>
    <row r="24097" spans="53:53" x14ac:dyDescent="0.3">
      <c r="BA24097" s="2"/>
    </row>
    <row r="24098" spans="53:53" x14ac:dyDescent="0.3">
      <c r="BA24098" s="2"/>
    </row>
    <row r="24099" spans="53:53" x14ac:dyDescent="0.3">
      <c r="BA24099" s="2"/>
    </row>
    <row r="24100" spans="53:53" x14ac:dyDescent="0.3">
      <c r="BA24100" s="2"/>
    </row>
    <row r="24101" spans="53:53" x14ac:dyDescent="0.3">
      <c r="BA24101" s="2"/>
    </row>
    <row r="24102" spans="53:53" x14ac:dyDescent="0.3">
      <c r="BA24102" s="2"/>
    </row>
    <row r="24103" spans="53:53" x14ac:dyDescent="0.3">
      <c r="BA24103" s="2"/>
    </row>
    <row r="24104" spans="53:53" x14ac:dyDescent="0.3">
      <c r="BA24104" s="2"/>
    </row>
    <row r="24105" spans="53:53" x14ac:dyDescent="0.3">
      <c r="BA24105" s="2"/>
    </row>
    <row r="24106" spans="53:53" x14ac:dyDescent="0.3">
      <c r="BA24106" s="2"/>
    </row>
    <row r="24107" spans="53:53" x14ac:dyDescent="0.3">
      <c r="BA24107" s="2"/>
    </row>
    <row r="24108" spans="53:53" x14ac:dyDescent="0.3">
      <c r="BA24108" s="2"/>
    </row>
    <row r="24109" spans="53:53" x14ac:dyDescent="0.3">
      <c r="BA24109" s="2"/>
    </row>
    <row r="24110" spans="53:53" x14ac:dyDescent="0.3">
      <c r="BA24110" s="2"/>
    </row>
    <row r="24111" spans="53:53" x14ac:dyDescent="0.3">
      <c r="BA24111" s="2"/>
    </row>
    <row r="24112" spans="53:53" x14ac:dyDescent="0.3">
      <c r="BA24112" s="2"/>
    </row>
    <row r="24113" spans="53:53" x14ac:dyDescent="0.3">
      <c r="BA24113" s="2"/>
    </row>
    <row r="24114" spans="53:53" x14ac:dyDescent="0.3">
      <c r="BA24114" s="2"/>
    </row>
    <row r="24115" spans="53:53" x14ac:dyDescent="0.3">
      <c r="BA24115" s="2"/>
    </row>
    <row r="24116" spans="53:53" x14ac:dyDescent="0.3">
      <c r="BA24116" s="2"/>
    </row>
    <row r="24117" spans="53:53" x14ac:dyDescent="0.3">
      <c r="BA24117" s="2"/>
    </row>
    <row r="24118" spans="53:53" x14ac:dyDescent="0.3">
      <c r="BA24118" s="2"/>
    </row>
    <row r="24119" spans="53:53" x14ac:dyDescent="0.3">
      <c r="BA24119" s="2"/>
    </row>
    <row r="24120" spans="53:53" x14ac:dyDescent="0.3">
      <c r="BA24120" s="2"/>
    </row>
    <row r="24121" spans="53:53" x14ac:dyDescent="0.3">
      <c r="BA24121" s="2"/>
    </row>
    <row r="24122" spans="53:53" x14ac:dyDescent="0.3">
      <c r="BA24122" s="2"/>
    </row>
    <row r="24123" spans="53:53" x14ac:dyDescent="0.3">
      <c r="BA24123" s="2"/>
    </row>
    <row r="24124" spans="53:53" x14ac:dyDescent="0.3">
      <c r="BA24124" s="2"/>
    </row>
    <row r="24125" spans="53:53" x14ac:dyDescent="0.3">
      <c r="BA24125" s="2"/>
    </row>
    <row r="24126" spans="53:53" x14ac:dyDescent="0.3">
      <c r="BA24126" s="2"/>
    </row>
    <row r="24127" spans="53:53" x14ac:dyDescent="0.3">
      <c r="BA24127" s="2"/>
    </row>
    <row r="24128" spans="53:53" x14ac:dyDescent="0.3">
      <c r="BA24128" s="2"/>
    </row>
    <row r="24129" spans="53:53" x14ac:dyDescent="0.3">
      <c r="BA24129" s="2"/>
    </row>
    <row r="24130" spans="53:53" x14ac:dyDescent="0.3">
      <c r="BA24130" s="2"/>
    </row>
    <row r="24131" spans="53:53" x14ac:dyDescent="0.3">
      <c r="BA24131" s="2"/>
    </row>
    <row r="24132" spans="53:53" x14ac:dyDescent="0.3">
      <c r="BA24132" s="2"/>
    </row>
    <row r="24133" spans="53:53" x14ac:dyDescent="0.3">
      <c r="BA24133" s="2"/>
    </row>
    <row r="24134" spans="53:53" x14ac:dyDescent="0.3">
      <c r="BA24134" s="2"/>
    </row>
    <row r="24135" spans="53:53" x14ac:dyDescent="0.3">
      <c r="BA24135" s="2"/>
    </row>
    <row r="24136" spans="53:53" x14ac:dyDescent="0.3">
      <c r="BA24136" s="2"/>
    </row>
    <row r="24137" spans="53:53" x14ac:dyDescent="0.3">
      <c r="BA24137" s="2"/>
    </row>
    <row r="24138" spans="53:53" x14ac:dyDescent="0.3">
      <c r="BA24138" s="2"/>
    </row>
    <row r="24139" spans="53:53" x14ac:dyDescent="0.3">
      <c r="BA24139" s="2"/>
    </row>
    <row r="24140" spans="53:53" x14ac:dyDescent="0.3">
      <c r="BA24140" s="2"/>
    </row>
    <row r="24141" spans="53:53" x14ac:dyDescent="0.3">
      <c r="BA24141" s="2"/>
    </row>
    <row r="24142" spans="53:53" x14ac:dyDescent="0.3">
      <c r="BA24142" s="2"/>
    </row>
    <row r="24143" spans="53:53" x14ac:dyDescent="0.3">
      <c r="BA24143" s="2"/>
    </row>
    <row r="24144" spans="53:53" x14ac:dyDescent="0.3">
      <c r="BA24144" s="2"/>
    </row>
    <row r="24145" spans="53:53" x14ac:dyDescent="0.3">
      <c r="BA24145" s="2"/>
    </row>
    <row r="24146" spans="53:53" x14ac:dyDescent="0.3">
      <c r="BA24146" s="2"/>
    </row>
    <row r="24147" spans="53:53" x14ac:dyDescent="0.3">
      <c r="BA24147" s="2"/>
    </row>
    <row r="24148" spans="53:53" x14ac:dyDescent="0.3">
      <c r="BA24148" s="2"/>
    </row>
    <row r="24149" spans="53:53" x14ac:dyDescent="0.3">
      <c r="BA24149" s="2"/>
    </row>
    <row r="24150" spans="53:53" x14ac:dyDescent="0.3">
      <c r="BA24150" s="2"/>
    </row>
    <row r="24151" spans="53:53" x14ac:dyDescent="0.3">
      <c r="BA24151" s="2"/>
    </row>
    <row r="24152" spans="53:53" x14ac:dyDescent="0.3">
      <c r="BA24152" s="2"/>
    </row>
    <row r="24153" spans="53:53" x14ac:dyDescent="0.3">
      <c r="BA24153" s="2"/>
    </row>
    <row r="24154" spans="53:53" x14ac:dyDescent="0.3">
      <c r="BA24154" s="2"/>
    </row>
    <row r="24155" spans="53:53" x14ac:dyDescent="0.3">
      <c r="BA24155" s="2"/>
    </row>
    <row r="24156" spans="53:53" x14ac:dyDescent="0.3">
      <c r="BA24156" s="2"/>
    </row>
    <row r="24157" spans="53:53" x14ac:dyDescent="0.3">
      <c r="BA24157" s="2"/>
    </row>
    <row r="24158" spans="53:53" x14ac:dyDescent="0.3">
      <c r="BA24158" s="2"/>
    </row>
    <row r="24159" spans="53:53" x14ac:dyDescent="0.3">
      <c r="BA24159" s="2"/>
    </row>
    <row r="24160" spans="53:53" x14ac:dyDescent="0.3">
      <c r="BA24160" s="2"/>
    </row>
    <row r="24161" spans="53:53" x14ac:dyDescent="0.3">
      <c r="BA24161" s="2"/>
    </row>
    <row r="24162" spans="53:53" x14ac:dyDescent="0.3">
      <c r="BA24162" s="2"/>
    </row>
    <row r="24163" spans="53:53" x14ac:dyDescent="0.3">
      <c r="BA24163" s="2"/>
    </row>
    <row r="24164" spans="53:53" x14ac:dyDescent="0.3">
      <c r="BA24164" s="2"/>
    </row>
    <row r="24165" spans="53:53" x14ac:dyDescent="0.3">
      <c r="BA24165" s="2"/>
    </row>
    <row r="24166" spans="53:53" x14ac:dyDescent="0.3">
      <c r="BA24166" s="2"/>
    </row>
    <row r="24167" spans="53:53" x14ac:dyDescent="0.3">
      <c r="BA24167" s="2"/>
    </row>
    <row r="24168" spans="53:53" x14ac:dyDescent="0.3">
      <c r="BA24168" s="2"/>
    </row>
    <row r="24169" spans="53:53" x14ac:dyDescent="0.3">
      <c r="BA24169" s="2"/>
    </row>
    <row r="24170" spans="53:53" x14ac:dyDescent="0.3">
      <c r="BA24170" s="2"/>
    </row>
    <row r="24171" spans="53:53" x14ac:dyDescent="0.3">
      <c r="BA24171" s="2"/>
    </row>
    <row r="24172" spans="53:53" x14ac:dyDescent="0.3">
      <c r="BA24172" s="2"/>
    </row>
    <row r="24173" spans="53:53" x14ac:dyDescent="0.3">
      <c r="BA24173" s="2"/>
    </row>
    <row r="24174" spans="53:53" x14ac:dyDescent="0.3">
      <c r="BA24174" s="2"/>
    </row>
    <row r="24175" spans="53:53" x14ac:dyDescent="0.3">
      <c r="BA24175" s="2"/>
    </row>
    <row r="24176" spans="53:53" x14ac:dyDescent="0.3">
      <c r="BA24176" s="2"/>
    </row>
    <row r="24177" spans="53:53" x14ac:dyDescent="0.3">
      <c r="BA24177" s="2"/>
    </row>
    <row r="24178" spans="53:53" x14ac:dyDescent="0.3">
      <c r="BA24178" s="2"/>
    </row>
    <row r="24179" spans="53:53" x14ac:dyDescent="0.3">
      <c r="BA24179" s="2"/>
    </row>
    <row r="24180" spans="53:53" x14ac:dyDescent="0.3">
      <c r="BA24180" s="2"/>
    </row>
    <row r="24181" spans="53:53" x14ac:dyDescent="0.3">
      <c r="BA24181" s="2"/>
    </row>
    <row r="24182" spans="53:53" x14ac:dyDescent="0.3">
      <c r="BA24182" s="2"/>
    </row>
    <row r="24183" spans="53:53" x14ac:dyDescent="0.3">
      <c r="BA24183" s="2"/>
    </row>
    <row r="24184" spans="53:53" x14ac:dyDescent="0.3">
      <c r="BA24184" s="2"/>
    </row>
    <row r="24185" spans="53:53" x14ac:dyDescent="0.3">
      <c r="BA24185" s="2"/>
    </row>
    <row r="24186" spans="53:53" x14ac:dyDescent="0.3">
      <c r="BA24186" s="2"/>
    </row>
    <row r="24187" spans="53:53" x14ac:dyDescent="0.3">
      <c r="BA24187" s="2"/>
    </row>
    <row r="24188" spans="53:53" x14ac:dyDescent="0.3">
      <c r="BA24188" s="2"/>
    </row>
    <row r="24189" spans="53:53" x14ac:dyDescent="0.3">
      <c r="BA24189" s="2"/>
    </row>
    <row r="24190" spans="53:53" x14ac:dyDescent="0.3">
      <c r="BA24190" s="2"/>
    </row>
    <row r="24191" spans="53:53" x14ac:dyDescent="0.3">
      <c r="BA24191" s="2"/>
    </row>
    <row r="24192" spans="53:53" x14ac:dyDescent="0.3">
      <c r="BA24192" s="2"/>
    </row>
    <row r="24193" spans="53:53" x14ac:dyDescent="0.3">
      <c r="BA24193" s="2"/>
    </row>
    <row r="24194" spans="53:53" x14ac:dyDescent="0.3">
      <c r="BA24194" s="2"/>
    </row>
    <row r="24195" spans="53:53" x14ac:dyDescent="0.3">
      <c r="BA24195" s="2"/>
    </row>
    <row r="24196" spans="53:53" x14ac:dyDescent="0.3">
      <c r="BA24196" s="2"/>
    </row>
    <row r="24197" spans="53:53" x14ac:dyDescent="0.3">
      <c r="BA24197" s="2"/>
    </row>
    <row r="24198" spans="53:53" x14ac:dyDescent="0.3">
      <c r="BA24198" s="2"/>
    </row>
    <row r="24199" spans="53:53" x14ac:dyDescent="0.3">
      <c r="BA24199" s="2"/>
    </row>
    <row r="24200" spans="53:53" x14ac:dyDescent="0.3">
      <c r="BA24200" s="2"/>
    </row>
    <row r="24201" spans="53:53" x14ac:dyDescent="0.3">
      <c r="BA24201" s="2"/>
    </row>
    <row r="24202" spans="53:53" x14ac:dyDescent="0.3">
      <c r="BA24202" s="2"/>
    </row>
    <row r="24203" spans="53:53" x14ac:dyDescent="0.3">
      <c r="BA24203" s="2"/>
    </row>
    <row r="24204" spans="53:53" x14ac:dyDescent="0.3">
      <c r="BA24204" s="2"/>
    </row>
    <row r="24205" spans="53:53" x14ac:dyDescent="0.3">
      <c r="BA24205" s="2"/>
    </row>
    <row r="24206" spans="53:53" x14ac:dyDescent="0.3">
      <c r="BA24206" s="2"/>
    </row>
    <row r="24207" spans="53:53" x14ac:dyDescent="0.3">
      <c r="BA24207" s="2"/>
    </row>
    <row r="24208" spans="53:53" x14ac:dyDescent="0.3">
      <c r="BA24208" s="2"/>
    </row>
    <row r="24209" spans="53:53" x14ac:dyDescent="0.3">
      <c r="BA24209" s="2"/>
    </row>
    <row r="24210" spans="53:53" x14ac:dyDescent="0.3">
      <c r="BA24210" s="2"/>
    </row>
    <row r="24211" spans="53:53" x14ac:dyDescent="0.3">
      <c r="BA24211" s="2"/>
    </row>
    <row r="24212" spans="53:53" x14ac:dyDescent="0.3">
      <c r="BA24212" s="2"/>
    </row>
    <row r="24213" spans="53:53" x14ac:dyDescent="0.3">
      <c r="BA24213" s="2"/>
    </row>
    <row r="24214" spans="53:53" x14ac:dyDescent="0.3">
      <c r="BA24214" s="2"/>
    </row>
    <row r="24215" spans="53:53" x14ac:dyDescent="0.3">
      <c r="BA24215" s="2"/>
    </row>
    <row r="24216" spans="53:53" x14ac:dyDescent="0.3">
      <c r="BA24216" s="2"/>
    </row>
    <row r="24217" spans="53:53" x14ac:dyDescent="0.3">
      <c r="BA24217" s="2"/>
    </row>
    <row r="24218" spans="53:53" x14ac:dyDescent="0.3">
      <c r="BA24218" s="2"/>
    </row>
    <row r="24219" spans="53:53" x14ac:dyDescent="0.3">
      <c r="BA24219" s="2"/>
    </row>
    <row r="24220" spans="53:53" x14ac:dyDescent="0.3">
      <c r="BA24220" s="2"/>
    </row>
    <row r="24221" spans="53:53" x14ac:dyDescent="0.3">
      <c r="BA24221" s="2"/>
    </row>
    <row r="24222" spans="53:53" x14ac:dyDescent="0.3">
      <c r="BA24222" s="2"/>
    </row>
    <row r="24223" spans="53:53" x14ac:dyDescent="0.3">
      <c r="BA24223" s="2"/>
    </row>
    <row r="24224" spans="53:53" x14ac:dyDescent="0.3">
      <c r="BA24224" s="2"/>
    </row>
    <row r="24225" spans="53:53" x14ac:dyDescent="0.3">
      <c r="BA24225" s="2"/>
    </row>
    <row r="24226" spans="53:53" x14ac:dyDescent="0.3">
      <c r="BA24226" s="2"/>
    </row>
    <row r="24227" spans="53:53" x14ac:dyDescent="0.3">
      <c r="BA24227" s="2"/>
    </row>
    <row r="24228" spans="53:53" x14ac:dyDescent="0.3">
      <c r="BA24228" s="2"/>
    </row>
    <row r="24229" spans="53:53" x14ac:dyDescent="0.3">
      <c r="BA24229" s="2"/>
    </row>
    <row r="24230" spans="53:53" x14ac:dyDescent="0.3">
      <c r="BA24230" s="2"/>
    </row>
    <row r="24231" spans="53:53" x14ac:dyDescent="0.3">
      <c r="BA24231" s="2"/>
    </row>
    <row r="24232" spans="53:53" x14ac:dyDescent="0.3">
      <c r="BA24232" s="2"/>
    </row>
    <row r="24233" spans="53:53" x14ac:dyDescent="0.3">
      <c r="BA24233" s="2"/>
    </row>
    <row r="24234" spans="53:53" x14ac:dyDescent="0.3">
      <c r="BA24234" s="2"/>
    </row>
    <row r="24235" spans="53:53" x14ac:dyDescent="0.3">
      <c r="BA24235" s="2"/>
    </row>
    <row r="24236" spans="53:53" x14ac:dyDescent="0.3">
      <c r="BA24236" s="2"/>
    </row>
    <row r="24237" spans="53:53" x14ac:dyDescent="0.3">
      <c r="BA24237" s="2"/>
    </row>
    <row r="24238" spans="53:53" x14ac:dyDescent="0.3">
      <c r="BA24238" s="2"/>
    </row>
    <row r="24239" spans="53:53" x14ac:dyDescent="0.3">
      <c r="BA24239" s="2"/>
    </row>
    <row r="24240" spans="53:53" x14ac:dyDescent="0.3">
      <c r="BA24240" s="2"/>
    </row>
    <row r="24241" spans="53:53" x14ac:dyDescent="0.3">
      <c r="BA24241" s="2"/>
    </row>
    <row r="24242" spans="53:53" x14ac:dyDescent="0.3">
      <c r="BA24242" s="2"/>
    </row>
    <row r="24243" spans="53:53" x14ac:dyDescent="0.3">
      <c r="BA24243" s="2"/>
    </row>
    <row r="24244" spans="53:53" x14ac:dyDescent="0.3">
      <c r="BA24244" s="2"/>
    </row>
    <row r="24245" spans="53:53" x14ac:dyDescent="0.3">
      <c r="BA24245" s="2"/>
    </row>
    <row r="24246" spans="53:53" x14ac:dyDescent="0.3">
      <c r="BA24246" s="2"/>
    </row>
    <row r="24247" spans="53:53" x14ac:dyDescent="0.3">
      <c r="BA24247" s="2"/>
    </row>
    <row r="24248" spans="53:53" x14ac:dyDescent="0.3">
      <c r="BA24248" s="2"/>
    </row>
    <row r="24249" spans="53:53" x14ac:dyDescent="0.3">
      <c r="BA24249" s="2"/>
    </row>
    <row r="24250" spans="53:53" x14ac:dyDescent="0.3">
      <c r="BA24250" s="2"/>
    </row>
    <row r="24251" spans="53:53" x14ac:dyDescent="0.3">
      <c r="BA24251" s="2"/>
    </row>
    <row r="24252" spans="53:53" x14ac:dyDescent="0.3">
      <c r="BA24252" s="2"/>
    </row>
    <row r="24253" spans="53:53" x14ac:dyDescent="0.3">
      <c r="BA24253" s="2"/>
    </row>
    <row r="24254" spans="53:53" x14ac:dyDescent="0.3">
      <c r="BA24254" s="2"/>
    </row>
    <row r="24255" spans="53:53" x14ac:dyDescent="0.3">
      <c r="BA24255" s="2"/>
    </row>
    <row r="24256" spans="53:53" x14ac:dyDescent="0.3">
      <c r="BA24256" s="2"/>
    </row>
    <row r="24257" spans="53:53" x14ac:dyDescent="0.3">
      <c r="BA24257" s="2"/>
    </row>
    <row r="24258" spans="53:53" x14ac:dyDescent="0.3">
      <c r="BA24258" s="2"/>
    </row>
    <row r="24259" spans="53:53" x14ac:dyDescent="0.3">
      <c r="BA24259" s="2"/>
    </row>
    <row r="24260" spans="53:53" x14ac:dyDescent="0.3">
      <c r="BA24260" s="2"/>
    </row>
    <row r="24261" spans="53:53" x14ac:dyDescent="0.3">
      <c r="BA24261" s="2"/>
    </row>
    <row r="24262" spans="53:53" x14ac:dyDescent="0.3">
      <c r="BA24262" s="2"/>
    </row>
    <row r="24263" spans="53:53" x14ac:dyDescent="0.3">
      <c r="BA24263" s="2"/>
    </row>
    <row r="24264" spans="53:53" x14ac:dyDescent="0.3">
      <c r="BA24264" s="2"/>
    </row>
    <row r="24265" spans="53:53" x14ac:dyDescent="0.3">
      <c r="BA24265" s="2"/>
    </row>
    <row r="24266" spans="53:53" x14ac:dyDescent="0.3">
      <c r="BA24266" s="2"/>
    </row>
    <row r="24267" spans="53:53" x14ac:dyDescent="0.3">
      <c r="BA24267" s="2"/>
    </row>
    <row r="24268" spans="53:53" x14ac:dyDescent="0.3">
      <c r="BA24268" s="2"/>
    </row>
    <row r="24269" spans="53:53" x14ac:dyDescent="0.3">
      <c r="BA24269" s="2"/>
    </row>
    <row r="24270" spans="53:53" x14ac:dyDescent="0.3">
      <c r="BA24270" s="2"/>
    </row>
    <row r="24271" spans="53:53" x14ac:dyDescent="0.3">
      <c r="BA24271" s="2"/>
    </row>
    <row r="24272" spans="53:53" x14ac:dyDescent="0.3">
      <c r="BA24272" s="2"/>
    </row>
    <row r="24273" spans="53:53" x14ac:dyDescent="0.3">
      <c r="BA24273" s="2"/>
    </row>
    <row r="24274" spans="53:53" x14ac:dyDescent="0.3">
      <c r="BA24274" s="2"/>
    </row>
    <row r="24275" spans="53:53" x14ac:dyDescent="0.3">
      <c r="BA24275" s="2"/>
    </row>
    <row r="24276" spans="53:53" x14ac:dyDescent="0.3">
      <c r="BA24276" s="2"/>
    </row>
    <row r="24277" spans="53:53" x14ac:dyDescent="0.3">
      <c r="BA24277" s="2"/>
    </row>
    <row r="24278" spans="53:53" x14ac:dyDescent="0.3">
      <c r="BA24278" s="2"/>
    </row>
    <row r="24279" spans="53:53" x14ac:dyDescent="0.3">
      <c r="BA24279" s="2"/>
    </row>
    <row r="24280" spans="53:53" x14ac:dyDescent="0.3">
      <c r="BA24280" s="2"/>
    </row>
    <row r="24281" spans="53:53" x14ac:dyDescent="0.3">
      <c r="BA24281" s="2"/>
    </row>
    <row r="24282" spans="53:53" x14ac:dyDescent="0.3">
      <c r="BA24282" s="2"/>
    </row>
    <row r="24283" spans="53:53" x14ac:dyDescent="0.3">
      <c r="BA24283" s="2"/>
    </row>
    <row r="24284" spans="53:53" x14ac:dyDescent="0.3">
      <c r="BA24284" s="2"/>
    </row>
    <row r="24285" spans="53:53" x14ac:dyDescent="0.3">
      <c r="BA24285" s="2"/>
    </row>
    <row r="24286" spans="53:53" x14ac:dyDescent="0.3">
      <c r="BA24286" s="2"/>
    </row>
    <row r="24287" spans="53:53" x14ac:dyDescent="0.3">
      <c r="BA24287" s="2"/>
    </row>
    <row r="24288" spans="53:53" x14ac:dyDescent="0.3">
      <c r="BA24288" s="2"/>
    </row>
    <row r="24289" spans="53:53" x14ac:dyDescent="0.3">
      <c r="BA24289" s="2"/>
    </row>
    <row r="24290" spans="53:53" x14ac:dyDescent="0.3">
      <c r="BA24290" s="2"/>
    </row>
    <row r="24291" spans="53:53" x14ac:dyDescent="0.3">
      <c r="BA24291" s="2"/>
    </row>
    <row r="24292" spans="53:53" x14ac:dyDescent="0.3">
      <c r="BA24292" s="2"/>
    </row>
    <row r="24293" spans="53:53" x14ac:dyDescent="0.3">
      <c r="BA24293" s="2"/>
    </row>
    <row r="24294" spans="53:53" x14ac:dyDescent="0.3">
      <c r="BA24294" s="2"/>
    </row>
    <row r="24295" spans="53:53" x14ac:dyDescent="0.3">
      <c r="BA24295" s="2"/>
    </row>
    <row r="24296" spans="53:53" x14ac:dyDescent="0.3">
      <c r="BA24296" s="2"/>
    </row>
    <row r="24297" spans="53:53" x14ac:dyDescent="0.3">
      <c r="BA24297" s="2"/>
    </row>
    <row r="24298" spans="53:53" x14ac:dyDescent="0.3">
      <c r="BA24298" s="2"/>
    </row>
    <row r="24299" spans="53:53" x14ac:dyDescent="0.3">
      <c r="BA24299" s="2"/>
    </row>
    <row r="24300" spans="53:53" x14ac:dyDescent="0.3">
      <c r="BA24300" s="2"/>
    </row>
    <row r="24301" spans="53:53" x14ac:dyDescent="0.3">
      <c r="BA24301" s="2"/>
    </row>
    <row r="24302" spans="53:53" x14ac:dyDescent="0.3">
      <c r="BA24302" s="2"/>
    </row>
    <row r="24303" spans="53:53" x14ac:dyDescent="0.3">
      <c r="BA24303" s="2"/>
    </row>
    <row r="24304" spans="53:53" x14ac:dyDescent="0.3">
      <c r="BA24304" s="2"/>
    </row>
    <row r="24305" spans="53:53" x14ac:dyDescent="0.3">
      <c r="BA24305" s="2"/>
    </row>
    <row r="24306" spans="53:53" x14ac:dyDescent="0.3">
      <c r="BA24306" s="2"/>
    </row>
    <row r="24307" spans="53:53" x14ac:dyDescent="0.3">
      <c r="BA24307" s="2"/>
    </row>
    <row r="24308" spans="53:53" x14ac:dyDescent="0.3">
      <c r="BA24308" s="2"/>
    </row>
    <row r="24309" spans="53:53" x14ac:dyDescent="0.3">
      <c r="BA24309" s="2"/>
    </row>
    <row r="24310" spans="53:53" x14ac:dyDescent="0.3">
      <c r="BA24310" s="2"/>
    </row>
    <row r="24311" spans="53:53" x14ac:dyDescent="0.3">
      <c r="BA24311" s="2"/>
    </row>
    <row r="24312" spans="53:53" x14ac:dyDescent="0.3">
      <c r="BA24312" s="2"/>
    </row>
    <row r="24313" spans="53:53" x14ac:dyDescent="0.3">
      <c r="BA24313" s="2"/>
    </row>
    <row r="24314" spans="53:53" x14ac:dyDescent="0.3">
      <c r="BA24314" s="2"/>
    </row>
    <row r="24315" spans="53:53" x14ac:dyDescent="0.3">
      <c r="BA24315" s="2"/>
    </row>
    <row r="24316" spans="53:53" x14ac:dyDescent="0.3">
      <c r="BA24316" s="2"/>
    </row>
    <row r="24317" spans="53:53" x14ac:dyDescent="0.3">
      <c r="BA24317" s="2"/>
    </row>
    <row r="24318" spans="53:53" x14ac:dyDescent="0.3">
      <c r="BA24318" s="2"/>
    </row>
    <row r="24319" spans="53:53" x14ac:dyDescent="0.3">
      <c r="BA24319" s="2"/>
    </row>
    <row r="24320" spans="53:53" x14ac:dyDescent="0.3">
      <c r="BA24320" s="2"/>
    </row>
    <row r="24321" spans="53:53" x14ac:dyDescent="0.3">
      <c r="BA24321" s="2"/>
    </row>
    <row r="24322" spans="53:53" x14ac:dyDescent="0.3">
      <c r="BA24322" s="2"/>
    </row>
    <row r="24323" spans="53:53" x14ac:dyDescent="0.3">
      <c r="BA24323" s="2"/>
    </row>
    <row r="24324" spans="53:53" x14ac:dyDescent="0.3">
      <c r="BA24324" s="2"/>
    </row>
    <row r="24325" spans="53:53" x14ac:dyDescent="0.3">
      <c r="BA24325" s="2"/>
    </row>
    <row r="24326" spans="53:53" x14ac:dyDescent="0.3">
      <c r="BA24326" s="2"/>
    </row>
    <row r="24327" spans="53:53" x14ac:dyDescent="0.3">
      <c r="BA24327" s="2"/>
    </row>
    <row r="24328" spans="53:53" x14ac:dyDescent="0.3">
      <c r="BA24328" s="2"/>
    </row>
    <row r="24329" spans="53:53" x14ac:dyDescent="0.3">
      <c r="BA24329" s="2"/>
    </row>
    <row r="24330" spans="53:53" x14ac:dyDescent="0.3">
      <c r="BA24330" s="2"/>
    </row>
    <row r="24331" spans="53:53" x14ac:dyDescent="0.3">
      <c r="BA24331" s="2"/>
    </row>
    <row r="24332" spans="53:53" x14ac:dyDescent="0.3">
      <c r="BA24332" s="2"/>
    </row>
    <row r="24333" spans="53:53" x14ac:dyDescent="0.3">
      <c r="BA24333" s="2"/>
    </row>
    <row r="24334" spans="53:53" x14ac:dyDescent="0.3">
      <c r="BA24334" s="2"/>
    </row>
    <row r="24335" spans="53:53" x14ac:dyDescent="0.3">
      <c r="BA24335" s="2"/>
    </row>
    <row r="24336" spans="53:53" x14ac:dyDescent="0.3">
      <c r="BA24336" s="2"/>
    </row>
    <row r="24337" spans="53:53" x14ac:dyDescent="0.3">
      <c r="BA24337" s="2"/>
    </row>
    <row r="24338" spans="53:53" x14ac:dyDescent="0.3">
      <c r="BA24338" s="2"/>
    </row>
    <row r="24339" spans="53:53" x14ac:dyDescent="0.3">
      <c r="BA24339" s="2"/>
    </row>
    <row r="24340" spans="53:53" x14ac:dyDescent="0.3">
      <c r="BA24340" s="2"/>
    </row>
    <row r="24341" spans="53:53" x14ac:dyDescent="0.3">
      <c r="BA24341" s="2"/>
    </row>
    <row r="24342" spans="53:53" x14ac:dyDescent="0.3">
      <c r="BA24342" s="2"/>
    </row>
    <row r="24343" spans="53:53" x14ac:dyDescent="0.3">
      <c r="BA24343" s="2"/>
    </row>
    <row r="24344" spans="53:53" x14ac:dyDescent="0.3">
      <c r="BA24344" s="2"/>
    </row>
    <row r="24345" spans="53:53" x14ac:dyDescent="0.3">
      <c r="BA24345" s="2"/>
    </row>
    <row r="24346" spans="53:53" x14ac:dyDescent="0.3">
      <c r="BA24346" s="2"/>
    </row>
    <row r="24347" spans="53:53" x14ac:dyDescent="0.3">
      <c r="BA24347" s="2"/>
    </row>
    <row r="24348" spans="53:53" x14ac:dyDescent="0.3">
      <c r="BA24348" s="2"/>
    </row>
    <row r="24349" spans="53:53" x14ac:dyDescent="0.3">
      <c r="BA24349" s="2"/>
    </row>
    <row r="24350" spans="53:53" x14ac:dyDescent="0.3">
      <c r="BA24350" s="2"/>
    </row>
    <row r="24351" spans="53:53" x14ac:dyDescent="0.3">
      <c r="BA24351" s="2"/>
    </row>
    <row r="24352" spans="53:53" x14ac:dyDescent="0.3">
      <c r="BA24352" s="2"/>
    </row>
    <row r="24353" spans="53:53" x14ac:dyDescent="0.3">
      <c r="BA24353" s="2"/>
    </row>
    <row r="24354" spans="53:53" x14ac:dyDescent="0.3">
      <c r="BA24354" s="2"/>
    </row>
    <row r="24355" spans="53:53" x14ac:dyDescent="0.3">
      <c r="BA24355" s="2"/>
    </row>
    <row r="24356" spans="53:53" x14ac:dyDescent="0.3">
      <c r="BA24356" s="2"/>
    </row>
    <row r="24357" spans="53:53" x14ac:dyDescent="0.3">
      <c r="BA24357" s="2"/>
    </row>
    <row r="24358" spans="53:53" x14ac:dyDescent="0.3">
      <c r="BA24358" s="2"/>
    </row>
    <row r="24359" spans="53:53" x14ac:dyDescent="0.3">
      <c r="BA24359" s="2"/>
    </row>
    <row r="24360" spans="53:53" x14ac:dyDescent="0.3">
      <c r="BA24360" s="2"/>
    </row>
    <row r="24361" spans="53:53" x14ac:dyDescent="0.3">
      <c r="BA24361" s="2"/>
    </row>
    <row r="24362" spans="53:53" x14ac:dyDescent="0.3">
      <c r="BA24362" s="2"/>
    </row>
    <row r="24363" spans="53:53" x14ac:dyDescent="0.3">
      <c r="BA24363" s="2"/>
    </row>
    <row r="24364" spans="53:53" x14ac:dyDescent="0.3">
      <c r="BA24364" s="2"/>
    </row>
    <row r="24365" spans="53:53" x14ac:dyDescent="0.3">
      <c r="BA24365" s="2"/>
    </row>
    <row r="24366" spans="53:53" x14ac:dyDescent="0.3">
      <c r="BA24366" s="2"/>
    </row>
    <row r="24367" spans="53:53" x14ac:dyDescent="0.3">
      <c r="BA24367" s="2"/>
    </row>
    <row r="24368" spans="53:53" x14ac:dyDescent="0.3">
      <c r="BA24368" s="2"/>
    </row>
    <row r="24369" spans="53:53" x14ac:dyDescent="0.3">
      <c r="BA24369" s="2"/>
    </row>
    <row r="24370" spans="53:53" x14ac:dyDescent="0.3">
      <c r="BA24370" s="2"/>
    </row>
    <row r="24371" spans="53:53" x14ac:dyDescent="0.3">
      <c r="BA24371" s="2"/>
    </row>
    <row r="24372" spans="53:53" x14ac:dyDescent="0.3">
      <c r="BA24372" s="2"/>
    </row>
    <row r="24373" spans="53:53" x14ac:dyDescent="0.3">
      <c r="BA24373" s="2"/>
    </row>
    <row r="24374" spans="53:53" x14ac:dyDescent="0.3">
      <c r="BA24374" s="2"/>
    </row>
    <row r="24375" spans="53:53" x14ac:dyDescent="0.3">
      <c r="BA24375" s="2"/>
    </row>
    <row r="24376" spans="53:53" x14ac:dyDescent="0.3">
      <c r="BA24376" s="2"/>
    </row>
    <row r="24377" spans="53:53" x14ac:dyDescent="0.3">
      <c r="BA24377" s="2"/>
    </row>
    <row r="24378" spans="53:53" x14ac:dyDescent="0.3">
      <c r="BA24378" s="2"/>
    </row>
    <row r="24379" spans="53:53" x14ac:dyDescent="0.3">
      <c r="BA24379" s="2"/>
    </row>
    <row r="24380" spans="53:53" x14ac:dyDescent="0.3">
      <c r="BA24380" s="2"/>
    </row>
    <row r="24381" spans="53:53" x14ac:dyDescent="0.3">
      <c r="BA24381" s="2"/>
    </row>
    <row r="24382" spans="53:53" x14ac:dyDescent="0.3">
      <c r="BA24382" s="2"/>
    </row>
    <row r="24383" spans="53:53" x14ac:dyDescent="0.3">
      <c r="BA24383" s="2"/>
    </row>
    <row r="24384" spans="53:53" x14ac:dyDescent="0.3">
      <c r="BA24384" s="2"/>
    </row>
    <row r="24385" spans="53:53" x14ac:dyDescent="0.3">
      <c r="BA24385" s="2"/>
    </row>
    <row r="24386" spans="53:53" x14ac:dyDescent="0.3">
      <c r="BA24386" s="2"/>
    </row>
    <row r="24387" spans="53:53" x14ac:dyDescent="0.3">
      <c r="BA24387" s="2"/>
    </row>
    <row r="24388" spans="53:53" x14ac:dyDescent="0.3">
      <c r="BA24388" s="2"/>
    </row>
    <row r="24389" spans="53:53" x14ac:dyDescent="0.3">
      <c r="BA24389" s="2"/>
    </row>
    <row r="24390" spans="53:53" x14ac:dyDescent="0.3">
      <c r="BA24390" s="2"/>
    </row>
    <row r="24391" spans="53:53" x14ac:dyDescent="0.3">
      <c r="BA24391" s="2"/>
    </row>
    <row r="24392" spans="53:53" x14ac:dyDescent="0.3">
      <c r="BA24392" s="2"/>
    </row>
    <row r="24393" spans="53:53" x14ac:dyDescent="0.3">
      <c r="BA24393" s="2"/>
    </row>
    <row r="24394" spans="53:53" x14ac:dyDescent="0.3">
      <c r="BA24394" s="2"/>
    </row>
    <row r="24395" spans="53:53" x14ac:dyDescent="0.3">
      <c r="BA24395" s="2"/>
    </row>
    <row r="24396" spans="53:53" x14ac:dyDescent="0.3">
      <c r="BA24396" s="2"/>
    </row>
    <row r="24397" spans="53:53" x14ac:dyDescent="0.3">
      <c r="BA24397" s="2"/>
    </row>
    <row r="24398" spans="53:53" x14ac:dyDescent="0.3">
      <c r="BA24398" s="2"/>
    </row>
    <row r="24399" spans="53:53" x14ac:dyDescent="0.3">
      <c r="BA24399" s="2"/>
    </row>
    <row r="24400" spans="53:53" x14ac:dyDescent="0.3">
      <c r="BA24400" s="2"/>
    </row>
    <row r="24401" spans="53:53" x14ac:dyDescent="0.3">
      <c r="BA24401" s="2"/>
    </row>
    <row r="24402" spans="53:53" x14ac:dyDescent="0.3">
      <c r="BA24402" s="2"/>
    </row>
    <row r="24403" spans="53:53" x14ac:dyDescent="0.3">
      <c r="BA24403" s="2"/>
    </row>
    <row r="24404" spans="53:53" x14ac:dyDescent="0.3">
      <c r="BA24404" s="2"/>
    </row>
    <row r="24405" spans="53:53" x14ac:dyDescent="0.3">
      <c r="BA24405" s="2"/>
    </row>
    <row r="24406" spans="53:53" x14ac:dyDescent="0.3">
      <c r="BA24406" s="2"/>
    </row>
    <row r="24407" spans="53:53" x14ac:dyDescent="0.3">
      <c r="BA24407" s="2"/>
    </row>
    <row r="24408" spans="53:53" x14ac:dyDescent="0.3">
      <c r="BA24408" s="2"/>
    </row>
    <row r="24409" spans="53:53" x14ac:dyDescent="0.3">
      <c r="BA24409" s="2"/>
    </row>
    <row r="24410" spans="53:53" x14ac:dyDescent="0.3">
      <c r="BA24410" s="2"/>
    </row>
    <row r="24411" spans="53:53" x14ac:dyDescent="0.3">
      <c r="BA24411" s="2"/>
    </row>
    <row r="24412" spans="53:53" x14ac:dyDescent="0.3">
      <c r="BA24412" s="2"/>
    </row>
    <row r="24413" spans="53:53" x14ac:dyDescent="0.3">
      <c r="BA24413" s="2"/>
    </row>
    <row r="24414" spans="53:53" x14ac:dyDescent="0.3">
      <c r="BA24414" s="2"/>
    </row>
    <row r="24415" spans="53:53" x14ac:dyDescent="0.3">
      <c r="BA24415" s="2"/>
    </row>
    <row r="24416" spans="53:53" x14ac:dyDescent="0.3">
      <c r="BA24416" s="2"/>
    </row>
    <row r="24417" spans="53:53" x14ac:dyDescent="0.3">
      <c r="BA24417" s="2"/>
    </row>
    <row r="24418" spans="53:53" x14ac:dyDescent="0.3">
      <c r="BA24418" s="2"/>
    </row>
    <row r="24419" spans="53:53" x14ac:dyDescent="0.3">
      <c r="BA24419" s="2"/>
    </row>
    <row r="24420" spans="53:53" x14ac:dyDescent="0.3">
      <c r="BA24420" s="2"/>
    </row>
    <row r="24421" spans="53:53" x14ac:dyDescent="0.3">
      <c r="BA24421" s="2"/>
    </row>
    <row r="24422" spans="53:53" x14ac:dyDescent="0.3">
      <c r="BA24422" s="2"/>
    </row>
    <row r="24423" spans="53:53" x14ac:dyDescent="0.3">
      <c r="BA24423" s="2"/>
    </row>
    <row r="24424" spans="53:53" x14ac:dyDescent="0.3">
      <c r="BA24424" s="2"/>
    </row>
    <row r="24425" spans="53:53" x14ac:dyDescent="0.3">
      <c r="BA24425" s="2"/>
    </row>
    <row r="24426" spans="53:53" x14ac:dyDescent="0.3">
      <c r="BA24426" s="2"/>
    </row>
    <row r="24427" spans="53:53" x14ac:dyDescent="0.3">
      <c r="BA24427" s="2"/>
    </row>
    <row r="24428" spans="53:53" x14ac:dyDescent="0.3">
      <c r="BA24428" s="2"/>
    </row>
    <row r="24429" spans="53:53" x14ac:dyDescent="0.3">
      <c r="BA24429" s="2"/>
    </row>
    <row r="24430" spans="53:53" x14ac:dyDescent="0.3">
      <c r="BA24430" s="2"/>
    </row>
    <row r="24431" spans="53:53" x14ac:dyDescent="0.3">
      <c r="BA24431" s="2"/>
    </row>
    <row r="24432" spans="53:53" x14ac:dyDescent="0.3">
      <c r="BA24432" s="2"/>
    </row>
    <row r="24433" spans="53:53" x14ac:dyDescent="0.3">
      <c r="BA24433" s="2"/>
    </row>
    <row r="24434" spans="53:53" x14ac:dyDescent="0.3">
      <c r="BA24434" s="2"/>
    </row>
    <row r="24435" spans="53:53" x14ac:dyDescent="0.3">
      <c r="BA24435" s="2"/>
    </row>
    <row r="24436" spans="53:53" x14ac:dyDescent="0.3">
      <c r="BA24436" s="2"/>
    </row>
    <row r="24437" spans="53:53" x14ac:dyDescent="0.3">
      <c r="BA24437" s="2"/>
    </row>
    <row r="24438" spans="53:53" x14ac:dyDescent="0.3">
      <c r="BA24438" s="2"/>
    </row>
    <row r="24439" spans="53:53" x14ac:dyDescent="0.3">
      <c r="BA24439" s="2"/>
    </row>
    <row r="24440" spans="53:53" x14ac:dyDescent="0.3">
      <c r="BA24440" s="2"/>
    </row>
    <row r="24441" spans="53:53" x14ac:dyDescent="0.3">
      <c r="BA24441" s="2"/>
    </row>
    <row r="24442" spans="53:53" x14ac:dyDescent="0.3">
      <c r="BA24442" s="2"/>
    </row>
    <row r="24443" spans="53:53" x14ac:dyDescent="0.3">
      <c r="BA24443" s="2"/>
    </row>
    <row r="24444" spans="53:53" x14ac:dyDescent="0.3">
      <c r="BA24444" s="2"/>
    </row>
    <row r="24445" spans="53:53" x14ac:dyDescent="0.3">
      <c r="BA24445" s="2"/>
    </row>
    <row r="24446" spans="53:53" x14ac:dyDescent="0.3">
      <c r="BA24446" s="2"/>
    </row>
    <row r="24447" spans="53:53" x14ac:dyDescent="0.3">
      <c r="BA24447" s="2"/>
    </row>
    <row r="24448" spans="53:53" x14ac:dyDescent="0.3">
      <c r="BA24448" s="2"/>
    </row>
    <row r="24449" spans="53:53" x14ac:dyDescent="0.3">
      <c r="BA24449" s="2"/>
    </row>
    <row r="24450" spans="53:53" x14ac:dyDescent="0.3">
      <c r="BA24450" s="2"/>
    </row>
    <row r="24451" spans="53:53" x14ac:dyDescent="0.3">
      <c r="BA24451" s="2"/>
    </row>
    <row r="24452" spans="53:53" x14ac:dyDescent="0.3">
      <c r="BA24452" s="2"/>
    </row>
    <row r="24453" spans="53:53" x14ac:dyDescent="0.3">
      <c r="BA24453" s="2"/>
    </row>
    <row r="24454" spans="53:53" x14ac:dyDescent="0.3">
      <c r="BA24454" s="2"/>
    </row>
    <row r="24455" spans="53:53" x14ac:dyDescent="0.3">
      <c r="BA24455" s="2"/>
    </row>
    <row r="24456" spans="53:53" x14ac:dyDescent="0.3">
      <c r="BA24456" s="2"/>
    </row>
    <row r="24457" spans="53:53" x14ac:dyDescent="0.3">
      <c r="BA24457" s="2"/>
    </row>
    <row r="24458" spans="53:53" x14ac:dyDescent="0.3">
      <c r="BA24458" s="2"/>
    </row>
    <row r="24459" spans="53:53" x14ac:dyDescent="0.3">
      <c r="BA24459" s="2"/>
    </row>
    <row r="24460" spans="53:53" x14ac:dyDescent="0.3">
      <c r="BA24460" s="2"/>
    </row>
    <row r="24461" spans="53:53" x14ac:dyDescent="0.3">
      <c r="BA24461" s="2"/>
    </row>
    <row r="24462" spans="53:53" x14ac:dyDescent="0.3">
      <c r="BA24462" s="2"/>
    </row>
    <row r="24463" spans="53:53" x14ac:dyDescent="0.3">
      <c r="BA24463" s="2"/>
    </row>
    <row r="24464" spans="53:53" x14ac:dyDescent="0.3">
      <c r="BA24464" s="2"/>
    </row>
    <row r="24465" spans="53:53" x14ac:dyDescent="0.3">
      <c r="BA24465" s="2"/>
    </row>
    <row r="24466" spans="53:53" x14ac:dyDescent="0.3">
      <c r="BA24466" s="2"/>
    </row>
    <row r="24467" spans="53:53" x14ac:dyDescent="0.3">
      <c r="BA24467" s="2"/>
    </row>
    <row r="24468" spans="53:53" x14ac:dyDescent="0.3">
      <c r="BA24468" s="2"/>
    </row>
    <row r="24469" spans="53:53" x14ac:dyDescent="0.3">
      <c r="BA24469" s="2"/>
    </row>
    <row r="24470" spans="53:53" x14ac:dyDescent="0.3">
      <c r="BA24470" s="2"/>
    </row>
    <row r="24471" spans="53:53" x14ac:dyDescent="0.3">
      <c r="BA24471" s="2"/>
    </row>
    <row r="24472" spans="53:53" x14ac:dyDescent="0.3">
      <c r="BA24472" s="2"/>
    </row>
    <row r="24473" spans="53:53" x14ac:dyDescent="0.3">
      <c r="BA24473" s="2"/>
    </row>
    <row r="24474" spans="53:53" x14ac:dyDescent="0.3">
      <c r="BA24474" s="2"/>
    </row>
    <row r="24475" spans="53:53" x14ac:dyDescent="0.3">
      <c r="BA24475" s="2"/>
    </row>
    <row r="24476" spans="53:53" x14ac:dyDescent="0.3">
      <c r="BA24476" s="2"/>
    </row>
    <row r="24477" spans="53:53" x14ac:dyDescent="0.3">
      <c r="BA24477" s="2"/>
    </row>
    <row r="24478" spans="53:53" x14ac:dyDescent="0.3">
      <c r="BA24478" s="2"/>
    </row>
    <row r="24479" spans="53:53" x14ac:dyDescent="0.3">
      <c r="BA24479" s="2"/>
    </row>
    <row r="24480" spans="53:53" x14ac:dyDescent="0.3">
      <c r="BA24480" s="2"/>
    </row>
    <row r="24481" spans="53:53" x14ac:dyDescent="0.3">
      <c r="BA24481" s="2"/>
    </row>
    <row r="24482" spans="53:53" x14ac:dyDescent="0.3">
      <c r="BA24482" s="2"/>
    </row>
    <row r="24483" spans="53:53" x14ac:dyDescent="0.3">
      <c r="BA24483" s="2"/>
    </row>
    <row r="24484" spans="53:53" x14ac:dyDescent="0.3">
      <c r="BA24484" s="2"/>
    </row>
    <row r="24485" spans="53:53" x14ac:dyDescent="0.3">
      <c r="BA24485" s="2"/>
    </row>
    <row r="24486" spans="53:53" x14ac:dyDescent="0.3">
      <c r="BA24486" s="2"/>
    </row>
    <row r="24487" spans="53:53" x14ac:dyDescent="0.3">
      <c r="BA24487" s="2"/>
    </row>
    <row r="24488" spans="53:53" x14ac:dyDescent="0.3">
      <c r="BA24488" s="2"/>
    </row>
    <row r="24489" spans="53:53" x14ac:dyDescent="0.3">
      <c r="BA24489" s="2"/>
    </row>
    <row r="24490" spans="53:53" x14ac:dyDescent="0.3">
      <c r="BA24490" s="2"/>
    </row>
    <row r="24491" spans="53:53" x14ac:dyDescent="0.3">
      <c r="BA24491" s="2"/>
    </row>
    <row r="24492" spans="53:53" x14ac:dyDescent="0.3">
      <c r="BA24492" s="2"/>
    </row>
    <row r="24493" spans="53:53" x14ac:dyDescent="0.3">
      <c r="BA24493" s="2"/>
    </row>
    <row r="24494" spans="53:53" x14ac:dyDescent="0.3">
      <c r="BA24494" s="2"/>
    </row>
    <row r="24495" spans="53:53" x14ac:dyDescent="0.3">
      <c r="BA24495" s="2"/>
    </row>
    <row r="24496" spans="53:53" x14ac:dyDescent="0.3">
      <c r="BA24496" s="2"/>
    </row>
    <row r="24497" spans="53:53" x14ac:dyDescent="0.3">
      <c r="BA24497" s="2"/>
    </row>
    <row r="24498" spans="53:53" x14ac:dyDescent="0.3">
      <c r="BA24498" s="2"/>
    </row>
    <row r="24499" spans="53:53" x14ac:dyDescent="0.3">
      <c r="BA24499" s="2"/>
    </row>
    <row r="24500" spans="53:53" x14ac:dyDescent="0.3">
      <c r="BA24500" s="2"/>
    </row>
    <row r="24501" spans="53:53" x14ac:dyDescent="0.3">
      <c r="BA24501" s="2"/>
    </row>
    <row r="24502" spans="53:53" x14ac:dyDescent="0.3">
      <c r="BA24502" s="2"/>
    </row>
    <row r="24503" spans="53:53" x14ac:dyDescent="0.3">
      <c r="BA24503" s="2"/>
    </row>
    <row r="24504" spans="53:53" x14ac:dyDescent="0.3">
      <c r="BA24504" s="2"/>
    </row>
    <row r="24505" spans="53:53" x14ac:dyDescent="0.3">
      <c r="BA24505" s="2"/>
    </row>
    <row r="24506" spans="53:53" x14ac:dyDescent="0.3">
      <c r="BA24506" s="2"/>
    </row>
    <row r="24507" spans="53:53" x14ac:dyDescent="0.3">
      <c r="BA24507" s="2"/>
    </row>
    <row r="24508" spans="53:53" x14ac:dyDescent="0.3">
      <c r="BA24508" s="2"/>
    </row>
    <row r="24509" spans="53:53" x14ac:dyDescent="0.3">
      <c r="BA24509" s="2"/>
    </row>
    <row r="24510" spans="53:53" x14ac:dyDescent="0.3">
      <c r="BA24510" s="2"/>
    </row>
    <row r="24511" spans="53:53" x14ac:dyDescent="0.3">
      <c r="BA24511" s="2"/>
    </row>
    <row r="24512" spans="53:53" x14ac:dyDescent="0.3">
      <c r="BA24512" s="2"/>
    </row>
    <row r="24513" spans="53:53" x14ac:dyDescent="0.3">
      <c r="BA24513" s="2"/>
    </row>
    <row r="24514" spans="53:53" x14ac:dyDescent="0.3">
      <c r="BA24514" s="2"/>
    </row>
    <row r="24515" spans="53:53" x14ac:dyDescent="0.3">
      <c r="BA24515" s="2"/>
    </row>
    <row r="24516" spans="53:53" x14ac:dyDescent="0.3">
      <c r="BA24516" s="2"/>
    </row>
    <row r="24517" spans="53:53" x14ac:dyDescent="0.3">
      <c r="BA24517" s="2"/>
    </row>
    <row r="24518" spans="53:53" x14ac:dyDescent="0.3">
      <c r="BA24518" s="2"/>
    </row>
    <row r="24519" spans="53:53" x14ac:dyDescent="0.3">
      <c r="BA24519" s="2"/>
    </row>
    <row r="24520" spans="53:53" x14ac:dyDescent="0.3">
      <c r="BA24520" s="2"/>
    </row>
    <row r="24521" spans="53:53" x14ac:dyDescent="0.3">
      <c r="BA24521" s="2"/>
    </row>
    <row r="24522" spans="53:53" x14ac:dyDescent="0.3">
      <c r="BA24522" s="2"/>
    </row>
    <row r="24523" spans="53:53" x14ac:dyDescent="0.3">
      <c r="BA24523" s="2"/>
    </row>
    <row r="24524" spans="53:53" x14ac:dyDescent="0.3">
      <c r="BA24524" s="2"/>
    </row>
    <row r="24525" spans="53:53" x14ac:dyDescent="0.3">
      <c r="BA24525" s="2"/>
    </row>
    <row r="24526" spans="53:53" x14ac:dyDescent="0.3">
      <c r="BA24526" s="2"/>
    </row>
    <row r="24527" spans="53:53" x14ac:dyDescent="0.3">
      <c r="BA24527" s="2"/>
    </row>
    <row r="24528" spans="53:53" x14ac:dyDescent="0.3">
      <c r="BA24528" s="2"/>
    </row>
    <row r="24529" spans="53:53" x14ac:dyDescent="0.3">
      <c r="BA24529" s="2"/>
    </row>
    <row r="24530" spans="53:53" x14ac:dyDescent="0.3">
      <c r="BA24530" s="2"/>
    </row>
    <row r="24531" spans="53:53" x14ac:dyDescent="0.3">
      <c r="BA24531" s="2"/>
    </row>
    <row r="24532" spans="53:53" x14ac:dyDescent="0.3">
      <c r="BA24532" s="2"/>
    </row>
    <row r="24533" spans="53:53" x14ac:dyDescent="0.3">
      <c r="BA24533" s="2"/>
    </row>
    <row r="24534" spans="53:53" x14ac:dyDescent="0.3">
      <c r="BA24534" s="2"/>
    </row>
    <row r="24535" spans="53:53" x14ac:dyDescent="0.3">
      <c r="BA24535" s="2"/>
    </row>
    <row r="24536" spans="53:53" x14ac:dyDescent="0.3">
      <c r="BA24536" s="2"/>
    </row>
    <row r="24537" spans="53:53" x14ac:dyDescent="0.3">
      <c r="BA24537" s="2"/>
    </row>
    <row r="24538" spans="53:53" x14ac:dyDescent="0.3">
      <c r="BA24538" s="2"/>
    </row>
    <row r="24539" spans="53:53" x14ac:dyDescent="0.3">
      <c r="BA24539" s="2"/>
    </row>
    <row r="24540" spans="53:53" x14ac:dyDescent="0.3">
      <c r="BA24540" s="2"/>
    </row>
    <row r="24541" spans="53:53" x14ac:dyDescent="0.3">
      <c r="BA24541" s="2"/>
    </row>
    <row r="24542" spans="53:53" x14ac:dyDescent="0.3">
      <c r="BA24542" s="2"/>
    </row>
    <row r="24543" spans="53:53" x14ac:dyDescent="0.3">
      <c r="BA24543" s="2"/>
    </row>
    <row r="24544" spans="53:53" x14ac:dyDescent="0.3">
      <c r="BA24544" s="2"/>
    </row>
    <row r="24545" spans="53:53" x14ac:dyDescent="0.3">
      <c r="BA24545" s="2"/>
    </row>
    <row r="24546" spans="53:53" x14ac:dyDescent="0.3">
      <c r="BA24546" s="2"/>
    </row>
    <row r="24547" spans="53:53" x14ac:dyDescent="0.3">
      <c r="BA24547" s="2"/>
    </row>
    <row r="24548" spans="53:53" x14ac:dyDescent="0.3">
      <c r="BA24548" s="2"/>
    </row>
    <row r="24549" spans="53:53" x14ac:dyDescent="0.3">
      <c r="BA24549" s="2"/>
    </row>
    <row r="24550" spans="53:53" x14ac:dyDescent="0.3">
      <c r="BA24550" s="2"/>
    </row>
    <row r="24551" spans="53:53" x14ac:dyDescent="0.3">
      <c r="BA24551" s="2"/>
    </row>
    <row r="24552" spans="53:53" x14ac:dyDescent="0.3">
      <c r="BA24552" s="2"/>
    </row>
    <row r="24553" spans="53:53" x14ac:dyDescent="0.3">
      <c r="BA24553" s="2"/>
    </row>
    <row r="24554" spans="53:53" x14ac:dyDescent="0.3">
      <c r="BA24554" s="2"/>
    </row>
    <row r="24555" spans="53:53" x14ac:dyDescent="0.3">
      <c r="BA24555" s="2"/>
    </row>
    <row r="24556" spans="53:53" x14ac:dyDescent="0.3">
      <c r="BA24556" s="2"/>
    </row>
    <row r="24557" spans="53:53" x14ac:dyDescent="0.3">
      <c r="BA24557" s="2"/>
    </row>
    <row r="24558" spans="53:53" x14ac:dyDescent="0.3">
      <c r="BA24558" s="2"/>
    </row>
    <row r="24559" spans="53:53" x14ac:dyDescent="0.3">
      <c r="BA24559" s="2"/>
    </row>
    <row r="24560" spans="53:53" x14ac:dyDescent="0.3">
      <c r="BA24560" s="2"/>
    </row>
    <row r="24561" spans="53:53" x14ac:dyDescent="0.3">
      <c r="BA24561" s="2"/>
    </row>
    <row r="24562" spans="53:53" x14ac:dyDescent="0.3">
      <c r="BA24562" s="2"/>
    </row>
    <row r="24563" spans="53:53" x14ac:dyDescent="0.3">
      <c r="BA24563" s="2"/>
    </row>
    <row r="24564" spans="53:53" x14ac:dyDescent="0.3">
      <c r="BA24564" s="2"/>
    </row>
    <row r="24565" spans="53:53" x14ac:dyDescent="0.3">
      <c r="BA24565" s="2"/>
    </row>
    <row r="24566" spans="53:53" x14ac:dyDescent="0.3">
      <c r="BA24566" s="2"/>
    </row>
    <row r="24567" spans="53:53" x14ac:dyDescent="0.3">
      <c r="BA24567" s="2"/>
    </row>
    <row r="24568" spans="53:53" x14ac:dyDescent="0.3">
      <c r="BA24568" s="2"/>
    </row>
    <row r="24569" spans="53:53" x14ac:dyDescent="0.3">
      <c r="BA24569" s="2"/>
    </row>
    <row r="24570" spans="53:53" x14ac:dyDescent="0.3">
      <c r="BA24570" s="2"/>
    </row>
    <row r="24571" spans="53:53" x14ac:dyDescent="0.3">
      <c r="BA24571" s="2"/>
    </row>
    <row r="24572" spans="53:53" x14ac:dyDescent="0.3">
      <c r="BA24572" s="2"/>
    </row>
    <row r="24573" spans="53:53" x14ac:dyDescent="0.3">
      <c r="BA24573" s="2"/>
    </row>
    <row r="24574" spans="53:53" x14ac:dyDescent="0.3">
      <c r="BA24574" s="2"/>
    </row>
    <row r="24575" spans="53:53" x14ac:dyDescent="0.3">
      <c r="BA24575" s="2"/>
    </row>
    <row r="24576" spans="53:53" x14ac:dyDescent="0.3">
      <c r="BA24576" s="2"/>
    </row>
    <row r="24577" spans="53:53" x14ac:dyDescent="0.3">
      <c r="BA24577" s="2"/>
    </row>
    <row r="24578" spans="53:53" x14ac:dyDescent="0.3">
      <c r="BA24578" s="2"/>
    </row>
    <row r="24579" spans="53:53" x14ac:dyDescent="0.3">
      <c r="BA24579" s="2"/>
    </row>
    <row r="24580" spans="53:53" x14ac:dyDescent="0.3">
      <c r="BA24580" s="2"/>
    </row>
    <row r="24581" spans="53:53" x14ac:dyDescent="0.3">
      <c r="BA24581" s="2"/>
    </row>
    <row r="24582" spans="53:53" x14ac:dyDescent="0.3">
      <c r="BA24582" s="2"/>
    </row>
    <row r="24583" spans="53:53" x14ac:dyDescent="0.3">
      <c r="BA24583" s="2"/>
    </row>
    <row r="24584" spans="53:53" x14ac:dyDescent="0.3">
      <c r="BA24584" s="2"/>
    </row>
    <row r="24585" spans="53:53" x14ac:dyDescent="0.3">
      <c r="BA24585" s="2"/>
    </row>
    <row r="24586" spans="53:53" x14ac:dyDescent="0.3">
      <c r="BA24586" s="2"/>
    </row>
    <row r="24587" spans="53:53" x14ac:dyDescent="0.3">
      <c r="BA24587" s="2"/>
    </row>
    <row r="24588" spans="53:53" x14ac:dyDescent="0.3">
      <c r="BA24588" s="2"/>
    </row>
    <row r="24589" spans="53:53" x14ac:dyDescent="0.3">
      <c r="BA24589" s="2"/>
    </row>
    <row r="24590" spans="53:53" x14ac:dyDescent="0.3">
      <c r="BA24590" s="2"/>
    </row>
    <row r="24591" spans="53:53" x14ac:dyDescent="0.3">
      <c r="BA24591" s="2"/>
    </row>
    <row r="24592" spans="53:53" x14ac:dyDescent="0.3">
      <c r="BA24592" s="2"/>
    </row>
    <row r="24593" spans="53:53" x14ac:dyDescent="0.3">
      <c r="BA24593" s="2"/>
    </row>
    <row r="24594" spans="53:53" x14ac:dyDescent="0.3">
      <c r="BA24594" s="2"/>
    </row>
    <row r="24595" spans="53:53" x14ac:dyDescent="0.3">
      <c r="BA24595" s="2"/>
    </row>
    <row r="24596" spans="53:53" x14ac:dyDescent="0.3">
      <c r="BA24596" s="2"/>
    </row>
    <row r="24597" spans="53:53" x14ac:dyDescent="0.3">
      <c r="BA24597" s="2"/>
    </row>
    <row r="24598" spans="53:53" x14ac:dyDescent="0.3">
      <c r="BA24598" s="2"/>
    </row>
    <row r="24599" spans="53:53" x14ac:dyDescent="0.3">
      <c r="BA24599" s="2"/>
    </row>
    <row r="24600" spans="53:53" x14ac:dyDescent="0.3">
      <c r="BA24600" s="2"/>
    </row>
    <row r="24601" spans="53:53" x14ac:dyDescent="0.3">
      <c r="BA24601" s="2"/>
    </row>
    <row r="24602" spans="53:53" x14ac:dyDescent="0.3">
      <c r="BA24602" s="2"/>
    </row>
    <row r="24603" spans="53:53" x14ac:dyDescent="0.3">
      <c r="BA24603" s="2"/>
    </row>
    <row r="24604" spans="53:53" x14ac:dyDescent="0.3">
      <c r="BA24604" s="2"/>
    </row>
    <row r="24605" spans="53:53" x14ac:dyDescent="0.3">
      <c r="BA24605" s="2"/>
    </row>
    <row r="24606" spans="53:53" x14ac:dyDescent="0.3">
      <c r="BA24606" s="2"/>
    </row>
    <row r="24607" spans="53:53" x14ac:dyDescent="0.3">
      <c r="BA24607" s="2"/>
    </row>
    <row r="24608" spans="53:53" x14ac:dyDescent="0.3">
      <c r="BA24608" s="2"/>
    </row>
    <row r="24609" spans="53:53" x14ac:dyDescent="0.3">
      <c r="BA24609" s="2"/>
    </row>
    <row r="24610" spans="53:53" x14ac:dyDescent="0.3">
      <c r="BA24610" s="2"/>
    </row>
    <row r="24611" spans="53:53" x14ac:dyDescent="0.3">
      <c r="BA24611" s="2"/>
    </row>
    <row r="24612" spans="53:53" x14ac:dyDescent="0.3">
      <c r="BA24612" s="2"/>
    </row>
    <row r="24613" spans="53:53" x14ac:dyDescent="0.3">
      <c r="BA24613" s="2"/>
    </row>
    <row r="24614" spans="53:53" x14ac:dyDescent="0.3">
      <c r="BA24614" s="2"/>
    </row>
    <row r="24615" spans="53:53" x14ac:dyDescent="0.3">
      <c r="BA24615" s="2"/>
    </row>
    <row r="24616" spans="53:53" x14ac:dyDescent="0.3">
      <c r="BA24616" s="2"/>
    </row>
    <row r="24617" spans="53:53" x14ac:dyDescent="0.3">
      <c r="BA24617" s="2"/>
    </row>
    <row r="24618" spans="53:53" x14ac:dyDescent="0.3">
      <c r="BA24618" s="2"/>
    </row>
    <row r="24619" spans="53:53" x14ac:dyDescent="0.3">
      <c r="BA24619" s="2"/>
    </row>
    <row r="24620" spans="53:53" x14ac:dyDescent="0.3">
      <c r="BA24620" s="2"/>
    </row>
    <row r="24621" spans="53:53" x14ac:dyDescent="0.3">
      <c r="BA24621" s="2"/>
    </row>
    <row r="24622" spans="53:53" x14ac:dyDescent="0.3">
      <c r="BA24622" s="2"/>
    </row>
    <row r="24623" spans="53:53" x14ac:dyDescent="0.3">
      <c r="BA24623" s="2"/>
    </row>
    <row r="24624" spans="53:53" x14ac:dyDescent="0.3">
      <c r="BA24624" s="2"/>
    </row>
    <row r="24625" spans="53:53" x14ac:dyDescent="0.3">
      <c r="BA24625" s="2"/>
    </row>
    <row r="24626" spans="53:53" x14ac:dyDescent="0.3">
      <c r="BA24626" s="2"/>
    </row>
    <row r="24627" spans="53:53" x14ac:dyDescent="0.3">
      <c r="BA24627" s="2"/>
    </row>
    <row r="24628" spans="53:53" x14ac:dyDescent="0.3">
      <c r="BA24628" s="2"/>
    </row>
    <row r="24629" spans="53:53" x14ac:dyDescent="0.3">
      <c r="BA24629" s="2"/>
    </row>
    <row r="24630" spans="53:53" x14ac:dyDescent="0.3">
      <c r="BA24630" s="2"/>
    </row>
    <row r="24631" spans="53:53" x14ac:dyDescent="0.3">
      <c r="BA24631" s="2"/>
    </row>
    <row r="24632" spans="53:53" x14ac:dyDescent="0.3">
      <c r="BA24632" s="2"/>
    </row>
    <row r="24633" spans="53:53" x14ac:dyDescent="0.3">
      <c r="BA24633" s="2"/>
    </row>
    <row r="24634" spans="53:53" x14ac:dyDescent="0.3">
      <c r="BA24634" s="2"/>
    </row>
    <row r="24635" spans="53:53" x14ac:dyDescent="0.3">
      <c r="BA24635" s="2"/>
    </row>
    <row r="24636" spans="53:53" x14ac:dyDescent="0.3">
      <c r="BA24636" s="2"/>
    </row>
    <row r="24637" spans="53:53" x14ac:dyDescent="0.3">
      <c r="BA24637" s="2"/>
    </row>
    <row r="24638" spans="53:53" x14ac:dyDescent="0.3">
      <c r="BA24638" s="2"/>
    </row>
    <row r="24639" spans="53:53" x14ac:dyDescent="0.3">
      <c r="BA24639" s="2"/>
    </row>
    <row r="24640" spans="53:53" x14ac:dyDescent="0.3">
      <c r="BA24640" s="2"/>
    </row>
    <row r="24641" spans="53:53" x14ac:dyDescent="0.3">
      <c r="BA24641" s="2"/>
    </row>
    <row r="24642" spans="53:53" x14ac:dyDescent="0.3">
      <c r="BA24642" s="2"/>
    </row>
    <row r="24643" spans="53:53" x14ac:dyDescent="0.3">
      <c r="BA24643" s="2"/>
    </row>
    <row r="24644" spans="53:53" x14ac:dyDescent="0.3">
      <c r="BA24644" s="2"/>
    </row>
    <row r="24645" spans="53:53" x14ac:dyDescent="0.3">
      <c r="BA24645" s="2"/>
    </row>
    <row r="24646" spans="53:53" x14ac:dyDescent="0.3">
      <c r="BA24646" s="2"/>
    </row>
    <row r="24647" spans="53:53" x14ac:dyDescent="0.3">
      <c r="BA24647" s="2"/>
    </row>
    <row r="24648" spans="53:53" x14ac:dyDescent="0.3">
      <c r="BA24648" s="2"/>
    </row>
    <row r="24649" spans="53:53" x14ac:dyDescent="0.3">
      <c r="BA24649" s="2"/>
    </row>
    <row r="24650" spans="53:53" x14ac:dyDescent="0.3">
      <c r="BA24650" s="2"/>
    </row>
    <row r="24651" spans="53:53" x14ac:dyDescent="0.3">
      <c r="BA24651" s="2"/>
    </row>
    <row r="24652" spans="53:53" x14ac:dyDescent="0.3">
      <c r="BA24652" s="2"/>
    </row>
    <row r="24653" spans="53:53" x14ac:dyDescent="0.3">
      <c r="BA24653" s="2"/>
    </row>
    <row r="24654" spans="53:53" x14ac:dyDescent="0.3">
      <c r="BA24654" s="2"/>
    </row>
    <row r="24655" spans="53:53" x14ac:dyDescent="0.3">
      <c r="BA24655" s="2"/>
    </row>
    <row r="24656" spans="53:53" x14ac:dyDescent="0.3">
      <c r="BA24656" s="2"/>
    </row>
    <row r="24657" spans="53:53" x14ac:dyDescent="0.3">
      <c r="BA24657" s="2"/>
    </row>
    <row r="24658" spans="53:53" x14ac:dyDescent="0.3">
      <c r="BA24658" s="2"/>
    </row>
    <row r="24659" spans="53:53" x14ac:dyDescent="0.3">
      <c r="BA24659" s="2"/>
    </row>
    <row r="24660" spans="53:53" x14ac:dyDescent="0.3">
      <c r="BA24660" s="2"/>
    </row>
    <row r="24661" spans="53:53" x14ac:dyDescent="0.3">
      <c r="BA24661" s="2"/>
    </row>
    <row r="24662" spans="53:53" x14ac:dyDescent="0.3">
      <c r="BA24662" s="2"/>
    </row>
    <row r="24663" spans="53:53" x14ac:dyDescent="0.3">
      <c r="BA24663" s="2"/>
    </row>
    <row r="24664" spans="53:53" x14ac:dyDescent="0.3">
      <c r="BA24664" s="2"/>
    </row>
    <row r="24665" spans="53:53" x14ac:dyDescent="0.3">
      <c r="BA24665" s="2"/>
    </row>
    <row r="24666" spans="53:53" x14ac:dyDescent="0.3">
      <c r="BA24666" s="2"/>
    </row>
    <row r="24667" spans="53:53" x14ac:dyDescent="0.3">
      <c r="BA24667" s="2"/>
    </row>
    <row r="24668" spans="53:53" x14ac:dyDescent="0.3">
      <c r="BA24668" s="2"/>
    </row>
    <row r="24669" spans="53:53" x14ac:dyDescent="0.3">
      <c r="BA24669" s="2"/>
    </row>
    <row r="24670" spans="53:53" x14ac:dyDescent="0.3">
      <c r="BA24670" s="2"/>
    </row>
    <row r="24671" spans="53:53" x14ac:dyDescent="0.3">
      <c r="BA24671" s="2"/>
    </row>
    <row r="24672" spans="53:53" x14ac:dyDescent="0.3">
      <c r="BA24672" s="2"/>
    </row>
    <row r="24673" spans="53:53" x14ac:dyDescent="0.3">
      <c r="BA24673" s="2"/>
    </row>
    <row r="24674" spans="53:53" x14ac:dyDescent="0.3">
      <c r="BA24674" s="2"/>
    </row>
    <row r="24675" spans="53:53" x14ac:dyDescent="0.3">
      <c r="BA24675" s="2"/>
    </row>
    <row r="24676" spans="53:53" x14ac:dyDescent="0.3">
      <c r="BA24676" s="2"/>
    </row>
    <row r="24677" spans="53:53" x14ac:dyDescent="0.3">
      <c r="BA24677" s="2"/>
    </row>
    <row r="24678" spans="53:53" x14ac:dyDescent="0.3">
      <c r="BA24678" s="2"/>
    </row>
    <row r="24679" spans="53:53" x14ac:dyDescent="0.3">
      <c r="BA24679" s="2"/>
    </row>
    <row r="24680" spans="53:53" x14ac:dyDescent="0.3">
      <c r="BA24680" s="2"/>
    </row>
    <row r="24681" spans="53:53" x14ac:dyDescent="0.3">
      <c r="BA24681" s="2"/>
    </row>
    <row r="24682" spans="53:53" x14ac:dyDescent="0.3">
      <c r="BA24682" s="2"/>
    </row>
    <row r="24683" spans="53:53" x14ac:dyDescent="0.3">
      <c r="BA24683" s="2"/>
    </row>
    <row r="24684" spans="53:53" x14ac:dyDescent="0.3">
      <c r="BA24684" s="2"/>
    </row>
    <row r="24685" spans="53:53" x14ac:dyDescent="0.3">
      <c r="BA24685" s="2"/>
    </row>
    <row r="24686" spans="53:53" x14ac:dyDescent="0.3">
      <c r="BA24686" s="2"/>
    </row>
    <row r="24687" spans="53:53" x14ac:dyDescent="0.3">
      <c r="BA24687" s="2"/>
    </row>
    <row r="24688" spans="53:53" x14ac:dyDescent="0.3">
      <c r="BA24688" s="2"/>
    </row>
    <row r="24689" spans="53:53" x14ac:dyDescent="0.3">
      <c r="BA24689" s="2"/>
    </row>
    <row r="24690" spans="53:53" x14ac:dyDescent="0.3">
      <c r="BA24690" s="2"/>
    </row>
    <row r="24691" spans="53:53" x14ac:dyDescent="0.3">
      <c r="BA24691" s="2"/>
    </row>
    <row r="24692" spans="53:53" x14ac:dyDescent="0.3">
      <c r="BA24692" s="2"/>
    </row>
    <row r="24693" spans="53:53" x14ac:dyDescent="0.3">
      <c r="BA24693" s="2"/>
    </row>
    <row r="24694" spans="53:53" x14ac:dyDescent="0.3">
      <c r="BA24694" s="2"/>
    </row>
    <row r="24695" spans="53:53" x14ac:dyDescent="0.3">
      <c r="BA24695" s="2"/>
    </row>
    <row r="24696" spans="53:53" x14ac:dyDescent="0.3">
      <c r="BA24696" s="2"/>
    </row>
    <row r="24697" spans="53:53" x14ac:dyDescent="0.3">
      <c r="BA24697" s="2"/>
    </row>
    <row r="24698" spans="53:53" x14ac:dyDescent="0.3">
      <c r="BA24698" s="2"/>
    </row>
    <row r="24699" spans="53:53" x14ac:dyDescent="0.3">
      <c r="BA24699" s="2"/>
    </row>
    <row r="24700" spans="53:53" x14ac:dyDescent="0.3">
      <c r="BA24700" s="2"/>
    </row>
    <row r="24701" spans="53:53" x14ac:dyDescent="0.3">
      <c r="BA24701" s="2"/>
    </row>
    <row r="24702" spans="53:53" x14ac:dyDescent="0.3">
      <c r="BA24702" s="2"/>
    </row>
    <row r="24703" spans="53:53" x14ac:dyDescent="0.3">
      <c r="BA24703" s="2"/>
    </row>
    <row r="24704" spans="53:53" x14ac:dyDescent="0.3">
      <c r="BA24704" s="2"/>
    </row>
    <row r="24705" spans="53:53" x14ac:dyDescent="0.3">
      <c r="BA24705" s="2"/>
    </row>
    <row r="24706" spans="53:53" x14ac:dyDescent="0.3">
      <c r="BA24706" s="2"/>
    </row>
    <row r="24707" spans="53:53" x14ac:dyDescent="0.3">
      <c r="BA24707" s="2"/>
    </row>
    <row r="24708" spans="53:53" x14ac:dyDescent="0.3">
      <c r="BA24708" s="2"/>
    </row>
    <row r="24709" spans="53:53" x14ac:dyDescent="0.3">
      <c r="BA24709" s="2"/>
    </row>
    <row r="24710" spans="53:53" x14ac:dyDescent="0.3">
      <c r="BA24710" s="2"/>
    </row>
    <row r="24711" spans="53:53" x14ac:dyDescent="0.3">
      <c r="BA24711" s="2"/>
    </row>
    <row r="24712" spans="53:53" x14ac:dyDescent="0.3">
      <c r="BA24712" s="2"/>
    </row>
    <row r="24713" spans="53:53" x14ac:dyDescent="0.3">
      <c r="BA24713" s="2"/>
    </row>
    <row r="24714" spans="53:53" x14ac:dyDescent="0.3">
      <c r="BA24714" s="2"/>
    </row>
    <row r="24715" spans="53:53" x14ac:dyDescent="0.3">
      <c r="BA24715" s="2"/>
    </row>
    <row r="24716" spans="53:53" x14ac:dyDescent="0.3">
      <c r="BA24716" s="2"/>
    </row>
    <row r="24717" spans="53:53" x14ac:dyDescent="0.3">
      <c r="BA24717" s="2"/>
    </row>
    <row r="24718" spans="53:53" x14ac:dyDescent="0.3">
      <c r="BA24718" s="2"/>
    </row>
    <row r="24719" spans="53:53" x14ac:dyDescent="0.3">
      <c r="BA24719" s="2"/>
    </row>
    <row r="24720" spans="53:53" x14ac:dyDescent="0.3">
      <c r="BA24720" s="2"/>
    </row>
    <row r="24721" spans="53:53" x14ac:dyDescent="0.3">
      <c r="BA24721" s="2"/>
    </row>
    <row r="24722" spans="53:53" x14ac:dyDescent="0.3">
      <c r="BA24722" s="2"/>
    </row>
    <row r="24723" spans="53:53" x14ac:dyDescent="0.3">
      <c r="BA24723" s="2"/>
    </row>
    <row r="24724" spans="53:53" x14ac:dyDescent="0.3">
      <c r="BA24724" s="2"/>
    </row>
    <row r="24725" spans="53:53" x14ac:dyDescent="0.3">
      <c r="BA24725" s="2"/>
    </row>
    <row r="24726" spans="53:53" x14ac:dyDescent="0.3">
      <c r="BA24726" s="2"/>
    </row>
    <row r="24727" spans="53:53" x14ac:dyDescent="0.3">
      <c r="BA24727" s="2"/>
    </row>
    <row r="24728" spans="53:53" x14ac:dyDescent="0.3">
      <c r="BA24728" s="2"/>
    </row>
    <row r="24729" spans="53:53" x14ac:dyDescent="0.3">
      <c r="BA24729" s="2"/>
    </row>
    <row r="24730" spans="53:53" x14ac:dyDescent="0.3">
      <c r="BA24730" s="2"/>
    </row>
    <row r="24731" spans="53:53" x14ac:dyDescent="0.3">
      <c r="BA24731" s="2"/>
    </row>
    <row r="24732" spans="53:53" x14ac:dyDescent="0.3">
      <c r="BA24732" s="2"/>
    </row>
    <row r="24733" spans="53:53" x14ac:dyDescent="0.3">
      <c r="BA24733" s="2"/>
    </row>
    <row r="24734" spans="53:53" x14ac:dyDescent="0.3">
      <c r="BA24734" s="2"/>
    </row>
    <row r="24735" spans="53:53" x14ac:dyDescent="0.3">
      <c r="BA24735" s="2"/>
    </row>
    <row r="24736" spans="53:53" x14ac:dyDescent="0.3">
      <c r="BA24736" s="2"/>
    </row>
    <row r="24737" spans="53:53" x14ac:dyDescent="0.3">
      <c r="BA24737" s="2"/>
    </row>
    <row r="24738" spans="53:53" x14ac:dyDescent="0.3">
      <c r="BA24738" s="2"/>
    </row>
    <row r="24739" spans="53:53" x14ac:dyDescent="0.3">
      <c r="BA24739" s="2"/>
    </row>
    <row r="24740" spans="53:53" x14ac:dyDescent="0.3">
      <c r="BA24740" s="2"/>
    </row>
    <row r="24741" spans="53:53" x14ac:dyDescent="0.3">
      <c r="BA24741" s="2"/>
    </row>
    <row r="24742" spans="53:53" x14ac:dyDescent="0.3">
      <c r="BA24742" s="2"/>
    </row>
    <row r="24743" spans="53:53" x14ac:dyDescent="0.3">
      <c r="BA24743" s="2"/>
    </row>
    <row r="24744" spans="53:53" x14ac:dyDescent="0.3">
      <c r="BA24744" s="2"/>
    </row>
    <row r="24745" spans="53:53" x14ac:dyDescent="0.3">
      <c r="BA24745" s="2"/>
    </row>
    <row r="24746" spans="53:53" x14ac:dyDescent="0.3">
      <c r="BA24746" s="2"/>
    </row>
    <row r="24747" spans="53:53" x14ac:dyDescent="0.3">
      <c r="BA24747" s="2"/>
    </row>
    <row r="24748" spans="53:53" x14ac:dyDescent="0.3">
      <c r="BA24748" s="2"/>
    </row>
    <row r="24749" spans="53:53" x14ac:dyDescent="0.3">
      <c r="BA24749" s="2"/>
    </row>
    <row r="24750" spans="53:53" x14ac:dyDescent="0.3">
      <c r="BA24750" s="2"/>
    </row>
    <row r="24751" spans="53:53" x14ac:dyDescent="0.3">
      <c r="BA24751" s="2"/>
    </row>
    <row r="24752" spans="53:53" x14ac:dyDescent="0.3">
      <c r="BA24752" s="2"/>
    </row>
    <row r="24753" spans="53:53" x14ac:dyDescent="0.3">
      <c r="BA24753" s="2"/>
    </row>
    <row r="24754" spans="53:53" x14ac:dyDescent="0.3">
      <c r="BA24754" s="2"/>
    </row>
    <row r="24755" spans="53:53" x14ac:dyDescent="0.3">
      <c r="BA24755" s="2"/>
    </row>
    <row r="24756" spans="53:53" x14ac:dyDescent="0.3">
      <c r="BA24756" s="2"/>
    </row>
    <row r="24757" spans="53:53" x14ac:dyDescent="0.3">
      <c r="BA24757" s="2"/>
    </row>
    <row r="24758" spans="53:53" x14ac:dyDescent="0.3">
      <c r="BA24758" s="2"/>
    </row>
    <row r="24759" spans="53:53" x14ac:dyDescent="0.3">
      <c r="BA24759" s="2"/>
    </row>
    <row r="24760" spans="53:53" x14ac:dyDescent="0.3">
      <c r="BA24760" s="2"/>
    </row>
    <row r="24761" spans="53:53" x14ac:dyDescent="0.3">
      <c r="BA24761" s="2"/>
    </row>
    <row r="24762" spans="53:53" x14ac:dyDescent="0.3">
      <c r="BA24762" s="2"/>
    </row>
    <row r="24763" spans="53:53" x14ac:dyDescent="0.3">
      <c r="BA24763" s="2"/>
    </row>
    <row r="24764" spans="53:53" x14ac:dyDescent="0.3">
      <c r="BA24764" s="2"/>
    </row>
    <row r="24765" spans="53:53" x14ac:dyDescent="0.3">
      <c r="BA24765" s="2"/>
    </row>
    <row r="24766" spans="53:53" x14ac:dyDescent="0.3">
      <c r="BA24766" s="2"/>
    </row>
    <row r="24767" spans="53:53" x14ac:dyDescent="0.3">
      <c r="BA24767" s="2"/>
    </row>
    <row r="24768" spans="53:53" x14ac:dyDescent="0.3">
      <c r="BA24768" s="2"/>
    </row>
    <row r="24769" spans="53:53" x14ac:dyDescent="0.3">
      <c r="BA24769" s="2"/>
    </row>
    <row r="24770" spans="53:53" x14ac:dyDescent="0.3">
      <c r="BA24770" s="2"/>
    </row>
    <row r="24771" spans="53:53" x14ac:dyDescent="0.3">
      <c r="BA24771" s="2"/>
    </row>
    <row r="24772" spans="53:53" x14ac:dyDescent="0.3">
      <c r="BA24772" s="2"/>
    </row>
    <row r="24773" spans="53:53" x14ac:dyDescent="0.3">
      <c r="BA24773" s="2"/>
    </row>
    <row r="24774" spans="53:53" x14ac:dyDescent="0.3">
      <c r="BA24774" s="2"/>
    </row>
    <row r="24775" spans="53:53" x14ac:dyDescent="0.3">
      <c r="BA24775" s="2"/>
    </row>
    <row r="24776" spans="53:53" x14ac:dyDescent="0.3">
      <c r="BA24776" s="2"/>
    </row>
    <row r="24777" spans="53:53" x14ac:dyDescent="0.3">
      <c r="BA24777" s="2"/>
    </row>
    <row r="24778" spans="53:53" x14ac:dyDescent="0.3">
      <c r="BA24778" s="2"/>
    </row>
    <row r="24779" spans="53:53" x14ac:dyDescent="0.3">
      <c r="BA24779" s="2"/>
    </row>
    <row r="24780" spans="53:53" x14ac:dyDescent="0.3">
      <c r="BA24780" s="2"/>
    </row>
    <row r="24781" spans="53:53" x14ac:dyDescent="0.3">
      <c r="BA24781" s="2"/>
    </row>
    <row r="24782" spans="53:53" x14ac:dyDescent="0.3">
      <c r="BA24782" s="2"/>
    </row>
    <row r="24783" spans="53:53" x14ac:dyDescent="0.3">
      <c r="BA24783" s="2"/>
    </row>
    <row r="24784" spans="53:53" x14ac:dyDescent="0.3">
      <c r="BA24784" s="2"/>
    </row>
    <row r="24785" spans="53:53" x14ac:dyDescent="0.3">
      <c r="BA24785" s="2"/>
    </row>
    <row r="24786" spans="53:53" x14ac:dyDescent="0.3">
      <c r="BA24786" s="2"/>
    </row>
    <row r="24787" spans="53:53" x14ac:dyDescent="0.3">
      <c r="BA24787" s="2"/>
    </row>
    <row r="24788" spans="53:53" x14ac:dyDescent="0.3">
      <c r="BA24788" s="2"/>
    </row>
    <row r="24789" spans="53:53" x14ac:dyDescent="0.3">
      <c r="BA24789" s="2"/>
    </row>
    <row r="24790" spans="53:53" x14ac:dyDescent="0.3">
      <c r="BA24790" s="2"/>
    </row>
    <row r="24791" spans="53:53" x14ac:dyDescent="0.3">
      <c r="BA24791" s="2"/>
    </row>
    <row r="24792" spans="53:53" x14ac:dyDescent="0.3">
      <c r="BA24792" s="2"/>
    </row>
    <row r="24793" spans="53:53" x14ac:dyDescent="0.3">
      <c r="BA24793" s="2"/>
    </row>
    <row r="24794" spans="53:53" x14ac:dyDescent="0.3">
      <c r="BA24794" s="2"/>
    </row>
    <row r="24795" spans="53:53" x14ac:dyDescent="0.3">
      <c r="BA24795" s="2"/>
    </row>
    <row r="24796" spans="53:53" x14ac:dyDescent="0.3">
      <c r="BA24796" s="2"/>
    </row>
    <row r="24797" spans="53:53" x14ac:dyDescent="0.3">
      <c r="BA24797" s="2"/>
    </row>
    <row r="24798" spans="53:53" x14ac:dyDescent="0.3">
      <c r="BA24798" s="2"/>
    </row>
    <row r="24799" spans="53:53" x14ac:dyDescent="0.3">
      <c r="BA24799" s="2"/>
    </row>
    <row r="24800" spans="53:53" x14ac:dyDescent="0.3">
      <c r="BA24800" s="2"/>
    </row>
    <row r="24801" spans="53:53" x14ac:dyDescent="0.3">
      <c r="BA24801" s="2"/>
    </row>
    <row r="24802" spans="53:53" x14ac:dyDescent="0.3">
      <c r="BA24802" s="2"/>
    </row>
    <row r="24803" spans="53:53" x14ac:dyDescent="0.3">
      <c r="BA24803" s="2"/>
    </row>
    <row r="24804" spans="53:53" x14ac:dyDescent="0.3">
      <c r="BA24804" s="2"/>
    </row>
    <row r="24805" spans="53:53" x14ac:dyDescent="0.3">
      <c r="BA24805" s="2"/>
    </row>
    <row r="24806" spans="53:53" x14ac:dyDescent="0.3">
      <c r="BA24806" s="2"/>
    </row>
    <row r="24807" spans="53:53" x14ac:dyDescent="0.3">
      <c r="BA24807" s="2"/>
    </row>
    <row r="24808" spans="53:53" x14ac:dyDescent="0.3">
      <c r="BA24808" s="2"/>
    </row>
    <row r="24809" spans="53:53" x14ac:dyDescent="0.3">
      <c r="BA24809" s="2"/>
    </row>
    <row r="24810" spans="53:53" x14ac:dyDescent="0.3">
      <c r="BA24810" s="2"/>
    </row>
    <row r="24811" spans="53:53" x14ac:dyDescent="0.3">
      <c r="BA24811" s="2"/>
    </row>
    <row r="24812" spans="53:53" x14ac:dyDescent="0.3">
      <c r="BA24812" s="2"/>
    </row>
    <row r="24813" spans="53:53" x14ac:dyDescent="0.3">
      <c r="BA24813" s="2"/>
    </row>
    <row r="24814" spans="53:53" x14ac:dyDescent="0.3">
      <c r="BA24814" s="2"/>
    </row>
    <row r="24815" spans="53:53" x14ac:dyDescent="0.3">
      <c r="BA24815" s="2"/>
    </row>
    <row r="24816" spans="53:53" x14ac:dyDescent="0.3">
      <c r="BA24816" s="2"/>
    </row>
    <row r="24817" spans="53:53" x14ac:dyDescent="0.3">
      <c r="BA24817" s="2"/>
    </row>
    <row r="24818" spans="53:53" x14ac:dyDescent="0.3">
      <c r="BA24818" s="2"/>
    </row>
    <row r="24819" spans="53:53" x14ac:dyDescent="0.3">
      <c r="BA24819" s="2"/>
    </row>
    <row r="24820" spans="53:53" x14ac:dyDescent="0.3">
      <c r="BA24820" s="2"/>
    </row>
    <row r="24821" spans="53:53" x14ac:dyDescent="0.3">
      <c r="BA24821" s="2"/>
    </row>
    <row r="24822" spans="53:53" x14ac:dyDescent="0.3">
      <c r="BA24822" s="2"/>
    </row>
    <row r="24823" spans="53:53" x14ac:dyDescent="0.3">
      <c r="BA24823" s="2"/>
    </row>
    <row r="24824" spans="53:53" x14ac:dyDescent="0.3">
      <c r="BA24824" s="2"/>
    </row>
    <row r="24825" spans="53:53" x14ac:dyDescent="0.3">
      <c r="BA24825" s="2"/>
    </row>
    <row r="24826" spans="53:53" x14ac:dyDescent="0.3">
      <c r="BA24826" s="2"/>
    </row>
    <row r="24827" spans="53:53" x14ac:dyDescent="0.3">
      <c r="BA24827" s="2"/>
    </row>
    <row r="24828" spans="53:53" x14ac:dyDescent="0.3">
      <c r="BA24828" s="2"/>
    </row>
    <row r="24829" spans="53:53" x14ac:dyDescent="0.3">
      <c r="BA24829" s="2"/>
    </row>
    <row r="24830" spans="53:53" x14ac:dyDescent="0.3">
      <c r="BA24830" s="2"/>
    </row>
    <row r="24831" spans="53:53" x14ac:dyDescent="0.3">
      <c r="BA24831" s="2"/>
    </row>
    <row r="24832" spans="53:53" x14ac:dyDescent="0.3">
      <c r="BA24832" s="2"/>
    </row>
    <row r="24833" spans="53:53" x14ac:dyDescent="0.3">
      <c r="BA24833" s="2"/>
    </row>
    <row r="24834" spans="53:53" x14ac:dyDescent="0.3">
      <c r="BA24834" s="2"/>
    </row>
    <row r="24835" spans="53:53" x14ac:dyDescent="0.3">
      <c r="BA24835" s="2"/>
    </row>
    <row r="24836" spans="53:53" x14ac:dyDescent="0.3">
      <c r="BA24836" s="2"/>
    </row>
    <row r="24837" spans="53:53" x14ac:dyDescent="0.3">
      <c r="BA24837" s="2"/>
    </row>
    <row r="24838" spans="53:53" x14ac:dyDescent="0.3">
      <c r="BA24838" s="2"/>
    </row>
    <row r="24839" spans="53:53" x14ac:dyDescent="0.3">
      <c r="BA24839" s="2"/>
    </row>
    <row r="24840" spans="53:53" x14ac:dyDescent="0.3">
      <c r="BA24840" s="2"/>
    </row>
    <row r="24841" spans="53:53" x14ac:dyDescent="0.3">
      <c r="BA24841" s="2"/>
    </row>
    <row r="24842" spans="53:53" x14ac:dyDescent="0.3">
      <c r="BA24842" s="2"/>
    </row>
    <row r="24843" spans="53:53" x14ac:dyDescent="0.3">
      <c r="BA24843" s="2"/>
    </row>
    <row r="24844" spans="53:53" x14ac:dyDescent="0.3">
      <c r="BA24844" s="2"/>
    </row>
    <row r="24845" spans="53:53" x14ac:dyDescent="0.3">
      <c r="BA24845" s="2"/>
    </row>
    <row r="24846" spans="53:53" x14ac:dyDescent="0.3">
      <c r="BA24846" s="2"/>
    </row>
    <row r="24847" spans="53:53" x14ac:dyDescent="0.3">
      <c r="BA24847" s="2"/>
    </row>
    <row r="24848" spans="53:53" x14ac:dyDescent="0.3">
      <c r="BA24848" s="2"/>
    </row>
    <row r="24849" spans="53:53" x14ac:dyDescent="0.3">
      <c r="BA24849" s="2"/>
    </row>
    <row r="24850" spans="53:53" x14ac:dyDescent="0.3">
      <c r="BA24850" s="2"/>
    </row>
    <row r="24851" spans="53:53" x14ac:dyDescent="0.3">
      <c r="BA24851" s="2"/>
    </row>
    <row r="24852" spans="53:53" x14ac:dyDescent="0.3">
      <c r="BA24852" s="2"/>
    </row>
    <row r="24853" spans="53:53" x14ac:dyDescent="0.3">
      <c r="BA24853" s="2"/>
    </row>
    <row r="24854" spans="53:53" x14ac:dyDescent="0.3">
      <c r="BA24854" s="2"/>
    </row>
    <row r="24855" spans="53:53" x14ac:dyDescent="0.3">
      <c r="BA24855" s="2"/>
    </row>
    <row r="24856" spans="53:53" x14ac:dyDescent="0.3">
      <c r="BA24856" s="2"/>
    </row>
    <row r="24857" spans="53:53" x14ac:dyDescent="0.3">
      <c r="BA24857" s="2"/>
    </row>
    <row r="24858" spans="53:53" x14ac:dyDescent="0.3">
      <c r="BA24858" s="2"/>
    </row>
    <row r="24859" spans="53:53" x14ac:dyDescent="0.3">
      <c r="BA24859" s="2"/>
    </row>
    <row r="24860" spans="53:53" x14ac:dyDescent="0.3">
      <c r="BA24860" s="2"/>
    </row>
    <row r="24861" spans="53:53" x14ac:dyDescent="0.3">
      <c r="BA24861" s="2"/>
    </row>
    <row r="24862" spans="53:53" x14ac:dyDescent="0.3">
      <c r="BA24862" s="2"/>
    </row>
    <row r="24863" spans="53:53" x14ac:dyDescent="0.3">
      <c r="BA24863" s="2"/>
    </row>
    <row r="24864" spans="53:53" x14ac:dyDescent="0.3">
      <c r="BA24864" s="2"/>
    </row>
    <row r="24865" spans="53:53" x14ac:dyDescent="0.3">
      <c r="BA24865" s="2"/>
    </row>
    <row r="24866" spans="53:53" x14ac:dyDescent="0.3">
      <c r="BA24866" s="2"/>
    </row>
    <row r="24867" spans="53:53" x14ac:dyDescent="0.3">
      <c r="BA24867" s="2"/>
    </row>
    <row r="24868" spans="53:53" x14ac:dyDescent="0.3">
      <c r="BA24868" s="2"/>
    </row>
    <row r="24869" spans="53:53" x14ac:dyDescent="0.3">
      <c r="BA24869" s="2"/>
    </row>
    <row r="24870" spans="53:53" x14ac:dyDescent="0.3">
      <c r="BA24870" s="2"/>
    </row>
    <row r="24871" spans="53:53" x14ac:dyDescent="0.3">
      <c r="BA24871" s="2"/>
    </row>
    <row r="24872" spans="53:53" x14ac:dyDescent="0.3">
      <c r="BA24872" s="2"/>
    </row>
    <row r="24873" spans="53:53" x14ac:dyDescent="0.3">
      <c r="BA24873" s="2"/>
    </row>
    <row r="24874" spans="53:53" x14ac:dyDescent="0.3">
      <c r="BA24874" s="2"/>
    </row>
    <row r="24875" spans="53:53" x14ac:dyDescent="0.3">
      <c r="BA24875" s="2"/>
    </row>
    <row r="24876" spans="53:53" x14ac:dyDescent="0.3">
      <c r="BA24876" s="2"/>
    </row>
    <row r="24877" spans="53:53" x14ac:dyDescent="0.3">
      <c r="BA24877" s="2"/>
    </row>
    <row r="24878" spans="53:53" x14ac:dyDescent="0.3">
      <c r="BA24878" s="2"/>
    </row>
    <row r="24879" spans="53:53" x14ac:dyDescent="0.3">
      <c r="BA24879" s="2"/>
    </row>
    <row r="24880" spans="53:53" x14ac:dyDescent="0.3">
      <c r="BA24880" s="2"/>
    </row>
    <row r="24881" spans="53:53" x14ac:dyDescent="0.3">
      <c r="BA24881" s="2"/>
    </row>
    <row r="24882" spans="53:53" x14ac:dyDescent="0.3">
      <c r="BA24882" s="2"/>
    </row>
    <row r="24883" spans="53:53" x14ac:dyDescent="0.3">
      <c r="BA24883" s="2"/>
    </row>
    <row r="24884" spans="53:53" x14ac:dyDescent="0.3">
      <c r="BA24884" s="2"/>
    </row>
    <row r="24885" spans="53:53" x14ac:dyDescent="0.3">
      <c r="BA24885" s="2"/>
    </row>
    <row r="24886" spans="53:53" x14ac:dyDescent="0.3">
      <c r="BA24886" s="2"/>
    </row>
    <row r="24887" spans="53:53" x14ac:dyDescent="0.3">
      <c r="BA24887" s="2"/>
    </row>
    <row r="24888" spans="53:53" x14ac:dyDescent="0.3">
      <c r="BA24888" s="2"/>
    </row>
    <row r="24889" spans="53:53" x14ac:dyDescent="0.3">
      <c r="BA24889" s="2"/>
    </row>
    <row r="24890" spans="53:53" x14ac:dyDescent="0.3">
      <c r="BA24890" s="2"/>
    </row>
    <row r="24891" spans="53:53" x14ac:dyDescent="0.3">
      <c r="BA24891" s="2"/>
    </row>
    <row r="24892" spans="53:53" x14ac:dyDescent="0.3">
      <c r="BA24892" s="2"/>
    </row>
    <row r="24893" spans="53:53" x14ac:dyDescent="0.3">
      <c r="BA24893" s="2"/>
    </row>
    <row r="24894" spans="53:53" x14ac:dyDescent="0.3">
      <c r="BA24894" s="2"/>
    </row>
    <row r="24895" spans="53:53" x14ac:dyDescent="0.3">
      <c r="BA24895" s="2"/>
    </row>
    <row r="24896" spans="53:53" x14ac:dyDescent="0.3">
      <c r="BA24896" s="2"/>
    </row>
    <row r="24897" spans="53:53" x14ac:dyDescent="0.3">
      <c r="BA24897" s="2"/>
    </row>
    <row r="24898" spans="53:53" x14ac:dyDescent="0.3">
      <c r="BA24898" s="2"/>
    </row>
    <row r="24899" spans="53:53" x14ac:dyDescent="0.3">
      <c r="BA24899" s="2"/>
    </row>
    <row r="24900" spans="53:53" x14ac:dyDescent="0.3">
      <c r="BA24900" s="2"/>
    </row>
    <row r="24901" spans="53:53" x14ac:dyDescent="0.3">
      <c r="BA24901" s="2"/>
    </row>
    <row r="24902" spans="53:53" x14ac:dyDescent="0.3">
      <c r="BA24902" s="2"/>
    </row>
    <row r="24903" spans="53:53" x14ac:dyDescent="0.3">
      <c r="BA24903" s="2"/>
    </row>
    <row r="24904" spans="53:53" x14ac:dyDescent="0.3">
      <c r="BA24904" s="2"/>
    </row>
    <row r="24905" spans="53:53" x14ac:dyDescent="0.3">
      <c r="BA24905" s="2"/>
    </row>
    <row r="24906" spans="53:53" x14ac:dyDescent="0.3">
      <c r="BA24906" s="2"/>
    </row>
    <row r="24907" spans="53:53" x14ac:dyDescent="0.3">
      <c r="BA24907" s="2"/>
    </row>
    <row r="24908" spans="53:53" x14ac:dyDescent="0.3">
      <c r="BA24908" s="2"/>
    </row>
    <row r="24909" spans="53:53" x14ac:dyDescent="0.3">
      <c r="BA24909" s="2"/>
    </row>
    <row r="24910" spans="53:53" x14ac:dyDescent="0.3">
      <c r="BA24910" s="2"/>
    </row>
    <row r="24911" spans="53:53" x14ac:dyDescent="0.3">
      <c r="BA24911" s="2"/>
    </row>
    <row r="24912" spans="53:53" x14ac:dyDescent="0.3">
      <c r="BA24912" s="2"/>
    </row>
    <row r="24913" spans="53:53" x14ac:dyDescent="0.3">
      <c r="BA24913" s="2"/>
    </row>
    <row r="24914" spans="53:53" x14ac:dyDescent="0.3">
      <c r="BA24914" s="2"/>
    </row>
    <row r="24915" spans="53:53" x14ac:dyDescent="0.3">
      <c r="BA24915" s="2"/>
    </row>
    <row r="24916" spans="53:53" x14ac:dyDescent="0.3">
      <c r="BA24916" s="2"/>
    </row>
    <row r="24917" spans="53:53" x14ac:dyDescent="0.3">
      <c r="BA24917" s="2"/>
    </row>
    <row r="24918" spans="53:53" x14ac:dyDescent="0.3">
      <c r="BA24918" s="2"/>
    </row>
    <row r="24919" spans="53:53" x14ac:dyDescent="0.3">
      <c r="BA24919" s="2"/>
    </row>
    <row r="24920" spans="53:53" x14ac:dyDescent="0.3">
      <c r="BA24920" s="2"/>
    </row>
    <row r="24921" spans="53:53" x14ac:dyDescent="0.3">
      <c r="BA24921" s="2"/>
    </row>
    <row r="24922" spans="53:53" x14ac:dyDescent="0.3">
      <c r="BA24922" s="2"/>
    </row>
    <row r="24923" spans="53:53" x14ac:dyDescent="0.3">
      <c r="BA24923" s="2"/>
    </row>
    <row r="24924" spans="53:53" x14ac:dyDescent="0.3">
      <c r="BA24924" s="2"/>
    </row>
    <row r="24925" spans="53:53" x14ac:dyDescent="0.3">
      <c r="BA24925" s="2"/>
    </row>
    <row r="24926" spans="53:53" x14ac:dyDescent="0.3">
      <c r="BA24926" s="2"/>
    </row>
    <row r="24927" spans="53:53" x14ac:dyDescent="0.3">
      <c r="BA24927" s="2"/>
    </row>
    <row r="24928" spans="53:53" x14ac:dyDescent="0.3">
      <c r="BA24928" s="2"/>
    </row>
    <row r="24929" spans="53:53" x14ac:dyDescent="0.3">
      <c r="BA24929" s="2"/>
    </row>
    <row r="24930" spans="53:53" x14ac:dyDescent="0.3">
      <c r="BA24930" s="2"/>
    </row>
    <row r="24931" spans="53:53" x14ac:dyDescent="0.3">
      <c r="BA24931" s="2"/>
    </row>
    <row r="24932" spans="53:53" x14ac:dyDescent="0.3">
      <c r="BA24932" s="2"/>
    </row>
    <row r="24933" spans="53:53" x14ac:dyDescent="0.3">
      <c r="BA24933" s="2"/>
    </row>
    <row r="24934" spans="53:53" x14ac:dyDescent="0.3">
      <c r="BA24934" s="2"/>
    </row>
    <row r="24935" spans="53:53" x14ac:dyDescent="0.3">
      <c r="BA24935" s="2"/>
    </row>
    <row r="24936" spans="53:53" x14ac:dyDescent="0.3">
      <c r="BA24936" s="2"/>
    </row>
    <row r="24937" spans="53:53" x14ac:dyDescent="0.3">
      <c r="BA24937" s="2"/>
    </row>
    <row r="24938" spans="53:53" x14ac:dyDescent="0.3">
      <c r="BA24938" s="2"/>
    </row>
    <row r="24939" spans="53:53" x14ac:dyDescent="0.3">
      <c r="BA24939" s="2"/>
    </row>
    <row r="24940" spans="53:53" x14ac:dyDescent="0.3">
      <c r="BA24940" s="2"/>
    </row>
    <row r="24941" spans="53:53" x14ac:dyDescent="0.3">
      <c r="BA24941" s="2"/>
    </row>
    <row r="24942" spans="53:53" x14ac:dyDescent="0.3">
      <c r="BA24942" s="2"/>
    </row>
    <row r="24943" spans="53:53" x14ac:dyDescent="0.3">
      <c r="BA24943" s="2"/>
    </row>
    <row r="24944" spans="53:53" x14ac:dyDescent="0.3">
      <c r="BA24944" s="2"/>
    </row>
    <row r="24945" spans="53:53" x14ac:dyDescent="0.3">
      <c r="BA24945" s="2"/>
    </row>
    <row r="24946" spans="53:53" x14ac:dyDescent="0.3">
      <c r="BA24946" s="2"/>
    </row>
    <row r="24947" spans="53:53" x14ac:dyDescent="0.3">
      <c r="BA24947" s="2"/>
    </row>
    <row r="24948" spans="53:53" x14ac:dyDescent="0.3">
      <c r="BA24948" s="2"/>
    </row>
    <row r="24949" spans="53:53" x14ac:dyDescent="0.3">
      <c r="BA24949" s="2"/>
    </row>
    <row r="24950" spans="53:53" x14ac:dyDescent="0.3">
      <c r="BA24950" s="2"/>
    </row>
    <row r="24951" spans="53:53" x14ac:dyDescent="0.3">
      <c r="BA24951" s="2"/>
    </row>
    <row r="24952" spans="53:53" x14ac:dyDescent="0.3">
      <c r="BA24952" s="2"/>
    </row>
    <row r="24953" spans="53:53" x14ac:dyDescent="0.3">
      <c r="BA24953" s="2"/>
    </row>
    <row r="24954" spans="53:53" x14ac:dyDescent="0.3">
      <c r="BA24954" s="2"/>
    </row>
    <row r="24955" spans="53:53" x14ac:dyDescent="0.3">
      <c r="BA24955" s="2"/>
    </row>
    <row r="24956" spans="53:53" x14ac:dyDescent="0.3">
      <c r="BA24956" s="2"/>
    </row>
    <row r="24957" spans="53:53" x14ac:dyDescent="0.3">
      <c r="BA24957" s="2"/>
    </row>
    <row r="24958" spans="53:53" x14ac:dyDescent="0.3">
      <c r="BA24958" s="2"/>
    </row>
    <row r="24959" spans="53:53" x14ac:dyDescent="0.3">
      <c r="BA24959" s="2"/>
    </row>
    <row r="24960" spans="53:53" x14ac:dyDescent="0.3">
      <c r="BA24960" s="2"/>
    </row>
    <row r="24961" spans="53:53" x14ac:dyDescent="0.3">
      <c r="BA24961" s="2"/>
    </row>
    <row r="24962" spans="53:53" x14ac:dyDescent="0.3">
      <c r="BA24962" s="2"/>
    </row>
    <row r="24963" spans="53:53" x14ac:dyDescent="0.3">
      <c r="BA24963" s="2"/>
    </row>
    <row r="24964" spans="53:53" x14ac:dyDescent="0.3">
      <c r="BA24964" s="2"/>
    </row>
    <row r="24965" spans="53:53" x14ac:dyDescent="0.3">
      <c r="BA24965" s="2"/>
    </row>
    <row r="24966" spans="53:53" x14ac:dyDescent="0.3">
      <c r="BA24966" s="2"/>
    </row>
    <row r="24967" spans="53:53" x14ac:dyDescent="0.3">
      <c r="BA24967" s="2"/>
    </row>
    <row r="24968" spans="53:53" x14ac:dyDescent="0.3">
      <c r="BA24968" s="2"/>
    </row>
    <row r="24969" spans="53:53" x14ac:dyDescent="0.3">
      <c r="BA24969" s="2"/>
    </row>
    <row r="24970" spans="53:53" x14ac:dyDescent="0.3">
      <c r="BA24970" s="2"/>
    </row>
    <row r="24971" spans="53:53" x14ac:dyDescent="0.3">
      <c r="BA24971" s="2"/>
    </row>
    <row r="24972" spans="53:53" x14ac:dyDescent="0.3">
      <c r="BA24972" s="2"/>
    </row>
    <row r="24973" spans="53:53" x14ac:dyDescent="0.3">
      <c r="BA24973" s="2"/>
    </row>
    <row r="24974" spans="53:53" x14ac:dyDescent="0.3">
      <c r="BA24974" s="2"/>
    </row>
    <row r="24975" spans="53:53" x14ac:dyDescent="0.3">
      <c r="BA24975" s="2"/>
    </row>
    <row r="24976" spans="53:53" x14ac:dyDescent="0.3">
      <c r="BA24976" s="2"/>
    </row>
    <row r="24977" spans="53:53" x14ac:dyDescent="0.3">
      <c r="BA24977" s="2"/>
    </row>
    <row r="24978" spans="53:53" x14ac:dyDescent="0.3">
      <c r="BA24978" s="2"/>
    </row>
    <row r="24979" spans="53:53" x14ac:dyDescent="0.3">
      <c r="BA24979" s="2"/>
    </row>
    <row r="24980" spans="53:53" x14ac:dyDescent="0.3">
      <c r="BA24980" s="2"/>
    </row>
    <row r="24981" spans="53:53" x14ac:dyDescent="0.3">
      <c r="BA24981" s="2"/>
    </row>
    <row r="24982" spans="53:53" x14ac:dyDescent="0.3">
      <c r="BA24982" s="2"/>
    </row>
    <row r="24983" spans="53:53" x14ac:dyDescent="0.3">
      <c r="BA24983" s="2"/>
    </row>
    <row r="24984" spans="53:53" x14ac:dyDescent="0.3">
      <c r="BA24984" s="2"/>
    </row>
    <row r="24985" spans="53:53" x14ac:dyDescent="0.3">
      <c r="BA24985" s="2"/>
    </row>
    <row r="24986" spans="53:53" x14ac:dyDescent="0.3">
      <c r="BA24986" s="2"/>
    </row>
    <row r="24987" spans="53:53" x14ac:dyDescent="0.3">
      <c r="BA24987" s="2"/>
    </row>
    <row r="24988" spans="53:53" x14ac:dyDescent="0.3">
      <c r="BA24988" s="2"/>
    </row>
    <row r="24989" spans="53:53" x14ac:dyDescent="0.3">
      <c r="BA24989" s="2"/>
    </row>
    <row r="24990" spans="53:53" x14ac:dyDescent="0.3">
      <c r="BA24990" s="2"/>
    </row>
    <row r="24991" spans="53:53" x14ac:dyDescent="0.3">
      <c r="BA24991" s="2"/>
    </row>
    <row r="24992" spans="53:53" x14ac:dyDescent="0.3">
      <c r="BA24992" s="2"/>
    </row>
    <row r="24993" spans="53:53" x14ac:dyDescent="0.3">
      <c r="BA24993" s="2"/>
    </row>
    <row r="24994" spans="53:53" x14ac:dyDescent="0.3">
      <c r="BA24994" s="2"/>
    </row>
    <row r="24995" spans="53:53" x14ac:dyDescent="0.3">
      <c r="BA24995" s="2"/>
    </row>
    <row r="24996" spans="53:53" x14ac:dyDescent="0.3">
      <c r="BA24996" s="2"/>
    </row>
    <row r="24997" spans="53:53" x14ac:dyDescent="0.3">
      <c r="BA24997" s="2"/>
    </row>
    <row r="24998" spans="53:53" x14ac:dyDescent="0.3">
      <c r="BA24998" s="2"/>
    </row>
    <row r="24999" spans="53:53" x14ac:dyDescent="0.3">
      <c r="BA24999" s="2"/>
    </row>
    <row r="25000" spans="53:53" x14ac:dyDescent="0.3">
      <c r="BA25000" s="2"/>
    </row>
    <row r="25001" spans="53:53" x14ac:dyDescent="0.3">
      <c r="BA25001" s="2"/>
    </row>
    <row r="25002" spans="53:53" x14ac:dyDescent="0.3">
      <c r="BA25002" s="2"/>
    </row>
    <row r="25003" spans="53:53" x14ac:dyDescent="0.3">
      <c r="BA25003" s="2"/>
    </row>
    <row r="25004" spans="53:53" x14ac:dyDescent="0.3">
      <c r="BA25004" s="2"/>
    </row>
    <row r="25005" spans="53:53" x14ac:dyDescent="0.3">
      <c r="BA25005" s="2"/>
    </row>
    <row r="25006" spans="53:53" x14ac:dyDescent="0.3">
      <c r="BA25006" s="2"/>
    </row>
    <row r="25007" spans="53:53" x14ac:dyDescent="0.3">
      <c r="BA25007" s="2"/>
    </row>
    <row r="25008" spans="53:53" x14ac:dyDescent="0.3">
      <c r="BA25008" s="2"/>
    </row>
    <row r="25009" spans="53:53" x14ac:dyDescent="0.3">
      <c r="BA25009" s="2"/>
    </row>
    <row r="25010" spans="53:53" x14ac:dyDescent="0.3">
      <c r="BA25010" s="2"/>
    </row>
    <row r="25011" spans="53:53" x14ac:dyDescent="0.3">
      <c r="BA25011" s="2"/>
    </row>
    <row r="25012" spans="53:53" x14ac:dyDescent="0.3">
      <c r="BA25012" s="2"/>
    </row>
    <row r="25013" spans="53:53" x14ac:dyDescent="0.3">
      <c r="BA25013" s="2"/>
    </row>
    <row r="25014" spans="53:53" x14ac:dyDescent="0.3">
      <c r="BA25014" s="2"/>
    </row>
    <row r="25015" spans="53:53" x14ac:dyDescent="0.3">
      <c r="BA25015" s="2"/>
    </row>
    <row r="25016" spans="53:53" x14ac:dyDescent="0.3">
      <c r="BA25016" s="2"/>
    </row>
    <row r="25017" spans="53:53" x14ac:dyDescent="0.3">
      <c r="BA25017" s="2"/>
    </row>
    <row r="25018" spans="53:53" x14ac:dyDescent="0.3">
      <c r="BA25018" s="2"/>
    </row>
    <row r="25019" spans="53:53" x14ac:dyDescent="0.3">
      <c r="BA25019" s="2"/>
    </row>
    <row r="25020" spans="53:53" x14ac:dyDescent="0.3">
      <c r="BA25020" s="2"/>
    </row>
    <row r="25021" spans="53:53" x14ac:dyDescent="0.3">
      <c r="BA25021" s="2"/>
    </row>
    <row r="25022" spans="53:53" x14ac:dyDescent="0.3">
      <c r="BA25022" s="2"/>
    </row>
    <row r="25023" spans="53:53" x14ac:dyDescent="0.3">
      <c r="BA25023" s="2"/>
    </row>
    <row r="25024" spans="53:53" x14ac:dyDescent="0.3">
      <c r="BA25024" s="2"/>
    </row>
    <row r="25025" spans="53:53" x14ac:dyDescent="0.3">
      <c r="BA25025" s="2"/>
    </row>
    <row r="25026" spans="53:53" x14ac:dyDescent="0.3">
      <c r="BA25026" s="2"/>
    </row>
    <row r="25027" spans="53:53" x14ac:dyDescent="0.3">
      <c r="BA25027" s="2"/>
    </row>
    <row r="25028" spans="53:53" x14ac:dyDescent="0.3">
      <c r="BA25028" s="2"/>
    </row>
    <row r="25029" spans="53:53" x14ac:dyDescent="0.3">
      <c r="BA25029" s="2"/>
    </row>
    <row r="25030" spans="53:53" x14ac:dyDescent="0.3">
      <c r="BA25030" s="2"/>
    </row>
    <row r="25031" spans="53:53" x14ac:dyDescent="0.3">
      <c r="BA25031" s="2"/>
    </row>
    <row r="25032" spans="53:53" x14ac:dyDescent="0.3">
      <c r="BA25032" s="2"/>
    </row>
    <row r="25033" spans="53:53" x14ac:dyDescent="0.3">
      <c r="BA25033" s="2"/>
    </row>
    <row r="25034" spans="53:53" x14ac:dyDescent="0.3">
      <c r="BA25034" s="2"/>
    </row>
    <row r="25035" spans="53:53" x14ac:dyDescent="0.3">
      <c r="BA25035" s="2"/>
    </row>
    <row r="25036" spans="53:53" x14ac:dyDescent="0.3">
      <c r="BA25036" s="2"/>
    </row>
    <row r="25037" spans="53:53" x14ac:dyDescent="0.3">
      <c r="BA25037" s="2"/>
    </row>
    <row r="25038" spans="53:53" x14ac:dyDescent="0.3">
      <c r="BA25038" s="2"/>
    </row>
    <row r="25039" spans="53:53" x14ac:dyDescent="0.3">
      <c r="BA25039" s="2"/>
    </row>
    <row r="25040" spans="53:53" x14ac:dyDescent="0.3">
      <c r="BA25040" s="2"/>
    </row>
    <row r="25041" spans="53:53" x14ac:dyDescent="0.3">
      <c r="BA25041" s="2"/>
    </row>
    <row r="25042" spans="53:53" x14ac:dyDescent="0.3">
      <c r="BA25042" s="2"/>
    </row>
    <row r="25043" spans="53:53" x14ac:dyDescent="0.3">
      <c r="BA25043" s="2"/>
    </row>
    <row r="25044" spans="53:53" x14ac:dyDescent="0.3">
      <c r="BA25044" s="2"/>
    </row>
    <row r="25045" spans="53:53" x14ac:dyDescent="0.3">
      <c r="BA25045" s="2"/>
    </row>
    <row r="25046" spans="53:53" x14ac:dyDescent="0.3">
      <c r="BA25046" s="2"/>
    </row>
    <row r="25047" spans="53:53" x14ac:dyDescent="0.3">
      <c r="BA25047" s="2"/>
    </row>
    <row r="25048" spans="53:53" x14ac:dyDescent="0.3">
      <c r="BA25048" s="2"/>
    </row>
    <row r="25049" spans="53:53" x14ac:dyDescent="0.3">
      <c r="BA25049" s="2"/>
    </row>
    <row r="25050" spans="53:53" x14ac:dyDescent="0.3">
      <c r="BA25050" s="2"/>
    </row>
    <row r="25051" spans="53:53" x14ac:dyDescent="0.3">
      <c r="BA25051" s="2"/>
    </row>
    <row r="25052" spans="53:53" x14ac:dyDescent="0.3">
      <c r="BA25052" s="2"/>
    </row>
    <row r="25053" spans="53:53" x14ac:dyDescent="0.3">
      <c r="BA25053" s="2"/>
    </row>
    <row r="25054" spans="53:53" x14ac:dyDescent="0.3">
      <c r="BA25054" s="2"/>
    </row>
    <row r="25055" spans="53:53" x14ac:dyDescent="0.3">
      <c r="BA25055" s="2"/>
    </row>
    <row r="25056" spans="53:53" x14ac:dyDescent="0.3">
      <c r="BA25056" s="2"/>
    </row>
    <row r="25057" spans="53:53" x14ac:dyDescent="0.3">
      <c r="BA25057" s="2"/>
    </row>
    <row r="25058" spans="53:53" x14ac:dyDescent="0.3">
      <c r="BA25058" s="2"/>
    </row>
    <row r="25059" spans="53:53" x14ac:dyDescent="0.3">
      <c r="BA25059" s="2"/>
    </row>
    <row r="25060" spans="53:53" x14ac:dyDescent="0.3">
      <c r="BA25060" s="2"/>
    </row>
    <row r="25061" spans="53:53" x14ac:dyDescent="0.3">
      <c r="BA25061" s="2"/>
    </row>
    <row r="25062" spans="53:53" x14ac:dyDescent="0.3">
      <c r="BA25062" s="2"/>
    </row>
    <row r="25063" spans="53:53" x14ac:dyDescent="0.3">
      <c r="BA25063" s="2"/>
    </row>
    <row r="25064" spans="53:53" x14ac:dyDescent="0.3">
      <c r="BA25064" s="2"/>
    </row>
    <row r="25065" spans="53:53" x14ac:dyDescent="0.3">
      <c r="BA25065" s="2"/>
    </row>
    <row r="25066" spans="53:53" x14ac:dyDescent="0.3">
      <c r="BA25066" s="2"/>
    </row>
    <row r="25067" spans="53:53" x14ac:dyDescent="0.3">
      <c r="BA25067" s="2"/>
    </row>
    <row r="25068" spans="53:53" x14ac:dyDescent="0.3">
      <c r="BA25068" s="2"/>
    </row>
    <row r="25069" spans="53:53" x14ac:dyDescent="0.3">
      <c r="BA25069" s="2"/>
    </row>
    <row r="25070" spans="53:53" x14ac:dyDescent="0.3">
      <c r="BA25070" s="2"/>
    </row>
    <row r="25071" spans="53:53" x14ac:dyDescent="0.3">
      <c r="BA25071" s="2"/>
    </row>
    <row r="25072" spans="53:53" x14ac:dyDescent="0.3">
      <c r="BA25072" s="2"/>
    </row>
    <row r="25073" spans="53:53" x14ac:dyDescent="0.3">
      <c r="BA25073" s="2"/>
    </row>
    <row r="25074" spans="53:53" x14ac:dyDescent="0.3">
      <c r="BA25074" s="2"/>
    </row>
    <row r="25075" spans="53:53" x14ac:dyDescent="0.3">
      <c r="BA25075" s="2"/>
    </row>
    <row r="25076" spans="53:53" x14ac:dyDescent="0.3">
      <c r="BA25076" s="2"/>
    </row>
    <row r="25077" spans="53:53" x14ac:dyDescent="0.3">
      <c r="BA25077" s="2"/>
    </row>
    <row r="25078" spans="53:53" x14ac:dyDescent="0.3">
      <c r="BA25078" s="2"/>
    </row>
    <row r="25079" spans="53:53" x14ac:dyDescent="0.3">
      <c r="BA25079" s="2"/>
    </row>
    <row r="25080" spans="53:53" x14ac:dyDescent="0.3">
      <c r="BA25080" s="2"/>
    </row>
    <row r="25081" spans="53:53" x14ac:dyDescent="0.3">
      <c r="BA25081" s="2"/>
    </row>
    <row r="25082" spans="53:53" x14ac:dyDescent="0.3">
      <c r="BA25082" s="2"/>
    </row>
    <row r="25083" spans="53:53" x14ac:dyDescent="0.3">
      <c r="BA25083" s="2"/>
    </row>
    <row r="25084" spans="53:53" x14ac:dyDescent="0.3">
      <c r="BA25084" s="2"/>
    </row>
    <row r="25085" spans="53:53" x14ac:dyDescent="0.3">
      <c r="BA25085" s="2"/>
    </row>
    <row r="25086" spans="53:53" x14ac:dyDescent="0.3">
      <c r="BA25086" s="2"/>
    </row>
    <row r="25087" spans="53:53" x14ac:dyDescent="0.3">
      <c r="BA25087" s="2"/>
    </row>
    <row r="25088" spans="53:53" x14ac:dyDescent="0.3">
      <c r="BA25088" s="2"/>
    </row>
    <row r="25089" spans="53:53" x14ac:dyDescent="0.3">
      <c r="BA25089" s="2"/>
    </row>
    <row r="25090" spans="53:53" x14ac:dyDescent="0.3">
      <c r="BA25090" s="2"/>
    </row>
    <row r="25091" spans="53:53" x14ac:dyDescent="0.3">
      <c r="BA25091" s="2"/>
    </row>
    <row r="25092" spans="53:53" x14ac:dyDescent="0.3">
      <c r="BA25092" s="2"/>
    </row>
    <row r="25093" spans="53:53" x14ac:dyDescent="0.3">
      <c r="BA25093" s="2"/>
    </row>
    <row r="25094" spans="53:53" x14ac:dyDescent="0.3">
      <c r="BA25094" s="2"/>
    </row>
    <row r="25095" spans="53:53" x14ac:dyDescent="0.3">
      <c r="BA25095" s="2"/>
    </row>
    <row r="25096" spans="53:53" x14ac:dyDescent="0.3">
      <c r="BA25096" s="2"/>
    </row>
    <row r="25097" spans="53:53" x14ac:dyDescent="0.3">
      <c r="BA25097" s="2"/>
    </row>
    <row r="25098" spans="53:53" x14ac:dyDescent="0.3">
      <c r="BA25098" s="2"/>
    </row>
    <row r="25099" spans="53:53" x14ac:dyDescent="0.3">
      <c r="BA25099" s="2"/>
    </row>
    <row r="25100" spans="53:53" x14ac:dyDescent="0.3">
      <c r="BA25100" s="2"/>
    </row>
    <row r="25101" spans="53:53" x14ac:dyDescent="0.3">
      <c r="BA25101" s="2"/>
    </row>
    <row r="25102" spans="53:53" x14ac:dyDescent="0.3">
      <c r="BA25102" s="2"/>
    </row>
    <row r="25103" spans="53:53" x14ac:dyDescent="0.3">
      <c r="BA25103" s="2"/>
    </row>
    <row r="25104" spans="53:53" x14ac:dyDescent="0.3">
      <c r="BA25104" s="2"/>
    </row>
    <row r="25105" spans="53:53" x14ac:dyDescent="0.3">
      <c r="BA25105" s="2"/>
    </row>
    <row r="25106" spans="53:53" x14ac:dyDescent="0.3">
      <c r="BA25106" s="2"/>
    </row>
    <row r="25107" spans="53:53" x14ac:dyDescent="0.3">
      <c r="BA25107" s="2"/>
    </row>
    <row r="25108" spans="53:53" x14ac:dyDescent="0.3">
      <c r="BA25108" s="2"/>
    </row>
    <row r="25109" spans="53:53" x14ac:dyDescent="0.3">
      <c r="BA25109" s="2"/>
    </row>
    <row r="25110" spans="53:53" x14ac:dyDescent="0.3">
      <c r="BA25110" s="2"/>
    </row>
    <row r="25111" spans="53:53" x14ac:dyDescent="0.3">
      <c r="BA25111" s="2"/>
    </row>
    <row r="25112" spans="53:53" x14ac:dyDescent="0.3">
      <c r="BA25112" s="2"/>
    </row>
    <row r="25113" spans="53:53" x14ac:dyDescent="0.3">
      <c r="BA25113" s="2"/>
    </row>
    <row r="25114" spans="53:53" x14ac:dyDescent="0.3">
      <c r="BA25114" s="2"/>
    </row>
    <row r="25115" spans="53:53" x14ac:dyDescent="0.3">
      <c r="BA25115" s="2"/>
    </row>
    <row r="25116" spans="53:53" x14ac:dyDescent="0.3">
      <c r="BA25116" s="2"/>
    </row>
    <row r="25117" spans="53:53" x14ac:dyDescent="0.3">
      <c r="BA25117" s="2"/>
    </row>
    <row r="25118" spans="53:53" x14ac:dyDescent="0.3">
      <c r="BA25118" s="2"/>
    </row>
    <row r="25119" spans="53:53" x14ac:dyDescent="0.3">
      <c r="BA25119" s="2"/>
    </row>
    <row r="25120" spans="53:53" x14ac:dyDescent="0.3">
      <c r="BA25120" s="2"/>
    </row>
    <row r="25121" spans="53:53" x14ac:dyDescent="0.3">
      <c r="BA25121" s="2"/>
    </row>
    <row r="25122" spans="53:53" x14ac:dyDescent="0.3">
      <c r="BA25122" s="2"/>
    </row>
    <row r="25123" spans="53:53" x14ac:dyDescent="0.3">
      <c r="BA25123" s="2"/>
    </row>
    <row r="25124" spans="53:53" x14ac:dyDescent="0.3">
      <c r="BA25124" s="2"/>
    </row>
    <row r="25125" spans="53:53" x14ac:dyDescent="0.3">
      <c r="BA25125" s="2"/>
    </row>
    <row r="25126" spans="53:53" x14ac:dyDescent="0.3">
      <c r="BA25126" s="2"/>
    </row>
    <row r="25127" spans="53:53" x14ac:dyDescent="0.3">
      <c r="BA25127" s="2"/>
    </row>
    <row r="25128" spans="53:53" x14ac:dyDescent="0.3">
      <c r="BA25128" s="2"/>
    </row>
    <row r="25129" spans="53:53" x14ac:dyDescent="0.3">
      <c r="BA25129" s="2"/>
    </row>
    <row r="25130" spans="53:53" x14ac:dyDescent="0.3">
      <c r="BA25130" s="2"/>
    </row>
    <row r="25131" spans="53:53" x14ac:dyDescent="0.3">
      <c r="BA25131" s="2"/>
    </row>
    <row r="25132" spans="53:53" x14ac:dyDescent="0.3">
      <c r="BA25132" s="2"/>
    </row>
    <row r="25133" spans="53:53" x14ac:dyDescent="0.3">
      <c r="BA25133" s="2"/>
    </row>
    <row r="25134" spans="53:53" x14ac:dyDescent="0.3">
      <c r="BA25134" s="2"/>
    </row>
    <row r="25135" spans="53:53" x14ac:dyDescent="0.3">
      <c r="BA25135" s="2"/>
    </row>
    <row r="25136" spans="53:53" x14ac:dyDescent="0.3">
      <c r="BA25136" s="2"/>
    </row>
    <row r="25137" spans="53:53" x14ac:dyDescent="0.3">
      <c r="BA25137" s="2"/>
    </row>
    <row r="25138" spans="53:53" x14ac:dyDescent="0.3">
      <c r="BA25138" s="2"/>
    </row>
    <row r="25139" spans="53:53" x14ac:dyDescent="0.3">
      <c r="BA25139" s="2"/>
    </row>
    <row r="25140" spans="53:53" x14ac:dyDescent="0.3">
      <c r="BA25140" s="2"/>
    </row>
    <row r="25141" spans="53:53" x14ac:dyDescent="0.3">
      <c r="BA25141" s="2"/>
    </row>
    <row r="25142" spans="53:53" x14ac:dyDescent="0.3">
      <c r="BA25142" s="2"/>
    </row>
    <row r="25143" spans="53:53" x14ac:dyDescent="0.3">
      <c r="BA25143" s="2"/>
    </row>
    <row r="25144" spans="53:53" x14ac:dyDescent="0.3">
      <c r="BA25144" s="2"/>
    </row>
    <row r="25145" spans="53:53" x14ac:dyDescent="0.3">
      <c r="BA25145" s="2"/>
    </row>
    <row r="25146" spans="53:53" x14ac:dyDescent="0.3">
      <c r="BA25146" s="2"/>
    </row>
    <row r="25147" spans="53:53" x14ac:dyDescent="0.3">
      <c r="BA25147" s="2"/>
    </row>
    <row r="25148" spans="53:53" x14ac:dyDescent="0.3">
      <c r="BA25148" s="2"/>
    </row>
    <row r="25149" spans="53:53" x14ac:dyDescent="0.3">
      <c r="BA25149" s="2"/>
    </row>
    <row r="25150" spans="53:53" x14ac:dyDescent="0.3">
      <c r="BA25150" s="2"/>
    </row>
    <row r="25151" spans="53:53" x14ac:dyDescent="0.3">
      <c r="BA25151" s="2"/>
    </row>
    <row r="25152" spans="53:53" x14ac:dyDescent="0.3">
      <c r="BA25152" s="2"/>
    </row>
    <row r="25153" spans="53:53" x14ac:dyDescent="0.3">
      <c r="BA25153" s="2"/>
    </row>
    <row r="25154" spans="53:53" x14ac:dyDescent="0.3">
      <c r="BA25154" s="2"/>
    </row>
    <row r="25155" spans="53:53" x14ac:dyDescent="0.3">
      <c r="BA25155" s="2"/>
    </row>
    <row r="25156" spans="53:53" x14ac:dyDescent="0.3">
      <c r="BA25156" s="2"/>
    </row>
    <row r="25157" spans="53:53" x14ac:dyDescent="0.3">
      <c r="BA25157" s="2"/>
    </row>
    <row r="25158" spans="53:53" x14ac:dyDescent="0.3">
      <c r="BA25158" s="2"/>
    </row>
    <row r="25159" spans="53:53" x14ac:dyDescent="0.3">
      <c r="BA25159" s="2"/>
    </row>
    <row r="25160" spans="53:53" x14ac:dyDescent="0.3">
      <c r="BA25160" s="2"/>
    </row>
    <row r="25161" spans="53:53" x14ac:dyDescent="0.3">
      <c r="BA25161" s="2"/>
    </row>
    <row r="25162" spans="53:53" x14ac:dyDescent="0.3">
      <c r="BA25162" s="2"/>
    </row>
    <row r="25163" spans="53:53" x14ac:dyDescent="0.3">
      <c r="BA25163" s="2"/>
    </row>
    <row r="25164" spans="53:53" x14ac:dyDescent="0.3">
      <c r="BA25164" s="2"/>
    </row>
    <row r="25165" spans="53:53" x14ac:dyDescent="0.3">
      <c r="BA25165" s="2"/>
    </row>
    <row r="25166" spans="53:53" x14ac:dyDescent="0.3">
      <c r="BA25166" s="2"/>
    </row>
    <row r="25167" spans="53:53" x14ac:dyDescent="0.3">
      <c r="BA25167" s="2"/>
    </row>
    <row r="25168" spans="53:53" x14ac:dyDescent="0.3">
      <c r="BA25168" s="2"/>
    </row>
    <row r="25169" spans="53:53" x14ac:dyDescent="0.3">
      <c r="BA25169" s="2"/>
    </row>
    <row r="25170" spans="53:53" x14ac:dyDescent="0.3">
      <c r="BA25170" s="2"/>
    </row>
    <row r="25171" spans="53:53" x14ac:dyDescent="0.3">
      <c r="BA25171" s="2"/>
    </row>
    <row r="25172" spans="53:53" x14ac:dyDescent="0.3">
      <c r="BA25172" s="2"/>
    </row>
    <row r="25173" spans="53:53" x14ac:dyDescent="0.3">
      <c r="BA25173" s="2"/>
    </row>
    <row r="25174" spans="53:53" x14ac:dyDescent="0.3">
      <c r="BA25174" s="2"/>
    </row>
    <row r="25175" spans="53:53" x14ac:dyDescent="0.3">
      <c r="BA25175" s="2"/>
    </row>
    <row r="25176" spans="53:53" x14ac:dyDescent="0.3">
      <c r="BA25176" s="2"/>
    </row>
    <row r="25177" spans="53:53" x14ac:dyDescent="0.3">
      <c r="BA25177" s="2"/>
    </row>
    <row r="25178" spans="53:53" x14ac:dyDescent="0.3">
      <c r="BA25178" s="2"/>
    </row>
    <row r="25179" spans="53:53" x14ac:dyDescent="0.3">
      <c r="BA25179" s="2"/>
    </row>
    <row r="25180" spans="53:53" x14ac:dyDescent="0.3">
      <c r="BA25180" s="2"/>
    </row>
    <row r="25181" spans="53:53" x14ac:dyDescent="0.3">
      <c r="BA25181" s="2"/>
    </row>
    <row r="25182" spans="53:53" x14ac:dyDescent="0.3">
      <c r="BA25182" s="2"/>
    </row>
    <row r="25183" spans="53:53" x14ac:dyDescent="0.3">
      <c r="BA25183" s="2"/>
    </row>
    <row r="25184" spans="53:53" x14ac:dyDescent="0.3">
      <c r="BA25184" s="2"/>
    </row>
    <row r="25185" spans="53:53" x14ac:dyDescent="0.3">
      <c r="BA25185" s="2"/>
    </row>
    <row r="25186" spans="53:53" x14ac:dyDescent="0.3">
      <c r="BA25186" s="2"/>
    </row>
    <row r="25187" spans="53:53" x14ac:dyDescent="0.3">
      <c r="BA25187" s="2"/>
    </row>
    <row r="25188" spans="53:53" x14ac:dyDescent="0.3">
      <c r="BA25188" s="2"/>
    </row>
    <row r="25189" spans="53:53" x14ac:dyDescent="0.3">
      <c r="BA25189" s="2"/>
    </row>
    <row r="25190" spans="53:53" x14ac:dyDescent="0.3">
      <c r="BA25190" s="2"/>
    </row>
    <row r="25191" spans="53:53" x14ac:dyDescent="0.3">
      <c r="BA25191" s="2"/>
    </row>
    <row r="25192" spans="53:53" x14ac:dyDescent="0.3">
      <c r="BA25192" s="2"/>
    </row>
    <row r="25193" spans="53:53" x14ac:dyDescent="0.3">
      <c r="BA25193" s="2"/>
    </row>
    <row r="25194" spans="53:53" x14ac:dyDescent="0.3">
      <c r="BA25194" s="2"/>
    </row>
    <row r="25195" spans="53:53" x14ac:dyDescent="0.3">
      <c r="BA25195" s="2"/>
    </row>
    <row r="25196" spans="53:53" x14ac:dyDescent="0.3">
      <c r="BA25196" s="2"/>
    </row>
    <row r="25197" spans="53:53" x14ac:dyDescent="0.3">
      <c r="BA25197" s="2"/>
    </row>
    <row r="25198" spans="53:53" x14ac:dyDescent="0.3">
      <c r="BA25198" s="2"/>
    </row>
    <row r="25199" spans="53:53" x14ac:dyDescent="0.3">
      <c r="BA25199" s="2"/>
    </row>
    <row r="25200" spans="53:53" x14ac:dyDescent="0.3">
      <c r="BA25200" s="2"/>
    </row>
    <row r="25201" spans="53:53" x14ac:dyDescent="0.3">
      <c r="BA25201" s="2"/>
    </row>
    <row r="25202" spans="53:53" x14ac:dyDescent="0.3">
      <c r="BA25202" s="2"/>
    </row>
    <row r="25203" spans="53:53" x14ac:dyDescent="0.3">
      <c r="BA25203" s="2"/>
    </row>
    <row r="25204" spans="53:53" x14ac:dyDescent="0.3">
      <c r="BA25204" s="2"/>
    </row>
    <row r="25205" spans="53:53" x14ac:dyDescent="0.3">
      <c r="BA25205" s="2"/>
    </row>
    <row r="25206" spans="53:53" x14ac:dyDescent="0.3">
      <c r="BA25206" s="2"/>
    </row>
    <row r="25207" spans="53:53" x14ac:dyDescent="0.3">
      <c r="BA25207" s="2"/>
    </row>
    <row r="25208" spans="53:53" x14ac:dyDescent="0.3">
      <c r="BA25208" s="2"/>
    </row>
    <row r="25209" spans="53:53" x14ac:dyDescent="0.3">
      <c r="BA25209" s="2"/>
    </row>
    <row r="25210" spans="53:53" x14ac:dyDescent="0.3">
      <c r="BA25210" s="2"/>
    </row>
    <row r="25211" spans="53:53" x14ac:dyDescent="0.3">
      <c r="BA25211" s="2"/>
    </row>
    <row r="25212" spans="53:53" x14ac:dyDescent="0.3">
      <c r="BA25212" s="2"/>
    </row>
    <row r="25213" spans="53:53" x14ac:dyDescent="0.3">
      <c r="BA25213" s="2"/>
    </row>
    <row r="25214" spans="53:53" x14ac:dyDescent="0.3">
      <c r="BA25214" s="2"/>
    </row>
    <row r="25215" spans="53:53" x14ac:dyDescent="0.3">
      <c r="BA25215" s="2"/>
    </row>
    <row r="25216" spans="53:53" x14ac:dyDescent="0.3">
      <c r="BA25216" s="2"/>
    </row>
    <row r="25217" spans="53:53" x14ac:dyDescent="0.3">
      <c r="BA25217" s="2"/>
    </row>
    <row r="25218" spans="53:53" x14ac:dyDescent="0.3">
      <c r="BA25218" s="2"/>
    </row>
    <row r="25219" spans="53:53" x14ac:dyDescent="0.3">
      <c r="BA25219" s="2"/>
    </row>
    <row r="25220" spans="53:53" x14ac:dyDescent="0.3">
      <c r="BA25220" s="2"/>
    </row>
    <row r="25221" spans="53:53" x14ac:dyDescent="0.3">
      <c r="BA25221" s="2"/>
    </row>
    <row r="25222" spans="53:53" x14ac:dyDescent="0.3">
      <c r="BA25222" s="2"/>
    </row>
    <row r="25223" spans="53:53" x14ac:dyDescent="0.3">
      <c r="BA25223" s="2"/>
    </row>
    <row r="25224" spans="53:53" x14ac:dyDescent="0.3">
      <c r="BA25224" s="2"/>
    </row>
    <row r="25225" spans="53:53" x14ac:dyDescent="0.3">
      <c r="BA25225" s="2"/>
    </row>
    <row r="25226" spans="53:53" x14ac:dyDescent="0.3">
      <c r="BA25226" s="2"/>
    </row>
    <row r="25227" spans="53:53" x14ac:dyDescent="0.3">
      <c r="BA25227" s="2"/>
    </row>
    <row r="25228" spans="53:53" x14ac:dyDescent="0.3">
      <c r="BA25228" s="2"/>
    </row>
    <row r="25229" spans="53:53" x14ac:dyDescent="0.3">
      <c r="BA25229" s="2"/>
    </row>
    <row r="25230" spans="53:53" x14ac:dyDescent="0.3">
      <c r="BA25230" s="2"/>
    </row>
    <row r="25231" spans="53:53" x14ac:dyDescent="0.3">
      <c r="BA25231" s="2"/>
    </row>
    <row r="25232" spans="53:53" x14ac:dyDescent="0.3">
      <c r="BA25232" s="2"/>
    </row>
    <row r="25233" spans="53:53" x14ac:dyDescent="0.3">
      <c r="BA25233" s="2"/>
    </row>
    <row r="25234" spans="53:53" x14ac:dyDescent="0.3">
      <c r="BA25234" s="2"/>
    </row>
    <row r="25235" spans="53:53" x14ac:dyDescent="0.3">
      <c r="BA25235" s="2"/>
    </row>
    <row r="25236" spans="53:53" x14ac:dyDescent="0.3">
      <c r="BA25236" s="2"/>
    </row>
    <row r="25237" spans="53:53" x14ac:dyDescent="0.3">
      <c r="BA25237" s="2"/>
    </row>
    <row r="25238" spans="53:53" x14ac:dyDescent="0.3">
      <c r="BA25238" s="2"/>
    </row>
    <row r="25239" spans="53:53" x14ac:dyDescent="0.3">
      <c r="BA25239" s="2"/>
    </row>
    <row r="25240" spans="53:53" x14ac:dyDescent="0.3">
      <c r="BA25240" s="2"/>
    </row>
    <row r="25241" spans="53:53" x14ac:dyDescent="0.3">
      <c r="BA25241" s="2"/>
    </row>
    <row r="25242" spans="53:53" x14ac:dyDescent="0.3">
      <c r="BA25242" s="2"/>
    </row>
    <row r="25243" spans="53:53" x14ac:dyDescent="0.3">
      <c r="BA25243" s="2"/>
    </row>
    <row r="25244" spans="53:53" x14ac:dyDescent="0.3">
      <c r="BA25244" s="2"/>
    </row>
    <row r="25245" spans="53:53" x14ac:dyDescent="0.3">
      <c r="BA25245" s="2"/>
    </row>
    <row r="25246" spans="53:53" x14ac:dyDescent="0.3">
      <c r="BA25246" s="2"/>
    </row>
    <row r="25247" spans="53:53" x14ac:dyDescent="0.3">
      <c r="BA25247" s="2"/>
    </row>
    <row r="25248" spans="53:53" x14ac:dyDescent="0.3">
      <c r="BA25248" s="2"/>
    </row>
    <row r="25249" spans="53:53" x14ac:dyDescent="0.3">
      <c r="BA25249" s="2"/>
    </row>
    <row r="25250" spans="53:53" x14ac:dyDescent="0.3">
      <c r="BA25250" s="2"/>
    </row>
    <row r="25251" spans="53:53" x14ac:dyDescent="0.3">
      <c r="BA25251" s="2"/>
    </row>
    <row r="25252" spans="53:53" x14ac:dyDescent="0.3">
      <c r="BA25252" s="2"/>
    </row>
    <row r="25253" spans="53:53" x14ac:dyDescent="0.3">
      <c r="BA25253" s="2"/>
    </row>
    <row r="25254" spans="53:53" x14ac:dyDescent="0.3">
      <c r="BA25254" s="2"/>
    </row>
    <row r="25255" spans="53:53" x14ac:dyDescent="0.3">
      <c r="BA25255" s="2"/>
    </row>
    <row r="25256" spans="53:53" x14ac:dyDescent="0.3">
      <c r="BA25256" s="2"/>
    </row>
    <row r="25257" spans="53:53" x14ac:dyDescent="0.3">
      <c r="BA25257" s="2"/>
    </row>
    <row r="25258" spans="53:53" x14ac:dyDescent="0.3">
      <c r="BA25258" s="2"/>
    </row>
    <row r="25259" spans="53:53" x14ac:dyDescent="0.3">
      <c r="BA25259" s="2"/>
    </row>
    <row r="25260" spans="53:53" x14ac:dyDescent="0.3">
      <c r="BA25260" s="2"/>
    </row>
    <row r="25261" spans="53:53" x14ac:dyDescent="0.3">
      <c r="BA25261" s="2"/>
    </row>
    <row r="25262" spans="53:53" x14ac:dyDescent="0.3">
      <c r="BA25262" s="2"/>
    </row>
    <row r="25263" spans="53:53" x14ac:dyDescent="0.3">
      <c r="BA25263" s="2"/>
    </row>
    <row r="25264" spans="53:53" x14ac:dyDescent="0.3">
      <c r="BA25264" s="2"/>
    </row>
    <row r="25265" spans="53:53" x14ac:dyDescent="0.3">
      <c r="BA25265" s="2"/>
    </row>
    <row r="25266" spans="53:53" x14ac:dyDescent="0.3">
      <c r="BA25266" s="2"/>
    </row>
    <row r="25267" spans="53:53" x14ac:dyDescent="0.3">
      <c r="BA25267" s="2"/>
    </row>
    <row r="25268" spans="53:53" x14ac:dyDescent="0.3">
      <c r="BA25268" s="2"/>
    </row>
    <row r="25269" spans="53:53" x14ac:dyDescent="0.3">
      <c r="BA25269" s="2"/>
    </row>
    <row r="25270" spans="53:53" x14ac:dyDescent="0.3">
      <c r="BA25270" s="2"/>
    </row>
    <row r="25271" spans="53:53" x14ac:dyDescent="0.3">
      <c r="BA25271" s="2"/>
    </row>
    <row r="25272" spans="53:53" x14ac:dyDescent="0.3">
      <c r="BA25272" s="2"/>
    </row>
    <row r="25273" spans="53:53" x14ac:dyDescent="0.3">
      <c r="BA25273" s="2"/>
    </row>
    <row r="25274" spans="53:53" x14ac:dyDescent="0.3">
      <c r="BA25274" s="2"/>
    </row>
    <row r="25275" spans="53:53" x14ac:dyDescent="0.3">
      <c r="BA25275" s="2"/>
    </row>
    <row r="25276" spans="53:53" x14ac:dyDescent="0.3">
      <c r="BA25276" s="2"/>
    </row>
    <row r="25277" spans="53:53" x14ac:dyDescent="0.3">
      <c r="BA25277" s="2"/>
    </row>
    <row r="25278" spans="53:53" x14ac:dyDescent="0.3">
      <c r="BA25278" s="2"/>
    </row>
    <row r="25279" spans="53:53" x14ac:dyDescent="0.3">
      <c r="BA25279" s="2"/>
    </row>
    <row r="25280" spans="53:53" x14ac:dyDescent="0.3">
      <c r="BA25280" s="2"/>
    </row>
    <row r="25281" spans="53:53" x14ac:dyDescent="0.3">
      <c r="BA25281" s="2"/>
    </row>
    <row r="25282" spans="53:53" x14ac:dyDescent="0.3">
      <c r="BA25282" s="2"/>
    </row>
    <row r="25283" spans="53:53" x14ac:dyDescent="0.3">
      <c r="BA25283" s="2"/>
    </row>
    <row r="25284" spans="53:53" x14ac:dyDescent="0.3">
      <c r="BA25284" s="2"/>
    </row>
    <row r="25285" spans="53:53" x14ac:dyDescent="0.3">
      <c r="BA25285" s="2"/>
    </row>
    <row r="25286" spans="53:53" x14ac:dyDescent="0.3">
      <c r="BA25286" s="2"/>
    </row>
    <row r="25287" spans="53:53" x14ac:dyDescent="0.3">
      <c r="BA25287" s="2"/>
    </row>
    <row r="25288" spans="53:53" x14ac:dyDescent="0.3">
      <c r="BA25288" s="2"/>
    </row>
    <row r="25289" spans="53:53" x14ac:dyDescent="0.3">
      <c r="BA25289" s="2"/>
    </row>
    <row r="25290" spans="53:53" x14ac:dyDescent="0.3">
      <c r="BA25290" s="2"/>
    </row>
    <row r="25291" spans="53:53" x14ac:dyDescent="0.3">
      <c r="BA25291" s="2"/>
    </row>
    <row r="25292" spans="53:53" x14ac:dyDescent="0.3">
      <c r="BA25292" s="2"/>
    </row>
    <row r="25293" spans="53:53" x14ac:dyDescent="0.3">
      <c r="BA25293" s="2"/>
    </row>
    <row r="25294" spans="53:53" x14ac:dyDescent="0.3">
      <c r="BA25294" s="2"/>
    </row>
    <row r="25295" spans="53:53" x14ac:dyDescent="0.3">
      <c r="BA25295" s="2"/>
    </row>
    <row r="25296" spans="53:53" x14ac:dyDescent="0.3">
      <c r="BA25296" s="2"/>
    </row>
    <row r="25297" spans="53:53" x14ac:dyDescent="0.3">
      <c r="BA25297" s="2"/>
    </row>
    <row r="25298" spans="53:53" x14ac:dyDescent="0.3">
      <c r="BA25298" s="2"/>
    </row>
    <row r="25299" spans="53:53" x14ac:dyDescent="0.3">
      <c r="BA25299" s="2"/>
    </row>
    <row r="25300" spans="53:53" x14ac:dyDescent="0.3">
      <c r="BA25300" s="2"/>
    </row>
    <row r="25301" spans="53:53" x14ac:dyDescent="0.3">
      <c r="BA25301" s="2"/>
    </row>
    <row r="25302" spans="53:53" x14ac:dyDescent="0.3">
      <c r="BA25302" s="2"/>
    </row>
    <row r="25303" spans="53:53" x14ac:dyDescent="0.3">
      <c r="BA25303" s="2"/>
    </row>
    <row r="25304" spans="53:53" x14ac:dyDescent="0.3">
      <c r="BA25304" s="2"/>
    </row>
    <row r="25305" spans="53:53" x14ac:dyDescent="0.3">
      <c r="BA25305" s="2"/>
    </row>
    <row r="25306" spans="53:53" x14ac:dyDescent="0.3">
      <c r="BA25306" s="2"/>
    </row>
    <row r="25307" spans="53:53" x14ac:dyDescent="0.3">
      <c r="BA25307" s="2"/>
    </row>
    <row r="25308" spans="53:53" x14ac:dyDescent="0.3">
      <c r="BA25308" s="2"/>
    </row>
    <row r="25309" spans="53:53" x14ac:dyDescent="0.3">
      <c r="BA25309" s="2"/>
    </row>
    <row r="25310" spans="53:53" x14ac:dyDescent="0.3">
      <c r="BA25310" s="2"/>
    </row>
    <row r="25311" spans="53:53" x14ac:dyDescent="0.3">
      <c r="BA25311" s="2"/>
    </row>
    <row r="25312" spans="53:53" x14ac:dyDescent="0.3">
      <c r="BA25312" s="2"/>
    </row>
    <row r="25313" spans="53:53" x14ac:dyDescent="0.3">
      <c r="BA25313" s="2"/>
    </row>
    <row r="25314" spans="53:53" x14ac:dyDescent="0.3">
      <c r="BA25314" s="2"/>
    </row>
    <row r="25315" spans="53:53" x14ac:dyDescent="0.3">
      <c r="BA25315" s="2"/>
    </row>
    <row r="25316" spans="53:53" x14ac:dyDescent="0.3">
      <c r="BA25316" s="2"/>
    </row>
    <row r="25317" spans="53:53" x14ac:dyDescent="0.3">
      <c r="BA25317" s="2"/>
    </row>
    <row r="25318" spans="53:53" x14ac:dyDescent="0.3">
      <c r="BA25318" s="2"/>
    </row>
    <row r="25319" spans="53:53" x14ac:dyDescent="0.3">
      <c r="BA25319" s="2"/>
    </row>
    <row r="25320" spans="53:53" x14ac:dyDescent="0.3">
      <c r="BA25320" s="2"/>
    </row>
    <row r="25321" spans="53:53" x14ac:dyDescent="0.3">
      <c r="BA25321" s="2"/>
    </row>
    <row r="25322" spans="53:53" x14ac:dyDescent="0.3">
      <c r="BA25322" s="2"/>
    </row>
    <row r="25323" spans="53:53" x14ac:dyDescent="0.3">
      <c r="BA25323" s="2"/>
    </row>
    <row r="25324" spans="53:53" x14ac:dyDescent="0.3">
      <c r="BA25324" s="2"/>
    </row>
    <row r="25325" spans="53:53" x14ac:dyDescent="0.3">
      <c r="BA25325" s="2"/>
    </row>
    <row r="25326" spans="53:53" x14ac:dyDescent="0.3">
      <c r="BA25326" s="2"/>
    </row>
    <row r="25327" spans="53:53" x14ac:dyDescent="0.3">
      <c r="BA25327" s="2"/>
    </row>
    <row r="25328" spans="53:53" x14ac:dyDescent="0.3">
      <c r="BA25328" s="2"/>
    </row>
    <row r="25329" spans="53:53" x14ac:dyDescent="0.3">
      <c r="BA25329" s="2"/>
    </row>
    <row r="25330" spans="53:53" x14ac:dyDescent="0.3">
      <c r="BA25330" s="2"/>
    </row>
    <row r="25331" spans="53:53" x14ac:dyDescent="0.3">
      <c r="BA25331" s="2"/>
    </row>
    <row r="25332" spans="53:53" x14ac:dyDescent="0.3">
      <c r="BA25332" s="2"/>
    </row>
    <row r="25333" spans="53:53" x14ac:dyDescent="0.3">
      <c r="BA25333" s="2"/>
    </row>
    <row r="25334" spans="53:53" x14ac:dyDescent="0.3">
      <c r="BA25334" s="2"/>
    </row>
    <row r="25335" spans="53:53" x14ac:dyDescent="0.3">
      <c r="BA25335" s="2"/>
    </row>
    <row r="25336" spans="53:53" x14ac:dyDescent="0.3">
      <c r="BA25336" s="2"/>
    </row>
    <row r="25337" spans="53:53" x14ac:dyDescent="0.3">
      <c r="BA25337" s="2"/>
    </row>
    <row r="25338" spans="53:53" x14ac:dyDescent="0.3">
      <c r="BA25338" s="2"/>
    </row>
    <row r="25339" spans="53:53" x14ac:dyDescent="0.3">
      <c r="BA25339" s="2"/>
    </row>
    <row r="25340" spans="53:53" x14ac:dyDescent="0.3">
      <c r="BA25340" s="2"/>
    </row>
    <row r="25341" spans="53:53" x14ac:dyDescent="0.3">
      <c r="BA25341" s="2"/>
    </row>
    <row r="25342" spans="53:53" x14ac:dyDescent="0.3">
      <c r="BA25342" s="2"/>
    </row>
    <row r="25343" spans="53:53" x14ac:dyDescent="0.3">
      <c r="BA25343" s="2"/>
    </row>
    <row r="25344" spans="53:53" x14ac:dyDescent="0.3">
      <c r="BA25344" s="2"/>
    </row>
    <row r="25345" spans="53:53" x14ac:dyDescent="0.3">
      <c r="BA25345" s="2"/>
    </row>
    <row r="25346" spans="53:53" x14ac:dyDescent="0.3">
      <c r="BA25346" s="2"/>
    </row>
    <row r="25347" spans="53:53" x14ac:dyDescent="0.3">
      <c r="BA25347" s="2"/>
    </row>
    <row r="25348" spans="53:53" x14ac:dyDescent="0.3">
      <c r="BA25348" s="2"/>
    </row>
    <row r="25349" spans="53:53" x14ac:dyDescent="0.3">
      <c r="BA25349" s="2"/>
    </row>
    <row r="25350" spans="53:53" x14ac:dyDescent="0.3">
      <c r="BA25350" s="2"/>
    </row>
    <row r="25351" spans="53:53" x14ac:dyDescent="0.3">
      <c r="BA25351" s="2"/>
    </row>
    <row r="25352" spans="53:53" x14ac:dyDescent="0.3">
      <c r="BA25352" s="2"/>
    </row>
    <row r="25353" spans="53:53" x14ac:dyDescent="0.3">
      <c r="BA25353" s="2"/>
    </row>
    <row r="25354" spans="53:53" x14ac:dyDescent="0.3">
      <c r="BA25354" s="2"/>
    </row>
    <row r="25355" spans="53:53" x14ac:dyDescent="0.3">
      <c r="BA25355" s="2"/>
    </row>
    <row r="25356" spans="53:53" x14ac:dyDescent="0.3">
      <c r="BA25356" s="2"/>
    </row>
    <row r="25357" spans="53:53" x14ac:dyDescent="0.3">
      <c r="BA25357" s="2"/>
    </row>
    <row r="25358" spans="53:53" x14ac:dyDescent="0.3">
      <c r="BA25358" s="2"/>
    </row>
    <row r="25359" spans="53:53" x14ac:dyDescent="0.3">
      <c r="BA25359" s="2"/>
    </row>
    <row r="25360" spans="53:53" x14ac:dyDescent="0.3">
      <c r="BA25360" s="2"/>
    </row>
    <row r="25361" spans="53:53" x14ac:dyDescent="0.3">
      <c r="BA25361" s="2"/>
    </row>
    <row r="25362" spans="53:53" x14ac:dyDescent="0.3">
      <c r="BA25362" s="2"/>
    </row>
    <row r="25363" spans="53:53" x14ac:dyDescent="0.3">
      <c r="BA25363" s="2"/>
    </row>
    <row r="25364" spans="53:53" x14ac:dyDescent="0.3">
      <c r="BA25364" s="2"/>
    </row>
    <row r="25365" spans="53:53" x14ac:dyDescent="0.3">
      <c r="BA25365" s="2"/>
    </row>
    <row r="25366" spans="53:53" x14ac:dyDescent="0.3">
      <c r="BA25366" s="2"/>
    </row>
    <row r="25367" spans="53:53" x14ac:dyDescent="0.3">
      <c r="BA25367" s="2"/>
    </row>
    <row r="25368" spans="53:53" x14ac:dyDescent="0.3">
      <c r="BA25368" s="2"/>
    </row>
    <row r="25369" spans="53:53" x14ac:dyDescent="0.3">
      <c r="BA25369" s="2"/>
    </row>
    <row r="25370" spans="53:53" x14ac:dyDescent="0.3">
      <c r="BA25370" s="2"/>
    </row>
    <row r="25371" spans="53:53" x14ac:dyDescent="0.3">
      <c r="BA25371" s="2"/>
    </row>
    <row r="25372" spans="53:53" x14ac:dyDescent="0.3">
      <c r="BA25372" s="2"/>
    </row>
    <row r="25373" spans="53:53" x14ac:dyDescent="0.3">
      <c r="BA25373" s="2"/>
    </row>
    <row r="25374" spans="53:53" x14ac:dyDescent="0.3">
      <c r="BA25374" s="2"/>
    </row>
    <row r="25375" spans="53:53" x14ac:dyDescent="0.3">
      <c r="BA25375" s="2"/>
    </row>
    <row r="25376" spans="53:53" x14ac:dyDescent="0.3">
      <c r="BA25376" s="2"/>
    </row>
    <row r="25377" spans="53:53" x14ac:dyDescent="0.3">
      <c r="BA25377" s="2"/>
    </row>
    <row r="25378" spans="53:53" x14ac:dyDescent="0.3">
      <c r="BA25378" s="2"/>
    </row>
    <row r="25379" spans="53:53" x14ac:dyDescent="0.3">
      <c r="BA25379" s="2"/>
    </row>
    <row r="25380" spans="53:53" x14ac:dyDescent="0.3">
      <c r="BA25380" s="2"/>
    </row>
    <row r="25381" spans="53:53" x14ac:dyDescent="0.3">
      <c r="BA25381" s="2"/>
    </row>
    <row r="25382" spans="53:53" x14ac:dyDescent="0.3">
      <c r="BA25382" s="2"/>
    </row>
    <row r="25383" spans="53:53" x14ac:dyDescent="0.3">
      <c r="BA25383" s="2"/>
    </row>
    <row r="25384" spans="53:53" x14ac:dyDescent="0.3">
      <c r="BA25384" s="2"/>
    </row>
    <row r="25385" spans="53:53" x14ac:dyDescent="0.3">
      <c r="BA25385" s="2"/>
    </row>
    <row r="25386" spans="53:53" x14ac:dyDescent="0.3">
      <c r="BA25386" s="2"/>
    </row>
    <row r="25387" spans="53:53" x14ac:dyDescent="0.3">
      <c r="BA25387" s="2"/>
    </row>
    <row r="25388" spans="53:53" x14ac:dyDescent="0.3">
      <c r="BA25388" s="2"/>
    </row>
    <row r="25389" spans="53:53" x14ac:dyDescent="0.3">
      <c r="BA25389" s="2"/>
    </row>
    <row r="25390" spans="53:53" x14ac:dyDescent="0.3">
      <c r="BA25390" s="2"/>
    </row>
    <row r="25391" spans="53:53" x14ac:dyDescent="0.3">
      <c r="BA25391" s="2"/>
    </row>
    <row r="25392" spans="53:53" x14ac:dyDescent="0.3">
      <c r="BA25392" s="2"/>
    </row>
    <row r="25393" spans="53:53" x14ac:dyDescent="0.3">
      <c r="BA25393" s="2"/>
    </row>
    <row r="25394" spans="53:53" x14ac:dyDescent="0.3">
      <c r="BA25394" s="2"/>
    </row>
    <row r="25395" spans="53:53" x14ac:dyDescent="0.3">
      <c r="BA25395" s="2"/>
    </row>
    <row r="25396" spans="53:53" x14ac:dyDescent="0.3">
      <c r="BA25396" s="2"/>
    </row>
    <row r="25397" spans="53:53" x14ac:dyDescent="0.3">
      <c r="BA25397" s="2"/>
    </row>
    <row r="25398" spans="53:53" x14ac:dyDescent="0.3">
      <c r="BA25398" s="2"/>
    </row>
    <row r="25399" spans="53:53" x14ac:dyDescent="0.3">
      <c r="BA25399" s="2"/>
    </row>
    <row r="25400" spans="53:53" x14ac:dyDescent="0.3">
      <c r="BA25400" s="2"/>
    </row>
    <row r="25401" spans="53:53" x14ac:dyDescent="0.3">
      <c r="BA25401" s="2"/>
    </row>
    <row r="25402" spans="53:53" x14ac:dyDescent="0.3">
      <c r="BA25402" s="2"/>
    </row>
    <row r="25403" spans="53:53" x14ac:dyDescent="0.3">
      <c r="BA25403" s="2"/>
    </row>
    <row r="25404" spans="53:53" x14ac:dyDescent="0.3">
      <c r="BA25404" s="2"/>
    </row>
    <row r="25405" spans="53:53" x14ac:dyDescent="0.3">
      <c r="BA25405" s="2"/>
    </row>
    <row r="25406" spans="53:53" x14ac:dyDescent="0.3">
      <c r="BA25406" s="2"/>
    </row>
    <row r="25407" spans="53:53" x14ac:dyDescent="0.3">
      <c r="BA25407" s="2"/>
    </row>
    <row r="25408" spans="53:53" x14ac:dyDescent="0.3">
      <c r="BA25408" s="2"/>
    </row>
    <row r="25409" spans="53:53" x14ac:dyDescent="0.3">
      <c r="BA25409" s="2"/>
    </row>
    <row r="25410" spans="53:53" x14ac:dyDescent="0.3">
      <c r="BA25410" s="2"/>
    </row>
    <row r="25411" spans="53:53" x14ac:dyDescent="0.3">
      <c r="BA25411" s="2"/>
    </row>
    <row r="25412" spans="53:53" x14ac:dyDescent="0.3">
      <c r="BA25412" s="2"/>
    </row>
    <row r="25413" spans="53:53" x14ac:dyDescent="0.3">
      <c r="BA25413" s="2"/>
    </row>
    <row r="25414" spans="53:53" x14ac:dyDescent="0.3">
      <c r="BA25414" s="2"/>
    </row>
    <row r="25415" spans="53:53" x14ac:dyDescent="0.3">
      <c r="BA25415" s="2"/>
    </row>
    <row r="25416" spans="53:53" x14ac:dyDescent="0.3">
      <c r="BA25416" s="2"/>
    </row>
    <row r="25417" spans="53:53" x14ac:dyDescent="0.3">
      <c r="BA25417" s="2"/>
    </row>
    <row r="25418" spans="53:53" x14ac:dyDescent="0.3">
      <c r="BA25418" s="2"/>
    </row>
    <row r="25419" spans="53:53" x14ac:dyDescent="0.3">
      <c r="BA25419" s="2"/>
    </row>
    <row r="25420" spans="53:53" x14ac:dyDescent="0.3">
      <c r="BA25420" s="2"/>
    </row>
    <row r="25421" spans="53:53" x14ac:dyDescent="0.3">
      <c r="BA25421" s="2"/>
    </row>
    <row r="25422" spans="53:53" x14ac:dyDescent="0.3">
      <c r="BA25422" s="2"/>
    </row>
    <row r="25423" spans="53:53" x14ac:dyDescent="0.3">
      <c r="BA25423" s="2"/>
    </row>
    <row r="25424" spans="53:53" x14ac:dyDescent="0.3">
      <c r="BA25424" s="2"/>
    </row>
    <row r="25425" spans="53:53" x14ac:dyDescent="0.3">
      <c r="BA25425" s="2"/>
    </row>
    <row r="25426" spans="53:53" x14ac:dyDescent="0.3">
      <c r="BA25426" s="2"/>
    </row>
    <row r="25427" spans="53:53" x14ac:dyDescent="0.3">
      <c r="BA25427" s="2"/>
    </row>
    <row r="25428" spans="53:53" x14ac:dyDescent="0.3">
      <c r="BA25428" s="2"/>
    </row>
    <row r="25429" spans="53:53" x14ac:dyDescent="0.3">
      <c r="BA25429" s="2"/>
    </row>
    <row r="25430" spans="53:53" x14ac:dyDescent="0.3">
      <c r="BA25430" s="2"/>
    </row>
    <row r="25431" spans="53:53" x14ac:dyDescent="0.3">
      <c r="BA25431" s="2"/>
    </row>
    <row r="25432" spans="53:53" x14ac:dyDescent="0.3">
      <c r="BA25432" s="2"/>
    </row>
    <row r="25433" spans="53:53" x14ac:dyDescent="0.3">
      <c r="BA25433" s="2"/>
    </row>
    <row r="25434" spans="53:53" x14ac:dyDescent="0.3">
      <c r="BA25434" s="2"/>
    </row>
    <row r="25435" spans="53:53" x14ac:dyDescent="0.3">
      <c r="BA25435" s="2"/>
    </row>
    <row r="25436" spans="53:53" x14ac:dyDescent="0.3">
      <c r="BA25436" s="2"/>
    </row>
    <row r="25437" spans="53:53" x14ac:dyDescent="0.3">
      <c r="BA25437" s="2"/>
    </row>
    <row r="25438" spans="53:53" x14ac:dyDescent="0.3">
      <c r="BA25438" s="2"/>
    </row>
    <row r="25439" spans="53:53" x14ac:dyDescent="0.3">
      <c r="BA25439" s="2"/>
    </row>
    <row r="25440" spans="53:53" x14ac:dyDescent="0.3">
      <c r="BA25440" s="2"/>
    </row>
    <row r="25441" spans="53:53" x14ac:dyDescent="0.3">
      <c r="BA25441" s="2"/>
    </row>
    <row r="25442" spans="53:53" x14ac:dyDescent="0.3">
      <c r="BA25442" s="2"/>
    </row>
    <row r="25443" spans="53:53" x14ac:dyDescent="0.3">
      <c r="BA25443" s="2"/>
    </row>
    <row r="25444" spans="53:53" x14ac:dyDescent="0.3">
      <c r="BA25444" s="2"/>
    </row>
    <row r="25445" spans="53:53" x14ac:dyDescent="0.3">
      <c r="BA25445" s="2"/>
    </row>
    <row r="25446" spans="53:53" x14ac:dyDescent="0.3">
      <c r="BA25446" s="2"/>
    </row>
    <row r="25447" spans="53:53" x14ac:dyDescent="0.3">
      <c r="BA25447" s="2"/>
    </row>
    <row r="25448" spans="53:53" x14ac:dyDescent="0.3">
      <c r="BA25448" s="2"/>
    </row>
    <row r="25449" spans="53:53" x14ac:dyDescent="0.3">
      <c r="BA25449" s="2"/>
    </row>
    <row r="25450" spans="53:53" x14ac:dyDescent="0.3">
      <c r="BA25450" s="2"/>
    </row>
    <row r="25451" spans="53:53" x14ac:dyDescent="0.3">
      <c r="BA25451" s="2"/>
    </row>
    <row r="25452" spans="53:53" x14ac:dyDescent="0.3">
      <c r="BA25452" s="2"/>
    </row>
    <row r="25453" spans="53:53" x14ac:dyDescent="0.3">
      <c r="BA25453" s="2"/>
    </row>
    <row r="25454" spans="53:53" x14ac:dyDescent="0.3">
      <c r="BA25454" s="2"/>
    </row>
    <row r="25455" spans="53:53" x14ac:dyDescent="0.3">
      <c r="BA25455" s="2"/>
    </row>
    <row r="25456" spans="53:53" x14ac:dyDescent="0.3">
      <c r="BA25456" s="2"/>
    </row>
    <row r="25457" spans="53:53" x14ac:dyDescent="0.3">
      <c r="BA25457" s="2"/>
    </row>
    <row r="25458" spans="53:53" x14ac:dyDescent="0.3">
      <c r="BA25458" s="2"/>
    </row>
    <row r="25459" spans="53:53" x14ac:dyDescent="0.3">
      <c r="BA25459" s="2"/>
    </row>
    <row r="25460" spans="53:53" x14ac:dyDescent="0.3">
      <c r="BA25460" s="2"/>
    </row>
    <row r="25461" spans="53:53" x14ac:dyDescent="0.3">
      <c r="BA25461" s="2"/>
    </row>
    <row r="25462" spans="53:53" x14ac:dyDescent="0.3">
      <c r="BA25462" s="2"/>
    </row>
    <row r="25463" spans="53:53" x14ac:dyDescent="0.3">
      <c r="BA25463" s="2"/>
    </row>
    <row r="25464" spans="53:53" x14ac:dyDescent="0.3">
      <c r="BA25464" s="2"/>
    </row>
    <row r="25465" spans="53:53" x14ac:dyDescent="0.3">
      <c r="BA25465" s="2"/>
    </row>
    <row r="25466" spans="53:53" x14ac:dyDescent="0.3">
      <c r="BA25466" s="2"/>
    </row>
    <row r="25467" spans="53:53" x14ac:dyDescent="0.3">
      <c r="BA25467" s="2"/>
    </row>
    <row r="25468" spans="53:53" x14ac:dyDescent="0.3">
      <c r="BA25468" s="2"/>
    </row>
    <row r="25469" spans="53:53" x14ac:dyDescent="0.3">
      <c r="BA25469" s="2"/>
    </row>
    <row r="25470" spans="53:53" x14ac:dyDescent="0.3">
      <c r="BA25470" s="2"/>
    </row>
    <row r="25471" spans="53:53" x14ac:dyDescent="0.3">
      <c r="BA25471" s="2"/>
    </row>
    <row r="25472" spans="53:53" x14ac:dyDescent="0.3">
      <c r="BA25472" s="2"/>
    </row>
    <row r="25473" spans="53:53" x14ac:dyDescent="0.3">
      <c r="BA25473" s="2"/>
    </row>
    <row r="25474" spans="53:53" x14ac:dyDescent="0.3">
      <c r="BA25474" s="2"/>
    </row>
    <row r="25475" spans="53:53" x14ac:dyDescent="0.3">
      <c r="BA25475" s="2"/>
    </row>
    <row r="25476" spans="53:53" x14ac:dyDescent="0.3">
      <c r="BA25476" s="2"/>
    </row>
    <row r="25477" spans="53:53" x14ac:dyDescent="0.3">
      <c r="BA25477" s="2"/>
    </row>
    <row r="25478" spans="53:53" x14ac:dyDescent="0.3">
      <c r="BA25478" s="2"/>
    </row>
    <row r="25479" spans="53:53" x14ac:dyDescent="0.3">
      <c r="BA25479" s="2"/>
    </row>
    <row r="25480" spans="53:53" x14ac:dyDescent="0.3">
      <c r="BA25480" s="2"/>
    </row>
    <row r="25481" spans="53:53" x14ac:dyDescent="0.3">
      <c r="BA25481" s="2"/>
    </row>
    <row r="25482" spans="53:53" x14ac:dyDescent="0.3">
      <c r="BA25482" s="2"/>
    </row>
    <row r="25483" spans="53:53" x14ac:dyDescent="0.3">
      <c r="BA25483" s="2"/>
    </row>
    <row r="25484" spans="53:53" x14ac:dyDescent="0.3">
      <c r="BA25484" s="2"/>
    </row>
    <row r="25485" spans="53:53" x14ac:dyDescent="0.3">
      <c r="BA25485" s="2"/>
    </row>
    <row r="25486" spans="53:53" x14ac:dyDescent="0.3">
      <c r="BA25486" s="2"/>
    </row>
    <row r="25487" spans="53:53" x14ac:dyDescent="0.3">
      <c r="BA25487" s="2"/>
    </row>
    <row r="25488" spans="53:53" x14ac:dyDescent="0.3">
      <c r="BA25488" s="2"/>
    </row>
    <row r="25489" spans="53:53" x14ac:dyDescent="0.3">
      <c r="BA25489" s="2"/>
    </row>
    <row r="25490" spans="53:53" x14ac:dyDescent="0.3">
      <c r="BA25490" s="2"/>
    </row>
    <row r="25491" spans="53:53" x14ac:dyDescent="0.3">
      <c r="BA25491" s="2"/>
    </row>
    <row r="25492" spans="53:53" x14ac:dyDescent="0.3">
      <c r="BA25492" s="2"/>
    </row>
    <row r="25493" spans="53:53" x14ac:dyDescent="0.3">
      <c r="BA25493" s="2"/>
    </row>
    <row r="25494" spans="53:53" x14ac:dyDescent="0.3">
      <c r="BA25494" s="2"/>
    </row>
    <row r="25495" spans="53:53" x14ac:dyDescent="0.3">
      <c r="BA25495" s="2"/>
    </row>
    <row r="25496" spans="53:53" x14ac:dyDescent="0.3">
      <c r="BA25496" s="2"/>
    </row>
    <row r="25497" spans="53:53" x14ac:dyDescent="0.3">
      <c r="BA25497" s="2"/>
    </row>
    <row r="25498" spans="53:53" x14ac:dyDescent="0.3">
      <c r="BA25498" s="2"/>
    </row>
    <row r="25499" spans="53:53" x14ac:dyDescent="0.3">
      <c r="BA25499" s="2"/>
    </row>
    <row r="25500" spans="53:53" x14ac:dyDescent="0.3">
      <c r="BA25500" s="2"/>
    </row>
    <row r="25501" spans="53:53" x14ac:dyDescent="0.3">
      <c r="BA25501" s="2"/>
    </row>
    <row r="25502" spans="53:53" x14ac:dyDescent="0.3">
      <c r="BA25502" s="2"/>
    </row>
    <row r="25503" spans="53:53" x14ac:dyDescent="0.3">
      <c r="BA25503" s="2"/>
    </row>
    <row r="25504" spans="53:53" x14ac:dyDescent="0.3">
      <c r="BA25504" s="2"/>
    </row>
    <row r="25505" spans="53:53" x14ac:dyDescent="0.3">
      <c r="BA25505" s="2"/>
    </row>
    <row r="25506" spans="53:53" x14ac:dyDescent="0.3">
      <c r="BA25506" s="2"/>
    </row>
    <row r="25507" spans="53:53" x14ac:dyDescent="0.3">
      <c r="BA25507" s="2"/>
    </row>
    <row r="25508" spans="53:53" x14ac:dyDescent="0.3">
      <c r="BA25508" s="2"/>
    </row>
    <row r="25509" spans="53:53" x14ac:dyDescent="0.3">
      <c r="BA25509" s="2"/>
    </row>
    <row r="25510" spans="53:53" x14ac:dyDescent="0.3">
      <c r="BA25510" s="2"/>
    </row>
    <row r="25511" spans="53:53" x14ac:dyDescent="0.3">
      <c r="BA25511" s="2"/>
    </row>
    <row r="25512" spans="53:53" x14ac:dyDescent="0.3">
      <c r="BA25512" s="2"/>
    </row>
    <row r="25513" spans="53:53" x14ac:dyDescent="0.3">
      <c r="BA25513" s="2"/>
    </row>
    <row r="25514" spans="53:53" x14ac:dyDescent="0.3">
      <c r="BA25514" s="2"/>
    </row>
    <row r="25515" spans="53:53" x14ac:dyDescent="0.3">
      <c r="BA25515" s="2"/>
    </row>
    <row r="25516" spans="53:53" x14ac:dyDescent="0.3">
      <c r="BA25516" s="2"/>
    </row>
    <row r="25517" spans="53:53" x14ac:dyDescent="0.3">
      <c r="BA25517" s="2"/>
    </row>
    <row r="25518" spans="53:53" x14ac:dyDescent="0.3">
      <c r="BA25518" s="2"/>
    </row>
    <row r="25519" spans="53:53" x14ac:dyDescent="0.3">
      <c r="BA25519" s="2"/>
    </row>
    <row r="25520" spans="53:53" x14ac:dyDescent="0.3">
      <c r="BA25520" s="2"/>
    </row>
    <row r="25521" spans="53:53" x14ac:dyDescent="0.3">
      <c r="BA25521" s="2"/>
    </row>
    <row r="25522" spans="53:53" x14ac:dyDescent="0.3">
      <c r="BA25522" s="2"/>
    </row>
    <row r="25523" spans="53:53" x14ac:dyDescent="0.3">
      <c r="BA25523" s="2"/>
    </row>
    <row r="25524" spans="53:53" x14ac:dyDescent="0.3">
      <c r="BA25524" s="2"/>
    </row>
    <row r="25525" spans="53:53" x14ac:dyDescent="0.3">
      <c r="BA25525" s="2"/>
    </row>
    <row r="25526" spans="53:53" x14ac:dyDescent="0.3">
      <c r="BA25526" s="2"/>
    </row>
    <row r="25527" spans="53:53" x14ac:dyDescent="0.3">
      <c r="BA25527" s="2"/>
    </row>
    <row r="25528" spans="53:53" x14ac:dyDescent="0.3">
      <c r="BA25528" s="2"/>
    </row>
    <row r="25529" spans="53:53" x14ac:dyDescent="0.3">
      <c r="BA25529" s="2"/>
    </row>
    <row r="25530" spans="53:53" x14ac:dyDescent="0.3">
      <c r="BA25530" s="2"/>
    </row>
    <row r="25531" spans="53:53" x14ac:dyDescent="0.3">
      <c r="BA25531" s="2"/>
    </row>
    <row r="25532" spans="53:53" x14ac:dyDescent="0.3">
      <c r="BA25532" s="2"/>
    </row>
    <row r="25533" spans="53:53" x14ac:dyDescent="0.3">
      <c r="BA25533" s="2"/>
    </row>
    <row r="25534" spans="53:53" x14ac:dyDescent="0.3">
      <c r="BA25534" s="2"/>
    </row>
    <row r="25535" spans="53:53" x14ac:dyDescent="0.3">
      <c r="BA25535" s="2"/>
    </row>
    <row r="25536" spans="53:53" x14ac:dyDescent="0.3">
      <c r="BA25536" s="2"/>
    </row>
    <row r="25537" spans="53:53" x14ac:dyDescent="0.3">
      <c r="BA25537" s="2"/>
    </row>
    <row r="25538" spans="53:53" x14ac:dyDescent="0.3">
      <c r="BA25538" s="2"/>
    </row>
    <row r="25539" spans="53:53" x14ac:dyDescent="0.3">
      <c r="BA25539" s="2"/>
    </row>
    <row r="25540" spans="53:53" x14ac:dyDescent="0.3">
      <c r="BA25540" s="2"/>
    </row>
    <row r="25541" spans="53:53" x14ac:dyDescent="0.3">
      <c r="BA25541" s="2"/>
    </row>
    <row r="25542" spans="53:53" x14ac:dyDescent="0.3">
      <c r="BA25542" s="2"/>
    </row>
    <row r="25543" spans="53:53" x14ac:dyDescent="0.3">
      <c r="BA25543" s="2"/>
    </row>
    <row r="25544" spans="53:53" x14ac:dyDescent="0.3">
      <c r="BA25544" s="2"/>
    </row>
    <row r="25545" spans="53:53" x14ac:dyDescent="0.3">
      <c r="BA25545" s="2"/>
    </row>
    <row r="25546" spans="53:53" x14ac:dyDescent="0.3">
      <c r="BA25546" s="2"/>
    </row>
    <row r="25547" spans="53:53" x14ac:dyDescent="0.3">
      <c r="BA25547" s="2"/>
    </row>
    <row r="25548" spans="53:53" x14ac:dyDescent="0.3">
      <c r="BA25548" s="2"/>
    </row>
    <row r="25549" spans="53:53" x14ac:dyDescent="0.3">
      <c r="BA25549" s="2"/>
    </row>
    <row r="25550" spans="53:53" x14ac:dyDescent="0.3">
      <c r="BA25550" s="2"/>
    </row>
    <row r="25551" spans="53:53" x14ac:dyDescent="0.3">
      <c r="BA25551" s="2"/>
    </row>
    <row r="25552" spans="53:53" x14ac:dyDescent="0.3">
      <c r="BA25552" s="2"/>
    </row>
    <row r="25553" spans="53:53" x14ac:dyDescent="0.3">
      <c r="BA25553" s="2"/>
    </row>
    <row r="25554" spans="53:53" x14ac:dyDescent="0.3">
      <c r="BA25554" s="2"/>
    </row>
    <row r="25555" spans="53:53" x14ac:dyDescent="0.3">
      <c r="BA25555" s="2"/>
    </row>
    <row r="25556" spans="53:53" x14ac:dyDescent="0.3">
      <c r="BA25556" s="2"/>
    </row>
    <row r="25557" spans="53:53" x14ac:dyDescent="0.3">
      <c r="BA25557" s="2"/>
    </row>
    <row r="25558" spans="53:53" x14ac:dyDescent="0.3">
      <c r="BA25558" s="2"/>
    </row>
    <row r="25559" spans="53:53" x14ac:dyDescent="0.3">
      <c r="BA25559" s="2"/>
    </row>
    <row r="25560" spans="53:53" x14ac:dyDescent="0.3">
      <c r="BA25560" s="2"/>
    </row>
    <row r="25561" spans="53:53" x14ac:dyDescent="0.3">
      <c r="BA25561" s="2"/>
    </row>
    <row r="25562" spans="53:53" x14ac:dyDescent="0.3">
      <c r="BA25562" s="2"/>
    </row>
    <row r="25563" spans="53:53" x14ac:dyDescent="0.3">
      <c r="BA25563" s="2"/>
    </row>
    <row r="25564" spans="53:53" x14ac:dyDescent="0.3">
      <c r="BA25564" s="2"/>
    </row>
    <row r="25565" spans="53:53" x14ac:dyDescent="0.3">
      <c r="BA25565" s="2"/>
    </row>
    <row r="25566" spans="53:53" x14ac:dyDescent="0.3">
      <c r="BA25566" s="2"/>
    </row>
    <row r="25567" spans="53:53" x14ac:dyDescent="0.3">
      <c r="BA25567" s="2"/>
    </row>
    <row r="25568" spans="53:53" x14ac:dyDescent="0.3">
      <c r="BA25568" s="2"/>
    </row>
    <row r="25569" spans="53:53" x14ac:dyDescent="0.3">
      <c r="BA25569" s="2"/>
    </row>
    <row r="25570" spans="53:53" x14ac:dyDescent="0.3">
      <c r="BA25570" s="2"/>
    </row>
    <row r="25571" spans="53:53" x14ac:dyDescent="0.3">
      <c r="BA25571" s="2"/>
    </row>
    <row r="25572" spans="53:53" x14ac:dyDescent="0.3">
      <c r="BA25572" s="2"/>
    </row>
    <row r="25573" spans="53:53" x14ac:dyDescent="0.3">
      <c r="BA25573" s="2"/>
    </row>
    <row r="25574" spans="53:53" x14ac:dyDescent="0.3">
      <c r="BA25574" s="2"/>
    </row>
    <row r="25575" spans="53:53" x14ac:dyDescent="0.3">
      <c r="BA25575" s="2"/>
    </row>
    <row r="25576" spans="53:53" x14ac:dyDescent="0.3">
      <c r="BA25576" s="2"/>
    </row>
    <row r="25577" spans="53:53" x14ac:dyDescent="0.3">
      <c r="BA25577" s="2"/>
    </row>
    <row r="25578" spans="53:53" x14ac:dyDescent="0.3">
      <c r="BA25578" s="2"/>
    </row>
    <row r="25579" spans="53:53" x14ac:dyDescent="0.3">
      <c r="BA25579" s="2"/>
    </row>
    <row r="25580" spans="53:53" x14ac:dyDescent="0.3">
      <c r="BA25580" s="2"/>
    </row>
    <row r="25581" spans="53:53" x14ac:dyDescent="0.3">
      <c r="BA25581" s="2"/>
    </row>
    <row r="25582" spans="53:53" x14ac:dyDescent="0.3">
      <c r="BA25582" s="2"/>
    </row>
    <row r="25583" spans="53:53" x14ac:dyDescent="0.3">
      <c r="BA25583" s="2"/>
    </row>
    <row r="25584" spans="53:53" x14ac:dyDescent="0.3">
      <c r="BA25584" s="2"/>
    </row>
    <row r="25585" spans="53:53" x14ac:dyDescent="0.3">
      <c r="BA25585" s="2"/>
    </row>
    <row r="25586" spans="53:53" x14ac:dyDescent="0.3">
      <c r="BA25586" s="2"/>
    </row>
    <row r="25587" spans="53:53" x14ac:dyDescent="0.3">
      <c r="BA25587" s="2"/>
    </row>
    <row r="25588" spans="53:53" x14ac:dyDescent="0.3">
      <c r="BA25588" s="2"/>
    </row>
    <row r="25589" spans="53:53" x14ac:dyDescent="0.3">
      <c r="BA25589" s="2"/>
    </row>
    <row r="25590" spans="53:53" x14ac:dyDescent="0.3">
      <c r="BA25590" s="2"/>
    </row>
    <row r="25591" spans="53:53" x14ac:dyDescent="0.3">
      <c r="BA25591" s="2"/>
    </row>
    <row r="25592" spans="53:53" x14ac:dyDescent="0.3">
      <c r="BA25592" s="2"/>
    </row>
    <row r="25593" spans="53:53" x14ac:dyDescent="0.3">
      <c r="BA25593" s="2"/>
    </row>
    <row r="25594" spans="53:53" x14ac:dyDescent="0.3">
      <c r="BA25594" s="2"/>
    </row>
    <row r="25595" spans="53:53" x14ac:dyDescent="0.3">
      <c r="BA25595" s="2"/>
    </row>
    <row r="25596" spans="53:53" x14ac:dyDescent="0.3">
      <c r="BA25596" s="2"/>
    </row>
    <row r="25597" spans="53:53" x14ac:dyDescent="0.3">
      <c r="BA25597" s="2"/>
    </row>
    <row r="25598" spans="53:53" x14ac:dyDescent="0.3">
      <c r="BA25598" s="2"/>
    </row>
    <row r="25599" spans="53:53" x14ac:dyDescent="0.3">
      <c r="BA25599" s="2"/>
    </row>
    <row r="25600" spans="53:53" x14ac:dyDescent="0.3">
      <c r="BA25600" s="2"/>
    </row>
    <row r="25601" spans="53:53" x14ac:dyDescent="0.3">
      <c r="BA25601" s="2"/>
    </row>
    <row r="25602" spans="53:53" x14ac:dyDescent="0.3">
      <c r="BA25602" s="2"/>
    </row>
    <row r="25603" spans="53:53" x14ac:dyDescent="0.3">
      <c r="BA25603" s="2"/>
    </row>
    <row r="25604" spans="53:53" x14ac:dyDescent="0.3">
      <c r="BA25604" s="2"/>
    </row>
    <row r="25605" spans="53:53" x14ac:dyDescent="0.3">
      <c r="BA25605" s="2"/>
    </row>
    <row r="25606" spans="53:53" x14ac:dyDescent="0.3">
      <c r="BA25606" s="2"/>
    </row>
    <row r="25607" spans="53:53" x14ac:dyDescent="0.3">
      <c r="BA25607" s="2"/>
    </row>
    <row r="25608" spans="53:53" x14ac:dyDescent="0.3">
      <c r="BA25608" s="2"/>
    </row>
    <row r="25609" spans="53:53" x14ac:dyDescent="0.3">
      <c r="BA25609" s="2"/>
    </row>
    <row r="25610" spans="53:53" x14ac:dyDescent="0.3">
      <c r="BA25610" s="2"/>
    </row>
    <row r="25611" spans="53:53" x14ac:dyDescent="0.3">
      <c r="BA25611" s="2"/>
    </row>
    <row r="25612" spans="53:53" x14ac:dyDescent="0.3">
      <c r="BA25612" s="2"/>
    </row>
    <row r="25613" spans="53:53" x14ac:dyDescent="0.3">
      <c r="BA25613" s="2"/>
    </row>
    <row r="25614" spans="53:53" x14ac:dyDescent="0.3">
      <c r="BA25614" s="2"/>
    </row>
    <row r="25615" spans="53:53" x14ac:dyDescent="0.3">
      <c r="BA25615" s="2"/>
    </row>
    <row r="25616" spans="53:53" x14ac:dyDescent="0.3">
      <c r="BA25616" s="2"/>
    </row>
    <row r="25617" spans="53:53" x14ac:dyDescent="0.3">
      <c r="BA25617" s="2"/>
    </row>
    <row r="25618" spans="53:53" x14ac:dyDescent="0.3">
      <c r="BA25618" s="2"/>
    </row>
    <row r="25619" spans="53:53" x14ac:dyDescent="0.3">
      <c r="BA25619" s="2"/>
    </row>
    <row r="25620" spans="53:53" x14ac:dyDescent="0.3">
      <c r="BA25620" s="2"/>
    </row>
    <row r="25621" spans="53:53" x14ac:dyDescent="0.3">
      <c r="BA25621" s="2"/>
    </row>
    <row r="25622" spans="53:53" x14ac:dyDescent="0.3">
      <c r="BA25622" s="2"/>
    </row>
    <row r="25623" spans="53:53" x14ac:dyDescent="0.3">
      <c r="BA25623" s="2"/>
    </row>
    <row r="25624" spans="53:53" x14ac:dyDescent="0.3">
      <c r="BA25624" s="2"/>
    </row>
    <row r="25625" spans="53:53" x14ac:dyDescent="0.3">
      <c r="BA25625" s="2"/>
    </row>
    <row r="25626" spans="53:53" x14ac:dyDescent="0.3">
      <c r="BA25626" s="2"/>
    </row>
    <row r="25627" spans="53:53" x14ac:dyDescent="0.3">
      <c r="BA25627" s="2"/>
    </row>
    <row r="25628" spans="53:53" x14ac:dyDescent="0.3">
      <c r="BA25628" s="2"/>
    </row>
    <row r="25629" spans="53:53" x14ac:dyDescent="0.3">
      <c r="BA25629" s="2"/>
    </row>
    <row r="25630" spans="53:53" x14ac:dyDescent="0.3">
      <c r="BA25630" s="2"/>
    </row>
    <row r="25631" spans="53:53" x14ac:dyDescent="0.3">
      <c r="BA25631" s="2"/>
    </row>
    <row r="25632" spans="53:53" x14ac:dyDescent="0.3">
      <c r="BA25632" s="2"/>
    </row>
    <row r="25633" spans="53:53" x14ac:dyDescent="0.3">
      <c r="BA25633" s="2"/>
    </row>
    <row r="25634" spans="53:53" x14ac:dyDescent="0.3">
      <c r="BA25634" s="2"/>
    </row>
    <row r="25635" spans="53:53" x14ac:dyDescent="0.3">
      <c r="BA25635" s="2"/>
    </row>
    <row r="25636" spans="53:53" x14ac:dyDescent="0.3">
      <c r="BA25636" s="2"/>
    </row>
    <row r="25637" spans="53:53" x14ac:dyDescent="0.3">
      <c r="BA25637" s="2"/>
    </row>
    <row r="25638" spans="53:53" x14ac:dyDescent="0.3">
      <c r="BA25638" s="2"/>
    </row>
    <row r="25639" spans="53:53" x14ac:dyDescent="0.3">
      <c r="BA25639" s="2"/>
    </row>
    <row r="25640" spans="53:53" x14ac:dyDescent="0.3">
      <c r="BA25640" s="2"/>
    </row>
    <row r="25641" spans="53:53" x14ac:dyDescent="0.3">
      <c r="BA25641" s="2"/>
    </row>
    <row r="25642" spans="53:53" x14ac:dyDescent="0.3">
      <c r="BA25642" s="2"/>
    </row>
    <row r="25643" spans="53:53" x14ac:dyDescent="0.3">
      <c r="BA25643" s="2"/>
    </row>
    <row r="25644" spans="53:53" x14ac:dyDescent="0.3">
      <c r="BA25644" s="2"/>
    </row>
    <row r="25645" spans="53:53" x14ac:dyDescent="0.3">
      <c r="BA25645" s="2"/>
    </row>
    <row r="25646" spans="53:53" x14ac:dyDescent="0.3">
      <c r="BA25646" s="2"/>
    </row>
    <row r="25647" spans="53:53" x14ac:dyDescent="0.3">
      <c r="BA25647" s="2"/>
    </row>
    <row r="25648" spans="53:53" x14ac:dyDescent="0.3">
      <c r="BA25648" s="2"/>
    </row>
    <row r="25649" spans="53:53" x14ac:dyDescent="0.3">
      <c r="BA25649" s="2"/>
    </row>
    <row r="25650" spans="53:53" x14ac:dyDescent="0.3">
      <c r="BA25650" s="2"/>
    </row>
    <row r="25651" spans="53:53" x14ac:dyDescent="0.3">
      <c r="BA25651" s="2"/>
    </row>
    <row r="25652" spans="53:53" x14ac:dyDescent="0.3">
      <c r="BA25652" s="2"/>
    </row>
    <row r="25653" spans="53:53" x14ac:dyDescent="0.3">
      <c r="BA25653" s="2"/>
    </row>
    <row r="25654" spans="53:53" x14ac:dyDescent="0.3">
      <c r="BA25654" s="2"/>
    </row>
    <row r="25655" spans="53:53" x14ac:dyDescent="0.3">
      <c r="BA25655" s="2"/>
    </row>
    <row r="25656" spans="53:53" x14ac:dyDescent="0.3">
      <c r="BA25656" s="2"/>
    </row>
    <row r="25657" spans="53:53" x14ac:dyDescent="0.3">
      <c r="BA25657" s="2"/>
    </row>
    <row r="25658" spans="53:53" x14ac:dyDescent="0.3">
      <c r="BA25658" s="2"/>
    </row>
    <row r="25659" spans="53:53" x14ac:dyDescent="0.3">
      <c r="BA25659" s="2"/>
    </row>
    <row r="25660" spans="53:53" x14ac:dyDescent="0.3">
      <c r="BA25660" s="2"/>
    </row>
    <row r="25661" spans="53:53" x14ac:dyDescent="0.3">
      <c r="BA25661" s="2"/>
    </row>
    <row r="25662" spans="53:53" x14ac:dyDescent="0.3">
      <c r="BA25662" s="2"/>
    </row>
    <row r="25663" spans="53:53" x14ac:dyDescent="0.3">
      <c r="BA25663" s="2"/>
    </row>
    <row r="25664" spans="53:53" x14ac:dyDescent="0.3">
      <c r="BA25664" s="2"/>
    </row>
    <row r="25665" spans="53:53" x14ac:dyDescent="0.3">
      <c r="BA25665" s="2"/>
    </row>
    <row r="25666" spans="53:53" x14ac:dyDescent="0.3">
      <c r="BA25666" s="2"/>
    </row>
    <row r="25667" spans="53:53" x14ac:dyDescent="0.3">
      <c r="BA25667" s="2"/>
    </row>
    <row r="25668" spans="53:53" x14ac:dyDescent="0.3">
      <c r="BA25668" s="2"/>
    </row>
    <row r="25669" spans="53:53" x14ac:dyDescent="0.3">
      <c r="BA25669" s="2"/>
    </row>
    <row r="25670" spans="53:53" x14ac:dyDescent="0.3">
      <c r="BA25670" s="2"/>
    </row>
    <row r="25671" spans="53:53" x14ac:dyDescent="0.3">
      <c r="BA25671" s="2"/>
    </row>
    <row r="25672" spans="53:53" x14ac:dyDescent="0.3">
      <c r="BA25672" s="2"/>
    </row>
    <row r="25673" spans="53:53" x14ac:dyDescent="0.3">
      <c r="BA25673" s="2"/>
    </row>
    <row r="25674" spans="53:53" x14ac:dyDescent="0.3">
      <c r="BA25674" s="2"/>
    </row>
    <row r="25675" spans="53:53" x14ac:dyDescent="0.3">
      <c r="BA25675" s="2"/>
    </row>
    <row r="25676" spans="53:53" x14ac:dyDescent="0.3">
      <c r="BA25676" s="2"/>
    </row>
    <row r="25677" spans="53:53" x14ac:dyDescent="0.3">
      <c r="BA25677" s="2"/>
    </row>
    <row r="25678" spans="53:53" x14ac:dyDescent="0.3">
      <c r="BA25678" s="2"/>
    </row>
    <row r="25679" spans="53:53" x14ac:dyDescent="0.3">
      <c r="BA25679" s="2"/>
    </row>
    <row r="25680" spans="53:53" x14ac:dyDescent="0.3">
      <c r="BA25680" s="2"/>
    </row>
    <row r="25681" spans="53:53" x14ac:dyDescent="0.3">
      <c r="BA25681" s="2"/>
    </row>
    <row r="25682" spans="53:53" x14ac:dyDescent="0.3">
      <c r="BA25682" s="2"/>
    </row>
    <row r="25683" spans="53:53" x14ac:dyDescent="0.3">
      <c r="BA25683" s="2"/>
    </row>
    <row r="25684" spans="53:53" x14ac:dyDescent="0.3">
      <c r="BA25684" s="2"/>
    </row>
    <row r="25685" spans="53:53" x14ac:dyDescent="0.3">
      <c r="BA25685" s="2"/>
    </row>
    <row r="25686" spans="53:53" x14ac:dyDescent="0.3">
      <c r="BA25686" s="2"/>
    </row>
    <row r="25687" spans="53:53" x14ac:dyDescent="0.3">
      <c r="BA25687" s="2"/>
    </row>
    <row r="25688" spans="53:53" x14ac:dyDescent="0.3">
      <c r="BA25688" s="2"/>
    </row>
    <row r="25689" spans="53:53" x14ac:dyDescent="0.3">
      <c r="BA25689" s="2"/>
    </row>
    <row r="25690" spans="53:53" x14ac:dyDescent="0.3">
      <c r="BA25690" s="2"/>
    </row>
    <row r="25691" spans="53:53" x14ac:dyDescent="0.3">
      <c r="BA25691" s="2"/>
    </row>
    <row r="25692" spans="53:53" x14ac:dyDescent="0.3">
      <c r="BA25692" s="2"/>
    </row>
    <row r="25693" spans="53:53" x14ac:dyDescent="0.3">
      <c r="BA25693" s="2"/>
    </row>
    <row r="25694" spans="53:53" x14ac:dyDescent="0.3">
      <c r="BA25694" s="2"/>
    </row>
    <row r="25695" spans="53:53" x14ac:dyDescent="0.3">
      <c r="BA25695" s="2"/>
    </row>
    <row r="25696" spans="53:53" x14ac:dyDescent="0.3">
      <c r="BA25696" s="2"/>
    </row>
    <row r="25697" spans="53:53" x14ac:dyDescent="0.3">
      <c r="BA25697" s="2"/>
    </row>
    <row r="25698" spans="53:53" x14ac:dyDescent="0.3">
      <c r="BA25698" s="2"/>
    </row>
    <row r="25699" spans="53:53" x14ac:dyDescent="0.3">
      <c r="BA25699" s="2"/>
    </row>
    <row r="25700" spans="53:53" x14ac:dyDescent="0.3">
      <c r="BA25700" s="2"/>
    </row>
    <row r="25701" spans="53:53" x14ac:dyDescent="0.3">
      <c r="BA25701" s="2"/>
    </row>
    <row r="25702" spans="53:53" x14ac:dyDescent="0.3">
      <c r="BA25702" s="2"/>
    </row>
    <row r="25703" spans="53:53" x14ac:dyDescent="0.3">
      <c r="BA25703" s="2"/>
    </row>
    <row r="25704" spans="53:53" x14ac:dyDescent="0.3">
      <c r="BA25704" s="2"/>
    </row>
    <row r="25705" spans="53:53" x14ac:dyDescent="0.3">
      <c r="BA25705" s="2"/>
    </row>
    <row r="25706" spans="53:53" x14ac:dyDescent="0.3">
      <c r="BA25706" s="2"/>
    </row>
    <row r="25707" spans="53:53" x14ac:dyDescent="0.3">
      <c r="BA25707" s="2"/>
    </row>
    <row r="25708" spans="53:53" x14ac:dyDescent="0.3">
      <c r="BA25708" s="2"/>
    </row>
    <row r="25709" spans="53:53" x14ac:dyDescent="0.3">
      <c r="BA25709" s="2"/>
    </row>
    <row r="25710" spans="53:53" x14ac:dyDescent="0.3">
      <c r="BA25710" s="2"/>
    </row>
    <row r="25711" spans="53:53" x14ac:dyDescent="0.3">
      <c r="BA25711" s="2"/>
    </row>
    <row r="25712" spans="53:53" x14ac:dyDescent="0.3">
      <c r="BA25712" s="2"/>
    </row>
    <row r="25713" spans="53:53" x14ac:dyDescent="0.3">
      <c r="BA25713" s="2"/>
    </row>
    <row r="25714" spans="53:53" x14ac:dyDescent="0.3">
      <c r="BA25714" s="2"/>
    </row>
    <row r="25715" spans="53:53" x14ac:dyDescent="0.3">
      <c r="BA25715" s="2"/>
    </row>
    <row r="25716" spans="53:53" x14ac:dyDescent="0.3">
      <c r="BA25716" s="2"/>
    </row>
    <row r="25717" spans="53:53" x14ac:dyDescent="0.3">
      <c r="BA25717" s="2"/>
    </row>
    <row r="25718" spans="53:53" x14ac:dyDescent="0.3">
      <c r="BA25718" s="2"/>
    </row>
    <row r="25719" spans="53:53" x14ac:dyDescent="0.3">
      <c r="BA25719" s="2"/>
    </row>
    <row r="25720" spans="53:53" x14ac:dyDescent="0.3">
      <c r="BA25720" s="2"/>
    </row>
    <row r="25721" spans="53:53" x14ac:dyDescent="0.3">
      <c r="BA25721" s="2"/>
    </row>
    <row r="25722" spans="53:53" x14ac:dyDescent="0.3">
      <c r="BA25722" s="2"/>
    </row>
    <row r="25723" spans="53:53" x14ac:dyDescent="0.3">
      <c r="BA25723" s="2"/>
    </row>
    <row r="25724" spans="53:53" x14ac:dyDescent="0.3">
      <c r="BA25724" s="2"/>
    </row>
    <row r="25725" spans="53:53" x14ac:dyDescent="0.3">
      <c r="BA25725" s="2"/>
    </row>
    <row r="25726" spans="53:53" x14ac:dyDescent="0.3">
      <c r="BA25726" s="2"/>
    </row>
    <row r="25727" spans="53:53" x14ac:dyDescent="0.3">
      <c r="BA25727" s="2"/>
    </row>
    <row r="25728" spans="53:53" x14ac:dyDescent="0.3">
      <c r="BA25728" s="2"/>
    </row>
    <row r="25729" spans="53:53" x14ac:dyDescent="0.3">
      <c r="BA25729" s="2"/>
    </row>
    <row r="25730" spans="53:53" x14ac:dyDescent="0.3">
      <c r="BA25730" s="2"/>
    </row>
    <row r="25731" spans="53:53" x14ac:dyDescent="0.3">
      <c r="BA25731" s="2"/>
    </row>
    <row r="25732" spans="53:53" x14ac:dyDescent="0.3">
      <c r="BA25732" s="2"/>
    </row>
    <row r="25733" spans="53:53" x14ac:dyDescent="0.3">
      <c r="BA25733" s="2"/>
    </row>
    <row r="25734" spans="53:53" x14ac:dyDescent="0.3">
      <c r="BA25734" s="2"/>
    </row>
    <row r="25735" spans="53:53" x14ac:dyDescent="0.3">
      <c r="BA25735" s="2"/>
    </row>
    <row r="25736" spans="53:53" x14ac:dyDescent="0.3">
      <c r="BA25736" s="2"/>
    </row>
    <row r="25737" spans="53:53" x14ac:dyDescent="0.3">
      <c r="BA25737" s="2"/>
    </row>
    <row r="25738" spans="53:53" x14ac:dyDescent="0.3">
      <c r="BA25738" s="2"/>
    </row>
    <row r="25739" spans="53:53" x14ac:dyDescent="0.3">
      <c r="BA25739" s="2"/>
    </row>
    <row r="25740" spans="53:53" x14ac:dyDescent="0.3">
      <c r="BA25740" s="2"/>
    </row>
    <row r="25741" spans="53:53" x14ac:dyDescent="0.3">
      <c r="BA25741" s="2"/>
    </row>
    <row r="25742" spans="53:53" x14ac:dyDescent="0.3">
      <c r="BA25742" s="2"/>
    </row>
    <row r="25743" spans="53:53" x14ac:dyDescent="0.3">
      <c r="BA25743" s="2"/>
    </row>
    <row r="25744" spans="53:53" x14ac:dyDescent="0.3">
      <c r="BA25744" s="2"/>
    </row>
    <row r="25745" spans="53:53" x14ac:dyDescent="0.3">
      <c r="BA25745" s="2"/>
    </row>
    <row r="25746" spans="53:53" x14ac:dyDescent="0.3">
      <c r="BA25746" s="2"/>
    </row>
    <row r="25747" spans="53:53" x14ac:dyDescent="0.3">
      <c r="BA25747" s="2"/>
    </row>
    <row r="25748" spans="53:53" x14ac:dyDescent="0.3">
      <c r="BA25748" s="2"/>
    </row>
    <row r="25749" spans="53:53" x14ac:dyDescent="0.3">
      <c r="BA25749" s="2"/>
    </row>
    <row r="25750" spans="53:53" x14ac:dyDescent="0.3">
      <c r="BA25750" s="2"/>
    </row>
    <row r="25751" spans="53:53" x14ac:dyDescent="0.3">
      <c r="BA25751" s="2"/>
    </row>
    <row r="25752" spans="53:53" x14ac:dyDescent="0.3">
      <c r="BA25752" s="2"/>
    </row>
    <row r="25753" spans="53:53" x14ac:dyDescent="0.3">
      <c r="BA25753" s="2"/>
    </row>
    <row r="25754" spans="53:53" x14ac:dyDescent="0.3">
      <c r="BA25754" s="2"/>
    </row>
    <row r="25755" spans="53:53" x14ac:dyDescent="0.3">
      <c r="BA25755" s="2"/>
    </row>
    <row r="25756" spans="53:53" x14ac:dyDescent="0.3">
      <c r="BA25756" s="2"/>
    </row>
    <row r="25757" spans="53:53" x14ac:dyDescent="0.3">
      <c r="BA25757" s="2"/>
    </row>
    <row r="25758" spans="53:53" x14ac:dyDescent="0.3">
      <c r="BA25758" s="2"/>
    </row>
    <row r="25759" spans="53:53" x14ac:dyDescent="0.3">
      <c r="BA25759" s="2"/>
    </row>
    <row r="25760" spans="53:53" x14ac:dyDescent="0.3">
      <c r="BA25760" s="2"/>
    </row>
    <row r="25761" spans="53:53" x14ac:dyDescent="0.3">
      <c r="BA25761" s="2"/>
    </row>
    <row r="25762" spans="53:53" x14ac:dyDescent="0.3">
      <c r="BA25762" s="2"/>
    </row>
    <row r="25763" spans="53:53" x14ac:dyDescent="0.3">
      <c r="BA25763" s="2"/>
    </row>
    <row r="25764" spans="53:53" x14ac:dyDescent="0.3">
      <c r="BA25764" s="2"/>
    </row>
    <row r="25765" spans="53:53" x14ac:dyDescent="0.3">
      <c r="BA25765" s="2"/>
    </row>
    <row r="25766" spans="53:53" x14ac:dyDescent="0.3">
      <c r="BA25766" s="2"/>
    </row>
    <row r="25767" spans="53:53" x14ac:dyDescent="0.3">
      <c r="BA25767" s="2"/>
    </row>
    <row r="25768" spans="53:53" x14ac:dyDescent="0.3">
      <c r="BA25768" s="2"/>
    </row>
    <row r="25769" spans="53:53" x14ac:dyDescent="0.3">
      <c r="BA25769" s="2"/>
    </row>
    <row r="25770" spans="53:53" x14ac:dyDescent="0.3">
      <c r="BA25770" s="2"/>
    </row>
    <row r="25771" spans="53:53" x14ac:dyDescent="0.3">
      <c r="BA25771" s="2"/>
    </row>
    <row r="25772" spans="53:53" x14ac:dyDescent="0.3">
      <c r="BA25772" s="2"/>
    </row>
    <row r="25773" spans="53:53" x14ac:dyDescent="0.3">
      <c r="BA25773" s="2"/>
    </row>
    <row r="25774" spans="53:53" x14ac:dyDescent="0.3">
      <c r="BA25774" s="2"/>
    </row>
    <row r="25775" spans="53:53" x14ac:dyDescent="0.3">
      <c r="BA25775" s="2"/>
    </row>
    <row r="25776" spans="53:53" x14ac:dyDescent="0.3">
      <c r="BA25776" s="2"/>
    </row>
    <row r="25777" spans="53:53" x14ac:dyDescent="0.3">
      <c r="BA25777" s="2"/>
    </row>
    <row r="25778" spans="53:53" x14ac:dyDescent="0.3">
      <c r="BA25778" s="2"/>
    </row>
    <row r="25779" spans="53:53" x14ac:dyDescent="0.3">
      <c r="BA25779" s="2"/>
    </row>
    <row r="25780" spans="53:53" x14ac:dyDescent="0.3">
      <c r="BA25780" s="2"/>
    </row>
    <row r="25781" spans="53:53" x14ac:dyDescent="0.3">
      <c r="BA25781" s="2"/>
    </row>
    <row r="25782" spans="53:53" x14ac:dyDescent="0.3">
      <c r="BA25782" s="2"/>
    </row>
    <row r="25783" spans="53:53" x14ac:dyDescent="0.3">
      <c r="BA25783" s="2"/>
    </row>
    <row r="25784" spans="53:53" x14ac:dyDescent="0.3">
      <c r="BA25784" s="2"/>
    </row>
    <row r="25785" spans="53:53" x14ac:dyDescent="0.3">
      <c r="BA25785" s="2"/>
    </row>
    <row r="25786" spans="53:53" x14ac:dyDescent="0.3">
      <c r="BA25786" s="2"/>
    </row>
    <row r="25787" spans="53:53" x14ac:dyDescent="0.3">
      <c r="BA25787" s="2"/>
    </row>
    <row r="25788" spans="53:53" x14ac:dyDescent="0.3">
      <c r="BA25788" s="2"/>
    </row>
    <row r="25789" spans="53:53" x14ac:dyDescent="0.3">
      <c r="BA25789" s="2"/>
    </row>
    <row r="25790" spans="53:53" x14ac:dyDescent="0.3">
      <c r="BA25790" s="2"/>
    </row>
    <row r="25791" spans="53:53" x14ac:dyDescent="0.3">
      <c r="BA25791" s="2"/>
    </row>
    <row r="25792" spans="53:53" x14ac:dyDescent="0.3">
      <c r="BA25792" s="2"/>
    </row>
    <row r="25793" spans="53:53" x14ac:dyDescent="0.3">
      <c r="BA25793" s="2"/>
    </row>
    <row r="25794" spans="53:53" x14ac:dyDescent="0.3">
      <c r="BA25794" s="2"/>
    </row>
    <row r="25795" spans="53:53" x14ac:dyDescent="0.3">
      <c r="BA25795" s="2"/>
    </row>
    <row r="25796" spans="53:53" x14ac:dyDescent="0.3">
      <c r="BA25796" s="2"/>
    </row>
    <row r="25797" spans="53:53" x14ac:dyDescent="0.3">
      <c r="BA25797" s="2"/>
    </row>
    <row r="25798" spans="53:53" x14ac:dyDescent="0.3">
      <c r="BA25798" s="2"/>
    </row>
    <row r="25799" spans="53:53" x14ac:dyDescent="0.3">
      <c r="BA25799" s="2"/>
    </row>
    <row r="25800" spans="53:53" x14ac:dyDescent="0.3">
      <c r="BA25800" s="2"/>
    </row>
    <row r="25801" spans="53:53" x14ac:dyDescent="0.3">
      <c r="BA25801" s="2"/>
    </row>
    <row r="25802" spans="53:53" x14ac:dyDescent="0.3">
      <c r="BA25802" s="2"/>
    </row>
    <row r="25803" spans="53:53" x14ac:dyDescent="0.3">
      <c r="BA25803" s="2"/>
    </row>
    <row r="25804" spans="53:53" x14ac:dyDescent="0.3">
      <c r="BA25804" s="2"/>
    </row>
    <row r="25805" spans="53:53" x14ac:dyDescent="0.3">
      <c r="BA25805" s="2"/>
    </row>
    <row r="25806" spans="53:53" x14ac:dyDescent="0.3">
      <c r="BA25806" s="2"/>
    </row>
    <row r="25807" spans="53:53" x14ac:dyDescent="0.3">
      <c r="BA25807" s="2"/>
    </row>
    <row r="25808" spans="53:53" x14ac:dyDescent="0.3">
      <c r="BA25808" s="2"/>
    </row>
    <row r="25809" spans="53:53" x14ac:dyDescent="0.3">
      <c r="BA25809" s="2"/>
    </row>
    <row r="25810" spans="53:53" x14ac:dyDescent="0.3">
      <c r="BA25810" s="2"/>
    </row>
    <row r="25811" spans="53:53" x14ac:dyDescent="0.3">
      <c r="BA25811" s="2"/>
    </row>
    <row r="25812" spans="53:53" x14ac:dyDescent="0.3">
      <c r="BA25812" s="2"/>
    </row>
    <row r="25813" spans="53:53" x14ac:dyDescent="0.3">
      <c r="BA25813" s="2"/>
    </row>
    <row r="25814" spans="53:53" x14ac:dyDescent="0.3">
      <c r="BA25814" s="2"/>
    </row>
    <row r="25815" spans="53:53" x14ac:dyDescent="0.3">
      <c r="BA25815" s="2"/>
    </row>
    <row r="25816" spans="53:53" x14ac:dyDescent="0.3">
      <c r="BA25816" s="2"/>
    </row>
    <row r="25817" spans="53:53" x14ac:dyDescent="0.3">
      <c r="BA25817" s="2"/>
    </row>
    <row r="25818" spans="53:53" x14ac:dyDescent="0.3">
      <c r="BA25818" s="2"/>
    </row>
    <row r="25819" spans="53:53" x14ac:dyDescent="0.3">
      <c r="BA25819" s="2"/>
    </row>
    <row r="25820" spans="53:53" x14ac:dyDescent="0.3">
      <c r="BA25820" s="2"/>
    </row>
    <row r="25821" spans="53:53" x14ac:dyDescent="0.3">
      <c r="BA25821" s="2"/>
    </row>
    <row r="25822" spans="53:53" x14ac:dyDescent="0.3">
      <c r="BA25822" s="2"/>
    </row>
    <row r="25823" spans="53:53" x14ac:dyDescent="0.3">
      <c r="BA25823" s="2"/>
    </row>
    <row r="25824" spans="53:53" x14ac:dyDescent="0.3">
      <c r="BA25824" s="2"/>
    </row>
    <row r="25825" spans="53:53" x14ac:dyDescent="0.3">
      <c r="BA25825" s="2"/>
    </row>
    <row r="25826" spans="53:53" x14ac:dyDescent="0.3">
      <c r="BA25826" s="2"/>
    </row>
    <row r="25827" spans="53:53" x14ac:dyDescent="0.3">
      <c r="BA25827" s="2"/>
    </row>
    <row r="25828" spans="53:53" x14ac:dyDescent="0.3">
      <c r="BA25828" s="2"/>
    </row>
    <row r="25829" spans="53:53" x14ac:dyDescent="0.3">
      <c r="BA25829" s="2"/>
    </row>
    <row r="25830" spans="53:53" x14ac:dyDescent="0.3">
      <c r="BA25830" s="2"/>
    </row>
    <row r="25831" spans="53:53" x14ac:dyDescent="0.3">
      <c r="BA25831" s="2"/>
    </row>
    <row r="25832" spans="53:53" x14ac:dyDescent="0.3">
      <c r="BA25832" s="2"/>
    </row>
    <row r="25833" spans="53:53" x14ac:dyDescent="0.3">
      <c r="BA25833" s="2"/>
    </row>
    <row r="25834" spans="53:53" x14ac:dyDescent="0.3">
      <c r="BA25834" s="2"/>
    </row>
    <row r="25835" spans="53:53" x14ac:dyDescent="0.3">
      <c r="BA25835" s="2"/>
    </row>
    <row r="25836" spans="53:53" x14ac:dyDescent="0.3">
      <c r="BA25836" s="2"/>
    </row>
    <row r="25837" spans="53:53" x14ac:dyDescent="0.3">
      <c r="BA25837" s="2"/>
    </row>
    <row r="25838" spans="53:53" x14ac:dyDescent="0.3">
      <c r="BA25838" s="2"/>
    </row>
    <row r="25839" spans="53:53" x14ac:dyDescent="0.3">
      <c r="BA25839" s="2"/>
    </row>
    <row r="25840" spans="53:53" x14ac:dyDescent="0.3">
      <c r="BA25840" s="2"/>
    </row>
    <row r="25841" spans="53:53" x14ac:dyDescent="0.3">
      <c r="BA25841" s="2"/>
    </row>
    <row r="25842" spans="53:53" x14ac:dyDescent="0.3">
      <c r="BA25842" s="2"/>
    </row>
    <row r="25843" spans="53:53" x14ac:dyDescent="0.3">
      <c r="BA25843" s="2"/>
    </row>
    <row r="25844" spans="53:53" x14ac:dyDescent="0.3">
      <c r="BA25844" s="2"/>
    </row>
    <row r="25845" spans="53:53" x14ac:dyDescent="0.3">
      <c r="BA25845" s="2"/>
    </row>
    <row r="25846" spans="53:53" x14ac:dyDescent="0.3">
      <c r="BA25846" s="2"/>
    </row>
    <row r="25847" spans="53:53" x14ac:dyDescent="0.3">
      <c r="BA25847" s="2"/>
    </row>
    <row r="25848" spans="53:53" x14ac:dyDescent="0.3">
      <c r="BA25848" s="2"/>
    </row>
    <row r="25849" spans="53:53" x14ac:dyDescent="0.3">
      <c r="BA25849" s="2"/>
    </row>
    <row r="25850" spans="53:53" x14ac:dyDescent="0.3">
      <c r="BA25850" s="2"/>
    </row>
    <row r="25851" spans="53:53" x14ac:dyDescent="0.3">
      <c r="BA25851" s="2"/>
    </row>
    <row r="25852" spans="53:53" x14ac:dyDescent="0.3">
      <c r="BA25852" s="2"/>
    </row>
    <row r="25853" spans="53:53" x14ac:dyDescent="0.3">
      <c r="BA25853" s="2"/>
    </row>
    <row r="25854" spans="53:53" x14ac:dyDescent="0.3">
      <c r="BA25854" s="2"/>
    </row>
    <row r="25855" spans="53:53" x14ac:dyDescent="0.3">
      <c r="BA25855" s="2"/>
    </row>
    <row r="25856" spans="53:53" x14ac:dyDescent="0.3">
      <c r="BA25856" s="2"/>
    </row>
    <row r="25857" spans="53:53" x14ac:dyDescent="0.3">
      <c r="BA25857" s="2"/>
    </row>
    <row r="25858" spans="53:53" x14ac:dyDescent="0.3">
      <c r="BA25858" s="2"/>
    </row>
    <row r="25859" spans="53:53" x14ac:dyDescent="0.3">
      <c r="BA25859" s="2"/>
    </row>
    <row r="25860" spans="53:53" x14ac:dyDescent="0.3">
      <c r="BA25860" s="2"/>
    </row>
    <row r="25861" spans="53:53" x14ac:dyDescent="0.3">
      <c r="BA25861" s="2"/>
    </row>
    <row r="25862" spans="53:53" x14ac:dyDescent="0.3">
      <c r="BA25862" s="2"/>
    </row>
    <row r="25863" spans="53:53" x14ac:dyDescent="0.3">
      <c r="BA25863" s="2"/>
    </row>
    <row r="25864" spans="53:53" x14ac:dyDescent="0.3">
      <c r="BA25864" s="2"/>
    </row>
    <row r="25865" spans="53:53" x14ac:dyDescent="0.3">
      <c r="BA25865" s="2"/>
    </row>
    <row r="25866" spans="53:53" x14ac:dyDescent="0.3">
      <c r="BA25866" s="2"/>
    </row>
    <row r="25867" spans="53:53" x14ac:dyDescent="0.3">
      <c r="BA25867" s="2"/>
    </row>
    <row r="25868" spans="53:53" x14ac:dyDescent="0.3">
      <c r="BA25868" s="2"/>
    </row>
    <row r="25869" spans="53:53" x14ac:dyDescent="0.3">
      <c r="BA25869" s="2"/>
    </row>
    <row r="25870" spans="53:53" x14ac:dyDescent="0.3">
      <c r="BA25870" s="2"/>
    </row>
    <row r="25871" spans="53:53" x14ac:dyDescent="0.3">
      <c r="BA25871" s="2"/>
    </row>
    <row r="25872" spans="53:53" x14ac:dyDescent="0.3">
      <c r="BA25872" s="2"/>
    </row>
    <row r="25873" spans="53:53" x14ac:dyDescent="0.3">
      <c r="BA25873" s="2"/>
    </row>
    <row r="25874" spans="53:53" x14ac:dyDescent="0.3">
      <c r="BA25874" s="2"/>
    </row>
    <row r="25875" spans="53:53" x14ac:dyDescent="0.3">
      <c r="BA25875" s="2"/>
    </row>
    <row r="25876" spans="53:53" x14ac:dyDescent="0.3">
      <c r="BA25876" s="2"/>
    </row>
    <row r="25877" spans="53:53" x14ac:dyDescent="0.3">
      <c r="BA25877" s="2"/>
    </row>
    <row r="25878" spans="53:53" x14ac:dyDescent="0.3">
      <c r="BA25878" s="2"/>
    </row>
    <row r="25879" spans="53:53" x14ac:dyDescent="0.3">
      <c r="BA25879" s="2"/>
    </row>
    <row r="25880" spans="53:53" x14ac:dyDescent="0.3">
      <c r="BA25880" s="2"/>
    </row>
    <row r="25881" spans="53:53" x14ac:dyDescent="0.3">
      <c r="BA25881" s="2"/>
    </row>
    <row r="25882" spans="53:53" x14ac:dyDescent="0.3">
      <c r="BA25882" s="2"/>
    </row>
    <row r="25883" spans="53:53" x14ac:dyDescent="0.3">
      <c r="BA25883" s="2"/>
    </row>
    <row r="25884" spans="53:53" x14ac:dyDescent="0.3">
      <c r="BA25884" s="2"/>
    </row>
    <row r="25885" spans="53:53" x14ac:dyDescent="0.3">
      <c r="BA25885" s="2"/>
    </row>
    <row r="25886" spans="53:53" x14ac:dyDescent="0.3">
      <c r="BA25886" s="2"/>
    </row>
    <row r="25887" spans="53:53" x14ac:dyDescent="0.3">
      <c r="BA25887" s="2"/>
    </row>
    <row r="25888" spans="53:53" x14ac:dyDescent="0.3">
      <c r="BA25888" s="2"/>
    </row>
    <row r="25889" spans="53:53" x14ac:dyDescent="0.3">
      <c r="BA25889" s="2"/>
    </row>
    <row r="25890" spans="53:53" x14ac:dyDescent="0.3">
      <c r="BA25890" s="2"/>
    </row>
    <row r="25891" spans="53:53" x14ac:dyDescent="0.3">
      <c r="BA25891" s="2"/>
    </row>
    <row r="25892" spans="53:53" x14ac:dyDescent="0.3">
      <c r="BA25892" s="2"/>
    </row>
    <row r="25893" spans="53:53" x14ac:dyDescent="0.3">
      <c r="BA25893" s="2"/>
    </row>
    <row r="25894" spans="53:53" x14ac:dyDescent="0.3">
      <c r="BA25894" s="2"/>
    </row>
    <row r="25895" spans="53:53" x14ac:dyDescent="0.3">
      <c r="BA25895" s="2"/>
    </row>
    <row r="25896" spans="53:53" x14ac:dyDescent="0.3">
      <c r="BA25896" s="2"/>
    </row>
    <row r="25897" spans="53:53" x14ac:dyDescent="0.3">
      <c r="BA25897" s="2"/>
    </row>
    <row r="25898" spans="53:53" x14ac:dyDescent="0.3">
      <c r="BA25898" s="2"/>
    </row>
    <row r="25899" spans="53:53" x14ac:dyDescent="0.3">
      <c r="BA25899" s="2"/>
    </row>
    <row r="25900" spans="53:53" x14ac:dyDescent="0.3">
      <c r="BA25900" s="2"/>
    </row>
    <row r="25901" spans="53:53" x14ac:dyDescent="0.3">
      <c r="BA25901" s="2"/>
    </row>
    <row r="25902" spans="53:53" x14ac:dyDescent="0.3">
      <c r="BA25902" s="2"/>
    </row>
    <row r="25903" spans="53:53" x14ac:dyDescent="0.3">
      <c r="BA25903" s="2"/>
    </row>
    <row r="25904" spans="53:53" x14ac:dyDescent="0.3">
      <c r="BA25904" s="2"/>
    </row>
    <row r="25905" spans="53:53" x14ac:dyDescent="0.3">
      <c r="BA25905" s="2"/>
    </row>
    <row r="25906" spans="53:53" x14ac:dyDescent="0.3">
      <c r="BA25906" s="2"/>
    </row>
    <row r="25907" spans="53:53" x14ac:dyDescent="0.3">
      <c r="BA25907" s="2"/>
    </row>
    <row r="25908" spans="53:53" x14ac:dyDescent="0.3">
      <c r="BA25908" s="2"/>
    </row>
    <row r="25909" spans="53:53" x14ac:dyDescent="0.3">
      <c r="BA25909" s="2"/>
    </row>
    <row r="25910" spans="53:53" x14ac:dyDescent="0.3">
      <c r="BA25910" s="2"/>
    </row>
    <row r="25911" spans="53:53" x14ac:dyDescent="0.3">
      <c r="BA25911" s="2"/>
    </row>
    <row r="25912" spans="53:53" x14ac:dyDescent="0.3">
      <c r="BA25912" s="2"/>
    </row>
    <row r="25913" spans="53:53" x14ac:dyDescent="0.3">
      <c r="BA25913" s="2"/>
    </row>
    <row r="25914" spans="53:53" x14ac:dyDescent="0.3">
      <c r="BA25914" s="2"/>
    </row>
    <row r="25915" spans="53:53" x14ac:dyDescent="0.3">
      <c r="BA25915" s="2"/>
    </row>
    <row r="25916" spans="53:53" x14ac:dyDescent="0.3">
      <c r="BA25916" s="2"/>
    </row>
    <row r="25917" spans="53:53" x14ac:dyDescent="0.3">
      <c r="BA25917" s="2"/>
    </row>
    <row r="25918" spans="53:53" x14ac:dyDescent="0.3">
      <c r="BA25918" s="2"/>
    </row>
    <row r="25919" spans="53:53" x14ac:dyDescent="0.3">
      <c r="BA25919" s="2"/>
    </row>
    <row r="25920" spans="53:53" x14ac:dyDescent="0.3">
      <c r="BA25920" s="2"/>
    </row>
    <row r="25921" spans="53:53" x14ac:dyDescent="0.3">
      <c r="BA25921" s="2"/>
    </row>
    <row r="25922" spans="53:53" x14ac:dyDescent="0.3">
      <c r="BA25922" s="2"/>
    </row>
    <row r="25923" spans="53:53" x14ac:dyDescent="0.3">
      <c r="BA25923" s="2"/>
    </row>
    <row r="25924" spans="53:53" x14ac:dyDescent="0.3">
      <c r="BA25924" s="2"/>
    </row>
    <row r="25925" spans="53:53" x14ac:dyDescent="0.3">
      <c r="BA25925" s="2"/>
    </row>
    <row r="25926" spans="53:53" x14ac:dyDescent="0.3">
      <c r="BA25926" s="2"/>
    </row>
    <row r="25927" spans="53:53" x14ac:dyDescent="0.3">
      <c r="BA25927" s="2"/>
    </row>
    <row r="25928" spans="53:53" x14ac:dyDescent="0.3">
      <c r="BA25928" s="2"/>
    </row>
    <row r="25929" spans="53:53" x14ac:dyDescent="0.3">
      <c r="BA25929" s="2"/>
    </row>
    <row r="25930" spans="53:53" x14ac:dyDescent="0.3">
      <c r="BA25930" s="2"/>
    </row>
    <row r="25931" spans="53:53" x14ac:dyDescent="0.3">
      <c r="BA25931" s="2"/>
    </row>
    <row r="25932" spans="53:53" x14ac:dyDescent="0.3">
      <c r="BA25932" s="2"/>
    </row>
    <row r="25933" spans="53:53" x14ac:dyDescent="0.3">
      <c r="BA25933" s="2"/>
    </row>
    <row r="25934" spans="53:53" x14ac:dyDescent="0.3">
      <c r="BA25934" s="2"/>
    </row>
    <row r="25935" spans="53:53" x14ac:dyDescent="0.3">
      <c r="BA25935" s="2"/>
    </row>
    <row r="25936" spans="53:53" x14ac:dyDescent="0.3">
      <c r="BA25936" s="2"/>
    </row>
    <row r="25937" spans="53:53" x14ac:dyDescent="0.3">
      <c r="BA25937" s="2"/>
    </row>
    <row r="25938" spans="53:53" x14ac:dyDescent="0.3">
      <c r="BA25938" s="2"/>
    </row>
    <row r="25939" spans="53:53" x14ac:dyDescent="0.3">
      <c r="BA25939" s="2"/>
    </row>
    <row r="25940" spans="53:53" x14ac:dyDescent="0.3">
      <c r="BA25940" s="2"/>
    </row>
    <row r="25941" spans="53:53" x14ac:dyDescent="0.3">
      <c r="BA25941" s="2"/>
    </row>
    <row r="25942" spans="53:53" x14ac:dyDescent="0.3">
      <c r="BA25942" s="2"/>
    </row>
    <row r="25943" spans="53:53" x14ac:dyDescent="0.3">
      <c r="BA25943" s="2"/>
    </row>
    <row r="25944" spans="53:53" x14ac:dyDescent="0.3">
      <c r="BA25944" s="2"/>
    </row>
    <row r="25945" spans="53:53" x14ac:dyDescent="0.3">
      <c r="BA25945" s="2"/>
    </row>
    <row r="25946" spans="53:53" x14ac:dyDescent="0.3">
      <c r="BA25946" s="2"/>
    </row>
    <row r="25947" spans="53:53" x14ac:dyDescent="0.3">
      <c r="BA25947" s="2"/>
    </row>
    <row r="25948" spans="53:53" x14ac:dyDescent="0.3">
      <c r="BA25948" s="2"/>
    </row>
    <row r="25949" spans="53:53" x14ac:dyDescent="0.3">
      <c r="BA25949" s="2"/>
    </row>
    <row r="25950" spans="53:53" x14ac:dyDescent="0.3">
      <c r="BA25950" s="2"/>
    </row>
    <row r="25951" spans="53:53" x14ac:dyDescent="0.3">
      <c r="BA25951" s="2"/>
    </row>
    <row r="25952" spans="53:53" x14ac:dyDescent="0.3">
      <c r="BA25952" s="2"/>
    </row>
    <row r="25953" spans="53:53" x14ac:dyDescent="0.3">
      <c r="BA25953" s="2"/>
    </row>
    <row r="25954" spans="53:53" x14ac:dyDescent="0.3">
      <c r="BA25954" s="2"/>
    </row>
    <row r="25955" spans="53:53" x14ac:dyDescent="0.3">
      <c r="BA25955" s="2"/>
    </row>
    <row r="25956" spans="53:53" x14ac:dyDescent="0.3">
      <c r="BA25956" s="2"/>
    </row>
    <row r="25957" spans="53:53" x14ac:dyDescent="0.3">
      <c r="BA25957" s="2"/>
    </row>
    <row r="25958" spans="53:53" x14ac:dyDescent="0.3">
      <c r="BA25958" s="2"/>
    </row>
    <row r="25959" spans="53:53" x14ac:dyDescent="0.3">
      <c r="BA25959" s="2"/>
    </row>
    <row r="25960" spans="53:53" x14ac:dyDescent="0.3">
      <c r="BA25960" s="2"/>
    </row>
    <row r="25961" spans="53:53" x14ac:dyDescent="0.3">
      <c r="BA25961" s="2"/>
    </row>
    <row r="25962" spans="53:53" x14ac:dyDescent="0.3">
      <c r="BA25962" s="2"/>
    </row>
    <row r="25963" spans="53:53" x14ac:dyDescent="0.3">
      <c r="BA25963" s="2"/>
    </row>
    <row r="25964" spans="53:53" x14ac:dyDescent="0.3">
      <c r="BA25964" s="2"/>
    </row>
    <row r="25965" spans="53:53" x14ac:dyDescent="0.3">
      <c r="BA25965" s="2"/>
    </row>
    <row r="25966" spans="53:53" x14ac:dyDescent="0.3">
      <c r="BA25966" s="2"/>
    </row>
    <row r="25967" spans="53:53" x14ac:dyDescent="0.3">
      <c r="BA25967" s="2"/>
    </row>
    <row r="25968" spans="53:53" x14ac:dyDescent="0.3">
      <c r="BA25968" s="2"/>
    </row>
    <row r="25969" spans="53:53" x14ac:dyDescent="0.3">
      <c r="BA25969" s="2"/>
    </row>
    <row r="25970" spans="53:53" x14ac:dyDescent="0.3">
      <c r="BA25970" s="2"/>
    </row>
    <row r="25971" spans="53:53" x14ac:dyDescent="0.3">
      <c r="BA25971" s="2"/>
    </row>
    <row r="25972" spans="53:53" x14ac:dyDescent="0.3">
      <c r="BA25972" s="2"/>
    </row>
    <row r="25973" spans="53:53" x14ac:dyDescent="0.3">
      <c r="BA25973" s="2"/>
    </row>
    <row r="25974" spans="53:53" x14ac:dyDescent="0.3">
      <c r="BA25974" s="2"/>
    </row>
    <row r="25975" spans="53:53" x14ac:dyDescent="0.3">
      <c r="BA25975" s="2"/>
    </row>
    <row r="25976" spans="53:53" x14ac:dyDescent="0.3">
      <c r="BA25976" s="2"/>
    </row>
    <row r="25977" spans="53:53" x14ac:dyDescent="0.3">
      <c r="BA25977" s="2"/>
    </row>
    <row r="25978" spans="53:53" x14ac:dyDescent="0.3">
      <c r="BA25978" s="2"/>
    </row>
    <row r="25979" spans="53:53" x14ac:dyDescent="0.3">
      <c r="BA25979" s="2"/>
    </row>
    <row r="25980" spans="53:53" x14ac:dyDescent="0.3">
      <c r="BA25980" s="2"/>
    </row>
    <row r="25981" spans="53:53" x14ac:dyDescent="0.3">
      <c r="BA25981" s="2"/>
    </row>
    <row r="25982" spans="53:53" x14ac:dyDescent="0.3">
      <c r="BA25982" s="2"/>
    </row>
    <row r="25983" spans="53:53" x14ac:dyDescent="0.3">
      <c r="BA25983" s="2"/>
    </row>
    <row r="25984" spans="53:53" x14ac:dyDescent="0.3">
      <c r="BA25984" s="2"/>
    </row>
    <row r="25985" spans="53:53" x14ac:dyDescent="0.3">
      <c r="BA25985" s="2"/>
    </row>
    <row r="25986" spans="53:53" x14ac:dyDescent="0.3">
      <c r="BA25986" s="2"/>
    </row>
    <row r="25987" spans="53:53" x14ac:dyDescent="0.3">
      <c r="BA25987" s="2"/>
    </row>
    <row r="25988" spans="53:53" x14ac:dyDescent="0.3">
      <c r="BA25988" s="2"/>
    </row>
    <row r="25989" spans="53:53" x14ac:dyDescent="0.3">
      <c r="BA25989" s="2"/>
    </row>
    <row r="25990" spans="53:53" x14ac:dyDescent="0.3">
      <c r="BA25990" s="2"/>
    </row>
    <row r="25991" spans="53:53" x14ac:dyDescent="0.3">
      <c r="BA25991" s="2"/>
    </row>
    <row r="25992" spans="53:53" x14ac:dyDescent="0.3">
      <c r="BA25992" s="2"/>
    </row>
    <row r="25993" spans="53:53" x14ac:dyDescent="0.3">
      <c r="BA25993" s="2"/>
    </row>
    <row r="25994" spans="53:53" x14ac:dyDescent="0.3">
      <c r="BA25994" s="2"/>
    </row>
    <row r="25995" spans="53:53" x14ac:dyDescent="0.3">
      <c r="BA25995" s="2"/>
    </row>
    <row r="25996" spans="53:53" x14ac:dyDescent="0.3">
      <c r="BA25996" s="2"/>
    </row>
    <row r="25997" spans="53:53" x14ac:dyDescent="0.3">
      <c r="BA25997" s="2"/>
    </row>
    <row r="25998" spans="53:53" x14ac:dyDescent="0.3">
      <c r="BA25998" s="2"/>
    </row>
    <row r="25999" spans="53:53" x14ac:dyDescent="0.3">
      <c r="BA25999" s="2"/>
    </row>
    <row r="26000" spans="53:53" x14ac:dyDescent="0.3">
      <c r="BA26000" s="2"/>
    </row>
    <row r="26001" spans="53:53" x14ac:dyDescent="0.3">
      <c r="BA26001" s="2"/>
    </row>
    <row r="26002" spans="53:53" x14ac:dyDescent="0.3">
      <c r="BA26002" s="2"/>
    </row>
    <row r="26003" spans="53:53" x14ac:dyDescent="0.3">
      <c r="BA26003" s="2"/>
    </row>
    <row r="26004" spans="53:53" x14ac:dyDescent="0.3">
      <c r="BA26004" s="2"/>
    </row>
    <row r="26005" spans="53:53" x14ac:dyDescent="0.3">
      <c r="BA26005" s="2"/>
    </row>
    <row r="26006" spans="53:53" x14ac:dyDescent="0.3">
      <c r="BA26006" s="2"/>
    </row>
    <row r="26007" spans="53:53" x14ac:dyDescent="0.3">
      <c r="BA26007" s="2"/>
    </row>
    <row r="26008" spans="53:53" x14ac:dyDescent="0.3">
      <c r="BA26008" s="2"/>
    </row>
    <row r="26009" spans="53:53" x14ac:dyDescent="0.3">
      <c r="BA26009" s="2"/>
    </row>
    <row r="26010" spans="53:53" x14ac:dyDescent="0.3">
      <c r="BA26010" s="2"/>
    </row>
    <row r="26011" spans="53:53" x14ac:dyDescent="0.3">
      <c r="BA26011" s="2"/>
    </row>
    <row r="26012" spans="53:53" x14ac:dyDescent="0.3">
      <c r="BA26012" s="2"/>
    </row>
    <row r="26013" spans="53:53" x14ac:dyDescent="0.3">
      <c r="BA26013" s="2"/>
    </row>
    <row r="26014" spans="53:53" x14ac:dyDescent="0.3">
      <c r="BA26014" s="2"/>
    </row>
    <row r="26015" spans="53:53" x14ac:dyDescent="0.3">
      <c r="BA26015" s="2"/>
    </row>
    <row r="26016" spans="53:53" x14ac:dyDescent="0.3">
      <c r="BA26016" s="2"/>
    </row>
    <row r="26017" spans="53:53" x14ac:dyDescent="0.3">
      <c r="BA26017" s="2"/>
    </row>
    <row r="26018" spans="53:53" x14ac:dyDescent="0.3">
      <c r="BA26018" s="2"/>
    </row>
    <row r="26019" spans="53:53" x14ac:dyDescent="0.3">
      <c r="BA26019" s="2"/>
    </row>
    <row r="26020" spans="53:53" x14ac:dyDescent="0.3">
      <c r="BA26020" s="2"/>
    </row>
    <row r="26021" spans="53:53" x14ac:dyDescent="0.3">
      <c r="BA26021" s="2"/>
    </row>
    <row r="26022" spans="53:53" x14ac:dyDescent="0.3">
      <c r="BA26022" s="2"/>
    </row>
    <row r="26023" spans="53:53" x14ac:dyDescent="0.3">
      <c r="BA26023" s="2"/>
    </row>
    <row r="26024" spans="53:53" x14ac:dyDescent="0.3">
      <c r="BA26024" s="2"/>
    </row>
    <row r="26025" spans="53:53" x14ac:dyDescent="0.3">
      <c r="BA26025" s="2"/>
    </row>
    <row r="26026" spans="53:53" x14ac:dyDescent="0.3">
      <c r="BA26026" s="2"/>
    </row>
    <row r="26027" spans="53:53" x14ac:dyDescent="0.3">
      <c r="BA26027" s="2"/>
    </row>
    <row r="26028" spans="53:53" x14ac:dyDescent="0.3">
      <c r="BA26028" s="2"/>
    </row>
    <row r="26029" spans="53:53" x14ac:dyDescent="0.3">
      <c r="BA26029" s="2"/>
    </row>
    <row r="26030" spans="53:53" x14ac:dyDescent="0.3">
      <c r="BA26030" s="2"/>
    </row>
    <row r="26031" spans="53:53" x14ac:dyDescent="0.3">
      <c r="BA26031" s="2"/>
    </row>
    <row r="26032" spans="53:53" x14ac:dyDescent="0.3">
      <c r="BA26032" s="2"/>
    </row>
    <row r="26033" spans="53:53" x14ac:dyDescent="0.3">
      <c r="BA26033" s="2"/>
    </row>
    <row r="26034" spans="53:53" x14ac:dyDescent="0.3">
      <c r="BA26034" s="2"/>
    </row>
    <row r="26035" spans="53:53" x14ac:dyDescent="0.3">
      <c r="BA26035" s="2"/>
    </row>
    <row r="26036" spans="53:53" x14ac:dyDescent="0.3">
      <c r="BA26036" s="2"/>
    </row>
    <row r="26037" spans="53:53" x14ac:dyDescent="0.3">
      <c r="BA26037" s="2"/>
    </row>
    <row r="26038" spans="53:53" x14ac:dyDescent="0.3">
      <c r="BA26038" s="2"/>
    </row>
    <row r="26039" spans="53:53" x14ac:dyDescent="0.3">
      <c r="BA26039" s="2"/>
    </row>
    <row r="26040" spans="53:53" x14ac:dyDescent="0.3">
      <c r="BA26040" s="2"/>
    </row>
    <row r="26041" spans="53:53" x14ac:dyDescent="0.3">
      <c r="BA26041" s="2"/>
    </row>
    <row r="26042" spans="53:53" x14ac:dyDescent="0.3">
      <c r="BA26042" s="2"/>
    </row>
    <row r="26043" spans="53:53" x14ac:dyDescent="0.3">
      <c r="BA26043" s="2"/>
    </row>
    <row r="26044" spans="53:53" x14ac:dyDescent="0.3">
      <c r="BA26044" s="2"/>
    </row>
    <row r="26045" spans="53:53" x14ac:dyDescent="0.3">
      <c r="BA26045" s="2"/>
    </row>
    <row r="26046" spans="53:53" x14ac:dyDescent="0.3">
      <c r="BA26046" s="2"/>
    </row>
    <row r="26047" spans="53:53" x14ac:dyDescent="0.3">
      <c r="BA26047" s="2"/>
    </row>
    <row r="26048" spans="53:53" x14ac:dyDescent="0.3">
      <c r="BA26048" s="2"/>
    </row>
    <row r="26049" spans="53:53" x14ac:dyDescent="0.3">
      <c r="BA26049" s="2"/>
    </row>
    <row r="26050" spans="53:53" x14ac:dyDescent="0.3">
      <c r="BA26050" s="2"/>
    </row>
    <row r="26051" spans="53:53" x14ac:dyDescent="0.3">
      <c r="BA26051" s="2"/>
    </row>
    <row r="26052" spans="53:53" x14ac:dyDescent="0.3">
      <c r="BA26052" s="2"/>
    </row>
    <row r="26053" spans="53:53" x14ac:dyDescent="0.3">
      <c r="BA26053" s="2"/>
    </row>
    <row r="26054" spans="53:53" x14ac:dyDescent="0.3">
      <c r="BA26054" s="2"/>
    </row>
    <row r="26055" spans="53:53" x14ac:dyDescent="0.3">
      <c r="BA26055" s="2"/>
    </row>
    <row r="26056" spans="53:53" x14ac:dyDescent="0.3">
      <c r="BA26056" s="2"/>
    </row>
    <row r="26057" spans="53:53" x14ac:dyDescent="0.3">
      <c r="BA26057" s="2"/>
    </row>
    <row r="26058" spans="53:53" x14ac:dyDescent="0.3">
      <c r="BA26058" s="2"/>
    </row>
    <row r="26059" spans="53:53" x14ac:dyDescent="0.3">
      <c r="BA26059" s="2"/>
    </row>
    <row r="26060" spans="53:53" x14ac:dyDescent="0.3">
      <c r="BA26060" s="2"/>
    </row>
    <row r="26061" spans="53:53" x14ac:dyDescent="0.3">
      <c r="BA26061" s="2"/>
    </row>
    <row r="26062" spans="53:53" x14ac:dyDescent="0.3">
      <c r="BA26062" s="2"/>
    </row>
    <row r="26063" spans="53:53" x14ac:dyDescent="0.3">
      <c r="BA26063" s="2"/>
    </row>
    <row r="26064" spans="53:53" x14ac:dyDescent="0.3">
      <c r="BA26064" s="2"/>
    </row>
    <row r="26065" spans="53:53" x14ac:dyDescent="0.3">
      <c r="BA26065" s="2"/>
    </row>
    <row r="26066" spans="53:53" x14ac:dyDescent="0.3">
      <c r="BA26066" s="2"/>
    </row>
    <row r="26067" spans="53:53" x14ac:dyDescent="0.3">
      <c r="BA26067" s="2"/>
    </row>
    <row r="26068" spans="53:53" x14ac:dyDescent="0.3">
      <c r="BA26068" s="2"/>
    </row>
    <row r="26069" spans="53:53" x14ac:dyDescent="0.3">
      <c r="BA26069" s="2"/>
    </row>
    <row r="26070" spans="53:53" x14ac:dyDescent="0.3">
      <c r="BA26070" s="2"/>
    </row>
    <row r="26071" spans="53:53" x14ac:dyDescent="0.3">
      <c r="BA26071" s="2"/>
    </row>
    <row r="26072" spans="53:53" x14ac:dyDescent="0.3">
      <c r="BA26072" s="2"/>
    </row>
    <row r="26073" spans="53:53" x14ac:dyDescent="0.3">
      <c r="BA26073" s="2"/>
    </row>
    <row r="26074" spans="53:53" x14ac:dyDescent="0.3">
      <c r="BA26074" s="2"/>
    </row>
    <row r="26075" spans="53:53" x14ac:dyDescent="0.3">
      <c r="BA26075" s="2"/>
    </row>
    <row r="26076" spans="53:53" x14ac:dyDescent="0.3">
      <c r="BA26076" s="2"/>
    </row>
    <row r="26077" spans="53:53" x14ac:dyDescent="0.3">
      <c r="BA26077" s="2"/>
    </row>
    <row r="26078" spans="53:53" x14ac:dyDescent="0.3">
      <c r="BA26078" s="2"/>
    </row>
    <row r="26079" spans="53:53" x14ac:dyDescent="0.3">
      <c r="BA26079" s="2"/>
    </row>
    <row r="26080" spans="53:53" x14ac:dyDescent="0.3">
      <c r="BA26080" s="2"/>
    </row>
    <row r="26081" spans="53:53" x14ac:dyDescent="0.3">
      <c r="BA26081" s="2"/>
    </row>
    <row r="26082" spans="53:53" x14ac:dyDescent="0.3">
      <c r="BA26082" s="2"/>
    </row>
    <row r="26083" spans="53:53" x14ac:dyDescent="0.3">
      <c r="BA26083" s="2"/>
    </row>
    <row r="26084" spans="53:53" x14ac:dyDescent="0.3">
      <c r="BA26084" s="2"/>
    </row>
    <row r="26085" spans="53:53" x14ac:dyDescent="0.3">
      <c r="BA26085" s="2"/>
    </row>
    <row r="26086" spans="53:53" x14ac:dyDescent="0.3">
      <c r="BA26086" s="2"/>
    </row>
    <row r="26087" spans="53:53" x14ac:dyDescent="0.3">
      <c r="BA26087" s="2"/>
    </row>
    <row r="26088" spans="53:53" x14ac:dyDescent="0.3">
      <c r="BA26088" s="2"/>
    </row>
    <row r="26089" spans="53:53" x14ac:dyDescent="0.3">
      <c r="BA26089" s="2"/>
    </row>
    <row r="26090" spans="53:53" x14ac:dyDescent="0.3">
      <c r="BA26090" s="2"/>
    </row>
    <row r="26091" spans="53:53" x14ac:dyDescent="0.3">
      <c r="BA26091" s="2"/>
    </row>
    <row r="26092" spans="53:53" x14ac:dyDescent="0.3">
      <c r="BA26092" s="2"/>
    </row>
    <row r="26093" spans="53:53" x14ac:dyDescent="0.3">
      <c r="BA26093" s="2"/>
    </row>
    <row r="26094" spans="53:53" x14ac:dyDescent="0.3">
      <c r="BA26094" s="2"/>
    </row>
    <row r="26095" spans="53:53" x14ac:dyDescent="0.3">
      <c r="BA26095" s="2"/>
    </row>
    <row r="26096" spans="53:53" x14ac:dyDescent="0.3">
      <c r="BA26096" s="2"/>
    </row>
    <row r="26097" spans="53:53" x14ac:dyDescent="0.3">
      <c r="BA26097" s="2"/>
    </row>
    <row r="26098" spans="53:53" x14ac:dyDescent="0.3">
      <c r="BA26098" s="2"/>
    </row>
    <row r="26099" spans="53:53" x14ac:dyDescent="0.3">
      <c r="BA26099" s="2"/>
    </row>
    <row r="26100" spans="53:53" x14ac:dyDescent="0.3">
      <c r="BA26100" s="2"/>
    </row>
    <row r="26101" spans="53:53" x14ac:dyDescent="0.3">
      <c r="BA26101" s="2"/>
    </row>
    <row r="26102" spans="53:53" x14ac:dyDescent="0.3">
      <c r="BA26102" s="2"/>
    </row>
    <row r="26103" spans="53:53" x14ac:dyDescent="0.3">
      <c r="BA26103" s="2"/>
    </row>
    <row r="26104" spans="53:53" x14ac:dyDescent="0.3">
      <c r="BA26104" s="2"/>
    </row>
    <row r="26105" spans="53:53" x14ac:dyDescent="0.3">
      <c r="BA26105" s="2"/>
    </row>
    <row r="26106" spans="53:53" x14ac:dyDescent="0.3">
      <c r="BA26106" s="2"/>
    </row>
    <row r="26107" spans="53:53" x14ac:dyDescent="0.3">
      <c r="BA26107" s="2"/>
    </row>
    <row r="26108" spans="53:53" x14ac:dyDescent="0.3">
      <c r="BA26108" s="2"/>
    </row>
    <row r="26109" spans="53:53" x14ac:dyDescent="0.3">
      <c r="BA26109" s="2"/>
    </row>
    <row r="26110" spans="53:53" x14ac:dyDescent="0.3">
      <c r="BA26110" s="2"/>
    </row>
    <row r="26111" spans="53:53" x14ac:dyDescent="0.3">
      <c r="BA26111" s="2"/>
    </row>
    <row r="26112" spans="53:53" x14ac:dyDescent="0.3">
      <c r="BA26112" s="2"/>
    </row>
    <row r="26113" spans="53:53" x14ac:dyDescent="0.3">
      <c r="BA26113" s="2"/>
    </row>
    <row r="26114" spans="53:53" x14ac:dyDescent="0.3">
      <c r="BA26114" s="2"/>
    </row>
    <row r="26115" spans="53:53" x14ac:dyDescent="0.3">
      <c r="BA26115" s="2"/>
    </row>
    <row r="26116" spans="53:53" x14ac:dyDescent="0.3">
      <c r="BA26116" s="2"/>
    </row>
    <row r="26117" spans="53:53" x14ac:dyDescent="0.3">
      <c r="BA26117" s="2"/>
    </row>
    <row r="26118" spans="53:53" x14ac:dyDescent="0.3">
      <c r="BA26118" s="2"/>
    </row>
    <row r="26119" spans="53:53" x14ac:dyDescent="0.3">
      <c r="BA26119" s="2"/>
    </row>
    <row r="26120" spans="53:53" x14ac:dyDescent="0.3">
      <c r="BA26120" s="2"/>
    </row>
    <row r="26121" spans="53:53" x14ac:dyDescent="0.3">
      <c r="BA26121" s="2"/>
    </row>
    <row r="26122" spans="53:53" x14ac:dyDescent="0.3">
      <c r="BA26122" s="2"/>
    </row>
    <row r="26123" spans="53:53" x14ac:dyDescent="0.3">
      <c r="BA26123" s="2"/>
    </row>
    <row r="26124" spans="53:53" x14ac:dyDescent="0.3">
      <c r="BA26124" s="2"/>
    </row>
    <row r="26125" spans="53:53" x14ac:dyDescent="0.3">
      <c r="BA26125" s="2"/>
    </row>
    <row r="26126" spans="53:53" x14ac:dyDescent="0.3">
      <c r="BA26126" s="2"/>
    </row>
    <row r="26127" spans="53:53" x14ac:dyDescent="0.3">
      <c r="BA26127" s="2"/>
    </row>
    <row r="26128" spans="53:53" x14ac:dyDescent="0.3">
      <c r="BA26128" s="2"/>
    </row>
    <row r="26129" spans="53:53" x14ac:dyDescent="0.3">
      <c r="BA26129" s="2"/>
    </row>
    <row r="26130" spans="53:53" x14ac:dyDescent="0.3">
      <c r="BA26130" s="2"/>
    </row>
    <row r="26131" spans="53:53" x14ac:dyDescent="0.3">
      <c r="BA26131" s="2"/>
    </row>
    <row r="26132" spans="53:53" x14ac:dyDescent="0.3">
      <c r="BA26132" s="2"/>
    </row>
    <row r="26133" spans="53:53" x14ac:dyDescent="0.3">
      <c r="BA26133" s="2"/>
    </row>
    <row r="26134" spans="53:53" x14ac:dyDescent="0.3">
      <c r="BA26134" s="2"/>
    </row>
    <row r="26135" spans="53:53" x14ac:dyDescent="0.3">
      <c r="BA26135" s="2"/>
    </row>
    <row r="26136" spans="53:53" x14ac:dyDescent="0.3">
      <c r="BA26136" s="2"/>
    </row>
    <row r="26137" spans="53:53" x14ac:dyDescent="0.3">
      <c r="BA26137" s="2"/>
    </row>
    <row r="26138" spans="53:53" x14ac:dyDescent="0.3">
      <c r="BA26138" s="2"/>
    </row>
    <row r="26139" spans="53:53" x14ac:dyDescent="0.3">
      <c r="BA26139" s="2"/>
    </row>
    <row r="26140" spans="53:53" x14ac:dyDescent="0.3">
      <c r="BA26140" s="2"/>
    </row>
    <row r="26141" spans="53:53" x14ac:dyDescent="0.3">
      <c r="BA26141" s="2"/>
    </row>
    <row r="26142" spans="53:53" x14ac:dyDescent="0.3">
      <c r="BA26142" s="2"/>
    </row>
    <row r="26143" spans="53:53" x14ac:dyDescent="0.3">
      <c r="BA26143" s="2"/>
    </row>
    <row r="26144" spans="53:53" x14ac:dyDescent="0.3">
      <c r="BA26144" s="2"/>
    </row>
    <row r="26145" spans="53:53" x14ac:dyDescent="0.3">
      <c r="BA26145" s="2"/>
    </row>
    <row r="26146" spans="53:53" x14ac:dyDescent="0.3">
      <c r="BA26146" s="2"/>
    </row>
    <row r="26147" spans="53:53" x14ac:dyDescent="0.3">
      <c r="BA26147" s="2"/>
    </row>
    <row r="26148" spans="53:53" x14ac:dyDescent="0.3">
      <c r="BA26148" s="2"/>
    </row>
    <row r="26149" spans="53:53" x14ac:dyDescent="0.3">
      <c r="BA26149" s="2"/>
    </row>
    <row r="26150" spans="53:53" x14ac:dyDescent="0.3">
      <c r="BA26150" s="2"/>
    </row>
    <row r="26151" spans="53:53" x14ac:dyDescent="0.3">
      <c r="BA26151" s="2"/>
    </row>
    <row r="26152" spans="53:53" x14ac:dyDescent="0.3">
      <c r="BA26152" s="2"/>
    </row>
    <row r="26153" spans="53:53" x14ac:dyDescent="0.3">
      <c r="BA26153" s="2"/>
    </row>
    <row r="26154" spans="53:53" x14ac:dyDescent="0.3">
      <c r="BA26154" s="2"/>
    </row>
    <row r="26155" spans="53:53" x14ac:dyDescent="0.3">
      <c r="BA26155" s="2"/>
    </row>
    <row r="26156" spans="53:53" x14ac:dyDescent="0.3">
      <c r="BA26156" s="2"/>
    </row>
    <row r="26157" spans="53:53" x14ac:dyDescent="0.3">
      <c r="BA26157" s="2"/>
    </row>
    <row r="26158" spans="53:53" x14ac:dyDescent="0.3">
      <c r="BA26158" s="2"/>
    </row>
    <row r="26159" spans="53:53" x14ac:dyDescent="0.3">
      <c r="BA26159" s="2"/>
    </row>
    <row r="26160" spans="53:53" x14ac:dyDescent="0.3">
      <c r="BA26160" s="2"/>
    </row>
    <row r="26161" spans="53:53" x14ac:dyDescent="0.3">
      <c r="BA26161" s="2"/>
    </row>
    <row r="26162" spans="53:53" x14ac:dyDescent="0.3">
      <c r="BA26162" s="2"/>
    </row>
    <row r="26163" spans="53:53" x14ac:dyDescent="0.3">
      <c r="BA26163" s="2"/>
    </row>
    <row r="26164" spans="53:53" x14ac:dyDescent="0.3">
      <c r="BA26164" s="2"/>
    </row>
    <row r="26165" spans="53:53" x14ac:dyDescent="0.3">
      <c r="BA26165" s="2"/>
    </row>
    <row r="26166" spans="53:53" x14ac:dyDescent="0.3">
      <c r="BA26166" s="2"/>
    </row>
    <row r="26167" spans="53:53" x14ac:dyDescent="0.3">
      <c r="BA26167" s="2"/>
    </row>
    <row r="26168" spans="53:53" x14ac:dyDescent="0.3">
      <c r="BA26168" s="2"/>
    </row>
    <row r="26169" spans="53:53" x14ac:dyDescent="0.3">
      <c r="BA26169" s="2"/>
    </row>
    <row r="26170" spans="53:53" x14ac:dyDescent="0.3">
      <c r="BA26170" s="2"/>
    </row>
    <row r="26171" spans="53:53" x14ac:dyDescent="0.3">
      <c r="BA26171" s="2"/>
    </row>
    <row r="26172" spans="53:53" x14ac:dyDescent="0.3">
      <c r="BA26172" s="2"/>
    </row>
    <row r="26173" spans="53:53" x14ac:dyDescent="0.3">
      <c r="BA26173" s="2"/>
    </row>
    <row r="26174" spans="53:53" x14ac:dyDescent="0.3">
      <c r="BA26174" s="2"/>
    </row>
    <row r="26175" spans="53:53" x14ac:dyDescent="0.3">
      <c r="BA26175" s="2"/>
    </row>
    <row r="26176" spans="53:53" x14ac:dyDescent="0.3">
      <c r="BA26176" s="2"/>
    </row>
    <row r="26177" spans="53:53" x14ac:dyDescent="0.3">
      <c r="BA26177" s="2"/>
    </row>
    <row r="26178" spans="53:53" x14ac:dyDescent="0.3">
      <c r="BA26178" s="2"/>
    </row>
    <row r="26179" spans="53:53" x14ac:dyDescent="0.3">
      <c r="BA26179" s="2"/>
    </row>
    <row r="26180" spans="53:53" x14ac:dyDescent="0.3">
      <c r="BA26180" s="2"/>
    </row>
    <row r="26181" spans="53:53" x14ac:dyDescent="0.3">
      <c r="BA26181" s="2"/>
    </row>
    <row r="26182" spans="53:53" x14ac:dyDescent="0.3">
      <c r="BA26182" s="2"/>
    </row>
    <row r="26183" spans="53:53" x14ac:dyDescent="0.3">
      <c r="BA26183" s="2"/>
    </row>
    <row r="26184" spans="53:53" x14ac:dyDescent="0.3">
      <c r="BA26184" s="2"/>
    </row>
    <row r="26185" spans="53:53" x14ac:dyDescent="0.3">
      <c r="BA26185" s="2"/>
    </row>
    <row r="26186" spans="53:53" x14ac:dyDescent="0.3">
      <c r="BA26186" s="2"/>
    </row>
    <row r="26187" spans="53:53" x14ac:dyDescent="0.3">
      <c r="BA26187" s="2"/>
    </row>
    <row r="26188" spans="53:53" x14ac:dyDescent="0.3">
      <c r="BA26188" s="2"/>
    </row>
    <row r="26189" spans="53:53" x14ac:dyDescent="0.3">
      <c r="BA26189" s="2"/>
    </row>
    <row r="26190" spans="53:53" x14ac:dyDescent="0.3">
      <c r="BA26190" s="2"/>
    </row>
    <row r="26191" spans="53:53" x14ac:dyDescent="0.3">
      <c r="BA26191" s="2"/>
    </row>
    <row r="26192" spans="53:53" x14ac:dyDescent="0.3">
      <c r="BA26192" s="2"/>
    </row>
    <row r="26193" spans="53:53" x14ac:dyDescent="0.3">
      <c r="BA26193" s="2"/>
    </row>
    <row r="26194" spans="53:53" x14ac:dyDescent="0.3">
      <c r="BA26194" s="2"/>
    </row>
    <row r="26195" spans="53:53" x14ac:dyDescent="0.3">
      <c r="BA26195" s="2"/>
    </row>
    <row r="26196" spans="53:53" x14ac:dyDescent="0.3">
      <c r="BA26196" s="2"/>
    </row>
    <row r="26197" spans="53:53" x14ac:dyDescent="0.3">
      <c r="BA26197" s="2"/>
    </row>
    <row r="26198" spans="53:53" x14ac:dyDescent="0.3">
      <c r="BA26198" s="2"/>
    </row>
    <row r="26199" spans="53:53" x14ac:dyDescent="0.3">
      <c r="BA26199" s="2"/>
    </row>
    <row r="26200" spans="53:53" x14ac:dyDescent="0.3">
      <c r="BA26200" s="2"/>
    </row>
    <row r="26201" spans="53:53" x14ac:dyDescent="0.3">
      <c r="BA26201" s="2"/>
    </row>
    <row r="26202" spans="53:53" x14ac:dyDescent="0.3">
      <c r="BA26202" s="2"/>
    </row>
    <row r="26203" spans="53:53" x14ac:dyDescent="0.3">
      <c r="BA26203" s="2"/>
    </row>
    <row r="26204" spans="53:53" x14ac:dyDescent="0.3">
      <c r="BA26204" s="2"/>
    </row>
    <row r="26205" spans="53:53" x14ac:dyDescent="0.3">
      <c r="BA26205" s="2"/>
    </row>
    <row r="26206" spans="53:53" x14ac:dyDescent="0.3">
      <c r="BA26206" s="2"/>
    </row>
    <row r="26207" spans="53:53" x14ac:dyDescent="0.3">
      <c r="BA26207" s="2"/>
    </row>
    <row r="26208" spans="53:53" x14ac:dyDescent="0.3">
      <c r="BA26208" s="2"/>
    </row>
    <row r="26209" spans="53:53" x14ac:dyDescent="0.3">
      <c r="BA26209" s="2"/>
    </row>
    <row r="26210" spans="53:53" x14ac:dyDescent="0.3">
      <c r="BA26210" s="2"/>
    </row>
    <row r="26211" spans="53:53" x14ac:dyDescent="0.3">
      <c r="BA26211" s="2"/>
    </row>
    <row r="26212" spans="53:53" x14ac:dyDescent="0.3">
      <c r="BA26212" s="2"/>
    </row>
    <row r="26213" spans="53:53" x14ac:dyDescent="0.3">
      <c r="BA26213" s="2"/>
    </row>
    <row r="26214" spans="53:53" x14ac:dyDescent="0.3">
      <c r="BA26214" s="2"/>
    </row>
    <row r="26215" spans="53:53" x14ac:dyDescent="0.3">
      <c r="BA26215" s="2"/>
    </row>
    <row r="26216" spans="53:53" x14ac:dyDescent="0.3">
      <c r="BA26216" s="2"/>
    </row>
    <row r="26217" spans="53:53" x14ac:dyDescent="0.3">
      <c r="BA26217" s="2"/>
    </row>
    <row r="26218" spans="53:53" x14ac:dyDescent="0.3">
      <c r="BA26218" s="2"/>
    </row>
    <row r="26219" spans="53:53" x14ac:dyDescent="0.3">
      <c r="BA26219" s="2"/>
    </row>
    <row r="26220" spans="53:53" x14ac:dyDescent="0.3">
      <c r="BA26220" s="2"/>
    </row>
    <row r="26221" spans="53:53" x14ac:dyDescent="0.3">
      <c r="BA26221" s="2"/>
    </row>
    <row r="26222" spans="53:53" x14ac:dyDescent="0.3">
      <c r="BA26222" s="2"/>
    </row>
    <row r="26223" spans="53:53" x14ac:dyDescent="0.3">
      <c r="BA26223" s="2"/>
    </row>
    <row r="26224" spans="53:53" x14ac:dyDescent="0.3">
      <c r="BA26224" s="2"/>
    </row>
    <row r="26225" spans="53:53" x14ac:dyDescent="0.3">
      <c r="BA26225" s="2"/>
    </row>
    <row r="26226" spans="53:53" x14ac:dyDescent="0.3">
      <c r="BA26226" s="2"/>
    </row>
    <row r="26227" spans="53:53" x14ac:dyDescent="0.3">
      <c r="BA26227" s="2"/>
    </row>
    <row r="26228" spans="53:53" x14ac:dyDescent="0.3">
      <c r="BA26228" s="2"/>
    </row>
    <row r="26229" spans="53:53" x14ac:dyDescent="0.3">
      <c r="BA26229" s="2"/>
    </row>
    <row r="26230" spans="53:53" x14ac:dyDescent="0.3">
      <c r="BA26230" s="2"/>
    </row>
    <row r="26231" spans="53:53" x14ac:dyDescent="0.3">
      <c r="BA26231" s="2"/>
    </row>
    <row r="26232" spans="53:53" x14ac:dyDescent="0.3">
      <c r="BA26232" s="2"/>
    </row>
    <row r="26233" spans="53:53" x14ac:dyDescent="0.3">
      <c r="BA26233" s="2"/>
    </row>
    <row r="26234" spans="53:53" x14ac:dyDescent="0.3">
      <c r="BA26234" s="2"/>
    </row>
    <row r="26235" spans="53:53" x14ac:dyDescent="0.3">
      <c r="BA26235" s="2"/>
    </row>
    <row r="26236" spans="53:53" x14ac:dyDescent="0.3">
      <c r="BA26236" s="2"/>
    </row>
    <row r="26237" spans="53:53" x14ac:dyDescent="0.3">
      <c r="BA26237" s="2"/>
    </row>
    <row r="26238" spans="53:53" x14ac:dyDescent="0.3">
      <c r="BA26238" s="2"/>
    </row>
    <row r="26239" spans="53:53" x14ac:dyDescent="0.3">
      <c r="BA26239" s="2"/>
    </row>
    <row r="26240" spans="53:53" x14ac:dyDescent="0.3">
      <c r="BA26240" s="2"/>
    </row>
    <row r="26241" spans="53:53" x14ac:dyDescent="0.3">
      <c r="BA26241" s="2"/>
    </row>
    <row r="26242" spans="53:53" x14ac:dyDescent="0.3">
      <c r="BA26242" s="2"/>
    </row>
    <row r="26243" spans="53:53" x14ac:dyDescent="0.3">
      <c r="BA26243" s="2"/>
    </row>
    <row r="26244" spans="53:53" x14ac:dyDescent="0.3">
      <c r="BA26244" s="2"/>
    </row>
    <row r="26245" spans="53:53" x14ac:dyDescent="0.3">
      <c r="BA26245" s="2"/>
    </row>
    <row r="26246" spans="53:53" x14ac:dyDescent="0.3">
      <c r="BA26246" s="2"/>
    </row>
    <row r="26247" spans="53:53" x14ac:dyDescent="0.3">
      <c r="BA26247" s="2"/>
    </row>
    <row r="26248" spans="53:53" x14ac:dyDescent="0.3">
      <c r="BA26248" s="2"/>
    </row>
    <row r="26249" spans="53:53" x14ac:dyDescent="0.3">
      <c r="BA26249" s="2"/>
    </row>
    <row r="26250" spans="53:53" x14ac:dyDescent="0.3">
      <c r="BA26250" s="2"/>
    </row>
    <row r="26251" spans="53:53" x14ac:dyDescent="0.3">
      <c r="BA26251" s="2"/>
    </row>
    <row r="26252" spans="53:53" x14ac:dyDescent="0.3">
      <c r="BA26252" s="2"/>
    </row>
    <row r="26253" spans="53:53" x14ac:dyDescent="0.3">
      <c r="BA26253" s="2"/>
    </row>
    <row r="26254" spans="53:53" x14ac:dyDescent="0.3">
      <c r="BA26254" s="2"/>
    </row>
    <row r="26255" spans="53:53" x14ac:dyDescent="0.3">
      <c r="BA26255" s="2"/>
    </row>
    <row r="26256" spans="53:53" x14ac:dyDescent="0.3">
      <c r="BA26256" s="2"/>
    </row>
    <row r="26257" spans="53:53" x14ac:dyDescent="0.3">
      <c r="BA26257" s="2"/>
    </row>
    <row r="26258" spans="53:53" x14ac:dyDescent="0.3">
      <c r="BA26258" s="2"/>
    </row>
    <row r="26259" spans="53:53" x14ac:dyDescent="0.3">
      <c r="BA26259" s="2"/>
    </row>
    <row r="26260" spans="53:53" x14ac:dyDescent="0.3">
      <c r="BA26260" s="2"/>
    </row>
    <row r="26261" spans="53:53" x14ac:dyDescent="0.3">
      <c r="BA26261" s="2"/>
    </row>
    <row r="26262" spans="53:53" x14ac:dyDescent="0.3">
      <c r="BA26262" s="2"/>
    </row>
    <row r="26263" spans="53:53" x14ac:dyDescent="0.3">
      <c r="BA26263" s="2"/>
    </row>
    <row r="26264" spans="53:53" x14ac:dyDescent="0.3">
      <c r="BA26264" s="2"/>
    </row>
    <row r="26265" spans="53:53" x14ac:dyDescent="0.3">
      <c r="BA26265" s="2"/>
    </row>
    <row r="26266" spans="53:53" x14ac:dyDescent="0.3">
      <c r="BA26266" s="2"/>
    </row>
    <row r="26267" spans="53:53" x14ac:dyDescent="0.3">
      <c r="BA26267" s="2"/>
    </row>
    <row r="26268" spans="53:53" x14ac:dyDescent="0.3">
      <c r="BA26268" s="2"/>
    </row>
    <row r="26269" spans="53:53" x14ac:dyDescent="0.3">
      <c r="BA26269" s="2"/>
    </row>
    <row r="26270" spans="53:53" x14ac:dyDescent="0.3">
      <c r="BA26270" s="2"/>
    </row>
    <row r="26271" spans="53:53" x14ac:dyDescent="0.3">
      <c r="BA26271" s="2"/>
    </row>
    <row r="26272" spans="53:53" x14ac:dyDescent="0.3">
      <c r="BA26272" s="2"/>
    </row>
    <row r="26273" spans="53:53" x14ac:dyDescent="0.3">
      <c r="BA26273" s="2"/>
    </row>
    <row r="26274" spans="53:53" x14ac:dyDescent="0.3">
      <c r="BA26274" s="2"/>
    </row>
    <row r="26275" spans="53:53" x14ac:dyDescent="0.3">
      <c r="BA26275" s="2"/>
    </row>
    <row r="26276" spans="53:53" x14ac:dyDescent="0.3">
      <c r="BA26276" s="2"/>
    </row>
    <row r="26277" spans="53:53" x14ac:dyDescent="0.3">
      <c r="BA26277" s="2"/>
    </row>
    <row r="26278" spans="53:53" x14ac:dyDescent="0.3">
      <c r="BA26278" s="2"/>
    </row>
    <row r="26279" spans="53:53" x14ac:dyDescent="0.3">
      <c r="BA26279" s="2"/>
    </row>
    <row r="26280" spans="53:53" x14ac:dyDescent="0.3">
      <c r="BA26280" s="2"/>
    </row>
    <row r="26281" spans="53:53" x14ac:dyDescent="0.3">
      <c r="BA26281" s="2"/>
    </row>
    <row r="26282" spans="53:53" x14ac:dyDescent="0.3">
      <c r="BA26282" s="2"/>
    </row>
    <row r="26283" spans="53:53" x14ac:dyDescent="0.3">
      <c r="BA26283" s="2"/>
    </row>
    <row r="26284" spans="53:53" x14ac:dyDescent="0.3">
      <c r="BA26284" s="2"/>
    </row>
    <row r="26285" spans="53:53" x14ac:dyDescent="0.3">
      <c r="BA26285" s="2"/>
    </row>
    <row r="26286" spans="53:53" x14ac:dyDescent="0.3">
      <c r="BA26286" s="2"/>
    </row>
    <row r="26287" spans="53:53" x14ac:dyDescent="0.3">
      <c r="BA26287" s="2"/>
    </row>
    <row r="26288" spans="53:53" x14ac:dyDescent="0.3">
      <c r="BA26288" s="2"/>
    </row>
    <row r="26289" spans="53:53" x14ac:dyDescent="0.3">
      <c r="BA26289" s="2"/>
    </row>
    <row r="26290" spans="53:53" x14ac:dyDescent="0.3">
      <c r="BA26290" s="2"/>
    </row>
    <row r="26291" spans="53:53" x14ac:dyDescent="0.3">
      <c r="BA26291" s="2"/>
    </row>
    <row r="26292" spans="53:53" x14ac:dyDescent="0.3">
      <c r="BA26292" s="2"/>
    </row>
    <row r="26293" spans="53:53" x14ac:dyDescent="0.3">
      <c r="BA26293" s="2"/>
    </row>
    <row r="26294" spans="53:53" x14ac:dyDescent="0.3">
      <c r="BA26294" s="2"/>
    </row>
    <row r="26295" spans="53:53" x14ac:dyDescent="0.3">
      <c r="BA26295" s="2"/>
    </row>
    <row r="26296" spans="53:53" x14ac:dyDescent="0.3">
      <c r="BA26296" s="2"/>
    </row>
    <row r="26297" spans="53:53" x14ac:dyDescent="0.3">
      <c r="BA26297" s="2"/>
    </row>
    <row r="26298" spans="53:53" x14ac:dyDescent="0.3">
      <c r="BA26298" s="2"/>
    </row>
    <row r="26299" spans="53:53" x14ac:dyDescent="0.3">
      <c r="BA26299" s="2"/>
    </row>
    <row r="26300" spans="53:53" x14ac:dyDescent="0.3">
      <c r="BA26300" s="2"/>
    </row>
    <row r="26301" spans="53:53" x14ac:dyDescent="0.3">
      <c r="BA26301" s="2"/>
    </row>
    <row r="26302" spans="53:53" x14ac:dyDescent="0.3">
      <c r="BA26302" s="2"/>
    </row>
    <row r="26303" spans="53:53" x14ac:dyDescent="0.3">
      <c r="BA26303" s="2"/>
    </row>
    <row r="26304" spans="53:53" x14ac:dyDescent="0.3">
      <c r="BA26304" s="2"/>
    </row>
    <row r="26305" spans="53:53" x14ac:dyDescent="0.3">
      <c r="BA26305" s="2"/>
    </row>
    <row r="26306" spans="53:53" x14ac:dyDescent="0.3">
      <c r="BA26306" s="2"/>
    </row>
    <row r="26307" spans="53:53" x14ac:dyDescent="0.3">
      <c r="BA26307" s="2"/>
    </row>
    <row r="26308" spans="53:53" x14ac:dyDescent="0.3">
      <c r="BA26308" s="2"/>
    </row>
    <row r="26309" spans="53:53" x14ac:dyDescent="0.3">
      <c r="BA26309" s="2"/>
    </row>
    <row r="26310" spans="53:53" x14ac:dyDescent="0.3">
      <c r="BA26310" s="2"/>
    </row>
    <row r="26311" spans="53:53" x14ac:dyDescent="0.3">
      <c r="BA26311" s="2"/>
    </row>
    <row r="26312" spans="53:53" x14ac:dyDescent="0.3">
      <c r="BA26312" s="2"/>
    </row>
    <row r="26313" spans="53:53" x14ac:dyDescent="0.3">
      <c r="BA26313" s="2"/>
    </row>
    <row r="26314" spans="53:53" x14ac:dyDescent="0.3">
      <c r="BA26314" s="2"/>
    </row>
    <row r="26315" spans="53:53" x14ac:dyDescent="0.3">
      <c r="BA26315" s="2"/>
    </row>
    <row r="26316" spans="53:53" x14ac:dyDescent="0.3">
      <c r="BA26316" s="2"/>
    </row>
    <row r="26317" spans="53:53" x14ac:dyDescent="0.3">
      <c r="BA26317" s="2"/>
    </row>
    <row r="26318" spans="53:53" x14ac:dyDescent="0.3">
      <c r="BA26318" s="2"/>
    </row>
    <row r="26319" spans="53:53" x14ac:dyDescent="0.3">
      <c r="BA26319" s="2"/>
    </row>
    <row r="26320" spans="53:53" x14ac:dyDescent="0.3">
      <c r="BA26320" s="2"/>
    </row>
    <row r="26321" spans="53:53" x14ac:dyDescent="0.3">
      <c r="BA26321" s="2"/>
    </row>
    <row r="26322" spans="53:53" x14ac:dyDescent="0.3">
      <c r="BA26322" s="2"/>
    </row>
    <row r="26323" spans="53:53" x14ac:dyDescent="0.3">
      <c r="BA26323" s="2"/>
    </row>
    <row r="26324" spans="53:53" x14ac:dyDescent="0.3">
      <c r="BA26324" s="2"/>
    </row>
    <row r="26325" spans="53:53" x14ac:dyDescent="0.3">
      <c r="BA26325" s="2"/>
    </row>
    <row r="26326" spans="53:53" x14ac:dyDescent="0.3">
      <c r="BA26326" s="2"/>
    </row>
    <row r="26327" spans="53:53" x14ac:dyDescent="0.3">
      <c r="BA26327" s="2"/>
    </row>
    <row r="26328" spans="53:53" x14ac:dyDescent="0.3">
      <c r="BA26328" s="2"/>
    </row>
    <row r="26329" spans="53:53" x14ac:dyDescent="0.3">
      <c r="BA26329" s="2"/>
    </row>
    <row r="26330" spans="53:53" x14ac:dyDescent="0.3">
      <c r="BA26330" s="2"/>
    </row>
    <row r="26331" spans="53:53" x14ac:dyDescent="0.3">
      <c r="BA26331" s="2"/>
    </row>
    <row r="26332" spans="53:53" x14ac:dyDescent="0.3">
      <c r="BA26332" s="2"/>
    </row>
    <row r="26333" spans="53:53" x14ac:dyDescent="0.3">
      <c r="BA26333" s="2"/>
    </row>
    <row r="26334" spans="53:53" x14ac:dyDescent="0.3">
      <c r="BA26334" s="2"/>
    </row>
    <row r="26335" spans="53:53" x14ac:dyDescent="0.3">
      <c r="BA26335" s="2"/>
    </row>
    <row r="26336" spans="53:53" x14ac:dyDescent="0.3">
      <c r="BA26336" s="2"/>
    </row>
    <row r="26337" spans="53:53" x14ac:dyDescent="0.3">
      <c r="BA26337" s="2"/>
    </row>
    <row r="26338" spans="53:53" x14ac:dyDescent="0.3">
      <c r="BA26338" s="2"/>
    </row>
    <row r="26339" spans="53:53" x14ac:dyDescent="0.3">
      <c r="BA26339" s="2"/>
    </row>
    <row r="26340" spans="53:53" x14ac:dyDescent="0.3">
      <c r="BA26340" s="2"/>
    </row>
    <row r="26341" spans="53:53" x14ac:dyDescent="0.3">
      <c r="BA26341" s="2"/>
    </row>
    <row r="26342" spans="53:53" x14ac:dyDescent="0.3">
      <c r="BA26342" s="2"/>
    </row>
    <row r="26343" spans="53:53" x14ac:dyDescent="0.3">
      <c r="BA26343" s="2"/>
    </row>
    <row r="26344" spans="53:53" x14ac:dyDescent="0.3">
      <c r="BA26344" s="2"/>
    </row>
    <row r="26345" spans="53:53" x14ac:dyDescent="0.3">
      <c r="BA26345" s="2"/>
    </row>
    <row r="26346" spans="53:53" x14ac:dyDescent="0.3">
      <c r="BA26346" s="2"/>
    </row>
    <row r="26347" spans="53:53" x14ac:dyDescent="0.3">
      <c r="BA26347" s="2"/>
    </row>
    <row r="26348" spans="53:53" x14ac:dyDescent="0.3">
      <c r="BA26348" s="2"/>
    </row>
    <row r="26349" spans="53:53" x14ac:dyDescent="0.3">
      <c r="BA26349" s="2"/>
    </row>
    <row r="26350" spans="53:53" x14ac:dyDescent="0.3">
      <c r="BA26350" s="2"/>
    </row>
    <row r="26351" spans="53:53" x14ac:dyDescent="0.3">
      <c r="BA26351" s="2"/>
    </row>
    <row r="26352" spans="53:53" x14ac:dyDescent="0.3">
      <c r="BA26352" s="2"/>
    </row>
    <row r="26353" spans="53:53" x14ac:dyDescent="0.3">
      <c r="BA26353" s="2"/>
    </row>
    <row r="26354" spans="53:53" x14ac:dyDescent="0.3">
      <c r="BA26354" s="2"/>
    </row>
    <row r="26355" spans="53:53" x14ac:dyDescent="0.3">
      <c r="BA26355" s="2"/>
    </row>
    <row r="26356" spans="53:53" x14ac:dyDescent="0.3">
      <c r="BA26356" s="2"/>
    </row>
    <row r="26357" spans="53:53" x14ac:dyDescent="0.3">
      <c r="BA26357" s="2"/>
    </row>
    <row r="26358" spans="53:53" x14ac:dyDescent="0.3">
      <c r="BA26358" s="2"/>
    </row>
    <row r="26359" spans="53:53" x14ac:dyDescent="0.3">
      <c r="BA26359" s="2"/>
    </row>
    <row r="26360" spans="53:53" x14ac:dyDescent="0.3">
      <c r="BA26360" s="2"/>
    </row>
    <row r="26361" spans="53:53" x14ac:dyDescent="0.3">
      <c r="BA26361" s="2"/>
    </row>
    <row r="26362" spans="53:53" x14ac:dyDescent="0.3">
      <c r="BA26362" s="2"/>
    </row>
    <row r="26363" spans="53:53" x14ac:dyDescent="0.3">
      <c r="BA26363" s="2"/>
    </row>
    <row r="26364" spans="53:53" x14ac:dyDescent="0.3">
      <c r="BA26364" s="2"/>
    </row>
    <row r="26365" spans="53:53" x14ac:dyDescent="0.3">
      <c r="BA26365" s="2"/>
    </row>
    <row r="26366" spans="53:53" x14ac:dyDescent="0.3">
      <c r="BA26366" s="2"/>
    </row>
    <row r="26367" spans="53:53" x14ac:dyDescent="0.3">
      <c r="BA26367" s="2"/>
    </row>
    <row r="26368" spans="53:53" x14ac:dyDescent="0.3">
      <c r="BA26368" s="2"/>
    </row>
    <row r="26369" spans="53:53" x14ac:dyDescent="0.3">
      <c r="BA26369" s="2"/>
    </row>
    <row r="26370" spans="53:53" x14ac:dyDescent="0.3">
      <c r="BA26370" s="2"/>
    </row>
    <row r="26371" spans="53:53" x14ac:dyDescent="0.3">
      <c r="BA26371" s="2"/>
    </row>
    <row r="26372" spans="53:53" x14ac:dyDescent="0.3">
      <c r="BA26372" s="2"/>
    </row>
    <row r="26373" spans="53:53" x14ac:dyDescent="0.3">
      <c r="BA26373" s="2"/>
    </row>
    <row r="26374" spans="53:53" x14ac:dyDescent="0.3">
      <c r="BA26374" s="2"/>
    </row>
    <row r="26375" spans="53:53" x14ac:dyDescent="0.3">
      <c r="BA26375" s="2"/>
    </row>
    <row r="26376" spans="53:53" x14ac:dyDescent="0.3">
      <c r="BA26376" s="2"/>
    </row>
    <row r="26377" spans="53:53" x14ac:dyDescent="0.3">
      <c r="BA26377" s="2"/>
    </row>
    <row r="26378" spans="53:53" x14ac:dyDescent="0.3">
      <c r="BA26378" s="2"/>
    </row>
    <row r="26379" spans="53:53" x14ac:dyDescent="0.3">
      <c r="BA26379" s="2"/>
    </row>
    <row r="26380" spans="53:53" x14ac:dyDescent="0.3">
      <c r="BA26380" s="2"/>
    </row>
    <row r="26381" spans="53:53" x14ac:dyDescent="0.3">
      <c r="BA26381" s="2"/>
    </row>
    <row r="26382" spans="53:53" x14ac:dyDescent="0.3">
      <c r="BA26382" s="2"/>
    </row>
    <row r="26383" spans="53:53" x14ac:dyDescent="0.3">
      <c r="BA26383" s="2"/>
    </row>
    <row r="26384" spans="53:53" x14ac:dyDescent="0.3">
      <c r="BA26384" s="2"/>
    </row>
    <row r="26385" spans="53:53" x14ac:dyDescent="0.3">
      <c r="BA26385" s="2"/>
    </row>
    <row r="26386" spans="53:53" x14ac:dyDescent="0.3">
      <c r="BA26386" s="2"/>
    </row>
    <row r="26387" spans="53:53" x14ac:dyDescent="0.3">
      <c r="BA26387" s="2"/>
    </row>
    <row r="26388" spans="53:53" x14ac:dyDescent="0.3">
      <c r="BA26388" s="2"/>
    </row>
    <row r="26389" spans="53:53" x14ac:dyDescent="0.3">
      <c r="BA26389" s="2"/>
    </row>
    <row r="26390" spans="53:53" x14ac:dyDescent="0.3">
      <c r="BA26390" s="2"/>
    </row>
    <row r="26391" spans="53:53" x14ac:dyDescent="0.3">
      <c r="BA26391" s="2"/>
    </row>
    <row r="26392" spans="53:53" x14ac:dyDescent="0.3">
      <c r="BA26392" s="2"/>
    </row>
    <row r="26393" spans="53:53" x14ac:dyDescent="0.3">
      <c r="BA26393" s="2"/>
    </row>
    <row r="26394" spans="53:53" x14ac:dyDescent="0.3">
      <c r="BA26394" s="2"/>
    </row>
    <row r="26395" spans="53:53" x14ac:dyDescent="0.3">
      <c r="BA26395" s="2"/>
    </row>
    <row r="26396" spans="53:53" x14ac:dyDescent="0.3">
      <c r="BA26396" s="2"/>
    </row>
    <row r="26397" spans="53:53" x14ac:dyDescent="0.3">
      <c r="BA26397" s="2"/>
    </row>
    <row r="26398" spans="53:53" x14ac:dyDescent="0.3">
      <c r="BA26398" s="2"/>
    </row>
    <row r="26399" spans="53:53" x14ac:dyDescent="0.3">
      <c r="BA26399" s="2"/>
    </row>
    <row r="26400" spans="53:53" x14ac:dyDescent="0.3">
      <c r="BA26400" s="2"/>
    </row>
    <row r="26401" spans="53:53" x14ac:dyDescent="0.3">
      <c r="BA26401" s="2"/>
    </row>
    <row r="26402" spans="53:53" x14ac:dyDescent="0.3">
      <c r="BA26402" s="2"/>
    </row>
    <row r="26403" spans="53:53" x14ac:dyDescent="0.3">
      <c r="BA26403" s="2"/>
    </row>
    <row r="26404" spans="53:53" x14ac:dyDescent="0.3">
      <c r="BA26404" s="2"/>
    </row>
    <row r="26405" spans="53:53" x14ac:dyDescent="0.3">
      <c r="BA26405" s="2"/>
    </row>
    <row r="26406" spans="53:53" x14ac:dyDescent="0.3">
      <c r="BA26406" s="2"/>
    </row>
    <row r="26407" spans="53:53" x14ac:dyDescent="0.3">
      <c r="BA26407" s="2"/>
    </row>
    <row r="26408" spans="53:53" x14ac:dyDescent="0.3">
      <c r="BA26408" s="2"/>
    </row>
    <row r="26409" spans="53:53" x14ac:dyDescent="0.3">
      <c r="BA26409" s="2"/>
    </row>
    <row r="26410" spans="53:53" x14ac:dyDescent="0.3">
      <c r="BA26410" s="2"/>
    </row>
    <row r="26411" spans="53:53" x14ac:dyDescent="0.3">
      <c r="BA26411" s="2"/>
    </row>
    <row r="26412" spans="53:53" x14ac:dyDescent="0.3">
      <c r="BA26412" s="2"/>
    </row>
    <row r="26413" spans="53:53" x14ac:dyDescent="0.3">
      <c r="BA26413" s="2"/>
    </row>
    <row r="26414" spans="53:53" x14ac:dyDescent="0.3">
      <c r="BA26414" s="2"/>
    </row>
    <row r="26415" spans="53:53" x14ac:dyDescent="0.3">
      <c r="BA26415" s="2"/>
    </row>
    <row r="26416" spans="53:53" x14ac:dyDescent="0.3">
      <c r="BA26416" s="2"/>
    </row>
    <row r="26417" spans="53:53" x14ac:dyDescent="0.3">
      <c r="BA26417" s="2"/>
    </row>
    <row r="26418" spans="53:53" x14ac:dyDescent="0.3">
      <c r="BA26418" s="2"/>
    </row>
    <row r="26419" spans="53:53" x14ac:dyDescent="0.3">
      <c r="BA26419" s="2"/>
    </row>
    <row r="26420" spans="53:53" x14ac:dyDescent="0.3">
      <c r="BA26420" s="2"/>
    </row>
    <row r="26421" spans="53:53" x14ac:dyDescent="0.3">
      <c r="BA26421" s="2"/>
    </row>
    <row r="26422" spans="53:53" x14ac:dyDescent="0.3">
      <c r="BA26422" s="2"/>
    </row>
    <row r="26423" spans="53:53" x14ac:dyDescent="0.3">
      <c r="BA26423" s="2"/>
    </row>
    <row r="26424" spans="53:53" x14ac:dyDescent="0.3">
      <c r="BA26424" s="2"/>
    </row>
    <row r="26425" spans="53:53" x14ac:dyDescent="0.3">
      <c r="BA26425" s="2"/>
    </row>
    <row r="26426" spans="53:53" x14ac:dyDescent="0.3">
      <c r="BA26426" s="2"/>
    </row>
    <row r="26427" spans="53:53" x14ac:dyDescent="0.3">
      <c r="BA26427" s="2"/>
    </row>
    <row r="26428" spans="53:53" x14ac:dyDescent="0.3">
      <c r="BA26428" s="2"/>
    </row>
    <row r="26429" spans="53:53" x14ac:dyDescent="0.3">
      <c r="BA26429" s="2"/>
    </row>
    <row r="26430" spans="53:53" x14ac:dyDescent="0.3">
      <c r="BA26430" s="2"/>
    </row>
    <row r="26431" spans="53:53" x14ac:dyDescent="0.3">
      <c r="BA26431" s="2"/>
    </row>
    <row r="26432" spans="53:53" x14ac:dyDescent="0.3">
      <c r="BA26432" s="2"/>
    </row>
    <row r="26433" spans="53:53" x14ac:dyDescent="0.3">
      <c r="BA26433" s="2"/>
    </row>
    <row r="26434" spans="53:53" x14ac:dyDescent="0.3">
      <c r="BA26434" s="2"/>
    </row>
    <row r="26435" spans="53:53" x14ac:dyDescent="0.3">
      <c r="BA26435" s="2"/>
    </row>
    <row r="26436" spans="53:53" x14ac:dyDescent="0.3">
      <c r="BA26436" s="2"/>
    </row>
    <row r="26437" spans="53:53" x14ac:dyDescent="0.3">
      <c r="BA26437" s="2"/>
    </row>
    <row r="26438" spans="53:53" x14ac:dyDescent="0.3">
      <c r="BA26438" s="2"/>
    </row>
    <row r="26439" spans="53:53" x14ac:dyDescent="0.3">
      <c r="BA26439" s="2"/>
    </row>
    <row r="26440" spans="53:53" x14ac:dyDescent="0.3">
      <c r="BA26440" s="2"/>
    </row>
    <row r="26441" spans="53:53" x14ac:dyDescent="0.3">
      <c r="BA26441" s="2"/>
    </row>
    <row r="26442" spans="53:53" x14ac:dyDescent="0.3">
      <c r="BA26442" s="2"/>
    </row>
    <row r="26443" spans="53:53" x14ac:dyDescent="0.3">
      <c r="BA26443" s="2"/>
    </row>
    <row r="26444" spans="53:53" x14ac:dyDescent="0.3">
      <c r="BA26444" s="2"/>
    </row>
    <row r="26445" spans="53:53" x14ac:dyDescent="0.3">
      <c r="BA26445" s="2"/>
    </row>
    <row r="26446" spans="53:53" x14ac:dyDescent="0.3">
      <c r="BA26446" s="2"/>
    </row>
    <row r="26447" spans="53:53" x14ac:dyDescent="0.3">
      <c r="BA26447" s="2"/>
    </row>
    <row r="26448" spans="53:53" x14ac:dyDescent="0.3">
      <c r="BA26448" s="2"/>
    </row>
    <row r="26449" spans="53:53" x14ac:dyDescent="0.3">
      <c r="BA26449" s="2"/>
    </row>
    <row r="26450" spans="53:53" x14ac:dyDescent="0.3">
      <c r="BA26450" s="2"/>
    </row>
    <row r="26451" spans="53:53" x14ac:dyDescent="0.3">
      <c r="BA26451" s="2"/>
    </row>
    <row r="26452" spans="53:53" x14ac:dyDescent="0.3">
      <c r="BA26452" s="2"/>
    </row>
    <row r="26453" spans="53:53" x14ac:dyDescent="0.3">
      <c r="BA26453" s="2"/>
    </row>
    <row r="26454" spans="53:53" x14ac:dyDescent="0.3">
      <c r="BA26454" s="2"/>
    </row>
    <row r="26455" spans="53:53" x14ac:dyDescent="0.3">
      <c r="BA26455" s="2"/>
    </row>
    <row r="26456" spans="53:53" x14ac:dyDescent="0.3">
      <c r="BA26456" s="2"/>
    </row>
    <row r="26457" spans="53:53" x14ac:dyDescent="0.3">
      <c r="BA26457" s="2"/>
    </row>
    <row r="26458" spans="53:53" x14ac:dyDescent="0.3">
      <c r="BA26458" s="2"/>
    </row>
    <row r="26459" spans="53:53" x14ac:dyDescent="0.3">
      <c r="BA26459" s="2"/>
    </row>
    <row r="26460" spans="53:53" x14ac:dyDescent="0.3">
      <c r="BA26460" s="2"/>
    </row>
    <row r="26461" spans="53:53" x14ac:dyDescent="0.3">
      <c r="BA26461" s="2"/>
    </row>
    <row r="26462" spans="53:53" x14ac:dyDescent="0.3">
      <c r="BA26462" s="2"/>
    </row>
    <row r="26463" spans="53:53" x14ac:dyDescent="0.3">
      <c r="BA26463" s="2"/>
    </row>
    <row r="26464" spans="53:53" x14ac:dyDescent="0.3">
      <c r="BA26464" s="2"/>
    </row>
    <row r="26465" spans="53:53" x14ac:dyDescent="0.3">
      <c r="BA26465" s="2"/>
    </row>
    <row r="26466" spans="53:53" x14ac:dyDescent="0.3">
      <c r="BA26466" s="2"/>
    </row>
    <row r="26467" spans="53:53" x14ac:dyDescent="0.3">
      <c r="BA26467" s="2"/>
    </row>
    <row r="26468" spans="53:53" x14ac:dyDescent="0.3">
      <c r="BA26468" s="2"/>
    </row>
    <row r="26469" spans="53:53" x14ac:dyDescent="0.3">
      <c r="BA26469" s="2"/>
    </row>
    <row r="26470" spans="53:53" x14ac:dyDescent="0.3">
      <c r="BA26470" s="2"/>
    </row>
    <row r="26471" spans="53:53" x14ac:dyDescent="0.3">
      <c r="BA26471" s="2"/>
    </row>
    <row r="26472" spans="53:53" x14ac:dyDescent="0.3">
      <c r="BA26472" s="2"/>
    </row>
    <row r="26473" spans="53:53" x14ac:dyDescent="0.3">
      <c r="BA26473" s="2"/>
    </row>
    <row r="26474" spans="53:53" x14ac:dyDescent="0.3">
      <c r="BA26474" s="2"/>
    </row>
    <row r="26475" spans="53:53" x14ac:dyDescent="0.3">
      <c r="BA26475" s="2"/>
    </row>
    <row r="26476" spans="53:53" x14ac:dyDescent="0.3">
      <c r="BA26476" s="2"/>
    </row>
    <row r="26477" spans="53:53" x14ac:dyDescent="0.3">
      <c r="BA26477" s="2"/>
    </row>
    <row r="26478" spans="53:53" x14ac:dyDescent="0.3">
      <c r="BA26478" s="2"/>
    </row>
    <row r="26479" spans="53:53" x14ac:dyDescent="0.3">
      <c r="BA26479" s="2"/>
    </row>
    <row r="26480" spans="53:53" x14ac:dyDescent="0.3">
      <c r="BA26480" s="2"/>
    </row>
    <row r="26481" spans="53:53" x14ac:dyDescent="0.3">
      <c r="BA26481" s="2"/>
    </row>
    <row r="26482" spans="53:53" x14ac:dyDescent="0.3">
      <c r="BA26482" s="2"/>
    </row>
    <row r="26483" spans="53:53" x14ac:dyDescent="0.3">
      <c r="BA26483" s="2"/>
    </row>
    <row r="26484" spans="53:53" x14ac:dyDescent="0.3">
      <c r="BA26484" s="2"/>
    </row>
    <row r="26485" spans="53:53" x14ac:dyDescent="0.3">
      <c r="BA26485" s="2"/>
    </row>
    <row r="26486" spans="53:53" x14ac:dyDescent="0.3">
      <c r="BA26486" s="2"/>
    </row>
    <row r="26487" spans="53:53" x14ac:dyDescent="0.3">
      <c r="BA26487" s="2"/>
    </row>
    <row r="26488" spans="53:53" x14ac:dyDescent="0.3">
      <c r="BA26488" s="2"/>
    </row>
    <row r="26489" spans="53:53" x14ac:dyDescent="0.3">
      <c r="BA26489" s="2"/>
    </row>
    <row r="26490" spans="53:53" x14ac:dyDescent="0.3">
      <c r="BA26490" s="2"/>
    </row>
    <row r="26491" spans="53:53" x14ac:dyDescent="0.3">
      <c r="BA26491" s="2"/>
    </row>
    <row r="26492" spans="53:53" x14ac:dyDescent="0.3">
      <c r="BA26492" s="2"/>
    </row>
    <row r="26493" spans="53:53" x14ac:dyDescent="0.3">
      <c r="BA26493" s="2"/>
    </row>
    <row r="26494" spans="53:53" x14ac:dyDescent="0.3">
      <c r="BA26494" s="2"/>
    </row>
    <row r="26495" spans="53:53" x14ac:dyDescent="0.3">
      <c r="BA26495" s="2"/>
    </row>
    <row r="26496" spans="53:53" x14ac:dyDescent="0.3">
      <c r="BA26496" s="2"/>
    </row>
    <row r="26497" spans="53:53" x14ac:dyDescent="0.3">
      <c r="BA26497" s="2"/>
    </row>
    <row r="26498" spans="53:53" x14ac:dyDescent="0.3">
      <c r="BA26498" s="2"/>
    </row>
    <row r="26499" spans="53:53" x14ac:dyDescent="0.3">
      <c r="BA26499" s="2"/>
    </row>
    <row r="26500" spans="53:53" x14ac:dyDescent="0.3">
      <c r="BA26500" s="2"/>
    </row>
    <row r="26501" spans="53:53" x14ac:dyDescent="0.3">
      <c r="BA26501" s="2"/>
    </row>
    <row r="26502" spans="53:53" x14ac:dyDescent="0.3">
      <c r="BA26502" s="2"/>
    </row>
    <row r="26503" spans="53:53" x14ac:dyDescent="0.3">
      <c r="BA26503" s="2"/>
    </row>
    <row r="26504" spans="53:53" x14ac:dyDescent="0.3">
      <c r="BA26504" s="2"/>
    </row>
    <row r="26505" spans="53:53" x14ac:dyDescent="0.3">
      <c r="BA26505" s="2"/>
    </row>
    <row r="26506" spans="53:53" x14ac:dyDescent="0.3">
      <c r="BA26506" s="2"/>
    </row>
    <row r="26507" spans="53:53" x14ac:dyDescent="0.3">
      <c r="BA26507" s="2"/>
    </row>
    <row r="26508" spans="53:53" x14ac:dyDescent="0.3">
      <c r="BA26508" s="2"/>
    </row>
    <row r="26509" spans="53:53" x14ac:dyDescent="0.3">
      <c r="BA26509" s="2"/>
    </row>
    <row r="26510" spans="53:53" x14ac:dyDescent="0.3">
      <c r="BA26510" s="2"/>
    </row>
    <row r="26511" spans="53:53" x14ac:dyDescent="0.3">
      <c r="BA26511" s="2"/>
    </row>
    <row r="26512" spans="53:53" x14ac:dyDescent="0.3">
      <c r="BA26512" s="2"/>
    </row>
    <row r="26513" spans="53:53" x14ac:dyDescent="0.3">
      <c r="BA26513" s="2"/>
    </row>
    <row r="26514" spans="53:53" x14ac:dyDescent="0.3">
      <c r="BA26514" s="2"/>
    </row>
    <row r="26515" spans="53:53" x14ac:dyDescent="0.3">
      <c r="BA26515" s="2"/>
    </row>
    <row r="26516" spans="53:53" x14ac:dyDescent="0.3">
      <c r="BA26516" s="2"/>
    </row>
    <row r="26517" spans="53:53" x14ac:dyDescent="0.3">
      <c r="BA26517" s="2"/>
    </row>
    <row r="26518" spans="53:53" x14ac:dyDescent="0.3">
      <c r="BA26518" s="2"/>
    </row>
    <row r="26519" spans="53:53" x14ac:dyDescent="0.3">
      <c r="BA26519" s="2"/>
    </row>
    <row r="26520" spans="53:53" x14ac:dyDescent="0.3">
      <c r="BA26520" s="2"/>
    </row>
    <row r="26521" spans="53:53" x14ac:dyDescent="0.3">
      <c r="BA26521" s="2"/>
    </row>
    <row r="26522" spans="53:53" x14ac:dyDescent="0.3">
      <c r="BA26522" s="2"/>
    </row>
    <row r="26523" spans="53:53" x14ac:dyDescent="0.3">
      <c r="BA26523" s="2"/>
    </row>
    <row r="26524" spans="53:53" x14ac:dyDescent="0.3">
      <c r="BA26524" s="2"/>
    </row>
    <row r="26525" spans="53:53" x14ac:dyDescent="0.3">
      <c r="BA26525" s="2"/>
    </row>
    <row r="26526" spans="53:53" x14ac:dyDescent="0.3">
      <c r="BA26526" s="2"/>
    </row>
    <row r="26527" spans="53:53" x14ac:dyDescent="0.3">
      <c r="BA26527" s="2"/>
    </row>
    <row r="26528" spans="53:53" x14ac:dyDescent="0.3">
      <c r="BA26528" s="2"/>
    </row>
    <row r="26529" spans="53:53" x14ac:dyDescent="0.3">
      <c r="BA26529" s="2"/>
    </row>
    <row r="26530" spans="53:53" x14ac:dyDescent="0.3">
      <c r="BA26530" s="2"/>
    </row>
    <row r="26531" spans="53:53" x14ac:dyDescent="0.3">
      <c r="BA26531" s="2"/>
    </row>
    <row r="26532" spans="53:53" x14ac:dyDescent="0.3">
      <c r="BA26532" s="2"/>
    </row>
    <row r="26533" spans="53:53" x14ac:dyDescent="0.3">
      <c r="BA26533" s="2"/>
    </row>
    <row r="26534" spans="53:53" x14ac:dyDescent="0.3">
      <c r="BA26534" s="2"/>
    </row>
    <row r="26535" spans="53:53" x14ac:dyDescent="0.3">
      <c r="BA26535" s="2"/>
    </row>
    <row r="26536" spans="53:53" x14ac:dyDescent="0.3">
      <c r="BA26536" s="2"/>
    </row>
    <row r="26537" spans="53:53" x14ac:dyDescent="0.3">
      <c r="BA26537" s="2"/>
    </row>
    <row r="26538" spans="53:53" x14ac:dyDescent="0.3">
      <c r="BA26538" s="2"/>
    </row>
    <row r="26539" spans="53:53" x14ac:dyDescent="0.3">
      <c r="BA26539" s="2"/>
    </row>
    <row r="26540" spans="53:53" x14ac:dyDescent="0.3">
      <c r="BA26540" s="2"/>
    </row>
    <row r="26541" spans="53:53" x14ac:dyDescent="0.3">
      <c r="BA26541" s="2"/>
    </row>
    <row r="26542" spans="53:53" x14ac:dyDescent="0.3">
      <c r="BA26542" s="2"/>
    </row>
    <row r="26543" spans="53:53" x14ac:dyDescent="0.3">
      <c r="BA26543" s="2"/>
    </row>
    <row r="26544" spans="53:53" x14ac:dyDescent="0.3">
      <c r="BA26544" s="2"/>
    </row>
    <row r="26545" spans="53:53" x14ac:dyDescent="0.3">
      <c r="BA26545" s="2"/>
    </row>
    <row r="26546" spans="53:53" x14ac:dyDescent="0.3">
      <c r="BA26546" s="2"/>
    </row>
    <row r="26547" spans="53:53" x14ac:dyDescent="0.3">
      <c r="BA26547" s="2"/>
    </row>
    <row r="26548" spans="53:53" x14ac:dyDescent="0.3">
      <c r="BA26548" s="2"/>
    </row>
    <row r="26549" spans="53:53" x14ac:dyDescent="0.3">
      <c r="BA26549" s="2"/>
    </row>
    <row r="26550" spans="53:53" x14ac:dyDescent="0.3">
      <c r="BA26550" s="2"/>
    </row>
    <row r="26551" spans="53:53" x14ac:dyDescent="0.3">
      <c r="BA26551" s="2"/>
    </row>
    <row r="26552" spans="53:53" x14ac:dyDescent="0.3">
      <c r="BA26552" s="2"/>
    </row>
    <row r="26553" spans="53:53" x14ac:dyDescent="0.3">
      <c r="BA26553" s="2"/>
    </row>
    <row r="26554" spans="53:53" x14ac:dyDescent="0.3">
      <c r="BA26554" s="2"/>
    </row>
    <row r="26555" spans="53:53" x14ac:dyDescent="0.3">
      <c r="BA26555" s="2"/>
    </row>
    <row r="26556" spans="53:53" x14ac:dyDescent="0.3">
      <c r="BA26556" s="2"/>
    </row>
    <row r="26557" spans="53:53" x14ac:dyDescent="0.3">
      <c r="BA26557" s="2"/>
    </row>
    <row r="26558" spans="53:53" x14ac:dyDescent="0.3">
      <c r="BA26558" s="2"/>
    </row>
    <row r="26559" spans="53:53" x14ac:dyDescent="0.3">
      <c r="BA26559" s="2"/>
    </row>
    <row r="26560" spans="53:53" x14ac:dyDescent="0.3">
      <c r="BA26560" s="2"/>
    </row>
    <row r="26561" spans="53:53" x14ac:dyDescent="0.3">
      <c r="BA26561" s="2"/>
    </row>
    <row r="26562" spans="53:53" x14ac:dyDescent="0.3">
      <c r="BA26562" s="2"/>
    </row>
    <row r="26563" spans="53:53" x14ac:dyDescent="0.3">
      <c r="BA26563" s="2"/>
    </row>
    <row r="26564" spans="53:53" x14ac:dyDescent="0.3">
      <c r="BA26564" s="2"/>
    </row>
    <row r="26565" spans="53:53" x14ac:dyDescent="0.3">
      <c r="BA26565" s="2"/>
    </row>
    <row r="26566" spans="53:53" x14ac:dyDescent="0.3">
      <c r="BA26566" s="2"/>
    </row>
    <row r="26567" spans="53:53" x14ac:dyDescent="0.3">
      <c r="BA26567" s="2"/>
    </row>
    <row r="26568" spans="53:53" x14ac:dyDescent="0.3">
      <c r="BA26568" s="2"/>
    </row>
    <row r="26569" spans="53:53" x14ac:dyDescent="0.3">
      <c r="BA26569" s="2"/>
    </row>
    <row r="26570" spans="53:53" x14ac:dyDescent="0.3">
      <c r="BA26570" s="2"/>
    </row>
    <row r="26571" spans="53:53" x14ac:dyDescent="0.3">
      <c r="BA26571" s="2"/>
    </row>
    <row r="26572" spans="53:53" x14ac:dyDescent="0.3">
      <c r="BA26572" s="2"/>
    </row>
    <row r="26573" spans="53:53" x14ac:dyDescent="0.3">
      <c r="BA26573" s="2"/>
    </row>
    <row r="26574" spans="53:53" x14ac:dyDescent="0.3">
      <c r="BA26574" s="2"/>
    </row>
    <row r="26575" spans="53:53" x14ac:dyDescent="0.3">
      <c r="BA26575" s="2"/>
    </row>
    <row r="26576" spans="53:53" x14ac:dyDescent="0.3">
      <c r="BA26576" s="2"/>
    </row>
    <row r="26577" spans="53:53" x14ac:dyDescent="0.3">
      <c r="BA26577" s="2"/>
    </row>
    <row r="26578" spans="53:53" x14ac:dyDescent="0.3">
      <c r="BA26578" s="2"/>
    </row>
    <row r="26579" spans="53:53" x14ac:dyDescent="0.3">
      <c r="BA26579" s="2"/>
    </row>
    <row r="26580" spans="53:53" x14ac:dyDescent="0.3">
      <c r="BA26580" s="2"/>
    </row>
    <row r="26581" spans="53:53" x14ac:dyDescent="0.3">
      <c r="BA26581" s="2"/>
    </row>
    <row r="26582" spans="53:53" x14ac:dyDescent="0.3">
      <c r="BA26582" s="2"/>
    </row>
    <row r="26583" spans="53:53" x14ac:dyDescent="0.3">
      <c r="BA26583" s="2"/>
    </row>
    <row r="26584" spans="53:53" x14ac:dyDescent="0.3">
      <c r="BA26584" s="2"/>
    </row>
    <row r="26585" spans="53:53" x14ac:dyDescent="0.3">
      <c r="BA26585" s="2"/>
    </row>
    <row r="26586" spans="53:53" x14ac:dyDescent="0.3">
      <c r="BA26586" s="2"/>
    </row>
    <row r="26587" spans="53:53" x14ac:dyDescent="0.3">
      <c r="BA26587" s="2"/>
    </row>
    <row r="26588" spans="53:53" x14ac:dyDescent="0.3">
      <c r="BA26588" s="2"/>
    </row>
    <row r="26589" spans="53:53" x14ac:dyDescent="0.3">
      <c r="BA26589" s="2"/>
    </row>
    <row r="26590" spans="53:53" x14ac:dyDescent="0.3">
      <c r="BA26590" s="2"/>
    </row>
    <row r="26591" spans="53:53" x14ac:dyDescent="0.3">
      <c r="BA26591" s="2"/>
    </row>
    <row r="26592" spans="53:53" x14ac:dyDescent="0.3">
      <c r="BA26592" s="2"/>
    </row>
    <row r="26593" spans="53:53" x14ac:dyDescent="0.3">
      <c r="BA26593" s="2"/>
    </row>
    <row r="26594" spans="53:53" x14ac:dyDescent="0.3">
      <c r="BA26594" s="2"/>
    </row>
    <row r="26595" spans="53:53" x14ac:dyDescent="0.3">
      <c r="BA26595" s="2"/>
    </row>
    <row r="26596" spans="53:53" x14ac:dyDescent="0.3">
      <c r="BA26596" s="2"/>
    </row>
    <row r="26597" spans="53:53" x14ac:dyDescent="0.3">
      <c r="BA26597" s="2"/>
    </row>
    <row r="26598" spans="53:53" x14ac:dyDescent="0.3">
      <c r="BA26598" s="2"/>
    </row>
    <row r="26599" spans="53:53" x14ac:dyDescent="0.3">
      <c r="BA26599" s="2"/>
    </row>
    <row r="26600" spans="53:53" x14ac:dyDescent="0.3">
      <c r="BA26600" s="2"/>
    </row>
    <row r="26601" spans="53:53" x14ac:dyDescent="0.3">
      <c r="BA26601" s="2"/>
    </row>
    <row r="26602" spans="53:53" x14ac:dyDescent="0.3">
      <c r="BA26602" s="2"/>
    </row>
    <row r="26603" spans="53:53" x14ac:dyDescent="0.3">
      <c r="BA26603" s="2"/>
    </row>
    <row r="26604" spans="53:53" x14ac:dyDescent="0.3">
      <c r="BA26604" s="2"/>
    </row>
    <row r="26605" spans="53:53" x14ac:dyDescent="0.3">
      <c r="BA26605" s="2"/>
    </row>
    <row r="26606" spans="53:53" x14ac:dyDescent="0.3">
      <c r="BA26606" s="2"/>
    </row>
    <row r="26607" spans="53:53" x14ac:dyDescent="0.3">
      <c r="BA26607" s="2"/>
    </row>
    <row r="26608" spans="53:53" x14ac:dyDescent="0.3">
      <c r="BA26608" s="2"/>
    </row>
    <row r="26609" spans="53:53" x14ac:dyDescent="0.3">
      <c r="BA26609" s="2"/>
    </row>
    <row r="26610" spans="53:53" x14ac:dyDescent="0.3">
      <c r="BA26610" s="2"/>
    </row>
    <row r="26611" spans="53:53" x14ac:dyDescent="0.3">
      <c r="BA26611" s="2"/>
    </row>
    <row r="26612" spans="53:53" x14ac:dyDescent="0.3">
      <c r="BA26612" s="2"/>
    </row>
    <row r="26613" spans="53:53" x14ac:dyDescent="0.3">
      <c r="BA26613" s="2"/>
    </row>
    <row r="26614" spans="53:53" x14ac:dyDescent="0.3">
      <c r="BA26614" s="2"/>
    </row>
    <row r="26615" spans="53:53" x14ac:dyDescent="0.3">
      <c r="BA26615" s="2"/>
    </row>
    <row r="26616" spans="53:53" x14ac:dyDescent="0.3">
      <c r="BA26616" s="2"/>
    </row>
    <row r="26617" spans="53:53" x14ac:dyDescent="0.3">
      <c r="BA26617" s="2"/>
    </row>
    <row r="26618" spans="53:53" x14ac:dyDescent="0.3">
      <c r="BA26618" s="2"/>
    </row>
    <row r="26619" spans="53:53" x14ac:dyDescent="0.3">
      <c r="BA26619" s="2"/>
    </row>
    <row r="26620" spans="53:53" x14ac:dyDescent="0.3">
      <c r="BA26620" s="2"/>
    </row>
    <row r="26621" spans="53:53" x14ac:dyDescent="0.3">
      <c r="BA26621" s="2"/>
    </row>
    <row r="26622" spans="53:53" x14ac:dyDescent="0.3">
      <c r="BA26622" s="2"/>
    </row>
    <row r="26623" spans="53:53" x14ac:dyDescent="0.3">
      <c r="BA26623" s="2"/>
    </row>
    <row r="26624" spans="53:53" x14ac:dyDescent="0.3">
      <c r="BA26624" s="2"/>
    </row>
    <row r="26625" spans="53:53" x14ac:dyDescent="0.3">
      <c r="BA26625" s="2"/>
    </row>
    <row r="26626" spans="53:53" x14ac:dyDescent="0.3">
      <c r="BA26626" s="2"/>
    </row>
    <row r="26627" spans="53:53" x14ac:dyDescent="0.3">
      <c r="BA26627" s="2"/>
    </row>
    <row r="26628" spans="53:53" x14ac:dyDescent="0.3">
      <c r="BA26628" s="2"/>
    </row>
    <row r="26629" spans="53:53" x14ac:dyDescent="0.3">
      <c r="BA26629" s="2"/>
    </row>
    <row r="26630" spans="53:53" x14ac:dyDescent="0.3">
      <c r="BA26630" s="2"/>
    </row>
    <row r="26631" spans="53:53" x14ac:dyDescent="0.3">
      <c r="BA26631" s="2"/>
    </row>
    <row r="26632" spans="53:53" x14ac:dyDescent="0.3">
      <c r="BA26632" s="2"/>
    </row>
    <row r="26633" spans="53:53" x14ac:dyDescent="0.3">
      <c r="BA26633" s="2"/>
    </row>
    <row r="26634" spans="53:53" x14ac:dyDescent="0.3">
      <c r="BA26634" s="2"/>
    </row>
    <row r="26635" spans="53:53" x14ac:dyDescent="0.3">
      <c r="BA26635" s="2"/>
    </row>
    <row r="26636" spans="53:53" x14ac:dyDescent="0.3">
      <c r="BA26636" s="2"/>
    </row>
    <row r="26637" spans="53:53" x14ac:dyDescent="0.3">
      <c r="BA26637" s="2"/>
    </row>
    <row r="26638" spans="53:53" x14ac:dyDescent="0.3">
      <c r="BA26638" s="2"/>
    </row>
    <row r="26639" spans="53:53" x14ac:dyDescent="0.3">
      <c r="BA26639" s="2"/>
    </row>
    <row r="26640" spans="53:53" x14ac:dyDescent="0.3">
      <c r="BA26640" s="2"/>
    </row>
    <row r="26641" spans="53:53" x14ac:dyDescent="0.3">
      <c r="BA26641" s="2"/>
    </row>
    <row r="26642" spans="53:53" x14ac:dyDescent="0.3">
      <c r="BA26642" s="2"/>
    </row>
    <row r="26643" spans="53:53" x14ac:dyDescent="0.3">
      <c r="BA26643" s="2"/>
    </row>
    <row r="26644" spans="53:53" x14ac:dyDescent="0.3">
      <c r="BA26644" s="2"/>
    </row>
    <row r="26645" spans="53:53" x14ac:dyDescent="0.3">
      <c r="BA26645" s="2"/>
    </row>
    <row r="26646" spans="53:53" x14ac:dyDescent="0.3">
      <c r="BA26646" s="2"/>
    </row>
    <row r="26647" spans="53:53" x14ac:dyDescent="0.3">
      <c r="BA26647" s="2"/>
    </row>
    <row r="26648" spans="53:53" x14ac:dyDescent="0.3">
      <c r="BA26648" s="2"/>
    </row>
    <row r="26649" spans="53:53" x14ac:dyDescent="0.3">
      <c r="BA26649" s="2"/>
    </row>
    <row r="26650" spans="53:53" x14ac:dyDescent="0.3">
      <c r="BA26650" s="2"/>
    </row>
    <row r="26651" spans="53:53" x14ac:dyDescent="0.3">
      <c r="BA26651" s="2"/>
    </row>
    <row r="26652" spans="53:53" x14ac:dyDescent="0.3">
      <c r="BA26652" s="2"/>
    </row>
    <row r="26653" spans="53:53" x14ac:dyDescent="0.3">
      <c r="BA26653" s="2"/>
    </row>
    <row r="26654" spans="53:53" x14ac:dyDescent="0.3">
      <c r="BA26654" s="2"/>
    </row>
    <row r="26655" spans="53:53" x14ac:dyDescent="0.3">
      <c r="BA26655" s="2"/>
    </row>
    <row r="26656" spans="53:53" x14ac:dyDescent="0.3">
      <c r="BA26656" s="2"/>
    </row>
    <row r="26657" spans="53:53" x14ac:dyDescent="0.3">
      <c r="BA26657" s="2"/>
    </row>
    <row r="26658" spans="53:53" x14ac:dyDescent="0.3">
      <c r="BA26658" s="2"/>
    </row>
    <row r="26659" spans="53:53" x14ac:dyDescent="0.3">
      <c r="BA26659" s="2"/>
    </row>
    <row r="26660" spans="53:53" x14ac:dyDescent="0.3">
      <c r="BA26660" s="2"/>
    </row>
    <row r="26661" spans="53:53" x14ac:dyDescent="0.3">
      <c r="BA26661" s="2"/>
    </row>
    <row r="26662" spans="53:53" x14ac:dyDescent="0.3">
      <c r="BA26662" s="2"/>
    </row>
    <row r="26663" spans="53:53" x14ac:dyDescent="0.3">
      <c r="BA26663" s="2"/>
    </row>
    <row r="26664" spans="53:53" x14ac:dyDescent="0.3">
      <c r="BA26664" s="2"/>
    </row>
    <row r="26665" spans="53:53" x14ac:dyDescent="0.3">
      <c r="BA26665" s="2"/>
    </row>
    <row r="26666" spans="53:53" x14ac:dyDescent="0.3">
      <c r="BA26666" s="2"/>
    </row>
    <row r="26667" spans="53:53" x14ac:dyDescent="0.3">
      <c r="BA26667" s="2"/>
    </row>
    <row r="26668" spans="53:53" x14ac:dyDescent="0.3">
      <c r="BA26668" s="2"/>
    </row>
    <row r="26669" spans="53:53" x14ac:dyDescent="0.3">
      <c r="BA26669" s="2"/>
    </row>
    <row r="26670" spans="53:53" x14ac:dyDescent="0.3">
      <c r="BA26670" s="2"/>
    </row>
    <row r="26671" spans="53:53" x14ac:dyDescent="0.3">
      <c r="BA26671" s="2"/>
    </row>
    <row r="26672" spans="53:53" x14ac:dyDescent="0.3">
      <c r="BA26672" s="2"/>
    </row>
    <row r="26673" spans="53:53" x14ac:dyDescent="0.3">
      <c r="BA26673" s="2"/>
    </row>
    <row r="26674" spans="53:53" x14ac:dyDescent="0.3">
      <c r="BA26674" s="2"/>
    </row>
    <row r="26675" spans="53:53" x14ac:dyDescent="0.3">
      <c r="BA26675" s="2"/>
    </row>
    <row r="26676" spans="53:53" x14ac:dyDescent="0.3">
      <c r="BA26676" s="2"/>
    </row>
    <row r="26677" spans="53:53" x14ac:dyDescent="0.3">
      <c r="BA26677" s="2"/>
    </row>
    <row r="26678" spans="53:53" x14ac:dyDescent="0.3">
      <c r="BA26678" s="2"/>
    </row>
    <row r="26679" spans="53:53" x14ac:dyDescent="0.3">
      <c r="BA26679" s="2"/>
    </row>
    <row r="26680" spans="53:53" x14ac:dyDescent="0.3">
      <c r="BA26680" s="2"/>
    </row>
    <row r="26681" spans="53:53" x14ac:dyDescent="0.3">
      <c r="BA26681" s="2"/>
    </row>
    <row r="26682" spans="53:53" x14ac:dyDescent="0.3">
      <c r="BA26682" s="2"/>
    </row>
    <row r="26683" spans="53:53" x14ac:dyDescent="0.3">
      <c r="BA26683" s="2"/>
    </row>
    <row r="26684" spans="53:53" x14ac:dyDescent="0.3">
      <c r="BA26684" s="2"/>
    </row>
    <row r="26685" spans="53:53" x14ac:dyDescent="0.3">
      <c r="BA26685" s="2"/>
    </row>
    <row r="26686" spans="53:53" x14ac:dyDescent="0.3">
      <c r="BA26686" s="2"/>
    </row>
    <row r="26687" spans="53:53" x14ac:dyDescent="0.3">
      <c r="BA26687" s="2"/>
    </row>
    <row r="26688" spans="53:53" x14ac:dyDescent="0.3">
      <c r="BA26688" s="2"/>
    </row>
    <row r="26689" spans="53:53" x14ac:dyDescent="0.3">
      <c r="BA26689" s="2"/>
    </row>
    <row r="26690" spans="53:53" x14ac:dyDescent="0.3">
      <c r="BA26690" s="2"/>
    </row>
    <row r="26691" spans="53:53" x14ac:dyDescent="0.3">
      <c r="BA26691" s="2"/>
    </row>
    <row r="26692" spans="53:53" x14ac:dyDescent="0.3">
      <c r="BA26692" s="2"/>
    </row>
    <row r="26693" spans="53:53" x14ac:dyDescent="0.3">
      <c r="BA26693" s="2"/>
    </row>
    <row r="26694" spans="53:53" x14ac:dyDescent="0.3">
      <c r="BA26694" s="2"/>
    </row>
    <row r="26695" spans="53:53" x14ac:dyDescent="0.3">
      <c r="BA26695" s="2"/>
    </row>
    <row r="26696" spans="53:53" x14ac:dyDescent="0.3">
      <c r="BA26696" s="2"/>
    </row>
    <row r="26697" spans="53:53" x14ac:dyDescent="0.3">
      <c r="BA26697" s="2"/>
    </row>
    <row r="26698" spans="53:53" x14ac:dyDescent="0.3">
      <c r="BA26698" s="2"/>
    </row>
    <row r="26699" spans="53:53" x14ac:dyDescent="0.3">
      <c r="BA26699" s="2"/>
    </row>
    <row r="26700" spans="53:53" x14ac:dyDescent="0.3">
      <c r="BA26700" s="2"/>
    </row>
    <row r="26701" spans="53:53" x14ac:dyDescent="0.3">
      <c r="BA26701" s="2"/>
    </row>
    <row r="26702" spans="53:53" x14ac:dyDescent="0.3">
      <c r="BA26702" s="2"/>
    </row>
    <row r="26703" spans="53:53" x14ac:dyDescent="0.3">
      <c r="BA26703" s="2"/>
    </row>
    <row r="26704" spans="53:53" x14ac:dyDescent="0.3">
      <c r="BA26704" s="2"/>
    </row>
    <row r="26705" spans="53:53" x14ac:dyDescent="0.3">
      <c r="BA26705" s="2"/>
    </row>
    <row r="26706" spans="53:53" x14ac:dyDescent="0.3">
      <c r="BA26706" s="2"/>
    </row>
    <row r="26707" spans="53:53" x14ac:dyDescent="0.3">
      <c r="BA26707" s="2"/>
    </row>
    <row r="26708" spans="53:53" x14ac:dyDescent="0.3">
      <c r="BA26708" s="2"/>
    </row>
    <row r="26709" spans="53:53" x14ac:dyDescent="0.3">
      <c r="BA26709" s="2"/>
    </row>
    <row r="26710" spans="53:53" x14ac:dyDescent="0.3">
      <c r="BA26710" s="2"/>
    </row>
    <row r="26711" spans="53:53" x14ac:dyDescent="0.3">
      <c r="BA26711" s="2"/>
    </row>
    <row r="26712" spans="53:53" x14ac:dyDescent="0.3">
      <c r="BA26712" s="2"/>
    </row>
    <row r="26713" spans="53:53" x14ac:dyDescent="0.3">
      <c r="BA26713" s="2"/>
    </row>
    <row r="26714" spans="53:53" x14ac:dyDescent="0.3">
      <c r="BA26714" s="2"/>
    </row>
    <row r="26715" spans="53:53" x14ac:dyDescent="0.3">
      <c r="BA26715" s="2"/>
    </row>
    <row r="26716" spans="53:53" x14ac:dyDescent="0.3">
      <c r="BA26716" s="2"/>
    </row>
    <row r="26717" spans="53:53" x14ac:dyDescent="0.3">
      <c r="BA26717" s="2"/>
    </row>
    <row r="26718" spans="53:53" x14ac:dyDescent="0.3">
      <c r="BA26718" s="2"/>
    </row>
    <row r="26719" spans="53:53" x14ac:dyDescent="0.3">
      <c r="BA26719" s="2"/>
    </row>
    <row r="26720" spans="53:53" x14ac:dyDescent="0.3">
      <c r="BA26720" s="2"/>
    </row>
    <row r="26721" spans="53:53" x14ac:dyDescent="0.3">
      <c r="BA26721" s="2"/>
    </row>
    <row r="26722" spans="53:53" x14ac:dyDescent="0.3">
      <c r="BA26722" s="2"/>
    </row>
    <row r="26723" spans="53:53" x14ac:dyDescent="0.3">
      <c r="BA26723" s="2"/>
    </row>
    <row r="26724" spans="53:53" x14ac:dyDescent="0.3">
      <c r="BA26724" s="2"/>
    </row>
    <row r="26725" spans="53:53" x14ac:dyDescent="0.3">
      <c r="BA26725" s="2"/>
    </row>
    <row r="26726" spans="53:53" x14ac:dyDescent="0.3">
      <c r="BA26726" s="2"/>
    </row>
    <row r="26727" spans="53:53" x14ac:dyDescent="0.3">
      <c r="BA26727" s="2"/>
    </row>
    <row r="26728" spans="53:53" x14ac:dyDescent="0.3">
      <c r="BA26728" s="2"/>
    </row>
    <row r="26729" spans="53:53" x14ac:dyDescent="0.3">
      <c r="BA26729" s="2"/>
    </row>
    <row r="26730" spans="53:53" x14ac:dyDescent="0.3">
      <c r="BA26730" s="2"/>
    </row>
    <row r="26731" spans="53:53" x14ac:dyDescent="0.3">
      <c r="BA26731" s="2"/>
    </row>
    <row r="26732" spans="53:53" x14ac:dyDescent="0.3">
      <c r="BA26732" s="2"/>
    </row>
    <row r="26733" spans="53:53" x14ac:dyDescent="0.3">
      <c r="BA26733" s="2"/>
    </row>
    <row r="26734" spans="53:53" x14ac:dyDescent="0.3">
      <c r="BA26734" s="2"/>
    </row>
    <row r="26735" spans="53:53" x14ac:dyDescent="0.3">
      <c r="BA26735" s="2"/>
    </row>
    <row r="26736" spans="53:53" x14ac:dyDescent="0.3">
      <c r="BA26736" s="2"/>
    </row>
    <row r="26737" spans="53:53" x14ac:dyDescent="0.3">
      <c r="BA26737" s="2"/>
    </row>
    <row r="26738" spans="53:53" x14ac:dyDescent="0.3">
      <c r="BA26738" s="2"/>
    </row>
    <row r="26739" spans="53:53" x14ac:dyDescent="0.3">
      <c r="BA26739" s="2"/>
    </row>
    <row r="26740" spans="53:53" x14ac:dyDescent="0.3">
      <c r="BA26740" s="2"/>
    </row>
    <row r="26741" spans="53:53" x14ac:dyDescent="0.3">
      <c r="BA26741" s="2"/>
    </row>
    <row r="26742" spans="53:53" x14ac:dyDescent="0.3">
      <c r="BA26742" s="2"/>
    </row>
    <row r="26743" spans="53:53" x14ac:dyDescent="0.3">
      <c r="BA26743" s="2"/>
    </row>
    <row r="26744" spans="53:53" x14ac:dyDescent="0.3">
      <c r="BA26744" s="2"/>
    </row>
    <row r="26745" spans="53:53" x14ac:dyDescent="0.3">
      <c r="BA26745" s="2"/>
    </row>
    <row r="26746" spans="53:53" x14ac:dyDescent="0.3">
      <c r="BA26746" s="2"/>
    </row>
    <row r="26747" spans="53:53" x14ac:dyDescent="0.3">
      <c r="BA26747" s="2"/>
    </row>
    <row r="26748" spans="53:53" x14ac:dyDescent="0.3">
      <c r="BA26748" s="2"/>
    </row>
    <row r="26749" spans="53:53" x14ac:dyDescent="0.3">
      <c r="BA26749" s="2"/>
    </row>
    <row r="26750" spans="53:53" x14ac:dyDescent="0.3">
      <c r="BA26750" s="2"/>
    </row>
    <row r="26751" spans="53:53" x14ac:dyDescent="0.3">
      <c r="BA26751" s="2"/>
    </row>
    <row r="26752" spans="53:53" x14ac:dyDescent="0.3">
      <c r="BA26752" s="2"/>
    </row>
    <row r="26753" spans="53:53" x14ac:dyDescent="0.3">
      <c r="BA26753" s="2"/>
    </row>
    <row r="26754" spans="53:53" x14ac:dyDescent="0.3">
      <c r="BA26754" s="2"/>
    </row>
    <row r="26755" spans="53:53" x14ac:dyDescent="0.3">
      <c r="BA26755" s="2"/>
    </row>
    <row r="26756" spans="53:53" x14ac:dyDescent="0.3">
      <c r="BA26756" s="2"/>
    </row>
    <row r="26757" spans="53:53" x14ac:dyDescent="0.3">
      <c r="BA26757" s="2"/>
    </row>
    <row r="26758" spans="53:53" x14ac:dyDescent="0.3">
      <c r="BA26758" s="2"/>
    </row>
    <row r="26759" spans="53:53" x14ac:dyDescent="0.3">
      <c r="BA26759" s="2"/>
    </row>
    <row r="26760" spans="53:53" x14ac:dyDescent="0.3">
      <c r="BA26760" s="2"/>
    </row>
    <row r="26761" spans="53:53" x14ac:dyDescent="0.3">
      <c r="BA26761" s="2"/>
    </row>
    <row r="26762" spans="53:53" x14ac:dyDescent="0.3">
      <c r="BA26762" s="2"/>
    </row>
    <row r="26763" spans="53:53" x14ac:dyDescent="0.3">
      <c r="BA26763" s="2"/>
    </row>
    <row r="26764" spans="53:53" x14ac:dyDescent="0.3">
      <c r="BA26764" s="2"/>
    </row>
    <row r="26765" spans="53:53" x14ac:dyDescent="0.3">
      <c r="BA26765" s="2"/>
    </row>
    <row r="26766" spans="53:53" x14ac:dyDescent="0.3">
      <c r="BA26766" s="2"/>
    </row>
    <row r="26767" spans="53:53" x14ac:dyDescent="0.3">
      <c r="BA26767" s="2"/>
    </row>
    <row r="26768" spans="53:53" x14ac:dyDescent="0.3">
      <c r="BA26768" s="2"/>
    </row>
    <row r="26769" spans="53:53" x14ac:dyDescent="0.3">
      <c r="BA26769" s="2"/>
    </row>
    <row r="26770" spans="53:53" x14ac:dyDescent="0.3">
      <c r="BA26770" s="2"/>
    </row>
    <row r="26771" spans="53:53" x14ac:dyDescent="0.3">
      <c r="BA26771" s="2"/>
    </row>
    <row r="26772" spans="53:53" x14ac:dyDescent="0.3">
      <c r="BA26772" s="2"/>
    </row>
    <row r="26773" spans="53:53" x14ac:dyDescent="0.3">
      <c r="BA26773" s="2"/>
    </row>
    <row r="26774" spans="53:53" x14ac:dyDescent="0.3">
      <c r="BA26774" s="2"/>
    </row>
    <row r="26775" spans="53:53" x14ac:dyDescent="0.3">
      <c r="BA26775" s="2"/>
    </row>
    <row r="26776" spans="53:53" x14ac:dyDescent="0.3">
      <c r="BA26776" s="2"/>
    </row>
    <row r="26777" spans="53:53" x14ac:dyDescent="0.3">
      <c r="BA26777" s="2"/>
    </row>
    <row r="26778" spans="53:53" x14ac:dyDescent="0.3">
      <c r="BA26778" s="2"/>
    </row>
    <row r="26779" spans="53:53" x14ac:dyDescent="0.3">
      <c r="BA26779" s="2"/>
    </row>
    <row r="26780" spans="53:53" x14ac:dyDescent="0.3">
      <c r="BA26780" s="2"/>
    </row>
    <row r="26781" spans="53:53" x14ac:dyDescent="0.3">
      <c r="BA26781" s="2"/>
    </row>
    <row r="26782" spans="53:53" x14ac:dyDescent="0.3">
      <c r="BA26782" s="2"/>
    </row>
    <row r="26783" spans="53:53" x14ac:dyDescent="0.3">
      <c r="BA26783" s="2"/>
    </row>
    <row r="26784" spans="53:53" x14ac:dyDescent="0.3">
      <c r="BA26784" s="2"/>
    </row>
    <row r="26785" spans="53:53" x14ac:dyDescent="0.3">
      <c r="BA26785" s="2"/>
    </row>
    <row r="26786" spans="53:53" x14ac:dyDescent="0.3">
      <c r="BA26786" s="2"/>
    </row>
    <row r="26787" spans="53:53" x14ac:dyDescent="0.3">
      <c r="BA26787" s="2"/>
    </row>
    <row r="26788" spans="53:53" x14ac:dyDescent="0.3">
      <c r="BA26788" s="2"/>
    </row>
    <row r="26789" spans="53:53" x14ac:dyDescent="0.3">
      <c r="BA26789" s="2"/>
    </row>
    <row r="26790" spans="53:53" x14ac:dyDescent="0.3">
      <c r="BA26790" s="2"/>
    </row>
    <row r="26791" spans="53:53" x14ac:dyDescent="0.3">
      <c r="BA26791" s="2"/>
    </row>
    <row r="26792" spans="53:53" x14ac:dyDescent="0.3">
      <c r="BA26792" s="2"/>
    </row>
    <row r="26793" spans="53:53" x14ac:dyDescent="0.3">
      <c r="BA26793" s="2"/>
    </row>
    <row r="26794" spans="53:53" x14ac:dyDescent="0.3">
      <c r="BA26794" s="2"/>
    </row>
    <row r="26795" spans="53:53" x14ac:dyDescent="0.3">
      <c r="BA26795" s="2"/>
    </row>
    <row r="26796" spans="53:53" x14ac:dyDescent="0.3">
      <c r="BA26796" s="2"/>
    </row>
    <row r="26797" spans="53:53" x14ac:dyDescent="0.3">
      <c r="BA26797" s="2"/>
    </row>
    <row r="26798" spans="53:53" x14ac:dyDescent="0.3">
      <c r="BA26798" s="2"/>
    </row>
    <row r="26799" spans="53:53" x14ac:dyDescent="0.3">
      <c r="BA26799" s="2"/>
    </row>
    <row r="26800" spans="53:53" x14ac:dyDescent="0.3">
      <c r="BA26800" s="2"/>
    </row>
    <row r="26801" spans="53:53" x14ac:dyDescent="0.3">
      <c r="BA26801" s="2"/>
    </row>
    <row r="26802" spans="53:53" x14ac:dyDescent="0.3">
      <c r="BA26802" s="2"/>
    </row>
    <row r="26803" spans="53:53" x14ac:dyDescent="0.3">
      <c r="BA26803" s="2"/>
    </row>
    <row r="26804" spans="53:53" x14ac:dyDescent="0.3">
      <c r="BA26804" s="2"/>
    </row>
    <row r="26805" spans="53:53" x14ac:dyDescent="0.3">
      <c r="BA26805" s="2"/>
    </row>
    <row r="26806" spans="53:53" x14ac:dyDescent="0.3">
      <c r="BA26806" s="2"/>
    </row>
    <row r="26807" spans="53:53" x14ac:dyDescent="0.3">
      <c r="BA26807" s="2"/>
    </row>
    <row r="26808" spans="53:53" x14ac:dyDescent="0.3">
      <c r="BA26808" s="2"/>
    </row>
    <row r="26809" spans="53:53" x14ac:dyDescent="0.3">
      <c r="BA26809" s="2"/>
    </row>
    <row r="26810" spans="53:53" x14ac:dyDescent="0.3">
      <c r="BA26810" s="2"/>
    </row>
    <row r="26811" spans="53:53" x14ac:dyDescent="0.3">
      <c r="BA26811" s="2"/>
    </row>
    <row r="26812" spans="53:53" x14ac:dyDescent="0.3">
      <c r="BA26812" s="2"/>
    </row>
    <row r="26813" spans="53:53" x14ac:dyDescent="0.3">
      <c r="BA26813" s="2"/>
    </row>
    <row r="26814" spans="53:53" x14ac:dyDescent="0.3">
      <c r="BA26814" s="2"/>
    </row>
    <row r="26815" spans="53:53" x14ac:dyDescent="0.3">
      <c r="BA26815" s="2"/>
    </row>
    <row r="26816" spans="53:53" x14ac:dyDescent="0.3">
      <c r="BA26816" s="2"/>
    </row>
    <row r="26817" spans="53:53" x14ac:dyDescent="0.3">
      <c r="BA26817" s="2"/>
    </row>
    <row r="26818" spans="53:53" x14ac:dyDescent="0.3">
      <c r="BA26818" s="2"/>
    </row>
    <row r="26819" spans="53:53" x14ac:dyDescent="0.3">
      <c r="BA26819" s="2"/>
    </row>
    <row r="26820" spans="53:53" x14ac:dyDescent="0.3">
      <c r="BA26820" s="2"/>
    </row>
    <row r="26821" spans="53:53" x14ac:dyDescent="0.3">
      <c r="BA26821" s="2"/>
    </row>
    <row r="26822" spans="53:53" x14ac:dyDescent="0.3">
      <c r="BA26822" s="2"/>
    </row>
    <row r="26823" spans="53:53" x14ac:dyDescent="0.3">
      <c r="BA26823" s="2"/>
    </row>
    <row r="26824" spans="53:53" x14ac:dyDescent="0.3">
      <c r="BA26824" s="2"/>
    </row>
    <row r="26825" spans="53:53" x14ac:dyDescent="0.3">
      <c r="BA26825" s="2"/>
    </row>
    <row r="26826" spans="53:53" x14ac:dyDescent="0.3">
      <c r="BA26826" s="2"/>
    </row>
    <row r="26827" spans="53:53" x14ac:dyDescent="0.3">
      <c r="BA26827" s="2"/>
    </row>
    <row r="26828" spans="53:53" x14ac:dyDescent="0.3">
      <c r="BA26828" s="2"/>
    </row>
    <row r="26829" spans="53:53" x14ac:dyDescent="0.3">
      <c r="BA26829" s="2"/>
    </row>
    <row r="26830" spans="53:53" x14ac:dyDescent="0.3">
      <c r="BA26830" s="2"/>
    </row>
    <row r="26831" spans="53:53" x14ac:dyDescent="0.3">
      <c r="BA26831" s="2"/>
    </row>
    <row r="26832" spans="53:53" x14ac:dyDescent="0.3">
      <c r="BA26832" s="2"/>
    </row>
    <row r="26833" spans="53:53" x14ac:dyDescent="0.3">
      <c r="BA26833" s="2"/>
    </row>
    <row r="26834" spans="53:53" x14ac:dyDescent="0.3">
      <c r="BA26834" s="2"/>
    </row>
    <row r="26835" spans="53:53" x14ac:dyDescent="0.3">
      <c r="BA26835" s="2"/>
    </row>
    <row r="26836" spans="53:53" x14ac:dyDescent="0.3">
      <c r="BA26836" s="2"/>
    </row>
    <row r="26837" spans="53:53" x14ac:dyDescent="0.3">
      <c r="BA26837" s="2"/>
    </row>
    <row r="26838" spans="53:53" x14ac:dyDescent="0.3">
      <c r="BA26838" s="2"/>
    </row>
    <row r="26839" spans="53:53" x14ac:dyDescent="0.3">
      <c r="BA26839" s="2"/>
    </row>
    <row r="26840" spans="53:53" x14ac:dyDescent="0.3">
      <c r="BA26840" s="2"/>
    </row>
    <row r="26841" spans="53:53" x14ac:dyDescent="0.3">
      <c r="BA26841" s="2"/>
    </row>
    <row r="26842" spans="53:53" x14ac:dyDescent="0.3">
      <c r="BA26842" s="2"/>
    </row>
    <row r="26843" spans="53:53" x14ac:dyDescent="0.3">
      <c r="BA26843" s="2"/>
    </row>
    <row r="26844" spans="53:53" x14ac:dyDescent="0.3">
      <c r="BA26844" s="2"/>
    </row>
    <row r="26845" spans="53:53" x14ac:dyDescent="0.3">
      <c r="BA26845" s="2"/>
    </row>
    <row r="26846" spans="53:53" x14ac:dyDescent="0.3">
      <c r="BA26846" s="2"/>
    </row>
    <row r="26847" spans="53:53" x14ac:dyDescent="0.3">
      <c r="BA26847" s="2"/>
    </row>
    <row r="26848" spans="53:53" x14ac:dyDescent="0.3">
      <c r="BA26848" s="2"/>
    </row>
    <row r="26849" spans="53:53" x14ac:dyDescent="0.3">
      <c r="BA26849" s="2"/>
    </row>
    <row r="26850" spans="53:53" x14ac:dyDescent="0.3">
      <c r="BA26850" s="2"/>
    </row>
    <row r="26851" spans="53:53" x14ac:dyDescent="0.3">
      <c r="BA26851" s="2"/>
    </row>
    <row r="26852" spans="53:53" x14ac:dyDescent="0.3">
      <c r="BA26852" s="2"/>
    </row>
    <row r="26853" spans="53:53" x14ac:dyDescent="0.3">
      <c r="BA26853" s="2"/>
    </row>
    <row r="26854" spans="53:53" x14ac:dyDescent="0.3">
      <c r="BA26854" s="2"/>
    </row>
    <row r="26855" spans="53:53" x14ac:dyDescent="0.3">
      <c r="BA26855" s="2"/>
    </row>
    <row r="26856" spans="53:53" x14ac:dyDescent="0.3">
      <c r="BA26856" s="2"/>
    </row>
    <row r="26857" spans="53:53" x14ac:dyDescent="0.3">
      <c r="BA26857" s="2"/>
    </row>
    <row r="26858" spans="53:53" x14ac:dyDescent="0.3">
      <c r="BA26858" s="2"/>
    </row>
    <row r="26859" spans="53:53" x14ac:dyDescent="0.3">
      <c r="BA26859" s="2"/>
    </row>
    <row r="26860" spans="53:53" x14ac:dyDescent="0.3">
      <c r="BA26860" s="2"/>
    </row>
    <row r="26861" spans="53:53" x14ac:dyDescent="0.3">
      <c r="BA26861" s="2"/>
    </row>
    <row r="26862" spans="53:53" x14ac:dyDescent="0.3">
      <c r="BA26862" s="2"/>
    </row>
    <row r="26863" spans="53:53" x14ac:dyDescent="0.3">
      <c r="BA26863" s="2"/>
    </row>
    <row r="26864" spans="53:53" x14ac:dyDescent="0.3">
      <c r="BA26864" s="2"/>
    </row>
    <row r="26865" spans="53:53" x14ac:dyDescent="0.3">
      <c r="BA26865" s="2"/>
    </row>
    <row r="26866" spans="53:53" x14ac:dyDescent="0.3">
      <c r="BA26866" s="2"/>
    </row>
    <row r="26867" spans="53:53" x14ac:dyDescent="0.3">
      <c r="BA26867" s="2"/>
    </row>
    <row r="26868" spans="53:53" x14ac:dyDescent="0.3">
      <c r="BA26868" s="2"/>
    </row>
    <row r="26869" spans="53:53" x14ac:dyDescent="0.3">
      <c r="BA26869" s="2"/>
    </row>
    <row r="26870" spans="53:53" x14ac:dyDescent="0.3">
      <c r="BA26870" s="2"/>
    </row>
    <row r="26871" spans="53:53" x14ac:dyDescent="0.3">
      <c r="BA26871" s="2"/>
    </row>
    <row r="26872" spans="53:53" x14ac:dyDescent="0.3">
      <c r="BA26872" s="2"/>
    </row>
    <row r="26873" spans="53:53" x14ac:dyDescent="0.3">
      <c r="BA26873" s="2"/>
    </row>
    <row r="26874" spans="53:53" x14ac:dyDescent="0.3">
      <c r="BA26874" s="2"/>
    </row>
    <row r="26875" spans="53:53" x14ac:dyDescent="0.3">
      <c r="BA26875" s="2"/>
    </row>
    <row r="26876" spans="53:53" x14ac:dyDescent="0.3">
      <c r="BA26876" s="2"/>
    </row>
    <row r="26877" spans="53:53" x14ac:dyDescent="0.3">
      <c r="BA26877" s="2"/>
    </row>
    <row r="26878" spans="53:53" x14ac:dyDescent="0.3">
      <c r="BA26878" s="2"/>
    </row>
    <row r="26879" spans="53:53" x14ac:dyDescent="0.3">
      <c r="BA26879" s="2"/>
    </row>
    <row r="26880" spans="53:53" x14ac:dyDescent="0.3">
      <c r="BA26880" s="2"/>
    </row>
    <row r="26881" spans="53:53" x14ac:dyDescent="0.3">
      <c r="BA26881" s="2"/>
    </row>
    <row r="26882" spans="53:53" x14ac:dyDescent="0.3">
      <c r="BA26882" s="2"/>
    </row>
    <row r="26883" spans="53:53" x14ac:dyDescent="0.3">
      <c r="BA26883" s="2"/>
    </row>
    <row r="26884" spans="53:53" x14ac:dyDescent="0.3">
      <c r="BA26884" s="2"/>
    </row>
    <row r="26885" spans="53:53" x14ac:dyDescent="0.3">
      <c r="BA26885" s="2"/>
    </row>
    <row r="26886" spans="53:53" x14ac:dyDescent="0.3">
      <c r="BA26886" s="2"/>
    </row>
    <row r="26887" spans="53:53" x14ac:dyDescent="0.3">
      <c r="BA26887" s="2"/>
    </row>
    <row r="26888" spans="53:53" x14ac:dyDescent="0.3">
      <c r="BA26888" s="2"/>
    </row>
    <row r="26889" spans="53:53" x14ac:dyDescent="0.3">
      <c r="BA26889" s="2"/>
    </row>
    <row r="26890" spans="53:53" x14ac:dyDescent="0.3">
      <c r="BA26890" s="2"/>
    </row>
    <row r="26891" spans="53:53" x14ac:dyDescent="0.3">
      <c r="BA26891" s="2"/>
    </row>
    <row r="26892" spans="53:53" x14ac:dyDescent="0.3">
      <c r="BA26892" s="2"/>
    </row>
    <row r="26893" spans="53:53" x14ac:dyDescent="0.3">
      <c r="BA26893" s="2"/>
    </row>
    <row r="26894" spans="53:53" x14ac:dyDescent="0.3">
      <c r="BA26894" s="2"/>
    </row>
    <row r="26895" spans="53:53" x14ac:dyDescent="0.3">
      <c r="BA26895" s="2"/>
    </row>
    <row r="26896" spans="53:53" x14ac:dyDescent="0.3">
      <c r="BA26896" s="2"/>
    </row>
    <row r="26897" spans="53:53" x14ac:dyDescent="0.3">
      <c r="BA26897" s="2"/>
    </row>
    <row r="26898" spans="53:53" x14ac:dyDescent="0.3">
      <c r="BA26898" s="2"/>
    </row>
    <row r="26899" spans="53:53" x14ac:dyDescent="0.3">
      <c r="BA26899" s="2"/>
    </row>
    <row r="26900" spans="53:53" x14ac:dyDescent="0.3">
      <c r="BA26900" s="2"/>
    </row>
    <row r="26901" spans="53:53" x14ac:dyDescent="0.3">
      <c r="BA26901" s="2"/>
    </row>
    <row r="26902" spans="53:53" x14ac:dyDescent="0.3">
      <c r="BA26902" s="2"/>
    </row>
    <row r="26903" spans="53:53" x14ac:dyDescent="0.3">
      <c r="BA26903" s="2"/>
    </row>
    <row r="26904" spans="53:53" x14ac:dyDescent="0.3">
      <c r="BA26904" s="2"/>
    </row>
    <row r="26905" spans="53:53" x14ac:dyDescent="0.3">
      <c r="BA26905" s="2"/>
    </row>
    <row r="26906" spans="53:53" x14ac:dyDescent="0.3">
      <c r="BA26906" s="2"/>
    </row>
    <row r="26907" spans="53:53" x14ac:dyDescent="0.3">
      <c r="BA26907" s="2"/>
    </row>
    <row r="26908" spans="53:53" x14ac:dyDescent="0.3">
      <c r="BA26908" s="2"/>
    </row>
    <row r="26909" spans="53:53" x14ac:dyDescent="0.3">
      <c r="BA26909" s="2"/>
    </row>
    <row r="26910" spans="53:53" x14ac:dyDescent="0.3">
      <c r="BA26910" s="2"/>
    </row>
    <row r="26911" spans="53:53" x14ac:dyDescent="0.3">
      <c r="BA26911" s="2"/>
    </row>
    <row r="26912" spans="53:53" x14ac:dyDescent="0.3">
      <c r="BA26912" s="2"/>
    </row>
    <row r="26913" spans="53:53" x14ac:dyDescent="0.3">
      <c r="BA26913" s="2"/>
    </row>
    <row r="26914" spans="53:53" x14ac:dyDescent="0.3">
      <c r="BA26914" s="2"/>
    </row>
    <row r="26915" spans="53:53" x14ac:dyDescent="0.3">
      <c r="BA26915" s="2"/>
    </row>
    <row r="26916" spans="53:53" x14ac:dyDescent="0.3">
      <c r="BA26916" s="2"/>
    </row>
    <row r="26917" spans="53:53" x14ac:dyDescent="0.3">
      <c r="BA26917" s="2"/>
    </row>
    <row r="26918" spans="53:53" x14ac:dyDescent="0.3">
      <c r="BA26918" s="2"/>
    </row>
    <row r="26919" spans="53:53" x14ac:dyDescent="0.3">
      <c r="BA26919" s="2"/>
    </row>
    <row r="26920" spans="53:53" x14ac:dyDescent="0.3">
      <c r="BA26920" s="2"/>
    </row>
    <row r="26921" spans="53:53" x14ac:dyDescent="0.3">
      <c r="BA26921" s="2"/>
    </row>
    <row r="26922" spans="53:53" x14ac:dyDescent="0.3">
      <c r="BA26922" s="2"/>
    </row>
    <row r="26923" spans="53:53" x14ac:dyDescent="0.3">
      <c r="BA26923" s="2"/>
    </row>
    <row r="26924" spans="53:53" x14ac:dyDescent="0.3">
      <c r="BA26924" s="2"/>
    </row>
    <row r="26925" spans="53:53" x14ac:dyDescent="0.3">
      <c r="BA26925" s="2"/>
    </row>
    <row r="26926" spans="53:53" x14ac:dyDescent="0.3">
      <c r="BA26926" s="2"/>
    </row>
    <row r="26927" spans="53:53" x14ac:dyDescent="0.3">
      <c r="BA26927" s="2"/>
    </row>
    <row r="26928" spans="53:53" x14ac:dyDescent="0.3">
      <c r="BA26928" s="2"/>
    </row>
    <row r="26929" spans="53:53" x14ac:dyDescent="0.3">
      <c r="BA26929" s="2"/>
    </row>
    <row r="26930" spans="53:53" x14ac:dyDescent="0.3">
      <c r="BA26930" s="2"/>
    </row>
    <row r="26931" spans="53:53" x14ac:dyDescent="0.3">
      <c r="BA26931" s="2"/>
    </row>
    <row r="26932" spans="53:53" x14ac:dyDescent="0.3">
      <c r="BA26932" s="2"/>
    </row>
    <row r="26933" spans="53:53" x14ac:dyDescent="0.3">
      <c r="BA26933" s="2"/>
    </row>
    <row r="26934" spans="53:53" x14ac:dyDescent="0.3">
      <c r="BA26934" s="2"/>
    </row>
    <row r="26935" spans="53:53" x14ac:dyDescent="0.3">
      <c r="BA26935" s="2"/>
    </row>
    <row r="26936" spans="53:53" x14ac:dyDescent="0.3">
      <c r="BA26936" s="2"/>
    </row>
    <row r="26937" spans="53:53" x14ac:dyDescent="0.3">
      <c r="BA26937" s="2"/>
    </row>
    <row r="26938" spans="53:53" x14ac:dyDescent="0.3">
      <c r="BA26938" s="2"/>
    </row>
    <row r="26939" spans="53:53" x14ac:dyDescent="0.3">
      <c r="BA26939" s="2"/>
    </row>
    <row r="26940" spans="53:53" x14ac:dyDescent="0.3">
      <c r="BA26940" s="2"/>
    </row>
    <row r="26941" spans="53:53" x14ac:dyDescent="0.3">
      <c r="BA26941" s="2"/>
    </row>
    <row r="26942" spans="53:53" x14ac:dyDescent="0.3">
      <c r="BA26942" s="2"/>
    </row>
    <row r="26943" spans="53:53" x14ac:dyDescent="0.3">
      <c r="BA26943" s="2"/>
    </row>
    <row r="26944" spans="53:53" x14ac:dyDescent="0.3">
      <c r="BA26944" s="2"/>
    </row>
    <row r="26945" spans="53:53" x14ac:dyDescent="0.3">
      <c r="BA26945" s="2"/>
    </row>
    <row r="26946" spans="53:53" x14ac:dyDescent="0.3">
      <c r="BA26946" s="2"/>
    </row>
    <row r="26947" spans="53:53" x14ac:dyDescent="0.3">
      <c r="BA26947" s="2"/>
    </row>
    <row r="26948" spans="53:53" x14ac:dyDescent="0.3">
      <c r="BA26948" s="2"/>
    </row>
    <row r="26949" spans="53:53" x14ac:dyDescent="0.3">
      <c r="BA26949" s="2"/>
    </row>
    <row r="26950" spans="53:53" x14ac:dyDescent="0.3">
      <c r="BA26950" s="2"/>
    </row>
    <row r="26951" spans="53:53" x14ac:dyDescent="0.3">
      <c r="BA26951" s="2"/>
    </row>
    <row r="26952" spans="53:53" x14ac:dyDescent="0.3">
      <c r="BA26952" s="2"/>
    </row>
    <row r="26953" spans="53:53" x14ac:dyDescent="0.3">
      <c r="BA26953" s="2"/>
    </row>
    <row r="26954" spans="53:53" x14ac:dyDescent="0.3">
      <c r="BA26954" s="2"/>
    </row>
    <row r="26955" spans="53:53" x14ac:dyDescent="0.3">
      <c r="BA26955" s="2"/>
    </row>
    <row r="26956" spans="53:53" x14ac:dyDescent="0.3">
      <c r="BA26956" s="2"/>
    </row>
    <row r="26957" spans="53:53" x14ac:dyDescent="0.3">
      <c r="BA26957" s="2"/>
    </row>
    <row r="26958" spans="53:53" x14ac:dyDescent="0.3">
      <c r="BA26958" s="2"/>
    </row>
    <row r="26959" spans="53:53" x14ac:dyDescent="0.3">
      <c r="BA26959" s="2"/>
    </row>
    <row r="26960" spans="53:53" x14ac:dyDescent="0.3">
      <c r="BA26960" s="2"/>
    </row>
    <row r="26961" spans="53:53" x14ac:dyDescent="0.3">
      <c r="BA26961" s="2"/>
    </row>
    <row r="26962" spans="53:53" x14ac:dyDescent="0.3">
      <c r="BA26962" s="2"/>
    </row>
    <row r="26963" spans="53:53" x14ac:dyDescent="0.3">
      <c r="BA26963" s="2"/>
    </row>
    <row r="26964" spans="53:53" x14ac:dyDescent="0.3">
      <c r="BA26964" s="2"/>
    </row>
    <row r="26965" spans="53:53" x14ac:dyDescent="0.3">
      <c r="BA26965" s="2"/>
    </row>
    <row r="26966" spans="53:53" x14ac:dyDescent="0.3">
      <c r="BA26966" s="2"/>
    </row>
    <row r="26967" spans="53:53" x14ac:dyDescent="0.3">
      <c r="BA26967" s="2"/>
    </row>
    <row r="26968" spans="53:53" x14ac:dyDescent="0.3">
      <c r="BA26968" s="2"/>
    </row>
    <row r="26969" spans="53:53" x14ac:dyDescent="0.3">
      <c r="BA26969" s="2"/>
    </row>
    <row r="26970" spans="53:53" x14ac:dyDescent="0.3">
      <c r="BA26970" s="2"/>
    </row>
    <row r="26971" spans="53:53" x14ac:dyDescent="0.3">
      <c r="BA26971" s="2"/>
    </row>
    <row r="26972" spans="53:53" x14ac:dyDescent="0.3">
      <c r="BA26972" s="2"/>
    </row>
    <row r="26973" spans="53:53" x14ac:dyDescent="0.3">
      <c r="BA26973" s="2"/>
    </row>
    <row r="26974" spans="53:53" x14ac:dyDescent="0.3">
      <c r="BA26974" s="2"/>
    </row>
    <row r="26975" spans="53:53" x14ac:dyDescent="0.3">
      <c r="BA26975" s="2"/>
    </row>
    <row r="26976" spans="53:53" x14ac:dyDescent="0.3">
      <c r="BA26976" s="2"/>
    </row>
    <row r="26977" spans="53:53" x14ac:dyDescent="0.3">
      <c r="BA26977" s="2"/>
    </row>
    <row r="26978" spans="53:53" x14ac:dyDescent="0.3">
      <c r="BA26978" s="2"/>
    </row>
    <row r="26979" spans="53:53" x14ac:dyDescent="0.3">
      <c r="BA26979" s="2"/>
    </row>
    <row r="26980" spans="53:53" x14ac:dyDescent="0.3">
      <c r="BA26980" s="2"/>
    </row>
    <row r="26981" spans="53:53" x14ac:dyDescent="0.3">
      <c r="BA26981" s="2"/>
    </row>
    <row r="26982" spans="53:53" x14ac:dyDescent="0.3">
      <c r="BA26982" s="2"/>
    </row>
    <row r="26983" spans="53:53" x14ac:dyDescent="0.3">
      <c r="BA26983" s="2"/>
    </row>
    <row r="26984" spans="53:53" x14ac:dyDescent="0.3">
      <c r="BA26984" s="2"/>
    </row>
    <row r="26985" spans="53:53" x14ac:dyDescent="0.3">
      <c r="BA26985" s="2"/>
    </row>
    <row r="26986" spans="53:53" x14ac:dyDescent="0.3">
      <c r="BA26986" s="2"/>
    </row>
    <row r="26987" spans="53:53" x14ac:dyDescent="0.3">
      <c r="BA26987" s="2"/>
    </row>
    <row r="26988" spans="53:53" x14ac:dyDescent="0.3">
      <c r="BA26988" s="2"/>
    </row>
    <row r="26989" spans="53:53" x14ac:dyDescent="0.3">
      <c r="BA26989" s="2"/>
    </row>
    <row r="26990" spans="53:53" x14ac:dyDescent="0.3">
      <c r="BA26990" s="2"/>
    </row>
    <row r="26991" spans="53:53" x14ac:dyDescent="0.3">
      <c r="BA26991" s="2"/>
    </row>
    <row r="26992" spans="53:53" x14ac:dyDescent="0.3">
      <c r="BA26992" s="2"/>
    </row>
    <row r="26993" spans="53:53" x14ac:dyDescent="0.3">
      <c r="BA26993" s="2"/>
    </row>
    <row r="26994" spans="53:53" x14ac:dyDescent="0.3">
      <c r="BA26994" s="2"/>
    </row>
    <row r="26995" spans="53:53" x14ac:dyDescent="0.3">
      <c r="BA26995" s="2"/>
    </row>
    <row r="26996" spans="53:53" x14ac:dyDescent="0.3">
      <c r="BA26996" s="2"/>
    </row>
    <row r="26997" spans="53:53" x14ac:dyDescent="0.3">
      <c r="BA26997" s="2"/>
    </row>
    <row r="26998" spans="53:53" x14ac:dyDescent="0.3">
      <c r="BA26998" s="2"/>
    </row>
    <row r="26999" spans="53:53" x14ac:dyDescent="0.3">
      <c r="BA26999" s="2"/>
    </row>
    <row r="27000" spans="53:53" x14ac:dyDescent="0.3">
      <c r="BA27000" s="2"/>
    </row>
    <row r="27001" spans="53:53" x14ac:dyDescent="0.3">
      <c r="BA27001" s="2"/>
    </row>
    <row r="27002" spans="53:53" x14ac:dyDescent="0.3">
      <c r="BA27002" s="2"/>
    </row>
    <row r="27003" spans="53:53" x14ac:dyDescent="0.3">
      <c r="BA27003" s="2"/>
    </row>
    <row r="27004" spans="53:53" x14ac:dyDescent="0.3">
      <c r="BA27004" s="2"/>
    </row>
    <row r="27005" spans="53:53" x14ac:dyDescent="0.3">
      <c r="BA27005" s="2"/>
    </row>
    <row r="27006" spans="53:53" x14ac:dyDescent="0.3">
      <c r="BA27006" s="2"/>
    </row>
    <row r="27007" spans="53:53" x14ac:dyDescent="0.3">
      <c r="BA27007" s="2"/>
    </row>
    <row r="27008" spans="53:53" x14ac:dyDescent="0.3">
      <c r="BA27008" s="2"/>
    </row>
    <row r="27009" spans="53:53" x14ac:dyDescent="0.3">
      <c r="BA27009" s="2"/>
    </row>
    <row r="27010" spans="53:53" x14ac:dyDescent="0.3">
      <c r="BA27010" s="2"/>
    </row>
    <row r="27011" spans="53:53" x14ac:dyDescent="0.3">
      <c r="BA27011" s="2"/>
    </row>
    <row r="27012" spans="53:53" x14ac:dyDescent="0.3">
      <c r="BA27012" s="2"/>
    </row>
    <row r="27013" spans="53:53" x14ac:dyDescent="0.3">
      <c r="BA27013" s="2"/>
    </row>
    <row r="27014" spans="53:53" x14ac:dyDescent="0.3">
      <c r="BA27014" s="2"/>
    </row>
    <row r="27015" spans="53:53" x14ac:dyDescent="0.3">
      <c r="BA27015" s="2"/>
    </row>
    <row r="27016" spans="53:53" x14ac:dyDescent="0.3">
      <c r="BA27016" s="2"/>
    </row>
    <row r="27017" spans="53:53" x14ac:dyDescent="0.3">
      <c r="BA27017" s="2"/>
    </row>
    <row r="27018" spans="53:53" x14ac:dyDescent="0.3">
      <c r="BA27018" s="2"/>
    </row>
    <row r="27019" spans="53:53" x14ac:dyDescent="0.3">
      <c r="BA27019" s="2"/>
    </row>
    <row r="27020" spans="53:53" x14ac:dyDescent="0.3">
      <c r="BA27020" s="2"/>
    </row>
    <row r="27021" spans="53:53" x14ac:dyDescent="0.3">
      <c r="BA27021" s="2"/>
    </row>
    <row r="27022" spans="53:53" x14ac:dyDescent="0.3">
      <c r="BA27022" s="2"/>
    </row>
    <row r="27023" spans="53:53" x14ac:dyDescent="0.3">
      <c r="BA27023" s="2"/>
    </row>
    <row r="27024" spans="53:53" x14ac:dyDescent="0.3">
      <c r="BA27024" s="2"/>
    </row>
    <row r="27025" spans="53:53" x14ac:dyDescent="0.3">
      <c r="BA27025" s="2"/>
    </row>
    <row r="27026" spans="53:53" x14ac:dyDescent="0.3">
      <c r="BA27026" s="2"/>
    </row>
    <row r="27027" spans="53:53" x14ac:dyDescent="0.3">
      <c r="BA27027" s="2"/>
    </row>
    <row r="27028" spans="53:53" x14ac:dyDescent="0.3">
      <c r="BA27028" s="2"/>
    </row>
    <row r="27029" spans="53:53" x14ac:dyDescent="0.3">
      <c r="BA27029" s="2"/>
    </row>
    <row r="27030" spans="53:53" x14ac:dyDescent="0.3">
      <c r="BA27030" s="2"/>
    </row>
    <row r="27031" spans="53:53" x14ac:dyDescent="0.3">
      <c r="BA27031" s="2"/>
    </row>
    <row r="27032" spans="53:53" x14ac:dyDescent="0.3">
      <c r="BA27032" s="2"/>
    </row>
    <row r="27033" spans="53:53" x14ac:dyDescent="0.3">
      <c r="BA27033" s="2"/>
    </row>
    <row r="27034" spans="53:53" x14ac:dyDescent="0.3">
      <c r="BA27034" s="2"/>
    </row>
    <row r="27035" spans="53:53" x14ac:dyDescent="0.3">
      <c r="BA27035" s="2"/>
    </row>
    <row r="27036" spans="53:53" x14ac:dyDescent="0.3">
      <c r="BA27036" s="2"/>
    </row>
    <row r="27037" spans="53:53" x14ac:dyDescent="0.3">
      <c r="BA27037" s="2"/>
    </row>
    <row r="27038" spans="53:53" x14ac:dyDescent="0.3">
      <c r="BA27038" s="2"/>
    </row>
    <row r="27039" spans="53:53" x14ac:dyDescent="0.3">
      <c r="BA27039" s="2"/>
    </row>
    <row r="27040" spans="53:53" x14ac:dyDescent="0.3">
      <c r="BA27040" s="2"/>
    </row>
    <row r="27041" spans="53:53" x14ac:dyDescent="0.3">
      <c r="BA27041" s="2"/>
    </row>
    <row r="27042" spans="53:53" x14ac:dyDescent="0.3">
      <c r="BA27042" s="2"/>
    </row>
    <row r="27043" spans="53:53" x14ac:dyDescent="0.3">
      <c r="BA27043" s="2"/>
    </row>
    <row r="27044" spans="53:53" x14ac:dyDescent="0.3">
      <c r="BA27044" s="2"/>
    </row>
    <row r="27045" spans="53:53" x14ac:dyDescent="0.3">
      <c r="BA27045" s="2"/>
    </row>
    <row r="27046" spans="53:53" x14ac:dyDescent="0.3">
      <c r="BA27046" s="2"/>
    </row>
    <row r="27047" spans="53:53" x14ac:dyDescent="0.3">
      <c r="BA27047" s="2"/>
    </row>
    <row r="27048" spans="53:53" x14ac:dyDescent="0.3">
      <c r="BA27048" s="2"/>
    </row>
    <row r="27049" spans="53:53" x14ac:dyDescent="0.3">
      <c r="BA27049" s="2"/>
    </row>
    <row r="27050" spans="53:53" x14ac:dyDescent="0.3">
      <c r="BA27050" s="2"/>
    </row>
    <row r="27051" spans="53:53" x14ac:dyDescent="0.3">
      <c r="BA27051" s="2"/>
    </row>
    <row r="27052" spans="53:53" x14ac:dyDescent="0.3">
      <c r="BA27052" s="2"/>
    </row>
    <row r="27053" spans="53:53" x14ac:dyDescent="0.3">
      <c r="BA27053" s="2"/>
    </row>
    <row r="27054" spans="53:53" x14ac:dyDescent="0.3">
      <c r="BA27054" s="2"/>
    </row>
    <row r="27055" spans="53:53" x14ac:dyDescent="0.3">
      <c r="BA27055" s="2"/>
    </row>
    <row r="27056" spans="53:53" x14ac:dyDescent="0.3">
      <c r="BA27056" s="2"/>
    </row>
    <row r="27057" spans="53:53" x14ac:dyDescent="0.3">
      <c r="BA27057" s="2"/>
    </row>
    <row r="27058" spans="53:53" x14ac:dyDescent="0.3">
      <c r="BA27058" s="2"/>
    </row>
    <row r="27059" spans="53:53" x14ac:dyDescent="0.3">
      <c r="BA27059" s="2"/>
    </row>
    <row r="27060" spans="53:53" x14ac:dyDescent="0.3">
      <c r="BA27060" s="2"/>
    </row>
    <row r="27061" spans="53:53" x14ac:dyDescent="0.3">
      <c r="BA27061" s="2"/>
    </row>
    <row r="27062" spans="53:53" x14ac:dyDescent="0.3">
      <c r="BA27062" s="2"/>
    </row>
    <row r="27063" spans="53:53" x14ac:dyDescent="0.3">
      <c r="BA27063" s="2"/>
    </row>
    <row r="27064" spans="53:53" x14ac:dyDescent="0.3">
      <c r="BA27064" s="2"/>
    </row>
    <row r="27065" spans="53:53" x14ac:dyDescent="0.3">
      <c r="BA27065" s="2"/>
    </row>
    <row r="27066" spans="53:53" x14ac:dyDescent="0.3">
      <c r="BA27066" s="2"/>
    </row>
    <row r="27067" spans="53:53" x14ac:dyDescent="0.3">
      <c r="BA27067" s="2"/>
    </row>
    <row r="27068" spans="53:53" x14ac:dyDescent="0.3">
      <c r="BA27068" s="2"/>
    </row>
    <row r="27069" spans="53:53" x14ac:dyDescent="0.3">
      <c r="BA27069" s="2"/>
    </row>
    <row r="27070" spans="53:53" x14ac:dyDescent="0.3">
      <c r="BA27070" s="2"/>
    </row>
    <row r="27071" spans="53:53" x14ac:dyDescent="0.3">
      <c r="BA27071" s="2"/>
    </row>
    <row r="27072" spans="53:53" x14ac:dyDescent="0.3">
      <c r="BA27072" s="2"/>
    </row>
    <row r="27073" spans="53:53" x14ac:dyDescent="0.3">
      <c r="BA27073" s="2"/>
    </row>
    <row r="27074" spans="53:53" x14ac:dyDescent="0.3">
      <c r="BA27074" s="2"/>
    </row>
    <row r="27075" spans="53:53" x14ac:dyDescent="0.3">
      <c r="BA27075" s="2"/>
    </row>
    <row r="27076" spans="53:53" x14ac:dyDescent="0.3">
      <c r="BA27076" s="2"/>
    </row>
    <row r="27077" spans="53:53" x14ac:dyDescent="0.3">
      <c r="BA27077" s="2"/>
    </row>
    <row r="27078" spans="53:53" x14ac:dyDescent="0.3">
      <c r="BA27078" s="2"/>
    </row>
    <row r="27079" spans="53:53" x14ac:dyDescent="0.3">
      <c r="BA27079" s="2"/>
    </row>
    <row r="27080" spans="53:53" x14ac:dyDescent="0.3">
      <c r="BA27080" s="2"/>
    </row>
    <row r="27081" spans="53:53" x14ac:dyDescent="0.3">
      <c r="BA27081" s="2"/>
    </row>
    <row r="27082" spans="53:53" x14ac:dyDescent="0.3">
      <c r="BA27082" s="2"/>
    </row>
    <row r="27083" spans="53:53" x14ac:dyDescent="0.3">
      <c r="BA27083" s="2"/>
    </row>
    <row r="27084" spans="53:53" x14ac:dyDescent="0.3">
      <c r="BA27084" s="2"/>
    </row>
    <row r="27085" spans="53:53" x14ac:dyDescent="0.3">
      <c r="BA27085" s="2"/>
    </row>
    <row r="27086" spans="53:53" x14ac:dyDescent="0.3">
      <c r="BA27086" s="2"/>
    </row>
    <row r="27087" spans="53:53" x14ac:dyDescent="0.3">
      <c r="BA27087" s="2"/>
    </row>
    <row r="27088" spans="53:53" x14ac:dyDescent="0.3">
      <c r="BA27088" s="2"/>
    </row>
    <row r="27089" spans="53:53" x14ac:dyDescent="0.3">
      <c r="BA27089" s="2"/>
    </row>
    <row r="27090" spans="53:53" x14ac:dyDescent="0.3">
      <c r="BA27090" s="2"/>
    </row>
    <row r="27091" spans="53:53" x14ac:dyDescent="0.3">
      <c r="BA27091" s="2"/>
    </row>
    <row r="27092" spans="53:53" x14ac:dyDescent="0.3">
      <c r="BA27092" s="2"/>
    </row>
    <row r="27093" spans="53:53" x14ac:dyDescent="0.3">
      <c r="BA27093" s="2"/>
    </row>
    <row r="27094" spans="53:53" x14ac:dyDescent="0.3">
      <c r="BA27094" s="2"/>
    </row>
    <row r="27095" spans="53:53" x14ac:dyDescent="0.3">
      <c r="BA27095" s="2"/>
    </row>
    <row r="27096" spans="53:53" x14ac:dyDescent="0.3">
      <c r="BA27096" s="2"/>
    </row>
    <row r="27097" spans="53:53" x14ac:dyDescent="0.3">
      <c r="BA27097" s="2"/>
    </row>
    <row r="27098" spans="53:53" x14ac:dyDescent="0.3">
      <c r="BA27098" s="2"/>
    </row>
    <row r="27099" spans="53:53" x14ac:dyDescent="0.3">
      <c r="BA27099" s="2"/>
    </row>
    <row r="27100" spans="53:53" x14ac:dyDescent="0.3">
      <c r="BA27100" s="2"/>
    </row>
    <row r="27101" spans="53:53" x14ac:dyDescent="0.3">
      <c r="BA27101" s="2"/>
    </row>
    <row r="27102" spans="53:53" x14ac:dyDescent="0.3">
      <c r="BA27102" s="2"/>
    </row>
    <row r="27103" spans="53:53" x14ac:dyDescent="0.3">
      <c r="BA27103" s="2"/>
    </row>
    <row r="27104" spans="53:53" x14ac:dyDescent="0.3">
      <c r="BA27104" s="2"/>
    </row>
    <row r="27105" spans="53:53" x14ac:dyDescent="0.3">
      <c r="BA27105" s="2"/>
    </row>
    <row r="27106" spans="53:53" x14ac:dyDescent="0.3">
      <c r="BA27106" s="2"/>
    </row>
    <row r="27107" spans="53:53" x14ac:dyDescent="0.3">
      <c r="BA27107" s="2"/>
    </row>
    <row r="27108" spans="53:53" x14ac:dyDescent="0.3">
      <c r="BA27108" s="2"/>
    </row>
    <row r="27109" spans="53:53" x14ac:dyDescent="0.3">
      <c r="BA27109" s="2"/>
    </row>
    <row r="27110" spans="53:53" x14ac:dyDescent="0.3">
      <c r="BA27110" s="2"/>
    </row>
    <row r="27111" spans="53:53" x14ac:dyDescent="0.3">
      <c r="BA27111" s="2"/>
    </row>
    <row r="27112" spans="53:53" x14ac:dyDescent="0.3">
      <c r="BA27112" s="2"/>
    </row>
    <row r="27113" spans="53:53" x14ac:dyDescent="0.3">
      <c r="BA27113" s="2"/>
    </row>
    <row r="27114" spans="53:53" x14ac:dyDescent="0.3">
      <c r="BA27114" s="2"/>
    </row>
    <row r="27115" spans="53:53" x14ac:dyDescent="0.3">
      <c r="BA27115" s="2"/>
    </row>
    <row r="27116" spans="53:53" x14ac:dyDescent="0.3">
      <c r="BA27116" s="2"/>
    </row>
    <row r="27117" spans="53:53" x14ac:dyDescent="0.3">
      <c r="BA27117" s="2"/>
    </row>
    <row r="27118" spans="53:53" x14ac:dyDescent="0.3">
      <c r="BA27118" s="2"/>
    </row>
    <row r="27119" spans="53:53" x14ac:dyDescent="0.3">
      <c r="BA27119" s="2"/>
    </row>
    <row r="27120" spans="53:53" x14ac:dyDescent="0.3">
      <c r="BA27120" s="2"/>
    </row>
    <row r="27121" spans="53:53" x14ac:dyDescent="0.3">
      <c r="BA27121" s="2"/>
    </row>
    <row r="27122" spans="53:53" x14ac:dyDescent="0.3">
      <c r="BA27122" s="2"/>
    </row>
    <row r="27123" spans="53:53" x14ac:dyDescent="0.3">
      <c r="BA27123" s="2"/>
    </row>
    <row r="27124" spans="53:53" x14ac:dyDescent="0.3">
      <c r="BA27124" s="2"/>
    </row>
    <row r="27125" spans="53:53" x14ac:dyDescent="0.3">
      <c r="BA27125" s="2"/>
    </row>
    <row r="27126" spans="53:53" x14ac:dyDescent="0.3">
      <c r="BA27126" s="2"/>
    </row>
    <row r="27127" spans="53:53" x14ac:dyDescent="0.3">
      <c r="BA27127" s="2"/>
    </row>
    <row r="27128" spans="53:53" x14ac:dyDescent="0.3">
      <c r="BA27128" s="2"/>
    </row>
    <row r="27129" spans="53:53" x14ac:dyDescent="0.3">
      <c r="BA27129" s="2"/>
    </row>
    <row r="27130" spans="53:53" x14ac:dyDescent="0.3">
      <c r="BA27130" s="2"/>
    </row>
    <row r="27131" spans="53:53" x14ac:dyDescent="0.3">
      <c r="BA27131" s="2"/>
    </row>
    <row r="27132" spans="53:53" x14ac:dyDescent="0.3">
      <c r="BA27132" s="2"/>
    </row>
    <row r="27133" spans="53:53" x14ac:dyDescent="0.3">
      <c r="BA27133" s="2"/>
    </row>
    <row r="27134" spans="53:53" x14ac:dyDescent="0.3">
      <c r="BA27134" s="2"/>
    </row>
    <row r="27135" spans="53:53" x14ac:dyDescent="0.3">
      <c r="BA27135" s="2"/>
    </row>
    <row r="27136" spans="53:53" x14ac:dyDescent="0.3">
      <c r="BA27136" s="2"/>
    </row>
    <row r="27137" spans="53:53" x14ac:dyDescent="0.3">
      <c r="BA27137" s="2"/>
    </row>
    <row r="27138" spans="53:53" x14ac:dyDescent="0.3">
      <c r="BA27138" s="2"/>
    </row>
    <row r="27139" spans="53:53" x14ac:dyDescent="0.3">
      <c r="BA27139" s="2"/>
    </row>
    <row r="27140" spans="53:53" x14ac:dyDescent="0.3">
      <c r="BA27140" s="2"/>
    </row>
    <row r="27141" spans="53:53" x14ac:dyDescent="0.3">
      <c r="BA27141" s="2"/>
    </row>
    <row r="27142" spans="53:53" x14ac:dyDescent="0.3">
      <c r="BA27142" s="2"/>
    </row>
    <row r="27143" spans="53:53" x14ac:dyDescent="0.3">
      <c r="BA27143" s="2"/>
    </row>
    <row r="27144" spans="53:53" x14ac:dyDescent="0.3">
      <c r="BA27144" s="2"/>
    </row>
    <row r="27145" spans="53:53" x14ac:dyDescent="0.3">
      <c r="BA27145" s="2"/>
    </row>
    <row r="27146" spans="53:53" x14ac:dyDescent="0.3">
      <c r="BA27146" s="2"/>
    </row>
    <row r="27147" spans="53:53" x14ac:dyDescent="0.3">
      <c r="BA27147" s="2"/>
    </row>
    <row r="27148" spans="53:53" x14ac:dyDescent="0.3">
      <c r="BA27148" s="2"/>
    </row>
    <row r="27149" spans="53:53" x14ac:dyDescent="0.3">
      <c r="BA27149" s="2"/>
    </row>
    <row r="27150" spans="53:53" x14ac:dyDescent="0.3">
      <c r="BA27150" s="2"/>
    </row>
    <row r="27151" spans="53:53" x14ac:dyDescent="0.3">
      <c r="BA27151" s="2"/>
    </row>
    <row r="27152" spans="53:53" x14ac:dyDescent="0.3">
      <c r="BA27152" s="2"/>
    </row>
    <row r="27153" spans="53:53" x14ac:dyDescent="0.3">
      <c r="BA27153" s="2"/>
    </row>
    <row r="27154" spans="53:53" x14ac:dyDescent="0.3">
      <c r="BA27154" s="2"/>
    </row>
    <row r="27155" spans="53:53" x14ac:dyDescent="0.3">
      <c r="BA27155" s="2"/>
    </row>
    <row r="27156" spans="53:53" x14ac:dyDescent="0.3">
      <c r="BA27156" s="2"/>
    </row>
    <row r="27157" spans="53:53" x14ac:dyDescent="0.3">
      <c r="BA27157" s="2"/>
    </row>
    <row r="27158" spans="53:53" x14ac:dyDescent="0.3">
      <c r="BA27158" s="2"/>
    </row>
    <row r="27159" spans="53:53" x14ac:dyDescent="0.3">
      <c r="BA27159" s="2"/>
    </row>
    <row r="27160" spans="53:53" x14ac:dyDescent="0.3">
      <c r="BA27160" s="2"/>
    </row>
    <row r="27161" spans="53:53" x14ac:dyDescent="0.3">
      <c r="BA27161" s="2"/>
    </row>
    <row r="27162" spans="53:53" x14ac:dyDescent="0.3">
      <c r="BA27162" s="2"/>
    </row>
    <row r="27163" spans="53:53" x14ac:dyDescent="0.3">
      <c r="BA27163" s="2"/>
    </row>
    <row r="27164" spans="53:53" x14ac:dyDescent="0.3">
      <c r="BA27164" s="2"/>
    </row>
    <row r="27165" spans="53:53" x14ac:dyDescent="0.3">
      <c r="BA27165" s="2"/>
    </row>
    <row r="27166" spans="53:53" x14ac:dyDescent="0.3">
      <c r="BA27166" s="2"/>
    </row>
    <row r="27167" spans="53:53" x14ac:dyDescent="0.3">
      <c r="BA27167" s="2"/>
    </row>
    <row r="27168" spans="53:53" x14ac:dyDescent="0.3">
      <c r="BA27168" s="2"/>
    </row>
    <row r="27169" spans="53:53" x14ac:dyDescent="0.3">
      <c r="BA27169" s="2"/>
    </row>
    <row r="27170" spans="53:53" x14ac:dyDescent="0.3">
      <c r="BA27170" s="2"/>
    </row>
    <row r="27171" spans="53:53" x14ac:dyDescent="0.3">
      <c r="BA27171" s="2"/>
    </row>
    <row r="27172" spans="53:53" x14ac:dyDescent="0.3">
      <c r="BA27172" s="2"/>
    </row>
    <row r="27173" spans="53:53" x14ac:dyDescent="0.3">
      <c r="BA27173" s="2"/>
    </row>
    <row r="27174" spans="53:53" x14ac:dyDescent="0.3">
      <c r="BA27174" s="2"/>
    </row>
    <row r="27175" spans="53:53" x14ac:dyDescent="0.3">
      <c r="BA27175" s="2"/>
    </row>
    <row r="27176" spans="53:53" x14ac:dyDescent="0.3">
      <c r="BA27176" s="2"/>
    </row>
    <row r="27177" spans="53:53" x14ac:dyDescent="0.3">
      <c r="BA27177" s="2"/>
    </row>
    <row r="27178" spans="53:53" x14ac:dyDescent="0.3">
      <c r="BA27178" s="2"/>
    </row>
    <row r="27179" spans="53:53" x14ac:dyDescent="0.3">
      <c r="BA27179" s="2"/>
    </row>
    <row r="27180" spans="53:53" x14ac:dyDescent="0.3">
      <c r="BA27180" s="2"/>
    </row>
    <row r="27181" spans="53:53" x14ac:dyDescent="0.3">
      <c r="BA27181" s="2"/>
    </row>
    <row r="27182" spans="53:53" x14ac:dyDescent="0.3">
      <c r="BA27182" s="2"/>
    </row>
    <row r="27183" spans="53:53" x14ac:dyDescent="0.3">
      <c r="BA27183" s="2"/>
    </row>
    <row r="27184" spans="53:53" x14ac:dyDescent="0.3">
      <c r="BA27184" s="2"/>
    </row>
    <row r="27185" spans="53:53" x14ac:dyDescent="0.3">
      <c r="BA27185" s="2"/>
    </row>
    <row r="27186" spans="53:53" x14ac:dyDescent="0.3">
      <c r="BA27186" s="2"/>
    </row>
    <row r="27187" spans="53:53" x14ac:dyDescent="0.3">
      <c r="BA27187" s="2"/>
    </row>
    <row r="27188" spans="53:53" x14ac:dyDescent="0.3">
      <c r="BA27188" s="2"/>
    </row>
    <row r="27189" spans="53:53" x14ac:dyDescent="0.3">
      <c r="BA27189" s="2"/>
    </row>
    <row r="27190" spans="53:53" x14ac:dyDescent="0.3">
      <c r="BA27190" s="2"/>
    </row>
    <row r="27191" spans="53:53" x14ac:dyDescent="0.3">
      <c r="BA27191" s="2"/>
    </row>
    <row r="27192" spans="53:53" x14ac:dyDescent="0.3">
      <c r="BA27192" s="2"/>
    </row>
    <row r="27193" spans="53:53" x14ac:dyDescent="0.3">
      <c r="BA27193" s="2"/>
    </row>
    <row r="27194" spans="53:53" x14ac:dyDescent="0.3">
      <c r="BA27194" s="2"/>
    </row>
    <row r="27195" spans="53:53" x14ac:dyDescent="0.3">
      <c r="BA27195" s="2"/>
    </row>
    <row r="27196" spans="53:53" x14ac:dyDescent="0.3">
      <c r="BA27196" s="2"/>
    </row>
    <row r="27197" spans="53:53" x14ac:dyDescent="0.3">
      <c r="BA27197" s="2"/>
    </row>
    <row r="27198" spans="53:53" x14ac:dyDescent="0.3">
      <c r="BA27198" s="2"/>
    </row>
    <row r="27199" spans="53:53" x14ac:dyDescent="0.3">
      <c r="BA27199" s="2"/>
    </row>
    <row r="27200" spans="53:53" x14ac:dyDescent="0.3">
      <c r="BA27200" s="2"/>
    </row>
    <row r="27201" spans="53:53" x14ac:dyDescent="0.3">
      <c r="BA27201" s="2"/>
    </row>
    <row r="27202" spans="53:53" x14ac:dyDescent="0.3">
      <c r="BA27202" s="2"/>
    </row>
    <row r="27203" spans="53:53" x14ac:dyDescent="0.3">
      <c r="BA27203" s="2"/>
    </row>
    <row r="27204" spans="53:53" x14ac:dyDescent="0.3">
      <c r="BA27204" s="2"/>
    </row>
    <row r="27205" spans="53:53" x14ac:dyDescent="0.3">
      <c r="BA27205" s="2"/>
    </row>
    <row r="27206" spans="53:53" x14ac:dyDescent="0.3">
      <c r="BA27206" s="2"/>
    </row>
    <row r="27207" spans="53:53" x14ac:dyDescent="0.3">
      <c r="BA27207" s="2"/>
    </row>
    <row r="27208" spans="53:53" x14ac:dyDescent="0.3">
      <c r="BA27208" s="2"/>
    </row>
    <row r="27209" spans="53:53" x14ac:dyDescent="0.3">
      <c r="BA27209" s="2"/>
    </row>
    <row r="27210" spans="53:53" x14ac:dyDescent="0.3">
      <c r="BA27210" s="2"/>
    </row>
    <row r="27211" spans="53:53" x14ac:dyDescent="0.3">
      <c r="BA27211" s="2"/>
    </row>
    <row r="27212" spans="53:53" x14ac:dyDescent="0.3">
      <c r="BA27212" s="2"/>
    </row>
    <row r="27213" spans="53:53" x14ac:dyDescent="0.3">
      <c r="BA27213" s="2"/>
    </row>
    <row r="27214" spans="53:53" x14ac:dyDescent="0.3">
      <c r="BA27214" s="2"/>
    </row>
    <row r="27215" spans="53:53" x14ac:dyDescent="0.3">
      <c r="BA27215" s="2"/>
    </row>
    <row r="27216" spans="53:53" x14ac:dyDescent="0.3">
      <c r="BA27216" s="2"/>
    </row>
    <row r="27217" spans="53:53" x14ac:dyDescent="0.3">
      <c r="BA27217" s="2"/>
    </row>
    <row r="27218" spans="53:53" x14ac:dyDescent="0.3">
      <c r="BA27218" s="2"/>
    </row>
    <row r="27219" spans="53:53" x14ac:dyDescent="0.3">
      <c r="BA27219" s="2"/>
    </row>
    <row r="27220" spans="53:53" x14ac:dyDescent="0.3">
      <c r="BA27220" s="2"/>
    </row>
    <row r="27221" spans="53:53" x14ac:dyDescent="0.3">
      <c r="BA27221" s="2"/>
    </row>
    <row r="27222" spans="53:53" x14ac:dyDescent="0.3">
      <c r="BA27222" s="2"/>
    </row>
    <row r="27223" spans="53:53" x14ac:dyDescent="0.3">
      <c r="BA27223" s="2"/>
    </row>
    <row r="27224" spans="53:53" x14ac:dyDescent="0.3">
      <c r="BA27224" s="2"/>
    </row>
    <row r="27225" spans="53:53" x14ac:dyDescent="0.3">
      <c r="BA27225" s="2"/>
    </row>
    <row r="27226" spans="53:53" x14ac:dyDescent="0.3">
      <c r="BA27226" s="2"/>
    </row>
    <row r="27227" spans="53:53" x14ac:dyDescent="0.3">
      <c r="BA27227" s="2"/>
    </row>
    <row r="27228" spans="53:53" x14ac:dyDescent="0.3">
      <c r="BA27228" s="2"/>
    </row>
    <row r="27229" spans="53:53" x14ac:dyDescent="0.3">
      <c r="BA27229" s="2"/>
    </row>
    <row r="27230" spans="53:53" x14ac:dyDescent="0.3">
      <c r="BA27230" s="2"/>
    </row>
    <row r="27231" spans="53:53" x14ac:dyDescent="0.3">
      <c r="BA27231" s="2"/>
    </row>
    <row r="27232" spans="53:53" x14ac:dyDescent="0.3">
      <c r="BA27232" s="2"/>
    </row>
    <row r="27233" spans="53:53" x14ac:dyDescent="0.3">
      <c r="BA27233" s="2"/>
    </row>
    <row r="27234" spans="53:53" x14ac:dyDescent="0.3">
      <c r="BA27234" s="2"/>
    </row>
    <row r="27235" spans="53:53" x14ac:dyDescent="0.3">
      <c r="BA27235" s="2"/>
    </row>
    <row r="27236" spans="53:53" x14ac:dyDescent="0.3">
      <c r="BA27236" s="2"/>
    </row>
    <row r="27237" spans="53:53" x14ac:dyDescent="0.3">
      <c r="BA27237" s="2"/>
    </row>
    <row r="27238" spans="53:53" x14ac:dyDescent="0.3">
      <c r="BA27238" s="2"/>
    </row>
    <row r="27239" spans="53:53" x14ac:dyDescent="0.3">
      <c r="BA27239" s="2"/>
    </row>
    <row r="27240" spans="53:53" x14ac:dyDescent="0.3">
      <c r="BA27240" s="2"/>
    </row>
    <row r="27241" spans="53:53" x14ac:dyDescent="0.3">
      <c r="BA27241" s="2"/>
    </row>
    <row r="27242" spans="53:53" x14ac:dyDescent="0.3">
      <c r="BA27242" s="2"/>
    </row>
    <row r="27243" spans="53:53" x14ac:dyDescent="0.3">
      <c r="BA27243" s="2"/>
    </row>
    <row r="27244" spans="53:53" x14ac:dyDescent="0.3">
      <c r="BA27244" s="2"/>
    </row>
    <row r="27245" spans="53:53" x14ac:dyDescent="0.3">
      <c r="BA27245" s="2"/>
    </row>
    <row r="27246" spans="53:53" x14ac:dyDescent="0.3">
      <c r="BA27246" s="2"/>
    </row>
    <row r="27247" spans="53:53" x14ac:dyDescent="0.3">
      <c r="BA27247" s="2"/>
    </row>
    <row r="27248" spans="53:53" x14ac:dyDescent="0.3">
      <c r="BA27248" s="2"/>
    </row>
    <row r="27249" spans="53:53" x14ac:dyDescent="0.3">
      <c r="BA27249" s="2"/>
    </row>
    <row r="27250" spans="53:53" x14ac:dyDescent="0.3">
      <c r="BA27250" s="2"/>
    </row>
    <row r="27251" spans="53:53" x14ac:dyDescent="0.3">
      <c r="BA27251" s="2"/>
    </row>
    <row r="27252" spans="53:53" x14ac:dyDescent="0.3">
      <c r="BA27252" s="2"/>
    </row>
    <row r="27253" spans="53:53" x14ac:dyDescent="0.3">
      <c r="BA27253" s="2"/>
    </row>
    <row r="27254" spans="53:53" x14ac:dyDescent="0.3">
      <c r="BA27254" s="2"/>
    </row>
    <row r="27255" spans="53:53" x14ac:dyDescent="0.3">
      <c r="BA27255" s="2"/>
    </row>
    <row r="27256" spans="53:53" x14ac:dyDescent="0.3">
      <c r="BA27256" s="2"/>
    </row>
    <row r="27257" spans="53:53" x14ac:dyDescent="0.3">
      <c r="BA27257" s="2"/>
    </row>
    <row r="27258" spans="53:53" x14ac:dyDescent="0.3">
      <c r="BA27258" s="2"/>
    </row>
    <row r="27259" spans="53:53" x14ac:dyDescent="0.3">
      <c r="BA27259" s="2"/>
    </row>
    <row r="27260" spans="53:53" x14ac:dyDescent="0.3">
      <c r="BA27260" s="2"/>
    </row>
    <row r="27261" spans="53:53" x14ac:dyDescent="0.3">
      <c r="BA27261" s="2"/>
    </row>
    <row r="27262" spans="53:53" x14ac:dyDescent="0.3">
      <c r="BA27262" s="2"/>
    </row>
    <row r="27263" spans="53:53" x14ac:dyDescent="0.3">
      <c r="BA27263" s="2"/>
    </row>
    <row r="27264" spans="53:53" x14ac:dyDescent="0.3">
      <c r="BA27264" s="2"/>
    </row>
    <row r="27265" spans="53:53" x14ac:dyDescent="0.3">
      <c r="BA27265" s="2"/>
    </row>
    <row r="27266" spans="53:53" x14ac:dyDescent="0.3">
      <c r="BA27266" s="2"/>
    </row>
    <row r="27267" spans="53:53" x14ac:dyDescent="0.3">
      <c r="BA27267" s="2"/>
    </row>
    <row r="27268" spans="53:53" x14ac:dyDescent="0.3">
      <c r="BA27268" s="2"/>
    </row>
    <row r="27269" spans="53:53" x14ac:dyDescent="0.3">
      <c r="BA27269" s="2"/>
    </row>
    <row r="27270" spans="53:53" x14ac:dyDescent="0.3">
      <c r="BA27270" s="2"/>
    </row>
    <row r="27271" spans="53:53" x14ac:dyDescent="0.3">
      <c r="BA27271" s="2"/>
    </row>
    <row r="27272" spans="53:53" x14ac:dyDescent="0.3">
      <c r="BA27272" s="2"/>
    </row>
    <row r="27273" spans="53:53" x14ac:dyDescent="0.3">
      <c r="BA27273" s="2"/>
    </row>
    <row r="27274" spans="53:53" x14ac:dyDescent="0.3">
      <c r="BA27274" s="2"/>
    </row>
    <row r="27275" spans="53:53" x14ac:dyDescent="0.3">
      <c r="BA27275" s="2"/>
    </row>
    <row r="27276" spans="53:53" x14ac:dyDescent="0.3">
      <c r="BA27276" s="2"/>
    </row>
    <row r="27277" spans="53:53" x14ac:dyDescent="0.3">
      <c r="BA27277" s="2"/>
    </row>
    <row r="27278" spans="53:53" x14ac:dyDescent="0.3">
      <c r="BA27278" s="2"/>
    </row>
    <row r="27279" spans="53:53" x14ac:dyDescent="0.3">
      <c r="BA27279" s="2"/>
    </row>
    <row r="27280" spans="53:53" x14ac:dyDescent="0.3">
      <c r="BA27280" s="2"/>
    </row>
    <row r="27281" spans="53:53" x14ac:dyDescent="0.3">
      <c r="BA27281" s="2"/>
    </row>
    <row r="27282" spans="53:53" x14ac:dyDescent="0.3">
      <c r="BA27282" s="2"/>
    </row>
    <row r="27283" spans="53:53" x14ac:dyDescent="0.3">
      <c r="BA27283" s="2"/>
    </row>
    <row r="27284" spans="53:53" x14ac:dyDescent="0.3">
      <c r="BA27284" s="2"/>
    </row>
    <row r="27285" spans="53:53" x14ac:dyDescent="0.3">
      <c r="BA27285" s="2"/>
    </row>
    <row r="27286" spans="53:53" x14ac:dyDescent="0.3">
      <c r="BA27286" s="2"/>
    </row>
    <row r="27287" spans="53:53" x14ac:dyDescent="0.3">
      <c r="BA27287" s="2"/>
    </row>
    <row r="27288" spans="53:53" x14ac:dyDescent="0.3">
      <c r="BA27288" s="2"/>
    </row>
    <row r="27289" spans="53:53" x14ac:dyDescent="0.3">
      <c r="BA27289" s="2"/>
    </row>
    <row r="27290" spans="53:53" x14ac:dyDescent="0.3">
      <c r="BA27290" s="2"/>
    </row>
    <row r="27291" spans="53:53" x14ac:dyDescent="0.3">
      <c r="BA27291" s="2"/>
    </row>
    <row r="27292" spans="53:53" x14ac:dyDescent="0.3">
      <c r="BA27292" s="2"/>
    </row>
    <row r="27293" spans="53:53" x14ac:dyDescent="0.3">
      <c r="BA27293" s="2"/>
    </row>
    <row r="27294" spans="53:53" x14ac:dyDescent="0.3">
      <c r="BA27294" s="2"/>
    </row>
    <row r="27295" spans="53:53" x14ac:dyDescent="0.3">
      <c r="BA27295" s="2"/>
    </row>
    <row r="27296" spans="53:53" x14ac:dyDescent="0.3">
      <c r="BA27296" s="2"/>
    </row>
    <row r="27297" spans="53:53" x14ac:dyDescent="0.3">
      <c r="BA27297" s="2"/>
    </row>
    <row r="27298" spans="53:53" x14ac:dyDescent="0.3">
      <c r="BA27298" s="2"/>
    </row>
    <row r="27299" spans="53:53" x14ac:dyDescent="0.3">
      <c r="BA27299" s="2"/>
    </row>
    <row r="27300" spans="53:53" x14ac:dyDescent="0.3">
      <c r="BA27300" s="2"/>
    </row>
    <row r="27301" spans="53:53" x14ac:dyDescent="0.3">
      <c r="BA27301" s="2"/>
    </row>
    <row r="27302" spans="53:53" x14ac:dyDescent="0.3">
      <c r="BA27302" s="2"/>
    </row>
    <row r="27303" spans="53:53" x14ac:dyDescent="0.3">
      <c r="BA27303" s="2"/>
    </row>
    <row r="27304" spans="53:53" x14ac:dyDescent="0.3">
      <c r="BA27304" s="2"/>
    </row>
    <row r="27305" spans="53:53" x14ac:dyDescent="0.3">
      <c r="BA27305" s="2"/>
    </row>
    <row r="27306" spans="53:53" x14ac:dyDescent="0.3">
      <c r="BA27306" s="2"/>
    </row>
    <row r="27307" spans="53:53" x14ac:dyDescent="0.3">
      <c r="BA27307" s="2"/>
    </row>
    <row r="27308" spans="53:53" x14ac:dyDescent="0.3">
      <c r="BA27308" s="2"/>
    </row>
    <row r="27309" spans="53:53" x14ac:dyDescent="0.3">
      <c r="BA27309" s="2"/>
    </row>
    <row r="27310" spans="53:53" x14ac:dyDescent="0.3">
      <c r="BA27310" s="2"/>
    </row>
    <row r="27311" spans="53:53" x14ac:dyDescent="0.3">
      <c r="BA27311" s="2"/>
    </row>
    <row r="27312" spans="53:53" x14ac:dyDescent="0.3">
      <c r="BA27312" s="2"/>
    </row>
    <row r="27313" spans="53:53" x14ac:dyDescent="0.3">
      <c r="BA27313" s="2"/>
    </row>
    <row r="27314" spans="53:53" x14ac:dyDescent="0.3">
      <c r="BA27314" s="2"/>
    </row>
    <row r="27315" spans="53:53" x14ac:dyDescent="0.3">
      <c r="BA27315" s="2"/>
    </row>
    <row r="27316" spans="53:53" x14ac:dyDescent="0.3">
      <c r="BA27316" s="2"/>
    </row>
    <row r="27317" spans="53:53" x14ac:dyDescent="0.3">
      <c r="BA27317" s="2"/>
    </row>
    <row r="27318" spans="53:53" x14ac:dyDescent="0.3">
      <c r="BA27318" s="2"/>
    </row>
    <row r="27319" spans="53:53" x14ac:dyDescent="0.3">
      <c r="BA27319" s="2"/>
    </row>
    <row r="27320" spans="53:53" x14ac:dyDescent="0.3">
      <c r="BA27320" s="2"/>
    </row>
    <row r="27321" spans="53:53" x14ac:dyDescent="0.3">
      <c r="BA27321" s="2"/>
    </row>
    <row r="27322" spans="53:53" x14ac:dyDescent="0.3">
      <c r="BA27322" s="2"/>
    </row>
    <row r="27323" spans="53:53" x14ac:dyDescent="0.3">
      <c r="BA27323" s="2"/>
    </row>
    <row r="27324" spans="53:53" x14ac:dyDescent="0.3">
      <c r="BA27324" s="2"/>
    </row>
    <row r="27325" spans="53:53" x14ac:dyDescent="0.3">
      <c r="BA27325" s="2"/>
    </row>
    <row r="27326" spans="53:53" x14ac:dyDescent="0.3">
      <c r="BA27326" s="2"/>
    </row>
    <row r="27327" spans="53:53" x14ac:dyDescent="0.3">
      <c r="BA27327" s="2"/>
    </row>
    <row r="27328" spans="53:53" x14ac:dyDescent="0.3">
      <c r="BA27328" s="2"/>
    </row>
    <row r="27329" spans="53:53" x14ac:dyDescent="0.3">
      <c r="BA27329" s="2"/>
    </row>
    <row r="27330" spans="53:53" x14ac:dyDescent="0.3">
      <c r="BA27330" s="2"/>
    </row>
    <row r="27331" spans="53:53" x14ac:dyDescent="0.3">
      <c r="BA27331" s="2"/>
    </row>
    <row r="27332" spans="53:53" x14ac:dyDescent="0.3">
      <c r="BA27332" s="2"/>
    </row>
    <row r="27333" spans="53:53" x14ac:dyDescent="0.3">
      <c r="BA27333" s="2"/>
    </row>
    <row r="27334" spans="53:53" x14ac:dyDescent="0.3">
      <c r="BA27334" s="2"/>
    </row>
    <row r="27335" spans="53:53" x14ac:dyDescent="0.3">
      <c r="BA27335" s="2"/>
    </row>
    <row r="27336" spans="53:53" x14ac:dyDescent="0.3">
      <c r="BA27336" s="2"/>
    </row>
    <row r="27337" spans="53:53" x14ac:dyDescent="0.3">
      <c r="BA27337" s="2"/>
    </row>
    <row r="27338" spans="53:53" x14ac:dyDescent="0.3">
      <c r="BA27338" s="2"/>
    </row>
    <row r="27339" spans="53:53" x14ac:dyDescent="0.3">
      <c r="BA27339" s="2"/>
    </row>
    <row r="27340" spans="53:53" x14ac:dyDescent="0.3">
      <c r="BA27340" s="2"/>
    </row>
    <row r="27341" spans="53:53" x14ac:dyDescent="0.3">
      <c r="BA27341" s="2"/>
    </row>
    <row r="27342" spans="53:53" x14ac:dyDescent="0.3">
      <c r="BA27342" s="2"/>
    </row>
    <row r="27343" spans="53:53" x14ac:dyDescent="0.3">
      <c r="BA27343" s="2"/>
    </row>
    <row r="27344" spans="53:53" x14ac:dyDescent="0.3">
      <c r="BA27344" s="2"/>
    </row>
    <row r="27345" spans="53:53" x14ac:dyDescent="0.3">
      <c r="BA27345" s="2"/>
    </row>
    <row r="27346" spans="53:53" x14ac:dyDescent="0.3">
      <c r="BA27346" s="2"/>
    </row>
    <row r="27347" spans="53:53" x14ac:dyDescent="0.3">
      <c r="BA27347" s="2"/>
    </row>
    <row r="27348" spans="53:53" x14ac:dyDescent="0.3">
      <c r="BA27348" s="2"/>
    </row>
    <row r="27349" spans="53:53" x14ac:dyDescent="0.3">
      <c r="BA27349" s="2"/>
    </row>
    <row r="27350" spans="53:53" x14ac:dyDescent="0.3">
      <c r="BA27350" s="2"/>
    </row>
    <row r="27351" spans="53:53" x14ac:dyDescent="0.3">
      <c r="BA27351" s="2"/>
    </row>
    <row r="27352" spans="53:53" x14ac:dyDescent="0.3">
      <c r="BA27352" s="2"/>
    </row>
    <row r="27353" spans="53:53" x14ac:dyDescent="0.3">
      <c r="BA27353" s="2"/>
    </row>
    <row r="27354" spans="53:53" x14ac:dyDescent="0.3">
      <c r="BA27354" s="2"/>
    </row>
    <row r="27355" spans="53:53" x14ac:dyDescent="0.3">
      <c r="BA27355" s="2"/>
    </row>
    <row r="27356" spans="53:53" x14ac:dyDescent="0.3">
      <c r="BA27356" s="2"/>
    </row>
    <row r="27357" spans="53:53" x14ac:dyDescent="0.3">
      <c r="BA27357" s="2"/>
    </row>
    <row r="27358" spans="53:53" x14ac:dyDescent="0.3">
      <c r="BA27358" s="2"/>
    </row>
    <row r="27359" spans="53:53" x14ac:dyDescent="0.3">
      <c r="BA27359" s="2"/>
    </row>
    <row r="27360" spans="53:53" x14ac:dyDescent="0.3">
      <c r="BA27360" s="2"/>
    </row>
    <row r="27361" spans="53:53" x14ac:dyDescent="0.3">
      <c r="BA27361" s="2"/>
    </row>
    <row r="27362" spans="53:53" x14ac:dyDescent="0.3">
      <c r="BA27362" s="2"/>
    </row>
    <row r="27363" spans="53:53" x14ac:dyDescent="0.3">
      <c r="BA27363" s="2"/>
    </row>
    <row r="27364" spans="53:53" x14ac:dyDescent="0.3">
      <c r="BA27364" s="2"/>
    </row>
    <row r="27365" spans="53:53" x14ac:dyDescent="0.3">
      <c r="BA27365" s="2"/>
    </row>
    <row r="27366" spans="53:53" x14ac:dyDescent="0.3">
      <c r="BA27366" s="2"/>
    </row>
    <row r="27367" spans="53:53" x14ac:dyDescent="0.3">
      <c r="BA27367" s="2"/>
    </row>
    <row r="27368" spans="53:53" x14ac:dyDescent="0.3">
      <c r="BA27368" s="2"/>
    </row>
    <row r="27369" spans="53:53" x14ac:dyDescent="0.3">
      <c r="BA27369" s="2"/>
    </row>
    <row r="27370" spans="53:53" x14ac:dyDescent="0.3">
      <c r="BA27370" s="2"/>
    </row>
    <row r="27371" spans="53:53" x14ac:dyDescent="0.3">
      <c r="BA27371" s="2"/>
    </row>
    <row r="27372" spans="53:53" x14ac:dyDescent="0.3">
      <c r="BA27372" s="2"/>
    </row>
    <row r="27373" spans="53:53" x14ac:dyDescent="0.3">
      <c r="BA27373" s="2"/>
    </row>
    <row r="27374" spans="53:53" x14ac:dyDescent="0.3">
      <c r="BA27374" s="2"/>
    </row>
    <row r="27375" spans="53:53" x14ac:dyDescent="0.3">
      <c r="BA27375" s="2"/>
    </row>
    <row r="27376" spans="53:53" x14ac:dyDescent="0.3">
      <c r="BA27376" s="2"/>
    </row>
    <row r="27377" spans="53:53" x14ac:dyDescent="0.3">
      <c r="BA27377" s="2"/>
    </row>
    <row r="27378" spans="53:53" x14ac:dyDescent="0.3">
      <c r="BA27378" s="2"/>
    </row>
    <row r="27379" spans="53:53" x14ac:dyDescent="0.3">
      <c r="BA27379" s="2"/>
    </row>
    <row r="27380" spans="53:53" x14ac:dyDescent="0.3">
      <c r="BA27380" s="2"/>
    </row>
    <row r="27381" spans="53:53" x14ac:dyDescent="0.3">
      <c r="BA27381" s="2"/>
    </row>
    <row r="27382" spans="53:53" x14ac:dyDescent="0.3">
      <c r="BA27382" s="2"/>
    </row>
    <row r="27383" spans="53:53" x14ac:dyDescent="0.3">
      <c r="BA27383" s="2"/>
    </row>
    <row r="27384" spans="53:53" x14ac:dyDescent="0.3">
      <c r="BA27384" s="2"/>
    </row>
    <row r="27385" spans="53:53" x14ac:dyDescent="0.3">
      <c r="BA27385" s="2"/>
    </row>
    <row r="27386" spans="53:53" x14ac:dyDescent="0.3">
      <c r="BA27386" s="2"/>
    </row>
    <row r="27387" spans="53:53" x14ac:dyDescent="0.3">
      <c r="BA27387" s="2"/>
    </row>
    <row r="27388" spans="53:53" x14ac:dyDescent="0.3">
      <c r="BA27388" s="2"/>
    </row>
    <row r="27389" spans="53:53" x14ac:dyDescent="0.3">
      <c r="BA27389" s="2"/>
    </row>
    <row r="27390" spans="53:53" x14ac:dyDescent="0.3">
      <c r="BA27390" s="2"/>
    </row>
    <row r="27391" spans="53:53" x14ac:dyDescent="0.3">
      <c r="BA27391" s="2"/>
    </row>
    <row r="27392" spans="53:53" x14ac:dyDescent="0.3">
      <c r="BA27392" s="2"/>
    </row>
    <row r="27393" spans="53:53" x14ac:dyDescent="0.3">
      <c r="BA27393" s="2"/>
    </row>
    <row r="27394" spans="53:53" x14ac:dyDescent="0.3">
      <c r="BA27394" s="2"/>
    </row>
    <row r="27395" spans="53:53" x14ac:dyDescent="0.3">
      <c r="BA27395" s="2"/>
    </row>
    <row r="27396" spans="53:53" x14ac:dyDescent="0.3">
      <c r="BA27396" s="2"/>
    </row>
    <row r="27397" spans="53:53" x14ac:dyDescent="0.3">
      <c r="BA27397" s="2"/>
    </row>
    <row r="27398" spans="53:53" x14ac:dyDescent="0.3">
      <c r="BA27398" s="2"/>
    </row>
    <row r="27399" spans="53:53" x14ac:dyDescent="0.3">
      <c r="BA27399" s="2"/>
    </row>
    <row r="27400" spans="53:53" x14ac:dyDescent="0.3">
      <c r="BA27400" s="2"/>
    </row>
    <row r="27401" spans="53:53" x14ac:dyDescent="0.3">
      <c r="BA27401" s="2"/>
    </row>
    <row r="27402" spans="53:53" x14ac:dyDescent="0.3">
      <c r="BA27402" s="2"/>
    </row>
    <row r="27403" spans="53:53" x14ac:dyDescent="0.3">
      <c r="BA27403" s="2"/>
    </row>
    <row r="27404" spans="53:53" x14ac:dyDescent="0.3">
      <c r="BA27404" s="2"/>
    </row>
    <row r="27405" spans="53:53" x14ac:dyDescent="0.3">
      <c r="BA27405" s="2"/>
    </row>
    <row r="27406" spans="53:53" x14ac:dyDescent="0.3">
      <c r="BA27406" s="2"/>
    </row>
    <row r="27407" spans="53:53" x14ac:dyDescent="0.3">
      <c r="BA27407" s="2"/>
    </row>
    <row r="27408" spans="53:53" x14ac:dyDescent="0.3">
      <c r="BA27408" s="2"/>
    </row>
    <row r="27409" spans="53:53" x14ac:dyDescent="0.3">
      <c r="BA27409" s="2"/>
    </row>
    <row r="27410" spans="53:53" x14ac:dyDescent="0.3">
      <c r="BA27410" s="2"/>
    </row>
    <row r="27411" spans="53:53" x14ac:dyDescent="0.3">
      <c r="BA27411" s="2"/>
    </row>
    <row r="27412" spans="53:53" x14ac:dyDescent="0.3">
      <c r="BA27412" s="2"/>
    </row>
    <row r="27413" spans="53:53" x14ac:dyDescent="0.3">
      <c r="BA27413" s="2"/>
    </row>
    <row r="27414" spans="53:53" x14ac:dyDescent="0.3">
      <c r="BA27414" s="2"/>
    </row>
    <row r="27415" spans="53:53" x14ac:dyDescent="0.3">
      <c r="BA27415" s="2"/>
    </row>
    <row r="27416" spans="53:53" x14ac:dyDescent="0.3">
      <c r="BA27416" s="2"/>
    </row>
    <row r="27417" spans="53:53" x14ac:dyDescent="0.3">
      <c r="BA27417" s="2"/>
    </row>
    <row r="27418" spans="53:53" x14ac:dyDescent="0.3">
      <c r="BA27418" s="2"/>
    </row>
    <row r="27419" spans="53:53" x14ac:dyDescent="0.3">
      <c r="BA27419" s="2"/>
    </row>
    <row r="27420" spans="53:53" x14ac:dyDescent="0.3">
      <c r="BA27420" s="2"/>
    </row>
    <row r="27421" spans="53:53" x14ac:dyDescent="0.3">
      <c r="BA27421" s="2"/>
    </row>
    <row r="27422" spans="53:53" x14ac:dyDescent="0.3">
      <c r="BA27422" s="2"/>
    </row>
    <row r="27423" spans="53:53" x14ac:dyDescent="0.3">
      <c r="BA27423" s="2"/>
    </row>
    <row r="27424" spans="53:53" x14ac:dyDescent="0.3">
      <c r="BA27424" s="2"/>
    </row>
    <row r="27425" spans="53:53" x14ac:dyDescent="0.3">
      <c r="BA27425" s="2"/>
    </row>
    <row r="27426" spans="53:53" x14ac:dyDescent="0.3">
      <c r="BA27426" s="2"/>
    </row>
    <row r="27427" spans="53:53" x14ac:dyDescent="0.3">
      <c r="BA27427" s="2"/>
    </row>
    <row r="27428" spans="53:53" x14ac:dyDescent="0.3">
      <c r="BA27428" s="2"/>
    </row>
    <row r="27429" spans="53:53" x14ac:dyDescent="0.3">
      <c r="BA27429" s="2"/>
    </row>
    <row r="27430" spans="53:53" x14ac:dyDescent="0.3">
      <c r="BA27430" s="2"/>
    </row>
    <row r="27431" spans="53:53" x14ac:dyDescent="0.3">
      <c r="BA27431" s="2"/>
    </row>
    <row r="27432" spans="53:53" x14ac:dyDescent="0.3">
      <c r="BA27432" s="2"/>
    </row>
    <row r="27433" spans="53:53" x14ac:dyDescent="0.3">
      <c r="BA27433" s="2"/>
    </row>
    <row r="27434" spans="53:53" x14ac:dyDescent="0.3">
      <c r="BA27434" s="2"/>
    </row>
    <row r="27435" spans="53:53" x14ac:dyDescent="0.3">
      <c r="BA27435" s="2"/>
    </row>
    <row r="27436" spans="53:53" x14ac:dyDescent="0.3">
      <c r="BA27436" s="2"/>
    </row>
    <row r="27437" spans="53:53" x14ac:dyDescent="0.3">
      <c r="BA27437" s="2"/>
    </row>
    <row r="27438" spans="53:53" x14ac:dyDescent="0.3">
      <c r="BA27438" s="2"/>
    </row>
    <row r="27439" spans="53:53" x14ac:dyDescent="0.3">
      <c r="BA27439" s="2"/>
    </row>
    <row r="27440" spans="53:53" x14ac:dyDescent="0.3">
      <c r="BA27440" s="2"/>
    </row>
    <row r="27441" spans="53:53" x14ac:dyDescent="0.3">
      <c r="BA27441" s="2"/>
    </row>
    <row r="27442" spans="53:53" x14ac:dyDescent="0.3">
      <c r="BA27442" s="2"/>
    </row>
    <row r="27443" spans="53:53" x14ac:dyDescent="0.3">
      <c r="BA27443" s="2"/>
    </row>
    <row r="27444" spans="53:53" x14ac:dyDescent="0.3">
      <c r="BA27444" s="2"/>
    </row>
    <row r="27445" spans="53:53" x14ac:dyDescent="0.3">
      <c r="BA27445" s="2"/>
    </row>
    <row r="27446" spans="53:53" x14ac:dyDescent="0.3">
      <c r="BA27446" s="2"/>
    </row>
    <row r="27447" spans="53:53" x14ac:dyDescent="0.3">
      <c r="BA27447" s="2"/>
    </row>
    <row r="27448" spans="53:53" x14ac:dyDescent="0.3">
      <c r="BA27448" s="2"/>
    </row>
    <row r="27449" spans="53:53" x14ac:dyDescent="0.3">
      <c r="BA27449" s="2"/>
    </row>
    <row r="27450" spans="53:53" x14ac:dyDescent="0.3">
      <c r="BA27450" s="2"/>
    </row>
    <row r="27451" spans="53:53" x14ac:dyDescent="0.3">
      <c r="BA27451" s="2"/>
    </row>
    <row r="27452" spans="53:53" x14ac:dyDescent="0.3">
      <c r="BA27452" s="2"/>
    </row>
    <row r="27453" spans="53:53" x14ac:dyDescent="0.3">
      <c r="BA27453" s="2"/>
    </row>
    <row r="27454" spans="53:53" x14ac:dyDescent="0.3">
      <c r="BA27454" s="2"/>
    </row>
    <row r="27455" spans="53:53" x14ac:dyDescent="0.3">
      <c r="BA27455" s="2"/>
    </row>
    <row r="27456" spans="53:53" x14ac:dyDescent="0.3">
      <c r="BA27456" s="2"/>
    </row>
    <row r="27457" spans="53:53" x14ac:dyDescent="0.3">
      <c r="BA27457" s="2"/>
    </row>
    <row r="27458" spans="53:53" x14ac:dyDescent="0.3">
      <c r="BA27458" s="2"/>
    </row>
    <row r="27459" spans="53:53" x14ac:dyDescent="0.3">
      <c r="BA27459" s="2"/>
    </row>
    <row r="27460" spans="53:53" x14ac:dyDescent="0.3">
      <c r="BA27460" s="2"/>
    </row>
    <row r="27461" spans="53:53" x14ac:dyDescent="0.3">
      <c r="BA27461" s="2"/>
    </row>
    <row r="27462" spans="53:53" x14ac:dyDescent="0.3">
      <c r="BA27462" s="2"/>
    </row>
    <row r="27463" spans="53:53" x14ac:dyDescent="0.3">
      <c r="BA27463" s="2"/>
    </row>
    <row r="27464" spans="53:53" x14ac:dyDescent="0.3">
      <c r="BA27464" s="2"/>
    </row>
    <row r="27465" spans="53:53" x14ac:dyDescent="0.3">
      <c r="BA27465" s="2"/>
    </row>
    <row r="27466" spans="53:53" x14ac:dyDescent="0.3">
      <c r="BA27466" s="2"/>
    </row>
    <row r="27467" spans="53:53" x14ac:dyDescent="0.3">
      <c r="BA27467" s="2"/>
    </row>
    <row r="27468" spans="53:53" x14ac:dyDescent="0.3">
      <c r="BA27468" s="2"/>
    </row>
    <row r="27469" spans="53:53" x14ac:dyDescent="0.3">
      <c r="BA27469" s="2"/>
    </row>
    <row r="27470" spans="53:53" x14ac:dyDescent="0.3">
      <c r="BA27470" s="2"/>
    </row>
    <row r="27471" spans="53:53" x14ac:dyDescent="0.3">
      <c r="BA27471" s="2"/>
    </row>
    <row r="27472" spans="53:53" x14ac:dyDescent="0.3">
      <c r="BA27472" s="2"/>
    </row>
    <row r="27473" spans="53:53" x14ac:dyDescent="0.3">
      <c r="BA27473" s="2"/>
    </row>
    <row r="27474" spans="53:53" x14ac:dyDescent="0.3">
      <c r="BA27474" s="2"/>
    </row>
    <row r="27475" spans="53:53" x14ac:dyDescent="0.3">
      <c r="BA27475" s="2"/>
    </row>
    <row r="27476" spans="53:53" x14ac:dyDescent="0.3">
      <c r="BA27476" s="2"/>
    </row>
    <row r="27477" spans="53:53" x14ac:dyDescent="0.3">
      <c r="BA27477" s="2"/>
    </row>
    <row r="27478" spans="53:53" x14ac:dyDescent="0.3">
      <c r="BA27478" s="2"/>
    </row>
    <row r="27479" spans="53:53" x14ac:dyDescent="0.3">
      <c r="BA27479" s="2"/>
    </row>
    <row r="27480" spans="53:53" x14ac:dyDescent="0.3">
      <c r="BA27480" s="2"/>
    </row>
    <row r="27481" spans="53:53" x14ac:dyDescent="0.3">
      <c r="BA27481" s="2"/>
    </row>
    <row r="27482" spans="53:53" x14ac:dyDescent="0.3">
      <c r="BA27482" s="2"/>
    </row>
    <row r="27483" spans="53:53" x14ac:dyDescent="0.3">
      <c r="BA27483" s="2"/>
    </row>
    <row r="27484" spans="53:53" x14ac:dyDescent="0.3">
      <c r="BA27484" s="2"/>
    </row>
    <row r="27485" spans="53:53" x14ac:dyDescent="0.3">
      <c r="BA27485" s="2"/>
    </row>
    <row r="27486" spans="53:53" x14ac:dyDescent="0.3">
      <c r="BA27486" s="2"/>
    </row>
    <row r="27487" spans="53:53" x14ac:dyDescent="0.3">
      <c r="BA27487" s="2"/>
    </row>
    <row r="27488" spans="53:53" x14ac:dyDescent="0.3">
      <c r="BA27488" s="2"/>
    </row>
    <row r="27489" spans="53:53" x14ac:dyDescent="0.3">
      <c r="BA27489" s="2"/>
    </row>
    <row r="27490" spans="53:53" x14ac:dyDescent="0.3">
      <c r="BA27490" s="2"/>
    </row>
    <row r="27491" spans="53:53" x14ac:dyDescent="0.3">
      <c r="BA27491" s="2"/>
    </row>
    <row r="27492" spans="53:53" x14ac:dyDescent="0.3">
      <c r="BA27492" s="2"/>
    </row>
    <row r="27493" spans="53:53" x14ac:dyDescent="0.3">
      <c r="BA27493" s="2"/>
    </row>
    <row r="27494" spans="53:53" x14ac:dyDescent="0.3">
      <c r="BA27494" s="2"/>
    </row>
    <row r="27495" spans="53:53" x14ac:dyDescent="0.3">
      <c r="BA27495" s="2"/>
    </row>
    <row r="27496" spans="53:53" x14ac:dyDescent="0.3">
      <c r="BA27496" s="2"/>
    </row>
    <row r="27497" spans="53:53" x14ac:dyDescent="0.3">
      <c r="BA27497" s="2"/>
    </row>
    <row r="27498" spans="53:53" x14ac:dyDescent="0.3">
      <c r="BA27498" s="2"/>
    </row>
    <row r="27499" spans="53:53" x14ac:dyDescent="0.3">
      <c r="BA27499" s="2"/>
    </row>
    <row r="27500" spans="53:53" x14ac:dyDescent="0.3">
      <c r="BA27500" s="2"/>
    </row>
    <row r="27501" spans="53:53" x14ac:dyDescent="0.3">
      <c r="BA27501" s="2"/>
    </row>
    <row r="27502" spans="53:53" x14ac:dyDescent="0.3">
      <c r="BA27502" s="2"/>
    </row>
    <row r="27503" spans="53:53" x14ac:dyDescent="0.3">
      <c r="BA27503" s="2"/>
    </row>
    <row r="27504" spans="53:53" x14ac:dyDescent="0.3">
      <c r="BA27504" s="2"/>
    </row>
    <row r="27505" spans="53:53" x14ac:dyDescent="0.3">
      <c r="BA27505" s="2"/>
    </row>
    <row r="27506" spans="53:53" x14ac:dyDescent="0.3">
      <c r="BA27506" s="2"/>
    </row>
    <row r="27507" spans="53:53" x14ac:dyDescent="0.3">
      <c r="BA27507" s="2"/>
    </row>
    <row r="27508" spans="53:53" x14ac:dyDescent="0.3">
      <c r="BA27508" s="2"/>
    </row>
    <row r="27509" spans="53:53" x14ac:dyDescent="0.3">
      <c r="BA27509" s="2"/>
    </row>
    <row r="27510" spans="53:53" x14ac:dyDescent="0.3">
      <c r="BA27510" s="2"/>
    </row>
    <row r="27511" spans="53:53" x14ac:dyDescent="0.3">
      <c r="BA27511" s="2"/>
    </row>
    <row r="27512" spans="53:53" x14ac:dyDescent="0.3">
      <c r="BA27512" s="2"/>
    </row>
    <row r="27513" spans="53:53" x14ac:dyDescent="0.3">
      <c r="BA27513" s="2"/>
    </row>
    <row r="27514" spans="53:53" x14ac:dyDescent="0.3">
      <c r="BA27514" s="2"/>
    </row>
    <row r="27515" spans="53:53" x14ac:dyDescent="0.3">
      <c r="BA27515" s="2"/>
    </row>
    <row r="27516" spans="53:53" x14ac:dyDescent="0.3">
      <c r="BA27516" s="2"/>
    </row>
    <row r="27517" spans="53:53" x14ac:dyDescent="0.3">
      <c r="BA27517" s="2"/>
    </row>
    <row r="27518" spans="53:53" x14ac:dyDescent="0.3">
      <c r="BA27518" s="2"/>
    </row>
    <row r="27519" spans="53:53" x14ac:dyDescent="0.3">
      <c r="BA27519" s="2"/>
    </row>
    <row r="27520" spans="53:53" x14ac:dyDescent="0.3">
      <c r="BA27520" s="2"/>
    </row>
    <row r="27521" spans="53:53" x14ac:dyDescent="0.3">
      <c r="BA27521" s="2"/>
    </row>
    <row r="27522" spans="53:53" x14ac:dyDescent="0.3">
      <c r="BA27522" s="2"/>
    </row>
    <row r="27523" spans="53:53" x14ac:dyDescent="0.3">
      <c r="BA27523" s="2"/>
    </row>
    <row r="27524" spans="53:53" x14ac:dyDescent="0.3">
      <c r="BA27524" s="2"/>
    </row>
    <row r="27525" spans="53:53" x14ac:dyDescent="0.3">
      <c r="BA27525" s="2"/>
    </row>
    <row r="27526" spans="53:53" x14ac:dyDescent="0.3">
      <c r="BA27526" s="2"/>
    </row>
    <row r="27527" spans="53:53" x14ac:dyDescent="0.3">
      <c r="BA27527" s="2"/>
    </row>
    <row r="27528" spans="53:53" x14ac:dyDescent="0.3">
      <c r="BA27528" s="2"/>
    </row>
    <row r="27529" spans="53:53" x14ac:dyDescent="0.3">
      <c r="BA27529" s="2"/>
    </row>
    <row r="27530" spans="53:53" x14ac:dyDescent="0.3">
      <c r="BA27530" s="2"/>
    </row>
    <row r="27531" spans="53:53" x14ac:dyDescent="0.3">
      <c r="BA27531" s="2"/>
    </row>
    <row r="27532" spans="53:53" x14ac:dyDescent="0.3">
      <c r="BA27532" s="2"/>
    </row>
    <row r="27533" spans="53:53" x14ac:dyDescent="0.3">
      <c r="BA27533" s="2"/>
    </row>
    <row r="27534" spans="53:53" x14ac:dyDescent="0.3">
      <c r="BA27534" s="2"/>
    </row>
    <row r="27535" spans="53:53" x14ac:dyDescent="0.3">
      <c r="BA27535" s="2"/>
    </row>
    <row r="27536" spans="53:53" x14ac:dyDescent="0.3">
      <c r="BA27536" s="2"/>
    </row>
    <row r="27537" spans="53:53" x14ac:dyDescent="0.3">
      <c r="BA27537" s="2"/>
    </row>
    <row r="27538" spans="53:53" x14ac:dyDescent="0.3">
      <c r="BA27538" s="2"/>
    </row>
    <row r="27539" spans="53:53" x14ac:dyDescent="0.3">
      <c r="BA27539" s="2"/>
    </row>
    <row r="27540" spans="53:53" x14ac:dyDescent="0.3">
      <c r="BA27540" s="2"/>
    </row>
    <row r="27541" spans="53:53" x14ac:dyDescent="0.3">
      <c r="BA27541" s="2"/>
    </row>
    <row r="27542" spans="53:53" x14ac:dyDescent="0.3">
      <c r="BA27542" s="2"/>
    </row>
    <row r="27543" spans="53:53" x14ac:dyDescent="0.3">
      <c r="BA27543" s="2"/>
    </row>
    <row r="27544" spans="53:53" x14ac:dyDescent="0.3">
      <c r="BA27544" s="2"/>
    </row>
    <row r="27545" spans="53:53" x14ac:dyDescent="0.3">
      <c r="BA27545" s="2"/>
    </row>
    <row r="27546" spans="53:53" x14ac:dyDescent="0.3">
      <c r="BA27546" s="2"/>
    </row>
    <row r="27547" spans="53:53" x14ac:dyDescent="0.3">
      <c r="BA27547" s="2"/>
    </row>
    <row r="27548" spans="53:53" x14ac:dyDescent="0.3">
      <c r="BA27548" s="2"/>
    </row>
    <row r="27549" spans="53:53" x14ac:dyDescent="0.3">
      <c r="BA27549" s="2"/>
    </row>
    <row r="27550" spans="53:53" x14ac:dyDescent="0.3">
      <c r="BA27550" s="2"/>
    </row>
    <row r="27551" spans="53:53" x14ac:dyDescent="0.3">
      <c r="BA27551" s="2"/>
    </row>
    <row r="27552" spans="53:53" x14ac:dyDescent="0.3">
      <c r="BA27552" s="2"/>
    </row>
    <row r="27553" spans="53:53" x14ac:dyDescent="0.3">
      <c r="BA27553" s="2"/>
    </row>
    <row r="27554" spans="53:53" x14ac:dyDescent="0.3">
      <c r="BA27554" s="2"/>
    </row>
    <row r="27555" spans="53:53" x14ac:dyDescent="0.3">
      <c r="BA27555" s="2"/>
    </row>
    <row r="27556" spans="53:53" x14ac:dyDescent="0.3">
      <c r="BA27556" s="2"/>
    </row>
    <row r="27557" spans="53:53" x14ac:dyDescent="0.3">
      <c r="BA27557" s="2"/>
    </row>
    <row r="27558" spans="53:53" x14ac:dyDescent="0.3">
      <c r="BA27558" s="2"/>
    </row>
    <row r="27559" spans="53:53" x14ac:dyDescent="0.3">
      <c r="BA27559" s="2"/>
    </row>
    <row r="27560" spans="53:53" x14ac:dyDescent="0.3">
      <c r="BA27560" s="2"/>
    </row>
    <row r="27561" spans="53:53" x14ac:dyDescent="0.3">
      <c r="BA27561" s="2"/>
    </row>
    <row r="27562" spans="53:53" x14ac:dyDescent="0.3">
      <c r="BA27562" s="2"/>
    </row>
    <row r="27563" spans="53:53" x14ac:dyDescent="0.3">
      <c r="BA27563" s="2"/>
    </row>
    <row r="27564" spans="53:53" x14ac:dyDescent="0.3">
      <c r="BA27564" s="2"/>
    </row>
    <row r="27565" spans="53:53" x14ac:dyDescent="0.3">
      <c r="BA27565" s="2"/>
    </row>
    <row r="27566" spans="53:53" x14ac:dyDescent="0.3">
      <c r="BA27566" s="2"/>
    </row>
    <row r="27567" spans="53:53" x14ac:dyDescent="0.3">
      <c r="BA27567" s="2"/>
    </row>
    <row r="27568" spans="53:53" x14ac:dyDescent="0.3">
      <c r="BA27568" s="2"/>
    </row>
    <row r="27569" spans="53:53" x14ac:dyDescent="0.3">
      <c r="BA27569" s="2"/>
    </row>
    <row r="27570" spans="53:53" x14ac:dyDescent="0.3">
      <c r="BA27570" s="2"/>
    </row>
    <row r="27571" spans="53:53" x14ac:dyDescent="0.3">
      <c r="BA27571" s="2"/>
    </row>
    <row r="27572" spans="53:53" x14ac:dyDescent="0.3">
      <c r="BA27572" s="2"/>
    </row>
    <row r="27573" spans="53:53" x14ac:dyDescent="0.3">
      <c r="BA27573" s="2"/>
    </row>
    <row r="27574" spans="53:53" x14ac:dyDescent="0.3">
      <c r="BA27574" s="2"/>
    </row>
    <row r="27575" spans="53:53" x14ac:dyDescent="0.3">
      <c r="BA27575" s="2"/>
    </row>
    <row r="27576" spans="53:53" x14ac:dyDescent="0.3">
      <c r="BA27576" s="2"/>
    </row>
    <row r="27577" spans="53:53" x14ac:dyDescent="0.3">
      <c r="BA27577" s="2"/>
    </row>
    <row r="27578" spans="53:53" x14ac:dyDescent="0.3">
      <c r="BA27578" s="2"/>
    </row>
    <row r="27579" spans="53:53" x14ac:dyDescent="0.3">
      <c r="BA27579" s="2"/>
    </row>
    <row r="27580" spans="53:53" x14ac:dyDescent="0.3">
      <c r="BA27580" s="2"/>
    </row>
    <row r="27581" spans="53:53" x14ac:dyDescent="0.3">
      <c r="BA27581" s="2"/>
    </row>
    <row r="27582" spans="53:53" x14ac:dyDescent="0.3">
      <c r="BA27582" s="2"/>
    </row>
    <row r="27583" spans="53:53" x14ac:dyDescent="0.3">
      <c r="BA27583" s="2"/>
    </row>
    <row r="27584" spans="53:53" x14ac:dyDescent="0.3">
      <c r="BA27584" s="2"/>
    </row>
    <row r="27585" spans="53:53" x14ac:dyDescent="0.3">
      <c r="BA27585" s="2"/>
    </row>
    <row r="27586" spans="53:53" x14ac:dyDescent="0.3">
      <c r="BA27586" s="2"/>
    </row>
    <row r="27587" spans="53:53" x14ac:dyDescent="0.3">
      <c r="BA27587" s="2"/>
    </row>
    <row r="27588" spans="53:53" x14ac:dyDescent="0.3">
      <c r="BA27588" s="2"/>
    </row>
    <row r="27589" spans="53:53" x14ac:dyDescent="0.3">
      <c r="BA27589" s="2"/>
    </row>
    <row r="27590" spans="53:53" x14ac:dyDescent="0.3">
      <c r="BA27590" s="2"/>
    </row>
    <row r="27591" spans="53:53" x14ac:dyDescent="0.3">
      <c r="BA27591" s="2"/>
    </row>
    <row r="27592" spans="53:53" x14ac:dyDescent="0.3">
      <c r="BA27592" s="2"/>
    </row>
    <row r="27593" spans="53:53" x14ac:dyDescent="0.3">
      <c r="BA27593" s="2"/>
    </row>
    <row r="27594" spans="53:53" x14ac:dyDescent="0.3">
      <c r="BA27594" s="2"/>
    </row>
    <row r="27595" spans="53:53" x14ac:dyDescent="0.3">
      <c r="BA27595" s="2"/>
    </row>
    <row r="27596" spans="53:53" x14ac:dyDescent="0.3">
      <c r="BA27596" s="2"/>
    </row>
    <row r="27597" spans="53:53" x14ac:dyDescent="0.3">
      <c r="BA27597" s="2"/>
    </row>
    <row r="27598" spans="53:53" x14ac:dyDescent="0.3">
      <c r="BA27598" s="2"/>
    </row>
    <row r="27599" spans="53:53" x14ac:dyDescent="0.3">
      <c r="BA27599" s="2"/>
    </row>
    <row r="27600" spans="53:53" x14ac:dyDescent="0.3">
      <c r="BA27600" s="2"/>
    </row>
    <row r="27601" spans="53:53" x14ac:dyDescent="0.3">
      <c r="BA27601" s="2"/>
    </row>
    <row r="27602" spans="53:53" x14ac:dyDescent="0.3">
      <c r="BA27602" s="2"/>
    </row>
    <row r="27603" spans="53:53" x14ac:dyDescent="0.3">
      <c r="BA27603" s="2"/>
    </row>
    <row r="27604" spans="53:53" x14ac:dyDescent="0.3">
      <c r="BA27604" s="2"/>
    </row>
    <row r="27605" spans="53:53" x14ac:dyDescent="0.3">
      <c r="BA27605" s="2"/>
    </row>
    <row r="27606" spans="53:53" x14ac:dyDescent="0.3">
      <c r="BA27606" s="2"/>
    </row>
    <row r="27607" spans="53:53" x14ac:dyDescent="0.3">
      <c r="BA27607" s="2"/>
    </row>
    <row r="27608" spans="53:53" x14ac:dyDescent="0.3">
      <c r="BA27608" s="2"/>
    </row>
    <row r="27609" spans="53:53" x14ac:dyDescent="0.3">
      <c r="BA27609" s="2"/>
    </row>
    <row r="27610" spans="53:53" x14ac:dyDescent="0.3">
      <c r="BA27610" s="2"/>
    </row>
    <row r="27611" spans="53:53" x14ac:dyDescent="0.3">
      <c r="BA27611" s="2"/>
    </row>
    <row r="27612" spans="53:53" x14ac:dyDescent="0.3">
      <c r="BA27612" s="2"/>
    </row>
    <row r="27613" spans="53:53" x14ac:dyDescent="0.3">
      <c r="BA27613" s="2"/>
    </row>
    <row r="27614" spans="53:53" x14ac:dyDescent="0.3">
      <c r="BA27614" s="2"/>
    </row>
    <row r="27615" spans="53:53" x14ac:dyDescent="0.3">
      <c r="BA27615" s="2"/>
    </row>
    <row r="27616" spans="53:53" x14ac:dyDescent="0.3">
      <c r="BA27616" s="2"/>
    </row>
    <row r="27617" spans="53:53" x14ac:dyDescent="0.3">
      <c r="BA27617" s="2"/>
    </row>
    <row r="27618" spans="53:53" x14ac:dyDescent="0.3">
      <c r="BA27618" s="2"/>
    </row>
    <row r="27619" spans="53:53" x14ac:dyDescent="0.3">
      <c r="BA27619" s="2"/>
    </row>
    <row r="27620" spans="53:53" x14ac:dyDescent="0.3">
      <c r="BA27620" s="2"/>
    </row>
    <row r="27621" spans="53:53" x14ac:dyDescent="0.3">
      <c r="BA27621" s="2"/>
    </row>
    <row r="27622" spans="53:53" x14ac:dyDescent="0.3">
      <c r="BA27622" s="2"/>
    </row>
    <row r="27623" spans="53:53" x14ac:dyDescent="0.3">
      <c r="BA27623" s="2"/>
    </row>
    <row r="27624" spans="53:53" x14ac:dyDescent="0.3">
      <c r="BA27624" s="2"/>
    </row>
    <row r="27625" spans="53:53" x14ac:dyDescent="0.3">
      <c r="BA27625" s="2"/>
    </row>
    <row r="27626" spans="53:53" x14ac:dyDescent="0.3">
      <c r="BA27626" s="2"/>
    </row>
    <row r="27627" spans="53:53" x14ac:dyDescent="0.3">
      <c r="BA27627" s="2"/>
    </row>
    <row r="27628" spans="53:53" x14ac:dyDescent="0.3">
      <c r="BA27628" s="2"/>
    </row>
    <row r="27629" spans="53:53" x14ac:dyDescent="0.3">
      <c r="BA27629" s="2"/>
    </row>
    <row r="27630" spans="53:53" x14ac:dyDescent="0.3">
      <c r="BA27630" s="2"/>
    </row>
    <row r="27631" spans="53:53" x14ac:dyDescent="0.3">
      <c r="BA27631" s="2"/>
    </row>
    <row r="27632" spans="53:53" x14ac:dyDescent="0.3">
      <c r="BA27632" s="2"/>
    </row>
    <row r="27633" spans="53:53" x14ac:dyDescent="0.3">
      <c r="BA27633" s="2"/>
    </row>
    <row r="27634" spans="53:53" x14ac:dyDescent="0.3">
      <c r="BA27634" s="2"/>
    </row>
    <row r="27635" spans="53:53" x14ac:dyDescent="0.3">
      <c r="BA27635" s="2"/>
    </row>
    <row r="27636" spans="53:53" x14ac:dyDescent="0.3">
      <c r="BA27636" s="2"/>
    </row>
    <row r="27637" spans="53:53" x14ac:dyDescent="0.3">
      <c r="BA27637" s="2"/>
    </row>
    <row r="27638" spans="53:53" x14ac:dyDescent="0.3">
      <c r="BA27638" s="2"/>
    </row>
    <row r="27639" spans="53:53" x14ac:dyDescent="0.3">
      <c r="BA27639" s="2"/>
    </row>
    <row r="27640" spans="53:53" x14ac:dyDescent="0.3">
      <c r="BA27640" s="2"/>
    </row>
    <row r="27641" spans="53:53" x14ac:dyDescent="0.3">
      <c r="BA27641" s="2"/>
    </row>
    <row r="27642" spans="53:53" x14ac:dyDescent="0.3">
      <c r="BA27642" s="2"/>
    </row>
    <row r="27643" spans="53:53" x14ac:dyDescent="0.3">
      <c r="BA27643" s="2"/>
    </row>
    <row r="27644" spans="53:53" x14ac:dyDescent="0.3">
      <c r="BA27644" s="2"/>
    </row>
    <row r="27645" spans="53:53" x14ac:dyDescent="0.3">
      <c r="BA27645" s="2"/>
    </row>
    <row r="27646" spans="53:53" x14ac:dyDescent="0.3">
      <c r="BA27646" s="2"/>
    </row>
    <row r="27647" spans="53:53" x14ac:dyDescent="0.3">
      <c r="BA27647" s="2"/>
    </row>
    <row r="27648" spans="53:53" x14ac:dyDescent="0.3">
      <c r="BA27648" s="2"/>
    </row>
    <row r="27649" spans="53:53" x14ac:dyDescent="0.3">
      <c r="BA27649" s="2"/>
    </row>
    <row r="27650" spans="53:53" x14ac:dyDescent="0.3">
      <c r="BA27650" s="2"/>
    </row>
    <row r="27651" spans="53:53" x14ac:dyDescent="0.3">
      <c r="BA27651" s="2"/>
    </row>
    <row r="27652" spans="53:53" x14ac:dyDescent="0.3">
      <c r="BA27652" s="2"/>
    </row>
    <row r="27653" spans="53:53" x14ac:dyDescent="0.3">
      <c r="BA27653" s="2"/>
    </row>
    <row r="27654" spans="53:53" x14ac:dyDescent="0.3">
      <c r="BA27654" s="2"/>
    </row>
    <row r="27655" spans="53:53" x14ac:dyDescent="0.3">
      <c r="BA27655" s="2"/>
    </row>
    <row r="27656" spans="53:53" x14ac:dyDescent="0.3">
      <c r="BA27656" s="2"/>
    </row>
    <row r="27657" spans="53:53" x14ac:dyDescent="0.3">
      <c r="BA27657" s="2"/>
    </row>
    <row r="27658" spans="53:53" x14ac:dyDescent="0.3">
      <c r="BA27658" s="2"/>
    </row>
    <row r="27659" spans="53:53" x14ac:dyDescent="0.3">
      <c r="BA27659" s="2"/>
    </row>
    <row r="27660" spans="53:53" x14ac:dyDescent="0.3">
      <c r="BA27660" s="2"/>
    </row>
    <row r="27661" spans="53:53" x14ac:dyDescent="0.3">
      <c r="BA27661" s="2"/>
    </row>
    <row r="27662" spans="53:53" x14ac:dyDescent="0.3">
      <c r="BA27662" s="2"/>
    </row>
    <row r="27663" spans="53:53" x14ac:dyDescent="0.3">
      <c r="BA27663" s="2"/>
    </row>
    <row r="27664" spans="53:53" x14ac:dyDescent="0.3">
      <c r="BA27664" s="2"/>
    </row>
    <row r="27665" spans="53:53" x14ac:dyDescent="0.3">
      <c r="BA27665" s="2"/>
    </row>
    <row r="27666" spans="53:53" x14ac:dyDescent="0.3">
      <c r="BA27666" s="2"/>
    </row>
    <row r="27667" spans="53:53" x14ac:dyDescent="0.3">
      <c r="BA27667" s="2"/>
    </row>
    <row r="27668" spans="53:53" x14ac:dyDescent="0.3">
      <c r="BA27668" s="2"/>
    </row>
    <row r="27669" spans="53:53" x14ac:dyDescent="0.3">
      <c r="BA27669" s="2"/>
    </row>
    <row r="27670" spans="53:53" x14ac:dyDescent="0.3">
      <c r="BA27670" s="2"/>
    </row>
    <row r="27671" spans="53:53" x14ac:dyDescent="0.3">
      <c r="BA27671" s="2"/>
    </row>
    <row r="27672" spans="53:53" x14ac:dyDescent="0.3">
      <c r="BA27672" s="2"/>
    </row>
    <row r="27673" spans="53:53" x14ac:dyDescent="0.3">
      <c r="BA27673" s="2"/>
    </row>
    <row r="27674" spans="53:53" x14ac:dyDescent="0.3">
      <c r="BA27674" s="2"/>
    </row>
    <row r="27675" spans="53:53" x14ac:dyDescent="0.3">
      <c r="BA27675" s="2"/>
    </row>
    <row r="27676" spans="53:53" x14ac:dyDescent="0.3">
      <c r="BA27676" s="2"/>
    </row>
    <row r="27677" spans="53:53" x14ac:dyDescent="0.3">
      <c r="BA27677" s="2"/>
    </row>
    <row r="27678" spans="53:53" x14ac:dyDescent="0.3">
      <c r="BA27678" s="2"/>
    </row>
    <row r="27679" spans="53:53" x14ac:dyDescent="0.3">
      <c r="BA27679" s="2"/>
    </row>
    <row r="27680" spans="53:53" x14ac:dyDescent="0.3">
      <c r="BA27680" s="2"/>
    </row>
    <row r="27681" spans="53:53" x14ac:dyDescent="0.3">
      <c r="BA27681" s="2"/>
    </row>
    <row r="27682" spans="53:53" x14ac:dyDescent="0.3">
      <c r="BA27682" s="2"/>
    </row>
    <row r="27683" spans="53:53" x14ac:dyDescent="0.3">
      <c r="BA27683" s="2"/>
    </row>
    <row r="27684" spans="53:53" x14ac:dyDescent="0.3">
      <c r="BA27684" s="2"/>
    </row>
    <row r="27685" spans="53:53" x14ac:dyDescent="0.3">
      <c r="BA27685" s="2"/>
    </row>
    <row r="27686" spans="53:53" x14ac:dyDescent="0.3">
      <c r="BA27686" s="2"/>
    </row>
    <row r="27687" spans="53:53" x14ac:dyDescent="0.3">
      <c r="BA27687" s="2"/>
    </row>
    <row r="27688" spans="53:53" x14ac:dyDescent="0.3">
      <c r="BA27688" s="2"/>
    </row>
    <row r="27689" spans="53:53" x14ac:dyDescent="0.3">
      <c r="BA27689" s="2"/>
    </row>
    <row r="27690" spans="53:53" x14ac:dyDescent="0.3">
      <c r="BA27690" s="2"/>
    </row>
    <row r="27691" spans="53:53" x14ac:dyDescent="0.3">
      <c r="BA27691" s="2"/>
    </row>
    <row r="27692" spans="53:53" x14ac:dyDescent="0.3">
      <c r="BA27692" s="2"/>
    </row>
    <row r="27693" spans="53:53" x14ac:dyDescent="0.3">
      <c r="BA27693" s="2"/>
    </row>
    <row r="27694" spans="53:53" x14ac:dyDescent="0.3">
      <c r="BA27694" s="2"/>
    </row>
    <row r="27695" spans="53:53" x14ac:dyDescent="0.3">
      <c r="BA27695" s="2"/>
    </row>
    <row r="27696" spans="53:53" x14ac:dyDescent="0.3">
      <c r="BA27696" s="2"/>
    </row>
    <row r="27697" spans="53:53" x14ac:dyDescent="0.3">
      <c r="BA27697" s="2"/>
    </row>
    <row r="27698" spans="53:53" x14ac:dyDescent="0.3">
      <c r="BA27698" s="2"/>
    </row>
    <row r="27699" spans="53:53" x14ac:dyDescent="0.3">
      <c r="BA27699" s="2"/>
    </row>
    <row r="27700" spans="53:53" x14ac:dyDescent="0.3">
      <c r="BA27700" s="2"/>
    </row>
    <row r="27701" spans="53:53" x14ac:dyDescent="0.3">
      <c r="BA27701" s="2"/>
    </row>
    <row r="27702" spans="53:53" x14ac:dyDescent="0.3">
      <c r="BA27702" s="2"/>
    </row>
    <row r="27703" spans="53:53" x14ac:dyDescent="0.3">
      <c r="BA27703" s="2"/>
    </row>
    <row r="27704" spans="53:53" x14ac:dyDescent="0.3">
      <c r="BA27704" s="2"/>
    </row>
    <row r="27705" spans="53:53" x14ac:dyDescent="0.3">
      <c r="BA27705" s="2"/>
    </row>
    <row r="27706" spans="53:53" x14ac:dyDescent="0.3">
      <c r="BA27706" s="2"/>
    </row>
    <row r="27707" spans="53:53" x14ac:dyDescent="0.3">
      <c r="BA27707" s="2"/>
    </row>
    <row r="27708" spans="53:53" x14ac:dyDescent="0.3">
      <c r="BA27708" s="2"/>
    </row>
    <row r="27709" spans="53:53" x14ac:dyDescent="0.3">
      <c r="BA27709" s="2"/>
    </row>
    <row r="27710" spans="53:53" x14ac:dyDescent="0.3">
      <c r="BA27710" s="2"/>
    </row>
    <row r="27711" spans="53:53" x14ac:dyDescent="0.3">
      <c r="BA27711" s="2"/>
    </row>
    <row r="27712" spans="53:53" x14ac:dyDescent="0.3">
      <c r="BA27712" s="2"/>
    </row>
    <row r="27713" spans="53:53" x14ac:dyDescent="0.3">
      <c r="BA27713" s="2"/>
    </row>
    <row r="27714" spans="53:53" x14ac:dyDescent="0.3">
      <c r="BA27714" s="2"/>
    </row>
    <row r="27715" spans="53:53" x14ac:dyDescent="0.3">
      <c r="BA27715" s="2"/>
    </row>
    <row r="27716" spans="53:53" x14ac:dyDescent="0.3">
      <c r="BA27716" s="2"/>
    </row>
    <row r="27717" spans="53:53" x14ac:dyDescent="0.3">
      <c r="BA27717" s="2"/>
    </row>
    <row r="27718" spans="53:53" x14ac:dyDescent="0.3">
      <c r="BA27718" s="2"/>
    </row>
    <row r="27719" spans="53:53" x14ac:dyDescent="0.3">
      <c r="BA27719" s="2"/>
    </row>
    <row r="27720" spans="53:53" x14ac:dyDescent="0.3">
      <c r="BA27720" s="2"/>
    </row>
    <row r="27721" spans="53:53" x14ac:dyDescent="0.3">
      <c r="BA27721" s="2"/>
    </row>
    <row r="27722" spans="53:53" x14ac:dyDescent="0.3">
      <c r="BA27722" s="2"/>
    </row>
    <row r="27723" spans="53:53" x14ac:dyDescent="0.3">
      <c r="BA27723" s="2"/>
    </row>
    <row r="27724" spans="53:53" x14ac:dyDescent="0.3">
      <c r="BA27724" s="2"/>
    </row>
    <row r="27725" spans="53:53" x14ac:dyDescent="0.3">
      <c r="BA27725" s="2"/>
    </row>
    <row r="27726" spans="53:53" x14ac:dyDescent="0.3">
      <c r="BA27726" s="2"/>
    </row>
    <row r="27727" spans="53:53" x14ac:dyDescent="0.3">
      <c r="BA27727" s="2"/>
    </row>
    <row r="27728" spans="53:53" x14ac:dyDescent="0.3">
      <c r="BA27728" s="2"/>
    </row>
    <row r="27729" spans="53:53" x14ac:dyDescent="0.3">
      <c r="BA27729" s="2"/>
    </row>
    <row r="27730" spans="53:53" x14ac:dyDescent="0.3">
      <c r="BA27730" s="2"/>
    </row>
    <row r="27731" spans="53:53" x14ac:dyDescent="0.3">
      <c r="BA27731" s="2"/>
    </row>
    <row r="27732" spans="53:53" x14ac:dyDescent="0.3">
      <c r="BA27732" s="2"/>
    </row>
    <row r="27733" spans="53:53" x14ac:dyDescent="0.3">
      <c r="BA27733" s="2"/>
    </row>
    <row r="27734" spans="53:53" x14ac:dyDescent="0.3">
      <c r="BA27734" s="2"/>
    </row>
    <row r="27735" spans="53:53" x14ac:dyDescent="0.3">
      <c r="BA27735" s="2"/>
    </row>
    <row r="27736" spans="53:53" x14ac:dyDescent="0.3">
      <c r="BA27736" s="2"/>
    </row>
    <row r="27737" spans="53:53" x14ac:dyDescent="0.3">
      <c r="BA27737" s="2"/>
    </row>
    <row r="27738" spans="53:53" x14ac:dyDescent="0.3">
      <c r="BA27738" s="2"/>
    </row>
    <row r="27739" spans="53:53" x14ac:dyDescent="0.3">
      <c r="BA27739" s="2"/>
    </row>
    <row r="27740" spans="53:53" x14ac:dyDescent="0.3">
      <c r="BA27740" s="2"/>
    </row>
    <row r="27741" spans="53:53" x14ac:dyDescent="0.3">
      <c r="BA27741" s="2"/>
    </row>
    <row r="27742" spans="53:53" x14ac:dyDescent="0.3">
      <c r="BA27742" s="2"/>
    </row>
    <row r="27743" spans="53:53" x14ac:dyDescent="0.3">
      <c r="BA27743" s="2"/>
    </row>
    <row r="27744" spans="53:53" x14ac:dyDescent="0.3">
      <c r="BA27744" s="2"/>
    </row>
    <row r="27745" spans="53:53" x14ac:dyDescent="0.3">
      <c r="BA27745" s="2"/>
    </row>
    <row r="27746" spans="53:53" x14ac:dyDescent="0.3">
      <c r="BA27746" s="2"/>
    </row>
    <row r="27747" spans="53:53" x14ac:dyDescent="0.3">
      <c r="BA27747" s="2"/>
    </row>
    <row r="27748" spans="53:53" x14ac:dyDescent="0.3">
      <c r="BA27748" s="2"/>
    </row>
    <row r="27749" spans="53:53" x14ac:dyDescent="0.3">
      <c r="BA27749" s="2"/>
    </row>
    <row r="27750" spans="53:53" x14ac:dyDescent="0.3">
      <c r="BA27750" s="2"/>
    </row>
    <row r="27751" spans="53:53" x14ac:dyDescent="0.3">
      <c r="BA27751" s="2"/>
    </row>
    <row r="27752" spans="53:53" x14ac:dyDescent="0.3">
      <c r="BA27752" s="2"/>
    </row>
    <row r="27753" spans="53:53" x14ac:dyDescent="0.3">
      <c r="BA27753" s="2"/>
    </row>
    <row r="27754" spans="53:53" x14ac:dyDescent="0.3">
      <c r="BA27754" s="2"/>
    </row>
    <row r="27755" spans="53:53" x14ac:dyDescent="0.3">
      <c r="BA27755" s="2"/>
    </row>
    <row r="27756" spans="53:53" x14ac:dyDescent="0.3">
      <c r="BA27756" s="2"/>
    </row>
    <row r="27757" spans="53:53" x14ac:dyDescent="0.3">
      <c r="BA27757" s="2"/>
    </row>
    <row r="27758" spans="53:53" x14ac:dyDescent="0.3">
      <c r="BA27758" s="2"/>
    </row>
    <row r="27759" spans="53:53" x14ac:dyDescent="0.3">
      <c r="BA27759" s="2"/>
    </row>
    <row r="27760" spans="53:53" x14ac:dyDescent="0.3">
      <c r="BA27760" s="2"/>
    </row>
    <row r="27761" spans="53:53" x14ac:dyDescent="0.3">
      <c r="BA27761" s="2"/>
    </row>
    <row r="27762" spans="53:53" x14ac:dyDescent="0.3">
      <c r="BA27762" s="2"/>
    </row>
    <row r="27763" spans="53:53" x14ac:dyDescent="0.3">
      <c r="BA27763" s="2"/>
    </row>
    <row r="27764" spans="53:53" x14ac:dyDescent="0.3">
      <c r="BA27764" s="2"/>
    </row>
    <row r="27765" spans="53:53" x14ac:dyDescent="0.3">
      <c r="BA27765" s="2"/>
    </row>
    <row r="27766" spans="53:53" x14ac:dyDescent="0.3">
      <c r="BA27766" s="2"/>
    </row>
    <row r="27767" spans="53:53" x14ac:dyDescent="0.3">
      <c r="BA27767" s="2"/>
    </row>
    <row r="27768" spans="53:53" x14ac:dyDescent="0.3">
      <c r="BA27768" s="2"/>
    </row>
    <row r="27769" spans="53:53" x14ac:dyDescent="0.3">
      <c r="BA27769" s="2"/>
    </row>
    <row r="27770" spans="53:53" x14ac:dyDescent="0.3">
      <c r="BA27770" s="2"/>
    </row>
    <row r="27771" spans="53:53" x14ac:dyDescent="0.3">
      <c r="BA27771" s="2"/>
    </row>
    <row r="27772" spans="53:53" x14ac:dyDescent="0.3">
      <c r="BA27772" s="2"/>
    </row>
    <row r="27773" spans="53:53" x14ac:dyDescent="0.3">
      <c r="BA27773" s="2"/>
    </row>
    <row r="27774" spans="53:53" x14ac:dyDescent="0.3">
      <c r="BA27774" s="2"/>
    </row>
    <row r="27775" spans="53:53" x14ac:dyDescent="0.3">
      <c r="BA27775" s="2"/>
    </row>
    <row r="27776" spans="53:53" x14ac:dyDescent="0.3">
      <c r="BA27776" s="2"/>
    </row>
    <row r="27777" spans="53:53" x14ac:dyDescent="0.3">
      <c r="BA27777" s="2"/>
    </row>
    <row r="27778" spans="53:53" x14ac:dyDescent="0.3">
      <c r="BA27778" s="2"/>
    </row>
    <row r="27779" spans="53:53" x14ac:dyDescent="0.3">
      <c r="BA27779" s="2"/>
    </row>
    <row r="27780" spans="53:53" x14ac:dyDescent="0.3">
      <c r="BA27780" s="2"/>
    </row>
    <row r="27781" spans="53:53" x14ac:dyDescent="0.3">
      <c r="BA27781" s="2"/>
    </row>
    <row r="27782" spans="53:53" x14ac:dyDescent="0.3">
      <c r="BA27782" s="2"/>
    </row>
    <row r="27783" spans="53:53" x14ac:dyDescent="0.3">
      <c r="BA27783" s="2"/>
    </row>
    <row r="27784" spans="53:53" x14ac:dyDescent="0.3">
      <c r="BA27784" s="2"/>
    </row>
    <row r="27785" spans="53:53" x14ac:dyDescent="0.3">
      <c r="BA27785" s="2"/>
    </row>
    <row r="27786" spans="53:53" x14ac:dyDescent="0.3">
      <c r="BA27786" s="2"/>
    </row>
    <row r="27787" spans="53:53" x14ac:dyDescent="0.3">
      <c r="BA27787" s="2"/>
    </row>
    <row r="27788" spans="53:53" x14ac:dyDescent="0.3">
      <c r="BA27788" s="2"/>
    </row>
    <row r="27789" spans="53:53" x14ac:dyDescent="0.3">
      <c r="BA27789" s="2"/>
    </row>
    <row r="27790" spans="53:53" x14ac:dyDescent="0.3">
      <c r="BA27790" s="2"/>
    </row>
    <row r="27791" spans="53:53" x14ac:dyDescent="0.3">
      <c r="BA27791" s="2"/>
    </row>
    <row r="27792" spans="53:53" x14ac:dyDescent="0.3">
      <c r="BA27792" s="2"/>
    </row>
    <row r="27793" spans="53:53" x14ac:dyDescent="0.3">
      <c r="BA27793" s="2"/>
    </row>
    <row r="27794" spans="53:53" x14ac:dyDescent="0.3">
      <c r="BA27794" s="2"/>
    </row>
    <row r="27795" spans="53:53" x14ac:dyDescent="0.3">
      <c r="BA27795" s="2"/>
    </row>
    <row r="27796" spans="53:53" x14ac:dyDescent="0.3">
      <c r="BA27796" s="2"/>
    </row>
    <row r="27797" spans="53:53" x14ac:dyDescent="0.3">
      <c r="BA27797" s="2"/>
    </row>
    <row r="27798" spans="53:53" x14ac:dyDescent="0.3">
      <c r="BA27798" s="2"/>
    </row>
    <row r="27799" spans="53:53" x14ac:dyDescent="0.3">
      <c r="BA27799" s="2"/>
    </row>
    <row r="27800" spans="53:53" x14ac:dyDescent="0.3">
      <c r="BA27800" s="2"/>
    </row>
    <row r="27801" spans="53:53" x14ac:dyDescent="0.3">
      <c r="BA27801" s="2"/>
    </row>
    <row r="27802" spans="53:53" x14ac:dyDescent="0.3">
      <c r="BA27802" s="2"/>
    </row>
    <row r="27803" spans="53:53" x14ac:dyDescent="0.3">
      <c r="BA27803" s="2"/>
    </row>
    <row r="27804" spans="53:53" x14ac:dyDescent="0.3">
      <c r="BA27804" s="2"/>
    </row>
    <row r="27805" spans="53:53" x14ac:dyDescent="0.3">
      <c r="BA27805" s="2"/>
    </row>
    <row r="27806" spans="53:53" x14ac:dyDescent="0.3">
      <c r="BA27806" s="2"/>
    </row>
    <row r="27807" spans="53:53" x14ac:dyDescent="0.3">
      <c r="BA27807" s="2"/>
    </row>
    <row r="27808" spans="53:53" x14ac:dyDescent="0.3">
      <c r="BA27808" s="2"/>
    </row>
    <row r="27809" spans="53:53" x14ac:dyDescent="0.3">
      <c r="BA27809" s="2"/>
    </row>
    <row r="27810" spans="53:53" x14ac:dyDescent="0.3">
      <c r="BA27810" s="2"/>
    </row>
    <row r="27811" spans="53:53" x14ac:dyDescent="0.3">
      <c r="BA27811" s="2"/>
    </row>
    <row r="27812" spans="53:53" x14ac:dyDescent="0.3">
      <c r="BA27812" s="2"/>
    </row>
    <row r="27813" spans="53:53" x14ac:dyDescent="0.3">
      <c r="BA27813" s="2"/>
    </row>
    <row r="27814" spans="53:53" x14ac:dyDescent="0.3">
      <c r="BA27814" s="2"/>
    </row>
    <row r="27815" spans="53:53" x14ac:dyDescent="0.3">
      <c r="BA27815" s="2"/>
    </row>
    <row r="27816" spans="53:53" x14ac:dyDescent="0.3">
      <c r="BA27816" s="2"/>
    </row>
    <row r="27817" spans="53:53" x14ac:dyDescent="0.3">
      <c r="BA27817" s="2"/>
    </row>
    <row r="27818" spans="53:53" x14ac:dyDescent="0.3">
      <c r="BA27818" s="2"/>
    </row>
    <row r="27819" spans="53:53" x14ac:dyDescent="0.3">
      <c r="BA27819" s="2"/>
    </row>
    <row r="27820" spans="53:53" x14ac:dyDescent="0.3">
      <c r="BA27820" s="2"/>
    </row>
    <row r="27821" spans="53:53" x14ac:dyDescent="0.3">
      <c r="BA27821" s="2"/>
    </row>
    <row r="27822" spans="53:53" x14ac:dyDescent="0.3">
      <c r="BA27822" s="2"/>
    </row>
    <row r="27823" spans="53:53" x14ac:dyDescent="0.3">
      <c r="BA27823" s="2"/>
    </row>
    <row r="27824" spans="53:53" x14ac:dyDescent="0.3">
      <c r="BA27824" s="2"/>
    </row>
    <row r="27825" spans="53:53" x14ac:dyDescent="0.3">
      <c r="BA27825" s="2"/>
    </row>
    <row r="27826" spans="53:53" x14ac:dyDescent="0.3">
      <c r="BA27826" s="2"/>
    </row>
    <row r="27827" spans="53:53" x14ac:dyDescent="0.3">
      <c r="BA27827" s="2"/>
    </row>
    <row r="27828" spans="53:53" x14ac:dyDescent="0.3">
      <c r="BA27828" s="2"/>
    </row>
    <row r="27829" spans="53:53" x14ac:dyDescent="0.3">
      <c r="BA27829" s="2"/>
    </row>
    <row r="27830" spans="53:53" x14ac:dyDescent="0.3">
      <c r="BA27830" s="2"/>
    </row>
    <row r="27831" spans="53:53" x14ac:dyDescent="0.3">
      <c r="BA27831" s="2"/>
    </row>
    <row r="27832" spans="53:53" x14ac:dyDescent="0.3">
      <c r="BA27832" s="2"/>
    </row>
    <row r="27833" spans="53:53" x14ac:dyDescent="0.3">
      <c r="BA27833" s="2"/>
    </row>
    <row r="27834" spans="53:53" x14ac:dyDescent="0.3">
      <c r="BA27834" s="2"/>
    </row>
    <row r="27835" spans="53:53" x14ac:dyDescent="0.3">
      <c r="BA27835" s="2"/>
    </row>
    <row r="27836" spans="53:53" x14ac:dyDescent="0.3">
      <c r="BA27836" s="2"/>
    </row>
    <row r="27837" spans="53:53" x14ac:dyDescent="0.3">
      <c r="BA27837" s="2"/>
    </row>
    <row r="27838" spans="53:53" x14ac:dyDescent="0.3">
      <c r="BA27838" s="2"/>
    </row>
    <row r="27839" spans="53:53" x14ac:dyDescent="0.3">
      <c r="BA27839" s="2"/>
    </row>
    <row r="27840" spans="53:53" x14ac:dyDescent="0.3">
      <c r="BA27840" s="2"/>
    </row>
    <row r="27841" spans="53:53" x14ac:dyDescent="0.3">
      <c r="BA27841" s="2"/>
    </row>
    <row r="27842" spans="53:53" x14ac:dyDescent="0.3">
      <c r="BA27842" s="2"/>
    </row>
    <row r="27843" spans="53:53" x14ac:dyDescent="0.3">
      <c r="BA27843" s="2"/>
    </row>
    <row r="27844" spans="53:53" x14ac:dyDescent="0.3">
      <c r="BA27844" s="2"/>
    </row>
    <row r="27845" spans="53:53" x14ac:dyDescent="0.3">
      <c r="BA27845" s="2"/>
    </row>
    <row r="27846" spans="53:53" x14ac:dyDescent="0.3">
      <c r="BA27846" s="2"/>
    </row>
    <row r="27847" spans="53:53" x14ac:dyDescent="0.3">
      <c r="BA27847" s="2"/>
    </row>
    <row r="27848" spans="53:53" x14ac:dyDescent="0.3">
      <c r="BA27848" s="2"/>
    </row>
    <row r="27849" spans="53:53" x14ac:dyDescent="0.3">
      <c r="BA27849" s="2"/>
    </row>
    <row r="27850" spans="53:53" x14ac:dyDescent="0.3">
      <c r="BA27850" s="2"/>
    </row>
    <row r="27851" spans="53:53" x14ac:dyDescent="0.3">
      <c r="BA27851" s="2"/>
    </row>
    <row r="27852" spans="53:53" x14ac:dyDescent="0.3">
      <c r="BA27852" s="2"/>
    </row>
    <row r="27853" spans="53:53" x14ac:dyDescent="0.3">
      <c r="BA27853" s="2"/>
    </row>
    <row r="27854" spans="53:53" x14ac:dyDescent="0.3">
      <c r="BA27854" s="2"/>
    </row>
    <row r="27855" spans="53:53" x14ac:dyDescent="0.3">
      <c r="BA27855" s="2"/>
    </row>
    <row r="27856" spans="53:53" x14ac:dyDescent="0.3">
      <c r="BA27856" s="2"/>
    </row>
    <row r="27857" spans="53:53" x14ac:dyDescent="0.3">
      <c r="BA27857" s="2"/>
    </row>
    <row r="27858" spans="53:53" x14ac:dyDescent="0.3">
      <c r="BA27858" s="2"/>
    </row>
    <row r="27859" spans="53:53" x14ac:dyDescent="0.3">
      <c r="BA27859" s="2"/>
    </row>
    <row r="27860" spans="53:53" x14ac:dyDescent="0.3">
      <c r="BA27860" s="2"/>
    </row>
    <row r="27861" spans="53:53" x14ac:dyDescent="0.3">
      <c r="BA27861" s="2"/>
    </row>
    <row r="27862" spans="53:53" x14ac:dyDescent="0.3">
      <c r="BA27862" s="2"/>
    </row>
    <row r="27863" spans="53:53" x14ac:dyDescent="0.3">
      <c r="BA27863" s="2"/>
    </row>
    <row r="27864" spans="53:53" x14ac:dyDescent="0.3">
      <c r="BA27864" s="2"/>
    </row>
    <row r="27865" spans="53:53" x14ac:dyDescent="0.3">
      <c r="BA27865" s="2"/>
    </row>
    <row r="27866" spans="53:53" x14ac:dyDescent="0.3">
      <c r="BA27866" s="2"/>
    </row>
    <row r="27867" spans="53:53" x14ac:dyDescent="0.3">
      <c r="BA27867" s="2"/>
    </row>
    <row r="27868" spans="53:53" x14ac:dyDescent="0.3">
      <c r="BA27868" s="2"/>
    </row>
    <row r="27869" spans="53:53" x14ac:dyDescent="0.3">
      <c r="BA27869" s="2"/>
    </row>
    <row r="27870" spans="53:53" x14ac:dyDescent="0.3">
      <c r="BA27870" s="2"/>
    </row>
    <row r="27871" spans="53:53" x14ac:dyDescent="0.3">
      <c r="BA27871" s="2"/>
    </row>
    <row r="27872" spans="53:53" x14ac:dyDescent="0.3">
      <c r="BA27872" s="2"/>
    </row>
    <row r="27873" spans="53:53" x14ac:dyDescent="0.3">
      <c r="BA27873" s="2"/>
    </row>
    <row r="27874" spans="53:53" x14ac:dyDescent="0.3">
      <c r="BA27874" s="2"/>
    </row>
    <row r="27875" spans="53:53" x14ac:dyDescent="0.3">
      <c r="BA27875" s="2"/>
    </row>
    <row r="27876" spans="53:53" x14ac:dyDescent="0.3">
      <c r="BA27876" s="2"/>
    </row>
    <row r="27877" spans="53:53" x14ac:dyDescent="0.3">
      <c r="BA27877" s="2"/>
    </row>
    <row r="27878" spans="53:53" x14ac:dyDescent="0.3">
      <c r="BA27878" s="2"/>
    </row>
    <row r="27879" spans="53:53" x14ac:dyDescent="0.3">
      <c r="BA27879" s="2"/>
    </row>
    <row r="27880" spans="53:53" x14ac:dyDescent="0.3">
      <c r="BA27880" s="2"/>
    </row>
    <row r="27881" spans="53:53" x14ac:dyDescent="0.3">
      <c r="BA27881" s="2"/>
    </row>
    <row r="27882" spans="53:53" x14ac:dyDescent="0.3">
      <c r="BA27882" s="2"/>
    </row>
    <row r="27883" spans="53:53" x14ac:dyDescent="0.3">
      <c r="BA27883" s="2"/>
    </row>
    <row r="27884" spans="53:53" x14ac:dyDescent="0.3">
      <c r="BA27884" s="2"/>
    </row>
    <row r="27885" spans="53:53" x14ac:dyDescent="0.3">
      <c r="BA27885" s="2"/>
    </row>
    <row r="27886" spans="53:53" x14ac:dyDescent="0.3">
      <c r="BA27886" s="2"/>
    </row>
    <row r="27887" spans="53:53" x14ac:dyDescent="0.3">
      <c r="BA27887" s="2"/>
    </row>
    <row r="27888" spans="53:53" x14ac:dyDescent="0.3">
      <c r="BA27888" s="2"/>
    </row>
    <row r="27889" spans="53:53" x14ac:dyDescent="0.3">
      <c r="BA27889" s="2"/>
    </row>
    <row r="27890" spans="53:53" x14ac:dyDescent="0.3">
      <c r="BA27890" s="2"/>
    </row>
    <row r="27891" spans="53:53" x14ac:dyDescent="0.3">
      <c r="BA27891" s="2"/>
    </row>
    <row r="27892" spans="53:53" x14ac:dyDescent="0.3">
      <c r="BA27892" s="2"/>
    </row>
    <row r="27893" spans="53:53" x14ac:dyDescent="0.3">
      <c r="BA27893" s="2"/>
    </row>
    <row r="27894" spans="53:53" x14ac:dyDescent="0.3">
      <c r="BA27894" s="2"/>
    </row>
    <row r="27895" spans="53:53" x14ac:dyDescent="0.3">
      <c r="BA27895" s="2"/>
    </row>
    <row r="27896" spans="53:53" x14ac:dyDescent="0.3">
      <c r="BA27896" s="2"/>
    </row>
    <row r="27897" spans="53:53" x14ac:dyDescent="0.3">
      <c r="BA27897" s="2"/>
    </row>
    <row r="27898" spans="53:53" x14ac:dyDescent="0.3">
      <c r="BA27898" s="2"/>
    </row>
    <row r="27899" spans="53:53" x14ac:dyDescent="0.3">
      <c r="BA27899" s="2"/>
    </row>
    <row r="27900" spans="53:53" x14ac:dyDescent="0.3">
      <c r="BA27900" s="2"/>
    </row>
    <row r="27901" spans="53:53" x14ac:dyDescent="0.3">
      <c r="BA27901" s="2"/>
    </row>
    <row r="27902" spans="53:53" x14ac:dyDescent="0.3">
      <c r="BA27902" s="2"/>
    </row>
    <row r="27903" spans="53:53" x14ac:dyDescent="0.3">
      <c r="BA27903" s="2"/>
    </row>
    <row r="27904" spans="53:53" x14ac:dyDescent="0.3">
      <c r="BA27904" s="2"/>
    </row>
    <row r="27905" spans="53:53" x14ac:dyDescent="0.3">
      <c r="BA27905" s="2"/>
    </row>
    <row r="27906" spans="53:53" x14ac:dyDescent="0.3">
      <c r="BA27906" s="2"/>
    </row>
    <row r="27907" spans="53:53" x14ac:dyDescent="0.3">
      <c r="BA27907" s="2"/>
    </row>
    <row r="27908" spans="53:53" x14ac:dyDescent="0.3">
      <c r="BA27908" s="2"/>
    </row>
    <row r="27909" spans="53:53" x14ac:dyDescent="0.3">
      <c r="BA27909" s="2"/>
    </row>
    <row r="27910" spans="53:53" x14ac:dyDescent="0.3">
      <c r="BA27910" s="2"/>
    </row>
    <row r="27911" spans="53:53" x14ac:dyDescent="0.3">
      <c r="BA27911" s="2"/>
    </row>
    <row r="27912" spans="53:53" x14ac:dyDescent="0.3">
      <c r="BA27912" s="2"/>
    </row>
    <row r="27913" spans="53:53" x14ac:dyDescent="0.3">
      <c r="BA27913" s="2"/>
    </row>
    <row r="27914" spans="53:53" x14ac:dyDescent="0.3">
      <c r="BA27914" s="2"/>
    </row>
    <row r="27915" spans="53:53" x14ac:dyDescent="0.3">
      <c r="BA27915" s="2"/>
    </row>
    <row r="27916" spans="53:53" x14ac:dyDescent="0.3">
      <c r="BA27916" s="2"/>
    </row>
    <row r="27917" spans="53:53" x14ac:dyDescent="0.3">
      <c r="BA27917" s="2"/>
    </row>
    <row r="27918" spans="53:53" x14ac:dyDescent="0.3">
      <c r="BA27918" s="2"/>
    </row>
    <row r="27919" spans="53:53" x14ac:dyDescent="0.3">
      <c r="BA27919" s="2"/>
    </row>
    <row r="27920" spans="53:53" x14ac:dyDescent="0.3">
      <c r="BA27920" s="2"/>
    </row>
    <row r="27921" spans="53:53" x14ac:dyDescent="0.3">
      <c r="BA27921" s="2"/>
    </row>
    <row r="27922" spans="53:53" x14ac:dyDescent="0.3">
      <c r="BA27922" s="2"/>
    </row>
    <row r="27923" spans="53:53" x14ac:dyDescent="0.3">
      <c r="BA27923" s="2"/>
    </row>
    <row r="27924" spans="53:53" x14ac:dyDescent="0.3">
      <c r="BA27924" s="2"/>
    </row>
    <row r="27925" spans="53:53" x14ac:dyDescent="0.3">
      <c r="BA27925" s="2"/>
    </row>
    <row r="27926" spans="53:53" x14ac:dyDescent="0.3">
      <c r="BA27926" s="2"/>
    </row>
    <row r="27927" spans="53:53" x14ac:dyDescent="0.3">
      <c r="BA27927" s="2"/>
    </row>
    <row r="27928" spans="53:53" x14ac:dyDescent="0.3">
      <c r="BA27928" s="2"/>
    </row>
    <row r="27929" spans="53:53" x14ac:dyDescent="0.3">
      <c r="BA27929" s="2"/>
    </row>
    <row r="27930" spans="53:53" x14ac:dyDescent="0.3">
      <c r="BA27930" s="2"/>
    </row>
    <row r="27931" spans="53:53" x14ac:dyDescent="0.3">
      <c r="BA27931" s="2"/>
    </row>
    <row r="27932" spans="53:53" x14ac:dyDescent="0.3">
      <c r="BA27932" s="2"/>
    </row>
    <row r="27933" spans="53:53" x14ac:dyDescent="0.3">
      <c r="BA27933" s="2"/>
    </row>
    <row r="27934" spans="53:53" x14ac:dyDescent="0.3">
      <c r="BA27934" s="2"/>
    </row>
    <row r="27935" spans="53:53" x14ac:dyDescent="0.3">
      <c r="BA27935" s="2"/>
    </row>
    <row r="27936" spans="53:53" x14ac:dyDescent="0.3">
      <c r="BA27936" s="2"/>
    </row>
    <row r="27937" spans="53:53" x14ac:dyDescent="0.3">
      <c r="BA27937" s="2"/>
    </row>
    <row r="27938" spans="53:53" x14ac:dyDescent="0.3">
      <c r="BA27938" s="2"/>
    </row>
    <row r="27939" spans="53:53" x14ac:dyDescent="0.3">
      <c r="BA27939" s="2"/>
    </row>
    <row r="27940" spans="53:53" x14ac:dyDescent="0.3">
      <c r="BA27940" s="2"/>
    </row>
    <row r="27941" spans="53:53" x14ac:dyDescent="0.3">
      <c r="BA27941" s="2"/>
    </row>
    <row r="27942" spans="53:53" x14ac:dyDescent="0.3">
      <c r="BA27942" s="2"/>
    </row>
    <row r="27943" spans="53:53" x14ac:dyDescent="0.3">
      <c r="BA27943" s="2"/>
    </row>
    <row r="27944" spans="53:53" x14ac:dyDescent="0.3">
      <c r="BA27944" s="2"/>
    </row>
    <row r="27945" spans="53:53" x14ac:dyDescent="0.3">
      <c r="BA27945" s="2"/>
    </row>
    <row r="27946" spans="53:53" x14ac:dyDescent="0.3">
      <c r="BA27946" s="2"/>
    </row>
    <row r="27947" spans="53:53" x14ac:dyDescent="0.3">
      <c r="BA27947" s="2"/>
    </row>
    <row r="27948" spans="53:53" x14ac:dyDescent="0.3">
      <c r="BA27948" s="2"/>
    </row>
    <row r="27949" spans="53:53" x14ac:dyDescent="0.3">
      <c r="BA27949" s="2"/>
    </row>
    <row r="27950" spans="53:53" x14ac:dyDescent="0.3">
      <c r="BA27950" s="2"/>
    </row>
    <row r="27951" spans="53:53" x14ac:dyDescent="0.3">
      <c r="BA27951" s="2"/>
    </row>
    <row r="27952" spans="53:53" x14ac:dyDescent="0.3">
      <c r="BA27952" s="2"/>
    </row>
    <row r="27953" spans="53:53" x14ac:dyDescent="0.3">
      <c r="BA27953" s="2"/>
    </row>
    <row r="27954" spans="53:53" x14ac:dyDescent="0.3">
      <c r="BA27954" s="2"/>
    </row>
    <row r="27955" spans="53:53" x14ac:dyDescent="0.3">
      <c r="BA27955" s="2"/>
    </row>
    <row r="27956" spans="53:53" x14ac:dyDescent="0.3">
      <c r="BA27956" s="2"/>
    </row>
    <row r="27957" spans="53:53" x14ac:dyDescent="0.3">
      <c r="BA27957" s="2"/>
    </row>
    <row r="27958" spans="53:53" x14ac:dyDescent="0.3">
      <c r="BA27958" s="2"/>
    </row>
    <row r="27959" spans="53:53" x14ac:dyDescent="0.3">
      <c r="BA27959" s="2"/>
    </row>
    <row r="27960" spans="53:53" x14ac:dyDescent="0.3">
      <c r="BA27960" s="2"/>
    </row>
    <row r="27961" spans="53:53" x14ac:dyDescent="0.3">
      <c r="BA27961" s="2"/>
    </row>
    <row r="27962" spans="53:53" x14ac:dyDescent="0.3">
      <c r="BA27962" s="2"/>
    </row>
    <row r="27963" spans="53:53" x14ac:dyDescent="0.3">
      <c r="BA27963" s="2"/>
    </row>
    <row r="27964" spans="53:53" x14ac:dyDescent="0.3">
      <c r="BA27964" s="2"/>
    </row>
    <row r="27965" spans="53:53" x14ac:dyDescent="0.3">
      <c r="BA27965" s="2"/>
    </row>
    <row r="27966" spans="53:53" x14ac:dyDescent="0.3">
      <c r="BA27966" s="2"/>
    </row>
    <row r="27967" spans="53:53" x14ac:dyDescent="0.3">
      <c r="BA27967" s="2"/>
    </row>
    <row r="27968" spans="53:53" x14ac:dyDescent="0.3">
      <c r="BA27968" s="2"/>
    </row>
    <row r="27969" spans="53:53" x14ac:dyDescent="0.3">
      <c r="BA27969" s="2"/>
    </row>
    <row r="27970" spans="53:53" x14ac:dyDescent="0.3">
      <c r="BA27970" s="2"/>
    </row>
    <row r="27971" spans="53:53" x14ac:dyDescent="0.3">
      <c r="BA27971" s="2"/>
    </row>
    <row r="27972" spans="53:53" x14ac:dyDescent="0.3">
      <c r="BA27972" s="2"/>
    </row>
    <row r="27973" spans="53:53" x14ac:dyDescent="0.3">
      <c r="BA27973" s="2"/>
    </row>
    <row r="27974" spans="53:53" x14ac:dyDescent="0.3">
      <c r="BA27974" s="2"/>
    </row>
    <row r="27975" spans="53:53" x14ac:dyDescent="0.3">
      <c r="BA27975" s="2"/>
    </row>
    <row r="27976" spans="53:53" x14ac:dyDescent="0.3">
      <c r="BA27976" s="2"/>
    </row>
    <row r="27977" spans="53:53" x14ac:dyDescent="0.3">
      <c r="BA27977" s="2"/>
    </row>
    <row r="27978" spans="53:53" x14ac:dyDescent="0.3">
      <c r="BA27978" s="2"/>
    </row>
    <row r="27979" spans="53:53" x14ac:dyDescent="0.3">
      <c r="BA27979" s="2"/>
    </row>
    <row r="27980" spans="53:53" x14ac:dyDescent="0.3">
      <c r="BA27980" s="2"/>
    </row>
    <row r="27981" spans="53:53" x14ac:dyDescent="0.3">
      <c r="BA27981" s="2"/>
    </row>
    <row r="27982" spans="53:53" x14ac:dyDescent="0.3">
      <c r="BA27982" s="2"/>
    </row>
    <row r="27983" spans="53:53" x14ac:dyDescent="0.3">
      <c r="BA27983" s="2"/>
    </row>
    <row r="27984" spans="53:53" x14ac:dyDescent="0.3">
      <c r="BA27984" s="2"/>
    </row>
    <row r="27985" spans="53:53" x14ac:dyDescent="0.3">
      <c r="BA27985" s="2"/>
    </row>
    <row r="27986" spans="53:53" x14ac:dyDescent="0.3">
      <c r="BA27986" s="2"/>
    </row>
    <row r="27987" spans="53:53" x14ac:dyDescent="0.3">
      <c r="BA27987" s="2"/>
    </row>
    <row r="27988" spans="53:53" x14ac:dyDescent="0.3">
      <c r="BA27988" s="2"/>
    </row>
    <row r="27989" spans="53:53" x14ac:dyDescent="0.3">
      <c r="BA27989" s="2"/>
    </row>
    <row r="27990" spans="53:53" x14ac:dyDescent="0.3">
      <c r="BA27990" s="2"/>
    </row>
    <row r="27991" spans="53:53" x14ac:dyDescent="0.3">
      <c r="BA27991" s="2"/>
    </row>
    <row r="27992" spans="53:53" x14ac:dyDescent="0.3">
      <c r="BA27992" s="2"/>
    </row>
    <row r="27993" spans="53:53" x14ac:dyDescent="0.3">
      <c r="BA27993" s="2"/>
    </row>
    <row r="27994" spans="53:53" x14ac:dyDescent="0.3">
      <c r="BA27994" s="2"/>
    </row>
    <row r="27995" spans="53:53" x14ac:dyDescent="0.3">
      <c r="BA27995" s="2"/>
    </row>
    <row r="27996" spans="53:53" x14ac:dyDescent="0.3">
      <c r="BA27996" s="2"/>
    </row>
    <row r="27997" spans="53:53" x14ac:dyDescent="0.3">
      <c r="BA27997" s="2"/>
    </row>
    <row r="27998" spans="53:53" x14ac:dyDescent="0.3">
      <c r="BA27998" s="2"/>
    </row>
    <row r="27999" spans="53:53" x14ac:dyDescent="0.3">
      <c r="BA27999" s="2"/>
    </row>
    <row r="28000" spans="53:53" x14ac:dyDescent="0.3">
      <c r="BA28000" s="2"/>
    </row>
    <row r="28001" spans="53:53" x14ac:dyDescent="0.3">
      <c r="BA28001" s="2"/>
    </row>
    <row r="28002" spans="53:53" x14ac:dyDescent="0.3">
      <c r="BA28002" s="2"/>
    </row>
    <row r="28003" spans="53:53" x14ac:dyDescent="0.3">
      <c r="BA28003" s="2"/>
    </row>
    <row r="28004" spans="53:53" x14ac:dyDescent="0.3">
      <c r="BA28004" s="2"/>
    </row>
    <row r="28005" spans="53:53" x14ac:dyDescent="0.3">
      <c r="BA28005" s="2"/>
    </row>
    <row r="28006" spans="53:53" x14ac:dyDescent="0.3">
      <c r="BA28006" s="2"/>
    </row>
    <row r="28007" spans="53:53" x14ac:dyDescent="0.3">
      <c r="BA28007" s="2"/>
    </row>
    <row r="28008" spans="53:53" x14ac:dyDescent="0.3">
      <c r="BA28008" s="2"/>
    </row>
    <row r="28009" spans="53:53" x14ac:dyDescent="0.3">
      <c r="BA28009" s="2"/>
    </row>
    <row r="28010" spans="53:53" x14ac:dyDescent="0.3">
      <c r="BA28010" s="2"/>
    </row>
    <row r="28011" spans="53:53" x14ac:dyDescent="0.3">
      <c r="BA28011" s="2"/>
    </row>
    <row r="28012" spans="53:53" x14ac:dyDescent="0.3">
      <c r="BA28012" s="2"/>
    </row>
    <row r="28013" spans="53:53" x14ac:dyDescent="0.3">
      <c r="BA28013" s="2"/>
    </row>
    <row r="28014" spans="53:53" x14ac:dyDescent="0.3">
      <c r="BA28014" s="2"/>
    </row>
    <row r="28015" spans="53:53" x14ac:dyDescent="0.3">
      <c r="BA28015" s="2"/>
    </row>
    <row r="28016" spans="53:53" x14ac:dyDescent="0.3">
      <c r="BA28016" s="2"/>
    </row>
    <row r="28017" spans="53:53" x14ac:dyDescent="0.3">
      <c r="BA28017" s="2"/>
    </row>
    <row r="28018" spans="53:53" x14ac:dyDescent="0.3">
      <c r="BA28018" s="2"/>
    </row>
    <row r="28019" spans="53:53" x14ac:dyDescent="0.3">
      <c r="BA28019" s="2"/>
    </row>
    <row r="28020" spans="53:53" x14ac:dyDescent="0.3">
      <c r="BA28020" s="2"/>
    </row>
    <row r="28021" spans="53:53" x14ac:dyDescent="0.3">
      <c r="BA28021" s="2"/>
    </row>
    <row r="28022" spans="53:53" x14ac:dyDescent="0.3">
      <c r="BA28022" s="2"/>
    </row>
    <row r="28023" spans="53:53" x14ac:dyDescent="0.3">
      <c r="BA28023" s="2"/>
    </row>
    <row r="28024" spans="53:53" x14ac:dyDescent="0.3">
      <c r="BA28024" s="2"/>
    </row>
    <row r="28025" spans="53:53" x14ac:dyDescent="0.3">
      <c r="BA28025" s="2"/>
    </row>
    <row r="28026" spans="53:53" x14ac:dyDescent="0.3">
      <c r="BA28026" s="2"/>
    </row>
    <row r="28027" spans="53:53" x14ac:dyDescent="0.3">
      <c r="BA28027" s="2"/>
    </row>
    <row r="28028" spans="53:53" x14ac:dyDescent="0.3">
      <c r="BA28028" s="2"/>
    </row>
    <row r="28029" spans="53:53" x14ac:dyDescent="0.3">
      <c r="BA28029" s="2"/>
    </row>
    <row r="28030" spans="53:53" x14ac:dyDescent="0.3">
      <c r="BA28030" s="2"/>
    </row>
    <row r="28031" spans="53:53" x14ac:dyDescent="0.3">
      <c r="BA28031" s="2"/>
    </row>
    <row r="28032" spans="53:53" x14ac:dyDescent="0.3">
      <c r="BA28032" s="2"/>
    </row>
    <row r="28033" spans="53:53" x14ac:dyDescent="0.3">
      <c r="BA28033" s="2"/>
    </row>
    <row r="28034" spans="53:53" x14ac:dyDescent="0.3">
      <c r="BA28034" s="2"/>
    </row>
    <row r="28035" spans="53:53" x14ac:dyDescent="0.3">
      <c r="BA28035" s="2"/>
    </row>
    <row r="28036" spans="53:53" x14ac:dyDescent="0.3">
      <c r="BA28036" s="2"/>
    </row>
    <row r="28037" spans="53:53" x14ac:dyDescent="0.3">
      <c r="BA28037" s="2"/>
    </row>
    <row r="28038" spans="53:53" x14ac:dyDescent="0.3">
      <c r="BA28038" s="2"/>
    </row>
    <row r="28039" spans="53:53" x14ac:dyDescent="0.3">
      <c r="BA28039" s="2"/>
    </row>
    <row r="28040" spans="53:53" x14ac:dyDescent="0.3">
      <c r="BA28040" s="2"/>
    </row>
    <row r="28041" spans="53:53" x14ac:dyDescent="0.3">
      <c r="BA28041" s="2"/>
    </row>
    <row r="28042" spans="53:53" x14ac:dyDescent="0.3">
      <c r="BA28042" s="2"/>
    </row>
    <row r="28043" spans="53:53" x14ac:dyDescent="0.3">
      <c r="BA28043" s="2"/>
    </row>
    <row r="28044" spans="53:53" x14ac:dyDescent="0.3">
      <c r="BA28044" s="2"/>
    </row>
    <row r="28045" spans="53:53" x14ac:dyDescent="0.3">
      <c r="BA28045" s="2"/>
    </row>
    <row r="28046" spans="53:53" x14ac:dyDescent="0.3">
      <c r="BA28046" s="2"/>
    </row>
    <row r="28047" spans="53:53" x14ac:dyDescent="0.3">
      <c r="BA28047" s="2"/>
    </row>
    <row r="28048" spans="53:53" x14ac:dyDescent="0.3">
      <c r="BA28048" s="2"/>
    </row>
    <row r="28049" spans="53:53" x14ac:dyDescent="0.3">
      <c r="BA28049" s="2"/>
    </row>
    <row r="28050" spans="53:53" x14ac:dyDescent="0.3">
      <c r="BA28050" s="2"/>
    </row>
    <row r="28051" spans="53:53" x14ac:dyDescent="0.3">
      <c r="BA28051" s="2"/>
    </row>
    <row r="28052" spans="53:53" x14ac:dyDescent="0.3">
      <c r="BA28052" s="2"/>
    </row>
    <row r="28053" spans="53:53" x14ac:dyDescent="0.3">
      <c r="BA28053" s="2"/>
    </row>
    <row r="28054" spans="53:53" x14ac:dyDescent="0.3">
      <c r="BA28054" s="2"/>
    </row>
    <row r="28055" spans="53:53" x14ac:dyDescent="0.3">
      <c r="BA28055" s="2"/>
    </row>
    <row r="28056" spans="53:53" x14ac:dyDescent="0.3">
      <c r="BA28056" s="2"/>
    </row>
    <row r="28057" spans="53:53" x14ac:dyDescent="0.3">
      <c r="BA28057" s="2"/>
    </row>
    <row r="28058" spans="53:53" x14ac:dyDescent="0.3">
      <c r="BA28058" s="2"/>
    </row>
    <row r="28059" spans="53:53" x14ac:dyDescent="0.3">
      <c r="BA28059" s="2"/>
    </row>
    <row r="28060" spans="53:53" x14ac:dyDescent="0.3">
      <c r="BA28060" s="2"/>
    </row>
    <row r="28061" spans="53:53" x14ac:dyDescent="0.3">
      <c r="BA28061" s="2"/>
    </row>
    <row r="28062" spans="53:53" x14ac:dyDescent="0.3">
      <c r="BA28062" s="2"/>
    </row>
    <row r="28063" spans="53:53" x14ac:dyDescent="0.3">
      <c r="BA28063" s="2"/>
    </row>
    <row r="28064" spans="53:53" x14ac:dyDescent="0.3">
      <c r="BA28064" s="2"/>
    </row>
    <row r="28065" spans="53:53" x14ac:dyDescent="0.3">
      <c r="BA28065" s="2"/>
    </row>
    <row r="28066" spans="53:53" x14ac:dyDescent="0.3">
      <c r="BA28066" s="2"/>
    </row>
    <row r="28067" spans="53:53" x14ac:dyDescent="0.3">
      <c r="BA28067" s="2"/>
    </row>
    <row r="28068" spans="53:53" x14ac:dyDescent="0.3">
      <c r="BA28068" s="2"/>
    </row>
    <row r="28069" spans="53:53" x14ac:dyDescent="0.3">
      <c r="BA28069" s="2"/>
    </row>
    <row r="28070" spans="53:53" x14ac:dyDescent="0.3">
      <c r="BA28070" s="2"/>
    </row>
    <row r="28071" spans="53:53" x14ac:dyDescent="0.3">
      <c r="BA28071" s="2"/>
    </row>
    <row r="28072" spans="53:53" x14ac:dyDescent="0.3">
      <c r="BA28072" s="2"/>
    </row>
    <row r="28073" spans="53:53" x14ac:dyDescent="0.3">
      <c r="BA28073" s="2"/>
    </row>
    <row r="28074" spans="53:53" x14ac:dyDescent="0.3">
      <c r="BA28074" s="2"/>
    </row>
    <row r="28075" spans="53:53" x14ac:dyDescent="0.3">
      <c r="BA28075" s="2"/>
    </row>
    <row r="28076" spans="53:53" x14ac:dyDescent="0.3">
      <c r="BA28076" s="2"/>
    </row>
    <row r="28077" spans="53:53" x14ac:dyDescent="0.3">
      <c r="BA28077" s="2"/>
    </row>
    <row r="28078" spans="53:53" x14ac:dyDescent="0.3">
      <c r="BA28078" s="2"/>
    </row>
    <row r="28079" spans="53:53" x14ac:dyDescent="0.3">
      <c r="BA28079" s="2"/>
    </row>
    <row r="28080" spans="53:53" x14ac:dyDescent="0.3">
      <c r="BA28080" s="2"/>
    </row>
    <row r="28081" spans="53:53" x14ac:dyDescent="0.3">
      <c r="BA28081" s="2"/>
    </row>
    <row r="28082" spans="53:53" x14ac:dyDescent="0.3">
      <c r="BA28082" s="2"/>
    </row>
    <row r="28083" spans="53:53" x14ac:dyDescent="0.3">
      <c r="BA28083" s="2"/>
    </row>
    <row r="28084" spans="53:53" x14ac:dyDescent="0.3">
      <c r="BA28084" s="2"/>
    </row>
    <row r="28085" spans="53:53" x14ac:dyDescent="0.3">
      <c r="BA28085" s="2"/>
    </row>
    <row r="28086" spans="53:53" x14ac:dyDescent="0.3">
      <c r="BA28086" s="2"/>
    </row>
    <row r="28087" spans="53:53" x14ac:dyDescent="0.3">
      <c r="BA28087" s="2"/>
    </row>
    <row r="28088" spans="53:53" x14ac:dyDescent="0.3">
      <c r="BA28088" s="2"/>
    </row>
    <row r="28089" spans="53:53" x14ac:dyDescent="0.3">
      <c r="BA28089" s="2"/>
    </row>
    <row r="28090" spans="53:53" x14ac:dyDescent="0.3">
      <c r="BA28090" s="2"/>
    </row>
    <row r="28091" spans="53:53" x14ac:dyDescent="0.3">
      <c r="BA28091" s="2"/>
    </row>
    <row r="28092" spans="53:53" x14ac:dyDescent="0.3">
      <c r="BA28092" s="2"/>
    </row>
    <row r="28093" spans="53:53" x14ac:dyDescent="0.3">
      <c r="BA28093" s="2"/>
    </row>
    <row r="28094" spans="53:53" x14ac:dyDescent="0.3">
      <c r="BA28094" s="2"/>
    </row>
    <row r="28095" spans="53:53" x14ac:dyDescent="0.3">
      <c r="BA28095" s="2"/>
    </row>
    <row r="28096" spans="53:53" x14ac:dyDescent="0.3">
      <c r="BA28096" s="2"/>
    </row>
    <row r="28097" spans="53:53" x14ac:dyDescent="0.3">
      <c r="BA28097" s="2"/>
    </row>
    <row r="28098" spans="53:53" x14ac:dyDescent="0.3">
      <c r="BA28098" s="2"/>
    </row>
    <row r="28099" spans="53:53" x14ac:dyDescent="0.3">
      <c r="BA28099" s="2"/>
    </row>
    <row r="28100" spans="53:53" x14ac:dyDescent="0.3">
      <c r="BA28100" s="2"/>
    </row>
    <row r="28101" spans="53:53" x14ac:dyDescent="0.3">
      <c r="BA28101" s="2"/>
    </row>
    <row r="28102" spans="53:53" x14ac:dyDescent="0.3">
      <c r="BA28102" s="2"/>
    </row>
    <row r="28103" spans="53:53" x14ac:dyDescent="0.3">
      <c r="BA28103" s="2"/>
    </row>
    <row r="28104" spans="53:53" x14ac:dyDescent="0.3">
      <c r="BA28104" s="2"/>
    </row>
    <row r="28105" spans="53:53" x14ac:dyDescent="0.3">
      <c r="BA28105" s="2"/>
    </row>
    <row r="28106" spans="53:53" x14ac:dyDescent="0.3">
      <c r="BA28106" s="2"/>
    </row>
    <row r="28107" spans="53:53" x14ac:dyDescent="0.3">
      <c r="BA28107" s="2"/>
    </row>
    <row r="28108" spans="53:53" x14ac:dyDescent="0.3">
      <c r="BA28108" s="2"/>
    </row>
    <row r="28109" spans="53:53" x14ac:dyDescent="0.3">
      <c r="BA28109" s="2"/>
    </row>
    <row r="28110" spans="53:53" x14ac:dyDescent="0.3">
      <c r="BA28110" s="2"/>
    </row>
    <row r="28111" spans="53:53" x14ac:dyDescent="0.3">
      <c r="BA28111" s="2"/>
    </row>
    <row r="28112" spans="53:53" x14ac:dyDescent="0.3">
      <c r="BA28112" s="2"/>
    </row>
    <row r="28113" spans="53:53" x14ac:dyDescent="0.3">
      <c r="BA28113" s="2"/>
    </row>
    <row r="28114" spans="53:53" x14ac:dyDescent="0.3">
      <c r="BA28114" s="2"/>
    </row>
    <row r="28115" spans="53:53" x14ac:dyDescent="0.3">
      <c r="BA28115" s="2"/>
    </row>
    <row r="28116" spans="53:53" x14ac:dyDescent="0.3">
      <c r="BA28116" s="2"/>
    </row>
    <row r="28117" spans="53:53" x14ac:dyDescent="0.3">
      <c r="BA28117" s="2"/>
    </row>
    <row r="28118" spans="53:53" x14ac:dyDescent="0.3">
      <c r="BA28118" s="2"/>
    </row>
    <row r="28119" spans="53:53" x14ac:dyDescent="0.3">
      <c r="BA28119" s="2"/>
    </row>
    <row r="28120" spans="53:53" x14ac:dyDescent="0.3">
      <c r="BA28120" s="2"/>
    </row>
    <row r="28121" spans="53:53" x14ac:dyDescent="0.3">
      <c r="BA28121" s="2"/>
    </row>
    <row r="28122" spans="53:53" x14ac:dyDescent="0.3">
      <c r="BA28122" s="2"/>
    </row>
    <row r="28123" spans="53:53" x14ac:dyDescent="0.3">
      <c r="BA28123" s="2"/>
    </row>
    <row r="28124" spans="53:53" x14ac:dyDescent="0.3">
      <c r="BA28124" s="2"/>
    </row>
    <row r="28125" spans="53:53" x14ac:dyDescent="0.3">
      <c r="BA28125" s="2"/>
    </row>
    <row r="28126" spans="53:53" x14ac:dyDescent="0.3">
      <c r="BA28126" s="2"/>
    </row>
    <row r="28127" spans="53:53" x14ac:dyDescent="0.3">
      <c r="BA28127" s="2"/>
    </row>
    <row r="28128" spans="53:53" x14ac:dyDescent="0.3">
      <c r="BA28128" s="2"/>
    </row>
    <row r="28129" spans="53:53" x14ac:dyDescent="0.3">
      <c r="BA28129" s="2"/>
    </row>
    <row r="28130" spans="53:53" x14ac:dyDescent="0.3">
      <c r="BA28130" s="2"/>
    </row>
    <row r="28131" spans="53:53" x14ac:dyDescent="0.3">
      <c r="BA28131" s="2"/>
    </row>
    <row r="28132" spans="53:53" x14ac:dyDescent="0.3">
      <c r="BA28132" s="2"/>
    </row>
    <row r="28133" spans="53:53" x14ac:dyDescent="0.3">
      <c r="BA28133" s="2"/>
    </row>
    <row r="28134" spans="53:53" x14ac:dyDescent="0.3">
      <c r="BA28134" s="2"/>
    </row>
    <row r="28135" spans="53:53" x14ac:dyDescent="0.3">
      <c r="BA28135" s="2"/>
    </row>
    <row r="28136" spans="53:53" x14ac:dyDescent="0.3">
      <c r="BA28136" s="2"/>
    </row>
    <row r="28137" spans="53:53" x14ac:dyDescent="0.3">
      <c r="BA28137" s="2"/>
    </row>
    <row r="28138" spans="53:53" x14ac:dyDescent="0.3">
      <c r="BA28138" s="2"/>
    </row>
    <row r="28139" spans="53:53" x14ac:dyDescent="0.3">
      <c r="BA28139" s="2"/>
    </row>
    <row r="28140" spans="53:53" x14ac:dyDescent="0.3">
      <c r="BA28140" s="2"/>
    </row>
    <row r="28141" spans="53:53" x14ac:dyDescent="0.3">
      <c r="BA28141" s="2"/>
    </row>
    <row r="28142" spans="53:53" x14ac:dyDescent="0.3">
      <c r="BA28142" s="2"/>
    </row>
    <row r="28143" spans="53:53" x14ac:dyDescent="0.3">
      <c r="BA28143" s="2"/>
    </row>
    <row r="28144" spans="53:53" x14ac:dyDescent="0.3">
      <c r="BA28144" s="2"/>
    </row>
    <row r="28145" spans="53:53" x14ac:dyDescent="0.3">
      <c r="BA28145" s="2"/>
    </row>
    <row r="28146" spans="53:53" x14ac:dyDescent="0.3">
      <c r="BA28146" s="2"/>
    </row>
    <row r="28147" spans="53:53" x14ac:dyDescent="0.3">
      <c r="BA28147" s="2"/>
    </row>
    <row r="28148" spans="53:53" x14ac:dyDescent="0.3">
      <c r="BA28148" s="2"/>
    </row>
    <row r="28149" spans="53:53" x14ac:dyDescent="0.3">
      <c r="BA28149" s="2"/>
    </row>
    <row r="28150" spans="53:53" x14ac:dyDescent="0.3">
      <c r="BA28150" s="2"/>
    </row>
    <row r="28151" spans="53:53" x14ac:dyDescent="0.3">
      <c r="BA28151" s="2"/>
    </row>
    <row r="28152" spans="53:53" x14ac:dyDescent="0.3">
      <c r="BA28152" s="2"/>
    </row>
    <row r="28153" spans="53:53" x14ac:dyDescent="0.3">
      <c r="BA28153" s="2"/>
    </row>
    <row r="28154" spans="53:53" x14ac:dyDescent="0.3">
      <c r="BA28154" s="2"/>
    </row>
    <row r="28155" spans="53:53" x14ac:dyDescent="0.3">
      <c r="BA28155" s="2"/>
    </row>
    <row r="28156" spans="53:53" x14ac:dyDescent="0.3">
      <c r="BA28156" s="2"/>
    </row>
    <row r="28157" spans="53:53" x14ac:dyDescent="0.3">
      <c r="BA28157" s="2"/>
    </row>
    <row r="28158" spans="53:53" x14ac:dyDescent="0.3">
      <c r="BA28158" s="2"/>
    </row>
    <row r="28159" spans="53:53" x14ac:dyDescent="0.3">
      <c r="BA28159" s="2"/>
    </row>
    <row r="28160" spans="53:53" x14ac:dyDescent="0.3">
      <c r="BA28160" s="2"/>
    </row>
    <row r="28161" spans="53:53" x14ac:dyDescent="0.3">
      <c r="BA28161" s="2"/>
    </row>
    <row r="28162" spans="53:53" x14ac:dyDescent="0.3">
      <c r="BA28162" s="2"/>
    </row>
    <row r="28163" spans="53:53" x14ac:dyDescent="0.3">
      <c r="BA28163" s="2"/>
    </row>
    <row r="28164" spans="53:53" x14ac:dyDescent="0.3">
      <c r="BA28164" s="2"/>
    </row>
    <row r="28165" spans="53:53" x14ac:dyDescent="0.3">
      <c r="BA28165" s="2"/>
    </row>
    <row r="28166" spans="53:53" x14ac:dyDescent="0.3">
      <c r="BA28166" s="2"/>
    </row>
    <row r="28167" spans="53:53" x14ac:dyDescent="0.3">
      <c r="BA28167" s="2"/>
    </row>
    <row r="28168" spans="53:53" x14ac:dyDescent="0.3">
      <c r="BA28168" s="2"/>
    </row>
    <row r="28169" spans="53:53" x14ac:dyDescent="0.3">
      <c r="BA28169" s="2"/>
    </row>
    <row r="28170" spans="53:53" x14ac:dyDescent="0.3">
      <c r="BA28170" s="2"/>
    </row>
    <row r="28171" spans="53:53" x14ac:dyDescent="0.3">
      <c r="BA28171" s="2"/>
    </row>
    <row r="28172" spans="53:53" x14ac:dyDescent="0.3">
      <c r="BA28172" s="2"/>
    </row>
    <row r="28173" spans="53:53" x14ac:dyDescent="0.3">
      <c r="BA28173" s="2"/>
    </row>
    <row r="28174" spans="53:53" x14ac:dyDescent="0.3">
      <c r="BA28174" s="2"/>
    </row>
    <row r="28175" spans="53:53" x14ac:dyDescent="0.3">
      <c r="BA28175" s="2"/>
    </row>
    <row r="28176" spans="53:53" x14ac:dyDescent="0.3">
      <c r="BA28176" s="2"/>
    </row>
    <row r="28177" spans="53:53" x14ac:dyDescent="0.3">
      <c r="BA28177" s="2"/>
    </row>
    <row r="28178" spans="53:53" x14ac:dyDescent="0.3">
      <c r="BA28178" s="2"/>
    </row>
    <row r="28179" spans="53:53" x14ac:dyDescent="0.3">
      <c r="BA28179" s="2"/>
    </row>
    <row r="28180" spans="53:53" x14ac:dyDescent="0.3">
      <c r="BA28180" s="2"/>
    </row>
    <row r="28181" spans="53:53" x14ac:dyDescent="0.3">
      <c r="BA28181" s="2"/>
    </row>
    <row r="28182" spans="53:53" x14ac:dyDescent="0.3">
      <c r="BA28182" s="2"/>
    </row>
    <row r="28183" spans="53:53" x14ac:dyDescent="0.3">
      <c r="BA28183" s="2"/>
    </row>
    <row r="28184" spans="53:53" x14ac:dyDescent="0.3">
      <c r="BA28184" s="2"/>
    </row>
    <row r="28185" spans="53:53" x14ac:dyDescent="0.3">
      <c r="BA28185" s="2"/>
    </row>
    <row r="28186" spans="53:53" x14ac:dyDescent="0.3">
      <c r="BA28186" s="2"/>
    </row>
    <row r="28187" spans="53:53" x14ac:dyDescent="0.3">
      <c r="BA28187" s="2"/>
    </row>
    <row r="28188" spans="53:53" x14ac:dyDescent="0.3">
      <c r="BA28188" s="2"/>
    </row>
    <row r="28189" spans="53:53" x14ac:dyDescent="0.3">
      <c r="BA28189" s="2"/>
    </row>
    <row r="28190" spans="53:53" x14ac:dyDescent="0.3">
      <c r="BA28190" s="2"/>
    </row>
    <row r="28191" spans="53:53" x14ac:dyDescent="0.3">
      <c r="BA28191" s="2"/>
    </row>
    <row r="28192" spans="53:53" x14ac:dyDescent="0.3">
      <c r="BA28192" s="2"/>
    </row>
    <row r="28193" spans="53:53" x14ac:dyDescent="0.3">
      <c r="BA28193" s="2"/>
    </row>
    <row r="28194" spans="53:53" x14ac:dyDescent="0.3">
      <c r="BA28194" s="2"/>
    </row>
    <row r="28195" spans="53:53" x14ac:dyDescent="0.3">
      <c r="BA28195" s="2"/>
    </row>
    <row r="28196" spans="53:53" x14ac:dyDescent="0.3">
      <c r="BA28196" s="2"/>
    </row>
    <row r="28197" spans="53:53" x14ac:dyDescent="0.3">
      <c r="BA28197" s="2"/>
    </row>
    <row r="28198" spans="53:53" x14ac:dyDescent="0.3">
      <c r="BA28198" s="2"/>
    </row>
    <row r="28199" spans="53:53" x14ac:dyDescent="0.3">
      <c r="BA28199" s="2"/>
    </row>
    <row r="28200" spans="53:53" x14ac:dyDescent="0.3">
      <c r="BA28200" s="2"/>
    </row>
    <row r="28201" spans="53:53" x14ac:dyDescent="0.3">
      <c r="BA28201" s="2"/>
    </row>
    <row r="28202" spans="53:53" x14ac:dyDescent="0.3">
      <c r="BA28202" s="2"/>
    </row>
    <row r="28203" spans="53:53" x14ac:dyDescent="0.3">
      <c r="BA28203" s="2"/>
    </row>
    <row r="28204" spans="53:53" x14ac:dyDescent="0.3">
      <c r="BA28204" s="2"/>
    </row>
    <row r="28205" spans="53:53" x14ac:dyDescent="0.3">
      <c r="BA28205" s="2"/>
    </row>
    <row r="28206" spans="53:53" x14ac:dyDescent="0.3">
      <c r="BA28206" s="2"/>
    </row>
    <row r="28207" spans="53:53" x14ac:dyDescent="0.3">
      <c r="BA28207" s="2"/>
    </row>
    <row r="28208" spans="53:53" x14ac:dyDescent="0.3">
      <c r="BA28208" s="2"/>
    </row>
    <row r="28209" spans="53:53" x14ac:dyDescent="0.3">
      <c r="BA28209" s="2"/>
    </row>
    <row r="28210" spans="53:53" x14ac:dyDescent="0.3">
      <c r="BA28210" s="2"/>
    </row>
    <row r="28211" spans="53:53" x14ac:dyDescent="0.3">
      <c r="BA28211" s="2"/>
    </row>
    <row r="28212" spans="53:53" x14ac:dyDescent="0.3">
      <c r="BA28212" s="2"/>
    </row>
    <row r="28213" spans="53:53" x14ac:dyDescent="0.3">
      <c r="BA28213" s="2"/>
    </row>
    <row r="28214" spans="53:53" x14ac:dyDescent="0.3">
      <c r="BA28214" s="2"/>
    </row>
    <row r="28215" spans="53:53" x14ac:dyDescent="0.3">
      <c r="BA28215" s="2"/>
    </row>
    <row r="28216" spans="53:53" x14ac:dyDescent="0.3">
      <c r="BA28216" s="2"/>
    </row>
    <row r="28217" spans="53:53" x14ac:dyDescent="0.3">
      <c r="BA28217" s="2"/>
    </row>
    <row r="28218" spans="53:53" x14ac:dyDescent="0.3">
      <c r="BA28218" s="2"/>
    </row>
    <row r="28219" spans="53:53" x14ac:dyDescent="0.3">
      <c r="BA28219" s="2"/>
    </row>
    <row r="28220" spans="53:53" x14ac:dyDescent="0.3">
      <c r="BA28220" s="2"/>
    </row>
    <row r="28221" spans="53:53" x14ac:dyDescent="0.3">
      <c r="BA28221" s="2"/>
    </row>
    <row r="28222" spans="53:53" x14ac:dyDescent="0.3">
      <c r="BA28222" s="2"/>
    </row>
    <row r="28223" spans="53:53" x14ac:dyDescent="0.3">
      <c r="BA28223" s="2"/>
    </row>
    <row r="28224" spans="53:53" x14ac:dyDescent="0.3">
      <c r="BA28224" s="2"/>
    </row>
    <row r="28225" spans="53:53" x14ac:dyDescent="0.3">
      <c r="BA28225" s="2"/>
    </row>
    <row r="28226" spans="53:53" x14ac:dyDescent="0.3">
      <c r="BA28226" s="2"/>
    </row>
    <row r="28227" spans="53:53" x14ac:dyDescent="0.3">
      <c r="BA28227" s="2"/>
    </row>
    <row r="28228" spans="53:53" x14ac:dyDescent="0.3">
      <c r="BA28228" s="2"/>
    </row>
    <row r="28229" spans="53:53" x14ac:dyDescent="0.3">
      <c r="BA28229" s="2"/>
    </row>
    <row r="28230" spans="53:53" x14ac:dyDescent="0.3">
      <c r="BA28230" s="2"/>
    </row>
    <row r="28231" spans="53:53" x14ac:dyDescent="0.3">
      <c r="BA28231" s="2"/>
    </row>
    <row r="28232" spans="53:53" x14ac:dyDescent="0.3">
      <c r="BA28232" s="2"/>
    </row>
    <row r="28233" spans="53:53" x14ac:dyDescent="0.3">
      <c r="BA28233" s="2"/>
    </row>
    <row r="28234" spans="53:53" x14ac:dyDescent="0.3">
      <c r="BA28234" s="2"/>
    </row>
    <row r="28235" spans="53:53" x14ac:dyDescent="0.3">
      <c r="BA28235" s="2"/>
    </row>
    <row r="28236" spans="53:53" x14ac:dyDescent="0.3">
      <c r="BA28236" s="2"/>
    </row>
    <row r="28237" spans="53:53" x14ac:dyDescent="0.3">
      <c r="BA28237" s="2"/>
    </row>
    <row r="28238" spans="53:53" x14ac:dyDescent="0.3">
      <c r="BA28238" s="2"/>
    </row>
    <row r="28239" spans="53:53" x14ac:dyDescent="0.3">
      <c r="BA28239" s="2"/>
    </row>
    <row r="28240" spans="53:53" x14ac:dyDescent="0.3">
      <c r="BA28240" s="2"/>
    </row>
    <row r="28241" spans="53:53" x14ac:dyDescent="0.3">
      <c r="BA28241" s="2"/>
    </row>
    <row r="28242" spans="53:53" x14ac:dyDescent="0.3">
      <c r="BA28242" s="2"/>
    </row>
    <row r="28243" spans="53:53" x14ac:dyDescent="0.3">
      <c r="BA28243" s="2"/>
    </row>
    <row r="28244" spans="53:53" x14ac:dyDescent="0.3">
      <c r="BA28244" s="2"/>
    </row>
    <row r="28245" spans="53:53" x14ac:dyDescent="0.3">
      <c r="BA28245" s="2"/>
    </row>
    <row r="28246" spans="53:53" x14ac:dyDescent="0.3">
      <c r="BA28246" s="2"/>
    </row>
    <row r="28247" spans="53:53" x14ac:dyDescent="0.3">
      <c r="BA28247" s="2"/>
    </row>
    <row r="28248" spans="53:53" x14ac:dyDescent="0.3">
      <c r="BA28248" s="2"/>
    </row>
    <row r="28249" spans="53:53" x14ac:dyDescent="0.3">
      <c r="BA28249" s="2"/>
    </row>
    <row r="28250" spans="53:53" x14ac:dyDescent="0.3">
      <c r="BA28250" s="2"/>
    </row>
    <row r="28251" spans="53:53" x14ac:dyDescent="0.3">
      <c r="BA28251" s="2"/>
    </row>
    <row r="28252" spans="53:53" x14ac:dyDescent="0.3">
      <c r="BA28252" s="2"/>
    </row>
    <row r="28253" spans="53:53" x14ac:dyDescent="0.3">
      <c r="BA28253" s="2"/>
    </row>
    <row r="28254" spans="53:53" x14ac:dyDescent="0.3">
      <c r="BA28254" s="2"/>
    </row>
    <row r="28255" spans="53:53" x14ac:dyDescent="0.3">
      <c r="BA28255" s="2"/>
    </row>
    <row r="28256" spans="53:53" x14ac:dyDescent="0.3">
      <c r="BA28256" s="2"/>
    </row>
    <row r="28257" spans="53:53" x14ac:dyDescent="0.3">
      <c r="BA28257" s="2"/>
    </row>
    <row r="28258" spans="53:53" x14ac:dyDescent="0.3">
      <c r="BA28258" s="2"/>
    </row>
    <row r="28259" spans="53:53" x14ac:dyDescent="0.3">
      <c r="BA28259" s="2"/>
    </row>
    <row r="28260" spans="53:53" x14ac:dyDescent="0.3">
      <c r="BA28260" s="2"/>
    </row>
    <row r="28261" spans="53:53" x14ac:dyDescent="0.3">
      <c r="BA28261" s="2"/>
    </row>
    <row r="28262" spans="53:53" x14ac:dyDescent="0.3">
      <c r="BA28262" s="2"/>
    </row>
    <row r="28263" spans="53:53" x14ac:dyDescent="0.3">
      <c r="BA28263" s="2"/>
    </row>
    <row r="28264" spans="53:53" x14ac:dyDescent="0.3">
      <c r="BA28264" s="2"/>
    </row>
    <row r="28265" spans="53:53" x14ac:dyDescent="0.3">
      <c r="BA28265" s="2"/>
    </row>
    <row r="28266" spans="53:53" x14ac:dyDescent="0.3">
      <c r="BA28266" s="2"/>
    </row>
    <row r="28267" spans="53:53" x14ac:dyDescent="0.3">
      <c r="BA28267" s="2"/>
    </row>
    <row r="28268" spans="53:53" x14ac:dyDescent="0.3">
      <c r="BA28268" s="2"/>
    </row>
    <row r="28269" spans="53:53" x14ac:dyDescent="0.3">
      <c r="BA28269" s="2"/>
    </row>
    <row r="28270" spans="53:53" x14ac:dyDescent="0.3">
      <c r="BA28270" s="2"/>
    </row>
    <row r="28271" spans="53:53" x14ac:dyDescent="0.3">
      <c r="BA28271" s="2"/>
    </row>
    <row r="28272" spans="53:53" x14ac:dyDescent="0.3">
      <c r="BA28272" s="2"/>
    </row>
    <row r="28273" spans="53:53" x14ac:dyDescent="0.3">
      <c r="BA28273" s="2"/>
    </row>
    <row r="28274" spans="53:53" x14ac:dyDescent="0.3">
      <c r="BA28274" s="2"/>
    </row>
    <row r="28275" spans="53:53" x14ac:dyDescent="0.3">
      <c r="BA28275" s="2"/>
    </row>
    <row r="28276" spans="53:53" x14ac:dyDescent="0.3">
      <c r="BA28276" s="2"/>
    </row>
    <row r="28277" spans="53:53" x14ac:dyDescent="0.3">
      <c r="BA28277" s="2"/>
    </row>
    <row r="28278" spans="53:53" x14ac:dyDescent="0.3">
      <c r="BA28278" s="2"/>
    </row>
    <row r="28279" spans="53:53" x14ac:dyDescent="0.3">
      <c r="BA28279" s="2"/>
    </row>
    <row r="28280" spans="53:53" x14ac:dyDescent="0.3">
      <c r="BA28280" s="2"/>
    </row>
    <row r="28281" spans="53:53" x14ac:dyDescent="0.3">
      <c r="BA28281" s="2"/>
    </row>
    <row r="28282" spans="53:53" x14ac:dyDescent="0.3">
      <c r="BA28282" s="2"/>
    </row>
    <row r="28283" spans="53:53" x14ac:dyDescent="0.3">
      <c r="BA28283" s="2"/>
    </row>
    <row r="28284" spans="53:53" x14ac:dyDescent="0.3">
      <c r="BA28284" s="2"/>
    </row>
    <row r="28285" spans="53:53" x14ac:dyDescent="0.3">
      <c r="BA28285" s="2"/>
    </row>
    <row r="28286" spans="53:53" x14ac:dyDescent="0.3">
      <c r="BA28286" s="2"/>
    </row>
    <row r="28287" spans="53:53" x14ac:dyDescent="0.3">
      <c r="BA28287" s="2"/>
    </row>
    <row r="28288" spans="53:53" x14ac:dyDescent="0.3">
      <c r="BA28288" s="2"/>
    </row>
    <row r="28289" spans="53:53" x14ac:dyDescent="0.3">
      <c r="BA28289" s="2"/>
    </row>
    <row r="28290" spans="53:53" x14ac:dyDescent="0.3">
      <c r="BA28290" s="2"/>
    </row>
    <row r="28291" spans="53:53" x14ac:dyDescent="0.3">
      <c r="BA28291" s="2"/>
    </row>
    <row r="28292" spans="53:53" x14ac:dyDescent="0.3">
      <c r="BA28292" s="2"/>
    </row>
    <row r="28293" spans="53:53" x14ac:dyDescent="0.3">
      <c r="BA28293" s="2"/>
    </row>
    <row r="28294" spans="53:53" x14ac:dyDescent="0.3">
      <c r="BA28294" s="2"/>
    </row>
    <row r="28295" spans="53:53" x14ac:dyDescent="0.3">
      <c r="BA28295" s="2"/>
    </row>
    <row r="28296" spans="53:53" x14ac:dyDescent="0.3">
      <c r="BA28296" s="2"/>
    </row>
    <row r="28297" spans="53:53" x14ac:dyDescent="0.3">
      <c r="BA28297" s="2"/>
    </row>
    <row r="28298" spans="53:53" x14ac:dyDescent="0.3">
      <c r="BA28298" s="2"/>
    </row>
    <row r="28299" spans="53:53" x14ac:dyDescent="0.3">
      <c r="BA28299" s="2"/>
    </row>
    <row r="28300" spans="53:53" x14ac:dyDescent="0.3">
      <c r="BA28300" s="2"/>
    </row>
    <row r="28301" spans="53:53" x14ac:dyDescent="0.3">
      <c r="BA28301" s="2"/>
    </row>
    <row r="28302" spans="53:53" x14ac:dyDescent="0.3">
      <c r="BA28302" s="2"/>
    </row>
    <row r="28303" spans="53:53" x14ac:dyDescent="0.3">
      <c r="BA28303" s="2"/>
    </row>
    <row r="28304" spans="53:53" x14ac:dyDescent="0.3">
      <c r="BA28304" s="2"/>
    </row>
    <row r="28305" spans="53:53" x14ac:dyDescent="0.3">
      <c r="BA28305" s="2"/>
    </row>
    <row r="28306" spans="53:53" x14ac:dyDescent="0.3">
      <c r="BA28306" s="2"/>
    </row>
    <row r="28307" spans="53:53" x14ac:dyDescent="0.3">
      <c r="BA28307" s="2"/>
    </row>
    <row r="28308" spans="53:53" x14ac:dyDescent="0.3">
      <c r="BA28308" s="2"/>
    </row>
    <row r="28309" spans="53:53" x14ac:dyDescent="0.3">
      <c r="BA28309" s="2"/>
    </row>
    <row r="28310" spans="53:53" x14ac:dyDescent="0.3">
      <c r="BA28310" s="2"/>
    </row>
    <row r="28311" spans="53:53" x14ac:dyDescent="0.3">
      <c r="BA28311" s="2"/>
    </row>
    <row r="28312" spans="53:53" x14ac:dyDescent="0.3">
      <c r="BA28312" s="2"/>
    </row>
    <row r="28313" spans="53:53" x14ac:dyDescent="0.3">
      <c r="BA28313" s="2"/>
    </row>
    <row r="28314" spans="53:53" x14ac:dyDescent="0.3">
      <c r="BA28314" s="2"/>
    </row>
    <row r="28315" spans="53:53" x14ac:dyDescent="0.3">
      <c r="BA28315" s="2"/>
    </row>
    <row r="28316" spans="53:53" x14ac:dyDescent="0.3">
      <c r="BA28316" s="2"/>
    </row>
    <row r="28317" spans="53:53" x14ac:dyDescent="0.3">
      <c r="BA28317" s="2"/>
    </row>
    <row r="28318" spans="53:53" x14ac:dyDescent="0.3">
      <c r="BA28318" s="2"/>
    </row>
    <row r="28319" spans="53:53" x14ac:dyDescent="0.3">
      <c r="BA28319" s="2"/>
    </row>
    <row r="28320" spans="53:53" x14ac:dyDescent="0.3">
      <c r="BA28320" s="2"/>
    </row>
    <row r="28321" spans="53:53" x14ac:dyDescent="0.3">
      <c r="BA28321" s="2"/>
    </row>
    <row r="28322" spans="53:53" x14ac:dyDescent="0.3">
      <c r="BA28322" s="2"/>
    </row>
    <row r="28323" spans="53:53" x14ac:dyDescent="0.3">
      <c r="BA28323" s="2"/>
    </row>
    <row r="28324" spans="53:53" x14ac:dyDescent="0.3">
      <c r="BA28324" s="2"/>
    </row>
    <row r="28325" spans="53:53" x14ac:dyDescent="0.3">
      <c r="BA28325" s="2"/>
    </row>
    <row r="28326" spans="53:53" x14ac:dyDescent="0.3">
      <c r="BA28326" s="2"/>
    </row>
    <row r="28327" spans="53:53" x14ac:dyDescent="0.3">
      <c r="BA28327" s="2"/>
    </row>
    <row r="28328" spans="53:53" x14ac:dyDescent="0.3">
      <c r="BA28328" s="2"/>
    </row>
    <row r="28329" spans="53:53" x14ac:dyDescent="0.3">
      <c r="BA28329" s="2"/>
    </row>
    <row r="28330" spans="53:53" x14ac:dyDescent="0.3">
      <c r="BA28330" s="2"/>
    </row>
    <row r="28331" spans="53:53" x14ac:dyDescent="0.3">
      <c r="BA28331" s="2"/>
    </row>
    <row r="28332" spans="53:53" x14ac:dyDescent="0.3">
      <c r="BA28332" s="2"/>
    </row>
    <row r="28333" spans="53:53" x14ac:dyDescent="0.3">
      <c r="BA28333" s="2"/>
    </row>
    <row r="28334" spans="53:53" x14ac:dyDescent="0.3">
      <c r="BA28334" s="2"/>
    </row>
    <row r="28335" spans="53:53" x14ac:dyDescent="0.3">
      <c r="BA28335" s="2"/>
    </row>
    <row r="28336" spans="53:53" x14ac:dyDescent="0.3">
      <c r="BA28336" s="2"/>
    </row>
    <row r="28337" spans="53:53" x14ac:dyDescent="0.3">
      <c r="BA28337" s="2"/>
    </row>
    <row r="28338" spans="53:53" x14ac:dyDescent="0.3">
      <c r="BA28338" s="2"/>
    </row>
    <row r="28339" spans="53:53" x14ac:dyDescent="0.3">
      <c r="BA28339" s="2"/>
    </row>
    <row r="28340" spans="53:53" x14ac:dyDescent="0.3">
      <c r="BA28340" s="2"/>
    </row>
    <row r="28341" spans="53:53" x14ac:dyDescent="0.3">
      <c r="BA28341" s="2"/>
    </row>
    <row r="28342" spans="53:53" x14ac:dyDescent="0.3">
      <c r="BA28342" s="2"/>
    </row>
    <row r="28343" spans="53:53" x14ac:dyDescent="0.3">
      <c r="BA28343" s="2"/>
    </row>
    <row r="28344" spans="53:53" x14ac:dyDescent="0.3">
      <c r="BA28344" s="2"/>
    </row>
    <row r="28345" spans="53:53" x14ac:dyDescent="0.3">
      <c r="BA28345" s="2"/>
    </row>
    <row r="28346" spans="53:53" x14ac:dyDescent="0.3">
      <c r="BA28346" s="2"/>
    </row>
    <row r="28347" spans="53:53" x14ac:dyDescent="0.3">
      <c r="BA28347" s="2"/>
    </row>
    <row r="28348" spans="53:53" x14ac:dyDescent="0.3">
      <c r="BA28348" s="2"/>
    </row>
    <row r="28349" spans="53:53" x14ac:dyDescent="0.3">
      <c r="BA28349" s="2"/>
    </row>
    <row r="28350" spans="53:53" x14ac:dyDescent="0.3">
      <c r="BA28350" s="2"/>
    </row>
    <row r="28351" spans="53:53" x14ac:dyDescent="0.3">
      <c r="BA28351" s="2"/>
    </row>
    <row r="28352" spans="53:53" x14ac:dyDescent="0.3">
      <c r="BA28352" s="2"/>
    </row>
    <row r="28353" spans="53:53" x14ac:dyDescent="0.3">
      <c r="BA28353" s="2"/>
    </row>
    <row r="28354" spans="53:53" x14ac:dyDescent="0.3">
      <c r="BA28354" s="2"/>
    </row>
    <row r="28355" spans="53:53" x14ac:dyDescent="0.3">
      <c r="BA28355" s="2"/>
    </row>
    <row r="28356" spans="53:53" x14ac:dyDescent="0.3">
      <c r="BA28356" s="2"/>
    </row>
    <row r="28357" spans="53:53" x14ac:dyDescent="0.3">
      <c r="BA28357" s="2"/>
    </row>
    <row r="28358" spans="53:53" x14ac:dyDescent="0.3">
      <c r="BA28358" s="2"/>
    </row>
    <row r="28359" spans="53:53" x14ac:dyDescent="0.3">
      <c r="BA28359" s="2"/>
    </row>
    <row r="28360" spans="53:53" x14ac:dyDescent="0.3">
      <c r="BA28360" s="2"/>
    </row>
    <row r="28361" spans="53:53" x14ac:dyDescent="0.3">
      <c r="BA28361" s="2"/>
    </row>
    <row r="28362" spans="53:53" x14ac:dyDescent="0.3">
      <c r="BA28362" s="2"/>
    </row>
    <row r="28363" spans="53:53" x14ac:dyDescent="0.3">
      <c r="BA28363" s="2"/>
    </row>
    <row r="28364" spans="53:53" x14ac:dyDescent="0.3">
      <c r="BA28364" s="2"/>
    </row>
    <row r="28365" spans="53:53" x14ac:dyDescent="0.3">
      <c r="BA28365" s="2"/>
    </row>
    <row r="28366" spans="53:53" x14ac:dyDescent="0.3">
      <c r="BA28366" s="2"/>
    </row>
    <row r="28367" spans="53:53" x14ac:dyDescent="0.3">
      <c r="BA28367" s="2"/>
    </row>
    <row r="28368" spans="53:53" x14ac:dyDescent="0.3">
      <c r="BA28368" s="2"/>
    </row>
    <row r="28369" spans="53:53" x14ac:dyDescent="0.3">
      <c r="BA28369" s="2"/>
    </row>
    <row r="28370" spans="53:53" x14ac:dyDescent="0.3">
      <c r="BA28370" s="2"/>
    </row>
    <row r="28371" spans="53:53" x14ac:dyDescent="0.3">
      <c r="BA28371" s="2"/>
    </row>
    <row r="28372" spans="53:53" x14ac:dyDescent="0.3">
      <c r="BA28372" s="2"/>
    </row>
    <row r="28373" spans="53:53" x14ac:dyDescent="0.3">
      <c r="BA28373" s="2"/>
    </row>
    <row r="28374" spans="53:53" x14ac:dyDescent="0.3">
      <c r="BA28374" s="2"/>
    </row>
    <row r="28375" spans="53:53" x14ac:dyDescent="0.3">
      <c r="BA28375" s="2"/>
    </row>
    <row r="28376" spans="53:53" x14ac:dyDescent="0.3">
      <c r="BA28376" s="2"/>
    </row>
    <row r="28377" spans="53:53" x14ac:dyDescent="0.3">
      <c r="BA28377" s="2"/>
    </row>
    <row r="28378" spans="53:53" x14ac:dyDescent="0.3">
      <c r="BA28378" s="2"/>
    </row>
    <row r="28379" spans="53:53" x14ac:dyDescent="0.3">
      <c r="BA28379" s="2"/>
    </row>
    <row r="28380" spans="53:53" x14ac:dyDescent="0.3">
      <c r="BA28380" s="2"/>
    </row>
    <row r="28381" spans="53:53" x14ac:dyDescent="0.3">
      <c r="BA28381" s="2"/>
    </row>
    <row r="28382" spans="53:53" x14ac:dyDescent="0.3">
      <c r="BA28382" s="2"/>
    </row>
    <row r="28383" spans="53:53" x14ac:dyDescent="0.3">
      <c r="BA28383" s="2"/>
    </row>
    <row r="28384" spans="53:53" x14ac:dyDescent="0.3">
      <c r="BA28384" s="2"/>
    </row>
    <row r="28385" spans="53:53" x14ac:dyDescent="0.3">
      <c r="BA28385" s="2"/>
    </row>
    <row r="28386" spans="53:53" x14ac:dyDescent="0.3">
      <c r="BA28386" s="2"/>
    </row>
    <row r="28387" spans="53:53" x14ac:dyDescent="0.3">
      <c r="BA28387" s="2"/>
    </row>
    <row r="28388" spans="53:53" x14ac:dyDescent="0.3">
      <c r="BA28388" s="2"/>
    </row>
    <row r="28389" spans="53:53" x14ac:dyDescent="0.3">
      <c r="BA28389" s="2"/>
    </row>
    <row r="28390" spans="53:53" x14ac:dyDescent="0.3">
      <c r="BA28390" s="2"/>
    </row>
    <row r="28391" spans="53:53" x14ac:dyDescent="0.3">
      <c r="BA28391" s="2"/>
    </row>
    <row r="28392" spans="53:53" x14ac:dyDescent="0.3">
      <c r="BA28392" s="2"/>
    </row>
    <row r="28393" spans="53:53" x14ac:dyDescent="0.3">
      <c r="BA28393" s="2"/>
    </row>
    <row r="28394" spans="53:53" x14ac:dyDescent="0.3">
      <c r="BA28394" s="2"/>
    </row>
    <row r="28395" spans="53:53" x14ac:dyDescent="0.3">
      <c r="BA28395" s="2"/>
    </row>
    <row r="28396" spans="53:53" x14ac:dyDescent="0.3">
      <c r="BA28396" s="2"/>
    </row>
    <row r="28397" spans="53:53" x14ac:dyDescent="0.3">
      <c r="BA28397" s="2"/>
    </row>
    <row r="28398" spans="53:53" x14ac:dyDescent="0.3">
      <c r="BA28398" s="2"/>
    </row>
    <row r="28399" spans="53:53" x14ac:dyDescent="0.3">
      <c r="BA28399" s="2"/>
    </row>
    <row r="28400" spans="53:53" x14ac:dyDescent="0.3">
      <c r="BA28400" s="2"/>
    </row>
    <row r="28401" spans="53:53" x14ac:dyDescent="0.3">
      <c r="BA28401" s="2"/>
    </row>
    <row r="28402" spans="53:53" x14ac:dyDescent="0.3">
      <c r="BA28402" s="2"/>
    </row>
    <row r="28403" spans="53:53" x14ac:dyDescent="0.3">
      <c r="BA28403" s="2"/>
    </row>
    <row r="28404" spans="53:53" x14ac:dyDescent="0.3">
      <c r="BA28404" s="2"/>
    </row>
    <row r="28405" spans="53:53" x14ac:dyDescent="0.3">
      <c r="BA28405" s="2"/>
    </row>
    <row r="28406" spans="53:53" x14ac:dyDescent="0.3">
      <c r="BA28406" s="2"/>
    </row>
    <row r="28407" spans="53:53" x14ac:dyDescent="0.3">
      <c r="BA28407" s="2"/>
    </row>
    <row r="28408" spans="53:53" x14ac:dyDescent="0.3">
      <c r="BA28408" s="2"/>
    </row>
    <row r="28409" spans="53:53" x14ac:dyDescent="0.3">
      <c r="BA28409" s="2"/>
    </row>
    <row r="28410" spans="53:53" x14ac:dyDescent="0.3">
      <c r="BA28410" s="2"/>
    </row>
    <row r="28411" spans="53:53" x14ac:dyDescent="0.3">
      <c r="BA28411" s="2"/>
    </row>
    <row r="28412" spans="53:53" x14ac:dyDescent="0.3">
      <c r="BA28412" s="2"/>
    </row>
    <row r="28413" spans="53:53" x14ac:dyDescent="0.3">
      <c r="BA28413" s="2"/>
    </row>
    <row r="28414" spans="53:53" x14ac:dyDescent="0.3">
      <c r="BA28414" s="2"/>
    </row>
    <row r="28415" spans="53:53" x14ac:dyDescent="0.3">
      <c r="BA28415" s="2"/>
    </row>
    <row r="28416" spans="53:53" x14ac:dyDescent="0.3">
      <c r="BA28416" s="2"/>
    </row>
    <row r="28417" spans="53:53" x14ac:dyDescent="0.3">
      <c r="BA28417" s="2"/>
    </row>
    <row r="28418" spans="53:53" x14ac:dyDescent="0.3">
      <c r="BA28418" s="2"/>
    </row>
    <row r="28419" spans="53:53" x14ac:dyDescent="0.3">
      <c r="BA28419" s="2"/>
    </row>
    <row r="28420" spans="53:53" x14ac:dyDescent="0.3">
      <c r="BA28420" s="2"/>
    </row>
    <row r="28421" spans="53:53" x14ac:dyDescent="0.3">
      <c r="BA28421" s="2"/>
    </row>
    <row r="28422" spans="53:53" x14ac:dyDescent="0.3">
      <c r="BA28422" s="2"/>
    </row>
    <row r="28423" spans="53:53" x14ac:dyDescent="0.3">
      <c r="BA28423" s="2"/>
    </row>
    <row r="28424" spans="53:53" x14ac:dyDescent="0.3">
      <c r="BA28424" s="2"/>
    </row>
    <row r="28425" spans="53:53" x14ac:dyDescent="0.3">
      <c r="BA28425" s="2"/>
    </row>
    <row r="28426" spans="53:53" x14ac:dyDescent="0.3">
      <c r="BA28426" s="2"/>
    </row>
    <row r="28427" spans="53:53" x14ac:dyDescent="0.3">
      <c r="BA28427" s="2"/>
    </row>
    <row r="28428" spans="53:53" x14ac:dyDescent="0.3">
      <c r="BA28428" s="2"/>
    </row>
    <row r="28429" spans="53:53" x14ac:dyDescent="0.3">
      <c r="BA28429" s="2"/>
    </row>
    <row r="28430" spans="53:53" x14ac:dyDescent="0.3">
      <c r="BA28430" s="2"/>
    </row>
    <row r="28431" spans="53:53" x14ac:dyDescent="0.3">
      <c r="BA28431" s="2"/>
    </row>
    <row r="28432" spans="53:53" x14ac:dyDescent="0.3">
      <c r="BA28432" s="2"/>
    </row>
    <row r="28433" spans="53:53" x14ac:dyDescent="0.3">
      <c r="BA28433" s="2"/>
    </row>
    <row r="28434" spans="53:53" x14ac:dyDescent="0.3">
      <c r="BA28434" s="2"/>
    </row>
    <row r="28435" spans="53:53" x14ac:dyDescent="0.3">
      <c r="BA28435" s="2"/>
    </row>
    <row r="28436" spans="53:53" x14ac:dyDescent="0.3">
      <c r="BA28436" s="2"/>
    </row>
    <row r="28437" spans="53:53" x14ac:dyDescent="0.3">
      <c r="BA28437" s="2"/>
    </row>
    <row r="28438" spans="53:53" x14ac:dyDescent="0.3">
      <c r="BA28438" s="2"/>
    </row>
    <row r="28439" spans="53:53" x14ac:dyDescent="0.3">
      <c r="BA28439" s="2"/>
    </row>
    <row r="28440" spans="53:53" x14ac:dyDescent="0.3">
      <c r="BA28440" s="2"/>
    </row>
    <row r="28441" spans="53:53" x14ac:dyDescent="0.3">
      <c r="BA28441" s="2"/>
    </row>
    <row r="28442" spans="53:53" x14ac:dyDescent="0.3">
      <c r="BA28442" s="2"/>
    </row>
    <row r="28443" spans="53:53" x14ac:dyDescent="0.3">
      <c r="BA28443" s="2"/>
    </row>
    <row r="28444" spans="53:53" x14ac:dyDescent="0.3">
      <c r="BA28444" s="2"/>
    </row>
    <row r="28445" spans="53:53" x14ac:dyDescent="0.3">
      <c r="BA28445" s="2"/>
    </row>
    <row r="28446" spans="53:53" x14ac:dyDescent="0.3">
      <c r="BA28446" s="2"/>
    </row>
    <row r="28447" spans="53:53" x14ac:dyDescent="0.3">
      <c r="BA28447" s="2"/>
    </row>
    <row r="28448" spans="53:53" x14ac:dyDescent="0.3">
      <c r="BA28448" s="2"/>
    </row>
    <row r="28449" spans="53:53" x14ac:dyDescent="0.3">
      <c r="BA28449" s="2"/>
    </row>
    <row r="28450" spans="53:53" x14ac:dyDescent="0.3">
      <c r="BA28450" s="2"/>
    </row>
    <row r="28451" spans="53:53" x14ac:dyDescent="0.3">
      <c r="BA28451" s="2"/>
    </row>
    <row r="28452" spans="53:53" x14ac:dyDescent="0.3">
      <c r="BA28452" s="2"/>
    </row>
    <row r="28453" spans="53:53" x14ac:dyDescent="0.3">
      <c r="BA28453" s="2"/>
    </row>
    <row r="28454" spans="53:53" x14ac:dyDescent="0.3">
      <c r="BA28454" s="2"/>
    </row>
    <row r="28455" spans="53:53" x14ac:dyDescent="0.3">
      <c r="BA28455" s="2"/>
    </row>
    <row r="28456" spans="53:53" x14ac:dyDescent="0.3">
      <c r="BA28456" s="2"/>
    </row>
    <row r="28457" spans="53:53" x14ac:dyDescent="0.3">
      <c r="BA28457" s="2"/>
    </row>
    <row r="28458" spans="53:53" x14ac:dyDescent="0.3">
      <c r="BA28458" s="2"/>
    </row>
    <row r="28459" spans="53:53" x14ac:dyDescent="0.3">
      <c r="BA28459" s="2"/>
    </row>
    <row r="28460" spans="53:53" x14ac:dyDescent="0.3">
      <c r="BA28460" s="2"/>
    </row>
    <row r="28461" spans="53:53" x14ac:dyDescent="0.3">
      <c r="BA28461" s="2"/>
    </row>
    <row r="28462" spans="53:53" x14ac:dyDescent="0.3">
      <c r="BA28462" s="2"/>
    </row>
    <row r="28463" spans="53:53" x14ac:dyDescent="0.3">
      <c r="BA28463" s="2"/>
    </row>
    <row r="28464" spans="53:53" x14ac:dyDescent="0.3">
      <c r="BA28464" s="2"/>
    </row>
    <row r="28465" spans="53:53" x14ac:dyDescent="0.3">
      <c r="BA28465" s="2"/>
    </row>
    <row r="28466" spans="53:53" x14ac:dyDescent="0.3">
      <c r="BA28466" s="2"/>
    </row>
    <row r="28467" spans="53:53" x14ac:dyDescent="0.3">
      <c r="BA28467" s="2"/>
    </row>
    <row r="28468" spans="53:53" x14ac:dyDescent="0.3">
      <c r="BA28468" s="2"/>
    </row>
    <row r="28469" spans="53:53" x14ac:dyDescent="0.3">
      <c r="BA28469" s="2"/>
    </row>
    <row r="28470" spans="53:53" x14ac:dyDescent="0.3">
      <c r="BA28470" s="2"/>
    </row>
    <row r="28471" spans="53:53" x14ac:dyDescent="0.3">
      <c r="BA28471" s="2"/>
    </row>
    <row r="28472" spans="53:53" x14ac:dyDescent="0.3">
      <c r="BA28472" s="2"/>
    </row>
    <row r="28473" spans="53:53" x14ac:dyDescent="0.3">
      <c r="BA28473" s="2"/>
    </row>
    <row r="28474" spans="53:53" x14ac:dyDescent="0.3">
      <c r="BA28474" s="2"/>
    </row>
    <row r="28475" spans="53:53" x14ac:dyDescent="0.3">
      <c r="BA28475" s="2"/>
    </row>
    <row r="28476" spans="53:53" x14ac:dyDescent="0.3">
      <c r="BA28476" s="2"/>
    </row>
    <row r="28477" spans="53:53" x14ac:dyDescent="0.3">
      <c r="BA28477" s="2"/>
    </row>
    <row r="28478" spans="53:53" x14ac:dyDescent="0.3">
      <c r="BA28478" s="2"/>
    </row>
    <row r="28479" spans="53:53" x14ac:dyDescent="0.3">
      <c r="BA28479" s="2"/>
    </row>
    <row r="28480" spans="53:53" x14ac:dyDescent="0.3">
      <c r="BA28480" s="2"/>
    </row>
    <row r="28481" spans="53:53" x14ac:dyDescent="0.3">
      <c r="BA28481" s="2"/>
    </row>
    <row r="28482" spans="53:53" x14ac:dyDescent="0.3">
      <c r="BA28482" s="2"/>
    </row>
    <row r="28483" spans="53:53" x14ac:dyDescent="0.3">
      <c r="BA28483" s="2"/>
    </row>
    <row r="28484" spans="53:53" x14ac:dyDescent="0.3">
      <c r="BA28484" s="2"/>
    </row>
    <row r="28485" spans="53:53" x14ac:dyDescent="0.3">
      <c r="BA28485" s="2"/>
    </row>
    <row r="28486" spans="53:53" x14ac:dyDescent="0.3">
      <c r="BA28486" s="2"/>
    </row>
    <row r="28487" spans="53:53" x14ac:dyDescent="0.3">
      <c r="BA28487" s="2"/>
    </row>
    <row r="28488" spans="53:53" x14ac:dyDescent="0.3">
      <c r="BA28488" s="2"/>
    </row>
    <row r="28489" spans="53:53" x14ac:dyDescent="0.3">
      <c r="BA28489" s="2"/>
    </row>
    <row r="28490" spans="53:53" x14ac:dyDescent="0.3">
      <c r="BA28490" s="2"/>
    </row>
    <row r="28491" spans="53:53" x14ac:dyDescent="0.3">
      <c r="BA28491" s="2"/>
    </row>
    <row r="28492" spans="53:53" x14ac:dyDescent="0.3">
      <c r="BA28492" s="2"/>
    </row>
    <row r="28493" spans="53:53" x14ac:dyDescent="0.3">
      <c r="BA28493" s="2"/>
    </row>
    <row r="28494" spans="53:53" x14ac:dyDescent="0.3">
      <c r="BA28494" s="2"/>
    </row>
    <row r="28495" spans="53:53" x14ac:dyDescent="0.3">
      <c r="BA28495" s="2"/>
    </row>
    <row r="28496" spans="53:53" x14ac:dyDescent="0.3">
      <c r="BA28496" s="2"/>
    </row>
    <row r="28497" spans="53:53" x14ac:dyDescent="0.3">
      <c r="BA28497" s="2"/>
    </row>
    <row r="28498" spans="53:53" x14ac:dyDescent="0.3">
      <c r="BA28498" s="2"/>
    </row>
    <row r="28499" spans="53:53" x14ac:dyDescent="0.3">
      <c r="BA28499" s="2"/>
    </row>
    <row r="28500" spans="53:53" x14ac:dyDescent="0.3">
      <c r="BA28500" s="2"/>
    </row>
    <row r="28501" spans="53:53" x14ac:dyDescent="0.3">
      <c r="BA28501" s="2"/>
    </row>
    <row r="28502" spans="53:53" x14ac:dyDescent="0.3">
      <c r="BA28502" s="2"/>
    </row>
    <row r="28503" spans="53:53" x14ac:dyDescent="0.3">
      <c r="BA28503" s="2"/>
    </row>
    <row r="28504" spans="53:53" x14ac:dyDescent="0.3">
      <c r="BA28504" s="2"/>
    </row>
    <row r="28505" spans="53:53" x14ac:dyDescent="0.3">
      <c r="BA28505" s="2"/>
    </row>
    <row r="28506" spans="53:53" x14ac:dyDescent="0.3">
      <c r="BA28506" s="2"/>
    </row>
    <row r="28507" spans="53:53" x14ac:dyDescent="0.3">
      <c r="BA28507" s="2"/>
    </row>
    <row r="28508" spans="53:53" x14ac:dyDescent="0.3">
      <c r="BA28508" s="2"/>
    </row>
    <row r="28509" spans="53:53" x14ac:dyDescent="0.3">
      <c r="BA28509" s="2"/>
    </row>
    <row r="28510" spans="53:53" x14ac:dyDescent="0.3">
      <c r="BA28510" s="2"/>
    </row>
    <row r="28511" spans="53:53" x14ac:dyDescent="0.3">
      <c r="BA28511" s="2"/>
    </row>
    <row r="28512" spans="53:53" x14ac:dyDescent="0.3">
      <c r="BA28512" s="2"/>
    </row>
    <row r="28513" spans="53:53" x14ac:dyDescent="0.3">
      <c r="BA28513" s="2"/>
    </row>
    <row r="28514" spans="53:53" x14ac:dyDescent="0.3">
      <c r="BA28514" s="2"/>
    </row>
    <row r="28515" spans="53:53" x14ac:dyDescent="0.3">
      <c r="BA28515" s="2"/>
    </row>
    <row r="28516" spans="53:53" x14ac:dyDescent="0.3">
      <c r="BA28516" s="2"/>
    </row>
    <row r="28517" spans="53:53" x14ac:dyDescent="0.3">
      <c r="BA28517" s="2"/>
    </row>
    <row r="28518" spans="53:53" x14ac:dyDescent="0.3">
      <c r="BA28518" s="2"/>
    </row>
    <row r="28519" spans="53:53" x14ac:dyDescent="0.3">
      <c r="BA28519" s="2"/>
    </row>
    <row r="28520" spans="53:53" x14ac:dyDescent="0.3">
      <c r="BA28520" s="2"/>
    </row>
    <row r="28521" spans="53:53" x14ac:dyDescent="0.3">
      <c r="BA28521" s="2"/>
    </row>
    <row r="28522" spans="53:53" x14ac:dyDescent="0.3">
      <c r="BA28522" s="2"/>
    </row>
    <row r="28523" spans="53:53" x14ac:dyDescent="0.3">
      <c r="BA28523" s="2"/>
    </row>
    <row r="28524" spans="53:53" x14ac:dyDescent="0.3">
      <c r="BA28524" s="2"/>
    </row>
    <row r="28525" spans="53:53" x14ac:dyDescent="0.3">
      <c r="BA28525" s="2"/>
    </row>
    <row r="28526" spans="53:53" x14ac:dyDescent="0.3">
      <c r="BA28526" s="2"/>
    </row>
    <row r="28527" spans="53:53" x14ac:dyDescent="0.3">
      <c r="BA28527" s="2"/>
    </row>
    <row r="28528" spans="53:53" x14ac:dyDescent="0.3">
      <c r="BA28528" s="2"/>
    </row>
    <row r="28529" spans="53:53" x14ac:dyDescent="0.3">
      <c r="BA28529" s="2"/>
    </row>
    <row r="28530" spans="53:53" x14ac:dyDescent="0.3">
      <c r="BA28530" s="2"/>
    </row>
    <row r="28531" spans="53:53" x14ac:dyDescent="0.3">
      <c r="BA28531" s="2"/>
    </row>
    <row r="28532" spans="53:53" x14ac:dyDescent="0.3">
      <c r="BA28532" s="2"/>
    </row>
    <row r="28533" spans="53:53" x14ac:dyDescent="0.3">
      <c r="BA28533" s="2"/>
    </row>
    <row r="28534" spans="53:53" x14ac:dyDescent="0.3">
      <c r="BA28534" s="2"/>
    </row>
    <row r="28535" spans="53:53" x14ac:dyDescent="0.3">
      <c r="BA28535" s="2"/>
    </row>
    <row r="28536" spans="53:53" x14ac:dyDescent="0.3">
      <c r="BA28536" s="2"/>
    </row>
    <row r="28537" spans="53:53" x14ac:dyDescent="0.3">
      <c r="BA28537" s="2"/>
    </row>
    <row r="28538" spans="53:53" x14ac:dyDescent="0.3">
      <c r="BA28538" s="2"/>
    </row>
    <row r="28539" spans="53:53" x14ac:dyDescent="0.3">
      <c r="BA28539" s="2"/>
    </row>
    <row r="28540" spans="53:53" x14ac:dyDescent="0.3">
      <c r="BA28540" s="2"/>
    </row>
    <row r="28541" spans="53:53" x14ac:dyDescent="0.3">
      <c r="BA28541" s="2"/>
    </row>
    <row r="28542" spans="53:53" x14ac:dyDescent="0.3">
      <c r="BA28542" s="2"/>
    </row>
    <row r="28543" spans="53:53" x14ac:dyDescent="0.3">
      <c r="BA28543" s="2"/>
    </row>
    <row r="28544" spans="53:53" x14ac:dyDescent="0.3">
      <c r="BA28544" s="2"/>
    </row>
    <row r="28545" spans="53:53" x14ac:dyDescent="0.3">
      <c r="BA28545" s="2"/>
    </row>
    <row r="28546" spans="53:53" x14ac:dyDescent="0.3">
      <c r="BA28546" s="2"/>
    </row>
    <row r="28547" spans="53:53" x14ac:dyDescent="0.3">
      <c r="BA28547" s="2"/>
    </row>
    <row r="28548" spans="53:53" x14ac:dyDescent="0.3">
      <c r="BA28548" s="2"/>
    </row>
    <row r="28549" spans="53:53" x14ac:dyDescent="0.3">
      <c r="BA28549" s="2"/>
    </row>
    <row r="28550" spans="53:53" x14ac:dyDescent="0.3">
      <c r="BA28550" s="2"/>
    </row>
    <row r="28551" spans="53:53" x14ac:dyDescent="0.3">
      <c r="BA28551" s="2"/>
    </row>
    <row r="28552" spans="53:53" x14ac:dyDescent="0.3">
      <c r="BA28552" s="2"/>
    </row>
    <row r="28553" spans="53:53" x14ac:dyDescent="0.3">
      <c r="BA28553" s="2"/>
    </row>
    <row r="28554" spans="53:53" x14ac:dyDescent="0.3">
      <c r="BA28554" s="2"/>
    </row>
    <row r="28555" spans="53:53" x14ac:dyDescent="0.3">
      <c r="BA28555" s="2"/>
    </row>
    <row r="28556" spans="53:53" x14ac:dyDescent="0.3">
      <c r="BA28556" s="2"/>
    </row>
    <row r="28557" spans="53:53" x14ac:dyDescent="0.3">
      <c r="BA28557" s="2"/>
    </row>
    <row r="28558" spans="53:53" x14ac:dyDescent="0.3">
      <c r="BA28558" s="2"/>
    </row>
    <row r="28559" spans="53:53" x14ac:dyDescent="0.3">
      <c r="BA28559" s="2"/>
    </row>
    <row r="28560" spans="53:53" x14ac:dyDescent="0.3">
      <c r="BA28560" s="2"/>
    </row>
    <row r="28561" spans="53:53" x14ac:dyDescent="0.3">
      <c r="BA28561" s="2"/>
    </row>
    <row r="28562" spans="53:53" x14ac:dyDescent="0.3">
      <c r="BA28562" s="2"/>
    </row>
    <row r="28563" spans="53:53" x14ac:dyDescent="0.3">
      <c r="BA28563" s="2"/>
    </row>
    <row r="28564" spans="53:53" x14ac:dyDescent="0.3">
      <c r="BA28564" s="2"/>
    </row>
    <row r="28565" spans="53:53" x14ac:dyDescent="0.3">
      <c r="BA28565" s="2"/>
    </row>
    <row r="28566" spans="53:53" x14ac:dyDescent="0.3">
      <c r="BA28566" s="2"/>
    </row>
    <row r="28567" spans="53:53" x14ac:dyDescent="0.3">
      <c r="BA28567" s="2"/>
    </row>
    <row r="28568" spans="53:53" x14ac:dyDescent="0.3">
      <c r="BA28568" s="2"/>
    </row>
    <row r="28569" spans="53:53" x14ac:dyDescent="0.3">
      <c r="BA28569" s="2"/>
    </row>
    <row r="28570" spans="53:53" x14ac:dyDescent="0.3">
      <c r="BA28570" s="2"/>
    </row>
    <row r="28571" spans="53:53" x14ac:dyDescent="0.3">
      <c r="BA28571" s="2"/>
    </row>
    <row r="28572" spans="53:53" x14ac:dyDescent="0.3">
      <c r="BA28572" s="2"/>
    </row>
    <row r="28573" spans="53:53" x14ac:dyDescent="0.3">
      <c r="BA28573" s="2"/>
    </row>
    <row r="28574" spans="53:53" x14ac:dyDescent="0.3">
      <c r="BA28574" s="2"/>
    </row>
    <row r="28575" spans="53:53" x14ac:dyDescent="0.3">
      <c r="BA28575" s="2"/>
    </row>
    <row r="28576" spans="53:53" x14ac:dyDescent="0.3">
      <c r="BA28576" s="2"/>
    </row>
    <row r="28577" spans="53:53" x14ac:dyDescent="0.3">
      <c r="BA28577" s="2"/>
    </row>
    <row r="28578" spans="53:53" x14ac:dyDescent="0.3">
      <c r="BA28578" s="2"/>
    </row>
    <row r="28579" spans="53:53" x14ac:dyDescent="0.3">
      <c r="BA28579" s="2"/>
    </row>
    <row r="28580" spans="53:53" x14ac:dyDescent="0.3">
      <c r="BA28580" s="2"/>
    </row>
    <row r="28581" spans="53:53" x14ac:dyDescent="0.3">
      <c r="BA28581" s="2"/>
    </row>
    <row r="28582" spans="53:53" x14ac:dyDescent="0.3">
      <c r="BA28582" s="2"/>
    </row>
    <row r="28583" spans="53:53" x14ac:dyDescent="0.3">
      <c r="BA28583" s="2"/>
    </row>
    <row r="28584" spans="53:53" x14ac:dyDescent="0.3">
      <c r="BA28584" s="2"/>
    </row>
    <row r="28585" spans="53:53" x14ac:dyDescent="0.3">
      <c r="BA28585" s="2"/>
    </row>
    <row r="28586" spans="53:53" x14ac:dyDescent="0.3">
      <c r="BA28586" s="2"/>
    </row>
    <row r="28587" spans="53:53" x14ac:dyDescent="0.3">
      <c r="BA28587" s="2"/>
    </row>
    <row r="28588" spans="53:53" x14ac:dyDescent="0.3">
      <c r="BA28588" s="2"/>
    </row>
    <row r="28589" spans="53:53" x14ac:dyDescent="0.3">
      <c r="BA28589" s="2"/>
    </row>
    <row r="28590" spans="53:53" x14ac:dyDescent="0.3">
      <c r="BA28590" s="2"/>
    </row>
    <row r="28591" spans="53:53" x14ac:dyDescent="0.3">
      <c r="BA28591" s="2"/>
    </row>
    <row r="28592" spans="53:53" x14ac:dyDescent="0.3">
      <c r="BA28592" s="2"/>
    </row>
    <row r="28593" spans="53:53" x14ac:dyDescent="0.3">
      <c r="BA28593" s="2"/>
    </row>
    <row r="28594" spans="53:53" x14ac:dyDescent="0.3">
      <c r="BA28594" s="2"/>
    </row>
    <row r="28595" spans="53:53" x14ac:dyDescent="0.3">
      <c r="BA28595" s="2"/>
    </row>
    <row r="28596" spans="53:53" x14ac:dyDescent="0.3">
      <c r="BA28596" s="2"/>
    </row>
    <row r="28597" spans="53:53" x14ac:dyDescent="0.3">
      <c r="BA28597" s="2"/>
    </row>
    <row r="28598" spans="53:53" x14ac:dyDescent="0.3">
      <c r="BA28598" s="2"/>
    </row>
    <row r="28599" spans="53:53" x14ac:dyDescent="0.3">
      <c r="BA28599" s="2"/>
    </row>
    <row r="28600" spans="53:53" x14ac:dyDescent="0.3">
      <c r="BA28600" s="2"/>
    </row>
    <row r="28601" spans="53:53" x14ac:dyDescent="0.3">
      <c r="BA28601" s="2"/>
    </row>
    <row r="28602" spans="53:53" x14ac:dyDescent="0.3">
      <c r="BA28602" s="2"/>
    </row>
    <row r="28603" spans="53:53" x14ac:dyDescent="0.3">
      <c r="BA28603" s="2"/>
    </row>
    <row r="28604" spans="53:53" x14ac:dyDescent="0.3">
      <c r="BA28604" s="2"/>
    </row>
    <row r="28605" spans="53:53" x14ac:dyDescent="0.3">
      <c r="BA28605" s="2"/>
    </row>
    <row r="28606" spans="53:53" x14ac:dyDescent="0.3">
      <c r="BA28606" s="2"/>
    </row>
    <row r="28607" spans="53:53" x14ac:dyDescent="0.3">
      <c r="BA28607" s="2"/>
    </row>
    <row r="28608" spans="53:53" x14ac:dyDescent="0.3">
      <c r="BA28608" s="2"/>
    </row>
    <row r="28609" spans="53:53" x14ac:dyDescent="0.3">
      <c r="BA28609" s="2"/>
    </row>
    <row r="28610" spans="53:53" x14ac:dyDescent="0.3">
      <c r="BA28610" s="2"/>
    </row>
    <row r="28611" spans="53:53" x14ac:dyDescent="0.3">
      <c r="BA28611" s="2"/>
    </row>
    <row r="28612" spans="53:53" x14ac:dyDescent="0.3">
      <c r="BA28612" s="2"/>
    </row>
    <row r="28613" spans="53:53" x14ac:dyDescent="0.3">
      <c r="BA28613" s="2"/>
    </row>
    <row r="28614" spans="53:53" x14ac:dyDescent="0.3">
      <c r="BA28614" s="2"/>
    </row>
    <row r="28615" spans="53:53" x14ac:dyDescent="0.3">
      <c r="BA28615" s="2"/>
    </row>
    <row r="28616" spans="53:53" x14ac:dyDescent="0.3">
      <c r="BA28616" s="2"/>
    </row>
    <row r="28617" spans="53:53" x14ac:dyDescent="0.3">
      <c r="BA28617" s="2"/>
    </row>
    <row r="28618" spans="53:53" x14ac:dyDescent="0.3">
      <c r="BA28618" s="2"/>
    </row>
    <row r="28619" spans="53:53" x14ac:dyDescent="0.3">
      <c r="BA28619" s="2"/>
    </row>
    <row r="28620" spans="53:53" x14ac:dyDescent="0.3">
      <c r="BA28620" s="2"/>
    </row>
    <row r="28621" spans="53:53" x14ac:dyDescent="0.3">
      <c r="BA28621" s="2"/>
    </row>
    <row r="28622" spans="53:53" x14ac:dyDescent="0.3">
      <c r="BA28622" s="2"/>
    </row>
    <row r="28623" spans="53:53" x14ac:dyDescent="0.3">
      <c r="BA28623" s="2"/>
    </row>
    <row r="28624" spans="53:53" x14ac:dyDescent="0.3">
      <c r="BA28624" s="2"/>
    </row>
    <row r="28625" spans="53:53" x14ac:dyDescent="0.3">
      <c r="BA28625" s="2"/>
    </row>
    <row r="28626" spans="53:53" x14ac:dyDescent="0.3">
      <c r="BA28626" s="2"/>
    </row>
    <row r="28627" spans="53:53" x14ac:dyDescent="0.3">
      <c r="BA28627" s="2"/>
    </row>
    <row r="28628" spans="53:53" x14ac:dyDescent="0.3">
      <c r="BA28628" s="2"/>
    </row>
    <row r="28629" spans="53:53" x14ac:dyDescent="0.3">
      <c r="BA28629" s="2"/>
    </row>
    <row r="28630" spans="53:53" x14ac:dyDescent="0.3">
      <c r="BA28630" s="2"/>
    </row>
    <row r="28631" spans="53:53" x14ac:dyDescent="0.3">
      <c r="BA28631" s="2"/>
    </row>
    <row r="28632" spans="53:53" x14ac:dyDescent="0.3">
      <c r="BA28632" s="2"/>
    </row>
    <row r="28633" spans="53:53" x14ac:dyDescent="0.3">
      <c r="BA28633" s="2"/>
    </row>
    <row r="28634" spans="53:53" x14ac:dyDescent="0.3">
      <c r="BA28634" s="2"/>
    </row>
    <row r="28635" spans="53:53" x14ac:dyDescent="0.3">
      <c r="BA28635" s="2"/>
    </row>
    <row r="28636" spans="53:53" x14ac:dyDescent="0.3">
      <c r="BA28636" s="2"/>
    </row>
    <row r="28637" spans="53:53" x14ac:dyDescent="0.3">
      <c r="BA28637" s="2"/>
    </row>
    <row r="28638" spans="53:53" x14ac:dyDescent="0.3">
      <c r="BA28638" s="2"/>
    </row>
    <row r="28639" spans="53:53" x14ac:dyDescent="0.3">
      <c r="BA28639" s="2"/>
    </row>
    <row r="28640" spans="53:53" x14ac:dyDescent="0.3">
      <c r="BA28640" s="2"/>
    </row>
    <row r="28641" spans="53:53" x14ac:dyDescent="0.3">
      <c r="BA28641" s="2"/>
    </row>
    <row r="28642" spans="53:53" x14ac:dyDescent="0.3">
      <c r="BA28642" s="2"/>
    </row>
    <row r="28643" spans="53:53" x14ac:dyDescent="0.3">
      <c r="BA28643" s="2"/>
    </row>
    <row r="28644" spans="53:53" x14ac:dyDescent="0.3">
      <c r="BA28644" s="2"/>
    </row>
    <row r="28645" spans="53:53" x14ac:dyDescent="0.3">
      <c r="BA28645" s="2"/>
    </row>
    <row r="28646" spans="53:53" x14ac:dyDescent="0.3">
      <c r="BA28646" s="2"/>
    </row>
    <row r="28647" spans="53:53" x14ac:dyDescent="0.3">
      <c r="BA28647" s="2"/>
    </row>
    <row r="28648" spans="53:53" x14ac:dyDescent="0.3">
      <c r="BA28648" s="2"/>
    </row>
    <row r="28649" spans="53:53" x14ac:dyDescent="0.3">
      <c r="BA28649" s="2"/>
    </row>
    <row r="28650" spans="53:53" x14ac:dyDescent="0.3">
      <c r="BA28650" s="2"/>
    </row>
    <row r="28651" spans="53:53" x14ac:dyDescent="0.3">
      <c r="BA28651" s="2"/>
    </row>
    <row r="28652" spans="53:53" x14ac:dyDescent="0.3">
      <c r="BA28652" s="2"/>
    </row>
    <row r="28653" spans="53:53" x14ac:dyDescent="0.3">
      <c r="BA28653" s="2"/>
    </row>
    <row r="28654" spans="53:53" x14ac:dyDescent="0.3">
      <c r="BA28654" s="2"/>
    </row>
    <row r="28655" spans="53:53" x14ac:dyDescent="0.3">
      <c r="BA28655" s="2"/>
    </row>
    <row r="28656" spans="53:53" x14ac:dyDescent="0.3">
      <c r="BA28656" s="2"/>
    </row>
    <row r="28657" spans="53:53" x14ac:dyDescent="0.3">
      <c r="BA28657" s="2"/>
    </row>
    <row r="28658" spans="53:53" x14ac:dyDescent="0.3">
      <c r="BA28658" s="2"/>
    </row>
    <row r="28659" spans="53:53" x14ac:dyDescent="0.3">
      <c r="BA28659" s="2"/>
    </row>
    <row r="28660" spans="53:53" x14ac:dyDescent="0.3">
      <c r="BA28660" s="2"/>
    </row>
    <row r="28661" spans="53:53" x14ac:dyDescent="0.3">
      <c r="BA28661" s="2"/>
    </row>
    <row r="28662" spans="53:53" x14ac:dyDescent="0.3">
      <c r="BA28662" s="2"/>
    </row>
    <row r="28663" spans="53:53" x14ac:dyDescent="0.3">
      <c r="BA28663" s="2"/>
    </row>
    <row r="28664" spans="53:53" x14ac:dyDescent="0.3">
      <c r="BA28664" s="2"/>
    </row>
    <row r="28665" spans="53:53" x14ac:dyDescent="0.3">
      <c r="BA28665" s="2"/>
    </row>
    <row r="28666" spans="53:53" x14ac:dyDescent="0.3">
      <c r="BA28666" s="2"/>
    </row>
    <row r="28667" spans="53:53" x14ac:dyDescent="0.3">
      <c r="BA28667" s="2"/>
    </row>
    <row r="28668" spans="53:53" x14ac:dyDescent="0.3">
      <c r="BA28668" s="2"/>
    </row>
    <row r="28669" spans="53:53" x14ac:dyDescent="0.3">
      <c r="BA28669" s="2"/>
    </row>
    <row r="28670" spans="53:53" x14ac:dyDescent="0.3">
      <c r="BA28670" s="2"/>
    </row>
    <row r="28671" spans="53:53" x14ac:dyDescent="0.3">
      <c r="BA28671" s="2"/>
    </row>
    <row r="28672" spans="53:53" x14ac:dyDescent="0.3">
      <c r="BA28672" s="2"/>
    </row>
    <row r="28673" spans="53:53" x14ac:dyDescent="0.3">
      <c r="BA28673" s="2"/>
    </row>
    <row r="28674" spans="53:53" x14ac:dyDescent="0.3">
      <c r="BA28674" s="2"/>
    </row>
    <row r="28675" spans="53:53" x14ac:dyDescent="0.3">
      <c r="BA28675" s="2"/>
    </row>
    <row r="28676" spans="53:53" x14ac:dyDescent="0.3">
      <c r="BA28676" s="2"/>
    </row>
    <row r="28677" spans="53:53" x14ac:dyDescent="0.3">
      <c r="BA28677" s="2"/>
    </row>
    <row r="28678" spans="53:53" x14ac:dyDescent="0.3">
      <c r="BA28678" s="2"/>
    </row>
    <row r="28679" spans="53:53" x14ac:dyDescent="0.3">
      <c r="BA28679" s="2"/>
    </row>
    <row r="28680" spans="53:53" x14ac:dyDescent="0.3">
      <c r="BA28680" s="2"/>
    </row>
    <row r="28681" spans="53:53" x14ac:dyDescent="0.3">
      <c r="BA28681" s="2"/>
    </row>
    <row r="28682" spans="53:53" x14ac:dyDescent="0.3">
      <c r="BA28682" s="2"/>
    </row>
    <row r="28683" spans="53:53" x14ac:dyDescent="0.3">
      <c r="BA28683" s="2"/>
    </row>
    <row r="28684" spans="53:53" x14ac:dyDescent="0.3">
      <c r="BA28684" s="2"/>
    </row>
    <row r="28685" spans="53:53" x14ac:dyDescent="0.3">
      <c r="BA28685" s="2"/>
    </row>
    <row r="28686" spans="53:53" x14ac:dyDescent="0.3">
      <c r="BA28686" s="2"/>
    </row>
    <row r="28687" spans="53:53" x14ac:dyDescent="0.3">
      <c r="BA28687" s="2"/>
    </row>
    <row r="28688" spans="53:53" x14ac:dyDescent="0.3">
      <c r="BA28688" s="2"/>
    </row>
    <row r="28689" spans="53:53" x14ac:dyDescent="0.3">
      <c r="BA28689" s="2"/>
    </row>
    <row r="28690" spans="53:53" x14ac:dyDescent="0.3">
      <c r="BA28690" s="2"/>
    </row>
    <row r="28691" spans="53:53" x14ac:dyDescent="0.3">
      <c r="BA28691" s="2"/>
    </row>
    <row r="28692" spans="53:53" x14ac:dyDescent="0.3">
      <c r="BA28692" s="2"/>
    </row>
    <row r="28693" spans="53:53" x14ac:dyDescent="0.3">
      <c r="BA28693" s="2"/>
    </row>
    <row r="28694" spans="53:53" x14ac:dyDescent="0.3">
      <c r="BA28694" s="2"/>
    </row>
    <row r="28695" spans="53:53" x14ac:dyDescent="0.3">
      <c r="BA28695" s="2"/>
    </row>
    <row r="28696" spans="53:53" x14ac:dyDescent="0.3">
      <c r="BA28696" s="2"/>
    </row>
    <row r="28697" spans="53:53" x14ac:dyDescent="0.3">
      <c r="BA28697" s="2"/>
    </row>
    <row r="28698" spans="53:53" x14ac:dyDescent="0.3">
      <c r="BA28698" s="2"/>
    </row>
    <row r="28699" spans="53:53" x14ac:dyDescent="0.3">
      <c r="BA28699" s="2"/>
    </row>
    <row r="28700" spans="53:53" x14ac:dyDescent="0.3">
      <c r="BA28700" s="2"/>
    </row>
    <row r="28701" spans="53:53" x14ac:dyDescent="0.3">
      <c r="BA28701" s="2"/>
    </row>
    <row r="28702" spans="53:53" x14ac:dyDescent="0.3">
      <c r="BA28702" s="2"/>
    </row>
    <row r="28703" spans="53:53" x14ac:dyDescent="0.3">
      <c r="BA28703" s="2"/>
    </row>
    <row r="28704" spans="53:53" x14ac:dyDescent="0.3">
      <c r="BA28704" s="2"/>
    </row>
    <row r="28705" spans="53:53" x14ac:dyDescent="0.3">
      <c r="BA28705" s="2"/>
    </row>
    <row r="28706" spans="53:53" x14ac:dyDescent="0.3">
      <c r="BA28706" s="2"/>
    </row>
    <row r="28707" spans="53:53" x14ac:dyDescent="0.3">
      <c r="BA28707" s="2"/>
    </row>
    <row r="28708" spans="53:53" x14ac:dyDescent="0.3">
      <c r="BA28708" s="2"/>
    </row>
    <row r="28709" spans="53:53" x14ac:dyDescent="0.3">
      <c r="BA28709" s="2"/>
    </row>
    <row r="28710" spans="53:53" x14ac:dyDescent="0.3">
      <c r="BA28710" s="2"/>
    </row>
    <row r="28711" spans="53:53" x14ac:dyDescent="0.3">
      <c r="BA28711" s="2"/>
    </row>
    <row r="28712" spans="53:53" x14ac:dyDescent="0.3">
      <c r="BA28712" s="2"/>
    </row>
    <row r="28713" spans="53:53" x14ac:dyDescent="0.3">
      <c r="BA28713" s="2"/>
    </row>
    <row r="28714" spans="53:53" x14ac:dyDescent="0.3">
      <c r="BA28714" s="2"/>
    </row>
    <row r="28715" spans="53:53" x14ac:dyDescent="0.3">
      <c r="BA28715" s="2"/>
    </row>
    <row r="28716" spans="53:53" x14ac:dyDescent="0.3">
      <c r="BA28716" s="2"/>
    </row>
    <row r="28717" spans="53:53" x14ac:dyDescent="0.3">
      <c r="BA28717" s="2"/>
    </row>
    <row r="28718" spans="53:53" x14ac:dyDescent="0.3">
      <c r="BA28718" s="2"/>
    </row>
    <row r="28719" spans="53:53" x14ac:dyDescent="0.3">
      <c r="BA28719" s="2"/>
    </row>
    <row r="28720" spans="53:53" x14ac:dyDescent="0.3">
      <c r="BA28720" s="2"/>
    </row>
    <row r="28721" spans="53:53" x14ac:dyDescent="0.3">
      <c r="BA28721" s="2"/>
    </row>
    <row r="28722" spans="53:53" x14ac:dyDescent="0.3">
      <c r="BA28722" s="2"/>
    </row>
    <row r="28723" spans="53:53" x14ac:dyDescent="0.3">
      <c r="BA28723" s="2"/>
    </row>
    <row r="28724" spans="53:53" x14ac:dyDescent="0.3">
      <c r="BA28724" s="2"/>
    </row>
    <row r="28725" spans="53:53" x14ac:dyDescent="0.3">
      <c r="BA28725" s="2"/>
    </row>
    <row r="28726" spans="53:53" x14ac:dyDescent="0.3">
      <c r="BA28726" s="2"/>
    </row>
    <row r="28727" spans="53:53" x14ac:dyDescent="0.3">
      <c r="BA28727" s="2"/>
    </row>
    <row r="28728" spans="53:53" x14ac:dyDescent="0.3">
      <c r="BA28728" s="2"/>
    </row>
    <row r="28729" spans="53:53" x14ac:dyDescent="0.3">
      <c r="BA28729" s="2"/>
    </row>
    <row r="28730" spans="53:53" x14ac:dyDescent="0.3">
      <c r="BA28730" s="2"/>
    </row>
    <row r="28731" spans="53:53" x14ac:dyDescent="0.3">
      <c r="BA28731" s="2"/>
    </row>
    <row r="28732" spans="53:53" x14ac:dyDescent="0.3">
      <c r="BA28732" s="2"/>
    </row>
    <row r="28733" spans="53:53" x14ac:dyDescent="0.3">
      <c r="BA28733" s="2"/>
    </row>
    <row r="28734" spans="53:53" x14ac:dyDescent="0.3">
      <c r="BA28734" s="2"/>
    </row>
    <row r="28735" spans="53:53" x14ac:dyDescent="0.3">
      <c r="BA28735" s="2"/>
    </row>
    <row r="28736" spans="53:53" x14ac:dyDescent="0.3">
      <c r="BA28736" s="2"/>
    </row>
    <row r="28737" spans="53:53" x14ac:dyDescent="0.3">
      <c r="BA28737" s="2"/>
    </row>
    <row r="28738" spans="53:53" x14ac:dyDescent="0.3">
      <c r="BA28738" s="2"/>
    </row>
    <row r="28739" spans="53:53" x14ac:dyDescent="0.3">
      <c r="BA28739" s="2"/>
    </row>
    <row r="28740" spans="53:53" x14ac:dyDescent="0.3">
      <c r="BA28740" s="2"/>
    </row>
    <row r="28741" spans="53:53" x14ac:dyDescent="0.3">
      <c r="BA28741" s="2"/>
    </row>
    <row r="28742" spans="53:53" x14ac:dyDescent="0.3">
      <c r="BA28742" s="2"/>
    </row>
    <row r="28743" spans="53:53" x14ac:dyDescent="0.3">
      <c r="BA28743" s="2"/>
    </row>
    <row r="28744" spans="53:53" x14ac:dyDescent="0.3">
      <c r="BA28744" s="2"/>
    </row>
    <row r="28745" spans="53:53" x14ac:dyDescent="0.3">
      <c r="BA28745" s="2"/>
    </row>
    <row r="28746" spans="53:53" x14ac:dyDescent="0.3">
      <c r="BA28746" s="2"/>
    </row>
    <row r="28747" spans="53:53" x14ac:dyDescent="0.3">
      <c r="BA28747" s="2"/>
    </row>
    <row r="28748" spans="53:53" x14ac:dyDescent="0.3">
      <c r="BA28748" s="2"/>
    </row>
    <row r="28749" spans="53:53" x14ac:dyDescent="0.3">
      <c r="BA28749" s="2"/>
    </row>
    <row r="28750" spans="53:53" x14ac:dyDescent="0.3">
      <c r="BA28750" s="2"/>
    </row>
    <row r="28751" spans="53:53" x14ac:dyDescent="0.3">
      <c r="BA28751" s="2"/>
    </row>
    <row r="28752" spans="53:53" x14ac:dyDescent="0.3">
      <c r="BA28752" s="2"/>
    </row>
    <row r="28753" spans="53:53" x14ac:dyDescent="0.3">
      <c r="BA28753" s="2"/>
    </row>
    <row r="28754" spans="53:53" x14ac:dyDescent="0.3">
      <c r="BA28754" s="2"/>
    </row>
    <row r="28755" spans="53:53" x14ac:dyDescent="0.3">
      <c r="BA28755" s="2"/>
    </row>
    <row r="28756" spans="53:53" x14ac:dyDescent="0.3">
      <c r="BA28756" s="2"/>
    </row>
    <row r="28757" spans="53:53" x14ac:dyDescent="0.3">
      <c r="BA28757" s="2"/>
    </row>
    <row r="28758" spans="53:53" x14ac:dyDescent="0.3">
      <c r="BA28758" s="2"/>
    </row>
    <row r="28759" spans="53:53" x14ac:dyDescent="0.3">
      <c r="BA28759" s="2"/>
    </row>
    <row r="28760" spans="53:53" x14ac:dyDescent="0.3">
      <c r="BA28760" s="2"/>
    </row>
    <row r="28761" spans="53:53" x14ac:dyDescent="0.3">
      <c r="BA28761" s="2"/>
    </row>
    <row r="28762" spans="53:53" x14ac:dyDescent="0.3">
      <c r="BA28762" s="2"/>
    </row>
    <row r="28763" spans="53:53" x14ac:dyDescent="0.3">
      <c r="BA28763" s="2"/>
    </row>
    <row r="28764" spans="53:53" x14ac:dyDescent="0.3">
      <c r="BA28764" s="2"/>
    </row>
    <row r="28765" spans="53:53" x14ac:dyDescent="0.3">
      <c r="BA28765" s="2"/>
    </row>
    <row r="28766" spans="53:53" x14ac:dyDescent="0.3">
      <c r="BA28766" s="2"/>
    </row>
    <row r="28767" spans="53:53" x14ac:dyDescent="0.3">
      <c r="BA28767" s="2"/>
    </row>
    <row r="28768" spans="53:53" x14ac:dyDescent="0.3">
      <c r="BA28768" s="2"/>
    </row>
    <row r="28769" spans="53:53" x14ac:dyDescent="0.3">
      <c r="BA28769" s="2"/>
    </row>
    <row r="28770" spans="53:53" x14ac:dyDescent="0.3">
      <c r="BA28770" s="2"/>
    </row>
    <row r="28771" spans="53:53" x14ac:dyDescent="0.3">
      <c r="BA28771" s="2"/>
    </row>
    <row r="28772" spans="53:53" x14ac:dyDescent="0.3">
      <c r="BA28772" s="2"/>
    </row>
    <row r="28773" spans="53:53" x14ac:dyDescent="0.3">
      <c r="BA28773" s="2"/>
    </row>
    <row r="28774" spans="53:53" x14ac:dyDescent="0.3">
      <c r="BA28774" s="2"/>
    </row>
    <row r="28775" spans="53:53" x14ac:dyDescent="0.3">
      <c r="BA28775" s="2"/>
    </row>
    <row r="28776" spans="53:53" x14ac:dyDescent="0.3">
      <c r="BA28776" s="2"/>
    </row>
    <row r="28777" spans="53:53" x14ac:dyDescent="0.3">
      <c r="BA28777" s="2"/>
    </row>
    <row r="28778" spans="53:53" x14ac:dyDescent="0.3">
      <c r="BA28778" s="2"/>
    </row>
    <row r="28779" spans="53:53" x14ac:dyDescent="0.3">
      <c r="BA28779" s="2"/>
    </row>
    <row r="28780" spans="53:53" x14ac:dyDescent="0.3">
      <c r="BA28780" s="2"/>
    </row>
    <row r="28781" spans="53:53" x14ac:dyDescent="0.3">
      <c r="BA28781" s="2"/>
    </row>
    <row r="28782" spans="53:53" x14ac:dyDescent="0.3">
      <c r="BA28782" s="2"/>
    </row>
    <row r="28783" spans="53:53" x14ac:dyDescent="0.3">
      <c r="BA28783" s="2"/>
    </row>
    <row r="28784" spans="53:53" x14ac:dyDescent="0.3">
      <c r="BA28784" s="2"/>
    </row>
    <row r="28785" spans="53:53" x14ac:dyDescent="0.3">
      <c r="BA28785" s="2"/>
    </row>
    <row r="28786" spans="53:53" x14ac:dyDescent="0.3">
      <c r="BA28786" s="2"/>
    </row>
    <row r="28787" spans="53:53" x14ac:dyDescent="0.3">
      <c r="BA28787" s="2"/>
    </row>
    <row r="28788" spans="53:53" x14ac:dyDescent="0.3">
      <c r="BA28788" s="2"/>
    </row>
    <row r="28789" spans="53:53" x14ac:dyDescent="0.3">
      <c r="BA28789" s="2"/>
    </row>
    <row r="28790" spans="53:53" x14ac:dyDescent="0.3">
      <c r="BA28790" s="2"/>
    </row>
    <row r="28791" spans="53:53" x14ac:dyDescent="0.3">
      <c r="BA28791" s="2"/>
    </row>
    <row r="28792" spans="53:53" x14ac:dyDescent="0.3">
      <c r="BA28792" s="2"/>
    </row>
    <row r="28793" spans="53:53" x14ac:dyDescent="0.3">
      <c r="BA28793" s="2"/>
    </row>
    <row r="28794" spans="53:53" x14ac:dyDescent="0.3">
      <c r="BA28794" s="2"/>
    </row>
    <row r="28795" spans="53:53" x14ac:dyDescent="0.3">
      <c r="BA28795" s="2"/>
    </row>
    <row r="28796" spans="53:53" x14ac:dyDescent="0.3">
      <c r="BA28796" s="2"/>
    </row>
    <row r="28797" spans="53:53" x14ac:dyDescent="0.3">
      <c r="BA28797" s="2"/>
    </row>
    <row r="28798" spans="53:53" x14ac:dyDescent="0.3">
      <c r="BA28798" s="2"/>
    </row>
    <row r="28799" spans="53:53" x14ac:dyDescent="0.3">
      <c r="BA28799" s="2"/>
    </row>
    <row r="28800" spans="53:53" x14ac:dyDescent="0.3">
      <c r="BA28800" s="2"/>
    </row>
    <row r="28801" spans="53:53" x14ac:dyDescent="0.3">
      <c r="BA28801" s="2"/>
    </row>
    <row r="28802" spans="53:53" x14ac:dyDescent="0.3">
      <c r="BA28802" s="2"/>
    </row>
    <row r="28803" spans="53:53" x14ac:dyDescent="0.3">
      <c r="BA28803" s="2"/>
    </row>
    <row r="28804" spans="53:53" x14ac:dyDescent="0.3">
      <c r="BA28804" s="2"/>
    </row>
    <row r="28805" spans="53:53" x14ac:dyDescent="0.3">
      <c r="BA28805" s="2"/>
    </row>
    <row r="28806" spans="53:53" x14ac:dyDescent="0.3">
      <c r="BA28806" s="2"/>
    </row>
    <row r="28807" spans="53:53" x14ac:dyDescent="0.3">
      <c r="BA28807" s="2"/>
    </row>
    <row r="28808" spans="53:53" x14ac:dyDescent="0.3">
      <c r="BA28808" s="2"/>
    </row>
    <row r="28809" spans="53:53" x14ac:dyDescent="0.3">
      <c r="BA28809" s="2"/>
    </row>
    <row r="28810" spans="53:53" x14ac:dyDescent="0.3">
      <c r="BA28810" s="2"/>
    </row>
    <row r="28811" spans="53:53" x14ac:dyDescent="0.3">
      <c r="BA28811" s="2"/>
    </row>
    <row r="28812" spans="53:53" x14ac:dyDescent="0.3">
      <c r="BA28812" s="2"/>
    </row>
    <row r="28813" spans="53:53" x14ac:dyDescent="0.3">
      <c r="BA28813" s="2"/>
    </row>
    <row r="28814" spans="53:53" x14ac:dyDescent="0.3">
      <c r="BA28814" s="2"/>
    </row>
    <row r="28815" spans="53:53" x14ac:dyDescent="0.3">
      <c r="BA28815" s="2"/>
    </row>
    <row r="28816" spans="53:53" x14ac:dyDescent="0.3">
      <c r="BA28816" s="2"/>
    </row>
    <row r="28817" spans="53:53" x14ac:dyDescent="0.3">
      <c r="BA28817" s="2"/>
    </row>
    <row r="28818" spans="53:53" x14ac:dyDescent="0.3">
      <c r="BA28818" s="2"/>
    </row>
    <row r="28819" spans="53:53" x14ac:dyDescent="0.3">
      <c r="BA28819" s="2"/>
    </row>
    <row r="28820" spans="53:53" x14ac:dyDescent="0.3">
      <c r="BA28820" s="2"/>
    </row>
    <row r="28821" spans="53:53" x14ac:dyDescent="0.3">
      <c r="BA28821" s="2"/>
    </row>
    <row r="28822" spans="53:53" x14ac:dyDescent="0.3">
      <c r="BA28822" s="2"/>
    </row>
    <row r="28823" spans="53:53" x14ac:dyDescent="0.3">
      <c r="BA28823" s="2"/>
    </row>
    <row r="28824" spans="53:53" x14ac:dyDescent="0.3">
      <c r="BA28824" s="2"/>
    </row>
    <row r="28825" spans="53:53" x14ac:dyDescent="0.3">
      <c r="BA28825" s="2"/>
    </row>
    <row r="28826" spans="53:53" x14ac:dyDescent="0.3">
      <c r="BA28826" s="2"/>
    </row>
    <row r="28827" spans="53:53" x14ac:dyDescent="0.3">
      <c r="BA28827" s="2"/>
    </row>
    <row r="28828" spans="53:53" x14ac:dyDescent="0.3">
      <c r="BA28828" s="2"/>
    </row>
    <row r="28829" spans="53:53" x14ac:dyDescent="0.3">
      <c r="BA28829" s="2"/>
    </row>
    <row r="28830" spans="53:53" x14ac:dyDescent="0.3">
      <c r="BA28830" s="2"/>
    </row>
    <row r="28831" spans="53:53" x14ac:dyDescent="0.3">
      <c r="BA28831" s="2"/>
    </row>
    <row r="28832" spans="53:53" x14ac:dyDescent="0.3">
      <c r="BA28832" s="2"/>
    </row>
    <row r="28833" spans="53:53" x14ac:dyDescent="0.3">
      <c r="BA28833" s="2"/>
    </row>
    <row r="28834" spans="53:53" x14ac:dyDescent="0.3">
      <c r="BA28834" s="2"/>
    </row>
    <row r="28835" spans="53:53" x14ac:dyDescent="0.3">
      <c r="BA28835" s="2"/>
    </row>
    <row r="28836" spans="53:53" x14ac:dyDescent="0.3">
      <c r="BA28836" s="2"/>
    </row>
    <row r="28837" spans="53:53" x14ac:dyDescent="0.3">
      <c r="BA28837" s="2"/>
    </row>
    <row r="28838" spans="53:53" x14ac:dyDescent="0.3">
      <c r="BA28838" s="2"/>
    </row>
    <row r="28839" spans="53:53" x14ac:dyDescent="0.3">
      <c r="BA28839" s="2"/>
    </row>
    <row r="28840" spans="53:53" x14ac:dyDescent="0.3">
      <c r="BA28840" s="2"/>
    </row>
    <row r="28841" spans="53:53" x14ac:dyDescent="0.3">
      <c r="BA28841" s="2"/>
    </row>
    <row r="28842" spans="53:53" x14ac:dyDescent="0.3">
      <c r="BA28842" s="2"/>
    </row>
    <row r="28843" spans="53:53" x14ac:dyDescent="0.3">
      <c r="BA28843" s="2"/>
    </row>
    <row r="28844" spans="53:53" x14ac:dyDescent="0.3">
      <c r="BA28844" s="2"/>
    </row>
    <row r="28845" spans="53:53" x14ac:dyDescent="0.3">
      <c r="BA28845" s="2"/>
    </row>
    <row r="28846" spans="53:53" x14ac:dyDescent="0.3">
      <c r="BA28846" s="2"/>
    </row>
    <row r="28847" spans="53:53" x14ac:dyDescent="0.3">
      <c r="BA28847" s="2"/>
    </row>
    <row r="28848" spans="53:53" x14ac:dyDescent="0.3">
      <c r="BA28848" s="2"/>
    </row>
    <row r="28849" spans="53:53" x14ac:dyDescent="0.3">
      <c r="BA28849" s="2"/>
    </row>
    <row r="28850" spans="53:53" x14ac:dyDescent="0.3">
      <c r="BA28850" s="2"/>
    </row>
    <row r="28851" spans="53:53" x14ac:dyDescent="0.3">
      <c r="BA28851" s="2"/>
    </row>
    <row r="28852" spans="53:53" x14ac:dyDescent="0.3">
      <c r="BA28852" s="2"/>
    </row>
    <row r="28853" spans="53:53" x14ac:dyDescent="0.3">
      <c r="BA28853" s="2"/>
    </row>
    <row r="28854" spans="53:53" x14ac:dyDescent="0.3">
      <c r="BA28854" s="2"/>
    </row>
    <row r="28855" spans="53:53" x14ac:dyDescent="0.3">
      <c r="BA28855" s="2"/>
    </row>
    <row r="28856" spans="53:53" x14ac:dyDescent="0.3">
      <c r="BA28856" s="2"/>
    </row>
    <row r="28857" spans="53:53" x14ac:dyDescent="0.3">
      <c r="BA28857" s="2"/>
    </row>
    <row r="28858" spans="53:53" x14ac:dyDescent="0.3">
      <c r="BA28858" s="2"/>
    </row>
    <row r="28859" spans="53:53" x14ac:dyDescent="0.3">
      <c r="BA28859" s="2"/>
    </row>
    <row r="28860" spans="53:53" x14ac:dyDescent="0.3">
      <c r="BA28860" s="2"/>
    </row>
    <row r="28861" spans="53:53" x14ac:dyDescent="0.3">
      <c r="BA28861" s="2"/>
    </row>
    <row r="28862" spans="53:53" x14ac:dyDescent="0.3">
      <c r="BA28862" s="2"/>
    </row>
    <row r="28863" spans="53:53" x14ac:dyDescent="0.3">
      <c r="BA28863" s="2"/>
    </row>
    <row r="28864" spans="53:53" x14ac:dyDescent="0.3">
      <c r="BA28864" s="2"/>
    </row>
    <row r="28865" spans="53:53" x14ac:dyDescent="0.3">
      <c r="BA28865" s="2"/>
    </row>
    <row r="28866" spans="53:53" x14ac:dyDescent="0.3">
      <c r="BA28866" s="2"/>
    </row>
    <row r="28867" spans="53:53" x14ac:dyDescent="0.3">
      <c r="BA28867" s="2"/>
    </row>
    <row r="28868" spans="53:53" x14ac:dyDescent="0.3">
      <c r="BA28868" s="2"/>
    </row>
    <row r="28869" spans="53:53" x14ac:dyDescent="0.3">
      <c r="BA28869" s="2"/>
    </row>
    <row r="28870" spans="53:53" x14ac:dyDescent="0.3">
      <c r="BA28870" s="2"/>
    </row>
    <row r="28871" spans="53:53" x14ac:dyDescent="0.3">
      <c r="BA28871" s="2"/>
    </row>
    <row r="28872" spans="53:53" x14ac:dyDescent="0.3">
      <c r="BA28872" s="2"/>
    </row>
    <row r="28873" spans="53:53" x14ac:dyDescent="0.3">
      <c r="BA28873" s="2"/>
    </row>
    <row r="28874" spans="53:53" x14ac:dyDescent="0.3">
      <c r="BA28874" s="2"/>
    </row>
    <row r="28875" spans="53:53" x14ac:dyDescent="0.3">
      <c r="BA28875" s="2"/>
    </row>
    <row r="28876" spans="53:53" x14ac:dyDescent="0.3">
      <c r="BA28876" s="2"/>
    </row>
    <row r="28877" spans="53:53" x14ac:dyDescent="0.3">
      <c r="BA28877" s="2"/>
    </row>
    <row r="28878" spans="53:53" x14ac:dyDescent="0.3">
      <c r="BA28878" s="2"/>
    </row>
    <row r="28879" spans="53:53" x14ac:dyDescent="0.3">
      <c r="BA28879" s="2"/>
    </row>
    <row r="28880" spans="53:53" x14ac:dyDescent="0.3">
      <c r="BA28880" s="2"/>
    </row>
    <row r="28881" spans="53:53" x14ac:dyDescent="0.3">
      <c r="BA28881" s="2"/>
    </row>
    <row r="28882" spans="53:53" x14ac:dyDescent="0.3">
      <c r="BA28882" s="2"/>
    </row>
    <row r="28883" spans="53:53" x14ac:dyDescent="0.3">
      <c r="BA28883" s="2"/>
    </row>
    <row r="28884" spans="53:53" x14ac:dyDescent="0.3">
      <c r="BA28884" s="2"/>
    </row>
    <row r="28885" spans="53:53" x14ac:dyDescent="0.3">
      <c r="BA28885" s="2"/>
    </row>
    <row r="28886" spans="53:53" x14ac:dyDescent="0.3">
      <c r="BA28886" s="2"/>
    </row>
    <row r="28887" spans="53:53" x14ac:dyDescent="0.3">
      <c r="BA28887" s="2"/>
    </row>
    <row r="28888" spans="53:53" x14ac:dyDescent="0.3">
      <c r="BA28888" s="2"/>
    </row>
    <row r="28889" spans="53:53" x14ac:dyDescent="0.3">
      <c r="BA28889" s="2"/>
    </row>
    <row r="28890" spans="53:53" x14ac:dyDescent="0.3">
      <c r="BA28890" s="2"/>
    </row>
    <row r="28891" spans="53:53" x14ac:dyDescent="0.3">
      <c r="BA28891" s="2"/>
    </row>
    <row r="28892" spans="53:53" x14ac:dyDescent="0.3">
      <c r="BA28892" s="2"/>
    </row>
    <row r="28893" spans="53:53" x14ac:dyDescent="0.3">
      <c r="BA28893" s="2"/>
    </row>
    <row r="28894" spans="53:53" x14ac:dyDescent="0.3">
      <c r="BA28894" s="2"/>
    </row>
    <row r="28895" spans="53:53" x14ac:dyDescent="0.3">
      <c r="BA28895" s="2"/>
    </row>
    <row r="28896" spans="53:53" x14ac:dyDescent="0.3">
      <c r="BA28896" s="2"/>
    </row>
    <row r="28897" spans="53:53" x14ac:dyDescent="0.3">
      <c r="BA28897" s="2"/>
    </row>
    <row r="28898" spans="53:53" x14ac:dyDescent="0.3">
      <c r="BA28898" s="2"/>
    </row>
    <row r="28899" spans="53:53" x14ac:dyDescent="0.3">
      <c r="BA28899" s="2"/>
    </row>
    <row r="28900" spans="53:53" x14ac:dyDescent="0.3">
      <c r="BA28900" s="2"/>
    </row>
    <row r="28901" spans="53:53" x14ac:dyDescent="0.3">
      <c r="BA28901" s="2"/>
    </row>
    <row r="28902" spans="53:53" x14ac:dyDescent="0.3">
      <c r="BA28902" s="2"/>
    </row>
    <row r="28903" spans="53:53" x14ac:dyDescent="0.3">
      <c r="BA28903" s="2"/>
    </row>
    <row r="28904" spans="53:53" x14ac:dyDescent="0.3">
      <c r="BA28904" s="2"/>
    </row>
    <row r="28905" spans="53:53" x14ac:dyDescent="0.3">
      <c r="BA28905" s="2"/>
    </row>
    <row r="28906" spans="53:53" x14ac:dyDescent="0.3">
      <c r="BA28906" s="2"/>
    </row>
    <row r="28907" spans="53:53" x14ac:dyDescent="0.3">
      <c r="BA28907" s="2"/>
    </row>
    <row r="28908" spans="53:53" x14ac:dyDescent="0.3">
      <c r="BA28908" s="2"/>
    </row>
    <row r="28909" spans="53:53" x14ac:dyDescent="0.3">
      <c r="BA28909" s="2"/>
    </row>
    <row r="28910" spans="53:53" x14ac:dyDescent="0.3">
      <c r="BA28910" s="2"/>
    </row>
    <row r="28911" spans="53:53" x14ac:dyDescent="0.3">
      <c r="BA28911" s="2"/>
    </row>
    <row r="28912" spans="53:53" x14ac:dyDescent="0.3">
      <c r="BA28912" s="2"/>
    </row>
    <row r="28913" spans="53:53" x14ac:dyDescent="0.3">
      <c r="BA28913" s="2"/>
    </row>
    <row r="28914" spans="53:53" x14ac:dyDescent="0.3">
      <c r="BA28914" s="2"/>
    </row>
    <row r="28915" spans="53:53" x14ac:dyDescent="0.3">
      <c r="BA28915" s="2"/>
    </row>
    <row r="28916" spans="53:53" x14ac:dyDescent="0.3">
      <c r="BA28916" s="2"/>
    </row>
    <row r="28917" spans="53:53" x14ac:dyDescent="0.3">
      <c r="BA28917" s="2"/>
    </row>
    <row r="28918" spans="53:53" x14ac:dyDescent="0.3">
      <c r="BA28918" s="2"/>
    </row>
    <row r="28919" spans="53:53" x14ac:dyDescent="0.3">
      <c r="BA28919" s="2"/>
    </row>
    <row r="28920" spans="53:53" x14ac:dyDescent="0.3">
      <c r="BA28920" s="2"/>
    </row>
    <row r="28921" spans="53:53" x14ac:dyDescent="0.3">
      <c r="BA28921" s="2"/>
    </row>
    <row r="28922" spans="53:53" x14ac:dyDescent="0.3">
      <c r="BA28922" s="2"/>
    </row>
    <row r="28923" spans="53:53" x14ac:dyDescent="0.3">
      <c r="BA28923" s="2"/>
    </row>
    <row r="28924" spans="53:53" x14ac:dyDescent="0.3">
      <c r="BA28924" s="2"/>
    </row>
    <row r="28925" spans="53:53" x14ac:dyDescent="0.3">
      <c r="BA28925" s="2"/>
    </row>
    <row r="28926" spans="53:53" x14ac:dyDescent="0.3">
      <c r="BA28926" s="2"/>
    </row>
    <row r="28927" spans="53:53" x14ac:dyDescent="0.3">
      <c r="BA28927" s="2"/>
    </row>
    <row r="28928" spans="53:53" x14ac:dyDescent="0.3">
      <c r="BA28928" s="2"/>
    </row>
    <row r="28929" spans="53:53" x14ac:dyDescent="0.3">
      <c r="BA28929" s="2"/>
    </row>
    <row r="28930" spans="53:53" x14ac:dyDescent="0.3">
      <c r="BA28930" s="2"/>
    </row>
    <row r="28931" spans="53:53" x14ac:dyDescent="0.3">
      <c r="BA28931" s="2"/>
    </row>
    <row r="28932" spans="53:53" x14ac:dyDescent="0.3">
      <c r="BA28932" s="2"/>
    </row>
    <row r="28933" spans="53:53" x14ac:dyDescent="0.3">
      <c r="BA28933" s="2"/>
    </row>
    <row r="28934" spans="53:53" x14ac:dyDescent="0.3">
      <c r="BA28934" s="2"/>
    </row>
    <row r="28935" spans="53:53" x14ac:dyDescent="0.3">
      <c r="BA28935" s="2"/>
    </row>
    <row r="28936" spans="53:53" x14ac:dyDescent="0.3">
      <c r="BA28936" s="2"/>
    </row>
    <row r="28937" spans="53:53" x14ac:dyDescent="0.3">
      <c r="BA28937" s="2"/>
    </row>
    <row r="28938" spans="53:53" x14ac:dyDescent="0.3">
      <c r="BA28938" s="2"/>
    </row>
    <row r="28939" spans="53:53" x14ac:dyDescent="0.3">
      <c r="BA28939" s="2"/>
    </row>
    <row r="28940" spans="53:53" x14ac:dyDescent="0.3">
      <c r="BA28940" s="2"/>
    </row>
    <row r="28941" spans="53:53" x14ac:dyDescent="0.3">
      <c r="BA28941" s="2"/>
    </row>
    <row r="28942" spans="53:53" x14ac:dyDescent="0.3">
      <c r="BA28942" s="2"/>
    </row>
    <row r="28943" spans="53:53" x14ac:dyDescent="0.3">
      <c r="BA28943" s="2"/>
    </row>
    <row r="28944" spans="53:53" x14ac:dyDescent="0.3">
      <c r="BA28944" s="2"/>
    </row>
    <row r="28945" spans="53:53" x14ac:dyDescent="0.3">
      <c r="BA28945" s="2"/>
    </row>
    <row r="28946" spans="53:53" x14ac:dyDescent="0.3">
      <c r="BA28946" s="2"/>
    </row>
    <row r="28947" spans="53:53" x14ac:dyDescent="0.3">
      <c r="BA28947" s="2"/>
    </row>
    <row r="28948" spans="53:53" x14ac:dyDescent="0.3">
      <c r="BA28948" s="2"/>
    </row>
    <row r="28949" spans="53:53" x14ac:dyDescent="0.3">
      <c r="BA28949" s="2"/>
    </row>
    <row r="28950" spans="53:53" x14ac:dyDescent="0.3">
      <c r="BA28950" s="2"/>
    </row>
    <row r="28951" spans="53:53" x14ac:dyDescent="0.3">
      <c r="BA28951" s="2"/>
    </row>
    <row r="28952" spans="53:53" x14ac:dyDescent="0.3">
      <c r="BA28952" s="2"/>
    </row>
    <row r="28953" spans="53:53" x14ac:dyDescent="0.3">
      <c r="BA28953" s="2"/>
    </row>
    <row r="28954" spans="53:53" x14ac:dyDescent="0.3">
      <c r="BA28954" s="2"/>
    </row>
    <row r="28955" spans="53:53" x14ac:dyDescent="0.3">
      <c r="BA28955" s="2"/>
    </row>
    <row r="28956" spans="53:53" x14ac:dyDescent="0.3">
      <c r="BA28956" s="2"/>
    </row>
    <row r="28957" spans="53:53" x14ac:dyDescent="0.3">
      <c r="BA28957" s="2"/>
    </row>
    <row r="28958" spans="53:53" x14ac:dyDescent="0.3">
      <c r="BA28958" s="2"/>
    </row>
    <row r="28959" spans="53:53" x14ac:dyDescent="0.3">
      <c r="BA28959" s="2"/>
    </row>
    <row r="28960" spans="53:53" x14ac:dyDescent="0.3">
      <c r="BA28960" s="2"/>
    </row>
    <row r="28961" spans="53:53" x14ac:dyDescent="0.3">
      <c r="BA28961" s="2"/>
    </row>
    <row r="28962" spans="53:53" x14ac:dyDescent="0.3">
      <c r="BA28962" s="2"/>
    </row>
    <row r="28963" spans="53:53" x14ac:dyDescent="0.3">
      <c r="BA28963" s="2"/>
    </row>
    <row r="28964" spans="53:53" x14ac:dyDescent="0.3">
      <c r="BA28964" s="2"/>
    </row>
    <row r="28965" spans="53:53" x14ac:dyDescent="0.3">
      <c r="BA28965" s="2"/>
    </row>
    <row r="28966" spans="53:53" x14ac:dyDescent="0.3">
      <c r="BA28966" s="2"/>
    </row>
    <row r="28967" spans="53:53" x14ac:dyDescent="0.3">
      <c r="BA28967" s="2"/>
    </row>
    <row r="28968" spans="53:53" x14ac:dyDescent="0.3">
      <c r="BA28968" s="2"/>
    </row>
    <row r="28969" spans="53:53" x14ac:dyDescent="0.3">
      <c r="BA28969" s="2"/>
    </row>
    <row r="28970" spans="53:53" x14ac:dyDescent="0.3">
      <c r="BA28970" s="2"/>
    </row>
    <row r="28971" spans="53:53" x14ac:dyDescent="0.3">
      <c r="BA28971" s="2"/>
    </row>
    <row r="28972" spans="53:53" x14ac:dyDescent="0.3">
      <c r="BA28972" s="2"/>
    </row>
    <row r="28973" spans="53:53" x14ac:dyDescent="0.3">
      <c r="BA28973" s="2"/>
    </row>
    <row r="28974" spans="53:53" x14ac:dyDescent="0.3">
      <c r="BA28974" s="2"/>
    </row>
    <row r="28975" spans="53:53" x14ac:dyDescent="0.3">
      <c r="BA28975" s="2"/>
    </row>
    <row r="28976" spans="53:53" x14ac:dyDescent="0.3">
      <c r="BA28976" s="2"/>
    </row>
    <row r="28977" spans="53:53" x14ac:dyDescent="0.3">
      <c r="BA28977" s="2"/>
    </row>
    <row r="28978" spans="53:53" x14ac:dyDescent="0.3">
      <c r="BA28978" s="2"/>
    </row>
    <row r="28979" spans="53:53" x14ac:dyDescent="0.3">
      <c r="BA28979" s="2"/>
    </row>
    <row r="28980" spans="53:53" x14ac:dyDescent="0.3">
      <c r="BA28980" s="2"/>
    </row>
    <row r="28981" spans="53:53" x14ac:dyDescent="0.3">
      <c r="BA28981" s="2"/>
    </row>
    <row r="28982" spans="53:53" x14ac:dyDescent="0.3">
      <c r="BA28982" s="2"/>
    </row>
    <row r="28983" spans="53:53" x14ac:dyDescent="0.3">
      <c r="BA28983" s="2"/>
    </row>
    <row r="28984" spans="53:53" x14ac:dyDescent="0.3">
      <c r="BA28984" s="2"/>
    </row>
    <row r="28985" spans="53:53" x14ac:dyDescent="0.3">
      <c r="BA28985" s="2"/>
    </row>
    <row r="28986" spans="53:53" x14ac:dyDescent="0.3">
      <c r="BA28986" s="2"/>
    </row>
    <row r="28987" spans="53:53" x14ac:dyDescent="0.3">
      <c r="BA28987" s="2"/>
    </row>
    <row r="28988" spans="53:53" x14ac:dyDescent="0.3">
      <c r="BA28988" s="2"/>
    </row>
    <row r="28989" spans="53:53" x14ac:dyDescent="0.3">
      <c r="BA28989" s="2"/>
    </row>
    <row r="28990" spans="53:53" x14ac:dyDescent="0.3">
      <c r="BA28990" s="2"/>
    </row>
    <row r="28991" spans="53:53" x14ac:dyDescent="0.3">
      <c r="BA28991" s="2"/>
    </row>
    <row r="28992" spans="53:53" x14ac:dyDescent="0.3">
      <c r="BA28992" s="2"/>
    </row>
    <row r="28993" spans="53:53" x14ac:dyDescent="0.3">
      <c r="BA28993" s="2"/>
    </row>
    <row r="28994" spans="53:53" x14ac:dyDescent="0.3">
      <c r="BA28994" s="2"/>
    </row>
    <row r="28995" spans="53:53" x14ac:dyDescent="0.3">
      <c r="BA28995" s="2"/>
    </row>
    <row r="28996" spans="53:53" x14ac:dyDescent="0.3">
      <c r="BA28996" s="2"/>
    </row>
    <row r="28997" spans="53:53" x14ac:dyDescent="0.3">
      <c r="BA28997" s="2"/>
    </row>
    <row r="28998" spans="53:53" x14ac:dyDescent="0.3">
      <c r="BA28998" s="2"/>
    </row>
    <row r="28999" spans="53:53" x14ac:dyDescent="0.3">
      <c r="BA28999" s="2"/>
    </row>
    <row r="29000" spans="53:53" x14ac:dyDescent="0.3">
      <c r="BA29000" s="2"/>
    </row>
    <row r="29001" spans="53:53" x14ac:dyDescent="0.3">
      <c r="BA29001" s="2"/>
    </row>
    <row r="29002" spans="53:53" x14ac:dyDescent="0.3">
      <c r="BA29002" s="2"/>
    </row>
    <row r="29003" spans="53:53" x14ac:dyDescent="0.3">
      <c r="BA29003" s="2"/>
    </row>
    <row r="29004" spans="53:53" x14ac:dyDescent="0.3">
      <c r="BA29004" s="2"/>
    </row>
    <row r="29005" spans="53:53" x14ac:dyDescent="0.3">
      <c r="BA29005" s="2"/>
    </row>
    <row r="29006" spans="53:53" x14ac:dyDescent="0.3">
      <c r="BA29006" s="2"/>
    </row>
    <row r="29007" spans="53:53" x14ac:dyDescent="0.3">
      <c r="BA29007" s="2"/>
    </row>
    <row r="29008" spans="53:53" x14ac:dyDescent="0.3">
      <c r="BA29008" s="2"/>
    </row>
    <row r="29009" spans="53:53" x14ac:dyDescent="0.3">
      <c r="BA29009" s="2"/>
    </row>
    <row r="29010" spans="53:53" x14ac:dyDescent="0.3">
      <c r="BA29010" s="2"/>
    </row>
    <row r="29011" spans="53:53" x14ac:dyDescent="0.3">
      <c r="BA29011" s="2"/>
    </row>
    <row r="29012" spans="53:53" x14ac:dyDescent="0.3">
      <c r="BA29012" s="2"/>
    </row>
    <row r="29013" spans="53:53" x14ac:dyDescent="0.3">
      <c r="BA29013" s="2"/>
    </row>
    <row r="29014" spans="53:53" x14ac:dyDescent="0.3">
      <c r="BA29014" s="2"/>
    </row>
    <row r="29015" spans="53:53" x14ac:dyDescent="0.3">
      <c r="BA29015" s="2"/>
    </row>
    <row r="29016" spans="53:53" x14ac:dyDescent="0.3">
      <c r="BA29016" s="2"/>
    </row>
    <row r="29017" spans="53:53" x14ac:dyDescent="0.3">
      <c r="BA29017" s="2"/>
    </row>
    <row r="29018" spans="53:53" x14ac:dyDescent="0.3">
      <c r="BA29018" s="2"/>
    </row>
    <row r="29019" spans="53:53" x14ac:dyDescent="0.3">
      <c r="BA29019" s="2"/>
    </row>
    <row r="29020" spans="53:53" x14ac:dyDescent="0.3">
      <c r="BA29020" s="2"/>
    </row>
    <row r="29021" spans="53:53" x14ac:dyDescent="0.3">
      <c r="BA29021" s="2"/>
    </row>
    <row r="29022" spans="53:53" x14ac:dyDescent="0.3">
      <c r="BA29022" s="2"/>
    </row>
    <row r="29023" spans="53:53" x14ac:dyDescent="0.3">
      <c r="BA29023" s="2"/>
    </row>
    <row r="29024" spans="53:53" x14ac:dyDescent="0.3">
      <c r="BA29024" s="2"/>
    </row>
    <row r="29025" spans="53:53" x14ac:dyDescent="0.3">
      <c r="BA29025" s="2"/>
    </row>
    <row r="29026" spans="53:53" x14ac:dyDescent="0.3">
      <c r="BA29026" s="2"/>
    </row>
    <row r="29027" spans="53:53" x14ac:dyDescent="0.3">
      <c r="BA29027" s="2"/>
    </row>
    <row r="29028" spans="53:53" x14ac:dyDescent="0.3">
      <c r="BA29028" s="2"/>
    </row>
    <row r="29029" spans="53:53" x14ac:dyDescent="0.3">
      <c r="BA29029" s="2"/>
    </row>
    <row r="29030" spans="53:53" x14ac:dyDescent="0.3">
      <c r="BA29030" s="2"/>
    </row>
    <row r="29031" spans="53:53" x14ac:dyDescent="0.3">
      <c r="BA29031" s="2"/>
    </row>
    <row r="29032" spans="53:53" x14ac:dyDescent="0.3">
      <c r="BA29032" s="2"/>
    </row>
    <row r="29033" spans="53:53" x14ac:dyDescent="0.3">
      <c r="BA29033" s="2"/>
    </row>
    <row r="29034" spans="53:53" x14ac:dyDescent="0.3">
      <c r="BA29034" s="2"/>
    </row>
    <row r="29035" spans="53:53" x14ac:dyDescent="0.3">
      <c r="BA29035" s="2"/>
    </row>
    <row r="29036" spans="53:53" x14ac:dyDescent="0.3">
      <c r="BA29036" s="2"/>
    </row>
    <row r="29037" spans="53:53" x14ac:dyDescent="0.3">
      <c r="BA29037" s="2"/>
    </row>
    <row r="29038" spans="53:53" x14ac:dyDescent="0.3">
      <c r="BA29038" s="2"/>
    </row>
    <row r="29039" spans="53:53" x14ac:dyDescent="0.3">
      <c r="BA29039" s="2"/>
    </row>
    <row r="29040" spans="53:53" x14ac:dyDescent="0.3">
      <c r="BA29040" s="2"/>
    </row>
    <row r="29041" spans="53:53" x14ac:dyDescent="0.3">
      <c r="BA29041" s="2"/>
    </row>
    <row r="29042" spans="53:53" x14ac:dyDescent="0.3">
      <c r="BA29042" s="2"/>
    </row>
    <row r="29043" spans="53:53" x14ac:dyDescent="0.3">
      <c r="BA29043" s="2"/>
    </row>
    <row r="29044" spans="53:53" x14ac:dyDescent="0.3">
      <c r="BA29044" s="2"/>
    </row>
    <row r="29045" spans="53:53" x14ac:dyDescent="0.3">
      <c r="BA29045" s="2"/>
    </row>
    <row r="29046" spans="53:53" x14ac:dyDescent="0.3">
      <c r="BA29046" s="2"/>
    </row>
    <row r="29047" spans="53:53" x14ac:dyDescent="0.3">
      <c r="BA29047" s="2"/>
    </row>
    <row r="29048" spans="53:53" x14ac:dyDescent="0.3">
      <c r="BA29048" s="2"/>
    </row>
    <row r="29049" spans="53:53" x14ac:dyDescent="0.3">
      <c r="BA29049" s="2"/>
    </row>
    <row r="29050" spans="53:53" x14ac:dyDescent="0.3">
      <c r="BA29050" s="2"/>
    </row>
    <row r="29051" spans="53:53" x14ac:dyDescent="0.3">
      <c r="BA29051" s="2"/>
    </row>
    <row r="29052" spans="53:53" x14ac:dyDescent="0.3">
      <c r="BA29052" s="2"/>
    </row>
    <row r="29053" spans="53:53" x14ac:dyDescent="0.3">
      <c r="BA29053" s="2"/>
    </row>
    <row r="29054" spans="53:53" x14ac:dyDescent="0.3">
      <c r="BA29054" s="2"/>
    </row>
    <row r="29055" spans="53:53" x14ac:dyDescent="0.3">
      <c r="BA29055" s="2"/>
    </row>
    <row r="29056" spans="53:53" x14ac:dyDescent="0.3">
      <c r="BA29056" s="2"/>
    </row>
    <row r="29057" spans="53:53" x14ac:dyDescent="0.3">
      <c r="BA29057" s="2"/>
    </row>
    <row r="29058" spans="53:53" x14ac:dyDescent="0.3">
      <c r="BA29058" s="2"/>
    </row>
    <row r="29059" spans="53:53" x14ac:dyDescent="0.3">
      <c r="BA29059" s="2"/>
    </row>
    <row r="29060" spans="53:53" x14ac:dyDescent="0.3">
      <c r="BA29060" s="2"/>
    </row>
    <row r="29061" spans="53:53" x14ac:dyDescent="0.3">
      <c r="BA29061" s="2"/>
    </row>
    <row r="29062" spans="53:53" x14ac:dyDescent="0.3">
      <c r="BA29062" s="2"/>
    </row>
    <row r="29063" spans="53:53" x14ac:dyDescent="0.3">
      <c r="BA29063" s="2"/>
    </row>
    <row r="29064" spans="53:53" x14ac:dyDescent="0.3">
      <c r="BA29064" s="2"/>
    </row>
    <row r="29065" spans="53:53" x14ac:dyDescent="0.3">
      <c r="BA29065" s="2"/>
    </row>
    <row r="29066" spans="53:53" x14ac:dyDescent="0.3">
      <c r="BA29066" s="2"/>
    </row>
    <row r="29067" spans="53:53" x14ac:dyDescent="0.3">
      <c r="BA29067" s="2"/>
    </row>
    <row r="29068" spans="53:53" x14ac:dyDescent="0.3">
      <c r="BA29068" s="2"/>
    </row>
    <row r="29069" spans="53:53" x14ac:dyDescent="0.3">
      <c r="BA29069" s="2"/>
    </row>
    <row r="29070" spans="53:53" x14ac:dyDescent="0.3">
      <c r="BA29070" s="2"/>
    </row>
    <row r="29071" spans="53:53" x14ac:dyDescent="0.3">
      <c r="BA29071" s="2"/>
    </row>
    <row r="29072" spans="53:53" x14ac:dyDescent="0.3">
      <c r="BA29072" s="2"/>
    </row>
    <row r="29073" spans="53:53" x14ac:dyDescent="0.3">
      <c r="BA29073" s="2"/>
    </row>
    <row r="29074" spans="53:53" x14ac:dyDescent="0.3">
      <c r="BA29074" s="2"/>
    </row>
    <row r="29075" spans="53:53" x14ac:dyDescent="0.3">
      <c r="BA29075" s="2"/>
    </row>
    <row r="29076" spans="53:53" x14ac:dyDescent="0.3">
      <c r="BA29076" s="2"/>
    </row>
    <row r="29077" spans="53:53" x14ac:dyDescent="0.3">
      <c r="BA29077" s="2"/>
    </row>
    <row r="29078" spans="53:53" x14ac:dyDescent="0.3">
      <c r="BA29078" s="2"/>
    </row>
    <row r="29079" spans="53:53" x14ac:dyDescent="0.3">
      <c r="BA29079" s="2"/>
    </row>
    <row r="29080" spans="53:53" x14ac:dyDescent="0.3">
      <c r="BA29080" s="2"/>
    </row>
    <row r="29081" spans="53:53" x14ac:dyDescent="0.3">
      <c r="BA29081" s="2"/>
    </row>
    <row r="29082" spans="53:53" x14ac:dyDescent="0.3">
      <c r="BA29082" s="2"/>
    </row>
    <row r="29083" spans="53:53" x14ac:dyDescent="0.3">
      <c r="BA29083" s="2"/>
    </row>
    <row r="29084" spans="53:53" x14ac:dyDescent="0.3">
      <c r="BA29084" s="2"/>
    </row>
    <row r="29085" spans="53:53" x14ac:dyDescent="0.3">
      <c r="BA29085" s="2"/>
    </row>
    <row r="29086" spans="53:53" x14ac:dyDescent="0.3">
      <c r="BA29086" s="2"/>
    </row>
    <row r="29087" spans="53:53" x14ac:dyDescent="0.3">
      <c r="BA29087" s="2"/>
    </row>
    <row r="29088" spans="53:53" x14ac:dyDescent="0.3">
      <c r="BA29088" s="2"/>
    </row>
    <row r="29089" spans="53:53" x14ac:dyDescent="0.3">
      <c r="BA29089" s="2"/>
    </row>
    <row r="29090" spans="53:53" x14ac:dyDescent="0.3">
      <c r="BA29090" s="2"/>
    </row>
    <row r="29091" spans="53:53" x14ac:dyDescent="0.3">
      <c r="BA29091" s="2"/>
    </row>
    <row r="29092" spans="53:53" x14ac:dyDescent="0.3">
      <c r="BA29092" s="2"/>
    </row>
    <row r="29093" spans="53:53" x14ac:dyDescent="0.3">
      <c r="BA29093" s="2"/>
    </row>
    <row r="29094" spans="53:53" x14ac:dyDescent="0.3">
      <c r="BA29094" s="2"/>
    </row>
    <row r="29095" spans="53:53" x14ac:dyDescent="0.3">
      <c r="BA29095" s="2"/>
    </row>
    <row r="29096" spans="53:53" x14ac:dyDescent="0.3">
      <c r="BA29096" s="2"/>
    </row>
    <row r="29097" spans="53:53" x14ac:dyDescent="0.3">
      <c r="BA29097" s="2"/>
    </row>
    <row r="29098" spans="53:53" x14ac:dyDescent="0.3">
      <c r="BA29098" s="2"/>
    </row>
    <row r="29099" spans="53:53" x14ac:dyDescent="0.3">
      <c r="BA29099" s="2"/>
    </row>
    <row r="29100" spans="53:53" x14ac:dyDescent="0.3">
      <c r="BA29100" s="2"/>
    </row>
    <row r="29101" spans="53:53" x14ac:dyDescent="0.3">
      <c r="BA29101" s="2"/>
    </row>
    <row r="29102" spans="53:53" x14ac:dyDescent="0.3">
      <c r="BA29102" s="2"/>
    </row>
    <row r="29103" spans="53:53" x14ac:dyDescent="0.3">
      <c r="BA29103" s="2"/>
    </row>
    <row r="29104" spans="53:53" x14ac:dyDescent="0.3">
      <c r="BA29104" s="2"/>
    </row>
    <row r="29105" spans="53:53" x14ac:dyDescent="0.3">
      <c r="BA29105" s="2"/>
    </row>
    <row r="29106" spans="53:53" x14ac:dyDescent="0.3">
      <c r="BA29106" s="2"/>
    </row>
    <row r="29107" spans="53:53" x14ac:dyDescent="0.3">
      <c r="BA29107" s="2"/>
    </row>
    <row r="29108" spans="53:53" x14ac:dyDescent="0.3">
      <c r="BA29108" s="2"/>
    </row>
    <row r="29109" spans="53:53" x14ac:dyDescent="0.3">
      <c r="BA29109" s="2"/>
    </row>
    <row r="29110" spans="53:53" x14ac:dyDescent="0.3">
      <c r="BA29110" s="2"/>
    </row>
    <row r="29111" spans="53:53" x14ac:dyDescent="0.3">
      <c r="BA29111" s="2"/>
    </row>
    <row r="29112" spans="53:53" x14ac:dyDescent="0.3">
      <c r="BA29112" s="2"/>
    </row>
    <row r="29113" spans="53:53" x14ac:dyDescent="0.3">
      <c r="BA29113" s="2"/>
    </row>
    <row r="29114" spans="53:53" x14ac:dyDescent="0.3">
      <c r="BA29114" s="2"/>
    </row>
    <row r="29115" spans="53:53" x14ac:dyDescent="0.3">
      <c r="BA29115" s="2"/>
    </row>
    <row r="29116" spans="53:53" x14ac:dyDescent="0.3">
      <c r="BA29116" s="2"/>
    </row>
    <row r="29117" spans="53:53" x14ac:dyDescent="0.3">
      <c r="BA29117" s="2"/>
    </row>
    <row r="29118" spans="53:53" x14ac:dyDescent="0.3">
      <c r="BA29118" s="2"/>
    </row>
    <row r="29119" spans="53:53" x14ac:dyDescent="0.3">
      <c r="BA29119" s="2"/>
    </row>
    <row r="29120" spans="53:53" x14ac:dyDescent="0.3">
      <c r="BA29120" s="2"/>
    </row>
    <row r="29121" spans="53:53" x14ac:dyDescent="0.3">
      <c r="BA29121" s="2"/>
    </row>
    <row r="29122" spans="53:53" x14ac:dyDescent="0.3">
      <c r="BA29122" s="2"/>
    </row>
    <row r="29123" spans="53:53" x14ac:dyDescent="0.3">
      <c r="BA29123" s="2"/>
    </row>
    <row r="29124" spans="53:53" x14ac:dyDescent="0.3">
      <c r="BA29124" s="2"/>
    </row>
    <row r="29125" spans="53:53" x14ac:dyDescent="0.3">
      <c r="BA29125" s="2"/>
    </row>
    <row r="29126" spans="53:53" x14ac:dyDescent="0.3">
      <c r="BA29126" s="2"/>
    </row>
    <row r="29127" spans="53:53" x14ac:dyDescent="0.3">
      <c r="BA29127" s="2"/>
    </row>
    <row r="29128" spans="53:53" x14ac:dyDescent="0.3">
      <c r="BA29128" s="2"/>
    </row>
    <row r="29129" spans="53:53" x14ac:dyDescent="0.3">
      <c r="BA29129" s="2"/>
    </row>
    <row r="29130" spans="53:53" x14ac:dyDescent="0.3">
      <c r="BA29130" s="2"/>
    </row>
    <row r="29131" spans="53:53" x14ac:dyDescent="0.3">
      <c r="BA29131" s="2"/>
    </row>
    <row r="29132" spans="53:53" x14ac:dyDescent="0.3">
      <c r="BA29132" s="2"/>
    </row>
    <row r="29133" spans="53:53" x14ac:dyDescent="0.3">
      <c r="BA29133" s="2"/>
    </row>
    <row r="29134" spans="53:53" x14ac:dyDescent="0.3">
      <c r="BA29134" s="2"/>
    </row>
    <row r="29135" spans="53:53" x14ac:dyDescent="0.3">
      <c r="BA29135" s="2"/>
    </row>
    <row r="29136" spans="53:53" x14ac:dyDescent="0.3">
      <c r="BA29136" s="2"/>
    </row>
    <row r="29137" spans="53:53" x14ac:dyDescent="0.3">
      <c r="BA29137" s="2"/>
    </row>
    <row r="29138" spans="53:53" x14ac:dyDescent="0.3">
      <c r="BA29138" s="2"/>
    </row>
    <row r="29139" spans="53:53" x14ac:dyDescent="0.3">
      <c r="BA29139" s="2"/>
    </row>
    <row r="29140" spans="53:53" x14ac:dyDescent="0.3">
      <c r="BA29140" s="2"/>
    </row>
    <row r="29141" spans="53:53" x14ac:dyDescent="0.3">
      <c r="BA29141" s="2"/>
    </row>
    <row r="29142" spans="53:53" x14ac:dyDescent="0.3">
      <c r="BA29142" s="2"/>
    </row>
    <row r="29143" spans="53:53" x14ac:dyDescent="0.3">
      <c r="BA29143" s="2"/>
    </row>
    <row r="29144" spans="53:53" x14ac:dyDescent="0.3">
      <c r="BA29144" s="2"/>
    </row>
    <row r="29145" spans="53:53" x14ac:dyDescent="0.3">
      <c r="BA29145" s="2"/>
    </row>
    <row r="29146" spans="53:53" x14ac:dyDescent="0.3">
      <c r="BA29146" s="2"/>
    </row>
    <row r="29147" spans="53:53" x14ac:dyDescent="0.3">
      <c r="BA29147" s="2"/>
    </row>
    <row r="29148" spans="53:53" x14ac:dyDescent="0.3">
      <c r="BA29148" s="2"/>
    </row>
    <row r="29149" spans="53:53" x14ac:dyDescent="0.3">
      <c r="BA29149" s="2"/>
    </row>
    <row r="29150" spans="53:53" x14ac:dyDescent="0.3">
      <c r="BA29150" s="2"/>
    </row>
    <row r="29151" spans="53:53" x14ac:dyDescent="0.3">
      <c r="BA29151" s="2"/>
    </row>
    <row r="29152" spans="53:53" x14ac:dyDescent="0.3">
      <c r="BA29152" s="2"/>
    </row>
    <row r="29153" spans="53:53" x14ac:dyDescent="0.3">
      <c r="BA29153" s="2"/>
    </row>
    <row r="29154" spans="53:53" x14ac:dyDescent="0.3">
      <c r="BA29154" s="2"/>
    </row>
    <row r="29155" spans="53:53" x14ac:dyDescent="0.3">
      <c r="BA29155" s="2"/>
    </row>
    <row r="29156" spans="53:53" x14ac:dyDescent="0.3">
      <c r="BA29156" s="2"/>
    </row>
    <row r="29157" spans="53:53" x14ac:dyDescent="0.3">
      <c r="BA29157" s="2"/>
    </row>
    <row r="29158" spans="53:53" x14ac:dyDescent="0.3">
      <c r="BA29158" s="2"/>
    </row>
    <row r="29159" spans="53:53" x14ac:dyDescent="0.3">
      <c r="BA29159" s="2"/>
    </row>
    <row r="29160" spans="53:53" x14ac:dyDescent="0.3">
      <c r="BA29160" s="2"/>
    </row>
    <row r="29161" spans="53:53" x14ac:dyDescent="0.3">
      <c r="BA29161" s="2"/>
    </row>
    <row r="29162" spans="53:53" x14ac:dyDescent="0.3">
      <c r="BA29162" s="2"/>
    </row>
    <row r="29163" spans="53:53" x14ac:dyDescent="0.3">
      <c r="BA29163" s="2"/>
    </row>
    <row r="29164" spans="53:53" x14ac:dyDescent="0.3">
      <c r="BA29164" s="2"/>
    </row>
    <row r="29165" spans="53:53" x14ac:dyDescent="0.3">
      <c r="BA29165" s="2"/>
    </row>
    <row r="29166" spans="53:53" x14ac:dyDescent="0.3">
      <c r="BA29166" s="2"/>
    </row>
    <row r="29167" spans="53:53" x14ac:dyDescent="0.3">
      <c r="BA29167" s="2"/>
    </row>
    <row r="29168" spans="53:53" x14ac:dyDescent="0.3">
      <c r="BA29168" s="2"/>
    </row>
    <row r="29169" spans="53:53" x14ac:dyDescent="0.3">
      <c r="BA29169" s="2"/>
    </row>
    <row r="29170" spans="53:53" x14ac:dyDescent="0.3">
      <c r="BA29170" s="2"/>
    </row>
    <row r="29171" spans="53:53" x14ac:dyDescent="0.3">
      <c r="BA29171" s="2"/>
    </row>
    <row r="29172" spans="53:53" x14ac:dyDescent="0.3">
      <c r="BA29172" s="2"/>
    </row>
    <row r="29173" spans="53:53" x14ac:dyDescent="0.3">
      <c r="BA29173" s="2"/>
    </row>
    <row r="29174" spans="53:53" x14ac:dyDescent="0.3">
      <c r="BA29174" s="2"/>
    </row>
    <row r="29175" spans="53:53" x14ac:dyDescent="0.3">
      <c r="BA29175" s="2"/>
    </row>
    <row r="29176" spans="53:53" x14ac:dyDescent="0.3">
      <c r="BA29176" s="2"/>
    </row>
    <row r="29177" spans="53:53" x14ac:dyDescent="0.3">
      <c r="BA29177" s="2"/>
    </row>
    <row r="29178" spans="53:53" x14ac:dyDescent="0.3">
      <c r="BA29178" s="2"/>
    </row>
    <row r="29179" spans="53:53" x14ac:dyDescent="0.3">
      <c r="BA29179" s="2"/>
    </row>
    <row r="29180" spans="53:53" x14ac:dyDescent="0.3">
      <c r="BA29180" s="2"/>
    </row>
    <row r="29181" spans="53:53" x14ac:dyDescent="0.3">
      <c r="BA29181" s="2"/>
    </row>
    <row r="29182" spans="53:53" x14ac:dyDescent="0.3">
      <c r="BA29182" s="2"/>
    </row>
    <row r="29183" spans="53:53" x14ac:dyDescent="0.3">
      <c r="BA29183" s="2"/>
    </row>
    <row r="29184" spans="53:53" x14ac:dyDescent="0.3">
      <c r="BA29184" s="2"/>
    </row>
    <row r="29185" spans="53:53" x14ac:dyDescent="0.3">
      <c r="BA29185" s="2"/>
    </row>
    <row r="29186" spans="53:53" x14ac:dyDescent="0.3">
      <c r="BA29186" s="2"/>
    </row>
    <row r="29187" spans="53:53" x14ac:dyDescent="0.3">
      <c r="BA29187" s="2"/>
    </row>
    <row r="29188" spans="53:53" x14ac:dyDescent="0.3">
      <c r="BA29188" s="2"/>
    </row>
    <row r="29189" spans="53:53" x14ac:dyDescent="0.3">
      <c r="BA29189" s="2"/>
    </row>
    <row r="29190" spans="53:53" x14ac:dyDescent="0.3">
      <c r="BA29190" s="2"/>
    </row>
    <row r="29191" spans="53:53" x14ac:dyDescent="0.3">
      <c r="BA29191" s="2"/>
    </row>
    <row r="29192" spans="53:53" x14ac:dyDescent="0.3">
      <c r="BA29192" s="2"/>
    </row>
    <row r="29193" spans="53:53" x14ac:dyDescent="0.3">
      <c r="BA29193" s="2"/>
    </row>
    <row r="29194" spans="53:53" x14ac:dyDescent="0.3">
      <c r="BA29194" s="2"/>
    </row>
    <row r="29195" spans="53:53" x14ac:dyDescent="0.3">
      <c r="BA29195" s="2"/>
    </row>
    <row r="29196" spans="53:53" x14ac:dyDescent="0.3">
      <c r="BA29196" s="2"/>
    </row>
    <row r="29197" spans="53:53" x14ac:dyDescent="0.3">
      <c r="BA29197" s="2"/>
    </row>
    <row r="29198" spans="53:53" x14ac:dyDescent="0.3">
      <c r="BA29198" s="2"/>
    </row>
    <row r="29199" spans="53:53" x14ac:dyDescent="0.3">
      <c r="BA29199" s="2"/>
    </row>
    <row r="29200" spans="53:53" x14ac:dyDescent="0.3">
      <c r="BA29200" s="2"/>
    </row>
    <row r="29201" spans="53:53" x14ac:dyDescent="0.3">
      <c r="BA29201" s="2"/>
    </row>
    <row r="29202" spans="53:53" x14ac:dyDescent="0.3">
      <c r="BA29202" s="2"/>
    </row>
    <row r="29203" spans="53:53" x14ac:dyDescent="0.3">
      <c r="BA29203" s="2"/>
    </row>
    <row r="29204" spans="53:53" x14ac:dyDescent="0.3">
      <c r="BA29204" s="2"/>
    </row>
    <row r="29205" spans="53:53" x14ac:dyDescent="0.3">
      <c r="BA29205" s="2"/>
    </row>
    <row r="29206" spans="53:53" x14ac:dyDescent="0.3">
      <c r="BA29206" s="2"/>
    </row>
    <row r="29207" spans="53:53" x14ac:dyDescent="0.3">
      <c r="BA29207" s="2"/>
    </row>
    <row r="29208" spans="53:53" x14ac:dyDescent="0.3">
      <c r="BA29208" s="2"/>
    </row>
    <row r="29209" spans="53:53" x14ac:dyDescent="0.3">
      <c r="BA29209" s="2"/>
    </row>
    <row r="29210" spans="53:53" x14ac:dyDescent="0.3">
      <c r="BA29210" s="2"/>
    </row>
    <row r="29211" spans="53:53" x14ac:dyDescent="0.3">
      <c r="BA29211" s="2"/>
    </row>
    <row r="29212" spans="53:53" x14ac:dyDescent="0.3">
      <c r="BA29212" s="2"/>
    </row>
    <row r="29213" spans="53:53" x14ac:dyDescent="0.3">
      <c r="BA29213" s="2"/>
    </row>
    <row r="29214" spans="53:53" x14ac:dyDescent="0.3">
      <c r="BA29214" s="2"/>
    </row>
    <row r="29215" spans="53:53" x14ac:dyDescent="0.3">
      <c r="BA29215" s="2"/>
    </row>
    <row r="29216" spans="53:53" x14ac:dyDescent="0.3">
      <c r="BA29216" s="2"/>
    </row>
    <row r="29217" spans="53:53" x14ac:dyDescent="0.3">
      <c r="BA29217" s="2"/>
    </row>
    <row r="29218" spans="53:53" x14ac:dyDescent="0.3">
      <c r="BA29218" s="2"/>
    </row>
    <row r="29219" spans="53:53" x14ac:dyDescent="0.3">
      <c r="BA29219" s="2"/>
    </row>
    <row r="29220" spans="53:53" x14ac:dyDescent="0.3">
      <c r="BA29220" s="2"/>
    </row>
    <row r="29221" spans="53:53" x14ac:dyDescent="0.3">
      <c r="BA29221" s="2"/>
    </row>
    <row r="29222" spans="53:53" x14ac:dyDescent="0.3">
      <c r="BA29222" s="2"/>
    </row>
    <row r="29223" spans="53:53" x14ac:dyDescent="0.3">
      <c r="BA29223" s="2"/>
    </row>
    <row r="29224" spans="53:53" x14ac:dyDescent="0.3">
      <c r="BA29224" s="2"/>
    </row>
    <row r="29225" spans="53:53" x14ac:dyDescent="0.3">
      <c r="BA29225" s="2"/>
    </row>
    <row r="29226" spans="53:53" x14ac:dyDescent="0.3">
      <c r="BA29226" s="2"/>
    </row>
    <row r="29227" spans="53:53" x14ac:dyDescent="0.3">
      <c r="BA29227" s="2"/>
    </row>
    <row r="29228" spans="53:53" x14ac:dyDescent="0.3">
      <c r="BA29228" s="2"/>
    </row>
    <row r="29229" spans="53:53" x14ac:dyDescent="0.3">
      <c r="BA29229" s="2"/>
    </row>
    <row r="29230" spans="53:53" x14ac:dyDescent="0.3">
      <c r="BA29230" s="2"/>
    </row>
    <row r="29231" spans="53:53" x14ac:dyDescent="0.3">
      <c r="BA29231" s="2"/>
    </row>
    <row r="29232" spans="53:53" x14ac:dyDescent="0.3">
      <c r="BA29232" s="2"/>
    </row>
    <row r="29233" spans="53:53" x14ac:dyDescent="0.3">
      <c r="BA29233" s="2"/>
    </row>
    <row r="29234" spans="53:53" x14ac:dyDescent="0.3">
      <c r="BA29234" s="2"/>
    </row>
    <row r="29235" spans="53:53" x14ac:dyDescent="0.3">
      <c r="BA29235" s="2"/>
    </row>
    <row r="29236" spans="53:53" x14ac:dyDescent="0.3">
      <c r="BA29236" s="2"/>
    </row>
    <row r="29237" spans="53:53" x14ac:dyDescent="0.3">
      <c r="BA29237" s="2"/>
    </row>
    <row r="29238" spans="53:53" x14ac:dyDescent="0.3">
      <c r="BA29238" s="2"/>
    </row>
    <row r="29239" spans="53:53" x14ac:dyDescent="0.3">
      <c r="BA29239" s="2"/>
    </row>
    <row r="29240" spans="53:53" x14ac:dyDescent="0.3">
      <c r="BA29240" s="2"/>
    </row>
    <row r="29241" spans="53:53" x14ac:dyDescent="0.3">
      <c r="BA29241" s="2"/>
    </row>
    <row r="29242" spans="53:53" x14ac:dyDescent="0.3">
      <c r="BA29242" s="2"/>
    </row>
    <row r="29243" spans="53:53" x14ac:dyDescent="0.3">
      <c r="BA29243" s="2"/>
    </row>
    <row r="29244" spans="53:53" x14ac:dyDescent="0.3">
      <c r="BA29244" s="2"/>
    </row>
    <row r="29245" spans="53:53" x14ac:dyDescent="0.3">
      <c r="BA29245" s="2"/>
    </row>
    <row r="29246" spans="53:53" x14ac:dyDescent="0.3">
      <c r="BA29246" s="2"/>
    </row>
    <row r="29247" spans="53:53" x14ac:dyDescent="0.3">
      <c r="BA29247" s="2"/>
    </row>
    <row r="29248" spans="53:53" x14ac:dyDescent="0.3">
      <c r="BA29248" s="2"/>
    </row>
    <row r="29249" spans="53:53" x14ac:dyDescent="0.3">
      <c r="BA29249" s="2"/>
    </row>
    <row r="29250" spans="53:53" x14ac:dyDescent="0.3">
      <c r="BA29250" s="2"/>
    </row>
    <row r="29251" spans="53:53" x14ac:dyDescent="0.3">
      <c r="BA29251" s="2"/>
    </row>
    <row r="29252" spans="53:53" x14ac:dyDescent="0.3">
      <c r="BA29252" s="2"/>
    </row>
    <row r="29253" spans="53:53" x14ac:dyDescent="0.3">
      <c r="BA29253" s="2"/>
    </row>
    <row r="29254" spans="53:53" x14ac:dyDescent="0.3">
      <c r="BA29254" s="2"/>
    </row>
    <row r="29255" spans="53:53" x14ac:dyDescent="0.3">
      <c r="BA29255" s="2"/>
    </row>
    <row r="29256" spans="53:53" x14ac:dyDescent="0.3">
      <c r="BA29256" s="2"/>
    </row>
    <row r="29257" spans="53:53" x14ac:dyDescent="0.3">
      <c r="BA29257" s="2"/>
    </row>
    <row r="29258" spans="53:53" x14ac:dyDescent="0.3">
      <c r="BA29258" s="2"/>
    </row>
    <row r="29259" spans="53:53" x14ac:dyDescent="0.3">
      <c r="BA29259" s="2"/>
    </row>
    <row r="29260" spans="53:53" x14ac:dyDescent="0.3">
      <c r="BA29260" s="2"/>
    </row>
    <row r="29261" spans="53:53" x14ac:dyDescent="0.3">
      <c r="BA29261" s="2"/>
    </row>
    <row r="29262" spans="53:53" x14ac:dyDescent="0.3">
      <c r="BA29262" s="2"/>
    </row>
    <row r="29263" spans="53:53" x14ac:dyDescent="0.3">
      <c r="BA29263" s="2"/>
    </row>
    <row r="29264" spans="53:53" x14ac:dyDescent="0.3">
      <c r="BA29264" s="2"/>
    </row>
    <row r="29265" spans="53:53" x14ac:dyDescent="0.3">
      <c r="BA29265" s="2"/>
    </row>
    <row r="29266" spans="53:53" x14ac:dyDescent="0.3">
      <c r="BA29266" s="2"/>
    </row>
    <row r="29267" spans="53:53" x14ac:dyDescent="0.3">
      <c r="BA29267" s="2"/>
    </row>
    <row r="29268" spans="53:53" x14ac:dyDescent="0.3">
      <c r="BA29268" s="2"/>
    </row>
    <row r="29269" spans="53:53" x14ac:dyDescent="0.3">
      <c r="BA29269" s="2"/>
    </row>
    <row r="29270" spans="53:53" x14ac:dyDescent="0.3">
      <c r="BA29270" s="2"/>
    </row>
    <row r="29271" spans="53:53" x14ac:dyDescent="0.3">
      <c r="BA29271" s="2"/>
    </row>
    <row r="29272" spans="53:53" x14ac:dyDescent="0.3">
      <c r="BA29272" s="2"/>
    </row>
    <row r="29273" spans="53:53" x14ac:dyDescent="0.3">
      <c r="BA29273" s="2"/>
    </row>
    <row r="29274" spans="53:53" x14ac:dyDescent="0.3">
      <c r="BA29274" s="2"/>
    </row>
    <row r="29275" spans="53:53" x14ac:dyDescent="0.3">
      <c r="BA29275" s="2"/>
    </row>
    <row r="29276" spans="53:53" x14ac:dyDescent="0.3">
      <c r="BA29276" s="2"/>
    </row>
    <row r="29277" spans="53:53" x14ac:dyDescent="0.3">
      <c r="BA29277" s="2"/>
    </row>
    <row r="29278" spans="53:53" x14ac:dyDescent="0.3">
      <c r="BA29278" s="2"/>
    </row>
    <row r="29279" spans="53:53" x14ac:dyDescent="0.3">
      <c r="BA29279" s="2"/>
    </row>
    <row r="29280" spans="53:53" x14ac:dyDescent="0.3">
      <c r="BA29280" s="2"/>
    </row>
    <row r="29281" spans="53:53" x14ac:dyDescent="0.3">
      <c r="BA29281" s="2"/>
    </row>
    <row r="29282" spans="53:53" x14ac:dyDescent="0.3">
      <c r="BA29282" s="2"/>
    </row>
    <row r="29283" spans="53:53" x14ac:dyDescent="0.3">
      <c r="BA29283" s="2"/>
    </row>
    <row r="29284" spans="53:53" x14ac:dyDescent="0.3">
      <c r="BA29284" s="2"/>
    </row>
    <row r="29285" spans="53:53" x14ac:dyDescent="0.3">
      <c r="BA29285" s="2"/>
    </row>
    <row r="29286" spans="53:53" x14ac:dyDescent="0.3">
      <c r="BA29286" s="2"/>
    </row>
    <row r="29287" spans="53:53" x14ac:dyDescent="0.3">
      <c r="BA29287" s="2"/>
    </row>
    <row r="29288" spans="53:53" x14ac:dyDescent="0.3">
      <c r="BA29288" s="2"/>
    </row>
    <row r="29289" spans="53:53" x14ac:dyDescent="0.3">
      <c r="BA29289" s="2"/>
    </row>
    <row r="29290" spans="53:53" x14ac:dyDescent="0.3">
      <c r="BA29290" s="2"/>
    </row>
    <row r="29291" spans="53:53" x14ac:dyDescent="0.3">
      <c r="BA29291" s="2"/>
    </row>
    <row r="29292" spans="53:53" x14ac:dyDescent="0.3">
      <c r="BA29292" s="2"/>
    </row>
    <row r="29293" spans="53:53" x14ac:dyDescent="0.3">
      <c r="BA29293" s="2"/>
    </row>
    <row r="29294" spans="53:53" x14ac:dyDescent="0.3">
      <c r="BA29294" s="2"/>
    </row>
    <row r="29295" spans="53:53" x14ac:dyDescent="0.3">
      <c r="BA29295" s="2"/>
    </row>
    <row r="29296" spans="53:53" x14ac:dyDescent="0.3">
      <c r="BA29296" s="2"/>
    </row>
    <row r="29297" spans="53:53" x14ac:dyDescent="0.3">
      <c r="BA29297" s="2"/>
    </row>
    <row r="29298" spans="53:53" x14ac:dyDescent="0.3">
      <c r="BA29298" s="2"/>
    </row>
    <row r="29299" spans="53:53" x14ac:dyDescent="0.3">
      <c r="BA29299" s="2"/>
    </row>
    <row r="29300" spans="53:53" x14ac:dyDescent="0.3">
      <c r="BA29300" s="2"/>
    </row>
    <row r="29301" spans="53:53" x14ac:dyDescent="0.3">
      <c r="BA29301" s="2"/>
    </row>
    <row r="29302" spans="53:53" x14ac:dyDescent="0.3">
      <c r="BA29302" s="2"/>
    </row>
    <row r="29303" spans="53:53" x14ac:dyDescent="0.3">
      <c r="BA29303" s="2"/>
    </row>
    <row r="29304" spans="53:53" x14ac:dyDescent="0.3">
      <c r="BA29304" s="2"/>
    </row>
    <row r="29305" spans="53:53" x14ac:dyDescent="0.3">
      <c r="BA29305" s="2"/>
    </row>
    <row r="29306" spans="53:53" x14ac:dyDescent="0.3">
      <c r="BA29306" s="2"/>
    </row>
    <row r="29307" spans="53:53" x14ac:dyDescent="0.3">
      <c r="BA29307" s="2"/>
    </row>
    <row r="29308" spans="53:53" x14ac:dyDescent="0.3">
      <c r="BA29308" s="2"/>
    </row>
    <row r="29309" spans="53:53" x14ac:dyDescent="0.3">
      <c r="BA29309" s="2"/>
    </row>
    <row r="29310" spans="53:53" x14ac:dyDescent="0.3">
      <c r="BA29310" s="2"/>
    </row>
    <row r="29311" spans="53:53" x14ac:dyDescent="0.3">
      <c r="BA29311" s="2"/>
    </row>
    <row r="29312" spans="53:53" x14ac:dyDescent="0.3">
      <c r="BA29312" s="2"/>
    </row>
    <row r="29313" spans="53:53" x14ac:dyDescent="0.3">
      <c r="BA29313" s="2"/>
    </row>
    <row r="29314" spans="53:53" x14ac:dyDescent="0.3">
      <c r="BA29314" s="2"/>
    </row>
    <row r="29315" spans="53:53" x14ac:dyDescent="0.3">
      <c r="BA29315" s="2"/>
    </row>
    <row r="29316" spans="53:53" x14ac:dyDescent="0.3">
      <c r="BA29316" s="2"/>
    </row>
    <row r="29317" spans="53:53" x14ac:dyDescent="0.3">
      <c r="BA29317" s="2"/>
    </row>
    <row r="29318" spans="53:53" x14ac:dyDescent="0.3">
      <c r="BA29318" s="2"/>
    </row>
    <row r="29319" spans="53:53" x14ac:dyDescent="0.3">
      <c r="BA29319" s="2"/>
    </row>
    <row r="29320" spans="53:53" x14ac:dyDescent="0.3">
      <c r="BA29320" s="2"/>
    </row>
    <row r="29321" spans="53:53" x14ac:dyDescent="0.3">
      <c r="BA29321" s="2"/>
    </row>
    <row r="29322" spans="53:53" x14ac:dyDescent="0.3">
      <c r="BA29322" s="2"/>
    </row>
    <row r="29323" spans="53:53" x14ac:dyDescent="0.3">
      <c r="BA29323" s="2"/>
    </row>
    <row r="29324" spans="53:53" x14ac:dyDescent="0.3">
      <c r="BA29324" s="2"/>
    </row>
    <row r="29325" spans="53:53" x14ac:dyDescent="0.3">
      <c r="BA29325" s="2"/>
    </row>
    <row r="29326" spans="53:53" x14ac:dyDescent="0.3">
      <c r="BA29326" s="2"/>
    </row>
    <row r="29327" spans="53:53" x14ac:dyDescent="0.3">
      <c r="BA29327" s="2"/>
    </row>
    <row r="29328" spans="53:53" x14ac:dyDescent="0.3">
      <c r="BA29328" s="2"/>
    </row>
    <row r="29329" spans="53:53" x14ac:dyDescent="0.3">
      <c r="BA29329" s="2"/>
    </row>
    <row r="29330" spans="53:53" x14ac:dyDescent="0.3">
      <c r="BA29330" s="2"/>
    </row>
    <row r="29331" spans="53:53" x14ac:dyDescent="0.3">
      <c r="BA29331" s="2"/>
    </row>
    <row r="29332" spans="53:53" x14ac:dyDescent="0.3">
      <c r="BA29332" s="2"/>
    </row>
    <row r="29333" spans="53:53" x14ac:dyDescent="0.3">
      <c r="BA29333" s="2"/>
    </row>
    <row r="29334" spans="53:53" x14ac:dyDescent="0.3">
      <c r="BA29334" s="2"/>
    </row>
    <row r="29335" spans="53:53" x14ac:dyDescent="0.3">
      <c r="BA29335" s="2"/>
    </row>
    <row r="29336" spans="53:53" x14ac:dyDescent="0.3">
      <c r="BA29336" s="2"/>
    </row>
    <row r="29337" spans="53:53" x14ac:dyDescent="0.3">
      <c r="BA29337" s="2"/>
    </row>
    <row r="29338" spans="53:53" x14ac:dyDescent="0.3">
      <c r="BA29338" s="2"/>
    </row>
    <row r="29339" spans="53:53" x14ac:dyDescent="0.3">
      <c r="BA29339" s="2"/>
    </row>
    <row r="29340" spans="53:53" x14ac:dyDescent="0.3">
      <c r="BA29340" s="2"/>
    </row>
    <row r="29341" spans="53:53" x14ac:dyDescent="0.3">
      <c r="BA29341" s="2"/>
    </row>
    <row r="29342" spans="53:53" x14ac:dyDescent="0.3">
      <c r="BA29342" s="2"/>
    </row>
    <row r="29343" spans="53:53" x14ac:dyDescent="0.3">
      <c r="BA29343" s="2"/>
    </row>
    <row r="29344" spans="53:53" x14ac:dyDescent="0.3">
      <c r="BA29344" s="2"/>
    </row>
    <row r="29345" spans="53:53" x14ac:dyDescent="0.3">
      <c r="BA29345" s="2"/>
    </row>
    <row r="29346" spans="53:53" x14ac:dyDescent="0.3">
      <c r="BA29346" s="2"/>
    </row>
    <row r="29347" spans="53:53" x14ac:dyDescent="0.3">
      <c r="BA29347" s="2"/>
    </row>
    <row r="29348" spans="53:53" x14ac:dyDescent="0.3">
      <c r="BA29348" s="2"/>
    </row>
    <row r="29349" spans="53:53" x14ac:dyDescent="0.3">
      <c r="BA29349" s="2"/>
    </row>
    <row r="29350" spans="53:53" x14ac:dyDescent="0.3">
      <c r="BA29350" s="2"/>
    </row>
    <row r="29351" spans="53:53" x14ac:dyDescent="0.3">
      <c r="BA29351" s="2"/>
    </row>
    <row r="29352" spans="53:53" x14ac:dyDescent="0.3">
      <c r="BA29352" s="2"/>
    </row>
    <row r="29353" spans="53:53" x14ac:dyDescent="0.3">
      <c r="BA29353" s="2"/>
    </row>
    <row r="29354" spans="53:53" x14ac:dyDescent="0.3">
      <c r="BA29354" s="2"/>
    </row>
    <row r="29355" spans="53:53" x14ac:dyDescent="0.3">
      <c r="BA29355" s="2"/>
    </row>
    <row r="29356" spans="53:53" x14ac:dyDescent="0.3">
      <c r="BA29356" s="2"/>
    </row>
    <row r="29357" spans="53:53" x14ac:dyDescent="0.3">
      <c r="BA29357" s="2"/>
    </row>
    <row r="29358" spans="53:53" x14ac:dyDescent="0.3">
      <c r="BA29358" s="2"/>
    </row>
    <row r="29359" spans="53:53" x14ac:dyDescent="0.3">
      <c r="BA29359" s="2"/>
    </row>
    <row r="29360" spans="53:53" x14ac:dyDescent="0.3">
      <c r="BA29360" s="2"/>
    </row>
    <row r="29361" spans="53:53" x14ac:dyDescent="0.3">
      <c r="BA29361" s="2"/>
    </row>
    <row r="29362" spans="53:53" x14ac:dyDescent="0.3">
      <c r="BA29362" s="2"/>
    </row>
    <row r="29363" spans="53:53" x14ac:dyDescent="0.3">
      <c r="BA29363" s="2"/>
    </row>
    <row r="29364" spans="53:53" x14ac:dyDescent="0.3">
      <c r="BA29364" s="2"/>
    </row>
    <row r="29365" spans="53:53" x14ac:dyDescent="0.3">
      <c r="BA29365" s="2"/>
    </row>
    <row r="29366" spans="53:53" x14ac:dyDescent="0.3">
      <c r="BA29366" s="2"/>
    </row>
    <row r="29367" spans="53:53" x14ac:dyDescent="0.3">
      <c r="BA29367" s="2"/>
    </row>
    <row r="29368" spans="53:53" x14ac:dyDescent="0.3">
      <c r="BA29368" s="2"/>
    </row>
    <row r="29369" spans="53:53" x14ac:dyDescent="0.3">
      <c r="BA29369" s="2"/>
    </row>
    <row r="29370" spans="53:53" x14ac:dyDescent="0.3">
      <c r="BA29370" s="2"/>
    </row>
    <row r="29371" spans="53:53" x14ac:dyDescent="0.3">
      <c r="BA29371" s="2"/>
    </row>
    <row r="29372" spans="53:53" x14ac:dyDescent="0.3">
      <c r="BA29372" s="2"/>
    </row>
    <row r="29373" spans="53:53" x14ac:dyDescent="0.3">
      <c r="BA29373" s="2"/>
    </row>
    <row r="29374" spans="53:53" x14ac:dyDescent="0.3">
      <c r="BA29374" s="2"/>
    </row>
    <row r="29375" spans="53:53" x14ac:dyDescent="0.3">
      <c r="BA29375" s="2"/>
    </row>
    <row r="29376" spans="53:53" x14ac:dyDescent="0.3">
      <c r="BA29376" s="2"/>
    </row>
    <row r="29377" spans="53:53" x14ac:dyDescent="0.3">
      <c r="BA29377" s="2"/>
    </row>
    <row r="29378" spans="53:53" x14ac:dyDescent="0.3">
      <c r="BA29378" s="2"/>
    </row>
    <row r="29379" spans="53:53" x14ac:dyDescent="0.3">
      <c r="BA29379" s="2"/>
    </row>
    <row r="29380" spans="53:53" x14ac:dyDescent="0.3">
      <c r="BA29380" s="2"/>
    </row>
    <row r="29381" spans="53:53" x14ac:dyDescent="0.3">
      <c r="BA29381" s="2"/>
    </row>
    <row r="29382" spans="53:53" x14ac:dyDescent="0.3">
      <c r="BA29382" s="2"/>
    </row>
    <row r="29383" spans="53:53" x14ac:dyDescent="0.3">
      <c r="BA29383" s="2"/>
    </row>
    <row r="29384" spans="53:53" x14ac:dyDescent="0.3">
      <c r="BA29384" s="2"/>
    </row>
    <row r="29385" spans="53:53" x14ac:dyDescent="0.3">
      <c r="BA29385" s="2"/>
    </row>
    <row r="29386" spans="53:53" x14ac:dyDescent="0.3">
      <c r="BA29386" s="2"/>
    </row>
    <row r="29387" spans="53:53" x14ac:dyDescent="0.3">
      <c r="BA29387" s="2"/>
    </row>
    <row r="29388" spans="53:53" x14ac:dyDescent="0.3">
      <c r="BA29388" s="2"/>
    </row>
    <row r="29389" spans="53:53" x14ac:dyDescent="0.3">
      <c r="BA29389" s="2"/>
    </row>
    <row r="29390" spans="53:53" x14ac:dyDescent="0.3">
      <c r="BA29390" s="2"/>
    </row>
    <row r="29391" spans="53:53" x14ac:dyDescent="0.3">
      <c r="BA29391" s="2"/>
    </row>
    <row r="29392" spans="53:53" x14ac:dyDescent="0.3">
      <c r="BA29392" s="2"/>
    </row>
    <row r="29393" spans="53:53" x14ac:dyDescent="0.3">
      <c r="BA29393" s="2"/>
    </row>
    <row r="29394" spans="53:53" x14ac:dyDescent="0.3">
      <c r="BA29394" s="2"/>
    </row>
    <row r="29395" spans="53:53" x14ac:dyDescent="0.3">
      <c r="BA29395" s="2"/>
    </row>
    <row r="29396" spans="53:53" x14ac:dyDescent="0.3">
      <c r="BA29396" s="2"/>
    </row>
    <row r="29397" spans="53:53" x14ac:dyDescent="0.3">
      <c r="BA29397" s="2"/>
    </row>
    <row r="29398" spans="53:53" x14ac:dyDescent="0.3">
      <c r="BA29398" s="2"/>
    </row>
    <row r="29399" spans="53:53" x14ac:dyDescent="0.3">
      <c r="BA29399" s="2"/>
    </row>
    <row r="29400" spans="53:53" x14ac:dyDescent="0.3">
      <c r="BA29400" s="2"/>
    </row>
    <row r="29401" spans="53:53" x14ac:dyDescent="0.3">
      <c r="BA29401" s="2"/>
    </row>
    <row r="29402" spans="53:53" x14ac:dyDescent="0.3">
      <c r="BA29402" s="2"/>
    </row>
    <row r="29403" spans="53:53" x14ac:dyDescent="0.3">
      <c r="BA29403" s="2"/>
    </row>
    <row r="29404" spans="53:53" x14ac:dyDescent="0.3">
      <c r="BA29404" s="2"/>
    </row>
    <row r="29405" spans="53:53" x14ac:dyDescent="0.3">
      <c r="BA29405" s="2"/>
    </row>
    <row r="29406" spans="53:53" x14ac:dyDescent="0.3">
      <c r="BA29406" s="2"/>
    </row>
    <row r="29407" spans="53:53" x14ac:dyDescent="0.3">
      <c r="BA29407" s="2"/>
    </row>
    <row r="29408" spans="53:53" x14ac:dyDescent="0.3">
      <c r="BA29408" s="2"/>
    </row>
    <row r="29409" spans="53:53" x14ac:dyDescent="0.3">
      <c r="BA29409" s="2"/>
    </row>
    <row r="29410" spans="53:53" x14ac:dyDescent="0.3">
      <c r="BA29410" s="2"/>
    </row>
    <row r="29411" spans="53:53" x14ac:dyDescent="0.3">
      <c r="BA29411" s="2"/>
    </row>
    <row r="29412" spans="53:53" x14ac:dyDescent="0.3">
      <c r="BA29412" s="2"/>
    </row>
    <row r="29413" spans="53:53" x14ac:dyDescent="0.3">
      <c r="BA29413" s="2"/>
    </row>
    <row r="29414" spans="53:53" x14ac:dyDescent="0.3">
      <c r="BA29414" s="2"/>
    </row>
    <row r="29415" spans="53:53" x14ac:dyDescent="0.3">
      <c r="BA29415" s="2"/>
    </row>
    <row r="29416" spans="53:53" x14ac:dyDescent="0.3">
      <c r="BA29416" s="2"/>
    </row>
    <row r="29417" spans="53:53" x14ac:dyDescent="0.3">
      <c r="BA29417" s="2"/>
    </row>
    <row r="29418" spans="53:53" x14ac:dyDescent="0.3">
      <c r="BA29418" s="2"/>
    </row>
    <row r="29419" spans="53:53" x14ac:dyDescent="0.3">
      <c r="BA29419" s="2"/>
    </row>
    <row r="29420" spans="53:53" x14ac:dyDescent="0.3">
      <c r="BA29420" s="2"/>
    </row>
    <row r="29421" spans="53:53" x14ac:dyDescent="0.3">
      <c r="BA29421" s="2"/>
    </row>
    <row r="29422" spans="53:53" x14ac:dyDescent="0.3">
      <c r="BA29422" s="2"/>
    </row>
    <row r="29423" spans="53:53" x14ac:dyDescent="0.3">
      <c r="BA29423" s="2"/>
    </row>
    <row r="29424" spans="53:53" x14ac:dyDescent="0.3">
      <c r="BA29424" s="2"/>
    </row>
    <row r="29425" spans="53:53" x14ac:dyDescent="0.3">
      <c r="BA29425" s="2"/>
    </row>
    <row r="29426" spans="53:53" x14ac:dyDescent="0.3">
      <c r="BA29426" s="2"/>
    </row>
    <row r="29427" spans="53:53" x14ac:dyDescent="0.3">
      <c r="BA29427" s="2"/>
    </row>
    <row r="29428" spans="53:53" x14ac:dyDescent="0.3">
      <c r="BA29428" s="2"/>
    </row>
    <row r="29429" spans="53:53" x14ac:dyDescent="0.3">
      <c r="BA29429" s="2"/>
    </row>
    <row r="29430" spans="53:53" x14ac:dyDescent="0.3">
      <c r="BA29430" s="2"/>
    </row>
    <row r="29431" spans="53:53" x14ac:dyDescent="0.3">
      <c r="BA29431" s="2"/>
    </row>
    <row r="29432" spans="53:53" x14ac:dyDescent="0.3">
      <c r="BA29432" s="2"/>
    </row>
    <row r="29433" spans="53:53" x14ac:dyDescent="0.3">
      <c r="BA29433" s="2"/>
    </row>
    <row r="29434" spans="53:53" x14ac:dyDescent="0.3">
      <c r="BA29434" s="2"/>
    </row>
    <row r="29435" spans="53:53" x14ac:dyDescent="0.3">
      <c r="BA29435" s="2"/>
    </row>
    <row r="29436" spans="53:53" x14ac:dyDescent="0.3">
      <c r="BA29436" s="2"/>
    </row>
    <row r="29437" spans="53:53" x14ac:dyDescent="0.3">
      <c r="BA29437" s="2"/>
    </row>
    <row r="29438" spans="53:53" x14ac:dyDescent="0.3">
      <c r="BA29438" s="2"/>
    </row>
    <row r="29439" spans="53:53" x14ac:dyDescent="0.3">
      <c r="BA29439" s="2"/>
    </row>
    <row r="29440" spans="53:53" x14ac:dyDescent="0.3">
      <c r="BA29440" s="2"/>
    </row>
    <row r="29441" spans="53:53" x14ac:dyDescent="0.3">
      <c r="BA29441" s="2"/>
    </row>
    <row r="29442" spans="53:53" x14ac:dyDescent="0.3">
      <c r="BA29442" s="2"/>
    </row>
    <row r="29443" spans="53:53" x14ac:dyDescent="0.3">
      <c r="BA29443" s="2"/>
    </row>
    <row r="29444" spans="53:53" x14ac:dyDescent="0.3">
      <c r="BA29444" s="2"/>
    </row>
    <row r="29445" spans="53:53" x14ac:dyDescent="0.3">
      <c r="BA29445" s="2"/>
    </row>
    <row r="29446" spans="53:53" x14ac:dyDescent="0.3">
      <c r="BA29446" s="2"/>
    </row>
    <row r="29447" spans="53:53" x14ac:dyDescent="0.3">
      <c r="BA29447" s="2"/>
    </row>
    <row r="29448" spans="53:53" x14ac:dyDescent="0.3">
      <c r="BA29448" s="2"/>
    </row>
    <row r="29449" spans="53:53" x14ac:dyDescent="0.3">
      <c r="BA29449" s="2"/>
    </row>
    <row r="29450" spans="53:53" x14ac:dyDescent="0.3">
      <c r="BA29450" s="2"/>
    </row>
    <row r="29451" spans="53:53" x14ac:dyDescent="0.3">
      <c r="BA29451" s="2"/>
    </row>
    <row r="29452" spans="53:53" x14ac:dyDescent="0.3">
      <c r="BA29452" s="2"/>
    </row>
    <row r="29453" spans="53:53" x14ac:dyDescent="0.3">
      <c r="BA29453" s="2"/>
    </row>
    <row r="29454" spans="53:53" x14ac:dyDescent="0.3">
      <c r="BA29454" s="2"/>
    </row>
    <row r="29455" spans="53:53" x14ac:dyDescent="0.3">
      <c r="BA29455" s="2"/>
    </row>
    <row r="29456" spans="53:53" x14ac:dyDescent="0.3">
      <c r="BA29456" s="2"/>
    </row>
    <row r="29457" spans="53:53" x14ac:dyDescent="0.3">
      <c r="BA29457" s="2"/>
    </row>
    <row r="29458" spans="53:53" x14ac:dyDescent="0.3">
      <c r="BA29458" s="2"/>
    </row>
    <row r="29459" spans="53:53" x14ac:dyDescent="0.3">
      <c r="BA29459" s="2"/>
    </row>
    <row r="29460" spans="53:53" x14ac:dyDescent="0.3">
      <c r="BA29460" s="2"/>
    </row>
    <row r="29461" spans="53:53" x14ac:dyDescent="0.3">
      <c r="BA29461" s="2"/>
    </row>
    <row r="29462" spans="53:53" x14ac:dyDescent="0.3">
      <c r="BA29462" s="2"/>
    </row>
    <row r="29463" spans="53:53" x14ac:dyDescent="0.3">
      <c r="BA29463" s="2"/>
    </row>
    <row r="29464" spans="53:53" x14ac:dyDescent="0.3">
      <c r="BA29464" s="2"/>
    </row>
    <row r="29465" spans="53:53" x14ac:dyDescent="0.3">
      <c r="BA29465" s="2"/>
    </row>
    <row r="29466" spans="53:53" x14ac:dyDescent="0.3">
      <c r="BA29466" s="2"/>
    </row>
    <row r="29467" spans="53:53" x14ac:dyDescent="0.3">
      <c r="BA29467" s="2"/>
    </row>
    <row r="29468" spans="53:53" x14ac:dyDescent="0.3">
      <c r="BA29468" s="2"/>
    </row>
    <row r="29469" spans="53:53" x14ac:dyDescent="0.3">
      <c r="BA29469" s="2"/>
    </row>
    <row r="29470" spans="53:53" x14ac:dyDescent="0.3">
      <c r="BA29470" s="2"/>
    </row>
    <row r="29471" spans="53:53" x14ac:dyDescent="0.3">
      <c r="BA29471" s="2"/>
    </row>
    <row r="29472" spans="53:53" x14ac:dyDescent="0.3">
      <c r="BA29472" s="2"/>
    </row>
    <row r="29473" spans="53:53" x14ac:dyDescent="0.3">
      <c r="BA29473" s="2"/>
    </row>
    <row r="29474" spans="53:53" x14ac:dyDescent="0.3">
      <c r="BA29474" s="2"/>
    </row>
    <row r="29475" spans="53:53" x14ac:dyDescent="0.3">
      <c r="BA29475" s="2"/>
    </row>
    <row r="29476" spans="53:53" x14ac:dyDescent="0.3">
      <c r="BA29476" s="2"/>
    </row>
    <row r="29477" spans="53:53" x14ac:dyDescent="0.3">
      <c r="BA29477" s="2"/>
    </row>
    <row r="29478" spans="53:53" x14ac:dyDescent="0.3">
      <c r="BA29478" s="2"/>
    </row>
    <row r="29479" spans="53:53" x14ac:dyDescent="0.3">
      <c r="BA29479" s="2"/>
    </row>
    <row r="29480" spans="53:53" x14ac:dyDescent="0.3">
      <c r="BA29480" s="2"/>
    </row>
    <row r="29481" spans="53:53" x14ac:dyDescent="0.3">
      <c r="BA29481" s="2"/>
    </row>
    <row r="29482" spans="53:53" x14ac:dyDescent="0.3">
      <c r="BA29482" s="2"/>
    </row>
    <row r="29483" spans="53:53" x14ac:dyDescent="0.3">
      <c r="BA29483" s="2"/>
    </row>
    <row r="29484" spans="53:53" x14ac:dyDescent="0.3">
      <c r="BA29484" s="2"/>
    </row>
    <row r="29485" spans="53:53" x14ac:dyDescent="0.3">
      <c r="BA29485" s="2"/>
    </row>
    <row r="29486" spans="53:53" x14ac:dyDescent="0.3">
      <c r="BA29486" s="2"/>
    </row>
    <row r="29487" spans="53:53" x14ac:dyDescent="0.3">
      <c r="BA29487" s="2"/>
    </row>
    <row r="29488" spans="53:53" x14ac:dyDescent="0.3">
      <c r="BA29488" s="2"/>
    </row>
    <row r="29489" spans="53:53" x14ac:dyDescent="0.3">
      <c r="BA29489" s="2"/>
    </row>
    <row r="29490" spans="53:53" x14ac:dyDescent="0.3">
      <c r="BA29490" s="2"/>
    </row>
    <row r="29491" spans="53:53" x14ac:dyDescent="0.3">
      <c r="BA29491" s="2"/>
    </row>
    <row r="29492" spans="53:53" x14ac:dyDescent="0.3">
      <c r="BA29492" s="2"/>
    </row>
    <row r="29493" spans="53:53" x14ac:dyDescent="0.3">
      <c r="BA29493" s="2"/>
    </row>
    <row r="29494" spans="53:53" x14ac:dyDescent="0.3">
      <c r="BA29494" s="2"/>
    </row>
    <row r="29495" spans="53:53" x14ac:dyDescent="0.3">
      <c r="BA29495" s="2"/>
    </row>
    <row r="29496" spans="53:53" x14ac:dyDescent="0.3">
      <c r="BA29496" s="2"/>
    </row>
    <row r="29497" spans="53:53" x14ac:dyDescent="0.3">
      <c r="BA29497" s="2"/>
    </row>
    <row r="29498" spans="53:53" x14ac:dyDescent="0.3">
      <c r="BA29498" s="2"/>
    </row>
    <row r="29499" spans="53:53" x14ac:dyDescent="0.3">
      <c r="BA29499" s="2"/>
    </row>
    <row r="29500" spans="53:53" x14ac:dyDescent="0.3">
      <c r="BA29500" s="2"/>
    </row>
    <row r="29501" spans="53:53" x14ac:dyDescent="0.3">
      <c r="BA29501" s="2"/>
    </row>
    <row r="29502" spans="53:53" x14ac:dyDescent="0.3">
      <c r="BA29502" s="2"/>
    </row>
    <row r="29503" spans="53:53" x14ac:dyDescent="0.3">
      <c r="BA29503" s="2"/>
    </row>
    <row r="29504" spans="53:53" x14ac:dyDescent="0.3">
      <c r="BA29504" s="2"/>
    </row>
    <row r="29505" spans="53:53" x14ac:dyDescent="0.3">
      <c r="BA29505" s="2"/>
    </row>
    <row r="29506" spans="53:53" x14ac:dyDescent="0.3">
      <c r="BA29506" s="2"/>
    </row>
    <row r="29507" spans="53:53" x14ac:dyDescent="0.3">
      <c r="BA29507" s="2"/>
    </row>
    <row r="29508" spans="53:53" x14ac:dyDescent="0.3">
      <c r="BA29508" s="2"/>
    </row>
    <row r="29509" spans="53:53" x14ac:dyDescent="0.3">
      <c r="BA29509" s="2"/>
    </row>
    <row r="29510" spans="53:53" x14ac:dyDescent="0.3">
      <c r="BA29510" s="2"/>
    </row>
    <row r="29511" spans="53:53" x14ac:dyDescent="0.3">
      <c r="BA29511" s="2"/>
    </row>
    <row r="29512" spans="53:53" x14ac:dyDescent="0.3">
      <c r="BA29512" s="2"/>
    </row>
    <row r="29513" spans="53:53" x14ac:dyDescent="0.3">
      <c r="BA29513" s="2"/>
    </row>
    <row r="29514" spans="53:53" x14ac:dyDescent="0.3">
      <c r="BA29514" s="2"/>
    </row>
    <row r="29515" spans="53:53" x14ac:dyDescent="0.3">
      <c r="BA29515" s="2"/>
    </row>
    <row r="29516" spans="53:53" x14ac:dyDescent="0.3">
      <c r="BA29516" s="2"/>
    </row>
    <row r="29517" spans="53:53" x14ac:dyDescent="0.3">
      <c r="BA29517" s="2"/>
    </row>
    <row r="29518" spans="53:53" x14ac:dyDescent="0.3">
      <c r="BA29518" s="2"/>
    </row>
    <row r="29519" spans="53:53" x14ac:dyDescent="0.3">
      <c r="BA29519" s="2"/>
    </row>
    <row r="29520" spans="53:53" x14ac:dyDescent="0.3">
      <c r="BA29520" s="2"/>
    </row>
    <row r="29521" spans="53:53" x14ac:dyDescent="0.3">
      <c r="BA29521" s="2"/>
    </row>
    <row r="29522" spans="53:53" x14ac:dyDescent="0.3">
      <c r="BA29522" s="2"/>
    </row>
    <row r="29523" spans="53:53" x14ac:dyDescent="0.3">
      <c r="BA29523" s="2"/>
    </row>
    <row r="29524" spans="53:53" x14ac:dyDescent="0.3">
      <c r="BA29524" s="2"/>
    </row>
    <row r="29525" spans="53:53" x14ac:dyDescent="0.3">
      <c r="BA29525" s="2"/>
    </row>
    <row r="29526" spans="53:53" x14ac:dyDescent="0.3">
      <c r="BA29526" s="2"/>
    </row>
    <row r="29527" spans="53:53" x14ac:dyDescent="0.3">
      <c r="BA29527" s="2"/>
    </row>
    <row r="29528" spans="53:53" x14ac:dyDescent="0.3">
      <c r="BA29528" s="2"/>
    </row>
    <row r="29529" spans="53:53" x14ac:dyDescent="0.3">
      <c r="BA29529" s="2"/>
    </row>
    <row r="29530" spans="53:53" x14ac:dyDescent="0.3">
      <c r="BA29530" s="2"/>
    </row>
    <row r="29531" spans="53:53" x14ac:dyDescent="0.3">
      <c r="BA29531" s="2"/>
    </row>
    <row r="29532" spans="53:53" x14ac:dyDescent="0.3">
      <c r="BA29532" s="2"/>
    </row>
    <row r="29533" spans="53:53" x14ac:dyDescent="0.3">
      <c r="BA29533" s="2"/>
    </row>
    <row r="29534" spans="53:53" x14ac:dyDescent="0.3">
      <c r="BA29534" s="2"/>
    </row>
    <row r="29535" spans="53:53" x14ac:dyDescent="0.3">
      <c r="BA29535" s="2"/>
    </row>
    <row r="29536" spans="53:53" x14ac:dyDescent="0.3">
      <c r="BA29536" s="2"/>
    </row>
    <row r="29537" spans="53:53" x14ac:dyDescent="0.3">
      <c r="BA29537" s="2"/>
    </row>
    <row r="29538" spans="53:53" x14ac:dyDescent="0.3">
      <c r="BA29538" s="2"/>
    </row>
    <row r="29539" spans="53:53" x14ac:dyDescent="0.3">
      <c r="BA29539" s="2"/>
    </row>
    <row r="29540" spans="53:53" x14ac:dyDescent="0.3">
      <c r="BA29540" s="2"/>
    </row>
    <row r="29541" spans="53:53" x14ac:dyDescent="0.3">
      <c r="BA29541" s="2"/>
    </row>
    <row r="29542" spans="53:53" x14ac:dyDescent="0.3">
      <c r="BA29542" s="2"/>
    </row>
    <row r="29543" spans="53:53" x14ac:dyDescent="0.3">
      <c r="BA29543" s="2"/>
    </row>
    <row r="29544" spans="53:53" x14ac:dyDescent="0.3">
      <c r="BA29544" s="2"/>
    </row>
    <row r="29545" spans="53:53" x14ac:dyDescent="0.3">
      <c r="BA29545" s="2"/>
    </row>
    <row r="29546" spans="53:53" x14ac:dyDescent="0.3">
      <c r="BA29546" s="2"/>
    </row>
    <row r="29547" spans="53:53" x14ac:dyDescent="0.3">
      <c r="BA29547" s="2"/>
    </row>
    <row r="29548" spans="53:53" x14ac:dyDescent="0.3">
      <c r="BA29548" s="2"/>
    </row>
    <row r="29549" spans="53:53" x14ac:dyDescent="0.3">
      <c r="BA29549" s="2"/>
    </row>
    <row r="29550" spans="53:53" x14ac:dyDescent="0.3">
      <c r="BA29550" s="2"/>
    </row>
    <row r="29551" spans="53:53" x14ac:dyDescent="0.3">
      <c r="BA29551" s="2"/>
    </row>
    <row r="29552" spans="53:53" x14ac:dyDescent="0.3">
      <c r="BA29552" s="2"/>
    </row>
    <row r="29553" spans="53:53" x14ac:dyDescent="0.3">
      <c r="BA29553" s="2"/>
    </row>
    <row r="29554" spans="53:53" x14ac:dyDescent="0.3">
      <c r="BA29554" s="2"/>
    </row>
    <row r="29555" spans="53:53" x14ac:dyDescent="0.3">
      <c r="BA29555" s="2"/>
    </row>
    <row r="29556" spans="53:53" x14ac:dyDescent="0.3">
      <c r="BA29556" s="2"/>
    </row>
    <row r="29557" spans="53:53" x14ac:dyDescent="0.3">
      <c r="BA29557" s="2"/>
    </row>
    <row r="29558" spans="53:53" x14ac:dyDescent="0.3">
      <c r="BA29558" s="2"/>
    </row>
    <row r="29559" spans="53:53" x14ac:dyDescent="0.3">
      <c r="BA29559" s="2"/>
    </row>
    <row r="29560" spans="53:53" x14ac:dyDescent="0.3">
      <c r="BA29560" s="2"/>
    </row>
    <row r="29561" spans="53:53" x14ac:dyDescent="0.3">
      <c r="BA29561" s="2"/>
    </row>
    <row r="29562" spans="53:53" x14ac:dyDescent="0.3">
      <c r="BA29562" s="2"/>
    </row>
    <row r="29563" spans="53:53" x14ac:dyDescent="0.3">
      <c r="BA29563" s="2"/>
    </row>
    <row r="29564" spans="53:53" x14ac:dyDescent="0.3">
      <c r="BA29564" s="2"/>
    </row>
    <row r="29565" spans="53:53" x14ac:dyDescent="0.3">
      <c r="BA29565" s="2"/>
    </row>
    <row r="29566" spans="53:53" x14ac:dyDescent="0.3">
      <c r="BA29566" s="2"/>
    </row>
    <row r="29567" spans="53:53" x14ac:dyDescent="0.3">
      <c r="BA29567" s="2"/>
    </row>
    <row r="29568" spans="53:53" x14ac:dyDescent="0.3">
      <c r="BA29568" s="2"/>
    </row>
    <row r="29569" spans="53:53" x14ac:dyDescent="0.3">
      <c r="BA29569" s="2"/>
    </row>
    <row r="29570" spans="53:53" x14ac:dyDescent="0.3">
      <c r="BA29570" s="2"/>
    </row>
    <row r="29571" spans="53:53" x14ac:dyDescent="0.3">
      <c r="BA29571" s="2"/>
    </row>
    <row r="29572" spans="53:53" x14ac:dyDescent="0.3">
      <c r="BA29572" s="2"/>
    </row>
    <row r="29573" spans="53:53" x14ac:dyDescent="0.3">
      <c r="BA29573" s="2"/>
    </row>
    <row r="29574" spans="53:53" x14ac:dyDescent="0.3">
      <c r="BA29574" s="2"/>
    </row>
    <row r="29575" spans="53:53" x14ac:dyDescent="0.3">
      <c r="BA29575" s="2"/>
    </row>
    <row r="29576" spans="53:53" x14ac:dyDescent="0.3">
      <c r="BA29576" s="2"/>
    </row>
    <row r="29577" spans="53:53" x14ac:dyDescent="0.3">
      <c r="BA29577" s="2"/>
    </row>
    <row r="29578" spans="53:53" x14ac:dyDescent="0.3">
      <c r="BA29578" s="2"/>
    </row>
    <row r="29579" spans="53:53" x14ac:dyDescent="0.3">
      <c r="BA29579" s="2"/>
    </row>
    <row r="29580" spans="53:53" x14ac:dyDescent="0.3">
      <c r="BA29580" s="2"/>
    </row>
    <row r="29581" spans="53:53" x14ac:dyDescent="0.3">
      <c r="BA29581" s="2"/>
    </row>
    <row r="29582" spans="53:53" x14ac:dyDescent="0.3">
      <c r="BA29582" s="2"/>
    </row>
    <row r="29583" spans="53:53" x14ac:dyDescent="0.3">
      <c r="BA29583" s="2"/>
    </row>
    <row r="29584" spans="53:53" x14ac:dyDescent="0.3">
      <c r="BA29584" s="2"/>
    </row>
    <row r="29585" spans="53:53" x14ac:dyDescent="0.3">
      <c r="BA29585" s="2"/>
    </row>
    <row r="29586" spans="53:53" x14ac:dyDescent="0.3">
      <c r="BA29586" s="2"/>
    </row>
    <row r="29587" spans="53:53" x14ac:dyDescent="0.3">
      <c r="BA29587" s="2"/>
    </row>
    <row r="29588" spans="53:53" x14ac:dyDescent="0.3">
      <c r="BA29588" s="2"/>
    </row>
    <row r="29589" spans="53:53" x14ac:dyDescent="0.3">
      <c r="BA29589" s="2"/>
    </row>
    <row r="29590" spans="53:53" x14ac:dyDescent="0.3">
      <c r="BA29590" s="2"/>
    </row>
    <row r="29591" spans="53:53" x14ac:dyDescent="0.3">
      <c r="BA29591" s="2"/>
    </row>
    <row r="29592" spans="53:53" x14ac:dyDescent="0.3">
      <c r="BA29592" s="2"/>
    </row>
    <row r="29593" spans="53:53" x14ac:dyDescent="0.3">
      <c r="BA29593" s="2"/>
    </row>
    <row r="29594" spans="53:53" x14ac:dyDescent="0.3">
      <c r="BA29594" s="2"/>
    </row>
    <row r="29595" spans="53:53" x14ac:dyDescent="0.3">
      <c r="BA29595" s="2"/>
    </row>
    <row r="29596" spans="53:53" x14ac:dyDescent="0.3">
      <c r="BA29596" s="2"/>
    </row>
    <row r="29597" spans="53:53" x14ac:dyDescent="0.3">
      <c r="BA29597" s="2"/>
    </row>
    <row r="29598" spans="53:53" x14ac:dyDescent="0.3">
      <c r="BA29598" s="2"/>
    </row>
    <row r="29599" spans="53:53" x14ac:dyDescent="0.3">
      <c r="BA29599" s="2"/>
    </row>
    <row r="29600" spans="53:53" x14ac:dyDescent="0.3">
      <c r="BA29600" s="2"/>
    </row>
    <row r="29601" spans="53:53" x14ac:dyDescent="0.3">
      <c r="BA29601" s="2"/>
    </row>
    <row r="29602" spans="53:53" x14ac:dyDescent="0.3">
      <c r="BA29602" s="2"/>
    </row>
    <row r="29603" spans="53:53" x14ac:dyDescent="0.3">
      <c r="BA29603" s="2"/>
    </row>
    <row r="29604" spans="53:53" x14ac:dyDescent="0.3">
      <c r="BA29604" s="2"/>
    </row>
    <row r="29605" spans="53:53" x14ac:dyDescent="0.3">
      <c r="BA29605" s="2"/>
    </row>
    <row r="29606" spans="53:53" x14ac:dyDescent="0.3">
      <c r="BA29606" s="2"/>
    </row>
    <row r="29607" spans="53:53" x14ac:dyDescent="0.3">
      <c r="BA29607" s="2"/>
    </row>
    <row r="29608" spans="53:53" x14ac:dyDescent="0.3">
      <c r="BA29608" s="2"/>
    </row>
    <row r="29609" spans="53:53" x14ac:dyDescent="0.3">
      <c r="BA29609" s="2"/>
    </row>
    <row r="29610" spans="53:53" x14ac:dyDescent="0.3">
      <c r="BA29610" s="2"/>
    </row>
    <row r="29611" spans="53:53" x14ac:dyDescent="0.3">
      <c r="BA29611" s="2"/>
    </row>
    <row r="29612" spans="53:53" x14ac:dyDescent="0.3">
      <c r="BA29612" s="2"/>
    </row>
    <row r="29613" spans="53:53" x14ac:dyDescent="0.3">
      <c r="BA29613" s="2"/>
    </row>
    <row r="29614" spans="53:53" x14ac:dyDescent="0.3">
      <c r="BA29614" s="2"/>
    </row>
    <row r="29615" spans="53:53" x14ac:dyDescent="0.3">
      <c r="BA29615" s="2"/>
    </row>
    <row r="29616" spans="53:53" x14ac:dyDescent="0.3">
      <c r="BA29616" s="2"/>
    </row>
    <row r="29617" spans="53:53" x14ac:dyDescent="0.3">
      <c r="BA29617" s="2"/>
    </row>
    <row r="29618" spans="53:53" x14ac:dyDescent="0.3">
      <c r="BA29618" s="2"/>
    </row>
    <row r="29619" spans="53:53" x14ac:dyDescent="0.3">
      <c r="BA29619" s="2"/>
    </row>
    <row r="29620" spans="53:53" x14ac:dyDescent="0.3">
      <c r="BA29620" s="2"/>
    </row>
    <row r="29621" spans="53:53" x14ac:dyDescent="0.3">
      <c r="BA29621" s="2"/>
    </row>
    <row r="29622" spans="53:53" x14ac:dyDescent="0.3">
      <c r="BA29622" s="2"/>
    </row>
    <row r="29623" spans="53:53" x14ac:dyDescent="0.3">
      <c r="BA29623" s="2"/>
    </row>
    <row r="29624" spans="53:53" x14ac:dyDescent="0.3">
      <c r="BA29624" s="2"/>
    </row>
    <row r="29625" spans="53:53" x14ac:dyDescent="0.3">
      <c r="BA29625" s="2"/>
    </row>
    <row r="29626" spans="53:53" x14ac:dyDescent="0.3">
      <c r="BA29626" s="2"/>
    </row>
    <row r="29627" spans="53:53" x14ac:dyDescent="0.3">
      <c r="BA29627" s="2"/>
    </row>
    <row r="29628" spans="53:53" x14ac:dyDescent="0.3">
      <c r="BA29628" s="2"/>
    </row>
    <row r="29629" spans="53:53" x14ac:dyDescent="0.3">
      <c r="BA29629" s="2"/>
    </row>
    <row r="29630" spans="53:53" x14ac:dyDescent="0.3">
      <c r="BA29630" s="2"/>
    </row>
    <row r="29631" spans="53:53" x14ac:dyDescent="0.3">
      <c r="BA29631" s="2"/>
    </row>
    <row r="29632" spans="53:53" x14ac:dyDescent="0.3">
      <c r="BA29632" s="2"/>
    </row>
    <row r="29633" spans="53:53" x14ac:dyDescent="0.3">
      <c r="BA29633" s="2"/>
    </row>
    <row r="29634" spans="53:53" x14ac:dyDescent="0.3">
      <c r="BA29634" s="2"/>
    </row>
    <row r="29635" spans="53:53" x14ac:dyDescent="0.3">
      <c r="BA29635" s="2"/>
    </row>
    <row r="29636" spans="53:53" x14ac:dyDescent="0.3">
      <c r="BA29636" s="2"/>
    </row>
    <row r="29637" spans="53:53" x14ac:dyDescent="0.3">
      <c r="BA29637" s="2"/>
    </row>
    <row r="29638" spans="53:53" x14ac:dyDescent="0.3">
      <c r="BA29638" s="2"/>
    </row>
    <row r="29639" spans="53:53" x14ac:dyDescent="0.3">
      <c r="BA29639" s="2"/>
    </row>
    <row r="29640" spans="53:53" x14ac:dyDescent="0.3">
      <c r="BA29640" s="2"/>
    </row>
    <row r="29641" spans="53:53" x14ac:dyDescent="0.3">
      <c r="BA29641" s="2"/>
    </row>
    <row r="29642" spans="53:53" x14ac:dyDescent="0.3">
      <c r="BA29642" s="2"/>
    </row>
    <row r="29643" spans="53:53" x14ac:dyDescent="0.3">
      <c r="BA29643" s="2"/>
    </row>
    <row r="29644" spans="53:53" x14ac:dyDescent="0.3">
      <c r="BA29644" s="2"/>
    </row>
    <row r="29645" spans="53:53" x14ac:dyDescent="0.3">
      <c r="BA29645" s="2"/>
    </row>
    <row r="29646" spans="53:53" x14ac:dyDescent="0.3">
      <c r="BA29646" s="2"/>
    </row>
    <row r="29647" spans="53:53" x14ac:dyDescent="0.3">
      <c r="BA29647" s="2"/>
    </row>
    <row r="29648" spans="53:53" x14ac:dyDescent="0.3">
      <c r="BA29648" s="2"/>
    </row>
    <row r="29649" spans="53:53" x14ac:dyDescent="0.3">
      <c r="BA29649" s="2"/>
    </row>
    <row r="29650" spans="53:53" x14ac:dyDescent="0.3">
      <c r="BA29650" s="2"/>
    </row>
    <row r="29651" spans="53:53" x14ac:dyDescent="0.3">
      <c r="BA29651" s="2"/>
    </row>
    <row r="29652" spans="53:53" x14ac:dyDescent="0.3">
      <c r="BA29652" s="2"/>
    </row>
    <row r="29653" spans="53:53" x14ac:dyDescent="0.3">
      <c r="BA29653" s="2"/>
    </row>
    <row r="29654" spans="53:53" x14ac:dyDescent="0.3">
      <c r="BA29654" s="2"/>
    </row>
    <row r="29655" spans="53:53" x14ac:dyDescent="0.3">
      <c r="BA29655" s="2"/>
    </row>
    <row r="29656" spans="53:53" x14ac:dyDescent="0.3">
      <c r="BA29656" s="2"/>
    </row>
    <row r="29657" spans="53:53" x14ac:dyDescent="0.3">
      <c r="BA29657" s="2"/>
    </row>
    <row r="29658" spans="53:53" x14ac:dyDescent="0.3">
      <c r="BA29658" s="2"/>
    </row>
    <row r="29659" spans="53:53" x14ac:dyDescent="0.3">
      <c r="BA29659" s="2"/>
    </row>
    <row r="29660" spans="53:53" x14ac:dyDescent="0.3">
      <c r="BA29660" s="2"/>
    </row>
    <row r="29661" spans="53:53" x14ac:dyDescent="0.3">
      <c r="BA29661" s="2"/>
    </row>
    <row r="29662" spans="53:53" x14ac:dyDescent="0.3">
      <c r="BA29662" s="2"/>
    </row>
    <row r="29663" spans="53:53" x14ac:dyDescent="0.3">
      <c r="BA29663" s="2"/>
    </row>
    <row r="29664" spans="53:53" x14ac:dyDescent="0.3">
      <c r="BA29664" s="2"/>
    </row>
    <row r="29665" spans="53:53" x14ac:dyDescent="0.3">
      <c r="BA29665" s="2"/>
    </row>
    <row r="29666" spans="53:53" x14ac:dyDescent="0.3">
      <c r="BA29666" s="2"/>
    </row>
    <row r="29667" spans="53:53" x14ac:dyDescent="0.3">
      <c r="BA29667" s="2"/>
    </row>
    <row r="29668" spans="53:53" x14ac:dyDescent="0.3">
      <c r="BA29668" s="2"/>
    </row>
    <row r="29669" spans="53:53" x14ac:dyDescent="0.3">
      <c r="BA29669" s="2"/>
    </row>
    <row r="29670" spans="53:53" x14ac:dyDescent="0.3">
      <c r="BA29670" s="2"/>
    </row>
    <row r="29671" spans="53:53" x14ac:dyDescent="0.3">
      <c r="BA29671" s="2"/>
    </row>
    <row r="29672" spans="53:53" x14ac:dyDescent="0.3">
      <c r="BA29672" s="2"/>
    </row>
    <row r="29673" spans="53:53" x14ac:dyDescent="0.3">
      <c r="BA29673" s="2"/>
    </row>
    <row r="29674" spans="53:53" x14ac:dyDescent="0.3">
      <c r="BA29674" s="2"/>
    </row>
    <row r="29675" spans="53:53" x14ac:dyDescent="0.3">
      <c r="BA29675" s="2"/>
    </row>
    <row r="29676" spans="53:53" x14ac:dyDescent="0.3">
      <c r="BA29676" s="2"/>
    </row>
    <row r="29677" spans="53:53" x14ac:dyDescent="0.3">
      <c r="BA29677" s="2"/>
    </row>
    <row r="29678" spans="53:53" x14ac:dyDescent="0.3">
      <c r="BA29678" s="2"/>
    </row>
    <row r="29679" spans="53:53" x14ac:dyDescent="0.3">
      <c r="BA29679" s="2"/>
    </row>
    <row r="29680" spans="53:53" x14ac:dyDescent="0.3">
      <c r="BA29680" s="2"/>
    </row>
    <row r="29681" spans="53:53" x14ac:dyDescent="0.3">
      <c r="BA29681" s="2"/>
    </row>
    <row r="29682" spans="53:53" x14ac:dyDescent="0.3">
      <c r="BA29682" s="2"/>
    </row>
    <row r="29683" spans="53:53" x14ac:dyDescent="0.3">
      <c r="BA29683" s="2"/>
    </row>
    <row r="29684" spans="53:53" x14ac:dyDescent="0.3">
      <c r="BA29684" s="2"/>
    </row>
    <row r="29685" spans="53:53" x14ac:dyDescent="0.3">
      <c r="BA29685" s="2"/>
    </row>
    <row r="29686" spans="53:53" x14ac:dyDescent="0.3">
      <c r="BA29686" s="2"/>
    </row>
    <row r="29687" spans="53:53" x14ac:dyDescent="0.3">
      <c r="BA29687" s="2"/>
    </row>
    <row r="29688" spans="53:53" x14ac:dyDescent="0.3">
      <c r="BA29688" s="2"/>
    </row>
    <row r="29689" spans="53:53" x14ac:dyDescent="0.3">
      <c r="BA29689" s="2"/>
    </row>
    <row r="29690" spans="53:53" x14ac:dyDescent="0.3">
      <c r="BA29690" s="2"/>
    </row>
    <row r="29691" spans="53:53" x14ac:dyDescent="0.3">
      <c r="BA29691" s="2"/>
    </row>
    <row r="29692" spans="53:53" x14ac:dyDescent="0.3">
      <c r="BA29692" s="2"/>
    </row>
    <row r="29693" spans="53:53" x14ac:dyDescent="0.3">
      <c r="BA29693" s="2"/>
    </row>
    <row r="29694" spans="53:53" x14ac:dyDescent="0.3">
      <c r="BA29694" s="2"/>
    </row>
    <row r="29695" spans="53:53" x14ac:dyDescent="0.3">
      <c r="BA29695" s="2"/>
    </row>
    <row r="29696" spans="53:53" x14ac:dyDescent="0.3">
      <c r="BA29696" s="2"/>
    </row>
    <row r="29697" spans="53:53" x14ac:dyDescent="0.3">
      <c r="BA29697" s="2"/>
    </row>
    <row r="29698" spans="53:53" x14ac:dyDescent="0.3">
      <c r="BA29698" s="2"/>
    </row>
    <row r="29699" spans="53:53" x14ac:dyDescent="0.3">
      <c r="BA29699" s="2"/>
    </row>
    <row r="29700" spans="53:53" x14ac:dyDescent="0.3">
      <c r="BA29700" s="2"/>
    </row>
    <row r="29701" spans="53:53" x14ac:dyDescent="0.3">
      <c r="BA29701" s="2"/>
    </row>
    <row r="29702" spans="53:53" x14ac:dyDescent="0.3">
      <c r="BA29702" s="2"/>
    </row>
    <row r="29703" spans="53:53" x14ac:dyDescent="0.3">
      <c r="BA29703" s="2"/>
    </row>
    <row r="29704" spans="53:53" x14ac:dyDescent="0.3">
      <c r="BA29704" s="2"/>
    </row>
    <row r="29705" spans="53:53" x14ac:dyDescent="0.3">
      <c r="BA29705" s="2"/>
    </row>
    <row r="29706" spans="53:53" x14ac:dyDescent="0.3">
      <c r="BA29706" s="2"/>
    </row>
    <row r="29707" spans="53:53" x14ac:dyDescent="0.3">
      <c r="BA29707" s="2"/>
    </row>
    <row r="29708" spans="53:53" x14ac:dyDescent="0.3">
      <c r="BA29708" s="2"/>
    </row>
    <row r="29709" spans="53:53" x14ac:dyDescent="0.3">
      <c r="BA29709" s="2"/>
    </row>
    <row r="29710" spans="53:53" x14ac:dyDescent="0.3">
      <c r="BA29710" s="2"/>
    </row>
    <row r="29711" spans="53:53" x14ac:dyDescent="0.3">
      <c r="BA29711" s="2"/>
    </row>
    <row r="29712" spans="53:53" x14ac:dyDescent="0.3">
      <c r="BA29712" s="2"/>
    </row>
    <row r="29713" spans="53:53" x14ac:dyDescent="0.3">
      <c r="BA29713" s="2"/>
    </row>
    <row r="29714" spans="53:53" x14ac:dyDescent="0.3">
      <c r="BA29714" s="2"/>
    </row>
    <row r="29715" spans="53:53" x14ac:dyDescent="0.3">
      <c r="BA29715" s="2"/>
    </row>
    <row r="29716" spans="53:53" x14ac:dyDescent="0.3">
      <c r="BA29716" s="2"/>
    </row>
    <row r="29717" spans="53:53" x14ac:dyDescent="0.3">
      <c r="BA29717" s="2"/>
    </row>
    <row r="29718" spans="53:53" x14ac:dyDescent="0.3">
      <c r="BA29718" s="2"/>
    </row>
    <row r="29719" spans="53:53" x14ac:dyDescent="0.3">
      <c r="BA29719" s="2"/>
    </row>
    <row r="29720" spans="53:53" x14ac:dyDescent="0.3">
      <c r="BA29720" s="2"/>
    </row>
    <row r="29721" spans="53:53" x14ac:dyDescent="0.3">
      <c r="BA29721" s="2"/>
    </row>
    <row r="29722" spans="53:53" x14ac:dyDescent="0.3">
      <c r="BA29722" s="2"/>
    </row>
    <row r="29723" spans="53:53" x14ac:dyDescent="0.3">
      <c r="BA29723" s="2"/>
    </row>
    <row r="29724" spans="53:53" x14ac:dyDescent="0.3">
      <c r="BA29724" s="2"/>
    </row>
    <row r="29725" spans="53:53" x14ac:dyDescent="0.3">
      <c r="BA29725" s="2"/>
    </row>
    <row r="29726" spans="53:53" x14ac:dyDescent="0.3">
      <c r="BA29726" s="2"/>
    </row>
    <row r="29727" spans="53:53" x14ac:dyDescent="0.3">
      <c r="BA29727" s="2"/>
    </row>
    <row r="29728" spans="53:53" x14ac:dyDescent="0.3">
      <c r="BA29728" s="2"/>
    </row>
    <row r="29729" spans="53:53" x14ac:dyDescent="0.3">
      <c r="BA29729" s="2"/>
    </row>
    <row r="29730" spans="53:53" x14ac:dyDescent="0.3">
      <c r="BA29730" s="2"/>
    </row>
    <row r="29731" spans="53:53" x14ac:dyDescent="0.3">
      <c r="BA29731" s="2"/>
    </row>
    <row r="29732" spans="53:53" x14ac:dyDescent="0.3">
      <c r="BA29732" s="2"/>
    </row>
    <row r="29733" spans="53:53" x14ac:dyDescent="0.3">
      <c r="BA29733" s="2"/>
    </row>
    <row r="29734" spans="53:53" x14ac:dyDescent="0.3">
      <c r="BA29734" s="2"/>
    </row>
    <row r="29735" spans="53:53" x14ac:dyDescent="0.3">
      <c r="BA29735" s="2"/>
    </row>
    <row r="29736" spans="53:53" x14ac:dyDescent="0.3">
      <c r="BA29736" s="2"/>
    </row>
    <row r="29737" spans="53:53" x14ac:dyDescent="0.3">
      <c r="BA29737" s="2"/>
    </row>
    <row r="29738" spans="53:53" x14ac:dyDescent="0.3">
      <c r="BA29738" s="2"/>
    </row>
    <row r="29739" spans="53:53" x14ac:dyDescent="0.3">
      <c r="BA29739" s="2"/>
    </row>
    <row r="29740" spans="53:53" x14ac:dyDescent="0.3">
      <c r="BA29740" s="2"/>
    </row>
    <row r="29741" spans="53:53" x14ac:dyDescent="0.3">
      <c r="BA29741" s="2"/>
    </row>
    <row r="29742" spans="53:53" x14ac:dyDescent="0.3">
      <c r="BA29742" s="2"/>
    </row>
    <row r="29743" spans="53:53" x14ac:dyDescent="0.3">
      <c r="BA29743" s="2"/>
    </row>
    <row r="29744" spans="53:53" x14ac:dyDescent="0.3">
      <c r="BA29744" s="2"/>
    </row>
    <row r="29745" spans="53:53" x14ac:dyDescent="0.3">
      <c r="BA29745" s="2"/>
    </row>
    <row r="29746" spans="53:53" x14ac:dyDescent="0.3">
      <c r="BA29746" s="2"/>
    </row>
    <row r="29747" spans="53:53" x14ac:dyDescent="0.3">
      <c r="BA29747" s="2"/>
    </row>
    <row r="29748" spans="53:53" x14ac:dyDescent="0.3">
      <c r="BA29748" s="2"/>
    </row>
    <row r="29749" spans="53:53" x14ac:dyDescent="0.3">
      <c r="BA29749" s="2"/>
    </row>
    <row r="29750" spans="53:53" x14ac:dyDescent="0.3">
      <c r="BA29750" s="2"/>
    </row>
    <row r="29751" spans="53:53" x14ac:dyDescent="0.3">
      <c r="BA29751" s="2"/>
    </row>
    <row r="29752" spans="53:53" x14ac:dyDescent="0.3">
      <c r="BA29752" s="2"/>
    </row>
    <row r="29753" spans="53:53" x14ac:dyDescent="0.3">
      <c r="BA29753" s="2"/>
    </row>
    <row r="29754" spans="53:53" x14ac:dyDescent="0.3">
      <c r="BA29754" s="2"/>
    </row>
    <row r="29755" spans="53:53" x14ac:dyDescent="0.3">
      <c r="BA29755" s="2"/>
    </row>
    <row r="29756" spans="53:53" x14ac:dyDescent="0.3">
      <c r="BA29756" s="2"/>
    </row>
    <row r="29757" spans="53:53" x14ac:dyDescent="0.3">
      <c r="BA29757" s="2"/>
    </row>
    <row r="29758" spans="53:53" x14ac:dyDescent="0.3">
      <c r="BA29758" s="2"/>
    </row>
    <row r="29759" spans="53:53" x14ac:dyDescent="0.3">
      <c r="BA29759" s="2"/>
    </row>
    <row r="29760" spans="53:53" x14ac:dyDescent="0.3">
      <c r="BA29760" s="2"/>
    </row>
    <row r="29761" spans="53:53" x14ac:dyDescent="0.3">
      <c r="BA29761" s="2"/>
    </row>
    <row r="29762" spans="53:53" x14ac:dyDescent="0.3">
      <c r="BA29762" s="2"/>
    </row>
    <row r="29763" spans="53:53" x14ac:dyDescent="0.3">
      <c r="BA29763" s="2"/>
    </row>
    <row r="29764" spans="53:53" x14ac:dyDescent="0.3">
      <c r="BA29764" s="2"/>
    </row>
    <row r="29765" spans="53:53" x14ac:dyDescent="0.3">
      <c r="BA29765" s="2"/>
    </row>
    <row r="29766" spans="53:53" x14ac:dyDescent="0.3">
      <c r="BA29766" s="2"/>
    </row>
    <row r="29767" spans="53:53" x14ac:dyDescent="0.3">
      <c r="BA29767" s="2"/>
    </row>
    <row r="29768" spans="53:53" x14ac:dyDescent="0.3">
      <c r="BA29768" s="2"/>
    </row>
    <row r="29769" spans="53:53" x14ac:dyDescent="0.3">
      <c r="BA29769" s="2"/>
    </row>
    <row r="29770" spans="53:53" x14ac:dyDescent="0.3">
      <c r="BA29770" s="2"/>
    </row>
    <row r="29771" spans="53:53" x14ac:dyDescent="0.3">
      <c r="BA29771" s="2"/>
    </row>
    <row r="29772" spans="53:53" x14ac:dyDescent="0.3">
      <c r="BA29772" s="2"/>
    </row>
    <row r="29773" spans="53:53" x14ac:dyDescent="0.3">
      <c r="BA29773" s="2"/>
    </row>
    <row r="29774" spans="53:53" x14ac:dyDescent="0.3">
      <c r="BA29774" s="2"/>
    </row>
    <row r="29775" spans="53:53" x14ac:dyDescent="0.3">
      <c r="BA29775" s="2"/>
    </row>
    <row r="29776" spans="53:53" x14ac:dyDescent="0.3">
      <c r="BA29776" s="2"/>
    </row>
    <row r="29777" spans="53:53" x14ac:dyDescent="0.3">
      <c r="BA29777" s="2"/>
    </row>
    <row r="29778" spans="53:53" x14ac:dyDescent="0.3">
      <c r="BA29778" s="2"/>
    </row>
    <row r="29779" spans="53:53" x14ac:dyDescent="0.3">
      <c r="BA29779" s="2"/>
    </row>
    <row r="29780" spans="53:53" x14ac:dyDescent="0.3">
      <c r="BA29780" s="2"/>
    </row>
    <row r="29781" spans="53:53" x14ac:dyDescent="0.3">
      <c r="BA29781" s="2"/>
    </row>
    <row r="29782" spans="53:53" x14ac:dyDescent="0.3">
      <c r="BA29782" s="2"/>
    </row>
    <row r="29783" spans="53:53" x14ac:dyDescent="0.3">
      <c r="BA29783" s="2"/>
    </row>
    <row r="29784" spans="53:53" x14ac:dyDescent="0.3">
      <c r="BA29784" s="2"/>
    </row>
    <row r="29785" spans="53:53" x14ac:dyDescent="0.3">
      <c r="BA29785" s="2"/>
    </row>
    <row r="29786" spans="53:53" x14ac:dyDescent="0.3">
      <c r="BA29786" s="2"/>
    </row>
    <row r="29787" spans="53:53" x14ac:dyDescent="0.3">
      <c r="BA29787" s="2"/>
    </row>
    <row r="29788" spans="53:53" x14ac:dyDescent="0.3">
      <c r="BA29788" s="2"/>
    </row>
    <row r="29789" spans="53:53" x14ac:dyDescent="0.3">
      <c r="BA29789" s="2"/>
    </row>
    <row r="29790" spans="53:53" x14ac:dyDescent="0.3">
      <c r="BA29790" s="2"/>
    </row>
    <row r="29791" spans="53:53" x14ac:dyDescent="0.3">
      <c r="BA29791" s="2"/>
    </row>
    <row r="29792" spans="53:53" x14ac:dyDescent="0.3">
      <c r="BA29792" s="2"/>
    </row>
    <row r="29793" spans="53:53" x14ac:dyDescent="0.3">
      <c r="BA29793" s="2"/>
    </row>
    <row r="29794" spans="53:53" x14ac:dyDescent="0.3">
      <c r="BA29794" s="2"/>
    </row>
    <row r="29795" spans="53:53" x14ac:dyDescent="0.3">
      <c r="BA29795" s="2"/>
    </row>
    <row r="29796" spans="53:53" x14ac:dyDescent="0.3">
      <c r="BA29796" s="2"/>
    </row>
    <row r="29797" spans="53:53" x14ac:dyDescent="0.3">
      <c r="BA29797" s="2"/>
    </row>
    <row r="29798" spans="53:53" x14ac:dyDescent="0.3">
      <c r="BA29798" s="2"/>
    </row>
    <row r="29799" spans="53:53" x14ac:dyDescent="0.3">
      <c r="BA29799" s="2"/>
    </row>
    <row r="29800" spans="53:53" x14ac:dyDescent="0.3">
      <c r="BA29800" s="2"/>
    </row>
    <row r="29801" spans="53:53" x14ac:dyDescent="0.3">
      <c r="BA29801" s="2"/>
    </row>
    <row r="29802" spans="53:53" x14ac:dyDescent="0.3">
      <c r="BA29802" s="2"/>
    </row>
    <row r="29803" spans="53:53" x14ac:dyDescent="0.3">
      <c r="BA29803" s="2"/>
    </row>
    <row r="29804" spans="53:53" x14ac:dyDescent="0.3">
      <c r="BA29804" s="2"/>
    </row>
    <row r="29805" spans="53:53" x14ac:dyDescent="0.3">
      <c r="BA29805" s="2"/>
    </row>
    <row r="29806" spans="53:53" x14ac:dyDescent="0.3">
      <c r="BA29806" s="2"/>
    </row>
    <row r="29807" spans="53:53" x14ac:dyDescent="0.3">
      <c r="BA29807" s="2"/>
    </row>
    <row r="29808" spans="53:53" x14ac:dyDescent="0.3">
      <c r="BA29808" s="2"/>
    </row>
    <row r="29809" spans="53:53" x14ac:dyDescent="0.3">
      <c r="BA29809" s="2"/>
    </row>
    <row r="29810" spans="53:53" x14ac:dyDescent="0.3">
      <c r="BA29810" s="2"/>
    </row>
    <row r="29811" spans="53:53" x14ac:dyDescent="0.3">
      <c r="BA29811" s="2"/>
    </row>
    <row r="29812" spans="53:53" x14ac:dyDescent="0.3">
      <c r="BA29812" s="2"/>
    </row>
    <row r="29813" spans="53:53" x14ac:dyDescent="0.3">
      <c r="BA29813" s="2"/>
    </row>
    <row r="29814" spans="53:53" x14ac:dyDescent="0.3">
      <c r="BA29814" s="2"/>
    </row>
    <row r="29815" spans="53:53" x14ac:dyDescent="0.3">
      <c r="BA29815" s="2"/>
    </row>
    <row r="29816" spans="53:53" x14ac:dyDescent="0.3">
      <c r="BA29816" s="2"/>
    </row>
    <row r="29817" spans="53:53" x14ac:dyDescent="0.3">
      <c r="BA29817" s="2"/>
    </row>
    <row r="29818" spans="53:53" x14ac:dyDescent="0.3">
      <c r="BA29818" s="2"/>
    </row>
    <row r="29819" spans="53:53" x14ac:dyDescent="0.3">
      <c r="BA29819" s="2"/>
    </row>
    <row r="29820" spans="53:53" x14ac:dyDescent="0.3">
      <c r="BA29820" s="2"/>
    </row>
    <row r="29821" spans="53:53" x14ac:dyDescent="0.3">
      <c r="BA29821" s="2"/>
    </row>
    <row r="29822" spans="53:53" x14ac:dyDescent="0.3">
      <c r="BA29822" s="2"/>
    </row>
    <row r="29823" spans="53:53" x14ac:dyDescent="0.3">
      <c r="BA29823" s="2"/>
    </row>
    <row r="29824" spans="53:53" x14ac:dyDescent="0.3">
      <c r="BA29824" s="2"/>
    </row>
    <row r="29825" spans="53:53" x14ac:dyDescent="0.3">
      <c r="BA29825" s="2"/>
    </row>
    <row r="29826" spans="53:53" x14ac:dyDescent="0.3">
      <c r="BA29826" s="2"/>
    </row>
    <row r="29827" spans="53:53" x14ac:dyDescent="0.3">
      <c r="BA29827" s="2"/>
    </row>
    <row r="29828" spans="53:53" x14ac:dyDescent="0.3">
      <c r="BA29828" s="2"/>
    </row>
    <row r="29829" spans="53:53" x14ac:dyDescent="0.3">
      <c r="BA29829" s="2"/>
    </row>
    <row r="29830" spans="53:53" x14ac:dyDescent="0.3">
      <c r="BA29830" s="2"/>
    </row>
    <row r="29831" spans="53:53" x14ac:dyDescent="0.3">
      <c r="BA29831" s="2"/>
    </row>
    <row r="29832" spans="53:53" x14ac:dyDescent="0.3">
      <c r="BA29832" s="2"/>
    </row>
    <row r="29833" spans="53:53" x14ac:dyDescent="0.3">
      <c r="BA29833" s="2"/>
    </row>
    <row r="29834" spans="53:53" x14ac:dyDescent="0.3">
      <c r="BA29834" s="2"/>
    </row>
    <row r="29835" spans="53:53" x14ac:dyDescent="0.3">
      <c r="BA29835" s="2"/>
    </row>
    <row r="29836" spans="53:53" x14ac:dyDescent="0.3">
      <c r="BA29836" s="2"/>
    </row>
    <row r="29837" spans="53:53" x14ac:dyDescent="0.3">
      <c r="BA29837" s="2"/>
    </row>
    <row r="29838" spans="53:53" x14ac:dyDescent="0.3">
      <c r="BA29838" s="2"/>
    </row>
    <row r="29839" spans="53:53" x14ac:dyDescent="0.3">
      <c r="BA29839" s="2"/>
    </row>
    <row r="29840" spans="53:53" x14ac:dyDescent="0.3">
      <c r="BA29840" s="2"/>
    </row>
    <row r="29841" spans="53:53" x14ac:dyDescent="0.3">
      <c r="BA29841" s="2"/>
    </row>
    <row r="29842" spans="53:53" x14ac:dyDescent="0.3">
      <c r="BA29842" s="2"/>
    </row>
    <row r="29843" spans="53:53" x14ac:dyDescent="0.3">
      <c r="BA29843" s="2"/>
    </row>
    <row r="29844" spans="53:53" x14ac:dyDescent="0.3">
      <c r="BA29844" s="2"/>
    </row>
    <row r="29845" spans="53:53" x14ac:dyDescent="0.3">
      <c r="BA29845" s="2"/>
    </row>
    <row r="29846" spans="53:53" x14ac:dyDescent="0.3">
      <c r="BA29846" s="2"/>
    </row>
    <row r="29847" spans="53:53" x14ac:dyDescent="0.3">
      <c r="BA29847" s="2"/>
    </row>
    <row r="29848" spans="53:53" x14ac:dyDescent="0.3">
      <c r="BA29848" s="2"/>
    </row>
    <row r="29849" spans="53:53" x14ac:dyDescent="0.3">
      <c r="BA29849" s="2"/>
    </row>
    <row r="29850" spans="53:53" x14ac:dyDescent="0.3">
      <c r="BA29850" s="2"/>
    </row>
    <row r="29851" spans="53:53" x14ac:dyDescent="0.3">
      <c r="BA29851" s="2"/>
    </row>
    <row r="29852" spans="53:53" x14ac:dyDescent="0.3">
      <c r="BA29852" s="2"/>
    </row>
    <row r="29853" spans="53:53" x14ac:dyDescent="0.3">
      <c r="BA29853" s="2"/>
    </row>
    <row r="29854" spans="53:53" x14ac:dyDescent="0.3">
      <c r="BA29854" s="2"/>
    </row>
    <row r="29855" spans="53:53" x14ac:dyDescent="0.3">
      <c r="BA29855" s="2"/>
    </row>
    <row r="29856" spans="53:53" x14ac:dyDescent="0.3">
      <c r="BA29856" s="2"/>
    </row>
    <row r="29857" spans="53:53" x14ac:dyDescent="0.3">
      <c r="BA29857" s="2"/>
    </row>
    <row r="29858" spans="53:53" x14ac:dyDescent="0.3">
      <c r="BA29858" s="2"/>
    </row>
    <row r="29859" spans="53:53" x14ac:dyDescent="0.3">
      <c r="BA29859" s="2"/>
    </row>
    <row r="29860" spans="53:53" x14ac:dyDescent="0.3">
      <c r="BA29860" s="2"/>
    </row>
    <row r="29861" spans="53:53" x14ac:dyDescent="0.3">
      <c r="BA29861" s="2"/>
    </row>
    <row r="29862" spans="53:53" x14ac:dyDescent="0.3">
      <c r="BA29862" s="2"/>
    </row>
    <row r="29863" spans="53:53" x14ac:dyDescent="0.3">
      <c r="BA29863" s="2"/>
    </row>
    <row r="29864" spans="53:53" x14ac:dyDescent="0.3">
      <c r="BA29864" s="2"/>
    </row>
    <row r="29865" spans="53:53" x14ac:dyDescent="0.3">
      <c r="BA29865" s="2"/>
    </row>
    <row r="29866" spans="53:53" x14ac:dyDescent="0.3">
      <c r="BA29866" s="2"/>
    </row>
    <row r="29867" spans="53:53" x14ac:dyDescent="0.3">
      <c r="BA29867" s="2"/>
    </row>
    <row r="29868" spans="53:53" x14ac:dyDescent="0.3">
      <c r="BA29868" s="2"/>
    </row>
    <row r="29869" spans="53:53" x14ac:dyDescent="0.3">
      <c r="BA29869" s="2"/>
    </row>
    <row r="29870" spans="53:53" x14ac:dyDescent="0.3">
      <c r="BA29870" s="2"/>
    </row>
    <row r="29871" spans="53:53" x14ac:dyDescent="0.3">
      <c r="BA29871" s="2"/>
    </row>
    <row r="29872" spans="53:53" x14ac:dyDescent="0.3">
      <c r="BA29872" s="2"/>
    </row>
    <row r="29873" spans="53:53" x14ac:dyDescent="0.3">
      <c r="BA29873" s="2"/>
    </row>
    <row r="29874" spans="53:53" x14ac:dyDescent="0.3">
      <c r="BA29874" s="2"/>
    </row>
    <row r="29875" spans="53:53" x14ac:dyDescent="0.3">
      <c r="BA29875" s="2"/>
    </row>
    <row r="29876" spans="53:53" x14ac:dyDescent="0.3">
      <c r="BA29876" s="2"/>
    </row>
    <row r="29877" spans="53:53" x14ac:dyDescent="0.3">
      <c r="BA29877" s="2"/>
    </row>
    <row r="29878" spans="53:53" x14ac:dyDescent="0.3">
      <c r="BA29878" s="2"/>
    </row>
    <row r="29879" spans="53:53" x14ac:dyDescent="0.3">
      <c r="BA29879" s="2"/>
    </row>
    <row r="29880" spans="53:53" x14ac:dyDescent="0.3">
      <c r="BA29880" s="2"/>
    </row>
    <row r="29881" spans="53:53" x14ac:dyDescent="0.3">
      <c r="BA29881" s="2"/>
    </row>
    <row r="29882" spans="53:53" x14ac:dyDescent="0.3">
      <c r="BA29882" s="2"/>
    </row>
    <row r="29883" spans="53:53" x14ac:dyDescent="0.3">
      <c r="BA29883" s="2"/>
    </row>
    <row r="29884" spans="53:53" x14ac:dyDescent="0.3">
      <c r="BA29884" s="2"/>
    </row>
    <row r="29885" spans="53:53" x14ac:dyDescent="0.3">
      <c r="BA29885" s="2"/>
    </row>
    <row r="29886" spans="53:53" x14ac:dyDescent="0.3">
      <c r="BA29886" s="2"/>
    </row>
    <row r="29887" spans="53:53" x14ac:dyDescent="0.3">
      <c r="BA29887" s="2"/>
    </row>
    <row r="29888" spans="53:53" x14ac:dyDescent="0.3">
      <c r="BA29888" s="2"/>
    </row>
    <row r="29889" spans="53:53" x14ac:dyDescent="0.3">
      <c r="BA29889" s="2"/>
    </row>
    <row r="29890" spans="53:53" x14ac:dyDescent="0.3">
      <c r="BA29890" s="2"/>
    </row>
    <row r="29891" spans="53:53" x14ac:dyDescent="0.3">
      <c r="BA29891" s="2"/>
    </row>
    <row r="29892" spans="53:53" x14ac:dyDescent="0.3">
      <c r="BA29892" s="2"/>
    </row>
    <row r="29893" spans="53:53" x14ac:dyDescent="0.3">
      <c r="BA29893" s="2"/>
    </row>
    <row r="29894" spans="53:53" x14ac:dyDescent="0.3">
      <c r="BA29894" s="2"/>
    </row>
    <row r="29895" spans="53:53" x14ac:dyDescent="0.3">
      <c r="BA29895" s="2"/>
    </row>
    <row r="29896" spans="53:53" x14ac:dyDescent="0.3">
      <c r="BA29896" s="2"/>
    </row>
    <row r="29897" spans="53:53" x14ac:dyDescent="0.3">
      <c r="BA29897" s="2"/>
    </row>
    <row r="29898" spans="53:53" x14ac:dyDescent="0.3">
      <c r="BA29898" s="2"/>
    </row>
    <row r="29899" spans="53:53" x14ac:dyDescent="0.3">
      <c r="BA29899" s="2"/>
    </row>
    <row r="29900" spans="53:53" x14ac:dyDescent="0.3">
      <c r="BA29900" s="2"/>
    </row>
    <row r="29901" spans="53:53" x14ac:dyDescent="0.3">
      <c r="BA29901" s="2"/>
    </row>
    <row r="29902" spans="53:53" x14ac:dyDescent="0.3">
      <c r="BA29902" s="2"/>
    </row>
    <row r="29903" spans="53:53" x14ac:dyDescent="0.3">
      <c r="BA29903" s="2"/>
    </row>
    <row r="29904" spans="53:53" x14ac:dyDescent="0.3">
      <c r="BA29904" s="2"/>
    </row>
    <row r="29905" spans="53:53" x14ac:dyDescent="0.3">
      <c r="BA29905" s="2"/>
    </row>
    <row r="29906" spans="53:53" x14ac:dyDescent="0.3">
      <c r="BA29906" s="2"/>
    </row>
    <row r="29907" spans="53:53" x14ac:dyDescent="0.3">
      <c r="BA29907" s="2"/>
    </row>
    <row r="29908" spans="53:53" x14ac:dyDescent="0.3">
      <c r="BA29908" s="2"/>
    </row>
    <row r="29909" spans="53:53" x14ac:dyDescent="0.3">
      <c r="BA29909" s="2"/>
    </row>
    <row r="29910" spans="53:53" x14ac:dyDescent="0.3">
      <c r="BA29910" s="2"/>
    </row>
    <row r="29911" spans="53:53" x14ac:dyDescent="0.3">
      <c r="BA29911" s="2"/>
    </row>
    <row r="29912" spans="53:53" x14ac:dyDescent="0.3">
      <c r="BA29912" s="2"/>
    </row>
    <row r="29913" spans="53:53" x14ac:dyDescent="0.3">
      <c r="BA29913" s="2"/>
    </row>
    <row r="29914" spans="53:53" x14ac:dyDescent="0.3">
      <c r="BA29914" s="2"/>
    </row>
    <row r="29915" spans="53:53" x14ac:dyDescent="0.3">
      <c r="BA29915" s="2"/>
    </row>
    <row r="29916" spans="53:53" x14ac:dyDescent="0.3">
      <c r="BA29916" s="2"/>
    </row>
    <row r="29917" spans="53:53" x14ac:dyDescent="0.3">
      <c r="BA29917" s="2"/>
    </row>
    <row r="29918" spans="53:53" x14ac:dyDescent="0.3">
      <c r="BA29918" s="2"/>
    </row>
    <row r="29919" spans="53:53" x14ac:dyDescent="0.3">
      <c r="BA29919" s="2"/>
    </row>
    <row r="29920" spans="53:53" x14ac:dyDescent="0.3">
      <c r="BA29920" s="2"/>
    </row>
    <row r="29921" spans="53:53" x14ac:dyDescent="0.3">
      <c r="BA29921" s="2"/>
    </row>
    <row r="29922" spans="53:53" x14ac:dyDescent="0.3">
      <c r="BA29922" s="2"/>
    </row>
    <row r="29923" spans="53:53" x14ac:dyDescent="0.3">
      <c r="BA29923" s="2"/>
    </row>
    <row r="29924" spans="53:53" x14ac:dyDescent="0.3">
      <c r="BA29924" s="2"/>
    </row>
    <row r="29925" spans="53:53" x14ac:dyDescent="0.3">
      <c r="BA29925" s="2"/>
    </row>
    <row r="29926" spans="53:53" x14ac:dyDescent="0.3">
      <c r="BA29926" s="2"/>
    </row>
    <row r="29927" spans="53:53" x14ac:dyDescent="0.3">
      <c r="BA29927" s="2"/>
    </row>
    <row r="29928" spans="53:53" x14ac:dyDescent="0.3">
      <c r="BA29928" s="2"/>
    </row>
    <row r="29929" spans="53:53" x14ac:dyDescent="0.3">
      <c r="BA29929" s="2"/>
    </row>
    <row r="29930" spans="53:53" x14ac:dyDescent="0.3">
      <c r="BA29930" s="2"/>
    </row>
    <row r="29931" spans="53:53" x14ac:dyDescent="0.3">
      <c r="BA29931" s="2"/>
    </row>
    <row r="29932" spans="53:53" x14ac:dyDescent="0.3">
      <c r="BA29932" s="2"/>
    </row>
    <row r="29933" spans="53:53" x14ac:dyDescent="0.3">
      <c r="BA29933" s="2"/>
    </row>
    <row r="29934" spans="53:53" x14ac:dyDescent="0.3">
      <c r="BA29934" s="2"/>
    </row>
    <row r="29935" spans="53:53" x14ac:dyDescent="0.3">
      <c r="BA29935" s="2"/>
    </row>
    <row r="29936" spans="53:53" x14ac:dyDescent="0.3">
      <c r="BA29936" s="2"/>
    </row>
    <row r="29937" spans="53:53" x14ac:dyDescent="0.3">
      <c r="BA29937" s="2"/>
    </row>
    <row r="29938" spans="53:53" x14ac:dyDescent="0.3">
      <c r="BA29938" s="2"/>
    </row>
    <row r="29939" spans="53:53" x14ac:dyDescent="0.3">
      <c r="BA29939" s="2"/>
    </row>
    <row r="29940" spans="53:53" x14ac:dyDescent="0.3">
      <c r="BA29940" s="2"/>
    </row>
    <row r="29941" spans="53:53" x14ac:dyDescent="0.3">
      <c r="BA29941" s="2"/>
    </row>
    <row r="29942" spans="53:53" x14ac:dyDescent="0.3">
      <c r="BA29942" s="2"/>
    </row>
    <row r="29943" spans="53:53" x14ac:dyDescent="0.3">
      <c r="BA29943" s="2"/>
    </row>
    <row r="29944" spans="53:53" x14ac:dyDescent="0.3">
      <c r="BA29944" s="2"/>
    </row>
    <row r="29945" spans="53:53" x14ac:dyDescent="0.3">
      <c r="BA29945" s="2"/>
    </row>
    <row r="29946" spans="53:53" x14ac:dyDescent="0.3">
      <c r="BA29946" s="2"/>
    </row>
    <row r="29947" spans="53:53" x14ac:dyDescent="0.3">
      <c r="BA29947" s="2"/>
    </row>
    <row r="29948" spans="53:53" x14ac:dyDescent="0.3">
      <c r="BA29948" s="2"/>
    </row>
    <row r="29949" spans="53:53" x14ac:dyDescent="0.3">
      <c r="BA29949" s="2"/>
    </row>
    <row r="29950" spans="53:53" x14ac:dyDescent="0.3">
      <c r="BA29950" s="2"/>
    </row>
    <row r="29951" spans="53:53" x14ac:dyDescent="0.3">
      <c r="BA29951" s="2"/>
    </row>
    <row r="29952" spans="53:53" x14ac:dyDescent="0.3">
      <c r="BA29952" s="2"/>
    </row>
    <row r="29953" spans="53:53" x14ac:dyDescent="0.3">
      <c r="BA29953" s="2"/>
    </row>
    <row r="29954" spans="53:53" x14ac:dyDescent="0.3">
      <c r="BA29954" s="2"/>
    </row>
    <row r="29955" spans="53:53" x14ac:dyDescent="0.3">
      <c r="BA29955" s="2"/>
    </row>
    <row r="29956" spans="53:53" x14ac:dyDescent="0.3">
      <c r="BA29956" s="2"/>
    </row>
    <row r="29957" spans="53:53" x14ac:dyDescent="0.3">
      <c r="BA29957" s="2"/>
    </row>
    <row r="29958" spans="53:53" x14ac:dyDescent="0.3">
      <c r="BA29958" s="2"/>
    </row>
    <row r="29959" spans="53:53" x14ac:dyDescent="0.3">
      <c r="BA29959" s="2"/>
    </row>
    <row r="29960" spans="53:53" x14ac:dyDescent="0.3">
      <c r="BA29960" s="2"/>
    </row>
    <row r="29961" spans="53:53" x14ac:dyDescent="0.3">
      <c r="BA29961" s="2"/>
    </row>
    <row r="29962" spans="53:53" x14ac:dyDescent="0.3">
      <c r="BA29962" s="2"/>
    </row>
    <row r="29963" spans="53:53" x14ac:dyDescent="0.3">
      <c r="BA29963" s="2"/>
    </row>
    <row r="29964" spans="53:53" x14ac:dyDescent="0.3">
      <c r="BA29964" s="2"/>
    </row>
    <row r="29965" spans="53:53" x14ac:dyDescent="0.3">
      <c r="BA29965" s="2"/>
    </row>
    <row r="29966" spans="53:53" x14ac:dyDescent="0.3">
      <c r="BA29966" s="2"/>
    </row>
    <row r="29967" spans="53:53" x14ac:dyDescent="0.3">
      <c r="BA29967" s="2"/>
    </row>
    <row r="29968" spans="53:53" x14ac:dyDescent="0.3">
      <c r="BA29968" s="2"/>
    </row>
    <row r="29969" spans="53:53" x14ac:dyDescent="0.3">
      <c r="BA29969" s="2"/>
    </row>
    <row r="29970" spans="53:53" x14ac:dyDescent="0.3">
      <c r="BA29970" s="2"/>
    </row>
    <row r="29971" spans="53:53" x14ac:dyDescent="0.3">
      <c r="BA29971" s="2"/>
    </row>
    <row r="29972" spans="53:53" x14ac:dyDescent="0.3">
      <c r="BA29972" s="2"/>
    </row>
    <row r="29973" spans="53:53" x14ac:dyDescent="0.3">
      <c r="BA29973" s="2"/>
    </row>
    <row r="29974" spans="53:53" x14ac:dyDescent="0.3">
      <c r="BA29974" s="2"/>
    </row>
    <row r="29975" spans="53:53" x14ac:dyDescent="0.3">
      <c r="BA29975" s="2"/>
    </row>
    <row r="29976" spans="53:53" x14ac:dyDescent="0.3">
      <c r="BA29976" s="2"/>
    </row>
    <row r="29977" spans="53:53" x14ac:dyDescent="0.3">
      <c r="BA29977" s="2"/>
    </row>
    <row r="29978" spans="53:53" x14ac:dyDescent="0.3">
      <c r="BA29978" s="2"/>
    </row>
    <row r="29979" spans="53:53" x14ac:dyDescent="0.3">
      <c r="BA29979" s="2"/>
    </row>
    <row r="29980" spans="53:53" x14ac:dyDescent="0.3">
      <c r="BA29980" s="2"/>
    </row>
    <row r="29981" spans="53:53" x14ac:dyDescent="0.3">
      <c r="BA29981" s="2"/>
    </row>
    <row r="29982" spans="53:53" x14ac:dyDescent="0.3">
      <c r="BA29982" s="2"/>
    </row>
    <row r="29983" spans="53:53" x14ac:dyDescent="0.3">
      <c r="BA29983" s="2"/>
    </row>
    <row r="29984" spans="53:53" x14ac:dyDescent="0.3">
      <c r="BA29984" s="2"/>
    </row>
    <row r="29985" spans="53:53" x14ac:dyDescent="0.3">
      <c r="BA29985" s="2"/>
    </row>
    <row r="29986" spans="53:53" x14ac:dyDescent="0.3">
      <c r="BA29986" s="2"/>
    </row>
    <row r="29987" spans="53:53" x14ac:dyDescent="0.3">
      <c r="BA29987" s="2"/>
    </row>
    <row r="29988" spans="53:53" x14ac:dyDescent="0.3">
      <c r="BA29988" s="2"/>
    </row>
    <row r="29989" spans="53:53" x14ac:dyDescent="0.3">
      <c r="BA29989" s="2"/>
    </row>
    <row r="29990" spans="53:53" x14ac:dyDescent="0.3">
      <c r="BA29990" s="2"/>
    </row>
    <row r="29991" spans="53:53" x14ac:dyDescent="0.3">
      <c r="BA29991" s="2"/>
    </row>
    <row r="29992" spans="53:53" x14ac:dyDescent="0.3">
      <c r="BA29992" s="2"/>
    </row>
    <row r="29993" spans="53:53" x14ac:dyDescent="0.3">
      <c r="BA29993" s="2"/>
    </row>
    <row r="29994" spans="53:53" x14ac:dyDescent="0.3">
      <c r="BA29994" s="2"/>
    </row>
    <row r="29995" spans="53:53" x14ac:dyDescent="0.3">
      <c r="BA29995" s="2"/>
    </row>
    <row r="29996" spans="53:53" x14ac:dyDescent="0.3">
      <c r="BA29996" s="2"/>
    </row>
    <row r="29997" spans="53:53" x14ac:dyDescent="0.3">
      <c r="BA29997" s="2"/>
    </row>
    <row r="29998" spans="53:53" x14ac:dyDescent="0.3">
      <c r="BA29998" s="2"/>
    </row>
    <row r="29999" spans="53:53" x14ac:dyDescent="0.3">
      <c r="BA29999" s="2"/>
    </row>
    <row r="30000" spans="53:53" x14ac:dyDescent="0.3">
      <c r="BA30000" s="2"/>
    </row>
    <row r="30001" spans="53:53" x14ac:dyDescent="0.3">
      <c r="BA30001" s="2"/>
    </row>
    <row r="30002" spans="53:53" x14ac:dyDescent="0.3">
      <c r="BA30002" s="2"/>
    </row>
    <row r="30003" spans="53:53" x14ac:dyDescent="0.3">
      <c r="BA30003" s="2"/>
    </row>
    <row r="30004" spans="53:53" x14ac:dyDescent="0.3">
      <c r="BA30004" s="2"/>
    </row>
    <row r="30005" spans="53:53" x14ac:dyDescent="0.3">
      <c r="BA30005" s="2"/>
    </row>
    <row r="30006" spans="53:53" x14ac:dyDescent="0.3">
      <c r="BA30006" s="2"/>
    </row>
    <row r="30007" spans="53:53" x14ac:dyDescent="0.3">
      <c r="BA30007" s="2"/>
    </row>
    <row r="30008" spans="53:53" x14ac:dyDescent="0.3">
      <c r="BA30008" s="2"/>
    </row>
    <row r="30009" spans="53:53" x14ac:dyDescent="0.3">
      <c r="BA30009" s="2"/>
    </row>
    <row r="30010" spans="53:53" x14ac:dyDescent="0.3">
      <c r="BA30010" s="2"/>
    </row>
    <row r="30011" spans="53:53" x14ac:dyDescent="0.3">
      <c r="BA30011" s="2"/>
    </row>
    <row r="30012" spans="53:53" x14ac:dyDescent="0.3">
      <c r="BA30012" s="2"/>
    </row>
    <row r="30013" spans="53:53" x14ac:dyDescent="0.3">
      <c r="BA30013" s="2"/>
    </row>
    <row r="30014" spans="53:53" x14ac:dyDescent="0.3">
      <c r="BA30014" s="2"/>
    </row>
    <row r="30015" spans="53:53" x14ac:dyDescent="0.3">
      <c r="BA30015" s="2"/>
    </row>
    <row r="30016" spans="53:53" x14ac:dyDescent="0.3">
      <c r="BA30016" s="2"/>
    </row>
    <row r="30017" spans="53:53" x14ac:dyDescent="0.3">
      <c r="BA30017" s="2"/>
    </row>
    <row r="30018" spans="53:53" x14ac:dyDescent="0.3">
      <c r="BA30018" s="2"/>
    </row>
    <row r="30019" spans="53:53" x14ac:dyDescent="0.3">
      <c r="BA30019" s="2"/>
    </row>
    <row r="30020" spans="53:53" x14ac:dyDescent="0.3">
      <c r="BA30020" s="2"/>
    </row>
    <row r="30021" spans="53:53" x14ac:dyDescent="0.3">
      <c r="BA30021" s="2"/>
    </row>
    <row r="30022" spans="53:53" x14ac:dyDescent="0.3">
      <c r="BA30022" s="2"/>
    </row>
    <row r="30023" spans="53:53" x14ac:dyDescent="0.3">
      <c r="BA30023" s="2"/>
    </row>
    <row r="30024" spans="53:53" x14ac:dyDescent="0.3">
      <c r="BA30024" s="2"/>
    </row>
    <row r="30025" spans="53:53" x14ac:dyDescent="0.3">
      <c r="BA30025" s="2"/>
    </row>
    <row r="30026" spans="53:53" x14ac:dyDescent="0.3">
      <c r="BA30026" s="2"/>
    </row>
    <row r="30027" spans="53:53" x14ac:dyDescent="0.3">
      <c r="BA30027" s="2"/>
    </row>
    <row r="30028" spans="53:53" x14ac:dyDescent="0.3">
      <c r="BA30028" s="2"/>
    </row>
    <row r="30029" spans="53:53" x14ac:dyDescent="0.3">
      <c r="BA30029" s="2"/>
    </row>
    <row r="30030" spans="53:53" x14ac:dyDescent="0.3">
      <c r="BA30030" s="2"/>
    </row>
    <row r="30031" spans="53:53" x14ac:dyDescent="0.3">
      <c r="BA30031" s="2"/>
    </row>
    <row r="30032" spans="53:53" x14ac:dyDescent="0.3">
      <c r="BA30032" s="2"/>
    </row>
    <row r="30033" spans="53:53" x14ac:dyDescent="0.3">
      <c r="BA30033" s="2"/>
    </row>
    <row r="30034" spans="53:53" x14ac:dyDescent="0.3">
      <c r="BA30034" s="2"/>
    </row>
    <row r="30035" spans="53:53" x14ac:dyDescent="0.3">
      <c r="BA30035" s="2"/>
    </row>
    <row r="30036" spans="53:53" x14ac:dyDescent="0.3">
      <c r="BA30036" s="2"/>
    </row>
    <row r="30037" spans="53:53" x14ac:dyDescent="0.3">
      <c r="BA30037" s="2"/>
    </row>
    <row r="30038" spans="53:53" x14ac:dyDescent="0.3">
      <c r="BA30038" s="2"/>
    </row>
    <row r="30039" spans="53:53" x14ac:dyDescent="0.3">
      <c r="BA30039" s="2"/>
    </row>
    <row r="30040" spans="53:53" x14ac:dyDescent="0.3">
      <c r="BA30040" s="2"/>
    </row>
    <row r="30041" spans="53:53" x14ac:dyDescent="0.3">
      <c r="BA30041" s="2"/>
    </row>
    <row r="30042" spans="53:53" x14ac:dyDescent="0.3">
      <c r="BA30042" s="2"/>
    </row>
    <row r="30043" spans="53:53" x14ac:dyDescent="0.3">
      <c r="BA30043" s="2"/>
    </row>
    <row r="30044" spans="53:53" x14ac:dyDescent="0.3">
      <c r="BA30044" s="2"/>
    </row>
    <row r="30045" spans="53:53" x14ac:dyDescent="0.3">
      <c r="BA30045" s="2"/>
    </row>
    <row r="30046" spans="53:53" x14ac:dyDescent="0.3">
      <c r="BA30046" s="2"/>
    </row>
    <row r="30047" spans="53:53" x14ac:dyDescent="0.3">
      <c r="BA30047" s="2"/>
    </row>
    <row r="30048" spans="53:53" x14ac:dyDescent="0.3">
      <c r="BA30048" s="2"/>
    </row>
    <row r="30049" spans="53:53" x14ac:dyDescent="0.3">
      <c r="BA30049" s="2"/>
    </row>
    <row r="30050" spans="53:53" x14ac:dyDescent="0.3">
      <c r="BA30050" s="2"/>
    </row>
    <row r="30051" spans="53:53" x14ac:dyDescent="0.3">
      <c r="BA30051" s="2"/>
    </row>
    <row r="30052" spans="53:53" x14ac:dyDescent="0.3">
      <c r="BA30052" s="2"/>
    </row>
    <row r="30053" spans="53:53" x14ac:dyDescent="0.3">
      <c r="BA30053" s="2"/>
    </row>
    <row r="30054" spans="53:53" x14ac:dyDescent="0.3">
      <c r="BA30054" s="2"/>
    </row>
    <row r="30055" spans="53:53" x14ac:dyDescent="0.3">
      <c r="BA30055" s="2"/>
    </row>
    <row r="30056" spans="53:53" x14ac:dyDescent="0.3">
      <c r="BA30056" s="2"/>
    </row>
    <row r="30057" spans="53:53" x14ac:dyDescent="0.3">
      <c r="BA30057" s="2"/>
    </row>
    <row r="30058" spans="53:53" x14ac:dyDescent="0.3">
      <c r="BA30058" s="2"/>
    </row>
    <row r="30059" spans="53:53" x14ac:dyDescent="0.3">
      <c r="BA30059" s="2"/>
    </row>
    <row r="30060" spans="53:53" x14ac:dyDescent="0.3">
      <c r="BA30060" s="2"/>
    </row>
    <row r="30061" spans="53:53" x14ac:dyDescent="0.3">
      <c r="BA30061" s="2"/>
    </row>
    <row r="30062" spans="53:53" x14ac:dyDescent="0.3">
      <c r="BA30062" s="2"/>
    </row>
    <row r="30063" spans="53:53" x14ac:dyDescent="0.3">
      <c r="BA30063" s="2"/>
    </row>
    <row r="30064" spans="53:53" x14ac:dyDescent="0.3">
      <c r="BA30064" s="2"/>
    </row>
    <row r="30065" spans="53:53" x14ac:dyDescent="0.3">
      <c r="BA30065" s="2"/>
    </row>
    <row r="30066" spans="53:53" x14ac:dyDescent="0.3">
      <c r="BA30066" s="2"/>
    </row>
    <row r="30067" spans="53:53" x14ac:dyDescent="0.3">
      <c r="BA30067" s="2"/>
    </row>
    <row r="30068" spans="53:53" x14ac:dyDescent="0.3">
      <c r="BA30068" s="2"/>
    </row>
    <row r="30069" spans="53:53" x14ac:dyDescent="0.3">
      <c r="BA30069" s="2"/>
    </row>
    <row r="30070" spans="53:53" x14ac:dyDescent="0.3">
      <c r="BA30070" s="2"/>
    </row>
    <row r="30071" spans="53:53" x14ac:dyDescent="0.3">
      <c r="BA30071" s="2"/>
    </row>
    <row r="30072" spans="53:53" x14ac:dyDescent="0.3">
      <c r="BA30072" s="2"/>
    </row>
    <row r="30073" spans="53:53" x14ac:dyDescent="0.3">
      <c r="BA30073" s="2"/>
    </row>
    <row r="30074" spans="53:53" x14ac:dyDescent="0.3">
      <c r="BA30074" s="2"/>
    </row>
    <row r="30075" spans="53:53" x14ac:dyDescent="0.3">
      <c r="BA30075" s="2"/>
    </row>
    <row r="30076" spans="53:53" x14ac:dyDescent="0.3">
      <c r="BA30076" s="2"/>
    </row>
    <row r="30077" spans="53:53" x14ac:dyDescent="0.3">
      <c r="BA30077" s="2"/>
    </row>
    <row r="30078" spans="53:53" x14ac:dyDescent="0.3">
      <c r="BA30078" s="2"/>
    </row>
    <row r="30079" spans="53:53" x14ac:dyDescent="0.3">
      <c r="BA30079" s="2"/>
    </row>
    <row r="30080" spans="53:53" x14ac:dyDescent="0.3">
      <c r="BA30080" s="2"/>
    </row>
    <row r="30081" spans="53:53" x14ac:dyDescent="0.3">
      <c r="BA30081" s="2"/>
    </row>
    <row r="30082" spans="53:53" x14ac:dyDescent="0.3">
      <c r="BA30082" s="2"/>
    </row>
    <row r="30083" spans="53:53" x14ac:dyDescent="0.3">
      <c r="BA30083" s="2"/>
    </row>
    <row r="30084" spans="53:53" x14ac:dyDescent="0.3">
      <c r="BA30084" s="2"/>
    </row>
    <row r="30085" spans="53:53" x14ac:dyDescent="0.3">
      <c r="BA30085" s="2"/>
    </row>
    <row r="30086" spans="53:53" x14ac:dyDescent="0.3">
      <c r="BA30086" s="2"/>
    </row>
    <row r="30087" spans="53:53" x14ac:dyDescent="0.3">
      <c r="BA30087" s="2"/>
    </row>
    <row r="30088" spans="53:53" x14ac:dyDescent="0.3">
      <c r="BA30088" s="2"/>
    </row>
    <row r="30089" spans="53:53" x14ac:dyDescent="0.3">
      <c r="BA30089" s="2"/>
    </row>
    <row r="30090" spans="53:53" x14ac:dyDescent="0.3">
      <c r="BA30090" s="2"/>
    </row>
    <row r="30091" spans="53:53" x14ac:dyDescent="0.3">
      <c r="BA30091" s="2"/>
    </row>
    <row r="30092" spans="53:53" x14ac:dyDescent="0.3">
      <c r="BA30092" s="2"/>
    </row>
    <row r="30093" spans="53:53" x14ac:dyDescent="0.3">
      <c r="BA30093" s="2"/>
    </row>
    <row r="30094" spans="53:53" x14ac:dyDescent="0.3">
      <c r="BA30094" s="2"/>
    </row>
    <row r="30095" spans="53:53" x14ac:dyDescent="0.3">
      <c r="BA30095" s="2"/>
    </row>
    <row r="30096" spans="53:53" x14ac:dyDescent="0.3">
      <c r="BA30096" s="2"/>
    </row>
    <row r="30097" spans="53:53" x14ac:dyDescent="0.3">
      <c r="BA30097" s="2"/>
    </row>
    <row r="30098" spans="53:53" x14ac:dyDescent="0.3">
      <c r="BA30098" s="2"/>
    </row>
    <row r="30099" spans="53:53" x14ac:dyDescent="0.3">
      <c r="BA30099" s="2"/>
    </row>
    <row r="30100" spans="53:53" x14ac:dyDescent="0.3">
      <c r="BA30100" s="2"/>
    </row>
    <row r="30101" spans="53:53" x14ac:dyDescent="0.3">
      <c r="BA30101" s="2"/>
    </row>
    <row r="30102" spans="53:53" x14ac:dyDescent="0.3">
      <c r="BA30102" s="2"/>
    </row>
    <row r="30103" spans="53:53" x14ac:dyDescent="0.3">
      <c r="BA30103" s="2"/>
    </row>
    <row r="30104" spans="53:53" x14ac:dyDescent="0.3">
      <c r="BA30104" s="2"/>
    </row>
    <row r="30105" spans="53:53" x14ac:dyDescent="0.3">
      <c r="BA30105" s="2"/>
    </row>
    <row r="30106" spans="53:53" x14ac:dyDescent="0.3">
      <c r="BA30106" s="2"/>
    </row>
    <row r="30107" spans="53:53" x14ac:dyDescent="0.3">
      <c r="BA30107" s="2"/>
    </row>
    <row r="30108" spans="53:53" x14ac:dyDescent="0.3">
      <c r="BA30108" s="2"/>
    </row>
    <row r="30109" spans="53:53" x14ac:dyDescent="0.3">
      <c r="BA30109" s="2"/>
    </row>
    <row r="30110" spans="53:53" x14ac:dyDescent="0.3">
      <c r="BA30110" s="2"/>
    </row>
    <row r="30111" spans="53:53" x14ac:dyDescent="0.3">
      <c r="BA30111" s="2"/>
    </row>
    <row r="30112" spans="53:53" x14ac:dyDescent="0.3">
      <c r="BA30112" s="2"/>
    </row>
    <row r="30113" spans="53:53" x14ac:dyDescent="0.3">
      <c r="BA30113" s="2"/>
    </row>
    <row r="30114" spans="53:53" x14ac:dyDescent="0.3">
      <c r="BA30114" s="2"/>
    </row>
    <row r="30115" spans="53:53" x14ac:dyDescent="0.3">
      <c r="BA30115" s="2"/>
    </row>
    <row r="30116" spans="53:53" x14ac:dyDescent="0.3">
      <c r="BA30116" s="2"/>
    </row>
    <row r="30117" spans="53:53" x14ac:dyDescent="0.3">
      <c r="BA30117" s="2"/>
    </row>
    <row r="30118" spans="53:53" x14ac:dyDescent="0.3">
      <c r="BA30118" s="2"/>
    </row>
    <row r="30119" spans="53:53" x14ac:dyDescent="0.3">
      <c r="BA30119" s="2"/>
    </row>
    <row r="30120" spans="53:53" x14ac:dyDescent="0.3">
      <c r="BA30120" s="2"/>
    </row>
    <row r="30121" spans="53:53" x14ac:dyDescent="0.3">
      <c r="BA30121" s="2"/>
    </row>
    <row r="30122" spans="53:53" x14ac:dyDescent="0.3">
      <c r="BA30122" s="2"/>
    </row>
    <row r="30123" spans="53:53" x14ac:dyDescent="0.3">
      <c r="BA30123" s="2"/>
    </row>
    <row r="30124" spans="53:53" x14ac:dyDescent="0.3">
      <c r="BA30124" s="2"/>
    </row>
    <row r="30125" spans="53:53" x14ac:dyDescent="0.3">
      <c r="BA30125" s="2"/>
    </row>
    <row r="30126" spans="53:53" x14ac:dyDescent="0.3">
      <c r="BA30126" s="2"/>
    </row>
    <row r="30127" spans="53:53" x14ac:dyDescent="0.3">
      <c r="BA30127" s="2"/>
    </row>
    <row r="30128" spans="53:53" x14ac:dyDescent="0.3">
      <c r="BA30128" s="2"/>
    </row>
    <row r="30129" spans="53:53" x14ac:dyDescent="0.3">
      <c r="BA30129" s="2"/>
    </row>
    <row r="30130" spans="53:53" x14ac:dyDescent="0.3">
      <c r="BA30130" s="2"/>
    </row>
    <row r="30131" spans="53:53" x14ac:dyDescent="0.3">
      <c r="BA30131" s="2"/>
    </row>
    <row r="30132" spans="53:53" x14ac:dyDescent="0.3">
      <c r="BA30132" s="2"/>
    </row>
    <row r="30133" spans="53:53" x14ac:dyDescent="0.3">
      <c r="BA30133" s="2"/>
    </row>
    <row r="30134" spans="53:53" x14ac:dyDescent="0.3">
      <c r="BA30134" s="2"/>
    </row>
    <row r="30135" spans="53:53" x14ac:dyDescent="0.3">
      <c r="BA30135" s="2"/>
    </row>
    <row r="30136" spans="53:53" x14ac:dyDescent="0.3">
      <c r="BA30136" s="2"/>
    </row>
    <row r="30137" spans="53:53" x14ac:dyDescent="0.3">
      <c r="BA30137" s="2"/>
    </row>
    <row r="30138" spans="53:53" x14ac:dyDescent="0.3">
      <c r="BA30138" s="2"/>
    </row>
    <row r="30139" spans="53:53" x14ac:dyDescent="0.3">
      <c r="BA30139" s="2"/>
    </row>
    <row r="30140" spans="53:53" x14ac:dyDescent="0.3">
      <c r="BA30140" s="2"/>
    </row>
    <row r="30141" spans="53:53" x14ac:dyDescent="0.3">
      <c r="BA30141" s="2"/>
    </row>
    <row r="30142" spans="53:53" x14ac:dyDescent="0.3">
      <c r="BA30142" s="2"/>
    </row>
    <row r="30143" spans="53:53" x14ac:dyDescent="0.3">
      <c r="BA30143" s="2"/>
    </row>
    <row r="30144" spans="53:53" x14ac:dyDescent="0.3">
      <c r="BA30144" s="2"/>
    </row>
    <row r="30145" spans="53:53" x14ac:dyDescent="0.3">
      <c r="BA30145" s="2"/>
    </row>
    <row r="30146" spans="53:53" x14ac:dyDescent="0.3">
      <c r="BA30146" s="2"/>
    </row>
    <row r="30147" spans="53:53" x14ac:dyDescent="0.3">
      <c r="BA30147" s="2"/>
    </row>
    <row r="30148" spans="53:53" x14ac:dyDescent="0.3">
      <c r="BA30148" s="2"/>
    </row>
    <row r="30149" spans="53:53" x14ac:dyDescent="0.3">
      <c r="BA30149" s="2"/>
    </row>
    <row r="30150" spans="53:53" x14ac:dyDescent="0.3">
      <c r="BA30150" s="2"/>
    </row>
    <row r="30151" spans="53:53" x14ac:dyDescent="0.3">
      <c r="BA30151" s="2"/>
    </row>
    <row r="30152" spans="53:53" x14ac:dyDescent="0.3">
      <c r="BA30152" s="2"/>
    </row>
    <row r="30153" spans="53:53" x14ac:dyDescent="0.3">
      <c r="BA30153" s="2"/>
    </row>
    <row r="30154" spans="53:53" x14ac:dyDescent="0.3">
      <c r="BA30154" s="2"/>
    </row>
    <row r="30155" spans="53:53" x14ac:dyDescent="0.3">
      <c r="BA30155" s="2"/>
    </row>
    <row r="30156" spans="53:53" x14ac:dyDescent="0.3">
      <c r="BA30156" s="2"/>
    </row>
    <row r="30157" spans="53:53" x14ac:dyDescent="0.3">
      <c r="BA30157" s="2"/>
    </row>
    <row r="30158" spans="53:53" x14ac:dyDescent="0.3">
      <c r="BA30158" s="2"/>
    </row>
    <row r="30159" spans="53:53" x14ac:dyDescent="0.3">
      <c r="BA30159" s="2"/>
    </row>
    <row r="30160" spans="53:53" x14ac:dyDescent="0.3">
      <c r="BA30160" s="2"/>
    </row>
    <row r="30161" spans="53:53" x14ac:dyDescent="0.3">
      <c r="BA30161" s="2"/>
    </row>
    <row r="30162" spans="53:53" x14ac:dyDescent="0.3">
      <c r="BA30162" s="2"/>
    </row>
    <row r="30163" spans="53:53" x14ac:dyDescent="0.3">
      <c r="BA30163" s="2"/>
    </row>
    <row r="30164" spans="53:53" x14ac:dyDescent="0.3">
      <c r="BA30164" s="2"/>
    </row>
    <row r="30165" spans="53:53" x14ac:dyDescent="0.3">
      <c r="BA30165" s="2"/>
    </row>
    <row r="30166" spans="53:53" x14ac:dyDescent="0.3">
      <c r="BA30166" s="2"/>
    </row>
    <row r="30167" spans="53:53" x14ac:dyDescent="0.3">
      <c r="BA30167" s="2"/>
    </row>
    <row r="30168" spans="53:53" x14ac:dyDescent="0.3">
      <c r="BA30168" s="2"/>
    </row>
    <row r="30169" spans="53:53" x14ac:dyDescent="0.3">
      <c r="BA30169" s="2"/>
    </row>
    <row r="30170" spans="53:53" x14ac:dyDescent="0.3">
      <c r="BA30170" s="2"/>
    </row>
    <row r="30171" spans="53:53" x14ac:dyDescent="0.3">
      <c r="BA30171" s="2"/>
    </row>
    <row r="30172" spans="53:53" x14ac:dyDescent="0.3">
      <c r="BA30172" s="2"/>
    </row>
    <row r="30173" spans="53:53" x14ac:dyDescent="0.3">
      <c r="BA30173" s="2"/>
    </row>
    <row r="30174" spans="53:53" x14ac:dyDescent="0.3">
      <c r="BA30174" s="2"/>
    </row>
    <row r="30175" spans="53:53" x14ac:dyDescent="0.3">
      <c r="BA30175" s="2"/>
    </row>
    <row r="30176" spans="53:53" x14ac:dyDescent="0.3">
      <c r="BA30176" s="2"/>
    </row>
    <row r="30177" spans="53:53" x14ac:dyDescent="0.3">
      <c r="BA30177" s="2"/>
    </row>
    <row r="30178" spans="53:53" x14ac:dyDescent="0.3">
      <c r="BA30178" s="2"/>
    </row>
    <row r="30179" spans="53:53" x14ac:dyDescent="0.3">
      <c r="BA30179" s="2"/>
    </row>
    <row r="30180" spans="53:53" x14ac:dyDescent="0.3">
      <c r="BA30180" s="2"/>
    </row>
    <row r="30181" spans="53:53" x14ac:dyDescent="0.3">
      <c r="BA30181" s="2"/>
    </row>
    <row r="30182" spans="53:53" x14ac:dyDescent="0.3">
      <c r="BA30182" s="2"/>
    </row>
    <row r="30183" spans="53:53" x14ac:dyDescent="0.3">
      <c r="BA30183" s="2"/>
    </row>
    <row r="30184" spans="53:53" x14ac:dyDescent="0.3">
      <c r="BA30184" s="2"/>
    </row>
    <row r="30185" spans="53:53" x14ac:dyDescent="0.3">
      <c r="BA30185" s="2"/>
    </row>
    <row r="30186" spans="53:53" x14ac:dyDescent="0.3">
      <c r="BA30186" s="2"/>
    </row>
    <row r="30187" spans="53:53" x14ac:dyDescent="0.3">
      <c r="BA30187" s="2"/>
    </row>
    <row r="30188" spans="53:53" x14ac:dyDescent="0.3">
      <c r="BA30188" s="2"/>
    </row>
    <row r="30189" spans="53:53" x14ac:dyDescent="0.3">
      <c r="BA30189" s="2"/>
    </row>
    <row r="30190" spans="53:53" x14ac:dyDescent="0.3">
      <c r="BA30190" s="2"/>
    </row>
    <row r="30191" spans="53:53" x14ac:dyDescent="0.3">
      <c r="BA30191" s="2"/>
    </row>
    <row r="30192" spans="53:53" x14ac:dyDescent="0.3">
      <c r="BA30192" s="2"/>
    </row>
    <row r="30193" spans="53:53" x14ac:dyDescent="0.3">
      <c r="BA30193" s="2"/>
    </row>
    <row r="30194" spans="53:53" x14ac:dyDescent="0.3">
      <c r="BA30194" s="2"/>
    </row>
    <row r="30195" spans="53:53" x14ac:dyDescent="0.3">
      <c r="BA30195" s="2"/>
    </row>
    <row r="30196" spans="53:53" x14ac:dyDescent="0.3">
      <c r="BA30196" s="2"/>
    </row>
    <row r="30197" spans="53:53" x14ac:dyDescent="0.3">
      <c r="BA30197" s="2"/>
    </row>
    <row r="30198" spans="53:53" x14ac:dyDescent="0.3">
      <c r="BA30198" s="2"/>
    </row>
    <row r="30199" spans="53:53" x14ac:dyDescent="0.3">
      <c r="BA30199" s="2"/>
    </row>
    <row r="30200" spans="53:53" x14ac:dyDescent="0.3">
      <c r="BA30200" s="2"/>
    </row>
    <row r="30201" spans="53:53" x14ac:dyDescent="0.3">
      <c r="BA30201" s="2"/>
    </row>
    <row r="30202" spans="53:53" x14ac:dyDescent="0.3">
      <c r="BA30202" s="2"/>
    </row>
    <row r="30203" spans="53:53" x14ac:dyDescent="0.3">
      <c r="BA30203" s="2"/>
    </row>
    <row r="30204" spans="53:53" x14ac:dyDescent="0.3">
      <c r="BA30204" s="2"/>
    </row>
    <row r="30205" spans="53:53" x14ac:dyDescent="0.3">
      <c r="BA30205" s="2"/>
    </row>
    <row r="30206" spans="53:53" x14ac:dyDescent="0.3">
      <c r="BA30206" s="2"/>
    </row>
    <row r="30207" spans="53:53" x14ac:dyDescent="0.3">
      <c r="BA30207" s="2"/>
    </row>
    <row r="30208" spans="53:53" x14ac:dyDescent="0.3">
      <c r="BA30208" s="2"/>
    </row>
    <row r="30209" spans="53:53" x14ac:dyDescent="0.3">
      <c r="BA30209" s="2"/>
    </row>
    <row r="30210" spans="53:53" x14ac:dyDescent="0.3">
      <c r="BA30210" s="2"/>
    </row>
    <row r="30211" spans="53:53" x14ac:dyDescent="0.3">
      <c r="BA30211" s="2"/>
    </row>
    <row r="30212" spans="53:53" x14ac:dyDescent="0.3">
      <c r="BA30212" s="2"/>
    </row>
    <row r="30213" spans="53:53" x14ac:dyDescent="0.3">
      <c r="BA30213" s="2"/>
    </row>
    <row r="30214" spans="53:53" x14ac:dyDescent="0.3">
      <c r="BA30214" s="2"/>
    </row>
    <row r="30215" spans="53:53" x14ac:dyDescent="0.3">
      <c r="BA30215" s="2"/>
    </row>
    <row r="30216" spans="53:53" x14ac:dyDescent="0.3">
      <c r="BA30216" s="2"/>
    </row>
    <row r="30217" spans="53:53" x14ac:dyDescent="0.3">
      <c r="BA30217" s="2"/>
    </row>
    <row r="30218" spans="53:53" x14ac:dyDescent="0.3">
      <c r="BA30218" s="2"/>
    </row>
    <row r="30219" spans="53:53" x14ac:dyDescent="0.3">
      <c r="BA30219" s="2"/>
    </row>
    <row r="30220" spans="53:53" x14ac:dyDescent="0.3">
      <c r="BA30220" s="2"/>
    </row>
    <row r="30221" spans="53:53" x14ac:dyDescent="0.3">
      <c r="BA30221" s="2"/>
    </row>
    <row r="30222" spans="53:53" x14ac:dyDescent="0.3">
      <c r="BA30222" s="2"/>
    </row>
    <row r="30223" spans="53:53" x14ac:dyDescent="0.3">
      <c r="BA30223" s="2"/>
    </row>
    <row r="30224" spans="53:53" x14ac:dyDescent="0.3">
      <c r="BA30224" s="2"/>
    </row>
    <row r="30225" spans="53:53" x14ac:dyDescent="0.3">
      <c r="BA30225" s="2"/>
    </row>
    <row r="30226" spans="53:53" x14ac:dyDescent="0.3">
      <c r="BA30226" s="2"/>
    </row>
    <row r="30227" spans="53:53" x14ac:dyDescent="0.3">
      <c r="BA30227" s="2"/>
    </row>
    <row r="30228" spans="53:53" x14ac:dyDescent="0.3">
      <c r="BA30228" s="2"/>
    </row>
    <row r="30229" spans="53:53" x14ac:dyDescent="0.3">
      <c r="BA30229" s="2"/>
    </row>
    <row r="30230" spans="53:53" x14ac:dyDescent="0.3">
      <c r="BA30230" s="2"/>
    </row>
    <row r="30231" spans="53:53" x14ac:dyDescent="0.3">
      <c r="BA30231" s="2"/>
    </row>
    <row r="30232" spans="53:53" x14ac:dyDescent="0.3">
      <c r="BA30232" s="2"/>
    </row>
    <row r="30233" spans="53:53" x14ac:dyDescent="0.3">
      <c r="BA30233" s="2"/>
    </row>
    <row r="30234" spans="53:53" x14ac:dyDescent="0.3">
      <c r="BA30234" s="2"/>
    </row>
    <row r="30235" spans="53:53" x14ac:dyDescent="0.3">
      <c r="BA30235" s="2"/>
    </row>
    <row r="30236" spans="53:53" x14ac:dyDescent="0.3">
      <c r="BA30236" s="2"/>
    </row>
    <row r="30237" spans="53:53" x14ac:dyDescent="0.3">
      <c r="BA30237" s="2"/>
    </row>
    <row r="30238" spans="53:53" x14ac:dyDescent="0.3">
      <c r="BA30238" s="2"/>
    </row>
    <row r="30239" spans="53:53" x14ac:dyDescent="0.3">
      <c r="BA30239" s="2"/>
    </row>
    <row r="30240" spans="53:53" x14ac:dyDescent="0.3">
      <c r="BA30240" s="2"/>
    </row>
    <row r="30241" spans="53:53" x14ac:dyDescent="0.3">
      <c r="BA30241" s="2"/>
    </row>
    <row r="30242" spans="53:53" x14ac:dyDescent="0.3">
      <c r="BA30242" s="2"/>
    </row>
    <row r="30243" spans="53:53" x14ac:dyDescent="0.3">
      <c r="BA30243" s="2"/>
    </row>
    <row r="30244" spans="53:53" x14ac:dyDescent="0.3">
      <c r="BA30244" s="2"/>
    </row>
    <row r="30245" spans="53:53" x14ac:dyDescent="0.3">
      <c r="BA30245" s="2"/>
    </row>
    <row r="30246" spans="53:53" x14ac:dyDescent="0.3">
      <c r="BA30246" s="2"/>
    </row>
    <row r="30247" spans="53:53" x14ac:dyDescent="0.3">
      <c r="BA30247" s="2"/>
    </row>
    <row r="30248" spans="53:53" x14ac:dyDescent="0.3">
      <c r="BA30248" s="2"/>
    </row>
    <row r="30249" spans="53:53" x14ac:dyDescent="0.3">
      <c r="BA30249" s="2"/>
    </row>
    <row r="30250" spans="53:53" x14ac:dyDescent="0.3">
      <c r="BA30250" s="2"/>
    </row>
    <row r="30251" spans="53:53" x14ac:dyDescent="0.3">
      <c r="BA30251" s="2"/>
    </row>
    <row r="30252" spans="53:53" x14ac:dyDescent="0.3">
      <c r="BA30252" s="2"/>
    </row>
    <row r="30253" spans="53:53" x14ac:dyDescent="0.3">
      <c r="BA30253" s="2"/>
    </row>
    <row r="30254" spans="53:53" x14ac:dyDescent="0.3">
      <c r="BA30254" s="2"/>
    </row>
    <row r="30255" spans="53:53" x14ac:dyDescent="0.3">
      <c r="BA30255" s="2"/>
    </row>
    <row r="30256" spans="53:53" x14ac:dyDescent="0.3">
      <c r="BA30256" s="2"/>
    </row>
    <row r="30257" spans="53:53" x14ac:dyDescent="0.3">
      <c r="BA30257" s="2"/>
    </row>
    <row r="30258" spans="53:53" x14ac:dyDescent="0.3">
      <c r="BA30258" s="2"/>
    </row>
    <row r="30259" spans="53:53" x14ac:dyDescent="0.3">
      <c r="BA30259" s="2"/>
    </row>
    <row r="30260" spans="53:53" x14ac:dyDescent="0.3">
      <c r="BA30260" s="2"/>
    </row>
    <row r="30261" spans="53:53" x14ac:dyDescent="0.3">
      <c r="BA30261" s="2"/>
    </row>
    <row r="30262" spans="53:53" x14ac:dyDescent="0.3">
      <c r="BA30262" s="2"/>
    </row>
    <row r="30263" spans="53:53" x14ac:dyDescent="0.3">
      <c r="BA30263" s="2"/>
    </row>
    <row r="30264" spans="53:53" x14ac:dyDescent="0.3">
      <c r="BA30264" s="2"/>
    </row>
    <row r="30265" spans="53:53" x14ac:dyDescent="0.3">
      <c r="BA30265" s="2"/>
    </row>
    <row r="30266" spans="53:53" x14ac:dyDescent="0.3">
      <c r="BA30266" s="2"/>
    </row>
    <row r="30267" spans="53:53" x14ac:dyDescent="0.3">
      <c r="BA30267" s="2"/>
    </row>
    <row r="30268" spans="53:53" x14ac:dyDescent="0.3">
      <c r="BA30268" s="2"/>
    </row>
    <row r="30269" spans="53:53" x14ac:dyDescent="0.3">
      <c r="BA30269" s="2"/>
    </row>
    <row r="30270" spans="53:53" x14ac:dyDescent="0.3">
      <c r="BA30270" s="2"/>
    </row>
    <row r="30271" spans="53:53" x14ac:dyDescent="0.3">
      <c r="BA30271" s="2"/>
    </row>
    <row r="30272" spans="53:53" x14ac:dyDescent="0.3">
      <c r="BA30272" s="2"/>
    </row>
    <row r="30273" spans="53:53" x14ac:dyDescent="0.3">
      <c r="BA30273" s="2"/>
    </row>
    <row r="30274" spans="53:53" x14ac:dyDescent="0.3">
      <c r="BA30274" s="2"/>
    </row>
    <row r="30275" spans="53:53" x14ac:dyDescent="0.3">
      <c r="BA30275" s="2"/>
    </row>
    <row r="30276" spans="53:53" x14ac:dyDescent="0.3">
      <c r="BA30276" s="2"/>
    </row>
    <row r="30277" spans="53:53" x14ac:dyDescent="0.3">
      <c r="BA30277" s="2"/>
    </row>
    <row r="30278" spans="53:53" x14ac:dyDescent="0.3">
      <c r="BA30278" s="2"/>
    </row>
    <row r="30279" spans="53:53" x14ac:dyDescent="0.3">
      <c r="BA30279" s="2"/>
    </row>
    <row r="30280" spans="53:53" x14ac:dyDescent="0.3">
      <c r="BA30280" s="2"/>
    </row>
    <row r="30281" spans="53:53" x14ac:dyDescent="0.3">
      <c r="BA30281" s="2"/>
    </row>
    <row r="30282" spans="53:53" x14ac:dyDescent="0.3">
      <c r="BA30282" s="2"/>
    </row>
    <row r="30283" spans="53:53" x14ac:dyDescent="0.3">
      <c r="BA30283" s="2"/>
    </row>
    <row r="30284" spans="53:53" x14ac:dyDescent="0.3">
      <c r="BA30284" s="2"/>
    </row>
    <row r="30285" spans="53:53" x14ac:dyDescent="0.3">
      <c r="BA30285" s="2"/>
    </row>
    <row r="30286" spans="53:53" x14ac:dyDescent="0.3">
      <c r="BA30286" s="2"/>
    </row>
    <row r="30287" spans="53:53" x14ac:dyDescent="0.3">
      <c r="BA30287" s="2"/>
    </row>
    <row r="30288" spans="53:53" x14ac:dyDescent="0.3">
      <c r="BA30288" s="2"/>
    </row>
    <row r="30289" spans="53:53" x14ac:dyDescent="0.3">
      <c r="BA30289" s="2"/>
    </row>
    <row r="30290" spans="53:53" x14ac:dyDescent="0.3">
      <c r="BA30290" s="2"/>
    </row>
    <row r="30291" spans="53:53" x14ac:dyDescent="0.3">
      <c r="BA30291" s="2"/>
    </row>
    <row r="30292" spans="53:53" x14ac:dyDescent="0.3">
      <c r="BA30292" s="2"/>
    </row>
    <row r="30293" spans="53:53" x14ac:dyDescent="0.3">
      <c r="BA30293" s="2"/>
    </row>
    <row r="30294" spans="53:53" x14ac:dyDescent="0.3">
      <c r="BA30294" s="2"/>
    </row>
    <row r="30295" spans="53:53" x14ac:dyDescent="0.3">
      <c r="BA30295" s="2"/>
    </row>
    <row r="30296" spans="53:53" x14ac:dyDescent="0.3">
      <c r="BA30296" s="2"/>
    </row>
    <row r="30297" spans="53:53" x14ac:dyDescent="0.3">
      <c r="BA30297" s="2"/>
    </row>
    <row r="30298" spans="53:53" x14ac:dyDescent="0.3">
      <c r="BA30298" s="2"/>
    </row>
    <row r="30299" spans="53:53" x14ac:dyDescent="0.3">
      <c r="BA30299" s="2"/>
    </row>
    <row r="30300" spans="53:53" x14ac:dyDescent="0.3">
      <c r="BA30300" s="2"/>
    </row>
    <row r="30301" spans="53:53" x14ac:dyDescent="0.3">
      <c r="BA30301" s="2"/>
    </row>
    <row r="30302" spans="53:53" x14ac:dyDescent="0.3">
      <c r="BA30302" s="2"/>
    </row>
    <row r="30303" spans="53:53" x14ac:dyDescent="0.3">
      <c r="BA30303" s="2"/>
    </row>
    <row r="30304" spans="53:53" x14ac:dyDescent="0.3">
      <c r="BA30304" s="2"/>
    </row>
    <row r="30305" spans="53:53" x14ac:dyDescent="0.3">
      <c r="BA30305" s="2"/>
    </row>
    <row r="30306" spans="53:53" x14ac:dyDescent="0.3">
      <c r="BA30306" s="2"/>
    </row>
    <row r="30307" spans="53:53" x14ac:dyDescent="0.3">
      <c r="BA30307" s="2"/>
    </row>
    <row r="30308" spans="53:53" x14ac:dyDescent="0.3">
      <c r="BA30308" s="2"/>
    </row>
    <row r="30309" spans="53:53" x14ac:dyDescent="0.3">
      <c r="BA30309" s="2"/>
    </row>
    <row r="30310" spans="53:53" x14ac:dyDescent="0.3">
      <c r="BA30310" s="2"/>
    </row>
    <row r="30311" spans="53:53" x14ac:dyDescent="0.3">
      <c r="BA30311" s="2"/>
    </row>
    <row r="30312" spans="53:53" x14ac:dyDescent="0.3">
      <c r="BA30312" s="2"/>
    </row>
    <row r="30313" spans="53:53" x14ac:dyDescent="0.3">
      <c r="BA30313" s="2"/>
    </row>
    <row r="30314" spans="53:53" x14ac:dyDescent="0.3">
      <c r="BA30314" s="2"/>
    </row>
    <row r="30315" spans="53:53" x14ac:dyDescent="0.3">
      <c r="BA30315" s="2"/>
    </row>
    <row r="30316" spans="53:53" x14ac:dyDescent="0.3">
      <c r="BA30316" s="2"/>
    </row>
    <row r="30317" spans="53:53" x14ac:dyDescent="0.3">
      <c r="BA30317" s="2"/>
    </row>
    <row r="30318" spans="53:53" x14ac:dyDescent="0.3">
      <c r="BA30318" s="2"/>
    </row>
    <row r="30319" spans="53:53" x14ac:dyDescent="0.3">
      <c r="BA30319" s="2"/>
    </row>
    <row r="30320" spans="53:53" x14ac:dyDescent="0.3">
      <c r="BA30320" s="2"/>
    </row>
    <row r="30321" spans="53:53" x14ac:dyDescent="0.3">
      <c r="BA30321" s="2"/>
    </row>
    <row r="30322" spans="53:53" x14ac:dyDescent="0.3">
      <c r="BA30322" s="2"/>
    </row>
    <row r="30323" spans="53:53" x14ac:dyDescent="0.3">
      <c r="BA30323" s="2"/>
    </row>
    <row r="30324" spans="53:53" x14ac:dyDescent="0.3">
      <c r="BA30324" s="2"/>
    </row>
    <row r="30325" spans="53:53" x14ac:dyDescent="0.3">
      <c r="BA30325" s="2"/>
    </row>
    <row r="30326" spans="53:53" x14ac:dyDescent="0.3">
      <c r="BA30326" s="2"/>
    </row>
    <row r="30327" spans="53:53" x14ac:dyDescent="0.3">
      <c r="BA30327" s="2"/>
    </row>
    <row r="30328" spans="53:53" x14ac:dyDescent="0.3">
      <c r="BA30328" s="2"/>
    </row>
    <row r="30329" spans="53:53" x14ac:dyDescent="0.3">
      <c r="BA30329" s="2"/>
    </row>
    <row r="30330" spans="53:53" x14ac:dyDescent="0.3">
      <c r="BA30330" s="2"/>
    </row>
    <row r="30331" spans="53:53" x14ac:dyDescent="0.3">
      <c r="BA30331" s="2"/>
    </row>
    <row r="30332" spans="53:53" x14ac:dyDescent="0.3">
      <c r="BA30332" s="2"/>
    </row>
    <row r="30333" spans="53:53" x14ac:dyDescent="0.3">
      <c r="BA30333" s="2"/>
    </row>
    <row r="30334" spans="53:53" x14ac:dyDescent="0.3">
      <c r="BA30334" s="2"/>
    </row>
    <row r="30335" spans="53:53" x14ac:dyDescent="0.3">
      <c r="BA30335" s="2"/>
    </row>
    <row r="30336" spans="53:53" x14ac:dyDescent="0.3">
      <c r="BA30336" s="2"/>
    </row>
    <row r="30337" spans="53:53" x14ac:dyDescent="0.3">
      <c r="BA30337" s="2"/>
    </row>
    <row r="30338" spans="53:53" x14ac:dyDescent="0.3">
      <c r="BA30338" s="2"/>
    </row>
    <row r="30339" spans="53:53" x14ac:dyDescent="0.3">
      <c r="BA30339" s="2"/>
    </row>
    <row r="30340" spans="53:53" x14ac:dyDescent="0.3">
      <c r="BA30340" s="2"/>
    </row>
    <row r="30341" spans="53:53" x14ac:dyDescent="0.3">
      <c r="BA30341" s="2"/>
    </row>
    <row r="30342" spans="53:53" x14ac:dyDescent="0.3">
      <c r="BA30342" s="2"/>
    </row>
    <row r="30343" spans="53:53" x14ac:dyDescent="0.3">
      <c r="BA30343" s="2"/>
    </row>
    <row r="30344" spans="53:53" x14ac:dyDescent="0.3">
      <c r="BA30344" s="2"/>
    </row>
    <row r="30345" spans="53:53" x14ac:dyDescent="0.3">
      <c r="BA30345" s="2"/>
    </row>
    <row r="30346" spans="53:53" x14ac:dyDescent="0.3">
      <c r="BA30346" s="2"/>
    </row>
    <row r="30347" spans="53:53" x14ac:dyDescent="0.3">
      <c r="BA30347" s="2"/>
    </row>
    <row r="30348" spans="53:53" x14ac:dyDescent="0.3">
      <c r="BA30348" s="2"/>
    </row>
    <row r="30349" spans="53:53" x14ac:dyDescent="0.3">
      <c r="BA30349" s="2"/>
    </row>
    <row r="30350" spans="53:53" x14ac:dyDescent="0.3">
      <c r="BA30350" s="2"/>
    </row>
    <row r="30351" spans="53:53" x14ac:dyDescent="0.3">
      <c r="BA30351" s="2"/>
    </row>
    <row r="30352" spans="53:53" x14ac:dyDescent="0.3">
      <c r="BA30352" s="2"/>
    </row>
    <row r="30353" spans="53:53" x14ac:dyDescent="0.3">
      <c r="BA30353" s="2"/>
    </row>
    <row r="30354" spans="53:53" x14ac:dyDescent="0.3">
      <c r="BA30354" s="2"/>
    </row>
    <row r="30355" spans="53:53" x14ac:dyDescent="0.3">
      <c r="BA30355" s="2"/>
    </row>
    <row r="30356" spans="53:53" x14ac:dyDescent="0.3">
      <c r="BA30356" s="2"/>
    </row>
    <row r="30357" spans="53:53" x14ac:dyDescent="0.3">
      <c r="BA30357" s="2"/>
    </row>
    <row r="30358" spans="53:53" x14ac:dyDescent="0.3">
      <c r="BA30358" s="2"/>
    </row>
    <row r="30359" spans="53:53" x14ac:dyDescent="0.3">
      <c r="BA30359" s="2"/>
    </row>
    <row r="30360" spans="53:53" x14ac:dyDescent="0.3">
      <c r="BA30360" s="2"/>
    </row>
    <row r="30361" spans="53:53" x14ac:dyDescent="0.3">
      <c r="BA30361" s="2"/>
    </row>
    <row r="30362" spans="53:53" x14ac:dyDescent="0.3">
      <c r="BA30362" s="2"/>
    </row>
    <row r="30363" spans="53:53" x14ac:dyDescent="0.3">
      <c r="BA30363" s="2"/>
    </row>
    <row r="30364" spans="53:53" x14ac:dyDescent="0.3">
      <c r="BA30364" s="2"/>
    </row>
    <row r="30365" spans="53:53" x14ac:dyDescent="0.3">
      <c r="BA30365" s="2"/>
    </row>
    <row r="30366" spans="53:53" x14ac:dyDescent="0.3">
      <c r="BA30366" s="2"/>
    </row>
    <row r="30367" spans="53:53" x14ac:dyDescent="0.3">
      <c r="BA30367" s="2"/>
    </row>
    <row r="30368" spans="53:53" x14ac:dyDescent="0.3">
      <c r="BA30368" s="2"/>
    </row>
    <row r="30369" spans="53:53" x14ac:dyDescent="0.3">
      <c r="BA30369" s="2"/>
    </row>
    <row r="30370" spans="53:53" x14ac:dyDescent="0.3">
      <c r="BA30370" s="2"/>
    </row>
    <row r="30371" spans="53:53" x14ac:dyDescent="0.3">
      <c r="BA30371" s="2"/>
    </row>
    <row r="30372" spans="53:53" x14ac:dyDescent="0.3">
      <c r="BA30372" s="2"/>
    </row>
    <row r="30373" spans="53:53" x14ac:dyDescent="0.3">
      <c r="BA30373" s="2"/>
    </row>
    <row r="30374" spans="53:53" x14ac:dyDescent="0.3">
      <c r="BA30374" s="2"/>
    </row>
    <row r="30375" spans="53:53" x14ac:dyDescent="0.3">
      <c r="BA30375" s="2"/>
    </row>
    <row r="30376" spans="53:53" x14ac:dyDescent="0.3">
      <c r="BA30376" s="2"/>
    </row>
    <row r="30377" spans="53:53" x14ac:dyDescent="0.3">
      <c r="BA30377" s="2"/>
    </row>
    <row r="30378" spans="53:53" x14ac:dyDescent="0.3">
      <c r="BA30378" s="2"/>
    </row>
    <row r="30379" spans="53:53" x14ac:dyDescent="0.3">
      <c r="BA30379" s="2"/>
    </row>
    <row r="30380" spans="53:53" x14ac:dyDescent="0.3">
      <c r="BA30380" s="2"/>
    </row>
    <row r="30381" spans="53:53" x14ac:dyDescent="0.3">
      <c r="BA30381" s="2"/>
    </row>
    <row r="30382" spans="53:53" x14ac:dyDescent="0.3">
      <c r="BA30382" s="2"/>
    </row>
    <row r="30383" spans="53:53" x14ac:dyDescent="0.3">
      <c r="BA30383" s="2"/>
    </row>
    <row r="30384" spans="53:53" x14ac:dyDescent="0.3">
      <c r="BA30384" s="2"/>
    </row>
    <row r="30385" spans="53:53" x14ac:dyDescent="0.3">
      <c r="BA30385" s="2"/>
    </row>
    <row r="30386" spans="53:53" x14ac:dyDescent="0.3">
      <c r="BA30386" s="2"/>
    </row>
    <row r="30387" spans="53:53" x14ac:dyDescent="0.3">
      <c r="BA30387" s="2"/>
    </row>
    <row r="30388" spans="53:53" x14ac:dyDescent="0.3">
      <c r="BA30388" s="2"/>
    </row>
    <row r="30389" spans="53:53" x14ac:dyDescent="0.3">
      <c r="BA30389" s="2"/>
    </row>
    <row r="30390" spans="53:53" x14ac:dyDescent="0.3">
      <c r="BA30390" s="2"/>
    </row>
    <row r="30391" spans="53:53" x14ac:dyDescent="0.3">
      <c r="BA30391" s="2"/>
    </row>
    <row r="30392" spans="53:53" x14ac:dyDescent="0.3">
      <c r="BA30392" s="2"/>
    </row>
    <row r="30393" spans="53:53" x14ac:dyDescent="0.3">
      <c r="BA30393" s="2"/>
    </row>
    <row r="30394" spans="53:53" x14ac:dyDescent="0.3">
      <c r="BA30394" s="2"/>
    </row>
    <row r="30395" spans="53:53" x14ac:dyDescent="0.3">
      <c r="BA30395" s="2"/>
    </row>
    <row r="30396" spans="53:53" x14ac:dyDescent="0.3">
      <c r="BA30396" s="2"/>
    </row>
    <row r="30397" spans="53:53" x14ac:dyDescent="0.3">
      <c r="BA30397" s="2"/>
    </row>
    <row r="30398" spans="53:53" x14ac:dyDescent="0.3">
      <c r="BA30398" s="2"/>
    </row>
    <row r="30399" spans="53:53" x14ac:dyDescent="0.3">
      <c r="BA30399" s="2"/>
    </row>
    <row r="30400" spans="53:53" x14ac:dyDescent="0.3">
      <c r="BA30400" s="2"/>
    </row>
    <row r="30401" spans="53:53" x14ac:dyDescent="0.3">
      <c r="BA30401" s="2"/>
    </row>
    <row r="30402" spans="53:53" x14ac:dyDescent="0.3">
      <c r="BA30402" s="2"/>
    </row>
    <row r="30403" spans="53:53" x14ac:dyDescent="0.3">
      <c r="BA30403" s="2"/>
    </row>
    <row r="30404" spans="53:53" x14ac:dyDescent="0.3">
      <c r="BA30404" s="2"/>
    </row>
    <row r="30405" spans="53:53" x14ac:dyDescent="0.3">
      <c r="BA30405" s="2"/>
    </row>
    <row r="30406" spans="53:53" x14ac:dyDescent="0.3">
      <c r="BA30406" s="2"/>
    </row>
    <row r="30407" spans="53:53" x14ac:dyDescent="0.3">
      <c r="BA30407" s="2"/>
    </row>
    <row r="30408" spans="53:53" x14ac:dyDescent="0.3">
      <c r="BA30408" s="2"/>
    </row>
    <row r="30409" spans="53:53" x14ac:dyDescent="0.3">
      <c r="BA30409" s="2"/>
    </row>
    <row r="30410" spans="53:53" x14ac:dyDescent="0.3">
      <c r="BA30410" s="2"/>
    </row>
    <row r="30411" spans="53:53" x14ac:dyDescent="0.3">
      <c r="BA30411" s="2"/>
    </row>
    <row r="30412" spans="53:53" x14ac:dyDescent="0.3">
      <c r="BA30412" s="2"/>
    </row>
    <row r="30413" spans="53:53" x14ac:dyDescent="0.3">
      <c r="BA30413" s="2"/>
    </row>
    <row r="30414" spans="53:53" x14ac:dyDescent="0.3">
      <c r="BA30414" s="2"/>
    </row>
    <row r="30415" spans="53:53" x14ac:dyDescent="0.3">
      <c r="BA30415" s="2"/>
    </row>
    <row r="30416" spans="53:53" x14ac:dyDescent="0.3">
      <c r="BA30416" s="2"/>
    </row>
    <row r="30417" spans="53:53" x14ac:dyDescent="0.3">
      <c r="BA30417" s="2"/>
    </row>
    <row r="30418" spans="53:53" x14ac:dyDescent="0.3">
      <c r="BA30418" s="2"/>
    </row>
    <row r="30419" spans="53:53" x14ac:dyDescent="0.3">
      <c r="BA30419" s="2"/>
    </row>
    <row r="30420" spans="53:53" x14ac:dyDescent="0.3">
      <c r="BA30420" s="2"/>
    </row>
    <row r="30421" spans="53:53" x14ac:dyDescent="0.3">
      <c r="BA30421" s="2"/>
    </row>
    <row r="30422" spans="53:53" x14ac:dyDescent="0.3">
      <c r="BA30422" s="2"/>
    </row>
    <row r="30423" spans="53:53" x14ac:dyDescent="0.3">
      <c r="BA30423" s="2"/>
    </row>
    <row r="30424" spans="53:53" x14ac:dyDescent="0.3">
      <c r="BA30424" s="2"/>
    </row>
    <row r="30425" spans="53:53" x14ac:dyDescent="0.3">
      <c r="BA30425" s="2"/>
    </row>
    <row r="30426" spans="53:53" x14ac:dyDescent="0.3">
      <c r="BA30426" s="2"/>
    </row>
    <row r="30427" spans="53:53" x14ac:dyDescent="0.3">
      <c r="BA30427" s="2"/>
    </row>
    <row r="30428" spans="53:53" x14ac:dyDescent="0.3">
      <c r="BA30428" s="2"/>
    </row>
    <row r="30429" spans="53:53" x14ac:dyDescent="0.3">
      <c r="BA30429" s="2"/>
    </row>
    <row r="30430" spans="53:53" x14ac:dyDescent="0.3">
      <c r="BA30430" s="2"/>
    </row>
    <row r="30431" spans="53:53" x14ac:dyDescent="0.3">
      <c r="BA30431" s="2"/>
    </row>
    <row r="30432" spans="53:53" x14ac:dyDescent="0.3">
      <c r="BA30432" s="2"/>
    </row>
    <row r="30433" spans="53:53" x14ac:dyDescent="0.3">
      <c r="BA30433" s="2"/>
    </row>
    <row r="30434" spans="53:53" x14ac:dyDescent="0.3">
      <c r="BA30434" s="2"/>
    </row>
    <row r="30435" spans="53:53" x14ac:dyDescent="0.3">
      <c r="BA30435" s="2"/>
    </row>
    <row r="30436" spans="53:53" x14ac:dyDescent="0.3">
      <c r="BA30436" s="2"/>
    </row>
    <row r="30437" spans="53:53" x14ac:dyDescent="0.3">
      <c r="BA30437" s="2"/>
    </row>
    <row r="30438" spans="53:53" x14ac:dyDescent="0.3">
      <c r="BA30438" s="2"/>
    </row>
    <row r="30439" spans="53:53" x14ac:dyDescent="0.3">
      <c r="BA30439" s="2"/>
    </row>
    <row r="30440" spans="53:53" x14ac:dyDescent="0.3">
      <c r="BA30440" s="2"/>
    </row>
    <row r="30441" spans="53:53" x14ac:dyDescent="0.3">
      <c r="BA30441" s="2"/>
    </row>
    <row r="30442" spans="53:53" x14ac:dyDescent="0.3">
      <c r="BA30442" s="2"/>
    </row>
    <row r="30443" spans="53:53" x14ac:dyDescent="0.3">
      <c r="BA30443" s="2"/>
    </row>
    <row r="30444" spans="53:53" x14ac:dyDescent="0.3">
      <c r="BA30444" s="2"/>
    </row>
    <row r="30445" spans="53:53" x14ac:dyDescent="0.3">
      <c r="BA30445" s="2"/>
    </row>
    <row r="30446" spans="53:53" x14ac:dyDescent="0.3">
      <c r="BA30446" s="2"/>
    </row>
    <row r="30447" spans="53:53" x14ac:dyDescent="0.3">
      <c r="BA30447" s="2"/>
    </row>
    <row r="30448" spans="53:53" x14ac:dyDescent="0.3">
      <c r="BA30448" s="2"/>
    </row>
    <row r="30449" spans="53:53" x14ac:dyDescent="0.3">
      <c r="BA30449" s="2"/>
    </row>
    <row r="30450" spans="53:53" x14ac:dyDescent="0.3">
      <c r="BA30450" s="2"/>
    </row>
    <row r="30451" spans="53:53" x14ac:dyDescent="0.3">
      <c r="BA30451" s="2"/>
    </row>
    <row r="30452" spans="53:53" x14ac:dyDescent="0.3">
      <c r="BA30452" s="2"/>
    </row>
    <row r="30453" spans="53:53" x14ac:dyDescent="0.3">
      <c r="BA30453" s="2"/>
    </row>
    <row r="30454" spans="53:53" x14ac:dyDescent="0.3">
      <c r="BA30454" s="2"/>
    </row>
    <row r="30455" spans="53:53" x14ac:dyDescent="0.3">
      <c r="BA30455" s="2"/>
    </row>
    <row r="30456" spans="53:53" x14ac:dyDescent="0.3">
      <c r="BA30456" s="2"/>
    </row>
    <row r="30457" spans="53:53" x14ac:dyDescent="0.3">
      <c r="BA30457" s="2"/>
    </row>
    <row r="30458" spans="53:53" x14ac:dyDescent="0.3">
      <c r="BA30458" s="2"/>
    </row>
    <row r="30459" spans="53:53" x14ac:dyDescent="0.3">
      <c r="BA30459" s="2"/>
    </row>
    <row r="30460" spans="53:53" x14ac:dyDescent="0.3">
      <c r="BA30460" s="2"/>
    </row>
    <row r="30461" spans="53:53" x14ac:dyDescent="0.3">
      <c r="BA30461" s="2"/>
    </row>
    <row r="30462" spans="53:53" x14ac:dyDescent="0.3">
      <c r="BA30462" s="2"/>
    </row>
    <row r="30463" spans="53:53" x14ac:dyDescent="0.3">
      <c r="BA30463" s="2"/>
    </row>
    <row r="30464" spans="53:53" x14ac:dyDescent="0.3">
      <c r="BA30464" s="2"/>
    </row>
    <row r="30465" spans="53:53" x14ac:dyDescent="0.3">
      <c r="BA30465" s="2"/>
    </row>
    <row r="30466" spans="53:53" x14ac:dyDescent="0.3">
      <c r="BA30466" s="2"/>
    </row>
    <row r="30467" spans="53:53" x14ac:dyDescent="0.3">
      <c r="BA30467" s="2"/>
    </row>
    <row r="30468" spans="53:53" x14ac:dyDescent="0.3">
      <c r="BA30468" s="2"/>
    </row>
    <row r="30469" spans="53:53" x14ac:dyDescent="0.3">
      <c r="BA30469" s="2"/>
    </row>
    <row r="30470" spans="53:53" x14ac:dyDescent="0.3">
      <c r="BA30470" s="2"/>
    </row>
    <row r="30471" spans="53:53" x14ac:dyDescent="0.3">
      <c r="BA30471" s="2"/>
    </row>
    <row r="30472" spans="53:53" x14ac:dyDescent="0.3">
      <c r="BA30472" s="2"/>
    </row>
    <row r="30473" spans="53:53" x14ac:dyDescent="0.3">
      <c r="BA30473" s="2"/>
    </row>
    <row r="30474" spans="53:53" x14ac:dyDescent="0.3">
      <c r="BA30474" s="2"/>
    </row>
    <row r="30475" spans="53:53" x14ac:dyDescent="0.3">
      <c r="BA30475" s="2"/>
    </row>
    <row r="30476" spans="53:53" x14ac:dyDescent="0.3">
      <c r="BA30476" s="2"/>
    </row>
    <row r="30477" spans="53:53" x14ac:dyDescent="0.3">
      <c r="BA30477" s="2"/>
    </row>
    <row r="30478" spans="53:53" x14ac:dyDescent="0.3">
      <c r="BA30478" s="2"/>
    </row>
    <row r="30479" spans="53:53" x14ac:dyDescent="0.3">
      <c r="BA30479" s="2"/>
    </row>
    <row r="30480" spans="53:53" x14ac:dyDescent="0.3">
      <c r="BA30480" s="2"/>
    </row>
    <row r="30481" spans="53:53" x14ac:dyDescent="0.3">
      <c r="BA30481" s="2"/>
    </row>
    <row r="30482" spans="53:53" x14ac:dyDescent="0.3">
      <c r="BA30482" s="2"/>
    </row>
    <row r="30483" spans="53:53" x14ac:dyDescent="0.3">
      <c r="BA30483" s="2"/>
    </row>
    <row r="30484" spans="53:53" x14ac:dyDescent="0.3">
      <c r="BA30484" s="2"/>
    </row>
    <row r="30485" spans="53:53" x14ac:dyDescent="0.3">
      <c r="BA30485" s="2"/>
    </row>
    <row r="30486" spans="53:53" x14ac:dyDescent="0.3">
      <c r="BA30486" s="2"/>
    </row>
    <row r="30487" spans="53:53" x14ac:dyDescent="0.3">
      <c r="BA30487" s="2"/>
    </row>
    <row r="30488" spans="53:53" x14ac:dyDescent="0.3">
      <c r="BA30488" s="2"/>
    </row>
    <row r="30489" spans="53:53" x14ac:dyDescent="0.3">
      <c r="BA30489" s="2"/>
    </row>
    <row r="30490" spans="53:53" x14ac:dyDescent="0.3">
      <c r="BA30490" s="2"/>
    </row>
    <row r="30491" spans="53:53" x14ac:dyDescent="0.3">
      <c r="BA30491" s="2"/>
    </row>
    <row r="30492" spans="53:53" x14ac:dyDescent="0.3">
      <c r="BA30492" s="2"/>
    </row>
    <row r="30493" spans="53:53" x14ac:dyDescent="0.3">
      <c r="BA30493" s="2"/>
    </row>
    <row r="30494" spans="53:53" x14ac:dyDescent="0.3">
      <c r="BA30494" s="2"/>
    </row>
    <row r="30495" spans="53:53" x14ac:dyDescent="0.3">
      <c r="BA30495" s="2"/>
    </row>
    <row r="30496" spans="53:53" x14ac:dyDescent="0.3">
      <c r="BA30496" s="2"/>
    </row>
    <row r="30497" spans="53:53" x14ac:dyDescent="0.3">
      <c r="BA30497" s="2"/>
    </row>
    <row r="30498" spans="53:53" x14ac:dyDescent="0.3">
      <c r="BA30498" s="2"/>
    </row>
    <row r="30499" spans="53:53" x14ac:dyDescent="0.3">
      <c r="BA30499" s="2"/>
    </row>
    <row r="30500" spans="53:53" x14ac:dyDescent="0.3">
      <c r="BA30500" s="2"/>
    </row>
    <row r="30501" spans="53:53" x14ac:dyDescent="0.3">
      <c r="BA30501" s="2"/>
    </row>
    <row r="30502" spans="53:53" x14ac:dyDescent="0.3">
      <c r="BA30502" s="2"/>
    </row>
    <row r="30503" spans="53:53" x14ac:dyDescent="0.3">
      <c r="BA30503" s="2"/>
    </row>
    <row r="30504" spans="53:53" x14ac:dyDescent="0.3">
      <c r="BA30504" s="2"/>
    </row>
    <row r="30505" spans="53:53" x14ac:dyDescent="0.3">
      <c r="BA30505" s="2"/>
    </row>
    <row r="30506" spans="53:53" x14ac:dyDescent="0.3">
      <c r="BA30506" s="2"/>
    </row>
    <row r="30507" spans="53:53" x14ac:dyDescent="0.3">
      <c r="BA30507" s="2"/>
    </row>
    <row r="30508" spans="53:53" x14ac:dyDescent="0.3">
      <c r="BA30508" s="2"/>
    </row>
    <row r="30509" spans="53:53" x14ac:dyDescent="0.3">
      <c r="BA30509" s="2"/>
    </row>
    <row r="30510" spans="53:53" x14ac:dyDescent="0.3">
      <c r="BA30510" s="2"/>
    </row>
    <row r="30511" spans="53:53" x14ac:dyDescent="0.3">
      <c r="BA30511" s="2"/>
    </row>
    <row r="30512" spans="53:53" x14ac:dyDescent="0.3">
      <c r="BA30512" s="2"/>
    </row>
    <row r="30513" spans="53:53" x14ac:dyDescent="0.3">
      <c r="BA30513" s="2"/>
    </row>
    <row r="30514" spans="53:53" x14ac:dyDescent="0.3">
      <c r="BA30514" s="2"/>
    </row>
    <row r="30515" spans="53:53" x14ac:dyDescent="0.3">
      <c r="BA30515" s="2"/>
    </row>
    <row r="30516" spans="53:53" x14ac:dyDescent="0.3">
      <c r="BA30516" s="2"/>
    </row>
    <row r="30517" spans="53:53" x14ac:dyDescent="0.3">
      <c r="BA30517" s="2"/>
    </row>
    <row r="30518" spans="53:53" x14ac:dyDescent="0.3">
      <c r="BA30518" s="2"/>
    </row>
    <row r="30519" spans="53:53" x14ac:dyDescent="0.3">
      <c r="BA30519" s="2"/>
    </row>
    <row r="30520" spans="53:53" x14ac:dyDescent="0.3">
      <c r="BA30520" s="2"/>
    </row>
    <row r="30521" spans="53:53" x14ac:dyDescent="0.3">
      <c r="BA30521" s="2"/>
    </row>
    <row r="30522" spans="53:53" x14ac:dyDescent="0.3">
      <c r="BA30522" s="2"/>
    </row>
    <row r="30523" spans="53:53" x14ac:dyDescent="0.3">
      <c r="BA30523" s="2"/>
    </row>
    <row r="30524" spans="53:53" x14ac:dyDescent="0.3">
      <c r="BA30524" s="2"/>
    </row>
    <row r="30525" spans="53:53" x14ac:dyDescent="0.3">
      <c r="BA30525" s="2"/>
    </row>
    <row r="30526" spans="53:53" x14ac:dyDescent="0.3">
      <c r="BA30526" s="2"/>
    </row>
    <row r="30527" spans="53:53" x14ac:dyDescent="0.3">
      <c r="BA30527" s="2"/>
    </row>
    <row r="30528" spans="53:53" x14ac:dyDescent="0.3">
      <c r="BA30528" s="2"/>
    </row>
    <row r="30529" spans="53:53" x14ac:dyDescent="0.3">
      <c r="BA30529" s="2"/>
    </row>
    <row r="30530" spans="53:53" x14ac:dyDescent="0.3">
      <c r="BA30530" s="2"/>
    </row>
    <row r="30531" spans="53:53" x14ac:dyDescent="0.3">
      <c r="BA30531" s="2"/>
    </row>
    <row r="30532" spans="53:53" x14ac:dyDescent="0.3">
      <c r="BA30532" s="2"/>
    </row>
    <row r="30533" spans="53:53" x14ac:dyDescent="0.3">
      <c r="BA30533" s="2"/>
    </row>
    <row r="30534" spans="53:53" x14ac:dyDescent="0.3">
      <c r="BA30534" s="2"/>
    </row>
    <row r="30535" spans="53:53" x14ac:dyDescent="0.3">
      <c r="BA30535" s="2"/>
    </row>
    <row r="30536" spans="53:53" x14ac:dyDescent="0.3">
      <c r="BA30536" s="2"/>
    </row>
    <row r="30537" spans="53:53" x14ac:dyDescent="0.3">
      <c r="BA30537" s="2"/>
    </row>
    <row r="30538" spans="53:53" x14ac:dyDescent="0.3">
      <c r="BA30538" s="2"/>
    </row>
    <row r="30539" spans="53:53" x14ac:dyDescent="0.3">
      <c r="BA30539" s="2"/>
    </row>
    <row r="30540" spans="53:53" x14ac:dyDescent="0.3">
      <c r="BA30540" s="2"/>
    </row>
    <row r="30541" spans="53:53" x14ac:dyDescent="0.3">
      <c r="BA30541" s="2"/>
    </row>
    <row r="30542" spans="53:53" x14ac:dyDescent="0.3">
      <c r="BA30542" s="2"/>
    </row>
    <row r="30543" spans="53:53" x14ac:dyDescent="0.3">
      <c r="BA30543" s="2"/>
    </row>
    <row r="30544" spans="53:53" x14ac:dyDescent="0.3">
      <c r="BA30544" s="2"/>
    </row>
    <row r="30545" spans="53:53" x14ac:dyDescent="0.3">
      <c r="BA30545" s="2"/>
    </row>
    <row r="30546" spans="53:53" x14ac:dyDescent="0.3">
      <c r="BA30546" s="2"/>
    </row>
    <row r="30547" spans="53:53" x14ac:dyDescent="0.3">
      <c r="BA30547" s="2"/>
    </row>
    <row r="30548" spans="53:53" x14ac:dyDescent="0.3">
      <c r="BA30548" s="2"/>
    </row>
    <row r="30549" spans="53:53" x14ac:dyDescent="0.3">
      <c r="BA30549" s="2"/>
    </row>
    <row r="30550" spans="53:53" x14ac:dyDescent="0.3">
      <c r="BA30550" s="2"/>
    </row>
    <row r="30551" spans="53:53" x14ac:dyDescent="0.3">
      <c r="BA30551" s="2"/>
    </row>
    <row r="30552" spans="53:53" x14ac:dyDescent="0.3">
      <c r="BA30552" s="2"/>
    </row>
    <row r="30553" spans="53:53" x14ac:dyDescent="0.3">
      <c r="BA30553" s="2"/>
    </row>
    <row r="30554" spans="53:53" x14ac:dyDescent="0.3">
      <c r="BA30554" s="2"/>
    </row>
    <row r="30555" spans="53:53" x14ac:dyDescent="0.3">
      <c r="BA30555" s="2"/>
    </row>
    <row r="30556" spans="53:53" x14ac:dyDescent="0.3">
      <c r="BA30556" s="2"/>
    </row>
    <row r="30557" spans="53:53" x14ac:dyDescent="0.3">
      <c r="BA30557" s="2"/>
    </row>
    <row r="30558" spans="53:53" x14ac:dyDescent="0.3">
      <c r="BA30558" s="2"/>
    </row>
    <row r="30559" spans="53:53" x14ac:dyDescent="0.3">
      <c r="BA30559" s="2"/>
    </row>
    <row r="30560" spans="53:53" x14ac:dyDescent="0.3">
      <c r="BA30560" s="2"/>
    </row>
    <row r="30561" spans="53:53" x14ac:dyDescent="0.3">
      <c r="BA30561" s="2"/>
    </row>
    <row r="30562" spans="53:53" x14ac:dyDescent="0.3">
      <c r="BA30562" s="2"/>
    </row>
    <row r="30563" spans="53:53" x14ac:dyDescent="0.3">
      <c r="BA30563" s="2"/>
    </row>
    <row r="30564" spans="53:53" x14ac:dyDescent="0.3">
      <c r="BA30564" s="2"/>
    </row>
    <row r="30565" spans="53:53" x14ac:dyDescent="0.3">
      <c r="BA30565" s="2"/>
    </row>
    <row r="30566" spans="53:53" x14ac:dyDescent="0.3">
      <c r="BA30566" s="2"/>
    </row>
    <row r="30567" spans="53:53" x14ac:dyDescent="0.3">
      <c r="BA30567" s="2"/>
    </row>
    <row r="30568" spans="53:53" x14ac:dyDescent="0.3">
      <c r="BA30568" s="2"/>
    </row>
    <row r="30569" spans="53:53" x14ac:dyDescent="0.3">
      <c r="BA30569" s="2"/>
    </row>
    <row r="30570" spans="53:53" x14ac:dyDescent="0.3">
      <c r="BA30570" s="2"/>
    </row>
    <row r="30571" spans="53:53" x14ac:dyDescent="0.3">
      <c r="BA30571" s="2"/>
    </row>
    <row r="30572" spans="53:53" x14ac:dyDescent="0.3">
      <c r="BA30572" s="2"/>
    </row>
    <row r="30573" spans="53:53" x14ac:dyDescent="0.3">
      <c r="BA30573" s="2"/>
    </row>
    <row r="30574" spans="53:53" x14ac:dyDescent="0.3">
      <c r="BA30574" s="2"/>
    </row>
    <row r="30575" spans="53:53" x14ac:dyDescent="0.3">
      <c r="BA30575" s="2"/>
    </row>
    <row r="30576" spans="53:53" x14ac:dyDescent="0.3">
      <c r="BA30576" s="2"/>
    </row>
    <row r="30577" spans="53:53" x14ac:dyDescent="0.3">
      <c r="BA30577" s="2"/>
    </row>
    <row r="30578" spans="53:53" x14ac:dyDescent="0.3">
      <c r="BA30578" s="2"/>
    </row>
    <row r="30579" spans="53:53" x14ac:dyDescent="0.3">
      <c r="BA30579" s="2"/>
    </row>
    <row r="30580" spans="53:53" x14ac:dyDescent="0.3">
      <c r="BA30580" s="2"/>
    </row>
    <row r="30581" spans="53:53" x14ac:dyDescent="0.3">
      <c r="BA30581" s="2"/>
    </row>
    <row r="30582" spans="53:53" x14ac:dyDescent="0.3">
      <c r="BA30582" s="2"/>
    </row>
    <row r="30583" spans="53:53" x14ac:dyDescent="0.3">
      <c r="BA30583" s="2"/>
    </row>
    <row r="30584" spans="53:53" x14ac:dyDescent="0.3">
      <c r="BA30584" s="2"/>
    </row>
    <row r="30585" spans="53:53" x14ac:dyDescent="0.3">
      <c r="BA30585" s="2"/>
    </row>
    <row r="30586" spans="53:53" x14ac:dyDescent="0.3">
      <c r="BA30586" s="2"/>
    </row>
    <row r="30587" spans="53:53" x14ac:dyDescent="0.3">
      <c r="BA30587" s="2"/>
    </row>
    <row r="30588" spans="53:53" x14ac:dyDescent="0.3">
      <c r="BA30588" s="2"/>
    </row>
    <row r="30589" spans="53:53" x14ac:dyDescent="0.3">
      <c r="BA30589" s="2"/>
    </row>
    <row r="30590" spans="53:53" x14ac:dyDescent="0.3">
      <c r="BA30590" s="2"/>
    </row>
    <row r="30591" spans="53:53" x14ac:dyDescent="0.3">
      <c r="BA30591" s="2"/>
    </row>
    <row r="30592" spans="53:53" x14ac:dyDescent="0.3">
      <c r="BA30592" s="2"/>
    </row>
    <row r="30593" spans="53:53" x14ac:dyDescent="0.3">
      <c r="BA30593" s="2"/>
    </row>
    <row r="30594" spans="53:53" x14ac:dyDescent="0.3">
      <c r="BA30594" s="2"/>
    </row>
    <row r="30595" spans="53:53" x14ac:dyDescent="0.3">
      <c r="BA30595" s="2"/>
    </row>
    <row r="30596" spans="53:53" x14ac:dyDescent="0.3">
      <c r="BA30596" s="2"/>
    </row>
    <row r="30597" spans="53:53" x14ac:dyDescent="0.3">
      <c r="BA30597" s="2"/>
    </row>
    <row r="30598" spans="53:53" x14ac:dyDescent="0.3">
      <c r="BA30598" s="2"/>
    </row>
    <row r="30599" spans="53:53" x14ac:dyDescent="0.3">
      <c r="BA30599" s="2"/>
    </row>
    <row r="30600" spans="53:53" x14ac:dyDescent="0.3">
      <c r="BA30600" s="2"/>
    </row>
    <row r="30601" spans="53:53" x14ac:dyDescent="0.3">
      <c r="BA30601" s="2"/>
    </row>
    <row r="30602" spans="53:53" x14ac:dyDescent="0.3">
      <c r="BA30602" s="2"/>
    </row>
    <row r="30603" spans="53:53" x14ac:dyDescent="0.3">
      <c r="BA30603" s="2"/>
    </row>
    <row r="30604" spans="53:53" x14ac:dyDescent="0.3">
      <c r="BA30604" s="2"/>
    </row>
    <row r="30605" spans="53:53" x14ac:dyDescent="0.3">
      <c r="BA30605" s="2"/>
    </row>
    <row r="30606" spans="53:53" x14ac:dyDescent="0.3">
      <c r="BA30606" s="2"/>
    </row>
    <row r="30607" spans="53:53" x14ac:dyDescent="0.3">
      <c r="BA30607" s="2"/>
    </row>
    <row r="30608" spans="53:53" x14ac:dyDescent="0.3">
      <c r="BA30608" s="2"/>
    </row>
    <row r="30609" spans="53:53" x14ac:dyDescent="0.3">
      <c r="BA30609" s="2"/>
    </row>
    <row r="30610" spans="53:53" x14ac:dyDescent="0.3">
      <c r="BA30610" s="2"/>
    </row>
    <row r="30611" spans="53:53" x14ac:dyDescent="0.3">
      <c r="BA30611" s="2"/>
    </row>
    <row r="30612" spans="53:53" x14ac:dyDescent="0.3">
      <c r="BA30612" s="2"/>
    </row>
    <row r="30613" spans="53:53" x14ac:dyDescent="0.3">
      <c r="BA30613" s="2"/>
    </row>
    <row r="30614" spans="53:53" x14ac:dyDescent="0.3">
      <c r="BA30614" s="2"/>
    </row>
    <row r="30615" spans="53:53" x14ac:dyDescent="0.3">
      <c r="BA30615" s="2"/>
    </row>
    <row r="30616" spans="53:53" x14ac:dyDescent="0.3">
      <c r="BA30616" s="2"/>
    </row>
    <row r="30617" spans="53:53" x14ac:dyDescent="0.3">
      <c r="BA30617" s="2"/>
    </row>
    <row r="30618" spans="53:53" x14ac:dyDescent="0.3">
      <c r="BA30618" s="2"/>
    </row>
    <row r="30619" spans="53:53" x14ac:dyDescent="0.3">
      <c r="BA30619" s="2"/>
    </row>
    <row r="30620" spans="53:53" x14ac:dyDescent="0.3">
      <c r="BA30620" s="2"/>
    </row>
    <row r="30621" spans="53:53" x14ac:dyDescent="0.3">
      <c r="BA30621" s="2"/>
    </row>
    <row r="30622" spans="53:53" x14ac:dyDescent="0.3">
      <c r="BA30622" s="2"/>
    </row>
    <row r="30623" spans="53:53" x14ac:dyDescent="0.3">
      <c r="BA30623" s="2"/>
    </row>
    <row r="30624" spans="53:53" x14ac:dyDescent="0.3">
      <c r="BA30624" s="2"/>
    </row>
    <row r="30625" spans="53:53" x14ac:dyDescent="0.3">
      <c r="BA30625" s="2"/>
    </row>
    <row r="30626" spans="53:53" x14ac:dyDescent="0.3">
      <c r="BA30626" s="2"/>
    </row>
    <row r="30627" spans="53:53" x14ac:dyDescent="0.3">
      <c r="BA30627" s="2"/>
    </row>
    <row r="30628" spans="53:53" x14ac:dyDescent="0.3">
      <c r="BA30628" s="2"/>
    </row>
    <row r="30629" spans="53:53" x14ac:dyDescent="0.3">
      <c r="BA30629" s="2"/>
    </row>
    <row r="30630" spans="53:53" x14ac:dyDescent="0.3">
      <c r="BA30630" s="2"/>
    </row>
    <row r="30631" spans="53:53" x14ac:dyDescent="0.3">
      <c r="BA30631" s="2"/>
    </row>
    <row r="30632" spans="53:53" x14ac:dyDescent="0.3">
      <c r="BA30632" s="2"/>
    </row>
    <row r="30633" spans="53:53" x14ac:dyDescent="0.3">
      <c r="BA30633" s="2"/>
    </row>
    <row r="30634" spans="53:53" x14ac:dyDescent="0.3">
      <c r="BA30634" s="2"/>
    </row>
    <row r="30635" spans="53:53" x14ac:dyDescent="0.3">
      <c r="BA30635" s="2"/>
    </row>
    <row r="30636" spans="53:53" x14ac:dyDescent="0.3">
      <c r="BA30636" s="2"/>
    </row>
    <row r="30637" spans="53:53" x14ac:dyDescent="0.3">
      <c r="BA30637" s="2"/>
    </row>
    <row r="30638" spans="53:53" x14ac:dyDescent="0.3">
      <c r="BA30638" s="2"/>
    </row>
    <row r="30639" spans="53:53" x14ac:dyDescent="0.3">
      <c r="BA30639" s="2"/>
    </row>
    <row r="30640" spans="53:53" x14ac:dyDescent="0.3">
      <c r="BA30640" s="2"/>
    </row>
    <row r="30641" spans="53:53" x14ac:dyDescent="0.3">
      <c r="BA30641" s="2"/>
    </row>
    <row r="30642" spans="53:53" x14ac:dyDescent="0.3">
      <c r="BA30642" s="2"/>
    </row>
    <row r="30643" spans="53:53" x14ac:dyDescent="0.3">
      <c r="BA30643" s="2"/>
    </row>
    <row r="30644" spans="53:53" x14ac:dyDescent="0.3">
      <c r="BA30644" s="2"/>
    </row>
    <row r="30645" spans="53:53" x14ac:dyDescent="0.3">
      <c r="BA30645" s="2"/>
    </row>
    <row r="30646" spans="53:53" x14ac:dyDescent="0.3">
      <c r="BA30646" s="2"/>
    </row>
    <row r="30647" spans="53:53" x14ac:dyDescent="0.3">
      <c r="BA30647" s="2"/>
    </row>
    <row r="30648" spans="53:53" x14ac:dyDescent="0.3">
      <c r="BA30648" s="2"/>
    </row>
    <row r="30649" spans="53:53" x14ac:dyDescent="0.3">
      <c r="BA30649" s="2"/>
    </row>
    <row r="30650" spans="53:53" x14ac:dyDescent="0.3">
      <c r="BA30650" s="2"/>
    </row>
    <row r="30651" spans="53:53" x14ac:dyDescent="0.3">
      <c r="BA30651" s="2"/>
    </row>
    <row r="30652" spans="53:53" x14ac:dyDescent="0.3">
      <c r="BA30652" s="2"/>
    </row>
    <row r="30653" spans="53:53" x14ac:dyDescent="0.3">
      <c r="BA30653" s="2"/>
    </row>
    <row r="30654" spans="53:53" x14ac:dyDescent="0.3">
      <c r="BA30654" s="2"/>
    </row>
    <row r="30655" spans="53:53" x14ac:dyDescent="0.3">
      <c r="BA30655" s="2"/>
    </row>
    <row r="30656" spans="53:53" x14ac:dyDescent="0.3">
      <c r="BA30656" s="2"/>
    </row>
    <row r="30657" spans="53:53" x14ac:dyDescent="0.3">
      <c r="BA30657" s="2"/>
    </row>
    <row r="30658" spans="53:53" x14ac:dyDescent="0.3">
      <c r="BA30658" s="2"/>
    </row>
    <row r="30659" spans="53:53" x14ac:dyDescent="0.3">
      <c r="BA30659" s="2"/>
    </row>
    <row r="30660" spans="53:53" x14ac:dyDescent="0.3">
      <c r="BA30660" s="2"/>
    </row>
    <row r="30661" spans="53:53" x14ac:dyDescent="0.3">
      <c r="BA30661" s="2"/>
    </row>
    <row r="30662" spans="53:53" x14ac:dyDescent="0.3">
      <c r="BA30662" s="2"/>
    </row>
    <row r="30663" spans="53:53" x14ac:dyDescent="0.3">
      <c r="BA30663" s="2"/>
    </row>
    <row r="30664" spans="53:53" x14ac:dyDescent="0.3">
      <c r="BA30664" s="2"/>
    </row>
    <row r="30665" spans="53:53" x14ac:dyDescent="0.3">
      <c r="BA30665" s="2"/>
    </row>
    <row r="30666" spans="53:53" x14ac:dyDescent="0.3">
      <c r="BA30666" s="2"/>
    </row>
    <row r="30667" spans="53:53" x14ac:dyDescent="0.3">
      <c r="BA30667" s="2"/>
    </row>
    <row r="30668" spans="53:53" x14ac:dyDescent="0.3">
      <c r="BA30668" s="2"/>
    </row>
    <row r="30669" spans="53:53" x14ac:dyDescent="0.3">
      <c r="BA30669" s="2"/>
    </row>
    <row r="30670" spans="53:53" x14ac:dyDescent="0.3">
      <c r="BA30670" s="2"/>
    </row>
    <row r="30671" spans="53:53" x14ac:dyDescent="0.3">
      <c r="BA30671" s="2"/>
    </row>
    <row r="30672" spans="53:53" x14ac:dyDescent="0.3">
      <c r="BA30672" s="2"/>
    </row>
    <row r="30673" spans="53:53" x14ac:dyDescent="0.3">
      <c r="BA30673" s="2"/>
    </row>
    <row r="30674" spans="53:53" x14ac:dyDescent="0.3">
      <c r="BA30674" s="2"/>
    </row>
    <row r="30675" spans="53:53" x14ac:dyDescent="0.3">
      <c r="BA30675" s="2"/>
    </row>
    <row r="30676" spans="53:53" x14ac:dyDescent="0.3">
      <c r="BA30676" s="2"/>
    </row>
    <row r="30677" spans="53:53" x14ac:dyDescent="0.3">
      <c r="BA30677" s="2"/>
    </row>
    <row r="30678" spans="53:53" x14ac:dyDescent="0.3">
      <c r="BA30678" s="2"/>
    </row>
    <row r="30679" spans="53:53" x14ac:dyDescent="0.3">
      <c r="BA30679" s="2"/>
    </row>
    <row r="30680" spans="53:53" x14ac:dyDescent="0.3">
      <c r="BA30680" s="2"/>
    </row>
    <row r="30681" spans="53:53" x14ac:dyDescent="0.3">
      <c r="BA30681" s="2"/>
    </row>
    <row r="30682" spans="53:53" x14ac:dyDescent="0.3">
      <c r="BA30682" s="2"/>
    </row>
    <row r="30683" spans="53:53" x14ac:dyDescent="0.3">
      <c r="BA30683" s="2"/>
    </row>
    <row r="30684" spans="53:53" x14ac:dyDescent="0.3">
      <c r="BA30684" s="2"/>
    </row>
    <row r="30685" spans="53:53" x14ac:dyDescent="0.3">
      <c r="BA30685" s="2"/>
    </row>
    <row r="30686" spans="53:53" x14ac:dyDescent="0.3">
      <c r="BA30686" s="2"/>
    </row>
    <row r="30687" spans="53:53" x14ac:dyDescent="0.3">
      <c r="BA30687" s="2"/>
    </row>
    <row r="30688" spans="53:53" x14ac:dyDescent="0.3">
      <c r="BA30688" s="2"/>
    </row>
    <row r="30689" spans="53:53" x14ac:dyDescent="0.3">
      <c r="BA30689" s="2"/>
    </row>
    <row r="30690" spans="53:53" x14ac:dyDescent="0.3">
      <c r="BA30690" s="2"/>
    </row>
    <row r="30691" spans="53:53" x14ac:dyDescent="0.3">
      <c r="BA30691" s="2"/>
    </row>
    <row r="30692" spans="53:53" x14ac:dyDescent="0.3">
      <c r="BA30692" s="2"/>
    </row>
    <row r="30693" spans="53:53" x14ac:dyDescent="0.3">
      <c r="BA30693" s="2"/>
    </row>
    <row r="30694" spans="53:53" x14ac:dyDescent="0.3">
      <c r="BA30694" s="2"/>
    </row>
    <row r="30695" spans="53:53" x14ac:dyDescent="0.3">
      <c r="BA30695" s="2"/>
    </row>
    <row r="30696" spans="53:53" x14ac:dyDescent="0.3">
      <c r="BA30696" s="2"/>
    </row>
    <row r="30697" spans="53:53" x14ac:dyDescent="0.3">
      <c r="BA30697" s="2"/>
    </row>
    <row r="30698" spans="53:53" x14ac:dyDescent="0.3">
      <c r="BA30698" s="2"/>
    </row>
    <row r="30699" spans="53:53" x14ac:dyDescent="0.3">
      <c r="BA30699" s="2"/>
    </row>
    <row r="30700" spans="53:53" x14ac:dyDescent="0.3">
      <c r="BA30700" s="2"/>
    </row>
    <row r="30701" spans="53:53" x14ac:dyDescent="0.3">
      <c r="BA30701" s="2"/>
    </row>
    <row r="30702" spans="53:53" x14ac:dyDescent="0.3">
      <c r="BA30702" s="2"/>
    </row>
    <row r="30703" spans="53:53" x14ac:dyDescent="0.3">
      <c r="BA30703" s="2"/>
    </row>
    <row r="30704" spans="53:53" x14ac:dyDescent="0.3">
      <c r="BA30704" s="2"/>
    </row>
    <row r="30705" spans="53:53" x14ac:dyDescent="0.3">
      <c r="BA30705" s="2"/>
    </row>
    <row r="30706" spans="53:53" x14ac:dyDescent="0.3">
      <c r="BA30706" s="2"/>
    </row>
    <row r="30707" spans="53:53" x14ac:dyDescent="0.3">
      <c r="BA30707" s="2"/>
    </row>
    <row r="30708" spans="53:53" x14ac:dyDescent="0.3">
      <c r="BA30708" s="2"/>
    </row>
    <row r="30709" spans="53:53" x14ac:dyDescent="0.3">
      <c r="BA30709" s="2"/>
    </row>
    <row r="30710" spans="53:53" x14ac:dyDescent="0.3">
      <c r="BA30710" s="2"/>
    </row>
    <row r="30711" spans="53:53" x14ac:dyDescent="0.3">
      <c r="BA30711" s="2"/>
    </row>
    <row r="30712" spans="53:53" x14ac:dyDescent="0.3">
      <c r="BA30712" s="2"/>
    </row>
    <row r="30713" spans="53:53" x14ac:dyDescent="0.3">
      <c r="BA30713" s="2"/>
    </row>
    <row r="30714" spans="53:53" x14ac:dyDescent="0.3">
      <c r="BA30714" s="2"/>
    </row>
    <row r="30715" spans="53:53" x14ac:dyDescent="0.3">
      <c r="BA30715" s="2"/>
    </row>
    <row r="30716" spans="53:53" x14ac:dyDescent="0.3">
      <c r="BA30716" s="2"/>
    </row>
    <row r="30717" spans="53:53" x14ac:dyDescent="0.3">
      <c r="BA30717" s="2"/>
    </row>
    <row r="30718" spans="53:53" x14ac:dyDescent="0.3">
      <c r="BA30718" s="2"/>
    </row>
    <row r="30719" spans="53:53" x14ac:dyDescent="0.3">
      <c r="BA30719" s="2"/>
    </row>
    <row r="30720" spans="53:53" x14ac:dyDescent="0.3">
      <c r="BA30720" s="2"/>
    </row>
    <row r="30721" spans="53:53" x14ac:dyDescent="0.3">
      <c r="BA30721" s="2"/>
    </row>
    <row r="30722" spans="53:53" x14ac:dyDescent="0.3">
      <c r="BA30722" s="2"/>
    </row>
    <row r="30723" spans="53:53" x14ac:dyDescent="0.3">
      <c r="BA30723" s="2"/>
    </row>
    <row r="30724" spans="53:53" x14ac:dyDescent="0.3">
      <c r="BA30724" s="2"/>
    </row>
    <row r="30725" spans="53:53" x14ac:dyDescent="0.3">
      <c r="BA30725" s="2"/>
    </row>
    <row r="30726" spans="53:53" x14ac:dyDescent="0.3">
      <c r="BA30726" s="2"/>
    </row>
    <row r="30727" spans="53:53" x14ac:dyDescent="0.3">
      <c r="BA30727" s="2"/>
    </row>
    <row r="30728" spans="53:53" x14ac:dyDescent="0.3">
      <c r="BA30728" s="2"/>
    </row>
    <row r="30729" spans="53:53" x14ac:dyDescent="0.3">
      <c r="BA30729" s="2"/>
    </row>
    <row r="30730" spans="53:53" x14ac:dyDescent="0.3">
      <c r="BA30730" s="2"/>
    </row>
    <row r="30731" spans="53:53" x14ac:dyDescent="0.3">
      <c r="BA30731" s="2"/>
    </row>
    <row r="30732" spans="53:53" x14ac:dyDescent="0.3">
      <c r="BA30732" s="2"/>
    </row>
    <row r="30733" spans="53:53" x14ac:dyDescent="0.3">
      <c r="BA30733" s="2"/>
    </row>
    <row r="30734" spans="53:53" x14ac:dyDescent="0.3">
      <c r="BA30734" s="2"/>
    </row>
    <row r="30735" spans="53:53" x14ac:dyDescent="0.3">
      <c r="BA30735" s="2"/>
    </row>
    <row r="30736" spans="53:53" x14ac:dyDescent="0.3">
      <c r="BA30736" s="2"/>
    </row>
    <row r="30737" spans="53:53" x14ac:dyDescent="0.3">
      <c r="BA30737" s="2"/>
    </row>
    <row r="30738" spans="53:53" x14ac:dyDescent="0.3">
      <c r="BA30738" s="2"/>
    </row>
    <row r="30739" spans="53:53" x14ac:dyDescent="0.3">
      <c r="BA30739" s="2"/>
    </row>
    <row r="30740" spans="53:53" x14ac:dyDescent="0.3">
      <c r="BA30740" s="2"/>
    </row>
    <row r="30741" spans="53:53" x14ac:dyDescent="0.3">
      <c r="BA30741" s="2"/>
    </row>
    <row r="30742" spans="53:53" x14ac:dyDescent="0.3">
      <c r="BA30742" s="2"/>
    </row>
    <row r="30743" spans="53:53" x14ac:dyDescent="0.3">
      <c r="BA30743" s="2"/>
    </row>
    <row r="30744" spans="53:53" x14ac:dyDescent="0.3">
      <c r="BA30744" s="2"/>
    </row>
    <row r="30745" spans="53:53" x14ac:dyDescent="0.3">
      <c r="BA30745" s="2"/>
    </row>
    <row r="30746" spans="53:53" x14ac:dyDescent="0.3">
      <c r="BA30746" s="2"/>
    </row>
    <row r="30747" spans="53:53" x14ac:dyDescent="0.3">
      <c r="BA30747" s="2"/>
    </row>
    <row r="30748" spans="53:53" x14ac:dyDescent="0.3">
      <c r="BA30748" s="2"/>
    </row>
    <row r="30749" spans="53:53" x14ac:dyDescent="0.3">
      <c r="BA30749" s="2"/>
    </row>
    <row r="30750" spans="53:53" x14ac:dyDescent="0.3">
      <c r="BA30750" s="2"/>
    </row>
    <row r="30751" spans="53:53" x14ac:dyDescent="0.3">
      <c r="BA30751" s="2"/>
    </row>
    <row r="30752" spans="53:53" x14ac:dyDescent="0.3">
      <c r="BA30752" s="2"/>
    </row>
    <row r="30753" spans="53:53" x14ac:dyDescent="0.3">
      <c r="BA30753" s="2"/>
    </row>
    <row r="30754" spans="53:53" x14ac:dyDescent="0.3">
      <c r="BA30754" s="2"/>
    </row>
    <row r="30755" spans="53:53" x14ac:dyDescent="0.3">
      <c r="BA30755" s="2"/>
    </row>
    <row r="30756" spans="53:53" x14ac:dyDescent="0.3">
      <c r="BA30756" s="2"/>
    </row>
    <row r="30757" spans="53:53" x14ac:dyDescent="0.3">
      <c r="BA30757" s="2"/>
    </row>
    <row r="30758" spans="53:53" x14ac:dyDescent="0.3">
      <c r="BA30758" s="2"/>
    </row>
    <row r="30759" spans="53:53" x14ac:dyDescent="0.3">
      <c r="BA30759" s="2"/>
    </row>
    <row r="30760" spans="53:53" x14ac:dyDescent="0.3">
      <c r="BA30760" s="2"/>
    </row>
    <row r="30761" spans="53:53" x14ac:dyDescent="0.3">
      <c r="BA30761" s="2"/>
    </row>
    <row r="30762" spans="53:53" x14ac:dyDescent="0.3">
      <c r="BA30762" s="2"/>
    </row>
    <row r="30763" spans="53:53" x14ac:dyDescent="0.3">
      <c r="BA30763" s="2"/>
    </row>
    <row r="30764" spans="53:53" x14ac:dyDescent="0.3">
      <c r="BA30764" s="2"/>
    </row>
    <row r="30765" spans="53:53" x14ac:dyDescent="0.3">
      <c r="BA30765" s="2"/>
    </row>
    <row r="30766" spans="53:53" x14ac:dyDescent="0.3">
      <c r="BA30766" s="2"/>
    </row>
    <row r="30767" spans="53:53" x14ac:dyDescent="0.3">
      <c r="BA30767" s="2"/>
    </row>
    <row r="30768" spans="53:53" x14ac:dyDescent="0.3">
      <c r="BA30768" s="2"/>
    </row>
    <row r="30769" spans="53:53" x14ac:dyDescent="0.3">
      <c r="BA30769" s="2"/>
    </row>
    <row r="30770" spans="53:53" x14ac:dyDescent="0.3">
      <c r="BA30770" s="2"/>
    </row>
    <row r="30771" spans="53:53" x14ac:dyDescent="0.3">
      <c r="BA30771" s="2"/>
    </row>
    <row r="30772" spans="53:53" x14ac:dyDescent="0.3">
      <c r="BA30772" s="2"/>
    </row>
    <row r="30773" spans="53:53" x14ac:dyDescent="0.3">
      <c r="BA30773" s="2"/>
    </row>
    <row r="30774" spans="53:53" x14ac:dyDescent="0.3">
      <c r="BA30774" s="2"/>
    </row>
    <row r="30775" spans="53:53" x14ac:dyDescent="0.3">
      <c r="BA30775" s="2"/>
    </row>
    <row r="30776" spans="53:53" x14ac:dyDescent="0.3">
      <c r="BA30776" s="2"/>
    </row>
    <row r="30777" spans="53:53" x14ac:dyDescent="0.3">
      <c r="BA30777" s="2"/>
    </row>
    <row r="30778" spans="53:53" x14ac:dyDescent="0.3">
      <c r="BA30778" s="2"/>
    </row>
    <row r="30779" spans="53:53" x14ac:dyDescent="0.3">
      <c r="BA30779" s="2"/>
    </row>
    <row r="30780" spans="53:53" x14ac:dyDescent="0.3">
      <c r="BA30780" s="2"/>
    </row>
    <row r="30781" spans="53:53" x14ac:dyDescent="0.3">
      <c r="BA30781" s="2"/>
    </row>
    <row r="30782" spans="53:53" x14ac:dyDescent="0.3">
      <c r="BA30782" s="2"/>
    </row>
    <row r="30783" spans="53:53" x14ac:dyDescent="0.3">
      <c r="BA30783" s="2"/>
    </row>
    <row r="30784" spans="53:53" x14ac:dyDescent="0.3">
      <c r="BA30784" s="2"/>
    </row>
    <row r="30785" spans="53:53" x14ac:dyDescent="0.3">
      <c r="BA30785" s="2"/>
    </row>
    <row r="30786" spans="53:53" x14ac:dyDescent="0.3">
      <c r="BA30786" s="2"/>
    </row>
    <row r="30787" spans="53:53" x14ac:dyDescent="0.3">
      <c r="BA30787" s="2"/>
    </row>
    <row r="30788" spans="53:53" x14ac:dyDescent="0.3">
      <c r="BA30788" s="2"/>
    </row>
    <row r="30789" spans="53:53" x14ac:dyDescent="0.3">
      <c r="BA30789" s="2"/>
    </row>
    <row r="30790" spans="53:53" x14ac:dyDescent="0.3">
      <c r="BA30790" s="2"/>
    </row>
    <row r="30791" spans="53:53" x14ac:dyDescent="0.3">
      <c r="BA30791" s="2"/>
    </row>
    <row r="30792" spans="53:53" x14ac:dyDescent="0.3">
      <c r="BA30792" s="2"/>
    </row>
    <row r="30793" spans="53:53" x14ac:dyDescent="0.3">
      <c r="BA30793" s="2"/>
    </row>
    <row r="30794" spans="53:53" x14ac:dyDescent="0.3">
      <c r="BA30794" s="2"/>
    </row>
    <row r="30795" spans="53:53" x14ac:dyDescent="0.3">
      <c r="BA30795" s="2"/>
    </row>
    <row r="30796" spans="53:53" x14ac:dyDescent="0.3">
      <c r="BA30796" s="2"/>
    </row>
    <row r="30797" spans="53:53" x14ac:dyDescent="0.3">
      <c r="BA30797" s="2"/>
    </row>
    <row r="30798" spans="53:53" x14ac:dyDescent="0.3">
      <c r="BA30798" s="2"/>
    </row>
    <row r="30799" spans="53:53" x14ac:dyDescent="0.3">
      <c r="BA30799" s="2"/>
    </row>
    <row r="30800" spans="53:53" x14ac:dyDescent="0.3">
      <c r="BA30800" s="2"/>
    </row>
    <row r="30801" spans="53:53" x14ac:dyDescent="0.3">
      <c r="BA30801" s="2"/>
    </row>
    <row r="30802" spans="53:53" x14ac:dyDescent="0.3">
      <c r="BA30802" s="2"/>
    </row>
    <row r="30803" spans="53:53" x14ac:dyDescent="0.3">
      <c r="BA30803" s="2"/>
    </row>
    <row r="30804" spans="53:53" x14ac:dyDescent="0.3">
      <c r="BA30804" s="2"/>
    </row>
    <row r="30805" spans="53:53" x14ac:dyDescent="0.3">
      <c r="BA30805" s="2"/>
    </row>
    <row r="30806" spans="53:53" x14ac:dyDescent="0.3">
      <c r="BA30806" s="2"/>
    </row>
    <row r="30807" spans="53:53" x14ac:dyDescent="0.3">
      <c r="BA30807" s="2"/>
    </row>
    <row r="30808" spans="53:53" x14ac:dyDescent="0.3">
      <c r="BA30808" s="2"/>
    </row>
    <row r="30809" spans="53:53" x14ac:dyDescent="0.3">
      <c r="BA30809" s="2"/>
    </row>
    <row r="30810" spans="53:53" x14ac:dyDescent="0.3">
      <c r="BA30810" s="2"/>
    </row>
    <row r="30811" spans="53:53" x14ac:dyDescent="0.3">
      <c r="BA30811" s="2"/>
    </row>
    <row r="30812" spans="53:53" x14ac:dyDescent="0.3">
      <c r="BA30812" s="2"/>
    </row>
    <row r="30813" spans="53:53" x14ac:dyDescent="0.3">
      <c r="BA30813" s="2"/>
    </row>
    <row r="30814" spans="53:53" x14ac:dyDescent="0.3">
      <c r="BA30814" s="2"/>
    </row>
    <row r="30815" spans="53:53" x14ac:dyDescent="0.3">
      <c r="BA30815" s="2"/>
    </row>
    <row r="30816" spans="53:53" x14ac:dyDescent="0.3">
      <c r="BA30816" s="2"/>
    </row>
    <row r="30817" spans="53:53" x14ac:dyDescent="0.3">
      <c r="BA30817" s="2"/>
    </row>
    <row r="30818" spans="53:53" x14ac:dyDescent="0.3">
      <c r="BA30818" s="2"/>
    </row>
    <row r="30819" spans="53:53" x14ac:dyDescent="0.3">
      <c r="BA30819" s="2"/>
    </row>
    <row r="30820" spans="53:53" x14ac:dyDescent="0.3">
      <c r="BA30820" s="2"/>
    </row>
    <row r="30821" spans="53:53" x14ac:dyDescent="0.3">
      <c r="BA30821" s="2"/>
    </row>
    <row r="30822" spans="53:53" x14ac:dyDescent="0.3">
      <c r="BA30822" s="2"/>
    </row>
    <row r="30823" spans="53:53" x14ac:dyDescent="0.3">
      <c r="BA30823" s="2"/>
    </row>
    <row r="30824" spans="53:53" x14ac:dyDescent="0.3">
      <c r="BA30824" s="2"/>
    </row>
    <row r="30825" spans="53:53" x14ac:dyDescent="0.3">
      <c r="BA30825" s="2"/>
    </row>
    <row r="30826" spans="53:53" x14ac:dyDescent="0.3">
      <c r="BA30826" s="2"/>
    </row>
    <row r="30827" spans="53:53" x14ac:dyDescent="0.3">
      <c r="BA30827" s="2"/>
    </row>
    <row r="30828" spans="53:53" x14ac:dyDescent="0.3">
      <c r="BA30828" s="2"/>
    </row>
    <row r="30829" spans="53:53" x14ac:dyDescent="0.3">
      <c r="BA30829" s="2"/>
    </row>
    <row r="30830" spans="53:53" x14ac:dyDescent="0.3">
      <c r="BA30830" s="2"/>
    </row>
    <row r="30831" spans="53:53" x14ac:dyDescent="0.3">
      <c r="BA30831" s="2"/>
    </row>
    <row r="30832" spans="53:53" x14ac:dyDescent="0.3">
      <c r="BA30832" s="2"/>
    </row>
    <row r="30833" spans="53:53" x14ac:dyDescent="0.3">
      <c r="BA30833" s="2"/>
    </row>
    <row r="30834" spans="53:53" x14ac:dyDescent="0.3">
      <c r="BA30834" s="2"/>
    </row>
    <row r="30835" spans="53:53" x14ac:dyDescent="0.3">
      <c r="BA30835" s="2"/>
    </row>
    <row r="30836" spans="53:53" x14ac:dyDescent="0.3">
      <c r="BA30836" s="2"/>
    </row>
    <row r="30837" spans="53:53" x14ac:dyDescent="0.3">
      <c r="BA30837" s="2"/>
    </row>
    <row r="30838" spans="53:53" x14ac:dyDescent="0.3">
      <c r="BA30838" s="2"/>
    </row>
    <row r="30839" spans="53:53" x14ac:dyDescent="0.3">
      <c r="BA30839" s="2"/>
    </row>
    <row r="30840" spans="53:53" x14ac:dyDescent="0.3">
      <c r="BA30840" s="2"/>
    </row>
    <row r="30841" spans="53:53" x14ac:dyDescent="0.3">
      <c r="BA30841" s="2"/>
    </row>
    <row r="30842" spans="53:53" x14ac:dyDescent="0.3">
      <c r="BA30842" s="2"/>
    </row>
    <row r="30843" spans="53:53" x14ac:dyDescent="0.3">
      <c r="BA30843" s="2"/>
    </row>
    <row r="30844" spans="53:53" x14ac:dyDescent="0.3">
      <c r="BA30844" s="2"/>
    </row>
    <row r="30845" spans="53:53" x14ac:dyDescent="0.3">
      <c r="BA30845" s="2"/>
    </row>
    <row r="30846" spans="53:53" x14ac:dyDescent="0.3">
      <c r="BA30846" s="2"/>
    </row>
    <row r="30847" spans="53:53" x14ac:dyDescent="0.3">
      <c r="BA30847" s="2"/>
    </row>
    <row r="30848" spans="53:53" x14ac:dyDescent="0.3">
      <c r="BA30848" s="2"/>
    </row>
    <row r="30849" spans="53:53" x14ac:dyDescent="0.3">
      <c r="BA30849" s="2"/>
    </row>
    <row r="30850" spans="53:53" x14ac:dyDescent="0.3">
      <c r="BA30850" s="2"/>
    </row>
    <row r="30851" spans="53:53" x14ac:dyDescent="0.3">
      <c r="BA30851" s="2"/>
    </row>
    <row r="30852" spans="53:53" x14ac:dyDescent="0.3">
      <c r="BA30852" s="2"/>
    </row>
    <row r="30853" spans="53:53" x14ac:dyDescent="0.3">
      <c r="BA30853" s="2"/>
    </row>
    <row r="30854" spans="53:53" x14ac:dyDescent="0.3">
      <c r="BA30854" s="2"/>
    </row>
    <row r="30855" spans="53:53" x14ac:dyDescent="0.3">
      <c r="BA30855" s="2"/>
    </row>
    <row r="30856" spans="53:53" x14ac:dyDescent="0.3">
      <c r="BA30856" s="2"/>
    </row>
    <row r="30857" spans="53:53" x14ac:dyDescent="0.3">
      <c r="BA30857" s="2"/>
    </row>
    <row r="30858" spans="53:53" x14ac:dyDescent="0.3">
      <c r="BA30858" s="2"/>
    </row>
    <row r="30859" spans="53:53" x14ac:dyDescent="0.3">
      <c r="BA30859" s="2"/>
    </row>
    <row r="30860" spans="53:53" x14ac:dyDescent="0.3">
      <c r="BA30860" s="2"/>
    </row>
    <row r="30861" spans="53:53" x14ac:dyDescent="0.3">
      <c r="BA30861" s="2"/>
    </row>
    <row r="30862" spans="53:53" x14ac:dyDescent="0.3">
      <c r="BA30862" s="2"/>
    </row>
    <row r="30863" spans="53:53" x14ac:dyDescent="0.3">
      <c r="BA30863" s="2"/>
    </row>
    <row r="30864" spans="53:53" x14ac:dyDescent="0.3">
      <c r="BA30864" s="2"/>
    </row>
    <row r="30865" spans="53:53" x14ac:dyDescent="0.3">
      <c r="BA30865" s="2"/>
    </row>
    <row r="30866" spans="53:53" x14ac:dyDescent="0.3">
      <c r="BA30866" s="2"/>
    </row>
    <row r="30867" spans="53:53" x14ac:dyDescent="0.3">
      <c r="BA30867" s="2"/>
    </row>
    <row r="30868" spans="53:53" x14ac:dyDescent="0.3">
      <c r="BA30868" s="2"/>
    </row>
    <row r="30869" spans="53:53" x14ac:dyDescent="0.3">
      <c r="BA30869" s="2"/>
    </row>
    <row r="30870" spans="53:53" x14ac:dyDescent="0.3">
      <c r="BA30870" s="2"/>
    </row>
    <row r="30871" spans="53:53" x14ac:dyDescent="0.3">
      <c r="BA30871" s="2"/>
    </row>
    <row r="30872" spans="53:53" x14ac:dyDescent="0.3">
      <c r="BA30872" s="2"/>
    </row>
    <row r="30873" spans="53:53" x14ac:dyDescent="0.3">
      <c r="BA30873" s="2"/>
    </row>
    <row r="30874" spans="53:53" x14ac:dyDescent="0.3">
      <c r="BA30874" s="2"/>
    </row>
    <row r="30875" spans="53:53" x14ac:dyDescent="0.3">
      <c r="BA30875" s="2"/>
    </row>
    <row r="30876" spans="53:53" x14ac:dyDescent="0.3">
      <c r="BA30876" s="2"/>
    </row>
    <row r="30877" spans="53:53" x14ac:dyDescent="0.3">
      <c r="BA30877" s="2"/>
    </row>
    <row r="30878" spans="53:53" x14ac:dyDescent="0.3">
      <c r="BA30878" s="2"/>
    </row>
    <row r="30879" spans="53:53" x14ac:dyDescent="0.3">
      <c r="BA30879" s="2"/>
    </row>
    <row r="30880" spans="53:53" x14ac:dyDescent="0.3">
      <c r="BA30880" s="2"/>
    </row>
    <row r="30881" spans="53:53" x14ac:dyDescent="0.3">
      <c r="BA30881" s="2"/>
    </row>
    <row r="30882" spans="53:53" x14ac:dyDescent="0.3">
      <c r="BA30882" s="2"/>
    </row>
    <row r="30883" spans="53:53" x14ac:dyDescent="0.3">
      <c r="BA30883" s="2"/>
    </row>
    <row r="30884" spans="53:53" x14ac:dyDescent="0.3">
      <c r="BA30884" s="2"/>
    </row>
    <row r="30885" spans="53:53" x14ac:dyDescent="0.3">
      <c r="BA30885" s="2"/>
    </row>
    <row r="30886" spans="53:53" x14ac:dyDescent="0.3">
      <c r="BA30886" s="2"/>
    </row>
    <row r="30887" spans="53:53" x14ac:dyDescent="0.3">
      <c r="BA30887" s="2"/>
    </row>
    <row r="30888" spans="53:53" x14ac:dyDescent="0.3">
      <c r="BA30888" s="2"/>
    </row>
    <row r="30889" spans="53:53" x14ac:dyDescent="0.3">
      <c r="BA30889" s="2"/>
    </row>
    <row r="30890" spans="53:53" x14ac:dyDescent="0.3">
      <c r="BA30890" s="2"/>
    </row>
    <row r="30891" spans="53:53" x14ac:dyDescent="0.3">
      <c r="BA30891" s="2"/>
    </row>
    <row r="30892" spans="53:53" x14ac:dyDescent="0.3">
      <c r="BA30892" s="2"/>
    </row>
    <row r="30893" spans="53:53" x14ac:dyDescent="0.3">
      <c r="BA30893" s="2"/>
    </row>
    <row r="30894" spans="53:53" x14ac:dyDescent="0.3">
      <c r="BA30894" s="2"/>
    </row>
    <row r="30895" spans="53:53" x14ac:dyDescent="0.3">
      <c r="BA30895" s="2"/>
    </row>
    <row r="30896" spans="53:53" x14ac:dyDescent="0.3">
      <c r="BA30896" s="2"/>
    </row>
    <row r="30897" spans="53:53" x14ac:dyDescent="0.3">
      <c r="BA30897" s="2"/>
    </row>
    <row r="30898" spans="53:53" x14ac:dyDescent="0.3">
      <c r="BA30898" s="2"/>
    </row>
    <row r="30899" spans="53:53" x14ac:dyDescent="0.3">
      <c r="BA30899" s="2"/>
    </row>
    <row r="30900" spans="53:53" x14ac:dyDescent="0.3">
      <c r="BA30900" s="2"/>
    </row>
    <row r="30901" spans="53:53" x14ac:dyDescent="0.3">
      <c r="BA30901" s="2"/>
    </row>
    <row r="30902" spans="53:53" x14ac:dyDescent="0.3">
      <c r="BA30902" s="2"/>
    </row>
    <row r="30903" spans="53:53" x14ac:dyDescent="0.3">
      <c r="BA30903" s="2"/>
    </row>
    <row r="30904" spans="53:53" x14ac:dyDescent="0.3">
      <c r="BA30904" s="2"/>
    </row>
    <row r="30905" spans="53:53" x14ac:dyDescent="0.3">
      <c r="BA30905" s="2"/>
    </row>
    <row r="30906" spans="53:53" x14ac:dyDescent="0.3">
      <c r="BA30906" s="2"/>
    </row>
    <row r="30907" spans="53:53" x14ac:dyDescent="0.3">
      <c r="BA30907" s="2"/>
    </row>
    <row r="30908" spans="53:53" x14ac:dyDescent="0.3">
      <c r="BA30908" s="2"/>
    </row>
    <row r="30909" spans="53:53" x14ac:dyDescent="0.3">
      <c r="BA30909" s="2"/>
    </row>
    <row r="30910" spans="53:53" x14ac:dyDescent="0.3">
      <c r="BA30910" s="2"/>
    </row>
    <row r="30911" spans="53:53" x14ac:dyDescent="0.3">
      <c r="BA30911" s="2"/>
    </row>
    <row r="30912" spans="53:53" x14ac:dyDescent="0.3">
      <c r="BA30912" s="2"/>
    </row>
    <row r="30913" spans="53:53" x14ac:dyDescent="0.3">
      <c r="BA30913" s="2"/>
    </row>
    <row r="30914" spans="53:53" x14ac:dyDescent="0.3">
      <c r="BA30914" s="2"/>
    </row>
    <row r="30915" spans="53:53" x14ac:dyDescent="0.3">
      <c r="BA30915" s="2"/>
    </row>
    <row r="30916" spans="53:53" x14ac:dyDescent="0.3">
      <c r="BA30916" s="2"/>
    </row>
    <row r="30917" spans="53:53" x14ac:dyDescent="0.3">
      <c r="BA30917" s="2"/>
    </row>
    <row r="30918" spans="53:53" x14ac:dyDescent="0.3">
      <c r="BA30918" s="2"/>
    </row>
    <row r="30919" spans="53:53" x14ac:dyDescent="0.3">
      <c r="BA30919" s="2"/>
    </row>
    <row r="30920" spans="53:53" x14ac:dyDescent="0.3">
      <c r="BA30920" s="2"/>
    </row>
    <row r="30921" spans="53:53" x14ac:dyDescent="0.3">
      <c r="BA30921" s="2"/>
    </row>
    <row r="30922" spans="53:53" x14ac:dyDescent="0.3">
      <c r="BA30922" s="2"/>
    </row>
    <row r="30923" spans="53:53" x14ac:dyDescent="0.3">
      <c r="BA30923" s="2"/>
    </row>
    <row r="30924" spans="53:53" x14ac:dyDescent="0.3">
      <c r="BA30924" s="2"/>
    </row>
    <row r="30925" spans="53:53" x14ac:dyDescent="0.3">
      <c r="BA30925" s="2"/>
    </row>
    <row r="30926" spans="53:53" x14ac:dyDescent="0.3">
      <c r="BA30926" s="2"/>
    </row>
    <row r="30927" spans="53:53" x14ac:dyDescent="0.3">
      <c r="BA30927" s="2"/>
    </row>
    <row r="30928" spans="53:53" x14ac:dyDescent="0.3">
      <c r="BA30928" s="2"/>
    </row>
    <row r="30929" spans="53:53" x14ac:dyDescent="0.3">
      <c r="BA30929" s="2"/>
    </row>
    <row r="30930" spans="53:53" x14ac:dyDescent="0.3">
      <c r="BA30930" s="2"/>
    </row>
    <row r="30931" spans="53:53" x14ac:dyDescent="0.3">
      <c r="BA30931" s="2"/>
    </row>
    <row r="30932" spans="53:53" x14ac:dyDescent="0.3">
      <c r="BA30932" s="2"/>
    </row>
    <row r="30933" spans="53:53" x14ac:dyDescent="0.3">
      <c r="BA30933" s="2"/>
    </row>
    <row r="30934" spans="53:53" x14ac:dyDescent="0.3">
      <c r="BA30934" s="2"/>
    </row>
    <row r="30935" spans="53:53" x14ac:dyDescent="0.3">
      <c r="BA30935" s="2"/>
    </row>
    <row r="30936" spans="53:53" x14ac:dyDescent="0.3">
      <c r="BA30936" s="2"/>
    </row>
    <row r="30937" spans="53:53" x14ac:dyDescent="0.3">
      <c r="BA30937" s="2"/>
    </row>
    <row r="30938" spans="53:53" x14ac:dyDescent="0.3">
      <c r="BA30938" s="2"/>
    </row>
    <row r="30939" spans="53:53" x14ac:dyDescent="0.3">
      <c r="BA30939" s="2"/>
    </row>
    <row r="30940" spans="53:53" x14ac:dyDescent="0.3">
      <c r="BA30940" s="2"/>
    </row>
    <row r="30941" spans="53:53" x14ac:dyDescent="0.3">
      <c r="BA30941" s="2"/>
    </row>
    <row r="30942" spans="53:53" x14ac:dyDescent="0.3">
      <c r="BA30942" s="2"/>
    </row>
    <row r="30943" spans="53:53" x14ac:dyDescent="0.3">
      <c r="BA30943" s="2"/>
    </row>
    <row r="30944" spans="53:53" x14ac:dyDescent="0.3">
      <c r="BA30944" s="2"/>
    </row>
    <row r="30945" spans="53:53" x14ac:dyDescent="0.3">
      <c r="BA30945" s="2"/>
    </row>
    <row r="30946" spans="53:53" x14ac:dyDescent="0.3">
      <c r="BA30946" s="2"/>
    </row>
    <row r="30947" spans="53:53" x14ac:dyDescent="0.3">
      <c r="BA30947" s="2"/>
    </row>
    <row r="30948" spans="53:53" x14ac:dyDescent="0.3">
      <c r="BA30948" s="2"/>
    </row>
    <row r="30949" spans="53:53" x14ac:dyDescent="0.3">
      <c r="BA30949" s="2"/>
    </row>
    <row r="30950" spans="53:53" x14ac:dyDescent="0.3">
      <c r="BA30950" s="2"/>
    </row>
    <row r="30951" spans="53:53" x14ac:dyDescent="0.3">
      <c r="BA30951" s="2"/>
    </row>
    <row r="30952" spans="53:53" x14ac:dyDescent="0.3">
      <c r="BA30952" s="2"/>
    </row>
    <row r="30953" spans="53:53" x14ac:dyDescent="0.3">
      <c r="BA30953" s="2"/>
    </row>
    <row r="30954" spans="53:53" x14ac:dyDescent="0.3">
      <c r="BA30954" s="2"/>
    </row>
    <row r="30955" spans="53:53" x14ac:dyDescent="0.3">
      <c r="BA30955" s="2"/>
    </row>
    <row r="30956" spans="53:53" x14ac:dyDescent="0.3">
      <c r="BA30956" s="2"/>
    </row>
    <row r="30957" spans="53:53" x14ac:dyDescent="0.3">
      <c r="BA30957" s="2"/>
    </row>
    <row r="30958" spans="53:53" x14ac:dyDescent="0.3">
      <c r="BA30958" s="2"/>
    </row>
    <row r="30959" spans="53:53" x14ac:dyDescent="0.3">
      <c r="BA30959" s="2"/>
    </row>
    <row r="30960" spans="53:53" x14ac:dyDescent="0.3">
      <c r="BA30960" s="2"/>
    </row>
    <row r="30961" spans="53:53" x14ac:dyDescent="0.3">
      <c r="BA30961" s="2"/>
    </row>
    <row r="30962" spans="53:53" x14ac:dyDescent="0.3">
      <c r="BA30962" s="2"/>
    </row>
    <row r="30963" spans="53:53" x14ac:dyDescent="0.3">
      <c r="BA30963" s="2"/>
    </row>
    <row r="30964" spans="53:53" x14ac:dyDescent="0.3">
      <c r="BA30964" s="2"/>
    </row>
    <row r="30965" spans="53:53" x14ac:dyDescent="0.3">
      <c r="BA30965" s="2"/>
    </row>
    <row r="30966" spans="53:53" x14ac:dyDescent="0.3">
      <c r="BA30966" s="2"/>
    </row>
    <row r="30967" spans="53:53" x14ac:dyDescent="0.3">
      <c r="BA30967" s="2"/>
    </row>
    <row r="30968" spans="53:53" x14ac:dyDescent="0.3">
      <c r="BA30968" s="2"/>
    </row>
    <row r="30969" spans="53:53" x14ac:dyDescent="0.3">
      <c r="BA30969" s="2"/>
    </row>
    <row r="30970" spans="53:53" x14ac:dyDescent="0.3">
      <c r="BA30970" s="2"/>
    </row>
    <row r="30971" spans="53:53" x14ac:dyDescent="0.3">
      <c r="BA30971" s="2"/>
    </row>
    <row r="30972" spans="53:53" x14ac:dyDescent="0.3">
      <c r="BA30972" s="2"/>
    </row>
    <row r="30973" spans="53:53" x14ac:dyDescent="0.3">
      <c r="BA30973" s="2"/>
    </row>
    <row r="30974" spans="53:53" x14ac:dyDescent="0.3">
      <c r="BA30974" s="2"/>
    </row>
    <row r="30975" spans="53:53" x14ac:dyDescent="0.3">
      <c r="BA30975" s="2"/>
    </row>
    <row r="30976" spans="53:53" x14ac:dyDescent="0.3">
      <c r="BA30976" s="2"/>
    </row>
    <row r="30977" spans="53:53" x14ac:dyDescent="0.3">
      <c r="BA30977" s="2"/>
    </row>
    <row r="30978" spans="53:53" x14ac:dyDescent="0.3">
      <c r="BA30978" s="2"/>
    </row>
    <row r="30979" spans="53:53" x14ac:dyDescent="0.3">
      <c r="BA30979" s="2"/>
    </row>
    <row r="30980" spans="53:53" x14ac:dyDescent="0.3">
      <c r="BA30980" s="2"/>
    </row>
    <row r="30981" spans="53:53" x14ac:dyDescent="0.3">
      <c r="BA30981" s="2"/>
    </row>
    <row r="30982" spans="53:53" x14ac:dyDescent="0.3">
      <c r="BA30982" s="2"/>
    </row>
    <row r="30983" spans="53:53" x14ac:dyDescent="0.3">
      <c r="BA30983" s="2"/>
    </row>
    <row r="30984" spans="53:53" x14ac:dyDescent="0.3">
      <c r="BA30984" s="2"/>
    </row>
    <row r="30985" spans="53:53" x14ac:dyDescent="0.3">
      <c r="BA30985" s="2"/>
    </row>
    <row r="30986" spans="53:53" x14ac:dyDescent="0.3">
      <c r="BA30986" s="2"/>
    </row>
    <row r="30987" spans="53:53" x14ac:dyDescent="0.3">
      <c r="BA30987" s="2"/>
    </row>
    <row r="30988" spans="53:53" x14ac:dyDescent="0.3">
      <c r="BA30988" s="2"/>
    </row>
    <row r="30989" spans="53:53" x14ac:dyDescent="0.3">
      <c r="BA30989" s="2"/>
    </row>
    <row r="30990" spans="53:53" x14ac:dyDescent="0.3">
      <c r="BA30990" s="2"/>
    </row>
    <row r="30991" spans="53:53" x14ac:dyDescent="0.3">
      <c r="BA30991" s="2"/>
    </row>
    <row r="30992" spans="53:53" x14ac:dyDescent="0.3">
      <c r="BA30992" s="2"/>
    </row>
    <row r="30993" spans="53:53" x14ac:dyDescent="0.3">
      <c r="BA30993" s="2"/>
    </row>
    <row r="30994" spans="53:53" x14ac:dyDescent="0.3">
      <c r="BA30994" s="2"/>
    </row>
    <row r="30995" spans="53:53" x14ac:dyDescent="0.3">
      <c r="BA30995" s="2"/>
    </row>
    <row r="30996" spans="53:53" x14ac:dyDescent="0.3">
      <c r="BA30996" s="2"/>
    </row>
    <row r="30997" spans="53:53" x14ac:dyDescent="0.3">
      <c r="BA30997" s="2"/>
    </row>
    <row r="30998" spans="53:53" x14ac:dyDescent="0.3">
      <c r="BA30998" s="2"/>
    </row>
    <row r="30999" spans="53:53" x14ac:dyDescent="0.3">
      <c r="BA30999" s="2"/>
    </row>
    <row r="31000" spans="53:53" x14ac:dyDescent="0.3">
      <c r="BA31000" s="2"/>
    </row>
    <row r="31001" spans="53:53" x14ac:dyDescent="0.3">
      <c r="BA31001" s="2"/>
    </row>
    <row r="31002" spans="53:53" x14ac:dyDescent="0.3">
      <c r="BA31002" s="2"/>
    </row>
    <row r="31003" spans="53:53" x14ac:dyDescent="0.3">
      <c r="BA31003" s="2"/>
    </row>
    <row r="31004" spans="53:53" x14ac:dyDescent="0.3">
      <c r="BA31004" s="2"/>
    </row>
    <row r="31005" spans="53:53" x14ac:dyDescent="0.3">
      <c r="BA31005" s="2"/>
    </row>
    <row r="31006" spans="53:53" x14ac:dyDescent="0.3">
      <c r="BA31006" s="2"/>
    </row>
    <row r="31007" spans="53:53" x14ac:dyDescent="0.3">
      <c r="BA31007" s="2"/>
    </row>
    <row r="31008" spans="53:53" x14ac:dyDescent="0.3">
      <c r="BA31008" s="2"/>
    </row>
    <row r="31009" spans="53:53" x14ac:dyDescent="0.3">
      <c r="BA31009" s="2"/>
    </row>
    <row r="31010" spans="53:53" x14ac:dyDescent="0.3">
      <c r="BA31010" s="2"/>
    </row>
    <row r="31011" spans="53:53" x14ac:dyDescent="0.3">
      <c r="BA31011" s="2"/>
    </row>
    <row r="31012" spans="53:53" x14ac:dyDescent="0.3">
      <c r="BA31012" s="2"/>
    </row>
    <row r="31013" spans="53:53" x14ac:dyDescent="0.3">
      <c r="BA31013" s="2"/>
    </row>
    <row r="31014" spans="53:53" x14ac:dyDescent="0.3">
      <c r="BA31014" s="2"/>
    </row>
    <row r="31015" spans="53:53" x14ac:dyDescent="0.3">
      <c r="BA31015" s="2"/>
    </row>
    <row r="31016" spans="53:53" x14ac:dyDescent="0.3">
      <c r="BA31016" s="2"/>
    </row>
    <row r="31017" spans="53:53" x14ac:dyDescent="0.3">
      <c r="BA31017" s="2"/>
    </row>
    <row r="31018" spans="53:53" x14ac:dyDescent="0.3">
      <c r="BA31018" s="2"/>
    </row>
    <row r="31019" spans="53:53" x14ac:dyDescent="0.3">
      <c r="BA31019" s="2"/>
    </row>
    <row r="31020" spans="53:53" x14ac:dyDescent="0.3">
      <c r="BA31020" s="2"/>
    </row>
    <row r="31021" spans="53:53" x14ac:dyDescent="0.3">
      <c r="BA31021" s="2"/>
    </row>
    <row r="31022" spans="53:53" x14ac:dyDescent="0.3">
      <c r="BA31022" s="2"/>
    </row>
    <row r="31023" spans="53:53" x14ac:dyDescent="0.3">
      <c r="BA31023" s="2"/>
    </row>
    <row r="31024" spans="53:53" x14ac:dyDescent="0.3">
      <c r="BA31024" s="2"/>
    </row>
    <row r="31025" spans="53:53" x14ac:dyDescent="0.3">
      <c r="BA31025" s="2"/>
    </row>
    <row r="31026" spans="53:53" x14ac:dyDescent="0.3">
      <c r="BA31026" s="2"/>
    </row>
    <row r="31027" spans="53:53" x14ac:dyDescent="0.3">
      <c r="BA31027" s="2"/>
    </row>
    <row r="31028" spans="53:53" x14ac:dyDescent="0.3">
      <c r="BA31028" s="2"/>
    </row>
    <row r="31029" spans="53:53" x14ac:dyDescent="0.3">
      <c r="BA31029" s="2"/>
    </row>
    <row r="31030" spans="53:53" x14ac:dyDescent="0.3">
      <c r="BA31030" s="2"/>
    </row>
    <row r="31031" spans="53:53" x14ac:dyDescent="0.3">
      <c r="BA31031" s="2"/>
    </row>
    <row r="31032" spans="53:53" x14ac:dyDescent="0.3">
      <c r="BA31032" s="2"/>
    </row>
    <row r="31033" spans="53:53" x14ac:dyDescent="0.3">
      <c r="BA31033" s="2"/>
    </row>
    <row r="31034" spans="53:53" x14ac:dyDescent="0.3">
      <c r="BA31034" s="2"/>
    </row>
    <row r="31035" spans="53:53" x14ac:dyDescent="0.3">
      <c r="BA31035" s="2"/>
    </row>
    <row r="31036" spans="53:53" x14ac:dyDescent="0.3">
      <c r="BA31036" s="2"/>
    </row>
    <row r="31037" spans="53:53" x14ac:dyDescent="0.3">
      <c r="BA31037" s="2"/>
    </row>
    <row r="31038" spans="53:53" x14ac:dyDescent="0.3">
      <c r="BA31038" s="2"/>
    </row>
    <row r="31039" spans="53:53" x14ac:dyDescent="0.3">
      <c r="BA31039" s="2"/>
    </row>
    <row r="31040" spans="53:53" x14ac:dyDescent="0.3">
      <c r="BA31040" s="2"/>
    </row>
    <row r="31041" spans="53:53" x14ac:dyDescent="0.3">
      <c r="BA31041" s="2"/>
    </row>
    <row r="31042" spans="53:53" x14ac:dyDescent="0.3">
      <c r="BA31042" s="2"/>
    </row>
    <row r="31043" spans="53:53" x14ac:dyDescent="0.3">
      <c r="BA31043" s="2"/>
    </row>
    <row r="31044" spans="53:53" x14ac:dyDescent="0.3">
      <c r="BA31044" s="2"/>
    </row>
    <row r="31045" spans="53:53" x14ac:dyDescent="0.3">
      <c r="BA31045" s="2"/>
    </row>
    <row r="31046" spans="53:53" x14ac:dyDescent="0.3">
      <c r="BA31046" s="2"/>
    </row>
    <row r="31047" spans="53:53" x14ac:dyDescent="0.3">
      <c r="BA31047" s="2"/>
    </row>
    <row r="31048" spans="53:53" x14ac:dyDescent="0.3">
      <c r="BA31048" s="2"/>
    </row>
    <row r="31049" spans="53:53" x14ac:dyDescent="0.3">
      <c r="BA31049" s="2"/>
    </row>
    <row r="31050" spans="53:53" x14ac:dyDescent="0.3">
      <c r="BA31050" s="2"/>
    </row>
    <row r="31051" spans="53:53" x14ac:dyDescent="0.3">
      <c r="BA31051" s="2"/>
    </row>
    <row r="31052" spans="53:53" x14ac:dyDescent="0.3">
      <c r="BA31052" s="2"/>
    </row>
    <row r="31053" spans="53:53" x14ac:dyDescent="0.3">
      <c r="BA31053" s="2"/>
    </row>
    <row r="31054" spans="53:53" x14ac:dyDescent="0.3">
      <c r="BA31054" s="2"/>
    </row>
    <row r="31055" spans="53:53" x14ac:dyDescent="0.3">
      <c r="BA31055" s="2"/>
    </row>
    <row r="31056" spans="53:53" x14ac:dyDescent="0.3">
      <c r="BA31056" s="2"/>
    </row>
    <row r="31057" spans="53:53" x14ac:dyDescent="0.3">
      <c r="BA31057" s="2"/>
    </row>
    <row r="31058" spans="53:53" x14ac:dyDescent="0.3">
      <c r="BA31058" s="2"/>
    </row>
    <row r="31059" spans="53:53" x14ac:dyDescent="0.3">
      <c r="BA31059" s="2"/>
    </row>
    <row r="31060" spans="53:53" x14ac:dyDescent="0.3">
      <c r="BA31060" s="2"/>
    </row>
    <row r="31061" spans="53:53" x14ac:dyDescent="0.3">
      <c r="BA31061" s="2"/>
    </row>
    <row r="31062" spans="53:53" x14ac:dyDescent="0.3">
      <c r="BA31062" s="2"/>
    </row>
    <row r="31063" spans="53:53" x14ac:dyDescent="0.3">
      <c r="BA31063" s="2"/>
    </row>
    <row r="31064" spans="53:53" x14ac:dyDescent="0.3">
      <c r="BA31064" s="2"/>
    </row>
    <row r="31065" spans="53:53" x14ac:dyDescent="0.3">
      <c r="BA31065" s="2"/>
    </row>
    <row r="31066" spans="53:53" x14ac:dyDescent="0.3">
      <c r="BA31066" s="2"/>
    </row>
    <row r="31067" spans="53:53" x14ac:dyDescent="0.3">
      <c r="BA31067" s="2"/>
    </row>
    <row r="31068" spans="53:53" x14ac:dyDescent="0.3">
      <c r="BA31068" s="2"/>
    </row>
    <row r="31069" spans="53:53" x14ac:dyDescent="0.3">
      <c r="BA31069" s="2"/>
    </row>
    <row r="31070" spans="53:53" x14ac:dyDescent="0.3">
      <c r="BA31070" s="2"/>
    </row>
    <row r="31071" spans="53:53" x14ac:dyDescent="0.3">
      <c r="BA31071" s="2"/>
    </row>
    <row r="31072" spans="53:53" x14ac:dyDescent="0.3">
      <c r="BA31072" s="2"/>
    </row>
    <row r="31073" spans="53:53" x14ac:dyDescent="0.3">
      <c r="BA31073" s="2"/>
    </row>
    <row r="31074" spans="53:53" x14ac:dyDescent="0.3">
      <c r="BA31074" s="2"/>
    </row>
    <row r="31075" spans="53:53" x14ac:dyDescent="0.3">
      <c r="BA31075" s="2"/>
    </row>
    <row r="31076" spans="53:53" x14ac:dyDescent="0.3">
      <c r="BA31076" s="2"/>
    </row>
    <row r="31077" spans="53:53" x14ac:dyDescent="0.3">
      <c r="BA31077" s="2"/>
    </row>
    <row r="31078" spans="53:53" x14ac:dyDescent="0.3">
      <c r="BA31078" s="2"/>
    </row>
    <row r="31079" spans="53:53" x14ac:dyDescent="0.3">
      <c r="BA31079" s="2"/>
    </row>
    <row r="31080" spans="53:53" x14ac:dyDescent="0.3">
      <c r="BA31080" s="2"/>
    </row>
    <row r="31081" spans="53:53" x14ac:dyDescent="0.3">
      <c r="BA31081" s="2"/>
    </row>
    <row r="31082" spans="53:53" x14ac:dyDescent="0.3">
      <c r="BA31082" s="2"/>
    </row>
    <row r="31083" spans="53:53" x14ac:dyDescent="0.3">
      <c r="BA31083" s="2"/>
    </row>
    <row r="31084" spans="53:53" x14ac:dyDescent="0.3">
      <c r="BA31084" s="2"/>
    </row>
    <row r="31085" spans="53:53" x14ac:dyDescent="0.3">
      <c r="BA31085" s="2"/>
    </row>
    <row r="31086" spans="53:53" x14ac:dyDescent="0.3">
      <c r="BA31086" s="2"/>
    </row>
    <row r="31087" spans="53:53" x14ac:dyDescent="0.3">
      <c r="BA31087" s="2"/>
    </row>
    <row r="31088" spans="53:53" x14ac:dyDescent="0.3">
      <c r="BA31088" s="2"/>
    </row>
    <row r="31089" spans="53:53" x14ac:dyDescent="0.3">
      <c r="BA31089" s="2"/>
    </row>
    <row r="31090" spans="53:53" x14ac:dyDescent="0.3">
      <c r="BA31090" s="2"/>
    </row>
    <row r="31091" spans="53:53" x14ac:dyDescent="0.3">
      <c r="BA31091" s="2"/>
    </row>
    <row r="31092" spans="53:53" x14ac:dyDescent="0.3">
      <c r="BA31092" s="2"/>
    </row>
    <row r="31093" spans="53:53" x14ac:dyDescent="0.3">
      <c r="BA31093" s="2"/>
    </row>
    <row r="31094" spans="53:53" x14ac:dyDescent="0.3">
      <c r="BA31094" s="2"/>
    </row>
    <row r="31095" spans="53:53" x14ac:dyDescent="0.3">
      <c r="BA31095" s="2"/>
    </row>
    <row r="31096" spans="53:53" x14ac:dyDescent="0.3">
      <c r="BA31096" s="2"/>
    </row>
    <row r="31097" spans="53:53" x14ac:dyDescent="0.3">
      <c r="BA31097" s="2"/>
    </row>
    <row r="31098" spans="53:53" x14ac:dyDescent="0.3">
      <c r="BA31098" s="2"/>
    </row>
    <row r="31099" spans="53:53" x14ac:dyDescent="0.3">
      <c r="BA31099" s="2"/>
    </row>
    <row r="31100" spans="53:53" x14ac:dyDescent="0.3">
      <c r="BA31100" s="2"/>
    </row>
    <row r="31101" spans="53:53" x14ac:dyDescent="0.3">
      <c r="BA31101" s="2"/>
    </row>
    <row r="31102" spans="53:53" x14ac:dyDescent="0.3">
      <c r="BA31102" s="2"/>
    </row>
    <row r="31103" spans="53:53" x14ac:dyDescent="0.3">
      <c r="BA31103" s="2"/>
    </row>
    <row r="31104" spans="53:53" x14ac:dyDescent="0.3">
      <c r="BA31104" s="2"/>
    </row>
    <row r="31105" spans="53:53" x14ac:dyDescent="0.3">
      <c r="BA31105" s="2"/>
    </row>
    <row r="31106" spans="53:53" x14ac:dyDescent="0.3">
      <c r="BA31106" s="2"/>
    </row>
    <row r="31107" spans="53:53" x14ac:dyDescent="0.3">
      <c r="BA31107" s="2"/>
    </row>
    <row r="31108" spans="53:53" x14ac:dyDescent="0.3">
      <c r="BA31108" s="2"/>
    </row>
    <row r="31109" spans="53:53" x14ac:dyDescent="0.3">
      <c r="BA31109" s="2"/>
    </row>
    <row r="31110" spans="53:53" x14ac:dyDescent="0.3">
      <c r="BA31110" s="2"/>
    </row>
    <row r="31111" spans="53:53" x14ac:dyDescent="0.3">
      <c r="BA31111" s="2"/>
    </row>
    <row r="31112" spans="53:53" x14ac:dyDescent="0.3">
      <c r="BA31112" s="2"/>
    </row>
    <row r="31113" spans="53:53" x14ac:dyDescent="0.3">
      <c r="BA31113" s="2"/>
    </row>
    <row r="31114" spans="53:53" x14ac:dyDescent="0.3">
      <c r="BA31114" s="2"/>
    </row>
    <row r="31115" spans="53:53" x14ac:dyDescent="0.3">
      <c r="BA31115" s="2"/>
    </row>
    <row r="31116" spans="53:53" x14ac:dyDescent="0.3">
      <c r="BA31116" s="2"/>
    </row>
    <row r="31117" spans="53:53" x14ac:dyDescent="0.3">
      <c r="BA31117" s="2"/>
    </row>
    <row r="31118" spans="53:53" x14ac:dyDescent="0.3">
      <c r="BA31118" s="2"/>
    </row>
    <row r="31119" spans="53:53" x14ac:dyDescent="0.3">
      <c r="BA31119" s="2"/>
    </row>
    <row r="31120" spans="53:53" x14ac:dyDescent="0.3">
      <c r="BA31120" s="2"/>
    </row>
    <row r="31121" spans="53:53" x14ac:dyDescent="0.3">
      <c r="BA31121" s="2"/>
    </row>
    <row r="31122" spans="53:53" x14ac:dyDescent="0.3">
      <c r="BA31122" s="2"/>
    </row>
    <row r="31123" spans="53:53" x14ac:dyDescent="0.3">
      <c r="BA31123" s="2"/>
    </row>
    <row r="31124" spans="53:53" x14ac:dyDescent="0.3">
      <c r="BA31124" s="2"/>
    </row>
    <row r="31125" spans="53:53" x14ac:dyDescent="0.3">
      <c r="BA31125" s="2"/>
    </row>
    <row r="31126" spans="53:53" x14ac:dyDescent="0.3">
      <c r="BA31126" s="2"/>
    </row>
    <row r="31127" spans="53:53" x14ac:dyDescent="0.3">
      <c r="BA31127" s="2"/>
    </row>
    <row r="31128" spans="53:53" x14ac:dyDescent="0.3">
      <c r="BA31128" s="2"/>
    </row>
    <row r="31129" spans="53:53" x14ac:dyDescent="0.3">
      <c r="BA31129" s="2"/>
    </row>
    <row r="31130" spans="53:53" x14ac:dyDescent="0.3">
      <c r="BA31130" s="2"/>
    </row>
    <row r="31131" spans="53:53" x14ac:dyDescent="0.3">
      <c r="BA31131" s="2"/>
    </row>
    <row r="31132" spans="53:53" x14ac:dyDescent="0.3">
      <c r="BA31132" s="2"/>
    </row>
    <row r="31133" spans="53:53" x14ac:dyDescent="0.3">
      <c r="BA31133" s="2"/>
    </row>
    <row r="31134" spans="53:53" x14ac:dyDescent="0.3">
      <c r="BA31134" s="2"/>
    </row>
    <row r="31135" spans="53:53" x14ac:dyDescent="0.3">
      <c r="BA31135" s="2"/>
    </row>
    <row r="31136" spans="53:53" x14ac:dyDescent="0.3">
      <c r="BA31136" s="2"/>
    </row>
    <row r="31137" spans="53:53" x14ac:dyDescent="0.3">
      <c r="BA31137" s="2"/>
    </row>
    <row r="31138" spans="53:53" x14ac:dyDescent="0.3">
      <c r="BA31138" s="2"/>
    </row>
    <row r="31139" spans="53:53" x14ac:dyDescent="0.3">
      <c r="BA31139" s="2"/>
    </row>
    <row r="31140" spans="53:53" x14ac:dyDescent="0.3">
      <c r="BA31140" s="2"/>
    </row>
    <row r="31141" spans="53:53" x14ac:dyDescent="0.3">
      <c r="BA31141" s="2"/>
    </row>
    <row r="31142" spans="53:53" x14ac:dyDescent="0.3">
      <c r="BA31142" s="2"/>
    </row>
    <row r="31143" spans="53:53" x14ac:dyDescent="0.3">
      <c r="BA31143" s="2"/>
    </row>
    <row r="31144" spans="53:53" x14ac:dyDescent="0.3">
      <c r="BA31144" s="2"/>
    </row>
    <row r="31145" spans="53:53" x14ac:dyDescent="0.3">
      <c r="BA31145" s="2"/>
    </row>
    <row r="31146" spans="53:53" x14ac:dyDescent="0.3">
      <c r="BA31146" s="2"/>
    </row>
    <row r="31147" spans="53:53" x14ac:dyDescent="0.3">
      <c r="BA31147" s="2"/>
    </row>
    <row r="31148" spans="53:53" x14ac:dyDescent="0.3">
      <c r="BA31148" s="2"/>
    </row>
    <row r="31149" spans="53:53" x14ac:dyDescent="0.3">
      <c r="BA31149" s="2"/>
    </row>
    <row r="31150" spans="53:53" x14ac:dyDescent="0.3">
      <c r="BA31150" s="2"/>
    </row>
    <row r="31151" spans="53:53" x14ac:dyDescent="0.3">
      <c r="BA31151" s="2"/>
    </row>
    <row r="31152" spans="53:53" x14ac:dyDescent="0.3">
      <c r="BA31152" s="2"/>
    </row>
    <row r="31153" spans="53:53" x14ac:dyDescent="0.3">
      <c r="BA31153" s="2"/>
    </row>
    <row r="31154" spans="53:53" x14ac:dyDescent="0.3">
      <c r="BA31154" s="2"/>
    </row>
    <row r="31155" spans="53:53" x14ac:dyDescent="0.3">
      <c r="BA31155" s="2"/>
    </row>
    <row r="31156" spans="53:53" x14ac:dyDescent="0.3">
      <c r="BA31156" s="2"/>
    </row>
    <row r="31157" spans="53:53" x14ac:dyDescent="0.3">
      <c r="BA31157" s="2"/>
    </row>
    <row r="31158" spans="53:53" x14ac:dyDescent="0.3">
      <c r="BA31158" s="2"/>
    </row>
    <row r="31159" spans="53:53" x14ac:dyDescent="0.3">
      <c r="BA31159" s="2"/>
    </row>
    <row r="31160" spans="53:53" x14ac:dyDescent="0.3">
      <c r="BA31160" s="2"/>
    </row>
    <row r="31161" spans="53:53" x14ac:dyDescent="0.3">
      <c r="BA31161" s="2"/>
    </row>
    <row r="31162" spans="53:53" x14ac:dyDescent="0.3">
      <c r="BA31162" s="2"/>
    </row>
    <row r="31163" spans="53:53" x14ac:dyDescent="0.3">
      <c r="BA31163" s="2"/>
    </row>
    <row r="31164" spans="53:53" x14ac:dyDescent="0.3">
      <c r="BA31164" s="2"/>
    </row>
    <row r="31165" spans="53:53" x14ac:dyDescent="0.3">
      <c r="BA31165" s="2"/>
    </row>
    <row r="31166" spans="53:53" x14ac:dyDescent="0.3">
      <c r="BA31166" s="2"/>
    </row>
    <row r="31167" spans="53:53" x14ac:dyDescent="0.3">
      <c r="BA31167" s="2"/>
    </row>
    <row r="31168" spans="53:53" x14ac:dyDescent="0.3">
      <c r="BA31168" s="2"/>
    </row>
    <row r="31169" spans="53:53" x14ac:dyDescent="0.3">
      <c r="BA31169" s="2"/>
    </row>
    <row r="31170" spans="53:53" x14ac:dyDescent="0.3">
      <c r="BA31170" s="2"/>
    </row>
    <row r="31171" spans="53:53" x14ac:dyDescent="0.3">
      <c r="BA31171" s="2"/>
    </row>
    <row r="31172" spans="53:53" x14ac:dyDescent="0.3">
      <c r="BA31172" s="2"/>
    </row>
    <row r="31173" spans="53:53" x14ac:dyDescent="0.3">
      <c r="BA31173" s="2"/>
    </row>
    <row r="31174" spans="53:53" x14ac:dyDescent="0.3">
      <c r="BA31174" s="2"/>
    </row>
    <row r="31175" spans="53:53" x14ac:dyDescent="0.3">
      <c r="BA31175" s="2"/>
    </row>
    <row r="31176" spans="53:53" x14ac:dyDescent="0.3">
      <c r="BA31176" s="2"/>
    </row>
    <row r="31177" spans="53:53" x14ac:dyDescent="0.3">
      <c r="BA31177" s="2"/>
    </row>
    <row r="31178" spans="53:53" x14ac:dyDescent="0.3">
      <c r="BA31178" s="2"/>
    </row>
    <row r="31179" spans="53:53" x14ac:dyDescent="0.3">
      <c r="BA31179" s="2"/>
    </row>
    <row r="31180" spans="53:53" x14ac:dyDescent="0.3">
      <c r="BA31180" s="2"/>
    </row>
    <row r="31181" spans="53:53" x14ac:dyDescent="0.3">
      <c r="BA31181" s="2"/>
    </row>
    <row r="31182" spans="53:53" x14ac:dyDescent="0.3">
      <c r="BA31182" s="2"/>
    </row>
    <row r="31183" spans="53:53" x14ac:dyDescent="0.3">
      <c r="BA31183" s="2"/>
    </row>
    <row r="31184" spans="53:53" x14ac:dyDescent="0.3">
      <c r="BA31184" s="2"/>
    </row>
    <row r="31185" spans="53:53" x14ac:dyDescent="0.3">
      <c r="BA31185" s="2"/>
    </row>
    <row r="31186" spans="53:53" x14ac:dyDescent="0.3">
      <c r="BA31186" s="2"/>
    </row>
    <row r="31187" spans="53:53" x14ac:dyDescent="0.3">
      <c r="BA31187" s="2"/>
    </row>
    <row r="31188" spans="53:53" x14ac:dyDescent="0.3">
      <c r="BA31188" s="2"/>
    </row>
    <row r="31189" spans="53:53" x14ac:dyDescent="0.3">
      <c r="BA31189" s="2"/>
    </row>
    <row r="31190" spans="53:53" x14ac:dyDescent="0.3">
      <c r="BA31190" s="2"/>
    </row>
    <row r="31191" spans="53:53" x14ac:dyDescent="0.3">
      <c r="BA31191" s="2"/>
    </row>
    <row r="31192" spans="53:53" x14ac:dyDescent="0.3">
      <c r="BA31192" s="2"/>
    </row>
    <row r="31193" spans="53:53" x14ac:dyDescent="0.3">
      <c r="BA31193" s="2"/>
    </row>
    <row r="31194" spans="53:53" x14ac:dyDescent="0.3">
      <c r="BA31194" s="2"/>
    </row>
    <row r="31195" spans="53:53" x14ac:dyDescent="0.3">
      <c r="BA31195" s="2"/>
    </row>
    <row r="31196" spans="53:53" x14ac:dyDescent="0.3">
      <c r="BA31196" s="2"/>
    </row>
    <row r="31197" spans="53:53" x14ac:dyDescent="0.3">
      <c r="BA31197" s="2"/>
    </row>
    <row r="31198" spans="53:53" x14ac:dyDescent="0.3">
      <c r="BA31198" s="2"/>
    </row>
    <row r="31199" spans="53:53" x14ac:dyDescent="0.3">
      <c r="BA31199" s="2"/>
    </row>
    <row r="31200" spans="53:53" x14ac:dyDescent="0.3">
      <c r="BA31200" s="2"/>
    </row>
    <row r="31201" spans="53:53" x14ac:dyDescent="0.3">
      <c r="BA31201" s="2"/>
    </row>
    <row r="31202" spans="53:53" x14ac:dyDescent="0.3">
      <c r="BA31202" s="2"/>
    </row>
    <row r="31203" spans="53:53" x14ac:dyDescent="0.3">
      <c r="BA31203" s="2"/>
    </row>
    <row r="31204" spans="53:53" x14ac:dyDescent="0.3">
      <c r="BA31204" s="2"/>
    </row>
    <row r="31205" spans="53:53" x14ac:dyDescent="0.3">
      <c r="BA31205" s="2"/>
    </row>
    <row r="31206" spans="53:53" x14ac:dyDescent="0.3">
      <c r="BA31206" s="2"/>
    </row>
    <row r="31207" spans="53:53" x14ac:dyDescent="0.3">
      <c r="BA31207" s="2"/>
    </row>
    <row r="31208" spans="53:53" x14ac:dyDescent="0.3">
      <c r="BA31208" s="2"/>
    </row>
    <row r="31209" spans="53:53" x14ac:dyDescent="0.3">
      <c r="BA31209" s="2"/>
    </row>
    <row r="31210" spans="53:53" x14ac:dyDescent="0.3">
      <c r="BA31210" s="2"/>
    </row>
    <row r="31211" spans="53:53" x14ac:dyDescent="0.3">
      <c r="BA31211" s="2"/>
    </row>
    <row r="31212" spans="53:53" x14ac:dyDescent="0.3">
      <c r="BA31212" s="2"/>
    </row>
    <row r="31213" spans="53:53" x14ac:dyDescent="0.3">
      <c r="BA31213" s="2"/>
    </row>
    <row r="31214" spans="53:53" x14ac:dyDescent="0.3">
      <c r="BA31214" s="2"/>
    </row>
    <row r="31215" spans="53:53" x14ac:dyDescent="0.3">
      <c r="BA31215" s="2"/>
    </row>
    <row r="31216" spans="53:53" x14ac:dyDescent="0.3">
      <c r="BA31216" s="2"/>
    </row>
    <row r="31217" spans="53:53" x14ac:dyDescent="0.3">
      <c r="BA31217" s="2"/>
    </row>
    <row r="31218" spans="53:53" x14ac:dyDescent="0.3">
      <c r="BA31218" s="2"/>
    </row>
    <row r="31219" spans="53:53" x14ac:dyDescent="0.3">
      <c r="BA31219" s="2"/>
    </row>
    <row r="31220" spans="53:53" x14ac:dyDescent="0.3">
      <c r="BA31220" s="2"/>
    </row>
    <row r="31221" spans="53:53" x14ac:dyDescent="0.3">
      <c r="BA31221" s="2"/>
    </row>
    <row r="31222" spans="53:53" x14ac:dyDescent="0.3">
      <c r="BA31222" s="2"/>
    </row>
    <row r="31223" spans="53:53" x14ac:dyDescent="0.3">
      <c r="BA31223" s="2"/>
    </row>
    <row r="31224" spans="53:53" x14ac:dyDescent="0.3">
      <c r="BA31224" s="2"/>
    </row>
    <row r="31225" spans="53:53" x14ac:dyDescent="0.3">
      <c r="BA31225" s="2"/>
    </row>
    <row r="31226" spans="53:53" x14ac:dyDescent="0.3">
      <c r="BA31226" s="2"/>
    </row>
    <row r="31227" spans="53:53" x14ac:dyDescent="0.3">
      <c r="BA31227" s="2"/>
    </row>
    <row r="31228" spans="53:53" x14ac:dyDescent="0.3">
      <c r="BA31228" s="2"/>
    </row>
    <row r="31229" spans="53:53" x14ac:dyDescent="0.3">
      <c r="BA31229" s="2"/>
    </row>
    <row r="31230" spans="53:53" x14ac:dyDescent="0.3">
      <c r="BA31230" s="2"/>
    </row>
    <row r="31231" spans="53:53" x14ac:dyDescent="0.3">
      <c r="BA31231" s="2"/>
    </row>
    <row r="31232" spans="53:53" x14ac:dyDescent="0.3">
      <c r="BA31232" s="2"/>
    </row>
    <row r="31233" spans="53:53" x14ac:dyDescent="0.3">
      <c r="BA31233" s="2"/>
    </row>
    <row r="31234" spans="53:53" x14ac:dyDescent="0.3">
      <c r="BA31234" s="2"/>
    </row>
    <row r="31235" spans="53:53" x14ac:dyDescent="0.3">
      <c r="BA31235" s="2"/>
    </row>
    <row r="31236" spans="53:53" x14ac:dyDescent="0.3">
      <c r="BA31236" s="2"/>
    </row>
    <row r="31237" spans="53:53" x14ac:dyDescent="0.3">
      <c r="BA31237" s="2"/>
    </row>
    <row r="31238" spans="53:53" x14ac:dyDescent="0.3">
      <c r="BA31238" s="2"/>
    </row>
    <row r="31239" spans="53:53" x14ac:dyDescent="0.3">
      <c r="BA31239" s="2"/>
    </row>
    <row r="31240" spans="53:53" x14ac:dyDescent="0.3">
      <c r="BA31240" s="2"/>
    </row>
    <row r="31241" spans="53:53" x14ac:dyDescent="0.3">
      <c r="BA31241" s="2"/>
    </row>
    <row r="31242" spans="53:53" x14ac:dyDescent="0.3">
      <c r="BA31242" s="2"/>
    </row>
    <row r="31243" spans="53:53" x14ac:dyDescent="0.3">
      <c r="BA31243" s="2"/>
    </row>
    <row r="31244" spans="53:53" x14ac:dyDescent="0.3">
      <c r="BA31244" s="2"/>
    </row>
    <row r="31245" spans="53:53" x14ac:dyDescent="0.3">
      <c r="BA31245" s="2"/>
    </row>
    <row r="31246" spans="53:53" x14ac:dyDescent="0.3">
      <c r="BA31246" s="2"/>
    </row>
    <row r="31247" spans="53:53" x14ac:dyDescent="0.3">
      <c r="BA31247" s="2"/>
    </row>
    <row r="31248" spans="53:53" x14ac:dyDescent="0.3">
      <c r="BA31248" s="2"/>
    </row>
    <row r="31249" spans="53:53" x14ac:dyDescent="0.3">
      <c r="BA31249" s="2"/>
    </row>
    <row r="31250" spans="53:53" x14ac:dyDescent="0.3">
      <c r="BA31250" s="2"/>
    </row>
    <row r="31251" spans="53:53" x14ac:dyDescent="0.3">
      <c r="BA31251" s="2"/>
    </row>
    <row r="31252" spans="53:53" x14ac:dyDescent="0.3">
      <c r="BA31252" s="2"/>
    </row>
    <row r="31253" spans="53:53" x14ac:dyDescent="0.3">
      <c r="BA31253" s="2"/>
    </row>
    <row r="31254" spans="53:53" x14ac:dyDescent="0.3">
      <c r="BA31254" s="2"/>
    </row>
    <row r="31255" spans="53:53" x14ac:dyDescent="0.3">
      <c r="BA31255" s="2"/>
    </row>
    <row r="31256" spans="53:53" x14ac:dyDescent="0.3">
      <c r="BA31256" s="2"/>
    </row>
    <row r="31257" spans="53:53" x14ac:dyDescent="0.3">
      <c r="BA31257" s="2"/>
    </row>
    <row r="31258" spans="53:53" x14ac:dyDescent="0.3">
      <c r="BA31258" s="2"/>
    </row>
    <row r="31259" spans="53:53" x14ac:dyDescent="0.3">
      <c r="BA31259" s="2"/>
    </row>
    <row r="31260" spans="53:53" x14ac:dyDescent="0.3">
      <c r="BA31260" s="2"/>
    </row>
    <row r="31261" spans="53:53" x14ac:dyDescent="0.3">
      <c r="BA31261" s="2"/>
    </row>
    <row r="31262" spans="53:53" x14ac:dyDescent="0.3">
      <c r="BA31262" s="2"/>
    </row>
    <row r="31263" spans="53:53" x14ac:dyDescent="0.3">
      <c r="BA31263" s="2"/>
    </row>
    <row r="31264" spans="53:53" x14ac:dyDescent="0.3">
      <c r="BA31264" s="2"/>
    </row>
    <row r="31265" spans="53:53" x14ac:dyDescent="0.3">
      <c r="BA31265" s="2"/>
    </row>
    <row r="31266" spans="53:53" x14ac:dyDescent="0.3">
      <c r="BA31266" s="2"/>
    </row>
    <row r="31267" spans="53:53" x14ac:dyDescent="0.3">
      <c r="BA31267" s="2"/>
    </row>
    <row r="31268" spans="53:53" x14ac:dyDescent="0.3">
      <c r="BA31268" s="2"/>
    </row>
    <row r="31269" spans="53:53" x14ac:dyDescent="0.3">
      <c r="BA31269" s="2"/>
    </row>
    <row r="31270" spans="53:53" x14ac:dyDescent="0.3">
      <c r="BA31270" s="2"/>
    </row>
    <row r="31271" spans="53:53" x14ac:dyDescent="0.3">
      <c r="BA31271" s="2"/>
    </row>
    <row r="31272" spans="53:53" x14ac:dyDescent="0.3">
      <c r="BA31272" s="2"/>
    </row>
    <row r="31273" spans="53:53" x14ac:dyDescent="0.3">
      <c r="BA31273" s="2"/>
    </row>
    <row r="31274" spans="53:53" x14ac:dyDescent="0.3">
      <c r="BA31274" s="2"/>
    </row>
    <row r="31275" spans="53:53" x14ac:dyDescent="0.3">
      <c r="BA31275" s="2"/>
    </row>
    <row r="31276" spans="53:53" x14ac:dyDescent="0.3">
      <c r="BA31276" s="2"/>
    </row>
    <row r="31277" spans="53:53" x14ac:dyDescent="0.3">
      <c r="BA31277" s="2"/>
    </row>
    <row r="31278" spans="53:53" x14ac:dyDescent="0.3">
      <c r="BA31278" s="2"/>
    </row>
    <row r="31279" spans="53:53" x14ac:dyDescent="0.3">
      <c r="BA31279" s="2"/>
    </row>
    <row r="31280" spans="53:53" x14ac:dyDescent="0.3">
      <c r="BA31280" s="2"/>
    </row>
    <row r="31281" spans="53:53" x14ac:dyDescent="0.3">
      <c r="BA31281" s="2"/>
    </row>
    <row r="31282" spans="53:53" x14ac:dyDescent="0.3">
      <c r="BA31282" s="2"/>
    </row>
    <row r="31283" spans="53:53" x14ac:dyDescent="0.3">
      <c r="BA31283" s="2"/>
    </row>
    <row r="31284" spans="53:53" x14ac:dyDescent="0.3">
      <c r="BA31284" s="2"/>
    </row>
    <row r="31285" spans="53:53" x14ac:dyDescent="0.3">
      <c r="BA31285" s="2"/>
    </row>
    <row r="31286" spans="53:53" x14ac:dyDescent="0.3">
      <c r="BA31286" s="2"/>
    </row>
    <row r="31287" spans="53:53" x14ac:dyDescent="0.3">
      <c r="BA31287" s="2"/>
    </row>
    <row r="31288" spans="53:53" x14ac:dyDescent="0.3">
      <c r="BA31288" s="2"/>
    </row>
    <row r="31289" spans="53:53" x14ac:dyDescent="0.3">
      <c r="BA31289" s="2"/>
    </row>
    <row r="31290" spans="53:53" x14ac:dyDescent="0.3">
      <c r="BA31290" s="2"/>
    </row>
    <row r="31291" spans="53:53" x14ac:dyDescent="0.3">
      <c r="BA31291" s="2"/>
    </row>
    <row r="31292" spans="53:53" x14ac:dyDescent="0.3">
      <c r="BA31292" s="2"/>
    </row>
    <row r="31293" spans="53:53" x14ac:dyDescent="0.3">
      <c r="BA31293" s="2"/>
    </row>
    <row r="31294" spans="53:53" x14ac:dyDescent="0.3">
      <c r="BA31294" s="2"/>
    </row>
    <row r="31295" spans="53:53" x14ac:dyDescent="0.3">
      <c r="BA31295" s="2"/>
    </row>
    <row r="31296" spans="53:53" x14ac:dyDescent="0.3">
      <c r="BA31296" s="2"/>
    </row>
    <row r="31297" spans="53:53" x14ac:dyDescent="0.3">
      <c r="BA31297" s="2"/>
    </row>
    <row r="31298" spans="53:53" x14ac:dyDescent="0.3">
      <c r="BA31298" s="2"/>
    </row>
    <row r="31299" spans="53:53" x14ac:dyDescent="0.3">
      <c r="BA31299" s="2"/>
    </row>
    <row r="31300" spans="53:53" x14ac:dyDescent="0.3">
      <c r="BA31300" s="2"/>
    </row>
    <row r="31301" spans="53:53" x14ac:dyDescent="0.3">
      <c r="BA31301" s="2"/>
    </row>
    <row r="31302" spans="53:53" x14ac:dyDescent="0.3">
      <c r="BA31302" s="2"/>
    </row>
    <row r="31303" spans="53:53" x14ac:dyDescent="0.3">
      <c r="BA31303" s="2"/>
    </row>
    <row r="31304" spans="53:53" x14ac:dyDescent="0.3">
      <c r="BA31304" s="2"/>
    </row>
    <row r="31305" spans="53:53" x14ac:dyDescent="0.3">
      <c r="BA31305" s="2"/>
    </row>
    <row r="31306" spans="53:53" x14ac:dyDescent="0.3">
      <c r="BA31306" s="2"/>
    </row>
    <row r="31307" spans="53:53" x14ac:dyDescent="0.3">
      <c r="BA31307" s="2"/>
    </row>
    <row r="31308" spans="53:53" x14ac:dyDescent="0.3">
      <c r="BA31308" s="2"/>
    </row>
    <row r="31309" spans="53:53" x14ac:dyDescent="0.3">
      <c r="BA31309" s="2"/>
    </row>
    <row r="31310" spans="53:53" x14ac:dyDescent="0.3">
      <c r="BA31310" s="2"/>
    </row>
    <row r="31311" spans="53:53" x14ac:dyDescent="0.3">
      <c r="BA31311" s="2"/>
    </row>
    <row r="31312" spans="53:53" x14ac:dyDescent="0.3">
      <c r="BA31312" s="2"/>
    </row>
    <row r="31313" spans="53:53" x14ac:dyDescent="0.3">
      <c r="BA31313" s="2"/>
    </row>
    <row r="31314" spans="53:53" x14ac:dyDescent="0.3">
      <c r="BA31314" s="2"/>
    </row>
    <row r="31315" spans="53:53" x14ac:dyDescent="0.3">
      <c r="BA31315" s="2"/>
    </row>
    <row r="31316" spans="53:53" x14ac:dyDescent="0.3">
      <c r="BA31316" s="2"/>
    </row>
    <row r="31317" spans="53:53" x14ac:dyDescent="0.3">
      <c r="BA31317" s="2"/>
    </row>
    <row r="31318" spans="53:53" x14ac:dyDescent="0.3">
      <c r="BA31318" s="2"/>
    </row>
    <row r="31319" spans="53:53" x14ac:dyDescent="0.3">
      <c r="BA31319" s="2"/>
    </row>
    <row r="31320" spans="53:53" x14ac:dyDescent="0.3">
      <c r="BA31320" s="2"/>
    </row>
    <row r="31321" spans="53:53" x14ac:dyDescent="0.3">
      <c r="BA31321" s="2"/>
    </row>
    <row r="31322" spans="53:53" x14ac:dyDescent="0.3">
      <c r="BA31322" s="2"/>
    </row>
    <row r="31323" spans="53:53" x14ac:dyDescent="0.3">
      <c r="BA31323" s="2"/>
    </row>
    <row r="31324" spans="53:53" x14ac:dyDescent="0.3">
      <c r="BA31324" s="2"/>
    </row>
    <row r="31325" spans="53:53" x14ac:dyDescent="0.3">
      <c r="BA31325" s="2"/>
    </row>
    <row r="31326" spans="53:53" x14ac:dyDescent="0.3">
      <c r="BA31326" s="2"/>
    </row>
    <row r="31327" spans="53:53" x14ac:dyDescent="0.3">
      <c r="BA31327" s="2"/>
    </row>
    <row r="31328" spans="53:53" x14ac:dyDescent="0.3">
      <c r="BA31328" s="2"/>
    </row>
    <row r="31329" spans="53:53" x14ac:dyDescent="0.3">
      <c r="BA31329" s="2"/>
    </row>
    <row r="31330" spans="53:53" x14ac:dyDescent="0.3">
      <c r="BA31330" s="2"/>
    </row>
    <row r="31331" spans="53:53" x14ac:dyDescent="0.3">
      <c r="BA31331" s="2"/>
    </row>
    <row r="31332" spans="53:53" x14ac:dyDescent="0.3">
      <c r="BA31332" s="2"/>
    </row>
    <row r="31333" spans="53:53" x14ac:dyDescent="0.3">
      <c r="BA31333" s="2"/>
    </row>
    <row r="31334" spans="53:53" x14ac:dyDescent="0.3">
      <c r="BA31334" s="2"/>
    </row>
    <row r="31335" spans="53:53" x14ac:dyDescent="0.3">
      <c r="BA31335" s="2"/>
    </row>
    <row r="31336" spans="53:53" x14ac:dyDescent="0.3">
      <c r="BA31336" s="2"/>
    </row>
    <row r="31337" spans="53:53" x14ac:dyDescent="0.3">
      <c r="BA31337" s="2"/>
    </row>
    <row r="31338" spans="53:53" x14ac:dyDescent="0.3">
      <c r="BA31338" s="2"/>
    </row>
    <row r="31339" spans="53:53" x14ac:dyDescent="0.3">
      <c r="BA31339" s="2"/>
    </row>
    <row r="31340" spans="53:53" x14ac:dyDescent="0.3">
      <c r="BA31340" s="2"/>
    </row>
    <row r="31341" spans="53:53" x14ac:dyDescent="0.3">
      <c r="BA31341" s="2"/>
    </row>
    <row r="31342" spans="53:53" x14ac:dyDescent="0.3">
      <c r="BA31342" s="2"/>
    </row>
    <row r="31343" spans="53:53" x14ac:dyDescent="0.3">
      <c r="BA31343" s="2"/>
    </row>
    <row r="31344" spans="53:53" x14ac:dyDescent="0.3">
      <c r="BA31344" s="2"/>
    </row>
    <row r="31345" spans="53:53" x14ac:dyDescent="0.3">
      <c r="BA31345" s="2"/>
    </row>
    <row r="31346" spans="53:53" x14ac:dyDescent="0.3">
      <c r="BA31346" s="2"/>
    </row>
    <row r="31347" spans="53:53" x14ac:dyDescent="0.3">
      <c r="BA31347" s="2"/>
    </row>
    <row r="31348" spans="53:53" x14ac:dyDescent="0.3">
      <c r="BA31348" s="2"/>
    </row>
    <row r="31349" spans="53:53" x14ac:dyDescent="0.3">
      <c r="BA31349" s="2"/>
    </row>
    <row r="31350" spans="53:53" x14ac:dyDescent="0.3">
      <c r="BA31350" s="2"/>
    </row>
    <row r="31351" spans="53:53" x14ac:dyDescent="0.3">
      <c r="BA31351" s="2"/>
    </row>
    <row r="31352" spans="53:53" x14ac:dyDescent="0.3">
      <c r="BA31352" s="2"/>
    </row>
    <row r="31353" spans="53:53" x14ac:dyDescent="0.3">
      <c r="BA31353" s="2"/>
    </row>
    <row r="31354" spans="53:53" x14ac:dyDescent="0.3">
      <c r="BA31354" s="2"/>
    </row>
    <row r="31355" spans="53:53" x14ac:dyDescent="0.3">
      <c r="BA31355" s="2"/>
    </row>
    <row r="31356" spans="53:53" x14ac:dyDescent="0.3">
      <c r="BA31356" s="2"/>
    </row>
    <row r="31357" spans="53:53" x14ac:dyDescent="0.3">
      <c r="BA31357" s="2"/>
    </row>
    <row r="31358" spans="53:53" x14ac:dyDescent="0.3">
      <c r="BA31358" s="2"/>
    </row>
    <row r="31359" spans="53:53" x14ac:dyDescent="0.3">
      <c r="BA31359" s="2"/>
    </row>
    <row r="31360" spans="53:53" x14ac:dyDescent="0.3">
      <c r="BA31360" s="2"/>
    </row>
    <row r="31361" spans="53:53" x14ac:dyDescent="0.3">
      <c r="BA31361" s="2"/>
    </row>
    <row r="31362" spans="53:53" x14ac:dyDescent="0.3">
      <c r="BA31362" s="2"/>
    </row>
    <row r="31363" spans="53:53" x14ac:dyDescent="0.3">
      <c r="BA31363" s="2"/>
    </row>
    <row r="31364" spans="53:53" x14ac:dyDescent="0.3">
      <c r="BA31364" s="2"/>
    </row>
    <row r="31365" spans="53:53" x14ac:dyDescent="0.3">
      <c r="BA31365" s="2"/>
    </row>
    <row r="31366" spans="53:53" x14ac:dyDescent="0.3">
      <c r="BA31366" s="2"/>
    </row>
    <row r="31367" spans="53:53" x14ac:dyDescent="0.3">
      <c r="BA31367" s="2"/>
    </row>
    <row r="31368" spans="53:53" x14ac:dyDescent="0.3">
      <c r="BA31368" s="2"/>
    </row>
    <row r="31369" spans="53:53" x14ac:dyDescent="0.3">
      <c r="BA31369" s="2"/>
    </row>
    <row r="31370" spans="53:53" x14ac:dyDescent="0.3">
      <c r="BA31370" s="2"/>
    </row>
    <row r="31371" spans="53:53" x14ac:dyDescent="0.3">
      <c r="BA31371" s="2"/>
    </row>
    <row r="31372" spans="53:53" x14ac:dyDescent="0.3">
      <c r="BA31372" s="2"/>
    </row>
    <row r="31373" spans="53:53" x14ac:dyDescent="0.3">
      <c r="BA31373" s="2"/>
    </row>
    <row r="31374" spans="53:53" x14ac:dyDescent="0.3">
      <c r="BA31374" s="2"/>
    </row>
    <row r="31375" spans="53:53" x14ac:dyDescent="0.3">
      <c r="BA31375" s="2"/>
    </row>
    <row r="31376" spans="53:53" x14ac:dyDescent="0.3">
      <c r="BA31376" s="2"/>
    </row>
    <row r="31377" spans="53:53" x14ac:dyDescent="0.3">
      <c r="BA31377" s="2"/>
    </row>
    <row r="31378" spans="53:53" x14ac:dyDescent="0.3">
      <c r="BA31378" s="2"/>
    </row>
    <row r="31379" spans="53:53" x14ac:dyDescent="0.3">
      <c r="BA31379" s="2"/>
    </row>
    <row r="31380" spans="53:53" x14ac:dyDescent="0.3">
      <c r="BA31380" s="2"/>
    </row>
    <row r="31381" spans="53:53" x14ac:dyDescent="0.3">
      <c r="BA31381" s="2"/>
    </row>
    <row r="31382" spans="53:53" x14ac:dyDescent="0.3">
      <c r="BA31382" s="2"/>
    </row>
    <row r="31383" spans="53:53" x14ac:dyDescent="0.3">
      <c r="BA31383" s="2"/>
    </row>
    <row r="31384" spans="53:53" x14ac:dyDescent="0.3">
      <c r="BA31384" s="2"/>
    </row>
    <row r="31385" spans="53:53" x14ac:dyDescent="0.3">
      <c r="BA31385" s="2"/>
    </row>
    <row r="31386" spans="53:53" x14ac:dyDescent="0.3">
      <c r="BA31386" s="2"/>
    </row>
    <row r="31387" spans="53:53" x14ac:dyDescent="0.3">
      <c r="BA31387" s="2"/>
    </row>
    <row r="31388" spans="53:53" x14ac:dyDescent="0.3">
      <c r="BA31388" s="2"/>
    </row>
    <row r="31389" spans="53:53" x14ac:dyDescent="0.3">
      <c r="BA31389" s="2"/>
    </row>
    <row r="31390" spans="53:53" x14ac:dyDescent="0.3">
      <c r="BA31390" s="2"/>
    </row>
    <row r="31391" spans="53:53" x14ac:dyDescent="0.3">
      <c r="BA31391" s="2"/>
    </row>
    <row r="31392" spans="53:53" x14ac:dyDescent="0.3">
      <c r="BA31392" s="2"/>
    </row>
    <row r="31393" spans="53:53" x14ac:dyDescent="0.3">
      <c r="BA31393" s="2"/>
    </row>
    <row r="31394" spans="53:53" x14ac:dyDescent="0.3">
      <c r="BA31394" s="2"/>
    </row>
    <row r="31395" spans="53:53" x14ac:dyDescent="0.3">
      <c r="BA31395" s="2"/>
    </row>
    <row r="31396" spans="53:53" x14ac:dyDescent="0.3">
      <c r="BA31396" s="2"/>
    </row>
    <row r="31397" spans="53:53" x14ac:dyDescent="0.3">
      <c r="BA31397" s="2"/>
    </row>
    <row r="31398" spans="53:53" x14ac:dyDescent="0.3">
      <c r="BA31398" s="2"/>
    </row>
    <row r="31399" spans="53:53" x14ac:dyDescent="0.3">
      <c r="BA31399" s="2"/>
    </row>
    <row r="31400" spans="53:53" x14ac:dyDescent="0.3">
      <c r="BA31400" s="2"/>
    </row>
    <row r="31401" spans="53:53" x14ac:dyDescent="0.3">
      <c r="BA31401" s="2"/>
    </row>
    <row r="31402" spans="53:53" x14ac:dyDescent="0.3">
      <c r="BA31402" s="2"/>
    </row>
    <row r="31403" spans="53:53" x14ac:dyDescent="0.3">
      <c r="BA31403" s="2"/>
    </row>
    <row r="31404" spans="53:53" x14ac:dyDescent="0.3">
      <c r="BA31404" s="2"/>
    </row>
    <row r="31405" spans="53:53" x14ac:dyDescent="0.3">
      <c r="BA31405" s="2"/>
    </row>
    <row r="31406" spans="53:53" x14ac:dyDescent="0.3">
      <c r="BA31406" s="2"/>
    </row>
    <row r="31407" spans="53:53" x14ac:dyDescent="0.3">
      <c r="BA31407" s="2"/>
    </row>
    <row r="31408" spans="53:53" x14ac:dyDescent="0.3">
      <c r="BA31408" s="2"/>
    </row>
    <row r="31409" spans="53:53" x14ac:dyDescent="0.3">
      <c r="BA31409" s="2"/>
    </row>
    <row r="31410" spans="53:53" x14ac:dyDescent="0.3">
      <c r="BA31410" s="2"/>
    </row>
    <row r="31411" spans="53:53" x14ac:dyDescent="0.3">
      <c r="BA31411" s="2"/>
    </row>
    <row r="31412" spans="53:53" x14ac:dyDescent="0.3">
      <c r="BA31412" s="2"/>
    </row>
    <row r="31413" spans="53:53" x14ac:dyDescent="0.3">
      <c r="BA31413" s="2"/>
    </row>
    <row r="31414" spans="53:53" x14ac:dyDescent="0.3">
      <c r="BA31414" s="2"/>
    </row>
    <row r="31415" spans="53:53" x14ac:dyDescent="0.3">
      <c r="BA31415" s="2"/>
    </row>
    <row r="31416" spans="53:53" x14ac:dyDescent="0.3">
      <c r="BA31416" s="2"/>
    </row>
    <row r="31417" spans="53:53" x14ac:dyDescent="0.3">
      <c r="BA31417" s="2"/>
    </row>
    <row r="31418" spans="53:53" x14ac:dyDescent="0.3">
      <c r="BA31418" s="2"/>
    </row>
    <row r="31419" spans="53:53" x14ac:dyDescent="0.3">
      <c r="BA31419" s="2"/>
    </row>
    <row r="31420" spans="53:53" x14ac:dyDescent="0.3">
      <c r="BA31420" s="2"/>
    </row>
    <row r="31421" spans="53:53" x14ac:dyDescent="0.3">
      <c r="BA31421" s="2"/>
    </row>
    <row r="31422" spans="53:53" x14ac:dyDescent="0.3">
      <c r="BA31422" s="2"/>
    </row>
    <row r="31423" spans="53:53" x14ac:dyDescent="0.3">
      <c r="BA31423" s="2"/>
    </row>
    <row r="31424" spans="53:53" x14ac:dyDescent="0.3">
      <c r="BA31424" s="2"/>
    </row>
    <row r="31425" spans="53:53" x14ac:dyDescent="0.3">
      <c r="BA31425" s="2"/>
    </row>
    <row r="31426" spans="53:53" x14ac:dyDescent="0.3">
      <c r="BA31426" s="2"/>
    </row>
    <row r="31427" spans="53:53" x14ac:dyDescent="0.3">
      <c r="BA31427" s="2"/>
    </row>
    <row r="31428" spans="53:53" x14ac:dyDescent="0.3">
      <c r="BA31428" s="2"/>
    </row>
    <row r="31429" spans="53:53" x14ac:dyDescent="0.3">
      <c r="BA31429" s="2"/>
    </row>
    <row r="31430" spans="53:53" x14ac:dyDescent="0.3">
      <c r="BA31430" s="2"/>
    </row>
    <row r="31431" spans="53:53" x14ac:dyDescent="0.3">
      <c r="BA31431" s="2"/>
    </row>
    <row r="31432" spans="53:53" x14ac:dyDescent="0.3">
      <c r="BA31432" s="2"/>
    </row>
    <row r="31433" spans="53:53" x14ac:dyDescent="0.3">
      <c r="BA31433" s="2"/>
    </row>
    <row r="31434" spans="53:53" x14ac:dyDescent="0.3">
      <c r="BA31434" s="2"/>
    </row>
    <row r="31435" spans="53:53" x14ac:dyDescent="0.3">
      <c r="BA31435" s="2"/>
    </row>
    <row r="31436" spans="53:53" x14ac:dyDescent="0.3">
      <c r="BA31436" s="2"/>
    </row>
    <row r="31437" spans="53:53" x14ac:dyDescent="0.3">
      <c r="BA31437" s="2"/>
    </row>
    <row r="31438" spans="53:53" x14ac:dyDescent="0.3">
      <c r="BA31438" s="2"/>
    </row>
    <row r="31439" spans="53:53" x14ac:dyDescent="0.3">
      <c r="BA31439" s="2"/>
    </row>
    <row r="31440" spans="53:53" x14ac:dyDescent="0.3">
      <c r="BA31440" s="2"/>
    </row>
    <row r="31441" spans="53:53" x14ac:dyDescent="0.3">
      <c r="BA31441" s="2"/>
    </row>
    <row r="31442" spans="53:53" x14ac:dyDescent="0.3">
      <c r="BA31442" s="2"/>
    </row>
    <row r="31443" spans="53:53" x14ac:dyDescent="0.3">
      <c r="BA31443" s="2"/>
    </row>
    <row r="31444" spans="53:53" x14ac:dyDescent="0.3">
      <c r="BA31444" s="2"/>
    </row>
    <row r="31445" spans="53:53" x14ac:dyDescent="0.3">
      <c r="BA31445" s="2"/>
    </row>
    <row r="31446" spans="53:53" x14ac:dyDescent="0.3">
      <c r="BA31446" s="2"/>
    </row>
    <row r="31447" spans="53:53" x14ac:dyDescent="0.3">
      <c r="BA31447" s="2"/>
    </row>
    <row r="31448" spans="53:53" x14ac:dyDescent="0.3">
      <c r="BA31448" s="2"/>
    </row>
    <row r="31449" spans="53:53" x14ac:dyDescent="0.3">
      <c r="BA31449" s="2"/>
    </row>
    <row r="31450" spans="53:53" x14ac:dyDescent="0.3">
      <c r="BA31450" s="2"/>
    </row>
    <row r="31451" spans="53:53" x14ac:dyDescent="0.3">
      <c r="BA31451" s="2"/>
    </row>
    <row r="31452" spans="53:53" x14ac:dyDescent="0.3">
      <c r="BA31452" s="2"/>
    </row>
    <row r="31453" spans="53:53" x14ac:dyDescent="0.3">
      <c r="BA31453" s="2"/>
    </row>
    <row r="31454" spans="53:53" x14ac:dyDescent="0.3">
      <c r="BA31454" s="2"/>
    </row>
    <row r="31455" spans="53:53" x14ac:dyDescent="0.3">
      <c r="BA31455" s="2"/>
    </row>
    <row r="31456" spans="53:53" x14ac:dyDescent="0.3">
      <c r="BA31456" s="2"/>
    </row>
    <row r="31457" spans="53:53" x14ac:dyDescent="0.3">
      <c r="BA31457" s="2"/>
    </row>
    <row r="31458" spans="53:53" x14ac:dyDescent="0.3">
      <c r="BA31458" s="2"/>
    </row>
    <row r="31459" spans="53:53" x14ac:dyDescent="0.3">
      <c r="BA31459" s="2"/>
    </row>
    <row r="31460" spans="53:53" x14ac:dyDescent="0.3">
      <c r="BA31460" s="2"/>
    </row>
    <row r="31461" spans="53:53" x14ac:dyDescent="0.3">
      <c r="BA31461" s="2"/>
    </row>
    <row r="31462" spans="53:53" x14ac:dyDescent="0.3">
      <c r="BA31462" s="2"/>
    </row>
    <row r="31463" spans="53:53" x14ac:dyDescent="0.3">
      <c r="BA31463" s="2"/>
    </row>
    <row r="31464" spans="53:53" x14ac:dyDescent="0.3">
      <c r="BA31464" s="2"/>
    </row>
    <row r="31465" spans="53:53" x14ac:dyDescent="0.3">
      <c r="BA31465" s="2"/>
    </row>
    <row r="31466" spans="53:53" x14ac:dyDescent="0.3">
      <c r="BA31466" s="2"/>
    </row>
    <row r="31467" spans="53:53" x14ac:dyDescent="0.3">
      <c r="BA31467" s="2"/>
    </row>
    <row r="31468" spans="53:53" x14ac:dyDescent="0.3">
      <c r="BA31468" s="2"/>
    </row>
    <row r="31469" spans="53:53" x14ac:dyDescent="0.3">
      <c r="BA31469" s="2"/>
    </row>
    <row r="31470" spans="53:53" x14ac:dyDescent="0.3">
      <c r="BA31470" s="2"/>
    </row>
    <row r="31471" spans="53:53" x14ac:dyDescent="0.3">
      <c r="BA31471" s="2"/>
    </row>
    <row r="31472" spans="53:53" x14ac:dyDescent="0.3">
      <c r="BA31472" s="2"/>
    </row>
    <row r="31473" spans="53:53" x14ac:dyDescent="0.3">
      <c r="BA31473" s="2"/>
    </row>
    <row r="31474" spans="53:53" x14ac:dyDescent="0.3">
      <c r="BA31474" s="2"/>
    </row>
    <row r="31475" spans="53:53" x14ac:dyDescent="0.3">
      <c r="BA31475" s="2"/>
    </row>
    <row r="31476" spans="53:53" x14ac:dyDescent="0.3">
      <c r="BA31476" s="2"/>
    </row>
    <row r="31477" spans="53:53" x14ac:dyDescent="0.3">
      <c r="BA31477" s="2"/>
    </row>
    <row r="31478" spans="53:53" x14ac:dyDescent="0.3">
      <c r="BA31478" s="2"/>
    </row>
    <row r="31479" spans="53:53" x14ac:dyDescent="0.3">
      <c r="BA31479" s="2"/>
    </row>
    <row r="31480" spans="53:53" x14ac:dyDescent="0.3">
      <c r="BA31480" s="2"/>
    </row>
    <row r="31481" spans="53:53" x14ac:dyDescent="0.3">
      <c r="BA31481" s="2"/>
    </row>
    <row r="31482" spans="53:53" x14ac:dyDescent="0.3">
      <c r="BA31482" s="2"/>
    </row>
    <row r="31483" spans="53:53" x14ac:dyDescent="0.3">
      <c r="BA31483" s="2"/>
    </row>
    <row r="31484" spans="53:53" x14ac:dyDescent="0.3">
      <c r="BA31484" s="2"/>
    </row>
    <row r="31485" spans="53:53" x14ac:dyDescent="0.3">
      <c r="BA31485" s="2"/>
    </row>
    <row r="31486" spans="53:53" x14ac:dyDescent="0.3">
      <c r="BA31486" s="2"/>
    </row>
    <row r="31487" spans="53:53" x14ac:dyDescent="0.3">
      <c r="BA31487" s="2"/>
    </row>
    <row r="31488" spans="53:53" x14ac:dyDescent="0.3">
      <c r="BA31488" s="2"/>
    </row>
    <row r="31489" spans="53:53" x14ac:dyDescent="0.3">
      <c r="BA31489" s="2"/>
    </row>
    <row r="31490" spans="53:53" x14ac:dyDescent="0.3">
      <c r="BA31490" s="2"/>
    </row>
    <row r="31491" spans="53:53" x14ac:dyDescent="0.3">
      <c r="BA31491" s="2"/>
    </row>
    <row r="31492" spans="53:53" x14ac:dyDescent="0.3">
      <c r="BA31492" s="2"/>
    </row>
    <row r="31493" spans="53:53" x14ac:dyDescent="0.3">
      <c r="BA31493" s="2"/>
    </row>
    <row r="31494" spans="53:53" x14ac:dyDescent="0.3">
      <c r="BA31494" s="2"/>
    </row>
    <row r="31495" spans="53:53" x14ac:dyDescent="0.3">
      <c r="BA31495" s="2"/>
    </row>
    <row r="31496" spans="53:53" x14ac:dyDescent="0.3">
      <c r="BA31496" s="2"/>
    </row>
    <row r="31497" spans="53:53" x14ac:dyDescent="0.3">
      <c r="BA31497" s="2"/>
    </row>
    <row r="31498" spans="53:53" x14ac:dyDescent="0.3">
      <c r="BA31498" s="2"/>
    </row>
    <row r="31499" spans="53:53" x14ac:dyDescent="0.3">
      <c r="BA31499" s="2"/>
    </row>
    <row r="31500" spans="53:53" x14ac:dyDescent="0.3">
      <c r="BA31500" s="2"/>
    </row>
    <row r="31501" spans="53:53" x14ac:dyDescent="0.3">
      <c r="BA31501" s="2"/>
    </row>
    <row r="31502" spans="53:53" x14ac:dyDescent="0.3">
      <c r="BA31502" s="2"/>
    </row>
    <row r="31503" spans="53:53" x14ac:dyDescent="0.3">
      <c r="BA31503" s="2"/>
    </row>
    <row r="31504" spans="53:53" x14ac:dyDescent="0.3">
      <c r="BA31504" s="2"/>
    </row>
    <row r="31505" spans="53:53" x14ac:dyDescent="0.3">
      <c r="BA31505" s="2"/>
    </row>
    <row r="31506" spans="53:53" x14ac:dyDescent="0.3">
      <c r="BA31506" s="2"/>
    </row>
    <row r="31507" spans="53:53" x14ac:dyDescent="0.3">
      <c r="BA31507" s="2"/>
    </row>
    <row r="31508" spans="53:53" x14ac:dyDescent="0.3">
      <c r="BA31508" s="2"/>
    </row>
    <row r="31509" spans="53:53" x14ac:dyDescent="0.3">
      <c r="BA31509" s="2"/>
    </row>
    <row r="31510" spans="53:53" x14ac:dyDescent="0.3">
      <c r="BA31510" s="2"/>
    </row>
    <row r="31511" spans="53:53" x14ac:dyDescent="0.3">
      <c r="BA31511" s="2"/>
    </row>
    <row r="31512" spans="53:53" x14ac:dyDescent="0.3">
      <c r="BA31512" s="2"/>
    </row>
    <row r="31513" spans="53:53" x14ac:dyDescent="0.3">
      <c r="BA31513" s="2"/>
    </row>
    <row r="31514" spans="53:53" x14ac:dyDescent="0.3">
      <c r="BA31514" s="2"/>
    </row>
    <row r="31515" spans="53:53" x14ac:dyDescent="0.3">
      <c r="BA31515" s="2"/>
    </row>
    <row r="31516" spans="53:53" x14ac:dyDescent="0.3">
      <c r="BA31516" s="2"/>
    </row>
    <row r="31517" spans="53:53" x14ac:dyDescent="0.3">
      <c r="BA31517" s="2"/>
    </row>
    <row r="31518" spans="53:53" x14ac:dyDescent="0.3">
      <c r="BA31518" s="2"/>
    </row>
    <row r="31519" spans="53:53" x14ac:dyDescent="0.3">
      <c r="BA31519" s="2"/>
    </row>
    <row r="31520" spans="53:53" x14ac:dyDescent="0.3">
      <c r="BA31520" s="2"/>
    </row>
    <row r="31521" spans="53:53" x14ac:dyDescent="0.3">
      <c r="BA31521" s="2"/>
    </row>
    <row r="31522" spans="53:53" x14ac:dyDescent="0.3">
      <c r="BA31522" s="2"/>
    </row>
    <row r="31523" spans="53:53" x14ac:dyDescent="0.3">
      <c r="BA31523" s="2"/>
    </row>
    <row r="31524" spans="53:53" x14ac:dyDescent="0.3">
      <c r="BA31524" s="2"/>
    </row>
    <row r="31525" spans="53:53" x14ac:dyDescent="0.3">
      <c r="BA31525" s="2"/>
    </row>
    <row r="31526" spans="53:53" x14ac:dyDescent="0.3">
      <c r="BA31526" s="2"/>
    </row>
    <row r="31527" spans="53:53" x14ac:dyDescent="0.3">
      <c r="BA31527" s="2"/>
    </row>
    <row r="31528" spans="53:53" x14ac:dyDescent="0.3">
      <c r="BA31528" s="2"/>
    </row>
    <row r="31529" spans="53:53" x14ac:dyDescent="0.3">
      <c r="BA31529" s="2"/>
    </row>
    <row r="31530" spans="53:53" x14ac:dyDescent="0.3">
      <c r="BA31530" s="2"/>
    </row>
    <row r="31531" spans="53:53" x14ac:dyDescent="0.3">
      <c r="BA31531" s="2"/>
    </row>
    <row r="31532" spans="53:53" x14ac:dyDescent="0.3">
      <c r="BA31532" s="2"/>
    </row>
    <row r="31533" spans="53:53" x14ac:dyDescent="0.3">
      <c r="BA31533" s="2"/>
    </row>
    <row r="31534" spans="53:53" x14ac:dyDescent="0.3">
      <c r="BA31534" s="2"/>
    </row>
    <row r="31535" spans="53:53" x14ac:dyDescent="0.3">
      <c r="BA31535" s="2"/>
    </row>
    <row r="31536" spans="53:53" x14ac:dyDescent="0.3">
      <c r="BA31536" s="2"/>
    </row>
    <row r="31537" spans="53:53" x14ac:dyDescent="0.3">
      <c r="BA31537" s="2"/>
    </row>
    <row r="31538" spans="53:53" x14ac:dyDescent="0.3">
      <c r="BA31538" s="2"/>
    </row>
    <row r="31539" spans="53:53" x14ac:dyDescent="0.3">
      <c r="BA31539" s="2"/>
    </row>
    <row r="31540" spans="53:53" x14ac:dyDescent="0.3">
      <c r="BA31540" s="2"/>
    </row>
    <row r="31541" spans="53:53" x14ac:dyDescent="0.3">
      <c r="BA31541" s="2"/>
    </row>
    <row r="31542" spans="53:53" x14ac:dyDescent="0.3">
      <c r="BA31542" s="2"/>
    </row>
    <row r="31543" spans="53:53" x14ac:dyDescent="0.3">
      <c r="BA31543" s="2"/>
    </row>
    <row r="31544" spans="53:53" x14ac:dyDescent="0.3">
      <c r="BA31544" s="2"/>
    </row>
    <row r="31545" spans="53:53" x14ac:dyDescent="0.3">
      <c r="BA31545" s="2"/>
    </row>
    <row r="31546" spans="53:53" x14ac:dyDescent="0.3">
      <c r="BA31546" s="2"/>
    </row>
    <row r="31547" spans="53:53" x14ac:dyDescent="0.3">
      <c r="BA31547" s="2"/>
    </row>
    <row r="31548" spans="53:53" x14ac:dyDescent="0.3">
      <c r="BA31548" s="2"/>
    </row>
    <row r="31549" spans="53:53" x14ac:dyDescent="0.3">
      <c r="BA31549" s="2"/>
    </row>
    <row r="31550" spans="53:53" x14ac:dyDescent="0.3">
      <c r="BA31550" s="2"/>
    </row>
    <row r="31551" spans="53:53" x14ac:dyDescent="0.3">
      <c r="BA31551" s="2"/>
    </row>
    <row r="31552" spans="53:53" x14ac:dyDescent="0.3">
      <c r="BA31552" s="2"/>
    </row>
    <row r="31553" spans="53:53" x14ac:dyDescent="0.3">
      <c r="BA31553" s="2"/>
    </row>
    <row r="31554" spans="53:53" x14ac:dyDescent="0.3">
      <c r="BA31554" s="2"/>
    </row>
    <row r="31555" spans="53:53" x14ac:dyDescent="0.3">
      <c r="BA31555" s="2"/>
    </row>
    <row r="31556" spans="53:53" x14ac:dyDescent="0.3">
      <c r="BA31556" s="2"/>
    </row>
    <row r="31557" spans="53:53" x14ac:dyDescent="0.3">
      <c r="BA31557" s="2"/>
    </row>
    <row r="31558" spans="53:53" x14ac:dyDescent="0.3">
      <c r="BA31558" s="2"/>
    </row>
    <row r="31559" spans="53:53" x14ac:dyDescent="0.3">
      <c r="BA31559" s="2"/>
    </row>
    <row r="31560" spans="53:53" x14ac:dyDescent="0.3">
      <c r="BA31560" s="2"/>
    </row>
    <row r="31561" spans="53:53" x14ac:dyDescent="0.3">
      <c r="BA31561" s="2"/>
    </row>
    <row r="31562" spans="53:53" x14ac:dyDescent="0.3">
      <c r="BA31562" s="2"/>
    </row>
    <row r="31563" spans="53:53" x14ac:dyDescent="0.3">
      <c r="BA31563" s="2"/>
    </row>
    <row r="31564" spans="53:53" x14ac:dyDescent="0.3">
      <c r="BA31564" s="2"/>
    </row>
    <row r="31565" spans="53:53" x14ac:dyDescent="0.3">
      <c r="BA31565" s="2"/>
    </row>
    <row r="31566" spans="53:53" x14ac:dyDescent="0.3">
      <c r="BA31566" s="2"/>
    </row>
    <row r="31567" spans="53:53" x14ac:dyDescent="0.3">
      <c r="BA31567" s="2"/>
    </row>
    <row r="31568" spans="53:53" x14ac:dyDescent="0.3">
      <c r="BA31568" s="2"/>
    </row>
    <row r="31569" spans="53:53" x14ac:dyDescent="0.3">
      <c r="BA31569" s="2"/>
    </row>
    <row r="31570" spans="53:53" x14ac:dyDescent="0.3">
      <c r="BA31570" s="2"/>
    </row>
    <row r="31571" spans="53:53" x14ac:dyDescent="0.3">
      <c r="BA31571" s="2"/>
    </row>
    <row r="31572" spans="53:53" x14ac:dyDescent="0.3">
      <c r="BA31572" s="2"/>
    </row>
    <row r="31573" spans="53:53" x14ac:dyDescent="0.3">
      <c r="BA31573" s="2"/>
    </row>
    <row r="31574" spans="53:53" x14ac:dyDescent="0.3">
      <c r="BA31574" s="2"/>
    </row>
    <row r="31575" spans="53:53" x14ac:dyDescent="0.3">
      <c r="BA31575" s="2"/>
    </row>
    <row r="31576" spans="53:53" x14ac:dyDescent="0.3">
      <c r="BA31576" s="2"/>
    </row>
    <row r="31577" spans="53:53" x14ac:dyDescent="0.3">
      <c r="BA31577" s="2"/>
    </row>
    <row r="31578" spans="53:53" x14ac:dyDescent="0.3">
      <c r="BA31578" s="2"/>
    </row>
    <row r="31579" spans="53:53" x14ac:dyDescent="0.3">
      <c r="BA31579" s="2"/>
    </row>
    <row r="31580" spans="53:53" x14ac:dyDescent="0.3">
      <c r="BA31580" s="2"/>
    </row>
    <row r="31581" spans="53:53" x14ac:dyDescent="0.3">
      <c r="BA31581" s="2"/>
    </row>
    <row r="31582" spans="53:53" x14ac:dyDescent="0.3">
      <c r="BA31582" s="2"/>
    </row>
    <row r="31583" spans="53:53" x14ac:dyDescent="0.3">
      <c r="BA31583" s="2"/>
    </row>
    <row r="31584" spans="53:53" x14ac:dyDescent="0.3">
      <c r="BA31584" s="2"/>
    </row>
    <row r="31585" spans="53:53" x14ac:dyDescent="0.3">
      <c r="BA31585" s="2"/>
    </row>
    <row r="31586" spans="53:53" x14ac:dyDescent="0.3">
      <c r="BA31586" s="2"/>
    </row>
    <row r="31587" spans="53:53" x14ac:dyDescent="0.3">
      <c r="BA31587" s="2"/>
    </row>
    <row r="31588" spans="53:53" x14ac:dyDescent="0.3">
      <c r="BA31588" s="2"/>
    </row>
    <row r="31589" spans="53:53" x14ac:dyDescent="0.3">
      <c r="BA31589" s="2"/>
    </row>
    <row r="31590" spans="53:53" x14ac:dyDescent="0.3">
      <c r="BA31590" s="2"/>
    </row>
    <row r="31591" spans="53:53" x14ac:dyDescent="0.3">
      <c r="BA31591" s="2"/>
    </row>
    <row r="31592" spans="53:53" x14ac:dyDescent="0.3">
      <c r="BA31592" s="2"/>
    </row>
    <row r="31593" spans="53:53" x14ac:dyDescent="0.3">
      <c r="BA31593" s="2"/>
    </row>
    <row r="31594" spans="53:53" x14ac:dyDescent="0.3">
      <c r="BA31594" s="2"/>
    </row>
    <row r="31595" spans="53:53" x14ac:dyDescent="0.3">
      <c r="BA31595" s="2"/>
    </row>
    <row r="31596" spans="53:53" x14ac:dyDescent="0.3">
      <c r="BA31596" s="2"/>
    </row>
    <row r="31597" spans="53:53" x14ac:dyDescent="0.3">
      <c r="BA31597" s="2"/>
    </row>
    <row r="31598" spans="53:53" x14ac:dyDescent="0.3">
      <c r="BA31598" s="2"/>
    </row>
    <row r="31599" spans="53:53" x14ac:dyDescent="0.3">
      <c r="BA31599" s="2"/>
    </row>
    <row r="31600" spans="53:53" x14ac:dyDescent="0.3">
      <c r="BA31600" s="2"/>
    </row>
    <row r="31601" spans="53:53" x14ac:dyDescent="0.3">
      <c r="BA31601" s="2"/>
    </row>
    <row r="31602" spans="53:53" x14ac:dyDescent="0.3">
      <c r="BA31602" s="2"/>
    </row>
    <row r="31603" spans="53:53" x14ac:dyDescent="0.3">
      <c r="BA31603" s="2"/>
    </row>
    <row r="31604" spans="53:53" x14ac:dyDescent="0.3">
      <c r="BA31604" s="2"/>
    </row>
    <row r="31605" spans="53:53" x14ac:dyDescent="0.3">
      <c r="BA31605" s="2"/>
    </row>
    <row r="31606" spans="53:53" x14ac:dyDescent="0.3">
      <c r="BA31606" s="2"/>
    </row>
    <row r="31607" spans="53:53" x14ac:dyDescent="0.3">
      <c r="BA31607" s="2"/>
    </row>
    <row r="31608" spans="53:53" x14ac:dyDescent="0.3">
      <c r="BA31608" s="2"/>
    </row>
    <row r="31609" spans="53:53" x14ac:dyDescent="0.3">
      <c r="BA31609" s="2"/>
    </row>
    <row r="31610" spans="53:53" x14ac:dyDescent="0.3">
      <c r="BA31610" s="2"/>
    </row>
    <row r="31611" spans="53:53" x14ac:dyDescent="0.3">
      <c r="BA31611" s="2"/>
    </row>
    <row r="31612" spans="53:53" x14ac:dyDescent="0.3">
      <c r="BA31612" s="2"/>
    </row>
    <row r="31613" spans="53:53" x14ac:dyDescent="0.3">
      <c r="BA31613" s="2"/>
    </row>
    <row r="31614" spans="53:53" x14ac:dyDescent="0.3">
      <c r="BA31614" s="2"/>
    </row>
    <row r="31615" spans="53:53" x14ac:dyDescent="0.3">
      <c r="BA31615" s="2"/>
    </row>
    <row r="31616" spans="53:53" x14ac:dyDescent="0.3">
      <c r="BA31616" s="2"/>
    </row>
    <row r="31617" spans="53:53" x14ac:dyDescent="0.3">
      <c r="BA31617" s="2"/>
    </row>
    <row r="31618" spans="53:53" x14ac:dyDescent="0.3">
      <c r="BA31618" s="2"/>
    </row>
    <row r="31619" spans="53:53" x14ac:dyDescent="0.3">
      <c r="BA31619" s="2"/>
    </row>
    <row r="31620" spans="53:53" x14ac:dyDescent="0.3">
      <c r="BA31620" s="2"/>
    </row>
    <row r="31621" spans="53:53" x14ac:dyDescent="0.3">
      <c r="BA31621" s="2"/>
    </row>
    <row r="31622" spans="53:53" x14ac:dyDescent="0.3">
      <c r="BA31622" s="2"/>
    </row>
    <row r="31623" spans="53:53" x14ac:dyDescent="0.3">
      <c r="BA31623" s="2"/>
    </row>
    <row r="31624" spans="53:53" x14ac:dyDescent="0.3">
      <c r="BA31624" s="2"/>
    </row>
    <row r="31625" spans="53:53" x14ac:dyDescent="0.3">
      <c r="BA31625" s="2"/>
    </row>
    <row r="31626" spans="53:53" x14ac:dyDescent="0.3">
      <c r="BA31626" s="2"/>
    </row>
    <row r="31627" spans="53:53" x14ac:dyDescent="0.3">
      <c r="BA31627" s="2"/>
    </row>
    <row r="31628" spans="53:53" x14ac:dyDescent="0.3">
      <c r="BA31628" s="2"/>
    </row>
    <row r="31629" spans="53:53" x14ac:dyDescent="0.3">
      <c r="BA31629" s="2"/>
    </row>
    <row r="31630" spans="53:53" x14ac:dyDescent="0.3">
      <c r="BA31630" s="2"/>
    </row>
    <row r="31631" spans="53:53" x14ac:dyDescent="0.3">
      <c r="BA31631" s="2"/>
    </row>
    <row r="31632" spans="53:53" x14ac:dyDescent="0.3">
      <c r="BA31632" s="2"/>
    </row>
    <row r="31633" spans="53:53" x14ac:dyDescent="0.3">
      <c r="BA31633" s="2"/>
    </row>
    <row r="31634" spans="53:53" x14ac:dyDescent="0.3">
      <c r="BA31634" s="2"/>
    </row>
    <row r="31635" spans="53:53" x14ac:dyDescent="0.3">
      <c r="BA31635" s="2"/>
    </row>
    <row r="31636" spans="53:53" x14ac:dyDescent="0.3">
      <c r="BA31636" s="2"/>
    </row>
    <row r="31637" spans="53:53" x14ac:dyDescent="0.3">
      <c r="BA31637" s="2"/>
    </row>
    <row r="31638" spans="53:53" x14ac:dyDescent="0.3">
      <c r="BA31638" s="2"/>
    </row>
    <row r="31639" spans="53:53" x14ac:dyDescent="0.3">
      <c r="BA31639" s="2"/>
    </row>
    <row r="31640" spans="53:53" x14ac:dyDescent="0.3">
      <c r="BA31640" s="2"/>
    </row>
    <row r="31641" spans="53:53" x14ac:dyDescent="0.3">
      <c r="BA31641" s="2"/>
    </row>
    <row r="31642" spans="53:53" x14ac:dyDescent="0.3">
      <c r="BA31642" s="2"/>
    </row>
    <row r="31643" spans="53:53" x14ac:dyDescent="0.3">
      <c r="BA31643" s="2"/>
    </row>
    <row r="31644" spans="53:53" x14ac:dyDescent="0.3">
      <c r="BA31644" s="2"/>
    </row>
    <row r="31645" spans="53:53" x14ac:dyDescent="0.3">
      <c r="BA31645" s="2"/>
    </row>
    <row r="31646" spans="53:53" x14ac:dyDescent="0.3">
      <c r="BA31646" s="2"/>
    </row>
    <row r="31647" spans="53:53" x14ac:dyDescent="0.3">
      <c r="BA31647" s="2"/>
    </row>
    <row r="31648" spans="53:53" x14ac:dyDescent="0.3">
      <c r="BA31648" s="2"/>
    </row>
    <row r="31649" spans="53:53" x14ac:dyDescent="0.3">
      <c r="BA31649" s="2"/>
    </row>
    <row r="31650" spans="53:53" x14ac:dyDescent="0.3">
      <c r="BA31650" s="2"/>
    </row>
    <row r="31651" spans="53:53" x14ac:dyDescent="0.3">
      <c r="BA31651" s="2"/>
    </row>
    <row r="31652" spans="53:53" x14ac:dyDescent="0.3">
      <c r="BA31652" s="2"/>
    </row>
    <row r="31653" spans="53:53" x14ac:dyDescent="0.3">
      <c r="BA31653" s="2"/>
    </row>
    <row r="31654" spans="53:53" x14ac:dyDescent="0.3">
      <c r="BA31654" s="2"/>
    </row>
    <row r="31655" spans="53:53" x14ac:dyDescent="0.3">
      <c r="BA31655" s="2"/>
    </row>
    <row r="31656" spans="53:53" x14ac:dyDescent="0.3">
      <c r="BA31656" s="2"/>
    </row>
    <row r="31657" spans="53:53" x14ac:dyDescent="0.3">
      <c r="BA31657" s="2"/>
    </row>
    <row r="31658" spans="53:53" x14ac:dyDescent="0.3">
      <c r="BA31658" s="2"/>
    </row>
    <row r="31659" spans="53:53" x14ac:dyDescent="0.3">
      <c r="BA31659" s="2"/>
    </row>
    <row r="31660" spans="53:53" x14ac:dyDescent="0.3">
      <c r="BA31660" s="2"/>
    </row>
    <row r="31661" spans="53:53" x14ac:dyDescent="0.3">
      <c r="BA31661" s="2"/>
    </row>
    <row r="31662" spans="53:53" x14ac:dyDescent="0.3">
      <c r="BA31662" s="2"/>
    </row>
    <row r="31663" spans="53:53" x14ac:dyDescent="0.3">
      <c r="BA31663" s="2"/>
    </row>
    <row r="31664" spans="53:53" x14ac:dyDescent="0.3">
      <c r="BA31664" s="2"/>
    </row>
    <row r="31665" spans="53:53" x14ac:dyDescent="0.3">
      <c r="BA31665" s="2"/>
    </row>
    <row r="31666" spans="53:53" x14ac:dyDescent="0.3">
      <c r="BA31666" s="2"/>
    </row>
    <row r="31667" spans="53:53" x14ac:dyDescent="0.3">
      <c r="BA31667" s="2"/>
    </row>
    <row r="31668" spans="53:53" x14ac:dyDescent="0.3">
      <c r="BA31668" s="2"/>
    </row>
    <row r="31669" spans="53:53" x14ac:dyDescent="0.3">
      <c r="BA31669" s="2"/>
    </row>
    <row r="31670" spans="53:53" x14ac:dyDescent="0.3">
      <c r="BA31670" s="2"/>
    </row>
    <row r="31671" spans="53:53" x14ac:dyDescent="0.3">
      <c r="BA31671" s="2"/>
    </row>
    <row r="31672" spans="53:53" x14ac:dyDescent="0.3">
      <c r="BA31672" s="2"/>
    </row>
    <row r="31673" spans="53:53" x14ac:dyDescent="0.3">
      <c r="BA31673" s="2"/>
    </row>
    <row r="31674" spans="53:53" x14ac:dyDescent="0.3">
      <c r="BA31674" s="2"/>
    </row>
    <row r="31675" spans="53:53" x14ac:dyDescent="0.3">
      <c r="BA31675" s="2"/>
    </row>
    <row r="31676" spans="53:53" x14ac:dyDescent="0.3">
      <c r="BA31676" s="2"/>
    </row>
    <row r="31677" spans="53:53" x14ac:dyDescent="0.3">
      <c r="BA31677" s="2"/>
    </row>
    <row r="31678" spans="53:53" x14ac:dyDescent="0.3">
      <c r="BA31678" s="2"/>
    </row>
    <row r="31679" spans="53:53" x14ac:dyDescent="0.3">
      <c r="BA31679" s="2"/>
    </row>
    <row r="31680" spans="53:53" x14ac:dyDescent="0.3">
      <c r="BA31680" s="2"/>
    </row>
    <row r="31681" spans="53:53" x14ac:dyDescent="0.3">
      <c r="BA31681" s="2"/>
    </row>
    <row r="31682" spans="53:53" x14ac:dyDescent="0.3">
      <c r="BA31682" s="2"/>
    </row>
    <row r="31683" spans="53:53" x14ac:dyDescent="0.3">
      <c r="BA31683" s="2"/>
    </row>
    <row r="31684" spans="53:53" x14ac:dyDescent="0.3">
      <c r="BA31684" s="2"/>
    </row>
    <row r="31685" spans="53:53" x14ac:dyDescent="0.3">
      <c r="BA31685" s="2"/>
    </row>
    <row r="31686" spans="53:53" x14ac:dyDescent="0.3">
      <c r="BA31686" s="2"/>
    </row>
    <row r="31687" spans="53:53" x14ac:dyDescent="0.3">
      <c r="BA31687" s="2"/>
    </row>
    <row r="31688" spans="53:53" x14ac:dyDescent="0.3">
      <c r="BA31688" s="2"/>
    </row>
    <row r="31689" spans="53:53" x14ac:dyDescent="0.3">
      <c r="BA31689" s="2"/>
    </row>
    <row r="31690" spans="53:53" x14ac:dyDescent="0.3">
      <c r="BA31690" s="2"/>
    </row>
    <row r="31691" spans="53:53" x14ac:dyDescent="0.3">
      <c r="BA31691" s="2"/>
    </row>
    <row r="31692" spans="53:53" x14ac:dyDescent="0.3">
      <c r="BA31692" s="2"/>
    </row>
    <row r="31693" spans="53:53" x14ac:dyDescent="0.3">
      <c r="BA31693" s="2"/>
    </row>
    <row r="31694" spans="53:53" x14ac:dyDescent="0.3">
      <c r="BA31694" s="2"/>
    </row>
    <row r="31695" spans="53:53" x14ac:dyDescent="0.3">
      <c r="BA31695" s="2"/>
    </row>
    <row r="31696" spans="53:53" x14ac:dyDescent="0.3">
      <c r="BA31696" s="2"/>
    </row>
    <row r="31697" spans="53:53" x14ac:dyDescent="0.3">
      <c r="BA31697" s="2"/>
    </row>
    <row r="31698" spans="53:53" x14ac:dyDescent="0.3">
      <c r="BA31698" s="2"/>
    </row>
    <row r="31699" spans="53:53" x14ac:dyDescent="0.3">
      <c r="BA31699" s="2"/>
    </row>
    <row r="31700" spans="53:53" x14ac:dyDescent="0.3">
      <c r="BA31700" s="2"/>
    </row>
    <row r="31701" spans="53:53" x14ac:dyDescent="0.3">
      <c r="BA31701" s="2"/>
    </row>
    <row r="31702" spans="53:53" x14ac:dyDescent="0.3">
      <c r="BA31702" s="2"/>
    </row>
    <row r="31703" spans="53:53" x14ac:dyDescent="0.3">
      <c r="BA31703" s="2"/>
    </row>
    <row r="31704" spans="53:53" x14ac:dyDescent="0.3">
      <c r="BA31704" s="2"/>
    </row>
    <row r="31705" spans="53:53" x14ac:dyDescent="0.3">
      <c r="BA31705" s="2"/>
    </row>
    <row r="31706" spans="53:53" x14ac:dyDescent="0.3">
      <c r="BA31706" s="2"/>
    </row>
    <row r="31707" spans="53:53" x14ac:dyDescent="0.3">
      <c r="BA31707" s="2"/>
    </row>
    <row r="31708" spans="53:53" x14ac:dyDescent="0.3">
      <c r="BA31708" s="2"/>
    </row>
    <row r="31709" spans="53:53" x14ac:dyDescent="0.3">
      <c r="BA31709" s="2"/>
    </row>
    <row r="31710" spans="53:53" x14ac:dyDescent="0.3">
      <c r="BA31710" s="2"/>
    </row>
    <row r="31711" spans="53:53" x14ac:dyDescent="0.3">
      <c r="BA31711" s="2"/>
    </row>
    <row r="31712" spans="53:53" x14ac:dyDescent="0.3">
      <c r="BA31712" s="2"/>
    </row>
    <row r="31713" spans="53:53" x14ac:dyDescent="0.3">
      <c r="BA31713" s="2"/>
    </row>
    <row r="31714" spans="53:53" x14ac:dyDescent="0.3">
      <c r="BA31714" s="2"/>
    </row>
    <row r="31715" spans="53:53" x14ac:dyDescent="0.3">
      <c r="BA31715" s="2"/>
    </row>
    <row r="31716" spans="53:53" x14ac:dyDescent="0.3">
      <c r="BA31716" s="2"/>
    </row>
    <row r="31717" spans="53:53" x14ac:dyDescent="0.3">
      <c r="BA31717" s="2"/>
    </row>
    <row r="31718" spans="53:53" x14ac:dyDescent="0.3">
      <c r="BA31718" s="2"/>
    </row>
    <row r="31719" spans="53:53" x14ac:dyDescent="0.3">
      <c r="BA31719" s="2"/>
    </row>
    <row r="31720" spans="53:53" x14ac:dyDescent="0.3">
      <c r="BA31720" s="2"/>
    </row>
    <row r="31721" spans="53:53" x14ac:dyDescent="0.3">
      <c r="BA31721" s="2"/>
    </row>
    <row r="31722" spans="53:53" x14ac:dyDescent="0.3">
      <c r="BA31722" s="2"/>
    </row>
    <row r="31723" spans="53:53" x14ac:dyDescent="0.3">
      <c r="BA31723" s="2"/>
    </row>
    <row r="31724" spans="53:53" x14ac:dyDescent="0.3">
      <c r="BA31724" s="2"/>
    </row>
    <row r="31725" spans="53:53" x14ac:dyDescent="0.3">
      <c r="BA31725" s="2"/>
    </row>
    <row r="31726" spans="53:53" x14ac:dyDescent="0.3">
      <c r="BA31726" s="2"/>
    </row>
    <row r="31727" spans="53:53" x14ac:dyDescent="0.3">
      <c r="BA31727" s="2"/>
    </row>
    <row r="31728" spans="53:53" x14ac:dyDescent="0.3">
      <c r="BA31728" s="2"/>
    </row>
    <row r="31729" spans="53:53" x14ac:dyDescent="0.3">
      <c r="BA31729" s="2"/>
    </row>
    <row r="31730" spans="53:53" x14ac:dyDescent="0.3">
      <c r="BA31730" s="2"/>
    </row>
    <row r="31731" spans="53:53" x14ac:dyDescent="0.3">
      <c r="BA31731" s="2"/>
    </row>
    <row r="31732" spans="53:53" x14ac:dyDescent="0.3">
      <c r="BA31732" s="2"/>
    </row>
    <row r="31733" spans="53:53" x14ac:dyDescent="0.3">
      <c r="BA31733" s="2"/>
    </row>
    <row r="31734" spans="53:53" x14ac:dyDescent="0.3">
      <c r="BA31734" s="2"/>
    </row>
    <row r="31735" spans="53:53" x14ac:dyDescent="0.3">
      <c r="BA31735" s="2"/>
    </row>
    <row r="31736" spans="53:53" x14ac:dyDescent="0.3">
      <c r="BA31736" s="2"/>
    </row>
    <row r="31737" spans="53:53" x14ac:dyDescent="0.3">
      <c r="BA31737" s="2"/>
    </row>
    <row r="31738" spans="53:53" x14ac:dyDescent="0.3">
      <c r="BA31738" s="2"/>
    </row>
    <row r="31739" spans="53:53" x14ac:dyDescent="0.3">
      <c r="BA31739" s="2"/>
    </row>
    <row r="31740" spans="53:53" x14ac:dyDescent="0.3">
      <c r="BA31740" s="2"/>
    </row>
    <row r="31741" spans="53:53" x14ac:dyDescent="0.3">
      <c r="BA31741" s="2"/>
    </row>
    <row r="31742" spans="53:53" x14ac:dyDescent="0.3">
      <c r="BA31742" s="2"/>
    </row>
    <row r="31743" spans="53:53" x14ac:dyDescent="0.3">
      <c r="BA31743" s="2"/>
    </row>
    <row r="31744" spans="53:53" x14ac:dyDescent="0.3">
      <c r="BA31744" s="2"/>
    </row>
    <row r="31745" spans="53:53" x14ac:dyDescent="0.3">
      <c r="BA31745" s="2"/>
    </row>
    <row r="31746" spans="53:53" x14ac:dyDescent="0.3">
      <c r="BA31746" s="2"/>
    </row>
    <row r="31747" spans="53:53" x14ac:dyDescent="0.3">
      <c r="BA31747" s="2"/>
    </row>
    <row r="31748" spans="53:53" x14ac:dyDescent="0.3">
      <c r="BA31748" s="2"/>
    </row>
    <row r="31749" spans="53:53" x14ac:dyDescent="0.3">
      <c r="BA31749" s="2"/>
    </row>
    <row r="31750" spans="53:53" x14ac:dyDescent="0.3">
      <c r="BA31750" s="2"/>
    </row>
    <row r="31751" spans="53:53" x14ac:dyDescent="0.3">
      <c r="BA31751" s="2"/>
    </row>
    <row r="31752" spans="53:53" x14ac:dyDescent="0.3">
      <c r="BA31752" s="2"/>
    </row>
    <row r="31753" spans="53:53" x14ac:dyDescent="0.3">
      <c r="BA31753" s="2"/>
    </row>
    <row r="31754" spans="53:53" x14ac:dyDescent="0.3">
      <c r="BA31754" s="2"/>
    </row>
    <row r="31755" spans="53:53" x14ac:dyDescent="0.3">
      <c r="BA31755" s="2"/>
    </row>
    <row r="31756" spans="53:53" x14ac:dyDescent="0.3">
      <c r="BA31756" s="2"/>
    </row>
    <row r="31757" spans="53:53" x14ac:dyDescent="0.3">
      <c r="BA31757" s="2"/>
    </row>
    <row r="31758" spans="53:53" x14ac:dyDescent="0.3">
      <c r="BA31758" s="2"/>
    </row>
    <row r="31759" spans="53:53" x14ac:dyDescent="0.3">
      <c r="BA31759" s="2"/>
    </row>
    <row r="31760" spans="53:53" x14ac:dyDescent="0.3">
      <c r="BA31760" s="2"/>
    </row>
    <row r="31761" spans="53:53" x14ac:dyDescent="0.3">
      <c r="BA31761" s="2"/>
    </row>
    <row r="31762" spans="53:53" x14ac:dyDescent="0.3">
      <c r="BA31762" s="2"/>
    </row>
    <row r="31763" spans="53:53" x14ac:dyDescent="0.3">
      <c r="BA31763" s="2"/>
    </row>
    <row r="31764" spans="53:53" x14ac:dyDescent="0.3">
      <c r="BA31764" s="2"/>
    </row>
    <row r="31765" spans="53:53" x14ac:dyDescent="0.3">
      <c r="BA31765" s="2"/>
    </row>
    <row r="31766" spans="53:53" x14ac:dyDescent="0.3">
      <c r="BA31766" s="2"/>
    </row>
    <row r="31767" spans="53:53" x14ac:dyDescent="0.3">
      <c r="BA31767" s="2"/>
    </row>
    <row r="31768" spans="53:53" x14ac:dyDescent="0.3">
      <c r="BA31768" s="2"/>
    </row>
    <row r="31769" spans="53:53" x14ac:dyDescent="0.3">
      <c r="BA31769" s="2"/>
    </row>
    <row r="31770" spans="53:53" x14ac:dyDescent="0.3">
      <c r="BA31770" s="2"/>
    </row>
    <row r="31771" spans="53:53" x14ac:dyDescent="0.3">
      <c r="BA31771" s="2"/>
    </row>
    <row r="31772" spans="53:53" x14ac:dyDescent="0.3">
      <c r="BA31772" s="2"/>
    </row>
    <row r="31773" spans="53:53" x14ac:dyDescent="0.3">
      <c r="BA31773" s="2"/>
    </row>
    <row r="31774" spans="53:53" x14ac:dyDescent="0.3">
      <c r="BA31774" s="2"/>
    </row>
    <row r="31775" spans="53:53" x14ac:dyDescent="0.3">
      <c r="BA31775" s="2"/>
    </row>
    <row r="31776" spans="53:53" x14ac:dyDescent="0.3">
      <c r="BA31776" s="2"/>
    </row>
    <row r="31777" spans="53:53" x14ac:dyDescent="0.3">
      <c r="BA31777" s="2"/>
    </row>
    <row r="31778" spans="53:53" x14ac:dyDescent="0.3">
      <c r="BA31778" s="2"/>
    </row>
    <row r="31779" spans="53:53" x14ac:dyDescent="0.3">
      <c r="BA31779" s="2"/>
    </row>
    <row r="31780" spans="53:53" x14ac:dyDescent="0.3">
      <c r="BA31780" s="2"/>
    </row>
    <row r="31781" spans="53:53" x14ac:dyDescent="0.3">
      <c r="BA31781" s="2"/>
    </row>
    <row r="31782" spans="53:53" x14ac:dyDescent="0.3">
      <c r="BA31782" s="2"/>
    </row>
    <row r="31783" spans="53:53" x14ac:dyDescent="0.3">
      <c r="BA31783" s="2"/>
    </row>
    <row r="31784" spans="53:53" x14ac:dyDescent="0.3">
      <c r="BA31784" s="2"/>
    </row>
    <row r="31785" spans="53:53" x14ac:dyDescent="0.3">
      <c r="BA31785" s="2"/>
    </row>
    <row r="31786" spans="53:53" x14ac:dyDescent="0.3">
      <c r="BA31786" s="2"/>
    </row>
    <row r="31787" spans="53:53" x14ac:dyDescent="0.3">
      <c r="BA31787" s="2"/>
    </row>
    <row r="31788" spans="53:53" x14ac:dyDescent="0.3">
      <c r="BA31788" s="2"/>
    </row>
    <row r="31789" spans="53:53" x14ac:dyDescent="0.3">
      <c r="BA31789" s="2"/>
    </row>
    <row r="31790" spans="53:53" x14ac:dyDescent="0.3">
      <c r="BA31790" s="2"/>
    </row>
    <row r="31791" spans="53:53" x14ac:dyDescent="0.3">
      <c r="BA31791" s="2"/>
    </row>
    <row r="31792" spans="53:53" x14ac:dyDescent="0.3">
      <c r="BA31792" s="2"/>
    </row>
    <row r="31793" spans="53:53" x14ac:dyDescent="0.3">
      <c r="BA31793" s="2"/>
    </row>
    <row r="31794" spans="53:53" x14ac:dyDescent="0.3">
      <c r="BA31794" s="2"/>
    </row>
    <row r="31795" spans="53:53" x14ac:dyDescent="0.3">
      <c r="BA31795" s="2"/>
    </row>
    <row r="31796" spans="53:53" x14ac:dyDescent="0.3">
      <c r="BA31796" s="2"/>
    </row>
    <row r="31797" spans="53:53" x14ac:dyDescent="0.3">
      <c r="BA31797" s="2"/>
    </row>
    <row r="31798" spans="53:53" x14ac:dyDescent="0.3">
      <c r="BA31798" s="2"/>
    </row>
    <row r="31799" spans="53:53" x14ac:dyDescent="0.3">
      <c r="BA31799" s="2"/>
    </row>
    <row r="31800" spans="53:53" x14ac:dyDescent="0.3">
      <c r="BA31800" s="2"/>
    </row>
    <row r="31801" spans="53:53" x14ac:dyDescent="0.3">
      <c r="BA31801" s="2"/>
    </row>
    <row r="31802" spans="53:53" x14ac:dyDescent="0.3">
      <c r="BA31802" s="2"/>
    </row>
    <row r="31803" spans="53:53" x14ac:dyDescent="0.3">
      <c r="BA31803" s="2"/>
    </row>
    <row r="31804" spans="53:53" x14ac:dyDescent="0.3">
      <c r="BA31804" s="2"/>
    </row>
    <row r="31805" spans="53:53" x14ac:dyDescent="0.3">
      <c r="BA31805" s="2"/>
    </row>
    <row r="31806" spans="53:53" x14ac:dyDescent="0.3">
      <c r="BA31806" s="2"/>
    </row>
    <row r="31807" spans="53:53" x14ac:dyDescent="0.3">
      <c r="BA31807" s="2"/>
    </row>
    <row r="31808" spans="53:53" x14ac:dyDescent="0.3">
      <c r="BA31808" s="2"/>
    </row>
    <row r="31809" spans="53:53" x14ac:dyDescent="0.3">
      <c r="BA31809" s="2"/>
    </row>
    <row r="31810" spans="53:53" x14ac:dyDescent="0.3">
      <c r="BA31810" s="2"/>
    </row>
    <row r="31811" spans="53:53" x14ac:dyDescent="0.3">
      <c r="BA31811" s="2"/>
    </row>
    <row r="31812" spans="53:53" x14ac:dyDescent="0.3">
      <c r="BA31812" s="2"/>
    </row>
    <row r="31813" spans="53:53" x14ac:dyDescent="0.3">
      <c r="BA31813" s="2"/>
    </row>
    <row r="31814" spans="53:53" x14ac:dyDescent="0.3">
      <c r="BA31814" s="2"/>
    </row>
    <row r="31815" spans="53:53" x14ac:dyDescent="0.3">
      <c r="BA31815" s="2"/>
    </row>
    <row r="31816" spans="53:53" x14ac:dyDescent="0.3">
      <c r="BA31816" s="2"/>
    </row>
    <row r="31817" spans="53:53" x14ac:dyDescent="0.3">
      <c r="BA31817" s="2"/>
    </row>
    <row r="31818" spans="53:53" x14ac:dyDescent="0.3">
      <c r="BA31818" s="2"/>
    </row>
    <row r="31819" spans="53:53" x14ac:dyDescent="0.3">
      <c r="BA31819" s="2"/>
    </row>
    <row r="31820" spans="53:53" x14ac:dyDescent="0.3">
      <c r="BA31820" s="2"/>
    </row>
    <row r="31821" spans="53:53" x14ac:dyDescent="0.3">
      <c r="BA31821" s="2"/>
    </row>
    <row r="31822" spans="53:53" x14ac:dyDescent="0.3">
      <c r="BA31822" s="2"/>
    </row>
    <row r="31823" spans="53:53" x14ac:dyDescent="0.3">
      <c r="BA31823" s="2"/>
    </row>
    <row r="31824" spans="53:53" x14ac:dyDescent="0.3">
      <c r="BA31824" s="2"/>
    </row>
    <row r="31825" spans="53:53" x14ac:dyDescent="0.3">
      <c r="BA31825" s="2"/>
    </row>
    <row r="31826" spans="53:53" x14ac:dyDescent="0.3">
      <c r="BA31826" s="2"/>
    </row>
    <row r="31827" spans="53:53" x14ac:dyDescent="0.3">
      <c r="BA31827" s="2"/>
    </row>
    <row r="31828" spans="53:53" x14ac:dyDescent="0.3">
      <c r="BA31828" s="2"/>
    </row>
    <row r="31829" spans="53:53" x14ac:dyDescent="0.3">
      <c r="BA31829" s="2"/>
    </row>
    <row r="31830" spans="53:53" x14ac:dyDescent="0.3">
      <c r="BA31830" s="2"/>
    </row>
    <row r="31831" spans="53:53" x14ac:dyDescent="0.3">
      <c r="BA31831" s="2"/>
    </row>
    <row r="31832" spans="53:53" x14ac:dyDescent="0.3">
      <c r="BA31832" s="2"/>
    </row>
    <row r="31833" spans="53:53" x14ac:dyDescent="0.3">
      <c r="BA31833" s="2"/>
    </row>
    <row r="31834" spans="53:53" x14ac:dyDescent="0.3">
      <c r="BA31834" s="2"/>
    </row>
    <row r="31835" spans="53:53" x14ac:dyDescent="0.3">
      <c r="BA31835" s="2"/>
    </row>
    <row r="31836" spans="53:53" x14ac:dyDescent="0.3">
      <c r="BA31836" s="2"/>
    </row>
    <row r="31837" spans="53:53" x14ac:dyDescent="0.3">
      <c r="BA31837" s="2"/>
    </row>
    <row r="31838" spans="53:53" x14ac:dyDescent="0.3">
      <c r="BA31838" s="2"/>
    </row>
    <row r="31839" spans="53:53" x14ac:dyDescent="0.3">
      <c r="BA31839" s="2"/>
    </row>
    <row r="31840" spans="53:53" x14ac:dyDescent="0.3">
      <c r="BA31840" s="2"/>
    </row>
    <row r="31841" spans="53:53" x14ac:dyDescent="0.3">
      <c r="BA31841" s="2"/>
    </row>
    <row r="31842" spans="53:53" x14ac:dyDescent="0.3">
      <c r="BA31842" s="2"/>
    </row>
    <row r="31843" spans="53:53" x14ac:dyDescent="0.3">
      <c r="BA31843" s="2"/>
    </row>
    <row r="31844" spans="53:53" x14ac:dyDescent="0.3">
      <c r="BA31844" s="2"/>
    </row>
    <row r="31845" spans="53:53" x14ac:dyDescent="0.3">
      <c r="BA31845" s="2"/>
    </row>
    <row r="31846" spans="53:53" x14ac:dyDescent="0.3">
      <c r="BA31846" s="2"/>
    </row>
    <row r="31847" spans="53:53" x14ac:dyDescent="0.3">
      <c r="BA31847" s="2"/>
    </row>
    <row r="31848" spans="53:53" x14ac:dyDescent="0.3">
      <c r="BA31848" s="2"/>
    </row>
    <row r="31849" spans="53:53" x14ac:dyDescent="0.3">
      <c r="BA31849" s="2"/>
    </row>
    <row r="31850" spans="53:53" x14ac:dyDescent="0.3">
      <c r="BA31850" s="2"/>
    </row>
    <row r="31851" spans="53:53" x14ac:dyDescent="0.3">
      <c r="BA31851" s="2"/>
    </row>
    <row r="31852" spans="53:53" x14ac:dyDescent="0.3">
      <c r="BA31852" s="2"/>
    </row>
    <row r="31853" spans="53:53" x14ac:dyDescent="0.3">
      <c r="BA31853" s="2"/>
    </row>
    <row r="31854" spans="53:53" x14ac:dyDescent="0.3">
      <c r="BA31854" s="2"/>
    </row>
    <row r="31855" spans="53:53" x14ac:dyDescent="0.3">
      <c r="BA31855" s="2"/>
    </row>
    <row r="31856" spans="53:53" x14ac:dyDescent="0.3">
      <c r="BA31856" s="2"/>
    </row>
    <row r="31857" spans="53:53" x14ac:dyDescent="0.3">
      <c r="BA31857" s="2"/>
    </row>
    <row r="31858" spans="53:53" x14ac:dyDescent="0.3">
      <c r="BA31858" s="2"/>
    </row>
    <row r="31859" spans="53:53" x14ac:dyDescent="0.3">
      <c r="BA31859" s="2"/>
    </row>
    <row r="31860" spans="53:53" x14ac:dyDescent="0.3">
      <c r="BA31860" s="2"/>
    </row>
    <row r="31861" spans="53:53" x14ac:dyDescent="0.3">
      <c r="BA31861" s="2"/>
    </row>
    <row r="31862" spans="53:53" x14ac:dyDescent="0.3">
      <c r="BA31862" s="2"/>
    </row>
    <row r="31863" spans="53:53" x14ac:dyDescent="0.3">
      <c r="BA31863" s="2"/>
    </row>
    <row r="31864" spans="53:53" x14ac:dyDescent="0.3">
      <c r="BA31864" s="2"/>
    </row>
    <row r="31865" spans="53:53" x14ac:dyDescent="0.3">
      <c r="BA31865" s="2"/>
    </row>
    <row r="31866" spans="53:53" x14ac:dyDescent="0.3">
      <c r="BA31866" s="2"/>
    </row>
    <row r="31867" spans="53:53" x14ac:dyDescent="0.3">
      <c r="BA31867" s="2"/>
    </row>
    <row r="31868" spans="53:53" x14ac:dyDescent="0.3">
      <c r="BA31868" s="2"/>
    </row>
    <row r="31869" spans="53:53" x14ac:dyDescent="0.3">
      <c r="BA31869" s="2"/>
    </row>
    <row r="31870" spans="53:53" x14ac:dyDescent="0.3">
      <c r="BA31870" s="2"/>
    </row>
    <row r="31871" spans="53:53" x14ac:dyDescent="0.3">
      <c r="BA31871" s="2"/>
    </row>
    <row r="31872" spans="53:53" x14ac:dyDescent="0.3">
      <c r="BA31872" s="2"/>
    </row>
    <row r="31873" spans="53:53" x14ac:dyDescent="0.3">
      <c r="BA31873" s="2"/>
    </row>
    <row r="31874" spans="53:53" x14ac:dyDescent="0.3">
      <c r="BA31874" s="2"/>
    </row>
    <row r="31875" spans="53:53" x14ac:dyDescent="0.3">
      <c r="BA31875" s="2"/>
    </row>
    <row r="31876" spans="53:53" x14ac:dyDescent="0.3">
      <c r="BA31876" s="2"/>
    </row>
    <row r="31877" spans="53:53" x14ac:dyDescent="0.3">
      <c r="BA31877" s="2"/>
    </row>
    <row r="31878" spans="53:53" x14ac:dyDescent="0.3">
      <c r="BA31878" s="2"/>
    </row>
    <row r="31879" spans="53:53" x14ac:dyDescent="0.3">
      <c r="BA31879" s="2"/>
    </row>
    <row r="31880" spans="53:53" x14ac:dyDescent="0.3">
      <c r="BA31880" s="2"/>
    </row>
    <row r="31881" spans="53:53" x14ac:dyDescent="0.3">
      <c r="BA31881" s="2"/>
    </row>
    <row r="31882" spans="53:53" x14ac:dyDescent="0.3">
      <c r="BA31882" s="2"/>
    </row>
    <row r="31883" spans="53:53" x14ac:dyDescent="0.3">
      <c r="BA31883" s="2"/>
    </row>
    <row r="31884" spans="53:53" x14ac:dyDescent="0.3">
      <c r="BA31884" s="2"/>
    </row>
    <row r="31885" spans="53:53" x14ac:dyDescent="0.3">
      <c r="BA31885" s="2"/>
    </row>
    <row r="31886" spans="53:53" x14ac:dyDescent="0.3">
      <c r="BA31886" s="2"/>
    </row>
    <row r="31887" spans="53:53" x14ac:dyDescent="0.3">
      <c r="BA31887" s="2"/>
    </row>
    <row r="31888" spans="53:53" x14ac:dyDescent="0.3">
      <c r="BA31888" s="2"/>
    </row>
    <row r="31889" spans="53:53" x14ac:dyDescent="0.3">
      <c r="BA31889" s="2"/>
    </row>
    <row r="31890" spans="53:53" x14ac:dyDescent="0.3">
      <c r="BA31890" s="2"/>
    </row>
    <row r="31891" spans="53:53" x14ac:dyDescent="0.3">
      <c r="BA31891" s="2"/>
    </row>
    <row r="31892" spans="53:53" x14ac:dyDescent="0.3">
      <c r="BA31892" s="2"/>
    </row>
    <row r="31893" spans="53:53" x14ac:dyDescent="0.3">
      <c r="BA31893" s="2"/>
    </row>
    <row r="31894" spans="53:53" x14ac:dyDescent="0.3">
      <c r="BA31894" s="2"/>
    </row>
    <row r="31895" spans="53:53" x14ac:dyDescent="0.3">
      <c r="BA31895" s="2"/>
    </row>
    <row r="31896" spans="53:53" x14ac:dyDescent="0.3">
      <c r="BA31896" s="2"/>
    </row>
    <row r="31897" spans="53:53" x14ac:dyDescent="0.3">
      <c r="BA31897" s="2"/>
    </row>
    <row r="31898" spans="53:53" x14ac:dyDescent="0.3">
      <c r="BA31898" s="2"/>
    </row>
    <row r="31899" spans="53:53" x14ac:dyDescent="0.3">
      <c r="BA31899" s="2"/>
    </row>
    <row r="31900" spans="53:53" x14ac:dyDescent="0.3">
      <c r="BA31900" s="2"/>
    </row>
    <row r="31901" spans="53:53" x14ac:dyDescent="0.3">
      <c r="BA31901" s="2"/>
    </row>
    <row r="31902" spans="53:53" x14ac:dyDescent="0.3">
      <c r="BA31902" s="2"/>
    </row>
    <row r="31903" spans="53:53" x14ac:dyDescent="0.3">
      <c r="BA31903" s="2"/>
    </row>
    <row r="31904" spans="53:53" x14ac:dyDescent="0.3">
      <c r="BA31904" s="2"/>
    </row>
    <row r="31905" spans="53:53" x14ac:dyDescent="0.3">
      <c r="BA31905" s="2"/>
    </row>
    <row r="31906" spans="53:53" x14ac:dyDescent="0.3">
      <c r="BA31906" s="2"/>
    </row>
    <row r="31907" spans="53:53" x14ac:dyDescent="0.3">
      <c r="BA31907" s="2"/>
    </row>
    <row r="31908" spans="53:53" x14ac:dyDescent="0.3">
      <c r="BA31908" s="2"/>
    </row>
    <row r="31909" spans="53:53" x14ac:dyDescent="0.3">
      <c r="BA31909" s="2"/>
    </row>
    <row r="31910" spans="53:53" x14ac:dyDescent="0.3">
      <c r="BA31910" s="2"/>
    </row>
    <row r="31911" spans="53:53" x14ac:dyDescent="0.3">
      <c r="BA31911" s="2"/>
    </row>
    <row r="31912" spans="53:53" x14ac:dyDescent="0.3">
      <c r="BA31912" s="2"/>
    </row>
    <row r="31913" spans="53:53" x14ac:dyDescent="0.3">
      <c r="BA31913" s="2"/>
    </row>
    <row r="31914" spans="53:53" x14ac:dyDescent="0.3">
      <c r="BA31914" s="2"/>
    </row>
    <row r="31915" spans="53:53" x14ac:dyDescent="0.3">
      <c r="BA31915" s="2"/>
    </row>
    <row r="31916" spans="53:53" x14ac:dyDescent="0.3">
      <c r="BA31916" s="2"/>
    </row>
    <row r="31917" spans="53:53" x14ac:dyDescent="0.3">
      <c r="BA31917" s="2"/>
    </row>
    <row r="31918" spans="53:53" x14ac:dyDescent="0.3">
      <c r="BA31918" s="2"/>
    </row>
    <row r="31919" spans="53:53" x14ac:dyDescent="0.3">
      <c r="BA31919" s="2"/>
    </row>
    <row r="31920" spans="53:53" x14ac:dyDescent="0.3">
      <c r="BA31920" s="2"/>
    </row>
    <row r="31921" spans="53:53" x14ac:dyDescent="0.3">
      <c r="BA31921" s="2"/>
    </row>
    <row r="31922" spans="53:53" x14ac:dyDescent="0.3">
      <c r="BA31922" s="2"/>
    </row>
    <row r="31923" spans="53:53" x14ac:dyDescent="0.3">
      <c r="BA31923" s="2"/>
    </row>
    <row r="31924" spans="53:53" x14ac:dyDescent="0.3">
      <c r="BA31924" s="2"/>
    </row>
    <row r="31925" spans="53:53" x14ac:dyDescent="0.3">
      <c r="BA31925" s="2"/>
    </row>
    <row r="31926" spans="53:53" x14ac:dyDescent="0.3">
      <c r="BA31926" s="2"/>
    </row>
    <row r="31927" spans="53:53" x14ac:dyDescent="0.3">
      <c r="BA31927" s="2"/>
    </row>
    <row r="31928" spans="53:53" x14ac:dyDescent="0.3">
      <c r="BA31928" s="2"/>
    </row>
    <row r="31929" spans="53:53" x14ac:dyDescent="0.3">
      <c r="BA31929" s="2"/>
    </row>
    <row r="31930" spans="53:53" x14ac:dyDescent="0.3">
      <c r="BA31930" s="2"/>
    </row>
    <row r="31931" spans="53:53" x14ac:dyDescent="0.3">
      <c r="BA31931" s="2"/>
    </row>
    <row r="31932" spans="53:53" x14ac:dyDescent="0.3">
      <c r="BA31932" s="2"/>
    </row>
    <row r="31933" spans="53:53" x14ac:dyDescent="0.3">
      <c r="BA31933" s="2"/>
    </row>
    <row r="31934" spans="53:53" x14ac:dyDescent="0.3">
      <c r="BA31934" s="2"/>
    </row>
    <row r="31935" spans="53:53" x14ac:dyDescent="0.3">
      <c r="BA31935" s="2"/>
    </row>
    <row r="31936" spans="53:53" x14ac:dyDescent="0.3">
      <c r="BA31936" s="2"/>
    </row>
    <row r="31937" spans="53:53" x14ac:dyDescent="0.3">
      <c r="BA31937" s="2"/>
    </row>
    <row r="31938" spans="53:53" x14ac:dyDescent="0.3">
      <c r="BA31938" s="2"/>
    </row>
    <row r="31939" spans="53:53" x14ac:dyDescent="0.3">
      <c r="BA31939" s="2"/>
    </row>
    <row r="31940" spans="53:53" x14ac:dyDescent="0.3">
      <c r="BA31940" s="2"/>
    </row>
    <row r="31941" spans="53:53" x14ac:dyDescent="0.3">
      <c r="BA31941" s="2"/>
    </row>
    <row r="31942" spans="53:53" x14ac:dyDescent="0.3">
      <c r="BA31942" s="2"/>
    </row>
    <row r="31943" spans="53:53" x14ac:dyDescent="0.3">
      <c r="BA31943" s="2"/>
    </row>
    <row r="31944" spans="53:53" x14ac:dyDescent="0.3">
      <c r="BA31944" s="2"/>
    </row>
    <row r="31945" spans="53:53" x14ac:dyDescent="0.3">
      <c r="BA31945" s="2"/>
    </row>
    <row r="31946" spans="53:53" x14ac:dyDescent="0.3">
      <c r="BA31946" s="2"/>
    </row>
    <row r="31947" spans="53:53" x14ac:dyDescent="0.3">
      <c r="BA31947" s="2"/>
    </row>
    <row r="31948" spans="53:53" x14ac:dyDescent="0.3">
      <c r="BA31948" s="2"/>
    </row>
    <row r="31949" spans="53:53" x14ac:dyDescent="0.3">
      <c r="BA31949" s="2"/>
    </row>
    <row r="31950" spans="53:53" x14ac:dyDescent="0.3">
      <c r="BA31950" s="2"/>
    </row>
    <row r="31951" spans="53:53" x14ac:dyDescent="0.3">
      <c r="BA31951" s="2"/>
    </row>
    <row r="31952" spans="53:53" x14ac:dyDescent="0.3">
      <c r="BA31952" s="2"/>
    </row>
    <row r="31953" spans="53:53" x14ac:dyDescent="0.3">
      <c r="BA31953" s="2"/>
    </row>
    <row r="31954" spans="53:53" x14ac:dyDescent="0.3">
      <c r="BA31954" s="2"/>
    </row>
    <row r="31955" spans="53:53" x14ac:dyDescent="0.3">
      <c r="BA31955" s="2"/>
    </row>
    <row r="31956" spans="53:53" x14ac:dyDescent="0.3">
      <c r="BA31956" s="2"/>
    </row>
    <row r="31957" spans="53:53" x14ac:dyDescent="0.3">
      <c r="BA31957" s="2"/>
    </row>
    <row r="31958" spans="53:53" x14ac:dyDescent="0.3">
      <c r="BA31958" s="2"/>
    </row>
    <row r="31959" spans="53:53" x14ac:dyDescent="0.3">
      <c r="BA31959" s="2"/>
    </row>
    <row r="31960" spans="53:53" x14ac:dyDescent="0.3">
      <c r="BA31960" s="2"/>
    </row>
    <row r="31961" spans="53:53" x14ac:dyDescent="0.3">
      <c r="BA31961" s="2"/>
    </row>
    <row r="31962" spans="53:53" x14ac:dyDescent="0.3">
      <c r="BA31962" s="2"/>
    </row>
    <row r="31963" spans="53:53" x14ac:dyDescent="0.3">
      <c r="BA31963" s="2"/>
    </row>
    <row r="31964" spans="53:53" x14ac:dyDescent="0.3">
      <c r="BA31964" s="2"/>
    </row>
    <row r="31965" spans="53:53" x14ac:dyDescent="0.3">
      <c r="BA31965" s="2"/>
    </row>
    <row r="31966" spans="53:53" x14ac:dyDescent="0.3">
      <c r="BA31966" s="2"/>
    </row>
    <row r="31967" spans="53:53" x14ac:dyDescent="0.3">
      <c r="BA31967" s="2"/>
    </row>
    <row r="31968" spans="53:53" x14ac:dyDescent="0.3">
      <c r="BA31968" s="2"/>
    </row>
    <row r="31969" spans="53:53" x14ac:dyDescent="0.3">
      <c r="BA31969" s="2"/>
    </row>
    <row r="31970" spans="53:53" x14ac:dyDescent="0.3">
      <c r="BA31970" s="2"/>
    </row>
    <row r="31971" spans="53:53" x14ac:dyDescent="0.3">
      <c r="BA31971" s="2"/>
    </row>
    <row r="31972" spans="53:53" x14ac:dyDescent="0.3">
      <c r="BA31972" s="2"/>
    </row>
    <row r="31973" spans="53:53" x14ac:dyDescent="0.3">
      <c r="BA31973" s="2"/>
    </row>
    <row r="31974" spans="53:53" x14ac:dyDescent="0.3">
      <c r="BA31974" s="2"/>
    </row>
    <row r="31975" spans="53:53" x14ac:dyDescent="0.3">
      <c r="BA31975" s="2"/>
    </row>
    <row r="31976" spans="53:53" x14ac:dyDescent="0.3">
      <c r="BA31976" s="2"/>
    </row>
    <row r="31977" spans="53:53" x14ac:dyDescent="0.3">
      <c r="BA31977" s="2"/>
    </row>
    <row r="31978" spans="53:53" x14ac:dyDescent="0.3">
      <c r="BA31978" s="2"/>
    </row>
    <row r="31979" spans="53:53" x14ac:dyDescent="0.3">
      <c r="BA31979" s="2"/>
    </row>
    <row r="31980" spans="53:53" x14ac:dyDescent="0.3">
      <c r="BA31980" s="2"/>
    </row>
    <row r="31981" spans="53:53" x14ac:dyDescent="0.3">
      <c r="BA31981" s="2"/>
    </row>
    <row r="31982" spans="53:53" x14ac:dyDescent="0.3">
      <c r="BA31982" s="2"/>
    </row>
    <row r="31983" spans="53:53" x14ac:dyDescent="0.3">
      <c r="BA31983" s="2"/>
    </row>
    <row r="31984" spans="53:53" x14ac:dyDescent="0.3">
      <c r="BA31984" s="2"/>
    </row>
    <row r="31985" spans="53:53" x14ac:dyDescent="0.3">
      <c r="BA31985" s="2"/>
    </row>
    <row r="31986" spans="53:53" x14ac:dyDescent="0.3">
      <c r="BA31986" s="2"/>
    </row>
    <row r="31987" spans="53:53" x14ac:dyDescent="0.3">
      <c r="BA31987" s="2"/>
    </row>
    <row r="31988" spans="53:53" x14ac:dyDescent="0.3">
      <c r="BA31988" s="2"/>
    </row>
    <row r="31989" spans="53:53" x14ac:dyDescent="0.3">
      <c r="BA31989" s="2"/>
    </row>
    <row r="31990" spans="53:53" x14ac:dyDescent="0.3">
      <c r="BA31990" s="2"/>
    </row>
    <row r="31991" spans="53:53" x14ac:dyDescent="0.3">
      <c r="BA31991" s="2"/>
    </row>
    <row r="31992" spans="53:53" x14ac:dyDescent="0.3">
      <c r="BA31992" s="2"/>
    </row>
    <row r="31993" spans="53:53" x14ac:dyDescent="0.3">
      <c r="BA31993" s="2"/>
    </row>
    <row r="31994" spans="53:53" x14ac:dyDescent="0.3">
      <c r="BA31994" s="2"/>
    </row>
    <row r="31995" spans="53:53" x14ac:dyDescent="0.3">
      <c r="BA31995" s="2"/>
    </row>
    <row r="31996" spans="53:53" x14ac:dyDescent="0.3">
      <c r="BA31996" s="2"/>
    </row>
    <row r="31997" spans="53:53" x14ac:dyDescent="0.3">
      <c r="BA31997" s="2"/>
    </row>
    <row r="31998" spans="53:53" x14ac:dyDescent="0.3">
      <c r="BA31998" s="2"/>
    </row>
    <row r="31999" spans="53:53" x14ac:dyDescent="0.3">
      <c r="BA31999" s="2"/>
    </row>
    <row r="32000" spans="53:53" x14ac:dyDescent="0.3">
      <c r="BA32000" s="2"/>
    </row>
    <row r="32001" spans="53:53" x14ac:dyDescent="0.3">
      <c r="BA32001" s="2"/>
    </row>
    <row r="32002" spans="53:53" x14ac:dyDescent="0.3">
      <c r="BA32002" s="2"/>
    </row>
    <row r="32003" spans="53:53" x14ac:dyDescent="0.3">
      <c r="BA32003" s="2"/>
    </row>
    <row r="32004" spans="53:53" x14ac:dyDescent="0.3">
      <c r="BA32004" s="2"/>
    </row>
    <row r="32005" spans="53:53" x14ac:dyDescent="0.3">
      <c r="BA32005" s="2"/>
    </row>
    <row r="32006" spans="53:53" x14ac:dyDescent="0.3">
      <c r="BA32006" s="2"/>
    </row>
    <row r="32007" spans="53:53" x14ac:dyDescent="0.3">
      <c r="BA32007" s="2"/>
    </row>
    <row r="32008" spans="53:53" x14ac:dyDescent="0.3">
      <c r="BA32008" s="2"/>
    </row>
    <row r="32009" spans="53:53" x14ac:dyDescent="0.3">
      <c r="BA32009" s="2"/>
    </row>
    <row r="32010" spans="53:53" x14ac:dyDescent="0.3">
      <c r="BA32010" s="2"/>
    </row>
    <row r="32011" spans="53:53" x14ac:dyDescent="0.3">
      <c r="BA32011" s="2"/>
    </row>
    <row r="32012" spans="53:53" x14ac:dyDescent="0.3">
      <c r="BA32012" s="2"/>
    </row>
    <row r="32013" spans="53:53" x14ac:dyDescent="0.3">
      <c r="BA32013" s="2"/>
    </row>
    <row r="32014" spans="53:53" x14ac:dyDescent="0.3">
      <c r="BA32014" s="2"/>
    </row>
    <row r="32015" spans="53:53" x14ac:dyDescent="0.3">
      <c r="BA32015" s="2"/>
    </row>
    <row r="32016" spans="53:53" x14ac:dyDescent="0.3">
      <c r="BA32016" s="2"/>
    </row>
    <row r="32017" spans="53:53" x14ac:dyDescent="0.3">
      <c r="BA32017" s="2"/>
    </row>
    <row r="32018" spans="53:53" x14ac:dyDescent="0.3">
      <c r="BA32018" s="2"/>
    </row>
    <row r="32019" spans="53:53" x14ac:dyDescent="0.3">
      <c r="BA32019" s="2"/>
    </row>
    <row r="32020" spans="53:53" x14ac:dyDescent="0.3">
      <c r="BA32020" s="2"/>
    </row>
    <row r="32021" spans="53:53" x14ac:dyDescent="0.3">
      <c r="BA32021" s="2"/>
    </row>
    <row r="32022" spans="53:53" x14ac:dyDescent="0.3">
      <c r="BA32022" s="2"/>
    </row>
    <row r="32023" spans="53:53" x14ac:dyDescent="0.3">
      <c r="BA32023" s="2"/>
    </row>
    <row r="32024" spans="53:53" x14ac:dyDescent="0.3">
      <c r="BA32024" s="2"/>
    </row>
    <row r="32025" spans="53:53" x14ac:dyDescent="0.3">
      <c r="BA32025" s="2"/>
    </row>
    <row r="32026" spans="53:53" x14ac:dyDescent="0.3">
      <c r="BA32026" s="2"/>
    </row>
    <row r="32027" spans="53:53" x14ac:dyDescent="0.3">
      <c r="BA32027" s="2"/>
    </row>
    <row r="32028" spans="53:53" x14ac:dyDescent="0.3">
      <c r="BA32028" s="2"/>
    </row>
    <row r="32029" spans="53:53" x14ac:dyDescent="0.3">
      <c r="BA32029" s="2"/>
    </row>
    <row r="32030" spans="53:53" x14ac:dyDescent="0.3">
      <c r="BA32030" s="2"/>
    </row>
    <row r="32031" spans="53:53" x14ac:dyDescent="0.3">
      <c r="BA32031" s="2"/>
    </row>
    <row r="32032" spans="53:53" x14ac:dyDescent="0.3">
      <c r="BA32032" s="2"/>
    </row>
    <row r="32033" spans="53:53" x14ac:dyDescent="0.3">
      <c r="BA32033" s="2"/>
    </row>
    <row r="32034" spans="53:53" x14ac:dyDescent="0.3">
      <c r="BA32034" s="2"/>
    </row>
    <row r="32035" spans="53:53" x14ac:dyDescent="0.3">
      <c r="BA32035" s="2"/>
    </row>
    <row r="32036" spans="53:53" x14ac:dyDescent="0.3">
      <c r="BA32036" s="2"/>
    </row>
    <row r="32037" spans="53:53" x14ac:dyDescent="0.3">
      <c r="BA32037" s="2"/>
    </row>
    <row r="32038" spans="53:53" x14ac:dyDescent="0.3">
      <c r="BA32038" s="2"/>
    </row>
    <row r="32039" spans="53:53" x14ac:dyDescent="0.3">
      <c r="BA32039" s="2"/>
    </row>
    <row r="32040" spans="53:53" x14ac:dyDescent="0.3">
      <c r="BA32040" s="2"/>
    </row>
    <row r="32041" spans="53:53" x14ac:dyDescent="0.3">
      <c r="BA32041" s="2"/>
    </row>
    <row r="32042" spans="53:53" x14ac:dyDescent="0.3">
      <c r="BA32042" s="2"/>
    </row>
    <row r="32043" spans="53:53" x14ac:dyDescent="0.3">
      <c r="BA32043" s="2"/>
    </row>
    <row r="32044" spans="53:53" x14ac:dyDescent="0.3">
      <c r="BA32044" s="2"/>
    </row>
    <row r="32045" spans="53:53" x14ac:dyDescent="0.3">
      <c r="BA32045" s="2"/>
    </row>
    <row r="32046" spans="53:53" x14ac:dyDescent="0.3">
      <c r="BA32046" s="2"/>
    </row>
    <row r="32047" spans="53:53" x14ac:dyDescent="0.3">
      <c r="BA32047" s="2"/>
    </row>
    <row r="32048" spans="53:53" x14ac:dyDescent="0.3">
      <c r="BA32048" s="2"/>
    </row>
    <row r="32049" spans="53:53" x14ac:dyDescent="0.3">
      <c r="BA32049" s="2"/>
    </row>
    <row r="32050" spans="53:53" x14ac:dyDescent="0.3">
      <c r="BA32050" s="2"/>
    </row>
    <row r="32051" spans="53:53" x14ac:dyDescent="0.3">
      <c r="BA32051" s="2"/>
    </row>
    <row r="32052" spans="53:53" x14ac:dyDescent="0.3">
      <c r="BA32052" s="2"/>
    </row>
    <row r="32053" spans="53:53" x14ac:dyDescent="0.3">
      <c r="BA32053" s="2"/>
    </row>
    <row r="32054" spans="53:53" x14ac:dyDescent="0.3">
      <c r="BA32054" s="2"/>
    </row>
    <row r="32055" spans="53:53" x14ac:dyDescent="0.3">
      <c r="BA32055" s="2"/>
    </row>
    <row r="32056" spans="53:53" x14ac:dyDescent="0.3">
      <c r="BA32056" s="2"/>
    </row>
    <row r="32057" spans="53:53" x14ac:dyDescent="0.3">
      <c r="BA32057" s="2"/>
    </row>
    <row r="32058" spans="53:53" x14ac:dyDescent="0.3">
      <c r="BA32058" s="2"/>
    </row>
    <row r="32059" spans="53:53" x14ac:dyDescent="0.3">
      <c r="BA32059" s="2"/>
    </row>
    <row r="32060" spans="53:53" x14ac:dyDescent="0.3">
      <c r="BA32060" s="2"/>
    </row>
    <row r="32061" spans="53:53" x14ac:dyDescent="0.3">
      <c r="BA32061" s="2"/>
    </row>
    <row r="32062" spans="53:53" x14ac:dyDescent="0.3">
      <c r="BA32062" s="2"/>
    </row>
    <row r="32063" spans="53:53" x14ac:dyDescent="0.3">
      <c r="BA32063" s="2"/>
    </row>
    <row r="32064" spans="53:53" x14ac:dyDescent="0.3">
      <c r="BA32064" s="2"/>
    </row>
    <row r="32065" spans="53:53" x14ac:dyDescent="0.3">
      <c r="BA32065" s="2"/>
    </row>
    <row r="32066" spans="53:53" x14ac:dyDescent="0.3">
      <c r="BA32066" s="2"/>
    </row>
    <row r="32067" spans="53:53" x14ac:dyDescent="0.3">
      <c r="BA32067" s="2"/>
    </row>
    <row r="32068" spans="53:53" x14ac:dyDescent="0.3">
      <c r="BA32068" s="2"/>
    </row>
    <row r="32069" spans="53:53" x14ac:dyDescent="0.3">
      <c r="BA32069" s="2"/>
    </row>
    <row r="32070" spans="53:53" x14ac:dyDescent="0.3">
      <c r="BA32070" s="2"/>
    </row>
    <row r="32071" spans="53:53" x14ac:dyDescent="0.3">
      <c r="BA32071" s="2"/>
    </row>
    <row r="32072" spans="53:53" x14ac:dyDescent="0.3">
      <c r="BA32072" s="2"/>
    </row>
    <row r="32073" spans="53:53" x14ac:dyDescent="0.3">
      <c r="BA32073" s="2"/>
    </row>
    <row r="32074" spans="53:53" x14ac:dyDescent="0.3">
      <c r="BA32074" s="2"/>
    </row>
    <row r="32075" spans="53:53" x14ac:dyDescent="0.3">
      <c r="BA32075" s="2"/>
    </row>
    <row r="32076" spans="53:53" x14ac:dyDescent="0.3">
      <c r="BA32076" s="2"/>
    </row>
    <row r="32077" spans="53:53" x14ac:dyDescent="0.3">
      <c r="BA32077" s="2"/>
    </row>
    <row r="32078" spans="53:53" x14ac:dyDescent="0.3">
      <c r="BA32078" s="2"/>
    </row>
    <row r="32079" spans="53:53" x14ac:dyDescent="0.3">
      <c r="BA32079" s="2"/>
    </row>
    <row r="32080" spans="53:53" x14ac:dyDescent="0.3">
      <c r="BA32080" s="2"/>
    </row>
    <row r="32081" spans="53:53" x14ac:dyDescent="0.3">
      <c r="BA32081" s="2"/>
    </row>
    <row r="32082" spans="53:53" x14ac:dyDescent="0.3">
      <c r="BA32082" s="2"/>
    </row>
    <row r="32083" spans="53:53" x14ac:dyDescent="0.3">
      <c r="BA32083" s="2"/>
    </row>
    <row r="32084" spans="53:53" x14ac:dyDescent="0.3">
      <c r="BA32084" s="2"/>
    </row>
    <row r="32085" spans="53:53" x14ac:dyDescent="0.3">
      <c r="BA32085" s="2"/>
    </row>
    <row r="32086" spans="53:53" x14ac:dyDescent="0.3">
      <c r="BA32086" s="2"/>
    </row>
    <row r="32087" spans="53:53" x14ac:dyDescent="0.3">
      <c r="BA32087" s="2"/>
    </row>
    <row r="32088" spans="53:53" x14ac:dyDescent="0.3">
      <c r="BA32088" s="2"/>
    </row>
    <row r="32089" spans="53:53" x14ac:dyDescent="0.3">
      <c r="BA32089" s="2"/>
    </row>
    <row r="32090" spans="53:53" x14ac:dyDescent="0.3">
      <c r="BA32090" s="2"/>
    </row>
    <row r="32091" spans="53:53" x14ac:dyDescent="0.3">
      <c r="BA32091" s="2"/>
    </row>
    <row r="32092" spans="53:53" x14ac:dyDescent="0.3">
      <c r="BA32092" s="2"/>
    </row>
    <row r="32093" spans="53:53" x14ac:dyDescent="0.3">
      <c r="BA32093" s="2"/>
    </row>
    <row r="32094" spans="53:53" x14ac:dyDescent="0.3">
      <c r="BA32094" s="2"/>
    </row>
    <row r="32095" spans="53:53" x14ac:dyDescent="0.3">
      <c r="BA32095" s="2"/>
    </row>
    <row r="32096" spans="53:53" x14ac:dyDescent="0.3">
      <c r="BA32096" s="2"/>
    </row>
    <row r="32097" spans="53:53" x14ac:dyDescent="0.3">
      <c r="BA32097" s="2"/>
    </row>
    <row r="32098" spans="53:53" x14ac:dyDescent="0.3">
      <c r="BA32098" s="2"/>
    </row>
    <row r="32099" spans="53:53" x14ac:dyDescent="0.3">
      <c r="BA32099" s="2"/>
    </row>
    <row r="32100" spans="53:53" x14ac:dyDescent="0.3">
      <c r="BA32100" s="2"/>
    </row>
    <row r="32101" spans="53:53" x14ac:dyDescent="0.3">
      <c r="BA32101" s="2"/>
    </row>
    <row r="32102" spans="53:53" x14ac:dyDescent="0.3">
      <c r="BA32102" s="2"/>
    </row>
    <row r="32103" spans="53:53" x14ac:dyDescent="0.3">
      <c r="BA32103" s="2"/>
    </row>
    <row r="32104" spans="53:53" x14ac:dyDescent="0.3">
      <c r="BA32104" s="2"/>
    </row>
    <row r="32105" spans="53:53" x14ac:dyDescent="0.3">
      <c r="BA32105" s="2"/>
    </row>
    <row r="32106" spans="53:53" x14ac:dyDescent="0.3">
      <c r="BA32106" s="2"/>
    </row>
    <row r="32107" spans="53:53" x14ac:dyDescent="0.3">
      <c r="BA32107" s="2"/>
    </row>
    <row r="32108" spans="53:53" x14ac:dyDescent="0.3">
      <c r="BA32108" s="2"/>
    </row>
    <row r="32109" spans="53:53" x14ac:dyDescent="0.3">
      <c r="BA32109" s="2"/>
    </row>
    <row r="32110" spans="53:53" x14ac:dyDescent="0.3">
      <c r="BA32110" s="2"/>
    </row>
    <row r="32111" spans="53:53" x14ac:dyDescent="0.3">
      <c r="BA32111" s="2"/>
    </row>
    <row r="32112" spans="53:53" x14ac:dyDescent="0.3">
      <c r="BA32112" s="2"/>
    </row>
    <row r="32113" spans="53:53" x14ac:dyDescent="0.3">
      <c r="BA32113" s="2"/>
    </row>
    <row r="32114" spans="53:53" x14ac:dyDescent="0.3">
      <c r="BA32114" s="2"/>
    </row>
    <row r="32115" spans="53:53" x14ac:dyDescent="0.3">
      <c r="BA32115" s="2"/>
    </row>
    <row r="32116" spans="53:53" x14ac:dyDescent="0.3">
      <c r="BA32116" s="2"/>
    </row>
    <row r="32117" spans="53:53" x14ac:dyDescent="0.3">
      <c r="BA32117" s="2"/>
    </row>
    <row r="32118" spans="53:53" x14ac:dyDescent="0.3">
      <c r="BA32118" s="2"/>
    </row>
    <row r="32119" spans="53:53" x14ac:dyDescent="0.3">
      <c r="BA32119" s="2"/>
    </row>
    <row r="32120" spans="53:53" x14ac:dyDescent="0.3">
      <c r="BA32120" s="2"/>
    </row>
    <row r="32121" spans="53:53" x14ac:dyDescent="0.3">
      <c r="BA32121" s="2"/>
    </row>
    <row r="32122" spans="53:53" x14ac:dyDescent="0.3">
      <c r="BA32122" s="2"/>
    </row>
    <row r="32123" spans="53:53" x14ac:dyDescent="0.3">
      <c r="BA32123" s="2"/>
    </row>
    <row r="32124" spans="53:53" x14ac:dyDescent="0.3">
      <c r="BA32124" s="2"/>
    </row>
    <row r="32125" spans="53:53" x14ac:dyDescent="0.3">
      <c r="BA32125" s="2"/>
    </row>
    <row r="32126" spans="53:53" x14ac:dyDescent="0.3">
      <c r="BA32126" s="2"/>
    </row>
    <row r="32127" spans="53:53" x14ac:dyDescent="0.3">
      <c r="BA32127" s="2"/>
    </row>
    <row r="32128" spans="53:53" x14ac:dyDescent="0.3">
      <c r="BA32128" s="2"/>
    </row>
    <row r="32129" spans="53:53" x14ac:dyDescent="0.3">
      <c r="BA32129" s="2"/>
    </row>
    <row r="32130" spans="53:53" x14ac:dyDescent="0.3">
      <c r="BA32130" s="2"/>
    </row>
    <row r="32131" spans="53:53" x14ac:dyDescent="0.3">
      <c r="BA32131" s="2"/>
    </row>
    <row r="32132" spans="53:53" x14ac:dyDescent="0.3">
      <c r="BA32132" s="2"/>
    </row>
    <row r="32133" spans="53:53" x14ac:dyDescent="0.3">
      <c r="BA32133" s="2"/>
    </row>
    <row r="32134" spans="53:53" x14ac:dyDescent="0.3">
      <c r="BA32134" s="2"/>
    </row>
    <row r="32135" spans="53:53" x14ac:dyDescent="0.3">
      <c r="BA32135" s="2"/>
    </row>
    <row r="32136" spans="53:53" x14ac:dyDescent="0.3">
      <c r="BA32136" s="2"/>
    </row>
    <row r="32137" spans="53:53" x14ac:dyDescent="0.3">
      <c r="BA32137" s="2"/>
    </row>
    <row r="32138" spans="53:53" x14ac:dyDescent="0.3">
      <c r="BA32138" s="2"/>
    </row>
    <row r="32139" spans="53:53" x14ac:dyDescent="0.3">
      <c r="BA32139" s="2"/>
    </row>
    <row r="32140" spans="53:53" x14ac:dyDescent="0.3">
      <c r="BA32140" s="2"/>
    </row>
    <row r="32141" spans="53:53" x14ac:dyDescent="0.3">
      <c r="BA32141" s="2"/>
    </row>
    <row r="32142" spans="53:53" x14ac:dyDescent="0.3">
      <c r="BA32142" s="2"/>
    </row>
    <row r="32143" spans="53:53" x14ac:dyDescent="0.3">
      <c r="BA32143" s="2"/>
    </row>
    <row r="32144" spans="53:53" x14ac:dyDescent="0.3">
      <c r="BA32144" s="2"/>
    </row>
    <row r="32145" spans="53:53" x14ac:dyDescent="0.3">
      <c r="BA32145" s="2"/>
    </row>
    <row r="32146" spans="53:53" x14ac:dyDescent="0.3">
      <c r="BA32146" s="2"/>
    </row>
    <row r="32147" spans="53:53" x14ac:dyDescent="0.3">
      <c r="BA32147" s="2"/>
    </row>
    <row r="32148" spans="53:53" x14ac:dyDescent="0.3">
      <c r="BA32148" s="2"/>
    </row>
    <row r="32149" spans="53:53" x14ac:dyDescent="0.3">
      <c r="BA32149" s="2"/>
    </row>
    <row r="32150" spans="53:53" x14ac:dyDescent="0.3">
      <c r="BA32150" s="2"/>
    </row>
    <row r="32151" spans="53:53" x14ac:dyDescent="0.3">
      <c r="BA32151" s="2"/>
    </row>
    <row r="32152" spans="53:53" x14ac:dyDescent="0.3">
      <c r="BA32152" s="2"/>
    </row>
    <row r="32153" spans="53:53" x14ac:dyDescent="0.3">
      <c r="BA32153" s="2"/>
    </row>
    <row r="32154" spans="53:53" x14ac:dyDescent="0.3">
      <c r="BA32154" s="2"/>
    </row>
    <row r="32155" spans="53:53" x14ac:dyDescent="0.3">
      <c r="BA32155" s="2"/>
    </row>
    <row r="32156" spans="53:53" x14ac:dyDescent="0.3">
      <c r="BA32156" s="2"/>
    </row>
    <row r="32157" spans="53:53" x14ac:dyDescent="0.3">
      <c r="BA32157" s="2"/>
    </row>
    <row r="32158" spans="53:53" x14ac:dyDescent="0.3">
      <c r="BA32158" s="2"/>
    </row>
    <row r="32159" spans="53:53" x14ac:dyDescent="0.3">
      <c r="BA32159" s="2"/>
    </row>
    <row r="32160" spans="53:53" x14ac:dyDescent="0.3">
      <c r="BA32160" s="2"/>
    </row>
    <row r="32161" spans="53:53" x14ac:dyDescent="0.3">
      <c r="BA32161" s="2"/>
    </row>
    <row r="32162" spans="53:53" x14ac:dyDescent="0.3">
      <c r="BA32162" s="2"/>
    </row>
    <row r="32163" spans="53:53" x14ac:dyDescent="0.3">
      <c r="BA32163" s="2"/>
    </row>
    <row r="32164" spans="53:53" x14ac:dyDescent="0.3">
      <c r="BA32164" s="2"/>
    </row>
    <row r="32165" spans="53:53" x14ac:dyDescent="0.3">
      <c r="BA32165" s="2"/>
    </row>
    <row r="32166" spans="53:53" x14ac:dyDescent="0.3">
      <c r="BA32166" s="2"/>
    </row>
    <row r="32167" spans="53:53" x14ac:dyDescent="0.3">
      <c r="BA32167" s="2"/>
    </row>
    <row r="32168" spans="53:53" x14ac:dyDescent="0.3">
      <c r="BA32168" s="2"/>
    </row>
    <row r="32169" spans="53:53" x14ac:dyDescent="0.3">
      <c r="BA32169" s="2"/>
    </row>
    <row r="32170" spans="53:53" x14ac:dyDescent="0.3">
      <c r="BA32170" s="2"/>
    </row>
    <row r="32171" spans="53:53" x14ac:dyDescent="0.3">
      <c r="BA32171" s="2"/>
    </row>
    <row r="32172" spans="53:53" x14ac:dyDescent="0.3">
      <c r="BA32172" s="2"/>
    </row>
    <row r="32173" spans="53:53" x14ac:dyDescent="0.3">
      <c r="BA32173" s="2"/>
    </row>
    <row r="32174" spans="53:53" x14ac:dyDescent="0.3">
      <c r="BA32174" s="2"/>
    </row>
    <row r="32175" spans="53:53" x14ac:dyDescent="0.3">
      <c r="BA32175" s="2"/>
    </row>
    <row r="32176" spans="53:53" x14ac:dyDescent="0.3">
      <c r="BA32176" s="2"/>
    </row>
    <row r="32177" spans="53:53" x14ac:dyDescent="0.3">
      <c r="BA32177" s="2"/>
    </row>
    <row r="32178" spans="53:53" x14ac:dyDescent="0.3">
      <c r="BA32178" s="2"/>
    </row>
    <row r="32179" spans="53:53" x14ac:dyDescent="0.3">
      <c r="BA32179" s="2"/>
    </row>
    <row r="32180" spans="53:53" x14ac:dyDescent="0.3">
      <c r="BA32180" s="2"/>
    </row>
    <row r="32181" spans="53:53" x14ac:dyDescent="0.3">
      <c r="BA32181" s="2"/>
    </row>
    <row r="32182" spans="53:53" x14ac:dyDescent="0.3">
      <c r="BA32182" s="2"/>
    </row>
    <row r="32183" spans="53:53" x14ac:dyDescent="0.3">
      <c r="BA32183" s="2"/>
    </row>
    <row r="32184" spans="53:53" x14ac:dyDescent="0.3">
      <c r="BA32184" s="2"/>
    </row>
    <row r="32185" spans="53:53" x14ac:dyDescent="0.3">
      <c r="BA32185" s="2"/>
    </row>
    <row r="32186" spans="53:53" x14ac:dyDescent="0.3">
      <c r="BA32186" s="2"/>
    </row>
    <row r="32187" spans="53:53" x14ac:dyDescent="0.3">
      <c r="BA32187" s="2"/>
    </row>
    <row r="32188" spans="53:53" x14ac:dyDescent="0.3">
      <c r="BA32188" s="2"/>
    </row>
    <row r="32189" spans="53:53" x14ac:dyDescent="0.3">
      <c r="BA32189" s="2"/>
    </row>
    <row r="32190" spans="53:53" x14ac:dyDescent="0.3">
      <c r="BA32190" s="2"/>
    </row>
    <row r="32191" spans="53:53" x14ac:dyDescent="0.3">
      <c r="BA32191" s="2"/>
    </row>
    <row r="32192" spans="53:53" x14ac:dyDescent="0.3">
      <c r="BA32192" s="2"/>
    </row>
    <row r="32193" spans="53:53" x14ac:dyDescent="0.3">
      <c r="BA32193" s="2"/>
    </row>
    <row r="32194" spans="53:53" x14ac:dyDescent="0.3">
      <c r="BA32194" s="2"/>
    </row>
    <row r="32195" spans="53:53" x14ac:dyDescent="0.3">
      <c r="BA32195" s="2"/>
    </row>
    <row r="32196" spans="53:53" x14ac:dyDescent="0.3">
      <c r="BA32196" s="2"/>
    </row>
    <row r="32197" spans="53:53" x14ac:dyDescent="0.3">
      <c r="BA32197" s="2"/>
    </row>
    <row r="32198" spans="53:53" x14ac:dyDescent="0.3">
      <c r="BA32198" s="2"/>
    </row>
    <row r="32199" spans="53:53" x14ac:dyDescent="0.3">
      <c r="BA32199" s="2"/>
    </row>
    <row r="32200" spans="53:53" x14ac:dyDescent="0.3">
      <c r="BA32200" s="2"/>
    </row>
    <row r="32201" spans="53:53" x14ac:dyDescent="0.3">
      <c r="BA32201" s="2"/>
    </row>
    <row r="32202" spans="53:53" x14ac:dyDescent="0.3">
      <c r="BA32202" s="2"/>
    </row>
    <row r="32203" spans="53:53" x14ac:dyDescent="0.3">
      <c r="BA32203" s="2"/>
    </row>
    <row r="32204" spans="53:53" x14ac:dyDescent="0.3">
      <c r="BA32204" s="2"/>
    </row>
    <row r="32205" spans="53:53" x14ac:dyDescent="0.3">
      <c r="BA32205" s="2"/>
    </row>
    <row r="32206" spans="53:53" x14ac:dyDescent="0.3">
      <c r="BA32206" s="2"/>
    </row>
    <row r="32207" spans="53:53" x14ac:dyDescent="0.3">
      <c r="BA32207" s="2"/>
    </row>
    <row r="32208" spans="53:53" x14ac:dyDescent="0.3">
      <c r="BA32208" s="2"/>
    </row>
    <row r="32209" spans="53:53" x14ac:dyDescent="0.3">
      <c r="BA32209" s="2"/>
    </row>
    <row r="32210" spans="53:53" x14ac:dyDescent="0.3">
      <c r="BA32210" s="2"/>
    </row>
    <row r="32211" spans="53:53" x14ac:dyDescent="0.3">
      <c r="BA32211" s="2"/>
    </row>
    <row r="32212" spans="53:53" x14ac:dyDescent="0.3">
      <c r="BA32212" s="2"/>
    </row>
    <row r="32213" spans="53:53" x14ac:dyDescent="0.3">
      <c r="BA32213" s="2"/>
    </row>
    <row r="32214" spans="53:53" x14ac:dyDescent="0.3">
      <c r="BA32214" s="2"/>
    </row>
    <row r="32215" spans="53:53" x14ac:dyDescent="0.3">
      <c r="BA32215" s="2"/>
    </row>
    <row r="32216" spans="53:53" x14ac:dyDescent="0.3">
      <c r="BA32216" s="2"/>
    </row>
    <row r="32217" spans="53:53" x14ac:dyDescent="0.3">
      <c r="BA32217" s="2"/>
    </row>
    <row r="32218" spans="53:53" x14ac:dyDescent="0.3">
      <c r="BA32218" s="2"/>
    </row>
    <row r="32219" spans="53:53" x14ac:dyDescent="0.3">
      <c r="BA32219" s="2"/>
    </row>
    <row r="32220" spans="53:53" x14ac:dyDescent="0.3">
      <c r="BA32220" s="2"/>
    </row>
    <row r="32221" spans="53:53" x14ac:dyDescent="0.3">
      <c r="BA32221" s="2"/>
    </row>
    <row r="32222" spans="53:53" x14ac:dyDescent="0.3">
      <c r="BA32222" s="2"/>
    </row>
    <row r="32223" spans="53:53" x14ac:dyDescent="0.3">
      <c r="BA32223" s="2"/>
    </row>
    <row r="32224" spans="53:53" x14ac:dyDescent="0.3">
      <c r="BA32224" s="2"/>
    </row>
    <row r="32225" spans="53:53" x14ac:dyDescent="0.3">
      <c r="BA32225" s="2"/>
    </row>
    <row r="32226" spans="53:53" x14ac:dyDescent="0.3">
      <c r="BA32226" s="2"/>
    </row>
    <row r="32227" spans="53:53" x14ac:dyDescent="0.3">
      <c r="BA32227" s="2"/>
    </row>
    <row r="32228" spans="53:53" x14ac:dyDescent="0.3">
      <c r="BA32228" s="2"/>
    </row>
    <row r="32229" spans="53:53" x14ac:dyDescent="0.3">
      <c r="BA32229" s="2"/>
    </row>
    <row r="32230" spans="53:53" x14ac:dyDescent="0.3">
      <c r="BA32230" s="2"/>
    </row>
    <row r="32231" spans="53:53" x14ac:dyDescent="0.3">
      <c r="BA32231" s="2"/>
    </row>
    <row r="32232" spans="53:53" x14ac:dyDescent="0.3">
      <c r="BA32232" s="2"/>
    </row>
    <row r="32233" spans="53:53" x14ac:dyDescent="0.3">
      <c r="BA32233" s="2"/>
    </row>
    <row r="32234" spans="53:53" x14ac:dyDescent="0.3">
      <c r="BA32234" s="2"/>
    </row>
    <row r="32235" spans="53:53" x14ac:dyDescent="0.3">
      <c r="BA32235" s="2"/>
    </row>
    <row r="32236" spans="53:53" x14ac:dyDescent="0.3">
      <c r="BA32236" s="2"/>
    </row>
    <row r="32237" spans="53:53" x14ac:dyDescent="0.3">
      <c r="BA32237" s="2"/>
    </row>
    <row r="32238" spans="53:53" x14ac:dyDescent="0.3">
      <c r="BA32238" s="2"/>
    </row>
    <row r="32239" spans="53:53" x14ac:dyDescent="0.3">
      <c r="BA32239" s="2"/>
    </row>
    <row r="32240" spans="53:53" x14ac:dyDescent="0.3">
      <c r="BA32240" s="2"/>
    </row>
    <row r="32241" spans="53:53" x14ac:dyDescent="0.3">
      <c r="BA32241" s="2"/>
    </row>
    <row r="32242" spans="53:53" x14ac:dyDescent="0.3">
      <c r="BA32242" s="2"/>
    </row>
    <row r="32243" spans="53:53" x14ac:dyDescent="0.3">
      <c r="BA32243" s="2"/>
    </row>
    <row r="32244" spans="53:53" x14ac:dyDescent="0.3">
      <c r="BA32244" s="2"/>
    </row>
    <row r="32245" spans="53:53" x14ac:dyDescent="0.3">
      <c r="BA32245" s="2"/>
    </row>
    <row r="32246" spans="53:53" x14ac:dyDescent="0.3">
      <c r="BA32246" s="2"/>
    </row>
    <row r="32247" spans="53:53" x14ac:dyDescent="0.3">
      <c r="BA32247" s="2"/>
    </row>
    <row r="32248" spans="53:53" x14ac:dyDescent="0.3">
      <c r="BA32248" s="2"/>
    </row>
    <row r="32249" spans="53:53" x14ac:dyDescent="0.3">
      <c r="BA32249" s="2"/>
    </row>
    <row r="32250" spans="53:53" x14ac:dyDescent="0.3">
      <c r="BA32250" s="2"/>
    </row>
    <row r="32251" spans="53:53" x14ac:dyDescent="0.3">
      <c r="BA32251" s="2"/>
    </row>
    <row r="32252" spans="53:53" x14ac:dyDescent="0.3">
      <c r="BA32252" s="2"/>
    </row>
    <row r="32253" spans="53:53" x14ac:dyDescent="0.3">
      <c r="BA32253" s="2"/>
    </row>
    <row r="32254" spans="53:53" x14ac:dyDescent="0.3">
      <c r="BA32254" s="2"/>
    </row>
    <row r="32255" spans="53:53" x14ac:dyDescent="0.3">
      <c r="BA32255" s="2"/>
    </row>
    <row r="32256" spans="53:53" x14ac:dyDescent="0.3">
      <c r="BA32256" s="2"/>
    </row>
    <row r="32257" spans="53:53" x14ac:dyDescent="0.3">
      <c r="BA32257" s="2"/>
    </row>
    <row r="32258" spans="53:53" x14ac:dyDescent="0.3">
      <c r="BA32258" s="2"/>
    </row>
    <row r="32259" spans="53:53" x14ac:dyDescent="0.3">
      <c r="BA32259" s="2"/>
    </row>
    <row r="32260" spans="53:53" x14ac:dyDescent="0.3">
      <c r="BA32260" s="2"/>
    </row>
    <row r="32261" spans="53:53" x14ac:dyDescent="0.3">
      <c r="BA32261" s="2"/>
    </row>
    <row r="32262" spans="53:53" x14ac:dyDescent="0.3">
      <c r="BA32262" s="2"/>
    </row>
    <row r="32263" spans="53:53" x14ac:dyDescent="0.3">
      <c r="BA32263" s="2"/>
    </row>
    <row r="32264" spans="53:53" x14ac:dyDescent="0.3">
      <c r="BA32264" s="2"/>
    </row>
    <row r="32265" spans="53:53" x14ac:dyDescent="0.3">
      <c r="BA32265" s="2"/>
    </row>
    <row r="32266" spans="53:53" x14ac:dyDescent="0.3">
      <c r="BA32266" s="2"/>
    </row>
    <row r="32267" spans="53:53" x14ac:dyDescent="0.3">
      <c r="BA32267" s="2"/>
    </row>
    <row r="32268" spans="53:53" x14ac:dyDescent="0.3">
      <c r="BA32268" s="2"/>
    </row>
    <row r="32269" spans="53:53" x14ac:dyDescent="0.3">
      <c r="BA32269" s="2"/>
    </row>
    <row r="32270" spans="53:53" x14ac:dyDescent="0.3">
      <c r="BA32270" s="2"/>
    </row>
    <row r="32271" spans="53:53" x14ac:dyDescent="0.3">
      <c r="BA32271" s="2"/>
    </row>
    <row r="32272" spans="53:53" x14ac:dyDescent="0.3">
      <c r="BA32272" s="2"/>
    </row>
    <row r="32273" spans="53:53" x14ac:dyDescent="0.3">
      <c r="BA32273" s="2"/>
    </row>
    <row r="32274" spans="53:53" x14ac:dyDescent="0.3">
      <c r="BA32274" s="2"/>
    </row>
    <row r="32275" spans="53:53" x14ac:dyDescent="0.3">
      <c r="BA32275" s="2"/>
    </row>
    <row r="32276" spans="53:53" x14ac:dyDescent="0.3">
      <c r="BA32276" s="2"/>
    </row>
    <row r="32277" spans="53:53" x14ac:dyDescent="0.3">
      <c r="BA32277" s="2"/>
    </row>
    <row r="32278" spans="53:53" x14ac:dyDescent="0.3">
      <c r="BA32278" s="2"/>
    </row>
    <row r="32279" spans="53:53" x14ac:dyDescent="0.3">
      <c r="BA32279" s="2"/>
    </row>
    <row r="32280" spans="53:53" x14ac:dyDescent="0.3">
      <c r="BA32280" s="2"/>
    </row>
    <row r="32281" spans="53:53" x14ac:dyDescent="0.3">
      <c r="BA32281" s="2"/>
    </row>
    <row r="32282" spans="53:53" x14ac:dyDescent="0.3">
      <c r="BA32282" s="2"/>
    </row>
    <row r="32283" spans="53:53" x14ac:dyDescent="0.3">
      <c r="BA32283" s="2"/>
    </row>
    <row r="32284" spans="53:53" x14ac:dyDescent="0.3">
      <c r="BA32284" s="2"/>
    </row>
    <row r="32285" spans="53:53" x14ac:dyDescent="0.3">
      <c r="BA32285" s="2"/>
    </row>
    <row r="32286" spans="53:53" x14ac:dyDescent="0.3">
      <c r="BA32286" s="2"/>
    </row>
    <row r="32287" spans="53:53" x14ac:dyDescent="0.3">
      <c r="BA32287" s="2"/>
    </row>
    <row r="32288" spans="53:53" x14ac:dyDescent="0.3">
      <c r="BA32288" s="2"/>
    </row>
    <row r="32289" spans="53:53" x14ac:dyDescent="0.3">
      <c r="BA32289" s="2"/>
    </row>
    <row r="32290" spans="53:53" x14ac:dyDescent="0.3">
      <c r="BA32290" s="2"/>
    </row>
    <row r="32291" spans="53:53" x14ac:dyDescent="0.3">
      <c r="BA32291" s="2"/>
    </row>
    <row r="32292" spans="53:53" x14ac:dyDescent="0.3">
      <c r="BA32292" s="2"/>
    </row>
    <row r="32293" spans="53:53" x14ac:dyDescent="0.3">
      <c r="BA32293" s="2"/>
    </row>
    <row r="32294" spans="53:53" x14ac:dyDescent="0.3">
      <c r="BA32294" s="2"/>
    </row>
    <row r="32295" spans="53:53" x14ac:dyDescent="0.3">
      <c r="BA32295" s="2"/>
    </row>
    <row r="32296" spans="53:53" x14ac:dyDescent="0.3">
      <c r="BA32296" s="2"/>
    </row>
    <row r="32297" spans="53:53" x14ac:dyDescent="0.3">
      <c r="BA32297" s="2"/>
    </row>
    <row r="32298" spans="53:53" x14ac:dyDescent="0.3">
      <c r="BA32298" s="2"/>
    </row>
    <row r="32299" spans="53:53" x14ac:dyDescent="0.3">
      <c r="BA32299" s="2"/>
    </row>
    <row r="32300" spans="53:53" x14ac:dyDescent="0.3">
      <c r="BA32300" s="2"/>
    </row>
    <row r="32301" spans="53:53" x14ac:dyDescent="0.3">
      <c r="BA32301" s="2"/>
    </row>
    <row r="32302" spans="53:53" x14ac:dyDescent="0.3">
      <c r="BA32302" s="2"/>
    </row>
    <row r="32303" spans="53:53" x14ac:dyDescent="0.3">
      <c r="BA32303" s="2"/>
    </row>
    <row r="32304" spans="53:53" x14ac:dyDescent="0.3">
      <c r="BA32304" s="2"/>
    </row>
    <row r="32305" spans="53:53" x14ac:dyDescent="0.3">
      <c r="BA32305" s="2"/>
    </row>
    <row r="32306" spans="53:53" x14ac:dyDescent="0.3">
      <c r="BA32306" s="2"/>
    </row>
    <row r="32307" spans="53:53" x14ac:dyDescent="0.3">
      <c r="BA32307" s="2"/>
    </row>
    <row r="32308" spans="53:53" x14ac:dyDescent="0.3">
      <c r="BA32308" s="2"/>
    </row>
    <row r="32309" spans="53:53" x14ac:dyDescent="0.3">
      <c r="BA32309" s="2"/>
    </row>
    <row r="32310" spans="53:53" x14ac:dyDescent="0.3">
      <c r="BA32310" s="2"/>
    </row>
    <row r="32311" spans="53:53" x14ac:dyDescent="0.3">
      <c r="BA32311" s="2"/>
    </row>
    <row r="32312" spans="53:53" x14ac:dyDescent="0.3">
      <c r="BA32312" s="2"/>
    </row>
    <row r="32313" spans="53:53" x14ac:dyDescent="0.3">
      <c r="BA32313" s="2"/>
    </row>
    <row r="32314" spans="53:53" x14ac:dyDescent="0.3">
      <c r="BA32314" s="2"/>
    </row>
    <row r="32315" spans="53:53" x14ac:dyDescent="0.3">
      <c r="BA32315" s="2"/>
    </row>
    <row r="32316" spans="53:53" x14ac:dyDescent="0.3">
      <c r="BA32316" s="2"/>
    </row>
    <row r="32317" spans="53:53" x14ac:dyDescent="0.3">
      <c r="BA32317" s="2"/>
    </row>
    <row r="32318" spans="53:53" x14ac:dyDescent="0.3">
      <c r="BA32318" s="2"/>
    </row>
    <row r="32319" spans="53:53" x14ac:dyDescent="0.3">
      <c r="BA32319" s="2"/>
    </row>
    <row r="32320" spans="53:53" x14ac:dyDescent="0.3">
      <c r="BA32320" s="2"/>
    </row>
    <row r="32321" spans="53:53" x14ac:dyDescent="0.3">
      <c r="BA32321" s="2"/>
    </row>
    <row r="32322" spans="53:53" x14ac:dyDescent="0.3">
      <c r="BA32322" s="2"/>
    </row>
    <row r="32323" spans="53:53" x14ac:dyDescent="0.3">
      <c r="BA32323" s="2"/>
    </row>
    <row r="32324" spans="53:53" x14ac:dyDescent="0.3">
      <c r="BA32324" s="2"/>
    </row>
    <row r="32325" spans="53:53" x14ac:dyDescent="0.3">
      <c r="BA32325" s="2"/>
    </row>
    <row r="32326" spans="53:53" x14ac:dyDescent="0.3">
      <c r="BA32326" s="2"/>
    </row>
    <row r="32327" spans="53:53" x14ac:dyDescent="0.3">
      <c r="BA32327" s="2"/>
    </row>
    <row r="32328" spans="53:53" x14ac:dyDescent="0.3">
      <c r="BA32328" s="2"/>
    </row>
    <row r="32329" spans="53:53" x14ac:dyDescent="0.3">
      <c r="BA32329" s="2"/>
    </row>
    <row r="32330" spans="53:53" x14ac:dyDescent="0.3">
      <c r="BA32330" s="2"/>
    </row>
    <row r="32331" spans="53:53" x14ac:dyDescent="0.3">
      <c r="BA32331" s="2"/>
    </row>
    <row r="32332" spans="53:53" x14ac:dyDescent="0.3">
      <c r="BA32332" s="2"/>
    </row>
    <row r="32333" spans="53:53" x14ac:dyDescent="0.3">
      <c r="BA32333" s="2"/>
    </row>
    <row r="32334" spans="53:53" x14ac:dyDescent="0.3">
      <c r="BA32334" s="2"/>
    </row>
    <row r="32335" spans="53:53" x14ac:dyDescent="0.3">
      <c r="BA32335" s="2"/>
    </row>
    <row r="32336" spans="53:53" x14ac:dyDescent="0.3">
      <c r="BA32336" s="2"/>
    </row>
    <row r="32337" spans="53:53" x14ac:dyDescent="0.3">
      <c r="BA32337" s="2"/>
    </row>
    <row r="32338" spans="53:53" x14ac:dyDescent="0.3">
      <c r="BA32338" s="2"/>
    </row>
    <row r="32339" spans="53:53" x14ac:dyDescent="0.3">
      <c r="BA32339" s="2"/>
    </row>
    <row r="32340" spans="53:53" x14ac:dyDescent="0.3">
      <c r="BA32340" s="2"/>
    </row>
    <row r="32341" spans="53:53" x14ac:dyDescent="0.3">
      <c r="BA32341" s="2"/>
    </row>
    <row r="32342" spans="53:53" x14ac:dyDescent="0.3">
      <c r="BA32342" s="2"/>
    </row>
    <row r="32343" spans="53:53" x14ac:dyDescent="0.3">
      <c r="BA32343" s="2"/>
    </row>
    <row r="32344" spans="53:53" x14ac:dyDescent="0.3">
      <c r="BA32344" s="2"/>
    </row>
    <row r="32345" spans="53:53" x14ac:dyDescent="0.3">
      <c r="BA32345" s="2"/>
    </row>
    <row r="32346" spans="53:53" x14ac:dyDescent="0.3">
      <c r="BA32346" s="2"/>
    </row>
    <row r="32347" spans="53:53" x14ac:dyDescent="0.3">
      <c r="BA32347" s="2"/>
    </row>
    <row r="32348" spans="53:53" x14ac:dyDescent="0.3">
      <c r="BA32348" s="2"/>
    </row>
    <row r="32349" spans="53:53" x14ac:dyDescent="0.3">
      <c r="BA32349" s="2"/>
    </row>
    <row r="32350" spans="53:53" x14ac:dyDescent="0.3">
      <c r="BA32350" s="2"/>
    </row>
    <row r="32351" spans="53:53" x14ac:dyDescent="0.3">
      <c r="BA32351" s="2"/>
    </row>
    <row r="32352" spans="53:53" x14ac:dyDescent="0.3">
      <c r="BA32352" s="2"/>
    </row>
    <row r="32353" spans="53:53" x14ac:dyDescent="0.3">
      <c r="BA32353" s="2"/>
    </row>
    <row r="32354" spans="53:53" x14ac:dyDescent="0.3">
      <c r="BA32354" s="2"/>
    </row>
    <row r="32355" spans="53:53" x14ac:dyDescent="0.3">
      <c r="BA32355" s="2"/>
    </row>
    <row r="32356" spans="53:53" x14ac:dyDescent="0.3">
      <c r="BA32356" s="2"/>
    </row>
    <row r="32357" spans="53:53" x14ac:dyDescent="0.3">
      <c r="BA32357" s="2"/>
    </row>
    <row r="32358" spans="53:53" x14ac:dyDescent="0.3">
      <c r="BA32358" s="2"/>
    </row>
    <row r="32359" spans="53:53" x14ac:dyDescent="0.3">
      <c r="BA32359" s="2"/>
    </row>
    <row r="32360" spans="53:53" x14ac:dyDescent="0.3">
      <c r="BA32360" s="2"/>
    </row>
    <row r="32361" spans="53:53" x14ac:dyDescent="0.3">
      <c r="BA32361" s="2"/>
    </row>
    <row r="32362" spans="53:53" x14ac:dyDescent="0.3">
      <c r="BA32362" s="2"/>
    </row>
    <row r="32363" spans="53:53" x14ac:dyDescent="0.3">
      <c r="BA32363" s="2"/>
    </row>
    <row r="32364" spans="53:53" x14ac:dyDescent="0.3">
      <c r="BA32364" s="2"/>
    </row>
    <row r="32365" spans="53:53" x14ac:dyDescent="0.3">
      <c r="BA32365" s="2"/>
    </row>
    <row r="32366" spans="53:53" x14ac:dyDescent="0.3">
      <c r="BA32366" s="2"/>
    </row>
    <row r="32367" spans="53:53" x14ac:dyDescent="0.3">
      <c r="BA32367" s="2"/>
    </row>
    <row r="32368" spans="53:53" x14ac:dyDescent="0.3">
      <c r="BA32368" s="2"/>
    </row>
    <row r="32369" spans="53:53" x14ac:dyDescent="0.3">
      <c r="BA32369" s="2"/>
    </row>
    <row r="32370" spans="53:53" x14ac:dyDescent="0.3">
      <c r="BA32370" s="2"/>
    </row>
    <row r="32371" spans="53:53" x14ac:dyDescent="0.3">
      <c r="BA32371" s="2"/>
    </row>
    <row r="32372" spans="53:53" x14ac:dyDescent="0.3">
      <c r="BA32372" s="2"/>
    </row>
    <row r="32373" spans="53:53" x14ac:dyDescent="0.3">
      <c r="BA32373" s="2"/>
    </row>
    <row r="32374" spans="53:53" x14ac:dyDescent="0.3">
      <c r="BA32374" s="2"/>
    </row>
    <row r="32375" spans="53:53" x14ac:dyDescent="0.3">
      <c r="BA32375" s="2"/>
    </row>
    <row r="32376" spans="53:53" x14ac:dyDescent="0.3">
      <c r="BA32376" s="2"/>
    </row>
    <row r="32377" spans="53:53" x14ac:dyDescent="0.3">
      <c r="BA32377" s="2"/>
    </row>
    <row r="32378" spans="53:53" x14ac:dyDescent="0.3">
      <c r="BA32378" s="2"/>
    </row>
    <row r="32379" spans="53:53" x14ac:dyDescent="0.3">
      <c r="BA32379" s="2"/>
    </row>
    <row r="32380" spans="53:53" x14ac:dyDescent="0.3">
      <c r="BA32380" s="2"/>
    </row>
    <row r="32381" spans="53:53" x14ac:dyDescent="0.3">
      <c r="BA32381" s="2"/>
    </row>
    <row r="32382" spans="53:53" x14ac:dyDescent="0.3">
      <c r="BA32382" s="2"/>
    </row>
    <row r="32383" spans="53:53" x14ac:dyDescent="0.3">
      <c r="BA32383" s="2"/>
    </row>
    <row r="32384" spans="53:53" x14ac:dyDescent="0.3">
      <c r="BA32384" s="2"/>
    </row>
    <row r="32385" spans="53:53" x14ac:dyDescent="0.3">
      <c r="BA32385" s="2"/>
    </row>
    <row r="32386" spans="53:53" x14ac:dyDescent="0.3">
      <c r="BA32386" s="2"/>
    </row>
    <row r="32387" spans="53:53" x14ac:dyDescent="0.3">
      <c r="BA32387" s="2"/>
    </row>
    <row r="32388" spans="53:53" x14ac:dyDescent="0.3">
      <c r="BA32388" s="2"/>
    </row>
    <row r="32389" spans="53:53" x14ac:dyDescent="0.3">
      <c r="BA32389" s="2"/>
    </row>
    <row r="32390" spans="53:53" x14ac:dyDescent="0.3">
      <c r="BA32390" s="2"/>
    </row>
    <row r="32391" spans="53:53" x14ac:dyDescent="0.3">
      <c r="BA32391" s="2"/>
    </row>
    <row r="32392" spans="53:53" x14ac:dyDescent="0.3">
      <c r="BA32392" s="2"/>
    </row>
    <row r="32393" spans="53:53" x14ac:dyDescent="0.3">
      <c r="BA32393" s="2"/>
    </row>
    <row r="32394" spans="53:53" x14ac:dyDescent="0.3">
      <c r="BA32394" s="2"/>
    </row>
    <row r="32395" spans="53:53" x14ac:dyDescent="0.3">
      <c r="BA32395" s="2"/>
    </row>
    <row r="32396" spans="53:53" x14ac:dyDescent="0.3">
      <c r="BA32396" s="2"/>
    </row>
    <row r="32397" spans="53:53" x14ac:dyDescent="0.3">
      <c r="BA32397" s="2"/>
    </row>
    <row r="32398" spans="53:53" x14ac:dyDescent="0.3">
      <c r="BA32398" s="2"/>
    </row>
    <row r="32399" spans="53:53" x14ac:dyDescent="0.3">
      <c r="BA32399" s="2"/>
    </row>
    <row r="32400" spans="53:53" x14ac:dyDescent="0.3">
      <c r="BA32400" s="2"/>
    </row>
    <row r="32401" spans="53:53" x14ac:dyDescent="0.3">
      <c r="BA32401" s="2"/>
    </row>
    <row r="32402" spans="53:53" x14ac:dyDescent="0.3">
      <c r="BA32402" s="2"/>
    </row>
    <row r="32403" spans="53:53" x14ac:dyDescent="0.3">
      <c r="BA32403" s="2"/>
    </row>
    <row r="32404" spans="53:53" x14ac:dyDescent="0.3">
      <c r="BA32404" s="2"/>
    </row>
    <row r="32405" spans="53:53" x14ac:dyDescent="0.3">
      <c r="BA32405" s="2"/>
    </row>
    <row r="32406" spans="53:53" x14ac:dyDescent="0.3">
      <c r="BA32406" s="2"/>
    </row>
    <row r="32407" spans="53:53" x14ac:dyDescent="0.3">
      <c r="BA32407" s="2"/>
    </row>
    <row r="32408" spans="53:53" x14ac:dyDescent="0.3">
      <c r="BA32408" s="2"/>
    </row>
    <row r="32409" spans="53:53" x14ac:dyDescent="0.3">
      <c r="BA32409" s="2"/>
    </row>
    <row r="32410" spans="53:53" x14ac:dyDescent="0.3">
      <c r="BA32410" s="2"/>
    </row>
    <row r="32411" spans="53:53" x14ac:dyDescent="0.3">
      <c r="BA32411" s="2"/>
    </row>
    <row r="32412" spans="53:53" x14ac:dyDescent="0.3">
      <c r="BA32412" s="2"/>
    </row>
    <row r="32413" spans="53:53" x14ac:dyDescent="0.3">
      <c r="BA32413" s="2"/>
    </row>
    <row r="32414" spans="53:53" x14ac:dyDescent="0.3">
      <c r="BA32414" s="2"/>
    </row>
    <row r="32415" spans="53:53" x14ac:dyDescent="0.3">
      <c r="BA32415" s="2"/>
    </row>
    <row r="32416" spans="53:53" x14ac:dyDescent="0.3">
      <c r="BA32416" s="2"/>
    </row>
    <row r="32417" spans="53:53" x14ac:dyDescent="0.3">
      <c r="BA32417" s="2"/>
    </row>
    <row r="32418" spans="53:53" x14ac:dyDescent="0.3">
      <c r="BA32418" s="2"/>
    </row>
    <row r="32419" spans="53:53" x14ac:dyDescent="0.3">
      <c r="BA32419" s="2"/>
    </row>
    <row r="32420" spans="53:53" x14ac:dyDescent="0.3">
      <c r="BA32420" s="2"/>
    </row>
    <row r="32421" spans="53:53" x14ac:dyDescent="0.3">
      <c r="BA32421" s="2"/>
    </row>
    <row r="32422" spans="53:53" x14ac:dyDescent="0.3">
      <c r="BA32422" s="2"/>
    </row>
    <row r="32423" spans="53:53" x14ac:dyDescent="0.3">
      <c r="BA32423" s="2"/>
    </row>
    <row r="32424" spans="53:53" x14ac:dyDescent="0.3">
      <c r="BA32424" s="2"/>
    </row>
    <row r="32425" spans="53:53" x14ac:dyDescent="0.3">
      <c r="BA32425" s="2"/>
    </row>
    <row r="32426" spans="53:53" x14ac:dyDescent="0.3">
      <c r="BA32426" s="2"/>
    </row>
    <row r="32427" spans="53:53" x14ac:dyDescent="0.3">
      <c r="BA32427" s="2"/>
    </row>
    <row r="32428" spans="53:53" x14ac:dyDescent="0.3">
      <c r="BA32428" s="2"/>
    </row>
    <row r="32429" spans="53:53" x14ac:dyDescent="0.3">
      <c r="BA32429" s="2"/>
    </row>
    <row r="32430" spans="53:53" x14ac:dyDescent="0.3">
      <c r="BA32430" s="2"/>
    </row>
    <row r="32431" spans="53:53" x14ac:dyDescent="0.3">
      <c r="BA32431" s="2"/>
    </row>
    <row r="32432" spans="53:53" x14ac:dyDescent="0.3">
      <c r="BA32432" s="2"/>
    </row>
    <row r="32433" spans="53:53" x14ac:dyDescent="0.3">
      <c r="BA32433" s="2"/>
    </row>
    <row r="32434" spans="53:53" x14ac:dyDescent="0.3">
      <c r="BA32434" s="2"/>
    </row>
    <row r="32435" spans="53:53" x14ac:dyDescent="0.3">
      <c r="BA32435" s="2"/>
    </row>
    <row r="32436" spans="53:53" x14ac:dyDescent="0.3">
      <c r="BA32436" s="2"/>
    </row>
    <row r="32437" spans="53:53" x14ac:dyDescent="0.3">
      <c r="BA32437" s="2"/>
    </row>
    <row r="32438" spans="53:53" x14ac:dyDescent="0.3">
      <c r="BA32438" s="2"/>
    </row>
    <row r="32439" spans="53:53" x14ac:dyDescent="0.3">
      <c r="BA32439" s="2"/>
    </row>
    <row r="32440" spans="53:53" x14ac:dyDescent="0.3">
      <c r="BA32440" s="2"/>
    </row>
    <row r="32441" spans="53:53" x14ac:dyDescent="0.3">
      <c r="BA32441" s="2"/>
    </row>
    <row r="32442" spans="53:53" x14ac:dyDescent="0.3">
      <c r="BA32442" s="2"/>
    </row>
    <row r="32443" spans="53:53" x14ac:dyDescent="0.3">
      <c r="BA32443" s="2"/>
    </row>
    <row r="32444" spans="53:53" x14ac:dyDescent="0.3">
      <c r="BA32444" s="2"/>
    </row>
    <row r="32445" spans="53:53" x14ac:dyDescent="0.3">
      <c r="BA32445" s="2"/>
    </row>
    <row r="32446" spans="53:53" x14ac:dyDescent="0.3">
      <c r="BA32446" s="2"/>
    </row>
    <row r="32447" spans="53:53" x14ac:dyDescent="0.3">
      <c r="BA32447" s="2"/>
    </row>
    <row r="32448" spans="53:53" x14ac:dyDescent="0.3">
      <c r="BA32448" s="2"/>
    </row>
    <row r="32449" spans="53:53" x14ac:dyDescent="0.3">
      <c r="BA32449" s="2"/>
    </row>
    <row r="32450" spans="53:53" x14ac:dyDescent="0.3">
      <c r="BA32450" s="2"/>
    </row>
    <row r="32451" spans="53:53" x14ac:dyDescent="0.3">
      <c r="BA32451" s="2"/>
    </row>
    <row r="32452" spans="53:53" x14ac:dyDescent="0.3">
      <c r="BA32452" s="2"/>
    </row>
    <row r="32453" spans="53:53" x14ac:dyDescent="0.3">
      <c r="BA32453" s="2"/>
    </row>
    <row r="32454" spans="53:53" x14ac:dyDescent="0.3">
      <c r="BA32454" s="2"/>
    </row>
    <row r="32455" spans="53:53" x14ac:dyDescent="0.3">
      <c r="BA32455" s="2"/>
    </row>
    <row r="32456" spans="53:53" x14ac:dyDescent="0.3">
      <c r="BA32456" s="2"/>
    </row>
    <row r="32457" spans="53:53" x14ac:dyDescent="0.3">
      <c r="BA32457" s="2"/>
    </row>
    <row r="32458" spans="53:53" x14ac:dyDescent="0.3">
      <c r="BA32458" s="2"/>
    </row>
    <row r="32459" spans="53:53" x14ac:dyDescent="0.3">
      <c r="BA32459" s="2"/>
    </row>
    <row r="32460" spans="53:53" x14ac:dyDescent="0.3">
      <c r="BA32460" s="2"/>
    </row>
    <row r="32461" spans="53:53" x14ac:dyDescent="0.3">
      <c r="BA32461" s="2"/>
    </row>
    <row r="32462" spans="53:53" x14ac:dyDescent="0.3">
      <c r="BA32462" s="2"/>
    </row>
    <row r="32463" spans="53:53" x14ac:dyDescent="0.3">
      <c r="BA32463" s="2"/>
    </row>
    <row r="32464" spans="53:53" x14ac:dyDescent="0.3">
      <c r="BA32464" s="2"/>
    </row>
    <row r="32465" spans="53:53" x14ac:dyDescent="0.3">
      <c r="BA32465" s="2"/>
    </row>
    <row r="32466" spans="53:53" x14ac:dyDescent="0.3">
      <c r="BA32466" s="2"/>
    </row>
    <row r="32467" spans="53:53" x14ac:dyDescent="0.3">
      <c r="BA32467" s="2"/>
    </row>
    <row r="32468" spans="53:53" x14ac:dyDescent="0.3">
      <c r="BA32468" s="2"/>
    </row>
    <row r="32469" spans="53:53" x14ac:dyDescent="0.3">
      <c r="BA32469" s="2"/>
    </row>
    <row r="32470" spans="53:53" x14ac:dyDescent="0.3">
      <c r="BA32470" s="2"/>
    </row>
    <row r="32471" spans="53:53" x14ac:dyDescent="0.3">
      <c r="BA32471" s="2"/>
    </row>
    <row r="32472" spans="53:53" x14ac:dyDescent="0.3">
      <c r="BA32472" s="2"/>
    </row>
    <row r="32473" spans="53:53" x14ac:dyDescent="0.3">
      <c r="BA32473" s="2"/>
    </row>
    <row r="32474" spans="53:53" x14ac:dyDescent="0.3">
      <c r="BA32474" s="2"/>
    </row>
    <row r="32475" spans="53:53" x14ac:dyDescent="0.3">
      <c r="BA32475" s="2"/>
    </row>
    <row r="32476" spans="53:53" x14ac:dyDescent="0.3">
      <c r="BA32476" s="2"/>
    </row>
    <row r="32477" spans="53:53" x14ac:dyDescent="0.3">
      <c r="BA32477" s="2"/>
    </row>
    <row r="32478" spans="53:53" x14ac:dyDescent="0.3">
      <c r="BA32478" s="2"/>
    </row>
    <row r="32479" spans="53:53" x14ac:dyDescent="0.3">
      <c r="BA32479" s="2"/>
    </row>
    <row r="32480" spans="53:53" x14ac:dyDescent="0.3">
      <c r="BA32480" s="2"/>
    </row>
    <row r="32481" spans="53:53" x14ac:dyDescent="0.3">
      <c r="BA32481" s="2"/>
    </row>
    <row r="32482" spans="53:53" x14ac:dyDescent="0.3">
      <c r="BA32482" s="2"/>
    </row>
    <row r="32483" spans="53:53" x14ac:dyDescent="0.3">
      <c r="BA32483" s="2"/>
    </row>
    <row r="32484" spans="53:53" x14ac:dyDescent="0.3">
      <c r="BA32484" s="2"/>
    </row>
    <row r="32485" spans="53:53" x14ac:dyDescent="0.3">
      <c r="BA32485" s="2"/>
    </row>
    <row r="32486" spans="53:53" x14ac:dyDescent="0.3">
      <c r="BA32486" s="2"/>
    </row>
    <row r="32487" spans="53:53" x14ac:dyDescent="0.3">
      <c r="BA32487" s="2"/>
    </row>
    <row r="32488" spans="53:53" x14ac:dyDescent="0.3">
      <c r="BA32488" s="2"/>
    </row>
    <row r="32489" spans="53:53" x14ac:dyDescent="0.3">
      <c r="BA32489" s="2"/>
    </row>
    <row r="32490" spans="53:53" x14ac:dyDescent="0.3">
      <c r="BA32490" s="2"/>
    </row>
    <row r="32491" spans="53:53" x14ac:dyDescent="0.3">
      <c r="BA32491" s="2"/>
    </row>
    <row r="32492" spans="53:53" x14ac:dyDescent="0.3">
      <c r="BA32492" s="2"/>
    </row>
    <row r="32493" spans="53:53" x14ac:dyDescent="0.3">
      <c r="BA32493" s="2"/>
    </row>
    <row r="32494" spans="53:53" x14ac:dyDescent="0.3">
      <c r="BA32494" s="2"/>
    </row>
    <row r="32495" spans="53:53" x14ac:dyDescent="0.3">
      <c r="BA32495" s="2"/>
    </row>
    <row r="32496" spans="53:53" x14ac:dyDescent="0.3">
      <c r="BA32496" s="2"/>
    </row>
    <row r="32497" spans="53:53" x14ac:dyDescent="0.3">
      <c r="BA32497" s="2"/>
    </row>
    <row r="32498" spans="53:53" x14ac:dyDescent="0.3">
      <c r="BA32498" s="2"/>
    </row>
    <row r="32499" spans="53:53" x14ac:dyDescent="0.3">
      <c r="BA32499" s="2"/>
    </row>
    <row r="32500" spans="53:53" x14ac:dyDescent="0.3">
      <c r="BA32500" s="2"/>
    </row>
    <row r="32501" spans="53:53" x14ac:dyDescent="0.3">
      <c r="BA32501" s="2"/>
    </row>
    <row r="32502" spans="53:53" x14ac:dyDescent="0.3">
      <c r="BA32502" s="2"/>
    </row>
    <row r="32503" spans="53:53" x14ac:dyDescent="0.3">
      <c r="BA32503" s="2"/>
    </row>
    <row r="32504" spans="53:53" x14ac:dyDescent="0.3">
      <c r="BA32504" s="2"/>
    </row>
    <row r="32505" spans="53:53" x14ac:dyDescent="0.3">
      <c r="BA32505" s="2"/>
    </row>
    <row r="32506" spans="53:53" x14ac:dyDescent="0.3">
      <c r="BA32506" s="2"/>
    </row>
    <row r="32507" spans="53:53" x14ac:dyDescent="0.3">
      <c r="BA32507" s="2"/>
    </row>
    <row r="32508" spans="53:53" x14ac:dyDescent="0.3">
      <c r="BA32508" s="2"/>
    </row>
    <row r="32509" spans="53:53" x14ac:dyDescent="0.3">
      <c r="BA32509" s="2"/>
    </row>
    <row r="32510" spans="53:53" x14ac:dyDescent="0.3">
      <c r="BA32510" s="2"/>
    </row>
    <row r="32511" spans="53:53" x14ac:dyDescent="0.3">
      <c r="BA32511" s="2"/>
    </row>
    <row r="32512" spans="53:53" x14ac:dyDescent="0.3">
      <c r="BA32512" s="2"/>
    </row>
    <row r="32513" spans="53:53" x14ac:dyDescent="0.3">
      <c r="BA32513" s="2"/>
    </row>
    <row r="32514" spans="53:53" x14ac:dyDescent="0.3">
      <c r="BA32514" s="2"/>
    </row>
    <row r="32515" spans="53:53" x14ac:dyDescent="0.3">
      <c r="BA32515" s="2"/>
    </row>
    <row r="32516" spans="53:53" x14ac:dyDescent="0.3">
      <c r="BA32516" s="2"/>
    </row>
    <row r="32517" spans="53:53" x14ac:dyDescent="0.3">
      <c r="BA32517" s="2"/>
    </row>
    <row r="32518" spans="53:53" x14ac:dyDescent="0.3">
      <c r="BA32518" s="2"/>
    </row>
    <row r="32519" spans="53:53" x14ac:dyDescent="0.3">
      <c r="BA32519" s="2"/>
    </row>
    <row r="32520" spans="53:53" x14ac:dyDescent="0.3">
      <c r="BA32520" s="2"/>
    </row>
    <row r="32521" spans="53:53" x14ac:dyDescent="0.3">
      <c r="BA32521" s="2"/>
    </row>
    <row r="32522" spans="53:53" x14ac:dyDescent="0.3">
      <c r="BA32522" s="2"/>
    </row>
    <row r="32523" spans="53:53" x14ac:dyDescent="0.3">
      <c r="BA32523" s="2"/>
    </row>
    <row r="32524" spans="53:53" x14ac:dyDescent="0.3">
      <c r="BA32524" s="2"/>
    </row>
    <row r="32525" spans="53:53" x14ac:dyDescent="0.3">
      <c r="BA32525" s="2"/>
    </row>
    <row r="32526" spans="53:53" x14ac:dyDescent="0.3">
      <c r="BA32526" s="2"/>
    </row>
    <row r="32527" spans="53:53" x14ac:dyDescent="0.3">
      <c r="BA32527" s="2"/>
    </row>
    <row r="32528" spans="53:53" x14ac:dyDescent="0.3">
      <c r="BA32528" s="2"/>
    </row>
    <row r="32529" spans="53:53" x14ac:dyDescent="0.3">
      <c r="BA32529" s="2"/>
    </row>
    <row r="32530" spans="53:53" x14ac:dyDescent="0.3">
      <c r="BA32530" s="2"/>
    </row>
    <row r="32531" spans="53:53" x14ac:dyDescent="0.3">
      <c r="BA32531" s="2"/>
    </row>
    <row r="32532" spans="53:53" x14ac:dyDescent="0.3">
      <c r="BA32532" s="2"/>
    </row>
    <row r="32533" spans="53:53" x14ac:dyDescent="0.3">
      <c r="BA32533" s="2"/>
    </row>
    <row r="32534" spans="53:53" x14ac:dyDescent="0.3">
      <c r="BA32534" s="2"/>
    </row>
    <row r="32535" spans="53:53" x14ac:dyDescent="0.3">
      <c r="BA32535" s="2"/>
    </row>
    <row r="32536" spans="53:53" x14ac:dyDescent="0.3">
      <c r="BA32536" s="2"/>
    </row>
    <row r="32537" spans="53:53" x14ac:dyDescent="0.3">
      <c r="BA32537" s="2"/>
    </row>
    <row r="32538" spans="53:53" x14ac:dyDescent="0.3">
      <c r="BA32538" s="2"/>
    </row>
    <row r="32539" spans="53:53" x14ac:dyDescent="0.3">
      <c r="BA32539" s="2"/>
    </row>
    <row r="32540" spans="53:53" x14ac:dyDescent="0.3">
      <c r="BA32540" s="2"/>
    </row>
    <row r="32541" spans="53:53" x14ac:dyDescent="0.3">
      <c r="BA32541" s="2"/>
    </row>
    <row r="32542" spans="53:53" x14ac:dyDescent="0.3">
      <c r="BA32542" s="2"/>
    </row>
    <row r="32543" spans="53:53" x14ac:dyDescent="0.3">
      <c r="BA32543" s="2"/>
    </row>
    <row r="32544" spans="53:53" x14ac:dyDescent="0.3">
      <c r="BA32544" s="2"/>
    </row>
    <row r="32545" spans="53:53" x14ac:dyDescent="0.3">
      <c r="BA32545" s="2"/>
    </row>
    <row r="32546" spans="53:53" x14ac:dyDescent="0.3">
      <c r="BA32546" s="2"/>
    </row>
    <row r="32547" spans="53:53" x14ac:dyDescent="0.3">
      <c r="BA32547" s="2"/>
    </row>
    <row r="32548" spans="53:53" x14ac:dyDescent="0.3">
      <c r="BA32548" s="2"/>
    </row>
    <row r="32549" spans="53:53" x14ac:dyDescent="0.3">
      <c r="BA32549" s="2"/>
    </row>
    <row r="32550" spans="53:53" x14ac:dyDescent="0.3">
      <c r="BA32550" s="2"/>
    </row>
    <row r="32551" spans="53:53" x14ac:dyDescent="0.3">
      <c r="BA32551" s="2"/>
    </row>
    <row r="32552" spans="53:53" x14ac:dyDescent="0.3">
      <c r="BA32552" s="2"/>
    </row>
    <row r="32553" spans="53:53" x14ac:dyDescent="0.3">
      <c r="BA32553" s="2"/>
    </row>
    <row r="32554" spans="53:53" x14ac:dyDescent="0.3">
      <c r="BA32554" s="2"/>
    </row>
    <row r="32555" spans="53:53" x14ac:dyDescent="0.3">
      <c r="BA32555" s="2"/>
    </row>
    <row r="32556" spans="53:53" x14ac:dyDescent="0.3">
      <c r="BA32556" s="2"/>
    </row>
    <row r="32557" spans="53:53" x14ac:dyDescent="0.3">
      <c r="BA32557" s="2"/>
    </row>
    <row r="32558" spans="53:53" x14ac:dyDescent="0.3">
      <c r="BA32558" s="2"/>
    </row>
    <row r="32559" spans="53:53" x14ac:dyDescent="0.3">
      <c r="BA32559" s="2"/>
    </row>
    <row r="32560" spans="53:53" x14ac:dyDescent="0.3">
      <c r="BA32560" s="2"/>
    </row>
    <row r="32561" spans="53:53" x14ac:dyDescent="0.3">
      <c r="BA32561" s="2"/>
    </row>
    <row r="32562" spans="53:53" x14ac:dyDescent="0.3">
      <c r="BA32562" s="2"/>
    </row>
    <row r="32563" spans="53:53" x14ac:dyDescent="0.3">
      <c r="BA32563" s="2"/>
    </row>
    <row r="32564" spans="53:53" x14ac:dyDescent="0.3">
      <c r="BA32564" s="2"/>
    </row>
    <row r="32565" spans="53:53" x14ac:dyDescent="0.3">
      <c r="BA32565" s="2"/>
    </row>
    <row r="32566" spans="53:53" x14ac:dyDescent="0.3">
      <c r="BA32566" s="2"/>
    </row>
    <row r="32567" spans="53:53" x14ac:dyDescent="0.3">
      <c r="BA32567" s="2"/>
    </row>
    <row r="32568" spans="53:53" x14ac:dyDescent="0.3">
      <c r="BA32568" s="2"/>
    </row>
    <row r="32569" spans="53:53" x14ac:dyDescent="0.3">
      <c r="BA32569" s="2"/>
    </row>
    <row r="32570" spans="53:53" x14ac:dyDescent="0.3">
      <c r="BA32570" s="2"/>
    </row>
    <row r="32571" spans="53:53" x14ac:dyDescent="0.3">
      <c r="BA32571" s="2"/>
    </row>
    <row r="32572" spans="53:53" x14ac:dyDescent="0.3">
      <c r="BA32572" s="2"/>
    </row>
    <row r="32573" spans="53:53" x14ac:dyDescent="0.3">
      <c r="BA32573" s="2"/>
    </row>
    <row r="32574" spans="53:53" x14ac:dyDescent="0.3">
      <c r="BA32574" s="2"/>
    </row>
    <row r="32575" spans="53:53" x14ac:dyDescent="0.3">
      <c r="BA32575" s="2"/>
    </row>
    <row r="32576" spans="53:53" x14ac:dyDescent="0.3">
      <c r="BA32576" s="2"/>
    </row>
    <row r="32577" spans="53:53" x14ac:dyDescent="0.3">
      <c r="BA32577" s="2"/>
    </row>
    <row r="32578" spans="53:53" x14ac:dyDescent="0.3">
      <c r="BA32578" s="2"/>
    </row>
    <row r="32579" spans="53:53" x14ac:dyDescent="0.3">
      <c r="BA32579" s="2"/>
    </row>
    <row r="32580" spans="53:53" x14ac:dyDescent="0.3">
      <c r="BA32580" s="2"/>
    </row>
    <row r="32581" spans="53:53" x14ac:dyDescent="0.3">
      <c r="BA32581" s="2"/>
    </row>
    <row r="32582" spans="53:53" x14ac:dyDescent="0.3">
      <c r="BA32582" s="2"/>
    </row>
    <row r="32583" spans="53:53" x14ac:dyDescent="0.3">
      <c r="BA32583" s="2"/>
    </row>
    <row r="32584" spans="53:53" x14ac:dyDescent="0.3">
      <c r="BA32584" s="2"/>
    </row>
    <row r="32585" spans="53:53" x14ac:dyDescent="0.3">
      <c r="BA32585" s="2"/>
    </row>
    <row r="32586" spans="53:53" x14ac:dyDescent="0.3">
      <c r="BA32586" s="2"/>
    </row>
    <row r="32587" spans="53:53" x14ac:dyDescent="0.3">
      <c r="BA32587" s="2"/>
    </row>
    <row r="32588" spans="53:53" x14ac:dyDescent="0.3">
      <c r="BA32588" s="2"/>
    </row>
    <row r="32589" spans="53:53" x14ac:dyDescent="0.3">
      <c r="BA32589" s="2"/>
    </row>
    <row r="32590" spans="53:53" x14ac:dyDescent="0.3">
      <c r="BA32590" s="2"/>
    </row>
    <row r="32591" spans="53:53" x14ac:dyDescent="0.3">
      <c r="BA32591" s="2"/>
    </row>
    <row r="32592" spans="53:53" x14ac:dyDescent="0.3">
      <c r="BA32592" s="2"/>
    </row>
    <row r="32593" spans="53:53" x14ac:dyDescent="0.3">
      <c r="BA32593" s="2"/>
    </row>
    <row r="32594" spans="53:53" x14ac:dyDescent="0.3">
      <c r="BA32594" s="2"/>
    </row>
    <row r="32595" spans="53:53" x14ac:dyDescent="0.3">
      <c r="BA32595" s="2"/>
    </row>
    <row r="32596" spans="53:53" x14ac:dyDescent="0.3">
      <c r="BA32596" s="2"/>
    </row>
    <row r="32597" spans="53:53" x14ac:dyDescent="0.3">
      <c r="BA32597" s="2"/>
    </row>
    <row r="32598" spans="53:53" x14ac:dyDescent="0.3">
      <c r="BA32598" s="2"/>
    </row>
    <row r="32599" spans="53:53" x14ac:dyDescent="0.3">
      <c r="BA32599" s="2"/>
    </row>
    <row r="32600" spans="53:53" x14ac:dyDescent="0.3">
      <c r="BA32600" s="2"/>
    </row>
    <row r="32601" spans="53:53" x14ac:dyDescent="0.3">
      <c r="BA32601" s="2"/>
    </row>
    <row r="32602" spans="53:53" x14ac:dyDescent="0.3">
      <c r="BA32602" s="2"/>
    </row>
    <row r="32603" spans="53:53" x14ac:dyDescent="0.3">
      <c r="BA32603" s="2"/>
    </row>
    <row r="32604" spans="53:53" x14ac:dyDescent="0.3">
      <c r="BA32604" s="2"/>
    </row>
    <row r="32605" spans="53:53" x14ac:dyDescent="0.3">
      <c r="BA32605" s="2"/>
    </row>
    <row r="32606" spans="53:53" x14ac:dyDescent="0.3">
      <c r="BA32606" s="2"/>
    </row>
    <row r="32607" spans="53:53" x14ac:dyDescent="0.3">
      <c r="BA32607" s="2"/>
    </row>
    <row r="32608" spans="53:53" x14ac:dyDescent="0.3">
      <c r="BA32608" s="2"/>
    </row>
    <row r="32609" spans="53:53" x14ac:dyDescent="0.3">
      <c r="BA32609" s="2"/>
    </row>
    <row r="32610" spans="53:53" x14ac:dyDescent="0.3">
      <c r="BA32610" s="2"/>
    </row>
    <row r="32611" spans="53:53" x14ac:dyDescent="0.3">
      <c r="BA32611" s="2"/>
    </row>
    <row r="32612" spans="53:53" x14ac:dyDescent="0.3">
      <c r="BA32612" s="2"/>
    </row>
    <row r="32613" spans="53:53" x14ac:dyDescent="0.3">
      <c r="BA32613" s="2"/>
    </row>
    <row r="32614" spans="53:53" x14ac:dyDescent="0.3">
      <c r="BA32614" s="2"/>
    </row>
    <row r="32615" spans="53:53" x14ac:dyDescent="0.3">
      <c r="BA32615" s="2"/>
    </row>
    <row r="32616" spans="53:53" x14ac:dyDescent="0.3">
      <c r="BA32616" s="2"/>
    </row>
    <row r="32617" spans="53:53" x14ac:dyDescent="0.3">
      <c r="BA32617" s="2"/>
    </row>
    <row r="32618" spans="53:53" x14ac:dyDescent="0.3">
      <c r="BA32618" s="2"/>
    </row>
    <row r="32619" spans="53:53" x14ac:dyDescent="0.3">
      <c r="BA32619" s="2"/>
    </row>
    <row r="32620" spans="53:53" x14ac:dyDescent="0.3">
      <c r="BA32620" s="2"/>
    </row>
    <row r="32621" spans="53:53" x14ac:dyDescent="0.3">
      <c r="BA32621" s="2"/>
    </row>
    <row r="32622" spans="53:53" x14ac:dyDescent="0.3">
      <c r="BA32622" s="2"/>
    </row>
    <row r="32623" spans="53:53" x14ac:dyDescent="0.3">
      <c r="BA32623" s="2"/>
    </row>
    <row r="32624" spans="53:53" x14ac:dyDescent="0.3">
      <c r="BA32624" s="2"/>
    </row>
    <row r="32625" spans="53:53" x14ac:dyDescent="0.3">
      <c r="BA32625" s="2"/>
    </row>
    <row r="32626" spans="53:53" x14ac:dyDescent="0.3">
      <c r="BA32626" s="2"/>
    </row>
    <row r="32627" spans="53:53" x14ac:dyDescent="0.3">
      <c r="BA32627" s="2"/>
    </row>
    <row r="32628" spans="53:53" x14ac:dyDescent="0.3">
      <c r="BA32628" s="2"/>
    </row>
    <row r="32629" spans="53:53" x14ac:dyDescent="0.3">
      <c r="BA32629" s="2"/>
    </row>
    <row r="32630" spans="53:53" x14ac:dyDescent="0.3">
      <c r="BA32630" s="2"/>
    </row>
    <row r="32631" spans="53:53" x14ac:dyDescent="0.3">
      <c r="BA32631" s="2"/>
    </row>
    <row r="32632" spans="53:53" x14ac:dyDescent="0.3">
      <c r="BA32632" s="2"/>
    </row>
    <row r="32633" spans="53:53" x14ac:dyDescent="0.3">
      <c r="BA32633" s="2"/>
    </row>
    <row r="32634" spans="53:53" x14ac:dyDescent="0.3">
      <c r="BA32634" s="2"/>
    </row>
    <row r="32635" spans="53:53" x14ac:dyDescent="0.3">
      <c r="BA32635" s="2"/>
    </row>
    <row r="32636" spans="53:53" x14ac:dyDescent="0.3">
      <c r="BA32636" s="2"/>
    </row>
    <row r="32637" spans="53:53" x14ac:dyDescent="0.3">
      <c r="BA32637" s="2"/>
    </row>
    <row r="32638" spans="53:53" x14ac:dyDescent="0.3">
      <c r="BA32638" s="2"/>
    </row>
    <row r="32639" spans="53:53" x14ac:dyDescent="0.3">
      <c r="BA32639" s="2"/>
    </row>
    <row r="32640" spans="53:53" x14ac:dyDescent="0.3">
      <c r="BA32640" s="2"/>
    </row>
    <row r="32641" spans="53:53" x14ac:dyDescent="0.3">
      <c r="BA32641" s="2"/>
    </row>
    <row r="32642" spans="53:53" x14ac:dyDescent="0.3">
      <c r="BA32642" s="2"/>
    </row>
    <row r="32643" spans="53:53" x14ac:dyDescent="0.3">
      <c r="BA32643" s="2"/>
    </row>
    <row r="32644" spans="53:53" x14ac:dyDescent="0.3">
      <c r="BA32644" s="2"/>
    </row>
    <row r="32645" spans="53:53" x14ac:dyDescent="0.3">
      <c r="BA32645" s="2"/>
    </row>
    <row r="32646" spans="53:53" x14ac:dyDescent="0.3">
      <c r="BA32646" s="2"/>
    </row>
    <row r="32647" spans="53:53" x14ac:dyDescent="0.3">
      <c r="BA32647" s="2"/>
    </row>
    <row r="32648" spans="53:53" x14ac:dyDescent="0.3">
      <c r="BA32648" s="2"/>
    </row>
    <row r="32649" spans="53:53" x14ac:dyDescent="0.3">
      <c r="BA32649" s="2"/>
    </row>
    <row r="32650" spans="53:53" x14ac:dyDescent="0.3">
      <c r="BA32650" s="2"/>
    </row>
    <row r="32651" spans="53:53" x14ac:dyDescent="0.3">
      <c r="BA32651" s="2"/>
    </row>
    <row r="32652" spans="53:53" x14ac:dyDescent="0.3">
      <c r="BA32652" s="2"/>
    </row>
    <row r="32653" spans="53:53" x14ac:dyDescent="0.3">
      <c r="BA32653" s="2"/>
    </row>
    <row r="32654" spans="53:53" x14ac:dyDescent="0.3">
      <c r="BA32654" s="2"/>
    </row>
    <row r="32655" spans="53:53" x14ac:dyDescent="0.3">
      <c r="BA32655" s="2"/>
    </row>
    <row r="32656" spans="53:53" x14ac:dyDescent="0.3">
      <c r="BA32656" s="2"/>
    </row>
    <row r="32657" spans="53:53" x14ac:dyDescent="0.3">
      <c r="BA32657" s="2"/>
    </row>
    <row r="32658" spans="53:53" x14ac:dyDescent="0.3">
      <c r="BA32658" s="2"/>
    </row>
    <row r="32659" spans="53:53" x14ac:dyDescent="0.3">
      <c r="BA32659" s="2"/>
    </row>
    <row r="32660" spans="53:53" x14ac:dyDescent="0.3">
      <c r="BA32660" s="2"/>
    </row>
    <row r="32661" spans="53:53" x14ac:dyDescent="0.3">
      <c r="BA32661" s="2"/>
    </row>
    <row r="32662" spans="53:53" x14ac:dyDescent="0.3">
      <c r="BA32662" s="2"/>
    </row>
    <row r="32663" spans="53:53" x14ac:dyDescent="0.3">
      <c r="BA32663" s="2"/>
    </row>
    <row r="32664" spans="53:53" x14ac:dyDescent="0.3">
      <c r="BA32664" s="2"/>
    </row>
    <row r="32665" spans="53:53" x14ac:dyDescent="0.3">
      <c r="BA32665" s="2"/>
    </row>
    <row r="32666" spans="53:53" x14ac:dyDescent="0.3">
      <c r="BA32666" s="2"/>
    </row>
    <row r="32667" spans="53:53" x14ac:dyDescent="0.3">
      <c r="BA32667" s="2"/>
    </row>
    <row r="32668" spans="53:53" x14ac:dyDescent="0.3">
      <c r="BA32668" s="2"/>
    </row>
    <row r="32669" spans="53:53" x14ac:dyDescent="0.3">
      <c r="BA32669" s="2"/>
    </row>
    <row r="32670" spans="53:53" x14ac:dyDescent="0.3">
      <c r="BA32670" s="2"/>
    </row>
    <row r="32671" spans="53:53" x14ac:dyDescent="0.3">
      <c r="BA32671" s="2"/>
    </row>
    <row r="32672" spans="53:53" x14ac:dyDescent="0.3">
      <c r="BA32672" s="2"/>
    </row>
    <row r="32673" spans="53:53" x14ac:dyDescent="0.3">
      <c r="BA32673" s="2"/>
    </row>
    <row r="32674" spans="53:53" x14ac:dyDescent="0.3">
      <c r="BA32674" s="2"/>
    </row>
    <row r="32675" spans="53:53" x14ac:dyDescent="0.3">
      <c r="BA32675" s="2"/>
    </row>
    <row r="32676" spans="53:53" x14ac:dyDescent="0.3">
      <c r="BA32676" s="2"/>
    </row>
    <row r="32677" spans="53:53" x14ac:dyDescent="0.3">
      <c r="BA32677" s="2"/>
    </row>
    <row r="32678" spans="53:53" x14ac:dyDescent="0.3">
      <c r="BA32678" s="2"/>
    </row>
    <row r="32679" spans="53:53" x14ac:dyDescent="0.3">
      <c r="BA32679" s="2"/>
    </row>
    <row r="32680" spans="53:53" x14ac:dyDescent="0.3">
      <c r="BA32680" s="2"/>
    </row>
    <row r="32681" spans="53:53" x14ac:dyDescent="0.3">
      <c r="BA32681" s="2"/>
    </row>
    <row r="32682" spans="53:53" x14ac:dyDescent="0.3">
      <c r="BA32682" s="2"/>
    </row>
    <row r="32683" spans="53:53" x14ac:dyDescent="0.3">
      <c r="BA32683" s="2"/>
    </row>
    <row r="32684" spans="53:53" x14ac:dyDescent="0.3">
      <c r="BA32684" s="2"/>
    </row>
    <row r="32685" spans="53:53" x14ac:dyDescent="0.3">
      <c r="BA32685" s="2"/>
    </row>
    <row r="32686" spans="53:53" x14ac:dyDescent="0.3">
      <c r="BA32686" s="2"/>
    </row>
    <row r="32687" spans="53:53" x14ac:dyDescent="0.3">
      <c r="BA32687" s="2"/>
    </row>
    <row r="32688" spans="53:53" x14ac:dyDescent="0.3">
      <c r="BA32688" s="2"/>
    </row>
    <row r="32689" spans="53:53" x14ac:dyDescent="0.3">
      <c r="BA32689" s="2"/>
    </row>
    <row r="32690" spans="53:53" x14ac:dyDescent="0.3">
      <c r="BA32690" s="2"/>
    </row>
    <row r="32691" spans="53:53" x14ac:dyDescent="0.3">
      <c r="BA32691" s="2"/>
    </row>
    <row r="32692" spans="53:53" x14ac:dyDescent="0.3">
      <c r="BA32692" s="2"/>
    </row>
    <row r="32693" spans="53:53" x14ac:dyDescent="0.3">
      <c r="BA32693" s="2"/>
    </row>
    <row r="32694" spans="53:53" x14ac:dyDescent="0.3">
      <c r="BA32694" s="2"/>
    </row>
    <row r="32695" spans="53:53" x14ac:dyDescent="0.3">
      <c r="BA32695" s="2"/>
    </row>
    <row r="32696" spans="53:53" x14ac:dyDescent="0.3">
      <c r="BA32696" s="2"/>
    </row>
    <row r="32697" spans="53:53" x14ac:dyDescent="0.3">
      <c r="BA32697" s="2"/>
    </row>
    <row r="32698" spans="53:53" x14ac:dyDescent="0.3">
      <c r="BA32698" s="2"/>
    </row>
    <row r="32699" spans="53:53" x14ac:dyDescent="0.3">
      <c r="BA32699" s="2"/>
    </row>
    <row r="32700" spans="53:53" x14ac:dyDescent="0.3">
      <c r="BA32700" s="2"/>
    </row>
    <row r="32701" spans="53:53" x14ac:dyDescent="0.3">
      <c r="BA32701" s="2"/>
    </row>
    <row r="32702" spans="53:53" x14ac:dyDescent="0.3">
      <c r="BA32702" s="2"/>
    </row>
    <row r="32703" spans="53:53" x14ac:dyDescent="0.3">
      <c r="BA32703" s="2"/>
    </row>
    <row r="32704" spans="53:53" x14ac:dyDescent="0.3">
      <c r="BA32704" s="2"/>
    </row>
    <row r="32705" spans="53:53" x14ac:dyDescent="0.3">
      <c r="BA32705" s="2"/>
    </row>
    <row r="32706" spans="53:53" x14ac:dyDescent="0.3">
      <c r="BA32706" s="2"/>
    </row>
    <row r="32707" spans="53:53" x14ac:dyDescent="0.3">
      <c r="BA32707" s="2"/>
    </row>
    <row r="32708" spans="53:53" x14ac:dyDescent="0.3">
      <c r="BA32708" s="2"/>
    </row>
    <row r="32709" spans="53:53" x14ac:dyDescent="0.3">
      <c r="BA32709" s="2"/>
    </row>
    <row r="32710" spans="53:53" x14ac:dyDescent="0.3">
      <c r="BA32710" s="2"/>
    </row>
    <row r="32711" spans="53:53" x14ac:dyDescent="0.3">
      <c r="BA32711" s="2"/>
    </row>
    <row r="32712" spans="53:53" x14ac:dyDescent="0.3">
      <c r="BA32712" s="2"/>
    </row>
    <row r="32713" spans="53:53" x14ac:dyDescent="0.3">
      <c r="BA32713" s="2"/>
    </row>
    <row r="32714" spans="53:53" x14ac:dyDescent="0.3">
      <c r="BA32714" s="2"/>
    </row>
    <row r="32715" spans="53:53" x14ac:dyDescent="0.3">
      <c r="BA32715" s="2"/>
    </row>
    <row r="32716" spans="53:53" x14ac:dyDescent="0.3">
      <c r="BA32716" s="2"/>
    </row>
    <row r="32717" spans="53:53" x14ac:dyDescent="0.3">
      <c r="BA32717" s="2"/>
    </row>
    <row r="32718" spans="53:53" x14ac:dyDescent="0.3">
      <c r="BA32718" s="2"/>
    </row>
    <row r="32719" spans="53:53" x14ac:dyDescent="0.3">
      <c r="BA32719" s="2"/>
    </row>
    <row r="32720" spans="53:53" x14ac:dyDescent="0.3">
      <c r="BA32720" s="2"/>
    </row>
    <row r="32721" spans="53:53" x14ac:dyDescent="0.3">
      <c r="BA32721" s="2"/>
    </row>
    <row r="32722" spans="53:53" x14ac:dyDescent="0.3">
      <c r="BA32722" s="2"/>
    </row>
    <row r="32723" spans="53:53" x14ac:dyDescent="0.3">
      <c r="BA32723" s="2"/>
    </row>
    <row r="32724" spans="53:53" x14ac:dyDescent="0.3">
      <c r="BA32724" s="2"/>
    </row>
    <row r="32725" spans="53:53" x14ac:dyDescent="0.3">
      <c r="BA32725" s="2"/>
    </row>
    <row r="32726" spans="53:53" x14ac:dyDescent="0.3">
      <c r="BA32726" s="2"/>
    </row>
    <row r="32727" spans="53:53" x14ac:dyDescent="0.3">
      <c r="BA32727" s="2"/>
    </row>
    <row r="32728" spans="53:53" x14ac:dyDescent="0.3">
      <c r="BA32728" s="2"/>
    </row>
    <row r="32729" spans="53:53" x14ac:dyDescent="0.3">
      <c r="BA32729" s="2"/>
    </row>
    <row r="32730" spans="53:53" x14ac:dyDescent="0.3">
      <c r="BA32730" s="2"/>
    </row>
    <row r="32731" spans="53:53" x14ac:dyDescent="0.3">
      <c r="BA32731" s="2"/>
    </row>
    <row r="32732" spans="53:53" x14ac:dyDescent="0.3">
      <c r="BA32732" s="2"/>
    </row>
    <row r="32733" spans="53:53" x14ac:dyDescent="0.3">
      <c r="BA32733" s="2"/>
    </row>
    <row r="32734" spans="53:53" x14ac:dyDescent="0.3">
      <c r="BA32734" s="2"/>
    </row>
    <row r="32735" spans="53:53" x14ac:dyDescent="0.3">
      <c r="BA32735" s="2"/>
    </row>
    <row r="32736" spans="53:53" x14ac:dyDescent="0.3">
      <c r="BA32736" s="2"/>
    </row>
    <row r="32737" spans="53:53" x14ac:dyDescent="0.3">
      <c r="BA32737" s="2"/>
    </row>
    <row r="32738" spans="53:53" x14ac:dyDescent="0.3">
      <c r="BA32738" s="2"/>
    </row>
    <row r="32739" spans="53:53" x14ac:dyDescent="0.3">
      <c r="BA32739" s="2"/>
    </row>
    <row r="32740" spans="53:53" x14ac:dyDescent="0.3">
      <c r="BA32740" s="2"/>
    </row>
    <row r="32741" spans="53:53" x14ac:dyDescent="0.3">
      <c r="BA32741" s="2"/>
    </row>
    <row r="32742" spans="53:53" x14ac:dyDescent="0.3">
      <c r="BA32742" s="2"/>
    </row>
    <row r="32743" spans="53:53" x14ac:dyDescent="0.3">
      <c r="BA32743" s="2"/>
    </row>
    <row r="32744" spans="53:53" x14ac:dyDescent="0.3">
      <c r="BA32744" s="2"/>
    </row>
    <row r="32745" spans="53:53" x14ac:dyDescent="0.3">
      <c r="BA32745" s="2"/>
    </row>
    <row r="32746" spans="53:53" x14ac:dyDescent="0.3">
      <c r="BA32746" s="2"/>
    </row>
    <row r="32747" spans="53:53" x14ac:dyDescent="0.3">
      <c r="BA32747" s="2"/>
    </row>
    <row r="32748" spans="53:53" x14ac:dyDescent="0.3">
      <c r="BA32748" s="2"/>
    </row>
    <row r="32749" spans="53:53" x14ac:dyDescent="0.3">
      <c r="BA32749" s="2"/>
    </row>
    <row r="32750" spans="53:53" x14ac:dyDescent="0.3">
      <c r="BA32750" s="2"/>
    </row>
    <row r="32751" spans="53:53" x14ac:dyDescent="0.3">
      <c r="BA32751" s="2"/>
    </row>
    <row r="32752" spans="53:53" x14ac:dyDescent="0.3">
      <c r="BA32752" s="2"/>
    </row>
    <row r="32753" spans="53:53" x14ac:dyDescent="0.3">
      <c r="BA32753" s="2"/>
    </row>
    <row r="32754" spans="53:53" x14ac:dyDescent="0.3">
      <c r="BA32754" s="2"/>
    </row>
    <row r="32755" spans="53:53" x14ac:dyDescent="0.3">
      <c r="BA32755" s="2"/>
    </row>
    <row r="32756" spans="53:53" x14ac:dyDescent="0.3">
      <c r="BA32756" s="2"/>
    </row>
    <row r="32757" spans="53:53" x14ac:dyDescent="0.3">
      <c r="BA32757" s="2"/>
    </row>
    <row r="32758" spans="53:53" x14ac:dyDescent="0.3">
      <c r="BA32758" s="2"/>
    </row>
    <row r="32759" spans="53:53" x14ac:dyDescent="0.3">
      <c r="BA32759" s="2"/>
    </row>
    <row r="32760" spans="53:53" x14ac:dyDescent="0.3">
      <c r="BA32760" s="2"/>
    </row>
    <row r="32761" spans="53:53" x14ac:dyDescent="0.3">
      <c r="BA32761" s="2"/>
    </row>
    <row r="32762" spans="53:53" x14ac:dyDescent="0.3">
      <c r="BA32762" s="2"/>
    </row>
    <row r="32763" spans="53:53" x14ac:dyDescent="0.3">
      <c r="BA32763" s="2"/>
    </row>
    <row r="32764" spans="53:53" x14ac:dyDescent="0.3">
      <c r="BA32764" s="2"/>
    </row>
    <row r="32765" spans="53:53" x14ac:dyDescent="0.3">
      <c r="BA32765" s="2"/>
    </row>
    <row r="32766" spans="53:53" x14ac:dyDescent="0.3">
      <c r="BA32766" s="2"/>
    </row>
    <row r="32767" spans="53:53" x14ac:dyDescent="0.3">
      <c r="BA32767" s="2"/>
    </row>
    <row r="32768" spans="53:53" x14ac:dyDescent="0.3">
      <c r="BA32768" s="2"/>
    </row>
    <row r="32769" spans="53:53" x14ac:dyDescent="0.3">
      <c r="BA32769" s="2"/>
    </row>
    <row r="32770" spans="53:53" x14ac:dyDescent="0.3">
      <c r="BA32770" s="2"/>
    </row>
    <row r="32771" spans="53:53" x14ac:dyDescent="0.3">
      <c r="BA32771" s="2"/>
    </row>
    <row r="32772" spans="53:53" x14ac:dyDescent="0.3">
      <c r="BA32772" s="2"/>
    </row>
    <row r="32773" spans="53:53" x14ac:dyDescent="0.3">
      <c r="BA32773" s="2"/>
    </row>
    <row r="32774" spans="53:53" x14ac:dyDescent="0.3">
      <c r="BA32774" s="2"/>
    </row>
    <row r="32775" spans="53:53" x14ac:dyDescent="0.3">
      <c r="BA32775" s="2"/>
    </row>
    <row r="32776" spans="53:53" x14ac:dyDescent="0.3">
      <c r="BA32776" s="2"/>
    </row>
    <row r="32777" spans="53:53" x14ac:dyDescent="0.3">
      <c r="BA32777" s="2"/>
    </row>
    <row r="32778" spans="53:53" x14ac:dyDescent="0.3">
      <c r="BA32778" s="2"/>
    </row>
    <row r="32779" spans="53:53" x14ac:dyDescent="0.3">
      <c r="BA32779" s="2"/>
    </row>
    <row r="32780" spans="53:53" x14ac:dyDescent="0.3">
      <c r="BA32780" s="2"/>
    </row>
    <row r="32781" spans="53:53" x14ac:dyDescent="0.3">
      <c r="BA32781" s="2"/>
    </row>
    <row r="32782" spans="53:53" x14ac:dyDescent="0.3">
      <c r="BA32782" s="2"/>
    </row>
    <row r="32783" spans="53:53" x14ac:dyDescent="0.3">
      <c r="BA32783" s="2"/>
    </row>
    <row r="32784" spans="53:53" x14ac:dyDescent="0.3">
      <c r="BA32784" s="2"/>
    </row>
    <row r="32785" spans="53:53" x14ac:dyDescent="0.3">
      <c r="BA32785" s="2"/>
    </row>
    <row r="32786" spans="53:53" x14ac:dyDescent="0.3">
      <c r="BA32786" s="2"/>
    </row>
    <row r="32787" spans="53:53" x14ac:dyDescent="0.3">
      <c r="BA32787" s="2"/>
    </row>
    <row r="32788" spans="53:53" x14ac:dyDescent="0.3">
      <c r="BA32788" s="2"/>
    </row>
    <row r="32789" spans="53:53" x14ac:dyDescent="0.3">
      <c r="BA32789" s="2"/>
    </row>
    <row r="32790" spans="53:53" x14ac:dyDescent="0.3">
      <c r="BA32790" s="2"/>
    </row>
    <row r="32791" spans="53:53" x14ac:dyDescent="0.3">
      <c r="BA32791" s="2"/>
    </row>
    <row r="32792" spans="53:53" x14ac:dyDescent="0.3">
      <c r="BA32792" s="2"/>
    </row>
    <row r="32793" spans="53:53" x14ac:dyDescent="0.3">
      <c r="BA32793" s="2"/>
    </row>
    <row r="32794" spans="53:53" x14ac:dyDescent="0.3">
      <c r="BA32794" s="2"/>
    </row>
    <row r="32795" spans="53:53" x14ac:dyDescent="0.3">
      <c r="BA32795" s="2"/>
    </row>
    <row r="32796" spans="53:53" x14ac:dyDescent="0.3">
      <c r="BA32796" s="2"/>
    </row>
    <row r="32797" spans="53:53" x14ac:dyDescent="0.3">
      <c r="BA32797" s="2"/>
    </row>
    <row r="32798" spans="53:53" x14ac:dyDescent="0.3">
      <c r="BA32798" s="2"/>
    </row>
    <row r="32799" spans="53:53" x14ac:dyDescent="0.3">
      <c r="BA32799" s="2"/>
    </row>
    <row r="32800" spans="53:53" x14ac:dyDescent="0.3">
      <c r="BA32800" s="2"/>
    </row>
    <row r="32801" spans="53:53" x14ac:dyDescent="0.3">
      <c r="BA32801" s="2"/>
    </row>
    <row r="32802" spans="53:53" x14ac:dyDescent="0.3">
      <c r="BA32802" s="2"/>
    </row>
    <row r="32803" spans="53:53" x14ac:dyDescent="0.3">
      <c r="BA32803" s="2"/>
    </row>
    <row r="32804" spans="53:53" x14ac:dyDescent="0.3">
      <c r="BA32804" s="2"/>
    </row>
    <row r="32805" spans="53:53" x14ac:dyDescent="0.3">
      <c r="BA32805" s="2"/>
    </row>
    <row r="32806" spans="53:53" x14ac:dyDescent="0.3">
      <c r="BA32806" s="2"/>
    </row>
    <row r="32807" spans="53:53" x14ac:dyDescent="0.3">
      <c r="BA32807" s="2"/>
    </row>
    <row r="32808" spans="53:53" x14ac:dyDescent="0.3">
      <c r="BA32808" s="2"/>
    </row>
    <row r="32809" spans="53:53" x14ac:dyDescent="0.3">
      <c r="BA32809" s="2"/>
    </row>
    <row r="32810" spans="53:53" x14ac:dyDescent="0.3">
      <c r="BA32810" s="2"/>
    </row>
    <row r="32811" spans="53:53" x14ac:dyDescent="0.3">
      <c r="BA32811" s="2"/>
    </row>
    <row r="32812" spans="53:53" x14ac:dyDescent="0.3">
      <c r="BA32812" s="2"/>
    </row>
    <row r="32813" spans="53:53" x14ac:dyDescent="0.3">
      <c r="BA32813" s="2"/>
    </row>
    <row r="32814" spans="53:53" x14ac:dyDescent="0.3">
      <c r="BA32814" s="2"/>
    </row>
    <row r="32815" spans="53:53" x14ac:dyDescent="0.3">
      <c r="BA32815" s="2"/>
    </row>
    <row r="32816" spans="53:53" x14ac:dyDescent="0.3">
      <c r="BA32816" s="2"/>
    </row>
    <row r="32817" spans="53:53" x14ac:dyDescent="0.3">
      <c r="BA32817" s="2"/>
    </row>
    <row r="32818" spans="53:53" x14ac:dyDescent="0.3">
      <c r="BA32818" s="2"/>
    </row>
    <row r="32819" spans="53:53" x14ac:dyDescent="0.3">
      <c r="BA32819" s="2"/>
    </row>
    <row r="32820" spans="53:53" x14ac:dyDescent="0.3">
      <c r="BA32820" s="2"/>
    </row>
    <row r="32821" spans="53:53" x14ac:dyDescent="0.3">
      <c r="BA32821" s="2"/>
    </row>
    <row r="32822" spans="53:53" x14ac:dyDescent="0.3">
      <c r="BA32822" s="2"/>
    </row>
    <row r="32823" spans="53:53" x14ac:dyDescent="0.3">
      <c r="BA32823" s="2"/>
    </row>
    <row r="32824" spans="53:53" x14ac:dyDescent="0.3">
      <c r="BA32824" s="2"/>
    </row>
    <row r="32825" spans="53:53" x14ac:dyDescent="0.3">
      <c r="BA32825" s="2"/>
    </row>
    <row r="32826" spans="53:53" x14ac:dyDescent="0.3">
      <c r="BA32826" s="2"/>
    </row>
    <row r="32827" spans="53:53" x14ac:dyDescent="0.3">
      <c r="BA32827" s="2"/>
    </row>
    <row r="32828" spans="53:53" x14ac:dyDescent="0.3">
      <c r="BA32828" s="2"/>
    </row>
    <row r="32829" spans="53:53" x14ac:dyDescent="0.3">
      <c r="BA32829" s="2"/>
    </row>
    <row r="32830" spans="53:53" x14ac:dyDescent="0.3">
      <c r="BA32830" s="2"/>
    </row>
    <row r="32831" spans="53:53" x14ac:dyDescent="0.3">
      <c r="BA32831" s="2"/>
    </row>
    <row r="32832" spans="53:53" x14ac:dyDescent="0.3">
      <c r="BA32832" s="2"/>
    </row>
    <row r="32833" spans="53:53" x14ac:dyDescent="0.3">
      <c r="BA32833" s="2"/>
    </row>
    <row r="32834" spans="53:53" x14ac:dyDescent="0.3">
      <c r="BA32834" s="2"/>
    </row>
    <row r="32835" spans="53:53" x14ac:dyDescent="0.3">
      <c r="BA32835" s="2"/>
    </row>
    <row r="32836" spans="53:53" x14ac:dyDescent="0.3">
      <c r="BA32836" s="2"/>
    </row>
    <row r="32837" spans="53:53" x14ac:dyDescent="0.3">
      <c r="BA32837" s="2"/>
    </row>
    <row r="32838" spans="53:53" x14ac:dyDescent="0.3">
      <c r="BA32838" s="2"/>
    </row>
    <row r="32839" spans="53:53" x14ac:dyDescent="0.3">
      <c r="BA32839" s="2"/>
    </row>
    <row r="32840" spans="53:53" x14ac:dyDescent="0.3">
      <c r="BA32840" s="2"/>
    </row>
    <row r="32841" spans="53:53" x14ac:dyDescent="0.3">
      <c r="BA32841" s="2"/>
    </row>
    <row r="32842" spans="53:53" x14ac:dyDescent="0.3">
      <c r="BA32842" s="2"/>
    </row>
    <row r="32843" spans="53:53" x14ac:dyDescent="0.3">
      <c r="BA32843" s="2"/>
    </row>
    <row r="32844" spans="53:53" x14ac:dyDescent="0.3">
      <c r="BA32844" s="2"/>
    </row>
    <row r="32845" spans="53:53" x14ac:dyDescent="0.3">
      <c r="BA32845" s="2"/>
    </row>
    <row r="32846" spans="53:53" x14ac:dyDescent="0.3">
      <c r="BA32846" s="2"/>
    </row>
    <row r="32847" spans="53:53" x14ac:dyDescent="0.3">
      <c r="BA32847" s="2"/>
    </row>
    <row r="32848" spans="53:53" x14ac:dyDescent="0.3">
      <c r="BA32848" s="2"/>
    </row>
    <row r="32849" spans="53:53" x14ac:dyDescent="0.3">
      <c r="BA32849" s="2"/>
    </row>
    <row r="32850" spans="53:53" x14ac:dyDescent="0.3">
      <c r="BA32850" s="2"/>
    </row>
    <row r="32851" spans="53:53" x14ac:dyDescent="0.3">
      <c r="BA32851" s="2"/>
    </row>
    <row r="32852" spans="53:53" x14ac:dyDescent="0.3">
      <c r="BA32852" s="2"/>
    </row>
    <row r="32853" spans="53:53" x14ac:dyDescent="0.3">
      <c r="BA32853" s="2"/>
    </row>
    <row r="32854" spans="53:53" x14ac:dyDescent="0.3">
      <c r="BA32854" s="2"/>
    </row>
    <row r="32855" spans="53:53" x14ac:dyDescent="0.3">
      <c r="BA32855" s="2"/>
    </row>
    <row r="32856" spans="53:53" x14ac:dyDescent="0.3">
      <c r="BA32856" s="2"/>
    </row>
    <row r="32857" spans="53:53" x14ac:dyDescent="0.3">
      <c r="BA32857" s="2"/>
    </row>
    <row r="32858" spans="53:53" x14ac:dyDescent="0.3">
      <c r="BA32858" s="2"/>
    </row>
    <row r="32859" spans="53:53" x14ac:dyDescent="0.3">
      <c r="BA32859" s="2"/>
    </row>
    <row r="32860" spans="53:53" x14ac:dyDescent="0.3">
      <c r="BA32860" s="2"/>
    </row>
    <row r="32861" spans="53:53" x14ac:dyDescent="0.3">
      <c r="BA32861" s="2"/>
    </row>
    <row r="32862" spans="53:53" x14ac:dyDescent="0.3">
      <c r="BA32862" s="2"/>
    </row>
    <row r="32863" spans="53:53" x14ac:dyDescent="0.3">
      <c r="BA32863" s="2"/>
    </row>
    <row r="32864" spans="53:53" x14ac:dyDescent="0.3">
      <c r="BA32864" s="2"/>
    </row>
    <row r="32865" spans="53:53" x14ac:dyDescent="0.3">
      <c r="BA32865" s="2"/>
    </row>
    <row r="32866" spans="53:53" x14ac:dyDescent="0.3">
      <c r="BA32866" s="2"/>
    </row>
    <row r="32867" spans="53:53" x14ac:dyDescent="0.3">
      <c r="BA32867" s="2"/>
    </row>
    <row r="32868" spans="53:53" x14ac:dyDescent="0.3">
      <c r="BA32868" s="2"/>
    </row>
    <row r="32869" spans="53:53" x14ac:dyDescent="0.3">
      <c r="BA32869" s="2"/>
    </row>
    <row r="32870" spans="53:53" x14ac:dyDescent="0.3">
      <c r="BA32870" s="2"/>
    </row>
    <row r="32871" spans="53:53" x14ac:dyDescent="0.3">
      <c r="BA32871" s="2"/>
    </row>
    <row r="32872" spans="53:53" x14ac:dyDescent="0.3">
      <c r="BA32872" s="2"/>
    </row>
    <row r="32873" spans="53:53" x14ac:dyDescent="0.3">
      <c r="BA32873" s="2"/>
    </row>
    <row r="32874" spans="53:53" x14ac:dyDescent="0.3">
      <c r="BA32874" s="2"/>
    </row>
    <row r="32875" spans="53:53" x14ac:dyDescent="0.3">
      <c r="BA32875" s="2"/>
    </row>
    <row r="32876" spans="53:53" x14ac:dyDescent="0.3">
      <c r="BA32876" s="2"/>
    </row>
    <row r="32877" spans="53:53" x14ac:dyDescent="0.3">
      <c r="BA32877" s="2"/>
    </row>
    <row r="32878" spans="53:53" x14ac:dyDescent="0.3">
      <c r="BA32878" s="2"/>
    </row>
    <row r="32879" spans="53:53" x14ac:dyDescent="0.3">
      <c r="BA32879" s="2"/>
    </row>
    <row r="32880" spans="53:53" x14ac:dyDescent="0.3">
      <c r="BA32880" s="2"/>
    </row>
    <row r="32881" spans="53:53" x14ac:dyDescent="0.3">
      <c r="BA32881" s="2"/>
    </row>
    <row r="32882" spans="53:53" x14ac:dyDescent="0.3">
      <c r="BA32882" s="2"/>
    </row>
    <row r="32883" spans="53:53" x14ac:dyDescent="0.3">
      <c r="BA32883" s="2"/>
    </row>
    <row r="32884" spans="53:53" x14ac:dyDescent="0.3">
      <c r="BA32884" s="2"/>
    </row>
    <row r="32885" spans="53:53" x14ac:dyDescent="0.3">
      <c r="BA32885" s="2"/>
    </row>
    <row r="32886" spans="53:53" x14ac:dyDescent="0.3">
      <c r="BA32886" s="2"/>
    </row>
    <row r="32887" spans="53:53" x14ac:dyDescent="0.3">
      <c r="BA32887" s="2"/>
    </row>
    <row r="32888" spans="53:53" x14ac:dyDescent="0.3">
      <c r="BA32888" s="2"/>
    </row>
    <row r="32889" spans="53:53" x14ac:dyDescent="0.3">
      <c r="BA32889" s="2"/>
    </row>
    <row r="32890" spans="53:53" x14ac:dyDescent="0.3">
      <c r="BA32890" s="2"/>
    </row>
    <row r="32891" spans="53:53" x14ac:dyDescent="0.3">
      <c r="BA32891" s="2"/>
    </row>
    <row r="32892" spans="53:53" x14ac:dyDescent="0.3">
      <c r="BA32892" s="2"/>
    </row>
    <row r="32893" spans="53:53" x14ac:dyDescent="0.3">
      <c r="BA32893" s="2"/>
    </row>
    <row r="32894" spans="53:53" x14ac:dyDescent="0.3">
      <c r="BA32894" s="2"/>
    </row>
    <row r="32895" spans="53:53" x14ac:dyDescent="0.3">
      <c r="BA32895" s="2"/>
    </row>
    <row r="32896" spans="53:53" x14ac:dyDescent="0.3">
      <c r="BA32896" s="2"/>
    </row>
    <row r="32897" spans="53:53" x14ac:dyDescent="0.3">
      <c r="BA32897" s="2"/>
    </row>
    <row r="32898" spans="53:53" x14ac:dyDescent="0.3">
      <c r="BA32898" s="2"/>
    </row>
    <row r="32899" spans="53:53" x14ac:dyDescent="0.3">
      <c r="BA32899" s="2"/>
    </row>
    <row r="32900" spans="53:53" x14ac:dyDescent="0.3">
      <c r="BA32900" s="2"/>
    </row>
    <row r="32901" spans="53:53" x14ac:dyDescent="0.3">
      <c r="BA32901" s="2"/>
    </row>
    <row r="32902" spans="53:53" x14ac:dyDescent="0.3">
      <c r="BA32902" s="2"/>
    </row>
    <row r="32903" spans="53:53" x14ac:dyDescent="0.3">
      <c r="BA32903" s="2"/>
    </row>
    <row r="32904" spans="53:53" x14ac:dyDescent="0.3">
      <c r="BA32904" s="2"/>
    </row>
    <row r="32905" spans="53:53" x14ac:dyDescent="0.3">
      <c r="BA32905" s="2"/>
    </row>
    <row r="32906" spans="53:53" x14ac:dyDescent="0.3">
      <c r="BA32906" s="2"/>
    </row>
    <row r="32907" spans="53:53" x14ac:dyDescent="0.3">
      <c r="BA32907" s="2"/>
    </row>
    <row r="32908" spans="53:53" x14ac:dyDescent="0.3">
      <c r="BA32908" s="2"/>
    </row>
    <row r="32909" spans="53:53" x14ac:dyDescent="0.3">
      <c r="BA32909" s="2"/>
    </row>
    <row r="32910" spans="53:53" x14ac:dyDescent="0.3">
      <c r="BA32910" s="2"/>
    </row>
    <row r="32911" spans="53:53" x14ac:dyDescent="0.3">
      <c r="BA32911" s="2"/>
    </row>
    <row r="32912" spans="53:53" x14ac:dyDescent="0.3">
      <c r="BA32912" s="2"/>
    </row>
    <row r="32913" spans="53:53" x14ac:dyDescent="0.3">
      <c r="BA32913" s="2"/>
    </row>
    <row r="32914" spans="53:53" x14ac:dyDescent="0.3">
      <c r="BA32914" s="2"/>
    </row>
    <row r="32915" spans="53:53" x14ac:dyDescent="0.3">
      <c r="BA32915" s="2"/>
    </row>
    <row r="32916" spans="53:53" x14ac:dyDescent="0.3">
      <c r="BA32916" s="2"/>
    </row>
    <row r="32917" spans="53:53" x14ac:dyDescent="0.3">
      <c r="BA32917" s="2"/>
    </row>
    <row r="32918" spans="53:53" x14ac:dyDescent="0.3">
      <c r="BA32918" s="2"/>
    </row>
    <row r="32919" spans="53:53" x14ac:dyDescent="0.3">
      <c r="BA32919" s="2"/>
    </row>
    <row r="32920" spans="53:53" x14ac:dyDescent="0.3">
      <c r="BA32920" s="2"/>
    </row>
    <row r="32921" spans="53:53" x14ac:dyDescent="0.3">
      <c r="BA32921" s="2"/>
    </row>
    <row r="32922" spans="53:53" x14ac:dyDescent="0.3">
      <c r="BA32922" s="2"/>
    </row>
    <row r="32923" spans="53:53" x14ac:dyDescent="0.3">
      <c r="BA32923" s="2"/>
    </row>
    <row r="32924" spans="53:53" x14ac:dyDescent="0.3">
      <c r="BA32924" s="2"/>
    </row>
    <row r="32925" spans="53:53" x14ac:dyDescent="0.3">
      <c r="BA32925" s="2"/>
    </row>
    <row r="32926" spans="53:53" x14ac:dyDescent="0.3">
      <c r="BA32926" s="2"/>
    </row>
    <row r="32927" spans="53:53" x14ac:dyDescent="0.3">
      <c r="BA32927" s="2"/>
    </row>
    <row r="32928" spans="53:53" x14ac:dyDescent="0.3">
      <c r="BA32928" s="2"/>
    </row>
    <row r="32929" spans="53:53" x14ac:dyDescent="0.3">
      <c r="BA32929" s="2"/>
    </row>
    <row r="32930" spans="53:53" x14ac:dyDescent="0.3">
      <c r="BA32930" s="2"/>
    </row>
    <row r="32931" spans="53:53" x14ac:dyDescent="0.3">
      <c r="BA32931" s="2"/>
    </row>
    <row r="32932" spans="53:53" x14ac:dyDescent="0.3">
      <c r="BA32932" s="2"/>
    </row>
    <row r="32933" spans="53:53" x14ac:dyDescent="0.3">
      <c r="BA32933" s="2"/>
    </row>
    <row r="32934" spans="53:53" x14ac:dyDescent="0.3">
      <c r="BA32934" s="2"/>
    </row>
    <row r="32935" spans="53:53" x14ac:dyDescent="0.3">
      <c r="BA32935" s="2"/>
    </row>
    <row r="32936" spans="53:53" x14ac:dyDescent="0.3">
      <c r="BA32936" s="2"/>
    </row>
    <row r="32937" spans="53:53" x14ac:dyDescent="0.3">
      <c r="BA32937" s="2"/>
    </row>
    <row r="32938" spans="53:53" x14ac:dyDescent="0.3">
      <c r="BA32938" s="2"/>
    </row>
    <row r="32939" spans="53:53" x14ac:dyDescent="0.3">
      <c r="BA32939" s="2"/>
    </row>
    <row r="32940" spans="53:53" x14ac:dyDescent="0.3">
      <c r="BA32940" s="2"/>
    </row>
    <row r="32941" spans="53:53" x14ac:dyDescent="0.3">
      <c r="BA32941" s="2"/>
    </row>
    <row r="32942" spans="53:53" x14ac:dyDescent="0.3">
      <c r="BA32942" s="2"/>
    </row>
    <row r="32943" spans="53:53" x14ac:dyDescent="0.3">
      <c r="BA32943" s="2"/>
    </row>
    <row r="32944" spans="53:53" x14ac:dyDescent="0.3">
      <c r="BA32944" s="2"/>
    </row>
    <row r="32945" spans="53:53" x14ac:dyDescent="0.3">
      <c r="BA32945" s="2"/>
    </row>
    <row r="32946" spans="53:53" x14ac:dyDescent="0.3">
      <c r="BA32946" s="2"/>
    </row>
    <row r="32947" spans="53:53" x14ac:dyDescent="0.3">
      <c r="BA32947" s="2"/>
    </row>
    <row r="32948" spans="53:53" x14ac:dyDescent="0.3">
      <c r="BA32948" s="2"/>
    </row>
    <row r="32949" spans="53:53" x14ac:dyDescent="0.3">
      <c r="BA32949" s="2"/>
    </row>
    <row r="32950" spans="53:53" x14ac:dyDescent="0.3">
      <c r="BA32950" s="2"/>
    </row>
    <row r="32951" spans="53:53" x14ac:dyDescent="0.3">
      <c r="BA32951" s="2"/>
    </row>
    <row r="32952" spans="53:53" x14ac:dyDescent="0.3">
      <c r="BA32952" s="2"/>
    </row>
    <row r="32953" spans="53:53" x14ac:dyDescent="0.3">
      <c r="BA32953" s="2"/>
    </row>
    <row r="32954" spans="53:53" x14ac:dyDescent="0.3">
      <c r="BA32954" s="2"/>
    </row>
    <row r="32955" spans="53:53" x14ac:dyDescent="0.3">
      <c r="BA32955" s="2"/>
    </row>
    <row r="32956" spans="53:53" x14ac:dyDescent="0.3">
      <c r="BA32956" s="2"/>
    </row>
    <row r="32957" spans="53:53" x14ac:dyDescent="0.3">
      <c r="BA32957" s="2"/>
    </row>
    <row r="32958" spans="53:53" x14ac:dyDescent="0.3">
      <c r="BA32958" s="2"/>
    </row>
    <row r="32959" spans="53:53" x14ac:dyDescent="0.3">
      <c r="BA32959" s="2"/>
    </row>
    <row r="32960" spans="53:53" x14ac:dyDescent="0.3">
      <c r="BA32960" s="2"/>
    </row>
    <row r="32961" spans="53:53" x14ac:dyDescent="0.3">
      <c r="BA32961" s="2"/>
    </row>
    <row r="32962" spans="53:53" x14ac:dyDescent="0.3">
      <c r="BA32962" s="2"/>
    </row>
    <row r="32963" spans="53:53" x14ac:dyDescent="0.3">
      <c r="BA32963" s="2"/>
    </row>
    <row r="32964" spans="53:53" x14ac:dyDescent="0.3">
      <c r="BA32964" s="2"/>
    </row>
    <row r="32965" spans="53:53" x14ac:dyDescent="0.3">
      <c r="BA32965" s="2"/>
    </row>
    <row r="32966" spans="53:53" x14ac:dyDescent="0.3">
      <c r="BA32966" s="2"/>
    </row>
    <row r="32967" spans="53:53" x14ac:dyDescent="0.3">
      <c r="BA32967" s="2"/>
    </row>
    <row r="32968" spans="53:53" x14ac:dyDescent="0.3">
      <c r="BA32968" s="2"/>
    </row>
    <row r="32969" spans="53:53" x14ac:dyDescent="0.3">
      <c r="BA32969" s="2"/>
    </row>
    <row r="32970" spans="53:53" x14ac:dyDescent="0.3">
      <c r="BA32970" s="2"/>
    </row>
    <row r="32971" spans="53:53" x14ac:dyDescent="0.3">
      <c r="BA32971" s="2"/>
    </row>
    <row r="32972" spans="53:53" x14ac:dyDescent="0.3">
      <c r="BA32972" s="2"/>
    </row>
    <row r="32973" spans="53:53" x14ac:dyDescent="0.3">
      <c r="BA32973" s="2"/>
    </row>
    <row r="32974" spans="53:53" x14ac:dyDescent="0.3">
      <c r="BA32974" s="2"/>
    </row>
    <row r="32975" spans="53:53" x14ac:dyDescent="0.3">
      <c r="BA32975" s="2"/>
    </row>
    <row r="32976" spans="53:53" x14ac:dyDescent="0.3">
      <c r="BA32976" s="2"/>
    </row>
    <row r="32977" spans="53:53" x14ac:dyDescent="0.3">
      <c r="BA32977" s="2"/>
    </row>
    <row r="32978" spans="53:53" x14ac:dyDescent="0.3">
      <c r="BA32978" s="2"/>
    </row>
    <row r="32979" spans="53:53" x14ac:dyDescent="0.3">
      <c r="BA32979" s="2"/>
    </row>
    <row r="32980" spans="53:53" x14ac:dyDescent="0.3">
      <c r="BA32980" s="2"/>
    </row>
    <row r="32981" spans="53:53" x14ac:dyDescent="0.3">
      <c r="BA32981" s="2"/>
    </row>
    <row r="32982" spans="53:53" x14ac:dyDescent="0.3">
      <c r="BA32982" s="2"/>
    </row>
    <row r="32983" spans="53:53" x14ac:dyDescent="0.3">
      <c r="BA32983" s="2"/>
    </row>
    <row r="32984" spans="53:53" x14ac:dyDescent="0.3">
      <c r="BA32984" s="2"/>
    </row>
    <row r="32985" spans="53:53" x14ac:dyDescent="0.3">
      <c r="BA32985" s="2"/>
    </row>
    <row r="32986" spans="53:53" x14ac:dyDescent="0.3">
      <c r="BA32986" s="2"/>
    </row>
    <row r="32987" spans="53:53" x14ac:dyDescent="0.3">
      <c r="BA32987" s="2"/>
    </row>
    <row r="32988" spans="53:53" x14ac:dyDescent="0.3">
      <c r="BA32988" s="2"/>
    </row>
    <row r="32989" spans="53:53" x14ac:dyDescent="0.3">
      <c r="BA32989" s="2"/>
    </row>
    <row r="32990" spans="53:53" x14ac:dyDescent="0.3">
      <c r="BA32990" s="2"/>
    </row>
    <row r="32991" spans="53:53" x14ac:dyDescent="0.3">
      <c r="BA32991" s="2"/>
    </row>
    <row r="32992" spans="53:53" x14ac:dyDescent="0.3">
      <c r="BA32992" s="2"/>
    </row>
    <row r="32993" spans="53:53" x14ac:dyDescent="0.3">
      <c r="BA32993" s="2"/>
    </row>
    <row r="32994" spans="53:53" x14ac:dyDescent="0.3">
      <c r="BA32994" s="2"/>
    </row>
    <row r="32995" spans="53:53" x14ac:dyDescent="0.3">
      <c r="BA32995" s="2"/>
    </row>
    <row r="32996" spans="53:53" x14ac:dyDescent="0.3">
      <c r="BA32996" s="2"/>
    </row>
    <row r="32997" spans="53:53" x14ac:dyDescent="0.3">
      <c r="BA32997" s="2"/>
    </row>
    <row r="32998" spans="53:53" x14ac:dyDescent="0.3">
      <c r="BA32998" s="2"/>
    </row>
    <row r="32999" spans="53:53" x14ac:dyDescent="0.3">
      <c r="BA32999" s="2"/>
    </row>
    <row r="33000" spans="53:53" x14ac:dyDescent="0.3">
      <c r="BA33000" s="2"/>
    </row>
    <row r="33001" spans="53:53" x14ac:dyDescent="0.3">
      <c r="BA33001" s="2"/>
    </row>
    <row r="33002" spans="53:53" x14ac:dyDescent="0.3">
      <c r="BA33002" s="2"/>
    </row>
    <row r="33003" spans="53:53" x14ac:dyDescent="0.3">
      <c r="BA33003" s="2"/>
    </row>
    <row r="33004" spans="53:53" x14ac:dyDescent="0.3">
      <c r="BA33004" s="2"/>
    </row>
    <row r="33005" spans="53:53" x14ac:dyDescent="0.3">
      <c r="BA33005" s="2"/>
    </row>
    <row r="33006" spans="53:53" x14ac:dyDescent="0.3">
      <c r="BA33006" s="2"/>
    </row>
    <row r="33007" spans="53:53" x14ac:dyDescent="0.3">
      <c r="BA33007" s="2"/>
    </row>
    <row r="33008" spans="53:53" x14ac:dyDescent="0.3">
      <c r="BA33008" s="2"/>
    </row>
    <row r="33009" spans="53:53" x14ac:dyDescent="0.3">
      <c r="BA33009" s="2"/>
    </row>
    <row r="33010" spans="53:53" x14ac:dyDescent="0.3">
      <c r="BA33010" s="2"/>
    </row>
    <row r="33011" spans="53:53" x14ac:dyDescent="0.3">
      <c r="BA33011" s="2"/>
    </row>
    <row r="33012" spans="53:53" x14ac:dyDescent="0.3">
      <c r="BA33012" s="2"/>
    </row>
    <row r="33013" spans="53:53" x14ac:dyDescent="0.3">
      <c r="BA33013" s="2"/>
    </row>
    <row r="33014" spans="53:53" x14ac:dyDescent="0.3">
      <c r="BA33014" s="2"/>
    </row>
    <row r="33015" spans="53:53" x14ac:dyDescent="0.3">
      <c r="BA33015" s="2"/>
    </row>
    <row r="33016" spans="53:53" x14ac:dyDescent="0.3">
      <c r="BA33016" s="2"/>
    </row>
    <row r="33017" spans="53:53" x14ac:dyDescent="0.3">
      <c r="BA33017" s="2"/>
    </row>
    <row r="33018" spans="53:53" x14ac:dyDescent="0.3">
      <c r="BA33018" s="2"/>
    </row>
    <row r="33019" spans="53:53" x14ac:dyDescent="0.3">
      <c r="BA33019" s="2"/>
    </row>
    <row r="33020" spans="53:53" x14ac:dyDescent="0.3">
      <c r="BA33020" s="2"/>
    </row>
    <row r="33021" spans="53:53" x14ac:dyDescent="0.3">
      <c r="BA33021" s="2"/>
    </row>
    <row r="33022" spans="53:53" x14ac:dyDescent="0.3">
      <c r="BA33022" s="2"/>
    </row>
    <row r="33023" spans="53:53" x14ac:dyDescent="0.3">
      <c r="BA33023" s="2"/>
    </row>
    <row r="33024" spans="53:53" x14ac:dyDescent="0.3">
      <c r="BA33024" s="2"/>
    </row>
    <row r="33025" spans="53:53" x14ac:dyDescent="0.3">
      <c r="BA33025" s="2"/>
    </row>
    <row r="33026" spans="53:53" x14ac:dyDescent="0.3">
      <c r="BA33026" s="2"/>
    </row>
    <row r="33027" spans="53:53" x14ac:dyDescent="0.3">
      <c r="BA33027" s="2"/>
    </row>
    <row r="33028" spans="53:53" x14ac:dyDescent="0.3">
      <c r="BA33028" s="2"/>
    </row>
    <row r="33029" spans="53:53" x14ac:dyDescent="0.3">
      <c r="BA33029" s="2"/>
    </row>
    <row r="33030" spans="53:53" x14ac:dyDescent="0.3">
      <c r="BA33030" s="2"/>
    </row>
    <row r="33031" spans="53:53" x14ac:dyDescent="0.3">
      <c r="BA33031" s="2"/>
    </row>
    <row r="33032" spans="53:53" x14ac:dyDescent="0.3">
      <c r="BA33032" s="2"/>
    </row>
    <row r="33033" spans="53:53" x14ac:dyDescent="0.3">
      <c r="BA33033" s="2"/>
    </row>
    <row r="33034" spans="53:53" x14ac:dyDescent="0.3">
      <c r="BA33034" s="2"/>
    </row>
    <row r="33035" spans="53:53" x14ac:dyDescent="0.3">
      <c r="BA33035" s="2"/>
    </row>
    <row r="33036" spans="53:53" x14ac:dyDescent="0.3">
      <c r="BA33036" s="2"/>
    </row>
    <row r="33037" spans="53:53" x14ac:dyDescent="0.3">
      <c r="BA33037" s="2"/>
    </row>
    <row r="33038" spans="53:53" x14ac:dyDescent="0.3">
      <c r="BA33038" s="2"/>
    </row>
    <row r="33039" spans="53:53" x14ac:dyDescent="0.3">
      <c r="BA33039" s="2"/>
    </row>
    <row r="33040" spans="53:53" x14ac:dyDescent="0.3">
      <c r="BA33040" s="2"/>
    </row>
    <row r="33041" spans="53:53" x14ac:dyDescent="0.3">
      <c r="BA33041" s="2"/>
    </row>
    <row r="33042" spans="53:53" x14ac:dyDescent="0.3">
      <c r="BA33042" s="2"/>
    </row>
    <row r="33043" spans="53:53" x14ac:dyDescent="0.3">
      <c r="BA33043" s="2"/>
    </row>
    <row r="33044" spans="53:53" x14ac:dyDescent="0.3">
      <c r="BA33044" s="2"/>
    </row>
    <row r="33045" spans="53:53" x14ac:dyDescent="0.3">
      <c r="BA33045" s="2"/>
    </row>
    <row r="33046" spans="53:53" x14ac:dyDescent="0.3">
      <c r="BA33046" s="2"/>
    </row>
    <row r="33047" spans="53:53" x14ac:dyDescent="0.3">
      <c r="BA33047" s="2"/>
    </row>
    <row r="33048" spans="53:53" x14ac:dyDescent="0.3">
      <c r="BA33048" s="2"/>
    </row>
    <row r="33049" spans="53:53" x14ac:dyDescent="0.3">
      <c r="BA33049" s="2"/>
    </row>
    <row r="33050" spans="53:53" x14ac:dyDescent="0.3">
      <c r="BA33050" s="2"/>
    </row>
    <row r="33051" spans="53:53" x14ac:dyDescent="0.3">
      <c r="BA33051" s="2"/>
    </row>
    <row r="33052" spans="53:53" x14ac:dyDescent="0.3">
      <c r="BA33052" s="2"/>
    </row>
    <row r="33053" spans="53:53" x14ac:dyDescent="0.3">
      <c r="BA33053" s="2"/>
    </row>
    <row r="33054" spans="53:53" x14ac:dyDescent="0.3">
      <c r="BA33054" s="2"/>
    </row>
    <row r="33055" spans="53:53" x14ac:dyDescent="0.3">
      <c r="BA33055" s="2"/>
    </row>
    <row r="33056" spans="53:53" x14ac:dyDescent="0.3">
      <c r="BA33056" s="2"/>
    </row>
    <row r="33057" spans="53:53" x14ac:dyDescent="0.3">
      <c r="BA33057" s="2"/>
    </row>
    <row r="33058" spans="53:53" x14ac:dyDescent="0.3">
      <c r="BA33058" s="2"/>
    </row>
    <row r="33059" spans="53:53" x14ac:dyDescent="0.3">
      <c r="BA33059" s="2"/>
    </row>
    <row r="33060" spans="53:53" x14ac:dyDescent="0.3">
      <c r="BA33060" s="2"/>
    </row>
    <row r="33061" spans="53:53" x14ac:dyDescent="0.3">
      <c r="BA33061" s="2"/>
    </row>
    <row r="33062" spans="53:53" x14ac:dyDescent="0.3">
      <c r="BA33062" s="2"/>
    </row>
    <row r="33063" spans="53:53" x14ac:dyDescent="0.3">
      <c r="BA33063" s="2"/>
    </row>
    <row r="33064" spans="53:53" x14ac:dyDescent="0.3">
      <c r="BA33064" s="2"/>
    </row>
    <row r="33065" spans="53:53" x14ac:dyDescent="0.3">
      <c r="BA33065" s="2"/>
    </row>
    <row r="33066" spans="53:53" x14ac:dyDescent="0.3">
      <c r="BA33066" s="2"/>
    </row>
    <row r="33067" spans="53:53" x14ac:dyDescent="0.3">
      <c r="BA33067" s="2"/>
    </row>
    <row r="33068" spans="53:53" x14ac:dyDescent="0.3">
      <c r="BA33068" s="2"/>
    </row>
    <row r="33069" spans="53:53" x14ac:dyDescent="0.3">
      <c r="BA33069" s="2"/>
    </row>
    <row r="33070" spans="53:53" x14ac:dyDescent="0.3">
      <c r="BA33070" s="2"/>
    </row>
    <row r="33071" spans="53:53" x14ac:dyDescent="0.3">
      <c r="BA33071" s="2"/>
    </row>
    <row r="33072" spans="53:53" x14ac:dyDescent="0.3">
      <c r="BA33072" s="2"/>
    </row>
    <row r="33073" spans="53:53" x14ac:dyDescent="0.3">
      <c r="BA33073" s="2"/>
    </row>
    <row r="33074" spans="53:53" x14ac:dyDescent="0.3">
      <c r="BA33074" s="2"/>
    </row>
    <row r="33075" spans="53:53" x14ac:dyDescent="0.3">
      <c r="BA33075" s="2"/>
    </row>
    <row r="33076" spans="53:53" x14ac:dyDescent="0.3">
      <c r="BA33076" s="2"/>
    </row>
    <row r="33077" spans="53:53" x14ac:dyDescent="0.3">
      <c r="BA33077" s="2"/>
    </row>
    <row r="33078" spans="53:53" x14ac:dyDescent="0.3">
      <c r="BA33078" s="2"/>
    </row>
    <row r="33079" spans="53:53" x14ac:dyDescent="0.3">
      <c r="BA33079" s="2"/>
    </row>
    <row r="33080" spans="53:53" x14ac:dyDescent="0.3">
      <c r="BA33080" s="2"/>
    </row>
    <row r="33081" spans="53:53" x14ac:dyDescent="0.3">
      <c r="BA33081" s="2"/>
    </row>
    <row r="33082" spans="53:53" x14ac:dyDescent="0.3">
      <c r="BA33082" s="2"/>
    </row>
    <row r="33083" spans="53:53" x14ac:dyDescent="0.3">
      <c r="BA33083" s="2"/>
    </row>
    <row r="33084" spans="53:53" x14ac:dyDescent="0.3">
      <c r="BA33084" s="2"/>
    </row>
    <row r="33085" spans="53:53" x14ac:dyDescent="0.3">
      <c r="BA33085" s="2"/>
    </row>
    <row r="33086" spans="53:53" x14ac:dyDescent="0.3">
      <c r="BA33086" s="2"/>
    </row>
    <row r="33087" spans="53:53" x14ac:dyDescent="0.3">
      <c r="BA33087" s="2"/>
    </row>
    <row r="33088" spans="53:53" x14ac:dyDescent="0.3">
      <c r="BA33088" s="2"/>
    </row>
    <row r="33089" spans="53:53" x14ac:dyDescent="0.3">
      <c r="BA33089" s="2"/>
    </row>
    <row r="33090" spans="53:53" x14ac:dyDescent="0.3">
      <c r="BA33090" s="2"/>
    </row>
    <row r="33091" spans="53:53" x14ac:dyDescent="0.3">
      <c r="BA33091" s="2"/>
    </row>
    <row r="33092" spans="53:53" x14ac:dyDescent="0.3">
      <c r="BA33092" s="2"/>
    </row>
    <row r="33093" spans="53:53" x14ac:dyDescent="0.3">
      <c r="BA33093" s="2"/>
    </row>
    <row r="33094" spans="53:53" x14ac:dyDescent="0.3">
      <c r="BA33094" s="2"/>
    </row>
    <row r="33095" spans="53:53" x14ac:dyDescent="0.3">
      <c r="BA33095" s="2"/>
    </row>
    <row r="33096" spans="53:53" x14ac:dyDescent="0.3">
      <c r="BA33096" s="2"/>
    </row>
    <row r="33097" spans="53:53" x14ac:dyDescent="0.3">
      <c r="BA33097" s="2"/>
    </row>
    <row r="33098" spans="53:53" x14ac:dyDescent="0.3">
      <c r="BA33098" s="2"/>
    </row>
    <row r="33099" spans="53:53" x14ac:dyDescent="0.3">
      <c r="BA33099" s="2"/>
    </row>
    <row r="33100" spans="53:53" x14ac:dyDescent="0.3">
      <c r="BA33100" s="2"/>
    </row>
    <row r="33101" spans="53:53" x14ac:dyDescent="0.3">
      <c r="BA33101" s="2"/>
    </row>
    <row r="33102" spans="53:53" x14ac:dyDescent="0.3">
      <c r="BA33102" s="2"/>
    </row>
    <row r="33103" spans="53:53" x14ac:dyDescent="0.3">
      <c r="BA33103" s="2"/>
    </row>
    <row r="33104" spans="53:53" x14ac:dyDescent="0.3">
      <c r="BA33104" s="2"/>
    </row>
    <row r="33105" spans="53:53" x14ac:dyDescent="0.3">
      <c r="BA33105" s="2"/>
    </row>
    <row r="33106" spans="53:53" x14ac:dyDescent="0.3">
      <c r="BA33106" s="2"/>
    </row>
    <row r="33107" spans="53:53" x14ac:dyDescent="0.3">
      <c r="BA33107" s="2"/>
    </row>
    <row r="33108" spans="53:53" x14ac:dyDescent="0.3">
      <c r="BA33108" s="2"/>
    </row>
    <row r="33109" spans="53:53" x14ac:dyDescent="0.3">
      <c r="BA33109" s="2"/>
    </row>
    <row r="33110" spans="53:53" x14ac:dyDescent="0.3">
      <c r="BA33110" s="2"/>
    </row>
    <row r="33111" spans="53:53" x14ac:dyDescent="0.3">
      <c r="BA33111" s="2"/>
    </row>
    <row r="33112" spans="53:53" x14ac:dyDescent="0.3">
      <c r="BA33112" s="2"/>
    </row>
    <row r="33113" spans="53:53" x14ac:dyDescent="0.3">
      <c r="BA33113" s="2"/>
    </row>
    <row r="33114" spans="53:53" x14ac:dyDescent="0.3">
      <c r="BA33114" s="2"/>
    </row>
    <row r="33115" spans="53:53" x14ac:dyDescent="0.3">
      <c r="BA33115" s="2"/>
    </row>
    <row r="33116" spans="53:53" x14ac:dyDescent="0.3">
      <c r="BA33116" s="2"/>
    </row>
    <row r="33117" spans="53:53" x14ac:dyDescent="0.3">
      <c r="BA33117" s="2"/>
    </row>
    <row r="33118" spans="53:53" x14ac:dyDescent="0.3">
      <c r="BA33118" s="2"/>
    </row>
    <row r="33119" spans="53:53" x14ac:dyDescent="0.3">
      <c r="BA33119" s="2"/>
    </row>
    <row r="33120" spans="53:53" x14ac:dyDescent="0.3">
      <c r="BA33120" s="2"/>
    </row>
    <row r="33121" spans="53:53" x14ac:dyDescent="0.3">
      <c r="BA33121" s="2"/>
    </row>
    <row r="33122" spans="53:53" x14ac:dyDescent="0.3">
      <c r="BA33122" s="2"/>
    </row>
    <row r="33123" spans="53:53" x14ac:dyDescent="0.3">
      <c r="BA33123" s="2"/>
    </row>
    <row r="33124" spans="53:53" x14ac:dyDescent="0.3">
      <c r="BA33124" s="2"/>
    </row>
    <row r="33125" spans="53:53" x14ac:dyDescent="0.3">
      <c r="BA33125" s="2"/>
    </row>
    <row r="33126" spans="53:53" x14ac:dyDescent="0.3">
      <c r="BA33126" s="2"/>
    </row>
    <row r="33127" spans="53:53" x14ac:dyDescent="0.3">
      <c r="BA33127" s="2"/>
    </row>
    <row r="33128" spans="53:53" x14ac:dyDescent="0.3">
      <c r="BA33128" s="2"/>
    </row>
    <row r="33129" spans="53:53" x14ac:dyDescent="0.3">
      <c r="BA33129" s="2"/>
    </row>
    <row r="33130" spans="53:53" x14ac:dyDescent="0.3">
      <c r="BA33130" s="2"/>
    </row>
    <row r="33131" spans="53:53" x14ac:dyDescent="0.3">
      <c r="BA33131" s="2"/>
    </row>
    <row r="33132" spans="53:53" x14ac:dyDescent="0.3">
      <c r="BA33132" s="2"/>
    </row>
    <row r="33133" spans="53:53" x14ac:dyDescent="0.3">
      <c r="BA33133" s="2"/>
    </row>
    <row r="33134" spans="53:53" x14ac:dyDescent="0.3">
      <c r="BA33134" s="2"/>
    </row>
    <row r="33135" spans="53:53" x14ac:dyDescent="0.3">
      <c r="BA33135" s="2"/>
    </row>
    <row r="33136" spans="53:53" x14ac:dyDescent="0.3">
      <c r="BA33136" s="2"/>
    </row>
    <row r="33137" spans="53:53" x14ac:dyDescent="0.3">
      <c r="BA33137" s="2"/>
    </row>
    <row r="33138" spans="53:53" x14ac:dyDescent="0.3">
      <c r="BA33138" s="2"/>
    </row>
    <row r="33139" spans="53:53" x14ac:dyDescent="0.3">
      <c r="BA33139" s="2"/>
    </row>
    <row r="33140" spans="53:53" x14ac:dyDescent="0.3">
      <c r="BA33140" s="2"/>
    </row>
    <row r="33141" spans="53:53" x14ac:dyDescent="0.3">
      <c r="BA33141" s="2"/>
    </row>
    <row r="33142" spans="53:53" x14ac:dyDescent="0.3">
      <c r="BA33142" s="2"/>
    </row>
    <row r="33143" spans="53:53" x14ac:dyDescent="0.3">
      <c r="BA33143" s="2"/>
    </row>
    <row r="33144" spans="53:53" x14ac:dyDescent="0.3">
      <c r="BA33144" s="2"/>
    </row>
    <row r="33145" spans="53:53" x14ac:dyDescent="0.3">
      <c r="BA33145" s="2"/>
    </row>
    <row r="33146" spans="53:53" x14ac:dyDescent="0.3">
      <c r="BA33146" s="2"/>
    </row>
    <row r="33147" spans="53:53" x14ac:dyDescent="0.3">
      <c r="BA33147" s="2"/>
    </row>
    <row r="33148" spans="53:53" x14ac:dyDescent="0.3">
      <c r="BA33148" s="2"/>
    </row>
    <row r="33149" spans="53:53" x14ac:dyDescent="0.3">
      <c r="BA33149" s="2"/>
    </row>
    <row r="33150" spans="53:53" x14ac:dyDescent="0.3">
      <c r="BA33150" s="2"/>
    </row>
    <row r="33151" spans="53:53" x14ac:dyDescent="0.3">
      <c r="BA33151" s="2"/>
    </row>
    <row r="33152" spans="53:53" x14ac:dyDescent="0.3">
      <c r="BA33152" s="2"/>
    </row>
    <row r="33153" spans="53:53" x14ac:dyDescent="0.3">
      <c r="BA33153" s="2"/>
    </row>
    <row r="33154" spans="53:53" x14ac:dyDescent="0.3">
      <c r="BA33154" s="2"/>
    </row>
    <row r="33155" spans="53:53" x14ac:dyDescent="0.3">
      <c r="BA33155" s="2"/>
    </row>
    <row r="33156" spans="53:53" x14ac:dyDescent="0.3">
      <c r="BA33156" s="2"/>
    </row>
    <row r="33157" spans="53:53" x14ac:dyDescent="0.3">
      <c r="BA33157" s="2"/>
    </row>
    <row r="33158" spans="53:53" x14ac:dyDescent="0.3">
      <c r="BA33158" s="2"/>
    </row>
    <row r="33159" spans="53:53" x14ac:dyDescent="0.3">
      <c r="BA33159" s="2"/>
    </row>
    <row r="33160" spans="53:53" x14ac:dyDescent="0.3">
      <c r="BA33160" s="2"/>
    </row>
    <row r="33161" spans="53:53" x14ac:dyDescent="0.3">
      <c r="BA33161" s="2"/>
    </row>
    <row r="33162" spans="53:53" x14ac:dyDescent="0.3">
      <c r="BA33162" s="2"/>
    </row>
    <row r="33163" spans="53:53" x14ac:dyDescent="0.3">
      <c r="BA33163" s="2"/>
    </row>
    <row r="33164" spans="53:53" x14ac:dyDescent="0.3">
      <c r="BA33164" s="2"/>
    </row>
    <row r="33165" spans="53:53" x14ac:dyDescent="0.3">
      <c r="BA33165" s="2"/>
    </row>
    <row r="33166" spans="53:53" x14ac:dyDescent="0.3">
      <c r="BA33166" s="2"/>
    </row>
    <row r="33167" spans="53:53" x14ac:dyDescent="0.3">
      <c r="BA33167" s="2"/>
    </row>
    <row r="33168" spans="53:53" x14ac:dyDescent="0.3">
      <c r="BA33168" s="2"/>
    </row>
    <row r="33169" spans="53:53" x14ac:dyDescent="0.3">
      <c r="BA33169" s="2"/>
    </row>
    <row r="33170" spans="53:53" x14ac:dyDescent="0.3">
      <c r="BA33170" s="2"/>
    </row>
    <row r="33171" spans="53:53" x14ac:dyDescent="0.3">
      <c r="BA33171" s="2"/>
    </row>
    <row r="33172" spans="53:53" x14ac:dyDescent="0.3">
      <c r="BA33172" s="2"/>
    </row>
    <row r="33173" spans="53:53" x14ac:dyDescent="0.3">
      <c r="BA33173" s="2"/>
    </row>
    <row r="33174" spans="53:53" x14ac:dyDescent="0.3">
      <c r="BA33174" s="2"/>
    </row>
    <row r="33175" spans="53:53" x14ac:dyDescent="0.3">
      <c r="BA33175" s="2"/>
    </row>
    <row r="33176" spans="53:53" x14ac:dyDescent="0.3">
      <c r="BA33176" s="2"/>
    </row>
    <row r="33177" spans="53:53" x14ac:dyDescent="0.3">
      <c r="BA33177" s="2"/>
    </row>
    <row r="33178" spans="53:53" x14ac:dyDescent="0.3">
      <c r="BA33178" s="2"/>
    </row>
    <row r="33179" spans="53:53" x14ac:dyDescent="0.3">
      <c r="BA33179" s="2"/>
    </row>
    <row r="33180" spans="53:53" x14ac:dyDescent="0.3">
      <c r="BA33180" s="2"/>
    </row>
    <row r="33181" spans="53:53" x14ac:dyDescent="0.3">
      <c r="BA33181" s="2"/>
    </row>
    <row r="33182" spans="53:53" x14ac:dyDescent="0.3">
      <c r="BA33182" s="2"/>
    </row>
    <row r="33183" spans="53:53" x14ac:dyDescent="0.3">
      <c r="BA33183" s="2"/>
    </row>
    <row r="33184" spans="53:53" x14ac:dyDescent="0.3">
      <c r="BA33184" s="2"/>
    </row>
    <row r="33185" spans="53:53" x14ac:dyDescent="0.3">
      <c r="BA33185" s="2"/>
    </row>
    <row r="33186" spans="53:53" x14ac:dyDescent="0.3">
      <c r="BA33186" s="2"/>
    </row>
    <row r="33187" spans="53:53" x14ac:dyDescent="0.3">
      <c r="BA33187" s="2"/>
    </row>
    <row r="33188" spans="53:53" x14ac:dyDescent="0.3">
      <c r="BA33188" s="2"/>
    </row>
    <row r="33189" spans="53:53" x14ac:dyDescent="0.3">
      <c r="BA33189" s="2"/>
    </row>
    <row r="33190" spans="53:53" x14ac:dyDescent="0.3">
      <c r="BA33190" s="2"/>
    </row>
    <row r="33191" spans="53:53" x14ac:dyDescent="0.3">
      <c r="BA33191" s="2"/>
    </row>
    <row r="33192" spans="53:53" x14ac:dyDescent="0.3">
      <c r="BA33192" s="2"/>
    </row>
    <row r="33193" spans="53:53" x14ac:dyDescent="0.3">
      <c r="BA33193" s="2"/>
    </row>
    <row r="33194" spans="53:53" x14ac:dyDescent="0.3">
      <c r="BA33194" s="2"/>
    </row>
    <row r="33195" spans="53:53" x14ac:dyDescent="0.3">
      <c r="BA33195" s="2"/>
    </row>
    <row r="33196" spans="53:53" x14ac:dyDescent="0.3">
      <c r="BA33196" s="2"/>
    </row>
    <row r="33197" spans="53:53" x14ac:dyDescent="0.3">
      <c r="BA33197" s="2"/>
    </row>
    <row r="33198" spans="53:53" x14ac:dyDescent="0.3">
      <c r="BA33198" s="2"/>
    </row>
    <row r="33199" spans="53:53" x14ac:dyDescent="0.3">
      <c r="BA33199" s="2"/>
    </row>
    <row r="33200" spans="53:53" x14ac:dyDescent="0.3">
      <c r="BA33200" s="2"/>
    </row>
    <row r="33201" spans="53:53" x14ac:dyDescent="0.3">
      <c r="BA33201" s="2"/>
    </row>
    <row r="33202" spans="53:53" x14ac:dyDescent="0.3">
      <c r="BA33202" s="2"/>
    </row>
    <row r="33203" spans="53:53" x14ac:dyDescent="0.3">
      <c r="BA33203" s="2"/>
    </row>
    <row r="33204" spans="53:53" x14ac:dyDescent="0.3">
      <c r="BA33204" s="2"/>
    </row>
    <row r="33205" spans="53:53" x14ac:dyDescent="0.3">
      <c r="BA33205" s="2"/>
    </row>
    <row r="33206" spans="53:53" x14ac:dyDescent="0.3">
      <c r="BA33206" s="2"/>
    </row>
    <row r="33207" spans="53:53" x14ac:dyDescent="0.3">
      <c r="BA33207" s="2"/>
    </row>
    <row r="33208" spans="53:53" x14ac:dyDescent="0.3">
      <c r="BA33208" s="2"/>
    </row>
    <row r="33209" spans="53:53" x14ac:dyDescent="0.3">
      <c r="BA33209" s="2"/>
    </row>
    <row r="33210" spans="53:53" x14ac:dyDescent="0.3">
      <c r="BA33210" s="2"/>
    </row>
    <row r="33211" spans="53:53" x14ac:dyDescent="0.3">
      <c r="BA33211" s="2"/>
    </row>
    <row r="33212" spans="53:53" x14ac:dyDescent="0.3">
      <c r="BA33212" s="2"/>
    </row>
    <row r="33213" spans="53:53" x14ac:dyDescent="0.3">
      <c r="BA33213" s="2"/>
    </row>
    <row r="33214" spans="53:53" x14ac:dyDescent="0.3">
      <c r="BA33214" s="2"/>
    </row>
    <row r="33215" spans="53:53" x14ac:dyDescent="0.3">
      <c r="BA33215" s="2"/>
    </row>
    <row r="33216" spans="53:53" x14ac:dyDescent="0.3">
      <c r="BA33216" s="2"/>
    </row>
    <row r="33217" spans="53:53" x14ac:dyDescent="0.3">
      <c r="BA33217" s="2"/>
    </row>
    <row r="33218" spans="53:53" x14ac:dyDescent="0.3">
      <c r="BA33218" s="2"/>
    </row>
    <row r="33219" spans="53:53" x14ac:dyDescent="0.3">
      <c r="BA33219" s="2"/>
    </row>
    <row r="33220" spans="53:53" x14ac:dyDescent="0.3">
      <c r="BA33220" s="2"/>
    </row>
    <row r="33221" spans="53:53" x14ac:dyDescent="0.3">
      <c r="BA33221" s="2"/>
    </row>
    <row r="33222" spans="53:53" x14ac:dyDescent="0.3">
      <c r="BA33222" s="2"/>
    </row>
    <row r="33223" spans="53:53" x14ac:dyDescent="0.3">
      <c r="BA33223" s="2"/>
    </row>
    <row r="33224" spans="53:53" x14ac:dyDescent="0.3">
      <c r="BA33224" s="2"/>
    </row>
    <row r="33225" spans="53:53" x14ac:dyDescent="0.3">
      <c r="BA33225" s="2"/>
    </row>
    <row r="33226" spans="53:53" x14ac:dyDescent="0.3">
      <c r="BA33226" s="2"/>
    </row>
    <row r="33227" spans="53:53" x14ac:dyDescent="0.3">
      <c r="BA33227" s="2"/>
    </row>
    <row r="33228" spans="53:53" x14ac:dyDescent="0.3">
      <c r="BA33228" s="2"/>
    </row>
    <row r="33229" spans="53:53" x14ac:dyDescent="0.3">
      <c r="BA33229" s="2"/>
    </row>
    <row r="33230" spans="53:53" x14ac:dyDescent="0.3">
      <c r="BA33230" s="2"/>
    </row>
    <row r="33231" spans="53:53" x14ac:dyDescent="0.3">
      <c r="BA33231" s="2"/>
    </row>
    <row r="33232" spans="53:53" x14ac:dyDescent="0.3">
      <c r="BA33232" s="2"/>
    </row>
    <row r="33233" spans="53:53" x14ac:dyDescent="0.3">
      <c r="BA33233" s="2"/>
    </row>
    <row r="33234" spans="53:53" x14ac:dyDescent="0.3">
      <c r="BA33234" s="2"/>
    </row>
    <row r="33235" spans="53:53" x14ac:dyDescent="0.3">
      <c r="BA33235" s="2"/>
    </row>
    <row r="33236" spans="53:53" x14ac:dyDescent="0.3">
      <c r="BA33236" s="2"/>
    </row>
    <row r="33237" spans="53:53" x14ac:dyDescent="0.3">
      <c r="BA33237" s="2"/>
    </row>
    <row r="33238" spans="53:53" x14ac:dyDescent="0.3">
      <c r="BA33238" s="2"/>
    </row>
    <row r="33239" spans="53:53" x14ac:dyDescent="0.3">
      <c r="BA33239" s="2"/>
    </row>
    <row r="33240" spans="53:53" x14ac:dyDescent="0.3">
      <c r="BA33240" s="2"/>
    </row>
    <row r="33241" spans="53:53" x14ac:dyDescent="0.3">
      <c r="BA33241" s="2"/>
    </row>
    <row r="33242" spans="53:53" x14ac:dyDescent="0.3">
      <c r="BA33242" s="2"/>
    </row>
    <row r="33243" spans="53:53" x14ac:dyDescent="0.3">
      <c r="BA33243" s="2"/>
    </row>
    <row r="33244" spans="53:53" x14ac:dyDescent="0.3">
      <c r="BA33244" s="2"/>
    </row>
    <row r="33245" spans="53:53" x14ac:dyDescent="0.3">
      <c r="BA33245" s="2"/>
    </row>
    <row r="33246" spans="53:53" x14ac:dyDescent="0.3">
      <c r="BA33246" s="2"/>
    </row>
    <row r="33247" spans="53:53" x14ac:dyDescent="0.3">
      <c r="BA33247" s="2"/>
    </row>
    <row r="33248" spans="53:53" x14ac:dyDescent="0.3">
      <c r="BA33248" s="2"/>
    </row>
    <row r="33249" spans="53:53" x14ac:dyDescent="0.3">
      <c r="BA33249" s="2"/>
    </row>
    <row r="33250" spans="53:53" x14ac:dyDescent="0.3">
      <c r="BA33250" s="2"/>
    </row>
    <row r="33251" spans="53:53" x14ac:dyDescent="0.3">
      <c r="BA33251" s="2"/>
    </row>
    <row r="33252" spans="53:53" x14ac:dyDescent="0.3">
      <c r="BA33252" s="2"/>
    </row>
    <row r="33253" spans="53:53" x14ac:dyDescent="0.3">
      <c r="BA33253" s="2"/>
    </row>
    <row r="33254" spans="53:53" x14ac:dyDescent="0.3">
      <c r="BA33254" s="2"/>
    </row>
    <row r="33255" spans="53:53" x14ac:dyDescent="0.3">
      <c r="BA33255" s="2"/>
    </row>
    <row r="33256" spans="53:53" x14ac:dyDescent="0.3">
      <c r="BA33256" s="2"/>
    </row>
    <row r="33257" spans="53:53" x14ac:dyDescent="0.3">
      <c r="BA33257" s="2"/>
    </row>
    <row r="33258" spans="53:53" x14ac:dyDescent="0.3">
      <c r="BA33258" s="2"/>
    </row>
    <row r="33259" spans="53:53" x14ac:dyDescent="0.3">
      <c r="BA33259" s="2"/>
    </row>
    <row r="33260" spans="53:53" x14ac:dyDescent="0.3">
      <c r="BA33260" s="2"/>
    </row>
    <row r="33261" spans="53:53" x14ac:dyDescent="0.3">
      <c r="BA33261" s="2"/>
    </row>
    <row r="33262" spans="53:53" x14ac:dyDescent="0.3">
      <c r="BA33262" s="2"/>
    </row>
    <row r="33263" spans="53:53" x14ac:dyDescent="0.3">
      <c r="BA33263" s="2"/>
    </row>
    <row r="33264" spans="53:53" x14ac:dyDescent="0.3">
      <c r="BA33264" s="2"/>
    </row>
    <row r="33265" spans="53:53" x14ac:dyDescent="0.3">
      <c r="BA33265" s="2"/>
    </row>
    <row r="33266" spans="53:53" x14ac:dyDescent="0.3">
      <c r="BA33266" s="2"/>
    </row>
    <row r="33267" spans="53:53" x14ac:dyDescent="0.3">
      <c r="BA33267" s="2"/>
    </row>
    <row r="33268" spans="53:53" x14ac:dyDescent="0.3">
      <c r="BA33268" s="2"/>
    </row>
    <row r="33269" spans="53:53" x14ac:dyDescent="0.3">
      <c r="BA33269" s="2"/>
    </row>
    <row r="33270" spans="53:53" x14ac:dyDescent="0.3">
      <c r="BA33270" s="2"/>
    </row>
    <row r="33271" spans="53:53" x14ac:dyDescent="0.3">
      <c r="BA33271" s="2"/>
    </row>
    <row r="33272" spans="53:53" x14ac:dyDescent="0.3">
      <c r="BA33272" s="2"/>
    </row>
    <row r="33273" spans="53:53" x14ac:dyDescent="0.3">
      <c r="BA33273" s="2"/>
    </row>
    <row r="33274" spans="53:53" x14ac:dyDescent="0.3">
      <c r="BA33274" s="2"/>
    </row>
    <row r="33275" spans="53:53" x14ac:dyDescent="0.3">
      <c r="BA33275" s="2"/>
    </row>
    <row r="33276" spans="53:53" x14ac:dyDescent="0.3">
      <c r="BA33276" s="2"/>
    </row>
    <row r="33277" spans="53:53" x14ac:dyDescent="0.3">
      <c r="BA33277" s="2"/>
    </row>
    <row r="33278" spans="53:53" x14ac:dyDescent="0.3">
      <c r="BA33278" s="2"/>
    </row>
    <row r="33279" spans="53:53" x14ac:dyDescent="0.3">
      <c r="BA33279" s="2"/>
    </row>
    <row r="33280" spans="53:53" x14ac:dyDescent="0.3">
      <c r="BA33280" s="2"/>
    </row>
    <row r="33281" spans="53:53" x14ac:dyDescent="0.3">
      <c r="BA33281" s="2"/>
    </row>
    <row r="33282" spans="53:53" x14ac:dyDescent="0.3">
      <c r="BA33282" s="2"/>
    </row>
    <row r="33283" spans="53:53" x14ac:dyDescent="0.3">
      <c r="BA33283" s="2"/>
    </row>
    <row r="33284" spans="53:53" x14ac:dyDescent="0.3">
      <c r="BA33284" s="2"/>
    </row>
    <row r="33285" spans="53:53" x14ac:dyDescent="0.3">
      <c r="BA33285" s="2"/>
    </row>
    <row r="33286" spans="53:53" x14ac:dyDescent="0.3">
      <c r="BA33286" s="2"/>
    </row>
    <row r="33287" spans="53:53" x14ac:dyDescent="0.3">
      <c r="BA33287" s="2"/>
    </row>
    <row r="33288" spans="53:53" x14ac:dyDescent="0.3">
      <c r="BA33288" s="2"/>
    </row>
    <row r="33289" spans="53:53" x14ac:dyDescent="0.3">
      <c r="BA33289" s="2"/>
    </row>
    <row r="33290" spans="53:53" x14ac:dyDescent="0.3">
      <c r="BA33290" s="2"/>
    </row>
    <row r="33291" spans="53:53" x14ac:dyDescent="0.3">
      <c r="BA33291" s="2"/>
    </row>
    <row r="33292" spans="53:53" x14ac:dyDescent="0.3">
      <c r="BA33292" s="2"/>
    </row>
    <row r="33293" spans="53:53" x14ac:dyDescent="0.3">
      <c r="BA33293" s="2"/>
    </row>
    <row r="33294" spans="53:53" x14ac:dyDescent="0.3">
      <c r="BA33294" s="2"/>
    </row>
    <row r="33295" spans="53:53" x14ac:dyDescent="0.3">
      <c r="BA33295" s="2"/>
    </row>
    <row r="33296" spans="53:53" x14ac:dyDescent="0.3">
      <c r="BA33296" s="2"/>
    </row>
    <row r="33297" spans="53:53" x14ac:dyDescent="0.3">
      <c r="BA33297" s="2"/>
    </row>
    <row r="33298" spans="53:53" x14ac:dyDescent="0.3">
      <c r="BA33298" s="2"/>
    </row>
    <row r="33299" spans="53:53" x14ac:dyDescent="0.3">
      <c r="BA33299" s="2"/>
    </row>
    <row r="33300" spans="53:53" x14ac:dyDescent="0.3">
      <c r="BA33300" s="2"/>
    </row>
    <row r="33301" spans="53:53" x14ac:dyDescent="0.3">
      <c r="BA33301" s="2"/>
    </row>
    <row r="33302" spans="53:53" x14ac:dyDescent="0.3">
      <c r="BA33302" s="2"/>
    </row>
    <row r="33303" spans="53:53" x14ac:dyDescent="0.3">
      <c r="BA33303" s="2"/>
    </row>
    <row r="33304" spans="53:53" x14ac:dyDescent="0.3">
      <c r="BA33304" s="2"/>
    </row>
    <row r="33305" spans="53:53" x14ac:dyDescent="0.3">
      <c r="BA33305" s="2"/>
    </row>
    <row r="33306" spans="53:53" x14ac:dyDescent="0.3">
      <c r="BA33306" s="2"/>
    </row>
    <row r="33307" spans="53:53" x14ac:dyDescent="0.3">
      <c r="BA33307" s="2"/>
    </row>
    <row r="33308" spans="53:53" x14ac:dyDescent="0.3">
      <c r="BA33308" s="2"/>
    </row>
    <row r="33309" spans="53:53" x14ac:dyDescent="0.3">
      <c r="BA33309" s="2"/>
    </row>
    <row r="33310" spans="53:53" x14ac:dyDescent="0.3">
      <c r="BA33310" s="2"/>
    </row>
    <row r="33311" spans="53:53" x14ac:dyDescent="0.3">
      <c r="BA33311" s="2"/>
    </row>
    <row r="33312" spans="53:53" x14ac:dyDescent="0.3">
      <c r="BA33312" s="2"/>
    </row>
    <row r="33313" spans="53:53" x14ac:dyDescent="0.3">
      <c r="BA33313" s="2"/>
    </row>
    <row r="33314" spans="53:53" x14ac:dyDescent="0.3">
      <c r="BA33314" s="2"/>
    </row>
    <row r="33315" spans="53:53" x14ac:dyDescent="0.3">
      <c r="BA33315" s="2"/>
    </row>
    <row r="33316" spans="53:53" x14ac:dyDescent="0.3">
      <c r="BA33316" s="2"/>
    </row>
    <row r="33317" spans="53:53" x14ac:dyDescent="0.3">
      <c r="BA33317" s="2"/>
    </row>
    <row r="33318" spans="53:53" x14ac:dyDescent="0.3">
      <c r="BA33318" s="2"/>
    </row>
    <row r="33319" spans="53:53" x14ac:dyDescent="0.3">
      <c r="BA33319" s="2"/>
    </row>
    <row r="33320" spans="53:53" x14ac:dyDescent="0.3">
      <c r="BA33320" s="2"/>
    </row>
    <row r="33321" spans="53:53" x14ac:dyDescent="0.3">
      <c r="BA33321" s="2"/>
    </row>
    <row r="33322" spans="53:53" x14ac:dyDescent="0.3">
      <c r="BA33322" s="2"/>
    </row>
    <row r="33323" spans="53:53" x14ac:dyDescent="0.3">
      <c r="BA33323" s="2"/>
    </row>
    <row r="33324" spans="53:53" x14ac:dyDescent="0.3">
      <c r="BA33324" s="2"/>
    </row>
    <row r="33325" spans="53:53" x14ac:dyDescent="0.3">
      <c r="BA33325" s="2"/>
    </row>
    <row r="33326" spans="53:53" x14ac:dyDescent="0.3">
      <c r="BA33326" s="2"/>
    </row>
    <row r="33327" spans="53:53" x14ac:dyDescent="0.3">
      <c r="BA33327" s="2"/>
    </row>
    <row r="33328" spans="53:53" x14ac:dyDescent="0.3">
      <c r="BA33328" s="2"/>
    </row>
    <row r="33329" spans="53:53" x14ac:dyDescent="0.3">
      <c r="BA33329" s="2"/>
    </row>
    <row r="33330" spans="53:53" x14ac:dyDescent="0.3">
      <c r="BA33330" s="2"/>
    </row>
    <row r="33331" spans="53:53" x14ac:dyDescent="0.3">
      <c r="BA33331" s="2"/>
    </row>
    <row r="33332" spans="53:53" x14ac:dyDescent="0.3">
      <c r="BA33332" s="2"/>
    </row>
    <row r="33333" spans="53:53" x14ac:dyDescent="0.3">
      <c r="BA33333" s="2"/>
    </row>
    <row r="33334" spans="53:53" x14ac:dyDescent="0.3">
      <c r="BA33334" s="2"/>
    </row>
    <row r="33335" spans="53:53" x14ac:dyDescent="0.3">
      <c r="BA33335" s="2"/>
    </row>
    <row r="33336" spans="53:53" x14ac:dyDescent="0.3">
      <c r="BA33336" s="2"/>
    </row>
    <row r="33337" spans="53:53" x14ac:dyDescent="0.3">
      <c r="BA33337" s="2"/>
    </row>
    <row r="33338" spans="53:53" x14ac:dyDescent="0.3">
      <c r="BA33338" s="2"/>
    </row>
    <row r="33339" spans="53:53" x14ac:dyDescent="0.3">
      <c r="BA33339" s="2"/>
    </row>
    <row r="33340" spans="53:53" x14ac:dyDescent="0.3">
      <c r="BA33340" s="2"/>
    </row>
    <row r="33341" spans="53:53" x14ac:dyDescent="0.3">
      <c r="BA33341" s="2"/>
    </row>
    <row r="33342" spans="53:53" x14ac:dyDescent="0.3">
      <c r="BA33342" s="2"/>
    </row>
    <row r="33343" spans="53:53" x14ac:dyDescent="0.3">
      <c r="BA33343" s="2"/>
    </row>
    <row r="33344" spans="53:53" x14ac:dyDescent="0.3">
      <c r="BA33344" s="2"/>
    </row>
    <row r="33345" spans="53:53" x14ac:dyDescent="0.3">
      <c r="BA33345" s="2"/>
    </row>
    <row r="33346" spans="53:53" x14ac:dyDescent="0.3">
      <c r="BA33346" s="2"/>
    </row>
    <row r="33347" spans="53:53" x14ac:dyDescent="0.3">
      <c r="BA33347" s="2"/>
    </row>
    <row r="33348" spans="53:53" x14ac:dyDescent="0.3">
      <c r="BA33348" s="2"/>
    </row>
    <row r="33349" spans="53:53" x14ac:dyDescent="0.3">
      <c r="BA33349" s="2"/>
    </row>
    <row r="33350" spans="53:53" x14ac:dyDescent="0.3">
      <c r="BA33350" s="2"/>
    </row>
    <row r="33351" spans="53:53" x14ac:dyDescent="0.3">
      <c r="BA33351" s="2"/>
    </row>
    <row r="33352" spans="53:53" x14ac:dyDescent="0.3">
      <c r="BA33352" s="2"/>
    </row>
    <row r="33353" spans="53:53" x14ac:dyDescent="0.3">
      <c r="BA33353" s="2"/>
    </row>
    <row r="33354" spans="53:53" x14ac:dyDescent="0.3">
      <c r="BA33354" s="2"/>
    </row>
    <row r="33355" spans="53:53" x14ac:dyDescent="0.3">
      <c r="BA33355" s="2"/>
    </row>
    <row r="33356" spans="53:53" x14ac:dyDescent="0.3">
      <c r="BA33356" s="2"/>
    </row>
    <row r="33357" spans="53:53" x14ac:dyDescent="0.3">
      <c r="BA33357" s="2"/>
    </row>
    <row r="33358" spans="53:53" x14ac:dyDescent="0.3">
      <c r="BA33358" s="2"/>
    </row>
    <row r="33359" spans="53:53" x14ac:dyDescent="0.3">
      <c r="BA33359" s="2"/>
    </row>
    <row r="33360" spans="53:53" x14ac:dyDescent="0.3">
      <c r="BA33360" s="2"/>
    </row>
    <row r="33361" spans="53:53" x14ac:dyDescent="0.3">
      <c r="BA33361" s="2"/>
    </row>
    <row r="33362" spans="53:53" x14ac:dyDescent="0.3">
      <c r="BA33362" s="2"/>
    </row>
    <row r="33363" spans="53:53" x14ac:dyDescent="0.3">
      <c r="BA33363" s="2"/>
    </row>
    <row r="33364" spans="53:53" x14ac:dyDescent="0.3">
      <c r="BA33364" s="2"/>
    </row>
    <row r="33365" spans="53:53" x14ac:dyDescent="0.3">
      <c r="BA33365" s="2"/>
    </row>
    <row r="33366" spans="53:53" x14ac:dyDescent="0.3">
      <c r="BA33366" s="2"/>
    </row>
    <row r="33367" spans="53:53" x14ac:dyDescent="0.3">
      <c r="BA33367" s="2"/>
    </row>
    <row r="33368" spans="53:53" x14ac:dyDescent="0.3">
      <c r="BA33368" s="2"/>
    </row>
    <row r="33369" spans="53:53" x14ac:dyDescent="0.3">
      <c r="BA33369" s="2"/>
    </row>
    <row r="33370" spans="53:53" x14ac:dyDescent="0.3">
      <c r="BA33370" s="2"/>
    </row>
    <row r="33371" spans="53:53" x14ac:dyDescent="0.3">
      <c r="BA33371" s="2"/>
    </row>
    <row r="33372" spans="53:53" x14ac:dyDescent="0.3">
      <c r="BA33372" s="2"/>
    </row>
    <row r="33373" spans="53:53" x14ac:dyDescent="0.3">
      <c r="BA33373" s="2"/>
    </row>
    <row r="33374" spans="53:53" x14ac:dyDescent="0.3">
      <c r="BA33374" s="2"/>
    </row>
    <row r="33375" spans="53:53" x14ac:dyDescent="0.3">
      <c r="BA33375" s="2"/>
    </row>
    <row r="33376" spans="53:53" x14ac:dyDescent="0.3">
      <c r="BA33376" s="2"/>
    </row>
    <row r="33377" spans="53:53" x14ac:dyDescent="0.3">
      <c r="BA33377" s="2"/>
    </row>
    <row r="33378" spans="53:53" x14ac:dyDescent="0.3">
      <c r="BA33378" s="2"/>
    </row>
    <row r="33379" spans="53:53" x14ac:dyDescent="0.3">
      <c r="BA33379" s="2"/>
    </row>
    <row r="33380" spans="53:53" x14ac:dyDescent="0.3">
      <c r="BA33380" s="2"/>
    </row>
    <row r="33381" spans="53:53" x14ac:dyDescent="0.3">
      <c r="BA33381" s="2"/>
    </row>
    <row r="33382" spans="53:53" x14ac:dyDescent="0.3">
      <c r="BA33382" s="2"/>
    </row>
    <row r="33383" spans="53:53" x14ac:dyDescent="0.3">
      <c r="BA33383" s="2"/>
    </row>
    <row r="33384" spans="53:53" x14ac:dyDescent="0.3">
      <c r="BA33384" s="2"/>
    </row>
    <row r="33385" spans="53:53" x14ac:dyDescent="0.3">
      <c r="BA33385" s="2"/>
    </row>
    <row r="33386" spans="53:53" x14ac:dyDescent="0.3">
      <c r="BA33386" s="2"/>
    </row>
    <row r="33387" spans="53:53" x14ac:dyDescent="0.3">
      <c r="BA33387" s="2"/>
    </row>
    <row r="33388" spans="53:53" x14ac:dyDescent="0.3">
      <c r="BA33388" s="2"/>
    </row>
    <row r="33389" spans="53:53" x14ac:dyDescent="0.3">
      <c r="BA33389" s="2"/>
    </row>
    <row r="33390" spans="53:53" x14ac:dyDescent="0.3">
      <c r="BA33390" s="2"/>
    </row>
    <row r="33391" spans="53:53" x14ac:dyDescent="0.3">
      <c r="BA33391" s="2"/>
    </row>
    <row r="33392" spans="53:53" x14ac:dyDescent="0.3">
      <c r="BA33392" s="2"/>
    </row>
    <row r="33393" spans="53:53" x14ac:dyDescent="0.3">
      <c r="BA33393" s="2"/>
    </row>
    <row r="33394" spans="53:53" x14ac:dyDescent="0.3">
      <c r="BA33394" s="2"/>
    </row>
    <row r="33395" spans="53:53" x14ac:dyDescent="0.3">
      <c r="BA33395" s="2"/>
    </row>
    <row r="33396" spans="53:53" x14ac:dyDescent="0.3">
      <c r="BA33396" s="2"/>
    </row>
    <row r="33397" spans="53:53" x14ac:dyDescent="0.3">
      <c r="BA33397" s="2"/>
    </row>
    <row r="33398" spans="53:53" x14ac:dyDescent="0.3">
      <c r="BA33398" s="2"/>
    </row>
    <row r="33399" spans="53:53" x14ac:dyDescent="0.3">
      <c r="BA33399" s="2"/>
    </row>
    <row r="33400" spans="53:53" x14ac:dyDescent="0.3">
      <c r="BA33400" s="2"/>
    </row>
    <row r="33401" spans="53:53" x14ac:dyDescent="0.3">
      <c r="BA33401" s="2"/>
    </row>
    <row r="33402" spans="53:53" x14ac:dyDescent="0.3">
      <c r="BA33402" s="2"/>
    </row>
    <row r="33403" spans="53:53" x14ac:dyDescent="0.3">
      <c r="BA33403" s="2"/>
    </row>
    <row r="33404" spans="53:53" x14ac:dyDescent="0.3">
      <c r="BA33404" s="2"/>
    </row>
    <row r="33405" spans="53:53" x14ac:dyDescent="0.3">
      <c r="BA33405" s="2"/>
    </row>
    <row r="33406" spans="53:53" x14ac:dyDescent="0.3">
      <c r="BA33406" s="2"/>
    </row>
    <row r="33407" spans="53:53" x14ac:dyDescent="0.3">
      <c r="BA33407" s="2"/>
    </row>
    <row r="33408" spans="53:53" x14ac:dyDescent="0.3">
      <c r="BA33408" s="2"/>
    </row>
    <row r="33409" spans="53:53" x14ac:dyDescent="0.3">
      <c r="BA33409" s="2"/>
    </row>
    <row r="33410" spans="53:53" x14ac:dyDescent="0.3">
      <c r="BA33410" s="2"/>
    </row>
    <row r="33411" spans="53:53" x14ac:dyDescent="0.3">
      <c r="BA33411" s="2"/>
    </row>
    <row r="33412" spans="53:53" x14ac:dyDescent="0.3">
      <c r="BA33412" s="2"/>
    </row>
    <row r="33413" spans="53:53" x14ac:dyDescent="0.3">
      <c r="BA33413" s="2"/>
    </row>
    <row r="33414" spans="53:53" x14ac:dyDescent="0.3">
      <c r="BA33414" s="2"/>
    </row>
    <row r="33415" spans="53:53" x14ac:dyDescent="0.3">
      <c r="BA33415" s="2"/>
    </row>
    <row r="33416" spans="53:53" x14ac:dyDescent="0.3">
      <c r="BA33416" s="2"/>
    </row>
    <row r="33417" spans="53:53" x14ac:dyDescent="0.3">
      <c r="BA33417" s="2"/>
    </row>
    <row r="33418" spans="53:53" x14ac:dyDescent="0.3">
      <c r="BA33418" s="2"/>
    </row>
    <row r="33419" spans="53:53" x14ac:dyDescent="0.3">
      <c r="BA33419" s="2"/>
    </row>
    <row r="33420" spans="53:53" x14ac:dyDescent="0.3">
      <c r="BA33420" s="2"/>
    </row>
    <row r="33421" spans="53:53" x14ac:dyDescent="0.3">
      <c r="BA33421" s="2"/>
    </row>
    <row r="33422" spans="53:53" x14ac:dyDescent="0.3">
      <c r="BA33422" s="2"/>
    </row>
    <row r="33423" spans="53:53" x14ac:dyDescent="0.3">
      <c r="BA33423" s="2"/>
    </row>
    <row r="33424" spans="53:53" x14ac:dyDescent="0.3">
      <c r="BA33424" s="2"/>
    </row>
    <row r="33425" spans="53:53" x14ac:dyDescent="0.3">
      <c r="BA33425" s="2"/>
    </row>
    <row r="33426" spans="53:53" x14ac:dyDescent="0.3">
      <c r="BA33426" s="2"/>
    </row>
    <row r="33427" spans="53:53" x14ac:dyDescent="0.3">
      <c r="BA33427" s="2"/>
    </row>
    <row r="33428" spans="53:53" x14ac:dyDescent="0.3">
      <c r="BA33428" s="2"/>
    </row>
    <row r="33429" spans="53:53" x14ac:dyDescent="0.3">
      <c r="BA33429" s="2"/>
    </row>
    <row r="33430" spans="53:53" x14ac:dyDescent="0.3">
      <c r="BA33430" s="2"/>
    </row>
    <row r="33431" spans="53:53" x14ac:dyDescent="0.3">
      <c r="BA33431" s="2"/>
    </row>
    <row r="33432" spans="53:53" x14ac:dyDescent="0.3">
      <c r="BA33432" s="2"/>
    </row>
    <row r="33433" spans="53:53" x14ac:dyDescent="0.3">
      <c r="BA33433" s="2"/>
    </row>
    <row r="33434" spans="53:53" x14ac:dyDescent="0.3">
      <c r="BA33434" s="2"/>
    </row>
    <row r="33435" spans="53:53" x14ac:dyDescent="0.3">
      <c r="BA33435" s="2"/>
    </row>
    <row r="33436" spans="53:53" x14ac:dyDescent="0.3">
      <c r="BA33436" s="2"/>
    </row>
    <row r="33437" spans="53:53" x14ac:dyDescent="0.3">
      <c r="BA33437" s="2"/>
    </row>
    <row r="33438" spans="53:53" x14ac:dyDescent="0.3">
      <c r="BA33438" s="2"/>
    </row>
    <row r="33439" spans="53:53" x14ac:dyDescent="0.3">
      <c r="BA33439" s="2"/>
    </row>
    <row r="33440" spans="53:53" x14ac:dyDescent="0.3">
      <c r="BA33440" s="2"/>
    </row>
    <row r="33441" spans="53:53" x14ac:dyDescent="0.3">
      <c r="BA33441" s="2"/>
    </row>
    <row r="33442" spans="53:53" x14ac:dyDescent="0.3">
      <c r="BA33442" s="2"/>
    </row>
    <row r="33443" spans="53:53" x14ac:dyDescent="0.3">
      <c r="BA33443" s="2"/>
    </row>
    <row r="33444" spans="53:53" x14ac:dyDescent="0.3">
      <c r="BA33444" s="2"/>
    </row>
    <row r="33445" spans="53:53" x14ac:dyDescent="0.3">
      <c r="BA33445" s="2"/>
    </row>
    <row r="33446" spans="53:53" x14ac:dyDescent="0.3">
      <c r="BA33446" s="2"/>
    </row>
    <row r="33447" spans="53:53" x14ac:dyDescent="0.3">
      <c r="BA33447" s="2"/>
    </row>
    <row r="33448" spans="53:53" x14ac:dyDescent="0.3">
      <c r="BA33448" s="2"/>
    </row>
    <row r="33449" spans="53:53" x14ac:dyDescent="0.3">
      <c r="BA33449" s="2"/>
    </row>
    <row r="33450" spans="53:53" x14ac:dyDescent="0.3">
      <c r="BA33450" s="2"/>
    </row>
    <row r="33451" spans="53:53" x14ac:dyDescent="0.3">
      <c r="BA33451" s="2"/>
    </row>
    <row r="33452" spans="53:53" x14ac:dyDescent="0.3">
      <c r="BA33452" s="2"/>
    </row>
    <row r="33453" spans="53:53" x14ac:dyDescent="0.3">
      <c r="BA33453" s="2"/>
    </row>
    <row r="33454" spans="53:53" x14ac:dyDescent="0.3">
      <c r="BA33454" s="2"/>
    </row>
    <row r="33455" spans="53:53" x14ac:dyDescent="0.3">
      <c r="BA33455" s="2"/>
    </row>
    <row r="33456" spans="53:53" x14ac:dyDescent="0.3">
      <c r="BA33456" s="2"/>
    </row>
    <row r="33457" spans="53:53" x14ac:dyDescent="0.3">
      <c r="BA33457" s="2"/>
    </row>
    <row r="33458" spans="53:53" x14ac:dyDescent="0.3">
      <c r="BA33458" s="2"/>
    </row>
    <row r="33459" spans="53:53" x14ac:dyDescent="0.3">
      <c r="BA33459" s="2"/>
    </row>
    <row r="33460" spans="53:53" x14ac:dyDescent="0.3">
      <c r="BA33460" s="2"/>
    </row>
    <row r="33461" spans="53:53" x14ac:dyDescent="0.3">
      <c r="BA33461" s="2"/>
    </row>
    <row r="33462" spans="53:53" x14ac:dyDescent="0.3">
      <c r="BA33462" s="2"/>
    </row>
    <row r="33463" spans="53:53" x14ac:dyDescent="0.3">
      <c r="BA33463" s="2"/>
    </row>
    <row r="33464" spans="53:53" x14ac:dyDescent="0.3">
      <c r="BA33464" s="2"/>
    </row>
    <row r="33465" spans="53:53" x14ac:dyDescent="0.3">
      <c r="BA33465" s="2"/>
    </row>
    <row r="33466" spans="53:53" x14ac:dyDescent="0.3">
      <c r="BA33466" s="2"/>
    </row>
    <row r="33467" spans="53:53" x14ac:dyDescent="0.3">
      <c r="BA33467" s="2"/>
    </row>
    <row r="33468" spans="53:53" x14ac:dyDescent="0.3">
      <c r="BA33468" s="2"/>
    </row>
    <row r="33469" spans="53:53" x14ac:dyDescent="0.3">
      <c r="BA33469" s="2"/>
    </row>
    <row r="33470" spans="53:53" x14ac:dyDescent="0.3">
      <c r="BA33470" s="2"/>
    </row>
    <row r="33471" spans="53:53" x14ac:dyDescent="0.3">
      <c r="BA33471" s="2"/>
    </row>
    <row r="33472" spans="53:53" x14ac:dyDescent="0.3">
      <c r="BA33472" s="2"/>
    </row>
    <row r="33473" spans="53:53" x14ac:dyDescent="0.3">
      <c r="BA33473" s="2"/>
    </row>
    <row r="33474" spans="53:53" x14ac:dyDescent="0.3">
      <c r="BA33474" s="2"/>
    </row>
    <row r="33475" spans="53:53" x14ac:dyDescent="0.3">
      <c r="BA33475" s="2"/>
    </row>
    <row r="33476" spans="53:53" x14ac:dyDescent="0.3">
      <c r="BA33476" s="2"/>
    </row>
    <row r="33477" spans="53:53" x14ac:dyDescent="0.3">
      <c r="BA33477" s="2"/>
    </row>
    <row r="33478" spans="53:53" x14ac:dyDescent="0.3">
      <c r="BA33478" s="2"/>
    </row>
    <row r="33479" spans="53:53" x14ac:dyDescent="0.3">
      <c r="BA33479" s="2"/>
    </row>
    <row r="33480" spans="53:53" x14ac:dyDescent="0.3">
      <c r="BA33480" s="2"/>
    </row>
    <row r="33481" spans="53:53" x14ac:dyDescent="0.3">
      <c r="BA33481" s="2"/>
    </row>
    <row r="33482" spans="53:53" x14ac:dyDescent="0.3">
      <c r="BA33482" s="2"/>
    </row>
    <row r="33483" spans="53:53" x14ac:dyDescent="0.3">
      <c r="BA33483" s="2"/>
    </row>
    <row r="33484" spans="53:53" x14ac:dyDescent="0.3">
      <c r="BA33484" s="2"/>
    </row>
    <row r="33485" spans="53:53" x14ac:dyDescent="0.3">
      <c r="BA33485" s="2"/>
    </row>
    <row r="33486" spans="53:53" x14ac:dyDescent="0.3">
      <c r="BA33486" s="2"/>
    </row>
    <row r="33487" spans="53:53" x14ac:dyDescent="0.3">
      <c r="BA33487" s="2"/>
    </row>
    <row r="33488" spans="53:53" x14ac:dyDescent="0.3">
      <c r="BA33488" s="2"/>
    </row>
    <row r="33489" spans="53:53" x14ac:dyDescent="0.3">
      <c r="BA33489" s="2"/>
    </row>
    <row r="33490" spans="53:53" x14ac:dyDescent="0.3">
      <c r="BA33490" s="2"/>
    </row>
    <row r="33491" spans="53:53" x14ac:dyDescent="0.3">
      <c r="BA33491" s="2"/>
    </row>
    <row r="33492" spans="53:53" x14ac:dyDescent="0.3">
      <c r="BA33492" s="2"/>
    </row>
    <row r="33493" spans="53:53" x14ac:dyDescent="0.3">
      <c r="BA33493" s="2"/>
    </row>
    <row r="33494" spans="53:53" x14ac:dyDescent="0.3">
      <c r="BA33494" s="2"/>
    </row>
    <row r="33495" spans="53:53" x14ac:dyDescent="0.3">
      <c r="BA33495" s="2"/>
    </row>
    <row r="33496" spans="53:53" x14ac:dyDescent="0.3">
      <c r="BA33496" s="2"/>
    </row>
    <row r="33497" spans="53:53" x14ac:dyDescent="0.3">
      <c r="BA33497" s="2"/>
    </row>
    <row r="33498" spans="53:53" x14ac:dyDescent="0.3">
      <c r="BA33498" s="2"/>
    </row>
    <row r="33499" spans="53:53" x14ac:dyDescent="0.3">
      <c r="BA33499" s="2"/>
    </row>
    <row r="33500" spans="53:53" x14ac:dyDescent="0.3">
      <c r="BA33500" s="2"/>
    </row>
    <row r="33501" spans="53:53" x14ac:dyDescent="0.3">
      <c r="BA33501" s="2"/>
    </row>
    <row r="33502" spans="53:53" x14ac:dyDescent="0.3">
      <c r="BA33502" s="2"/>
    </row>
    <row r="33503" spans="53:53" x14ac:dyDescent="0.3">
      <c r="BA33503" s="2"/>
    </row>
    <row r="33504" spans="53:53" x14ac:dyDescent="0.3">
      <c r="BA33504" s="2"/>
    </row>
    <row r="33505" spans="53:53" x14ac:dyDescent="0.3">
      <c r="BA33505" s="2"/>
    </row>
    <row r="33506" spans="53:53" x14ac:dyDescent="0.3">
      <c r="BA33506" s="2"/>
    </row>
    <row r="33507" spans="53:53" x14ac:dyDescent="0.3">
      <c r="BA33507" s="2"/>
    </row>
    <row r="33508" spans="53:53" x14ac:dyDescent="0.3">
      <c r="BA33508" s="2"/>
    </row>
    <row r="33509" spans="53:53" x14ac:dyDescent="0.3">
      <c r="BA33509" s="2"/>
    </row>
    <row r="33510" spans="53:53" x14ac:dyDescent="0.3">
      <c r="BA33510" s="2"/>
    </row>
    <row r="33511" spans="53:53" x14ac:dyDescent="0.3">
      <c r="BA33511" s="2"/>
    </row>
    <row r="33512" spans="53:53" x14ac:dyDescent="0.3">
      <c r="BA33512" s="2"/>
    </row>
    <row r="33513" spans="53:53" x14ac:dyDescent="0.3">
      <c r="BA33513" s="2"/>
    </row>
    <row r="33514" spans="53:53" x14ac:dyDescent="0.3">
      <c r="BA33514" s="2"/>
    </row>
    <row r="33515" spans="53:53" x14ac:dyDescent="0.3">
      <c r="BA33515" s="2"/>
    </row>
    <row r="33516" spans="53:53" x14ac:dyDescent="0.3">
      <c r="BA33516" s="2"/>
    </row>
    <row r="33517" spans="53:53" x14ac:dyDescent="0.3">
      <c r="BA33517" s="2"/>
    </row>
    <row r="33518" spans="53:53" x14ac:dyDescent="0.3">
      <c r="BA33518" s="2"/>
    </row>
    <row r="33519" spans="53:53" x14ac:dyDescent="0.3">
      <c r="BA33519" s="2"/>
    </row>
    <row r="33520" spans="53:53" x14ac:dyDescent="0.3">
      <c r="BA33520" s="2"/>
    </row>
    <row r="33521" spans="53:53" x14ac:dyDescent="0.3">
      <c r="BA33521" s="2"/>
    </row>
    <row r="33522" spans="53:53" x14ac:dyDescent="0.3">
      <c r="BA33522" s="2"/>
    </row>
    <row r="33523" spans="53:53" x14ac:dyDescent="0.3">
      <c r="BA33523" s="2"/>
    </row>
    <row r="33524" spans="53:53" x14ac:dyDescent="0.3">
      <c r="BA33524" s="2"/>
    </row>
    <row r="33525" spans="53:53" x14ac:dyDescent="0.3">
      <c r="BA33525" s="2"/>
    </row>
    <row r="33526" spans="53:53" x14ac:dyDescent="0.3">
      <c r="BA33526" s="2"/>
    </row>
    <row r="33527" spans="53:53" x14ac:dyDescent="0.3">
      <c r="BA33527" s="2"/>
    </row>
    <row r="33528" spans="53:53" x14ac:dyDescent="0.3">
      <c r="BA33528" s="2"/>
    </row>
    <row r="33529" spans="53:53" x14ac:dyDescent="0.3">
      <c r="BA33529" s="2"/>
    </row>
    <row r="33530" spans="53:53" x14ac:dyDescent="0.3">
      <c r="BA33530" s="2"/>
    </row>
    <row r="33531" spans="53:53" x14ac:dyDescent="0.3">
      <c r="BA33531" s="2"/>
    </row>
    <row r="33532" spans="53:53" x14ac:dyDescent="0.3">
      <c r="BA33532" s="2"/>
    </row>
    <row r="33533" spans="53:53" x14ac:dyDescent="0.3">
      <c r="BA33533" s="2"/>
    </row>
    <row r="33534" spans="53:53" x14ac:dyDescent="0.3">
      <c r="BA33534" s="2"/>
    </row>
    <row r="33535" spans="53:53" x14ac:dyDescent="0.3">
      <c r="BA33535" s="2"/>
    </row>
    <row r="33536" spans="53:53" x14ac:dyDescent="0.3">
      <c r="BA33536" s="2"/>
    </row>
    <row r="33537" spans="53:53" x14ac:dyDescent="0.3">
      <c r="BA33537" s="2"/>
    </row>
    <row r="33538" spans="53:53" x14ac:dyDescent="0.3">
      <c r="BA33538" s="2"/>
    </row>
    <row r="33539" spans="53:53" x14ac:dyDescent="0.3">
      <c r="BA33539" s="2"/>
    </row>
    <row r="33540" spans="53:53" x14ac:dyDescent="0.3">
      <c r="BA33540" s="2"/>
    </row>
    <row r="33541" spans="53:53" x14ac:dyDescent="0.3">
      <c r="BA33541" s="2"/>
    </row>
    <row r="33542" spans="53:53" x14ac:dyDescent="0.3">
      <c r="BA33542" s="2"/>
    </row>
    <row r="33543" spans="53:53" x14ac:dyDescent="0.3">
      <c r="BA33543" s="2"/>
    </row>
    <row r="33544" spans="53:53" x14ac:dyDescent="0.3">
      <c r="BA33544" s="2"/>
    </row>
    <row r="33545" spans="53:53" x14ac:dyDescent="0.3">
      <c r="BA33545" s="2"/>
    </row>
    <row r="33546" spans="53:53" x14ac:dyDescent="0.3">
      <c r="BA33546" s="2"/>
    </row>
    <row r="33547" spans="53:53" x14ac:dyDescent="0.3">
      <c r="BA33547" s="2"/>
    </row>
    <row r="33548" spans="53:53" x14ac:dyDescent="0.3">
      <c r="BA33548" s="2"/>
    </row>
    <row r="33549" spans="53:53" x14ac:dyDescent="0.3">
      <c r="BA33549" s="2"/>
    </row>
    <row r="33550" spans="53:53" x14ac:dyDescent="0.3">
      <c r="BA33550" s="2"/>
    </row>
    <row r="33551" spans="53:53" x14ac:dyDescent="0.3">
      <c r="BA33551" s="2"/>
    </row>
    <row r="33552" spans="53:53" x14ac:dyDescent="0.3">
      <c r="BA33552" s="2"/>
    </row>
    <row r="33553" spans="53:53" x14ac:dyDescent="0.3">
      <c r="BA33553" s="2"/>
    </row>
    <row r="33554" spans="53:53" x14ac:dyDescent="0.3">
      <c r="BA33554" s="2"/>
    </row>
    <row r="33555" spans="53:53" x14ac:dyDescent="0.3">
      <c r="BA33555" s="2"/>
    </row>
    <row r="33556" spans="53:53" x14ac:dyDescent="0.3">
      <c r="BA33556" s="2"/>
    </row>
    <row r="33557" spans="53:53" x14ac:dyDescent="0.3">
      <c r="BA33557" s="2"/>
    </row>
    <row r="33558" spans="53:53" x14ac:dyDescent="0.3">
      <c r="BA33558" s="2"/>
    </row>
    <row r="33559" spans="53:53" x14ac:dyDescent="0.3">
      <c r="BA33559" s="2"/>
    </row>
    <row r="33560" spans="53:53" x14ac:dyDescent="0.3">
      <c r="BA33560" s="2"/>
    </row>
    <row r="33561" spans="53:53" x14ac:dyDescent="0.3">
      <c r="BA33561" s="2"/>
    </row>
    <row r="33562" spans="53:53" x14ac:dyDescent="0.3">
      <c r="BA33562" s="2"/>
    </row>
    <row r="33563" spans="53:53" x14ac:dyDescent="0.3">
      <c r="BA33563" s="2"/>
    </row>
    <row r="33564" spans="53:53" x14ac:dyDescent="0.3">
      <c r="BA33564" s="2"/>
    </row>
    <row r="33565" spans="53:53" x14ac:dyDescent="0.3">
      <c r="BA33565" s="2"/>
    </row>
    <row r="33566" spans="53:53" x14ac:dyDescent="0.3">
      <c r="BA33566" s="2"/>
    </row>
    <row r="33567" spans="53:53" x14ac:dyDescent="0.3">
      <c r="BA33567" s="2"/>
    </row>
    <row r="33568" spans="53:53" x14ac:dyDescent="0.3">
      <c r="BA33568" s="2"/>
    </row>
    <row r="33569" spans="53:53" x14ac:dyDescent="0.3">
      <c r="BA33569" s="2"/>
    </row>
    <row r="33570" spans="53:53" x14ac:dyDescent="0.3">
      <c r="BA33570" s="2"/>
    </row>
    <row r="33571" spans="53:53" x14ac:dyDescent="0.3">
      <c r="BA33571" s="2"/>
    </row>
    <row r="33572" spans="53:53" x14ac:dyDescent="0.3">
      <c r="BA33572" s="2"/>
    </row>
    <row r="33573" spans="53:53" x14ac:dyDescent="0.3">
      <c r="BA33573" s="2"/>
    </row>
    <row r="33574" spans="53:53" x14ac:dyDescent="0.3">
      <c r="BA33574" s="2"/>
    </row>
    <row r="33575" spans="53:53" x14ac:dyDescent="0.3">
      <c r="BA33575" s="2"/>
    </row>
    <row r="33576" spans="53:53" x14ac:dyDescent="0.3">
      <c r="BA33576" s="2"/>
    </row>
    <row r="33577" spans="53:53" x14ac:dyDescent="0.3">
      <c r="BA33577" s="2"/>
    </row>
    <row r="33578" spans="53:53" x14ac:dyDescent="0.3">
      <c r="BA33578" s="2"/>
    </row>
    <row r="33579" spans="53:53" x14ac:dyDescent="0.3">
      <c r="BA33579" s="2"/>
    </row>
    <row r="33580" spans="53:53" x14ac:dyDescent="0.3">
      <c r="BA33580" s="2"/>
    </row>
    <row r="33581" spans="53:53" x14ac:dyDescent="0.3">
      <c r="BA33581" s="2"/>
    </row>
    <row r="33582" spans="53:53" x14ac:dyDescent="0.3">
      <c r="BA33582" s="2"/>
    </row>
    <row r="33583" spans="53:53" x14ac:dyDescent="0.3">
      <c r="BA33583" s="2"/>
    </row>
    <row r="33584" spans="53:53" x14ac:dyDescent="0.3">
      <c r="BA33584" s="2"/>
    </row>
    <row r="33585" spans="53:53" x14ac:dyDescent="0.3">
      <c r="BA33585" s="2"/>
    </row>
    <row r="33586" spans="53:53" x14ac:dyDescent="0.3">
      <c r="BA33586" s="2"/>
    </row>
    <row r="33587" spans="53:53" x14ac:dyDescent="0.3">
      <c r="BA33587" s="2"/>
    </row>
    <row r="33588" spans="53:53" x14ac:dyDescent="0.3">
      <c r="BA33588" s="2"/>
    </row>
    <row r="33589" spans="53:53" x14ac:dyDescent="0.3">
      <c r="BA33589" s="2"/>
    </row>
    <row r="33590" spans="53:53" x14ac:dyDescent="0.3">
      <c r="BA33590" s="2"/>
    </row>
    <row r="33591" spans="53:53" x14ac:dyDescent="0.3">
      <c r="BA33591" s="2"/>
    </row>
    <row r="33592" spans="53:53" x14ac:dyDescent="0.3">
      <c r="BA33592" s="2"/>
    </row>
    <row r="33593" spans="53:53" x14ac:dyDescent="0.3">
      <c r="BA33593" s="2"/>
    </row>
    <row r="33594" spans="53:53" x14ac:dyDescent="0.3">
      <c r="BA33594" s="2"/>
    </row>
    <row r="33595" spans="53:53" x14ac:dyDescent="0.3">
      <c r="BA33595" s="2"/>
    </row>
    <row r="33596" spans="53:53" x14ac:dyDescent="0.3">
      <c r="BA33596" s="2"/>
    </row>
    <row r="33597" spans="53:53" x14ac:dyDescent="0.3">
      <c r="BA33597" s="2"/>
    </row>
    <row r="33598" spans="53:53" x14ac:dyDescent="0.3">
      <c r="BA33598" s="2"/>
    </row>
    <row r="33599" spans="53:53" x14ac:dyDescent="0.3">
      <c r="BA33599" s="2"/>
    </row>
    <row r="33600" spans="53:53" x14ac:dyDescent="0.3">
      <c r="BA33600" s="2"/>
    </row>
    <row r="33601" spans="53:53" x14ac:dyDescent="0.3">
      <c r="BA33601" s="2"/>
    </row>
    <row r="33602" spans="53:53" x14ac:dyDescent="0.3">
      <c r="BA33602" s="2"/>
    </row>
    <row r="33603" spans="53:53" x14ac:dyDescent="0.3">
      <c r="BA33603" s="2"/>
    </row>
    <row r="33604" spans="53:53" x14ac:dyDescent="0.3">
      <c r="BA33604" s="2"/>
    </row>
    <row r="33605" spans="53:53" x14ac:dyDescent="0.3">
      <c r="BA33605" s="2"/>
    </row>
    <row r="33606" spans="53:53" x14ac:dyDescent="0.3">
      <c r="BA33606" s="2"/>
    </row>
    <row r="33607" spans="53:53" x14ac:dyDescent="0.3">
      <c r="BA33607" s="2"/>
    </row>
    <row r="33608" spans="53:53" x14ac:dyDescent="0.3">
      <c r="BA33608" s="2"/>
    </row>
    <row r="33609" spans="53:53" x14ac:dyDescent="0.3">
      <c r="BA33609" s="2"/>
    </row>
    <row r="33610" spans="53:53" x14ac:dyDescent="0.3">
      <c r="BA33610" s="2"/>
    </row>
    <row r="33611" spans="53:53" x14ac:dyDescent="0.3">
      <c r="BA33611" s="2"/>
    </row>
    <row r="33612" spans="53:53" x14ac:dyDescent="0.3">
      <c r="BA33612" s="2"/>
    </row>
    <row r="33613" spans="53:53" x14ac:dyDescent="0.3">
      <c r="BA33613" s="2"/>
    </row>
    <row r="33614" spans="53:53" x14ac:dyDescent="0.3">
      <c r="BA33614" s="2"/>
    </row>
    <row r="33615" spans="53:53" x14ac:dyDescent="0.3">
      <c r="BA33615" s="2"/>
    </row>
    <row r="33616" spans="53:53" x14ac:dyDescent="0.3">
      <c r="BA33616" s="2"/>
    </row>
    <row r="33617" spans="53:53" x14ac:dyDescent="0.3">
      <c r="BA33617" s="2"/>
    </row>
    <row r="33618" spans="53:53" x14ac:dyDescent="0.3">
      <c r="BA33618" s="2"/>
    </row>
    <row r="33619" spans="53:53" x14ac:dyDescent="0.3">
      <c r="BA33619" s="2"/>
    </row>
    <row r="33620" spans="53:53" x14ac:dyDescent="0.3">
      <c r="BA33620" s="2"/>
    </row>
    <row r="33621" spans="53:53" x14ac:dyDescent="0.3">
      <c r="BA33621" s="2"/>
    </row>
    <row r="33622" spans="53:53" x14ac:dyDescent="0.3">
      <c r="BA33622" s="2"/>
    </row>
    <row r="33623" spans="53:53" x14ac:dyDescent="0.3">
      <c r="BA33623" s="2"/>
    </row>
    <row r="33624" spans="53:53" x14ac:dyDescent="0.3">
      <c r="BA33624" s="2"/>
    </row>
    <row r="33625" spans="53:53" x14ac:dyDescent="0.3">
      <c r="BA33625" s="2"/>
    </row>
    <row r="33626" spans="53:53" x14ac:dyDescent="0.3">
      <c r="BA33626" s="2"/>
    </row>
    <row r="33627" spans="53:53" x14ac:dyDescent="0.3">
      <c r="BA33627" s="2"/>
    </row>
    <row r="33628" spans="53:53" x14ac:dyDescent="0.3">
      <c r="BA33628" s="2"/>
    </row>
    <row r="33629" spans="53:53" x14ac:dyDescent="0.3">
      <c r="BA33629" s="2"/>
    </row>
    <row r="33630" spans="53:53" x14ac:dyDescent="0.3">
      <c r="BA33630" s="2"/>
    </row>
    <row r="33631" spans="53:53" x14ac:dyDescent="0.3">
      <c r="BA33631" s="2"/>
    </row>
    <row r="33632" spans="53:53" x14ac:dyDescent="0.3">
      <c r="BA33632" s="2"/>
    </row>
    <row r="33633" spans="53:53" x14ac:dyDescent="0.3">
      <c r="BA33633" s="2"/>
    </row>
    <row r="33634" spans="53:53" x14ac:dyDescent="0.3">
      <c r="BA33634" s="2"/>
    </row>
    <row r="33635" spans="53:53" x14ac:dyDescent="0.3">
      <c r="BA33635" s="2"/>
    </row>
    <row r="33636" spans="53:53" x14ac:dyDescent="0.3">
      <c r="BA33636" s="2"/>
    </row>
    <row r="33637" spans="53:53" x14ac:dyDescent="0.3">
      <c r="BA33637" s="2"/>
    </row>
    <row r="33638" spans="53:53" x14ac:dyDescent="0.3">
      <c r="BA33638" s="2"/>
    </row>
    <row r="33639" spans="53:53" x14ac:dyDescent="0.3">
      <c r="BA33639" s="2"/>
    </row>
    <row r="33640" spans="53:53" x14ac:dyDescent="0.3">
      <c r="BA33640" s="2"/>
    </row>
    <row r="33641" spans="53:53" x14ac:dyDescent="0.3">
      <c r="BA33641" s="2"/>
    </row>
    <row r="33642" spans="53:53" x14ac:dyDescent="0.3">
      <c r="BA33642" s="2"/>
    </row>
    <row r="33643" spans="53:53" x14ac:dyDescent="0.3">
      <c r="BA33643" s="2"/>
    </row>
    <row r="33644" spans="53:53" x14ac:dyDescent="0.3">
      <c r="BA33644" s="2"/>
    </row>
    <row r="33645" spans="53:53" x14ac:dyDescent="0.3">
      <c r="BA33645" s="2"/>
    </row>
    <row r="33646" spans="53:53" x14ac:dyDescent="0.3">
      <c r="BA33646" s="2"/>
    </row>
    <row r="33647" spans="53:53" x14ac:dyDescent="0.3">
      <c r="BA33647" s="2"/>
    </row>
    <row r="33648" spans="53:53" x14ac:dyDescent="0.3">
      <c r="BA33648" s="2"/>
    </row>
    <row r="33649" spans="53:53" x14ac:dyDescent="0.3">
      <c r="BA33649" s="2"/>
    </row>
    <row r="33650" spans="53:53" x14ac:dyDescent="0.3">
      <c r="BA33650" s="2"/>
    </row>
    <row r="33651" spans="53:53" x14ac:dyDescent="0.3">
      <c r="BA33651" s="2"/>
    </row>
    <row r="33652" spans="53:53" x14ac:dyDescent="0.3">
      <c r="BA33652" s="2"/>
    </row>
    <row r="33653" spans="53:53" x14ac:dyDescent="0.3">
      <c r="BA33653" s="2"/>
    </row>
    <row r="33654" spans="53:53" x14ac:dyDescent="0.3">
      <c r="BA33654" s="2"/>
    </row>
    <row r="33655" spans="53:53" x14ac:dyDescent="0.3">
      <c r="BA33655" s="2"/>
    </row>
    <row r="33656" spans="53:53" x14ac:dyDescent="0.3">
      <c r="BA33656" s="2"/>
    </row>
    <row r="33657" spans="53:53" x14ac:dyDescent="0.3">
      <c r="BA33657" s="2"/>
    </row>
    <row r="33658" spans="53:53" x14ac:dyDescent="0.3">
      <c r="BA33658" s="2"/>
    </row>
    <row r="33659" spans="53:53" x14ac:dyDescent="0.3">
      <c r="BA33659" s="2"/>
    </row>
    <row r="33660" spans="53:53" x14ac:dyDescent="0.3">
      <c r="BA33660" s="2"/>
    </row>
    <row r="33661" spans="53:53" x14ac:dyDescent="0.3">
      <c r="BA33661" s="2"/>
    </row>
    <row r="33662" spans="53:53" x14ac:dyDescent="0.3">
      <c r="BA33662" s="2"/>
    </row>
    <row r="33663" spans="53:53" x14ac:dyDescent="0.3">
      <c r="BA33663" s="2"/>
    </row>
    <row r="33664" spans="53:53" x14ac:dyDescent="0.3">
      <c r="BA33664" s="2"/>
    </row>
    <row r="33665" spans="53:53" x14ac:dyDescent="0.3">
      <c r="BA33665" s="2"/>
    </row>
    <row r="33666" spans="53:53" x14ac:dyDescent="0.3">
      <c r="BA33666" s="2"/>
    </row>
    <row r="33667" spans="53:53" x14ac:dyDescent="0.3">
      <c r="BA33667" s="2"/>
    </row>
    <row r="33668" spans="53:53" x14ac:dyDescent="0.3">
      <c r="BA33668" s="2"/>
    </row>
    <row r="33669" spans="53:53" x14ac:dyDescent="0.3">
      <c r="BA33669" s="2"/>
    </row>
    <row r="33670" spans="53:53" x14ac:dyDescent="0.3">
      <c r="BA33670" s="2"/>
    </row>
    <row r="33671" spans="53:53" x14ac:dyDescent="0.3">
      <c r="BA33671" s="2"/>
    </row>
    <row r="33672" spans="53:53" x14ac:dyDescent="0.3">
      <c r="BA33672" s="2"/>
    </row>
    <row r="33673" spans="53:53" x14ac:dyDescent="0.3">
      <c r="BA33673" s="2"/>
    </row>
    <row r="33674" spans="53:53" x14ac:dyDescent="0.3">
      <c r="BA33674" s="2"/>
    </row>
    <row r="33675" spans="53:53" x14ac:dyDescent="0.3">
      <c r="BA33675" s="2"/>
    </row>
    <row r="33676" spans="53:53" x14ac:dyDescent="0.3">
      <c r="BA33676" s="2"/>
    </row>
    <row r="33677" spans="53:53" x14ac:dyDescent="0.3">
      <c r="BA33677" s="2"/>
    </row>
    <row r="33678" spans="53:53" x14ac:dyDescent="0.3">
      <c r="BA33678" s="2"/>
    </row>
    <row r="33679" spans="53:53" x14ac:dyDescent="0.3">
      <c r="BA33679" s="2"/>
    </row>
    <row r="33680" spans="53:53" x14ac:dyDescent="0.3">
      <c r="BA33680" s="2"/>
    </row>
    <row r="33681" spans="53:53" x14ac:dyDescent="0.3">
      <c r="BA33681" s="2"/>
    </row>
    <row r="33682" spans="53:53" x14ac:dyDescent="0.3">
      <c r="BA33682" s="2"/>
    </row>
    <row r="33683" spans="53:53" x14ac:dyDescent="0.3">
      <c r="BA33683" s="2"/>
    </row>
    <row r="33684" spans="53:53" x14ac:dyDescent="0.3">
      <c r="BA33684" s="2"/>
    </row>
    <row r="33685" spans="53:53" x14ac:dyDescent="0.3">
      <c r="BA33685" s="2"/>
    </row>
    <row r="33686" spans="53:53" x14ac:dyDescent="0.3">
      <c r="BA33686" s="2"/>
    </row>
    <row r="33687" spans="53:53" x14ac:dyDescent="0.3">
      <c r="BA33687" s="2"/>
    </row>
    <row r="33688" spans="53:53" x14ac:dyDescent="0.3">
      <c r="BA33688" s="2"/>
    </row>
    <row r="33689" spans="53:53" x14ac:dyDescent="0.3">
      <c r="BA33689" s="2"/>
    </row>
    <row r="33690" spans="53:53" x14ac:dyDescent="0.3">
      <c r="BA33690" s="2"/>
    </row>
    <row r="33691" spans="53:53" x14ac:dyDescent="0.3">
      <c r="BA33691" s="2"/>
    </row>
    <row r="33692" spans="53:53" x14ac:dyDescent="0.3">
      <c r="BA33692" s="2"/>
    </row>
    <row r="33693" spans="53:53" x14ac:dyDescent="0.3">
      <c r="BA33693" s="2"/>
    </row>
    <row r="33694" spans="53:53" x14ac:dyDescent="0.3">
      <c r="BA33694" s="2"/>
    </row>
    <row r="33695" spans="53:53" x14ac:dyDescent="0.3">
      <c r="BA33695" s="2"/>
    </row>
    <row r="33696" spans="53:53" x14ac:dyDescent="0.3">
      <c r="BA33696" s="2"/>
    </row>
    <row r="33697" spans="53:53" x14ac:dyDescent="0.3">
      <c r="BA33697" s="2"/>
    </row>
    <row r="33698" spans="53:53" x14ac:dyDescent="0.3">
      <c r="BA33698" s="2"/>
    </row>
    <row r="33699" spans="53:53" x14ac:dyDescent="0.3">
      <c r="BA33699" s="2"/>
    </row>
    <row r="33700" spans="53:53" x14ac:dyDescent="0.3">
      <c r="BA33700" s="2"/>
    </row>
    <row r="33701" spans="53:53" x14ac:dyDescent="0.3">
      <c r="BA33701" s="2"/>
    </row>
    <row r="33702" spans="53:53" x14ac:dyDescent="0.3">
      <c r="BA33702" s="2"/>
    </row>
    <row r="33703" spans="53:53" x14ac:dyDescent="0.3">
      <c r="BA33703" s="2"/>
    </row>
    <row r="33704" spans="53:53" x14ac:dyDescent="0.3">
      <c r="BA33704" s="2"/>
    </row>
    <row r="33705" spans="53:53" x14ac:dyDescent="0.3">
      <c r="BA33705" s="2"/>
    </row>
    <row r="33706" spans="53:53" x14ac:dyDescent="0.3">
      <c r="BA33706" s="2"/>
    </row>
    <row r="33707" spans="53:53" x14ac:dyDescent="0.3">
      <c r="BA33707" s="2"/>
    </row>
    <row r="33708" spans="53:53" x14ac:dyDescent="0.3">
      <c r="BA33708" s="2"/>
    </row>
    <row r="33709" spans="53:53" x14ac:dyDescent="0.3">
      <c r="BA33709" s="2"/>
    </row>
    <row r="33710" spans="53:53" x14ac:dyDescent="0.3">
      <c r="BA33710" s="2"/>
    </row>
    <row r="33711" spans="53:53" x14ac:dyDescent="0.3">
      <c r="BA33711" s="2"/>
    </row>
    <row r="33712" spans="53:53" x14ac:dyDescent="0.3">
      <c r="BA33712" s="2"/>
    </row>
    <row r="33713" spans="53:53" x14ac:dyDescent="0.3">
      <c r="BA33713" s="2"/>
    </row>
    <row r="33714" spans="53:53" x14ac:dyDescent="0.3">
      <c r="BA33714" s="2"/>
    </row>
    <row r="33715" spans="53:53" x14ac:dyDescent="0.3">
      <c r="BA33715" s="2"/>
    </row>
    <row r="33716" spans="53:53" x14ac:dyDescent="0.3">
      <c r="BA33716" s="2"/>
    </row>
    <row r="33717" spans="53:53" x14ac:dyDescent="0.3">
      <c r="BA33717" s="2"/>
    </row>
    <row r="33718" spans="53:53" x14ac:dyDescent="0.3">
      <c r="BA33718" s="2"/>
    </row>
    <row r="33719" spans="53:53" x14ac:dyDescent="0.3">
      <c r="BA33719" s="2"/>
    </row>
    <row r="33720" spans="53:53" x14ac:dyDescent="0.3">
      <c r="BA33720" s="2"/>
    </row>
    <row r="33721" spans="53:53" x14ac:dyDescent="0.3">
      <c r="BA33721" s="2"/>
    </row>
    <row r="33722" spans="53:53" x14ac:dyDescent="0.3">
      <c r="BA33722" s="2"/>
    </row>
    <row r="33723" spans="53:53" x14ac:dyDescent="0.3">
      <c r="BA33723" s="2"/>
    </row>
    <row r="33724" spans="53:53" x14ac:dyDescent="0.3">
      <c r="BA33724" s="2"/>
    </row>
    <row r="33725" spans="53:53" x14ac:dyDescent="0.3">
      <c r="BA33725" s="2"/>
    </row>
    <row r="33726" spans="53:53" x14ac:dyDescent="0.3">
      <c r="BA33726" s="2"/>
    </row>
    <row r="33727" spans="53:53" x14ac:dyDescent="0.3">
      <c r="BA33727" s="2"/>
    </row>
    <row r="33728" spans="53:53" x14ac:dyDescent="0.3">
      <c r="BA33728" s="2"/>
    </row>
    <row r="33729" spans="53:53" x14ac:dyDescent="0.3">
      <c r="BA33729" s="2"/>
    </row>
    <row r="33730" spans="53:53" x14ac:dyDescent="0.3">
      <c r="BA33730" s="2"/>
    </row>
    <row r="33731" spans="53:53" x14ac:dyDescent="0.3">
      <c r="BA33731" s="2"/>
    </row>
    <row r="33732" spans="53:53" x14ac:dyDescent="0.3">
      <c r="BA33732" s="2"/>
    </row>
    <row r="33733" spans="53:53" x14ac:dyDescent="0.3">
      <c r="BA33733" s="2"/>
    </row>
    <row r="33734" spans="53:53" x14ac:dyDescent="0.3">
      <c r="BA33734" s="2"/>
    </row>
    <row r="33735" spans="53:53" x14ac:dyDescent="0.3">
      <c r="BA33735" s="2"/>
    </row>
    <row r="33736" spans="53:53" x14ac:dyDescent="0.3">
      <c r="BA33736" s="2"/>
    </row>
    <row r="33737" spans="53:53" x14ac:dyDescent="0.3">
      <c r="BA33737" s="2"/>
    </row>
    <row r="33738" spans="53:53" x14ac:dyDescent="0.3">
      <c r="BA33738" s="2"/>
    </row>
    <row r="33739" spans="53:53" x14ac:dyDescent="0.3">
      <c r="BA33739" s="2"/>
    </row>
    <row r="33740" spans="53:53" x14ac:dyDescent="0.3">
      <c r="BA33740" s="2"/>
    </row>
    <row r="33741" spans="53:53" x14ac:dyDescent="0.3">
      <c r="BA33741" s="2"/>
    </row>
    <row r="33742" spans="53:53" x14ac:dyDescent="0.3">
      <c r="BA33742" s="2"/>
    </row>
    <row r="33743" spans="53:53" x14ac:dyDescent="0.3">
      <c r="BA33743" s="2"/>
    </row>
    <row r="33744" spans="53:53" x14ac:dyDescent="0.3">
      <c r="BA33744" s="2"/>
    </row>
    <row r="33745" spans="53:53" x14ac:dyDescent="0.3">
      <c r="BA33745" s="2"/>
    </row>
    <row r="33746" spans="53:53" x14ac:dyDescent="0.3">
      <c r="BA33746" s="2"/>
    </row>
    <row r="33747" spans="53:53" x14ac:dyDescent="0.3">
      <c r="BA33747" s="2"/>
    </row>
    <row r="33748" spans="53:53" x14ac:dyDescent="0.3">
      <c r="BA33748" s="2"/>
    </row>
    <row r="33749" spans="53:53" x14ac:dyDescent="0.3">
      <c r="BA33749" s="2"/>
    </row>
    <row r="33750" spans="53:53" x14ac:dyDescent="0.3">
      <c r="BA33750" s="2"/>
    </row>
    <row r="33751" spans="53:53" x14ac:dyDescent="0.3">
      <c r="BA33751" s="2"/>
    </row>
    <row r="33752" spans="53:53" x14ac:dyDescent="0.3">
      <c r="BA33752" s="2"/>
    </row>
    <row r="33753" spans="53:53" x14ac:dyDescent="0.3">
      <c r="BA33753" s="2"/>
    </row>
    <row r="33754" spans="53:53" x14ac:dyDescent="0.3">
      <c r="BA33754" s="2"/>
    </row>
    <row r="33755" spans="53:53" x14ac:dyDescent="0.3">
      <c r="BA33755" s="2"/>
    </row>
    <row r="33756" spans="53:53" x14ac:dyDescent="0.3">
      <c r="BA33756" s="2"/>
    </row>
    <row r="33757" spans="53:53" x14ac:dyDescent="0.3">
      <c r="BA33757" s="2"/>
    </row>
    <row r="33758" spans="53:53" x14ac:dyDescent="0.3">
      <c r="BA33758" s="2"/>
    </row>
    <row r="33759" spans="53:53" x14ac:dyDescent="0.3">
      <c r="BA33759" s="2"/>
    </row>
    <row r="33760" spans="53:53" x14ac:dyDescent="0.3">
      <c r="BA33760" s="2"/>
    </row>
    <row r="33761" spans="53:53" x14ac:dyDescent="0.3">
      <c r="BA33761" s="2"/>
    </row>
    <row r="33762" spans="53:53" x14ac:dyDescent="0.3">
      <c r="BA33762" s="2"/>
    </row>
    <row r="33763" spans="53:53" x14ac:dyDescent="0.3">
      <c r="BA33763" s="2"/>
    </row>
    <row r="33764" spans="53:53" x14ac:dyDescent="0.3">
      <c r="BA33764" s="2"/>
    </row>
    <row r="33765" spans="53:53" x14ac:dyDescent="0.3">
      <c r="BA33765" s="2"/>
    </row>
    <row r="33766" spans="53:53" x14ac:dyDescent="0.3">
      <c r="BA33766" s="2"/>
    </row>
    <row r="33767" spans="53:53" x14ac:dyDescent="0.3">
      <c r="BA33767" s="2"/>
    </row>
    <row r="33768" spans="53:53" x14ac:dyDescent="0.3">
      <c r="BA33768" s="2"/>
    </row>
    <row r="33769" spans="53:53" x14ac:dyDescent="0.3">
      <c r="BA33769" s="2"/>
    </row>
    <row r="33770" spans="53:53" x14ac:dyDescent="0.3">
      <c r="BA33770" s="2"/>
    </row>
    <row r="33771" spans="53:53" x14ac:dyDescent="0.3">
      <c r="BA33771" s="2"/>
    </row>
    <row r="33772" spans="53:53" x14ac:dyDescent="0.3">
      <c r="BA33772" s="2"/>
    </row>
    <row r="33773" spans="53:53" x14ac:dyDescent="0.3">
      <c r="BA33773" s="2"/>
    </row>
    <row r="33774" spans="53:53" x14ac:dyDescent="0.3">
      <c r="BA33774" s="2"/>
    </row>
    <row r="33775" spans="53:53" x14ac:dyDescent="0.3">
      <c r="BA33775" s="2"/>
    </row>
    <row r="33776" spans="53:53" x14ac:dyDescent="0.3">
      <c r="BA33776" s="2"/>
    </row>
    <row r="33777" spans="53:53" x14ac:dyDescent="0.3">
      <c r="BA33777" s="2"/>
    </row>
    <row r="33778" spans="53:53" x14ac:dyDescent="0.3">
      <c r="BA33778" s="2"/>
    </row>
    <row r="33779" spans="53:53" x14ac:dyDescent="0.3">
      <c r="BA33779" s="2"/>
    </row>
    <row r="33780" spans="53:53" x14ac:dyDescent="0.3">
      <c r="BA33780" s="2"/>
    </row>
    <row r="33781" spans="53:53" x14ac:dyDescent="0.3">
      <c r="BA33781" s="2"/>
    </row>
    <row r="33782" spans="53:53" x14ac:dyDescent="0.3">
      <c r="BA33782" s="2"/>
    </row>
    <row r="33783" spans="53:53" x14ac:dyDescent="0.3">
      <c r="BA33783" s="2"/>
    </row>
    <row r="33784" spans="53:53" x14ac:dyDescent="0.3">
      <c r="BA33784" s="2"/>
    </row>
    <row r="33785" spans="53:53" x14ac:dyDescent="0.3">
      <c r="BA33785" s="2"/>
    </row>
    <row r="33786" spans="53:53" x14ac:dyDescent="0.3">
      <c r="BA33786" s="2"/>
    </row>
    <row r="33787" spans="53:53" x14ac:dyDescent="0.3">
      <c r="BA33787" s="2"/>
    </row>
    <row r="33788" spans="53:53" x14ac:dyDescent="0.3">
      <c r="BA33788" s="2"/>
    </row>
    <row r="33789" spans="53:53" x14ac:dyDescent="0.3">
      <c r="BA33789" s="2"/>
    </row>
    <row r="33790" spans="53:53" x14ac:dyDescent="0.3">
      <c r="BA33790" s="2"/>
    </row>
    <row r="33791" spans="53:53" x14ac:dyDescent="0.3">
      <c r="BA33791" s="2"/>
    </row>
    <row r="33792" spans="53:53" x14ac:dyDescent="0.3">
      <c r="BA33792" s="2"/>
    </row>
    <row r="33793" spans="53:53" x14ac:dyDescent="0.3">
      <c r="BA33793" s="2"/>
    </row>
    <row r="33794" spans="53:53" x14ac:dyDescent="0.3">
      <c r="BA33794" s="2"/>
    </row>
    <row r="33795" spans="53:53" x14ac:dyDescent="0.3">
      <c r="BA33795" s="2"/>
    </row>
    <row r="33796" spans="53:53" x14ac:dyDescent="0.3">
      <c r="BA33796" s="2"/>
    </row>
    <row r="33797" spans="53:53" x14ac:dyDescent="0.3">
      <c r="BA33797" s="2"/>
    </row>
    <row r="33798" spans="53:53" x14ac:dyDescent="0.3">
      <c r="BA33798" s="2"/>
    </row>
    <row r="33799" spans="53:53" x14ac:dyDescent="0.3">
      <c r="BA33799" s="2"/>
    </row>
    <row r="33800" spans="53:53" x14ac:dyDescent="0.3">
      <c r="BA33800" s="2"/>
    </row>
    <row r="33801" spans="53:53" x14ac:dyDescent="0.3">
      <c r="BA33801" s="2"/>
    </row>
    <row r="33802" spans="53:53" x14ac:dyDescent="0.3">
      <c r="BA33802" s="2"/>
    </row>
    <row r="33803" spans="53:53" x14ac:dyDescent="0.3">
      <c r="BA33803" s="2"/>
    </row>
    <row r="33804" spans="53:53" x14ac:dyDescent="0.3">
      <c r="BA33804" s="2"/>
    </row>
    <row r="33805" spans="53:53" x14ac:dyDescent="0.3">
      <c r="BA33805" s="2"/>
    </row>
    <row r="33806" spans="53:53" x14ac:dyDescent="0.3">
      <c r="BA33806" s="2"/>
    </row>
    <row r="33807" spans="53:53" x14ac:dyDescent="0.3">
      <c r="BA33807" s="2"/>
    </row>
    <row r="33808" spans="53:53" x14ac:dyDescent="0.3">
      <c r="BA33808" s="2"/>
    </row>
    <row r="33809" spans="53:53" x14ac:dyDescent="0.3">
      <c r="BA33809" s="2"/>
    </row>
    <row r="33810" spans="53:53" x14ac:dyDescent="0.3">
      <c r="BA33810" s="2"/>
    </row>
    <row r="33811" spans="53:53" x14ac:dyDescent="0.3">
      <c r="BA33811" s="2"/>
    </row>
    <row r="33812" spans="53:53" x14ac:dyDescent="0.3">
      <c r="BA33812" s="2"/>
    </row>
    <row r="33813" spans="53:53" x14ac:dyDescent="0.3">
      <c r="BA33813" s="2"/>
    </row>
    <row r="33814" spans="53:53" x14ac:dyDescent="0.3">
      <c r="BA33814" s="2"/>
    </row>
    <row r="33815" spans="53:53" x14ac:dyDescent="0.3">
      <c r="BA33815" s="2"/>
    </row>
    <row r="33816" spans="53:53" x14ac:dyDescent="0.3">
      <c r="BA33816" s="2"/>
    </row>
    <row r="33817" spans="53:53" x14ac:dyDescent="0.3">
      <c r="BA33817" s="2"/>
    </row>
    <row r="33818" spans="53:53" x14ac:dyDescent="0.3">
      <c r="BA33818" s="2"/>
    </row>
    <row r="33819" spans="53:53" x14ac:dyDescent="0.3">
      <c r="BA33819" s="2"/>
    </row>
    <row r="33820" spans="53:53" x14ac:dyDescent="0.3">
      <c r="BA33820" s="2"/>
    </row>
    <row r="33821" spans="53:53" x14ac:dyDescent="0.3">
      <c r="BA33821" s="2"/>
    </row>
    <row r="33822" spans="53:53" x14ac:dyDescent="0.3">
      <c r="BA33822" s="2"/>
    </row>
    <row r="33823" spans="53:53" x14ac:dyDescent="0.3">
      <c r="BA33823" s="2"/>
    </row>
    <row r="33824" spans="53:53" x14ac:dyDescent="0.3">
      <c r="BA33824" s="2"/>
    </row>
    <row r="33825" spans="53:53" x14ac:dyDescent="0.3">
      <c r="BA33825" s="2"/>
    </row>
    <row r="33826" spans="53:53" x14ac:dyDescent="0.3">
      <c r="BA33826" s="2"/>
    </row>
    <row r="33827" spans="53:53" x14ac:dyDescent="0.3">
      <c r="BA33827" s="2"/>
    </row>
    <row r="33828" spans="53:53" x14ac:dyDescent="0.3">
      <c r="BA33828" s="2"/>
    </row>
    <row r="33829" spans="53:53" x14ac:dyDescent="0.3">
      <c r="BA33829" s="2"/>
    </row>
    <row r="33830" spans="53:53" x14ac:dyDescent="0.3">
      <c r="BA33830" s="2"/>
    </row>
    <row r="33831" spans="53:53" x14ac:dyDescent="0.3">
      <c r="BA33831" s="2"/>
    </row>
    <row r="33832" spans="53:53" x14ac:dyDescent="0.3">
      <c r="BA33832" s="2"/>
    </row>
    <row r="33833" spans="53:53" x14ac:dyDescent="0.3">
      <c r="BA33833" s="2"/>
    </row>
    <row r="33834" spans="53:53" x14ac:dyDescent="0.3">
      <c r="BA33834" s="2"/>
    </row>
    <row r="33835" spans="53:53" x14ac:dyDescent="0.3">
      <c r="BA33835" s="2"/>
    </row>
    <row r="33836" spans="53:53" x14ac:dyDescent="0.3">
      <c r="BA33836" s="2"/>
    </row>
    <row r="33837" spans="53:53" x14ac:dyDescent="0.3">
      <c r="BA33837" s="2"/>
    </row>
    <row r="33838" spans="53:53" x14ac:dyDescent="0.3">
      <c r="BA33838" s="2"/>
    </row>
    <row r="33839" spans="53:53" x14ac:dyDescent="0.3">
      <c r="BA33839" s="2"/>
    </row>
    <row r="33840" spans="53:53" x14ac:dyDescent="0.3">
      <c r="BA33840" s="2"/>
    </row>
    <row r="33841" spans="53:53" x14ac:dyDescent="0.3">
      <c r="BA33841" s="2"/>
    </row>
    <row r="33842" spans="53:53" x14ac:dyDescent="0.3">
      <c r="BA33842" s="2"/>
    </row>
    <row r="33843" spans="53:53" x14ac:dyDescent="0.3">
      <c r="BA33843" s="2"/>
    </row>
    <row r="33844" spans="53:53" x14ac:dyDescent="0.3">
      <c r="BA33844" s="2"/>
    </row>
    <row r="33845" spans="53:53" x14ac:dyDescent="0.3">
      <c r="BA33845" s="2"/>
    </row>
    <row r="33846" spans="53:53" x14ac:dyDescent="0.3">
      <c r="BA33846" s="2"/>
    </row>
    <row r="33847" spans="53:53" x14ac:dyDescent="0.3">
      <c r="BA33847" s="2"/>
    </row>
    <row r="33848" spans="53:53" x14ac:dyDescent="0.3">
      <c r="BA33848" s="2"/>
    </row>
    <row r="33849" spans="53:53" x14ac:dyDescent="0.3">
      <c r="BA33849" s="2"/>
    </row>
    <row r="33850" spans="53:53" x14ac:dyDescent="0.3">
      <c r="BA33850" s="2"/>
    </row>
    <row r="33851" spans="53:53" x14ac:dyDescent="0.3">
      <c r="BA33851" s="2"/>
    </row>
    <row r="33852" spans="53:53" x14ac:dyDescent="0.3">
      <c r="BA33852" s="2"/>
    </row>
    <row r="33853" spans="53:53" x14ac:dyDescent="0.3">
      <c r="BA33853" s="2"/>
    </row>
    <row r="33854" spans="53:53" x14ac:dyDescent="0.3">
      <c r="BA33854" s="2"/>
    </row>
    <row r="33855" spans="53:53" x14ac:dyDescent="0.3">
      <c r="BA33855" s="2"/>
    </row>
    <row r="33856" spans="53:53" x14ac:dyDescent="0.3">
      <c r="BA33856" s="2"/>
    </row>
    <row r="33857" spans="53:53" x14ac:dyDescent="0.3">
      <c r="BA33857" s="2"/>
    </row>
    <row r="33858" spans="53:53" x14ac:dyDescent="0.3">
      <c r="BA33858" s="2"/>
    </row>
    <row r="33859" spans="53:53" x14ac:dyDescent="0.3">
      <c r="BA33859" s="2"/>
    </row>
    <row r="33860" spans="53:53" x14ac:dyDescent="0.3">
      <c r="BA33860" s="2"/>
    </row>
    <row r="33861" spans="53:53" x14ac:dyDescent="0.3">
      <c r="BA33861" s="2"/>
    </row>
    <row r="33862" spans="53:53" x14ac:dyDescent="0.3">
      <c r="BA33862" s="2"/>
    </row>
    <row r="33863" spans="53:53" x14ac:dyDescent="0.3">
      <c r="BA33863" s="2"/>
    </row>
    <row r="33864" spans="53:53" x14ac:dyDescent="0.3">
      <c r="BA33864" s="2"/>
    </row>
    <row r="33865" spans="53:53" x14ac:dyDescent="0.3">
      <c r="BA33865" s="2"/>
    </row>
    <row r="33866" spans="53:53" x14ac:dyDescent="0.3">
      <c r="BA33866" s="2"/>
    </row>
    <row r="33867" spans="53:53" x14ac:dyDescent="0.3">
      <c r="BA33867" s="2"/>
    </row>
    <row r="33868" spans="53:53" x14ac:dyDescent="0.3">
      <c r="BA33868" s="2"/>
    </row>
    <row r="33869" spans="53:53" x14ac:dyDescent="0.3">
      <c r="BA33869" s="2"/>
    </row>
    <row r="33870" spans="53:53" x14ac:dyDescent="0.3">
      <c r="BA33870" s="2"/>
    </row>
    <row r="33871" spans="53:53" x14ac:dyDescent="0.3">
      <c r="BA33871" s="2"/>
    </row>
    <row r="33872" spans="53:53" x14ac:dyDescent="0.3">
      <c r="BA33872" s="2"/>
    </row>
    <row r="33873" spans="53:53" x14ac:dyDescent="0.3">
      <c r="BA33873" s="2"/>
    </row>
    <row r="33874" spans="53:53" x14ac:dyDescent="0.3">
      <c r="BA33874" s="2"/>
    </row>
    <row r="33875" spans="53:53" x14ac:dyDescent="0.3">
      <c r="BA33875" s="2"/>
    </row>
    <row r="33876" spans="53:53" x14ac:dyDescent="0.3">
      <c r="BA33876" s="2"/>
    </row>
    <row r="33877" spans="53:53" x14ac:dyDescent="0.3">
      <c r="BA33877" s="2"/>
    </row>
    <row r="33878" spans="53:53" x14ac:dyDescent="0.3">
      <c r="BA33878" s="2"/>
    </row>
    <row r="33879" spans="53:53" x14ac:dyDescent="0.3">
      <c r="BA33879" s="2"/>
    </row>
    <row r="33880" spans="53:53" x14ac:dyDescent="0.3">
      <c r="BA33880" s="2"/>
    </row>
    <row r="33881" spans="53:53" x14ac:dyDescent="0.3">
      <c r="BA33881" s="2"/>
    </row>
    <row r="33882" spans="53:53" x14ac:dyDescent="0.3">
      <c r="BA33882" s="2"/>
    </row>
    <row r="33883" spans="53:53" x14ac:dyDescent="0.3">
      <c r="BA33883" s="2"/>
    </row>
    <row r="33884" spans="53:53" x14ac:dyDescent="0.3">
      <c r="BA33884" s="2"/>
    </row>
    <row r="33885" spans="53:53" x14ac:dyDescent="0.3">
      <c r="BA33885" s="2"/>
    </row>
    <row r="33886" spans="53:53" x14ac:dyDescent="0.3">
      <c r="BA33886" s="2"/>
    </row>
    <row r="33887" spans="53:53" x14ac:dyDescent="0.3">
      <c r="BA33887" s="2"/>
    </row>
    <row r="33888" spans="53:53" x14ac:dyDescent="0.3">
      <c r="BA33888" s="2"/>
    </row>
    <row r="33889" spans="53:53" x14ac:dyDescent="0.3">
      <c r="BA33889" s="2"/>
    </row>
    <row r="33890" spans="53:53" x14ac:dyDescent="0.3">
      <c r="BA33890" s="2"/>
    </row>
    <row r="33891" spans="53:53" x14ac:dyDescent="0.3">
      <c r="BA33891" s="2"/>
    </row>
    <row r="33892" spans="53:53" x14ac:dyDescent="0.3">
      <c r="BA33892" s="2"/>
    </row>
    <row r="33893" spans="53:53" x14ac:dyDescent="0.3">
      <c r="BA33893" s="2"/>
    </row>
    <row r="33894" spans="53:53" x14ac:dyDescent="0.3">
      <c r="BA33894" s="2"/>
    </row>
    <row r="33895" spans="53:53" x14ac:dyDescent="0.3">
      <c r="BA33895" s="2"/>
    </row>
    <row r="33896" spans="53:53" x14ac:dyDescent="0.3">
      <c r="BA33896" s="2"/>
    </row>
    <row r="33897" spans="53:53" x14ac:dyDescent="0.3">
      <c r="BA33897" s="2"/>
    </row>
    <row r="33898" spans="53:53" x14ac:dyDescent="0.3">
      <c r="BA33898" s="2"/>
    </row>
    <row r="33899" spans="53:53" x14ac:dyDescent="0.3">
      <c r="BA33899" s="2"/>
    </row>
    <row r="33900" spans="53:53" x14ac:dyDescent="0.3">
      <c r="BA33900" s="2"/>
    </row>
    <row r="33901" spans="53:53" x14ac:dyDescent="0.3">
      <c r="BA33901" s="2"/>
    </row>
    <row r="33902" spans="53:53" x14ac:dyDescent="0.3">
      <c r="BA33902" s="2"/>
    </row>
    <row r="33903" spans="53:53" x14ac:dyDescent="0.3">
      <c r="BA33903" s="2"/>
    </row>
    <row r="33904" spans="53:53" x14ac:dyDescent="0.3">
      <c r="BA33904" s="2"/>
    </row>
    <row r="33905" spans="53:53" x14ac:dyDescent="0.3">
      <c r="BA33905" s="2"/>
    </row>
    <row r="33906" spans="53:53" x14ac:dyDescent="0.3">
      <c r="BA33906" s="2"/>
    </row>
    <row r="33907" spans="53:53" x14ac:dyDescent="0.3">
      <c r="BA33907" s="2"/>
    </row>
    <row r="33908" spans="53:53" x14ac:dyDescent="0.3">
      <c r="BA33908" s="2"/>
    </row>
    <row r="33909" spans="53:53" x14ac:dyDescent="0.3">
      <c r="BA33909" s="2"/>
    </row>
    <row r="33910" spans="53:53" x14ac:dyDescent="0.3">
      <c r="BA33910" s="2"/>
    </row>
    <row r="33911" spans="53:53" x14ac:dyDescent="0.3">
      <c r="BA33911" s="2"/>
    </row>
    <row r="33912" spans="53:53" x14ac:dyDescent="0.3">
      <c r="BA33912" s="2"/>
    </row>
    <row r="33913" spans="53:53" x14ac:dyDescent="0.3">
      <c r="BA33913" s="2"/>
    </row>
    <row r="33914" spans="53:53" x14ac:dyDescent="0.3">
      <c r="BA33914" s="2"/>
    </row>
    <row r="33915" spans="53:53" x14ac:dyDescent="0.3">
      <c r="BA33915" s="2"/>
    </row>
    <row r="33916" spans="53:53" x14ac:dyDescent="0.3">
      <c r="BA33916" s="2"/>
    </row>
    <row r="33917" spans="53:53" x14ac:dyDescent="0.3">
      <c r="BA33917" s="2"/>
    </row>
    <row r="33918" spans="53:53" x14ac:dyDescent="0.3">
      <c r="BA33918" s="2"/>
    </row>
    <row r="33919" spans="53:53" x14ac:dyDescent="0.3">
      <c r="BA33919" s="2"/>
    </row>
    <row r="33920" spans="53:53" x14ac:dyDescent="0.3">
      <c r="BA33920" s="2"/>
    </row>
    <row r="33921" spans="53:53" x14ac:dyDescent="0.3">
      <c r="BA33921" s="2"/>
    </row>
    <row r="33922" spans="53:53" x14ac:dyDescent="0.3">
      <c r="BA33922" s="2"/>
    </row>
    <row r="33923" spans="53:53" x14ac:dyDescent="0.3">
      <c r="BA33923" s="2"/>
    </row>
    <row r="33924" spans="53:53" x14ac:dyDescent="0.3">
      <c r="BA33924" s="2"/>
    </row>
    <row r="33925" spans="53:53" x14ac:dyDescent="0.3">
      <c r="BA33925" s="2"/>
    </row>
    <row r="33926" spans="53:53" x14ac:dyDescent="0.3">
      <c r="BA33926" s="2"/>
    </row>
    <row r="33927" spans="53:53" x14ac:dyDescent="0.3">
      <c r="BA33927" s="2"/>
    </row>
    <row r="33928" spans="53:53" x14ac:dyDescent="0.3">
      <c r="BA33928" s="2"/>
    </row>
    <row r="33929" spans="53:53" x14ac:dyDescent="0.3">
      <c r="BA33929" s="2"/>
    </row>
    <row r="33930" spans="53:53" x14ac:dyDescent="0.3">
      <c r="BA33930" s="2"/>
    </row>
    <row r="33931" spans="53:53" x14ac:dyDescent="0.3">
      <c r="BA33931" s="2"/>
    </row>
    <row r="33932" spans="53:53" x14ac:dyDescent="0.3">
      <c r="BA33932" s="2"/>
    </row>
    <row r="33933" spans="53:53" x14ac:dyDescent="0.3">
      <c r="BA33933" s="2"/>
    </row>
    <row r="33934" spans="53:53" x14ac:dyDescent="0.3">
      <c r="BA33934" s="2"/>
    </row>
    <row r="33935" spans="53:53" x14ac:dyDescent="0.3">
      <c r="BA33935" s="2"/>
    </row>
    <row r="33936" spans="53:53" x14ac:dyDescent="0.3">
      <c r="BA33936" s="2"/>
    </row>
    <row r="33937" spans="53:53" x14ac:dyDescent="0.3">
      <c r="BA33937" s="2"/>
    </row>
    <row r="33938" spans="53:53" x14ac:dyDescent="0.3">
      <c r="BA33938" s="2"/>
    </row>
    <row r="33939" spans="53:53" x14ac:dyDescent="0.3">
      <c r="BA33939" s="2"/>
    </row>
    <row r="33940" spans="53:53" x14ac:dyDescent="0.3">
      <c r="BA33940" s="2"/>
    </row>
    <row r="33941" spans="53:53" x14ac:dyDescent="0.3">
      <c r="BA33941" s="2"/>
    </row>
    <row r="33942" spans="53:53" x14ac:dyDescent="0.3">
      <c r="BA33942" s="2"/>
    </row>
    <row r="33943" spans="53:53" x14ac:dyDescent="0.3">
      <c r="BA33943" s="2"/>
    </row>
    <row r="33944" spans="53:53" x14ac:dyDescent="0.3">
      <c r="BA33944" s="2"/>
    </row>
    <row r="33945" spans="53:53" x14ac:dyDescent="0.3">
      <c r="BA33945" s="2"/>
    </row>
    <row r="33946" spans="53:53" x14ac:dyDescent="0.3">
      <c r="BA33946" s="2"/>
    </row>
    <row r="33947" spans="53:53" x14ac:dyDescent="0.3">
      <c r="BA33947" s="2"/>
    </row>
    <row r="33948" spans="53:53" x14ac:dyDescent="0.3">
      <c r="BA33948" s="2"/>
    </row>
    <row r="33949" spans="53:53" x14ac:dyDescent="0.3">
      <c r="BA33949" s="2"/>
    </row>
    <row r="33950" spans="53:53" x14ac:dyDescent="0.3">
      <c r="BA33950" s="2"/>
    </row>
    <row r="33951" spans="53:53" x14ac:dyDescent="0.3">
      <c r="BA33951" s="2"/>
    </row>
    <row r="33952" spans="53:53" x14ac:dyDescent="0.3">
      <c r="BA33952" s="2"/>
    </row>
    <row r="33953" spans="53:53" x14ac:dyDescent="0.3">
      <c r="BA33953" s="2"/>
    </row>
    <row r="33954" spans="53:53" x14ac:dyDescent="0.3">
      <c r="BA33954" s="2"/>
    </row>
    <row r="33955" spans="53:53" x14ac:dyDescent="0.3">
      <c r="BA33955" s="2"/>
    </row>
    <row r="33956" spans="53:53" x14ac:dyDescent="0.3">
      <c r="BA33956" s="2"/>
    </row>
    <row r="33957" spans="53:53" x14ac:dyDescent="0.3">
      <c r="BA33957" s="2"/>
    </row>
    <row r="33958" spans="53:53" x14ac:dyDescent="0.3">
      <c r="BA33958" s="2"/>
    </row>
    <row r="33959" spans="53:53" x14ac:dyDescent="0.3">
      <c r="BA33959" s="2"/>
    </row>
    <row r="33960" spans="53:53" x14ac:dyDescent="0.3">
      <c r="BA33960" s="2"/>
    </row>
    <row r="33961" spans="53:53" x14ac:dyDescent="0.3">
      <c r="BA33961" s="2"/>
    </row>
    <row r="33962" spans="53:53" x14ac:dyDescent="0.3">
      <c r="BA33962" s="2"/>
    </row>
    <row r="33963" spans="53:53" x14ac:dyDescent="0.3">
      <c r="BA33963" s="2"/>
    </row>
    <row r="33964" spans="53:53" x14ac:dyDescent="0.3">
      <c r="BA33964" s="2"/>
    </row>
    <row r="33965" spans="53:53" x14ac:dyDescent="0.3">
      <c r="BA33965" s="2"/>
    </row>
    <row r="33966" spans="53:53" x14ac:dyDescent="0.3">
      <c r="BA33966" s="2"/>
    </row>
    <row r="33967" spans="53:53" x14ac:dyDescent="0.3">
      <c r="BA33967" s="2"/>
    </row>
    <row r="33968" spans="53:53" x14ac:dyDescent="0.3">
      <c r="BA33968" s="2"/>
    </row>
    <row r="33969" spans="53:53" x14ac:dyDescent="0.3">
      <c r="BA33969" s="2"/>
    </row>
    <row r="33970" spans="53:53" x14ac:dyDescent="0.3">
      <c r="BA33970" s="2"/>
    </row>
    <row r="33971" spans="53:53" x14ac:dyDescent="0.3">
      <c r="BA33971" s="2"/>
    </row>
    <row r="33972" spans="53:53" x14ac:dyDescent="0.3">
      <c r="BA33972" s="2"/>
    </row>
    <row r="33973" spans="53:53" x14ac:dyDescent="0.3">
      <c r="BA33973" s="2"/>
    </row>
    <row r="33974" spans="53:53" x14ac:dyDescent="0.3">
      <c r="BA33974" s="2"/>
    </row>
    <row r="33975" spans="53:53" x14ac:dyDescent="0.3">
      <c r="BA33975" s="2"/>
    </row>
    <row r="33976" spans="53:53" x14ac:dyDescent="0.3">
      <c r="BA33976" s="2"/>
    </row>
    <row r="33977" spans="53:53" x14ac:dyDescent="0.3">
      <c r="BA33977" s="2"/>
    </row>
    <row r="33978" spans="53:53" x14ac:dyDescent="0.3">
      <c r="BA33978" s="2"/>
    </row>
    <row r="33979" spans="53:53" x14ac:dyDescent="0.3">
      <c r="BA33979" s="2"/>
    </row>
    <row r="33980" spans="53:53" x14ac:dyDescent="0.3">
      <c r="BA33980" s="2"/>
    </row>
    <row r="33981" spans="53:53" x14ac:dyDescent="0.3">
      <c r="BA33981" s="2"/>
    </row>
    <row r="33982" spans="53:53" x14ac:dyDescent="0.3">
      <c r="BA33982" s="2"/>
    </row>
    <row r="33983" spans="53:53" x14ac:dyDescent="0.3">
      <c r="BA33983" s="2"/>
    </row>
    <row r="33984" spans="53:53" x14ac:dyDescent="0.3">
      <c r="BA33984" s="2"/>
    </row>
    <row r="33985" spans="53:53" x14ac:dyDescent="0.3">
      <c r="BA33985" s="2"/>
    </row>
    <row r="33986" spans="53:53" x14ac:dyDescent="0.3">
      <c r="BA33986" s="2"/>
    </row>
    <row r="33987" spans="53:53" x14ac:dyDescent="0.3">
      <c r="BA33987" s="2"/>
    </row>
    <row r="33988" spans="53:53" x14ac:dyDescent="0.3">
      <c r="BA33988" s="2"/>
    </row>
    <row r="33989" spans="53:53" x14ac:dyDescent="0.3">
      <c r="BA33989" s="2"/>
    </row>
    <row r="33990" spans="53:53" x14ac:dyDescent="0.3">
      <c r="BA33990" s="2"/>
    </row>
    <row r="33991" spans="53:53" x14ac:dyDescent="0.3">
      <c r="BA33991" s="2"/>
    </row>
    <row r="33992" spans="53:53" x14ac:dyDescent="0.3">
      <c r="BA33992" s="2"/>
    </row>
    <row r="33993" spans="53:53" x14ac:dyDescent="0.3">
      <c r="BA33993" s="2"/>
    </row>
    <row r="33994" spans="53:53" x14ac:dyDescent="0.3">
      <c r="BA33994" s="2"/>
    </row>
    <row r="33995" spans="53:53" x14ac:dyDescent="0.3">
      <c r="BA33995" s="2"/>
    </row>
    <row r="33996" spans="53:53" x14ac:dyDescent="0.3">
      <c r="BA33996" s="2"/>
    </row>
    <row r="33997" spans="53:53" x14ac:dyDescent="0.3">
      <c r="BA33997" s="2"/>
    </row>
    <row r="33998" spans="53:53" x14ac:dyDescent="0.3">
      <c r="BA33998" s="2"/>
    </row>
    <row r="33999" spans="53:53" x14ac:dyDescent="0.3">
      <c r="BA33999" s="2"/>
    </row>
    <row r="34000" spans="53:53" x14ac:dyDescent="0.3">
      <c r="BA34000" s="2"/>
    </row>
    <row r="34001" spans="53:53" x14ac:dyDescent="0.3">
      <c r="BA34001" s="2"/>
    </row>
    <row r="34002" spans="53:53" x14ac:dyDescent="0.3">
      <c r="BA34002" s="2"/>
    </row>
    <row r="34003" spans="53:53" x14ac:dyDescent="0.3">
      <c r="BA34003" s="2"/>
    </row>
    <row r="34004" spans="53:53" x14ac:dyDescent="0.3">
      <c r="BA34004" s="2"/>
    </row>
    <row r="34005" spans="53:53" x14ac:dyDescent="0.3">
      <c r="BA34005" s="2"/>
    </row>
    <row r="34006" spans="53:53" x14ac:dyDescent="0.3">
      <c r="BA34006" s="2"/>
    </row>
    <row r="34007" spans="53:53" x14ac:dyDescent="0.3">
      <c r="BA34007" s="2"/>
    </row>
    <row r="34008" spans="53:53" x14ac:dyDescent="0.3">
      <c r="BA34008" s="2"/>
    </row>
    <row r="34009" spans="53:53" x14ac:dyDescent="0.3">
      <c r="BA34009" s="2"/>
    </row>
    <row r="34010" spans="53:53" x14ac:dyDescent="0.3">
      <c r="BA34010" s="2"/>
    </row>
    <row r="34011" spans="53:53" x14ac:dyDescent="0.3">
      <c r="BA34011" s="2"/>
    </row>
    <row r="34012" spans="53:53" x14ac:dyDescent="0.3">
      <c r="BA34012" s="2"/>
    </row>
    <row r="34013" spans="53:53" x14ac:dyDescent="0.3">
      <c r="BA34013" s="2"/>
    </row>
    <row r="34014" spans="53:53" x14ac:dyDescent="0.3">
      <c r="BA34014" s="2"/>
    </row>
    <row r="34015" spans="53:53" x14ac:dyDescent="0.3">
      <c r="BA34015" s="2"/>
    </row>
    <row r="34016" spans="53:53" x14ac:dyDescent="0.3">
      <c r="BA34016" s="2"/>
    </row>
    <row r="34017" spans="53:53" x14ac:dyDescent="0.3">
      <c r="BA34017" s="2"/>
    </row>
    <row r="34018" spans="53:53" x14ac:dyDescent="0.3">
      <c r="BA34018" s="2"/>
    </row>
    <row r="34019" spans="53:53" x14ac:dyDescent="0.3">
      <c r="BA34019" s="2"/>
    </row>
    <row r="34020" spans="53:53" x14ac:dyDescent="0.3">
      <c r="BA34020" s="2"/>
    </row>
    <row r="34021" spans="53:53" x14ac:dyDescent="0.3">
      <c r="BA34021" s="2"/>
    </row>
    <row r="34022" spans="53:53" x14ac:dyDescent="0.3">
      <c r="BA34022" s="2"/>
    </row>
    <row r="34023" spans="53:53" x14ac:dyDescent="0.3">
      <c r="BA34023" s="2"/>
    </row>
    <row r="34024" spans="53:53" x14ac:dyDescent="0.3">
      <c r="BA34024" s="2"/>
    </row>
    <row r="34025" spans="53:53" x14ac:dyDescent="0.3">
      <c r="BA34025" s="2"/>
    </row>
    <row r="34026" spans="53:53" x14ac:dyDescent="0.3">
      <c r="BA34026" s="2"/>
    </row>
    <row r="34027" spans="53:53" x14ac:dyDescent="0.3">
      <c r="BA34027" s="2"/>
    </row>
    <row r="34028" spans="53:53" x14ac:dyDescent="0.3">
      <c r="BA34028" s="2"/>
    </row>
    <row r="34029" spans="53:53" x14ac:dyDescent="0.3">
      <c r="BA34029" s="2"/>
    </row>
    <row r="34030" spans="53:53" x14ac:dyDescent="0.3">
      <c r="BA34030" s="2"/>
    </row>
    <row r="34031" spans="53:53" x14ac:dyDescent="0.3">
      <c r="BA34031" s="2"/>
    </row>
    <row r="34032" spans="53:53" x14ac:dyDescent="0.3">
      <c r="BA34032" s="2"/>
    </row>
    <row r="34033" spans="53:53" x14ac:dyDescent="0.3">
      <c r="BA34033" s="2"/>
    </row>
    <row r="34034" spans="53:53" x14ac:dyDescent="0.3">
      <c r="BA34034" s="2"/>
    </row>
    <row r="34035" spans="53:53" x14ac:dyDescent="0.3">
      <c r="BA34035" s="2"/>
    </row>
    <row r="34036" spans="53:53" x14ac:dyDescent="0.3">
      <c r="BA34036" s="2"/>
    </row>
    <row r="34037" spans="53:53" x14ac:dyDescent="0.3">
      <c r="BA34037" s="2"/>
    </row>
    <row r="34038" spans="53:53" x14ac:dyDescent="0.3">
      <c r="BA34038" s="2"/>
    </row>
    <row r="34039" spans="53:53" x14ac:dyDescent="0.3">
      <c r="BA34039" s="2"/>
    </row>
    <row r="34040" spans="53:53" x14ac:dyDescent="0.3">
      <c r="BA34040" s="2"/>
    </row>
    <row r="34041" spans="53:53" x14ac:dyDescent="0.3">
      <c r="BA34041" s="2"/>
    </row>
    <row r="34042" spans="53:53" x14ac:dyDescent="0.3">
      <c r="BA34042" s="2"/>
    </row>
    <row r="34043" spans="53:53" x14ac:dyDescent="0.3">
      <c r="BA34043" s="2"/>
    </row>
    <row r="34044" spans="53:53" x14ac:dyDescent="0.3">
      <c r="BA34044" s="2"/>
    </row>
    <row r="34045" spans="53:53" x14ac:dyDescent="0.3">
      <c r="BA34045" s="2"/>
    </row>
    <row r="34046" spans="53:53" x14ac:dyDescent="0.3">
      <c r="BA34046" s="2"/>
    </row>
    <row r="34047" spans="53:53" x14ac:dyDescent="0.3">
      <c r="BA34047" s="2"/>
    </row>
    <row r="34048" spans="53:53" x14ac:dyDescent="0.3">
      <c r="BA34048" s="2"/>
    </row>
    <row r="34049" spans="53:53" x14ac:dyDescent="0.3">
      <c r="BA34049" s="2"/>
    </row>
    <row r="34050" spans="53:53" x14ac:dyDescent="0.3">
      <c r="BA34050" s="2"/>
    </row>
    <row r="34051" spans="53:53" x14ac:dyDescent="0.3">
      <c r="BA34051" s="2"/>
    </row>
    <row r="34052" spans="53:53" x14ac:dyDescent="0.3">
      <c r="BA34052" s="2"/>
    </row>
    <row r="34053" spans="53:53" x14ac:dyDescent="0.3">
      <c r="BA34053" s="2"/>
    </row>
    <row r="34054" spans="53:53" x14ac:dyDescent="0.3">
      <c r="BA34054" s="2"/>
    </row>
    <row r="34055" spans="53:53" x14ac:dyDescent="0.3">
      <c r="BA34055" s="2"/>
    </row>
    <row r="34056" spans="53:53" x14ac:dyDescent="0.3">
      <c r="BA34056" s="2"/>
    </row>
    <row r="34057" spans="53:53" x14ac:dyDescent="0.3">
      <c r="BA34057" s="2"/>
    </row>
    <row r="34058" spans="53:53" x14ac:dyDescent="0.3">
      <c r="BA34058" s="2"/>
    </row>
    <row r="34059" spans="53:53" x14ac:dyDescent="0.3">
      <c r="BA34059" s="2"/>
    </row>
    <row r="34060" spans="53:53" x14ac:dyDescent="0.3">
      <c r="BA34060" s="2"/>
    </row>
    <row r="34061" spans="53:53" x14ac:dyDescent="0.3">
      <c r="BA34061" s="2"/>
    </row>
    <row r="34062" spans="53:53" x14ac:dyDescent="0.3">
      <c r="BA34062" s="2"/>
    </row>
    <row r="34063" spans="53:53" x14ac:dyDescent="0.3">
      <c r="BA34063" s="2"/>
    </row>
    <row r="34064" spans="53:53" x14ac:dyDescent="0.3">
      <c r="BA34064" s="2"/>
    </row>
    <row r="34065" spans="53:53" x14ac:dyDescent="0.3">
      <c r="BA34065" s="2"/>
    </row>
    <row r="34066" spans="53:53" x14ac:dyDescent="0.3">
      <c r="BA34066" s="2"/>
    </row>
    <row r="34067" spans="53:53" x14ac:dyDescent="0.3">
      <c r="BA34067" s="2"/>
    </row>
    <row r="34068" spans="53:53" x14ac:dyDescent="0.3">
      <c r="BA34068" s="2"/>
    </row>
    <row r="34069" spans="53:53" x14ac:dyDescent="0.3">
      <c r="BA34069" s="2"/>
    </row>
    <row r="34070" spans="53:53" x14ac:dyDescent="0.3">
      <c r="BA34070" s="2"/>
    </row>
    <row r="34071" spans="53:53" x14ac:dyDescent="0.3">
      <c r="BA34071" s="2"/>
    </row>
    <row r="34072" spans="53:53" x14ac:dyDescent="0.3">
      <c r="BA34072" s="2"/>
    </row>
    <row r="34073" spans="53:53" x14ac:dyDescent="0.3">
      <c r="BA34073" s="2"/>
    </row>
    <row r="34074" spans="53:53" x14ac:dyDescent="0.3">
      <c r="BA34074" s="2"/>
    </row>
    <row r="34075" spans="53:53" x14ac:dyDescent="0.3">
      <c r="BA34075" s="2"/>
    </row>
    <row r="34076" spans="53:53" x14ac:dyDescent="0.3">
      <c r="BA34076" s="2"/>
    </row>
    <row r="34077" spans="53:53" x14ac:dyDescent="0.3">
      <c r="BA34077" s="2"/>
    </row>
    <row r="34078" spans="53:53" x14ac:dyDescent="0.3">
      <c r="BA34078" s="2"/>
    </row>
    <row r="34079" spans="53:53" x14ac:dyDescent="0.3">
      <c r="BA34079" s="2"/>
    </row>
    <row r="34080" spans="53:53" x14ac:dyDescent="0.3">
      <c r="BA34080" s="2"/>
    </row>
    <row r="34081" spans="53:53" x14ac:dyDescent="0.3">
      <c r="BA34081" s="2"/>
    </row>
    <row r="34082" spans="53:53" x14ac:dyDescent="0.3">
      <c r="BA34082" s="2"/>
    </row>
    <row r="34083" spans="53:53" x14ac:dyDescent="0.3">
      <c r="BA34083" s="2"/>
    </row>
    <row r="34084" spans="53:53" x14ac:dyDescent="0.3">
      <c r="BA34084" s="2"/>
    </row>
    <row r="34085" spans="53:53" x14ac:dyDescent="0.3">
      <c r="BA34085" s="2"/>
    </row>
    <row r="34086" spans="53:53" x14ac:dyDescent="0.3">
      <c r="BA34086" s="2"/>
    </row>
    <row r="34087" spans="53:53" x14ac:dyDescent="0.3">
      <c r="BA34087" s="2"/>
    </row>
    <row r="34088" spans="53:53" x14ac:dyDescent="0.3">
      <c r="BA34088" s="2"/>
    </row>
    <row r="34089" spans="53:53" x14ac:dyDescent="0.3">
      <c r="BA34089" s="2"/>
    </row>
    <row r="34090" spans="53:53" x14ac:dyDescent="0.3">
      <c r="BA34090" s="2"/>
    </row>
    <row r="34091" spans="53:53" x14ac:dyDescent="0.3">
      <c r="BA34091" s="2"/>
    </row>
    <row r="34092" spans="53:53" x14ac:dyDescent="0.3">
      <c r="BA34092" s="2"/>
    </row>
    <row r="34093" spans="53:53" x14ac:dyDescent="0.3">
      <c r="BA34093" s="2"/>
    </row>
    <row r="34094" spans="53:53" x14ac:dyDescent="0.3">
      <c r="BA34094" s="2"/>
    </row>
    <row r="34095" spans="53:53" x14ac:dyDescent="0.3">
      <c r="BA34095" s="2"/>
    </row>
    <row r="34096" spans="53:53" x14ac:dyDescent="0.3">
      <c r="BA34096" s="2"/>
    </row>
    <row r="34097" spans="53:53" x14ac:dyDescent="0.3">
      <c r="BA34097" s="2"/>
    </row>
    <row r="34098" spans="53:53" x14ac:dyDescent="0.3">
      <c r="BA34098" s="2"/>
    </row>
    <row r="34099" spans="53:53" x14ac:dyDescent="0.3">
      <c r="BA34099" s="2"/>
    </row>
    <row r="34100" spans="53:53" x14ac:dyDescent="0.3">
      <c r="BA34100" s="2"/>
    </row>
    <row r="34101" spans="53:53" x14ac:dyDescent="0.3">
      <c r="BA34101" s="2"/>
    </row>
    <row r="34102" spans="53:53" x14ac:dyDescent="0.3">
      <c r="BA34102" s="2"/>
    </row>
    <row r="34103" spans="53:53" x14ac:dyDescent="0.3">
      <c r="BA34103" s="2"/>
    </row>
    <row r="34104" spans="53:53" x14ac:dyDescent="0.3">
      <c r="BA34104" s="2"/>
    </row>
    <row r="34105" spans="53:53" x14ac:dyDescent="0.3">
      <c r="BA34105" s="2"/>
    </row>
    <row r="34106" spans="53:53" x14ac:dyDescent="0.3">
      <c r="BA34106" s="2"/>
    </row>
    <row r="34107" spans="53:53" x14ac:dyDescent="0.3">
      <c r="BA34107" s="2"/>
    </row>
    <row r="34108" spans="53:53" x14ac:dyDescent="0.3">
      <c r="BA34108" s="2"/>
    </row>
    <row r="34109" spans="53:53" x14ac:dyDescent="0.3">
      <c r="BA34109" s="2"/>
    </row>
    <row r="34110" spans="53:53" x14ac:dyDescent="0.3">
      <c r="BA34110" s="2"/>
    </row>
    <row r="34111" spans="53:53" x14ac:dyDescent="0.3">
      <c r="BA34111" s="2"/>
    </row>
    <row r="34112" spans="53:53" x14ac:dyDescent="0.3">
      <c r="BA34112" s="2"/>
    </row>
    <row r="34113" spans="53:53" x14ac:dyDescent="0.3">
      <c r="BA34113" s="2"/>
    </row>
    <row r="34114" spans="53:53" x14ac:dyDescent="0.3">
      <c r="BA34114" s="2"/>
    </row>
    <row r="34115" spans="53:53" x14ac:dyDescent="0.3">
      <c r="BA34115" s="2"/>
    </row>
    <row r="34116" spans="53:53" x14ac:dyDescent="0.3">
      <c r="BA34116" s="2"/>
    </row>
    <row r="34117" spans="53:53" x14ac:dyDescent="0.3">
      <c r="BA34117" s="2"/>
    </row>
    <row r="34118" spans="53:53" x14ac:dyDescent="0.3">
      <c r="BA34118" s="2"/>
    </row>
    <row r="34119" spans="53:53" x14ac:dyDescent="0.3">
      <c r="BA34119" s="2"/>
    </row>
    <row r="34120" spans="53:53" x14ac:dyDescent="0.3">
      <c r="BA34120" s="2"/>
    </row>
    <row r="34121" spans="53:53" x14ac:dyDescent="0.3">
      <c r="BA34121" s="2"/>
    </row>
    <row r="34122" spans="53:53" x14ac:dyDescent="0.3">
      <c r="BA34122" s="2"/>
    </row>
    <row r="34123" spans="53:53" x14ac:dyDescent="0.3">
      <c r="BA34123" s="2"/>
    </row>
    <row r="34124" spans="53:53" x14ac:dyDescent="0.3">
      <c r="BA34124" s="2"/>
    </row>
    <row r="34125" spans="53:53" x14ac:dyDescent="0.3">
      <c r="BA34125" s="2"/>
    </row>
    <row r="34126" spans="53:53" x14ac:dyDescent="0.3">
      <c r="BA34126" s="2"/>
    </row>
    <row r="34127" spans="53:53" x14ac:dyDescent="0.3">
      <c r="BA34127" s="2"/>
    </row>
    <row r="34128" spans="53:53" x14ac:dyDescent="0.3">
      <c r="BA34128" s="2"/>
    </row>
    <row r="34129" spans="53:53" x14ac:dyDescent="0.3">
      <c r="BA34129" s="2"/>
    </row>
    <row r="34130" spans="53:53" x14ac:dyDescent="0.3">
      <c r="BA34130" s="2"/>
    </row>
    <row r="34131" spans="53:53" x14ac:dyDescent="0.3">
      <c r="BA34131" s="2"/>
    </row>
    <row r="34132" spans="53:53" x14ac:dyDescent="0.3">
      <c r="BA34132" s="2"/>
    </row>
    <row r="34133" spans="53:53" x14ac:dyDescent="0.3">
      <c r="BA34133" s="2"/>
    </row>
    <row r="34134" spans="53:53" x14ac:dyDescent="0.3">
      <c r="BA34134" s="2"/>
    </row>
    <row r="34135" spans="53:53" x14ac:dyDescent="0.3">
      <c r="BA34135" s="2"/>
    </row>
    <row r="34136" spans="53:53" x14ac:dyDescent="0.3">
      <c r="BA34136" s="2"/>
    </row>
    <row r="34137" spans="53:53" x14ac:dyDescent="0.3">
      <c r="BA34137" s="2"/>
    </row>
    <row r="34138" spans="53:53" x14ac:dyDescent="0.3">
      <c r="BA34138" s="2"/>
    </row>
    <row r="34139" spans="53:53" x14ac:dyDescent="0.3">
      <c r="BA34139" s="2"/>
    </row>
    <row r="34140" spans="53:53" x14ac:dyDescent="0.3">
      <c r="BA34140" s="2"/>
    </row>
    <row r="34141" spans="53:53" x14ac:dyDescent="0.3">
      <c r="BA34141" s="2"/>
    </row>
    <row r="34142" spans="53:53" x14ac:dyDescent="0.3">
      <c r="BA34142" s="2"/>
    </row>
    <row r="34143" spans="53:53" x14ac:dyDescent="0.3">
      <c r="BA34143" s="2"/>
    </row>
    <row r="34144" spans="53:53" x14ac:dyDescent="0.3">
      <c r="BA34144" s="2"/>
    </row>
    <row r="34145" spans="53:53" x14ac:dyDescent="0.3">
      <c r="BA34145" s="2"/>
    </row>
    <row r="34146" spans="53:53" x14ac:dyDescent="0.3">
      <c r="BA34146" s="2"/>
    </row>
    <row r="34147" spans="53:53" x14ac:dyDescent="0.3">
      <c r="BA34147" s="2"/>
    </row>
    <row r="34148" spans="53:53" x14ac:dyDescent="0.3">
      <c r="BA34148" s="2"/>
    </row>
    <row r="34149" spans="53:53" x14ac:dyDescent="0.3">
      <c r="BA34149" s="2"/>
    </row>
    <row r="34150" spans="53:53" x14ac:dyDescent="0.3">
      <c r="BA34150" s="2"/>
    </row>
    <row r="34151" spans="53:53" x14ac:dyDescent="0.3">
      <c r="BA34151" s="2"/>
    </row>
    <row r="34152" spans="53:53" x14ac:dyDescent="0.3">
      <c r="BA34152" s="2"/>
    </row>
    <row r="34153" spans="53:53" x14ac:dyDescent="0.3">
      <c r="BA34153" s="2"/>
    </row>
    <row r="34154" spans="53:53" x14ac:dyDescent="0.3">
      <c r="BA34154" s="2"/>
    </row>
    <row r="34155" spans="53:53" x14ac:dyDescent="0.3">
      <c r="BA34155" s="2"/>
    </row>
    <row r="34156" spans="53:53" x14ac:dyDescent="0.3">
      <c r="BA34156" s="2"/>
    </row>
    <row r="34157" spans="53:53" x14ac:dyDescent="0.3">
      <c r="BA34157" s="2"/>
    </row>
    <row r="34158" spans="53:53" x14ac:dyDescent="0.3">
      <c r="BA34158" s="2"/>
    </row>
    <row r="34159" spans="53:53" x14ac:dyDescent="0.3">
      <c r="BA34159" s="2"/>
    </row>
    <row r="34160" spans="53:53" x14ac:dyDescent="0.3">
      <c r="BA34160" s="2"/>
    </row>
    <row r="34161" spans="53:53" x14ac:dyDescent="0.3">
      <c r="BA34161" s="2"/>
    </row>
    <row r="34162" spans="53:53" x14ac:dyDescent="0.3">
      <c r="BA34162" s="2"/>
    </row>
    <row r="34163" spans="53:53" x14ac:dyDescent="0.3">
      <c r="BA34163" s="2"/>
    </row>
    <row r="34164" spans="53:53" x14ac:dyDescent="0.3">
      <c r="BA34164" s="2"/>
    </row>
    <row r="34165" spans="53:53" x14ac:dyDescent="0.3">
      <c r="BA34165" s="2"/>
    </row>
    <row r="34166" spans="53:53" x14ac:dyDescent="0.3">
      <c r="BA34166" s="2"/>
    </row>
    <row r="34167" spans="53:53" x14ac:dyDescent="0.3">
      <c r="BA34167" s="2"/>
    </row>
    <row r="34168" spans="53:53" x14ac:dyDescent="0.3">
      <c r="BA34168" s="2"/>
    </row>
    <row r="34169" spans="53:53" x14ac:dyDescent="0.3">
      <c r="BA34169" s="2"/>
    </row>
    <row r="34170" spans="53:53" x14ac:dyDescent="0.3">
      <c r="BA34170" s="2"/>
    </row>
    <row r="34171" spans="53:53" x14ac:dyDescent="0.3">
      <c r="BA34171" s="2"/>
    </row>
    <row r="34172" spans="53:53" x14ac:dyDescent="0.3">
      <c r="BA34172" s="2"/>
    </row>
    <row r="34173" spans="53:53" x14ac:dyDescent="0.3">
      <c r="BA34173" s="2"/>
    </row>
    <row r="34174" spans="53:53" x14ac:dyDescent="0.3">
      <c r="BA34174" s="2"/>
    </row>
    <row r="34175" spans="53:53" x14ac:dyDescent="0.3">
      <c r="BA34175" s="2"/>
    </row>
    <row r="34176" spans="53:53" x14ac:dyDescent="0.3">
      <c r="BA34176" s="2"/>
    </row>
    <row r="34177" spans="53:53" x14ac:dyDescent="0.3">
      <c r="BA34177" s="2"/>
    </row>
    <row r="34178" spans="53:53" x14ac:dyDescent="0.3">
      <c r="BA34178" s="2"/>
    </row>
    <row r="34179" spans="53:53" x14ac:dyDescent="0.3">
      <c r="BA34179" s="2"/>
    </row>
    <row r="34180" spans="53:53" x14ac:dyDescent="0.3">
      <c r="BA34180" s="2"/>
    </row>
    <row r="34181" spans="53:53" x14ac:dyDescent="0.3">
      <c r="BA34181" s="2"/>
    </row>
    <row r="34182" spans="53:53" x14ac:dyDescent="0.3">
      <c r="BA34182" s="2"/>
    </row>
    <row r="34183" spans="53:53" x14ac:dyDescent="0.3">
      <c r="BA34183" s="2"/>
    </row>
    <row r="34184" spans="53:53" x14ac:dyDescent="0.3">
      <c r="BA34184" s="2"/>
    </row>
    <row r="34185" spans="53:53" x14ac:dyDescent="0.3">
      <c r="BA34185" s="2"/>
    </row>
    <row r="34186" spans="53:53" x14ac:dyDescent="0.3">
      <c r="BA34186" s="2"/>
    </row>
    <row r="34187" spans="53:53" x14ac:dyDescent="0.3">
      <c r="BA34187" s="2"/>
    </row>
    <row r="34188" spans="53:53" x14ac:dyDescent="0.3">
      <c r="BA34188" s="2"/>
    </row>
    <row r="34189" spans="53:53" x14ac:dyDescent="0.3">
      <c r="BA34189" s="2"/>
    </row>
    <row r="34190" spans="53:53" x14ac:dyDescent="0.3">
      <c r="BA34190" s="2"/>
    </row>
    <row r="34191" spans="53:53" x14ac:dyDescent="0.3">
      <c r="BA34191" s="2"/>
    </row>
    <row r="34192" spans="53:53" x14ac:dyDescent="0.3">
      <c r="BA34192" s="2"/>
    </row>
    <row r="34193" spans="53:53" x14ac:dyDescent="0.3">
      <c r="BA34193" s="2"/>
    </row>
    <row r="34194" spans="53:53" x14ac:dyDescent="0.3">
      <c r="BA34194" s="2"/>
    </row>
    <row r="34195" spans="53:53" x14ac:dyDescent="0.3">
      <c r="BA34195" s="2"/>
    </row>
    <row r="34196" spans="53:53" x14ac:dyDescent="0.3">
      <c r="BA34196" s="2"/>
    </row>
    <row r="34197" spans="53:53" x14ac:dyDescent="0.3">
      <c r="BA34197" s="2"/>
    </row>
    <row r="34198" spans="53:53" x14ac:dyDescent="0.3">
      <c r="BA34198" s="2"/>
    </row>
    <row r="34199" spans="53:53" x14ac:dyDescent="0.3">
      <c r="BA34199" s="2"/>
    </row>
    <row r="34200" spans="53:53" x14ac:dyDescent="0.3">
      <c r="BA34200" s="2"/>
    </row>
    <row r="34201" spans="53:53" x14ac:dyDescent="0.3">
      <c r="BA34201" s="2"/>
    </row>
    <row r="34202" spans="53:53" x14ac:dyDescent="0.3">
      <c r="BA34202" s="2"/>
    </row>
    <row r="34203" spans="53:53" x14ac:dyDescent="0.3">
      <c r="BA34203" s="2"/>
    </row>
    <row r="34204" spans="53:53" x14ac:dyDescent="0.3">
      <c r="BA34204" s="2"/>
    </row>
    <row r="34205" spans="53:53" x14ac:dyDescent="0.3">
      <c r="BA34205" s="2"/>
    </row>
    <row r="34206" spans="53:53" x14ac:dyDescent="0.3">
      <c r="BA34206" s="2"/>
    </row>
    <row r="34207" spans="53:53" x14ac:dyDescent="0.3">
      <c r="BA34207" s="2"/>
    </row>
    <row r="34208" spans="53:53" x14ac:dyDescent="0.3">
      <c r="BA34208" s="2"/>
    </row>
    <row r="34209" spans="53:53" x14ac:dyDescent="0.3">
      <c r="BA34209" s="2"/>
    </row>
    <row r="34210" spans="53:53" x14ac:dyDescent="0.3">
      <c r="BA34210" s="2"/>
    </row>
    <row r="34211" spans="53:53" x14ac:dyDescent="0.3">
      <c r="BA34211" s="2"/>
    </row>
    <row r="34212" spans="53:53" x14ac:dyDescent="0.3">
      <c r="BA34212" s="2"/>
    </row>
    <row r="34213" spans="53:53" x14ac:dyDescent="0.3">
      <c r="BA34213" s="2"/>
    </row>
    <row r="34214" spans="53:53" x14ac:dyDescent="0.3">
      <c r="BA34214" s="2"/>
    </row>
    <row r="34215" spans="53:53" x14ac:dyDescent="0.3">
      <c r="BA34215" s="2"/>
    </row>
    <row r="34216" spans="53:53" x14ac:dyDescent="0.3">
      <c r="BA34216" s="2"/>
    </row>
    <row r="34217" spans="53:53" x14ac:dyDescent="0.3">
      <c r="BA34217" s="2"/>
    </row>
    <row r="34218" spans="53:53" x14ac:dyDescent="0.3">
      <c r="BA34218" s="2"/>
    </row>
    <row r="34219" spans="53:53" x14ac:dyDescent="0.3">
      <c r="BA34219" s="2"/>
    </row>
    <row r="34220" spans="53:53" x14ac:dyDescent="0.3">
      <c r="BA34220" s="2"/>
    </row>
    <row r="34221" spans="53:53" x14ac:dyDescent="0.3">
      <c r="BA34221" s="2"/>
    </row>
    <row r="34222" spans="53:53" x14ac:dyDescent="0.3">
      <c r="BA34222" s="2"/>
    </row>
    <row r="34223" spans="53:53" x14ac:dyDescent="0.3">
      <c r="BA34223" s="2"/>
    </row>
    <row r="34224" spans="53:53" x14ac:dyDescent="0.3">
      <c r="BA34224" s="2"/>
    </row>
    <row r="34225" spans="53:53" x14ac:dyDescent="0.3">
      <c r="BA34225" s="2"/>
    </row>
    <row r="34226" spans="53:53" x14ac:dyDescent="0.3">
      <c r="BA34226" s="2"/>
    </row>
    <row r="34227" spans="53:53" x14ac:dyDescent="0.3">
      <c r="BA34227" s="2"/>
    </row>
    <row r="34228" spans="53:53" x14ac:dyDescent="0.3">
      <c r="BA34228" s="2"/>
    </row>
    <row r="34229" spans="53:53" x14ac:dyDescent="0.3">
      <c r="BA34229" s="2"/>
    </row>
    <row r="34230" spans="53:53" x14ac:dyDescent="0.3">
      <c r="BA34230" s="2"/>
    </row>
    <row r="34231" spans="53:53" x14ac:dyDescent="0.3">
      <c r="BA34231" s="2"/>
    </row>
    <row r="34232" spans="53:53" x14ac:dyDescent="0.3">
      <c r="BA34232" s="2"/>
    </row>
    <row r="34233" spans="53:53" x14ac:dyDescent="0.3">
      <c r="BA34233" s="2"/>
    </row>
    <row r="34234" spans="53:53" x14ac:dyDescent="0.3">
      <c r="BA34234" s="2"/>
    </row>
    <row r="34235" spans="53:53" x14ac:dyDescent="0.3">
      <c r="BA34235" s="2"/>
    </row>
    <row r="34236" spans="53:53" x14ac:dyDescent="0.3">
      <c r="BA34236" s="2"/>
    </row>
    <row r="34237" spans="53:53" x14ac:dyDescent="0.3">
      <c r="BA34237" s="2"/>
    </row>
    <row r="34238" spans="53:53" x14ac:dyDescent="0.3">
      <c r="BA34238" s="2"/>
    </row>
    <row r="34239" spans="53:53" x14ac:dyDescent="0.3">
      <c r="BA34239" s="2"/>
    </row>
    <row r="34240" spans="53:53" x14ac:dyDescent="0.3">
      <c r="BA34240" s="2"/>
    </row>
    <row r="34241" spans="53:53" x14ac:dyDescent="0.3">
      <c r="BA34241" s="2"/>
    </row>
    <row r="34242" spans="53:53" x14ac:dyDescent="0.3">
      <c r="BA34242" s="2"/>
    </row>
    <row r="34243" spans="53:53" x14ac:dyDescent="0.3">
      <c r="BA34243" s="2"/>
    </row>
    <row r="34244" spans="53:53" x14ac:dyDescent="0.3">
      <c r="BA34244" s="2"/>
    </row>
    <row r="34245" spans="53:53" x14ac:dyDescent="0.3">
      <c r="BA34245" s="2"/>
    </row>
    <row r="34246" spans="53:53" x14ac:dyDescent="0.3">
      <c r="BA34246" s="2"/>
    </row>
    <row r="34247" spans="53:53" x14ac:dyDescent="0.3">
      <c r="BA34247" s="2"/>
    </row>
    <row r="34248" spans="53:53" x14ac:dyDescent="0.3">
      <c r="BA34248" s="2"/>
    </row>
    <row r="34249" spans="53:53" x14ac:dyDescent="0.3">
      <c r="BA34249" s="2"/>
    </row>
    <row r="34250" spans="53:53" x14ac:dyDescent="0.3">
      <c r="BA34250" s="2"/>
    </row>
    <row r="34251" spans="53:53" x14ac:dyDescent="0.3">
      <c r="BA34251" s="2"/>
    </row>
    <row r="34252" spans="53:53" x14ac:dyDescent="0.3">
      <c r="BA34252" s="2"/>
    </row>
    <row r="34253" spans="53:53" x14ac:dyDescent="0.3">
      <c r="BA34253" s="2"/>
    </row>
    <row r="34254" spans="53:53" x14ac:dyDescent="0.3">
      <c r="BA34254" s="2"/>
    </row>
    <row r="34255" spans="53:53" x14ac:dyDescent="0.3">
      <c r="BA34255" s="2"/>
    </row>
    <row r="34256" spans="53:53" x14ac:dyDescent="0.3">
      <c r="BA34256" s="2"/>
    </row>
    <row r="34257" spans="53:53" x14ac:dyDescent="0.3">
      <c r="BA34257" s="2"/>
    </row>
    <row r="34258" spans="53:53" x14ac:dyDescent="0.3">
      <c r="BA34258" s="2"/>
    </row>
    <row r="34259" spans="53:53" x14ac:dyDescent="0.3">
      <c r="BA34259" s="2"/>
    </row>
    <row r="34260" spans="53:53" x14ac:dyDescent="0.3">
      <c r="BA34260" s="2"/>
    </row>
    <row r="34261" spans="53:53" x14ac:dyDescent="0.3">
      <c r="BA34261" s="2"/>
    </row>
    <row r="34262" spans="53:53" x14ac:dyDescent="0.3">
      <c r="BA34262" s="2"/>
    </row>
    <row r="34263" spans="53:53" x14ac:dyDescent="0.3">
      <c r="BA34263" s="2"/>
    </row>
    <row r="34264" spans="53:53" x14ac:dyDescent="0.3">
      <c r="BA34264" s="2"/>
    </row>
    <row r="34265" spans="53:53" x14ac:dyDescent="0.3">
      <c r="BA34265" s="2"/>
    </row>
    <row r="34266" spans="53:53" x14ac:dyDescent="0.3">
      <c r="BA34266" s="2"/>
    </row>
    <row r="34267" spans="53:53" x14ac:dyDescent="0.3">
      <c r="BA34267" s="2"/>
    </row>
    <row r="34268" spans="53:53" x14ac:dyDescent="0.3">
      <c r="BA34268" s="2"/>
    </row>
    <row r="34269" spans="53:53" x14ac:dyDescent="0.3">
      <c r="BA34269" s="2"/>
    </row>
    <row r="34270" spans="53:53" x14ac:dyDescent="0.3">
      <c r="BA34270" s="2"/>
    </row>
    <row r="34271" spans="53:53" x14ac:dyDescent="0.3">
      <c r="BA34271" s="2"/>
    </row>
    <row r="34272" spans="53:53" x14ac:dyDescent="0.3">
      <c r="BA34272" s="2"/>
    </row>
    <row r="34273" spans="53:53" x14ac:dyDescent="0.3">
      <c r="BA34273" s="2"/>
    </row>
    <row r="34274" spans="53:53" x14ac:dyDescent="0.3">
      <c r="BA34274" s="2"/>
    </row>
    <row r="34275" spans="53:53" x14ac:dyDescent="0.3">
      <c r="BA34275" s="2"/>
    </row>
    <row r="34276" spans="53:53" x14ac:dyDescent="0.3">
      <c r="BA34276" s="2"/>
    </row>
    <row r="34277" spans="53:53" x14ac:dyDescent="0.3">
      <c r="BA34277" s="2"/>
    </row>
    <row r="34278" spans="53:53" x14ac:dyDescent="0.3">
      <c r="BA34278" s="2"/>
    </row>
    <row r="34279" spans="53:53" x14ac:dyDescent="0.3">
      <c r="BA34279" s="2"/>
    </row>
    <row r="34280" spans="53:53" x14ac:dyDescent="0.3">
      <c r="BA34280" s="2"/>
    </row>
    <row r="34281" spans="53:53" x14ac:dyDescent="0.3">
      <c r="BA34281" s="2"/>
    </row>
    <row r="34282" spans="53:53" x14ac:dyDescent="0.3">
      <c r="BA34282" s="2"/>
    </row>
    <row r="34283" spans="53:53" x14ac:dyDescent="0.3">
      <c r="BA34283" s="2"/>
    </row>
    <row r="34284" spans="53:53" x14ac:dyDescent="0.3">
      <c r="BA34284" s="2"/>
    </row>
    <row r="34285" spans="53:53" x14ac:dyDescent="0.3">
      <c r="BA34285" s="2"/>
    </row>
    <row r="34286" spans="53:53" x14ac:dyDescent="0.3">
      <c r="BA34286" s="2"/>
    </row>
    <row r="34287" spans="53:53" x14ac:dyDescent="0.3">
      <c r="BA34287" s="2"/>
    </row>
    <row r="34288" spans="53:53" x14ac:dyDescent="0.3">
      <c r="BA34288" s="2"/>
    </row>
    <row r="34289" spans="53:53" x14ac:dyDescent="0.3">
      <c r="BA34289" s="2"/>
    </row>
    <row r="34290" spans="53:53" x14ac:dyDescent="0.3">
      <c r="BA34290" s="2"/>
    </row>
    <row r="34291" spans="53:53" x14ac:dyDescent="0.3">
      <c r="BA34291" s="2"/>
    </row>
    <row r="34292" spans="53:53" x14ac:dyDescent="0.3">
      <c r="BA34292" s="2"/>
    </row>
    <row r="34293" spans="53:53" x14ac:dyDescent="0.3">
      <c r="BA34293" s="2"/>
    </row>
    <row r="34294" spans="53:53" x14ac:dyDescent="0.3">
      <c r="BA34294" s="2"/>
    </row>
    <row r="34295" spans="53:53" x14ac:dyDescent="0.3">
      <c r="BA34295" s="2"/>
    </row>
    <row r="34296" spans="53:53" x14ac:dyDescent="0.3">
      <c r="BA34296" s="2"/>
    </row>
    <row r="34297" spans="53:53" x14ac:dyDescent="0.3">
      <c r="BA34297" s="2"/>
    </row>
    <row r="34298" spans="53:53" x14ac:dyDescent="0.3">
      <c r="BA34298" s="2"/>
    </row>
    <row r="34299" spans="53:53" x14ac:dyDescent="0.3">
      <c r="BA34299" s="2"/>
    </row>
    <row r="34300" spans="53:53" x14ac:dyDescent="0.3">
      <c r="BA34300" s="2"/>
    </row>
    <row r="34301" spans="53:53" x14ac:dyDescent="0.3">
      <c r="BA34301" s="2"/>
    </row>
    <row r="34302" spans="53:53" x14ac:dyDescent="0.3">
      <c r="BA34302" s="2"/>
    </row>
    <row r="34303" spans="53:53" x14ac:dyDescent="0.3">
      <c r="BA34303" s="2"/>
    </row>
    <row r="34304" spans="53:53" x14ac:dyDescent="0.3">
      <c r="BA34304" s="2"/>
    </row>
    <row r="34305" spans="53:53" x14ac:dyDescent="0.3">
      <c r="BA34305" s="2"/>
    </row>
    <row r="34306" spans="53:53" x14ac:dyDescent="0.3">
      <c r="BA34306" s="2"/>
    </row>
    <row r="34307" spans="53:53" x14ac:dyDescent="0.3">
      <c r="BA34307" s="2"/>
    </row>
    <row r="34308" spans="53:53" x14ac:dyDescent="0.3">
      <c r="BA34308" s="2"/>
    </row>
    <row r="34309" spans="53:53" x14ac:dyDescent="0.3">
      <c r="BA34309" s="2"/>
    </row>
    <row r="34310" spans="53:53" x14ac:dyDescent="0.3">
      <c r="BA34310" s="2"/>
    </row>
    <row r="34311" spans="53:53" x14ac:dyDescent="0.3">
      <c r="BA34311" s="2"/>
    </row>
    <row r="34312" spans="53:53" x14ac:dyDescent="0.3">
      <c r="BA34312" s="2"/>
    </row>
    <row r="34313" spans="53:53" x14ac:dyDescent="0.3">
      <c r="BA34313" s="2"/>
    </row>
    <row r="34314" spans="53:53" x14ac:dyDescent="0.3">
      <c r="BA34314" s="2"/>
    </row>
    <row r="34315" spans="53:53" x14ac:dyDescent="0.3">
      <c r="BA34315" s="2"/>
    </row>
    <row r="34316" spans="53:53" x14ac:dyDescent="0.3">
      <c r="BA34316" s="2"/>
    </row>
    <row r="34317" spans="53:53" x14ac:dyDescent="0.3">
      <c r="BA34317" s="2"/>
    </row>
    <row r="34318" spans="53:53" x14ac:dyDescent="0.3">
      <c r="BA34318" s="2"/>
    </row>
    <row r="34319" spans="53:53" x14ac:dyDescent="0.3">
      <c r="BA34319" s="2"/>
    </row>
    <row r="34320" spans="53:53" x14ac:dyDescent="0.3">
      <c r="BA34320" s="2"/>
    </row>
    <row r="34321" spans="53:53" x14ac:dyDescent="0.3">
      <c r="BA34321" s="2"/>
    </row>
    <row r="34322" spans="53:53" x14ac:dyDescent="0.3">
      <c r="BA34322" s="2"/>
    </row>
    <row r="34323" spans="53:53" x14ac:dyDescent="0.3">
      <c r="BA34323" s="2"/>
    </row>
    <row r="34324" spans="53:53" x14ac:dyDescent="0.3">
      <c r="BA34324" s="2"/>
    </row>
    <row r="34325" spans="53:53" x14ac:dyDescent="0.3">
      <c r="BA34325" s="2"/>
    </row>
    <row r="34326" spans="53:53" x14ac:dyDescent="0.3">
      <c r="BA34326" s="2"/>
    </row>
    <row r="34327" spans="53:53" x14ac:dyDescent="0.3">
      <c r="BA34327" s="2"/>
    </row>
    <row r="34328" spans="53:53" x14ac:dyDescent="0.3">
      <c r="BA34328" s="2"/>
    </row>
    <row r="34329" spans="53:53" x14ac:dyDescent="0.3">
      <c r="BA34329" s="2"/>
    </row>
    <row r="34330" spans="53:53" x14ac:dyDescent="0.3">
      <c r="BA34330" s="2"/>
    </row>
    <row r="34331" spans="53:53" x14ac:dyDescent="0.3">
      <c r="BA34331" s="2"/>
    </row>
    <row r="34332" spans="53:53" x14ac:dyDescent="0.3">
      <c r="BA34332" s="2"/>
    </row>
    <row r="34333" spans="53:53" x14ac:dyDescent="0.3">
      <c r="BA34333" s="2"/>
    </row>
    <row r="34334" spans="53:53" x14ac:dyDescent="0.3">
      <c r="BA34334" s="2"/>
    </row>
    <row r="34335" spans="53:53" x14ac:dyDescent="0.3">
      <c r="BA34335" s="2"/>
    </row>
    <row r="34336" spans="53:53" x14ac:dyDescent="0.3">
      <c r="BA34336" s="2"/>
    </row>
    <row r="34337" spans="53:53" x14ac:dyDescent="0.3">
      <c r="BA34337" s="2"/>
    </row>
    <row r="34338" spans="53:53" x14ac:dyDescent="0.3">
      <c r="BA34338" s="2"/>
    </row>
    <row r="34339" spans="53:53" x14ac:dyDescent="0.3">
      <c r="BA34339" s="2"/>
    </row>
    <row r="34340" spans="53:53" x14ac:dyDescent="0.3">
      <c r="BA34340" s="2"/>
    </row>
    <row r="34341" spans="53:53" x14ac:dyDescent="0.3">
      <c r="BA34341" s="2"/>
    </row>
    <row r="34342" spans="53:53" x14ac:dyDescent="0.3">
      <c r="BA34342" s="2"/>
    </row>
    <row r="34343" spans="53:53" x14ac:dyDescent="0.3">
      <c r="BA34343" s="2"/>
    </row>
    <row r="34344" spans="53:53" x14ac:dyDescent="0.3">
      <c r="BA34344" s="2"/>
    </row>
    <row r="34345" spans="53:53" x14ac:dyDescent="0.3">
      <c r="BA34345" s="2"/>
    </row>
    <row r="34346" spans="53:53" x14ac:dyDescent="0.3">
      <c r="BA34346" s="2"/>
    </row>
    <row r="34347" spans="53:53" x14ac:dyDescent="0.3">
      <c r="BA34347" s="2"/>
    </row>
    <row r="34348" spans="53:53" x14ac:dyDescent="0.3">
      <c r="BA34348" s="2"/>
    </row>
    <row r="34349" spans="53:53" x14ac:dyDescent="0.3">
      <c r="BA34349" s="2"/>
    </row>
    <row r="34350" spans="53:53" x14ac:dyDescent="0.3">
      <c r="BA34350" s="2"/>
    </row>
    <row r="34351" spans="53:53" x14ac:dyDescent="0.3">
      <c r="BA34351" s="2"/>
    </row>
    <row r="34352" spans="53:53" x14ac:dyDescent="0.3">
      <c r="BA34352" s="2"/>
    </row>
    <row r="34353" spans="53:53" x14ac:dyDescent="0.3">
      <c r="BA34353" s="2"/>
    </row>
    <row r="34354" spans="53:53" x14ac:dyDescent="0.3">
      <c r="BA34354" s="2"/>
    </row>
    <row r="34355" spans="53:53" x14ac:dyDescent="0.3">
      <c r="BA34355" s="2"/>
    </row>
    <row r="34356" spans="53:53" x14ac:dyDescent="0.3">
      <c r="BA34356" s="2"/>
    </row>
    <row r="34357" spans="53:53" x14ac:dyDescent="0.3">
      <c r="BA34357" s="2"/>
    </row>
    <row r="34358" spans="53:53" x14ac:dyDescent="0.3">
      <c r="BA34358" s="2"/>
    </row>
    <row r="34359" spans="53:53" x14ac:dyDescent="0.3">
      <c r="BA34359" s="2"/>
    </row>
    <row r="34360" spans="53:53" x14ac:dyDescent="0.3">
      <c r="BA34360" s="2"/>
    </row>
    <row r="34361" spans="53:53" x14ac:dyDescent="0.3">
      <c r="BA34361" s="2"/>
    </row>
    <row r="34362" spans="53:53" x14ac:dyDescent="0.3">
      <c r="BA34362" s="2"/>
    </row>
    <row r="34363" spans="53:53" x14ac:dyDescent="0.3">
      <c r="BA34363" s="2"/>
    </row>
    <row r="34364" spans="53:53" x14ac:dyDescent="0.3">
      <c r="BA34364" s="2"/>
    </row>
    <row r="34365" spans="53:53" x14ac:dyDescent="0.3">
      <c r="BA34365" s="2"/>
    </row>
    <row r="34366" spans="53:53" x14ac:dyDescent="0.3">
      <c r="BA34366" s="2"/>
    </row>
    <row r="34367" spans="53:53" x14ac:dyDescent="0.3">
      <c r="BA34367" s="2"/>
    </row>
    <row r="34368" spans="53:53" x14ac:dyDescent="0.3">
      <c r="BA34368" s="2"/>
    </row>
    <row r="34369" spans="53:53" x14ac:dyDescent="0.3">
      <c r="BA34369" s="2"/>
    </row>
    <row r="34370" spans="53:53" x14ac:dyDescent="0.3">
      <c r="BA34370" s="2"/>
    </row>
    <row r="34371" spans="53:53" x14ac:dyDescent="0.3">
      <c r="BA34371" s="2"/>
    </row>
    <row r="34372" spans="53:53" x14ac:dyDescent="0.3">
      <c r="BA34372" s="2"/>
    </row>
    <row r="34373" spans="53:53" x14ac:dyDescent="0.3">
      <c r="BA34373" s="2"/>
    </row>
    <row r="34374" spans="53:53" x14ac:dyDescent="0.3">
      <c r="BA34374" s="2"/>
    </row>
    <row r="34375" spans="53:53" x14ac:dyDescent="0.3">
      <c r="BA34375" s="2"/>
    </row>
    <row r="34376" spans="53:53" x14ac:dyDescent="0.3">
      <c r="BA34376" s="2"/>
    </row>
    <row r="34377" spans="53:53" x14ac:dyDescent="0.3">
      <c r="BA34377" s="2"/>
    </row>
    <row r="34378" spans="53:53" x14ac:dyDescent="0.3">
      <c r="BA34378" s="2"/>
    </row>
    <row r="34379" spans="53:53" x14ac:dyDescent="0.3">
      <c r="BA34379" s="2"/>
    </row>
    <row r="34380" spans="53:53" x14ac:dyDescent="0.3">
      <c r="BA34380" s="2"/>
    </row>
    <row r="34381" spans="53:53" x14ac:dyDescent="0.3">
      <c r="BA34381" s="2"/>
    </row>
    <row r="34382" spans="53:53" x14ac:dyDescent="0.3">
      <c r="BA34382" s="2"/>
    </row>
    <row r="34383" spans="53:53" x14ac:dyDescent="0.3">
      <c r="BA34383" s="2"/>
    </row>
    <row r="34384" spans="53:53" x14ac:dyDescent="0.3">
      <c r="BA34384" s="2"/>
    </row>
    <row r="34385" spans="53:53" x14ac:dyDescent="0.3">
      <c r="BA34385" s="2"/>
    </row>
    <row r="34386" spans="53:53" x14ac:dyDescent="0.3">
      <c r="BA34386" s="2"/>
    </row>
    <row r="34387" spans="53:53" x14ac:dyDescent="0.3">
      <c r="BA34387" s="2"/>
    </row>
    <row r="34388" spans="53:53" x14ac:dyDescent="0.3">
      <c r="BA34388" s="2"/>
    </row>
    <row r="34389" spans="53:53" x14ac:dyDescent="0.3">
      <c r="BA34389" s="2"/>
    </row>
    <row r="34390" spans="53:53" x14ac:dyDescent="0.3">
      <c r="BA34390" s="2"/>
    </row>
    <row r="34391" spans="53:53" x14ac:dyDescent="0.3">
      <c r="BA34391" s="2"/>
    </row>
    <row r="34392" spans="53:53" x14ac:dyDescent="0.3">
      <c r="BA34392" s="2"/>
    </row>
    <row r="34393" spans="53:53" x14ac:dyDescent="0.3">
      <c r="BA34393" s="2"/>
    </row>
    <row r="34394" spans="53:53" x14ac:dyDescent="0.3">
      <c r="BA34394" s="2"/>
    </row>
    <row r="34395" spans="53:53" x14ac:dyDescent="0.3">
      <c r="BA34395" s="2"/>
    </row>
    <row r="34396" spans="53:53" x14ac:dyDescent="0.3">
      <c r="BA34396" s="2"/>
    </row>
    <row r="34397" spans="53:53" x14ac:dyDescent="0.3">
      <c r="BA34397" s="2"/>
    </row>
    <row r="34398" spans="53:53" x14ac:dyDescent="0.3">
      <c r="BA34398" s="2"/>
    </row>
    <row r="34399" spans="53:53" x14ac:dyDescent="0.3">
      <c r="BA34399" s="2"/>
    </row>
    <row r="34400" spans="53:53" x14ac:dyDescent="0.3">
      <c r="BA34400" s="2"/>
    </row>
    <row r="34401" spans="53:53" x14ac:dyDescent="0.3">
      <c r="BA34401" s="2"/>
    </row>
    <row r="34402" spans="53:53" x14ac:dyDescent="0.3">
      <c r="BA34402" s="2"/>
    </row>
    <row r="34403" spans="53:53" x14ac:dyDescent="0.3">
      <c r="BA34403" s="2"/>
    </row>
    <row r="34404" spans="53:53" x14ac:dyDescent="0.3">
      <c r="BA34404" s="2"/>
    </row>
    <row r="34405" spans="53:53" x14ac:dyDescent="0.3">
      <c r="BA34405" s="2"/>
    </row>
    <row r="34406" spans="53:53" x14ac:dyDescent="0.3">
      <c r="BA34406" s="2"/>
    </row>
    <row r="34407" spans="53:53" x14ac:dyDescent="0.3">
      <c r="BA34407" s="2"/>
    </row>
    <row r="34408" spans="53:53" x14ac:dyDescent="0.3">
      <c r="BA34408" s="2"/>
    </row>
    <row r="34409" spans="53:53" x14ac:dyDescent="0.3">
      <c r="BA34409" s="2"/>
    </row>
    <row r="34410" spans="53:53" x14ac:dyDescent="0.3">
      <c r="BA34410" s="2"/>
    </row>
    <row r="34411" spans="53:53" x14ac:dyDescent="0.3">
      <c r="BA34411" s="2"/>
    </row>
    <row r="34412" spans="53:53" x14ac:dyDescent="0.3">
      <c r="BA34412" s="2"/>
    </row>
    <row r="34413" spans="53:53" x14ac:dyDescent="0.3">
      <c r="BA34413" s="2"/>
    </row>
    <row r="34414" spans="53:53" x14ac:dyDescent="0.3">
      <c r="BA34414" s="2"/>
    </row>
    <row r="34415" spans="53:53" x14ac:dyDescent="0.3">
      <c r="BA34415" s="2"/>
    </row>
    <row r="34416" spans="53:53" x14ac:dyDescent="0.3">
      <c r="BA34416" s="2"/>
    </row>
    <row r="34417" spans="53:53" x14ac:dyDescent="0.3">
      <c r="BA34417" s="2"/>
    </row>
    <row r="34418" spans="53:53" x14ac:dyDescent="0.3">
      <c r="BA34418" s="2"/>
    </row>
    <row r="34419" spans="53:53" x14ac:dyDescent="0.3">
      <c r="BA34419" s="2"/>
    </row>
    <row r="34420" spans="53:53" x14ac:dyDescent="0.3">
      <c r="BA34420" s="2"/>
    </row>
    <row r="34421" spans="53:53" x14ac:dyDescent="0.3">
      <c r="BA34421" s="2"/>
    </row>
    <row r="34422" spans="53:53" x14ac:dyDescent="0.3">
      <c r="BA34422" s="2"/>
    </row>
    <row r="34423" spans="53:53" x14ac:dyDescent="0.3">
      <c r="BA34423" s="2"/>
    </row>
    <row r="34424" spans="53:53" x14ac:dyDescent="0.3">
      <c r="BA34424" s="2"/>
    </row>
    <row r="34425" spans="53:53" x14ac:dyDescent="0.3">
      <c r="BA34425" s="2"/>
    </row>
    <row r="34426" spans="53:53" x14ac:dyDescent="0.3">
      <c r="BA34426" s="2"/>
    </row>
    <row r="34427" spans="53:53" x14ac:dyDescent="0.3">
      <c r="BA34427" s="2"/>
    </row>
    <row r="34428" spans="53:53" x14ac:dyDescent="0.3">
      <c r="BA34428" s="2"/>
    </row>
    <row r="34429" spans="53:53" x14ac:dyDescent="0.3">
      <c r="BA34429" s="2"/>
    </row>
    <row r="34430" spans="53:53" x14ac:dyDescent="0.3">
      <c r="BA34430" s="2"/>
    </row>
    <row r="34431" spans="53:53" x14ac:dyDescent="0.3">
      <c r="BA34431" s="2"/>
    </row>
    <row r="34432" spans="53:53" x14ac:dyDescent="0.3">
      <c r="BA34432" s="2"/>
    </row>
    <row r="34433" spans="53:53" x14ac:dyDescent="0.3">
      <c r="BA34433" s="2"/>
    </row>
    <row r="34434" spans="53:53" x14ac:dyDescent="0.3">
      <c r="BA34434" s="2"/>
    </row>
    <row r="34435" spans="53:53" x14ac:dyDescent="0.3">
      <c r="BA34435" s="2"/>
    </row>
    <row r="34436" spans="53:53" x14ac:dyDescent="0.3">
      <c r="BA34436" s="2"/>
    </row>
    <row r="34437" spans="53:53" x14ac:dyDescent="0.3">
      <c r="BA34437" s="2"/>
    </row>
    <row r="34438" spans="53:53" x14ac:dyDescent="0.3">
      <c r="BA34438" s="2"/>
    </row>
    <row r="34439" spans="53:53" x14ac:dyDescent="0.3">
      <c r="BA34439" s="2"/>
    </row>
    <row r="34440" spans="53:53" x14ac:dyDescent="0.3">
      <c r="BA34440" s="2"/>
    </row>
    <row r="34441" spans="53:53" x14ac:dyDescent="0.3">
      <c r="BA34441" s="2"/>
    </row>
    <row r="34442" spans="53:53" x14ac:dyDescent="0.3">
      <c r="BA34442" s="2"/>
    </row>
    <row r="34443" spans="53:53" x14ac:dyDescent="0.3">
      <c r="BA34443" s="2"/>
    </row>
    <row r="34444" spans="53:53" x14ac:dyDescent="0.3">
      <c r="BA34444" s="2"/>
    </row>
    <row r="34445" spans="53:53" x14ac:dyDescent="0.3">
      <c r="BA34445" s="2"/>
    </row>
    <row r="34446" spans="53:53" x14ac:dyDescent="0.3">
      <c r="BA34446" s="2"/>
    </row>
    <row r="34447" spans="53:53" x14ac:dyDescent="0.3">
      <c r="BA34447" s="2"/>
    </row>
    <row r="34448" spans="53:53" x14ac:dyDescent="0.3">
      <c r="BA34448" s="2"/>
    </row>
    <row r="34449" spans="53:53" x14ac:dyDescent="0.3">
      <c r="BA34449" s="2"/>
    </row>
    <row r="34450" spans="53:53" x14ac:dyDescent="0.3">
      <c r="BA34450" s="2"/>
    </row>
    <row r="34451" spans="53:53" x14ac:dyDescent="0.3">
      <c r="BA34451" s="2"/>
    </row>
    <row r="34452" spans="53:53" x14ac:dyDescent="0.3">
      <c r="BA34452" s="2"/>
    </row>
    <row r="34453" spans="53:53" x14ac:dyDescent="0.3">
      <c r="BA34453" s="2"/>
    </row>
    <row r="34454" spans="53:53" x14ac:dyDescent="0.3">
      <c r="BA34454" s="2"/>
    </row>
    <row r="34455" spans="53:53" x14ac:dyDescent="0.3">
      <c r="BA34455" s="2"/>
    </row>
    <row r="34456" spans="53:53" x14ac:dyDescent="0.3">
      <c r="BA34456" s="2"/>
    </row>
    <row r="34457" spans="53:53" x14ac:dyDescent="0.3">
      <c r="BA34457" s="2"/>
    </row>
    <row r="34458" spans="53:53" x14ac:dyDescent="0.3">
      <c r="BA34458" s="2"/>
    </row>
    <row r="34459" spans="53:53" x14ac:dyDescent="0.3">
      <c r="BA34459" s="2"/>
    </row>
    <row r="34460" spans="53:53" x14ac:dyDescent="0.3">
      <c r="BA34460" s="2"/>
    </row>
    <row r="34461" spans="53:53" x14ac:dyDescent="0.3">
      <c r="BA34461" s="2"/>
    </row>
    <row r="34462" spans="53:53" x14ac:dyDescent="0.3">
      <c r="BA34462" s="2"/>
    </row>
    <row r="34463" spans="53:53" x14ac:dyDescent="0.3">
      <c r="BA34463" s="2"/>
    </row>
    <row r="34464" spans="53:53" x14ac:dyDescent="0.3">
      <c r="BA34464" s="2"/>
    </row>
    <row r="34465" spans="53:53" x14ac:dyDescent="0.3">
      <c r="BA34465" s="2"/>
    </row>
    <row r="34466" spans="53:53" x14ac:dyDescent="0.3">
      <c r="BA34466" s="2"/>
    </row>
    <row r="34467" spans="53:53" x14ac:dyDescent="0.3">
      <c r="BA34467" s="2"/>
    </row>
    <row r="34468" spans="53:53" x14ac:dyDescent="0.3">
      <c r="BA34468" s="2"/>
    </row>
    <row r="34469" spans="53:53" x14ac:dyDescent="0.3">
      <c r="BA34469" s="2"/>
    </row>
    <row r="34470" spans="53:53" x14ac:dyDescent="0.3">
      <c r="BA34470" s="2"/>
    </row>
    <row r="34471" spans="53:53" x14ac:dyDescent="0.3">
      <c r="BA34471" s="2"/>
    </row>
    <row r="34472" spans="53:53" x14ac:dyDescent="0.3">
      <c r="BA34472" s="2"/>
    </row>
    <row r="34473" spans="53:53" x14ac:dyDescent="0.3">
      <c r="BA34473" s="2"/>
    </row>
    <row r="34474" spans="53:53" x14ac:dyDescent="0.3">
      <c r="BA34474" s="2"/>
    </row>
    <row r="34475" spans="53:53" x14ac:dyDescent="0.3">
      <c r="BA34475" s="2"/>
    </row>
    <row r="34476" spans="53:53" x14ac:dyDescent="0.3">
      <c r="BA34476" s="2"/>
    </row>
    <row r="34477" spans="53:53" x14ac:dyDescent="0.3">
      <c r="BA34477" s="2"/>
    </row>
    <row r="34478" spans="53:53" x14ac:dyDescent="0.3">
      <c r="BA34478" s="2"/>
    </row>
    <row r="34479" spans="53:53" x14ac:dyDescent="0.3">
      <c r="BA34479" s="2"/>
    </row>
    <row r="34480" spans="53:53" x14ac:dyDescent="0.3">
      <c r="BA34480" s="2"/>
    </row>
    <row r="34481" spans="53:53" x14ac:dyDescent="0.3">
      <c r="BA34481" s="2"/>
    </row>
    <row r="34482" spans="53:53" x14ac:dyDescent="0.3">
      <c r="BA34482" s="2"/>
    </row>
    <row r="34483" spans="53:53" x14ac:dyDescent="0.3">
      <c r="BA34483" s="2"/>
    </row>
    <row r="34484" spans="53:53" x14ac:dyDescent="0.3">
      <c r="BA34484" s="2"/>
    </row>
    <row r="34485" spans="53:53" x14ac:dyDescent="0.3">
      <c r="BA34485" s="2"/>
    </row>
    <row r="34486" spans="53:53" x14ac:dyDescent="0.3">
      <c r="BA34486" s="2"/>
    </row>
    <row r="34487" spans="53:53" x14ac:dyDescent="0.3">
      <c r="BA34487" s="2"/>
    </row>
    <row r="34488" spans="53:53" x14ac:dyDescent="0.3">
      <c r="BA34488" s="2"/>
    </row>
    <row r="34489" spans="53:53" x14ac:dyDescent="0.3">
      <c r="BA34489" s="2"/>
    </row>
    <row r="34490" spans="53:53" x14ac:dyDescent="0.3">
      <c r="BA34490" s="2"/>
    </row>
    <row r="34491" spans="53:53" x14ac:dyDescent="0.3">
      <c r="BA34491" s="2"/>
    </row>
    <row r="34492" spans="53:53" x14ac:dyDescent="0.3">
      <c r="BA34492" s="2"/>
    </row>
    <row r="34493" spans="53:53" x14ac:dyDescent="0.3">
      <c r="BA34493" s="2"/>
    </row>
    <row r="34494" spans="53:53" x14ac:dyDescent="0.3">
      <c r="BA34494" s="2"/>
    </row>
    <row r="34495" spans="53:53" x14ac:dyDescent="0.3">
      <c r="BA34495" s="2"/>
    </row>
    <row r="34496" spans="53:53" x14ac:dyDescent="0.3">
      <c r="BA34496" s="2"/>
    </row>
    <row r="34497" spans="53:53" x14ac:dyDescent="0.3">
      <c r="BA34497" s="2"/>
    </row>
    <row r="34498" spans="53:53" x14ac:dyDescent="0.3">
      <c r="BA34498" s="2"/>
    </row>
    <row r="34499" spans="53:53" x14ac:dyDescent="0.3">
      <c r="BA34499" s="2"/>
    </row>
    <row r="34500" spans="53:53" x14ac:dyDescent="0.3">
      <c r="BA34500" s="2"/>
    </row>
    <row r="34501" spans="53:53" x14ac:dyDescent="0.3">
      <c r="BA34501" s="2"/>
    </row>
    <row r="34502" spans="53:53" x14ac:dyDescent="0.3">
      <c r="BA34502" s="2"/>
    </row>
    <row r="34503" spans="53:53" x14ac:dyDescent="0.3">
      <c r="BA34503" s="2"/>
    </row>
    <row r="34504" spans="53:53" x14ac:dyDescent="0.3">
      <c r="BA34504" s="2"/>
    </row>
    <row r="34505" spans="53:53" x14ac:dyDescent="0.3">
      <c r="BA34505" s="2"/>
    </row>
    <row r="34506" spans="53:53" x14ac:dyDescent="0.3">
      <c r="BA34506" s="2"/>
    </row>
    <row r="34507" spans="53:53" x14ac:dyDescent="0.3">
      <c r="BA34507" s="2"/>
    </row>
    <row r="34508" spans="53:53" x14ac:dyDescent="0.3">
      <c r="BA34508" s="2"/>
    </row>
    <row r="34509" spans="53:53" x14ac:dyDescent="0.3">
      <c r="BA34509" s="2"/>
    </row>
    <row r="34510" spans="53:53" x14ac:dyDescent="0.3">
      <c r="BA34510" s="2"/>
    </row>
    <row r="34511" spans="53:53" x14ac:dyDescent="0.3">
      <c r="BA34511" s="2"/>
    </row>
    <row r="34512" spans="53:53" x14ac:dyDescent="0.3">
      <c r="BA34512" s="2"/>
    </row>
    <row r="34513" spans="53:53" x14ac:dyDescent="0.3">
      <c r="BA34513" s="2"/>
    </row>
    <row r="34514" spans="53:53" x14ac:dyDescent="0.3">
      <c r="BA34514" s="2"/>
    </row>
    <row r="34515" spans="53:53" x14ac:dyDescent="0.3">
      <c r="BA34515" s="2"/>
    </row>
    <row r="34516" spans="53:53" x14ac:dyDescent="0.3">
      <c r="BA34516" s="2"/>
    </row>
    <row r="34517" spans="53:53" x14ac:dyDescent="0.3">
      <c r="BA34517" s="2"/>
    </row>
    <row r="34518" spans="53:53" x14ac:dyDescent="0.3">
      <c r="BA34518" s="2"/>
    </row>
    <row r="34519" spans="53:53" x14ac:dyDescent="0.3">
      <c r="BA34519" s="2"/>
    </row>
    <row r="34520" spans="53:53" x14ac:dyDescent="0.3">
      <c r="BA34520" s="2"/>
    </row>
    <row r="34521" spans="53:53" x14ac:dyDescent="0.3">
      <c r="BA34521" s="2"/>
    </row>
    <row r="34522" spans="53:53" x14ac:dyDescent="0.3">
      <c r="BA34522" s="2"/>
    </row>
    <row r="34523" spans="53:53" x14ac:dyDescent="0.3">
      <c r="BA34523" s="2"/>
    </row>
    <row r="34524" spans="53:53" x14ac:dyDescent="0.3">
      <c r="BA34524" s="2"/>
    </row>
    <row r="34525" spans="53:53" x14ac:dyDescent="0.3">
      <c r="BA34525" s="2"/>
    </row>
    <row r="34526" spans="53:53" x14ac:dyDescent="0.3">
      <c r="BA34526" s="2"/>
    </row>
    <row r="34527" spans="53:53" x14ac:dyDescent="0.3">
      <c r="BA34527" s="2"/>
    </row>
    <row r="34528" spans="53:53" x14ac:dyDescent="0.3">
      <c r="BA34528" s="2"/>
    </row>
    <row r="34529" spans="53:53" x14ac:dyDescent="0.3">
      <c r="BA34529" s="2"/>
    </row>
    <row r="34530" spans="53:53" x14ac:dyDescent="0.3">
      <c r="BA34530" s="2"/>
    </row>
    <row r="34531" spans="53:53" x14ac:dyDescent="0.3">
      <c r="BA34531" s="2"/>
    </row>
    <row r="34532" spans="53:53" x14ac:dyDescent="0.3">
      <c r="BA34532" s="2"/>
    </row>
    <row r="34533" spans="53:53" x14ac:dyDescent="0.3">
      <c r="BA34533" s="2"/>
    </row>
    <row r="34534" spans="53:53" x14ac:dyDescent="0.3">
      <c r="BA34534" s="2"/>
    </row>
    <row r="34535" spans="53:53" x14ac:dyDescent="0.3">
      <c r="BA34535" s="2"/>
    </row>
    <row r="34536" spans="53:53" x14ac:dyDescent="0.3">
      <c r="BA34536" s="2"/>
    </row>
    <row r="34537" spans="53:53" x14ac:dyDescent="0.3">
      <c r="BA34537" s="2"/>
    </row>
    <row r="34538" spans="53:53" x14ac:dyDescent="0.3">
      <c r="BA34538" s="2"/>
    </row>
    <row r="34539" spans="53:53" x14ac:dyDescent="0.3">
      <c r="BA34539" s="2"/>
    </row>
    <row r="34540" spans="53:53" x14ac:dyDescent="0.3">
      <c r="BA34540" s="2"/>
    </row>
    <row r="34541" spans="53:53" x14ac:dyDescent="0.3">
      <c r="BA34541" s="2"/>
    </row>
    <row r="34542" spans="53:53" x14ac:dyDescent="0.3">
      <c r="BA34542" s="2"/>
    </row>
    <row r="34543" spans="53:53" x14ac:dyDescent="0.3">
      <c r="BA34543" s="2"/>
    </row>
    <row r="34544" spans="53:53" x14ac:dyDescent="0.3">
      <c r="BA34544" s="2"/>
    </row>
    <row r="34545" spans="53:53" x14ac:dyDescent="0.3">
      <c r="BA34545" s="2"/>
    </row>
    <row r="34546" spans="53:53" x14ac:dyDescent="0.3">
      <c r="BA34546" s="2"/>
    </row>
    <row r="34547" spans="53:53" x14ac:dyDescent="0.3">
      <c r="BA34547" s="2"/>
    </row>
    <row r="34548" spans="53:53" x14ac:dyDescent="0.3">
      <c r="BA34548" s="2"/>
    </row>
    <row r="34549" spans="53:53" x14ac:dyDescent="0.3">
      <c r="BA34549" s="2"/>
    </row>
    <row r="34550" spans="53:53" x14ac:dyDescent="0.3">
      <c r="BA34550" s="2"/>
    </row>
    <row r="34551" spans="53:53" x14ac:dyDescent="0.3">
      <c r="BA34551" s="2"/>
    </row>
    <row r="34552" spans="53:53" x14ac:dyDescent="0.3">
      <c r="BA34552" s="2"/>
    </row>
    <row r="34553" spans="53:53" x14ac:dyDescent="0.3">
      <c r="BA34553" s="2"/>
    </row>
    <row r="34554" spans="53:53" x14ac:dyDescent="0.3">
      <c r="BA34554" s="2"/>
    </row>
    <row r="34555" spans="53:53" x14ac:dyDescent="0.3">
      <c r="BA34555" s="2"/>
    </row>
    <row r="34556" spans="53:53" x14ac:dyDescent="0.3">
      <c r="BA34556" s="2"/>
    </row>
    <row r="34557" spans="53:53" x14ac:dyDescent="0.3">
      <c r="BA34557" s="2"/>
    </row>
    <row r="34558" spans="53:53" x14ac:dyDescent="0.3">
      <c r="BA34558" s="2"/>
    </row>
    <row r="34559" spans="53:53" x14ac:dyDescent="0.3">
      <c r="BA34559" s="2"/>
    </row>
    <row r="34560" spans="53:53" x14ac:dyDescent="0.3">
      <c r="BA34560" s="2"/>
    </row>
    <row r="34561" spans="53:53" x14ac:dyDescent="0.3">
      <c r="BA34561" s="2"/>
    </row>
    <row r="34562" spans="53:53" x14ac:dyDescent="0.3">
      <c r="BA34562" s="2"/>
    </row>
    <row r="34563" spans="53:53" x14ac:dyDescent="0.3">
      <c r="BA34563" s="2"/>
    </row>
    <row r="34564" spans="53:53" x14ac:dyDescent="0.3">
      <c r="BA34564" s="2"/>
    </row>
    <row r="34565" spans="53:53" x14ac:dyDescent="0.3">
      <c r="BA34565" s="2"/>
    </row>
    <row r="34566" spans="53:53" x14ac:dyDescent="0.3">
      <c r="BA34566" s="2"/>
    </row>
    <row r="34567" spans="53:53" x14ac:dyDescent="0.3">
      <c r="BA34567" s="2"/>
    </row>
    <row r="34568" spans="53:53" x14ac:dyDescent="0.3">
      <c r="BA34568" s="2"/>
    </row>
    <row r="34569" spans="53:53" x14ac:dyDescent="0.3">
      <c r="BA34569" s="2"/>
    </row>
    <row r="34570" spans="53:53" x14ac:dyDescent="0.3">
      <c r="BA34570" s="2"/>
    </row>
    <row r="34571" spans="53:53" x14ac:dyDescent="0.3">
      <c r="BA34571" s="2"/>
    </row>
    <row r="34572" spans="53:53" x14ac:dyDescent="0.3">
      <c r="BA34572" s="2"/>
    </row>
    <row r="34573" spans="53:53" x14ac:dyDescent="0.3">
      <c r="BA34573" s="2"/>
    </row>
    <row r="34574" spans="53:53" x14ac:dyDescent="0.3">
      <c r="BA34574" s="2"/>
    </row>
    <row r="34575" spans="53:53" x14ac:dyDescent="0.3">
      <c r="BA34575" s="2"/>
    </row>
    <row r="34576" spans="53:53" x14ac:dyDescent="0.3">
      <c r="BA34576" s="2"/>
    </row>
    <row r="34577" spans="53:53" x14ac:dyDescent="0.3">
      <c r="BA34577" s="2"/>
    </row>
    <row r="34578" spans="53:53" x14ac:dyDescent="0.3">
      <c r="BA34578" s="2"/>
    </row>
    <row r="34579" spans="53:53" x14ac:dyDescent="0.3">
      <c r="BA34579" s="2"/>
    </row>
    <row r="34580" spans="53:53" x14ac:dyDescent="0.3">
      <c r="BA34580" s="2"/>
    </row>
    <row r="34581" spans="53:53" x14ac:dyDescent="0.3">
      <c r="BA34581" s="2"/>
    </row>
    <row r="34582" spans="53:53" x14ac:dyDescent="0.3">
      <c r="BA34582" s="2"/>
    </row>
    <row r="34583" spans="53:53" x14ac:dyDescent="0.3">
      <c r="BA34583" s="2"/>
    </row>
    <row r="34584" spans="53:53" x14ac:dyDescent="0.3">
      <c r="BA34584" s="2"/>
    </row>
    <row r="34585" spans="53:53" x14ac:dyDescent="0.3">
      <c r="BA34585" s="2"/>
    </row>
    <row r="34586" spans="53:53" x14ac:dyDescent="0.3">
      <c r="BA34586" s="2"/>
    </row>
    <row r="34587" spans="53:53" x14ac:dyDescent="0.3">
      <c r="BA34587" s="2"/>
    </row>
    <row r="34588" spans="53:53" x14ac:dyDescent="0.3">
      <c r="BA34588" s="2"/>
    </row>
    <row r="34589" spans="53:53" x14ac:dyDescent="0.3">
      <c r="BA34589" s="2"/>
    </row>
    <row r="34590" spans="53:53" x14ac:dyDescent="0.3">
      <c r="BA34590" s="2"/>
    </row>
    <row r="34591" spans="53:53" x14ac:dyDescent="0.3">
      <c r="BA34591" s="2"/>
    </row>
    <row r="34592" spans="53:53" x14ac:dyDescent="0.3">
      <c r="BA34592" s="2"/>
    </row>
    <row r="34593" spans="53:53" x14ac:dyDescent="0.3">
      <c r="BA34593" s="2"/>
    </row>
    <row r="34594" spans="53:53" x14ac:dyDescent="0.3">
      <c r="BA34594" s="2"/>
    </row>
    <row r="34595" spans="53:53" x14ac:dyDescent="0.3">
      <c r="BA34595" s="2"/>
    </row>
    <row r="34596" spans="53:53" x14ac:dyDescent="0.3">
      <c r="BA34596" s="2"/>
    </row>
    <row r="34597" spans="53:53" x14ac:dyDescent="0.3">
      <c r="BA34597" s="2"/>
    </row>
    <row r="34598" spans="53:53" x14ac:dyDescent="0.3">
      <c r="BA34598" s="2"/>
    </row>
    <row r="34599" spans="53:53" x14ac:dyDescent="0.3">
      <c r="BA34599" s="2"/>
    </row>
    <row r="34600" spans="53:53" x14ac:dyDescent="0.3">
      <c r="BA34600" s="2"/>
    </row>
    <row r="34601" spans="53:53" x14ac:dyDescent="0.3">
      <c r="BA34601" s="2"/>
    </row>
    <row r="34602" spans="53:53" x14ac:dyDescent="0.3">
      <c r="BA34602" s="2"/>
    </row>
    <row r="34603" spans="53:53" x14ac:dyDescent="0.3">
      <c r="BA34603" s="2"/>
    </row>
    <row r="34604" spans="53:53" x14ac:dyDescent="0.3">
      <c r="BA34604" s="2"/>
    </row>
    <row r="34605" spans="53:53" x14ac:dyDescent="0.3">
      <c r="BA34605" s="2"/>
    </row>
    <row r="34606" spans="53:53" x14ac:dyDescent="0.3">
      <c r="BA34606" s="2"/>
    </row>
    <row r="34607" spans="53:53" x14ac:dyDescent="0.3">
      <c r="BA34607" s="2"/>
    </row>
    <row r="34608" spans="53:53" x14ac:dyDescent="0.3">
      <c r="BA34608" s="2"/>
    </row>
    <row r="34609" spans="53:53" x14ac:dyDescent="0.3">
      <c r="BA34609" s="2"/>
    </row>
    <row r="34610" spans="53:53" x14ac:dyDescent="0.3">
      <c r="BA34610" s="2"/>
    </row>
    <row r="34611" spans="53:53" x14ac:dyDescent="0.3">
      <c r="BA34611" s="2"/>
    </row>
    <row r="34612" spans="53:53" x14ac:dyDescent="0.3">
      <c r="BA34612" s="2"/>
    </row>
    <row r="34613" spans="53:53" x14ac:dyDescent="0.3">
      <c r="BA34613" s="2"/>
    </row>
    <row r="34614" spans="53:53" x14ac:dyDescent="0.3">
      <c r="BA34614" s="2"/>
    </row>
    <row r="34615" spans="53:53" x14ac:dyDescent="0.3">
      <c r="BA34615" s="2"/>
    </row>
    <row r="34616" spans="53:53" x14ac:dyDescent="0.3">
      <c r="BA34616" s="2"/>
    </row>
    <row r="34617" spans="53:53" x14ac:dyDescent="0.3">
      <c r="BA34617" s="2"/>
    </row>
    <row r="34618" spans="53:53" x14ac:dyDescent="0.3">
      <c r="BA34618" s="2"/>
    </row>
    <row r="34619" spans="53:53" x14ac:dyDescent="0.3">
      <c r="BA34619" s="2"/>
    </row>
    <row r="34620" spans="53:53" x14ac:dyDescent="0.3">
      <c r="BA34620" s="2"/>
    </row>
    <row r="34621" spans="53:53" x14ac:dyDescent="0.3">
      <c r="BA34621" s="2"/>
    </row>
    <row r="34622" spans="53:53" x14ac:dyDescent="0.3">
      <c r="BA34622" s="2"/>
    </row>
    <row r="34623" spans="53:53" x14ac:dyDescent="0.3">
      <c r="BA34623" s="2"/>
    </row>
    <row r="34624" spans="53:53" x14ac:dyDescent="0.3">
      <c r="BA34624" s="2"/>
    </row>
    <row r="34625" spans="53:53" x14ac:dyDescent="0.3">
      <c r="BA34625" s="2"/>
    </row>
    <row r="34626" spans="53:53" x14ac:dyDescent="0.3">
      <c r="BA34626" s="2"/>
    </row>
    <row r="34627" spans="53:53" x14ac:dyDescent="0.3">
      <c r="BA34627" s="2"/>
    </row>
    <row r="34628" spans="53:53" x14ac:dyDescent="0.3">
      <c r="BA34628" s="2"/>
    </row>
    <row r="34629" spans="53:53" x14ac:dyDescent="0.3">
      <c r="BA34629" s="2"/>
    </row>
    <row r="34630" spans="53:53" x14ac:dyDescent="0.3">
      <c r="BA34630" s="2"/>
    </row>
    <row r="34631" spans="53:53" x14ac:dyDescent="0.3">
      <c r="BA34631" s="2"/>
    </row>
    <row r="34632" spans="53:53" x14ac:dyDescent="0.3">
      <c r="BA34632" s="2"/>
    </row>
    <row r="34633" spans="53:53" x14ac:dyDescent="0.3">
      <c r="BA34633" s="2"/>
    </row>
    <row r="34634" spans="53:53" x14ac:dyDescent="0.3">
      <c r="BA34634" s="2"/>
    </row>
    <row r="34635" spans="53:53" x14ac:dyDescent="0.3">
      <c r="BA34635" s="2"/>
    </row>
    <row r="34636" spans="53:53" x14ac:dyDescent="0.3">
      <c r="BA34636" s="2"/>
    </row>
    <row r="34637" spans="53:53" x14ac:dyDescent="0.3">
      <c r="BA34637" s="2"/>
    </row>
    <row r="34638" spans="53:53" x14ac:dyDescent="0.3">
      <c r="BA34638" s="2"/>
    </row>
    <row r="34639" spans="53:53" x14ac:dyDescent="0.3">
      <c r="BA34639" s="2"/>
    </row>
    <row r="34640" spans="53:53" x14ac:dyDescent="0.3">
      <c r="BA34640" s="2"/>
    </row>
    <row r="34641" spans="53:53" x14ac:dyDescent="0.3">
      <c r="BA34641" s="2"/>
    </row>
    <row r="34642" spans="53:53" x14ac:dyDescent="0.3">
      <c r="BA34642" s="2"/>
    </row>
    <row r="34643" spans="53:53" x14ac:dyDescent="0.3">
      <c r="BA34643" s="2"/>
    </row>
    <row r="34644" spans="53:53" x14ac:dyDescent="0.3">
      <c r="BA34644" s="2"/>
    </row>
    <row r="34645" spans="53:53" x14ac:dyDescent="0.3">
      <c r="BA34645" s="2"/>
    </row>
    <row r="34646" spans="53:53" x14ac:dyDescent="0.3">
      <c r="BA34646" s="2"/>
    </row>
    <row r="34647" spans="53:53" x14ac:dyDescent="0.3">
      <c r="BA34647" s="2"/>
    </row>
    <row r="34648" spans="53:53" x14ac:dyDescent="0.3">
      <c r="BA34648" s="2"/>
    </row>
    <row r="34649" spans="53:53" x14ac:dyDescent="0.3">
      <c r="BA34649" s="2"/>
    </row>
    <row r="34650" spans="53:53" x14ac:dyDescent="0.3">
      <c r="BA34650" s="2"/>
    </row>
    <row r="34651" spans="53:53" x14ac:dyDescent="0.3">
      <c r="BA34651" s="2"/>
    </row>
    <row r="34652" spans="53:53" x14ac:dyDescent="0.3">
      <c r="BA34652" s="2"/>
    </row>
    <row r="34653" spans="53:53" x14ac:dyDescent="0.3">
      <c r="BA34653" s="2"/>
    </row>
    <row r="34654" spans="53:53" x14ac:dyDescent="0.3">
      <c r="BA34654" s="2"/>
    </row>
    <row r="34655" spans="53:53" x14ac:dyDescent="0.3">
      <c r="BA34655" s="2"/>
    </row>
    <row r="34656" spans="53:53" x14ac:dyDescent="0.3">
      <c r="BA34656" s="2"/>
    </row>
    <row r="34657" spans="53:53" x14ac:dyDescent="0.3">
      <c r="BA34657" s="2"/>
    </row>
    <row r="34658" spans="53:53" x14ac:dyDescent="0.3">
      <c r="BA34658" s="2"/>
    </row>
    <row r="34659" spans="53:53" x14ac:dyDescent="0.3">
      <c r="BA34659" s="2"/>
    </row>
    <row r="34660" spans="53:53" x14ac:dyDescent="0.3">
      <c r="BA34660" s="2"/>
    </row>
    <row r="34661" spans="53:53" x14ac:dyDescent="0.3">
      <c r="BA34661" s="2"/>
    </row>
    <row r="34662" spans="53:53" x14ac:dyDescent="0.3">
      <c r="BA34662" s="2"/>
    </row>
    <row r="34663" spans="53:53" x14ac:dyDescent="0.3">
      <c r="BA34663" s="2"/>
    </row>
    <row r="34664" spans="53:53" x14ac:dyDescent="0.3">
      <c r="BA34664" s="2"/>
    </row>
    <row r="34665" spans="53:53" x14ac:dyDescent="0.3">
      <c r="BA34665" s="2"/>
    </row>
    <row r="34666" spans="53:53" x14ac:dyDescent="0.3">
      <c r="BA34666" s="2"/>
    </row>
    <row r="34667" spans="53:53" x14ac:dyDescent="0.3">
      <c r="BA34667" s="2"/>
    </row>
    <row r="34668" spans="53:53" x14ac:dyDescent="0.3">
      <c r="BA34668" s="2"/>
    </row>
    <row r="34669" spans="53:53" x14ac:dyDescent="0.3">
      <c r="BA34669" s="2"/>
    </row>
    <row r="34670" spans="53:53" x14ac:dyDescent="0.3">
      <c r="BA34670" s="2"/>
    </row>
    <row r="34671" spans="53:53" x14ac:dyDescent="0.3">
      <c r="BA34671" s="2"/>
    </row>
    <row r="34672" spans="53:53" x14ac:dyDescent="0.3">
      <c r="BA34672" s="2"/>
    </row>
    <row r="34673" spans="53:53" x14ac:dyDescent="0.3">
      <c r="BA34673" s="2"/>
    </row>
    <row r="34674" spans="53:53" x14ac:dyDescent="0.3">
      <c r="BA34674" s="2"/>
    </row>
    <row r="34675" spans="53:53" x14ac:dyDescent="0.3">
      <c r="BA34675" s="2"/>
    </row>
    <row r="34676" spans="53:53" x14ac:dyDescent="0.3">
      <c r="BA34676" s="2"/>
    </row>
    <row r="34677" spans="53:53" x14ac:dyDescent="0.3">
      <c r="BA34677" s="2"/>
    </row>
    <row r="34678" spans="53:53" x14ac:dyDescent="0.3">
      <c r="BA34678" s="2"/>
    </row>
    <row r="34679" spans="53:53" x14ac:dyDescent="0.3">
      <c r="BA34679" s="2"/>
    </row>
    <row r="34680" spans="53:53" x14ac:dyDescent="0.3">
      <c r="BA34680" s="2"/>
    </row>
    <row r="34681" spans="53:53" x14ac:dyDescent="0.3">
      <c r="BA34681" s="2"/>
    </row>
    <row r="34682" spans="53:53" x14ac:dyDescent="0.3">
      <c r="BA34682" s="2"/>
    </row>
    <row r="34683" spans="53:53" x14ac:dyDescent="0.3">
      <c r="BA34683" s="2"/>
    </row>
    <row r="34684" spans="53:53" x14ac:dyDescent="0.3">
      <c r="BA34684" s="2"/>
    </row>
    <row r="34685" spans="53:53" x14ac:dyDescent="0.3">
      <c r="BA34685" s="2"/>
    </row>
    <row r="34686" spans="53:53" x14ac:dyDescent="0.3">
      <c r="BA34686" s="2"/>
    </row>
    <row r="34687" spans="53:53" x14ac:dyDescent="0.3">
      <c r="BA34687" s="2"/>
    </row>
    <row r="34688" spans="53:53" x14ac:dyDescent="0.3">
      <c r="BA34688" s="2"/>
    </row>
    <row r="34689" spans="53:53" x14ac:dyDescent="0.3">
      <c r="BA34689" s="2"/>
    </row>
    <row r="34690" spans="53:53" x14ac:dyDescent="0.3">
      <c r="BA34690" s="2"/>
    </row>
    <row r="34691" spans="53:53" x14ac:dyDescent="0.3">
      <c r="BA34691" s="2"/>
    </row>
    <row r="34692" spans="53:53" x14ac:dyDescent="0.3">
      <c r="BA34692" s="2"/>
    </row>
    <row r="34693" spans="53:53" x14ac:dyDescent="0.3">
      <c r="BA34693" s="2"/>
    </row>
    <row r="34694" spans="53:53" x14ac:dyDescent="0.3">
      <c r="BA34694" s="2"/>
    </row>
    <row r="34695" spans="53:53" x14ac:dyDescent="0.3">
      <c r="BA34695" s="2"/>
    </row>
    <row r="34696" spans="53:53" x14ac:dyDescent="0.3">
      <c r="BA34696" s="2"/>
    </row>
    <row r="34697" spans="53:53" x14ac:dyDescent="0.3">
      <c r="BA34697" s="2"/>
    </row>
    <row r="34698" spans="53:53" x14ac:dyDescent="0.3">
      <c r="BA34698" s="2"/>
    </row>
    <row r="34699" spans="53:53" x14ac:dyDescent="0.3">
      <c r="BA34699" s="2"/>
    </row>
    <row r="34700" spans="53:53" x14ac:dyDescent="0.3">
      <c r="BA34700" s="2"/>
    </row>
    <row r="34701" spans="53:53" x14ac:dyDescent="0.3">
      <c r="BA34701" s="2"/>
    </row>
    <row r="34702" spans="53:53" x14ac:dyDescent="0.3">
      <c r="BA34702" s="2"/>
    </row>
    <row r="34703" spans="53:53" x14ac:dyDescent="0.3">
      <c r="BA34703" s="2"/>
    </row>
    <row r="34704" spans="53:53" x14ac:dyDescent="0.3">
      <c r="BA34704" s="2"/>
    </row>
    <row r="34705" spans="53:53" x14ac:dyDescent="0.3">
      <c r="BA34705" s="2"/>
    </row>
    <row r="34706" spans="53:53" x14ac:dyDescent="0.3">
      <c r="BA34706" s="2"/>
    </row>
    <row r="34707" spans="53:53" x14ac:dyDescent="0.3">
      <c r="BA34707" s="2"/>
    </row>
    <row r="34708" spans="53:53" x14ac:dyDescent="0.3">
      <c r="BA34708" s="2"/>
    </row>
    <row r="34709" spans="53:53" x14ac:dyDescent="0.3">
      <c r="BA34709" s="2"/>
    </row>
    <row r="34710" spans="53:53" x14ac:dyDescent="0.3">
      <c r="BA34710" s="2"/>
    </row>
    <row r="34711" spans="53:53" x14ac:dyDescent="0.3">
      <c r="BA34711" s="2"/>
    </row>
    <row r="34712" spans="53:53" x14ac:dyDescent="0.3">
      <c r="BA34712" s="2"/>
    </row>
    <row r="34713" spans="53:53" x14ac:dyDescent="0.3">
      <c r="BA34713" s="2"/>
    </row>
    <row r="34714" spans="53:53" x14ac:dyDescent="0.3">
      <c r="BA34714" s="2"/>
    </row>
    <row r="34715" spans="53:53" x14ac:dyDescent="0.3">
      <c r="BA34715" s="2"/>
    </row>
    <row r="34716" spans="53:53" x14ac:dyDescent="0.3">
      <c r="BA34716" s="2"/>
    </row>
    <row r="34717" spans="53:53" x14ac:dyDescent="0.3">
      <c r="BA34717" s="2"/>
    </row>
    <row r="34718" spans="53:53" x14ac:dyDescent="0.3">
      <c r="BA34718" s="2"/>
    </row>
    <row r="34719" spans="53:53" x14ac:dyDescent="0.3">
      <c r="BA34719" s="2"/>
    </row>
    <row r="34720" spans="53:53" x14ac:dyDescent="0.3">
      <c r="BA34720" s="2"/>
    </row>
    <row r="34721" spans="53:53" x14ac:dyDescent="0.3">
      <c r="BA34721" s="2"/>
    </row>
    <row r="34722" spans="53:53" x14ac:dyDescent="0.3">
      <c r="BA34722" s="2"/>
    </row>
    <row r="34723" spans="53:53" x14ac:dyDescent="0.3">
      <c r="BA34723" s="2"/>
    </row>
    <row r="34724" spans="53:53" x14ac:dyDescent="0.3">
      <c r="BA34724" s="2"/>
    </row>
    <row r="34725" spans="53:53" x14ac:dyDescent="0.3">
      <c r="BA34725" s="2"/>
    </row>
    <row r="34726" spans="53:53" x14ac:dyDescent="0.3">
      <c r="BA34726" s="2"/>
    </row>
    <row r="34727" spans="53:53" x14ac:dyDescent="0.3">
      <c r="BA34727" s="2"/>
    </row>
    <row r="34728" spans="53:53" x14ac:dyDescent="0.3">
      <c r="BA34728" s="2"/>
    </row>
    <row r="34729" spans="53:53" x14ac:dyDescent="0.3">
      <c r="BA34729" s="2"/>
    </row>
    <row r="34730" spans="53:53" x14ac:dyDescent="0.3">
      <c r="BA34730" s="2"/>
    </row>
    <row r="34731" spans="53:53" x14ac:dyDescent="0.3">
      <c r="BA34731" s="2"/>
    </row>
    <row r="34732" spans="53:53" x14ac:dyDescent="0.3">
      <c r="BA34732" s="2"/>
    </row>
    <row r="34733" spans="53:53" x14ac:dyDescent="0.3">
      <c r="BA34733" s="2"/>
    </row>
    <row r="34734" spans="53:53" x14ac:dyDescent="0.3">
      <c r="BA34734" s="2"/>
    </row>
    <row r="34735" spans="53:53" x14ac:dyDescent="0.3">
      <c r="BA34735" s="2"/>
    </row>
    <row r="34736" spans="53:53" x14ac:dyDescent="0.3">
      <c r="BA34736" s="2"/>
    </row>
    <row r="34737" spans="53:53" x14ac:dyDescent="0.3">
      <c r="BA34737" s="2"/>
    </row>
    <row r="34738" spans="53:53" x14ac:dyDescent="0.3">
      <c r="BA34738" s="2"/>
    </row>
    <row r="34739" spans="53:53" x14ac:dyDescent="0.3">
      <c r="BA34739" s="2"/>
    </row>
    <row r="34740" spans="53:53" x14ac:dyDescent="0.3">
      <c r="BA34740" s="2"/>
    </row>
    <row r="34741" spans="53:53" x14ac:dyDescent="0.3">
      <c r="BA34741" s="2"/>
    </row>
    <row r="34742" spans="53:53" x14ac:dyDescent="0.3">
      <c r="BA34742" s="2"/>
    </row>
    <row r="34743" spans="53:53" x14ac:dyDescent="0.3">
      <c r="BA34743" s="2"/>
    </row>
    <row r="34744" spans="53:53" x14ac:dyDescent="0.3">
      <c r="BA34744" s="2"/>
    </row>
    <row r="34745" spans="53:53" x14ac:dyDescent="0.3">
      <c r="BA34745" s="2"/>
    </row>
    <row r="34746" spans="53:53" x14ac:dyDescent="0.3">
      <c r="BA34746" s="2"/>
    </row>
    <row r="34747" spans="53:53" x14ac:dyDescent="0.3">
      <c r="BA34747" s="2"/>
    </row>
    <row r="34748" spans="53:53" x14ac:dyDescent="0.3">
      <c r="BA34748" s="2"/>
    </row>
    <row r="34749" spans="53:53" x14ac:dyDescent="0.3">
      <c r="BA34749" s="2"/>
    </row>
    <row r="34750" spans="53:53" x14ac:dyDescent="0.3">
      <c r="BA34750" s="2"/>
    </row>
    <row r="34751" spans="53:53" x14ac:dyDescent="0.3">
      <c r="BA34751" s="2"/>
    </row>
    <row r="34752" spans="53:53" x14ac:dyDescent="0.3">
      <c r="BA34752" s="2"/>
    </row>
    <row r="34753" spans="53:53" x14ac:dyDescent="0.3">
      <c r="BA34753" s="2"/>
    </row>
    <row r="34754" spans="53:53" x14ac:dyDescent="0.3">
      <c r="BA34754" s="2"/>
    </row>
    <row r="34755" spans="53:53" x14ac:dyDescent="0.3">
      <c r="BA34755" s="2"/>
    </row>
    <row r="34756" spans="53:53" x14ac:dyDescent="0.3">
      <c r="BA34756" s="2"/>
    </row>
    <row r="34757" spans="53:53" x14ac:dyDescent="0.3">
      <c r="BA34757" s="2"/>
    </row>
    <row r="34758" spans="53:53" x14ac:dyDescent="0.3">
      <c r="BA34758" s="2"/>
    </row>
    <row r="34759" spans="53:53" x14ac:dyDescent="0.3">
      <c r="BA34759" s="2"/>
    </row>
    <row r="34760" spans="53:53" x14ac:dyDescent="0.3">
      <c r="BA34760" s="2"/>
    </row>
    <row r="34761" spans="53:53" x14ac:dyDescent="0.3">
      <c r="BA34761" s="2"/>
    </row>
    <row r="34762" spans="53:53" x14ac:dyDescent="0.3">
      <c r="BA34762" s="2"/>
    </row>
    <row r="34763" spans="53:53" x14ac:dyDescent="0.3">
      <c r="BA34763" s="2"/>
    </row>
    <row r="34764" spans="53:53" x14ac:dyDescent="0.3">
      <c r="BA34764" s="2"/>
    </row>
    <row r="34765" spans="53:53" x14ac:dyDescent="0.3">
      <c r="BA34765" s="2"/>
    </row>
    <row r="34766" spans="53:53" x14ac:dyDescent="0.3">
      <c r="BA34766" s="2"/>
    </row>
    <row r="34767" spans="53:53" x14ac:dyDescent="0.3">
      <c r="BA34767" s="2"/>
    </row>
    <row r="34768" spans="53:53" x14ac:dyDescent="0.3">
      <c r="BA34768" s="2"/>
    </row>
    <row r="34769" spans="53:53" x14ac:dyDescent="0.3">
      <c r="BA34769" s="2"/>
    </row>
    <row r="34770" spans="53:53" x14ac:dyDescent="0.3">
      <c r="BA34770" s="2"/>
    </row>
    <row r="34771" spans="53:53" x14ac:dyDescent="0.3">
      <c r="BA34771" s="2"/>
    </row>
    <row r="34772" spans="53:53" x14ac:dyDescent="0.3">
      <c r="BA34772" s="2"/>
    </row>
    <row r="34773" spans="53:53" x14ac:dyDescent="0.3">
      <c r="BA34773" s="2"/>
    </row>
    <row r="34774" spans="53:53" x14ac:dyDescent="0.3">
      <c r="BA34774" s="2"/>
    </row>
    <row r="34775" spans="53:53" x14ac:dyDescent="0.3">
      <c r="BA34775" s="2"/>
    </row>
    <row r="34776" spans="53:53" x14ac:dyDescent="0.3">
      <c r="BA34776" s="2"/>
    </row>
    <row r="34777" spans="53:53" x14ac:dyDescent="0.3">
      <c r="BA34777" s="2"/>
    </row>
    <row r="34778" spans="53:53" x14ac:dyDescent="0.3">
      <c r="BA34778" s="2"/>
    </row>
    <row r="34779" spans="53:53" x14ac:dyDescent="0.3">
      <c r="BA34779" s="2"/>
    </row>
    <row r="34780" spans="53:53" x14ac:dyDescent="0.3">
      <c r="BA34780" s="2"/>
    </row>
    <row r="34781" spans="53:53" x14ac:dyDescent="0.3">
      <c r="BA34781" s="2"/>
    </row>
    <row r="34782" spans="53:53" x14ac:dyDescent="0.3">
      <c r="BA34782" s="2"/>
    </row>
    <row r="34783" spans="53:53" x14ac:dyDescent="0.3">
      <c r="BA34783" s="2"/>
    </row>
    <row r="34784" spans="53:53" x14ac:dyDescent="0.3">
      <c r="BA34784" s="2"/>
    </row>
    <row r="34785" spans="53:53" x14ac:dyDescent="0.3">
      <c r="BA34785" s="2"/>
    </row>
    <row r="34786" spans="53:53" x14ac:dyDescent="0.3">
      <c r="BA34786" s="2"/>
    </row>
    <row r="34787" spans="53:53" x14ac:dyDescent="0.3">
      <c r="BA34787" s="2"/>
    </row>
    <row r="34788" spans="53:53" x14ac:dyDescent="0.3">
      <c r="BA34788" s="2"/>
    </row>
    <row r="34789" spans="53:53" x14ac:dyDescent="0.3">
      <c r="BA34789" s="2"/>
    </row>
    <row r="34790" spans="53:53" x14ac:dyDescent="0.3">
      <c r="BA34790" s="2"/>
    </row>
    <row r="34791" spans="53:53" x14ac:dyDescent="0.3">
      <c r="BA34791" s="2"/>
    </row>
    <row r="34792" spans="53:53" x14ac:dyDescent="0.3">
      <c r="BA34792" s="2"/>
    </row>
    <row r="34793" spans="53:53" x14ac:dyDescent="0.3">
      <c r="BA34793" s="2"/>
    </row>
    <row r="34794" spans="53:53" x14ac:dyDescent="0.3">
      <c r="BA34794" s="2"/>
    </row>
    <row r="34795" spans="53:53" x14ac:dyDescent="0.3">
      <c r="BA34795" s="2"/>
    </row>
    <row r="34796" spans="53:53" x14ac:dyDescent="0.3">
      <c r="BA34796" s="2"/>
    </row>
    <row r="34797" spans="53:53" x14ac:dyDescent="0.3">
      <c r="BA34797" s="2"/>
    </row>
    <row r="34798" spans="53:53" x14ac:dyDescent="0.3">
      <c r="BA34798" s="2"/>
    </row>
    <row r="34799" spans="53:53" x14ac:dyDescent="0.3">
      <c r="BA34799" s="2"/>
    </row>
    <row r="34800" spans="53:53" x14ac:dyDescent="0.3">
      <c r="BA34800" s="2"/>
    </row>
    <row r="34801" spans="53:53" x14ac:dyDescent="0.3">
      <c r="BA34801" s="2"/>
    </row>
    <row r="34802" spans="53:53" x14ac:dyDescent="0.3">
      <c r="BA34802" s="2"/>
    </row>
    <row r="34803" spans="53:53" x14ac:dyDescent="0.3">
      <c r="BA34803" s="2"/>
    </row>
    <row r="34804" spans="53:53" x14ac:dyDescent="0.3">
      <c r="BA34804" s="2"/>
    </row>
    <row r="34805" spans="53:53" x14ac:dyDescent="0.3">
      <c r="BA34805" s="2"/>
    </row>
    <row r="34806" spans="53:53" x14ac:dyDescent="0.3">
      <c r="BA34806" s="2"/>
    </row>
    <row r="34807" spans="53:53" x14ac:dyDescent="0.3">
      <c r="BA34807" s="2"/>
    </row>
    <row r="34808" spans="53:53" x14ac:dyDescent="0.3">
      <c r="BA34808" s="2"/>
    </row>
    <row r="34809" spans="53:53" x14ac:dyDescent="0.3">
      <c r="BA34809" s="2"/>
    </row>
    <row r="34810" spans="53:53" x14ac:dyDescent="0.3">
      <c r="BA34810" s="2"/>
    </row>
    <row r="34811" spans="53:53" x14ac:dyDescent="0.3">
      <c r="BA34811" s="2"/>
    </row>
    <row r="34812" spans="53:53" x14ac:dyDescent="0.3">
      <c r="BA34812" s="2"/>
    </row>
    <row r="34813" spans="53:53" x14ac:dyDescent="0.3">
      <c r="BA34813" s="2"/>
    </row>
    <row r="34814" spans="53:53" x14ac:dyDescent="0.3">
      <c r="BA34814" s="2"/>
    </row>
    <row r="34815" spans="53:53" x14ac:dyDescent="0.3">
      <c r="BA34815" s="2"/>
    </row>
    <row r="34816" spans="53:53" x14ac:dyDescent="0.3">
      <c r="BA34816" s="2"/>
    </row>
    <row r="34817" spans="53:53" x14ac:dyDescent="0.3">
      <c r="BA34817" s="2"/>
    </row>
    <row r="34818" spans="53:53" x14ac:dyDescent="0.3">
      <c r="BA34818" s="2"/>
    </row>
    <row r="34819" spans="53:53" x14ac:dyDescent="0.3">
      <c r="BA34819" s="2"/>
    </row>
    <row r="34820" spans="53:53" x14ac:dyDescent="0.3">
      <c r="BA34820" s="2"/>
    </row>
    <row r="34821" spans="53:53" x14ac:dyDescent="0.3">
      <c r="BA34821" s="2"/>
    </row>
    <row r="34822" spans="53:53" x14ac:dyDescent="0.3">
      <c r="BA34822" s="2"/>
    </row>
    <row r="34823" spans="53:53" x14ac:dyDescent="0.3">
      <c r="BA34823" s="2"/>
    </row>
    <row r="34824" spans="53:53" x14ac:dyDescent="0.3">
      <c r="BA34824" s="2"/>
    </row>
    <row r="34825" spans="53:53" x14ac:dyDescent="0.3">
      <c r="BA34825" s="2"/>
    </row>
    <row r="34826" spans="53:53" x14ac:dyDescent="0.3">
      <c r="BA34826" s="2"/>
    </row>
    <row r="34827" spans="53:53" x14ac:dyDescent="0.3">
      <c r="BA34827" s="2"/>
    </row>
    <row r="34828" spans="53:53" x14ac:dyDescent="0.3">
      <c r="BA34828" s="2"/>
    </row>
    <row r="34829" spans="53:53" x14ac:dyDescent="0.3">
      <c r="BA34829" s="2"/>
    </row>
    <row r="34830" spans="53:53" x14ac:dyDescent="0.3">
      <c r="BA34830" s="2"/>
    </row>
    <row r="34831" spans="53:53" x14ac:dyDescent="0.3">
      <c r="BA34831" s="2"/>
    </row>
    <row r="34832" spans="53:53" x14ac:dyDescent="0.3">
      <c r="BA34832" s="2"/>
    </row>
    <row r="34833" spans="53:53" x14ac:dyDescent="0.3">
      <c r="BA34833" s="2"/>
    </row>
    <row r="34834" spans="53:53" x14ac:dyDescent="0.3">
      <c r="BA34834" s="2"/>
    </row>
    <row r="34835" spans="53:53" x14ac:dyDescent="0.3">
      <c r="BA34835" s="2"/>
    </row>
    <row r="34836" spans="53:53" x14ac:dyDescent="0.3">
      <c r="BA34836" s="2"/>
    </row>
    <row r="34837" spans="53:53" x14ac:dyDescent="0.3">
      <c r="BA34837" s="2"/>
    </row>
    <row r="34838" spans="53:53" x14ac:dyDescent="0.3">
      <c r="BA34838" s="2"/>
    </row>
    <row r="34839" spans="53:53" x14ac:dyDescent="0.3">
      <c r="BA34839" s="2"/>
    </row>
    <row r="34840" spans="53:53" x14ac:dyDescent="0.3">
      <c r="BA34840" s="2"/>
    </row>
    <row r="34841" spans="53:53" x14ac:dyDescent="0.3">
      <c r="BA34841" s="2"/>
    </row>
    <row r="34842" spans="53:53" x14ac:dyDescent="0.3">
      <c r="BA34842" s="2"/>
    </row>
    <row r="34843" spans="53:53" x14ac:dyDescent="0.3">
      <c r="BA34843" s="2"/>
    </row>
    <row r="34844" spans="53:53" x14ac:dyDescent="0.3">
      <c r="BA34844" s="2"/>
    </row>
    <row r="34845" spans="53:53" x14ac:dyDescent="0.3">
      <c r="BA34845" s="2"/>
    </row>
    <row r="34846" spans="53:53" x14ac:dyDescent="0.3">
      <c r="BA34846" s="2"/>
    </row>
    <row r="34847" spans="53:53" x14ac:dyDescent="0.3">
      <c r="BA34847" s="2"/>
    </row>
    <row r="34848" spans="53:53" x14ac:dyDescent="0.3">
      <c r="BA34848" s="2"/>
    </row>
    <row r="34849" spans="53:53" x14ac:dyDescent="0.3">
      <c r="BA34849" s="2"/>
    </row>
    <row r="34850" spans="53:53" x14ac:dyDescent="0.3">
      <c r="BA34850" s="2"/>
    </row>
    <row r="34851" spans="53:53" x14ac:dyDescent="0.3">
      <c r="BA34851" s="2"/>
    </row>
    <row r="34852" spans="53:53" x14ac:dyDescent="0.3">
      <c r="BA34852" s="2"/>
    </row>
    <row r="34853" spans="53:53" x14ac:dyDescent="0.3">
      <c r="BA34853" s="2"/>
    </row>
    <row r="34854" spans="53:53" x14ac:dyDescent="0.3">
      <c r="BA34854" s="2"/>
    </row>
    <row r="34855" spans="53:53" x14ac:dyDescent="0.3">
      <c r="BA34855" s="2"/>
    </row>
    <row r="34856" spans="53:53" x14ac:dyDescent="0.3">
      <c r="BA34856" s="2"/>
    </row>
    <row r="34857" spans="53:53" x14ac:dyDescent="0.3">
      <c r="BA34857" s="2"/>
    </row>
    <row r="34858" spans="53:53" x14ac:dyDescent="0.3">
      <c r="BA34858" s="2"/>
    </row>
    <row r="34859" spans="53:53" x14ac:dyDescent="0.3">
      <c r="BA34859" s="2"/>
    </row>
    <row r="34860" spans="53:53" x14ac:dyDescent="0.3">
      <c r="BA34860" s="2"/>
    </row>
    <row r="34861" spans="53:53" x14ac:dyDescent="0.3">
      <c r="BA34861" s="2"/>
    </row>
    <row r="34862" spans="53:53" x14ac:dyDescent="0.3">
      <c r="BA34862" s="2"/>
    </row>
    <row r="34863" spans="53:53" x14ac:dyDescent="0.3">
      <c r="BA34863" s="2"/>
    </row>
    <row r="34864" spans="53:53" x14ac:dyDescent="0.3">
      <c r="BA34864" s="2"/>
    </row>
    <row r="34865" spans="53:53" x14ac:dyDescent="0.3">
      <c r="BA34865" s="2"/>
    </row>
    <row r="34866" spans="53:53" x14ac:dyDescent="0.3">
      <c r="BA34866" s="2"/>
    </row>
    <row r="34867" spans="53:53" x14ac:dyDescent="0.3">
      <c r="BA34867" s="2"/>
    </row>
    <row r="34868" spans="53:53" x14ac:dyDescent="0.3">
      <c r="BA34868" s="2"/>
    </row>
    <row r="34869" spans="53:53" x14ac:dyDescent="0.3">
      <c r="BA34869" s="2"/>
    </row>
    <row r="34870" spans="53:53" x14ac:dyDescent="0.3">
      <c r="BA34870" s="2"/>
    </row>
    <row r="34871" spans="53:53" x14ac:dyDescent="0.3">
      <c r="BA34871" s="2"/>
    </row>
    <row r="34872" spans="53:53" x14ac:dyDescent="0.3">
      <c r="BA34872" s="2"/>
    </row>
    <row r="34873" spans="53:53" x14ac:dyDescent="0.3">
      <c r="BA34873" s="2"/>
    </row>
    <row r="34874" spans="53:53" x14ac:dyDescent="0.3">
      <c r="BA34874" s="2"/>
    </row>
    <row r="34875" spans="53:53" x14ac:dyDescent="0.3">
      <c r="BA34875" s="2"/>
    </row>
    <row r="34876" spans="53:53" x14ac:dyDescent="0.3">
      <c r="BA34876" s="2"/>
    </row>
    <row r="34877" spans="53:53" x14ac:dyDescent="0.3">
      <c r="BA34877" s="2"/>
    </row>
    <row r="34878" spans="53:53" x14ac:dyDescent="0.3">
      <c r="BA34878" s="2"/>
    </row>
    <row r="34879" spans="53:53" x14ac:dyDescent="0.3">
      <c r="BA34879" s="2"/>
    </row>
    <row r="34880" spans="53:53" x14ac:dyDescent="0.3">
      <c r="BA34880" s="2"/>
    </row>
    <row r="34881" spans="53:53" x14ac:dyDescent="0.3">
      <c r="BA34881" s="2"/>
    </row>
    <row r="34882" spans="53:53" x14ac:dyDescent="0.3">
      <c r="BA34882" s="2"/>
    </row>
    <row r="34883" spans="53:53" x14ac:dyDescent="0.3">
      <c r="BA34883" s="2"/>
    </row>
    <row r="34884" spans="53:53" x14ac:dyDescent="0.3">
      <c r="BA34884" s="2"/>
    </row>
    <row r="34885" spans="53:53" x14ac:dyDescent="0.3">
      <c r="BA34885" s="2"/>
    </row>
    <row r="34886" spans="53:53" x14ac:dyDescent="0.3">
      <c r="BA34886" s="2"/>
    </row>
    <row r="34887" spans="53:53" x14ac:dyDescent="0.3">
      <c r="BA34887" s="2"/>
    </row>
    <row r="34888" spans="53:53" x14ac:dyDescent="0.3">
      <c r="BA34888" s="2"/>
    </row>
    <row r="34889" spans="53:53" x14ac:dyDescent="0.3">
      <c r="BA34889" s="2"/>
    </row>
    <row r="34890" spans="53:53" x14ac:dyDescent="0.3">
      <c r="BA34890" s="2"/>
    </row>
    <row r="34891" spans="53:53" x14ac:dyDescent="0.3">
      <c r="BA34891" s="2"/>
    </row>
    <row r="34892" spans="53:53" x14ac:dyDescent="0.3">
      <c r="BA34892" s="2"/>
    </row>
    <row r="34893" spans="53:53" x14ac:dyDescent="0.3">
      <c r="BA34893" s="2"/>
    </row>
    <row r="34894" spans="53:53" x14ac:dyDescent="0.3">
      <c r="BA34894" s="2"/>
    </row>
    <row r="34895" spans="53:53" x14ac:dyDescent="0.3">
      <c r="BA34895" s="2"/>
    </row>
    <row r="34896" spans="53:53" x14ac:dyDescent="0.3">
      <c r="BA34896" s="2"/>
    </row>
    <row r="34897" spans="53:53" x14ac:dyDescent="0.3">
      <c r="BA34897" s="2"/>
    </row>
    <row r="34898" spans="53:53" x14ac:dyDescent="0.3">
      <c r="BA34898" s="2"/>
    </row>
    <row r="34899" spans="53:53" x14ac:dyDescent="0.3">
      <c r="BA34899" s="2"/>
    </row>
    <row r="34900" spans="53:53" x14ac:dyDescent="0.3">
      <c r="BA34900" s="2"/>
    </row>
    <row r="34901" spans="53:53" x14ac:dyDescent="0.3">
      <c r="BA34901" s="2"/>
    </row>
    <row r="34902" spans="53:53" x14ac:dyDescent="0.3">
      <c r="BA34902" s="2"/>
    </row>
    <row r="34903" spans="53:53" x14ac:dyDescent="0.3">
      <c r="BA34903" s="2"/>
    </row>
    <row r="34904" spans="53:53" x14ac:dyDescent="0.3">
      <c r="BA34904" s="2"/>
    </row>
    <row r="34905" spans="53:53" x14ac:dyDescent="0.3">
      <c r="BA34905" s="2"/>
    </row>
    <row r="34906" spans="53:53" x14ac:dyDescent="0.3">
      <c r="BA34906" s="2"/>
    </row>
    <row r="34907" spans="53:53" x14ac:dyDescent="0.3">
      <c r="BA34907" s="2"/>
    </row>
    <row r="34908" spans="53:53" x14ac:dyDescent="0.3">
      <c r="BA34908" s="2"/>
    </row>
    <row r="34909" spans="53:53" x14ac:dyDescent="0.3">
      <c r="BA34909" s="2"/>
    </row>
    <row r="34910" spans="53:53" x14ac:dyDescent="0.3">
      <c r="BA34910" s="2"/>
    </row>
    <row r="34911" spans="53:53" x14ac:dyDescent="0.3">
      <c r="BA34911" s="2"/>
    </row>
    <row r="34912" spans="53:53" x14ac:dyDescent="0.3">
      <c r="BA34912" s="2"/>
    </row>
    <row r="34913" spans="53:53" x14ac:dyDescent="0.3">
      <c r="BA34913" s="2"/>
    </row>
    <row r="34914" spans="53:53" x14ac:dyDescent="0.3">
      <c r="BA34914" s="2"/>
    </row>
    <row r="34915" spans="53:53" x14ac:dyDescent="0.3">
      <c r="BA34915" s="2"/>
    </row>
    <row r="34916" spans="53:53" x14ac:dyDescent="0.3">
      <c r="BA34916" s="2"/>
    </row>
    <row r="34917" spans="53:53" x14ac:dyDescent="0.3">
      <c r="BA34917" s="2"/>
    </row>
    <row r="34918" spans="53:53" x14ac:dyDescent="0.3">
      <c r="BA34918" s="2"/>
    </row>
    <row r="34919" spans="53:53" x14ac:dyDescent="0.3">
      <c r="BA34919" s="2"/>
    </row>
    <row r="34920" spans="53:53" x14ac:dyDescent="0.3">
      <c r="BA34920" s="2"/>
    </row>
    <row r="34921" spans="53:53" x14ac:dyDescent="0.3">
      <c r="BA34921" s="2"/>
    </row>
    <row r="34922" spans="53:53" x14ac:dyDescent="0.3">
      <c r="BA34922" s="2"/>
    </row>
    <row r="34923" spans="53:53" x14ac:dyDescent="0.3">
      <c r="BA34923" s="2"/>
    </row>
    <row r="34924" spans="53:53" x14ac:dyDescent="0.3">
      <c r="BA34924" s="2"/>
    </row>
    <row r="34925" spans="53:53" x14ac:dyDescent="0.3">
      <c r="BA34925" s="2"/>
    </row>
    <row r="34926" spans="53:53" x14ac:dyDescent="0.3">
      <c r="BA34926" s="2"/>
    </row>
    <row r="34927" spans="53:53" x14ac:dyDescent="0.3">
      <c r="BA34927" s="2"/>
    </row>
    <row r="34928" spans="53:53" x14ac:dyDescent="0.3">
      <c r="BA34928" s="2"/>
    </row>
    <row r="34929" spans="53:53" x14ac:dyDescent="0.3">
      <c r="BA34929" s="2"/>
    </row>
    <row r="34930" spans="53:53" x14ac:dyDescent="0.3">
      <c r="BA34930" s="2"/>
    </row>
    <row r="34931" spans="53:53" x14ac:dyDescent="0.3">
      <c r="BA34931" s="2"/>
    </row>
    <row r="34932" spans="53:53" x14ac:dyDescent="0.3">
      <c r="BA34932" s="2"/>
    </row>
    <row r="34933" spans="53:53" x14ac:dyDescent="0.3">
      <c r="BA34933" s="2"/>
    </row>
    <row r="34934" spans="53:53" x14ac:dyDescent="0.3">
      <c r="BA34934" s="2"/>
    </row>
    <row r="34935" spans="53:53" x14ac:dyDescent="0.3">
      <c r="BA34935" s="2"/>
    </row>
    <row r="34936" spans="53:53" x14ac:dyDescent="0.3">
      <c r="BA34936" s="2"/>
    </row>
    <row r="34937" spans="53:53" x14ac:dyDescent="0.3">
      <c r="BA34937" s="2"/>
    </row>
    <row r="34938" spans="53:53" x14ac:dyDescent="0.3">
      <c r="BA34938" s="2"/>
    </row>
    <row r="34939" spans="53:53" x14ac:dyDescent="0.3">
      <c r="BA34939" s="2"/>
    </row>
    <row r="34940" spans="53:53" x14ac:dyDescent="0.3">
      <c r="BA34940" s="2"/>
    </row>
    <row r="34941" spans="53:53" x14ac:dyDescent="0.3">
      <c r="BA34941" s="2"/>
    </row>
    <row r="34942" spans="53:53" x14ac:dyDescent="0.3">
      <c r="BA34942" s="2"/>
    </row>
    <row r="34943" spans="53:53" x14ac:dyDescent="0.3">
      <c r="BA34943" s="2"/>
    </row>
    <row r="34944" spans="53:53" x14ac:dyDescent="0.3">
      <c r="BA34944" s="2"/>
    </row>
    <row r="34945" spans="53:53" x14ac:dyDescent="0.3">
      <c r="BA34945" s="2"/>
    </row>
    <row r="34946" spans="53:53" x14ac:dyDescent="0.3">
      <c r="BA34946" s="2"/>
    </row>
    <row r="34947" spans="53:53" x14ac:dyDescent="0.3">
      <c r="BA34947" s="2"/>
    </row>
    <row r="34948" spans="53:53" x14ac:dyDescent="0.3">
      <c r="BA34948" s="2"/>
    </row>
    <row r="34949" spans="53:53" x14ac:dyDescent="0.3">
      <c r="BA34949" s="2"/>
    </row>
    <row r="34950" spans="53:53" x14ac:dyDescent="0.3">
      <c r="BA34950" s="2"/>
    </row>
    <row r="34951" spans="53:53" x14ac:dyDescent="0.3">
      <c r="BA34951" s="2"/>
    </row>
    <row r="34952" spans="53:53" x14ac:dyDescent="0.3">
      <c r="BA34952" s="2"/>
    </row>
    <row r="34953" spans="53:53" x14ac:dyDescent="0.3">
      <c r="BA34953" s="2"/>
    </row>
    <row r="34954" spans="53:53" x14ac:dyDescent="0.3">
      <c r="BA34954" s="2"/>
    </row>
    <row r="34955" spans="53:53" x14ac:dyDescent="0.3">
      <c r="BA34955" s="2"/>
    </row>
    <row r="34956" spans="53:53" x14ac:dyDescent="0.3">
      <c r="BA34956" s="2"/>
    </row>
    <row r="34957" spans="53:53" x14ac:dyDescent="0.3">
      <c r="BA34957" s="2"/>
    </row>
    <row r="34958" spans="53:53" x14ac:dyDescent="0.3">
      <c r="BA34958" s="2"/>
    </row>
    <row r="34959" spans="53:53" x14ac:dyDescent="0.3">
      <c r="BA34959" s="2"/>
    </row>
    <row r="34960" spans="53:53" x14ac:dyDescent="0.3">
      <c r="BA34960" s="2"/>
    </row>
    <row r="34961" spans="53:53" x14ac:dyDescent="0.3">
      <c r="BA34961" s="2"/>
    </row>
    <row r="34962" spans="53:53" x14ac:dyDescent="0.3">
      <c r="BA34962" s="2"/>
    </row>
    <row r="34963" spans="53:53" x14ac:dyDescent="0.3">
      <c r="BA34963" s="2"/>
    </row>
    <row r="34964" spans="53:53" x14ac:dyDescent="0.3">
      <c r="BA34964" s="2"/>
    </row>
    <row r="34965" spans="53:53" x14ac:dyDescent="0.3">
      <c r="BA34965" s="2"/>
    </row>
    <row r="34966" spans="53:53" x14ac:dyDescent="0.3">
      <c r="BA34966" s="2"/>
    </row>
    <row r="34967" spans="53:53" x14ac:dyDescent="0.3">
      <c r="BA34967" s="2"/>
    </row>
    <row r="34968" spans="53:53" x14ac:dyDescent="0.3">
      <c r="BA34968" s="2"/>
    </row>
    <row r="34969" spans="53:53" x14ac:dyDescent="0.3">
      <c r="BA34969" s="2"/>
    </row>
    <row r="34970" spans="53:53" x14ac:dyDescent="0.3">
      <c r="BA34970" s="2"/>
    </row>
    <row r="34971" spans="53:53" x14ac:dyDescent="0.3">
      <c r="BA34971" s="2"/>
    </row>
    <row r="34972" spans="53:53" x14ac:dyDescent="0.3">
      <c r="BA34972" s="2"/>
    </row>
    <row r="34973" spans="53:53" x14ac:dyDescent="0.3">
      <c r="BA34973" s="2"/>
    </row>
    <row r="34974" spans="53:53" x14ac:dyDescent="0.3">
      <c r="BA34974" s="2"/>
    </row>
    <row r="34975" spans="53:53" x14ac:dyDescent="0.3">
      <c r="BA34975" s="2"/>
    </row>
    <row r="34976" spans="53:53" x14ac:dyDescent="0.3">
      <c r="BA34976" s="2"/>
    </row>
    <row r="34977" spans="53:53" x14ac:dyDescent="0.3">
      <c r="BA34977" s="2"/>
    </row>
    <row r="34978" spans="53:53" x14ac:dyDescent="0.3">
      <c r="BA34978" s="2"/>
    </row>
    <row r="34979" spans="53:53" x14ac:dyDescent="0.3">
      <c r="BA34979" s="2"/>
    </row>
    <row r="34980" spans="53:53" x14ac:dyDescent="0.3">
      <c r="BA34980" s="2"/>
    </row>
    <row r="34981" spans="53:53" x14ac:dyDescent="0.3">
      <c r="BA34981" s="2"/>
    </row>
    <row r="34982" spans="53:53" x14ac:dyDescent="0.3">
      <c r="BA34982" s="2"/>
    </row>
    <row r="34983" spans="53:53" x14ac:dyDescent="0.3">
      <c r="BA34983" s="2"/>
    </row>
    <row r="34984" spans="53:53" x14ac:dyDescent="0.3">
      <c r="BA34984" s="2"/>
    </row>
    <row r="34985" spans="53:53" x14ac:dyDescent="0.3">
      <c r="BA34985" s="2"/>
    </row>
    <row r="34986" spans="53:53" x14ac:dyDescent="0.3">
      <c r="BA34986" s="2"/>
    </row>
    <row r="34987" spans="53:53" x14ac:dyDescent="0.3">
      <c r="BA34987" s="2"/>
    </row>
    <row r="34988" spans="53:53" x14ac:dyDescent="0.3">
      <c r="BA34988" s="2"/>
    </row>
    <row r="34989" spans="53:53" x14ac:dyDescent="0.3">
      <c r="BA34989" s="2"/>
    </row>
    <row r="34990" spans="53:53" x14ac:dyDescent="0.3">
      <c r="BA34990" s="2"/>
    </row>
    <row r="34991" spans="53:53" x14ac:dyDescent="0.3">
      <c r="BA34991" s="2"/>
    </row>
    <row r="34992" spans="53:53" x14ac:dyDescent="0.3">
      <c r="BA34992" s="2"/>
    </row>
    <row r="34993" spans="53:53" x14ac:dyDescent="0.3">
      <c r="BA34993" s="2"/>
    </row>
    <row r="34994" spans="53:53" x14ac:dyDescent="0.3">
      <c r="BA34994" s="2"/>
    </row>
    <row r="34995" spans="53:53" x14ac:dyDescent="0.3">
      <c r="BA34995" s="2"/>
    </row>
    <row r="34996" spans="53:53" x14ac:dyDescent="0.3">
      <c r="BA34996" s="2"/>
    </row>
    <row r="34997" spans="53:53" x14ac:dyDescent="0.3">
      <c r="BA34997" s="2"/>
    </row>
    <row r="34998" spans="53:53" x14ac:dyDescent="0.3">
      <c r="BA34998" s="2"/>
    </row>
    <row r="34999" spans="53:53" x14ac:dyDescent="0.3">
      <c r="BA34999" s="2"/>
    </row>
    <row r="35000" spans="53:53" x14ac:dyDescent="0.3">
      <c r="BA35000" s="2"/>
    </row>
    <row r="35001" spans="53:53" x14ac:dyDescent="0.3">
      <c r="BA35001" s="2"/>
    </row>
    <row r="35002" spans="53:53" x14ac:dyDescent="0.3">
      <c r="BA35002" s="2"/>
    </row>
    <row r="35003" spans="53:53" x14ac:dyDescent="0.3">
      <c r="BA35003" s="2"/>
    </row>
    <row r="35004" spans="53:53" x14ac:dyDescent="0.3">
      <c r="BA35004" s="2"/>
    </row>
    <row r="35005" spans="53:53" x14ac:dyDescent="0.3">
      <c r="BA35005" s="2"/>
    </row>
    <row r="35006" spans="53:53" x14ac:dyDescent="0.3">
      <c r="BA35006" s="2"/>
    </row>
    <row r="35007" spans="53:53" x14ac:dyDescent="0.3">
      <c r="BA35007" s="2"/>
    </row>
    <row r="35008" spans="53:53" x14ac:dyDescent="0.3">
      <c r="BA35008" s="2"/>
    </row>
    <row r="35009" spans="53:53" x14ac:dyDescent="0.3">
      <c r="BA35009" s="2"/>
    </row>
    <row r="35010" spans="53:53" x14ac:dyDescent="0.3">
      <c r="BA35010" s="2"/>
    </row>
    <row r="35011" spans="53:53" x14ac:dyDescent="0.3">
      <c r="BA35011" s="2"/>
    </row>
    <row r="35012" spans="53:53" x14ac:dyDescent="0.3">
      <c r="BA35012" s="2"/>
    </row>
    <row r="35013" spans="53:53" x14ac:dyDescent="0.3">
      <c r="BA35013" s="2"/>
    </row>
    <row r="35014" spans="53:53" x14ac:dyDescent="0.3">
      <c r="BA35014" s="2"/>
    </row>
    <row r="35015" spans="53:53" x14ac:dyDescent="0.3">
      <c r="BA35015" s="2"/>
    </row>
    <row r="35016" spans="53:53" x14ac:dyDescent="0.3">
      <c r="BA35016" s="2"/>
    </row>
    <row r="35017" spans="53:53" x14ac:dyDescent="0.3">
      <c r="BA35017" s="2"/>
    </row>
    <row r="35018" spans="53:53" x14ac:dyDescent="0.3">
      <c r="BA35018" s="2"/>
    </row>
    <row r="35019" spans="53:53" x14ac:dyDescent="0.3">
      <c r="BA35019" s="2"/>
    </row>
    <row r="35020" spans="53:53" x14ac:dyDescent="0.3">
      <c r="BA35020" s="2"/>
    </row>
    <row r="35021" spans="53:53" x14ac:dyDescent="0.3">
      <c r="BA35021" s="2"/>
    </row>
    <row r="35022" spans="53:53" x14ac:dyDescent="0.3">
      <c r="BA35022" s="2"/>
    </row>
    <row r="35023" spans="53:53" x14ac:dyDescent="0.3">
      <c r="BA35023" s="2"/>
    </row>
    <row r="35024" spans="53:53" x14ac:dyDescent="0.3">
      <c r="BA35024" s="2"/>
    </row>
    <row r="35025" spans="53:53" x14ac:dyDescent="0.3">
      <c r="BA35025" s="2"/>
    </row>
    <row r="35026" spans="53:53" x14ac:dyDescent="0.3">
      <c r="BA35026" s="2"/>
    </row>
    <row r="35027" spans="53:53" x14ac:dyDescent="0.3">
      <c r="BA35027" s="2"/>
    </row>
    <row r="35028" spans="53:53" x14ac:dyDescent="0.3">
      <c r="BA35028" s="2"/>
    </row>
    <row r="35029" spans="53:53" x14ac:dyDescent="0.3">
      <c r="BA35029" s="2"/>
    </row>
    <row r="35030" spans="53:53" x14ac:dyDescent="0.3">
      <c r="BA35030" s="2"/>
    </row>
    <row r="35031" spans="53:53" x14ac:dyDescent="0.3">
      <c r="BA35031" s="2"/>
    </row>
    <row r="35032" spans="53:53" x14ac:dyDescent="0.3">
      <c r="BA35032" s="2"/>
    </row>
    <row r="35033" spans="53:53" x14ac:dyDescent="0.3">
      <c r="BA35033" s="2"/>
    </row>
    <row r="35034" spans="53:53" x14ac:dyDescent="0.3">
      <c r="BA35034" s="2"/>
    </row>
    <row r="35035" spans="53:53" x14ac:dyDescent="0.3">
      <c r="BA35035" s="2"/>
    </row>
    <row r="35036" spans="53:53" x14ac:dyDescent="0.3">
      <c r="BA35036" s="2"/>
    </row>
    <row r="35037" spans="53:53" x14ac:dyDescent="0.3">
      <c r="BA35037" s="2"/>
    </row>
    <row r="35038" spans="53:53" x14ac:dyDescent="0.3">
      <c r="BA35038" s="2"/>
    </row>
    <row r="35039" spans="53:53" x14ac:dyDescent="0.3">
      <c r="BA35039" s="2"/>
    </row>
    <row r="35040" spans="53:53" x14ac:dyDescent="0.3">
      <c r="BA35040" s="2"/>
    </row>
    <row r="35041" spans="53:53" x14ac:dyDescent="0.3">
      <c r="BA35041" s="2"/>
    </row>
    <row r="35042" spans="53:53" x14ac:dyDescent="0.3">
      <c r="BA35042" s="2"/>
    </row>
    <row r="35043" spans="53:53" x14ac:dyDescent="0.3">
      <c r="BA35043" s="2"/>
    </row>
    <row r="35044" spans="53:53" x14ac:dyDescent="0.3">
      <c r="BA35044" s="2"/>
    </row>
    <row r="35045" spans="53:53" x14ac:dyDescent="0.3">
      <c r="BA35045" s="2"/>
    </row>
    <row r="35046" spans="53:53" x14ac:dyDescent="0.3">
      <c r="BA35046" s="2"/>
    </row>
    <row r="35047" spans="53:53" x14ac:dyDescent="0.3">
      <c r="BA35047" s="2"/>
    </row>
    <row r="35048" spans="53:53" x14ac:dyDescent="0.3">
      <c r="BA35048" s="2"/>
    </row>
    <row r="35049" spans="53:53" x14ac:dyDescent="0.3">
      <c r="BA35049" s="2"/>
    </row>
    <row r="35050" spans="53:53" x14ac:dyDescent="0.3">
      <c r="BA35050" s="2"/>
    </row>
    <row r="35051" spans="53:53" x14ac:dyDescent="0.3">
      <c r="BA35051" s="2"/>
    </row>
    <row r="35052" spans="53:53" x14ac:dyDescent="0.3">
      <c r="BA35052" s="2"/>
    </row>
    <row r="35053" spans="53:53" x14ac:dyDescent="0.3">
      <c r="BA35053" s="2"/>
    </row>
    <row r="35054" spans="53:53" x14ac:dyDescent="0.3">
      <c r="BA35054" s="2"/>
    </row>
    <row r="35055" spans="53:53" x14ac:dyDescent="0.3">
      <c r="BA35055" s="2"/>
    </row>
    <row r="35056" spans="53:53" x14ac:dyDescent="0.3">
      <c r="BA35056" s="2"/>
    </row>
    <row r="35057" spans="53:53" x14ac:dyDescent="0.3">
      <c r="BA35057" s="2"/>
    </row>
    <row r="35058" spans="53:53" x14ac:dyDescent="0.3">
      <c r="BA35058" s="2"/>
    </row>
    <row r="35059" spans="53:53" x14ac:dyDescent="0.3">
      <c r="BA35059" s="2"/>
    </row>
    <row r="35060" spans="53:53" x14ac:dyDescent="0.3">
      <c r="BA35060" s="2"/>
    </row>
    <row r="35061" spans="53:53" x14ac:dyDescent="0.3">
      <c r="BA35061" s="2"/>
    </row>
    <row r="35062" spans="53:53" x14ac:dyDescent="0.3">
      <c r="BA35062" s="2"/>
    </row>
    <row r="35063" spans="53:53" x14ac:dyDescent="0.3">
      <c r="BA35063" s="2"/>
    </row>
    <row r="35064" spans="53:53" x14ac:dyDescent="0.3">
      <c r="BA35064" s="2"/>
    </row>
    <row r="35065" spans="53:53" x14ac:dyDescent="0.3">
      <c r="BA35065" s="2"/>
    </row>
    <row r="35066" spans="53:53" x14ac:dyDescent="0.3">
      <c r="BA35066" s="2"/>
    </row>
    <row r="35067" spans="53:53" x14ac:dyDescent="0.3">
      <c r="BA35067" s="2"/>
    </row>
    <row r="35068" spans="53:53" x14ac:dyDescent="0.3">
      <c r="BA35068" s="2"/>
    </row>
    <row r="35069" spans="53:53" x14ac:dyDescent="0.3">
      <c r="BA35069" s="2"/>
    </row>
    <row r="35070" spans="53:53" x14ac:dyDescent="0.3">
      <c r="BA35070" s="2"/>
    </row>
    <row r="35071" spans="53:53" x14ac:dyDescent="0.3">
      <c r="BA35071" s="2"/>
    </row>
    <row r="35072" spans="53:53" x14ac:dyDescent="0.3">
      <c r="BA35072" s="2"/>
    </row>
    <row r="35073" spans="53:53" x14ac:dyDescent="0.3">
      <c r="BA35073" s="2"/>
    </row>
    <row r="35074" spans="53:53" x14ac:dyDescent="0.3">
      <c r="BA35074" s="2"/>
    </row>
    <row r="35075" spans="53:53" x14ac:dyDescent="0.3">
      <c r="BA35075" s="2"/>
    </row>
    <row r="35076" spans="53:53" x14ac:dyDescent="0.3">
      <c r="BA35076" s="2"/>
    </row>
    <row r="35077" spans="53:53" x14ac:dyDescent="0.3">
      <c r="BA35077" s="2"/>
    </row>
    <row r="35078" spans="53:53" x14ac:dyDescent="0.3">
      <c r="BA35078" s="2"/>
    </row>
    <row r="35079" spans="53:53" x14ac:dyDescent="0.3">
      <c r="BA35079" s="2"/>
    </row>
    <row r="35080" spans="53:53" x14ac:dyDescent="0.3">
      <c r="BA35080" s="2"/>
    </row>
    <row r="35081" spans="53:53" x14ac:dyDescent="0.3">
      <c r="BA35081" s="2"/>
    </row>
    <row r="35082" spans="53:53" x14ac:dyDescent="0.3">
      <c r="BA35082" s="2"/>
    </row>
    <row r="35083" spans="53:53" x14ac:dyDescent="0.3">
      <c r="BA35083" s="2"/>
    </row>
    <row r="35084" spans="53:53" x14ac:dyDescent="0.3">
      <c r="BA35084" s="2"/>
    </row>
    <row r="35085" spans="53:53" x14ac:dyDescent="0.3">
      <c r="BA35085" s="2"/>
    </row>
    <row r="35086" spans="53:53" x14ac:dyDescent="0.3">
      <c r="BA35086" s="2"/>
    </row>
    <row r="35087" spans="53:53" x14ac:dyDescent="0.3">
      <c r="BA35087" s="2"/>
    </row>
    <row r="35088" spans="53:53" x14ac:dyDescent="0.3">
      <c r="BA35088" s="2"/>
    </row>
    <row r="35089" spans="53:53" x14ac:dyDescent="0.3">
      <c r="BA35089" s="2"/>
    </row>
    <row r="35090" spans="53:53" x14ac:dyDescent="0.3">
      <c r="BA35090" s="2"/>
    </row>
    <row r="35091" spans="53:53" x14ac:dyDescent="0.3">
      <c r="BA35091" s="2"/>
    </row>
    <row r="35092" spans="53:53" x14ac:dyDescent="0.3">
      <c r="BA35092" s="2"/>
    </row>
    <row r="35093" spans="53:53" x14ac:dyDescent="0.3">
      <c r="BA35093" s="2"/>
    </row>
    <row r="35094" spans="53:53" x14ac:dyDescent="0.3">
      <c r="BA35094" s="2"/>
    </row>
    <row r="35095" spans="53:53" x14ac:dyDescent="0.3">
      <c r="BA35095" s="2"/>
    </row>
    <row r="35096" spans="53:53" x14ac:dyDescent="0.3">
      <c r="BA35096" s="2"/>
    </row>
    <row r="35097" spans="53:53" x14ac:dyDescent="0.3">
      <c r="BA35097" s="2"/>
    </row>
    <row r="35098" spans="53:53" x14ac:dyDescent="0.3">
      <c r="BA35098" s="2"/>
    </row>
    <row r="35099" spans="53:53" x14ac:dyDescent="0.3">
      <c r="BA35099" s="2"/>
    </row>
    <row r="35100" spans="53:53" x14ac:dyDescent="0.3">
      <c r="BA35100" s="2"/>
    </row>
    <row r="35101" spans="53:53" x14ac:dyDescent="0.3">
      <c r="BA35101" s="2"/>
    </row>
    <row r="35102" spans="53:53" x14ac:dyDescent="0.3">
      <c r="BA35102" s="2"/>
    </row>
    <row r="35103" spans="53:53" x14ac:dyDescent="0.3">
      <c r="BA35103" s="2"/>
    </row>
    <row r="35104" spans="53:53" x14ac:dyDescent="0.3">
      <c r="BA35104" s="2"/>
    </row>
    <row r="35105" spans="53:53" x14ac:dyDescent="0.3">
      <c r="BA35105" s="2"/>
    </row>
    <row r="35106" spans="53:53" x14ac:dyDescent="0.3">
      <c r="BA35106" s="2"/>
    </row>
    <row r="35107" spans="53:53" x14ac:dyDescent="0.3">
      <c r="BA35107" s="2"/>
    </row>
    <row r="35108" spans="53:53" x14ac:dyDescent="0.3">
      <c r="BA35108" s="2"/>
    </row>
    <row r="35109" spans="53:53" x14ac:dyDescent="0.3">
      <c r="BA35109" s="2"/>
    </row>
    <row r="35110" spans="53:53" x14ac:dyDescent="0.3">
      <c r="BA35110" s="2"/>
    </row>
    <row r="35111" spans="53:53" x14ac:dyDescent="0.3">
      <c r="BA35111" s="2"/>
    </row>
    <row r="35112" spans="53:53" x14ac:dyDescent="0.3">
      <c r="BA35112" s="2"/>
    </row>
    <row r="35113" spans="53:53" x14ac:dyDescent="0.3">
      <c r="BA35113" s="2"/>
    </row>
    <row r="35114" spans="53:53" x14ac:dyDescent="0.3">
      <c r="BA35114" s="2"/>
    </row>
    <row r="35115" spans="53:53" x14ac:dyDescent="0.3">
      <c r="BA35115" s="2"/>
    </row>
    <row r="35116" spans="53:53" x14ac:dyDescent="0.3">
      <c r="BA35116" s="2"/>
    </row>
    <row r="35117" spans="53:53" x14ac:dyDescent="0.3">
      <c r="BA35117" s="2"/>
    </row>
    <row r="35118" spans="53:53" x14ac:dyDescent="0.3">
      <c r="BA35118" s="2"/>
    </row>
    <row r="35119" spans="53:53" x14ac:dyDescent="0.3">
      <c r="BA35119" s="2"/>
    </row>
    <row r="35120" spans="53:53" x14ac:dyDescent="0.3">
      <c r="BA35120" s="2"/>
    </row>
    <row r="35121" spans="53:53" x14ac:dyDescent="0.3">
      <c r="BA35121" s="2"/>
    </row>
    <row r="35122" spans="53:53" x14ac:dyDescent="0.3">
      <c r="BA35122" s="2"/>
    </row>
    <row r="35123" spans="53:53" x14ac:dyDescent="0.3">
      <c r="BA35123" s="2"/>
    </row>
    <row r="35124" spans="53:53" x14ac:dyDescent="0.3">
      <c r="BA35124" s="2"/>
    </row>
    <row r="35125" spans="53:53" x14ac:dyDescent="0.3">
      <c r="BA35125" s="2"/>
    </row>
    <row r="35126" spans="53:53" x14ac:dyDescent="0.3">
      <c r="BA35126" s="2"/>
    </row>
    <row r="35127" spans="53:53" x14ac:dyDescent="0.3">
      <c r="BA35127" s="2"/>
    </row>
    <row r="35128" spans="53:53" x14ac:dyDescent="0.3">
      <c r="BA35128" s="2"/>
    </row>
    <row r="35129" spans="53:53" x14ac:dyDescent="0.3">
      <c r="BA35129" s="2"/>
    </row>
    <row r="35130" spans="53:53" x14ac:dyDescent="0.3">
      <c r="BA35130" s="2"/>
    </row>
    <row r="35131" spans="53:53" x14ac:dyDescent="0.3">
      <c r="BA35131" s="2"/>
    </row>
    <row r="35132" spans="53:53" x14ac:dyDescent="0.3">
      <c r="BA35132" s="2"/>
    </row>
    <row r="35133" spans="53:53" x14ac:dyDescent="0.3">
      <c r="BA35133" s="2"/>
    </row>
    <row r="35134" spans="53:53" x14ac:dyDescent="0.3">
      <c r="BA35134" s="2"/>
    </row>
    <row r="35135" spans="53:53" x14ac:dyDescent="0.3">
      <c r="BA35135" s="2"/>
    </row>
    <row r="35136" spans="53:53" x14ac:dyDescent="0.3">
      <c r="BA35136" s="2"/>
    </row>
    <row r="35137" spans="53:53" x14ac:dyDescent="0.3">
      <c r="BA35137" s="2"/>
    </row>
    <row r="35138" spans="53:53" x14ac:dyDescent="0.3">
      <c r="BA35138" s="2"/>
    </row>
    <row r="35139" spans="53:53" x14ac:dyDescent="0.3">
      <c r="BA35139" s="2"/>
    </row>
    <row r="35140" spans="53:53" x14ac:dyDescent="0.3">
      <c r="BA35140" s="2"/>
    </row>
    <row r="35141" spans="53:53" x14ac:dyDescent="0.3">
      <c r="BA35141" s="2"/>
    </row>
    <row r="35142" spans="53:53" x14ac:dyDescent="0.3">
      <c r="BA35142" s="2"/>
    </row>
    <row r="35143" spans="53:53" x14ac:dyDescent="0.3">
      <c r="BA35143" s="2"/>
    </row>
    <row r="35144" spans="53:53" x14ac:dyDescent="0.3">
      <c r="BA35144" s="2"/>
    </row>
    <row r="35145" spans="53:53" x14ac:dyDescent="0.3">
      <c r="BA35145" s="2"/>
    </row>
    <row r="35146" spans="53:53" x14ac:dyDescent="0.3">
      <c r="BA35146" s="2"/>
    </row>
    <row r="35147" spans="53:53" x14ac:dyDescent="0.3">
      <c r="BA35147" s="2"/>
    </row>
    <row r="35148" spans="53:53" x14ac:dyDescent="0.3">
      <c r="BA35148" s="2"/>
    </row>
    <row r="35149" spans="53:53" x14ac:dyDescent="0.3">
      <c r="BA35149" s="2"/>
    </row>
    <row r="35150" spans="53:53" x14ac:dyDescent="0.3">
      <c r="BA35150" s="2"/>
    </row>
    <row r="35151" spans="53:53" x14ac:dyDescent="0.3">
      <c r="BA35151" s="2"/>
    </row>
    <row r="35152" spans="53:53" x14ac:dyDescent="0.3">
      <c r="BA35152" s="2"/>
    </row>
    <row r="35153" spans="53:53" x14ac:dyDescent="0.3">
      <c r="BA35153" s="2"/>
    </row>
    <row r="35154" spans="53:53" x14ac:dyDescent="0.3">
      <c r="BA35154" s="2"/>
    </row>
    <row r="35155" spans="53:53" x14ac:dyDescent="0.3">
      <c r="BA35155" s="2"/>
    </row>
    <row r="35156" spans="53:53" x14ac:dyDescent="0.3">
      <c r="BA35156" s="2"/>
    </row>
    <row r="35157" spans="53:53" x14ac:dyDescent="0.3">
      <c r="BA35157" s="2"/>
    </row>
    <row r="35158" spans="53:53" x14ac:dyDescent="0.3">
      <c r="BA35158" s="2"/>
    </row>
    <row r="35159" spans="53:53" x14ac:dyDescent="0.3">
      <c r="BA35159" s="2"/>
    </row>
    <row r="35160" spans="53:53" x14ac:dyDescent="0.3">
      <c r="BA35160" s="2"/>
    </row>
    <row r="35161" spans="53:53" x14ac:dyDescent="0.3">
      <c r="BA35161" s="2"/>
    </row>
    <row r="35162" spans="53:53" x14ac:dyDescent="0.3">
      <c r="BA35162" s="2"/>
    </row>
    <row r="35163" spans="53:53" x14ac:dyDescent="0.3">
      <c r="BA35163" s="2"/>
    </row>
    <row r="35164" spans="53:53" x14ac:dyDescent="0.3">
      <c r="BA35164" s="2"/>
    </row>
    <row r="35165" spans="53:53" x14ac:dyDescent="0.3">
      <c r="BA35165" s="2"/>
    </row>
    <row r="35166" spans="53:53" x14ac:dyDescent="0.3">
      <c r="BA35166" s="2"/>
    </row>
    <row r="35167" spans="53:53" x14ac:dyDescent="0.3">
      <c r="BA35167" s="2"/>
    </row>
    <row r="35168" spans="53:53" x14ac:dyDescent="0.3">
      <c r="BA35168" s="2"/>
    </row>
    <row r="35169" spans="53:53" x14ac:dyDescent="0.3">
      <c r="BA35169" s="2"/>
    </row>
    <row r="35170" spans="53:53" x14ac:dyDescent="0.3">
      <c r="BA35170" s="2"/>
    </row>
    <row r="35171" spans="53:53" x14ac:dyDescent="0.3">
      <c r="BA35171" s="2"/>
    </row>
    <row r="35172" spans="53:53" x14ac:dyDescent="0.3">
      <c r="BA35172" s="2"/>
    </row>
    <row r="35173" spans="53:53" x14ac:dyDescent="0.3">
      <c r="BA35173" s="2"/>
    </row>
    <row r="35174" spans="53:53" x14ac:dyDescent="0.3">
      <c r="BA35174" s="2"/>
    </row>
    <row r="35175" spans="53:53" x14ac:dyDescent="0.3">
      <c r="BA35175" s="2"/>
    </row>
    <row r="35176" spans="53:53" x14ac:dyDescent="0.3">
      <c r="BA35176" s="2"/>
    </row>
    <row r="35177" spans="53:53" x14ac:dyDescent="0.3">
      <c r="BA35177" s="2"/>
    </row>
    <row r="35178" spans="53:53" x14ac:dyDescent="0.3">
      <c r="BA35178" s="2"/>
    </row>
    <row r="35179" spans="53:53" x14ac:dyDescent="0.3">
      <c r="BA35179" s="2"/>
    </row>
    <row r="35180" spans="53:53" x14ac:dyDescent="0.3">
      <c r="BA35180" s="2"/>
    </row>
    <row r="35181" spans="53:53" x14ac:dyDescent="0.3">
      <c r="BA35181" s="2"/>
    </row>
    <row r="35182" spans="53:53" x14ac:dyDescent="0.3">
      <c r="BA35182" s="2"/>
    </row>
    <row r="35183" spans="53:53" x14ac:dyDescent="0.3">
      <c r="BA35183" s="2"/>
    </row>
    <row r="35184" spans="53:53" x14ac:dyDescent="0.3">
      <c r="BA35184" s="2"/>
    </row>
    <row r="35185" spans="53:53" x14ac:dyDescent="0.3">
      <c r="BA35185" s="2"/>
    </row>
    <row r="35186" spans="53:53" x14ac:dyDescent="0.3">
      <c r="BA35186" s="2"/>
    </row>
    <row r="35187" spans="53:53" x14ac:dyDescent="0.3">
      <c r="BA35187" s="2"/>
    </row>
    <row r="35188" spans="53:53" x14ac:dyDescent="0.3">
      <c r="BA35188" s="2"/>
    </row>
    <row r="35189" spans="53:53" x14ac:dyDescent="0.3">
      <c r="BA35189" s="2"/>
    </row>
    <row r="35190" spans="53:53" x14ac:dyDescent="0.3">
      <c r="BA35190" s="2"/>
    </row>
    <row r="35191" spans="53:53" x14ac:dyDescent="0.3">
      <c r="BA35191" s="2"/>
    </row>
    <row r="35192" spans="53:53" x14ac:dyDescent="0.3">
      <c r="BA35192" s="2"/>
    </row>
    <row r="35193" spans="53:53" x14ac:dyDescent="0.3">
      <c r="BA35193" s="2"/>
    </row>
    <row r="35194" spans="53:53" x14ac:dyDescent="0.3">
      <c r="BA35194" s="2"/>
    </row>
    <row r="35195" spans="53:53" x14ac:dyDescent="0.3">
      <c r="BA35195" s="2"/>
    </row>
    <row r="35196" spans="53:53" x14ac:dyDescent="0.3">
      <c r="BA35196" s="2"/>
    </row>
    <row r="35197" spans="53:53" x14ac:dyDescent="0.3">
      <c r="BA35197" s="2"/>
    </row>
    <row r="35198" spans="53:53" x14ac:dyDescent="0.3">
      <c r="BA35198" s="2"/>
    </row>
    <row r="35199" spans="53:53" x14ac:dyDescent="0.3">
      <c r="BA35199" s="2"/>
    </row>
    <row r="35200" spans="53:53" x14ac:dyDescent="0.3">
      <c r="BA35200" s="2"/>
    </row>
    <row r="35201" spans="53:53" x14ac:dyDescent="0.3">
      <c r="BA35201" s="2"/>
    </row>
    <row r="35202" spans="53:53" x14ac:dyDescent="0.3">
      <c r="BA35202" s="2"/>
    </row>
    <row r="35203" spans="53:53" x14ac:dyDescent="0.3">
      <c r="BA35203" s="2"/>
    </row>
    <row r="35204" spans="53:53" x14ac:dyDescent="0.3">
      <c r="BA35204" s="2"/>
    </row>
    <row r="35205" spans="53:53" x14ac:dyDescent="0.3">
      <c r="BA35205" s="2"/>
    </row>
    <row r="35206" spans="53:53" x14ac:dyDescent="0.3">
      <c r="BA35206" s="2"/>
    </row>
    <row r="35207" spans="53:53" x14ac:dyDescent="0.3">
      <c r="BA35207" s="2"/>
    </row>
    <row r="35208" spans="53:53" x14ac:dyDescent="0.3">
      <c r="BA35208" s="2"/>
    </row>
    <row r="35209" spans="53:53" x14ac:dyDescent="0.3">
      <c r="BA35209" s="2"/>
    </row>
    <row r="35210" spans="53:53" x14ac:dyDescent="0.3">
      <c r="BA35210" s="2"/>
    </row>
    <row r="35211" spans="53:53" x14ac:dyDescent="0.3">
      <c r="BA35211" s="2"/>
    </row>
    <row r="35212" spans="53:53" x14ac:dyDescent="0.3">
      <c r="BA35212" s="2"/>
    </row>
    <row r="35213" spans="53:53" x14ac:dyDescent="0.3">
      <c r="BA35213" s="2"/>
    </row>
    <row r="35214" spans="53:53" x14ac:dyDescent="0.3">
      <c r="BA35214" s="2"/>
    </row>
    <row r="35215" spans="53:53" x14ac:dyDescent="0.3">
      <c r="BA35215" s="2"/>
    </row>
    <row r="35216" spans="53:53" x14ac:dyDescent="0.3">
      <c r="BA35216" s="2"/>
    </row>
    <row r="35217" spans="53:53" x14ac:dyDescent="0.3">
      <c r="BA35217" s="2"/>
    </row>
    <row r="35218" spans="53:53" x14ac:dyDescent="0.3">
      <c r="BA35218" s="2"/>
    </row>
    <row r="35219" spans="53:53" x14ac:dyDescent="0.3">
      <c r="BA35219" s="2"/>
    </row>
    <row r="35220" spans="53:53" x14ac:dyDescent="0.3">
      <c r="BA35220" s="2"/>
    </row>
    <row r="35221" spans="53:53" x14ac:dyDescent="0.3">
      <c r="BA35221" s="2"/>
    </row>
    <row r="35222" spans="53:53" x14ac:dyDescent="0.3">
      <c r="BA35222" s="2"/>
    </row>
    <row r="35223" spans="53:53" x14ac:dyDescent="0.3">
      <c r="BA35223" s="2"/>
    </row>
    <row r="35224" spans="53:53" x14ac:dyDescent="0.3">
      <c r="BA35224" s="2"/>
    </row>
    <row r="35225" spans="53:53" x14ac:dyDescent="0.3">
      <c r="BA35225" s="2"/>
    </row>
    <row r="35226" spans="53:53" x14ac:dyDescent="0.3">
      <c r="BA35226" s="2"/>
    </row>
    <row r="35227" spans="53:53" x14ac:dyDescent="0.3">
      <c r="BA35227" s="2"/>
    </row>
    <row r="35228" spans="53:53" x14ac:dyDescent="0.3">
      <c r="BA35228" s="2"/>
    </row>
    <row r="35229" spans="53:53" x14ac:dyDescent="0.3">
      <c r="BA35229" s="2"/>
    </row>
    <row r="35230" spans="53:53" x14ac:dyDescent="0.3">
      <c r="BA35230" s="2"/>
    </row>
    <row r="35231" spans="53:53" x14ac:dyDescent="0.3">
      <c r="BA35231" s="2"/>
    </row>
    <row r="35232" spans="53:53" x14ac:dyDescent="0.3">
      <c r="BA35232" s="2"/>
    </row>
    <row r="35233" spans="53:53" x14ac:dyDescent="0.3">
      <c r="BA35233" s="2"/>
    </row>
    <row r="35234" spans="53:53" x14ac:dyDescent="0.3">
      <c r="BA35234" s="2"/>
    </row>
    <row r="35235" spans="53:53" x14ac:dyDescent="0.3">
      <c r="BA35235" s="2"/>
    </row>
    <row r="35236" spans="53:53" x14ac:dyDescent="0.3">
      <c r="BA35236" s="2"/>
    </row>
    <row r="35237" spans="53:53" x14ac:dyDescent="0.3">
      <c r="BA35237" s="2"/>
    </row>
    <row r="35238" spans="53:53" x14ac:dyDescent="0.3">
      <c r="BA35238" s="2"/>
    </row>
    <row r="35239" spans="53:53" x14ac:dyDescent="0.3">
      <c r="BA35239" s="2"/>
    </row>
    <row r="35240" spans="53:53" x14ac:dyDescent="0.3">
      <c r="BA35240" s="2"/>
    </row>
    <row r="35241" spans="53:53" x14ac:dyDescent="0.3">
      <c r="BA35241" s="2"/>
    </row>
    <row r="35242" spans="53:53" x14ac:dyDescent="0.3">
      <c r="BA35242" s="2"/>
    </row>
    <row r="35243" spans="53:53" x14ac:dyDescent="0.3">
      <c r="BA35243" s="2"/>
    </row>
    <row r="35244" spans="53:53" x14ac:dyDescent="0.3">
      <c r="BA35244" s="2"/>
    </row>
    <row r="35245" spans="53:53" x14ac:dyDescent="0.3">
      <c r="BA35245" s="2"/>
    </row>
    <row r="35246" spans="53:53" x14ac:dyDescent="0.3">
      <c r="BA35246" s="2"/>
    </row>
    <row r="35247" spans="53:53" x14ac:dyDescent="0.3">
      <c r="BA35247" s="2"/>
    </row>
    <row r="35248" spans="53:53" x14ac:dyDescent="0.3">
      <c r="BA35248" s="2"/>
    </row>
    <row r="35249" spans="53:53" x14ac:dyDescent="0.3">
      <c r="BA35249" s="2"/>
    </row>
    <row r="35250" spans="53:53" x14ac:dyDescent="0.3">
      <c r="BA35250" s="2"/>
    </row>
    <row r="35251" spans="53:53" x14ac:dyDescent="0.3">
      <c r="BA35251" s="2"/>
    </row>
    <row r="35252" spans="53:53" x14ac:dyDescent="0.3">
      <c r="BA35252" s="2"/>
    </row>
    <row r="35253" spans="53:53" x14ac:dyDescent="0.3">
      <c r="BA35253" s="2"/>
    </row>
    <row r="35254" spans="53:53" x14ac:dyDescent="0.3">
      <c r="BA35254" s="2"/>
    </row>
    <row r="35255" spans="53:53" x14ac:dyDescent="0.3">
      <c r="BA35255" s="2"/>
    </row>
    <row r="35256" spans="53:53" x14ac:dyDescent="0.3">
      <c r="BA35256" s="2"/>
    </row>
    <row r="35257" spans="53:53" x14ac:dyDescent="0.3">
      <c r="BA35257" s="2"/>
    </row>
    <row r="35258" spans="53:53" x14ac:dyDescent="0.3">
      <c r="BA35258" s="2"/>
    </row>
    <row r="35259" spans="53:53" x14ac:dyDescent="0.3">
      <c r="BA35259" s="2"/>
    </row>
    <row r="35260" spans="53:53" x14ac:dyDescent="0.3">
      <c r="BA35260" s="2"/>
    </row>
    <row r="35261" spans="53:53" x14ac:dyDescent="0.3">
      <c r="BA35261" s="2"/>
    </row>
    <row r="35262" spans="53:53" x14ac:dyDescent="0.3">
      <c r="BA35262" s="2"/>
    </row>
    <row r="35263" spans="53:53" x14ac:dyDescent="0.3">
      <c r="BA35263" s="2"/>
    </row>
    <row r="35264" spans="53:53" x14ac:dyDescent="0.3">
      <c r="BA35264" s="2"/>
    </row>
    <row r="35265" spans="53:53" x14ac:dyDescent="0.3">
      <c r="BA35265" s="2"/>
    </row>
    <row r="35266" spans="53:53" x14ac:dyDescent="0.3">
      <c r="BA35266" s="2"/>
    </row>
    <row r="35267" spans="53:53" x14ac:dyDescent="0.3">
      <c r="BA35267" s="2"/>
    </row>
    <row r="35268" spans="53:53" x14ac:dyDescent="0.3">
      <c r="BA35268" s="2"/>
    </row>
    <row r="35269" spans="53:53" x14ac:dyDescent="0.3">
      <c r="BA35269" s="2"/>
    </row>
    <row r="35270" spans="53:53" x14ac:dyDescent="0.3">
      <c r="BA35270" s="2"/>
    </row>
    <row r="35271" spans="53:53" x14ac:dyDescent="0.3">
      <c r="BA35271" s="2"/>
    </row>
    <row r="35272" spans="53:53" x14ac:dyDescent="0.3">
      <c r="BA35272" s="2"/>
    </row>
    <row r="35273" spans="53:53" x14ac:dyDescent="0.3">
      <c r="BA35273" s="2"/>
    </row>
    <row r="35274" spans="53:53" x14ac:dyDescent="0.3">
      <c r="BA35274" s="2"/>
    </row>
    <row r="35275" spans="53:53" x14ac:dyDescent="0.3">
      <c r="BA35275" s="2"/>
    </row>
    <row r="35276" spans="53:53" x14ac:dyDescent="0.3">
      <c r="BA35276" s="2"/>
    </row>
    <row r="35277" spans="53:53" x14ac:dyDescent="0.3">
      <c r="BA35277" s="2"/>
    </row>
    <row r="35278" spans="53:53" x14ac:dyDescent="0.3">
      <c r="BA35278" s="2"/>
    </row>
    <row r="35279" spans="53:53" x14ac:dyDescent="0.3">
      <c r="BA35279" s="2"/>
    </row>
    <row r="35280" spans="53:53" x14ac:dyDescent="0.3">
      <c r="BA35280" s="2"/>
    </row>
    <row r="35281" spans="53:53" x14ac:dyDescent="0.3">
      <c r="BA35281" s="2"/>
    </row>
    <row r="35282" spans="53:53" x14ac:dyDescent="0.3">
      <c r="BA35282" s="2"/>
    </row>
    <row r="35283" spans="53:53" x14ac:dyDescent="0.3">
      <c r="BA35283" s="2"/>
    </row>
    <row r="35284" spans="53:53" x14ac:dyDescent="0.3">
      <c r="BA35284" s="2"/>
    </row>
    <row r="35285" spans="53:53" x14ac:dyDescent="0.3">
      <c r="BA35285" s="2"/>
    </row>
    <row r="35286" spans="53:53" x14ac:dyDescent="0.3">
      <c r="BA35286" s="2"/>
    </row>
    <row r="35287" spans="53:53" x14ac:dyDescent="0.3">
      <c r="BA35287" s="2"/>
    </row>
    <row r="35288" spans="53:53" x14ac:dyDescent="0.3">
      <c r="BA35288" s="2"/>
    </row>
    <row r="35289" spans="53:53" x14ac:dyDescent="0.3">
      <c r="BA35289" s="2"/>
    </row>
    <row r="35290" spans="53:53" x14ac:dyDescent="0.3">
      <c r="BA35290" s="2"/>
    </row>
    <row r="35291" spans="53:53" x14ac:dyDescent="0.3">
      <c r="BA35291" s="2"/>
    </row>
    <row r="35292" spans="53:53" x14ac:dyDescent="0.3">
      <c r="BA35292" s="2"/>
    </row>
    <row r="35293" spans="53:53" x14ac:dyDescent="0.3">
      <c r="BA35293" s="2"/>
    </row>
    <row r="35294" spans="53:53" x14ac:dyDescent="0.3">
      <c r="BA35294" s="2"/>
    </row>
    <row r="35295" spans="53:53" x14ac:dyDescent="0.3">
      <c r="BA35295" s="2"/>
    </row>
    <row r="35296" spans="53:53" x14ac:dyDescent="0.3">
      <c r="BA35296" s="2"/>
    </row>
    <row r="35297" spans="53:53" x14ac:dyDescent="0.3">
      <c r="BA35297" s="2"/>
    </row>
    <row r="35298" spans="53:53" x14ac:dyDescent="0.3">
      <c r="BA35298" s="2"/>
    </row>
    <row r="35299" spans="53:53" x14ac:dyDescent="0.3">
      <c r="BA35299" s="2"/>
    </row>
    <row r="35300" spans="53:53" x14ac:dyDescent="0.3">
      <c r="BA35300" s="2"/>
    </row>
    <row r="35301" spans="53:53" x14ac:dyDescent="0.3">
      <c r="BA35301" s="2"/>
    </row>
    <row r="35302" spans="53:53" x14ac:dyDescent="0.3">
      <c r="BA35302" s="2"/>
    </row>
    <row r="35303" spans="53:53" x14ac:dyDescent="0.3">
      <c r="BA35303" s="2"/>
    </row>
    <row r="35304" spans="53:53" x14ac:dyDescent="0.3">
      <c r="BA35304" s="2"/>
    </row>
    <row r="35305" spans="53:53" x14ac:dyDescent="0.3">
      <c r="BA35305" s="2"/>
    </row>
    <row r="35306" spans="53:53" x14ac:dyDescent="0.3">
      <c r="BA35306" s="2"/>
    </row>
    <row r="35307" spans="53:53" x14ac:dyDescent="0.3">
      <c r="BA35307" s="2"/>
    </row>
    <row r="35308" spans="53:53" x14ac:dyDescent="0.3">
      <c r="BA35308" s="2"/>
    </row>
    <row r="35309" spans="53:53" x14ac:dyDescent="0.3">
      <c r="BA35309" s="2"/>
    </row>
    <row r="35310" spans="53:53" x14ac:dyDescent="0.3">
      <c r="BA35310" s="2"/>
    </row>
    <row r="35311" spans="53:53" x14ac:dyDescent="0.3">
      <c r="BA35311" s="2"/>
    </row>
    <row r="35312" spans="53:53" x14ac:dyDescent="0.3">
      <c r="BA35312" s="2"/>
    </row>
    <row r="35313" spans="53:53" x14ac:dyDescent="0.3">
      <c r="BA35313" s="2"/>
    </row>
    <row r="35314" spans="53:53" x14ac:dyDescent="0.3">
      <c r="BA35314" s="2"/>
    </row>
    <row r="35315" spans="53:53" x14ac:dyDescent="0.3">
      <c r="BA35315" s="2"/>
    </row>
    <row r="35316" spans="53:53" x14ac:dyDescent="0.3">
      <c r="BA35316" s="2"/>
    </row>
    <row r="35317" spans="53:53" x14ac:dyDescent="0.3">
      <c r="BA35317" s="2"/>
    </row>
    <row r="35318" spans="53:53" x14ac:dyDescent="0.3">
      <c r="BA35318" s="2"/>
    </row>
    <row r="35319" spans="53:53" x14ac:dyDescent="0.3">
      <c r="BA35319" s="2"/>
    </row>
    <row r="35320" spans="53:53" x14ac:dyDescent="0.3">
      <c r="BA35320" s="2"/>
    </row>
    <row r="35321" spans="53:53" x14ac:dyDescent="0.3">
      <c r="BA35321" s="2"/>
    </row>
    <row r="35322" spans="53:53" x14ac:dyDescent="0.3">
      <c r="BA35322" s="2"/>
    </row>
    <row r="35323" spans="53:53" x14ac:dyDescent="0.3">
      <c r="BA35323" s="2"/>
    </row>
    <row r="35324" spans="53:53" x14ac:dyDescent="0.3">
      <c r="BA35324" s="2"/>
    </row>
    <row r="35325" spans="53:53" x14ac:dyDescent="0.3">
      <c r="BA35325" s="2"/>
    </row>
    <row r="35326" spans="53:53" x14ac:dyDescent="0.3">
      <c r="BA35326" s="2"/>
    </row>
    <row r="35327" spans="53:53" x14ac:dyDescent="0.3">
      <c r="BA35327" s="2"/>
    </row>
    <row r="35328" spans="53:53" x14ac:dyDescent="0.3">
      <c r="BA35328" s="2"/>
    </row>
    <row r="35329" spans="53:53" x14ac:dyDescent="0.3">
      <c r="BA35329" s="2"/>
    </row>
    <row r="35330" spans="53:53" x14ac:dyDescent="0.3">
      <c r="BA35330" s="2"/>
    </row>
    <row r="35331" spans="53:53" x14ac:dyDescent="0.3">
      <c r="BA35331" s="2"/>
    </row>
    <row r="35332" spans="53:53" x14ac:dyDescent="0.3">
      <c r="BA35332" s="2"/>
    </row>
    <row r="35333" spans="53:53" x14ac:dyDescent="0.3">
      <c r="BA35333" s="2"/>
    </row>
    <row r="35334" spans="53:53" x14ac:dyDescent="0.3">
      <c r="BA35334" s="2"/>
    </row>
    <row r="35335" spans="53:53" x14ac:dyDescent="0.3">
      <c r="BA35335" s="2"/>
    </row>
    <row r="35336" spans="53:53" x14ac:dyDescent="0.3">
      <c r="BA35336" s="2"/>
    </row>
    <row r="35337" spans="53:53" x14ac:dyDescent="0.3">
      <c r="BA35337" s="2"/>
    </row>
    <row r="35338" spans="53:53" x14ac:dyDescent="0.3">
      <c r="BA35338" s="2"/>
    </row>
    <row r="35339" spans="53:53" x14ac:dyDescent="0.3">
      <c r="BA35339" s="2"/>
    </row>
    <row r="35340" spans="53:53" x14ac:dyDescent="0.3">
      <c r="BA35340" s="2"/>
    </row>
    <row r="35341" spans="53:53" x14ac:dyDescent="0.3">
      <c r="BA35341" s="2"/>
    </row>
    <row r="35342" spans="53:53" x14ac:dyDescent="0.3">
      <c r="BA35342" s="2"/>
    </row>
    <row r="35343" spans="53:53" x14ac:dyDescent="0.3">
      <c r="BA35343" s="2"/>
    </row>
    <row r="35344" spans="53:53" x14ac:dyDescent="0.3">
      <c r="BA35344" s="2"/>
    </row>
    <row r="35345" spans="53:53" x14ac:dyDescent="0.3">
      <c r="BA35345" s="2"/>
    </row>
    <row r="35346" spans="53:53" x14ac:dyDescent="0.3">
      <c r="BA35346" s="2"/>
    </row>
    <row r="35347" spans="53:53" x14ac:dyDescent="0.3">
      <c r="BA35347" s="2"/>
    </row>
    <row r="35348" spans="53:53" x14ac:dyDescent="0.3">
      <c r="BA35348" s="2"/>
    </row>
    <row r="35349" spans="53:53" x14ac:dyDescent="0.3">
      <c r="BA35349" s="2"/>
    </row>
    <row r="35350" spans="53:53" x14ac:dyDescent="0.3">
      <c r="BA35350" s="2"/>
    </row>
    <row r="35351" spans="53:53" x14ac:dyDescent="0.3">
      <c r="BA35351" s="2"/>
    </row>
    <row r="35352" spans="53:53" x14ac:dyDescent="0.3">
      <c r="BA35352" s="2"/>
    </row>
    <row r="35353" spans="53:53" x14ac:dyDescent="0.3">
      <c r="BA35353" s="2"/>
    </row>
    <row r="35354" spans="53:53" x14ac:dyDescent="0.3">
      <c r="BA35354" s="2"/>
    </row>
    <row r="35355" spans="53:53" x14ac:dyDescent="0.3">
      <c r="BA35355" s="2"/>
    </row>
    <row r="35356" spans="53:53" x14ac:dyDescent="0.3">
      <c r="BA35356" s="2"/>
    </row>
    <row r="35357" spans="53:53" x14ac:dyDescent="0.3">
      <c r="BA35357" s="2"/>
    </row>
    <row r="35358" spans="53:53" x14ac:dyDescent="0.3">
      <c r="BA35358" s="2"/>
    </row>
    <row r="35359" spans="53:53" x14ac:dyDescent="0.3">
      <c r="BA35359" s="2"/>
    </row>
    <row r="35360" spans="53:53" x14ac:dyDescent="0.3">
      <c r="BA35360" s="2"/>
    </row>
    <row r="35361" spans="53:53" x14ac:dyDescent="0.3">
      <c r="BA35361" s="2"/>
    </row>
    <row r="35362" spans="53:53" x14ac:dyDescent="0.3">
      <c r="BA35362" s="2"/>
    </row>
    <row r="35363" spans="53:53" x14ac:dyDescent="0.3">
      <c r="BA35363" s="2"/>
    </row>
    <row r="35364" spans="53:53" x14ac:dyDescent="0.3">
      <c r="BA35364" s="2"/>
    </row>
    <row r="35365" spans="53:53" x14ac:dyDescent="0.3">
      <c r="BA35365" s="2"/>
    </row>
    <row r="35366" spans="53:53" x14ac:dyDescent="0.3">
      <c r="BA35366" s="2"/>
    </row>
    <row r="35367" spans="53:53" x14ac:dyDescent="0.3">
      <c r="BA35367" s="2"/>
    </row>
    <row r="35368" spans="53:53" x14ac:dyDescent="0.3">
      <c r="BA35368" s="2"/>
    </row>
    <row r="35369" spans="53:53" x14ac:dyDescent="0.3">
      <c r="BA35369" s="2"/>
    </row>
    <row r="35370" spans="53:53" x14ac:dyDescent="0.3">
      <c r="BA35370" s="2"/>
    </row>
    <row r="35371" spans="53:53" x14ac:dyDescent="0.3">
      <c r="BA35371" s="2"/>
    </row>
    <row r="35372" spans="53:53" x14ac:dyDescent="0.3">
      <c r="BA35372" s="2"/>
    </row>
    <row r="35373" spans="53:53" x14ac:dyDescent="0.3">
      <c r="BA35373" s="2"/>
    </row>
    <row r="35374" spans="53:53" x14ac:dyDescent="0.3">
      <c r="BA35374" s="2"/>
    </row>
    <row r="35375" spans="53:53" x14ac:dyDescent="0.3">
      <c r="BA35375" s="2"/>
    </row>
    <row r="35376" spans="53:53" x14ac:dyDescent="0.3">
      <c r="BA35376" s="2"/>
    </row>
    <row r="35377" spans="53:53" x14ac:dyDescent="0.3">
      <c r="BA35377" s="2"/>
    </row>
    <row r="35378" spans="53:53" x14ac:dyDescent="0.3">
      <c r="BA35378" s="2"/>
    </row>
    <row r="35379" spans="53:53" x14ac:dyDescent="0.3">
      <c r="BA35379" s="2"/>
    </row>
    <row r="35380" spans="53:53" x14ac:dyDescent="0.3">
      <c r="BA35380" s="2"/>
    </row>
    <row r="35381" spans="53:53" x14ac:dyDescent="0.3">
      <c r="BA35381" s="2"/>
    </row>
    <row r="35382" spans="53:53" x14ac:dyDescent="0.3">
      <c r="BA35382" s="2"/>
    </row>
    <row r="35383" spans="53:53" x14ac:dyDescent="0.3">
      <c r="BA35383" s="2"/>
    </row>
    <row r="35384" spans="53:53" x14ac:dyDescent="0.3">
      <c r="BA35384" s="2"/>
    </row>
    <row r="35385" spans="53:53" x14ac:dyDescent="0.3">
      <c r="BA35385" s="2"/>
    </row>
    <row r="35386" spans="53:53" x14ac:dyDescent="0.3">
      <c r="BA35386" s="2"/>
    </row>
    <row r="35387" spans="53:53" x14ac:dyDescent="0.3">
      <c r="BA35387" s="2"/>
    </row>
    <row r="35388" spans="53:53" x14ac:dyDescent="0.3">
      <c r="BA35388" s="2"/>
    </row>
    <row r="35389" spans="53:53" x14ac:dyDescent="0.3">
      <c r="BA35389" s="2"/>
    </row>
    <row r="35390" spans="53:53" x14ac:dyDescent="0.3">
      <c r="BA35390" s="2"/>
    </row>
    <row r="35391" spans="53:53" x14ac:dyDescent="0.3">
      <c r="BA35391" s="2"/>
    </row>
    <row r="35392" spans="53:53" x14ac:dyDescent="0.3">
      <c r="BA35392" s="2"/>
    </row>
    <row r="35393" spans="53:53" x14ac:dyDescent="0.3">
      <c r="BA35393" s="2"/>
    </row>
    <row r="35394" spans="53:53" x14ac:dyDescent="0.3">
      <c r="BA35394" s="2"/>
    </row>
    <row r="35395" spans="53:53" x14ac:dyDescent="0.3">
      <c r="BA35395" s="2"/>
    </row>
    <row r="35396" spans="53:53" x14ac:dyDescent="0.3">
      <c r="BA35396" s="2"/>
    </row>
    <row r="35397" spans="53:53" x14ac:dyDescent="0.3">
      <c r="BA35397" s="2"/>
    </row>
    <row r="35398" spans="53:53" x14ac:dyDescent="0.3">
      <c r="BA35398" s="2"/>
    </row>
    <row r="35399" spans="53:53" x14ac:dyDescent="0.3">
      <c r="BA35399" s="2"/>
    </row>
    <row r="35400" spans="53:53" x14ac:dyDescent="0.3">
      <c r="BA35400" s="2"/>
    </row>
    <row r="35401" spans="53:53" x14ac:dyDescent="0.3">
      <c r="BA35401" s="2"/>
    </row>
    <row r="35402" spans="53:53" x14ac:dyDescent="0.3">
      <c r="BA35402" s="2"/>
    </row>
    <row r="35403" spans="53:53" x14ac:dyDescent="0.3">
      <c r="BA35403" s="2"/>
    </row>
    <row r="35404" spans="53:53" x14ac:dyDescent="0.3">
      <c r="BA35404" s="2"/>
    </row>
    <row r="35405" spans="53:53" x14ac:dyDescent="0.3">
      <c r="BA35405" s="2"/>
    </row>
    <row r="35406" spans="53:53" x14ac:dyDescent="0.3">
      <c r="BA35406" s="2"/>
    </row>
    <row r="35407" spans="53:53" x14ac:dyDescent="0.3">
      <c r="BA35407" s="2"/>
    </row>
    <row r="35408" spans="53:53" x14ac:dyDescent="0.3">
      <c r="BA35408" s="2"/>
    </row>
    <row r="35409" spans="53:53" x14ac:dyDescent="0.3">
      <c r="BA35409" s="2"/>
    </row>
    <row r="35410" spans="53:53" x14ac:dyDescent="0.3">
      <c r="BA35410" s="2"/>
    </row>
    <row r="35411" spans="53:53" x14ac:dyDescent="0.3">
      <c r="BA35411" s="2"/>
    </row>
    <row r="35412" spans="53:53" x14ac:dyDescent="0.3">
      <c r="BA35412" s="2"/>
    </row>
    <row r="35413" spans="53:53" x14ac:dyDescent="0.3">
      <c r="BA35413" s="2"/>
    </row>
    <row r="35414" spans="53:53" x14ac:dyDescent="0.3">
      <c r="BA35414" s="2"/>
    </row>
    <row r="35415" spans="53:53" x14ac:dyDescent="0.3">
      <c r="BA35415" s="2"/>
    </row>
    <row r="35416" spans="53:53" x14ac:dyDescent="0.3">
      <c r="BA35416" s="2"/>
    </row>
    <row r="35417" spans="53:53" x14ac:dyDescent="0.3">
      <c r="BA35417" s="2"/>
    </row>
    <row r="35418" spans="53:53" x14ac:dyDescent="0.3">
      <c r="BA35418" s="2"/>
    </row>
    <row r="35419" spans="53:53" x14ac:dyDescent="0.3">
      <c r="BA35419" s="2"/>
    </row>
    <row r="35420" spans="53:53" x14ac:dyDescent="0.3">
      <c r="BA35420" s="2"/>
    </row>
    <row r="35421" spans="53:53" x14ac:dyDescent="0.3">
      <c r="BA35421" s="2"/>
    </row>
    <row r="35422" spans="53:53" x14ac:dyDescent="0.3">
      <c r="BA35422" s="2"/>
    </row>
    <row r="35423" spans="53:53" x14ac:dyDescent="0.3">
      <c r="BA35423" s="2"/>
    </row>
    <row r="35424" spans="53:53" x14ac:dyDescent="0.3">
      <c r="BA35424" s="2"/>
    </row>
    <row r="35425" spans="53:53" x14ac:dyDescent="0.3">
      <c r="BA35425" s="2"/>
    </row>
    <row r="35426" spans="53:53" x14ac:dyDescent="0.3">
      <c r="BA35426" s="2"/>
    </row>
    <row r="35427" spans="53:53" x14ac:dyDescent="0.3">
      <c r="BA35427" s="2"/>
    </row>
    <row r="35428" spans="53:53" x14ac:dyDescent="0.3">
      <c r="BA35428" s="2"/>
    </row>
    <row r="35429" spans="53:53" x14ac:dyDescent="0.3">
      <c r="BA35429" s="2"/>
    </row>
    <row r="35430" spans="53:53" x14ac:dyDescent="0.3">
      <c r="BA35430" s="2"/>
    </row>
    <row r="35431" spans="53:53" x14ac:dyDescent="0.3">
      <c r="BA35431" s="2"/>
    </row>
    <row r="35432" spans="53:53" x14ac:dyDescent="0.3">
      <c r="BA35432" s="2"/>
    </row>
    <row r="35433" spans="53:53" x14ac:dyDescent="0.3">
      <c r="BA35433" s="2"/>
    </row>
    <row r="35434" spans="53:53" x14ac:dyDescent="0.3">
      <c r="BA35434" s="2"/>
    </row>
    <row r="35435" spans="53:53" x14ac:dyDescent="0.3">
      <c r="BA35435" s="2"/>
    </row>
    <row r="35436" spans="53:53" x14ac:dyDescent="0.3">
      <c r="BA35436" s="2"/>
    </row>
    <row r="35437" spans="53:53" x14ac:dyDescent="0.3">
      <c r="BA35437" s="2"/>
    </row>
    <row r="35438" spans="53:53" x14ac:dyDescent="0.3">
      <c r="BA35438" s="2"/>
    </row>
    <row r="35439" spans="53:53" x14ac:dyDescent="0.3">
      <c r="BA35439" s="2"/>
    </row>
    <row r="35440" spans="53:53" x14ac:dyDescent="0.3">
      <c r="BA35440" s="2"/>
    </row>
    <row r="35441" spans="53:53" x14ac:dyDescent="0.3">
      <c r="BA35441" s="2"/>
    </row>
    <row r="35442" spans="53:53" x14ac:dyDescent="0.3">
      <c r="BA35442" s="2"/>
    </row>
    <row r="35443" spans="53:53" x14ac:dyDescent="0.3">
      <c r="BA35443" s="2"/>
    </row>
    <row r="35444" spans="53:53" x14ac:dyDescent="0.3">
      <c r="BA35444" s="2"/>
    </row>
    <row r="35445" spans="53:53" x14ac:dyDescent="0.3">
      <c r="BA35445" s="2"/>
    </row>
    <row r="35446" spans="53:53" x14ac:dyDescent="0.3">
      <c r="BA35446" s="2"/>
    </row>
    <row r="35447" spans="53:53" x14ac:dyDescent="0.3">
      <c r="BA35447" s="2"/>
    </row>
    <row r="35448" spans="53:53" x14ac:dyDescent="0.3">
      <c r="BA35448" s="2"/>
    </row>
    <row r="35449" spans="53:53" x14ac:dyDescent="0.3">
      <c r="BA35449" s="2"/>
    </row>
    <row r="35450" spans="53:53" x14ac:dyDescent="0.3">
      <c r="BA35450" s="2"/>
    </row>
    <row r="35451" spans="53:53" x14ac:dyDescent="0.3">
      <c r="BA35451" s="2"/>
    </row>
    <row r="35452" spans="53:53" x14ac:dyDescent="0.3">
      <c r="BA35452" s="2"/>
    </row>
    <row r="35453" spans="53:53" x14ac:dyDescent="0.3">
      <c r="BA35453" s="2"/>
    </row>
    <row r="35454" spans="53:53" x14ac:dyDescent="0.3">
      <c r="BA35454" s="2"/>
    </row>
    <row r="35455" spans="53:53" x14ac:dyDescent="0.3">
      <c r="BA35455" s="2"/>
    </row>
    <row r="35456" spans="53:53" x14ac:dyDescent="0.3">
      <c r="BA35456" s="2"/>
    </row>
    <row r="35457" spans="53:53" x14ac:dyDescent="0.3">
      <c r="BA35457" s="2"/>
    </row>
    <row r="35458" spans="53:53" x14ac:dyDescent="0.3">
      <c r="BA35458" s="2"/>
    </row>
    <row r="35459" spans="53:53" x14ac:dyDescent="0.3">
      <c r="BA35459" s="2"/>
    </row>
    <row r="35460" spans="53:53" x14ac:dyDescent="0.3">
      <c r="BA35460" s="2"/>
    </row>
    <row r="35461" spans="53:53" x14ac:dyDescent="0.3">
      <c r="BA35461" s="2"/>
    </row>
    <row r="35462" spans="53:53" x14ac:dyDescent="0.3">
      <c r="BA35462" s="2"/>
    </row>
    <row r="35463" spans="53:53" x14ac:dyDescent="0.3">
      <c r="BA35463" s="2"/>
    </row>
    <row r="35464" spans="53:53" x14ac:dyDescent="0.3">
      <c r="BA35464" s="2"/>
    </row>
    <row r="35465" spans="53:53" x14ac:dyDescent="0.3">
      <c r="BA35465" s="2"/>
    </row>
    <row r="35466" spans="53:53" x14ac:dyDescent="0.3">
      <c r="BA35466" s="2"/>
    </row>
    <row r="35467" spans="53:53" x14ac:dyDescent="0.3">
      <c r="BA35467" s="2"/>
    </row>
    <row r="35468" spans="53:53" x14ac:dyDescent="0.3">
      <c r="BA35468" s="2"/>
    </row>
    <row r="35469" spans="53:53" x14ac:dyDescent="0.3">
      <c r="BA35469" s="2"/>
    </row>
    <row r="35470" spans="53:53" x14ac:dyDescent="0.3">
      <c r="BA35470" s="2"/>
    </row>
    <row r="35471" spans="53:53" x14ac:dyDescent="0.3">
      <c r="BA35471" s="2"/>
    </row>
    <row r="35472" spans="53:53" x14ac:dyDescent="0.3">
      <c r="BA35472" s="2"/>
    </row>
    <row r="35473" spans="53:53" x14ac:dyDescent="0.3">
      <c r="BA35473" s="2"/>
    </row>
    <row r="35474" spans="53:53" x14ac:dyDescent="0.3">
      <c r="BA35474" s="2"/>
    </row>
    <row r="35475" spans="53:53" x14ac:dyDescent="0.3">
      <c r="BA35475" s="2"/>
    </row>
    <row r="35476" spans="53:53" x14ac:dyDescent="0.3">
      <c r="BA35476" s="2"/>
    </row>
    <row r="35477" spans="53:53" x14ac:dyDescent="0.3">
      <c r="BA35477" s="2"/>
    </row>
    <row r="35478" spans="53:53" x14ac:dyDescent="0.3">
      <c r="BA35478" s="2"/>
    </row>
    <row r="35479" spans="53:53" x14ac:dyDescent="0.3">
      <c r="BA35479" s="2"/>
    </row>
    <row r="35480" spans="53:53" x14ac:dyDescent="0.3">
      <c r="BA35480" s="2"/>
    </row>
    <row r="35481" spans="53:53" x14ac:dyDescent="0.3">
      <c r="BA35481" s="2"/>
    </row>
    <row r="35482" spans="53:53" x14ac:dyDescent="0.3">
      <c r="BA35482" s="2"/>
    </row>
    <row r="35483" spans="53:53" x14ac:dyDescent="0.3">
      <c r="BA35483" s="2"/>
    </row>
    <row r="35484" spans="53:53" x14ac:dyDescent="0.3">
      <c r="BA35484" s="2"/>
    </row>
    <row r="35485" spans="53:53" x14ac:dyDescent="0.3">
      <c r="BA35485" s="2"/>
    </row>
    <row r="35486" spans="53:53" x14ac:dyDescent="0.3">
      <c r="BA35486" s="2"/>
    </row>
    <row r="35487" spans="53:53" x14ac:dyDescent="0.3">
      <c r="BA35487" s="2"/>
    </row>
    <row r="35488" spans="53:53" x14ac:dyDescent="0.3">
      <c r="BA35488" s="2"/>
    </row>
    <row r="35489" spans="53:53" x14ac:dyDescent="0.3">
      <c r="BA35489" s="2"/>
    </row>
    <row r="35490" spans="53:53" x14ac:dyDescent="0.3">
      <c r="BA35490" s="2"/>
    </row>
    <row r="35491" spans="53:53" x14ac:dyDescent="0.3">
      <c r="BA35491" s="2"/>
    </row>
    <row r="35492" spans="53:53" x14ac:dyDescent="0.3">
      <c r="BA35492" s="2"/>
    </row>
    <row r="35493" spans="53:53" x14ac:dyDescent="0.3">
      <c r="BA35493" s="2"/>
    </row>
    <row r="35494" spans="53:53" x14ac:dyDescent="0.3">
      <c r="BA35494" s="2"/>
    </row>
    <row r="35495" spans="53:53" x14ac:dyDescent="0.3">
      <c r="BA35495" s="2"/>
    </row>
    <row r="35496" spans="53:53" x14ac:dyDescent="0.3">
      <c r="BA35496" s="2"/>
    </row>
    <row r="35497" spans="53:53" x14ac:dyDescent="0.3">
      <c r="BA35497" s="2"/>
    </row>
    <row r="35498" spans="53:53" x14ac:dyDescent="0.3">
      <c r="BA35498" s="2"/>
    </row>
    <row r="35499" spans="53:53" x14ac:dyDescent="0.3">
      <c r="BA35499" s="2"/>
    </row>
    <row r="35500" spans="53:53" x14ac:dyDescent="0.3">
      <c r="BA35500" s="2"/>
    </row>
    <row r="35501" spans="53:53" x14ac:dyDescent="0.3">
      <c r="BA35501" s="2"/>
    </row>
    <row r="35502" spans="53:53" x14ac:dyDescent="0.3">
      <c r="BA35502" s="2"/>
    </row>
    <row r="35503" spans="53:53" x14ac:dyDescent="0.3">
      <c r="BA35503" s="2"/>
    </row>
    <row r="35504" spans="53:53" x14ac:dyDescent="0.3">
      <c r="BA35504" s="2"/>
    </row>
    <row r="35505" spans="53:53" x14ac:dyDescent="0.3">
      <c r="BA35505" s="2"/>
    </row>
    <row r="35506" spans="53:53" x14ac:dyDescent="0.3">
      <c r="BA35506" s="2"/>
    </row>
    <row r="35507" spans="53:53" x14ac:dyDescent="0.3">
      <c r="BA35507" s="2"/>
    </row>
    <row r="35508" spans="53:53" x14ac:dyDescent="0.3">
      <c r="BA35508" s="2"/>
    </row>
    <row r="35509" spans="53:53" x14ac:dyDescent="0.3">
      <c r="BA35509" s="2"/>
    </row>
    <row r="35510" spans="53:53" x14ac:dyDescent="0.3">
      <c r="BA35510" s="2"/>
    </row>
    <row r="35511" spans="53:53" x14ac:dyDescent="0.3">
      <c r="BA35511" s="2"/>
    </row>
    <row r="35512" spans="53:53" x14ac:dyDescent="0.3">
      <c r="BA35512" s="2"/>
    </row>
    <row r="35513" spans="53:53" x14ac:dyDescent="0.3">
      <c r="BA35513" s="2"/>
    </row>
    <row r="35514" spans="53:53" x14ac:dyDescent="0.3">
      <c r="BA35514" s="2"/>
    </row>
    <row r="35515" spans="53:53" x14ac:dyDescent="0.3">
      <c r="BA35515" s="2"/>
    </row>
    <row r="35516" spans="53:53" x14ac:dyDescent="0.3">
      <c r="BA35516" s="2"/>
    </row>
    <row r="35517" spans="53:53" x14ac:dyDescent="0.3">
      <c r="BA35517" s="2"/>
    </row>
    <row r="35518" spans="53:53" x14ac:dyDescent="0.3">
      <c r="BA35518" s="2"/>
    </row>
    <row r="35519" spans="53:53" x14ac:dyDescent="0.3">
      <c r="BA35519" s="2"/>
    </row>
    <row r="35520" spans="53:53" x14ac:dyDescent="0.3">
      <c r="BA35520" s="2"/>
    </row>
    <row r="35521" spans="53:53" x14ac:dyDescent="0.3">
      <c r="BA35521" s="2"/>
    </row>
    <row r="35522" spans="53:53" x14ac:dyDescent="0.3">
      <c r="BA35522" s="2"/>
    </row>
    <row r="35523" spans="53:53" x14ac:dyDescent="0.3">
      <c r="BA35523" s="2"/>
    </row>
    <row r="35524" spans="53:53" x14ac:dyDescent="0.3">
      <c r="BA35524" s="2"/>
    </row>
    <row r="35525" spans="53:53" x14ac:dyDescent="0.3">
      <c r="BA35525" s="2"/>
    </row>
    <row r="35526" spans="53:53" x14ac:dyDescent="0.3">
      <c r="BA35526" s="2"/>
    </row>
    <row r="35527" spans="53:53" x14ac:dyDescent="0.3">
      <c r="BA35527" s="2"/>
    </row>
    <row r="35528" spans="53:53" x14ac:dyDescent="0.3">
      <c r="BA35528" s="2"/>
    </row>
    <row r="35529" spans="53:53" x14ac:dyDescent="0.3">
      <c r="BA35529" s="2"/>
    </row>
    <row r="35530" spans="53:53" x14ac:dyDescent="0.3">
      <c r="BA35530" s="2"/>
    </row>
    <row r="35531" spans="53:53" x14ac:dyDescent="0.3">
      <c r="BA35531" s="2"/>
    </row>
    <row r="35532" spans="53:53" x14ac:dyDescent="0.3">
      <c r="BA35532" s="2"/>
    </row>
    <row r="35533" spans="53:53" x14ac:dyDescent="0.3">
      <c r="BA35533" s="2"/>
    </row>
    <row r="35534" spans="53:53" x14ac:dyDescent="0.3">
      <c r="BA35534" s="2"/>
    </row>
    <row r="35535" spans="53:53" x14ac:dyDescent="0.3">
      <c r="BA35535" s="2"/>
    </row>
    <row r="35536" spans="53:53" x14ac:dyDescent="0.3">
      <c r="BA35536" s="2"/>
    </row>
    <row r="35537" spans="53:53" x14ac:dyDescent="0.3">
      <c r="BA35537" s="2"/>
    </row>
    <row r="35538" spans="53:53" x14ac:dyDescent="0.3">
      <c r="BA35538" s="2"/>
    </row>
    <row r="35539" spans="53:53" x14ac:dyDescent="0.3">
      <c r="BA35539" s="2"/>
    </row>
    <row r="35540" spans="53:53" x14ac:dyDescent="0.3">
      <c r="BA35540" s="2"/>
    </row>
    <row r="35541" spans="53:53" x14ac:dyDescent="0.3">
      <c r="BA35541" s="2"/>
    </row>
    <row r="35542" spans="53:53" x14ac:dyDescent="0.3">
      <c r="BA35542" s="2"/>
    </row>
    <row r="35543" spans="53:53" x14ac:dyDescent="0.3">
      <c r="BA35543" s="2"/>
    </row>
    <row r="35544" spans="53:53" x14ac:dyDescent="0.3">
      <c r="BA35544" s="2"/>
    </row>
    <row r="35545" spans="53:53" x14ac:dyDescent="0.3">
      <c r="BA35545" s="2"/>
    </row>
    <row r="35546" spans="53:53" x14ac:dyDescent="0.3">
      <c r="BA35546" s="2"/>
    </row>
    <row r="35547" spans="53:53" x14ac:dyDescent="0.3">
      <c r="BA35547" s="2"/>
    </row>
    <row r="35548" spans="53:53" x14ac:dyDescent="0.3">
      <c r="BA35548" s="2"/>
    </row>
    <row r="35549" spans="53:53" x14ac:dyDescent="0.3">
      <c r="BA35549" s="2"/>
    </row>
    <row r="35550" spans="53:53" x14ac:dyDescent="0.3">
      <c r="BA35550" s="2"/>
    </row>
    <row r="35551" spans="53:53" x14ac:dyDescent="0.3">
      <c r="BA35551" s="2"/>
    </row>
    <row r="35552" spans="53:53" x14ac:dyDescent="0.3">
      <c r="BA35552" s="2"/>
    </row>
    <row r="35553" spans="53:53" x14ac:dyDescent="0.3">
      <c r="BA35553" s="2"/>
    </row>
    <row r="35554" spans="53:53" x14ac:dyDescent="0.3">
      <c r="BA35554" s="2"/>
    </row>
    <row r="35555" spans="53:53" x14ac:dyDescent="0.3">
      <c r="BA35555" s="2"/>
    </row>
    <row r="35556" spans="53:53" x14ac:dyDescent="0.3">
      <c r="BA35556" s="2"/>
    </row>
    <row r="35557" spans="53:53" x14ac:dyDescent="0.3">
      <c r="BA35557" s="2"/>
    </row>
    <row r="35558" spans="53:53" x14ac:dyDescent="0.3">
      <c r="BA35558" s="2"/>
    </row>
    <row r="35559" spans="53:53" x14ac:dyDescent="0.3">
      <c r="BA35559" s="2"/>
    </row>
    <row r="35560" spans="53:53" x14ac:dyDescent="0.3">
      <c r="BA35560" s="2"/>
    </row>
    <row r="35561" spans="53:53" x14ac:dyDescent="0.3">
      <c r="BA35561" s="2"/>
    </row>
    <row r="35562" spans="53:53" x14ac:dyDescent="0.3">
      <c r="BA35562" s="2"/>
    </row>
    <row r="35563" spans="53:53" x14ac:dyDescent="0.3">
      <c r="BA35563" s="2"/>
    </row>
    <row r="35564" spans="53:53" x14ac:dyDescent="0.3">
      <c r="BA35564" s="2"/>
    </row>
    <row r="35565" spans="53:53" x14ac:dyDescent="0.3">
      <c r="BA35565" s="2"/>
    </row>
    <row r="35566" spans="53:53" x14ac:dyDescent="0.3">
      <c r="BA35566" s="2"/>
    </row>
    <row r="35567" spans="53:53" x14ac:dyDescent="0.3">
      <c r="BA35567" s="2"/>
    </row>
    <row r="35568" spans="53:53" x14ac:dyDescent="0.3">
      <c r="BA35568" s="2"/>
    </row>
    <row r="35569" spans="53:53" x14ac:dyDescent="0.3">
      <c r="BA35569" s="2"/>
    </row>
    <row r="35570" spans="53:53" x14ac:dyDescent="0.3">
      <c r="BA35570" s="2"/>
    </row>
    <row r="35571" spans="53:53" x14ac:dyDescent="0.3">
      <c r="BA35571" s="2"/>
    </row>
    <row r="35572" spans="53:53" x14ac:dyDescent="0.3">
      <c r="BA35572" s="2"/>
    </row>
    <row r="35573" spans="53:53" x14ac:dyDescent="0.3">
      <c r="BA35573" s="2"/>
    </row>
    <row r="35574" spans="53:53" x14ac:dyDescent="0.3">
      <c r="BA35574" s="2"/>
    </row>
    <row r="35575" spans="53:53" x14ac:dyDescent="0.3">
      <c r="BA35575" s="2"/>
    </row>
    <row r="35576" spans="53:53" x14ac:dyDescent="0.3">
      <c r="BA35576" s="2"/>
    </row>
    <row r="35577" spans="53:53" x14ac:dyDescent="0.3">
      <c r="BA35577" s="2"/>
    </row>
    <row r="35578" spans="53:53" x14ac:dyDescent="0.3">
      <c r="BA35578" s="2"/>
    </row>
    <row r="35579" spans="53:53" x14ac:dyDescent="0.3">
      <c r="BA35579" s="2"/>
    </row>
    <row r="35580" spans="53:53" x14ac:dyDescent="0.3">
      <c r="BA35580" s="2"/>
    </row>
    <row r="35581" spans="53:53" x14ac:dyDescent="0.3">
      <c r="BA35581" s="2"/>
    </row>
    <row r="35582" spans="53:53" x14ac:dyDescent="0.3">
      <c r="BA35582" s="2"/>
    </row>
    <row r="35583" spans="53:53" x14ac:dyDescent="0.3">
      <c r="BA35583" s="2"/>
    </row>
    <row r="35584" spans="53:53" x14ac:dyDescent="0.3">
      <c r="BA35584" s="2"/>
    </row>
    <row r="35585" spans="53:53" x14ac:dyDescent="0.3">
      <c r="BA35585" s="2"/>
    </row>
    <row r="35586" spans="53:53" x14ac:dyDescent="0.3">
      <c r="BA35586" s="2"/>
    </row>
    <row r="35587" spans="53:53" x14ac:dyDescent="0.3">
      <c r="BA35587" s="2"/>
    </row>
    <row r="35588" spans="53:53" x14ac:dyDescent="0.3">
      <c r="BA35588" s="2"/>
    </row>
    <row r="35589" spans="53:53" x14ac:dyDescent="0.3">
      <c r="BA35589" s="2"/>
    </row>
    <row r="35590" spans="53:53" x14ac:dyDescent="0.3">
      <c r="BA35590" s="2"/>
    </row>
    <row r="35591" spans="53:53" x14ac:dyDescent="0.3">
      <c r="BA35591" s="2"/>
    </row>
    <row r="35592" spans="53:53" x14ac:dyDescent="0.3">
      <c r="BA35592" s="2"/>
    </row>
    <row r="35593" spans="53:53" x14ac:dyDescent="0.3">
      <c r="BA35593" s="2"/>
    </row>
    <row r="35594" spans="53:53" x14ac:dyDescent="0.3">
      <c r="BA35594" s="2"/>
    </row>
    <row r="35595" spans="53:53" x14ac:dyDescent="0.3">
      <c r="BA35595" s="2"/>
    </row>
    <row r="35596" spans="53:53" x14ac:dyDescent="0.3">
      <c r="BA35596" s="2"/>
    </row>
    <row r="35597" spans="53:53" x14ac:dyDescent="0.3">
      <c r="BA35597" s="2"/>
    </row>
    <row r="35598" spans="53:53" x14ac:dyDescent="0.3">
      <c r="BA35598" s="2"/>
    </row>
    <row r="35599" spans="53:53" x14ac:dyDescent="0.3">
      <c r="BA35599" s="2"/>
    </row>
    <row r="35600" spans="53:53" x14ac:dyDescent="0.3">
      <c r="BA35600" s="2"/>
    </row>
    <row r="35601" spans="53:53" x14ac:dyDescent="0.3">
      <c r="BA35601" s="2"/>
    </row>
    <row r="35602" spans="53:53" x14ac:dyDescent="0.3">
      <c r="BA35602" s="2"/>
    </row>
    <row r="35603" spans="53:53" x14ac:dyDescent="0.3">
      <c r="BA35603" s="2"/>
    </row>
    <row r="35604" spans="53:53" x14ac:dyDescent="0.3">
      <c r="BA35604" s="2"/>
    </row>
    <row r="35605" spans="53:53" x14ac:dyDescent="0.3">
      <c r="BA35605" s="2"/>
    </row>
    <row r="35606" spans="53:53" x14ac:dyDescent="0.3">
      <c r="BA35606" s="2"/>
    </row>
    <row r="35607" spans="53:53" x14ac:dyDescent="0.3">
      <c r="BA35607" s="2"/>
    </row>
    <row r="35608" spans="53:53" x14ac:dyDescent="0.3">
      <c r="BA35608" s="2"/>
    </row>
    <row r="35609" spans="53:53" x14ac:dyDescent="0.3">
      <c r="BA35609" s="2"/>
    </row>
    <row r="35610" spans="53:53" x14ac:dyDescent="0.3">
      <c r="BA35610" s="2"/>
    </row>
    <row r="35611" spans="53:53" x14ac:dyDescent="0.3">
      <c r="BA35611" s="2"/>
    </row>
    <row r="35612" spans="53:53" x14ac:dyDescent="0.3">
      <c r="BA35612" s="2"/>
    </row>
    <row r="35613" spans="53:53" x14ac:dyDescent="0.3">
      <c r="BA35613" s="2"/>
    </row>
    <row r="35614" spans="53:53" x14ac:dyDescent="0.3">
      <c r="BA35614" s="2"/>
    </row>
    <row r="35615" spans="53:53" x14ac:dyDescent="0.3">
      <c r="BA35615" s="2"/>
    </row>
    <row r="35616" spans="53:53" x14ac:dyDescent="0.3">
      <c r="BA35616" s="2"/>
    </row>
    <row r="35617" spans="53:53" x14ac:dyDescent="0.3">
      <c r="BA35617" s="2"/>
    </row>
    <row r="35618" spans="53:53" x14ac:dyDescent="0.3">
      <c r="BA35618" s="2"/>
    </row>
    <row r="35619" spans="53:53" x14ac:dyDescent="0.3">
      <c r="BA35619" s="2"/>
    </row>
    <row r="35620" spans="53:53" x14ac:dyDescent="0.3">
      <c r="BA35620" s="2"/>
    </row>
    <row r="35621" spans="53:53" x14ac:dyDescent="0.3">
      <c r="BA35621" s="2"/>
    </row>
    <row r="35622" spans="53:53" x14ac:dyDescent="0.3">
      <c r="BA35622" s="2"/>
    </row>
    <row r="35623" spans="53:53" x14ac:dyDescent="0.3">
      <c r="BA35623" s="2"/>
    </row>
    <row r="35624" spans="53:53" x14ac:dyDescent="0.3">
      <c r="BA35624" s="2"/>
    </row>
    <row r="35625" spans="53:53" x14ac:dyDescent="0.3">
      <c r="BA35625" s="2"/>
    </row>
    <row r="35626" spans="53:53" x14ac:dyDescent="0.3">
      <c r="BA35626" s="2"/>
    </row>
    <row r="35627" spans="53:53" x14ac:dyDescent="0.3">
      <c r="BA35627" s="2"/>
    </row>
    <row r="35628" spans="53:53" x14ac:dyDescent="0.3">
      <c r="BA35628" s="2"/>
    </row>
    <row r="35629" spans="53:53" x14ac:dyDescent="0.3">
      <c r="BA35629" s="2"/>
    </row>
    <row r="35630" spans="53:53" x14ac:dyDescent="0.3">
      <c r="BA35630" s="2"/>
    </row>
    <row r="35631" spans="53:53" x14ac:dyDescent="0.3">
      <c r="BA35631" s="2"/>
    </row>
    <row r="35632" spans="53:53" x14ac:dyDescent="0.3">
      <c r="BA35632" s="2"/>
    </row>
    <row r="35633" spans="53:53" x14ac:dyDescent="0.3">
      <c r="BA35633" s="2"/>
    </row>
    <row r="35634" spans="53:53" x14ac:dyDescent="0.3">
      <c r="BA35634" s="2"/>
    </row>
    <row r="35635" spans="53:53" x14ac:dyDescent="0.3">
      <c r="BA35635" s="2"/>
    </row>
    <row r="35636" spans="53:53" x14ac:dyDescent="0.3">
      <c r="BA35636" s="2"/>
    </row>
    <row r="35637" spans="53:53" x14ac:dyDescent="0.3">
      <c r="BA35637" s="2"/>
    </row>
    <row r="35638" spans="53:53" x14ac:dyDescent="0.3">
      <c r="BA35638" s="2"/>
    </row>
    <row r="35639" spans="53:53" x14ac:dyDescent="0.3">
      <c r="BA35639" s="2"/>
    </row>
    <row r="35640" spans="53:53" x14ac:dyDescent="0.3">
      <c r="BA35640" s="2"/>
    </row>
    <row r="35641" spans="53:53" x14ac:dyDescent="0.3">
      <c r="BA35641" s="2"/>
    </row>
    <row r="35642" spans="53:53" x14ac:dyDescent="0.3">
      <c r="BA35642" s="2"/>
    </row>
    <row r="35643" spans="53:53" x14ac:dyDescent="0.3">
      <c r="BA35643" s="2"/>
    </row>
    <row r="35644" spans="53:53" x14ac:dyDescent="0.3">
      <c r="BA35644" s="2"/>
    </row>
    <row r="35645" spans="53:53" x14ac:dyDescent="0.3">
      <c r="BA35645" s="2"/>
    </row>
    <row r="35646" spans="53:53" x14ac:dyDescent="0.3">
      <c r="BA35646" s="2"/>
    </row>
    <row r="35647" spans="53:53" x14ac:dyDescent="0.3">
      <c r="BA35647" s="2"/>
    </row>
    <row r="35648" spans="53:53" x14ac:dyDescent="0.3">
      <c r="BA35648" s="2"/>
    </row>
    <row r="35649" spans="53:53" x14ac:dyDescent="0.3">
      <c r="BA35649" s="2"/>
    </row>
    <row r="35650" spans="53:53" x14ac:dyDescent="0.3">
      <c r="BA35650" s="2"/>
    </row>
    <row r="35651" spans="53:53" x14ac:dyDescent="0.3">
      <c r="BA35651" s="2"/>
    </row>
    <row r="35652" spans="53:53" x14ac:dyDescent="0.3">
      <c r="BA35652" s="2"/>
    </row>
    <row r="35653" spans="53:53" x14ac:dyDescent="0.3">
      <c r="BA35653" s="2"/>
    </row>
    <row r="35654" spans="53:53" x14ac:dyDescent="0.3">
      <c r="BA35654" s="2"/>
    </row>
    <row r="35655" spans="53:53" x14ac:dyDescent="0.3">
      <c r="BA35655" s="2"/>
    </row>
    <row r="35656" spans="53:53" x14ac:dyDescent="0.3">
      <c r="BA35656" s="2"/>
    </row>
    <row r="35657" spans="53:53" x14ac:dyDescent="0.3">
      <c r="BA35657" s="2"/>
    </row>
    <row r="35658" spans="53:53" x14ac:dyDescent="0.3">
      <c r="BA35658" s="2"/>
    </row>
    <row r="35659" spans="53:53" x14ac:dyDescent="0.3">
      <c r="BA35659" s="2"/>
    </row>
    <row r="35660" spans="53:53" x14ac:dyDescent="0.3">
      <c r="BA35660" s="2"/>
    </row>
    <row r="35661" spans="53:53" x14ac:dyDescent="0.3">
      <c r="BA35661" s="2"/>
    </row>
    <row r="35662" spans="53:53" x14ac:dyDescent="0.3">
      <c r="BA35662" s="2"/>
    </row>
    <row r="35663" spans="53:53" x14ac:dyDescent="0.3">
      <c r="BA35663" s="2"/>
    </row>
    <row r="35664" spans="53:53" x14ac:dyDescent="0.3">
      <c r="BA35664" s="2"/>
    </row>
    <row r="35665" spans="53:53" x14ac:dyDescent="0.3">
      <c r="BA35665" s="2"/>
    </row>
    <row r="35666" spans="53:53" x14ac:dyDescent="0.3">
      <c r="BA35666" s="2"/>
    </row>
    <row r="35667" spans="53:53" x14ac:dyDescent="0.3">
      <c r="BA35667" s="2"/>
    </row>
    <row r="35668" spans="53:53" x14ac:dyDescent="0.3">
      <c r="BA35668" s="2"/>
    </row>
    <row r="35669" spans="53:53" x14ac:dyDescent="0.3">
      <c r="BA35669" s="2"/>
    </row>
    <row r="35670" spans="53:53" x14ac:dyDescent="0.3">
      <c r="BA35670" s="2"/>
    </row>
    <row r="35671" spans="53:53" x14ac:dyDescent="0.3">
      <c r="BA35671" s="2"/>
    </row>
    <row r="35672" spans="53:53" x14ac:dyDescent="0.3">
      <c r="BA35672" s="2"/>
    </row>
    <row r="35673" spans="53:53" x14ac:dyDescent="0.3">
      <c r="BA35673" s="2"/>
    </row>
    <row r="35674" spans="53:53" x14ac:dyDescent="0.3">
      <c r="BA35674" s="2"/>
    </row>
    <row r="35675" spans="53:53" x14ac:dyDescent="0.3">
      <c r="BA35675" s="2"/>
    </row>
    <row r="35676" spans="53:53" x14ac:dyDescent="0.3">
      <c r="BA35676" s="2"/>
    </row>
    <row r="35677" spans="53:53" x14ac:dyDescent="0.3">
      <c r="BA35677" s="2"/>
    </row>
    <row r="35678" spans="53:53" x14ac:dyDescent="0.3">
      <c r="BA35678" s="2"/>
    </row>
    <row r="35679" spans="53:53" x14ac:dyDescent="0.3">
      <c r="BA35679" s="2"/>
    </row>
    <row r="35680" spans="53:53" x14ac:dyDescent="0.3">
      <c r="BA35680" s="2"/>
    </row>
    <row r="35681" spans="53:53" x14ac:dyDescent="0.3">
      <c r="BA35681" s="2"/>
    </row>
    <row r="35682" spans="53:53" x14ac:dyDescent="0.3">
      <c r="BA35682" s="2"/>
    </row>
    <row r="35683" spans="53:53" x14ac:dyDescent="0.3">
      <c r="BA35683" s="2"/>
    </row>
    <row r="35684" spans="53:53" x14ac:dyDescent="0.3">
      <c r="BA35684" s="2"/>
    </row>
    <row r="35685" spans="53:53" x14ac:dyDescent="0.3">
      <c r="BA35685" s="2"/>
    </row>
    <row r="35686" spans="53:53" x14ac:dyDescent="0.3">
      <c r="BA35686" s="2"/>
    </row>
    <row r="35687" spans="53:53" x14ac:dyDescent="0.3">
      <c r="BA35687" s="2"/>
    </row>
    <row r="35688" spans="53:53" x14ac:dyDescent="0.3">
      <c r="BA35688" s="2"/>
    </row>
    <row r="35689" spans="53:53" x14ac:dyDescent="0.3">
      <c r="BA35689" s="2"/>
    </row>
    <row r="35690" spans="53:53" x14ac:dyDescent="0.3">
      <c r="BA35690" s="2"/>
    </row>
    <row r="35691" spans="53:53" x14ac:dyDescent="0.3">
      <c r="BA35691" s="2"/>
    </row>
    <row r="35692" spans="53:53" x14ac:dyDescent="0.3">
      <c r="BA35692" s="2"/>
    </row>
    <row r="35693" spans="53:53" x14ac:dyDescent="0.3">
      <c r="BA35693" s="2"/>
    </row>
    <row r="35694" spans="53:53" x14ac:dyDescent="0.3">
      <c r="BA35694" s="2"/>
    </row>
    <row r="35695" spans="53:53" x14ac:dyDescent="0.3">
      <c r="BA35695" s="2"/>
    </row>
    <row r="35696" spans="53:53" x14ac:dyDescent="0.3">
      <c r="BA35696" s="2"/>
    </row>
    <row r="35697" spans="53:53" x14ac:dyDescent="0.3">
      <c r="BA35697" s="2"/>
    </row>
    <row r="35698" spans="53:53" x14ac:dyDescent="0.3">
      <c r="BA35698" s="2"/>
    </row>
    <row r="35699" spans="53:53" x14ac:dyDescent="0.3">
      <c r="BA35699" s="2"/>
    </row>
    <row r="35700" spans="53:53" x14ac:dyDescent="0.3">
      <c r="BA35700" s="2"/>
    </row>
    <row r="35701" spans="53:53" x14ac:dyDescent="0.3">
      <c r="BA35701" s="2"/>
    </row>
    <row r="35702" spans="53:53" x14ac:dyDescent="0.3">
      <c r="BA35702" s="2"/>
    </row>
    <row r="35703" spans="53:53" x14ac:dyDescent="0.3">
      <c r="BA35703" s="2"/>
    </row>
    <row r="35704" spans="53:53" x14ac:dyDescent="0.3">
      <c r="BA35704" s="2"/>
    </row>
    <row r="35705" spans="53:53" x14ac:dyDescent="0.3">
      <c r="BA35705" s="2"/>
    </row>
    <row r="35706" spans="53:53" x14ac:dyDescent="0.3">
      <c r="BA35706" s="2"/>
    </row>
    <row r="35707" spans="53:53" x14ac:dyDescent="0.3">
      <c r="BA35707" s="2"/>
    </row>
    <row r="35708" spans="53:53" x14ac:dyDescent="0.3">
      <c r="BA35708" s="2"/>
    </row>
    <row r="35709" spans="53:53" x14ac:dyDescent="0.3">
      <c r="BA35709" s="2"/>
    </row>
    <row r="35710" spans="53:53" x14ac:dyDescent="0.3">
      <c r="BA35710" s="2"/>
    </row>
    <row r="35711" spans="53:53" x14ac:dyDescent="0.3">
      <c r="BA35711" s="2"/>
    </row>
    <row r="35712" spans="53:53" x14ac:dyDescent="0.3">
      <c r="BA35712" s="2"/>
    </row>
    <row r="35713" spans="53:53" x14ac:dyDescent="0.3">
      <c r="BA35713" s="2"/>
    </row>
    <row r="35714" spans="53:53" x14ac:dyDescent="0.3">
      <c r="BA35714" s="2"/>
    </row>
    <row r="35715" spans="53:53" x14ac:dyDescent="0.3">
      <c r="BA35715" s="2"/>
    </row>
    <row r="35716" spans="53:53" x14ac:dyDescent="0.3">
      <c r="BA35716" s="2"/>
    </row>
    <row r="35717" spans="53:53" x14ac:dyDescent="0.3">
      <c r="BA35717" s="2"/>
    </row>
    <row r="35718" spans="53:53" x14ac:dyDescent="0.3">
      <c r="BA35718" s="2"/>
    </row>
    <row r="35719" spans="53:53" x14ac:dyDescent="0.3">
      <c r="BA35719" s="2"/>
    </row>
    <row r="35720" spans="53:53" x14ac:dyDescent="0.3">
      <c r="BA35720" s="2"/>
    </row>
    <row r="35721" spans="53:53" x14ac:dyDescent="0.3">
      <c r="BA35721" s="2"/>
    </row>
    <row r="35722" spans="53:53" x14ac:dyDescent="0.3">
      <c r="BA35722" s="2"/>
    </row>
    <row r="35723" spans="53:53" x14ac:dyDescent="0.3">
      <c r="BA35723" s="2"/>
    </row>
    <row r="35724" spans="53:53" x14ac:dyDescent="0.3">
      <c r="BA35724" s="2"/>
    </row>
    <row r="35725" spans="53:53" x14ac:dyDescent="0.3">
      <c r="BA35725" s="2"/>
    </row>
    <row r="35726" spans="53:53" x14ac:dyDescent="0.3">
      <c r="BA35726" s="2"/>
    </row>
    <row r="35727" spans="53:53" x14ac:dyDescent="0.3">
      <c r="BA35727" s="2"/>
    </row>
    <row r="35728" spans="53:53" x14ac:dyDescent="0.3">
      <c r="BA35728" s="2"/>
    </row>
    <row r="35729" spans="53:53" x14ac:dyDescent="0.3">
      <c r="BA35729" s="2"/>
    </row>
    <row r="35730" spans="53:53" x14ac:dyDescent="0.3">
      <c r="BA35730" s="2"/>
    </row>
    <row r="35731" spans="53:53" x14ac:dyDescent="0.3">
      <c r="BA35731" s="2"/>
    </row>
    <row r="35732" spans="53:53" x14ac:dyDescent="0.3">
      <c r="BA35732" s="2"/>
    </row>
    <row r="35733" spans="53:53" x14ac:dyDescent="0.3">
      <c r="BA35733" s="2"/>
    </row>
    <row r="35734" spans="53:53" x14ac:dyDescent="0.3">
      <c r="BA35734" s="2"/>
    </row>
    <row r="35735" spans="53:53" x14ac:dyDescent="0.3">
      <c r="BA35735" s="2"/>
    </row>
    <row r="35736" spans="53:53" x14ac:dyDescent="0.3">
      <c r="BA35736" s="2"/>
    </row>
    <row r="35737" spans="53:53" x14ac:dyDescent="0.3">
      <c r="BA35737" s="2"/>
    </row>
    <row r="35738" spans="53:53" x14ac:dyDescent="0.3">
      <c r="BA35738" s="2"/>
    </row>
    <row r="35739" spans="53:53" x14ac:dyDescent="0.3">
      <c r="BA35739" s="2"/>
    </row>
    <row r="35740" spans="53:53" x14ac:dyDescent="0.3">
      <c r="BA35740" s="2"/>
    </row>
    <row r="35741" spans="53:53" x14ac:dyDescent="0.3">
      <c r="BA35741" s="2"/>
    </row>
    <row r="35742" spans="53:53" x14ac:dyDescent="0.3">
      <c r="BA35742" s="2"/>
    </row>
    <row r="35743" spans="53:53" x14ac:dyDescent="0.3">
      <c r="BA35743" s="2"/>
    </row>
    <row r="35744" spans="53:53" x14ac:dyDescent="0.3">
      <c r="BA35744" s="2"/>
    </row>
    <row r="35745" spans="53:53" x14ac:dyDescent="0.3">
      <c r="BA35745" s="2"/>
    </row>
    <row r="35746" spans="53:53" x14ac:dyDescent="0.3">
      <c r="BA35746" s="2"/>
    </row>
    <row r="35747" spans="53:53" x14ac:dyDescent="0.3">
      <c r="BA35747" s="2"/>
    </row>
    <row r="35748" spans="53:53" x14ac:dyDescent="0.3">
      <c r="BA35748" s="2"/>
    </row>
    <row r="35749" spans="53:53" x14ac:dyDescent="0.3">
      <c r="BA35749" s="2"/>
    </row>
    <row r="35750" spans="53:53" x14ac:dyDescent="0.3">
      <c r="BA35750" s="2"/>
    </row>
    <row r="35751" spans="53:53" x14ac:dyDescent="0.3">
      <c r="BA35751" s="2"/>
    </row>
    <row r="35752" spans="53:53" x14ac:dyDescent="0.3">
      <c r="BA35752" s="2"/>
    </row>
    <row r="35753" spans="53:53" x14ac:dyDescent="0.3">
      <c r="BA35753" s="2"/>
    </row>
    <row r="35754" spans="53:53" x14ac:dyDescent="0.3">
      <c r="BA35754" s="2"/>
    </row>
    <row r="35755" spans="53:53" x14ac:dyDescent="0.3">
      <c r="BA35755" s="2"/>
    </row>
    <row r="35756" spans="53:53" x14ac:dyDescent="0.3">
      <c r="BA35756" s="2"/>
    </row>
    <row r="35757" spans="53:53" x14ac:dyDescent="0.3">
      <c r="BA35757" s="2"/>
    </row>
    <row r="35758" spans="53:53" x14ac:dyDescent="0.3">
      <c r="BA35758" s="2"/>
    </row>
    <row r="35759" spans="53:53" x14ac:dyDescent="0.3">
      <c r="BA35759" s="2"/>
    </row>
    <row r="35760" spans="53:53" x14ac:dyDescent="0.3">
      <c r="BA35760" s="2"/>
    </row>
    <row r="35761" spans="53:53" x14ac:dyDescent="0.3">
      <c r="BA35761" s="2"/>
    </row>
    <row r="35762" spans="53:53" x14ac:dyDescent="0.3">
      <c r="BA35762" s="2"/>
    </row>
    <row r="35763" spans="53:53" x14ac:dyDescent="0.3">
      <c r="BA35763" s="2"/>
    </row>
    <row r="35764" spans="53:53" x14ac:dyDescent="0.3">
      <c r="BA35764" s="2"/>
    </row>
    <row r="35765" spans="53:53" x14ac:dyDescent="0.3">
      <c r="BA35765" s="2"/>
    </row>
    <row r="35766" spans="53:53" x14ac:dyDescent="0.3">
      <c r="BA35766" s="2"/>
    </row>
    <row r="35767" spans="53:53" x14ac:dyDescent="0.3">
      <c r="BA35767" s="2"/>
    </row>
    <row r="35768" spans="53:53" x14ac:dyDescent="0.3">
      <c r="BA35768" s="2"/>
    </row>
    <row r="35769" spans="53:53" x14ac:dyDescent="0.3">
      <c r="BA35769" s="2"/>
    </row>
    <row r="35770" spans="53:53" x14ac:dyDescent="0.3">
      <c r="BA35770" s="2"/>
    </row>
    <row r="35771" spans="53:53" x14ac:dyDescent="0.3">
      <c r="BA35771" s="2"/>
    </row>
    <row r="35772" spans="53:53" x14ac:dyDescent="0.3">
      <c r="BA35772" s="2"/>
    </row>
    <row r="35773" spans="53:53" x14ac:dyDescent="0.3">
      <c r="BA35773" s="2"/>
    </row>
    <row r="35774" spans="53:53" x14ac:dyDescent="0.3">
      <c r="BA35774" s="2"/>
    </row>
    <row r="35775" spans="53:53" x14ac:dyDescent="0.3">
      <c r="BA35775" s="2"/>
    </row>
    <row r="35776" spans="53:53" x14ac:dyDescent="0.3">
      <c r="BA35776" s="2"/>
    </row>
    <row r="35777" spans="53:53" x14ac:dyDescent="0.3">
      <c r="BA35777" s="2"/>
    </row>
    <row r="35778" spans="53:53" x14ac:dyDescent="0.3">
      <c r="BA35778" s="2"/>
    </row>
    <row r="35779" spans="53:53" x14ac:dyDescent="0.3">
      <c r="BA35779" s="2"/>
    </row>
    <row r="35780" spans="53:53" x14ac:dyDescent="0.3">
      <c r="BA35780" s="2"/>
    </row>
    <row r="35781" spans="53:53" x14ac:dyDescent="0.3">
      <c r="BA35781" s="2"/>
    </row>
    <row r="35782" spans="53:53" x14ac:dyDescent="0.3">
      <c r="BA35782" s="2"/>
    </row>
    <row r="35783" spans="53:53" x14ac:dyDescent="0.3">
      <c r="BA35783" s="2"/>
    </row>
    <row r="35784" spans="53:53" x14ac:dyDescent="0.3">
      <c r="BA35784" s="2"/>
    </row>
    <row r="35785" spans="53:53" x14ac:dyDescent="0.3">
      <c r="BA35785" s="2"/>
    </row>
    <row r="35786" spans="53:53" x14ac:dyDescent="0.3">
      <c r="BA35786" s="2"/>
    </row>
    <row r="35787" spans="53:53" x14ac:dyDescent="0.3">
      <c r="BA35787" s="2"/>
    </row>
    <row r="35788" spans="53:53" x14ac:dyDescent="0.3">
      <c r="BA35788" s="2"/>
    </row>
    <row r="35789" spans="53:53" x14ac:dyDescent="0.3">
      <c r="BA35789" s="2"/>
    </row>
    <row r="35790" spans="53:53" x14ac:dyDescent="0.3">
      <c r="BA35790" s="2"/>
    </row>
    <row r="35791" spans="53:53" x14ac:dyDescent="0.3">
      <c r="BA35791" s="2"/>
    </row>
    <row r="35792" spans="53:53" x14ac:dyDescent="0.3">
      <c r="BA35792" s="2"/>
    </row>
    <row r="35793" spans="53:53" x14ac:dyDescent="0.3">
      <c r="BA35793" s="2"/>
    </row>
    <row r="35794" spans="53:53" x14ac:dyDescent="0.3">
      <c r="BA35794" s="2"/>
    </row>
    <row r="35795" spans="53:53" x14ac:dyDescent="0.3">
      <c r="BA35795" s="2"/>
    </row>
    <row r="35796" spans="53:53" x14ac:dyDescent="0.3">
      <c r="BA35796" s="2"/>
    </row>
    <row r="35797" spans="53:53" x14ac:dyDescent="0.3">
      <c r="BA35797" s="2"/>
    </row>
    <row r="35798" spans="53:53" x14ac:dyDescent="0.3">
      <c r="BA35798" s="2"/>
    </row>
    <row r="35799" spans="53:53" x14ac:dyDescent="0.3">
      <c r="BA35799" s="2"/>
    </row>
    <row r="35800" spans="53:53" x14ac:dyDescent="0.3">
      <c r="BA35800" s="2"/>
    </row>
    <row r="35801" spans="53:53" x14ac:dyDescent="0.3">
      <c r="BA35801" s="2"/>
    </row>
    <row r="35802" spans="53:53" x14ac:dyDescent="0.3">
      <c r="BA35802" s="2"/>
    </row>
    <row r="35803" spans="53:53" x14ac:dyDescent="0.3">
      <c r="BA35803" s="2"/>
    </row>
    <row r="35804" spans="53:53" x14ac:dyDescent="0.3">
      <c r="BA35804" s="2"/>
    </row>
    <row r="35805" spans="53:53" x14ac:dyDescent="0.3">
      <c r="BA35805" s="2"/>
    </row>
    <row r="35806" spans="53:53" x14ac:dyDescent="0.3">
      <c r="BA35806" s="2"/>
    </row>
    <row r="35807" spans="53:53" x14ac:dyDescent="0.3">
      <c r="BA35807" s="2"/>
    </row>
    <row r="35808" spans="53:53" x14ac:dyDescent="0.3">
      <c r="BA35808" s="2"/>
    </row>
    <row r="35809" spans="53:53" x14ac:dyDescent="0.3">
      <c r="BA35809" s="2"/>
    </row>
    <row r="35810" spans="53:53" x14ac:dyDescent="0.3">
      <c r="BA35810" s="2"/>
    </row>
    <row r="35811" spans="53:53" x14ac:dyDescent="0.3">
      <c r="BA35811" s="2"/>
    </row>
    <row r="35812" spans="53:53" x14ac:dyDescent="0.3">
      <c r="BA35812" s="2"/>
    </row>
    <row r="35813" spans="53:53" x14ac:dyDescent="0.3">
      <c r="BA35813" s="2"/>
    </row>
    <row r="35814" spans="53:53" x14ac:dyDescent="0.3">
      <c r="BA35814" s="2"/>
    </row>
    <row r="35815" spans="53:53" x14ac:dyDescent="0.3">
      <c r="BA35815" s="2"/>
    </row>
    <row r="35816" spans="53:53" x14ac:dyDescent="0.3">
      <c r="BA35816" s="2"/>
    </row>
    <row r="35817" spans="53:53" x14ac:dyDescent="0.3">
      <c r="BA35817" s="2"/>
    </row>
    <row r="35818" spans="53:53" x14ac:dyDescent="0.3">
      <c r="BA35818" s="2"/>
    </row>
    <row r="35819" spans="53:53" x14ac:dyDescent="0.3">
      <c r="BA35819" s="2"/>
    </row>
    <row r="35820" spans="53:53" x14ac:dyDescent="0.3">
      <c r="BA35820" s="2"/>
    </row>
    <row r="35821" spans="53:53" x14ac:dyDescent="0.3">
      <c r="BA35821" s="2"/>
    </row>
    <row r="35822" spans="53:53" x14ac:dyDescent="0.3">
      <c r="BA35822" s="2"/>
    </row>
    <row r="35823" spans="53:53" x14ac:dyDescent="0.3">
      <c r="BA35823" s="2"/>
    </row>
    <row r="35824" spans="53:53" x14ac:dyDescent="0.3">
      <c r="BA35824" s="2"/>
    </row>
    <row r="35825" spans="53:53" x14ac:dyDescent="0.3">
      <c r="BA35825" s="2"/>
    </row>
    <row r="35826" spans="53:53" x14ac:dyDescent="0.3">
      <c r="BA35826" s="2"/>
    </row>
    <row r="35827" spans="53:53" x14ac:dyDescent="0.3">
      <c r="BA35827" s="2"/>
    </row>
    <row r="35828" spans="53:53" x14ac:dyDescent="0.3">
      <c r="BA35828" s="2"/>
    </row>
    <row r="35829" spans="53:53" x14ac:dyDescent="0.3">
      <c r="BA35829" s="2"/>
    </row>
    <row r="35830" spans="53:53" x14ac:dyDescent="0.3">
      <c r="BA35830" s="2"/>
    </row>
    <row r="35831" spans="53:53" x14ac:dyDescent="0.3">
      <c r="BA35831" s="2"/>
    </row>
    <row r="35832" spans="53:53" x14ac:dyDescent="0.3">
      <c r="BA35832" s="2"/>
    </row>
    <row r="35833" spans="53:53" x14ac:dyDescent="0.3">
      <c r="BA35833" s="2"/>
    </row>
    <row r="35834" spans="53:53" x14ac:dyDescent="0.3">
      <c r="BA35834" s="2"/>
    </row>
    <row r="35835" spans="53:53" x14ac:dyDescent="0.3">
      <c r="BA35835" s="2"/>
    </row>
    <row r="35836" spans="53:53" x14ac:dyDescent="0.3">
      <c r="BA35836" s="2"/>
    </row>
    <row r="35837" spans="53:53" x14ac:dyDescent="0.3">
      <c r="BA35837" s="2"/>
    </row>
    <row r="35838" spans="53:53" x14ac:dyDescent="0.3">
      <c r="BA35838" s="2"/>
    </row>
    <row r="35839" spans="53:53" x14ac:dyDescent="0.3">
      <c r="BA35839" s="2"/>
    </row>
    <row r="35840" spans="53:53" x14ac:dyDescent="0.3">
      <c r="BA35840" s="2"/>
    </row>
    <row r="35841" spans="53:53" x14ac:dyDescent="0.3">
      <c r="BA35841" s="2"/>
    </row>
    <row r="35842" spans="53:53" x14ac:dyDescent="0.3">
      <c r="BA35842" s="2"/>
    </row>
    <row r="35843" spans="53:53" x14ac:dyDescent="0.3">
      <c r="BA35843" s="2"/>
    </row>
    <row r="35844" spans="53:53" x14ac:dyDescent="0.3">
      <c r="BA35844" s="2"/>
    </row>
    <row r="35845" spans="53:53" x14ac:dyDescent="0.3">
      <c r="BA35845" s="2"/>
    </row>
    <row r="35846" spans="53:53" x14ac:dyDescent="0.3">
      <c r="BA35846" s="2"/>
    </row>
    <row r="35847" spans="53:53" x14ac:dyDescent="0.3">
      <c r="BA35847" s="2"/>
    </row>
    <row r="35848" spans="53:53" x14ac:dyDescent="0.3">
      <c r="BA35848" s="2"/>
    </row>
    <row r="35849" spans="53:53" x14ac:dyDescent="0.3">
      <c r="BA35849" s="2"/>
    </row>
    <row r="35850" spans="53:53" x14ac:dyDescent="0.3">
      <c r="BA35850" s="2"/>
    </row>
    <row r="35851" spans="53:53" x14ac:dyDescent="0.3">
      <c r="BA35851" s="2"/>
    </row>
    <row r="35852" spans="53:53" x14ac:dyDescent="0.3">
      <c r="BA35852" s="2"/>
    </row>
    <row r="35853" spans="53:53" x14ac:dyDescent="0.3">
      <c r="BA35853" s="2"/>
    </row>
    <row r="35854" spans="53:53" x14ac:dyDescent="0.3">
      <c r="BA35854" s="2"/>
    </row>
    <row r="35855" spans="53:53" x14ac:dyDescent="0.3">
      <c r="BA35855" s="2"/>
    </row>
    <row r="35856" spans="53:53" x14ac:dyDescent="0.3">
      <c r="BA35856" s="2"/>
    </row>
    <row r="35857" spans="53:53" x14ac:dyDescent="0.3">
      <c r="BA35857" s="2"/>
    </row>
    <row r="35858" spans="53:53" x14ac:dyDescent="0.3">
      <c r="BA35858" s="2"/>
    </row>
    <row r="35859" spans="53:53" x14ac:dyDescent="0.3">
      <c r="BA35859" s="2"/>
    </row>
    <row r="35860" spans="53:53" x14ac:dyDescent="0.3">
      <c r="BA35860" s="2"/>
    </row>
    <row r="35861" spans="53:53" x14ac:dyDescent="0.3">
      <c r="BA35861" s="2"/>
    </row>
    <row r="35862" spans="53:53" x14ac:dyDescent="0.3">
      <c r="BA35862" s="2"/>
    </row>
    <row r="35863" spans="53:53" x14ac:dyDescent="0.3">
      <c r="BA35863" s="2"/>
    </row>
    <row r="35864" spans="53:53" x14ac:dyDescent="0.3">
      <c r="BA35864" s="2"/>
    </row>
    <row r="35865" spans="53:53" x14ac:dyDescent="0.3">
      <c r="BA35865" s="2"/>
    </row>
    <row r="35866" spans="53:53" x14ac:dyDescent="0.3">
      <c r="BA35866" s="2"/>
    </row>
    <row r="35867" spans="53:53" x14ac:dyDescent="0.3">
      <c r="BA35867" s="2"/>
    </row>
    <row r="35868" spans="53:53" x14ac:dyDescent="0.3">
      <c r="BA35868" s="2"/>
    </row>
    <row r="35869" spans="53:53" x14ac:dyDescent="0.3">
      <c r="BA35869" s="2"/>
    </row>
    <row r="35870" spans="53:53" x14ac:dyDescent="0.3">
      <c r="BA35870" s="2"/>
    </row>
    <row r="35871" spans="53:53" x14ac:dyDescent="0.3">
      <c r="BA35871" s="2"/>
    </row>
    <row r="35872" spans="53:53" x14ac:dyDescent="0.3">
      <c r="BA35872" s="2"/>
    </row>
    <row r="35873" spans="53:53" x14ac:dyDescent="0.3">
      <c r="BA35873" s="2"/>
    </row>
    <row r="35874" spans="53:53" x14ac:dyDescent="0.3">
      <c r="BA35874" s="2"/>
    </row>
    <row r="35875" spans="53:53" x14ac:dyDescent="0.3">
      <c r="BA35875" s="2"/>
    </row>
    <row r="35876" spans="53:53" x14ac:dyDescent="0.3">
      <c r="BA35876" s="2"/>
    </row>
    <row r="35877" spans="53:53" x14ac:dyDescent="0.3">
      <c r="BA35877" s="2"/>
    </row>
    <row r="35878" spans="53:53" x14ac:dyDescent="0.3">
      <c r="BA35878" s="2"/>
    </row>
    <row r="35879" spans="53:53" x14ac:dyDescent="0.3">
      <c r="BA35879" s="2"/>
    </row>
    <row r="35880" spans="53:53" x14ac:dyDescent="0.3">
      <c r="BA35880" s="2"/>
    </row>
    <row r="35881" spans="53:53" x14ac:dyDescent="0.3">
      <c r="BA35881" s="2"/>
    </row>
    <row r="35882" spans="53:53" x14ac:dyDescent="0.3">
      <c r="BA35882" s="2"/>
    </row>
    <row r="35883" spans="53:53" x14ac:dyDescent="0.3">
      <c r="BA35883" s="2"/>
    </row>
    <row r="35884" spans="53:53" x14ac:dyDescent="0.3">
      <c r="BA35884" s="2"/>
    </row>
    <row r="35885" spans="53:53" x14ac:dyDescent="0.3">
      <c r="BA35885" s="2"/>
    </row>
    <row r="35886" spans="53:53" x14ac:dyDescent="0.3">
      <c r="BA35886" s="2"/>
    </row>
    <row r="35887" spans="53:53" x14ac:dyDescent="0.3">
      <c r="BA35887" s="2"/>
    </row>
    <row r="35888" spans="53:53" x14ac:dyDescent="0.3">
      <c r="BA35888" s="2"/>
    </row>
    <row r="35889" spans="53:53" x14ac:dyDescent="0.3">
      <c r="BA35889" s="2"/>
    </row>
    <row r="35890" spans="53:53" x14ac:dyDescent="0.3">
      <c r="BA35890" s="2"/>
    </row>
    <row r="35891" spans="53:53" x14ac:dyDescent="0.3">
      <c r="BA35891" s="2"/>
    </row>
    <row r="35892" spans="53:53" x14ac:dyDescent="0.3">
      <c r="BA35892" s="2"/>
    </row>
    <row r="35893" spans="53:53" x14ac:dyDescent="0.3">
      <c r="BA35893" s="2"/>
    </row>
    <row r="35894" spans="53:53" x14ac:dyDescent="0.3">
      <c r="BA35894" s="2"/>
    </row>
    <row r="35895" spans="53:53" x14ac:dyDescent="0.3">
      <c r="BA35895" s="2"/>
    </row>
    <row r="35896" spans="53:53" x14ac:dyDescent="0.3">
      <c r="BA35896" s="2"/>
    </row>
    <row r="35897" spans="53:53" x14ac:dyDescent="0.3">
      <c r="BA35897" s="2"/>
    </row>
    <row r="35898" spans="53:53" x14ac:dyDescent="0.3">
      <c r="BA35898" s="2"/>
    </row>
    <row r="35899" spans="53:53" x14ac:dyDescent="0.3">
      <c r="BA35899" s="2"/>
    </row>
    <row r="35900" spans="53:53" x14ac:dyDescent="0.3">
      <c r="BA35900" s="2"/>
    </row>
    <row r="35901" spans="53:53" x14ac:dyDescent="0.3">
      <c r="BA35901" s="2"/>
    </row>
    <row r="35902" spans="53:53" x14ac:dyDescent="0.3">
      <c r="BA35902" s="2"/>
    </row>
    <row r="35903" spans="53:53" x14ac:dyDescent="0.3">
      <c r="BA35903" s="2"/>
    </row>
    <row r="35904" spans="53:53" x14ac:dyDescent="0.3">
      <c r="BA35904" s="2"/>
    </row>
    <row r="35905" spans="53:53" x14ac:dyDescent="0.3">
      <c r="BA35905" s="2"/>
    </row>
    <row r="35906" spans="53:53" x14ac:dyDescent="0.3">
      <c r="BA35906" s="2"/>
    </row>
    <row r="35907" spans="53:53" x14ac:dyDescent="0.3">
      <c r="BA35907" s="2"/>
    </row>
    <row r="35908" spans="53:53" x14ac:dyDescent="0.3">
      <c r="BA35908" s="2"/>
    </row>
    <row r="35909" spans="53:53" x14ac:dyDescent="0.3">
      <c r="BA35909" s="2"/>
    </row>
    <row r="35910" spans="53:53" x14ac:dyDescent="0.3">
      <c r="BA35910" s="2"/>
    </row>
    <row r="35911" spans="53:53" x14ac:dyDescent="0.3">
      <c r="BA35911" s="2"/>
    </row>
    <row r="35912" spans="53:53" x14ac:dyDescent="0.3">
      <c r="BA35912" s="2"/>
    </row>
    <row r="35913" spans="53:53" x14ac:dyDescent="0.3">
      <c r="BA35913" s="2"/>
    </row>
    <row r="35914" spans="53:53" x14ac:dyDescent="0.3">
      <c r="BA35914" s="2"/>
    </row>
    <row r="35915" spans="53:53" x14ac:dyDescent="0.3">
      <c r="BA35915" s="2"/>
    </row>
    <row r="35916" spans="53:53" x14ac:dyDescent="0.3">
      <c r="BA35916" s="2"/>
    </row>
    <row r="35917" spans="53:53" x14ac:dyDescent="0.3">
      <c r="BA35917" s="2"/>
    </row>
    <row r="35918" spans="53:53" x14ac:dyDescent="0.3">
      <c r="BA35918" s="2"/>
    </row>
    <row r="35919" spans="53:53" x14ac:dyDescent="0.3">
      <c r="BA35919" s="2"/>
    </row>
    <row r="35920" spans="53:53" x14ac:dyDescent="0.3">
      <c r="BA35920" s="2"/>
    </row>
    <row r="35921" spans="53:53" x14ac:dyDescent="0.3">
      <c r="BA35921" s="2"/>
    </row>
    <row r="35922" spans="53:53" x14ac:dyDescent="0.3">
      <c r="BA35922" s="2"/>
    </row>
    <row r="35923" spans="53:53" x14ac:dyDescent="0.3">
      <c r="BA35923" s="2"/>
    </row>
    <row r="35924" spans="53:53" x14ac:dyDescent="0.3">
      <c r="BA35924" s="2"/>
    </row>
    <row r="35925" spans="53:53" x14ac:dyDescent="0.3">
      <c r="BA35925" s="2"/>
    </row>
    <row r="35926" spans="53:53" x14ac:dyDescent="0.3">
      <c r="BA35926" s="2"/>
    </row>
    <row r="35927" spans="53:53" x14ac:dyDescent="0.3">
      <c r="BA35927" s="2"/>
    </row>
    <row r="35928" spans="53:53" x14ac:dyDescent="0.3">
      <c r="BA35928" s="2"/>
    </row>
    <row r="35929" spans="53:53" x14ac:dyDescent="0.3">
      <c r="BA35929" s="2"/>
    </row>
    <row r="35930" spans="53:53" x14ac:dyDescent="0.3">
      <c r="BA35930" s="2"/>
    </row>
    <row r="35931" spans="53:53" x14ac:dyDescent="0.3">
      <c r="BA35931" s="2"/>
    </row>
    <row r="35932" spans="53:53" x14ac:dyDescent="0.3">
      <c r="BA35932" s="2"/>
    </row>
    <row r="35933" spans="53:53" x14ac:dyDescent="0.3">
      <c r="BA35933" s="2"/>
    </row>
    <row r="35934" spans="53:53" x14ac:dyDescent="0.3">
      <c r="BA35934" s="2"/>
    </row>
    <row r="35935" spans="53:53" x14ac:dyDescent="0.3">
      <c r="BA35935" s="2"/>
    </row>
    <row r="35936" spans="53:53" x14ac:dyDescent="0.3">
      <c r="BA35936" s="2"/>
    </row>
    <row r="35937" spans="53:53" x14ac:dyDescent="0.3">
      <c r="BA35937" s="2"/>
    </row>
    <row r="35938" spans="53:53" x14ac:dyDescent="0.3">
      <c r="BA35938" s="2"/>
    </row>
    <row r="35939" spans="53:53" x14ac:dyDescent="0.3">
      <c r="BA35939" s="2"/>
    </row>
    <row r="35940" spans="53:53" x14ac:dyDescent="0.3">
      <c r="BA35940" s="2"/>
    </row>
    <row r="35941" spans="53:53" x14ac:dyDescent="0.3">
      <c r="BA35941" s="2"/>
    </row>
    <row r="35942" spans="53:53" x14ac:dyDescent="0.3">
      <c r="BA35942" s="2"/>
    </row>
    <row r="35943" spans="53:53" x14ac:dyDescent="0.3">
      <c r="BA35943" s="2"/>
    </row>
    <row r="35944" spans="53:53" x14ac:dyDescent="0.3">
      <c r="BA35944" s="2"/>
    </row>
    <row r="35945" spans="53:53" x14ac:dyDescent="0.3">
      <c r="BA35945" s="2"/>
    </row>
    <row r="35946" spans="53:53" x14ac:dyDescent="0.3">
      <c r="BA35946" s="2"/>
    </row>
    <row r="35947" spans="53:53" x14ac:dyDescent="0.3">
      <c r="BA35947" s="2"/>
    </row>
    <row r="35948" spans="53:53" x14ac:dyDescent="0.3">
      <c r="BA35948" s="2"/>
    </row>
    <row r="35949" spans="53:53" x14ac:dyDescent="0.3">
      <c r="BA35949" s="2"/>
    </row>
    <row r="35950" spans="53:53" x14ac:dyDescent="0.3">
      <c r="BA35950" s="2"/>
    </row>
    <row r="35951" spans="53:53" x14ac:dyDescent="0.3">
      <c r="BA35951" s="2"/>
    </row>
    <row r="35952" spans="53:53" x14ac:dyDescent="0.3">
      <c r="BA35952" s="2"/>
    </row>
    <row r="35953" spans="53:53" x14ac:dyDescent="0.3">
      <c r="BA35953" s="2"/>
    </row>
    <row r="35954" spans="53:53" x14ac:dyDescent="0.3">
      <c r="BA35954" s="2"/>
    </row>
    <row r="35955" spans="53:53" x14ac:dyDescent="0.3">
      <c r="BA35955" s="2"/>
    </row>
    <row r="35956" spans="53:53" x14ac:dyDescent="0.3">
      <c r="BA35956" s="2"/>
    </row>
    <row r="35957" spans="53:53" x14ac:dyDescent="0.3">
      <c r="BA35957" s="2"/>
    </row>
    <row r="35958" spans="53:53" x14ac:dyDescent="0.3">
      <c r="BA35958" s="2"/>
    </row>
    <row r="35959" spans="53:53" x14ac:dyDescent="0.3">
      <c r="BA35959" s="2"/>
    </row>
    <row r="35960" spans="53:53" x14ac:dyDescent="0.3">
      <c r="BA35960" s="2"/>
    </row>
    <row r="35961" spans="53:53" x14ac:dyDescent="0.3">
      <c r="BA35961" s="2"/>
    </row>
    <row r="35962" spans="53:53" x14ac:dyDescent="0.3">
      <c r="BA35962" s="2"/>
    </row>
    <row r="35963" spans="53:53" x14ac:dyDescent="0.3">
      <c r="BA35963" s="2"/>
    </row>
    <row r="35964" spans="53:53" x14ac:dyDescent="0.3">
      <c r="BA35964" s="2"/>
    </row>
    <row r="35965" spans="53:53" x14ac:dyDescent="0.3">
      <c r="BA35965" s="2"/>
    </row>
    <row r="35966" spans="53:53" x14ac:dyDescent="0.3">
      <c r="BA35966" s="2"/>
    </row>
    <row r="35967" spans="53:53" x14ac:dyDescent="0.3">
      <c r="BA35967" s="2"/>
    </row>
    <row r="35968" spans="53:53" x14ac:dyDescent="0.3">
      <c r="BA35968" s="2"/>
    </row>
    <row r="35969" spans="53:53" x14ac:dyDescent="0.3">
      <c r="BA35969" s="2"/>
    </row>
    <row r="35970" spans="53:53" x14ac:dyDescent="0.3">
      <c r="BA35970" s="2"/>
    </row>
    <row r="35971" spans="53:53" x14ac:dyDescent="0.3">
      <c r="BA35971" s="2"/>
    </row>
    <row r="35972" spans="53:53" x14ac:dyDescent="0.3">
      <c r="BA35972" s="2"/>
    </row>
    <row r="35973" spans="53:53" x14ac:dyDescent="0.3">
      <c r="BA35973" s="2"/>
    </row>
    <row r="35974" spans="53:53" x14ac:dyDescent="0.3">
      <c r="BA35974" s="2"/>
    </row>
    <row r="35975" spans="53:53" x14ac:dyDescent="0.3">
      <c r="BA35975" s="2"/>
    </row>
    <row r="35976" spans="53:53" x14ac:dyDescent="0.3">
      <c r="BA35976" s="2"/>
    </row>
    <row r="35977" spans="53:53" x14ac:dyDescent="0.3">
      <c r="BA35977" s="2"/>
    </row>
    <row r="35978" spans="53:53" x14ac:dyDescent="0.3">
      <c r="BA35978" s="2"/>
    </row>
    <row r="35979" spans="53:53" x14ac:dyDescent="0.3">
      <c r="BA35979" s="2"/>
    </row>
    <row r="35980" spans="53:53" x14ac:dyDescent="0.3">
      <c r="BA35980" s="2"/>
    </row>
    <row r="35981" spans="53:53" x14ac:dyDescent="0.3">
      <c r="BA35981" s="2"/>
    </row>
    <row r="35982" spans="53:53" x14ac:dyDescent="0.3">
      <c r="BA35982" s="2"/>
    </row>
    <row r="35983" spans="53:53" x14ac:dyDescent="0.3">
      <c r="BA35983" s="2"/>
    </row>
    <row r="35984" spans="53:53" x14ac:dyDescent="0.3">
      <c r="BA35984" s="2"/>
    </row>
    <row r="35985" spans="53:53" x14ac:dyDescent="0.3">
      <c r="BA35985" s="2"/>
    </row>
    <row r="35986" spans="53:53" x14ac:dyDescent="0.3">
      <c r="BA35986" s="2"/>
    </row>
    <row r="35987" spans="53:53" x14ac:dyDescent="0.3">
      <c r="BA35987" s="2"/>
    </row>
    <row r="35988" spans="53:53" x14ac:dyDescent="0.3">
      <c r="BA35988" s="2"/>
    </row>
    <row r="35989" spans="53:53" x14ac:dyDescent="0.3">
      <c r="BA35989" s="2"/>
    </row>
    <row r="35990" spans="53:53" x14ac:dyDescent="0.3">
      <c r="BA35990" s="2"/>
    </row>
    <row r="35991" spans="53:53" x14ac:dyDescent="0.3">
      <c r="BA35991" s="2"/>
    </row>
    <row r="35992" spans="53:53" x14ac:dyDescent="0.3">
      <c r="BA35992" s="2"/>
    </row>
    <row r="35993" spans="53:53" x14ac:dyDescent="0.3">
      <c r="BA35993" s="2"/>
    </row>
    <row r="35994" spans="53:53" x14ac:dyDescent="0.3">
      <c r="BA35994" s="2"/>
    </row>
    <row r="35995" spans="53:53" x14ac:dyDescent="0.3">
      <c r="BA35995" s="2"/>
    </row>
    <row r="35996" spans="53:53" x14ac:dyDescent="0.3">
      <c r="BA35996" s="2"/>
    </row>
    <row r="35997" spans="53:53" x14ac:dyDescent="0.3">
      <c r="BA35997" s="2"/>
    </row>
    <row r="35998" spans="53:53" x14ac:dyDescent="0.3">
      <c r="BA35998" s="2"/>
    </row>
    <row r="35999" spans="53:53" x14ac:dyDescent="0.3">
      <c r="BA35999" s="2"/>
    </row>
    <row r="36000" spans="53:53" x14ac:dyDescent="0.3">
      <c r="BA36000" s="2"/>
    </row>
    <row r="36001" spans="53:53" x14ac:dyDescent="0.3">
      <c r="BA36001" s="2"/>
    </row>
    <row r="36002" spans="53:53" x14ac:dyDescent="0.3">
      <c r="BA36002" s="2"/>
    </row>
    <row r="36003" spans="53:53" x14ac:dyDescent="0.3">
      <c r="BA36003" s="2"/>
    </row>
    <row r="36004" spans="53:53" x14ac:dyDescent="0.3">
      <c r="BA36004" s="2"/>
    </row>
    <row r="36005" spans="53:53" x14ac:dyDescent="0.3">
      <c r="BA36005" s="2"/>
    </row>
    <row r="36006" spans="53:53" x14ac:dyDescent="0.3">
      <c r="BA36006" s="2"/>
    </row>
    <row r="36007" spans="53:53" x14ac:dyDescent="0.3">
      <c r="BA36007" s="2"/>
    </row>
    <row r="36008" spans="53:53" x14ac:dyDescent="0.3">
      <c r="BA36008" s="2"/>
    </row>
    <row r="36009" spans="53:53" x14ac:dyDescent="0.3">
      <c r="BA36009" s="2"/>
    </row>
    <row r="36010" spans="53:53" x14ac:dyDescent="0.3">
      <c r="BA36010" s="2"/>
    </row>
    <row r="36011" spans="53:53" x14ac:dyDescent="0.3">
      <c r="BA36011" s="2"/>
    </row>
    <row r="36012" spans="53:53" x14ac:dyDescent="0.3">
      <c r="BA36012" s="2"/>
    </row>
    <row r="36013" spans="53:53" x14ac:dyDescent="0.3">
      <c r="BA36013" s="2"/>
    </row>
    <row r="36014" spans="53:53" x14ac:dyDescent="0.3">
      <c r="BA36014" s="2"/>
    </row>
    <row r="36015" spans="53:53" x14ac:dyDescent="0.3">
      <c r="BA36015" s="2"/>
    </row>
    <row r="36016" spans="53:53" x14ac:dyDescent="0.3">
      <c r="BA36016" s="2"/>
    </row>
    <row r="36017" spans="53:53" x14ac:dyDescent="0.3">
      <c r="BA36017" s="2"/>
    </row>
    <row r="36018" spans="53:53" x14ac:dyDescent="0.3">
      <c r="BA36018" s="2"/>
    </row>
    <row r="36019" spans="53:53" x14ac:dyDescent="0.3">
      <c r="BA36019" s="2"/>
    </row>
    <row r="36020" spans="53:53" x14ac:dyDescent="0.3">
      <c r="BA36020" s="2"/>
    </row>
    <row r="36021" spans="53:53" x14ac:dyDescent="0.3">
      <c r="BA36021" s="2"/>
    </row>
    <row r="36022" spans="53:53" x14ac:dyDescent="0.3">
      <c r="BA36022" s="2"/>
    </row>
    <row r="36023" spans="53:53" x14ac:dyDescent="0.3">
      <c r="BA36023" s="2"/>
    </row>
    <row r="36024" spans="53:53" x14ac:dyDescent="0.3">
      <c r="BA36024" s="2"/>
    </row>
    <row r="36025" spans="53:53" x14ac:dyDescent="0.3">
      <c r="BA36025" s="2"/>
    </row>
    <row r="36026" spans="53:53" x14ac:dyDescent="0.3">
      <c r="BA36026" s="2"/>
    </row>
    <row r="36027" spans="53:53" x14ac:dyDescent="0.3">
      <c r="BA36027" s="2"/>
    </row>
    <row r="36028" spans="53:53" x14ac:dyDescent="0.3">
      <c r="BA36028" s="2"/>
    </row>
    <row r="36029" spans="53:53" x14ac:dyDescent="0.3">
      <c r="BA36029" s="2"/>
    </row>
    <row r="36030" spans="53:53" x14ac:dyDescent="0.3">
      <c r="BA36030" s="2"/>
    </row>
    <row r="36031" spans="53:53" x14ac:dyDescent="0.3">
      <c r="BA36031" s="2"/>
    </row>
    <row r="36032" spans="53:53" x14ac:dyDescent="0.3">
      <c r="BA36032" s="2"/>
    </row>
    <row r="36033" spans="53:53" x14ac:dyDescent="0.3">
      <c r="BA36033" s="2"/>
    </row>
    <row r="36034" spans="53:53" x14ac:dyDescent="0.3">
      <c r="BA36034" s="2"/>
    </row>
    <row r="36035" spans="53:53" x14ac:dyDescent="0.3">
      <c r="BA36035" s="2"/>
    </row>
    <row r="36036" spans="53:53" x14ac:dyDescent="0.3">
      <c r="BA36036" s="2"/>
    </row>
    <row r="36037" spans="53:53" x14ac:dyDescent="0.3">
      <c r="BA36037" s="2"/>
    </row>
    <row r="36038" spans="53:53" x14ac:dyDescent="0.3">
      <c r="BA36038" s="2"/>
    </row>
    <row r="36039" spans="53:53" x14ac:dyDescent="0.3">
      <c r="BA36039" s="2"/>
    </row>
    <row r="36040" spans="53:53" x14ac:dyDescent="0.3">
      <c r="BA36040" s="2"/>
    </row>
    <row r="36041" spans="53:53" x14ac:dyDescent="0.3">
      <c r="BA36041" s="2"/>
    </row>
    <row r="36042" spans="53:53" x14ac:dyDescent="0.3">
      <c r="BA36042" s="2"/>
    </row>
    <row r="36043" spans="53:53" x14ac:dyDescent="0.3">
      <c r="BA36043" s="2"/>
    </row>
    <row r="36044" spans="53:53" x14ac:dyDescent="0.3">
      <c r="BA36044" s="2"/>
    </row>
    <row r="36045" spans="53:53" x14ac:dyDescent="0.3">
      <c r="BA36045" s="2"/>
    </row>
    <row r="36046" spans="53:53" x14ac:dyDescent="0.3">
      <c r="BA36046" s="2"/>
    </row>
    <row r="36047" spans="53:53" x14ac:dyDescent="0.3">
      <c r="BA36047" s="2"/>
    </row>
    <row r="36048" spans="53:53" x14ac:dyDescent="0.3">
      <c r="BA36048" s="2"/>
    </row>
    <row r="36049" spans="53:53" x14ac:dyDescent="0.3">
      <c r="BA36049" s="2"/>
    </row>
    <row r="36050" spans="53:53" x14ac:dyDescent="0.3">
      <c r="BA36050" s="2"/>
    </row>
    <row r="36051" spans="53:53" x14ac:dyDescent="0.3">
      <c r="BA36051" s="2"/>
    </row>
    <row r="36052" spans="53:53" x14ac:dyDescent="0.3">
      <c r="BA36052" s="2"/>
    </row>
    <row r="36053" spans="53:53" x14ac:dyDescent="0.3">
      <c r="BA36053" s="2"/>
    </row>
    <row r="36054" spans="53:53" x14ac:dyDescent="0.3">
      <c r="BA36054" s="2"/>
    </row>
    <row r="36055" spans="53:53" x14ac:dyDescent="0.3">
      <c r="BA36055" s="2"/>
    </row>
    <row r="36056" spans="53:53" x14ac:dyDescent="0.3">
      <c r="BA36056" s="2"/>
    </row>
    <row r="36057" spans="53:53" x14ac:dyDescent="0.3">
      <c r="BA36057" s="2"/>
    </row>
    <row r="36058" spans="53:53" x14ac:dyDescent="0.3">
      <c r="BA36058" s="2"/>
    </row>
    <row r="36059" spans="53:53" x14ac:dyDescent="0.3">
      <c r="BA36059" s="2"/>
    </row>
    <row r="36060" spans="53:53" x14ac:dyDescent="0.3">
      <c r="BA36060" s="2"/>
    </row>
    <row r="36061" spans="53:53" x14ac:dyDescent="0.3">
      <c r="BA36061" s="2"/>
    </row>
    <row r="36062" spans="53:53" x14ac:dyDescent="0.3">
      <c r="BA36062" s="2"/>
    </row>
    <row r="36063" spans="53:53" x14ac:dyDescent="0.3">
      <c r="BA36063" s="2"/>
    </row>
    <row r="36064" spans="53:53" x14ac:dyDescent="0.3">
      <c r="BA36064" s="2"/>
    </row>
    <row r="36065" spans="53:53" x14ac:dyDescent="0.3">
      <c r="BA36065" s="2"/>
    </row>
    <row r="36066" spans="53:53" x14ac:dyDescent="0.3">
      <c r="BA36066" s="2"/>
    </row>
    <row r="36067" spans="53:53" x14ac:dyDescent="0.3">
      <c r="BA36067" s="2"/>
    </row>
    <row r="36068" spans="53:53" x14ac:dyDescent="0.3">
      <c r="BA36068" s="2"/>
    </row>
    <row r="36069" spans="53:53" x14ac:dyDescent="0.3">
      <c r="BA36069" s="2"/>
    </row>
    <row r="36070" spans="53:53" x14ac:dyDescent="0.3">
      <c r="BA36070" s="2"/>
    </row>
    <row r="36071" spans="53:53" x14ac:dyDescent="0.3">
      <c r="BA36071" s="2"/>
    </row>
    <row r="36072" spans="53:53" x14ac:dyDescent="0.3">
      <c r="BA36072" s="2"/>
    </row>
    <row r="36073" spans="53:53" x14ac:dyDescent="0.3">
      <c r="BA36073" s="2"/>
    </row>
    <row r="36074" spans="53:53" x14ac:dyDescent="0.3">
      <c r="BA36074" s="2"/>
    </row>
    <row r="36075" spans="53:53" x14ac:dyDescent="0.3">
      <c r="BA36075" s="2"/>
    </row>
    <row r="36076" spans="53:53" x14ac:dyDescent="0.3">
      <c r="BA36076" s="2"/>
    </row>
    <row r="36077" spans="53:53" x14ac:dyDescent="0.3">
      <c r="BA36077" s="2"/>
    </row>
    <row r="36078" spans="53:53" x14ac:dyDescent="0.3">
      <c r="BA36078" s="2"/>
    </row>
    <row r="36079" spans="53:53" x14ac:dyDescent="0.3">
      <c r="BA36079" s="2"/>
    </row>
    <row r="36080" spans="53:53" x14ac:dyDescent="0.3">
      <c r="BA36080" s="2"/>
    </row>
    <row r="36081" spans="53:53" x14ac:dyDescent="0.3">
      <c r="BA36081" s="2"/>
    </row>
    <row r="36082" spans="53:53" x14ac:dyDescent="0.3">
      <c r="BA36082" s="2"/>
    </row>
    <row r="36083" spans="53:53" x14ac:dyDescent="0.3">
      <c r="BA36083" s="2"/>
    </row>
    <row r="36084" spans="53:53" x14ac:dyDescent="0.3">
      <c r="BA36084" s="2"/>
    </row>
    <row r="36085" spans="53:53" x14ac:dyDescent="0.3">
      <c r="BA36085" s="2"/>
    </row>
    <row r="36086" spans="53:53" x14ac:dyDescent="0.3">
      <c r="BA36086" s="2"/>
    </row>
    <row r="36087" spans="53:53" x14ac:dyDescent="0.3">
      <c r="BA36087" s="2"/>
    </row>
    <row r="36088" spans="53:53" x14ac:dyDescent="0.3">
      <c r="BA36088" s="2"/>
    </row>
    <row r="36089" spans="53:53" x14ac:dyDescent="0.3">
      <c r="BA36089" s="2"/>
    </row>
    <row r="36090" spans="53:53" x14ac:dyDescent="0.3">
      <c r="BA36090" s="2"/>
    </row>
    <row r="36091" spans="53:53" x14ac:dyDescent="0.3">
      <c r="BA36091" s="2"/>
    </row>
    <row r="36092" spans="53:53" x14ac:dyDescent="0.3">
      <c r="BA36092" s="2"/>
    </row>
    <row r="36093" spans="53:53" x14ac:dyDescent="0.3">
      <c r="BA36093" s="2"/>
    </row>
    <row r="36094" spans="53:53" x14ac:dyDescent="0.3">
      <c r="BA36094" s="2"/>
    </row>
    <row r="36095" spans="53:53" x14ac:dyDescent="0.3">
      <c r="BA36095" s="2"/>
    </row>
    <row r="36096" spans="53:53" x14ac:dyDescent="0.3">
      <c r="BA36096" s="2"/>
    </row>
    <row r="36097" spans="53:53" x14ac:dyDescent="0.3">
      <c r="BA36097" s="2"/>
    </row>
    <row r="36098" spans="53:53" x14ac:dyDescent="0.3">
      <c r="BA36098" s="2"/>
    </row>
    <row r="36099" spans="53:53" x14ac:dyDescent="0.3">
      <c r="BA36099" s="2"/>
    </row>
    <row r="36100" spans="53:53" x14ac:dyDescent="0.3">
      <c r="BA36100" s="2"/>
    </row>
    <row r="36101" spans="53:53" x14ac:dyDescent="0.3">
      <c r="BA36101" s="2"/>
    </row>
    <row r="36102" spans="53:53" x14ac:dyDescent="0.3">
      <c r="BA36102" s="2"/>
    </row>
    <row r="36103" spans="53:53" x14ac:dyDescent="0.3">
      <c r="BA36103" s="2"/>
    </row>
    <row r="36104" spans="53:53" x14ac:dyDescent="0.3">
      <c r="BA36104" s="2"/>
    </row>
    <row r="36105" spans="53:53" x14ac:dyDescent="0.3">
      <c r="BA36105" s="2"/>
    </row>
    <row r="36106" spans="53:53" x14ac:dyDescent="0.3">
      <c r="BA36106" s="2"/>
    </row>
    <row r="36107" spans="53:53" x14ac:dyDescent="0.3">
      <c r="BA36107" s="2"/>
    </row>
    <row r="36108" spans="53:53" x14ac:dyDescent="0.3">
      <c r="BA36108" s="2"/>
    </row>
    <row r="36109" spans="53:53" x14ac:dyDescent="0.3">
      <c r="BA36109" s="2"/>
    </row>
    <row r="36110" spans="53:53" x14ac:dyDescent="0.3">
      <c r="BA36110" s="2"/>
    </row>
    <row r="36111" spans="53:53" x14ac:dyDescent="0.3">
      <c r="BA36111" s="2"/>
    </row>
    <row r="36112" spans="53:53" x14ac:dyDescent="0.3">
      <c r="BA36112" s="2"/>
    </row>
    <row r="36113" spans="53:53" x14ac:dyDescent="0.3">
      <c r="BA36113" s="2"/>
    </row>
    <row r="36114" spans="53:53" x14ac:dyDescent="0.3">
      <c r="BA36114" s="2"/>
    </row>
    <row r="36115" spans="53:53" x14ac:dyDescent="0.3">
      <c r="BA36115" s="2"/>
    </row>
    <row r="36116" spans="53:53" x14ac:dyDescent="0.3">
      <c r="BA36116" s="2"/>
    </row>
    <row r="36117" spans="53:53" x14ac:dyDescent="0.3">
      <c r="BA36117" s="2"/>
    </row>
    <row r="36118" spans="53:53" x14ac:dyDescent="0.3">
      <c r="BA36118" s="2"/>
    </row>
    <row r="36119" spans="53:53" x14ac:dyDescent="0.3">
      <c r="BA36119" s="2"/>
    </row>
    <row r="36120" spans="53:53" x14ac:dyDescent="0.3">
      <c r="BA36120" s="2"/>
    </row>
    <row r="36121" spans="53:53" x14ac:dyDescent="0.3">
      <c r="BA36121" s="2"/>
    </row>
    <row r="36122" spans="53:53" x14ac:dyDescent="0.3">
      <c r="BA36122" s="2"/>
    </row>
    <row r="36123" spans="53:53" x14ac:dyDescent="0.3">
      <c r="BA36123" s="2"/>
    </row>
    <row r="36124" spans="53:53" x14ac:dyDescent="0.3">
      <c r="BA36124" s="2"/>
    </row>
    <row r="36125" spans="53:53" x14ac:dyDescent="0.3">
      <c r="BA36125" s="2"/>
    </row>
    <row r="36126" spans="53:53" x14ac:dyDescent="0.3">
      <c r="BA36126" s="2"/>
    </row>
    <row r="36127" spans="53:53" x14ac:dyDescent="0.3">
      <c r="BA36127" s="2"/>
    </row>
    <row r="36128" spans="53:53" x14ac:dyDescent="0.3">
      <c r="BA36128" s="2"/>
    </row>
    <row r="36129" spans="53:53" x14ac:dyDescent="0.3">
      <c r="BA36129" s="2"/>
    </row>
    <row r="36130" spans="53:53" x14ac:dyDescent="0.3">
      <c r="BA36130" s="2"/>
    </row>
    <row r="36131" spans="53:53" x14ac:dyDescent="0.3">
      <c r="BA36131" s="2"/>
    </row>
    <row r="36132" spans="53:53" x14ac:dyDescent="0.3">
      <c r="BA36132" s="2"/>
    </row>
    <row r="36133" spans="53:53" x14ac:dyDescent="0.3">
      <c r="BA36133" s="2"/>
    </row>
    <row r="36134" spans="53:53" x14ac:dyDescent="0.3">
      <c r="BA36134" s="2"/>
    </row>
    <row r="36135" spans="53:53" x14ac:dyDescent="0.3">
      <c r="BA36135" s="2"/>
    </row>
    <row r="36136" spans="53:53" x14ac:dyDescent="0.3">
      <c r="BA36136" s="2"/>
    </row>
    <row r="36137" spans="53:53" x14ac:dyDescent="0.3">
      <c r="BA36137" s="2"/>
    </row>
    <row r="36138" spans="53:53" x14ac:dyDescent="0.3">
      <c r="BA36138" s="2"/>
    </row>
    <row r="36139" spans="53:53" x14ac:dyDescent="0.3">
      <c r="BA36139" s="2"/>
    </row>
    <row r="36140" spans="53:53" x14ac:dyDescent="0.3">
      <c r="BA36140" s="2"/>
    </row>
    <row r="36141" spans="53:53" x14ac:dyDescent="0.3">
      <c r="BA36141" s="2"/>
    </row>
    <row r="36142" spans="53:53" x14ac:dyDescent="0.3">
      <c r="BA36142" s="2"/>
    </row>
    <row r="36143" spans="53:53" x14ac:dyDescent="0.3">
      <c r="BA36143" s="2"/>
    </row>
    <row r="36144" spans="53:53" x14ac:dyDescent="0.3">
      <c r="BA36144" s="2"/>
    </row>
    <row r="36145" spans="53:53" x14ac:dyDescent="0.3">
      <c r="BA36145" s="2"/>
    </row>
    <row r="36146" spans="53:53" x14ac:dyDescent="0.3">
      <c r="BA36146" s="2"/>
    </row>
    <row r="36147" spans="53:53" x14ac:dyDescent="0.3">
      <c r="BA36147" s="2"/>
    </row>
    <row r="36148" spans="53:53" x14ac:dyDescent="0.3">
      <c r="BA36148" s="2"/>
    </row>
    <row r="36149" spans="53:53" x14ac:dyDescent="0.3">
      <c r="BA36149" s="2"/>
    </row>
    <row r="36150" spans="53:53" x14ac:dyDescent="0.3">
      <c r="BA36150" s="2"/>
    </row>
    <row r="36151" spans="53:53" x14ac:dyDescent="0.3">
      <c r="BA36151" s="2"/>
    </row>
    <row r="36152" spans="53:53" x14ac:dyDescent="0.3">
      <c r="BA36152" s="2"/>
    </row>
    <row r="36153" spans="53:53" x14ac:dyDescent="0.3">
      <c r="BA36153" s="2"/>
    </row>
    <row r="36154" spans="53:53" x14ac:dyDescent="0.3">
      <c r="BA36154" s="2"/>
    </row>
    <row r="36155" spans="53:53" x14ac:dyDescent="0.3">
      <c r="BA36155" s="2"/>
    </row>
    <row r="36156" spans="53:53" x14ac:dyDescent="0.3">
      <c r="BA36156" s="2"/>
    </row>
    <row r="36157" spans="53:53" x14ac:dyDescent="0.3">
      <c r="BA36157" s="2"/>
    </row>
    <row r="36158" spans="53:53" x14ac:dyDescent="0.3">
      <c r="BA36158" s="2"/>
    </row>
    <row r="36159" spans="53:53" x14ac:dyDescent="0.3">
      <c r="BA36159" s="2"/>
    </row>
    <row r="36160" spans="53:53" x14ac:dyDescent="0.3">
      <c r="BA36160" s="2"/>
    </row>
    <row r="36161" spans="53:53" x14ac:dyDescent="0.3">
      <c r="BA36161" s="2"/>
    </row>
    <row r="36162" spans="53:53" x14ac:dyDescent="0.3">
      <c r="BA36162" s="2"/>
    </row>
    <row r="36163" spans="53:53" x14ac:dyDescent="0.3">
      <c r="BA36163" s="2"/>
    </row>
    <row r="36164" spans="53:53" x14ac:dyDescent="0.3">
      <c r="BA36164" s="2"/>
    </row>
    <row r="36165" spans="53:53" x14ac:dyDescent="0.3">
      <c r="BA36165" s="2"/>
    </row>
    <row r="36166" spans="53:53" x14ac:dyDescent="0.3">
      <c r="BA36166" s="2"/>
    </row>
    <row r="36167" spans="53:53" x14ac:dyDescent="0.3">
      <c r="BA36167" s="2"/>
    </row>
    <row r="36168" spans="53:53" x14ac:dyDescent="0.3">
      <c r="BA36168" s="2"/>
    </row>
    <row r="36169" spans="53:53" x14ac:dyDescent="0.3">
      <c r="BA36169" s="2"/>
    </row>
    <row r="36170" spans="53:53" x14ac:dyDescent="0.3">
      <c r="BA36170" s="2"/>
    </row>
    <row r="36171" spans="53:53" x14ac:dyDescent="0.3">
      <c r="BA36171" s="2"/>
    </row>
    <row r="36172" spans="53:53" x14ac:dyDescent="0.3">
      <c r="BA36172" s="2"/>
    </row>
    <row r="36173" spans="53:53" x14ac:dyDescent="0.3">
      <c r="BA36173" s="2"/>
    </row>
    <row r="36174" spans="53:53" x14ac:dyDescent="0.3">
      <c r="BA36174" s="2"/>
    </row>
    <row r="36175" spans="53:53" x14ac:dyDescent="0.3">
      <c r="BA36175" s="2"/>
    </row>
    <row r="36176" spans="53:53" x14ac:dyDescent="0.3">
      <c r="BA36176" s="2"/>
    </row>
    <row r="36177" spans="53:53" x14ac:dyDescent="0.3">
      <c r="BA36177" s="2"/>
    </row>
    <row r="36178" spans="53:53" x14ac:dyDescent="0.3">
      <c r="BA36178" s="2"/>
    </row>
    <row r="36179" spans="53:53" x14ac:dyDescent="0.3">
      <c r="BA36179" s="2"/>
    </row>
    <row r="36180" spans="53:53" x14ac:dyDescent="0.3">
      <c r="BA36180" s="2"/>
    </row>
    <row r="36181" spans="53:53" x14ac:dyDescent="0.3">
      <c r="BA36181" s="2"/>
    </row>
    <row r="36182" spans="53:53" x14ac:dyDescent="0.3">
      <c r="BA36182" s="2"/>
    </row>
    <row r="36183" spans="53:53" x14ac:dyDescent="0.3">
      <c r="BA36183" s="2"/>
    </row>
    <row r="36184" spans="53:53" x14ac:dyDescent="0.3">
      <c r="BA36184" s="2"/>
    </row>
    <row r="36185" spans="53:53" x14ac:dyDescent="0.3">
      <c r="BA36185" s="2"/>
    </row>
    <row r="36186" spans="53:53" x14ac:dyDescent="0.3">
      <c r="BA36186" s="2"/>
    </row>
    <row r="36187" spans="53:53" x14ac:dyDescent="0.3">
      <c r="BA36187" s="2"/>
    </row>
    <row r="36188" spans="53:53" x14ac:dyDescent="0.3">
      <c r="BA36188" s="2"/>
    </row>
    <row r="36189" spans="53:53" x14ac:dyDescent="0.3">
      <c r="BA36189" s="2"/>
    </row>
    <row r="36190" spans="53:53" x14ac:dyDescent="0.3">
      <c r="BA36190" s="2"/>
    </row>
    <row r="36191" spans="53:53" x14ac:dyDescent="0.3">
      <c r="BA36191" s="2"/>
    </row>
    <row r="36192" spans="53:53" x14ac:dyDescent="0.3">
      <c r="BA36192" s="2"/>
    </row>
    <row r="36193" spans="53:53" x14ac:dyDescent="0.3">
      <c r="BA36193" s="2"/>
    </row>
    <row r="36194" spans="53:53" x14ac:dyDescent="0.3">
      <c r="BA36194" s="2"/>
    </row>
    <row r="36195" spans="53:53" x14ac:dyDescent="0.3">
      <c r="BA36195" s="2"/>
    </row>
    <row r="36196" spans="53:53" x14ac:dyDescent="0.3">
      <c r="BA36196" s="2"/>
    </row>
    <row r="36197" spans="53:53" x14ac:dyDescent="0.3">
      <c r="BA36197" s="2"/>
    </row>
    <row r="36198" spans="53:53" x14ac:dyDescent="0.3">
      <c r="BA36198" s="2"/>
    </row>
    <row r="36199" spans="53:53" x14ac:dyDescent="0.3">
      <c r="BA36199" s="2"/>
    </row>
    <row r="36200" spans="53:53" x14ac:dyDescent="0.3">
      <c r="BA36200" s="2"/>
    </row>
    <row r="36201" spans="53:53" x14ac:dyDescent="0.3">
      <c r="BA36201" s="2"/>
    </row>
    <row r="36202" spans="53:53" x14ac:dyDescent="0.3">
      <c r="BA36202" s="2"/>
    </row>
    <row r="36203" spans="53:53" x14ac:dyDescent="0.3">
      <c r="BA36203" s="2"/>
    </row>
    <row r="36204" spans="53:53" x14ac:dyDescent="0.3">
      <c r="BA36204" s="2"/>
    </row>
    <row r="36205" spans="53:53" x14ac:dyDescent="0.3">
      <c r="BA36205" s="2"/>
    </row>
    <row r="36206" spans="53:53" x14ac:dyDescent="0.3">
      <c r="BA36206" s="2"/>
    </row>
    <row r="36207" spans="53:53" x14ac:dyDescent="0.3">
      <c r="BA36207" s="2"/>
    </row>
    <row r="36208" spans="53:53" x14ac:dyDescent="0.3">
      <c r="BA36208" s="2"/>
    </row>
    <row r="36209" spans="53:53" x14ac:dyDescent="0.3">
      <c r="BA36209" s="2"/>
    </row>
    <row r="36210" spans="53:53" x14ac:dyDescent="0.3">
      <c r="BA36210" s="2"/>
    </row>
    <row r="36211" spans="53:53" x14ac:dyDescent="0.3">
      <c r="BA36211" s="2"/>
    </row>
    <row r="36212" spans="53:53" x14ac:dyDescent="0.3">
      <c r="BA36212" s="2"/>
    </row>
    <row r="36213" spans="53:53" x14ac:dyDescent="0.3">
      <c r="BA36213" s="2"/>
    </row>
    <row r="36214" spans="53:53" x14ac:dyDescent="0.3">
      <c r="BA36214" s="2"/>
    </row>
    <row r="36215" spans="53:53" x14ac:dyDescent="0.3">
      <c r="BA36215" s="2"/>
    </row>
    <row r="36216" spans="53:53" x14ac:dyDescent="0.3">
      <c r="BA36216" s="2"/>
    </row>
    <row r="36217" spans="53:53" x14ac:dyDescent="0.3">
      <c r="BA36217" s="2"/>
    </row>
    <row r="36218" spans="53:53" x14ac:dyDescent="0.3">
      <c r="BA36218" s="2"/>
    </row>
    <row r="36219" spans="53:53" x14ac:dyDescent="0.3">
      <c r="BA36219" s="2"/>
    </row>
    <row r="36220" spans="53:53" x14ac:dyDescent="0.3">
      <c r="BA36220" s="2"/>
    </row>
    <row r="36221" spans="53:53" x14ac:dyDescent="0.3">
      <c r="BA36221" s="2"/>
    </row>
    <row r="36222" spans="53:53" x14ac:dyDescent="0.3">
      <c r="BA36222" s="2"/>
    </row>
    <row r="36223" spans="53:53" x14ac:dyDescent="0.3">
      <c r="BA36223" s="2"/>
    </row>
    <row r="36224" spans="53:53" x14ac:dyDescent="0.3">
      <c r="BA36224" s="2"/>
    </row>
    <row r="36225" spans="53:53" x14ac:dyDescent="0.3">
      <c r="BA36225" s="2"/>
    </row>
    <row r="36226" spans="53:53" x14ac:dyDescent="0.3">
      <c r="BA36226" s="2"/>
    </row>
    <row r="36227" spans="53:53" x14ac:dyDescent="0.3">
      <c r="BA36227" s="2"/>
    </row>
    <row r="36228" spans="53:53" x14ac:dyDescent="0.3">
      <c r="BA36228" s="2"/>
    </row>
    <row r="36229" spans="53:53" x14ac:dyDescent="0.3">
      <c r="BA36229" s="2"/>
    </row>
    <row r="36230" spans="53:53" x14ac:dyDescent="0.3">
      <c r="BA36230" s="2"/>
    </row>
    <row r="36231" spans="53:53" x14ac:dyDescent="0.3">
      <c r="BA36231" s="2"/>
    </row>
    <row r="36232" spans="53:53" x14ac:dyDescent="0.3">
      <c r="BA36232" s="2"/>
    </row>
    <row r="36233" spans="53:53" x14ac:dyDescent="0.3">
      <c r="BA36233" s="2"/>
    </row>
    <row r="36234" spans="53:53" x14ac:dyDescent="0.3">
      <c r="BA36234" s="2"/>
    </row>
    <row r="36235" spans="53:53" x14ac:dyDescent="0.3">
      <c r="BA36235" s="2"/>
    </row>
    <row r="36236" spans="53:53" x14ac:dyDescent="0.3">
      <c r="BA36236" s="2"/>
    </row>
    <row r="36237" spans="53:53" x14ac:dyDescent="0.3">
      <c r="BA36237" s="2"/>
    </row>
    <row r="36238" spans="53:53" x14ac:dyDescent="0.3">
      <c r="BA36238" s="2"/>
    </row>
    <row r="36239" spans="53:53" x14ac:dyDescent="0.3">
      <c r="BA36239" s="2"/>
    </row>
    <row r="36240" spans="53:53" x14ac:dyDescent="0.3">
      <c r="BA36240" s="2"/>
    </row>
    <row r="36241" spans="53:53" x14ac:dyDescent="0.3">
      <c r="BA36241" s="2"/>
    </row>
    <row r="36242" spans="53:53" x14ac:dyDescent="0.3">
      <c r="BA36242" s="2"/>
    </row>
    <row r="36243" spans="53:53" x14ac:dyDescent="0.3">
      <c r="BA36243" s="2"/>
    </row>
    <row r="36244" spans="53:53" x14ac:dyDescent="0.3">
      <c r="BA36244" s="2"/>
    </row>
    <row r="36245" spans="53:53" x14ac:dyDescent="0.3">
      <c r="BA36245" s="2"/>
    </row>
    <row r="36246" spans="53:53" x14ac:dyDescent="0.3">
      <c r="BA36246" s="2"/>
    </row>
    <row r="36247" spans="53:53" x14ac:dyDescent="0.3">
      <c r="BA36247" s="2"/>
    </row>
    <row r="36248" spans="53:53" x14ac:dyDescent="0.3">
      <c r="BA36248" s="2"/>
    </row>
    <row r="36249" spans="53:53" x14ac:dyDescent="0.3">
      <c r="BA36249" s="2"/>
    </row>
    <row r="36250" spans="53:53" x14ac:dyDescent="0.3">
      <c r="BA36250" s="2"/>
    </row>
    <row r="36251" spans="53:53" x14ac:dyDescent="0.3">
      <c r="BA36251" s="2"/>
    </row>
    <row r="36252" spans="53:53" x14ac:dyDescent="0.3">
      <c r="BA36252" s="2"/>
    </row>
    <row r="36253" spans="53:53" x14ac:dyDescent="0.3">
      <c r="BA36253" s="2"/>
    </row>
    <row r="36254" spans="53:53" x14ac:dyDescent="0.3">
      <c r="BA36254" s="2"/>
    </row>
    <row r="36255" spans="53:53" x14ac:dyDescent="0.3">
      <c r="BA36255" s="2"/>
    </row>
    <row r="36256" spans="53:53" x14ac:dyDescent="0.3">
      <c r="BA36256" s="2"/>
    </row>
    <row r="36257" spans="53:53" x14ac:dyDescent="0.3">
      <c r="BA36257" s="2"/>
    </row>
    <row r="36258" spans="53:53" x14ac:dyDescent="0.3">
      <c r="BA36258" s="2"/>
    </row>
    <row r="36259" spans="53:53" x14ac:dyDescent="0.3">
      <c r="BA36259" s="2"/>
    </row>
    <row r="36260" spans="53:53" x14ac:dyDescent="0.3">
      <c r="BA36260" s="2"/>
    </row>
    <row r="36261" spans="53:53" x14ac:dyDescent="0.3">
      <c r="BA36261" s="2"/>
    </row>
    <row r="36262" spans="53:53" x14ac:dyDescent="0.3">
      <c r="BA36262" s="2"/>
    </row>
    <row r="36263" spans="53:53" x14ac:dyDescent="0.3">
      <c r="BA36263" s="2"/>
    </row>
    <row r="36264" spans="53:53" x14ac:dyDescent="0.3">
      <c r="BA36264" s="2"/>
    </row>
    <row r="36265" spans="53:53" x14ac:dyDescent="0.3">
      <c r="BA36265" s="2"/>
    </row>
    <row r="36266" spans="53:53" x14ac:dyDescent="0.3">
      <c r="BA36266" s="2"/>
    </row>
    <row r="36267" spans="53:53" x14ac:dyDescent="0.3">
      <c r="BA36267" s="2"/>
    </row>
    <row r="36268" spans="53:53" x14ac:dyDescent="0.3">
      <c r="BA36268" s="2"/>
    </row>
    <row r="36269" spans="53:53" x14ac:dyDescent="0.3">
      <c r="BA36269" s="2"/>
    </row>
    <row r="36270" spans="53:53" x14ac:dyDescent="0.3">
      <c r="BA36270" s="2"/>
    </row>
    <row r="36271" spans="53:53" x14ac:dyDescent="0.3">
      <c r="BA36271" s="2"/>
    </row>
    <row r="36272" spans="53:53" x14ac:dyDescent="0.3">
      <c r="BA36272" s="2"/>
    </row>
    <row r="36273" spans="53:53" x14ac:dyDescent="0.3">
      <c r="BA36273" s="2"/>
    </row>
    <row r="36274" spans="53:53" x14ac:dyDescent="0.3">
      <c r="BA36274" s="2"/>
    </row>
    <row r="36275" spans="53:53" x14ac:dyDescent="0.3">
      <c r="BA36275" s="2"/>
    </row>
    <row r="36276" spans="53:53" x14ac:dyDescent="0.3">
      <c r="BA36276" s="2"/>
    </row>
    <row r="36277" spans="53:53" x14ac:dyDescent="0.3">
      <c r="BA36277" s="2"/>
    </row>
    <row r="36278" spans="53:53" x14ac:dyDescent="0.3">
      <c r="BA36278" s="2"/>
    </row>
    <row r="36279" spans="53:53" x14ac:dyDescent="0.3">
      <c r="BA36279" s="2"/>
    </row>
    <row r="36280" spans="53:53" x14ac:dyDescent="0.3">
      <c r="BA36280" s="2"/>
    </row>
    <row r="36281" spans="53:53" x14ac:dyDescent="0.3">
      <c r="BA36281" s="2"/>
    </row>
    <row r="36282" spans="53:53" x14ac:dyDescent="0.3">
      <c r="BA36282" s="2"/>
    </row>
    <row r="36283" spans="53:53" x14ac:dyDescent="0.3">
      <c r="BA36283" s="2"/>
    </row>
    <row r="36284" spans="53:53" x14ac:dyDescent="0.3">
      <c r="BA36284" s="2"/>
    </row>
    <row r="36285" spans="53:53" x14ac:dyDescent="0.3">
      <c r="BA36285" s="2"/>
    </row>
    <row r="36286" spans="53:53" x14ac:dyDescent="0.3">
      <c r="BA36286" s="2"/>
    </row>
    <row r="36287" spans="53:53" x14ac:dyDescent="0.3">
      <c r="BA36287" s="2"/>
    </row>
    <row r="36288" spans="53:53" x14ac:dyDescent="0.3">
      <c r="BA36288" s="2"/>
    </row>
    <row r="36289" spans="53:53" x14ac:dyDescent="0.3">
      <c r="BA36289" s="2"/>
    </row>
    <row r="36290" spans="53:53" x14ac:dyDescent="0.3">
      <c r="BA36290" s="2"/>
    </row>
    <row r="36291" spans="53:53" x14ac:dyDescent="0.3">
      <c r="BA36291" s="2"/>
    </row>
    <row r="36292" spans="53:53" x14ac:dyDescent="0.3">
      <c r="BA36292" s="2"/>
    </row>
    <row r="36293" spans="53:53" x14ac:dyDescent="0.3">
      <c r="BA36293" s="2"/>
    </row>
    <row r="36294" spans="53:53" x14ac:dyDescent="0.3">
      <c r="BA36294" s="2"/>
    </row>
    <row r="36295" spans="53:53" x14ac:dyDescent="0.3">
      <c r="BA36295" s="2"/>
    </row>
    <row r="36296" spans="53:53" x14ac:dyDescent="0.3">
      <c r="BA36296" s="2"/>
    </row>
    <row r="36297" spans="53:53" x14ac:dyDescent="0.3">
      <c r="BA36297" s="2"/>
    </row>
    <row r="36298" spans="53:53" x14ac:dyDescent="0.3">
      <c r="BA36298" s="2"/>
    </row>
    <row r="36299" spans="53:53" x14ac:dyDescent="0.3">
      <c r="BA36299" s="2"/>
    </row>
    <row r="36300" spans="53:53" x14ac:dyDescent="0.3">
      <c r="BA36300" s="2"/>
    </row>
    <row r="36301" spans="53:53" x14ac:dyDescent="0.3">
      <c r="BA36301" s="2"/>
    </row>
    <row r="36302" spans="53:53" x14ac:dyDescent="0.3">
      <c r="BA36302" s="2"/>
    </row>
    <row r="36303" spans="53:53" x14ac:dyDescent="0.3">
      <c r="BA36303" s="2"/>
    </row>
    <row r="36304" spans="53:53" x14ac:dyDescent="0.3">
      <c r="BA36304" s="2"/>
    </row>
    <row r="36305" spans="53:53" x14ac:dyDescent="0.3">
      <c r="BA36305" s="2"/>
    </row>
    <row r="36306" spans="53:53" x14ac:dyDescent="0.3">
      <c r="BA36306" s="2"/>
    </row>
    <row r="36307" spans="53:53" x14ac:dyDescent="0.3">
      <c r="BA36307" s="2"/>
    </row>
    <row r="36308" spans="53:53" x14ac:dyDescent="0.3">
      <c r="BA36308" s="2"/>
    </row>
    <row r="36309" spans="53:53" x14ac:dyDescent="0.3">
      <c r="BA36309" s="2"/>
    </row>
    <row r="36310" spans="53:53" x14ac:dyDescent="0.3">
      <c r="BA36310" s="2"/>
    </row>
    <row r="36311" spans="53:53" x14ac:dyDescent="0.3">
      <c r="BA36311" s="2"/>
    </row>
    <row r="36312" spans="53:53" x14ac:dyDescent="0.3">
      <c r="BA36312" s="2"/>
    </row>
    <row r="36313" spans="53:53" x14ac:dyDescent="0.3">
      <c r="BA36313" s="2"/>
    </row>
    <row r="36314" spans="53:53" x14ac:dyDescent="0.3">
      <c r="BA36314" s="2"/>
    </row>
    <row r="36315" spans="53:53" x14ac:dyDescent="0.3">
      <c r="BA36315" s="2"/>
    </row>
    <row r="36316" spans="53:53" x14ac:dyDescent="0.3">
      <c r="BA36316" s="2"/>
    </row>
    <row r="36317" spans="53:53" x14ac:dyDescent="0.3">
      <c r="BA36317" s="2"/>
    </row>
    <row r="36318" spans="53:53" x14ac:dyDescent="0.3">
      <c r="BA36318" s="2"/>
    </row>
    <row r="36319" spans="53:53" x14ac:dyDescent="0.3">
      <c r="BA36319" s="2"/>
    </row>
    <row r="36320" spans="53:53" x14ac:dyDescent="0.3">
      <c r="BA36320" s="2"/>
    </row>
    <row r="36321" spans="53:53" x14ac:dyDescent="0.3">
      <c r="BA36321" s="2"/>
    </row>
    <row r="36322" spans="53:53" x14ac:dyDescent="0.3">
      <c r="BA36322" s="2"/>
    </row>
    <row r="36323" spans="53:53" x14ac:dyDescent="0.3">
      <c r="BA36323" s="2"/>
    </row>
    <row r="36324" spans="53:53" x14ac:dyDescent="0.3">
      <c r="BA36324" s="2"/>
    </row>
    <row r="36325" spans="53:53" x14ac:dyDescent="0.3">
      <c r="BA36325" s="2"/>
    </row>
    <row r="36326" spans="53:53" x14ac:dyDescent="0.3">
      <c r="BA36326" s="2"/>
    </row>
    <row r="36327" spans="53:53" x14ac:dyDescent="0.3">
      <c r="BA36327" s="2"/>
    </row>
    <row r="36328" spans="53:53" x14ac:dyDescent="0.3">
      <c r="BA36328" s="2"/>
    </row>
    <row r="36329" spans="53:53" x14ac:dyDescent="0.3">
      <c r="BA36329" s="2"/>
    </row>
    <row r="36330" spans="53:53" x14ac:dyDescent="0.3">
      <c r="BA36330" s="2"/>
    </row>
    <row r="36331" spans="53:53" x14ac:dyDescent="0.3">
      <c r="BA36331" s="2"/>
    </row>
    <row r="36332" spans="53:53" x14ac:dyDescent="0.3">
      <c r="BA36332" s="2"/>
    </row>
    <row r="36333" spans="53:53" x14ac:dyDescent="0.3">
      <c r="BA36333" s="2"/>
    </row>
    <row r="36334" spans="53:53" x14ac:dyDescent="0.3">
      <c r="BA36334" s="2"/>
    </row>
    <row r="36335" spans="53:53" x14ac:dyDescent="0.3">
      <c r="BA36335" s="2"/>
    </row>
    <row r="36336" spans="53:53" x14ac:dyDescent="0.3">
      <c r="BA36336" s="2"/>
    </row>
    <row r="36337" spans="53:53" x14ac:dyDescent="0.3">
      <c r="BA36337" s="2"/>
    </row>
    <row r="36338" spans="53:53" x14ac:dyDescent="0.3">
      <c r="BA36338" s="2"/>
    </row>
    <row r="36339" spans="53:53" x14ac:dyDescent="0.3">
      <c r="BA36339" s="2"/>
    </row>
    <row r="36340" spans="53:53" x14ac:dyDescent="0.3">
      <c r="BA36340" s="2"/>
    </row>
    <row r="36341" spans="53:53" x14ac:dyDescent="0.3">
      <c r="BA36341" s="2"/>
    </row>
    <row r="36342" spans="53:53" x14ac:dyDescent="0.3">
      <c r="BA36342" s="2"/>
    </row>
    <row r="36343" spans="53:53" x14ac:dyDescent="0.3">
      <c r="BA36343" s="2"/>
    </row>
    <row r="36344" spans="53:53" x14ac:dyDescent="0.3">
      <c r="BA36344" s="2"/>
    </row>
    <row r="36345" spans="53:53" x14ac:dyDescent="0.3">
      <c r="BA36345" s="2"/>
    </row>
    <row r="36346" spans="53:53" x14ac:dyDescent="0.3">
      <c r="BA36346" s="2"/>
    </row>
    <row r="36347" spans="53:53" x14ac:dyDescent="0.3">
      <c r="BA36347" s="2"/>
    </row>
    <row r="36348" spans="53:53" x14ac:dyDescent="0.3">
      <c r="BA36348" s="2"/>
    </row>
    <row r="36349" spans="53:53" x14ac:dyDescent="0.3">
      <c r="BA36349" s="2"/>
    </row>
    <row r="36350" spans="53:53" x14ac:dyDescent="0.3">
      <c r="BA36350" s="2"/>
    </row>
    <row r="36351" spans="53:53" x14ac:dyDescent="0.3">
      <c r="BA36351" s="2"/>
    </row>
    <row r="36352" spans="53:53" x14ac:dyDescent="0.3">
      <c r="BA36352" s="2"/>
    </row>
    <row r="36353" spans="53:53" x14ac:dyDescent="0.3">
      <c r="BA36353" s="2"/>
    </row>
    <row r="36354" spans="53:53" x14ac:dyDescent="0.3">
      <c r="BA36354" s="2"/>
    </row>
    <row r="36355" spans="53:53" x14ac:dyDescent="0.3">
      <c r="BA36355" s="2"/>
    </row>
    <row r="36356" spans="53:53" x14ac:dyDescent="0.3">
      <c r="BA36356" s="2"/>
    </row>
    <row r="36357" spans="53:53" x14ac:dyDescent="0.3">
      <c r="BA36357" s="2"/>
    </row>
    <row r="36358" spans="53:53" x14ac:dyDescent="0.3">
      <c r="BA36358" s="2"/>
    </row>
    <row r="36359" spans="53:53" x14ac:dyDescent="0.3">
      <c r="BA36359" s="2"/>
    </row>
    <row r="36360" spans="53:53" x14ac:dyDescent="0.3">
      <c r="BA36360" s="2"/>
    </row>
    <row r="36361" spans="53:53" x14ac:dyDescent="0.3">
      <c r="BA36361" s="2"/>
    </row>
    <row r="36362" spans="53:53" x14ac:dyDescent="0.3">
      <c r="BA36362" s="2"/>
    </row>
    <row r="36363" spans="53:53" x14ac:dyDescent="0.3">
      <c r="BA36363" s="2"/>
    </row>
    <row r="36364" spans="53:53" x14ac:dyDescent="0.3">
      <c r="BA36364" s="2"/>
    </row>
    <row r="36365" spans="53:53" x14ac:dyDescent="0.3">
      <c r="BA36365" s="2"/>
    </row>
    <row r="36366" spans="53:53" x14ac:dyDescent="0.3">
      <c r="BA36366" s="2"/>
    </row>
    <row r="36367" spans="53:53" x14ac:dyDescent="0.3">
      <c r="BA36367" s="2"/>
    </row>
    <row r="36368" spans="53:53" x14ac:dyDescent="0.3">
      <c r="BA36368" s="2"/>
    </row>
    <row r="36369" spans="53:53" x14ac:dyDescent="0.3">
      <c r="BA36369" s="2"/>
    </row>
    <row r="36370" spans="53:53" x14ac:dyDescent="0.3">
      <c r="BA36370" s="2"/>
    </row>
    <row r="36371" spans="53:53" x14ac:dyDescent="0.3">
      <c r="BA36371" s="2"/>
    </row>
    <row r="36372" spans="53:53" x14ac:dyDescent="0.3">
      <c r="BA36372" s="2"/>
    </row>
    <row r="36373" spans="53:53" x14ac:dyDescent="0.3">
      <c r="BA36373" s="2"/>
    </row>
    <row r="36374" spans="53:53" x14ac:dyDescent="0.3">
      <c r="BA36374" s="2"/>
    </row>
    <row r="36375" spans="53:53" x14ac:dyDescent="0.3">
      <c r="BA36375" s="2"/>
    </row>
    <row r="36376" spans="53:53" x14ac:dyDescent="0.3">
      <c r="BA36376" s="2"/>
    </row>
    <row r="36377" spans="53:53" x14ac:dyDescent="0.3">
      <c r="BA36377" s="2"/>
    </row>
    <row r="36378" spans="53:53" x14ac:dyDescent="0.3">
      <c r="BA36378" s="2"/>
    </row>
    <row r="36379" spans="53:53" x14ac:dyDescent="0.3">
      <c r="BA36379" s="2"/>
    </row>
    <row r="36380" spans="53:53" x14ac:dyDescent="0.3">
      <c r="BA36380" s="2"/>
    </row>
    <row r="36381" spans="53:53" x14ac:dyDescent="0.3">
      <c r="BA36381" s="2"/>
    </row>
    <row r="36382" spans="53:53" x14ac:dyDescent="0.3">
      <c r="BA36382" s="2"/>
    </row>
    <row r="36383" spans="53:53" x14ac:dyDescent="0.3">
      <c r="BA36383" s="2"/>
    </row>
    <row r="36384" spans="53:53" x14ac:dyDescent="0.3">
      <c r="BA36384" s="2"/>
    </row>
    <row r="36385" spans="53:53" x14ac:dyDescent="0.3">
      <c r="BA36385" s="2"/>
    </row>
    <row r="36386" spans="53:53" x14ac:dyDescent="0.3">
      <c r="BA36386" s="2"/>
    </row>
    <row r="36387" spans="53:53" x14ac:dyDescent="0.3">
      <c r="BA36387" s="2"/>
    </row>
    <row r="36388" spans="53:53" x14ac:dyDescent="0.3">
      <c r="BA36388" s="2"/>
    </row>
    <row r="36389" spans="53:53" x14ac:dyDescent="0.3">
      <c r="BA36389" s="2"/>
    </row>
    <row r="36390" spans="53:53" x14ac:dyDescent="0.3">
      <c r="BA36390" s="2"/>
    </row>
    <row r="36391" spans="53:53" x14ac:dyDescent="0.3">
      <c r="BA36391" s="2"/>
    </row>
    <row r="36392" spans="53:53" x14ac:dyDescent="0.3">
      <c r="BA36392" s="2"/>
    </row>
    <row r="36393" spans="53:53" x14ac:dyDescent="0.3">
      <c r="BA36393" s="2"/>
    </row>
    <row r="36394" spans="53:53" x14ac:dyDescent="0.3">
      <c r="BA36394" s="2"/>
    </row>
    <row r="36395" spans="53:53" x14ac:dyDescent="0.3">
      <c r="BA36395" s="2"/>
    </row>
    <row r="36396" spans="53:53" x14ac:dyDescent="0.3">
      <c r="BA36396" s="2"/>
    </row>
    <row r="36397" spans="53:53" x14ac:dyDescent="0.3">
      <c r="BA36397" s="2"/>
    </row>
    <row r="36398" spans="53:53" x14ac:dyDescent="0.3">
      <c r="BA36398" s="2"/>
    </row>
    <row r="36399" spans="53:53" x14ac:dyDescent="0.3">
      <c r="BA36399" s="2"/>
    </row>
    <row r="36400" spans="53:53" x14ac:dyDescent="0.3">
      <c r="BA36400" s="2"/>
    </row>
    <row r="36401" spans="53:53" x14ac:dyDescent="0.3">
      <c r="BA36401" s="2"/>
    </row>
    <row r="36402" spans="53:53" x14ac:dyDescent="0.3">
      <c r="BA36402" s="2"/>
    </row>
    <row r="36403" spans="53:53" x14ac:dyDescent="0.3">
      <c r="BA36403" s="2"/>
    </row>
    <row r="36404" spans="53:53" x14ac:dyDescent="0.3">
      <c r="BA36404" s="2"/>
    </row>
    <row r="36405" spans="53:53" x14ac:dyDescent="0.3">
      <c r="BA36405" s="2"/>
    </row>
    <row r="36406" spans="53:53" x14ac:dyDescent="0.3">
      <c r="BA36406" s="2"/>
    </row>
    <row r="36407" spans="53:53" x14ac:dyDescent="0.3">
      <c r="BA36407" s="2"/>
    </row>
    <row r="36408" spans="53:53" x14ac:dyDescent="0.3">
      <c r="BA36408" s="2"/>
    </row>
    <row r="36409" spans="53:53" x14ac:dyDescent="0.3">
      <c r="BA36409" s="2"/>
    </row>
    <row r="36410" spans="53:53" x14ac:dyDescent="0.3">
      <c r="BA36410" s="2"/>
    </row>
    <row r="36411" spans="53:53" x14ac:dyDescent="0.3">
      <c r="BA36411" s="2"/>
    </row>
    <row r="36412" spans="53:53" x14ac:dyDescent="0.3">
      <c r="BA36412" s="2"/>
    </row>
    <row r="36413" spans="53:53" x14ac:dyDescent="0.3">
      <c r="BA36413" s="2"/>
    </row>
    <row r="36414" spans="53:53" x14ac:dyDescent="0.3">
      <c r="BA36414" s="2"/>
    </row>
    <row r="36415" spans="53:53" x14ac:dyDescent="0.3">
      <c r="BA36415" s="2"/>
    </row>
    <row r="36416" spans="53:53" x14ac:dyDescent="0.3">
      <c r="BA36416" s="2"/>
    </row>
    <row r="36417" spans="53:53" x14ac:dyDescent="0.3">
      <c r="BA36417" s="2"/>
    </row>
    <row r="36418" spans="53:53" x14ac:dyDescent="0.3">
      <c r="BA36418" s="2"/>
    </row>
    <row r="36419" spans="53:53" x14ac:dyDescent="0.3">
      <c r="BA36419" s="2"/>
    </row>
    <row r="36420" spans="53:53" x14ac:dyDescent="0.3">
      <c r="BA36420" s="2"/>
    </row>
    <row r="36421" spans="53:53" x14ac:dyDescent="0.3">
      <c r="BA36421" s="2"/>
    </row>
    <row r="36422" spans="53:53" x14ac:dyDescent="0.3">
      <c r="BA36422" s="2"/>
    </row>
    <row r="36423" spans="53:53" x14ac:dyDescent="0.3">
      <c r="BA36423" s="2"/>
    </row>
    <row r="36424" spans="53:53" x14ac:dyDescent="0.3">
      <c r="BA36424" s="2"/>
    </row>
    <row r="36425" spans="53:53" x14ac:dyDescent="0.3">
      <c r="BA36425" s="2"/>
    </row>
    <row r="36426" spans="53:53" x14ac:dyDescent="0.3">
      <c r="BA36426" s="2"/>
    </row>
    <row r="36427" spans="53:53" x14ac:dyDescent="0.3">
      <c r="BA36427" s="2"/>
    </row>
    <row r="36428" spans="53:53" x14ac:dyDescent="0.3">
      <c r="BA36428" s="2"/>
    </row>
    <row r="36429" spans="53:53" x14ac:dyDescent="0.3">
      <c r="BA36429" s="2"/>
    </row>
    <row r="36430" spans="53:53" x14ac:dyDescent="0.3">
      <c r="BA36430" s="2"/>
    </row>
    <row r="36431" spans="53:53" x14ac:dyDescent="0.3">
      <c r="BA36431" s="2"/>
    </row>
    <row r="36432" spans="53:53" x14ac:dyDescent="0.3">
      <c r="BA36432" s="2"/>
    </row>
    <row r="36433" spans="53:53" x14ac:dyDescent="0.3">
      <c r="BA36433" s="2"/>
    </row>
    <row r="36434" spans="53:53" x14ac:dyDescent="0.3">
      <c r="BA36434" s="2"/>
    </row>
    <row r="36435" spans="53:53" x14ac:dyDescent="0.3">
      <c r="BA36435" s="2"/>
    </row>
    <row r="36436" spans="53:53" x14ac:dyDescent="0.3">
      <c r="BA36436" s="2"/>
    </row>
    <row r="36437" spans="53:53" x14ac:dyDescent="0.3">
      <c r="BA36437" s="2"/>
    </row>
    <row r="36438" spans="53:53" x14ac:dyDescent="0.3">
      <c r="BA36438" s="2"/>
    </row>
    <row r="36439" spans="53:53" x14ac:dyDescent="0.3">
      <c r="BA36439" s="2"/>
    </row>
    <row r="36440" spans="53:53" x14ac:dyDescent="0.3">
      <c r="BA36440" s="2"/>
    </row>
    <row r="36441" spans="53:53" x14ac:dyDescent="0.3">
      <c r="BA36441" s="2"/>
    </row>
    <row r="36442" spans="53:53" x14ac:dyDescent="0.3">
      <c r="BA36442" s="2"/>
    </row>
    <row r="36443" spans="53:53" x14ac:dyDescent="0.3">
      <c r="BA36443" s="2"/>
    </row>
    <row r="36444" spans="53:53" x14ac:dyDescent="0.3">
      <c r="BA36444" s="2"/>
    </row>
    <row r="36445" spans="53:53" x14ac:dyDescent="0.3">
      <c r="BA36445" s="2"/>
    </row>
    <row r="36446" spans="53:53" x14ac:dyDescent="0.3">
      <c r="BA36446" s="2"/>
    </row>
    <row r="36447" spans="53:53" x14ac:dyDescent="0.3">
      <c r="BA36447" s="2"/>
    </row>
    <row r="36448" spans="53:53" x14ac:dyDescent="0.3">
      <c r="BA36448" s="2"/>
    </row>
    <row r="36449" spans="53:53" x14ac:dyDescent="0.3">
      <c r="BA36449" s="2"/>
    </row>
    <row r="36450" spans="53:53" x14ac:dyDescent="0.3">
      <c r="BA36450" s="2"/>
    </row>
    <row r="36451" spans="53:53" x14ac:dyDescent="0.3">
      <c r="BA36451" s="2"/>
    </row>
    <row r="36452" spans="53:53" x14ac:dyDescent="0.3">
      <c r="BA36452" s="2"/>
    </row>
    <row r="36453" spans="53:53" x14ac:dyDescent="0.3">
      <c r="BA36453" s="2"/>
    </row>
    <row r="36454" spans="53:53" x14ac:dyDescent="0.3">
      <c r="BA36454" s="2"/>
    </row>
    <row r="36455" spans="53:53" x14ac:dyDescent="0.3">
      <c r="BA36455" s="2"/>
    </row>
    <row r="36456" spans="53:53" x14ac:dyDescent="0.3">
      <c r="BA36456" s="2"/>
    </row>
    <row r="36457" spans="53:53" x14ac:dyDescent="0.3">
      <c r="BA36457" s="2"/>
    </row>
    <row r="36458" spans="53:53" x14ac:dyDescent="0.3">
      <c r="BA36458" s="2"/>
    </row>
    <row r="36459" spans="53:53" x14ac:dyDescent="0.3">
      <c r="BA36459" s="2"/>
    </row>
    <row r="36460" spans="53:53" x14ac:dyDescent="0.3">
      <c r="BA36460" s="2"/>
    </row>
    <row r="36461" spans="53:53" x14ac:dyDescent="0.3">
      <c r="BA36461" s="2"/>
    </row>
    <row r="36462" spans="53:53" x14ac:dyDescent="0.3">
      <c r="BA36462" s="2"/>
    </row>
    <row r="36463" spans="53:53" x14ac:dyDescent="0.3">
      <c r="BA36463" s="2"/>
    </row>
    <row r="36464" spans="53:53" x14ac:dyDescent="0.3">
      <c r="BA36464" s="2"/>
    </row>
    <row r="36465" spans="53:53" x14ac:dyDescent="0.3">
      <c r="BA36465" s="2"/>
    </row>
    <row r="36466" spans="53:53" x14ac:dyDescent="0.3">
      <c r="BA36466" s="2"/>
    </row>
    <row r="36467" spans="53:53" x14ac:dyDescent="0.3">
      <c r="BA36467" s="2"/>
    </row>
    <row r="36468" spans="53:53" x14ac:dyDescent="0.3">
      <c r="BA36468" s="2"/>
    </row>
    <row r="36469" spans="53:53" x14ac:dyDescent="0.3">
      <c r="BA36469" s="2"/>
    </row>
    <row r="36470" spans="53:53" x14ac:dyDescent="0.3">
      <c r="BA36470" s="2"/>
    </row>
    <row r="36471" spans="53:53" x14ac:dyDescent="0.3">
      <c r="BA36471" s="2"/>
    </row>
    <row r="36472" spans="53:53" x14ac:dyDescent="0.3">
      <c r="BA36472" s="2"/>
    </row>
    <row r="36473" spans="53:53" x14ac:dyDescent="0.3">
      <c r="BA36473" s="2"/>
    </row>
    <row r="36474" spans="53:53" x14ac:dyDescent="0.3">
      <c r="BA36474" s="2"/>
    </row>
    <row r="36475" spans="53:53" x14ac:dyDescent="0.3">
      <c r="BA36475" s="2"/>
    </row>
    <row r="36476" spans="53:53" x14ac:dyDescent="0.3">
      <c r="BA36476" s="2"/>
    </row>
    <row r="36477" spans="53:53" x14ac:dyDescent="0.3">
      <c r="BA36477" s="2"/>
    </row>
    <row r="36478" spans="53:53" x14ac:dyDescent="0.3">
      <c r="BA36478" s="2"/>
    </row>
    <row r="36479" spans="53:53" x14ac:dyDescent="0.3">
      <c r="BA36479" s="2"/>
    </row>
    <row r="36480" spans="53:53" x14ac:dyDescent="0.3">
      <c r="BA36480" s="2"/>
    </row>
    <row r="36481" spans="53:53" x14ac:dyDescent="0.3">
      <c r="BA36481" s="2"/>
    </row>
    <row r="36482" spans="53:53" x14ac:dyDescent="0.3">
      <c r="BA36482" s="2"/>
    </row>
    <row r="36483" spans="53:53" x14ac:dyDescent="0.3">
      <c r="BA36483" s="2"/>
    </row>
    <row r="36484" spans="53:53" x14ac:dyDescent="0.3">
      <c r="BA36484" s="2"/>
    </row>
    <row r="36485" spans="53:53" x14ac:dyDescent="0.3">
      <c r="BA36485" s="2"/>
    </row>
    <row r="36486" spans="53:53" x14ac:dyDescent="0.3">
      <c r="BA36486" s="2"/>
    </row>
    <row r="36487" spans="53:53" x14ac:dyDescent="0.3">
      <c r="BA36487" s="2"/>
    </row>
    <row r="36488" spans="53:53" x14ac:dyDescent="0.3">
      <c r="BA36488" s="2"/>
    </row>
    <row r="36489" spans="53:53" x14ac:dyDescent="0.3">
      <c r="BA36489" s="2"/>
    </row>
    <row r="36490" spans="53:53" x14ac:dyDescent="0.3">
      <c r="BA36490" s="2"/>
    </row>
    <row r="36491" spans="53:53" x14ac:dyDescent="0.3">
      <c r="BA36491" s="2"/>
    </row>
    <row r="36492" spans="53:53" x14ac:dyDescent="0.3">
      <c r="BA36492" s="2"/>
    </row>
    <row r="36493" spans="53:53" x14ac:dyDescent="0.3">
      <c r="BA36493" s="2"/>
    </row>
    <row r="36494" spans="53:53" x14ac:dyDescent="0.3">
      <c r="BA36494" s="2"/>
    </row>
    <row r="36495" spans="53:53" x14ac:dyDescent="0.3">
      <c r="BA36495" s="2"/>
    </row>
    <row r="36496" spans="53:53" x14ac:dyDescent="0.3">
      <c r="BA36496" s="2"/>
    </row>
    <row r="36497" spans="53:53" x14ac:dyDescent="0.3">
      <c r="BA36497" s="2"/>
    </row>
    <row r="36498" spans="53:53" x14ac:dyDescent="0.3">
      <c r="BA36498" s="2"/>
    </row>
    <row r="36499" spans="53:53" x14ac:dyDescent="0.3">
      <c r="BA36499" s="2"/>
    </row>
    <row r="36500" spans="53:53" x14ac:dyDescent="0.3">
      <c r="BA36500" s="2"/>
    </row>
    <row r="36501" spans="53:53" x14ac:dyDescent="0.3">
      <c r="BA36501" s="2"/>
    </row>
    <row r="36502" spans="53:53" x14ac:dyDescent="0.3">
      <c r="BA36502" s="2"/>
    </row>
    <row r="36503" spans="53:53" x14ac:dyDescent="0.3">
      <c r="BA36503" s="2"/>
    </row>
    <row r="36504" spans="53:53" x14ac:dyDescent="0.3">
      <c r="BA36504" s="2"/>
    </row>
    <row r="36505" spans="53:53" x14ac:dyDescent="0.3">
      <c r="BA36505" s="2"/>
    </row>
    <row r="36506" spans="53:53" x14ac:dyDescent="0.3">
      <c r="BA36506" s="2"/>
    </row>
    <row r="36507" spans="53:53" x14ac:dyDescent="0.3">
      <c r="BA36507" s="2"/>
    </row>
    <row r="36508" spans="53:53" x14ac:dyDescent="0.3">
      <c r="BA36508" s="2"/>
    </row>
    <row r="36509" spans="53:53" x14ac:dyDescent="0.3">
      <c r="BA36509" s="2"/>
    </row>
    <row r="36510" spans="53:53" x14ac:dyDescent="0.3">
      <c r="BA36510" s="2"/>
    </row>
    <row r="36511" spans="53:53" x14ac:dyDescent="0.3">
      <c r="BA36511" s="2"/>
    </row>
    <row r="36512" spans="53:53" x14ac:dyDescent="0.3">
      <c r="BA36512" s="2"/>
    </row>
    <row r="36513" spans="53:53" x14ac:dyDescent="0.3">
      <c r="BA36513" s="2"/>
    </row>
    <row r="36514" spans="53:53" x14ac:dyDescent="0.3">
      <c r="BA36514" s="2"/>
    </row>
    <row r="36515" spans="53:53" x14ac:dyDescent="0.3">
      <c r="BA36515" s="2"/>
    </row>
    <row r="36516" spans="53:53" x14ac:dyDescent="0.3">
      <c r="BA36516" s="2"/>
    </row>
    <row r="36517" spans="53:53" x14ac:dyDescent="0.3">
      <c r="BA36517" s="2"/>
    </row>
    <row r="36518" spans="53:53" x14ac:dyDescent="0.3">
      <c r="BA36518" s="2"/>
    </row>
    <row r="36519" spans="53:53" x14ac:dyDescent="0.3">
      <c r="BA36519" s="2"/>
    </row>
    <row r="36520" spans="53:53" x14ac:dyDescent="0.3">
      <c r="BA36520" s="2"/>
    </row>
    <row r="36521" spans="53:53" x14ac:dyDescent="0.3">
      <c r="BA36521" s="2"/>
    </row>
    <row r="36522" spans="53:53" x14ac:dyDescent="0.3">
      <c r="BA36522" s="2"/>
    </row>
    <row r="36523" spans="53:53" x14ac:dyDescent="0.3">
      <c r="BA36523" s="2"/>
    </row>
    <row r="36524" spans="53:53" x14ac:dyDescent="0.3">
      <c r="BA36524" s="2"/>
    </row>
    <row r="36525" spans="53:53" x14ac:dyDescent="0.3">
      <c r="BA36525" s="2"/>
    </row>
    <row r="36526" spans="53:53" x14ac:dyDescent="0.3">
      <c r="BA36526" s="2"/>
    </row>
    <row r="36527" spans="53:53" x14ac:dyDescent="0.3">
      <c r="BA36527" s="2"/>
    </row>
    <row r="36528" spans="53:53" x14ac:dyDescent="0.3">
      <c r="BA36528" s="2"/>
    </row>
    <row r="36529" spans="53:53" x14ac:dyDescent="0.3">
      <c r="BA36529" s="2"/>
    </row>
    <row r="36530" spans="53:53" x14ac:dyDescent="0.3">
      <c r="BA36530" s="2"/>
    </row>
    <row r="36531" spans="53:53" x14ac:dyDescent="0.3">
      <c r="BA36531" s="2"/>
    </row>
    <row r="36532" spans="53:53" x14ac:dyDescent="0.3">
      <c r="BA36532" s="2"/>
    </row>
    <row r="36533" spans="53:53" x14ac:dyDescent="0.3">
      <c r="BA36533" s="2"/>
    </row>
    <row r="36534" spans="53:53" x14ac:dyDescent="0.3">
      <c r="BA36534" s="2"/>
    </row>
    <row r="36535" spans="53:53" x14ac:dyDescent="0.3">
      <c r="BA36535" s="2"/>
    </row>
    <row r="36536" spans="53:53" x14ac:dyDescent="0.3">
      <c r="BA36536" s="2"/>
    </row>
    <row r="36537" spans="53:53" x14ac:dyDescent="0.3">
      <c r="BA36537" s="2"/>
    </row>
    <row r="36538" spans="53:53" x14ac:dyDescent="0.3">
      <c r="BA36538" s="2"/>
    </row>
    <row r="36539" spans="53:53" x14ac:dyDescent="0.3">
      <c r="BA36539" s="2"/>
    </row>
    <row r="36540" spans="53:53" x14ac:dyDescent="0.3">
      <c r="BA36540" s="2"/>
    </row>
    <row r="36541" spans="53:53" x14ac:dyDescent="0.3">
      <c r="BA36541" s="2"/>
    </row>
    <row r="36542" spans="53:53" x14ac:dyDescent="0.3">
      <c r="BA36542" s="2"/>
    </row>
    <row r="36543" spans="53:53" x14ac:dyDescent="0.3">
      <c r="BA36543" s="2"/>
    </row>
    <row r="36544" spans="53:53" x14ac:dyDescent="0.3">
      <c r="BA36544" s="2"/>
    </row>
    <row r="36545" spans="53:53" x14ac:dyDescent="0.3">
      <c r="BA36545" s="2"/>
    </row>
    <row r="36546" spans="53:53" x14ac:dyDescent="0.3">
      <c r="BA36546" s="2"/>
    </row>
    <row r="36547" spans="53:53" x14ac:dyDescent="0.3">
      <c r="BA36547" s="2"/>
    </row>
    <row r="36548" spans="53:53" x14ac:dyDescent="0.3">
      <c r="BA36548" s="2"/>
    </row>
    <row r="36549" spans="53:53" x14ac:dyDescent="0.3">
      <c r="BA36549" s="2"/>
    </row>
    <row r="36550" spans="53:53" x14ac:dyDescent="0.3">
      <c r="BA36550" s="2"/>
    </row>
    <row r="36551" spans="53:53" x14ac:dyDescent="0.3">
      <c r="BA36551" s="2"/>
    </row>
    <row r="36552" spans="53:53" x14ac:dyDescent="0.3">
      <c r="BA36552" s="2"/>
    </row>
    <row r="36553" spans="53:53" x14ac:dyDescent="0.3">
      <c r="BA36553" s="2"/>
    </row>
    <row r="36554" spans="53:53" x14ac:dyDescent="0.3">
      <c r="BA36554" s="2"/>
    </row>
    <row r="36555" spans="53:53" x14ac:dyDescent="0.3">
      <c r="BA36555" s="2"/>
    </row>
    <row r="36556" spans="53:53" x14ac:dyDescent="0.3">
      <c r="BA36556" s="2"/>
    </row>
    <row r="36557" spans="53:53" x14ac:dyDescent="0.3">
      <c r="BA36557" s="2"/>
    </row>
    <row r="36558" spans="53:53" x14ac:dyDescent="0.3">
      <c r="BA36558" s="2"/>
    </row>
    <row r="36559" spans="53:53" x14ac:dyDescent="0.3">
      <c r="BA36559" s="2"/>
    </row>
    <row r="36560" spans="53:53" x14ac:dyDescent="0.3">
      <c r="BA36560" s="2"/>
    </row>
    <row r="36561" spans="53:53" x14ac:dyDescent="0.3">
      <c r="BA36561" s="2"/>
    </row>
    <row r="36562" spans="53:53" x14ac:dyDescent="0.3">
      <c r="BA36562" s="2"/>
    </row>
    <row r="36563" spans="53:53" x14ac:dyDescent="0.3">
      <c r="BA36563" s="2"/>
    </row>
    <row r="36564" spans="53:53" x14ac:dyDescent="0.3">
      <c r="BA36564" s="2"/>
    </row>
    <row r="36565" spans="53:53" x14ac:dyDescent="0.3">
      <c r="BA36565" s="2"/>
    </row>
    <row r="36566" spans="53:53" x14ac:dyDescent="0.3">
      <c r="BA36566" s="2"/>
    </row>
    <row r="36567" spans="53:53" x14ac:dyDescent="0.3">
      <c r="BA36567" s="2"/>
    </row>
    <row r="36568" spans="53:53" x14ac:dyDescent="0.3">
      <c r="BA36568" s="2"/>
    </row>
    <row r="36569" spans="53:53" x14ac:dyDescent="0.3">
      <c r="BA36569" s="2"/>
    </row>
    <row r="36570" spans="53:53" x14ac:dyDescent="0.3">
      <c r="BA36570" s="2"/>
    </row>
    <row r="36571" spans="53:53" x14ac:dyDescent="0.3">
      <c r="BA36571" s="2"/>
    </row>
    <row r="36572" spans="53:53" x14ac:dyDescent="0.3">
      <c r="BA36572" s="2"/>
    </row>
    <row r="36573" spans="53:53" x14ac:dyDescent="0.3">
      <c r="BA36573" s="2"/>
    </row>
    <row r="36574" spans="53:53" x14ac:dyDescent="0.3">
      <c r="BA36574" s="2"/>
    </row>
    <row r="36575" spans="53:53" x14ac:dyDescent="0.3">
      <c r="BA36575" s="2"/>
    </row>
    <row r="36576" spans="53:53" x14ac:dyDescent="0.3">
      <c r="BA36576" s="2"/>
    </row>
    <row r="36577" spans="53:53" x14ac:dyDescent="0.3">
      <c r="BA36577" s="2"/>
    </row>
    <row r="36578" spans="53:53" x14ac:dyDescent="0.3">
      <c r="BA36578" s="2"/>
    </row>
    <row r="36579" spans="53:53" x14ac:dyDescent="0.3">
      <c r="BA36579" s="2"/>
    </row>
    <row r="36580" spans="53:53" x14ac:dyDescent="0.3">
      <c r="BA36580" s="2"/>
    </row>
    <row r="36581" spans="53:53" x14ac:dyDescent="0.3">
      <c r="BA36581" s="2"/>
    </row>
    <row r="36582" spans="53:53" x14ac:dyDescent="0.3">
      <c r="BA36582" s="2"/>
    </row>
    <row r="36583" spans="53:53" x14ac:dyDescent="0.3">
      <c r="BA36583" s="2"/>
    </row>
    <row r="36584" spans="53:53" x14ac:dyDescent="0.3">
      <c r="BA36584" s="2"/>
    </row>
    <row r="36585" spans="53:53" x14ac:dyDescent="0.3">
      <c r="BA36585" s="2"/>
    </row>
    <row r="36586" spans="53:53" x14ac:dyDescent="0.3">
      <c r="BA36586" s="2"/>
    </row>
    <row r="36587" spans="53:53" x14ac:dyDescent="0.3">
      <c r="BA36587" s="2"/>
    </row>
    <row r="36588" spans="53:53" x14ac:dyDescent="0.3">
      <c r="BA36588" s="2"/>
    </row>
    <row r="36589" spans="53:53" x14ac:dyDescent="0.3">
      <c r="BA36589" s="2"/>
    </row>
    <row r="36590" spans="53:53" x14ac:dyDescent="0.3">
      <c r="BA36590" s="2"/>
    </row>
    <row r="36591" spans="53:53" x14ac:dyDescent="0.3">
      <c r="BA36591" s="2"/>
    </row>
    <row r="36592" spans="53:53" x14ac:dyDescent="0.3">
      <c r="BA36592" s="2"/>
    </row>
    <row r="36593" spans="53:53" x14ac:dyDescent="0.3">
      <c r="BA36593" s="2"/>
    </row>
    <row r="36594" spans="53:53" x14ac:dyDescent="0.3">
      <c r="BA36594" s="2"/>
    </row>
    <row r="36595" spans="53:53" x14ac:dyDescent="0.3">
      <c r="BA36595" s="2"/>
    </row>
    <row r="36596" spans="53:53" x14ac:dyDescent="0.3">
      <c r="BA36596" s="2"/>
    </row>
    <row r="36597" spans="53:53" x14ac:dyDescent="0.3">
      <c r="BA36597" s="2"/>
    </row>
    <row r="36598" spans="53:53" x14ac:dyDescent="0.3">
      <c r="BA36598" s="2"/>
    </row>
    <row r="36599" spans="53:53" x14ac:dyDescent="0.3">
      <c r="BA36599" s="2"/>
    </row>
    <row r="36600" spans="53:53" x14ac:dyDescent="0.3">
      <c r="BA36600" s="2"/>
    </row>
    <row r="36601" spans="53:53" x14ac:dyDescent="0.3">
      <c r="BA36601" s="2"/>
    </row>
    <row r="36602" spans="53:53" x14ac:dyDescent="0.3">
      <c r="BA36602" s="2"/>
    </row>
    <row r="36603" spans="53:53" x14ac:dyDescent="0.3">
      <c r="BA36603" s="2"/>
    </row>
    <row r="36604" spans="53:53" x14ac:dyDescent="0.3">
      <c r="BA36604" s="2"/>
    </row>
    <row r="36605" spans="53:53" x14ac:dyDescent="0.3">
      <c r="BA36605" s="2"/>
    </row>
    <row r="36606" spans="53:53" x14ac:dyDescent="0.3">
      <c r="BA36606" s="2"/>
    </row>
    <row r="36607" spans="53:53" x14ac:dyDescent="0.3">
      <c r="BA36607" s="2"/>
    </row>
    <row r="36608" spans="53:53" x14ac:dyDescent="0.3">
      <c r="BA36608" s="2"/>
    </row>
    <row r="36609" spans="53:53" x14ac:dyDescent="0.3">
      <c r="BA36609" s="2"/>
    </row>
    <row r="36610" spans="53:53" x14ac:dyDescent="0.3">
      <c r="BA36610" s="2"/>
    </row>
    <row r="36611" spans="53:53" x14ac:dyDescent="0.3">
      <c r="BA36611" s="2"/>
    </row>
    <row r="36612" spans="53:53" x14ac:dyDescent="0.3">
      <c r="BA36612" s="2"/>
    </row>
    <row r="36613" spans="53:53" x14ac:dyDescent="0.3">
      <c r="BA36613" s="2"/>
    </row>
    <row r="36614" spans="53:53" x14ac:dyDescent="0.3">
      <c r="BA36614" s="2"/>
    </row>
    <row r="36615" spans="53:53" x14ac:dyDescent="0.3">
      <c r="BA36615" s="2"/>
    </row>
    <row r="36616" spans="53:53" x14ac:dyDescent="0.3">
      <c r="BA36616" s="2"/>
    </row>
    <row r="36617" spans="53:53" x14ac:dyDescent="0.3">
      <c r="BA36617" s="2"/>
    </row>
    <row r="36618" spans="53:53" x14ac:dyDescent="0.3">
      <c r="BA36618" s="2"/>
    </row>
    <row r="36619" spans="53:53" x14ac:dyDescent="0.3">
      <c r="BA36619" s="2"/>
    </row>
    <row r="36620" spans="53:53" x14ac:dyDescent="0.3">
      <c r="BA36620" s="2"/>
    </row>
    <row r="36621" spans="53:53" x14ac:dyDescent="0.3">
      <c r="BA36621" s="2"/>
    </row>
    <row r="36622" spans="53:53" x14ac:dyDescent="0.3">
      <c r="BA36622" s="2"/>
    </row>
    <row r="36623" spans="53:53" x14ac:dyDescent="0.3">
      <c r="BA36623" s="2"/>
    </row>
    <row r="36624" spans="53:53" x14ac:dyDescent="0.3">
      <c r="BA36624" s="2"/>
    </row>
    <row r="36625" spans="53:53" x14ac:dyDescent="0.3">
      <c r="BA36625" s="2"/>
    </row>
    <row r="36626" spans="53:53" x14ac:dyDescent="0.3">
      <c r="BA36626" s="2"/>
    </row>
    <row r="36627" spans="53:53" x14ac:dyDescent="0.3">
      <c r="BA36627" s="2"/>
    </row>
    <row r="36628" spans="53:53" x14ac:dyDescent="0.3">
      <c r="BA36628" s="2"/>
    </row>
    <row r="36629" spans="53:53" x14ac:dyDescent="0.3">
      <c r="BA36629" s="2"/>
    </row>
    <row r="36630" spans="53:53" x14ac:dyDescent="0.3">
      <c r="BA36630" s="2"/>
    </row>
    <row r="36631" spans="53:53" x14ac:dyDescent="0.3">
      <c r="BA36631" s="2"/>
    </row>
    <row r="36632" spans="53:53" x14ac:dyDescent="0.3">
      <c r="BA36632" s="2"/>
    </row>
    <row r="36633" spans="53:53" x14ac:dyDescent="0.3">
      <c r="BA36633" s="2"/>
    </row>
    <row r="36634" spans="53:53" x14ac:dyDescent="0.3">
      <c r="BA36634" s="2"/>
    </row>
    <row r="36635" spans="53:53" x14ac:dyDescent="0.3">
      <c r="BA36635" s="2"/>
    </row>
    <row r="36636" spans="53:53" x14ac:dyDescent="0.3">
      <c r="BA36636" s="2"/>
    </row>
    <row r="36637" spans="53:53" x14ac:dyDescent="0.3">
      <c r="BA36637" s="2"/>
    </row>
    <row r="36638" spans="53:53" x14ac:dyDescent="0.3">
      <c r="BA36638" s="2"/>
    </row>
    <row r="36639" spans="53:53" x14ac:dyDescent="0.3">
      <c r="BA36639" s="2"/>
    </row>
    <row r="36640" spans="53:53" x14ac:dyDescent="0.3">
      <c r="BA36640" s="2"/>
    </row>
    <row r="36641" spans="53:53" x14ac:dyDescent="0.3">
      <c r="BA36641" s="2"/>
    </row>
    <row r="36642" spans="53:53" x14ac:dyDescent="0.3">
      <c r="BA36642" s="2"/>
    </row>
    <row r="36643" spans="53:53" x14ac:dyDescent="0.3">
      <c r="BA36643" s="2"/>
    </row>
    <row r="36644" spans="53:53" x14ac:dyDescent="0.3">
      <c r="BA36644" s="2"/>
    </row>
    <row r="36645" spans="53:53" x14ac:dyDescent="0.3">
      <c r="BA36645" s="2"/>
    </row>
    <row r="36646" spans="53:53" x14ac:dyDescent="0.3">
      <c r="BA36646" s="2"/>
    </row>
    <row r="36647" spans="53:53" x14ac:dyDescent="0.3">
      <c r="BA36647" s="2"/>
    </row>
    <row r="36648" spans="53:53" x14ac:dyDescent="0.3">
      <c r="BA36648" s="2"/>
    </row>
    <row r="36649" spans="53:53" x14ac:dyDescent="0.3">
      <c r="BA36649" s="2"/>
    </row>
    <row r="36650" spans="53:53" x14ac:dyDescent="0.3">
      <c r="BA36650" s="2"/>
    </row>
    <row r="36651" spans="53:53" x14ac:dyDescent="0.3">
      <c r="BA36651" s="2"/>
    </row>
    <row r="36652" spans="53:53" x14ac:dyDescent="0.3">
      <c r="BA36652" s="2"/>
    </row>
    <row r="36653" spans="53:53" x14ac:dyDescent="0.3">
      <c r="BA36653" s="2"/>
    </row>
    <row r="36654" spans="53:53" x14ac:dyDescent="0.3">
      <c r="BA36654" s="2"/>
    </row>
    <row r="36655" spans="53:53" x14ac:dyDescent="0.3">
      <c r="BA36655" s="2"/>
    </row>
    <row r="36656" spans="53:53" x14ac:dyDescent="0.3">
      <c r="BA36656" s="2"/>
    </row>
    <row r="36657" spans="53:53" x14ac:dyDescent="0.3">
      <c r="BA36657" s="2"/>
    </row>
    <row r="36658" spans="53:53" x14ac:dyDescent="0.3">
      <c r="BA36658" s="2"/>
    </row>
    <row r="36659" spans="53:53" x14ac:dyDescent="0.3">
      <c r="BA36659" s="2"/>
    </row>
    <row r="36660" spans="53:53" x14ac:dyDescent="0.3">
      <c r="BA36660" s="2"/>
    </row>
    <row r="36661" spans="53:53" x14ac:dyDescent="0.3">
      <c r="BA36661" s="2"/>
    </row>
    <row r="36662" spans="53:53" x14ac:dyDescent="0.3">
      <c r="BA36662" s="2"/>
    </row>
    <row r="36663" spans="53:53" x14ac:dyDescent="0.3">
      <c r="BA36663" s="2"/>
    </row>
    <row r="36664" spans="53:53" x14ac:dyDescent="0.3">
      <c r="BA36664" s="2"/>
    </row>
    <row r="36665" spans="53:53" x14ac:dyDescent="0.3">
      <c r="BA36665" s="2"/>
    </row>
    <row r="36666" spans="53:53" x14ac:dyDescent="0.3">
      <c r="BA36666" s="2"/>
    </row>
    <row r="36667" spans="53:53" x14ac:dyDescent="0.3">
      <c r="BA36667" s="2"/>
    </row>
    <row r="36668" spans="53:53" x14ac:dyDescent="0.3">
      <c r="BA36668" s="2"/>
    </row>
    <row r="36669" spans="53:53" x14ac:dyDescent="0.3">
      <c r="BA36669" s="2"/>
    </row>
    <row r="36670" spans="53:53" x14ac:dyDescent="0.3">
      <c r="BA36670" s="2"/>
    </row>
    <row r="36671" spans="53:53" x14ac:dyDescent="0.3">
      <c r="BA36671" s="2"/>
    </row>
    <row r="36672" spans="53:53" x14ac:dyDescent="0.3">
      <c r="BA36672" s="2"/>
    </row>
    <row r="36673" spans="53:53" x14ac:dyDescent="0.3">
      <c r="BA36673" s="2"/>
    </row>
    <row r="36674" spans="53:53" x14ac:dyDescent="0.3">
      <c r="BA36674" s="2"/>
    </row>
    <row r="36675" spans="53:53" x14ac:dyDescent="0.3">
      <c r="BA36675" s="2"/>
    </row>
    <row r="36676" spans="53:53" x14ac:dyDescent="0.3">
      <c r="BA36676" s="2"/>
    </row>
    <row r="36677" spans="53:53" x14ac:dyDescent="0.3">
      <c r="BA36677" s="2"/>
    </row>
    <row r="36678" spans="53:53" x14ac:dyDescent="0.3">
      <c r="BA36678" s="2"/>
    </row>
    <row r="36679" spans="53:53" x14ac:dyDescent="0.3">
      <c r="BA36679" s="2"/>
    </row>
    <row r="36680" spans="53:53" x14ac:dyDescent="0.3">
      <c r="BA36680" s="2"/>
    </row>
    <row r="36681" spans="53:53" x14ac:dyDescent="0.3">
      <c r="BA36681" s="2"/>
    </row>
    <row r="36682" spans="53:53" x14ac:dyDescent="0.3">
      <c r="BA36682" s="2"/>
    </row>
    <row r="36683" spans="53:53" x14ac:dyDescent="0.3">
      <c r="BA36683" s="2"/>
    </row>
    <row r="36684" spans="53:53" x14ac:dyDescent="0.3">
      <c r="BA36684" s="2"/>
    </row>
    <row r="36685" spans="53:53" x14ac:dyDescent="0.3">
      <c r="BA36685" s="2"/>
    </row>
    <row r="36686" spans="53:53" x14ac:dyDescent="0.3">
      <c r="BA36686" s="2"/>
    </row>
    <row r="36687" spans="53:53" x14ac:dyDescent="0.3">
      <c r="BA36687" s="2"/>
    </row>
    <row r="36688" spans="53:53" x14ac:dyDescent="0.3">
      <c r="BA36688" s="2"/>
    </row>
    <row r="36689" spans="53:53" x14ac:dyDescent="0.3">
      <c r="BA36689" s="2"/>
    </row>
    <row r="36690" spans="53:53" x14ac:dyDescent="0.3">
      <c r="BA36690" s="2"/>
    </row>
    <row r="36691" spans="53:53" x14ac:dyDescent="0.3">
      <c r="BA36691" s="2"/>
    </row>
    <row r="36692" spans="53:53" x14ac:dyDescent="0.3">
      <c r="BA36692" s="2"/>
    </row>
    <row r="36693" spans="53:53" x14ac:dyDescent="0.3">
      <c r="BA36693" s="2"/>
    </row>
    <row r="36694" spans="53:53" x14ac:dyDescent="0.3">
      <c r="BA36694" s="2"/>
    </row>
    <row r="36695" spans="53:53" x14ac:dyDescent="0.3">
      <c r="BA36695" s="2"/>
    </row>
    <row r="36696" spans="53:53" x14ac:dyDescent="0.3">
      <c r="BA36696" s="2"/>
    </row>
    <row r="36697" spans="53:53" x14ac:dyDescent="0.3">
      <c r="BA36697" s="2"/>
    </row>
    <row r="36698" spans="53:53" x14ac:dyDescent="0.3">
      <c r="BA36698" s="2"/>
    </row>
    <row r="36699" spans="53:53" x14ac:dyDescent="0.3">
      <c r="BA36699" s="2"/>
    </row>
    <row r="36700" spans="53:53" x14ac:dyDescent="0.3">
      <c r="BA36700" s="2"/>
    </row>
    <row r="36701" spans="53:53" x14ac:dyDescent="0.3">
      <c r="BA36701" s="2"/>
    </row>
    <row r="36702" spans="53:53" x14ac:dyDescent="0.3">
      <c r="BA36702" s="2"/>
    </row>
    <row r="36703" spans="53:53" x14ac:dyDescent="0.3">
      <c r="BA36703" s="2"/>
    </row>
    <row r="36704" spans="53:53" x14ac:dyDescent="0.3">
      <c r="BA36704" s="2"/>
    </row>
    <row r="36705" spans="53:53" x14ac:dyDescent="0.3">
      <c r="BA36705" s="2"/>
    </row>
    <row r="36706" spans="53:53" x14ac:dyDescent="0.3">
      <c r="BA36706" s="2"/>
    </row>
    <row r="36707" spans="53:53" x14ac:dyDescent="0.3">
      <c r="BA36707" s="2"/>
    </row>
    <row r="36708" spans="53:53" x14ac:dyDescent="0.3">
      <c r="BA36708" s="2"/>
    </row>
    <row r="36709" spans="53:53" x14ac:dyDescent="0.3">
      <c r="BA36709" s="2"/>
    </row>
    <row r="36710" spans="53:53" x14ac:dyDescent="0.3">
      <c r="BA36710" s="2"/>
    </row>
    <row r="36711" spans="53:53" x14ac:dyDescent="0.3">
      <c r="BA36711" s="2"/>
    </row>
    <row r="36712" spans="53:53" x14ac:dyDescent="0.3">
      <c r="BA36712" s="2"/>
    </row>
    <row r="36713" spans="53:53" x14ac:dyDescent="0.3">
      <c r="BA36713" s="2"/>
    </row>
    <row r="36714" spans="53:53" x14ac:dyDescent="0.3">
      <c r="BA36714" s="2"/>
    </row>
    <row r="36715" spans="53:53" x14ac:dyDescent="0.3">
      <c r="BA36715" s="2"/>
    </row>
    <row r="36716" spans="53:53" x14ac:dyDescent="0.3">
      <c r="BA36716" s="2"/>
    </row>
    <row r="36717" spans="53:53" x14ac:dyDescent="0.3">
      <c r="BA36717" s="2"/>
    </row>
    <row r="36718" spans="53:53" x14ac:dyDescent="0.3">
      <c r="BA36718" s="2"/>
    </row>
    <row r="36719" spans="53:53" x14ac:dyDescent="0.3">
      <c r="BA36719" s="2"/>
    </row>
    <row r="36720" spans="53:53" x14ac:dyDescent="0.3">
      <c r="BA36720" s="2"/>
    </row>
    <row r="36721" spans="53:53" x14ac:dyDescent="0.3">
      <c r="BA36721" s="2"/>
    </row>
    <row r="36722" spans="53:53" x14ac:dyDescent="0.3">
      <c r="BA36722" s="2"/>
    </row>
    <row r="36723" spans="53:53" x14ac:dyDescent="0.3">
      <c r="BA36723" s="2"/>
    </row>
    <row r="36724" spans="53:53" x14ac:dyDescent="0.3">
      <c r="BA36724" s="2"/>
    </row>
    <row r="36725" spans="53:53" x14ac:dyDescent="0.3">
      <c r="BA36725" s="2"/>
    </row>
    <row r="36726" spans="53:53" x14ac:dyDescent="0.3">
      <c r="BA36726" s="2"/>
    </row>
    <row r="36727" spans="53:53" x14ac:dyDescent="0.3">
      <c r="BA36727" s="2"/>
    </row>
    <row r="36728" spans="53:53" x14ac:dyDescent="0.3">
      <c r="BA36728" s="2"/>
    </row>
    <row r="36729" spans="53:53" x14ac:dyDescent="0.3">
      <c r="BA36729" s="2"/>
    </row>
    <row r="36730" spans="53:53" x14ac:dyDescent="0.3">
      <c r="BA36730" s="2"/>
    </row>
    <row r="36731" spans="53:53" x14ac:dyDescent="0.3">
      <c r="BA36731" s="2"/>
    </row>
    <row r="36732" spans="53:53" x14ac:dyDescent="0.3">
      <c r="BA36732" s="2"/>
    </row>
    <row r="36733" spans="53:53" x14ac:dyDescent="0.3">
      <c r="BA36733" s="2"/>
    </row>
    <row r="36734" spans="53:53" x14ac:dyDescent="0.3">
      <c r="BA36734" s="2"/>
    </row>
    <row r="36735" spans="53:53" x14ac:dyDescent="0.3">
      <c r="BA36735" s="2"/>
    </row>
    <row r="36736" spans="53:53" x14ac:dyDescent="0.3">
      <c r="BA36736" s="2"/>
    </row>
    <row r="36737" spans="53:53" x14ac:dyDescent="0.3">
      <c r="BA36737" s="2"/>
    </row>
    <row r="36738" spans="53:53" x14ac:dyDescent="0.3">
      <c r="BA36738" s="2"/>
    </row>
    <row r="36739" spans="53:53" x14ac:dyDescent="0.3">
      <c r="BA36739" s="2"/>
    </row>
    <row r="36740" spans="53:53" x14ac:dyDescent="0.3">
      <c r="BA36740" s="2"/>
    </row>
    <row r="36741" spans="53:53" x14ac:dyDescent="0.3">
      <c r="BA36741" s="2"/>
    </row>
    <row r="36742" spans="53:53" x14ac:dyDescent="0.3">
      <c r="BA36742" s="2"/>
    </row>
    <row r="36743" spans="53:53" x14ac:dyDescent="0.3">
      <c r="BA36743" s="2"/>
    </row>
    <row r="36744" spans="53:53" x14ac:dyDescent="0.3">
      <c r="BA36744" s="2"/>
    </row>
    <row r="36745" spans="53:53" x14ac:dyDescent="0.3">
      <c r="BA36745" s="2"/>
    </row>
    <row r="36746" spans="53:53" x14ac:dyDescent="0.3">
      <c r="BA36746" s="2"/>
    </row>
    <row r="36747" spans="53:53" x14ac:dyDescent="0.3">
      <c r="BA36747" s="2"/>
    </row>
    <row r="36748" spans="53:53" x14ac:dyDescent="0.3">
      <c r="BA36748" s="2"/>
    </row>
    <row r="36749" spans="53:53" x14ac:dyDescent="0.3">
      <c r="BA36749" s="2"/>
    </row>
    <row r="36750" spans="53:53" x14ac:dyDescent="0.3">
      <c r="BA36750" s="2"/>
    </row>
    <row r="36751" spans="53:53" x14ac:dyDescent="0.3">
      <c r="BA36751" s="2"/>
    </row>
    <row r="36752" spans="53:53" x14ac:dyDescent="0.3">
      <c r="BA36752" s="2"/>
    </row>
    <row r="36753" spans="53:53" x14ac:dyDescent="0.3">
      <c r="BA36753" s="2"/>
    </row>
    <row r="36754" spans="53:53" x14ac:dyDescent="0.3">
      <c r="BA36754" s="2"/>
    </row>
    <row r="36755" spans="53:53" x14ac:dyDescent="0.3">
      <c r="BA36755" s="2"/>
    </row>
    <row r="36756" spans="53:53" x14ac:dyDescent="0.3">
      <c r="BA36756" s="2"/>
    </row>
    <row r="36757" spans="53:53" x14ac:dyDescent="0.3">
      <c r="BA36757" s="2"/>
    </row>
    <row r="36758" spans="53:53" x14ac:dyDescent="0.3">
      <c r="BA36758" s="2"/>
    </row>
    <row r="36759" spans="53:53" x14ac:dyDescent="0.3">
      <c r="BA36759" s="2"/>
    </row>
    <row r="36760" spans="53:53" x14ac:dyDescent="0.3">
      <c r="BA36760" s="2"/>
    </row>
    <row r="36761" spans="53:53" x14ac:dyDescent="0.3">
      <c r="BA36761" s="2"/>
    </row>
    <row r="36762" spans="53:53" x14ac:dyDescent="0.3">
      <c r="BA36762" s="2"/>
    </row>
    <row r="36763" spans="53:53" x14ac:dyDescent="0.3">
      <c r="BA36763" s="2"/>
    </row>
    <row r="36764" spans="53:53" x14ac:dyDescent="0.3">
      <c r="BA36764" s="2"/>
    </row>
    <row r="36765" spans="53:53" x14ac:dyDescent="0.3">
      <c r="BA36765" s="2"/>
    </row>
    <row r="36766" spans="53:53" x14ac:dyDescent="0.3">
      <c r="BA36766" s="2"/>
    </row>
    <row r="36767" spans="53:53" x14ac:dyDescent="0.3">
      <c r="BA36767" s="2"/>
    </row>
    <row r="36768" spans="53:53" x14ac:dyDescent="0.3">
      <c r="BA36768" s="2"/>
    </row>
    <row r="36769" spans="53:53" x14ac:dyDescent="0.3">
      <c r="BA36769" s="2"/>
    </row>
    <row r="36770" spans="53:53" x14ac:dyDescent="0.3">
      <c r="BA36770" s="2"/>
    </row>
    <row r="36771" spans="53:53" x14ac:dyDescent="0.3">
      <c r="BA36771" s="2"/>
    </row>
    <row r="36772" spans="53:53" x14ac:dyDescent="0.3">
      <c r="BA36772" s="2"/>
    </row>
    <row r="36773" spans="53:53" x14ac:dyDescent="0.3">
      <c r="BA36773" s="2"/>
    </row>
    <row r="36774" spans="53:53" x14ac:dyDescent="0.3">
      <c r="BA36774" s="2"/>
    </row>
    <row r="36775" spans="53:53" x14ac:dyDescent="0.3">
      <c r="BA36775" s="2"/>
    </row>
    <row r="36776" spans="53:53" x14ac:dyDescent="0.3">
      <c r="BA36776" s="2"/>
    </row>
    <row r="36777" spans="53:53" x14ac:dyDescent="0.3">
      <c r="BA36777" s="2"/>
    </row>
    <row r="36778" spans="53:53" x14ac:dyDescent="0.3">
      <c r="BA36778" s="2"/>
    </row>
    <row r="36779" spans="53:53" x14ac:dyDescent="0.3">
      <c r="BA36779" s="2"/>
    </row>
    <row r="36780" spans="53:53" x14ac:dyDescent="0.3">
      <c r="BA36780" s="2"/>
    </row>
    <row r="36781" spans="53:53" x14ac:dyDescent="0.3">
      <c r="BA36781" s="2"/>
    </row>
    <row r="36782" spans="53:53" x14ac:dyDescent="0.3">
      <c r="BA36782" s="2"/>
    </row>
    <row r="36783" spans="53:53" x14ac:dyDescent="0.3">
      <c r="BA36783" s="2"/>
    </row>
    <row r="36784" spans="53:53" x14ac:dyDescent="0.3">
      <c r="BA36784" s="2"/>
    </row>
    <row r="36785" spans="53:53" x14ac:dyDescent="0.3">
      <c r="BA36785" s="2"/>
    </row>
    <row r="36786" spans="53:53" x14ac:dyDescent="0.3">
      <c r="BA36786" s="2"/>
    </row>
    <row r="36787" spans="53:53" x14ac:dyDescent="0.3">
      <c r="BA36787" s="2"/>
    </row>
    <row r="36788" spans="53:53" x14ac:dyDescent="0.3">
      <c r="BA36788" s="2"/>
    </row>
    <row r="36789" spans="53:53" x14ac:dyDescent="0.3">
      <c r="BA36789" s="2"/>
    </row>
    <row r="36790" spans="53:53" x14ac:dyDescent="0.3">
      <c r="BA36790" s="2"/>
    </row>
    <row r="36791" spans="53:53" x14ac:dyDescent="0.3">
      <c r="BA36791" s="2"/>
    </row>
    <row r="36792" spans="53:53" x14ac:dyDescent="0.3">
      <c r="BA36792" s="2"/>
    </row>
    <row r="36793" spans="53:53" x14ac:dyDescent="0.3">
      <c r="BA36793" s="2"/>
    </row>
    <row r="36794" spans="53:53" x14ac:dyDescent="0.3">
      <c r="BA36794" s="2"/>
    </row>
    <row r="36795" spans="53:53" x14ac:dyDescent="0.3">
      <c r="BA36795" s="2"/>
    </row>
    <row r="36796" spans="53:53" x14ac:dyDescent="0.3">
      <c r="BA36796" s="2"/>
    </row>
    <row r="36797" spans="53:53" x14ac:dyDescent="0.3">
      <c r="BA36797" s="2"/>
    </row>
    <row r="36798" spans="53:53" x14ac:dyDescent="0.3">
      <c r="BA36798" s="2"/>
    </row>
    <row r="36799" spans="53:53" x14ac:dyDescent="0.3">
      <c r="BA36799" s="2"/>
    </row>
    <row r="36800" spans="53:53" x14ac:dyDescent="0.3">
      <c r="BA36800" s="2"/>
    </row>
    <row r="36801" spans="53:53" x14ac:dyDescent="0.3">
      <c r="BA36801" s="2"/>
    </row>
    <row r="36802" spans="53:53" x14ac:dyDescent="0.3">
      <c r="BA36802" s="2"/>
    </row>
    <row r="36803" spans="53:53" x14ac:dyDescent="0.3">
      <c r="BA36803" s="2"/>
    </row>
    <row r="36804" spans="53:53" x14ac:dyDescent="0.3">
      <c r="BA36804" s="2"/>
    </row>
    <row r="36805" spans="53:53" x14ac:dyDescent="0.3">
      <c r="BA36805" s="2"/>
    </row>
    <row r="36806" spans="53:53" x14ac:dyDescent="0.3">
      <c r="BA36806" s="2"/>
    </row>
    <row r="36807" spans="53:53" x14ac:dyDescent="0.3">
      <c r="BA36807" s="2"/>
    </row>
    <row r="36808" spans="53:53" x14ac:dyDescent="0.3">
      <c r="BA36808" s="2"/>
    </row>
    <row r="36809" spans="53:53" x14ac:dyDescent="0.3">
      <c r="BA36809" s="2"/>
    </row>
    <row r="36810" spans="53:53" x14ac:dyDescent="0.3">
      <c r="BA36810" s="2"/>
    </row>
    <row r="36811" spans="53:53" x14ac:dyDescent="0.3">
      <c r="BA36811" s="2"/>
    </row>
    <row r="36812" spans="53:53" x14ac:dyDescent="0.3">
      <c r="BA36812" s="2"/>
    </row>
    <row r="36813" spans="53:53" x14ac:dyDescent="0.3">
      <c r="BA36813" s="2"/>
    </row>
    <row r="36814" spans="53:53" x14ac:dyDescent="0.3">
      <c r="BA36814" s="2"/>
    </row>
    <row r="36815" spans="53:53" x14ac:dyDescent="0.3">
      <c r="BA36815" s="2"/>
    </row>
    <row r="36816" spans="53:53" x14ac:dyDescent="0.3">
      <c r="BA36816" s="2"/>
    </row>
    <row r="36817" spans="53:53" x14ac:dyDescent="0.3">
      <c r="BA36817" s="2"/>
    </row>
    <row r="36818" spans="53:53" x14ac:dyDescent="0.3">
      <c r="BA36818" s="2"/>
    </row>
    <row r="36819" spans="53:53" x14ac:dyDescent="0.3">
      <c r="BA36819" s="2"/>
    </row>
    <row r="36820" spans="53:53" x14ac:dyDescent="0.3">
      <c r="BA36820" s="2"/>
    </row>
    <row r="36821" spans="53:53" x14ac:dyDescent="0.3">
      <c r="BA36821" s="2"/>
    </row>
    <row r="36822" spans="53:53" x14ac:dyDescent="0.3">
      <c r="BA36822" s="2"/>
    </row>
    <row r="36823" spans="53:53" x14ac:dyDescent="0.3">
      <c r="BA36823" s="2"/>
    </row>
    <row r="36824" spans="53:53" x14ac:dyDescent="0.3">
      <c r="BA36824" s="2"/>
    </row>
    <row r="36825" spans="53:53" x14ac:dyDescent="0.3">
      <c r="BA36825" s="2"/>
    </row>
    <row r="36826" spans="53:53" x14ac:dyDescent="0.3">
      <c r="BA36826" s="2"/>
    </row>
    <row r="36827" spans="53:53" x14ac:dyDescent="0.3">
      <c r="BA36827" s="2"/>
    </row>
    <row r="36828" spans="53:53" x14ac:dyDescent="0.3">
      <c r="BA36828" s="2"/>
    </row>
    <row r="36829" spans="53:53" x14ac:dyDescent="0.3">
      <c r="BA36829" s="2"/>
    </row>
    <row r="36830" spans="53:53" x14ac:dyDescent="0.3">
      <c r="BA36830" s="2"/>
    </row>
    <row r="36831" spans="53:53" x14ac:dyDescent="0.3">
      <c r="BA36831" s="2"/>
    </row>
    <row r="36832" spans="53:53" x14ac:dyDescent="0.3">
      <c r="BA36832" s="2"/>
    </row>
    <row r="36833" spans="53:53" x14ac:dyDescent="0.3">
      <c r="BA36833" s="2"/>
    </row>
    <row r="36834" spans="53:53" x14ac:dyDescent="0.3">
      <c r="BA36834" s="2"/>
    </row>
    <row r="36835" spans="53:53" x14ac:dyDescent="0.3">
      <c r="BA36835" s="2"/>
    </row>
    <row r="36836" spans="53:53" x14ac:dyDescent="0.3">
      <c r="BA36836" s="2"/>
    </row>
    <row r="36837" spans="53:53" x14ac:dyDescent="0.3">
      <c r="BA36837" s="2"/>
    </row>
    <row r="36838" spans="53:53" x14ac:dyDescent="0.3">
      <c r="BA36838" s="2"/>
    </row>
    <row r="36839" spans="53:53" x14ac:dyDescent="0.3">
      <c r="BA36839" s="2"/>
    </row>
    <row r="36840" spans="53:53" x14ac:dyDescent="0.3">
      <c r="BA36840" s="2"/>
    </row>
    <row r="36841" spans="53:53" x14ac:dyDescent="0.3">
      <c r="BA36841" s="2"/>
    </row>
    <row r="36842" spans="53:53" x14ac:dyDescent="0.3">
      <c r="BA36842" s="2"/>
    </row>
    <row r="36843" spans="53:53" x14ac:dyDescent="0.3">
      <c r="BA36843" s="2"/>
    </row>
    <row r="36844" spans="53:53" x14ac:dyDescent="0.3">
      <c r="BA36844" s="2"/>
    </row>
    <row r="36845" spans="53:53" x14ac:dyDescent="0.3">
      <c r="BA36845" s="2"/>
    </row>
    <row r="36846" spans="53:53" x14ac:dyDescent="0.3">
      <c r="BA36846" s="2"/>
    </row>
    <row r="36847" spans="53:53" x14ac:dyDescent="0.3">
      <c r="BA36847" s="2"/>
    </row>
    <row r="36848" spans="53:53" x14ac:dyDescent="0.3">
      <c r="BA36848" s="2"/>
    </row>
    <row r="36849" spans="53:53" x14ac:dyDescent="0.3">
      <c r="BA36849" s="2"/>
    </row>
    <row r="36850" spans="53:53" x14ac:dyDescent="0.3">
      <c r="BA36850" s="2"/>
    </row>
    <row r="36851" spans="53:53" x14ac:dyDescent="0.3">
      <c r="BA36851" s="2"/>
    </row>
    <row r="36852" spans="53:53" x14ac:dyDescent="0.3">
      <c r="BA36852" s="2"/>
    </row>
    <row r="36853" spans="53:53" x14ac:dyDescent="0.3">
      <c r="BA36853" s="2"/>
    </row>
    <row r="36854" spans="53:53" x14ac:dyDescent="0.3">
      <c r="BA36854" s="2"/>
    </row>
    <row r="36855" spans="53:53" x14ac:dyDescent="0.3">
      <c r="BA36855" s="2"/>
    </row>
    <row r="36856" spans="53:53" x14ac:dyDescent="0.3">
      <c r="BA36856" s="2"/>
    </row>
    <row r="36857" spans="53:53" x14ac:dyDescent="0.3">
      <c r="BA36857" s="2"/>
    </row>
    <row r="36858" spans="53:53" x14ac:dyDescent="0.3">
      <c r="BA36858" s="2"/>
    </row>
    <row r="36859" spans="53:53" x14ac:dyDescent="0.3">
      <c r="BA36859" s="2"/>
    </row>
    <row r="36860" spans="53:53" x14ac:dyDescent="0.3">
      <c r="BA36860" s="2"/>
    </row>
    <row r="36861" spans="53:53" x14ac:dyDescent="0.3">
      <c r="BA36861" s="2"/>
    </row>
    <row r="36862" spans="53:53" x14ac:dyDescent="0.3">
      <c r="BA36862" s="2"/>
    </row>
    <row r="36863" spans="53:53" x14ac:dyDescent="0.3">
      <c r="BA36863" s="2"/>
    </row>
    <row r="36864" spans="53:53" x14ac:dyDescent="0.3">
      <c r="BA36864" s="2"/>
    </row>
    <row r="36865" spans="53:53" x14ac:dyDescent="0.3">
      <c r="BA36865" s="2"/>
    </row>
    <row r="36866" spans="53:53" x14ac:dyDescent="0.3">
      <c r="BA36866" s="2"/>
    </row>
    <row r="36867" spans="53:53" x14ac:dyDescent="0.3">
      <c r="BA36867" s="2"/>
    </row>
    <row r="36868" spans="53:53" x14ac:dyDescent="0.3">
      <c r="BA36868" s="2"/>
    </row>
    <row r="36869" spans="53:53" x14ac:dyDescent="0.3">
      <c r="BA36869" s="2"/>
    </row>
    <row r="36870" spans="53:53" x14ac:dyDescent="0.3">
      <c r="BA36870" s="2"/>
    </row>
    <row r="36871" spans="53:53" x14ac:dyDescent="0.3">
      <c r="BA36871" s="2"/>
    </row>
    <row r="36872" spans="53:53" x14ac:dyDescent="0.3">
      <c r="BA36872" s="2"/>
    </row>
    <row r="36873" spans="53:53" x14ac:dyDescent="0.3">
      <c r="BA36873" s="2"/>
    </row>
    <row r="36874" spans="53:53" x14ac:dyDescent="0.3">
      <c r="BA36874" s="2"/>
    </row>
    <row r="36875" spans="53:53" x14ac:dyDescent="0.3">
      <c r="BA36875" s="2"/>
    </row>
    <row r="36876" spans="53:53" x14ac:dyDescent="0.3">
      <c r="BA36876" s="2"/>
    </row>
    <row r="36877" spans="53:53" x14ac:dyDescent="0.3">
      <c r="BA36877" s="2"/>
    </row>
    <row r="36878" spans="53:53" x14ac:dyDescent="0.3">
      <c r="BA36878" s="2"/>
    </row>
    <row r="36879" spans="53:53" x14ac:dyDescent="0.3">
      <c r="BA36879" s="2"/>
    </row>
    <row r="36880" spans="53:53" x14ac:dyDescent="0.3">
      <c r="BA36880" s="2"/>
    </row>
    <row r="36881" spans="53:53" x14ac:dyDescent="0.3">
      <c r="BA36881" s="2"/>
    </row>
    <row r="36882" spans="53:53" x14ac:dyDescent="0.3">
      <c r="BA36882" s="2"/>
    </row>
    <row r="36883" spans="53:53" x14ac:dyDescent="0.3">
      <c r="BA36883" s="2"/>
    </row>
    <row r="36884" spans="53:53" x14ac:dyDescent="0.3">
      <c r="BA36884" s="2"/>
    </row>
    <row r="36885" spans="53:53" x14ac:dyDescent="0.3">
      <c r="BA36885" s="2"/>
    </row>
    <row r="36886" spans="53:53" x14ac:dyDescent="0.3">
      <c r="BA36886" s="2"/>
    </row>
    <row r="36887" spans="53:53" x14ac:dyDescent="0.3">
      <c r="BA36887" s="2"/>
    </row>
    <row r="36888" spans="53:53" x14ac:dyDescent="0.3">
      <c r="BA36888" s="2"/>
    </row>
    <row r="36889" spans="53:53" x14ac:dyDescent="0.3">
      <c r="BA36889" s="2"/>
    </row>
    <row r="36890" spans="53:53" x14ac:dyDescent="0.3">
      <c r="BA36890" s="2"/>
    </row>
    <row r="36891" spans="53:53" x14ac:dyDescent="0.3">
      <c r="BA36891" s="2"/>
    </row>
    <row r="36892" spans="53:53" x14ac:dyDescent="0.3">
      <c r="BA36892" s="2"/>
    </row>
    <row r="36893" spans="53:53" x14ac:dyDescent="0.3">
      <c r="BA36893" s="2"/>
    </row>
    <row r="36894" spans="53:53" x14ac:dyDescent="0.3">
      <c r="BA36894" s="2"/>
    </row>
    <row r="36895" spans="53:53" x14ac:dyDescent="0.3">
      <c r="BA36895" s="2"/>
    </row>
    <row r="36896" spans="53:53" x14ac:dyDescent="0.3">
      <c r="BA36896" s="2"/>
    </row>
    <row r="36897" spans="53:53" x14ac:dyDescent="0.3">
      <c r="BA36897" s="2"/>
    </row>
    <row r="36898" spans="53:53" x14ac:dyDescent="0.3">
      <c r="BA36898" s="2"/>
    </row>
    <row r="36899" spans="53:53" x14ac:dyDescent="0.3">
      <c r="BA36899" s="2"/>
    </row>
    <row r="36900" spans="53:53" x14ac:dyDescent="0.3">
      <c r="BA36900" s="2"/>
    </row>
    <row r="36901" spans="53:53" x14ac:dyDescent="0.3">
      <c r="BA36901" s="2"/>
    </row>
    <row r="36902" spans="53:53" x14ac:dyDescent="0.3">
      <c r="BA36902" s="2"/>
    </row>
    <row r="36903" spans="53:53" x14ac:dyDescent="0.3">
      <c r="BA36903" s="2"/>
    </row>
    <row r="36904" spans="53:53" x14ac:dyDescent="0.3">
      <c r="BA36904" s="2"/>
    </row>
    <row r="36905" spans="53:53" x14ac:dyDescent="0.3">
      <c r="BA36905" s="2"/>
    </row>
    <row r="36906" spans="53:53" x14ac:dyDescent="0.3">
      <c r="BA36906" s="2"/>
    </row>
    <row r="36907" spans="53:53" x14ac:dyDescent="0.3">
      <c r="BA36907" s="2"/>
    </row>
    <row r="36908" spans="53:53" x14ac:dyDescent="0.3">
      <c r="BA36908" s="2"/>
    </row>
    <row r="36909" spans="53:53" x14ac:dyDescent="0.3">
      <c r="BA36909" s="2"/>
    </row>
    <row r="36910" spans="53:53" x14ac:dyDescent="0.3">
      <c r="BA36910" s="2"/>
    </row>
    <row r="36911" spans="53:53" x14ac:dyDescent="0.3">
      <c r="BA36911" s="2"/>
    </row>
    <row r="36912" spans="53:53" x14ac:dyDescent="0.3">
      <c r="BA36912" s="2"/>
    </row>
    <row r="36913" spans="53:53" x14ac:dyDescent="0.3">
      <c r="BA36913" s="2"/>
    </row>
    <row r="36914" spans="53:53" x14ac:dyDescent="0.3">
      <c r="BA36914" s="2"/>
    </row>
    <row r="36915" spans="53:53" x14ac:dyDescent="0.3">
      <c r="BA36915" s="2"/>
    </row>
    <row r="36916" spans="53:53" x14ac:dyDescent="0.3">
      <c r="BA36916" s="2"/>
    </row>
    <row r="36917" spans="53:53" x14ac:dyDescent="0.3">
      <c r="BA36917" s="2"/>
    </row>
    <row r="36918" spans="53:53" x14ac:dyDescent="0.3">
      <c r="BA36918" s="2"/>
    </row>
    <row r="36919" spans="53:53" x14ac:dyDescent="0.3">
      <c r="BA36919" s="2"/>
    </row>
    <row r="36920" spans="53:53" x14ac:dyDescent="0.3">
      <c r="BA36920" s="2"/>
    </row>
    <row r="36921" spans="53:53" x14ac:dyDescent="0.3">
      <c r="BA36921" s="2"/>
    </row>
    <row r="36922" spans="53:53" x14ac:dyDescent="0.3">
      <c r="BA36922" s="2"/>
    </row>
    <row r="36923" spans="53:53" x14ac:dyDescent="0.3">
      <c r="BA36923" s="2"/>
    </row>
    <row r="36924" spans="53:53" x14ac:dyDescent="0.3">
      <c r="BA36924" s="2"/>
    </row>
    <row r="36925" spans="53:53" x14ac:dyDescent="0.3">
      <c r="BA36925" s="2"/>
    </row>
    <row r="36926" spans="53:53" x14ac:dyDescent="0.3">
      <c r="BA36926" s="2"/>
    </row>
    <row r="36927" spans="53:53" x14ac:dyDescent="0.3">
      <c r="BA36927" s="2"/>
    </row>
    <row r="36928" spans="53:53" x14ac:dyDescent="0.3">
      <c r="BA36928" s="2"/>
    </row>
    <row r="36929" spans="53:53" x14ac:dyDescent="0.3">
      <c r="BA36929" s="2"/>
    </row>
    <row r="36930" spans="53:53" x14ac:dyDescent="0.3">
      <c r="BA36930" s="2"/>
    </row>
    <row r="36931" spans="53:53" x14ac:dyDescent="0.3">
      <c r="BA36931" s="2"/>
    </row>
    <row r="36932" spans="53:53" x14ac:dyDescent="0.3">
      <c r="BA36932" s="2"/>
    </row>
    <row r="36933" spans="53:53" x14ac:dyDescent="0.3">
      <c r="BA36933" s="2"/>
    </row>
    <row r="36934" spans="53:53" x14ac:dyDescent="0.3">
      <c r="BA36934" s="2"/>
    </row>
    <row r="36935" spans="53:53" x14ac:dyDescent="0.3">
      <c r="BA36935" s="2"/>
    </row>
    <row r="36936" spans="53:53" x14ac:dyDescent="0.3">
      <c r="BA36936" s="2"/>
    </row>
    <row r="36937" spans="53:53" x14ac:dyDescent="0.3">
      <c r="BA36937" s="2"/>
    </row>
    <row r="36938" spans="53:53" x14ac:dyDescent="0.3">
      <c r="BA36938" s="2"/>
    </row>
    <row r="36939" spans="53:53" x14ac:dyDescent="0.3">
      <c r="BA36939" s="2"/>
    </row>
    <row r="36940" spans="53:53" x14ac:dyDescent="0.3">
      <c r="BA36940" s="2"/>
    </row>
    <row r="36941" spans="53:53" x14ac:dyDescent="0.3">
      <c r="BA36941" s="2"/>
    </row>
    <row r="36942" spans="53:53" x14ac:dyDescent="0.3">
      <c r="BA36942" s="2"/>
    </row>
    <row r="36943" spans="53:53" x14ac:dyDescent="0.3">
      <c r="BA36943" s="2"/>
    </row>
    <row r="36944" spans="53:53" x14ac:dyDescent="0.3">
      <c r="BA36944" s="2"/>
    </row>
    <row r="36945" spans="53:53" x14ac:dyDescent="0.3">
      <c r="BA36945" s="2"/>
    </row>
    <row r="36946" spans="53:53" x14ac:dyDescent="0.3">
      <c r="BA36946" s="2"/>
    </row>
    <row r="36947" spans="53:53" x14ac:dyDescent="0.3">
      <c r="BA36947" s="2"/>
    </row>
    <row r="36948" spans="53:53" x14ac:dyDescent="0.3">
      <c r="BA36948" s="2"/>
    </row>
    <row r="36949" spans="53:53" x14ac:dyDescent="0.3">
      <c r="BA36949" s="2"/>
    </row>
    <row r="36950" spans="53:53" x14ac:dyDescent="0.3">
      <c r="BA36950" s="2"/>
    </row>
    <row r="36951" spans="53:53" x14ac:dyDescent="0.3">
      <c r="BA36951" s="2"/>
    </row>
    <row r="36952" spans="53:53" x14ac:dyDescent="0.3">
      <c r="BA36952" s="2"/>
    </row>
    <row r="36953" spans="53:53" x14ac:dyDescent="0.3">
      <c r="BA36953" s="2"/>
    </row>
    <row r="36954" spans="53:53" x14ac:dyDescent="0.3">
      <c r="BA36954" s="2"/>
    </row>
    <row r="36955" spans="53:53" x14ac:dyDescent="0.3">
      <c r="BA36955" s="2"/>
    </row>
    <row r="36956" spans="53:53" x14ac:dyDescent="0.3">
      <c r="BA36956" s="2"/>
    </row>
    <row r="36957" spans="53:53" x14ac:dyDescent="0.3">
      <c r="BA36957" s="2"/>
    </row>
    <row r="36958" spans="53:53" x14ac:dyDescent="0.3">
      <c r="BA36958" s="2"/>
    </row>
    <row r="36959" spans="53:53" x14ac:dyDescent="0.3">
      <c r="BA36959" s="2"/>
    </row>
    <row r="36960" spans="53:53" x14ac:dyDescent="0.3">
      <c r="BA36960" s="2"/>
    </row>
    <row r="36961" spans="53:53" x14ac:dyDescent="0.3">
      <c r="BA36961" s="2"/>
    </row>
    <row r="36962" spans="53:53" x14ac:dyDescent="0.3">
      <c r="BA36962" s="2"/>
    </row>
    <row r="36963" spans="53:53" x14ac:dyDescent="0.3">
      <c r="BA36963" s="2"/>
    </row>
    <row r="36964" spans="53:53" x14ac:dyDescent="0.3">
      <c r="BA36964" s="2"/>
    </row>
    <row r="36965" spans="53:53" x14ac:dyDescent="0.3">
      <c r="BA36965" s="2"/>
    </row>
    <row r="36966" spans="53:53" x14ac:dyDescent="0.3">
      <c r="BA36966" s="2"/>
    </row>
    <row r="36967" spans="53:53" x14ac:dyDescent="0.3">
      <c r="BA36967" s="2"/>
    </row>
    <row r="36968" spans="53:53" x14ac:dyDescent="0.3">
      <c r="BA36968" s="2"/>
    </row>
    <row r="36969" spans="53:53" x14ac:dyDescent="0.3">
      <c r="BA36969" s="2"/>
    </row>
    <row r="36970" spans="53:53" x14ac:dyDescent="0.3">
      <c r="BA36970" s="2"/>
    </row>
    <row r="36971" spans="53:53" x14ac:dyDescent="0.3">
      <c r="BA36971" s="2"/>
    </row>
    <row r="36972" spans="53:53" x14ac:dyDescent="0.3">
      <c r="BA36972" s="2"/>
    </row>
    <row r="36973" spans="53:53" x14ac:dyDescent="0.3">
      <c r="BA36973" s="2"/>
    </row>
    <row r="36974" spans="53:53" x14ac:dyDescent="0.3">
      <c r="BA36974" s="2"/>
    </row>
    <row r="36975" spans="53:53" x14ac:dyDescent="0.3">
      <c r="BA36975" s="2"/>
    </row>
    <row r="36976" spans="53:53" x14ac:dyDescent="0.3">
      <c r="BA36976" s="2"/>
    </row>
    <row r="36977" spans="53:53" x14ac:dyDescent="0.3">
      <c r="BA36977" s="2"/>
    </row>
    <row r="36978" spans="53:53" x14ac:dyDescent="0.3">
      <c r="BA36978" s="2"/>
    </row>
    <row r="36979" spans="53:53" x14ac:dyDescent="0.3">
      <c r="BA36979" s="2"/>
    </row>
    <row r="36980" spans="53:53" x14ac:dyDescent="0.3">
      <c r="BA36980" s="2"/>
    </row>
    <row r="36981" spans="53:53" x14ac:dyDescent="0.3">
      <c r="BA36981" s="2"/>
    </row>
    <row r="36982" spans="53:53" x14ac:dyDescent="0.3">
      <c r="BA36982" s="2"/>
    </row>
    <row r="36983" spans="53:53" x14ac:dyDescent="0.3">
      <c r="BA36983" s="2"/>
    </row>
    <row r="36984" spans="53:53" x14ac:dyDescent="0.3">
      <c r="BA36984" s="2"/>
    </row>
    <row r="36985" spans="53:53" x14ac:dyDescent="0.3">
      <c r="BA36985" s="2"/>
    </row>
    <row r="36986" spans="53:53" x14ac:dyDescent="0.3">
      <c r="BA36986" s="2"/>
    </row>
    <row r="36987" spans="53:53" x14ac:dyDescent="0.3">
      <c r="BA36987" s="2"/>
    </row>
    <row r="36988" spans="53:53" x14ac:dyDescent="0.3">
      <c r="BA36988" s="2"/>
    </row>
    <row r="36989" spans="53:53" x14ac:dyDescent="0.3">
      <c r="BA36989" s="2"/>
    </row>
    <row r="36990" spans="53:53" x14ac:dyDescent="0.3">
      <c r="BA36990" s="2"/>
    </row>
    <row r="36991" spans="53:53" x14ac:dyDescent="0.3">
      <c r="BA36991" s="2"/>
    </row>
    <row r="36992" spans="53:53" x14ac:dyDescent="0.3">
      <c r="BA36992" s="2"/>
    </row>
    <row r="36993" spans="53:53" x14ac:dyDescent="0.3">
      <c r="BA36993" s="2"/>
    </row>
    <row r="36994" spans="53:53" x14ac:dyDescent="0.3">
      <c r="BA36994" s="2"/>
    </row>
    <row r="36995" spans="53:53" x14ac:dyDescent="0.3">
      <c r="BA36995" s="2"/>
    </row>
    <row r="36996" spans="53:53" x14ac:dyDescent="0.3">
      <c r="BA36996" s="2"/>
    </row>
    <row r="36997" spans="53:53" x14ac:dyDescent="0.3">
      <c r="BA36997" s="2"/>
    </row>
    <row r="36998" spans="53:53" x14ac:dyDescent="0.3">
      <c r="BA36998" s="2"/>
    </row>
    <row r="36999" spans="53:53" x14ac:dyDescent="0.3">
      <c r="BA36999" s="2"/>
    </row>
    <row r="37000" spans="53:53" x14ac:dyDescent="0.3">
      <c r="BA37000" s="2"/>
    </row>
    <row r="37001" spans="53:53" x14ac:dyDescent="0.3">
      <c r="BA37001" s="2"/>
    </row>
    <row r="37002" spans="53:53" x14ac:dyDescent="0.3">
      <c r="BA37002" s="2"/>
    </row>
    <row r="37003" spans="53:53" x14ac:dyDescent="0.3">
      <c r="BA37003" s="2"/>
    </row>
    <row r="37004" spans="53:53" x14ac:dyDescent="0.3">
      <c r="BA37004" s="2"/>
    </row>
    <row r="37005" spans="53:53" x14ac:dyDescent="0.3">
      <c r="BA37005" s="2"/>
    </row>
    <row r="37006" spans="53:53" x14ac:dyDescent="0.3">
      <c r="BA37006" s="2"/>
    </row>
    <row r="37007" spans="53:53" x14ac:dyDescent="0.3">
      <c r="BA37007" s="2"/>
    </row>
    <row r="37008" spans="53:53" x14ac:dyDescent="0.3">
      <c r="BA37008" s="2"/>
    </row>
    <row r="37009" spans="53:53" x14ac:dyDescent="0.3">
      <c r="BA37009" s="2"/>
    </row>
    <row r="37010" spans="53:53" x14ac:dyDescent="0.3">
      <c r="BA37010" s="2"/>
    </row>
    <row r="37011" spans="53:53" x14ac:dyDescent="0.3">
      <c r="BA37011" s="2"/>
    </row>
    <row r="37012" spans="53:53" x14ac:dyDescent="0.3">
      <c r="BA37012" s="2"/>
    </row>
    <row r="37013" spans="53:53" x14ac:dyDescent="0.3">
      <c r="BA37013" s="2"/>
    </row>
    <row r="37014" spans="53:53" x14ac:dyDescent="0.3">
      <c r="BA37014" s="2"/>
    </row>
    <row r="37015" spans="53:53" x14ac:dyDescent="0.3">
      <c r="BA37015" s="2"/>
    </row>
    <row r="37016" spans="53:53" x14ac:dyDescent="0.3">
      <c r="BA37016" s="2"/>
    </row>
    <row r="37017" spans="53:53" x14ac:dyDescent="0.3">
      <c r="BA37017" s="2"/>
    </row>
    <row r="37018" spans="53:53" x14ac:dyDescent="0.3">
      <c r="BA37018" s="2"/>
    </row>
    <row r="37019" spans="53:53" x14ac:dyDescent="0.3">
      <c r="BA37019" s="2"/>
    </row>
    <row r="37020" spans="53:53" x14ac:dyDescent="0.3">
      <c r="BA37020" s="2"/>
    </row>
    <row r="37021" spans="53:53" x14ac:dyDescent="0.3">
      <c r="BA37021" s="2"/>
    </row>
    <row r="37022" spans="53:53" x14ac:dyDescent="0.3">
      <c r="BA37022" s="2"/>
    </row>
    <row r="37023" spans="53:53" x14ac:dyDescent="0.3">
      <c r="BA37023" s="2"/>
    </row>
    <row r="37024" spans="53:53" x14ac:dyDescent="0.3">
      <c r="BA37024" s="2"/>
    </row>
    <row r="37025" spans="53:53" x14ac:dyDescent="0.3">
      <c r="BA37025" s="2"/>
    </row>
    <row r="37026" spans="53:53" x14ac:dyDescent="0.3">
      <c r="BA37026" s="2"/>
    </row>
    <row r="37027" spans="53:53" x14ac:dyDescent="0.3">
      <c r="BA37027" s="2"/>
    </row>
    <row r="37028" spans="53:53" x14ac:dyDescent="0.3">
      <c r="BA37028" s="2"/>
    </row>
    <row r="37029" spans="53:53" x14ac:dyDescent="0.3">
      <c r="BA37029" s="2"/>
    </row>
    <row r="37030" spans="53:53" x14ac:dyDescent="0.3">
      <c r="BA37030" s="2"/>
    </row>
    <row r="37031" spans="53:53" x14ac:dyDescent="0.3">
      <c r="BA37031" s="2"/>
    </row>
    <row r="37032" spans="53:53" x14ac:dyDescent="0.3">
      <c r="BA37032" s="2"/>
    </row>
    <row r="37033" spans="53:53" x14ac:dyDescent="0.3">
      <c r="BA37033" s="2"/>
    </row>
    <row r="37034" spans="53:53" x14ac:dyDescent="0.3">
      <c r="BA37034" s="2"/>
    </row>
    <row r="37035" spans="53:53" x14ac:dyDescent="0.3">
      <c r="BA37035" s="2"/>
    </row>
    <row r="37036" spans="53:53" x14ac:dyDescent="0.3">
      <c r="BA37036" s="2"/>
    </row>
    <row r="37037" spans="53:53" x14ac:dyDescent="0.3">
      <c r="BA37037" s="2"/>
    </row>
    <row r="37038" spans="53:53" x14ac:dyDescent="0.3">
      <c r="BA37038" s="2"/>
    </row>
    <row r="37039" spans="53:53" x14ac:dyDescent="0.3">
      <c r="BA37039" s="2"/>
    </row>
    <row r="37040" spans="53:53" x14ac:dyDescent="0.3">
      <c r="BA37040" s="2"/>
    </row>
    <row r="37041" spans="53:53" x14ac:dyDescent="0.3">
      <c r="BA37041" s="2"/>
    </row>
    <row r="37042" spans="53:53" x14ac:dyDescent="0.3">
      <c r="BA37042" s="2"/>
    </row>
    <row r="37043" spans="53:53" x14ac:dyDescent="0.3">
      <c r="BA37043" s="2"/>
    </row>
    <row r="37044" spans="53:53" x14ac:dyDescent="0.3">
      <c r="BA37044" s="2"/>
    </row>
    <row r="37045" spans="53:53" x14ac:dyDescent="0.3">
      <c r="BA37045" s="2"/>
    </row>
    <row r="37046" spans="53:53" x14ac:dyDescent="0.3">
      <c r="BA37046" s="2"/>
    </row>
    <row r="37047" spans="53:53" x14ac:dyDescent="0.3">
      <c r="BA37047" s="2"/>
    </row>
    <row r="37048" spans="53:53" x14ac:dyDescent="0.3">
      <c r="BA37048" s="2"/>
    </row>
    <row r="37049" spans="53:53" x14ac:dyDescent="0.3">
      <c r="BA37049" s="2"/>
    </row>
    <row r="37050" spans="53:53" x14ac:dyDescent="0.3">
      <c r="BA37050" s="2"/>
    </row>
    <row r="37051" spans="53:53" x14ac:dyDescent="0.3">
      <c r="BA37051" s="2"/>
    </row>
    <row r="37052" spans="53:53" x14ac:dyDescent="0.3">
      <c r="BA37052" s="2"/>
    </row>
    <row r="37053" spans="53:53" x14ac:dyDescent="0.3">
      <c r="BA37053" s="2"/>
    </row>
    <row r="37054" spans="53:53" x14ac:dyDescent="0.3">
      <c r="BA37054" s="2"/>
    </row>
    <row r="37055" spans="53:53" x14ac:dyDescent="0.3">
      <c r="BA37055" s="2"/>
    </row>
    <row r="37056" spans="53:53" x14ac:dyDescent="0.3">
      <c r="BA37056" s="2"/>
    </row>
    <row r="37057" spans="53:53" x14ac:dyDescent="0.3">
      <c r="BA37057" s="2"/>
    </row>
    <row r="37058" spans="53:53" x14ac:dyDescent="0.3">
      <c r="BA37058" s="2"/>
    </row>
    <row r="37059" spans="53:53" x14ac:dyDescent="0.3">
      <c r="BA37059" s="2"/>
    </row>
    <row r="37060" spans="53:53" x14ac:dyDescent="0.3">
      <c r="BA37060" s="2"/>
    </row>
    <row r="37061" spans="53:53" x14ac:dyDescent="0.3">
      <c r="BA37061" s="2"/>
    </row>
    <row r="37062" spans="53:53" x14ac:dyDescent="0.3">
      <c r="BA37062" s="2"/>
    </row>
    <row r="37063" spans="53:53" x14ac:dyDescent="0.3">
      <c r="BA37063" s="2"/>
    </row>
    <row r="37064" spans="53:53" x14ac:dyDescent="0.3">
      <c r="BA37064" s="2"/>
    </row>
    <row r="37065" spans="53:53" x14ac:dyDescent="0.3">
      <c r="BA37065" s="2"/>
    </row>
    <row r="37066" spans="53:53" x14ac:dyDescent="0.3">
      <c r="BA37066" s="2"/>
    </row>
    <row r="37067" spans="53:53" x14ac:dyDescent="0.3">
      <c r="BA37067" s="2"/>
    </row>
    <row r="37068" spans="53:53" x14ac:dyDescent="0.3">
      <c r="BA37068" s="2"/>
    </row>
    <row r="37069" spans="53:53" x14ac:dyDescent="0.3">
      <c r="BA37069" s="2"/>
    </row>
    <row r="37070" spans="53:53" x14ac:dyDescent="0.3">
      <c r="BA37070" s="2"/>
    </row>
    <row r="37071" spans="53:53" x14ac:dyDescent="0.3">
      <c r="BA37071" s="2"/>
    </row>
    <row r="37072" spans="53:53" x14ac:dyDescent="0.3">
      <c r="BA37072" s="2"/>
    </row>
    <row r="37073" spans="53:53" x14ac:dyDescent="0.3">
      <c r="BA37073" s="2"/>
    </row>
    <row r="37074" spans="53:53" x14ac:dyDescent="0.3">
      <c r="BA37074" s="2"/>
    </row>
    <row r="37075" spans="53:53" x14ac:dyDescent="0.3">
      <c r="BA37075" s="2"/>
    </row>
    <row r="37076" spans="53:53" x14ac:dyDescent="0.3">
      <c r="BA37076" s="2"/>
    </row>
    <row r="37077" spans="53:53" x14ac:dyDescent="0.3">
      <c r="BA37077" s="2"/>
    </row>
    <row r="37078" spans="53:53" x14ac:dyDescent="0.3">
      <c r="BA37078" s="2"/>
    </row>
    <row r="37079" spans="53:53" x14ac:dyDescent="0.3">
      <c r="BA37079" s="2"/>
    </row>
    <row r="37080" spans="53:53" x14ac:dyDescent="0.3">
      <c r="BA37080" s="2"/>
    </row>
    <row r="37081" spans="53:53" x14ac:dyDescent="0.3">
      <c r="BA37081" s="2"/>
    </row>
    <row r="37082" spans="53:53" x14ac:dyDescent="0.3">
      <c r="BA37082" s="2"/>
    </row>
    <row r="37083" spans="53:53" x14ac:dyDescent="0.3">
      <c r="BA37083" s="2"/>
    </row>
    <row r="37084" spans="53:53" x14ac:dyDescent="0.3">
      <c r="BA37084" s="2"/>
    </row>
    <row r="37085" spans="53:53" x14ac:dyDescent="0.3">
      <c r="BA37085" s="2"/>
    </row>
    <row r="37086" spans="53:53" x14ac:dyDescent="0.3">
      <c r="BA37086" s="2"/>
    </row>
    <row r="37087" spans="53:53" x14ac:dyDescent="0.3">
      <c r="BA37087" s="2"/>
    </row>
    <row r="37088" spans="53:53" x14ac:dyDescent="0.3">
      <c r="BA37088" s="2"/>
    </row>
    <row r="37089" spans="53:53" x14ac:dyDescent="0.3">
      <c r="BA37089" s="2"/>
    </row>
    <row r="37090" spans="53:53" x14ac:dyDescent="0.3">
      <c r="BA37090" s="2"/>
    </row>
    <row r="37091" spans="53:53" x14ac:dyDescent="0.3">
      <c r="BA37091" s="2"/>
    </row>
    <row r="37092" spans="53:53" x14ac:dyDescent="0.3">
      <c r="BA37092" s="2"/>
    </row>
    <row r="37093" spans="53:53" x14ac:dyDescent="0.3">
      <c r="BA37093" s="2"/>
    </row>
    <row r="37094" spans="53:53" x14ac:dyDescent="0.3">
      <c r="BA37094" s="2"/>
    </row>
    <row r="37095" spans="53:53" x14ac:dyDescent="0.3">
      <c r="BA37095" s="2"/>
    </row>
    <row r="37096" spans="53:53" x14ac:dyDescent="0.3">
      <c r="BA37096" s="2"/>
    </row>
    <row r="37097" spans="53:53" x14ac:dyDescent="0.3">
      <c r="BA37097" s="2"/>
    </row>
    <row r="37098" spans="53:53" x14ac:dyDescent="0.3">
      <c r="BA37098" s="2"/>
    </row>
    <row r="37099" spans="53:53" x14ac:dyDescent="0.3">
      <c r="BA37099" s="2"/>
    </row>
    <row r="37100" spans="53:53" x14ac:dyDescent="0.3">
      <c r="BA37100" s="2"/>
    </row>
    <row r="37101" spans="53:53" x14ac:dyDescent="0.3">
      <c r="BA37101" s="2"/>
    </row>
    <row r="37102" spans="53:53" x14ac:dyDescent="0.3">
      <c r="BA37102" s="2"/>
    </row>
    <row r="37103" spans="53:53" x14ac:dyDescent="0.3">
      <c r="BA37103" s="2"/>
    </row>
    <row r="37104" spans="53:53" x14ac:dyDescent="0.3">
      <c r="BA37104" s="2"/>
    </row>
    <row r="37105" spans="53:53" x14ac:dyDescent="0.3">
      <c r="BA37105" s="2"/>
    </row>
    <row r="37106" spans="53:53" x14ac:dyDescent="0.3">
      <c r="BA37106" s="2"/>
    </row>
    <row r="37107" spans="53:53" x14ac:dyDescent="0.3">
      <c r="BA37107" s="2"/>
    </row>
    <row r="37108" spans="53:53" x14ac:dyDescent="0.3">
      <c r="BA37108" s="2"/>
    </row>
    <row r="37109" spans="53:53" x14ac:dyDescent="0.3">
      <c r="BA37109" s="2"/>
    </row>
    <row r="37110" spans="53:53" x14ac:dyDescent="0.3">
      <c r="BA37110" s="2"/>
    </row>
    <row r="37111" spans="53:53" x14ac:dyDescent="0.3">
      <c r="BA37111" s="2"/>
    </row>
    <row r="37112" spans="53:53" x14ac:dyDescent="0.3">
      <c r="BA37112" s="2"/>
    </row>
    <row r="37113" spans="53:53" x14ac:dyDescent="0.3">
      <c r="BA37113" s="2"/>
    </row>
    <row r="37114" spans="53:53" x14ac:dyDescent="0.3">
      <c r="BA37114" s="2"/>
    </row>
    <row r="37115" spans="53:53" x14ac:dyDescent="0.3">
      <c r="BA37115" s="2"/>
    </row>
    <row r="37116" spans="53:53" x14ac:dyDescent="0.3">
      <c r="BA37116" s="2"/>
    </row>
    <row r="37117" spans="53:53" x14ac:dyDescent="0.3">
      <c r="BA37117" s="2"/>
    </row>
    <row r="37118" spans="53:53" x14ac:dyDescent="0.3">
      <c r="BA37118" s="2"/>
    </row>
    <row r="37119" spans="53:53" x14ac:dyDescent="0.3">
      <c r="BA37119" s="2"/>
    </row>
    <row r="37120" spans="53:53" x14ac:dyDescent="0.3">
      <c r="BA37120" s="2"/>
    </row>
    <row r="37121" spans="53:53" x14ac:dyDescent="0.3">
      <c r="BA37121" s="2"/>
    </row>
    <row r="37122" spans="53:53" x14ac:dyDescent="0.3">
      <c r="BA37122" s="2"/>
    </row>
    <row r="37123" spans="53:53" x14ac:dyDescent="0.3">
      <c r="BA37123" s="2"/>
    </row>
    <row r="37124" spans="53:53" x14ac:dyDescent="0.3">
      <c r="BA37124" s="2"/>
    </row>
    <row r="37125" spans="53:53" x14ac:dyDescent="0.3">
      <c r="BA37125" s="2"/>
    </row>
    <row r="37126" spans="53:53" x14ac:dyDescent="0.3">
      <c r="BA37126" s="2"/>
    </row>
    <row r="37127" spans="53:53" x14ac:dyDescent="0.3">
      <c r="BA37127" s="2"/>
    </row>
    <row r="37128" spans="53:53" x14ac:dyDescent="0.3">
      <c r="BA37128" s="2"/>
    </row>
    <row r="37129" spans="53:53" x14ac:dyDescent="0.3">
      <c r="BA37129" s="2"/>
    </row>
    <row r="37130" spans="53:53" x14ac:dyDescent="0.3">
      <c r="BA37130" s="2"/>
    </row>
    <row r="37131" spans="53:53" x14ac:dyDescent="0.3">
      <c r="BA37131" s="2"/>
    </row>
    <row r="37132" spans="53:53" x14ac:dyDescent="0.3">
      <c r="BA37132" s="2"/>
    </row>
    <row r="37133" spans="53:53" x14ac:dyDescent="0.3">
      <c r="BA37133" s="2"/>
    </row>
    <row r="37134" spans="53:53" x14ac:dyDescent="0.3">
      <c r="BA37134" s="2"/>
    </row>
    <row r="37135" spans="53:53" x14ac:dyDescent="0.3">
      <c r="BA37135" s="2"/>
    </row>
    <row r="37136" spans="53:53" x14ac:dyDescent="0.3">
      <c r="BA37136" s="2"/>
    </row>
    <row r="37137" spans="53:53" x14ac:dyDescent="0.3">
      <c r="BA37137" s="2"/>
    </row>
    <row r="37138" spans="53:53" x14ac:dyDescent="0.3">
      <c r="BA37138" s="2"/>
    </row>
    <row r="37139" spans="53:53" x14ac:dyDescent="0.3">
      <c r="BA37139" s="2"/>
    </row>
    <row r="37140" spans="53:53" x14ac:dyDescent="0.3">
      <c r="BA37140" s="2"/>
    </row>
    <row r="37141" spans="53:53" x14ac:dyDescent="0.3">
      <c r="BA37141" s="2"/>
    </row>
    <row r="37142" spans="53:53" x14ac:dyDescent="0.3">
      <c r="BA37142" s="2"/>
    </row>
    <row r="37143" spans="53:53" x14ac:dyDescent="0.3">
      <c r="BA37143" s="2"/>
    </row>
    <row r="37144" spans="53:53" x14ac:dyDescent="0.3">
      <c r="BA37144" s="2"/>
    </row>
    <row r="37145" spans="53:53" x14ac:dyDescent="0.3">
      <c r="BA37145" s="2"/>
    </row>
    <row r="37146" spans="53:53" x14ac:dyDescent="0.3">
      <c r="BA37146" s="2"/>
    </row>
    <row r="37147" spans="53:53" x14ac:dyDescent="0.3">
      <c r="BA37147" s="2"/>
    </row>
    <row r="37148" spans="53:53" x14ac:dyDescent="0.3">
      <c r="BA37148" s="2"/>
    </row>
    <row r="37149" spans="53:53" x14ac:dyDescent="0.3">
      <c r="BA37149" s="2"/>
    </row>
    <row r="37150" spans="53:53" x14ac:dyDescent="0.3">
      <c r="BA37150" s="2"/>
    </row>
    <row r="37151" spans="53:53" x14ac:dyDescent="0.3">
      <c r="BA37151" s="2"/>
    </row>
    <row r="37152" spans="53:53" x14ac:dyDescent="0.3">
      <c r="BA37152" s="2"/>
    </row>
    <row r="37153" spans="53:53" x14ac:dyDescent="0.3">
      <c r="BA37153" s="2"/>
    </row>
    <row r="37154" spans="53:53" x14ac:dyDescent="0.3">
      <c r="BA37154" s="2"/>
    </row>
    <row r="37155" spans="53:53" x14ac:dyDescent="0.3">
      <c r="BA37155" s="2"/>
    </row>
    <row r="37156" spans="53:53" x14ac:dyDescent="0.3">
      <c r="BA37156" s="2"/>
    </row>
    <row r="37157" spans="53:53" x14ac:dyDescent="0.3">
      <c r="BA37157" s="2"/>
    </row>
    <row r="37158" spans="53:53" x14ac:dyDescent="0.3">
      <c r="BA37158" s="2"/>
    </row>
    <row r="37159" spans="53:53" x14ac:dyDescent="0.3">
      <c r="BA37159" s="2"/>
    </row>
    <row r="37160" spans="53:53" x14ac:dyDescent="0.3">
      <c r="BA37160" s="2"/>
    </row>
    <row r="37161" spans="53:53" x14ac:dyDescent="0.3">
      <c r="BA37161" s="2"/>
    </row>
    <row r="37162" spans="53:53" x14ac:dyDescent="0.3">
      <c r="BA37162" s="2"/>
    </row>
    <row r="37163" spans="53:53" x14ac:dyDescent="0.3">
      <c r="BA37163" s="2"/>
    </row>
    <row r="37164" spans="53:53" x14ac:dyDescent="0.3">
      <c r="BA37164" s="2"/>
    </row>
    <row r="37165" spans="53:53" x14ac:dyDescent="0.3">
      <c r="BA37165" s="2"/>
    </row>
    <row r="37166" spans="53:53" x14ac:dyDescent="0.3">
      <c r="BA37166" s="2"/>
    </row>
    <row r="37167" spans="53:53" x14ac:dyDescent="0.3">
      <c r="BA37167" s="2"/>
    </row>
    <row r="37168" spans="53:53" x14ac:dyDescent="0.3">
      <c r="BA37168" s="2"/>
    </row>
    <row r="37169" spans="53:53" x14ac:dyDescent="0.3">
      <c r="BA37169" s="2"/>
    </row>
    <row r="37170" spans="53:53" x14ac:dyDescent="0.3">
      <c r="BA37170" s="2"/>
    </row>
    <row r="37171" spans="53:53" x14ac:dyDescent="0.3">
      <c r="BA37171" s="2"/>
    </row>
    <row r="37172" spans="53:53" x14ac:dyDescent="0.3">
      <c r="BA37172" s="2"/>
    </row>
    <row r="37173" spans="53:53" x14ac:dyDescent="0.3">
      <c r="BA37173" s="2"/>
    </row>
    <row r="37174" spans="53:53" x14ac:dyDescent="0.3">
      <c r="BA37174" s="2"/>
    </row>
    <row r="37175" spans="53:53" x14ac:dyDescent="0.3">
      <c r="BA37175" s="2"/>
    </row>
    <row r="37176" spans="53:53" x14ac:dyDescent="0.3">
      <c r="BA37176" s="2"/>
    </row>
    <row r="37177" spans="53:53" x14ac:dyDescent="0.3">
      <c r="BA37177" s="2"/>
    </row>
    <row r="37178" spans="53:53" x14ac:dyDescent="0.3">
      <c r="BA37178" s="2"/>
    </row>
    <row r="37179" spans="53:53" x14ac:dyDescent="0.3">
      <c r="BA37179" s="2"/>
    </row>
    <row r="37180" spans="53:53" x14ac:dyDescent="0.3">
      <c r="BA37180" s="2"/>
    </row>
    <row r="37181" spans="53:53" x14ac:dyDescent="0.3">
      <c r="BA37181" s="2"/>
    </row>
    <row r="37182" spans="53:53" x14ac:dyDescent="0.3">
      <c r="BA37182" s="2"/>
    </row>
    <row r="37183" spans="53:53" x14ac:dyDescent="0.3">
      <c r="BA37183" s="2"/>
    </row>
    <row r="37184" spans="53:53" x14ac:dyDescent="0.3">
      <c r="BA37184" s="2"/>
    </row>
    <row r="37185" spans="53:53" x14ac:dyDescent="0.3">
      <c r="BA37185" s="2"/>
    </row>
    <row r="37186" spans="53:53" x14ac:dyDescent="0.3">
      <c r="BA37186" s="2"/>
    </row>
    <row r="37187" spans="53:53" x14ac:dyDescent="0.3">
      <c r="BA37187" s="2"/>
    </row>
    <row r="37188" spans="53:53" x14ac:dyDescent="0.3">
      <c r="BA37188" s="2"/>
    </row>
    <row r="37189" spans="53:53" x14ac:dyDescent="0.3">
      <c r="BA37189" s="2"/>
    </row>
    <row r="37190" spans="53:53" x14ac:dyDescent="0.3">
      <c r="BA37190" s="2"/>
    </row>
    <row r="37191" spans="53:53" x14ac:dyDescent="0.3">
      <c r="BA37191" s="2"/>
    </row>
    <row r="37192" spans="53:53" x14ac:dyDescent="0.3">
      <c r="BA37192" s="2"/>
    </row>
    <row r="37193" spans="53:53" x14ac:dyDescent="0.3">
      <c r="BA37193" s="2"/>
    </row>
    <row r="37194" spans="53:53" x14ac:dyDescent="0.3">
      <c r="BA37194" s="2"/>
    </row>
    <row r="37195" spans="53:53" x14ac:dyDescent="0.3">
      <c r="BA37195" s="2"/>
    </row>
    <row r="37196" spans="53:53" x14ac:dyDescent="0.3">
      <c r="BA37196" s="2"/>
    </row>
    <row r="37197" spans="53:53" x14ac:dyDescent="0.3">
      <c r="BA37197" s="2"/>
    </row>
    <row r="37198" spans="53:53" x14ac:dyDescent="0.3">
      <c r="BA37198" s="2"/>
    </row>
    <row r="37199" spans="53:53" x14ac:dyDescent="0.3">
      <c r="BA37199" s="2"/>
    </row>
    <row r="37200" spans="53:53" x14ac:dyDescent="0.3">
      <c r="BA37200" s="2"/>
    </row>
    <row r="37201" spans="53:53" x14ac:dyDescent="0.3">
      <c r="BA37201" s="2"/>
    </row>
    <row r="37202" spans="53:53" x14ac:dyDescent="0.3">
      <c r="BA37202" s="2"/>
    </row>
    <row r="37203" spans="53:53" x14ac:dyDescent="0.3">
      <c r="BA37203" s="2"/>
    </row>
    <row r="37204" spans="53:53" x14ac:dyDescent="0.3">
      <c r="BA37204" s="2"/>
    </row>
    <row r="37205" spans="53:53" x14ac:dyDescent="0.3">
      <c r="BA37205" s="2"/>
    </row>
    <row r="37206" spans="53:53" x14ac:dyDescent="0.3">
      <c r="BA37206" s="2"/>
    </row>
    <row r="37207" spans="53:53" x14ac:dyDescent="0.3">
      <c r="BA37207" s="2"/>
    </row>
    <row r="37208" spans="53:53" x14ac:dyDescent="0.3">
      <c r="BA37208" s="2"/>
    </row>
    <row r="37209" spans="53:53" x14ac:dyDescent="0.3">
      <c r="BA37209" s="2"/>
    </row>
    <row r="37210" spans="53:53" x14ac:dyDescent="0.3">
      <c r="BA37210" s="2"/>
    </row>
    <row r="37211" spans="53:53" x14ac:dyDescent="0.3">
      <c r="BA37211" s="2"/>
    </row>
    <row r="37212" spans="53:53" x14ac:dyDescent="0.3">
      <c r="BA37212" s="2"/>
    </row>
    <row r="37213" spans="53:53" x14ac:dyDescent="0.3">
      <c r="BA37213" s="2"/>
    </row>
    <row r="37214" spans="53:53" x14ac:dyDescent="0.3">
      <c r="BA37214" s="2"/>
    </row>
    <row r="37215" spans="53:53" x14ac:dyDescent="0.3">
      <c r="BA37215" s="2"/>
    </row>
    <row r="37216" spans="53:53" x14ac:dyDescent="0.3">
      <c r="BA37216" s="2"/>
    </row>
    <row r="37217" spans="53:53" x14ac:dyDescent="0.3">
      <c r="BA37217" s="2"/>
    </row>
    <row r="37218" spans="53:53" x14ac:dyDescent="0.3">
      <c r="BA37218" s="2"/>
    </row>
    <row r="37219" spans="53:53" x14ac:dyDescent="0.3">
      <c r="BA37219" s="2"/>
    </row>
    <row r="37220" spans="53:53" x14ac:dyDescent="0.3">
      <c r="BA37220" s="2"/>
    </row>
    <row r="37221" spans="53:53" x14ac:dyDescent="0.3">
      <c r="BA37221" s="2"/>
    </row>
    <row r="37222" spans="53:53" x14ac:dyDescent="0.3">
      <c r="BA37222" s="2"/>
    </row>
    <row r="37223" spans="53:53" x14ac:dyDescent="0.3">
      <c r="BA37223" s="2"/>
    </row>
    <row r="37224" spans="53:53" x14ac:dyDescent="0.3">
      <c r="BA37224" s="2"/>
    </row>
    <row r="37225" spans="53:53" x14ac:dyDescent="0.3">
      <c r="BA37225" s="2"/>
    </row>
    <row r="37226" spans="53:53" x14ac:dyDescent="0.3">
      <c r="BA37226" s="2"/>
    </row>
    <row r="37227" spans="53:53" x14ac:dyDescent="0.3">
      <c r="BA37227" s="2"/>
    </row>
    <row r="37228" spans="53:53" x14ac:dyDescent="0.3">
      <c r="BA37228" s="2"/>
    </row>
    <row r="37229" spans="53:53" x14ac:dyDescent="0.3">
      <c r="BA37229" s="2"/>
    </row>
    <row r="37230" spans="53:53" x14ac:dyDescent="0.3">
      <c r="BA37230" s="2"/>
    </row>
    <row r="37231" spans="53:53" x14ac:dyDescent="0.3">
      <c r="BA37231" s="2"/>
    </row>
    <row r="37232" spans="53:53" x14ac:dyDescent="0.3">
      <c r="BA37232" s="2"/>
    </row>
    <row r="37233" spans="53:53" x14ac:dyDescent="0.3">
      <c r="BA37233" s="2"/>
    </row>
    <row r="37234" spans="53:53" x14ac:dyDescent="0.3">
      <c r="BA37234" s="2"/>
    </row>
    <row r="37235" spans="53:53" x14ac:dyDescent="0.3">
      <c r="BA37235" s="2"/>
    </row>
    <row r="37236" spans="53:53" x14ac:dyDescent="0.3">
      <c r="BA37236" s="2"/>
    </row>
    <row r="37237" spans="53:53" x14ac:dyDescent="0.3">
      <c r="BA37237" s="2"/>
    </row>
    <row r="37238" spans="53:53" x14ac:dyDescent="0.3">
      <c r="BA37238" s="2"/>
    </row>
    <row r="37239" spans="53:53" x14ac:dyDescent="0.3">
      <c r="BA37239" s="2"/>
    </row>
    <row r="37240" spans="53:53" x14ac:dyDescent="0.3">
      <c r="BA37240" s="2"/>
    </row>
    <row r="37241" spans="53:53" x14ac:dyDescent="0.3">
      <c r="BA37241" s="2"/>
    </row>
    <row r="37242" spans="53:53" x14ac:dyDescent="0.3">
      <c r="BA37242" s="2"/>
    </row>
    <row r="37243" spans="53:53" x14ac:dyDescent="0.3">
      <c r="BA37243" s="2"/>
    </row>
    <row r="37244" spans="53:53" x14ac:dyDescent="0.3">
      <c r="BA37244" s="2"/>
    </row>
    <row r="37245" spans="53:53" x14ac:dyDescent="0.3">
      <c r="BA37245" s="2"/>
    </row>
    <row r="37246" spans="53:53" x14ac:dyDescent="0.3">
      <c r="BA37246" s="2"/>
    </row>
    <row r="37247" spans="53:53" x14ac:dyDescent="0.3">
      <c r="BA37247" s="2"/>
    </row>
    <row r="37248" spans="53:53" x14ac:dyDescent="0.3">
      <c r="BA37248" s="2"/>
    </row>
    <row r="37249" spans="53:53" x14ac:dyDescent="0.3">
      <c r="BA37249" s="2"/>
    </row>
    <row r="37250" spans="53:53" x14ac:dyDescent="0.3">
      <c r="BA37250" s="2"/>
    </row>
    <row r="37251" spans="53:53" x14ac:dyDescent="0.3">
      <c r="BA37251" s="2"/>
    </row>
    <row r="37252" spans="53:53" x14ac:dyDescent="0.3">
      <c r="BA37252" s="2"/>
    </row>
    <row r="37253" spans="53:53" x14ac:dyDescent="0.3">
      <c r="BA37253" s="2"/>
    </row>
    <row r="37254" spans="53:53" x14ac:dyDescent="0.3">
      <c r="BA37254" s="2"/>
    </row>
    <row r="37255" spans="53:53" x14ac:dyDescent="0.3">
      <c r="BA37255" s="2"/>
    </row>
    <row r="37256" spans="53:53" x14ac:dyDescent="0.3">
      <c r="BA37256" s="2"/>
    </row>
    <row r="37257" spans="53:53" x14ac:dyDescent="0.3">
      <c r="BA37257" s="2"/>
    </row>
    <row r="37258" spans="53:53" x14ac:dyDescent="0.3">
      <c r="BA37258" s="2"/>
    </row>
    <row r="37259" spans="53:53" x14ac:dyDescent="0.3">
      <c r="BA37259" s="2"/>
    </row>
    <row r="37260" spans="53:53" x14ac:dyDescent="0.3">
      <c r="BA37260" s="2"/>
    </row>
    <row r="37261" spans="53:53" x14ac:dyDescent="0.3">
      <c r="BA37261" s="2"/>
    </row>
    <row r="37262" spans="53:53" x14ac:dyDescent="0.3">
      <c r="BA37262" s="2"/>
    </row>
    <row r="37263" spans="53:53" x14ac:dyDescent="0.3">
      <c r="BA37263" s="2"/>
    </row>
    <row r="37264" spans="53:53" x14ac:dyDescent="0.3">
      <c r="BA37264" s="2"/>
    </row>
    <row r="37265" spans="53:53" x14ac:dyDescent="0.3">
      <c r="BA37265" s="2"/>
    </row>
    <row r="37266" spans="53:53" x14ac:dyDescent="0.3">
      <c r="BA37266" s="2"/>
    </row>
    <row r="37267" spans="53:53" x14ac:dyDescent="0.3">
      <c r="BA37267" s="2"/>
    </row>
    <row r="37268" spans="53:53" x14ac:dyDescent="0.3">
      <c r="BA37268" s="2"/>
    </row>
    <row r="37269" spans="53:53" x14ac:dyDescent="0.3">
      <c r="BA37269" s="2"/>
    </row>
    <row r="37270" spans="53:53" x14ac:dyDescent="0.3">
      <c r="BA37270" s="2"/>
    </row>
    <row r="37271" spans="53:53" x14ac:dyDescent="0.3">
      <c r="BA37271" s="2"/>
    </row>
    <row r="37272" spans="53:53" x14ac:dyDescent="0.3">
      <c r="BA37272" s="2"/>
    </row>
    <row r="37273" spans="53:53" x14ac:dyDescent="0.3">
      <c r="BA37273" s="2"/>
    </row>
    <row r="37274" spans="53:53" x14ac:dyDescent="0.3">
      <c r="BA37274" s="2"/>
    </row>
    <row r="37275" spans="53:53" x14ac:dyDescent="0.3">
      <c r="BA37275" s="2"/>
    </row>
    <row r="37276" spans="53:53" x14ac:dyDescent="0.3">
      <c r="BA37276" s="2"/>
    </row>
    <row r="37277" spans="53:53" x14ac:dyDescent="0.3">
      <c r="BA37277" s="2"/>
    </row>
    <row r="37278" spans="53:53" x14ac:dyDescent="0.3">
      <c r="BA37278" s="2"/>
    </row>
    <row r="37279" spans="53:53" x14ac:dyDescent="0.3">
      <c r="BA37279" s="2"/>
    </row>
    <row r="37280" spans="53:53" x14ac:dyDescent="0.3">
      <c r="BA37280" s="2"/>
    </row>
    <row r="37281" spans="53:53" x14ac:dyDescent="0.3">
      <c r="BA37281" s="2"/>
    </row>
    <row r="37282" spans="53:53" x14ac:dyDescent="0.3">
      <c r="BA37282" s="2"/>
    </row>
    <row r="37283" spans="53:53" x14ac:dyDescent="0.3">
      <c r="BA37283" s="2"/>
    </row>
    <row r="37284" spans="53:53" x14ac:dyDescent="0.3">
      <c r="BA37284" s="2"/>
    </row>
    <row r="37285" spans="53:53" x14ac:dyDescent="0.3">
      <c r="BA37285" s="2"/>
    </row>
    <row r="37286" spans="53:53" x14ac:dyDescent="0.3">
      <c r="BA37286" s="2"/>
    </row>
    <row r="37287" spans="53:53" x14ac:dyDescent="0.3">
      <c r="BA37287" s="2"/>
    </row>
    <row r="37288" spans="53:53" x14ac:dyDescent="0.3">
      <c r="BA37288" s="2"/>
    </row>
    <row r="37289" spans="53:53" x14ac:dyDescent="0.3">
      <c r="BA37289" s="2"/>
    </row>
    <row r="37290" spans="53:53" x14ac:dyDescent="0.3">
      <c r="BA37290" s="2"/>
    </row>
    <row r="37291" spans="53:53" x14ac:dyDescent="0.3">
      <c r="BA37291" s="2"/>
    </row>
    <row r="37292" spans="53:53" x14ac:dyDescent="0.3">
      <c r="BA37292" s="2"/>
    </row>
    <row r="37293" spans="53:53" x14ac:dyDescent="0.3">
      <c r="BA37293" s="2"/>
    </row>
    <row r="37294" spans="53:53" x14ac:dyDescent="0.3">
      <c r="BA37294" s="2"/>
    </row>
    <row r="37295" spans="53:53" x14ac:dyDescent="0.3">
      <c r="BA37295" s="2"/>
    </row>
    <row r="37296" spans="53:53" x14ac:dyDescent="0.3">
      <c r="BA37296" s="2"/>
    </row>
    <row r="37297" spans="53:53" x14ac:dyDescent="0.3">
      <c r="BA37297" s="2"/>
    </row>
    <row r="37298" spans="53:53" x14ac:dyDescent="0.3">
      <c r="BA37298" s="2"/>
    </row>
    <row r="37299" spans="53:53" x14ac:dyDescent="0.3">
      <c r="BA37299" s="2"/>
    </row>
    <row r="37300" spans="53:53" x14ac:dyDescent="0.3">
      <c r="BA37300" s="2"/>
    </row>
    <row r="37301" spans="53:53" x14ac:dyDescent="0.3">
      <c r="BA37301" s="2"/>
    </row>
    <row r="37302" spans="53:53" x14ac:dyDescent="0.3">
      <c r="BA37302" s="2"/>
    </row>
    <row r="37303" spans="53:53" x14ac:dyDescent="0.3">
      <c r="BA37303" s="2"/>
    </row>
    <row r="37304" spans="53:53" x14ac:dyDescent="0.3">
      <c r="BA37304" s="2"/>
    </row>
    <row r="37305" spans="53:53" x14ac:dyDescent="0.3">
      <c r="BA37305" s="2"/>
    </row>
    <row r="37306" spans="53:53" x14ac:dyDescent="0.3">
      <c r="BA37306" s="2"/>
    </row>
    <row r="37307" spans="53:53" x14ac:dyDescent="0.3">
      <c r="BA37307" s="2"/>
    </row>
    <row r="37308" spans="53:53" x14ac:dyDescent="0.3">
      <c r="BA37308" s="2"/>
    </row>
    <row r="37309" spans="53:53" x14ac:dyDescent="0.3">
      <c r="BA37309" s="2"/>
    </row>
    <row r="37310" spans="53:53" x14ac:dyDescent="0.3">
      <c r="BA37310" s="2"/>
    </row>
    <row r="37311" spans="53:53" x14ac:dyDescent="0.3">
      <c r="BA37311" s="2"/>
    </row>
    <row r="37312" spans="53:53" x14ac:dyDescent="0.3">
      <c r="BA37312" s="2"/>
    </row>
    <row r="37313" spans="53:53" x14ac:dyDescent="0.3">
      <c r="BA37313" s="2"/>
    </row>
    <row r="37314" spans="53:53" x14ac:dyDescent="0.3">
      <c r="BA37314" s="2"/>
    </row>
    <row r="37315" spans="53:53" x14ac:dyDescent="0.3">
      <c r="BA37315" s="2"/>
    </row>
    <row r="37316" spans="53:53" x14ac:dyDescent="0.3">
      <c r="BA37316" s="2"/>
    </row>
    <row r="37317" spans="53:53" x14ac:dyDescent="0.3">
      <c r="BA37317" s="2"/>
    </row>
    <row r="37318" spans="53:53" x14ac:dyDescent="0.3">
      <c r="BA37318" s="2"/>
    </row>
    <row r="37319" spans="53:53" x14ac:dyDescent="0.3">
      <c r="BA37319" s="2"/>
    </row>
    <row r="37320" spans="53:53" x14ac:dyDescent="0.3">
      <c r="BA37320" s="2"/>
    </row>
    <row r="37321" spans="53:53" x14ac:dyDescent="0.3">
      <c r="BA37321" s="2"/>
    </row>
    <row r="37322" spans="53:53" x14ac:dyDescent="0.3">
      <c r="BA37322" s="2"/>
    </row>
    <row r="37323" spans="53:53" x14ac:dyDescent="0.3">
      <c r="BA37323" s="2"/>
    </row>
    <row r="37324" spans="53:53" x14ac:dyDescent="0.3">
      <c r="BA37324" s="2"/>
    </row>
    <row r="37325" spans="53:53" x14ac:dyDescent="0.3">
      <c r="BA37325" s="2"/>
    </row>
    <row r="37326" spans="53:53" x14ac:dyDescent="0.3">
      <c r="BA37326" s="2"/>
    </row>
    <row r="37327" spans="53:53" x14ac:dyDescent="0.3">
      <c r="BA37327" s="2"/>
    </row>
    <row r="37328" spans="53:53" x14ac:dyDescent="0.3">
      <c r="BA37328" s="2"/>
    </row>
    <row r="37329" spans="53:53" x14ac:dyDescent="0.3">
      <c r="BA37329" s="2"/>
    </row>
    <row r="37330" spans="53:53" x14ac:dyDescent="0.3">
      <c r="BA37330" s="2"/>
    </row>
    <row r="37331" spans="53:53" x14ac:dyDescent="0.3">
      <c r="BA37331" s="2"/>
    </row>
    <row r="37332" spans="53:53" x14ac:dyDescent="0.3">
      <c r="BA37332" s="2"/>
    </row>
    <row r="37333" spans="53:53" x14ac:dyDescent="0.3">
      <c r="BA37333" s="2"/>
    </row>
    <row r="37334" spans="53:53" x14ac:dyDescent="0.3">
      <c r="BA37334" s="2"/>
    </row>
    <row r="37335" spans="53:53" x14ac:dyDescent="0.3">
      <c r="BA37335" s="2"/>
    </row>
    <row r="37336" spans="53:53" x14ac:dyDescent="0.3">
      <c r="BA37336" s="2"/>
    </row>
    <row r="37337" spans="53:53" x14ac:dyDescent="0.3">
      <c r="BA37337" s="2"/>
    </row>
    <row r="37338" spans="53:53" x14ac:dyDescent="0.3">
      <c r="BA37338" s="2"/>
    </row>
    <row r="37339" spans="53:53" x14ac:dyDescent="0.3">
      <c r="BA37339" s="2"/>
    </row>
    <row r="37340" spans="53:53" x14ac:dyDescent="0.3">
      <c r="BA37340" s="2"/>
    </row>
    <row r="37341" spans="53:53" x14ac:dyDescent="0.3">
      <c r="BA37341" s="2"/>
    </row>
    <row r="37342" spans="53:53" x14ac:dyDescent="0.3">
      <c r="BA37342" s="2"/>
    </row>
    <row r="37343" spans="53:53" x14ac:dyDescent="0.3">
      <c r="BA37343" s="2"/>
    </row>
    <row r="37344" spans="53:53" x14ac:dyDescent="0.3">
      <c r="BA37344" s="2"/>
    </row>
    <row r="37345" spans="53:53" x14ac:dyDescent="0.3">
      <c r="BA37345" s="2"/>
    </row>
    <row r="37346" spans="53:53" x14ac:dyDescent="0.3">
      <c r="BA37346" s="2"/>
    </row>
    <row r="37347" spans="53:53" x14ac:dyDescent="0.3">
      <c r="BA37347" s="2"/>
    </row>
    <row r="37348" spans="53:53" x14ac:dyDescent="0.3">
      <c r="BA37348" s="2"/>
    </row>
    <row r="37349" spans="53:53" x14ac:dyDescent="0.3">
      <c r="BA37349" s="2"/>
    </row>
    <row r="37350" spans="53:53" x14ac:dyDescent="0.3">
      <c r="BA37350" s="2"/>
    </row>
    <row r="37351" spans="53:53" x14ac:dyDescent="0.3">
      <c r="BA37351" s="2"/>
    </row>
    <row r="37352" spans="53:53" x14ac:dyDescent="0.3">
      <c r="BA37352" s="2"/>
    </row>
    <row r="37353" spans="53:53" x14ac:dyDescent="0.3">
      <c r="BA37353" s="2"/>
    </row>
    <row r="37354" spans="53:53" x14ac:dyDescent="0.3">
      <c r="BA37354" s="2"/>
    </row>
    <row r="37355" spans="53:53" x14ac:dyDescent="0.3">
      <c r="BA37355" s="2"/>
    </row>
    <row r="37356" spans="53:53" x14ac:dyDescent="0.3">
      <c r="BA37356" s="2"/>
    </row>
    <row r="37357" spans="53:53" x14ac:dyDescent="0.3">
      <c r="BA37357" s="2"/>
    </row>
    <row r="37358" spans="53:53" x14ac:dyDescent="0.3">
      <c r="BA37358" s="2"/>
    </row>
    <row r="37359" spans="53:53" x14ac:dyDescent="0.3">
      <c r="BA37359" s="2"/>
    </row>
    <row r="37360" spans="53:53" x14ac:dyDescent="0.3">
      <c r="BA37360" s="2"/>
    </row>
    <row r="37361" spans="53:53" x14ac:dyDescent="0.3">
      <c r="BA37361" s="2"/>
    </row>
    <row r="37362" spans="53:53" x14ac:dyDescent="0.3">
      <c r="BA37362" s="2"/>
    </row>
    <row r="37363" spans="53:53" x14ac:dyDescent="0.3">
      <c r="BA37363" s="2"/>
    </row>
    <row r="37364" spans="53:53" x14ac:dyDescent="0.3">
      <c r="BA37364" s="2"/>
    </row>
    <row r="37365" spans="53:53" x14ac:dyDescent="0.3">
      <c r="BA37365" s="2"/>
    </row>
    <row r="37366" spans="53:53" x14ac:dyDescent="0.3">
      <c r="BA37366" s="2"/>
    </row>
    <row r="37367" spans="53:53" x14ac:dyDescent="0.3">
      <c r="BA37367" s="2"/>
    </row>
    <row r="37368" spans="53:53" x14ac:dyDescent="0.3">
      <c r="BA37368" s="2"/>
    </row>
    <row r="37369" spans="53:53" x14ac:dyDescent="0.3">
      <c r="BA37369" s="2"/>
    </row>
    <row r="37370" spans="53:53" x14ac:dyDescent="0.3">
      <c r="BA37370" s="2"/>
    </row>
    <row r="37371" spans="53:53" x14ac:dyDescent="0.3">
      <c r="BA37371" s="2"/>
    </row>
    <row r="37372" spans="53:53" x14ac:dyDescent="0.3">
      <c r="BA37372" s="2"/>
    </row>
    <row r="37373" spans="53:53" x14ac:dyDescent="0.3">
      <c r="BA37373" s="2"/>
    </row>
    <row r="37374" spans="53:53" x14ac:dyDescent="0.3">
      <c r="BA37374" s="2"/>
    </row>
    <row r="37375" spans="53:53" x14ac:dyDescent="0.3">
      <c r="BA37375" s="2"/>
    </row>
    <row r="37376" spans="53:53" x14ac:dyDescent="0.3">
      <c r="BA37376" s="2"/>
    </row>
    <row r="37377" spans="53:53" x14ac:dyDescent="0.3">
      <c r="BA37377" s="2"/>
    </row>
    <row r="37378" spans="53:53" x14ac:dyDescent="0.3">
      <c r="BA37378" s="2"/>
    </row>
    <row r="37379" spans="53:53" x14ac:dyDescent="0.3">
      <c r="BA37379" s="2"/>
    </row>
    <row r="37380" spans="53:53" x14ac:dyDescent="0.3">
      <c r="BA37380" s="2"/>
    </row>
    <row r="37381" spans="53:53" x14ac:dyDescent="0.3">
      <c r="BA37381" s="2"/>
    </row>
    <row r="37382" spans="53:53" x14ac:dyDescent="0.3">
      <c r="BA37382" s="2"/>
    </row>
    <row r="37383" spans="53:53" x14ac:dyDescent="0.3">
      <c r="BA37383" s="2"/>
    </row>
    <row r="37384" spans="53:53" x14ac:dyDescent="0.3">
      <c r="BA37384" s="2"/>
    </row>
    <row r="37385" spans="53:53" x14ac:dyDescent="0.3">
      <c r="BA37385" s="2"/>
    </row>
    <row r="37386" spans="53:53" x14ac:dyDescent="0.3">
      <c r="BA37386" s="2"/>
    </row>
    <row r="37387" spans="53:53" x14ac:dyDescent="0.3">
      <c r="BA37387" s="2"/>
    </row>
    <row r="37388" spans="53:53" x14ac:dyDescent="0.3">
      <c r="BA37388" s="2"/>
    </row>
    <row r="37389" spans="53:53" x14ac:dyDescent="0.3">
      <c r="BA37389" s="2"/>
    </row>
    <row r="37390" spans="53:53" x14ac:dyDescent="0.3">
      <c r="BA37390" s="2"/>
    </row>
    <row r="37391" spans="53:53" x14ac:dyDescent="0.3">
      <c r="BA37391" s="2"/>
    </row>
    <row r="37392" spans="53:53" x14ac:dyDescent="0.3">
      <c r="BA37392" s="2"/>
    </row>
    <row r="37393" spans="53:53" x14ac:dyDescent="0.3">
      <c r="BA37393" s="2"/>
    </row>
    <row r="37394" spans="53:53" x14ac:dyDescent="0.3">
      <c r="BA37394" s="2"/>
    </row>
    <row r="37395" spans="53:53" x14ac:dyDescent="0.3">
      <c r="BA37395" s="2"/>
    </row>
    <row r="37396" spans="53:53" x14ac:dyDescent="0.3">
      <c r="BA37396" s="2"/>
    </row>
    <row r="37397" spans="53:53" x14ac:dyDescent="0.3">
      <c r="BA37397" s="2"/>
    </row>
    <row r="37398" spans="53:53" x14ac:dyDescent="0.3">
      <c r="BA37398" s="2"/>
    </row>
    <row r="37399" spans="53:53" x14ac:dyDescent="0.3">
      <c r="BA37399" s="2"/>
    </row>
    <row r="37400" spans="53:53" x14ac:dyDescent="0.3">
      <c r="BA37400" s="2"/>
    </row>
    <row r="37401" spans="53:53" x14ac:dyDescent="0.3">
      <c r="BA37401" s="2"/>
    </row>
    <row r="37402" spans="53:53" x14ac:dyDescent="0.3">
      <c r="BA37402" s="2"/>
    </row>
    <row r="37403" spans="53:53" x14ac:dyDescent="0.3">
      <c r="BA37403" s="2"/>
    </row>
    <row r="37404" spans="53:53" x14ac:dyDescent="0.3">
      <c r="BA37404" s="2"/>
    </row>
    <row r="37405" spans="53:53" x14ac:dyDescent="0.3">
      <c r="BA37405" s="2"/>
    </row>
    <row r="37406" spans="53:53" x14ac:dyDescent="0.3">
      <c r="BA37406" s="2"/>
    </row>
    <row r="37407" spans="53:53" x14ac:dyDescent="0.3">
      <c r="BA37407" s="2"/>
    </row>
    <row r="37408" spans="53:53" x14ac:dyDescent="0.3">
      <c r="BA37408" s="2"/>
    </row>
    <row r="37409" spans="53:53" x14ac:dyDescent="0.3">
      <c r="BA37409" s="2"/>
    </row>
    <row r="37410" spans="53:53" x14ac:dyDescent="0.3">
      <c r="BA37410" s="2"/>
    </row>
    <row r="37411" spans="53:53" x14ac:dyDescent="0.3">
      <c r="BA37411" s="2"/>
    </row>
    <row r="37412" spans="53:53" x14ac:dyDescent="0.3">
      <c r="BA37412" s="2"/>
    </row>
    <row r="37413" spans="53:53" x14ac:dyDescent="0.3">
      <c r="BA37413" s="2"/>
    </row>
    <row r="37414" spans="53:53" x14ac:dyDescent="0.3">
      <c r="BA37414" s="2"/>
    </row>
    <row r="37415" spans="53:53" x14ac:dyDescent="0.3">
      <c r="BA37415" s="2"/>
    </row>
    <row r="37416" spans="53:53" x14ac:dyDescent="0.3">
      <c r="BA37416" s="2"/>
    </row>
    <row r="37417" spans="53:53" x14ac:dyDescent="0.3">
      <c r="BA37417" s="2"/>
    </row>
    <row r="37418" spans="53:53" x14ac:dyDescent="0.3">
      <c r="BA37418" s="2"/>
    </row>
    <row r="37419" spans="53:53" x14ac:dyDescent="0.3">
      <c r="BA37419" s="2"/>
    </row>
    <row r="37420" spans="53:53" x14ac:dyDescent="0.3">
      <c r="BA37420" s="2"/>
    </row>
    <row r="37421" spans="53:53" x14ac:dyDescent="0.3">
      <c r="BA37421" s="2"/>
    </row>
    <row r="37422" spans="53:53" x14ac:dyDescent="0.3">
      <c r="BA37422" s="2"/>
    </row>
    <row r="37423" spans="53:53" x14ac:dyDescent="0.3">
      <c r="BA37423" s="2"/>
    </row>
    <row r="37424" spans="53:53" x14ac:dyDescent="0.3">
      <c r="BA37424" s="2"/>
    </row>
    <row r="37425" spans="53:53" x14ac:dyDescent="0.3">
      <c r="BA37425" s="2"/>
    </row>
    <row r="37426" spans="53:53" x14ac:dyDescent="0.3">
      <c r="BA37426" s="2"/>
    </row>
    <row r="37427" spans="53:53" x14ac:dyDescent="0.3">
      <c r="BA37427" s="2"/>
    </row>
    <row r="37428" spans="53:53" x14ac:dyDescent="0.3">
      <c r="BA37428" s="2"/>
    </row>
    <row r="37429" spans="53:53" x14ac:dyDescent="0.3">
      <c r="BA37429" s="2"/>
    </row>
    <row r="37430" spans="53:53" x14ac:dyDescent="0.3">
      <c r="BA37430" s="2"/>
    </row>
    <row r="37431" spans="53:53" x14ac:dyDescent="0.3">
      <c r="BA37431" s="2"/>
    </row>
    <row r="37432" spans="53:53" x14ac:dyDescent="0.3">
      <c r="BA37432" s="2"/>
    </row>
    <row r="37433" spans="53:53" x14ac:dyDescent="0.3">
      <c r="BA37433" s="2"/>
    </row>
    <row r="37434" spans="53:53" x14ac:dyDescent="0.3">
      <c r="BA37434" s="2"/>
    </row>
    <row r="37435" spans="53:53" x14ac:dyDescent="0.3">
      <c r="BA37435" s="2"/>
    </row>
    <row r="37436" spans="53:53" x14ac:dyDescent="0.3">
      <c r="BA37436" s="2"/>
    </row>
    <row r="37437" spans="53:53" x14ac:dyDescent="0.3">
      <c r="BA37437" s="2"/>
    </row>
    <row r="37438" spans="53:53" x14ac:dyDescent="0.3">
      <c r="BA37438" s="2"/>
    </row>
    <row r="37439" spans="53:53" x14ac:dyDescent="0.3">
      <c r="BA37439" s="2"/>
    </row>
    <row r="37440" spans="53:53" x14ac:dyDescent="0.3">
      <c r="BA37440" s="2"/>
    </row>
    <row r="37441" spans="53:53" x14ac:dyDescent="0.3">
      <c r="BA37441" s="2"/>
    </row>
    <row r="37442" spans="53:53" x14ac:dyDescent="0.3">
      <c r="BA37442" s="2"/>
    </row>
    <row r="37443" spans="53:53" x14ac:dyDescent="0.3">
      <c r="BA37443" s="2"/>
    </row>
    <row r="37444" spans="53:53" x14ac:dyDescent="0.3">
      <c r="BA37444" s="2"/>
    </row>
    <row r="37445" spans="53:53" x14ac:dyDescent="0.3">
      <c r="BA37445" s="2"/>
    </row>
    <row r="37446" spans="53:53" x14ac:dyDescent="0.3">
      <c r="BA37446" s="2"/>
    </row>
    <row r="37447" spans="53:53" x14ac:dyDescent="0.3">
      <c r="BA37447" s="2"/>
    </row>
    <row r="37448" spans="53:53" x14ac:dyDescent="0.3">
      <c r="BA37448" s="2"/>
    </row>
    <row r="37449" spans="53:53" x14ac:dyDescent="0.3">
      <c r="BA37449" s="2"/>
    </row>
    <row r="37450" spans="53:53" x14ac:dyDescent="0.3">
      <c r="BA37450" s="2"/>
    </row>
    <row r="37451" spans="53:53" x14ac:dyDescent="0.3">
      <c r="BA37451" s="2"/>
    </row>
    <row r="37452" spans="53:53" x14ac:dyDescent="0.3">
      <c r="BA37452" s="2"/>
    </row>
    <row r="37453" spans="53:53" x14ac:dyDescent="0.3">
      <c r="BA37453" s="2"/>
    </row>
    <row r="37454" spans="53:53" x14ac:dyDescent="0.3">
      <c r="BA37454" s="2"/>
    </row>
    <row r="37455" spans="53:53" x14ac:dyDescent="0.3">
      <c r="BA37455" s="2"/>
    </row>
    <row r="37456" spans="53:53" x14ac:dyDescent="0.3">
      <c r="BA37456" s="2"/>
    </row>
    <row r="37457" spans="53:53" x14ac:dyDescent="0.3">
      <c r="BA37457" s="2"/>
    </row>
    <row r="37458" spans="53:53" x14ac:dyDescent="0.3">
      <c r="BA37458" s="2"/>
    </row>
    <row r="37459" spans="53:53" x14ac:dyDescent="0.3">
      <c r="BA37459" s="2"/>
    </row>
    <row r="37460" spans="53:53" x14ac:dyDescent="0.3">
      <c r="BA37460" s="2"/>
    </row>
    <row r="37461" spans="53:53" x14ac:dyDescent="0.3">
      <c r="BA37461" s="2"/>
    </row>
    <row r="37462" spans="53:53" x14ac:dyDescent="0.3">
      <c r="BA37462" s="2"/>
    </row>
    <row r="37463" spans="53:53" x14ac:dyDescent="0.3">
      <c r="BA37463" s="2"/>
    </row>
    <row r="37464" spans="53:53" x14ac:dyDescent="0.3">
      <c r="BA37464" s="2"/>
    </row>
    <row r="37465" spans="53:53" x14ac:dyDescent="0.3">
      <c r="BA37465" s="2"/>
    </row>
    <row r="37466" spans="53:53" x14ac:dyDescent="0.3">
      <c r="BA37466" s="2"/>
    </row>
    <row r="37467" spans="53:53" x14ac:dyDescent="0.3">
      <c r="BA37467" s="2"/>
    </row>
    <row r="37468" spans="53:53" x14ac:dyDescent="0.3">
      <c r="BA37468" s="2"/>
    </row>
    <row r="37469" spans="53:53" x14ac:dyDescent="0.3">
      <c r="BA37469" s="2"/>
    </row>
    <row r="37470" spans="53:53" x14ac:dyDescent="0.3">
      <c r="BA37470" s="2"/>
    </row>
    <row r="37471" spans="53:53" x14ac:dyDescent="0.3">
      <c r="BA37471" s="2"/>
    </row>
    <row r="37472" spans="53:53" x14ac:dyDescent="0.3">
      <c r="BA37472" s="2"/>
    </row>
    <row r="37473" spans="53:53" x14ac:dyDescent="0.3">
      <c r="BA37473" s="2"/>
    </row>
    <row r="37474" spans="53:53" x14ac:dyDescent="0.3">
      <c r="BA37474" s="2"/>
    </row>
    <row r="37475" spans="53:53" x14ac:dyDescent="0.3">
      <c r="BA37475" s="2"/>
    </row>
    <row r="37476" spans="53:53" x14ac:dyDescent="0.3">
      <c r="BA37476" s="2"/>
    </row>
    <row r="37477" spans="53:53" x14ac:dyDescent="0.3">
      <c r="BA37477" s="2"/>
    </row>
    <row r="37478" spans="53:53" x14ac:dyDescent="0.3">
      <c r="BA37478" s="2"/>
    </row>
    <row r="37479" spans="53:53" x14ac:dyDescent="0.3">
      <c r="BA37479" s="2"/>
    </row>
    <row r="37480" spans="53:53" x14ac:dyDescent="0.3">
      <c r="BA37480" s="2"/>
    </row>
    <row r="37481" spans="53:53" x14ac:dyDescent="0.3">
      <c r="BA37481" s="2"/>
    </row>
    <row r="37482" spans="53:53" x14ac:dyDescent="0.3">
      <c r="BA37482" s="2"/>
    </row>
    <row r="37483" spans="53:53" x14ac:dyDescent="0.3">
      <c r="BA37483" s="2"/>
    </row>
    <row r="37484" spans="53:53" x14ac:dyDescent="0.3">
      <c r="BA37484" s="2"/>
    </row>
    <row r="37485" spans="53:53" x14ac:dyDescent="0.3">
      <c r="BA37485" s="2"/>
    </row>
    <row r="37486" spans="53:53" x14ac:dyDescent="0.3">
      <c r="BA37486" s="2"/>
    </row>
    <row r="37487" spans="53:53" x14ac:dyDescent="0.3">
      <c r="BA37487" s="2"/>
    </row>
    <row r="37488" spans="53:53" x14ac:dyDescent="0.3">
      <c r="BA37488" s="2"/>
    </row>
    <row r="37489" spans="53:53" x14ac:dyDescent="0.3">
      <c r="BA37489" s="2"/>
    </row>
    <row r="37490" spans="53:53" x14ac:dyDescent="0.3">
      <c r="BA37490" s="2"/>
    </row>
    <row r="37491" spans="53:53" x14ac:dyDescent="0.3">
      <c r="BA37491" s="2"/>
    </row>
    <row r="37492" spans="53:53" x14ac:dyDescent="0.3">
      <c r="BA37492" s="2"/>
    </row>
    <row r="37493" spans="53:53" x14ac:dyDescent="0.3">
      <c r="BA37493" s="2"/>
    </row>
    <row r="37494" spans="53:53" x14ac:dyDescent="0.3">
      <c r="BA37494" s="2"/>
    </row>
    <row r="37495" spans="53:53" x14ac:dyDescent="0.3">
      <c r="BA37495" s="2"/>
    </row>
    <row r="37496" spans="53:53" x14ac:dyDescent="0.3">
      <c r="BA37496" s="2"/>
    </row>
    <row r="37497" spans="53:53" x14ac:dyDescent="0.3">
      <c r="BA37497" s="2"/>
    </row>
    <row r="37498" spans="53:53" x14ac:dyDescent="0.3">
      <c r="BA37498" s="2"/>
    </row>
    <row r="37499" spans="53:53" x14ac:dyDescent="0.3">
      <c r="BA37499" s="2"/>
    </row>
    <row r="37500" spans="53:53" x14ac:dyDescent="0.3">
      <c r="BA37500" s="2"/>
    </row>
    <row r="37501" spans="53:53" x14ac:dyDescent="0.3">
      <c r="BA37501" s="2"/>
    </row>
    <row r="37502" spans="53:53" x14ac:dyDescent="0.3">
      <c r="BA37502" s="2"/>
    </row>
    <row r="37503" spans="53:53" x14ac:dyDescent="0.3">
      <c r="BA37503" s="2"/>
    </row>
    <row r="37504" spans="53:53" x14ac:dyDescent="0.3">
      <c r="BA37504" s="2"/>
    </row>
    <row r="37505" spans="53:53" x14ac:dyDescent="0.3">
      <c r="BA37505" s="2"/>
    </row>
    <row r="37506" spans="53:53" x14ac:dyDescent="0.3">
      <c r="BA37506" s="2"/>
    </row>
    <row r="37507" spans="53:53" x14ac:dyDescent="0.3">
      <c r="BA37507" s="2"/>
    </row>
    <row r="37508" spans="53:53" x14ac:dyDescent="0.3">
      <c r="BA37508" s="2"/>
    </row>
    <row r="37509" spans="53:53" x14ac:dyDescent="0.3">
      <c r="BA37509" s="2"/>
    </row>
    <row r="37510" spans="53:53" x14ac:dyDescent="0.3">
      <c r="BA37510" s="2"/>
    </row>
    <row r="37511" spans="53:53" x14ac:dyDescent="0.3">
      <c r="BA37511" s="2"/>
    </row>
    <row r="37512" spans="53:53" x14ac:dyDescent="0.3">
      <c r="BA37512" s="2"/>
    </row>
    <row r="37513" spans="53:53" x14ac:dyDescent="0.3">
      <c r="BA37513" s="2"/>
    </row>
    <row r="37514" spans="53:53" x14ac:dyDescent="0.3">
      <c r="BA37514" s="2"/>
    </row>
    <row r="37515" spans="53:53" x14ac:dyDescent="0.3">
      <c r="BA37515" s="2"/>
    </row>
    <row r="37516" spans="53:53" x14ac:dyDescent="0.3">
      <c r="BA37516" s="2"/>
    </row>
    <row r="37517" spans="53:53" x14ac:dyDescent="0.3">
      <c r="BA37517" s="2"/>
    </row>
    <row r="37518" spans="53:53" x14ac:dyDescent="0.3">
      <c r="BA37518" s="2"/>
    </row>
    <row r="37519" spans="53:53" x14ac:dyDescent="0.3">
      <c r="BA37519" s="2"/>
    </row>
    <row r="37520" spans="53:53" x14ac:dyDescent="0.3">
      <c r="BA37520" s="2"/>
    </row>
    <row r="37521" spans="53:53" x14ac:dyDescent="0.3">
      <c r="BA37521" s="2"/>
    </row>
    <row r="37522" spans="53:53" x14ac:dyDescent="0.3">
      <c r="BA37522" s="2"/>
    </row>
    <row r="37523" spans="53:53" x14ac:dyDescent="0.3">
      <c r="BA37523" s="2"/>
    </row>
    <row r="37524" spans="53:53" x14ac:dyDescent="0.3">
      <c r="BA37524" s="2"/>
    </row>
    <row r="37525" spans="53:53" x14ac:dyDescent="0.3">
      <c r="BA37525" s="2"/>
    </row>
    <row r="37526" spans="53:53" x14ac:dyDescent="0.3">
      <c r="BA37526" s="2"/>
    </row>
    <row r="37527" spans="53:53" x14ac:dyDescent="0.3">
      <c r="BA37527" s="2"/>
    </row>
    <row r="37528" spans="53:53" x14ac:dyDescent="0.3">
      <c r="BA37528" s="2"/>
    </row>
    <row r="37529" spans="53:53" x14ac:dyDescent="0.3">
      <c r="BA37529" s="2"/>
    </row>
    <row r="37530" spans="53:53" x14ac:dyDescent="0.3">
      <c r="BA37530" s="2"/>
    </row>
    <row r="37531" spans="53:53" x14ac:dyDescent="0.3">
      <c r="BA37531" s="2"/>
    </row>
    <row r="37532" spans="53:53" x14ac:dyDescent="0.3">
      <c r="BA37532" s="2"/>
    </row>
    <row r="37533" spans="53:53" x14ac:dyDescent="0.3">
      <c r="BA37533" s="2"/>
    </row>
    <row r="37534" spans="53:53" x14ac:dyDescent="0.3">
      <c r="BA37534" s="2"/>
    </row>
    <row r="37535" spans="53:53" x14ac:dyDescent="0.3">
      <c r="BA37535" s="2"/>
    </row>
    <row r="37536" spans="53:53" x14ac:dyDescent="0.3">
      <c r="BA37536" s="2"/>
    </row>
    <row r="37537" spans="53:53" x14ac:dyDescent="0.3">
      <c r="BA37537" s="2"/>
    </row>
    <row r="37538" spans="53:53" x14ac:dyDescent="0.3">
      <c r="BA37538" s="2"/>
    </row>
    <row r="37539" spans="53:53" x14ac:dyDescent="0.3">
      <c r="BA37539" s="2"/>
    </row>
    <row r="37540" spans="53:53" x14ac:dyDescent="0.3">
      <c r="BA37540" s="2"/>
    </row>
    <row r="37541" spans="53:53" x14ac:dyDescent="0.3">
      <c r="BA37541" s="2"/>
    </row>
    <row r="37542" spans="53:53" x14ac:dyDescent="0.3">
      <c r="BA37542" s="2"/>
    </row>
    <row r="37543" spans="53:53" x14ac:dyDescent="0.3">
      <c r="BA37543" s="2"/>
    </row>
    <row r="37544" spans="53:53" x14ac:dyDescent="0.3">
      <c r="BA37544" s="2"/>
    </row>
    <row r="37545" spans="53:53" x14ac:dyDescent="0.3">
      <c r="BA37545" s="2"/>
    </row>
    <row r="37546" spans="53:53" x14ac:dyDescent="0.3">
      <c r="BA37546" s="2"/>
    </row>
    <row r="37547" spans="53:53" x14ac:dyDescent="0.3">
      <c r="BA37547" s="2"/>
    </row>
    <row r="37548" spans="53:53" x14ac:dyDescent="0.3">
      <c r="BA37548" s="2"/>
    </row>
    <row r="37549" spans="53:53" x14ac:dyDescent="0.3">
      <c r="BA37549" s="2"/>
    </row>
    <row r="37550" spans="53:53" x14ac:dyDescent="0.3">
      <c r="BA37550" s="2"/>
    </row>
    <row r="37551" spans="53:53" x14ac:dyDescent="0.3">
      <c r="BA37551" s="2"/>
    </row>
    <row r="37552" spans="53:53" x14ac:dyDescent="0.3">
      <c r="BA37552" s="2"/>
    </row>
    <row r="37553" spans="53:53" x14ac:dyDescent="0.3">
      <c r="BA37553" s="2"/>
    </row>
    <row r="37554" spans="53:53" x14ac:dyDescent="0.3">
      <c r="BA37554" s="2"/>
    </row>
    <row r="37555" spans="53:53" x14ac:dyDescent="0.3">
      <c r="BA37555" s="2"/>
    </row>
    <row r="37556" spans="53:53" x14ac:dyDescent="0.3">
      <c r="BA37556" s="2"/>
    </row>
    <row r="37557" spans="53:53" x14ac:dyDescent="0.3">
      <c r="BA37557" s="2"/>
    </row>
    <row r="37558" spans="53:53" x14ac:dyDescent="0.3">
      <c r="BA37558" s="2"/>
    </row>
    <row r="37559" spans="53:53" x14ac:dyDescent="0.3">
      <c r="BA37559" s="2"/>
    </row>
    <row r="37560" spans="53:53" x14ac:dyDescent="0.3">
      <c r="BA37560" s="2"/>
    </row>
    <row r="37561" spans="53:53" x14ac:dyDescent="0.3">
      <c r="BA37561" s="2"/>
    </row>
    <row r="37562" spans="53:53" x14ac:dyDescent="0.3">
      <c r="BA37562" s="2"/>
    </row>
    <row r="37563" spans="53:53" x14ac:dyDescent="0.3">
      <c r="BA37563" s="2"/>
    </row>
    <row r="37564" spans="53:53" x14ac:dyDescent="0.3">
      <c r="BA37564" s="2"/>
    </row>
    <row r="37565" spans="53:53" x14ac:dyDescent="0.3">
      <c r="BA37565" s="2"/>
    </row>
    <row r="37566" spans="53:53" x14ac:dyDescent="0.3">
      <c r="BA37566" s="2"/>
    </row>
    <row r="37567" spans="53:53" x14ac:dyDescent="0.3">
      <c r="BA37567" s="2"/>
    </row>
    <row r="37568" spans="53:53" x14ac:dyDescent="0.3">
      <c r="BA37568" s="2"/>
    </row>
    <row r="37569" spans="53:53" x14ac:dyDescent="0.3">
      <c r="BA37569" s="2"/>
    </row>
    <row r="37570" spans="53:53" x14ac:dyDescent="0.3">
      <c r="BA37570" s="2"/>
    </row>
    <row r="37571" spans="53:53" x14ac:dyDescent="0.3">
      <c r="BA37571" s="2"/>
    </row>
    <row r="37572" spans="53:53" x14ac:dyDescent="0.3">
      <c r="BA37572" s="2"/>
    </row>
    <row r="37573" spans="53:53" x14ac:dyDescent="0.3">
      <c r="BA37573" s="2"/>
    </row>
    <row r="37574" spans="53:53" x14ac:dyDescent="0.3">
      <c r="BA37574" s="2"/>
    </row>
    <row r="37575" spans="53:53" x14ac:dyDescent="0.3">
      <c r="BA37575" s="2"/>
    </row>
    <row r="37576" spans="53:53" x14ac:dyDescent="0.3">
      <c r="BA37576" s="2"/>
    </row>
    <row r="37577" spans="53:53" x14ac:dyDescent="0.3">
      <c r="BA37577" s="2"/>
    </row>
    <row r="37578" spans="53:53" x14ac:dyDescent="0.3">
      <c r="BA37578" s="2"/>
    </row>
    <row r="37579" spans="53:53" x14ac:dyDescent="0.3">
      <c r="BA37579" s="2"/>
    </row>
    <row r="37580" spans="53:53" x14ac:dyDescent="0.3">
      <c r="BA37580" s="2"/>
    </row>
    <row r="37581" spans="53:53" x14ac:dyDescent="0.3">
      <c r="BA37581" s="2"/>
    </row>
    <row r="37582" spans="53:53" x14ac:dyDescent="0.3">
      <c r="BA37582" s="2"/>
    </row>
    <row r="37583" spans="53:53" x14ac:dyDescent="0.3">
      <c r="BA37583" s="2"/>
    </row>
    <row r="37584" spans="53:53" x14ac:dyDescent="0.3">
      <c r="BA37584" s="2"/>
    </row>
    <row r="37585" spans="53:53" x14ac:dyDescent="0.3">
      <c r="BA37585" s="2"/>
    </row>
    <row r="37586" spans="53:53" x14ac:dyDescent="0.3">
      <c r="BA37586" s="2"/>
    </row>
    <row r="37587" spans="53:53" x14ac:dyDescent="0.3">
      <c r="BA37587" s="2"/>
    </row>
    <row r="37588" spans="53:53" x14ac:dyDescent="0.3">
      <c r="BA37588" s="2"/>
    </row>
    <row r="37589" spans="53:53" x14ac:dyDescent="0.3">
      <c r="BA37589" s="2"/>
    </row>
    <row r="37590" spans="53:53" x14ac:dyDescent="0.3">
      <c r="BA37590" s="2"/>
    </row>
    <row r="37591" spans="53:53" x14ac:dyDescent="0.3">
      <c r="BA37591" s="2"/>
    </row>
    <row r="37592" spans="53:53" x14ac:dyDescent="0.3">
      <c r="BA37592" s="2"/>
    </row>
    <row r="37593" spans="53:53" x14ac:dyDescent="0.3">
      <c r="BA37593" s="2"/>
    </row>
    <row r="37594" spans="53:53" x14ac:dyDescent="0.3">
      <c r="BA37594" s="2"/>
    </row>
    <row r="37595" spans="53:53" x14ac:dyDescent="0.3">
      <c r="BA37595" s="2"/>
    </row>
    <row r="37596" spans="53:53" x14ac:dyDescent="0.3">
      <c r="BA37596" s="2"/>
    </row>
    <row r="37597" spans="53:53" x14ac:dyDescent="0.3">
      <c r="BA37597" s="2"/>
    </row>
    <row r="37598" spans="53:53" x14ac:dyDescent="0.3">
      <c r="BA37598" s="2"/>
    </row>
    <row r="37599" spans="53:53" x14ac:dyDescent="0.3">
      <c r="BA37599" s="2"/>
    </row>
    <row r="37600" spans="53:53" x14ac:dyDescent="0.3">
      <c r="BA37600" s="2"/>
    </row>
    <row r="37601" spans="53:53" x14ac:dyDescent="0.3">
      <c r="BA37601" s="2"/>
    </row>
    <row r="37602" spans="53:53" x14ac:dyDescent="0.3">
      <c r="BA37602" s="2"/>
    </row>
    <row r="37603" spans="53:53" x14ac:dyDescent="0.3">
      <c r="BA37603" s="2"/>
    </row>
    <row r="37604" spans="53:53" x14ac:dyDescent="0.3">
      <c r="BA37604" s="2"/>
    </row>
    <row r="37605" spans="53:53" x14ac:dyDescent="0.3">
      <c r="BA37605" s="2"/>
    </row>
    <row r="37606" spans="53:53" x14ac:dyDescent="0.3">
      <c r="BA37606" s="2"/>
    </row>
    <row r="37607" spans="53:53" x14ac:dyDescent="0.3">
      <c r="BA37607" s="2"/>
    </row>
    <row r="37608" spans="53:53" x14ac:dyDescent="0.3">
      <c r="BA37608" s="2"/>
    </row>
    <row r="37609" spans="53:53" x14ac:dyDescent="0.3">
      <c r="BA37609" s="2"/>
    </row>
    <row r="37610" spans="53:53" x14ac:dyDescent="0.3">
      <c r="BA37610" s="2"/>
    </row>
    <row r="37611" spans="53:53" x14ac:dyDescent="0.3">
      <c r="BA37611" s="2"/>
    </row>
    <row r="37612" spans="53:53" x14ac:dyDescent="0.3">
      <c r="BA37612" s="2"/>
    </row>
    <row r="37613" spans="53:53" x14ac:dyDescent="0.3">
      <c r="BA37613" s="2"/>
    </row>
    <row r="37614" spans="53:53" x14ac:dyDescent="0.3">
      <c r="BA37614" s="2"/>
    </row>
    <row r="37615" spans="53:53" x14ac:dyDescent="0.3">
      <c r="BA37615" s="2"/>
    </row>
    <row r="37616" spans="53:53" x14ac:dyDescent="0.3">
      <c r="BA37616" s="2"/>
    </row>
    <row r="37617" spans="53:53" x14ac:dyDescent="0.3">
      <c r="BA37617" s="2"/>
    </row>
    <row r="37618" spans="53:53" x14ac:dyDescent="0.3">
      <c r="BA37618" s="2"/>
    </row>
    <row r="37619" spans="53:53" x14ac:dyDescent="0.3">
      <c r="BA37619" s="2"/>
    </row>
    <row r="37620" spans="53:53" x14ac:dyDescent="0.3">
      <c r="BA37620" s="2"/>
    </row>
    <row r="37621" spans="53:53" x14ac:dyDescent="0.3">
      <c r="BA37621" s="2"/>
    </row>
    <row r="37622" spans="53:53" x14ac:dyDescent="0.3">
      <c r="BA37622" s="2"/>
    </row>
    <row r="37623" spans="53:53" x14ac:dyDescent="0.3">
      <c r="BA37623" s="2"/>
    </row>
    <row r="37624" spans="53:53" x14ac:dyDescent="0.3">
      <c r="BA37624" s="2"/>
    </row>
    <row r="37625" spans="53:53" x14ac:dyDescent="0.3">
      <c r="BA37625" s="2"/>
    </row>
    <row r="37626" spans="53:53" x14ac:dyDescent="0.3">
      <c r="BA37626" s="2"/>
    </row>
    <row r="37627" spans="53:53" x14ac:dyDescent="0.3">
      <c r="BA37627" s="2"/>
    </row>
    <row r="37628" spans="53:53" x14ac:dyDescent="0.3">
      <c r="BA37628" s="2"/>
    </row>
    <row r="37629" spans="53:53" x14ac:dyDescent="0.3">
      <c r="BA37629" s="2"/>
    </row>
    <row r="37630" spans="53:53" x14ac:dyDescent="0.3">
      <c r="BA37630" s="2"/>
    </row>
    <row r="37631" spans="53:53" x14ac:dyDescent="0.3">
      <c r="BA37631" s="2"/>
    </row>
    <row r="37632" spans="53:53" x14ac:dyDescent="0.3">
      <c r="BA37632" s="2"/>
    </row>
    <row r="37633" spans="53:53" x14ac:dyDescent="0.3">
      <c r="BA37633" s="2"/>
    </row>
    <row r="37634" spans="53:53" x14ac:dyDescent="0.3">
      <c r="BA37634" s="2"/>
    </row>
    <row r="37635" spans="53:53" x14ac:dyDescent="0.3">
      <c r="BA37635" s="2"/>
    </row>
    <row r="37636" spans="53:53" x14ac:dyDescent="0.3">
      <c r="BA37636" s="2"/>
    </row>
    <row r="37637" spans="53:53" x14ac:dyDescent="0.3">
      <c r="BA37637" s="2"/>
    </row>
    <row r="37638" spans="53:53" x14ac:dyDescent="0.3">
      <c r="BA37638" s="2"/>
    </row>
    <row r="37639" spans="53:53" x14ac:dyDescent="0.3">
      <c r="BA37639" s="2"/>
    </row>
    <row r="37640" spans="53:53" x14ac:dyDescent="0.3">
      <c r="BA37640" s="2"/>
    </row>
    <row r="37641" spans="53:53" x14ac:dyDescent="0.3">
      <c r="BA37641" s="2"/>
    </row>
    <row r="37642" spans="53:53" x14ac:dyDescent="0.3">
      <c r="BA37642" s="2"/>
    </row>
    <row r="37643" spans="53:53" x14ac:dyDescent="0.3">
      <c r="BA37643" s="2"/>
    </row>
    <row r="37644" spans="53:53" x14ac:dyDescent="0.3">
      <c r="BA37644" s="2"/>
    </row>
    <row r="37645" spans="53:53" x14ac:dyDescent="0.3">
      <c r="BA37645" s="2"/>
    </row>
    <row r="37646" spans="53:53" x14ac:dyDescent="0.3">
      <c r="BA37646" s="2"/>
    </row>
    <row r="37647" spans="53:53" x14ac:dyDescent="0.3">
      <c r="BA37647" s="2"/>
    </row>
    <row r="37648" spans="53:53" x14ac:dyDescent="0.3">
      <c r="BA37648" s="2"/>
    </row>
    <row r="37649" spans="53:53" x14ac:dyDescent="0.3">
      <c r="BA37649" s="2"/>
    </row>
    <row r="37650" spans="53:53" x14ac:dyDescent="0.3">
      <c r="BA37650" s="2"/>
    </row>
    <row r="37651" spans="53:53" x14ac:dyDescent="0.3">
      <c r="BA37651" s="2"/>
    </row>
    <row r="37652" spans="53:53" x14ac:dyDescent="0.3">
      <c r="BA37652" s="2"/>
    </row>
    <row r="37653" spans="53:53" x14ac:dyDescent="0.3">
      <c r="BA37653" s="2"/>
    </row>
    <row r="37654" spans="53:53" x14ac:dyDescent="0.3">
      <c r="BA37654" s="2"/>
    </row>
    <row r="37655" spans="53:53" x14ac:dyDescent="0.3">
      <c r="BA37655" s="2"/>
    </row>
    <row r="37656" spans="53:53" x14ac:dyDescent="0.3">
      <c r="BA37656" s="2"/>
    </row>
    <row r="37657" spans="53:53" x14ac:dyDescent="0.3">
      <c r="BA37657" s="2"/>
    </row>
    <row r="37658" spans="53:53" x14ac:dyDescent="0.3">
      <c r="BA37658" s="2"/>
    </row>
    <row r="37659" spans="53:53" x14ac:dyDescent="0.3">
      <c r="BA37659" s="2"/>
    </row>
    <row r="37660" spans="53:53" x14ac:dyDescent="0.3">
      <c r="BA37660" s="2"/>
    </row>
    <row r="37661" spans="53:53" x14ac:dyDescent="0.3">
      <c r="BA37661" s="2"/>
    </row>
    <row r="37662" spans="53:53" x14ac:dyDescent="0.3">
      <c r="BA37662" s="2"/>
    </row>
    <row r="37663" spans="53:53" x14ac:dyDescent="0.3">
      <c r="BA37663" s="2"/>
    </row>
    <row r="37664" spans="53:53" x14ac:dyDescent="0.3">
      <c r="BA37664" s="2"/>
    </row>
    <row r="37665" spans="53:53" x14ac:dyDescent="0.3">
      <c r="BA37665" s="2"/>
    </row>
    <row r="37666" spans="53:53" x14ac:dyDescent="0.3">
      <c r="BA37666" s="2"/>
    </row>
    <row r="37667" spans="53:53" x14ac:dyDescent="0.3">
      <c r="BA37667" s="2"/>
    </row>
    <row r="37668" spans="53:53" x14ac:dyDescent="0.3">
      <c r="BA37668" s="2"/>
    </row>
    <row r="37669" spans="53:53" x14ac:dyDescent="0.3">
      <c r="BA37669" s="2"/>
    </row>
    <row r="37670" spans="53:53" x14ac:dyDescent="0.3">
      <c r="BA37670" s="2"/>
    </row>
    <row r="37671" spans="53:53" x14ac:dyDescent="0.3">
      <c r="BA37671" s="2"/>
    </row>
    <row r="37672" spans="53:53" x14ac:dyDescent="0.3">
      <c r="BA37672" s="2"/>
    </row>
    <row r="37673" spans="53:53" x14ac:dyDescent="0.3">
      <c r="BA37673" s="2"/>
    </row>
    <row r="37674" spans="53:53" x14ac:dyDescent="0.3">
      <c r="BA37674" s="2"/>
    </row>
    <row r="37675" spans="53:53" x14ac:dyDescent="0.3">
      <c r="BA37675" s="2"/>
    </row>
    <row r="37676" spans="53:53" x14ac:dyDescent="0.3">
      <c r="BA37676" s="2"/>
    </row>
    <row r="37677" spans="53:53" x14ac:dyDescent="0.3">
      <c r="BA37677" s="2"/>
    </row>
    <row r="37678" spans="53:53" x14ac:dyDescent="0.3">
      <c r="BA37678" s="2"/>
    </row>
    <row r="37679" spans="53:53" x14ac:dyDescent="0.3">
      <c r="BA37679" s="2"/>
    </row>
    <row r="37680" spans="53:53" x14ac:dyDescent="0.3">
      <c r="BA37680" s="2"/>
    </row>
    <row r="37681" spans="53:53" x14ac:dyDescent="0.3">
      <c r="BA37681" s="2"/>
    </row>
    <row r="37682" spans="53:53" x14ac:dyDescent="0.3">
      <c r="BA37682" s="2"/>
    </row>
    <row r="37683" spans="53:53" x14ac:dyDescent="0.3">
      <c r="BA37683" s="2"/>
    </row>
    <row r="37684" spans="53:53" x14ac:dyDescent="0.3">
      <c r="BA37684" s="2"/>
    </row>
    <row r="37685" spans="53:53" x14ac:dyDescent="0.3">
      <c r="BA37685" s="2"/>
    </row>
    <row r="37686" spans="53:53" x14ac:dyDescent="0.3">
      <c r="BA37686" s="2"/>
    </row>
    <row r="37687" spans="53:53" x14ac:dyDescent="0.3">
      <c r="BA37687" s="2"/>
    </row>
    <row r="37688" spans="53:53" x14ac:dyDescent="0.3">
      <c r="BA37688" s="2"/>
    </row>
    <row r="37689" spans="53:53" x14ac:dyDescent="0.3">
      <c r="BA37689" s="2"/>
    </row>
    <row r="37690" spans="53:53" x14ac:dyDescent="0.3">
      <c r="BA37690" s="2"/>
    </row>
    <row r="37691" spans="53:53" x14ac:dyDescent="0.3">
      <c r="BA37691" s="2"/>
    </row>
    <row r="37692" spans="53:53" x14ac:dyDescent="0.3">
      <c r="BA37692" s="2"/>
    </row>
    <row r="37693" spans="53:53" x14ac:dyDescent="0.3">
      <c r="BA37693" s="2"/>
    </row>
    <row r="37694" spans="53:53" x14ac:dyDescent="0.3">
      <c r="BA37694" s="2"/>
    </row>
    <row r="37695" spans="53:53" x14ac:dyDescent="0.3">
      <c r="BA37695" s="2"/>
    </row>
    <row r="37696" spans="53:53" x14ac:dyDescent="0.3">
      <c r="BA37696" s="2"/>
    </row>
    <row r="37697" spans="53:53" x14ac:dyDescent="0.3">
      <c r="BA37697" s="2"/>
    </row>
    <row r="37698" spans="53:53" x14ac:dyDescent="0.3">
      <c r="BA37698" s="2"/>
    </row>
    <row r="37699" spans="53:53" x14ac:dyDescent="0.3">
      <c r="BA37699" s="2"/>
    </row>
    <row r="37700" spans="53:53" x14ac:dyDescent="0.3">
      <c r="BA37700" s="2"/>
    </row>
    <row r="37701" spans="53:53" x14ac:dyDescent="0.3">
      <c r="BA37701" s="2"/>
    </row>
    <row r="37702" spans="53:53" x14ac:dyDescent="0.3">
      <c r="BA37702" s="2"/>
    </row>
    <row r="37703" spans="53:53" x14ac:dyDescent="0.3">
      <c r="BA37703" s="2"/>
    </row>
    <row r="37704" spans="53:53" x14ac:dyDescent="0.3">
      <c r="BA37704" s="2"/>
    </row>
    <row r="37705" spans="53:53" x14ac:dyDescent="0.3">
      <c r="BA37705" s="2"/>
    </row>
    <row r="37706" spans="53:53" x14ac:dyDescent="0.3">
      <c r="BA37706" s="2"/>
    </row>
    <row r="37707" spans="53:53" x14ac:dyDescent="0.3">
      <c r="BA37707" s="2"/>
    </row>
    <row r="37708" spans="53:53" x14ac:dyDescent="0.3">
      <c r="BA37708" s="2"/>
    </row>
    <row r="37709" spans="53:53" x14ac:dyDescent="0.3">
      <c r="BA37709" s="2"/>
    </row>
    <row r="37710" spans="53:53" x14ac:dyDescent="0.3">
      <c r="BA37710" s="2"/>
    </row>
    <row r="37711" spans="53:53" x14ac:dyDescent="0.3">
      <c r="BA37711" s="2"/>
    </row>
    <row r="37712" spans="53:53" x14ac:dyDescent="0.3">
      <c r="BA37712" s="2"/>
    </row>
    <row r="37713" spans="53:53" x14ac:dyDescent="0.3">
      <c r="BA37713" s="2"/>
    </row>
    <row r="37714" spans="53:53" x14ac:dyDescent="0.3">
      <c r="BA37714" s="2"/>
    </row>
    <row r="37715" spans="53:53" x14ac:dyDescent="0.3">
      <c r="BA37715" s="2"/>
    </row>
    <row r="37716" spans="53:53" x14ac:dyDescent="0.3">
      <c r="BA37716" s="2"/>
    </row>
    <row r="37717" spans="53:53" x14ac:dyDescent="0.3">
      <c r="BA37717" s="2"/>
    </row>
    <row r="37718" spans="53:53" x14ac:dyDescent="0.3">
      <c r="BA37718" s="2"/>
    </row>
    <row r="37719" spans="53:53" x14ac:dyDescent="0.3">
      <c r="BA37719" s="2"/>
    </row>
    <row r="37720" spans="53:53" x14ac:dyDescent="0.3">
      <c r="BA37720" s="2"/>
    </row>
    <row r="37721" spans="53:53" x14ac:dyDescent="0.3">
      <c r="BA37721" s="2"/>
    </row>
    <row r="37722" spans="53:53" x14ac:dyDescent="0.3">
      <c r="BA37722" s="2"/>
    </row>
    <row r="37723" spans="53:53" x14ac:dyDescent="0.3">
      <c r="BA37723" s="2"/>
    </row>
    <row r="37724" spans="53:53" x14ac:dyDescent="0.3">
      <c r="BA37724" s="2"/>
    </row>
    <row r="37725" spans="53:53" x14ac:dyDescent="0.3">
      <c r="BA37725" s="2"/>
    </row>
    <row r="37726" spans="53:53" x14ac:dyDescent="0.3">
      <c r="BA37726" s="2"/>
    </row>
    <row r="37727" spans="53:53" x14ac:dyDescent="0.3">
      <c r="BA37727" s="2"/>
    </row>
    <row r="37728" spans="53:53" x14ac:dyDescent="0.3">
      <c r="BA37728" s="2"/>
    </row>
    <row r="37729" spans="53:53" x14ac:dyDescent="0.3">
      <c r="BA37729" s="2"/>
    </row>
    <row r="37730" spans="53:53" x14ac:dyDescent="0.3">
      <c r="BA37730" s="2"/>
    </row>
    <row r="37731" spans="53:53" x14ac:dyDescent="0.3">
      <c r="BA37731" s="2"/>
    </row>
    <row r="37732" spans="53:53" x14ac:dyDescent="0.3">
      <c r="BA37732" s="2"/>
    </row>
    <row r="37733" spans="53:53" x14ac:dyDescent="0.3">
      <c r="BA37733" s="2"/>
    </row>
    <row r="37734" spans="53:53" x14ac:dyDescent="0.3">
      <c r="BA37734" s="2"/>
    </row>
    <row r="37735" spans="53:53" x14ac:dyDescent="0.3">
      <c r="BA37735" s="2"/>
    </row>
    <row r="37736" spans="53:53" x14ac:dyDescent="0.3">
      <c r="BA37736" s="2"/>
    </row>
    <row r="37737" spans="53:53" x14ac:dyDescent="0.3">
      <c r="BA37737" s="2"/>
    </row>
    <row r="37738" spans="53:53" x14ac:dyDescent="0.3">
      <c r="BA37738" s="2"/>
    </row>
    <row r="37739" spans="53:53" x14ac:dyDescent="0.3">
      <c r="BA37739" s="2"/>
    </row>
    <row r="37740" spans="53:53" x14ac:dyDescent="0.3">
      <c r="BA37740" s="2"/>
    </row>
    <row r="37741" spans="53:53" x14ac:dyDescent="0.3">
      <c r="BA37741" s="2"/>
    </row>
    <row r="37742" spans="53:53" x14ac:dyDescent="0.3">
      <c r="BA37742" s="2"/>
    </row>
    <row r="37743" spans="53:53" x14ac:dyDescent="0.3">
      <c r="BA37743" s="2"/>
    </row>
    <row r="37744" spans="53:53" x14ac:dyDescent="0.3">
      <c r="BA37744" s="2"/>
    </row>
    <row r="37745" spans="53:53" x14ac:dyDescent="0.3">
      <c r="BA37745" s="2"/>
    </row>
    <row r="37746" spans="53:53" x14ac:dyDescent="0.3">
      <c r="BA37746" s="2"/>
    </row>
    <row r="37747" spans="53:53" x14ac:dyDescent="0.3">
      <c r="BA37747" s="2"/>
    </row>
    <row r="37748" spans="53:53" x14ac:dyDescent="0.3">
      <c r="BA37748" s="2"/>
    </row>
    <row r="37749" spans="53:53" x14ac:dyDescent="0.3">
      <c r="BA37749" s="2"/>
    </row>
    <row r="37750" spans="53:53" x14ac:dyDescent="0.3">
      <c r="BA37750" s="2"/>
    </row>
    <row r="37751" spans="53:53" x14ac:dyDescent="0.3">
      <c r="BA37751" s="2"/>
    </row>
    <row r="37752" spans="53:53" x14ac:dyDescent="0.3">
      <c r="BA37752" s="2"/>
    </row>
    <row r="37753" spans="53:53" x14ac:dyDescent="0.3">
      <c r="BA37753" s="2"/>
    </row>
    <row r="37754" spans="53:53" x14ac:dyDescent="0.3">
      <c r="BA37754" s="2"/>
    </row>
    <row r="37755" spans="53:53" x14ac:dyDescent="0.3">
      <c r="BA37755" s="2"/>
    </row>
    <row r="37756" spans="53:53" x14ac:dyDescent="0.3">
      <c r="BA37756" s="2"/>
    </row>
    <row r="37757" spans="53:53" x14ac:dyDescent="0.3">
      <c r="BA37757" s="2"/>
    </row>
    <row r="37758" spans="53:53" x14ac:dyDescent="0.3">
      <c r="BA37758" s="2"/>
    </row>
    <row r="37759" spans="53:53" x14ac:dyDescent="0.3">
      <c r="BA37759" s="2"/>
    </row>
    <row r="37760" spans="53:53" x14ac:dyDescent="0.3">
      <c r="BA37760" s="2"/>
    </row>
    <row r="37761" spans="53:53" x14ac:dyDescent="0.3">
      <c r="BA37761" s="2"/>
    </row>
    <row r="37762" spans="53:53" x14ac:dyDescent="0.3">
      <c r="BA37762" s="2"/>
    </row>
    <row r="37763" spans="53:53" x14ac:dyDescent="0.3">
      <c r="BA37763" s="2"/>
    </row>
    <row r="37764" spans="53:53" x14ac:dyDescent="0.3">
      <c r="BA37764" s="2"/>
    </row>
    <row r="37765" spans="53:53" x14ac:dyDescent="0.3">
      <c r="BA37765" s="2"/>
    </row>
    <row r="37766" spans="53:53" x14ac:dyDescent="0.3">
      <c r="BA37766" s="2"/>
    </row>
    <row r="37767" spans="53:53" x14ac:dyDescent="0.3">
      <c r="BA37767" s="2"/>
    </row>
    <row r="37768" spans="53:53" x14ac:dyDescent="0.3">
      <c r="BA37768" s="2"/>
    </row>
    <row r="37769" spans="53:53" x14ac:dyDescent="0.3">
      <c r="BA37769" s="2"/>
    </row>
    <row r="37770" spans="53:53" x14ac:dyDescent="0.3">
      <c r="BA37770" s="2"/>
    </row>
    <row r="37771" spans="53:53" x14ac:dyDescent="0.3">
      <c r="BA37771" s="2"/>
    </row>
    <row r="37772" spans="53:53" x14ac:dyDescent="0.3">
      <c r="BA37772" s="2"/>
    </row>
    <row r="37773" spans="53:53" x14ac:dyDescent="0.3">
      <c r="BA37773" s="2"/>
    </row>
    <row r="37774" spans="53:53" x14ac:dyDescent="0.3">
      <c r="BA37774" s="2"/>
    </row>
    <row r="37775" spans="53:53" x14ac:dyDescent="0.3">
      <c r="BA37775" s="2"/>
    </row>
    <row r="37776" spans="53:53" x14ac:dyDescent="0.3">
      <c r="BA37776" s="2"/>
    </row>
    <row r="37777" spans="53:53" x14ac:dyDescent="0.3">
      <c r="BA37777" s="2"/>
    </row>
    <row r="37778" spans="53:53" x14ac:dyDescent="0.3">
      <c r="BA37778" s="2"/>
    </row>
    <row r="37779" spans="53:53" x14ac:dyDescent="0.3">
      <c r="BA37779" s="2"/>
    </row>
    <row r="37780" spans="53:53" x14ac:dyDescent="0.3">
      <c r="BA37780" s="2"/>
    </row>
    <row r="37781" spans="53:53" x14ac:dyDescent="0.3">
      <c r="BA37781" s="2"/>
    </row>
    <row r="37782" spans="53:53" x14ac:dyDescent="0.3">
      <c r="BA37782" s="2"/>
    </row>
    <row r="37783" spans="53:53" x14ac:dyDescent="0.3">
      <c r="BA37783" s="2"/>
    </row>
    <row r="37784" spans="53:53" x14ac:dyDescent="0.3">
      <c r="BA37784" s="2"/>
    </row>
    <row r="37785" spans="53:53" x14ac:dyDescent="0.3">
      <c r="BA37785" s="2"/>
    </row>
    <row r="37786" spans="53:53" x14ac:dyDescent="0.3">
      <c r="BA37786" s="2"/>
    </row>
    <row r="37787" spans="53:53" x14ac:dyDescent="0.3">
      <c r="BA37787" s="2"/>
    </row>
    <row r="37788" spans="53:53" x14ac:dyDescent="0.3">
      <c r="BA37788" s="2"/>
    </row>
    <row r="37789" spans="53:53" x14ac:dyDescent="0.3">
      <c r="BA37789" s="2"/>
    </row>
    <row r="37790" spans="53:53" x14ac:dyDescent="0.3">
      <c r="BA37790" s="2"/>
    </row>
    <row r="37791" spans="53:53" x14ac:dyDescent="0.3">
      <c r="BA37791" s="2"/>
    </row>
    <row r="37792" spans="53:53" x14ac:dyDescent="0.3">
      <c r="BA37792" s="2"/>
    </row>
    <row r="37793" spans="53:53" x14ac:dyDescent="0.3">
      <c r="BA37793" s="2"/>
    </row>
    <row r="37794" spans="53:53" x14ac:dyDescent="0.3">
      <c r="BA37794" s="2"/>
    </row>
    <row r="37795" spans="53:53" x14ac:dyDescent="0.3">
      <c r="BA37795" s="2"/>
    </row>
    <row r="37796" spans="53:53" x14ac:dyDescent="0.3">
      <c r="BA37796" s="2"/>
    </row>
    <row r="37797" spans="53:53" x14ac:dyDescent="0.3">
      <c r="BA37797" s="2"/>
    </row>
    <row r="37798" spans="53:53" x14ac:dyDescent="0.3">
      <c r="BA37798" s="2"/>
    </row>
    <row r="37799" spans="53:53" x14ac:dyDescent="0.3">
      <c r="BA37799" s="2"/>
    </row>
    <row r="37800" spans="53:53" x14ac:dyDescent="0.3">
      <c r="BA37800" s="2"/>
    </row>
    <row r="37801" spans="53:53" x14ac:dyDescent="0.3">
      <c r="BA37801" s="2"/>
    </row>
    <row r="37802" spans="53:53" x14ac:dyDescent="0.3">
      <c r="BA37802" s="2"/>
    </row>
    <row r="37803" spans="53:53" x14ac:dyDescent="0.3">
      <c r="BA37803" s="2"/>
    </row>
    <row r="37804" spans="53:53" x14ac:dyDescent="0.3">
      <c r="BA37804" s="2"/>
    </row>
    <row r="37805" spans="53:53" x14ac:dyDescent="0.3">
      <c r="BA37805" s="2"/>
    </row>
    <row r="37806" spans="53:53" x14ac:dyDescent="0.3">
      <c r="BA37806" s="2"/>
    </row>
    <row r="37807" spans="53:53" x14ac:dyDescent="0.3">
      <c r="BA37807" s="2"/>
    </row>
    <row r="37808" spans="53:53" x14ac:dyDescent="0.3">
      <c r="BA37808" s="2"/>
    </row>
    <row r="37809" spans="53:53" x14ac:dyDescent="0.3">
      <c r="BA37809" s="2"/>
    </row>
    <row r="37810" spans="53:53" x14ac:dyDescent="0.3">
      <c r="BA37810" s="2"/>
    </row>
    <row r="37811" spans="53:53" x14ac:dyDescent="0.3">
      <c r="BA37811" s="2"/>
    </row>
    <row r="37812" spans="53:53" x14ac:dyDescent="0.3">
      <c r="BA37812" s="2"/>
    </row>
    <row r="37813" spans="53:53" x14ac:dyDescent="0.3">
      <c r="BA37813" s="2"/>
    </row>
    <row r="37814" spans="53:53" x14ac:dyDescent="0.3">
      <c r="BA37814" s="2"/>
    </row>
    <row r="37815" spans="53:53" x14ac:dyDescent="0.3">
      <c r="BA37815" s="2"/>
    </row>
    <row r="37816" spans="53:53" x14ac:dyDescent="0.3">
      <c r="BA37816" s="2"/>
    </row>
    <row r="37817" spans="53:53" x14ac:dyDescent="0.3">
      <c r="BA37817" s="2"/>
    </row>
    <row r="37818" spans="53:53" x14ac:dyDescent="0.3">
      <c r="BA37818" s="2"/>
    </row>
    <row r="37819" spans="53:53" x14ac:dyDescent="0.3">
      <c r="BA37819" s="2"/>
    </row>
    <row r="37820" spans="53:53" x14ac:dyDescent="0.3">
      <c r="BA37820" s="2"/>
    </row>
    <row r="37821" spans="53:53" x14ac:dyDescent="0.3">
      <c r="BA37821" s="2"/>
    </row>
    <row r="37822" spans="53:53" x14ac:dyDescent="0.3">
      <c r="BA37822" s="2"/>
    </row>
    <row r="37823" spans="53:53" x14ac:dyDescent="0.3">
      <c r="BA37823" s="2"/>
    </row>
    <row r="37824" spans="53:53" x14ac:dyDescent="0.3">
      <c r="BA37824" s="2"/>
    </row>
    <row r="37825" spans="53:53" x14ac:dyDescent="0.3">
      <c r="BA37825" s="2"/>
    </row>
    <row r="37826" spans="53:53" x14ac:dyDescent="0.3">
      <c r="BA37826" s="2"/>
    </row>
    <row r="37827" spans="53:53" x14ac:dyDescent="0.3">
      <c r="BA37827" s="2"/>
    </row>
    <row r="37828" spans="53:53" x14ac:dyDescent="0.3">
      <c r="BA37828" s="2"/>
    </row>
    <row r="37829" spans="53:53" x14ac:dyDescent="0.3">
      <c r="BA37829" s="2"/>
    </row>
    <row r="37830" spans="53:53" x14ac:dyDescent="0.3">
      <c r="BA37830" s="2"/>
    </row>
    <row r="37831" spans="53:53" x14ac:dyDescent="0.3">
      <c r="BA37831" s="2"/>
    </row>
    <row r="37832" spans="53:53" x14ac:dyDescent="0.3">
      <c r="BA37832" s="2"/>
    </row>
    <row r="37833" spans="53:53" x14ac:dyDescent="0.3">
      <c r="BA37833" s="2"/>
    </row>
    <row r="37834" spans="53:53" x14ac:dyDescent="0.3">
      <c r="BA37834" s="2"/>
    </row>
    <row r="37835" spans="53:53" x14ac:dyDescent="0.3">
      <c r="BA37835" s="2"/>
    </row>
    <row r="37836" spans="53:53" x14ac:dyDescent="0.3">
      <c r="BA37836" s="2"/>
    </row>
    <row r="37837" spans="53:53" x14ac:dyDescent="0.3">
      <c r="BA37837" s="2"/>
    </row>
    <row r="37838" spans="53:53" x14ac:dyDescent="0.3">
      <c r="BA37838" s="2"/>
    </row>
    <row r="37839" spans="53:53" x14ac:dyDescent="0.3">
      <c r="BA37839" s="2"/>
    </row>
    <row r="37840" spans="53:53" x14ac:dyDescent="0.3">
      <c r="BA37840" s="2"/>
    </row>
    <row r="37841" spans="53:53" x14ac:dyDescent="0.3">
      <c r="BA37841" s="2"/>
    </row>
    <row r="37842" spans="53:53" x14ac:dyDescent="0.3">
      <c r="BA37842" s="2"/>
    </row>
    <row r="37843" spans="53:53" x14ac:dyDescent="0.3">
      <c r="BA37843" s="2"/>
    </row>
    <row r="37844" spans="53:53" x14ac:dyDescent="0.3">
      <c r="BA37844" s="2"/>
    </row>
    <row r="37845" spans="53:53" x14ac:dyDescent="0.3">
      <c r="BA37845" s="2"/>
    </row>
    <row r="37846" spans="53:53" x14ac:dyDescent="0.3">
      <c r="BA37846" s="2"/>
    </row>
    <row r="37847" spans="53:53" x14ac:dyDescent="0.3">
      <c r="BA37847" s="2"/>
    </row>
    <row r="37848" spans="53:53" x14ac:dyDescent="0.3">
      <c r="BA37848" s="2"/>
    </row>
    <row r="37849" spans="53:53" x14ac:dyDescent="0.3">
      <c r="BA37849" s="2"/>
    </row>
    <row r="37850" spans="53:53" x14ac:dyDescent="0.3">
      <c r="BA37850" s="2"/>
    </row>
    <row r="37851" spans="53:53" x14ac:dyDescent="0.3">
      <c r="BA37851" s="2"/>
    </row>
    <row r="37852" spans="53:53" x14ac:dyDescent="0.3">
      <c r="BA37852" s="2"/>
    </row>
    <row r="37853" spans="53:53" x14ac:dyDescent="0.3">
      <c r="BA37853" s="2"/>
    </row>
    <row r="37854" spans="53:53" x14ac:dyDescent="0.3">
      <c r="BA37854" s="2"/>
    </row>
    <row r="37855" spans="53:53" x14ac:dyDescent="0.3">
      <c r="BA37855" s="2"/>
    </row>
    <row r="37856" spans="53:53" x14ac:dyDescent="0.3">
      <c r="BA37856" s="2"/>
    </row>
    <row r="37857" spans="53:53" x14ac:dyDescent="0.3">
      <c r="BA37857" s="2"/>
    </row>
    <row r="37858" spans="53:53" x14ac:dyDescent="0.3">
      <c r="BA37858" s="2"/>
    </row>
    <row r="37859" spans="53:53" x14ac:dyDescent="0.3">
      <c r="BA37859" s="2"/>
    </row>
    <row r="37860" spans="53:53" x14ac:dyDescent="0.3">
      <c r="BA37860" s="2"/>
    </row>
    <row r="37861" spans="53:53" x14ac:dyDescent="0.3">
      <c r="BA37861" s="2"/>
    </row>
    <row r="37862" spans="53:53" x14ac:dyDescent="0.3">
      <c r="BA37862" s="2"/>
    </row>
    <row r="37863" spans="53:53" x14ac:dyDescent="0.3">
      <c r="BA37863" s="2"/>
    </row>
    <row r="37864" spans="53:53" x14ac:dyDescent="0.3">
      <c r="BA37864" s="2"/>
    </row>
    <row r="37865" spans="53:53" x14ac:dyDescent="0.3">
      <c r="BA37865" s="2"/>
    </row>
    <row r="37866" spans="53:53" x14ac:dyDescent="0.3">
      <c r="BA37866" s="2"/>
    </row>
    <row r="37867" spans="53:53" x14ac:dyDescent="0.3">
      <c r="BA37867" s="2"/>
    </row>
    <row r="37868" spans="53:53" x14ac:dyDescent="0.3">
      <c r="BA37868" s="2"/>
    </row>
    <row r="37869" spans="53:53" x14ac:dyDescent="0.3">
      <c r="BA37869" s="2"/>
    </row>
    <row r="37870" spans="53:53" x14ac:dyDescent="0.3">
      <c r="BA37870" s="2"/>
    </row>
    <row r="37871" spans="53:53" x14ac:dyDescent="0.3">
      <c r="BA37871" s="2"/>
    </row>
    <row r="37872" spans="53:53" x14ac:dyDescent="0.3">
      <c r="BA37872" s="2"/>
    </row>
    <row r="37873" spans="53:53" x14ac:dyDescent="0.3">
      <c r="BA37873" s="2"/>
    </row>
    <row r="37874" spans="53:53" x14ac:dyDescent="0.3">
      <c r="BA37874" s="2"/>
    </row>
    <row r="37875" spans="53:53" x14ac:dyDescent="0.3">
      <c r="BA37875" s="2"/>
    </row>
    <row r="37876" spans="53:53" x14ac:dyDescent="0.3">
      <c r="BA37876" s="2"/>
    </row>
    <row r="37877" spans="53:53" x14ac:dyDescent="0.3">
      <c r="BA37877" s="2"/>
    </row>
    <row r="37878" spans="53:53" x14ac:dyDescent="0.3">
      <c r="BA37878" s="2"/>
    </row>
    <row r="37879" spans="53:53" x14ac:dyDescent="0.3">
      <c r="BA37879" s="2"/>
    </row>
    <row r="37880" spans="53:53" x14ac:dyDescent="0.3">
      <c r="BA37880" s="2"/>
    </row>
    <row r="37881" spans="53:53" x14ac:dyDescent="0.3">
      <c r="BA37881" s="2"/>
    </row>
    <row r="37882" spans="53:53" x14ac:dyDescent="0.3">
      <c r="BA37882" s="2"/>
    </row>
    <row r="37883" spans="53:53" x14ac:dyDescent="0.3">
      <c r="BA37883" s="2"/>
    </row>
    <row r="37884" spans="53:53" x14ac:dyDescent="0.3">
      <c r="BA37884" s="2"/>
    </row>
    <row r="37885" spans="53:53" x14ac:dyDescent="0.3">
      <c r="BA37885" s="2"/>
    </row>
    <row r="37886" spans="53:53" x14ac:dyDescent="0.3">
      <c r="BA37886" s="2"/>
    </row>
    <row r="37887" spans="53:53" x14ac:dyDescent="0.3">
      <c r="BA37887" s="2"/>
    </row>
    <row r="37888" spans="53:53" x14ac:dyDescent="0.3">
      <c r="BA37888" s="2"/>
    </row>
    <row r="37889" spans="53:53" x14ac:dyDescent="0.3">
      <c r="BA37889" s="2"/>
    </row>
    <row r="37890" spans="53:53" x14ac:dyDescent="0.3">
      <c r="BA37890" s="2"/>
    </row>
    <row r="37891" spans="53:53" x14ac:dyDescent="0.3">
      <c r="BA37891" s="2"/>
    </row>
    <row r="37892" spans="53:53" x14ac:dyDescent="0.3">
      <c r="BA37892" s="2"/>
    </row>
    <row r="37893" spans="53:53" x14ac:dyDescent="0.3">
      <c r="BA37893" s="2"/>
    </row>
    <row r="37894" spans="53:53" x14ac:dyDescent="0.3">
      <c r="BA37894" s="2"/>
    </row>
    <row r="37895" spans="53:53" x14ac:dyDescent="0.3">
      <c r="BA37895" s="2"/>
    </row>
    <row r="37896" spans="53:53" x14ac:dyDescent="0.3">
      <c r="BA37896" s="2"/>
    </row>
    <row r="37897" spans="53:53" x14ac:dyDescent="0.3">
      <c r="BA37897" s="2"/>
    </row>
    <row r="37898" spans="53:53" x14ac:dyDescent="0.3">
      <c r="BA37898" s="2"/>
    </row>
    <row r="37899" spans="53:53" x14ac:dyDescent="0.3">
      <c r="BA37899" s="2"/>
    </row>
    <row r="37900" spans="53:53" x14ac:dyDescent="0.3">
      <c r="BA37900" s="2"/>
    </row>
    <row r="37901" spans="53:53" x14ac:dyDescent="0.3">
      <c r="BA37901" s="2"/>
    </row>
    <row r="37902" spans="53:53" x14ac:dyDescent="0.3">
      <c r="BA37902" s="2"/>
    </row>
    <row r="37903" spans="53:53" x14ac:dyDescent="0.3">
      <c r="BA37903" s="2"/>
    </row>
    <row r="37904" spans="53:53" x14ac:dyDescent="0.3">
      <c r="BA37904" s="2"/>
    </row>
    <row r="37905" spans="53:53" x14ac:dyDescent="0.3">
      <c r="BA37905" s="2"/>
    </row>
    <row r="37906" spans="53:53" x14ac:dyDescent="0.3">
      <c r="BA37906" s="2"/>
    </row>
    <row r="37907" spans="53:53" x14ac:dyDescent="0.3">
      <c r="BA37907" s="2"/>
    </row>
    <row r="37908" spans="53:53" x14ac:dyDescent="0.3">
      <c r="BA37908" s="2"/>
    </row>
    <row r="37909" spans="53:53" x14ac:dyDescent="0.3">
      <c r="BA37909" s="2"/>
    </row>
    <row r="37910" spans="53:53" x14ac:dyDescent="0.3">
      <c r="BA37910" s="2"/>
    </row>
    <row r="37911" spans="53:53" x14ac:dyDescent="0.3">
      <c r="BA37911" s="2"/>
    </row>
    <row r="37912" spans="53:53" x14ac:dyDescent="0.3">
      <c r="BA37912" s="2"/>
    </row>
    <row r="37913" spans="53:53" x14ac:dyDescent="0.3">
      <c r="BA37913" s="2"/>
    </row>
    <row r="37914" spans="53:53" x14ac:dyDescent="0.3">
      <c r="BA37914" s="2"/>
    </row>
    <row r="37915" spans="53:53" x14ac:dyDescent="0.3">
      <c r="BA37915" s="2"/>
    </row>
    <row r="37916" spans="53:53" x14ac:dyDescent="0.3">
      <c r="BA37916" s="2"/>
    </row>
    <row r="37917" spans="53:53" x14ac:dyDescent="0.3">
      <c r="BA37917" s="2"/>
    </row>
    <row r="37918" spans="53:53" x14ac:dyDescent="0.3">
      <c r="BA37918" s="2"/>
    </row>
    <row r="37919" spans="53:53" x14ac:dyDescent="0.3">
      <c r="BA37919" s="2"/>
    </row>
    <row r="37920" spans="53:53" x14ac:dyDescent="0.3">
      <c r="BA37920" s="2"/>
    </row>
    <row r="37921" spans="53:53" x14ac:dyDescent="0.3">
      <c r="BA37921" s="2"/>
    </row>
    <row r="37922" spans="53:53" x14ac:dyDescent="0.3">
      <c r="BA37922" s="2"/>
    </row>
    <row r="37923" spans="53:53" x14ac:dyDescent="0.3">
      <c r="BA37923" s="2"/>
    </row>
    <row r="37924" spans="53:53" x14ac:dyDescent="0.3">
      <c r="BA37924" s="2"/>
    </row>
    <row r="37925" spans="53:53" x14ac:dyDescent="0.3">
      <c r="BA37925" s="2"/>
    </row>
    <row r="37926" spans="53:53" x14ac:dyDescent="0.3">
      <c r="BA37926" s="2"/>
    </row>
    <row r="37927" spans="53:53" x14ac:dyDescent="0.3">
      <c r="BA37927" s="2"/>
    </row>
    <row r="37928" spans="53:53" x14ac:dyDescent="0.3">
      <c r="BA37928" s="2"/>
    </row>
    <row r="37929" spans="53:53" x14ac:dyDescent="0.3">
      <c r="BA37929" s="2"/>
    </row>
    <row r="37930" spans="53:53" x14ac:dyDescent="0.3">
      <c r="BA37930" s="2"/>
    </row>
    <row r="37931" spans="53:53" x14ac:dyDescent="0.3">
      <c r="BA37931" s="2"/>
    </row>
    <row r="37932" spans="53:53" x14ac:dyDescent="0.3">
      <c r="BA37932" s="2"/>
    </row>
    <row r="37933" spans="53:53" x14ac:dyDescent="0.3">
      <c r="BA37933" s="2"/>
    </row>
    <row r="37934" spans="53:53" x14ac:dyDescent="0.3">
      <c r="BA37934" s="2"/>
    </row>
    <row r="37935" spans="53:53" x14ac:dyDescent="0.3">
      <c r="BA37935" s="2"/>
    </row>
    <row r="37936" spans="53:53" x14ac:dyDescent="0.3">
      <c r="BA37936" s="2"/>
    </row>
    <row r="37937" spans="53:53" x14ac:dyDescent="0.3">
      <c r="BA37937" s="2"/>
    </row>
    <row r="37938" spans="53:53" x14ac:dyDescent="0.3">
      <c r="BA37938" s="2"/>
    </row>
    <row r="37939" spans="53:53" x14ac:dyDescent="0.3">
      <c r="BA37939" s="2"/>
    </row>
    <row r="37940" spans="53:53" x14ac:dyDescent="0.3">
      <c r="BA37940" s="2"/>
    </row>
    <row r="37941" spans="53:53" x14ac:dyDescent="0.3">
      <c r="BA37941" s="2"/>
    </row>
    <row r="37942" spans="53:53" x14ac:dyDescent="0.3">
      <c r="BA37942" s="2"/>
    </row>
    <row r="37943" spans="53:53" x14ac:dyDescent="0.3">
      <c r="BA37943" s="2"/>
    </row>
    <row r="37944" spans="53:53" x14ac:dyDescent="0.3">
      <c r="BA37944" s="2"/>
    </row>
    <row r="37945" spans="53:53" x14ac:dyDescent="0.3">
      <c r="BA37945" s="2"/>
    </row>
    <row r="37946" spans="53:53" x14ac:dyDescent="0.3">
      <c r="BA37946" s="2"/>
    </row>
    <row r="37947" spans="53:53" x14ac:dyDescent="0.3">
      <c r="BA37947" s="2"/>
    </row>
    <row r="37948" spans="53:53" x14ac:dyDescent="0.3">
      <c r="BA37948" s="2"/>
    </row>
    <row r="37949" spans="53:53" x14ac:dyDescent="0.3">
      <c r="BA37949" s="2"/>
    </row>
    <row r="37950" spans="53:53" x14ac:dyDescent="0.3">
      <c r="BA37950" s="2"/>
    </row>
    <row r="37951" spans="53:53" x14ac:dyDescent="0.3">
      <c r="BA37951" s="2"/>
    </row>
    <row r="37952" spans="53:53" x14ac:dyDescent="0.3">
      <c r="BA37952" s="2"/>
    </row>
    <row r="37953" spans="53:53" x14ac:dyDescent="0.3">
      <c r="BA37953" s="2"/>
    </row>
    <row r="37954" spans="53:53" x14ac:dyDescent="0.3">
      <c r="BA37954" s="2"/>
    </row>
    <row r="37955" spans="53:53" x14ac:dyDescent="0.3">
      <c r="BA37955" s="2"/>
    </row>
    <row r="37956" spans="53:53" x14ac:dyDescent="0.3">
      <c r="BA37956" s="2"/>
    </row>
    <row r="37957" spans="53:53" x14ac:dyDescent="0.3">
      <c r="BA37957" s="2"/>
    </row>
    <row r="37958" spans="53:53" x14ac:dyDescent="0.3">
      <c r="BA37958" s="2"/>
    </row>
    <row r="37959" spans="53:53" x14ac:dyDescent="0.3">
      <c r="BA37959" s="2"/>
    </row>
    <row r="37960" spans="53:53" x14ac:dyDescent="0.3">
      <c r="BA37960" s="2"/>
    </row>
    <row r="37961" spans="53:53" x14ac:dyDescent="0.3">
      <c r="BA37961" s="2"/>
    </row>
    <row r="37962" spans="53:53" x14ac:dyDescent="0.3">
      <c r="BA37962" s="2"/>
    </row>
    <row r="37963" spans="53:53" x14ac:dyDescent="0.3">
      <c r="BA37963" s="2"/>
    </row>
    <row r="37964" spans="53:53" x14ac:dyDescent="0.3">
      <c r="BA37964" s="2"/>
    </row>
    <row r="37965" spans="53:53" x14ac:dyDescent="0.3">
      <c r="BA37965" s="2"/>
    </row>
    <row r="37966" spans="53:53" x14ac:dyDescent="0.3">
      <c r="BA37966" s="2"/>
    </row>
    <row r="37967" spans="53:53" x14ac:dyDescent="0.3">
      <c r="BA37967" s="2"/>
    </row>
    <row r="37968" spans="53:53" x14ac:dyDescent="0.3">
      <c r="BA37968" s="2"/>
    </row>
    <row r="37969" spans="53:53" x14ac:dyDescent="0.3">
      <c r="BA37969" s="2"/>
    </row>
    <row r="37970" spans="53:53" x14ac:dyDescent="0.3">
      <c r="BA37970" s="2"/>
    </row>
    <row r="37971" spans="53:53" x14ac:dyDescent="0.3">
      <c r="BA37971" s="2"/>
    </row>
    <row r="37972" spans="53:53" x14ac:dyDescent="0.3">
      <c r="BA37972" s="2"/>
    </row>
    <row r="37973" spans="53:53" x14ac:dyDescent="0.3">
      <c r="BA37973" s="2"/>
    </row>
    <row r="37974" spans="53:53" x14ac:dyDescent="0.3">
      <c r="BA37974" s="2"/>
    </row>
    <row r="37975" spans="53:53" x14ac:dyDescent="0.3">
      <c r="BA37975" s="2"/>
    </row>
    <row r="37976" spans="53:53" x14ac:dyDescent="0.3">
      <c r="BA37976" s="2"/>
    </row>
    <row r="37977" spans="53:53" x14ac:dyDescent="0.3">
      <c r="BA37977" s="2"/>
    </row>
    <row r="37978" spans="53:53" x14ac:dyDescent="0.3">
      <c r="BA37978" s="2"/>
    </row>
    <row r="37979" spans="53:53" x14ac:dyDescent="0.3">
      <c r="BA37979" s="2"/>
    </row>
    <row r="37980" spans="53:53" x14ac:dyDescent="0.3">
      <c r="BA37980" s="2"/>
    </row>
    <row r="37981" spans="53:53" x14ac:dyDescent="0.3">
      <c r="BA37981" s="2"/>
    </row>
    <row r="37982" spans="53:53" x14ac:dyDescent="0.3">
      <c r="BA37982" s="2"/>
    </row>
    <row r="37983" spans="53:53" x14ac:dyDescent="0.3">
      <c r="BA37983" s="2"/>
    </row>
    <row r="37984" spans="53:53" x14ac:dyDescent="0.3">
      <c r="BA37984" s="2"/>
    </row>
    <row r="37985" spans="53:53" x14ac:dyDescent="0.3">
      <c r="BA37985" s="2"/>
    </row>
    <row r="37986" spans="53:53" x14ac:dyDescent="0.3">
      <c r="BA37986" s="2"/>
    </row>
    <row r="37987" spans="53:53" x14ac:dyDescent="0.3">
      <c r="BA37987" s="2"/>
    </row>
    <row r="37988" spans="53:53" x14ac:dyDescent="0.3">
      <c r="BA37988" s="2"/>
    </row>
    <row r="37989" spans="53:53" x14ac:dyDescent="0.3">
      <c r="BA37989" s="2"/>
    </row>
    <row r="37990" spans="53:53" x14ac:dyDescent="0.3">
      <c r="BA37990" s="2"/>
    </row>
    <row r="37991" spans="53:53" x14ac:dyDescent="0.3">
      <c r="BA37991" s="2"/>
    </row>
    <row r="37992" spans="53:53" x14ac:dyDescent="0.3">
      <c r="BA37992" s="2"/>
    </row>
    <row r="37993" spans="53:53" x14ac:dyDescent="0.3">
      <c r="BA37993" s="2"/>
    </row>
    <row r="37994" spans="53:53" x14ac:dyDescent="0.3">
      <c r="BA37994" s="2"/>
    </row>
    <row r="37995" spans="53:53" x14ac:dyDescent="0.3">
      <c r="BA37995" s="2"/>
    </row>
    <row r="37996" spans="53:53" x14ac:dyDescent="0.3">
      <c r="BA37996" s="2"/>
    </row>
    <row r="37997" spans="53:53" x14ac:dyDescent="0.3">
      <c r="BA37997" s="2"/>
    </row>
    <row r="37998" spans="53:53" x14ac:dyDescent="0.3">
      <c r="BA37998" s="2"/>
    </row>
    <row r="37999" spans="53:53" x14ac:dyDescent="0.3">
      <c r="BA37999" s="2"/>
    </row>
    <row r="38000" spans="53:53" x14ac:dyDescent="0.3">
      <c r="BA38000" s="2"/>
    </row>
    <row r="38001" spans="53:53" x14ac:dyDescent="0.3">
      <c r="BA38001" s="2"/>
    </row>
    <row r="38002" spans="53:53" x14ac:dyDescent="0.3">
      <c r="BA38002" s="2"/>
    </row>
    <row r="38003" spans="53:53" x14ac:dyDescent="0.3">
      <c r="BA38003" s="2"/>
    </row>
    <row r="38004" spans="53:53" x14ac:dyDescent="0.3">
      <c r="BA38004" s="2"/>
    </row>
    <row r="38005" spans="53:53" x14ac:dyDescent="0.3">
      <c r="BA38005" s="2"/>
    </row>
    <row r="38006" spans="53:53" x14ac:dyDescent="0.3">
      <c r="BA38006" s="2"/>
    </row>
    <row r="38007" spans="53:53" x14ac:dyDescent="0.3">
      <c r="BA38007" s="2"/>
    </row>
    <row r="38008" spans="53:53" x14ac:dyDescent="0.3">
      <c r="BA38008" s="2"/>
    </row>
    <row r="38009" spans="53:53" x14ac:dyDescent="0.3">
      <c r="BA38009" s="2"/>
    </row>
    <row r="38010" spans="53:53" x14ac:dyDescent="0.3">
      <c r="BA38010" s="2"/>
    </row>
    <row r="38011" spans="53:53" x14ac:dyDescent="0.3">
      <c r="BA38011" s="2"/>
    </row>
    <row r="38012" spans="53:53" x14ac:dyDescent="0.3">
      <c r="BA38012" s="2"/>
    </row>
    <row r="38013" spans="53:53" x14ac:dyDescent="0.3">
      <c r="BA38013" s="2"/>
    </row>
    <row r="38014" spans="53:53" x14ac:dyDescent="0.3">
      <c r="BA38014" s="2"/>
    </row>
    <row r="38015" spans="53:53" x14ac:dyDescent="0.3">
      <c r="BA38015" s="2"/>
    </row>
    <row r="38016" spans="53:53" x14ac:dyDescent="0.3">
      <c r="BA38016" s="2"/>
    </row>
    <row r="38017" spans="53:53" x14ac:dyDescent="0.3">
      <c r="BA38017" s="2"/>
    </row>
    <row r="38018" spans="53:53" x14ac:dyDescent="0.3">
      <c r="BA38018" s="2"/>
    </row>
    <row r="38019" spans="53:53" x14ac:dyDescent="0.3">
      <c r="BA38019" s="2"/>
    </row>
    <row r="38020" spans="53:53" x14ac:dyDescent="0.3">
      <c r="BA38020" s="2"/>
    </row>
    <row r="38021" spans="53:53" x14ac:dyDescent="0.3">
      <c r="BA38021" s="2"/>
    </row>
    <row r="38022" spans="53:53" x14ac:dyDescent="0.3">
      <c r="BA38022" s="2"/>
    </row>
    <row r="38023" spans="53:53" x14ac:dyDescent="0.3">
      <c r="BA38023" s="2"/>
    </row>
    <row r="38024" spans="53:53" x14ac:dyDescent="0.3">
      <c r="BA38024" s="2"/>
    </row>
    <row r="38025" spans="53:53" x14ac:dyDescent="0.3">
      <c r="BA38025" s="2"/>
    </row>
    <row r="38026" spans="53:53" x14ac:dyDescent="0.3">
      <c r="BA38026" s="2"/>
    </row>
    <row r="38027" spans="53:53" x14ac:dyDescent="0.3">
      <c r="BA38027" s="2"/>
    </row>
    <row r="38028" spans="53:53" x14ac:dyDescent="0.3">
      <c r="BA38028" s="2"/>
    </row>
    <row r="38029" spans="53:53" x14ac:dyDescent="0.3">
      <c r="BA38029" s="2"/>
    </row>
    <row r="38030" spans="53:53" x14ac:dyDescent="0.3">
      <c r="BA38030" s="2"/>
    </row>
    <row r="38031" spans="53:53" x14ac:dyDescent="0.3">
      <c r="BA38031" s="2"/>
    </row>
    <row r="38032" spans="53:53" x14ac:dyDescent="0.3">
      <c r="BA38032" s="2"/>
    </row>
    <row r="38033" spans="53:53" x14ac:dyDescent="0.3">
      <c r="BA38033" s="2"/>
    </row>
    <row r="38034" spans="53:53" x14ac:dyDescent="0.3">
      <c r="BA38034" s="2"/>
    </row>
    <row r="38035" spans="53:53" x14ac:dyDescent="0.3">
      <c r="BA38035" s="2"/>
    </row>
    <row r="38036" spans="53:53" x14ac:dyDescent="0.3">
      <c r="BA38036" s="2"/>
    </row>
    <row r="38037" spans="53:53" x14ac:dyDescent="0.3">
      <c r="BA38037" s="2"/>
    </row>
    <row r="38038" spans="53:53" x14ac:dyDescent="0.3">
      <c r="BA38038" s="2"/>
    </row>
    <row r="38039" spans="53:53" x14ac:dyDescent="0.3">
      <c r="BA38039" s="2"/>
    </row>
    <row r="38040" spans="53:53" x14ac:dyDescent="0.3">
      <c r="BA38040" s="2"/>
    </row>
    <row r="38041" spans="53:53" x14ac:dyDescent="0.3">
      <c r="BA38041" s="2"/>
    </row>
    <row r="38042" spans="53:53" x14ac:dyDescent="0.3">
      <c r="BA38042" s="2"/>
    </row>
    <row r="38043" spans="53:53" x14ac:dyDescent="0.3">
      <c r="BA38043" s="2"/>
    </row>
    <row r="38044" spans="53:53" x14ac:dyDescent="0.3">
      <c r="BA38044" s="2"/>
    </row>
    <row r="38045" spans="53:53" x14ac:dyDescent="0.3">
      <c r="BA38045" s="2"/>
    </row>
    <row r="38046" spans="53:53" x14ac:dyDescent="0.3">
      <c r="BA38046" s="2"/>
    </row>
    <row r="38047" spans="53:53" x14ac:dyDescent="0.3">
      <c r="BA38047" s="2"/>
    </row>
    <row r="38048" spans="53:53" x14ac:dyDescent="0.3">
      <c r="BA38048" s="2"/>
    </row>
    <row r="38049" spans="53:53" x14ac:dyDescent="0.3">
      <c r="BA38049" s="2"/>
    </row>
    <row r="38050" spans="53:53" x14ac:dyDescent="0.3">
      <c r="BA38050" s="2"/>
    </row>
    <row r="38051" spans="53:53" x14ac:dyDescent="0.3">
      <c r="BA38051" s="2"/>
    </row>
    <row r="38052" spans="53:53" x14ac:dyDescent="0.3">
      <c r="BA38052" s="2"/>
    </row>
    <row r="38053" spans="53:53" x14ac:dyDescent="0.3">
      <c r="BA38053" s="2"/>
    </row>
    <row r="38054" spans="53:53" x14ac:dyDescent="0.3">
      <c r="BA38054" s="2"/>
    </row>
    <row r="38055" spans="53:53" x14ac:dyDescent="0.3">
      <c r="BA38055" s="2"/>
    </row>
    <row r="38056" spans="53:53" x14ac:dyDescent="0.3">
      <c r="BA38056" s="2"/>
    </row>
    <row r="38057" spans="53:53" x14ac:dyDescent="0.3">
      <c r="BA38057" s="2"/>
    </row>
    <row r="38058" spans="53:53" x14ac:dyDescent="0.3">
      <c r="BA38058" s="2"/>
    </row>
    <row r="38059" spans="53:53" x14ac:dyDescent="0.3">
      <c r="BA38059" s="2"/>
    </row>
    <row r="38060" spans="53:53" x14ac:dyDescent="0.3">
      <c r="BA38060" s="2"/>
    </row>
    <row r="38061" spans="53:53" x14ac:dyDescent="0.3">
      <c r="BA38061" s="2"/>
    </row>
    <row r="38062" spans="53:53" x14ac:dyDescent="0.3">
      <c r="BA38062" s="2"/>
    </row>
    <row r="38063" spans="53:53" x14ac:dyDescent="0.3">
      <c r="BA38063" s="2"/>
    </row>
    <row r="38064" spans="53:53" x14ac:dyDescent="0.3">
      <c r="BA38064" s="2"/>
    </row>
    <row r="38065" spans="53:53" x14ac:dyDescent="0.3">
      <c r="BA38065" s="2"/>
    </row>
    <row r="38066" spans="53:53" x14ac:dyDescent="0.3">
      <c r="BA38066" s="2"/>
    </row>
    <row r="38067" spans="53:53" x14ac:dyDescent="0.3">
      <c r="BA38067" s="2"/>
    </row>
    <row r="38068" spans="53:53" x14ac:dyDescent="0.3">
      <c r="BA38068" s="2"/>
    </row>
    <row r="38069" spans="53:53" x14ac:dyDescent="0.3">
      <c r="BA38069" s="2"/>
    </row>
    <row r="38070" spans="53:53" x14ac:dyDescent="0.3">
      <c r="BA38070" s="2"/>
    </row>
    <row r="38071" spans="53:53" x14ac:dyDescent="0.3">
      <c r="BA38071" s="2"/>
    </row>
    <row r="38072" spans="53:53" x14ac:dyDescent="0.3">
      <c r="BA38072" s="2"/>
    </row>
    <row r="38073" spans="53:53" x14ac:dyDescent="0.3">
      <c r="BA38073" s="2"/>
    </row>
    <row r="38074" spans="53:53" x14ac:dyDescent="0.3">
      <c r="BA38074" s="2"/>
    </row>
    <row r="38075" spans="53:53" x14ac:dyDescent="0.3">
      <c r="BA38075" s="2"/>
    </row>
    <row r="38076" spans="53:53" x14ac:dyDescent="0.3">
      <c r="BA38076" s="2"/>
    </row>
    <row r="38077" spans="53:53" x14ac:dyDescent="0.3">
      <c r="BA38077" s="2"/>
    </row>
    <row r="38078" spans="53:53" x14ac:dyDescent="0.3">
      <c r="BA38078" s="2"/>
    </row>
    <row r="38079" spans="53:53" x14ac:dyDescent="0.3">
      <c r="BA38079" s="2"/>
    </row>
    <row r="38080" spans="53:53" x14ac:dyDescent="0.3">
      <c r="BA38080" s="2"/>
    </row>
    <row r="38081" spans="53:53" x14ac:dyDescent="0.3">
      <c r="BA38081" s="2"/>
    </row>
    <row r="38082" spans="53:53" x14ac:dyDescent="0.3">
      <c r="BA38082" s="2"/>
    </row>
    <row r="38083" spans="53:53" x14ac:dyDescent="0.3">
      <c r="BA38083" s="2"/>
    </row>
    <row r="38084" spans="53:53" x14ac:dyDescent="0.3">
      <c r="BA38084" s="2"/>
    </row>
    <row r="38085" spans="53:53" x14ac:dyDescent="0.3">
      <c r="BA38085" s="2"/>
    </row>
    <row r="38086" spans="53:53" x14ac:dyDescent="0.3">
      <c r="BA38086" s="2"/>
    </row>
    <row r="38087" spans="53:53" x14ac:dyDescent="0.3">
      <c r="BA38087" s="2"/>
    </row>
    <row r="38088" spans="53:53" x14ac:dyDescent="0.3">
      <c r="BA38088" s="2"/>
    </row>
    <row r="38089" spans="53:53" x14ac:dyDescent="0.3">
      <c r="BA38089" s="2"/>
    </row>
    <row r="38090" spans="53:53" x14ac:dyDescent="0.3">
      <c r="BA38090" s="2"/>
    </row>
    <row r="38091" spans="53:53" x14ac:dyDescent="0.3">
      <c r="BA38091" s="2"/>
    </row>
    <row r="38092" spans="53:53" x14ac:dyDescent="0.3">
      <c r="BA38092" s="2"/>
    </row>
    <row r="38093" spans="53:53" x14ac:dyDescent="0.3">
      <c r="BA38093" s="2"/>
    </row>
    <row r="38094" spans="53:53" x14ac:dyDescent="0.3">
      <c r="BA38094" s="2"/>
    </row>
    <row r="38095" spans="53:53" x14ac:dyDescent="0.3">
      <c r="BA38095" s="2"/>
    </row>
    <row r="38096" spans="53:53" x14ac:dyDescent="0.3">
      <c r="BA38096" s="2"/>
    </row>
    <row r="38097" spans="53:53" x14ac:dyDescent="0.3">
      <c r="BA38097" s="2"/>
    </row>
    <row r="38098" spans="53:53" x14ac:dyDescent="0.3">
      <c r="BA38098" s="2"/>
    </row>
    <row r="38099" spans="53:53" x14ac:dyDescent="0.3">
      <c r="BA38099" s="2"/>
    </row>
    <row r="38100" spans="53:53" x14ac:dyDescent="0.3">
      <c r="BA38100" s="2"/>
    </row>
    <row r="38101" spans="53:53" x14ac:dyDescent="0.3">
      <c r="BA38101" s="2"/>
    </row>
    <row r="38102" spans="53:53" x14ac:dyDescent="0.3">
      <c r="BA38102" s="2"/>
    </row>
    <row r="38103" spans="53:53" x14ac:dyDescent="0.3">
      <c r="BA38103" s="2"/>
    </row>
    <row r="38104" spans="53:53" x14ac:dyDescent="0.3">
      <c r="BA38104" s="2"/>
    </row>
    <row r="38105" spans="53:53" x14ac:dyDescent="0.3">
      <c r="BA38105" s="2"/>
    </row>
    <row r="38106" spans="53:53" x14ac:dyDescent="0.3">
      <c r="BA38106" s="2"/>
    </row>
    <row r="38107" spans="53:53" x14ac:dyDescent="0.3">
      <c r="BA38107" s="2"/>
    </row>
    <row r="38108" spans="53:53" x14ac:dyDescent="0.3">
      <c r="BA38108" s="2"/>
    </row>
    <row r="38109" spans="53:53" x14ac:dyDescent="0.3">
      <c r="BA38109" s="2"/>
    </row>
    <row r="38110" spans="53:53" x14ac:dyDescent="0.3">
      <c r="BA38110" s="2"/>
    </row>
    <row r="38111" spans="53:53" x14ac:dyDescent="0.3">
      <c r="BA38111" s="2"/>
    </row>
    <row r="38112" spans="53:53" x14ac:dyDescent="0.3">
      <c r="BA38112" s="2"/>
    </row>
    <row r="38113" spans="53:53" x14ac:dyDescent="0.3">
      <c r="BA38113" s="2"/>
    </row>
    <row r="38114" spans="53:53" x14ac:dyDescent="0.3">
      <c r="BA38114" s="2"/>
    </row>
    <row r="38115" spans="53:53" x14ac:dyDescent="0.3">
      <c r="BA38115" s="2"/>
    </row>
    <row r="38116" spans="53:53" x14ac:dyDescent="0.3">
      <c r="BA38116" s="2"/>
    </row>
    <row r="38117" spans="53:53" x14ac:dyDescent="0.3">
      <c r="BA38117" s="2"/>
    </row>
    <row r="38118" spans="53:53" x14ac:dyDescent="0.3">
      <c r="BA38118" s="2"/>
    </row>
    <row r="38119" spans="53:53" x14ac:dyDescent="0.3">
      <c r="BA38119" s="2"/>
    </row>
    <row r="38120" spans="53:53" x14ac:dyDescent="0.3">
      <c r="BA38120" s="2"/>
    </row>
    <row r="38121" spans="53:53" x14ac:dyDescent="0.3">
      <c r="BA38121" s="2"/>
    </row>
    <row r="38122" spans="53:53" x14ac:dyDescent="0.3">
      <c r="BA38122" s="2"/>
    </row>
    <row r="38123" spans="53:53" x14ac:dyDescent="0.3">
      <c r="BA38123" s="2"/>
    </row>
    <row r="38124" spans="53:53" x14ac:dyDescent="0.3">
      <c r="BA38124" s="2"/>
    </row>
    <row r="38125" spans="53:53" x14ac:dyDescent="0.3">
      <c r="BA38125" s="2"/>
    </row>
    <row r="38126" spans="53:53" x14ac:dyDescent="0.3">
      <c r="BA38126" s="2"/>
    </row>
    <row r="38127" spans="53:53" x14ac:dyDescent="0.3">
      <c r="BA38127" s="2"/>
    </row>
    <row r="38128" spans="53:53" x14ac:dyDescent="0.3">
      <c r="BA38128" s="2"/>
    </row>
    <row r="38129" spans="53:53" x14ac:dyDescent="0.3">
      <c r="BA38129" s="2"/>
    </row>
    <row r="38130" spans="53:53" x14ac:dyDescent="0.3">
      <c r="BA38130" s="2"/>
    </row>
    <row r="38131" spans="53:53" x14ac:dyDescent="0.3">
      <c r="BA38131" s="2"/>
    </row>
    <row r="38132" spans="53:53" x14ac:dyDescent="0.3">
      <c r="BA38132" s="2"/>
    </row>
    <row r="38133" spans="53:53" x14ac:dyDescent="0.3">
      <c r="BA38133" s="2"/>
    </row>
    <row r="38134" spans="53:53" x14ac:dyDescent="0.3">
      <c r="BA38134" s="2"/>
    </row>
    <row r="38135" spans="53:53" x14ac:dyDescent="0.3">
      <c r="BA38135" s="2"/>
    </row>
    <row r="38136" spans="53:53" x14ac:dyDescent="0.3">
      <c r="BA38136" s="2"/>
    </row>
    <row r="38137" spans="53:53" x14ac:dyDescent="0.3">
      <c r="BA38137" s="2"/>
    </row>
    <row r="38138" spans="53:53" x14ac:dyDescent="0.3">
      <c r="BA38138" s="2"/>
    </row>
    <row r="38139" spans="53:53" x14ac:dyDescent="0.3">
      <c r="BA38139" s="2"/>
    </row>
    <row r="38140" spans="53:53" x14ac:dyDescent="0.3">
      <c r="BA38140" s="2"/>
    </row>
    <row r="38141" spans="53:53" x14ac:dyDescent="0.3">
      <c r="BA38141" s="2"/>
    </row>
    <row r="38142" spans="53:53" x14ac:dyDescent="0.3">
      <c r="BA38142" s="2"/>
    </row>
    <row r="38143" spans="53:53" x14ac:dyDescent="0.3">
      <c r="BA38143" s="2"/>
    </row>
    <row r="38144" spans="53:53" x14ac:dyDescent="0.3">
      <c r="BA38144" s="2"/>
    </row>
    <row r="38145" spans="53:53" x14ac:dyDescent="0.3">
      <c r="BA38145" s="2"/>
    </row>
    <row r="38146" spans="53:53" x14ac:dyDescent="0.3">
      <c r="BA38146" s="2"/>
    </row>
    <row r="38147" spans="53:53" x14ac:dyDescent="0.3">
      <c r="BA38147" s="2"/>
    </row>
    <row r="38148" spans="53:53" x14ac:dyDescent="0.3">
      <c r="BA38148" s="2"/>
    </row>
    <row r="38149" spans="53:53" x14ac:dyDescent="0.3">
      <c r="BA38149" s="2"/>
    </row>
    <row r="38150" spans="53:53" x14ac:dyDescent="0.3">
      <c r="BA38150" s="2"/>
    </row>
    <row r="38151" spans="53:53" x14ac:dyDescent="0.3">
      <c r="BA38151" s="2"/>
    </row>
    <row r="38152" spans="53:53" x14ac:dyDescent="0.3">
      <c r="BA38152" s="2"/>
    </row>
    <row r="38153" spans="53:53" x14ac:dyDescent="0.3">
      <c r="BA38153" s="2"/>
    </row>
    <row r="38154" spans="53:53" x14ac:dyDescent="0.3">
      <c r="BA38154" s="2"/>
    </row>
    <row r="38155" spans="53:53" x14ac:dyDescent="0.3">
      <c r="BA38155" s="2"/>
    </row>
    <row r="38156" spans="53:53" x14ac:dyDescent="0.3">
      <c r="BA38156" s="2"/>
    </row>
    <row r="38157" spans="53:53" x14ac:dyDescent="0.3">
      <c r="BA38157" s="2"/>
    </row>
    <row r="38158" spans="53:53" x14ac:dyDescent="0.3">
      <c r="BA38158" s="2"/>
    </row>
    <row r="38159" spans="53:53" x14ac:dyDescent="0.3">
      <c r="BA38159" s="2"/>
    </row>
    <row r="38160" spans="53:53" x14ac:dyDescent="0.3">
      <c r="BA38160" s="2"/>
    </row>
    <row r="38161" spans="53:53" x14ac:dyDescent="0.3">
      <c r="BA38161" s="2"/>
    </row>
    <row r="38162" spans="53:53" x14ac:dyDescent="0.3">
      <c r="BA38162" s="2"/>
    </row>
    <row r="38163" spans="53:53" x14ac:dyDescent="0.3">
      <c r="BA38163" s="2"/>
    </row>
    <row r="38164" spans="53:53" x14ac:dyDescent="0.3">
      <c r="BA38164" s="2"/>
    </row>
    <row r="38165" spans="53:53" x14ac:dyDescent="0.3">
      <c r="BA38165" s="2"/>
    </row>
    <row r="38166" spans="53:53" x14ac:dyDescent="0.3">
      <c r="BA38166" s="2"/>
    </row>
    <row r="38167" spans="53:53" x14ac:dyDescent="0.3">
      <c r="BA38167" s="2"/>
    </row>
    <row r="38168" spans="53:53" x14ac:dyDescent="0.3">
      <c r="BA38168" s="2"/>
    </row>
    <row r="38169" spans="53:53" x14ac:dyDescent="0.3">
      <c r="BA38169" s="2"/>
    </row>
    <row r="38170" spans="53:53" x14ac:dyDescent="0.3">
      <c r="BA38170" s="2"/>
    </row>
    <row r="38171" spans="53:53" x14ac:dyDescent="0.3">
      <c r="BA38171" s="2"/>
    </row>
    <row r="38172" spans="53:53" x14ac:dyDescent="0.3">
      <c r="BA38172" s="2"/>
    </row>
    <row r="38173" spans="53:53" x14ac:dyDescent="0.3">
      <c r="BA38173" s="2"/>
    </row>
    <row r="38174" spans="53:53" x14ac:dyDescent="0.3">
      <c r="BA38174" s="2"/>
    </row>
    <row r="38175" spans="53:53" x14ac:dyDescent="0.3">
      <c r="BA38175" s="2"/>
    </row>
    <row r="38176" spans="53:53" x14ac:dyDescent="0.3">
      <c r="BA38176" s="2"/>
    </row>
    <row r="38177" spans="53:53" x14ac:dyDescent="0.3">
      <c r="BA38177" s="2"/>
    </row>
    <row r="38178" spans="53:53" x14ac:dyDescent="0.3">
      <c r="BA38178" s="2"/>
    </row>
    <row r="38179" spans="53:53" x14ac:dyDescent="0.3">
      <c r="BA38179" s="2"/>
    </row>
    <row r="38180" spans="53:53" x14ac:dyDescent="0.3">
      <c r="BA38180" s="2"/>
    </row>
    <row r="38181" spans="53:53" x14ac:dyDescent="0.3">
      <c r="BA38181" s="2"/>
    </row>
    <row r="38182" spans="53:53" x14ac:dyDescent="0.3">
      <c r="BA38182" s="2"/>
    </row>
    <row r="38183" spans="53:53" x14ac:dyDescent="0.3">
      <c r="BA38183" s="2"/>
    </row>
    <row r="38184" spans="53:53" x14ac:dyDescent="0.3">
      <c r="BA38184" s="2"/>
    </row>
    <row r="38185" spans="53:53" x14ac:dyDescent="0.3">
      <c r="BA38185" s="2"/>
    </row>
    <row r="38186" spans="53:53" x14ac:dyDescent="0.3">
      <c r="BA38186" s="2"/>
    </row>
    <row r="38187" spans="53:53" x14ac:dyDescent="0.3">
      <c r="BA38187" s="2"/>
    </row>
    <row r="38188" spans="53:53" x14ac:dyDescent="0.3">
      <c r="BA38188" s="2"/>
    </row>
    <row r="38189" spans="53:53" x14ac:dyDescent="0.3">
      <c r="BA38189" s="2"/>
    </row>
    <row r="38190" spans="53:53" x14ac:dyDescent="0.3">
      <c r="BA38190" s="2"/>
    </row>
    <row r="38191" spans="53:53" x14ac:dyDescent="0.3">
      <c r="BA38191" s="2"/>
    </row>
    <row r="38192" spans="53:53" x14ac:dyDescent="0.3">
      <c r="BA38192" s="2"/>
    </row>
    <row r="38193" spans="53:53" x14ac:dyDescent="0.3">
      <c r="BA38193" s="2"/>
    </row>
    <row r="38194" spans="53:53" x14ac:dyDescent="0.3">
      <c r="BA38194" s="2"/>
    </row>
    <row r="38195" spans="53:53" x14ac:dyDescent="0.3">
      <c r="BA38195" s="2"/>
    </row>
    <row r="38196" spans="53:53" x14ac:dyDescent="0.3">
      <c r="BA38196" s="2"/>
    </row>
    <row r="38197" spans="53:53" x14ac:dyDescent="0.3">
      <c r="BA38197" s="2"/>
    </row>
    <row r="38198" spans="53:53" x14ac:dyDescent="0.3">
      <c r="BA38198" s="2"/>
    </row>
    <row r="38199" spans="53:53" x14ac:dyDescent="0.3">
      <c r="BA38199" s="2"/>
    </row>
    <row r="38200" spans="53:53" x14ac:dyDescent="0.3">
      <c r="BA38200" s="2"/>
    </row>
    <row r="38201" spans="53:53" x14ac:dyDescent="0.3">
      <c r="BA38201" s="2"/>
    </row>
    <row r="38202" spans="53:53" x14ac:dyDescent="0.3">
      <c r="BA38202" s="2"/>
    </row>
    <row r="38203" spans="53:53" x14ac:dyDescent="0.3">
      <c r="BA38203" s="2"/>
    </row>
    <row r="38204" spans="53:53" x14ac:dyDescent="0.3">
      <c r="BA38204" s="2"/>
    </row>
    <row r="38205" spans="53:53" x14ac:dyDescent="0.3">
      <c r="BA38205" s="2"/>
    </row>
    <row r="38206" spans="53:53" x14ac:dyDescent="0.3">
      <c r="BA38206" s="2"/>
    </row>
    <row r="38207" spans="53:53" x14ac:dyDescent="0.3">
      <c r="BA38207" s="2"/>
    </row>
    <row r="38208" spans="53:53" x14ac:dyDescent="0.3">
      <c r="BA38208" s="2"/>
    </row>
    <row r="38209" spans="53:53" x14ac:dyDescent="0.3">
      <c r="BA38209" s="2"/>
    </row>
    <row r="38210" spans="53:53" x14ac:dyDescent="0.3">
      <c r="BA38210" s="2"/>
    </row>
    <row r="38211" spans="53:53" x14ac:dyDescent="0.3">
      <c r="BA38211" s="2"/>
    </row>
    <row r="38212" spans="53:53" x14ac:dyDescent="0.3">
      <c r="BA38212" s="2"/>
    </row>
    <row r="38213" spans="53:53" x14ac:dyDescent="0.3">
      <c r="BA38213" s="2"/>
    </row>
    <row r="38214" spans="53:53" x14ac:dyDescent="0.3">
      <c r="BA38214" s="2"/>
    </row>
    <row r="38215" spans="53:53" x14ac:dyDescent="0.3">
      <c r="BA38215" s="2"/>
    </row>
    <row r="38216" spans="53:53" x14ac:dyDescent="0.3">
      <c r="BA38216" s="2"/>
    </row>
    <row r="38217" spans="53:53" x14ac:dyDescent="0.3">
      <c r="BA38217" s="2"/>
    </row>
    <row r="38218" spans="53:53" x14ac:dyDescent="0.3">
      <c r="BA38218" s="2"/>
    </row>
    <row r="38219" spans="53:53" x14ac:dyDescent="0.3">
      <c r="BA38219" s="2"/>
    </row>
    <row r="38220" spans="53:53" x14ac:dyDescent="0.3">
      <c r="BA38220" s="2"/>
    </row>
    <row r="38221" spans="53:53" x14ac:dyDescent="0.3">
      <c r="BA38221" s="2"/>
    </row>
    <row r="38222" spans="53:53" x14ac:dyDescent="0.3">
      <c r="BA38222" s="2"/>
    </row>
    <row r="38223" spans="53:53" x14ac:dyDescent="0.3">
      <c r="BA38223" s="2"/>
    </row>
    <row r="38224" spans="53:53" x14ac:dyDescent="0.3">
      <c r="BA38224" s="2"/>
    </row>
    <row r="38225" spans="53:53" x14ac:dyDescent="0.3">
      <c r="BA38225" s="2"/>
    </row>
    <row r="38226" spans="53:53" x14ac:dyDescent="0.3">
      <c r="BA38226" s="2"/>
    </row>
    <row r="38227" spans="53:53" x14ac:dyDescent="0.3">
      <c r="BA38227" s="2"/>
    </row>
    <row r="38228" spans="53:53" x14ac:dyDescent="0.3">
      <c r="BA38228" s="2"/>
    </row>
    <row r="38229" spans="53:53" x14ac:dyDescent="0.3">
      <c r="BA38229" s="2"/>
    </row>
    <row r="38230" spans="53:53" x14ac:dyDescent="0.3">
      <c r="BA38230" s="2"/>
    </row>
    <row r="38231" spans="53:53" x14ac:dyDescent="0.3">
      <c r="BA38231" s="2"/>
    </row>
    <row r="38232" spans="53:53" x14ac:dyDescent="0.3">
      <c r="BA38232" s="2"/>
    </row>
    <row r="38233" spans="53:53" x14ac:dyDescent="0.3">
      <c r="BA38233" s="2"/>
    </row>
    <row r="38234" spans="53:53" x14ac:dyDescent="0.3">
      <c r="BA38234" s="2"/>
    </row>
    <row r="38235" spans="53:53" x14ac:dyDescent="0.3">
      <c r="BA38235" s="2"/>
    </row>
    <row r="38236" spans="53:53" x14ac:dyDescent="0.3">
      <c r="BA38236" s="2"/>
    </row>
    <row r="38237" spans="53:53" x14ac:dyDescent="0.3">
      <c r="BA38237" s="2"/>
    </row>
    <row r="38238" spans="53:53" x14ac:dyDescent="0.3">
      <c r="BA38238" s="2"/>
    </row>
    <row r="38239" spans="53:53" x14ac:dyDescent="0.3">
      <c r="BA38239" s="2"/>
    </row>
    <row r="38240" spans="53:53" x14ac:dyDescent="0.3">
      <c r="BA38240" s="2"/>
    </row>
    <row r="38241" spans="53:53" x14ac:dyDescent="0.3">
      <c r="BA38241" s="2"/>
    </row>
    <row r="38242" spans="53:53" x14ac:dyDescent="0.3">
      <c r="BA38242" s="2"/>
    </row>
    <row r="38243" spans="53:53" x14ac:dyDescent="0.3">
      <c r="BA38243" s="2"/>
    </row>
    <row r="38244" spans="53:53" x14ac:dyDescent="0.3">
      <c r="BA38244" s="2"/>
    </row>
    <row r="38245" spans="53:53" x14ac:dyDescent="0.3">
      <c r="BA38245" s="2"/>
    </row>
    <row r="38246" spans="53:53" x14ac:dyDescent="0.3">
      <c r="BA38246" s="2"/>
    </row>
    <row r="38247" spans="53:53" x14ac:dyDescent="0.3">
      <c r="BA38247" s="2"/>
    </row>
    <row r="38248" spans="53:53" x14ac:dyDescent="0.3">
      <c r="BA38248" s="2"/>
    </row>
    <row r="38249" spans="53:53" x14ac:dyDescent="0.3">
      <c r="BA38249" s="2"/>
    </row>
    <row r="38250" spans="53:53" x14ac:dyDescent="0.3">
      <c r="BA38250" s="2"/>
    </row>
    <row r="38251" spans="53:53" x14ac:dyDescent="0.3">
      <c r="BA38251" s="2"/>
    </row>
    <row r="38252" spans="53:53" x14ac:dyDescent="0.3">
      <c r="BA38252" s="2"/>
    </row>
    <row r="38253" spans="53:53" x14ac:dyDescent="0.3">
      <c r="BA38253" s="2"/>
    </row>
    <row r="38254" spans="53:53" x14ac:dyDescent="0.3">
      <c r="BA38254" s="2"/>
    </row>
    <row r="38255" spans="53:53" x14ac:dyDescent="0.3">
      <c r="BA38255" s="2"/>
    </row>
    <row r="38256" spans="53:53" x14ac:dyDescent="0.3">
      <c r="BA38256" s="2"/>
    </row>
    <row r="38257" spans="53:53" x14ac:dyDescent="0.3">
      <c r="BA38257" s="2"/>
    </row>
    <row r="38258" spans="53:53" x14ac:dyDescent="0.3">
      <c r="BA38258" s="2"/>
    </row>
    <row r="38259" spans="53:53" x14ac:dyDescent="0.3">
      <c r="BA38259" s="2"/>
    </row>
    <row r="38260" spans="53:53" x14ac:dyDescent="0.3">
      <c r="BA38260" s="2"/>
    </row>
    <row r="38261" spans="53:53" x14ac:dyDescent="0.3">
      <c r="BA38261" s="2"/>
    </row>
    <row r="38262" spans="53:53" x14ac:dyDescent="0.3">
      <c r="BA38262" s="2"/>
    </row>
    <row r="38263" spans="53:53" x14ac:dyDescent="0.3">
      <c r="BA38263" s="2"/>
    </row>
    <row r="38264" spans="53:53" x14ac:dyDescent="0.3">
      <c r="BA38264" s="2"/>
    </row>
    <row r="38265" spans="53:53" x14ac:dyDescent="0.3">
      <c r="BA38265" s="2"/>
    </row>
    <row r="38266" spans="53:53" x14ac:dyDescent="0.3">
      <c r="BA38266" s="2"/>
    </row>
    <row r="38267" spans="53:53" x14ac:dyDescent="0.3">
      <c r="BA38267" s="2"/>
    </row>
    <row r="38268" spans="53:53" x14ac:dyDescent="0.3">
      <c r="BA38268" s="2"/>
    </row>
    <row r="38269" spans="53:53" x14ac:dyDescent="0.3">
      <c r="BA38269" s="2"/>
    </row>
    <row r="38270" spans="53:53" x14ac:dyDescent="0.3">
      <c r="BA38270" s="2"/>
    </row>
    <row r="38271" spans="53:53" x14ac:dyDescent="0.3">
      <c r="BA38271" s="2"/>
    </row>
    <row r="38272" spans="53:53" x14ac:dyDescent="0.3">
      <c r="BA38272" s="2"/>
    </row>
    <row r="38273" spans="53:53" x14ac:dyDescent="0.3">
      <c r="BA38273" s="2"/>
    </row>
    <row r="38274" spans="53:53" x14ac:dyDescent="0.3">
      <c r="BA38274" s="2"/>
    </row>
    <row r="38275" spans="53:53" x14ac:dyDescent="0.3">
      <c r="BA38275" s="2"/>
    </row>
    <row r="38276" spans="53:53" x14ac:dyDescent="0.3">
      <c r="BA38276" s="2"/>
    </row>
    <row r="38277" spans="53:53" x14ac:dyDescent="0.3">
      <c r="BA38277" s="2"/>
    </row>
    <row r="38278" spans="53:53" x14ac:dyDescent="0.3">
      <c r="BA38278" s="2"/>
    </row>
    <row r="38279" spans="53:53" x14ac:dyDescent="0.3">
      <c r="BA38279" s="2"/>
    </row>
    <row r="38280" spans="53:53" x14ac:dyDescent="0.3">
      <c r="BA38280" s="2"/>
    </row>
    <row r="38281" spans="53:53" x14ac:dyDescent="0.3">
      <c r="BA38281" s="2"/>
    </row>
    <row r="38282" spans="53:53" x14ac:dyDescent="0.3">
      <c r="BA38282" s="2"/>
    </row>
    <row r="38283" spans="53:53" x14ac:dyDescent="0.3">
      <c r="BA38283" s="2"/>
    </row>
    <row r="38284" spans="53:53" x14ac:dyDescent="0.3">
      <c r="BA38284" s="2"/>
    </row>
    <row r="38285" spans="53:53" x14ac:dyDescent="0.3">
      <c r="BA38285" s="2"/>
    </row>
    <row r="38286" spans="53:53" x14ac:dyDescent="0.3">
      <c r="BA38286" s="2"/>
    </row>
    <row r="38287" spans="53:53" x14ac:dyDescent="0.3">
      <c r="BA38287" s="2"/>
    </row>
    <row r="38288" spans="53:53" x14ac:dyDescent="0.3">
      <c r="BA38288" s="2"/>
    </row>
    <row r="38289" spans="53:53" x14ac:dyDescent="0.3">
      <c r="BA38289" s="2"/>
    </row>
    <row r="38290" spans="53:53" x14ac:dyDescent="0.3">
      <c r="BA38290" s="2"/>
    </row>
    <row r="38291" spans="53:53" x14ac:dyDescent="0.3">
      <c r="BA38291" s="2"/>
    </row>
    <row r="38292" spans="53:53" x14ac:dyDescent="0.3">
      <c r="BA38292" s="2"/>
    </row>
    <row r="38293" spans="53:53" x14ac:dyDescent="0.3">
      <c r="BA38293" s="2"/>
    </row>
    <row r="38294" spans="53:53" x14ac:dyDescent="0.3">
      <c r="BA38294" s="2"/>
    </row>
    <row r="38295" spans="53:53" x14ac:dyDescent="0.3">
      <c r="BA38295" s="2"/>
    </row>
    <row r="38296" spans="53:53" x14ac:dyDescent="0.3">
      <c r="BA38296" s="2"/>
    </row>
    <row r="38297" spans="53:53" x14ac:dyDescent="0.3">
      <c r="BA38297" s="2"/>
    </row>
    <row r="38298" spans="53:53" x14ac:dyDescent="0.3">
      <c r="BA38298" s="2"/>
    </row>
    <row r="38299" spans="53:53" x14ac:dyDescent="0.3">
      <c r="BA38299" s="2"/>
    </row>
    <row r="38300" spans="53:53" x14ac:dyDescent="0.3">
      <c r="BA38300" s="2"/>
    </row>
    <row r="38301" spans="53:53" x14ac:dyDescent="0.3">
      <c r="BA38301" s="2"/>
    </row>
    <row r="38302" spans="53:53" x14ac:dyDescent="0.3">
      <c r="BA38302" s="2"/>
    </row>
    <row r="38303" spans="53:53" x14ac:dyDescent="0.3">
      <c r="BA38303" s="2"/>
    </row>
    <row r="38304" spans="53:53" x14ac:dyDescent="0.3">
      <c r="BA38304" s="2"/>
    </row>
    <row r="38305" spans="53:53" x14ac:dyDescent="0.3">
      <c r="BA38305" s="2"/>
    </row>
    <row r="38306" spans="53:53" x14ac:dyDescent="0.3">
      <c r="BA38306" s="2"/>
    </row>
    <row r="38307" spans="53:53" x14ac:dyDescent="0.3">
      <c r="BA38307" s="2"/>
    </row>
    <row r="38308" spans="53:53" x14ac:dyDescent="0.3">
      <c r="BA38308" s="2"/>
    </row>
    <row r="38309" spans="53:53" x14ac:dyDescent="0.3">
      <c r="BA38309" s="2"/>
    </row>
    <row r="38310" spans="53:53" x14ac:dyDescent="0.3">
      <c r="BA38310" s="2"/>
    </row>
    <row r="38311" spans="53:53" x14ac:dyDescent="0.3">
      <c r="BA38311" s="2"/>
    </row>
    <row r="38312" spans="53:53" x14ac:dyDescent="0.3">
      <c r="BA38312" s="2"/>
    </row>
    <row r="38313" spans="53:53" x14ac:dyDescent="0.3">
      <c r="BA38313" s="2"/>
    </row>
    <row r="38314" spans="53:53" x14ac:dyDescent="0.3">
      <c r="BA38314" s="2"/>
    </row>
    <row r="38315" spans="53:53" x14ac:dyDescent="0.3">
      <c r="BA38315" s="2"/>
    </row>
    <row r="38316" spans="53:53" x14ac:dyDescent="0.3">
      <c r="BA38316" s="2"/>
    </row>
    <row r="38317" spans="53:53" x14ac:dyDescent="0.3">
      <c r="BA38317" s="2"/>
    </row>
    <row r="38318" spans="53:53" x14ac:dyDescent="0.3">
      <c r="BA38318" s="2"/>
    </row>
    <row r="38319" spans="53:53" x14ac:dyDescent="0.3">
      <c r="BA38319" s="2"/>
    </row>
    <row r="38320" spans="53:53" x14ac:dyDescent="0.3">
      <c r="BA38320" s="2"/>
    </row>
    <row r="38321" spans="53:53" x14ac:dyDescent="0.3">
      <c r="BA38321" s="2"/>
    </row>
    <row r="38322" spans="53:53" x14ac:dyDescent="0.3">
      <c r="BA38322" s="2"/>
    </row>
    <row r="38323" spans="53:53" x14ac:dyDescent="0.3">
      <c r="BA38323" s="2"/>
    </row>
    <row r="38324" spans="53:53" x14ac:dyDescent="0.3">
      <c r="BA38324" s="2"/>
    </row>
    <row r="38325" spans="53:53" x14ac:dyDescent="0.3">
      <c r="BA38325" s="2"/>
    </row>
    <row r="38326" spans="53:53" x14ac:dyDescent="0.3">
      <c r="BA38326" s="2"/>
    </row>
    <row r="38327" spans="53:53" x14ac:dyDescent="0.3">
      <c r="BA38327" s="2"/>
    </row>
    <row r="38328" spans="53:53" x14ac:dyDescent="0.3">
      <c r="BA38328" s="2"/>
    </row>
    <row r="38329" spans="53:53" x14ac:dyDescent="0.3">
      <c r="BA38329" s="2"/>
    </row>
    <row r="38330" spans="53:53" x14ac:dyDescent="0.3">
      <c r="BA38330" s="2"/>
    </row>
    <row r="38331" spans="53:53" x14ac:dyDescent="0.3">
      <c r="BA38331" s="2"/>
    </row>
    <row r="38332" spans="53:53" x14ac:dyDescent="0.3">
      <c r="BA38332" s="2"/>
    </row>
    <row r="38333" spans="53:53" x14ac:dyDescent="0.3">
      <c r="BA38333" s="2"/>
    </row>
    <row r="38334" spans="53:53" x14ac:dyDescent="0.3">
      <c r="BA38334" s="2"/>
    </row>
    <row r="38335" spans="53:53" x14ac:dyDescent="0.3">
      <c r="BA38335" s="2"/>
    </row>
    <row r="38336" spans="53:53" x14ac:dyDescent="0.3">
      <c r="BA38336" s="2"/>
    </row>
    <row r="38337" spans="53:53" x14ac:dyDescent="0.3">
      <c r="BA38337" s="2"/>
    </row>
    <row r="38338" spans="53:53" x14ac:dyDescent="0.3">
      <c r="BA38338" s="2"/>
    </row>
    <row r="38339" spans="53:53" x14ac:dyDescent="0.3">
      <c r="BA38339" s="2"/>
    </row>
    <row r="38340" spans="53:53" x14ac:dyDescent="0.3">
      <c r="BA38340" s="2"/>
    </row>
    <row r="38341" spans="53:53" x14ac:dyDescent="0.3">
      <c r="BA38341" s="2"/>
    </row>
    <row r="38342" spans="53:53" x14ac:dyDescent="0.3">
      <c r="BA38342" s="2"/>
    </row>
    <row r="38343" spans="53:53" x14ac:dyDescent="0.3">
      <c r="BA38343" s="2"/>
    </row>
    <row r="38344" spans="53:53" x14ac:dyDescent="0.3">
      <c r="BA38344" s="2"/>
    </row>
    <row r="38345" spans="53:53" x14ac:dyDescent="0.3">
      <c r="BA38345" s="2"/>
    </row>
    <row r="38346" spans="53:53" x14ac:dyDescent="0.3">
      <c r="BA38346" s="2"/>
    </row>
    <row r="38347" spans="53:53" x14ac:dyDescent="0.3">
      <c r="BA38347" s="2"/>
    </row>
    <row r="38348" spans="53:53" x14ac:dyDescent="0.3">
      <c r="BA38348" s="2"/>
    </row>
    <row r="38349" spans="53:53" x14ac:dyDescent="0.3">
      <c r="BA38349" s="2"/>
    </row>
    <row r="38350" spans="53:53" x14ac:dyDescent="0.3">
      <c r="BA38350" s="2"/>
    </row>
    <row r="38351" spans="53:53" x14ac:dyDescent="0.3">
      <c r="BA38351" s="2"/>
    </row>
    <row r="38352" spans="53:53" x14ac:dyDescent="0.3">
      <c r="BA38352" s="2"/>
    </row>
    <row r="38353" spans="53:53" x14ac:dyDescent="0.3">
      <c r="BA38353" s="2"/>
    </row>
    <row r="38354" spans="53:53" x14ac:dyDescent="0.3">
      <c r="BA38354" s="2"/>
    </row>
    <row r="38355" spans="53:53" x14ac:dyDescent="0.3">
      <c r="BA38355" s="2"/>
    </row>
    <row r="38356" spans="53:53" x14ac:dyDescent="0.3">
      <c r="BA38356" s="2"/>
    </row>
    <row r="38357" spans="53:53" x14ac:dyDescent="0.3">
      <c r="BA38357" s="2"/>
    </row>
    <row r="38358" spans="53:53" x14ac:dyDescent="0.3">
      <c r="BA38358" s="2"/>
    </row>
    <row r="38359" spans="53:53" x14ac:dyDescent="0.3">
      <c r="BA38359" s="2"/>
    </row>
    <row r="38360" spans="53:53" x14ac:dyDescent="0.3">
      <c r="BA38360" s="2"/>
    </row>
    <row r="38361" spans="53:53" x14ac:dyDescent="0.3">
      <c r="BA38361" s="2"/>
    </row>
    <row r="38362" spans="53:53" x14ac:dyDescent="0.3">
      <c r="BA38362" s="2"/>
    </row>
    <row r="38363" spans="53:53" x14ac:dyDescent="0.3">
      <c r="BA38363" s="2"/>
    </row>
    <row r="38364" spans="53:53" x14ac:dyDescent="0.3">
      <c r="BA38364" s="2"/>
    </row>
    <row r="38365" spans="53:53" x14ac:dyDescent="0.3">
      <c r="BA38365" s="2"/>
    </row>
    <row r="38366" spans="53:53" x14ac:dyDescent="0.3">
      <c r="BA38366" s="2"/>
    </row>
    <row r="38367" spans="53:53" x14ac:dyDescent="0.3">
      <c r="BA38367" s="2"/>
    </row>
    <row r="38368" spans="53:53" x14ac:dyDescent="0.3">
      <c r="BA38368" s="2"/>
    </row>
    <row r="38369" spans="53:53" x14ac:dyDescent="0.3">
      <c r="BA38369" s="2"/>
    </row>
    <row r="38370" spans="53:53" x14ac:dyDescent="0.3">
      <c r="BA38370" s="2"/>
    </row>
    <row r="38371" spans="53:53" x14ac:dyDescent="0.3">
      <c r="BA38371" s="2"/>
    </row>
    <row r="38372" spans="53:53" x14ac:dyDescent="0.3">
      <c r="BA38372" s="2"/>
    </row>
    <row r="38373" spans="53:53" x14ac:dyDescent="0.3">
      <c r="BA38373" s="2"/>
    </row>
    <row r="38374" spans="53:53" x14ac:dyDescent="0.3">
      <c r="BA38374" s="2"/>
    </row>
    <row r="38375" spans="53:53" x14ac:dyDescent="0.3">
      <c r="BA38375" s="2"/>
    </row>
    <row r="38376" spans="53:53" x14ac:dyDescent="0.3">
      <c r="BA38376" s="2"/>
    </row>
    <row r="38377" spans="53:53" x14ac:dyDescent="0.3">
      <c r="BA38377" s="2"/>
    </row>
    <row r="38378" spans="53:53" x14ac:dyDescent="0.3">
      <c r="BA38378" s="2"/>
    </row>
    <row r="38379" spans="53:53" x14ac:dyDescent="0.3">
      <c r="BA38379" s="2"/>
    </row>
    <row r="38380" spans="53:53" x14ac:dyDescent="0.3">
      <c r="BA38380" s="2"/>
    </row>
    <row r="38381" spans="53:53" x14ac:dyDescent="0.3">
      <c r="BA38381" s="2"/>
    </row>
    <row r="38382" spans="53:53" x14ac:dyDescent="0.3">
      <c r="BA38382" s="2"/>
    </row>
    <row r="38383" spans="53:53" x14ac:dyDescent="0.3">
      <c r="BA38383" s="2"/>
    </row>
    <row r="38384" spans="53:53" x14ac:dyDescent="0.3">
      <c r="BA38384" s="2"/>
    </row>
    <row r="38385" spans="53:53" x14ac:dyDescent="0.3">
      <c r="BA38385" s="2"/>
    </row>
    <row r="38386" spans="53:53" x14ac:dyDescent="0.3">
      <c r="BA38386" s="2"/>
    </row>
    <row r="38387" spans="53:53" x14ac:dyDescent="0.3">
      <c r="BA38387" s="2"/>
    </row>
    <row r="38388" spans="53:53" x14ac:dyDescent="0.3">
      <c r="BA38388" s="2"/>
    </row>
    <row r="38389" spans="53:53" x14ac:dyDescent="0.3">
      <c r="BA38389" s="2"/>
    </row>
    <row r="38390" spans="53:53" x14ac:dyDescent="0.3">
      <c r="BA38390" s="2"/>
    </row>
    <row r="38391" spans="53:53" x14ac:dyDescent="0.3">
      <c r="BA38391" s="2"/>
    </row>
    <row r="38392" spans="53:53" x14ac:dyDescent="0.3">
      <c r="BA38392" s="2"/>
    </row>
    <row r="38393" spans="53:53" x14ac:dyDescent="0.3">
      <c r="BA38393" s="2"/>
    </row>
    <row r="38394" spans="53:53" x14ac:dyDescent="0.3">
      <c r="BA38394" s="2"/>
    </row>
    <row r="38395" spans="53:53" x14ac:dyDescent="0.3">
      <c r="BA38395" s="2"/>
    </row>
    <row r="38396" spans="53:53" x14ac:dyDescent="0.3">
      <c r="BA38396" s="2"/>
    </row>
    <row r="38397" spans="53:53" x14ac:dyDescent="0.3">
      <c r="BA38397" s="2"/>
    </row>
    <row r="38398" spans="53:53" x14ac:dyDescent="0.3">
      <c r="BA38398" s="2"/>
    </row>
    <row r="38399" spans="53:53" x14ac:dyDescent="0.3">
      <c r="BA38399" s="2"/>
    </row>
    <row r="38400" spans="53:53" x14ac:dyDescent="0.3">
      <c r="BA38400" s="2"/>
    </row>
    <row r="38401" spans="53:53" x14ac:dyDescent="0.3">
      <c r="BA38401" s="2"/>
    </row>
    <row r="38402" spans="53:53" x14ac:dyDescent="0.3">
      <c r="BA38402" s="2"/>
    </row>
    <row r="38403" spans="53:53" x14ac:dyDescent="0.3">
      <c r="BA38403" s="2"/>
    </row>
    <row r="38404" spans="53:53" x14ac:dyDescent="0.3">
      <c r="BA38404" s="2"/>
    </row>
    <row r="38405" spans="53:53" x14ac:dyDescent="0.3">
      <c r="BA38405" s="2"/>
    </row>
    <row r="38406" spans="53:53" x14ac:dyDescent="0.3">
      <c r="BA38406" s="2"/>
    </row>
    <row r="38407" spans="53:53" x14ac:dyDescent="0.3">
      <c r="BA38407" s="2"/>
    </row>
    <row r="38408" spans="53:53" x14ac:dyDescent="0.3">
      <c r="BA38408" s="2"/>
    </row>
    <row r="38409" spans="53:53" x14ac:dyDescent="0.3">
      <c r="BA38409" s="2"/>
    </row>
    <row r="38410" spans="53:53" x14ac:dyDescent="0.3">
      <c r="BA38410" s="2"/>
    </row>
    <row r="38411" spans="53:53" x14ac:dyDescent="0.3">
      <c r="BA38411" s="2"/>
    </row>
    <row r="38412" spans="53:53" x14ac:dyDescent="0.3">
      <c r="BA38412" s="2"/>
    </row>
    <row r="38413" spans="53:53" x14ac:dyDescent="0.3">
      <c r="BA38413" s="2"/>
    </row>
    <row r="38414" spans="53:53" x14ac:dyDescent="0.3">
      <c r="BA38414" s="2"/>
    </row>
    <row r="38415" spans="53:53" x14ac:dyDescent="0.3">
      <c r="BA38415" s="2"/>
    </row>
    <row r="38416" spans="53:53" x14ac:dyDescent="0.3">
      <c r="BA38416" s="2"/>
    </row>
    <row r="38417" spans="53:53" x14ac:dyDescent="0.3">
      <c r="BA38417" s="2"/>
    </row>
    <row r="38418" spans="53:53" x14ac:dyDescent="0.3">
      <c r="BA38418" s="2"/>
    </row>
    <row r="38419" spans="53:53" x14ac:dyDescent="0.3">
      <c r="BA38419" s="2"/>
    </row>
    <row r="38420" spans="53:53" x14ac:dyDescent="0.3">
      <c r="BA38420" s="2"/>
    </row>
    <row r="38421" spans="53:53" x14ac:dyDescent="0.3">
      <c r="BA38421" s="2"/>
    </row>
    <row r="38422" spans="53:53" x14ac:dyDescent="0.3">
      <c r="BA38422" s="2"/>
    </row>
    <row r="38423" spans="53:53" x14ac:dyDescent="0.3">
      <c r="BA38423" s="2"/>
    </row>
    <row r="38424" spans="53:53" x14ac:dyDescent="0.3">
      <c r="BA38424" s="2"/>
    </row>
    <row r="38425" spans="53:53" x14ac:dyDescent="0.3">
      <c r="BA38425" s="2"/>
    </row>
    <row r="38426" spans="53:53" x14ac:dyDescent="0.3">
      <c r="BA38426" s="2"/>
    </row>
    <row r="38427" spans="53:53" x14ac:dyDescent="0.3">
      <c r="BA38427" s="2"/>
    </row>
    <row r="38428" spans="53:53" x14ac:dyDescent="0.3">
      <c r="BA38428" s="2"/>
    </row>
    <row r="38429" spans="53:53" x14ac:dyDescent="0.3">
      <c r="BA38429" s="2"/>
    </row>
    <row r="38430" spans="53:53" x14ac:dyDescent="0.3">
      <c r="BA38430" s="2"/>
    </row>
    <row r="38431" spans="53:53" x14ac:dyDescent="0.3">
      <c r="BA38431" s="2"/>
    </row>
    <row r="38432" spans="53:53" x14ac:dyDescent="0.3">
      <c r="BA38432" s="2"/>
    </row>
    <row r="38433" spans="53:53" x14ac:dyDescent="0.3">
      <c r="BA38433" s="2"/>
    </row>
    <row r="38434" spans="53:53" x14ac:dyDescent="0.3">
      <c r="BA38434" s="2"/>
    </row>
    <row r="38435" spans="53:53" x14ac:dyDescent="0.3">
      <c r="BA38435" s="2"/>
    </row>
    <row r="38436" spans="53:53" x14ac:dyDescent="0.3">
      <c r="BA38436" s="2"/>
    </row>
    <row r="38437" spans="53:53" x14ac:dyDescent="0.3">
      <c r="BA38437" s="2"/>
    </row>
    <row r="38438" spans="53:53" x14ac:dyDescent="0.3">
      <c r="BA38438" s="2"/>
    </row>
    <row r="38439" spans="53:53" x14ac:dyDescent="0.3">
      <c r="BA38439" s="2"/>
    </row>
    <row r="38440" spans="53:53" x14ac:dyDescent="0.3">
      <c r="BA38440" s="2"/>
    </row>
    <row r="38441" spans="53:53" x14ac:dyDescent="0.3">
      <c r="BA38441" s="2"/>
    </row>
    <row r="38442" spans="53:53" x14ac:dyDescent="0.3">
      <c r="BA38442" s="2"/>
    </row>
    <row r="38443" spans="53:53" x14ac:dyDescent="0.3">
      <c r="BA38443" s="2"/>
    </row>
    <row r="38444" spans="53:53" x14ac:dyDescent="0.3">
      <c r="BA38444" s="2"/>
    </row>
    <row r="38445" spans="53:53" x14ac:dyDescent="0.3">
      <c r="BA38445" s="2"/>
    </row>
    <row r="38446" spans="53:53" x14ac:dyDescent="0.3">
      <c r="BA38446" s="2"/>
    </row>
    <row r="38447" spans="53:53" x14ac:dyDescent="0.3">
      <c r="BA38447" s="2"/>
    </row>
    <row r="38448" spans="53:53" x14ac:dyDescent="0.3">
      <c r="BA38448" s="2"/>
    </row>
    <row r="38449" spans="53:53" x14ac:dyDescent="0.3">
      <c r="BA38449" s="2"/>
    </row>
    <row r="38450" spans="53:53" x14ac:dyDescent="0.3">
      <c r="BA38450" s="2"/>
    </row>
    <row r="38451" spans="53:53" x14ac:dyDescent="0.3">
      <c r="BA38451" s="2"/>
    </row>
    <row r="38452" spans="53:53" x14ac:dyDescent="0.3">
      <c r="BA38452" s="2"/>
    </row>
    <row r="38453" spans="53:53" x14ac:dyDescent="0.3">
      <c r="BA38453" s="2"/>
    </row>
    <row r="38454" spans="53:53" x14ac:dyDescent="0.3">
      <c r="BA38454" s="2"/>
    </row>
    <row r="38455" spans="53:53" x14ac:dyDescent="0.3">
      <c r="BA38455" s="2"/>
    </row>
    <row r="38456" spans="53:53" x14ac:dyDescent="0.3">
      <c r="BA38456" s="2"/>
    </row>
    <row r="38457" spans="53:53" x14ac:dyDescent="0.3">
      <c r="BA38457" s="2"/>
    </row>
    <row r="38458" spans="53:53" x14ac:dyDescent="0.3">
      <c r="BA38458" s="2"/>
    </row>
    <row r="38459" spans="53:53" x14ac:dyDescent="0.3">
      <c r="BA38459" s="2"/>
    </row>
    <row r="38460" spans="53:53" x14ac:dyDescent="0.3">
      <c r="BA38460" s="2"/>
    </row>
    <row r="38461" spans="53:53" x14ac:dyDescent="0.3">
      <c r="BA38461" s="2"/>
    </row>
    <row r="38462" spans="53:53" x14ac:dyDescent="0.3">
      <c r="BA38462" s="2"/>
    </row>
    <row r="38463" spans="53:53" x14ac:dyDescent="0.3">
      <c r="BA38463" s="2"/>
    </row>
    <row r="38464" spans="53:53" x14ac:dyDescent="0.3">
      <c r="BA38464" s="2"/>
    </row>
    <row r="38465" spans="53:53" x14ac:dyDescent="0.3">
      <c r="BA38465" s="2"/>
    </row>
    <row r="38466" spans="53:53" x14ac:dyDescent="0.3">
      <c r="BA38466" s="2"/>
    </row>
    <row r="38467" spans="53:53" x14ac:dyDescent="0.3">
      <c r="BA38467" s="2"/>
    </row>
    <row r="38468" spans="53:53" x14ac:dyDescent="0.3">
      <c r="BA38468" s="2"/>
    </row>
    <row r="38469" spans="53:53" x14ac:dyDescent="0.3">
      <c r="BA38469" s="2"/>
    </row>
    <row r="38470" spans="53:53" x14ac:dyDescent="0.3">
      <c r="BA38470" s="2"/>
    </row>
    <row r="38471" spans="53:53" x14ac:dyDescent="0.3">
      <c r="BA38471" s="2"/>
    </row>
    <row r="38472" spans="53:53" x14ac:dyDescent="0.3">
      <c r="BA38472" s="2"/>
    </row>
    <row r="38473" spans="53:53" x14ac:dyDescent="0.3">
      <c r="BA38473" s="2"/>
    </row>
    <row r="38474" spans="53:53" x14ac:dyDescent="0.3">
      <c r="BA38474" s="2"/>
    </row>
    <row r="38475" spans="53:53" x14ac:dyDescent="0.3">
      <c r="BA38475" s="2"/>
    </row>
    <row r="38476" spans="53:53" x14ac:dyDescent="0.3">
      <c r="BA38476" s="2"/>
    </row>
    <row r="38477" spans="53:53" x14ac:dyDescent="0.3">
      <c r="BA38477" s="2"/>
    </row>
    <row r="38478" spans="53:53" x14ac:dyDescent="0.3">
      <c r="BA38478" s="2"/>
    </row>
    <row r="38479" spans="53:53" x14ac:dyDescent="0.3">
      <c r="BA38479" s="2"/>
    </row>
    <row r="38480" spans="53:53" x14ac:dyDescent="0.3">
      <c r="BA38480" s="2"/>
    </row>
    <row r="38481" spans="53:53" x14ac:dyDescent="0.3">
      <c r="BA38481" s="2"/>
    </row>
    <row r="38482" spans="53:53" x14ac:dyDescent="0.3">
      <c r="BA38482" s="2"/>
    </row>
    <row r="38483" spans="53:53" x14ac:dyDescent="0.3">
      <c r="BA38483" s="2"/>
    </row>
    <row r="38484" spans="53:53" x14ac:dyDescent="0.3">
      <c r="BA38484" s="2"/>
    </row>
    <row r="38485" spans="53:53" x14ac:dyDescent="0.3">
      <c r="BA38485" s="2"/>
    </row>
    <row r="38486" spans="53:53" x14ac:dyDescent="0.3">
      <c r="BA38486" s="2"/>
    </row>
    <row r="38487" spans="53:53" x14ac:dyDescent="0.3">
      <c r="BA38487" s="2"/>
    </row>
    <row r="38488" spans="53:53" x14ac:dyDescent="0.3">
      <c r="BA38488" s="2"/>
    </row>
    <row r="38489" spans="53:53" x14ac:dyDescent="0.3">
      <c r="BA38489" s="2"/>
    </row>
    <row r="38490" spans="53:53" x14ac:dyDescent="0.3">
      <c r="BA38490" s="2"/>
    </row>
    <row r="38491" spans="53:53" x14ac:dyDescent="0.3">
      <c r="BA38491" s="2"/>
    </row>
    <row r="38492" spans="53:53" x14ac:dyDescent="0.3">
      <c r="BA38492" s="2"/>
    </row>
    <row r="38493" spans="53:53" x14ac:dyDescent="0.3">
      <c r="BA38493" s="2"/>
    </row>
    <row r="38494" spans="53:53" x14ac:dyDescent="0.3">
      <c r="BA38494" s="2"/>
    </row>
    <row r="38495" spans="53:53" x14ac:dyDescent="0.3">
      <c r="BA38495" s="2"/>
    </row>
    <row r="38496" spans="53:53" x14ac:dyDescent="0.3">
      <c r="BA38496" s="2"/>
    </row>
    <row r="38497" spans="53:53" x14ac:dyDescent="0.3">
      <c r="BA38497" s="2"/>
    </row>
    <row r="38498" spans="53:53" x14ac:dyDescent="0.3">
      <c r="BA38498" s="2"/>
    </row>
    <row r="38499" spans="53:53" x14ac:dyDescent="0.3">
      <c r="BA38499" s="2"/>
    </row>
    <row r="38500" spans="53:53" x14ac:dyDescent="0.3">
      <c r="BA38500" s="2"/>
    </row>
    <row r="38501" spans="53:53" x14ac:dyDescent="0.3">
      <c r="BA38501" s="2"/>
    </row>
    <row r="38502" spans="53:53" x14ac:dyDescent="0.3">
      <c r="BA38502" s="2"/>
    </row>
    <row r="38503" spans="53:53" x14ac:dyDescent="0.3">
      <c r="BA38503" s="2"/>
    </row>
    <row r="38504" spans="53:53" x14ac:dyDescent="0.3">
      <c r="BA38504" s="2"/>
    </row>
    <row r="38505" spans="53:53" x14ac:dyDescent="0.3">
      <c r="BA38505" s="2"/>
    </row>
    <row r="38506" spans="53:53" x14ac:dyDescent="0.3">
      <c r="BA38506" s="2"/>
    </row>
    <row r="38507" spans="53:53" x14ac:dyDescent="0.3">
      <c r="BA38507" s="2"/>
    </row>
    <row r="38508" spans="53:53" x14ac:dyDescent="0.3">
      <c r="BA38508" s="2"/>
    </row>
    <row r="38509" spans="53:53" x14ac:dyDescent="0.3">
      <c r="BA38509" s="2"/>
    </row>
    <row r="38510" spans="53:53" x14ac:dyDescent="0.3">
      <c r="BA38510" s="2"/>
    </row>
    <row r="38511" spans="53:53" x14ac:dyDescent="0.3">
      <c r="BA38511" s="2"/>
    </row>
    <row r="38512" spans="53:53" x14ac:dyDescent="0.3">
      <c r="BA38512" s="2"/>
    </row>
    <row r="38513" spans="53:53" x14ac:dyDescent="0.3">
      <c r="BA38513" s="2"/>
    </row>
    <row r="38514" spans="53:53" x14ac:dyDescent="0.3">
      <c r="BA38514" s="2"/>
    </row>
    <row r="38515" spans="53:53" x14ac:dyDescent="0.3">
      <c r="BA38515" s="2"/>
    </row>
    <row r="38516" spans="53:53" x14ac:dyDescent="0.3">
      <c r="BA38516" s="2"/>
    </row>
    <row r="38517" spans="53:53" x14ac:dyDescent="0.3">
      <c r="BA38517" s="2"/>
    </row>
    <row r="38518" spans="53:53" x14ac:dyDescent="0.3">
      <c r="BA38518" s="2"/>
    </row>
    <row r="38519" spans="53:53" x14ac:dyDescent="0.3">
      <c r="BA38519" s="2"/>
    </row>
    <row r="38520" spans="53:53" x14ac:dyDescent="0.3">
      <c r="BA38520" s="2"/>
    </row>
    <row r="38521" spans="53:53" x14ac:dyDescent="0.3">
      <c r="BA38521" s="2"/>
    </row>
    <row r="38522" spans="53:53" x14ac:dyDescent="0.3">
      <c r="BA38522" s="2"/>
    </row>
    <row r="38523" spans="53:53" x14ac:dyDescent="0.3">
      <c r="BA38523" s="2"/>
    </row>
    <row r="38524" spans="53:53" x14ac:dyDescent="0.3">
      <c r="BA38524" s="2"/>
    </row>
    <row r="38525" spans="53:53" x14ac:dyDescent="0.3">
      <c r="BA38525" s="2"/>
    </row>
    <row r="38526" spans="53:53" x14ac:dyDescent="0.3">
      <c r="BA38526" s="2"/>
    </row>
    <row r="38527" spans="53:53" x14ac:dyDescent="0.3">
      <c r="BA38527" s="2"/>
    </row>
    <row r="38528" spans="53:53" x14ac:dyDescent="0.3">
      <c r="BA38528" s="2"/>
    </row>
    <row r="38529" spans="53:53" x14ac:dyDescent="0.3">
      <c r="BA38529" s="2"/>
    </row>
    <row r="38530" spans="53:53" x14ac:dyDescent="0.3">
      <c r="BA38530" s="2"/>
    </row>
    <row r="38531" spans="53:53" x14ac:dyDescent="0.3">
      <c r="BA38531" s="2"/>
    </row>
    <row r="38532" spans="53:53" x14ac:dyDescent="0.3">
      <c r="BA38532" s="2"/>
    </row>
    <row r="38533" spans="53:53" x14ac:dyDescent="0.3">
      <c r="BA38533" s="2"/>
    </row>
    <row r="38534" spans="53:53" x14ac:dyDescent="0.3">
      <c r="BA38534" s="2"/>
    </row>
    <row r="38535" spans="53:53" x14ac:dyDescent="0.3">
      <c r="BA38535" s="2"/>
    </row>
    <row r="38536" spans="53:53" x14ac:dyDescent="0.3">
      <c r="BA38536" s="2"/>
    </row>
    <row r="38537" spans="53:53" x14ac:dyDescent="0.3">
      <c r="BA38537" s="2"/>
    </row>
    <row r="38538" spans="53:53" x14ac:dyDescent="0.3">
      <c r="BA38538" s="2"/>
    </row>
    <row r="38539" spans="53:53" x14ac:dyDescent="0.3">
      <c r="BA38539" s="2"/>
    </row>
    <row r="38540" spans="53:53" x14ac:dyDescent="0.3">
      <c r="BA38540" s="2"/>
    </row>
    <row r="38541" spans="53:53" x14ac:dyDescent="0.3">
      <c r="BA38541" s="2"/>
    </row>
    <row r="38542" spans="53:53" x14ac:dyDescent="0.3">
      <c r="BA38542" s="2"/>
    </row>
    <row r="38543" spans="53:53" x14ac:dyDescent="0.3">
      <c r="BA38543" s="2"/>
    </row>
    <row r="38544" spans="53:53" x14ac:dyDescent="0.3">
      <c r="BA38544" s="2"/>
    </row>
    <row r="38545" spans="53:53" x14ac:dyDescent="0.3">
      <c r="BA38545" s="2"/>
    </row>
    <row r="38546" spans="53:53" x14ac:dyDescent="0.3">
      <c r="BA38546" s="2"/>
    </row>
    <row r="38547" spans="53:53" x14ac:dyDescent="0.3">
      <c r="BA38547" s="2"/>
    </row>
    <row r="38548" spans="53:53" x14ac:dyDescent="0.3">
      <c r="BA38548" s="2"/>
    </row>
    <row r="38549" spans="53:53" x14ac:dyDescent="0.3">
      <c r="BA38549" s="2"/>
    </row>
    <row r="38550" spans="53:53" x14ac:dyDescent="0.3">
      <c r="BA38550" s="2"/>
    </row>
    <row r="38551" spans="53:53" x14ac:dyDescent="0.3">
      <c r="BA38551" s="2"/>
    </row>
    <row r="38552" spans="53:53" x14ac:dyDescent="0.3">
      <c r="BA38552" s="2"/>
    </row>
    <row r="38553" spans="53:53" x14ac:dyDescent="0.3">
      <c r="BA38553" s="2"/>
    </row>
    <row r="38554" spans="53:53" x14ac:dyDescent="0.3">
      <c r="BA38554" s="2"/>
    </row>
    <row r="38555" spans="53:53" x14ac:dyDescent="0.3">
      <c r="BA38555" s="2"/>
    </row>
    <row r="38556" spans="53:53" x14ac:dyDescent="0.3">
      <c r="BA38556" s="2"/>
    </row>
    <row r="38557" spans="53:53" x14ac:dyDescent="0.3">
      <c r="BA38557" s="2"/>
    </row>
    <row r="38558" spans="53:53" x14ac:dyDescent="0.3">
      <c r="BA38558" s="2"/>
    </row>
    <row r="38559" spans="53:53" x14ac:dyDescent="0.3">
      <c r="BA38559" s="2"/>
    </row>
    <row r="38560" spans="53:53" x14ac:dyDescent="0.3">
      <c r="BA38560" s="2"/>
    </row>
    <row r="38561" spans="53:53" x14ac:dyDescent="0.3">
      <c r="BA38561" s="2"/>
    </row>
    <row r="38562" spans="53:53" x14ac:dyDescent="0.3">
      <c r="BA38562" s="2"/>
    </row>
    <row r="38563" spans="53:53" x14ac:dyDescent="0.3">
      <c r="BA38563" s="2"/>
    </row>
    <row r="38564" spans="53:53" x14ac:dyDescent="0.3">
      <c r="BA38564" s="2"/>
    </row>
    <row r="38565" spans="53:53" x14ac:dyDescent="0.3">
      <c r="BA38565" s="2"/>
    </row>
    <row r="38566" spans="53:53" x14ac:dyDescent="0.3">
      <c r="BA38566" s="2"/>
    </row>
    <row r="38567" spans="53:53" x14ac:dyDescent="0.3">
      <c r="BA38567" s="2"/>
    </row>
    <row r="38568" spans="53:53" x14ac:dyDescent="0.3">
      <c r="BA38568" s="2"/>
    </row>
    <row r="38569" spans="53:53" x14ac:dyDescent="0.3">
      <c r="BA38569" s="2"/>
    </row>
    <row r="38570" spans="53:53" x14ac:dyDescent="0.3">
      <c r="BA38570" s="2"/>
    </row>
    <row r="38571" spans="53:53" x14ac:dyDescent="0.3">
      <c r="BA38571" s="2"/>
    </row>
    <row r="38572" spans="53:53" x14ac:dyDescent="0.3">
      <c r="BA38572" s="2"/>
    </row>
    <row r="38573" spans="53:53" x14ac:dyDescent="0.3">
      <c r="BA38573" s="2"/>
    </row>
    <row r="38574" spans="53:53" x14ac:dyDescent="0.3">
      <c r="BA38574" s="2"/>
    </row>
    <row r="38575" spans="53:53" x14ac:dyDescent="0.3">
      <c r="BA38575" s="2"/>
    </row>
    <row r="38576" spans="53:53" x14ac:dyDescent="0.3">
      <c r="BA38576" s="2"/>
    </row>
    <row r="38577" spans="53:53" x14ac:dyDescent="0.3">
      <c r="BA38577" s="2"/>
    </row>
    <row r="38578" spans="53:53" x14ac:dyDescent="0.3">
      <c r="BA38578" s="2"/>
    </row>
    <row r="38579" spans="53:53" x14ac:dyDescent="0.3">
      <c r="BA38579" s="2"/>
    </row>
    <row r="38580" spans="53:53" x14ac:dyDescent="0.3">
      <c r="BA38580" s="2"/>
    </row>
    <row r="38581" spans="53:53" x14ac:dyDescent="0.3">
      <c r="BA38581" s="2"/>
    </row>
    <row r="38582" spans="53:53" x14ac:dyDescent="0.3">
      <c r="BA38582" s="2"/>
    </row>
    <row r="38583" spans="53:53" x14ac:dyDescent="0.3">
      <c r="BA38583" s="2"/>
    </row>
    <row r="38584" spans="53:53" x14ac:dyDescent="0.3">
      <c r="BA38584" s="2"/>
    </row>
    <row r="38585" spans="53:53" x14ac:dyDescent="0.3">
      <c r="BA38585" s="2"/>
    </row>
    <row r="38586" spans="53:53" x14ac:dyDescent="0.3">
      <c r="BA38586" s="2"/>
    </row>
    <row r="38587" spans="53:53" x14ac:dyDescent="0.3">
      <c r="BA38587" s="2"/>
    </row>
    <row r="38588" spans="53:53" x14ac:dyDescent="0.3">
      <c r="BA38588" s="2"/>
    </row>
    <row r="38589" spans="53:53" x14ac:dyDescent="0.3">
      <c r="BA38589" s="2"/>
    </row>
    <row r="38590" spans="53:53" x14ac:dyDescent="0.3">
      <c r="BA38590" s="2"/>
    </row>
    <row r="38591" spans="53:53" x14ac:dyDescent="0.3">
      <c r="BA38591" s="2"/>
    </row>
    <row r="38592" spans="53:53" x14ac:dyDescent="0.3">
      <c r="BA38592" s="2"/>
    </row>
    <row r="38593" spans="53:53" x14ac:dyDescent="0.3">
      <c r="BA38593" s="2"/>
    </row>
    <row r="38594" spans="53:53" x14ac:dyDescent="0.3">
      <c r="BA38594" s="2"/>
    </row>
    <row r="38595" spans="53:53" x14ac:dyDescent="0.3">
      <c r="BA38595" s="2"/>
    </row>
    <row r="38596" spans="53:53" x14ac:dyDescent="0.3">
      <c r="BA38596" s="2"/>
    </row>
    <row r="38597" spans="53:53" x14ac:dyDescent="0.3">
      <c r="BA38597" s="2"/>
    </row>
    <row r="38598" spans="53:53" x14ac:dyDescent="0.3">
      <c r="BA38598" s="2"/>
    </row>
    <row r="38599" spans="53:53" x14ac:dyDescent="0.3">
      <c r="BA38599" s="2"/>
    </row>
    <row r="38600" spans="53:53" x14ac:dyDescent="0.3">
      <c r="BA38600" s="2"/>
    </row>
    <row r="38601" spans="53:53" x14ac:dyDescent="0.3">
      <c r="BA38601" s="2"/>
    </row>
    <row r="38602" spans="53:53" x14ac:dyDescent="0.3">
      <c r="BA38602" s="2"/>
    </row>
    <row r="38603" spans="53:53" x14ac:dyDescent="0.3">
      <c r="BA38603" s="2"/>
    </row>
    <row r="38604" spans="53:53" x14ac:dyDescent="0.3">
      <c r="BA38604" s="2"/>
    </row>
    <row r="38605" spans="53:53" x14ac:dyDescent="0.3">
      <c r="BA38605" s="2"/>
    </row>
    <row r="38606" spans="53:53" x14ac:dyDescent="0.3">
      <c r="BA38606" s="2"/>
    </row>
    <row r="38607" spans="53:53" x14ac:dyDescent="0.3">
      <c r="BA38607" s="2"/>
    </row>
    <row r="38608" spans="53:53" x14ac:dyDescent="0.3">
      <c r="BA38608" s="2"/>
    </row>
    <row r="38609" spans="53:53" x14ac:dyDescent="0.3">
      <c r="BA38609" s="2"/>
    </row>
    <row r="38610" spans="53:53" x14ac:dyDescent="0.3">
      <c r="BA38610" s="2"/>
    </row>
    <row r="38611" spans="53:53" x14ac:dyDescent="0.3">
      <c r="BA38611" s="2"/>
    </row>
    <row r="38612" spans="53:53" x14ac:dyDescent="0.3">
      <c r="BA38612" s="2"/>
    </row>
    <row r="38613" spans="53:53" x14ac:dyDescent="0.3">
      <c r="BA38613" s="2"/>
    </row>
    <row r="38614" spans="53:53" x14ac:dyDescent="0.3">
      <c r="BA38614" s="2"/>
    </row>
    <row r="38615" spans="53:53" x14ac:dyDescent="0.3">
      <c r="BA38615" s="2"/>
    </row>
    <row r="38616" spans="53:53" x14ac:dyDescent="0.3">
      <c r="BA38616" s="2"/>
    </row>
    <row r="38617" spans="53:53" x14ac:dyDescent="0.3">
      <c r="BA38617" s="2"/>
    </row>
    <row r="38618" spans="53:53" x14ac:dyDescent="0.3">
      <c r="BA38618" s="2"/>
    </row>
    <row r="38619" spans="53:53" x14ac:dyDescent="0.3">
      <c r="BA38619" s="2"/>
    </row>
    <row r="38620" spans="53:53" x14ac:dyDescent="0.3">
      <c r="BA38620" s="2"/>
    </row>
    <row r="38621" spans="53:53" x14ac:dyDescent="0.3">
      <c r="BA38621" s="2"/>
    </row>
    <row r="38622" spans="53:53" x14ac:dyDescent="0.3">
      <c r="BA38622" s="2"/>
    </row>
    <row r="38623" spans="53:53" x14ac:dyDescent="0.3">
      <c r="BA38623" s="2"/>
    </row>
    <row r="38624" spans="53:53" x14ac:dyDescent="0.3">
      <c r="BA38624" s="2"/>
    </row>
    <row r="38625" spans="53:53" x14ac:dyDescent="0.3">
      <c r="BA38625" s="2"/>
    </row>
    <row r="38626" spans="53:53" x14ac:dyDescent="0.3">
      <c r="BA38626" s="2"/>
    </row>
    <row r="38627" spans="53:53" x14ac:dyDescent="0.3">
      <c r="BA38627" s="2"/>
    </row>
    <row r="38628" spans="53:53" x14ac:dyDescent="0.3">
      <c r="BA38628" s="2"/>
    </row>
    <row r="38629" spans="53:53" x14ac:dyDescent="0.3">
      <c r="BA38629" s="2"/>
    </row>
    <row r="38630" spans="53:53" x14ac:dyDescent="0.3">
      <c r="BA38630" s="2"/>
    </row>
    <row r="38631" spans="53:53" x14ac:dyDescent="0.3">
      <c r="BA38631" s="2"/>
    </row>
    <row r="38632" spans="53:53" x14ac:dyDescent="0.3">
      <c r="BA38632" s="2"/>
    </row>
    <row r="38633" spans="53:53" x14ac:dyDescent="0.3">
      <c r="BA38633" s="2"/>
    </row>
    <row r="38634" spans="53:53" x14ac:dyDescent="0.3">
      <c r="BA38634" s="2"/>
    </row>
    <row r="38635" spans="53:53" x14ac:dyDescent="0.3">
      <c r="BA38635" s="2"/>
    </row>
    <row r="38636" spans="53:53" x14ac:dyDescent="0.3">
      <c r="BA38636" s="2"/>
    </row>
    <row r="38637" spans="53:53" x14ac:dyDescent="0.3">
      <c r="BA38637" s="2"/>
    </row>
    <row r="38638" spans="53:53" x14ac:dyDescent="0.3">
      <c r="BA38638" s="2"/>
    </row>
    <row r="38639" spans="53:53" x14ac:dyDescent="0.3">
      <c r="BA38639" s="2"/>
    </row>
    <row r="38640" spans="53:53" x14ac:dyDescent="0.3">
      <c r="BA38640" s="2"/>
    </row>
    <row r="38641" spans="53:53" x14ac:dyDescent="0.3">
      <c r="BA38641" s="2"/>
    </row>
    <row r="38642" spans="53:53" x14ac:dyDescent="0.3">
      <c r="BA38642" s="2"/>
    </row>
    <row r="38643" spans="53:53" x14ac:dyDescent="0.3">
      <c r="BA38643" s="2"/>
    </row>
    <row r="38644" spans="53:53" x14ac:dyDescent="0.3">
      <c r="BA38644" s="2"/>
    </row>
    <row r="38645" spans="53:53" x14ac:dyDescent="0.3">
      <c r="BA38645" s="2"/>
    </row>
    <row r="38646" spans="53:53" x14ac:dyDescent="0.3">
      <c r="BA38646" s="2"/>
    </row>
    <row r="38647" spans="53:53" x14ac:dyDescent="0.3">
      <c r="BA38647" s="2"/>
    </row>
    <row r="38648" spans="53:53" x14ac:dyDescent="0.3">
      <c r="BA38648" s="2"/>
    </row>
    <row r="38649" spans="53:53" x14ac:dyDescent="0.3">
      <c r="BA38649" s="2"/>
    </row>
    <row r="38650" spans="53:53" x14ac:dyDescent="0.3">
      <c r="BA38650" s="2"/>
    </row>
    <row r="38651" spans="53:53" x14ac:dyDescent="0.3">
      <c r="BA38651" s="2"/>
    </row>
    <row r="38652" spans="53:53" x14ac:dyDescent="0.3">
      <c r="BA38652" s="2"/>
    </row>
    <row r="38653" spans="53:53" x14ac:dyDescent="0.3">
      <c r="BA38653" s="2"/>
    </row>
    <row r="38654" spans="53:53" x14ac:dyDescent="0.3">
      <c r="BA38654" s="2"/>
    </row>
    <row r="38655" spans="53:53" x14ac:dyDescent="0.3">
      <c r="BA38655" s="2"/>
    </row>
    <row r="38656" spans="53:53" x14ac:dyDescent="0.3">
      <c r="BA38656" s="2"/>
    </row>
    <row r="38657" spans="53:53" x14ac:dyDescent="0.3">
      <c r="BA38657" s="2"/>
    </row>
    <row r="38658" spans="53:53" x14ac:dyDescent="0.3">
      <c r="BA38658" s="2"/>
    </row>
    <row r="38659" spans="53:53" x14ac:dyDescent="0.3">
      <c r="BA38659" s="2"/>
    </row>
    <row r="38660" spans="53:53" x14ac:dyDescent="0.3">
      <c r="BA38660" s="2"/>
    </row>
    <row r="38661" spans="53:53" x14ac:dyDescent="0.3">
      <c r="BA38661" s="2"/>
    </row>
    <row r="38662" spans="53:53" x14ac:dyDescent="0.3">
      <c r="BA38662" s="2"/>
    </row>
    <row r="38663" spans="53:53" x14ac:dyDescent="0.3">
      <c r="BA38663" s="2"/>
    </row>
    <row r="38664" spans="53:53" x14ac:dyDescent="0.3">
      <c r="BA38664" s="2"/>
    </row>
    <row r="38665" spans="53:53" x14ac:dyDescent="0.3">
      <c r="BA38665" s="2"/>
    </row>
    <row r="38666" spans="53:53" x14ac:dyDescent="0.3">
      <c r="BA38666" s="2"/>
    </row>
    <row r="38667" spans="53:53" x14ac:dyDescent="0.3">
      <c r="BA38667" s="2"/>
    </row>
    <row r="38668" spans="53:53" x14ac:dyDescent="0.3">
      <c r="BA38668" s="2"/>
    </row>
    <row r="38669" spans="53:53" x14ac:dyDescent="0.3">
      <c r="BA38669" s="2"/>
    </row>
    <row r="38670" spans="53:53" x14ac:dyDescent="0.3">
      <c r="BA38670" s="2"/>
    </row>
    <row r="38671" spans="53:53" x14ac:dyDescent="0.3">
      <c r="BA38671" s="2"/>
    </row>
    <row r="38672" spans="53:53" x14ac:dyDescent="0.3">
      <c r="BA38672" s="2"/>
    </row>
    <row r="38673" spans="53:53" x14ac:dyDescent="0.3">
      <c r="BA38673" s="2"/>
    </row>
    <row r="38674" spans="53:53" x14ac:dyDescent="0.3">
      <c r="BA38674" s="2"/>
    </row>
    <row r="38675" spans="53:53" x14ac:dyDescent="0.3">
      <c r="BA38675" s="2"/>
    </row>
    <row r="38676" spans="53:53" x14ac:dyDescent="0.3">
      <c r="BA38676" s="2"/>
    </row>
    <row r="38677" spans="53:53" x14ac:dyDescent="0.3">
      <c r="BA38677" s="2"/>
    </row>
    <row r="38678" spans="53:53" x14ac:dyDescent="0.3">
      <c r="BA38678" s="2"/>
    </row>
    <row r="38679" spans="53:53" x14ac:dyDescent="0.3">
      <c r="BA38679" s="2"/>
    </row>
    <row r="38680" spans="53:53" x14ac:dyDescent="0.3">
      <c r="BA38680" s="2"/>
    </row>
    <row r="38681" spans="53:53" x14ac:dyDescent="0.3">
      <c r="BA38681" s="2"/>
    </row>
    <row r="38682" spans="53:53" x14ac:dyDescent="0.3">
      <c r="BA38682" s="2"/>
    </row>
    <row r="38683" spans="53:53" x14ac:dyDescent="0.3">
      <c r="BA38683" s="2"/>
    </row>
    <row r="38684" spans="53:53" x14ac:dyDescent="0.3">
      <c r="BA38684" s="2"/>
    </row>
    <row r="38685" spans="53:53" x14ac:dyDescent="0.3">
      <c r="BA38685" s="2"/>
    </row>
    <row r="38686" spans="53:53" x14ac:dyDescent="0.3">
      <c r="BA38686" s="2"/>
    </row>
    <row r="38687" spans="53:53" x14ac:dyDescent="0.3">
      <c r="BA38687" s="2"/>
    </row>
    <row r="38688" spans="53:53" x14ac:dyDescent="0.3">
      <c r="BA38688" s="2"/>
    </row>
    <row r="38689" spans="53:53" x14ac:dyDescent="0.3">
      <c r="BA38689" s="2"/>
    </row>
    <row r="38690" spans="53:53" x14ac:dyDescent="0.3">
      <c r="BA38690" s="2"/>
    </row>
    <row r="38691" spans="53:53" x14ac:dyDescent="0.3">
      <c r="BA38691" s="2"/>
    </row>
    <row r="38692" spans="53:53" x14ac:dyDescent="0.3">
      <c r="BA38692" s="2"/>
    </row>
    <row r="38693" spans="53:53" x14ac:dyDescent="0.3">
      <c r="BA38693" s="2"/>
    </row>
    <row r="38694" spans="53:53" x14ac:dyDescent="0.3">
      <c r="BA38694" s="2"/>
    </row>
    <row r="38695" spans="53:53" x14ac:dyDescent="0.3">
      <c r="BA38695" s="2"/>
    </row>
    <row r="38696" spans="53:53" x14ac:dyDescent="0.3">
      <c r="BA38696" s="2"/>
    </row>
    <row r="38697" spans="53:53" x14ac:dyDescent="0.3">
      <c r="BA38697" s="2"/>
    </row>
    <row r="38698" spans="53:53" x14ac:dyDescent="0.3">
      <c r="BA38698" s="2"/>
    </row>
    <row r="38699" spans="53:53" x14ac:dyDescent="0.3">
      <c r="BA38699" s="2"/>
    </row>
    <row r="38700" spans="53:53" x14ac:dyDescent="0.3">
      <c r="BA38700" s="2"/>
    </row>
    <row r="38701" spans="53:53" x14ac:dyDescent="0.3">
      <c r="BA38701" s="2"/>
    </row>
    <row r="38702" spans="53:53" x14ac:dyDescent="0.3">
      <c r="BA38702" s="2"/>
    </row>
    <row r="38703" spans="53:53" x14ac:dyDescent="0.3">
      <c r="BA38703" s="2"/>
    </row>
    <row r="38704" spans="53:53" x14ac:dyDescent="0.3">
      <c r="BA38704" s="2"/>
    </row>
    <row r="38705" spans="53:53" x14ac:dyDescent="0.3">
      <c r="BA38705" s="2"/>
    </row>
    <row r="38706" spans="53:53" x14ac:dyDescent="0.3">
      <c r="BA38706" s="2"/>
    </row>
    <row r="38707" spans="53:53" x14ac:dyDescent="0.3">
      <c r="BA38707" s="2"/>
    </row>
    <row r="38708" spans="53:53" x14ac:dyDescent="0.3">
      <c r="BA38708" s="2"/>
    </row>
    <row r="38709" spans="53:53" x14ac:dyDescent="0.3">
      <c r="BA38709" s="2"/>
    </row>
    <row r="38710" spans="53:53" x14ac:dyDescent="0.3">
      <c r="BA38710" s="2"/>
    </row>
    <row r="38711" spans="53:53" x14ac:dyDescent="0.3">
      <c r="BA38711" s="2"/>
    </row>
    <row r="38712" spans="53:53" x14ac:dyDescent="0.3">
      <c r="BA38712" s="2"/>
    </row>
    <row r="38713" spans="53:53" x14ac:dyDescent="0.3">
      <c r="BA38713" s="2"/>
    </row>
    <row r="38714" spans="53:53" x14ac:dyDescent="0.3">
      <c r="BA38714" s="2"/>
    </row>
    <row r="38715" spans="53:53" x14ac:dyDescent="0.3">
      <c r="BA38715" s="2"/>
    </row>
    <row r="38716" spans="53:53" x14ac:dyDescent="0.3">
      <c r="BA38716" s="2"/>
    </row>
    <row r="38717" spans="53:53" x14ac:dyDescent="0.3">
      <c r="BA38717" s="2"/>
    </row>
    <row r="38718" spans="53:53" x14ac:dyDescent="0.3">
      <c r="BA38718" s="2"/>
    </row>
    <row r="38719" spans="53:53" x14ac:dyDescent="0.3">
      <c r="BA38719" s="2"/>
    </row>
    <row r="38720" spans="53:53" x14ac:dyDescent="0.3">
      <c r="BA38720" s="2"/>
    </row>
    <row r="38721" spans="53:53" x14ac:dyDescent="0.3">
      <c r="BA38721" s="2"/>
    </row>
    <row r="38722" spans="53:53" x14ac:dyDescent="0.3">
      <c r="BA38722" s="2"/>
    </row>
    <row r="38723" spans="53:53" x14ac:dyDescent="0.3">
      <c r="BA38723" s="2"/>
    </row>
    <row r="38724" spans="53:53" x14ac:dyDescent="0.3">
      <c r="BA38724" s="2"/>
    </row>
    <row r="38725" spans="53:53" x14ac:dyDescent="0.3">
      <c r="BA38725" s="2"/>
    </row>
    <row r="38726" spans="53:53" x14ac:dyDescent="0.3">
      <c r="BA38726" s="2"/>
    </row>
    <row r="38727" spans="53:53" x14ac:dyDescent="0.3">
      <c r="BA38727" s="2"/>
    </row>
    <row r="38728" spans="53:53" x14ac:dyDescent="0.3">
      <c r="BA38728" s="2"/>
    </row>
    <row r="38729" spans="53:53" x14ac:dyDescent="0.3">
      <c r="BA38729" s="2"/>
    </row>
    <row r="38730" spans="53:53" x14ac:dyDescent="0.3">
      <c r="BA38730" s="2"/>
    </row>
    <row r="38731" spans="53:53" x14ac:dyDescent="0.3">
      <c r="BA38731" s="2"/>
    </row>
    <row r="38732" spans="53:53" x14ac:dyDescent="0.3">
      <c r="BA38732" s="2"/>
    </row>
    <row r="38733" spans="53:53" x14ac:dyDescent="0.3">
      <c r="BA38733" s="2"/>
    </row>
    <row r="38734" spans="53:53" x14ac:dyDescent="0.3">
      <c r="BA38734" s="2"/>
    </row>
    <row r="38735" spans="53:53" x14ac:dyDescent="0.3">
      <c r="BA38735" s="2"/>
    </row>
    <row r="38736" spans="53:53" x14ac:dyDescent="0.3">
      <c r="BA38736" s="2"/>
    </row>
    <row r="38737" spans="53:53" x14ac:dyDescent="0.3">
      <c r="BA38737" s="2"/>
    </row>
    <row r="38738" spans="53:53" x14ac:dyDescent="0.3">
      <c r="BA38738" s="2"/>
    </row>
    <row r="38739" spans="53:53" x14ac:dyDescent="0.3">
      <c r="BA38739" s="2"/>
    </row>
    <row r="38740" spans="53:53" x14ac:dyDescent="0.3">
      <c r="BA38740" s="2"/>
    </row>
    <row r="38741" spans="53:53" x14ac:dyDescent="0.3">
      <c r="BA38741" s="2"/>
    </row>
    <row r="38742" spans="53:53" x14ac:dyDescent="0.3">
      <c r="BA38742" s="2"/>
    </row>
    <row r="38743" spans="53:53" x14ac:dyDescent="0.3">
      <c r="BA38743" s="2"/>
    </row>
    <row r="38744" spans="53:53" x14ac:dyDescent="0.3">
      <c r="BA38744" s="2"/>
    </row>
    <row r="38745" spans="53:53" x14ac:dyDescent="0.3">
      <c r="BA38745" s="2"/>
    </row>
    <row r="38746" spans="53:53" x14ac:dyDescent="0.3">
      <c r="BA38746" s="2"/>
    </row>
    <row r="38747" spans="53:53" x14ac:dyDescent="0.3">
      <c r="BA38747" s="2"/>
    </row>
    <row r="38748" spans="53:53" x14ac:dyDescent="0.3">
      <c r="BA38748" s="2"/>
    </row>
    <row r="38749" spans="53:53" x14ac:dyDescent="0.3">
      <c r="BA38749" s="2"/>
    </row>
    <row r="38750" spans="53:53" x14ac:dyDescent="0.3">
      <c r="BA38750" s="2"/>
    </row>
    <row r="38751" spans="53:53" x14ac:dyDescent="0.3">
      <c r="BA38751" s="2"/>
    </row>
    <row r="38752" spans="53:53" x14ac:dyDescent="0.3">
      <c r="BA38752" s="2"/>
    </row>
    <row r="38753" spans="53:53" x14ac:dyDescent="0.3">
      <c r="BA38753" s="2"/>
    </row>
    <row r="38754" spans="53:53" x14ac:dyDescent="0.3">
      <c r="BA38754" s="2"/>
    </row>
    <row r="38755" spans="53:53" x14ac:dyDescent="0.3">
      <c r="BA38755" s="2"/>
    </row>
    <row r="38756" spans="53:53" x14ac:dyDescent="0.3">
      <c r="BA38756" s="2"/>
    </row>
    <row r="38757" spans="53:53" x14ac:dyDescent="0.3">
      <c r="BA38757" s="2"/>
    </row>
    <row r="38758" spans="53:53" x14ac:dyDescent="0.3">
      <c r="BA38758" s="2"/>
    </row>
    <row r="38759" spans="53:53" x14ac:dyDescent="0.3">
      <c r="BA38759" s="2"/>
    </row>
    <row r="38760" spans="53:53" x14ac:dyDescent="0.3">
      <c r="BA38760" s="2"/>
    </row>
    <row r="38761" spans="53:53" x14ac:dyDescent="0.3">
      <c r="BA38761" s="2"/>
    </row>
    <row r="38762" spans="53:53" x14ac:dyDescent="0.3">
      <c r="BA38762" s="2"/>
    </row>
    <row r="38763" spans="53:53" x14ac:dyDescent="0.3">
      <c r="BA38763" s="2"/>
    </row>
    <row r="38764" spans="53:53" x14ac:dyDescent="0.3">
      <c r="BA38764" s="2"/>
    </row>
    <row r="38765" spans="53:53" x14ac:dyDescent="0.3">
      <c r="BA38765" s="2"/>
    </row>
    <row r="38766" spans="53:53" x14ac:dyDescent="0.3">
      <c r="BA38766" s="2"/>
    </row>
    <row r="38767" spans="53:53" x14ac:dyDescent="0.3">
      <c r="BA38767" s="2"/>
    </row>
    <row r="38768" spans="53:53" x14ac:dyDescent="0.3">
      <c r="BA38768" s="2"/>
    </row>
    <row r="38769" spans="53:53" x14ac:dyDescent="0.3">
      <c r="BA38769" s="2"/>
    </row>
    <row r="38770" spans="53:53" x14ac:dyDescent="0.3">
      <c r="BA38770" s="2"/>
    </row>
    <row r="38771" spans="53:53" x14ac:dyDescent="0.3">
      <c r="BA38771" s="2"/>
    </row>
    <row r="38772" spans="53:53" x14ac:dyDescent="0.3">
      <c r="BA38772" s="2"/>
    </row>
    <row r="38773" spans="53:53" x14ac:dyDescent="0.3">
      <c r="BA38773" s="2"/>
    </row>
    <row r="38774" spans="53:53" x14ac:dyDescent="0.3">
      <c r="BA38774" s="2"/>
    </row>
    <row r="38775" spans="53:53" x14ac:dyDescent="0.3">
      <c r="BA38775" s="2"/>
    </row>
    <row r="38776" spans="53:53" x14ac:dyDescent="0.3">
      <c r="BA38776" s="2"/>
    </row>
    <row r="38777" spans="53:53" x14ac:dyDescent="0.3">
      <c r="BA38777" s="2"/>
    </row>
    <row r="38778" spans="53:53" x14ac:dyDescent="0.3">
      <c r="BA38778" s="2"/>
    </row>
    <row r="38779" spans="53:53" x14ac:dyDescent="0.3">
      <c r="BA38779" s="2"/>
    </row>
    <row r="38780" spans="53:53" x14ac:dyDescent="0.3">
      <c r="BA38780" s="2"/>
    </row>
    <row r="38781" spans="53:53" x14ac:dyDescent="0.3">
      <c r="BA38781" s="2"/>
    </row>
    <row r="38782" spans="53:53" x14ac:dyDescent="0.3">
      <c r="BA38782" s="2"/>
    </row>
    <row r="38783" spans="53:53" x14ac:dyDescent="0.3">
      <c r="BA38783" s="2"/>
    </row>
    <row r="38784" spans="53:53" x14ac:dyDescent="0.3">
      <c r="BA38784" s="2"/>
    </row>
    <row r="38785" spans="53:53" x14ac:dyDescent="0.3">
      <c r="BA38785" s="2"/>
    </row>
    <row r="38786" spans="53:53" x14ac:dyDescent="0.3">
      <c r="BA38786" s="2"/>
    </row>
    <row r="38787" spans="53:53" x14ac:dyDescent="0.3">
      <c r="BA38787" s="2"/>
    </row>
    <row r="38788" spans="53:53" x14ac:dyDescent="0.3">
      <c r="BA38788" s="2"/>
    </row>
    <row r="38789" spans="53:53" x14ac:dyDescent="0.3">
      <c r="BA38789" s="2"/>
    </row>
    <row r="38790" spans="53:53" x14ac:dyDescent="0.3">
      <c r="BA38790" s="2"/>
    </row>
    <row r="38791" spans="53:53" x14ac:dyDescent="0.3">
      <c r="BA38791" s="2"/>
    </row>
    <row r="38792" spans="53:53" x14ac:dyDescent="0.3">
      <c r="BA38792" s="2"/>
    </row>
    <row r="38793" spans="53:53" x14ac:dyDescent="0.3">
      <c r="BA38793" s="2"/>
    </row>
    <row r="38794" spans="53:53" x14ac:dyDescent="0.3">
      <c r="BA38794" s="2"/>
    </row>
    <row r="38795" spans="53:53" x14ac:dyDescent="0.3">
      <c r="BA38795" s="2"/>
    </row>
    <row r="38796" spans="53:53" x14ac:dyDescent="0.3">
      <c r="BA38796" s="2"/>
    </row>
    <row r="38797" spans="53:53" x14ac:dyDescent="0.3">
      <c r="BA38797" s="2"/>
    </row>
    <row r="38798" spans="53:53" x14ac:dyDescent="0.3">
      <c r="BA38798" s="2"/>
    </row>
    <row r="38799" spans="53:53" x14ac:dyDescent="0.3">
      <c r="BA38799" s="2"/>
    </row>
    <row r="38800" spans="53:53" x14ac:dyDescent="0.3">
      <c r="BA38800" s="2"/>
    </row>
    <row r="38801" spans="53:53" x14ac:dyDescent="0.3">
      <c r="BA38801" s="2"/>
    </row>
    <row r="38802" spans="53:53" x14ac:dyDescent="0.3">
      <c r="BA38802" s="2"/>
    </row>
    <row r="38803" spans="53:53" x14ac:dyDescent="0.3">
      <c r="BA38803" s="2"/>
    </row>
    <row r="38804" spans="53:53" x14ac:dyDescent="0.3">
      <c r="BA38804" s="2"/>
    </row>
    <row r="38805" spans="53:53" x14ac:dyDescent="0.3">
      <c r="BA38805" s="2"/>
    </row>
    <row r="38806" spans="53:53" x14ac:dyDescent="0.3">
      <c r="BA38806" s="2"/>
    </row>
    <row r="38807" spans="53:53" x14ac:dyDescent="0.3">
      <c r="BA38807" s="2"/>
    </row>
    <row r="38808" spans="53:53" x14ac:dyDescent="0.3">
      <c r="BA38808" s="2"/>
    </row>
    <row r="38809" spans="53:53" x14ac:dyDescent="0.3">
      <c r="BA38809" s="2"/>
    </row>
    <row r="38810" spans="53:53" x14ac:dyDescent="0.3">
      <c r="BA38810" s="2"/>
    </row>
    <row r="38811" spans="53:53" x14ac:dyDescent="0.3">
      <c r="BA38811" s="2"/>
    </row>
    <row r="38812" spans="53:53" x14ac:dyDescent="0.3">
      <c r="BA38812" s="2"/>
    </row>
    <row r="38813" spans="53:53" x14ac:dyDescent="0.3">
      <c r="BA38813" s="2"/>
    </row>
    <row r="38814" spans="53:53" x14ac:dyDescent="0.3">
      <c r="BA38814" s="2"/>
    </row>
    <row r="38815" spans="53:53" x14ac:dyDescent="0.3">
      <c r="BA38815" s="2"/>
    </row>
    <row r="38816" spans="53:53" x14ac:dyDescent="0.3">
      <c r="BA38816" s="2"/>
    </row>
    <row r="38817" spans="53:53" x14ac:dyDescent="0.3">
      <c r="BA38817" s="2"/>
    </row>
    <row r="38818" spans="53:53" x14ac:dyDescent="0.3">
      <c r="BA38818" s="2"/>
    </row>
    <row r="38819" spans="53:53" x14ac:dyDescent="0.3">
      <c r="BA38819" s="2"/>
    </row>
    <row r="38820" spans="53:53" x14ac:dyDescent="0.3">
      <c r="BA38820" s="2"/>
    </row>
    <row r="38821" spans="53:53" x14ac:dyDescent="0.3">
      <c r="BA38821" s="2"/>
    </row>
    <row r="38822" spans="53:53" x14ac:dyDescent="0.3">
      <c r="BA38822" s="2"/>
    </row>
    <row r="38823" spans="53:53" x14ac:dyDescent="0.3">
      <c r="BA38823" s="2"/>
    </row>
    <row r="38824" spans="53:53" x14ac:dyDescent="0.3">
      <c r="BA38824" s="2"/>
    </row>
    <row r="38825" spans="53:53" x14ac:dyDescent="0.3">
      <c r="BA38825" s="2"/>
    </row>
    <row r="38826" spans="53:53" x14ac:dyDescent="0.3">
      <c r="BA38826" s="2"/>
    </row>
    <row r="38827" spans="53:53" x14ac:dyDescent="0.3">
      <c r="BA38827" s="2"/>
    </row>
    <row r="38828" spans="53:53" x14ac:dyDescent="0.3">
      <c r="BA38828" s="2"/>
    </row>
    <row r="38829" spans="53:53" x14ac:dyDescent="0.3">
      <c r="BA38829" s="2"/>
    </row>
    <row r="38830" spans="53:53" x14ac:dyDescent="0.3">
      <c r="BA38830" s="2"/>
    </row>
    <row r="38831" spans="53:53" x14ac:dyDescent="0.3">
      <c r="BA38831" s="2"/>
    </row>
    <row r="38832" spans="53:53" x14ac:dyDescent="0.3">
      <c r="BA38832" s="2"/>
    </row>
    <row r="38833" spans="53:53" x14ac:dyDescent="0.3">
      <c r="BA38833" s="2"/>
    </row>
    <row r="38834" spans="53:53" x14ac:dyDescent="0.3">
      <c r="BA38834" s="2"/>
    </row>
    <row r="38835" spans="53:53" x14ac:dyDescent="0.3">
      <c r="BA38835" s="2"/>
    </row>
    <row r="38836" spans="53:53" x14ac:dyDescent="0.3">
      <c r="BA38836" s="2"/>
    </row>
    <row r="38837" spans="53:53" x14ac:dyDescent="0.3">
      <c r="BA38837" s="2"/>
    </row>
    <row r="38838" spans="53:53" x14ac:dyDescent="0.3">
      <c r="BA38838" s="2"/>
    </row>
    <row r="38839" spans="53:53" x14ac:dyDescent="0.3">
      <c r="BA38839" s="2"/>
    </row>
    <row r="38840" spans="53:53" x14ac:dyDescent="0.3">
      <c r="BA38840" s="2"/>
    </row>
    <row r="38841" spans="53:53" x14ac:dyDescent="0.3">
      <c r="BA38841" s="2"/>
    </row>
    <row r="38842" spans="53:53" x14ac:dyDescent="0.3">
      <c r="BA38842" s="2"/>
    </row>
    <row r="38843" spans="53:53" x14ac:dyDescent="0.3">
      <c r="BA38843" s="2"/>
    </row>
    <row r="38844" spans="53:53" x14ac:dyDescent="0.3">
      <c r="BA38844" s="2"/>
    </row>
    <row r="38845" spans="53:53" x14ac:dyDescent="0.3">
      <c r="BA38845" s="2"/>
    </row>
    <row r="38846" spans="53:53" x14ac:dyDescent="0.3">
      <c r="BA38846" s="2"/>
    </row>
    <row r="38847" spans="53:53" x14ac:dyDescent="0.3">
      <c r="BA38847" s="2"/>
    </row>
    <row r="38848" spans="53:53" x14ac:dyDescent="0.3">
      <c r="BA38848" s="2"/>
    </row>
    <row r="38849" spans="53:53" x14ac:dyDescent="0.3">
      <c r="BA38849" s="2"/>
    </row>
    <row r="38850" spans="53:53" x14ac:dyDescent="0.3">
      <c r="BA38850" s="2"/>
    </row>
    <row r="38851" spans="53:53" x14ac:dyDescent="0.3">
      <c r="BA38851" s="2"/>
    </row>
    <row r="38852" spans="53:53" x14ac:dyDescent="0.3">
      <c r="BA38852" s="2"/>
    </row>
    <row r="38853" spans="53:53" x14ac:dyDescent="0.3">
      <c r="BA38853" s="2"/>
    </row>
    <row r="38854" spans="53:53" x14ac:dyDescent="0.3">
      <c r="BA38854" s="2"/>
    </row>
    <row r="38855" spans="53:53" x14ac:dyDescent="0.3">
      <c r="BA38855" s="2"/>
    </row>
    <row r="38856" spans="53:53" x14ac:dyDescent="0.3">
      <c r="BA38856" s="2"/>
    </row>
    <row r="38857" spans="53:53" x14ac:dyDescent="0.3">
      <c r="BA38857" s="2"/>
    </row>
    <row r="38858" spans="53:53" x14ac:dyDescent="0.3">
      <c r="BA38858" s="2"/>
    </row>
    <row r="38859" spans="53:53" x14ac:dyDescent="0.3">
      <c r="BA38859" s="2"/>
    </row>
    <row r="38860" spans="53:53" x14ac:dyDescent="0.3">
      <c r="BA38860" s="2"/>
    </row>
    <row r="38861" spans="53:53" x14ac:dyDescent="0.3">
      <c r="BA38861" s="2"/>
    </row>
    <row r="38862" spans="53:53" x14ac:dyDescent="0.3">
      <c r="BA38862" s="2"/>
    </row>
    <row r="38863" spans="53:53" x14ac:dyDescent="0.3">
      <c r="BA38863" s="2"/>
    </row>
    <row r="38864" spans="53:53" x14ac:dyDescent="0.3">
      <c r="BA38864" s="2"/>
    </row>
    <row r="38865" spans="53:53" x14ac:dyDescent="0.3">
      <c r="BA38865" s="2"/>
    </row>
    <row r="38866" spans="53:53" x14ac:dyDescent="0.3">
      <c r="BA38866" s="2"/>
    </row>
    <row r="38867" spans="53:53" x14ac:dyDescent="0.3">
      <c r="BA38867" s="2"/>
    </row>
    <row r="38868" spans="53:53" x14ac:dyDescent="0.3">
      <c r="BA38868" s="2"/>
    </row>
    <row r="38869" spans="53:53" x14ac:dyDescent="0.3">
      <c r="BA38869" s="2"/>
    </row>
    <row r="38870" spans="53:53" x14ac:dyDescent="0.3">
      <c r="BA38870" s="2"/>
    </row>
    <row r="38871" spans="53:53" x14ac:dyDescent="0.3">
      <c r="BA38871" s="2"/>
    </row>
    <row r="38872" spans="53:53" x14ac:dyDescent="0.3">
      <c r="BA38872" s="2"/>
    </row>
    <row r="38873" spans="53:53" x14ac:dyDescent="0.3">
      <c r="BA38873" s="2"/>
    </row>
    <row r="38874" spans="53:53" x14ac:dyDescent="0.3">
      <c r="BA38874" s="2"/>
    </row>
    <row r="38875" spans="53:53" x14ac:dyDescent="0.3">
      <c r="BA38875" s="2"/>
    </row>
    <row r="38876" spans="53:53" x14ac:dyDescent="0.3">
      <c r="BA38876" s="2"/>
    </row>
    <row r="38877" spans="53:53" x14ac:dyDescent="0.3">
      <c r="BA38877" s="2"/>
    </row>
    <row r="38878" spans="53:53" x14ac:dyDescent="0.3">
      <c r="BA38878" s="2"/>
    </row>
    <row r="38879" spans="53:53" x14ac:dyDescent="0.3">
      <c r="BA38879" s="2"/>
    </row>
    <row r="38880" spans="53:53" x14ac:dyDescent="0.3">
      <c r="BA38880" s="2"/>
    </row>
    <row r="38881" spans="53:53" x14ac:dyDescent="0.3">
      <c r="BA38881" s="2"/>
    </row>
    <row r="38882" spans="53:53" x14ac:dyDescent="0.3">
      <c r="BA38882" s="2"/>
    </row>
    <row r="38883" spans="53:53" x14ac:dyDescent="0.3">
      <c r="BA38883" s="2"/>
    </row>
    <row r="38884" spans="53:53" x14ac:dyDescent="0.3">
      <c r="BA38884" s="2"/>
    </row>
    <row r="38885" spans="53:53" x14ac:dyDescent="0.3">
      <c r="BA38885" s="2"/>
    </row>
    <row r="38886" spans="53:53" x14ac:dyDescent="0.3">
      <c r="BA38886" s="2"/>
    </row>
    <row r="38887" spans="53:53" x14ac:dyDescent="0.3">
      <c r="BA38887" s="2"/>
    </row>
    <row r="38888" spans="53:53" x14ac:dyDescent="0.3">
      <c r="BA38888" s="2"/>
    </row>
    <row r="38889" spans="53:53" x14ac:dyDescent="0.3">
      <c r="BA38889" s="2"/>
    </row>
    <row r="38890" spans="53:53" x14ac:dyDescent="0.3">
      <c r="BA38890" s="2"/>
    </row>
    <row r="38891" spans="53:53" x14ac:dyDescent="0.3">
      <c r="BA38891" s="2"/>
    </row>
    <row r="38892" spans="53:53" x14ac:dyDescent="0.3">
      <c r="BA38892" s="2"/>
    </row>
    <row r="38893" spans="53:53" x14ac:dyDescent="0.3">
      <c r="BA38893" s="2"/>
    </row>
    <row r="38894" spans="53:53" x14ac:dyDescent="0.3">
      <c r="BA38894" s="2"/>
    </row>
    <row r="38895" spans="53:53" x14ac:dyDescent="0.3">
      <c r="BA38895" s="2"/>
    </row>
    <row r="38896" spans="53:53" x14ac:dyDescent="0.3">
      <c r="BA38896" s="2"/>
    </row>
    <row r="38897" spans="53:53" x14ac:dyDescent="0.3">
      <c r="BA38897" s="2"/>
    </row>
    <row r="38898" spans="53:53" x14ac:dyDescent="0.3">
      <c r="BA38898" s="2"/>
    </row>
    <row r="38899" spans="53:53" x14ac:dyDescent="0.3">
      <c r="BA38899" s="2"/>
    </row>
    <row r="38900" spans="53:53" x14ac:dyDescent="0.3">
      <c r="BA38900" s="2"/>
    </row>
    <row r="38901" spans="53:53" x14ac:dyDescent="0.3">
      <c r="BA38901" s="2"/>
    </row>
    <row r="38902" spans="53:53" x14ac:dyDescent="0.3">
      <c r="BA38902" s="2"/>
    </row>
    <row r="38903" spans="53:53" x14ac:dyDescent="0.3">
      <c r="BA38903" s="2"/>
    </row>
    <row r="38904" spans="53:53" x14ac:dyDescent="0.3">
      <c r="BA38904" s="2"/>
    </row>
    <row r="38905" spans="53:53" x14ac:dyDescent="0.3">
      <c r="BA38905" s="2"/>
    </row>
    <row r="38906" spans="53:53" x14ac:dyDescent="0.3">
      <c r="BA38906" s="2"/>
    </row>
    <row r="38907" spans="53:53" x14ac:dyDescent="0.3">
      <c r="BA38907" s="2"/>
    </row>
    <row r="38908" spans="53:53" x14ac:dyDescent="0.3">
      <c r="BA38908" s="2"/>
    </row>
    <row r="38909" spans="53:53" x14ac:dyDescent="0.3">
      <c r="BA38909" s="2"/>
    </row>
    <row r="38910" spans="53:53" x14ac:dyDescent="0.3">
      <c r="BA38910" s="2"/>
    </row>
    <row r="38911" spans="53:53" x14ac:dyDescent="0.3">
      <c r="BA38911" s="2"/>
    </row>
    <row r="38912" spans="53:53" x14ac:dyDescent="0.3">
      <c r="BA38912" s="2"/>
    </row>
    <row r="38913" spans="53:53" x14ac:dyDescent="0.3">
      <c r="BA38913" s="2"/>
    </row>
    <row r="38914" spans="53:53" x14ac:dyDescent="0.3">
      <c r="BA38914" s="2"/>
    </row>
    <row r="38915" spans="53:53" x14ac:dyDescent="0.3">
      <c r="BA38915" s="2"/>
    </row>
    <row r="38916" spans="53:53" x14ac:dyDescent="0.3">
      <c r="BA38916" s="2"/>
    </row>
    <row r="38917" spans="53:53" x14ac:dyDescent="0.3">
      <c r="BA38917" s="2"/>
    </row>
    <row r="38918" spans="53:53" x14ac:dyDescent="0.3">
      <c r="BA38918" s="2"/>
    </row>
    <row r="38919" spans="53:53" x14ac:dyDescent="0.3">
      <c r="BA38919" s="2"/>
    </row>
    <row r="38920" spans="53:53" x14ac:dyDescent="0.3">
      <c r="BA38920" s="2"/>
    </row>
    <row r="38921" spans="53:53" x14ac:dyDescent="0.3">
      <c r="BA38921" s="2"/>
    </row>
    <row r="38922" spans="53:53" x14ac:dyDescent="0.3">
      <c r="BA38922" s="2"/>
    </row>
    <row r="38923" spans="53:53" x14ac:dyDescent="0.3">
      <c r="BA38923" s="2"/>
    </row>
    <row r="38924" spans="53:53" x14ac:dyDescent="0.3">
      <c r="BA38924" s="2"/>
    </row>
    <row r="38925" spans="53:53" x14ac:dyDescent="0.3">
      <c r="BA38925" s="2"/>
    </row>
    <row r="38926" spans="53:53" x14ac:dyDescent="0.3">
      <c r="BA38926" s="2"/>
    </row>
    <row r="38927" spans="53:53" x14ac:dyDescent="0.3">
      <c r="BA38927" s="2"/>
    </row>
    <row r="38928" spans="53:53" x14ac:dyDescent="0.3">
      <c r="BA38928" s="2"/>
    </row>
    <row r="38929" spans="53:53" x14ac:dyDescent="0.3">
      <c r="BA38929" s="2"/>
    </row>
    <row r="38930" spans="53:53" x14ac:dyDescent="0.3">
      <c r="BA38930" s="2"/>
    </row>
    <row r="38931" spans="53:53" x14ac:dyDescent="0.3">
      <c r="BA38931" s="2"/>
    </row>
    <row r="38932" spans="53:53" x14ac:dyDescent="0.3">
      <c r="BA38932" s="2"/>
    </row>
    <row r="38933" spans="53:53" x14ac:dyDescent="0.3">
      <c r="BA38933" s="2"/>
    </row>
    <row r="38934" spans="53:53" x14ac:dyDescent="0.3">
      <c r="BA38934" s="2"/>
    </row>
    <row r="38935" spans="53:53" x14ac:dyDescent="0.3">
      <c r="BA38935" s="2"/>
    </row>
    <row r="38936" spans="53:53" x14ac:dyDescent="0.3">
      <c r="BA38936" s="2"/>
    </row>
    <row r="38937" spans="53:53" x14ac:dyDescent="0.3">
      <c r="BA38937" s="2"/>
    </row>
    <row r="38938" spans="53:53" x14ac:dyDescent="0.3">
      <c r="BA38938" s="2"/>
    </row>
    <row r="38939" spans="53:53" x14ac:dyDescent="0.3">
      <c r="BA38939" s="2"/>
    </row>
    <row r="38940" spans="53:53" x14ac:dyDescent="0.3">
      <c r="BA38940" s="2"/>
    </row>
    <row r="38941" spans="53:53" x14ac:dyDescent="0.3">
      <c r="BA38941" s="2"/>
    </row>
    <row r="38942" spans="53:53" x14ac:dyDescent="0.3">
      <c r="BA38942" s="2"/>
    </row>
    <row r="38943" spans="53:53" x14ac:dyDescent="0.3">
      <c r="BA38943" s="2"/>
    </row>
    <row r="38944" spans="53:53" x14ac:dyDescent="0.3">
      <c r="BA38944" s="2"/>
    </row>
    <row r="38945" spans="53:53" x14ac:dyDescent="0.3">
      <c r="BA38945" s="2"/>
    </row>
    <row r="38946" spans="53:53" x14ac:dyDescent="0.3">
      <c r="BA38946" s="2"/>
    </row>
    <row r="38947" spans="53:53" x14ac:dyDescent="0.3">
      <c r="BA38947" s="2"/>
    </row>
    <row r="38948" spans="53:53" x14ac:dyDescent="0.3">
      <c r="BA38948" s="2"/>
    </row>
    <row r="38949" spans="53:53" x14ac:dyDescent="0.3">
      <c r="BA38949" s="2"/>
    </row>
    <row r="38950" spans="53:53" x14ac:dyDescent="0.3">
      <c r="BA38950" s="2"/>
    </row>
    <row r="38951" spans="53:53" x14ac:dyDescent="0.3">
      <c r="BA38951" s="2"/>
    </row>
    <row r="38952" spans="53:53" x14ac:dyDescent="0.3">
      <c r="BA38952" s="2"/>
    </row>
    <row r="38953" spans="53:53" x14ac:dyDescent="0.3">
      <c r="BA38953" s="2"/>
    </row>
    <row r="38954" spans="53:53" x14ac:dyDescent="0.3">
      <c r="BA38954" s="2"/>
    </row>
    <row r="38955" spans="53:53" x14ac:dyDescent="0.3">
      <c r="BA38955" s="2"/>
    </row>
    <row r="38956" spans="53:53" x14ac:dyDescent="0.3">
      <c r="BA38956" s="2"/>
    </row>
    <row r="38957" spans="53:53" x14ac:dyDescent="0.3">
      <c r="BA38957" s="2"/>
    </row>
    <row r="38958" spans="53:53" x14ac:dyDescent="0.3">
      <c r="BA38958" s="2"/>
    </row>
    <row r="38959" spans="53:53" x14ac:dyDescent="0.3">
      <c r="BA38959" s="2"/>
    </row>
    <row r="38960" spans="53:53" x14ac:dyDescent="0.3">
      <c r="BA38960" s="2"/>
    </row>
    <row r="38961" spans="53:53" x14ac:dyDescent="0.3">
      <c r="BA38961" s="2"/>
    </row>
    <row r="38962" spans="53:53" x14ac:dyDescent="0.3">
      <c r="BA38962" s="2"/>
    </row>
    <row r="38963" spans="53:53" x14ac:dyDescent="0.3">
      <c r="BA38963" s="2"/>
    </row>
    <row r="38964" spans="53:53" x14ac:dyDescent="0.3">
      <c r="BA38964" s="2"/>
    </row>
    <row r="38965" spans="53:53" x14ac:dyDescent="0.3">
      <c r="BA38965" s="2"/>
    </row>
    <row r="38966" spans="53:53" x14ac:dyDescent="0.3">
      <c r="BA38966" s="2"/>
    </row>
    <row r="38967" spans="53:53" x14ac:dyDescent="0.3">
      <c r="BA38967" s="2"/>
    </row>
    <row r="38968" spans="53:53" x14ac:dyDescent="0.3">
      <c r="BA38968" s="2"/>
    </row>
    <row r="38969" spans="53:53" x14ac:dyDescent="0.3">
      <c r="BA38969" s="2"/>
    </row>
    <row r="38970" spans="53:53" x14ac:dyDescent="0.3">
      <c r="BA38970" s="2"/>
    </row>
    <row r="38971" spans="53:53" x14ac:dyDescent="0.3">
      <c r="BA38971" s="2"/>
    </row>
    <row r="38972" spans="53:53" x14ac:dyDescent="0.3">
      <c r="BA38972" s="2"/>
    </row>
    <row r="38973" spans="53:53" x14ac:dyDescent="0.3">
      <c r="BA38973" s="2"/>
    </row>
    <row r="38974" spans="53:53" x14ac:dyDescent="0.3">
      <c r="BA38974" s="2"/>
    </row>
    <row r="38975" spans="53:53" x14ac:dyDescent="0.3">
      <c r="BA38975" s="2"/>
    </row>
    <row r="38976" spans="53:53" x14ac:dyDescent="0.3">
      <c r="BA38976" s="2"/>
    </row>
    <row r="38977" spans="53:53" x14ac:dyDescent="0.3">
      <c r="BA38977" s="2"/>
    </row>
    <row r="38978" spans="53:53" x14ac:dyDescent="0.3">
      <c r="BA38978" s="2"/>
    </row>
    <row r="38979" spans="53:53" x14ac:dyDescent="0.3">
      <c r="BA38979" s="2"/>
    </row>
    <row r="38980" spans="53:53" x14ac:dyDescent="0.3">
      <c r="BA38980" s="2"/>
    </row>
    <row r="38981" spans="53:53" x14ac:dyDescent="0.3">
      <c r="BA38981" s="2"/>
    </row>
    <row r="38982" spans="53:53" x14ac:dyDescent="0.3">
      <c r="BA38982" s="2"/>
    </row>
    <row r="38983" spans="53:53" x14ac:dyDescent="0.3">
      <c r="BA38983" s="2"/>
    </row>
    <row r="38984" spans="53:53" x14ac:dyDescent="0.3">
      <c r="BA38984" s="2"/>
    </row>
    <row r="38985" spans="53:53" x14ac:dyDescent="0.3">
      <c r="BA38985" s="2"/>
    </row>
    <row r="38986" spans="53:53" x14ac:dyDescent="0.3">
      <c r="BA38986" s="2"/>
    </row>
    <row r="38987" spans="53:53" x14ac:dyDescent="0.3">
      <c r="BA38987" s="2"/>
    </row>
    <row r="38988" spans="53:53" x14ac:dyDescent="0.3">
      <c r="BA38988" s="2"/>
    </row>
    <row r="38989" spans="53:53" x14ac:dyDescent="0.3">
      <c r="BA38989" s="2"/>
    </row>
    <row r="38990" spans="53:53" x14ac:dyDescent="0.3">
      <c r="BA38990" s="2"/>
    </row>
    <row r="38991" spans="53:53" x14ac:dyDescent="0.3">
      <c r="BA38991" s="2"/>
    </row>
    <row r="38992" spans="53:53" x14ac:dyDescent="0.3">
      <c r="BA38992" s="2"/>
    </row>
    <row r="38993" spans="53:53" x14ac:dyDescent="0.3">
      <c r="BA38993" s="2"/>
    </row>
    <row r="38994" spans="53:53" x14ac:dyDescent="0.3">
      <c r="BA38994" s="2"/>
    </row>
    <row r="38995" spans="53:53" x14ac:dyDescent="0.3">
      <c r="BA38995" s="2"/>
    </row>
    <row r="38996" spans="53:53" x14ac:dyDescent="0.3">
      <c r="BA38996" s="2"/>
    </row>
    <row r="38997" spans="53:53" x14ac:dyDescent="0.3">
      <c r="BA38997" s="2"/>
    </row>
    <row r="38998" spans="53:53" x14ac:dyDescent="0.3">
      <c r="BA38998" s="2"/>
    </row>
    <row r="38999" spans="53:53" x14ac:dyDescent="0.3">
      <c r="BA38999" s="2"/>
    </row>
    <row r="39000" spans="53:53" x14ac:dyDescent="0.3">
      <c r="BA39000" s="2"/>
    </row>
    <row r="39001" spans="53:53" x14ac:dyDescent="0.3">
      <c r="BA39001" s="2"/>
    </row>
    <row r="39002" spans="53:53" x14ac:dyDescent="0.3">
      <c r="BA39002" s="2"/>
    </row>
    <row r="39003" spans="53:53" x14ac:dyDescent="0.3">
      <c r="BA39003" s="2"/>
    </row>
    <row r="39004" spans="53:53" x14ac:dyDescent="0.3">
      <c r="BA39004" s="2"/>
    </row>
    <row r="39005" spans="53:53" x14ac:dyDescent="0.3">
      <c r="BA39005" s="2"/>
    </row>
    <row r="39006" spans="53:53" x14ac:dyDescent="0.3">
      <c r="BA39006" s="2"/>
    </row>
    <row r="39007" spans="53:53" x14ac:dyDescent="0.3">
      <c r="BA39007" s="2"/>
    </row>
    <row r="39008" spans="53:53" x14ac:dyDescent="0.3">
      <c r="BA39008" s="2"/>
    </row>
    <row r="39009" spans="53:53" x14ac:dyDescent="0.3">
      <c r="BA39009" s="2"/>
    </row>
    <row r="39010" spans="53:53" x14ac:dyDescent="0.3">
      <c r="BA39010" s="2"/>
    </row>
    <row r="39011" spans="53:53" x14ac:dyDescent="0.3">
      <c r="BA39011" s="2"/>
    </row>
    <row r="39012" spans="53:53" x14ac:dyDescent="0.3">
      <c r="BA39012" s="2"/>
    </row>
    <row r="39013" spans="53:53" x14ac:dyDescent="0.3">
      <c r="BA39013" s="2"/>
    </row>
    <row r="39014" spans="53:53" x14ac:dyDescent="0.3">
      <c r="BA39014" s="2"/>
    </row>
    <row r="39015" spans="53:53" x14ac:dyDescent="0.3">
      <c r="BA39015" s="2"/>
    </row>
    <row r="39016" spans="53:53" x14ac:dyDescent="0.3">
      <c r="BA39016" s="2"/>
    </row>
    <row r="39017" spans="53:53" x14ac:dyDescent="0.3">
      <c r="BA39017" s="2"/>
    </row>
    <row r="39018" spans="53:53" x14ac:dyDescent="0.3">
      <c r="BA39018" s="2"/>
    </row>
    <row r="39019" spans="53:53" x14ac:dyDescent="0.3">
      <c r="BA39019" s="2"/>
    </row>
    <row r="39020" spans="53:53" x14ac:dyDescent="0.3">
      <c r="BA39020" s="2"/>
    </row>
    <row r="39021" spans="53:53" x14ac:dyDescent="0.3">
      <c r="BA39021" s="2"/>
    </row>
    <row r="39022" spans="53:53" x14ac:dyDescent="0.3">
      <c r="BA39022" s="2"/>
    </row>
    <row r="39023" spans="53:53" x14ac:dyDescent="0.3">
      <c r="BA39023" s="2"/>
    </row>
    <row r="39024" spans="53:53" x14ac:dyDescent="0.3">
      <c r="BA39024" s="2"/>
    </row>
    <row r="39025" spans="53:53" x14ac:dyDescent="0.3">
      <c r="BA39025" s="2"/>
    </row>
    <row r="39026" spans="53:53" x14ac:dyDescent="0.3">
      <c r="BA39026" s="2"/>
    </row>
    <row r="39027" spans="53:53" x14ac:dyDescent="0.3">
      <c r="BA39027" s="2"/>
    </row>
    <row r="39028" spans="53:53" x14ac:dyDescent="0.3">
      <c r="BA39028" s="2"/>
    </row>
    <row r="39029" spans="53:53" x14ac:dyDescent="0.3">
      <c r="BA39029" s="2"/>
    </row>
    <row r="39030" spans="53:53" x14ac:dyDescent="0.3">
      <c r="BA39030" s="2"/>
    </row>
    <row r="39031" spans="53:53" x14ac:dyDescent="0.3">
      <c r="BA39031" s="2"/>
    </row>
    <row r="39032" spans="53:53" x14ac:dyDescent="0.3">
      <c r="BA39032" s="2"/>
    </row>
    <row r="39033" spans="53:53" x14ac:dyDescent="0.3">
      <c r="BA39033" s="2"/>
    </row>
    <row r="39034" spans="53:53" x14ac:dyDescent="0.3">
      <c r="BA39034" s="2"/>
    </row>
    <row r="39035" spans="53:53" x14ac:dyDescent="0.3">
      <c r="BA39035" s="2"/>
    </row>
    <row r="39036" spans="53:53" x14ac:dyDescent="0.3">
      <c r="BA39036" s="2"/>
    </row>
    <row r="39037" spans="53:53" x14ac:dyDescent="0.3">
      <c r="BA39037" s="2"/>
    </row>
    <row r="39038" spans="53:53" x14ac:dyDescent="0.3">
      <c r="BA39038" s="2"/>
    </row>
    <row r="39039" spans="53:53" x14ac:dyDescent="0.3">
      <c r="BA39039" s="2"/>
    </row>
    <row r="39040" spans="53:53" x14ac:dyDescent="0.3">
      <c r="BA39040" s="2"/>
    </row>
    <row r="39041" spans="53:53" x14ac:dyDescent="0.3">
      <c r="BA39041" s="2"/>
    </row>
    <row r="39042" spans="53:53" x14ac:dyDescent="0.3">
      <c r="BA39042" s="2"/>
    </row>
    <row r="39043" spans="53:53" x14ac:dyDescent="0.3">
      <c r="BA39043" s="2"/>
    </row>
    <row r="39044" spans="53:53" x14ac:dyDescent="0.3">
      <c r="BA39044" s="2"/>
    </row>
    <row r="39045" spans="53:53" x14ac:dyDescent="0.3">
      <c r="BA39045" s="2"/>
    </row>
    <row r="39046" spans="53:53" x14ac:dyDescent="0.3">
      <c r="BA39046" s="2"/>
    </row>
    <row r="39047" spans="53:53" x14ac:dyDescent="0.3">
      <c r="BA39047" s="2"/>
    </row>
    <row r="39048" spans="53:53" x14ac:dyDescent="0.3">
      <c r="BA39048" s="2"/>
    </row>
    <row r="39049" spans="53:53" x14ac:dyDescent="0.3">
      <c r="BA39049" s="2"/>
    </row>
    <row r="39050" spans="53:53" x14ac:dyDescent="0.3">
      <c r="BA39050" s="2"/>
    </row>
    <row r="39051" spans="53:53" x14ac:dyDescent="0.3">
      <c r="BA39051" s="2"/>
    </row>
    <row r="39052" spans="53:53" x14ac:dyDescent="0.3">
      <c r="BA39052" s="2"/>
    </row>
    <row r="39053" spans="53:53" x14ac:dyDescent="0.3">
      <c r="BA39053" s="2"/>
    </row>
    <row r="39054" spans="53:53" x14ac:dyDescent="0.3">
      <c r="BA39054" s="2"/>
    </row>
    <row r="39055" spans="53:53" x14ac:dyDescent="0.3">
      <c r="BA39055" s="2"/>
    </row>
    <row r="39056" spans="53:53" x14ac:dyDescent="0.3">
      <c r="BA39056" s="2"/>
    </row>
    <row r="39057" spans="53:53" x14ac:dyDescent="0.3">
      <c r="BA39057" s="2"/>
    </row>
    <row r="39058" spans="53:53" x14ac:dyDescent="0.3">
      <c r="BA39058" s="2"/>
    </row>
    <row r="39059" spans="53:53" x14ac:dyDescent="0.3">
      <c r="BA39059" s="2"/>
    </row>
    <row r="39060" spans="53:53" x14ac:dyDescent="0.3">
      <c r="BA39060" s="2"/>
    </row>
    <row r="39061" spans="53:53" x14ac:dyDescent="0.3">
      <c r="BA39061" s="2"/>
    </row>
    <row r="39062" spans="53:53" x14ac:dyDescent="0.3">
      <c r="BA39062" s="2"/>
    </row>
    <row r="39063" spans="53:53" x14ac:dyDescent="0.3">
      <c r="BA39063" s="2"/>
    </row>
    <row r="39064" spans="53:53" x14ac:dyDescent="0.3">
      <c r="BA39064" s="2"/>
    </row>
    <row r="39065" spans="53:53" x14ac:dyDescent="0.3">
      <c r="BA39065" s="2"/>
    </row>
    <row r="39066" spans="53:53" x14ac:dyDescent="0.3">
      <c r="BA39066" s="2"/>
    </row>
    <row r="39067" spans="53:53" x14ac:dyDescent="0.3">
      <c r="BA39067" s="2"/>
    </row>
    <row r="39068" spans="53:53" x14ac:dyDescent="0.3">
      <c r="BA39068" s="2"/>
    </row>
    <row r="39069" spans="53:53" x14ac:dyDescent="0.3">
      <c r="BA39069" s="2"/>
    </row>
    <row r="39070" spans="53:53" x14ac:dyDescent="0.3">
      <c r="BA39070" s="2"/>
    </row>
    <row r="39071" spans="53:53" x14ac:dyDescent="0.3">
      <c r="BA39071" s="2"/>
    </row>
    <row r="39072" spans="53:53" x14ac:dyDescent="0.3">
      <c r="BA39072" s="2"/>
    </row>
    <row r="39073" spans="53:53" x14ac:dyDescent="0.3">
      <c r="BA39073" s="2"/>
    </row>
    <row r="39074" spans="53:53" x14ac:dyDescent="0.3">
      <c r="BA39074" s="2"/>
    </row>
    <row r="39075" spans="53:53" x14ac:dyDescent="0.3">
      <c r="BA39075" s="2"/>
    </row>
    <row r="39076" spans="53:53" x14ac:dyDescent="0.3">
      <c r="BA39076" s="2"/>
    </row>
    <row r="39077" spans="53:53" x14ac:dyDescent="0.3">
      <c r="BA39077" s="2"/>
    </row>
    <row r="39078" spans="53:53" x14ac:dyDescent="0.3">
      <c r="BA39078" s="2"/>
    </row>
    <row r="39079" spans="53:53" x14ac:dyDescent="0.3">
      <c r="BA39079" s="2"/>
    </row>
    <row r="39080" spans="53:53" x14ac:dyDescent="0.3">
      <c r="BA39080" s="2"/>
    </row>
    <row r="39081" spans="53:53" x14ac:dyDescent="0.3">
      <c r="BA39081" s="2"/>
    </row>
    <row r="39082" spans="53:53" x14ac:dyDescent="0.3">
      <c r="BA39082" s="2"/>
    </row>
    <row r="39083" spans="53:53" x14ac:dyDescent="0.3">
      <c r="BA39083" s="2"/>
    </row>
    <row r="39084" spans="53:53" x14ac:dyDescent="0.3">
      <c r="BA39084" s="2"/>
    </row>
    <row r="39085" spans="53:53" x14ac:dyDescent="0.3">
      <c r="BA39085" s="2"/>
    </row>
    <row r="39086" spans="53:53" x14ac:dyDescent="0.3">
      <c r="BA39086" s="2"/>
    </row>
    <row r="39087" spans="53:53" x14ac:dyDescent="0.3">
      <c r="BA39087" s="2"/>
    </row>
    <row r="39088" spans="53:53" x14ac:dyDescent="0.3">
      <c r="BA39088" s="2"/>
    </row>
    <row r="39089" spans="53:53" x14ac:dyDescent="0.3">
      <c r="BA39089" s="2"/>
    </row>
    <row r="39090" spans="53:53" x14ac:dyDescent="0.3">
      <c r="BA39090" s="2"/>
    </row>
    <row r="39091" spans="53:53" x14ac:dyDescent="0.3">
      <c r="BA39091" s="2"/>
    </row>
    <row r="39092" spans="53:53" x14ac:dyDescent="0.3">
      <c r="BA39092" s="2"/>
    </row>
    <row r="39093" spans="53:53" x14ac:dyDescent="0.3">
      <c r="BA39093" s="2"/>
    </row>
    <row r="39094" spans="53:53" x14ac:dyDescent="0.3">
      <c r="BA39094" s="2"/>
    </row>
    <row r="39095" spans="53:53" x14ac:dyDescent="0.3">
      <c r="BA39095" s="2"/>
    </row>
    <row r="39096" spans="53:53" x14ac:dyDescent="0.3">
      <c r="BA39096" s="2"/>
    </row>
    <row r="39097" spans="53:53" x14ac:dyDescent="0.3">
      <c r="BA39097" s="2"/>
    </row>
    <row r="39098" spans="53:53" x14ac:dyDescent="0.3">
      <c r="BA39098" s="2"/>
    </row>
    <row r="39099" spans="53:53" x14ac:dyDescent="0.3">
      <c r="BA39099" s="2"/>
    </row>
    <row r="39100" spans="53:53" x14ac:dyDescent="0.3">
      <c r="BA39100" s="2"/>
    </row>
    <row r="39101" spans="53:53" x14ac:dyDescent="0.3">
      <c r="BA39101" s="2"/>
    </row>
    <row r="39102" spans="53:53" x14ac:dyDescent="0.3">
      <c r="BA39102" s="2"/>
    </row>
    <row r="39103" spans="53:53" x14ac:dyDescent="0.3">
      <c r="BA39103" s="2"/>
    </row>
    <row r="39104" spans="53:53" x14ac:dyDescent="0.3">
      <c r="BA39104" s="2"/>
    </row>
    <row r="39105" spans="53:53" x14ac:dyDescent="0.3">
      <c r="BA39105" s="2"/>
    </row>
    <row r="39106" spans="53:53" x14ac:dyDescent="0.3">
      <c r="BA39106" s="2"/>
    </row>
    <row r="39107" spans="53:53" x14ac:dyDescent="0.3">
      <c r="BA39107" s="2"/>
    </row>
    <row r="39108" spans="53:53" x14ac:dyDescent="0.3">
      <c r="BA39108" s="2"/>
    </row>
    <row r="39109" spans="53:53" x14ac:dyDescent="0.3">
      <c r="BA39109" s="2"/>
    </row>
    <row r="39110" spans="53:53" x14ac:dyDescent="0.3">
      <c r="BA39110" s="2"/>
    </row>
    <row r="39111" spans="53:53" x14ac:dyDescent="0.3">
      <c r="BA39111" s="2"/>
    </row>
    <row r="39112" spans="53:53" x14ac:dyDescent="0.3">
      <c r="BA39112" s="2"/>
    </row>
    <row r="39113" spans="53:53" x14ac:dyDescent="0.3">
      <c r="BA39113" s="2"/>
    </row>
    <row r="39114" spans="53:53" x14ac:dyDescent="0.3">
      <c r="BA39114" s="2"/>
    </row>
    <row r="39115" spans="53:53" x14ac:dyDescent="0.3">
      <c r="BA39115" s="2"/>
    </row>
    <row r="39116" spans="53:53" x14ac:dyDescent="0.3">
      <c r="BA39116" s="2"/>
    </row>
    <row r="39117" spans="53:53" x14ac:dyDescent="0.3">
      <c r="BA39117" s="2"/>
    </row>
    <row r="39118" spans="53:53" x14ac:dyDescent="0.3">
      <c r="BA39118" s="2"/>
    </row>
    <row r="39119" spans="53:53" x14ac:dyDescent="0.3">
      <c r="BA39119" s="2"/>
    </row>
    <row r="39120" spans="53:53" x14ac:dyDescent="0.3">
      <c r="BA39120" s="2"/>
    </row>
    <row r="39121" spans="53:53" x14ac:dyDescent="0.3">
      <c r="BA39121" s="2"/>
    </row>
    <row r="39122" spans="53:53" x14ac:dyDescent="0.3">
      <c r="BA39122" s="2"/>
    </row>
    <row r="39123" spans="53:53" x14ac:dyDescent="0.3">
      <c r="BA39123" s="2"/>
    </row>
    <row r="39124" spans="53:53" x14ac:dyDescent="0.3">
      <c r="BA39124" s="2"/>
    </row>
    <row r="39125" spans="53:53" x14ac:dyDescent="0.3">
      <c r="BA39125" s="2"/>
    </row>
    <row r="39126" spans="53:53" x14ac:dyDescent="0.3">
      <c r="BA39126" s="2"/>
    </row>
    <row r="39127" spans="53:53" x14ac:dyDescent="0.3">
      <c r="BA39127" s="2"/>
    </row>
    <row r="39128" spans="53:53" x14ac:dyDescent="0.3">
      <c r="BA39128" s="2"/>
    </row>
    <row r="39129" spans="53:53" x14ac:dyDescent="0.3">
      <c r="BA39129" s="2"/>
    </row>
    <row r="39130" spans="53:53" x14ac:dyDescent="0.3">
      <c r="BA39130" s="2"/>
    </row>
    <row r="39131" spans="53:53" x14ac:dyDescent="0.3">
      <c r="BA39131" s="2"/>
    </row>
    <row r="39132" spans="53:53" x14ac:dyDescent="0.3">
      <c r="BA39132" s="2"/>
    </row>
    <row r="39133" spans="53:53" x14ac:dyDescent="0.3">
      <c r="BA39133" s="2"/>
    </row>
    <row r="39134" spans="53:53" x14ac:dyDescent="0.3">
      <c r="BA39134" s="2"/>
    </row>
    <row r="39135" spans="53:53" x14ac:dyDescent="0.3">
      <c r="BA39135" s="2"/>
    </row>
    <row r="39136" spans="53:53" x14ac:dyDescent="0.3">
      <c r="BA39136" s="2"/>
    </row>
    <row r="39137" spans="53:53" x14ac:dyDescent="0.3">
      <c r="BA39137" s="2"/>
    </row>
    <row r="39138" spans="53:53" x14ac:dyDescent="0.3">
      <c r="BA39138" s="2"/>
    </row>
    <row r="39139" spans="53:53" x14ac:dyDescent="0.3">
      <c r="BA39139" s="2"/>
    </row>
    <row r="39140" spans="53:53" x14ac:dyDescent="0.3">
      <c r="BA39140" s="2"/>
    </row>
    <row r="39141" spans="53:53" x14ac:dyDescent="0.3">
      <c r="BA39141" s="2"/>
    </row>
    <row r="39142" spans="53:53" x14ac:dyDescent="0.3">
      <c r="BA39142" s="2"/>
    </row>
    <row r="39143" spans="53:53" x14ac:dyDescent="0.3">
      <c r="BA39143" s="2"/>
    </row>
    <row r="39144" spans="53:53" x14ac:dyDescent="0.3">
      <c r="BA39144" s="2"/>
    </row>
    <row r="39145" spans="53:53" x14ac:dyDescent="0.3">
      <c r="BA39145" s="2"/>
    </row>
    <row r="39146" spans="53:53" x14ac:dyDescent="0.3">
      <c r="BA39146" s="2"/>
    </row>
    <row r="39147" spans="53:53" x14ac:dyDescent="0.3">
      <c r="BA39147" s="2"/>
    </row>
    <row r="39148" spans="53:53" x14ac:dyDescent="0.3">
      <c r="BA39148" s="2"/>
    </row>
    <row r="39149" spans="53:53" x14ac:dyDescent="0.3">
      <c r="BA39149" s="2"/>
    </row>
    <row r="39150" spans="53:53" x14ac:dyDescent="0.3">
      <c r="BA39150" s="2"/>
    </row>
    <row r="39151" spans="53:53" x14ac:dyDescent="0.3">
      <c r="BA39151" s="2"/>
    </row>
    <row r="39152" spans="53:53" x14ac:dyDescent="0.3">
      <c r="BA39152" s="2"/>
    </row>
    <row r="39153" spans="53:53" x14ac:dyDescent="0.3">
      <c r="BA39153" s="2"/>
    </row>
    <row r="39154" spans="53:53" x14ac:dyDescent="0.3">
      <c r="BA39154" s="2"/>
    </row>
    <row r="39155" spans="53:53" x14ac:dyDescent="0.3">
      <c r="BA39155" s="2"/>
    </row>
    <row r="39156" spans="53:53" x14ac:dyDescent="0.3">
      <c r="BA39156" s="2"/>
    </row>
    <row r="39157" spans="53:53" x14ac:dyDescent="0.3">
      <c r="BA39157" s="2"/>
    </row>
    <row r="39158" spans="53:53" x14ac:dyDescent="0.3">
      <c r="BA39158" s="2"/>
    </row>
    <row r="39159" spans="53:53" x14ac:dyDescent="0.3">
      <c r="BA39159" s="2"/>
    </row>
    <row r="39160" spans="53:53" x14ac:dyDescent="0.3">
      <c r="BA39160" s="2"/>
    </row>
    <row r="39161" spans="53:53" x14ac:dyDescent="0.3">
      <c r="BA39161" s="2"/>
    </row>
    <row r="39162" spans="53:53" x14ac:dyDescent="0.3">
      <c r="BA39162" s="2"/>
    </row>
    <row r="39163" spans="53:53" x14ac:dyDescent="0.3">
      <c r="BA39163" s="2"/>
    </row>
    <row r="39164" spans="53:53" x14ac:dyDescent="0.3">
      <c r="BA39164" s="2"/>
    </row>
    <row r="39165" spans="53:53" x14ac:dyDescent="0.3">
      <c r="BA39165" s="2"/>
    </row>
    <row r="39166" spans="53:53" x14ac:dyDescent="0.3">
      <c r="BA39166" s="2"/>
    </row>
    <row r="39167" spans="53:53" x14ac:dyDescent="0.3">
      <c r="BA39167" s="2"/>
    </row>
    <row r="39168" spans="53:53" x14ac:dyDescent="0.3">
      <c r="BA39168" s="2"/>
    </row>
    <row r="39169" spans="53:53" x14ac:dyDescent="0.3">
      <c r="BA39169" s="2"/>
    </row>
    <row r="39170" spans="53:53" x14ac:dyDescent="0.3">
      <c r="BA39170" s="2"/>
    </row>
    <row r="39171" spans="53:53" x14ac:dyDescent="0.3">
      <c r="BA39171" s="2"/>
    </row>
    <row r="39172" spans="53:53" x14ac:dyDescent="0.3">
      <c r="BA39172" s="2"/>
    </row>
    <row r="39173" spans="53:53" x14ac:dyDescent="0.3">
      <c r="BA39173" s="2"/>
    </row>
    <row r="39174" spans="53:53" x14ac:dyDescent="0.3">
      <c r="BA39174" s="2"/>
    </row>
    <row r="39175" spans="53:53" x14ac:dyDescent="0.3">
      <c r="BA39175" s="2"/>
    </row>
    <row r="39176" spans="53:53" x14ac:dyDescent="0.3">
      <c r="BA39176" s="2"/>
    </row>
    <row r="39177" spans="53:53" x14ac:dyDescent="0.3">
      <c r="BA39177" s="2"/>
    </row>
    <row r="39178" spans="53:53" x14ac:dyDescent="0.3">
      <c r="BA39178" s="2"/>
    </row>
    <row r="39179" spans="53:53" x14ac:dyDescent="0.3">
      <c r="BA39179" s="2"/>
    </row>
    <row r="39180" spans="53:53" x14ac:dyDescent="0.3">
      <c r="BA39180" s="2"/>
    </row>
    <row r="39181" spans="53:53" x14ac:dyDescent="0.3">
      <c r="BA39181" s="2"/>
    </row>
    <row r="39182" spans="53:53" x14ac:dyDescent="0.3">
      <c r="BA39182" s="2"/>
    </row>
    <row r="39183" spans="53:53" x14ac:dyDescent="0.3">
      <c r="BA39183" s="2"/>
    </row>
    <row r="39184" spans="53:53" x14ac:dyDescent="0.3">
      <c r="BA39184" s="2"/>
    </row>
    <row r="39185" spans="53:53" x14ac:dyDescent="0.3">
      <c r="BA39185" s="2"/>
    </row>
    <row r="39186" spans="53:53" x14ac:dyDescent="0.3">
      <c r="BA39186" s="2"/>
    </row>
    <row r="39187" spans="53:53" x14ac:dyDescent="0.3">
      <c r="BA39187" s="2"/>
    </row>
    <row r="39188" spans="53:53" x14ac:dyDescent="0.3">
      <c r="BA39188" s="2"/>
    </row>
    <row r="39189" spans="53:53" x14ac:dyDescent="0.3">
      <c r="BA39189" s="2"/>
    </row>
    <row r="39190" spans="53:53" x14ac:dyDescent="0.3">
      <c r="BA39190" s="2"/>
    </row>
    <row r="39191" spans="53:53" x14ac:dyDescent="0.3">
      <c r="BA39191" s="2"/>
    </row>
    <row r="39192" spans="53:53" x14ac:dyDescent="0.3">
      <c r="BA39192" s="2"/>
    </row>
    <row r="39193" spans="53:53" x14ac:dyDescent="0.3">
      <c r="BA39193" s="2"/>
    </row>
    <row r="39194" spans="53:53" x14ac:dyDescent="0.3">
      <c r="BA39194" s="2"/>
    </row>
    <row r="39195" spans="53:53" x14ac:dyDescent="0.3">
      <c r="BA39195" s="2"/>
    </row>
    <row r="39196" spans="53:53" x14ac:dyDescent="0.3">
      <c r="BA39196" s="2"/>
    </row>
    <row r="39197" spans="53:53" x14ac:dyDescent="0.3">
      <c r="BA39197" s="2"/>
    </row>
    <row r="39198" spans="53:53" x14ac:dyDescent="0.3">
      <c r="BA39198" s="2"/>
    </row>
    <row r="39199" spans="53:53" x14ac:dyDescent="0.3">
      <c r="BA39199" s="2"/>
    </row>
    <row r="39200" spans="53:53" x14ac:dyDescent="0.3">
      <c r="BA39200" s="2"/>
    </row>
    <row r="39201" spans="53:53" x14ac:dyDescent="0.3">
      <c r="BA39201" s="2"/>
    </row>
    <row r="39202" spans="53:53" x14ac:dyDescent="0.3">
      <c r="BA39202" s="2"/>
    </row>
    <row r="39203" spans="53:53" x14ac:dyDescent="0.3">
      <c r="BA39203" s="2"/>
    </row>
    <row r="39204" spans="53:53" x14ac:dyDescent="0.3">
      <c r="BA39204" s="2"/>
    </row>
    <row r="39205" spans="53:53" x14ac:dyDescent="0.3">
      <c r="BA39205" s="2"/>
    </row>
    <row r="39206" spans="53:53" x14ac:dyDescent="0.3">
      <c r="BA39206" s="2"/>
    </row>
    <row r="39207" spans="53:53" x14ac:dyDescent="0.3">
      <c r="BA39207" s="2"/>
    </row>
    <row r="39208" spans="53:53" x14ac:dyDescent="0.3">
      <c r="BA39208" s="2"/>
    </row>
    <row r="39209" spans="53:53" x14ac:dyDescent="0.3">
      <c r="BA39209" s="2"/>
    </row>
    <row r="39210" spans="53:53" x14ac:dyDescent="0.3">
      <c r="BA39210" s="2"/>
    </row>
    <row r="39211" spans="53:53" x14ac:dyDescent="0.3">
      <c r="BA39211" s="2"/>
    </row>
    <row r="39212" spans="53:53" x14ac:dyDescent="0.3">
      <c r="BA39212" s="2"/>
    </row>
    <row r="39213" spans="53:53" x14ac:dyDescent="0.3">
      <c r="BA39213" s="2"/>
    </row>
    <row r="39214" spans="53:53" x14ac:dyDescent="0.3">
      <c r="BA39214" s="2"/>
    </row>
    <row r="39215" spans="53:53" x14ac:dyDescent="0.3">
      <c r="BA39215" s="2"/>
    </row>
    <row r="39216" spans="53:53" x14ac:dyDescent="0.3">
      <c r="BA39216" s="2"/>
    </row>
    <row r="39217" spans="53:53" x14ac:dyDescent="0.3">
      <c r="BA39217" s="2"/>
    </row>
    <row r="39218" spans="53:53" x14ac:dyDescent="0.3">
      <c r="BA39218" s="2"/>
    </row>
    <row r="39219" spans="53:53" x14ac:dyDescent="0.3">
      <c r="BA39219" s="2"/>
    </row>
    <row r="39220" spans="53:53" x14ac:dyDescent="0.3">
      <c r="BA39220" s="2"/>
    </row>
    <row r="39221" spans="53:53" x14ac:dyDescent="0.3">
      <c r="BA39221" s="2"/>
    </row>
    <row r="39222" spans="53:53" x14ac:dyDescent="0.3">
      <c r="BA39222" s="2"/>
    </row>
    <row r="39223" spans="53:53" x14ac:dyDescent="0.3">
      <c r="BA39223" s="2"/>
    </row>
    <row r="39224" spans="53:53" x14ac:dyDescent="0.3">
      <c r="BA39224" s="2"/>
    </row>
    <row r="39225" spans="53:53" x14ac:dyDescent="0.3">
      <c r="BA39225" s="2"/>
    </row>
    <row r="39226" spans="53:53" x14ac:dyDescent="0.3">
      <c r="BA39226" s="2"/>
    </row>
    <row r="39227" spans="53:53" x14ac:dyDescent="0.3">
      <c r="BA39227" s="2"/>
    </row>
    <row r="39228" spans="53:53" x14ac:dyDescent="0.3">
      <c r="BA39228" s="2"/>
    </row>
    <row r="39229" spans="53:53" x14ac:dyDescent="0.3">
      <c r="BA39229" s="2"/>
    </row>
    <row r="39230" spans="53:53" x14ac:dyDescent="0.3">
      <c r="BA39230" s="2"/>
    </row>
    <row r="39231" spans="53:53" x14ac:dyDescent="0.3">
      <c r="BA39231" s="2"/>
    </row>
    <row r="39232" spans="53:53" x14ac:dyDescent="0.3">
      <c r="BA39232" s="2"/>
    </row>
    <row r="39233" spans="53:53" x14ac:dyDescent="0.3">
      <c r="BA39233" s="2"/>
    </row>
    <row r="39234" spans="53:53" x14ac:dyDescent="0.3">
      <c r="BA39234" s="2"/>
    </row>
    <row r="39235" spans="53:53" x14ac:dyDescent="0.3">
      <c r="BA39235" s="2"/>
    </row>
    <row r="39236" spans="53:53" x14ac:dyDescent="0.3">
      <c r="BA39236" s="2"/>
    </row>
    <row r="39237" spans="53:53" x14ac:dyDescent="0.3">
      <c r="BA39237" s="2"/>
    </row>
    <row r="39238" spans="53:53" x14ac:dyDescent="0.3">
      <c r="BA39238" s="2"/>
    </row>
    <row r="39239" spans="53:53" x14ac:dyDescent="0.3">
      <c r="BA39239" s="2"/>
    </row>
    <row r="39240" spans="53:53" x14ac:dyDescent="0.3">
      <c r="BA39240" s="2"/>
    </row>
    <row r="39241" spans="53:53" x14ac:dyDescent="0.3">
      <c r="BA39241" s="2"/>
    </row>
    <row r="39242" spans="53:53" x14ac:dyDescent="0.3">
      <c r="BA39242" s="2"/>
    </row>
    <row r="39243" spans="53:53" x14ac:dyDescent="0.3">
      <c r="BA39243" s="2"/>
    </row>
    <row r="39244" spans="53:53" x14ac:dyDescent="0.3">
      <c r="BA39244" s="2"/>
    </row>
    <row r="39245" spans="53:53" x14ac:dyDescent="0.3">
      <c r="BA39245" s="2"/>
    </row>
    <row r="39246" spans="53:53" x14ac:dyDescent="0.3">
      <c r="BA39246" s="2"/>
    </row>
    <row r="39247" spans="53:53" x14ac:dyDescent="0.3">
      <c r="BA39247" s="2"/>
    </row>
    <row r="39248" spans="53:53" x14ac:dyDescent="0.3">
      <c r="BA39248" s="2"/>
    </row>
    <row r="39249" spans="53:53" x14ac:dyDescent="0.3">
      <c r="BA39249" s="2"/>
    </row>
    <row r="39250" spans="53:53" x14ac:dyDescent="0.3">
      <c r="BA39250" s="2"/>
    </row>
    <row r="39251" spans="53:53" x14ac:dyDescent="0.3">
      <c r="BA39251" s="2"/>
    </row>
    <row r="39252" spans="53:53" x14ac:dyDescent="0.3">
      <c r="BA39252" s="2"/>
    </row>
    <row r="39253" spans="53:53" x14ac:dyDescent="0.3">
      <c r="BA39253" s="2"/>
    </row>
    <row r="39254" spans="53:53" x14ac:dyDescent="0.3">
      <c r="BA39254" s="2"/>
    </row>
    <row r="39255" spans="53:53" x14ac:dyDescent="0.3">
      <c r="BA39255" s="2"/>
    </row>
    <row r="39256" spans="53:53" x14ac:dyDescent="0.3">
      <c r="BA39256" s="2"/>
    </row>
    <row r="39257" spans="53:53" x14ac:dyDescent="0.3">
      <c r="BA39257" s="2"/>
    </row>
    <row r="39258" spans="53:53" x14ac:dyDescent="0.3">
      <c r="BA39258" s="2"/>
    </row>
    <row r="39259" spans="53:53" x14ac:dyDescent="0.3">
      <c r="BA39259" s="2"/>
    </row>
    <row r="39260" spans="53:53" x14ac:dyDescent="0.3">
      <c r="BA39260" s="2"/>
    </row>
    <row r="39261" spans="53:53" x14ac:dyDescent="0.3">
      <c r="BA39261" s="2"/>
    </row>
    <row r="39262" spans="53:53" x14ac:dyDescent="0.3">
      <c r="BA39262" s="2"/>
    </row>
    <row r="39263" spans="53:53" x14ac:dyDescent="0.3">
      <c r="BA39263" s="2"/>
    </row>
    <row r="39264" spans="53:53" x14ac:dyDescent="0.3">
      <c r="BA39264" s="2"/>
    </row>
    <row r="39265" spans="53:53" x14ac:dyDescent="0.3">
      <c r="BA39265" s="2"/>
    </row>
    <row r="39266" spans="53:53" x14ac:dyDescent="0.3">
      <c r="BA39266" s="2"/>
    </row>
    <row r="39267" spans="53:53" x14ac:dyDescent="0.3">
      <c r="BA39267" s="2"/>
    </row>
    <row r="39268" spans="53:53" x14ac:dyDescent="0.3">
      <c r="BA39268" s="2"/>
    </row>
    <row r="39269" spans="53:53" x14ac:dyDescent="0.3">
      <c r="BA39269" s="2"/>
    </row>
    <row r="39270" spans="53:53" x14ac:dyDescent="0.3">
      <c r="BA39270" s="2"/>
    </row>
    <row r="39271" spans="53:53" x14ac:dyDescent="0.3">
      <c r="BA39271" s="2"/>
    </row>
    <row r="39272" spans="53:53" x14ac:dyDescent="0.3">
      <c r="BA39272" s="2"/>
    </row>
    <row r="39273" spans="53:53" x14ac:dyDescent="0.3">
      <c r="BA39273" s="2"/>
    </row>
    <row r="39274" spans="53:53" x14ac:dyDescent="0.3">
      <c r="BA39274" s="2"/>
    </row>
    <row r="39275" spans="53:53" x14ac:dyDescent="0.3">
      <c r="BA39275" s="2"/>
    </row>
    <row r="39276" spans="53:53" x14ac:dyDescent="0.3">
      <c r="BA39276" s="2"/>
    </row>
    <row r="39277" spans="53:53" x14ac:dyDescent="0.3">
      <c r="BA39277" s="2"/>
    </row>
    <row r="39278" spans="53:53" x14ac:dyDescent="0.3">
      <c r="BA39278" s="2"/>
    </row>
    <row r="39279" spans="53:53" x14ac:dyDescent="0.3">
      <c r="BA39279" s="2"/>
    </row>
    <row r="39280" spans="53:53" x14ac:dyDescent="0.3">
      <c r="BA39280" s="2"/>
    </row>
    <row r="39281" spans="53:53" x14ac:dyDescent="0.3">
      <c r="BA39281" s="2"/>
    </row>
    <row r="39282" spans="53:53" x14ac:dyDescent="0.3">
      <c r="BA39282" s="2"/>
    </row>
    <row r="39283" spans="53:53" x14ac:dyDescent="0.3">
      <c r="BA39283" s="2"/>
    </row>
    <row r="39284" spans="53:53" x14ac:dyDescent="0.3">
      <c r="BA39284" s="2"/>
    </row>
    <row r="39285" spans="53:53" x14ac:dyDescent="0.3">
      <c r="BA39285" s="2"/>
    </row>
    <row r="39286" spans="53:53" x14ac:dyDescent="0.3">
      <c r="BA39286" s="2"/>
    </row>
    <row r="39287" spans="53:53" x14ac:dyDescent="0.3">
      <c r="BA39287" s="2"/>
    </row>
    <row r="39288" spans="53:53" x14ac:dyDescent="0.3">
      <c r="BA39288" s="2"/>
    </row>
    <row r="39289" spans="53:53" x14ac:dyDescent="0.3">
      <c r="BA39289" s="2"/>
    </row>
    <row r="39290" spans="53:53" x14ac:dyDescent="0.3">
      <c r="BA39290" s="2"/>
    </row>
    <row r="39291" spans="53:53" x14ac:dyDescent="0.3">
      <c r="BA39291" s="2"/>
    </row>
    <row r="39292" spans="53:53" x14ac:dyDescent="0.3">
      <c r="BA39292" s="2"/>
    </row>
    <row r="39293" spans="53:53" x14ac:dyDescent="0.3">
      <c r="BA39293" s="2"/>
    </row>
    <row r="39294" spans="53:53" x14ac:dyDescent="0.3">
      <c r="BA39294" s="2"/>
    </row>
    <row r="39295" spans="53:53" x14ac:dyDescent="0.3">
      <c r="BA39295" s="2"/>
    </row>
    <row r="39296" spans="53:53" x14ac:dyDescent="0.3">
      <c r="BA39296" s="2"/>
    </row>
    <row r="39297" spans="53:53" x14ac:dyDescent="0.3">
      <c r="BA39297" s="2"/>
    </row>
    <row r="39298" spans="53:53" x14ac:dyDescent="0.3">
      <c r="BA39298" s="2"/>
    </row>
    <row r="39299" spans="53:53" x14ac:dyDescent="0.3">
      <c r="BA39299" s="2"/>
    </row>
    <row r="39300" spans="53:53" x14ac:dyDescent="0.3">
      <c r="BA39300" s="2"/>
    </row>
    <row r="39301" spans="53:53" x14ac:dyDescent="0.3">
      <c r="BA39301" s="2"/>
    </row>
    <row r="39302" spans="53:53" x14ac:dyDescent="0.3">
      <c r="BA39302" s="2"/>
    </row>
    <row r="39303" spans="53:53" x14ac:dyDescent="0.3">
      <c r="BA39303" s="2"/>
    </row>
    <row r="39304" spans="53:53" x14ac:dyDescent="0.3">
      <c r="BA39304" s="2"/>
    </row>
    <row r="39305" spans="53:53" x14ac:dyDescent="0.3">
      <c r="BA39305" s="2"/>
    </row>
    <row r="39306" spans="53:53" x14ac:dyDescent="0.3">
      <c r="BA39306" s="2"/>
    </row>
    <row r="39307" spans="53:53" x14ac:dyDescent="0.3">
      <c r="BA39307" s="2"/>
    </row>
    <row r="39308" spans="53:53" x14ac:dyDescent="0.3">
      <c r="BA39308" s="2"/>
    </row>
    <row r="39309" spans="53:53" x14ac:dyDescent="0.3">
      <c r="BA39309" s="2"/>
    </row>
    <row r="39310" spans="53:53" x14ac:dyDescent="0.3">
      <c r="BA39310" s="2"/>
    </row>
    <row r="39311" spans="53:53" x14ac:dyDescent="0.3">
      <c r="BA39311" s="2"/>
    </row>
    <row r="39312" spans="53:53" x14ac:dyDescent="0.3">
      <c r="BA39312" s="2"/>
    </row>
    <row r="39313" spans="53:53" x14ac:dyDescent="0.3">
      <c r="BA39313" s="2"/>
    </row>
    <row r="39314" spans="53:53" x14ac:dyDescent="0.3">
      <c r="BA39314" s="2"/>
    </row>
    <row r="39315" spans="53:53" x14ac:dyDescent="0.3">
      <c r="BA39315" s="2"/>
    </row>
    <row r="39316" spans="53:53" x14ac:dyDescent="0.3">
      <c r="BA39316" s="2"/>
    </row>
    <row r="39317" spans="53:53" x14ac:dyDescent="0.3">
      <c r="BA39317" s="2"/>
    </row>
    <row r="39318" spans="53:53" x14ac:dyDescent="0.3">
      <c r="BA39318" s="2"/>
    </row>
    <row r="39319" spans="53:53" x14ac:dyDescent="0.3">
      <c r="BA39319" s="2"/>
    </row>
    <row r="39320" spans="53:53" x14ac:dyDescent="0.3">
      <c r="BA39320" s="2"/>
    </row>
    <row r="39321" spans="53:53" x14ac:dyDescent="0.3">
      <c r="BA39321" s="2"/>
    </row>
    <row r="39322" spans="53:53" x14ac:dyDescent="0.3">
      <c r="BA39322" s="2"/>
    </row>
    <row r="39323" spans="53:53" x14ac:dyDescent="0.3">
      <c r="BA39323" s="2"/>
    </row>
    <row r="39324" spans="53:53" x14ac:dyDescent="0.3">
      <c r="BA39324" s="2"/>
    </row>
    <row r="39325" spans="53:53" x14ac:dyDescent="0.3">
      <c r="BA39325" s="2"/>
    </row>
    <row r="39326" spans="53:53" x14ac:dyDescent="0.3">
      <c r="BA39326" s="2"/>
    </row>
    <row r="39327" spans="53:53" x14ac:dyDescent="0.3">
      <c r="BA39327" s="2"/>
    </row>
    <row r="39328" spans="53:53" x14ac:dyDescent="0.3">
      <c r="BA39328" s="2"/>
    </row>
    <row r="39329" spans="53:53" x14ac:dyDescent="0.3">
      <c r="BA39329" s="2"/>
    </row>
    <row r="39330" spans="53:53" x14ac:dyDescent="0.3">
      <c r="BA39330" s="2"/>
    </row>
    <row r="39331" spans="53:53" x14ac:dyDescent="0.3">
      <c r="BA39331" s="2"/>
    </row>
    <row r="39332" spans="53:53" x14ac:dyDescent="0.3">
      <c r="BA39332" s="2"/>
    </row>
    <row r="39333" spans="53:53" x14ac:dyDescent="0.3">
      <c r="BA39333" s="2"/>
    </row>
    <row r="39334" spans="53:53" x14ac:dyDescent="0.3">
      <c r="BA39334" s="2"/>
    </row>
    <row r="39335" spans="53:53" x14ac:dyDescent="0.3">
      <c r="BA39335" s="2"/>
    </row>
    <row r="39336" spans="53:53" x14ac:dyDescent="0.3">
      <c r="BA39336" s="2"/>
    </row>
    <row r="39337" spans="53:53" x14ac:dyDescent="0.3">
      <c r="BA39337" s="2"/>
    </row>
    <row r="39338" spans="53:53" x14ac:dyDescent="0.3">
      <c r="BA39338" s="2"/>
    </row>
    <row r="39339" spans="53:53" x14ac:dyDescent="0.3">
      <c r="BA39339" s="2"/>
    </row>
    <row r="39340" spans="53:53" x14ac:dyDescent="0.3">
      <c r="BA39340" s="2"/>
    </row>
    <row r="39341" spans="53:53" x14ac:dyDescent="0.3">
      <c r="BA39341" s="2"/>
    </row>
    <row r="39342" spans="53:53" x14ac:dyDescent="0.3">
      <c r="BA39342" s="2"/>
    </row>
    <row r="39343" spans="53:53" x14ac:dyDescent="0.3">
      <c r="BA39343" s="2"/>
    </row>
    <row r="39344" spans="53:53" x14ac:dyDescent="0.3">
      <c r="BA39344" s="2"/>
    </row>
    <row r="39345" spans="53:53" x14ac:dyDescent="0.3">
      <c r="BA39345" s="2"/>
    </row>
    <row r="39346" spans="53:53" x14ac:dyDescent="0.3">
      <c r="BA39346" s="2"/>
    </row>
    <row r="39347" spans="53:53" x14ac:dyDescent="0.3">
      <c r="BA39347" s="2"/>
    </row>
    <row r="39348" spans="53:53" x14ac:dyDescent="0.3">
      <c r="BA39348" s="2"/>
    </row>
    <row r="39349" spans="53:53" x14ac:dyDescent="0.3">
      <c r="BA39349" s="2"/>
    </row>
    <row r="39350" spans="53:53" x14ac:dyDescent="0.3">
      <c r="BA39350" s="2"/>
    </row>
    <row r="39351" spans="53:53" x14ac:dyDescent="0.3">
      <c r="BA39351" s="2"/>
    </row>
    <row r="39352" spans="53:53" x14ac:dyDescent="0.3">
      <c r="BA39352" s="2"/>
    </row>
    <row r="39353" spans="53:53" x14ac:dyDescent="0.3">
      <c r="BA39353" s="2"/>
    </row>
    <row r="39354" spans="53:53" x14ac:dyDescent="0.3">
      <c r="BA39354" s="2"/>
    </row>
    <row r="39355" spans="53:53" x14ac:dyDescent="0.3">
      <c r="BA39355" s="2"/>
    </row>
    <row r="39356" spans="53:53" x14ac:dyDescent="0.3">
      <c r="BA39356" s="2"/>
    </row>
    <row r="39357" spans="53:53" x14ac:dyDescent="0.3">
      <c r="BA39357" s="2"/>
    </row>
    <row r="39358" spans="53:53" x14ac:dyDescent="0.3">
      <c r="BA39358" s="2"/>
    </row>
    <row r="39359" spans="53:53" x14ac:dyDescent="0.3">
      <c r="BA39359" s="2"/>
    </row>
    <row r="39360" spans="53:53" x14ac:dyDescent="0.3">
      <c r="BA39360" s="2"/>
    </row>
    <row r="39361" spans="53:53" x14ac:dyDescent="0.3">
      <c r="BA39361" s="2"/>
    </row>
    <row r="39362" spans="53:53" x14ac:dyDescent="0.3">
      <c r="BA39362" s="2"/>
    </row>
    <row r="39363" spans="53:53" x14ac:dyDescent="0.3">
      <c r="BA39363" s="2"/>
    </row>
    <row r="39364" spans="53:53" x14ac:dyDescent="0.3">
      <c r="BA39364" s="2"/>
    </row>
    <row r="39365" spans="53:53" x14ac:dyDescent="0.3">
      <c r="BA39365" s="2"/>
    </row>
    <row r="39366" spans="53:53" x14ac:dyDescent="0.3">
      <c r="BA39366" s="2"/>
    </row>
    <row r="39367" spans="53:53" x14ac:dyDescent="0.3">
      <c r="BA39367" s="2"/>
    </row>
    <row r="39368" spans="53:53" x14ac:dyDescent="0.3">
      <c r="BA39368" s="2"/>
    </row>
    <row r="39369" spans="53:53" x14ac:dyDescent="0.3">
      <c r="BA39369" s="2"/>
    </row>
    <row r="39370" spans="53:53" x14ac:dyDescent="0.3">
      <c r="BA39370" s="2"/>
    </row>
    <row r="39371" spans="53:53" x14ac:dyDescent="0.3">
      <c r="BA39371" s="2"/>
    </row>
    <row r="39372" spans="53:53" x14ac:dyDescent="0.3">
      <c r="BA39372" s="2"/>
    </row>
    <row r="39373" spans="53:53" x14ac:dyDescent="0.3">
      <c r="BA39373" s="2"/>
    </row>
    <row r="39374" spans="53:53" x14ac:dyDescent="0.3">
      <c r="BA39374" s="2"/>
    </row>
    <row r="39375" spans="53:53" x14ac:dyDescent="0.3">
      <c r="BA39375" s="2"/>
    </row>
    <row r="39376" spans="53:53" x14ac:dyDescent="0.3">
      <c r="BA39376" s="2"/>
    </row>
    <row r="39377" spans="53:53" x14ac:dyDescent="0.3">
      <c r="BA39377" s="2"/>
    </row>
    <row r="39378" spans="53:53" x14ac:dyDescent="0.3">
      <c r="BA39378" s="2"/>
    </row>
    <row r="39379" spans="53:53" x14ac:dyDescent="0.3">
      <c r="BA39379" s="2"/>
    </row>
    <row r="39380" spans="53:53" x14ac:dyDescent="0.3">
      <c r="BA39380" s="2"/>
    </row>
    <row r="39381" spans="53:53" x14ac:dyDescent="0.3">
      <c r="BA39381" s="2"/>
    </row>
    <row r="39382" spans="53:53" x14ac:dyDescent="0.3">
      <c r="BA39382" s="2"/>
    </row>
    <row r="39383" spans="53:53" x14ac:dyDescent="0.3">
      <c r="BA39383" s="2"/>
    </row>
    <row r="39384" spans="53:53" x14ac:dyDescent="0.3">
      <c r="BA39384" s="2"/>
    </row>
    <row r="39385" spans="53:53" x14ac:dyDescent="0.3">
      <c r="BA39385" s="2"/>
    </row>
    <row r="39386" spans="53:53" x14ac:dyDescent="0.3">
      <c r="BA39386" s="2"/>
    </row>
    <row r="39387" spans="53:53" x14ac:dyDescent="0.3">
      <c r="BA39387" s="2"/>
    </row>
    <row r="39388" spans="53:53" x14ac:dyDescent="0.3">
      <c r="BA39388" s="2"/>
    </row>
    <row r="39389" spans="53:53" x14ac:dyDescent="0.3">
      <c r="BA39389" s="2"/>
    </row>
    <row r="39390" spans="53:53" x14ac:dyDescent="0.3">
      <c r="BA39390" s="2"/>
    </row>
    <row r="39391" spans="53:53" x14ac:dyDescent="0.3">
      <c r="BA39391" s="2"/>
    </row>
    <row r="39392" spans="53:53" x14ac:dyDescent="0.3">
      <c r="BA39392" s="2"/>
    </row>
    <row r="39393" spans="53:53" x14ac:dyDescent="0.3">
      <c r="BA39393" s="2"/>
    </row>
    <row r="39394" spans="53:53" x14ac:dyDescent="0.3">
      <c r="BA39394" s="2"/>
    </row>
    <row r="39395" spans="53:53" x14ac:dyDescent="0.3">
      <c r="BA39395" s="2"/>
    </row>
    <row r="39396" spans="53:53" x14ac:dyDescent="0.3">
      <c r="BA39396" s="2"/>
    </row>
    <row r="39397" spans="53:53" x14ac:dyDescent="0.3">
      <c r="BA39397" s="2"/>
    </row>
    <row r="39398" spans="53:53" x14ac:dyDescent="0.3">
      <c r="BA39398" s="2"/>
    </row>
    <row r="39399" spans="53:53" x14ac:dyDescent="0.3">
      <c r="BA39399" s="2"/>
    </row>
    <row r="39400" spans="53:53" x14ac:dyDescent="0.3">
      <c r="BA39400" s="2"/>
    </row>
    <row r="39401" spans="53:53" x14ac:dyDescent="0.3">
      <c r="BA39401" s="2"/>
    </row>
    <row r="39402" spans="53:53" x14ac:dyDescent="0.3">
      <c r="BA39402" s="2"/>
    </row>
    <row r="39403" spans="53:53" x14ac:dyDescent="0.3">
      <c r="BA39403" s="2"/>
    </row>
    <row r="39404" spans="53:53" x14ac:dyDescent="0.3">
      <c r="BA39404" s="2"/>
    </row>
    <row r="39405" spans="53:53" x14ac:dyDescent="0.3">
      <c r="BA39405" s="2"/>
    </row>
    <row r="39406" spans="53:53" x14ac:dyDescent="0.3">
      <c r="BA39406" s="2"/>
    </row>
    <row r="39407" spans="53:53" x14ac:dyDescent="0.3">
      <c r="BA39407" s="2"/>
    </row>
    <row r="39408" spans="53:53" x14ac:dyDescent="0.3">
      <c r="BA39408" s="2"/>
    </row>
    <row r="39409" spans="53:53" x14ac:dyDescent="0.3">
      <c r="BA39409" s="2"/>
    </row>
    <row r="39410" spans="53:53" x14ac:dyDescent="0.3">
      <c r="BA39410" s="2"/>
    </row>
    <row r="39411" spans="53:53" x14ac:dyDescent="0.3">
      <c r="BA39411" s="2"/>
    </row>
    <row r="39412" spans="53:53" x14ac:dyDescent="0.3">
      <c r="BA39412" s="2"/>
    </row>
    <row r="39413" spans="53:53" x14ac:dyDescent="0.3">
      <c r="BA39413" s="2"/>
    </row>
    <row r="39414" spans="53:53" x14ac:dyDescent="0.3">
      <c r="BA39414" s="2"/>
    </row>
    <row r="39415" spans="53:53" x14ac:dyDescent="0.3">
      <c r="BA39415" s="2"/>
    </row>
    <row r="39416" spans="53:53" x14ac:dyDescent="0.3">
      <c r="BA39416" s="2"/>
    </row>
    <row r="39417" spans="53:53" x14ac:dyDescent="0.3">
      <c r="BA39417" s="2"/>
    </row>
    <row r="39418" spans="53:53" x14ac:dyDescent="0.3">
      <c r="BA39418" s="2"/>
    </row>
    <row r="39419" spans="53:53" x14ac:dyDescent="0.3">
      <c r="BA39419" s="2"/>
    </row>
    <row r="39420" spans="53:53" x14ac:dyDescent="0.3">
      <c r="BA39420" s="2"/>
    </row>
    <row r="39421" spans="53:53" x14ac:dyDescent="0.3">
      <c r="BA39421" s="2"/>
    </row>
    <row r="39422" spans="53:53" x14ac:dyDescent="0.3">
      <c r="BA39422" s="2"/>
    </row>
    <row r="39423" spans="53:53" x14ac:dyDescent="0.3">
      <c r="BA39423" s="2"/>
    </row>
    <row r="39424" spans="53:53" x14ac:dyDescent="0.3">
      <c r="BA39424" s="2"/>
    </row>
    <row r="39425" spans="53:53" x14ac:dyDescent="0.3">
      <c r="BA39425" s="2"/>
    </row>
    <row r="39426" spans="53:53" x14ac:dyDescent="0.3">
      <c r="BA39426" s="2"/>
    </row>
    <row r="39427" spans="53:53" x14ac:dyDescent="0.3">
      <c r="BA39427" s="2"/>
    </row>
    <row r="39428" spans="53:53" x14ac:dyDescent="0.3">
      <c r="BA39428" s="2"/>
    </row>
    <row r="39429" spans="53:53" x14ac:dyDescent="0.3">
      <c r="BA39429" s="2"/>
    </row>
    <row r="39430" spans="53:53" x14ac:dyDescent="0.3">
      <c r="BA39430" s="2"/>
    </row>
    <row r="39431" spans="53:53" x14ac:dyDescent="0.3">
      <c r="BA39431" s="2"/>
    </row>
    <row r="39432" spans="53:53" x14ac:dyDescent="0.3">
      <c r="BA39432" s="2"/>
    </row>
    <row r="39433" spans="53:53" x14ac:dyDescent="0.3">
      <c r="BA39433" s="2"/>
    </row>
    <row r="39434" spans="53:53" x14ac:dyDescent="0.3">
      <c r="BA39434" s="2"/>
    </row>
    <row r="39435" spans="53:53" x14ac:dyDescent="0.3">
      <c r="BA39435" s="2"/>
    </row>
    <row r="39436" spans="53:53" x14ac:dyDescent="0.3">
      <c r="BA39436" s="2"/>
    </row>
    <row r="39437" spans="53:53" x14ac:dyDescent="0.3">
      <c r="BA39437" s="2"/>
    </row>
    <row r="39438" spans="53:53" x14ac:dyDescent="0.3">
      <c r="BA39438" s="2"/>
    </row>
    <row r="39439" spans="53:53" x14ac:dyDescent="0.3">
      <c r="BA39439" s="2"/>
    </row>
    <row r="39440" spans="53:53" x14ac:dyDescent="0.3">
      <c r="BA39440" s="2"/>
    </row>
    <row r="39441" spans="53:53" x14ac:dyDescent="0.3">
      <c r="BA39441" s="2"/>
    </row>
    <row r="39442" spans="53:53" x14ac:dyDescent="0.3">
      <c r="BA39442" s="2"/>
    </row>
    <row r="39443" spans="53:53" x14ac:dyDescent="0.3">
      <c r="BA39443" s="2"/>
    </row>
    <row r="39444" spans="53:53" x14ac:dyDescent="0.3">
      <c r="BA39444" s="2"/>
    </row>
    <row r="39445" spans="53:53" x14ac:dyDescent="0.3">
      <c r="BA39445" s="2"/>
    </row>
    <row r="39446" spans="53:53" x14ac:dyDescent="0.3">
      <c r="BA39446" s="2"/>
    </row>
    <row r="39447" spans="53:53" x14ac:dyDescent="0.3">
      <c r="BA39447" s="2"/>
    </row>
    <row r="39448" spans="53:53" x14ac:dyDescent="0.3">
      <c r="BA39448" s="2"/>
    </row>
    <row r="39449" spans="53:53" x14ac:dyDescent="0.3">
      <c r="BA39449" s="2"/>
    </row>
    <row r="39450" spans="53:53" x14ac:dyDescent="0.3">
      <c r="BA39450" s="2"/>
    </row>
    <row r="39451" spans="53:53" x14ac:dyDescent="0.3">
      <c r="BA39451" s="2"/>
    </row>
    <row r="39452" spans="53:53" x14ac:dyDescent="0.3">
      <c r="BA39452" s="2"/>
    </row>
    <row r="39453" spans="53:53" x14ac:dyDescent="0.3">
      <c r="BA39453" s="2"/>
    </row>
    <row r="39454" spans="53:53" x14ac:dyDescent="0.3">
      <c r="BA39454" s="2"/>
    </row>
    <row r="39455" spans="53:53" x14ac:dyDescent="0.3">
      <c r="BA39455" s="2"/>
    </row>
    <row r="39456" spans="53:53" x14ac:dyDescent="0.3">
      <c r="BA39456" s="2"/>
    </row>
    <row r="39457" spans="53:53" x14ac:dyDescent="0.3">
      <c r="BA39457" s="2"/>
    </row>
    <row r="39458" spans="53:53" x14ac:dyDescent="0.3">
      <c r="BA39458" s="2"/>
    </row>
    <row r="39459" spans="53:53" x14ac:dyDescent="0.3">
      <c r="BA39459" s="2"/>
    </row>
    <row r="39460" spans="53:53" x14ac:dyDescent="0.3">
      <c r="BA39460" s="2"/>
    </row>
    <row r="39461" spans="53:53" x14ac:dyDescent="0.3">
      <c r="BA39461" s="2"/>
    </row>
    <row r="39462" spans="53:53" x14ac:dyDescent="0.3">
      <c r="BA39462" s="2"/>
    </row>
    <row r="39463" spans="53:53" x14ac:dyDescent="0.3">
      <c r="BA39463" s="2"/>
    </row>
    <row r="39464" spans="53:53" x14ac:dyDescent="0.3">
      <c r="BA39464" s="2"/>
    </row>
    <row r="39465" spans="53:53" x14ac:dyDescent="0.3">
      <c r="BA39465" s="2"/>
    </row>
    <row r="39466" spans="53:53" x14ac:dyDescent="0.3">
      <c r="BA39466" s="2"/>
    </row>
    <row r="39467" spans="53:53" x14ac:dyDescent="0.3">
      <c r="BA39467" s="2"/>
    </row>
    <row r="39468" spans="53:53" x14ac:dyDescent="0.3">
      <c r="BA39468" s="2"/>
    </row>
    <row r="39469" spans="53:53" x14ac:dyDescent="0.3">
      <c r="BA39469" s="2"/>
    </row>
    <row r="39470" spans="53:53" x14ac:dyDescent="0.3">
      <c r="BA39470" s="2"/>
    </row>
    <row r="39471" spans="53:53" x14ac:dyDescent="0.3">
      <c r="BA39471" s="2"/>
    </row>
    <row r="39472" spans="53:53" x14ac:dyDescent="0.3">
      <c r="BA39472" s="2"/>
    </row>
    <row r="39473" spans="53:53" x14ac:dyDescent="0.3">
      <c r="BA39473" s="2"/>
    </row>
    <row r="39474" spans="53:53" x14ac:dyDescent="0.3">
      <c r="BA39474" s="2"/>
    </row>
    <row r="39475" spans="53:53" x14ac:dyDescent="0.3">
      <c r="BA39475" s="2"/>
    </row>
    <row r="39476" spans="53:53" x14ac:dyDescent="0.3">
      <c r="BA39476" s="2"/>
    </row>
    <row r="39477" spans="53:53" x14ac:dyDescent="0.3">
      <c r="BA39477" s="2"/>
    </row>
    <row r="39478" spans="53:53" x14ac:dyDescent="0.3">
      <c r="BA39478" s="2"/>
    </row>
    <row r="39479" spans="53:53" x14ac:dyDescent="0.3">
      <c r="BA39479" s="2"/>
    </row>
    <row r="39480" spans="53:53" x14ac:dyDescent="0.3">
      <c r="BA39480" s="2"/>
    </row>
    <row r="39481" spans="53:53" x14ac:dyDescent="0.3">
      <c r="BA39481" s="2"/>
    </row>
    <row r="39482" spans="53:53" x14ac:dyDescent="0.3">
      <c r="BA39482" s="2"/>
    </row>
    <row r="39483" spans="53:53" x14ac:dyDescent="0.3">
      <c r="BA39483" s="2"/>
    </row>
    <row r="39484" spans="53:53" x14ac:dyDescent="0.3">
      <c r="BA39484" s="2"/>
    </row>
    <row r="39485" spans="53:53" x14ac:dyDescent="0.3">
      <c r="BA39485" s="2"/>
    </row>
    <row r="39486" spans="53:53" x14ac:dyDescent="0.3">
      <c r="BA39486" s="2"/>
    </row>
    <row r="39487" spans="53:53" x14ac:dyDescent="0.3">
      <c r="BA39487" s="2"/>
    </row>
    <row r="39488" spans="53:53" x14ac:dyDescent="0.3">
      <c r="BA39488" s="2"/>
    </row>
    <row r="39489" spans="53:53" x14ac:dyDescent="0.3">
      <c r="BA39489" s="2"/>
    </row>
    <row r="39490" spans="53:53" x14ac:dyDescent="0.3">
      <c r="BA39490" s="2"/>
    </row>
    <row r="39491" spans="53:53" x14ac:dyDescent="0.3">
      <c r="BA39491" s="2"/>
    </row>
    <row r="39492" spans="53:53" x14ac:dyDescent="0.3">
      <c r="BA39492" s="2"/>
    </row>
    <row r="39493" spans="53:53" x14ac:dyDescent="0.3">
      <c r="BA39493" s="2"/>
    </row>
    <row r="39494" spans="53:53" x14ac:dyDescent="0.3">
      <c r="BA39494" s="2"/>
    </row>
    <row r="39495" spans="53:53" x14ac:dyDescent="0.3">
      <c r="BA39495" s="2"/>
    </row>
    <row r="39496" spans="53:53" x14ac:dyDescent="0.3">
      <c r="BA39496" s="2"/>
    </row>
    <row r="39497" spans="53:53" x14ac:dyDescent="0.3">
      <c r="BA39497" s="2"/>
    </row>
    <row r="39498" spans="53:53" x14ac:dyDescent="0.3">
      <c r="BA39498" s="2"/>
    </row>
    <row r="39499" spans="53:53" x14ac:dyDescent="0.3">
      <c r="BA39499" s="2"/>
    </row>
    <row r="39500" spans="53:53" x14ac:dyDescent="0.3">
      <c r="BA39500" s="2"/>
    </row>
    <row r="39501" spans="53:53" x14ac:dyDescent="0.3">
      <c r="BA39501" s="2"/>
    </row>
    <row r="39502" spans="53:53" x14ac:dyDescent="0.3">
      <c r="BA39502" s="2"/>
    </row>
    <row r="39503" spans="53:53" x14ac:dyDescent="0.3">
      <c r="BA39503" s="2"/>
    </row>
    <row r="39504" spans="53:53" x14ac:dyDescent="0.3">
      <c r="BA39504" s="2"/>
    </row>
    <row r="39505" spans="53:53" x14ac:dyDescent="0.3">
      <c r="BA39505" s="2"/>
    </row>
    <row r="39506" spans="53:53" x14ac:dyDescent="0.3">
      <c r="BA39506" s="2"/>
    </row>
    <row r="39507" spans="53:53" x14ac:dyDescent="0.3">
      <c r="BA39507" s="2"/>
    </row>
    <row r="39508" spans="53:53" x14ac:dyDescent="0.3">
      <c r="BA39508" s="2"/>
    </row>
    <row r="39509" spans="53:53" x14ac:dyDescent="0.3">
      <c r="BA39509" s="2"/>
    </row>
    <row r="39510" spans="53:53" x14ac:dyDescent="0.3">
      <c r="BA39510" s="2"/>
    </row>
    <row r="39511" spans="53:53" x14ac:dyDescent="0.3">
      <c r="BA39511" s="2"/>
    </row>
    <row r="39512" spans="53:53" x14ac:dyDescent="0.3">
      <c r="BA39512" s="2"/>
    </row>
    <row r="39513" spans="53:53" x14ac:dyDescent="0.3">
      <c r="BA39513" s="2"/>
    </row>
    <row r="39514" spans="53:53" x14ac:dyDescent="0.3">
      <c r="BA39514" s="2"/>
    </row>
    <row r="39515" spans="53:53" x14ac:dyDescent="0.3">
      <c r="BA39515" s="2"/>
    </row>
    <row r="39516" spans="53:53" x14ac:dyDescent="0.3">
      <c r="BA39516" s="2"/>
    </row>
    <row r="39517" spans="53:53" x14ac:dyDescent="0.3">
      <c r="BA39517" s="2"/>
    </row>
    <row r="39518" spans="53:53" x14ac:dyDescent="0.3">
      <c r="BA39518" s="2"/>
    </row>
    <row r="39519" spans="53:53" x14ac:dyDescent="0.3">
      <c r="BA39519" s="2"/>
    </row>
    <row r="39520" spans="53:53" x14ac:dyDescent="0.3">
      <c r="BA39520" s="2"/>
    </row>
    <row r="39521" spans="53:53" x14ac:dyDescent="0.3">
      <c r="BA39521" s="2"/>
    </row>
    <row r="39522" spans="53:53" x14ac:dyDescent="0.3">
      <c r="BA39522" s="2"/>
    </row>
    <row r="39523" spans="53:53" x14ac:dyDescent="0.3">
      <c r="BA39523" s="2"/>
    </row>
    <row r="39524" spans="53:53" x14ac:dyDescent="0.3">
      <c r="BA39524" s="2"/>
    </row>
    <row r="39525" spans="53:53" x14ac:dyDescent="0.3">
      <c r="BA39525" s="2"/>
    </row>
    <row r="39526" spans="53:53" x14ac:dyDescent="0.3">
      <c r="BA39526" s="2"/>
    </row>
    <row r="39527" spans="53:53" x14ac:dyDescent="0.3">
      <c r="BA39527" s="2"/>
    </row>
    <row r="39528" spans="53:53" x14ac:dyDescent="0.3">
      <c r="BA39528" s="2"/>
    </row>
    <row r="39529" spans="53:53" x14ac:dyDescent="0.3">
      <c r="BA39529" s="2"/>
    </row>
    <row r="39530" spans="53:53" x14ac:dyDescent="0.3">
      <c r="BA39530" s="2"/>
    </row>
    <row r="39531" spans="53:53" x14ac:dyDescent="0.3">
      <c r="BA39531" s="2"/>
    </row>
    <row r="39532" spans="53:53" x14ac:dyDescent="0.3">
      <c r="BA39532" s="2"/>
    </row>
    <row r="39533" spans="53:53" x14ac:dyDescent="0.3">
      <c r="BA39533" s="2"/>
    </row>
    <row r="39534" spans="53:53" x14ac:dyDescent="0.3">
      <c r="BA39534" s="2"/>
    </row>
    <row r="39535" spans="53:53" x14ac:dyDescent="0.3">
      <c r="BA39535" s="2"/>
    </row>
    <row r="39536" spans="53:53" x14ac:dyDescent="0.3">
      <c r="BA39536" s="2"/>
    </row>
    <row r="39537" spans="53:53" x14ac:dyDescent="0.3">
      <c r="BA39537" s="2"/>
    </row>
    <row r="39538" spans="53:53" x14ac:dyDescent="0.3">
      <c r="BA39538" s="2"/>
    </row>
    <row r="39539" spans="53:53" x14ac:dyDescent="0.3">
      <c r="BA39539" s="2"/>
    </row>
    <row r="39540" spans="53:53" x14ac:dyDescent="0.3">
      <c r="BA39540" s="2"/>
    </row>
    <row r="39541" spans="53:53" x14ac:dyDescent="0.3">
      <c r="BA39541" s="2"/>
    </row>
    <row r="39542" spans="53:53" x14ac:dyDescent="0.3">
      <c r="BA39542" s="2"/>
    </row>
    <row r="39543" spans="53:53" x14ac:dyDescent="0.3">
      <c r="BA39543" s="2"/>
    </row>
    <row r="39544" spans="53:53" x14ac:dyDescent="0.3">
      <c r="BA39544" s="2"/>
    </row>
    <row r="39545" spans="53:53" x14ac:dyDescent="0.3">
      <c r="BA39545" s="2"/>
    </row>
    <row r="39546" spans="53:53" x14ac:dyDescent="0.3">
      <c r="BA39546" s="2"/>
    </row>
    <row r="39547" spans="53:53" x14ac:dyDescent="0.3">
      <c r="BA39547" s="2"/>
    </row>
    <row r="39548" spans="53:53" x14ac:dyDescent="0.3">
      <c r="BA39548" s="2"/>
    </row>
    <row r="39549" spans="53:53" x14ac:dyDescent="0.3">
      <c r="BA39549" s="2"/>
    </row>
    <row r="39550" spans="53:53" x14ac:dyDescent="0.3">
      <c r="BA39550" s="2"/>
    </row>
    <row r="39551" spans="53:53" x14ac:dyDescent="0.3">
      <c r="BA39551" s="2"/>
    </row>
    <row r="39552" spans="53:53" x14ac:dyDescent="0.3">
      <c r="BA39552" s="2"/>
    </row>
    <row r="39553" spans="53:53" x14ac:dyDescent="0.3">
      <c r="BA39553" s="2"/>
    </row>
    <row r="39554" spans="53:53" x14ac:dyDescent="0.3">
      <c r="BA39554" s="2"/>
    </row>
    <row r="39555" spans="53:53" x14ac:dyDescent="0.3">
      <c r="BA39555" s="2"/>
    </row>
    <row r="39556" spans="53:53" x14ac:dyDescent="0.3">
      <c r="BA39556" s="2"/>
    </row>
    <row r="39557" spans="53:53" x14ac:dyDescent="0.3">
      <c r="BA39557" s="2"/>
    </row>
    <row r="39558" spans="53:53" x14ac:dyDescent="0.3">
      <c r="BA39558" s="2"/>
    </row>
    <row r="39559" spans="53:53" x14ac:dyDescent="0.3">
      <c r="BA39559" s="2"/>
    </row>
    <row r="39560" spans="53:53" x14ac:dyDescent="0.3">
      <c r="BA39560" s="2"/>
    </row>
    <row r="39561" spans="53:53" x14ac:dyDescent="0.3">
      <c r="BA39561" s="2"/>
    </row>
    <row r="39562" spans="53:53" x14ac:dyDescent="0.3">
      <c r="BA39562" s="2"/>
    </row>
    <row r="39563" spans="53:53" x14ac:dyDescent="0.3">
      <c r="BA39563" s="2"/>
    </row>
    <row r="39564" spans="53:53" x14ac:dyDescent="0.3">
      <c r="BA39564" s="2"/>
    </row>
    <row r="39565" spans="53:53" x14ac:dyDescent="0.3">
      <c r="BA39565" s="2"/>
    </row>
    <row r="39566" spans="53:53" x14ac:dyDescent="0.3">
      <c r="BA39566" s="2"/>
    </row>
    <row r="39567" spans="53:53" x14ac:dyDescent="0.3">
      <c r="BA39567" s="2"/>
    </row>
    <row r="39568" spans="53:53" x14ac:dyDescent="0.3">
      <c r="BA39568" s="2"/>
    </row>
    <row r="39569" spans="53:53" x14ac:dyDescent="0.3">
      <c r="BA39569" s="2"/>
    </row>
    <row r="39570" spans="53:53" x14ac:dyDescent="0.3">
      <c r="BA39570" s="2"/>
    </row>
    <row r="39571" spans="53:53" x14ac:dyDescent="0.3">
      <c r="BA39571" s="2"/>
    </row>
    <row r="39572" spans="53:53" x14ac:dyDescent="0.3">
      <c r="BA39572" s="2"/>
    </row>
    <row r="39573" spans="53:53" x14ac:dyDescent="0.3">
      <c r="BA39573" s="2"/>
    </row>
    <row r="39574" spans="53:53" x14ac:dyDescent="0.3">
      <c r="BA39574" s="2"/>
    </row>
    <row r="39575" spans="53:53" x14ac:dyDescent="0.3">
      <c r="BA39575" s="2"/>
    </row>
    <row r="39576" spans="53:53" x14ac:dyDescent="0.3">
      <c r="BA39576" s="2"/>
    </row>
    <row r="39577" spans="53:53" x14ac:dyDescent="0.3">
      <c r="BA39577" s="2"/>
    </row>
    <row r="39578" spans="53:53" x14ac:dyDescent="0.3">
      <c r="BA39578" s="2"/>
    </row>
    <row r="39579" spans="53:53" x14ac:dyDescent="0.3">
      <c r="BA39579" s="2"/>
    </row>
    <row r="39580" spans="53:53" x14ac:dyDescent="0.3">
      <c r="BA39580" s="2"/>
    </row>
    <row r="39581" spans="53:53" x14ac:dyDescent="0.3">
      <c r="BA39581" s="2"/>
    </row>
    <row r="39582" spans="53:53" x14ac:dyDescent="0.3">
      <c r="BA39582" s="2"/>
    </row>
    <row r="39583" spans="53:53" x14ac:dyDescent="0.3">
      <c r="BA39583" s="2"/>
    </row>
    <row r="39584" spans="53:53" x14ac:dyDescent="0.3">
      <c r="BA39584" s="2"/>
    </row>
    <row r="39585" spans="53:53" x14ac:dyDescent="0.3">
      <c r="BA39585" s="2"/>
    </row>
    <row r="39586" spans="53:53" x14ac:dyDescent="0.3">
      <c r="BA39586" s="2"/>
    </row>
    <row r="39587" spans="53:53" x14ac:dyDescent="0.3">
      <c r="BA39587" s="2"/>
    </row>
    <row r="39588" spans="53:53" x14ac:dyDescent="0.3">
      <c r="BA39588" s="2"/>
    </row>
    <row r="39589" spans="53:53" x14ac:dyDescent="0.3">
      <c r="BA39589" s="2"/>
    </row>
    <row r="39590" spans="53:53" x14ac:dyDescent="0.3">
      <c r="BA39590" s="2"/>
    </row>
    <row r="39591" spans="53:53" x14ac:dyDescent="0.3">
      <c r="BA39591" s="2"/>
    </row>
    <row r="39592" spans="53:53" x14ac:dyDescent="0.3">
      <c r="BA39592" s="2"/>
    </row>
    <row r="39593" spans="53:53" x14ac:dyDescent="0.3">
      <c r="BA39593" s="2"/>
    </row>
    <row r="39594" spans="53:53" x14ac:dyDescent="0.3">
      <c r="BA39594" s="2"/>
    </row>
    <row r="39595" spans="53:53" x14ac:dyDescent="0.3">
      <c r="BA39595" s="2"/>
    </row>
    <row r="39596" spans="53:53" x14ac:dyDescent="0.3">
      <c r="BA39596" s="2"/>
    </row>
    <row r="39597" spans="53:53" x14ac:dyDescent="0.3">
      <c r="BA39597" s="2"/>
    </row>
    <row r="39598" spans="53:53" x14ac:dyDescent="0.3">
      <c r="BA39598" s="2"/>
    </row>
    <row r="39599" spans="53:53" x14ac:dyDescent="0.3">
      <c r="BA39599" s="2"/>
    </row>
    <row r="39600" spans="53:53" x14ac:dyDescent="0.3">
      <c r="BA39600" s="2"/>
    </row>
    <row r="39601" spans="53:53" x14ac:dyDescent="0.3">
      <c r="BA39601" s="2"/>
    </row>
    <row r="39602" spans="53:53" x14ac:dyDescent="0.3">
      <c r="BA39602" s="2"/>
    </row>
    <row r="39603" spans="53:53" x14ac:dyDescent="0.3">
      <c r="BA39603" s="2"/>
    </row>
    <row r="39604" spans="53:53" x14ac:dyDescent="0.3">
      <c r="BA39604" s="2"/>
    </row>
    <row r="39605" spans="53:53" x14ac:dyDescent="0.3">
      <c r="BA39605" s="2"/>
    </row>
    <row r="39606" spans="53:53" x14ac:dyDescent="0.3">
      <c r="BA39606" s="2"/>
    </row>
    <row r="39607" spans="53:53" x14ac:dyDescent="0.3">
      <c r="BA39607" s="2"/>
    </row>
    <row r="39608" spans="53:53" x14ac:dyDescent="0.3">
      <c r="BA39608" s="2"/>
    </row>
    <row r="39609" spans="53:53" x14ac:dyDescent="0.3">
      <c r="BA39609" s="2"/>
    </row>
    <row r="39610" spans="53:53" x14ac:dyDescent="0.3">
      <c r="BA39610" s="2"/>
    </row>
    <row r="39611" spans="53:53" x14ac:dyDescent="0.3">
      <c r="BA39611" s="2"/>
    </row>
    <row r="39612" spans="53:53" x14ac:dyDescent="0.3">
      <c r="BA39612" s="2"/>
    </row>
    <row r="39613" spans="53:53" x14ac:dyDescent="0.3">
      <c r="BA39613" s="2"/>
    </row>
    <row r="39614" spans="53:53" x14ac:dyDescent="0.3">
      <c r="BA39614" s="2"/>
    </row>
    <row r="39615" spans="53:53" x14ac:dyDescent="0.3">
      <c r="BA39615" s="2"/>
    </row>
    <row r="39616" spans="53:53" x14ac:dyDescent="0.3">
      <c r="BA39616" s="2"/>
    </row>
    <row r="39617" spans="53:53" x14ac:dyDescent="0.3">
      <c r="BA39617" s="2"/>
    </row>
    <row r="39618" spans="53:53" x14ac:dyDescent="0.3">
      <c r="BA39618" s="2"/>
    </row>
    <row r="39619" spans="53:53" x14ac:dyDescent="0.3">
      <c r="BA39619" s="2"/>
    </row>
    <row r="39620" spans="53:53" x14ac:dyDescent="0.3">
      <c r="BA39620" s="2"/>
    </row>
    <row r="39621" spans="53:53" x14ac:dyDescent="0.3">
      <c r="BA39621" s="2"/>
    </row>
    <row r="39622" spans="53:53" x14ac:dyDescent="0.3">
      <c r="BA39622" s="2"/>
    </row>
    <row r="39623" spans="53:53" x14ac:dyDescent="0.3">
      <c r="BA39623" s="2"/>
    </row>
    <row r="39624" spans="53:53" x14ac:dyDescent="0.3">
      <c r="BA39624" s="2"/>
    </row>
    <row r="39625" spans="53:53" x14ac:dyDescent="0.3">
      <c r="BA39625" s="2"/>
    </row>
    <row r="39626" spans="53:53" x14ac:dyDescent="0.3">
      <c r="BA39626" s="2"/>
    </row>
    <row r="39627" spans="53:53" x14ac:dyDescent="0.3">
      <c r="BA39627" s="2"/>
    </row>
    <row r="39628" spans="53:53" x14ac:dyDescent="0.3">
      <c r="BA39628" s="2"/>
    </row>
    <row r="39629" spans="53:53" x14ac:dyDescent="0.3">
      <c r="BA39629" s="2"/>
    </row>
    <row r="39630" spans="53:53" x14ac:dyDescent="0.3">
      <c r="BA39630" s="2"/>
    </row>
    <row r="39631" spans="53:53" x14ac:dyDescent="0.3">
      <c r="BA39631" s="2"/>
    </row>
    <row r="39632" spans="53:53" x14ac:dyDescent="0.3">
      <c r="BA39632" s="2"/>
    </row>
    <row r="39633" spans="53:53" x14ac:dyDescent="0.3">
      <c r="BA39633" s="2"/>
    </row>
    <row r="39634" spans="53:53" x14ac:dyDescent="0.3">
      <c r="BA39634" s="2"/>
    </row>
    <row r="39635" spans="53:53" x14ac:dyDescent="0.3">
      <c r="BA39635" s="2"/>
    </row>
    <row r="39636" spans="53:53" x14ac:dyDescent="0.3">
      <c r="BA39636" s="2"/>
    </row>
    <row r="39637" spans="53:53" x14ac:dyDescent="0.3">
      <c r="BA39637" s="2"/>
    </row>
    <row r="39638" spans="53:53" x14ac:dyDescent="0.3">
      <c r="BA39638" s="2"/>
    </row>
    <row r="39639" spans="53:53" x14ac:dyDescent="0.3">
      <c r="BA39639" s="2"/>
    </row>
    <row r="39640" spans="53:53" x14ac:dyDescent="0.3">
      <c r="BA39640" s="2"/>
    </row>
    <row r="39641" spans="53:53" x14ac:dyDescent="0.3">
      <c r="BA39641" s="2"/>
    </row>
    <row r="39642" spans="53:53" x14ac:dyDescent="0.3">
      <c r="BA39642" s="2"/>
    </row>
    <row r="39643" spans="53:53" x14ac:dyDescent="0.3">
      <c r="BA39643" s="2"/>
    </row>
    <row r="39644" spans="53:53" x14ac:dyDescent="0.3">
      <c r="BA39644" s="2"/>
    </row>
    <row r="39645" spans="53:53" x14ac:dyDescent="0.3">
      <c r="BA39645" s="2"/>
    </row>
    <row r="39646" spans="53:53" x14ac:dyDescent="0.3">
      <c r="BA39646" s="2"/>
    </row>
    <row r="39647" spans="53:53" x14ac:dyDescent="0.3">
      <c r="BA39647" s="2"/>
    </row>
    <row r="39648" spans="53:53" x14ac:dyDescent="0.3">
      <c r="BA39648" s="2"/>
    </row>
    <row r="39649" spans="53:53" x14ac:dyDescent="0.3">
      <c r="BA39649" s="2"/>
    </row>
    <row r="39650" spans="53:53" x14ac:dyDescent="0.3">
      <c r="BA39650" s="2"/>
    </row>
    <row r="39651" spans="53:53" x14ac:dyDescent="0.3">
      <c r="BA39651" s="2"/>
    </row>
    <row r="39652" spans="53:53" x14ac:dyDescent="0.3">
      <c r="BA39652" s="2"/>
    </row>
    <row r="39653" spans="53:53" x14ac:dyDescent="0.3">
      <c r="BA39653" s="2"/>
    </row>
    <row r="39654" spans="53:53" x14ac:dyDescent="0.3">
      <c r="BA39654" s="2"/>
    </row>
    <row r="39655" spans="53:53" x14ac:dyDescent="0.3">
      <c r="BA39655" s="2"/>
    </row>
    <row r="39656" spans="53:53" x14ac:dyDescent="0.3">
      <c r="BA39656" s="2"/>
    </row>
    <row r="39657" spans="53:53" x14ac:dyDescent="0.3">
      <c r="BA39657" s="2"/>
    </row>
    <row r="39658" spans="53:53" x14ac:dyDescent="0.3">
      <c r="BA39658" s="2"/>
    </row>
    <row r="39659" spans="53:53" x14ac:dyDescent="0.3">
      <c r="BA39659" s="2"/>
    </row>
    <row r="39660" spans="53:53" x14ac:dyDescent="0.3">
      <c r="BA39660" s="2"/>
    </row>
    <row r="39661" spans="53:53" x14ac:dyDescent="0.3">
      <c r="BA39661" s="2"/>
    </row>
    <row r="39662" spans="53:53" x14ac:dyDescent="0.3">
      <c r="BA39662" s="2"/>
    </row>
    <row r="39663" spans="53:53" x14ac:dyDescent="0.3">
      <c r="BA39663" s="2"/>
    </row>
    <row r="39664" spans="53:53" x14ac:dyDescent="0.3">
      <c r="BA39664" s="2"/>
    </row>
    <row r="39665" spans="53:53" x14ac:dyDescent="0.3">
      <c r="BA39665" s="2"/>
    </row>
    <row r="39666" spans="53:53" x14ac:dyDescent="0.3">
      <c r="BA39666" s="2"/>
    </row>
    <row r="39667" spans="53:53" x14ac:dyDescent="0.3">
      <c r="BA39667" s="2"/>
    </row>
    <row r="39668" spans="53:53" x14ac:dyDescent="0.3">
      <c r="BA39668" s="2"/>
    </row>
    <row r="39669" spans="53:53" x14ac:dyDescent="0.3">
      <c r="BA39669" s="2"/>
    </row>
    <row r="39670" spans="53:53" x14ac:dyDescent="0.3">
      <c r="BA39670" s="2"/>
    </row>
    <row r="39671" spans="53:53" x14ac:dyDescent="0.3">
      <c r="BA39671" s="2"/>
    </row>
    <row r="39672" spans="53:53" x14ac:dyDescent="0.3">
      <c r="BA39672" s="2"/>
    </row>
    <row r="39673" spans="53:53" x14ac:dyDescent="0.3">
      <c r="BA39673" s="2"/>
    </row>
    <row r="39674" spans="53:53" x14ac:dyDescent="0.3">
      <c r="BA39674" s="2"/>
    </row>
    <row r="39675" spans="53:53" x14ac:dyDescent="0.3">
      <c r="BA39675" s="2"/>
    </row>
    <row r="39676" spans="53:53" x14ac:dyDescent="0.3">
      <c r="BA39676" s="2"/>
    </row>
    <row r="39677" spans="53:53" x14ac:dyDescent="0.3">
      <c r="BA39677" s="2"/>
    </row>
    <row r="39678" spans="53:53" x14ac:dyDescent="0.3">
      <c r="BA39678" s="2"/>
    </row>
    <row r="39679" spans="53:53" x14ac:dyDescent="0.3">
      <c r="BA39679" s="2"/>
    </row>
    <row r="39680" spans="53:53" x14ac:dyDescent="0.3">
      <c r="BA39680" s="2"/>
    </row>
    <row r="39681" spans="53:53" x14ac:dyDescent="0.3">
      <c r="BA39681" s="2"/>
    </row>
    <row r="39682" spans="53:53" x14ac:dyDescent="0.3">
      <c r="BA39682" s="2"/>
    </row>
    <row r="39683" spans="53:53" x14ac:dyDescent="0.3">
      <c r="BA39683" s="2"/>
    </row>
    <row r="39684" spans="53:53" x14ac:dyDescent="0.3">
      <c r="BA39684" s="2"/>
    </row>
    <row r="39685" spans="53:53" x14ac:dyDescent="0.3">
      <c r="BA39685" s="2"/>
    </row>
    <row r="39686" spans="53:53" x14ac:dyDescent="0.3">
      <c r="BA39686" s="2"/>
    </row>
    <row r="39687" spans="53:53" x14ac:dyDescent="0.3">
      <c r="BA39687" s="2"/>
    </row>
    <row r="39688" spans="53:53" x14ac:dyDescent="0.3">
      <c r="BA39688" s="2"/>
    </row>
    <row r="39689" spans="53:53" x14ac:dyDescent="0.3">
      <c r="BA39689" s="2"/>
    </row>
    <row r="39690" spans="53:53" x14ac:dyDescent="0.3">
      <c r="BA39690" s="2"/>
    </row>
    <row r="39691" spans="53:53" x14ac:dyDescent="0.3">
      <c r="BA39691" s="2"/>
    </row>
    <row r="39692" spans="53:53" x14ac:dyDescent="0.3">
      <c r="BA39692" s="2"/>
    </row>
    <row r="39693" spans="53:53" x14ac:dyDescent="0.3">
      <c r="BA39693" s="2"/>
    </row>
    <row r="39694" spans="53:53" x14ac:dyDescent="0.3">
      <c r="BA39694" s="2"/>
    </row>
    <row r="39695" spans="53:53" x14ac:dyDescent="0.3">
      <c r="BA39695" s="2"/>
    </row>
    <row r="39696" spans="53:53" x14ac:dyDescent="0.3">
      <c r="BA39696" s="2"/>
    </row>
    <row r="39697" spans="53:53" x14ac:dyDescent="0.3">
      <c r="BA39697" s="2"/>
    </row>
    <row r="39698" spans="53:53" x14ac:dyDescent="0.3">
      <c r="BA39698" s="2"/>
    </row>
    <row r="39699" spans="53:53" x14ac:dyDescent="0.3">
      <c r="BA39699" s="2"/>
    </row>
    <row r="39700" spans="53:53" x14ac:dyDescent="0.3">
      <c r="BA39700" s="2"/>
    </row>
    <row r="39701" spans="53:53" x14ac:dyDescent="0.3">
      <c r="BA39701" s="2"/>
    </row>
    <row r="39702" spans="53:53" x14ac:dyDescent="0.3">
      <c r="BA39702" s="2"/>
    </row>
    <row r="39703" spans="53:53" x14ac:dyDescent="0.3">
      <c r="BA39703" s="2"/>
    </row>
    <row r="39704" spans="53:53" x14ac:dyDescent="0.3">
      <c r="BA39704" s="2"/>
    </row>
    <row r="39705" spans="53:53" x14ac:dyDescent="0.3">
      <c r="BA39705" s="2"/>
    </row>
    <row r="39706" spans="53:53" x14ac:dyDescent="0.3">
      <c r="BA39706" s="2"/>
    </row>
    <row r="39707" spans="53:53" x14ac:dyDescent="0.3">
      <c r="BA39707" s="2"/>
    </row>
    <row r="39708" spans="53:53" x14ac:dyDescent="0.3">
      <c r="BA39708" s="2"/>
    </row>
    <row r="39709" spans="53:53" x14ac:dyDescent="0.3">
      <c r="BA39709" s="2"/>
    </row>
    <row r="39710" spans="53:53" x14ac:dyDescent="0.3">
      <c r="BA39710" s="2"/>
    </row>
    <row r="39711" spans="53:53" x14ac:dyDescent="0.3">
      <c r="BA39711" s="2"/>
    </row>
    <row r="39712" spans="53:53" x14ac:dyDescent="0.3">
      <c r="BA39712" s="2"/>
    </row>
    <row r="39713" spans="53:53" x14ac:dyDescent="0.3">
      <c r="BA39713" s="2"/>
    </row>
    <row r="39714" spans="53:53" x14ac:dyDescent="0.3">
      <c r="BA39714" s="2"/>
    </row>
    <row r="39715" spans="53:53" x14ac:dyDescent="0.3">
      <c r="BA39715" s="2"/>
    </row>
    <row r="39716" spans="53:53" x14ac:dyDescent="0.3">
      <c r="BA39716" s="2"/>
    </row>
    <row r="39717" spans="53:53" x14ac:dyDescent="0.3">
      <c r="BA39717" s="2"/>
    </row>
    <row r="39718" spans="53:53" x14ac:dyDescent="0.3">
      <c r="BA39718" s="2"/>
    </row>
    <row r="39719" spans="53:53" x14ac:dyDescent="0.3">
      <c r="BA39719" s="2"/>
    </row>
    <row r="39720" spans="53:53" x14ac:dyDescent="0.3">
      <c r="BA39720" s="2"/>
    </row>
    <row r="39721" spans="53:53" x14ac:dyDescent="0.3">
      <c r="BA39721" s="2"/>
    </row>
    <row r="39722" spans="53:53" x14ac:dyDescent="0.3">
      <c r="BA39722" s="2"/>
    </row>
    <row r="39723" spans="53:53" x14ac:dyDescent="0.3">
      <c r="BA39723" s="2"/>
    </row>
    <row r="39724" spans="53:53" x14ac:dyDescent="0.3">
      <c r="BA39724" s="2"/>
    </row>
    <row r="39725" spans="53:53" x14ac:dyDescent="0.3">
      <c r="BA39725" s="2"/>
    </row>
    <row r="39726" spans="53:53" x14ac:dyDescent="0.3">
      <c r="BA39726" s="2"/>
    </row>
    <row r="39727" spans="53:53" x14ac:dyDescent="0.3">
      <c r="BA39727" s="2"/>
    </row>
    <row r="39728" spans="53:53" x14ac:dyDescent="0.3">
      <c r="BA39728" s="2"/>
    </row>
    <row r="39729" spans="53:53" x14ac:dyDescent="0.3">
      <c r="BA39729" s="2"/>
    </row>
    <row r="39730" spans="53:53" x14ac:dyDescent="0.3">
      <c r="BA39730" s="2"/>
    </row>
    <row r="39731" spans="53:53" x14ac:dyDescent="0.3">
      <c r="BA39731" s="2"/>
    </row>
    <row r="39732" spans="53:53" x14ac:dyDescent="0.3">
      <c r="BA39732" s="2"/>
    </row>
    <row r="39733" spans="53:53" x14ac:dyDescent="0.3">
      <c r="BA39733" s="2"/>
    </row>
    <row r="39734" spans="53:53" x14ac:dyDescent="0.3">
      <c r="BA39734" s="2"/>
    </row>
    <row r="39735" spans="53:53" x14ac:dyDescent="0.3">
      <c r="BA39735" s="2"/>
    </row>
    <row r="39736" spans="53:53" x14ac:dyDescent="0.3">
      <c r="BA39736" s="2"/>
    </row>
    <row r="39737" spans="53:53" x14ac:dyDescent="0.3">
      <c r="BA39737" s="2"/>
    </row>
    <row r="39738" spans="53:53" x14ac:dyDescent="0.3">
      <c r="BA39738" s="2"/>
    </row>
    <row r="39739" spans="53:53" x14ac:dyDescent="0.3">
      <c r="BA39739" s="2"/>
    </row>
    <row r="39740" spans="53:53" x14ac:dyDescent="0.3">
      <c r="BA39740" s="2"/>
    </row>
    <row r="39741" spans="53:53" x14ac:dyDescent="0.3">
      <c r="BA39741" s="2"/>
    </row>
    <row r="39742" spans="53:53" x14ac:dyDescent="0.3">
      <c r="BA39742" s="2"/>
    </row>
    <row r="39743" spans="53:53" x14ac:dyDescent="0.3">
      <c r="BA39743" s="2"/>
    </row>
    <row r="39744" spans="53:53" x14ac:dyDescent="0.3">
      <c r="BA39744" s="2"/>
    </row>
    <row r="39745" spans="53:53" x14ac:dyDescent="0.3">
      <c r="BA39745" s="2"/>
    </row>
    <row r="39746" spans="53:53" x14ac:dyDescent="0.3">
      <c r="BA39746" s="2"/>
    </row>
    <row r="39747" spans="53:53" x14ac:dyDescent="0.3">
      <c r="BA39747" s="2"/>
    </row>
    <row r="39748" spans="53:53" x14ac:dyDescent="0.3">
      <c r="BA39748" s="2"/>
    </row>
    <row r="39749" spans="53:53" x14ac:dyDescent="0.3">
      <c r="BA39749" s="2"/>
    </row>
    <row r="39750" spans="53:53" x14ac:dyDescent="0.3">
      <c r="BA39750" s="2"/>
    </row>
    <row r="39751" spans="53:53" x14ac:dyDescent="0.3">
      <c r="BA39751" s="2"/>
    </row>
    <row r="39752" spans="53:53" x14ac:dyDescent="0.3">
      <c r="BA39752" s="2"/>
    </row>
    <row r="39753" spans="53:53" x14ac:dyDescent="0.3">
      <c r="BA39753" s="2"/>
    </row>
    <row r="39754" spans="53:53" x14ac:dyDescent="0.3">
      <c r="BA39754" s="2"/>
    </row>
    <row r="39755" spans="53:53" x14ac:dyDescent="0.3">
      <c r="BA39755" s="2"/>
    </row>
    <row r="39756" spans="53:53" x14ac:dyDescent="0.3">
      <c r="BA39756" s="2"/>
    </row>
    <row r="39757" spans="53:53" x14ac:dyDescent="0.3">
      <c r="BA39757" s="2"/>
    </row>
    <row r="39758" spans="53:53" x14ac:dyDescent="0.3">
      <c r="BA39758" s="2"/>
    </row>
    <row r="39759" spans="53:53" x14ac:dyDescent="0.3">
      <c r="BA39759" s="2"/>
    </row>
    <row r="39760" spans="53:53" x14ac:dyDescent="0.3">
      <c r="BA39760" s="2"/>
    </row>
    <row r="39761" spans="53:53" x14ac:dyDescent="0.3">
      <c r="BA39761" s="2"/>
    </row>
    <row r="39762" spans="53:53" x14ac:dyDescent="0.3">
      <c r="BA39762" s="2"/>
    </row>
    <row r="39763" spans="53:53" x14ac:dyDescent="0.3">
      <c r="BA39763" s="2"/>
    </row>
    <row r="39764" spans="53:53" x14ac:dyDescent="0.3">
      <c r="BA39764" s="2"/>
    </row>
    <row r="39765" spans="53:53" x14ac:dyDescent="0.3">
      <c r="BA39765" s="2"/>
    </row>
    <row r="39766" spans="53:53" x14ac:dyDescent="0.3">
      <c r="BA39766" s="2"/>
    </row>
    <row r="39767" spans="53:53" x14ac:dyDescent="0.3">
      <c r="BA39767" s="2"/>
    </row>
    <row r="39768" spans="53:53" x14ac:dyDescent="0.3">
      <c r="BA39768" s="2"/>
    </row>
    <row r="39769" spans="53:53" x14ac:dyDescent="0.3">
      <c r="BA39769" s="2"/>
    </row>
    <row r="39770" spans="53:53" x14ac:dyDescent="0.3">
      <c r="BA39770" s="2"/>
    </row>
    <row r="39771" spans="53:53" x14ac:dyDescent="0.3">
      <c r="BA39771" s="2"/>
    </row>
    <row r="39772" spans="53:53" x14ac:dyDescent="0.3">
      <c r="BA39772" s="2"/>
    </row>
    <row r="39773" spans="53:53" x14ac:dyDescent="0.3">
      <c r="BA39773" s="2"/>
    </row>
    <row r="39774" spans="53:53" x14ac:dyDescent="0.3">
      <c r="BA39774" s="2"/>
    </row>
    <row r="39775" spans="53:53" x14ac:dyDescent="0.3">
      <c r="BA39775" s="2"/>
    </row>
    <row r="39776" spans="53:53" x14ac:dyDescent="0.3">
      <c r="BA39776" s="2"/>
    </row>
    <row r="39777" spans="53:53" x14ac:dyDescent="0.3">
      <c r="BA39777" s="2"/>
    </row>
    <row r="39778" spans="53:53" x14ac:dyDescent="0.3">
      <c r="BA39778" s="2"/>
    </row>
    <row r="39779" spans="53:53" x14ac:dyDescent="0.3">
      <c r="BA39779" s="2"/>
    </row>
    <row r="39780" spans="53:53" x14ac:dyDescent="0.3">
      <c r="BA39780" s="2"/>
    </row>
    <row r="39781" spans="53:53" x14ac:dyDescent="0.3">
      <c r="BA39781" s="2"/>
    </row>
    <row r="39782" spans="53:53" x14ac:dyDescent="0.3">
      <c r="BA39782" s="2"/>
    </row>
    <row r="39783" spans="53:53" x14ac:dyDescent="0.3">
      <c r="BA39783" s="2"/>
    </row>
    <row r="39784" spans="53:53" x14ac:dyDescent="0.3">
      <c r="BA39784" s="2"/>
    </row>
    <row r="39785" spans="53:53" x14ac:dyDescent="0.3">
      <c r="BA39785" s="2"/>
    </row>
    <row r="39786" spans="53:53" x14ac:dyDescent="0.3">
      <c r="BA39786" s="2"/>
    </row>
    <row r="39787" spans="53:53" x14ac:dyDescent="0.3">
      <c r="BA39787" s="2"/>
    </row>
    <row r="39788" spans="53:53" x14ac:dyDescent="0.3">
      <c r="BA39788" s="2"/>
    </row>
    <row r="39789" spans="53:53" x14ac:dyDescent="0.3">
      <c r="BA39789" s="2"/>
    </row>
    <row r="39790" spans="53:53" x14ac:dyDescent="0.3">
      <c r="BA39790" s="2"/>
    </row>
    <row r="39791" spans="53:53" x14ac:dyDescent="0.3">
      <c r="BA39791" s="2"/>
    </row>
    <row r="39792" spans="53:53" x14ac:dyDescent="0.3">
      <c r="BA39792" s="2"/>
    </row>
    <row r="39793" spans="53:53" x14ac:dyDescent="0.3">
      <c r="BA39793" s="2"/>
    </row>
    <row r="39794" spans="53:53" x14ac:dyDescent="0.3">
      <c r="BA39794" s="2"/>
    </row>
    <row r="39795" spans="53:53" x14ac:dyDescent="0.3">
      <c r="BA39795" s="2"/>
    </row>
    <row r="39796" spans="53:53" x14ac:dyDescent="0.3">
      <c r="BA39796" s="2"/>
    </row>
    <row r="39797" spans="53:53" x14ac:dyDescent="0.3">
      <c r="BA39797" s="2"/>
    </row>
    <row r="39798" spans="53:53" x14ac:dyDescent="0.3">
      <c r="BA39798" s="2"/>
    </row>
    <row r="39799" spans="53:53" x14ac:dyDescent="0.3">
      <c r="BA39799" s="2"/>
    </row>
    <row r="39800" spans="53:53" x14ac:dyDescent="0.3">
      <c r="BA39800" s="2"/>
    </row>
    <row r="39801" spans="53:53" x14ac:dyDescent="0.3">
      <c r="BA39801" s="2"/>
    </row>
    <row r="39802" spans="53:53" x14ac:dyDescent="0.3">
      <c r="BA39802" s="2"/>
    </row>
    <row r="39803" spans="53:53" x14ac:dyDescent="0.3">
      <c r="BA39803" s="2"/>
    </row>
    <row r="39804" spans="53:53" x14ac:dyDescent="0.3">
      <c r="BA39804" s="2"/>
    </row>
    <row r="39805" spans="53:53" x14ac:dyDescent="0.3">
      <c r="BA39805" s="2"/>
    </row>
    <row r="39806" spans="53:53" x14ac:dyDescent="0.3">
      <c r="BA39806" s="2"/>
    </row>
    <row r="39807" spans="53:53" x14ac:dyDescent="0.3">
      <c r="BA39807" s="2"/>
    </row>
    <row r="39808" spans="53:53" x14ac:dyDescent="0.3">
      <c r="BA39808" s="2"/>
    </row>
    <row r="39809" spans="53:53" x14ac:dyDescent="0.3">
      <c r="BA39809" s="2"/>
    </row>
    <row r="39810" spans="53:53" x14ac:dyDescent="0.3">
      <c r="BA39810" s="2"/>
    </row>
    <row r="39811" spans="53:53" x14ac:dyDescent="0.3">
      <c r="BA39811" s="2"/>
    </row>
    <row r="39812" spans="53:53" x14ac:dyDescent="0.3">
      <c r="BA39812" s="2"/>
    </row>
    <row r="39813" spans="53:53" x14ac:dyDescent="0.3">
      <c r="BA39813" s="2"/>
    </row>
    <row r="39814" spans="53:53" x14ac:dyDescent="0.3">
      <c r="BA39814" s="2"/>
    </row>
    <row r="39815" spans="53:53" x14ac:dyDescent="0.3">
      <c r="BA39815" s="2"/>
    </row>
    <row r="39816" spans="53:53" x14ac:dyDescent="0.3">
      <c r="BA39816" s="2"/>
    </row>
    <row r="39817" spans="53:53" x14ac:dyDescent="0.3">
      <c r="BA39817" s="2"/>
    </row>
    <row r="39818" spans="53:53" x14ac:dyDescent="0.3">
      <c r="BA39818" s="2"/>
    </row>
    <row r="39819" spans="53:53" x14ac:dyDescent="0.3">
      <c r="BA39819" s="2"/>
    </row>
    <row r="39820" spans="53:53" x14ac:dyDescent="0.3">
      <c r="BA39820" s="2"/>
    </row>
    <row r="39821" spans="53:53" x14ac:dyDescent="0.3">
      <c r="BA39821" s="2"/>
    </row>
    <row r="39822" spans="53:53" x14ac:dyDescent="0.3">
      <c r="BA39822" s="2"/>
    </row>
    <row r="39823" spans="53:53" x14ac:dyDescent="0.3">
      <c r="BA39823" s="2"/>
    </row>
    <row r="39824" spans="53:53" x14ac:dyDescent="0.3">
      <c r="BA39824" s="2"/>
    </row>
    <row r="39825" spans="53:53" x14ac:dyDescent="0.3">
      <c r="BA39825" s="2"/>
    </row>
    <row r="39826" spans="53:53" x14ac:dyDescent="0.3">
      <c r="BA39826" s="2"/>
    </row>
    <row r="39827" spans="53:53" x14ac:dyDescent="0.3">
      <c r="BA39827" s="2"/>
    </row>
    <row r="39828" spans="53:53" x14ac:dyDescent="0.3">
      <c r="BA39828" s="2"/>
    </row>
    <row r="39829" spans="53:53" x14ac:dyDescent="0.3">
      <c r="BA39829" s="2"/>
    </row>
    <row r="39830" spans="53:53" x14ac:dyDescent="0.3">
      <c r="BA39830" s="2"/>
    </row>
    <row r="39831" spans="53:53" x14ac:dyDescent="0.3">
      <c r="BA39831" s="2"/>
    </row>
    <row r="39832" spans="53:53" x14ac:dyDescent="0.3">
      <c r="BA39832" s="2"/>
    </row>
    <row r="39833" spans="53:53" x14ac:dyDescent="0.3">
      <c r="BA39833" s="2"/>
    </row>
    <row r="39834" spans="53:53" x14ac:dyDescent="0.3">
      <c r="BA39834" s="2"/>
    </row>
    <row r="39835" spans="53:53" x14ac:dyDescent="0.3">
      <c r="BA39835" s="2"/>
    </row>
    <row r="39836" spans="53:53" x14ac:dyDescent="0.3">
      <c r="BA39836" s="2"/>
    </row>
    <row r="39837" spans="53:53" x14ac:dyDescent="0.3">
      <c r="BA39837" s="2"/>
    </row>
    <row r="39838" spans="53:53" x14ac:dyDescent="0.3">
      <c r="BA39838" s="2"/>
    </row>
    <row r="39839" spans="53:53" x14ac:dyDescent="0.3">
      <c r="BA39839" s="2"/>
    </row>
    <row r="39840" spans="53:53" x14ac:dyDescent="0.3">
      <c r="BA39840" s="2"/>
    </row>
    <row r="39841" spans="53:53" x14ac:dyDescent="0.3">
      <c r="BA39841" s="2"/>
    </row>
    <row r="39842" spans="53:53" x14ac:dyDescent="0.3">
      <c r="BA39842" s="2"/>
    </row>
    <row r="39843" spans="53:53" x14ac:dyDescent="0.3">
      <c r="BA39843" s="2"/>
    </row>
    <row r="39844" spans="53:53" x14ac:dyDescent="0.3">
      <c r="BA39844" s="2"/>
    </row>
    <row r="39845" spans="53:53" x14ac:dyDescent="0.3">
      <c r="BA39845" s="2"/>
    </row>
    <row r="39846" spans="53:53" x14ac:dyDescent="0.3">
      <c r="BA39846" s="2"/>
    </row>
    <row r="39847" spans="53:53" x14ac:dyDescent="0.3">
      <c r="BA39847" s="2"/>
    </row>
    <row r="39848" spans="53:53" x14ac:dyDescent="0.3">
      <c r="BA39848" s="2"/>
    </row>
    <row r="39849" spans="53:53" x14ac:dyDescent="0.3">
      <c r="BA39849" s="2"/>
    </row>
    <row r="39850" spans="53:53" x14ac:dyDescent="0.3">
      <c r="BA39850" s="2"/>
    </row>
    <row r="39851" spans="53:53" x14ac:dyDescent="0.3">
      <c r="BA39851" s="2"/>
    </row>
    <row r="39852" spans="53:53" x14ac:dyDescent="0.3">
      <c r="BA39852" s="2"/>
    </row>
    <row r="39853" spans="53:53" x14ac:dyDescent="0.3">
      <c r="BA39853" s="2"/>
    </row>
    <row r="39854" spans="53:53" x14ac:dyDescent="0.3">
      <c r="BA39854" s="2"/>
    </row>
    <row r="39855" spans="53:53" x14ac:dyDescent="0.3">
      <c r="BA39855" s="2"/>
    </row>
    <row r="39856" spans="53:53" x14ac:dyDescent="0.3">
      <c r="BA39856" s="2"/>
    </row>
    <row r="39857" spans="53:53" x14ac:dyDescent="0.3">
      <c r="BA39857" s="2"/>
    </row>
    <row r="39858" spans="53:53" x14ac:dyDescent="0.3">
      <c r="BA39858" s="2"/>
    </row>
    <row r="39859" spans="53:53" x14ac:dyDescent="0.3">
      <c r="BA39859" s="2"/>
    </row>
    <row r="39860" spans="53:53" x14ac:dyDescent="0.3">
      <c r="BA39860" s="2"/>
    </row>
    <row r="39861" spans="53:53" x14ac:dyDescent="0.3">
      <c r="BA39861" s="2"/>
    </row>
    <row r="39862" spans="53:53" x14ac:dyDescent="0.3">
      <c r="BA39862" s="2"/>
    </row>
    <row r="39863" spans="53:53" x14ac:dyDescent="0.3">
      <c r="BA39863" s="2"/>
    </row>
    <row r="39864" spans="53:53" x14ac:dyDescent="0.3">
      <c r="BA39864" s="2"/>
    </row>
    <row r="39865" spans="53:53" x14ac:dyDescent="0.3">
      <c r="BA39865" s="2"/>
    </row>
    <row r="39866" spans="53:53" x14ac:dyDescent="0.3">
      <c r="BA39866" s="2"/>
    </row>
    <row r="39867" spans="53:53" x14ac:dyDescent="0.3">
      <c r="BA39867" s="2"/>
    </row>
    <row r="39868" spans="53:53" x14ac:dyDescent="0.3">
      <c r="BA39868" s="2"/>
    </row>
    <row r="39869" spans="53:53" x14ac:dyDescent="0.3">
      <c r="BA39869" s="2"/>
    </row>
    <row r="39870" spans="53:53" x14ac:dyDescent="0.3">
      <c r="BA39870" s="2"/>
    </row>
    <row r="39871" spans="53:53" x14ac:dyDescent="0.3">
      <c r="BA39871" s="2"/>
    </row>
    <row r="39872" spans="53:53" x14ac:dyDescent="0.3">
      <c r="BA39872" s="2"/>
    </row>
    <row r="39873" spans="53:53" x14ac:dyDescent="0.3">
      <c r="BA39873" s="2"/>
    </row>
    <row r="39874" spans="53:53" x14ac:dyDescent="0.3">
      <c r="BA39874" s="2"/>
    </row>
    <row r="39875" spans="53:53" x14ac:dyDescent="0.3">
      <c r="BA39875" s="2"/>
    </row>
    <row r="39876" spans="53:53" x14ac:dyDescent="0.3">
      <c r="BA39876" s="2"/>
    </row>
    <row r="39877" spans="53:53" x14ac:dyDescent="0.3">
      <c r="BA39877" s="2"/>
    </row>
    <row r="39878" spans="53:53" x14ac:dyDescent="0.3">
      <c r="BA39878" s="2"/>
    </row>
    <row r="39879" spans="53:53" x14ac:dyDescent="0.3">
      <c r="BA39879" s="2"/>
    </row>
    <row r="39880" spans="53:53" x14ac:dyDescent="0.3">
      <c r="BA39880" s="2"/>
    </row>
    <row r="39881" spans="53:53" x14ac:dyDescent="0.3">
      <c r="BA39881" s="2"/>
    </row>
    <row r="39882" spans="53:53" x14ac:dyDescent="0.3">
      <c r="BA39882" s="2"/>
    </row>
    <row r="39883" spans="53:53" x14ac:dyDescent="0.3">
      <c r="BA39883" s="2"/>
    </row>
    <row r="39884" spans="53:53" x14ac:dyDescent="0.3">
      <c r="BA39884" s="2"/>
    </row>
    <row r="39885" spans="53:53" x14ac:dyDescent="0.3">
      <c r="BA39885" s="2"/>
    </row>
    <row r="39886" spans="53:53" x14ac:dyDescent="0.3">
      <c r="BA39886" s="2"/>
    </row>
    <row r="39887" spans="53:53" x14ac:dyDescent="0.3">
      <c r="BA39887" s="2"/>
    </row>
    <row r="39888" spans="53:53" x14ac:dyDescent="0.3">
      <c r="BA39888" s="2"/>
    </row>
    <row r="39889" spans="53:53" x14ac:dyDescent="0.3">
      <c r="BA39889" s="2"/>
    </row>
    <row r="39890" spans="53:53" x14ac:dyDescent="0.3">
      <c r="BA39890" s="2"/>
    </row>
    <row r="39891" spans="53:53" x14ac:dyDescent="0.3">
      <c r="BA39891" s="2"/>
    </row>
    <row r="39892" spans="53:53" x14ac:dyDescent="0.3">
      <c r="BA39892" s="2"/>
    </row>
    <row r="39893" spans="53:53" x14ac:dyDescent="0.3">
      <c r="BA39893" s="2"/>
    </row>
    <row r="39894" spans="53:53" x14ac:dyDescent="0.3">
      <c r="BA39894" s="2"/>
    </row>
    <row r="39895" spans="53:53" x14ac:dyDescent="0.3">
      <c r="BA39895" s="2"/>
    </row>
    <row r="39896" spans="53:53" x14ac:dyDescent="0.3">
      <c r="BA39896" s="2"/>
    </row>
    <row r="39897" spans="53:53" x14ac:dyDescent="0.3">
      <c r="BA39897" s="2"/>
    </row>
    <row r="39898" spans="53:53" x14ac:dyDescent="0.3">
      <c r="BA39898" s="2"/>
    </row>
    <row r="39899" spans="53:53" x14ac:dyDescent="0.3">
      <c r="BA39899" s="2"/>
    </row>
    <row r="39900" spans="53:53" x14ac:dyDescent="0.3">
      <c r="BA39900" s="2"/>
    </row>
    <row r="39901" spans="53:53" x14ac:dyDescent="0.3">
      <c r="BA39901" s="2"/>
    </row>
    <row r="39902" spans="53:53" x14ac:dyDescent="0.3">
      <c r="BA39902" s="2"/>
    </row>
    <row r="39903" spans="53:53" x14ac:dyDescent="0.3">
      <c r="BA39903" s="2"/>
    </row>
    <row r="39904" spans="53:53" x14ac:dyDescent="0.3">
      <c r="BA39904" s="2"/>
    </row>
    <row r="39905" spans="53:53" x14ac:dyDescent="0.3">
      <c r="BA39905" s="2"/>
    </row>
    <row r="39906" spans="53:53" x14ac:dyDescent="0.3">
      <c r="BA39906" s="2"/>
    </row>
    <row r="39907" spans="53:53" x14ac:dyDescent="0.3">
      <c r="BA39907" s="2"/>
    </row>
    <row r="39908" spans="53:53" x14ac:dyDescent="0.3">
      <c r="BA39908" s="2"/>
    </row>
    <row r="39909" spans="53:53" x14ac:dyDescent="0.3">
      <c r="BA39909" s="2"/>
    </row>
    <row r="39910" spans="53:53" x14ac:dyDescent="0.3">
      <c r="BA39910" s="2"/>
    </row>
    <row r="39911" spans="53:53" x14ac:dyDescent="0.3">
      <c r="BA39911" s="2"/>
    </row>
    <row r="39912" spans="53:53" x14ac:dyDescent="0.3">
      <c r="BA39912" s="2"/>
    </row>
    <row r="39913" spans="53:53" x14ac:dyDescent="0.3">
      <c r="BA39913" s="2"/>
    </row>
    <row r="39914" spans="53:53" x14ac:dyDescent="0.3">
      <c r="BA39914" s="2"/>
    </row>
    <row r="39915" spans="53:53" x14ac:dyDescent="0.3">
      <c r="BA39915" s="2"/>
    </row>
    <row r="39916" spans="53:53" x14ac:dyDescent="0.3">
      <c r="BA39916" s="2"/>
    </row>
    <row r="39917" spans="53:53" x14ac:dyDescent="0.3">
      <c r="BA39917" s="2"/>
    </row>
    <row r="39918" spans="53:53" x14ac:dyDescent="0.3">
      <c r="BA39918" s="2"/>
    </row>
    <row r="39919" spans="53:53" x14ac:dyDescent="0.3">
      <c r="BA39919" s="2"/>
    </row>
    <row r="39920" spans="53:53" x14ac:dyDescent="0.3">
      <c r="BA39920" s="2"/>
    </row>
    <row r="39921" spans="53:53" x14ac:dyDescent="0.3">
      <c r="BA39921" s="2"/>
    </row>
    <row r="39922" spans="53:53" x14ac:dyDescent="0.3">
      <c r="BA39922" s="2"/>
    </row>
    <row r="39923" spans="53:53" x14ac:dyDescent="0.3">
      <c r="BA39923" s="2"/>
    </row>
    <row r="39924" spans="53:53" x14ac:dyDescent="0.3">
      <c r="BA39924" s="2"/>
    </row>
    <row r="39925" spans="53:53" x14ac:dyDescent="0.3">
      <c r="BA39925" s="2"/>
    </row>
    <row r="39926" spans="53:53" x14ac:dyDescent="0.3">
      <c r="BA39926" s="2"/>
    </row>
    <row r="39927" spans="53:53" x14ac:dyDescent="0.3">
      <c r="BA39927" s="2"/>
    </row>
    <row r="39928" spans="53:53" x14ac:dyDescent="0.3">
      <c r="BA39928" s="2"/>
    </row>
    <row r="39929" spans="53:53" x14ac:dyDescent="0.3">
      <c r="BA39929" s="2"/>
    </row>
    <row r="39930" spans="53:53" x14ac:dyDescent="0.3">
      <c r="BA39930" s="2"/>
    </row>
    <row r="39931" spans="53:53" x14ac:dyDescent="0.3">
      <c r="BA39931" s="2"/>
    </row>
    <row r="39932" spans="53:53" x14ac:dyDescent="0.3">
      <c r="BA39932" s="2"/>
    </row>
    <row r="39933" spans="53:53" x14ac:dyDescent="0.3">
      <c r="BA39933" s="2"/>
    </row>
    <row r="39934" spans="53:53" x14ac:dyDescent="0.3">
      <c r="BA39934" s="2"/>
    </row>
    <row r="39935" spans="53:53" x14ac:dyDescent="0.3">
      <c r="BA39935" s="2"/>
    </row>
    <row r="39936" spans="53:53" x14ac:dyDescent="0.3">
      <c r="BA39936" s="2"/>
    </row>
    <row r="39937" spans="53:53" x14ac:dyDescent="0.3">
      <c r="BA39937" s="2"/>
    </row>
    <row r="39938" spans="53:53" x14ac:dyDescent="0.3">
      <c r="BA39938" s="2"/>
    </row>
    <row r="39939" spans="53:53" x14ac:dyDescent="0.3">
      <c r="BA39939" s="2"/>
    </row>
    <row r="39940" spans="53:53" x14ac:dyDescent="0.3">
      <c r="BA39940" s="2"/>
    </row>
    <row r="39941" spans="53:53" x14ac:dyDescent="0.3">
      <c r="BA39941" s="2"/>
    </row>
    <row r="39942" spans="53:53" x14ac:dyDescent="0.3">
      <c r="BA39942" s="2"/>
    </row>
    <row r="39943" spans="53:53" x14ac:dyDescent="0.3">
      <c r="BA39943" s="2"/>
    </row>
    <row r="39944" spans="53:53" x14ac:dyDescent="0.3">
      <c r="BA39944" s="2"/>
    </row>
    <row r="39945" spans="53:53" x14ac:dyDescent="0.3">
      <c r="BA39945" s="2"/>
    </row>
    <row r="39946" spans="53:53" x14ac:dyDescent="0.3">
      <c r="BA39946" s="2"/>
    </row>
    <row r="39947" spans="53:53" x14ac:dyDescent="0.3">
      <c r="BA39947" s="2"/>
    </row>
    <row r="39948" spans="53:53" x14ac:dyDescent="0.3">
      <c r="BA39948" s="2"/>
    </row>
    <row r="39949" spans="53:53" x14ac:dyDescent="0.3">
      <c r="BA39949" s="2"/>
    </row>
    <row r="39950" spans="53:53" x14ac:dyDescent="0.3">
      <c r="BA39950" s="2"/>
    </row>
    <row r="39951" spans="53:53" x14ac:dyDescent="0.3">
      <c r="BA39951" s="2"/>
    </row>
    <row r="39952" spans="53:53" x14ac:dyDescent="0.3">
      <c r="BA39952" s="2"/>
    </row>
    <row r="39953" spans="53:53" x14ac:dyDescent="0.3">
      <c r="BA39953" s="2"/>
    </row>
    <row r="39954" spans="53:53" x14ac:dyDescent="0.3">
      <c r="BA39954" s="2"/>
    </row>
    <row r="39955" spans="53:53" x14ac:dyDescent="0.3">
      <c r="BA39955" s="2"/>
    </row>
    <row r="39956" spans="53:53" x14ac:dyDescent="0.3">
      <c r="BA39956" s="2"/>
    </row>
    <row r="39957" spans="53:53" x14ac:dyDescent="0.3">
      <c r="BA39957" s="2"/>
    </row>
    <row r="39958" spans="53:53" x14ac:dyDescent="0.3">
      <c r="BA39958" s="2"/>
    </row>
    <row r="39959" spans="53:53" x14ac:dyDescent="0.3">
      <c r="BA39959" s="2"/>
    </row>
    <row r="39960" spans="53:53" x14ac:dyDescent="0.3">
      <c r="BA39960" s="2"/>
    </row>
    <row r="39961" spans="53:53" x14ac:dyDescent="0.3">
      <c r="BA39961" s="2"/>
    </row>
    <row r="39962" spans="53:53" x14ac:dyDescent="0.3">
      <c r="BA39962" s="2"/>
    </row>
    <row r="39963" spans="53:53" x14ac:dyDescent="0.3">
      <c r="BA39963" s="2"/>
    </row>
    <row r="39964" spans="53:53" x14ac:dyDescent="0.3">
      <c r="BA39964" s="2"/>
    </row>
    <row r="39965" spans="53:53" x14ac:dyDescent="0.3">
      <c r="BA39965" s="2"/>
    </row>
    <row r="39966" spans="53:53" x14ac:dyDescent="0.3">
      <c r="BA39966" s="2"/>
    </row>
    <row r="39967" spans="53:53" x14ac:dyDescent="0.3">
      <c r="BA39967" s="2"/>
    </row>
    <row r="39968" spans="53:53" x14ac:dyDescent="0.3">
      <c r="BA39968" s="2"/>
    </row>
    <row r="39969" spans="53:53" x14ac:dyDescent="0.3">
      <c r="BA39969" s="2"/>
    </row>
    <row r="39970" spans="53:53" x14ac:dyDescent="0.3">
      <c r="BA39970" s="2"/>
    </row>
    <row r="39971" spans="53:53" x14ac:dyDescent="0.3">
      <c r="BA39971" s="2"/>
    </row>
    <row r="39972" spans="53:53" x14ac:dyDescent="0.3">
      <c r="BA39972" s="2"/>
    </row>
    <row r="39973" spans="53:53" x14ac:dyDescent="0.3">
      <c r="BA39973" s="2"/>
    </row>
    <row r="39974" spans="53:53" x14ac:dyDescent="0.3">
      <c r="BA39974" s="2"/>
    </row>
    <row r="39975" spans="53:53" x14ac:dyDescent="0.3">
      <c r="BA39975" s="2"/>
    </row>
    <row r="39976" spans="53:53" x14ac:dyDescent="0.3">
      <c r="BA39976" s="2"/>
    </row>
    <row r="39977" spans="53:53" x14ac:dyDescent="0.3">
      <c r="BA39977" s="2"/>
    </row>
    <row r="39978" spans="53:53" x14ac:dyDescent="0.3">
      <c r="BA39978" s="2"/>
    </row>
    <row r="39979" spans="53:53" x14ac:dyDescent="0.3">
      <c r="BA39979" s="2"/>
    </row>
    <row r="39980" spans="53:53" x14ac:dyDescent="0.3">
      <c r="BA39980" s="2"/>
    </row>
    <row r="39981" spans="53:53" x14ac:dyDescent="0.3">
      <c r="BA39981" s="2"/>
    </row>
    <row r="39982" spans="53:53" x14ac:dyDescent="0.3">
      <c r="BA39982" s="2"/>
    </row>
    <row r="39983" spans="53:53" x14ac:dyDescent="0.3">
      <c r="BA39983" s="2"/>
    </row>
    <row r="39984" spans="53:53" x14ac:dyDescent="0.3">
      <c r="BA39984" s="2"/>
    </row>
    <row r="39985" spans="53:53" x14ac:dyDescent="0.3">
      <c r="BA39985" s="2"/>
    </row>
    <row r="39986" spans="53:53" x14ac:dyDescent="0.3">
      <c r="BA39986" s="2"/>
    </row>
    <row r="39987" spans="53:53" x14ac:dyDescent="0.3">
      <c r="BA39987" s="2"/>
    </row>
    <row r="39988" spans="53:53" x14ac:dyDescent="0.3">
      <c r="BA39988" s="2"/>
    </row>
    <row r="39989" spans="53:53" x14ac:dyDescent="0.3">
      <c r="BA39989" s="2"/>
    </row>
    <row r="39990" spans="53:53" x14ac:dyDescent="0.3">
      <c r="BA39990" s="2"/>
    </row>
    <row r="39991" spans="53:53" x14ac:dyDescent="0.3">
      <c r="BA39991" s="2"/>
    </row>
    <row r="39992" spans="53:53" x14ac:dyDescent="0.3">
      <c r="BA39992" s="2"/>
    </row>
    <row r="39993" spans="53:53" x14ac:dyDescent="0.3">
      <c r="BA39993" s="2"/>
    </row>
    <row r="39994" spans="53:53" x14ac:dyDescent="0.3">
      <c r="BA39994" s="2"/>
    </row>
    <row r="39995" spans="53:53" x14ac:dyDescent="0.3">
      <c r="BA39995" s="2"/>
    </row>
    <row r="39996" spans="53:53" x14ac:dyDescent="0.3">
      <c r="BA39996" s="2"/>
    </row>
    <row r="39997" spans="53:53" x14ac:dyDescent="0.3">
      <c r="BA39997" s="2"/>
    </row>
    <row r="39998" spans="53:53" x14ac:dyDescent="0.3">
      <c r="BA39998" s="2"/>
    </row>
    <row r="39999" spans="53:53" x14ac:dyDescent="0.3">
      <c r="BA39999" s="2"/>
    </row>
    <row r="40000" spans="53:53" x14ac:dyDescent="0.3">
      <c r="BA40000" s="2"/>
    </row>
    <row r="40001" spans="53:53" x14ac:dyDescent="0.3">
      <c r="BA40001" s="2"/>
    </row>
    <row r="40002" spans="53:53" x14ac:dyDescent="0.3">
      <c r="BA40002" s="2"/>
    </row>
    <row r="40003" spans="53:53" x14ac:dyDescent="0.3">
      <c r="BA40003" s="2"/>
    </row>
    <row r="40004" spans="53:53" x14ac:dyDescent="0.3">
      <c r="BA40004" s="2"/>
    </row>
    <row r="40005" spans="53:53" x14ac:dyDescent="0.3">
      <c r="BA40005" s="2"/>
    </row>
    <row r="40006" spans="53:53" x14ac:dyDescent="0.3">
      <c r="BA40006" s="2"/>
    </row>
    <row r="40007" spans="53:53" x14ac:dyDescent="0.3">
      <c r="BA40007" s="2"/>
    </row>
    <row r="40008" spans="53:53" x14ac:dyDescent="0.3">
      <c r="BA40008" s="2"/>
    </row>
    <row r="40009" spans="53:53" x14ac:dyDescent="0.3">
      <c r="BA40009" s="2"/>
    </row>
    <row r="40010" spans="53:53" x14ac:dyDescent="0.3">
      <c r="BA40010" s="2"/>
    </row>
    <row r="40011" spans="53:53" x14ac:dyDescent="0.3">
      <c r="BA40011" s="2"/>
    </row>
    <row r="40012" spans="53:53" x14ac:dyDescent="0.3">
      <c r="BA40012" s="2"/>
    </row>
    <row r="40013" spans="53:53" x14ac:dyDescent="0.3">
      <c r="BA40013" s="2"/>
    </row>
    <row r="40014" spans="53:53" x14ac:dyDescent="0.3">
      <c r="BA40014" s="2"/>
    </row>
    <row r="40015" spans="53:53" x14ac:dyDescent="0.3">
      <c r="BA40015" s="2"/>
    </row>
    <row r="40016" spans="53:53" x14ac:dyDescent="0.3">
      <c r="BA40016" s="2"/>
    </row>
    <row r="40017" spans="53:53" x14ac:dyDescent="0.3">
      <c r="BA40017" s="2"/>
    </row>
    <row r="40018" spans="53:53" x14ac:dyDescent="0.3">
      <c r="BA40018" s="2"/>
    </row>
    <row r="40019" spans="53:53" x14ac:dyDescent="0.3">
      <c r="BA40019" s="2"/>
    </row>
    <row r="40020" spans="53:53" x14ac:dyDescent="0.3">
      <c r="BA40020" s="2"/>
    </row>
    <row r="40021" spans="53:53" x14ac:dyDescent="0.3">
      <c r="BA40021" s="2"/>
    </row>
    <row r="40022" spans="53:53" x14ac:dyDescent="0.3">
      <c r="BA40022" s="2"/>
    </row>
    <row r="40023" spans="53:53" x14ac:dyDescent="0.3">
      <c r="BA40023" s="2"/>
    </row>
    <row r="40024" spans="53:53" x14ac:dyDescent="0.3">
      <c r="BA40024" s="2"/>
    </row>
    <row r="40025" spans="53:53" x14ac:dyDescent="0.3">
      <c r="BA40025" s="2"/>
    </row>
    <row r="40026" spans="53:53" x14ac:dyDescent="0.3">
      <c r="BA40026" s="2"/>
    </row>
    <row r="40027" spans="53:53" x14ac:dyDescent="0.3">
      <c r="BA40027" s="2"/>
    </row>
    <row r="40028" spans="53:53" x14ac:dyDescent="0.3">
      <c r="BA40028" s="2"/>
    </row>
    <row r="40029" spans="53:53" x14ac:dyDescent="0.3">
      <c r="BA40029" s="2"/>
    </row>
    <row r="40030" spans="53:53" x14ac:dyDescent="0.3">
      <c r="BA40030" s="2"/>
    </row>
    <row r="40031" spans="53:53" x14ac:dyDescent="0.3">
      <c r="BA40031" s="2"/>
    </row>
    <row r="40032" spans="53:53" x14ac:dyDescent="0.3">
      <c r="BA40032" s="2"/>
    </row>
    <row r="40033" spans="53:53" x14ac:dyDescent="0.3">
      <c r="BA40033" s="2"/>
    </row>
    <row r="40034" spans="53:53" x14ac:dyDescent="0.3">
      <c r="BA40034" s="2"/>
    </row>
    <row r="40035" spans="53:53" x14ac:dyDescent="0.3">
      <c r="BA40035" s="2"/>
    </row>
    <row r="40036" spans="53:53" x14ac:dyDescent="0.3">
      <c r="BA40036" s="2"/>
    </row>
    <row r="40037" spans="53:53" x14ac:dyDescent="0.3">
      <c r="BA40037" s="2"/>
    </row>
    <row r="40038" spans="53:53" x14ac:dyDescent="0.3">
      <c r="BA40038" s="2"/>
    </row>
    <row r="40039" spans="53:53" x14ac:dyDescent="0.3">
      <c r="BA40039" s="2"/>
    </row>
    <row r="40040" spans="53:53" x14ac:dyDescent="0.3">
      <c r="BA40040" s="2"/>
    </row>
    <row r="40041" spans="53:53" x14ac:dyDescent="0.3">
      <c r="BA40041" s="2"/>
    </row>
    <row r="40042" spans="53:53" x14ac:dyDescent="0.3">
      <c r="BA40042" s="2"/>
    </row>
    <row r="40043" spans="53:53" x14ac:dyDescent="0.3">
      <c r="BA40043" s="2"/>
    </row>
    <row r="40044" spans="53:53" x14ac:dyDescent="0.3">
      <c r="BA40044" s="2"/>
    </row>
    <row r="40045" spans="53:53" x14ac:dyDescent="0.3">
      <c r="BA40045" s="2"/>
    </row>
    <row r="40046" spans="53:53" x14ac:dyDescent="0.3">
      <c r="BA40046" s="2"/>
    </row>
    <row r="40047" spans="53:53" x14ac:dyDescent="0.3">
      <c r="BA40047" s="2"/>
    </row>
    <row r="40048" spans="53:53" x14ac:dyDescent="0.3">
      <c r="BA40048" s="2"/>
    </row>
    <row r="40049" spans="53:53" x14ac:dyDescent="0.3">
      <c r="BA40049" s="2"/>
    </row>
    <row r="40050" spans="53:53" x14ac:dyDescent="0.3">
      <c r="BA40050" s="2"/>
    </row>
    <row r="40051" spans="53:53" x14ac:dyDescent="0.3">
      <c r="BA40051" s="2"/>
    </row>
    <row r="40052" spans="53:53" x14ac:dyDescent="0.3">
      <c r="BA40052" s="2"/>
    </row>
    <row r="40053" spans="53:53" x14ac:dyDescent="0.3">
      <c r="BA40053" s="2"/>
    </row>
    <row r="40054" spans="53:53" x14ac:dyDescent="0.3">
      <c r="BA40054" s="2"/>
    </row>
    <row r="40055" spans="53:53" x14ac:dyDescent="0.3">
      <c r="BA40055" s="2"/>
    </row>
    <row r="40056" spans="53:53" x14ac:dyDescent="0.3">
      <c r="BA40056" s="2"/>
    </row>
    <row r="40057" spans="53:53" x14ac:dyDescent="0.3">
      <c r="BA40057" s="2"/>
    </row>
    <row r="40058" spans="53:53" x14ac:dyDescent="0.3">
      <c r="BA40058" s="2"/>
    </row>
    <row r="40059" spans="53:53" x14ac:dyDescent="0.3">
      <c r="BA40059" s="2"/>
    </row>
    <row r="40060" spans="53:53" x14ac:dyDescent="0.3">
      <c r="BA40060" s="2"/>
    </row>
    <row r="40061" spans="53:53" x14ac:dyDescent="0.3">
      <c r="BA40061" s="2"/>
    </row>
    <row r="40062" spans="53:53" x14ac:dyDescent="0.3">
      <c r="BA40062" s="2"/>
    </row>
    <row r="40063" spans="53:53" x14ac:dyDescent="0.3">
      <c r="BA40063" s="2"/>
    </row>
    <row r="40064" spans="53:53" x14ac:dyDescent="0.3">
      <c r="BA40064" s="2"/>
    </row>
    <row r="40065" spans="53:53" x14ac:dyDescent="0.3">
      <c r="BA40065" s="2"/>
    </row>
    <row r="40066" spans="53:53" x14ac:dyDescent="0.3">
      <c r="BA40066" s="2"/>
    </row>
    <row r="40067" spans="53:53" x14ac:dyDescent="0.3">
      <c r="BA40067" s="2"/>
    </row>
    <row r="40068" spans="53:53" x14ac:dyDescent="0.3">
      <c r="BA40068" s="2"/>
    </row>
    <row r="40069" spans="53:53" x14ac:dyDescent="0.3">
      <c r="BA40069" s="2"/>
    </row>
    <row r="40070" spans="53:53" x14ac:dyDescent="0.3">
      <c r="BA40070" s="2"/>
    </row>
    <row r="40071" spans="53:53" x14ac:dyDescent="0.3">
      <c r="BA40071" s="2"/>
    </row>
    <row r="40072" spans="53:53" x14ac:dyDescent="0.3">
      <c r="BA40072" s="2"/>
    </row>
    <row r="40073" spans="53:53" x14ac:dyDescent="0.3">
      <c r="BA40073" s="2"/>
    </row>
    <row r="40074" spans="53:53" x14ac:dyDescent="0.3">
      <c r="BA40074" s="2"/>
    </row>
    <row r="40075" spans="53:53" x14ac:dyDescent="0.3">
      <c r="BA40075" s="2"/>
    </row>
    <row r="40076" spans="53:53" x14ac:dyDescent="0.3">
      <c r="BA40076" s="2"/>
    </row>
    <row r="40077" spans="53:53" x14ac:dyDescent="0.3">
      <c r="BA40077" s="2"/>
    </row>
    <row r="40078" spans="53:53" x14ac:dyDescent="0.3">
      <c r="BA40078" s="2"/>
    </row>
    <row r="40079" spans="53:53" x14ac:dyDescent="0.3">
      <c r="BA40079" s="2"/>
    </row>
    <row r="40080" spans="53:53" x14ac:dyDescent="0.3">
      <c r="BA40080" s="2"/>
    </row>
    <row r="40081" spans="53:53" x14ac:dyDescent="0.3">
      <c r="BA40081" s="2"/>
    </row>
    <row r="40082" spans="53:53" x14ac:dyDescent="0.3">
      <c r="BA40082" s="2"/>
    </row>
    <row r="40083" spans="53:53" x14ac:dyDescent="0.3">
      <c r="BA40083" s="2"/>
    </row>
    <row r="40084" spans="53:53" x14ac:dyDescent="0.3">
      <c r="BA40084" s="2"/>
    </row>
    <row r="40085" spans="53:53" x14ac:dyDescent="0.3">
      <c r="BA40085" s="2"/>
    </row>
    <row r="40086" spans="53:53" x14ac:dyDescent="0.3">
      <c r="BA40086" s="2"/>
    </row>
    <row r="40087" spans="53:53" x14ac:dyDescent="0.3">
      <c r="BA40087" s="2"/>
    </row>
    <row r="40088" spans="53:53" x14ac:dyDescent="0.3">
      <c r="BA40088" s="2"/>
    </row>
    <row r="40089" spans="53:53" x14ac:dyDescent="0.3">
      <c r="BA40089" s="2"/>
    </row>
    <row r="40090" spans="53:53" x14ac:dyDescent="0.3">
      <c r="BA40090" s="2"/>
    </row>
    <row r="40091" spans="53:53" x14ac:dyDescent="0.3">
      <c r="BA40091" s="2"/>
    </row>
    <row r="40092" spans="53:53" x14ac:dyDescent="0.3">
      <c r="BA40092" s="2"/>
    </row>
    <row r="40093" spans="53:53" x14ac:dyDescent="0.3">
      <c r="BA40093" s="2"/>
    </row>
    <row r="40094" spans="53:53" x14ac:dyDescent="0.3">
      <c r="BA40094" s="2"/>
    </row>
    <row r="40095" spans="53:53" x14ac:dyDescent="0.3">
      <c r="BA40095" s="2"/>
    </row>
    <row r="40096" spans="53:53" x14ac:dyDescent="0.3">
      <c r="BA40096" s="2"/>
    </row>
    <row r="40097" spans="53:53" x14ac:dyDescent="0.3">
      <c r="BA40097" s="2"/>
    </row>
    <row r="40098" spans="53:53" x14ac:dyDescent="0.3">
      <c r="BA40098" s="2"/>
    </row>
    <row r="40099" spans="53:53" x14ac:dyDescent="0.3">
      <c r="BA40099" s="2"/>
    </row>
    <row r="40100" spans="53:53" x14ac:dyDescent="0.3">
      <c r="BA40100" s="2"/>
    </row>
    <row r="40101" spans="53:53" x14ac:dyDescent="0.3">
      <c r="BA40101" s="2"/>
    </row>
    <row r="40102" spans="53:53" x14ac:dyDescent="0.3">
      <c r="BA40102" s="2"/>
    </row>
    <row r="40103" spans="53:53" x14ac:dyDescent="0.3">
      <c r="BA40103" s="2"/>
    </row>
    <row r="40104" spans="53:53" x14ac:dyDescent="0.3">
      <c r="BA40104" s="2"/>
    </row>
    <row r="40105" spans="53:53" x14ac:dyDescent="0.3">
      <c r="BA40105" s="2"/>
    </row>
    <row r="40106" spans="53:53" x14ac:dyDescent="0.3">
      <c r="BA40106" s="2"/>
    </row>
    <row r="40107" spans="53:53" x14ac:dyDescent="0.3">
      <c r="BA40107" s="2"/>
    </row>
    <row r="40108" spans="53:53" x14ac:dyDescent="0.3">
      <c r="BA40108" s="2"/>
    </row>
    <row r="40109" spans="53:53" x14ac:dyDescent="0.3">
      <c r="BA40109" s="2"/>
    </row>
    <row r="40110" spans="53:53" x14ac:dyDescent="0.3">
      <c r="BA40110" s="2"/>
    </row>
    <row r="40111" spans="53:53" x14ac:dyDescent="0.3">
      <c r="BA40111" s="2"/>
    </row>
    <row r="40112" spans="53:53" x14ac:dyDescent="0.3">
      <c r="BA40112" s="2"/>
    </row>
    <row r="40113" spans="53:53" x14ac:dyDescent="0.3">
      <c r="BA40113" s="2"/>
    </row>
    <row r="40114" spans="53:53" x14ac:dyDescent="0.3">
      <c r="BA40114" s="2"/>
    </row>
    <row r="40115" spans="53:53" x14ac:dyDescent="0.3">
      <c r="BA40115" s="2"/>
    </row>
    <row r="40116" spans="53:53" x14ac:dyDescent="0.3">
      <c r="BA40116" s="2"/>
    </row>
    <row r="40117" spans="53:53" x14ac:dyDescent="0.3">
      <c r="BA40117" s="2"/>
    </row>
    <row r="40118" spans="53:53" x14ac:dyDescent="0.3">
      <c r="BA40118" s="2"/>
    </row>
    <row r="40119" spans="53:53" x14ac:dyDescent="0.3">
      <c r="BA40119" s="2"/>
    </row>
    <row r="40120" spans="53:53" x14ac:dyDescent="0.3">
      <c r="BA40120" s="2"/>
    </row>
    <row r="40121" spans="53:53" x14ac:dyDescent="0.3">
      <c r="BA40121" s="2"/>
    </row>
    <row r="40122" spans="53:53" x14ac:dyDescent="0.3">
      <c r="BA40122" s="2"/>
    </row>
    <row r="40123" spans="53:53" x14ac:dyDescent="0.3">
      <c r="BA40123" s="2"/>
    </row>
    <row r="40124" spans="53:53" x14ac:dyDescent="0.3">
      <c r="BA40124" s="2"/>
    </row>
    <row r="40125" spans="53:53" x14ac:dyDescent="0.3">
      <c r="BA40125" s="2"/>
    </row>
    <row r="40126" spans="53:53" x14ac:dyDescent="0.3">
      <c r="BA40126" s="2"/>
    </row>
    <row r="40127" spans="53:53" x14ac:dyDescent="0.3">
      <c r="BA40127" s="2"/>
    </row>
    <row r="40128" spans="53:53" x14ac:dyDescent="0.3">
      <c r="BA40128" s="2"/>
    </row>
    <row r="40129" spans="53:53" x14ac:dyDescent="0.3">
      <c r="BA40129" s="2"/>
    </row>
    <row r="40130" spans="53:53" x14ac:dyDescent="0.3">
      <c r="BA40130" s="2"/>
    </row>
    <row r="40131" spans="53:53" x14ac:dyDescent="0.3">
      <c r="BA40131" s="2"/>
    </row>
    <row r="40132" spans="53:53" x14ac:dyDescent="0.3">
      <c r="BA40132" s="2"/>
    </row>
    <row r="40133" spans="53:53" x14ac:dyDescent="0.3">
      <c r="BA40133" s="2"/>
    </row>
    <row r="40134" spans="53:53" x14ac:dyDescent="0.3">
      <c r="BA40134" s="2"/>
    </row>
    <row r="40135" spans="53:53" x14ac:dyDescent="0.3">
      <c r="BA40135" s="2"/>
    </row>
    <row r="40136" spans="53:53" x14ac:dyDescent="0.3">
      <c r="BA40136" s="2"/>
    </row>
    <row r="40137" spans="53:53" x14ac:dyDescent="0.3">
      <c r="BA40137" s="2"/>
    </row>
    <row r="40138" spans="53:53" x14ac:dyDescent="0.3">
      <c r="BA40138" s="2"/>
    </row>
    <row r="40139" spans="53:53" x14ac:dyDescent="0.3">
      <c r="BA40139" s="2"/>
    </row>
    <row r="40140" spans="53:53" x14ac:dyDescent="0.3">
      <c r="BA40140" s="2"/>
    </row>
    <row r="40141" spans="53:53" x14ac:dyDescent="0.3">
      <c r="BA40141" s="2"/>
    </row>
    <row r="40142" spans="53:53" x14ac:dyDescent="0.3">
      <c r="BA40142" s="2"/>
    </row>
    <row r="40143" spans="53:53" x14ac:dyDescent="0.3">
      <c r="BA40143" s="2"/>
    </row>
    <row r="40144" spans="53:53" x14ac:dyDescent="0.3">
      <c r="BA40144" s="2"/>
    </row>
    <row r="40145" spans="53:53" x14ac:dyDescent="0.3">
      <c r="BA40145" s="2"/>
    </row>
    <row r="40146" spans="53:53" x14ac:dyDescent="0.3">
      <c r="BA40146" s="2"/>
    </row>
    <row r="40147" spans="53:53" x14ac:dyDescent="0.3">
      <c r="BA40147" s="2"/>
    </row>
    <row r="40148" spans="53:53" x14ac:dyDescent="0.3">
      <c r="BA40148" s="2"/>
    </row>
    <row r="40149" spans="53:53" x14ac:dyDescent="0.3">
      <c r="BA40149" s="2"/>
    </row>
    <row r="40150" spans="53:53" x14ac:dyDescent="0.3">
      <c r="BA40150" s="2"/>
    </row>
    <row r="40151" spans="53:53" x14ac:dyDescent="0.3">
      <c r="BA40151" s="2"/>
    </row>
    <row r="40152" spans="53:53" x14ac:dyDescent="0.3">
      <c r="BA40152" s="2"/>
    </row>
    <row r="40153" spans="53:53" x14ac:dyDescent="0.3">
      <c r="BA40153" s="2"/>
    </row>
    <row r="40154" spans="53:53" x14ac:dyDescent="0.3">
      <c r="BA40154" s="2"/>
    </row>
    <row r="40155" spans="53:53" x14ac:dyDescent="0.3">
      <c r="BA40155" s="2"/>
    </row>
    <row r="40156" spans="53:53" x14ac:dyDescent="0.3">
      <c r="BA40156" s="2"/>
    </row>
    <row r="40157" spans="53:53" x14ac:dyDescent="0.3">
      <c r="BA40157" s="2"/>
    </row>
    <row r="40158" spans="53:53" x14ac:dyDescent="0.3">
      <c r="BA40158" s="2"/>
    </row>
    <row r="40159" spans="53:53" x14ac:dyDescent="0.3">
      <c r="BA40159" s="2"/>
    </row>
    <row r="40160" spans="53:53" x14ac:dyDescent="0.3">
      <c r="BA40160" s="2"/>
    </row>
    <row r="40161" spans="53:53" x14ac:dyDescent="0.3">
      <c r="BA40161" s="2"/>
    </row>
    <row r="40162" spans="53:53" x14ac:dyDescent="0.3">
      <c r="BA40162" s="2"/>
    </row>
    <row r="40163" spans="53:53" x14ac:dyDescent="0.3">
      <c r="BA40163" s="2"/>
    </row>
    <row r="40164" spans="53:53" x14ac:dyDescent="0.3">
      <c r="BA40164" s="2"/>
    </row>
    <row r="40165" spans="53:53" x14ac:dyDescent="0.3">
      <c r="BA40165" s="2"/>
    </row>
    <row r="40166" spans="53:53" x14ac:dyDescent="0.3">
      <c r="BA40166" s="2"/>
    </row>
    <row r="40167" spans="53:53" x14ac:dyDescent="0.3">
      <c r="BA40167" s="2"/>
    </row>
    <row r="40168" spans="53:53" x14ac:dyDescent="0.3">
      <c r="BA40168" s="2"/>
    </row>
    <row r="40169" spans="53:53" x14ac:dyDescent="0.3">
      <c r="BA40169" s="2"/>
    </row>
    <row r="40170" spans="53:53" x14ac:dyDescent="0.3">
      <c r="BA40170" s="2"/>
    </row>
    <row r="40171" spans="53:53" x14ac:dyDescent="0.3">
      <c r="BA40171" s="2"/>
    </row>
    <row r="40172" spans="53:53" x14ac:dyDescent="0.3">
      <c r="BA40172" s="2"/>
    </row>
    <row r="40173" spans="53:53" x14ac:dyDescent="0.3">
      <c r="BA40173" s="2"/>
    </row>
    <row r="40174" spans="53:53" x14ac:dyDescent="0.3">
      <c r="BA40174" s="2"/>
    </row>
    <row r="40175" spans="53:53" x14ac:dyDescent="0.3">
      <c r="BA40175" s="2"/>
    </row>
    <row r="40176" spans="53:53" x14ac:dyDescent="0.3">
      <c r="BA40176" s="2"/>
    </row>
    <row r="40177" spans="53:53" x14ac:dyDescent="0.3">
      <c r="BA40177" s="2"/>
    </row>
    <row r="40178" spans="53:53" x14ac:dyDescent="0.3">
      <c r="BA40178" s="2"/>
    </row>
    <row r="40179" spans="53:53" x14ac:dyDescent="0.3">
      <c r="BA40179" s="2"/>
    </row>
    <row r="40180" spans="53:53" x14ac:dyDescent="0.3">
      <c r="BA40180" s="2"/>
    </row>
    <row r="40181" spans="53:53" x14ac:dyDescent="0.3">
      <c r="BA40181" s="2"/>
    </row>
    <row r="40182" spans="53:53" x14ac:dyDescent="0.3">
      <c r="BA40182" s="2"/>
    </row>
    <row r="40183" spans="53:53" x14ac:dyDescent="0.3">
      <c r="BA40183" s="2"/>
    </row>
    <row r="40184" spans="53:53" x14ac:dyDescent="0.3">
      <c r="BA40184" s="2"/>
    </row>
    <row r="40185" spans="53:53" x14ac:dyDescent="0.3">
      <c r="BA40185" s="2"/>
    </row>
    <row r="40186" spans="53:53" x14ac:dyDescent="0.3">
      <c r="BA40186" s="2"/>
    </row>
    <row r="40187" spans="53:53" x14ac:dyDescent="0.3">
      <c r="BA40187" s="2"/>
    </row>
    <row r="40188" spans="53:53" x14ac:dyDescent="0.3">
      <c r="BA40188" s="2"/>
    </row>
    <row r="40189" spans="53:53" x14ac:dyDescent="0.3">
      <c r="BA40189" s="2"/>
    </row>
    <row r="40190" spans="53:53" x14ac:dyDescent="0.3">
      <c r="BA40190" s="2"/>
    </row>
    <row r="40191" spans="53:53" x14ac:dyDescent="0.3">
      <c r="BA40191" s="2"/>
    </row>
    <row r="40192" spans="53:53" x14ac:dyDescent="0.3">
      <c r="BA40192" s="2"/>
    </row>
    <row r="40193" spans="53:53" x14ac:dyDescent="0.3">
      <c r="BA40193" s="2"/>
    </row>
    <row r="40194" spans="53:53" x14ac:dyDescent="0.3">
      <c r="BA40194" s="2"/>
    </row>
    <row r="40195" spans="53:53" x14ac:dyDescent="0.3">
      <c r="BA40195" s="2"/>
    </row>
    <row r="40196" spans="53:53" x14ac:dyDescent="0.3">
      <c r="BA40196" s="2"/>
    </row>
    <row r="40197" spans="53:53" x14ac:dyDescent="0.3">
      <c r="BA40197" s="2"/>
    </row>
    <row r="40198" spans="53:53" x14ac:dyDescent="0.3">
      <c r="BA40198" s="2"/>
    </row>
    <row r="40199" spans="53:53" x14ac:dyDescent="0.3">
      <c r="BA40199" s="2"/>
    </row>
    <row r="40200" spans="53:53" x14ac:dyDescent="0.3">
      <c r="BA40200" s="2"/>
    </row>
    <row r="40201" spans="53:53" x14ac:dyDescent="0.3">
      <c r="BA40201" s="2"/>
    </row>
    <row r="40202" spans="53:53" x14ac:dyDescent="0.3">
      <c r="BA40202" s="2"/>
    </row>
    <row r="40203" spans="53:53" x14ac:dyDescent="0.3">
      <c r="BA40203" s="2"/>
    </row>
    <row r="40204" spans="53:53" x14ac:dyDescent="0.3">
      <c r="BA40204" s="2"/>
    </row>
    <row r="40205" spans="53:53" x14ac:dyDescent="0.3">
      <c r="BA40205" s="2"/>
    </row>
    <row r="40206" spans="53:53" x14ac:dyDescent="0.3">
      <c r="BA40206" s="2"/>
    </row>
    <row r="40207" spans="53:53" x14ac:dyDescent="0.3">
      <c r="BA40207" s="2"/>
    </row>
    <row r="40208" spans="53:53" x14ac:dyDescent="0.3">
      <c r="BA40208" s="2"/>
    </row>
    <row r="40209" spans="53:53" x14ac:dyDescent="0.3">
      <c r="BA40209" s="2"/>
    </row>
    <row r="40210" spans="53:53" x14ac:dyDescent="0.3">
      <c r="BA40210" s="2"/>
    </row>
    <row r="40211" spans="53:53" x14ac:dyDescent="0.3">
      <c r="BA40211" s="2"/>
    </row>
    <row r="40212" spans="53:53" x14ac:dyDescent="0.3">
      <c r="BA40212" s="2"/>
    </row>
    <row r="40213" spans="53:53" x14ac:dyDescent="0.3">
      <c r="BA40213" s="2"/>
    </row>
    <row r="40214" spans="53:53" x14ac:dyDescent="0.3">
      <c r="BA40214" s="2"/>
    </row>
    <row r="40215" spans="53:53" x14ac:dyDescent="0.3">
      <c r="BA40215" s="2"/>
    </row>
    <row r="40216" spans="53:53" x14ac:dyDescent="0.3">
      <c r="BA40216" s="2"/>
    </row>
    <row r="40217" spans="53:53" x14ac:dyDescent="0.3">
      <c r="BA40217" s="2"/>
    </row>
    <row r="40218" spans="53:53" x14ac:dyDescent="0.3">
      <c r="BA40218" s="2"/>
    </row>
    <row r="40219" spans="53:53" x14ac:dyDescent="0.3">
      <c r="BA40219" s="2"/>
    </row>
    <row r="40220" spans="53:53" x14ac:dyDescent="0.3">
      <c r="BA40220" s="2"/>
    </row>
    <row r="40221" spans="53:53" x14ac:dyDescent="0.3">
      <c r="BA40221" s="2"/>
    </row>
    <row r="40222" spans="53:53" x14ac:dyDescent="0.3">
      <c r="BA40222" s="2"/>
    </row>
    <row r="40223" spans="53:53" x14ac:dyDescent="0.3">
      <c r="BA40223" s="2"/>
    </row>
    <row r="40224" spans="53:53" x14ac:dyDescent="0.3">
      <c r="BA40224" s="2"/>
    </row>
    <row r="40225" spans="53:53" x14ac:dyDescent="0.3">
      <c r="BA40225" s="2"/>
    </row>
    <row r="40226" spans="53:53" x14ac:dyDescent="0.3">
      <c r="BA40226" s="2"/>
    </row>
    <row r="40227" spans="53:53" x14ac:dyDescent="0.3">
      <c r="BA40227" s="2"/>
    </row>
    <row r="40228" spans="53:53" x14ac:dyDescent="0.3">
      <c r="BA40228" s="2"/>
    </row>
    <row r="40229" spans="53:53" x14ac:dyDescent="0.3">
      <c r="BA40229" s="2"/>
    </row>
    <row r="40230" spans="53:53" x14ac:dyDescent="0.3">
      <c r="BA40230" s="2"/>
    </row>
    <row r="40231" spans="53:53" x14ac:dyDescent="0.3">
      <c r="BA40231" s="2"/>
    </row>
    <row r="40232" spans="53:53" x14ac:dyDescent="0.3">
      <c r="BA40232" s="2"/>
    </row>
    <row r="40233" spans="53:53" x14ac:dyDescent="0.3">
      <c r="BA40233" s="2"/>
    </row>
    <row r="40234" spans="53:53" x14ac:dyDescent="0.3">
      <c r="BA40234" s="2"/>
    </row>
    <row r="40235" spans="53:53" x14ac:dyDescent="0.3">
      <c r="BA40235" s="2"/>
    </row>
    <row r="40236" spans="53:53" x14ac:dyDescent="0.3">
      <c r="BA40236" s="2"/>
    </row>
    <row r="40237" spans="53:53" x14ac:dyDescent="0.3">
      <c r="BA40237" s="2"/>
    </row>
    <row r="40238" spans="53:53" x14ac:dyDescent="0.3">
      <c r="BA40238" s="2"/>
    </row>
    <row r="40239" spans="53:53" x14ac:dyDescent="0.3">
      <c r="BA40239" s="2"/>
    </row>
    <row r="40240" spans="53:53" x14ac:dyDescent="0.3">
      <c r="BA40240" s="2"/>
    </row>
    <row r="40241" spans="53:53" x14ac:dyDescent="0.3">
      <c r="BA40241" s="2"/>
    </row>
    <row r="40242" spans="53:53" x14ac:dyDescent="0.3">
      <c r="BA40242" s="2"/>
    </row>
    <row r="40243" spans="53:53" x14ac:dyDescent="0.3">
      <c r="BA40243" s="2"/>
    </row>
    <row r="40244" spans="53:53" x14ac:dyDescent="0.3">
      <c r="BA40244" s="2"/>
    </row>
    <row r="40245" spans="53:53" x14ac:dyDescent="0.3">
      <c r="BA40245" s="2"/>
    </row>
    <row r="40246" spans="53:53" x14ac:dyDescent="0.3">
      <c r="BA40246" s="2"/>
    </row>
    <row r="40247" spans="53:53" x14ac:dyDescent="0.3">
      <c r="BA40247" s="2"/>
    </row>
    <row r="40248" spans="53:53" x14ac:dyDescent="0.3">
      <c r="BA40248" s="2"/>
    </row>
    <row r="40249" spans="53:53" x14ac:dyDescent="0.3">
      <c r="BA40249" s="2"/>
    </row>
    <row r="40250" spans="53:53" x14ac:dyDescent="0.3">
      <c r="BA40250" s="2"/>
    </row>
    <row r="40251" spans="53:53" x14ac:dyDescent="0.3">
      <c r="BA40251" s="2"/>
    </row>
    <row r="40252" spans="53:53" x14ac:dyDescent="0.3">
      <c r="BA40252" s="2"/>
    </row>
    <row r="40253" spans="53:53" x14ac:dyDescent="0.3">
      <c r="BA40253" s="2"/>
    </row>
    <row r="40254" spans="53:53" x14ac:dyDescent="0.3">
      <c r="BA40254" s="2"/>
    </row>
    <row r="40255" spans="53:53" x14ac:dyDescent="0.3">
      <c r="BA40255" s="2"/>
    </row>
    <row r="40256" spans="53:53" x14ac:dyDescent="0.3">
      <c r="BA40256" s="2"/>
    </row>
    <row r="40257" spans="53:53" x14ac:dyDescent="0.3">
      <c r="BA40257" s="2"/>
    </row>
    <row r="40258" spans="53:53" x14ac:dyDescent="0.3">
      <c r="BA40258" s="2"/>
    </row>
    <row r="40259" spans="53:53" x14ac:dyDescent="0.3">
      <c r="BA40259" s="2"/>
    </row>
    <row r="40260" spans="53:53" x14ac:dyDescent="0.3">
      <c r="BA40260" s="2"/>
    </row>
    <row r="40261" spans="53:53" x14ac:dyDescent="0.3">
      <c r="BA40261" s="2"/>
    </row>
    <row r="40262" spans="53:53" x14ac:dyDescent="0.3">
      <c r="BA40262" s="2"/>
    </row>
    <row r="40263" spans="53:53" x14ac:dyDescent="0.3">
      <c r="BA40263" s="2"/>
    </row>
    <row r="40264" spans="53:53" x14ac:dyDescent="0.3">
      <c r="BA40264" s="2"/>
    </row>
    <row r="40265" spans="53:53" x14ac:dyDescent="0.3">
      <c r="BA40265" s="2"/>
    </row>
    <row r="40266" spans="53:53" x14ac:dyDescent="0.3">
      <c r="BA40266" s="2"/>
    </row>
    <row r="40267" spans="53:53" x14ac:dyDescent="0.3">
      <c r="BA40267" s="2"/>
    </row>
    <row r="40268" spans="53:53" x14ac:dyDescent="0.3">
      <c r="BA40268" s="2"/>
    </row>
    <row r="40269" spans="53:53" x14ac:dyDescent="0.3">
      <c r="BA40269" s="2"/>
    </row>
    <row r="40270" spans="53:53" x14ac:dyDescent="0.3">
      <c r="BA40270" s="2"/>
    </row>
    <row r="40271" spans="53:53" x14ac:dyDescent="0.3">
      <c r="BA40271" s="2"/>
    </row>
    <row r="40272" spans="53:53" x14ac:dyDescent="0.3">
      <c r="BA40272" s="2"/>
    </row>
    <row r="40273" spans="53:53" x14ac:dyDescent="0.3">
      <c r="BA40273" s="2"/>
    </row>
    <row r="40274" spans="53:53" x14ac:dyDescent="0.3">
      <c r="BA40274" s="2"/>
    </row>
    <row r="40275" spans="53:53" x14ac:dyDescent="0.3">
      <c r="BA40275" s="2"/>
    </row>
    <row r="40276" spans="53:53" x14ac:dyDescent="0.3">
      <c r="BA40276" s="2"/>
    </row>
    <row r="40277" spans="53:53" x14ac:dyDescent="0.3">
      <c r="BA40277" s="2"/>
    </row>
    <row r="40278" spans="53:53" x14ac:dyDescent="0.3">
      <c r="BA40278" s="2"/>
    </row>
    <row r="40279" spans="53:53" x14ac:dyDescent="0.3">
      <c r="BA40279" s="2"/>
    </row>
    <row r="40280" spans="53:53" x14ac:dyDescent="0.3">
      <c r="BA40280" s="2"/>
    </row>
    <row r="40281" spans="53:53" x14ac:dyDescent="0.3">
      <c r="BA40281" s="2"/>
    </row>
    <row r="40282" spans="53:53" x14ac:dyDescent="0.3">
      <c r="BA40282" s="2"/>
    </row>
    <row r="40283" spans="53:53" x14ac:dyDescent="0.3">
      <c r="BA40283" s="2"/>
    </row>
    <row r="40284" spans="53:53" x14ac:dyDescent="0.3">
      <c r="BA40284" s="2"/>
    </row>
    <row r="40285" spans="53:53" x14ac:dyDescent="0.3">
      <c r="BA40285" s="2"/>
    </row>
    <row r="40286" spans="53:53" x14ac:dyDescent="0.3">
      <c r="BA40286" s="2"/>
    </row>
    <row r="40287" spans="53:53" x14ac:dyDescent="0.3">
      <c r="BA40287" s="2"/>
    </row>
    <row r="40288" spans="53:53" x14ac:dyDescent="0.3">
      <c r="BA40288" s="2"/>
    </row>
    <row r="40289" spans="53:53" x14ac:dyDescent="0.3">
      <c r="BA40289" s="2"/>
    </row>
    <row r="40290" spans="53:53" x14ac:dyDescent="0.3">
      <c r="BA40290" s="2"/>
    </row>
    <row r="40291" spans="53:53" x14ac:dyDescent="0.3">
      <c r="BA40291" s="2"/>
    </row>
    <row r="40292" spans="53:53" x14ac:dyDescent="0.3">
      <c r="BA40292" s="2"/>
    </row>
    <row r="40293" spans="53:53" x14ac:dyDescent="0.3">
      <c r="BA40293" s="2"/>
    </row>
    <row r="40294" spans="53:53" x14ac:dyDescent="0.3">
      <c r="BA40294" s="2"/>
    </row>
    <row r="40295" spans="53:53" x14ac:dyDescent="0.3">
      <c r="BA40295" s="2"/>
    </row>
    <row r="40296" spans="53:53" x14ac:dyDescent="0.3">
      <c r="BA40296" s="2"/>
    </row>
    <row r="40297" spans="53:53" x14ac:dyDescent="0.3">
      <c r="BA40297" s="2"/>
    </row>
    <row r="40298" spans="53:53" x14ac:dyDescent="0.3">
      <c r="BA40298" s="2"/>
    </row>
    <row r="40299" spans="53:53" x14ac:dyDescent="0.3">
      <c r="BA40299" s="2"/>
    </row>
    <row r="40300" spans="53:53" x14ac:dyDescent="0.3">
      <c r="BA40300" s="2"/>
    </row>
    <row r="40301" spans="53:53" x14ac:dyDescent="0.3">
      <c r="BA40301" s="2"/>
    </row>
    <row r="40302" spans="53:53" x14ac:dyDescent="0.3">
      <c r="BA40302" s="2"/>
    </row>
    <row r="40303" spans="53:53" x14ac:dyDescent="0.3">
      <c r="BA40303" s="2"/>
    </row>
    <row r="40304" spans="53:53" x14ac:dyDescent="0.3">
      <c r="BA40304" s="2"/>
    </row>
    <row r="40305" spans="53:53" x14ac:dyDescent="0.3">
      <c r="BA40305" s="2"/>
    </row>
    <row r="40306" spans="53:53" x14ac:dyDescent="0.3">
      <c r="BA40306" s="2"/>
    </row>
    <row r="40307" spans="53:53" x14ac:dyDescent="0.3">
      <c r="BA40307" s="2"/>
    </row>
    <row r="40308" spans="53:53" x14ac:dyDescent="0.3">
      <c r="BA40308" s="2"/>
    </row>
    <row r="40309" spans="53:53" x14ac:dyDescent="0.3">
      <c r="BA40309" s="2"/>
    </row>
    <row r="40310" spans="53:53" x14ac:dyDescent="0.3">
      <c r="BA40310" s="2"/>
    </row>
    <row r="40311" spans="53:53" x14ac:dyDescent="0.3">
      <c r="BA40311" s="2"/>
    </row>
    <row r="40312" spans="53:53" x14ac:dyDescent="0.3">
      <c r="BA40312" s="2"/>
    </row>
    <row r="40313" spans="53:53" x14ac:dyDescent="0.3">
      <c r="BA40313" s="2"/>
    </row>
    <row r="40314" spans="53:53" x14ac:dyDescent="0.3">
      <c r="BA40314" s="2"/>
    </row>
    <row r="40315" spans="53:53" x14ac:dyDescent="0.3">
      <c r="BA40315" s="2"/>
    </row>
    <row r="40316" spans="53:53" x14ac:dyDescent="0.3">
      <c r="BA40316" s="2"/>
    </row>
    <row r="40317" spans="53:53" x14ac:dyDescent="0.3">
      <c r="BA40317" s="2"/>
    </row>
    <row r="40318" spans="53:53" x14ac:dyDescent="0.3">
      <c r="BA40318" s="2"/>
    </row>
    <row r="40319" spans="53:53" x14ac:dyDescent="0.3">
      <c r="BA40319" s="2"/>
    </row>
    <row r="40320" spans="53:53" x14ac:dyDescent="0.3">
      <c r="BA40320" s="2"/>
    </row>
    <row r="40321" spans="53:53" x14ac:dyDescent="0.3">
      <c r="BA40321" s="2"/>
    </row>
    <row r="40322" spans="53:53" x14ac:dyDescent="0.3">
      <c r="BA40322" s="2"/>
    </row>
    <row r="40323" spans="53:53" x14ac:dyDescent="0.3">
      <c r="BA40323" s="2"/>
    </row>
    <row r="40324" spans="53:53" x14ac:dyDescent="0.3">
      <c r="BA40324" s="2"/>
    </row>
    <row r="40325" spans="53:53" x14ac:dyDescent="0.3">
      <c r="BA40325" s="2"/>
    </row>
    <row r="40326" spans="53:53" x14ac:dyDescent="0.3">
      <c r="BA40326" s="2"/>
    </row>
    <row r="40327" spans="53:53" x14ac:dyDescent="0.3">
      <c r="BA40327" s="2"/>
    </row>
    <row r="40328" spans="53:53" x14ac:dyDescent="0.3">
      <c r="BA40328" s="2"/>
    </row>
    <row r="40329" spans="53:53" x14ac:dyDescent="0.3">
      <c r="BA40329" s="2"/>
    </row>
    <row r="40330" spans="53:53" x14ac:dyDescent="0.3">
      <c r="BA40330" s="2"/>
    </row>
    <row r="40331" spans="53:53" x14ac:dyDescent="0.3">
      <c r="BA40331" s="2"/>
    </row>
    <row r="40332" spans="53:53" x14ac:dyDescent="0.3">
      <c r="BA40332" s="2"/>
    </row>
    <row r="40333" spans="53:53" x14ac:dyDescent="0.3">
      <c r="BA40333" s="2"/>
    </row>
    <row r="40334" spans="53:53" x14ac:dyDescent="0.3">
      <c r="BA40334" s="2"/>
    </row>
    <row r="40335" spans="53:53" x14ac:dyDescent="0.3">
      <c r="BA40335" s="2"/>
    </row>
    <row r="40336" spans="53:53" x14ac:dyDescent="0.3">
      <c r="BA40336" s="2"/>
    </row>
    <row r="40337" spans="53:53" x14ac:dyDescent="0.3">
      <c r="BA40337" s="2"/>
    </row>
    <row r="40338" spans="53:53" x14ac:dyDescent="0.3">
      <c r="BA40338" s="2"/>
    </row>
    <row r="40339" spans="53:53" x14ac:dyDescent="0.3">
      <c r="BA40339" s="2"/>
    </row>
    <row r="40340" spans="53:53" x14ac:dyDescent="0.3">
      <c r="BA40340" s="2"/>
    </row>
    <row r="40341" spans="53:53" x14ac:dyDescent="0.3">
      <c r="BA40341" s="2"/>
    </row>
    <row r="40342" spans="53:53" x14ac:dyDescent="0.3">
      <c r="BA40342" s="2"/>
    </row>
    <row r="40343" spans="53:53" x14ac:dyDescent="0.3">
      <c r="BA40343" s="2"/>
    </row>
    <row r="40344" spans="53:53" x14ac:dyDescent="0.3">
      <c r="BA40344" s="2"/>
    </row>
    <row r="40345" spans="53:53" x14ac:dyDescent="0.3">
      <c r="BA40345" s="2"/>
    </row>
    <row r="40346" spans="53:53" x14ac:dyDescent="0.3">
      <c r="BA40346" s="2"/>
    </row>
    <row r="40347" spans="53:53" x14ac:dyDescent="0.3">
      <c r="BA40347" s="2"/>
    </row>
    <row r="40348" spans="53:53" x14ac:dyDescent="0.3">
      <c r="BA40348" s="2"/>
    </row>
    <row r="40349" spans="53:53" x14ac:dyDescent="0.3">
      <c r="BA40349" s="2"/>
    </row>
    <row r="40350" spans="53:53" x14ac:dyDescent="0.3">
      <c r="BA40350" s="2"/>
    </row>
    <row r="40351" spans="53:53" x14ac:dyDescent="0.3">
      <c r="BA40351" s="2"/>
    </row>
    <row r="40352" spans="53:53" x14ac:dyDescent="0.3">
      <c r="BA40352" s="2"/>
    </row>
    <row r="40353" spans="53:53" x14ac:dyDescent="0.3">
      <c r="BA40353" s="2"/>
    </row>
    <row r="40354" spans="53:53" x14ac:dyDescent="0.3">
      <c r="BA40354" s="2"/>
    </row>
    <row r="40355" spans="53:53" x14ac:dyDescent="0.3">
      <c r="BA40355" s="2"/>
    </row>
    <row r="40356" spans="53:53" x14ac:dyDescent="0.3">
      <c r="BA40356" s="2"/>
    </row>
    <row r="40357" spans="53:53" x14ac:dyDescent="0.3">
      <c r="BA40357" s="2"/>
    </row>
    <row r="40358" spans="53:53" x14ac:dyDescent="0.3">
      <c r="BA40358" s="2"/>
    </row>
    <row r="40359" spans="53:53" x14ac:dyDescent="0.3">
      <c r="BA40359" s="2"/>
    </row>
    <row r="40360" spans="53:53" x14ac:dyDescent="0.3">
      <c r="BA40360" s="2"/>
    </row>
    <row r="40361" spans="53:53" x14ac:dyDescent="0.3">
      <c r="BA40361" s="2"/>
    </row>
    <row r="40362" spans="53:53" x14ac:dyDescent="0.3">
      <c r="BA40362" s="2"/>
    </row>
    <row r="40363" spans="53:53" x14ac:dyDescent="0.3">
      <c r="BA40363" s="2"/>
    </row>
    <row r="40364" spans="53:53" x14ac:dyDescent="0.3">
      <c r="BA40364" s="2"/>
    </row>
    <row r="40365" spans="53:53" x14ac:dyDescent="0.3">
      <c r="BA40365" s="2"/>
    </row>
    <row r="40366" spans="53:53" x14ac:dyDescent="0.3">
      <c r="BA40366" s="2"/>
    </row>
    <row r="40367" spans="53:53" x14ac:dyDescent="0.3">
      <c r="BA40367" s="2"/>
    </row>
    <row r="40368" spans="53:53" x14ac:dyDescent="0.3">
      <c r="BA40368" s="2"/>
    </row>
    <row r="40369" spans="53:53" x14ac:dyDescent="0.3">
      <c r="BA40369" s="2"/>
    </row>
    <row r="40370" spans="53:53" x14ac:dyDescent="0.3">
      <c r="BA40370" s="2"/>
    </row>
    <row r="40371" spans="53:53" x14ac:dyDescent="0.3">
      <c r="BA40371" s="2"/>
    </row>
    <row r="40372" spans="53:53" x14ac:dyDescent="0.3">
      <c r="BA40372" s="2"/>
    </row>
    <row r="40373" spans="53:53" x14ac:dyDescent="0.3">
      <c r="BA40373" s="2"/>
    </row>
    <row r="40374" spans="53:53" x14ac:dyDescent="0.3">
      <c r="BA40374" s="2"/>
    </row>
    <row r="40375" spans="53:53" x14ac:dyDescent="0.3">
      <c r="BA40375" s="2"/>
    </row>
    <row r="40376" spans="53:53" x14ac:dyDescent="0.3">
      <c r="BA40376" s="2"/>
    </row>
    <row r="40377" spans="53:53" x14ac:dyDescent="0.3">
      <c r="BA40377" s="2"/>
    </row>
    <row r="40378" spans="53:53" x14ac:dyDescent="0.3">
      <c r="BA40378" s="2"/>
    </row>
    <row r="40379" spans="53:53" x14ac:dyDescent="0.3">
      <c r="BA40379" s="2"/>
    </row>
    <row r="40380" spans="53:53" x14ac:dyDescent="0.3">
      <c r="BA40380" s="2"/>
    </row>
    <row r="40381" spans="53:53" x14ac:dyDescent="0.3">
      <c r="BA40381" s="2"/>
    </row>
    <row r="40382" spans="53:53" x14ac:dyDescent="0.3">
      <c r="BA40382" s="2"/>
    </row>
    <row r="40383" spans="53:53" x14ac:dyDescent="0.3">
      <c r="BA40383" s="2"/>
    </row>
    <row r="40384" spans="53:53" x14ac:dyDescent="0.3">
      <c r="BA40384" s="2"/>
    </row>
    <row r="40385" spans="53:53" x14ac:dyDescent="0.3">
      <c r="BA40385" s="2"/>
    </row>
    <row r="40386" spans="53:53" x14ac:dyDescent="0.3">
      <c r="BA40386" s="2"/>
    </row>
    <row r="40387" spans="53:53" x14ac:dyDescent="0.3">
      <c r="BA40387" s="2"/>
    </row>
    <row r="40388" spans="53:53" x14ac:dyDescent="0.3">
      <c r="BA40388" s="2"/>
    </row>
    <row r="40389" spans="53:53" x14ac:dyDescent="0.3">
      <c r="BA40389" s="2"/>
    </row>
    <row r="40390" spans="53:53" x14ac:dyDescent="0.3">
      <c r="BA40390" s="2"/>
    </row>
    <row r="40391" spans="53:53" x14ac:dyDescent="0.3">
      <c r="BA40391" s="2"/>
    </row>
    <row r="40392" spans="53:53" x14ac:dyDescent="0.3">
      <c r="BA40392" s="2"/>
    </row>
    <row r="40393" spans="53:53" x14ac:dyDescent="0.3">
      <c r="BA40393" s="2"/>
    </row>
    <row r="40394" spans="53:53" x14ac:dyDescent="0.3">
      <c r="BA40394" s="2"/>
    </row>
    <row r="40395" spans="53:53" x14ac:dyDescent="0.3">
      <c r="BA40395" s="2"/>
    </row>
    <row r="40396" spans="53:53" x14ac:dyDescent="0.3">
      <c r="BA40396" s="2"/>
    </row>
    <row r="40397" spans="53:53" x14ac:dyDescent="0.3">
      <c r="BA40397" s="2"/>
    </row>
    <row r="40398" spans="53:53" x14ac:dyDescent="0.3">
      <c r="BA40398" s="2"/>
    </row>
    <row r="40399" spans="53:53" x14ac:dyDescent="0.3">
      <c r="BA40399" s="2"/>
    </row>
    <row r="40400" spans="53:53" x14ac:dyDescent="0.3">
      <c r="BA40400" s="2"/>
    </row>
    <row r="40401" spans="53:53" x14ac:dyDescent="0.3">
      <c r="BA40401" s="2"/>
    </row>
    <row r="40402" spans="53:53" x14ac:dyDescent="0.3">
      <c r="BA40402" s="2"/>
    </row>
    <row r="40403" spans="53:53" x14ac:dyDescent="0.3">
      <c r="BA40403" s="2"/>
    </row>
    <row r="40404" spans="53:53" x14ac:dyDescent="0.3">
      <c r="BA40404" s="2"/>
    </row>
    <row r="40405" spans="53:53" x14ac:dyDescent="0.3">
      <c r="BA40405" s="2"/>
    </row>
    <row r="40406" spans="53:53" x14ac:dyDescent="0.3">
      <c r="BA40406" s="2"/>
    </row>
    <row r="40407" spans="53:53" x14ac:dyDescent="0.3">
      <c r="BA40407" s="2"/>
    </row>
    <row r="40408" spans="53:53" x14ac:dyDescent="0.3">
      <c r="BA40408" s="2"/>
    </row>
    <row r="40409" spans="53:53" x14ac:dyDescent="0.3">
      <c r="BA40409" s="2"/>
    </row>
    <row r="40410" spans="53:53" x14ac:dyDescent="0.3">
      <c r="BA40410" s="2"/>
    </row>
    <row r="40411" spans="53:53" x14ac:dyDescent="0.3">
      <c r="BA40411" s="2"/>
    </row>
    <row r="40412" spans="53:53" x14ac:dyDescent="0.3">
      <c r="BA40412" s="2"/>
    </row>
    <row r="40413" spans="53:53" x14ac:dyDescent="0.3">
      <c r="BA40413" s="2"/>
    </row>
    <row r="40414" spans="53:53" x14ac:dyDescent="0.3">
      <c r="BA40414" s="2"/>
    </row>
    <row r="40415" spans="53:53" x14ac:dyDescent="0.3">
      <c r="BA40415" s="2"/>
    </row>
    <row r="40416" spans="53:53" x14ac:dyDescent="0.3">
      <c r="BA40416" s="2"/>
    </row>
    <row r="40417" spans="53:53" x14ac:dyDescent="0.3">
      <c r="BA40417" s="2"/>
    </row>
    <row r="40418" spans="53:53" x14ac:dyDescent="0.3">
      <c r="BA40418" s="2"/>
    </row>
    <row r="40419" spans="53:53" x14ac:dyDescent="0.3">
      <c r="BA40419" s="2"/>
    </row>
    <row r="40420" spans="53:53" x14ac:dyDescent="0.3">
      <c r="BA40420" s="2"/>
    </row>
    <row r="40421" spans="53:53" x14ac:dyDescent="0.3">
      <c r="BA40421" s="2"/>
    </row>
    <row r="40422" spans="53:53" x14ac:dyDescent="0.3">
      <c r="BA40422" s="2"/>
    </row>
    <row r="40423" spans="53:53" x14ac:dyDescent="0.3">
      <c r="BA40423" s="2"/>
    </row>
    <row r="40424" spans="53:53" x14ac:dyDescent="0.3">
      <c r="BA40424" s="2"/>
    </row>
    <row r="40425" spans="53:53" x14ac:dyDescent="0.3">
      <c r="BA40425" s="2"/>
    </row>
    <row r="40426" spans="53:53" x14ac:dyDescent="0.3">
      <c r="BA40426" s="2"/>
    </row>
    <row r="40427" spans="53:53" x14ac:dyDescent="0.3">
      <c r="BA40427" s="2"/>
    </row>
    <row r="40428" spans="53:53" x14ac:dyDescent="0.3">
      <c r="BA40428" s="2"/>
    </row>
    <row r="40429" spans="53:53" x14ac:dyDescent="0.3">
      <c r="BA40429" s="2"/>
    </row>
    <row r="40430" spans="53:53" x14ac:dyDescent="0.3">
      <c r="BA40430" s="2"/>
    </row>
    <row r="40431" spans="53:53" x14ac:dyDescent="0.3">
      <c r="BA40431" s="2"/>
    </row>
    <row r="40432" spans="53:53" x14ac:dyDescent="0.3">
      <c r="BA40432" s="2"/>
    </row>
    <row r="40433" spans="53:53" x14ac:dyDescent="0.3">
      <c r="BA40433" s="2"/>
    </row>
    <row r="40434" spans="53:53" x14ac:dyDescent="0.3">
      <c r="BA40434" s="2"/>
    </row>
    <row r="40435" spans="53:53" x14ac:dyDescent="0.3">
      <c r="BA40435" s="2"/>
    </row>
    <row r="40436" spans="53:53" x14ac:dyDescent="0.3">
      <c r="BA40436" s="2"/>
    </row>
    <row r="40437" spans="53:53" x14ac:dyDescent="0.3">
      <c r="BA40437" s="2"/>
    </row>
    <row r="40438" spans="53:53" x14ac:dyDescent="0.3">
      <c r="BA40438" s="2"/>
    </row>
    <row r="40439" spans="53:53" x14ac:dyDescent="0.3">
      <c r="BA40439" s="2"/>
    </row>
    <row r="40440" spans="53:53" x14ac:dyDescent="0.3">
      <c r="BA40440" s="2"/>
    </row>
    <row r="40441" spans="53:53" x14ac:dyDescent="0.3">
      <c r="BA40441" s="2"/>
    </row>
    <row r="40442" spans="53:53" x14ac:dyDescent="0.3">
      <c r="BA40442" s="2"/>
    </row>
    <row r="40443" spans="53:53" x14ac:dyDescent="0.3">
      <c r="BA40443" s="2"/>
    </row>
    <row r="40444" spans="53:53" x14ac:dyDescent="0.3">
      <c r="BA40444" s="2"/>
    </row>
    <row r="40445" spans="53:53" x14ac:dyDescent="0.3">
      <c r="BA40445" s="2"/>
    </row>
    <row r="40446" spans="53:53" x14ac:dyDescent="0.3">
      <c r="BA40446" s="2"/>
    </row>
    <row r="40447" spans="53:53" x14ac:dyDescent="0.3">
      <c r="BA40447" s="2"/>
    </row>
    <row r="40448" spans="53:53" x14ac:dyDescent="0.3">
      <c r="BA40448" s="2"/>
    </row>
    <row r="40449" spans="53:53" x14ac:dyDescent="0.3">
      <c r="BA40449" s="2"/>
    </row>
    <row r="40450" spans="53:53" x14ac:dyDescent="0.3">
      <c r="BA40450" s="2"/>
    </row>
    <row r="40451" spans="53:53" x14ac:dyDescent="0.3">
      <c r="BA40451" s="2"/>
    </row>
    <row r="40452" spans="53:53" x14ac:dyDescent="0.3">
      <c r="BA40452" s="2"/>
    </row>
    <row r="40453" spans="53:53" x14ac:dyDescent="0.3">
      <c r="BA40453" s="2"/>
    </row>
    <row r="40454" spans="53:53" x14ac:dyDescent="0.3">
      <c r="BA40454" s="2"/>
    </row>
    <row r="40455" spans="53:53" x14ac:dyDescent="0.3">
      <c r="BA40455" s="2"/>
    </row>
    <row r="40456" spans="53:53" x14ac:dyDescent="0.3">
      <c r="BA40456" s="2"/>
    </row>
    <row r="40457" spans="53:53" x14ac:dyDescent="0.3">
      <c r="BA40457" s="2"/>
    </row>
    <row r="40458" spans="53:53" x14ac:dyDescent="0.3">
      <c r="BA40458" s="2"/>
    </row>
    <row r="40459" spans="53:53" x14ac:dyDescent="0.3">
      <c r="BA40459" s="2"/>
    </row>
    <row r="40460" spans="53:53" x14ac:dyDescent="0.3">
      <c r="BA40460" s="2"/>
    </row>
    <row r="40461" spans="53:53" x14ac:dyDescent="0.3">
      <c r="BA40461" s="2"/>
    </row>
    <row r="40462" spans="53:53" x14ac:dyDescent="0.3">
      <c r="BA40462" s="2"/>
    </row>
    <row r="40463" spans="53:53" x14ac:dyDescent="0.3">
      <c r="BA40463" s="2"/>
    </row>
    <row r="40464" spans="53:53" x14ac:dyDescent="0.3">
      <c r="BA40464" s="2"/>
    </row>
    <row r="40465" spans="53:53" x14ac:dyDescent="0.3">
      <c r="BA40465" s="2"/>
    </row>
    <row r="40466" spans="53:53" x14ac:dyDescent="0.3">
      <c r="BA40466" s="2"/>
    </row>
    <row r="40467" spans="53:53" x14ac:dyDescent="0.3">
      <c r="BA40467" s="2"/>
    </row>
    <row r="40468" spans="53:53" x14ac:dyDescent="0.3">
      <c r="BA40468" s="2"/>
    </row>
    <row r="40469" spans="53:53" x14ac:dyDescent="0.3">
      <c r="BA40469" s="2"/>
    </row>
    <row r="40470" spans="53:53" x14ac:dyDescent="0.3">
      <c r="BA40470" s="2"/>
    </row>
    <row r="40471" spans="53:53" x14ac:dyDescent="0.3">
      <c r="BA40471" s="2"/>
    </row>
    <row r="40472" spans="53:53" x14ac:dyDescent="0.3">
      <c r="BA40472" s="2"/>
    </row>
    <row r="40473" spans="53:53" x14ac:dyDescent="0.3">
      <c r="BA40473" s="2"/>
    </row>
    <row r="40474" spans="53:53" x14ac:dyDescent="0.3">
      <c r="BA40474" s="2"/>
    </row>
    <row r="40475" spans="53:53" x14ac:dyDescent="0.3">
      <c r="BA40475" s="2"/>
    </row>
    <row r="40476" spans="53:53" x14ac:dyDescent="0.3">
      <c r="BA40476" s="2"/>
    </row>
    <row r="40477" spans="53:53" x14ac:dyDescent="0.3">
      <c r="BA40477" s="2"/>
    </row>
    <row r="40478" spans="53:53" x14ac:dyDescent="0.3">
      <c r="BA40478" s="2"/>
    </row>
    <row r="40479" spans="53:53" x14ac:dyDescent="0.3">
      <c r="BA40479" s="2"/>
    </row>
    <row r="40480" spans="53:53" x14ac:dyDescent="0.3">
      <c r="BA40480" s="2"/>
    </row>
    <row r="40481" spans="53:53" x14ac:dyDescent="0.3">
      <c r="BA40481" s="2"/>
    </row>
    <row r="40482" spans="53:53" x14ac:dyDescent="0.3">
      <c r="BA40482" s="2"/>
    </row>
    <row r="40483" spans="53:53" x14ac:dyDescent="0.3">
      <c r="BA40483" s="2"/>
    </row>
    <row r="40484" spans="53:53" x14ac:dyDescent="0.3">
      <c r="BA40484" s="2"/>
    </row>
    <row r="40485" spans="53:53" x14ac:dyDescent="0.3">
      <c r="BA40485" s="2"/>
    </row>
    <row r="40486" spans="53:53" x14ac:dyDescent="0.3">
      <c r="BA40486" s="2"/>
    </row>
    <row r="40487" spans="53:53" x14ac:dyDescent="0.3">
      <c r="BA40487" s="2"/>
    </row>
    <row r="40488" spans="53:53" x14ac:dyDescent="0.3">
      <c r="BA40488" s="2"/>
    </row>
    <row r="40489" spans="53:53" x14ac:dyDescent="0.3">
      <c r="BA40489" s="2"/>
    </row>
    <row r="40490" spans="53:53" x14ac:dyDescent="0.3">
      <c r="BA40490" s="2"/>
    </row>
    <row r="40491" spans="53:53" x14ac:dyDescent="0.3">
      <c r="BA40491" s="2"/>
    </row>
    <row r="40492" spans="53:53" x14ac:dyDescent="0.3">
      <c r="BA40492" s="2"/>
    </row>
    <row r="40493" spans="53:53" x14ac:dyDescent="0.3">
      <c r="BA40493" s="2"/>
    </row>
    <row r="40494" spans="53:53" x14ac:dyDescent="0.3">
      <c r="BA40494" s="2"/>
    </row>
    <row r="40495" spans="53:53" x14ac:dyDescent="0.3">
      <c r="BA40495" s="2"/>
    </row>
    <row r="40496" spans="53:53" x14ac:dyDescent="0.3">
      <c r="BA40496" s="2"/>
    </row>
    <row r="40497" spans="53:53" x14ac:dyDescent="0.3">
      <c r="BA40497" s="2"/>
    </row>
    <row r="40498" spans="53:53" x14ac:dyDescent="0.3">
      <c r="BA40498" s="2"/>
    </row>
    <row r="40499" spans="53:53" x14ac:dyDescent="0.3">
      <c r="BA40499" s="2"/>
    </row>
    <row r="40500" spans="53:53" x14ac:dyDescent="0.3">
      <c r="BA40500" s="2"/>
    </row>
    <row r="40501" spans="53:53" x14ac:dyDescent="0.3">
      <c r="BA40501" s="2"/>
    </row>
    <row r="40502" spans="53:53" x14ac:dyDescent="0.3">
      <c r="BA40502" s="2"/>
    </row>
    <row r="40503" spans="53:53" x14ac:dyDescent="0.3">
      <c r="BA40503" s="2"/>
    </row>
    <row r="40504" spans="53:53" x14ac:dyDescent="0.3">
      <c r="BA40504" s="2"/>
    </row>
    <row r="40505" spans="53:53" x14ac:dyDescent="0.3">
      <c r="BA40505" s="2"/>
    </row>
    <row r="40506" spans="53:53" x14ac:dyDescent="0.3">
      <c r="BA40506" s="2"/>
    </row>
    <row r="40507" spans="53:53" x14ac:dyDescent="0.3">
      <c r="BA40507" s="2"/>
    </row>
    <row r="40508" spans="53:53" x14ac:dyDescent="0.3">
      <c r="BA40508" s="2"/>
    </row>
    <row r="40509" spans="53:53" x14ac:dyDescent="0.3">
      <c r="BA40509" s="2"/>
    </row>
    <row r="40510" spans="53:53" x14ac:dyDescent="0.3">
      <c r="BA40510" s="2"/>
    </row>
    <row r="40511" spans="53:53" x14ac:dyDescent="0.3">
      <c r="BA40511" s="2"/>
    </row>
    <row r="40512" spans="53:53" x14ac:dyDescent="0.3">
      <c r="BA40512" s="2"/>
    </row>
    <row r="40513" spans="53:53" x14ac:dyDescent="0.3">
      <c r="BA40513" s="2"/>
    </row>
    <row r="40514" spans="53:53" x14ac:dyDescent="0.3">
      <c r="BA40514" s="2"/>
    </row>
    <row r="40515" spans="53:53" x14ac:dyDescent="0.3">
      <c r="BA40515" s="2"/>
    </row>
    <row r="40516" spans="53:53" x14ac:dyDescent="0.3">
      <c r="BA40516" s="2"/>
    </row>
    <row r="40517" spans="53:53" x14ac:dyDescent="0.3">
      <c r="BA40517" s="2"/>
    </row>
    <row r="40518" spans="53:53" x14ac:dyDescent="0.3">
      <c r="BA40518" s="2"/>
    </row>
    <row r="40519" spans="53:53" x14ac:dyDescent="0.3">
      <c r="BA40519" s="2"/>
    </row>
    <row r="40520" spans="53:53" x14ac:dyDescent="0.3">
      <c r="BA40520" s="2"/>
    </row>
    <row r="40521" spans="53:53" x14ac:dyDescent="0.3">
      <c r="BA40521" s="2"/>
    </row>
    <row r="40522" spans="53:53" x14ac:dyDescent="0.3">
      <c r="BA40522" s="2"/>
    </row>
    <row r="40523" spans="53:53" x14ac:dyDescent="0.3">
      <c r="BA40523" s="2"/>
    </row>
    <row r="40524" spans="53:53" x14ac:dyDescent="0.3">
      <c r="BA40524" s="2"/>
    </row>
    <row r="40525" spans="53:53" x14ac:dyDescent="0.3">
      <c r="BA40525" s="2"/>
    </row>
    <row r="40526" spans="53:53" x14ac:dyDescent="0.3">
      <c r="BA40526" s="2"/>
    </row>
    <row r="40527" spans="53:53" x14ac:dyDescent="0.3">
      <c r="BA40527" s="2"/>
    </row>
    <row r="40528" spans="53:53" x14ac:dyDescent="0.3">
      <c r="BA40528" s="2"/>
    </row>
    <row r="40529" spans="53:53" x14ac:dyDescent="0.3">
      <c r="BA40529" s="2"/>
    </row>
    <row r="40530" spans="53:53" x14ac:dyDescent="0.3">
      <c r="BA40530" s="2"/>
    </row>
    <row r="40531" spans="53:53" x14ac:dyDescent="0.3">
      <c r="BA40531" s="2"/>
    </row>
    <row r="40532" spans="53:53" x14ac:dyDescent="0.3">
      <c r="BA40532" s="2"/>
    </row>
    <row r="40533" spans="53:53" x14ac:dyDescent="0.3">
      <c r="BA40533" s="2"/>
    </row>
    <row r="40534" spans="53:53" x14ac:dyDescent="0.3">
      <c r="BA40534" s="2"/>
    </row>
    <row r="40535" spans="53:53" x14ac:dyDescent="0.3">
      <c r="BA40535" s="2"/>
    </row>
    <row r="40536" spans="53:53" x14ac:dyDescent="0.3">
      <c r="BA40536" s="2"/>
    </row>
    <row r="40537" spans="53:53" x14ac:dyDescent="0.3">
      <c r="BA40537" s="2"/>
    </row>
    <row r="40538" spans="53:53" x14ac:dyDescent="0.3">
      <c r="BA40538" s="2"/>
    </row>
    <row r="40539" spans="53:53" x14ac:dyDescent="0.3">
      <c r="BA40539" s="2"/>
    </row>
    <row r="40540" spans="53:53" x14ac:dyDescent="0.3">
      <c r="BA40540" s="2"/>
    </row>
    <row r="40541" spans="53:53" x14ac:dyDescent="0.3">
      <c r="BA40541" s="2"/>
    </row>
    <row r="40542" spans="53:53" x14ac:dyDescent="0.3">
      <c r="BA40542" s="2"/>
    </row>
    <row r="40543" spans="53:53" x14ac:dyDescent="0.3">
      <c r="BA40543" s="2"/>
    </row>
    <row r="40544" spans="53:53" x14ac:dyDescent="0.3">
      <c r="BA40544" s="2"/>
    </row>
    <row r="40545" spans="53:53" x14ac:dyDescent="0.3">
      <c r="BA40545" s="2"/>
    </row>
    <row r="40546" spans="53:53" x14ac:dyDescent="0.3">
      <c r="BA40546" s="2"/>
    </row>
    <row r="40547" spans="53:53" x14ac:dyDescent="0.3">
      <c r="BA40547" s="2"/>
    </row>
    <row r="40548" spans="53:53" x14ac:dyDescent="0.3">
      <c r="BA40548" s="2"/>
    </row>
    <row r="40549" spans="53:53" x14ac:dyDescent="0.3">
      <c r="BA40549" s="2"/>
    </row>
    <row r="40550" spans="53:53" x14ac:dyDescent="0.3">
      <c r="BA40550" s="2"/>
    </row>
    <row r="40551" spans="53:53" x14ac:dyDescent="0.3">
      <c r="BA40551" s="2"/>
    </row>
    <row r="40552" spans="53:53" x14ac:dyDescent="0.3">
      <c r="BA40552" s="2"/>
    </row>
    <row r="40553" spans="53:53" x14ac:dyDescent="0.3">
      <c r="BA40553" s="2"/>
    </row>
    <row r="40554" spans="53:53" x14ac:dyDescent="0.3">
      <c r="BA40554" s="2"/>
    </row>
    <row r="40555" spans="53:53" x14ac:dyDescent="0.3">
      <c r="BA40555" s="2"/>
    </row>
    <row r="40556" spans="53:53" x14ac:dyDescent="0.3">
      <c r="BA40556" s="2"/>
    </row>
    <row r="40557" spans="53:53" x14ac:dyDescent="0.3">
      <c r="BA40557" s="2"/>
    </row>
    <row r="40558" spans="53:53" x14ac:dyDescent="0.3">
      <c r="BA40558" s="2"/>
    </row>
    <row r="40559" spans="53:53" x14ac:dyDescent="0.3">
      <c r="BA40559" s="2"/>
    </row>
    <row r="40560" spans="53:53" x14ac:dyDescent="0.3">
      <c r="BA40560" s="2"/>
    </row>
    <row r="40561" spans="53:53" x14ac:dyDescent="0.3">
      <c r="BA40561" s="2"/>
    </row>
    <row r="40562" spans="53:53" x14ac:dyDescent="0.3">
      <c r="BA40562" s="2"/>
    </row>
    <row r="40563" spans="53:53" x14ac:dyDescent="0.3">
      <c r="BA40563" s="2"/>
    </row>
    <row r="40564" spans="53:53" x14ac:dyDescent="0.3">
      <c r="BA40564" s="2"/>
    </row>
    <row r="40565" spans="53:53" x14ac:dyDescent="0.3">
      <c r="BA40565" s="2"/>
    </row>
    <row r="40566" spans="53:53" x14ac:dyDescent="0.3">
      <c r="BA40566" s="2"/>
    </row>
    <row r="40567" spans="53:53" x14ac:dyDescent="0.3">
      <c r="BA40567" s="2"/>
    </row>
    <row r="40568" spans="53:53" x14ac:dyDescent="0.3">
      <c r="BA40568" s="2"/>
    </row>
    <row r="40569" spans="53:53" x14ac:dyDescent="0.3">
      <c r="BA40569" s="2"/>
    </row>
    <row r="40570" spans="53:53" x14ac:dyDescent="0.3">
      <c r="BA40570" s="2"/>
    </row>
    <row r="40571" spans="53:53" x14ac:dyDescent="0.3">
      <c r="BA40571" s="2"/>
    </row>
    <row r="40572" spans="53:53" x14ac:dyDescent="0.3">
      <c r="BA40572" s="2"/>
    </row>
    <row r="40573" spans="53:53" x14ac:dyDescent="0.3">
      <c r="BA40573" s="2"/>
    </row>
    <row r="40574" spans="53:53" x14ac:dyDescent="0.3">
      <c r="BA40574" s="2"/>
    </row>
    <row r="40575" spans="53:53" x14ac:dyDescent="0.3">
      <c r="BA40575" s="2"/>
    </row>
    <row r="40576" spans="53:53" x14ac:dyDescent="0.3">
      <c r="BA40576" s="2"/>
    </row>
    <row r="40577" spans="53:53" x14ac:dyDescent="0.3">
      <c r="BA40577" s="2"/>
    </row>
    <row r="40578" spans="53:53" x14ac:dyDescent="0.3">
      <c r="BA40578" s="2"/>
    </row>
    <row r="40579" spans="53:53" x14ac:dyDescent="0.3">
      <c r="BA40579" s="2"/>
    </row>
    <row r="40580" spans="53:53" x14ac:dyDescent="0.3">
      <c r="BA40580" s="2"/>
    </row>
    <row r="40581" spans="53:53" x14ac:dyDescent="0.3">
      <c r="BA40581" s="2"/>
    </row>
    <row r="40582" spans="53:53" x14ac:dyDescent="0.3">
      <c r="BA40582" s="2"/>
    </row>
    <row r="40583" spans="53:53" x14ac:dyDescent="0.3">
      <c r="BA40583" s="2"/>
    </row>
    <row r="40584" spans="53:53" x14ac:dyDescent="0.3">
      <c r="BA40584" s="2"/>
    </row>
    <row r="40585" spans="53:53" x14ac:dyDescent="0.3">
      <c r="BA40585" s="2"/>
    </row>
    <row r="40586" spans="53:53" x14ac:dyDescent="0.3">
      <c r="BA40586" s="2"/>
    </row>
    <row r="40587" spans="53:53" x14ac:dyDescent="0.3">
      <c r="BA40587" s="2"/>
    </row>
    <row r="40588" spans="53:53" x14ac:dyDescent="0.3">
      <c r="BA40588" s="2"/>
    </row>
    <row r="40589" spans="53:53" x14ac:dyDescent="0.3">
      <c r="BA40589" s="2"/>
    </row>
    <row r="40590" spans="53:53" x14ac:dyDescent="0.3">
      <c r="BA40590" s="2"/>
    </row>
    <row r="40591" spans="53:53" x14ac:dyDescent="0.3">
      <c r="BA40591" s="2"/>
    </row>
    <row r="40592" spans="53:53" x14ac:dyDescent="0.3">
      <c r="BA40592" s="2"/>
    </row>
    <row r="40593" spans="53:53" x14ac:dyDescent="0.3">
      <c r="BA40593" s="2"/>
    </row>
    <row r="40594" spans="53:53" x14ac:dyDescent="0.3">
      <c r="BA40594" s="2"/>
    </row>
    <row r="40595" spans="53:53" x14ac:dyDescent="0.3">
      <c r="BA40595" s="2"/>
    </row>
    <row r="40596" spans="53:53" x14ac:dyDescent="0.3">
      <c r="BA40596" s="2"/>
    </row>
    <row r="40597" spans="53:53" x14ac:dyDescent="0.3">
      <c r="BA40597" s="2"/>
    </row>
    <row r="40598" spans="53:53" x14ac:dyDescent="0.3">
      <c r="BA40598" s="2"/>
    </row>
    <row r="40599" spans="53:53" x14ac:dyDescent="0.3">
      <c r="BA40599" s="2"/>
    </row>
    <row r="40600" spans="53:53" x14ac:dyDescent="0.3">
      <c r="BA40600" s="2"/>
    </row>
    <row r="40601" spans="53:53" x14ac:dyDescent="0.3">
      <c r="BA40601" s="2"/>
    </row>
    <row r="40602" spans="53:53" x14ac:dyDescent="0.3">
      <c r="BA40602" s="2"/>
    </row>
    <row r="40603" spans="53:53" x14ac:dyDescent="0.3">
      <c r="BA40603" s="2"/>
    </row>
    <row r="40604" spans="53:53" x14ac:dyDescent="0.3">
      <c r="BA40604" s="2"/>
    </row>
    <row r="40605" spans="53:53" x14ac:dyDescent="0.3">
      <c r="BA40605" s="2"/>
    </row>
    <row r="40606" spans="53:53" x14ac:dyDescent="0.3">
      <c r="BA40606" s="2"/>
    </row>
    <row r="40607" spans="53:53" x14ac:dyDescent="0.3">
      <c r="BA40607" s="2"/>
    </row>
    <row r="40608" spans="53:53" x14ac:dyDescent="0.3">
      <c r="BA40608" s="2"/>
    </row>
    <row r="40609" spans="53:53" x14ac:dyDescent="0.3">
      <c r="BA40609" s="2"/>
    </row>
    <row r="40610" spans="53:53" x14ac:dyDescent="0.3">
      <c r="BA40610" s="2"/>
    </row>
    <row r="40611" spans="53:53" x14ac:dyDescent="0.3">
      <c r="BA40611" s="2"/>
    </row>
    <row r="40612" spans="53:53" x14ac:dyDescent="0.3">
      <c r="BA40612" s="2"/>
    </row>
    <row r="40613" spans="53:53" x14ac:dyDescent="0.3">
      <c r="BA40613" s="2"/>
    </row>
    <row r="40614" spans="53:53" x14ac:dyDescent="0.3">
      <c r="BA40614" s="2"/>
    </row>
    <row r="40615" spans="53:53" x14ac:dyDescent="0.3">
      <c r="BA40615" s="2"/>
    </row>
    <row r="40616" spans="53:53" x14ac:dyDescent="0.3">
      <c r="BA40616" s="2"/>
    </row>
    <row r="40617" spans="53:53" x14ac:dyDescent="0.3">
      <c r="BA40617" s="2"/>
    </row>
    <row r="40618" spans="53:53" x14ac:dyDescent="0.3">
      <c r="BA40618" s="2"/>
    </row>
    <row r="40619" spans="53:53" x14ac:dyDescent="0.3">
      <c r="BA40619" s="2"/>
    </row>
    <row r="40620" spans="53:53" x14ac:dyDescent="0.3">
      <c r="BA40620" s="2"/>
    </row>
    <row r="40621" spans="53:53" x14ac:dyDescent="0.3">
      <c r="BA40621" s="2"/>
    </row>
    <row r="40622" spans="53:53" x14ac:dyDescent="0.3">
      <c r="BA40622" s="2"/>
    </row>
    <row r="40623" spans="53:53" x14ac:dyDescent="0.3">
      <c r="BA40623" s="2"/>
    </row>
    <row r="40624" spans="53:53" x14ac:dyDescent="0.3">
      <c r="BA40624" s="2"/>
    </row>
    <row r="40625" spans="53:53" x14ac:dyDescent="0.3">
      <c r="BA40625" s="2"/>
    </row>
    <row r="40626" spans="53:53" x14ac:dyDescent="0.3">
      <c r="BA40626" s="2"/>
    </row>
    <row r="40627" spans="53:53" x14ac:dyDescent="0.3">
      <c r="BA40627" s="2"/>
    </row>
    <row r="40628" spans="53:53" x14ac:dyDescent="0.3">
      <c r="BA40628" s="2"/>
    </row>
    <row r="40629" spans="53:53" x14ac:dyDescent="0.3">
      <c r="BA40629" s="2"/>
    </row>
    <row r="40630" spans="53:53" x14ac:dyDescent="0.3">
      <c r="BA40630" s="2"/>
    </row>
    <row r="40631" spans="53:53" x14ac:dyDescent="0.3">
      <c r="BA40631" s="2"/>
    </row>
    <row r="40632" spans="53:53" x14ac:dyDescent="0.3">
      <c r="BA40632" s="2"/>
    </row>
    <row r="40633" spans="53:53" x14ac:dyDescent="0.3">
      <c r="BA40633" s="2"/>
    </row>
    <row r="40634" spans="53:53" x14ac:dyDescent="0.3">
      <c r="BA40634" s="2"/>
    </row>
    <row r="40635" spans="53:53" x14ac:dyDescent="0.3">
      <c r="BA40635" s="2"/>
    </row>
    <row r="40636" spans="53:53" x14ac:dyDescent="0.3">
      <c r="BA40636" s="2"/>
    </row>
    <row r="40637" spans="53:53" x14ac:dyDescent="0.3">
      <c r="BA40637" s="2"/>
    </row>
    <row r="40638" spans="53:53" x14ac:dyDescent="0.3">
      <c r="BA40638" s="2"/>
    </row>
    <row r="40639" spans="53:53" x14ac:dyDescent="0.3">
      <c r="BA40639" s="2"/>
    </row>
    <row r="40640" spans="53:53" x14ac:dyDescent="0.3">
      <c r="BA40640" s="2"/>
    </row>
    <row r="40641" spans="53:53" x14ac:dyDescent="0.3">
      <c r="BA40641" s="2"/>
    </row>
    <row r="40642" spans="53:53" x14ac:dyDescent="0.3">
      <c r="BA40642" s="2"/>
    </row>
    <row r="40643" spans="53:53" x14ac:dyDescent="0.3">
      <c r="BA40643" s="2"/>
    </row>
    <row r="40644" spans="53:53" x14ac:dyDescent="0.3">
      <c r="BA40644" s="2"/>
    </row>
    <row r="40645" spans="53:53" x14ac:dyDescent="0.3">
      <c r="BA40645" s="2"/>
    </row>
    <row r="40646" spans="53:53" x14ac:dyDescent="0.3">
      <c r="BA40646" s="2"/>
    </row>
    <row r="40647" spans="53:53" x14ac:dyDescent="0.3">
      <c r="BA40647" s="2"/>
    </row>
    <row r="40648" spans="53:53" x14ac:dyDescent="0.3">
      <c r="BA40648" s="2"/>
    </row>
    <row r="40649" spans="53:53" x14ac:dyDescent="0.3">
      <c r="BA40649" s="2"/>
    </row>
    <row r="40650" spans="53:53" x14ac:dyDescent="0.3">
      <c r="BA40650" s="2"/>
    </row>
    <row r="40651" spans="53:53" x14ac:dyDescent="0.3">
      <c r="BA40651" s="2"/>
    </row>
    <row r="40652" spans="53:53" x14ac:dyDescent="0.3">
      <c r="BA40652" s="2"/>
    </row>
    <row r="40653" spans="53:53" x14ac:dyDescent="0.3">
      <c r="BA40653" s="2"/>
    </row>
    <row r="40654" spans="53:53" x14ac:dyDescent="0.3">
      <c r="BA40654" s="2"/>
    </row>
    <row r="40655" spans="53:53" x14ac:dyDescent="0.3">
      <c r="BA40655" s="2"/>
    </row>
    <row r="40656" spans="53:53" x14ac:dyDescent="0.3">
      <c r="BA40656" s="2"/>
    </row>
    <row r="40657" spans="53:53" x14ac:dyDescent="0.3">
      <c r="BA40657" s="2"/>
    </row>
    <row r="40658" spans="53:53" x14ac:dyDescent="0.3">
      <c r="BA40658" s="2"/>
    </row>
    <row r="40659" spans="53:53" x14ac:dyDescent="0.3">
      <c r="BA40659" s="2"/>
    </row>
    <row r="40660" spans="53:53" x14ac:dyDescent="0.3">
      <c r="BA40660" s="2"/>
    </row>
    <row r="40661" spans="53:53" x14ac:dyDescent="0.3">
      <c r="BA40661" s="2"/>
    </row>
    <row r="40662" spans="53:53" x14ac:dyDescent="0.3">
      <c r="BA40662" s="2"/>
    </row>
    <row r="40663" spans="53:53" x14ac:dyDescent="0.3">
      <c r="BA40663" s="2"/>
    </row>
    <row r="40664" spans="53:53" x14ac:dyDescent="0.3">
      <c r="BA40664" s="2"/>
    </row>
    <row r="40665" spans="53:53" x14ac:dyDescent="0.3">
      <c r="BA40665" s="2"/>
    </row>
    <row r="40666" spans="53:53" x14ac:dyDescent="0.3">
      <c r="BA40666" s="2"/>
    </row>
    <row r="40667" spans="53:53" x14ac:dyDescent="0.3">
      <c r="BA40667" s="2"/>
    </row>
    <row r="40668" spans="53:53" x14ac:dyDescent="0.3">
      <c r="BA40668" s="2"/>
    </row>
    <row r="40669" spans="53:53" x14ac:dyDescent="0.3">
      <c r="BA40669" s="2"/>
    </row>
    <row r="40670" spans="53:53" x14ac:dyDescent="0.3">
      <c r="BA40670" s="2"/>
    </row>
    <row r="40671" spans="53:53" x14ac:dyDescent="0.3">
      <c r="BA40671" s="2"/>
    </row>
    <row r="40672" spans="53:53" x14ac:dyDescent="0.3">
      <c r="BA40672" s="2"/>
    </row>
    <row r="40673" spans="53:53" x14ac:dyDescent="0.3">
      <c r="BA40673" s="2"/>
    </row>
    <row r="40674" spans="53:53" x14ac:dyDescent="0.3">
      <c r="BA40674" s="2"/>
    </row>
    <row r="40675" spans="53:53" x14ac:dyDescent="0.3">
      <c r="BA40675" s="2"/>
    </row>
    <row r="40676" spans="53:53" x14ac:dyDescent="0.3">
      <c r="BA40676" s="2"/>
    </row>
    <row r="40677" spans="53:53" x14ac:dyDescent="0.3">
      <c r="BA40677" s="2"/>
    </row>
    <row r="40678" spans="53:53" x14ac:dyDescent="0.3">
      <c r="BA40678" s="2"/>
    </row>
    <row r="40679" spans="53:53" x14ac:dyDescent="0.3">
      <c r="BA40679" s="2"/>
    </row>
    <row r="40680" spans="53:53" x14ac:dyDescent="0.3">
      <c r="BA40680" s="2"/>
    </row>
    <row r="40681" spans="53:53" x14ac:dyDescent="0.3">
      <c r="BA40681" s="2"/>
    </row>
    <row r="40682" spans="53:53" x14ac:dyDescent="0.3">
      <c r="BA40682" s="2"/>
    </row>
    <row r="40683" spans="53:53" x14ac:dyDescent="0.3">
      <c r="BA40683" s="2"/>
    </row>
    <row r="40684" spans="53:53" x14ac:dyDescent="0.3">
      <c r="BA40684" s="2"/>
    </row>
    <row r="40685" spans="53:53" x14ac:dyDescent="0.3">
      <c r="BA40685" s="2"/>
    </row>
    <row r="40686" spans="53:53" x14ac:dyDescent="0.3">
      <c r="BA40686" s="2"/>
    </row>
    <row r="40687" spans="53:53" x14ac:dyDescent="0.3">
      <c r="BA40687" s="2"/>
    </row>
    <row r="40688" spans="53:53" x14ac:dyDescent="0.3">
      <c r="BA40688" s="2"/>
    </row>
    <row r="40689" spans="53:53" x14ac:dyDescent="0.3">
      <c r="BA40689" s="2"/>
    </row>
    <row r="40690" spans="53:53" x14ac:dyDescent="0.3">
      <c r="BA40690" s="2"/>
    </row>
    <row r="40691" spans="53:53" x14ac:dyDescent="0.3">
      <c r="BA40691" s="2"/>
    </row>
    <row r="40692" spans="53:53" x14ac:dyDescent="0.3">
      <c r="BA40692" s="2"/>
    </row>
    <row r="40693" spans="53:53" x14ac:dyDescent="0.3">
      <c r="BA40693" s="2"/>
    </row>
    <row r="40694" spans="53:53" x14ac:dyDescent="0.3">
      <c r="BA40694" s="2"/>
    </row>
    <row r="40695" spans="53:53" x14ac:dyDescent="0.3">
      <c r="BA40695" s="2"/>
    </row>
    <row r="40696" spans="53:53" x14ac:dyDescent="0.3">
      <c r="BA40696" s="2"/>
    </row>
    <row r="40697" spans="53:53" x14ac:dyDescent="0.3">
      <c r="BA40697" s="2"/>
    </row>
    <row r="40698" spans="53:53" x14ac:dyDescent="0.3">
      <c r="BA40698" s="2"/>
    </row>
    <row r="40699" spans="53:53" x14ac:dyDescent="0.3">
      <c r="BA40699" s="2"/>
    </row>
    <row r="40700" spans="53:53" x14ac:dyDescent="0.3">
      <c r="BA40700" s="2"/>
    </row>
    <row r="40701" spans="53:53" x14ac:dyDescent="0.3">
      <c r="BA40701" s="2"/>
    </row>
    <row r="40702" spans="53:53" x14ac:dyDescent="0.3">
      <c r="BA40702" s="2"/>
    </row>
    <row r="40703" spans="53:53" x14ac:dyDescent="0.3">
      <c r="BA40703" s="2"/>
    </row>
    <row r="40704" spans="53:53" x14ac:dyDescent="0.3">
      <c r="BA40704" s="2"/>
    </row>
    <row r="40705" spans="53:53" x14ac:dyDescent="0.3">
      <c r="BA40705" s="2"/>
    </row>
    <row r="40706" spans="53:53" x14ac:dyDescent="0.3">
      <c r="BA40706" s="2"/>
    </row>
    <row r="40707" spans="53:53" x14ac:dyDescent="0.3">
      <c r="BA40707" s="2"/>
    </row>
    <row r="40708" spans="53:53" x14ac:dyDescent="0.3">
      <c r="BA40708" s="2"/>
    </row>
    <row r="40709" spans="53:53" x14ac:dyDescent="0.3">
      <c r="BA40709" s="2"/>
    </row>
    <row r="40710" spans="53:53" x14ac:dyDescent="0.3">
      <c r="BA40710" s="2"/>
    </row>
    <row r="40711" spans="53:53" x14ac:dyDescent="0.3">
      <c r="BA40711" s="2"/>
    </row>
    <row r="40712" spans="53:53" x14ac:dyDescent="0.3">
      <c r="BA40712" s="2"/>
    </row>
    <row r="40713" spans="53:53" x14ac:dyDescent="0.3">
      <c r="BA40713" s="2"/>
    </row>
    <row r="40714" spans="53:53" x14ac:dyDescent="0.3">
      <c r="BA40714" s="2"/>
    </row>
    <row r="40715" spans="53:53" x14ac:dyDescent="0.3">
      <c r="BA40715" s="2"/>
    </row>
    <row r="40716" spans="53:53" x14ac:dyDescent="0.3">
      <c r="BA40716" s="2"/>
    </row>
    <row r="40717" spans="53:53" x14ac:dyDescent="0.3">
      <c r="BA40717" s="2"/>
    </row>
    <row r="40718" spans="53:53" x14ac:dyDescent="0.3">
      <c r="BA40718" s="2"/>
    </row>
    <row r="40719" spans="53:53" x14ac:dyDescent="0.3">
      <c r="BA40719" s="2"/>
    </row>
    <row r="40720" spans="53:53" x14ac:dyDescent="0.3">
      <c r="BA40720" s="2"/>
    </row>
    <row r="40721" spans="53:53" x14ac:dyDescent="0.3">
      <c r="BA40721" s="2"/>
    </row>
    <row r="40722" spans="53:53" x14ac:dyDescent="0.3">
      <c r="BA40722" s="2"/>
    </row>
    <row r="40723" spans="53:53" x14ac:dyDescent="0.3">
      <c r="BA40723" s="2"/>
    </row>
    <row r="40724" spans="53:53" x14ac:dyDescent="0.3">
      <c r="BA40724" s="2"/>
    </row>
    <row r="40725" spans="53:53" x14ac:dyDescent="0.3">
      <c r="BA40725" s="2"/>
    </row>
    <row r="40726" spans="53:53" x14ac:dyDescent="0.3">
      <c r="BA40726" s="2"/>
    </row>
    <row r="40727" spans="53:53" x14ac:dyDescent="0.3">
      <c r="BA40727" s="2"/>
    </row>
    <row r="40728" spans="53:53" x14ac:dyDescent="0.3">
      <c r="BA40728" s="2"/>
    </row>
    <row r="40729" spans="53:53" x14ac:dyDescent="0.3">
      <c r="BA40729" s="2"/>
    </row>
    <row r="40730" spans="53:53" x14ac:dyDescent="0.3">
      <c r="BA40730" s="2"/>
    </row>
    <row r="40731" spans="53:53" x14ac:dyDescent="0.3">
      <c r="BA40731" s="2"/>
    </row>
    <row r="40732" spans="53:53" x14ac:dyDescent="0.3">
      <c r="BA40732" s="2"/>
    </row>
    <row r="40733" spans="53:53" x14ac:dyDescent="0.3">
      <c r="BA40733" s="2"/>
    </row>
    <row r="40734" spans="53:53" x14ac:dyDescent="0.3">
      <c r="BA40734" s="2"/>
    </row>
    <row r="40735" spans="53:53" x14ac:dyDescent="0.3">
      <c r="BA40735" s="2"/>
    </row>
    <row r="40736" spans="53:53" x14ac:dyDescent="0.3">
      <c r="BA40736" s="2"/>
    </row>
    <row r="40737" spans="53:53" x14ac:dyDescent="0.3">
      <c r="BA40737" s="2"/>
    </row>
    <row r="40738" spans="53:53" x14ac:dyDescent="0.3">
      <c r="BA40738" s="2"/>
    </row>
    <row r="40739" spans="53:53" x14ac:dyDescent="0.3">
      <c r="BA40739" s="2"/>
    </row>
    <row r="40740" spans="53:53" x14ac:dyDescent="0.3">
      <c r="BA40740" s="2"/>
    </row>
    <row r="40741" spans="53:53" x14ac:dyDescent="0.3">
      <c r="BA40741" s="2"/>
    </row>
    <row r="40742" spans="53:53" x14ac:dyDescent="0.3">
      <c r="BA40742" s="2"/>
    </row>
    <row r="40743" spans="53:53" x14ac:dyDescent="0.3">
      <c r="BA40743" s="2"/>
    </row>
    <row r="40744" spans="53:53" x14ac:dyDescent="0.3">
      <c r="BA40744" s="2"/>
    </row>
    <row r="40745" spans="53:53" x14ac:dyDescent="0.3">
      <c r="BA40745" s="2"/>
    </row>
    <row r="40746" spans="53:53" x14ac:dyDescent="0.3">
      <c r="BA40746" s="2"/>
    </row>
    <row r="40747" spans="53:53" x14ac:dyDescent="0.3">
      <c r="BA40747" s="2"/>
    </row>
    <row r="40748" spans="53:53" x14ac:dyDescent="0.3">
      <c r="BA40748" s="2"/>
    </row>
    <row r="40749" spans="53:53" x14ac:dyDescent="0.3">
      <c r="BA40749" s="2"/>
    </row>
    <row r="40750" spans="53:53" x14ac:dyDescent="0.3">
      <c r="BA40750" s="2"/>
    </row>
    <row r="40751" spans="53:53" x14ac:dyDescent="0.3">
      <c r="BA40751" s="2"/>
    </row>
    <row r="40752" spans="53:53" x14ac:dyDescent="0.3">
      <c r="BA40752" s="2"/>
    </row>
    <row r="40753" spans="53:53" x14ac:dyDescent="0.3">
      <c r="BA40753" s="2"/>
    </row>
    <row r="40754" spans="53:53" x14ac:dyDescent="0.3">
      <c r="BA40754" s="2"/>
    </row>
    <row r="40755" spans="53:53" x14ac:dyDescent="0.3">
      <c r="BA40755" s="2"/>
    </row>
    <row r="40756" spans="53:53" x14ac:dyDescent="0.3">
      <c r="BA40756" s="2"/>
    </row>
    <row r="40757" spans="53:53" x14ac:dyDescent="0.3">
      <c r="BA40757" s="2"/>
    </row>
    <row r="40758" spans="53:53" x14ac:dyDescent="0.3">
      <c r="BA40758" s="2"/>
    </row>
    <row r="40759" spans="53:53" x14ac:dyDescent="0.3">
      <c r="BA40759" s="2"/>
    </row>
    <row r="40760" spans="53:53" x14ac:dyDescent="0.3">
      <c r="BA40760" s="2"/>
    </row>
    <row r="40761" spans="53:53" x14ac:dyDescent="0.3">
      <c r="BA40761" s="2"/>
    </row>
    <row r="40762" spans="53:53" x14ac:dyDescent="0.3">
      <c r="BA40762" s="2"/>
    </row>
    <row r="40763" spans="53:53" x14ac:dyDescent="0.3">
      <c r="BA40763" s="2"/>
    </row>
    <row r="40764" spans="53:53" x14ac:dyDescent="0.3">
      <c r="BA40764" s="2"/>
    </row>
    <row r="40765" spans="53:53" x14ac:dyDescent="0.3">
      <c r="BA40765" s="2"/>
    </row>
    <row r="40766" spans="53:53" x14ac:dyDescent="0.3">
      <c r="BA40766" s="2"/>
    </row>
    <row r="40767" spans="53:53" x14ac:dyDescent="0.3">
      <c r="BA40767" s="2"/>
    </row>
    <row r="40768" spans="53:53" x14ac:dyDescent="0.3">
      <c r="BA40768" s="2"/>
    </row>
    <row r="40769" spans="53:53" x14ac:dyDescent="0.3">
      <c r="BA40769" s="2"/>
    </row>
    <row r="40770" spans="53:53" x14ac:dyDescent="0.3">
      <c r="BA40770" s="2"/>
    </row>
    <row r="40771" spans="53:53" x14ac:dyDescent="0.3">
      <c r="BA40771" s="2"/>
    </row>
    <row r="40772" spans="53:53" x14ac:dyDescent="0.3">
      <c r="BA40772" s="2"/>
    </row>
    <row r="40773" spans="53:53" x14ac:dyDescent="0.3">
      <c r="BA40773" s="2"/>
    </row>
    <row r="40774" spans="53:53" x14ac:dyDescent="0.3">
      <c r="BA40774" s="2"/>
    </row>
    <row r="40775" spans="53:53" x14ac:dyDescent="0.3">
      <c r="BA40775" s="2"/>
    </row>
    <row r="40776" spans="53:53" x14ac:dyDescent="0.3">
      <c r="BA40776" s="2"/>
    </row>
    <row r="40777" spans="53:53" x14ac:dyDescent="0.3">
      <c r="BA40777" s="2"/>
    </row>
    <row r="40778" spans="53:53" x14ac:dyDescent="0.3">
      <c r="BA40778" s="2"/>
    </row>
    <row r="40779" spans="53:53" x14ac:dyDescent="0.3">
      <c r="BA40779" s="2"/>
    </row>
    <row r="40780" spans="53:53" x14ac:dyDescent="0.3">
      <c r="BA40780" s="2"/>
    </row>
    <row r="40781" spans="53:53" x14ac:dyDescent="0.3">
      <c r="BA40781" s="2"/>
    </row>
    <row r="40782" spans="53:53" x14ac:dyDescent="0.3">
      <c r="BA40782" s="2"/>
    </row>
    <row r="40783" spans="53:53" x14ac:dyDescent="0.3">
      <c r="BA40783" s="2"/>
    </row>
    <row r="40784" spans="53:53" x14ac:dyDescent="0.3">
      <c r="BA40784" s="2"/>
    </row>
    <row r="40785" spans="53:53" x14ac:dyDescent="0.3">
      <c r="BA40785" s="2"/>
    </row>
    <row r="40786" spans="53:53" x14ac:dyDescent="0.3">
      <c r="BA40786" s="2"/>
    </row>
    <row r="40787" spans="53:53" x14ac:dyDescent="0.3">
      <c r="BA40787" s="2"/>
    </row>
    <row r="40788" spans="53:53" x14ac:dyDescent="0.3">
      <c r="BA40788" s="2"/>
    </row>
    <row r="40789" spans="53:53" x14ac:dyDescent="0.3">
      <c r="BA40789" s="2"/>
    </row>
    <row r="40790" spans="53:53" x14ac:dyDescent="0.3">
      <c r="BA40790" s="2"/>
    </row>
    <row r="40791" spans="53:53" x14ac:dyDescent="0.3">
      <c r="BA40791" s="2"/>
    </row>
    <row r="40792" spans="53:53" x14ac:dyDescent="0.3">
      <c r="BA40792" s="2"/>
    </row>
    <row r="40793" spans="53:53" x14ac:dyDescent="0.3">
      <c r="BA40793" s="2"/>
    </row>
    <row r="40794" spans="53:53" x14ac:dyDescent="0.3">
      <c r="BA40794" s="2"/>
    </row>
    <row r="40795" spans="53:53" x14ac:dyDescent="0.3">
      <c r="BA40795" s="2"/>
    </row>
    <row r="40796" spans="53:53" x14ac:dyDescent="0.3">
      <c r="BA40796" s="2"/>
    </row>
    <row r="40797" spans="53:53" x14ac:dyDescent="0.3">
      <c r="BA40797" s="2"/>
    </row>
    <row r="40798" spans="53:53" x14ac:dyDescent="0.3">
      <c r="BA40798" s="2"/>
    </row>
    <row r="40799" spans="53:53" x14ac:dyDescent="0.3">
      <c r="BA40799" s="2"/>
    </row>
    <row r="40800" spans="53:53" x14ac:dyDescent="0.3">
      <c r="BA40800" s="2"/>
    </row>
    <row r="40801" spans="53:53" x14ac:dyDescent="0.3">
      <c r="BA40801" s="2"/>
    </row>
    <row r="40802" spans="53:53" x14ac:dyDescent="0.3">
      <c r="BA40802" s="2"/>
    </row>
    <row r="40803" spans="53:53" x14ac:dyDescent="0.3">
      <c r="BA40803" s="2"/>
    </row>
    <row r="40804" spans="53:53" x14ac:dyDescent="0.3">
      <c r="BA40804" s="2"/>
    </row>
    <row r="40805" spans="53:53" x14ac:dyDescent="0.3">
      <c r="BA40805" s="2"/>
    </row>
    <row r="40806" spans="53:53" x14ac:dyDescent="0.3">
      <c r="BA40806" s="2"/>
    </row>
    <row r="40807" spans="53:53" x14ac:dyDescent="0.3">
      <c r="BA40807" s="2"/>
    </row>
    <row r="40808" spans="53:53" x14ac:dyDescent="0.3">
      <c r="BA40808" s="2"/>
    </row>
    <row r="40809" spans="53:53" x14ac:dyDescent="0.3">
      <c r="BA40809" s="2"/>
    </row>
    <row r="40810" spans="53:53" x14ac:dyDescent="0.3">
      <c r="BA40810" s="2"/>
    </row>
    <row r="40811" spans="53:53" x14ac:dyDescent="0.3">
      <c r="BA40811" s="2"/>
    </row>
    <row r="40812" spans="53:53" x14ac:dyDescent="0.3">
      <c r="BA40812" s="2"/>
    </row>
    <row r="40813" spans="53:53" x14ac:dyDescent="0.3">
      <c r="BA40813" s="2"/>
    </row>
    <row r="40814" spans="53:53" x14ac:dyDescent="0.3">
      <c r="BA40814" s="2"/>
    </row>
    <row r="40815" spans="53:53" x14ac:dyDescent="0.3">
      <c r="BA40815" s="2"/>
    </row>
    <row r="40816" spans="53:53" x14ac:dyDescent="0.3">
      <c r="BA40816" s="2"/>
    </row>
    <row r="40817" spans="53:53" x14ac:dyDescent="0.3">
      <c r="BA40817" s="2"/>
    </row>
    <row r="40818" spans="53:53" x14ac:dyDescent="0.3">
      <c r="BA40818" s="2"/>
    </row>
    <row r="40819" spans="53:53" x14ac:dyDescent="0.3">
      <c r="BA40819" s="2"/>
    </row>
    <row r="40820" spans="53:53" x14ac:dyDescent="0.3">
      <c r="BA40820" s="2"/>
    </row>
    <row r="40821" spans="53:53" x14ac:dyDescent="0.3">
      <c r="BA40821" s="2"/>
    </row>
    <row r="40822" spans="53:53" x14ac:dyDescent="0.3">
      <c r="BA40822" s="2"/>
    </row>
    <row r="40823" spans="53:53" x14ac:dyDescent="0.3">
      <c r="BA40823" s="2"/>
    </row>
    <row r="40824" spans="53:53" x14ac:dyDescent="0.3">
      <c r="BA40824" s="2"/>
    </row>
    <row r="40825" spans="53:53" x14ac:dyDescent="0.3">
      <c r="BA40825" s="2"/>
    </row>
    <row r="40826" spans="53:53" x14ac:dyDescent="0.3">
      <c r="BA40826" s="2"/>
    </row>
    <row r="40827" spans="53:53" x14ac:dyDescent="0.3">
      <c r="BA40827" s="2"/>
    </row>
    <row r="40828" spans="53:53" x14ac:dyDescent="0.3">
      <c r="BA40828" s="2"/>
    </row>
    <row r="40829" spans="53:53" x14ac:dyDescent="0.3">
      <c r="BA40829" s="2"/>
    </row>
    <row r="40830" spans="53:53" x14ac:dyDescent="0.3">
      <c r="BA40830" s="2"/>
    </row>
    <row r="40831" spans="53:53" x14ac:dyDescent="0.3">
      <c r="BA40831" s="2"/>
    </row>
    <row r="40832" spans="53:53" x14ac:dyDescent="0.3">
      <c r="BA40832" s="2"/>
    </row>
    <row r="40833" spans="53:53" x14ac:dyDescent="0.3">
      <c r="BA40833" s="2"/>
    </row>
    <row r="40834" spans="53:53" x14ac:dyDescent="0.3">
      <c r="BA40834" s="2"/>
    </row>
    <row r="40835" spans="53:53" x14ac:dyDescent="0.3">
      <c r="BA40835" s="2"/>
    </row>
    <row r="40836" spans="53:53" x14ac:dyDescent="0.3">
      <c r="BA40836" s="2"/>
    </row>
    <row r="40837" spans="53:53" x14ac:dyDescent="0.3">
      <c r="BA40837" s="2"/>
    </row>
    <row r="40838" spans="53:53" x14ac:dyDescent="0.3">
      <c r="BA40838" s="2"/>
    </row>
    <row r="40839" spans="53:53" x14ac:dyDescent="0.3">
      <c r="BA40839" s="2"/>
    </row>
    <row r="40840" spans="53:53" x14ac:dyDescent="0.3">
      <c r="BA40840" s="2"/>
    </row>
    <row r="40841" spans="53:53" x14ac:dyDescent="0.3">
      <c r="BA40841" s="2"/>
    </row>
    <row r="40842" spans="53:53" x14ac:dyDescent="0.3">
      <c r="BA40842" s="2"/>
    </row>
    <row r="40843" spans="53:53" x14ac:dyDescent="0.3">
      <c r="BA40843" s="2"/>
    </row>
    <row r="40844" spans="53:53" x14ac:dyDescent="0.3">
      <c r="BA40844" s="2"/>
    </row>
    <row r="40845" spans="53:53" x14ac:dyDescent="0.3">
      <c r="BA40845" s="2"/>
    </row>
    <row r="40846" spans="53:53" x14ac:dyDescent="0.3">
      <c r="BA40846" s="2"/>
    </row>
    <row r="40847" spans="53:53" x14ac:dyDescent="0.3">
      <c r="BA40847" s="2"/>
    </row>
    <row r="40848" spans="53:53" x14ac:dyDescent="0.3">
      <c r="BA40848" s="2"/>
    </row>
    <row r="40849" spans="53:53" x14ac:dyDescent="0.3">
      <c r="BA40849" s="2"/>
    </row>
    <row r="40850" spans="53:53" x14ac:dyDescent="0.3">
      <c r="BA40850" s="2"/>
    </row>
    <row r="40851" spans="53:53" x14ac:dyDescent="0.3">
      <c r="BA40851" s="2"/>
    </row>
    <row r="40852" spans="53:53" x14ac:dyDescent="0.3">
      <c r="BA40852" s="2"/>
    </row>
    <row r="40853" spans="53:53" x14ac:dyDescent="0.3">
      <c r="BA40853" s="2"/>
    </row>
    <row r="40854" spans="53:53" x14ac:dyDescent="0.3">
      <c r="BA40854" s="2"/>
    </row>
    <row r="40855" spans="53:53" x14ac:dyDescent="0.3">
      <c r="BA40855" s="2"/>
    </row>
    <row r="40856" spans="53:53" x14ac:dyDescent="0.3">
      <c r="BA40856" s="2"/>
    </row>
    <row r="40857" spans="53:53" x14ac:dyDescent="0.3">
      <c r="BA40857" s="2"/>
    </row>
    <row r="40858" spans="53:53" x14ac:dyDescent="0.3">
      <c r="BA40858" s="2"/>
    </row>
    <row r="40859" spans="53:53" x14ac:dyDescent="0.3">
      <c r="BA40859" s="2"/>
    </row>
    <row r="40860" spans="53:53" x14ac:dyDescent="0.3">
      <c r="BA40860" s="2"/>
    </row>
    <row r="40861" spans="53:53" x14ac:dyDescent="0.3">
      <c r="BA40861" s="2"/>
    </row>
    <row r="40862" spans="53:53" x14ac:dyDescent="0.3">
      <c r="BA40862" s="2"/>
    </row>
    <row r="40863" spans="53:53" x14ac:dyDescent="0.3">
      <c r="BA40863" s="2"/>
    </row>
    <row r="40864" spans="53:53" x14ac:dyDescent="0.3">
      <c r="BA40864" s="2"/>
    </row>
    <row r="40865" spans="53:53" x14ac:dyDescent="0.3">
      <c r="BA40865" s="2"/>
    </row>
    <row r="40866" spans="53:53" x14ac:dyDescent="0.3">
      <c r="BA40866" s="2"/>
    </row>
    <row r="40867" spans="53:53" x14ac:dyDescent="0.3">
      <c r="BA40867" s="2"/>
    </row>
    <row r="40868" spans="53:53" x14ac:dyDescent="0.3">
      <c r="BA40868" s="2"/>
    </row>
    <row r="40869" spans="53:53" x14ac:dyDescent="0.3">
      <c r="BA40869" s="2"/>
    </row>
    <row r="40870" spans="53:53" x14ac:dyDescent="0.3">
      <c r="BA40870" s="2"/>
    </row>
    <row r="40871" spans="53:53" x14ac:dyDescent="0.3">
      <c r="BA40871" s="2"/>
    </row>
    <row r="40872" spans="53:53" x14ac:dyDescent="0.3">
      <c r="BA40872" s="2"/>
    </row>
    <row r="40873" spans="53:53" x14ac:dyDescent="0.3">
      <c r="BA40873" s="2"/>
    </row>
    <row r="40874" spans="53:53" x14ac:dyDescent="0.3">
      <c r="BA40874" s="2"/>
    </row>
    <row r="40875" spans="53:53" x14ac:dyDescent="0.3">
      <c r="BA40875" s="2"/>
    </row>
    <row r="40876" spans="53:53" x14ac:dyDescent="0.3">
      <c r="BA40876" s="2"/>
    </row>
    <row r="40877" spans="53:53" x14ac:dyDescent="0.3">
      <c r="BA40877" s="2"/>
    </row>
    <row r="40878" spans="53:53" x14ac:dyDescent="0.3">
      <c r="BA40878" s="2"/>
    </row>
    <row r="40879" spans="53:53" x14ac:dyDescent="0.3">
      <c r="BA40879" s="2"/>
    </row>
    <row r="40880" spans="53:53" x14ac:dyDescent="0.3">
      <c r="BA40880" s="2"/>
    </row>
    <row r="40881" spans="53:53" x14ac:dyDescent="0.3">
      <c r="BA40881" s="2"/>
    </row>
    <row r="40882" spans="53:53" x14ac:dyDescent="0.3">
      <c r="BA40882" s="2"/>
    </row>
    <row r="40883" spans="53:53" x14ac:dyDescent="0.3">
      <c r="BA40883" s="2"/>
    </row>
    <row r="40884" spans="53:53" x14ac:dyDescent="0.3">
      <c r="BA40884" s="2"/>
    </row>
    <row r="40885" spans="53:53" x14ac:dyDescent="0.3">
      <c r="BA40885" s="2"/>
    </row>
    <row r="40886" spans="53:53" x14ac:dyDescent="0.3">
      <c r="BA40886" s="2"/>
    </row>
    <row r="40887" spans="53:53" x14ac:dyDescent="0.3">
      <c r="BA40887" s="2"/>
    </row>
    <row r="40888" spans="53:53" x14ac:dyDescent="0.3">
      <c r="BA40888" s="2"/>
    </row>
    <row r="40889" spans="53:53" x14ac:dyDescent="0.3">
      <c r="BA40889" s="2"/>
    </row>
    <row r="40890" spans="53:53" x14ac:dyDescent="0.3">
      <c r="BA40890" s="2"/>
    </row>
    <row r="40891" spans="53:53" x14ac:dyDescent="0.3">
      <c r="BA40891" s="2"/>
    </row>
    <row r="40892" spans="53:53" x14ac:dyDescent="0.3">
      <c r="BA40892" s="2"/>
    </row>
    <row r="40893" spans="53:53" x14ac:dyDescent="0.3">
      <c r="BA40893" s="2"/>
    </row>
    <row r="40894" spans="53:53" x14ac:dyDescent="0.3">
      <c r="BA40894" s="2"/>
    </row>
    <row r="40895" spans="53:53" x14ac:dyDescent="0.3">
      <c r="BA40895" s="2"/>
    </row>
    <row r="40896" spans="53:53" x14ac:dyDescent="0.3">
      <c r="BA40896" s="2"/>
    </row>
    <row r="40897" spans="53:53" x14ac:dyDescent="0.3">
      <c r="BA40897" s="2"/>
    </row>
    <row r="40898" spans="53:53" x14ac:dyDescent="0.3">
      <c r="BA40898" s="2"/>
    </row>
    <row r="40899" spans="53:53" x14ac:dyDescent="0.3">
      <c r="BA40899" s="2"/>
    </row>
    <row r="40900" spans="53:53" x14ac:dyDescent="0.3">
      <c r="BA40900" s="2"/>
    </row>
    <row r="40901" spans="53:53" x14ac:dyDescent="0.3">
      <c r="BA40901" s="2"/>
    </row>
    <row r="40902" spans="53:53" x14ac:dyDescent="0.3">
      <c r="BA40902" s="2"/>
    </row>
    <row r="40903" spans="53:53" x14ac:dyDescent="0.3">
      <c r="BA40903" s="2"/>
    </row>
    <row r="40904" spans="53:53" x14ac:dyDescent="0.3">
      <c r="BA40904" s="2"/>
    </row>
    <row r="40905" spans="53:53" x14ac:dyDescent="0.3">
      <c r="BA40905" s="2"/>
    </row>
    <row r="40906" spans="53:53" x14ac:dyDescent="0.3">
      <c r="BA40906" s="2"/>
    </row>
    <row r="40907" spans="53:53" x14ac:dyDescent="0.3">
      <c r="BA40907" s="2"/>
    </row>
    <row r="40908" spans="53:53" x14ac:dyDescent="0.3">
      <c r="BA40908" s="2"/>
    </row>
    <row r="40909" spans="53:53" x14ac:dyDescent="0.3">
      <c r="BA40909" s="2"/>
    </row>
    <row r="40910" spans="53:53" x14ac:dyDescent="0.3">
      <c r="BA40910" s="2"/>
    </row>
    <row r="40911" spans="53:53" x14ac:dyDescent="0.3">
      <c r="BA40911" s="2"/>
    </row>
    <row r="40912" spans="53:53" x14ac:dyDescent="0.3">
      <c r="BA40912" s="2"/>
    </row>
    <row r="40913" spans="53:53" x14ac:dyDescent="0.3">
      <c r="BA40913" s="2"/>
    </row>
    <row r="40914" spans="53:53" x14ac:dyDescent="0.3">
      <c r="BA40914" s="2"/>
    </row>
    <row r="40915" spans="53:53" x14ac:dyDescent="0.3">
      <c r="BA40915" s="2"/>
    </row>
    <row r="40916" spans="53:53" x14ac:dyDescent="0.3">
      <c r="BA40916" s="2"/>
    </row>
    <row r="40917" spans="53:53" x14ac:dyDescent="0.3">
      <c r="BA40917" s="2"/>
    </row>
    <row r="40918" spans="53:53" x14ac:dyDescent="0.3">
      <c r="BA40918" s="2"/>
    </row>
    <row r="40919" spans="53:53" x14ac:dyDescent="0.3">
      <c r="BA40919" s="2"/>
    </row>
    <row r="40920" spans="53:53" x14ac:dyDescent="0.3">
      <c r="BA40920" s="2"/>
    </row>
    <row r="40921" spans="53:53" x14ac:dyDescent="0.3">
      <c r="BA40921" s="2"/>
    </row>
    <row r="40922" spans="53:53" x14ac:dyDescent="0.3">
      <c r="BA40922" s="2"/>
    </row>
    <row r="40923" spans="53:53" x14ac:dyDescent="0.3">
      <c r="BA40923" s="2"/>
    </row>
    <row r="40924" spans="53:53" x14ac:dyDescent="0.3">
      <c r="BA40924" s="2"/>
    </row>
    <row r="40925" spans="53:53" x14ac:dyDescent="0.3">
      <c r="BA40925" s="2"/>
    </row>
    <row r="40926" spans="53:53" x14ac:dyDescent="0.3">
      <c r="BA40926" s="2"/>
    </row>
    <row r="40927" spans="53:53" x14ac:dyDescent="0.3">
      <c r="BA40927" s="2"/>
    </row>
    <row r="40928" spans="53:53" x14ac:dyDescent="0.3">
      <c r="BA40928" s="2"/>
    </row>
    <row r="40929" spans="53:53" x14ac:dyDescent="0.3">
      <c r="BA40929" s="2"/>
    </row>
    <row r="40930" spans="53:53" x14ac:dyDescent="0.3">
      <c r="BA40930" s="2"/>
    </row>
    <row r="40931" spans="53:53" x14ac:dyDescent="0.3">
      <c r="BA40931" s="2"/>
    </row>
    <row r="40932" spans="53:53" x14ac:dyDescent="0.3">
      <c r="BA40932" s="2"/>
    </row>
    <row r="40933" spans="53:53" x14ac:dyDescent="0.3">
      <c r="BA40933" s="2"/>
    </row>
    <row r="40934" spans="53:53" x14ac:dyDescent="0.3">
      <c r="BA40934" s="2"/>
    </row>
    <row r="40935" spans="53:53" x14ac:dyDescent="0.3">
      <c r="BA40935" s="2"/>
    </row>
    <row r="40936" spans="53:53" x14ac:dyDescent="0.3">
      <c r="BA40936" s="2"/>
    </row>
    <row r="40937" spans="53:53" x14ac:dyDescent="0.3">
      <c r="BA40937" s="2"/>
    </row>
    <row r="40938" spans="53:53" x14ac:dyDescent="0.3">
      <c r="BA40938" s="2"/>
    </row>
    <row r="40939" spans="53:53" x14ac:dyDescent="0.3">
      <c r="BA40939" s="2"/>
    </row>
    <row r="40940" spans="53:53" x14ac:dyDescent="0.3">
      <c r="BA40940" s="2"/>
    </row>
    <row r="40941" spans="53:53" x14ac:dyDescent="0.3">
      <c r="BA40941" s="2"/>
    </row>
    <row r="40942" spans="53:53" x14ac:dyDescent="0.3">
      <c r="BA40942" s="2"/>
    </row>
    <row r="40943" spans="53:53" x14ac:dyDescent="0.3">
      <c r="BA40943" s="2"/>
    </row>
    <row r="40944" spans="53:53" x14ac:dyDescent="0.3">
      <c r="BA40944" s="2"/>
    </row>
    <row r="40945" spans="53:53" x14ac:dyDescent="0.3">
      <c r="BA40945" s="2"/>
    </row>
    <row r="40946" spans="53:53" x14ac:dyDescent="0.3">
      <c r="BA40946" s="2"/>
    </row>
    <row r="40947" spans="53:53" x14ac:dyDescent="0.3">
      <c r="BA40947" s="2"/>
    </row>
    <row r="40948" spans="53:53" x14ac:dyDescent="0.3">
      <c r="BA40948" s="2"/>
    </row>
    <row r="40949" spans="53:53" x14ac:dyDescent="0.3">
      <c r="BA40949" s="2"/>
    </row>
    <row r="40950" spans="53:53" x14ac:dyDescent="0.3">
      <c r="BA40950" s="2"/>
    </row>
    <row r="40951" spans="53:53" x14ac:dyDescent="0.3">
      <c r="BA40951" s="2"/>
    </row>
    <row r="40952" spans="53:53" x14ac:dyDescent="0.3">
      <c r="BA40952" s="2"/>
    </row>
    <row r="40953" spans="53:53" x14ac:dyDescent="0.3">
      <c r="BA40953" s="2"/>
    </row>
    <row r="40954" spans="53:53" x14ac:dyDescent="0.3">
      <c r="BA40954" s="2"/>
    </row>
    <row r="40955" spans="53:53" x14ac:dyDescent="0.3">
      <c r="BA40955" s="2"/>
    </row>
    <row r="40956" spans="53:53" x14ac:dyDescent="0.3">
      <c r="BA40956" s="2"/>
    </row>
    <row r="40957" spans="53:53" x14ac:dyDescent="0.3">
      <c r="BA40957" s="2"/>
    </row>
    <row r="40958" spans="53:53" x14ac:dyDescent="0.3">
      <c r="BA40958" s="2"/>
    </row>
    <row r="40959" spans="53:53" x14ac:dyDescent="0.3">
      <c r="BA40959" s="2"/>
    </row>
    <row r="40960" spans="53:53" x14ac:dyDescent="0.3">
      <c r="BA40960" s="2"/>
    </row>
    <row r="40961" spans="53:53" x14ac:dyDescent="0.3">
      <c r="BA40961" s="2"/>
    </row>
    <row r="40962" spans="53:53" x14ac:dyDescent="0.3">
      <c r="BA40962" s="2"/>
    </row>
    <row r="40963" spans="53:53" x14ac:dyDescent="0.3">
      <c r="BA40963" s="2"/>
    </row>
    <row r="40964" spans="53:53" x14ac:dyDescent="0.3">
      <c r="BA40964" s="2"/>
    </row>
    <row r="40965" spans="53:53" x14ac:dyDescent="0.3">
      <c r="BA40965" s="2"/>
    </row>
    <row r="40966" spans="53:53" x14ac:dyDescent="0.3">
      <c r="BA40966" s="2"/>
    </row>
    <row r="40967" spans="53:53" x14ac:dyDescent="0.3">
      <c r="BA40967" s="2"/>
    </row>
    <row r="40968" spans="53:53" x14ac:dyDescent="0.3">
      <c r="BA40968" s="2"/>
    </row>
    <row r="40969" spans="53:53" x14ac:dyDescent="0.3">
      <c r="BA40969" s="2"/>
    </row>
    <row r="40970" spans="53:53" x14ac:dyDescent="0.3">
      <c r="BA40970" s="2"/>
    </row>
    <row r="40971" spans="53:53" x14ac:dyDescent="0.3">
      <c r="BA40971" s="2"/>
    </row>
    <row r="40972" spans="53:53" x14ac:dyDescent="0.3">
      <c r="BA40972" s="2"/>
    </row>
    <row r="40973" spans="53:53" x14ac:dyDescent="0.3">
      <c r="BA40973" s="2"/>
    </row>
    <row r="40974" spans="53:53" x14ac:dyDescent="0.3">
      <c r="BA40974" s="2"/>
    </row>
    <row r="40975" spans="53:53" x14ac:dyDescent="0.3">
      <c r="BA40975" s="2"/>
    </row>
    <row r="40976" spans="53:53" x14ac:dyDescent="0.3">
      <c r="BA40976" s="2"/>
    </row>
    <row r="40977" spans="53:53" x14ac:dyDescent="0.3">
      <c r="BA40977" s="2"/>
    </row>
    <row r="40978" spans="53:53" x14ac:dyDescent="0.3">
      <c r="BA40978" s="2"/>
    </row>
    <row r="40979" spans="53:53" x14ac:dyDescent="0.3">
      <c r="BA40979" s="2"/>
    </row>
    <row r="40980" spans="53:53" x14ac:dyDescent="0.3">
      <c r="BA40980" s="2"/>
    </row>
    <row r="40981" spans="53:53" x14ac:dyDescent="0.3">
      <c r="BA40981" s="2"/>
    </row>
    <row r="40982" spans="53:53" x14ac:dyDescent="0.3">
      <c r="BA40982" s="2"/>
    </row>
    <row r="40983" spans="53:53" x14ac:dyDescent="0.3">
      <c r="BA40983" s="2"/>
    </row>
    <row r="40984" spans="53:53" x14ac:dyDescent="0.3">
      <c r="BA40984" s="2"/>
    </row>
    <row r="40985" spans="53:53" x14ac:dyDescent="0.3">
      <c r="BA40985" s="2"/>
    </row>
    <row r="40986" spans="53:53" x14ac:dyDescent="0.3">
      <c r="BA40986" s="2"/>
    </row>
    <row r="40987" spans="53:53" x14ac:dyDescent="0.3">
      <c r="BA40987" s="2"/>
    </row>
    <row r="40988" spans="53:53" x14ac:dyDescent="0.3">
      <c r="BA40988" s="2"/>
    </row>
    <row r="40989" spans="53:53" x14ac:dyDescent="0.3">
      <c r="BA40989" s="2"/>
    </row>
    <row r="40990" spans="53:53" x14ac:dyDescent="0.3">
      <c r="BA40990" s="2"/>
    </row>
    <row r="40991" spans="53:53" x14ac:dyDescent="0.3">
      <c r="BA40991" s="2"/>
    </row>
    <row r="40992" spans="53:53" x14ac:dyDescent="0.3">
      <c r="BA40992" s="2"/>
    </row>
    <row r="40993" spans="53:53" x14ac:dyDescent="0.3">
      <c r="BA40993" s="2"/>
    </row>
    <row r="40994" spans="53:53" x14ac:dyDescent="0.3">
      <c r="BA40994" s="2"/>
    </row>
    <row r="40995" spans="53:53" x14ac:dyDescent="0.3">
      <c r="BA40995" s="2"/>
    </row>
    <row r="40996" spans="53:53" x14ac:dyDescent="0.3">
      <c r="BA40996" s="2"/>
    </row>
    <row r="40997" spans="53:53" x14ac:dyDescent="0.3">
      <c r="BA40997" s="2"/>
    </row>
    <row r="40998" spans="53:53" x14ac:dyDescent="0.3">
      <c r="BA40998" s="2"/>
    </row>
    <row r="40999" spans="53:53" x14ac:dyDescent="0.3">
      <c r="BA40999" s="2"/>
    </row>
    <row r="41000" spans="53:53" x14ac:dyDescent="0.3">
      <c r="BA41000" s="2"/>
    </row>
    <row r="41001" spans="53:53" x14ac:dyDescent="0.3">
      <c r="BA41001" s="2"/>
    </row>
    <row r="41002" spans="53:53" x14ac:dyDescent="0.3">
      <c r="BA41002" s="2"/>
    </row>
    <row r="41003" spans="53:53" x14ac:dyDescent="0.3">
      <c r="BA41003" s="2"/>
    </row>
    <row r="41004" spans="53:53" x14ac:dyDescent="0.3">
      <c r="BA41004" s="2"/>
    </row>
    <row r="41005" spans="53:53" x14ac:dyDescent="0.3">
      <c r="BA41005" s="2"/>
    </row>
    <row r="41006" spans="53:53" x14ac:dyDescent="0.3">
      <c r="BA41006" s="2"/>
    </row>
    <row r="41007" spans="53:53" x14ac:dyDescent="0.3">
      <c r="BA41007" s="2"/>
    </row>
    <row r="41008" spans="53:53" x14ac:dyDescent="0.3">
      <c r="BA41008" s="2"/>
    </row>
    <row r="41009" spans="53:53" x14ac:dyDescent="0.3">
      <c r="BA41009" s="2"/>
    </row>
    <row r="41010" spans="53:53" x14ac:dyDescent="0.3">
      <c r="BA41010" s="2"/>
    </row>
    <row r="41011" spans="53:53" x14ac:dyDescent="0.3">
      <c r="BA41011" s="2"/>
    </row>
    <row r="41012" spans="53:53" x14ac:dyDescent="0.3">
      <c r="BA41012" s="2"/>
    </row>
    <row r="41013" spans="53:53" x14ac:dyDescent="0.3">
      <c r="BA41013" s="2"/>
    </row>
    <row r="41014" spans="53:53" x14ac:dyDescent="0.3">
      <c r="BA41014" s="2"/>
    </row>
    <row r="41015" spans="53:53" x14ac:dyDescent="0.3">
      <c r="BA41015" s="2"/>
    </row>
    <row r="41016" spans="53:53" x14ac:dyDescent="0.3">
      <c r="BA41016" s="2"/>
    </row>
    <row r="41017" spans="53:53" x14ac:dyDescent="0.3">
      <c r="BA41017" s="2"/>
    </row>
    <row r="41018" spans="53:53" x14ac:dyDescent="0.3">
      <c r="BA41018" s="2"/>
    </row>
    <row r="41019" spans="53:53" x14ac:dyDescent="0.3">
      <c r="BA41019" s="2"/>
    </row>
    <row r="41020" spans="53:53" x14ac:dyDescent="0.3">
      <c r="BA41020" s="2"/>
    </row>
    <row r="41021" spans="53:53" x14ac:dyDescent="0.3">
      <c r="BA41021" s="2"/>
    </row>
    <row r="41022" spans="53:53" x14ac:dyDescent="0.3">
      <c r="BA41022" s="2"/>
    </row>
    <row r="41023" spans="53:53" x14ac:dyDescent="0.3">
      <c r="BA41023" s="2"/>
    </row>
    <row r="41024" spans="53:53" x14ac:dyDescent="0.3">
      <c r="BA41024" s="2"/>
    </row>
    <row r="41025" spans="53:53" x14ac:dyDescent="0.3">
      <c r="BA41025" s="2"/>
    </row>
    <row r="41026" spans="53:53" x14ac:dyDescent="0.3">
      <c r="BA41026" s="2"/>
    </row>
    <row r="41027" spans="53:53" x14ac:dyDescent="0.3">
      <c r="BA41027" s="2"/>
    </row>
    <row r="41028" spans="53:53" x14ac:dyDescent="0.3">
      <c r="BA41028" s="2"/>
    </row>
    <row r="41029" spans="53:53" x14ac:dyDescent="0.3">
      <c r="BA41029" s="2"/>
    </row>
    <row r="41030" spans="53:53" x14ac:dyDescent="0.3">
      <c r="BA41030" s="2"/>
    </row>
    <row r="41031" spans="53:53" x14ac:dyDescent="0.3">
      <c r="BA41031" s="2"/>
    </row>
    <row r="41032" spans="53:53" x14ac:dyDescent="0.3">
      <c r="BA41032" s="2"/>
    </row>
    <row r="41033" spans="53:53" x14ac:dyDescent="0.3">
      <c r="BA41033" s="2"/>
    </row>
    <row r="41034" spans="53:53" x14ac:dyDescent="0.3">
      <c r="BA41034" s="2"/>
    </row>
    <row r="41035" spans="53:53" x14ac:dyDescent="0.3">
      <c r="BA41035" s="2"/>
    </row>
    <row r="41036" spans="53:53" x14ac:dyDescent="0.3">
      <c r="BA41036" s="2"/>
    </row>
    <row r="41037" spans="53:53" x14ac:dyDescent="0.3">
      <c r="BA41037" s="2"/>
    </row>
    <row r="41038" spans="53:53" x14ac:dyDescent="0.3">
      <c r="BA41038" s="2"/>
    </row>
    <row r="41039" spans="53:53" x14ac:dyDescent="0.3">
      <c r="BA41039" s="2"/>
    </row>
    <row r="41040" spans="53:53" x14ac:dyDescent="0.3">
      <c r="BA41040" s="2"/>
    </row>
    <row r="41041" spans="53:53" x14ac:dyDescent="0.3">
      <c r="BA41041" s="2"/>
    </row>
    <row r="41042" spans="53:53" x14ac:dyDescent="0.3">
      <c r="BA41042" s="2"/>
    </row>
    <row r="41043" spans="53:53" x14ac:dyDescent="0.3">
      <c r="BA41043" s="2"/>
    </row>
    <row r="41044" spans="53:53" x14ac:dyDescent="0.3">
      <c r="BA41044" s="2"/>
    </row>
    <row r="41045" spans="53:53" x14ac:dyDescent="0.3">
      <c r="BA41045" s="2"/>
    </row>
    <row r="41046" spans="53:53" x14ac:dyDescent="0.3">
      <c r="BA41046" s="2"/>
    </row>
    <row r="41047" spans="53:53" x14ac:dyDescent="0.3">
      <c r="BA41047" s="2"/>
    </row>
    <row r="41048" spans="53:53" x14ac:dyDescent="0.3">
      <c r="BA41048" s="2"/>
    </row>
    <row r="41049" spans="53:53" x14ac:dyDescent="0.3">
      <c r="BA41049" s="2"/>
    </row>
    <row r="41050" spans="53:53" x14ac:dyDescent="0.3">
      <c r="BA41050" s="2"/>
    </row>
    <row r="41051" spans="53:53" x14ac:dyDescent="0.3">
      <c r="BA41051" s="2"/>
    </row>
    <row r="41052" spans="53:53" x14ac:dyDescent="0.3">
      <c r="BA41052" s="2"/>
    </row>
    <row r="41053" spans="53:53" x14ac:dyDescent="0.3">
      <c r="BA41053" s="2"/>
    </row>
    <row r="41054" spans="53:53" x14ac:dyDescent="0.3">
      <c r="BA41054" s="2"/>
    </row>
    <row r="41055" spans="53:53" x14ac:dyDescent="0.3">
      <c r="BA41055" s="2"/>
    </row>
    <row r="41056" spans="53:53" x14ac:dyDescent="0.3">
      <c r="BA41056" s="2"/>
    </row>
    <row r="41057" spans="53:53" x14ac:dyDescent="0.3">
      <c r="BA41057" s="2"/>
    </row>
    <row r="41058" spans="53:53" x14ac:dyDescent="0.3">
      <c r="BA41058" s="2"/>
    </row>
    <row r="41059" spans="53:53" x14ac:dyDescent="0.3">
      <c r="BA41059" s="2"/>
    </row>
    <row r="41060" spans="53:53" x14ac:dyDescent="0.3">
      <c r="BA41060" s="2"/>
    </row>
    <row r="41061" spans="53:53" x14ac:dyDescent="0.3">
      <c r="BA41061" s="2"/>
    </row>
    <row r="41062" spans="53:53" x14ac:dyDescent="0.3">
      <c r="BA41062" s="2"/>
    </row>
    <row r="41063" spans="53:53" x14ac:dyDescent="0.3">
      <c r="BA41063" s="2"/>
    </row>
    <row r="41064" spans="53:53" x14ac:dyDescent="0.3">
      <c r="BA41064" s="2"/>
    </row>
    <row r="41065" spans="53:53" x14ac:dyDescent="0.3">
      <c r="BA41065" s="2"/>
    </row>
    <row r="41066" spans="53:53" x14ac:dyDescent="0.3">
      <c r="BA41066" s="2"/>
    </row>
    <row r="41067" spans="53:53" x14ac:dyDescent="0.3">
      <c r="BA41067" s="2"/>
    </row>
    <row r="41068" spans="53:53" x14ac:dyDescent="0.3">
      <c r="BA41068" s="2"/>
    </row>
    <row r="41069" spans="53:53" x14ac:dyDescent="0.3">
      <c r="BA41069" s="2"/>
    </row>
    <row r="41070" spans="53:53" x14ac:dyDescent="0.3">
      <c r="BA41070" s="2"/>
    </row>
    <row r="41071" spans="53:53" x14ac:dyDescent="0.3">
      <c r="BA41071" s="2"/>
    </row>
    <row r="41072" spans="53:53" x14ac:dyDescent="0.3">
      <c r="BA41072" s="2"/>
    </row>
    <row r="41073" spans="53:53" x14ac:dyDescent="0.3">
      <c r="BA41073" s="2"/>
    </row>
    <row r="41074" spans="53:53" x14ac:dyDescent="0.3">
      <c r="BA41074" s="2"/>
    </row>
    <row r="41075" spans="53:53" x14ac:dyDescent="0.3">
      <c r="BA41075" s="2"/>
    </row>
    <row r="41076" spans="53:53" x14ac:dyDescent="0.3">
      <c r="BA41076" s="2"/>
    </row>
    <row r="41077" spans="53:53" x14ac:dyDescent="0.3">
      <c r="BA41077" s="2"/>
    </row>
    <row r="41078" spans="53:53" x14ac:dyDescent="0.3">
      <c r="BA41078" s="2"/>
    </row>
    <row r="41079" spans="53:53" x14ac:dyDescent="0.3">
      <c r="BA41079" s="2"/>
    </row>
    <row r="41080" spans="53:53" x14ac:dyDescent="0.3">
      <c r="BA41080" s="2"/>
    </row>
    <row r="41081" spans="53:53" x14ac:dyDescent="0.3">
      <c r="BA41081" s="2"/>
    </row>
    <row r="41082" spans="53:53" x14ac:dyDescent="0.3">
      <c r="BA41082" s="2"/>
    </row>
    <row r="41083" spans="53:53" x14ac:dyDescent="0.3">
      <c r="BA41083" s="2"/>
    </row>
    <row r="41084" spans="53:53" x14ac:dyDescent="0.3">
      <c r="BA41084" s="2"/>
    </row>
    <row r="41085" spans="53:53" x14ac:dyDescent="0.3">
      <c r="BA41085" s="2"/>
    </row>
    <row r="41086" spans="53:53" x14ac:dyDescent="0.3">
      <c r="BA41086" s="2"/>
    </row>
    <row r="41087" spans="53:53" x14ac:dyDescent="0.3">
      <c r="BA41087" s="2"/>
    </row>
    <row r="41088" spans="53:53" x14ac:dyDescent="0.3">
      <c r="BA41088" s="2"/>
    </row>
    <row r="41089" spans="53:53" x14ac:dyDescent="0.3">
      <c r="BA41089" s="2"/>
    </row>
    <row r="41090" spans="53:53" x14ac:dyDescent="0.3">
      <c r="BA41090" s="2"/>
    </row>
    <row r="41091" spans="53:53" x14ac:dyDescent="0.3">
      <c r="BA41091" s="2"/>
    </row>
    <row r="41092" spans="53:53" x14ac:dyDescent="0.3">
      <c r="BA41092" s="2"/>
    </row>
    <row r="41093" spans="53:53" x14ac:dyDescent="0.3">
      <c r="BA41093" s="2"/>
    </row>
    <row r="41094" spans="53:53" x14ac:dyDescent="0.3">
      <c r="BA41094" s="2"/>
    </row>
    <row r="41095" spans="53:53" x14ac:dyDescent="0.3">
      <c r="BA41095" s="2"/>
    </row>
    <row r="41096" spans="53:53" x14ac:dyDescent="0.3">
      <c r="BA41096" s="2"/>
    </row>
    <row r="41097" spans="53:53" x14ac:dyDescent="0.3">
      <c r="BA41097" s="2"/>
    </row>
    <row r="41098" spans="53:53" x14ac:dyDescent="0.3">
      <c r="BA41098" s="2"/>
    </row>
    <row r="41099" spans="53:53" x14ac:dyDescent="0.3">
      <c r="BA41099" s="2"/>
    </row>
    <row r="41100" spans="53:53" x14ac:dyDescent="0.3">
      <c r="BA41100" s="2"/>
    </row>
    <row r="41101" spans="53:53" x14ac:dyDescent="0.3">
      <c r="BA41101" s="2"/>
    </row>
    <row r="41102" spans="53:53" x14ac:dyDescent="0.3">
      <c r="BA41102" s="2"/>
    </row>
    <row r="41103" spans="53:53" x14ac:dyDescent="0.3">
      <c r="BA41103" s="2"/>
    </row>
    <row r="41104" spans="53:53" x14ac:dyDescent="0.3">
      <c r="BA41104" s="2"/>
    </row>
    <row r="41105" spans="53:53" x14ac:dyDescent="0.3">
      <c r="BA41105" s="2"/>
    </row>
    <row r="41106" spans="53:53" x14ac:dyDescent="0.3">
      <c r="BA41106" s="2"/>
    </row>
    <row r="41107" spans="53:53" x14ac:dyDescent="0.3">
      <c r="BA41107" s="2"/>
    </row>
    <row r="41108" spans="53:53" x14ac:dyDescent="0.3">
      <c r="BA41108" s="2"/>
    </row>
    <row r="41109" spans="53:53" x14ac:dyDescent="0.3">
      <c r="BA41109" s="2"/>
    </row>
    <row r="41110" spans="53:53" x14ac:dyDescent="0.3">
      <c r="BA41110" s="2"/>
    </row>
    <row r="41111" spans="53:53" x14ac:dyDescent="0.3">
      <c r="BA41111" s="2"/>
    </row>
    <row r="41112" spans="53:53" x14ac:dyDescent="0.3">
      <c r="BA41112" s="2"/>
    </row>
    <row r="41113" spans="53:53" x14ac:dyDescent="0.3">
      <c r="BA41113" s="2"/>
    </row>
    <row r="41114" spans="53:53" x14ac:dyDescent="0.3">
      <c r="BA41114" s="2"/>
    </row>
    <row r="41115" spans="53:53" x14ac:dyDescent="0.3">
      <c r="BA41115" s="2"/>
    </row>
    <row r="41116" spans="53:53" x14ac:dyDescent="0.3">
      <c r="BA41116" s="2"/>
    </row>
    <row r="41117" spans="53:53" x14ac:dyDescent="0.3">
      <c r="BA41117" s="2"/>
    </row>
    <row r="41118" spans="53:53" x14ac:dyDescent="0.3">
      <c r="BA41118" s="2"/>
    </row>
    <row r="41119" spans="53:53" x14ac:dyDescent="0.3">
      <c r="BA41119" s="2"/>
    </row>
    <row r="41120" spans="53:53" x14ac:dyDescent="0.3">
      <c r="BA41120" s="2"/>
    </row>
    <row r="41121" spans="53:53" x14ac:dyDescent="0.3">
      <c r="BA41121" s="2"/>
    </row>
    <row r="41122" spans="53:53" x14ac:dyDescent="0.3">
      <c r="BA41122" s="2"/>
    </row>
    <row r="41123" spans="53:53" x14ac:dyDescent="0.3">
      <c r="BA41123" s="2"/>
    </row>
    <row r="41124" spans="53:53" x14ac:dyDescent="0.3">
      <c r="BA41124" s="2"/>
    </row>
    <row r="41125" spans="53:53" x14ac:dyDescent="0.3">
      <c r="BA41125" s="2"/>
    </row>
    <row r="41126" spans="53:53" x14ac:dyDescent="0.3">
      <c r="BA41126" s="2"/>
    </row>
    <row r="41127" spans="53:53" x14ac:dyDescent="0.3">
      <c r="BA41127" s="2"/>
    </row>
    <row r="41128" spans="53:53" x14ac:dyDescent="0.3">
      <c r="BA41128" s="2"/>
    </row>
    <row r="41129" spans="53:53" x14ac:dyDescent="0.3">
      <c r="BA41129" s="2"/>
    </row>
    <row r="41130" spans="53:53" x14ac:dyDescent="0.3">
      <c r="BA41130" s="2"/>
    </row>
    <row r="41131" spans="53:53" x14ac:dyDescent="0.3">
      <c r="BA41131" s="2"/>
    </row>
    <row r="41132" spans="53:53" x14ac:dyDescent="0.3">
      <c r="BA41132" s="2"/>
    </row>
    <row r="41133" spans="53:53" x14ac:dyDescent="0.3">
      <c r="BA41133" s="2"/>
    </row>
    <row r="41134" spans="53:53" x14ac:dyDescent="0.3">
      <c r="BA41134" s="2"/>
    </row>
    <row r="41135" spans="53:53" x14ac:dyDescent="0.3">
      <c r="BA41135" s="2"/>
    </row>
    <row r="41136" spans="53:53" x14ac:dyDescent="0.3">
      <c r="BA41136" s="2"/>
    </row>
    <row r="41137" spans="53:53" x14ac:dyDescent="0.3">
      <c r="BA41137" s="2"/>
    </row>
    <row r="41138" spans="53:53" x14ac:dyDescent="0.3">
      <c r="BA41138" s="2"/>
    </row>
    <row r="41139" spans="53:53" x14ac:dyDescent="0.3">
      <c r="BA41139" s="2"/>
    </row>
    <row r="41140" spans="53:53" x14ac:dyDescent="0.3">
      <c r="BA41140" s="2"/>
    </row>
    <row r="41141" spans="53:53" x14ac:dyDescent="0.3">
      <c r="BA41141" s="2"/>
    </row>
    <row r="41142" spans="53:53" x14ac:dyDescent="0.3">
      <c r="BA41142" s="2"/>
    </row>
    <row r="41143" spans="53:53" x14ac:dyDescent="0.3">
      <c r="BA41143" s="2"/>
    </row>
    <row r="41144" spans="53:53" x14ac:dyDescent="0.3">
      <c r="BA41144" s="2"/>
    </row>
    <row r="41145" spans="53:53" x14ac:dyDescent="0.3">
      <c r="BA41145" s="2"/>
    </row>
    <row r="41146" spans="53:53" x14ac:dyDescent="0.3">
      <c r="BA41146" s="2"/>
    </row>
    <row r="41147" spans="53:53" x14ac:dyDescent="0.3">
      <c r="BA41147" s="2"/>
    </row>
    <row r="41148" spans="53:53" x14ac:dyDescent="0.3">
      <c r="BA41148" s="2"/>
    </row>
    <row r="41149" spans="53:53" x14ac:dyDescent="0.3">
      <c r="BA41149" s="2"/>
    </row>
    <row r="41150" spans="53:53" x14ac:dyDescent="0.3">
      <c r="BA41150" s="2"/>
    </row>
    <row r="41151" spans="53:53" x14ac:dyDescent="0.3">
      <c r="BA41151" s="2"/>
    </row>
    <row r="41152" spans="53:53" x14ac:dyDescent="0.3">
      <c r="BA41152" s="2"/>
    </row>
    <row r="41153" spans="53:53" x14ac:dyDescent="0.3">
      <c r="BA41153" s="2"/>
    </row>
    <row r="41154" spans="53:53" x14ac:dyDescent="0.3">
      <c r="BA41154" s="2"/>
    </row>
    <row r="41155" spans="53:53" x14ac:dyDescent="0.3">
      <c r="BA41155" s="2"/>
    </row>
    <row r="41156" spans="53:53" x14ac:dyDescent="0.3">
      <c r="BA41156" s="2"/>
    </row>
    <row r="41157" spans="53:53" x14ac:dyDescent="0.3">
      <c r="BA41157" s="2"/>
    </row>
    <row r="41158" spans="53:53" x14ac:dyDescent="0.3">
      <c r="BA41158" s="2"/>
    </row>
    <row r="41159" spans="53:53" x14ac:dyDescent="0.3">
      <c r="BA41159" s="2"/>
    </row>
    <row r="41160" spans="53:53" x14ac:dyDescent="0.3">
      <c r="BA41160" s="2"/>
    </row>
    <row r="41161" spans="53:53" x14ac:dyDescent="0.3">
      <c r="BA41161" s="2"/>
    </row>
    <row r="41162" spans="53:53" x14ac:dyDescent="0.3">
      <c r="BA41162" s="2"/>
    </row>
    <row r="41163" spans="53:53" x14ac:dyDescent="0.3">
      <c r="BA41163" s="2"/>
    </row>
    <row r="41164" spans="53:53" x14ac:dyDescent="0.3">
      <c r="BA41164" s="2"/>
    </row>
    <row r="41165" spans="53:53" x14ac:dyDescent="0.3">
      <c r="BA41165" s="2"/>
    </row>
    <row r="41166" spans="53:53" x14ac:dyDescent="0.3">
      <c r="BA41166" s="2"/>
    </row>
    <row r="41167" spans="53:53" x14ac:dyDescent="0.3">
      <c r="BA41167" s="2"/>
    </row>
    <row r="41168" spans="53:53" x14ac:dyDescent="0.3">
      <c r="BA41168" s="2"/>
    </row>
    <row r="41169" spans="53:53" x14ac:dyDescent="0.3">
      <c r="BA41169" s="2"/>
    </row>
    <row r="41170" spans="53:53" x14ac:dyDescent="0.3">
      <c r="BA41170" s="2"/>
    </row>
    <row r="41171" spans="53:53" x14ac:dyDescent="0.3">
      <c r="BA41171" s="2"/>
    </row>
    <row r="41172" spans="53:53" x14ac:dyDescent="0.3">
      <c r="BA41172" s="2"/>
    </row>
    <row r="41173" spans="53:53" x14ac:dyDescent="0.3">
      <c r="BA41173" s="2"/>
    </row>
    <row r="41174" spans="53:53" x14ac:dyDescent="0.3">
      <c r="BA41174" s="2"/>
    </row>
    <row r="41175" spans="53:53" x14ac:dyDescent="0.3">
      <c r="BA41175" s="2"/>
    </row>
    <row r="41176" spans="53:53" x14ac:dyDescent="0.3">
      <c r="BA41176" s="2"/>
    </row>
    <row r="41177" spans="53:53" x14ac:dyDescent="0.3">
      <c r="BA41177" s="2"/>
    </row>
    <row r="41178" spans="53:53" x14ac:dyDescent="0.3">
      <c r="BA41178" s="2"/>
    </row>
    <row r="41179" spans="53:53" x14ac:dyDescent="0.3">
      <c r="BA41179" s="2"/>
    </row>
    <row r="41180" spans="53:53" x14ac:dyDescent="0.3">
      <c r="BA41180" s="2"/>
    </row>
    <row r="41181" spans="53:53" x14ac:dyDescent="0.3">
      <c r="BA41181" s="2"/>
    </row>
    <row r="41182" spans="53:53" x14ac:dyDescent="0.3">
      <c r="BA41182" s="2"/>
    </row>
    <row r="41183" spans="53:53" x14ac:dyDescent="0.3">
      <c r="BA41183" s="2"/>
    </row>
    <row r="41184" spans="53:53" x14ac:dyDescent="0.3">
      <c r="BA41184" s="2"/>
    </row>
    <row r="41185" spans="53:53" x14ac:dyDescent="0.3">
      <c r="BA41185" s="2"/>
    </row>
    <row r="41186" spans="53:53" x14ac:dyDescent="0.3">
      <c r="BA41186" s="2"/>
    </row>
    <row r="41187" spans="53:53" x14ac:dyDescent="0.3">
      <c r="BA41187" s="2"/>
    </row>
    <row r="41188" spans="53:53" x14ac:dyDescent="0.3">
      <c r="BA41188" s="2"/>
    </row>
    <row r="41189" spans="53:53" x14ac:dyDescent="0.3">
      <c r="BA41189" s="2"/>
    </row>
    <row r="41190" spans="53:53" x14ac:dyDescent="0.3">
      <c r="BA41190" s="2"/>
    </row>
    <row r="41191" spans="53:53" x14ac:dyDescent="0.3">
      <c r="BA41191" s="2"/>
    </row>
    <row r="41192" spans="53:53" x14ac:dyDescent="0.3">
      <c r="BA41192" s="2"/>
    </row>
    <row r="41193" spans="53:53" x14ac:dyDescent="0.3">
      <c r="BA41193" s="2"/>
    </row>
    <row r="41194" spans="53:53" x14ac:dyDescent="0.3">
      <c r="BA41194" s="2"/>
    </row>
    <row r="41195" spans="53:53" x14ac:dyDescent="0.3">
      <c r="BA41195" s="2"/>
    </row>
    <row r="41196" spans="53:53" x14ac:dyDescent="0.3">
      <c r="BA41196" s="2"/>
    </row>
    <row r="41197" spans="53:53" x14ac:dyDescent="0.3">
      <c r="BA41197" s="2"/>
    </row>
    <row r="41198" spans="53:53" x14ac:dyDescent="0.3">
      <c r="BA41198" s="2"/>
    </row>
    <row r="41199" spans="53:53" x14ac:dyDescent="0.3">
      <c r="BA41199" s="2"/>
    </row>
    <row r="41200" spans="53:53" x14ac:dyDescent="0.3">
      <c r="BA41200" s="2"/>
    </row>
    <row r="41201" spans="53:53" x14ac:dyDescent="0.3">
      <c r="BA41201" s="2"/>
    </row>
    <row r="41202" spans="53:53" x14ac:dyDescent="0.3">
      <c r="BA41202" s="2"/>
    </row>
    <row r="41203" spans="53:53" x14ac:dyDescent="0.3">
      <c r="BA41203" s="2"/>
    </row>
    <row r="41204" spans="53:53" x14ac:dyDescent="0.3">
      <c r="BA41204" s="2"/>
    </row>
    <row r="41205" spans="53:53" x14ac:dyDescent="0.3">
      <c r="BA41205" s="2"/>
    </row>
    <row r="41206" spans="53:53" x14ac:dyDescent="0.3">
      <c r="BA41206" s="2"/>
    </row>
    <row r="41207" spans="53:53" x14ac:dyDescent="0.3">
      <c r="BA41207" s="2"/>
    </row>
    <row r="41208" spans="53:53" x14ac:dyDescent="0.3">
      <c r="BA41208" s="2"/>
    </row>
    <row r="41209" spans="53:53" x14ac:dyDescent="0.3">
      <c r="BA41209" s="2"/>
    </row>
    <row r="41210" spans="53:53" x14ac:dyDescent="0.3">
      <c r="BA41210" s="2"/>
    </row>
    <row r="41211" spans="53:53" x14ac:dyDescent="0.3">
      <c r="BA41211" s="2"/>
    </row>
    <row r="41212" spans="53:53" x14ac:dyDescent="0.3">
      <c r="BA41212" s="2"/>
    </row>
    <row r="41213" spans="53:53" x14ac:dyDescent="0.3">
      <c r="BA41213" s="2"/>
    </row>
    <row r="41214" spans="53:53" x14ac:dyDescent="0.3">
      <c r="BA41214" s="2"/>
    </row>
    <row r="41215" spans="53:53" x14ac:dyDescent="0.3">
      <c r="BA41215" s="2"/>
    </row>
    <row r="41216" spans="53:53" x14ac:dyDescent="0.3">
      <c r="BA41216" s="2"/>
    </row>
    <row r="41217" spans="53:53" x14ac:dyDescent="0.3">
      <c r="BA41217" s="2"/>
    </row>
    <row r="41218" spans="53:53" x14ac:dyDescent="0.3">
      <c r="BA41218" s="2"/>
    </row>
    <row r="41219" spans="53:53" x14ac:dyDescent="0.3">
      <c r="BA41219" s="2"/>
    </row>
    <row r="41220" spans="53:53" x14ac:dyDescent="0.3">
      <c r="BA41220" s="2"/>
    </row>
    <row r="41221" spans="53:53" x14ac:dyDescent="0.3">
      <c r="BA41221" s="2"/>
    </row>
    <row r="41222" spans="53:53" x14ac:dyDescent="0.3">
      <c r="BA41222" s="2"/>
    </row>
    <row r="41223" spans="53:53" x14ac:dyDescent="0.3">
      <c r="BA41223" s="2"/>
    </row>
    <row r="41224" spans="53:53" x14ac:dyDescent="0.3">
      <c r="BA41224" s="2"/>
    </row>
    <row r="41225" spans="53:53" x14ac:dyDescent="0.3">
      <c r="BA41225" s="2"/>
    </row>
    <row r="41226" spans="53:53" x14ac:dyDescent="0.3">
      <c r="BA41226" s="2"/>
    </row>
    <row r="41227" spans="53:53" x14ac:dyDescent="0.3">
      <c r="BA41227" s="2"/>
    </row>
    <row r="41228" spans="53:53" x14ac:dyDescent="0.3">
      <c r="BA41228" s="2"/>
    </row>
    <row r="41229" spans="53:53" x14ac:dyDescent="0.3">
      <c r="BA41229" s="2"/>
    </row>
    <row r="41230" spans="53:53" x14ac:dyDescent="0.3">
      <c r="BA41230" s="2"/>
    </row>
    <row r="41231" spans="53:53" x14ac:dyDescent="0.3">
      <c r="BA41231" s="2"/>
    </row>
    <row r="41232" spans="53:53" x14ac:dyDescent="0.3">
      <c r="BA41232" s="2"/>
    </row>
    <row r="41233" spans="53:53" x14ac:dyDescent="0.3">
      <c r="BA41233" s="2"/>
    </row>
    <row r="41234" spans="53:53" x14ac:dyDescent="0.3">
      <c r="BA41234" s="2"/>
    </row>
    <row r="41235" spans="53:53" x14ac:dyDescent="0.3">
      <c r="BA41235" s="2"/>
    </row>
    <row r="41236" spans="53:53" x14ac:dyDescent="0.3">
      <c r="BA41236" s="2"/>
    </row>
    <row r="41237" spans="53:53" x14ac:dyDescent="0.3">
      <c r="BA41237" s="2"/>
    </row>
    <row r="41238" spans="53:53" x14ac:dyDescent="0.3">
      <c r="BA41238" s="2"/>
    </row>
    <row r="41239" spans="53:53" x14ac:dyDescent="0.3">
      <c r="BA41239" s="2"/>
    </row>
    <row r="41240" spans="53:53" x14ac:dyDescent="0.3">
      <c r="BA41240" s="2"/>
    </row>
    <row r="41241" spans="53:53" x14ac:dyDescent="0.3">
      <c r="BA41241" s="2"/>
    </row>
    <row r="41242" spans="53:53" x14ac:dyDescent="0.3">
      <c r="BA41242" s="2"/>
    </row>
    <row r="41243" spans="53:53" x14ac:dyDescent="0.3">
      <c r="BA41243" s="2"/>
    </row>
    <row r="41244" spans="53:53" x14ac:dyDescent="0.3">
      <c r="BA41244" s="2"/>
    </row>
    <row r="41245" spans="53:53" x14ac:dyDescent="0.3">
      <c r="BA41245" s="2"/>
    </row>
    <row r="41246" spans="53:53" x14ac:dyDescent="0.3">
      <c r="BA41246" s="2"/>
    </row>
    <row r="41247" spans="53:53" x14ac:dyDescent="0.3">
      <c r="BA41247" s="2"/>
    </row>
    <row r="41248" spans="53:53" x14ac:dyDescent="0.3">
      <c r="BA41248" s="2"/>
    </row>
    <row r="41249" spans="53:53" x14ac:dyDescent="0.3">
      <c r="BA41249" s="2"/>
    </row>
    <row r="41250" spans="53:53" x14ac:dyDescent="0.3">
      <c r="BA41250" s="2"/>
    </row>
    <row r="41251" spans="53:53" x14ac:dyDescent="0.3">
      <c r="BA41251" s="2"/>
    </row>
    <row r="41252" spans="53:53" x14ac:dyDescent="0.3">
      <c r="BA41252" s="2"/>
    </row>
    <row r="41253" spans="53:53" x14ac:dyDescent="0.3">
      <c r="BA41253" s="2"/>
    </row>
    <row r="41254" spans="53:53" x14ac:dyDescent="0.3">
      <c r="BA41254" s="2"/>
    </row>
    <row r="41255" spans="53:53" x14ac:dyDescent="0.3">
      <c r="BA41255" s="2"/>
    </row>
    <row r="41256" spans="53:53" x14ac:dyDescent="0.3">
      <c r="BA41256" s="2"/>
    </row>
    <row r="41257" spans="53:53" x14ac:dyDescent="0.3">
      <c r="BA41257" s="2"/>
    </row>
    <row r="41258" spans="53:53" x14ac:dyDescent="0.3">
      <c r="BA41258" s="2"/>
    </row>
    <row r="41259" spans="53:53" x14ac:dyDescent="0.3">
      <c r="BA41259" s="2"/>
    </row>
    <row r="41260" spans="53:53" x14ac:dyDescent="0.3">
      <c r="BA41260" s="2"/>
    </row>
    <row r="41261" spans="53:53" x14ac:dyDescent="0.3">
      <c r="BA41261" s="2"/>
    </row>
    <row r="41262" spans="53:53" x14ac:dyDescent="0.3">
      <c r="BA41262" s="2"/>
    </row>
    <row r="41263" spans="53:53" x14ac:dyDescent="0.3">
      <c r="BA41263" s="2"/>
    </row>
    <row r="41264" spans="53:53" x14ac:dyDescent="0.3">
      <c r="BA41264" s="2"/>
    </row>
    <row r="41265" spans="53:53" x14ac:dyDescent="0.3">
      <c r="BA41265" s="2"/>
    </row>
    <row r="41266" spans="53:53" x14ac:dyDescent="0.3">
      <c r="BA41266" s="2"/>
    </row>
    <row r="41267" spans="53:53" x14ac:dyDescent="0.3">
      <c r="BA41267" s="2"/>
    </row>
    <row r="41268" spans="53:53" x14ac:dyDescent="0.3">
      <c r="BA41268" s="2"/>
    </row>
    <row r="41269" spans="53:53" x14ac:dyDescent="0.3">
      <c r="BA41269" s="2"/>
    </row>
    <row r="41270" spans="53:53" x14ac:dyDescent="0.3">
      <c r="BA41270" s="2"/>
    </row>
    <row r="41271" spans="53:53" x14ac:dyDescent="0.3">
      <c r="BA41271" s="2"/>
    </row>
    <row r="41272" spans="53:53" x14ac:dyDescent="0.3">
      <c r="BA41272" s="2"/>
    </row>
    <row r="41273" spans="53:53" x14ac:dyDescent="0.3">
      <c r="BA41273" s="2"/>
    </row>
    <row r="41274" spans="53:53" x14ac:dyDescent="0.3">
      <c r="BA41274" s="2"/>
    </row>
    <row r="41275" spans="53:53" x14ac:dyDescent="0.3">
      <c r="BA41275" s="2"/>
    </row>
    <row r="41276" spans="53:53" x14ac:dyDescent="0.3">
      <c r="BA41276" s="2"/>
    </row>
    <row r="41277" spans="53:53" x14ac:dyDescent="0.3">
      <c r="BA41277" s="2"/>
    </row>
    <row r="41278" spans="53:53" x14ac:dyDescent="0.3">
      <c r="BA41278" s="2"/>
    </row>
    <row r="41279" spans="53:53" x14ac:dyDescent="0.3">
      <c r="BA41279" s="2"/>
    </row>
    <row r="41280" spans="53:53" x14ac:dyDescent="0.3">
      <c r="BA41280" s="2"/>
    </row>
    <row r="41281" spans="53:53" x14ac:dyDescent="0.3">
      <c r="BA41281" s="2"/>
    </row>
    <row r="41282" spans="53:53" x14ac:dyDescent="0.3">
      <c r="BA41282" s="2"/>
    </row>
    <row r="41283" spans="53:53" x14ac:dyDescent="0.3">
      <c r="BA41283" s="2"/>
    </row>
    <row r="41284" spans="53:53" x14ac:dyDescent="0.3">
      <c r="BA41284" s="2"/>
    </row>
    <row r="41285" spans="53:53" x14ac:dyDescent="0.3">
      <c r="BA41285" s="2"/>
    </row>
    <row r="41286" spans="53:53" x14ac:dyDescent="0.3">
      <c r="BA41286" s="2"/>
    </row>
    <row r="41287" spans="53:53" x14ac:dyDescent="0.3">
      <c r="BA41287" s="2"/>
    </row>
    <row r="41288" spans="53:53" x14ac:dyDescent="0.3">
      <c r="BA41288" s="2"/>
    </row>
    <row r="41289" spans="53:53" x14ac:dyDescent="0.3">
      <c r="BA41289" s="2"/>
    </row>
    <row r="41290" spans="53:53" x14ac:dyDescent="0.3">
      <c r="BA41290" s="2"/>
    </row>
    <row r="41291" spans="53:53" x14ac:dyDescent="0.3">
      <c r="BA41291" s="2"/>
    </row>
    <row r="41292" spans="53:53" x14ac:dyDescent="0.3">
      <c r="BA41292" s="2"/>
    </row>
    <row r="41293" spans="53:53" x14ac:dyDescent="0.3">
      <c r="BA41293" s="2"/>
    </row>
    <row r="41294" spans="53:53" x14ac:dyDescent="0.3">
      <c r="BA41294" s="2"/>
    </row>
    <row r="41295" spans="53:53" x14ac:dyDescent="0.3">
      <c r="BA41295" s="2"/>
    </row>
    <row r="41296" spans="53:53" x14ac:dyDescent="0.3">
      <c r="BA41296" s="2"/>
    </row>
    <row r="41297" spans="53:53" x14ac:dyDescent="0.3">
      <c r="BA41297" s="2"/>
    </row>
    <row r="41298" spans="53:53" x14ac:dyDescent="0.3">
      <c r="BA41298" s="2"/>
    </row>
    <row r="41299" spans="53:53" x14ac:dyDescent="0.3">
      <c r="BA41299" s="2"/>
    </row>
    <row r="41300" spans="53:53" x14ac:dyDescent="0.3">
      <c r="BA41300" s="2"/>
    </row>
    <row r="41301" spans="53:53" x14ac:dyDescent="0.3">
      <c r="BA41301" s="2"/>
    </row>
    <row r="41302" spans="53:53" x14ac:dyDescent="0.3">
      <c r="BA41302" s="2"/>
    </row>
    <row r="41303" spans="53:53" x14ac:dyDescent="0.3">
      <c r="BA41303" s="2"/>
    </row>
    <row r="41304" spans="53:53" x14ac:dyDescent="0.3">
      <c r="BA41304" s="2"/>
    </row>
    <row r="41305" spans="53:53" x14ac:dyDescent="0.3">
      <c r="BA41305" s="2"/>
    </row>
    <row r="41306" spans="53:53" x14ac:dyDescent="0.3">
      <c r="BA41306" s="2"/>
    </row>
    <row r="41307" spans="53:53" x14ac:dyDescent="0.3">
      <c r="BA41307" s="2"/>
    </row>
    <row r="41308" spans="53:53" x14ac:dyDescent="0.3">
      <c r="BA41308" s="2"/>
    </row>
    <row r="41309" spans="53:53" x14ac:dyDescent="0.3">
      <c r="BA41309" s="2"/>
    </row>
    <row r="41310" spans="53:53" x14ac:dyDescent="0.3">
      <c r="BA41310" s="2"/>
    </row>
    <row r="41311" spans="53:53" x14ac:dyDescent="0.3">
      <c r="BA41311" s="2"/>
    </row>
    <row r="41312" spans="53:53" x14ac:dyDescent="0.3">
      <c r="BA41312" s="2"/>
    </row>
    <row r="41313" spans="53:53" x14ac:dyDescent="0.3">
      <c r="BA41313" s="2"/>
    </row>
    <row r="41314" spans="53:53" x14ac:dyDescent="0.3">
      <c r="BA41314" s="2"/>
    </row>
    <row r="41315" spans="53:53" x14ac:dyDescent="0.3">
      <c r="BA41315" s="2"/>
    </row>
    <row r="41316" spans="53:53" x14ac:dyDescent="0.3">
      <c r="BA41316" s="2"/>
    </row>
    <row r="41317" spans="53:53" x14ac:dyDescent="0.3">
      <c r="BA41317" s="2"/>
    </row>
    <row r="41318" spans="53:53" x14ac:dyDescent="0.3">
      <c r="BA41318" s="2"/>
    </row>
    <row r="41319" spans="53:53" x14ac:dyDescent="0.3">
      <c r="BA41319" s="2"/>
    </row>
    <row r="41320" spans="53:53" x14ac:dyDescent="0.3">
      <c r="BA41320" s="2"/>
    </row>
    <row r="41321" spans="53:53" x14ac:dyDescent="0.3">
      <c r="BA41321" s="2"/>
    </row>
    <row r="41322" spans="53:53" x14ac:dyDescent="0.3">
      <c r="BA41322" s="2"/>
    </row>
    <row r="41323" spans="53:53" x14ac:dyDescent="0.3">
      <c r="BA41323" s="2"/>
    </row>
    <row r="41324" spans="53:53" x14ac:dyDescent="0.3">
      <c r="BA41324" s="2"/>
    </row>
    <row r="41325" spans="53:53" x14ac:dyDescent="0.3">
      <c r="BA41325" s="2"/>
    </row>
    <row r="41326" spans="53:53" x14ac:dyDescent="0.3">
      <c r="BA41326" s="2"/>
    </row>
    <row r="41327" spans="53:53" x14ac:dyDescent="0.3">
      <c r="BA41327" s="2"/>
    </row>
    <row r="41328" spans="53:53" x14ac:dyDescent="0.3">
      <c r="BA41328" s="2"/>
    </row>
    <row r="41329" spans="53:53" x14ac:dyDescent="0.3">
      <c r="BA41329" s="2"/>
    </row>
    <row r="41330" spans="53:53" x14ac:dyDescent="0.3">
      <c r="BA41330" s="2"/>
    </row>
    <row r="41331" spans="53:53" x14ac:dyDescent="0.3">
      <c r="BA41331" s="2"/>
    </row>
    <row r="41332" spans="53:53" x14ac:dyDescent="0.3">
      <c r="BA41332" s="2"/>
    </row>
    <row r="41333" spans="53:53" x14ac:dyDescent="0.3">
      <c r="BA41333" s="2"/>
    </row>
    <row r="41334" spans="53:53" x14ac:dyDescent="0.3">
      <c r="BA41334" s="2"/>
    </row>
    <row r="41335" spans="53:53" x14ac:dyDescent="0.3">
      <c r="BA41335" s="2"/>
    </row>
    <row r="41336" spans="53:53" x14ac:dyDescent="0.3">
      <c r="BA41336" s="2"/>
    </row>
    <row r="41337" spans="53:53" x14ac:dyDescent="0.3">
      <c r="BA41337" s="2"/>
    </row>
    <row r="41338" spans="53:53" x14ac:dyDescent="0.3">
      <c r="BA41338" s="2"/>
    </row>
    <row r="41339" spans="53:53" x14ac:dyDescent="0.3">
      <c r="BA41339" s="2"/>
    </row>
    <row r="41340" spans="53:53" x14ac:dyDescent="0.3">
      <c r="BA41340" s="2"/>
    </row>
    <row r="41341" spans="53:53" x14ac:dyDescent="0.3">
      <c r="BA41341" s="2"/>
    </row>
    <row r="41342" spans="53:53" x14ac:dyDescent="0.3">
      <c r="BA41342" s="2"/>
    </row>
    <row r="41343" spans="53:53" x14ac:dyDescent="0.3">
      <c r="BA41343" s="2"/>
    </row>
    <row r="41344" spans="53:53" x14ac:dyDescent="0.3">
      <c r="BA41344" s="2"/>
    </row>
    <row r="41345" spans="53:53" x14ac:dyDescent="0.3">
      <c r="BA41345" s="2"/>
    </row>
    <row r="41346" spans="53:53" x14ac:dyDescent="0.3">
      <c r="BA41346" s="2"/>
    </row>
    <row r="41347" spans="53:53" x14ac:dyDescent="0.3">
      <c r="BA41347" s="2"/>
    </row>
    <row r="41348" spans="53:53" x14ac:dyDescent="0.3">
      <c r="BA41348" s="2"/>
    </row>
    <row r="41349" spans="53:53" x14ac:dyDescent="0.3">
      <c r="BA41349" s="2"/>
    </row>
    <row r="41350" spans="53:53" x14ac:dyDescent="0.3">
      <c r="BA41350" s="2"/>
    </row>
    <row r="41351" spans="53:53" x14ac:dyDescent="0.3">
      <c r="BA41351" s="2"/>
    </row>
    <row r="41352" spans="53:53" x14ac:dyDescent="0.3">
      <c r="BA41352" s="2"/>
    </row>
    <row r="41353" spans="53:53" x14ac:dyDescent="0.3">
      <c r="BA41353" s="2"/>
    </row>
    <row r="41354" spans="53:53" x14ac:dyDescent="0.3">
      <c r="BA41354" s="2"/>
    </row>
    <row r="41355" spans="53:53" x14ac:dyDescent="0.3">
      <c r="BA41355" s="2"/>
    </row>
    <row r="41356" spans="53:53" x14ac:dyDescent="0.3">
      <c r="BA41356" s="2"/>
    </row>
    <row r="41357" spans="53:53" x14ac:dyDescent="0.3">
      <c r="BA41357" s="2"/>
    </row>
    <row r="41358" spans="53:53" x14ac:dyDescent="0.3">
      <c r="BA41358" s="2"/>
    </row>
    <row r="41359" spans="53:53" x14ac:dyDescent="0.3">
      <c r="BA41359" s="2"/>
    </row>
    <row r="41360" spans="53:53" x14ac:dyDescent="0.3">
      <c r="BA41360" s="2"/>
    </row>
    <row r="41361" spans="53:53" x14ac:dyDescent="0.3">
      <c r="BA41361" s="2"/>
    </row>
    <row r="41362" spans="53:53" x14ac:dyDescent="0.3">
      <c r="BA41362" s="2"/>
    </row>
    <row r="41363" spans="53:53" x14ac:dyDescent="0.3">
      <c r="BA41363" s="2"/>
    </row>
    <row r="41364" spans="53:53" x14ac:dyDescent="0.3">
      <c r="BA41364" s="2"/>
    </row>
    <row r="41365" spans="53:53" x14ac:dyDescent="0.3">
      <c r="BA41365" s="2"/>
    </row>
    <row r="41366" spans="53:53" x14ac:dyDescent="0.3">
      <c r="BA41366" s="2"/>
    </row>
    <row r="41367" spans="53:53" x14ac:dyDescent="0.3">
      <c r="BA41367" s="2"/>
    </row>
    <row r="41368" spans="53:53" x14ac:dyDescent="0.3">
      <c r="BA41368" s="2"/>
    </row>
    <row r="41369" spans="53:53" x14ac:dyDescent="0.3">
      <c r="BA41369" s="2"/>
    </row>
    <row r="41370" spans="53:53" x14ac:dyDescent="0.3">
      <c r="BA41370" s="2"/>
    </row>
    <row r="41371" spans="53:53" x14ac:dyDescent="0.3">
      <c r="BA41371" s="2"/>
    </row>
    <row r="41372" spans="53:53" x14ac:dyDescent="0.3">
      <c r="BA41372" s="2"/>
    </row>
    <row r="41373" spans="53:53" x14ac:dyDescent="0.3">
      <c r="BA41373" s="2"/>
    </row>
    <row r="41374" spans="53:53" x14ac:dyDescent="0.3">
      <c r="BA41374" s="2"/>
    </row>
    <row r="41375" spans="53:53" x14ac:dyDescent="0.3">
      <c r="BA41375" s="2"/>
    </row>
    <row r="41376" spans="53:53" x14ac:dyDescent="0.3">
      <c r="BA41376" s="2"/>
    </row>
    <row r="41377" spans="53:53" x14ac:dyDescent="0.3">
      <c r="BA41377" s="2"/>
    </row>
    <row r="41378" spans="53:53" x14ac:dyDescent="0.3">
      <c r="BA41378" s="2"/>
    </row>
    <row r="41379" spans="53:53" x14ac:dyDescent="0.3">
      <c r="BA41379" s="2"/>
    </row>
    <row r="41380" spans="53:53" x14ac:dyDescent="0.3">
      <c r="BA41380" s="2"/>
    </row>
    <row r="41381" spans="53:53" x14ac:dyDescent="0.3">
      <c r="BA41381" s="2"/>
    </row>
    <row r="41382" spans="53:53" x14ac:dyDescent="0.3">
      <c r="BA41382" s="2"/>
    </row>
    <row r="41383" spans="53:53" x14ac:dyDescent="0.3">
      <c r="BA41383" s="2"/>
    </row>
    <row r="41384" spans="53:53" x14ac:dyDescent="0.3">
      <c r="BA41384" s="2"/>
    </row>
    <row r="41385" spans="53:53" x14ac:dyDescent="0.3">
      <c r="BA41385" s="2"/>
    </row>
    <row r="41386" spans="53:53" x14ac:dyDescent="0.3">
      <c r="BA41386" s="2"/>
    </row>
    <row r="41387" spans="53:53" x14ac:dyDescent="0.3">
      <c r="BA41387" s="2"/>
    </row>
    <row r="41388" spans="53:53" x14ac:dyDescent="0.3">
      <c r="BA41388" s="2"/>
    </row>
    <row r="41389" spans="53:53" x14ac:dyDescent="0.3">
      <c r="BA41389" s="2"/>
    </row>
    <row r="41390" spans="53:53" x14ac:dyDescent="0.3">
      <c r="BA41390" s="2"/>
    </row>
    <row r="41391" spans="53:53" x14ac:dyDescent="0.3">
      <c r="BA41391" s="2"/>
    </row>
    <row r="41392" spans="53:53" x14ac:dyDescent="0.3">
      <c r="BA41392" s="2"/>
    </row>
    <row r="41393" spans="53:53" x14ac:dyDescent="0.3">
      <c r="BA41393" s="2"/>
    </row>
    <row r="41394" spans="53:53" x14ac:dyDescent="0.3">
      <c r="BA41394" s="2"/>
    </row>
    <row r="41395" spans="53:53" x14ac:dyDescent="0.3">
      <c r="BA41395" s="2"/>
    </row>
    <row r="41396" spans="53:53" x14ac:dyDescent="0.3">
      <c r="BA41396" s="2"/>
    </row>
    <row r="41397" spans="53:53" x14ac:dyDescent="0.3">
      <c r="BA41397" s="2"/>
    </row>
    <row r="41398" spans="53:53" x14ac:dyDescent="0.3">
      <c r="BA41398" s="2"/>
    </row>
    <row r="41399" spans="53:53" x14ac:dyDescent="0.3">
      <c r="BA41399" s="2"/>
    </row>
    <row r="41400" spans="53:53" x14ac:dyDescent="0.3">
      <c r="BA41400" s="2"/>
    </row>
    <row r="41401" spans="53:53" x14ac:dyDescent="0.3">
      <c r="BA41401" s="2"/>
    </row>
    <row r="41402" spans="53:53" x14ac:dyDescent="0.3">
      <c r="BA41402" s="2"/>
    </row>
    <row r="41403" spans="53:53" x14ac:dyDescent="0.3">
      <c r="BA41403" s="2"/>
    </row>
    <row r="41404" spans="53:53" x14ac:dyDescent="0.3">
      <c r="BA41404" s="2"/>
    </row>
    <row r="41405" spans="53:53" x14ac:dyDescent="0.3">
      <c r="BA41405" s="2"/>
    </row>
    <row r="41406" spans="53:53" x14ac:dyDescent="0.3">
      <c r="BA41406" s="2"/>
    </row>
    <row r="41407" spans="53:53" x14ac:dyDescent="0.3">
      <c r="BA41407" s="2"/>
    </row>
    <row r="41408" spans="53:53" x14ac:dyDescent="0.3">
      <c r="BA41408" s="2"/>
    </row>
    <row r="41409" spans="53:53" x14ac:dyDescent="0.3">
      <c r="BA41409" s="2"/>
    </row>
    <row r="41410" spans="53:53" x14ac:dyDescent="0.3">
      <c r="BA41410" s="2"/>
    </row>
    <row r="41411" spans="53:53" x14ac:dyDescent="0.3">
      <c r="BA41411" s="2"/>
    </row>
    <row r="41412" spans="53:53" x14ac:dyDescent="0.3">
      <c r="BA41412" s="2"/>
    </row>
    <row r="41413" spans="53:53" x14ac:dyDescent="0.3">
      <c r="BA41413" s="2"/>
    </row>
    <row r="41414" spans="53:53" x14ac:dyDescent="0.3">
      <c r="BA41414" s="2"/>
    </row>
    <row r="41415" spans="53:53" x14ac:dyDescent="0.3">
      <c r="BA41415" s="2"/>
    </row>
    <row r="41416" spans="53:53" x14ac:dyDescent="0.3">
      <c r="BA41416" s="2"/>
    </row>
    <row r="41417" spans="53:53" x14ac:dyDescent="0.3">
      <c r="BA41417" s="2"/>
    </row>
    <row r="41418" spans="53:53" x14ac:dyDescent="0.3">
      <c r="BA41418" s="2"/>
    </row>
    <row r="41419" spans="53:53" x14ac:dyDescent="0.3">
      <c r="BA41419" s="2"/>
    </row>
    <row r="41420" spans="53:53" x14ac:dyDescent="0.3">
      <c r="BA41420" s="2"/>
    </row>
    <row r="41421" spans="53:53" x14ac:dyDescent="0.3">
      <c r="BA41421" s="2"/>
    </row>
    <row r="41422" spans="53:53" x14ac:dyDescent="0.3">
      <c r="BA41422" s="2"/>
    </row>
    <row r="41423" spans="53:53" x14ac:dyDescent="0.3">
      <c r="BA41423" s="2"/>
    </row>
    <row r="41424" spans="53:53" x14ac:dyDescent="0.3">
      <c r="BA41424" s="2"/>
    </row>
    <row r="41425" spans="53:53" x14ac:dyDescent="0.3">
      <c r="BA41425" s="2"/>
    </row>
    <row r="41426" spans="53:53" x14ac:dyDescent="0.3">
      <c r="BA41426" s="2"/>
    </row>
    <row r="41427" spans="53:53" x14ac:dyDescent="0.3">
      <c r="BA41427" s="2"/>
    </row>
    <row r="41428" spans="53:53" x14ac:dyDescent="0.3">
      <c r="BA41428" s="2"/>
    </row>
    <row r="41429" spans="53:53" x14ac:dyDescent="0.3">
      <c r="BA41429" s="2"/>
    </row>
    <row r="41430" spans="53:53" x14ac:dyDescent="0.3">
      <c r="BA41430" s="2"/>
    </row>
    <row r="41431" spans="53:53" x14ac:dyDescent="0.3">
      <c r="BA41431" s="2"/>
    </row>
    <row r="41432" spans="53:53" x14ac:dyDescent="0.3">
      <c r="BA41432" s="2"/>
    </row>
    <row r="41433" spans="53:53" x14ac:dyDescent="0.3">
      <c r="BA41433" s="2"/>
    </row>
    <row r="41434" spans="53:53" x14ac:dyDescent="0.3">
      <c r="BA41434" s="2"/>
    </row>
    <row r="41435" spans="53:53" x14ac:dyDescent="0.3">
      <c r="BA41435" s="2"/>
    </row>
    <row r="41436" spans="53:53" x14ac:dyDescent="0.3">
      <c r="BA41436" s="2"/>
    </row>
    <row r="41437" spans="53:53" x14ac:dyDescent="0.3">
      <c r="BA41437" s="2"/>
    </row>
    <row r="41438" spans="53:53" x14ac:dyDescent="0.3">
      <c r="BA41438" s="2"/>
    </row>
    <row r="41439" spans="53:53" x14ac:dyDescent="0.3">
      <c r="BA41439" s="2"/>
    </row>
    <row r="41440" spans="53:53" x14ac:dyDescent="0.3">
      <c r="BA41440" s="2"/>
    </row>
    <row r="41441" spans="53:53" x14ac:dyDescent="0.3">
      <c r="BA41441" s="2"/>
    </row>
    <row r="41442" spans="53:53" x14ac:dyDescent="0.3">
      <c r="BA41442" s="2"/>
    </row>
    <row r="41443" spans="53:53" x14ac:dyDescent="0.3">
      <c r="BA41443" s="2"/>
    </row>
    <row r="41444" spans="53:53" x14ac:dyDescent="0.3">
      <c r="BA41444" s="2"/>
    </row>
    <row r="41445" spans="53:53" x14ac:dyDescent="0.3">
      <c r="BA41445" s="2"/>
    </row>
    <row r="41446" spans="53:53" x14ac:dyDescent="0.3">
      <c r="BA41446" s="2"/>
    </row>
    <row r="41447" spans="53:53" x14ac:dyDescent="0.3">
      <c r="BA41447" s="2"/>
    </row>
    <row r="41448" spans="53:53" x14ac:dyDescent="0.3">
      <c r="BA41448" s="2"/>
    </row>
    <row r="41449" spans="53:53" x14ac:dyDescent="0.3">
      <c r="BA41449" s="2"/>
    </row>
    <row r="41450" spans="53:53" x14ac:dyDescent="0.3">
      <c r="BA41450" s="2"/>
    </row>
    <row r="41451" spans="53:53" x14ac:dyDescent="0.3">
      <c r="BA41451" s="2"/>
    </row>
    <row r="41452" spans="53:53" x14ac:dyDescent="0.3">
      <c r="BA41452" s="2"/>
    </row>
    <row r="41453" spans="53:53" x14ac:dyDescent="0.3">
      <c r="BA41453" s="2"/>
    </row>
    <row r="41454" spans="53:53" x14ac:dyDescent="0.3">
      <c r="BA41454" s="2"/>
    </row>
    <row r="41455" spans="53:53" x14ac:dyDescent="0.3">
      <c r="BA41455" s="2"/>
    </row>
    <row r="41456" spans="53:53" x14ac:dyDescent="0.3">
      <c r="BA41456" s="2"/>
    </row>
    <row r="41457" spans="53:53" x14ac:dyDescent="0.3">
      <c r="BA41457" s="2"/>
    </row>
    <row r="41458" spans="53:53" x14ac:dyDescent="0.3">
      <c r="BA41458" s="2"/>
    </row>
    <row r="41459" spans="53:53" x14ac:dyDescent="0.3">
      <c r="BA41459" s="2"/>
    </row>
    <row r="41460" spans="53:53" x14ac:dyDescent="0.3">
      <c r="BA41460" s="2"/>
    </row>
    <row r="41461" spans="53:53" x14ac:dyDescent="0.3">
      <c r="BA41461" s="2"/>
    </row>
    <row r="41462" spans="53:53" x14ac:dyDescent="0.3">
      <c r="BA41462" s="2"/>
    </row>
    <row r="41463" spans="53:53" x14ac:dyDescent="0.3">
      <c r="BA41463" s="2"/>
    </row>
    <row r="41464" spans="53:53" x14ac:dyDescent="0.3">
      <c r="BA41464" s="2"/>
    </row>
    <row r="41465" spans="53:53" x14ac:dyDescent="0.3">
      <c r="BA41465" s="2"/>
    </row>
    <row r="41466" spans="53:53" x14ac:dyDescent="0.3">
      <c r="BA41466" s="2"/>
    </row>
    <row r="41467" spans="53:53" x14ac:dyDescent="0.3">
      <c r="BA41467" s="2"/>
    </row>
    <row r="41468" spans="53:53" x14ac:dyDescent="0.3">
      <c r="BA41468" s="2"/>
    </row>
    <row r="41469" spans="53:53" x14ac:dyDescent="0.3">
      <c r="BA41469" s="2"/>
    </row>
    <row r="41470" spans="53:53" x14ac:dyDescent="0.3">
      <c r="BA41470" s="2"/>
    </row>
    <row r="41471" spans="53:53" x14ac:dyDescent="0.3">
      <c r="BA41471" s="2"/>
    </row>
    <row r="41472" spans="53:53" x14ac:dyDescent="0.3">
      <c r="BA41472" s="2"/>
    </row>
    <row r="41473" spans="53:53" x14ac:dyDescent="0.3">
      <c r="BA41473" s="2"/>
    </row>
    <row r="41474" spans="53:53" x14ac:dyDescent="0.3">
      <c r="BA41474" s="2"/>
    </row>
    <row r="41475" spans="53:53" x14ac:dyDescent="0.3">
      <c r="BA41475" s="2"/>
    </row>
    <row r="41476" spans="53:53" x14ac:dyDescent="0.3">
      <c r="BA41476" s="2"/>
    </row>
    <row r="41477" spans="53:53" x14ac:dyDescent="0.3">
      <c r="BA41477" s="2"/>
    </row>
    <row r="41478" spans="53:53" x14ac:dyDescent="0.3">
      <c r="BA41478" s="2"/>
    </row>
    <row r="41479" spans="53:53" x14ac:dyDescent="0.3">
      <c r="BA41479" s="2"/>
    </row>
    <row r="41480" spans="53:53" x14ac:dyDescent="0.3">
      <c r="BA41480" s="2"/>
    </row>
    <row r="41481" spans="53:53" x14ac:dyDescent="0.3">
      <c r="BA41481" s="2"/>
    </row>
    <row r="41482" spans="53:53" x14ac:dyDescent="0.3">
      <c r="BA41482" s="2"/>
    </row>
    <row r="41483" spans="53:53" x14ac:dyDescent="0.3">
      <c r="BA41483" s="2"/>
    </row>
    <row r="41484" spans="53:53" x14ac:dyDescent="0.3">
      <c r="BA41484" s="2"/>
    </row>
    <row r="41485" spans="53:53" x14ac:dyDescent="0.3">
      <c r="BA41485" s="2"/>
    </row>
    <row r="41486" spans="53:53" x14ac:dyDescent="0.3">
      <c r="BA41486" s="2"/>
    </row>
    <row r="41487" spans="53:53" x14ac:dyDescent="0.3">
      <c r="BA41487" s="2"/>
    </row>
    <row r="41488" spans="53:53" x14ac:dyDescent="0.3">
      <c r="BA41488" s="2"/>
    </row>
    <row r="41489" spans="53:53" x14ac:dyDescent="0.3">
      <c r="BA41489" s="2"/>
    </row>
    <row r="41490" spans="53:53" x14ac:dyDescent="0.3">
      <c r="BA41490" s="2"/>
    </row>
    <row r="41491" spans="53:53" x14ac:dyDescent="0.3">
      <c r="BA41491" s="2"/>
    </row>
    <row r="41492" spans="53:53" x14ac:dyDescent="0.3">
      <c r="BA41492" s="2"/>
    </row>
    <row r="41493" spans="53:53" x14ac:dyDescent="0.3">
      <c r="BA41493" s="2"/>
    </row>
    <row r="41494" spans="53:53" x14ac:dyDescent="0.3">
      <c r="BA41494" s="2"/>
    </row>
    <row r="41495" spans="53:53" x14ac:dyDescent="0.3">
      <c r="BA41495" s="2"/>
    </row>
    <row r="41496" spans="53:53" x14ac:dyDescent="0.3">
      <c r="BA41496" s="2"/>
    </row>
    <row r="41497" spans="53:53" x14ac:dyDescent="0.3">
      <c r="BA41497" s="2"/>
    </row>
    <row r="41498" spans="53:53" x14ac:dyDescent="0.3">
      <c r="BA41498" s="2"/>
    </row>
    <row r="41499" spans="53:53" x14ac:dyDescent="0.3">
      <c r="BA41499" s="2"/>
    </row>
    <row r="41500" spans="53:53" x14ac:dyDescent="0.3">
      <c r="BA41500" s="2"/>
    </row>
    <row r="41501" spans="53:53" x14ac:dyDescent="0.3">
      <c r="BA41501" s="2"/>
    </row>
    <row r="41502" spans="53:53" x14ac:dyDescent="0.3">
      <c r="BA41502" s="2"/>
    </row>
    <row r="41503" spans="53:53" x14ac:dyDescent="0.3">
      <c r="BA41503" s="2"/>
    </row>
    <row r="41504" spans="53:53" x14ac:dyDescent="0.3">
      <c r="BA41504" s="2"/>
    </row>
    <row r="41505" spans="53:53" x14ac:dyDescent="0.3">
      <c r="BA41505" s="2"/>
    </row>
    <row r="41506" spans="53:53" x14ac:dyDescent="0.3">
      <c r="BA41506" s="2"/>
    </row>
    <row r="41507" spans="53:53" x14ac:dyDescent="0.3">
      <c r="BA41507" s="2"/>
    </row>
    <row r="41508" spans="53:53" x14ac:dyDescent="0.3">
      <c r="BA41508" s="2"/>
    </row>
    <row r="41509" spans="53:53" x14ac:dyDescent="0.3">
      <c r="BA41509" s="2"/>
    </row>
    <row r="41510" spans="53:53" x14ac:dyDescent="0.3">
      <c r="BA41510" s="2"/>
    </row>
    <row r="41511" spans="53:53" x14ac:dyDescent="0.3">
      <c r="BA41511" s="2"/>
    </row>
    <row r="41512" spans="53:53" x14ac:dyDescent="0.3">
      <c r="BA41512" s="2"/>
    </row>
    <row r="41513" spans="53:53" x14ac:dyDescent="0.3">
      <c r="BA41513" s="2"/>
    </row>
    <row r="41514" spans="53:53" x14ac:dyDescent="0.3">
      <c r="BA41514" s="2"/>
    </row>
    <row r="41515" spans="53:53" x14ac:dyDescent="0.3">
      <c r="BA41515" s="2"/>
    </row>
    <row r="41516" spans="53:53" x14ac:dyDescent="0.3">
      <c r="BA41516" s="2"/>
    </row>
    <row r="41517" spans="53:53" x14ac:dyDescent="0.3">
      <c r="BA41517" s="2"/>
    </row>
    <row r="41518" spans="53:53" x14ac:dyDescent="0.3">
      <c r="BA41518" s="2"/>
    </row>
    <row r="41519" spans="53:53" x14ac:dyDescent="0.3">
      <c r="BA41519" s="2"/>
    </row>
    <row r="41520" spans="53:53" x14ac:dyDescent="0.3">
      <c r="BA41520" s="2"/>
    </row>
    <row r="41521" spans="53:53" x14ac:dyDescent="0.3">
      <c r="BA41521" s="2"/>
    </row>
    <row r="41522" spans="53:53" x14ac:dyDescent="0.3">
      <c r="BA41522" s="2"/>
    </row>
    <row r="41523" spans="53:53" x14ac:dyDescent="0.3">
      <c r="BA41523" s="2"/>
    </row>
    <row r="41524" spans="53:53" x14ac:dyDescent="0.3">
      <c r="BA41524" s="2"/>
    </row>
    <row r="41525" spans="53:53" x14ac:dyDescent="0.3">
      <c r="BA41525" s="2"/>
    </row>
    <row r="41526" spans="53:53" x14ac:dyDescent="0.3">
      <c r="BA41526" s="2"/>
    </row>
    <row r="41527" spans="53:53" x14ac:dyDescent="0.3">
      <c r="BA41527" s="2"/>
    </row>
    <row r="41528" spans="53:53" x14ac:dyDescent="0.3">
      <c r="BA41528" s="2"/>
    </row>
    <row r="41529" spans="53:53" x14ac:dyDescent="0.3">
      <c r="BA41529" s="2"/>
    </row>
    <row r="41530" spans="53:53" x14ac:dyDescent="0.3">
      <c r="BA41530" s="2"/>
    </row>
    <row r="41531" spans="53:53" x14ac:dyDescent="0.3">
      <c r="BA41531" s="2"/>
    </row>
    <row r="41532" spans="53:53" x14ac:dyDescent="0.3">
      <c r="BA41532" s="2"/>
    </row>
    <row r="41533" spans="53:53" x14ac:dyDescent="0.3">
      <c r="BA41533" s="2"/>
    </row>
    <row r="41534" spans="53:53" x14ac:dyDescent="0.3">
      <c r="BA41534" s="2"/>
    </row>
    <row r="41535" spans="53:53" x14ac:dyDescent="0.3">
      <c r="BA41535" s="2"/>
    </row>
    <row r="41536" spans="53:53" x14ac:dyDescent="0.3">
      <c r="BA41536" s="2"/>
    </row>
    <row r="41537" spans="53:53" x14ac:dyDescent="0.3">
      <c r="BA41537" s="2"/>
    </row>
    <row r="41538" spans="53:53" x14ac:dyDescent="0.3">
      <c r="BA41538" s="2"/>
    </row>
    <row r="41539" spans="53:53" x14ac:dyDescent="0.3">
      <c r="BA41539" s="2"/>
    </row>
    <row r="41540" spans="53:53" x14ac:dyDescent="0.3">
      <c r="BA41540" s="2"/>
    </row>
    <row r="41541" spans="53:53" x14ac:dyDescent="0.3">
      <c r="BA41541" s="2"/>
    </row>
    <row r="41542" spans="53:53" x14ac:dyDescent="0.3">
      <c r="BA41542" s="2"/>
    </row>
    <row r="41543" spans="53:53" x14ac:dyDescent="0.3">
      <c r="BA41543" s="2"/>
    </row>
    <row r="41544" spans="53:53" x14ac:dyDescent="0.3">
      <c r="BA41544" s="2"/>
    </row>
    <row r="41545" spans="53:53" x14ac:dyDescent="0.3">
      <c r="BA41545" s="2"/>
    </row>
    <row r="41546" spans="53:53" x14ac:dyDescent="0.3">
      <c r="BA41546" s="2"/>
    </row>
    <row r="41547" spans="53:53" x14ac:dyDescent="0.3">
      <c r="BA41547" s="2"/>
    </row>
    <row r="41548" spans="53:53" x14ac:dyDescent="0.3">
      <c r="BA41548" s="2"/>
    </row>
    <row r="41549" spans="53:53" x14ac:dyDescent="0.3">
      <c r="BA41549" s="2"/>
    </row>
    <row r="41550" spans="53:53" x14ac:dyDescent="0.3">
      <c r="BA41550" s="2"/>
    </row>
    <row r="41551" spans="53:53" x14ac:dyDescent="0.3">
      <c r="BA41551" s="2"/>
    </row>
    <row r="41552" spans="53:53" x14ac:dyDescent="0.3">
      <c r="BA41552" s="2"/>
    </row>
    <row r="41553" spans="53:53" x14ac:dyDescent="0.3">
      <c r="BA41553" s="2"/>
    </row>
    <row r="41554" spans="53:53" x14ac:dyDescent="0.3">
      <c r="BA41554" s="2"/>
    </row>
    <row r="41555" spans="53:53" x14ac:dyDescent="0.3">
      <c r="BA41555" s="2"/>
    </row>
    <row r="41556" spans="53:53" x14ac:dyDescent="0.3">
      <c r="BA41556" s="2"/>
    </row>
    <row r="41557" spans="53:53" x14ac:dyDescent="0.3">
      <c r="BA41557" s="2"/>
    </row>
    <row r="41558" spans="53:53" x14ac:dyDescent="0.3">
      <c r="BA41558" s="2"/>
    </row>
    <row r="41559" spans="53:53" x14ac:dyDescent="0.3">
      <c r="BA41559" s="2"/>
    </row>
    <row r="41560" spans="53:53" x14ac:dyDescent="0.3">
      <c r="BA41560" s="2"/>
    </row>
    <row r="41561" spans="53:53" x14ac:dyDescent="0.3">
      <c r="BA41561" s="2"/>
    </row>
    <row r="41562" spans="53:53" x14ac:dyDescent="0.3">
      <c r="BA41562" s="2"/>
    </row>
    <row r="41563" spans="53:53" x14ac:dyDescent="0.3">
      <c r="BA41563" s="2"/>
    </row>
    <row r="41564" spans="53:53" x14ac:dyDescent="0.3">
      <c r="BA41564" s="2"/>
    </row>
    <row r="41565" spans="53:53" x14ac:dyDescent="0.3">
      <c r="BA41565" s="2"/>
    </row>
    <row r="41566" spans="53:53" x14ac:dyDescent="0.3">
      <c r="BA41566" s="2"/>
    </row>
    <row r="41567" spans="53:53" x14ac:dyDescent="0.3">
      <c r="BA41567" s="2"/>
    </row>
    <row r="41568" spans="53:53" x14ac:dyDescent="0.3">
      <c r="BA41568" s="2"/>
    </row>
    <row r="41569" spans="53:53" x14ac:dyDescent="0.3">
      <c r="BA41569" s="2"/>
    </row>
    <row r="41570" spans="53:53" x14ac:dyDescent="0.3">
      <c r="BA41570" s="2"/>
    </row>
    <row r="41571" spans="53:53" x14ac:dyDescent="0.3">
      <c r="BA41571" s="2"/>
    </row>
    <row r="41572" spans="53:53" x14ac:dyDescent="0.3">
      <c r="BA41572" s="2"/>
    </row>
    <row r="41573" spans="53:53" x14ac:dyDescent="0.3">
      <c r="BA41573" s="2"/>
    </row>
    <row r="41574" spans="53:53" x14ac:dyDescent="0.3">
      <c r="BA41574" s="2"/>
    </row>
    <row r="41575" spans="53:53" x14ac:dyDescent="0.3">
      <c r="BA41575" s="2"/>
    </row>
    <row r="41576" spans="53:53" x14ac:dyDescent="0.3">
      <c r="BA41576" s="2"/>
    </row>
    <row r="41577" spans="53:53" x14ac:dyDescent="0.3">
      <c r="BA41577" s="2"/>
    </row>
    <row r="41578" spans="53:53" x14ac:dyDescent="0.3">
      <c r="BA41578" s="2"/>
    </row>
    <row r="41579" spans="53:53" x14ac:dyDescent="0.3">
      <c r="BA41579" s="2"/>
    </row>
    <row r="41580" spans="53:53" x14ac:dyDescent="0.3">
      <c r="BA41580" s="2"/>
    </row>
    <row r="41581" spans="53:53" x14ac:dyDescent="0.3">
      <c r="BA41581" s="2"/>
    </row>
    <row r="41582" spans="53:53" x14ac:dyDescent="0.3">
      <c r="BA41582" s="2"/>
    </row>
    <row r="41583" spans="53:53" x14ac:dyDescent="0.3">
      <c r="BA41583" s="2"/>
    </row>
    <row r="41584" spans="53:53" x14ac:dyDescent="0.3">
      <c r="BA41584" s="2"/>
    </row>
    <row r="41585" spans="53:53" x14ac:dyDescent="0.3">
      <c r="BA41585" s="2"/>
    </row>
    <row r="41586" spans="53:53" x14ac:dyDescent="0.3">
      <c r="BA41586" s="2"/>
    </row>
    <row r="41587" spans="53:53" x14ac:dyDescent="0.3">
      <c r="BA41587" s="2"/>
    </row>
    <row r="41588" spans="53:53" x14ac:dyDescent="0.3">
      <c r="BA41588" s="2"/>
    </row>
    <row r="41589" spans="53:53" x14ac:dyDescent="0.3">
      <c r="BA41589" s="2"/>
    </row>
    <row r="41590" spans="53:53" x14ac:dyDescent="0.3">
      <c r="BA41590" s="2"/>
    </row>
    <row r="41591" spans="53:53" x14ac:dyDescent="0.3">
      <c r="BA41591" s="2"/>
    </row>
    <row r="41592" spans="53:53" x14ac:dyDescent="0.3">
      <c r="BA41592" s="2"/>
    </row>
    <row r="41593" spans="53:53" x14ac:dyDescent="0.3">
      <c r="BA41593" s="2"/>
    </row>
    <row r="41594" spans="53:53" x14ac:dyDescent="0.3">
      <c r="BA41594" s="2"/>
    </row>
    <row r="41595" spans="53:53" x14ac:dyDescent="0.3">
      <c r="BA41595" s="2"/>
    </row>
    <row r="41596" spans="53:53" x14ac:dyDescent="0.3">
      <c r="BA41596" s="2"/>
    </row>
    <row r="41597" spans="53:53" x14ac:dyDescent="0.3">
      <c r="BA41597" s="2"/>
    </row>
    <row r="41598" spans="53:53" x14ac:dyDescent="0.3">
      <c r="BA41598" s="2"/>
    </row>
    <row r="41599" spans="53:53" x14ac:dyDescent="0.3">
      <c r="BA41599" s="2"/>
    </row>
    <row r="41600" spans="53:53" x14ac:dyDescent="0.3">
      <c r="BA41600" s="2"/>
    </row>
    <row r="41601" spans="53:53" x14ac:dyDescent="0.3">
      <c r="BA41601" s="2"/>
    </row>
    <row r="41602" spans="53:53" x14ac:dyDescent="0.3">
      <c r="BA41602" s="2"/>
    </row>
    <row r="41603" spans="53:53" x14ac:dyDescent="0.3">
      <c r="BA41603" s="2"/>
    </row>
    <row r="41604" spans="53:53" x14ac:dyDescent="0.3">
      <c r="BA41604" s="2"/>
    </row>
    <row r="41605" spans="53:53" x14ac:dyDescent="0.3">
      <c r="BA41605" s="2"/>
    </row>
    <row r="41606" spans="53:53" x14ac:dyDescent="0.3">
      <c r="BA41606" s="2"/>
    </row>
    <row r="41607" spans="53:53" x14ac:dyDescent="0.3">
      <c r="BA41607" s="2"/>
    </row>
    <row r="41608" spans="53:53" x14ac:dyDescent="0.3">
      <c r="BA41608" s="2"/>
    </row>
    <row r="41609" spans="53:53" x14ac:dyDescent="0.3">
      <c r="BA41609" s="2"/>
    </row>
    <row r="41610" spans="53:53" x14ac:dyDescent="0.3">
      <c r="BA41610" s="2"/>
    </row>
    <row r="41611" spans="53:53" x14ac:dyDescent="0.3">
      <c r="BA41611" s="2"/>
    </row>
    <row r="41612" spans="53:53" x14ac:dyDescent="0.3">
      <c r="BA41612" s="2"/>
    </row>
    <row r="41613" spans="53:53" x14ac:dyDescent="0.3">
      <c r="BA41613" s="2"/>
    </row>
    <row r="41614" spans="53:53" x14ac:dyDescent="0.3">
      <c r="BA41614" s="2"/>
    </row>
    <row r="41615" spans="53:53" x14ac:dyDescent="0.3">
      <c r="BA41615" s="2"/>
    </row>
    <row r="41616" spans="53:53" x14ac:dyDescent="0.3">
      <c r="BA41616" s="2"/>
    </row>
    <row r="41617" spans="53:53" x14ac:dyDescent="0.3">
      <c r="BA41617" s="2"/>
    </row>
    <row r="41618" spans="53:53" x14ac:dyDescent="0.3">
      <c r="BA41618" s="2"/>
    </row>
    <row r="41619" spans="53:53" x14ac:dyDescent="0.3">
      <c r="BA41619" s="2"/>
    </row>
    <row r="41620" spans="53:53" x14ac:dyDescent="0.3">
      <c r="BA41620" s="2"/>
    </row>
    <row r="41621" spans="53:53" x14ac:dyDescent="0.3">
      <c r="BA41621" s="2"/>
    </row>
    <row r="41622" spans="53:53" x14ac:dyDescent="0.3">
      <c r="BA41622" s="2"/>
    </row>
    <row r="41623" spans="53:53" x14ac:dyDescent="0.3">
      <c r="BA41623" s="2"/>
    </row>
    <row r="41624" spans="53:53" x14ac:dyDescent="0.3">
      <c r="BA41624" s="2"/>
    </row>
    <row r="41625" spans="53:53" x14ac:dyDescent="0.3">
      <c r="BA41625" s="2"/>
    </row>
    <row r="41626" spans="53:53" x14ac:dyDescent="0.3">
      <c r="BA41626" s="2"/>
    </row>
    <row r="41627" spans="53:53" x14ac:dyDescent="0.3">
      <c r="BA41627" s="2"/>
    </row>
    <row r="41628" spans="53:53" x14ac:dyDescent="0.3">
      <c r="BA41628" s="2"/>
    </row>
    <row r="41629" spans="53:53" x14ac:dyDescent="0.3">
      <c r="BA41629" s="2"/>
    </row>
    <row r="41630" spans="53:53" x14ac:dyDescent="0.3">
      <c r="BA41630" s="2"/>
    </row>
    <row r="41631" spans="53:53" x14ac:dyDescent="0.3">
      <c r="BA41631" s="2"/>
    </row>
    <row r="41632" spans="53:53" x14ac:dyDescent="0.3">
      <c r="BA41632" s="2"/>
    </row>
    <row r="41633" spans="53:53" x14ac:dyDescent="0.3">
      <c r="BA41633" s="2"/>
    </row>
    <row r="41634" spans="53:53" x14ac:dyDescent="0.3">
      <c r="BA41634" s="2"/>
    </row>
    <row r="41635" spans="53:53" x14ac:dyDescent="0.3">
      <c r="BA41635" s="2"/>
    </row>
    <row r="41636" spans="53:53" x14ac:dyDescent="0.3">
      <c r="BA41636" s="2"/>
    </row>
    <row r="41637" spans="53:53" x14ac:dyDescent="0.3">
      <c r="BA41637" s="2"/>
    </row>
    <row r="41638" spans="53:53" x14ac:dyDescent="0.3">
      <c r="BA41638" s="2"/>
    </row>
    <row r="41639" spans="53:53" x14ac:dyDescent="0.3">
      <c r="BA41639" s="2"/>
    </row>
    <row r="41640" spans="53:53" x14ac:dyDescent="0.3">
      <c r="BA41640" s="2"/>
    </row>
    <row r="41641" spans="53:53" x14ac:dyDescent="0.3">
      <c r="BA41641" s="2"/>
    </row>
    <row r="41642" spans="53:53" x14ac:dyDescent="0.3">
      <c r="BA41642" s="2"/>
    </row>
    <row r="41643" spans="53:53" x14ac:dyDescent="0.3">
      <c r="BA41643" s="2"/>
    </row>
    <row r="41644" spans="53:53" x14ac:dyDescent="0.3">
      <c r="BA41644" s="2"/>
    </row>
    <row r="41645" spans="53:53" x14ac:dyDescent="0.3">
      <c r="BA41645" s="2"/>
    </row>
    <row r="41646" spans="53:53" x14ac:dyDescent="0.3">
      <c r="BA41646" s="2"/>
    </row>
    <row r="41647" spans="53:53" x14ac:dyDescent="0.3">
      <c r="BA41647" s="2"/>
    </row>
    <row r="41648" spans="53:53" x14ac:dyDescent="0.3">
      <c r="BA41648" s="2"/>
    </row>
    <row r="41649" spans="53:53" x14ac:dyDescent="0.3">
      <c r="BA41649" s="2"/>
    </row>
    <row r="41650" spans="53:53" x14ac:dyDescent="0.3">
      <c r="BA41650" s="2"/>
    </row>
    <row r="41651" spans="53:53" x14ac:dyDescent="0.3">
      <c r="BA41651" s="2"/>
    </row>
    <row r="41652" spans="53:53" x14ac:dyDescent="0.3">
      <c r="BA41652" s="2"/>
    </row>
    <row r="41653" spans="53:53" x14ac:dyDescent="0.3">
      <c r="BA41653" s="2"/>
    </row>
    <row r="41654" spans="53:53" x14ac:dyDescent="0.3">
      <c r="BA41654" s="2"/>
    </row>
    <row r="41655" spans="53:53" x14ac:dyDescent="0.3">
      <c r="BA41655" s="2"/>
    </row>
    <row r="41656" spans="53:53" x14ac:dyDescent="0.3">
      <c r="BA41656" s="2"/>
    </row>
    <row r="41657" spans="53:53" x14ac:dyDescent="0.3">
      <c r="BA41657" s="2"/>
    </row>
    <row r="41658" spans="53:53" x14ac:dyDescent="0.3">
      <c r="BA41658" s="2"/>
    </row>
    <row r="41659" spans="53:53" x14ac:dyDescent="0.3">
      <c r="BA41659" s="2"/>
    </row>
    <row r="41660" spans="53:53" x14ac:dyDescent="0.3">
      <c r="BA41660" s="2"/>
    </row>
    <row r="41661" spans="53:53" x14ac:dyDescent="0.3">
      <c r="BA41661" s="2"/>
    </row>
    <row r="41662" spans="53:53" x14ac:dyDescent="0.3">
      <c r="BA41662" s="2"/>
    </row>
    <row r="41663" spans="53:53" x14ac:dyDescent="0.3">
      <c r="BA41663" s="2"/>
    </row>
    <row r="41664" spans="53:53" x14ac:dyDescent="0.3">
      <c r="BA41664" s="2"/>
    </row>
    <row r="41665" spans="53:53" x14ac:dyDescent="0.3">
      <c r="BA41665" s="2"/>
    </row>
    <row r="41666" spans="53:53" x14ac:dyDescent="0.3">
      <c r="BA41666" s="2"/>
    </row>
    <row r="41667" spans="53:53" x14ac:dyDescent="0.3">
      <c r="BA41667" s="2"/>
    </row>
    <row r="41668" spans="53:53" x14ac:dyDescent="0.3">
      <c r="BA41668" s="2"/>
    </row>
    <row r="41669" spans="53:53" x14ac:dyDescent="0.3">
      <c r="BA41669" s="2"/>
    </row>
    <row r="41670" spans="53:53" x14ac:dyDescent="0.3">
      <c r="BA41670" s="2"/>
    </row>
    <row r="41671" spans="53:53" x14ac:dyDescent="0.3">
      <c r="BA41671" s="2"/>
    </row>
    <row r="41672" spans="53:53" x14ac:dyDescent="0.3">
      <c r="BA41672" s="2"/>
    </row>
    <row r="41673" spans="53:53" x14ac:dyDescent="0.3">
      <c r="BA41673" s="2"/>
    </row>
    <row r="41674" spans="53:53" x14ac:dyDescent="0.3">
      <c r="BA41674" s="2"/>
    </row>
    <row r="41675" spans="53:53" x14ac:dyDescent="0.3">
      <c r="BA41675" s="2"/>
    </row>
    <row r="41676" spans="53:53" x14ac:dyDescent="0.3">
      <c r="BA41676" s="2"/>
    </row>
    <row r="41677" spans="53:53" x14ac:dyDescent="0.3">
      <c r="BA41677" s="2"/>
    </row>
    <row r="41678" spans="53:53" x14ac:dyDescent="0.3">
      <c r="BA41678" s="2"/>
    </row>
    <row r="41679" spans="53:53" x14ac:dyDescent="0.3">
      <c r="BA41679" s="2"/>
    </row>
    <row r="41680" spans="53:53" x14ac:dyDescent="0.3">
      <c r="BA41680" s="2"/>
    </row>
    <row r="41681" spans="53:53" x14ac:dyDescent="0.3">
      <c r="BA41681" s="2"/>
    </row>
    <row r="41682" spans="53:53" x14ac:dyDescent="0.3">
      <c r="BA41682" s="2"/>
    </row>
    <row r="41683" spans="53:53" x14ac:dyDescent="0.3">
      <c r="BA41683" s="2"/>
    </row>
    <row r="41684" spans="53:53" x14ac:dyDescent="0.3">
      <c r="BA41684" s="2"/>
    </row>
    <row r="41685" spans="53:53" x14ac:dyDescent="0.3">
      <c r="BA41685" s="2"/>
    </row>
    <row r="41686" spans="53:53" x14ac:dyDescent="0.3">
      <c r="BA41686" s="2"/>
    </row>
    <row r="41687" spans="53:53" x14ac:dyDescent="0.3">
      <c r="BA41687" s="2"/>
    </row>
    <row r="41688" spans="53:53" x14ac:dyDescent="0.3">
      <c r="BA41688" s="2"/>
    </row>
    <row r="41689" spans="53:53" x14ac:dyDescent="0.3">
      <c r="BA41689" s="2"/>
    </row>
    <row r="41690" spans="53:53" x14ac:dyDescent="0.3">
      <c r="BA41690" s="2"/>
    </row>
    <row r="41691" spans="53:53" x14ac:dyDescent="0.3">
      <c r="BA41691" s="2"/>
    </row>
    <row r="41692" spans="53:53" x14ac:dyDescent="0.3">
      <c r="BA41692" s="2"/>
    </row>
    <row r="41693" spans="53:53" x14ac:dyDescent="0.3">
      <c r="BA41693" s="2"/>
    </row>
    <row r="41694" spans="53:53" x14ac:dyDescent="0.3">
      <c r="BA41694" s="2"/>
    </row>
    <row r="41695" spans="53:53" x14ac:dyDescent="0.3">
      <c r="BA41695" s="2"/>
    </row>
    <row r="41696" spans="53:53" x14ac:dyDescent="0.3">
      <c r="BA41696" s="2"/>
    </row>
    <row r="41697" spans="53:53" x14ac:dyDescent="0.3">
      <c r="BA41697" s="2"/>
    </row>
    <row r="41698" spans="53:53" x14ac:dyDescent="0.3">
      <c r="BA41698" s="2"/>
    </row>
    <row r="41699" spans="53:53" x14ac:dyDescent="0.3">
      <c r="BA41699" s="2"/>
    </row>
    <row r="41700" spans="53:53" x14ac:dyDescent="0.3">
      <c r="BA41700" s="2"/>
    </row>
    <row r="41701" spans="53:53" x14ac:dyDescent="0.3">
      <c r="BA41701" s="2"/>
    </row>
    <row r="41702" spans="53:53" x14ac:dyDescent="0.3">
      <c r="BA41702" s="2"/>
    </row>
    <row r="41703" spans="53:53" x14ac:dyDescent="0.3">
      <c r="BA41703" s="2"/>
    </row>
    <row r="41704" spans="53:53" x14ac:dyDescent="0.3">
      <c r="BA41704" s="2"/>
    </row>
    <row r="41705" spans="53:53" x14ac:dyDescent="0.3">
      <c r="BA41705" s="2"/>
    </row>
    <row r="41706" spans="53:53" x14ac:dyDescent="0.3">
      <c r="BA41706" s="2"/>
    </row>
    <row r="41707" spans="53:53" x14ac:dyDescent="0.3">
      <c r="BA41707" s="2"/>
    </row>
    <row r="41708" spans="53:53" x14ac:dyDescent="0.3">
      <c r="BA41708" s="2"/>
    </row>
    <row r="41709" spans="53:53" x14ac:dyDescent="0.3">
      <c r="BA41709" s="2"/>
    </row>
    <row r="41710" spans="53:53" x14ac:dyDescent="0.3">
      <c r="BA41710" s="2"/>
    </row>
    <row r="41711" spans="53:53" x14ac:dyDescent="0.3">
      <c r="BA41711" s="2"/>
    </row>
    <row r="41712" spans="53:53" x14ac:dyDescent="0.3">
      <c r="BA41712" s="2"/>
    </row>
    <row r="41713" spans="53:53" x14ac:dyDescent="0.3">
      <c r="BA41713" s="2"/>
    </row>
    <row r="41714" spans="53:53" x14ac:dyDescent="0.3">
      <c r="BA41714" s="2"/>
    </row>
    <row r="41715" spans="53:53" x14ac:dyDescent="0.3">
      <c r="BA41715" s="2"/>
    </row>
    <row r="41716" spans="53:53" x14ac:dyDescent="0.3">
      <c r="BA41716" s="2"/>
    </row>
    <row r="41717" spans="53:53" x14ac:dyDescent="0.3">
      <c r="BA41717" s="2"/>
    </row>
    <row r="41718" spans="53:53" x14ac:dyDescent="0.3">
      <c r="BA41718" s="2"/>
    </row>
    <row r="41719" spans="53:53" x14ac:dyDescent="0.3">
      <c r="BA41719" s="2"/>
    </row>
    <row r="41720" spans="53:53" x14ac:dyDescent="0.3">
      <c r="BA41720" s="2"/>
    </row>
    <row r="41721" spans="53:53" x14ac:dyDescent="0.3">
      <c r="BA41721" s="2"/>
    </row>
    <row r="41722" spans="53:53" x14ac:dyDescent="0.3">
      <c r="BA41722" s="2"/>
    </row>
    <row r="41723" spans="53:53" x14ac:dyDescent="0.3">
      <c r="BA41723" s="2"/>
    </row>
    <row r="41724" spans="53:53" x14ac:dyDescent="0.3">
      <c r="BA41724" s="2"/>
    </row>
    <row r="41725" spans="53:53" x14ac:dyDescent="0.3">
      <c r="BA41725" s="2"/>
    </row>
    <row r="41726" spans="53:53" x14ac:dyDescent="0.3">
      <c r="BA41726" s="2"/>
    </row>
    <row r="41727" spans="53:53" x14ac:dyDescent="0.3">
      <c r="BA41727" s="2"/>
    </row>
    <row r="41728" spans="53:53" x14ac:dyDescent="0.3">
      <c r="BA41728" s="2"/>
    </row>
    <row r="41729" spans="53:53" x14ac:dyDescent="0.3">
      <c r="BA41729" s="2"/>
    </row>
    <row r="41730" spans="53:53" x14ac:dyDescent="0.3">
      <c r="BA41730" s="2"/>
    </row>
    <row r="41731" spans="53:53" x14ac:dyDescent="0.3">
      <c r="BA41731" s="2"/>
    </row>
    <row r="41732" spans="53:53" x14ac:dyDescent="0.3">
      <c r="BA41732" s="2"/>
    </row>
    <row r="41733" spans="53:53" x14ac:dyDescent="0.3">
      <c r="BA41733" s="2"/>
    </row>
    <row r="41734" spans="53:53" x14ac:dyDescent="0.3">
      <c r="BA41734" s="2"/>
    </row>
    <row r="41735" spans="53:53" x14ac:dyDescent="0.3">
      <c r="BA41735" s="2"/>
    </row>
    <row r="41736" spans="53:53" x14ac:dyDescent="0.3">
      <c r="BA41736" s="2"/>
    </row>
    <row r="41737" spans="53:53" x14ac:dyDescent="0.3">
      <c r="BA41737" s="2"/>
    </row>
    <row r="41738" spans="53:53" x14ac:dyDescent="0.3">
      <c r="BA41738" s="2"/>
    </row>
    <row r="41739" spans="53:53" x14ac:dyDescent="0.3">
      <c r="BA41739" s="2"/>
    </row>
    <row r="41740" spans="53:53" x14ac:dyDescent="0.3">
      <c r="BA41740" s="2"/>
    </row>
    <row r="41741" spans="53:53" x14ac:dyDescent="0.3">
      <c r="BA41741" s="2"/>
    </row>
    <row r="41742" spans="53:53" x14ac:dyDescent="0.3">
      <c r="BA41742" s="2"/>
    </row>
    <row r="41743" spans="53:53" x14ac:dyDescent="0.3">
      <c r="BA41743" s="2"/>
    </row>
    <row r="41744" spans="53:53" x14ac:dyDescent="0.3">
      <c r="BA41744" s="2"/>
    </row>
    <row r="41745" spans="53:53" x14ac:dyDescent="0.3">
      <c r="BA41745" s="2"/>
    </row>
    <row r="41746" spans="53:53" x14ac:dyDescent="0.3">
      <c r="BA41746" s="2"/>
    </row>
    <row r="41747" spans="53:53" x14ac:dyDescent="0.3">
      <c r="BA41747" s="2"/>
    </row>
    <row r="41748" spans="53:53" x14ac:dyDescent="0.3">
      <c r="BA41748" s="2"/>
    </row>
    <row r="41749" spans="53:53" x14ac:dyDescent="0.3">
      <c r="BA41749" s="2"/>
    </row>
    <row r="41750" spans="53:53" x14ac:dyDescent="0.3">
      <c r="BA41750" s="2"/>
    </row>
    <row r="41751" spans="53:53" x14ac:dyDescent="0.3">
      <c r="BA41751" s="2"/>
    </row>
    <row r="41752" spans="53:53" x14ac:dyDescent="0.3">
      <c r="BA41752" s="2"/>
    </row>
    <row r="41753" spans="53:53" x14ac:dyDescent="0.3">
      <c r="BA41753" s="2"/>
    </row>
    <row r="41754" spans="53:53" x14ac:dyDescent="0.3">
      <c r="BA41754" s="2"/>
    </row>
    <row r="41755" spans="53:53" x14ac:dyDescent="0.3">
      <c r="BA41755" s="2"/>
    </row>
    <row r="41756" spans="53:53" x14ac:dyDescent="0.3">
      <c r="BA41756" s="2"/>
    </row>
    <row r="41757" spans="53:53" x14ac:dyDescent="0.3">
      <c r="BA41757" s="2"/>
    </row>
    <row r="41758" spans="53:53" x14ac:dyDescent="0.3">
      <c r="BA41758" s="2"/>
    </row>
    <row r="41759" spans="53:53" x14ac:dyDescent="0.3">
      <c r="BA41759" s="2"/>
    </row>
    <row r="41760" spans="53:53" x14ac:dyDescent="0.3">
      <c r="BA41760" s="2"/>
    </row>
    <row r="41761" spans="53:53" x14ac:dyDescent="0.3">
      <c r="BA41761" s="2"/>
    </row>
    <row r="41762" spans="53:53" x14ac:dyDescent="0.3">
      <c r="BA41762" s="2"/>
    </row>
    <row r="41763" spans="53:53" x14ac:dyDescent="0.3">
      <c r="BA41763" s="2"/>
    </row>
    <row r="41764" spans="53:53" x14ac:dyDescent="0.3">
      <c r="BA41764" s="2"/>
    </row>
    <row r="41765" spans="53:53" x14ac:dyDescent="0.3">
      <c r="BA41765" s="2"/>
    </row>
    <row r="41766" spans="53:53" x14ac:dyDescent="0.3">
      <c r="BA41766" s="2"/>
    </row>
    <row r="41767" spans="53:53" x14ac:dyDescent="0.3">
      <c r="BA41767" s="2"/>
    </row>
    <row r="41768" spans="53:53" x14ac:dyDescent="0.3">
      <c r="BA41768" s="2"/>
    </row>
    <row r="41769" spans="53:53" x14ac:dyDescent="0.3">
      <c r="BA41769" s="2"/>
    </row>
    <row r="41770" spans="53:53" x14ac:dyDescent="0.3">
      <c r="BA41770" s="2"/>
    </row>
    <row r="41771" spans="53:53" x14ac:dyDescent="0.3">
      <c r="BA41771" s="2"/>
    </row>
    <row r="41772" spans="53:53" x14ac:dyDescent="0.3">
      <c r="BA41772" s="2"/>
    </row>
    <row r="41773" spans="53:53" x14ac:dyDescent="0.3">
      <c r="BA41773" s="2"/>
    </row>
    <row r="41774" spans="53:53" x14ac:dyDescent="0.3">
      <c r="BA41774" s="2"/>
    </row>
    <row r="41775" spans="53:53" x14ac:dyDescent="0.3">
      <c r="BA41775" s="2"/>
    </row>
    <row r="41776" spans="53:53" x14ac:dyDescent="0.3">
      <c r="BA41776" s="2"/>
    </row>
    <row r="41777" spans="53:53" x14ac:dyDescent="0.3">
      <c r="BA41777" s="2"/>
    </row>
    <row r="41778" spans="53:53" x14ac:dyDescent="0.3">
      <c r="BA41778" s="2"/>
    </row>
    <row r="41779" spans="53:53" x14ac:dyDescent="0.3">
      <c r="BA41779" s="2"/>
    </row>
    <row r="41780" spans="53:53" x14ac:dyDescent="0.3">
      <c r="BA41780" s="2"/>
    </row>
    <row r="41781" spans="53:53" x14ac:dyDescent="0.3">
      <c r="BA41781" s="2"/>
    </row>
    <row r="41782" spans="53:53" x14ac:dyDescent="0.3">
      <c r="BA41782" s="2"/>
    </row>
    <row r="41783" spans="53:53" x14ac:dyDescent="0.3">
      <c r="BA41783" s="2"/>
    </row>
    <row r="41784" spans="53:53" x14ac:dyDescent="0.3">
      <c r="BA41784" s="2"/>
    </row>
    <row r="41785" spans="53:53" x14ac:dyDescent="0.3">
      <c r="BA41785" s="2"/>
    </row>
    <row r="41786" spans="53:53" x14ac:dyDescent="0.3">
      <c r="BA41786" s="2"/>
    </row>
    <row r="41787" spans="53:53" x14ac:dyDescent="0.3">
      <c r="BA41787" s="2"/>
    </row>
    <row r="41788" spans="53:53" x14ac:dyDescent="0.3">
      <c r="BA41788" s="2"/>
    </row>
    <row r="41789" spans="53:53" x14ac:dyDescent="0.3">
      <c r="BA41789" s="2"/>
    </row>
    <row r="41790" spans="53:53" x14ac:dyDescent="0.3">
      <c r="BA41790" s="2"/>
    </row>
    <row r="41791" spans="53:53" x14ac:dyDescent="0.3">
      <c r="BA41791" s="2"/>
    </row>
    <row r="41792" spans="53:53" x14ac:dyDescent="0.3">
      <c r="BA41792" s="2"/>
    </row>
    <row r="41793" spans="53:53" x14ac:dyDescent="0.3">
      <c r="BA41793" s="2"/>
    </row>
    <row r="41794" spans="53:53" x14ac:dyDescent="0.3">
      <c r="BA41794" s="2"/>
    </row>
    <row r="41795" spans="53:53" x14ac:dyDescent="0.3">
      <c r="BA41795" s="2"/>
    </row>
    <row r="41796" spans="53:53" x14ac:dyDescent="0.3">
      <c r="BA41796" s="2"/>
    </row>
    <row r="41797" spans="53:53" x14ac:dyDescent="0.3">
      <c r="BA41797" s="2"/>
    </row>
    <row r="41798" spans="53:53" x14ac:dyDescent="0.3">
      <c r="BA41798" s="2"/>
    </row>
    <row r="41799" spans="53:53" x14ac:dyDescent="0.3">
      <c r="BA41799" s="2"/>
    </row>
    <row r="41800" spans="53:53" x14ac:dyDescent="0.3">
      <c r="BA41800" s="2"/>
    </row>
    <row r="41801" spans="53:53" x14ac:dyDescent="0.3">
      <c r="BA41801" s="2"/>
    </row>
    <row r="41802" spans="53:53" x14ac:dyDescent="0.3">
      <c r="BA41802" s="2"/>
    </row>
    <row r="41803" spans="53:53" x14ac:dyDescent="0.3">
      <c r="BA41803" s="2"/>
    </row>
    <row r="41804" spans="53:53" x14ac:dyDescent="0.3">
      <c r="BA41804" s="2"/>
    </row>
    <row r="41805" spans="53:53" x14ac:dyDescent="0.3">
      <c r="BA41805" s="2"/>
    </row>
    <row r="41806" spans="53:53" x14ac:dyDescent="0.3">
      <c r="BA41806" s="2"/>
    </row>
    <row r="41807" spans="53:53" x14ac:dyDescent="0.3">
      <c r="BA41807" s="2"/>
    </row>
    <row r="41808" spans="53:53" x14ac:dyDescent="0.3">
      <c r="BA41808" s="2"/>
    </row>
    <row r="41809" spans="53:53" x14ac:dyDescent="0.3">
      <c r="BA41809" s="2"/>
    </row>
    <row r="41810" spans="53:53" x14ac:dyDescent="0.3">
      <c r="BA41810" s="2"/>
    </row>
    <row r="41811" spans="53:53" x14ac:dyDescent="0.3">
      <c r="BA41811" s="2"/>
    </row>
    <row r="41812" spans="53:53" x14ac:dyDescent="0.3">
      <c r="BA41812" s="2"/>
    </row>
    <row r="41813" spans="53:53" x14ac:dyDescent="0.3">
      <c r="BA41813" s="2"/>
    </row>
    <row r="41814" spans="53:53" x14ac:dyDescent="0.3">
      <c r="BA41814" s="2"/>
    </row>
    <row r="41815" spans="53:53" x14ac:dyDescent="0.3">
      <c r="BA41815" s="2"/>
    </row>
    <row r="41816" spans="53:53" x14ac:dyDescent="0.3">
      <c r="BA41816" s="2"/>
    </row>
    <row r="41817" spans="53:53" x14ac:dyDescent="0.3">
      <c r="BA41817" s="2"/>
    </row>
    <row r="41818" spans="53:53" x14ac:dyDescent="0.3">
      <c r="BA41818" s="2"/>
    </row>
    <row r="41819" spans="53:53" x14ac:dyDescent="0.3">
      <c r="BA41819" s="2"/>
    </row>
    <row r="41820" spans="53:53" x14ac:dyDescent="0.3">
      <c r="BA41820" s="2"/>
    </row>
    <row r="41821" spans="53:53" x14ac:dyDescent="0.3">
      <c r="BA41821" s="2"/>
    </row>
    <row r="41822" spans="53:53" x14ac:dyDescent="0.3">
      <c r="BA41822" s="2"/>
    </row>
    <row r="41823" spans="53:53" x14ac:dyDescent="0.3">
      <c r="BA41823" s="2"/>
    </row>
    <row r="41824" spans="53:53" x14ac:dyDescent="0.3">
      <c r="BA41824" s="2"/>
    </row>
    <row r="41825" spans="53:53" x14ac:dyDescent="0.3">
      <c r="BA41825" s="2"/>
    </row>
    <row r="41826" spans="53:53" x14ac:dyDescent="0.3">
      <c r="BA41826" s="2"/>
    </row>
    <row r="41827" spans="53:53" x14ac:dyDescent="0.3">
      <c r="BA41827" s="2"/>
    </row>
    <row r="41828" spans="53:53" x14ac:dyDescent="0.3">
      <c r="BA41828" s="2"/>
    </row>
    <row r="41829" spans="53:53" x14ac:dyDescent="0.3">
      <c r="BA41829" s="2"/>
    </row>
    <row r="41830" spans="53:53" x14ac:dyDescent="0.3">
      <c r="BA41830" s="2"/>
    </row>
    <row r="41831" spans="53:53" x14ac:dyDescent="0.3">
      <c r="BA41831" s="2"/>
    </row>
    <row r="41832" spans="53:53" x14ac:dyDescent="0.3">
      <c r="BA41832" s="2"/>
    </row>
    <row r="41833" spans="53:53" x14ac:dyDescent="0.3">
      <c r="BA41833" s="2"/>
    </row>
    <row r="41834" spans="53:53" x14ac:dyDescent="0.3">
      <c r="BA41834" s="2"/>
    </row>
    <row r="41835" spans="53:53" x14ac:dyDescent="0.3">
      <c r="BA41835" s="2"/>
    </row>
    <row r="41836" spans="53:53" x14ac:dyDescent="0.3">
      <c r="BA41836" s="2"/>
    </row>
    <row r="41837" spans="53:53" x14ac:dyDescent="0.3">
      <c r="BA41837" s="2"/>
    </row>
    <row r="41838" spans="53:53" x14ac:dyDescent="0.3">
      <c r="BA41838" s="2"/>
    </row>
    <row r="41839" spans="53:53" x14ac:dyDescent="0.3">
      <c r="BA41839" s="2"/>
    </row>
    <row r="41840" spans="53:53" x14ac:dyDescent="0.3">
      <c r="BA41840" s="2"/>
    </row>
    <row r="41841" spans="53:53" x14ac:dyDescent="0.3">
      <c r="BA41841" s="2"/>
    </row>
    <row r="41842" spans="53:53" x14ac:dyDescent="0.3">
      <c r="BA41842" s="2"/>
    </row>
    <row r="41843" spans="53:53" x14ac:dyDescent="0.3">
      <c r="BA41843" s="2"/>
    </row>
    <row r="41844" spans="53:53" x14ac:dyDescent="0.3">
      <c r="BA41844" s="2"/>
    </row>
    <row r="41845" spans="53:53" x14ac:dyDescent="0.3">
      <c r="BA41845" s="2"/>
    </row>
    <row r="41846" spans="53:53" x14ac:dyDescent="0.3">
      <c r="BA41846" s="2"/>
    </row>
    <row r="41847" spans="53:53" x14ac:dyDescent="0.3">
      <c r="BA41847" s="2"/>
    </row>
    <row r="41848" spans="53:53" x14ac:dyDescent="0.3">
      <c r="BA41848" s="2"/>
    </row>
    <row r="41849" spans="53:53" x14ac:dyDescent="0.3">
      <c r="BA41849" s="2"/>
    </row>
    <row r="41850" spans="53:53" x14ac:dyDescent="0.3">
      <c r="BA41850" s="2"/>
    </row>
    <row r="41851" spans="53:53" x14ac:dyDescent="0.3">
      <c r="BA41851" s="2"/>
    </row>
    <row r="41852" spans="53:53" x14ac:dyDescent="0.3">
      <c r="BA41852" s="2"/>
    </row>
    <row r="41853" spans="53:53" x14ac:dyDescent="0.3">
      <c r="BA41853" s="2"/>
    </row>
    <row r="41854" spans="53:53" x14ac:dyDescent="0.3">
      <c r="BA41854" s="2"/>
    </row>
    <row r="41855" spans="53:53" x14ac:dyDescent="0.3">
      <c r="BA41855" s="2"/>
    </row>
    <row r="41856" spans="53:53" x14ac:dyDescent="0.3">
      <c r="BA41856" s="2"/>
    </row>
    <row r="41857" spans="53:53" x14ac:dyDescent="0.3">
      <c r="BA41857" s="2"/>
    </row>
    <row r="41858" spans="53:53" x14ac:dyDescent="0.3">
      <c r="BA41858" s="2"/>
    </row>
    <row r="41859" spans="53:53" x14ac:dyDescent="0.3">
      <c r="BA41859" s="2"/>
    </row>
    <row r="41860" spans="53:53" x14ac:dyDescent="0.3">
      <c r="BA41860" s="2"/>
    </row>
    <row r="41861" spans="53:53" x14ac:dyDescent="0.3">
      <c r="BA41861" s="2"/>
    </row>
    <row r="41862" spans="53:53" x14ac:dyDescent="0.3">
      <c r="BA41862" s="2"/>
    </row>
    <row r="41863" spans="53:53" x14ac:dyDescent="0.3">
      <c r="BA41863" s="2"/>
    </row>
    <row r="41864" spans="53:53" x14ac:dyDescent="0.3">
      <c r="BA41864" s="2"/>
    </row>
    <row r="41865" spans="53:53" x14ac:dyDescent="0.3">
      <c r="BA41865" s="2"/>
    </row>
    <row r="41866" spans="53:53" x14ac:dyDescent="0.3">
      <c r="BA41866" s="2"/>
    </row>
    <row r="41867" spans="53:53" x14ac:dyDescent="0.3">
      <c r="BA41867" s="2"/>
    </row>
    <row r="41868" spans="53:53" x14ac:dyDescent="0.3">
      <c r="BA41868" s="2"/>
    </row>
    <row r="41869" spans="53:53" x14ac:dyDescent="0.3">
      <c r="BA41869" s="2"/>
    </row>
    <row r="41870" spans="53:53" x14ac:dyDescent="0.3">
      <c r="BA41870" s="2"/>
    </row>
    <row r="41871" spans="53:53" x14ac:dyDescent="0.3">
      <c r="BA41871" s="2"/>
    </row>
    <row r="41872" spans="53:53" x14ac:dyDescent="0.3">
      <c r="BA41872" s="2"/>
    </row>
    <row r="41873" spans="53:53" x14ac:dyDescent="0.3">
      <c r="BA41873" s="2"/>
    </row>
    <row r="41874" spans="53:53" x14ac:dyDescent="0.3">
      <c r="BA41874" s="2"/>
    </row>
    <row r="41875" spans="53:53" x14ac:dyDescent="0.3">
      <c r="BA41875" s="2"/>
    </row>
    <row r="41876" spans="53:53" x14ac:dyDescent="0.3">
      <c r="BA41876" s="2"/>
    </row>
    <row r="41877" spans="53:53" x14ac:dyDescent="0.3">
      <c r="BA41877" s="2"/>
    </row>
    <row r="41878" spans="53:53" x14ac:dyDescent="0.3">
      <c r="BA41878" s="2"/>
    </row>
    <row r="41879" spans="53:53" x14ac:dyDescent="0.3">
      <c r="BA41879" s="2"/>
    </row>
    <row r="41880" spans="53:53" x14ac:dyDescent="0.3">
      <c r="BA41880" s="2"/>
    </row>
    <row r="41881" spans="53:53" x14ac:dyDescent="0.3">
      <c r="BA41881" s="2"/>
    </row>
    <row r="41882" spans="53:53" x14ac:dyDescent="0.3">
      <c r="BA41882" s="2"/>
    </row>
    <row r="41883" spans="53:53" x14ac:dyDescent="0.3">
      <c r="BA41883" s="2"/>
    </row>
    <row r="41884" spans="53:53" x14ac:dyDescent="0.3">
      <c r="BA41884" s="2"/>
    </row>
    <row r="41885" spans="53:53" x14ac:dyDescent="0.3">
      <c r="BA41885" s="2"/>
    </row>
    <row r="41886" spans="53:53" x14ac:dyDescent="0.3">
      <c r="BA41886" s="2"/>
    </row>
    <row r="41887" spans="53:53" x14ac:dyDescent="0.3">
      <c r="BA41887" s="2"/>
    </row>
    <row r="41888" spans="53:53" x14ac:dyDescent="0.3">
      <c r="BA41888" s="2"/>
    </row>
    <row r="41889" spans="53:53" x14ac:dyDescent="0.3">
      <c r="BA41889" s="2"/>
    </row>
    <row r="41890" spans="53:53" x14ac:dyDescent="0.3">
      <c r="BA41890" s="2"/>
    </row>
    <row r="41891" spans="53:53" x14ac:dyDescent="0.3">
      <c r="BA41891" s="2"/>
    </row>
    <row r="41892" spans="53:53" x14ac:dyDescent="0.3">
      <c r="BA41892" s="2"/>
    </row>
    <row r="41893" spans="53:53" x14ac:dyDescent="0.3">
      <c r="BA41893" s="2"/>
    </row>
    <row r="41894" spans="53:53" x14ac:dyDescent="0.3">
      <c r="BA41894" s="2"/>
    </row>
    <row r="41895" spans="53:53" x14ac:dyDescent="0.3">
      <c r="BA41895" s="2"/>
    </row>
    <row r="41896" spans="53:53" x14ac:dyDescent="0.3">
      <c r="BA41896" s="2"/>
    </row>
    <row r="41897" spans="53:53" x14ac:dyDescent="0.3">
      <c r="BA41897" s="2"/>
    </row>
    <row r="41898" spans="53:53" x14ac:dyDescent="0.3">
      <c r="BA41898" s="2"/>
    </row>
    <row r="41899" spans="53:53" x14ac:dyDescent="0.3">
      <c r="BA41899" s="2"/>
    </row>
    <row r="41900" spans="53:53" x14ac:dyDescent="0.3">
      <c r="BA41900" s="2"/>
    </row>
    <row r="41901" spans="53:53" x14ac:dyDescent="0.3">
      <c r="BA41901" s="2"/>
    </row>
    <row r="41902" spans="53:53" x14ac:dyDescent="0.3">
      <c r="BA41902" s="2"/>
    </row>
    <row r="41903" spans="53:53" x14ac:dyDescent="0.3">
      <c r="BA41903" s="2"/>
    </row>
    <row r="41904" spans="53:53" x14ac:dyDescent="0.3">
      <c r="BA41904" s="2"/>
    </row>
    <row r="41905" spans="53:53" x14ac:dyDescent="0.3">
      <c r="BA41905" s="2"/>
    </row>
    <row r="41906" spans="53:53" x14ac:dyDescent="0.3">
      <c r="BA41906" s="2"/>
    </row>
    <row r="41907" spans="53:53" x14ac:dyDescent="0.3">
      <c r="BA41907" s="2"/>
    </row>
    <row r="41908" spans="53:53" x14ac:dyDescent="0.3">
      <c r="BA41908" s="2"/>
    </row>
    <row r="41909" spans="53:53" x14ac:dyDescent="0.3">
      <c r="BA41909" s="2"/>
    </row>
    <row r="41910" spans="53:53" x14ac:dyDescent="0.3">
      <c r="BA41910" s="2"/>
    </row>
    <row r="41911" spans="53:53" x14ac:dyDescent="0.3">
      <c r="BA41911" s="2"/>
    </row>
    <row r="41912" spans="53:53" x14ac:dyDescent="0.3">
      <c r="BA41912" s="2"/>
    </row>
    <row r="41913" spans="53:53" x14ac:dyDescent="0.3">
      <c r="BA41913" s="2"/>
    </row>
    <row r="41914" spans="53:53" x14ac:dyDescent="0.3">
      <c r="BA41914" s="2"/>
    </row>
    <row r="41915" spans="53:53" x14ac:dyDescent="0.3">
      <c r="BA41915" s="2"/>
    </row>
    <row r="41916" spans="53:53" x14ac:dyDescent="0.3">
      <c r="BA41916" s="2"/>
    </row>
    <row r="41917" spans="53:53" x14ac:dyDescent="0.3">
      <c r="BA41917" s="2"/>
    </row>
    <row r="41918" spans="53:53" x14ac:dyDescent="0.3">
      <c r="BA41918" s="2"/>
    </row>
    <row r="41919" spans="53:53" x14ac:dyDescent="0.3">
      <c r="BA41919" s="2"/>
    </row>
    <row r="41920" spans="53:53" x14ac:dyDescent="0.3">
      <c r="BA41920" s="2"/>
    </row>
    <row r="41921" spans="53:53" x14ac:dyDescent="0.3">
      <c r="BA41921" s="2"/>
    </row>
    <row r="41922" spans="53:53" x14ac:dyDescent="0.3">
      <c r="BA41922" s="2"/>
    </row>
    <row r="41923" spans="53:53" x14ac:dyDescent="0.3">
      <c r="BA41923" s="2"/>
    </row>
    <row r="41924" spans="53:53" x14ac:dyDescent="0.3">
      <c r="BA41924" s="2"/>
    </row>
    <row r="41925" spans="53:53" x14ac:dyDescent="0.3">
      <c r="BA41925" s="2"/>
    </row>
    <row r="41926" spans="53:53" x14ac:dyDescent="0.3">
      <c r="BA41926" s="2"/>
    </row>
    <row r="41927" spans="53:53" x14ac:dyDescent="0.3">
      <c r="BA41927" s="2"/>
    </row>
    <row r="41928" spans="53:53" x14ac:dyDescent="0.3">
      <c r="BA41928" s="2"/>
    </row>
    <row r="41929" spans="53:53" x14ac:dyDescent="0.3">
      <c r="BA41929" s="2"/>
    </row>
    <row r="41930" spans="53:53" x14ac:dyDescent="0.3">
      <c r="BA41930" s="2"/>
    </row>
    <row r="41931" spans="53:53" x14ac:dyDescent="0.3">
      <c r="BA41931" s="2"/>
    </row>
    <row r="41932" spans="53:53" x14ac:dyDescent="0.3">
      <c r="BA41932" s="2"/>
    </row>
    <row r="41933" spans="53:53" x14ac:dyDescent="0.3">
      <c r="BA41933" s="2"/>
    </row>
    <row r="41934" spans="53:53" x14ac:dyDescent="0.3">
      <c r="BA41934" s="2"/>
    </row>
    <row r="41935" spans="53:53" x14ac:dyDescent="0.3">
      <c r="BA41935" s="2"/>
    </row>
    <row r="41936" spans="53:53" x14ac:dyDescent="0.3">
      <c r="BA41936" s="2"/>
    </row>
    <row r="41937" spans="53:53" x14ac:dyDescent="0.3">
      <c r="BA41937" s="2"/>
    </row>
    <row r="41938" spans="53:53" x14ac:dyDescent="0.3">
      <c r="BA41938" s="2"/>
    </row>
    <row r="41939" spans="53:53" x14ac:dyDescent="0.3">
      <c r="BA41939" s="2"/>
    </row>
    <row r="41940" spans="53:53" x14ac:dyDescent="0.3">
      <c r="BA41940" s="2"/>
    </row>
    <row r="41941" spans="53:53" x14ac:dyDescent="0.3">
      <c r="BA41941" s="2"/>
    </row>
    <row r="41942" spans="53:53" x14ac:dyDescent="0.3">
      <c r="BA41942" s="2"/>
    </row>
    <row r="41943" spans="53:53" x14ac:dyDescent="0.3">
      <c r="BA41943" s="2"/>
    </row>
    <row r="41944" spans="53:53" x14ac:dyDescent="0.3">
      <c r="BA41944" s="2"/>
    </row>
    <row r="41945" spans="53:53" x14ac:dyDescent="0.3">
      <c r="BA41945" s="2"/>
    </row>
    <row r="41946" spans="53:53" x14ac:dyDescent="0.3">
      <c r="BA41946" s="2"/>
    </row>
    <row r="41947" spans="53:53" x14ac:dyDescent="0.3">
      <c r="BA41947" s="2"/>
    </row>
    <row r="41948" spans="53:53" x14ac:dyDescent="0.3">
      <c r="BA41948" s="2"/>
    </row>
    <row r="41949" spans="53:53" x14ac:dyDescent="0.3">
      <c r="BA41949" s="2"/>
    </row>
    <row r="41950" spans="53:53" x14ac:dyDescent="0.3">
      <c r="BA41950" s="2"/>
    </row>
    <row r="41951" spans="53:53" x14ac:dyDescent="0.3">
      <c r="BA41951" s="2"/>
    </row>
    <row r="41952" spans="53:53" x14ac:dyDescent="0.3">
      <c r="BA41952" s="2"/>
    </row>
    <row r="41953" spans="53:53" x14ac:dyDescent="0.3">
      <c r="BA41953" s="2"/>
    </row>
    <row r="41954" spans="53:53" x14ac:dyDescent="0.3">
      <c r="BA41954" s="2"/>
    </row>
    <row r="41955" spans="53:53" x14ac:dyDescent="0.3">
      <c r="BA41955" s="2"/>
    </row>
    <row r="41956" spans="53:53" x14ac:dyDescent="0.3">
      <c r="BA41956" s="2"/>
    </row>
    <row r="41957" spans="53:53" x14ac:dyDescent="0.3">
      <c r="BA41957" s="2"/>
    </row>
    <row r="41958" spans="53:53" x14ac:dyDescent="0.3">
      <c r="BA41958" s="2"/>
    </row>
    <row r="41959" spans="53:53" x14ac:dyDescent="0.3">
      <c r="BA41959" s="2"/>
    </row>
    <row r="41960" spans="53:53" x14ac:dyDescent="0.3">
      <c r="BA41960" s="2"/>
    </row>
    <row r="41961" spans="53:53" x14ac:dyDescent="0.3">
      <c r="BA41961" s="2"/>
    </row>
    <row r="41962" spans="53:53" x14ac:dyDescent="0.3">
      <c r="BA41962" s="2"/>
    </row>
    <row r="41963" spans="53:53" x14ac:dyDescent="0.3">
      <c r="BA41963" s="2"/>
    </row>
    <row r="41964" spans="53:53" x14ac:dyDescent="0.3">
      <c r="BA41964" s="2"/>
    </row>
    <row r="41965" spans="53:53" x14ac:dyDescent="0.3">
      <c r="BA41965" s="2"/>
    </row>
    <row r="41966" spans="53:53" x14ac:dyDescent="0.3">
      <c r="BA41966" s="2"/>
    </row>
    <row r="41967" spans="53:53" x14ac:dyDescent="0.3">
      <c r="BA41967" s="2"/>
    </row>
    <row r="41968" spans="53:53" x14ac:dyDescent="0.3">
      <c r="BA41968" s="2"/>
    </row>
    <row r="41969" spans="53:53" x14ac:dyDescent="0.3">
      <c r="BA41969" s="2"/>
    </row>
    <row r="41970" spans="53:53" x14ac:dyDescent="0.3">
      <c r="BA41970" s="2"/>
    </row>
    <row r="41971" spans="53:53" x14ac:dyDescent="0.3">
      <c r="BA41971" s="2"/>
    </row>
    <row r="41972" spans="53:53" x14ac:dyDescent="0.3">
      <c r="BA41972" s="2"/>
    </row>
    <row r="41973" spans="53:53" x14ac:dyDescent="0.3">
      <c r="BA41973" s="2"/>
    </row>
    <row r="41974" spans="53:53" x14ac:dyDescent="0.3">
      <c r="BA41974" s="2"/>
    </row>
    <row r="41975" spans="53:53" x14ac:dyDescent="0.3">
      <c r="BA41975" s="2"/>
    </row>
    <row r="41976" spans="53:53" x14ac:dyDescent="0.3">
      <c r="BA41976" s="2"/>
    </row>
    <row r="41977" spans="53:53" x14ac:dyDescent="0.3">
      <c r="BA41977" s="2"/>
    </row>
    <row r="41978" spans="53:53" x14ac:dyDescent="0.3">
      <c r="BA41978" s="2"/>
    </row>
    <row r="41979" spans="53:53" x14ac:dyDescent="0.3">
      <c r="BA41979" s="2"/>
    </row>
    <row r="41980" spans="53:53" x14ac:dyDescent="0.3">
      <c r="BA41980" s="2"/>
    </row>
    <row r="41981" spans="53:53" x14ac:dyDescent="0.3">
      <c r="BA41981" s="2"/>
    </row>
    <row r="41982" spans="53:53" x14ac:dyDescent="0.3">
      <c r="BA41982" s="2"/>
    </row>
    <row r="41983" spans="53:53" x14ac:dyDescent="0.3">
      <c r="BA41983" s="2"/>
    </row>
    <row r="41984" spans="53:53" x14ac:dyDescent="0.3">
      <c r="BA41984" s="2"/>
    </row>
    <row r="41985" spans="53:53" x14ac:dyDescent="0.3">
      <c r="BA41985" s="2"/>
    </row>
    <row r="41986" spans="53:53" x14ac:dyDescent="0.3">
      <c r="BA41986" s="2"/>
    </row>
    <row r="41987" spans="53:53" x14ac:dyDescent="0.3">
      <c r="BA41987" s="2"/>
    </row>
    <row r="41988" spans="53:53" x14ac:dyDescent="0.3">
      <c r="BA41988" s="2"/>
    </row>
    <row r="41989" spans="53:53" x14ac:dyDescent="0.3">
      <c r="BA41989" s="2"/>
    </row>
    <row r="41990" spans="53:53" x14ac:dyDescent="0.3">
      <c r="BA41990" s="2"/>
    </row>
    <row r="41991" spans="53:53" x14ac:dyDescent="0.3">
      <c r="BA41991" s="2"/>
    </row>
    <row r="41992" spans="53:53" x14ac:dyDescent="0.3">
      <c r="BA41992" s="2"/>
    </row>
    <row r="41993" spans="53:53" x14ac:dyDescent="0.3">
      <c r="BA41993" s="2"/>
    </row>
    <row r="41994" spans="53:53" x14ac:dyDescent="0.3">
      <c r="BA41994" s="2"/>
    </row>
    <row r="41995" spans="53:53" x14ac:dyDescent="0.3">
      <c r="BA41995" s="2"/>
    </row>
    <row r="41996" spans="53:53" x14ac:dyDescent="0.3">
      <c r="BA41996" s="2"/>
    </row>
    <row r="41997" spans="53:53" x14ac:dyDescent="0.3">
      <c r="BA41997" s="2"/>
    </row>
    <row r="41998" spans="53:53" x14ac:dyDescent="0.3">
      <c r="BA41998" s="2"/>
    </row>
    <row r="41999" spans="53:53" x14ac:dyDescent="0.3">
      <c r="BA41999" s="2"/>
    </row>
    <row r="42000" spans="53:53" x14ac:dyDescent="0.3">
      <c r="BA42000" s="2"/>
    </row>
    <row r="42001" spans="53:53" x14ac:dyDescent="0.3">
      <c r="BA42001" s="2"/>
    </row>
    <row r="42002" spans="53:53" x14ac:dyDescent="0.3">
      <c r="BA42002" s="2"/>
    </row>
    <row r="42003" spans="53:53" x14ac:dyDescent="0.3">
      <c r="BA42003" s="2"/>
    </row>
    <row r="42004" spans="53:53" x14ac:dyDescent="0.3">
      <c r="BA42004" s="2"/>
    </row>
    <row r="42005" spans="53:53" x14ac:dyDescent="0.3">
      <c r="BA42005" s="2"/>
    </row>
    <row r="42006" spans="53:53" x14ac:dyDescent="0.3">
      <c r="BA42006" s="2"/>
    </row>
    <row r="42007" spans="53:53" x14ac:dyDescent="0.3">
      <c r="BA42007" s="2"/>
    </row>
    <row r="42008" spans="53:53" x14ac:dyDescent="0.3">
      <c r="BA42008" s="2"/>
    </row>
    <row r="42009" spans="53:53" x14ac:dyDescent="0.3">
      <c r="BA42009" s="2"/>
    </row>
    <row r="42010" spans="53:53" x14ac:dyDescent="0.3">
      <c r="BA42010" s="2"/>
    </row>
    <row r="42011" spans="53:53" x14ac:dyDescent="0.3">
      <c r="BA42011" s="2"/>
    </row>
    <row r="42012" spans="53:53" x14ac:dyDescent="0.3">
      <c r="BA42012" s="2"/>
    </row>
    <row r="42013" spans="53:53" x14ac:dyDescent="0.3">
      <c r="BA42013" s="2"/>
    </row>
    <row r="42014" spans="53:53" x14ac:dyDescent="0.3">
      <c r="BA42014" s="2"/>
    </row>
    <row r="42015" spans="53:53" x14ac:dyDescent="0.3">
      <c r="BA42015" s="2"/>
    </row>
    <row r="42016" spans="53:53" x14ac:dyDescent="0.3">
      <c r="BA42016" s="2"/>
    </row>
    <row r="42017" spans="53:53" x14ac:dyDescent="0.3">
      <c r="BA42017" s="2"/>
    </row>
    <row r="42018" spans="53:53" x14ac:dyDescent="0.3">
      <c r="BA42018" s="2"/>
    </row>
    <row r="42019" spans="53:53" x14ac:dyDescent="0.3">
      <c r="BA42019" s="2"/>
    </row>
    <row r="42020" spans="53:53" x14ac:dyDescent="0.3">
      <c r="BA42020" s="2"/>
    </row>
    <row r="42021" spans="53:53" x14ac:dyDescent="0.3">
      <c r="BA42021" s="2"/>
    </row>
    <row r="42022" spans="53:53" x14ac:dyDescent="0.3">
      <c r="BA42022" s="2"/>
    </row>
    <row r="42023" spans="53:53" x14ac:dyDescent="0.3">
      <c r="BA42023" s="2"/>
    </row>
    <row r="42024" spans="53:53" x14ac:dyDescent="0.3">
      <c r="BA42024" s="2"/>
    </row>
    <row r="42025" spans="53:53" x14ac:dyDescent="0.3">
      <c r="BA42025" s="2"/>
    </row>
    <row r="42026" spans="53:53" x14ac:dyDescent="0.3">
      <c r="BA42026" s="2"/>
    </row>
    <row r="42027" spans="53:53" x14ac:dyDescent="0.3">
      <c r="BA42027" s="2"/>
    </row>
    <row r="42028" spans="53:53" x14ac:dyDescent="0.3">
      <c r="BA42028" s="2"/>
    </row>
    <row r="42029" spans="53:53" x14ac:dyDescent="0.3">
      <c r="BA42029" s="2"/>
    </row>
    <row r="42030" spans="53:53" x14ac:dyDescent="0.3">
      <c r="BA42030" s="2"/>
    </row>
    <row r="42031" spans="53:53" x14ac:dyDescent="0.3">
      <c r="BA42031" s="2"/>
    </row>
    <row r="42032" spans="53:53" x14ac:dyDescent="0.3">
      <c r="BA42032" s="2"/>
    </row>
    <row r="42033" spans="53:53" x14ac:dyDescent="0.3">
      <c r="BA42033" s="2"/>
    </row>
    <row r="42034" spans="53:53" x14ac:dyDescent="0.3">
      <c r="BA42034" s="2"/>
    </row>
    <row r="42035" spans="53:53" x14ac:dyDescent="0.3">
      <c r="BA42035" s="2"/>
    </row>
    <row r="42036" spans="53:53" x14ac:dyDescent="0.3">
      <c r="BA42036" s="2"/>
    </row>
    <row r="42037" spans="53:53" x14ac:dyDescent="0.3">
      <c r="BA42037" s="2"/>
    </row>
    <row r="42038" spans="53:53" x14ac:dyDescent="0.3">
      <c r="BA42038" s="2"/>
    </row>
    <row r="42039" spans="53:53" x14ac:dyDescent="0.3">
      <c r="BA42039" s="2"/>
    </row>
    <row r="42040" spans="53:53" x14ac:dyDescent="0.3">
      <c r="BA42040" s="2"/>
    </row>
    <row r="42041" spans="53:53" x14ac:dyDescent="0.3">
      <c r="BA42041" s="2"/>
    </row>
    <row r="42042" spans="53:53" x14ac:dyDescent="0.3">
      <c r="BA42042" s="2"/>
    </row>
    <row r="42043" spans="53:53" x14ac:dyDescent="0.3">
      <c r="BA42043" s="2"/>
    </row>
    <row r="42044" spans="53:53" x14ac:dyDescent="0.3">
      <c r="BA42044" s="2"/>
    </row>
    <row r="42045" spans="53:53" x14ac:dyDescent="0.3">
      <c r="BA42045" s="2"/>
    </row>
    <row r="42046" spans="53:53" x14ac:dyDescent="0.3">
      <c r="BA42046" s="2"/>
    </row>
    <row r="42047" spans="53:53" x14ac:dyDescent="0.3">
      <c r="BA42047" s="2"/>
    </row>
    <row r="42048" spans="53:53" x14ac:dyDescent="0.3">
      <c r="BA42048" s="2"/>
    </row>
    <row r="42049" spans="53:53" x14ac:dyDescent="0.3">
      <c r="BA42049" s="2"/>
    </row>
    <row r="42050" spans="53:53" x14ac:dyDescent="0.3">
      <c r="BA42050" s="2"/>
    </row>
    <row r="42051" spans="53:53" x14ac:dyDescent="0.3">
      <c r="BA42051" s="2"/>
    </row>
    <row r="42052" spans="53:53" x14ac:dyDescent="0.3">
      <c r="BA42052" s="2"/>
    </row>
    <row r="42053" spans="53:53" x14ac:dyDescent="0.3">
      <c r="BA42053" s="2"/>
    </row>
    <row r="42054" spans="53:53" x14ac:dyDescent="0.3">
      <c r="BA42054" s="2"/>
    </row>
    <row r="42055" spans="53:53" x14ac:dyDescent="0.3">
      <c r="BA42055" s="2"/>
    </row>
    <row r="42056" spans="53:53" x14ac:dyDescent="0.3">
      <c r="BA42056" s="2"/>
    </row>
    <row r="42057" spans="53:53" x14ac:dyDescent="0.3">
      <c r="BA42057" s="2"/>
    </row>
    <row r="42058" spans="53:53" x14ac:dyDescent="0.3">
      <c r="BA42058" s="2"/>
    </row>
    <row r="42059" spans="53:53" x14ac:dyDescent="0.3">
      <c r="BA42059" s="2"/>
    </row>
    <row r="42060" spans="53:53" x14ac:dyDescent="0.3">
      <c r="BA42060" s="2"/>
    </row>
    <row r="42061" spans="53:53" x14ac:dyDescent="0.3">
      <c r="BA42061" s="2"/>
    </row>
    <row r="42062" spans="53:53" x14ac:dyDescent="0.3">
      <c r="BA42062" s="2"/>
    </row>
    <row r="42063" spans="53:53" x14ac:dyDescent="0.3">
      <c r="BA42063" s="2"/>
    </row>
    <row r="42064" spans="53:53" x14ac:dyDescent="0.3">
      <c r="BA42064" s="2"/>
    </row>
    <row r="42065" spans="53:53" x14ac:dyDescent="0.3">
      <c r="BA42065" s="2"/>
    </row>
    <row r="42066" spans="53:53" x14ac:dyDescent="0.3">
      <c r="BA42066" s="2"/>
    </row>
    <row r="42067" spans="53:53" x14ac:dyDescent="0.3">
      <c r="BA42067" s="2"/>
    </row>
    <row r="42068" spans="53:53" x14ac:dyDescent="0.3">
      <c r="BA42068" s="2"/>
    </row>
    <row r="42069" spans="53:53" x14ac:dyDescent="0.3">
      <c r="BA42069" s="2"/>
    </row>
    <row r="42070" spans="53:53" x14ac:dyDescent="0.3">
      <c r="BA42070" s="2"/>
    </row>
    <row r="42071" spans="53:53" x14ac:dyDescent="0.3">
      <c r="BA42071" s="2"/>
    </row>
    <row r="42072" spans="53:53" x14ac:dyDescent="0.3">
      <c r="BA42072" s="2"/>
    </row>
    <row r="42073" spans="53:53" x14ac:dyDescent="0.3">
      <c r="BA42073" s="2"/>
    </row>
    <row r="42074" spans="53:53" x14ac:dyDescent="0.3">
      <c r="BA42074" s="2"/>
    </row>
    <row r="42075" spans="53:53" x14ac:dyDescent="0.3">
      <c r="BA42075" s="2"/>
    </row>
    <row r="42076" spans="53:53" x14ac:dyDescent="0.3">
      <c r="BA42076" s="2"/>
    </row>
    <row r="42077" spans="53:53" x14ac:dyDescent="0.3">
      <c r="BA42077" s="2"/>
    </row>
    <row r="42078" spans="53:53" x14ac:dyDescent="0.3">
      <c r="BA42078" s="2"/>
    </row>
    <row r="42079" spans="53:53" x14ac:dyDescent="0.3">
      <c r="BA42079" s="2"/>
    </row>
    <row r="42080" spans="53:53" x14ac:dyDescent="0.3">
      <c r="BA42080" s="2"/>
    </row>
    <row r="42081" spans="53:53" x14ac:dyDescent="0.3">
      <c r="BA42081" s="2"/>
    </row>
    <row r="42082" spans="53:53" x14ac:dyDescent="0.3">
      <c r="BA42082" s="2"/>
    </row>
    <row r="42083" spans="53:53" x14ac:dyDescent="0.3">
      <c r="BA42083" s="2"/>
    </row>
    <row r="42084" spans="53:53" x14ac:dyDescent="0.3">
      <c r="BA42084" s="2"/>
    </row>
    <row r="42085" spans="53:53" x14ac:dyDescent="0.3">
      <c r="BA42085" s="2"/>
    </row>
    <row r="42086" spans="53:53" x14ac:dyDescent="0.3">
      <c r="BA42086" s="2"/>
    </row>
    <row r="42087" spans="53:53" x14ac:dyDescent="0.3">
      <c r="BA42087" s="2"/>
    </row>
    <row r="42088" spans="53:53" x14ac:dyDescent="0.3">
      <c r="BA42088" s="2"/>
    </row>
    <row r="42089" spans="53:53" x14ac:dyDescent="0.3">
      <c r="BA42089" s="2"/>
    </row>
    <row r="42090" spans="53:53" x14ac:dyDescent="0.3">
      <c r="BA42090" s="2"/>
    </row>
    <row r="42091" spans="53:53" x14ac:dyDescent="0.3">
      <c r="BA42091" s="2"/>
    </row>
    <row r="42092" spans="53:53" x14ac:dyDescent="0.3">
      <c r="BA42092" s="2"/>
    </row>
    <row r="42093" spans="53:53" x14ac:dyDescent="0.3">
      <c r="BA42093" s="2"/>
    </row>
    <row r="42094" spans="53:53" x14ac:dyDescent="0.3">
      <c r="BA42094" s="2"/>
    </row>
    <row r="42095" spans="53:53" x14ac:dyDescent="0.3">
      <c r="BA42095" s="2"/>
    </row>
    <row r="42096" spans="53:53" x14ac:dyDescent="0.3">
      <c r="BA42096" s="2"/>
    </row>
    <row r="42097" spans="53:53" x14ac:dyDescent="0.3">
      <c r="BA42097" s="2"/>
    </row>
    <row r="42098" spans="53:53" x14ac:dyDescent="0.3">
      <c r="BA42098" s="2"/>
    </row>
    <row r="42099" spans="53:53" x14ac:dyDescent="0.3">
      <c r="BA42099" s="2"/>
    </row>
    <row r="42100" spans="53:53" x14ac:dyDescent="0.3">
      <c r="BA42100" s="2"/>
    </row>
    <row r="42101" spans="53:53" x14ac:dyDescent="0.3">
      <c r="BA42101" s="2"/>
    </row>
    <row r="42102" spans="53:53" x14ac:dyDescent="0.3">
      <c r="BA42102" s="2"/>
    </row>
    <row r="42103" spans="53:53" x14ac:dyDescent="0.3">
      <c r="BA42103" s="2"/>
    </row>
    <row r="42104" spans="53:53" x14ac:dyDescent="0.3">
      <c r="BA42104" s="2"/>
    </row>
    <row r="42105" spans="53:53" x14ac:dyDescent="0.3">
      <c r="BA42105" s="2"/>
    </row>
    <row r="42106" spans="53:53" x14ac:dyDescent="0.3">
      <c r="BA42106" s="2"/>
    </row>
    <row r="42107" spans="53:53" x14ac:dyDescent="0.3">
      <c r="BA42107" s="2"/>
    </row>
    <row r="42108" spans="53:53" x14ac:dyDescent="0.3">
      <c r="BA42108" s="2"/>
    </row>
    <row r="42109" spans="53:53" x14ac:dyDescent="0.3">
      <c r="BA42109" s="2"/>
    </row>
    <row r="42110" spans="53:53" x14ac:dyDescent="0.3">
      <c r="BA42110" s="2"/>
    </row>
    <row r="42111" spans="53:53" x14ac:dyDescent="0.3">
      <c r="BA42111" s="2"/>
    </row>
    <row r="42112" spans="53:53" x14ac:dyDescent="0.3">
      <c r="BA42112" s="2"/>
    </row>
    <row r="42113" spans="53:53" x14ac:dyDescent="0.3">
      <c r="BA42113" s="2"/>
    </row>
    <row r="42114" spans="53:53" x14ac:dyDescent="0.3">
      <c r="BA42114" s="2"/>
    </row>
    <row r="42115" spans="53:53" x14ac:dyDescent="0.3">
      <c r="BA42115" s="2"/>
    </row>
    <row r="42116" spans="53:53" x14ac:dyDescent="0.3">
      <c r="BA42116" s="2"/>
    </row>
    <row r="42117" spans="53:53" x14ac:dyDescent="0.3">
      <c r="BA42117" s="2"/>
    </row>
    <row r="42118" spans="53:53" x14ac:dyDescent="0.3">
      <c r="BA42118" s="2"/>
    </row>
    <row r="42119" spans="53:53" x14ac:dyDescent="0.3">
      <c r="BA42119" s="2"/>
    </row>
    <row r="42120" spans="53:53" x14ac:dyDescent="0.3">
      <c r="BA42120" s="2"/>
    </row>
    <row r="42121" spans="53:53" x14ac:dyDescent="0.3">
      <c r="BA42121" s="2"/>
    </row>
    <row r="42122" spans="53:53" x14ac:dyDescent="0.3">
      <c r="BA42122" s="2"/>
    </row>
    <row r="42123" spans="53:53" x14ac:dyDescent="0.3">
      <c r="BA42123" s="2"/>
    </row>
    <row r="42124" spans="53:53" x14ac:dyDescent="0.3">
      <c r="BA42124" s="2"/>
    </row>
    <row r="42125" spans="53:53" x14ac:dyDescent="0.3">
      <c r="BA42125" s="2"/>
    </row>
    <row r="42126" spans="53:53" x14ac:dyDescent="0.3">
      <c r="BA42126" s="2"/>
    </row>
    <row r="42127" spans="53:53" x14ac:dyDescent="0.3">
      <c r="BA42127" s="2"/>
    </row>
    <row r="42128" spans="53:53" x14ac:dyDescent="0.3">
      <c r="BA42128" s="2"/>
    </row>
    <row r="42129" spans="53:53" x14ac:dyDescent="0.3">
      <c r="BA42129" s="2"/>
    </row>
    <row r="42130" spans="53:53" x14ac:dyDescent="0.3">
      <c r="BA42130" s="2"/>
    </row>
    <row r="42131" spans="53:53" x14ac:dyDescent="0.3">
      <c r="BA42131" s="2"/>
    </row>
    <row r="42132" spans="53:53" x14ac:dyDescent="0.3">
      <c r="BA42132" s="2"/>
    </row>
    <row r="42133" spans="53:53" x14ac:dyDescent="0.3">
      <c r="BA42133" s="2"/>
    </row>
    <row r="42134" spans="53:53" x14ac:dyDescent="0.3">
      <c r="BA42134" s="2"/>
    </row>
    <row r="42135" spans="53:53" x14ac:dyDescent="0.3">
      <c r="BA42135" s="2"/>
    </row>
    <row r="42136" spans="53:53" x14ac:dyDescent="0.3">
      <c r="BA42136" s="2"/>
    </row>
    <row r="42137" spans="53:53" x14ac:dyDescent="0.3">
      <c r="BA42137" s="2"/>
    </row>
    <row r="42138" spans="53:53" x14ac:dyDescent="0.3">
      <c r="BA42138" s="2"/>
    </row>
    <row r="42139" spans="53:53" x14ac:dyDescent="0.3">
      <c r="BA42139" s="2"/>
    </row>
    <row r="42140" spans="53:53" x14ac:dyDescent="0.3">
      <c r="BA42140" s="2"/>
    </row>
    <row r="42141" spans="53:53" x14ac:dyDescent="0.3">
      <c r="BA42141" s="2"/>
    </row>
    <row r="42142" spans="53:53" x14ac:dyDescent="0.3">
      <c r="BA42142" s="2"/>
    </row>
    <row r="42143" spans="53:53" x14ac:dyDescent="0.3">
      <c r="BA42143" s="2"/>
    </row>
    <row r="42144" spans="53:53" x14ac:dyDescent="0.3">
      <c r="BA42144" s="2"/>
    </row>
    <row r="42145" spans="53:53" x14ac:dyDescent="0.3">
      <c r="BA42145" s="2"/>
    </row>
    <row r="42146" spans="53:53" x14ac:dyDescent="0.3">
      <c r="BA42146" s="2"/>
    </row>
    <row r="42147" spans="53:53" x14ac:dyDescent="0.3">
      <c r="BA42147" s="2"/>
    </row>
    <row r="42148" spans="53:53" x14ac:dyDescent="0.3">
      <c r="BA42148" s="2"/>
    </row>
    <row r="42149" spans="53:53" x14ac:dyDescent="0.3">
      <c r="BA42149" s="2"/>
    </row>
    <row r="42150" spans="53:53" x14ac:dyDescent="0.3">
      <c r="BA42150" s="2"/>
    </row>
    <row r="42151" spans="53:53" x14ac:dyDescent="0.3">
      <c r="BA42151" s="2"/>
    </row>
    <row r="42152" spans="53:53" x14ac:dyDescent="0.3">
      <c r="BA42152" s="2"/>
    </row>
    <row r="42153" spans="53:53" x14ac:dyDescent="0.3">
      <c r="BA42153" s="2"/>
    </row>
    <row r="42154" spans="53:53" x14ac:dyDescent="0.3">
      <c r="BA42154" s="2"/>
    </row>
    <row r="42155" spans="53:53" x14ac:dyDescent="0.3">
      <c r="BA42155" s="2"/>
    </row>
    <row r="42156" spans="53:53" x14ac:dyDescent="0.3">
      <c r="BA42156" s="2"/>
    </row>
    <row r="42157" spans="53:53" x14ac:dyDescent="0.3">
      <c r="BA42157" s="2"/>
    </row>
    <row r="42158" spans="53:53" x14ac:dyDescent="0.3">
      <c r="BA42158" s="2"/>
    </row>
    <row r="42159" spans="53:53" x14ac:dyDescent="0.3">
      <c r="BA42159" s="2"/>
    </row>
    <row r="42160" spans="53:53" x14ac:dyDescent="0.3">
      <c r="BA42160" s="2"/>
    </row>
    <row r="42161" spans="53:53" x14ac:dyDescent="0.3">
      <c r="BA42161" s="2"/>
    </row>
    <row r="42162" spans="53:53" x14ac:dyDescent="0.3">
      <c r="BA42162" s="2"/>
    </row>
    <row r="42163" spans="53:53" x14ac:dyDescent="0.3">
      <c r="BA42163" s="2"/>
    </row>
    <row r="42164" spans="53:53" x14ac:dyDescent="0.3">
      <c r="BA42164" s="2"/>
    </row>
    <row r="42165" spans="53:53" x14ac:dyDescent="0.3">
      <c r="BA42165" s="2"/>
    </row>
    <row r="42166" spans="53:53" x14ac:dyDescent="0.3">
      <c r="BA42166" s="2"/>
    </row>
    <row r="42167" spans="53:53" x14ac:dyDescent="0.3">
      <c r="BA42167" s="2"/>
    </row>
    <row r="42168" spans="53:53" x14ac:dyDescent="0.3">
      <c r="BA42168" s="2"/>
    </row>
    <row r="42169" spans="53:53" x14ac:dyDescent="0.3">
      <c r="BA42169" s="2"/>
    </row>
    <row r="42170" spans="53:53" x14ac:dyDescent="0.3">
      <c r="BA42170" s="2"/>
    </row>
    <row r="42171" spans="53:53" x14ac:dyDescent="0.3">
      <c r="BA42171" s="2"/>
    </row>
    <row r="42172" spans="53:53" x14ac:dyDescent="0.3">
      <c r="BA42172" s="2"/>
    </row>
    <row r="42173" spans="53:53" x14ac:dyDescent="0.3">
      <c r="BA42173" s="2"/>
    </row>
    <row r="42174" spans="53:53" x14ac:dyDescent="0.3">
      <c r="BA42174" s="2"/>
    </row>
    <row r="42175" spans="53:53" x14ac:dyDescent="0.3">
      <c r="BA42175" s="2"/>
    </row>
    <row r="42176" spans="53:53" x14ac:dyDescent="0.3">
      <c r="BA42176" s="2"/>
    </row>
    <row r="42177" spans="53:53" x14ac:dyDescent="0.3">
      <c r="BA42177" s="2"/>
    </row>
    <row r="42178" spans="53:53" x14ac:dyDescent="0.3">
      <c r="BA42178" s="2"/>
    </row>
    <row r="42179" spans="53:53" x14ac:dyDescent="0.3">
      <c r="BA42179" s="2"/>
    </row>
    <row r="42180" spans="53:53" x14ac:dyDescent="0.3">
      <c r="BA42180" s="2"/>
    </row>
    <row r="42181" spans="53:53" x14ac:dyDescent="0.3">
      <c r="BA42181" s="2"/>
    </row>
    <row r="42182" spans="53:53" x14ac:dyDescent="0.3">
      <c r="BA42182" s="2"/>
    </row>
    <row r="42183" spans="53:53" x14ac:dyDescent="0.3">
      <c r="BA42183" s="2"/>
    </row>
    <row r="42184" spans="53:53" x14ac:dyDescent="0.3">
      <c r="BA42184" s="2"/>
    </row>
    <row r="42185" spans="53:53" x14ac:dyDescent="0.3">
      <c r="BA42185" s="2"/>
    </row>
    <row r="42186" spans="53:53" x14ac:dyDescent="0.3">
      <c r="BA42186" s="2"/>
    </row>
    <row r="42187" spans="53:53" x14ac:dyDescent="0.3">
      <c r="BA42187" s="2"/>
    </row>
    <row r="42188" spans="53:53" x14ac:dyDescent="0.3">
      <c r="BA42188" s="2"/>
    </row>
    <row r="42189" spans="53:53" x14ac:dyDescent="0.3">
      <c r="BA42189" s="2"/>
    </row>
    <row r="42190" spans="53:53" x14ac:dyDescent="0.3">
      <c r="BA42190" s="2"/>
    </row>
    <row r="42191" spans="53:53" x14ac:dyDescent="0.3">
      <c r="BA42191" s="2"/>
    </row>
    <row r="42192" spans="53:53" x14ac:dyDescent="0.3">
      <c r="BA42192" s="2"/>
    </row>
    <row r="42193" spans="53:53" x14ac:dyDescent="0.3">
      <c r="BA42193" s="2"/>
    </row>
    <row r="42194" spans="53:53" x14ac:dyDescent="0.3">
      <c r="BA42194" s="2"/>
    </row>
    <row r="42195" spans="53:53" x14ac:dyDescent="0.3">
      <c r="BA42195" s="2"/>
    </row>
    <row r="42196" spans="53:53" x14ac:dyDescent="0.3">
      <c r="BA42196" s="2"/>
    </row>
    <row r="42197" spans="53:53" x14ac:dyDescent="0.3">
      <c r="BA42197" s="2"/>
    </row>
    <row r="42198" spans="53:53" x14ac:dyDescent="0.3">
      <c r="BA42198" s="2"/>
    </row>
    <row r="42199" spans="53:53" x14ac:dyDescent="0.3">
      <c r="BA42199" s="2"/>
    </row>
    <row r="42200" spans="53:53" x14ac:dyDescent="0.3">
      <c r="BA42200" s="2"/>
    </row>
    <row r="42201" spans="53:53" x14ac:dyDescent="0.3">
      <c r="BA42201" s="2"/>
    </row>
    <row r="42202" spans="53:53" x14ac:dyDescent="0.3">
      <c r="BA42202" s="2"/>
    </row>
    <row r="42203" spans="53:53" x14ac:dyDescent="0.3">
      <c r="BA42203" s="2"/>
    </row>
    <row r="42204" spans="53:53" x14ac:dyDescent="0.3">
      <c r="BA42204" s="2"/>
    </row>
    <row r="42205" spans="53:53" x14ac:dyDescent="0.3">
      <c r="BA42205" s="2"/>
    </row>
    <row r="42206" spans="53:53" x14ac:dyDescent="0.3">
      <c r="BA42206" s="2"/>
    </row>
    <row r="42207" spans="53:53" x14ac:dyDescent="0.3">
      <c r="BA42207" s="2"/>
    </row>
    <row r="42208" spans="53:53" x14ac:dyDescent="0.3">
      <c r="BA42208" s="2"/>
    </row>
    <row r="42209" spans="53:53" x14ac:dyDescent="0.3">
      <c r="BA42209" s="2"/>
    </row>
    <row r="42210" spans="53:53" x14ac:dyDescent="0.3">
      <c r="BA42210" s="2"/>
    </row>
    <row r="42211" spans="53:53" x14ac:dyDescent="0.3">
      <c r="BA42211" s="2"/>
    </row>
    <row r="42212" spans="53:53" x14ac:dyDescent="0.3">
      <c r="BA42212" s="2"/>
    </row>
    <row r="42213" spans="53:53" x14ac:dyDescent="0.3">
      <c r="BA42213" s="2"/>
    </row>
    <row r="42214" spans="53:53" x14ac:dyDescent="0.3">
      <c r="BA42214" s="2"/>
    </row>
    <row r="42215" spans="53:53" x14ac:dyDescent="0.3">
      <c r="BA42215" s="2"/>
    </row>
    <row r="42216" spans="53:53" x14ac:dyDescent="0.3">
      <c r="BA42216" s="2"/>
    </row>
    <row r="42217" spans="53:53" x14ac:dyDescent="0.3">
      <c r="BA42217" s="2"/>
    </row>
    <row r="42218" spans="53:53" x14ac:dyDescent="0.3">
      <c r="BA42218" s="2"/>
    </row>
    <row r="42219" spans="53:53" x14ac:dyDescent="0.3">
      <c r="BA42219" s="2"/>
    </row>
    <row r="42220" spans="53:53" x14ac:dyDescent="0.3">
      <c r="BA42220" s="2"/>
    </row>
    <row r="42221" spans="53:53" x14ac:dyDescent="0.3">
      <c r="BA42221" s="2"/>
    </row>
    <row r="42222" spans="53:53" x14ac:dyDescent="0.3">
      <c r="BA42222" s="2"/>
    </row>
    <row r="42223" spans="53:53" x14ac:dyDescent="0.3">
      <c r="BA42223" s="2"/>
    </row>
    <row r="42224" spans="53:53" x14ac:dyDescent="0.3">
      <c r="BA42224" s="2"/>
    </row>
    <row r="42225" spans="53:53" x14ac:dyDescent="0.3">
      <c r="BA42225" s="2"/>
    </row>
    <row r="42226" spans="53:53" x14ac:dyDescent="0.3">
      <c r="BA42226" s="2"/>
    </row>
    <row r="42227" spans="53:53" x14ac:dyDescent="0.3">
      <c r="BA42227" s="2"/>
    </row>
    <row r="42228" spans="53:53" x14ac:dyDescent="0.3">
      <c r="BA42228" s="2"/>
    </row>
    <row r="42229" spans="53:53" x14ac:dyDescent="0.3">
      <c r="BA42229" s="2"/>
    </row>
    <row r="42230" spans="53:53" x14ac:dyDescent="0.3">
      <c r="BA42230" s="2"/>
    </row>
    <row r="42231" spans="53:53" x14ac:dyDescent="0.3">
      <c r="BA42231" s="2"/>
    </row>
    <row r="42232" spans="53:53" x14ac:dyDescent="0.3">
      <c r="BA42232" s="2"/>
    </row>
    <row r="42233" spans="53:53" x14ac:dyDescent="0.3">
      <c r="BA42233" s="2"/>
    </row>
    <row r="42234" spans="53:53" x14ac:dyDescent="0.3">
      <c r="BA42234" s="2"/>
    </row>
    <row r="42235" spans="53:53" x14ac:dyDescent="0.3">
      <c r="BA42235" s="2"/>
    </row>
    <row r="42236" spans="53:53" x14ac:dyDescent="0.3">
      <c r="BA42236" s="2"/>
    </row>
    <row r="42237" spans="53:53" x14ac:dyDescent="0.3">
      <c r="BA42237" s="2"/>
    </row>
    <row r="42238" spans="53:53" x14ac:dyDescent="0.3">
      <c r="BA42238" s="2"/>
    </row>
    <row r="42239" spans="53:53" x14ac:dyDescent="0.3">
      <c r="BA42239" s="2"/>
    </row>
    <row r="42240" spans="53:53" x14ac:dyDescent="0.3">
      <c r="BA42240" s="2"/>
    </row>
    <row r="42241" spans="53:53" x14ac:dyDescent="0.3">
      <c r="BA42241" s="2"/>
    </row>
    <row r="42242" spans="53:53" x14ac:dyDescent="0.3">
      <c r="BA42242" s="2"/>
    </row>
    <row r="42243" spans="53:53" x14ac:dyDescent="0.3">
      <c r="BA42243" s="2"/>
    </row>
    <row r="42244" spans="53:53" x14ac:dyDescent="0.3">
      <c r="BA42244" s="2"/>
    </row>
    <row r="42245" spans="53:53" x14ac:dyDescent="0.3">
      <c r="BA42245" s="2"/>
    </row>
    <row r="42246" spans="53:53" x14ac:dyDescent="0.3">
      <c r="BA42246" s="2"/>
    </row>
    <row r="42247" spans="53:53" x14ac:dyDescent="0.3">
      <c r="BA42247" s="2"/>
    </row>
    <row r="42248" spans="53:53" x14ac:dyDescent="0.3">
      <c r="BA42248" s="2"/>
    </row>
    <row r="42249" spans="53:53" x14ac:dyDescent="0.3">
      <c r="BA42249" s="2"/>
    </row>
    <row r="42250" spans="53:53" x14ac:dyDescent="0.3">
      <c r="BA42250" s="2"/>
    </row>
    <row r="42251" spans="53:53" x14ac:dyDescent="0.3">
      <c r="BA42251" s="2"/>
    </row>
    <row r="42252" spans="53:53" x14ac:dyDescent="0.3">
      <c r="BA42252" s="2"/>
    </row>
    <row r="42253" spans="53:53" x14ac:dyDescent="0.3">
      <c r="BA42253" s="2"/>
    </row>
    <row r="42254" spans="53:53" x14ac:dyDescent="0.3">
      <c r="BA42254" s="2"/>
    </row>
    <row r="42255" spans="53:53" x14ac:dyDescent="0.3">
      <c r="BA42255" s="2"/>
    </row>
    <row r="42256" spans="53:53" x14ac:dyDescent="0.3">
      <c r="BA42256" s="2"/>
    </row>
    <row r="42257" spans="53:53" x14ac:dyDescent="0.3">
      <c r="BA42257" s="2"/>
    </row>
    <row r="42258" spans="53:53" x14ac:dyDescent="0.3">
      <c r="BA42258" s="2"/>
    </row>
    <row r="42259" spans="53:53" x14ac:dyDescent="0.3">
      <c r="BA42259" s="2"/>
    </row>
    <row r="42260" spans="53:53" x14ac:dyDescent="0.3">
      <c r="BA42260" s="2"/>
    </row>
    <row r="42261" spans="53:53" x14ac:dyDescent="0.3">
      <c r="BA42261" s="2"/>
    </row>
    <row r="42262" spans="53:53" x14ac:dyDescent="0.3">
      <c r="BA42262" s="2"/>
    </row>
    <row r="42263" spans="53:53" x14ac:dyDescent="0.3">
      <c r="BA42263" s="2"/>
    </row>
    <row r="42264" spans="53:53" x14ac:dyDescent="0.3">
      <c r="BA42264" s="2"/>
    </row>
    <row r="42265" spans="53:53" x14ac:dyDescent="0.3">
      <c r="BA42265" s="2"/>
    </row>
    <row r="42266" spans="53:53" x14ac:dyDescent="0.3">
      <c r="BA42266" s="2"/>
    </row>
    <row r="42267" spans="53:53" x14ac:dyDescent="0.3">
      <c r="BA42267" s="2"/>
    </row>
    <row r="42268" spans="53:53" x14ac:dyDescent="0.3">
      <c r="BA42268" s="2"/>
    </row>
    <row r="42269" spans="53:53" x14ac:dyDescent="0.3">
      <c r="BA42269" s="2"/>
    </row>
    <row r="42270" spans="53:53" x14ac:dyDescent="0.3">
      <c r="BA42270" s="2"/>
    </row>
    <row r="42271" spans="53:53" x14ac:dyDescent="0.3">
      <c r="BA42271" s="2"/>
    </row>
    <row r="42272" spans="53:53" x14ac:dyDescent="0.3">
      <c r="BA42272" s="2"/>
    </row>
    <row r="42273" spans="53:53" x14ac:dyDescent="0.3">
      <c r="BA42273" s="2"/>
    </row>
    <row r="42274" spans="53:53" x14ac:dyDescent="0.3">
      <c r="BA42274" s="2"/>
    </row>
    <row r="42275" spans="53:53" x14ac:dyDescent="0.3">
      <c r="BA42275" s="2"/>
    </row>
    <row r="42276" spans="53:53" x14ac:dyDescent="0.3">
      <c r="BA42276" s="2"/>
    </row>
    <row r="42277" spans="53:53" x14ac:dyDescent="0.3">
      <c r="BA42277" s="2"/>
    </row>
    <row r="42278" spans="53:53" x14ac:dyDescent="0.3">
      <c r="BA42278" s="2"/>
    </row>
    <row r="42279" spans="53:53" x14ac:dyDescent="0.3">
      <c r="BA42279" s="2"/>
    </row>
    <row r="42280" spans="53:53" x14ac:dyDescent="0.3">
      <c r="BA42280" s="2"/>
    </row>
    <row r="42281" spans="53:53" x14ac:dyDescent="0.3">
      <c r="BA42281" s="2"/>
    </row>
    <row r="42282" spans="53:53" x14ac:dyDescent="0.3">
      <c r="BA42282" s="2"/>
    </row>
    <row r="42283" spans="53:53" x14ac:dyDescent="0.3">
      <c r="BA42283" s="2"/>
    </row>
    <row r="42284" spans="53:53" x14ac:dyDescent="0.3">
      <c r="BA42284" s="2"/>
    </row>
    <row r="42285" spans="53:53" x14ac:dyDescent="0.3">
      <c r="BA42285" s="2"/>
    </row>
    <row r="42286" spans="53:53" x14ac:dyDescent="0.3">
      <c r="BA42286" s="2"/>
    </row>
    <row r="42287" spans="53:53" x14ac:dyDescent="0.3">
      <c r="BA42287" s="2"/>
    </row>
    <row r="42288" spans="53:53" x14ac:dyDescent="0.3">
      <c r="BA42288" s="2"/>
    </row>
    <row r="42289" spans="53:53" x14ac:dyDescent="0.3">
      <c r="BA42289" s="2"/>
    </row>
    <row r="42290" spans="53:53" x14ac:dyDescent="0.3">
      <c r="BA42290" s="2"/>
    </row>
    <row r="42291" spans="53:53" x14ac:dyDescent="0.3">
      <c r="BA42291" s="2"/>
    </row>
    <row r="42292" spans="53:53" x14ac:dyDescent="0.3">
      <c r="BA42292" s="2"/>
    </row>
    <row r="42293" spans="53:53" x14ac:dyDescent="0.3">
      <c r="BA42293" s="2"/>
    </row>
    <row r="42294" spans="53:53" x14ac:dyDescent="0.3">
      <c r="BA42294" s="2"/>
    </row>
    <row r="42295" spans="53:53" x14ac:dyDescent="0.3">
      <c r="BA42295" s="2"/>
    </row>
    <row r="42296" spans="53:53" x14ac:dyDescent="0.3">
      <c r="BA42296" s="2"/>
    </row>
    <row r="42297" spans="53:53" x14ac:dyDescent="0.3">
      <c r="BA42297" s="2"/>
    </row>
    <row r="42298" spans="53:53" x14ac:dyDescent="0.3">
      <c r="BA42298" s="2"/>
    </row>
    <row r="42299" spans="53:53" x14ac:dyDescent="0.3">
      <c r="BA42299" s="2"/>
    </row>
    <row r="42300" spans="53:53" x14ac:dyDescent="0.3">
      <c r="BA42300" s="2"/>
    </row>
    <row r="42301" spans="53:53" x14ac:dyDescent="0.3">
      <c r="BA42301" s="2"/>
    </row>
    <row r="42302" spans="53:53" x14ac:dyDescent="0.3">
      <c r="BA42302" s="2"/>
    </row>
    <row r="42303" spans="53:53" x14ac:dyDescent="0.3">
      <c r="BA42303" s="2"/>
    </row>
    <row r="42304" spans="53:53" x14ac:dyDescent="0.3">
      <c r="BA42304" s="2"/>
    </row>
    <row r="42305" spans="53:53" x14ac:dyDescent="0.3">
      <c r="BA42305" s="2"/>
    </row>
    <row r="42306" spans="53:53" x14ac:dyDescent="0.3">
      <c r="BA42306" s="2"/>
    </row>
    <row r="42307" spans="53:53" x14ac:dyDescent="0.3">
      <c r="BA42307" s="2"/>
    </row>
    <row r="42308" spans="53:53" x14ac:dyDescent="0.3">
      <c r="BA42308" s="2"/>
    </row>
    <row r="42309" spans="53:53" x14ac:dyDescent="0.3">
      <c r="BA42309" s="2"/>
    </row>
    <row r="42310" spans="53:53" x14ac:dyDescent="0.3">
      <c r="BA42310" s="2"/>
    </row>
    <row r="42311" spans="53:53" x14ac:dyDescent="0.3">
      <c r="BA42311" s="2"/>
    </row>
    <row r="42312" spans="53:53" x14ac:dyDescent="0.3">
      <c r="BA42312" s="2"/>
    </row>
    <row r="42313" spans="53:53" x14ac:dyDescent="0.3">
      <c r="BA42313" s="2"/>
    </row>
    <row r="42314" spans="53:53" x14ac:dyDescent="0.3">
      <c r="BA42314" s="2"/>
    </row>
    <row r="42315" spans="53:53" x14ac:dyDescent="0.3">
      <c r="BA42315" s="2"/>
    </row>
    <row r="42316" spans="53:53" x14ac:dyDescent="0.3">
      <c r="BA42316" s="2"/>
    </row>
    <row r="42317" spans="53:53" x14ac:dyDescent="0.3">
      <c r="BA42317" s="2"/>
    </row>
    <row r="42318" spans="53:53" x14ac:dyDescent="0.3">
      <c r="BA42318" s="2"/>
    </row>
    <row r="42319" spans="53:53" x14ac:dyDescent="0.3">
      <c r="BA42319" s="2"/>
    </row>
    <row r="42320" spans="53:53" x14ac:dyDescent="0.3">
      <c r="BA42320" s="2"/>
    </row>
    <row r="42321" spans="53:53" x14ac:dyDescent="0.3">
      <c r="BA42321" s="2"/>
    </row>
    <row r="42322" spans="53:53" x14ac:dyDescent="0.3">
      <c r="BA42322" s="2"/>
    </row>
    <row r="42323" spans="53:53" x14ac:dyDescent="0.3">
      <c r="BA42323" s="2"/>
    </row>
    <row r="42324" spans="53:53" x14ac:dyDescent="0.3">
      <c r="BA42324" s="2"/>
    </row>
    <row r="42325" spans="53:53" x14ac:dyDescent="0.3">
      <c r="BA42325" s="2"/>
    </row>
    <row r="42326" spans="53:53" x14ac:dyDescent="0.3">
      <c r="BA42326" s="2"/>
    </row>
    <row r="42327" spans="53:53" x14ac:dyDescent="0.3">
      <c r="BA42327" s="2"/>
    </row>
    <row r="42328" spans="53:53" x14ac:dyDescent="0.3">
      <c r="BA42328" s="2"/>
    </row>
    <row r="42329" spans="53:53" x14ac:dyDescent="0.3">
      <c r="BA42329" s="2"/>
    </row>
    <row r="42330" spans="53:53" x14ac:dyDescent="0.3">
      <c r="BA42330" s="2"/>
    </row>
    <row r="42331" spans="53:53" x14ac:dyDescent="0.3">
      <c r="BA42331" s="2"/>
    </row>
    <row r="42332" spans="53:53" x14ac:dyDescent="0.3">
      <c r="BA42332" s="2"/>
    </row>
    <row r="42333" spans="53:53" x14ac:dyDescent="0.3">
      <c r="BA42333" s="2"/>
    </row>
    <row r="42334" spans="53:53" x14ac:dyDescent="0.3">
      <c r="BA42334" s="2"/>
    </row>
    <row r="42335" spans="53:53" x14ac:dyDescent="0.3">
      <c r="BA42335" s="2"/>
    </row>
    <row r="42336" spans="53:53" x14ac:dyDescent="0.3">
      <c r="BA42336" s="2"/>
    </row>
    <row r="42337" spans="53:53" x14ac:dyDescent="0.3">
      <c r="BA42337" s="2"/>
    </row>
    <row r="42338" spans="53:53" x14ac:dyDescent="0.3">
      <c r="BA42338" s="2"/>
    </row>
    <row r="42339" spans="53:53" x14ac:dyDescent="0.3">
      <c r="BA42339" s="2"/>
    </row>
    <row r="42340" spans="53:53" x14ac:dyDescent="0.3">
      <c r="BA42340" s="2"/>
    </row>
    <row r="42341" spans="53:53" x14ac:dyDescent="0.3">
      <c r="BA42341" s="2"/>
    </row>
    <row r="42342" spans="53:53" x14ac:dyDescent="0.3">
      <c r="BA42342" s="2"/>
    </row>
    <row r="42343" spans="53:53" x14ac:dyDescent="0.3">
      <c r="BA42343" s="2"/>
    </row>
    <row r="42344" spans="53:53" x14ac:dyDescent="0.3">
      <c r="BA42344" s="2"/>
    </row>
    <row r="42345" spans="53:53" x14ac:dyDescent="0.3">
      <c r="BA42345" s="2"/>
    </row>
    <row r="42346" spans="53:53" x14ac:dyDescent="0.3">
      <c r="BA42346" s="2"/>
    </row>
    <row r="42347" spans="53:53" x14ac:dyDescent="0.3">
      <c r="BA42347" s="2"/>
    </row>
    <row r="42348" spans="53:53" x14ac:dyDescent="0.3">
      <c r="BA42348" s="2"/>
    </row>
    <row r="42349" spans="53:53" x14ac:dyDescent="0.3">
      <c r="BA42349" s="2"/>
    </row>
    <row r="42350" spans="53:53" x14ac:dyDescent="0.3">
      <c r="BA42350" s="2"/>
    </row>
    <row r="42351" spans="53:53" x14ac:dyDescent="0.3">
      <c r="BA42351" s="2"/>
    </row>
    <row r="42352" spans="53:53" x14ac:dyDescent="0.3">
      <c r="BA42352" s="2"/>
    </row>
    <row r="42353" spans="53:53" x14ac:dyDescent="0.3">
      <c r="BA42353" s="2"/>
    </row>
    <row r="42354" spans="53:53" x14ac:dyDescent="0.3">
      <c r="BA42354" s="2"/>
    </row>
    <row r="42355" spans="53:53" x14ac:dyDescent="0.3">
      <c r="BA42355" s="2"/>
    </row>
    <row r="42356" spans="53:53" x14ac:dyDescent="0.3">
      <c r="BA42356" s="2"/>
    </row>
    <row r="42357" spans="53:53" x14ac:dyDescent="0.3">
      <c r="BA42357" s="2"/>
    </row>
    <row r="42358" spans="53:53" x14ac:dyDescent="0.3">
      <c r="BA42358" s="2"/>
    </row>
    <row r="42359" spans="53:53" x14ac:dyDescent="0.3">
      <c r="BA42359" s="2"/>
    </row>
    <row r="42360" spans="53:53" x14ac:dyDescent="0.3">
      <c r="BA42360" s="2"/>
    </row>
    <row r="42361" spans="53:53" x14ac:dyDescent="0.3">
      <c r="BA42361" s="2"/>
    </row>
    <row r="42362" spans="53:53" x14ac:dyDescent="0.3">
      <c r="BA42362" s="2"/>
    </row>
    <row r="42363" spans="53:53" x14ac:dyDescent="0.3">
      <c r="BA42363" s="2"/>
    </row>
    <row r="42364" spans="53:53" x14ac:dyDescent="0.3">
      <c r="BA42364" s="2"/>
    </row>
    <row r="42365" spans="53:53" x14ac:dyDescent="0.3">
      <c r="BA42365" s="2"/>
    </row>
    <row r="42366" spans="53:53" x14ac:dyDescent="0.3">
      <c r="BA42366" s="2"/>
    </row>
    <row r="42367" spans="53:53" x14ac:dyDescent="0.3">
      <c r="BA42367" s="2"/>
    </row>
    <row r="42368" spans="53:53" x14ac:dyDescent="0.3">
      <c r="BA42368" s="2"/>
    </row>
    <row r="42369" spans="53:53" x14ac:dyDescent="0.3">
      <c r="BA42369" s="2"/>
    </row>
    <row r="42370" spans="53:53" x14ac:dyDescent="0.3">
      <c r="BA42370" s="2"/>
    </row>
    <row r="42371" spans="53:53" x14ac:dyDescent="0.3">
      <c r="BA42371" s="2"/>
    </row>
    <row r="42372" spans="53:53" x14ac:dyDescent="0.3">
      <c r="BA42372" s="2"/>
    </row>
    <row r="42373" spans="53:53" x14ac:dyDescent="0.3">
      <c r="BA42373" s="2"/>
    </row>
    <row r="42374" spans="53:53" x14ac:dyDescent="0.3">
      <c r="BA42374" s="2"/>
    </row>
    <row r="42375" spans="53:53" x14ac:dyDescent="0.3">
      <c r="BA42375" s="2"/>
    </row>
    <row r="42376" spans="53:53" x14ac:dyDescent="0.3">
      <c r="BA42376" s="2"/>
    </row>
    <row r="42377" spans="53:53" x14ac:dyDescent="0.3">
      <c r="BA42377" s="2"/>
    </row>
    <row r="42378" spans="53:53" x14ac:dyDescent="0.3">
      <c r="BA42378" s="2"/>
    </row>
    <row r="42379" spans="53:53" x14ac:dyDescent="0.3">
      <c r="BA42379" s="2"/>
    </row>
    <row r="42380" spans="53:53" x14ac:dyDescent="0.3">
      <c r="BA42380" s="2"/>
    </row>
    <row r="42381" spans="53:53" x14ac:dyDescent="0.3">
      <c r="BA42381" s="2"/>
    </row>
    <row r="42382" spans="53:53" x14ac:dyDescent="0.3">
      <c r="BA42382" s="2"/>
    </row>
    <row r="42383" spans="53:53" x14ac:dyDescent="0.3">
      <c r="BA42383" s="2"/>
    </row>
    <row r="42384" spans="53:53" x14ac:dyDescent="0.3">
      <c r="BA42384" s="2"/>
    </row>
    <row r="42385" spans="53:53" x14ac:dyDescent="0.3">
      <c r="BA42385" s="2"/>
    </row>
    <row r="42386" spans="53:53" x14ac:dyDescent="0.3">
      <c r="BA42386" s="2"/>
    </row>
    <row r="42387" spans="53:53" x14ac:dyDescent="0.3">
      <c r="BA42387" s="2"/>
    </row>
    <row r="42388" spans="53:53" x14ac:dyDescent="0.3">
      <c r="BA42388" s="2"/>
    </row>
    <row r="42389" spans="53:53" x14ac:dyDescent="0.3">
      <c r="BA42389" s="2"/>
    </row>
    <row r="42390" spans="53:53" x14ac:dyDescent="0.3">
      <c r="BA42390" s="2"/>
    </row>
    <row r="42391" spans="53:53" x14ac:dyDescent="0.3">
      <c r="BA42391" s="2"/>
    </row>
    <row r="42392" spans="53:53" x14ac:dyDescent="0.3">
      <c r="BA42392" s="2"/>
    </row>
    <row r="42393" spans="53:53" x14ac:dyDescent="0.3">
      <c r="BA42393" s="2"/>
    </row>
    <row r="42394" spans="53:53" x14ac:dyDescent="0.3">
      <c r="BA42394" s="2"/>
    </row>
    <row r="42395" spans="53:53" x14ac:dyDescent="0.3">
      <c r="BA42395" s="2"/>
    </row>
    <row r="42396" spans="53:53" x14ac:dyDescent="0.3">
      <c r="BA42396" s="2"/>
    </row>
    <row r="42397" spans="53:53" x14ac:dyDescent="0.3">
      <c r="BA42397" s="2"/>
    </row>
    <row r="42398" spans="53:53" x14ac:dyDescent="0.3">
      <c r="BA42398" s="2"/>
    </row>
    <row r="42399" spans="53:53" x14ac:dyDescent="0.3">
      <c r="BA42399" s="2"/>
    </row>
    <row r="42400" spans="53:53" x14ac:dyDescent="0.3">
      <c r="BA42400" s="2"/>
    </row>
    <row r="42401" spans="53:53" x14ac:dyDescent="0.3">
      <c r="BA42401" s="2"/>
    </row>
    <row r="42402" spans="53:53" x14ac:dyDescent="0.3">
      <c r="BA42402" s="2"/>
    </row>
    <row r="42403" spans="53:53" x14ac:dyDescent="0.3">
      <c r="BA42403" s="2"/>
    </row>
    <row r="42404" spans="53:53" x14ac:dyDescent="0.3">
      <c r="BA42404" s="2"/>
    </row>
    <row r="42405" spans="53:53" x14ac:dyDescent="0.3">
      <c r="BA42405" s="2"/>
    </row>
    <row r="42406" spans="53:53" x14ac:dyDescent="0.3">
      <c r="BA42406" s="2"/>
    </row>
    <row r="42407" spans="53:53" x14ac:dyDescent="0.3">
      <c r="BA42407" s="2"/>
    </row>
    <row r="42408" spans="53:53" x14ac:dyDescent="0.3">
      <c r="BA42408" s="2"/>
    </row>
    <row r="42409" spans="53:53" x14ac:dyDescent="0.3">
      <c r="BA42409" s="2"/>
    </row>
    <row r="42410" spans="53:53" x14ac:dyDescent="0.3">
      <c r="BA42410" s="2"/>
    </row>
    <row r="42411" spans="53:53" x14ac:dyDescent="0.3">
      <c r="BA42411" s="2"/>
    </row>
    <row r="42412" spans="53:53" x14ac:dyDescent="0.3">
      <c r="BA42412" s="2"/>
    </row>
    <row r="42413" spans="53:53" x14ac:dyDescent="0.3">
      <c r="BA42413" s="2"/>
    </row>
    <row r="42414" spans="53:53" x14ac:dyDescent="0.3">
      <c r="BA42414" s="2"/>
    </row>
    <row r="42415" spans="53:53" x14ac:dyDescent="0.3">
      <c r="BA42415" s="2"/>
    </row>
    <row r="42416" spans="53:53" x14ac:dyDescent="0.3">
      <c r="BA42416" s="2"/>
    </row>
    <row r="42417" spans="53:53" x14ac:dyDescent="0.3">
      <c r="BA42417" s="2"/>
    </row>
    <row r="42418" spans="53:53" x14ac:dyDescent="0.3">
      <c r="BA42418" s="2"/>
    </row>
    <row r="42419" spans="53:53" x14ac:dyDescent="0.3">
      <c r="BA42419" s="2"/>
    </row>
    <row r="42420" spans="53:53" x14ac:dyDescent="0.3">
      <c r="BA42420" s="2"/>
    </row>
    <row r="42421" spans="53:53" x14ac:dyDescent="0.3">
      <c r="BA42421" s="2"/>
    </row>
    <row r="42422" spans="53:53" x14ac:dyDescent="0.3">
      <c r="BA42422" s="2"/>
    </row>
    <row r="42423" spans="53:53" x14ac:dyDescent="0.3">
      <c r="BA42423" s="2"/>
    </row>
    <row r="42424" spans="53:53" x14ac:dyDescent="0.3">
      <c r="BA42424" s="2"/>
    </row>
    <row r="42425" spans="53:53" x14ac:dyDescent="0.3">
      <c r="BA42425" s="2"/>
    </row>
    <row r="42426" spans="53:53" x14ac:dyDescent="0.3">
      <c r="BA42426" s="2"/>
    </row>
    <row r="42427" spans="53:53" x14ac:dyDescent="0.3">
      <c r="BA42427" s="2"/>
    </row>
    <row r="42428" spans="53:53" x14ac:dyDescent="0.3">
      <c r="BA42428" s="2"/>
    </row>
    <row r="42429" spans="53:53" x14ac:dyDescent="0.3">
      <c r="BA42429" s="2"/>
    </row>
    <row r="42430" spans="53:53" x14ac:dyDescent="0.3">
      <c r="BA42430" s="2"/>
    </row>
    <row r="42431" spans="53:53" x14ac:dyDescent="0.3">
      <c r="BA42431" s="2"/>
    </row>
    <row r="42432" spans="53:53" x14ac:dyDescent="0.3">
      <c r="BA42432" s="2"/>
    </row>
    <row r="42433" spans="53:53" x14ac:dyDescent="0.3">
      <c r="BA42433" s="2"/>
    </row>
    <row r="42434" spans="53:53" x14ac:dyDescent="0.3">
      <c r="BA42434" s="2"/>
    </row>
    <row r="42435" spans="53:53" x14ac:dyDescent="0.3">
      <c r="BA42435" s="2"/>
    </row>
    <row r="42436" spans="53:53" x14ac:dyDescent="0.3">
      <c r="BA42436" s="2"/>
    </row>
    <row r="42437" spans="53:53" x14ac:dyDescent="0.3">
      <c r="BA42437" s="2"/>
    </row>
    <row r="42438" spans="53:53" x14ac:dyDescent="0.3">
      <c r="BA42438" s="2"/>
    </row>
    <row r="42439" spans="53:53" x14ac:dyDescent="0.3">
      <c r="BA42439" s="2"/>
    </row>
    <row r="42440" spans="53:53" x14ac:dyDescent="0.3">
      <c r="BA42440" s="2"/>
    </row>
    <row r="42441" spans="53:53" x14ac:dyDescent="0.3">
      <c r="BA42441" s="2"/>
    </row>
    <row r="42442" spans="53:53" x14ac:dyDescent="0.3">
      <c r="BA42442" s="2"/>
    </row>
    <row r="42443" spans="53:53" x14ac:dyDescent="0.3">
      <c r="BA42443" s="2"/>
    </row>
    <row r="42444" spans="53:53" x14ac:dyDescent="0.3">
      <c r="BA42444" s="2"/>
    </row>
    <row r="42445" spans="53:53" x14ac:dyDescent="0.3">
      <c r="BA42445" s="2"/>
    </row>
    <row r="42446" spans="53:53" x14ac:dyDescent="0.3">
      <c r="BA42446" s="2"/>
    </row>
    <row r="42447" spans="53:53" x14ac:dyDescent="0.3">
      <c r="BA42447" s="2"/>
    </row>
    <row r="42448" spans="53:53" x14ac:dyDescent="0.3">
      <c r="BA42448" s="2"/>
    </row>
    <row r="42449" spans="53:53" x14ac:dyDescent="0.3">
      <c r="BA42449" s="2"/>
    </row>
    <row r="42450" spans="53:53" x14ac:dyDescent="0.3">
      <c r="BA42450" s="2"/>
    </row>
    <row r="42451" spans="53:53" x14ac:dyDescent="0.3">
      <c r="BA42451" s="2"/>
    </row>
    <row r="42452" spans="53:53" x14ac:dyDescent="0.3">
      <c r="BA42452" s="2"/>
    </row>
    <row r="42453" spans="53:53" x14ac:dyDescent="0.3">
      <c r="BA42453" s="2"/>
    </row>
    <row r="42454" spans="53:53" x14ac:dyDescent="0.3">
      <c r="BA42454" s="2"/>
    </row>
    <row r="42455" spans="53:53" x14ac:dyDescent="0.3">
      <c r="BA42455" s="2"/>
    </row>
    <row r="42456" spans="53:53" x14ac:dyDescent="0.3">
      <c r="BA42456" s="2"/>
    </row>
    <row r="42457" spans="53:53" x14ac:dyDescent="0.3">
      <c r="BA42457" s="2"/>
    </row>
    <row r="42458" spans="53:53" x14ac:dyDescent="0.3">
      <c r="BA42458" s="2"/>
    </row>
    <row r="42459" spans="53:53" x14ac:dyDescent="0.3">
      <c r="BA42459" s="2"/>
    </row>
    <row r="42460" spans="53:53" x14ac:dyDescent="0.3">
      <c r="BA42460" s="2"/>
    </row>
    <row r="42461" spans="53:53" x14ac:dyDescent="0.3">
      <c r="BA42461" s="2"/>
    </row>
    <row r="42462" spans="53:53" x14ac:dyDescent="0.3">
      <c r="BA42462" s="2"/>
    </row>
    <row r="42463" spans="53:53" x14ac:dyDescent="0.3">
      <c r="BA42463" s="2"/>
    </row>
    <row r="42464" spans="53:53" x14ac:dyDescent="0.3">
      <c r="BA42464" s="2"/>
    </row>
    <row r="42465" spans="53:53" x14ac:dyDescent="0.3">
      <c r="BA42465" s="2"/>
    </row>
    <row r="42466" spans="53:53" x14ac:dyDescent="0.3">
      <c r="BA42466" s="2"/>
    </row>
    <row r="42467" spans="53:53" x14ac:dyDescent="0.3">
      <c r="BA42467" s="2"/>
    </row>
    <row r="42468" spans="53:53" x14ac:dyDescent="0.3">
      <c r="BA42468" s="2"/>
    </row>
    <row r="42469" spans="53:53" x14ac:dyDescent="0.3">
      <c r="BA42469" s="2"/>
    </row>
    <row r="42470" spans="53:53" x14ac:dyDescent="0.3">
      <c r="BA42470" s="2"/>
    </row>
    <row r="42471" spans="53:53" x14ac:dyDescent="0.3">
      <c r="BA42471" s="2"/>
    </row>
    <row r="42472" spans="53:53" x14ac:dyDescent="0.3">
      <c r="BA42472" s="2"/>
    </row>
    <row r="42473" spans="53:53" x14ac:dyDescent="0.3">
      <c r="BA42473" s="2"/>
    </row>
    <row r="42474" spans="53:53" x14ac:dyDescent="0.3">
      <c r="BA42474" s="2"/>
    </row>
    <row r="42475" spans="53:53" x14ac:dyDescent="0.3">
      <c r="BA42475" s="2"/>
    </row>
    <row r="42476" spans="53:53" x14ac:dyDescent="0.3">
      <c r="BA42476" s="2"/>
    </row>
    <row r="42477" spans="53:53" x14ac:dyDescent="0.3">
      <c r="BA42477" s="2"/>
    </row>
    <row r="42478" spans="53:53" x14ac:dyDescent="0.3">
      <c r="BA42478" s="2"/>
    </row>
    <row r="42479" spans="53:53" x14ac:dyDescent="0.3">
      <c r="BA42479" s="2"/>
    </row>
    <row r="42480" spans="53:53" x14ac:dyDescent="0.3">
      <c r="BA42480" s="2"/>
    </row>
    <row r="42481" spans="53:53" x14ac:dyDescent="0.3">
      <c r="BA42481" s="2"/>
    </row>
    <row r="42482" spans="53:53" x14ac:dyDescent="0.3">
      <c r="BA42482" s="2"/>
    </row>
    <row r="42483" spans="53:53" x14ac:dyDescent="0.3">
      <c r="BA42483" s="2"/>
    </row>
    <row r="42484" spans="53:53" x14ac:dyDescent="0.3">
      <c r="BA42484" s="2"/>
    </row>
    <row r="42485" spans="53:53" x14ac:dyDescent="0.3">
      <c r="BA42485" s="2"/>
    </row>
    <row r="42486" spans="53:53" x14ac:dyDescent="0.3">
      <c r="BA42486" s="2"/>
    </row>
    <row r="42487" spans="53:53" x14ac:dyDescent="0.3">
      <c r="BA42487" s="2"/>
    </row>
    <row r="42488" spans="53:53" x14ac:dyDescent="0.3">
      <c r="BA42488" s="2"/>
    </row>
    <row r="42489" spans="53:53" x14ac:dyDescent="0.3">
      <c r="BA42489" s="2"/>
    </row>
    <row r="42490" spans="53:53" x14ac:dyDescent="0.3">
      <c r="BA42490" s="2"/>
    </row>
    <row r="42491" spans="53:53" x14ac:dyDescent="0.3">
      <c r="BA42491" s="2"/>
    </row>
    <row r="42492" spans="53:53" x14ac:dyDescent="0.3">
      <c r="BA42492" s="2"/>
    </row>
    <row r="42493" spans="53:53" x14ac:dyDescent="0.3">
      <c r="BA42493" s="2"/>
    </row>
    <row r="42494" spans="53:53" x14ac:dyDescent="0.3">
      <c r="BA42494" s="2"/>
    </row>
    <row r="42495" spans="53:53" x14ac:dyDescent="0.3">
      <c r="BA42495" s="2"/>
    </row>
    <row r="42496" spans="53:53" x14ac:dyDescent="0.3">
      <c r="BA42496" s="2"/>
    </row>
    <row r="42497" spans="53:53" x14ac:dyDescent="0.3">
      <c r="BA42497" s="2"/>
    </row>
    <row r="42498" spans="53:53" x14ac:dyDescent="0.3">
      <c r="BA42498" s="2"/>
    </row>
    <row r="42499" spans="53:53" x14ac:dyDescent="0.3">
      <c r="BA42499" s="2"/>
    </row>
    <row r="42500" spans="53:53" x14ac:dyDescent="0.3">
      <c r="BA42500" s="2"/>
    </row>
    <row r="42501" spans="53:53" x14ac:dyDescent="0.3">
      <c r="BA42501" s="2"/>
    </row>
    <row r="42502" spans="53:53" x14ac:dyDescent="0.3">
      <c r="BA42502" s="2"/>
    </row>
    <row r="42503" spans="53:53" x14ac:dyDescent="0.3">
      <c r="BA42503" s="2"/>
    </row>
    <row r="42504" spans="53:53" x14ac:dyDescent="0.3">
      <c r="BA42504" s="2"/>
    </row>
    <row r="42505" spans="53:53" x14ac:dyDescent="0.3">
      <c r="BA42505" s="2"/>
    </row>
    <row r="42506" spans="53:53" x14ac:dyDescent="0.3">
      <c r="BA42506" s="2"/>
    </row>
    <row r="42507" spans="53:53" x14ac:dyDescent="0.3">
      <c r="BA42507" s="2"/>
    </row>
    <row r="42508" spans="53:53" x14ac:dyDescent="0.3">
      <c r="BA42508" s="2"/>
    </row>
    <row r="42509" spans="53:53" x14ac:dyDescent="0.3">
      <c r="BA42509" s="2"/>
    </row>
    <row r="42510" spans="53:53" x14ac:dyDescent="0.3">
      <c r="BA42510" s="2"/>
    </row>
    <row r="42511" spans="53:53" x14ac:dyDescent="0.3">
      <c r="BA42511" s="2"/>
    </row>
    <row r="42512" spans="53:53" x14ac:dyDescent="0.3">
      <c r="BA42512" s="2"/>
    </row>
    <row r="42513" spans="53:53" x14ac:dyDescent="0.3">
      <c r="BA42513" s="2"/>
    </row>
    <row r="42514" spans="53:53" x14ac:dyDescent="0.3">
      <c r="BA42514" s="2"/>
    </row>
    <row r="42515" spans="53:53" x14ac:dyDescent="0.3">
      <c r="BA42515" s="2"/>
    </row>
    <row r="42516" spans="53:53" x14ac:dyDescent="0.3">
      <c r="BA42516" s="2"/>
    </row>
    <row r="42517" spans="53:53" x14ac:dyDescent="0.3">
      <c r="BA42517" s="2"/>
    </row>
    <row r="42518" spans="53:53" x14ac:dyDescent="0.3">
      <c r="BA42518" s="2"/>
    </row>
    <row r="42519" spans="53:53" x14ac:dyDescent="0.3">
      <c r="BA42519" s="2"/>
    </row>
    <row r="42520" spans="53:53" x14ac:dyDescent="0.3">
      <c r="BA42520" s="2"/>
    </row>
    <row r="42521" spans="53:53" x14ac:dyDescent="0.3">
      <c r="BA42521" s="2"/>
    </row>
    <row r="42522" spans="53:53" x14ac:dyDescent="0.3">
      <c r="BA42522" s="2"/>
    </row>
    <row r="42523" spans="53:53" x14ac:dyDescent="0.3">
      <c r="BA42523" s="2"/>
    </row>
    <row r="42524" spans="53:53" x14ac:dyDescent="0.3">
      <c r="BA42524" s="2"/>
    </row>
    <row r="42525" spans="53:53" x14ac:dyDescent="0.3">
      <c r="BA42525" s="2"/>
    </row>
    <row r="42526" spans="53:53" x14ac:dyDescent="0.3">
      <c r="BA42526" s="2"/>
    </row>
    <row r="42527" spans="53:53" x14ac:dyDescent="0.3">
      <c r="BA42527" s="2"/>
    </row>
    <row r="42528" spans="53:53" x14ac:dyDescent="0.3">
      <c r="BA42528" s="2"/>
    </row>
    <row r="42529" spans="53:53" x14ac:dyDescent="0.3">
      <c r="BA42529" s="2"/>
    </row>
    <row r="42530" spans="53:53" x14ac:dyDescent="0.3">
      <c r="BA42530" s="2"/>
    </row>
    <row r="42531" spans="53:53" x14ac:dyDescent="0.3">
      <c r="BA42531" s="2"/>
    </row>
    <row r="42532" spans="53:53" x14ac:dyDescent="0.3">
      <c r="BA42532" s="2"/>
    </row>
    <row r="42533" spans="53:53" x14ac:dyDescent="0.3">
      <c r="BA42533" s="2"/>
    </row>
    <row r="42534" spans="53:53" x14ac:dyDescent="0.3">
      <c r="BA42534" s="2"/>
    </row>
    <row r="42535" spans="53:53" x14ac:dyDescent="0.3">
      <c r="BA42535" s="2"/>
    </row>
    <row r="42536" spans="53:53" x14ac:dyDescent="0.3">
      <c r="BA42536" s="2"/>
    </row>
    <row r="42537" spans="53:53" x14ac:dyDescent="0.3">
      <c r="BA42537" s="2"/>
    </row>
    <row r="42538" spans="53:53" x14ac:dyDescent="0.3">
      <c r="BA42538" s="2"/>
    </row>
    <row r="42539" spans="53:53" x14ac:dyDescent="0.3">
      <c r="BA42539" s="2"/>
    </row>
    <row r="42540" spans="53:53" x14ac:dyDescent="0.3">
      <c r="BA42540" s="2"/>
    </row>
    <row r="42541" spans="53:53" x14ac:dyDescent="0.3">
      <c r="BA42541" s="2"/>
    </row>
    <row r="42542" spans="53:53" x14ac:dyDescent="0.3">
      <c r="BA42542" s="2"/>
    </row>
    <row r="42543" spans="53:53" x14ac:dyDescent="0.3">
      <c r="BA42543" s="2"/>
    </row>
    <row r="42544" spans="53:53" x14ac:dyDescent="0.3">
      <c r="BA42544" s="2"/>
    </row>
    <row r="42545" spans="53:53" x14ac:dyDescent="0.3">
      <c r="BA42545" s="2"/>
    </row>
    <row r="42546" spans="53:53" x14ac:dyDescent="0.3">
      <c r="BA42546" s="2"/>
    </row>
    <row r="42547" spans="53:53" x14ac:dyDescent="0.3">
      <c r="BA42547" s="2"/>
    </row>
    <row r="42548" spans="53:53" x14ac:dyDescent="0.3">
      <c r="BA42548" s="2"/>
    </row>
    <row r="42549" spans="53:53" x14ac:dyDescent="0.3">
      <c r="BA42549" s="2"/>
    </row>
    <row r="42550" spans="53:53" x14ac:dyDescent="0.3">
      <c r="BA42550" s="2"/>
    </row>
    <row r="42551" spans="53:53" x14ac:dyDescent="0.3">
      <c r="BA42551" s="2"/>
    </row>
    <row r="42552" spans="53:53" x14ac:dyDescent="0.3">
      <c r="BA42552" s="2"/>
    </row>
    <row r="42553" spans="53:53" x14ac:dyDescent="0.3">
      <c r="BA42553" s="2"/>
    </row>
    <row r="42554" spans="53:53" x14ac:dyDescent="0.3">
      <c r="BA42554" s="2"/>
    </row>
    <row r="42555" spans="53:53" x14ac:dyDescent="0.3">
      <c r="BA42555" s="2"/>
    </row>
    <row r="42556" spans="53:53" x14ac:dyDescent="0.3">
      <c r="BA42556" s="2"/>
    </row>
    <row r="42557" spans="53:53" x14ac:dyDescent="0.3">
      <c r="BA42557" s="2"/>
    </row>
    <row r="42558" spans="53:53" x14ac:dyDescent="0.3">
      <c r="BA42558" s="2"/>
    </row>
    <row r="42559" spans="53:53" x14ac:dyDescent="0.3">
      <c r="BA42559" s="2"/>
    </row>
    <row r="42560" spans="53:53" x14ac:dyDescent="0.3">
      <c r="BA42560" s="2"/>
    </row>
    <row r="42561" spans="53:53" x14ac:dyDescent="0.3">
      <c r="BA42561" s="2"/>
    </row>
    <row r="42562" spans="53:53" x14ac:dyDescent="0.3">
      <c r="BA42562" s="2"/>
    </row>
    <row r="42563" spans="53:53" x14ac:dyDescent="0.3">
      <c r="BA42563" s="2"/>
    </row>
    <row r="42564" spans="53:53" x14ac:dyDescent="0.3">
      <c r="BA42564" s="2"/>
    </row>
    <row r="42565" spans="53:53" x14ac:dyDescent="0.3">
      <c r="BA42565" s="2"/>
    </row>
    <row r="42566" spans="53:53" x14ac:dyDescent="0.3">
      <c r="BA42566" s="2"/>
    </row>
    <row r="42567" spans="53:53" x14ac:dyDescent="0.3">
      <c r="BA42567" s="2"/>
    </row>
    <row r="42568" spans="53:53" x14ac:dyDescent="0.3">
      <c r="BA42568" s="2"/>
    </row>
    <row r="42569" spans="53:53" x14ac:dyDescent="0.3">
      <c r="BA42569" s="2"/>
    </row>
    <row r="42570" spans="53:53" x14ac:dyDescent="0.3">
      <c r="BA42570" s="2"/>
    </row>
    <row r="42571" spans="53:53" x14ac:dyDescent="0.3">
      <c r="BA42571" s="2"/>
    </row>
    <row r="42572" spans="53:53" x14ac:dyDescent="0.3">
      <c r="BA42572" s="2"/>
    </row>
    <row r="42573" spans="53:53" x14ac:dyDescent="0.3">
      <c r="BA42573" s="2"/>
    </row>
    <row r="42574" spans="53:53" x14ac:dyDescent="0.3">
      <c r="BA42574" s="2"/>
    </row>
    <row r="42575" spans="53:53" x14ac:dyDescent="0.3">
      <c r="BA42575" s="2"/>
    </row>
    <row r="42576" spans="53:53" x14ac:dyDescent="0.3">
      <c r="BA42576" s="2"/>
    </row>
    <row r="42577" spans="53:53" x14ac:dyDescent="0.3">
      <c r="BA42577" s="2"/>
    </row>
    <row r="42578" spans="53:53" x14ac:dyDescent="0.3">
      <c r="BA42578" s="2"/>
    </row>
    <row r="42579" spans="53:53" x14ac:dyDescent="0.3">
      <c r="BA42579" s="2"/>
    </row>
    <row r="42580" spans="53:53" x14ac:dyDescent="0.3">
      <c r="BA42580" s="2"/>
    </row>
    <row r="42581" spans="53:53" x14ac:dyDescent="0.3">
      <c r="BA42581" s="2"/>
    </row>
    <row r="42582" spans="53:53" x14ac:dyDescent="0.3">
      <c r="BA42582" s="2"/>
    </row>
    <row r="42583" spans="53:53" x14ac:dyDescent="0.3">
      <c r="BA42583" s="2"/>
    </row>
    <row r="42584" spans="53:53" x14ac:dyDescent="0.3">
      <c r="BA42584" s="2"/>
    </row>
    <row r="42585" spans="53:53" x14ac:dyDescent="0.3">
      <c r="BA42585" s="2"/>
    </row>
    <row r="42586" spans="53:53" x14ac:dyDescent="0.3">
      <c r="BA42586" s="2"/>
    </row>
    <row r="42587" spans="53:53" x14ac:dyDescent="0.3">
      <c r="BA42587" s="2"/>
    </row>
    <row r="42588" spans="53:53" x14ac:dyDescent="0.3">
      <c r="BA42588" s="2"/>
    </row>
    <row r="42589" spans="53:53" x14ac:dyDescent="0.3">
      <c r="BA42589" s="2"/>
    </row>
    <row r="42590" spans="53:53" x14ac:dyDescent="0.3">
      <c r="BA42590" s="2"/>
    </row>
    <row r="42591" spans="53:53" x14ac:dyDescent="0.3">
      <c r="BA42591" s="2"/>
    </row>
    <row r="42592" spans="53:53" x14ac:dyDescent="0.3">
      <c r="BA42592" s="2"/>
    </row>
    <row r="42593" spans="53:53" x14ac:dyDescent="0.3">
      <c r="BA42593" s="2"/>
    </row>
    <row r="42594" spans="53:53" x14ac:dyDescent="0.3">
      <c r="BA42594" s="2"/>
    </row>
    <row r="42595" spans="53:53" x14ac:dyDescent="0.3">
      <c r="BA42595" s="2"/>
    </row>
    <row r="42596" spans="53:53" x14ac:dyDescent="0.3">
      <c r="BA42596" s="2"/>
    </row>
    <row r="42597" spans="53:53" x14ac:dyDescent="0.3">
      <c r="BA42597" s="2"/>
    </row>
    <row r="42598" spans="53:53" x14ac:dyDescent="0.3">
      <c r="BA42598" s="2"/>
    </row>
    <row r="42599" spans="53:53" x14ac:dyDescent="0.3">
      <c r="BA42599" s="2"/>
    </row>
    <row r="42600" spans="53:53" x14ac:dyDescent="0.3">
      <c r="BA42600" s="2"/>
    </row>
    <row r="42601" spans="53:53" x14ac:dyDescent="0.3">
      <c r="BA42601" s="2"/>
    </row>
    <row r="42602" spans="53:53" x14ac:dyDescent="0.3">
      <c r="BA42602" s="2"/>
    </row>
    <row r="42603" spans="53:53" x14ac:dyDescent="0.3">
      <c r="BA42603" s="2"/>
    </row>
    <row r="42604" spans="53:53" x14ac:dyDescent="0.3">
      <c r="BA42604" s="2"/>
    </row>
    <row r="42605" spans="53:53" x14ac:dyDescent="0.3">
      <c r="BA42605" s="2"/>
    </row>
    <row r="42606" spans="53:53" x14ac:dyDescent="0.3">
      <c r="BA42606" s="2"/>
    </row>
    <row r="42607" spans="53:53" x14ac:dyDescent="0.3">
      <c r="BA42607" s="2"/>
    </row>
    <row r="42608" spans="53:53" x14ac:dyDescent="0.3">
      <c r="BA42608" s="2"/>
    </row>
    <row r="42609" spans="53:53" x14ac:dyDescent="0.3">
      <c r="BA42609" s="2"/>
    </row>
    <row r="42610" spans="53:53" x14ac:dyDescent="0.3">
      <c r="BA42610" s="2"/>
    </row>
    <row r="42611" spans="53:53" x14ac:dyDescent="0.3">
      <c r="BA42611" s="2"/>
    </row>
    <row r="42612" spans="53:53" x14ac:dyDescent="0.3">
      <c r="BA42612" s="2"/>
    </row>
    <row r="42613" spans="53:53" x14ac:dyDescent="0.3">
      <c r="BA42613" s="2"/>
    </row>
    <row r="42614" spans="53:53" x14ac:dyDescent="0.3">
      <c r="BA42614" s="2"/>
    </row>
    <row r="42615" spans="53:53" x14ac:dyDescent="0.3">
      <c r="BA42615" s="2"/>
    </row>
    <row r="42616" spans="53:53" x14ac:dyDescent="0.3">
      <c r="BA42616" s="2"/>
    </row>
    <row r="42617" spans="53:53" x14ac:dyDescent="0.3">
      <c r="BA42617" s="2"/>
    </row>
    <row r="42618" spans="53:53" x14ac:dyDescent="0.3">
      <c r="BA42618" s="2"/>
    </row>
    <row r="42619" spans="53:53" x14ac:dyDescent="0.3">
      <c r="BA42619" s="2"/>
    </row>
    <row r="42620" spans="53:53" x14ac:dyDescent="0.3">
      <c r="BA42620" s="2"/>
    </row>
    <row r="42621" spans="53:53" x14ac:dyDescent="0.3">
      <c r="BA42621" s="2"/>
    </row>
    <row r="42622" spans="53:53" x14ac:dyDescent="0.3">
      <c r="BA42622" s="2"/>
    </row>
    <row r="42623" spans="53:53" x14ac:dyDescent="0.3">
      <c r="BA42623" s="2"/>
    </row>
    <row r="42624" spans="53:53" x14ac:dyDescent="0.3">
      <c r="BA42624" s="2"/>
    </row>
    <row r="42625" spans="53:53" x14ac:dyDescent="0.3">
      <c r="BA42625" s="2"/>
    </row>
    <row r="42626" spans="53:53" x14ac:dyDescent="0.3">
      <c r="BA42626" s="2"/>
    </row>
    <row r="42627" spans="53:53" x14ac:dyDescent="0.3">
      <c r="BA42627" s="2"/>
    </row>
    <row r="42628" spans="53:53" x14ac:dyDescent="0.3">
      <c r="BA42628" s="2"/>
    </row>
    <row r="42629" spans="53:53" x14ac:dyDescent="0.3">
      <c r="BA42629" s="2"/>
    </row>
    <row r="42630" spans="53:53" x14ac:dyDescent="0.3">
      <c r="BA42630" s="2"/>
    </row>
    <row r="42631" spans="53:53" x14ac:dyDescent="0.3">
      <c r="BA42631" s="2"/>
    </row>
    <row r="42632" spans="53:53" x14ac:dyDescent="0.3">
      <c r="BA42632" s="2"/>
    </row>
    <row r="42633" spans="53:53" x14ac:dyDescent="0.3">
      <c r="BA42633" s="2"/>
    </row>
    <row r="42634" spans="53:53" x14ac:dyDescent="0.3">
      <c r="BA42634" s="2"/>
    </row>
    <row r="42635" spans="53:53" x14ac:dyDescent="0.3">
      <c r="BA42635" s="2"/>
    </row>
    <row r="42636" spans="53:53" x14ac:dyDescent="0.3">
      <c r="BA42636" s="2"/>
    </row>
    <row r="42637" spans="53:53" x14ac:dyDescent="0.3">
      <c r="BA42637" s="2"/>
    </row>
    <row r="42638" spans="53:53" x14ac:dyDescent="0.3">
      <c r="BA42638" s="2"/>
    </row>
    <row r="42639" spans="53:53" x14ac:dyDescent="0.3">
      <c r="BA42639" s="2"/>
    </row>
    <row r="42640" spans="53:53" x14ac:dyDescent="0.3">
      <c r="BA42640" s="2"/>
    </row>
    <row r="42641" spans="53:53" x14ac:dyDescent="0.3">
      <c r="BA42641" s="2"/>
    </row>
    <row r="42642" spans="53:53" x14ac:dyDescent="0.3">
      <c r="BA42642" s="2"/>
    </row>
    <row r="42643" spans="53:53" x14ac:dyDescent="0.3">
      <c r="BA42643" s="2"/>
    </row>
    <row r="42644" spans="53:53" x14ac:dyDescent="0.3">
      <c r="BA42644" s="2"/>
    </row>
    <row r="42645" spans="53:53" x14ac:dyDescent="0.3">
      <c r="BA42645" s="2"/>
    </row>
    <row r="42646" spans="53:53" x14ac:dyDescent="0.3">
      <c r="BA42646" s="2"/>
    </row>
    <row r="42647" spans="53:53" x14ac:dyDescent="0.3">
      <c r="BA42647" s="2"/>
    </row>
    <row r="42648" spans="53:53" x14ac:dyDescent="0.3">
      <c r="BA42648" s="2"/>
    </row>
    <row r="42649" spans="53:53" x14ac:dyDescent="0.3">
      <c r="BA42649" s="2"/>
    </row>
    <row r="42650" spans="53:53" x14ac:dyDescent="0.3">
      <c r="BA42650" s="2"/>
    </row>
    <row r="42651" spans="53:53" x14ac:dyDescent="0.3">
      <c r="BA42651" s="2"/>
    </row>
    <row r="42652" spans="53:53" x14ac:dyDescent="0.3">
      <c r="BA42652" s="2"/>
    </row>
    <row r="42653" spans="53:53" x14ac:dyDescent="0.3">
      <c r="BA42653" s="2"/>
    </row>
    <row r="42654" spans="53:53" x14ac:dyDescent="0.3">
      <c r="BA42654" s="2"/>
    </row>
    <row r="42655" spans="53:53" x14ac:dyDescent="0.3">
      <c r="BA42655" s="2"/>
    </row>
    <row r="42656" spans="53:53" x14ac:dyDescent="0.3">
      <c r="BA42656" s="2"/>
    </row>
    <row r="42657" spans="53:53" x14ac:dyDescent="0.3">
      <c r="BA42657" s="2"/>
    </row>
    <row r="42658" spans="53:53" x14ac:dyDescent="0.3">
      <c r="BA42658" s="2"/>
    </row>
    <row r="42659" spans="53:53" x14ac:dyDescent="0.3">
      <c r="BA42659" s="2"/>
    </row>
    <row r="42660" spans="53:53" x14ac:dyDescent="0.3">
      <c r="BA42660" s="2"/>
    </row>
    <row r="42661" spans="53:53" x14ac:dyDescent="0.3">
      <c r="BA42661" s="2"/>
    </row>
    <row r="42662" spans="53:53" x14ac:dyDescent="0.3">
      <c r="BA42662" s="2"/>
    </row>
    <row r="42663" spans="53:53" x14ac:dyDescent="0.3">
      <c r="BA42663" s="2"/>
    </row>
    <row r="42664" spans="53:53" x14ac:dyDescent="0.3">
      <c r="BA42664" s="2"/>
    </row>
    <row r="42665" spans="53:53" x14ac:dyDescent="0.3">
      <c r="BA42665" s="2"/>
    </row>
    <row r="42666" spans="53:53" x14ac:dyDescent="0.3">
      <c r="BA42666" s="2"/>
    </row>
    <row r="42667" spans="53:53" x14ac:dyDescent="0.3">
      <c r="BA42667" s="2"/>
    </row>
    <row r="42668" spans="53:53" x14ac:dyDescent="0.3">
      <c r="BA42668" s="2"/>
    </row>
    <row r="42669" spans="53:53" x14ac:dyDescent="0.3">
      <c r="BA42669" s="2"/>
    </row>
    <row r="42670" spans="53:53" x14ac:dyDescent="0.3">
      <c r="BA42670" s="2"/>
    </row>
    <row r="42671" spans="53:53" x14ac:dyDescent="0.3">
      <c r="BA42671" s="2"/>
    </row>
    <row r="42672" spans="53:53" x14ac:dyDescent="0.3">
      <c r="BA42672" s="2"/>
    </row>
    <row r="42673" spans="53:53" x14ac:dyDescent="0.3">
      <c r="BA42673" s="2"/>
    </row>
    <row r="42674" spans="53:53" x14ac:dyDescent="0.3">
      <c r="BA42674" s="2"/>
    </row>
    <row r="42675" spans="53:53" x14ac:dyDescent="0.3">
      <c r="BA42675" s="2"/>
    </row>
    <row r="42676" spans="53:53" x14ac:dyDescent="0.3">
      <c r="BA42676" s="2"/>
    </row>
    <row r="42677" spans="53:53" x14ac:dyDescent="0.3">
      <c r="BA42677" s="2"/>
    </row>
    <row r="42678" spans="53:53" x14ac:dyDescent="0.3">
      <c r="BA42678" s="2"/>
    </row>
    <row r="42679" spans="53:53" x14ac:dyDescent="0.3">
      <c r="BA42679" s="2"/>
    </row>
    <row r="42680" spans="53:53" x14ac:dyDescent="0.3">
      <c r="BA42680" s="2"/>
    </row>
    <row r="42681" spans="53:53" x14ac:dyDescent="0.3">
      <c r="BA42681" s="2"/>
    </row>
    <row r="42682" spans="53:53" x14ac:dyDescent="0.3">
      <c r="BA42682" s="2"/>
    </row>
    <row r="42683" spans="53:53" x14ac:dyDescent="0.3">
      <c r="BA42683" s="2"/>
    </row>
    <row r="42684" spans="53:53" x14ac:dyDescent="0.3">
      <c r="BA42684" s="2"/>
    </row>
    <row r="42685" spans="53:53" x14ac:dyDescent="0.3">
      <c r="BA42685" s="2"/>
    </row>
    <row r="42686" spans="53:53" x14ac:dyDescent="0.3">
      <c r="BA42686" s="2"/>
    </row>
    <row r="42687" spans="53:53" x14ac:dyDescent="0.3">
      <c r="BA42687" s="2"/>
    </row>
    <row r="42688" spans="53:53" x14ac:dyDescent="0.3">
      <c r="BA42688" s="2"/>
    </row>
    <row r="42689" spans="53:53" x14ac:dyDescent="0.3">
      <c r="BA42689" s="2"/>
    </row>
    <row r="42690" spans="53:53" x14ac:dyDescent="0.3">
      <c r="BA42690" s="2"/>
    </row>
    <row r="42691" spans="53:53" x14ac:dyDescent="0.3">
      <c r="BA42691" s="2"/>
    </row>
    <row r="42692" spans="53:53" x14ac:dyDescent="0.3">
      <c r="BA42692" s="2"/>
    </row>
    <row r="42693" spans="53:53" x14ac:dyDescent="0.3">
      <c r="BA42693" s="2"/>
    </row>
    <row r="42694" spans="53:53" x14ac:dyDescent="0.3">
      <c r="BA42694" s="2"/>
    </row>
    <row r="42695" spans="53:53" x14ac:dyDescent="0.3">
      <c r="BA42695" s="2"/>
    </row>
    <row r="42696" spans="53:53" x14ac:dyDescent="0.3">
      <c r="BA42696" s="2"/>
    </row>
    <row r="42697" spans="53:53" x14ac:dyDescent="0.3">
      <c r="BA42697" s="2"/>
    </row>
    <row r="42698" spans="53:53" x14ac:dyDescent="0.3">
      <c r="BA42698" s="2"/>
    </row>
    <row r="42699" spans="53:53" x14ac:dyDescent="0.3">
      <c r="BA42699" s="2"/>
    </row>
    <row r="42700" spans="53:53" x14ac:dyDescent="0.3">
      <c r="BA42700" s="2"/>
    </row>
    <row r="42701" spans="53:53" x14ac:dyDescent="0.3">
      <c r="BA42701" s="2"/>
    </row>
    <row r="42702" spans="53:53" x14ac:dyDescent="0.3">
      <c r="BA42702" s="2"/>
    </row>
    <row r="42703" spans="53:53" x14ac:dyDescent="0.3">
      <c r="BA42703" s="2"/>
    </row>
    <row r="42704" spans="53:53" x14ac:dyDescent="0.3">
      <c r="BA42704" s="2"/>
    </row>
    <row r="42705" spans="53:53" x14ac:dyDescent="0.3">
      <c r="BA42705" s="2"/>
    </row>
    <row r="42706" spans="53:53" x14ac:dyDescent="0.3">
      <c r="BA42706" s="2"/>
    </row>
    <row r="42707" spans="53:53" x14ac:dyDescent="0.3">
      <c r="BA42707" s="2"/>
    </row>
    <row r="42708" spans="53:53" x14ac:dyDescent="0.3">
      <c r="BA42708" s="2"/>
    </row>
    <row r="42709" spans="53:53" x14ac:dyDescent="0.3">
      <c r="BA42709" s="2"/>
    </row>
    <row r="42710" spans="53:53" x14ac:dyDescent="0.3">
      <c r="BA42710" s="2"/>
    </row>
    <row r="42711" spans="53:53" x14ac:dyDescent="0.3">
      <c r="BA42711" s="2"/>
    </row>
    <row r="42712" spans="53:53" x14ac:dyDescent="0.3">
      <c r="BA42712" s="2"/>
    </row>
    <row r="42713" spans="53:53" x14ac:dyDescent="0.3">
      <c r="BA42713" s="2"/>
    </row>
    <row r="42714" spans="53:53" x14ac:dyDescent="0.3">
      <c r="BA42714" s="2"/>
    </row>
    <row r="42715" spans="53:53" x14ac:dyDescent="0.3">
      <c r="BA42715" s="2"/>
    </row>
    <row r="42716" spans="53:53" x14ac:dyDescent="0.3">
      <c r="BA42716" s="2"/>
    </row>
    <row r="42717" spans="53:53" x14ac:dyDescent="0.3">
      <c r="BA42717" s="2"/>
    </row>
    <row r="42718" spans="53:53" x14ac:dyDescent="0.3">
      <c r="BA42718" s="2"/>
    </row>
    <row r="42719" spans="53:53" x14ac:dyDescent="0.3">
      <c r="BA42719" s="2"/>
    </row>
    <row r="42720" spans="53:53" x14ac:dyDescent="0.3">
      <c r="BA42720" s="2"/>
    </row>
    <row r="42721" spans="53:53" x14ac:dyDescent="0.3">
      <c r="BA42721" s="2"/>
    </row>
    <row r="42722" spans="53:53" x14ac:dyDescent="0.3">
      <c r="BA42722" s="2"/>
    </row>
    <row r="42723" spans="53:53" x14ac:dyDescent="0.3">
      <c r="BA42723" s="2"/>
    </row>
    <row r="42724" spans="53:53" x14ac:dyDescent="0.3">
      <c r="BA42724" s="2"/>
    </row>
    <row r="42725" spans="53:53" x14ac:dyDescent="0.3">
      <c r="BA42725" s="2"/>
    </row>
    <row r="42726" spans="53:53" x14ac:dyDescent="0.3">
      <c r="BA42726" s="2"/>
    </row>
    <row r="42727" spans="53:53" x14ac:dyDescent="0.3">
      <c r="BA42727" s="2"/>
    </row>
    <row r="42728" spans="53:53" x14ac:dyDescent="0.3">
      <c r="BA42728" s="2"/>
    </row>
    <row r="42729" spans="53:53" x14ac:dyDescent="0.3">
      <c r="BA42729" s="2"/>
    </row>
    <row r="42730" spans="53:53" x14ac:dyDescent="0.3">
      <c r="BA42730" s="2"/>
    </row>
    <row r="42731" spans="53:53" x14ac:dyDescent="0.3">
      <c r="BA42731" s="2"/>
    </row>
    <row r="42732" spans="53:53" x14ac:dyDescent="0.3">
      <c r="BA42732" s="2"/>
    </row>
    <row r="42733" spans="53:53" x14ac:dyDescent="0.3">
      <c r="BA42733" s="2"/>
    </row>
    <row r="42734" spans="53:53" x14ac:dyDescent="0.3">
      <c r="BA42734" s="2"/>
    </row>
    <row r="42735" spans="53:53" x14ac:dyDescent="0.3">
      <c r="BA42735" s="2"/>
    </row>
    <row r="42736" spans="53:53" x14ac:dyDescent="0.3">
      <c r="BA42736" s="2"/>
    </row>
    <row r="42737" spans="53:53" x14ac:dyDescent="0.3">
      <c r="BA42737" s="2"/>
    </row>
    <row r="42738" spans="53:53" x14ac:dyDescent="0.3">
      <c r="BA42738" s="2"/>
    </row>
    <row r="42739" spans="53:53" x14ac:dyDescent="0.3">
      <c r="BA42739" s="2"/>
    </row>
    <row r="42740" spans="53:53" x14ac:dyDescent="0.3">
      <c r="BA42740" s="2"/>
    </row>
    <row r="42741" spans="53:53" x14ac:dyDescent="0.3">
      <c r="BA42741" s="2"/>
    </row>
    <row r="42742" spans="53:53" x14ac:dyDescent="0.3">
      <c r="BA42742" s="2"/>
    </row>
    <row r="42743" spans="53:53" x14ac:dyDescent="0.3">
      <c r="BA42743" s="2"/>
    </row>
    <row r="42744" spans="53:53" x14ac:dyDescent="0.3">
      <c r="BA42744" s="2"/>
    </row>
    <row r="42745" spans="53:53" x14ac:dyDescent="0.3">
      <c r="BA42745" s="2"/>
    </row>
    <row r="42746" spans="53:53" x14ac:dyDescent="0.3">
      <c r="BA42746" s="2"/>
    </row>
    <row r="42747" spans="53:53" x14ac:dyDescent="0.3">
      <c r="BA42747" s="2"/>
    </row>
    <row r="42748" spans="53:53" x14ac:dyDescent="0.3">
      <c r="BA42748" s="2"/>
    </row>
    <row r="42749" spans="53:53" x14ac:dyDescent="0.3">
      <c r="BA42749" s="2"/>
    </row>
    <row r="42750" spans="53:53" x14ac:dyDescent="0.3">
      <c r="BA42750" s="2"/>
    </row>
    <row r="42751" spans="53:53" x14ac:dyDescent="0.3">
      <c r="BA42751" s="2"/>
    </row>
    <row r="42752" spans="53:53" x14ac:dyDescent="0.3">
      <c r="BA42752" s="2"/>
    </row>
    <row r="42753" spans="53:53" x14ac:dyDescent="0.3">
      <c r="BA42753" s="2"/>
    </row>
    <row r="42754" spans="53:53" x14ac:dyDescent="0.3">
      <c r="BA42754" s="2"/>
    </row>
    <row r="42755" spans="53:53" x14ac:dyDescent="0.3">
      <c r="BA42755" s="2"/>
    </row>
    <row r="42756" spans="53:53" x14ac:dyDescent="0.3">
      <c r="BA42756" s="2"/>
    </row>
    <row r="42757" spans="53:53" x14ac:dyDescent="0.3">
      <c r="BA42757" s="2"/>
    </row>
    <row r="42758" spans="53:53" x14ac:dyDescent="0.3">
      <c r="BA42758" s="2"/>
    </row>
    <row r="42759" spans="53:53" x14ac:dyDescent="0.3">
      <c r="BA42759" s="2"/>
    </row>
    <row r="42760" spans="53:53" x14ac:dyDescent="0.3">
      <c r="BA42760" s="2"/>
    </row>
    <row r="42761" spans="53:53" x14ac:dyDescent="0.3">
      <c r="BA42761" s="2"/>
    </row>
    <row r="42762" spans="53:53" x14ac:dyDescent="0.3">
      <c r="BA42762" s="2"/>
    </row>
    <row r="42763" spans="53:53" x14ac:dyDescent="0.3">
      <c r="BA42763" s="2"/>
    </row>
    <row r="42764" spans="53:53" x14ac:dyDescent="0.3">
      <c r="BA42764" s="2"/>
    </row>
    <row r="42765" spans="53:53" x14ac:dyDescent="0.3">
      <c r="BA42765" s="2"/>
    </row>
    <row r="42766" spans="53:53" x14ac:dyDescent="0.3">
      <c r="BA42766" s="2"/>
    </row>
    <row r="42767" spans="53:53" x14ac:dyDescent="0.3">
      <c r="BA42767" s="2"/>
    </row>
    <row r="42768" spans="53:53" x14ac:dyDescent="0.3">
      <c r="BA42768" s="2"/>
    </row>
    <row r="42769" spans="53:53" x14ac:dyDescent="0.3">
      <c r="BA42769" s="2"/>
    </row>
    <row r="42770" spans="53:53" x14ac:dyDescent="0.3">
      <c r="BA42770" s="2"/>
    </row>
    <row r="42771" spans="53:53" x14ac:dyDescent="0.3">
      <c r="BA42771" s="2"/>
    </row>
    <row r="42772" spans="53:53" x14ac:dyDescent="0.3">
      <c r="BA42772" s="2"/>
    </row>
    <row r="42773" spans="53:53" x14ac:dyDescent="0.3">
      <c r="BA42773" s="2"/>
    </row>
    <row r="42774" spans="53:53" x14ac:dyDescent="0.3">
      <c r="BA42774" s="2"/>
    </row>
    <row r="42775" spans="53:53" x14ac:dyDescent="0.3">
      <c r="BA42775" s="2"/>
    </row>
    <row r="42776" spans="53:53" x14ac:dyDescent="0.3">
      <c r="BA42776" s="2"/>
    </row>
    <row r="42777" spans="53:53" x14ac:dyDescent="0.3">
      <c r="BA42777" s="2"/>
    </row>
    <row r="42778" spans="53:53" x14ac:dyDescent="0.3">
      <c r="BA42778" s="2"/>
    </row>
    <row r="42779" spans="53:53" x14ac:dyDescent="0.3">
      <c r="BA42779" s="2"/>
    </row>
    <row r="42780" spans="53:53" x14ac:dyDescent="0.3">
      <c r="BA42780" s="2"/>
    </row>
    <row r="42781" spans="53:53" x14ac:dyDescent="0.3">
      <c r="BA42781" s="2"/>
    </row>
    <row r="42782" spans="53:53" x14ac:dyDescent="0.3">
      <c r="BA42782" s="2"/>
    </row>
    <row r="42783" spans="53:53" x14ac:dyDescent="0.3">
      <c r="BA42783" s="2"/>
    </row>
    <row r="42784" spans="53:53" x14ac:dyDescent="0.3">
      <c r="BA42784" s="2"/>
    </row>
    <row r="42785" spans="53:53" x14ac:dyDescent="0.3">
      <c r="BA42785" s="2"/>
    </row>
    <row r="42786" spans="53:53" x14ac:dyDescent="0.3">
      <c r="BA42786" s="2"/>
    </row>
    <row r="42787" spans="53:53" x14ac:dyDescent="0.3">
      <c r="BA42787" s="2"/>
    </row>
    <row r="42788" spans="53:53" x14ac:dyDescent="0.3">
      <c r="BA42788" s="2"/>
    </row>
    <row r="42789" spans="53:53" x14ac:dyDescent="0.3">
      <c r="BA42789" s="2"/>
    </row>
    <row r="42790" spans="53:53" x14ac:dyDescent="0.3">
      <c r="BA42790" s="2"/>
    </row>
    <row r="42791" spans="53:53" x14ac:dyDescent="0.3">
      <c r="BA42791" s="2"/>
    </row>
    <row r="42792" spans="53:53" x14ac:dyDescent="0.3">
      <c r="BA42792" s="2"/>
    </row>
    <row r="42793" spans="53:53" x14ac:dyDescent="0.3">
      <c r="BA42793" s="2"/>
    </row>
    <row r="42794" spans="53:53" x14ac:dyDescent="0.3">
      <c r="BA42794" s="2"/>
    </row>
    <row r="42795" spans="53:53" x14ac:dyDescent="0.3">
      <c r="BA42795" s="2"/>
    </row>
    <row r="42796" spans="53:53" x14ac:dyDescent="0.3">
      <c r="BA42796" s="2"/>
    </row>
    <row r="42797" spans="53:53" x14ac:dyDescent="0.3">
      <c r="BA42797" s="2"/>
    </row>
    <row r="42798" spans="53:53" x14ac:dyDescent="0.3">
      <c r="BA42798" s="2"/>
    </row>
    <row r="42799" spans="53:53" x14ac:dyDescent="0.3">
      <c r="BA42799" s="2"/>
    </row>
    <row r="42800" spans="53:53" x14ac:dyDescent="0.3">
      <c r="BA42800" s="2"/>
    </row>
    <row r="42801" spans="53:53" x14ac:dyDescent="0.3">
      <c r="BA42801" s="2"/>
    </row>
    <row r="42802" spans="53:53" x14ac:dyDescent="0.3">
      <c r="BA42802" s="2"/>
    </row>
    <row r="42803" spans="53:53" x14ac:dyDescent="0.3">
      <c r="BA42803" s="2"/>
    </row>
    <row r="42804" spans="53:53" x14ac:dyDescent="0.3">
      <c r="BA42804" s="2"/>
    </row>
    <row r="42805" spans="53:53" x14ac:dyDescent="0.3">
      <c r="BA42805" s="2"/>
    </row>
    <row r="42806" spans="53:53" x14ac:dyDescent="0.3">
      <c r="BA42806" s="2"/>
    </row>
    <row r="42807" spans="53:53" x14ac:dyDescent="0.3">
      <c r="BA42807" s="2"/>
    </row>
    <row r="42808" spans="53:53" x14ac:dyDescent="0.3">
      <c r="BA42808" s="2"/>
    </row>
    <row r="42809" spans="53:53" x14ac:dyDescent="0.3">
      <c r="BA42809" s="2"/>
    </row>
    <row r="42810" spans="53:53" x14ac:dyDescent="0.3">
      <c r="BA42810" s="2"/>
    </row>
    <row r="42811" spans="53:53" x14ac:dyDescent="0.3">
      <c r="BA42811" s="2"/>
    </row>
    <row r="42812" spans="53:53" x14ac:dyDescent="0.3">
      <c r="BA42812" s="2"/>
    </row>
    <row r="42813" spans="53:53" x14ac:dyDescent="0.3">
      <c r="BA42813" s="2"/>
    </row>
    <row r="42814" spans="53:53" x14ac:dyDescent="0.3">
      <c r="BA42814" s="2"/>
    </row>
    <row r="42815" spans="53:53" x14ac:dyDescent="0.3">
      <c r="BA42815" s="2"/>
    </row>
    <row r="42816" spans="53:53" x14ac:dyDescent="0.3">
      <c r="BA42816" s="2"/>
    </row>
    <row r="42817" spans="53:53" x14ac:dyDescent="0.3">
      <c r="BA42817" s="2"/>
    </row>
    <row r="42818" spans="53:53" x14ac:dyDescent="0.3">
      <c r="BA42818" s="2"/>
    </row>
    <row r="42819" spans="53:53" x14ac:dyDescent="0.3">
      <c r="BA42819" s="2"/>
    </row>
    <row r="42820" spans="53:53" x14ac:dyDescent="0.3">
      <c r="BA42820" s="2"/>
    </row>
    <row r="42821" spans="53:53" x14ac:dyDescent="0.3">
      <c r="BA42821" s="2"/>
    </row>
    <row r="42822" spans="53:53" x14ac:dyDescent="0.3">
      <c r="BA42822" s="2"/>
    </row>
    <row r="42823" spans="53:53" x14ac:dyDescent="0.3">
      <c r="BA42823" s="2"/>
    </row>
    <row r="42824" spans="53:53" x14ac:dyDescent="0.3">
      <c r="BA42824" s="2"/>
    </row>
    <row r="42825" spans="53:53" x14ac:dyDescent="0.3">
      <c r="BA42825" s="2"/>
    </row>
    <row r="42826" spans="53:53" x14ac:dyDescent="0.3">
      <c r="BA42826" s="2"/>
    </row>
    <row r="42827" spans="53:53" x14ac:dyDescent="0.3">
      <c r="BA42827" s="2"/>
    </row>
    <row r="42828" spans="53:53" x14ac:dyDescent="0.3">
      <c r="BA42828" s="2"/>
    </row>
    <row r="42829" spans="53:53" x14ac:dyDescent="0.3">
      <c r="BA42829" s="2"/>
    </row>
    <row r="42830" spans="53:53" x14ac:dyDescent="0.3">
      <c r="BA42830" s="2"/>
    </row>
    <row r="42831" spans="53:53" x14ac:dyDescent="0.3">
      <c r="BA42831" s="2"/>
    </row>
    <row r="42832" spans="53:53" x14ac:dyDescent="0.3">
      <c r="BA42832" s="2"/>
    </row>
    <row r="42833" spans="53:53" x14ac:dyDescent="0.3">
      <c r="BA42833" s="2"/>
    </row>
    <row r="42834" spans="53:53" x14ac:dyDescent="0.3">
      <c r="BA42834" s="2"/>
    </row>
    <row r="42835" spans="53:53" x14ac:dyDescent="0.3">
      <c r="BA42835" s="2"/>
    </row>
    <row r="42836" spans="53:53" x14ac:dyDescent="0.3">
      <c r="BA42836" s="2"/>
    </row>
    <row r="42837" spans="53:53" x14ac:dyDescent="0.3">
      <c r="BA42837" s="2"/>
    </row>
    <row r="42838" spans="53:53" x14ac:dyDescent="0.3">
      <c r="BA42838" s="2"/>
    </row>
    <row r="42839" spans="53:53" x14ac:dyDescent="0.3">
      <c r="BA42839" s="2"/>
    </row>
    <row r="42840" spans="53:53" x14ac:dyDescent="0.3">
      <c r="BA42840" s="2"/>
    </row>
    <row r="42841" spans="53:53" x14ac:dyDescent="0.3">
      <c r="BA42841" s="2"/>
    </row>
    <row r="42842" spans="53:53" x14ac:dyDescent="0.3">
      <c r="BA42842" s="2"/>
    </row>
    <row r="42843" spans="53:53" x14ac:dyDescent="0.3">
      <c r="BA42843" s="2"/>
    </row>
    <row r="42844" spans="53:53" x14ac:dyDescent="0.3">
      <c r="BA42844" s="2"/>
    </row>
    <row r="42845" spans="53:53" x14ac:dyDescent="0.3">
      <c r="BA42845" s="2"/>
    </row>
    <row r="42846" spans="53:53" x14ac:dyDescent="0.3">
      <c r="BA42846" s="2"/>
    </row>
    <row r="42847" spans="53:53" x14ac:dyDescent="0.3">
      <c r="BA42847" s="2"/>
    </row>
    <row r="42848" spans="53:53" x14ac:dyDescent="0.3">
      <c r="BA42848" s="2"/>
    </row>
    <row r="42849" spans="53:53" x14ac:dyDescent="0.3">
      <c r="BA42849" s="2"/>
    </row>
    <row r="42850" spans="53:53" x14ac:dyDescent="0.3">
      <c r="BA42850" s="2"/>
    </row>
    <row r="42851" spans="53:53" x14ac:dyDescent="0.3">
      <c r="BA42851" s="2"/>
    </row>
    <row r="42852" spans="53:53" x14ac:dyDescent="0.3">
      <c r="BA42852" s="2"/>
    </row>
    <row r="42853" spans="53:53" x14ac:dyDescent="0.3">
      <c r="BA42853" s="2"/>
    </row>
    <row r="42854" spans="53:53" x14ac:dyDescent="0.3">
      <c r="BA42854" s="2"/>
    </row>
    <row r="42855" spans="53:53" x14ac:dyDescent="0.3">
      <c r="BA42855" s="2"/>
    </row>
    <row r="42856" spans="53:53" x14ac:dyDescent="0.3">
      <c r="BA42856" s="2"/>
    </row>
    <row r="42857" spans="53:53" x14ac:dyDescent="0.3">
      <c r="BA42857" s="2"/>
    </row>
    <row r="42858" spans="53:53" x14ac:dyDescent="0.3">
      <c r="BA42858" s="2"/>
    </row>
    <row r="42859" spans="53:53" x14ac:dyDescent="0.3">
      <c r="BA42859" s="2"/>
    </row>
    <row r="42860" spans="53:53" x14ac:dyDescent="0.3">
      <c r="BA42860" s="2"/>
    </row>
    <row r="42861" spans="53:53" x14ac:dyDescent="0.3">
      <c r="BA42861" s="2"/>
    </row>
    <row r="42862" spans="53:53" x14ac:dyDescent="0.3">
      <c r="BA42862" s="2"/>
    </row>
    <row r="42863" spans="53:53" x14ac:dyDescent="0.3">
      <c r="BA42863" s="2"/>
    </row>
    <row r="42864" spans="53:53" x14ac:dyDescent="0.3">
      <c r="BA42864" s="2"/>
    </row>
    <row r="42865" spans="53:53" x14ac:dyDescent="0.3">
      <c r="BA42865" s="2"/>
    </row>
    <row r="42866" spans="53:53" x14ac:dyDescent="0.3">
      <c r="BA42866" s="2"/>
    </row>
    <row r="42867" spans="53:53" x14ac:dyDescent="0.3">
      <c r="BA42867" s="2"/>
    </row>
    <row r="42868" spans="53:53" x14ac:dyDescent="0.3">
      <c r="BA42868" s="2"/>
    </row>
    <row r="42869" spans="53:53" x14ac:dyDescent="0.3">
      <c r="BA42869" s="2"/>
    </row>
    <row r="42870" spans="53:53" x14ac:dyDescent="0.3">
      <c r="BA42870" s="2"/>
    </row>
    <row r="42871" spans="53:53" x14ac:dyDescent="0.3">
      <c r="BA42871" s="2"/>
    </row>
    <row r="42872" spans="53:53" x14ac:dyDescent="0.3">
      <c r="BA42872" s="2"/>
    </row>
    <row r="42873" spans="53:53" x14ac:dyDescent="0.3">
      <c r="BA42873" s="2"/>
    </row>
    <row r="42874" spans="53:53" x14ac:dyDescent="0.3">
      <c r="BA42874" s="2"/>
    </row>
    <row r="42875" spans="53:53" x14ac:dyDescent="0.3">
      <c r="BA42875" s="2"/>
    </row>
    <row r="42876" spans="53:53" x14ac:dyDescent="0.3">
      <c r="BA42876" s="2"/>
    </row>
    <row r="42877" spans="53:53" x14ac:dyDescent="0.3">
      <c r="BA42877" s="2"/>
    </row>
    <row r="42878" spans="53:53" x14ac:dyDescent="0.3">
      <c r="BA42878" s="2"/>
    </row>
    <row r="42879" spans="53:53" x14ac:dyDescent="0.3">
      <c r="BA42879" s="2"/>
    </row>
    <row r="42880" spans="53:53" x14ac:dyDescent="0.3">
      <c r="BA42880" s="2"/>
    </row>
    <row r="42881" spans="53:53" x14ac:dyDescent="0.3">
      <c r="BA42881" s="2"/>
    </row>
    <row r="42882" spans="53:53" x14ac:dyDescent="0.3">
      <c r="BA42882" s="2"/>
    </row>
    <row r="42883" spans="53:53" x14ac:dyDescent="0.3">
      <c r="BA42883" s="2"/>
    </row>
    <row r="42884" spans="53:53" x14ac:dyDescent="0.3">
      <c r="BA42884" s="2"/>
    </row>
    <row r="42885" spans="53:53" x14ac:dyDescent="0.3">
      <c r="BA42885" s="2"/>
    </row>
    <row r="42886" spans="53:53" x14ac:dyDescent="0.3">
      <c r="BA42886" s="2"/>
    </row>
    <row r="42887" spans="53:53" x14ac:dyDescent="0.3">
      <c r="BA42887" s="2"/>
    </row>
    <row r="42888" spans="53:53" x14ac:dyDescent="0.3">
      <c r="BA42888" s="2"/>
    </row>
    <row r="42889" spans="53:53" x14ac:dyDescent="0.3">
      <c r="BA42889" s="2"/>
    </row>
    <row r="42890" spans="53:53" x14ac:dyDescent="0.3">
      <c r="BA42890" s="2"/>
    </row>
    <row r="42891" spans="53:53" x14ac:dyDescent="0.3">
      <c r="BA42891" s="2"/>
    </row>
    <row r="42892" spans="53:53" x14ac:dyDescent="0.3">
      <c r="BA42892" s="2"/>
    </row>
    <row r="42893" spans="53:53" x14ac:dyDescent="0.3">
      <c r="BA42893" s="2"/>
    </row>
    <row r="42894" spans="53:53" x14ac:dyDescent="0.3">
      <c r="BA42894" s="2"/>
    </row>
    <row r="42895" spans="53:53" x14ac:dyDescent="0.3">
      <c r="BA42895" s="2"/>
    </row>
    <row r="42896" spans="53:53" x14ac:dyDescent="0.3">
      <c r="BA42896" s="2"/>
    </row>
    <row r="42897" spans="53:53" x14ac:dyDescent="0.3">
      <c r="BA42897" s="2"/>
    </row>
    <row r="42898" spans="53:53" x14ac:dyDescent="0.3">
      <c r="BA42898" s="2"/>
    </row>
    <row r="42899" spans="53:53" x14ac:dyDescent="0.3">
      <c r="BA42899" s="2"/>
    </row>
    <row r="42900" spans="53:53" x14ac:dyDescent="0.3">
      <c r="BA42900" s="2"/>
    </row>
    <row r="42901" spans="53:53" x14ac:dyDescent="0.3">
      <c r="BA42901" s="2"/>
    </row>
    <row r="42902" spans="53:53" x14ac:dyDescent="0.3">
      <c r="BA42902" s="2"/>
    </row>
    <row r="42903" spans="53:53" x14ac:dyDescent="0.3">
      <c r="BA42903" s="2"/>
    </row>
    <row r="42904" spans="53:53" x14ac:dyDescent="0.3">
      <c r="BA42904" s="2"/>
    </row>
    <row r="42905" spans="53:53" x14ac:dyDescent="0.3">
      <c r="BA42905" s="2"/>
    </row>
    <row r="42906" spans="53:53" x14ac:dyDescent="0.3">
      <c r="BA42906" s="2"/>
    </row>
    <row r="42907" spans="53:53" x14ac:dyDescent="0.3">
      <c r="BA42907" s="2"/>
    </row>
    <row r="42908" spans="53:53" x14ac:dyDescent="0.3">
      <c r="BA42908" s="2"/>
    </row>
    <row r="42909" spans="53:53" x14ac:dyDescent="0.3">
      <c r="BA42909" s="2"/>
    </row>
    <row r="42910" spans="53:53" x14ac:dyDescent="0.3">
      <c r="BA42910" s="2"/>
    </row>
    <row r="42911" spans="53:53" x14ac:dyDescent="0.3">
      <c r="BA42911" s="2"/>
    </row>
    <row r="42912" spans="53:53" x14ac:dyDescent="0.3">
      <c r="BA42912" s="2"/>
    </row>
    <row r="42913" spans="53:53" x14ac:dyDescent="0.3">
      <c r="BA42913" s="2"/>
    </row>
    <row r="42914" spans="53:53" x14ac:dyDescent="0.3">
      <c r="BA42914" s="2"/>
    </row>
    <row r="42915" spans="53:53" x14ac:dyDescent="0.3">
      <c r="BA42915" s="2"/>
    </row>
    <row r="42916" spans="53:53" x14ac:dyDescent="0.3">
      <c r="BA42916" s="2"/>
    </row>
    <row r="42917" spans="53:53" x14ac:dyDescent="0.3">
      <c r="BA42917" s="2"/>
    </row>
    <row r="42918" spans="53:53" x14ac:dyDescent="0.3">
      <c r="BA42918" s="2"/>
    </row>
    <row r="42919" spans="53:53" x14ac:dyDescent="0.3">
      <c r="BA42919" s="2"/>
    </row>
    <row r="42920" spans="53:53" x14ac:dyDescent="0.3">
      <c r="BA42920" s="2"/>
    </row>
    <row r="42921" spans="53:53" x14ac:dyDescent="0.3">
      <c r="BA42921" s="2"/>
    </row>
    <row r="42922" spans="53:53" x14ac:dyDescent="0.3">
      <c r="BA42922" s="2"/>
    </row>
    <row r="42923" spans="53:53" x14ac:dyDescent="0.3">
      <c r="BA42923" s="2"/>
    </row>
    <row r="42924" spans="53:53" x14ac:dyDescent="0.3">
      <c r="BA42924" s="2"/>
    </row>
    <row r="42925" spans="53:53" x14ac:dyDescent="0.3">
      <c r="BA42925" s="2"/>
    </row>
    <row r="42926" spans="53:53" x14ac:dyDescent="0.3">
      <c r="BA42926" s="2"/>
    </row>
    <row r="42927" spans="53:53" x14ac:dyDescent="0.3">
      <c r="BA42927" s="2"/>
    </row>
    <row r="42928" spans="53:53" x14ac:dyDescent="0.3">
      <c r="BA42928" s="2"/>
    </row>
    <row r="42929" spans="53:53" x14ac:dyDescent="0.3">
      <c r="BA42929" s="2"/>
    </row>
    <row r="42930" spans="53:53" x14ac:dyDescent="0.3">
      <c r="BA42930" s="2"/>
    </row>
    <row r="42931" spans="53:53" x14ac:dyDescent="0.3">
      <c r="BA42931" s="2"/>
    </row>
    <row r="42932" spans="53:53" x14ac:dyDescent="0.3">
      <c r="BA42932" s="2"/>
    </row>
    <row r="42933" spans="53:53" x14ac:dyDescent="0.3">
      <c r="BA42933" s="2"/>
    </row>
    <row r="42934" spans="53:53" x14ac:dyDescent="0.3">
      <c r="BA42934" s="2"/>
    </row>
    <row r="42935" spans="53:53" x14ac:dyDescent="0.3">
      <c r="BA42935" s="2"/>
    </row>
    <row r="42936" spans="53:53" x14ac:dyDescent="0.3">
      <c r="BA42936" s="2"/>
    </row>
    <row r="42937" spans="53:53" x14ac:dyDescent="0.3">
      <c r="BA42937" s="2"/>
    </row>
    <row r="42938" spans="53:53" x14ac:dyDescent="0.3">
      <c r="BA42938" s="2"/>
    </row>
    <row r="42939" spans="53:53" x14ac:dyDescent="0.3">
      <c r="BA42939" s="2"/>
    </row>
    <row r="42940" spans="53:53" x14ac:dyDescent="0.3">
      <c r="BA42940" s="2"/>
    </row>
    <row r="42941" spans="53:53" x14ac:dyDescent="0.3">
      <c r="BA42941" s="2"/>
    </row>
    <row r="42942" spans="53:53" x14ac:dyDescent="0.3">
      <c r="BA42942" s="2"/>
    </row>
    <row r="42943" spans="53:53" x14ac:dyDescent="0.3">
      <c r="BA42943" s="2"/>
    </row>
    <row r="42944" spans="53:53" x14ac:dyDescent="0.3">
      <c r="BA42944" s="2"/>
    </row>
    <row r="42945" spans="53:53" x14ac:dyDescent="0.3">
      <c r="BA42945" s="2"/>
    </row>
    <row r="42946" spans="53:53" x14ac:dyDescent="0.3">
      <c r="BA42946" s="2"/>
    </row>
    <row r="42947" spans="53:53" x14ac:dyDescent="0.3">
      <c r="BA42947" s="2"/>
    </row>
    <row r="42948" spans="53:53" x14ac:dyDescent="0.3">
      <c r="BA42948" s="2"/>
    </row>
    <row r="42949" spans="53:53" x14ac:dyDescent="0.3">
      <c r="BA42949" s="2"/>
    </row>
    <row r="42950" spans="53:53" x14ac:dyDescent="0.3">
      <c r="BA42950" s="2"/>
    </row>
    <row r="42951" spans="53:53" x14ac:dyDescent="0.3">
      <c r="BA42951" s="2"/>
    </row>
    <row r="42952" spans="53:53" x14ac:dyDescent="0.3">
      <c r="BA42952" s="2"/>
    </row>
    <row r="42953" spans="53:53" x14ac:dyDescent="0.3">
      <c r="BA42953" s="2"/>
    </row>
    <row r="42954" spans="53:53" x14ac:dyDescent="0.3">
      <c r="BA42954" s="2"/>
    </row>
    <row r="42955" spans="53:53" x14ac:dyDescent="0.3">
      <c r="BA42955" s="2"/>
    </row>
    <row r="42956" spans="53:53" x14ac:dyDescent="0.3">
      <c r="BA42956" s="2"/>
    </row>
    <row r="42957" spans="53:53" x14ac:dyDescent="0.3">
      <c r="BA42957" s="2"/>
    </row>
    <row r="42958" spans="53:53" x14ac:dyDescent="0.3">
      <c r="BA42958" s="2"/>
    </row>
    <row r="42959" spans="53:53" x14ac:dyDescent="0.3">
      <c r="BA42959" s="2"/>
    </row>
    <row r="42960" spans="53:53" x14ac:dyDescent="0.3">
      <c r="BA42960" s="2"/>
    </row>
    <row r="42961" spans="53:53" x14ac:dyDescent="0.3">
      <c r="BA42961" s="2"/>
    </row>
    <row r="42962" spans="53:53" x14ac:dyDescent="0.3">
      <c r="BA42962" s="2"/>
    </row>
    <row r="42963" spans="53:53" x14ac:dyDescent="0.3">
      <c r="BA42963" s="2"/>
    </row>
    <row r="42964" spans="53:53" x14ac:dyDescent="0.3">
      <c r="BA42964" s="2"/>
    </row>
    <row r="42965" spans="53:53" x14ac:dyDescent="0.3">
      <c r="BA42965" s="2"/>
    </row>
    <row r="42966" spans="53:53" x14ac:dyDescent="0.3">
      <c r="BA42966" s="2"/>
    </row>
    <row r="42967" spans="53:53" x14ac:dyDescent="0.3">
      <c r="BA42967" s="2"/>
    </row>
    <row r="42968" spans="53:53" x14ac:dyDescent="0.3">
      <c r="BA42968" s="2"/>
    </row>
    <row r="42969" spans="53:53" x14ac:dyDescent="0.3">
      <c r="BA42969" s="2"/>
    </row>
    <row r="42970" spans="53:53" x14ac:dyDescent="0.3">
      <c r="BA42970" s="2"/>
    </row>
    <row r="42971" spans="53:53" x14ac:dyDescent="0.3">
      <c r="BA42971" s="2"/>
    </row>
    <row r="42972" spans="53:53" x14ac:dyDescent="0.3">
      <c r="BA42972" s="2"/>
    </row>
    <row r="42973" spans="53:53" x14ac:dyDescent="0.3">
      <c r="BA42973" s="2"/>
    </row>
    <row r="42974" spans="53:53" x14ac:dyDescent="0.3">
      <c r="BA42974" s="2"/>
    </row>
    <row r="42975" spans="53:53" x14ac:dyDescent="0.3">
      <c r="BA42975" s="2"/>
    </row>
    <row r="42976" spans="53:53" x14ac:dyDescent="0.3">
      <c r="BA42976" s="2"/>
    </row>
    <row r="42977" spans="53:53" x14ac:dyDescent="0.3">
      <c r="BA42977" s="2"/>
    </row>
    <row r="42978" spans="53:53" x14ac:dyDescent="0.3">
      <c r="BA42978" s="2"/>
    </row>
    <row r="42979" spans="53:53" x14ac:dyDescent="0.3">
      <c r="BA42979" s="2"/>
    </row>
    <row r="42980" spans="53:53" x14ac:dyDescent="0.3">
      <c r="BA42980" s="2"/>
    </row>
    <row r="42981" spans="53:53" x14ac:dyDescent="0.3">
      <c r="BA42981" s="2"/>
    </row>
    <row r="42982" spans="53:53" x14ac:dyDescent="0.3">
      <c r="BA42982" s="2"/>
    </row>
    <row r="42983" spans="53:53" x14ac:dyDescent="0.3">
      <c r="BA42983" s="2"/>
    </row>
    <row r="42984" spans="53:53" x14ac:dyDescent="0.3">
      <c r="BA42984" s="2"/>
    </row>
    <row r="42985" spans="53:53" x14ac:dyDescent="0.3">
      <c r="BA42985" s="2"/>
    </row>
    <row r="42986" spans="53:53" x14ac:dyDescent="0.3">
      <c r="BA42986" s="2"/>
    </row>
    <row r="42987" spans="53:53" x14ac:dyDescent="0.3">
      <c r="BA42987" s="2"/>
    </row>
    <row r="42988" spans="53:53" x14ac:dyDescent="0.3">
      <c r="BA42988" s="2"/>
    </row>
    <row r="42989" spans="53:53" x14ac:dyDescent="0.3">
      <c r="BA42989" s="2"/>
    </row>
    <row r="42990" spans="53:53" x14ac:dyDescent="0.3">
      <c r="BA42990" s="2"/>
    </row>
    <row r="42991" spans="53:53" x14ac:dyDescent="0.3">
      <c r="BA42991" s="2"/>
    </row>
    <row r="42992" spans="53:53" x14ac:dyDescent="0.3">
      <c r="BA42992" s="2"/>
    </row>
    <row r="42993" spans="53:53" x14ac:dyDescent="0.3">
      <c r="BA42993" s="2"/>
    </row>
    <row r="42994" spans="53:53" x14ac:dyDescent="0.3">
      <c r="BA42994" s="2"/>
    </row>
    <row r="42995" spans="53:53" x14ac:dyDescent="0.3">
      <c r="BA42995" s="2"/>
    </row>
    <row r="42996" spans="53:53" x14ac:dyDescent="0.3">
      <c r="BA42996" s="2"/>
    </row>
    <row r="42997" spans="53:53" x14ac:dyDescent="0.3">
      <c r="BA42997" s="2"/>
    </row>
    <row r="42998" spans="53:53" x14ac:dyDescent="0.3">
      <c r="BA42998" s="2"/>
    </row>
    <row r="42999" spans="53:53" x14ac:dyDescent="0.3">
      <c r="BA42999" s="2"/>
    </row>
    <row r="43000" spans="53:53" x14ac:dyDescent="0.3">
      <c r="BA43000" s="2"/>
    </row>
    <row r="43001" spans="53:53" x14ac:dyDescent="0.3">
      <c r="BA43001" s="2"/>
    </row>
    <row r="43002" spans="53:53" x14ac:dyDescent="0.3">
      <c r="BA43002" s="2"/>
    </row>
    <row r="43003" spans="53:53" x14ac:dyDescent="0.3">
      <c r="BA43003" s="2"/>
    </row>
    <row r="43004" spans="53:53" x14ac:dyDescent="0.3">
      <c r="BA43004" s="2"/>
    </row>
    <row r="43005" spans="53:53" x14ac:dyDescent="0.3">
      <c r="BA43005" s="2"/>
    </row>
    <row r="43006" spans="53:53" x14ac:dyDescent="0.3">
      <c r="BA43006" s="2"/>
    </row>
    <row r="43007" spans="53:53" x14ac:dyDescent="0.3">
      <c r="BA43007" s="2"/>
    </row>
    <row r="43008" spans="53:53" x14ac:dyDescent="0.3">
      <c r="BA43008" s="2"/>
    </row>
    <row r="43009" spans="53:53" x14ac:dyDescent="0.3">
      <c r="BA43009" s="2"/>
    </row>
    <row r="43010" spans="53:53" x14ac:dyDescent="0.3">
      <c r="BA43010" s="2"/>
    </row>
    <row r="43011" spans="53:53" x14ac:dyDescent="0.3">
      <c r="BA43011" s="2"/>
    </row>
    <row r="43012" spans="53:53" x14ac:dyDescent="0.3">
      <c r="BA43012" s="2"/>
    </row>
    <row r="43013" spans="53:53" x14ac:dyDescent="0.3">
      <c r="BA43013" s="2"/>
    </row>
    <row r="43014" spans="53:53" x14ac:dyDescent="0.3">
      <c r="BA43014" s="2"/>
    </row>
    <row r="43015" spans="53:53" x14ac:dyDescent="0.3">
      <c r="BA43015" s="2"/>
    </row>
    <row r="43016" spans="53:53" x14ac:dyDescent="0.3">
      <c r="BA43016" s="2"/>
    </row>
    <row r="43017" spans="53:53" x14ac:dyDescent="0.3">
      <c r="BA43017" s="2"/>
    </row>
    <row r="43018" spans="53:53" x14ac:dyDescent="0.3">
      <c r="BA43018" s="2"/>
    </row>
    <row r="43019" spans="53:53" x14ac:dyDescent="0.3">
      <c r="BA43019" s="2"/>
    </row>
    <row r="43020" spans="53:53" x14ac:dyDescent="0.3">
      <c r="BA43020" s="2"/>
    </row>
    <row r="43021" spans="53:53" x14ac:dyDescent="0.3">
      <c r="BA43021" s="2"/>
    </row>
    <row r="43022" spans="53:53" x14ac:dyDescent="0.3">
      <c r="BA43022" s="2"/>
    </row>
    <row r="43023" spans="53:53" x14ac:dyDescent="0.3">
      <c r="BA43023" s="2"/>
    </row>
    <row r="43024" spans="53:53" x14ac:dyDescent="0.3">
      <c r="BA43024" s="2"/>
    </row>
    <row r="43025" spans="53:53" x14ac:dyDescent="0.3">
      <c r="BA43025" s="2"/>
    </row>
    <row r="43026" spans="53:53" x14ac:dyDescent="0.3">
      <c r="BA43026" s="2"/>
    </row>
    <row r="43027" spans="53:53" x14ac:dyDescent="0.3">
      <c r="BA43027" s="2"/>
    </row>
    <row r="43028" spans="53:53" x14ac:dyDescent="0.3">
      <c r="BA43028" s="2"/>
    </row>
    <row r="43029" spans="53:53" x14ac:dyDescent="0.3">
      <c r="BA43029" s="2"/>
    </row>
    <row r="43030" spans="53:53" x14ac:dyDescent="0.3">
      <c r="BA43030" s="2"/>
    </row>
    <row r="43031" spans="53:53" x14ac:dyDescent="0.3">
      <c r="BA43031" s="2"/>
    </row>
    <row r="43032" spans="53:53" x14ac:dyDescent="0.3">
      <c r="BA43032" s="2"/>
    </row>
    <row r="43033" spans="53:53" x14ac:dyDescent="0.3">
      <c r="BA43033" s="2"/>
    </row>
    <row r="43034" spans="53:53" x14ac:dyDescent="0.3">
      <c r="BA43034" s="2"/>
    </row>
    <row r="43035" spans="53:53" x14ac:dyDescent="0.3">
      <c r="BA43035" s="2"/>
    </row>
    <row r="43036" spans="53:53" x14ac:dyDescent="0.3">
      <c r="BA43036" s="2"/>
    </row>
    <row r="43037" spans="53:53" x14ac:dyDescent="0.3">
      <c r="BA43037" s="2"/>
    </row>
    <row r="43038" spans="53:53" x14ac:dyDescent="0.3">
      <c r="BA43038" s="2"/>
    </row>
    <row r="43039" spans="53:53" x14ac:dyDescent="0.3">
      <c r="BA43039" s="2"/>
    </row>
    <row r="43040" spans="53:53" x14ac:dyDescent="0.3">
      <c r="BA43040" s="2"/>
    </row>
    <row r="43041" spans="53:53" x14ac:dyDescent="0.3">
      <c r="BA43041" s="2"/>
    </row>
    <row r="43042" spans="53:53" x14ac:dyDescent="0.3">
      <c r="BA43042" s="2"/>
    </row>
    <row r="43043" spans="53:53" x14ac:dyDescent="0.3">
      <c r="BA43043" s="2"/>
    </row>
    <row r="43044" spans="53:53" x14ac:dyDescent="0.3">
      <c r="BA43044" s="2"/>
    </row>
    <row r="43045" spans="53:53" x14ac:dyDescent="0.3">
      <c r="BA43045" s="2"/>
    </row>
    <row r="43046" spans="53:53" x14ac:dyDescent="0.3">
      <c r="BA43046" s="2"/>
    </row>
    <row r="43047" spans="53:53" x14ac:dyDescent="0.3">
      <c r="BA43047" s="2"/>
    </row>
    <row r="43048" spans="53:53" x14ac:dyDescent="0.3">
      <c r="BA43048" s="2"/>
    </row>
    <row r="43049" spans="53:53" x14ac:dyDescent="0.3">
      <c r="BA43049" s="2"/>
    </row>
    <row r="43050" spans="53:53" x14ac:dyDescent="0.3">
      <c r="BA43050" s="2"/>
    </row>
    <row r="43051" spans="53:53" x14ac:dyDescent="0.3">
      <c r="BA43051" s="2"/>
    </row>
    <row r="43052" spans="53:53" x14ac:dyDescent="0.3">
      <c r="BA43052" s="2"/>
    </row>
    <row r="43053" spans="53:53" x14ac:dyDescent="0.3">
      <c r="BA43053" s="2"/>
    </row>
    <row r="43054" spans="53:53" x14ac:dyDescent="0.3">
      <c r="BA43054" s="2"/>
    </row>
    <row r="43055" spans="53:53" x14ac:dyDescent="0.3">
      <c r="BA43055" s="2"/>
    </row>
    <row r="43056" spans="53:53" x14ac:dyDescent="0.3">
      <c r="BA43056" s="2"/>
    </row>
    <row r="43057" spans="53:53" x14ac:dyDescent="0.3">
      <c r="BA43057" s="2"/>
    </row>
    <row r="43058" spans="53:53" x14ac:dyDescent="0.3">
      <c r="BA43058" s="2"/>
    </row>
    <row r="43059" spans="53:53" x14ac:dyDescent="0.3">
      <c r="BA43059" s="2"/>
    </row>
    <row r="43060" spans="53:53" x14ac:dyDescent="0.3">
      <c r="BA43060" s="2"/>
    </row>
    <row r="43061" spans="53:53" x14ac:dyDescent="0.3">
      <c r="BA43061" s="2"/>
    </row>
    <row r="43062" spans="53:53" x14ac:dyDescent="0.3">
      <c r="BA43062" s="2"/>
    </row>
    <row r="43063" spans="53:53" x14ac:dyDescent="0.3">
      <c r="BA43063" s="2"/>
    </row>
    <row r="43064" spans="53:53" x14ac:dyDescent="0.3">
      <c r="BA43064" s="2"/>
    </row>
    <row r="43065" spans="53:53" x14ac:dyDescent="0.3">
      <c r="BA43065" s="2"/>
    </row>
    <row r="43066" spans="53:53" x14ac:dyDescent="0.3">
      <c r="BA43066" s="2"/>
    </row>
    <row r="43067" spans="53:53" x14ac:dyDescent="0.3">
      <c r="BA43067" s="2"/>
    </row>
    <row r="43068" spans="53:53" x14ac:dyDescent="0.3">
      <c r="BA43068" s="2"/>
    </row>
    <row r="43069" spans="53:53" x14ac:dyDescent="0.3">
      <c r="BA43069" s="2"/>
    </row>
    <row r="43070" spans="53:53" x14ac:dyDescent="0.3">
      <c r="BA43070" s="2"/>
    </row>
    <row r="43071" spans="53:53" x14ac:dyDescent="0.3">
      <c r="BA43071" s="2"/>
    </row>
    <row r="43072" spans="53:53" x14ac:dyDescent="0.3">
      <c r="BA43072" s="2"/>
    </row>
    <row r="43073" spans="53:53" x14ac:dyDescent="0.3">
      <c r="BA43073" s="2"/>
    </row>
    <row r="43074" spans="53:53" x14ac:dyDescent="0.3">
      <c r="BA43074" s="2"/>
    </row>
    <row r="43075" spans="53:53" x14ac:dyDescent="0.3">
      <c r="BA43075" s="2"/>
    </row>
    <row r="43076" spans="53:53" x14ac:dyDescent="0.3">
      <c r="BA43076" s="2"/>
    </row>
    <row r="43077" spans="53:53" x14ac:dyDescent="0.3">
      <c r="BA43077" s="2"/>
    </row>
    <row r="43078" spans="53:53" x14ac:dyDescent="0.3">
      <c r="BA43078" s="2"/>
    </row>
    <row r="43079" spans="53:53" x14ac:dyDescent="0.3">
      <c r="BA43079" s="2"/>
    </row>
    <row r="43080" spans="53:53" x14ac:dyDescent="0.3">
      <c r="BA43080" s="2"/>
    </row>
    <row r="43081" spans="53:53" x14ac:dyDescent="0.3">
      <c r="BA43081" s="2"/>
    </row>
    <row r="43082" spans="53:53" x14ac:dyDescent="0.3">
      <c r="BA43082" s="2"/>
    </row>
    <row r="43083" spans="53:53" x14ac:dyDescent="0.3">
      <c r="BA43083" s="2"/>
    </row>
    <row r="43084" spans="53:53" x14ac:dyDescent="0.3">
      <c r="BA43084" s="2"/>
    </row>
    <row r="43085" spans="53:53" x14ac:dyDescent="0.3">
      <c r="BA43085" s="2"/>
    </row>
    <row r="43086" spans="53:53" x14ac:dyDescent="0.3">
      <c r="BA43086" s="2"/>
    </row>
    <row r="43087" spans="53:53" x14ac:dyDescent="0.3">
      <c r="BA43087" s="2"/>
    </row>
    <row r="43088" spans="53:53" x14ac:dyDescent="0.3">
      <c r="BA43088" s="2"/>
    </row>
    <row r="43089" spans="53:53" x14ac:dyDescent="0.3">
      <c r="BA43089" s="2"/>
    </row>
    <row r="43090" spans="53:53" x14ac:dyDescent="0.3">
      <c r="BA43090" s="2"/>
    </row>
    <row r="43091" spans="53:53" x14ac:dyDescent="0.3">
      <c r="BA43091" s="2"/>
    </row>
    <row r="43092" spans="53:53" x14ac:dyDescent="0.3">
      <c r="BA43092" s="2"/>
    </row>
    <row r="43093" spans="53:53" x14ac:dyDescent="0.3">
      <c r="BA43093" s="2"/>
    </row>
    <row r="43094" spans="53:53" x14ac:dyDescent="0.3">
      <c r="BA43094" s="2"/>
    </row>
    <row r="43095" spans="53:53" x14ac:dyDescent="0.3">
      <c r="BA43095" s="2"/>
    </row>
    <row r="43096" spans="53:53" x14ac:dyDescent="0.3">
      <c r="BA43096" s="2"/>
    </row>
    <row r="43097" spans="53:53" x14ac:dyDescent="0.3">
      <c r="BA43097" s="2"/>
    </row>
    <row r="43098" spans="53:53" x14ac:dyDescent="0.3">
      <c r="BA43098" s="2"/>
    </row>
    <row r="43099" spans="53:53" x14ac:dyDescent="0.3">
      <c r="BA43099" s="2"/>
    </row>
    <row r="43100" spans="53:53" x14ac:dyDescent="0.3">
      <c r="BA43100" s="2"/>
    </row>
    <row r="43101" spans="53:53" x14ac:dyDescent="0.3">
      <c r="BA43101" s="2"/>
    </row>
    <row r="43102" spans="53:53" x14ac:dyDescent="0.3">
      <c r="BA43102" s="2"/>
    </row>
    <row r="43103" spans="53:53" x14ac:dyDescent="0.3">
      <c r="BA43103" s="2"/>
    </row>
    <row r="43104" spans="53:53" x14ac:dyDescent="0.3">
      <c r="BA43104" s="2"/>
    </row>
    <row r="43105" spans="53:53" x14ac:dyDescent="0.3">
      <c r="BA43105" s="2"/>
    </row>
    <row r="43106" spans="53:53" x14ac:dyDescent="0.3">
      <c r="BA43106" s="2"/>
    </row>
    <row r="43107" spans="53:53" x14ac:dyDescent="0.3">
      <c r="BA43107" s="2"/>
    </row>
    <row r="43108" spans="53:53" x14ac:dyDescent="0.3">
      <c r="BA43108" s="2"/>
    </row>
    <row r="43109" spans="53:53" x14ac:dyDescent="0.3">
      <c r="BA43109" s="2"/>
    </row>
    <row r="43110" spans="53:53" x14ac:dyDescent="0.3">
      <c r="BA43110" s="2"/>
    </row>
    <row r="43111" spans="53:53" x14ac:dyDescent="0.3">
      <c r="BA43111" s="2"/>
    </row>
    <row r="43112" spans="53:53" x14ac:dyDescent="0.3">
      <c r="BA43112" s="2"/>
    </row>
    <row r="43113" spans="53:53" x14ac:dyDescent="0.3">
      <c r="BA43113" s="2"/>
    </row>
    <row r="43114" spans="53:53" x14ac:dyDescent="0.3">
      <c r="BA43114" s="2"/>
    </row>
    <row r="43115" spans="53:53" x14ac:dyDescent="0.3">
      <c r="BA43115" s="2"/>
    </row>
    <row r="43116" spans="53:53" x14ac:dyDescent="0.3">
      <c r="BA43116" s="2"/>
    </row>
    <row r="43117" spans="53:53" x14ac:dyDescent="0.3">
      <c r="BA43117" s="2"/>
    </row>
    <row r="43118" spans="53:53" x14ac:dyDescent="0.3">
      <c r="BA43118" s="2"/>
    </row>
    <row r="43119" spans="53:53" x14ac:dyDescent="0.3">
      <c r="BA43119" s="2"/>
    </row>
    <row r="43120" spans="53:53" x14ac:dyDescent="0.3">
      <c r="BA43120" s="2"/>
    </row>
    <row r="43121" spans="53:53" x14ac:dyDescent="0.3">
      <c r="BA43121" s="2"/>
    </row>
    <row r="43122" spans="53:53" x14ac:dyDescent="0.3">
      <c r="BA43122" s="2"/>
    </row>
    <row r="43123" spans="53:53" x14ac:dyDescent="0.3">
      <c r="BA43123" s="2"/>
    </row>
    <row r="43124" spans="53:53" x14ac:dyDescent="0.3">
      <c r="BA43124" s="2"/>
    </row>
    <row r="43125" spans="53:53" x14ac:dyDescent="0.3">
      <c r="BA43125" s="2"/>
    </row>
    <row r="43126" spans="53:53" x14ac:dyDescent="0.3">
      <c r="BA43126" s="2"/>
    </row>
    <row r="43127" spans="53:53" x14ac:dyDescent="0.3">
      <c r="BA43127" s="2"/>
    </row>
    <row r="43128" spans="53:53" x14ac:dyDescent="0.3">
      <c r="BA43128" s="2"/>
    </row>
    <row r="43129" spans="53:53" x14ac:dyDescent="0.3">
      <c r="BA43129" s="2"/>
    </row>
    <row r="43130" spans="53:53" x14ac:dyDescent="0.3">
      <c r="BA43130" s="2"/>
    </row>
    <row r="43131" spans="53:53" x14ac:dyDescent="0.3">
      <c r="BA43131" s="2"/>
    </row>
    <row r="43132" spans="53:53" x14ac:dyDescent="0.3">
      <c r="BA43132" s="2"/>
    </row>
    <row r="43133" spans="53:53" x14ac:dyDescent="0.3">
      <c r="BA43133" s="2"/>
    </row>
    <row r="43134" spans="53:53" x14ac:dyDescent="0.3">
      <c r="BA43134" s="2"/>
    </row>
    <row r="43135" spans="53:53" x14ac:dyDescent="0.3">
      <c r="BA43135" s="2"/>
    </row>
    <row r="43136" spans="53:53" x14ac:dyDescent="0.3">
      <c r="BA43136" s="2"/>
    </row>
    <row r="43137" spans="53:53" x14ac:dyDescent="0.3">
      <c r="BA43137" s="2"/>
    </row>
    <row r="43138" spans="53:53" x14ac:dyDescent="0.3">
      <c r="BA43138" s="2"/>
    </row>
    <row r="43139" spans="53:53" x14ac:dyDescent="0.3">
      <c r="BA43139" s="2"/>
    </row>
    <row r="43140" spans="53:53" x14ac:dyDescent="0.3">
      <c r="BA43140" s="2"/>
    </row>
    <row r="43141" spans="53:53" x14ac:dyDescent="0.3">
      <c r="BA43141" s="2"/>
    </row>
    <row r="43142" spans="53:53" x14ac:dyDescent="0.3">
      <c r="BA43142" s="2"/>
    </row>
    <row r="43143" spans="53:53" x14ac:dyDescent="0.3">
      <c r="BA43143" s="2"/>
    </row>
    <row r="43144" spans="53:53" x14ac:dyDescent="0.3">
      <c r="BA43144" s="2"/>
    </row>
    <row r="43145" spans="53:53" x14ac:dyDescent="0.3">
      <c r="BA43145" s="2"/>
    </row>
    <row r="43146" spans="53:53" x14ac:dyDescent="0.3">
      <c r="BA43146" s="2"/>
    </row>
    <row r="43147" spans="53:53" x14ac:dyDescent="0.3">
      <c r="BA43147" s="2"/>
    </row>
    <row r="43148" spans="53:53" x14ac:dyDescent="0.3">
      <c r="BA43148" s="2"/>
    </row>
    <row r="43149" spans="53:53" x14ac:dyDescent="0.3">
      <c r="BA43149" s="2"/>
    </row>
    <row r="43150" spans="53:53" x14ac:dyDescent="0.3">
      <c r="BA43150" s="2"/>
    </row>
    <row r="43151" spans="53:53" x14ac:dyDescent="0.3">
      <c r="BA43151" s="2"/>
    </row>
    <row r="43152" spans="53:53" x14ac:dyDescent="0.3">
      <c r="BA43152" s="2"/>
    </row>
    <row r="43153" spans="53:53" x14ac:dyDescent="0.3">
      <c r="BA43153" s="2"/>
    </row>
    <row r="43154" spans="53:53" x14ac:dyDescent="0.3">
      <c r="BA43154" s="2"/>
    </row>
    <row r="43155" spans="53:53" x14ac:dyDescent="0.3">
      <c r="BA43155" s="2"/>
    </row>
    <row r="43156" spans="53:53" x14ac:dyDescent="0.3">
      <c r="BA43156" s="2"/>
    </row>
    <row r="43157" spans="53:53" x14ac:dyDescent="0.3">
      <c r="BA43157" s="2"/>
    </row>
    <row r="43158" spans="53:53" x14ac:dyDescent="0.3">
      <c r="BA43158" s="2"/>
    </row>
    <row r="43159" spans="53:53" x14ac:dyDescent="0.3">
      <c r="BA43159" s="2"/>
    </row>
    <row r="43160" spans="53:53" x14ac:dyDescent="0.3">
      <c r="BA43160" s="2"/>
    </row>
    <row r="43161" spans="53:53" x14ac:dyDescent="0.3">
      <c r="BA43161" s="2"/>
    </row>
    <row r="43162" spans="53:53" x14ac:dyDescent="0.3">
      <c r="BA43162" s="2"/>
    </row>
    <row r="43163" spans="53:53" x14ac:dyDescent="0.3">
      <c r="BA43163" s="2"/>
    </row>
    <row r="43164" spans="53:53" x14ac:dyDescent="0.3">
      <c r="BA43164" s="2"/>
    </row>
    <row r="43165" spans="53:53" x14ac:dyDescent="0.3">
      <c r="BA43165" s="2"/>
    </row>
    <row r="43166" spans="53:53" x14ac:dyDescent="0.3">
      <c r="BA43166" s="2"/>
    </row>
    <row r="43167" spans="53:53" x14ac:dyDescent="0.3">
      <c r="BA43167" s="2"/>
    </row>
    <row r="43168" spans="53:53" x14ac:dyDescent="0.3">
      <c r="BA43168" s="2"/>
    </row>
    <row r="43169" spans="53:53" x14ac:dyDescent="0.3">
      <c r="BA43169" s="2"/>
    </row>
    <row r="43170" spans="53:53" x14ac:dyDescent="0.3">
      <c r="BA43170" s="2"/>
    </row>
    <row r="43171" spans="53:53" x14ac:dyDescent="0.3">
      <c r="BA43171" s="2"/>
    </row>
    <row r="43172" spans="53:53" x14ac:dyDescent="0.3">
      <c r="BA43172" s="2"/>
    </row>
    <row r="43173" spans="53:53" x14ac:dyDescent="0.3">
      <c r="BA43173" s="2"/>
    </row>
    <row r="43174" spans="53:53" x14ac:dyDescent="0.3">
      <c r="BA43174" s="2"/>
    </row>
    <row r="43175" spans="53:53" x14ac:dyDescent="0.3">
      <c r="BA43175" s="2"/>
    </row>
    <row r="43176" spans="53:53" x14ac:dyDescent="0.3">
      <c r="BA43176" s="2"/>
    </row>
    <row r="43177" spans="53:53" x14ac:dyDescent="0.3">
      <c r="BA43177" s="2"/>
    </row>
    <row r="43178" spans="53:53" x14ac:dyDescent="0.3">
      <c r="BA43178" s="2"/>
    </row>
    <row r="43179" spans="53:53" x14ac:dyDescent="0.3">
      <c r="BA43179" s="2"/>
    </row>
    <row r="43180" spans="53:53" x14ac:dyDescent="0.3">
      <c r="BA43180" s="2"/>
    </row>
    <row r="43181" spans="53:53" x14ac:dyDescent="0.3">
      <c r="BA43181" s="2"/>
    </row>
    <row r="43182" spans="53:53" x14ac:dyDescent="0.3">
      <c r="BA43182" s="2"/>
    </row>
    <row r="43183" spans="53:53" x14ac:dyDescent="0.3">
      <c r="BA43183" s="2"/>
    </row>
    <row r="43184" spans="53:53" x14ac:dyDescent="0.3">
      <c r="BA43184" s="2"/>
    </row>
    <row r="43185" spans="53:53" x14ac:dyDescent="0.3">
      <c r="BA43185" s="2"/>
    </row>
    <row r="43186" spans="53:53" x14ac:dyDescent="0.3">
      <c r="BA43186" s="2"/>
    </row>
    <row r="43187" spans="53:53" x14ac:dyDescent="0.3">
      <c r="BA43187" s="2"/>
    </row>
    <row r="43188" spans="53:53" x14ac:dyDescent="0.3">
      <c r="BA43188" s="2"/>
    </row>
    <row r="43189" spans="53:53" x14ac:dyDescent="0.3">
      <c r="BA43189" s="2"/>
    </row>
    <row r="43190" spans="53:53" x14ac:dyDescent="0.3">
      <c r="BA43190" s="2"/>
    </row>
    <row r="43191" spans="53:53" x14ac:dyDescent="0.3">
      <c r="BA43191" s="2"/>
    </row>
    <row r="43192" spans="53:53" x14ac:dyDescent="0.3">
      <c r="BA43192" s="2"/>
    </row>
    <row r="43193" spans="53:53" x14ac:dyDescent="0.3">
      <c r="BA43193" s="2"/>
    </row>
    <row r="43194" spans="53:53" x14ac:dyDescent="0.3">
      <c r="BA43194" s="2"/>
    </row>
    <row r="43195" spans="53:53" x14ac:dyDescent="0.3">
      <c r="BA43195" s="2"/>
    </row>
    <row r="43196" spans="53:53" x14ac:dyDescent="0.3">
      <c r="BA43196" s="2"/>
    </row>
    <row r="43197" spans="53:53" x14ac:dyDescent="0.3">
      <c r="BA43197" s="2"/>
    </row>
    <row r="43198" spans="53:53" x14ac:dyDescent="0.3">
      <c r="BA43198" s="2"/>
    </row>
    <row r="43199" spans="53:53" x14ac:dyDescent="0.3">
      <c r="BA43199" s="2"/>
    </row>
    <row r="43200" spans="53:53" x14ac:dyDescent="0.3">
      <c r="BA43200" s="2"/>
    </row>
    <row r="43201" spans="53:53" x14ac:dyDescent="0.3">
      <c r="BA43201" s="2"/>
    </row>
    <row r="43202" spans="53:53" x14ac:dyDescent="0.3">
      <c r="BA43202" s="2"/>
    </row>
    <row r="43203" spans="53:53" x14ac:dyDescent="0.3">
      <c r="BA43203" s="2"/>
    </row>
    <row r="43204" spans="53:53" x14ac:dyDescent="0.3">
      <c r="BA43204" s="2"/>
    </row>
    <row r="43205" spans="53:53" x14ac:dyDescent="0.3">
      <c r="BA43205" s="2"/>
    </row>
    <row r="43206" spans="53:53" x14ac:dyDescent="0.3">
      <c r="BA43206" s="2"/>
    </row>
    <row r="43207" spans="53:53" x14ac:dyDescent="0.3">
      <c r="BA43207" s="2"/>
    </row>
    <row r="43208" spans="53:53" x14ac:dyDescent="0.3">
      <c r="BA43208" s="2"/>
    </row>
    <row r="43209" spans="53:53" x14ac:dyDescent="0.3">
      <c r="BA43209" s="2"/>
    </row>
    <row r="43210" spans="53:53" x14ac:dyDescent="0.3">
      <c r="BA43210" s="2"/>
    </row>
    <row r="43211" spans="53:53" x14ac:dyDescent="0.3">
      <c r="BA43211" s="2"/>
    </row>
    <row r="43212" spans="53:53" x14ac:dyDescent="0.3">
      <c r="BA43212" s="2"/>
    </row>
    <row r="43213" spans="53:53" x14ac:dyDescent="0.3">
      <c r="BA43213" s="2"/>
    </row>
    <row r="43214" spans="53:53" x14ac:dyDescent="0.3">
      <c r="BA43214" s="2"/>
    </row>
    <row r="43215" spans="53:53" x14ac:dyDescent="0.3">
      <c r="BA43215" s="2"/>
    </row>
    <row r="43216" spans="53:53" x14ac:dyDescent="0.3">
      <c r="BA43216" s="2"/>
    </row>
    <row r="43217" spans="53:53" x14ac:dyDescent="0.3">
      <c r="BA43217" s="2"/>
    </row>
    <row r="43218" spans="53:53" x14ac:dyDescent="0.3">
      <c r="BA43218" s="2"/>
    </row>
    <row r="43219" spans="53:53" x14ac:dyDescent="0.3">
      <c r="BA43219" s="2"/>
    </row>
    <row r="43220" spans="53:53" x14ac:dyDescent="0.3">
      <c r="BA43220" s="2"/>
    </row>
    <row r="43221" spans="53:53" x14ac:dyDescent="0.3">
      <c r="BA43221" s="2"/>
    </row>
    <row r="43222" spans="53:53" x14ac:dyDescent="0.3">
      <c r="BA43222" s="2"/>
    </row>
    <row r="43223" spans="53:53" x14ac:dyDescent="0.3">
      <c r="BA43223" s="2"/>
    </row>
    <row r="43224" spans="53:53" x14ac:dyDescent="0.3">
      <c r="BA43224" s="2"/>
    </row>
    <row r="43225" spans="53:53" x14ac:dyDescent="0.3">
      <c r="BA43225" s="2"/>
    </row>
    <row r="43226" spans="53:53" x14ac:dyDescent="0.3">
      <c r="BA43226" s="2"/>
    </row>
    <row r="43227" spans="53:53" x14ac:dyDescent="0.3">
      <c r="BA43227" s="2"/>
    </row>
    <row r="43228" spans="53:53" x14ac:dyDescent="0.3">
      <c r="BA43228" s="2"/>
    </row>
    <row r="43229" spans="53:53" x14ac:dyDescent="0.3">
      <c r="BA43229" s="2"/>
    </row>
    <row r="43230" spans="53:53" x14ac:dyDescent="0.3">
      <c r="BA43230" s="2"/>
    </row>
    <row r="43231" spans="53:53" x14ac:dyDescent="0.3">
      <c r="BA43231" s="2"/>
    </row>
    <row r="43232" spans="53:53" x14ac:dyDescent="0.3">
      <c r="BA43232" s="2"/>
    </row>
    <row r="43233" spans="53:53" x14ac:dyDescent="0.3">
      <c r="BA43233" s="2"/>
    </row>
    <row r="43234" spans="53:53" x14ac:dyDescent="0.3">
      <c r="BA43234" s="2"/>
    </row>
    <row r="43235" spans="53:53" x14ac:dyDescent="0.3">
      <c r="BA43235" s="2"/>
    </row>
    <row r="43236" spans="53:53" x14ac:dyDescent="0.3">
      <c r="BA43236" s="2"/>
    </row>
    <row r="43237" spans="53:53" x14ac:dyDescent="0.3">
      <c r="BA43237" s="2"/>
    </row>
    <row r="43238" spans="53:53" x14ac:dyDescent="0.3">
      <c r="BA43238" s="2"/>
    </row>
    <row r="43239" spans="53:53" x14ac:dyDescent="0.3">
      <c r="BA43239" s="2"/>
    </row>
    <row r="43240" spans="53:53" x14ac:dyDescent="0.3">
      <c r="BA43240" s="2"/>
    </row>
    <row r="43241" spans="53:53" x14ac:dyDescent="0.3">
      <c r="BA43241" s="2"/>
    </row>
    <row r="43242" spans="53:53" x14ac:dyDescent="0.3">
      <c r="BA43242" s="2"/>
    </row>
    <row r="43243" spans="53:53" x14ac:dyDescent="0.3">
      <c r="BA43243" s="2"/>
    </row>
    <row r="43244" spans="53:53" x14ac:dyDescent="0.3">
      <c r="BA43244" s="2"/>
    </row>
    <row r="43245" spans="53:53" x14ac:dyDescent="0.3">
      <c r="BA43245" s="2"/>
    </row>
    <row r="43246" spans="53:53" x14ac:dyDescent="0.3">
      <c r="BA43246" s="2"/>
    </row>
    <row r="43247" spans="53:53" x14ac:dyDescent="0.3">
      <c r="BA43247" s="2"/>
    </row>
    <row r="43248" spans="53:53" x14ac:dyDescent="0.3">
      <c r="BA43248" s="2"/>
    </row>
    <row r="43249" spans="53:53" x14ac:dyDescent="0.3">
      <c r="BA43249" s="2"/>
    </row>
    <row r="43250" spans="53:53" x14ac:dyDescent="0.3">
      <c r="BA43250" s="2"/>
    </row>
    <row r="43251" spans="53:53" x14ac:dyDescent="0.3">
      <c r="BA43251" s="2"/>
    </row>
    <row r="43252" spans="53:53" x14ac:dyDescent="0.3">
      <c r="BA43252" s="2"/>
    </row>
    <row r="43253" spans="53:53" x14ac:dyDescent="0.3">
      <c r="BA43253" s="2"/>
    </row>
    <row r="43254" spans="53:53" x14ac:dyDescent="0.3">
      <c r="BA43254" s="2"/>
    </row>
    <row r="43255" spans="53:53" x14ac:dyDescent="0.3">
      <c r="BA43255" s="2"/>
    </row>
    <row r="43256" spans="53:53" x14ac:dyDescent="0.3">
      <c r="BA43256" s="2"/>
    </row>
    <row r="43257" spans="53:53" x14ac:dyDescent="0.3">
      <c r="BA43257" s="2"/>
    </row>
    <row r="43258" spans="53:53" x14ac:dyDescent="0.3">
      <c r="BA43258" s="2"/>
    </row>
    <row r="43259" spans="53:53" x14ac:dyDescent="0.3">
      <c r="BA43259" s="2"/>
    </row>
    <row r="43260" spans="53:53" x14ac:dyDescent="0.3">
      <c r="BA43260" s="2"/>
    </row>
    <row r="43261" spans="53:53" x14ac:dyDescent="0.3">
      <c r="BA43261" s="2"/>
    </row>
    <row r="43262" spans="53:53" x14ac:dyDescent="0.3">
      <c r="BA43262" s="2"/>
    </row>
    <row r="43263" spans="53:53" x14ac:dyDescent="0.3">
      <c r="BA43263" s="2"/>
    </row>
    <row r="43264" spans="53:53" x14ac:dyDescent="0.3">
      <c r="BA43264" s="2"/>
    </row>
    <row r="43265" spans="53:53" x14ac:dyDescent="0.3">
      <c r="BA43265" s="2"/>
    </row>
    <row r="43266" spans="53:53" x14ac:dyDescent="0.3">
      <c r="BA43266" s="2"/>
    </row>
    <row r="43267" spans="53:53" x14ac:dyDescent="0.3">
      <c r="BA43267" s="2"/>
    </row>
    <row r="43268" spans="53:53" x14ac:dyDescent="0.3">
      <c r="BA43268" s="2"/>
    </row>
    <row r="43269" spans="53:53" x14ac:dyDescent="0.3">
      <c r="BA43269" s="2"/>
    </row>
    <row r="43270" spans="53:53" x14ac:dyDescent="0.3">
      <c r="BA43270" s="2"/>
    </row>
    <row r="43271" spans="53:53" x14ac:dyDescent="0.3">
      <c r="BA43271" s="2"/>
    </row>
    <row r="43272" spans="53:53" x14ac:dyDescent="0.3">
      <c r="BA43272" s="2"/>
    </row>
    <row r="43273" spans="53:53" x14ac:dyDescent="0.3">
      <c r="BA43273" s="2"/>
    </row>
    <row r="43274" spans="53:53" x14ac:dyDescent="0.3">
      <c r="BA43274" s="2"/>
    </row>
    <row r="43275" spans="53:53" x14ac:dyDescent="0.3">
      <c r="BA43275" s="2"/>
    </row>
    <row r="43276" spans="53:53" x14ac:dyDescent="0.3">
      <c r="BA43276" s="2"/>
    </row>
    <row r="43277" spans="53:53" x14ac:dyDescent="0.3">
      <c r="BA43277" s="2"/>
    </row>
    <row r="43278" spans="53:53" x14ac:dyDescent="0.3">
      <c r="BA43278" s="2"/>
    </row>
    <row r="43279" spans="53:53" x14ac:dyDescent="0.3">
      <c r="BA43279" s="2"/>
    </row>
    <row r="43280" spans="53:53" x14ac:dyDescent="0.3">
      <c r="BA43280" s="2"/>
    </row>
    <row r="43281" spans="53:53" x14ac:dyDescent="0.3">
      <c r="BA43281" s="2"/>
    </row>
    <row r="43282" spans="53:53" x14ac:dyDescent="0.3">
      <c r="BA43282" s="2"/>
    </row>
    <row r="43283" spans="53:53" x14ac:dyDescent="0.3">
      <c r="BA43283" s="2"/>
    </row>
    <row r="43284" spans="53:53" x14ac:dyDescent="0.3">
      <c r="BA43284" s="2"/>
    </row>
    <row r="43285" spans="53:53" x14ac:dyDescent="0.3">
      <c r="BA43285" s="2"/>
    </row>
    <row r="43286" spans="53:53" x14ac:dyDescent="0.3">
      <c r="BA43286" s="2"/>
    </row>
    <row r="43287" spans="53:53" x14ac:dyDescent="0.3">
      <c r="BA43287" s="2"/>
    </row>
    <row r="43288" spans="53:53" x14ac:dyDescent="0.3">
      <c r="BA43288" s="2"/>
    </row>
    <row r="43289" spans="53:53" x14ac:dyDescent="0.3">
      <c r="BA43289" s="2"/>
    </row>
    <row r="43290" spans="53:53" x14ac:dyDescent="0.3">
      <c r="BA43290" s="2"/>
    </row>
    <row r="43291" spans="53:53" x14ac:dyDescent="0.3">
      <c r="BA43291" s="2"/>
    </row>
    <row r="43292" spans="53:53" x14ac:dyDescent="0.3">
      <c r="BA43292" s="2"/>
    </row>
    <row r="43293" spans="53:53" x14ac:dyDescent="0.3">
      <c r="BA43293" s="2"/>
    </row>
    <row r="43294" spans="53:53" x14ac:dyDescent="0.3">
      <c r="BA43294" s="2"/>
    </row>
    <row r="43295" spans="53:53" x14ac:dyDescent="0.3">
      <c r="BA43295" s="2"/>
    </row>
    <row r="43296" spans="53:53" x14ac:dyDescent="0.3">
      <c r="BA43296" s="2"/>
    </row>
    <row r="43297" spans="53:53" x14ac:dyDescent="0.3">
      <c r="BA43297" s="2"/>
    </row>
    <row r="43298" spans="53:53" x14ac:dyDescent="0.3">
      <c r="BA43298" s="2"/>
    </row>
    <row r="43299" spans="53:53" x14ac:dyDescent="0.3">
      <c r="BA43299" s="2"/>
    </row>
    <row r="43300" spans="53:53" x14ac:dyDescent="0.3">
      <c r="BA43300" s="2"/>
    </row>
    <row r="43301" spans="53:53" x14ac:dyDescent="0.3">
      <c r="BA43301" s="2"/>
    </row>
    <row r="43302" spans="53:53" x14ac:dyDescent="0.3">
      <c r="BA43302" s="2"/>
    </row>
    <row r="43303" spans="53:53" x14ac:dyDescent="0.3">
      <c r="BA43303" s="2"/>
    </row>
    <row r="43304" spans="53:53" x14ac:dyDescent="0.3">
      <c r="BA43304" s="2"/>
    </row>
    <row r="43305" spans="53:53" x14ac:dyDescent="0.3">
      <c r="BA43305" s="2"/>
    </row>
    <row r="43306" spans="53:53" x14ac:dyDescent="0.3">
      <c r="BA43306" s="2"/>
    </row>
    <row r="43307" spans="53:53" x14ac:dyDescent="0.3">
      <c r="BA43307" s="2"/>
    </row>
    <row r="43308" spans="53:53" x14ac:dyDescent="0.3">
      <c r="BA43308" s="2"/>
    </row>
    <row r="43309" spans="53:53" x14ac:dyDescent="0.3">
      <c r="BA43309" s="2"/>
    </row>
    <row r="43310" spans="53:53" x14ac:dyDescent="0.3">
      <c r="BA43310" s="2"/>
    </row>
    <row r="43311" spans="53:53" x14ac:dyDescent="0.3">
      <c r="BA43311" s="2"/>
    </row>
    <row r="43312" spans="53:53" x14ac:dyDescent="0.3">
      <c r="BA43312" s="2"/>
    </row>
    <row r="43313" spans="53:53" x14ac:dyDescent="0.3">
      <c r="BA43313" s="2"/>
    </row>
    <row r="43314" spans="53:53" x14ac:dyDescent="0.3">
      <c r="BA43314" s="2"/>
    </row>
    <row r="43315" spans="53:53" x14ac:dyDescent="0.3">
      <c r="BA43315" s="2"/>
    </row>
    <row r="43316" spans="53:53" x14ac:dyDescent="0.3">
      <c r="BA43316" s="2"/>
    </row>
    <row r="43317" spans="53:53" x14ac:dyDescent="0.3">
      <c r="BA43317" s="2"/>
    </row>
    <row r="43318" spans="53:53" x14ac:dyDescent="0.3">
      <c r="BA43318" s="2"/>
    </row>
    <row r="43319" spans="53:53" x14ac:dyDescent="0.3">
      <c r="BA43319" s="2"/>
    </row>
    <row r="43320" spans="53:53" x14ac:dyDescent="0.3">
      <c r="BA43320" s="2"/>
    </row>
    <row r="43321" spans="53:53" x14ac:dyDescent="0.3">
      <c r="BA43321" s="2"/>
    </row>
    <row r="43322" spans="53:53" x14ac:dyDescent="0.3">
      <c r="BA43322" s="2"/>
    </row>
    <row r="43323" spans="53:53" x14ac:dyDescent="0.3">
      <c r="BA43323" s="2"/>
    </row>
    <row r="43324" spans="53:53" x14ac:dyDescent="0.3">
      <c r="BA43324" s="2"/>
    </row>
    <row r="43325" spans="53:53" x14ac:dyDescent="0.3">
      <c r="BA43325" s="2"/>
    </row>
    <row r="43326" spans="53:53" x14ac:dyDescent="0.3">
      <c r="BA43326" s="2"/>
    </row>
    <row r="43327" spans="53:53" x14ac:dyDescent="0.3">
      <c r="BA43327" s="2"/>
    </row>
    <row r="43328" spans="53:53" x14ac:dyDescent="0.3">
      <c r="BA43328" s="2"/>
    </row>
    <row r="43329" spans="53:53" x14ac:dyDescent="0.3">
      <c r="BA43329" s="2"/>
    </row>
    <row r="43330" spans="53:53" x14ac:dyDescent="0.3">
      <c r="BA43330" s="2"/>
    </row>
    <row r="43331" spans="53:53" x14ac:dyDescent="0.3">
      <c r="BA43331" s="2"/>
    </row>
    <row r="43332" spans="53:53" x14ac:dyDescent="0.3">
      <c r="BA43332" s="2"/>
    </row>
    <row r="43333" spans="53:53" x14ac:dyDescent="0.3">
      <c r="BA43333" s="2"/>
    </row>
    <row r="43334" spans="53:53" x14ac:dyDescent="0.3">
      <c r="BA43334" s="2"/>
    </row>
    <row r="43335" spans="53:53" x14ac:dyDescent="0.3">
      <c r="BA43335" s="2"/>
    </row>
    <row r="43336" spans="53:53" x14ac:dyDescent="0.3">
      <c r="BA43336" s="2"/>
    </row>
    <row r="43337" spans="53:53" x14ac:dyDescent="0.3">
      <c r="BA43337" s="2"/>
    </row>
    <row r="43338" spans="53:53" x14ac:dyDescent="0.3">
      <c r="BA43338" s="2"/>
    </row>
    <row r="43339" spans="53:53" x14ac:dyDescent="0.3">
      <c r="BA43339" s="2"/>
    </row>
    <row r="43340" spans="53:53" x14ac:dyDescent="0.3">
      <c r="BA43340" s="2"/>
    </row>
    <row r="43341" spans="53:53" x14ac:dyDescent="0.3">
      <c r="BA43341" s="2"/>
    </row>
    <row r="43342" spans="53:53" x14ac:dyDescent="0.3">
      <c r="BA43342" s="2"/>
    </row>
    <row r="43343" spans="53:53" x14ac:dyDescent="0.3">
      <c r="BA43343" s="2"/>
    </row>
    <row r="43344" spans="53:53" x14ac:dyDescent="0.3">
      <c r="BA43344" s="2"/>
    </row>
    <row r="43345" spans="53:53" x14ac:dyDescent="0.3">
      <c r="BA43345" s="2"/>
    </row>
    <row r="43346" spans="53:53" x14ac:dyDescent="0.3">
      <c r="BA43346" s="2"/>
    </row>
    <row r="43347" spans="53:53" x14ac:dyDescent="0.3">
      <c r="BA43347" s="2"/>
    </row>
    <row r="43348" spans="53:53" x14ac:dyDescent="0.3">
      <c r="BA43348" s="2"/>
    </row>
    <row r="43349" spans="53:53" x14ac:dyDescent="0.3">
      <c r="BA43349" s="2"/>
    </row>
    <row r="43350" spans="53:53" x14ac:dyDescent="0.3">
      <c r="BA43350" s="2"/>
    </row>
    <row r="43351" spans="53:53" x14ac:dyDescent="0.3">
      <c r="BA43351" s="2"/>
    </row>
    <row r="43352" spans="53:53" x14ac:dyDescent="0.3">
      <c r="BA43352" s="2"/>
    </row>
    <row r="43353" spans="53:53" x14ac:dyDescent="0.3">
      <c r="BA43353" s="2"/>
    </row>
    <row r="43354" spans="53:53" x14ac:dyDescent="0.3">
      <c r="BA43354" s="2"/>
    </row>
    <row r="43355" spans="53:53" x14ac:dyDescent="0.3">
      <c r="BA43355" s="2"/>
    </row>
    <row r="43356" spans="53:53" x14ac:dyDescent="0.3">
      <c r="BA43356" s="2"/>
    </row>
    <row r="43357" spans="53:53" x14ac:dyDescent="0.3">
      <c r="BA43357" s="2"/>
    </row>
    <row r="43358" spans="53:53" x14ac:dyDescent="0.3">
      <c r="BA43358" s="2"/>
    </row>
    <row r="43359" spans="53:53" x14ac:dyDescent="0.3">
      <c r="BA43359" s="2"/>
    </row>
    <row r="43360" spans="53:53" x14ac:dyDescent="0.3">
      <c r="BA43360" s="2"/>
    </row>
    <row r="43361" spans="53:53" x14ac:dyDescent="0.3">
      <c r="BA43361" s="2"/>
    </row>
    <row r="43362" spans="53:53" x14ac:dyDescent="0.3">
      <c r="BA43362" s="2"/>
    </row>
    <row r="43363" spans="53:53" x14ac:dyDescent="0.3">
      <c r="BA43363" s="2"/>
    </row>
    <row r="43364" spans="53:53" x14ac:dyDescent="0.3">
      <c r="BA43364" s="2"/>
    </row>
    <row r="43365" spans="53:53" x14ac:dyDescent="0.3">
      <c r="BA43365" s="2"/>
    </row>
    <row r="43366" spans="53:53" x14ac:dyDescent="0.3">
      <c r="BA43366" s="2"/>
    </row>
    <row r="43367" spans="53:53" x14ac:dyDescent="0.3">
      <c r="BA43367" s="2"/>
    </row>
    <row r="43368" spans="53:53" x14ac:dyDescent="0.3">
      <c r="BA43368" s="2"/>
    </row>
    <row r="43369" spans="53:53" x14ac:dyDescent="0.3">
      <c r="BA43369" s="2"/>
    </row>
    <row r="43370" spans="53:53" x14ac:dyDescent="0.3">
      <c r="BA43370" s="2"/>
    </row>
    <row r="43371" spans="53:53" x14ac:dyDescent="0.3">
      <c r="BA43371" s="2"/>
    </row>
    <row r="43372" spans="53:53" x14ac:dyDescent="0.3">
      <c r="BA43372" s="2"/>
    </row>
    <row r="43373" spans="53:53" x14ac:dyDescent="0.3">
      <c r="BA43373" s="2"/>
    </row>
    <row r="43374" spans="53:53" x14ac:dyDescent="0.3">
      <c r="BA43374" s="2"/>
    </row>
    <row r="43375" spans="53:53" x14ac:dyDescent="0.3">
      <c r="BA43375" s="2"/>
    </row>
    <row r="43376" spans="53:53" x14ac:dyDescent="0.3">
      <c r="BA43376" s="2"/>
    </row>
    <row r="43377" spans="53:53" x14ac:dyDescent="0.3">
      <c r="BA43377" s="2"/>
    </row>
    <row r="43378" spans="53:53" x14ac:dyDescent="0.3">
      <c r="BA43378" s="2"/>
    </row>
    <row r="43379" spans="53:53" x14ac:dyDescent="0.3">
      <c r="BA43379" s="2"/>
    </row>
    <row r="43380" spans="53:53" x14ac:dyDescent="0.3">
      <c r="BA43380" s="2"/>
    </row>
    <row r="43381" spans="53:53" x14ac:dyDescent="0.3">
      <c r="BA43381" s="2"/>
    </row>
    <row r="43382" spans="53:53" x14ac:dyDescent="0.3">
      <c r="BA43382" s="2"/>
    </row>
    <row r="43383" spans="53:53" x14ac:dyDescent="0.3">
      <c r="BA43383" s="2"/>
    </row>
    <row r="43384" spans="53:53" x14ac:dyDescent="0.3">
      <c r="BA43384" s="2"/>
    </row>
    <row r="43385" spans="53:53" x14ac:dyDescent="0.3">
      <c r="BA43385" s="2"/>
    </row>
    <row r="43386" spans="53:53" x14ac:dyDescent="0.3">
      <c r="BA43386" s="2"/>
    </row>
    <row r="43387" spans="53:53" x14ac:dyDescent="0.3">
      <c r="BA43387" s="2"/>
    </row>
    <row r="43388" spans="53:53" x14ac:dyDescent="0.3">
      <c r="BA43388" s="2"/>
    </row>
    <row r="43389" spans="53:53" x14ac:dyDescent="0.3">
      <c r="BA43389" s="2"/>
    </row>
    <row r="43390" spans="53:53" x14ac:dyDescent="0.3">
      <c r="BA43390" s="2"/>
    </row>
    <row r="43391" spans="53:53" x14ac:dyDescent="0.3">
      <c r="BA43391" s="2"/>
    </row>
    <row r="43392" spans="53:53" x14ac:dyDescent="0.3">
      <c r="BA43392" s="2"/>
    </row>
    <row r="43393" spans="53:53" x14ac:dyDescent="0.3">
      <c r="BA43393" s="2"/>
    </row>
    <row r="43394" spans="53:53" x14ac:dyDescent="0.3">
      <c r="BA43394" s="2"/>
    </row>
    <row r="43395" spans="53:53" x14ac:dyDescent="0.3">
      <c r="BA43395" s="2"/>
    </row>
    <row r="43396" spans="53:53" x14ac:dyDescent="0.3">
      <c r="BA43396" s="2"/>
    </row>
    <row r="43397" spans="53:53" x14ac:dyDescent="0.3">
      <c r="BA43397" s="2"/>
    </row>
    <row r="43398" spans="53:53" x14ac:dyDescent="0.3">
      <c r="BA43398" s="2"/>
    </row>
    <row r="43399" spans="53:53" x14ac:dyDescent="0.3">
      <c r="BA43399" s="2"/>
    </row>
    <row r="43400" spans="53:53" x14ac:dyDescent="0.3">
      <c r="BA43400" s="2"/>
    </row>
    <row r="43401" spans="53:53" x14ac:dyDescent="0.3">
      <c r="BA43401" s="2"/>
    </row>
    <row r="43402" spans="53:53" x14ac:dyDescent="0.3">
      <c r="BA43402" s="2"/>
    </row>
    <row r="43403" spans="53:53" x14ac:dyDescent="0.3">
      <c r="BA43403" s="2"/>
    </row>
    <row r="43404" spans="53:53" x14ac:dyDescent="0.3">
      <c r="BA43404" s="2"/>
    </row>
    <row r="43405" spans="53:53" x14ac:dyDescent="0.3">
      <c r="BA43405" s="2"/>
    </row>
    <row r="43406" spans="53:53" x14ac:dyDescent="0.3">
      <c r="BA43406" s="2"/>
    </row>
    <row r="43407" spans="53:53" x14ac:dyDescent="0.3">
      <c r="BA43407" s="2"/>
    </row>
    <row r="43408" spans="53:53" x14ac:dyDescent="0.3">
      <c r="BA43408" s="2"/>
    </row>
    <row r="43409" spans="53:53" x14ac:dyDescent="0.3">
      <c r="BA43409" s="2"/>
    </row>
    <row r="43410" spans="53:53" x14ac:dyDescent="0.3">
      <c r="BA43410" s="2"/>
    </row>
    <row r="43411" spans="53:53" x14ac:dyDescent="0.3">
      <c r="BA43411" s="2"/>
    </row>
    <row r="43412" spans="53:53" x14ac:dyDescent="0.3">
      <c r="BA43412" s="2"/>
    </row>
    <row r="43413" spans="53:53" x14ac:dyDescent="0.3">
      <c r="BA43413" s="2"/>
    </row>
    <row r="43414" spans="53:53" x14ac:dyDescent="0.3">
      <c r="BA43414" s="2"/>
    </row>
    <row r="43415" spans="53:53" x14ac:dyDescent="0.3">
      <c r="BA43415" s="2"/>
    </row>
    <row r="43416" spans="53:53" x14ac:dyDescent="0.3">
      <c r="BA43416" s="2"/>
    </row>
    <row r="43417" spans="53:53" x14ac:dyDescent="0.3">
      <c r="BA43417" s="2"/>
    </row>
    <row r="43418" spans="53:53" x14ac:dyDescent="0.3">
      <c r="BA43418" s="2"/>
    </row>
    <row r="43419" spans="53:53" x14ac:dyDescent="0.3">
      <c r="BA43419" s="2"/>
    </row>
    <row r="43420" spans="53:53" x14ac:dyDescent="0.3">
      <c r="BA43420" s="2"/>
    </row>
    <row r="43421" spans="53:53" x14ac:dyDescent="0.3">
      <c r="BA43421" s="2"/>
    </row>
    <row r="43422" spans="53:53" x14ac:dyDescent="0.3">
      <c r="BA43422" s="2"/>
    </row>
    <row r="43423" spans="53:53" x14ac:dyDescent="0.3">
      <c r="BA43423" s="2"/>
    </row>
    <row r="43424" spans="53:53" x14ac:dyDescent="0.3">
      <c r="BA43424" s="2"/>
    </row>
    <row r="43425" spans="53:53" x14ac:dyDescent="0.3">
      <c r="BA43425" s="2"/>
    </row>
    <row r="43426" spans="53:53" x14ac:dyDescent="0.3">
      <c r="BA43426" s="2"/>
    </row>
    <row r="43427" spans="53:53" x14ac:dyDescent="0.3">
      <c r="BA43427" s="2"/>
    </row>
    <row r="43428" spans="53:53" x14ac:dyDescent="0.3">
      <c r="BA43428" s="2"/>
    </row>
    <row r="43429" spans="53:53" x14ac:dyDescent="0.3">
      <c r="BA43429" s="2"/>
    </row>
    <row r="43430" spans="53:53" x14ac:dyDescent="0.3">
      <c r="BA43430" s="2"/>
    </row>
    <row r="43431" spans="53:53" x14ac:dyDescent="0.3">
      <c r="BA43431" s="2"/>
    </row>
    <row r="43432" spans="53:53" x14ac:dyDescent="0.3">
      <c r="BA43432" s="2"/>
    </row>
    <row r="43433" spans="53:53" x14ac:dyDescent="0.3">
      <c r="BA43433" s="2"/>
    </row>
    <row r="43434" spans="53:53" x14ac:dyDescent="0.3">
      <c r="BA43434" s="2"/>
    </row>
    <row r="43435" spans="53:53" x14ac:dyDescent="0.3">
      <c r="BA43435" s="2"/>
    </row>
    <row r="43436" spans="53:53" x14ac:dyDescent="0.3">
      <c r="BA43436" s="2"/>
    </row>
    <row r="43437" spans="53:53" x14ac:dyDescent="0.3">
      <c r="BA43437" s="2"/>
    </row>
    <row r="43438" spans="53:53" x14ac:dyDescent="0.3">
      <c r="BA43438" s="2"/>
    </row>
    <row r="43439" spans="53:53" x14ac:dyDescent="0.3">
      <c r="BA43439" s="2"/>
    </row>
    <row r="43440" spans="53:53" x14ac:dyDescent="0.3">
      <c r="BA43440" s="2"/>
    </row>
    <row r="43441" spans="53:53" x14ac:dyDescent="0.3">
      <c r="BA43441" s="2"/>
    </row>
    <row r="43442" spans="53:53" x14ac:dyDescent="0.3">
      <c r="BA43442" s="2"/>
    </row>
    <row r="43443" spans="53:53" x14ac:dyDescent="0.3">
      <c r="BA43443" s="2"/>
    </row>
    <row r="43444" spans="53:53" x14ac:dyDescent="0.3">
      <c r="BA43444" s="2"/>
    </row>
    <row r="43445" spans="53:53" x14ac:dyDescent="0.3">
      <c r="BA43445" s="2"/>
    </row>
    <row r="43446" spans="53:53" x14ac:dyDescent="0.3">
      <c r="BA43446" s="2"/>
    </row>
    <row r="43447" spans="53:53" x14ac:dyDescent="0.3">
      <c r="BA43447" s="2"/>
    </row>
    <row r="43448" spans="53:53" x14ac:dyDescent="0.3">
      <c r="BA43448" s="2"/>
    </row>
    <row r="43449" spans="53:53" x14ac:dyDescent="0.3">
      <c r="BA43449" s="2"/>
    </row>
    <row r="43450" spans="53:53" x14ac:dyDescent="0.3">
      <c r="BA43450" s="2"/>
    </row>
    <row r="43451" spans="53:53" x14ac:dyDescent="0.3">
      <c r="BA43451" s="2"/>
    </row>
    <row r="43452" spans="53:53" x14ac:dyDescent="0.3">
      <c r="BA43452" s="2"/>
    </row>
    <row r="43453" spans="53:53" x14ac:dyDescent="0.3">
      <c r="BA43453" s="2"/>
    </row>
    <row r="43454" spans="53:53" x14ac:dyDescent="0.3">
      <c r="BA43454" s="2"/>
    </row>
    <row r="43455" spans="53:53" x14ac:dyDescent="0.3">
      <c r="BA43455" s="2"/>
    </row>
    <row r="43456" spans="53:53" x14ac:dyDescent="0.3">
      <c r="BA43456" s="2"/>
    </row>
    <row r="43457" spans="53:53" x14ac:dyDescent="0.3">
      <c r="BA43457" s="2"/>
    </row>
    <row r="43458" spans="53:53" x14ac:dyDescent="0.3">
      <c r="BA43458" s="2"/>
    </row>
    <row r="43459" spans="53:53" x14ac:dyDescent="0.3">
      <c r="BA43459" s="2"/>
    </row>
    <row r="43460" spans="53:53" x14ac:dyDescent="0.3">
      <c r="BA43460" s="2"/>
    </row>
    <row r="43461" spans="53:53" x14ac:dyDescent="0.3">
      <c r="BA43461" s="2"/>
    </row>
    <row r="43462" spans="53:53" x14ac:dyDescent="0.3">
      <c r="BA43462" s="2"/>
    </row>
    <row r="43463" spans="53:53" x14ac:dyDescent="0.3">
      <c r="BA43463" s="2"/>
    </row>
    <row r="43464" spans="53:53" x14ac:dyDescent="0.3">
      <c r="BA43464" s="2"/>
    </row>
    <row r="43465" spans="53:53" x14ac:dyDescent="0.3">
      <c r="BA43465" s="2"/>
    </row>
    <row r="43466" spans="53:53" x14ac:dyDescent="0.3">
      <c r="BA43466" s="2"/>
    </row>
    <row r="43467" spans="53:53" x14ac:dyDescent="0.3">
      <c r="BA43467" s="2"/>
    </row>
    <row r="43468" spans="53:53" x14ac:dyDescent="0.3">
      <c r="BA43468" s="2"/>
    </row>
    <row r="43469" spans="53:53" x14ac:dyDescent="0.3">
      <c r="BA43469" s="2"/>
    </row>
    <row r="43470" spans="53:53" x14ac:dyDescent="0.3">
      <c r="BA43470" s="2"/>
    </row>
    <row r="43471" spans="53:53" x14ac:dyDescent="0.3">
      <c r="BA43471" s="2"/>
    </row>
    <row r="43472" spans="53:53" x14ac:dyDescent="0.3">
      <c r="BA43472" s="2"/>
    </row>
    <row r="43473" spans="53:53" x14ac:dyDescent="0.3">
      <c r="BA43473" s="2"/>
    </row>
    <row r="43474" spans="53:53" x14ac:dyDescent="0.3">
      <c r="BA43474" s="2"/>
    </row>
    <row r="43475" spans="53:53" x14ac:dyDescent="0.3">
      <c r="BA43475" s="2"/>
    </row>
    <row r="43476" spans="53:53" x14ac:dyDescent="0.3">
      <c r="BA43476" s="2"/>
    </row>
    <row r="43477" spans="53:53" x14ac:dyDescent="0.3">
      <c r="BA43477" s="2"/>
    </row>
    <row r="43478" spans="53:53" x14ac:dyDescent="0.3">
      <c r="BA43478" s="2"/>
    </row>
    <row r="43479" spans="53:53" x14ac:dyDescent="0.3">
      <c r="BA43479" s="2"/>
    </row>
    <row r="43480" spans="53:53" x14ac:dyDescent="0.3">
      <c r="BA43480" s="2"/>
    </row>
    <row r="43481" spans="53:53" x14ac:dyDescent="0.3">
      <c r="BA43481" s="2"/>
    </row>
    <row r="43482" spans="53:53" x14ac:dyDescent="0.3">
      <c r="BA43482" s="2"/>
    </row>
    <row r="43483" spans="53:53" x14ac:dyDescent="0.3">
      <c r="BA43483" s="2"/>
    </row>
    <row r="43484" spans="53:53" x14ac:dyDescent="0.3">
      <c r="BA43484" s="2"/>
    </row>
    <row r="43485" spans="53:53" x14ac:dyDescent="0.3">
      <c r="BA43485" s="2"/>
    </row>
    <row r="43486" spans="53:53" x14ac:dyDescent="0.3">
      <c r="BA43486" s="2"/>
    </row>
    <row r="43487" spans="53:53" x14ac:dyDescent="0.3">
      <c r="BA43487" s="2"/>
    </row>
    <row r="43488" spans="53:53" x14ac:dyDescent="0.3">
      <c r="BA43488" s="2"/>
    </row>
    <row r="43489" spans="53:53" x14ac:dyDescent="0.3">
      <c r="BA43489" s="2"/>
    </row>
    <row r="43490" spans="53:53" x14ac:dyDescent="0.3">
      <c r="BA43490" s="2"/>
    </row>
    <row r="43491" spans="53:53" x14ac:dyDescent="0.3">
      <c r="BA43491" s="2"/>
    </row>
    <row r="43492" spans="53:53" x14ac:dyDescent="0.3">
      <c r="BA43492" s="2"/>
    </row>
    <row r="43493" spans="53:53" x14ac:dyDescent="0.3">
      <c r="BA43493" s="2"/>
    </row>
    <row r="43494" spans="53:53" x14ac:dyDescent="0.3">
      <c r="BA43494" s="2"/>
    </row>
    <row r="43495" spans="53:53" x14ac:dyDescent="0.3">
      <c r="BA43495" s="2"/>
    </row>
    <row r="43496" spans="53:53" x14ac:dyDescent="0.3">
      <c r="BA43496" s="2"/>
    </row>
    <row r="43497" spans="53:53" x14ac:dyDescent="0.3">
      <c r="BA43497" s="2"/>
    </row>
    <row r="43498" spans="53:53" x14ac:dyDescent="0.3">
      <c r="BA43498" s="2"/>
    </row>
    <row r="43499" spans="53:53" x14ac:dyDescent="0.3">
      <c r="BA43499" s="2"/>
    </row>
    <row r="43500" spans="53:53" x14ac:dyDescent="0.3">
      <c r="BA43500" s="2"/>
    </row>
    <row r="43501" spans="53:53" x14ac:dyDescent="0.3">
      <c r="BA43501" s="2"/>
    </row>
    <row r="43502" spans="53:53" x14ac:dyDescent="0.3">
      <c r="BA43502" s="2"/>
    </row>
    <row r="43503" spans="53:53" x14ac:dyDescent="0.3">
      <c r="BA43503" s="2"/>
    </row>
    <row r="43504" spans="53:53" x14ac:dyDescent="0.3">
      <c r="BA43504" s="2"/>
    </row>
    <row r="43505" spans="53:53" x14ac:dyDescent="0.3">
      <c r="BA43505" s="2"/>
    </row>
    <row r="43506" spans="53:53" x14ac:dyDescent="0.3">
      <c r="BA43506" s="2"/>
    </row>
    <row r="43507" spans="53:53" x14ac:dyDescent="0.3">
      <c r="BA43507" s="2"/>
    </row>
    <row r="43508" spans="53:53" x14ac:dyDescent="0.3">
      <c r="BA43508" s="2"/>
    </row>
    <row r="43509" spans="53:53" x14ac:dyDescent="0.3">
      <c r="BA43509" s="2"/>
    </row>
    <row r="43510" spans="53:53" x14ac:dyDescent="0.3">
      <c r="BA43510" s="2"/>
    </row>
    <row r="43511" spans="53:53" x14ac:dyDescent="0.3">
      <c r="BA43511" s="2"/>
    </row>
    <row r="43512" spans="53:53" x14ac:dyDescent="0.3">
      <c r="BA43512" s="2"/>
    </row>
    <row r="43513" spans="53:53" x14ac:dyDescent="0.3">
      <c r="BA43513" s="2"/>
    </row>
    <row r="43514" spans="53:53" x14ac:dyDescent="0.3">
      <c r="BA43514" s="2"/>
    </row>
    <row r="43515" spans="53:53" x14ac:dyDescent="0.3">
      <c r="BA43515" s="2"/>
    </row>
    <row r="43516" spans="53:53" x14ac:dyDescent="0.3">
      <c r="BA43516" s="2"/>
    </row>
    <row r="43517" spans="53:53" x14ac:dyDescent="0.3">
      <c r="BA43517" s="2"/>
    </row>
    <row r="43518" spans="53:53" x14ac:dyDescent="0.3">
      <c r="BA43518" s="2"/>
    </row>
    <row r="43519" spans="53:53" x14ac:dyDescent="0.3">
      <c r="BA43519" s="2"/>
    </row>
    <row r="43520" spans="53:53" x14ac:dyDescent="0.3">
      <c r="BA43520" s="2"/>
    </row>
    <row r="43521" spans="53:53" x14ac:dyDescent="0.3">
      <c r="BA43521" s="2"/>
    </row>
    <row r="43522" spans="53:53" x14ac:dyDescent="0.3">
      <c r="BA43522" s="2"/>
    </row>
    <row r="43523" spans="53:53" x14ac:dyDescent="0.3">
      <c r="BA43523" s="2"/>
    </row>
    <row r="43524" spans="53:53" x14ac:dyDescent="0.3">
      <c r="BA43524" s="2"/>
    </row>
    <row r="43525" spans="53:53" x14ac:dyDescent="0.3">
      <c r="BA43525" s="2"/>
    </row>
    <row r="43526" spans="53:53" x14ac:dyDescent="0.3">
      <c r="BA43526" s="2"/>
    </row>
    <row r="43527" spans="53:53" x14ac:dyDescent="0.3">
      <c r="BA43527" s="2"/>
    </row>
    <row r="43528" spans="53:53" x14ac:dyDescent="0.3">
      <c r="BA43528" s="2"/>
    </row>
    <row r="43529" spans="53:53" x14ac:dyDescent="0.3">
      <c r="BA43529" s="2"/>
    </row>
    <row r="43530" spans="53:53" x14ac:dyDescent="0.3">
      <c r="BA43530" s="2"/>
    </row>
    <row r="43531" spans="53:53" x14ac:dyDescent="0.3">
      <c r="BA43531" s="2"/>
    </row>
    <row r="43532" spans="53:53" x14ac:dyDescent="0.3">
      <c r="BA43532" s="2"/>
    </row>
    <row r="43533" spans="53:53" x14ac:dyDescent="0.3">
      <c r="BA43533" s="2"/>
    </row>
    <row r="43534" spans="53:53" x14ac:dyDescent="0.3">
      <c r="BA43534" s="2"/>
    </row>
    <row r="43535" spans="53:53" x14ac:dyDescent="0.3">
      <c r="BA43535" s="2"/>
    </row>
    <row r="43536" spans="53:53" x14ac:dyDescent="0.3">
      <c r="BA43536" s="2"/>
    </row>
    <row r="43537" spans="53:53" x14ac:dyDescent="0.3">
      <c r="BA43537" s="2"/>
    </row>
    <row r="43538" spans="53:53" x14ac:dyDescent="0.3">
      <c r="BA43538" s="2"/>
    </row>
    <row r="43539" spans="53:53" x14ac:dyDescent="0.3">
      <c r="BA43539" s="2"/>
    </row>
    <row r="43540" spans="53:53" x14ac:dyDescent="0.3">
      <c r="BA43540" s="2"/>
    </row>
    <row r="43541" spans="53:53" x14ac:dyDescent="0.3">
      <c r="BA43541" s="2"/>
    </row>
    <row r="43542" spans="53:53" x14ac:dyDescent="0.3">
      <c r="BA43542" s="2"/>
    </row>
    <row r="43543" spans="53:53" x14ac:dyDescent="0.3">
      <c r="BA43543" s="2"/>
    </row>
    <row r="43544" spans="53:53" x14ac:dyDescent="0.3">
      <c r="BA43544" s="2"/>
    </row>
    <row r="43545" spans="53:53" x14ac:dyDescent="0.3">
      <c r="BA43545" s="2"/>
    </row>
    <row r="43546" spans="53:53" x14ac:dyDescent="0.3">
      <c r="BA43546" s="2"/>
    </row>
    <row r="43547" spans="53:53" x14ac:dyDescent="0.3">
      <c r="BA43547" s="2"/>
    </row>
    <row r="43548" spans="53:53" x14ac:dyDescent="0.3">
      <c r="BA43548" s="2"/>
    </row>
    <row r="43549" spans="53:53" x14ac:dyDescent="0.3">
      <c r="BA43549" s="2"/>
    </row>
    <row r="43550" spans="53:53" x14ac:dyDescent="0.3">
      <c r="BA43550" s="2"/>
    </row>
    <row r="43551" spans="53:53" x14ac:dyDescent="0.3">
      <c r="BA43551" s="2"/>
    </row>
    <row r="43552" spans="53:53" x14ac:dyDescent="0.3">
      <c r="BA43552" s="2"/>
    </row>
    <row r="43553" spans="53:53" x14ac:dyDescent="0.3">
      <c r="BA43553" s="2"/>
    </row>
    <row r="43554" spans="53:53" x14ac:dyDescent="0.3">
      <c r="BA43554" s="2"/>
    </row>
    <row r="43555" spans="53:53" x14ac:dyDescent="0.3">
      <c r="BA43555" s="2"/>
    </row>
    <row r="43556" spans="53:53" x14ac:dyDescent="0.3">
      <c r="BA43556" s="2"/>
    </row>
    <row r="43557" spans="53:53" x14ac:dyDescent="0.3">
      <c r="BA43557" s="2"/>
    </row>
    <row r="43558" spans="53:53" x14ac:dyDescent="0.3">
      <c r="BA43558" s="2"/>
    </row>
    <row r="43559" spans="53:53" x14ac:dyDescent="0.3">
      <c r="BA43559" s="2"/>
    </row>
    <row r="43560" spans="53:53" x14ac:dyDescent="0.3">
      <c r="BA43560" s="2"/>
    </row>
    <row r="43561" spans="53:53" x14ac:dyDescent="0.3">
      <c r="BA43561" s="2"/>
    </row>
    <row r="43562" spans="53:53" x14ac:dyDescent="0.3">
      <c r="BA43562" s="2"/>
    </row>
    <row r="43563" spans="53:53" x14ac:dyDescent="0.3">
      <c r="BA43563" s="2"/>
    </row>
    <row r="43564" spans="53:53" x14ac:dyDescent="0.3">
      <c r="BA43564" s="2"/>
    </row>
    <row r="43565" spans="53:53" x14ac:dyDescent="0.3">
      <c r="BA43565" s="2"/>
    </row>
    <row r="43566" spans="53:53" x14ac:dyDescent="0.3">
      <c r="BA43566" s="2"/>
    </row>
    <row r="43567" spans="53:53" x14ac:dyDescent="0.3">
      <c r="BA43567" s="2"/>
    </row>
    <row r="43568" spans="53:53" x14ac:dyDescent="0.3">
      <c r="BA43568" s="2"/>
    </row>
    <row r="43569" spans="53:53" x14ac:dyDescent="0.3">
      <c r="BA43569" s="2"/>
    </row>
    <row r="43570" spans="53:53" x14ac:dyDescent="0.3">
      <c r="BA43570" s="2"/>
    </row>
    <row r="43571" spans="53:53" x14ac:dyDescent="0.3">
      <c r="BA43571" s="2"/>
    </row>
    <row r="43572" spans="53:53" x14ac:dyDescent="0.3">
      <c r="BA43572" s="2"/>
    </row>
    <row r="43573" spans="53:53" x14ac:dyDescent="0.3">
      <c r="BA43573" s="2"/>
    </row>
    <row r="43574" spans="53:53" x14ac:dyDescent="0.3">
      <c r="BA43574" s="2"/>
    </row>
    <row r="43575" spans="53:53" x14ac:dyDescent="0.3">
      <c r="BA43575" s="2"/>
    </row>
    <row r="43576" spans="53:53" x14ac:dyDescent="0.3">
      <c r="BA43576" s="2"/>
    </row>
    <row r="43577" spans="53:53" x14ac:dyDescent="0.3">
      <c r="BA43577" s="2"/>
    </row>
    <row r="43578" spans="53:53" x14ac:dyDescent="0.3">
      <c r="BA43578" s="2"/>
    </row>
    <row r="43579" spans="53:53" x14ac:dyDescent="0.3">
      <c r="BA43579" s="2"/>
    </row>
    <row r="43580" spans="53:53" x14ac:dyDescent="0.3">
      <c r="BA43580" s="2"/>
    </row>
    <row r="43581" spans="53:53" x14ac:dyDescent="0.3">
      <c r="BA43581" s="2"/>
    </row>
    <row r="43582" spans="53:53" x14ac:dyDescent="0.3">
      <c r="BA43582" s="2"/>
    </row>
    <row r="43583" spans="53:53" x14ac:dyDescent="0.3">
      <c r="BA43583" s="2"/>
    </row>
    <row r="43584" spans="53:53" x14ac:dyDescent="0.3">
      <c r="BA43584" s="2"/>
    </row>
    <row r="43585" spans="53:53" x14ac:dyDescent="0.3">
      <c r="BA43585" s="2"/>
    </row>
    <row r="43586" spans="53:53" x14ac:dyDescent="0.3">
      <c r="BA43586" s="2"/>
    </row>
    <row r="43587" spans="53:53" x14ac:dyDescent="0.3">
      <c r="BA43587" s="2"/>
    </row>
    <row r="43588" spans="53:53" x14ac:dyDescent="0.3">
      <c r="BA43588" s="2"/>
    </row>
    <row r="43589" spans="53:53" x14ac:dyDescent="0.3">
      <c r="BA43589" s="2"/>
    </row>
    <row r="43590" spans="53:53" x14ac:dyDescent="0.3">
      <c r="BA43590" s="2"/>
    </row>
    <row r="43591" spans="53:53" x14ac:dyDescent="0.3">
      <c r="BA43591" s="2"/>
    </row>
    <row r="43592" spans="53:53" x14ac:dyDescent="0.3">
      <c r="BA43592" s="2"/>
    </row>
    <row r="43593" spans="53:53" x14ac:dyDescent="0.3">
      <c r="BA43593" s="2"/>
    </row>
    <row r="43594" spans="53:53" x14ac:dyDescent="0.3">
      <c r="BA43594" s="2"/>
    </row>
    <row r="43595" spans="53:53" x14ac:dyDescent="0.3">
      <c r="BA43595" s="2"/>
    </row>
    <row r="43596" spans="53:53" x14ac:dyDescent="0.3">
      <c r="BA43596" s="2"/>
    </row>
    <row r="43597" spans="53:53" x14ac:dyDescent="0.3">
      <c r="BA43597" s="2"/>
    </row>
    <row r="43598" spans="53:53" x14ac:dyDescent="0.3">
      <c r="BA43598" s="2"/>
    </row>
    <row r="43599" spans="53:53" x14ac:dyDescent="0.3">
      <c r="BA43599" s="2"/>
    </row>
    <row r="43600" spans="53:53" x14ac:dyDescent="0.3">
      <c r="BA43600" s="2"/>
    </row>
    <row r="43601" spans="53:53" x14ac:dyDescent="0.3">
      <c r="BA43601" s="2"/>
    </row>
    <row r="43602" spans="53:53" x14ac:dyDescent="0.3">
      <c r="BA43602" s="2"/>
    </row>
    <row r="43603" spans="53:53" x14ac:dyDescent="0.3">
      <c r="BA43603" s="2"/>
    </row>
    <row r="43604" spans="53:53" x14ac:dyDescent="0.3">
      <c r="BA43604" s="2"/>
    </row>
    <row r="43605" spans="53:53" x14ac:dyDescent="0.3">
      <c r="BA43605" s="2"/>
    </row>
    <row r="43606" spans="53:53" x14ac:dyDescent="0.3">
      <c r="BA43606" s="2"/>
    </row>
    <row r="43607" spans="53:53" x14ac:dyDescent="0.3">
      <c r="BA43607" s="2"/>
    </row>
    <row r="43608" spans="53:53" x14ac:dyDescent="0.3">
      <c r="BA43608" s="2"/>
    </row>
    <row r="43609" spans="53:53" x14ac:dyDescent="0.3">
      <c r="BA43609" s="2"/>
    </row>
    <row r="43610" spans="53:53" x14ac:dyDescent="0.3">
      <c r="BA43610" s="2"/>
    </row>
    <row r="43611" spans="53:53" x14ac:dyDescent="0.3">
      <c r="BA43611" s="2"/>
    </row>
    <row r="43612" spans="53:53" x14ac:dyDescent="0.3">
      <c r="BA43612" s="2"/>
    </row>
    <row r="43613" spans="53:53" x14ac:dyDescent="0.3">
      <c r="BA43613" s="2"/>
    </row>
    <row r="43614" spans="53:53" x14ac:dyDescent="0.3">
      <c r="BA43614" s="2"/>
    </row>
    <row r="43615" spans="53:53" x14ac:dyDescent="0.3">
      <c r="BA43615" s="2"/>
    </row>
    <row r="43616" spans="53:53" x14ac:dyDescent="0.3">
      <c r="BA43616" s="2"/>
    </row>
    <row r="43617" spans="53:53" x14ac:dyDescent="0.3">
      <c r="BA43617" s="2"/>
    </row>
    <row r="43618" spans="53:53" x14ac:dyDescent="0.3">
      <c r="BA43618" s="2"/>
    </row>
    <row r="43619" spans="53:53" x14ac:dyDescent="0.3">
      <c r="BA43619" s="2"/>
    </row>
    <row r="43620" spans="53:53" x14ac:dyDescent="0.3">
      <c r="BA43620" s="2"/>
    </row>
    <row r="43621" spans="53:53" x14ac:dyDescent="0.3">
      <c r="BA43621" s="2"/>
    </row>
    <row r="43622" spans="53:53" x14ac:dyDescent="0.3">
      <c r="BA43622" s="2"/>
    </row>
    <row r="43623" spans="53:53" x14ac:dyDescent="0.3">
      <c r="BA43623" s="2"/>
    </row>
    <row r="43624" spans="53:53" x14ac:dyDescent="0.3">
      <c r="BA43624" s="2"/>
    </row>
    <row r="43625" spans="53:53" x14ac:dyDescent="0.3">
      <c r="BA43625" s="2"/>
    </row>
    <row r="43626" spans="53:53" x14ac:dyDescent="0.3">
      <c r="BA43626" s="2"/>
    </row>
    <row r="43627" spans="53:53" x14ac:dyDescent="0.3">
      <c r="BA43627" s="2"/>
    </row>
    <row r="43628" spans="53:53" x14ac:dyDescent="0.3">
      <c r="BA43628" s="2"/>
    </row>
    <row r="43629" spans="53:53" x14ac:dyDescent="0.3">
      <c r="BA43629" s="2"/>
    </row>
    <row r="43630" spans="53:53" x14ac:dyDescent="0.3">
      <c r="BA43630" s="2"/>
    </row>
    <row r="43631" spans="53:53" x14ac:dyDescent="0.3">
      <c r="BA43631" s="2"/>
    </row>
    <row r="43632" spans="53:53" x14ac:dyDescent="0.3">
      <c r="BA43632" s="2"/>
    </row>
    <row r="43633" spans="53:53" x14ac:dyDescent="0.3">
      <c r="BA43633" s="2"/>
    </row>
    <row r="43634" spans="53:53" x14ac:dyDescent="0.3">
      <c r="BA43634" s="2"/>
    </row>
    <row r="43635" spans="53:53" x14ac:dyDescent="0.3">
      <c r="BA43635" s="2"/>
    </row>
    <row r="43636" spans="53:53" x14ac:dyDescent="0.3">
      <c r="BA43636" s="2"/>
    </row>
    <row r="43637" spans="53:53" x14ac:dyDescent="0.3">
      <c r="BA43637" s="2"/>
    </row>
    <row r="43638" spans="53:53" x14ac:dyDescent="0.3">
      <c r="BA43638" s="2"/>
    </row>
    <row r="43639" spans="53:53" x14ac:dyDescent="0.3">
      <c r="BA43639" s="2"/>
    </row>
    <row r="43640" spans="53:53" x14ac:dyDescent="0.3">
      <c r="BA43640" s="2"/>
    </row>
    <row r="43641" spans="53:53" x14ac:dyDescent="0.3">
      <c r="BA43641" s="2"/>
    </row>
    <row r="43642" spans="53:53" x14ac:dyDescent="0.3">
      <c r="BA43642" s="2"/>
    </row>
    <row r="43643" spans="53:53" x14ac:dyDescent="0.3">
      <c r="BA43643" s="2"/>
    </row>
    <row r="43644" spans="53:53" x14ac:dyDescent="0.3">
      <c r="BA43644" s="2"/>
    </row>
    <row r="43645" spans="53:53" x14ac:dyDescent="0.3">
      <c r="BA43645" s="2"/>
    </row>
    <row r="43646" spans="53:53" x14ac:dyDescent="0.3">
      <c r="BA43646" s="2"/>
    </row>
    <row r="43647" spans="53:53" x14ac:dyDescent="0.3">
      <c r="BA43647" s="2"/>
    </row>
    <row r="43648" spans="53:53" x14ac:dyDescent="0.3">
      <c r="BA43648" s="2"/>
    </row>
    <row r="43649" spans="53:53" x14ac:dyDescent="0.3">
      <c r="BA43649" s="2"/>
    </row>
    <row r="43650" spans="53:53" x14ac:dyDescent="0.3">
      <c r="BA43650" s="2"/>
    </row>
    <row r="43651" spans="53:53" x14ac:dyDescent="0.3">
      <c r="BA43651" s="2"/>
    </row>
    <row r="43652" spans="53:53" x14ac:dyDescent="0.3">
      <c r="BA43652" s="2"/>
    </row>
    <row r="43653" spans="53:53" x14ac:dyDescent="0.3">
      <c r="BA43653" s="2"/>
    </row>
    <row r="43654" spans="53:53" x14ac:dyDescent="0.3">
      <c r="BA43654" s="2"/>
    </row>
    <row r="43655" spans="53:53" x14ac:dyDescent="0.3">
      <c r="BA43655" s="2"/>
    </row>
    <row r="43656" spans="53:53" x14ac:dyDescent="0.3">
      <c r="BA43656" s="2"/>
    </row>
    <row r="43657" spans="53:53" x14ac:dyDescent="0.3">
      <c r="BA43657" s="2"/>
    </row>
    <row r="43658" spans="53:53" x14ac:dyDescent="0.3">
      <c r="BA43658" s="2"/>
    </row>
    <row r="43659" spans="53:53" x14ac:dyDescent="0.3">
      <c r="BA43659" s="2"/>
    </row>
    <row r="43660" spans="53:53" x14ac:dyDescent="0.3">
      <c r="BA43660" s="2"/>
    </row>
    <row r="43661" spans="53:53" x14ac:dyDescent="0.3">
      <c r="BA43661" s="2"/>
    </row>
    <row r="43662" spans="53:53" x14ac:dyDescent="0.3">
      <c r="BA43662" s="2"/>
    </row>
    <row r="43663" spans="53:53" x14ac:dyDescent="0.3">
      <c r="BA43663" s="2"/>
    </row>
    <row r="43664" spans="53:53" x14ac:dyDescent="0.3">
      <c r="BA43664" s="2"/>
    </row>
    <row r="43665" spans="53:53" x14ac:dyDescent="0.3">
      <c r="BA43665" s="2"/>
    </row>
    <row r="43666" spans="53:53" x14ac:dyDescent="0.3">
      <c r="BA43666" s="2"/>
    </row>
    <row r="43667" spans="53:53" x14ac:dyDescent="0.3">
      <c r="BA43667" s="2"/>
    </row>
    <row r="43668" spans="53:53" x14ac:dyDescent="0.3">
      <c r="BA43668" s="2"/>
    </row>
    <row r="43669" spans="53:53" x14ac:dyDescent="0.3">
      <c r="BA43669" s="2"/>
    </row>
    <row r="43670" spans="53:53" x14ac:dyDescent="0.3">
      <c r="BA43670" s="2"/>
    </row>
    <row r="43671" spans="53:53" x14ac:dyDescent="0.3">
      <c r="BA43671" s="2"/>
    </row>
    <row r="43672" spans="53:53" x14ac:dyDescent="0.3">
      <c r="BA43672" s="2"/>
    </row>
    <row r="43673" spans="53:53" x14ac:dyDescent="0.3">
      <c r="BA43673" s="2"/>
    </row>
    <row r="43674" spans="53:53" x14ac:dyDescent="0.3">
      <c r="BA43674" s="2"/>
    </row>
    <row r="43675" spans="53:53" x14ac:dyDescent="0.3">
      <c r="BA43675" s="2"/>
    </row>
    <row r="43676" spans="53:53" x14ac:dyDescent="0.3">
      <c r="BA43676" s="2"/>
    </row>
    <row r="43677" spans="53:53" x14ac:dyDescent="0.3">
      <c r="BA43677" s="2"/>
    </row>
    <row r="43678" spans="53:53" x14ac:dyDescent="0.3">
      <c r="BA43678" s="2"/>
    </row>
    <row r="43679" spans="53:53" x14ac:dyDescent="0.3">
      <c r="BA43679" s="2"/>
    </row>
    <row r="43680" spans="53:53" x14ac:dyDescent="0.3">
      <c r="BA43680" s="2"/>
    </row>
    <row r="43681" spans="53:53" x14ac:dyDescent="0.3">
      <c r="BA43681" s="2"/>
    </row>
    <row r="43682" spans="53:53" x14ac:dyDescent="0.3">
      <c r="BA43682" s="2"/>
    </row>
    <row r="43683" spans="53:53" x14ac:dyDescent="0.3">
      <c r="BA43683" s="2"/>
    </row>
    <row r="43684" spans="53:53" x14ac:dyDescent="0.3">
      <c r="BA43684" s="2"/>
    </row>
    <row r="43685" spans="53:53" x14ac:dyDescent="0.3">
      <c r="BA43685" s="2"/>
    </row>
    <row r="43686" spans="53:53" x14ac:dyDescent="0.3">
      <c r="BA43686" s="2"/>
    </row>
    <row r="43687" spans="53:53" x14ac:dyDescent="0.3">
      <c r="BA43687" s="2"/>
    </row>
    <row r="43688" spans="53:53" x14ac:dyDescent="0.3">
      <c r="BA43688" s="2"/>
    </row>
    <row r="43689" spans="53:53" x14ac:dyDescent="0.3">
      <c r="BA43689" s="2"/>
    </row>
    <row r="43690" spans="53:53" x14ac:dyDescent="0.3">
      <c r="BA43690" s="2"/>
    </row>
    <row r="43691" spans="53:53" x14ac:dyDescent="0.3">
      <c r="BA43691" s="2"/>
    </row>
    <row r="43692" spans="53:53" x14ac:dyDescent="0.3">
      <c r="BA43692" s="2"/>
    </row>
    <row r="43693" spans="53:53" x14ac:dyDescent="0.3">
      <c r="BA43693" s="2"/>
    </row>
    <row r="43694" spans="53:53" x14ac:dyDescent="0.3">
      <c r="BA43694" s="2"/>
    </row>
    <row r="43695" spans="53:53" x14ac:dyDescent="0.3">
      <c r="BA43695" s="2"/>
    </row>
    <row r="43696" spans="53:53" x14ac:dyDescent="0.3">
      <c r="BA43696" s="2"/>
    </row>
    <row r="43697" spans="53:53" x14ac:dyDescent="0.3">
      <c r="BA43697" s="2"/>
    </row>
    <row r="43698" spans="53:53" x14ac:dyDescent="0.3">
      <c r="BA43698" s="2"/>
    </row>
    <row r="43699" spans="53:53" x14ac:dyDescent="0.3">
      <c r="BA43699" s="2"/>
    </row>
    <row r="43700" spans="53:53" x14ac:dyDescent="0.3">
      <c r="BA43700" s="2"/>
    </row>
    <row r="43701" spans="53:53" x14ac:dyDescent="0.3">
      <c r="BA43701" s="2"/>
    </row>
    <row r="43702" spans="53:53" x14ac:dyDescent="0.3">
      <c r="BA43702" s="2"/>
    </row>
    <row r="43703" spans="53:53" x14ac:dyDescent="0.3">
      <c r="BA43703" s="2"/>
    </row>
    <row r="43704" spans="53:53" x14ac:dyDescent="0.3">
      <c r="BA43704" s="2"/>
    </row>
    <row r="43705" spans="53:53" x14ac:dyDescent="0.3">
      <c r="BA43705" s="2"/>
    </row>
    <row r="43706" spans="53:53" x14ac:dyDescent="0.3">
      <c r="BA43706" s="2"/>
    </row>
    <row r="43707" spans="53:53" x14ac:dyDescent="0.3">
      <c r="BA43707" s="2"/>
    </row>
    <row r="43708" spans="53:53" x14ac:dyDescent="0.3">
      <c r="BA43708" s="2"/>
    </row>
    <row r="43709" spans="53:53" x14ac:dyDescent="0.3">
      <c r="BA43709" s="2"/>
    </row>
    <row r="43710" spans="53:53" x14ac:dyDescent="0.3">
      <c r="BA43710" s="2"/>
    </row>
    <row r="43711" spans="53:53" x14ac:dyDescent="0.3">
      <c r="BA43711" s="2"/>
    </row>
    <row r="43712" spans="53:53" x14ac:dyDescent="0.3">
      <c r="BA43712" s="2"/>
    </row>
    <row r="43713" spans="53:53" x14ac:dyDescent="0.3">
      <c r="BA43713" s="2"/>
    </row>
    <row r="43714" spans="53:53" x14ac:dyDescent="0.3">
      <c r="BA43714" s="2"/>
    </row>
    <row r="43715" spans="53:53" x14ac:dyDescent="0.3">
      <c r="BA43715" s="2"/>
    </row>
    <row r="43716" spans="53:53" x14ac:dyDescent="0.3">
      <c r="BA43716" s="2"/>
    </row>
    <row r="43717" spans="53:53" x14ac:dyDescent="0.3">
      <c r="BA43717" s="2"/>
    </row>
    <row r="43718" spans="53:53" x14ac:dyDescent="0.3">
      <c r="BA43718" s="2"/>
    </row>
    <row r="43719" spans="53:53" x14ac:dyDescent="0.3">
      <c r="BA43719" s="2"/>
    </row>
    <row r="43720" spans="53:53" x14ac:dyDescent="0.3">
      <c r="BA43720" s="2"/>
    </row>
    <row r="43721" spans="53:53" x14ac:dyDescent="0.3">
      <c r="BA43721" s="2"/>
    </row>
    <row r="43722" spans="53:53" x14ac:dyDescent="0.3">
      <c r="BA43722" s="2"/>
    </row>
    <row r="43723" spans="53:53" x14ac:dyDescent="0.3">
      <c r="BA43723" s="2"/>
    </row>
    <row r="43724" spans="53:53" x14ac:dyDescent="0.3">
      <c r="BA43724" s="2"/>
    </row>
    <row r="43725" spans="53:53" x14ac:dyDescent="0.3">
      <c r="BA43725" s="2"/>
    </row>
    <row r="43726" spans="53:53" x14ac:dyDescent="0.3">
      <c r="BA43726" s="2"/>
    </row>
    <row r="43727" spans="53:53" x14ac:dyDescent="0.3">
      <c r="BA43727" s="2"/>
    </row>
    <row r="43728" spans="53:53" x14ac:dyDescent="0.3">
      <c r="BA43728" s="2"/>
    </row>
    <row r="43729" spans="53:53" x14ac:dyDescent="0.3">
      <c r="BA43729" s="2"/>
    </row>
    <row r="43730" spans="53:53" x14ac:dyDescent="0.3">
      <c r="BA43730" s="2"/>
    </row>
    <row r="43731" spans="53:53" x14ac:dyDescent="0.3">
      <c r="BA43731" s="2"/>
    </row>
    <row r="43732" spans="53:53" x14ac:dyDescent="0.3">
      <c r="BA43732" s="2"/>
    </row>
    <row r="43733" spans="53:53" x14ac:dyDescent="0.3">
      <c r="BA43733" s="2"/>
    </row>
    <row r="43734" spans="53:53" x14ac:dyDescent="0.3">
      <c r="BA43734" s="2"/>
    </row>
    <row r="43735" spans="53:53" x14ac:dyDescent="0.3">
      <c r="BA43735" s="2"/>
    </row>
    <row r="43736" spans="53:53" x14ac:dyDescent="0.3">
      <c r="BA43736" s="2"/>
    </row>
    <row r="43737" spans="53:53" x14ac:dyDescent="0.3">
      <c r="BA43737" s="2"/>
    </row>
    <row r="43738" spans="53:53" x14ac:dyDescent="0.3">
      <c r="BA43738" s="2"/>
    </row>
    <row r="43739" spans="53:53" x14ac:dyDescent="0.3">
      <c r="BA43739" s="2"/>
    </row>
    <row r="43740" spans="53:53" x14ac:dyDescent="0.3">
      <c r="BA43740" s="2"/>
    </row>
    <row r="43741" spans="53:53" x14ac:dyDescent="0.3">
      <c r="BA43741" s="2"/>
    </row>
    <row r="43742" spans="53:53" x14ac:dyDescent="0.3">
      <c r="BA43742" s="2"/>
    </row>
    <row r="43743" spans="53:53" x14ac:dyDescent="0.3">
      <c r="BA43743" s="2"/>
    </row>
    <row r="43744" spans="53:53" x14ac:dyDescent="0.3">
      <c r="BA43744" s="2"/>
    </row>
    <row r="43745" spans="53:53" x14ac:dyDescent="0.3">
      <c r="BA43745" s="2"/>
    </row>
    <row r="43746" spans="53:53" x14ac:dyDescent="0.3">
      <c r="BA43746" s="2"/>
    </row>
    <row r="43747" spans="53:53" x14ac:dyDescent="0.3">
      <c r="BA43747" s="2"/>
    </row>
    <row r="43748" spans="53:53" x14ac:dyDescent="0.3">
      <c r="BA43748" s="2"/>
    </row>
    <row r="43749" spans="53:53" x14ac:dyDescent="0.3">
      <c r="BA43749" s="2"/>
    </row>
    <row r="43750" spans="53:53" x14ac:dyDescent="0.3">
      <c r="BA43750" s="2"/>
    </row>
    <row r="43751" spans="53:53" x14ac:dyDescent="0.3">
      <c r="BA43751" s="2"/>
    </row>
    <row r="43752" spans="53:53" x14ac:dyDescent="0.3">
      <c r="BA43752" s="2"/>
    </row>
    <row r="43753" spans="53:53" x14ac:dyDescent="0.3">
      <c r="BA43753" s="2"/>
    </row>
    <row r="43754" spans="53:53" x14ac:dyDescent="0.3">
      <c r="BA43754" s="2"/>
    </row>
    <row r="43755" spans="53:53" x14ac:dyDescent="0.3">
      <c r="BA43755" s="2"/>
    </row>
    <row r="43756" spans="53:53" x14ac:dyDescent="0.3">
      <c r="BA43756" s="2"/>
    </row>
    <row r="43757" spans="53:53" x14ac:dyDescent="0.3">
      <c r="BA43757" s="2"/>
    </row>
    <row r="43758" spans="53:53" x14ac:dyDescent="0.3">
      <c r="BA43758" s="2"/>
    </row>
    <row r="43759" spans="53:53" x14ac:dyDescent="0.3">
      <c r="BA43759" s="2"/>
    </row>
    <row r="43760" spans="53:53" x14ac:dyDescent="0.3">
      <c r="BA43760" s="2"/>
    </row>
    <row r="43761" spans="53:53" x14ac:dyDescent="0.3">
      <c r="BA43761" s="2"/>
    </row>
    <row r="43762" spans="53:53" x14ac:dyDescent="0.3">
      <c r="BA43762" s="2"/>
    </row>
    <row r="43763" spans="53:53" x14ac:dyDescent="0.3">
      <c r="BA43763" s="2"/>
    </row>
    <row r="43764" spans="53:53" x14ac:dyDescent="0.3">
      <c r="BA43764" s="2"/>
    </row>
    <row r="43765" spans="53:53" x14ac:dyDescent="0.3">
      <c r="BA43765" s="2"/>
    </row>
    <row r="43766" spans="53:53" x14ac:dyDescent="0.3">
      <c r="BA43766" s="2"/>
    </row>
    <row r="43767" spans="53:53" x14ac:dyDescent="0.3">
      <c r="BA43767" s="2"/>
    </row>
    <row r="43768" spans="53:53" x14ac:dyDescent="0.3">
      <c r="BA43768" s="2"/>
    </row>
    <row r="43769" spans="53:53" x14ac:dyDescent="0.3">
      <c r="BA43769" s="2"/>
    </row>
    <row r="43770" spans="53:53" x14ac:dyDescent="0.3">
      <c r="BA43770" s="2"/>
    </row>
    <row r="43771" spans="53:53" x14ac:dyDescent="0.3">
      <c r="BA43771" s="2"/>
    </row>
    <row r="43772" spans="53:53" x14ac:dyDescent="0.3">
      <c r="BA43772" s="2"/>
    </row>
    <row r="43773" spans="53:53" x14ac:dyDescent="0.3">
      <c r="BA43773" s="2"/>
    </row>
    <row r="43774" spans="53:53" x14ac:dyDescent="0.3">
      <c r="BA43774" s="2"/>
    </row>
    <row r="43775" spans="53:53" x14ac:dyDescent="0.3">
      <c r="BA43775" s="2"/>
    </row>
    <row r="43776" spans="53:53" x14ac:dyDescent="0.3">
      <c r="BA43776" s="2"/>
    </row>
    <row r="43777" spans="53:53" x14ac:dyDescent="0.3">
      <c r="BA43777" s="2"/>
    </row>
    <row r="43778" spans="53:53" x14ac:dyDescent="0.3">
      <c r="BA43778" s="2"/>
    </row>
    <row r="43779" spans="53:53" x14ac:dyDescent="0.3">
      <c r="BA43779" s="2"/>
    </row>
    <row r="43780" spans="53:53" x14ac:dyDescent="0.3">
      <c r="BA43780" s="2"/>
    </row>
    <row r="43781" spans="53:53" x14ac:dyDescent="0.3">
      <c r="BA43781" s="2"/>
    </row>
    <row r="43782" spans="53:53" x14ac:dyDescent="0.3">
      <c r="BA43782" s="2"/>
    </row>
    <row r="43783" spans="53:53" x14ac:dyDescent="0.3">
      <c r="BA43783" s="2"/>
    </row>
    <row r="43784" spans="53:53" x14ac:dyDescent="0.3">
      <c r="BA43784" s="2"/>
    </row>
    <row r="43785" spans="53:53" x14ac:dyDescent="0.3">
      <c r="BA43785" s="2"/>
    </row>
    <row r="43786" spans="53:53" x14ac:dyDescent="0.3">
      <c r="BA43786" s="2"/>
    </row>
    <row r="43787" spans="53:53" x14ac:dyDescent="0.3">
      <c r="BA43787" s="2"/>
    </row>
    <row r="43788" spans="53:53" x14ac:dyDescent="0.3">
      <c r="BA43788" s="2"/>
    </row>
    <row r="43789" spans="53:53" x14ac:dyDescent="0.3">
      <c r="BA43789" s="2"/>
    </row>
    <row r="43790" spans="53:53" x14ac:dyDescent="0.3">
      <c r="BA43790" s="2"/>
    </row>
    <row r="43791" spans="53:53" x14ac:dyDescent="0.3">
      <c r="BA43791" s="2"/>
    </row>
    <row r="43792" spans="53:53" x14ac:dyDescent="0.3">
      <c r="BA43792" s="2"/>
    </row>
    <row r="43793" spans="53:53" x14ac:dyDescent="0.3">
      <c r="BA43793" s="2"/>
    </row>
    <row r="43794" spans="53:53" x14ac:dyDescent="0.3">
      <c r="BA43794" s="2"/>
    </row>
    <row r="43795" spans="53:53" x14ac:dyDescent="0.3">
      <c r="BA43795" s="2"/>
    </row>
    <row r="43796" spans="53:53" x14ac:dyDescent="0.3">
      <c r="BA43796" s="2"/>
    </row>
    <row r="43797" spans="53:53" x14ac:dyDescent="0.3">
      <c r="BA43797" s="2"/>
    </row>
    <row r="43798" spans="53:53" x14ac:dyDescent="0.3">
      <c r="BA43798" s="2"/>
    </row>
    <row r="43799" spans="53:53" x14ac:dyDescent="0.3">
      <c r="BA43799" s="2"/>
    </row>
    <row r="43800" spans="53:53" x14ac:dyDescent="0.3">
      <c r="BA43800" s="2"/>
    </row>
    <row r="43801" spans="53:53" x14ac:dyDescent="0.3">
      <c r="BA43801" s="2"/>
    </row>
    <row r="43802" spans="53:53" x14ac:dyDescent="0.3">
      <c r="BA43802" s="2"/>
    </row>
    <row r="43803" spans="53:53" x14ac:dyDescent="0.3">
      <c r="BA43803" s="2"/>
    </row>
    <row r="43804" spans="53:53" x14ac:dyDescent="0.3">
      <c r="BA43804" s="2"/>
    </row>
    <row r="43805" spans="53:53" x14ac:dyDescent="0.3">
      <c r="BA43805" s="2"/>
    </row>
    <row r="43806" spans="53:53" x14ac:dyDescent="0.3">
      <c r="BA43806" s="2"/>
    </row>
    <row r="43807" spans="53:53" x14ac:dyDescent="0.3">
      <c r="BA43807" s="2"/>
    </row>
    <row r="43808" spans="53:53" x14ac:dyDescent="0.3">
      <c r="BA43808" s="2"/>
    </row>
    <row r="43809" spans="53:53" x14ac:dyDescent="0.3">
      <c r="BA43809" s="2"/>
    </row>
    <row r="43810" spans="53:53" x14ac:dyDescent="0.3">
      <c r="BA43810" s="2"/>
    </row>
    <row r="43811" spans="53:53" x14ac:dyDescent="0.3">
      <c r="BA43811" s="2"/>
    </row>
    <row r="43812" spans="53:53" x14ac:dyDescent="0.3">
      <c r="BA43812" s="2"/>
    </row>
    <row r="43813" spans="53:53" x14ac:dyDescent="0.3">
      <c r="BA43813" s="2"/>
    </row>
    <row r="43814" spans="53:53" x14ac:dyDescent="0.3">
      <c r="BA43814" s="2"/>
    </row>
    <row r="43815" spans="53:53" x14ac:dyDescent="0.3">
      <c r="BA43815" s="2"/>
    </row>
    <row r="43816" spans="53:53" x14ac:dyDescent="0.3">
      <c r="BA43816" s="2"/>
    </row>
    <row r="43817" spans="53:53" x14ac:dyDescent="0.3">
      <c r="BA43817" s="2"/>
    </row>
    <row r="43818" spans="53:53" x14ac:dyDescent="0.3">
      <c r="BA43818" s="2"/>
    </row>
    <row r="43819" spans="53:53" x14ac:dyDescent="0.3">
      <c r="BA43819" s="2"/>
    </row>
    <row r="43820" spans="53:53" x14ac:dyDescent="0.3">
      <c r="BA43820" s="2"/>
    </row>
    <row r="43821" spans="53:53" x14ac:dyDescent="0.3">
      <c r="BA43821" s="2"/>
    </row>
    <row r="43822" spans="53:53" x14ac:dyDescent="0.3">
      <c r="BA43822" s="2"/>
    </row>
    <row r="43823" spans="53:53" x14ac:dyDescent="0.3">
      <c r="BA43823" s="2"/>
    </row>
    <row r="43824" spans="53:53" x14ac:dyDescent="0.3">
      <c r="BA43824" s="2"/>
    </row>
    <row r="43825" spans="53:53" x14ac:dyDescent="0.3">
      <c r="BA43825" s="2"/>
    </row>
    <row r="43826" spans="53:53" x14ac:dyDescent="0.3">
      <c r="BA43826" s="2"/>
    </row>
    <row r="43827" spans="53:53" x14ac:dyDescent="0.3">
      <c r="BA43827" s="2"/>
    </row>
    <row r="43828" spans="53:53" x14ac:dyDescent="0.3">
      <c r="BA43828" s="2"/>
    </row>
    <row r="43829" spans="53:53" x14ac:dyDescent="0.3">
      <c r="BA43829" s="2"/>
    </row>
    <row r="43830" spans="53:53" x14ac:dyDescent="0.3">
      <c r="BA43830" s="2"/>
    </row>
    <row r="43831" spans="53:53" x14ac:dyDescent="0.3">
      <c r="BA43831" s="2"/>
    </row>
    <row r="43832" spans="53:53" x14ac:dyDescent="0.3">
      <c r="BA43832" s="2"/>
    </row>
    <row r="43833" spans="53:53" x14ac:dyDescent="0.3">
      <c r="BA43833" s="2"/>
    </row>
    <row r="43834" spans="53:53" x14ac:dyDescent="0.3">
      <c r="BA43834" s="2"/>
    </row>
    <row r="43835" spans="53:53" x14ac:dyDescent="0.3">
      <c r="BA43835" s="2"/>
    </row>
    <row r="43836" spans="53:53" x14ac:dyDescent="0.3">
      <c r="BA43836" s="2"/>
    </row>
    <row r="43837" spans="53:53" x14ac:dyDescent="0.3">
      <c r="BA43837" s="2"/>
    </row>
    <row r="43838" spans="53:53" x14ac:dyDescent="0.3">
      <c r="BA43838" s="2"/>
    </row>
    <row r="43839" spans="53:53" x14ac:dyDescent="0.3">
      <c r="BA43839" s="2"/>
    </row>
    <row r="43840" spans="53:53" x14ac:dyDescent="0.3">
      <c r="BA43840" s="2"/>
    </row>
    <row r="43841" spans="53:53" x14ac:dyDescent="0.3">
      <c r="BA43841" s="2"/>
    </row>
    <row r="43842" spans="53:53" x14ac:dyDescent="0.3">
      <c r="BA43842" s="2"/>
    </row>
    <row r="43843" spans="53:53" x14ac:dyDescent="0.3">
      <c r="BA43843" s="2"/>
    </row>
    <row r="43844" spans="53:53" x14ac:dyDescent="0.3">
      <c r="BA43844" s="2"/>
    </row>
    <row r="43845" spans="53:53" x14ac:dyDescent="0.3">
      <c r="BA43845" s="2"/>
    </row>
    <row r="43846" spans="53:53" x14ac:dyDescent="0.3">
      <c r="BA43846" s="2"/>
    </row>
    <row r="43847" spans="53:53" x14ac:dyDescent="0.3">
      <c r="BA43847" s="2"/>
    </row>
    <row r="43848" spans="53:53" x14ac:dyDescent="0.3">
      <c r="BA43848" s="2"/>
    </row>
    <row r="43849" spans="53:53" x14ac:dyDescent="0.3">
      <c r="BA43849" s="2"/>
    </row>
    <row r="43850" spans="53:53" x14ac:dyDescent="0.3">
      <c r="BA43850" s="2"/>
    </row>
    <row r="43851" spans="53:53" x14ac:dyDescent="0.3">
      <c r="BA43851" s="2"/>
    </row>
    <row r="43852" spans="53:53" x14ac:dyDescent="0.3">
      <c r="BA43852" s="2"/>
    </row>
    <row r="43853" spans="53:53" x14ac:dyDescent="0.3">
      <c r="BA43853" s="2"/>
    </row>
    <row r="43854" spans="53:53" x14ac:dyDescent="0.3">
      <c r="BA43854" s="2"/>
    </row>
    <row r="43855" spans="53:53" x14ac:dyDescent="0.3">
      <c r="BA43855" s="2"/>
    </row>
    <row r="43856" spans="53:53" x14ac:dyDescent="0.3">
      <c r="BA43856" s="2"/>
    </row>
    <row r="43857" spans="53:53" x14ac:dyDescent="0.3">
      <c r="BA43857" s="2"/>
    </row>
    <row r="43858" spans="53:53" x14ac:dyDescent="0.3">
      <c r="BA43858" s="2"/>
    </row>
    <row r="43859" spans="53:53" x14ac:dyDescent="0.3">
      <c r="BA43859" s="2"/>
    </row>
    <row r="43860" spans="53:53" x14ac:dyDescent="0.3">
      <c r="BA43860" s="2"/>
    </row>
    <row r="43861" spans="53:53" x14ac:dyDescent="0.3">
      <c r="BA43861" s="2"/>
    </row>
    <row r="43862" spans="53:53" x14ac:dyDescent="0.3">
      <c r="BA43862" s="2"/>
    </row>
    <row r="43863" spans="53:53" x14ac:dyDescent="0.3">
      <c r="BA43863" s="2"/>
    </row>
    <row r="43864" spans="53:53" x14ac:dyDescent="0.3">
      <c r="BA43864" s="2"/>
    </row>
    <row r="43865" spans="53:53" x14ac:dyDescent="0.3">
      <c r="BA43865" s="2"/>
    </row>
    <row r="43866" spans="53:53" x14ac:dyDescent="0.3">
      <c r="BA43866" s="2"/>
    </row>
    <row r="43867" spans="53:53" x14ac:dyDescent="0.3">
      <c r="BA43867" s="2"/>
    </row>
    <row r="43868" spans="53:53" x14ac:dyDescent="0.3">
      <c r="BA43868" s="2"/>
    </row>
    <row r="43869" spans="53:53" x14ac:dyDescent="0.3">
      <c r="BA43869" s="2"/>
    </row>
    <row r="43870" spans="53:53" x14ac:dyDescent="0.3">
      <c r="BA43870" s="2"/>
    </row>
    <row r="43871" spans="53:53" x14ac:dyDescent="0.3">
      <c r="BA43871" s="2"/>
    </row>
    <row r="43872" spans="53:53" x14ac:dyDescent="0.3">
      <c r="BA43872" s="2"/>
    </row>
    <row r="43873" spans="53:53" x14ac:dyDescent="0.3">
      <c r="BA43873" s="2"/>
    </row>
    <row r="43874" spans="53:53" x14ac:dyDescent="0.3">
      <c r="BA43874" s="2"/>
    </row>
    <row r="43875" spans="53:53" x14ac:dyDescent="0.3">
      <c r="BA43875" s="2"/>
    </row>
    <row r="43876" spans="53:53" x14ac:dyDescent="0.3">
      <c r="BA43876" s="2"/>
    </row>
    <row r="43877" spans="53:53" x14ac:dyDescent="0.3">
      <c r="BA43877" s="2"/>
    </row>
    <row r="43878" spans="53:53" x14ac:dyDescent="0.3">
      <c r="BA43878" s="2"/>
    </row>
    <row r="43879" spans="53:53" x14ac:dyDescent="0.3">
      <c r="BA43879" s="2"/>
    </row>
    <row r="43880" spans="53:53" x14ac:dyDescent="0.3">
      <c r="BA43880" s="2"/>
    </row>
    <row r="43881" spans="53:53" x14ac:dyDescent="0.3">
      <c r="BA43881" s="2"/>
    </row>
    <row r="43882" spans="53:53" x14ac:dyDescent="0.3">
      <c r="BA43882" s="2"/>
    </row>
    <row r="43883" spans="53:53" x14ac:dyDescent="0.3">
      <c r="BA43883" s="2"/>
    </row>
    <row r="43884" spans="53:53" x14ac:dyDescent="0.3">
      <c r="BA43884" s="2"/>
    </row>
    <row r="43885" spans="53:53" x14ac:dyDescent="0.3">
      <c r="BA43885" s="2"/>
    </row>
    <row r="43886" spans="53:53" x14ac:dyDescent="0.3">
      <c r="BA43886" s="2"/>
    </row>
    <row r="43887" spans="53:53" x14ac:dyDescent="0.3">
      <c r="BA43887" s="2"/>
    </row>
    <row r="43888" spans="53:53" x14ac:dyDescent="0.3">
      <c r="BA43888" s="2"/>
    </row>
    <row r="43889" spans="53:53" x14ac:dyDescent="0.3">
      <c r="BA43889" s="2"/>
    </row>
    <row r="43890" spans="53:53" x14ac:dyDescent="0.3">
      <c r="BA43890" s="2"/>
    </row>
    <row r="43891" spans="53:53" x14ac:dyDescent="0.3">
      <c r="BA43891" s="2"/>
    </row>
    <row r="43892" spans="53:53" x14ac:dyDescent="0.3">
      <c r="BA43892" s="2"/>
    </row>
    <row r="43893" spans="53:53" x14ac:dyDescent="0.3">
      <c r="BA43893" s="2"/>
    </row>
    <row r="43894" spans="53:53" x14ac:dyDescent="0.3">
      <c r="BA43894" s="2"/>
    </row>
    <row r="43895" spans="53:53" x14ac:dyDescent="0.3">
      <c r="BA43895" s="2"/>
    </row>
    <row r="43896" spans="53:53" x14ac:dyDescent="0.3">
      <c r="BA43896" s="2"/>
    </row>
    <row r="43897" spans="53:53" x14ac:dyDescent="0.3">
      <c r="BA43897" s="2"/>
    </row>
    <row r="43898" spans="53:53" x14ac:dyDescent="0.3">
      <c r="BA43898" s="2"/>
    </row>
    <row r="43899" spans="53:53" x14ac:dyDescent="0.3">
      <c r="BA43899" s="2"/>
    </row>
    <row r="43900" spans="53:53" x14ac:dyDescent="0.3">
      <c r="BA43900" s="2"/>
    </row>
    <row r="43901" spans="53:53" x14ac:dyDescent="0.3">
      <c r="BA43901" s="2"/>
    </row>
    <row r="43902" spans="53:53" x14ac:dyDescent="0.3">
      <c r="BA43902" s="2"/>
    </row>
    <row r="43903" spans="53:53" x14ac:dyDescent="0.3">
      <c r="BA43903" s="2"/>
    </row>
    <row r="43904" spans="53:53" x14ac:dyDescent="0.3">
      <c r="BA43904" s="2"/>
    </row>
    <row r="43905" spans="53:53" x14ac:dyDescent="0.3">
      <c r="BA43905" s="2"/>
    </row>
    <row r="43906" spans="53:53" x14ac:dyDescent="0.3">
      <c r="BA43906" s="2"/>
    </row>
    <row r="43907" spans="53:53" x14ac:dyDescent="0.3">
      <c r="BA43907" s="2"/>
    </row>
    <row r="43908" spans="53:53" x14ac:dyDescent="0.3">
      <c r="BA43908" s="2"/>
    </row>
    <row r="43909" spans="53:53" x14ac:dyDescent="0.3">
      <c r="BA43909" s="2"/>
    </row>
    <row r="43910" spans="53:53" x14ac:dyDescent="0.3">
      <c r="BA43910" s="2"/>
    </row>
    <row r="43911" spans="53:53" x14ac:dyDescent="0.3">
      <c r="BA43911" s="2"/>
    </row>
    <row r="43912" spans="53:53" x14ac:dyDescent="0.3">
      <c r="BA43912" s="2"/>
    </row>
    <row r="43913" spans="53:53" x14ac:dyDescent="0.3">
      <c r="BA43913" s="2"/>
    </row>
    <row r="43914" spans="53:53" x14ac:dyDescent="0.3">
      <c r="BA43914" s="2"/>
    </row>
    <row r="43915" spans="53:53" x14ac:dyDescent="0.3">
      <c r="BA43915" s="2"/>
    </row>
    <row r="43916" spans="53:53" x14ac:dyDescent="0.3">
      <c r="BA43916" s="2"/>
    </row>
    <row r="43917" spans="53:53" x14ac:dyDescent="0.3">
      <c r="BA43917" s="2"/>
    </row>
    <row r="43918" spans="53:53" x14ac:dyDescent="0.3">
      <c r="BA43918" s="2"/>
    </row>
    <row r="43919" spans="53:53" x14ac:dyDescent="0.3">
      <c r="BA43919" s="2"/>
    </row>
    <row r="43920" spans="53:53" x14ac:dyDescent="0.3">
      <c r="BA43920" s="2"/>
    </row>
    <row r="43921" spans="53:53" x14ac:dyDescent="0.3">
      <c r="BA43921" s="2"/>
    </row>
    <row r="43922" spans="53:53" x14ac:dyDescent="0.3">
      <c r="BA43922" s="2"/>
    </row>
    <row r="43923" spans="53:53" x14ac:dyDescent="0.3">
      <c r="BA43923" s="2"/>
    </row>
    <row r="43924" spans="53:53" x14ac:dyDescent="0.3">
      <c r="BA43924" s="2"/>
    </row>
    <row r="43925" spans="53:53" x14ac:dyDescent="0.3">
      <c r="BA43925" s="2"/>
    </row>
    <row r="43926" spans="53:53" x14ac:dyDescent="0.3">
      <c r="BA43926" s="2"/>
    </row>
    <row r="43927" spans="53:53" x14ac:dyDescent="0.3">
      <c r="BA43927" s="2"/>
    </row>
    <row r="43928" spans="53:53" x14ac:dyDescent="0.3">
      <c r="BA43928" s="2"/>
    </row>
    <row r="43929" spans="53:53" x14ac:dyDescent="0.3">
      <c r="BA43929" s="2"/>
    </row>
    <row r="43930" spans="53:53" x14ac:dyDescent="0.3">
      <c r="BA43930" s="2"/>
    </row>
    <row r="43931" spans="53:53" x14ac:dyDescent="0.3">
      <c r="BA43931" s="2"/>
    </row>
    <row r="43932" spans="53:53" x14ac:dyDescent="0.3">
      <c r="BA43932" s="2"/>
    </row>
    <row r="43933" spans="53:53" x14ac:dyDescent="0.3">
      <c r="BA43933" s="2"/>
    </row>
    <row r="43934" spans="53:53" x14ac:dyDescent="0.3">
      <c r="BA43934" s="2"/>
    </row>
    <row r="43935" spans="53:53" x14ac:dyDescent="0.3">
      <c r="BA43935" s="2"/>
    </row>
    <row r="43936" spans="53:53" x14ac:dyDescent="0.3">
      <c r="BA43936" s="2"/>
    </row>
    <row r="43937" spans="53:53" x14ac:dyDescent="0.3">
      <c r="BA43937" s="2"/>
    </row>
    <row r="43938" spans="53:53" x14ac:dyDescent="0.3">
      <c r="BA43938" s="2"/>
    </row>
    <row r="43939" spans="53:53" x14ac:dyDescent="0.3">
      <c r="BA43939" s="2"/>
    </row>
    <row r="43940" spans="53:53" x14ac:dyDescent="0.3">
      <c r="BA43940" s="2"/>
    </row>
    <row r="43941" spans="53:53" x14ac:dyDescent="0.3">
      <c r="BA43941" s="2"/>
    </row>
    <row r="43942" spans="53:53" x14ac:dyDescent="0.3">
      <c r="BA43942" s="2"/>
    </row>
    <row r="43943" spans="53:53" x14ac:dyDescent="0.3">
      <c r="BA43943" s="2"/>
    </row>
    <row r="43944" spans="53:53" x14ac:dyDescent="0.3">
      <c r="BA43944" s="2"/>
    </row>
    <row r="43945" spans="53:53" x14ac:dyDescent="0.3">
      <c r="BA43945" s="2"/>
    </row>
    <row r="43946" spans="53:53" x14ac:dyDescent="0.3">
      <c r="BA43946" s="2"/>
    </row>
    <row r="43947" spans="53:53" x14ac:dyDescent="0.3">
      <c r="BA43947" s="2"/>
    </row>
    <row r="43948" spans="53:53" x14ac:dyDescent="0.3">
      <c r="BA43948" s="2"/>
    </row>
    <row r="43949" spans="53:53" x14ac:dyDescent="0.3">
      <c r="BA43949" s="2"/>
    </row>
    <row r="43950" spans="53:53" x14ac:dyDescent="0.3">
      <c r="BA43950" s="2"/>
    </row>
    <row r="43951" spans="53:53" x14ac:dyDescent="0.3">
      <c r="BA43951" s="2"/>
    </row>
    <row r="43952" spans="53:53" x14ac:dyDescent="0.3">
      <c r="BA43952" s="2"/>
    </row>
    <row r="43953" spans="53:53" x14ac:dyDescent="0.3">
      <c r="BA43953" s="2"/>
    </row>
    <row r="43954" spans="53:53" x14ac:dyDescent="0.3">
      <c r="BA43954" s="2"/>
    </row>
    <row r="43955" spans="53:53" x14ac:dyDescent="0.3">
      <c r="BA43955" s="2"/>
    </row>
    <row r="43956" spans="53:53" x14ac:dyDescent="0.3">
      <c r="BA43956" s="2"/>
    </row>
    <row r="43957" spans="53:53" x14ac:dyDescent="0.3">
      <c r="BA43957" s="2"/>
    </row>
    <row r="43958" spans="53:53" x14ac:dyDescent="0.3">
      <c r="BA43958" s="2"/>
    </row>
    <row r="43959" spans="53:53" x14ac:dyDescent="0.3">
      <c r="BA43959" s="2"/>
    </row>
    <row r="43960" spans="53:53" x14ac:dyDescent="0.3">
      <c r="BA43960" s="2"/>
    </row>
    <row r="43961" spans="53:53" x14ac:dyDescent="0.3">
      <c r="BA43961" s="2"/>
    </row>
    <row r="43962" spans="53:53" x14ac:dyDescent="0.3">
      <c r="BA43962" s="2"/>
    </row>
    <row r="43963" spans="53:53" x14ac:dyDescent="0.3">
      <c r="BA43963" s="2"/>
    </row>
    <row r="43964" spans="53:53" x14ac:dyDescent="0.3">
      <c r="BA43964" s="2"/>
    </row>
    <row r="43965" spans="53:53" x14ac:dyDescent="0.3">
      <c r="BA43965" s="2"/>
    </row>
    <row r="43966" spans="53:53" x14ac:dyDescent="0.3">
      <c r="BA43966" s="2"/>
    </row>
    <row r="43967" spans="53:53" x14ac:dyDescent="0.3">
      <c r="BA43967" s="2"/>
    </row>
    <row r="43968" spans="53:53" x14ac:dyDescent="0.3">
      <c r="BA43968" s="2"/>
    </row>
    <row r="43969" spans="53:53" x14ac:dyDescent="0.3">
      <c r="BA43969" s="2"/>
    </row>
    <row r="43970" spans="53:53" x14ac:dyDescent="0.3">
      <c r="BA43970" s="2"/>
    </row>
    <row r="43971" spans="53:53" x14ac:dyDescent="0.3">
      <c r="BA43971" s="2"/>
    </row>
    <row r="43972" spans="53:53" x14ac:dyDescent="0.3">
      <c r="BA43972" s="2"/>
    </row>
    <row r="43973" spans="53:53" x14ac:dyDescent="0.3">
      <c r="BA43973" s="2"/>
    </row>
    <row r="43974" spans="53:53" x14ac:dyDescent="0.3">
      <c r="BA43974" s="2"/>
    </row>
    <row r="43975" spans="53:53" x14ac:dyDescent="0.3">
      <c r="BA43975" s="2"/>
    </row>
    <row r="43976" spans="53:53" x14ac:dyDescent="0.3">
      <c r="BA43976" s="2"/>
    </row>
    <row r="43977" spans="53:53" x14ac:dyDescent="0.3">
      <c r="BA43977" s="2"/>
    </row>
    <row r="43978" spans="53:53" x14ac:dyDescent="0.3">
      <c r="BA43978" s="2"/>
    </row>
    <row r="43979" spans="53:53" x14ac:dyDescent="0.3">
      <c r="BA43979" s="2"/>
    </row>
    <row r="43980" spans="53:53" x14ac:dyDescent="0.3">
      <c r="BA43980" s="2"/>
    </row>
    <row r="43981" spans="53:53" x14ac:dyDescent="0.3">
      <c r="BA43981" s="2"/>
    </row>
    <row r="43982" spans="53:53" x14ac:dyDescent="0.3">
      <c r="BA43982" s="2"/>
    </row>
    <row r="43983" spans="53:53" x14ac:dyDescent="0.3">
      <c r="BA43983" s="2"/>
    </row>
    <row r="43984" spans="53:53" x14ac:dyDescent="0.3">
      <c r="BA43984" s="2"/>
    </row>
    <row r="43985" spans="53:53" x14ac:dyDescent="0.3">
      <c r="BA43985" s="2"/>
    </row>
    <row r="43986" spans="53:53" x14ac:dyDescent="0.3">
      <c r="BA43986" s="2"/>
    </row>
    <row r="43987" spans="53:53" x14ac:dyDescent="0.3">
      <c r="BA43987" s="2"/>
    </row>
    <row r="43988" spans="53:53" x14ac:dyDescent="0.3">
      <c r="BA43988" s="2"/>
    </row>
    <row r="43989" spans="53:53" x14ac:dyDescent="0.3">
      <c r="BA43989" s="2"/>
    </row>
    <row r="43990" spans="53:53" x14ac:dyDescent="0.3">
      <c r="BA43990" s="2"/>
    </row>
    <row r="43991" spans="53:53" x14ac:dyDescent="0.3">
      <c r="BA43991" s="2"/>
    </row>
    <row r="43992" spans="53:53" x14ac:dyDescent="0.3">
      <c r="BA43992" s="2"/>
    </row>
    <row r="43993" spans="53:53" x14ac:dyDescent="0.3">
      <c r="BA43993" s="2"/>
    </row>
    <row r="43994" spans="53:53" x14ac:dyDescent="0.3">
      <c r="BA43994" s="2"/>
    </row>
    <row r="43995" spans="53:53" x14ac:dyDescent="0.3">
      <c r="BA43995" s="2"/>
    </row>
    <row r="43996" spans="53:53" x14ac:dyDescent="0.3">
      <c r="BA43996" s="2"/>
    </row>
    <row r="43997" spans="53:53" x14ac:dyDescent="0.3">
      <c r="BA43997" s="2"/>
    </row>
    <row r="43998" spans="53:53" x14ac:dyDescent="0.3">
      <c r="BA43998" s="2"/>
    </row>
    <row r="43999" spans="53:53" x14ac:dyDescent="0.3">
      <c r="BA43999" s="2"/>
    </row>
    <row r="44000" spans="53:53" x14ac:dyDescent="0.3">
      <c r="BA44000" s="2"/>
    </row>
    <row r="44001" spans="53:53" x14ac:dyDescent="0.3">
      <c r="BA44001" s="2"/>
    </row>
    <row r="44002" spans="53:53" x14ac:dyDescent="0.3">
      <c r="BA44002" s="2"/>
    </row>
    <row r="44003" spans="53:53" x14ac:dyDescent="0.3">
      <c r="BA44003" s="2"/>
    </row>
    <row r="44004" spans="53:53" x14ac:dyDescent="0.3">
      <c r="BA44004" s="2"/>
    </row>
    <row r="44005" spans="53:53" x14ac:dyDescent="0.3">
      <c r="BA44005" s="2"/>
    </row>
    <row r="44006" spans="53:53" x14ac:dyDescent="0.3">
      <c r="BA44006" s="2"/>
    </row>
    <row r="44007" spans="53:53" x14ac:dyDescent="0.3">
      <c r="BA44007" s="2"/>
    </row>
    <row r="44008" spans="53:53" x14ac:dyDescent="0.3">
      <c r="BA44008" s="2"/>
    </row>
    <row r="44009" spans="53:53" x14ac:dyDescent="0.3">
      <c r="BA44009" s="2"/>
    </row>
    <row r="44010" spans="53:53" x14ac:dyDescent="0.3">
      <c r="BA44010" s="2"/>
    </row>
    <row r="44011" spans="53:53" x14ac:dyDescent="0.3">
      <c r="BA44011" s="2"/>
    </row>
    <row r="44012" spans="53:53" x14ac:dyDescent="0.3">
      <c r="BA44012" s="2"/>
    </row>
    <row r="44013" spans="53:53" x14ac:dyDescent="0.3">
      <c r="BA44013" s="2"/>
    </row>
    <row r="44014" spans="53:53" x14ac:dyDescent="0.3">
      <c r="BA44014" s="2"/>
    </row>
    <row r="44015" spans="53:53" x14ac:dyDescent="0.3">
      <c r="BA44015" s="2"/>
    </row>
    <row r="44016" spans="53:53" x14ac:dyDescent="0.3">
      <c r="BA44016" s="2"/>
    </row>
    <row r="44017" spans="53:53" x14ac:dyDescent="0.3">
      <c r="BA44017" s="2"/>
    </row>
    <row r="44018" spans="53:53" x14ac:dyDescent="0.3">
      <c r="BA44018" s="2"/>
    </row>
    <row r="44019" spans="53:53" x14ac:dyDescent="0.3">
      <c r="BA44019" s="2"/>
    </row>
    <row r="44020" spans="53:53" x14ac:dyDescent="0.3">
      <c r="BA44020" s="2"/>
    </row>
    <row r="44021" spans="53:53" x14ac:dyDescent="0.3">
      <c r="BA44021" s="2"/>
    </row>
    <row r="44022" spans="53:53" x14ac:dyDescent="0.3">
      <c r="BA44022" s="2"/>
    </row>
    <row r="44023" spans="53:53" x14ac:dyDescent="0.3">
      <c r="BA44023" s="2"/>
    </row>
    <row r="44024" spans="53:53" x14ac:dyDescent="0.3">
      <c r="BA44024" s="2"/>
    </row>
    <row r="44025" spans="53:53" x14ac:dyDescent="0.3">
      <c r="BA44025" s="2"/>
    </row>
    <row r="44026" spans="53:53" x14ac:dyDescent="0.3">
      <c r="BA44026" s="2"/>
    </row>
    <row r="44027" spans="53:53" x14ac:dyDescent="0.3">
      <c r="BA44027" s="2"/>
    </row>
    <row r="44028" spans="53:53" x14ac:dyDescent="0.3">
      <c r="BA44028" s="2"/>
    </row>
    <row r="44029" spans="53:53" x14ac:dyDescent="0.3">
      <c r="BA44029" s="2"/>
    </row>
    <row r="44030" spans="53:53" x14ac:dyDescent="0.3">
      <c r="BA44030" s="2"/>
    </row>
    <row r="44031" spans="53:53" x14ac:dyDescent="0.3">
      <c r="BA44031" s="2"/>
    </row>
    <row r="44032" spans="53:53" x14ac:dyDescent="0.3">
      <c r="BA44032" s="2"/>
    </row>
    <row r="44033" spans="53:53" x14ac:dyDescent="0.3">
      <c r="BA44033" s="2"/>
    </row>
    <row r="44034" spans="53:53" x14ac:dyDescent="0.3">
      <c r="BA44034" s="2"/>
    </row>
    <row r="44035" spans="53:53" x14ac:dyDescent="0.3">
      <c r="BA44035" s="2"/>
    </row>
    <row r="44036" spans="53:53" x14ac:dyDescent="0.3">
      <c r="BA44036" s="2"/>
    </row>
    <row r="44037" spans="53:53" x14ac:dyDescent="0.3">
      <c r="BA44037" s="2"/>
    </row>
    <row r="44038" spans="53:53" x14ac:dyDescent="0.3">
      <c r="BA44038" s="2"/>
    </row>
    <row r="44039" spans="53:53" x14ac:dyDescent="0.3">
      <c r="BA44039" s="2"/>
    </row>
    <row r="44040" spans="53:53" x14ac:dyDescent="0.3">
      <c r="BA44040" s="2"/>
    </row>
    <row r="44041" spans="53:53" x14ac:dyDescent="0.3">
      <c r="BA44041" s="2"/>
    </row>
    <row r="44042" spans="53:53" x14ac:dyDescent="0.3">
      <c r="BA44042" s="2"/>
    </row>
    <row r="44043" spans="53:53" x14ac:dyDescent="0.3">
      <c r="BA44043" s="2"/>
    </row>
    <row r="44044" spans="53:53" x14ac:dyDescent="0.3">
      <c r="BA44044" s="2"/>
    </row>
    <row r="44045" spans="53:53" x14ac:dyDescent="0.3">
      <c r="BA44045" s="2"/>
    </row>
    <row r="44046" spans="53:53" x14ac:dyDescent="0.3">
      <c r="BA44046" s="2"/>
    </row>
    <row r="44047" spans="53:53" x14ac:dyDescent="0.3">
      <c r="BA44047" s="2"/>
    </row>
    <row r="44048" spans="53:53" x14ac:dyDescent="0.3">
      <c r="BA44048" s="2"/>
    </row>
    <row r="44049" spans="53:53" x14ac:dyDescent="0.3">
      <c r="BA44049" s="2"/>
    </row>
    <row r="44050" spans="53:53" x14ac:dyDescent="0.3">
      <c r="BA44050" s="2"/>
    </row>
    <row r="44051" spans="53:53" x14ac:dyDescent="0.3">
      <c r="BA44051" s="2"/>
    </row>
    <row r="44052" spans="53:53" x14ac:dyDescent="0.3">
      <c r="BA44052" s="2"/>
    </row>
    <row r="44053" spans="53:53" x14ac:dyDescent="0.3">
      <c r="BA44053" s="2"/>
    </row>
    <row r="44054" spans="53:53" x14ac:dyDescent="0.3">
      <c r="BA44054" s="2"/>
    </row>
    <row r="44055" spans="53:53" x14ac:dyDescent="0.3">
      <c r="BA44055" s="2"/>
    </row>
    <row r="44056" spans="53:53" x14ac:dyDescent="0.3">
      <c r="BA44056" s="2"/>
    </row>
    <row r="44057" spans="53:53" x14ac:dyDescent="0.3">
      <c r="BA44057" s="2"/>
    </row>
    <row r="44058" spans="53:53" x14ac:dyDescent="0.3">
      <c r="BA44058" s="2"/>
    </row>
    <row r="44059" spans="53:53" x14ac:dyDescent="0.3">
      <c r="BA44059" s="2"/>
    </row>
    <row r="44060" spans="53:53" x14ac:dyDescent="0.3">
      <c r="BA44060" s="2"/>
    </row>
    <row r="44061" spans="53:53" x14ac:dyDescent="0.3">
      <c r="BA44061" s="2"/>
    </row>
    <row r="44062" spans="53:53" x14ac:dyDescent="0.3">
      <c r="BA44062" s="2"/>
    </row>
    <row r="44063" spans="53:53" x14ac:dyDescent="0.3">
      <c r="BA44063" s="2"/>
    </row>
    <row r="44064" spans="53:53" x14ac:dyDescent="0.3">
      <c r="BA44064" s="2"/>
    </row>
    <row r="44065" spans="53:53" x14ac:dyDescent="0.3">
      <c r="BA44065" s="2"/>
    </row>
    <row r="44066" spans="53:53" x14ac:dyDescent="0.3">
      <c r="BA44066" s="2"/>
    </row>
    <row r="44067" spans="53:53" x14ac:dyDescent="0.3">
      <c r="BA44067" s="2"/>
    </row>
    <row r="44068" spans="53:53" x14ac:dyDescent="0.3">
      <c r="BA44068" s="2"/>
    </row>
    <row r="44069" spans="53:53" x14ac:dyDescent="0.3">
      <c r="BA44069" s="2"/>
    </row>
    <row r="44070" spans="53:53" x14ac:dyDescent="0.3">
      <c r="BA44070" s="2"/>
    </row>
    <row r="44071" spans="53:53" x14ac:dyDescent="0.3">
      <c r="BA44071" s="2"/>
    </row>
    <row r="44072" spans="53:53" x14ac:dyDescent="0.3">
      <c r="BA44072" s="2"/>
    </row>
    <row r="44073" spans="53:53" x14ac:dyDescent="0.3">
      <c r="BA44073" s="2"/>
    </row>
    <row r="44074" spans="53:53" x14ac:dyDescent="0.3">
      <c r="BA44074" s="2"/>
    </row>
    <row r="44075" spans="53:53" x14ac:dyDescent="0.3">
      <c r="BA44075" s="2"/>
    </row>
    <row r="44076" spans="53:53" x14ac:dyDescent="0.3">
      <c r="BA44076" s="2"/>
    </row>
    <row r="44077" spans="53:53" x14ac:dyDescent="0.3">
      <c r="BA44077" s="2"/>
    </row>
    <row r="44078" spans="53:53" x14ac:dyDescent="0.3">
      <c r="BA44078" s="2"/>
    </row>
    <row r="44079" spans="53:53" x14ac:dyDescent="0.3">
      <c r="BA44079" s="2"/>
    </row>
    <row r="44080" spans="53:53" x14ac:dyDescent="0.3">
      <c r="BA44080" s="2"/>
    </row>
    <row r="44081" spans="53:53" x14ac:dyDescent="0.3">
      <c r="BA44081" s="2"/>
    </row>
    <row r="44082" spans="53:53" x14ac:dyDescent="0.3">
      <c r="BA44082" s="2"/>
    </row>
    <row r="44083" spans="53:53" x14ac:dyDescent="0.3">
      <c r="BA44083" s="2"/>
    </row>
    <row r="44084" spans="53:53" x14ac:dyDescent="0.3">
      <c r="BA44084" s="2"/>
    </row>
    <row r="44085" spans="53:53" x14ac:dyDescent="0.3">
      <c r="BA44085" s="2"/>
    </row>
    <row r="44086" spans="53:53" x14ac:dyDescent="0.3">
      <c r="BA44086" s="2"/>
    </row>
    <row r="44087" spans="53:53" x14ac:dyDescent="0.3">
      <c r="BA44087" s="2"/>
    </row>
    <row r="44088" spans="53:53" x14ac:dyDescent="0.3">
      <c r="BA44088" s="2"/>
    </row>
    <row r="44089" spans="53:53" x14ac:dyDescent="0.3">
      <c r="BA44089" s="2"/>
    </row>
    <row r="44090" spans="53:53" x14ac:dyDescent="0.3">
      <c r="BA44090" s="2"/>
    </row>
    <row r="44091" spans="53:53" x14ac:dyDescent="0.3">
      <c r="BA44091" s="2"/>
    </row>
    <row r="44092" spans="53:53" x14ac:dyDescent="0.3">
      <c r="BA44092" s="2"/>
    </row>
    <row r="44093" spans="53:53" x14ac:dyDescent="0.3">
      <c r="BA44093" s="2"/>
    </row>
    <row r="44094" spans="53:53" x14ac:dyDescent="0.3">
      <c r="BA44094" s="2"/>
    </row>
    <row r="44095" spans="53:53" x14ac:dyDescent="0.3">
      <c r="BA44095" s="2"/>
    </row>
    <row r="44096" spans="53:53" x14ac:dyDescent="0.3">
      <c r="BA44096" s="2"/>
    </row>
    <row r="44097" spans="53:53" x14ac:dyDescent="0.3">
      <c r="BA44097" s="2"/>
    </row>
    <row r="44098" spans="53:53" x14ac:dyDescent="0.3">
      <c r="BA44098" s="2"/>
    </row>
    <row r="44099" spans="53:53" x14ac:dyDescent="0.3">
      <c r="BA44099" s="2"/>
    </row>
    <row r="44100" spans="53:53" x14ac:dyDescent="0.3">
      <c r="BA44100" s="2"/>
    </row>
    <row r="44101" spans="53:53" x14ac:dyDescent="0.3">
      <c r="BA44101" s="2"/>
    </row>
    <row r="44102" spans="53:53" x14ac:dyDescent="0.3">
      <c r="BA44102" s="2"/>
    </row>
    <row r="44103" spans="53:53" x14ac:dyDescent="0.3">
      <c r="BA44103" s="2"/>
    </row>
    <row r="44104" spans="53:53" x14ac:dyDescent="0.3">
      <c r="BA44104" s="2"/>
    </row>
    <row r="44105" spans="53:53" x14ac:dyDescent="0.3">
      <c r="BA44105" s="2"/>
    </row>
    <row r="44106" spans="53:53" x14ac:dyDescent="0.3">
      <c r="BA44106" s="2"/>
    </row>
    <row r="44107" spans="53:53" x14ac:dyDescent="0.3">
      <c r="BA44107" s="2"/>
    </row>
    <row r="44108" spans="53:53" x14ac:dyDescent="0.3">
      <c r="BA44108" s="2"/>
    </row>
    <row r="44109" spans="53:53" x14ac:dyDescent="0.3">
      <c r="BA44109" s="2"/>
    </row>
    <row r="44110" spans="53:53" x14ac:dyDescent="0.3">
      <c r="BA44110" s="2"/>
    </row>
    <row r="44111" spans="53:53" x14ac:dyDescent="0.3">
      <c r="BA44111" s="2"/>
    </row>
    <row r="44112" spans="53:53" x14ac:dyDescent="0.3">
      <c r="BA44112" s="2"/>
    </row>
    <row r="44113" spans="53:53" x14ac:dyDescent="0.3">
      <c r="BA44113" s="2"/>
    </row>
    <row r="44114" spans="53:53" x14ac:dyDescent="0.3">
      <c r="BA44114" s="2"/>
    </row>
    <row r="44115" spans="53:53" x14ac:dyDescent="0.3">
      <c r="BA44115" s="2"/>
    </row>
    <row r="44116" spans="53:53" x14ac:dyDescent="0.3">
      <c r="BA44116" s="2"/>
    </row>
    <row r="44117" spans="53:53" x14ac:dyDescent="0.3">
      <c r="BA44117" s="2"/>
    </row>
    <row r="44118" spans="53:53" x14ac:dyDescent="0.3">
      <c r="BA44118" s="2"/>
    </row>
    <row r="44119" spans="53:53" x14ac:dyDescent="0.3">
      <c r="BA44119" s="2"/>
    </row>
    <row r="44120" spans="53:53" x14ac:dyDescent="0.3">
      <c r="BA44120" s="2"/>
    </row>
    <row r="44121" spans="53:53" x14ac:dyDescent="0.3">
      <c r="BA44121" s="2"/>
    </row>
    <row r="44122" spans="53:53" x14ac:dyDescent="0.3">
      <c r="BA44122" s="2"/>
    </row>
    <row r="44123" spans="53:53" x14ac:dyDescent="0.3">
      <c r="BA44123" s="2"/>
    </row>
    <row r="44124" spans="53:53" x14ac:dyDescent="0.3">
      <c r="BA44124" s="2"/>
    </row>
    <row r="44125" spans="53:53" x14ac:dyDescent="0.3">
      <c r="BA44125" s="2"/>
    </row>
    <row r="44126" spans="53:53" x14ac:dyDescent="0.3">
      <c r="BA44126" s="2"/>
    </row>
    <row r="44127" spans="53:53" x14ac:dyDescent="0.3">
      <c r="BA44127" s="2"/>
    </row>
    <row r="44128" spans="53:53" x14ac:dyDescent="0.3">
      <c r="BA44128" s="2"/>
    </row>
    <row r="44129" spans="53:53" x14ac:dyDescent="0.3">
      <c r="BA44129" s="2"/>
    </row>
    <row r="44130" spans="53:53" x14ac:dyDescent="0.3">
      <c r="BA44130" s="2"/>
    </row>
    <row r="44131" spans="53:53" x14ac:dyDescent="0.3">
      <c r="BA44131" s="2"/>
    </row>
    <row r="44132" spans="53:53" x14ac:dyDescent="0.3">
      <c r="BA44132" s="2"/>
    </row>
    <row r="44133" spans="53:53" x14ac:dyDescent="0.3">
      <c r="BA44133" s="2"/>
    </row>
    <row r="44134" spans="53:53" x14ac:dyDescent="0.3">
      <c r="BA44134" s="2"/>
    </row>
    <row r="44135" spans="53:53" x14ac:dyDescent="0.3">
      <c r="BA44135" s="2"/>
    </row>
    <row r="44136" spans="53:53" x14ac:dyDescent="0.3">
      <c r="BA44136" s="2"/>
    </row>
    <row r="44137" spans="53:53" x14ac:dyDescent="0.3">
      <c r="BA44137" s="2"/>
    </row>
    <row r="44138" spans="53:53" x14ac:dyDescent="0.3">
      <c r="BA44138" s="2"/>
    </row>
    <row r="44139" spans="53:53" x14ac:dyDescent="0.3">
      <c r="BA44139" s="2"/>
    </row>
    <row r="44140" spans="53:53" x14ac:dyDescent="0.3">
      <c r="BA44140" s="2"/>
    </row>
    <row r="44141" spans="53:53" x14ac:dyDescent="0.3">
      <c r="BA44141" s="2"/>
    </row>
    <row r="44142" spans="53:53" x14ac:dyDescent="0.3">
      <c r="BA44142" s="2"/>
    </row>
    <row r="44143" spans="53:53" x14ac:dyDescent="0.3">
      <c r="BA44143" s="2"/>
    </row>
    <row r="44144" spans="53:53" x14ac:dyDescent="0.3">
      <c r="BA44144" s="2"/>
    </row>
    <row r="44145" spans="53:53" x14ac:dyDescent="0.3">
      <c r="BA44145" s="2"/>
    </row>
    <row r="44146" spans="53:53" x14ac:dyDescent="0.3">
      <c r="BA44146" s="2"/>
    </row>
    <row r="44147" spans="53:53" x14ac:dyDescent="0.3">
      <c r="BA44147" s="2"/>
    </row>
    <row r="44148" spans="53:53" x14ac:dyDescent="0.3">
      <c r="BA44148" s="2"/>
    </row>
    <row r="44149" spans="53:53" x14ac:dyDescent="0.3">
      <c r="BA44149" s="2"/>
    </row>
    <row r="44150" spans="53:53" x14ac:dyDescent="0.3">
      <c r="BA44150" s="2"/>
    </row>
    <row r="44151" spans="53:53" x14ac:dyDescent="0.3">
      <c r="BA44151" s="2"/>
    </row>
    <row r="44152" spans="53:53" x14ac:dyDescent="0.3">
      <c r="BA44152" s="2"/>
    </row>
    <row r="44153" spans="53:53" x14ac:dyDescent="0.3">
      <c r="BA44153" s="2"/>
    </row>
    <row r="44154" spans="53:53" x14ac:dyDescent="0.3">
      <c r="BA44154" s="2"/>
    </row>
    <row r="44155" spans="53:53" x14ac:dyDescent="0.3">
      <c r="BA44155" s="2"/>
    </row>
    <row r="44156" spans="53:53" x14ac:dyDescent="0.3">
      <c r="BA44156" s="2"/>
    </row>
    <row r="44157" spans="53:53" x14ac:dyDescent="0.3">
      <c r="BA44157" s="2"/>
    </row>
    <row r="44158" spans="53:53" x14ac:dyDescent="0.3">
      <c r="BA44158" s="2"/>
    </row>
    <row r="44159" spans="53:53" x14ac:dyDescent="0.3">
      <c r="BA44159" s="2"/>
    </row>
    <row r="44160" spans="53:53" x14ac:dyDescent="0.3">
      <c r="BA44160" s="2"/>
    </row>
    <row r="44161" spans="53:53" x14ac:dyDescent="0.3">
      <c r="BA44161" s="2"/>
    </row>
    <row r="44162" spans="53:53" x14ac:dyDescent="0.3">
      <c r="BA44162" s="2"/>
    </row>
    <row r="44163" spans="53:53" x14ac:dyDescent="0.3">
      <c r="BA44163" s="2"/>
    </row>
    <row r="44164" spans="53:53" x14ac:dyDescent="0.3">
      <c r="BA44164" s="2"/>
    </row>
    <row r="44165" spans="53:53" x14ac:dyDescent="0.3">
      <c r="BA44165" s="2"/>
    </row>
    <row r="44166" spans="53:53" x14ac:dyDescent="0.3">
      <c r="BA44166" s="2"/>
    </row>
    <row r="44167" spans="53:53" x14ac:dyDescent="0.3">
      <c r="BA44167" s="2"/>
    </row>
    <row r="44168" spans="53:53" x14ac:dyDescent="0.3">
      <c r="BA44168" s="2"/>
    </row>
    <row r="44169" spans="53:53" x14ac:dyDescent="0.3">
      <c r="BA44169" s="2"/>
    </row>
    <row r="44170" spans="53:53" x14ac:dyDescent="0.3">
      <c r="BA44170" s="2"/>
    </row>
    <row r="44171" spans="53:53" x14ac:dyDescent="0.3">
      <c r="BA44171" s="2"/>
    </row>
    <row r="44172" spans="53:53" x14ac:dyDescent="0.3">
      <c r="BA44172" s="2"/>
    </row>
    <row r="44173" spans="53:53" x14ac:dyDescent="0.3">
      <c r="BA44173" s="2"/>
    </row>
    <row r="44174" spans="53:53" x14ac:dyDescent="0.3">
      <c r="BA44174" s="2"/>
    </row>
    <row r="44175" spans="53:53" x14ac:dyDescent="0.3">
      <c r="BA44175" s="2"/>
    </row>
    <row r="44176" spans="53:53" x14ac:dyDescent="0.3">
      <c r="BA44176" s="2"/>
    </row>
    <row r="44177" spans="53:53" x14ac:dyDescent="0.3">
      <c r="BA44177" s="2"/>
    </row>
    <row r="44178" spans="53:53" x14ac:dyDescent="0.3">
      <c r="BA44178" s="2"/>
    </row>
    <row r="44179" spans="53:53" x14ac:dyDescent="0.3">
      <c r="BA44179" s="2"/>
    </row>
    <row r="44180" spans="53:53" x14ac:dyDescent="0.3">
      <c r="BA44180" s="2"/>
    </row>
    <row r="44181" spans="53:53" x14ac:dyDescent="0.3">
      <c r="BA44181" s="2"/>
    </row>
    <row r="44182" spans="53:53" x14ac:dyDescent="0.3">
      <c r="BA44182" s="2"/>
    </row>
    <row r="44183" spans="53:53" x14ac:dyDescent="0.3">
      <c r="BA44183" s="2"/>
    </row>
    <row r="44184" spans="53:53" x14ac:dyDescent="0.3">
      <c r="BA44184" s="2"/>
    </row>
    <row r="44185" spans="53:53" x14ac:dyDescent="0.3">
      <c r="BA44185" s="2"/>
    </row>
    <row r="44186" spans="53:53" x14ac:dyDescent="0.3">
      <c r="BA44186" s="2"/>
    </row>
    <row r="44187" spans="53:53" x14ac:dyDescent="0.3">
      <c r="BA44187" s="2"/>
    </row>
    <row r="44188" spans="53:53" x14ac:dyDescent="0.3">
      <c r="BA44188" s="2"/>
    </row>
    <row r="44189" spans="53:53" x14ac:dyDescent="0.3">
      <c r="BA44189" s="2"/>
    </row>
    <row r="44190" spans="53:53" x14ac:dyDescent="0.3">
      <c r="BA44190" s="2"/>
    </row>
    <row r="44191" spans="53:53" x14ac:dyDescent="0.3">
      <c r="BA44191" s="2"/>
    </row>
    <row r="44192" spans="53:53" x14ac:dyDescent="0.3">
      <c r="BA44192" s="2"/>
    </row>
    <row r="44193" spans="53:53" x14ac:dyDescent="0.3">
      <c r="BA44193" s="2"/>
    </row>
    <row r="44194" spans="53:53" x14ac:dyDescent="0.3">
      <c r="BA44194" s="2"/>
    </row>
    <row r="44195" spans="53:53" x14ac:dyDescent="0.3">
      <c r="BA44195" s="2"/>
    </row>
    <row r="44196" spans="53:53" x14ac:dyDescent="0.3">
      <c r="BA44196" s="2"/>
    </row>
    <row r="44197" spans="53:53" x14ac:dyDescent="0.3">
      <c r="BA44197" s="2"/>
    </row>
    <row r="44198" spans="53:53" x14ac:dyDescent="0.3">
      <c r="BA44198" s="2"/>
    </row>
    <row r="44199" spans="53:53" x14ac:dyDescent="0.3">
      <c r="BA44199" s="2"/>
    </row>
    <row r="44200" spans="53:53" x14ac:dyDescent="0.3">
      <c r="BA44200" s="2"/>
    </row>
    <row r="44201" spans="53:53" x14ac:dyDescent="0.3">
      <c r="BA44201" s="2"/>
    </row>
    <row r="44202" spans="53:53" x14ac:dyDescent="0.3">
      <c r="BA44202" s="2"/>
    </row>
    <row r="44203" spans="53:53" x14ac:dyDescent="0.3">
      <c r="BA44203" s="2"/>
    </row>
    <row r="44204" spans="53:53" x14ac:dyDescent="0.3">
      <c r="BA44204" s="2"/>
    </row>
    <row r="44205" spans="53:53" x14ac:dyDescent="0.3">
      <c r="BA44205" s="2"/>
    </row>
    <row r="44206" spans="53:53" x14ac:dyDescent="0.3">
      <c r="BA44206" s="2"/>
    </row>
    <row r="44207" spans="53:53" x14ac:dyDescent="0.3">
      <c r="BA44207" s="2"/>
    </row>
    <row r="44208" spans="53:53" x14ac:dyDescent="0.3">
      <c r="BA44208" s="2"/>
    </row>
    <row r="44209" spans="53:53" x14ac:dyDescent="0.3">
      <c r="BA44209" s="2"/>
    </row>
    <row r="44210" spans="53:53" x14ac:dyDescent="0.3">
      <c r="BA44210" s="2"/>
    </row>
    <row r="44211" spans="53:53" x14ac:dyDescent="0.3">
      <c r="BA44211" s="2"/>
    </row>
    <row r="44212" spans="53:53" x14ac:dyDescent="0.3">
      <c r="BA44212" s="2"/>
    </row>
    <row r="44213" spans="53:53" x14ac:dyDescent="0.3">
      <c r="BA44213" s="2"/>
    </row>
    <row r="44214" spans="53:53" x14ac:dyDescent="0.3">
      <c r="BA44214" s="2"/>
    </row>
    <row r="44215" spans="53:53" x14ac:dyDescent="0.3">
      <c r="BA44215" s="2"/>
    </row>
    <row r="44216" spans="53:53" x14ac:dyDescent="0.3">
      <c r="BA44216" s="2"/>
    </row>
    <row r="44217" spans="53:53" x14ac:dyDescent="0.3">
      <c r="BA44217" s="2"/>
    </row>
    <row r="44218" spans="53:53" x14ac:dyDescent="0.3">
      <c r="BA44218" s="2"/>
    </row>
    <row r="44219" spans="53:53" x14ac:dyDescent="0.3">
      <c r="BA44219" s="2"/>
    </row>
    <row r="44220" spans="53:53" x14ac:dyDescent="0.3">
      <c r="BA44220" s="2"/>
    </row>
    <row r="44221" spans="53:53" x14ac:dyDescent="0.3">
      <c r="BA44221" s="2"/>
    </row>
    <row r="44222" spans="53:53" x14ac:dyDescent="0.3">
      <c r="BA44222" s="2"/>
    </row>
    <row r="44223" spans="53:53" x14ac:dyDescent="0.3">
      <c r="BA44223" s="2"/>
    </row>
    <row r="44224" spans="53:53" x14ac:dyDescent="0.3">
      <c r="BA44224" s="2"/>
    </row>
    <row r="44225" spans="53:53" x14ac:dyDescent="0.3">
      <c r="BA44225" s="2"/>
    </row>
    <row r="44226" spans="53:53" x14ac:dyDescent="0.3">
      <c r="BA44226" s="2"/>
    </row>
    <row r="44227" spans="53:53" x14ac:dyDescent="0.3">
      <c r="BA44227" s="2"/>
    </row>
    <row r="44228" spans="53:53" x14ac:dyDescent="0.3">
      <c r="BA44228" s="2"/>
    </row>
    <row r="44229" spans="53:53" x14ac:dyDescent="0.3">
      <c r="BA44229" s="2"/>
    </row>
    <row r="44230" spans="53:53" x14ac:dyDescent="0.3">
      <c r="BA44230" s="2"/>
    </row>
    <row r="44231" spans="53:53" x14ac:dyDescent="0.3">
      <c r="BA44231" s="2"/>
    </row>
    <row r="44232" spans="53:53" x14ac:dyDescent="0.3">
      <c r="BA44232" s="2"/>
    </row>
    <row r="44233" spans="53:53" x14ac:dyDescent="0.3">
      <c r="BA44233" s="2"/>
    </row>
    <row r="44234" spans="53:53" x14ac:dyDescent="0.3">
      <c r="BA44234" s="2"/>
    </row>
    <row r="44235" spans="53:53" x14ac:dyDescent="0.3">
      <c r="BA44235" s="2"/>
    </row>
    <row r="44236" spans="53:53" x14ac:dyDescent="0.3">
      <c r="BA44236" s="2"/>
    </row>
    <row r="44237" spans="53:53" x14ac:dyDescent="0.3">
      <c r="BA44237" s="2"/>
    </row>
    <row r="44238" spans="53:53" x14ac:dyDescent="0.3">
      <c r="BA44238" s="2"/>
    </row>
    <row r="44239" spans="53:53" x14ac:dyDescent="0.3">
      <c r="BA44239" s="2"/>
    </row>
    <row r="44240" spans="53:53" x14ac:dyDescent="0.3">
      <c r="BA44240" s="2"/>
    </row>
    <row r="44241" spans="53:53" x14ac:dyDescent="0.3">
      <c r="BA44241" s="2"/>
    </row>
    <row r="44242" spans="53:53" x14ac:dyDescent="0.3">
      <c r="BA44242" s="2"/>
    </row>
    <row r="44243" spans="53:53" x14ac:dyDescent="0.3">
      <c r="BA44243" s="2"/>
    </row>
    <row r="44244" spans="53:53" x14ac:dyDescent="0.3">
      <c r="BA44244" s="2"/>
    </row>
    <row r="44245" spans="53:53" x14ac:dyDescent="0.3">
      <c r="BA44245" s="2"/>
    </row>
    <row r="44246" spans="53:53" x14ac:dyDescent="0.3">
      <c r="BA44246" s="2"/>
    </row>
    <row r="44247" spans="53:53" x14ac:dyDescent="0.3">
      <c r="BA44247" s="2"/>
    </row>
    <row r="44248" spans="53:53" x14ac:dyDescent="0.3">
      <c r="BA44248" s="2"/>
    </row>
    <row r="44249" spans="53:53" x14ac:dyDescent="0.3">
      <c r="BA44249" s="2"/>
    </row>
    <row r="44250" spans="53:53" x14ac:dyDescent="0.3">
      <c r="BA44250" s="2"/>
    </row>
    <row r="44251" spans="53:53" x14ac:dyDescent="0.3">
      <c r="BA44251" s="2"/>
    </row>
    <row r="44252" spans="53:53" x14ac:dyDescent="0.3">
      <c r="BA44252" s="2"/>
    </row>
    <row r="44253" spans="53:53" x14ac:dyDescent="0.3">
      <c r="BA44253" s="2"/>
    </row>
    <row r="44254" spans="53:53" x14ac:dyDescent="0.3">
      <c r="BA44254" s="2"/>
    </row>
    <row r="44255" spans="53:53" x14ac:dyDescent="0.3">
      <c r="BA44255" s="2"/>
    </row>
    <row r="44256" spans="53:53" x14ac:dyDescent="0.3">
      <c r="BA44256" s="2"/>
    </row>
    <row r="44257" spans="53:53" x14ac:dyDescent="0.3">
      <c r="BA44257" s="2"/>
    </row>
    <row r="44258" spans="53:53" x14ac:dyDescent="0.3">
      <c r="BA44258" s="2"/>
    </row>
    <row r="44259" spans="53:53" x14ac:dyDescent="0.3">
      <c r="BA44259" s="2"/>
    </row>
    <row r="44260" spans="53:53" x14ac:dyDescent="0.3">
      <c r="BA44260" s="2"/>
    </row>
    <row r="44261" spans="53:53" x14ac:dyDescent="0.3">
      <c r="BA44261" s="2"/>
    </row>
    <row r="44262" spans="53:53" x14ac:dyDescent="0.3">
      <c r="BA44262" s="2"/>
    </row>
    <row r="44263" spans="53:53" x14ac:dyDescent="0.3">
      <c r="BA44263" s="2"/>
    </row>
    <row r="44264" spans="53:53" x14ac:dyDescent="0.3">
      <c r="BA44264" s="2"/>
    </row>
    <row r="44265" spans="53:53" x14ac:dyDescent="0.3">
      <c r="BA44265" s="2"/>
    </row>
    <row r="44266" spans="53:53" x14ac:dyDescent="0.3">
      <c r="BA44266" s="2"/>
    </row>
    <row r="44267" spans="53:53" x14ac:dyDescent="0.3">
      <c r="BA44267" s="2"/>
    </row>
    <row r="44268" spans="53:53" x14ac:dyDescent="0.3">
      <c r="BA44268" s="2"/>
    </row>
    <row r="44269" spans="53:53" x14ac:dyDescent="0.3">
      <c r="BA44269" s="2"/>
    </row>
    <row r="44270" spans="53:53" x14ac:dyDescent="0.3">
      <c r="BA44270" s="2"/>
    </row>
    <row r="44271" spans="53:53" x14ac:dyDescent="0.3">
      <c r="BA44271" s="2"/>
    </row>
    <row r="44272" spans="53:53" x14ac:dyDescent="0.3">
      <c r="BA44272" s="2"/>
    </row>
    <row r="44273" spans="53:53" x14ac:dyDescent="0.3">
      <c r="BA44273" s="2"/>
    </row>
    <row r="44274" spans="53:53" x14ac:dyDescent="0.3">
      <c r="BA44274" s="2"/>
    </row>
    <row r="44275" spans="53:53" x14ac:dyDescent="0.3">
      <c r="BA44275" s="2"/>
    </row>
    <row r="44276" spans="53:53" x14ac:dyDescent="0.3">
      <c r="BA44276" s="2"/>
    </row>
    <row r="44277" spans="53:53" x14ac:dyDescent="0.3">
      <c r="BA44277" s="2"/>
    </row>
    <row r="44278" spans="53:53" x14ac:dyDescent="0.3">
      <c r="BA44278" s="2"/>
    </row>
    <row r="44279" spans="53:53" x14ac:dyDescent="0.3">
      <c r="BA44279" s="2"/>
    </row>
    <row r="44280" spans="53:53" x14ac:dyDescent="0.3">
      <c r="BA44280" s="2"/>
    </row>
    <row r="44281" spans="53:53" x14ac:dyDescent="0.3">
      <c r="BA44281" s="2"/>
    </row>
    <row r="44282" spans="53:53" x14ac:dyDescent="0.3">
      <c r="BA44282" s="2"/>
    </row>
    <row r="44283" spans="53:53" x14ac:dyDescent="0.3">
      <c r="BA44283" s="2"/>
    </row>
    <row r="44284" spans="53:53" x14ac:dyDescent="0.3">
      <c r="BA44284" s="2"/>
    </row>
    <row r="44285" spans="53:53" x14ac:dyDescent="0.3">
      <c r="BA44285" s="2"/>
    </row>
    <row r="44286" spans="53:53" x14ac:dyDescent="0.3">
      <c r="BA44286" s="2"/>
    </row>
    <row r="44287" spans="53:53" x14ac:dyDescent="0.3">
      <c r="BA44287" s="2"/>
    </row>
    <row r="44288" spans="53:53" x14ac:dyDescent="0.3">
      <c r="BA44288" s="2"/>
    </row>
    <row r="44289" spans="53:53" x14ac:dyDescent="0.3">
      <c r="BA44289" s="2"/>
    </row>
    <row r="44290" spans="53:53" x14ac:dyDescent="0.3">
      <c r="BA44290" s="2"/>
    </row>
    <row r="44291" spans="53:53" x14ac:dyDescent="0.3">
      <c r="BA44291" s="2"/>
    </row>
    <row r="44292" spans="53:53" x14ac:dyDescent="0.3">
      <c r="BA44292" s="2"/>
    </row>
    <row r="44293" spans="53:53" x14ac:dyDescent="0.3">
      <c r="BA44293" s="2"/>
    </row>
    <row r="44294" spans="53:53" x14ac:dyDescent="0.3">
      <c r="BA44294" s="2"/>
    </row>
    <row r="44295" spans="53:53" x14ac:dyDescent="0.3">
      <c r="BA44295" s="2"/>
    </row>
    <row r="44296" spans="53:53" x14ac:dyDescent="0.3">
      <c r="BA44296" s="2"/>
    </row>
    <row r="44297" spans="53:53" x14ac:dyDescent="0.3">
      <c r="BA44297" s="2"/>
    </row>
    <row r="44298" spans="53:53" x14ac:dyDescent="0.3">
      <c r="BA44298" s="2"/>
    </row>
    <row r="44299" spans="53:53" x14ac:dyDescent="0.3">
      <c r="BA44299" s="2"/>
    </row>
    <row r="44300" spans="53:53" x14ac:dyDescent="0.3">
      <c r="BA44300" s="2"/>
    </row>
    <row r="44301" spans="53:53" x14ac:dyDescent="0.3">
      <c r="BA44301" s="2"/>
    </row>
    <row r="44302" spans="53:53" x14ac:dyDescent="0.3">
      <c r="BA44302" s="2"/>
    </row>
    <row r="44303" spans="53:53" x14ac:dyDescent="0.3">
      <c r="BA44303" s="2"/>
    </row>
    <row r="44304" spans="53:53" x14ac:dyDescent="0.3">
      <c r="BA44304" s="2"/>
    </row>
    <row r="44305" spans="53:53" x14ac:dyDescent="0.3">
      <c r="BA44305" s="2"/>
    </row>
    <row r="44306" spans="53:53" x14ac:dyDescent="0.3">
      <c r="BA44306" s="2"/>
    </row>
    <row r="44307" spans="53:53" x14ac:dyDescent="0.3">
      <c r="BA44307" s="2"/>
    </row>
    <row r="44308" spans="53:53" x14ac:dyDescent="0.3">
      <c r="BA44308" s="2"/>
    </row>
    <row r="44309" spans="53:53" x14ac:dyDescent="0.3">
      <c r="BA44309" s="2"/>
    </row>
    <row r="44310" spans="53:53" x14ac:dyDescent="0.3">
      <c r="BA44310" s="2"/>
    </row>
    <row r="44311" spans="53:53" x14ac:dyDescent="0.3">
      <c r="BA44311" s="2"/>
    </row>
    <row r="44312" spans="53:53" x14ac:dyDescent="0.3">
      <c r="BA44312" s="2"/>
    </row>
    <row r="44313" spans="53:53" x14ac:dyDescent="0.3">
      <c r="BA44313" s="2"/>
    </row>
    <row r="44314" spans="53:53" x14ac:dyDescent="0.3">
      <c r="BA44314" s="2"/>
    </row>
    <row r="44315" spans="53:53" x14ac:dyDescent="0.3">
      <c r="BA44315" s="2"/>
    </row>
    <row r="44316" spans="53:53" x14ac:dyDescent="0.3">
      <c r="BA44316" s="2"/>
    </row>
    <row r="44317" spans="53:53" x14ac:dyDescent="0.3">
      <c r="BA44317" s="2"/>
    </row>
    <row r="44318" spans="53:53" x14ac:dyDescent="0.3">
      <c r="BA44318" s="2"/>
    </row>
    <row r="44319" spans="53:53" x14ac:dyDescent="0.3">
      <c r="BA44319" s="2"/>
    </row>
    <row r="44320" spans="53:53" x14ac:dyDescent="0.3">
      <c r="BA44320" s="2"/>
    </row>
    <row r="44321" spans="53:53" x14ac:dyDescent="0.3">
      <c r="BA44321" s="2"/>
    </row>
    <row r="44322" spans="53:53" x14ac:dyDescent="0.3">
      <c r="BA44322" s="2"/>
    </row>
    <row r="44323" spans="53:53" x14ac:dyDescent="0.3">
      <c r="BA44323" s="2"/>
    </row>
    <row r="44324" spans="53:53" x14ac:dyDescent="0.3">
      <c r="BA44324" s="2"/>
    </row>
    <row r="44325" spans="53:53" x14ac:dyDescent="0.3">
      <c r="BA44325" s="2"/>
    </row>
    <row r="44326" spans="53:53" x14ac:dyDescent="0.3">
      <c r="BA44326" s="2"/>
    </row>
    <row r="44327" spans="53:53" x14ac:dyDescent="0.3">
      <c r="BA44327" s="2"/>
    </row>
    <row r="44328" spans="53:53" x14ac:dyDescent="0.3">
      <c r="BA44328" s="2"/>
    </row>
    <row r="44329" spans="53:53" x14ac:dyDescent="0.3">
      <c r="BA44329" s="2"/>
    </row>
    <row r="44330" spans="53:53" x14ac:dyDescent="0.3">
      <c r="BA44330" s="2"/>
    </row>
    <row r="44331" spans="53:53" x14ac:dyDescent="0.3">
      <c r="BA44331" s="2"/>
    </row>
    <row r="44332" spans="53:53" x14ac:dyDescent="0.3">
      <c r="BA44332" s="2"/>
    </row>
    <row r="44333" spans="53:53" x14ac:dyDescent="0.3">
      <c r="BA44333" s="2"/>
    </row>
    <row r="44334" spans="53:53" x14ac:dyDescent="0.3">
      <c r="BA44334" s="2"/>
    </row>
    <row r="44335" spans="53:53" x14ac:dyDescent="0.3">
      <c r="BA44335" s="2"/>
    </row>
    <row r="44336" spans="53:53" x14ac:dyDescent="0.3">
      <c r="BA44336" s="2"/>
    </row>
    <row r="44337" spans="53:53" x14ac:dyDescent="0.3">
      <c r="BA44337" s="2"/>
    </row>
    <row r="44338" spans="53:53" x14ac:dyDescent="0.3">
      <c r="BA44338" s="2"/>
    </row>
    <row r="44339" spans="53:53" x14ac:dyDescent="0.3">
      <c r="BA44339" s="2"/>
    </row>
    <row r="44340" spans="53:53" x14ac:dyDescent="0.3">
      <c r="BA44340" s="2"/>
    </row>
    <row r="44341" spans="53:53" x14ac:dyDescent="0.3">
      <c r="BA44341" s="2"/>
    </row>
    <row r="44342" spans="53:53" x14ac:dyDescent="0.3">
      <c r="BA44342" s="2"/>
    </row>
    <row r="44343" spans="53:53" x14ac:dyDescent="0.3">
      <c r="BA44343" s="2"/>
    </row>
    <row r="44344" spans="53:53" x14ac:dyDescent="0.3">
      <c r="BA44344" s="2"/>
    </row>
    <row r="44345" spans="53:53" x14ac:dyDescent="0.3">
      <c r="BA44345" s="2"/>
    </row>
    <row r="44346" spans="53:53" x14ac:dyDescent="0.3">
      <c r="BA44346" s="2"/>
    </row>
    <row r="44347" spans="53:53" x14ac:dyDescent="0.3">
      <c r="BA44347" s="2"/>
    </row>
    <row r="44348" spans="53:53" x14ac:dyDescent="0.3">
      <c r="BA44348" s="2"/>
    </row>
    <row r="44349" spans="53:53" x14ac:dyDescent="0.3">
      <c r="BA44349" s="2"/>
    </row>
    <row r="44350" spans="53:53" x14ac:dyDescent="0.3">
      <c r="BA44350" s="2"/>
    </row>
    <row r="44351" spans="53:53" x14ac:dyDescent="0.3">
      <c r="BA44351" s="2"/>
    </row>
    <row r="44352" spans="53:53" x14ac:dyDescent="0.3">
      <c r="BA44352" s="2"/>
    </row>
    <row r="44353" spans="53:53" x14ac:dyDescent="0.3">
      <c r="BA44353" s="2"/>
    </row>
    <row r="44354" spans="53:53" x14ac:dyDescent="0.3">
      <c r="BA44354" s="2"/>
    </row>
    <row r="44355" spans="53:53" x14ac:dyDescent="0.3">
      <c r="BA44355" s="2"/>
    </row>
    <row r="44356" spans="53:53" x14ac:dyDescent="0.3">
      <c r="BA44356" s="2"/>
    </row>
    <row r="44357" spans="53:53" x14ac:dyDescent="0.3">
      <c r="BA44357" s="2"/>
    </row>
    <row r="44358" spans="53:53" x14ac:dyDescent="0.3">
      <c r="BA44358" s="2"/>
    </row>
    <row r="44359" spans="53:53" x14ac:dyDescent="0.3">
      <c r="BA44359" s="2"/>
    </row>
    <row r="44360" spans="53:53" x14ac:dyDescent="0.3">
      <c r="BA44360" s="2"/>
    </row>
    <row r="44361" spans="53:53" x14ac:dyDescent="0.3">
      <c r="BA44361" s="2"/>
    </row>
    <row r="44362" spans="53:53" x14ac:dyDescent="0.3">
      <c r="BA44362" s="2"/>
    </row>
    <row r="44363" spans="53:53" x14ac:dyDescent="0.3">
      <c r="BA44363" s="2"/>
    </row>
    <row r="44364" spans="53:53" x14ac:dyDescent="0.3">
      <c r="BA44364" s="2"/>
    </row>
    <row r="44365" spans="53:53" x14ac:dyDescent="0.3">
      <c r="BA44365" s="2"/>
    </row>
    <row r="44366" spans="53:53" x14ac:dyDescent="0.3">
      <c r="BA44366" s="2"/>
    </row>
    <row r="44367" spans="53:53" x14ac:dyDescent="0.3">
      <c r="BA44367" s="2"/>
    </row>
    <row r="44368" spans="53:53" x14ac:dyDescent="0.3">
      <c r="BA44368" s="2"/>
    </row>
    <row r="44369" spans="53:53" x14ac:dyDescent="0.3">
      <c r="BA44369" s="2"/>
    </row>
    <row r="44370" spans="53:53" x14ac:dyDescent="0.3">
      <c r="BA44370" s="2"/>
    </row>
    <row r="44371" spans="53:53" x14ac:dyDescent="0.3">
      <c r="BA44371" s="2"/>
    </row>
    <row r="44372" spans="53:53" x14ac:dyDescent="0.3">
      <c r="BA44372" s="2"/>
    </row>
    <row r="44373" spans="53:53" x14ac:dyDescent="0.3">
      <c r="BA44373" s="2"/>
    </row>
    <row r="44374" spans="53:53" x14ac:dyDescent="0.3">
      <c r="BA44374" s="2"/>
    </row>
    <row r="44375" spans="53:53" x14ac:dyDescent="0.3">
      <c r="BA44375" s="2"/>
    </row>
    <row r="44376" spans="53:53" x14ac:dyDescent="0.3">
      <c r="BA44376" s="2"/>
    </row>
    <row r="44377" spans="53:53" x14ac:dyDescent="0.3">
      <c r="BA44377" s="2"/>
    </row>
    <row r="44378" spans="53:53" x14ac:dyDescent="0.3">
      <c r="BA44378" s="2"/>
    </row>
    <row r="44379" spans="53:53" x14ac:dyDescent="0.3">
      <c r="BA44379" s="2"/>
    </row>
    <row r="44380" spans="53:53" x14ac:dyDescent="0.3">
      <c r="BA44380" s="2"/>
    </row>
    <row r="44381" spans="53:53" x14ac:dyDescent="0.3">
      <c r="BA44381" s="2"/>
    </row>
    <row r="44382" spans="53:53" x14ac:dyDescent="0.3">
      <c r="BA44382" s="2"/>
    </row>
    <row r="44383" spans="53:53" x14ac:dyDescent="0.3">
      <c r="BA44383" s="2"/>
    </row>
    <row r="44384" spans="53:53" x14ac:dyDescent="0.3">
      <c r="BA44384" s="2"/>
    </row>
    <row r="44385" spans="53:53" x14ac:dyDescent="0.3">
      <c r="BA44385" s="2"/>
    </row>
    <row r="44386" spans="53:53" x14ac:dyDescent="0.3">
      <c r="BA44386" s="2"/>
    </row>
    <row r="44387" spans="53:53" x14ac:dyDescent="0.3">
      <c r="BA44387" s="2"/>
    </row>
    <row r="44388" spans="53:53" x14ac:dyDescent="0.3">
      <c r="BA44388" s="2"/>
    </row>
    <row r="44389" spans="53:53" x14ac:dyDescent="0.3">
      <c r="BA44389" s="2"/>
    </row>
    <row r="44390" spans="53:53" x14ac:dyDescent="0.3">
      <c r="BA44390" s="2"/>
    </row>
    <row r="44391" spans="53:53" x14ac:dyDescent="0.3">
      <c r="BA44391" s="2"/>
    </row>
    <row r="44392" spans="53:53" x14ac:dyDescent="0.3">
      <c r="BA44392" s="2"/>
    </row>
    <row r="44393" spans="53:53" x14ac:dyDescent="0.3">
      <c r="BA44393" s="2"/>
    </row>
    <row r="44394" spans="53:53" x14ac:dyDescent="0.3">
      <c r="BA44394" s="2"/>
    </row>
    <row r="44395" spans="53:53" x14ac:dyDescent="0.3">
      <c r="BA44395" s="2"/>
    </row>
    <row r="44396" spans="53:53" x14ac:dyDescent="0.3">
      <c r="BA44396" s="2"/>
    </row>
    <row r="44397" spans="53:53" x14ac:dyDescent="0.3">
      <c r="BA44397" s="2"/>
    </row>
    <row r="44398" spans="53:53" x14ac:dyDescent="0.3">
      <c r="BA44398" s="2"/>
    </row>
    <row r="44399" spans="53:53" x14ac:dyDescent="0.3">
      <c r="BA44399" s="2"/>
    </row>
    <row r="44400" spans="53:53" x14ac:dyDescent="0.3">
      <c r="BA44400" s="2"/>
    </row>
    <row r="44401" spans="53:53" x14ac:dyDescent="0.3">
      <c r="BA44401" s="2"/>
    </row>
    <row r="44402" spans="53:53" x14ac:dyDescent="0.3">
      <c r="BA44402" s="2"/>
    </row>
    <row r="44403" spans="53:53" x14ac:dyDescent="0.3">
      <c r="BA44403" s="2"/>
    </row>
    <row r="44404" spans="53:53" x14ac:dyDescent="0.3">
      <c r="BA44404" s="2"/>
    </row>
    <row r="44405" spans="53:53" x14ac:dyDescent="0.3">
      <c r="BA44405" s="2"/>
    </row>
    <row r="44406" spans="53:53" x14ac:dyDescent="0.3">
      <c r="BA44406" s="2"/>
    </row>
    <row r="44407" spans="53:53" x14ac:dyDescent="0.3">
      <c r="BA44407" s="2"/>
    </row>
    <row r="44408" spans="53:53" x14ac:dyDescent="0.3">
      <c r="BA44408" s="2"/>
    </row>
    <row r="44409" spans="53:53" x14ac:dyDescent="0.3">
      <c r="BA44409" s="2"/>
    </row>
    <row r="44410" spans="53:53" x14ac:dyDescent="0.3">
      <c r="BA44410" s="2"/>
    </row>
    <row r="44411" spans="53:53" x14ac:dyDescent="0.3">
      <c r="BA44411" s="2"/>
    </row>
    <row r="44412" spans="53:53" x14ac:dyDescent="0.3">
      <c r="BA44412" s="2"/>
    </row>
    <row r="44413" spans="53:53" x14ac:dyDescent="0.3">
      <c r="BA44413" s="2"/>
    </row>
    <row r="44414" spans="53:53" x14ac:dyDescent="0.3">
      <c r="BA44414" s="2"/>
    </row>
    <row r="44415" spans="53:53" x14ac:dyDescent="0.3">
      <c r="BA44415" s="2"/>
    </row>
    <row r="44416" spans="53:53" x14ac:dyDescent="0.3">
      <c r="BA44416" s="2"/>
    </row>
    <row r="44417" spans="53:53" x14ac:dyDescent="0.3">
      <c r="BA44417" s="2"/>
    </row>
    <row r="44418" spans="53:53" x14ac:dyDescent="0.3">
      <c r="BA44418" s="2"/>
    </row>
    <row r="44419" spans="53:53" x14ac:dyDescent="0.3">
      <c r="BA44419" s="2"/>
    </row>
    <row r="44420" spans="53:53" x14ac:dyDescent="0.3">
      <c r="BA44420" s="2"/>
    </row>
    <row r="44421" spans="53:53" x14ac:dyDescent="0.3">
      <c r="BA44421" s="2"/>
    </row>
    <row r="44422" spans="53:53" x14ac:dyDescent="0.3">
      <c r="BA44422" s="2"/>
    </row>
    <row r="44423" spans="53:53" x14ac:dyDescent="0.3">
      <c r="BA44423" s="2"/>
    </row>
    <row r="44424" spans="53:53" x14ac:dyDescent="0.3">
      <c r="BA44424" s="2"/>
    </row>
    <row r="44425" spans="53:53" x14ac:dyDescent="0.3">
      <c r="BA44425" s="2"/>
    </row>
    <row r="44426" spans="53:53" x14ac:dyDescent="0.3">
      <c r="BA44426" s="2"/>
    </row>
    <row r="44427" spans="53:53" x14ac:dyDescent="0.3">
      <c r="BA44427" s="2"/>
    </row>
    <row r="44428" spans="53:53" x14ac:dyDescent="0.3">
      <c r="BA44428" s="2"/>
    </row>
    <row r="44429" spans="53:53" x14ac:dyDescent="0.3">
      <c r="BA44429" s="2"/>
    </row>
    <row r="44430" spans="53:53" x14ac:dyDescent="0.3">
      <c r="BA44430" s="2"/>
    </row>
    <row r="44431" spans="53:53" x14ac:dyDescent="0.3">
      <c r="BA44431" s="2"/>
    </row>
    <row r="44432" spans="53:53" x14ac:dyDescent="0.3">
      <c r="BA44432" s="2"/>
    </row>
    <row r="44433" spans="53:53" x14ac:dyDescent="0.3">
      <c r="BA44433" s="2"/>
    </row>
    <row r="44434" spans="53:53" x14ac:dyDescent="0.3">
      <c r="BA44434" s="2"/>
    </row>
    <row r="44435" spans="53:53" x14ac:dyDescent="0.3">
      <c r="BA44435" s="2"/>
    </row>
    <row r="44436" spans="53:53" x14ac:dyDescent="0.3">
      <c r="BA44436" s="2"/>
    </row>
    <row r="44437" spans="53:53" x14ac:dyDescent="0.3">
      <c r="BA44437" s="2"/>
    </row>
    <row r="44438" spans="53:53" x14ac:dyDescent="0.3">
      <c r="BA44438" s="2"/>
    </row>
    <row r="44439" spans="53:53" x14ac:dyDescent="0.3">
      <c r="BA44439" s="2"/>
    </row>
    <row r="44440" spans="53:53" x14ac:dyDescent="0.3">
      <c r="BA44440" s="2"/>
    </row>
    <row r="44441" spans="53:53" x14ac:dyDescent="0.3">
      <c r="BA44441" s="2"/>
    </row>
    <row r="44442" spans="53:53" x14ac:dyDescent="0.3">
      <c r="BA44442" s="2"/>
    </row>
    <row r="44443" spans="53:53" x14ac:dyDescent="0.3">
      <c r="BA44443" s="2"/>
    </row>
    <row r="44444" spans="53:53" x14ac:dyDescent="0.3">
      <c r="BA44444" s="2"/>
    </row>
    <row r="44445" spans="53:53" x14ac:dyDescent="0.3">
      <c r="BA44445" s="2"/>
    </row>
    <row r="44446" spans="53:53" x14ac:dyDescent="0.3">
      <c r="BA44446" s="2"/>
    </row>
    <row r="44447" spans="53:53" x14ac:dyDescent="0.3">
      <c r="BA44447" s="2"/>
    </row>
    <row r="44448" spans="53:53" x14ac:dyDescent="0.3">
      <c r="BA44448" s="2"/>
    </row>
    <row r="44449" spans="53:53" x14ac:dyDescent="0.3">
      <c r="BA44449" s="2"/>
    </row>
    <row r="44450" spans="53:53" x14ac:dyDescent="0.3">
      <c r="BA44450" s="2"/>
    </row>
    <row r="44451" spans="53:53" x14ac:dyDescent="0.3">
      <c r="BA44451" s="2"/>
    </row>
    <row r="44452" spans="53:53" x14ac:dyDescent="0.3">
      <c r="BA44452" s="2"/>
    </row>
    <row r="44453" spans="53:53" x14ac:dyDescent="0.3">
      <c r="BA44453" s="2"/>
    </row>
    <row r="44454" spans="53:53" x14ac:dyDescent="0.3">
      <c r="BA44454" s="2"/>
    </row>
    <row r="44455" spans="53:53" x14ac:dyDescent="0.3">
      <c r="BA44455" s="2"/>
    </row>
    <row r="44456" spans="53:53" x14ac:dyDescent="0.3">
      <c r="BA44456" s="2"/>
    </row>
    <row r="44457" spans="53:53" x14ac:dyDescent="0.3">
      <c r="BA44457" s="2"/>
    </row>
    <row r="44458" spans="53:53" x14ac:dyDescent="0.3">
      <c r="BA44458" s="2"/>
    </row>
    <row r="44459" spans="53:53" x14ac:dyDescent="0.3">
      <c r="BA44459" s="2"/>
    </row>
    <row r="44460" spans="53:53" x14ac:dyDescent="0.3">
      <c r="BA44460" s="2"/>
    </row>
    <row r="44461" spans="53:53" x14ac:dyDescent="0.3">
      <c r="BA44461" s="2"/>
    </row>
    <row r="44462" spans="53:53" x14ac:dyDescent="0.3">
      <c r="BA44462" s="2"/>
    </row>
    <row r="44463" spans="53:53" x14ac:dyDescent="0.3">
      <c r="BA44463" s="2"/>
    </row>
    <row r="44464" spans="53:53" x14ac:dyDescent="0.3">
      <c r="BA44464" s="2"/>
    </row>
    <row r="44465" spans="53:53" x14ac:dyDescent="0.3">
      <c r="BA44465" s="2"/>
    </row>
    <row r="44466" spans="53:53" x14ac:dyDescent="0.3">
      <c r="BA44466" s="2"/>
    </row>
    <row r="44467" spans="53:53" x14ac:dyDescent="0.3">
      <c r="BA44467" s="2"/>
    </row>
    <row r="44468" spans="53:53" x14ac:dyDescent="0.3">
      <c r="BA44468" s="2"/>
    </row>
    <row r="44469" spans="53:53" x14ac:dyDescent="0.3">
      <c r="BA44469" s="2"/>
    </row>
    <row r="44470" spans="53:53" x14ac:dyDescent="0.3">
      <c r="BA44470" s="2"/>
    </row>
    <row r="44471" spans="53:53" x14ac:dyDescent="0.3">
      <c r="BA44471" s="2"/>
    </row>
    <row r="44472" spans="53:53" x14ac:dyDescent="0.3">
      <c r="BA44472" s="2"/>
    </row>
    <row r="44473" spans="53:53" x14ac:dyDescent="0.3">
      <c r="BA44473" s="2"/>
    </row>
    <row r="44474" spans="53:53" x14ac:dyDescent="0.3">
      <c r="BA44474" s="2"/>
    </row>
    <row r="44475" spans="53:53" x14ac:dyDescent="0.3">
      <c r="BA44475" s="2"/>
    </row>
    <row r="44476" spans="53:53" x14ac:dyDescent="0.3">
      <c r="BA44476" s="2"/>
    </row>
    <row r="44477" spans="53:53" x14ac:dyDescent="0.3">
      <c r="BA44477" s="2"/>
    </row>
    <row r="44478" spans="53:53" x14ac:dyDescent="0.3">
      <c r="BA44478" s="2"/>
    </row>
    <row r="44479" spans="53:53" x14ac:dyDescent="0.3">
      <c r="BA44479" s="2"/>
    </row>
    <row r="44480" spans="53:53" x14ac:dyDescent="0.3">
      <c r="BA44480" s="2"/>
    </row>
    <row r="44481" spans="53:53" x14ac:dyDescent="0.3">
      <c r="BA44481" s="2"/>
    </row>
    <row r="44482" spans="53:53" x14ac:dyDescent="0.3">
      <c r="BA44482" s="2"/>
    </row>
    <row r="44483" spans="53:53" x14ac:dyDescent="0.3">
      <c r="BA44483" s="2"/>
    </row>
    <row r="44484" spans="53:53" x14ac:dyDescent="0.3">
      <c r="BA44484" s="2"/>
    </row>
    <row r="44485" spans="53:53" x14ac:dyDescent="0.3">
      <c r="BA44485" s="2"/>
    </row>
    <row r="44486" spans="53:53" x14ac:dyDescent="0.3">
      <c r="BA44486" s="2"/>
    </row>
    <row r="44487" spans="53:53" x14ac:dyDescent="0.3">
      <c r="BA44487" s="2"/>
    </row>
    <row r="44488" spans="53:53" x14ac:dyDescent="0.3">
      <c r="BA44488" s="2"/>
    </row>
    <row r="44489" spans="53:53" x14ac:dyDescent="0.3">
      <c r="BA44489" s="2"/>
    </row>
    <row r="44490" spans="53:53" x14ac:dyDescent="0.3">
      <c r="BA44490" s="2"/>
    </row>
    <row r="44491" spans="53:53" x14ac:dyDescent="0.3">
      <c r="BA44491" s="2"/>
    </row>
    <row r="44492" spans="53:53" x14ac:dyDescent="0.3">
      <c r="BA44492" s="2"/>
    </row>
    <row r="44493" spans="53:53" x14ac:dyDescent="0.3">
      <c r="BA44493" s="2"/>
    </row>
    <row r="44494" spans="53:53" x14ac:dyDescent="0.3">
      <c r="BA44494" s="2"/>
    </row>
    <row r="44495" spans="53:53" x14ac:dyDescent="0.3">
      <c r="BA44495" s="2"/>
    </row>
    <row r="44496" spans="53:53" x14ac:dyDescent="0.3">
      <c r="BA44496" s="2"/>
    </row>
    <row r="44497" spans="53:53" x14ac:dyDescent="0.3">
      <c r="BA44497" s="2"/>
    </row>
    <row r="44498" spans="53:53" x14ac:dyDescent="0.3">
      <c r="BA44498" s="2"/>
    </row>
    <row r="44499" spans="53:53" x14ac:dyDescent="0.3">
      <c r="BA44499" s="2"/>
    </row>
    <row r="44500" spans="53:53" x14ac:dyDescent="0.3">
      <c r="BA44500" s="2"/>
    </row>
    <row r="44501" spans="53:53" x14ac:dyDescent="0.3">
      <c r="BA44501" s="2"/>
    </row>
    <row r="44502" spans="53:53" x14ac:dyDescent="0.3">
      <c r="BA44502" s="2"/>
    </row>
    <row r="44503" spans="53:53" x14ac:dyDescent="0.3">
      <c r="BA44503" s="2"/>
    </row>
    <row r="44504" spans="53:53" x14ac:dyDescent="0.3">
      <c r="BA44504" s="2"/>
    </row>
    <row r="44505" spans="53:53" x14ac:dyDescent="0.3">
      <c r="BA44505" s="2"/>
    </row>
    <row r="44506" spans="53:53" x14ac:dyDescent="0.3">
      <c r="BA44506" s="2"/>
    </row>
    <row r="44507" spans="53:53" x14ac:dyDescent="0.3">
      <c r="BA44507" s="2"/>
    </row>
    <row r="44508" spans="53:53" x14ac:dyDescent="0.3">
      <c r="BA44508" s="2"/>
    </row>
    <row r="44509" spans="53:53" x14ac:dyDescent="0.3">
      <c r="BA44509" s="2"/>
    </row>
    <row r="44510" spans="53:53" x14ac:dyDescent="0.3">
      <c r="BA44510" s="2"/>
    </row>
    <row r="44511" spans="53:53" x14ac:dyDescent="0.3">
      <c r="BA44511" s="2"/>
    </row>
    <row r="44512" spans="53:53" x14ac:dyDescent="0.3">
      <c r="BA44512" s="2"/>
    </row>
    <row r="44513" spans="53:53" x14ac:dyDescent="0.3">
      <c r="BA44513" s="2"/>
    </row>
    <row r="44514" spans="53:53" x14ac:dyDescent="0.3">
      <c r="BA44514" s="2"/>
    </row>
    <row r="44515" spans="53:53" x14ac:dyDescent="0.3">
      <c r="BA44515" s="2"/>
    </row>
    <row r="44516" spans="53:53" x14ac:dyDescent="0.3">
      <c r="BA44516" s="2"/>
    </row>
    <row r="44517" spans="53:53" x14ac:dyDescent="0.3">
      <c r="BA44517" s="2"/>
    </row>
    <row r="44518" spans="53:53" x14ac:dyDescent="0.3">
      <c r="BA44518" s="2"/>
    </row>
    <row r="44519" spans="53:53" x14ac:dyDescent="0.3">
      <c r="BA44519" s="2"/>
    </row>
    <row r="44520" spans="53:53" x14ac:dyDescent="0.3">
      <c r="BA44520" s="2"/>
    </row>
    <row r="44521" spans="53:53" x14ac:dyDescent="0.3">
      <c r="BA44521" s="2"/>
    </row>
    <row r="44522" spans="53:53" x14ac:dyDescent="0.3">
      <c r="BA44522" s="2"/>
    </row>
    <row r="44523" spans="53:53" x14ac:dyDescent="0.3">
      <c r="BA44523" s="2"/>
    </row>
    <row r="44524" spans="53:53" x14ac:dyDescent="0.3">
      <c r="BA44524" s="2"/>
    </row>
    <row r="44525" spans="53:53" x14ac:dyDescent="0.3">
      <c r="BA44525" s="2"/>
    </row>
    <row r="44526" spans="53:53" x14ac:dyDescent="0.3">
      <c r="BA44526" s="2"/>
    </row>
    <row r="44527" spans="53:53" x14ac:dyDescent="0.3">
      <c r="BA44527" s="2"/>
    </row>
    <row r="44528" spans="53:53" x14ac:dyDescent="0.3">
      <c r="BA44528" s="2"/>
    </row>
    <row r="44529" spans="53:53" x14ac:dyDescent="0.3">
      <c r="BA44529" s="2"/>
    </row>
    <row r="44530" spans="53:53" x14ac:dyDescent="0.3">
      <c r="BA44530" s="2"/>
    </row>
    <row r="44531" spans="53:53" x14ac:dyDescent="0.3">
      <c r="BA44531" s="2"/>
    </row>
    <row r="44532" spans="53:53" x14ac:dyDescent="0.3">
      <c r="BA44532" s="2"/>
    </row>
    <row r="44533" spans="53:53" x14ac:dyDescent="0.3">
      <c r="BA44533" s="2"/>
    </row>
    <row r="44534" spans="53:53" x14ac:dyDescent="0.3">
      <c r="BA44534" s="2"/>
    </row>
    <row r="44535" spans="53:53" x14ac:dyDescent="0.3">
      <c r="BA44535" s="2"/>
    </row>
    <row r="44536" spans="53:53" x14ac:dyDescent="0.3">
      <c r="BA44536" s="2"/>
    </row>
    <row r="44537" spans="53:53" x14ac:dyDescent="0.3">
      <c r="BA44537" s="2"/>
    </row>
    <row r="44538" spans="53:53" x14ac:dyDescent="0.3">
      <c r="BA44538" s="2"/>
    </row>
    <row r="44539" spans="53:53" x14ac:dyDescent="0.3">
      <c r="BA44539" s="2"/>
    </row>
    <row r="44540" spans="53:53" x14ac:dyDescent="0.3">
      <c r="BA44540" s="2"/>
    </row>
    <row r="44541" spans="53:53" x14ac:dyDescent="0.3">
      <c r="BA44541" s="2"/>
    </row>
    <row r="44542" spans="53:53" x14ac:dyDescent="0.3">
      <c r="BA44542" s="2"/>
    </row>
    <row r="44543" spans="53:53" x14ac:dyDescent="0.3">
      <c r="BA44543" s="2"/>
    </row>
    <row r="44544" spans="53:53" x14ac:dyDescent="0.3">
      <c r="BA44544" s="2"/>
    </row>
    <row r="44545" spans="53:53" x14ac:dyDescent="0.3">
      <c r="BA44545" s="2"/>
    </row>
    <row r="44546" spans="53:53" x14ac:dyDescent="0.3">
      <c r="BA44546" s="2"/>
    </row>
    <row r="44547" spans="53:53" x14ac:dyDescent="0.3">
      <c r="BA44547" s="2"/>
    </row>
    <row r="44548" spans="53:53" x14ac:dyDescent="0.3">
      <c r="BA44548" s="2"/>
    </row>
    <row r="44549" spans="53:53" x14ac:dyDescent="0.3">
      <c r="BA44549" s="2"/>
    </row>
    <row r="44550" spans="53:53" x14ac:dyDescent="0.3">
      <c r="BA44550" s="2"/>
    </row>
    <row r="44551" spans="53:53" x14ac:dyDescent="0.3">
      <c r="BA44551" s="2"/>
    </row>
    <row r="44552" spans="53:53" x14ac:dyDescent="0.3">
      <c r="BA44552" s="2"/>
    </row>
    <row r="44553" spans="53:53" x14ac:dyDescent="0.3">
      <c r="BA44553" s="2"/>
    </row>
    <row r="44554" spans="53:53" x14ac:dyDescent="0.3">
      <c r="BA44554" s="2"/>
    </row>
    <row r="44555" spans="53:53" x14ac:dyDescent="0.3">
      <c r="BA44555" s="2"/>
    </row>
    <row r="44556" spans="53:53" x14ac:dyDescent="0.3">
      <c r="BA44556" s="2"/>
    </row>
    <row r="44557" spans="53:53" x14ac:dyDescent="0.3">
      <c r="BA44557" s="2"/>
    </row>
    <row r="44558" spans="53:53" x14ac:dyDescent="0.3">
      <c r="BA44558" s="2"/>
    </row>
    <row r="44559" spans="53:53" x14ac:dyDescent="0.3">
      <c r="BA44559" s="2"/>
    </row>
    <row r="44560" spans="53:53" x14ac:dyDescent="0.3">
      <c r="BA44560" s="2"/>
    </row>
    <row r="44561" spans="53:53" x14ac:dyDescent="0.3">
      <c r="BA44561" s="2"/>
    </row>
    <row r="44562" spans="53:53" x14ac:dyDescent="0.3">
      <c r="BA44562" s="2"/>
    </row>
    <row r="44563" spans="53:53" x14ac:dyDescent="0.3">
      <c r="BA44563" s="2"/>
    </row>
    <row r="44564" spans="53:53" x14ac:dyDescent="0.3">
      <c r="BA44564" s="2"/>
    </row>
    <row r="44565" spans="53:53" x14ac:dyDescent="0.3">
      <c r="BA44565" s="2"/>
    </row>
    <row r="44566" spans="53:53" x14ac:dyDescent="0.3">
      <c r="BA44566" s="2"/>
    </row>
    <row r="44567" spans="53:53" x14ac:dyDescent="0.3">
      <c r="BA44567" s="2"/>
    </row>
    <row r="44568" spans="53:53" x14ac:dyDescent="0.3">
      <c r="BA44568" s="2"/>
    </row>
    <row r="44569" spans="53:53" x14ac:dyDescent="0.3">
      <c r="BA44569" s="2"/>
    </row>
    <row r="44570" spans="53:53" x14ac:dyDescent="0.3">
      <c r="BA44570" s="2"/>
    </row>
    <row r="44571" spans="53:53" x14ac:dyDescent="0.3">
      <c r="BA44571" s="2"/>
    </row>
    <row r="44572" spans="53:53" x14ac:dyDescent="0.3">
      <c r="BA44572" s="2"/>
    </row>
    <row r="44573" spans="53:53" x14ac:dyDescent="0.3">
      <c r="BA44573" s="2"/>
    </row>
    <row r="44574" spans="53:53" x14ac:dyDescent="0.3">
      <c r="BA44574" s="2"/>
    </row>
    <row r="44575" spans="53:53" x14ac:dyDescent="0.3">
      <c r="BA44575" s="2"/>
    </row>
    <row r="44576" spans="53:53" x14ac:dyDescent="0.3">
      <c r="BA44576" s="2"/>
    </row>
    <row r="44577" spans="53:53" x14ac:dyDescent="0.3">
      <c r="BA44577" s="2"/>
    </row>
    <row r="44578" spans="53:53" x14ac:dyDescent="0.3">
      <c r="BA44578" s="2"/>
    </row>
    <row r="44579" spans="53:53" x14ac:dyDescent="0.3">
      <c r="BA44579" s="2"/>
    </row>
    <row r="44580" spans="53:53" x14ac:dyDescent="0.3">
      <c r="BA44580" s="2"/>
    </row>
    <row r="44581" spans="53:53" x14ac:dyDescent="0.3">
      <c r="BA44581" s="2"/>
    </row>
    <row r="44582" spans="53:53" x14ac:dyDescent="0.3">
      <c r="BA44582" s="2"/>
    </row>
    <row r="44583" spans="53:53" x14ac:dyDescent="0.3">
      <c r="BA44583" s="2"/>
    </row>
    <row r="44584" spans="53:53" x14ac:dyDescent="0.3">
      <c r="BA44584" s="2"/>
    </row>
    <row r="44585" spans="53:53" x14ac:dyDescent="0.3">
      <c r="BA44585" s="2"/>
    </row>
    <row r="44586" spans="53:53" x14ac:dyDescent="0.3">
      <c r="BA44586" s="2"/>
    </row>
    <row r="44587" spans="53:53" x14ac:dyDescent="0.3">
      <c r="BA44587" s="2"/>
    </row>
    <row r="44588" spans="53:53" x14ac:dyDescent="0.3">
      <c r="BA44588" s="2"/>
    </row>
    <row r="44589" spans="53:53" x14ac:dyDescent="0.3">
      <c r="BA44589" s="2"/>
    </row>
    <row r="44590" spans="53:53" x14ac:dyDescent="0.3">
      <c r="BA44590" s="2"/>
    </row>
    <row r="44591" spans="53:53" x14ac:dyDescent="0.3">
      <c r="BA44591" s="2"/>
    </row>
    <row r="44592" spans="53:53" x14ac:dyDescent="0.3">
      <c r="BA44592" s="2"/>
    </row>
    <row r="44593" spans="53:53" x14ac:dyDescent="0.3">
      <c r="BA44593" s="2"/>
    </row>
    <row r="44594" spans="53:53" x14ac:dyDescent="0.3">
      <c r="BA44594" s="2"/>
    </row>
    <row r="44595" spans="53:53" x14ac:dyDescent="0.3">
      <c r="BA44595" s="2"/>
    </row>
    <row r="44596" spans="53:53" x14ac:dyDescent="0.3">
      <c r="BA44596" s="2"/>
    </row>
    <row r="44597" spans="53:53" x14ac:dyDescent="0.3">
      <c r="BA44597" s="2"/>
    </row>
    <row r="44598" spans="53:53" x14ac:dyDescent="0.3">
      <c r="BA44598" s="2"/>
    </row>
    <row r="44599" spans="53:53" x14ac:dyDescent="0.3">
      <c r="BA44599" s="2"/>
    </row>
    <row r="44600" spans="53:53" x14ac:dyDescent="0.3">
      <c r="BA44600" s="2"/>
    </row>
    <row r="44601" spans="53:53" x14ac:dyDescent="0.3">
      <c r="BA44601" s="2"/>
    </row>
    <row r="44602" spans="53:53" x14ac:dyDescent="0.3">
      <c r="BA44602" s="2"/>
    </row>
    <row r="44603" spans="53:53" x14ac:dyDescent="0.3">
      <c r="BA44603" s="2"/>
    </row>
    <row r="44604" spans="53:53" x14ac:dyDescent="0.3">
      <c r="BA44604" s="2"/>
    </row>
    <row r="44605" spans="53:53" x14ac:dyDescent="0.3">
      <c r="BA44605" s="2"/>
    </row>
    <row r="44606" spans="53:53" x14ac:dyDescent="0.3">
      <c r="BA44606" s="2"/>
    </row>
    <row r="44607" spans="53:53" x14ac:dyDescent="0.3">
      <c r="BA44607" s="2"/>
    </row>
    <row r="44608" spans="53:53" x14ac:dyDescent="0.3">
      <c r="BA44608" s="2"/>
    </row>
    <row r="44609" spans="53:53" x14ac:dyDescent="0.3">
      <c r="BA44609" s="2"/>
    </row>
    <row r="44610" spans="53:53" x14ac:dyDescent="0.3">
      <c r="BA44610" s="2"/>
    </row>
    <row r="44611" spans="53:53" x14ac:dyDescent="0.3">
      <c r="BA44611" s="2"/>
    </row>
    <row r="44612" spans="53:53" x14ac:dyDescent="0.3">
      <c r="BA44612" s="2"/>
    </row>
    <row r="44613" spans="53:53" x14ac:dyDescent="0.3">
      <c r="BA44613" s="2"/>
    </row>
    <row r="44614" spans="53:53" x14ac:dyDescent="0.3">
      <c r="BA44614" s="2"/>
    </row>
    <row r="44615" spans="53:53" x14ac:dyDescent="0.3">
      <c r="BA44615" s="2"/>
    </row>
    <row r="44616" spans="53:53" x14ac:dyDescent="0.3">
      <c r="BA44616" s="2"/>
    </row>
    <row r="44617" spans="53:53" x14ac:dyDescent="0.3">
      <c r="BA44617" s="2"/>
    </row>
    <row r="44618" spans="53:53" x14ac:dyDescent="0.3">
      <c r="BA44618" s="2"/>
    </row>
    <row r="44619" spans="53:53" x14ac:dyDescent="0.3">
      <c r="BA44619" s="2"/>
    </row>
    <row r="44620" spans="53:53" x14ac:dyDescent="0.3">
      <c r="BA44620" s="2"/>
    </row>
    <row r="44621" spans="53:53" x14ac:dyDescent="0.3">
      <c r="BA44621" s="2"/>
    </row>
    <row r="44622" spans="53:53" x14ac:dyDescent="0.3">
      <c r="BA44622" s="2"/>
    </row>
    <row r="44623" spans="53:53" x14ac:dyDescent="0.3">
      <c r="BA44623" s="2"/>
    </row>
    <row r="44624" spans="53:53" x14ac:dyDescent="0.3">
      <c r="BA44624" s="2"/>
    </row>
    <row r="44625" spans="53:53" x14ac:dyDescent="0.3">
      <c r="BA44625" s="2"/>
    </row>
    <row r="44626" spans="53:53" x14ac:dyDescent="0.3">
      <c r="BA44626" s="2"/>
    </row>
    <row r="44627" spans="53:53" x14ac:dyDescent="0.3">
      <c r="BA44627" s="2"/>
    </row>
    <row r="44628" spans="53:53" x14ac:dyDescent="0.3">
      <c r="BA44628" s="2"/>
    </row>
    <row r="44629" spans="53:53" x14ac:dyDescent="0.3">
      <c r="BA44629" s="2"/>
    </row>
    <row r="44630" spans="53:53" x14ac:dyDescent="0.3">
      <c r="BA44630" s="2"/>
    </row>
    <row r="44631" spans="53:53" x14ac:dyDescent="0.3">
      <c r="BA44631" s="2"/>
    </row>
    <row r="44632" spans="53:53" x14ac:dyDescent="0.3">
      <c r="BA44632" s="2"/>
    </row>
    <row r="44633" spans="53:53" x14ac:dyDescent="0.3">
      <c r="BA44633" s="2"/>
    </row>
    <row r="44634" spans="53:53" x14ac:dyDescent="0.3">
      <c r="BA44634" s="2"/>
    </row>
    <row r="44635" spans="53:53" x14ac:dyDescent="0.3">
      <c r="BA44635" s="2"/>
    </row>
    <row r="44636" spans="53:53" x14ac:dyDescent="0.3">
      <c r="BA44636" s="2"/>
    </row>
    <row r="44637" spans="53:53" x14ac:dyDescent="0.3">
      <c r="BA44637" s="2"/>
    </row>
    <row r="44638" spans="53:53" x14ac:dyDescent="0.3">
      <c r="BA44638" s="2"/>
    </row>
    <row r="44639" spans="53:53" x14ac:dyDescent="0.3">
      <c r="BA44639" s="2"/>
    </row>
    <row r="44640" spans="53:53" x14ac:dyDescent="0.3">
      <c r="BA44640" s="2"/>
    </row>
    <row r="44641" spans="53:53" x14ac:dyDescent="0.3">
      <c r="BA44641" s="2"/>
    </row>
    <row r="44642" spans="53:53" x14ac:dyDescent="0.3">
      <c r="BA44642" s="2"/>
    </row>
    <row r="44643" spans="53:53" x14ac:dyDescent="0.3">
      <c r="BA44643" s="2"/>
    </row>
    <row r="44644" spans="53:53" x14ac:dyDescent="0.3">
      <c r="BA44644" s="2"/>
    </row>
    <row r="44645" spans="53:53" x14ac:dyDescent="0.3">
      <c r="BA44645" s="2"/>
    </row>
    <row r="44646" spans="53:53" x14ac:dyDescent="0.3">
      <c r="BA44646" s="2"/>
    </row>
    <row r="44647" spans="53:53" x14ac:dyDescent="0.3">
      <c r="BA44647" s="2"/>
    </row>
    <row r="44648" spans="53:53" x14ac:dyDescent="0.3">
      <c r="BA44648" s="2"/>
    </row>
    <row r="44649" spans="53:53" x14ac:dyDescent="0.3">
      <c r="BA44649" s="2"/>
    </row>
    <row r="44650" spans="53:53" x14ac:dyDescent="0.3">
      <c r="BA44650" s="2"/>
    </row>
    <row r="44651" spans="53:53" x14ac:dyDescent="0.3">
      <c r="BA44651" s="2"/>
    </row>
    <row r="44652" spans="53:53" x14ac:dyDescent="0.3">
      <c r="BA44652" s="2"/>
    </row>
    <row r="44653" spans="53:53" x14ac:dyDescent="0.3">
      <c r="BA44653" s="2"/>
    </row>
    <row r="44654" spans="53:53" x14ac:dyDescent="0.3">
      <c r="BA44654" s="2"/>
    </row>
    <row r="44655" spans="53:53" x14ac:dyDescent="0.3">
      <c r="BA44655" s="2"/>
    </row>
    <row r="44656" spans="53:53" x14ac:dyDescent="0.3">
      <c r="BA44656" s="2"/>
    </row>
    <row r="44657" spans="53:53" x14ac:dyDescent="0.3">
      <c r="BA44657" s="2"/>
    </row>
    <row r="44658" spans="53:53" x14ac:dyDescent="0.3">
      <c r="BA44658" s="2"/>
    </row>
    <row r="44659" spans="53:53" x14ac:dyDescent="0.3">
      <c r="BA44659" s="2"/>
    </row>
    <row r="44660" spans="53:53" x14ac:dyDescent="0.3">
      <c r="BA44660" s="2"/>
    </row>
    <row r="44661" spans="53:53" x14ac:dyDescent="0.3">
      <c r="BA44661" s="2"/>
    </row>
    <row r="44662" spans="53:53" x14ac:dyDescent="0.3">
      <c r="BA44662" s="2"/>
    </row>
    <row r="44663" spans="53:53" x14ac:dyDescent="0.3">
      <c r="BA44663" s="2"/>
    </row>
    <row r="44664" spans="53:53" x14ac:dyDescent="0.3">
      <c r="BA44664" s="2"/>
    </row>
    <row r="44665" spans="53:53" x14ac:dyDescent="0.3">
      <c r="BA44665" s="2"/>
    </row>
    <row r="44666" spans="53:53" x14ac:dyDescent="0.3">
      <c r="BA44666" s="2"/>
    </row>
    <row r="44667" spans="53:53" x14ac:dyDescent="0.3">
      <c r="BA44667" s="2"/>
    </row>
    <row r="44668" spans="53:53" x14ac:dyDescent="0.3">
      <c r="BA44668" s="2"/>
    </row>
    <row r="44669" spans="53:53" x14ac:dyDescent="0.3">
      <c r="BA44669" s="2"/>
    </row>
    <row r="44670" spans="53:53" x14ac:dyDescent="0.3">
      <c r="BA44670" s="2"/>
    </row>
    <row r="44671" spans="53:53" x14ac:dyDescent="0.3">
      <c r="BA44671" s="2"/>
    </row>
    <row r="44672" spans="53:53" x14ac:dyDescent="0.3">
      <c r="BA44672" s="2"/>
    </row>
    <row r="44673" spans="53:53" x14ac:dyDescent="0.3">
      <c r="BA44673" s="2"/>
    </row>
    <row r="44674" spans="53:53" x14ac:dyDescent="0.3">
      <c r="BA44674" s="2"/>
    </row>
    <row r="44675" spans="53:53" x14ac:dyDescent="0.3">
      <c r="BA44675" s="2"/>
    </row>
    <row r="44676" spans="53:53" x14ac:dyDescent="0.3">
      <c r="BA44676" s="2"/>
    </row>
    <row r="44677" spans="53:53" x14ac:dyDescent="0.3">
      <c r="BA44677" s="2"/>
    </row>
    <row r="44678" spans="53:53" x14ac:dyDescent="0.3">
      <c r="BA44678" s="2"/>
    </row>
    <row r="44679" spans="53:53" x14ac:dyDescent="0.3">
      <c r="BA44679" s="2"/>
    </row>
    <row r="44680" spans="53:53" x14ac:dyDescent="0.3">
      <c r="BA44680" s="2"/>
    </row>
    <row r="44681" spans="53:53" x14ac:dyDescent="0.3">
      <c r="BA44681" s="2"/>
    </row>
    <row r="44682" spans="53:53" x14ac:dyDescent="0.3">
      <c r="BA44682" s="2"/>
    </row>
    <row r="44683" spans="53:53" x14ac:dyDescent="0.3">
      <c r="BA44683" s="2"/>
    </row>
    <row r="44684" spans="53:53" x14ac:dyDescent="0.3">
      <c r="BA44684" s="2"/>
    </row>
    <row r="44685" spans="53:53" x14ac:dyDescent="0.3">
      <c r="BA44685" s="2"/>
    </row>
    <row r="44686" spans="53:53" x14ac:dyDescent="0.3">
      <c r="BA44686" s="2"/>
    </row>
    <row r="44687" spans="53:53" x14ac:dyDescent="0.3">
      <c r="BA44687" s="2"/>
    </row>
    <row r="44688" spans="53:53" x14ac:dyDescent="0.3">
      <c r="BA44688" s="2"/>
    </row>
    <row r="44689" spans="53:53" x14ac:dyDescent="0.3">
      <c r="BA44689" s="2"/>
    </row>
    <row r="44690" spans="53:53" x14ac:dyDescent="0.3">
      <c r="BA44690" s="2"/>
    </row>
    <row r="44691" spans="53:53" x14ac:dyDescent="0.3">
      <c r="BA44691" s="2"/>
    </row>
    <row r="44692" spans="53:53" x14ac:dyDescent="0.3">
      <c r="BA44692" s="2"/>
    </row>
    <row r="44693" spans="53:53" x14ac:dyDescent="0.3">
      <c r="BA44693" s="2"/>
    </row>
    <row r="44694" spans="53:53" x14ac:dyDescent="0.3">
      <c r="BA44694" s="2"/>
    </row>
    <row r="44695" spans="53:53" x14ac:dyDescent="0.3">
      <c r="BA44695" s="2"/>
    </row>
    <row r="44696" spans="53:53" x14ac:dyDescent="0.3">
      <c r="BA44696" s="2"/>
    </row>
    <row r="44697" spans="53:53" x14ac:dyDescent="0.3">
      <c r="BA44697" s="2"/>
    </row>
    <row r="44698" spans="53:53" x14ac:dyDescent="0.3">
      <c r="BA44698" s="2"/>
    </row>
    <row r="44699" spans="53:53" x14ac:dyDescent="0.3">
      <c r="BA44699" s="2"/>
    </row>
    <row r="44700" spans="53:53" x14ac:dyDescent="0.3">
      <c r="BA44700" s="2"/>
    </row>
    <row r="44701" spans="53:53" x14ac:dyDescent="0.3">
      <c r="BA44701" s="2"/>
    </row>
    <row r="44702" spans="53:53" x14ac:dyDescent="0.3">
      <c r="BA44702" s="2"/>
    </row>
    <row r="44703" spans="53:53" x14ac:dyDescent="0.3">
      <c r="BA44703" s="2"/>
    </row>
    <row r="44704" spans="53:53" x14ac:dyDescent="0.3">
      <c r="BA44704" s="2"/>
    </row>
    <row r="44705" spans="53:53" x14ac:dyDescent="0.3">
      <c r="BA44705" s="2"/>
    </row>
    <row r="44706" spans="53:53" x14ac:dyDescent="0.3">
      <c r="BA44706" s="2"/>
    </row>
    <row r="44707" spans="53:53" x14ac:dyDescent="0.3">
      <c r="BA44707" s="2"/>
    </row>
    <row r="44708" spans="53:53" x14ac:dyDescent="0.3">
      <c r="BA44708" s="2"/>
    </row>
    <row r="44709" spans="53:53" x14ac:dyDescent="0.3">
      <c r="BA44709" s="2"/>
    </row>
    <row r="44710" spans="53:53" x14ac:dyDescent="0.3">
      <c r="BA44710" s="2"/>
    </row>
    <row r="44711" spans="53:53" x14ac:dyDescent="0.3">
      <c r="BA44711" s="2"/>
    </row>
    <row r="44712" spans="53:53" x14ac:dyDescent="0.3">
      <c r="BA44712" s="2"/>
    </row>
    <row r="44713" spans="53:53" x14ac:dyDescent="0.3">
      <c r="BA44713" s="2"/>
    </row>
    <row r="44714" spans="53:53" x14ac:dyDescent="0.3">
      <c r="BA44714" s="2"/>
    </row>
    <row r="44715" spans="53:53" x14ac:dyDescent="0.3">
      <c r="BA44715" s="2"/>
    </row>
    <row r="44716" spans="53:53" x14ac:dyDescent="0.3">
      <c r="BA44716" s="2"/>
    </row>
    <row r="44717" spans="53:53" x14ac:dyDescent="0.3">
      <c r="BA44717" s="2"/>
    </row>
    <row r="44718" spans="53:53" x14ac:dyDescent="0.3">
      <c r="BA44718" s="2"/>
    </row>
    <row r="44719" spans="53:53" x14ac:dyDescent="0.3">
      <c r="BA44719" s="2"/>
    </row>
    <row r="44720" spans="53:53" x14ac:dyDescent="0.3">
      <c r="BA44720" s="2"/>
    </row>
    <row r="44721" spans="53:53" x14ac:dyDescent="0.3">
      <c r="BA44721" s="2"/>
    </row>
    <row r="44722" spans="53:53" x14ac:dyDescent="0.3">
      <c r="BA44722" s="2"/>
    </row>
    <row r="44723" spans="53:53" x14ac:dyDescent="0.3">
      <c r="BA44723" s="2"/>
    </row>
    <row r="44724" spans="53:53" x14ac:dyDescent="0.3">
      <c r="BA44724" s="2"/>
    </row>
    <row r="44725" spans="53:53" x14ac:dyDescent="0.3">
      <c r="BA44725" s="2"/>
    </row>
    <row r="44726" spans="53:53" x14ac:dyDescent="0.3">
      <c r="BA44726" s="2"/>
    </row>
    <row r="44727" spans="53:53" x14ac:dyDescent="0.3">
      <c r="BA44727" s="2"/>
    </row>
    <row r="44728" spans="53:53" x14ac:dyDescent="0.3">
      <c r="BA44728" s="2"/>
    </row>
    <row r="44729" spans="53:53" x14ac:dyDescent="0.3">
      <c r="BA44729" s="2"/>
    </row>
    <row r="44730" spans="53:53" x14ac:dyDescent="0.3">
      <c r="BA44730" s="2"/>
    </row>
    <row r="44731" spans="53:53" x14ac:dyDescent="0.3">
      <c r="BA44731" s="2"/>
    </row>
    <row r="44732" spans="53:53" x14ac:dyDescent="0.3">
      <c r="BA44732" s="2"/>
    </row>
    <row r="44733" spans="53:53" x14ac:dyDescent="0.3">
      <c r="BA44733" s="2"/>
    </row>
    <row r="44734" spans="53:53" x14ac:dyDescent="0.3">
      <c r="BA44734" s="2"/>
    </row>
    <row r="44735" spans="53:53" x14ac:dyDescent="0.3">
      <c r="BA44735" s="2"/>
    </row>
    <row r="44736" spans="53:53" x14ac:dyDescent="0.3">
      <c r="BA44736" s="2"/>
    </row>
    <row r="44737" spans="53:53" x14ac:dyDescent="0.3">
      <c r="BA44737" s="2"/>
    </row>
    <row r="44738" spans="53:53" x14ac:dyDescent="0.3">
      <c r="BA44738" s="2"/>
    </row>
    <row r="44739" spans="53:53" x14ac:dyDescent="0.3">
      <c r="BA44739" s="2"/>
    </row>
    <row r="44740" spans="53:53" x14ac:dyDescent="0.3">
      <c r="BA44740" s="2"/>
    </row>
    <row r="44741" spans="53:53" x14ac:dyDescent="0.3">
      <c r="BA44741" s="2"/>
    </row>
    <row r="44742" spans="53:53" x14ac:dyDescent="0.3">
      <c r="BA44742" s="2"/>
    </row>
    <row r="44743" spans="53:53" x14ac:dyDescent="0.3">
      <c r="BA44743" s="2"/>
    </row>
    <row r="44744" spans="53:53" x14ac:dyDescent="0.3">
      <c r="BA44744" s="2"/>
    </row>
    <row r="44745" spans="53:53" x14ac:dyDescent="0.3">
      <c r="BA44745" s="2"/>
    </row>
    <row r="44746" spans="53:53" x14ac:dyDescent="0.3">
      <c r="BA44746" s="2"/>
    </row>
    <row r="44747" spans="53:53" x14ac:dyDescent="0.3">
      <c r="BA44747" s="2"/>
    </row>
    <row r="44748" spans="53:53" x14ac:dyDescent="0.3">
      <c r="BA44748" s="2"/>
    </row>
    <row r="44749" spans="53:53" x14ac:dyDescent="0.3">
      <c r="BA44749" s="2"/>
    </row>
    <row r="44750" spans="53:53" x14ac:dyDescent="0.3">
      <c r="BA44750" s="2"/>
    </row>
    <row r="44751" spans="53:53" x14ac:dyDescent="0.3">
      <c r="BA44751" s="2"/>
    </row>
    <row r="44752" spans="53:53" x14ac:dyDescent="0.3">
      <c r="BA44752" s="2"/>
    </row>
    <row r="44753" spans="53:53" x14ac:dyDescent="0.3">
      <c r="BA44753" s="2"/>
    </row>
    <row r="44754" spans="53:53" x14ac:dyDescent="0.3">
      <c r="BA44754" s="2"/>
    </row>
    <row r="44755" spans="53:53" x14ac:dyDescent="0.3">
      <c r="BA44755" s="2"/>
    </row>
    <row r="44756" spans="53:53" x14ac:dyDescent="0.3">
      <c r="BA44756" s="2"/>
    </row>
    <row r="44757" spans="53:53" x14ac:dyDescent="0.3">
      <c r="BA44757" s="2"/>
    </row>
    <row r="44758" spans="53:53" x14ac:dyDescent="0.3">
      <c r="BA44758" s="2"/>
    </row>
    <row r="44759" spans="53:53" x14ac:dyDescent="0.3">
      <c r="BA44759" s="2"/>
    </row>
    <row r="44760" spans="53:53" x14ac:dyDescent="0.3">
      <c r="BA44760" s="2"/>
    </row>
    <row r="44761" spans="53:53" x14ac:dyDescent="0.3">
      <c r="BA44761" s="2"/>
    </row>
    <row r="44762" spans="53:53" x14ac:dyDescent="0.3">
      <c r="BA44762" s="2"/>
    </row>
    <row r="44763" spans="53:53" x14ac:dyDescent="0.3">
      <c r="BA44763" s="2"/>
    </row>
    <row r="44764" spans="53:53" x14ac:dyDescent="0.3">
      <c r="BA44764" s="2"/>
    </row>
    <row r="44765" spans="53:53" x14ac:dyDescent="0.3">
      <c r="BA44765" s="2"/>
    </row>
    <row r="44766" spans="53:53" x14ac:dyDescent="0.3">
      <c r="BA44766" s="2"/>
    </row>
    <row r="44767" spans="53:53" x14ac:dyDescent="0.3">
      <c r="BA44767" s="2"/>
    </row>
    <row r="44768" spans="53:53" x14ac:dyDescent="0.3">
      <c r="BA44768" s="2"/>
    </row>
    <row r="44769" spans="53:53" x14ac:dyDescent="0.3">
      <c r="BA44769" s="2"/>
    </row>
    <row r="44770" spans="53:53" x14ac:dyDescent="0.3">
      <c r="BA44770" s="2"/>
    </row>
    <row r="44771" spans="53:53" x14ac:dyDescent="0.3">
      <c r="BA44771" s="2"/>
    </row>
    <row r="44772" spans="53:53" x14ac:dyDescent="0.3">
      <c r="BA44772" s="2"/>
    </row>
    <row r="44773" spans="53:53" x14ac:dyDescent="0.3">
      <c r="BA44773" s="2"/>
    </row>
    <row r="44774" spans="53:53" x14ac:dyDescent="0.3">
      <c r="BA44774" s="2"/>
    </row>
    <row r="44775" spans="53:53" x14ac:dyDescent="0.3">
      <c r="BA44775" s="2"/>
    </row>
    <row r="44776" spans="53:53" x14ac:dyDescent="0.3">
      <c r="BA44776" s="2"/>
    </row>
    <row r="44777" spans="53:53" x14ac:dyDescent="0.3">
      <c r="BA44777" s="2"/>
    </row>
    <row r="44778" spans="53:53" x14ac:dyDescent="0.3">
      <c r="BA44778" s="2"/>
    </row>
    <row r="44779" spans="53:53" x14ac:dyDescent="0.3">
      <c r="BA44779" s="2"/>
    </row>
    <row r="44780" spans="53:53" x14ac:dyDescent="0.3">
      <c r="BA44780" s="2"/>
    </row>
    <row r="44781" spans="53:53" x14ac:dyDescent="0.3">
      <c r="BA44781" s="2"/>
    </row>
    <row r="44782" spans="53:53" x14ac:dyDescent="0.3">
      <c r="BA44782" s="2"/>
    </row>
    <row r="44783" spans="53:53" x14ac:dyDescent="0.3">
      <c r="BA44783" s="2"/>
    </row>
    <row r="44784" spans="53:53" x14ac:dyDescent="0.3">
      <c r="BA44784" s="2"/>
    </row>
    <row r="44785" spans="53:53" x14ac:dyDescent="0.3">
      <c r="BA44785" s="2"/>
    </row>
    <row r="44786" spans="53:53" x14ac:dyDescent="0.3">
      <c r="BA44786" s="2"/>
    </row>
    <row r="44787" spans="53:53" x14ac:dyDescent="0.3">
      <c r="BA44787" s="2"/>
    </row>
    <row r="44788" spans="53:53" x14ac:dyDescent="0.3">
      <c r="BA44788" s="2"/>
    </row>
    <row r="44789" spans="53:53" x14ac:dyDescent="0.3">
      <c r="BA44789" s="2"/>
    </row>
    <row r="44790" spans="53:53" x14ac:dyDescent="0.3">
      <c r="BA44790" s="2"/>
    </row>
    <row r="44791" spans="53:53" x14ac:dyDescent="0.3">
      <c r="BA44791" s="2"/>
    </row>
    <row r="44792" spans="53:53" x14ac:dyDescent="0.3">
      <c r="BA44792" s="2"/>
    </row>
    <row r="44793" spans="53:53" x14ac:dyDescent="0.3">
      <c r="BA44793" s="2"/>
    </row>
    <row r="44794" spans="53:53" x14ac:dyDescent="0.3">
      <c r="BA44794" s="2"/>
    </row>
    <row r="44795" spans="53:53" x14ac:dyDescent="0.3">
      <c r="BA44795" s="2"/>
    </row>
    <row r="44796" spans="53:53" x14ac:dyDescent="0.3">
      <c r="BA44796" s="2"/>
    </row>
    <row r="44797" spans="53:53" x14ac:dyDescent="0.3">
      <c r="BA44797" s="2"/>
    </row>
    <row r="44798" spans="53:53" x14ac:dyDescent="0.3">
      <c r="BA44798" s="2"/>
    </row>
    <row r="44799" spans="53:53" x14ac:dyDescent="0.3">
      <c r="BA44799" s="2"/>
    </row>
    <row r="44800" spans="53:53" x14ac:dyDescent="0.3">
      <c r="BA44800" s="2"/>
    </row>
    <row r="44801" spans="53:53" x14ac:dyDescent="0.3">
      <c r="BA44801" s="2"/>
    </row>
    <row r="44802" spans="53:53" x14ac:dyDescent="0.3">
      <c r="BA44802" s="2"/>
    </row>
    <row r="44803" spans="53:53" x14ac:dyDescent="0.3">
      <c r="BA44803" s="2"/>
    </row>
    <row r="44804" spans="53:53" x14ac:dyDescent="0.3">
      <c r="BA44804" s="2"/>
    </row>
    <row r="44805" spans="53:53" x14ac:dyDescent="0.3">
      <c r="BA44805" s="2"/>
    </row>
    <row r="44806" spans="53:53" x14ac:dyDescent="0.3">
      <c r="BA44806" s="2"/>
    </row>
    <row r="44807" spans="53:53" x14ac:dyDescent="0.3">
      <c r="BA44807" s="2"/>
    </row>
    <row r="44808" spans="53:53" x14ac:dyDescent="0.3">
      <c r="BA44808" s="2"/>
    </row>
    <row r="44809" spans="53:53" x14ac:dyDescent="0.3">
      <c r="BA44809" s="2"/>
    </row>
    <row r="44810" spans="53:53" x14ac:dyDescent="0.3">
      <c r="BA44810" s="2"/>
    </row>
    <row r="44811" spans="53:53" x14ac:dyDescent="0.3">
      <c r="BA44811" s="2"/>
    </row>
    <row r="44812" spans="53:53" x14ac:dyDescent="0.3">
      <c r="BA44812" s="2"/>
    </row>
    <row r="44813" spans="53:53" x14ac:dyDescent="0.3">
      <c r="BA44813" s="2"/>
    </row>
    <row r="44814" spans="53:53" x14ac:dyDescent="0.3">
      <c r="BA44814" s="2"/>
    </row>
    <row r="44815" spans="53:53" x14ac:dyDescent="0.3">
      <c r="BA44815" s="2"/>
    </row>
    <row r="44816" spans="53:53" x14ac:dyDescent="0.3">
      <c r="BA44816" s="2"/>
    </row>
    <row r="44817" spans="53:53" x14ac:dyDescent="0.3">
      <c r="BA44817" s="2"/>
    </row>
    <row r="44818" spans="53:53" x14ac:dyDescent="0.3">
      <c r="BA44818" s="2"/>
    </row>
    <row r="44819" spans="53:53" x14ac:dyDescent="0.3">
      <c r="BA44819" s="2"/>
    </row>
    <row r="44820" spans="53:53" x14ac:dyDescent="0.3">
      <c r="BA44820" s="2"/>
    </row>
    <row r="44821" spans="53:53" x14ac:dyDescent="0.3">
      <c r="BA44821" s="2"/>
    </row>
    <row r="44822" spans="53:53" x14ac:dyDescent="0.3">
      <c r="BA44822" s="2"/>
    </row>
    <row r="44823" spans="53:53" x14ac:dyDescent="0.3">
      <c r="BA44823" s="2"/>
    </row>
    <row r="44824" spans="53:53" x14ac:dyDescent="0.3">
      <c r="BA44824" s="2"/>
    </row>
    <row r="44825" spans="53:53" x14ac:dyDescent="0.3">
      <c r="BA44825" s="2"/>
    </row>
    <row r="44826" spans="53:53" x14ac:dyDescent="0.3">
      <c r="BA44826" s="2"/>
    </row>
    <row r="44827" spans="53:53" x14ac:dyDescent="0.3">
      <c r="BA44827" s="2"/>
    </row>
    <row r="44828" spans="53:53" x14ac:dyDescent="0.3">
      <c r="BA44828" s="2"/>
    </row>
    <row r="44829" spans="53:53" x14ac:dyDescent="0.3">
      <c r="BA44829" s="2"/>
    </row>
    <row r="44830" spans="53:53" x14ac:dyDescent="0.3">
      <c r="BA44830" s="2"/>
    </row>
    <row r="44831" spans="53:53" x14ac:dyDescent="0.3">
      <c r="BA44831" s="2"/>
    </row>
    <row r="44832" spans="53:53" x14ac:dyDescent="0.3">
      <c r="BA44832" s="2"/>
    </row>
    <row r="44833" spans="53:53" x14ac:dyDescent="0.3">
      <c r="BA44833" s="2"/>
    </row>
    <row r="44834" spans="53:53" x14ac:dyDescent="0.3">
      <c r="BA44834" s="2"/>
    </row>
    <row r="44835" spans="53:53" x14ac:dyDescent="0.3">
      <c r="BA44835" s="2"/>
    </row>
    <row r="44836" spans="53:53" x14ac:dyDescent="0.3">
      <c r="BA44836" s="2"/>
    </row>
    <row r="44837" spans="53:53" x14ac:dyDescent="0.3">
      <c r="BA44837" s="2"/>
    </row>
    <row r="44838" spans="53:53" x14ac:dyDescent="0.3">
      <c r="BA44838" s="2"/>
    </row>
    <row r="44839" spans="53:53" x14ac:dyDescent="0.3">
      <c r="BA44839" s="2"/>
    </row>
    <row r="44840" spans="53:53" x14ac:dyDescent="0.3">
      <c r="BA44840" s="2"/>
    </row>
    <row r="44841" spans="53:53" x14ac:dyDescent="0.3">
      <c r="BA44841" s="2"/>
    </row>
    <row r="44842" spans="53:53" x14ac:dyDescent="0.3">
      <c r="BA44842" s="2"/>
    </row>
    <row r="44843" spans="53:53" x14ac:dyDescent="0.3">
      <c r="BA44843" s="2"/>
    </row>
    <row r="44844" spans="53:53" x14ac:dyDescent="0.3">
      <c r="BA44844" s="2"/>
    </row>
    <row r="44845" spans="53:53" x14ac:dyDescent="0.3">
      <c r="BA44845" s="2"/>
    </row>
    <row r="44846" spans="53:53" x14ac:dyDescent="0.3">
      <c r="BA44846" s="2"/>
    </row>
    <row r="44847" spans="53:53" x14ac:dyDescent="0.3">
      <c r="BA44847" s="2"/>
    </row>
    <row r="44848" spans="53:53" x14ac:dyDescent="0.3">
      <c r="BA44848" s="2"/>
    </row>
    <row r="44849" spans="53:53" x14ac:dyDescent="0.3">
      <c r="BA44849" s="2"/>
    </row>
    <row r="44850" spans="53:53" x14ac:dyDescent="0.3">
      <c r="BA44850" s="2"/>
    </row>
    <row r="44851" spans="53:53" x14ac:dyDescent="0.3">
      <c r="BA44851" s="2"/>
    </row>
    <row r="44852" spans="53:53" x14ac:dyDescent="0.3">
      <c r="BA44852" s="2"/>
    </row>
    <row r="44853" spans="53:53" x14ac:dyDescent="0.3">
      <c r="BA44853" s="2"/>
    </row>
    <row r="44854" spans="53:53" x14ac:dyDescent="0.3">
      <c r="BA44854" s="2"/>
    </row>
    <row r="44855" spans="53:53" x14ac:dyDescent="0.3">
      <c r="BA44855" s="2"/>
    </row>
    <row r="44856" spans="53:53" x14ac:dyDescent="0.3">
      <c r="BA44856" s="2"/>
    </row>
    <row r="44857" spans="53:53" x14ac:dyDescent="0.3">
      <c r="BA44857" s="2"/>
    </row>
    <row r="44858" spans="53:53" x14ac:dyDescent="0.3">
      <c r="BA44858" s="2"/>
    </row>
    <row r="44859" spans="53:53" x14ac:dyDescent="0.3">
      <c r="BA44859" s="2"/>
    </row>
    <row r="44860" spans="53:53" x14ac:dyDescent="0.3">
      <c r="BA44860" s="2"/>
    </row>
    <row r="44861" spans="53:53" x14ac:dyDescent="0.3">
      <c r="BA44861" s="2"/>
    </row>
    <row r="44862" spans="53:53" x14ac:dyDescent="0.3">
      <c r="BA44862" s="2"/>
    </row>
    <row r="44863" spans="53:53" x14ac:dyDescent="0.3">
      <c r="BA44863" s="2"/>
    </row>
    <row r="44864" spans="53:53" x14ac:dyDescent="0.3">
      <c r="BA44864" s="2"/>
    </row>
    <row r="44865" spans="53:53" x14ac:dyDescent="0.3">
      <c r="BA44865" s="2"/>
    </row>
    <row r="44866" spans="53:53" x14ac:dyDescent="0.3">
      <c r="BA44866" s="2"/>
    </row>
    <row r="44867" spans="53:53" x14ac:dyDescent="0.3">
      <c r="BA44867" s="2"/>
    </row>
    <row r="44868" spans="53:53" x14ac:dyDescent="0.3">
      <c r="BA44868" s="2"/>
    </row>
    <row r="44869" spans="53:53" x14ac:dyDescent="0.3">
      <c r="BA44869" s="2"/>
    </row>
    <row r="44870" spans="53:53" x14ac:dyDescent="0.3">
      <c r="BA44870" s="2"/>
    </row>
    <row r="44871" spans="53:53" x14ac:dyDescent="0.3">
      <c r="BA44871" s="2"/>
    </row>
    <row r="44872" spans="53:53" x14ac:dyDescent="0.3">
      <c r="BA44872" s="2"/>
    </row>
    <row r="44873" spans="53:53" x14ac:dyDescent="0.3">
      <c r="BA44873" s="2"/>
    </row>
    <row r="44874" spans="53:53" x14ac:dyDescent="0.3">
      <c r="BA44874" s="2"/>
    </row>
    <row r="44875" spans="53:53" x14ac:dyDescent="0.3">
      <c r="BA44875" s="2"/>
    </row>
    <row r="44876" spans="53:53" x14ac:dyDescent="0.3">
      <c r="BA44876" s="2"/>
    </row>
    <row r="44877" spans="53:53" x14ac:dyDescent="0.3">
      <c r="BA44877" s="2"/>
    </row>
    <row r="44878" spans="53:53" x14ac:dyDescent="0.3">
      <c r="BA44878" s="2"/>
    </row>
    <row r="44879" spans="53:53" x14ac:dyDescent="0.3">
      <c r="BA44879" s="2"/>
    </row>
    <row r="44880" spans="53:53" x14ac:dyDescent="0.3">
      <c r="BA44880" s="2"/>
    </row>
    <row r="44881" spans="53:53" x14ac:dyDescent="0.3">
      <c r="BA44881" s="2"/>
    </row>
    <row r="44882" spans="53:53" x14ac:dyDescent="0.3">
      <c r="BA44882" s="2"/>
    </row>
    <row r="44883" spans="53:53" x14ac:dyDescent="0.3">
      <c r="BA44883" s="2"/>
    </row>
    <row r="44884" spans="53:53" x14ac:dyDescent="0.3">
      <c r="BA44884" s="2"/>
    </row>
    <row r="44885" spans="53:53" x14ac:dyDescent="0.3">
      <c r="BA44885" s="2"/>
    </row>
    <row r="44886" spans="53:53" x14ac:dyDescent="0.3">
      <c r="BA44886" s="2"/>
    </row>
    <row r="44887" spans="53:53" x14ac:dyDescent="0.3">
      <c r="BA44887" s="2"/>
    </row>
    <row r="44888" spans="53:53" x14ac:dyDescent="0.3">
      <c r="BA44888" s="2"/>
    </row>
    <row r="44889" spans="53:53" x14ac:dyDescent="0.3">
      <c r="BA44889" s="2"/>
    </row>
    <row r="44890" spans="53:53" x14ac:dyDescent="0.3">
      <c r="BA44890" s="2"/>
    </row>
    <row r="44891" spans="53:53" x14ac:dyDescent="0.3">
      <c r="BA44891" s="2"/>
    </row>
    <row r="44892" spans="53:53" x14ac:dyDescent="0.3">
      <c r="BA44892" s="2"/>
    </row>
    <row r="44893" spans="53:53" x14ac:dyDescent="0.3">
      <c r="BA44893" s="2"/>
    </row>
    <row r="44894" spans="53:53" x14ac:dyDescent="0.3">
      <c r="BA44894" s="2"/>
    </row>
    <row r="44895" spans="53:53" x14ac:dyDescent="0.3">
      <c r="BA44895" s="2"/>
    </row>
    <row r="44896" spans="53:53" x14ac:dyDescent="0.3">
      <c r="BA44896" s="2"/>
    </row>
    <row r="44897" spans="53:53" x14ac:dyDescent="0.3">
      <c r="BA44897" s="2"/>
    </row>
    <row r="44898" spans="53:53" x14ac:dyDescent="0.3">
      <c r="BA44898" s="2"/>
    </row>
    <row r="44899" spans="53:53" x14ac:dyDescent="0.3">
      <c r="BA44899" s="2"/>
    </row>
    <row r="44900" spans="53:53" x14ac:dyDescent="0.3">
      <c r="BA44900" s="2"/>
    </row>
    <row r="44901" spans="53:53" x14ac:dyDescent="0.3">
      <c r="BA44901" s="2"/>
    </row>
    <row r="44902" spans="53:53" x14ac:dyDescent="0.3">
      <c r="BA44902" s="2"/>
    </row>
    <row r="44903" spans="53:53" x14ac:dyDescent="0.3">
      <c r="BA44903" s="2"/>
    </row>
    <row r="44904" spans="53:53" x14ac:dyDescent="0.3">
      <c r="BA44904" s="2"/>
    </row>
    <row r="44905" spans="53:53" x14ac:dyDescent="0.3">
      <c r="BA44905" s="2"/>
    </row>
    <row r="44906" spans="53:53" x14ac:dyDescent="0.3">
      <c r="BA44906" s="2"/>
    </row>
    <row r="44907" spans="53:53" x14ac:dyDescent="0.3">
      <c r="BA44907" s="2"/>
    </row>
    <row r="44908" spans="53:53" x14ac:dyDescent="0.3">
      <c r="BA44908" s="2"/>
    </row>
    <row r="44909" spans="53:53" x14ac:dyDescent="0.3">
      <c r="BA44909" s="2"/>
    </row>
    <row r="44910" spans="53:53" x14ac:dyDescent="0.3">
      <c r="BA44910" s="2"/>
    </row>
    <row r="44911" spans="53:53" x14ac:dyDescent="0.3">
      <c r="BA44911" s="2"/>
    </row>
    <row r="44912" spans="53:53" x14ac:dyDescent="0.3">
      <c r="BA44912" s="2"/>
    </row>
    <row r="44913" spans="53:53" x14ac:dyDescent="0.3">
      <c r="BA44913" s="2"/>
    </row>
    <row r="44914" spans="53:53" x14ac:dyDescent="0.3">
      <c r="BA44914" s="2"/>
    </row>
    <row r="44915" spans="53:53" x14ac:dyDescent="0.3">
      <c r="BA44915" s="2"/>
    </row>
    <row r="44916" spans="53:53" x14ac:dyDescent="0.3">
      <c r="BA44916" s="2"/>
    </row>
    <row r="44917" spans="53:53" x14ac:dyDescent="0.3">
      <c r="BA44917" s="2"/>
    </row>
    <row r="44918" spans="53:53" x14ac:dyDescent="0.3">
      <c r="BA44918" s="2"/>
    </row>
    <row r="44919" spans="53:53" x14ac:dyDescent="0.3">
      <c r="BA44919" s="2"/>
    </row>
    <row r="44920" spans="53:53" x14ac:dyDescent="0.3">
      <c r="BA44920" s="2"/>
    </row>
    <row r="44921" spans="53:53" x14ac:dyDescent="0.3">
      <c r="BA44921" s="2"/>
    </row>
    <row r="44922" spans="53:53" x14ac:dyDescent="0.3">
      <c r="BA44922" s="2"/>
    </row>
    <row r="44923" spans="53:53" x14ac:dyDescent="0.3">
      <c r="BA44923" s="2"/>
    </row>
    <row r="44924" spans="53:53" x14ac:dyDescent="0.3">
      <c r="BA44924" s="2"/>
    </row>
    <row r="44925" spans="53:53" x14ac:dyDescent="0.3">
      <c r="BA44925" s="2"/>
    </row>
    <row r="44926" spans="53:53" x14ac:dyDescent="0.3">
      <c r="BA44926" s="2"/>
    </row>
    <row r="44927" spans="53:53" x14ac:dyDescent="0.3">
      <c r="BA44927" s="2"/>
    </row>
    <row r="44928" spans="53:53" x14ac:dyDescent="0.3">
      <c r="BA44928" s="2"/>
    </row>
    <row r="44929" spans="53:53" x14ac:dyDescent="0.3">
      <c r="BA44929" s="2"/>
    </row>
    <row r="44930" spans="53:53" x14ac:dyDescent="0.3">
      <c r="BA44930" s="2"/>
    </row>
    <row r="44931" spans="53:53" x14ac:dyDescent="0.3">
      <c r="BA44931" s="2"/>
    </row>
    <row r="44932" spans="53:53" x14ac:dyDescent="0.3">
      <c r="BA44932" s="2"/>
    </row>
    <row r="44933" spans="53:53" x14ac:dyDescent="0.3">
      <c r="BA44933" s="2"/>
    </row>
    <row r="44934" spans="53:53" x14ac:dyDescent="0.3">
      <c r="BA44934" s="2"/>
    </row>
    <row r="44935" spans="53:53" x14ac:dyDescent="0.3">
      <c r="BA44935" s="2"/>
    </row>
    <row r="44936" spans="53:53" x14ac:dyDescent="0.3">
      <c r="BA44936" s="2"/>
    </row>
    <row r="44937" spans="53:53" x14ac:dyDescent="0.3">
      <c r="BA44937" s="2"/>
    </row>
    <row r="44938" spans="53:53" x14ac:dyDescent="0.3">
      <c r="BA44938" s="2"/>
    </row>
    <row r="44939" spans="53:53" x14ac:dyDescent="0.3">
      <c r="BA44939" s="2"/>
    </row>
    <row r="44940" spans="53:53" x14ac:dyDescent="0.3">
      <c r="BA44940" s="2"/>
    </row>
    <row r="44941" spans="53:53" x14ac:dyDescent="0.3">
      <c r="BA44941" s="2"/>
    </row>
    <row r="44942" spans="53:53" x14ac:dyDescent="0.3">
      <c r="BA44942" s="2"/>
    </row>
    <row r="44943" spans="53:53" x14ac:dyDescent="0.3">
      <c r="BA44943" s="2"/>
    </row>
    <row r="44944" spans="53:53" x14ac:dyDescent="0.3">
      <c r="BA44944" s="2"/>
    </row>
    <row r="44945" spans="53:53" x14ac:dyDescent="0.3">
      <c r="BA44945" s="2"/>
    </row>
    <row r="44946" spans="53:53" x14ac:dyDescent="0.3">
      <c r="BA44946" s="2"/>
    </row>
    <row r="44947" spans="53:53" x14ac:dyDescent="0.3">
      <c r="BA44947" s="2"/>
    </row>
    <row r="44948" spans="53:53" x14ac:dyDescent="0.3">
      <c r="BA44948" s="2"/>
    </row>
    <row r="44949" spans="53:53" x14ac:dyDescent="0.3">
      <c r="BA44949" s="2"/>
    </row>
    <row r="44950" spans="53:53" x14ac:dyDescent="0.3">
      <c r="BA44950" s="2"/>
    </row>
    <row r="44951" spans="53:53" x14ac:dyDescent="0.3">
      <c r="BA44951" s="2"/>
    </row>
    <row r="44952" spans="53:53" x14ac:dyDescent="0.3">
      <c r="BA44952" s="2"/>
    </row>
    <row r="44953" spans="53:53" x14ac:dyDescent="0.3">
      <c r="BA44953" s="2"/>
    </row>
    <row r="44954" spans="53:53" x14ac:dyDescent="0.3">
      <c r="BA44954" s="2"/>
    </row>
    <row r="44955" spans="53:53" x14ac:dyDescent="0.3">
      <c r="BA44955" s="2"/>
    </row>
    <row r="44956" spans="53:53" x14ac:dyDescent="0.3">
      <c r="BA44956" s="2"/>
    </row>
    <row r="44957" spans="53:53" x14ac:dyDescent="0.3">
      <c r="BA44957" s="2"/>
    </row>
    <row r="44958" spans="53:53" x14ac:dyDescent="0.3">
      <c r="BA44958" s="2"/>
    </row>
    <row r="44959" spans="53:53" x14ac:dyDescent="0.3">
      <c r="BA44959" s="2"/>
    </row>
    <row r="44960" spans="53:53" x14ac:dyDescent="0.3">
      <c r="BA44960" s="2"/>
    </row>
    <row r="44961" spans="53:53" x14ac:dyDescent="0.3">
      <c r="BA44961" s="2"/>
    </row>
    <row r="44962" spans="53:53" x14ac:dyDescent="0.3">
      <c r="BA44962" s="2"/>
    </row>
    <row r="44963" spans="53:53" x14ac:dyDescent="0.3">
      <c r="BA44963" s="2"/>
    </row>
    <row r="44964" spans="53:53" x14ac:dyDescent="0.3">
      <c r="BA44964" s="2"/>
    </row>
    <row r="44965" spans="53:53" x14ac:dyDescent="0.3">
      <c r="BA44965" s="2"/>
    </row>
    <row r="44966" spans="53:53" x14ac:dyDescent="0.3">
      <c r="BA44966" s="2"/>
    </row>
    <row r="44967" spans="53:53" x14ac:dyDescent="0.3">
      <c r="BA44967" s="2"/>
    </row>
    <row r="44968" spans="53:53" x14ac:dyDescent="0.3">
      <c r="BA44968" s="2"/>
    </row>
    <row r="44969" spans="53:53" x14ac:dyDescent="0.3">
      <c r="BA44969" s="2"/>
    </row>
    <row r="44970" spans="53:53" x14ac:dyDescent="0.3">
      <c r="BA44970" s="2"/>
    </row>
    <row r="44971" spans="53:53" x14ac:dyDescent="0.3">
      <c r="BA44971" s="2"/>
    </row>
    <row r="44972" spans="53:53" x14ac:dyDescent="0.3">
      <c r="BA44972" s="2"/>
    </row>
    <row r="44973" spans="53:53" x14ac:dyDescent="0.3">
      <c r="BA44973" s="2"/>
    </row>
    <row r="44974" spans="53:53" x14ac:dyDescent="0.3">
      <c r="BA44974" s="2"/>
    </row>
    <row r="44975" spans="53:53" x14ac:dyDescent="0.3">
      <c r="BA44975" s="2"/>
    </row>
    <row r="44976" spans="53:53" x14ac:dyDescent="0.3">
      <c r="BA44976" s="2"/>
    </row>
    <row r="44977" spans="53:53" x14ac:dyDescent="0.3">
      <c r="BA44977" s="2"/>
    </row>
    <row r="44978" spans="53:53" x14ac:dyDescent="0.3">
      <c r="BA44978" s="2"/>
    </row>
    <row r="44979" spans="53:53" x14ac:dyDescent="0.3">
      <c r="BA44979" s="2"/>
    </row>
    <row r="44980" spans="53:53" x14ac:dyDescent="0.3">
      <c r="BA44980" s="2"/>
    </row>
    <row r="44981" spans="53:53" x14ac:dyDescent="0.3">
      <c r="BA44981" s="2"/>
    </row>
    <row r="44982" spans="53:53" x14ac:dyDescent="0.3">
      <c r="BA44982" s="2"/>
    </row>
    <row r="44983" spans="53:53" x14ac:dyDescent="0.3">
      <c r="BA44983" s="2"/>
    </row>
    <row r="44984" spans="53:53" x14ac:dyDescent="0.3">
      <c r="BA44984" s="2"/>
    </row>
    <row r="44985" spans="53:53" x14ac:dyDescent="0.3">
      <c r="BA44985" s="2"/>
    </row>
    <row r="44986" spans="53:53" x14ac:dyDescent="0.3">
      <c r="BA44986" s="2"/>
    </row>
    <row r="44987" spans="53:53" x14ac:dyDescent="0.3">
      <c r="BA44987" s="2"/>
    </row>
    <row r="44988" spans="53:53" x14ac:dyDescent="0.3">
      <c r="BA44988" s="2"/>
    </row>
    <row r="44989" spans="53:53" x14ac:dyDescent="0.3">
      <c r="BA44989" s="2"/>
    </row>
    <row r="44990" spans="53:53" x14ac:dyDescent="0.3">
      <c r="BA44990" s="2"/>
    </row>
    <row r="44991" spans="53:53" x14ac:dyDescent="0.3">
      <c r="BA44991" s="2"/>
    </row>
    <row r="44992" spans="53:53" x14ac:dyDescent="0.3">
      <c r="BA44992" s="2"/>
    </row>
    <row r="44993" spans="53:53" x14ac:dyDescent="0.3">
      <c r="BA44993" s="2"/>
    </row>
    <row r="44994" spans="53:53" x14ac:dyDescent="0.3">
      <c r="BA44994" s="2"/>
    </row>
    <row r="44995" spans="53:53" x14ac:dyDescent="0.3">
      <c r="BA44995" s="2"/>
    </row>
    <row r="44996" spans="53:53" x14ac:dyDescent="0.3">
      <c r="BA44996" s="2"/>
    </row>
    <row r="44997" spans="53:53" x14ac:dyDescent="0.3">
      <c r="BA44997" s="2"/>
    </row>
    <row r="44998" spans="53:53" x14ac:dyDescent="0.3">
      <c r="BA44998" s="2"/>
    </row>
    <row r="44999" spans="53:53" x14ac:dyDescent="0.3">
      <c r="BA44999" s="2"/>
    </row>
    <row r="45000" spans="53:53" x14ac:dyDescent="0.3">
      <c r="BA45000" s="2"/>
    </row>
    <row r="45001" spans="53:53" x14ac:dyDescent="0.3">
      <c r="BA45001" s="2"/>
    </row>
    <row r="45002" spans="53:53" x14ac:dyDescent="0.3">
      <c r="BA45002" s="2"/>
    </row>
    <row r="45003" spans="53:53" x14ac:dyDescent="0.3">
      <c r="BA45003" s="2"/>
    </row>
    <row r="45004" spans="53:53" x14ac:dyDescent="0.3">
      <c r="BA45004" s="2"/>
    </row>
    <row r="45005" spans="53:53" x14ac:dyDescent="0.3">
      <c r="BA45005" s="2"/>
    </row>
    <row r="45006" spans="53:53" x14ac:dyDescent="0.3">
      <c r="BA45006" s="2"/>
    </row>
    <row r="45007" spans="53:53" x14ac:dyDescent="0.3">
      <c r="BA45007" s="2"/>
    </row>
    <row r="45008" spans="53:53" x14ac:dyDescent="0.3">
      <c r="BA45008" s="2"/>
    </row>
    <row r="45009" spans="53:53" x14ac:dyDescent="0.3">
      <c r="BA45009" s="2"/>
    </row>
    <row r="45010" spans="53:53" x14ac:dyDescent="0.3">
      <c r="BA45010" s="2"/>
    </row>
    <row r="45011" spans="53:53" x14ac:dyDescent="0.3">
      <c r="BA45011" s="2"/>
    </row>
    <row r="45012" spans="53:53" x14ac:dyDescent="0.3">
      <c r="BA45012" s="2"/>
    </row>
    <row r="45013" spans="53:53" x14ac:dyDescent="0.3">
      <c r="BA45013" s="2"/>
    </row>
    <row r="45014" spans="53:53" x14ac:dyDescent="0.3">
      <c r="BA45014" s="2"/>
    </row>
    <row r="45015" spans="53:53" x14ac:dyDescent="0.3">
      <c r="BA45015" s="2"/>
    </row>
    <row r="45016" spans="53:53" x14ac:dyDescent="0.3">
      <c r="BA45016" s="2"/>
    </row>
    <row r="45017" spans="53:53" x14ac:dyDescent="0.3">
      <c r="BA45017" s="2"/>
    </row>
    <row r="45018" spans="53:53" x14ac:dyDescent="0.3">
      <c r="BA45018" s="2"/>
    </row>
    <row r="45019" spans="53:53" x14ac:dyDescent="0.3">
      <c r="BA45019" s="2"/>
    </row>
    <row r="45020" spans="53:53" x14ac:dyDescent="0.3">
      <c r="BA45020" s="2"/>
    </row>
    <row r="45021" spans="53:53" x14ac:dyDescent="0.3">
      <c r="BA45021" s="2"/>
    </row>
    <row r="45022" spans="53:53" x14ac:dyDescent="0.3">
      <c r="BA45022" s="2"/>
    </row>
    <row r="45023" spans="53:53" x14ac:dyDescent="0.3">
      <c r="BA45023" s="2"/>
    </row>
    <row r="45024" spans="53:53" x14ac:dyDescent="0.3">
      <c r="BA45024" s="2"/>
    </row>
    <row r="45025" spans="53:53" x14ac:dyDescent="0.3">
      <c r="BA45025" s="2"/>
    </row>
    <row r="45026" spans="53:53" x14ac:dyDescent="0.3">
      <c r="BA45026" s="2"/>
    </row>
    <row r="45027" spans="53:53" x14ac:dyDescent="0.3">
      <c r="BA45027" s="2"/>
    </row>
    <row r="45028" spans="53:53" x14ac:dyDescent="0.3">
      <c r="BA45028" s="2"/>
    </row>
    <row r="45029" spans="53:53" x14ac:dyDescent="0.3">
      <c r="BA45029" s="2"/>
    </row>
    <row r="45030" spans="53:53" x14ac:dyDescent="0.3">
      <c r="BA45030" s="2"/>
    </row>
    <row r="45031" spans="53:53" x14ac:dyDescent="0.3">
      <c r="BA45031" s="2"/>
    </row>
    <row r="45032" spans="53:53" x14ac:dyDescent="0.3">
      <c r="BA45032" s="2"/>
    </row>
    <row r="45033" spans="53:53" x14ac:dyDescent="0.3">
      <c r="BA45033" s="2"/>
    </row>
    <row r="45034" spans="53:53" x14ac:dyDescent="0.3">
      <c r="BA45034" s="2"/>
    </row>
    <row r="45035" spans="53:53" x14ac:dyDescent="0.3">
      <c r="BA45035" s="2"/>
    </row>
    <row r="45036" spans="53:53" x14ac:dyDescent="0.3">
      <c r="BA45036" s="2"/>
    </row>
    <row r="45037" spans="53:53" x14ac:dyDescent="0.3">
      <c r="BA45037" s="2"/>
    </row>
    <row r="45038" spans="53:53" x14ac:dyDescent="0.3">
      <c r="BA45038" s="2"/>
    </row>
    <row r="45039" spans="53:53" x14ac:dyDescent="0.3">
      <c r="BA45039" s="2"/>
    </row>
    <row r="45040" spans="53:53" x14ac:dyDescent="0.3">
      <c r="BA45040" s="2"/>
    </row>
    <row r="45041" spans="53:53" x14ac:dyDescent="0.3">
      <c r="BA45041" s="2"/>
    </row>
    <row r="45042" spans="53:53" x14ac:dyDescent="0.3">
      <c r="BA45042" s="2"/>
    </row>
    <row r="45043" spans="53:53" x14ac:dyDescent="0.3">
      <c r="BA45043" s="2"/>
    </row>
    <row r="45044" spans="53:53" x14ac:dyDescent="0.3">
      <c r="BA45044" s="2"/>
    </row>
    <row r="45045" spans="53:53" x14ac:dyDescent="0.3">
      <c r="BA45045" s="2"/>
    </row>
    <row r="45046" spans="53:53" x14ac:dyDescent="0.3">
      <c r="BA45046" s="2"/>
    </row>
    <row r="45047" spans="53:53" x14ac:dyDescent="0.3">
      <c r="BA45047" s="2"/>
    </row>
    <row r="45048" spans="53:53" x14ac:dyDescent="0.3">
      <c r="BA45048" s="2"/>
    </row>
    <row r="45049" spans="53:53" x14ac:dyDescent="0.3">
      <c r="BA45049" s="2"/>
    </row>
    <row r="45050" spans="53:53" x14ac:dyDescent="0.3">
      <c r="BA45050" s="2"/>
    </row>
    <row r="45051" spans="53:53" x14ac:dyDescent="0.3">
      <c r="BA45051" s="2"/>
    </row>
    <row r="45052" spans="53:53" x14ac:dyDescent="0.3">
      <c r="BA45052" s="2"/>
    </row>
    <row r="45053" spans="53:53" x14ac:dyDescent="0.3">
      <c r="BA45053" s="2"/>
    </row>
    <row r="45054" spans="53:53" x14ac:dyDescent="0.3">
      <c r="BA45054" s="2"/>
    </row>
    <row r="45055" spans="53:53" x14ac:dyDescent="0.3">
      <c r="BA45055" s="2"/>
    </row>
    <row r="45056" spans="53:53" x14ac:dyDescent="0.3">
      <c r="BA45056" s="2"/>
    </row>
    <row r="45057" spans="53:53" x14ac:dyDescent="0.3">
      <c r="BA45057" s="2"/>
    </row>
    <row r="45058" spans="53:53" x14ac:dyDescent="0.3">
      <c r="BA45058" s="2"/>
    </row>
    <row r="45059" spans="53:53" x14ac:dyDescent="0.3">
      <c r="BA45059" s="2"/>
    </row>
    <row r="45060" spans="53:53" x14ac:dyDescent="0.3">
      <c r="BA45060" s="2"/>
    </row>
    <row r="45061" spans="53:53" x14ac:dyDescent="0.3">
      <c r="BA45061" s="2"/>
    </row>
    <row r="45062" spans="53:53" x14ac:dyDescent="0.3">
      <c r="BA45062" s="2"/>
    </row>
    <row r="45063" spans="53:53" x14ac:dyDescent="0.3">
      <c r="BA45063" s="2"/>
    </row>
    <row r="45064" spans="53:53" x14ac:dyDescent="0.3">
      <c r="BA45064" s="2"/>
    </row>
    <row r="45065" spans="53:53" x14ac:dyDescent="0.3">
      <c r="BA45065" s="2"/>
    </row>
    <row r="45066" spans="53:53" x14ac:dyDescent="0.3">
      <c r="BA45066" s="2"/>
    </row>
    <row r="45067" spans="53:53" x14ac:dyDescent="0.3">
      <c r="BA45067" s="2"/>
    </row>
    <row r="45068" spans="53:53" x14ac:dyDescent="0.3">
      <c r="BA45068" s="2"/>
    </row>
    <row r="45069" spans="53:53" x14ac:dyDescent="0.3">
      <c r="BA45069" s="2"/>
    </row>
    <row r="45070" spans="53:53" x14ac:dyDescent="0.3">
      <c r="BA45070" s="2"/>
    </row>
    <row r="45071" spans="53:53" x14ac:dyDescent="0.3">
      <c r="BA45071" s="2"/>
    </row>
    <row r="45072" spans="53:53" x14ac:dyDescent="0.3">
      <c r="BA45072" s="2"/>
    </row>
    <row r="45073" spans="53:53" x14ac:dyDescent="0.3">
      <c r="BA45073" s="2"/>
    </row>
    <row r="45074" spans="53:53" x14ac:dyDescent="0.3">
      <c r="BA45074" s="2"/>
    </row>
    <row r="45075" spans="53:53" x14ac:dyDescent="0.3">
      <c r="BA45075" s="2"/>
    </row>
    <row r="45076" spans="53:53" x14ac:dyDescent="0.3">
      <c r="BA45076" s="2"/>
    </row>
    <row r="45077" spans="53:53" x14ac:dyDescent="0.3">
      <c r="BA45077" s="2"/>
    </row>
    <row r="45078" spans="53:53" x14ac:dyDescent="0.3">
      <c r="BA45078" s="2"/>
    </row>
    <row r="45079" spans="53:53" x14ac:dyDescent="0.3">
      <c r="BA45079" s="2"/>
    </row>
    <row r="45080" spans="53:53" x14ac:dyDescent="0.3">
      <c r="BA45080" s="2"/>
    </row>
    <row r="45081" spans="53:53" x14ac:dyDescent="0.3">
      <c r="BA45081" s="2"/>
    </row>
    <row r="45082" spans="53:53" x14ac:dyDescent="0.3">
      <c r="BA45082" s="2"/>
    </row>
    <row r="45083" spans="53:53" x14ac:dyDescent="0.3">
      <c r="BA45083" s="2"/>
    </row>
    <row r="45084" spans="53:53" x14ac:dyDescent="0.3">
      <c r="BA45084" s="2"/>
    </row>
    <row r="45085" spans="53:53" x14ac:dyDescent="0.3">
      <c r="BA45085" s="2"/>
    </row>
    <row r="45086" spans="53:53" x14ac:dyDescent="0.3">
      <c r="BA45086" s="2"/>
    </row>
    <row r="45087" spans="53:53" x14ac:dyDescent="0.3">
      <c r="BA45087" s="2"/>
    </row>
    <row r="45088" spans="53:53" x14ac:dyDescent="0.3">
      <c r="BA45088" s="2"/>
    </row>
    <row r="45089" spans="53:53" x14ac:dyDescent="0.3">
      <c r="BA45089" s="2"/>
    </row>
    <row r="45090" spans="53:53" x14ac:dyDescent="0.3">
      <c r="BA45090" s="2"/>
    </row>
    <row r="45091" spans="53:53" x14ac:dyDescent="0.3">
      <c r="BA45091" s="2"/>
    </row>
    <row r="45092" spans="53:53" x14ac:dyDescent="0.3">
      <c r="BA45092" s="2"/>
    </row>
    <row r="45093" spans="53:53" x14ac:dyDescent="0.3">
      <c r="BA45093" s="2"/>
    </row>
    <row r="45094" spans="53:53" x14ac:dyDescent="0.3">
      <c r="BA45094" s="2"/>
    </row>
    <row r="45095" spans="53:53" x14ac:dyDescent="0.3">
      <c r="BA45095" s="2"/>
    </row>
    <row r="45096" spans="53:53" x14ac:dyDescent="0.3">
      <c r="BA45096" s="2"/>
    </row>
    <row r="45097" spans="53:53" x14ac:dyDescent="0.3">
      <c r="BA45097" s="2"/>
    </row>
    <row r="45098" spans="53:53" x14ac:dyDescent="0.3">
      <c r="BA45098" s="2"/>
    </row>
    <row r="45099" spans="53:53" x14ac:dyDescent="0.3">
      <c r="BA45099" s="2"/>
    </row>
    <row r="45100" spans="53:53" x14ac:dyDescent="0.3">
      <c r="BA45100" s="2"/>
    </row>
    <row r="45101" spans="53:53" x14ac:dyDescent="0.3">
      <c r="BA45101" s="2"/>
    </row>
    <row r="45102" spans="53:53" x14ac:dyDescent="0.3">
      <c r="BA45102" s="2"/>
    </row>
    <row r="45103" spans="53:53" x14ac:dyDescent="0.3">
      <c r="BA45103" s="2"/>
    </row>
    <row r="45104" spans="53:53" x14ac:dyDescent="0.3">
      <c r="BA45104" s="2"/>
    </row>
    <row r="45105" spans="53:53" x14ac:dyDescent="0.3">
      <c r="BA45105" s="2"/>
    </row>
    <row r="45106" spans="53:53" x14ac:dyDescent="0.3">
      <c r="BA45106" s="2"/>
    </row>
    <row r="45107" spans="53:53" x14ac:dyDescent="0.3">
      <c r="BA45107" s="2"/>
    </row>
    <row r="45108" spans="53:53" x14ac:dyDescent="0.3">
      <c r="BA45108" s="2"/>
    </row>
    <row r="45109" spans="53:53" x14ac:dyDescent="0.3">
      <c r="BA45109" s="2"/>
    </row>
    <row r="45110" spans="53:53" x14ac:dyDescent="0.3">
      <c r="BA45110" s="2"/>
    </row>
    <row r="45111" spans="53:53" x14ac:dyDescent="0.3">
      <c r="BA45111" s="2"/>
    </row>
    <row r="45112" spans="53:53" x14ac:dyDescent="0.3">
      <c r="BA45112" s="2"/>
    </row>
    <row r="45113" spans="53:53" x14ac:dyDescent="0.3">
      <c r="BA45113" s="2"/>
    </row>
    <row r="45114" spans="53:53" x14ac:dyDescent="0.3">
      <c r="BA45114" s="2"/>
    </row>
    <row r="45115" spans="53:53" x14ac:dyDescent="0.3">
      <c r="BA45115" s="2"/>
    </row>
    <row r="45116" spans="53:53" x14ac:dyDescent="0.3">
      <c r="BA45116" s="2"/>
    </row>
    <row r="45117" spans="53:53" x14ac:dyDescent="0.3">
      <c r="BA45117" s="2"/>
    </row>
    <row r="45118" spans="53:53" x14ac:dyDescent="0.3">
      <c r="BA45118" s="2"/>
    </row>
    <row r="45119" spans="53:53" x14ac:dyDescent="0.3">
      <c r="BA45119" s="2"/>
    </row>
    <row r="45120" spans="53:53" x14ac:dyDescent="0.3">
      <c r="BA45120" s="2"/>
    </row>
    <row r="45121" spans="53:53" x14ac:dyDescent="0.3">
      <c r="BA45121" s="2"/>
    </row>
    <row r="45122" spans="53:53" x14ac:dyDescent="0.3">
      <c r="BA45122" s="2"/>
    </row>
    <row r="45123" spans="53:53" x14ac:dyDescent="0.3">
      <c r="BA45123" s="2"/>
    </row>
    <row r="45124" spans="53:53" x14ac:dyDescent="0.3">
      <c r="BA45124" s="2"/>
    </row>
    <row r="45125" spans="53:53" x14ac:dyDescent="0.3">
      <c r="BA45125" s="2"/>
    </row>
    <row r="45126" spans="53:53" x14ac:dyDescent="0.3">
      <c r="BA45126" s="2"/>
    </row>
    <row r="45127" spans="53:53" x14ac:dyDescent="0.3">
      <c r="BA45127" s="2"/>
    </row>
    <row r="45128" spans="53:53" x14ac:dyDescent="0.3">
      <c r="BA45128" s="2"/>
    </row>
    <row r="45129" spans="53:53" x14ac:dyDescent="0.3">
      <c r="BA45129" s="2"/>
    </row>
    <row r="45130" spans="53:53" x14ac:dyDescent="0.3">
      <c r="BA45130" s="2"/>
    </row>
    <row r="45131" spans="53:53" x14ac:dyDescent="0.3">
      <c r="BA45131" s="2"/>
    </row>
    <row r="45132" spans="53:53" x14ac:dyDescent="0.3">
      <c r="BA45132" s="2"/>
    </row>
    <row r="45133" spans="53:53" x14ac:dyDescent="0.3">
      <c r="BA45133" s="2"/>
    </row>
    <row r="45134" spans="53:53" x14ac:dyDescent="0.3">
      <c r="BA45134" s="2"/>
    </row>
    <row r="45135" spans="53:53" x14ac:dyDescent="0.3">
      <c r="BA45135" s="2"/>
    </row>
    <row r="45136" spans="53:53" x14ac:dyDescent="0.3">
      <c r="BA45136" s="2"/>
    </row>
    <row r="45137" spans="53:53" x14ac:dyDescent="0.3">
      <c r="BA45137" s="2"/>
    </row>
    <row r="45138" spans="53:53" x14ac:dyDescent="0.3">
      <c r="BA45138" s="2"/>
    </row>
    <row r="45139" spans="53:53" x14ac:dyDescent="0.3">
      <c r="BA45139" s="2"/>
    </row>
    <row r="45140" spans="53:53" x14ac:dyDescent="0.3">
      <c r="BA45140" s="2"/>
    </row>
    <row r="45141" spans="53:53" x14ac:dyDescent="0.3">
      <c r="BA45141" s="2"/>
    </row>
    <row r="45142" spans="53:53" x14ac:dyDescent="0.3">
      <c r="BA45142" s="2"/>
    </row>
    <row r="45143" spans="53:53" x14ac:dyDescent="0.3">
      <c r="BA45143" s="2"/>
    </row>
    <row r="45144" spans="53:53" x14ac:dyDescent="0.3">
      <c r="BA45144" s="2"/>
    </row>
    <row r="45145" spans="53:53" x14ac:dyDescent="0.3">
      <c r="BA45145" s="2"/>
    </row>
    <row r="45146" spans="53:53" x14ac:dyDescent="0.3">
      <c r="BA45146" s="2"/>
    </row>
    <row r="45147" spans="53:53" x14ac:dyDescent="0.3">
      <c r="BA45147" s="2"/>
    </row>
    <row r="45148" spans="53:53" x14ac:dyDescent="0.3">
      <c r="BA45148" s="2"/>
    </row>
    <row r="45149" spans="53:53" x14ac:dyDescent="0.3">
      <c r="BA45149" s="2"/>
    </row>
    <row r="45150" spans="53:53" x14ac:dyDescent="0.3">
      <c r="BA45150" s="2"/>
    </row>
    <row r="45151" spans="53:53" x14ac:dyDescent="0.3">
      <c r="BA45151" s="2"/>
    </row>
    <row r="45152" spans="53:53" x14ac:dyDescent="0.3">
      <c r="BA45152" s="2"/>
    </row>
    <row r="45153" spans="53:53" x14ac:dyDescent="0.3">
      <c r="BA45153" s="2"/>
    </row>
    <row r="45154" spans="53:53" x14ac:dyDescent="0.3">
      <c r="BA45154" s="2"/>
    </row>
    <row r="45155" spans="53:53" x14ac:dyDescent="0.3">
      <c r="BA45155" s="2"/>
    </row>
    <row r="45156" spans="53:53" x14ac:dyDescent="0.3">
      <c r="BA45156" s="2"/>
    </row>
    <row r="45157" spans="53:53" x14ac:dyDescent="0.3">
      <c r="BA45157" s="2"/>
    </row>
    <row r="45158" spans="53:53" x14ac:dyDescent="0.3">
      <c r="BA45158" s="2"/>
    </row>
    <row r="45159" spans="53:53" x14ac:dyDescent="0.3">
      <c r="BA45159" s="2"/>
    </row>
    <row r="45160" spans="53:53" x14ac:dyDescent="0.3">
      <c r="BA45160" s="2"/>
    </row>
    <row r="45161" spans="53:53" x14ac:dyDescent="0.3">
      <c r="BA45161" s="2"/>
    </row>
    <row r="45162" spans="53:53" x14ac:dyDescent="0.3">
      <c r="BA45162" s="2"/>
    </row>
    <row r="45163" spans="53:53" x14ac:dyDescent="0.3">
      <c r="BA45163" s="2"/>
    </row>
    <row r="45164" spans="53:53" x14ac:dyDescent="0.3">
      <c r="BA45164" s="2"/>
    </row>
    <row r="45165" spans="53:53" x14ac:dyDescent="0.3">
      <c r="BA45165" s="2"/>
    </row>
    <row r="45166" spans="53:53" x14ac:dyDescent="0.3">
      <c r="BA45166" s="2"/>
    </row>
    <row r="45167" spans="53:53" x14ac:dyDescent="0.3">
      <c r="BA45167" s="2"/>
    </row>
    <row r="45168" spans="53:53" x14ac:dyDescent="0.3">
      <c r="BA45168" s="2"/>
    </row>
    <row r="45169" spans="53:53" x14ac:dyDescent="0.3">
      <c r="BA45169" s="2"/>
    </row>
    <row r="45170" spans="53:53" x14ac:dyDescent="0.3">
      <c r="BA45170" s="2"/>
    </row>
    <row r="45171" spans="53:53" x14ac:dyDescent="0.3">
      <c r="BA45171" s="2"/>
    </row>
    <row r="45172" spans="53:53" x14ac:dyDescent="0.3">
      <c r="BA45172" s="2"/>
    </row>
    <row r="45173" spans="53:53" x14ac:dyDescent="0.3">
      <c r="BA45173" s="2"/>
    </row>
    <row r="45174" spans="53:53" x14ac:dyDescent="0.3">
      <c r="BA45174" s="2"/>
    </row>
    <row r="45175" spans="53:53" x14ac:dyDescent="0.3">
      <c r="BA45175" s="2"/>
    </row>
    <row r="45176" spans="53:53" x14ac:dyDescent="0.3">
      <c r="BA45176" s="2"/>
    </row>
    <row r="45177" spans="53:53" x14ac:dyDescent="0.3">
      <c r="BA45177" s="2"/>
    </row>
    <row r="45178" spans="53:53" x14ac:dyDescent="0.3">
      <c r="BA45178" s="2"/>
    </row>
    <row r="45179" spans="53:53" x14ac:dyDescent="0.3">
      <c r="BA45179" s="2"/>
    </row>
    <row r="45180" spans="53:53" x14ac:dyDescent="0.3">
      <c r="BA45180" s="2"/>
    </row>
    <row r="45181" spans="53:53" x14ac:dyDescent="0.3">
      <c r="BA45181" s="2"/>
    </row>
    <row r="45182" spans="53:53" x14ac:dyDescent="0.3">
      <c r="BA45182" s="2"/>
    </row>
    <row r="45183" spans="53:53" x14ac:dyDescent="0.3">
      <c r="BA45183" s="2"/>
    </row>
    <row r="45184" spans="53:53" x14ac:dyDescent="0.3">
      <c r="BA45184" s="2"/>
    </row>
    <row r="45185" spans="53:53" x14ac:dyDescent="0.3">
      <c r="BA45185" s="2"/>
    </row>
    <row r="45186" spans="53:53" x14ac:dyDescent="0.3">
      <c r="BA45186" s="2"/>
    </row>
    <row r="45187" spans="53:53" x14ac:dyDescent="0.3">
      <c r="BA45187" s="2"/>
    </row>
    <row r="45188" spans="53:53" x14ac:dyDescent="0.3">
      <c r="BA45188" s="2"/>
    </row>
    <row r="45189" spans="53:53" x14ac:dyDescent="0.3">
      <c r="BA45189" s="2"/>
    </row>
    <row r="45190" spans="53:53" x14ac:dyDescent="0.3">
      <c r="BA45190" s="2"/>
    </row>
    <row r="45191" spans="53:53" x14ac:dyDescent="0.3">
      <c r="BA45191" s="2"/>
    </row>
    <row r="45192" spans="53:53" x14ac:dyDescent="0.3">
      <c r="BA45192" s="2"/>
    </row>
    <row r="45193" spans="53:53" x14ac:dyDescent="0.3">
      <c r="BA45193" s="2"/>
    </row>
    <row r="45194" spans="53:53" x14ac:dyDescent="0.3">
      <c r="BA45194" s="2"/>
    </row>
    <row r="45195" spans="53:53" x14ac:dyDescent="0.3">
      <c r="BA45195" s="2"/>
    </row>
    <row r="45196" spans="53:53" x14ac:dyDescent="0.3">
      <c r="BA45196" s="2"/>
    </row>
    <row r="45197" spans="53:53" x14ac:dyDescent="0.3">
      <c r="BA45197" s="2"/>
    </row>
    <row r="45198" spans="53:53" x14ac:dyDescent="0.3">
      <c r="BA45198" s="2"/>
    </row>
    <row r="45199" spans="53:53" x14ac:dyDescent="0.3">
      <c r="BA45199" s="2"/>
    </row>
    <row r="45200" spans="53:53" x14ac:dyDescent="0.3">
      <c r="BA45200" s="2"/>
    </row>
    <row r="45201" spans="53:53" x14ac:dyDescent="0.3">
      <c r="BA45201" s="2"/>
    </row>
    <row r="45202" spans="53:53" x14ac:dyDescent="0.3">
      <c r="BA45202" s="2"/>
    </row>
    <row r="45203" spans="53:53" x14ac:dyDescent="0.3">
      <c r="BA45203" s="2"/>
    </row>
    <row r="45204" spans="53:53" x14ac:dyDescent="0.3">
      <c r="BA45204" s="2"/>
    </row>
    <row r="45205" spans="53:53" x14ac:dyDescent="0.3">
      <c r="BA45205" s="2"/>
    </row>
    <row r="45206" spans="53:53" x14ac:dyDescent="0.3">
      <c r="BA45206" s="2"/>
    </row>
    <row r="45207" spans="53:53" x14ac:dyDescent="0.3">
      <c r="BA45207" s="2"/>
    </row>
    <row r="45208" spans="53:53" x14ac:dyDescent="0.3">
      <c r="BA45208" s="2"/>
    </row>
    <row r="45209" spans="53:53" x14ac:dyDescent="0.3">
      <c r="BA45209" s="2"/>
    </row>
    <row r="45210" spans="53:53" x14ac:dyDescent="0.3">
      <c r="BA45210" s="2"/>
    </row>
    <row r="45211" spans="53:53" x14ac:dyDescent="0.3">
      <c r="BA45211" s="2"/>
    </row>
    <row r="45212" spans="53:53" x14ac:dyDescent="0.3">
      <c r="BA45212" s="2"/>
    </row>
    <row r="45213" spans="53:53" x14ac:dyDescent="0.3">
      <c r="BA45213" s="2"/>
    </row>
    <row r="45214" spans="53:53" x14ac:dyDescent="0.3">
      <c r="BA45214" s="2"/>
    </row>
    <row r="45215" spans="53:53" x14ac:dyDescent="0.3">
      <c r="BA45215" s="2"/>
    </row>
    <row r="45216" spans="53:53" x14ac:dyDescent="0.3">
      <c r="BA45216" s="2"/>
    </row>
    <row r="45217" spans="53:53" x14ac:dyDescent="0.3">
      <c r="BA45217" s="2"/>
    </row>
    <row r="45218" spans="53:53" x14ac:dyDescent="0.3">
      <c r="BA45218" s="2"/>
    </row>
    <row r="45219" spans="53:53" x14ac:dyDescent="0.3">
      <c r="BA45219" s="2"/>
    </row>
    <row r="45220" spans="53:53" x14ac:dyDescent="0.3">
      <c r="BA45220" s="2"/>
    </row>
    <row r="45221" spans="53:53" x14ac:dyDescent="0.3">
      <c r="BA45221" s="2"/>
    </row>
    <row r="45222" spans="53:53" x14ac:dyDescent="0.3">
      <c r="BA45222" s="2"/>
    </row>
    <row r="45223" spans="53:53" x14ac:dyDescent="0.3">
      <c r="BA45223" s="2"/>
    </row>
    <row r="45224" spans="53:53" x14ac:dyDescent="0.3">
      <c r="BA45224" s="2"/>
    </row>
    <row r="45225" spans="53:53" x14ac:dyDescent="0.3">
      <c r="BA45225" s="2"/>
    </row>
    <row r="45226" spans="53:53" x14ac:dyDescent="0.3">
      <c r="BA45226" s="2"/>
    </row>
    <row r="45227" spans="53:53" x14ac:dyDescent="0.3">
      <c r="BA45227" s="2"/>
    </row>
    <row r="45228" spans="53:53" x14ac:dyDescent="0.3">
      <c r="BA45228" s="2"/>
    </row>
    <row r="45229" spans="53:53" x14ac:dyDescent="0.3">
      <c r="BA45229" s="2"/>
    </row>
    <row r="45230" spans="53:53" x14ac:dyDescent="0.3">
      <c r="BA45230" s="2"/>
    </row>
    <row r="45231" spans="53:53" x14ac:dyDescent="0.3">
      <c r="BA45231" s="2"/>
    </row>
    <row r="45232" spans="53:53" x14ac:dyDescent="0.3">
      <c r="BA45232" s="2"/>
    </row>
    <row r="45233" spans="53:53" x14ac:dyDescent="0.3">
      <c r="BA45233" s="2"/>
    </row>
    <row r="45234" spans="53:53" x14ac:dyDescent="0.3">
      <c r="BA45234" s="2"/>
    </row>
    <row r="45235" spans="53:53" x14ac:dyDescent="0.3">
      <c r="BA45235" s="2"/>
    </row>
    <row r="45236" spans="53:53" x14ac:dyDescent="0.3">
      <c r="BA45236" s="2"/>
    </row>
    <row r="45237" spans="53:53" x14ac:dyDescent="0.3">
      <c r="BA45237" s="2"/>
    </row>
    <row r="45238" spans="53:53" x14ac:dyDescent="0.3">
      <c r="BA45238" s="2"/>
    </row>
    <row r="45239" spans="53:53" x14ac:dyDescent="0.3">
      <c r="BA45239" s="2"/>
    </row>
    <row r="45240" spans="53:53" x14ac:dyDescent="0.3">
      <c r="BA45240" s="2"/>
    </row>
    <row r="45241" spans="53:53" x14ac:dyDescent="0.3">
      <c r="BA45241" s="2"/>
    </row>
    <row r="45242" spans="53:53" x14ac:dyDescent="0.3">
      <c r="BA45242" s="2"/>
    </row>
    <row r="45243" spans="53:53" x14ac:dyDescent="0.3">
      <c r="BA45243" s="2"/>
    </row>
    <row r="45244" spans="53:53" x14ac:dyDescent="0.3">
      <c r="BA45244" s="2"/>
    </row>
    <row r="45245" spans="53:53" x14ac:dyDescent="0.3">
      <c r="BA45245" s="2"/>
    </row>
    <row r="45246" spans="53:53" x14ac:dyDescent="0.3">
      <c r="BA45246" s="2"/>
    </row>
    <row r="45247" spans="53:53" x14ac:dyDescent="0.3">
      <c r="BA45247" s="2"/>
    </row>
    <row r="45248" spans="53:53" x14ac:dyDescent="0.3">
      <c r="BA45248" s="2"/>
    </row>
    <row r="45249" spans="53:53" x14ac:dyDescent="0.3">
      <c r="BA45249" s="2"/>
    </row>
    <row r="45250" spans="53:53" x14ac:dyDescent="0.3">
      <c r="BA45250" s="2"/>
    </row>
    <row r="45251" spans="53:53" x14ac:dyDescent="0.3">
      <c r="BA45251" s="2"/>
    </row>
    <row r="45252" spans="53:53" x14ac:dyDescent="0.3">
      <c r="BA45252" s="2"/>
    </row>
    <row r="45253" spans="53:53" x14ac:dyDescent="0.3">
      <c r="BA45253" s="2"/>
    </row>
    <row r="45254" spans="53:53" x14ac:dyDescent="0.3">
      <c r="BA45254" s="2"/>
    </row>
    <row r="45255" spans="53:53" x14ac:dyDescent="0.3">
      <c r="BA45255" s="2"/>
    </row>
    <row r="45256" spans="53:53" x14ac:dyDescent="0.3">
      <c r="BA45256" s="2"/>
    </row>
    <row r="45257" spans="53:53" x14ac:dyDescent="0.3">
      <c r="BA45257" s="2"/>
    </row>
    <row r="45258" spans="53:53" x14ac:dyDescent="0.3">
      <c r="BA45258" s="2"/>
    </row>
    <row r="45259" spans="53:53" x14ac:dyDescent="0.3">
      <c r="BA45259" s="2"/>
    </row>
    <row r="45260" spans="53:53" x14ac:dyDescent="0.3">
      <c r="BA45260" s="2"/>
    </row>
    <row r="45261" spans="53:53" x14ac:dyDescent="0.3">
      <c r="BA45261" s="2"/>
    </row>
    <row r="45262" spans="53:53" x14ac:dyDescent="0.3">
      <c r="BA45262" s="2"/>
    </row>
    <row r="45263" spans="53:53" x14ac:dyDescent="0.3">
      <c r="BA45263" s="2"/>
    </row>
    <row r="45264" spans="53:53" x14ac:dyDescent="0.3">
      <c r="BA45264" s="2"/>
    </row>
    <row r="45265" spans="53:53" x14ac:dyDescent="0.3">
      <c r="BA45265" s="2"/>
    </row>
    <row r="45266" spans="53:53" x14ac:dyDescent="0.3">
      <c r="BA45266" s="2"/>
    </row>
    <row r="45267" spans="53:53" x14ac:dyDescent="0.3">
      <c r="BA45267" s="2"/>
    </row>
    <row r="45268" spans="53:53" x14ac:dyDescent="0.3">
      <c r="BA45268" s="2"/>
    </row>
    <row r="45269" spans="53:53" x14ac:dyDescent="0.3">
      <c r="BA45269" s="2"/>
    </row>
    <row r="45270" spans="53:53" x14ac:dyDescent="0.3">
      <c r="BA45270" s="2"/>
    </row>
    <row r="45271" spans="53:53" x14ac:dyDescent="0.3">
      <c r="BA45271" s="2"/>
    </row>
    <row r="45272" spans="53:53" x14ac:dyDescent="0.3">
      <c r="BA45272" s="2"/>
    </row>
    <row r="45273" spans="53:53" x14ac:dyDescent="0.3">
      <c r="BA45273" s="2"/>
    </row>
    <row r="45274" spans="53:53" x14ac:dyDescent="0.3">
      <c r="BA45274" s="2"/>
    </row>
    <row r="45275" spans="53:53" x14ac:dyDescent="0.3">
      <c r="BA45275" s="2"/>
    </row>
    <row r="45276" spans="53:53" x14ac:dyDescent="0.3">
      <c r="BA45276" s="2"/>
    </row>
    <row r="45277" spans="53:53" x14ac:dyDescent="0.3">
      <c r="BA45277" s="2"/>
    </row>
    <row r="45278" spans="53:53" x14ac:dyDescent="0.3">
      <c r="BA45278" s="2"/>
    </row>
    <row r="45279" spans="53:53" x14ac:dyDescent="0.3">
      <c r="BA45279" s="2"/>
    </row>
    <row r="45280" spans="53:53" x14ac:dyDescent="0.3">
      <c r="BA45280" s="2"/>
    </row>
    <row r="45281" spans="53:53" x14ac:dyDescent="0.3">
      <c r="BA45281" s="2"/>
    </row>
    <row r="45282" spans="53:53" x14ac:dyDescent="0.3">
      <c r="BA45282" s="2"/>
    </row>
    <row r="45283" spans="53:53" x14ac:dyDescent="0.3">
      <c r="BA45283" s="2"/>
    </row>
    <row r="45284" spans="53:53" x14ac:dyDescent="0.3">
      <c r="BA45284" s="2"/>
    </row>
    <row r="45285" spans="53:53" x14ac:dyDescent="0.3">
      <c r="BA45285" s="2"/>
    </row>
    <row r="45286" spans="53:53" x14ac:dyDescent="0.3">
      <c r="BA45286" s="2"/>
    </row>
    <row r="45287" spans="53:53" x14ac:dyDescent="0.3">
      <c r="BA45287" s="2"/>
    </row>
    <row r="45288" spans="53:53" x14ac:dyDescent="0.3">
      <c r="BA45288" s="2"/>
    </row>
    <row r="45289" spans="53:53" x14ac:dyDescent="0.3">
      <c r="BA45289" s="2"/>
    </row>
    <row r="45290" spans="53:53" x14ac:dyDescent="0.3">
      <c r="BA45290" s="2"/>
    </row>
    <row r="45291" spans="53:53" x14ac:dyDescent="0.3">
      <c r="BA45291" s="2"/>
    </row>
    <row r="45292" spans="53:53" x14ac:dyDescent="0.3">
      <c r="BA45292" s="2"/>
    </row>
    <row r="45293" spans="53:53" x14ac:dyDescent="0.3">
      <c r="BA45293" s="2"/>
    </row>
    <row r="45294" spans="53:53" x14ac:dyDescent="0.3">
      <c r="BA45294" s="2"/>
    </row>
    <row r="45295" spans="53:53" x14ac:dyDescent="0.3">
      <c r="BA45295" s="2"/>
    </row>
    <row r="45296" spans="53:53" x14ac:dyDescent="0.3">
      <c r="BA45296" s="2"/>
    </row>
    <row r="45297" spans="53:53" x14ac:dyDescent="0.3">
      <c r="BA45297" s="2"/>
    </row>
    <row r="45298" spans="53:53" x14ac:dyDescent="0.3">
      <c r="BA45298" s="2"/>
    </row>
    <row r="45299" spans="53:53" x14ac:dyDescent="0.3">
      <c r="BA45299" s="2"/>
    </row>
    <row r="45300" spans="53:53" x14ac:dyDescent="0.3">
      <c r="BA45300" s="2"/>
    </row>
    <row r="45301" spans="53:53" x14ac:dyDescent="0.3">
      <c r="BA45301" s="2"/>
    </row>
    <row r="45302" spans="53:53" x14ac:dyDescent="0.3">
      <c r="BA45302" s="2"/>
    </row>
    <row r="45303" spans="53:53" x14ac:dyDescent="0.3">
      <c r="BA45303" s="2"/>
    </row>
    <row r="45304" spans="53:53" x14ac:dyDescent="0.3">
      <c r="BA45304" s="2"/>
    </row>
    <row r="45305" spans="53:53" x14ac:dyDescent="0.3">
      <c r="BA45305" s="2"/>
    </row>
    <row r="45306" spans="53:53" x14ac:dyDescent="0.3">
      <c r="BA45306" s="2"/>
    </row>
    <row r="45307" spans="53:53" x14ac:dyDescent="0.3">
      <c r="BA45307" s="2"/>
    </row>
    <row r="45308" spans="53:53" x14ac:dyDescent="0.3">
      <c r="BA45308" s="2"/>
    </row>
    <row r="45309" spans="53:53" x14ac:dyDescent="0.3">
      <c r="BA45309" s="2"/>
    </row>
    <row r="45310" spans="53:53" x14ac:dyDescent="0.3">
      <c r="BA45310" s="2"/>
    </row>
    <row r="45311" spans="53:53" x14ac:dyDescent="0.3">
      <c r="BA45311" s="2"/>
    </row>
    <row r="45312" spans="53:53" x14ac:dyDescent="0.3">
      <c r="BA45312" s="2"/>
    </row>
    <row r="45313" spans="53:53" x14ac:dyDescent="0.3">
      <c r="BA45313" s="2"/>
    </row>
    <row r="45314" spans="53:53" x14ac:dyDescent="0.3">
      <c r="BA45314" s="2"/>
    </row>
    <row r="45315" spans="53:53" x14ac:dyDescent="0.3">
      <c r="BA45315" s="2"/>
    </row>
    <row r="45316" spans="53:53" x14ac:dyDescent="0.3">
      <c r="BA45316" s="2"/>
    </row>
    <row r="45317" spans="53:53" x14ac:dyDescent="0.3">
      <c r="BA45317" s="2"/>
    </row>
    <row r="45318" spans="53:53" x14ac:dyDescent="0.3">
      <c r="BA45318" s="2"/>
    </row>
    <row r="45319" spans="53:53" x14ac:dyDescent="0.3">
      <c r="BA45319" s="2"/>
    </row>
    <row r="45320" spans="53:53" x14ac:dyDescent="0.3">
      <c r="BA45320" s="2"/>
    </row>
    <row r="45321" spans="53:53" x14ac:dyDescent="0.3">
      <c r="BA45321" s="2"/>
    </row>
    <row r="45322" spans="53:53" x14ac:dyDescent="0.3">
      <c r="BA45322" s="2"/>
    </row>
    <row r="45323" spans="53:53" x14ac:dyDescent="0.3">
      <c r="BA45323" s="2"/>
    </row>
    <row r="45324" spans="53:53" x14ac:dyDescent="0.3">
      <c r="BA45324" s="2"/>
    </row>
    <row r="45325" spans="53:53" x14ac:dyDescent="0.3">
      <c r="BA45325" s="2"/>
    </row>
    <row r="45326" spans="53:53" x14ac:dyDescent="0.3">
      <c r="BA45326" s="2"/>
    </row>
    <row r="45327" spans="53:53" x14ac:dyDescent="0.3">
      <c r="BA45327" s="2"/>
    </row>
    <row r="45328" spans="53:53" x14ac:dyDescent="0.3">
      <c r="BA45328" s="2"/>
    </row>
    <row r="45329" spans="53:53" x14ac:dyDescent="0.3">
      <c r="BA45329" s="2"/>
    </row>
    <row r="45330" spans="53:53" x14ac:dyDescent="0.3">
      <c r="BA45330" s="2"/>
    </row>
    <row r="45331" spans="53:53" x14ac:dyDescent="0.3">
      <c r="BA45331" s="2"/>
    </row>
    <row r="45332" spans="53:53" x14ac:dyDescent="0.3">
      <c r="BA45332" s="2"/>
    </row>
    <row r="45333" spans="53:53" x14ac:dyDescent="0.3">
      <c r="BA45333" s="2"/>
    </row>
    <row r="45334" spans="53:53" x14ac:dyDescent="0.3">
      <c r="BA45334" s="2"/>
    </row>
    <row r="45335" spans="53:53" x14ac:dyDescent="0.3">
      <c r="BA45335" s="2"/>
    </row>
    <row r="45336" spans="53:53" x14ac:dyDescent="0.3">
      <c r="BA45336" s="2"/>
    </row>
    <row r="45337" spans="53:53" x14ac:dyDescent="0.3">
      <c r="BA45337" s="2"/>
    </row>
    <row r="45338" spans="53:53" x14ac:dyDescent="0.3">
      <c r="BA45338" s="2"/>
    </row>
    <row r="45339" spans="53:53" x14ac:dyDescent="0.3">
      <c r="BA45339" s="2"/>
    </row>
    <row r="45340" spans="53:53" x14ac:dyDescent="0.3">
      <c r="BA45340" s="2"/>
    </row>
    <row r="45341" spans="53:53" x14ac:dyDescent="0.3">
      <c r="BA45341" s="2"/>
    </row>
    <row r="45342" spans="53:53" x14ac:dyDescent="0.3">
      <c r="BA45342" s="2"/>
    </row>
    <row r="45343" spans="53:53" x14ac:dyDescent="0.3">
      <c r="BA45343" s="2"/>
    </row>
    <row r="45344" spans="53:53" x14ac:dyDescent="0.3">
      <c r="BA45344" s="2"/>
    </row>
    <row r="45345" spans="53:53" x14ac:dyDescent="0.3">
      <c r="BA45345" s="2"/>
    </row>
    <row r="45346" spans="53:53" x14ac:dyDescent="0.3">
      <c r="BA45346" s="2"/>
    </row>
    <row r="45347" spans="53:53" x14ac:dyDescent="0.3">
      <c r="BA45347" s="2"/>
    </row>
    <row r="45348" spans="53:53" x14ac:dyDescent="0.3">
      <c r="BA45348" s="2"/>
    </row>
    <row r="45349" spans="53:53" x14ac:dyDescent="0.3">
      <c r="BA45349" s="2"/>
    </row>
    <row r="45350" spans="53:53" x14ac:dyDescent="0.3">
      <c r="BA45350" s="2"/>
    </row>
    <row r="45351" spans="53:53" x14ac:dyDescent="0.3">
      <c r="BA45351" s="2"/>
    </row>
    <row r="45352" spans="53:53" x14ac:dyDescent="0.3">
      <c r="BA45352" s="2"/>
    </row>
    <row r="45353" spans="53:53" x14ac:dyDescent="0.3">
      <c r="BA45353" s="2"/>
    </row>
    <row r="45354" spans="53:53" x14ac:dyDescent="0.3">
      <c r="BA45354" s="2"/>
    </row>
    <row r="45355" spans="53:53" x14ac:dyDescent="0.3">
      <c r="BA45355" s="2"/>
    </row>
    <row r="45356" spans="53:53" x14ac:dyDescent="0.3">
      <c r="BA45356" s="2"/>
    </row>
    <row r="45357" spans="53:53" x14ac:dyDescent="0.3">
      <c r="BA45357" s="2"/>
    </row>
    <row r="45358" spans="53:53" x14ac:dyDescent="0.3">
      <c r="BA45358" s="2"/>
    </row>
    <row r="45359" spans="53:53" x14ac:dyDescent="0.3">
      <c r="BA45359" s="2"/>
    </row>
    <row r="45360" spans="53:53" x14ac:dyDescent="0.3">
      <c r="BA45360" s="2"/>
    </row>
    <row r="45361" spans="53:53" x14ac:dyDescent="0.3">
      <c r="BA45361" s="2"/>
    </row>
    <row r="45362" spans="53:53" x14ac:dyDescent="0.3">
      <c r="BA45362" s="2"/>
    </row>
    <row r="45363" spans="53:53" x14ac:dyDescent="0.3">
      <c r="BA45363" s="2"/>
    </row>
    <row r="45364" spans="53:53" x14ac:dyDescent="0.3">
      <c r="BA45364" s="2"/>
    </row>
    <row r="45365" spans="53:53" x14ac:dyDescent="0.3">
      <c r="BA45365" s="2"/>
    </row>
    <row r="45366" spans="53:53" x14ac:dyDescent="0.3">
      <c r="BA45366" s="2"/>
    </row>
    <row r="45367" spans="53:53" x14ac:dyDescent="0.3">
      <c r="BA45367" s="2"/>
    </row>
    <row r="45368" spans="53:53" x14ac:dyDescent="0.3">
      <c r="BA45368" s="2"/>
    </row>
    <row r="45369" spans="53:53" x14ac:dyDescent="0.3">
      <c r="BA45369" s="2"/>
    </row>
    <row r="45370" spans="53:53" x14ac:dyDescent="0.3">
      <c r="BA45370" s="2"/>
    </row>
    <row r="45371" spans="53:53" x14ac:dyDescent="0.3">
      <c r="BA45371" s="2"/>
    </row>
    <row r="45372" spans="53:53" x14ac:dyDescent="0.3">
      <c r="BA45372" s="2"/>
    </row>
    <row r="45373" spans="53:53" x14ac:dyDescent="0.3">
      <c r="BA45373" s="2"/>
    </row>
    <row r="45374" spans="53:53" x14ac:dyDescent="0.3">
      <c r="BA45374" s="2"/>
    </row>
    <row r="45375" spans="53:53" x14ac:dyDescent="0.3">
      <c r="BA45375" s="2"/>
    </row>
    <row r="45376" spans="53:53" x14ac:dyDescent="0.3">
      <c r="BA45376" s="2"/>
    </row>
    <row r="45377" spans="53:53" x14ac:dyDescent="0.3">
      <c r="BA45377" s="2"/>
    </row>
    <row r="45378" spans="53:53" x14ac:dyDescent="0.3">
      <c r="BA45378" s="2"/>
    </row>
    <row r="45379" spans="53:53" x14ac:dyDescent="0.3">
      <c r="BA45379" s="2"/>
    </row>
    <row r="45380" spans="53:53" x14ac:dyDescent="0.3">
      <c r="BA45380" s="2"/>
    </row>
    <row r="45381" spans="53:53" x14ac:dyDescent="0.3">
      <c r="BA45381" s="2"/>
    </row>
    <row r="45382" spans="53:53" x14ac:dyDescent="0.3">
      <c r="BA45382" s="2"/>
    </row>
    <row r="45383" spans="53:53" x14ac:dyDescent="0.3">
      <c r="BA45383" s="2"/>
    </row>
    <row r="45384" spans="53:53" x14ac:dyDescent="0.3">
      <c r="BA45384" s="2"/>
    </row>
    <row r="45385" spans="53:53" x14ac:dyDescent="0.3">
      <c r="BA45385" s="2"/>
    </row>
    <row r="45386" spans="53:53" x14ac:dyDescent="0.3">
      <c r="BA45386" s="2"/>
    </row>
    <row r="45387" spans="53:53" x14ac:dyDescent="0.3">
      <c r="BA45387" s="2"/>
    </row>
    <row r="45388" spans="53:53" x14ac:dyDescent="0.3">
      <c r="BA45388" s="2"/>
    </row>
    <row r="45389" spans="53:53" x14ac:dyDescent="0.3">
      <c r="BA45389" s="2"/>
    </row>
    <row r="45390" spans="53:53" x14ac:dyDescent="0.3">
      <c r="BA45390" s="2"/>
    </row>
    <row r="45391" spans="53:53" x14ac:dyDescent="0.3">
      <c r="BA45391" s="2"/>
    </row>
    <row r="45392" spans="53:53" x14ac:dyDescent="0.3">
      <c r="BA45392" s="2"/>
    </row>
    <row r="45393" spans="53:53" x14ac:dyDescent="0.3">
      <c r="BA45393" s="2"/>
    </row>
    <row r="45394" spans="53:53" x14ac:dyDescent="0.3">
      <c r="BA45394" s="2"/>
    </row>
    <row r="45395" spans="53:53" x14ac:dyDescent="0.3">
      <c r="BA45395" s="2"/>
    </row>
    <row r="45396" spans="53:53" x14ac:dyDescent="0.3">
      <c r="BA45396" s="2"/>
    </row>
    <row r="45397" spans="53:53" x14ac:dyDescent="0.3">
      <c r="BA45397" s="2"/>
    </row>
    <row r="45398" spans="53:53" x14ac:dyDescent="0.3">
      <c r="BA45398" s="2"/>
    </row>
    <row r="45399" spans="53:53" x14ac:dyDescent="0.3">
      <c r="BA45399" s="2"/>
    </row>
    <row r="45400" spans="53:53" x14ac:dyDescent="0.3">
      <c r="BA45400" s="2"/>
    </row>
    <row r="45401" spans="53:53" x14ac:dyDescent="0.3">
      <c r="BA45401" s="2"/>
    </row>
    <row r="45402" spans="53:53" x14ac:dyDescent="0.3">
      <c r="BA45402" s="2"/>
    </row>
    <row r="45403" spans="53:53" x14ac:dyDescent="0.3">
      <c r="BA45403" s="2"/>
    </row>
    <row r="45404" spans="53:53" x14ac:dyDescent="0.3">
      <c r="BA45404" s="2"/>
    </row>
    <row r="45405" spans="53:53" x14ac:dyDescent="0.3">
      <c r="BA45405" s="2"/>
    </row>
    <row r="45406" spans="53:53" x14ac:dyDescent="0.3">
      <c r="BA45406" s="2"/>
    </row>
    <row r="45407" spans="53:53" x14ac:dyDescent="0.3">
      <c r="BA45407" s="2"/>
    </row>
    <row r="45408" spans="53:53" x14ac:dyDescent="0.3">
      <c r="BA45408" s="2"/>
    </row>
    <row r="45409" spans="53:53" x14ac:dyDescent="0.3">
      <c r="BA45409" s="2"/>
    </row>
    <row r="45410" spans="53:53" x14ac:dyDescent="0.3">
      <c r="BA45410" s="2"/>
    </row>
    <row r="45411" spans="53:53" x14ac:dyDescent="0.3">
      <c r="BA45411" s="2"/>
    </row>
    <row r="45412" spans="53:53" x14ac:dyDescent="0.3">
      <c r="BA45412" s="2"/>
    </row>
    <row r="45413" spans="53:53" x14ac:dyDescent="0.3">
      <c r="BA45413" s="2"/>
    </row>
    <row r="45414" spans="53:53" x14ac:dyDescent="0.3">
      <c r="BA45414" s="2"/>
    </row>
    <row r="45415" spans="53:53" x14ac:dyDescent="0.3">
      <c r="BA45415" s="2"/>
    </row>
    <row r="45416" spans="53:53" x14ac:dyDescent="0.3">
      <c r="BA45416" s="2"/>
    </row>
    <row r="45417" spans="53:53" x14ac:dyDescent="0.3">
      <c r="BA45417" s="2"/>
    </row>
    <row r="45418" spans="53:53" x14ac:dyDescent="0.3">
      <c r="BA45418" s="2"/>
    </row>
    <row r="45419" spans="53:53" x14ac:dyDescent="0.3">
      <c r="BA45419" s="2"/>
    </row>
    <row r="45420" spans="53:53" x14ac:dyDescent="0.3">
      <c r="BA45420" s="2"/>
    </row>
    <row r="45421" spans="53:53" x14ac:dyDescent="0.3">
      <c r="BA45421" s="2"/>
    </row>
    <row r="45422" spans="53:53" x14ac:dyDescent="0.3">
      <c r="BA45422" s="2"/>
    </row>
    <row r="45423" spans="53:53" x14ac:dyDescent="0.3">
      <c r="BA45423" s="2"/>
    </row>
    <row r="45424" spans="53:53" x14ac:dyDescent="0.3">
      <c r="BA45424" s="2"/>
    </row>
    <row r="45425" spans="53:53" x14ac:dyDescent="0.3">
      <c r="BA45425" s="2"/>
    </row>
    <row r="45426" spans="53:53" x14ac:dyDescent="0.3">
      <c r="BA45426" s="2"/>
    </row>
    <row r="45427" spans="53:53" x14ac:dyDescent="0.3">
      <c r="BA45427" s="2"/>
    </row>
    <row r="45428" spans="53:53" x14ac:dyDescent="0.3">
      <c r="BA45428" s="2"/>
    </row>
    <row r="45429" spans="53:53" x14ac:dyDescent="0.3">
      <c r="BA45429" s="2"/>
    </row>
    <row r="45430" spans="53:53" x14ac:dyDescent="0.3">
      <c r="BA45430" s="2"/>
    </row>
    <row r="45431" spans="53:53" x14ac:dyDescent="0.3">
      <c r="BA45431" s="2"/>
    </row>
    <row r="45432" spans="53:53" x14ac:dyDescent="0.3">
      <c r="BA45432" s="2"/>
    </row>
    <row r="45433" spans="53:53" x14ac:dyDescent="0.3">
      <c r="BA45433" s="2"/>
    </row>
    <row r="45434" spans="53:53" x14ac:dyDescent="0.3">
      <c r="BA45434" s="2"/>
    </row>
    <row r="45435" spans="53:53" x14ac:dyDescent="0.3">
      <c r="BA45435" s="2"/>
    </row>
    <row r="45436" spans="53:53" x14ac:dyDescent="0.3">
      <c r="BA45436" s="2"/>
    </row>
    <row r="45437" spans="53:53" x14ac:dyDescent="0.3">
      <c r="BA45437" s="2"/>
    </row>
    <row r="45438" spans="53:53" x14ac:dyDescent="0.3">
      <c r="BA45438" s="2"/>
    </row>
    <row r="45439" spans="53:53" x14ac:dyDescent="0.3">
      <c r="BA45439" s="2"/>
    </row>
    <row r="45440" spans="53:53" x14ac:dyDescent="0.3">
      <c r="BA45440" s="2"/>
    </row>
    <row r="45441" spans="53:53" x14ac:dyDescent="0.3">
      <c r="BA45441" s="2"/>
    </row>
    <row r="45442" spans="53:53" x14ac:dyDescent="0.3">
      <c r="BA45442" s="2"/>
    </row>
    <row r="45443" spans="53:53" x14ac:dyDescent="0.3">
      <c r="BA45443" s="2"/>
    </row>
    <row r="45444" spans="53:53" x14ac:dyDescent="0.3">
      <c r="BA45444" s="2"/>
    </row>
    <row r="45445" spans="53:53" x14ac:dyDescent="0.3">
      <c r="BA45445" s="2"/>
    </row>
    <row r="45446" spans="53:53" x14ac:dyDescent="0.3">
      <c r="BA45446" s="2"/>
    </row>
    <row r="45447" spans="53:53" x14ac:dyDescent="0.3">
      <c r="BA45447" s="2"/>
    </row>
    <row r="45448" spans="53:53" x14ac:dyDescent="0.3">
      <c r="BA45448" s="2"/>
    </row>
    <row r="45449" spans="53:53" x14ac:dyDescent="0.3">
      <c r="BA45449" s="2"/>
    </row>
    <row r="45450" spans="53:53" x14ac:dyDescent="0.3">
      <c r="BA45450" s="2"/>
    </row>
    <row r="45451" spans="53:53" x14ac:dyDescent="0.3">
      <c r="BA45451" s="2"/>
    </row>
    <row r="45452" spans="53:53" x14ac:dyDescent="0.3">
      <c r="BA45452" s="2"/>
    </row>
    <row r="45453" spans="53:53" x14ac:dyDescent="0.3">
      <c r="BA45453" s="2"/>
    </row>
    <row r="45454" spans="53:53" x14ac:dyDescent="0.3">
      <c r="BA45454" s="2"/>
    </row>
    <row r="45455" spans="53:53" x14ac:dyDescent="0.3">
      <c r="BA45455" s="2"/>
    </row>
    <row r="45456" spans="53:53" x14ac:dyDescent="0.3">
      <c r="BA45456" s="2"/>
    </row>
    <row r="45457" spans="53:53" x14ac:dyDescent="0.3">
      <c r="BA45457" s="2"/>
    </row>
    <row r="45458" spans="53:53" x14ac:dyDescent="0.3">
      <c r="BA45458" s="2"/>
    </row>
    <row r="45459" spans="53:53" x14ac:dyDescent="0.3">
      <c r="BA45459" s="2"/>
    </row>
    <row r="45460" spans="53:53" x14ac:dyDescent="0.3">
      <c r="BA45460" s="2"/>
    </row>
    <row r="45461" spans="53:53" x14ac:dyDescent="0.3">
      <c r="BA45461" s="2"/>
    </row>
    <row r="45462" spans="53:53" x14ac:dyDescent="0.3">
      <c r="BA45462" s="2"/>
    </row>
    <row r="45463" spans="53:53" x14ac:dyDescent="0.3">
      <c r="BA45463" s="2"/>
    </row>
    <row r="45464" spans="53:53" x14ac:dyDescent="0.3">
      <c r="BA45464" s="2"/>
    </row>
    <row r="45465" spans="53:53" x14ac:dyDescent="0.3">
      <c r="BA45465" s="2"/>
    </row>
    <row r="45466" spans="53:53" x14ac:dyDescent="0.3">
      <c r="BA45466" s="2"/>
    </row>
    <row r="45467" spans="53:53" x14ac:dyDescent="0.3">
      <c r="BA45467" s="2"/>
    </row>
    <row r="45468" spans="53:53" x14ac:dyDescent="0.3">
      <c r="BA45468" s="2"/>
    </row>
    <row r="45469" spans="53:53" x14ac:dyDescent="0.3">
      <c r="BA45469" s="2"/>
    </row>
    <row r="45470" spans="53:53" x14ac:dyDescent="0.3">
      <c r="BA45470" s="2"/>
    </row>
    <row r="45471" spans="53:53" x14ac:dyDescent="0.3">
      <c r="BA45471" s="2"/>
    </row>
    <row r="45472" spans="53:53" x14ac:dyDescent="0.3">
      <c r="BA45472" s="2"/>
    </row>
    <row r="45473" spans="53:53" x14ac:dyDescent="0.3">
      <c r="BA45473" s="2"/>
    </row>
    <row r="45474" spans="53:53" x14ac:dyDescent="0.3">
      <c r="BA45474" s="2"/>
    </row>
    <row r="45475" spans="53:53" x14ac:dyDescent="0.3">
      <c r="BA45475" s="2"/>
    </row>
    <row r="45476" spans="53:53" x14ac:dyDescent="0.3">
      <c r="BA45476" s="2"/>
    </row>
    <row r="45477" spans="53:53" x14ac:dyDescent="0.3">
      <c r="BA45477" s="2"/>
    </row>
    <row r="45478" spans="53:53" x14ac:dyDescent="0.3">
      <c r="BA45478" s="2"/>
    </row>
    <row r="45479" spans="53:53" x14ac:dyDescent="0.3">
      <c r="BA45479" s="2"/>
    </row>
    <row r="45480" spans="53:53" x14ac:dyDescent="0.3">
      <c r="BA45480" s="2"/>
    </row>
    <row r="45481" spans="53:53" x14ac:dyDescent="0.3">
      <c r="BA45481" s="2"/>
    </row>
    <row r="45482" spans="53:53" x14ac:dyDescent="0.3">
      <c r="BA45482" s="2"/>
    </row>
    <row r="45483" spans="53:53" x14ac:dyDescent="0.3">
      <c r="BA45483" s="2"/>
    </row>
    <row r="45484" spans="53:53" x14ac:dyDescent="0.3">
      <c r="BA45484" s="2"/>
    </row>
    <row r="45485" spans="53:53" x14ac:dyDescent="0.3">
      <c r="BA45485" s="2"/>
    </row>
    <row r="45486" spans="53:53" x14ac:dyDescent="0.3">
      <c r="BA45486" s="2"/>
    </row>
    <row r="45487" spans="53:53" x14ac:dyDescent="0.3">
      <c r="BA45487" s="2"/>
    </row>
    <row r="45488" spans="53:53" x14ac:dyDescent="0.3">
      <c r="BA45488" s="2"/>
    </row>
    <row r="45489" spans="53:53" x14ac:dyDescent="0.3">
      <c r="BA45489" s="2"/>
    </row>
    <row r="45490" spans="53:53" x14ac:dyDescent="0.3">
      <c r="BA45490" s="2"/>
    </row>
    <row r="45491" spans="53:53" x14ac:dyDescent="0.3">
      <c r="BA45491" s="2"/>
    </row>
    <row r="45492" spans="53:53" x14ac:dyDescent="0.3">
      <c r="BA45492" s="2"/>
    </row>
    <row r="45493" spans="53:53" x14ac:dyDescent="0.3">
      <c r="BA45493" s="2"/>
    </row>
    <row r="45494" spans="53:53" x14ac:dyDescent="0.3">
      <c r="BA45494" s="2"/>
    </row>
    <row r="45495" spans="53:53" x14ac:dyDescent="0.3">
      <c r="BA45495" s="2"/>
    </row>
    <row r="45496" spans="53:53" x14ac:dyDescent="0.3">
      <c r="BA45496" s="2"/>
    </row>
    <row r="45497" spans="53:53" x14ac:dyDescent="0.3">
      <c r="BA45497" s="2"/>
    </row>
    <row r="45498" spans="53:53" x14ac:dyDescent="0.3">
      <c r="BA45498" s="2"/>
    </row>
    <row r="45499" spans="53:53" x14ac:dyDescent="0.3">
      <c r="BA45499" s="2"/>
    </row>
    <row r="45500" spans="53:53" x14ac:dyDescent="0.3">
      <c r="BA45500" s="2"/>
    </row>
    <row r="45501" spans="53:53" x14ac:dyDescent="0.3">
      <c r="BA45501" s="2"/>
    </row>
    <row r="45502" spans="53:53" x14ac:dyDescent="0.3">
      <c r="BA45502" s="2"/>
    </row>
    <row r="45503" spans="53:53" x14ac:dyDescent="0.3">
      <c r="BA45503" s="2"/>
    </row>
    <row r="45504" spans="53:53" x14ac:dyDescent="0.3">
      <c r="BA45504" s="2"/>
    </row>
    <row r="45505" spans="53:53" x14ac:dyDescent="0.3">
      <c r="BA45505" s="2"/>
    </row>
    <row r="45506" spans="53:53" x14ac:dyDescent="0.3">
      <c r="BA45506" s="2"/>
    </row>
    <row r="45507" spans="53:53" x14ac:dyDescent="0.3">
      <c r="BA45507" s="2"/>
    </row>
    <row r="45508" spans="53:53" x14ac:dyDescent="0.3">
      <c r="BA45508" s="2"/>
    </row>
    <row r="45509" spans="53:53" x14ac:dyDescent="0.3">
      <c r="BA45509" s="2"/>
    </row>
    <row r="45510" spans="53:53" x14ac:dyDescent="0.3">
      <c r="BA45510" s="2"/>
    </row>
    <row r="45511" spans="53:53" x14ac:dyDescent="0.3">
      <c r="BA45511" s="2"/>
    </row>
    <row r="45512" spans="53:53" x14ac:dyDescent="0.3">
      <c r="BA45512" s="2"/>
    </row>
    <row r="45513" spans="53:53" x14ac:dyDescent="0.3">
      <c r="BA45513" s="2"/>
    </row>
    <row r="45514" spans="53:53" x14ac:dyDescent="0.3">
      <c r="BA45514" s="2"/>
    </row>
    <row r="45515" spans="53:53" x14ac:dyDescent="0.3">
      <c r="BA45515" s="2"/>
    </row>
    <row r="45516" spans="53:53" x14ac:dyDescent="0.3">
      <c r="BA45516" s="2"/>
    </row>
    <row r="45517" spans="53:53" x14ac:dyDescent="0.3">
      <c r="BA45517" s="2"/>
    </row>
    <row r="45518" spans="53:53" x14ac:dyDescent="0.3">
      <c r="BA45518" s="2"/>
    </row>
    <row r="45519" spans="53:53" x14ac:dyDescent="0.3">
      <c r="BA45519" s="2"/>
    </row>
    <row r="45520" spans="53:53" x14ac:dyDescent="0.3">
      <c r="BA45520" s="2"/>
    </row>
    <row r="45521" spans="53:53" x14ac:dyDescent="0.3">
      <c r="BA45521" s="2"/>
    </row>
    <row r="45522" spans="53:53" x14ac:dyDescent="0.3">
      <c r="BA45522" s="2"/>
    </row>
    <row r="45523" spans="53:53" x14ac:dyDescent="0.3">
      <c r="BA45523" s="2"/>
    </row>
    <row r="45524" spans="53:53" x14ac:dyDescent="0.3">
      <c r="BA45524" s="2"/>
    </row>
    <row r="45525" spans="53:53" x14ac:dyDescent="0.3">
      <c r="BA45525" s="2"/>
    </row>
    <row r="45526" spans="53:53" x14ac:dyDescent="0.3">
      <c r="BA45526" s="2"/>
    </row>
    <row r="45527" spans="53:53" x14ac:dyDescent="0.3">
      <c r="BA45527" s="2"/>
    </row>
    <row r="45528" spans="53:53" x14ac:dyDescent="0.3">
      <c r="BA45528" s="2"/>
    </row>
    <row r="45529" spans="53:53" x14ac:dyDescent="0.3">
      <c r="BA45529" s="2"/>
    </row>
    <row r="45530" spans="53:53" x14ac:dyDescent="0.3">
      <c r="BA45530" s="2"/>
    </row>
    <row r="45531" spans="53:53" x14ac:dyDescent="0.3">
      <c r="BA45531" s="2"/>
    </row>
    <row r="45532" spans="53:53" x14ac:dyDescent="0.3">
      <c r="BA45532" s="2"/>
    </row>
    <row r="45533" spans="53:53" x14ac:dyDescent="0.3">
      <c r="BA45533" s="2"/>
    </row>
    <row r="45534" spans="53:53" x14ac:dyDescent="0.3">
      <c r="BA45534" s="2"/>
    </row>
    <row r="45535" spans="53:53" x14ac:dyDescent="0.3">
      <c r="BA45535" s="2"/>
    </row>
    <row r="45536" spans="53:53" x14ac:dyDescent="0.3">
      <c r="BA45536" s="2"/>
    </row>
    <row r="45537" spans="53:53" x14ac:dyDescent="0.3">
      <c r="BA45537" s="2"/>
    </row>
    <row r="45538" spans="53:53" x14ac:dyDescent="0.3">
      <c r="BA45538" s="2"/>
    </row>
    <row r="45539" spans="53:53" x14ac:dyDescent="0.3">
      <c r="BA45539" s="2"/>
    </row>
    <row r="45540" spans="53:53" x14ac:dyDescent="0.3">
      <c r="BA45540" s="2"/>
    </row>
    <row r="45541" spans="53:53" x14ac:dyDescent="0.3">
      <c r="BA45541" s="2"/>
    </row>
    <row r="45542" spans="53:53" x14ac:dyDescent="0.3">
      <c r="BA45542" s="2"/>
    </row>
    <row r="45543" spans="53:53" x14ac:dyDescent="0.3">
      <c r="BA45543" s="2"/>
    </row>
    <row r="45544" spans="53:53" x14ac:dyDescent="0.3">
      <c r="BA45544" s="2"/>
    </row>
    <row r="45545" spans="53:53" x14ac:dyDescent="0.3">
      <c r="BA45545" s="2"/>
    </row>
    <row r="45546" spans="53:53" x14ac:dyDescent="0.3">
      <c r="BA45546" s="2"/>
    </row>
    <row r="45547" spans="53:53" x14ac:dyDescent="0.3">
      <c r="BA45547" s="2"/>
    </row>
    <row r="45548" spans="53:53" x14ac:dyDescent="0.3">
      <c r="BA45548" s="2"/>
    </row>
    <row r="45549" spans="53:53" x14ac:dyDescent="0.3">
      <c r="BA45549" s="2"/>
    </row>
    <row r="45550" spans="53:53" x14ac:dyDescent="0.3">
      <c r="BA45550" s="2"/>
    </row>
    <row r="45551" spans="53:53" x14ac:dyDescent="0.3">
      <c r="BA45551" s="2"/>
    </row>
    <row r="45552" spans="53:53" x14ac:dyDescent="0.3">
      <c r="BA45552" s="2"/>
    </row>
    <row r="45553" spans="53:53" x14ac:dyDescent="0.3">
      <c r="BA45553" s="2"/>
    </row>
    <row r="45554" spans="53:53" x14ac:dyDescent="0.3">
      <c r="BA45554" s="2"/>
    </row>
    <row r="45555" spans="53:53" x14ac:dyDescent="0.3">
      <c r="BA45555" s="2"/>
    </row>
    <row r="45556" spans="53:53" x14ac:dyDescent="0.3">
      <c r="BA45556" s="2"/>
    </row>
    <row r="45557" spans="53:53" x14ac:dyDescent="0.3">
      <c r="BA45557" s="2"/>
    </row>
    <row r="45558" spans="53:53" x14ac:dyDescent="0.3">
      <c r="BA45558" s="2"/>
    </row>
    <row r="45559" spans="53:53" x14ac:dyDescent="0.3">
      <c r="BA45559" s="2"/>
    </row>
    <row r="45560" spans="53:53" x14ac:dyDescent="0.3">
      <c r="BA45560" s="2"/>
    </row>
    <row r="45561" spans="53:53" x14ac:dyDescent="0.3">
      <c r="BA45561" s="2"/>
    </row>
    <row r="45562" spans="53:53" x14ac:dyDescent="0.3">
      <c r="BA45562" s="2"/>
    </row>
    <row r="45563" spans="53:53" x14ac:dyDescent="0.3">
      <c r="BA45563" s="2"/>
    </row>
    <row r="45564" spans="53:53" x14ac:dyDescent="0.3">
      <c r="BA45564" s="2"/>
    </row>
    <row r="45565" spans="53:53" x14ac:dyDescent="0.3">
      <c r="BA45565" s="2"/>
    </row>
    <row r="45566" spans="53:53" x14ac:dyDescent="0.3">
      <c r="BA45566" s="2"/>
    </row>
    <row r="45567" spans="53:53" x14ac:dyDescent="0.3">
      <c r="BA45567" s="2"/>
    </row>
    <row r="45568" spans="53:53" x14ac:dyDescent="0.3">
      <c r="BA45568" s="2"/>
    </row>
    <row r="45569" spans="53:53" x14ac:dyDescent="0.3">
      <c r="BA45569" s="2"/>
    </row>
    <row r="45570" spans="53:53" x14ac:dyDescent="0.3">
      <c r="BA45570" s="2"/>
    </row>
    <row r="45571" spans="53:53" x14ac:dyDescent="0.3">
      <c r="BA45571" s="2"/>
    </row>
    <row r="45572" spans="53:53" x14ac:dyDescent="0.3">
      <c r="BA45572" s="2"/>
    </row>
    <row r="45573" spans="53:53" x14ac:dyDescent="0.3">
      <c r="BA45573" s="2"/>
    </row>
    <row r="45574" spans="53:53" x14ac:dyDescent="0.3">
      <c r="BA45574" s="2"/>
    </row>
    <row r="45575" spans="53:53" x14ac:dyDescent="0.3">
      <c r="BA45575" s="2"/>
    </row>
    <row r="45576" spans="53:53" x14ac:dyDescent="0.3">
      <c r="BA45576" s="2"/>
    </row>
    <row r="45577" spans="53:53" x14ac:dyDescent="0.3">
      <c r="BA45577" s="2"/>
    </row>
    <row r="45578" spans="53:53" x14ac:dyDescent="0.3">
      <c r="BA45578" s="2"/>
    </row>
    <row r="45579" spans="53:53" x14ac:dyDescent="0.3">
      <c r="BA45579" s="2"/>
    </row>
    <row r="45580" spans="53:53" x14ac:dyDescent="0.3">
      <c r="BA45580" s="2"/>
    </row>
    <row r="45581" spans="53:53" x14ac:dyDescent="0.3">
      <c r="BA45581" s="2"/>
    </row>
    <row r="45582" spans="53:53" x14ac:dyDescent="0.3">
      <c r="BA45582" s="2"/>
    </row>
    <row r="45583" spans="53:53" x14ac:dyDescent="0.3">
      <c r="BA45583" s="2"/>
    </row>
    <row r="45584" spans="53:53" x14ac:dyDescent="0.3">
      <c r="BA45584" s="2"/>
    </row>
    <row r="45585" spans="53:53" x14ac:dyDescent="0.3">
      <c r="BA45585" s="2"/>
    </row>
    <row r="45586" spans="53:53" x14ac:dyDescent="0.3">
      <c r="BA45586" s="2"/>
    </row>
    <row r="45587" spans="53:53" x14ac:dyDescent="0.3">
      <c r="BA45587" s="2"/>
    </row>
    <row r="45588" spans="53:53" x14ac:dyDescent="0.3">
      <c r="BA45588" s="2"/>
    </row>
    <row r="45589" spans="53:53" x14ac:dyDescent="0.3">
      <c r="BA45589" s="2"/>
    </row>
    <row r="45590" spans="53:53" x14ac:dyDescent="0.3">
      <c r="BA45590" s="2"/>
    </row>
    <row r="45591" spans="53:53" x14ac:dyDescent="0.3">
      <c r="BA45591" s="2"/>
    </row>
    <row r="45592" spans="53:53" x14ac:dyDescent="0.3">
      <c r="BA45592" s="2"/>
    </row>
    <row r="45593" spans="53:53" x14ac:dyDescent="0.3">
      <c r="BA45593" s="2"/>
    </row>
    <row r="45594" spans="53:53" x14ac:dyDescent="0.3">
      <c r="BA45594" s="2"/>
    </row>
    <row r="45595" spans="53:53" x14ac:dyDescent="0.3">
      <c r="BA45595" s="2"/>
    </row>
    <row r="45596" spans="53:53" x14ac:dyDescent="0.3">
      <c r="BA45596" s="2"/>
    </row>
    <row r="45597" spans="53:53" x14ac:dyDescent="0.3">
      <c r="BA45597" s="2"/>
    </row>
    <row r="45598" spans="53:53" x14ac:dyDescent="0.3">
      <c r="BA45598" s="2"/>
    </row>
    <row r="45599" spans="53:53" x14ac:dyDescent="0.3">
      <c r="BA45599" s="2"/>
    </row>
    <row r="45600" spans="53:53" x14ac:dyDescent="0.3">
      <c r="BA45600" s="2"/>
    </row>
    <row r="45601" spans="53:53" x14ac:dyDescent="0.3">
      <c r="BA45601" s="2"/>
    </row>
    <row r="45602" spans="53:53" x14ac:dyDescent="0.3">
      <c r="BA45602" s="2"/>
    </row>
    <row r="45603" spans="53:53" x14ac:dyDescent="0.3">
      <c r="BA45603" s="2"/>
    </row>
    <row r="45604" spans="53:53" x14ac:dyDescent="0.3">
      <c r="BA45604" s="2"/>
    </row>
    <row r="45605" spans="53:53" x14ac:dyDescent="0.3">
      <c r="BA45605" s="2"/>
    </row>
    <row r="45606" spans="53:53" x14ac:dyDescent="0.3">
      <c r="BA45606" s="2"/>
    </row>
    <row r="45607" spans="53:53" x14ac:dyDescent="0.3">
      <c r="BA45607" s="2"/>
    </row>
    <row r="45608" spans="53:53" x14ac:dyDescent="0.3">
      <c r="BA45608" s="2"/>
    </row>
    <row r="45609" spans="53:53" x14ac:dyDescent="0.3">
      <c r="BA45609" s="2"/>
    </row>
    <row r="45610" spans="53:53" x14ac:dyDescent="0.3">
      <c r="BA45610" s="2"/>
    </row>
    <row r="45611" spans="53:53" x14ac:dyDescent="0.3">
      <c r="BA45611" s="2"/>
    </row>
    <row r="45612" spans="53:53" x14ac:dyDescent="0.3">
      <c r="BA45612" s="2"/>
    </row>
    <row r="45613" spans="53:53" x14ac:dyDescent="0.3">
      <c r="BA45613" s="2"/>
    </row>
    <row r="45614" spans="53:53" x14ac:dyDescent="0.3">
      <c r="BA45614" s="2"/>
    </row>
    <row r="45615" spans="53:53" x14ac:dyDescent="0.3">
      <c r="BA45615" s="2"/>
    </row>
    <row r="45616" spans="53:53" x14ac:dyDescent="0.3">
      <c r="BA45616" s="2"/>
    </row>
    <row r="45617" spans="53:53" x14ac:dyDescent="0.3">
      <c r="BA45617" s="2"/>
    </row>
    <row r="45618" spans="53:53" x14ac:dyDescent="0.3">
      <c r="BA45618" s="2"/>
    </row>
    <row r="45619" spans="53:53" x14ac:dyDescent="0.3">
      <c r="BA45619" s="2"/>
    </row>
    <row r="45620" spans="53:53" x14ac:dyDescent="0.3">
      <c r="BA45620" s="2"/>
    </row>
    <row r="45621" spans="53:53" x14ac:dyDescent="0.3">
      <c r="BA45621" s="2"/>
    </row>
    <row r="45622" spans="53:53" x14ac:dyDescent="0.3">
      <c r="BA45622" s="2"/>
    </row>
    <row r="45623" spans="53:53" x14ac:dyDescent="0.3">
      <c r="BA45623" s="2"/>
    </row>
    <row r="45624" spans="53:53" x14ac:dyDescent="0.3">
      <c r="BA45624" s="2"/>
    </row>
    <row r="45625" spans="53:53" x14ac:dyDescent="0.3">
      <c r="BA45625" s="2"/>
    </row>
    <row r="45626" spans="53:53" x14ac:dyDescent="0.3">
      <c r="BA45626" s="2"/>
    </row>
    <row r="45627" spans="53:53" x14ac:dyDescent="0.3">
      <c r="BA45627" s="2"/>
    </row>
    <row r="45628" spans="53:53" x14ac:dyDescent="0.3">
      <c r="BA45628" s="2"/>
    </row>
    <row r="45629" spans="53:53" x14ac:dyDescent="0.3">
      <c r="BA45629" s="2"/>
    </row>
    <row r="45630" spans="53:53" x14ac:dyDescent="0.3">
      <c r="BA45630" s="2"/>
    </row>
    <row r="45631" spans="53:53" x14ac:dyDescent="0.3">
      <c r="BA45631" s="2"/>
    </row>
    <row r="45632" spans="53:53" x14ac:dyDescent="0.3">
      <c r="BA45632" s="2"/>
    </row>
    <row r="45633" spans="53:53" x14ac:dyDescent="0.3">
      <c r="BA45633" s="2"/>
    </row>
    <row r="45634" spans="53:53" x14ac:dyDescent="0.3">
      <c r="BA45634" s="2"/>
    </row>
    <row r="45635" spans="53:53" x14ac:dyDescent="0.3">
      <c r="BA45635" s="2"/>
    </row>
    <row r="45636" spans="53:53" x14ac:dyDescent="0.3">
      <c r="BA45636" s="2"/>
    </row>
    <row r="45637" spans="53:53" x14ac:dyDescent="0.3">
      <c r="BA45637" s="2"/>
    </row>
    <row r="45638" spans="53:53" x14ac:dyDescent="0.3">
      <c r="BA45638" s="2"/>
    </row>
    <row r="45639" spans="53:53" x14ac:dyDescent="0.3">
      <c r="BA45639" s="2"/>
    </row>
    <row r="45640" spans="53:53" x14ac:dyDescent="0.3">
      <c r="BA45640" s="2"/>
    </row>
    <row r="45641" spans="53:53" x14ac:dyDescent="0.3">
      <c r="BA45641" s="2"/>
    </row>
    <row r="45642" spans="53:53" x14ac:dyDescent="0.3">
      <c r="BA45642" s="2"/>
    </row>
    <row r="45643" spans="53:53" x14ac:dyDescent="0.3">
      <c r="BA45643" s="2"/>
    </row>
    <row r="45644" spans="53:53" x14ac:dyDescent="0.3">
      <c r="BA45644" s="2"/>
    </row>
    <row r="45645" spans="53:53" x14ac:dyDescent="0.3">
      <c r="BA45645" s="2"/>
    </row>
    <row r="45646" spans="53:53" x14ac:dyDescent="0.3">
      <c r="BA45646" s="2"/>
    </row>
    <row r="45647" spans="53:53" x14ac:dyDescent="0.3">
      <c r="BA45647" s="2"/>
    </row>
    <row r="45648" spans="53:53" x14ac:dyDescent="0.3">
      <c r="BA45648" s="2"/>
    </row>
    <row r="45649" spans="53:53" x14ac:dyDescent="0.3">
      <c r="BA45649" s="2"/>
    </row>
    <row r="45650" spans="53:53" x14ac:dyDescent="0.3">
      <c r="BA45650" s="2"/>
    </row>
    <row r="45651" spans="53:53" x14ac:dyDescent="0.3">
      <c r="BA45651" s="2"/>
    </row>
    <row r="45652" spans="53:53" x14ac:dyDescent="0.3">
      <c r="BA45652" s="2"/>
    </row>
    <row r="45653" spans="53:53" x14ac:dyDescent="0.3">
      <c r="BA45653" s="2"/>
    </row>
    <row r="45654" spans="53:53" x14ac:dyDescent="0.3">
      <c r="BA45654" s="2"/>
    </row>
    <row r="45655" spans="53:53" x14ac:dyDescent="0.3">
      <c r="BA45655" s="2"/>
    </row>
    <row r="45656" spans="53:53" x14ac:dyDescent="0.3">
      <c r="BA45656" s="2"/>
    </row>
    <row r="45657" spans="53:53" x14ac:dyDescent="0.3">
      <c r="BA45657" s="2"/>
    </row>
    <row r="45658" spans="53:53" x14ac:dyDescent="0.3">
      <c r="BA45658" s="2"/>
    </row>
    <row r="45659" spans="53:53" x14ac:dyDescent="0.3">
      <c r="BA45659" s="2"/>
    </row>
    <row r="45660" spans="53:53" x14ac:dyDescent="0.3">
      <c r="BA45660" s="2"/>
    </row>
    <row r="45661" spans="53:53" x14ac:dyDescent="0.3">
      <c r="BA45661" s="2"/>
    </row>
    <row r="45662" spans="53:53" x14ac:dyDescent="0.3">
      <c r="BA45662" s="2"/>
    </row>
    <row r="45663" spans="53:53" x14ac:dyDescent="0.3">
      <c r="BA45663" s="2"/>
    </row>
    <row r="45664" spans="53:53" x14ac:dyDescent="0.3">
      <c r="BA45664" s="2"/>
    </row>
    <row r="45665" spans="53:53" x14ac:dyDescent="0.3">
      <c r="BA45665" s="2"/>
    </row>
    <row r="45666" spans="53:53" x14ac:dyDescent="0.3">
      <c r="BA45666" s="2"/>
    </row>
    <row r="45667" spans="53:53" x14ac:dyDescent="0.3">
      <c r="BA45667" s="2"/>
    </row>
    <row r="45668" spans="53:53" x14ac:dyDescent="0.3">
      <c r="BA45668" s="2"/>
    </row>
    <row r="45669" spans="53:53" x14ac:dyDescent="0.3">
      <c r="BA45669" s="2"/>
    </row>
    <row r="45670" spans="53:53" x14ac:dyDescent="0.3">
      <c r="BA45670" s="2"/>
    </row>
    <row r="45671" spans="53:53" x14ac:dyDescent="0.3">
      <c r="BA45671" s="2"/>
    </row>
    <row r="45672" spans="53:53" x14ac:dyDescent="0.3">
      <c r="BA45672" s="2"/>
    </row>
    <row r="45673" spans="53:53" x14ac:dyDescent="0.3">
      <c r="BA45673" s="2"/>
    </row>
    <row r="45674" spans="53:53" x14ac:dyDescent="0.3">
      <c r="BA45674" s="2"/>
    </row>
    <row r="45675" spans="53:53" x14ac:dyDescent="0.3">
      <c r="BA45675" s="2"/>
    </row>
    <row r="45676" spans="53:53" x14ac:dyDescent="0.3">
      <c r="BA45676" s="2"/>
    </row>
    <row r="45677" spans="53:53" x14ac:dyDescent="0.3">
      <c r="BA45677" s="2"/>
    </row>
    <row r="45678" spans="53:53" x14ac:dyDescent="0.3">
      <c r="BA45678" s="2"/>
    </row>
    <row r="45679" spans="53:53" x14ac:dyDescent="0.3">
      <c r="BA45679" s="2"/>
    </row>
    <row r="45680" spans="53:53" x14ac:dyDescent="0.3">
      <c r="BA45680" s="2"/>
    </row>
    <row r="45681" spans="53:53" x14ac:dyDescent="0.3">
      <c r="BA45681" s="2"/>
    </row>
    <row r="45682" spans="53:53" x14ac:dyDescent="0.3">
      <c r="BA45682" s="2"/>
    </row>
    <row r="45683" spans="53:53" x14ac:dyDescent="0.3">
      <c r="BA45683" s="2"/>
    </row>
    <row r="45684" spans="53:53" x14ac:dyDescent="0.3">
      <c r="BA45684" s="2"/>
    </row>
    <row r="45685" spans="53:53" x14ac:dyDescent="0.3">
      <c r="BA45685" s="2"/>
    </row>
    <row r="45686" spans="53:53" x14ac:dyDescent="0.3">
      <c r="BA45686" s="2"/>
    </row>
    <row r="45687" spans="53:53" x14ac:dyDescent="0.3">
      <c r="BA45687" s="2"/>
    </row>
    <row r="45688" spans="53:53" x14ac:dyDescent="0.3">
      <c r="BA45688" s="2"/>
    </row>
    <row r="45689" spans="53:53" x14ac:dyDescent="0.3">
      <c r="BA45689" s="2"/>
    </row>
    <row r="45690" spans="53:53" x14ac:dyDescent="0.3">
      <c r="BA45690" s="2"/>
    </row>
    <row r="45691" spans="53:53" x14ac:dyDescent="0.3">
      <c r="BA45691" s="2"/>
    </row>
    <row r="45692" spans="53:53" x14ac:dyDescent="0.3">
      <c r="BA45692" s="2"/>
    </row>
    <row r="45693" spans="53:53" x14ac:dyDescent="0.3">
      <c r="BA45693" s="2"/>
    </row>
    <row r="45694" spans="53:53" x14ac:dyDescent="0.3">
      <c r="BA45694" s="2"/>
    </row>
    <row r="45695" spans="53:53" x14ac:dyDescent="0.3">
      <c r="BA45695" s="2"/>
    </row>
    <row r="45696" spans="53:53" x14ac:dyDescent="0.3">
      <c r="BA45696" s="2"/>
    </row>
    <row r="45697" spans="53:53" x14ac:dyDescent="0.3">
      <c r="BA45697" s="2"/>
    </row>
    <row r="45698" spans="53:53" x14ac:dyDescent="0.3">
      <c r="BA45698" s="2"/>
    </row>
    <row r="45699" spans="53:53" x14ac:dyDescent="0.3">
      <c r="BA45699" s="2"/>
    </row>
    <row r="45700" spans="53:53" x14ac:dyDescent="0.3">
      <c r="BA45700" s="2"/>
    </row>
    <row r="45701" spans="53:53" x14ac:dyDescent="0.3">
      <c r="BA45701" s="2"/>
    </row>
    <row r="45702" spans="53:53" x14ac:dyDescent="0.3">
      <c r="BA45702" s="2"/>
    </row>
    <row r="45703" spans="53:53" x14ac:dyDescent="0.3">
      <c r="BA45703" s="2"/>
    </row>
    <row r="45704" spans="53:53" x14ac:dyDescent="0.3">
      <c r="BA45704" s="2"/>
    </row>
    <row r="45705" spans="53:53" x14ac:dyDescent="0.3">
      <c r="BA45705" s="2"/>
    </row>
    <row r="45706" spans="53:53" x14ac:dyDescent="0.3">
      <c r="BA45706" s="2"/>
    </row>
    <row r="45707" spans="53:53" x14ac:dyDescent="0.3">
      <c r="BA45707" s="2"/>
    </row>
    <row r="45708" spans="53:53" x14ac:dyDescent="0.3">
      <c r="BA45708" s="2"/>
    </row>
    <row r="45709" spans="53:53" x14ac:dyDescent="0.3">
      <c r="BA45709" s="2"/>
    </row>
    <row r="45710" spans="53:53" x14ac:dyDescent="0.3">
      <c r="BA45710" s="2"/>
    </row>
    <row r="45711" spans="53:53" x14ac:dyDescent="0.3">
      <c r="BA45711" s="2"/>
    </row>
    <row r="45712" spans="53:53" x14ac:dyDescent="0.3">
      <c r="BA45712" s="2"/>
    </row>
    <row r="45713" spans="53:53" x14ac:dyDescent="0.3">
      <c r="BA45713" s="2"/>
    </row>
    <row r="45714" spans="53:53" x14ac:dyDescent="0.3">
      <c r="BA45714" s="2"/>
    </row>
    <row r="45715" spans="53:53" x14ac:dyDescent="0.3">
      <c r="BA45715" s="2"/>
    </row>
    <row r="45716" spans="53:53" x14ac:dyDescent="0.3">
      <c r="BA45716" s="2"/>
    </row>
    <row r="45717" spans="53:53" x14ac:dyDescent="0.3">
      <c r="BA45717" s="2"/>
    </row>
    <row r="45718" spans="53:53" x14ac:dyDescent="0.3">
      <c r="BA45718" s="2"/>
    </row>
    <row r="45719" spans="53:53" x14ac:dyDescent="0.3">
      <c r="BA45719" s="2"/>
    </row>
    <row r="45720" spans="53:53" x14ac:dyDescent="0.3">
      <c r="BA45720" s="2"/>
    </row>
    <row r="45721" spans="53:53" x14ac:dyDescent="0.3">
      <c r="BA45721" s="2"/>
    </row>
    <row r="45722" spans="53:53" x14ac:dyDescent="0.3">
      <c r="BA45722" s="2"/>
    </row>
    <row r="45723" spans="53:53" x14ac:dyDescent="0.3">
      <c r="BA45723" s="2"/>
    </row>
    <row r="45724" spans="53:53" x14ac:dyDescent="0.3">
      <c r="BA45724" s="2"/>
    </row>
    <row r="45725" spans="53:53" x14ac:dyDescent="0.3">
      <c r="BA45725" s="2"/>
    </row>
    <row r="45726" spans="53:53" x14ac:dyDescent="0.3">
      <c r="BA45726" s="2"/>
    </row>
    <row r="45727" spans="53:53" x14ac:dyDescent="0.3">
      <c r="BA45727" s="2"/>
    </row>
    <row r="45728" spans="53:53" x14ac:dyDescent="0.3">
      <c r="BA45728" s="2"/>
    </row>
    <row r="45729" spans="53:53" x14ac:dyDescent="0.3">
      <c r="BA45729" s="2"/>
    </row>
    <row r="45730" spans="53:53" x14ac:dyDescent="0.3">
      <c r="BA45730" s="2"/>
    </row>
    <row r="45731" spans="53:53" x14ac:dyDescent="0.3">
      <c r="BA45731" s="2"/>
    </row>
    <row r="45732" spans="53:53" x14ac:dyDescent="0.3">
      <c r="BA45732" s="2"/>
    </row>
    <row r="45733" spans="53:53" x14ac:dyDescent="0.3">
      <c r="BA45733" s="2"/>
    </row>
    <row r="45734" spans="53:53" x14ac:dyDescent="0.3">
      <c r="BA45734" s="2"/>
    </row>
    <row r="45735" spans="53:53" x14ac:dyDescent="0.3">
      <c r="BA45735" s="2"/>
    </row>
    <row r="45736" spans="53:53" x14ac:dyDescent="0.3">
      <c r="BA45736" s="2"/>
    </row>
    <row r="45737" spans="53:53" x14ac:dyDescent="0.3">
      <c r="BA45737" s="2"/>
    </row>
    <row r="45738" spans="53:53" x14ac:dyDescent="0.3">
      <c r="BA45738" s="2"/>
    </row>
    <row r="45739" spans="53:53" x14ac:dyDescent="0.3">
      <c r="BA45739" s="2"/>
    </row>
    <row r="45740" spans="53:53" x14ac:dyDescent="0.3">
      <c r="BA45740" s="2"/>
    </row>
    <row r="45741" spans="53:53" x14ac:dyDescent="0.3">
      <c r="BA45741" s="2"/>
    </row>
    <row r="45742" spans="53:53" x14ac:dyDescent="0.3">
      <c r="BA45742" s="2"/>
    </row>
    <row r="45743" spans="53:53" x14ac:dyDescent="0.3">
      <c r="BA45743" s="2"/>
    </row>
    <row r="45744" spans="53:53" x14ac:dyDescent="0.3">
      <c r="BA45744" s="2"/>
    </row>
    <row r="45745" spans="53:53" x14ac:dyDescent="0.3">
      <c r="BA45745" s="2"/>
    </row>
    <row r="45746" spans="53:53" x14ac:dyDescent="0.3">
      <c r="BA45746" s="2"/>
    </row>
    <row r="45747" spans="53:53" x14ac:dyDescent="0.3">
      <c r="BA45747" s="2"/>
    </row>
    <row r="45748" spans="53:53" x14ac:dyDescent="0.3">
      <c r="BA45748" s="2"/>
    </row>
    <row r="45749" spans="53:53" x14ac:dyDescent="0.3">
      <c r="BA45749" s="2"/>
    </row>
    <row r="45750" spans="53:53" x14ac:dyDescent="0.3">
      <c r="BA45750" s="2"/>
    </row>
    <row r="45751" spans="53:53" x14ac:dyDescent="0.3">
      <c r="BA45751" s="2"/>
    </row>
    <row r="45752" spans="53:53" x14ac:dyDescent="0.3">
      <c r="BA45752" s="2"/>
    </row>
    <row r="45753" spans="53:53" x14ac:dyDescent="0.3">
      <c r="BA45753" s="2"/>
    </row>
    <row r="45754" spans="53:53" x14ac:dyDescent="0.3">
      <c r="BA45754" s="2"/>
    </row>
    <row r="45755" spans="53:53" x14ac:dyDescent="0.3">
      <c r="BA45755" s="2"/>
    </row>
    <row r="45756" spans="53:53" x14ac:dyDescent="0.3">
      <c r="BA45756" s="2"/>
    </row>
    <row r="45757" spans="53:53" x14ac:dyDescent="0.3">
      <c r="BA45757" s="2"/>
    </row>
    <row r="45758" spans="53:53" x14ac:dyDescent="0.3">
      <c r="BA45758" s="2"/>
    </row>
    <row r="45759" spans="53:53" x14ac:dyDescent="0.3">
      <c r="BA45759" s="2"/>
    </row>
    <row r="45760" spans="53:53" x14ac:dyDescent="0.3">
      <c r="BA45760" s="2"/>
    </row>
    <row r="45761" spans="53:53" x14ac:dyDescent="0.3">
      <c r="BA45761" s="2"/>
    </row>
    <row r="45762" spans="53:53" x14ac:dyDescent="0.3">
      <c r="BA45762" s="2"/>
    </row>
    <row r="45763" spans="53:53" x14ac:dyDescent="0.3">
      <c r="BA45763" s="2"/>
    </row>
    <row r="45764" spans="53:53" x14ac:dyDescent="0.3">
      <c r="BA45764" s="2"/>
    </row>
    <row r="45765" spans="53:53" x14ac:dyDescent="0.3">
      <c r="BA45765" s="2"/>
    </row>
    <row r="45766" spans="53:53" x14ac:dyDescent="0.3">
      <c r="BA45766" s="2"/>
    </row>
    <row r="45767" spans="53:53" x14ac:dyDescent="0.3">
      <c r="BA45767" s="2"/>
    </row>
    <row r="45768" spans="53:53" x14ac:dyDescent="0.3">
      <c r="BA45768" s="2"/>
    </row>
    <row r="45769" spans="53:53" x14ac:dyDescent="0.3">
      <c r="BA45769" s="2"/>
    </row>
    <row r="45770" spans="53:53" x14ac:dyDescent="0.3">
      <c r="BA45770" s="2"/>
    </row>
    <row r="45771" spans="53:53" x14ac:dyDescent="0.3">
      <c r="BA45771" s="2"/>
    </row>
    <row r="45772" spans="53:53" x14ac:dyDescent="0.3">
      <c r="BA45772" s="2"/>
    </row>
    <row r="45773" spans="53:53" x14ac:dyDescent="0.3">
      <c r="BA45773" s="2"/>
    </row>
    <row r="45774" spans="53:53" x14ac:dyDescent="0.3">
      <c r="BA45774" s="2"/>
    </row>
    <row r="45775" spans="53:53" x14ac:dyDescent="0.3">
      <c r="BA45775" s="2"/>
    </row>
    <row r="45776" spans="53:53" x14ac:dyDescent="0.3">
      <c r="BA45776" s="2"/>
    </row>
    <row r="45777" spans="53:53" x14ac:dyDescent="0.3">
      <c r="BA45777" s="2"/>
    </row>
    <row r="45778" spans="53:53" x14ac:dyDescent="0.3">
      <c r="BA45778" s="2"/>
    </row>
    <row r="45779" spans="53:53" x14ac:dyDescent="0.3">
      <c r="BA45779" s="2"/>
    </row>
    <row r="45780" spans="53:53" x14ac:dyDescent="0.3">
      <c r="BA45780" s="2"/>
    </row>
    <row r="45781" spans="53:53" x14ac:dyDescent="0.3">
      <c r="BA45781" s="2"/>
    </row>
    <row r="45782" spans="53:53" x14ac:dyDescent="0.3">
      <c r="BA45782" s="2"/>
    </row>
    <row r="45783" spans="53:53" x14ac:dyDescent="0.3">
      <c r="BA45783" s="2"/>
    </row>
    <row r="45784" spans="53:53" x14ac:dyDescent="0.3">
      <c r="BA45784" s="2"/>
    </row>
    <row r="45785" spans="53:53" x14ac:dyDescent="0.3">
      <c r="BA45785" s="2"/>
    </row>
    <row r="45786" spans="53:53" x14ac:dyDescent="0.3">
      <c r="BA45786" s="2"/>
    </row>
    <row r="45787" spans="53:53" x14ac:dyDescent="0.3">
      <c r="BA45787" s="2"/>
    </row>
    <row r="45788" spans="53:53" x14ac:dyDescent="0.3">
      <c r="BA45788" s="2"/>
    </row>
    <row r="45789" spans="53:53" x14ac:dyDescent="0.3">
      <c r="BA45789" s="2"/>
    </row>
    <row r="45790" spans="53:53" x14ac:dyDescent="0.3">
      <c r="BA45790" s="2"/>
    </row>
    <row r="45791" spans="53:53" x14ac:dyDescent="0.3">
      <c r="BA45791" s="2"/>
    </row>
    <row r="45792" spans="53:53" x14ac:dyDescent="0.3">
      <c r="BA45792" s="2"/>
    </row>
    <row r="45793" spans="53:53" x14ac:dyDescent="0.3">
      <c r="BA45793" s="2"/>
    </row>
    <row r="45794" spans="53:53" x14ac:dyDescent="0.3">
      <c r="BA45794" s="2"/>
    </row>
    <row r="45795" spans="53:53" x14ac:dyDescent="0.3">
      <c r="BA45795" s="2"/>
    </row>
    <row r="45796" spans="53:53" x14ac:dyDescent="0.3">
      <c r="BA45796" s="2"/>
    </row>
    <row r="45797" spans="53:53" x14ac:dyDescent="0.3">
      <c r="BA45797" s="2"/>
    </row>
    <row r="45798" spans="53:53" x14ac:dyDescent="0.3">
      <c r="BA45798" s="2"/>
    </row>
    <row r="45799" spans="53:53" x14ac:dyDescent="0.3">
      <c r="BA45799" s="2"/>
    </row>
    <row r="45800" spans="53:53" x14ac:dyDescent="0.3">
      <c r="BA45800" s="2"/>
    </row>
    <row r="45801" spans="53:53" x14ac:dyDescent="0.3">
      <c r="BA45801" s="2"/>
    </row>
    <row r="45802" spans="53:53" x14ac:dyDescent="0.3">
      <c r="BA45802" s="2"/>
    </row>
    <row r="45803" spans="53:53" x14ac:dyDescent="0.3">
      <c r="BA45803" s="2"/>
    </row>
    <row r="45804" spans="53:53" x14ac:dyDescent="0.3">
      <c r="BA45804" s="2"/>
    </row>
    <row r="45805" spans="53:53" x14ac:dyDescent="0.3">
      <c r="BA45805" s="2"/>
    </row>
    <row r="45806" spans="53:53" x14ac:dyDescent="0.3">
      <c r="BA45806" s="2"/>
    </row>
    <row r="45807" spans="53:53" x14ac:dyDescent="0.3">
      <c r="BA45807" s="2"/>
    </row>
    <row r="45808" spans="53:53" x14ac:dyDescent="0.3">
      <c r="BA45808" s="2"/>
    </row>
    <row r="45809" spans="53:53" x14ac:dyDescent="0.3">
      <c r="BA45809" s="2"/>
    </row>
    <row r="45810" spans="53:53" x14ac:dyDescent="0.3">
      <c r="BA45810" s="2"/>
    </row>
    <row r="45811" spans="53:53" x14ac:dyDescent="0.3">
      <c r="BA45811" s="2"/>
    </row>
    <row r="45812" spans="53:53" x14ac:dyDescent="0.3">
      <c r="BA45812" s="2"/>
    </row>
    <row r="45813" spans="53:53" x14ac:dyDescent="0.3">
      <c r="BA45813" s="2"/>
    </row>
    <row r="45814" spans="53:53" x14ac:dyDescent="0.3">
      <c r="BA45814" s="2"/>
    </row>
    <row r="45815" spans="53:53" x14ac:dyDescent="0.3">
      <c r="BA45815" s="2"/>
    </row>
    <row r="45816" spans="53:53" x14ac:dyDescent="0.3">
      <c r="BA45816" s="2"/>
    </row>
    <row r="45817" spans="53:53" x14ac:dyDescent="0.3">
      <c r="BA45817" s="2"/>
    </row>
    <row r="45818" spans="53:53" x14ac:dyDescent="0.3">
      <c r="BA45818" s="2"/>
    </row>
    <row r="45819" spans="53:53" x14ac:dyDescent="0.3">
      <c r="BA45819" s="2"/>
    </row>
    <row r="45820" spans="53:53" x14ac:dyDescent="0.3">
      <c r="BA45820" s="2"/>
    </row>
    <row r="45821" spans="53:53" x14ac:dyDescent="0.3">
      <c r="BA45821" s="2"/>
    </row>
    <row r="45822" spans="53:53" x14ac:dyDescent="0.3">
      <c r="BA45822" s="2"/>
    </row>
    <row r="45823" spans="53:53" x14ac:dyDescent="0.3">
      <c r="BA45823" s="2"/>
    </row>
    <row r="45824" spans="53:53" x14ac:dyDescent="0.3">
      <c r="BA45824" s="2"/>
    </row>
    <row r="45825" spans="53:53" x14ac:dyDescent="0.3">
      <c r="BA45825" s="2"/>
    </row>
    <row r="45826" spans="53:53" x14ac:dyDescent="0.3">
      <c r="BA45826" s="2"/>
    </row>
    <row r="45827" spans="53:53" x14ac:dyDescent="0.3">
      <c r="BA45827" s="2"/>
    </row>
    <row r="45828" spans="53:53" x14ac:dyDescent="0.3">
      <c r="BA45828" s="2"/>
    </row>
    <row r="45829" spans="53:53" x14ac:dyDescent="0.3">
      <c r="BA45829" s="2"/>
    </row>
    <row r="45830" spans="53:53" x14ac:dyDescent="0.3">
      <c r="BA45830" s="2"/>
    </row>
    <row r="45831" spans="53:53" x14ac:dyDescent="0.3">
      <c r="BA45831" s="2"/>
    </row>
    <row r="45832" spans="53:53" x14ac:dyDescent="0.3">
      <c r="BA45832" s="2"/>
    </row>
    <row r="45833" spans="53:53" x14ac:dyDescent="0.3">
      <c r="BA45833" s="2"/>
    </row>
    <row r="45834" spans="53:53" x14ac:dyDescent="0.3">
      <c r="BA45834" s="2"/>
    </row>
    <row r="45835" spans="53:53" x14ac:dyDescent="0.3">
      <c r="BA45835" s="2"/>
    </row>
    <row r="45836" spans="53:53" x14ac:dyDescent="0.3">
      <c r="BA45836" s="2"/>
    </row>
    <row r="45837" spans="53:53" x14ac:dyDescent="0.3">
      <c r="BA45837" s="2"/>
    </row>
    <row r="45838" spans="53:53" x14ac:dyDescent="0.3">
      <c r="BA45838" s="2"/>
    </row>
    <row r="45839" spans="53:53" x14ac:dyDescent="0.3">
      <c r="BA45839" s="2"/>
    </row>
    <row r="45840" spans="53:53" x14ac:dyDescent="0.3">
      <c r="BA45840" s="2"/>
    </row>
    <row r="45841" spans="53:53" x14ac:dyDescent="0.3">
      <c r="BA45841" s="2"/>
    </row>
    <row r="45842" spans="53:53" x14ac:dyDescent="0.3">
      <c r="BA45842" s="2"/>
    </row>
    <row r="45843" spans="53:53" x14ac:dyDescent="0.3">
      <c r="BA45843" s="2"/>
    </row>
    <row r="45844" spans="53:53" x14ac:dyDescent="0.3">
      <c r="BA45844" s="2"/>
    </row>
    <row r="45845" spans="53:53" x14ac:dyDescent="0.3">
      <c r="BA45845" s="2"/>
    </row>
    <row r="45846" spans="53:53" x14ac:dyDescent="0.3">
      <c r="BA45846" s="2"/>
    </row>
    <row r="45847" spans="53:53" x14ac:dyDescent="0.3">
      <c r="BA45847" s="2"/>
    </row>
    <row r="45848" spans="53:53" x14ac:dyDescent="0.3">
      <c r="BA45848" s="2"/>
    </row>
    <row r="45849" spans="53:53" x14ac:dyDescent="0.3">
      <c r="BA45849" s="2"/>
    </row>
    <row r="45850" spans="53:53" x14ac:dyDescent="0.3">
      <c r="BA45850" s="2"/>
    </row>
    <row r="45851" spans="53:53" x14ac:dyDescent="0.3">
      <c r="BA45851" s="2"/>
    </row>
    <row r="45852" spans="53:53" x14ac:dyDescent="0.3">
      <c r="BA45852" s="2"/>
    </row>
    <row r="45853" spans="53:53" x14ac:dyDescent="0.3">
      <c r="BA45853" s="2"/>
    </row>
    <row r="45854" spans="53:53" x14ac:dyDescent="0.3">
      <c r="BA45854" s="2"/>
    </row>
    <row r="45855" spans="53:53" x14ac:dyDescent="0.3">
      <c r="BA45855" s="2"/>
    </row>
    <row r="45856" spans="53:53" x14ac:dyDescent="0.3">
      <c r="BA45856" s="2"/>
    </row>
    <row r="45857" spans="53:53" x14ac:dyDescent="0.3">
      <c r="BA45857" s="2"/>
    </row>
    <row r="45858" spans="53:53" x14ac:dyDescent="0.3">
      <c r="BA45858" s="2"/>
    </row>
    <row r="45859" spans="53:53" x14ac:dyDescent="0.3">
      <c r="BA45859" s="2"/>
    </row>
    <row r="45860" spans="53:53" x14ac:dyDescent="0.3">
      <c r="BA45860" s="2"/>
    </row>
    <row r="45861" spans="53:53" x14ac:dyDescent="0.3">
      <c r="BA45861" s="2"/>
    </row>
    <row r="45862" spans="53:53" x14ac:dyDescent="0.3">
      <c r="BA45862" s="2"/>
    </row>
    <row r="45863" spans="53:53" x14ac:dyDescent="0.3">
      <c r="BA45863" s="2"/>
    </row>
    <row r="45864" spans="53:53" x14ac:dyDescent="0.3">
      <c r="BA45864" s="2"/>
    </row>
    <row r="45865" spans="53:53" x14ac:dyDescent="0.3">
      <c r="BA45865" s="2"/>
    </row>
    <row r="45866" spans="53:53" x14ac:dyDescent="0.3">
      <c r="BA45866" s="2"/>
    </row>
    <row r="45867" spans="53:53" x14ac:dyDescent="0.3">
      <c r="BA45867" s="2"/>
    </row>
    <row r="45868" spans="53:53" x14ac:dyDescent="0.3">
      <c r="BA45868" s="2"/>
    </row>
    <row r="45869" spans="53:53" x14ac:dyDescent="0.3">
      <c r="BA45869" s="2"/>
    </row>
    <row r="45870" spans="53:53" x14ac:dyDescent="0.3">
      <c r="BA45870" s="2"/>
    </row>
    <row r="45871" spans="53:53" x14ac:dyDescent="0.3">
      <c r="BA45871" s="2"/>
    </row>
    <row r="45872" spans="53:53" x14ac:dyDescent="0.3">
      <c r="BA45872" s="2"/>
    </row>
    <row r="45873" spans="53:53" x14ac:dyDescent="0.3">
      <c r="BA45873" s="2"/>
    </row>
    <row r="45874" spans="53:53" x14ac:dyDescent="0.3">
      <c r="BA45874" s="2"/>
    </row>
    <row r="45875" spans="53:53" x14ac:dyDescent="0.3">
      <c r="BA45875" s="2"/>
    </row>
    <row r="45876" spans="53:53" x14ac:dyDescent="0.3">
      <c r="BA45876" s="2"/>
    </row>
    <row r="45877" spans="53:53" x14ac:dyDescent="0.3">
      <c r="BA45877" s="2"/>
    </row>
    <row r="45878" spans="53:53" x14ac:dyDescent="0.3">
      <c r="BA45878" s="2"/>
    </row>
    <row r="45879" spans="53:53" x14ac:dyDescent="0.3">
      <c r="BA45879" s="2"/>
    </row>
    <row r="45880" spans="53:53" x14ac:dyDescent="0.3">
      <c r="BA45880" s="2"/>
    </row>
    <row r="45881" spans="53:53" x14ac:dyDescent="0.3">
      <c r="BA45881" s="2"/>
    </row>
    <row r="45882" spans="53:53" x14ac:dyDescent="0.3">
      <c r="BA45882" s="2"/>
    </row>
    <row r="45883" spans="53:53" x14ac:dyDescent="0.3">
      <c r="BA45883" s="2"/>
    </row>
    <row r="45884" spans="53:53" x14ac:dyDescent="0.3">
      <c r="BA45884" s="2"/>
    </row>
    <row r="45885" spans="53:53" x14ac:dyDescent="0.3">
      <c r="BA45885" s="2"/>
    </row>
    <row r="45886" spans="53:53" x14ac:dyDescent="0.3">
      <c r="BA45886" s="2"/>
    </row>
    <row r="45887" spans="53:53" x14ac:dyDescent="0.3">
      <c r="BA45887" s="2"/>
    </row>
    <row r="45888" spans="53:53" x14ac:dyDescent="0.3">
      <c r="BA45888" s="2"/>
    </row>
    <row r="45889" spans="53:53" x14ac:dyDescent="0.3">
      <c r="BA45889" s="2"/>
    </row>
    <row r="45890" spans="53:53" x14ac:dyDescent="0.3">
      <c r="BA45890" s="2"/>
    </row>
    <row r="45891" spans="53:53" x14ac:dyDescent="0.3">
      <c r="BA45891" s="2"/>
    </row>
    <row r="45892" spans="53:53" x14ac:dyDescent="0.3">
      <c r="BA45892" s="2"/>
    </row>
    <row r="45893" spans="53:53" x14ac:dyDescent="0.3">
      <c r="BA45893" s="2"/>
    </row>
    <row r="45894" spans="53:53" x14ac:dyDescent="0.3">
      <c r="BA45894" s="2"/>
    </row>
    <row r="45895" spans="53:53" x14ac:dyDescent="0.3">
      <c r="BA45895" s="2"/>
    </row>
    <row r="45896" spans="53:53" x14ac:dyDescent="0.3">
      <c r="BA45896" s="2"/>
    </row>
    <row r="45897" spans="53:53" x14ac:dyDescent="0.3">
      <c r="BA45897" s="2"/>
    </row>
    <row r="45898" spans="53:53" x14ac:dyDescent="0.3">
      <c r="BA45898" s="2"/>
    </row>
    <row r="45899" spans="53:53" x14ac:dyDescent="0.3">
      <c r="BA45899" s="2"/>
    </row>
    <row r="45900" spans="53:53" x14ac:dyDescent="0.3">
      <c r="BA45900" s="2"/>
    </row>
    <row r="45901" spans="53:53" x14ac:dyDescent="0.3">
      <c r="BA45901" s="2"/>
    </row>
    <row r="45902" spans="53:53" x14ac:dyDescent="0.3">
      <c r="BA45902" s="2"/>
    </row>
    <row r="45903" spans="53:53" x14ac:dyDescent="0.3">
      <c r="BA45903" s="2"/>
    </row>
    <row r="45904" spans="53:53" x14ac:dyDescent="0.3">
      <c r="BA45904" s="2"/>
    </row>
    <row r="45905" spans="53:53" x14ac:dyDescent="0.3">
      <c r="BA45905" s="2"/>
    </row>
    <row r="45906" spans="53:53" x14ac:dyDescent="0.3">
      <c r="BA45906" s="2"/>
    </row>
    <row r="45907" spans="53:53" x14ac:dyDescent="0.3">
      <c r="BA45907" s="2"/>
    </row>
    <row r="45908" spans="53:53" x14ac:dyDescent="0.3">
      <c r="BA45908" s="2"/>
    </row>
    <row r="45909" spans="53:53" x14ac:dyDescent="0.3">
      <c r="BA45909" s="2"/>
    </row>
    <row r="45910" spans="53:53" x14ac:dyDescent="0.3">
      <c r="BA45910" s="2"/>
    </row>
    <row r="45911" spans="53:53" x14ac:dyDescent="0.3">
      <c r="BA45911" s="2"/>
    </row>
    <row r="45912" spans="53:53" x14ac:dyDescent="0.3">
      <c r="BA45912" s="2"/>
    </row>
    <row r="45913" spans="53:53" x14ac:dyDescent="0.3">
      <c r="BA45913" s="2"/>
    </row>
    <row r="45914" spans="53:53" x14ac:dyDescent="0.3">
      <c r="BA45914" s="2"/>
    </row>
    <row r="45915" spans="53:53" x14ac:dyDescent="0.3">
      <c r="BA45915" s="2"/>
    </row>
    <row r="45916" spans="53:53" x14ac:dyDescent="0.3">
      <c r="BA45916" s="2"/>
    </row>
    <row r="45917" spans="53:53" x14ac:dyDescent="0.3">
      <c r="BA45917" s="2"/>
    </row>
    <row r="45918" spans="53:53" x14ac:dyDescent="0.3">
      <c r="BA45918" s="2"/>
    </row>
    <row r="45919" spans="53:53" x14ac:dyDescent="0.3">
      <c r="BA45919" s="2"/>
    </row>
    <row r="45920" spans="53:53" x14ac:dyDescent="0.3">
      <c r="BA45920" s="2"/>
    </row>
    <row r="45921" spans="53:53" x14ac:dyDescent="0.3">
      <c r="BA45921" s="2"/>
    </row>
    <row r="45922" spans="53:53" x14ac:dyDescent="0.3">
      <c r="BA45922" s="2"/>
    </row>
    <row r="45923" spans="53:53" x14ac:dyDescent="0.3">
      <c r="BA45923" s="2"/>
    </row>
    <row r="45924" spans="53:53" x14ac:dyDescent="0.3">
      <c r="BA45924" s="2"/>
    </row>
    <row r="45925" spans="53:53" x14ac:dyDescent="0.3">
      <c r="BA45925" s="2"/>
    </row>
    <row r="45926" spans="53:53" x14ac:dyDescent="0.3">
      <c r="BA45926" s="2"/>
    </row>
    <row r="45927" spans="53:53" x14ac:dyDescent="0.3">
      <c r="BA45927" s="2"/>
    </row>
    <row r="45928" spans="53:53" x14ac:dyDescent="0.3">
      <c r="BA45928" s="2"/>
    </row>
    <row r="45929" spans="53:53" x14ac:dyDescent="0.3">
      <c r="BA45929" s="2"/>
    </row>
    <row r="45930" spans="53:53" x14ac:dyDescent="0.3">
      <c r="BA45930" s="2"/>
    </row>
    <row r="45931" spans="53:53" x14ac:dyDescent="0.3">
      <c r="BA45931" s="2"/>
    </row>
    <row r="45932" spans="53:53" x14ac:dyDescent="0.3">
      <c r="BA45932" s="2"/>
    </row>
    <row r="45933" spans="53:53" x14ac:dyDescent="0.3">
      <c r="BA45933" s="2"/>
    </row>
    <row r="45934" spans="53:53" x14ac:dyDescent="0.3">
      <c r="BA45934" s="2"/>
    </row>
    <row r="45935" spans="53:53" x14ac:dyDescent="0.3">
      <c r="BA45935" s="2"/>
    </row>
    <row r="45936" spans="53:53" x14ac:dyDescent="0.3">
      <c r="BA45936" s="2"/>
    </row>
    <row r="45937" spans="53:53" x14ac:dyDescent="0.3">
      <c r="BA45937" s="2"/>
    </row>
    <row r="45938" spans="53:53" x14ac:dyDescent="0.3">
      <c r="BA45938" s="2"/>
    </row>
    <row r="45939" spans="53:53" x14ac:dyDescent="0.3">
      <c r="BA45939" s="2"/>
    </row>
    <row r="45940" spans="53:53" x14ac:dyDescent="0.3">
      <c r="BA45940" s="2"/>
    </row>
    <row r="45941" spans="53:53" x14ac:dyDescent="0.3">
      <c r="BA45941" s="2"/>
    </row>
    <row r="45942" spans="53:53" x14ac:dyDescent="0.3">
      <c r="BA45942" s="2"/>
    </row>
    <row r="45943" spans="53:53" x14ac:dyDescent="0.3">
      <c r="BA45943" s="2"/>
    </row>
    <row r="45944" spans="53:53" x14ac:dyDescent="0.3">
      <c r="BA45944" s="2"/>
    </row>
    <row r="45945" spans="53:53" x14ac:dyDescent="0.3">
      <c r="BA45945" s="2"/>
    </row>
    <row r="45946" spans="53:53" x14ac:dyDescent="0.3">
      <c r="BA45946" s="2"/>
    </row>
    <row r="45947" spans="53:53" x14ac:dyDescent="0.3">
      <c r="BA45947" s="2"/>
    </row>
    <row r="45948" spans="53:53" x14ac:dyDescent="0.3">
      <c r="BA45948" s="2"/>
    </row>
    <row r="45949" spans="53:53" x14ac:dyDescent="0.3">
      <c r="BA45949" s="2"/>
    </row>
    <row r="45950" spans="53:53" x14ac:dyDescent="0.3">
      <c r="BA45950" s="2"/>
    </row>
    <row r="45951" spans="53:53" x14ac:dyDescent="0.3">
      <c r="BA45951" s="2"/>
    </row>
    <row r="45952" spans="53:53" x14ac:dyDescent="0.3">
      <c r="BA45952" s="2"/>
    </row>
    <row r="45953" spans="53:53" x14ac:dyDescent="0.3">
      <c r="BA45953" s="2"/>
    </row>
    <row r="45954" spans="53:53" x14ac:dyDescent="0.3">
      <c r="BA45954" s="2"/>
    </row>
    <row r="45955" spans="53:53" x14ac:dyDescent="0.3">
      <c r="BA45955" s="2"/>
    </row>
    <row r="45956" spans="53:53" x14ac:dyDescent="0.3">
      <c r="BA45956" s="2"/>
    </row>
    <row r="45957" spans="53:53" x14ac:dyDescent="0.3">
      <c r="BA45957" s="2"/>
    </row>
    <row r="45958" spans="53:53" x14ac:dyDescent="0.3">
      <c r="BA45958" s="2"/>
    </row>
    <row r="45959" spans="53:53" x14ac:dyDescent="0.3">
      <c r="BA45959" s="2"/>
    </row>
    <row r="45960" spans="53:53" x14ac:dyDescent="0.3">
      <c r="BA45960" s="2"/>
    </row>
    <row r="45961" spans="53:53" x14ac:dyDescent="0.3">
      <c r="BA45961" s="2"/>
    </row>
    <row r="45962" spans="53:53" x14ac:dyDescent="0.3">
      <c r="BA45962" s="2"/>
    </row>
    <row r="45963" spans="53:53" x14ac:dyDescent="0.3">
      <c r="BA45963" s="2"/>
    </row>
    <row r="45964" spans="53:53" x14ac:dyDescent="0.3">
      <c r="BA45964" s="2"/>
    </row>
    <row r="45965" spans="53:53" x14ac:dyDescent="0.3">
      <c r="BA45965" s="2"/>
    </row>
    <row r="45966" spans="53:53" x14ac:dyDescent="0.3">
      <c r="BA45966" s="2"/>
    </row>
    <row r="45967" spans="53:53" x14ac:dyDescent="0.3">
      <c r="BA45967" s="2"/>
    </row>
    <row r="45968" spans="53:53" x14ac:dyDescent="0.3">
      <c r="BA45968" s="2"/>
    </row>
    <row r="45969" spans="53:53" x14ac:dyDescent="0.3">
      <c r="BA45969" s="2"/>
    </row>
    <row r="45970" spans="53:53" x14ac:dyDescent="0.3">
      <c r="BA45970" s="2"/>
    </row>
    <row r="45971" spans="53:53" x14ac:dyDescent="0.3">
      <c r="BA45971" s="2"/>
    </row>
    <row r="45972" spans="53:53" x14ac:dyDescent="0.3">
      <c r="BA45972" s="2"/>
    </row>
    <row r="45973" spans="53:53" x14ac:dyDescent="0.3">
      <c r="BA45973" s="2"/>
    </row>
    <row r="45974" spans="53:53" x14ac:dyDescent="0.3">
      <c r="BA45974" s="2"/>
    </row>
    <row r="45975" spans="53:53" x14ac:dyDescent="0.3">
      <c r="BA45975" s="2"/>
    </row>
    <row r="45976" spans="53:53" x14ac:dyDescent="0.3">
      <c r="BA45976" s="2"/>
    </row>
    <row r="45977" spans="53:53" x14ac:dyDescent="0.3">
      <c r="BA45977" s="2"/>
    </row>
    <row r="45978" spans="53:53" x14ac:dyDescent="0.3">
      <c r="BA45978" s="2"/>
    </row>
    <row r="45979" spans="53:53" x14ac:dyDescent="0.3">
      <c r="BA45979" s="2"/>
    </row>
    <row r="45980" spans="53:53" x14ac:dyDescent="0.3">
      <c r="BA45980" s="2"/>
    </row>
    <row r="45981" spans="53:53" x14ac:dyDescent="0.3">
      <c r="BA45981" s="2"/>
    </row>
    <row r="45982" spans="53:53" x14ac:dyDescent="0.3">
      <c r="BA45982" s="2"/>
    </row>
    <row r="45983" spans="53:53" x14ac:dyDescent="0.3">
      <c r="BA45983" s="2"/>
    </row>
    <row r="45984" spans="53:53" x14ac:dyDescent="0.3">
      <c r="BA45984" s="2"/>
    </row>
    <row r="45985" spans="53:53" x14ac:dyDescent="0.3">
      <c r="BA45985" s="2"/>
    </row>
    <row r="45986" spans="53:53" x14ac:dyDescent="0.3">
      <c r="BA45986" s="2"/>
    </row>
    <row r="45987" spans="53:53" x14ac:dyDescent="0.3">
      <c r="BA45987" s="2"/>
    </row>
    <row r="45988" spans="53:53" x14ac:dyDescent="0.3">
      <c r="BA45988" s="2"/>
    </row>
    <row r="45989" spans="53:53" x14ac:dyDescent="0.3">
      <c r="BA45989" s="2"/>
    </row>
    <row r="45990" spans="53:53" x14ac:dyDescent="0.3">
      <c r="BA45990" s="2"/>
    </row>
    <row r="45991" spans="53:53" x14ac:dyDescent="0.3">
      <c r="BA45991" s="2"/>
    </row>
    <row r="45992" spans="53:53" x14ac:dyDescent="0.3">
      <c r="BA45992" s="2"/>
    </row>
    <row r="45993" spans="53:53" x14ac:dyDescent="0.3">
      <c r="BA45993" s="2"/>
    </row>
    <row r="45994" spans="53:53" x14ac:dyDescent="0.3">
      <c r="BA45994" s="2"/>
    </row>
    <row r="45995" spans="53:53" x14ac:dyDescent="0.3">
      <c r="BA45995" s="2"/>
    </row>
    <row r="45996" spans="53:53" x14ac:dyDescent="0.3">
      <c r="BA45996" s="2"/>
    </row>
    <row r="45997" spans="53:53" x14ac:dyDescent="0.3">
      <c r="BA45997" s="2"/>
    </row>
    <row r="45998" spans="53:53" x14ac:dyDescent="0.3">
      <c r="BA45998" s="2"/>
    </row>
    <row r="45999" spans="53:53" x14ac:dyDescent="0.3">
      <c r="BA45999" s="2"/>
    </row>
    <row r="46000" spans="53:53" x14ac:dyDescent="0.3">
      <c r="BA46000" s="2"/>
    </row>
    <row r="46001" spans="53:53" x14ac:dyDescent="0.3">
      <c r="BA46001" s="2"/>
    </row>
    <row r="46002" spans="53:53" x14ac:dyDescent="0.3">
      <c r="BA46002" s="2"/>
    </row>
    <row r="46003" spans="53:53" x14ac:dyDescent="0.3">
      <c r="BA46003" s="2"/>
    </row>
    <row r="46004" spans="53:53" x14ac:dyDescent="0.3">
      <c r="BA46004" s="2"/>
    </row>
    <row r="46005" spans="53:53" x14ac:dyDescent="0.3">
      <c r="BA46005" s="2"/>
    </row>
    <row r="46006" spans="53:53" x14ac:dyDescent="0.3">
      <c r="BA46006" s="2"/>
    </row>
    <row r="46007" spans="53:53" x14ac:dyDescent="0.3">
      <c r="BA46007" s="2"/>
    </row>
    <row r="46008" spans="53:53" x14ac:dyDescent="0.3">
      <c r="BA46008" s="2"/>
    </row>
    <row r="46009" spans="53:53" x14ac:dyDescent="0.3">
      <c r="BA46009" s="2"/>
    </row>
    <row r="46010" spans="53:53" x14ac:dyDescent="0.3">
      <c r="BA46010" s="2"/>
    </row>
    <row r="46011" spans="53:53" x14ac:dyDescent="0.3">
      <c r="BA46011" s="2"/>
    </row>
    <row r="46012" spans="53:53" x14ac:dyDescent="0.3">
      <c r="BA46012" s="2"/>
    </row>
    <row r="46013" spans="53:53" x14ac:dyDescent="0.3">
      <c r="BA46013" s="2"/>
    </row>
    <row r="46014" spans="53:53" x14ac:dyDescent="0.3">
      <c r="BA46014" s="2"/>
    </row>
    <row r="46015" spans="53:53" x14ac:dyDescent="0.3">
      <c r="BA46015" s="2"/>
    </row>
    <row r="46016" spans="53:53" x14ac:dyDescent="0.3">
      <c r="BA46016" s="2"/>
    </row>
    <row r="46017" spans="53:53" x14ac:dyDescent="0.3">
      <c r="BA46017" s="2"/>
    </row>
    <row r="46018" spans="53:53" x14ac:dyDescent="0.3">
      <c r="BA46018" s="2"/>
    </row>
    <row r="46019" spans="53:53" x14ac:dyDescent="0.3">
      <c r="BA46019" s="2"/>
    </row>
    <row r="46020" spans="53:53" x14ac:dyDescent="0.3">
      <c r="BA46020" s="2"/>
    </row>
    <row r="46021" spans="53:53" x14ac:dyDescent="0.3">
      <c r="BA46021" s="2"/>
    </row>
    <row r="46022" spans="53:53" x14ac:dyDescent="0.3">
      <c r="BA46022" s="2"/>
    </row>
    <row r="46023" spans="53:53" x14ac:dyDescent="0.3">
      <c r="BA46023" s="2"/>
    </row>
    <row r="46024" spans="53:53" x14ac:dyDescent="0.3">
      <c r="BA46024" s="2"/>
    </row>
    <row r="46025" spans="53:53" x14ac:dyDescent="0.3">
      <c r="BA46025" s="2"/>
    </row>
    <row r="46026" spans="53:53" x14ac:dyDescent="0.3">
      <c r="BA46026" s="2"/>
    </row>
    <row r="46027" spans="53:53" x14ac:dyDescent="0.3">
      <c r="BA46027" s="2"/>
    </row>
    <row r="46028" spans="53:53" x14ac:dyDescent="0.3">
      <c r="BA46028" s="2"/>
    </row>
    <row r="46029" spans="53:53" x14ac:dyDescent="0.3">
      <c r="BA46029" s="2"/>
    </row>
    <row r="46030" spans="53:53" x14ac:dyDescent="0.3">
      <c r="BA46030" s="2"/>
    </row>
    <row r="46031" spans="53:53" x14ac:dyDescent="0.3">
      <c r="BA46031" s="2"/>
    </row>
    <row r="46032" spans="53:53" x14ac:dyDescent="0.3">
      <c r="BA46032" s="2"/>
    </row>
    <row r="46033" spans="53:53" x14ac:dyDescent="0.3">
      <c r="BA46033" s="2"/>
    </row>
    <row r="46034" spans="53:53" x14ac:dyDescent="0.3">
      <c r="BA46034" s="2"/>
    </row>
    <row r="46035" spans="53:53" x14ac:dyDescent="0.3">
      <c r="BA46035" s="2"/>
    </row>
    <row r="46036" spans="53:53" x14ac:dyDescent="0.3">
      <c r="BA46036" s="2"/>
    </row>
    <row r="46037" spans="53:53" x14ac:dyDescent="0.3">
      <c r="BA46037" s="2"/>
    </row>
    <row r="46038" spans="53:53" x14ac:dyDescent="0.3">
      <c r="BA46038" s="2"/>
    </row>
    <row r="46039" spans="53:53" x14ac:dyDescent="0.3">
      <c r="BA46039" s="2"/>
    </row>
    <row r="46040" spans="53:53" x14ac:dyDescent="0.3">
      <c r="BA46040" s="2"/>
    </row>
    <row r="46041" spans="53:53" x14ac:dyDescent="0.3">
      <c r="BA46041" s="2"/>
    </row>
    <row r="46042" spans="53:53" x14ac:dyDescent="0.3">
      <c r="BA46042" s="2"/>
    </row>
    <row r="46043" spans="53:53" x14ac:dyDescent="0.3">
      <c r="BA46043" s="2"/>
    </row>
    <row r="46044" spans="53:53" x14ac:dyDescent="0.3">
      <c r="BA46044" s="2"/>
    </row>
    <row r="46045" spans="53:53" x14ac:dyDescent="0.3">
      <c r="BA46045" s="2"/>
    </row>
    <row r="46046" spans="53:53" x14ac:dyDescent="0.3">
      <c r="BA46046" s="2"/>
    </row>
    <row r="46047" spans="53:53" x14ac:dyDescent="0.3">
      <c r="BA46047" s="2"/>
    </row>
    <row r="46048" spans="53:53" x14ac:dyDescent="0.3">
      <c r="BA46048" s="2"/>
    </row>
    <row r="46049" spans="53:53" x14ac:dyDescent="0.3">
      <c r="BA46049" s="2"/>
    </row>
    <row r="46050" spans="53:53" x14ac:dyDescent="0.3">
      <c r="BA46050" s="2"/>
    </row>
    <row r="46051" spans="53:53" x14ac:dyDescent="0.3">
      <c r="BA46051" s="2"/>
    </row>
    <row r="46052" spans="53:53" x14ac:dyDescent="0.3">
      <c r="BA46052" s="2"/>
    </row>
    <row r="46053" spans="53:53" x14ac:dyDescent="0.3">
      <c r="BA46053" s="2"/>
    </row>
    <row r="46054" spans="53:53" x14ac:dyDescent="0.3">
      <c r="BA46054" s="2"/>
    </row>
    <row r="46055" spans="53:53" x14ac:dyDescent="0.3">
      <c r="BA46055" s="2"/>
    </row>
    <row r="46056" spans="53:53" x14ac:dyDescent="0.3">
      <c r="BA46056" s="2"/>
    </row>
    <row r="46057" spans="53:53" x14ac:dyDescent="0.3">
      <c r="BA46057" s="2"/>
    </row>
    <row r="46058" spans="53:53" x14ac:dyDescent="0.3">
      <c r="BA46058" s="2"/>
    </row>
    <row r="46059" spans="53:53" x14ac:dyDescent="0.3">
      <c r="BA46059" s="2"/>
    </row>
    <row r="46060" spans="53:53" x14ac:dyDescent="0.3">
      <c r="BA46060" s="2"/>
    </row>
    <row r="46061" spans="53:53" x14ac:dyDescent="0.3">
      <c r="BA46061" s="2"/>
    </row>
    <row r="46062" spans="53:53" x14ac:dyDescent="0.3">
      <c r="BA46062" s="2"/>
    </row>
    <row r="46063" spans="53:53" x14ac:dyDescent="0.3">
      <c r="BA46063" s="2"/>
    </row>
    <row r="46064" spans="53:53" x14ac:dyDescent="0.3">
      <c r="BA46064" s="2"/>
    </row>
    <row r="46065" spans="53:53" x14ac:dyDescent="0.3">
      <c r="BA46065" s="2"/>
    </row>
    <row r="46066" spans="53:53" x14ac:dyDescent="0.3">
      <c r="BA46066" s="2"/>
    </row>
    <row r="46067" spans="53:53" x14ac:dyDescent="0.3">
      <c r="BA46067" s="2"/>
    </row>
    <row r="46068" spans="53:53" x14ac:dyDescent="0.3">
      <c r="BA46068" s="2"/>
    </row>
    <row r="46069" spans="53:53" x14ac:dyDescent="0.3">
      <c r="BA46069" s="2"/>
    </row>
    <row r="46070" spans="53:53" x14ac:dyDescent="0.3">
      <c r="BA46070" s="2"/>
    </row>
    <row r="46071" spans="53:53" x14ac:dyDescent="0.3">
      <c r="BA46071" s="2"/>
    </row>
    <row r="46072" spans="53:53" x14ac:dyDescent="0.3">
      <c r="BA46072" s="2"/>
    </row>
    <row r="46073" spans="53:53" x14ac:dyDescent="0.3">
      <c r="BA46073" s="2"/>
    </row>
    <row r="46074" spans="53:53" x14ac:dyDescent="0.3">
      <c r="BA46074" s="2"/>
    </row>
    <row r="46075" spans="53:53" x14ac:dyDescent="0.3">
      <c r="BA46075" s="2"/>
    </row>
    <row r="46076" spans="53:53" x14ac:dyDescent="0.3">
      <c r="BA46076" s="2"/>
    </row>
    <row r="46077" spans="53:53" x14ac:dyDescent="0.3">
      <c r="BA46077" s="2"/>
    </row>
    <row r="46078" spans="53:53" x14ac:dyDescent="0.3">
      <c r="BA46078" s="2"/>
    </row>
    <row r="46079" spans="53:53" x14ac:dyDescent="0.3">
      <c r="BA46079" s="2"/>
    </row>
    <row r="46080" spans="53:53" x14ac:dyDescent="0.3">
      <c r="BA46080" s="2"/>
    </row>
    <row r="46081" spans="53:53" x14ac:dyDescent="0.3">
      <c r="BA46081" s="2"/>
    </row>
    <row r="46082" spans="53:53" x14ac:dyDescent="0.3">
      <c r="BA46082" s="2"/>
    </row>
    <row r="46083" spans="53:53" x14ac:dyDescent="0.3">
      <c r="BA46083" s="2"/>
    </row>
    <row r="46084" spans="53:53" x14ac:dyDescent="0.3">
      <c r="BA46084" s="2"/>
    </row>
    <row r="46085" spans="53:53" x14ac:dyDescent="0.3">
      <c r="BA46085" s="2"/>
    </row>
    <row r="46086" spans="53:53" x14ac:dyDescent="0.3">
      <c r="BA46086" s="2"/>
    </row>
    <row r="46087" spans="53:53" x14ac:dyDescent="0.3">
      <c r="BA46087" s="2"/>
    </row>
    <row r="46088" spans="53:53" x14ac:dyDescent="0.3">
      <c r="BA46088" s="2"/>
    </row>
    <row r="46089" spans="53:53" x14ac:dyDescent="0.3">
      <c r="BA46089" s="2"/>
    </row>
    <row r="46090" spans="53:53" x14ac:dyDescent="0.3">
      <c r="BA46090" s="2"/>
    </row>
    <row r="46091" spans="53:53" x14ac:dyDescent="0.3">
      <c r="BA46091" s="2"/>
    </row>
    <row r="46092" spans="53:53" x14ac:dyDescent="0.3">
      <c r="BA46092" s="2"/>
    </row>
    <row r="46093" spans="53:53" x14ac:dyDescent="0.3">
      <c r="BA46093" s="2"/>
    </row>
    <row r="46094" spans="53:53" x14ac:dyDescent="0.3">
      <c r="BA46094" s="2"/>
    </row>
    <row r="46095" spans="53:53" x14ac:dyDescent="0.3">
      <c r="BA46095" s="2"/>
    </row>
    <row r="46096" spans="53:53" x14ac:dyDescent="0.3">
      <c r="BA46096" s="2"/>
    </row>
    <row r="46097" spans="53:53" x14ac:dyDescent="0.3">
      <c r="BA46097" s="2"/>
    </row>
    <row r="46098" spans="53:53" x14ac:dyDescent="0.3">
      <c r="BA46098" s="2"/>
    </row>
    <row r="46099" spans="53:53" x14ac:dyDescent="0.3">
      <c r="BA46099" s="2"/>
    </row>
    <row r="46100" spans="53:53" x14ac:dyDescent="0.3">
      <c r="BA46100" s="2"/>
    </row>
    <row r="46101" spans="53:53" x14ac:dyDescent="0.3">
      <c r="BA46101" s="2"/>
    </row>
    <row r="46102" spans="53:53" x14ac:dyDescent="0.3">
      <c r="BA46102" s="2"/>
    </row>
    <row r="46103" spans="53:53" x14ac:dyDescent="0.3">
      <c r="BA46103" s="2"/>
    </row>
    <row r="46104" spans="53:53" x14ac:dyDescent="0.3">
      <c r="BA46104" s="2"/>
    </row>
    <row r="46105" spans="53:53" x14ac:dyDescent="0.3">
      <c r="BA46105" s="2"/>
    </row>
    <row r="46106" spans="53:53" x14ac:dyDescent="0.3">
      <c r="BA46106" s="2"/>
    </row>
    <row r="46107" spans="53:53" x14ac:dyDescent="0.3">
      <c r="BA46107" s="2"/>
    </row>
    <row r="46108" spans="53:53" x14ac:dyDescent="0.3">
      <c r="BA46108" s="2"/>
    </row>
    <row r="46109" spans="53:53" x14ac:dyDescent="0.3">
      <c r="BA46109" s="2"/>
    </row>
    <row r="46110" spans="53:53" x14ac:dyDescent="0.3">
      <c r="BA46110" s="2"/>
    </row>
    <row r="46111" spans="53:53" x14ac:dyDescent="0.3">
      <c r="BA46111" s="2"/>
    </row>
    <row r="46112" spans="53:53" x14ac:dyDescent="0.3">
      <c r="BA46112" s="2"/>
    </row>
    <row r="46113" spans="53:53" x14ac:dyDescent="0.3">
      <c r="BA46113" s="2"/>
    </row>
    <row r="46114" spans="53:53" x14ac:dyDescent="0.3">
      <c r="BA46114" s="2"/>
    </row>
    <row r="46115" spans="53:53" x14ac:dyDescent="0.3">
      <c r="BA46115" s="2"/>
    </row>
    <row r="46116" spans="53:53" x14ac:dyDescent="0.3">
      <c r="BA46116" s="2"/>
    </row>
    <row r="46117" spans="53:53" x14ac:dyDescent="0.3">
      <c r="BA46117" s="2"/>
    </row>
    <row r="46118" spans="53:53" x14ac:dyDescent="0.3">
      <c r="BA46118" s="2"/>
    </row>
    <row r="46119" spans="53:53" x14ac:dyDescent="0.3">
      <c r="BA46119" s="2"/>
    </row>
    <row r="46120" spans="53:53" x14ac:dyDescent="0.3">
      <c r="BA46120" s="2"/>
    </row>
    <row r="46121" spans="53:53" x14ac:dyDescent="0.3">
      <c r="BA46121" s="2"/>
    </row>
    <row r="46122" spans="53:53" x14ac:dyDescent="0.3">
      <c r="BA46122" s="2"/>
    </row>
    <row r="46123" spans="53:53" x14ac:dyDescent="0.3">
      <c r="BA46123" s="2"/>
    </row>
    <row r="46124" spans="53:53" x14ac:dyDescent="0.3">
      <c r="BA46124" s="2"/>
    </row>
    <row r="46125" spans="53:53" x14ac:dyDescent="0.3">
      <c r="BA46125" s="2"/>
    </row>
    <row r="46126" spans="53:53" x14ac:dyDescent="0.3">
      <c r="BA46126" s="2"/>
    </row>
    <row r="46127" spans="53:53" x14ac:dyDescent="0.3">
      <c r="BA46127" s="2"/>
    </row>
    <row r="46128" spans="53:53" x14ac:dyDescent="0.3">
      <c r="BA46128" s="2"/>
    </row>
    <row r="46129" spans="53:53" x14ac:dyDescent="0.3">
      <c r="BA46129" s="2"/>
    </row>
    <row r="46130" spans="53:53" x14ac:dyDescent="0.3">
      <c r="BA46130" s="2"/>
    </row>
    <row r="46131" spans="53:53" x14ac:dyDescent="0.3">
      <c r="BA46131" s="2"/>
    </row>
    <row r="46132" spans="53:53" x14ac:dyDescent="0.3">
      <c r="BA46132" s="2"/>
    </row>
    <row r="46133" spans="53:53" x14ac:dyDescent="0.3">
      <c r="BA46133" s="2"/>
    </row>
    <row r="46134" spans="53:53" x14ac:dyDescent="0.3">
      <c r="BA46134" s="2"/>
    </row>
    <row r="46135" spans="53:53" x14ac:dyDescent="0.3">
      <c r="BA46135" s="2"/>
    </row>
    <row r="46136" spans="53:53" x14ac:dyDescent="0.3">
      <c r="BA46136" s="2"/>
    </row>
    <row r="46137" spans="53:53" x14ac:dyDescent="0.3">
      <c r="BA46137" s="2"/>
    </row>
    <row r="46138" spans="53:53" x14ac:dyDescent="0.3">
      <c r="BA46138" s="2"/>
    </row>
    <row r="46139" spans="53:53" x14ac:dyDescent="0.3">
      <c r="BA46139" s="2"/>
    </row>
    <row r="46140" spans="53:53" x14ac:dyDescent="0.3">
      <c r="BA46140" s="2"/>
    </row>
    <row r="46141" spans="53:53" x14ac:dyDescent="0.3">
      <c r="BA46141" s="2"/>
    </row>
    <row r="46142" spans="53:53" x14ac:dyDescent="0.3">
      <c r="BA46142" s="2"/>
    </row>
    <row r="46143" spans="53:53" x14ac:dyDescent="0.3">
      <c r="BA46143" s="2"/>
    </row>
    <row r="46144" spans="53:53" x14ac:dyDescent="0.3">
      <c r="BA46144" s="2"/>
    </row>
    <row r="46145" spans="53:53" x14ac:dyDescent="0.3">
      <c r="BA46145" s="2"/>
    </row>
    <row r="46146" spans="53:53" x14ac:dyDescent="0.3">
      <c r="BA46146" s="2"/>
    </row>
    <row r="46147" spans="53:53" x14ac:dyDescent="0.3">
      <c r="BA46147" s="2"/>
    </row>
    <row r="46148" spans="53:53" x14ac:dyDescent="0.3">
      <c r="BA46148" s="2"/>
    </row>
    <row r="46149" spans="53:53" x14ac:dyDescent="0.3">
      <c r="BA46149" s="2"/>
    </row>
    <row r="46150" spans="53:53" x14ac:dyDescent="0.3">
      <c r="BA46150" s="2"/>
    </row>
    <row r="46151" spans="53:53" x14ac:dyDescent="0.3">
      <c r="BA46151" s="2"/>
    </row>
    <row r="46152" spans="53:53" x14ac:dyDescent="0.3">
      <c r="BA46152" s="2"/>
    </row>
    <row r="46153" spans="53:53" x14ac:dyDescent="0.3">
      <c r="BA46153" s="2"/>
    </row>
    <row r="46154" spans="53:53" x14ac:dyDescent="0.3">
      <c r="BA46154" s="2"/>
    </row>
    <row r="46155" spans="53:53" x14ac:dyDescent="0.3">
      <c r="BA46155" s="2"/>
    </row>
    <row r="46156" spans="53:53" x14ac:dyDescent="0.3">
      <c r="BA46156" s="2"/>
    </row>
    <row r="46157" spans="53:53" x14ac:dyDescent="0.3">
      <c r="BA46157" s="2"/>
    </row>
    <row r="46158" spans="53:53" x14ac:dyDescent="0.3">
      <c r="BA46158" s="2"/>
    </row>
    <row r="46159" spans="53:53" x14ac:dyDescent="0.3">
      <c r="BA46159" s="2"/>
    </row>
    <row r="46160" spans="53:53" x14ac:dyDescent="0.3">
      <c r="BA46160" s="2"/>
    </row>
    <row r="46161" spans="53:53" x14ac:dyDescent="0.3">
      <c r="BA46161" s="2"/>
    </row>
    <row r="46162" spans="53:53" x14ac:dyDescent="0.3">
      <c r="BA46162" s="2"/>
    </row>
    <row r="46163" spans="53:53" x14ac:dyDescent="0.3">
      <c r="BA46163" s="2"/>
    </row>
    <row r="46164" spans="53:53" x14ac:dyDescent="0.3">
      <c r="BA46164" s="2"/>
    </row>
    <row r="46165" spans="53:53" x14ac:dyDescent="0.3">
      <c r="BA46165" s="2"/>
    </row>
    <row r="46166" spans="53:53" x14ac:dyDescent="0.3">
      <c r="BA46166" s="2"/>
    </row>
    <row r="46167" spans="53:53" x14ac:dyDescent="0.3">
      <c r="BA46167" s="2"/>
    </row>
    <row r="46168" spans="53:53" x14ac:dyDescent="0.3">
      <c r="BA46168" s="2"/>
    </row>
    <row r="46169" spans="53:53" x14ac:dyDescent="0.3">
      <c r="BA46169" s="2"/>
    </row>
    <row r="46170" spans="53:53" x14ac:dyDescent="0.3">
      <c r="BA46170" s="2"/>
    </row>
    <row r="46171" spans="53:53" x14ac:dyDescent="0.3">
      <c r="BA46171" s="2"/>
    </row>
    <row r="46172" spans="53:53" x14ac:dyDescent="0.3">
      <c r="BA46172" s="2"/>
    </row>
    <row r="46173" spans="53:53" x14ac:dyDescent="0.3">
      <c r="BA46173" s="2"/>
    </row>
    <row r="46174" spans="53:53" x14ac:dyDescent="0.3">
      <c r="BA46174" s="2"/>
    </row>
    <row r="46175" spans="53:53" x14ac:dyDescent="0.3">
      <c r="BA46175" s="2"/>
    </row>
    <row r="46176" spans="53:53" x14ac:dyDescent="0.3">
      <c r="BA46176" s="2"/>
    </row>
    <row r="46177" spans="53:53" x14ac:dyDescent="0.3">
      <c r="BA46177" s="2"/>
    </row>
    <row r="46178" spans="53:53" x14ac:dyDescent="0.3">
      <c r="BA46178" s="2"/>
    </row>
    <row r="46179" spans="53:53" x14ac:dyDescent="0.3">
      <c r="BA46179" s="2"/>
    </row>
    <row r="46180" spans="53:53" x14ac:dyDescent="0.3">
      <c r="BA46180" s="2"/>
    </row>
    <row r="46181" spans="53:53" x14ac:dyDescent="0.3">
      <c r="BA46181" s="2"/>
    </row>
    <row r="46182" spans="53:53" x14ac:dyDescent="0.3">
      <c r="BA46182" s="2"/>
    </row>
    <row r="46183" spans="53:53" x14ac:dyDescent="0.3">
      <c r="BA46183" s="2"/>
    </row>
    <row r="46184" spans="53:53" x14ac:dyDescent="0.3">
      <c r="BA46184" s="2"/>
    </row>
    <row r="46185" spans="53:53" x14ac:dyDescent="0.3">
      <c r="BA46185" s="2"/>
    </row>
    <row r="46186" spans="53:53" x14ac:dyDescent="0.3">
      <c r="BA46186" s="2"/>
    </row>
    <row r="46187" spans="53:53" x14ac:dyDescent="0.3">
      <c r="BA46187" s="2"/>
    </row>
    <row r="46188" spans="53:53" x14ac:dyDescent="0.3">
      <c r="BA46188" s="2"/>
    </row>
    <row r="46189" spans="53:53" x14ac:dyDescent="0.3">
      <c r="BA46189" s="2"/>
    </row>
    <row r="46190" spans="53:53" x14ac:dyDescent="0.3">
      <c r="BA46190" s="2"/>
    </row>
    <row r="46191" spans="53:53" x14ac:dyDescent="0.3">
      <c r="BA46191" s="2"/>
    </row>
    <row r="46192" spans="53:53" x14ac:dyDescent="0.3">
      <c r="BA46192" s="2"/>
    </row>
    <row r="46193" spans="53:53" x14ac:dyDescent="0.3">
      <c r="BA46193" s="2"/>
    </row>
    <row r="46194" spans="53:53" x14ac:dyDescent="0.3">
      <c r="BA46194" s="2"/>
    </row>
    <row r="46195" spans="53:53" x14ac:dyDescent="0.3">
      <c r="BA46195" s="2"/>
    </row>
    <row r="46196" spans="53:53" x14ac:dyDescent="0.3">
      <c r="BA46196" s="2"/>
    </row>
    <row r="46197" spans="53:53" x14ac:dyDescent="0.3">
      <c r="BA46197" s="2"/>
    </row>
    <row r="46198" spans="53:53" x14ac:dyDescent="0.3">
      <c r="BA46198" s="2"/>
    </row>
    <row r="46199" spans="53:53" x14ac:dyDescent="0.3">
      <c r="BA46199" s="2"/>
    </row>
    <row r="46200" spans="53:53" x14ac:dyDescent="0.3">
      <c r="BA46200" s="2"/>
    </row>
    <row r="46201" spans="53:53" x14ac:dyDescent="0.3">
      <c r="BA46201" s="2"/>
    </row>
    <row r="46202" spans="53:53" x14ac:dyDescent="0.3">
      <c r="BA46202" s="2"/>
    </row>
    <row r="46203" spans="53:53" x14ac:dyDescent="0.3">
      <c r="BA46203" s="2"/>
    </row>
    <row r="46204" spans="53:53" x14ac:dyDescent="0.3">
      <c r="BA46204" s="2"/>
    </row>
    <row r="46205" spans="53:53" x14ac:dyDescent="0.3">
      <c r="BA46205" s="2"/>
    </row>
    <row r="46206" spans="53:53" x14ac:dyDescent="0.3">
      <c r="BA46206" s="2"/>
    </row>
    <row r="46207" spans="53:53" x14ac:dyDescent="0.3">
      <c r="BA46207" s="2"/>
    </row>
    <row r="46208" spans="53:53" x14ac:dyDescent="0.3">
      <c r="BA46208" s="2"/>
    </row>
    <row r="46209" spans="53:53" x14ac:dyDescent="0.3">
      <c r="BA46209" s="2"/>
    </row>
    <row r="46210" spans="53:53" x14ac:dyDescent="0.3">
      <c r="BA46210" s="2"/>
    </row>
    <row r="46211" spans="53:53" x14ac:dyDescent="0.3">
      <c r="BA46211" s="2"/>
    </row>
    <row r="46212" spans="53:53" x14ac:dyDescent="0.3">
      <c r="BA46212" s="2"/>
    </row>
    <row r="46213" spans="53:53" x14ac:dyDescent="0.3">
      <c r="BA46213" s="2"/>
    </row>
    <row r="46214" spans="53:53" x14ac:dyDescent="0.3">
      <c r="BA46214" s="2"/>
    </row>
    <row r="46215" spans="53:53" x14ac:dyDescent="0.3">
      <c r="BA46215" s="2"/>
    </row>
    <row r="46216" spans="53:53" x14ac:dyDescent="0.3">
      <c r="BA46216" s="2"/>
    </row>
    <row r="46217" spans="53:53" x14ac:dyDescent="0.3">
      <c r="BA46217" s="2"/>
    </row>
    <row r="46218" spans="53:53" x14ac:dyDescent="0.3">
      <c r="BA46218" s="2"/>
    </row>
    <row r="46219" spans="53:53" x14ac:dyDescent="0.3">
      <c r="BA46219" s="2"/>
    </row>
    <row r="46220" spans="53:53" x14ac:dyDescent="0.3">
      <c r="BA46220" s="2"/>
    </row>
    <row r="46221" spans="53:53" x14ac:dyDescent="0.3">
      <c r="BA46221" s="2"/>
    </row>
    <row r="46222" spans="53:53" x14ac:dyDescent="0.3">
      <c r="BA46222" s="2"/>
    </row>
    <row r="46223" spans="53:53" x14ac:dyDescent="0.3">
      <c r="BA46223" s="2"/>
    </row>
    <row r="46224" spans="53:53" x14ac:dyDescent="0.3">
      <c r="BA46224" s="2"/>
    </row>
    <row r="46225" spans="53:53" x14ac:dyDescent="0.3">
      <c r="BA46225" s="2"/>
    </row>
    <row r="46226" spans="53:53" x14ac:dyDescent="0.3">
      <c r="BA46226" s="2"/>
    </row>
    <row r="46227" spans="53:53" x14ac:dyDescent="0.3">
      <c r="BA46227" s="2"/>
    </row>
    <row r="46228" spans="53:53" x14ac:dyDescent="0.3">
      <c r="BA46228" s="2"/>
    </row>
    <row r="46229" spans="53:53" x14ac:dyDescent="0.3">
      <c r="BA46229" s="2"/>
    </row>
    <row r="46230" spans="53:53" x14ac:dyDescent="0.3">
      <c r="BA46230" s="2"/>
    </row>
    <row r="46231" spans="53:53" x14ac:dyDescent="0.3">
      <c r="BA46231" s="2"/>
    </row>
    <row r="46232" spans="53:53" x14ac:dyDescent="0.3">
      <c r="BA46232" s="2"/>
    </row>
    <row r="46233" spans="53:53" x14ac:dyDescent="0.3">
      <c r="BA46233" s="2"/>
    </row>
    <row r="46234" spans="53:53" x14ac:dyDescent="0.3">
      <c r="BA46234" s="2"/>
    </row>
    <row r="46235" spans="53:53" x14ac:dyDescent="0.3">
      <c r="BA46235" s="2"/>
    </row>
    <row r="46236" spans="53:53" x14ac:dyDescent="0.3">
      <c r="BA46236" s="2"/>
    </row>
    <row r="46237" spans="53:53" x14ac:dyDescent="0.3">
      <c r="BA46237" s="2"/>
    </row>
    <row r="46238" spans="53:53" x14ac:dyDescent="0.3">
      <c r="BA46238" s="2"/>
    </row>
    <row r="46239" spans="53:53" x14ac:dyDescent="0.3">
      <c r="BA46239" s="2"/>
    </row>
    <row r="46240" spans="53:53" x14ac:dyDescent="0.3">
      <c r="BA46240" s="2"/>
    </row>
    <row r="46241" spans="53:53" x14ac:dyDescent="0.3">
      <c r="BA46241" s="2"/>
    </row>
    <row r="46242" spans="53:53" x14ac:dyDescent="0.3">
      <c r="BA46242" s="2"/>
    </row>
    <row r="46243" spans="53:53" x14ac:dyDescent="0.3">
      <c r="BA46243" s="2"/>
    </row>
    <row r="46244" spans="53:53" x14ac:dyDescent="0.3">
      <c r="BA46244" s="2"/>
    </row>
    <row r="46245" spans="53:53" x14ac:dyDescent="0.3">
      <c r="BA46245" s="2"/>
    </row>
    <row r="46246" spans="53:53" x14ac:dyDescent="0.3">
      <c r="BA46246" s="2"/>
    </row>
    <row r="46247" spans="53:53" x14ac:dyDescent="0.3">
      <c r="BA46247" s="2"/>
    </row>
    <row r="46248" spans="53:53" x14ac:dyDescent="0.3">
      <c r="BA46248" s="2"/>
    </row>
    <row r="46249" spans="53:53" x14ac:dyDescent="0.3">
      <c r="BA46249" s="2"/>
    </row>
    <row r="46250" spans="53:53" x14ac:dyDescent="0.3">
      <c r="BA46250" s="2"/>
    </row>
    <row r="46251" spans="53:53" x14ac:dyDescent="0.3">
      <c r="BA46251" s="2"/>
    </row>
    <row r="46252" spans="53:53" x14ac:dyDescent="0.3">
      <c r="BA46252" s="2"/>
    </row>
    <row r="46253" spans="53:53" x14ac:dyDescent="0.3">
      <c r="BA46253" s="2"/>
    </row>
    <row r="46254" spans="53:53" x14ac:dyDescent="0.3">
      <c r="BA46254" s="2"/>
    </row>
    <row r="46255" spans="53:53" x14ac:dyDescent="0.3">
      <c r="BA46255" s="2"/>
    </row>
    <row r="46256" spans="53:53" x14ac:dyDescent="0.3">
      <c r="BA46256" s="2"/>
    </row>
    <row r="46257" spans="53:53" x14ac:dyDescent="0.3">
      <c r="BA46257" s="2"/>
    </row>
    <row r="46258" spans="53:53" x14ac:dyDescent="0.3">
      <c r="BA46258" s="2"/>
    </row>
    <row r="46259" spans="53:53" x14ac:dyDescent="0.3">
      <c r="BA46259" s="2"/>
    </row>
    <row r="46260" spans="53:53" x14ac:dyDescent="0.3">
      <c r="BA46260" s="2"/>
    </row>
    <row r="46261" spans="53:53" x14ac:dyDescent="0.3">
      <c r="BA46261" s="2"/>
    </row>
    <row r="46262" spans="53:53" x14ac:dyDescent="0.3">
      <c r="BA46262" s="2"/>
    </row>
    <row r="46263" spans="53:53" x14ac:dyDescent="0.3">
      <c r="BA46263" s="2"/>
    </row>
    <row r="46264" spans="53:53" x14ac:dyDescent="0.3">
      <c r="BA46264" s="2"/>
    </row>
    <row r="46265" spans="53:53" x14ac:dyDescent="0.3">
      <c r="BA46265" s="2"/>
    </row>
    <row r="46266" spans="53:53" x14ac:dyDescent="0.3">
      <c r="BA46266" s="2"/>
    </row>
    <row r="46267" spans="53:53" x14ac:dyDescent="0.3">
      <c r="BA46267" s="2"/>
    </row>
    <row r="46268" spans="53:53" x14ac:dyDescent="0.3">
      <c r="BA46268" s="2"/>
    </row>
    <row r="46269" spans="53:53" x14ac:dyDescent="0.3">
      <c r="BA46269" s="2"/>
    </row>
    <row r="46270" spans="53:53" x14ac:dyDescent="0.3">
      <c r="BA46270" s="2"/>
    </row>
    <row r="46271" spans="53:53" x14ac:dyDescent="0.3">
      <c r="BA46271" s="2"/>
    </row>
    <row r="46272" spans="53:53" x14ac:dyDescent="0.3">
      <c r="BA46272" s="2"/>
    </row>
    <row r="46273" spans="53:53" x14ac:dyDescent="0.3">
      <c r="BA46273" s="2"/>
    </row>
    <row r="46274" spans="53:53" x14ac:dyDescent="0.3">
      <c r="BA46274" s="2"/>
    </row>
    <row r="46275" spans="53:53" x14ac:dyDescent="0.3">
      <c r="BA46275" s="2"/>
    </row>
    <row r="46276" spans="53:53" x14ac:dyDescent="0.3">
      <c r="BA46276" s="2"/>
    </row>
    <row r="46277" spans="53:53" x14ac:dyDescent="0.3">
      <c r="BA46277" s="2"/>
    </row>
    <row r="46278" spans="53:53" x14ac:dyDescent="0.3">
      <c r="BA46278" s="2"/>
    </row>
    <row r="46279" spans="53:53" x14ac:dyDescent="0.3">
      <c r="BA46279" s="2"/>
    </row>
    <row r="46280" spans="53:53" x14ac:dyDescent="0.3">
      <c r="BA46280" s="2"/>
    </row>
    <row r="46281" spans="53:53" x14ac:dyDescent="0.3">
      <c r="BA46281" s="2"/>
    </row>
    <row r="46282" spans="53:53" x14ac:dyDescent="0.3">
      <c r="BA46282" s="2"/>
    </row>
    <row r="46283" spans="53:53" x14ac:dyDescent="0.3">
      <c r="BA46283" s="2"/>
    </row>
    <row r="46284" spans="53:53" x14ac:dyDescent="0.3">
      <c r="BA46284" s="2"/>
    </row>
    <row r="46285" spans="53:53" x14ac:dyDescent="0.3">
      <c r="BA46285" s="2"/>
    </row>
    <row r="46286" spans="53:53" x14ac:dyDescent="0.3">
      <c r="BA46286" s="2"/>
    </row>
    <row r="46287" spans="53:53" x14ac:dyDescent="0.3">
      <c r="BA46287" s="2"/>
    </row>
    <row r="46288" spans="53:53" x14ac:dyDescent="0.3">
      <c r="BA46288" s="2"/>
    </row>
    <row r="46289" spans="53:53" x14ac:dyDescent="0.3">
      <c r="BA46289" s="2"/>
    </row>
    <row r="46290" spans="53:53" x14ac:dyDescent="0.3">
      <c r="BA46290" s="2"/>
    </row>
    <row r="46291" spans="53:53" x14ac:dyDescent="0.3">
      <c r="BA46291" s="2"/>
    </row>
    <row r="46292" spans="53:53" x14ac:dyDescent="0.3">
      <c r="BA46292" s="2"/>
    </row>
    <row r="46293" spans="53:53" x14ac:dyDescent="0.3">
      <c r="BA46293" s="2"/>
    </row>
    <row r="46294" spans="53:53" x14ac:dyDescent="0.3">
      <c r="BA46294" s="2"/>
    </row>
    <row r="46295" spans="53:53" x14ac:dyDescent="0.3">
      <c r="BA46295" s="2"/>
    </row>
    <row r="46296" spans="53:53" x14ac:dyDescent="0.3">
      <c r="BA46296" s="2"/>
    </row>
    <row r="46297" spans="53:53" x14ac:dyDescent="0.3">
      <c r="BA46297" s="2"/>
    </row>
    <row r="46298" spans="53:53" x14ac:dyDescent="0.3">
      <c r="BA46298" s="2"/>
    </row>
    <row r="46299" spans="53:53" x14ac:dyDescent="0.3">
      <c r="BA46299" s="2"/>
    </row>
    <row r="46300" spans="53:53" x14ac:dyDescent="0.3">
      <c r="BA46300" s="2"/>
    </row>
    <row r="46301" spans="53:53" x14ac:dyDescent="0.3">
      <c r="BA46301" s="2"/>
    </row>
    <row r="46302" spans="53:53" x14ac:dyDescent="0.3">
      <c r="BA46302" s="2"/>
    </row>
    <row r="46303" spans="53:53" x14ac:dyDescent="0.3">
      <c r="BA46303" s="2"/>
    </row>
    <row r="46304" spans="53:53" x14ac:dyDescent="0.3">
      <c r="BA46304" s="2"/>
    </row>
    <row r="46305" spans="53:53" x14ac:dyDescent="0.3">
      <c r="BA46305" s="2"/>
    </row>
    <row r="46306" spans="53:53" x14ac:dyDescent="0.3">
      <c r="BA46306" s="2"/>
    </row>
    <row r="46307" spans="53:53" x14ac:dyDescent="0.3">
      <c r="BA46307" s="2"/>
    </row>
    <row r="46308" spans="53:53" x14ac:dyDescent="0.3">
      <c r="BA46308" s="2"/>
    </row>
    <row r="46309" spans="53:53" x14ac:dyDescent="0.3">
      <c r="BA46309" s="2"/>
    </row>
    <row r="46310" spans="53:53" x14ac:dyDescent="0.3">
      <c r="BA46310" s="2"/>
    </row>
    <row r="46311" spans="53:53" x14ac:dyDescent="0.3">
      <c r="BA46311" s="2"/>
    </row>
    <row r="46312" spans="53:53" x14ac:dyDescent="0.3">
      <c r="BA46312" s="2"/>
    </row>
    <row r="46313" spans="53:53" x14ac:dyDescent="0.3">
      <c r="BA46313" s="2"/>
    </row>
    <row r="46314" spans="53:53" x14ac:dyDescent="0.3">
      <c r="BA46314" s="2"/>
    </row>
    <row r="46315" spans="53:53" x14ac:dyDescent="0.3">
      <c r="BA46315" s="2"/>
    </row>
    <row r="46316" spans="53:53" x14ac:dyDescent="0.3">
      <c r="BA46316" s="2"/>
    </row>
    <row r="46317" spans="53:53" x14ac:dyDescent="0.3">
      <c r="BA46317" s="2"/>
    </row>
    <row r="46318" spans="53:53" x14ac:dyDescent="0.3">
      <c r="BA46318" s="2"/>
    </row>
    <row r="46319" spans="53:53" x14ac:dyDescent="0.3">
      <c r="BA46319" s="2"/>
    </row>
    <row r="46320" spans="53:53" x14ac:dyDescent="0.3">
      <c r="BA46320" s="2"/>
    </row>
    <row r="46321" spans="53:53" x14ac:dyDescent="0.3">
      <c r="BA46321" s="2"/>
    </row>
    <row r="46322" spans="53:53" x14ac:dyDescent="0.3">
      <c r="BA46322" s="2"/>
    </row>
    <row r="46323" spans="53:53" x14ac:dyDescent="0.3">
      <c r="BA46323" s="2"/>
    </row>
    <row r="46324" spans="53:53" x14ac:dyDescent="0.3">
      <c r="BA46324" s="2"/>
    </row>
    <row r="46325" spans="53:53" x14ac:dyDescent="0.3">
      <c r="BA46325" s="2"/>
    </row>
    <row r="46326" spans="53:53" x14ac:dyDescent="0.3">
      <c r="BA46326" s="2"/>
    </row>
    <row r="46327" spans="53:53" x14ac:dyDescent="0.3">
      <c r="BA46327" s="2"/>
    </row>
    <row r="46328" spans="53:53" x14ac:dyDescent="0.3">
      <c r="BA46328" s="2"/>
    </row>
    <row r="46329" spans="53:53" x14ac:dyDescent="0.3">
      <c r="BA46329" s="2"/>
    </row>
    <row r="46330" spans="53:53" x14ac:dyDescent="0.3">
      <c r="BA46330" s="2"/>
    </row>
    <row r="46331" spans="53:53" x14ac:dyDescent="0.3">
      <c r="BA46331" s="2"/>
    </row>
    <row r="46332" spans="53:53" x14ac:dyDescent="0.3">
      <c r="BA46332" s="2"/>
    </row>
    <row r="46333" spans="53:53" x14ac:dyDescent="0.3">
      <c r="BA46333" s="2"/>
    </row>
    <row r="46334" spans="53:53" x14ac:dyDescent="0.3">
      <c r="BA46334" s="2"/>
    </row>
    <row r="46335" spans="53:53" x14ac:dyDescent="0.3">
      <c r="BA46335" s="2"/>
    </row>
    <row r="46336" spans="53:53" x14ac:dyDescent="0.3">
      <c r="BA46336" s="2"/>
    </row>
    <row r="46337" spans="53:53" x14ac:dyDescent="0.3">
      <c r="BA46337" s="2"/>
    </row>
    <row r="46338" spans="53:53" x14ac:dyDescent="0.3">
      <c r="BA46338" s="2"/>
    </row>
    <row r="46339" spans="53:53" x14ac:dyDescent="0.3">
      <c r="BA46339" s="2"/>
    </row>
    <row r="46340" spans="53:53" x14ac:dyDescent="0.3">
      <c r="BA46340" s="2"/>
    </row>
    <row r="46341" spans="53:53" x14ac:dyDescent="0.3">
      <c r="BA46341" s="2"/>
    </row>
    <row r="46342" spans="53:53" x14ac:dyDescent="0.3">
      <c r="BA46342" s="2"/>
    </row>
    <row r="46343" spans="53:53" x14ac:dyDescent="0.3">
      <c r="BA46343" s="2"/>
    </row>
    <row r="46344" spans="53:53" x14ac:dyDescent="0.3">
      <c r="BA46344" s="2"/>
    </row>
    <row r="46345" spans="53:53" x14ac:dyDescent="0.3">
      <c r="BA46345" s="2"/>
    </row>
    <row r="46346" spans="53:53" x14ac:dyDescent="0.3">
      <c r="BA46346" s="2"/>
    </row>
    <row r="46347" spans="53:53" x14ac:dyDescent="0.3">
      <c r="BA46347" s="2"/>
    </row>
    <row r="46348" spans="53:53" x14ac:dyDescent="0.3">
      <c r="BA46348" s="2"/>
    </row>
    <row r="46349" spans="53:53" x14ac:dyDescent="0.3">
      <c r="BA46349" s="2"/>
    </row>
    <row r="46350" spans="53:53" x14ac:dyDescent="0.3">
      <c r="BA46350" s="2"/>
    </row>
    <row r="46351" spans="53:53" x14ac:dyDescent="0.3">
      <c r="BA46351" s="2"/>
    </row>
    <row r="46352" spans="53:53" x14ac:dyDescent="0.3">
      <c r="BA46352" s="2"/>
    </row>
    <row r="46353" spans="53:53" x14ac:dyDescent="0.3">
      <c r="BA46353" s="2"/>
    </row>
    <row r="46354" spans="53:53" x14ac:dyDescent="0.3">
      <c r="BA46354" s="2"/>
    </row>
    <row r="46355" spans="53:53" x14ac:dyDescent="0.3">
      <c r="BA46355" s="2"/>
    </row>
    <row r="46356" spans="53:53" x14ac:dyDescent="0.3">
      <c r="BA46356" s="2"/>
    </row>
    <row r="46357" spans="53:53" x14ac:dyDescent="0.3">
      <c r="BA46357" s="2"/>
    </row>
    <row r="46358" spans="53:53" x14ac:dyDescent="0.3">
      <c r="BA46358" s="2"/>
    </row>
    <row r="46359" spans="53:53" x14ac:dyDescent="0.3">
      <c r="BA46359" s="2"/>
    </row>
    <row r="46360" spans="53:53" x14ac:dyDescent="0.3">
      <c r="BA46360" s="2"/>
    </row>
    <row r="46361" spans="53:53" x14ac:dyDescent="0.3">
      <c r="BA46361" s="2"/>
    </row>
    <row r="46362" spans="53:53" x14ac:dyDescent="0.3">
      <c r="BA46362" s="2"/>
    </row>
    <row r="46363" spans="53:53" x14ac:dyDescent="0.3">
      <c r="BA46363" s="2"/>
    </row>
    <row r="46364" spans="53:53" x14ac:dyDescent="0.3">
      <c r="BA46364" s="2"/>
    </row>
    <row r="46365" spans="53:53" x14ac:dyDescent="0.3">
      <c r="BA46365" s="2"/>
    </row>
    <row r="46366" spans="53:53" x14ac:dyDescent="0.3">
      <c r="BA46366" s="2"/>
    </row>
    <row r="46367" spans="53:53" x14ac:dyDescent="0.3">
      <c r="BA46367" s="2"/>
    </row>
    <row r="46368" spans="53:53" x14ac:dyDescent="0.3">
      <c r="BA46368" s="2"/>
    </row>
    <row r="46369" spans="53:53" x14ac:dyDescent="0.3">
      <c r="BA46369" s="2"/>
    </row>
    <row r="46370" spans="53:53" x14ac:dyDescent="0.3">
      <c r="BA46370" s="2"/>
    </row>
    <row r="46371" spans="53:53" x14ac:dyDescent="0.3">
      <c r="BA46371" s="2"/>
    </row>
    <row r="46372" spans="53:53" x14ac:dyDescent="0.3">
      <c r="BA46372" s="2"/>
    </row>
    <row r="46373" spans="53:53" x14ac:dyDescent="0.3">
      <c r="BA46373" s="2"/>
    </row>
    <row r="46374" spans="53:53" x14ac:dyDescent="0.3">
      <c r="BA46374" s="2"/>
    </row>
    <row r="46375" spans="53:53" x14ac:dyDescent="0.3">
      <c r="BA46375" s="2"/>
    </row>
    <row r="46376" spans="53:53" x14ac:dyDescent="0.3">
      <c r="BA46376" s="2"/>
    </row>
    <row r="46377" spans="53:53" x14ac:dyDescent="0.3">
      <c r="BA46377" s="2"/>
    </row>
    <row r="46378" spans="53:53" x14ac:dyDescent="0.3">
      <c r="BA46378" s="2"/>
    </row>
    <row r="46379" spans="53:53" x14ac:dyDescent="0.3">
      <c r="BA46379" s="2"/>
    </row>
    <row r="46380" spans="53:53" x14ac:dyDescent="0.3">
      <c r="BA46380" s="2"/>
    </row>
    <row r="46381" spans="53:53" x14ac:dyDescent="0.3">
      <c r="BA46381" s="2"/>
    </row>
    <row r="46382" spans="53:53" x14ac:dyDescent="0.3">
      <c r="BA46382" s="2"/>
    </row>
    <row r="46383" spans="53:53" x14ac:dyDescent="0.3">
      <c r="BA46383" s="2"/>
    </row>
    <row r="46384" spans="53:53" x14ac:dyDescent="0.3">
      <c r="BA46384" s="2"/>
    </row>
    <row r="46385" spans="53:53" x14ac:dyDescent="0.3">
      <c r="BA46385" s="2"/>
    </row>
    <row r="46386" spans="53:53" x14ac:dyDescent="0.3">
      <c r="BA46386" s="2"/>
    </row>
    <row r="46387" spans="53:53" x14ac:dyDescent="0.3">
      <c r="BA46387" s="2"/>
    </row>
    <row r="46388" spans="53:53" x14ac:dyDescent="0.3">
      <c r="BA46388" s="2"/>
    </row>
    <row r="46389" spans="53:53" x14ac:dyDescent="0.3">
      <c r="BA46389" s="2"/>
    </row>
    <row r="46390" spans="53:53" x14ac:dyDescent="0.3">
      <c r="BA46390" s="2"/>
    </row>
    <row r="46391" spans="53:53" x14ac:dyDescent="0.3">
      <c r="BA46391" s="2"/>
    </row>
    <row r="46392" spans="53:53" x14ac:dyDescent="0.3">
      <c r="BA46392" s="2"/>
    </row>
    <row r="46393" spans="53:53" x14ac:dyDescent="0.3">
      <c r="BA46393" s="2"/>
    </row>
    <row r="46394" spans="53:53" x14ac:dyDescent="0.3">
      <c r="BA46394" s="2"/>
    </row>
    <row r="46395" spans="53:53" x14ac:dyDescent="0.3">
      <c r="BA46395" s="2"/>
    </row>
    <row r="46396" spans="53:53" x14ac:dyDescent="0.3">
      <c r="BA46396" s="2"/>
    </row>
    <row r="46397" spans="53:53" x14ac:dyDescent="0.3">
      <c r="BA46397" s="2"/>
    </row>
    <row r="46398" spans="53:53" x14ac:dyDescent="0.3">
      <c r="BA46398" s="2"/>
    </row>
    <row r="46399" spans="53:53" x14ac:dyDescent="0.3">
      <c r="BA46399" s="2"/>
    </row>
    <row r="46400" spans="53:53" x14ac:dyDescent="0.3">
      <c r="BA46400" s="2"/>
    </row>
    <row r="46401" spans="53:53" x14ac:dyDescent="0.3">
      <c r="BA46401" s="2"/>
    </row>
    <row r="46402" spans="53:53" x14ac:dyDescent="0.3">
      <c r="BA46402" s="2"/>
    </row>
    <row r="46403" spans="53:53" x14ac:dyDescent="0.3">
      <c r="BA46403" s="2"/>
    </row>
    <row r="46404" spans="53:53" x14ac:dyDescent="0.3">
      <c r="BA46404" s="2"/>
    </row>
    <row r="46405" spans="53:53" x14ac:dyDescent="0.3">
      <c r="BA46405" s="2"/>
    </row>
    <row r="46406" spans="53:53" x14ac:dyDescent="0.3">
      <c r="BA46406" s="2"/>
    </row>
    <row r="46407" spans="53:53" x14ac:dyDescent="0.3">
      <c r="BA46407" s="2"/>
    </row>
    <row r="46408" spans="53:53" x14ac:dyDescent="0.3">
      <c r="BA46408" s="2"/>
    </row>
    <row r="46409" spans="53:53" x14ac:dyDescent="0.3">
      <c r="BA46409" s="2"/>
    </row>
    <row r="46410" spans="53:53" x14ac:dyDescent="0.3">
      <c r="BA46410" s="2"/>
    </row>
    <row r="46411" spans="53:53" x14ac:dyDescent="0.3">
      <c r="BA46411" s="2"/>
    </row>
    <row r="46412" spans="53:53" x14ac:dyDescent="0.3">
      <c r="BA46412" s="2"/>
    </row>
    <row r="46413" spans="53:53" x14ac:dyDescent="0.3">
      <c r="BA46413" s="2"/>
    </row>
    <row r="46414" spans="53:53" x14ac:dyDescent="0.3">
      <c r="BA46414" s="2"/>
    </row>
    <row r="46415" spans="53:53" x14ac:dyDescent="0.3">
      <c r="BA46415" s="2"/>
    </row>
    <row r="46416" spans="53:53" x14ac:dyDescent="0.3">
      <c r="BA46416" s="2"/>
    </row>
    <row r="46417" spans="53:53" x14ac:dyDescent="0.3">
      <c r="BA46417" s="2"/>
    </row>
    <row r="46418" spans="53:53" x14ac:dyDescent="0.3">
      <c r="BA46418" s="2"/>
    </row>
    <row r="46419" spans="53:53" x14ac:dyDescent="0.3">
      <c r="BA46419" s="2"/>
    </row>
    <row r="46420" spans="53:53" x14ac:dyDescent="0.3">
      <c r="BA46420" s="2"/>
    </row>
    <row r="46421" spans="53:53" x14ac:dyDescent="0.3">
      <c r="BA46421" s="2"/>
    </row>
    <row r="46422" spans="53:53" x14ac:dyDescent="0.3">
      <c r="BA46422" s="2"/>
    </row>
    <row r="46423" spans="53:53" x14ac:dyDescent="0.3">
      <c r="BA46423" s="2"/>
    </row>
    <row r="46424" spans="53:53" x14ac:dyDescent="0.3">
      <c r="BA46424" s="2"/>
    </row>
    <row r="46425" spans="53:53" x14ac:dyDescent="0.3">
      <c r="BA46425" s="2"/>
    </row>
    <row r="46426" spans="53:53" x14ac:dyDescent="0.3">
      <c r="BA46426" s="2"/>
    </row>
    <row r="46427" spans="53:53" x14ac:dyDescent="0.3">
      <c r="BA46427" s="2"/>
    </row>
    <row r="46428" spans="53:53" x14ac:dyDescent="0.3">
      <c r="BA46428" s="2"/>
    </row>
    <row r="46429" spans="53:53" x14ac:dyDescent="0.3">
      <c r="BA46429" s="2"/>
    </row>
    <row r="46430" spans="53:53" x14ac:dyDescent="0.3">
      <c r="BA46430" s="2"/>
    </row>
    <row r="46431" spans="53:53" x14ac:dyDescent="0.3">
      <c r="BA46431" s="2"/>
    </row>
    <row r="46432" spans="53:53" x14ac:dyDescent="0.3">
      <c r="BA46432" s="2"/>
    </row>
    <row r="46433" spans="53:53" x14ac:dyDescent="0.3">
      <c r="BA46433" s="2"/>
    </row>
    <row r="46434" spans="53:53" x14ac:dyDescent="0.3">
      <c r="BA46434" s="2"/>
    </row>
    <row r="46435" spans="53:53" x14ac:dyDescent="0.3">
      <c r="BA46435" s="2"/>
    </row>
    <row r="46436" spans="53:53" x14ac:dyDescent="0.3">
      <c r="BA46436" s="2"/>
    </row>
    <row r="46437" spans="53:53" x14ac:dyDescent="0.3">
      <c r="BA46437" s="2"/>
    </row>
    <row r="46438" spans="53:53" x14ac:dyDescent="0.3">
      <c r="BA46438" s="2"/>
    </row>
    <row r="46439" spans="53:53" x14ac:dyDescent="0.3">
      <c r="BA46439" s="2"/>
    </row>
    <row r="46440" spans="53:53" x14ac:dyDescent="0.3">
      <c r="BA46440" s="2"/>
    </row>
    <row r="46441" spans="53:53" x14ac:dyDescent="0.3">
      <c r="BA46441" s="2"/>
    </row>
    <row r="46442" spans="53:53" x14ac:dyDescent="0.3">
      <c r="BA46442" s="2"/>
    </row>
    <row r="46443" spans="53:53" x14ac:dyDescent="0.3">
      <c r="BA46443" s="2"/>
    </row>
    <row r="46444" spans="53:53" x14ac:dyDescent="0.3">
      <c r="BA46444" s="2"/>
    </row>
    <row r="46445" spans="53:53" x14ac:dyDescent="0.3">
      <c r="BA46445" s="2"/>
    </row>
    <row r="46446" spans="53:53" x14ac:dyDescent="0.3">
      <c r="BA46446" s="2"/>
    </row>
    <row r="46447" spans="53:53" x14ac:dyDescent="0.3">
      <c r="BA46447" s="2"/>
    </row>
    <row r="46448" spans="53:53" x14ac:dyDescent="0.3">
      <c r="BA46448" s="2"/>
    </row>
    <row r="46449" spans="53:53" x14ac:dyDescent="0.3">
      <c r="BA46449" s="2"/>
    </row>
    <row r="46450" spans="53:53" x14ac:dyDescent="0.3">
      <c r="BA46450" s="2"/>
    </row>
    <row r="46451" spans="53:53" x14ac:dyDescent="0.3">
      <c r="BA46451" s="2"/>
    </row>
    <row r="46452" spans="53:53" x14ac:dyDescent="0.3">
      <c r="BA46452" s="2"/>
    </row>
    <row r="46453" spans="53:53" x14ac:dyDescent="0.3">
      <c r="BA46453" s="2"/>
    </row>
    <row r="46454" spans="53:53" x14ac:dyDescent="0.3">
      <c r="BA46454" s="2"/>
    </row>
    <row r="46455" spans="53:53" x14ac:dyDescent="0.3">
      <c r="BA46455" s="2"/>
    </row>
    <row r="46456" spans="53:53" x14ac:dyDescent="0.3">
      <c r="BA46456" s="2"/>
    </row>
    <row r="46457" spans="53:53" x14ac:dyDescent="0.3">
      <c r="BA46457" s="2"/>
    </row>
    <row r="46458" spans="53:53" x14ac:dyDescent="0.3">
      <c r="BA46458" s="2"/>
    </row>
    <row r="46459" spans="53:53" x14ac:dyDescent="0.3">
      <c r="BA46459" s="2"/>
    </row>
    <row r="46460" spans="53:53" x14ac:dyDescent="0.3">
      <c r="BA46460" s="2"/>
    </row>
    <row r="46461" spans="53:53" x14ac:dyDescent="0.3">
      <c r="BA46461" s="2"/>
    </row>
    <row r="46462" spans="53:53" x14ac:dyDescent="0.3">
      <c r="BA46462" s="2"/>
    </row>
    <row r="46463" spans="53:53" x14ac:dyDescent="0.3">
      <c r="BA46463" s="2"/>
    </row>
    <row r="46464" spans="53:53" x14ac:dyDescent="0.3">
      <c r="BA46464" s="2"/>
    </row>
    <row r="46465" spans="53:53" x14ac:dyDescent="0.3">
      <c r="BA46465" s="2"/>
    </row>
    <row r="46466" spans="53:53" x14ac:dyDescent="0.3">
      <c r="BA46466" s="2"/>
    </row>
    <row r="46467" spans="53:53" x14ac:dyDescent="0.3">
      <c r="BA46467" s="2"/>
    </row>
    <row r="46468" spans="53:53" x14ac:dyDescent="0.3">
      <c r="BA46468" s="2"/>
    </row>
    <row r="46469" spans="53:53" x14ac:dyDescent="0.3">
      <c r="BA46469" s="2"/>
    </row>
    <row r="46470" spans="53:53" x14ac:dyDescent="0.3">
      <c r="BA46470" s="2"/>
    </row>
    <row r="46471" spans="53:53" x14ac:dyDescent="0.3">
      <c r="BA46471" s="2"/>
    </row>
    <row r="46472" spans="53:53" x14ac:dyDescent="0.3">
      <c r="BA46472" s="2"/>
    </row>
    <row r="46473" spans="53:53" x14ac:dyDescent="0.3">
      <c r="BA46473" s="2"/>
    </row>
    <row r="46474" spans="53:53" x14ac:dyDescent="0.3">
      <c r="BA46474" s="2"/>
    </row>
    <row r="46475" spans="53:53" x14ac:dyDescent="0.3">
      <c r="BA46475" s="2"/>
    </row>
    <row r="46476" spans="53:53" x14ac:dyDescent="0.3">
      <c r="BA46476" s="2"/>
    </row>
    <row r="46477" spans="53:53" x14ac:dyDescent="0.3">
      <c r="BA46477" s="2"/>
    </row>
    <row r="46478" spans="53:53" x14ac:dyDescent="0.3">
      <c r="BA46478" s="2"/>
    </row>
    <row r="46479" spans="53:53" x14ac:dyDescent="0.3">
      <c r="BA46479" s="2"/>
    </row>
    <row r="46480" spans="53:53" x14ac:dyDescent="0.3">
      <c r="BA46480" s="2"/>
    </row>
    <row r="46481" spans="53:53" x14ac:dyDescent="0.3">
      <c r="BA46481" s="2"/>
    </row>
    <row r="46482" spans="53:53" x14ac:dyDescent="0.3">
      <c r="BA46482" s="2"/>
    </row>
    <row r="46483" spans="53:53" x14ac:dyDescent="0.3">
      <c r="BA46483" s="2"/>
    </row>
    <row r="46484" spans="53:53" x14ac:dyDescent="0.3">
      <c r="BA46484" s="2"/>
    </row>
    <row r="46485" spans="53:53" x14ac:dyDescent="0.3">
      <c r="BA46485" s="2"/>
    </row>
    <row r="46486" spans="53:53" x14ac:dyDescent="0.3">
      <c r="BA46486" s="2"/>
    </row>
    <row r="46487" spans="53:53" x14ac:dyDescent="0.3">
      <c r="BA46487" s="2"/>
    </row>
    <row r="46488" spans="53:53" x14ac:dyDescent="0.3">
      <c r="BA46488" s="2"/>
    </row>
    <row r="46489" spans="53:53" x14ac:dyDescent="0.3">
      <c r="BA46489" s="2"/>
    </row>
    <row r="46490" spans="53:53" x14ac:dyDescent="0.3">
      <c r="BA46490" s="2"/>
    </row>
    <row r="46491" spans="53:53" x14ac:dyDescent="0.3">
      <c r="BA46491" s="2"/>
    </row>
    <row r="46492" spans="53:53" x14ac:dyDescent="0.3">
      <c r="BA46492" s="2"/>
    </row>
    <row r="46493" spans="53:53" x14ac:dyDescent="0.3">
      <c r="BA46493" s="2"/>
    </row>
    <row r="46494" spans="53:53" x14ac:dyDescent="0.3">
      <c r="BA46494" s="2"/>
    </row>
    <row r="46495" spans="53:53" x14ac:dyDescent="0.3">
      <c r="BA46495" s="2"/>
    </row>
    <row r="46496" spans="53:53" x14ac:dyDescent="0.3">
      <c r="BA46496" s="2"/>
    </row>
    <row r="46497" spans="53:53" x14ac:dyDescent="0.3">
      <c r="BA46497" s="2"/>
    </row>
    <row r="46498" spans="53:53" x14ac:dyDescent="0.3">
      <c r="BA46498" s="2"/>
    </row>
    <row r="46499" spans="53:53" x14ac:dyDescent="0.3">
      <c r="BA46499" s="2"/>
    </row>
    <row r="46500" spans="53:53" x14ac:dyDescent="0.3">
      <c r="BA46500" s="2"/>
    </row>
    <row r="46501" spans="53:53" x14ac:dyDescent="0.3">
      <c r="BA46501" s="2"/>
    </row>
    <row r="46502" spans="53:53" x14ac:dyDescent="0.3">
      <c r="BA46502" s="2"/>
    </row>
    <row r="46503" spans="53:53" x14ac:dyDescent="0.3">
      <c r="BA46503" s="2"/>
    </row>
    <row r="46504" spans="53:53" x14ac:dyDescent="0.3">
      <c r="BA46504" s="2"/>
    </row>
    <row r="46505" spans="53:53" x14ac:dyDescent="0.3">
      <c r="BA46505" s="2"/>
    </row>
    <row r="46506" spans="53:53" x14ac:dyDescent="0.3">
      <c r="BA46506" s="2"/>
    </row>
    <row r="46507" spans="53:53" x14ac:dyDescent="0.3">
      <c r="BA46507" s="2"/>
    </row>
    <row r="46508" spans="53:53" x14ac:dyDescent="0.3">
      <c r="BA46508" s="2"/>
    </row>
    <row r="46509" spans="53:53" x14ac:dyDescent="0.3">
      <c r="BA46509" s="2"/>
    </row>
    <row r="46510" spans="53:53" x14ac:dyDescent="0.3">
      <c r="BA46510" s="2"/>
    </row>
    <row r="46511" spans="53:53" x14ac:dyDescent="0.3">
      <c r="BA46511" s="2"/>
    </row>
    <row r="46512" spans="53:53" x14ac:dyDescent="0.3">
      <c r="BA46512" s="2"/>
    </row>
    <row r="46513" spans="53:53" x14ac:dyDescent="0.3">
      <c r="BA46513" s="2"/>
    </row>
    <row r="46514" spans="53:53" x14ac:dyDescent="0.3">
      <c r="BA46514" s="2"/>
    </row>
    <row r="46515" spans="53:53" x14ac:dyDescent="0.3">
      <c r="BA46515" s="2"/>
    </row>
    <row r="46516" spans="53:53" x14ac:dyDescent="0.3">
      <c r="BA46516" s="2"/>
    </row>
    <row r="46517" spans="53:53" x14ac:dyDescent="0.3">
      <c r="BA46517" s="2"/>
    </row>
    <row r="46518" spans="53:53" x14ac:dyDescent="0.3">
      <c r="BA46518" s="2"/>
    </row>
    <row r="46519" spans="53:53" x14ac:dyDescent="0.3">
      <c r="BA46519" s="2"/>
    </row>
    <row r="46520" spans="53:53" x14ac:dyDescent="0.3">
      <c r="BA46520" s="2"/>
    </row>
    <row r="46521" spans="53:53" x14ac:dyDescent="0.3">
      <c r="BA46521" s="2"/>
    </row>
    <row r="46522" spans="53:53" x14ac:dyDescent="0.3">
      <c r="BA46522" s="2"/>
    </row>
    <row r="46523" spans="53:53" x14ac:dyDescent="0.3">
      <c r="BA46523" s="2"/>
    </row>
    <row r="46524" spans="53:53" x14ac:dyDescent="0.3">
      <c r="BA46524" s="2"/>
    </row>
    <row r="46525" spans="53:53" x14ac:dyDescent="0.3">
      <c r="BA46525" s="2"/>
    </row>
    <row r="46526" spans="53:53" x14ac:dyDescent="0.3">
      <c r="BA46526" s="2"/>
    </row>
    <row r="46527" spans="53:53" x14ac:dyDescent="0.3">
      <c r="BA46527" s="2"/>
    </row>
    <row r="46528" spans="53:53" x14ac:dyDescent="0.3">
      <c r="BA46528" s="2"/>
    </row>
    <row r="46529" spans="53:53" x14ac:dyDescent="0.3">
      <c r="BA46529" s="2"/>
    </row>
    <row r="46530" spans="53:53" x14ac:dyDescent="0.3">
      <c r="BA46530" s="2"/>
    </row>
    <row r="46531" spans="53:53" x14ac:dyDescent="0.3">
      <c r="BA46531" s="2"/>
    </row>
    <row r="46532" spans="53:53" x14ac:dyDescent="0.3">
      <c r="BA46532" s="2"/>
    </row>
    <row r="46533" spans="53:53" x14ac:dyDescent="0.3">
      <c r="BA46533" s="2"/>
    </row>
    <row r="46534" spans="53:53" x14ac:dyDescent="0.3">
      <c r="BA46534" s="2"/>
    </row>
    <row r="46535" spans="53:53" x14ac:dyDescent="0.3">
      <c r="BA46535" s="2"/>
    </row>
    <row r="46536" spans="53:53" x14ac:dyDescent="0.3">
      <c r="BA46536" s="2"/>
    </row>
    <row r="46537" spans="53:53" x14ac:dyDescent="0.3">
      <c r="BA46537" s="2"/>
    </row>
    <row r="46538" spans="53:53" x14ac:dyDescent="0.3">
      <c r="BA46538" s="2"/>
    </row>
    <row r="46539" spans="53:53" x14ac:dyDescent="0.3">
      <c r="BA46539" s="2"/>
    </row>
    <row r="46540" spans="53:53" x14ac:dyDescent="0.3">
      <c r="BA46540" s="2"/>
    </row>
    <row r="46541" spans="53:53" x14ac:dyDescent="0.3">
      <c r="BA46541" s="2"/>
    </row>
    <row r="46542" spans="53:53" x14ac:dyDescent="0.3">
      <c r="BA46542" s="2"/>
    </row>
    <row r="46543" spans="53:53" x14ac:dyDescent="0.3">
      <c r="BA46543" s="2"/>
    </row>
    <row r="46544" spans="53:53" x14ac:dyDescent="0.3">
      <c r="BA46544" s="2"/>
    </row>
    <row r="46545" spans="53:53" x14ac:dyDescent="0.3">
      <c r="BA46545" s="2"/>
    </row>
    <row r="46546" spans="53:53" x14ac:dyDescent="0.3">
      <c r="BA46546" s="2"/>
    </row>
    <row r="46547" spans="53:53" x14ac:dyDescent="0.3">
      <c r="BA46547" s="2"/>
    </row>
    <row r="46548" spans="53:53" x14ac:dyDescent="0.3">
      <c r="BA46548" s="2"/>
    </row>
    <row r="46549" spans="53:53" x14ac:dyDescent="0.3">
      <c r="BA46549" s="2"/>
    </row>
    <row r="46550" spans="53:53" x14ac:dyDescent="0.3">
      <c r="BA46550" s="2"/>
    </row>
    <row r="46551" spans="53:53" x14ac:dyDescent="0.3">
      <c r="BA46551" s="2"/>
    </row>
    <row r="46552" spans="53:53" x14ac:dyDescent="0.3">
      <c r="BA46552" s="2"/>
    </row>
    <row r="46553" spans="53:53" x14ac:dyDescent="0.3">
      <c r="BA46553" s="2"/>
    </row>
    <row r="46554" spans="53:53" x14ac:dyDescent="0.3">
      <c r="BA46554" s="2"/>
    </row>
    <row r="46555" spans="53:53" x14ac:dyDescent="0.3">
      <c r="BA46555" s="2"/>
    </row>
    <row r="46556" spans="53:53" x14ac:dyDescent="0.3">
      <c r="BA46556" s="2"/>
    </row>
    <row r="46557" spans="53:53" x14ac:dyDescent="0.3">
      <c r="BA46557" s="2"/>
    </row>
    <row r="46558" spans="53:53" x14ac:dyDescent="0.3">
      <c r="BA46558" s="2"/>
    </row>
    <row r="46559" spans="53:53" x14ac:dyDescent="0.3">
      <c r="BA46559" s="2"/>
    </row>
    <row r="46560" spans="53:53" x14ac:dyDescent="0.3">
      <c r="BA46560" s="2"/>
    </row>
    <row r="46561" spans="53:53" x14ac:dyDescent="0.3">
      <c r="BA46561" s="2"/>
    </row>
    <row r="46562" spans="53:53" x14ac:dyDescent="0.3">
      <c r="BA46562" s="2"/>
    </row>
    <row r="46563" spans="53:53" x14ac:dyDescent="0.3">
      <c r="BA46563" s="2"/>
    </row>
    <row r="46564" spans="53:53" x14ac:dyDescent="0.3">
      <c r="BA46564" s="2"/>
    </row>
    <row r="46565" spans="53:53" x14ac:dyDescent="0.3">
      <c r="BA46565" s="2"/>
    </row>
    <row r="46566" spans="53:53" x14ac:dyDescent="0.3">
      <c r="BA46566" s="2"/>
    </row>
    <row r="46567" spans="53:53" x14ac:dyDescent="0.3">
      <c r="BA46567" s="2"/>
    </row>
    <row r="46568" spans="53:53" x14ac:dyDescent="0.3">
      <c r="BA46568" s="2"/>
    </row>
    <row r="46569" spans="53:53" x14ac:dyDescent="0.3">
      <c r="BA46569" s="2"/>
    </row>
    <row r="46570" spans="53:53" x14ac:dyDescent="0.3">
      <c r="BA46570" s="2"/>
    </row>
    <row r="46571" spans="53:53" x14ac:dyDescent="0.3">
      <c r="BA46571" s="2"/>
    </row>
    <row r="46572" spans="53:53" x14ac:dyDescent="0.3">
      <c r="BA46572" s="2"/>
    </row>
    <row r="46573" spans="53:53" x14ac:dyDescent="0.3">
      <c r="BA46573" s="2"/>
    </row>
    <row r="46574" spans="53:53" x14ac:dyDescent="0.3">
      <c r="BA46574" s="2"/>
    </row>
    <row r="46575" spans="53:53" x14ac:dyDescent="0.3">
      <c r="BA46575" s="2"/>
    </row>
    <row r="46576" spans="53:53" x14ac:dyDescent="0.3">
      <c r="BA46576" s="2"/>
    </row>
    <row r="46577" spans="53:53" x14ac:dyDescent="0.3">
      <c r="BA46577" s="2"/>
    </row>
    <row r="46578" spans="53:53" x14ac:dyDescent="0.3">
      <c r="BA46578" s="2"/>
    </row>
    <row r="46579" spans="53:53" x14ac:dyDescent="0.3">
      <c r="BA46579" s="2"/>
    </row>
    <row r="46580" spans="53:53" x14ac:dyDescent="0.3">
      <c r="BA46580" s="2"/>
    </row>
    <row r="46581" spans="53:53" x14ac:dyDescent="0.3">
      <c r="BA46581" s="2"/>
    </row>
    <row r="46582" spans="53:53" x14ac:dyDescent="0.3">
      <c r="BA46582" s="2"/>
    </row>
    <row r="46583" spans="53:53" x14ac:dyDescent="0.3">
      <c r="BA46583" s="2"/>
    </row>
    <row r="46584" spans="53:53" x14ac:dyDescent="0.3">
      <c r="BA46584" s="2"/>
    </row>
    <row r="46585" spans="53:53" x14ac:dyDescent="0.3">
      <c r="BA46585" s="2"/>
    </row>
    <row r="46586" spans="53:53" x14ac:dyDescent="0.3">
      <c r="BA46586" s="2"/>
    </row>
    <row r="46587" spans="53:53" x14ac:dyDescent="0.3">
      <c r="BA46587" s="2"/>
    </row>
    <row r="46588" spans="53:53" x14ac:dyDescent="0.3">
      <c r="BA46588" s="2"/>
    </row>
    <row r="46589" spans="53:53" x14ac:dyDescent="0.3">
      <c r="BA46589" s="2"/>
    </row>
    <row r="46590" spans="53:53" x14ac:dyDescent="0.3">
      <c r="BA46590" s="2"/>
    </row>
    <row r="46591" spans="53:53" x14ac:dyDescent="0.3">
      <c r="BA46591" s="2"/>
    </row>
    <row r="46592" spans="53:53" x14ac:dyDescent="0.3">
      <c r="BA46592" s="2"/>
    </row>
    <row r="46593" spans="53:53" x14ac:dyDescent="0.3">
      <c r="BA46593" s="2"/>
    </row>
    <row r="46594" spans="53:53" x14ac:dyDescent="0.3">
      <c r="BA46594" s="2"/>
    </row>
    <row r="46595" spans="53:53" x14ac:dyDescent="0.3">
      <c r="BA46595" s="2"/>
    </row>
    <row r="46596" spans="53:53" x14ac:dyDescent="0.3">
      <c r="BA46596" s="2"/>
    </row>
    <row r="46597" spans="53:53" x14ac:dyDescent="0.3">
      <c r="BA46597" s="2"/>
    </row>
    <row r="46598" spans="53:53" x14ac:dyDescent="0.3">
      <c r="BA46598" s="2"/>
    </row>
    <row r="46599" spans="53:53" x14ac:dyDescent="0.3">
      <c r="BA46599" s="2"/>
    </row>
    <row r="46600" spans="53:53" x14ac:dyDescent="0.3">
      <c r="BA46600" s="2"/>
    </row>
    <row r="46601" spans="53:53" x14ac:dyDescent="0.3">
      <c r="BA46601" s="2"/>
    </row>
    <row r="46602" spans="53:53" x14ac:dyDescent="0.3">
      <c r="BA46602" s="2"/>
    </row>
    <row r="46603" spans="53:53" x14ac:dyDescent="0.3">
      <c r="BA46603" s="2"/>
    </row>
    <row r="46604" spans="53:53" x14ac:dyDescent="0.3">
      <c r="BA46604" s="2"/>
    </row>
    <row r="46605" spans="53:53" x14ac:dyDescent="0.3">
      <c r="BA46605" s="2"/>
    </row>
    <row r="46606" spans="53:53" x14ac:dyDescent="0.3">
      <c r="BA46606" s="2"/>
    </row>
    <row r="46607" spans="53:53" x14ac:dyDescent="0.3">
      <c r="BA46607" s="2"/>
    </row>
    <row r="46608" spans="53:53" x14ac:dyDescent="0.3">
      <c r="BA46608" s="2"/>
    </row>
    <row r="46609" spans="53:53" x14ac:dyDescent="0.3">
      <c r="BA46609" s="2"/>
    </row>
    <row r="46610" spans="53:53" x14ac:dyDescent="0.3">
      <c r="BA46610" s="2"/>
    </row>
    <row r="46611" spans="53:53" x14ac:dyDescent="0.3">
      <c r="BA46611" s="2"/>
    </row>
    <row r="46612" spans="53:53" x14ac:dyDescent="0.3">
      <c r="BA46612" s="2"/>
    </row>
    <row r="46613" spans="53:53" x14ac:dyDescent="0.3">
      <c r="BA46613" s="2"/>
    </row>
    <row r="46614" spans="53:53" x14ac:dyDescent="0.3">
      <c r="BA46614" s="2"/>
    </row>
    <row r="46615" spans="53:53" x14ac:dyDescent="0.3">
      <c r="BA46615" s="2"/>
    </row>
    <row r="46616" spans="53:53" x14ac:dyDescent="0.3">
      <c r="BA46616" s="2"/>
    </row>
    <row r="46617" spans="53:53" x14ac:dyDescent="0.3">
      <c r="BA46617" s="2"/>
    </row>
    <row r="46618" spans="53:53" x14ac:dyDescent="0.3">
      <c r="BA46618" s="2"/>
    </row>
    <row r="46619" spans="53:53" x14ac:dyDescent="0.3">
      <c r="BA46619" s="2"/>
    </row>
    <row r="46620" spans="53:53" x14ac:dyDescent="0.3">
      <c r="BA46620" s="2"/>
    </row>
    <row r="46621" spans="53:53" x14ac:dyDescent="0.3">
      <c r="BA46621" s="2"/>
    </row>
    <row r="46622" spans="53:53" x14ac:dyDescent="0.3">
      <c r="BA46622" s="2"/>
    </row>
    <row r="46623" spans="53:53" x14ac:dyDescent="0.3">
      <c r="BA46623" s="2"/>
    </row>
    <row r="46624" spans="53:53" x14ac:dyDescent="0.3">
      <c r="BA46624" s="2"/>
    </row>
    <row r="46625" spans="53:53" x14ac:dyDescent="0.3">
      <c r="BA46625" s="2"/>
    </row>
    <row r="46626" spans="53:53" x14ac:dyDescent="0.3">
      <c r="BA46626" s="2"/>
    </row>
    <row r="46627" spans="53:53" x14ac:dyDescent="0.3">
      <c r="BA46627" s="2"/>
    </row>
    <row r="46628" spans="53:53" x14ac:dyDescent="0.3">
      <c r="BA46628" s="2"/>
    </row>
    <row r="46629" spans="53:53" x14ac:dyDescent="0.3">
      <c r="BA46629" s="2"/>
    </row>
    <row r="46630" spans="53:53" x14ac:dyDescent="0.3">
      <c r="BA46630" s="2"/>
    </row>
    <row r="46631" spans="53:53" x14ac:dyDescent="0.3">
      <c r="BA46631" s="2"/>
    </row>
    <row r="46632" spans="53:53" x14ac:dyDescent="0.3">
      <c r="BA46632" s="2"/>
    </row>
    <row r="46633" spans="53:53" x14ac:dyDescent="0.3">
      <c r="BA46633" s="2"/>
    </row>
    <row r="46634" spans="53:53" x14ac:dyDescent="0.3">
      <c r="BA46634" s="2"/>
    </row>
    <row r="46635" spans="53:53" x14ac:dyDescent="0.3">
      <c r="BA46635" s="2"/>
    </row>
    <row r="46636" spans="53:53" x14ac:dyDescent="0.3">
      <c r="BA46636" s="2"/>
    </row>
    <row r="46637" spans="53:53" x14ac:dyDescent="0.3">
      <c r="BA46637" s="2"/>
    </row>
    <row r="46638" spans="53:53" x14ac:dyDescent="0.3">
      <c r="BA46638" s="2"/>
    </row>
    <row r="46639" spans="53:53" x14ac:dyDescent="0.3">
      <c r="BA46639" s="2"/>
    </row>
    <row r="46640" spans="53:53" x14ac:dyDescent="0.3">
      <c r="BA46640" s="2"/>
    </row>
    <row r="46641" spans="53:53" x14ac:dyDescent="0.3">
      <c r="BA46641" s="2"/>
    </row>
    <row r="46642" spans="53:53" x14ac:dyDescent="0.3">
      <c r="BA46642" s="2"/>
    </row>
    <row r="46643" spans="53:53" x14ac:dyDescent="0.3">
      <c r="BA46643" s="2"/>
    </row>
    <row r="46644" spans="53:53" x14ac:dyDescent="0.3">
      <c r="BA46644" s="2"/>
    </row>
    <row r="46645" spans="53:53" x14ac:dyDescent="0.3">
      <c r="BA46645" s="2"/>
    </row>
    <row r="46646" spans="53:53" x14ac:dyDescent="0.3">
      <c r="BA46646" s="2"/>
    </row>
    <row r="46647" spans="53:53" x14ac:dyDescent="0.3">
      <c r="BA46647" s="2"/>
    </row>
    <row r="46648" spans="53:53" x14ac:dyDescent="0.3">
      <c r="BA46648" s="2"/>
    </row>
    <row r="46649" spans="53:53" x14ac:dyDescent="0.3">
      <c r="BA46649" s="2"/>
    </row>
    <row r="46650" spans="53:53" x14ac:dyDescent="0.3">
      <c r="BA46650" s="2"/>
    </row>
    <row r="46651" spans="53:53" x14ac:dyDescent="0.3">
      <c r="BA46651" s="2"/>
    </row>
    <row r="46652" spans="53:53" x14ac:dyDescent="0.3">
      <c r="BA46652" s="2"/>
    </row>
    <row r="46653" spans="53:53" x14ac:dyDescent="0.3">
      <c r="BA46653" s="2"/>
    </row>
    <row r="46654" spans="53:53" x14ac:dyDescent="0.3">
      <c r="BA46654" s="2"/>
    </row>
    <row r="46655" spans="53:53" x14ac:dyDescent="0.3">
      <c r="BA46655" s="2"/>
    </row>
    <row r="46656" spans="53:53" x14ac:dyDescent="0.3">
      <c r="BA46656" s="2"/>
    </row>
    <row r="46657" spans="53:53" x14ac:dyDescent="0.3">
      <c r="BA46657" s="2"/>
    </row>
    <row r="46658" spans="53:53" x14ac:dyDescent="0.3">
      <c r="BA46658" s="2"/>
    </row>
    <row r="46659" spans="53:53" x14ac:dyDescent="0.3">
      <c r="BA46659" s="2"/>
    </row>
    <row r="46660" spans="53:53" x14ac:dyDescent="0.3">
      <c r="BA46660" s="2"/>
    </row>
    <row r="46661" spans="53:53" x14ac:dyDescent="0.3">
      <c r="BA46661" s="2"/>
    </row>
    <row r="46662" spans="53:53" x14ac:dyDescent="0.3">
      <c r="BA46662" s="2"/>
    </row>
    <row r="46663" spans="53:53" x14ac:dyDescent="0.3">
      <c r="BA46663" s="2"/>
    </row>
    <row r="46664" spans="53:53" x14ac:dyDescent="0.3">
      <c r="BA46664" s="2"/>
    </row>
    <row r="46665" spans="53:53" x14ac:dyDescent="0.3">
      <c r="BA46665" s="2"/>
    </row>
    <row r="46666" spans="53:53" x14ac:dyDescent="0.3">
      <c r="BA46666" s="2"/>
    </row>
    <row r="46667" spans="53:53" x14ac:dyDescent="0.3">
      <c r="BA46667" s="2"/>
    </row>
    <row r="46668" spans="53:53" x14ac:dyDescent="0.3">
      <c r="BA46668" s="2"/>
    </row>
    <row r="46669" spans="53:53" x14ac:dyDescent="0.3">
      <c r="BA46669" s="2"/>
    </row>
    <row r="46670" spans="53:53" x14ac:dyDescent="0.3">
      <c r="BA46670" s="2"/>
    </row>
    <row r="46671" spans="53:53" x14ac:dyDescent="0.3">
      <c r="BA46671" s="2"/>
    </row>
    <row r="46672" spans="53:53" x14ac:dyDescent="0.3">
      <c r="BA46672" s="2"/>
    </row>
    <row r="46673" spans="53:53" x14ac:dyDescent="0.3">
      <c r="BA46673" s="2"/>
    </row>
    <row r="46674" spans="53:53" x14ac:dyDescent="0.3">
      <c r="BA46674" s="2"/>
    </row>
    <row r="46675" spans="53:53" x14ac:dyDescent="0.3">
      <c r="BA46675" s="2"/>
    </row>
    <row r="46676" spans="53:53" x14ac:dyDescent="0.3">
      <c r="BA46676" s="2"/>
    </row>
    <row r="46677" spans="53:53" x14ac:dyDescent="0.3">
      <c r="BA46677" s="2"/>
    </row>
    <row r="46678" spans="53:53" x14ac:dyDescent="0.3">
      <c r="BA46678" s="2"/>
    </row>
    <row r="46679" spans="53:53" x14ac:dyDescent="0.3">
      <c r="BA46679" s="2"/>
    </row>
    <row r="46680" spans="53:53" x14ac:dyDescent="0.3">
      <c r="BA46680" s="2"/>
    </row>
    <row r="46681" spans="53:53" x14ac:dyDescent="0.3">
      <c r="BA46681" s="2"/>
    </row>
    <row r="46682" spans="53:53" x14ac:dyDescent="0.3">
      <c r="BA46682" s="2"/>
    </row>
    <row r="46683" spans="53:53" x14ac:dyDescent="0.3">
      <c r="BA46683" s="2"/>
    </row>
    <row r="46684" spans="53:53" x14ac:dyDescent="0.3">
      <c r="BA46684" s="2"/>
    </row>
    <row r="46685" spans="53:53" x14ac:dyDescent="0.3">
      <c r="BA46685" s="2"/>
    </row>
    <row r="46686" spans="53:53" x14ac:dyDescent="0.3">
      <c r="BA46686" s="2"/>
    </row>
    <row r="46687" spans="53:53" x14ac:dyDescent="0.3">
      <c r="BA46687" s="2"/>
    </row>
    <row r="46688" spans="53:53" x14ac:dyDescent="0.3">
      <c r="BA46688" s="2"/>
    </row>
    <row r="46689" spans="53:53" x14ac:dyDescent="0.3">
      <c r="BA46689" s="2"/>
    </row>
    <row r="46690" spans="53:53" x14ac:dyDescent="0.3">
      <c r="BA46690" s="2"/>
    </row>
    <row r="46691" spans="53:53" x14ac:dyDescent="0.3">
      <c r="BA46691" s="2"/>
    </row>
    <row r="46692" spans="53:53" x14ac:dyDescent="0.3">
      <c r="BA46692" s="2"/>
    </row>
    <row r="46693" spans="53:53" x14ac:dyDescent="0.3">
      <c r="BA46693" s="2"/>
    </row>
    <row r="46694" spans="53:53" x14ac:dyDescent="0.3">
      <c r="BA46694" s="2"/>
    </row>
    <row r="46695" spans="53:53" x14ac:dyDescent="0.3">
      <c r="BA46695" s="2"/>
    </row>
    <row r="46696" spans="53:53" x14ac:dyDescent="0.3">
      <c r="BA46696" s="2"/>
    </row>
    <row r="46697" spans="53:53" x14ac:dyDescent="0.3">
      <c r="BA46697" s="2"/>
    </row>
    <row r="46698" spans="53:53" x14ac:dyDescent="0.3">
      <c r="BA46698" s="2"/>
    </row>
    <row r="46699" spans="53:53" x14ac:dyDescent="0.3">
      <c r="BA46699" s="2"/>
    </row>
    <row r="46700" spans="53:53" x14ac:dyDescent="0.3">
      <c r="BA46700" s="2"/>
    </row>
    <row r="46701" spans="53:53" x14ac:dyDescent="0.3">
      <c r="BA46701" s="2"/>
    </row>
    <row r="46702" spans="53:53" x14ac:dyDescent="0.3">
      <c r="BA46702" s="2"/>
    </row>
    <row r="46703" spans="53:53" x14ac:dyDescent="0.3">
      <c r="BA46703" s="2"/>
    </row>
    <row r="46704" spans="53:53" x14ac:dyDescent="0.3">
      <c r="BA46704" s="2"/>
    </row>
    <row r="46705" spans="53:53" x14ac:dyDescent="0.3">
      <c r="BA46705" s="2"/>
    </row>
    <row r="46706" spans="53:53" x14ac:dyDescent="0.3">
      <c r="BA46706" s="2"/>
    </row>
    <row r="46707" spans="53:53" x14ac:dyDescent="0.3">
      <c r="BA46707" s="2"/>
    </row>
    <row r="46708" spans="53:53" x14ac:dyDescent="0.3">
      <c r="BA46708" s="2"/>
    </row>
    <row r="46709" spans="53:53" x14ac:dyDescent="0.3">
      <c r="BA46709" s="2"/>
    </row>
    <row r="46710" spans="53:53" x14ac:dyDescent="0.3">
      <c r="BA46710" s="2"/>
    </row>
    <row r="46711" spans="53:53" x14ac:dyDescent="0.3">
      <c r="BA46711" s="2"/>
    </row>
    <row r="46712" spans="53:53" x14ac:dyDescent="0.3">
      <c r="BA46712" s="2"/>
    </row>
    <row r="46713" spans="53:53" x14ac:dyDescent="0.3">
      <c r="BA46713" s="2"/>
    </row>
    <row r="46714" spans="53:53" x14ac:dyDescent="0.3">
      <c r="BA46714" s="2"/>
    </row>
    <row r="46715" spans="53:53" x14ac:dyDescent="0.3">
      <c r="BA46715" s="2"/>
    </row>
    <row r="46716" spans="53:53" x14ac:dyDescent="0.3">
      <c r="BA46716" s="2"/>
    </row>
    <row r="46717" spans="53:53" x14ac:dyDescent="0.3">
      <c r="BA46717" s="2"/>
    </row>
    <row r="46718" spans="53:53" x14ac:dyDescent="0.3">
      <c r="BA46718" s="2"/>
    </row>
    <row r="46719" spans="53:53" x14ac:dyDescent="0.3">
      <c r="BA46719" s="2"/>
    </row>
    <row r="46720" spans="53:53" x14ac:dyDescent="0.3">
      <c r="BA46720" s="2"/>
    </row>
    <row r="46721" spans="53:53" x14ac:dyDescent="0.3">
      <c r="BA46721" s="2"/>
    </row>
    <row r="46722" spans="53:53" x14ac:dyDescent="0.3">
      <c r="BA46722" s="2"/>
    </row>
    <row r="46723" spans="53:53" x14ac:dyDescent="0.3">
      <c r="BA46723" s="2"/>
    </row>
    <row r="46724" spans="53:53" x14ac:dyDescent="0.3">
      <c r="BA46724" s="2"/>
    </row>
    <row r="46725" spans="53:53" x14ac:dyDescent="0.3">
      <c r="BA46725" s="2"/>
    </row>
    <row r="46726" spans="53:53" x14ac:dyDescent="0.3">
      <c r="BA46726" s="2"/>
    </row>
    <row r="46727" spans="53:53" x14ac:dyDescent="0.3">
      <c r="BA46727" s="2"/>
    </row>
    <row r="46728" spans="53:53" x14ac:dyDescent="0.3">
      <c r="BA46728" s="2"/>
    </row>
    <row r="46729" spans="53:53" x14ac:dyDescent="0.3">
      <c r="BA46729" s="2"/>
    </row>
    <row r="46730" spans="53:53" x14ac:dyDescent="0.3">
      <c r="BA46730" s="2"/>
    </row>
    <row r="46731" spans="53:53" x14ac:dyDescent="0.3">
      <c r="BA46731" s="2"/>
    </row>
    <row r="46732" spans="53:53" x14ac:dyDescent="0.3">
      <c r="BA46732" s="2"/>
    </row>
    <row r="46733" spans="53:53" x14ac:dyDescent="0.3">
      <c r="BA46733" s="2"/>
    </row>
    <row r="46734" spans="53:53" x14ac:dyDescent="0.3">
      <c r="BA46734" s="2"/>
    </row>
    <row r="46735" spans="53:53" x14ac:dyDescent="0.3">
      <c r="BA46735" s="2"/>
    </row>
    <row r="46736" spans="53:53" x14ac:dyDescent="0.3">
      <c r="BA46736" s="2"/>
    </row>
    <row r="46737" spans="53:53" x14ac:dyDescent="0.3">
      <c r="BA46737" s="2"/>
    </row>
    <row r="46738" spans="53:53" x14ac:dyDescent="0.3">
      <c r="BA46738" s="2"/>
    </row>
    <row r="46739" spans="53:53" x14ac:dyDescent="0.3">
      <c r="BA46739" s="2"/>
    </row>
    <row r="46740" spans="53:53" x14ac:dyDescent="0.3">
      <c r="BA46740" s="2"/>
    </row>
    <row r="46741" spans="53:53" x14ac:dyDescent="0.3">
      <c r="BA46741" s="2"/>
    </row>
    <row r="46742" spans="53:53" x14ac:dyDescent="0.3">
      <c r="BA46742" s="2"/>
    </row>
    <row r="46743" spans="53:53" x14ac:dyDescent="0.3">
      <c r="BA46743" s="2"/>
    </row>
    <row r="46744" spans="53:53" x14ac:dyDescent="0.3">
      <c r="BA46744" s="2"/>
    </row>
    <row r="46745" spans="53:53" x14ac:dyDescent="0.3">
      <c r="BA46745" s="2"/>
    </row>
    <row r="46746" spans="53:53" x14ac:dyDescent="0.3">
      <c r="BA46746" s="2"/>
    </row>
    <row r="46747" spans="53:53" x14ac:dyDescent="0.3">
      <c r="BA46747" s="2"/>
    </row>
    <row r="46748" spans="53:53" x14ac:dyDescent="0.3">
      <c r="BA46748" s="2"/>
    </row>
    <row r="46749" spans="53:53" x14ac:dyDescent="0.3">
      <c r="BA46749" s="2"/>
    </row>
    <row r="46750" spans="53:53" x14ac:dyDescent="0.3">
      <c r="BA46750" s="2"/>
    </row>
    <row r="46751" spans="53:53" x14ac:dyDescent="0.3">
      <c r="BA46751" s="2"/>
    </row>
    <row r="46752" spans="53:53" x14ac:dyDescent="0.3">
      <c r="BA46752" s="2"/>
    </row>
    <row r="46753" spans="53:53" x14ac:dyDescent="0.3">
      <c r="BA46753" s="2"/>
    </row>
    <row r="46754" spans="53:53" x14ac:dyDescent="0.3">
      <c r="BA46754" s="2"/>
    </row>
    <row r="46755" spans="53:53" x14ac:dyDescent="0.3">
      <c r="BA46755" s="2"/>
    </row>
    <row r="46756" spans="53:53" x14ac:dyDescent="0.3">
      <c r="BA46756" s="2"/>
    </row>
    <row r="46757" spans="53:53" x14ac:dyDescent="0.3">
      <c r="BA46757" s="2"/>
    </row>
    <row r="46758" spans="53:53" x14ac:dyDescent="0.3">
      <c r="BA46758" s="2"/>
    </row>
    <row r="46759" spans="53:53" x14ac:dyDescent="0.3">
      <c r="BA46759" s="2"/>
    </row>
    <row r="46760" spans="53:53" x14ac:dyDescent="0.3">
      <c r="BA46760" s="2"/>
    </row>
    <row r="46761" spans="53:53" x14ac:dyDescent="0.3">
      <c r="BA46761" s="2"/>
    </row>
    <row r="46762" spans="53:53" x14ac:dyDescent="0.3">
      <c r="BA46762" s="2"/>
    </row>
    <row r="46763" spans="53:53" x14ac:dyDescent="0.3">
      <c r="BA46763" s="2"/>
    </row>
    <row r="46764" spans="53:53" x14ac:dyDescent="0.3">
      <c r="BA46764" s="2"/>
    </row>
    <row r="46765" spans="53:53" x14ac:dyDescent="0.3">
      <c r="BA46765" s="2"/>
    </row>
    <row r="46766" spans="53:53" x14ac:dyDescent="0.3">
      <c r="BA46766" s="2"/>
    </row>
    <row r="46767" spans="53:53" x14ac:dyDescent="0.3">
      <c r="BA46767" s="2"/>
    </row>
    <row r="46768" spans="53:53" x14ac:dyDescent="0.3">
      <c r="BA46768" s="2"/>
    </row>
    <row r="46769" spans="53:53" x14ac:dyDescent="0.3">
      <c r="BA46769" s="2"/>
    </row>
    <row r="46770" spans="53:53" x14ac:dyDescent="0.3">
      <c r="BA46770" s="2"/>
    </row>
    <row r="46771" spans="53:53" x14ac:dyDescent="0.3">
      <c r="BA46771" s="2"/>
    </row>
    <row r="46772" spans="53:53" x14ac:dyDescent="0.3">
      <c r="BA46772" s="2"/>
    </row>
    <row r="46773" spans="53:53" x14ac:dyDescent="0.3">
      <c r="BA46773" s="2"/>
    </row>
    <row r="46774" spans="53:53" x14ac:dyDescent="0.3">
      <c r="BA46774" s="2"/>
    </row>
    <row r="46775" spans="53:53" x14ac:dyDescent="0.3">
      <c r="BA46775" s="2"/>
    </row>
    <row r="46776" spans="53:53" x14ac:dyDescent="0.3">
      <c r="BA46776" s="2"/>
    </row>
    <row r="46777" spans="53:53" x14ac:dyDescent="0.3">
      <c r="BA46777" s="2"/>
    </row>
    <row r="46778" spans="53:53" x14ac:dyDescent="0.3">
      <c r="BA46778" s="2"/>
    </row>
    <row r="46779" spans="53:53" x14ac:dyDescent="0.3">
      <c r="BA46779" s="2"/>
    </row>
    <row r="46780" spans="53:53" x14ac:dyDescent="0.3">
      <c r="BA46780" s="2"/>
    </row>
    <row r="46781" spans="53:53" x14ac:dyDescent="0.3">
      <c r="BA46781" s="2"/>
    </row>
    <row r="46782" spans="53:53" x14ac:dyDescent="0.3">
      <c r="BA46782" s="2"/>
    </row>
    <row r="46783" spans="53:53" x14ac:dyDescent="0.3">
      <c r="BA46783" s="2"/>
    </row>
    <row r="46784" spans="53:53" x14ac:dyDescent="0.3">
      <c r="BA46784" s="2"/>
    </row>
    <row r="46785" spans="53:53" x14ac:dyDescent="0.3">
      <c r="BA46785" s="2"/>
    </row>
    <row r="46786" spans="53:53" x14ac:dyDescent="0.3">
      <c r="BA46786" s="2"/>
    </row>
    <row r="46787" spans="53:53" x14ac:dyDescent="0.3">
      <c r="BA46787" s="2"/>
    </row>
    <row r="46788" spans="53:53" x14ac:dyDescent="0.3">
      <c r="BA46788" s="2"/>
    </row>
    <row r="46789" spans="53:53" x14ac:dyDescent="0.3">
      <c r="BA46789" s="2"/>
    </row>
    <row r="46790" spans="53:53" x14ac:dyDescent="0.3">
      <c r="BA46790" s="2"/>
    </row>
    <row r="46791" spans="53:53" x14ac:dyDescent="0.3">
      <c r="BA46791" s="2"/>
    </row>
    <row r="46792" spans="53:53" x14ac:dyDescent="0.3">
      <c r="BA46792" s="2"/>
    </row>
    <row r="46793" spans="53:53" x14ac:dyDescent="0.3">
      <c r="BA46793" s="2"/>
    </row>
    <row r="46794" spans="53:53" x14ac:dyDescent="0.3">
      <c r="BA46794" s="2"/>
    </row>
    <row r="46795" spans="53:53" x14ac:dyDescent="0.3">
      <c r="BA46795" s="2"/>
    </row>
    <row r="46796" spans="53:53" x14ac:dyDescent="0.3">
      <c r="BA46796" s="2"/>
    </row>
    <row r="46797" spans="53:53" x14ac:dyDescent="0.3">
      <c r="BA46797" s="2"/>
    </row>
    <row r="46798" spans="53:53" x14ac:dyDescent="0.3">
      <c r="BA46798" s="2"/>
    </row>
    <row r="46799" spans="53:53" x14ac:dyDescent="0.3">
      <c r="BA46799" s="2"/>
    </row>
    <row r="46800" spans="53:53" x14ac:dyDescent="0.3">
      <c r="BA46800" s="2"/>
    </row>
    <row r="46801" spans="53:53" x14ac:dyDescent="0.3">
      <c r="BA46801" s="2"/>
    </row>
    <row r="46802" spans="53:53" x14ac:dyDescent="0.3">
      <c r="BA46802" s="2"/>
    </row>
    <row r="46803" spans="53:53" x14ac:dyDescent="0.3">
      <c r="BA46803" s="2"/>
    </row>
    <row r="46804" spans="53:53" x14ac:dyDescent="0.3">
      <c r="BA46804" s="2"/>
    </row>
    <row r="46805" spans="53:53" x14ac:dyDescent="0.3">
      <c r="BA46805" s="2"/>
    </row>
    <row r="46806" spans="53:53" x14ac:dyDescent="0.3">
      <c r="BA46806" s="2"/>
    </row>
    <row r="46807" spans="53:53" x14ac:dyDescent="0.3">
      <c r="BA46807" s="2"/>
    </row>
    <row r="46808" spans="53:53" x14ac:dyDescent="0.3">
      <c r="BA46808" s="2"/>
    </row>
    <row r="46809" spans="53:53" x14ac:dyDescent="0.3">
      <c r="BA46809" s="2"/>
    </row>
    <row r="46810" spans="53:53" x14ac:dyDescent="0.3">
      <c r="BA46810" s="2"/>
    </row>
    <row r="46811" spans="53:53" x14ac:dyDescent="0.3">
      <c r="BA46811" s="2"/>
    </row>
    <row r="46812" spans="53:53" x14ac:dyDescent="0.3">
      <c r="BA46812" s="2"/>
    </row>
    <row r="46813" spans="53:53" x14ac:dyDescent="0.3">
      <c r="BA46813" s="2"/>
    </row>
    <row r="46814" spans="53:53" x14ac:dyDescent="0.3">
      <c r="BA46814" s="2"/>
    </row>
    <row r="46815" spans="53:53" x14ac:dyDescent="0.3">
      <c r="BA46815" s="2"/>
    </row>
    <row r="46816" spans="53:53" x14ac:dyDescent="0.3">
      <c r="BA46816" s="2"/>
    </row>
    <row r="46817" spans="53:53" x14ac:dyDescent="0.3">
      <c r="BA46817" s="2"/>
    </row>
    <row r="46818" spans="53:53" x14ac:dyDescent="0.3">
      <c r="BA46818" s="2"/>
    </row>
    <row r="46819" spans="53:53" x14ac:dyDescent="0.3">
      <c r="BA46819" s="2"/>
    </row>
    <row r="46820" spans="53:53" x14ac:dyDescent="0.3">
      <c r="BA46820" s="2"/>
    </row>
    <row r="46821" spans="53:53" x14ac:dyDescent="0.3">
      <c r="BA46821" s="2"/>
    </row>
    <row r="46822" spans="53:53" x14ac:dyDescent="0.3">
      <c r="BA46822" s="2"/>
    </row>
    <row r="46823" spans="53:53" x14ac:dyDescent="0.3">
      <c r="BA46823" s="2"/>
    </row>
    <row r="46824" spans="53:53" x14ac:dyDescent="0.3">
      <c r="BA46824" s="2"/>
    </row>
    <row r="46825" spans="53:53" x14ac:dyDescent="0.3">
      <c r="BA46825" s="2"/>
    </row>
    <row r="46826" spans="53:53" x14ac:dyDescent="0.3">
      <c r="BA46826" s="2"/>
    </row>
    <row r="46827" spans="53:53" x14ac:dyDescent="0.3">
      <c r="BA46827" s="2"/>
    </row>
    <row r="46828" spans="53:53" x14ac:dyDescent="0.3">
      <c r="BA46828" s="2"/>
    </row>
    <row r="46829" spans="53:53" x14ac:dyDescent="0.3">
      <c r="BA46829" s="2"/>
    </row>
    <row r="46830" spans="53:53" x14ac:dyDescent="0.3">
      <c r="BA46830" s="2"/>
    </row>
    <row r="46831" spans="53:53" x14ac:dyDescent="0.3">
      <c r="BA46831" s="2"/>
    </row>
    <row r="46832" spans="53:53" x14ac:dyDescent="0.3">
      <c r="BA46832" s="2"/>
    </row>
    <row r="46833" spans="53:53" x14ac:dyDescent="0.3">
      <c r="BA46833" s="2"/>
    </row>
    <row r="46834" spans="53:53" x14ac:dyDescent="0.3">
      <c r="BA46834" s="2"/>
    </row>
    <row r="46835" spans="53:53" x14ac:dyDescent="0.3">
      <c r="BA46835" s="2"/>
    </row>
    <row r="46836" spans="53:53" x14ac:dyDescent="0.3">
      <c r="BA46836" s="2"/>
    </row>
    <row r="46837" spans="53:53" x14ac:dyDescent="0.3">
      <c r="BA46837" s="2"/>
    </row>
    <row r="46838" spans="53:53" x14ac:dyDescent="0.3">
      <c r="BA46838" s="2"/>
    </row>
    <row r="46839" spans="53:53" x14ac:dyDescent="0.3">
      <c r="BA46839" s="2"/>
    </row>
    <row r="46840" spans="53:53" x14ac:dyDescent="0.3">
      <c r="BA46840" s="2"/>
    </row>
    <row r="46841" spans="53:53" x14ac:dyDescent="0.3">
      <c r="BA46841" s="2"/>
    </row>
    <row r="46842" spans="53:53" x14ac:dyDescent="0.3">
      <c r="BA46842" s="2"/>
    </row>
    <row r="46843" spans="53:53" x14ac:dyDescent="0.3">
      <c r="BA46843" s="2"/>
    </row>
    <row r="46844" spans="53:53" x14ac:dyDescent="0.3">
      <c r="BA46844" s="2"/>
    </row>
    <row r="46845" spans="53:53" x14ac:dyDescent="0.3">
      <c r="BA46845" s="2"/>
    </row>
    <row r="46846" spans="53:53" x14ac:dyDescent="0.3">
      <c r="BA46846" s="2"/>
    </row>
    <row r="46847" spans="53:53" x14ac:dyDescent="0.3">
      <c r="BA46847" s="2"/>
    </row>
    <row r="46848" spans="53:53" x14ac:dyDescent="0.3">
      <c r="BA46848" s="2"/>
    </row>
    <row r="46849" spans="53:53" x14ac:dyDescent="0.3">
      <c r="BA46849" s="2"/>
    </row>
    <row r="46850" spans="53:53" x14ac:dyDescent="0.3">
      <c r="BA46850" s="2"/>
    </row>
    <row r="46851" spans="53:53" x14ac:dyDescent="0.3">
      <c r="BA46851" s="2"/>
    </row>
    <row r="46852" spans="53:53" x14ac:dyDescent="0.3">
      <c r="BA46852" s="2"/>
    </row>
    <row r="46853" spans="53:53" x14ac:dyDescent="0.3">
      <c r="BA46853" s="2"/>
    </row>
    <row r="46854" spans="53:53" x14ac:dyDescent="0.3">
      <c r="BA46854" s="2"/>
    </row>
    <row r="46855" spans="53:53" x14ac:dyDescent="0.3">
      <c r="BA46855" s="2"/>
    </row>
    <row r="46856" spans="53:53" x14ac:dyDescent="0.3">
      <c r="BA46856" s="2"/>
    </row>
    <row r="46857" spans="53:53" x14ac:dyDescent="0.3">
      <c r="BA46857" s="2"/>
    </row>
    <row r="46858" spans="53:53" x14ac:dyDescent="0.3">
      <c r="BA46858" s="2"/>
    </row>
    <row r="46859" spans="53:53" x14ac:dyDescent="0.3">
      <c r="BA46859" s="2"/>
    </row>
    <row r="46860" spans="53:53" x14ac:dyDescent="0.3">
      <c r="BA46860" s="2"/>
    </row>
    <row r="46861" spans="53:53" x14ac:dyDescent="0.3">
      <c r="BA46861" s="2"/>
    </row>
    <row r="46862" spans="53:53" x14ac:dyDescent="0.3">
      <c r="BA46862" s="2"/>
    </row>
    <row r="46863" spans="53:53" x14ac:dyDescent="0.3">
      <c r="BA46863" s="2"/>
    </row>
    <row r="46864" spans="53:53" x14ac:dyDescent="0.3">
      <c r="BA46864" s="2"/>
    </row>
    <row r="46865" spans="53:53" x14ac:dyDescent="0.3">
      <c r="BA46865" s="2"/>
    </row>
    <row r="46866" spans="53:53" x14ac:dyDescent="0.3">
      <c r="BA46866" s="2"/>
    </row>
    <row r="46867" spans="53:53" x14ac:dyDescent="0.3">
      <c r="BA46867" s="2"/>
    </row>
    <row r="46868" spans="53:53" x14ac:dyDescent="0.3">
      <c r="BA46868" s="2"/>
    </row>
    <row r="46869" spans="53:53" x14ac:dyDescent="0.3">
      <c r="BA46869" s="2"/>
    </row>
    <row r="46870" spans="53:53" x14ac:dyDescent="0.3">
      <c r="BA46870" s="2"/>
    </row>
    <row r="46871" spans="53:53" x14ac:dyDescent="0.3">
      <c r="BA46871" s="2"/>
    </row>
    <row r="46872" spans="53:53" x14ac:dyDescent="0.3">
      <c r="BA46872" s="2"/>
    </row>
    <row r="46873" spans="53:53" x14ac:dyDescent="0.3">
      <c r="BA46873" s="2"/>
    </row>
    <row r="46874" spans="53:53" x14ac:dyDescent="0.3">
      <c r="BA46874" s="2"/>
    </row>
    <row r="46875" spans="53:53" x14ac:dyDescent="0.3">
      <c r="BA46875" s="2"/>
    </row>
    <row r="46876" spans="53:53" x14ac:dyDescent="0.3">
      <c r="BA46876" s="2"/>
    </row>
    <row r="46877" spans="53:53" x14ac:dyDescent="0.3">
      <c r="BA46877" s="2"/>
    </row>
    <row r="46878" spans="53:53" x14ac:dyDescent="0.3">
      <c r="BA46878" s="2"/>
    </row>
    <row r="46879" spans="53:53" x14ac:dyDescent="0.3">
      <c r="BA46879" s="2"/>
    </row>
    <row r="46880" spans="53:53" x14ac:dyDescent="0.3">
      <c r="BA46880" s="2"/>
    </row>
    <row r="46881" spans="53:53" x14ac:dyDescent="0.3">
      <c r="BA46881" s="2"/>
    </row>
    <row r="46882" spans="53:53" x14ac:dyDescent="0.3">
      <c r="BA46882" s="2"/>
    </row>
    <row r="46883" spans="53:53" x14ac:dyDescent="0.3">
      <c r="BA46883" s="2"/>
    </row>
    <row r="46884" spans="53:53" x14ac:dyDescent="0.3">
      <c r="BA46884" s="2"/>
    </row>
    <row r="46885" spans="53:53" x14ac:dyDescent="0.3">
      <c r="BA46885" s="2"/>
    </row>
    <row r="46886" spans="53:53" x14ac:dyDescent="0.3">
      <c r="BA46886" s="2"/>
    </row>
    <row r="46887" spans="53:53" x14ac:dyDescent="0.3">
      <c r="BA46887" s="2"/>
    </row>
    <row r="46888" spans="53:53" x14ac:dyDescent="0.3">
      <c r="BA46888" s="2"/>
    </row>
    <row r="46889" spans="53:53" x14ac:dyDescent="0.3">
      <c r="BA46889" s="2"/>
    </row>
    <row r="46890" spans="53:53" x14ac:dyDescent="0.3">
      <c r="BA46890" s="2"/>
    </row>
    <row r="46891" spans="53:53" x14ac:dyDescent="0.3">
      <c r="BA46891" s="2"/>
    </row>
    <row r="46892" spans="53:53" x14ac:dyDescent="0.3">
      <c r="BA46892" s="2"/>
    </row>
    <row r="46893" spans="53:53" x14ac:dyDescent="0.3">
      <c r="BA46893" s="2"/>
    </row>
    <row r="46894" spans="53:53" x14ac:dyDescent="0.3">
      <c r="BA46894" s="2"/>
    </row>
    <row r="46895" spans="53:53" x14ac:dyDescent="0.3">
      <c r="BA46895" s="2"/>
    </row>
    <row r="46896" spans="53:53" x14ac:dyDescent="0.3">
      <c r="BA46896" s="2"/>
    </row>
    <row r="46897" spans="53:53" x14ac:dyDescent="0.3">
      <c r="BA46897" s="2"/>
    </row>
    <row r="46898" spans="53:53" x14ac:dyDescent="0.3">
      <c r="BA46898" s="2"/>
    </row>
    <row r="46899" spans="53:53" x14ac:dyDescent="0.3">
      <c r="BA46899" s="2"/>
    </row>
    <row r="46900" spans="53:53" x14ac:dyDescent="0.3">
      <c r="BA46900" s="2"/>
    </row>
    <row r="46901" spans="53:53" x14ac:dyDescent="0.3">
      <c r="BA46901" s="2"/>
    </row>
    <row r="46902" spans="53:53" x14ac:dyDescent="0.3">
      <c r="BA46902" s="2"/>
    </row>
    <row r="46903" spans="53:53" x14ac:dyDescent="0.3">
      <c r="BA46903" s="2"/>
    </row>
    <row r="46904" spans="53:53" x14ac:dyDescent="0.3">
      <c r="BA46904" s="2"/>
    </row>
    <row r="46905" spans="53:53" x14ac:dyDescent="0.3">
      <c r="BA46905" s="2"/>
    </row>
    <row r="46906" spans="53:53" x14ac:dyDescent="0.3">
      <c r="BA46906" s="2"/>
    </row>
    <row r="46907" spans="53:53" x14ac:dyDescent="0.3">
      <c r="BA46907" s="2"/>
    </row>
    <row r="46908" spans="53:53" x14ac:dyDescent="0.3">
      <c r="BA46908" s="2"/>
    </row>
    <row r="46909" spans="53:53" x14ac:dyDescent="0.3">
      <c r="BA46909" s="2"/>
    </row>
    <row r="46910" spans="53:53" x14ac:dyDescent="0.3">
      <c r="BA46910" s="2"/>
    </row>
    <row r="46911" spans="53:53" x14ac:dyDescent="0.3">
      <c r="BA46911" s="2"/>
    </row>
    <row r="46912" spans="53:53" x14ac:dyDescent="0.3">
      <c r="BA46912" s="2"/>
    </row>
    <row r="46913" spans="53:53" x14ac:dyDescent="0.3">
      <c r="BA46913" s="2"/>
    </row>
    <row r="46914" spans="53:53" x14ac:dyDescent="0.3">
      <c r="BA46914" s="2"/>
    </row>
    <row r="46915" spans="53:53" x14ac:dyDescent="0.3">
      <c r="BA46915" s="2"/>
    </row>
    <row r="46916" spans="53:53" x14ac:dyDescent="0.3">
      <c r="BA46916" s="2"/>
    </row>
    <row r="46917" spans="53:53" x14ac:dyDescent="0.3">
      <c r="BA46917" s="2"/>
    </row>
    <row r="46918" spans="53:53" x14ac:dyDescent="0.3">
      <c r="BA46918" s="2"/>
    </row>
    <row r="46919" spans="53:53" x14ac:dyDescent="0.3">
      <c r="BA46919" s="2"/>
    </row>
    <row r="46920" spans="53:53" x14ac:dyDescent="0.3">
      <c r="BA46920" s="2"/>
    </row>
    <row r="46921" spans="53:53" x14ac:dyDescent="0.3">
      <c r="BA46921" s="2"/>
    </row>
    <row r="46922" spans="53:53" x14ac:dyDescent="0.3">
      <c r="BA46922" s="2"/>
    </row>
    <row r="46923" spans="53:53" x14ac:dyDescent="0.3">
      <c r="BA46923" s="2"/>
    </row>
    <row r="46924" spans="53:53" x14ac:dyDescent="0.3">
      <c r="BA46924" s="2"/>
    </row>
    <row r="46925" spans="53:53" x14ac:dyDescent="0.3">
      <c r="BA46925" s="2"/>
    </row>
    <row r="46926" spans="53:53" x14ac:dyDescent="0.3">
      <c r="BA46926" s="2"/>
    </row>
    <row r="46927" spans="53:53" x14ac:dyDescent="0.3">
      <c r="BA46927" s="2"/>
    </row>
    <row r="46928" spans="53:53" x14ac:dyDescent="0.3">
      <c r="BA46928" s="2"/>
    </row>
    <row r="46929" spans="53:53" x14ac:dyDescent="0.3">
      <c r="BA46929" s="2"/>
    </row>
    <row r="46930" spans="53:53" x14ac:dyDescent="0.3">
      <c r="BA46930" s="2"/>
    </row>
    <row r="46931" spans="53:53" x14ac:dyDescent="0.3">
      <c r="BA46931" s="2"/>
    </row>
    <row r="46932" spans="53:53" x14ac:dyDescent="0.3">
      <c r="BA46932" s="2"/>
    </row>
    <row r="46933" spans="53:53" x14ac:dyDescent="0.3">
      <c r="BA46933" s="2"/>
    </row>
    <row r="46934" spans="53:53" x14ac:dyDescent="0.3">
      <c r="BA46934" s="2"/>
    </row>
    <row r="46935" spans="53:53" x14ac:dyDescent="0.3">
      <c r="BA46935" s="2"/>
    </row>
    <row r="46936" spans="53:53" x14ac:dyDescent="0.3">
      <c r="BA46936" s="2"/>
    </row>
    <row r="46937" spans="53:53" x14ac:dyDescent="0.3">
      <c r="BA46937" s="2"/>
    </row>
    <row r="46938" spans="53:53" x14ac:dyDescent="0.3">
      <c r="BA46938" s="2"/>
    </row>
    <row r="46939" spans="53:53" x14ac:dyDescent="0.3">
      <c r="BA46939" s="2"/>
    </row>
    <row r="46940" spans="53:53" x14ac:dyDescent="0.3">
      <c r="BA46940" s="2"/>
    </row>
    <row r="46941" spans="53:53" x14ac:dyDescent="0.3">
      <c r="BA46941" s="2"/>
    </row>
    <row r="46942" spans="53:53" x14ac:dyDescent="0.3">
      <c r="BA46942" s="2"/>
    </row>
    <row r="46943" spans="53:53" x14ac:dyDescent="0.3">
      <c r="BA46943" s="2"/>
    </row>
    <row r="46944" spans="53:53" x14ac:dyDescent="0.3">
      <c r="BA46944" s="2"/>
    </row>
    <row r="46945" spans="53:53" x14ac:dyDescent="0.3">
      <c r="BA46945" s="2"/>
    </row>
    <row r="46946" spans="53:53" x14ac:dyDescent="0.3">
      <c r="BA46946" s="2"/>
    </row>
    <row r="46947" spans="53:53" x14ac:dyDescent="0.3">
      <c r="BA46947" s="2"/>
    </row>
    <row r="46948" spans="53:53" x14ac:dyDescent="0.3">
      <c r="BA46948" s="2"/>
    </row>
    <row r="46949" spans="53:53" x14ac:dyDescent="0.3">
      <c r="BA46949" s="2"/>
    </row>
    <row r="46950" spans="53:53" x14ac:dyDescent="0.3">
      <c r="BA46950" s="2"/>
    </row>
    <row r="46951" spans="53:53" x14ac:dyDescent="0.3">
      <c r="BA46951" s="2"/>
    </row>
    <row r="46952" spans="53:53" x14ac:dyDescent="0.3">
      <c r="BA46952" s="2"/>
    </row>
    <row r="46953" spans="53:53" x14ac:dyDescent="0.3">
      <c r="BA46953" s="2"/>
    </row>
    <row r="46954" spans="53:53" x14ac:dyDescent="0.3">
      <c r="BA46954" s="2"/>
    </row>
    <row r="46955" spans="53:53" x14ac:dyDescent="0.3">
      <c r="BA46955" s="2"/>
    </row>
    <row r="46956" spans="53:53" x14ac:dyDescent="0.3">
      <c r="BA46956" s="2"/>
    </row>
    <row r="46957" spans="53:53" x14ac:dyDescent="0.3">
      <c r="BA46957" s="2"/>
    </row>
    <row r="46958" spans="53:53" x14ac:dyDescent="0.3">
      <c r="BA46958" s="2"/>
    </row>
    <row r="46959" spans="53:53" x14ac:dyDescent="0.3">
      <c r="BA46959" s="2"/>
    </row>
    <row r="46960" spans="53:53" x14ac:dyDescent="0.3">
      <c r="BA46960" s="2"/>
    </row>
    <row r="46961" spans="53:53" x14ac:dyDescent="0.3">
      <c r="BA46961" s="2"/>
    </row>
    <row r="46962" spans="53:53" x14ac:dyDescent="0.3">
      <c r="BA46962" s="2"/>
    </row>
    <row r="46963" spans="53:53" x14ac:dyDescent="0.3">
      <c r="BA46963" s="2"/>
    </row>
    <row r="46964" spans="53:53" x14ac:dyDescent="0.3">
      <c r="BA46964" s="2"/>
    </row>
    <row r="46965" spans="53:53" x14ac:dyDescent="0.3">
      <c r="BA46965" s="2"/>
    </row>
    <row r="46966" spans="53:53" x14ac:dyDescent="0.3">
      <c r="BA46966" s="2"/>
    </row>
    <row r="46967" spans="53:53" x14ac:dyDescent="0.3">
      <c r="BA46967" s="2"/>
    </row>
    <row r="46968" spans="53:53" x14ac:dyDescent="0.3">
      <c r="BA46968" s="2"/>
    </row>
    <row r="46969" spans="53:53" x14ac:dyDescent="0.3">
      <c r="BA46969" s="2"/>
    </row>
    <row r="46970" spans="53:53" x14ac:dyDescent="0.3">
      <c r="BA46970" s="2"/>
    </row>
    <row r="46971" spans="53:53" x14ac:dyDescent="0.3">
      <c r="BA46971" s="2"/>
    </row>
    <row r="46972" spans="53:53" x14ac:dyDescent="0.3">
      <c r="BA46972" s="2"/>
    </row>
    <row r="46973" spans="53:53" x14ac:dyDescent="0.3">
      <c r="BA46973" s="2"/>
    </row>
    <row r="46974" spans="53:53" x14ac:dyDescent="0.3">
      <c r="BA46974" s="2"/>
    </row>
    <row r="46975" spans="53:53" x14ac:dyDescent="0.3">
      <c r="BA46975" s="2"/>
    </row>
    <row r="46976" spans="53:53" x14ac:dyDescent="0.3">
      <c r="BA46976" s="2"/>
    </row>
    <row r="46977" spans="53:53" x14ac:dyDescent="0.3">
      <c r="BA46977" s="2"/>
    </row>
    <row r="46978" spans="53:53" x14ac:dyDescent="0.3">
      <c r="BA46978" s="2"/>
    </row>
    <row r="46979" spans="53:53" x14ac:dyDescent="0.3">
      <c r="BA46979" s="2"/>
    </row>
    <row r="46980" spans="53:53" x14ac:dyDescent="0.3">
      <c r="BA46980" s="2"/>
    </row>
    <row r="46981" spans="53:53" x14ac:dyDescent="0.3">
      <c r="BA46981" s="2"/>
    </row>
    <row r="46982" spans="53:53" x14ac:dyDescent="0.3">
      <c r="BA46982" s="2"/>
    </row>
    <row r="46983" spans="53:53" x14ac:dyDescent="0.3">
      <c r="BA46983" s="2"/>
    </row>
    <row r="46984" spans="53:53" x14ac:dyDescent="0.3">
      <c r="BA46984" s="2"/>
    </row>
    <row r="46985" spans="53:53" x14ac:dyDescent="0.3">
      <c r="BA46985" s="2"/>
    </row>
    <row r="46986" spans="53:53" x14ac:dyDescent="0.3">
      <c r="BA46986" s="2"/>
    </row>
    <row r="46987" spans="53:53" x14ac:dyDescent="0.3">
      <c r="BA46987" s="2"/>
    </row>
    <row r="46988" spans="53:53" x14ac:dyDescent="0.3">
      <c r="BA46988" s="2"/>
    </row>
    <row r="46989" spans="53:53" x14ac:dyDescent="0.3">
      <c r="BA46989" s="2"/>
    </row>
    <row r="46990" spans="53:53" x14ac:dyDescent="0.3">
      <c r="BA46990" s="2"/>
    </row>
    <row r="46991" spans="53:53" x14ac:dyDescent="0.3">
      <c r="BA46991" s="2"/>
    </row>
    <row r="46992" spans="53:53" x14ac:dyDescent="0.3">
      <c r="BA46992" s="2"/>
    </row>
    <row r="46993" spans="53:53" x14ac:dyDescent="0.3">
      <c r="BA46993" s="2"/>
    </row>
    <row r="46994" spans="53:53" x14ac:dyDescent="0.3">
      <c r="BA46994" s="2"/>
    </row>
    <row r="46995" spans="53:53" x14ac:dyDescent="0.3">
      <c r="BA46995" s="2"/>
    </row>
    <row r="46996" spans="53:53" x14ac:dyDescent="0.3">
      <c r="BA46996" s="2"/>
    </row>
    <row r="46997" spans="53:53" x14ac:dyDescent="0.3">
      <c r="BA46997" s="2"/>
    </row>
    <row r="46998" spans="53:53" x14ac:dyDescent="0.3">
      <c r="BA46998" s="2"/>
    </row>
    <row r="46999" spans="53:53" x14ac:dyDescent="0.3">
      <c r="BA46999" s="2"/>
    </row>
    <row r="47000" spans="53:53" x14ac:dyDescent="0.3">
      <c r="BA47000" s="2"/>
    </row>
    <row r="47001" spans="53:53" x14ac:dyDescent="0.3">
      <c r="BA47001" s="2"/>
    </row>
    <row r="47002" spans="53:53" x14ac:dyDescent="0.3">
      <c r="BA47002" s="2"/>
    </row>
    <row r="47003" spans="53:53" x14ac:dyDescent="0.3">
      <c r="BA47003" s="2"/>
    </row>
    <row r="47004" spans="53:53" x14ac:dyDescent="0.3">
      <c r="BA47004" s="2"/>
    </row>
    <row r="47005" spans="53:53" x14ac:dyDescent="0.3">
      <c r="BA47005" s="2"/>
    </row>
    <row r="47006" spans="53:53" x14ac:dyDescent="0.3">
      <c r="BA47006" s="2"/>
    </row>
    <row r="47007" spans="53:53" x14ac:dyDescent="0.3">
      <c r="BA47007" s="2"/>
    </row>
    <row r="47008" spans="53:53" x14ac:dyDescent="0.3">
      <c r="BA47008" s="2"/>
    </row>
    <row r="47009" spans="53:53" x14ac:dyDescent="0.3">
      <c r="BA47009" s="2"/>
    </row>
    <row r="47010" spans="53:53" x14ac:dyDescent="0.3">
      <c r="BA47010" s="2"/>
    </row>
    <row r="47011" spans="53:53" x14ac:dyDescent="0.3">
      <c r="BA47011" s="2"/>
    </row>
    <row r="47012" spans="53:53" x14ac:dyDescent="0.3">
      <c r="BA47012" s="2"/>
    </row>
    <row r="47013" spans="53:53" x14ac:dyDescent="0.3">
      <c r="BA47013" s="2"/>
    </row>
    <row r="47014" spans="53:53" x14ac:dyDescent="0.3">
      <c r="BA47014" s="2"/>
    </row>
    <row r="47015" spans="53:53" x14ac:dyDescent="0.3">
      <c r="BA47015" s="2"/>
    </row>
    <row r="47016" spans="53:53" x14ac:dyDescent="0.3">
      <c r="BA47016" s="2"/>
    </row>
    <row r="47017" spans="53:53" x14ac:dyDescent="0.3">
      <c r="BA47017" s="2"/>
    </row>
    <row r="47018" spans="53:53" x14ac:dyDescent="0.3">
      <c r="BA47018" s="2"/>
    </row>
    <row r="47019" spans="53:53" x14ac:dyDescent="0.3">
      <c r="BA47019" s="2"/>
    </row>
    <row r="47020" spans="53:53" x14ac:dyDescent="0.3">
      <c r="BA47020" s="2"/>
    </row>
    <row r="47021" spans="53:53" x14ac:dyDescent="0.3">
      <c r="BA47021" s="2"/>
    </row>
    <row r="47022" spans="53:53" x14ac:dyDescent="0.3">
      <c r="BA47022" s="2"/>
    </row>
    <row r="47023" spans="53:53" x14ac:dyDescent="0.3">
      <c r="BA47023" s="2"/>
    </row>
    <row r="47024" spans="53:53" x14ac:dyDescent="0.3">
      <c r="BA47024" s="2"/>
    </row>
    <row r="47025" spans="53:53" x14ac:dyDescent="0.3">
      <c r="BA47025" s="2"/>
    </row>
    <row r="47026" spans="53:53" x14ac:dyDescent="0.3">
      <c r="BA47026" s="2"/>
    </row>
    <row r="47027" spans="53:53" x14ac:dyDescent="0.3">
      <c r="BA47027" s="2"/>
    </row>
    <row r="47028" spans="53:53" x14ac:dyDescent="0.3">
      <c r="BA47028" s="2"/>
    </row>
    <row r="47029" spans="53:53" x14ac:dyDescent="0.3">
      <c r="BA47029" s="2"/>
    </row>
    <row r="47030" spans="53:53" x14ac:dyDescent="0.3">
      <c r="BA47030" s="2"/>
    </row>
    <row r="47031" spans="53:53" x14ac:dyDescent="0.3">
      <c r="BA47031" s="2"/>
    </row>
    <row r="47032" spans="53:53" x14ac:dyDescent="0.3">
      <c r="BA47032" s="2"/>
    </row>
    <row r="47033" spans="53:53" x14ac:dyDescent="0.3">
      <c r="BA47033" s="2"/>
    </row>
    <row r="47034" spans="53:53" x14ac:dyDescent="0.3">
      <c r="BA47034" s="2"/>
    </row>
    <row r="47035" spans="53:53" x14ac:dyDescent="0.3">
      <c r="BA47035" s="2"/>
    </row>
    <row r="47036" spans="53:53" x14ac:dyDescent="0.3">
      <c r="BA47036" s="2"/>
    </row>
    <row r="47037" spans="53:53" x14ac:dyDescent="0.3">
      <c r="BA47037" s="2"/>
    </row>
    <row r="47038" spans="53:53" x14ac:dyDescent="0.3">
      <c r="BA47038" s="2"/>
    </row>
    <row r="47039" spans="53:53" x14ac:dyDescent="0.3">
      <c r="BA47039" s="2"/>
    </row>
    <row r="47040" spans="53:53" x14ac:dyDescent="0.3">
      <c r="BA47040" s="2"/>
    </row>
    <row r="47041" spans="53:53" x14ac:dyDescent="0.3">
      <c r="BA47041" s="2"/>
    </row>
    <row r="47042" spans="53:53" x14ac:dyDescent="0.3">
      <c r="BA47042" s="2"/>
    </row>
    <row r="47043" spans="53:53" x14ac:dyDescent="0.3">
      <c r="BA47043" s="2"/>
    </row>
    <row r="47044" spans="53:53" x14ac:dyDescent="0.3">
      <c r="BA47044" s="2"/>
    </row>
    <row r="47045" spans="53:53" x14ac:dyDescent="0.3">
      <c r="BA47045" s="2"/>
    </row>
    <row r="47046" spans="53:53" x14ac:dyDescent="0.3">
      <c r="BA47046" s="2"/>
    </row>
    <row r="47047" spans="53:53" x14ac:dyDescent="0.3">
      <c r="BA47047" s="2"/>
    </row>
    <row r="47048" spans="53:53" x14ac:dyDescent="0.3">
      <c r="BA47048" s="2"/>
    </row>
    <row r="47049" spans="53:53" x14ac:dyDescent="0.3">
      <c r="BA47049" s="2"/>
    </row>
    <row r="47050" spans="53:53" x14ac:dyDescent="0.3">
      <c r="BA47050" s="2"/>
    </row>
    <row r="47051" spans="53:53" x14ac:dyDescent="0.3">
      <c r="BA47051" s="2"/>
    </row>
    <row r="47052" spans="53:53" x14ac:dyDescent="0.3">
      <c r="BA47052" s="2"/>
    </row>
    <row r="47053" spans="53:53" x14ac:dyDescent="0.3">
      <c r="BA47053" s="2"/>
    </row>
    <row r="47054" spans="53:53" x14ac:dyDescent="0.3">
      <c r="BA47054" s="2"/>
    </row>
    <row r="47055" spans="53:53" x14ac:dyDescent="0.3">
      <c r="BA47055" s="2"/>
    </row>
    <row r="47056" spans="53:53" x14ac:dyDescent="0.3">
      <c r="BA47056" s="2"/>
    </row>
    <row r="47057" spans="53:53" x14ac:dyDescent="0.3">
      <c r="BA47057" s="2"/>
    </row>
    <row r="47058" spans="53:53" x14ac:dyDescent="0.3">
      <c r="BA47058" s="2"/>
    </row>
    <row r="47059" spans="53:53" x14ac:dyDescent="0.3">
      <c r="BA47059" s="2"/>
    </row>
    <row r="47060" spans="53:53" x14ac:dyDescent="0.3">
      <c r="BA47060" s="2"/>
    </row>
    <row r="47061" spans="53:53" x14ac:dyDescent="0.3">
      <c r="BA47061" s="2"/>
    </row>
    <row r="47062" spans="53:53" x14ac:dyDescent="0.3">
      <c r="BA47062" s="2"/>
    </row>
    <row r="47063" spans="53:53" x14ac:dyDescent="0.3">
      <c r="BA47063" s="2"/>
    </row>
    <row r="47064" spans="53:53" x14ac:dyDescent="0.3">
      <c r="BA47064" s="2"/>
    </row>
    <row r="47065" spans="53:53" x14ac:dyDescent="0.3">
      <c r="BA47065" s="2"/>
    </row>
    <row r="47066" spans="53:53" x14ac:dyDescent="0.3">
      <c r="BA47066" s="2"/>
    </row>
    <row r="47067" spans="53:53" x14ac:dyDescent="0.3">
      <c r="BA47067" s="2"/>
    </row>
    <row r="47068" spans="53:53" x14ac:dyDescent="0.3">
      <c r="BA47068" s="2"/>
    </row>
    <row r="47069" spans="53:53" x14ac:dyDescent="0.3">
      <c r="BA47069" s="2"/>
    </row>
    <row r="47070" spans="53:53" x14ac:dyDescent="0.3">
      <c r="BA47070" s="2"/>
    </row>
    <row r="47071" spans="53:53" x14ac:dyDescent="0.3">
      <c r="BA47071" s="2"/>
    </row>
    <row r="47072" spans="53:53" x14ac:dyDescent="0.3">
      <c r="BA47072" s="2"/>
    </row>
    <row r="47073" spans="53:53" x14ac:dyDescent="0.3">
      <c r="BA47073" s="2"/>
    </row>
    <row r="47074" spans="53:53" x14ac:dyDescent="0.3">
      <c r="BA47074" s="2"/>
    </row>
    <row r="47075" spans="53:53" x14ac:dyDescent="0.3">
      <c r="BA47075" s="2"/>
    </row>
    <row r="47076" spans="53:53" x14ac:dyDescent="0.3">
      <c r="BA47076" s="2"/>
    </row>
    <row r="47077" spans="53:53" x14ac:dyDescent="0.3">
      <c r="BA47077" s="2"/>
    </row>
    <row r="47078" spans="53:53" x14ac:dyDescent="0.3">
      <c r="BA47078" s="2"/>
    </row>
    <row r="47079" spans="53:53" x14ac:dyDescent="0.3">
      <c r="BA47079" s="2"/>
    </row>
    <row r="47080" spans="53:53" x14ac:dyDescent="0.3">
      <c r="BA47080" s="2"/>
    </row>
    <row r="47081" spans="53:53" x14ac:dyDescent="0.3">
      <c r="BA47081" s="2"/>
    </row>
    <row r="47082" spans="53:53" x14ac:dyDescent="0.3">
      <c r="BA47082" s="2"/>
    </row>
    <row r="47083" spans="53:53" x14ac:dyDescent="0.3">
      <c r="BA47083" s="2"/>
    </row>
    <row r="47084" spans="53:53" x14ac:dyDescent="0.3">
      <c r="BA47084" s="2"/>
    </row>
    <row r="47085" spans="53:53" x14ac:dyDescent="0.3">
      <c r="BA47085" s="2"/>
    </row>
    <row r="47086" spans="53:53" x14ac:dyDescent="0.3">
      <c r="BA47086" s="2"/>
    </row>
    <row r="47087" spans="53:53" x14ac:dyDescent="0.3">
      <c r="BA47087" s="2"/>
    </row>
    <row r="47088" spans="53:53" x14ac:dyDescent="0.3">
      <c r="BA47088" s="2"/>
    </row>
    <row r="47089" spans="53:53" x14ac:dyDescent="0.3">
      <c r="BA47089" s="2"/>
    </row>
    <row r="47090" spans="53:53" x14ac:dyDescent="0.3">
      <c r="BA47090" s="2"/>
    </row>
    <row r="47091" spans="53:53" x14ac:dyDescent="0.3">
      <c r="BA47091" s="2"/>
    </row>
    <row r="47092" spans="53:53" x14ac:dyDescent="0.3">
      <c r="BA47092" s="2"/>
    </row>
    <row r="47093" spans="53:53" x14ac:dyDescent="0.3">
      <c r="BA47093" s="2"/>
    </row>
    <row r="47094" spans="53:53" x14ac:dyDescent="0.3">
      <c r="BA47094" s="2"/>
    </row>
    <row r="47095" spans="53:53" x14ac:dyDescent="0.3">
      <c r="BA47095" s="2"/>
    </row>
    <row r="47096" spans="53:53" x14ac:dyDescent="0.3">
      <c r="BA47096" s="2"/>
    </row>
    <row r="47097" spans="53:53" x14ac:dyDescent="0.3">
      <c r="BA47097" s="2"/>
    </row>
    <row r="47098" spans="53:53" x14ac:dyDescent="0.3">
      <c r="BA47098" s="2"/>
    </row>
    <row r="47099" spans="53:53" x14ac:dyDescent="0.3">
      <c r="BA47099" s="2"/>
    </row>
    <row r="47100" spans="53:53" x14ac:dyDescent="0.3">
      <c r="BA47100" s="2"/>
    </row>
    <row r="47101" spans="53:53" x14ac:dyDescent="0.3">
      <c r="BA47101" s="2"/>
    </row>
    <row r="47102" spans="53:53" x14ac:dyDescent="0.3">
      <c r="BA47102" s="2"/>
    </row>
    <row r="47103" spans="53:53" x14ac:dyDescent="0.3">
      <c r="BA47103" s="2"/>
    </row>
    <row r="47104" spans="53:53" x14ac:dyDescent="0.3">
      <c r="BA47104" s="2"/>
    </row>
    <row r="47105" spans="53:53" x14ac:dyDescent="0.3">
      <c r="BA47105" s="2"/>
    </row>
    <row r="47106" spans="53:53" x14ac:dyDescent="0.3">
      <c r="BA47106" s="2"/>
    </row>
    <row r="47107" spans="53:53" x14ac:dyDescent="0.3">
      <c r="BA47107" s="2"/>
    </row>
    <row r="47108" spans="53:53" x14ac:dyDescent="0.3">
      <c r="BA47108" s="2"/>
    </row>
    <row r="47109" spans="53:53" x14ac:dyDescent="0.3">
      <c r="BA47109" s="2"/>
    </row>
    <row r="47110" spans="53:53" x14ac:dyDescent="0.3">
      <c r="BA47110" s="2"/>
    </row>
    <row r="47111" spans="53:53" x14ac:dyDescent="0.3">
      <c r="BA47111" s="2"/>
    </row>
    <row r="47112" spans="53:53" x14ac:dyDescent="0.3">
      <c r="BA47112" s="2"/>
    </row>
    <row r="47113" spans="53:53" x14ac:dyDescent="0.3">
      <c r="BA47113" s="2"/>
    </row>
    <row r="47114" spans="53:53" x14ac:dyDescent="0.3">
      <c r="BA47114" s="2"/>
    </row>
    <row r="47115" spans="53:53" x14ac:dyDescent="0.3">
      <c r="BA47115" s="2"/>
    </row>
    <row r="47116" spans="53:53" x14ac:dyDescent="0.3">
      <c r="BA47116" s="2"/>
    </row>
    <row r="47117" spans="53:53" x14ac:dyDescent="0.3">
      <c r="BA47117" s="2"/>
    </row>
    <row r="47118" spans="53:53" x14ac:dyDescent="0.3">
      <c r="BA47118" s="2"/>
    </row>
    <row r="47119" spans="53:53" x14ac:dyDescent="0.3">
      <c r="BA47119" s="2"/>
    </row>
    <row r="47120" spans="53:53" x14ac:dyDescent="0.3">
      <c r="BA47120" s="2"/>
    </row>
    <row r="47121" spans="53:53" x14ac:dyDescent="0.3">
      <c r="BA47121" s="2"/>
    </row>
    <row r="47122" spans="53:53" x14ac:dyDescent="0.3">
      <c r="BA47122" s="2"/>
    </row>
    <row r="47123" spans="53:53" x14ac:dyDescent="0.3">
      <c r="BA47123" s="2"/>
    </row>
    <row r="47124" spans="53:53" x14ac:dyDescent="0.3">
      <c r="BA47124" s="2"/>
    </row>
    <row r="47125" spans="53:53" x14ac:dyDescent="0.3">
      <c r="BA47125" s="2"/>
    </row>
    <row r="47126" spans="53:53" x14ac:dyDescent="0.3">
      <c r="BA47126" s="2"/>
    </row>
    <row r="47127" spans="53:53" x14ac:dyDescent="0.3">
      <c r="BA47127" s="2"/>
    </row>
    <row r="47128" spans="53:53" x14ac:dyDescent="0.3">
      <c r="BA47128" s="2"/>
    </row>
    <row r="47129" spans="53:53" x14ac:dyDescent="0.3">
      <c r="BA47129" s="2"/>
    </row>
    <row r="47130" spans="53:53" x14ac:dyDescent="0.3">
      <c r="BA47130" s="2"/>
    </row>
    <row r="47131" spans="53:53" x14ac:dyDescent="0.3">
      <c r="BA47131" s="2"/>
    </row>
    <row r="47132" spans="53:53" x14ac:dyDescent="0.3">
      <c r="BA47132" s="2"/>
    </row>
    <row r="47133" spans="53:53" x14ac:dyDescent="0.3">
      <c r="BA47133" s="2"/>
    </row>
    <row r="47134" spans="53:53" x14ac:dyDescent="0.3">
      <c r="BA47134" s="2"/>
    </row>
    <row r="47135" spans="53:53" x14ac:dyDescent="0.3">
      <c r="BA47135" s="2"/>
    </row>
    <row r="47136" spans="53:53" x14ac:dyDescent="0.3">
      <c r="BA47136" s="2"/>
    </row>
    <row r="47137" spans="53:53" x14ac:dyDescent="0.3">
      <c r="BA47137" s="2"/>
    </row>
    <row r="47138" spans="53:53" x14ac:dyDescent="0.3">
      <c r="BA47138" s="2"/>
    </row>
    <row r="47139" spans="53:53" x14ac:dyDescent="0.3">
      <c r="BA47139" s="2"/>
    </row>
    <row r="47140" spans="53:53" x14ac:dyDescent="0.3">
      <c r="BA47140" s="2"/>
    </row>
    <row r="47141" spans="53:53" x14ac:dyDescent="0.3">
      <c r="BA47141" s="2"/>
    </row>
    <row r="47142" spans="53:53" x14ac:dyDescent="0.3">
      <c r="BA47142" s="2"/>
    </row>
    <row r="47143" spans="53:53" x14ac:dyDescent="0.3">
      <c r="BA47143" s="2"/>
    </row>
    <row r="47144" spans="53:53" x14ac:dyDescent="0.3">
      <c r="BA47144" s="2"/>
    </row>
    <row r="47145" spans="53:53" x14ac:dyDescent="0.3">
      <c r="BA47145" s="2"/>
    </row>
    <row r="47146" spans="53:53" x14ac:dyDescent="0.3">
      <c r="BA47146" s="2"/>
    </row>
    <row r="47147" spans="53:53" x14ac:dyDescent="0.3">
      <c r="BA47147" s="2"/>
    </row>
    <row r="47148" spans="53:53" x14ac:dyDescent="0.3">
      <c r="BA47148" s="2"/>
    </row>
    <row r="47149" spans="53:53" x14ac:dyDescent="0.3">
      <c r="BA47149" s="2"/>
    </row>
    <row r="47150" spans="53:53" x14ac:dyDescent="0.3">
      <c r="BA47150" s="2"/>
    </row>
    <row r="47151" spans="53:53" x14ac:dyDescent="0.3">
      <c r="BA47151" s="2"/>
    </row>
    <row r="47152" spans="53:53" x14ac:dyDescent="0.3">
      <c r="BA47152" s="2"/>
    </row>
    <row r="47153" spans="53:53" x14ac:dyDescent="0.3">
      <c r="BA47153" s="2"/>
    </row>
    <row r="47154" spans="53:53" x14ac:dyDescent="0.3">
      <c r="BA47154" s="2"/>
    </row>
    <row r="47155" spans="53:53" x14ac:dyDescent="0.3">
      <c r="BA47155" s="2"/>
    </row>
    <row r="47156" spans="53:53" x14ac:dyDescent="0.3">
      <c r="BA47156" s="2"/>
    </row>
    <row r="47157" spans="53:53" x14ac:dyDescent="0.3">
      <c r="BA47157" s="2"/>
    </row>
    <row r="47158" spans="53:53" x14ac:dyDescent="0.3">
      <c r="BA47158" s="2"/>
    </row>
    <row r="47159" spans="53:53" x14ac:dyDescent="0.3">
      <c r="BA47159" s="2"/>
    </row>
    <row r="47160" spans="53:53" x14ac:dyDescent="0.3">
      <c r="BA47160" s="2"/>
    </row>
    <row r="47161" spans="53:53" x14ac:dyDescent="0.3">
      <c r="BA47161" s="2"/>
    </row>
    <row r="47162" spans="53:53" x14ac:dyDescent="0.3">
      <c r="BA47162" s="2"/>
    </row>
    <row r="47163" spans="53:53" x14ac:dyDescent="0.3">
      <c r="BA47163" s="2"/>
    </row>
    <row r="47164" spans="53:53" x14ac:dyDescent="0.3">
      <c r="BA47164" s="2"/>
    </row>
    <row r="47165" spans="53:53" x14ac:dyDescent="0.3">
      <c r="BA47165" s="2"/>
    </row>
    <row r="47166" spans="53:53" x14ac:dyDescent="0.3">
      <c r="BA47166" s="2"/>
    </row>
    <row r="47167" spans="53:53" x14ac:dyDescent="0.3">
      <c r="BA47167" s="2"/>
    </row>
    <row r="47168" spans="53:53" x14ac:dyDescent="0.3">
      <c r="BA47168" s="2"/>
    </row>
    <row r="47169" spans="53:53" x14ac:dyDescent="0.3">
      <c r="BA47169" s="2"/>
    </row>
    <row r="47170" spans="53:53" x14ac:dyDescent="0.3">
      <c r="BA47170" s="2"/>
    </row>
    <row r="47171" spans="53:53" x14ac:dyDescent="0.3">
      <c r="BA47171" s="2"/>
    </row>
    <row r="47172" spans="53:53" x14ac:dyDescent="0.3">
      <c r="BA47172" s="2"/>
    </row>
    <row r="47173" spans="53:53" x14ac:dyDescent="0.3">
      <c r="BA47173" s="2"/>
    </row>
    <row r="47174" spans="53:53" x14ac:dyDescent="0.3">
      <c r="BA47174" s="2"/>
    </row>
    <row r="47175" spans="53:53" x14ac:dyDescent="0.3">
      <c r="BA47175" s="2"/>
    </row>
    <row r="47176" spans="53:53" x14ac:dyDescent="0.3">
      <c r="BA47176" s="2"/>
    </row>
    <row r="47177" spans="53:53" x14ac:dyDescent="0.3">
      <c r="BA47177" s="2"/>
    </row>
    <row r="47178" spans="53:53" x14ac:dyDescent="0.3">
      <c r="BA47178" s="2"/>
    </row>
    <row r="47179" spans="53:53" x14ac:dyDescent="0.3">
      <c r="BA47179" s="2"/>
    </row>
    <row r="47180" spans="53:53" x14ac:dyDescent="0.3">
      <c r="BA47180" s="2"/>
    </row>
    <row r="47181" spans="53:53" x14ac:dyDescent="0.3">
      <c r="BA47181" s="2"/>
    </row>
    <row r="47182" spans="53:53" x14ac:dyDescent="0.3">
      <c r="BA47182" s="2"/>
    </row>
    <row r="47183" spans="53:53" x14ac:dyDescent="0.3">
      <c r="BA47183" s="2"/>
    </row>
    <row r="47184" spans="53:53" x14ac:dyDescent="0.3">
      <c r="BA47184" s="2"/>
    </row>
    <row r="47185" spans="53:53" x14ac:dyDescent="0.3">
      <c r="BA47185" s="2"/>
    </row>
    <row r="47186" spans="53:53" x14ac:dyDescent="0.3">
      <c r="BA47186" s="2"/>
    </row>
    <row r="47187" spans="53:53" x14ac:dyDescent="0.3">
      <c r="BA47187" s="2"/>
    </row>
    <row r="47188" spans="53:53" x14ac:dyDescent="0.3">
      <c r="BA47188" s="2"/>
    </row>
    <row r="47189" spans="53:53" x14ac:dyDescent="0.3">
      <c r="BA47189" s="2"/>
    </row>
    <row r="47190" spans="53:53" x14ac:dyDescent="0.3">
      <c r="BA47190" s="2"/>
    </row>
    <row r="47191" spans="53:53" x14ac:dyDescent="0.3">
      <c r="BA47191" s="2"/>
    </row>
    <row r="47192" spans="53:53" x14ac:dyDescent="0.3">
      <c r="BA47192" s="2"/>
    </row>
    <row r="47193" spans="53:53" x14ac:dyDescent="0.3">
      <c r="BA47193" s="2"/>
    </row>
    <row r="47194" spans="53:53" x14ac:dyDescent="0.3">
      <c r="BA47194" s="2"/>
    </row>
    <row r="47195" spans="53:53" x14ac:dyDescent="0.3">
      <c r="BA47195" s="2"/>
    </row>
    <row r="47196" spans="53:53" x14ac:dyDescent="0.3">
      <c r="BA47196" s="2"/>
    </row>
    <row r="47197" spans="53:53" x14ac:dyDescent="0.3">
      <c r="BA47197" s="2"/>
    </row>
    <row r="47198" spans="53:53" x14ac:dyDescent="0.3">
      <c r="BA47198" s="2"/>
    </row>
    <row r="47199" spans="53:53" x14ac:dyDescent="0.3">
      <c r="BA47199" s="2"/>
    </row>
    <row r="47200" spans="53:53" x14ac:dyDescent="0.3">
      <c r="BA47200" s="2"/>
    </row>
    <row r="47201" spans="53:53" x14ac:dyDescent="0.3">
      <c r="BA47201" s="2"/>
    </row>
    <row r="47202" spans="53:53" x14ac:dyDescent="0.3">
      <c r="BA47202" s="2"/>
    </row>
    <row r="47203" spans="53:53" x14ac:dyDescent="0.3">
      <c r="BA47203" s="2"/>
    </row>
    <row r="47204" spans="53:53" x14ac:dyDescent="0.3">
      <c r="BA47204" s="2"/>
    </row>
    <row r="47205" spans="53:53" x14ac:dyDescent="0.3">
      <c r="BA47205" s="2"/>
    </row>
    <row r="47206" spans="53:53" x14ac:dyDescent="0.3">
      <c r="BA47206" s="2"/>
    </row>
    <row r="47207" spans="53:53" x14ac:dyDescent="0.3">
      <c r="BA47207" s="2"/>
    </row>
    <row r="47208" spans="53:53" x14ac:dyDescent="0.3">
      <c r="BA47208" s="2"/>
    </row>
    <row r="47209" spans="53:53" x14ac:dyDescent="0.3">
      <c r="BA47209" s="2"/>
    </row>
    <row r="47210" spans="53:53" x14ac:dyDescent="0.3">
      <c r="BA47210" s="2"/>
    </row>
    <row r="47211" spans="53:53" x14ac:dyDescent="0.3">
      <c r="BA47211" s="2"/>
    </row>
    <row r="47212" spans="53:53" x14ac:dyDescent="0.3">
      <c r="BA47212" s="2"/>
    </row>
    <row r="47213" spans="53:53" x14ac:dyDescent="0.3">
      <c r="BA47213" s="2"/>
    </row>
    <row r="47214" spans="53:53" x14ac:dyDescent="0.3">
      <c r="BA47214" s="2"/>
    </row>
    <row r="47215" spans="53:53" x14ac:dyDescent="0.3">
      <c r="BA47215" s="2"/>
    </row>
    <row r="47216" spans="53:53" x14ac:dyDescent="0.3">
      <c r="BA47216" s="2"/>
    </row>
    <row r="47217" spans="53:53" x14ac:dyDescent="0.3">
      <c r="BA47217" s="2"/>
    </row>
    <row r="47218" spans="53:53" x14ac:dyDescent="0.3">
      <c r="BA47218" s="2"/>
    </row>
    <row r="47219" spans="53:53" x14ac:dyDescent="0.3">
      <c r="BA47219" s="2"/>
    </row>
    <row r="47220" spans="53:53" x14ac:dyDescent="0.3">
      <c r="BA47220" s="2"/>
    </row>
    <row r="47221" spans="53:53" x14ac:dyDescent="0.3">
      <c r="BA47221" s="2"/>
    </row>
    <row r="47222" spans="53:53" x14ac:dyDescent="0.3">
      <c r="BA47222" s="2"/>
    </row>
    <row r="47223" spans="53:53" x14ac:dyDescent="0.3">
      <c r="BA47223" s="2"/>
    </row>
    <row r="47224" spans="53:53" x14ac:dyDescent="0.3">
      <c r="BA47224" s="2"/>
    </row>
    <row r="47225" spans="53:53" x14ac:dyDescent="0.3">
      <c r="BA47225" s="2"/>
    </row>
    <row r="47226" spans="53:53" x14ac:dyDescent="0.3">
      <c r="BA47226" s="2"/>
    </row>
    <row r="47227" spans="53:53" x14ac:dyDescent="0.3">
      <c r="BA47227" s="2"/>
    </row>
    <row r="47228" spans="53:53" x14ac:dyDescent="0.3">
      <c r="BA47228" s="2"/>
    </row>
    <row r="47229" spans="53:53" x14ac:dyDescent="0.3">
      <c r="BA47229" s="2"/>
    </row>
    <row r="47230" spans="53:53" x14ac:dyDescent="0.3">
      <c r="BA47230" s="2"/>
    </row>
    <row r="47231" spans="53:53" x14ac:dyDescent="0.3">
      <c r="BA47231" s="2"/>
    </row>
    <row r="47232" spans="53:53" x14ac:dyDescent="0.3">
      <c r="BA47232" s="2"/>
    </row>
    <row r="47233" spans="53:53" x14ac:dyDescent="0.3">
      <c r="BA47233" s="2"/>
    </row>
    <row r="47234" spans="53:53" x14ac:dyDescent="0.3">
      <c r="BA47234" s="2"/>
    </row>
    <row r="47235" spans="53:53" x14ac:dyDescent="0.3">
      <c r="BA47235" s="2"/>
    </row>
    <row r="47236" spans="53:53" x14ac:dyDescent="0.3">
      <c r="BA47236" s="2"/>
    </row>
    <row r="47237" spans="53:53" x14ac:dyDescent="0.3">
      <c r="BA47237" s="2"/>
    </row>
    <row r="47238" spans="53:53" x14ac:dyDescent="0.3">
      <c r="BA47238" s="2"/>
    </row>
    <row r="47239" spans="53:53" x14ac:dyDescent="0.3">
      <c r="BA47239" s="2"/>
    </row>
    <row r="47240" spans="53:53" x14ac:dyDescent="0.3">
      <c r="BA47240" s="2"/>
    </row>
    <row r="47241" spans="53:53" x14ac:dyDescent="0.3">
      <c r="BA47241" s="2"/>
    </row>
    <row r="47242" spans="53:53" x14ac:dyDescent="0.3">
      <c r="BA47242" s="2"/>
    </row>
    <row r="47243" spans="53:53" x14ac:dyDescent="0.3">
      <c r="BA47243" s="2"/>
    </row>
    <row r="47244" spans="53:53" x14ac:dyDescent="0.3">
      <c r="BA47244" s="2"/>
    </row>
    <row r="47245" spans="53:53" x14ac:dyDescent="0.3">
      <c r="BA47245" s="2"/>
    </row>
    <row r="47246" spans="53:53" x14ac:dyDescent="0.3">
      <c r="BA47246" s="2"/>
    </row>
    <row r="47247" spans="53:53" x14ac:dyDescent="0.3">
      <c r="BA47247" s="2"/>
    </row>
    <row r="47248" spans="53:53" x14ac:dyDescent="0.3">
      <c r="BA47248" s="2"/>
    </row>
    <row r="47249" spans="53:53" x14ac:dyDescent="0.3">
      <c r="BA47249" s="2"/>
    </row>
    <row r="47250" spans="53:53" x14ac:dyDescent="0.3">
      <c r="BA47250" s="2"/>
    </row>
    <row r="47251" spans="53:53" x14ac:dyDescent="0.3">
      <c r="BA47251" s="2"/>
    </row>
    <row r="47252" spans="53:53" x14ac:dyDescent="0.3">
      <c r="BA47252" s="2"/>
    </row>
    <row r="47253" spans="53:53" x14ac:dyDescent="0.3">
      <c r="BA47253" s="2"/>
    </row>
    <row r="47254" spans="53:53" x14ac:dyDescent="0.3">
      <c r="BA47254" s="2"/>
    </row>
    <row r="47255" spans="53:53" x14ac:dyDescent="0.3">
      <c r="BA47255" s="2"/>
    </row>
    <row r="47256" spans="53:53" x14ac:dyDescent="0.3">
      <c r="BA47256" s="2"/>
    </row>
    <row r="47257" spans="53:53" x14ac:dyDescent="0.3">
      <c r="BA47257" s="2"/>
    </row>
    <row r="47258" spans="53:53" x14ac:dyDescent="0.3">
      <c r="BA47258" s="2"/>
    </row>
    <row r="47259" spans="53:53" x14ac:dyDescent="0.3">
      <c r="BA47259" s="2"/>
    </row>
    <row r="47260" spans="53:53" x14ac:dyDescent="0.3">
      <c r="BA47260" s="2"/>
    </row>
    <row r="47261" spans="53:53" x14ac:dyDescent="0.3">
      <c r="BA47261" s="2"/>
    </row>
    <row r="47262" spans="53:53" x14ac:dyDescent="0.3">
      <c r="BA47262" s="2"/>
    </row>
    <row r="47263" spans="53:53" x14ac:dyDescent="0.3">
      <c r="BA47263" s="2"/>
    </row>
    <row r="47264" spans="53:53" x14ac:dyDescent="0.3">
      <c r="BA47264" s="2"/>
    </row>
    <row r="47265" spans="53:53" x14ac:dyDescent="0.3">
      <c r="BA47265" s="2"/>
    </row>
    <row r="47266" spans="53:53" x14ac:dyDescent="0.3">
      <c r="BA47266" s="2"/>
    </row>
    <row r="47267" spans="53:53" x14ac:dyDescent="0.3">
      <c r="BA47267" s="2"/>
    </row>
    <row r="47268" spans="53:53" x14ac:dyDescent="0.3">
      <c r="BA47268" s="2"/>
    </row>
    <row r="47269" spans="53:53" x14ac:dyDescent="0.3">
      <c r="BA47269" s="2"/>
    </row>
    <row r="47270" spans="53:53" x14ac:dyDescent="0.3">
      <c r="BA47270" s="2"/>
    </row>
    <row r="47271" spans="53:53" x14ac:dyDescent="0.3">
      <c r="BA47271" s="2"/>
    </row>
    <row r="47272" spans="53:53" x14ac:dyDescent="0.3">
      <c r="BA47272" s="2"/>
    </row>
    <row r="47273" spans="53:53" x14ac:dyDescent="0.3">
      <c r="BA47273" s="2"/>
    </row>
    <row r="47274" spans="53:53" x14ac:dyDescent="0.3">
      <c r="BA47274" s="2"/>
    </row>
    <row r="47275" spans="53:53" x14ac:dyDescent="0.3">
      <c r="BA47275" s="2"/>
    </row>
    <row r="47276" spans="53:53" x14ac:dyDescent="0.3">
      <c r="BA47276" s="2"/>
    </row>
    <row r="47277" spans="53:53" x14ac:dyDescent="0.3">
      <c r="BA47277" s="2"/>
    </row>
    <row r="47278" spans="53:53" x14ac:dyDescent="0.3">
      <c r="BA47278" s="2"/>
    </row>
    <row r="47279" spans="53:53" x14ac:dyDescent="0.3">
      <c r="BA47279" s="2"/>
    </row>
    <row r="47280" spans="53:53" x14ac:dyDescent="0.3">
      <c r="BA47280" s="2"/>
    </row>
    <row r="47281" spans="53:53" x14ac:dyDescent="0.3">
      <c r="BA47281" s="2"/>
    </row>
    <row r="47282" spans="53:53" x14ac:dyDescent="0.3">
      <c r="BA47282" s="2"/>
    </row>
    <row r="47283" spans="53:53" x14ac:dyDescent="0.3">
      <c r="BA47283" s="2"/>
    </row>
    <row r="47284" spans="53:53" x14ac:dyDescent="0.3">
      <c r="BA47284" s="2"/>
    </row>
    <row r="47285" spans="53:53" x14ac:dyDescent="0.3">
      <c r="BA47285" s="2"/>
    </row>
    <row r="47286" spans="53:53" x14ac:dyDescent="0.3">
      <c r="BA47286" s="2"/>
    </row>
    <row r="47287" spans="53:53" x14ac:dyDescent="0.3">
      <c r="BA47287" s="2"/>
    </row>
    <row r="47288" spans="53:53" x14ac:dyDescent="0.3">
      <c r="BA47288" s="2"/>
    </row>
    <row r="47289" spans="53:53" x14ac:dyDescent="0.3">
      <c r="BA47289" s="2"/>
    </row>
    <row r="47290" spans="53:53" x14ac:dyDescent="0.3">
      <c r="BA47290" s="2"/>
    </row>
    <row r="47291" spans="53:53" x14ac:dyDescent="0.3">
      <c r="BA47291" s="2"/>
    </row>
    <row r="47292" spans="53:53" x14ac:dyDescent="0.3">
      <c r="BA47292" s="2"/>
    </row>
    <row r="47293" spans="53:53" x14ac:dyDescent="0.3">
      <c r="BA47293" s="2"/>
    </row>
    <row r="47294" spans="53:53" x14ac:dyDescent="0.3">
      <c r="BA47294" s="2"/>
    </row>
    <row r="47295" spans="53:53" x14ac:dyDescent="0.3">
      <c r="BA47295" s="2"/>
    </row>
    <row r="47296" spans="53:53" x14ac:dyDescent="0.3">
      <c r="BA47296" s="2"/>
    </row>
    <row r="47297" spans="53:53" x14ac:dyDescent="0.3">
      <c r="BA47297" s="2"/>
    </row>
    <row r="47298" spans="53:53" x14ac:dyDescent="0.3">
      <c r="BA47298" s="2"/>
    </row>
    <row r="47299" spans="53:53" x14ac:dyDescent="0.3">
      <c r="BA47299" s="2"/>
    </row>
    <row r="47300" spans="53:53" x14ac:dyDescent="0.3">
      <c r="BA47300" s="2"/>
    </row>
    <row r="47301" spans="53:53" x14ac:dyDescent="0.3">
      <c r="BA47301" s="2"/>
    </row>
    <row r="47302" spans="53:53" x14ac:dyDescent="0.3">
      <c r="BA47302" s="2"/>
    </row>
    <row r="47303" spans="53:53" x14ac:dyDescent="0.3">
      <c r="BA47303" s="2"/>
    </row>
    <row r="47304" spans="53:53" x14ac:dyDescent="0.3">
      <c r="BA47304" s="2"/>
    </row>
    <row r="47305" spans="53:53" x14ac:dyDescent="0.3">
      <c r="BA47305" s="2"/>
    </row>
    <row r="47306" spans="53:53" x14ac:dyDescent="0.3">
      <c r="BA47306" s="2"/>
    </row>
    <row r="47307" spans="53:53" x14ac:dyDescent="0.3">
      <c r="BA47307" s="2"/>
    </row>
    <row r="47308" spans="53:53" x14ac:dyDescent="0.3">
      <c r="BA47308" s="2"/>
    </row>
    <row r="47309" spans="53:53" x14ac:dyDescent="0.3">
      <c r="BA47309" s="2"/>
    </row>
    <row r="47310" spans="53:53" x14ac:dyDescent="0.3">
      <c r="BA47310" s="2"/>
    </row>
    <row r="47311" spans="53:53" x14ac:dyDescent="0.3">
      <c r="BA47311" s="2"/>
    </row>
    <row r="47312" spans="53:53" x14ac:dyDescent="0.3">
      <c r="BA47312" s="2"/>
    </row>
    <row r="47313" spans="53:53" x14ac:dyDescent="0.3">
      <c r="BA47313" s="2"/>
    </row>
    <row r="47314" spans="53:53" x14ac:dyDescent="0.3">
      <c r="BA47314" s="2"/>
    </row>
    <row r="47315" spans="53:53" x14ac:dyDescent="0.3">
      <c r="BA47315" s="2"/>
    </row>
    <row r="47316" spans="53:53" x14ac:dyDescent="0.3">
      <c r="BA47316" s="2"/>
    </row>
    <row r="47317" spans="53:53" x14ac:dyDescent="0.3">
      <c r="BA47317" s="2"/>
    </row>
    <row r="47318" spans="53:53" x14ac:dyDescent="0.3">
      <c r="BA47318" s="2"/>
    </row>
    <row r="47319" spans="53:53" x14ac:dyDescent="0.3">
      <c r="BA47319" s="2"/>
    </row>
    <row r="47320" spans="53:53" x14ac:dyDescent="0.3">
      <c r="BA47320" s="2"/>
    </row>
    <row r="47321" spans="53:53" x14ac:dyDescent="0.3">
      <c r="BA47321" s="2"/>
    </row>
    <row r="47322" spans="53:53" x14ac:dyDescent="0.3">
      <c r="BA47322" s="2"/>
    </row>
    <row r="47323" spans="53:53" x14ac:dyDescent="0.3">
      <c r="BA47323" s="2"/>
    </row>
    <row r="47324" spans="53:53" x14ac:dyDescent="0.3">
      <c r="BA47324" s="2"/>
    </row>
    <row r="47325" spans="53:53" x14ac:dyDescent="0.3">
      <c r="BA47325" s="2"/>
    </row>
    <row r="47326" spans="53:53" x14ac:dyDescent="0.3">
      <c r="BA47326" s="2"/>
    </row>
    <row r="47327" spans="53:53" x14ac:dyDescent="0.3">
      <c r="BA47327" s="2"/>
    </row>
    <row r="47328" spans="53:53" x14ac:dyDescent="0.3">
      <c r="BA47328" s="2"/>
    </row>
    <row r="47329" spans="53:53" x14ac:dyDescent="0.3">
      <c r="BA47329" s="2"/>
    </row>
    <row r="47330" spans="53:53" x14ac:dyDescent="0.3">
      <c r="BA47330" s="2"/>
    </row>
    <row r="47331" spans="53:53" x14ac:dyDescent="0.3">
      <c r="BA47331" s="2"/>
    </row>
    <row r="47332" spans="53:53" x14ac:dyDescent="0.3">
      <c r="BA47332" s="2"/>
    </row>
    <row r="47333" spans="53:53" x14ac:dyDescent="0.3">
      <c r="BA47333" s="2"/>
    </row>
    <row r="47334" spans="53:53" x14ac:dyDescent="0.3">
      <c r="BA47334" s="2"/>
    </row>
    <row r="47335" spans="53:53" x14ac:dyDescent="0.3">
      <c r="BA47335" s="2"/>
    </row>
    <row r="47336" spans="53:53" x14ac:dyDescent="0.3">
      <c r="BA47336" s="2"/>
    </row>
    <row r="47337" spans="53:53" x14ac:dyDescent="0.3">
      <c r="BA47337" s="2"/>
    </row>
    <row r="47338" spans="53:53" x14ac:dyDescent="0.3">
      <c r="BA47338" s="2"/>
    </row>
    <row r="47339" spans="53:53" x14ac:dyDescent="0.3">
      <c r="BA47339" s="2"/>
    </row>
    <row r="47340" spans="53:53" x14ac:dyDescent="0.3">
      <c r="BA47340" s="2"/>
    </row>
    <row r="47341" spans="53:53" x14ac:dyDescent="0.3">
      <c r="BA47341" s="2"/>
    </row>
    <row r="47342" spans="53:53" x14ac:dyDescent="0.3">
      <c r="BA47342" s="2"/>
    </row>
    <row r="47343" spans="53:53" x14ac:dyDescent="0.3">
      <c r="BA47343" s="2"/>
    </row>
    <row r="47344" spans="53:53" x14ac:dyDescent="0.3">
      <c r="BA47344" s="2"/>
    </row>
    <row r="47345" spans="53:53" x14ac:dyDescent="0.3">
      <c r="BA47345" s="2"/>
    </row>
    <row r="47346" spans="53:53" x14ac:dyDescent="0.3">
      <c r="BA47346" s="2"/>
    </row>
    <row r="47347" spans="53:53" x14ac:dyDescent="0.3">
      <c r="BA47347" s="2"/>
    </row>
    <row r="47348" spans="53:53" x14ac:dyDescent="0.3">
      <c r="BA47348" s="2"/>
    </row>
    <row r="47349" spans="53:53" x14ac:dyDescent="0.3">
      <c r="BA47349" s="2"/>
    </row>
    <row r="47350" spans="53:53" x14ac:dyDescent="0.3">
      <c r="BA47350" s="2"/>
    </row>
    <row r="47351" spans="53:53" x14ac:dyDescent="0.3">
      <c r="BA47351" s="2"/>
    </row>
    <row r="47352" spans="53:53" x14ac:dyDescent="0.3">
      <c r="BA47352" s="2"/>
    </row>
    <row r="47353" spans="53:53" x14ac:dyDescent="0.3">
      <c r="BA47353" s="2"/>
    </row>
    <row r="47354" spans="53:53" x14ac:dyDescent="0.3">
      <c r="BA47354" s="2"/>
    </row>
    <row r="47355" spans="53:53" x14ac:dyDescent="0.3">
      <c r="BA47355" s="2"/>
    </row>
    <row r="47356" spans="53:53" x14ac:dyDescent="0.3">
      <c r="BA47356" s="2"/>
    </row>
    <row r="47357" spans="53:53" x14ac:dyDescent="0.3">
      <c r="BA47357" s="2"/>
    </row>
    <row r="47358" spans="53:53" x14ac:dyDescent="0.3">
      <c r="BA47358" s="2"/>
    </row>
    <row r="47359" spans="53:53" x14ac:dyDescent="0.3">
      <c r="BA47359" s="2"/>
    </row>
    <row r="47360" spans="53:53" x14ac:dyDescent="0.3">
      <c r="BA47360" s="2"/>
    </row>
    <row r="47361" spans="53:53" x14ac:dyDescent="0.3">
      <c r="BA47361" s="2"/>
    </row>
    <row r="47362" spans="53:53" x14ac:dyDescent="0.3">
      <c r="BA47362" s="2"/>
    </row>
    <row r="47363" spans="53:53" x14ac:dyDescent="0.3">
      <c r="BA47363" s="2"/>
    </row>
    <row r="47364" spans="53:53" x14ac:dyDescent="0.3">
      <c r="BA47364" s="2"/>
    </row>
    <row r="47365" spans="53:53" x14ac:dyDescent="0.3">
      <c r="BA47365" s="2"/>
    </row>
    <row r="47366" spans="53:53" x14ac:dyDescent="0.3">
      <c r="BA47366" s="2"/>
    </row>
    <row r="47367" spans="53:53" x14ac:dyDescent="0.3">
      <c r="BA47367" s="2"/>
    </row>
    <row r="47368" spans="53:53" x14ac:dyDescent="0.3">
      <c r="BA47368" s="2"/>
    </row>
    <row r="47369" spans="53:53" x14ac:dyDescent="0.3">
      <c r="BA47369" s="2"/>
    </row>
    <row r="47370" spans="53:53" x14ac:dyDescent="0.3">
      <c r="BA47370" s="2"/>
    </row>
    <row r="47371" spans="53:53" x14ac:dyDescent="0.3">
      <c r="BA47371" s="2"/>
    </row>
    <row r="47372" spans="53:53" x14ac:dyDescent="0.3">
      <c r="BA47372" s="2"/>
    </row>
    <row r="47373" spans="53:53" x14ac:dyDescent="0.3">
      <c r="BA47373" s="2"/>
    </row>
    <row r="47374" spans="53:53" x14ac:dyDescent="0.3">
      <c r="BA47374" s="2"/>
    </row>
    <row r="47375" spans="53:53" x14ac:dyDescent="0.3">
      <c r="BA47375" s="2"/>
    </row>
    <row r="47376" spans="53:53" x14ac:dyDescent="0.3">
      <c r="BA47376" s="2"/>
    </row>
    <row r="47377" spans="53:53" x14ac:dyDescent="0.3">
      <c r="BA47377" s="2"/>
    </row>
    <row r="47378" spans="53:53" x14ac:dyDescent="0.3">
      <c r="BA47378" s="2"/>
    </row>
    <row r="47379" spans="53:53" x14ac:dyDescent="0.3">
      <c r="BA47379" s="2"/>
    </row>
    <row r="47380" spans="53:53" x14ac:dyDescent="0.3">
      <c r="BA47380" s="2"/>
    </row>
    <row r="47381" spans="53:53" x14ac:dyDescent="0.3">
      <c r="BA47381" s="2"/>
    </row>
    <row r="47382" spans="53:53" x14ac:dyDescent="0.3">
      <c r="BA47382" s="2"/>
    </row>
    <row r="47383" spans="53:53" x14ac:dyDescent="0.3">
      <c r="BA47383" s="2"/>
    </row>
    <row r="47384" spans="53:53" x14ac:dyDescent="0.3">
      <c r="BA47384" s="2"/>
    </row>
    <row r="47385" spans="53:53" x14ac:dyDescent="0.3">
      <c r="BA47385" s="2"/>
    </row>
    <row r="47386" spans="53:53" x14ac:dyDescent="0.3">
      <c r="BA47386" s="2"/>
    </row>
    <row r="47387" spans="53:53" x14ac:dyDescent="0.3">
      <c r="BA47387" s="2"/>
    </row>
    <row r="47388" spans="53:53" x14ac:dyDescent="0.3">
      <c r="BA47388" s="2"/>
    </row>
    <row r="47389" spans="53:53" x14ac:dyDescent="0.3">
      <c r="BA47389" s="2"/>
    </row>
    <row r="47390" spans="53:53" x14ac:dyDescent="0.3">
      <c r="BA47390" s="2"/>
    </row>
    <row r="47391" spans="53:53" x14ac:dyDescent="0.3">
      <c r="BA47391" s="2"/>
    </row>
    <row r="47392" spans="53:53" x14ac:dyDescent="0.3">
      <c r="BA47392" s="2"/>
    </row>
    <row r="47393" spans="53:53" x14ac:dyDescent="0.3">
      <c r="BA47393" s="2"/>
    </row>
    <row r="47394" spans="53:53" x14ac:dyDescent="0.3">
      <c r="BA47394" s="2"/>
    </row>
    <row r="47395" spans="53:53" x14ac:dyDescent="0.3">
      <c r="BA47395" s="2"/>
    </row>
    <row r="47396" spans="53:53" x14ac:dyDescent="0.3">
      <c r="BA47396" s="2"/>
    </row>
    <row r="47397" spans="53:53" x14ac:dyDescent="0.3">
      <c r="BA47397" s="2"/>
    </row>
    <row r="47398" spans="53:53" x14ac:dyDescent="0.3">
      <c r="BA47398" s="2"/>
    </row>
    <row r="47399" spans="53:53" x14ac:dyDescent="0.3">
      <c r="BA47399" s="2"/>
    </row>
    <row r="47400" spans="53:53" x14ac:dyDescent="0.3">
      <c r="BA47400" s="2"/>
    </row>
    <row r="47401" spans="53:53" x14ac:dyDescent="0.3">
      <c r="BA47401" s="2"/>
    </row>
    <row r="47402" spans="53:53" x14ac:dyDescent="0.3">
      <c r="BA47402" s="2"/>
    </row>
    <row r="47403" spans="53:53" x14ac:dyDescent="0.3">
      <c r="BA47403" s="2"/>
    </row>
    <row r="47404" spans="53:53" x14ac:dyDescent="0.3">
      <c r="BA47404" s="2"/>
    </row>
    <row r="47405" spans="53:53" x14ac:dyDescent="0.3">
      <c r="BA47405" s="2"/>
    </row>
    <row r="47406" spans="53:53" x14ac:dyDescent="0.3">
      <c r="BA47406" s="2"/>
    </row>
    <row r="47407" spans="53:53" x14ac:dyDescent="0.3">
      <c r="BA47407" s="2"/>
    </row>
    <row r="47408" spans="53:53" x14ac:dyDescent="0.3">
      <c r="BA47408" s="2"/>
    </row>
    <row r="47409" spans="53:53" x14ac:dyDescent="0.3">
      <c r="BA47409" s="2"/>
    </row>
    <row r="47410" spans="53:53" x14ac:dyDescent="0.3">
      <c r="BA47410" s="2"/>
    </row>
    <row r="47411" spans="53:53" x14ac:dyDescent="0.3">
      <c r="BA47411" s="2"/>
    </row>
    <row r="47412" spans="53:53" x14ac:dyDescent="0.3">
      <c r="BA47412" s="2"/>
    </row>
    <row r="47413" spans="53:53" x14ac:dyDescent="0.3">
      <c r="BA47413" s="2"/>
    </row>
    <row r="47414" spans="53:53" x14ac:dyDescent="0.3">
      <c r="BA47414" s="2"/>
    </row>
    <row r="47415" spans="53:53" x14ac:dyDescent="0.3">
      <c r="BA47415" s="2"/>
    </row>
    <row r="47416" spans="53:53" x14ac:dyDescent="0.3">
      <c r="BA47416" s="2"/>
    </row>
    <row r="47417" spans="53:53" x14ac:dyDescent="0.3">
      <c r="BA47417" s="2"/>
    </row>
    <row r="47418" spans="53:53" x14ac:dyDescent="0.3">
      <c r="BA47418" s="2"/>
    </row>
    <row r="47419" spans="53:53" x14ac:dyDescent="0.3">
      <c r="BA47419" s="2"/>
    </row>
    <row r="47420" spans="53:53" x14ac:dyDescent="0.3">
      <c r="BA47420" s="2"/>
    </row>
    <row r="47421" spans="53:53" x14ac:dyDescent="0.3">
      <c r="BA47421" s="2"/>
    </row>
    <row r="47422" spans="53:53" x14ac:dyDescent="0.3">
      <c r="BA47422" s="2"/>
    </row>
    <row r="47423" spans="53:53" x14ac:dyDescent="0.3">
      <c r="BA47423" s="2"/>
    </row>
    <row r="47424" spans="53:53" x14ac:dyDescent="0.3">
      <c r="BA47424" s="2"/>
    </row>
    <row r="47425" spans="53:53" x14ac:dyDescent="0.3">
      <c r="BA47425" s="2"/>
    </row>
    <row r="47426" spans="53:53" x14ac:dyDescent="0.3">
      <c r="BA47426" s="2"/>
    </row>
    <row r="47427" spans="53:53" x14ac:dyDescent="0.3">
      <c r="BA47427" s="2"/>
    </row>
    <row r="47428" spans="53:53" x14ac:dyDescent="0.3">
      <c r="BA47428" s="2"/>
    </row>
    <row r="47429" spans="53:53" x14ac:dyDescent="0.3">
      <c r="BA47429" s="2"/>
    </row>
    <row r="47430" spans="53:53" x14ac:dyDescent="0.3">
      <c r="BA47430" s="2"/>
    </row>
    <row r="47431" spans="53:53" x14ac:dyDescent="0.3">
      <c r="BA47431" s="2"/>
    </row>
    <row r="47432" spans="53:53" x14ac:dyDescent="0.3">
      <c r="BA47432" s="2"/>
    </row>
    <row r="47433" spans="53:53" x14ac:dyDescent="0.3">
      <c r="BA47433" s="2"/>
    </row>
    <row r="47434" spans="53:53" x14ac:dyDescent="0.3">
      <c r="BA47434" s="2"/>
    </row>
    <row r="47435" spans="53:53" x14ac:dyDescent="0.3">
      <c r="BA47435" s="2"/>
    </row>
    <row r="47436" spans="53:53" x14ac:dyDescent="0.3">
      <c r="BA47436" s="2"/>
    </row>
    <row r="47437" spans="53:53" x14ac:dyDescent="0.3">
      <c r="BA47437" s="2"/>
    </row>
    <row r="47438" spans="53:53" x14ac:dyDescent="0.3">
      <c r="BA47438" s="2"/>
    </row>
    <row r="47439" spans="53:53" x14ac:dyDescent="0.3">
      <c r="BA47439" s="2"/>
    </row>
    <row r="47440" spans="53:53" x14ac:dyDescent="0.3">
      <c r="BA47440" s="2"/>
    </row>
    <row r="47441" spans="53:53" x14ac:dyDescent="0.3">
      <c r="BA47441" s="2"/>
    </row>
    <row r="47442" spans="53:53" x14ac:dyDescent="0.3">
      <c r="BA47442" s="2"/>
    </row>
    <row r="47443" spans="53:53" x14ac:dyDescent="0.3">
      <c r="BA47443" s="2"/>
    </row>
    <row r="47444" spans="53:53" x14ac:dyDescent="0.3">
      <c r="BA47444" s="2"/>
    </row>
    <row r="47445" spans="53:53" x14ac:dyDescent="0.3">
      <c r="BA47445" s="2"/>
    </row>
    <row r="47446" spans="53:53" x14ac:dyDescent="0.3">
      <c r="BA47446" s="2"/>
    </row>
    <row r="47447" spans="53:53" x14ac:dyDescent="0.3">
      <c r="BA47447" s="2"/>
    </row>
    <row r="47448" spans="53:53" x14ac:dyDescent="0.3">
      <c r="BA47448" s="2"/>
    </row>
    <row r="47449" spans="53:53" x14ac:dyDescent="0.3">
      <c r="BA47449" s="2"/>
    </row>
    <row r="47450" spans="53:53" x14ac:dyDescent="0.3">
      <c r="BA47450" s="2"/>
    </row>
    <row r="47451" spans="53:53" x14ac:dyDescent="0.3">
      <c r="BA47451" s="2"/>
    </row>
    <row r="47452" spans="53:53" x14ac:dyDescent="0.3">
      <c r="BA47452" s="2"/>
    </row>
    <row r="47453" spans="53:53" x14ac:dyDescent="0.3">
      <c r="BA47453" s="2"/>
    </row>
    <row r="47454" spans="53:53" x14ac:dyDescent="0.3">
      <c r="BA47454" s="2"/>
    </row>
    <row r="47455" spans="53:53" x14ac:dyDescent="0.3">
      <c r="BA47455" s="2"/>
    </row>
    <row r="47456" spans="53:53" x14ac:dyDescent="0.3">
      <c r="BA47456" s="2"/>
    </row>
    <row r="47457" spans="53:53" x14ac:dyDescent="0.3">
      <c r="BA47457" s="2"/>
    </row>
    <row r="47458" spans="53:53" x14ac:dyDescent="0.3">
      <c r="BA47458" s="2"/>
    </row>
    <row r="47459" spans="53:53" x14ac:dyDescent="0.3">
      <c r="BA47459" s="2"/>
    </row>
    <row r="47460" spans="53:53" x14ac:dyDescent="0.3">
      <c r="BA47460" s="2"/>
    </row>
    <row r="47461" spans="53:53" x14ac:dyDescent="0.3">
      <c r="BA47461" s="2"/>
    </row>
    <row r="47462" spans="53:53" x14ac:dyDescent="0.3">
      <c r="BA47462" s="2"/>
    </row>
    <row r="47463" spans="53:53" x14ac:dyDescent="0.3">
      <c r="BA47463" s="2"/>
    </row>
    <row r="47464" spans="53:53" x14ac:dyDescent="0.3">
      <c r="BA47464" s="2"/>
    </row>
    <row r="47465" spans="53:53" x14ac:dyDescent="0.3">
      <c r="BA47465" s="2"/>
    </row>
    <row r="47466" spans="53:53" x14ac:dyDescent="0.3">
      <c r="BA47466" s="2"/>
    </row>
    <row r="47467" spans="53:53" x14ac:dyDescent="0.3">
      <c r="BA47467" s="2"/>
    </row>
    <row r="47468" spans="53:53" x14ac:dyDescent="0.3">
      <c r="BA47468" s="2"/>
    </row>
    <row r="47469" spans="53:53" x14ac:dyDescent="0.3">
      <c r="BA47469" s="2"/>
    </row>
    <row r="47470" spans="53:53" x14ac:dyDescent="0.3">
      <c r="BA47470" s="2"/>
    </row>
    <row r="47471" spans="53:53" x14ac:dyDescent="0.3">
      <c r="BA47471" s="2"/>
    </row>
    <row r="47472" spans="53:53" x14ac:dyDescent="0.3">
      <c r="BA47472" s="2"/>
    </row>
    <row r="47473" spans="53:53" x14ac:dyDescent="0.3">
      <c r="BA47473" s="2"/>
    </row>
    <row r="47474" spans="53:53" x14ac:dyDescent="0.3">
      <c r="BA47474" s="2"/>
    </row>
    <row r="47475" spans="53:53" x14ac:dyDescent="0.3">
      <c r="BA47475" s="2"/>
    </row>
    <row r="47476" spans="53:53" x14ac:dyDescent="0.3">
      <c r="BA47476" s="2"/>
    </row>
    <row r="47477" spans="53:53" x14ac:dyDescent="0.3">
      <c r="BA47477" s="2"/>
    </row>
    <row r="47478" spans="53:53" x14ac:dyDescent="0.3">
      <c r="BA47478" s="2"/>
    </row>
    <row r="47479" spans="53:53" x14ac:dyDescent="0.3">
      <c r="BA47479" s="2"/>
    </row>
    <row r="47480" spans="53:53" x14ac:dyDescent="0.3">
      <c r="BA47480" s="2"/>
    </row>
    <row r="47481" spans="53:53" x14ac:dyDescent="0.3">
      <c r="BA47481" s="2"/>
    </row>
    <row r="47482" spans="53:53" x14ac:dyDescent="0.3">
      <c r="BA47482" s="2"/>
    </row>
    <row r="47483" spans="53:53" x14ac:dyDescent="0.3">
      <c r="BA47483" s="2"/>
    </row>
    <row r="47484" spans="53:53" x14ac:dyDescent="0.3">
      <c r="BA47484" s="2"/>
    </row>
    <row r="47485" spans="53:53" x14ac:dyDescent="0.3">
      <c r="BA47485" s="2"/>
    </row>
    <row r="47486" spans="53:53" x14ac:dyDescent="0.3">
      <c r="BA47486" s="2"/>
    </row>
    <row r="47487" spans="53:53" x14ac:dyDescent="0.3">
      <c r="BA47487" s="2"/>
    </row>
    <row r="47488" spans="53:53" x14ac:dyDescent="0.3">
      <c r="BA47488" s="2"/>
    </row>
    <row r="47489" spans="53:53" x14ac:dyDescent="0.3">
      <c r="BA47489" s="2"/>
    </row>
    <row r="47490" spans="53:53" x14ac:dyDescent="0.3">
      <c r="BA47490" s="2"/>
    </row>
    <row r="47491" spans="53:53" x14ac:dyDescent="0.3">
      <c r="BA47491" s="2"/>
    </row>
    <row r="47492" spans="53:53" x14ac:dyDescent="0.3">
      <c r="BA47492" s="2"/>
    </row>
    <row r="47493" spans="53:53" x14ac:dyDescent="0.3">
      <c r="BA47493" s="2"/>
    </row>
    <row r="47494" spans="53:53" x14ac:dyDescent="0.3">
      <c r="BA47494" s="2"/>
    </row>
    <row r="47495" spans="53:53" x14ac:dyDescent="0.3">
      <c r="BA47495" s="2"/>
    </row>
    <row r="47496" spans="53:53" x14ac:dyDescent="0.3">
      <c r="BA47496" s="2"/>
    </row>
    <row r="47497" spans="53:53" x14ac:dyDescent="0.3">
      <c r="BA47497" s="2"/>
    </row>
    <row r="47498" spans="53:53" x14ac:dyDescent="0.3">
      <c r="BA47498" s="2"/>
    </row>
    <row r="47499" spans="53:53" x14ac:dyDescent="0.3">
      <c r="BA47499" s="2"/>
    </row>
    <row r="47500" spans="53:53" x14ac:dyDescent="0.3">
      <c r="BA47500" s="2"/>
    </row>
    <row r="47501" spans="53:53" x14ac:dyDescent="0.3">
      <c r="BA47501" s="2"/>
    </row>
    <row r="47502" spans="53:53" x14ac:dyDescent="0.3">
      <c r="BA47502" s="2"/>
    </row>
    <row r="47503" spans="53:53" x14ac:dyDescent="0.3">
      <c r="BA47503" s="2"/>
    </row>
    <row r="47504" spans="53:53" x14ac:dyDescent="0.3">
      <c r="BA47504" s="2"/>
    </row>
    <row r="47505" spans="53:53" x14ac:dyDescent="0.3">
      <c r="BA47505" s="2"/>
    </row>
    <row r="47506" spans="53:53" x14ac:dyDescent="0.3">
      <c r="BA47506" s="2"/>
    </row>
    <row r="47507" spans="53:53" x14ac:dyDescent="0.3">
      <c r="BA47507" s="2"/>
    </row>
    <row r="47508" spans="53:53" x14ac:dyDescent="0.3">
      <c r="BA47508" s="2"/>
    </row>
    <row r="47509" spans="53:53" x14ac:dyDescent="0.3">
      <c r="BA47509" s="2"/>
    </row>
    <row r="47510" spans="53:53" x14ac:dyDescent="0.3">
      <c r="BA47510" s="2"/>
    </row>
    <row r="47511" spans="53:53" x14ac:dyDescent="0.3">
      <c r="BA47511" s="2"/>
    </row>
    <row r="47512" spans="53:53" x14ac:dyDescent="0.3">
      <c r="BA47512" s="2"/>
    </row>
    <row r="47513" spans="53:53" x14ac:dyDescent="0.3">
      <c r="BA47513" s="2"/>
    </row>
    <row r="47514" spans="53:53" x14ac:dyDescent="0.3">
      <c r="BA47514" s="2"/>
    </row>
    <row r="47515" spans="53:53" x14ac:dyDescent="0.3">
      <c r="BA47515" s="2"/>
    </row>
    <row r="47516" spans="53:53" x14ac:dyDescent="0.3">
      <c r="BA47516" s="2"/>
    </row>
    <row r="47517" spans="53:53" x14ac:dyDescent="0.3">
      <c r="BA47517" s="2"/>
    </row>
    <row r="47518" spans="53:53" x14ac:dyDescent="0.3">
      <c r="BA47518" s="2"/>
    </row>
    <row r="47519" spans="53:53" x14ac:dyDescent="0.3">
      <c r="BA47519" s="2"/>
    </row>
    <row r="47520" spans="53:53" x14ac:dyDescent="0.3">
      <c r="BA47520" s="2"/>
    </row>
    <row r="47521" spans="53:53" x14ac:dyDescent="0.3">
      <c r="BA47521" s="2"/>
    </row>
    <row r="47522" spans="53:53" x14ac:dyDescent="0.3">
      <c r="BA47522" s="2"/>
    </row>
    <row r="47523" spans="53:53" x14ac:dyDescent="0.3">
      <c r="BA47523" s="2"/>
    </row>
    <row r="47524" spans="53:53" x14ac:dyDescent="0.3">
      <c r="BA47524" s="2"/>
    </row>
    <row r="47525" spans="53:53" x14ac:dyDescent="0.3">
      <c r="BA47525" s="2"/>
    </row>
    <row r="47526" spans="53:53" x14ac:dyDescent="0.3">
      <c r="BA47526" s="2"/>
    </row>
    <row r="47527" spans="53:53" x14ac:dyDescent="0.3">
      <c r="BA47527" s="2"/>
    </row>
    <row r="47528" spans="53:53" x14ac:dyDescent="0.3">
      <c r="BA47528" s="2"/>
    </row>
    <row r="47529" spans="53:53" x14ac:dyDescent="0.3">
      <c r="BA47529" s="2"/>
    </row>
    <row r="47530" spans="53:53" x14ac:dyDescent="0.3">
      <c r="BA47530" s="2"/>
    </row>
    <row r="47531" spans="53:53" x14ac:dyDescent="0.3">
      <c r="BA47531" s="2"/>
    </row>
    <row r="47532" spans="53:53" x14ac:dyDescent="0.3">
      <c r="BA47532" s="2"/>
    </row>
    <row r="47533" spans="53:53" x14ac:dyDescent="0.3">
      <c r="BA47533" s="2"/>
    </row>
    <row r="47534" spans="53:53" x14ac:dyDescent="0.3">
      <c r="BA47534" s="2"/>
    </row>
    <row r="47535" spans="53:53" x14ac:dyDescent="0.3">
      <c r="BA47535" s="2"/>
    </row>
    <row r="47536" spans="53:53" x14ac:dyDescent="0.3">
      <c r="BA47536" s="2"/>
    </row>
    <row r="47537" spans="53:53" x14ac:dyDescent="0.3">
      <c r="BA47537" s="2"/>
    </row>
    <row r="47538" spans="53:53" x14ac:dyDescent="0.3">
      <c r="BA47538" s="2"/>
    </row>
    <row r="47539" spans="53:53" x14ac:dyDescent="0.3">
      <c r="BA47539" s="2"/>
    </row>
    <row r="47540" spans="53:53" x14ac:dyDescent="0.3">
      <c r="BA47540" s="2"/>
    </row>
    <row r="47541" spans="53:53" x14ac:dyDescent="0.3">
      <c r="BA47541" s="2"/>
    </row>
    <row r="47542" spans="53:53" x14ac:dyDescent="0.3">
      <c r="BA47542" s="2"/>
    </row>
    <row r="47543" spans="53:53" x14ac:dyDescent="0.3">
      <c r="BA47543" s="2"/>
    </row>
    <row r="47544" spans="53:53" x14ac:dyDescent="0.3">
      <c r="BA47544" s="2"/>
    </row>
    <row r="47545" spans="53:53" x14ac:dyDescent="0.3">
      <c r="BA47545" s="2"/>
    </row>
    <row r="47546" spans="53:53" x14ac:dyDescent="0.3">
      <c r="BA47546" s="2"/>
    </row>
    <row r="47547" spans="53:53" x14ac:dyDescent="0.3">
      <c r="BA47547" s="2"/>
    </row>
    <row r="47548" spans="53:53" x14ac:dyDescent="0.3">
      <c r="BA47548" s="2"/>
    </row>
    <row r="47549" spans="53:53" x14ac:dyDescent="0.3">
      <c r="BA47549" s="2"/>
    </row>
    <row r="47550" spans="53:53" x14ac:dyDescent="0.3">
      <c r="BA47550" s="2"/>
    </row>
    <row r="47551" spans="53:53" x14ac:dyDescent="0.3">
      <c r="BA47551" s="2"/>
    </row>
    <row r="47552" spans="53:53" x14ac:dyDescent="0.3">
      <c r="BA47552" s="2"/>
    </row>
    <row r="47553" spans="53:53" x14ac:dyDescent="0.3">
      <c r="BA47553" s="2"/>
    </row>
    <row r="47554" spans="53:53" x14ac:dyDescent="0.3">
      <c r="BA47554" s="2"/>
    </row>
    <row r="47555" spans="53:53" x14ac:dyDescent="0.3">
      <c r="BA47555" s="2"/>
    </row>
    <row r="47556" spans="53:53" x14ac:dyDescent="0.3">
      <c r="BA47556" s="2"/>
    </row>
    <row r="47557" spans="53:53" x14ac:dyDescent="0.3">
      <c r="BA47557" s="2"/>
    </row>
    <row r="47558" spans="53:53" x14ac:dyDescent="0.3">
      <c r="BA47558" s="2"/>
    </row>
    <row r="47559" spans="53:53" x14ac:dyDescent="0.3">
      <c r="BA47559" s="2"/>
    </row>
    <row r="47560" spans="53:53" x14ac:dyDescent="0.3">
      <c r="BA47560" s="2"/>
    </row>
    <row r="47561" spans="53:53" x14ac:dyDescent="0.3">
      <c r="BA47561" s="2"/>
    </row>
    <row r="47562" spans="53:53" x14ac:dyDescent="0.3">
      <c r="BA47562" s="2"/>
    </row>
    <row r="47563" spans="53:53" x14ac:dyDescent="0.3">
      <c r="BA47563" s="2"/>
    </row>
    <row r="47564" spans="53:53" x14ac:dyDescent="0.3">
      <c r="BA47564" s="2"/>
    </row>
    <row r="47565" spans="53:53" x14ac:dyDescent="0.3">
      <c r="BA47565" s="2"/>
    </row>
    <row r="47566" spans="53:53" x14ac:dyDescent="0.3">
      <c r="BA47566" s="2"/>
    </row>
    <row r="47567" spans="53:53" x14ac:dyDescent="0.3">
      <c r="BA47567" s="2"/>
    </row>
    <row r="47568" spans="53:53" x14ac:dyDescent="0.3">
      <c r="BA47568" s="2"/>
    </row>
    <row r="47569" spans="53:53" x14ac:dyDescent="0.3">
      <c r="BA47569" s="2"/>
    </row>
    <row r="47570" spans="53:53" x14ac:dyDescent="0.3">
      <c r="BA47570" s="2"/>
    </row>
    <row r="47571" spans="53:53" x14ac:dyDescent="0.3">
      <c r="BA47571" s="2"/>
    </row>
    <row r="47572" spans="53:53" x14ac:dyDescent="0.3">
      <c r="BA47572" s="2"/>
    </row>
    <row r="47573" spans="53:53" x14ac:dyDescent="0.3">
      <c r="BA47573" s="2"/>
    </row>
    <row r="47574" spans="53:53" x14ac:dyDescent="0.3">
      <c r="BA47574" s="2"/>
    </row>
    <row r="47575" spans="53:53" x14ac:dyDescent="0.3">
      <c r="BA47575" s="2"/>
    </row>
    <row r="47576" spans="53:53" x14ac:dyDescent="0.3">
      <c r="BA47576" s="2"/>
    </row>
    <row r="47577" spans="53:53" x14ac:dyDescent="0.3">
      <c r="BA47577" s="2"/>
    </row>
    <row r="47578" spans="53:53" x14ac:dyDescent="0.3">
      <c r="BA47578" s="2"/>
    </row>
    <row r="47579" spans="53:53" x14ac:dyDescent="0.3">
      <c r="BA47579" s="2"/>
    </row>
    <row r="47580" spans="53:53" x14ac:dyDescent="0.3">
      <c r="BA47580" s="2"/>
    </row>
    <row r="47581" spans="53:53" x14ac:dyDescent="0.3">
      <c r="BA47581" s="2"/>
    </row>
    <row r="47582" spans="53:53" x14ac:dyDescent="0.3">
      <c r="BA47582" s="2"/>
    </row>
    <row r="47583" spans="53:53" x14ac:dyDescent="0.3">
      <c r="BA47583" s="2"/>
    </row>
    <row r="47584" spans="53:53" x14ac:dyDescent="0.3">
      <c r="BA47584" s="2"/>
    </row>
    <row r="47585" spans="53:53" x14ac:dyDescent="0.3">
      <c r="BA47585" s="2"/>
    </row>
    <row r="47586" spans="53:53" x14ac:dyDescent="0.3">
      <c r="BA47586" s="2"/>
    </row>
    <row r="47587" spans="53:53" x14ac:dyDescent="0.3">
      <c r="BA47587" s="2"/>
    </row>
    <row r="47588" spans="53:53" x14ac:dyDescent="0.3">
      <c r="BA47588" s="2"/>
    </row>
    <row r="47589" spans="53:53" x14ac:dyDescent="0.3">
      <c r="BA47589" s="2"/>
    </row>
    <row r="47590" spans="53:53" x14ac:dyDescent="0.3">
      <c r="BA47590" s="2"/>
    </row>
    <row r="47591" spans="53:53" x14ac:dyDescent="0.3">
      <c r="BA47591" s="2"/>
    </row>
    <row r="47592" spans="53:53" x14ac:dyDescent="0.3">
      <c r="BA47592" s="2"/>
    </row>
    <row r="47593" spans="53:53" x14ac:dyDescent="0.3">
      <c r="BA47593" s="2"/>
    </row>
    <row r="47594" spans="53:53" x14ac:dyDescent="0.3">
      <c r="BA47594" s="2"/>
    </row>
    <row r="47595" spans="53:53" x14ac:dyDescent="0.3">
      <c r="BA47595" s="2"/>
    </row>
    <row r="47596" spans="53:53" x14ac:dyDescent="0.3">
      <c r="BA47596" s="2"/>
    </row>
    <row r="47597" spans="53:53" x14ac:dyDescent="0.3">
      <c r="BA47597" s="2"/>
    </row>
    <row r="47598" spans="53:53" x14ac:dyDescent="0.3">
      <c r="BA47598" s="2"/>
    </row>
    <row r="47599" spans="53:53" x14ac:dyDescent="0.3">
      <c r="BA47599" s="2"/>
    </row>
    <row r="47600" spans="53:53" x14ac:dyDescent="0.3">
      <c r="BA47600" s="2"/>
    </row>
    <row r="47601" spans="53:53" x14ac:dyDescent="0.3">
      <c r="BA47601" s="2"/>
    </row>
    <row r="47602" spans="53:53" x14ac:dyDescent="0.3">
      <c r="BA47602" s="2"/>
    </row>
    <row r="47603" spans="53:53" x14ac:dyDescent="0.3">
      <c r="BA47603" s="2"/>
    </row>
    <row r="47604" spans="53:53" x14ac:dyDescent="0.3">
      <c r="BA47604" s="2"/>
    </row>
    <row r="47605" spans="53:53" x14ac:dyDescent="0.3">
      <c r="BA47605" s="2"/>
    </row>
    <row r="47606" spans="53:53" x14ac:dyDescent="0.3">
      <c r="BA47606" s="2"/>
    </row>
    <row r="47607" spans="53:53" x14ac:dyDescent="0.3">
      <c r="BA47607" s="2"/>
    </row>
    <row r="47608" spans="53:53" x14ac:dyDescent="0.3">
      <c r="BA47608" s="2"/>
    </row>
    <row r="47609" spans="53:53" x14ac:dyDescent="0.3">
      <c r="BA47609" s="2"/>
    </row>
    <row r="47610" spans="53:53" x14ac:dyDescent="0.3">
      <c r="BA47610" s="2"/>
    </row>
    <row r="47611" spans="53:53" x14ac:dyDescent="0.3">
      <c r="BA47611" s="2"/>
    </row>
    <row r="47612" spans="53:53" x14ac:dyDescent="0.3">
      <c r="BA47612" s="2"/>
    </row>
    <row r="47613" spans="53:53" x14ac:dyDescent="0.3">
      <c r="BA47613" s="2"/>
    </row>
    <row r="47614" spans="53:53" x14ac:dyDescent="0.3">
      <c r="BA47614" s="2"/>
    </row>
    <row r="47615" spans="53:53" x14ac:dyDescent="0.3">
      <c r="BA47615" s="2"/>
    </row>
    <row r="47616" spans="53:53" x14ac:dyDescent="0.3">
      <c r="BA47616" s="2"/>
    </row>
    <row r="47617" spans="53:53" x14ac:dyDescent="0.3">
      <c r="BA47617" s="2"/>
    </row>
    <row r="47618" spans="53:53" x14ac:dyDescent="0.3">
      <c r="BA47618" s="2"/>
    </row>
    <row r="47619" spans="53:53" x14ac:dyDescent="0.3">
      <c r="BA47619" s="2"/>
    </row>
    <row r="47620" spans="53:53" x14ac:dyDescent="0.3">
      <c r="BA47620" s="2"/>
    </row>
    <row r="47621" spans="53:53" x14ac:dyDescent="0.3">
      <c r="BA47621" s="2"/>
    </row>
    <row r="47622" spans="53:53" x14ac:dyDescent="0.3">
      <c r="BA47622" s="2"/>
    </row>
    <row r="47623" spans="53:53" x14ac:dyDescent="0.3">
      <c r="BA47623" s="2"/>
    </row>
    <row r="47624" spans="53:53" x14ac:dyDescent="0.3">
      <c r="BA47624" s="2"/>
    </row>
    <row r="47625" spans="53:53" x14ac:dyDescent="0.3">
      <c r="BA47625" s="2"/>
    </row>
    <row r="47626" spans="53:53" x14ac:dyDescent="0.3">
      <c r="BA47626" s="2"/>
    </row>
    <row r="47627" spans="53:53" x14ac:dyDescent="0.3">
      <c r="BA47627" s="2"/>
    </row>
    <row r="47628" spans="53:53" x14ac:dyDescent="0.3">
      <c r="BA47628" s="2"/>
    </row>
    <row r="47629" spans="53:53" x14ac:dyDescent="0.3">
      <c r="BA47629" s="2"/>
    </row>
    <row r="47630" spans="53:53" x14ac:dyDescent="0.3">
      <c r="BA47630" s="2"/>
    </row>
    <row r="47631" spans="53:53" x14ac:dyDescent="0.3">
      <c r="BA47631" s="2"/>
    </row>
    <row r="47632" spans="53:53" x14ac:dyDescent="0.3">
      <c r="BA47632" s="2"/>
    </row>
    <row r="47633" spans="53:53" x14ac:dyDescent="0.3">
      <c r="BA47633" s="2"/>
    </row>
    <row r="47634" spans="53:53" x14ac:dyDescent="0.3">
      <c r="BA47634" s="2"/>
    </row>
    <row r="47635" spans="53:53" x14ac:dyDescent="0.3">
      <c r="BA47635" s="2"/>
    </row>
    <row r="47636" spans="53:53" x14ac:dyDescent="0.3">
      <c r="BA47636" s="2"/>
    </row>
    <row r="47637" spans="53:53" x14ac:dyDescent="0.3">
      <c r="BA47637" s="2"/>
    </row>
    <row r="47638" spans="53:53" x14ac:dyDescent="0.3">
      <c r="BA47638" s="2"/>
    </row>
    <row r="47639" spans="53:53" x14ac:dyDescent="0.3">
      <c r="BA47639" s="2"/>
    </row>
    <row r="47640" spans="53:53" x14ac:dyDescent="0.3">
      <c r="BA47640" s="2"/>
    </row>
    <row r="47641" spans="53:53" x14ac:dyDescent="0.3">
      <c r="BA47641" s="2"/>
    </row>
    <row r="47642" spans="53:53" x14ac:dyDescent="0.3">
      <c r="BA47642" s="2"/>
    </row>
    <row r="47643" spans="53:53" x14ac:dyDescent="0.3">
      <c r="BA47643" s="2"/>
    </row>
    <row r="47644" spans="53:53" x14ac:dyDescent="0.3">
      <c r="BA47644" s="2"/>
    </row>
    <row r="47645" spans="53:53" x14ac:dyDescent="0.3">
      <c r="BA47645" s="2"/>
    </row>
    <row r="47646" spans="53:53" x14ac:dyDescent="0.3">
      <c r="BA47646" s="2"/>
    </row>
    <row r="47647" spans="53:53" x14ac:dyDescent="0.3">
      <c r="BA47647" s="2"/>
    </row>
    <row r="47648" spans="53:53" x14ac:dyDescent="0.3">
      <c r="BA47648" s="2"/>
    </row>
    <row r="47649" spans="53:53" x14ac:dyDescent="0.3">
      <c r="BA47649" s="2"/>
    </row>
    <row r="47650" spans="53:53" x14ac:dyDescent="0.3">
      <c r="BA47650" s="2"/>
    </row>
    <row r="47651" spans="53:53" x14ac:dyDescent="0.3">
      <c r="BA47651" s="2"/>
    </row>
    <row r="47652" spans="53:53" x14ac:dyDescent="0.3">
      <c r="BA47652" s="2"/>
    </row>
    <row r="47653" spans="53:53" x14ac:dyDescent="0.3">
      <c r="BA47653" s="2"/>
    </row>
    <row r="47654" spans="53:53" x14ac:dyDescent="0.3">
      <c r="BA47654" s="2"/>
    </row>
    <row r="47655" spans="53:53" x14ac:dyDescent="0.3">
      <c r="BA47655" s="2"/>
    </row>
    <row r="47656" spans="53:53" x14ac:dyDescent="0.3">
      <c r="BA47656" s="2"/>
    </row>
    <row r="47657" spans="53:53" x14ac:dyDescent="0.3">
      <c r="BA47657" s="2"/>
    </row>
    <row r="47658" spans="53:53" x14ac:dyDescent="0.3">
      <c r="BA47658" s="2"/>
    </row>
    <row r="47659" spans="53:53" x14ac:dyDescent="0.3">
      <c r="BA47659" s="2"/>
    </row>
    <row r="47660" spans="53:53" x14ac:dyDescent="0.3">
      <c r="BA47660" s="2"/>
    </row>
    <row r="47661" spans="53:53" x14ac:dyDescent="0.3">
      <c r="BA47661" s="2"/>
    </row>
    <row r="47662" spans="53:53" x14ac:dyDescent="0.3">
      <c r="BA47662" s="2"/>
    </row>
    <row r="47663" spans="53:53" x14ac:dyDescent="0.3">
      <c r="BA47663" s="2"/>
    </row>
    <row r="47664" spans="53:53" x14ac:dyDescent="0.3">
      <c r="BA47664" s="2"/>
    </row>
    <row r="47665" spans="53:53" x14ac:dyDescent="0.3">
      <c r="BA47665" s="2"/>
    </row>
    <row r="47666" spans="53:53" x14ac:dyDescent="0.3">
      <c r="BA47666" s="2"/>
    </row>
    <row r="47667" spans="53:53" x14ac:dyDescent="0.3">
      <c r="BA47667" s="2"/>
    </row>
    <row r="47668" spans="53:53" x14ac:dyDescent="0.3">
      <c r="BA47668" s="2"/>
    </row>
    <row r="47669" spans="53:53" x14ac:dyDescent="0.3">
      <c r="BA47669" s="2"/>
    </row>
    <row r="47670" spans="53:53" x14ac:dyDescent="0.3">
      <c r="BA47670" s="2"/>
    </row>
    <row r="47671" spans="53:53" x14ac:dyDescent="0.3">
      <c r="BA47671" s="2"/>
    </row>
    <row r="47672" spans="53:53" x14ac:dyDescent="0.3">
      <c r="BA47672" s="2"/>
    </row>
    <row r="47673" spans="53:53" x14ac:dyDescent="0.3">
      <c r="BA47673" s="2"/>
    </row>
    <row r="47674" spans="53:53" x14ac:dyDescent="0.3">
      <c r="BA47674" s="2"/>
    </row>
    <row r="47675" spans="53:53" x14ac:dyDescent="0.3">
      <c r="BA47675" s="2"/>
    </row>
    <row r="47676" spans="53:53" x14ac:dyDescent="0.3">
      <c r="BA47676" s="2"/>
    </row>
    <row r="47677" spans="53:53" x14ac:dyDescent="0.3">
      <c r="BA47677" s="2"/>
    </row>
    <row r="47678" spans="53:53" x14ac:dyDescent="0.3">
      <c r="BA47678" s="2"/>
    </row>
    <row r="47679" spans="53:53" x14ac:dyDescent="0.3">
      <c r="BA47679" s="2"/>
    </row>
    <row r="47680" spans="53:53" x14ac:dyDescent="0.3">
      <c r="BA47680" s="2"/>
    </row>
    <row r="47681" spans="53:53" x14ac:dyDescent="0.3">
      <c r="BA47681" s="2"/>
    </row>
    <row r="47682" spans="53:53" x14ac:dyDescent="0.3">
      <c r="BA47682" s="2"/>
    </row>
    <row r="47683" spans="53:53" x14ac:dyDescent="0.3">
      <c r="BA47683" s="2"/>
    </row>
    <row r="47684" spans="53:53" x14ac:dyDescent="0.3">
      <c r="BA47684" s="2"/>
    </row>
    <row r="47685" spans="53:53" x14ac:dyDescent="0.3">
      <c r="BA47685" s="2"/>
    </row>
    <row r="47686" spans="53:53" x14ac:dyDescent="0.3">
      <c r="BA47686" s="2"/>
    </row>
    <row r="47687" spans="53:53" x14ac:dyDescent="0.3">
      <c r="BA47687" s="2"/>
    </row>
    <row r="47688" spans="53:53" x14ac:dyDescent="0.3">
      <c r="BA47688" s="2"/>
    </row>
    <row r="47689" spans="53:53" x14ac:dyDescent="0.3">
      <c r="BA47689" s="2"/>
    </row>
    <row r="47690" spans="53:53" x14ac:dyDescent="0.3">
      <c r="BA47690" s="2"/>
    </row>
    <row r="47691" spans="53:53" x14ac:dyDescent="0.3">
      <c r="BA47691" s="2"/>
    </row>
    <row r="47692" spans="53:53" x14ac:dyDescent="0.3">
      <c r="BA47692" s="2"/>
    </row>
    <row r="47693" spans="53:53" x14ac:dyDescent="0.3">
      <c r="BA47693" s="2"/>
    </row>
    <row r="47694" spans="53:53" x14ac:dyDescent="0.3">
      <c r="BA47694" s="2"/>
    </row>
    <row r="47695" spans="53:53" x14ac:dyDescent="0.3">
      <c r="BA47695" s="2"/>
    </row>
    <row r="47696" spans="53:53" x14ac:dyDescent="0.3">
      <c r="BA47696" s="2"/>
    </row>
    <row r="47697" spans="53:53" x14ac:dyDescent="0.3">
      <c r="BA47697" s="2"/>
    </row>
    <row r="47698" spans="53:53" x14ac:dyDescent="0.3">
      <c r="BA47698" s="2"/>
    </row>
    <row r="47699" spans="53:53" x14ac:dyDescent="0.3">
      <c r="BA47699" s="2"/>
    </row>
    <row r="47700" spans="53:53" x14ac:dyDescent="0.3">
      <c r="BA47700" s="2"/>
    </row>
    <row r="47701" spans="53:53" x14ac:dyDescent="0.3">
      <c r="BA47701" s="2"/>
    </row>
    <row r="47702" spans="53:53" x14ac:dyDescent="0.3">
      <c r="BA47702" s="2"/>
    </row>
    <row r="47703" spans="53:53" x14ac:dyDescent="0.3">
      <c r="BA47703" s="2"/>
    </row>
    <row r="47704" spans="53:53" x14ac:dyDescent="0.3">
      <c r="BA47704" s="2"/>
    </row>
    <row r="47705" spans="53:53" x14ac:dyDescent="0.3">
      <c r="BA47705" s="2"/>
    </row>
    <row r="47706" spans="53:53" x14ac:dyDescent="0.3">
      <c r="BA47706" s="2"/>
    </row>
    <row r="47707" spans="53:53" x14ac:dyDescent="0.3">
      <c r="BA47707" s="2"/>
    </row>
    <row r="47708" spans="53:53" x14ac:dyDescent="0.3">
      <c r="BA47708" s="2"/>
    </row>
    <row r="47709" spans="53:53" x14ac:dyDescent="0.3">
      <c r="BA47709" s="2"/>
    </row>
    <row r="47710" spans="53:53" x14ac:dyDescent="0.3">
      <c r="BA47710" s="2"/>
    </row>
    <row r="47711" spans="53:53" x14ac:dyDescent="0.3">
      <c r="BA47711" s="2"/>
    </row>
    <row r="47712" spans="53:53" x14ac:dyDescent="0.3">
      <c r="BA47712" s="2"/>
    </row>
    <row r="47713" spans="53:53" x14ac:dyDescent="0.3">
      <c r="BA47713" s="2"/>
    </row>
    <row r="47714" spans="53:53" x14ac:dyDescent="0.3">
      <c r="BA47714" s="2"/>
    </row>
    <row r="47715" spans="53:53" x14ac:dyDescent="0.3">
      <c r="BA47715" s="2"/>
    </row>
    <row r="47716" spans="53:53" x14ac:dyDescent="0.3">
      <c r="BA47716" s="2"/>
    </row>
    <row r="47717" spans="53:53" x14ac:dyDescent="0.3">
      <c r="BA47717" s="2"/>
    </row>
    <row r="47718" spans="53:53" x14ac:dyDescent="0.3">
      <c r="BA47718" s="2"/>
    </row>
    <row r="47719" spans="53:53" x14ac:dyDescent="0.3">
      <c r="BA47719" s="2"/>
    </row>
    <row r="47720" spans="53:53" x14ac:dyDescent="0.3">
      <c r="BA47720" s="2"/>
    </row>
    <row r="47721" spans="53:53" x14ac:dyDescent="0.3">
      <c r="BA47721" s="2"/>
    </row>
    <row r="47722" spans="53:53" x14ac:dyDescent="0.3">
      <c r="BA47722" s="2"/>
    </row>
    <row r="47723" spans="53:53" x14ac:dyDescent="0.3">
      <c r="BA47723" s="2"/>
    </row>
    <row r="47724" spans="53:53" x14ac:dyDescent="0.3">
      <c r="BA47724" s="2"/>
    </row>
    <row r="47725" spans="53:53" x14ac:dyDescent="0.3">
      <c r="BA47725" s="2"/>
    </row>
    <row r="47726" spans="53:53" x14ac:dyDescent="0.3">
      <c r="BA47726" s="2"/>
    </row>
    <row r="47727" spans="53:53" x14ac:dyDescent="0.3">
      <c r="BA47727" s="2"/>
    </row>
    <row r="47728" spans="53:53" x14ac:dyDescent="0.3">
      <c r="BA47728" s="2"/>
    </row>
    <row r="47729" spans="53:53" x14ac:dyDescent="0.3">
      <c r="BA47729" s="2"/>
    </row>
    <row r="47730" spans="53:53" x14ac:dyDescent="0.3">
      <c r="BA47730" s="2"/>
    </row>
    <row r="47731" spans="53:53" x14ac:dyDescent="0.3">
      <c r="BA47731" s="2"/>
    </row>
    <row r="47732" spans="53:53" x14ac:dyDescent="0.3">
      <c r="BA47732" s="2"/>
    </row>
    <row r="47733" spans="53:53" x14ac:dyDescent="0.3">
      <c r="BA47733" s="2"/>
    </row>
    <row r="47734" spans="53:53" x14ac:dyDescent="0.3">
      <c r="BA47734" s="2"/>
    </row>
    <row r="47735" spans="53:53" x14ac:dyDescent="0.3">
      <c r="BA47735" s="2"/>
    </row>
    <row r="47736" spans="53:53" x14ac:dyDescent="0.3">
      <c r="BA47736" s="2"/>
    </row>
    <row r="47737" spans="53:53" x14ac:dyDescent="0.3">
      <c r="BA47737" s="2"/>
    </row>
    <row r="47738" spans="53:53" x14ac:dyDescent="0.3">
      <c r="BA47738" s="2"/>
    </row>
    <row r="47739" spans="53:53" x14ac:dyDescent="0.3">
      <c r="BA47739" s="2"/>
    </row>
    <row r="47740" spans="53:53" x14ac:dyDescent="0.3">
      <c r="BA47740" s="2"/>
    </row>
    <row r="47741" spans="53:53" x14ac:dyDescent="0.3">
      <c r="BA47741" s="2"/>
    </row>
    <row r="47742" spans="53:53" x14ac:dyDescent="0.3">
      <c r="BA47742" s="2"/>
    </row>
    <row r="47743" spans="53:53" x14ac:dyDescent="0.3">
      <c r="BA47743" s="2"/>
    </row>
    <row r="47744" spans="53:53" x14ac:dyDescent="0.3">
      <c r="BA47744" s="2"/>
    </row>
    <row r="47745" spans="53:53" x14ac:dyDescent="0.3">
      <c r="BA47745" s="2"/>
    </row>
    <row r="47746" spans="53:53" x14ac:dyDescent="0.3">
      <c r="BA47746" s="2"/>
    </row>
    <row r="47747" spans="53:53" x14ac:dyDescent="0.3">
      <c r="BA47747" s="2"/>
    </row>
    <row r="47748" spans="53:53" x14ac:dyDescent="0.3">
      <c r="BA47748" s="2"/>
    </row>
    <row r="47749" spans="53:53" x14ac:dyDescent="0.3">
      <c r="BA47749" s="2"/>
    </row>
    <row r="47750" spans="53:53" x14ac:dyDescent="0.3">
      <c r="BA47750" s="2"/>
    </row>
    <row r="47751" spans="53:53" x14ac:dyDescent="0.3">
      <c r="BA47751" s="2"/>
    </row>
    <row r="47752" spans="53:53" x14ac:dyDescent="0.3">
      <c r="BA47752" s="2"/>
    </row>
    <row r="47753" spans="53:53" x14ac:dyDescent="0.3">
      <c r="BA47753" s="2"/>
    </row>
    <row r="47754" spans="53:53" x14ac:dyDescent="0.3">
      <c r="BA47754" s="2"/>
    </row>
    <row r="47755" spans="53:53" x14ac:dyDescent="0.3">
      <c r="BA47755" s="2"/>
    </row>
    <row r="47756" spans="53:53" x14ac:dyDescent="0.3">
      <c r="BA47756" s="2"/>
    </row>
    <row r="47757" spans="53:53" x14ac:dyDescent="0.3">
      <c r="BA47757" s="2"/>
    </row>
    <row r="47758" spans="53:53" x14ac:dyDescent="0.3">
      <c r="BA47758" s="2"/>
    </row>
    <row r="47759" spans="53:53" x14ac:dyDescent="0.3">
      <c r="BA47759" s="2"/>
    </row>
    <row r="47760" spans="53:53" x14ac:dyDescent="0.3">
      <c r="BA47760" s="2"/>
    </row>
    <row r="47761" spans="53:53" x14ac:dyDescent="0.3">
      <c r="BA47761" s="2"/>
    </row>
    <row r="47762" spans="53:53" x14ac:dyDescent="0.3">
      <c r="BA47762" s="2"/>
    </row>
    <row r="47763" spans="53:53" x14ac:dyDescent="0.3">
      <c r="BA47763" s="2"/>
    </row>
    <row r="47764" spans="53:53" x14ac:dyDescent="0.3">
      <c r="BA47764" s="2"/>
    </row>
    <row r="47765" spans="53:53" x14ac:dyDescent="0.3">
      <c r="BA47765" s="2"/>
    </row>
    <row r="47766" spans="53:53" x14ac:dyDescent="0.3">
      <c r="BA47766" s="2"/>
    </row>
    <row r="47767" spans="53:53" x14ac:dyDescent="0.3">
      <c r="BA47767" s="2"/>
    </row>
    <row r="47768" spans="53:53" x14ac:dyDescent="0.3">
      <c r="BA47768" s="2"/>
    </row>
    <row r="47769" spans="53:53" x14ac:dyDescent="0.3">
      <c r="BA47769" s="2"/>
    </row>
    <row r="47770" spans="53:53" x14ac:dyDescent="0.3">
      <c r="BA47770" s="2"/>
    </row>
    <row r="47771" spans="53:53" x14ac:dyDescent="0.3">
      <c r="BA47771" s="2"/>
    </row>
    <row r="47772" spans="53:53" x14ac:dyDescent="0.3">
      <c r="BA47772" s="2"/>
    </row>
    <row r="47773" spans="53:53" x14ac:dyDescent="0.3">
      <c r="BA47773" s="2"/>
    </row>
    <row r="47774" spans="53:53" x14ac:dyDescent="0.3">
      <c r="BA47774" s="2"/>
    </row>
    <row r="47775" spans="53:53" x14ac:dyDescent="0.3">
      <c r="BA47775" s="2"/>
    </row>
    <row r="47776" spans="53:53" x14ac:dyDescent="0.3">
      <c r="BA47776" s="2"/>
    </row>
    <row r="47777" spans="53:53" x14ac:dyDescent="0.3">
      <c r="BA47777" s="2"/>
    </row>
    <row r="47778" spans="53:53" x14ac:dyDescent="0.3">
      <c r="BA47778" s="2"/>
    </row>
    <row r="47779" spans="53:53" x14ac:dyDescent="0.3">
      <c r="BA47779" s="2"/>
    </row>
    <row r="47780" spans="53:53" x14ac:dyDescent="0.3">
      <c r="BA47780" s="2"/>
    </row>
    <row r="47781" spans="53:53" x14ac:dyDescent="0.3">
      <c r="BA47781" s="2"/>
    </row>
    <row r="47782" spans="53:53" x14ac:dyDescent="0.3">
      <c r="BA47782" s="2"/>
    </row>
    <row r="47783" spans="53:53" x14ac:dyDescent="0.3">
      <c r="BA47783" s="2"/>
    </row>
    <row r="47784" spans="53:53" x14ac:dyDescent="0.3">
      <c r="BA47784" s="2"/>
    </row>
    <row r="47785" spans="53:53" x14ac:dyDescent="0.3">
      <c r="BA47785" s="2"/>
    </row>
    <row r="47786" spans="53:53" x14ac:dyDescent="0.3">
      <c r="BA47786" s="2"/>
    </row>
    <row r="47787" spans="53:53" x14ac:dyDescent="0.3">
      <c r="BA47787" s="2"/>
    </row>
    <row r="47788" spans="53:53" x14ac:dyDescent="0.3">
      <c r="BA47788" s="2"/>
    </row>
    <row r="47789" spans="53:53" x14ac:dyDescent="0.3">
      <c r="BA47789" s="2"/>
    </row>
    <row r="47790" spans="53:53" x14ac:dyDescent="0.3">
      <c r="BA47790" s="2"/>
    </row>
    <row r="47791" spans="53:53" x14ac:dyDescent="0.3">
      <c r="BA47791" s="2"/>
    </row>
    <row r="47792" spans="53:53" x14ac:dyDescent="0.3">
      <c r="BA47792" s="2"/>
    </row>
    <row r="47793" spans="53:53" x14ac:dyDescent="0.3">
      <c r="BA47793" s="2"/>
    </row>
    <row r="47794" spans="53:53" x14ac:dyDescent="0.3">
      <c r="BA47794" s="2"/>
    </row>
    <row r="47795" spans="53:53" x14ac:dyDescent="0.3">
      <c r="BA47795" s="2"/>
    </row>
    <row r="47796" spans="53:53" x14ac:dyDescent="0.3">
      <c r="BA47796" s="2"/>
    </row>
    <row r="47797" spans="53:53" x14ac:dyDescent="0.3">
      <c r="BA47797" s="2"/>
    </row>
    <row r="47798" spans="53:53" x14ac:dyDescent="0.3">
      <c r="BA47798" s="2"/>
    </row>
    <row r="47799" spans="53:53" x14ac:dyDescent="0.3">
      <c r="BA47799" s="2"/>
    </row>
    <row r="47800" spans="53:53" x14ac:dyDescent="0.3">
      <c r="BA47800" s="2"/>
    </row>
    <row r="47801" spans="53:53" x14ac:dyDescent="0.3">
      <c r="BA47801" s="2"/>
    </row>
    <row r="47802" spans="53:53" x14ac:dyDescent="0.3">
      <c r="BA47802" s="2"/>
    </row>
    <row r="47803" spans="53:53" x14ac:dyDescent="0.3">
      <c r="BA47803" s="2"/>
    </row>
    <row r="47804" spans="53:53" x14ac:dyDescent="0.3">
      <c r="BA47804" s="2"/>
    </row>
    <row r="47805" spans="53:53" x14ac:dyDescent="0.3">
      <c r="BA47805" s="2"/>
    </row>
    <row r="47806" spans="53:53" x14ac:dyDescent="0.3">
      <c r="BA47806" s="2"/>
    </row>
    <row r="47807" spans="53:53" x14ac:dyDescent="0.3">
      <c r="BA47807" s="2"/>
    </row>
    <row r="47808" spans="53:53" x14ac:dyDescent="0.3">
      <c r="BA47808" s="2"/>
    </row>
    <row r="47809" spans="53:53" x14ac:dyDescent="0.3">
      <c r="BA47809" s="2"/>
    </row>
    <row r="47810" spans="53:53" x14ac:dyDescent="0.3">
      <c r="BA47810" s="2"/>
    </row>
    <row r="47811" spans="53:53" x14ac:dyDescent="0.3">
      <c r="BA47811" s="2"/>
    </row>
    <row r="47812" spans="53:53" x14ac:dyDescent="0.3">
      <c r="BA47812" s="2"/>
    </row>
    <row r="47813" spans="53:53" x14ac:dyDescent="0.3">
      <c r="BA47813" s="2"/>
    </row>
    <row r="47814" spans="53:53" x14ac:dyDescent="0.3">
      <c r="BA47814" s="2"/>
    </row>
    <row r="47815" spans="53:53" x14ac:dyDescent="0.3">
      <c r="BA47815" s="2"/>
    </row>
    <row r="47816" spans="53:53" x14ac:dyDescent="0.3">
      <c r="BA47816" s="2"/>
    </row>
    <row r="47817" spans="53:53" x14ac:dyDescent="0.3">
      <c r="BA47817" s="2"/>
    </row>
    <row r="47818" spans="53:53" x14ac:dyDescent="0.3">
      <c r="BA47818" s="2"/>
    </row>
    <row r="47819" spans="53:53" x14ac:dyDescent="0.3">
      <c r="BA47819" s="2"/>
    </row>
    <row r="47820" spans="53:53" x14ac:dyDescent="0.3">
      <c r="BA47820" s="2"/>
    </row>
    <row r="47821" spans="53:53" x14ac:dyDescent="0.3">
      <c r="BA47821" s="2"/>
    </row>
    <row r="47822" spans="53:53" x14ac:dyDescent="0.3">
      <c r="BA47822" s="2"/>
    </row>
    <row r="47823" spans="53:53" x14ac:dyDescent="0.3">
      <c r="BA47823" s="2"/>
    </row>
    <row r="47824" spans="53:53" x14ac:dyDescent="0.3">
      <c r="BA47824" s="2"/>
    </row>
    <row r="47825" spans="53:53" x14ac:dyDescent="0.3">
      <c r="BA47825" s="2"/>
    </row>
    <row r="47826" spans="53:53" x14ac:dyDescent="0.3">
      <c r="BA47826" s="2"/>
    </row>
    <row r="47827" spans="53:53" x14ac:dyDescent="0.3">
      <c r="BA47827" s="2"/>
    </row>
    <row r="47828" spans="53:53" x14ac:dyDescent="0.3">
      <c r="BA47828" s="2"/>
    </row>
    <row r="47829" spans="53:53" x14ac:dyDescent="0.3">
      <c r="BA47829" s="2"/>
    </row>
    <row r="47830" spans="53:53" x14ac:dyDescent="0.3">
      <c r="BA47830" s="2"/>
    </row>
    <row r="47831" spans="53:53" x14ac:dyDescent="0.3">
      <c r="BA47831" s="2"/>
    </row>
    <row r="47832" spans="53:53" x14ac:dyDescent="0.3">
      <c r="BA47832" s="2"/>
    </row>
    <row r="47833" spans="53:53" x14ac:dyDescent="0.3">
      <c r="BA47833" s="2"/>
    </row>
    <row r="47834" spans="53:53" x14ac:dyDescent="0.3">
      <c r="BA47834" s="2"/>
    </row>
    <row r="47835" spans="53:53" x14ac:dyDescent="0.3">
      <c r="BA47835" s="2"/>
    </row>
    <row r="47836" spans="53:53" x14ac:dyDescent="0.3">
      <c r="BA47836" s="2"/>
    </row>
    <row r="47837" spans="53:53" x14ac:dyDescent="0.3">
      <c r="BA47837" s="2"/>
    </row>
    <row r="47838" spans="53:53" x14ac:dyDescent="0.3">
      <c r="BA47838" s="2"/>
    </row>
    <row r="47839" spans="53:53" x14ac:dyDescent="0.3">
      <c r="BA47839" s="2"/>
    </row>
    <row r="47840" spans="53:53" x14ac:dyDescent="0.3">
      <c r="BA47840" s="2"/>
    </row>
    <row r="47841" spans="53:53" x14ac:dyDescent="0.3">
      <c r="BA47841" s="2"/>
    </row>
    <row r="47842" spans="53:53" x14ac:dyDescent="0.3">
      <c r="BA47842" s="2"/>
    </row>
    <row r="47843" spans="53:53" x14ac:dyDescent="0.3">
      <c r="BA47843" s="2"/>
    </row>
    <row r="47844" spans="53:53" x14ac:dyDescent="0.3">
      <c r="BA47844" s="2"/>
    </row>
    <row r="47845" spans="53:53" x14ac:dyDescent="0.3">
      <c r="BA47845" s="2"/>
    </row>
    <row r="47846" spans="53:53" x14ac:dyDescent="0.3">
      <c r="BA47846" s="2"/>
    </row>
    <row r="47847" spans="53:53" x14ac:dyDescent="0.3">
      <c r="BA47847" s="2"/>
    </row>
    <row r="47848" spans="53:53" x14ac:dyDescent="0.3">
      <c r="BA47848" s="2"/>
    </row>
    <row r="47849" spans="53:53" x14ac:dyDescent="0.3">
      <c r="BA47849" s="2"/>
    </row>
    <row r="47850" spans="53:53" x14ac:dyDescent="0.3">
      <c r="BA47850" s="2"/>
    </row>
    <row r="47851" spans="53:53" x14ac:dyDescent="0.3">
      <c r="BA47851" s="2"/>
    </row>
    <row r="47852" spans="53:53" x14ac:dyDescent="0.3">
      <c r="BA47852" s="2"/>
    </row>
    <row r="47853" spans="53:53" x14ac:dyDescent="0.3">
      <c r="BA47853" s="2"/>
    </row>
    <row r="47854" spans="53:53" x14ac:dyDescent="0.3">
      <c r="BA47854" s="2"/>
    </row>
    <row r="47855" spans="53:53" x14ac:dyDescent="0.3">
      <c r="BA47855" s="2"/>
    </row>
    <row r="47856" spans="53:53" x14ac:dyDescent="0.3">
      <c r="BA47856" s="2"/>
    </row>
    <row r="47857" spans="53:53" x14ac:dyDescent="0.3">
      <c r="BA47857" s="2"/>
    </row>
    <row r="47858" spans="53:53" x14ac:dyDescent="0.3">
      <c r="BA47858" s="2"/>
    </row>
    <row r="47859" spans="53:53" x14ac:dyDescent="0.3">
      <c r="BA47859" s="2"/>
    </row>
    <row r="47860" spans="53:53" x14ac:dyDescent="0.3">
      <c r="BA47860" s="2"/>
    </row>
    <row r="47861" spans="53:53" x14ac:dyDescent="0.3">
      <c r="BA47861" s="2"/>
    </row>
    <row r="47862" spans="53:53" x14ac:dyDescent="0.3">
      <c r="BA47862" s="2"/>
    </row>
    <row r="47863" spans="53:53" x14ac:dyDescent="0.3">
      <c r="BA47863" s="2"/>
    </row>
    <row r="47864" spans="53:53" x14ac:dyDescent="0.3">
      <c r="BA47864" s="2"/>
    </row>
    <row r="47865" spans="53:53" x14ac:dyDescent="0.3">
      <c r="BA47865" s="2"/>
    </row>
    <row r="47866" spans="53:53" x14ac:dyDescent="0.3">
      <c r="BA47866" s="2"/>
    </row>
    <row r="47867" spans="53:53" x14ac:dyDescent="0.3">
      <c r="BA47867" s="2"/>
    </row>
    <row r="47868" spans="53:53" x14ac:dyDescent="0.3">
      <c r="BA47868" s="2"/>
    </row>
    <row r="47869" spans="53:53" x14ac:dyDescent="0.3">
      <c r="BA47869" s="2"/>
    </row>
    <row r="47870" spans="53:53" x14ac:dyDescent="0.3">
      <c r="BA47870" s="2"/>
    </row>
    <row r="47871" spans="53:53" x14ac:dyDescent="0.3">
      <c r="BA47871" s="2"/>
    </row>
    <row r="47872" spans="53:53" x14ac:dyDescent="0.3">
      <c r="BA47872" s="2"/>
    </row>
    <row r="47873" spans="53:53" x14ac:dyDescent="0.3">
      <c r="BA47873" s="2"/>
    </row>
    <row r="47874" spans="53:53" x14ac:dyDescent="0.3">
      <c r="BA47874" s="2"/>
    </row>
    <row r="47875" spans="53:53" x14ac:dyDescent="0.3">
      <c r="BA47875" s="2"/>
    </row>
    <row r="47876" spans="53:53" x14ac:dyDescent="0.3">
      <c r="BA47876" s="2"/>
    </row>
    <row r="47877" spans="53:53" x14ac:dyDescent="0.3">
      <c r="BA47877" s="2"/>
    </row>
    <row r="47878" spans="53:53" x14ac:dyDescent="0.3">
      <c r="BA47878" s="2"/>
    </row>
    <row r="47879" spans="53:53" x14ac:dyDescent="0.3">
      <c r="BA47879" s="2"/>
    </row>
    <row r="47880" spans="53:53" x14ac:dyDescent="0.3">
      <c r="BA47880" s="2"/>
    </row>
    <row r="47881" spans="53:53" x14ac:dyDescent="0.3">
      <c r="BA47881" s="2"/>
    </row>
    <row r="47882" spans="53:53" x14ac:dyDescent="0.3">
      <c r="BA47882" s="2"/>
    </row>
    <row r="47883" spans="53:53" x14ac:dyDescent="0.3">
      <c r="BA47883" s="2"/>
    </row>
    <row r="47884" spans="53:53" x14ac:dyDescent="0.3">
      <c r="BA47884" s="2"/>
    </row>
    <row r="47885" spans="53:53" x14ac:dyDescent="0.3">
      <c r="BA47885" s="2"/>
    </row>
    <row r="47886" spans="53:53" x14ac:dyDescent="0.3">
      <c r="BA47886" s="2"/>
    </row>
    <row r="47887" spans="53:53" x14ac:dyDescent="0.3">
      <c r="BA47887" s="2"/>
    </row>
    <row r="47888" spans="53:53" x14ac:dyDescent="0.3">
      <c r="BA47888" s="2"/>
    </row>
    <row r="47889" spans="53:53" x14ac:dyDescent="0.3">
      <c r="BA47889" s="2"/>
    </row>
    <row r="47890" spans="53:53" x14ac:dyDescent="0.3">
      <c r="BA47890" s="2"/>
    </row>
    <row r="47891" spans="53:53" x14ac:dyDescent="0.3">
      <c r="BA47891" s="2"/>
    </row>
    <row r="47892" spans="53:53" x14ac:dyDescent="0.3">
      <c r="BA47892" s="2"/>
    </row>
    <row r="47893" spans="53:53" x14ac:dyDescent="0.3">
      <c r="BA47893" s="2"/>
    </row>
    <row r="47894" spans="53:53" x14ac:dyDescent="0.3">
      <c r="BA47894" s="2"/>
    </row>
    <row r="47895" spans="53:53" x14ac:dyDescent="0.3">
      <c r="BA47895" s="2"/>
    </row>
    <row r="47896" spans="53:53" x14ac:dyDescent="0.3">
      <c r="BA47896" s="2"/>
    </row>
    <row r="47897" spans="53:53" x14ac:dyDescent="0.3">
      <c r="BA47897" s="2"/>
    </row>
    <row r="47898" spans="53:53" x14ac:dyDescent="0.3">
      <c r="BA47898" s="2"/>
    </row>
    <row r="47899" spans="53:53" x14ac:dyDescent="0.3">
      <c r="BA47899" s="2"/>
    </row>
    <row r="47900" spans="53:53" x14ac:dyDescent="0.3">
      <c r="BA47900" s="2"/>
    </row>
    <row r="47901" spans="53:53" x14ac:dyDescent="0.3">
      <c r="BA47901" s="2"/>
    </row>
    <row r="47902" spans="53:53" x14ac:dyDescent="0.3">
      <c r="BA47902" s="2"/>
    </row>
    <row r="47903" spans="53:53" x14ac:dyDescent="0.3">
      <c r="BA47903" s="2"/>
    </row>
    <row r="47904" spans="53:53" x14ac:dyDescent="0.3">
      <c r="BA47904" s="2"/>
    </row>
    <row r="47905" spans="53:53" x14ac:dyDescent="0.3">
      <c r="BA47905" s="2"/>
    </row>
    <row r="47906" spans="53:53" x14ac:dyDescent="0.3">
      <c r="BA47906" s="2"/>
    </row>
    <row r="47907" spans="53:53" x14ac:dyDescent="0.3">
      <c r="BA47907" s="2"/>
    </row>
    <row r="47908" spans="53:53" x14ac:dyDescent="0.3">
      <c r="BA47908" s="2"/>
    </row>
    <row r="47909" spans="53:53" x14ac:dyDescent="0.3">
      <c r="BA47909" s="2"/>
    </row>
    <row r="47910" spans="53:53" x14ac:dyDescent="0.3">
      <c r="BA47910" s="2"/>
    </row>
    <row r="47911" spans="53:53" x14ac:dyDescent="0.3">
      <c r="BA47911" s="2"/>
    </row>
    <row r="47912" spans="53:53" x14ac:dyDescent="0.3">
      <c r="BA47912" s="2"/>
    </row>
    <row r="47913" spans="53:53" x14ac:dyDescent="0.3">
      <c r="BA47913" s="2"/>
    </row>
    <row r="47914" spans="53:53" x14ac:dyDescent="0.3">
      <c r="BA47914" s="2"/>
    </row>
    <row r="47915" spans="53:53" x14ac:dyDescent="0.3">
      <c r="BA47915" s="2"/>
    </row>
    <row r="47916" spans="53:53" x14ac:dyDescent="0.3">
      <c r="BA47916" s="2"/>
    </row>
    <row r="47917" spans="53:53" x14ac:dyDescent="0.3">
      <c r="BA47917" s="2"/>
    </row>
    <row r="47918" spans="53:53" x14ac:dyDescent="0.3">
      <c r="BA47918" s="2"/>
    </row>
    <row r="47919" spans="53:53" x14ac:dyDescent="0.3">
      <c r="BA47919" s="2"/>
    </row>
    <row r="47920" spans="53:53" x14ac:dyDescent="0.3">
      <c r="BA47920" s="2"/>
    </row>
    <row r="47921" spans="53:53" x14ac:dyDescent="0.3">
      <c r="BA47921" s="2"/>
    </row>
    <row r="47922" spans="53:53" x14ac:dyDescent="0.3">
      <c r="BA47922" s="2"/>
    </row>
    <row r="47923" spans="53:53" x14ac:dyDescent="0.3">
      <c r="BA47923" s="2"/>
    </row>
    <row r="47924" spans="53:53" x14ac:dyDescent="0.3">
      <c r="BA47924" s="2"/>
    </row>
    <row r="47925" spans="53:53" x14ac:dyDescent="0.3">
      <c r="BA47925" s="2"/>
    </row>
    <row r="47926" spans="53:53" x14ac:dyDescent="0.3">
      <c r="BA47926" s="2"/>
    </row>
    <row r="47927" spans="53:53" x14ac:dyDescent="0.3">
      <c r="BA47927" s="2"/>
    </row>
    <row r="47928" spans="53:53" x14ac:dyDescent="0.3">
      <c r="BA47928" s="2"/>
    </row>
    <row r="47929" spans="53:53" x14ac:dyDescent="0.3">
      <c r="BA47929" s="2"/>
    </row>
    <row r="47930" spans="53:53" x14ac:dyDescent="0.3">
      <c r="BA47930" s="2"/>
    </row>
    <row r="47931" spans="53:53" x14ac:dyDescent="0.3">
      <c r="BA47931" s="2"/>
    </row>
    <row r="47932" spans="53:53" x14ac:dyDescent="0.3">
      <c r="BA47932" s="2"/>
    </row>
    <row r="47933" spans="53:53" x14ac:dyDescent="0.3">
      <c r="BA47933" s="2"/>
    </row>
    <row r="47934" spans="53:53" x14ac:dyDescent="0.3">
      <c r="BA47934" s="2"/>
    </row>
    <row r="47935" spans="53:53" x14ac:dyDescent="0.3">
      <c r="BA47935" s="2"/>
    </row>
    <row r="47936" spans="53:53" x14ac:dyDescent="0.3">
      <c r="BA47936" s="2"/>
    </row>
    <row r="47937" spans="53:53" x14ac:dyDescent="0.3">
      <c r="BA47937" s="2"/>
    </row>
    <row r="47938" spans="53:53" x14ac:dyDescent="0.3">
      <c r="BA47938" s="2"/>
    </row>
    <row r="47939" spans="53:53" x14ac:dyDescent="0.3">
      <c r="BA47939" s="2"/>
    </row>
    <row r="47940" spans="53:53" x14ac:dyDescent="0.3">
      <c r="BA47940" s="2"/>
    </row>
    <row r="47941" spans="53:53" x14ac:dyDescent="0.3">
      <c r="BA47941" s="2"/>
    </row>
    <row r="47942" spans="53:53" x14ac:dyDescent="0.3">
      <c r="BA47942" s="2"/>
    </row>
    <row r="47943" spans="53:53" x14ac:dyDescent="0.3">
      <c r="BA47943" s="2"/>
    </row>
    <row r="47944" spans="53:53" x14ac:dyDescent="0.3">
      <c r="BA47944" s="2"/>
    </row>
    <row r="47945" spans="53:53" x14ac:dyDescent="0.3">
      <c r="BA47945" s="2"/>
    </row>
    <row r="47946" spans="53:53" x14ac:dyDescent="0.3">
      <c r="BA47946" s="2"/>
    </row>
    <row r="47947" spans="53:53" x14ac:dyDescent="0.3">
      <c r="BA47947" s="2"/>
    </row>
    <row r="47948" spans="53:53" x14ac:dyDescent="0.3">
      <c r="BA47948" s="2"/>
    </row>
    <row r="47949" spans="53:53" x14ac:dyDescent="0.3">
      <c r="BA47949" s="2"/>
    </row>
    <row r="47950" spans="53:53" x14ac:dyDescent="0.3">
      <c r="BA47950" s="2"/>
    </row>
    <row r="47951" spans="53:53" x14ac:dyDescent="0.3">
      <c r="BA47951" s="2"/>
    </row>
    <row r="47952" spans="53:53" x14ac:dyDescent="0.3">
      <c r="BA47952" s="2"/>
    </row>
    <row r="47953" spans="53:53" x14ac:dyDescent="0.3">
      <c r="BA47953" s="2"/>
    </row>
    <row r="47954" spans="53:53" x14ac:dyDescent="0.3">
      <c r="BA47954" s="2"/>
    </row>
    <row r="47955" spans="53:53" x14ac:dyDescent="0.3">
      <c r="BA47955" s="2"/>
    </row>
    <row r="47956" spans="53:53" x14ac:dyDescent="0.3">
      <c r="BA47956" s="2"/>
    </row>
    <row r="47957" spans="53:53" x14ac:dyDescent="0.3">
      <c r="BA47957" s="2"/>
    </row>
    <row r="47958" spans="53:53" x14ac:dyDescent="0.3">
      <c r="BA47958" s="2"/>
    </row>
    <row r="47959" spans="53:53" x14ac:dyDescent="0.3">
      <c r="BA47959" s="2"/>
    </row>
    <row r="47960" spans="53:53" x14ac:dyDescent="0.3">
      <c r="BA47960" s="2"/>
    </row>
    <row r="47961" spans="53:53" x14ac:dyDescent="0.3">
      <c r="BA47961" s="2"/>
    </row>
    <row r="47962" spans="53:53" x14ac:dyDescent="0.3">
      <c r="BA47962" s="2"/>
    </row>
    <row r="47963" spans="53:53" x14ac:dyDescent="0.3">
      <c r="BA47963" s="2"/>
    </row>
    <row r="47964" spans="53:53" x14ac:dyDescent="0.3">
      <c r="BA47964" s="2"/>
    </row>
    <row r="47965" spans="53:53" x14ac:dyDescent="0.3">
      <c r="BA47965" s="2"/>
    </row>
    <row r="47966" spans="53:53" x14ac:dyDescent="0.3">
      <c r="BA47966" s="2"/>
    </row>
    <row r="47967" spans="53:53" x14ac:dyDescent="0.3">
      <c r="BA47967" s="2"/>
    </row>
    <row r="47968" spans="53:53" x14ac:dyDescent="0.3">
      <c r="BA47968" s="2"/>
    </row>
    <row r="47969" spans="53:53" x14ac:dyDescent="0.3">
      <c r="BA47969" s="2"/>
    </row>
    <row r="47970" spans="53:53" x14ac:dyDescent="0.3">
      <c r="BA47970" s="2"/>
    </row>
    <row r="47971" spans="53:53" x14ac:dyDescent="0.3">
      <c r="BA47971" s="2"/>
    </row>
    <row r="47972" spans="53:53" x14ac:dyDescent="0.3">
      <c r="BA47972" s="2"/>
    </row>
    <row r="47973" spans="53:53" x14ac:dyDescent="0.3">
      <c r="BA47973" s="2"/>
    </row>
    <row r="47974" spans="53:53" x14ac:dyDescent="0.3">
      <c r="BA47974" s="2"/>
    </row>
    <row r="47975" spans="53:53" x14ac:dyDescent="0.3">
      <c r="BA47975" s="2"/>
    </row>
    <row r="47976" spans="53:53" x14ac:dyDescent="0.3">
      <c r="BA47976" s="2"/>
    </row>
    <row r="47977" spans="53:53" x14ac:dyDescent="0.3">
      <c r="BA47977" s="2"/>
    </row>
    <row r="47978" spans="53:53" x14ac:dyDescent="0.3">
      <c r="BA47978" s="2"/>
    </row>
    <row r="47979" spans="53:53" x14ac:dyDescent="0.3">
      <c r="BA47979" s="2"/>
    </row>
    <row r="47980" spans="53:53" x14ac:dyDescent="0.3">
      <c r="BA47980" s="2"/>
    </row>
    <row r="47981" spans="53:53" x14ac:dyDescent="0.3">
      <c r="BA47981" s="2"/>
    </row>
    <row r="47982" spans="53:53" x14ac:dyDescent="0.3">
      <c r="BA47982" s="2"/>
    </row>
    <row r="47983" spans="53:53" x14ac:dyDescent="0.3">
      <c r="BA47983" s="2"/>
    </row>
    <row r="47984" spans="53:53" x14ac:dyDescent="0.3">
      <c r="BA47984" s="2"/>
    </row>
    <row r="47985" spans="53:53" x14ac:dyDescent="0.3">
      <c r="BA47985" s="2"/>
    </row>
    <row r="47986" spans="53:53" x14ac:dyDescent="0.3">
      <c r="BA47986" s="2"/>
    </row>
    <row r="47987" spans="53:53" x14ac:dyDescent="0.3">
      <c r="BA47987" s="2"/>
    </row>
    <row r="47988" spans="53:53" x14ac:dyDescent="0.3">
      <c r="BA47988" s="2"/>
    </row>
    <row r="47989" spans="53:53" x14ac:dyDescent="0.3">
      <c r="BA47989" s="2"/>
    </row>
    <row r="47990" spans="53:53" x14ac:dyDescent="0.3">
      <c r="BA47990" s="2"/>
    </row>
    <row r="47991" spans="53:53" x14ac:dyDescent="0.3">
      <c r="BA47991" s="2"/>
    </row>
    <row r="47992" spans="53:53" x14ac:dyDescent="0.3">
      <c r="BA47992" s="2"/>
    </row>
    <row r="47993" spans="53:53" x14ac:dyDescent="0.3">
      <c r="BA47993" s="2"/>
    </row>
    <row r="47994" spans="53:53" x14ac:dyDescent="0.3">
      <c r="BA47994" s="2"/>
    </row>
    <row r="47995" spans="53:53" x14ac:dyDescent="0.3">
      <c r="BA47995" s="2"/>
    </row>
    <row r="47996" spans="53:53" x14ac:dyDescent="0.3">
      <c r="BA47996" s="2"/>
    </row>
    <row r="47997" spans="53:53" x14ac:dyDescent="0.3">
      <c r="BA47997" s="2"/>
    </row>
    <row r="47998" spans="53:53" x14ac:dyDescent="0.3">
      <c r="BA47998" s="2"/>
    </row>
    <row r="47999" spans="53:53" x14ac:dyDescent="0.3">
      <c r="BA47999" s="2"/>
    </row>
    <row r="48000" spans="53:53" x14ac:dyDescent="0.3">
      <c r="BA48000" s="2"/>
    </row>
    <row r="48001" spans="53:53" x14ac:dyDescent="0.3">
      <c r="BA48001" s="2"/>
    </row>
    <row r="48002" spans="53:53" x14ac:dyDescent="0.3">
      <c r="BA48002" s="2"/>
    </row>
    <row r="48003" spans="53:53" x14ac:dyDescent="0.3">
      <c r="BA48003" s="2"/>
    </row>
    <row r="48004" spans="53:53" x14ac:dyDescent="0.3">
      <c r="BA48004" s="2"/>
    </row>
    <row r="48005" spans="53:53" x14ac:dyDescent="0.3">
      <c r="BA48005" s="2"/>
    </row>
    <row r="48006" spans="53:53" x14ac:dyDescent="0.3">
      <c r="BA48006" s="2"/>
    </row>
    <row r="48007" spans="53:53" x14ac:dyDescent="0.3">
      <c r="BA48007" s="2"/>
    </row>
    <row r="48008" spans="53:53" x14ac:dyDescent="0.3">
      <c r="BA48008" s="2"/>
    </row>
    <row r="48009" spans="53:53" x14ac:dyDescent="0.3">
      <c r="BA48009" s="2"/>
    </row>
    <row r="48010" spans="53:53" x14ac:dyDescent="0.3">
      <c r="BA48010" s="2"/>
    </row>
    <row r="48011" spans="53:53" x14ac:dyDescent="0.3">
      <c r="BA48011" s="2"/>
    </row>
    <row r="48012" spans="53:53" x14ac:dyDescent="0.3">
      <c r="BA48012" s="2"/>
    </row>
    <row r="48013" spans="53:53" x14ac:dyDescent="0.3">
      <c r="BA48013" s="2"/>
    </row>
    <row r="48014" spans="53:53" x14ac:dyDescent="0.3">
      <c r="BA48014" s="2"/>
    </row>
    <row r="48015" spans="53:53" x14ac:dyDescent="0.3">
      <c r="BA48015" s="2"/>
    </row>
    <row r="48016" spans="53:53" x14ac:dyDescent="0.3">
      <c r="BA48016" s="2"/>
    </row>
    <row r="48017" spans="53:53" x14ac:dyDescent="0.3">
      <c r="BA48017" s="2"/>
    </row>
    <row r="48018" spans="53:53" x14ac:dyDescent="0.3">
      <c r="BA48018" s="2"/>
    </row>
    <row r="48019" spans="53:53" x14ac:dyDescent="0.3">
      <c r="BA48019" s="2"/>
    </row>
    <row r="48020" spans="53:53" x14ac:dyDescent="0.3">
      <c r="BA48020" s="2"/>
    </row>
    <row r="48021" spans="53:53" x14ac:dyDescent="0.3">
      <c r="BA48021" s="2"/>
    </row>
    <row r="48022" spans="53:53" x14ac:dyDescent="0.3">
      <c r="BA48022" s="2"/>
    </row>
    <row r="48023" spans="53:53" x14ac:dyDescent="0.3">
      <c r="BA48023" s="2"/>
    </row>
    <row r="48024" spans="53:53" x14ac:dyDescent="0.3">
      <c r="BA48024" s="2"/>
    </row>
    <row r="48025" spans="53:53" x14ac:dyDescent="0.3">
      <c r="BA48025" s="2"/>
    </row>
    <row r="48026" spans="53:53" x14ac:dyDescent="0.3">
      <c r="BA48026" s="2"/>
    </row>
    <row r="48027" spans="53:53" x14ac:dyDescent="0.3">
      <c r="BA48027" s="2"/>
    </row>
    <row r="48028" spans="53:53" x14ac:dyDescent="0.3">
      <c r="BA48028" s="2"/>
    </row>
    <row r="48029" spans="53:53" x14ac:dyDescent="0.3">
      <c r="BA48029" s="2"/>
    </row>
    <row r="48030" spans="53:53" x14ac:dyDescent="0.3">
      <c r="BA48030" s="2"/>
    </row>
    <row r="48031" spans="53:53" x14ac:dyDescent="0.3">
      <c r="BA48031" s="2"/>
    </row>
    <row r="48032" spans="53:53" x14ac:dyDescent="0.3">
      <c r="BA48032" s="2"/>
    </row>
    <row r="48033" spans="53:53" x14ac:dyDescent="0.3">
      <c r="BA48033" s="2"/>
    </row>
    <row r="48034" spans="53:53" x14ac:dyDescent="0.3">
      <c r="BA48034" s="2"/>
    </row>
    <row r="48035" spans="53:53" x14ac:dyDescent="0.3">
      <c r="BA48035" s="2"/>
    </row>
    <row r="48036" spans="53:53" x14ac:dyDescent="0.3">
      <c r="BA48036" s="2"/>
    </row>
    <row r="48037" spans="53:53" x14ac:dyDescent="0.3">
      <c r="BA48037" s="2"/>
    </row>
    <row r="48038" spans="53:53" x14ac:dyDescent="0.3">
      <c r="BA48038" s="2"/>
    </row>
    <row r="48039" spans="53:53" x14ac:dyDescent="0.3">
      <c r="BA48039" s="2"/>
    </row>
    <row r="48040" spans="53:53" x14ac:dyDescent="0.3">
      <c r="BA48040" s="2"/>
    </row>
    <row r="48041" spans="53:53" x14ac:dyDescent="0.3">
      <c r="BA48041" s="2"/>
    </row>
    <row r="48042" spans="53:53" x14ac:dyDescent="0.3">
      <c r="BA48042" s="2"/>
    </row>
    <row r="48043" spans="53:53" x14ac:dyDescent="0.3">
      <c r="BA48043" s="2"/>
    </row>
    <row r="48044" spans="53:53" x14ac:dyDescent="0.3">
      <c r="BA48044" s="2"/>
    </row>
    <row r="48045" spans="53:53" x14ac:dyDescent="0.3">
      <c r="BA48045" s="2"/>
    </row>
    <row r="48046" spans="53:53" x14ac:dyDescent="0.3">
      <c r="BA48046" s="2"/>
    </row>
    <row r="48047" spans="53:53" x14ac:dyDescent="0.3">
      <c r="BA48047" s="2"/>
    </row>
    <row r="48048" spans="53:53" x14ac:dyDescent="0.3">
      <c r="BA48048" s="2"/>
    </row>
    <row r="48049" spans="53:53" x14ac:dyDescent="0.3">
      <c r="BA48049" s="2"/>
    </row>
    <row r="48050" spans="53:53" x14ac:dyDescent="0.3">
      <c r="BA48050" s="2"/>
    </row>
    <row r="48051" spans="53:53" x14ac:dyDescent="0.3">
      <c r="BA48051" s="2"/>
    </row>
    <row r="48052" spans="53:53" x14ac:dyDescent="0.3">
      <c r="BA48052" s="2"/>
    </row>
    <row r="48053" spans="53:53" x14ac:dyDescent="0.3">
      <c r="BA48053" s="2"/>
    </row>
    <row r="48054" spans="53:53" x14ac:dyDescent="0.3">
      <c r="BA48054" s="2"/>
    </row>
    <row r="48055" spans="53:53" x14ac:dyDescent="0.3">
      <c r="BA48055" s="2"/>
    </row>
    <row r="48056" spans="53:53" x14ac:dyDescent="0.3">
      <c r="BA48056" s="2"/>
    </row>
    <row r="48057" spans="53:53" x14ac:dyDescent="0.3">
      <c r="BA48057" s="2"/>
    </row>
    <row r="48058" spans="53:53" x14ac:dyDescent="0.3">
      <c r="BA48058" s="2"/>
    </row>
    <row r="48059" spans="53:53" x14ac:dyDescent="0.3">
      <c r="BA48059" s="2"/>
    </row>
    <row r="48060" spans="53:53" x14ac:dyDescent="0.3">
      <c r="BA48060" s="2"/>
    </row>
    <row r="48061" spans="53:53" x14ac:dyDescent="0.3">
      <c r="BA48061" s="2"/>
    </row>
    <row r="48062" spans="53:53" x14ac:dyDescent="0.3">
      <c r="BA48062" s="2"/>
    </row>
    <row r="48063" spans="53:53" x14ac:dyDescent="0.3">
      <c r="BA48063" s="2"/>
    </row>
    <row r="48064" spans="53:53" x14ac:dyDescent="0.3">
      <c r="BA48064" s="2"/>
    </row>
    <row r="48065" spans="53:53" x14ac:dyDescent="0.3">
      <c r="BA48065" s="2"/>
    </row>
    <row r="48066" spans="53:53" x14ac:dyDescent="0.3">
      <c r="BA48066" s="2"/>
    </row>
    <row r="48067" spans="53:53" x14ac:dyDescent="0.3">
      <c r="BA48067" s="2"/>
    </row>
    <row r="48068" spans="53:53" x14ac:dyDescent="0.3">
      <c r="BA48068" s="2"/>
    </row>
    <row r="48069" spans="53:53" x14ac:dyDescent="0.3">
      <c r="BA48069" s="2"/>
    </row>
    <row r="48070" spans="53:53" x14ac:dyDescent="0.3">
      <c r="BA48070" s="2"/>
    </row>
    <row r="48071" spans="53:53" x14ac:dyDescent="0.3">
      <c r="BA48071" s="2"/>
    </row>
    <row r="48072" spans="53:53" x14ac:dyDescent="0.3">
      <c r="BA48072" s="2"/>
    </row>
    <row r="48073" spans="53:53" x14ac:dyDescent="0.3">
      <c r="BA48073" s="2"/>
    </row>
    <row r="48074" spans="53:53" x14ac:dyDescent="0.3">
      <c r="BA48074" s="2"/>
    </row>
    <row r="48075" spans="53:53" x14ac:dyDescent="0.3">
      <c r="BA48075" s="2"/>
    </row>
    <row r="48076" spans="53:53" x14ac:dyDescent="0.3">
      <c r="BA48076" s="2"/>
    </row>
    <row r="48077" spans="53:53" x14ac:dyDescent="0.3">
      <c r="BA48077" s="2"/>
    </row>
    <row r="48078" spans="53:53" x14ac:dyDescent="0.3">
      <c r="BA48078" s="2"/>
    </row>
    <row r="48079" spans="53:53" x14ac:dyDescent="0.3">
      <c r="BA48079" s="2"/>
    </row>
    <row r="48080" spans="53:53" x14ac:dyDescent="0.3">
      <c r="BA48080" s="2"/>
    </row>
    <row r="48081" spans="53:53" x14ac:dyDescent="0.3">
      <c r="BA48081" s="2"/>
    </row>
    <row r="48082" spans="53:53" x14ac:dyDescent="0.3">
      <c r="BA48082" s="2"/>
    </row>
    <row r="48083" spans="53:53" x14ac:dyDescent="0.3">
      <c r="BA48083" s="2"/>
    </row>
    <row r="48084" spans="53:53" x14ac:dyDescent="0.3">
      <c r="BA48084" s="2"/>
    </row>
    <row r="48085" spans="53:53" x14ac:dyDescent="0.3">
      <c r="BA48085" s="2"/>
    </row>
    <row r="48086" spans="53:53" x14ac:dyDescent="0.3">
      <c r="BA48086" s="2"/>
    </row>
    <row r="48087" spans="53:53" x14ac:dyDescent="0.3">
      <c r="BA48087" s="2"/>
    </row>
    <row r="48088" spans="53:53" x14ac:dyDescent="0.3">
      <c r="BA48088" s="2"/>
    </row>
    <row r="48089" spans="53:53" x14ac:dyDescent="0.3">
      <c r="BA48089" s="2"/>
    </row>
    <row r="48090" spans="53:53" x14ac:dyDescent="0.3">
      <c r="BA48090" s="2"/>
    </row>
    <row r="48091" spans="53:53" x14ac:dyDescent="0.3">
      <c r="BA48091" s="2"/>
    </row>
    <row r="48092" spans="53:53" x14ac:dyDescent="0.3">
      <c r="BA48092" s="2"/>
    </row>
    <row r="48093" spans="53:53" x14ac:dyDescent="0.3">
      <c r="BA48093" s="2"/>
    </row>
    <row r="48094" spans="53:53" x14ac:dyDescent="0.3">
      <c r="BA48094" s="2"/>
    </row>
    <row r="48095" spans="53:53" x14ac:dyDescent="0.3">
      <c r="BA48095" s="2"/>
    </row>
    <row r="48096" spans="53:53" x14ac:dyDescent="0.3">
      <c r="BA48096" s="2"/>
    </row>
    <row r="48097" spans="53:53" x14ac:dyDescent="0.3">
      <c r="BA48097" s="2"/>
    </row>
    <row r="48098" spans="53:53" x14ac:dyDescent="0.3">
      <c r="BA48098" s="2"/>
    </row>
    <row r="48099" spans="53:53" x14ac:dyDescent="0.3">
      <c r="BA48099" s="2"/>
    </row>
    <row r="48100" spans="53:53" x14ac:dyDescent="0.3">
      <c r="BA48100" s="2"/>
    </row>
    <row r="48101" spans="53:53" x14ac:dyDescent="0.3">
      <c r="BA48101" s="2"/>
    </row>
    <row r="48102" spans="53:53" x14ac:dyDescent="0.3">
      <c r="BA48102" s="2"/>
    </row>
    <row r="48103" spans="53:53" x14ac:dyDescent="0.3">
      <c r="BA48103" s="2"/>
    </row>
    <row r="48104" spans="53:53" x14ac:dyDescent="0.3">
      <c r="BA48104" s="2"/>
    </row>
    <row r="48105" spans="53:53" x14ac:dyDescent="0.3">
      <c r="BA48105" s="2"/>
    </row>
    <row r="48106" spans="53:53" x14ac:dyDescent="0.3">
      <c r="BA48106" s="2"/>
    </row>
    <row r="48107" spans="53:53" x14ac:dyDescent="0.3">
      <c r="BA48107" s="2"/>
    </row>
    <row r="48108" spans="53:53" x14ac:dyDescent="0.3">
      <c r="BA48108" s="2"/>
    </row>
    <row r="48109" spans="53:53" x14ac:dyDescent="0.3">
      <c r="BA48109" s="2"/>
    </row>
    <row r="48110" spans="53:53" x14ac:dyDescent="0.3">
      <c r="BA48110" s="2"/>
    </row>
    <row r="48111" spans="53:53" x14ac:dyDescent="0.3">
      <c r="BA48111" s="2"/>
    </row>
    <row r="48112" spans="53:53" x14ac:dyDescent="0.3">
      <c r="BA48112" s="2"/>
    </row>
    <row r="48113" spans="53:53" x14ac:dyDescent="0.3">
      <c r="BA48113" s="2"/>
    </row>
    <row r="48114" spans="53:53" x14ac:dyDescent="0.3">
      <c r="BA48114" s="2"/>
    </row>
    <row r="48115" spans="53:53" x14ac:dyDescent="0.3">
      <c r="BA48115" s="2"/>
    </row>
    <row r="48116" spans="53:53" x14ac:dyDescent="0.3">
      <c r="BA48116" s="2"/>
    </row>
    <row r="48117" spans="53:53" x14ac:dyDescent="0.3">
      <c r="BA48117" s="2"/>
    </row>
    <row r="48118" spans="53:53" x14ac:dyDescent="0.3">
      <c r="BA48118" s="2"/>
    </row>
    <row r="48119" spans="53:53" x14ac:dyDescent="0.3">
      <c r="BA48119" s="2"/>
    </row>
    <row r="48120" spans="53:53" x14ac:dyDescent="0.3">
      <c r="BA48120" s="2"/>
    </row>
    <row r="48121" spans="53:53" x14ac:dyDescent="0.3">
      <c r="BA48121" s="2"/>
    </row>
    <row r="48122" spans="53:53" x14ac:dyDescent="0.3">
      <c r="BA48122" s="2"/>
    </row>
    <row r="48123" spans="53:53" x14ac:dyDescent="0.3">
      <c r="BA48123" s="2"/>
    </row>
    <row r="48124" spans="53:53" x14ac:dyDescent="0.3">
      <c r="BA48124" s="2"/>
    </row>
    <row r="48125" spans="53:53" x14ac:dyDescent="0.3">
      <c r="BA48125" s="2"/>
    </row>
    <row r="48126" spans="53:53" x14ac:dyDescent="0.3">
      <c r="BA48126" s="2"/>
    </row>
    <row r="48127" spans="53:53" x14ac:dyDescent="0.3">
      <c r="BA48127" s="2"/>
    </row>
    <row r="48128" spans="53:53" x14ac:dyDescent="0.3">
      <c r="BA48128" s="2"/>
    </row>
    <row r="48129" spans="53:53" x14ac:dyDescent="0.3">
      <c r="BA48129" s="2"/>
    </row>
    <row r="48130" spans="53:53" x14ac:dyDescent="0.3">
      <c r="BA48130" s="2"/>
    </row>
    <row r="48131" spans="53:53" x14ac:dyDescent="0.3">
      <c r="BA48131" s="2"/>
    </row>
    <row r="48132" spans="53:53" x14ac:dyDescent="0.3">
      <c r="BA48132" s="2"/>
    </row>
    <row r="48133" spans="53:53" x14ac:dyDescent="0.3">
      <c r="BA48133" s="2"/>
    </row>
    <row r="48134" spans="53:53" x14ac:dyDescent="0.3">
      <c r="BA48134" s="2"/>
    </row>
    <row r="48135" spans="53:53" x14ac:dyDescent="0.3">
      <c r="BA48135" s="2"/>
    </row>
    <row r="48136" spans="53:53" x14ac:dyDescent="0.3">
      <c r="BA48136" s="2"/>
    </row>
    <row r="48137" spans="53:53" x14ac:dyDescent="0.3">
      <c r="BA48137" s="2"/>
    </row>
    <row r="48138" spans="53:53" x14ac:dyDescent="0.3">
      <c r="BA48138" s="2"/>
    </row>
    <row r="48139" spans="53:53" x14ac:dyDescent="0.3">
      <c r="BA48139" s="2"/>
    </row>
    <row r="48140" spans="53:53" x14ac:dyDescent="0.3">
      <c r="BA48140" s="2"/>
    </row>
    <row r="48141" spans="53:53" x14ac:dyDescent="0.3">
      <c r="BA48141" s="2"/>
    </row>
    <row r="48142" spans="53:53" x14ac:dyDescent="0.3">
      <c r="BA48142" s="2"/>
    </row>
    <row r="48143" spans="53:53" x14ac:dyDescent="0.3">
      <c r="BA48143" s="2"/>
    </row>
    <row r="48144" spans="53:53" x14ac:dyDescent="0.3">
      <c r="BA48144" s="2"/>
    </row>
    <row r="48145" spans="53:53" x14ac:dyDescent="0.3">
      <c r="BA48145" s="2"/>
    </row>
    <row r="48146" spans="53:53" x14ac:dyDescent="0.3">
      <c r="BA48146" s="2"/>
    </row>
    <row r="48147" spans="53:53" x14ac:dyDescent="0.3">
      <c r="BA48147" s="2"/>
    </row>
    <row r="48148" spans="53:53" x14ac:dyDescent="0.3">
      <c r="BA48148" s="2"/>
    </row>
    <row r="48149" spans="53:53" x14ac:dyDescent="0.3">
      <c r="BA48149" s="2"/>
    </row>
    <row r="48150" spans="53:53" x14ac:dyDescent="0.3">
      <c r="BA48150" s="2"/>
    </row>
    <row r="48151" spans="53:53" x14ac:dyDescent="0.3">
      <c r="BA48151" s="2"/>
    </row>
    <row r="48152" spans="53:53" x14ac:dyDescent="0.3">
      <c r="BA48152" s="2"/>
    </row>
    <row r="48153" spans="53:53" x14ac:dyDescent="0.3">
      <c r="BA48153" s="2"/>
    </row>
    <row r="48154" spans="53:53" x14ac:dyDescent="0.3">
      <c r="BA48154" s="2"/>
    </row>
    <row r="48155" spans="53:53" x14ac:dyDescent="0.3">
      <c r="BA48155" s="2"/>
    </row>
    <row r="48156" spans="53:53" x14ac:dyDescent="0.3">
      <c r="BA48156" s="2"/>
    </row>
    <row r="48157" spans="53:53" x14ac:dyDescent="0.3">
      <c r="BA48157" s="2"/>
    </row>
    <row r="48158" spans="53:53" x14ac:dyDescent="0.3">
      <c r="BA48158" s="2"/>
    </row>
    <row r="48159" spans="53:53" x14ac:dyDescent="0.3">
      <c r="BA48159" s="2"/>
    </row>
    <row r="48160" spans="53:53" x14ac:dyDescent="0.3">
      <c r="BA48160" s="2"/>
    </row>
    <row r="48161" spans="53:53" x14ac:dyDescent="0.3">
      <c r="BA48161" s="2"/>
    </row>
    <row r="48162" spans="53:53" x14ac:dyDescent="0.3">
      <c r="BA48162" s="2"/>
    </row>
    <row r="48163" spans="53:53" x14ac:dyDescent="0.3">
      <c r="BA48163" s="2"/>
    </row>
    <row r="48164" spans="53:53" x14ac:dyDescent="0.3">
      <c r="BA48164" s="2"/>
    </row>
    <row r="48165" spans="53:53" x14ac:dyDescent="0.3">
      <c r="BA48165" s="2"/>
    </row>
    <row r="48166" spans="53:53" x14ac:dyDescent="0.3">
      <c r="BA48166" s="2"/>
    </row>
    <row r="48167" spans="53:53" x14ac:dyDescent="0.3">
      <c r="BA48167" s="2"/>
    </row>
    <row r="48168" spans="53:53" x14ac:dyDescent="0.3">
      <c r="BA48168" s="2"/>
    </row>
    <row r="48169" spans="53:53" x14ac:dyDescent="0.3">
      <c r="BA48169" s="2"/>
    </row>
    <row r="48170" spans="53:53" x14ac:dyDescent="0.3">
      <c r="BA48170" s="2"/>
    </row>
    <row r="48171" spans="53:53" x14ac:dyDescent="0.3">
      <c r="BA48171" s="2"/>
    </row>
    <row r="48172" spans="53:53" x14ac:dyDescent="0.3">
      <c r="BA48172" s="2"/>
    </row>
    <row r="48173" spans="53:53" x14ac:dyDescent="0.3">
      <c r="BA48173" s="2"/>
    </row>
    <row r="48174" spans="53:53" x14ac:dyDescent="0.3">
      <c r="BA48174" s="2"/>
    </row>
    <row r="48175" spans="53:53" x14ac:dyDescent="0.3">
      <c r="BA48175" s="2"/>
    </row>
    <row r="48176" spans="53:53" x14ac:dyDescent="0.3">
      <c r="BA48176" s="2"/>
    </row>
    <row r="48177" spans="53:53" x14ac:dyDescent="0.3">
      <c r="BA48177" s="2"/>
    </row>
    <row r="48178" spans="53:53" x14ac:dyDescent="0.3">
      <c r="BA48178" s="2"/>
    </row>
    <row r="48179" spans="53:53" x14ac:dyDescent="0.3">
      <c r="BA48179" s="2"/>
    </row>
    <row r="48180" spans="53:53" x14ac:dyDescent="0.3">
      <c r="BA48180" s="2"/>
    </row>
    <row r="48181" spans="53:53" x14ac:dyDescent="0.3">
      <c r="BA48181" s="2"/>
    </row>
    <row r="48182" spans="53:53" x14ac:dyDescent="0.3">
      <c r="BA48182" s="2"/>
    </row>
    <row r="48183" spans="53:53" x14ac:dyDescent="0.3">
      <c r="BA48183" s="2"/>
    </row>
    <row r="48184" spans="53:53" x14ac:dyDescent="0.3">
      <c r="BA48184" s="2"/>
    </row>
    <row r="48185" spans="53:53" x14ac:dyDescent="0.3">
      <c r="BA48185" s="2"/>
    </row>
    <row r="48186" spans="53:53" x14ac:dyDescent="0.3">
      <c r="BA48186" s="2"/>
    </row>
    <row r="48187" spans="53:53" x14ac:dyDescent="0.3">
      <c r="BA48187" s="2"/>
    </row>
    <row r="48188" spans="53:53" x14ac:dyDescent="0.3">
      <c r="BA48188" s="2"/>
    </row>
    <row r="48189" spans="53:53" x14ac:dyDescent="0.3">
      <c r="BA48189" s="2"/>
    </row>
    <row r="48190" spans="53:53" x14ac:dyDescent="0.3">
      <c r="BA48190" s="2"/>
    </row>
    <row r="48191" spans="53:53" x14ac:dyDescent="0.3">
      <c r="BA48191" s="2"/>
    </row>
    <row r="48192" spans="53:53" x14ac:dyDescent="0.3">
      <c r="BA48192" s="2"/>
    </row>
    <row r="48193" spans="53:53" x14ac:dyDescent="0.3">
      <c r="BA48193" s="2"/>
    </row>
    <row r="48194" spans="53:53" x14ac:dyDescent="0.3">
      <c r="BA48194" s="2"/>
    </row>
    <row r="48195" spans="53:53" x14ac:dyDescent="0.3">
      <c r="BA48195" s="2"/>
    </row>
    <row r="48196" spans="53:53" x14ac:dyDescent="0.3">
      <c r="BA48196" s="2"/>
    </row>
    <row r="48197" spans="53:53" x14ac:dyDescent="0.3">
      <c r="BA48197" s="2"/>
    </row>
    <row r="48198" spans="53:53" x14ac:dyDescent="0.3">
      <c r="BA48198" s="2"/>
    </row>
    <row r="48199" spans="53:53" x14ac:dyDescent="0.3">
      <c r="BA48199" s="2"/>
    </row>
    <row r="48200" spans="53:53" x14ac:dyDescent="0.3">
      <c r="BA48200" s="2"/>
    </row>
    <row r="48201" spans="53:53" x14ac:dyDescent="0.3">
      <c r="BA48201" s="2"/>
    </row>
    <row r="48202" spans="53:53" x14ac:dyDescent="0.3">
      <c r="BA48202" s="2"/>
    </row>
    <row r="48203" spans="53:53" x14ac:dyDescent="0.3">
      <c r="BA48203" s="2"/>
    </row>
    <row r="48204" spans="53:53" x14ac:dyDescent="0.3">
      <c r="BA48204" s="2"/>
    </row>
    <row r="48205" spans="53:53" x14ac:dyDescent="0.3">
      <c r="BA48205" s="2"/>
    </row>
    <row r="48206" spans="53:53" x14ac:dyDescent="0.3">
      <c r="BA48206" s="2"/>
    </row>
    <row r="48207" spans="53:53" x14ac:dyDescent="0.3">
      <c r="BA48207" s="2"/>
    </row>
    <row r="48208" spans="53:53" x14ac:dyDescent="0.3">
      <c r="BA48208" s="2"/>
    </row>
    <row r="48209" spans="53:53" x14ac:dyDescent="0.3">
      <c r="BA48209" s="2"/>
    </row>
    <row r="48210" spans="53:53" x14ac:dyDescent="0.3">
      <c r="BA48210" s="2"/>
    </row>
    <row r="48211" spans="53:53" x14ac:dyDescent="0.3">
      <c r="BA48211" s="2"/>
    </row>
    <row r="48212" spans="53:53" x14ac:dyDescent="0.3">
      <c r="BA48212" s="2"/>
    </row>
    <row r="48213" spans="53:53" x14ac:dyDescent="0.3">
      <c r="BA48213" s="2"/>
    </row>
    <row r="48214" spans="53:53" x14ac:dyDescent="0.3">
      <c r="BA48214" s="2"/>
    </row>
    <row r="48215" spans="53:53" x14ac:dyDescent="0.3">
      <c r="BA48215" s="2"/>
    </row>
    <row r="48216" spans="53:53" x14ac:dyDescent="0.3">
      <c r="BA48216" s="2"/>
    </row>
    <row r="48217" spans="53:53" x14ac:dyDescent="0.3">
      <c r="BA48217" s="2"/>
    </row>
    <row r="48218" spans="53:53" x14ac:dyDescent="0.3">
      <c r="BA48218" s="2"/>
    </row>
    <row r="48219" spans="53:53" x14ac:dyDescent="0.3">
      <c r="BA48219" s="2"/>
    </row>
    <row r="48220" spans="53:53" x14ac:dyDescent="0.3">
      <c r="BA48220" s="2"/>
    </row>
    <row r="48221" spans="53:53" x14ac:dyDescent="0.3">
      <c r="BA48221" s="2"/>
    </row>
    <row r="48222" spans="53:53" x14ac:dyDescent="0.3">
      <c r="BA48222" s="2"/>
    </row>
    <row r="48223" spans="53:53" x14ac:dyDescent="0.3">
      <c r="BA48223" s="2"/>
    </row>
    <row r="48224" spans="53:53" x14ac:dyDescent="0.3">
      <c r="BA48224" s="2"/>
    </row>
    <row r="48225" spans="53:53" x14ac:dyDescent="0.3">
      <c r="BA48225" s="2"/>
    </row>
    <row r="48226" spans="53:53" x14ac:dyDescent="0.3">
      <c r="BA48226" s="2"/>
    </row>
    <row r="48227" spans="53:53" x14ac:dyDescent="0.3">
      <c r="BA48227" s="2"/>
    </row>
    <row r="48228" spans="53:53" x14ac:dyDescent="0.3">
      <c r="BA48228" s="2"/>
    </row>
    <row r="48229" spans="53:53" x14ac:dyDescent="0.3">
      <c r="BA48229" s="2"/>
    </row>
    <row r="48230" spans="53:53" x14ac:dyDescent="0.3">
      <c r="BA48230" s="2"/>
    </row>
    <row r="48231" spans="53:53" x14ac:dyDescent="0.3">
      <c r="BA48231" s="2"/>
    </row>
    <row r="48232" spans="53:53" x14ac:dyDescent="0.3">
      <c r="BA48232" s="2"/>
    </row>
    <row r="48233" spans="53:53" x14ac:dyDescent="0.3">
      <c r="BA48233" s="2"/>
    </row>
    <row r="48234" spans="53:53" x14ac:dyDescent="0.3">
      <c r="BA48234" s="2"/>
    </row>
    <row r="48235" spans="53:53" x14ac:dyDescent="0.3">
      <c r="BA48235" s="2"/>
    </row>
    <row r="48236" spans="53:53" x14ac:dyDescent="0.3">
      <c r="BA48236" s="2"/>
    </row>
    <row r="48237" spans="53:53" x14ac:dyDescent="0.3">
      <c r="BA48237" s="2"/>
    </row>
    <row r="48238" spans="53:53" x14ac:dyDescent="0.3">
      <c r="BA48238" s="2"/>
    </row>
    <row r="48239" spans="53:53" x14ac:dyDescent="0.3">
      <c r="BA48239" s="2"/>
    </row>
    <row r="48240" spans="53:53" x14ac:dyDescent="0.3">
      <c r="BA48240" s="2"/>
    </row>
    <row r="48241" spans="53:53" x14ac:dyDescent="0.3">
      <c r="BA48241" s="2"/>
    </row>
    <row r="48242" spans="53:53" x14ac:dyDescent="0.3">
      <c r="BA48242" s="2"/>
    </row>
    <row r="48243" spans="53:53" x14ac:dyDescent="0.3">
      <c r="BA48243" s="2"/>
    </row>
    <row r="48244" spans="53:53" x14ac:dyDescent="0.3">
      <c r="BA48244" s="2"/>
    </row>
    <row r="48245" spans="53:53" x14ac:dyDescent="0.3">
      <c r="BA48245" s="2"/>
    </row>
    <row r="48246" spans="53:53" x14ac:dyDescent="0.3">
      <c r="BA48246" s="2"/>
    </row>
    <row r="48247" spans="53:53" x14ac:dyDescent="0.3">
      <c r="BA48247" s="2"/>
    </row>
    <row r="48248" spans="53:53" x14ac:dyDescent="0.3">
      <c r="BA48248" s="2"/>
    </row>
    <row r="48249" spans="53:53" x14ac:dyDescent="0.3">
      <c r="BA48249" s="2"/>
    </row>
    <row r="48250" spans="53:53" x14ac:dyDescent="0.3">
      <c r="BA48250" s="2"/>
    </row>
    <row r="48251" spans="53:53" x14ac:dyDescent="0.3">
      <c r="BA48251" s="2"/>
    </row>
    <row r="48252" spans="53:53" x14ac:dyDescent="0.3">
      <c r="BA48252" s="2"/>
    </row>
    <row r="48253" spans="53:53" x14ac:dyDescent="0.3">
      <c r="BA48253" s="2"/>
    </row>
    <row r="48254" spans="53:53" x14ac:dyDescent="0.3">
      <c r="BA48254" s="2"/>
    </row>
    <row r="48255" spans="53:53" x14ac:dyDescent="0.3">
      <c r="BA48255" s="2"/>
    </row>
    <row r="48256" spans="53:53" x14ac:dyDescent="0.3">
      <c r="BA48256" s="2"/>
    </row>
    <row r="48257" spans="53:53" x14ac:dyDescent="0.3">
      <c r="BA48257" s="2"/>
    </row>
    <row r="48258" spans="53:53" x14ac:dyDescent="0.3">
      <c r="BA48258" s="2"/>
    </row>
    <row r="48259" spans="53:53" x14ac:dyDescent="0.3">
      <c r="BA48259" s="2"/>
    </row>
    <row r="48260" spans="53:53" x14ac:dyDescent="0.3">
      <c r="BA48260" s="2"/>
    </row>
    <row r="48261" spans="53:53" x14ac:dyDescent="0.3">
      <c r="BA48261" s="2"/>
    </row>
    <row r="48262" spans="53:53" x14ac:dyDescent="0.3">
      <c r="BA48262" s="2"/>
    </row>
    <row r="48263" spans="53:53" x14ac:dyDescent="0.3">
      <c r="BA48263" s="2"/>
    </row>
    <row r="48264" spans="53:53" x14ac:dyDescent="0.3">
      <c r="BA48264" s="2"/>
    </row>
    <row r="48265" spans="53:53" x14ac:dyDescent="0.3">
      <c r="BA48265" s="2"/>
    </row>
    <row r="48266" spans="53:53" x14ac:dyDescent="0.3">
      <c r="BA48266" s="2"/>
    </row>
    <row r="48267" spans="53:53" x14ac:dyDescent="0.3">
      <c r="BA48267" s="2"/>
    </row>
    <row r="48268" spans="53:53" x14ac:dyDescent="0.3">
      <c r="BA48268" s="2"/>
    </row>
    <row r="48269" spans="53:53" x14ac:dyDescent="0.3">
      <c r="BA48269" s="2"/>
    </row>
    <row r="48270" spans="53:53" x14ac:dyDescent="0.3">
      <c r="BA48270" s="2"/>
    </row>
    <row r="48271" spans="53:53" x14ac:dyDescent="0.3">
      <c r="BA48271" s="2"/>
    </row>
    <row r="48272" spans="53:53" x14ac:dyDescent="0.3">
      <c r="BA48272" s="2"/>
    </row>
    <row r="48273" spans="53:53" x14ac:dyDescent="0.3">
      <c r="BA48273" s="2"/>
    </row>
    <row r="48274" spans="53:53" x14ac:dyDescent="0.3">
      <c r="BA48274" s="2"/>
    </row>
    <row r="48275" spans="53:53" x14ac:dyDescent="0.3">
      <c r="BA48275" s="2"/>
    </row>
    <row r="48276" spans="53:53" x14ac:dyDescent="0.3">
      <c r="BA48276" s="2"/>
    </row>
    <row r="48277" spans="53:53" x14ac:dyDescent="0.3">
      <c r="BA48277" s="2"/>
    </row>
    <row r="48278" spans="53:53" x14ac:dyDescent="0.3">
      <c r="BA48278" s="2"/>
    </row>
    <row r="48279" spans="53:53" x14ac:dyDescent="0.3">
      <c r="BA48279" s="2"/>
    </row>
    <row r="48280" spans="53:53" x14ac:dyDescent="0.3">
      <c r="BA48280" s="2"/>
    </row>
    <row r="48281" spans="53:53" x14ac:dyDescent="0.3">
      <c r="BA48281" s="2"/>
    </row>
    <row r="48282" spans="53:53" x14ac:dyDescent="0.3">
      <c r="BA48282" s="2"/>
    </row>
    <row r="48283" spans="53:53" x14ac:dyDescent="0.3">
      <c r="BA48283" s="2"/>
    </row>
    <row r="48284" spans="53:53" x14ac:dyDescent="0.3">
      <c r="BA48284" s="2"/>
    </row>
    <row r="48285" spans="53:53" x14ac:dyDescent="0.3">
      <c r="BA48285" s="2"/>
    </row>
    <row r="48286" spans="53:53" x14ac:dyDescent="0.3">
      <c r="BA48286" s="2"/>
    </row>
    <row r="48287" spans="53:53" x14ac:dyDescent="0.3">
      <c r="BA48287" s="2"/>
    </row>
    <row r="48288" spans="53:53" x14ac:dyDescent="0.3">
      <c r="BA48288" s="2"/>
    </row>
    <row r="48289" spans="53:53" x14ac:dyDescent="0.3">
      <c r="BA48289" s="2"/>
    </row>
    <row r="48290" spans="53:53" x14ac:dyDescent="0.3">
      <c r="BA48290" s="2"/>
    </row>
    <row r="48291" spans="53:53" x14ac:dyDescent="0.3">
      <c r="BA48291" s="2"/>
    </row>
    <row r="48292" spans="53:53" x14ac:dyDescent="0.3">
      <c r="BA48292" s="2"/>
    </row>
    <row r="48293" spans="53:53" x14ac:dyDescent="0.3">
      <c r="BA48293" s="2"/>
    </row>
    <row r="48294" spans="53:53" x14ac:dyDescent="0.3">
      <c r="BA48294" s="2"/>
    </row>
    <row r="48295" spans="53:53" x14ac:dyDescent="0.3">
      <c r="BA48295" s="2"/>
    </row>
    <row r="48296" spans="53:53" x14ac:dyDescent="0.3">
      <c r="BA48296" s="2"/>
    </row>
    <row r="48297" spans="53:53" x14ac:dyDescent="0.3">
      <c r="BA48297" s="2"/>
    </row>
    <row r="48298" spans="53:53" x14ac:dyDescent="0.3">
      <c r="BA48298" s="2"/>
    </row>
    <row r="48299" spans="53:53" x14ac:dyDescent="0.3">
      <c r="BA48299" s="2"/>
    </row>
    <row r="48300" spans="53:53" x14ac:dyDescent="0.3">
      <c r="BA48300" s="2"/>
    </row>
    <row r="48301" spans="53:53" x14ac:dyDescent="0.3">
      <c r="BA48301" s="2"/>
    </row>
    <row r="48302" spans="53:53" x14ac:dyDescent="0.3">
      <c r="BA48302" s="2"/>
    </row>
    <row r="48303" spans="53:53" x14ac:dyDescent="0.3">
      <c r="BA48303" s="2"/>
    </row>
    <row r="48304" spans="53:53" x14ac:dyDescent="0.3">
      <c r="BA48304" s="2"/>
    </row>
    <row r="48305" spans="53:53" x14ac:dyDescent="0.3">
      <c r="BA48305" s="2"/>
    </row>
    <row r="48306" spans="53:53" x14ac:dyDescent="0.3">
      <c r="BA48306" s="2"/>
    </row>
    <row r="48307" spans="53:53" x14ac:dyDescent="0.3">
      <c r="BA48307" s="2"/>
    </row>
    <row r="48308" spans="53:53" x14ac:dyDescent="0.3">
      <c r="BA48308" s="2"/>
    </row>
    <row r="48309" spans="53:53" x14ac:dyDescent="0.3">
      <c r="BA48309" s="2"/>
    </row>
    <row r="48310" spans="53:53" x14ac:dyDescent="0.3">
      <c r="BA48310" s="2"/>
    </row>
    <row r="48311" spans="53:53" x14ac:dyDescent="0.3">
      <c r="BA48311" s="2"/>
    </row>
    <row r="48312" spans="53:53" x14ac:dyDescent="0.3">
      <c r="BA48312" s="2"/>
    </row>
    <row r="48313" spans="53:53" x14ac:dyDescent="0.3">
      <c r="BA48313" s="2"/>
    </row>
    <row r="48314" spans="53:53" x14ac:dyDescent="0.3">
      <c r="BA48314" s="2"/>
    </row>
    <row r="48315" spans="53:53" x14ac:dyDescent="0.3">
      <c r="BA48315" s="2"/>
    </row>
    <row r="48316" spans="53:53" x14ac:dyDescent="0.3">
      <c r="BA48316" s="2"/>
    </row>
    <row r="48317" spans="53:53" x14ac:dyDescent="0.3">
      <c r="BA48317" s="2"/>
    </row>
    <row r="48318" spans="53:53" x14ac:dyDescent="0.3">
      <c r="BA48318" s="2"/>
    </row>
    <row r="48319" spans="53:53" x14ac:dyDescent="0.3">
      <c r="BA48319" s="2"/>
    </row>
    <row r="48320" spans="53:53" x14ac:dyDescent="0.3">
      <c r="BA48320" s="2"/>
    </row>
    <row r="48321" spans="53:53" x14ac:dyDescent="0.3">
      <c r="BA48321" s="2"/>
    </row>
    <row r="48322" spans="53:53" x14ac:dyDescent="0.3">
      <c r="BA48322" s="2"/>
    </row>
    <row r="48323" spans="53:53" x14ac:dyDescent="0.3">
      <c r="BA48323" s="2"/>
    </row>
    <row r="48324" spans="53:53" x14ac:dyDescent="0.3">
      <c r="BA48324" s="2"/>
    </row>
    <row r="48325" spans="53:53" x14ac:dyDescent="0.3">
      <c r="BA48325" s="2"/>
    </row>
    <row r="48326" spans="53:53" x14ac:dyDescent="0.3">
      <c r="BA48326" s="2"/>
    </row>
    <row r="48327" spans="53:53" x14ac:dyDescent="0.3">
      <c r="BA48327" s="2"/>
    </row>
    <row r="48328" spans="53:53" x14ac:dyDescent="0.3">
      <c r="BA48328" s="2"/>
    </row>
    <row r="48329" spans="53:53" x14ac:dyDescent="0.3">
      <c r="BA48329" s="2"/>
    </row>
    <row r="48330" spans="53:53" x14ac:dyDescent="0.3">
      <c r="BA48330" s="2"/>
    </row>
    <row r="48331" spans="53:53" x14ac:dyDescent="0.3">
      <c r="BA48331" s="2"/>
    </row>
    <row r="48332" spans="53:53" x14ac:dyDescent="0.3">
      <c r="BA48332" s="2"/>
    </row>
    <row r="48333" spans="53:53" x14ac:dyDescent="0.3">
      <c r="BA48333" s="2"/>
    </row>
    <row r="48334" spans="53:53" x14ac:dyDescent="0.3">
      <c r="BA48334" s="2"/>
    </row>
    <row r="48335" spans="53:53" x14ac:dyDescent="0.3">
      <c r="BA48335" s="2"/>
    </row>
    <row r="48336" spans="53:53" x14ac:dyDescent="0.3">
      <c r="BA48336" s="2"/>
    </row>
    <row r="48337" spans="53:53" x14ac:dyDescent="0.3">
      <c r="BA48337" s="2"/>
    </row>
    <row r="48338" spans="53:53" x14ac:dyDescent="0.3">
      <c r="BA48338" s="2"/>
    </row>
    <row r="48339" spans="53:53" x14ac:dyDescent="0.3">
      <c r="BA48339" s="2"/>
    </row>
    <row r="48340" spans="53:53" x14ac:dyDescent="0.3">
      <c r="BA48340" s="2"/>
    </row>
    <row r="48341" spans="53:53" x14ac:dyDescent="0.3">
      <c r="BA48341" s="2"/>
    </row>
    <row r="48342" spans="53:53" x14ac:dyDescent="0.3">
      <c r="BA48342" s="2"/>
    </row>
    <row r="48343" spans="53:53" x14ac:dyDescent="0.3">
      <c r="BA48343" s="2"/>
    </row>
    <row r="48344" spans="53:53" x14ac:dyDescent="0.3">
      <c r="BA48344" s="2"/>
    </row>
    <row r="48345" spans="53:53" x14ac:dyDescent="0.3">
      <c r="BA48345" s="2"/>
    </row>
    <row r="48346" spans="53:53" x14ac:dyDescent="0.3">
      <c r="BA48346" s="2"/>
    </row>
    <row r="48347" spans="53:53" x14ac:dyDescent="0.3">
      <c r="BA48347" s="2"/>
    </row>
    <row r="48348" spans="53:53" x14ac:dyDescent="0.3">
      <c r="BA48348" s="2"/>
    </row>
    <row r="48349" spans="53:53" x14ac:dyDescent="0.3">
      <c r="BA48349" s="2"/>
    </row>
    <row r="48350" spans="53:53" x14ac:dyDescent="0.3">
      <c r="BA48350" s="2"/>
    </row>
    <row r="48351" spans="53:53" x14ac:dyDescent="0.3">
      <c r="BA48351" s="2"/>
    </row>
    <row r="48352" spans="53:53" x14ac:dyDescent="0.3">
      <c r="BA48352" s="2"/>
    </row>
    <row r="48353" spans="53:53" x14ac:dyDescent="0.3">
      <c r="BA48353" s="2"/>
    </row>
    <row r="48354" spans="53:53" x14ac:dyDescent="0.3">
      <c r="BA48354" s="2"/>
    </row>
    <row r="48355" spans="53:53" x14ac:dyDescent="0.3">
      <c r="BA48355" s="2"/>
    </row>
    <row r="48356" spans="53:53" x14ac:dyDescent="0.3">
      <c r="BA48356" s="2"/>
    </row>
    <row r="48357" spans="53:53" x14ac:dyDescent="0.3">
      <c r="BA48357" s="2"/>
    </row>
    <row r="48358" spans="53:53" x14ac:dyDescent="0.3">
      <c r="BA48358" s="2"/>
    </row>
    <row r="48359" spans="53:53" x14ac:dyDescent="0.3">
      <c r="BA48359" s="2"/>
    </row>
    <row r="48360" spans="53:53" x14ac:dyDescent="0.3">
      <c r="BA48360" s="2"/>
    </row>
    <row r="48361" spans="53:53" x14ac:dyDescent="0.3">
      <c r="BA48361" s="2"/>
    </row>
    <row r="48362" spans="53:53" x14ac:dyDescent="0.3">
      <c r="BA48362" s="2"/>
    </row>
    <row r="48363" spans="53:53" x14ac:dyDescent="0.3">
      <c r="BA48363" s="2"/>
    </row>
    <row r="48364" spans="53:53" x14ac:dyDescent="0.3">
      <c r="BA48364" s="2"/>
    </row>
    <row r="48365" spans="53:53" x14ac:dyDescent="0.3">
      <c r="BA48365" s="2"/>
    </row>
    <row r="48366" spans="53:53" x14ac:dyDescent="0.3">
      <c r="BA48366" s="2"/>
    </row>
    <row r="48367" spans="53:53" x14ac:dyDescent="0.3">
      <c r="BA48367" s="2"/>
    </row>
    <row r="48368" spans="53:53" x14ac:dyDescent="0.3">
      <c r="BA48368" s="2"/>
    </row>
    <row r="48369" spans="53:53" x14ac:dyDescent="0.3">
      <c r="BA48369" s="2"/>
    </row>
    <row r="48370" spans="53:53" x14ac:dyDescent="0.3">
      <c r="BA48370" s="2"/>
    </row>
    <row r="48371" spans="53:53" x14ac:dyDescent="0.3">
      <c r="BA48371" s="2"/>
    </row>
    <row r="48372" spans="53:53" x14ac:dyDescent="0.3">
      <c r="BA48372" s="2"/>
    </row>
    <row r="48373" spans="53:53" x14ac:dyDescent="0.3">
      <c r="BA48373" s="2"/>
    </row>
    <row r="48374" spans="53:53" x14ac:dyDescent="0.3">
      <c r="BA48374" s="2"/>
    </row>
    <row r="48375" spans="53:53" x14ac:dyDescent="0.3">
      <c r="BA48375" s="2"/>
    </row>
    <row r="48376" spans="53:53" x14ac:dyDescent="0.3">
      <c r="BA48376" s="2"/>
    </row>
    <row r="48377" spans="53:53" x14ac:dyDescent="0.3">
      <c r="BA48377" s="2"/>
    </row>
    <row r="48378" spans="53:53" x14ac:dyDescent="0.3">
      <c r="BA48378" s="2"/>
    </row>
    <row r="48379" spans="53:53" x14ac:dyDescent="0.3">
      <c r="BA48379" s="2"/>
    </row>
    <row r="48380" spans="53:53" x14ac:dyDescent="0.3">
      <c r="BA48380" s="2"/>
    </row>
    <row r="48381" spans="53:53" x14ac:dyDescent="0.3">
      <c r="BA48381" s="2"/>
    </row>
    <row r="48382" spans="53:53" x14ac:dyDescent="0.3">
      <c r="BA48382" s="2"/>
    </row>
    <row r="48383" spans="53:53" x14ac:dyDescent="0.3">
      <c r="BA48383" s="2"/>
    </row>
    <row r="48384" spans="53:53" x14ac:dyDescent="0.3">
      <c r="BA48384" s="2"/>
    </row>
    <row r="48385" spans="53:53" x14ac:dyDescent="0.3">
      <c r="BA48385" s="2"/>
    </row>
    <row r="48386" spans="53:53" x14ac:dyDescent="0.3">
      <c r="BA48386" s="2"/>
    </row>
    <row r="48387" spans="53:53" x14ac:dyDescent="0.3">
      <c r="BA48387" s="2"/>
    </row>
    <row r="48388" spans="53:53" x14ac:dyDescent="0.3">
      <c r="BA48388" s="2"/>
    </row>
    <row r="48389" spans="53:53" x14ac:dyDescent="0.3">
      <c r="BA48389" s="2"/>
    </row>
    <row r="48390" spans="53:53" x14ac:dyDescent="0.3">
      <c r="BA48390" s="2"/>
    </row>
    <row r="48391" spans="53:53" x14ac:dyDescent="0.3">
      <c r="BA48391" s="2"/>
    </row>
    <row r="48392" spans="53:53" x14ac:dyDescent="0.3">
      <c r="BA48392" s="2"/>
    </row>
    <row r="48393" spans="53:53" x14ac:dyDescent="0.3">
      <c r="BA48393" s="2"/>
    </row>
    <row r="48394" spans="53:53" x14ac:dyDescent="0.3">
      <c r="BA48394" s="2"/>
    </row>
    <row r="48395" spans="53:53" x14ac:dyDescent="0.3">
      <c r="BA48395" s="2"/>
    </row>
    <row r="48396" spans="53:53" x14ac:dyDescent="0.3">
      <c r="BA48396" s="2"/>
    </row>
    <row r="48397" spans="53:53" x14ac:dyDescent="0.3">
      <c r="BA48397" s="2"/>
    </row>
    <row r="48398" spans="53:53" x14ac:dyDescent="0.3">
      <c r="BA48398" s="2"/>
    </row>
    <row r="48399" spans="53:53" x14ac:dyDescent="0.3">
      <c r="BA48399" s="2"/>
    </row>
    <row r="48400" spans="53:53" x14ac:dyDescent="0.3">
      <c r="BA48400" s="2"/>
    </row>
    <row r="48401" spans="53:53" x14ac:dyDescent="0.3">
      <c r="BA48401" s="2"/>
    </row>
    <row r="48402" spans="53:53" x14ac:dyDescent="0.3">
      <c r="BA48402" s="2"/>
    </row>
    <row r="48403" spans="53:53" x14ac:dyDescent="0.3">
      <c r="BA48403" s="2"/>
    </row>
    <row r="48404" spans="53:53" x14ac:dyDescent="0.3">
      <c r="BA48404" s="2"/>
    </row>
    <row r="48405" spans="53:53" x14ac:dyDescent="0.3">
      <c r="BA48405" s="2"/>
    </row>
    <row r="48406" spans="53:53" x14ac:dyDescent="0.3">
      <c r="BA48406" s="2"/>
    </row>
    <row r="48407" spans="53:53" x14ac:dyDescent="0.3">
      <c r="BA48407" s="2"/>
    </row>
    <row r="48408" spans="53:53" x14ac:dyDescent="0.3">
      <c r="BA48408" s="2"/>
    </row>
    <row r="48409" spans="53:53" x14ac:dyDescent="0.3">
      <c r="BA48409" s="2"/>
    </row>
    <row r="48410" spans="53:53" x14ac:dyDescent="0.3">
      <c r="BA48410" s="2"/>
    </row>
    <row r="48411" spans="53:53" x14ac:dyDescent="0.3">
      <c r="BA48411" s="2"/>
    </row>
    <row r="48412" spans="53:53" x14ac:dyDescent="0.3">
      <c r="BA48412" s="2"/>
    </row>
    <row r="48413" spans="53:53" x14ac:dyDescent="0.3">
      <c r="BA48413" s="2"/>
    </row>
    <row r="48414" spans="53:53" x14ac:dyDescent="0.3">
      <c r="BA48414" s="2"/>
    </row>
    <row r="48415" spans="53:53" x14ac:dyDescent="0.3">
      <c r="BA48415" s="2"/>
    </row>
    <row r="48416" spans="53:53" x14ac:dyDescent="0.3">
      <c r="BA48416" s="2"/>
    </row>
    <row r="48417" spans="53:53" x14ac:dyDescent="0.3">
      <c r="BA48417" s="2"/>
    </row>
    <row r="48418" spans="53:53" x14ac:dyDescent="0.3">
      <c r="BA48418" s="2"/>
    </row>
    <row r="48419" spans="53:53" x14ac:dyDescent="0.3">
      <c r="BA48419" s="2"/>
    </row>
    <row r="48420" spans="53:53" x14ac:dyDescent="0.3">
      <c r="BA48420" s="2"/>
    </row>
    <row r="48421" spans="53:53" x14ac:dyDescent="0.3">
      <c r="BA48421" s="2"/>
    </row>
    <row r="48422" spans="53:53" x14ac:dyDescent="0.3">
      <c r="BA48422" s="2"/>
    </row>
    <row r="48423" spans="53:53" x14ac:dyDescent="0.3">
      <c r="BA48423" s="2"/>
    </row>
    <row r="48424" spans="53:53" x14ac:dyDescent="0.3">
      <c r="BA48424" s="2"/>
    </row>
    <row r="48425" spans="53:53" x14ac:dyDescent="0.3">
      <c r="BA48425" s="2"/>
    </row>
    <row r="48426" spans="53:53" x14ac:dyDescent="0.3">
      <c r="BA48426" s="2"/>
    </row>
    <row r="48427" spans="53:53" x14ac:dyDescent="0.3">
      <c r="BA48427" s="2"/>
    </row>
    <row r="48428" spans="53:53" x14ac:dyDescent="0.3">
      <c r="BA48428" s="2"/>
    </row>
    <row r="48429" spans="53:53" x14ac:dyDescent="0.3">
      <c r="BA48429" s="2"/>
    </row>
    <row r="48430" spans="53:53" x14ac:dyDescent="0.3">
      <c r="BA48430" s="2"/>
    </row>
    <row r="48431" spans="53:53" x14ac:dyDescent="0.3">
      <c r="BA48431" s="2"/>
    </row>
    <row r="48432" spans="53:53" x14ac:dyDescent="0.3">
      <c r="BA48432" s="2"/>
    </row>
    <row r="48433" spans="53:53" x14ac:dyDescent="0.3">
      <c r="BA48433" s="2"/>
    </row>
    <row r="48434" spans="53:53" x14ac:dyDescent="0.3">
      <c r="BA48434" s="2"/>
    </row>
    <row r="48435" spans="53:53" x14ac:dyDescent="0.3">
      <c r="BA48435" s="2"/>
    </row>
    <row r="48436" spans="53:53" x14ac:dyDescent="0.3">
      <c r="BA48436" s="2"/>
    </row>
    <row r="48437" spans="53:53" x14ac:dyDescent="0.3">
      <c r="BA48437" s="2"/>
    </row>
    <row r="48438" spans="53:53" x14ac:dyDescent="0.3">
      <c r="BA48438" s="2"/>
    </row>
    <row r="48439" spans="53:53" x14ac:dyDescent="0.3">
      <c r="BA48439" s="2"/>
    </row>
    <row r="48440" spans="53:53" x14ac:dyDescent="0.3">
      <c r="BA48440" s="2"/>
    </row>
    <row r="48441" spans="53:53" x14ac:dyDescent="0.3">
      <c r="BA48441" s="2"/>
    </row>
    <row r="48442" spans="53:53" x14ac:dyDescent="0.3">
      <c r="BA48442" s="2"/>
    </row>
    <row r="48443" spans="53:53" x14ac:dyDescent="0.3">
      <c r="BA48443" s="2"/>
    </row>
    <row r="48444" spans="53:53" x14ac:dyDescent="0.3">
      <c r="BA48444" s="2"/>
    </row>
    <row r="48445" spans="53:53" x14ac:dyDescent="0.3">
      <c r="BA48445" s="2"/>
    </row>
    <row r="48446" spans="53:53" x14ac:dyDescent="0.3">
      <c r="BA48446" s="2"/>
    </row>
    <row r="48447" spans="53:53" x14ac:dyDescent="0.3">
      <c r="BA48447" s="2"/>
    </row>
    <row r="48448" spans="53:53" x14ac:dyDescent="0.3">
      <c r="BA48448" s="2"/>
    </row>
    <row r="48449" spans="53:53" x14ac:dyDescent="0.3">
      <c r="BA48449" s="2"/>
    </row>
    <row r="48450" spans="53:53" x14ac:dyDescent="0.3">
      <c r="BA48450" s="2"/>
    </row>
    <row r="48451" spans="53:53" x14ac:dyDescent="0.3">
      <c r="BA48451" s="2"/>
    </row>
    <row r="48452" spans="53:53" x14ac:dyDescent="0.3">
      <c r="BA48452" s="2"/>
    </row>
    <row r="48453" spans="53:53" x14ac:dyDescent="0.3">
      <c r="BA48453" s="2"/>
    </row>
    <row r="48454" spans="53:53" x14ac:dyDescent="0.3">
      <c r="BA48454" s="2"/>
    </row>
    <row r="48455" spans="53:53" x14ac:dyDescent="0.3">
      <c r="BA48455" s="2"/>
    </row>
    <row r="48456" spans="53:53" x14ac:dyDescent="0.3">
      <c r="BA48456" s="2"/>
    </row>
    <row r="48457" spans="53:53" x14ac:dyDescent="0.3">
      <c r="BA48457" s="2"/>
    </row>
    <row r="48458" spans="53:53" x14ac:dyDescent="0.3">
      <c r="BA48458" s="2"/>
    </row>
    <row r="48459" spans="53:53" x14ac:dyDescent="0.3">
      <c r="BA48459" s="2"/>
    </row>
    <row r="48460" spans="53:53" x14ac:dyDescent="0.3">
      <c r="BA48460" s="2"/>
    </row>
    <row r="48461" spans="53:53" x14ac:dyDescent="0.3">
      <c r="BA48461" s="2"/>
    </row>
    <row r="48462" spans="53:53" x14ac:dyDescent="0.3">
      <c r="BA48462" s="2"/>
    </row>
    <row r="48463" spans="53:53" x14ac:dyDescent="0.3">
      <c r="BA48463" s="2"/>
    </row>
    <row r="48464" spans="53:53" x14ac:dyDescent="0.3">
      <c r="BA48464" s="2"/>
    </row>
    <row r="48465" spans="53:53" x14ac:dyDescent="0.3">
      <c r="BA48465" s="2"/>
    </row>
    <row r="48466" spans="53:53" x14ac:dyDescent="0.3">
      <c r="BA48466" s="2"/>
    </row>
    <row r="48467" spans="53:53" x14ac:dyDescent="0.3">
      <c r="BA48467" s="2"/>
    </row>
    <row r="48468" spans="53:53" x14ac:dyDescent="0.3">
      <c r="BA48468" s="2"/>
    </row>
    <row r="48469" spans="53:53" x14ac:dyDescent="0.3">
      <c r="BA48469" s="2"/>
    </row>
    <row r="48470" spans="53:53" x14ac:dyDescent="0.3">
      <c r="BA48470" s="2"/>
    </row>
    <row r="48471" spans="53:53" x14ac:dyDescent="0.3">
      <c r="BA48471" s="2"/>
    </row>
    <row r="48472" spans="53:53" x14ac:dyDescent="0.3">
      <c r="BA48472" s="2"/>
    </row>
    <row r="48473" spans="53:53" x14ac:dyDescent="0.3">
      <c r="BA48473" s="2"/>
    </row>
    <row r="48474" spans="53:53" x14ac:dyDescent="0.3">
      <c r="BA48474" s="2"/>
    </row>
    <row r="48475" spans="53:53" x14ac:dyDescent="0.3">
      <c r="BA48475" s="2"/>
    </row>
    <row r="48476" spans="53:53" x14ac:dyDescent="0.3">
      <c r="BA48476" s="2"/>
    </row>
    <row r="48477" spans="53:53" x14ac:dyDescent="0.3">
      <c r="BA48477" s="2"/>
    </row>
    <row r="48478" spans="53:53" x14ac:dyDescent="0.3">
      <c r="BA48478" s="2"/>
    </row>
    <row r="48479" spans="53:53" x14ac:dyDescent="0.3">
      <c r="BA48479" s="2"/>
    </row>
    <row r="48480" spans="53:53" x14ac:dyDescent="0.3">
      <c r="BA48480" s="2"/>
    </row>
    <row r="48481" spans="53:53" x14ac:dyDescent="0.3">
      <c r="BA48481" s="2"/>
    </row>
    <row r="48482" spans="53:53" x14ac:dyDescent="0.3">
      <c r="BA48482" s="2"/>
    </row>
    <row r="48483" spans="53:53" x14ac:dyDescent="0.3">
      <c r="BA48483" s="2"/>
    </row>
    <row r="48484" spans="53:53" x14ac:dyDescent="0.3">
      <c r="BA48484" s="2"/>
    </row>
    <row r="48485" spans="53:53" x14ac:dyDescent="0.3">
      <c r="BA48485" s="2"/>
    </row>
    <row r="48486" spans="53:53" x14ac:dyDescent="0.3">
      <c r="BA48486" s="2"/>
    </row>
    <row r="48487" spans="53:53" x14ac:dyDescent="0.3">
      <c r="BA48487" s="2"/>
    </row>
    <row r="48488" spans="53:53" x14ac:dyDescent="0.3">
      <c r="BA48488" s="2"/>
    </row>
    <row r="48489" spans="53:53" x14ac:dyDescent="0.3">
      <c r="BA48489" s="2"/>
    </row>
    <row r="48490" spans="53:53" x14ac:dyDescent="0.3">
      <c r="BA48490" s="2"/>
    </row>
    <row r="48491" spans="53:53" x14ac:dyDescent="0.3">
      <c r="BA48491" s="2"/>
    </row>
    <row r="48492" spans="53:53" x14ac:dyDescent="0.3">
      <c r="BA48492" s="2"/>
    </row>
    <row r="48493" spans="53:53" x14ac:dyDescent="0.3">
      <c r="BA48493" s="2"/>
    </row>
    <row r="48494" spans="53:53" x14ac:dyDescent="0.3">
      <c r="BA48494" s="2"/>
    </row>
    <row r="48495" spans="53:53" x14ac:dyDescent="0.3">
      <c r="BA48495" s="2"/>
    </row>
    <row r="48496" spans="53:53" x14ac:dyDescent="0.3">
      <c r="BA48496" s="2"/>
    </row>
    <row r="48497" spans="53:53" x14ac:dyDescent="0.3">
      <c r="BA48497" s="2"/>
    </row>
    <row r="48498" spans="53:53" x14ac:dyDescent="0.3">
      <c r="BA48498" s="2"/>
    </row>
    <row r="48499" spans="53:53" x14ac:dyDescent="0.3">
      <c r="BA48499" s="2"/>
    </row>
    <row r="48500" spans="53:53" x14ac:dyDescent="0.3">
      <c r="BA48500" s="2"/>
    </row>
    <row r="48501" spans="53:53" x14ac:dyDescent="0.3">
      <c r="BA48501" s="2"/>
    </row>
    <row r="48502" spans="53:53" x14ac:dyDescent="0.3">
      <c r="BA48502" s="2"/>
    </row>
    <row r="48503" spans="53:53" x14ac:dyDescent="0.3">
      <c r="BA48503" s="2"/>
    </row>
    <row r="48504" spans="53:53" x14ac:dyDescent="0.3">
      <c r="BA48504" s="2"/>
    </row>
    <row r="48505" spans="53:53" x14ac:dyDescent="0.3">
      <c r="BA48505" s="2"/>
    </row>
    <row r="48506" spans="53:53" x14ac:dyDescent="0.3">
      <c r="BA48506" s="2"/>
    </row>
    <row r="48507" spans="53:53" x14ac:dyDescent="0.3">
      <c r="BA48507" s="2"/>
    </row>
    <row r="48508" spans="53:53" x14ac:dyDescent="0.3">
      <c r="BA48508" s="2"/>
    </row>
    <row r="48509" spans="53:53" x14ac:dyDescent="0.3">
      <c r="BA48509" s="2"/>
    </row>
    <row r="48510" spans="53:53" x14ac:dyDescent="0.3">
      <c r="BA48510" s="2"/>
    </row>
    <row r="48511" spans="53:53" x14ac:dyDescent="0.3">
      <c r="BA48511" s="2"/>
    </row>
    <row r="48512" spans="53:53" x14ac:dyDescent="0.3">
      <c r="BA48512" s="2"/>
    </row>
    <row r="48513" spans="53:53" x14ac:dyDescent="0.3">
      <c r="BA48513" s="2"/>
    </row>
    <row r="48514" spans="53:53" x14ac:dyDescent="0.3">
      <c r="BA48514" s="2"/>
    </row>
    <row r="48515" spans="53:53" x14ac:dyDescent="0.3">
      <c r="BA48515" s="2"/>
    </row>
    <row r="48516" spans="53:53" x14ac:dyDescent="0.3">
      <c r="BA48516" s="2"/>
    </row>
    <row r="48517" spans="53:53" x14ac:dyDescent="0.3">
      <c r="BA48517" s="2"/>
    </row>
    <row r="48518" spans="53:53" x14ac:dyDescent="0.3">
      <c r="BA48518" s="2"/>
    </row>
    <row r="48519" spans="53:53" x14ac:dyDescent="0.3">
      <c r="BA48519" s="2"/>
    </row>
    <row r="48520" spans="53:53" x14ac:dyDescent="0.3">
      <c r="BA48520" s="2"/>
    </row>
    <row r="48521" spans="53:53" x14ac:dyDescent="0.3">
      <c r="BA48521" s="2"/>
    </row>
    <row r="48522" spans="53:53" x14ac:dyDescent="0.3">
      <c r="BA48522" s="2"/>
    </row>
    <row r="48523" spans="53:53" x14ac:dyDescent="0.3">
      <c r="BA48523" s="2"/>
    </row>
    <row r="48524" spans="53:53" x14ac:dyDescent="0.3">
      <c r="BA48524" s="2"/>
    </row>
    <row r="48525" spans="53:53" x14ac:dyDescent="0.3">
      <c r="BA48525" s="2"/>
    </row>
    <row r="48526" spans="53:53" x14ac:dyDescent="0.3">
      <c r="BA48526" s="2"/>
    </row>
    <row r="48527" spans="53:53" x14ac:dyDescent="0.3">
      <c r="BA48527" s="2"/>
    </row>
    <row r="48528" spans="53:53" x14ac:dyDescent="0.3">
      <c r="BA48528" s="2"/>
    </row>
    <row r="48529" spans="53:53" x14ac:dyDescent="0.3">
      <c r="BA48529" s="2"/>
    </row>
    <row r="48530" spans="53:53" x14ac:dyDescent="0.3">
      <c r="BA48530" s="2"/>
    </row>
    <row r="48531" spans="53:53" x14ac:dyDescent="0.3">
      <c r="BA48531" s="2"/>
    </row>
    <row r="48532" spans="53:53" x14ac:dyDescent="0.3">
      <c r="BA48532" s="2"/>
    </row>
    <row r="48533" spans="53:53" x14ac:dyDescent="0.3">
      <c r="BA48533" s="2"/>
    </row>
    <row r="48534" spans="53:53" x14ac:dyDescent="0.3">
      <c r="BA48534" s="2"/>
    </row>
    <row r="48535" spans="53:53" x14ac:dyDescent="0.3">
      <c r="BA48535" s="2"/>
    </row>
    <row r="48536" spans="53:53" x14ac:dyDescent="0.3">
      <c r="BA48536" s="2"/>
    </row>
    <row r="48537" spans="53:53" x14ac:dyDescent="0.3">
      <c r="BA48537" s="2"/>
    </row>
    <row r="48538" spans="53:53" x14ac:dyDescent="0.3">
      <c r="BA48538" s="2"/>
    </row>
    <row r="48539" spans="53:53" x14ac:dyDescent="0.3">
      <c r="BA48539" s="2"/>
    </row>
    <row r="48540" spans="53:53" x14ac:dyDescent="0.3">
      <c r="BA48540" s="2"/>
    </row>
    <row r="48541" spans="53:53" x14ac:dyDescent="0.3">
      <c r="BA48541" s="2"/>
    </row>
    <row r="48542" spans="53:53" x14ac:dyDescent="0.3">
      <c r="BA48542" s="2"/>
    </row>
    <row r="48543" spans="53:53" x14ac:dyDescent="0.3">
      <c r="BA48543" s="2"/>
    </row>
    <row r="48544" spans="53:53" x14ac:dyDescent="0.3">
      <c r="BA48544" s="2"/>
    </row>
    <row r="48545" spans="53:53" x14ac:dyDescent="0.3">
      <c r="BA48545" s="2"/>
    </row>
    <row r="48546" spans="53:53" x14ac:dyDescent="0.3">
      <c r="BA48546" s="2"/>
    </row>
    <row r="48547" spans="53:53" x14ac:dyDescent="0.3">
      <c r="BA48547" s="2"/>
    </row>
    <row r="48548" spans="53:53" x14ac:dyDescent="0.3">
      <c r="BA48548" s="2"/>
    </row>
    <row r="48549" spans="53:53" x14ac:dyDescent="0.3">
      <c r="BA48549" s="2"/>
    </row>
    <row r="48550" spans="53:53" x14ac:dyDescent="0.3">
      <c r="BA48550" s="2"/>
    </row>
    <row r="48551" spans="53:53" x14ac:dyDescent="0.3">
      <c r="BA48551" s="2"/>
    </row>
    <row r="48552" spans="53:53" x14ac:dyDescent="0.3">
      <c r="BA48552" s="2"/>
    </row>
    <row r="48553" spans="53:53" x14ac:dyDescent="0.3">
      <c r="BA48553" s="2"/>
    </row>
    <row r="48554" spans="53:53" x14ac:dyDescent="0.3">
      <c r="BA48554" s="2"/>
    </row>
    <row r="48555" spans="53:53" x14ac:dyDescent="0.3">
      <c r="BA48555" s="2"/>
    </row>
    <row r="48556" spans="53:53" x14ac:dyDescent="0.3">
      <c r="BA48556" s="2"/>
    </row>
    <row r="48557" spans="53:53" x14ac:dyDescent="0.3">
      <c r="BA48557" s="2"/>
    </row>
    <row r="48558" spans="53:53" x14ac:dyDescent="0.3">
      <c r="BA48558" s="2"/>
    </row>
    <row r="48559" spans="53:53" x14ac:dyDescent="0.3">
      <c r="BA48559" s="2"/>
    </row>
    <row r="48560" spans="53:53" x14ac:dyDescent="0.3">
      <c r="BA48560" s="2"/>
    </row>
    <row r="48561" spans="53:53" x14ac:dyDescent="0.3">
      <c r="BA48561" s="2"/>
    </row>
    <row r="48562" spans="53:53" x14ac:dyDescent="0.3">
      <c r="BA48562" s="2"/>
    </row>
    <row r="48563" spans="53:53" x14ac:dyDescent="0.3">
      <c r="BA48563" s="2"/>
    </row>
    <row r="48564" spans="53:53" x14ac:dyDescent="0.3">
      <c r="BA48564" s="2"/>
    </row>
    <row r="48565" spans="53:53" x14ac:dyDescent="0.3">
      <c r="BA48565" s="2"/>
    </row>
    <row r="48566" spans="53:53" x14ac:dyDescent="0.3">
      <c r="BA48566" s="2"/>
    </row>
    <row r="48567" spans="53:53" x14ac:dyDescent="0.3">
      <c r="BA48567" s="2"/>
    </row>
    <row r="48568" spans="53:53" x14ac:dyDescent="0.3">
      <c r="BA48568" s="2"/>
    </row>
    <row r="48569" spans="53:53" x14ac:dyDescent="0.3">
      <c r="BA48569" s="2"/>
    </row>
    <row r="48570" spans="53:53" x14ac:dyDescent="0.3">
      <c r="BA48570" s="2"/>
    </row>
    <row r="48571" spans="53:53" x14ac:dyDescent="0.3">
      <c r="BA48571" s="2"/>
    </row>
    <row r="48572" spans="53:53" x14ac:dyDescent="0.3">
      <c r="BA48572" s="2"/>
    </row>
    <row r="48573" spans="53:53" x14ac:dyDescent="0.3">
      <c r="BA48573" s="2"/>
    </row>
    <row r="48574" spans="53:53" x14ac:dyDescent="0.3">
      <c r="BA48574" s="2"/>
    </row>
    <row r="48575" spans="53:53" x14ac:dyDescent="0.3">
      <c r="BA48575" s="2"/>
    </row>
    <row r="48576" spans="53:53" x14ac:dyDescent="0.3">
      <c r="BA48576" s="2"/>
    </row>
    <row r="48577" spans="53:53" x14ac:dyDescent="0.3">
      <c r="BA48577" s="2"/>
    </row>
    <row r="48578" spans="53:53" x14ac:dyDescent="0.3">
      <c r="BA48578" s="2"/>
    </row>
    <row r="48579" spans="53:53" x14ac:dyDescent="0.3">
      <c r="BA48579" s="2"/>
    </row>
    <row r="48580" spans="53:53" x14ac:dyDescent="0.3">
      <c r="BA48580" s="2"/>
    </row>
    <row r="48581" spans="53:53" x14ac:dyDescent="0.3">
      <c r="BA48581" s="2"/>
    </row>
    <row r="48582" spans="53:53" x14ac:dyDescent="0.3">
      <c r="BA48582" s="2"/>
    </row>
    <row r="48583" spans="53:53" x14ac:dyDescent="0.3">
      <c r="BA48583" s="2"/>
    </row>
    <row r="48584" spans="53:53" x14ac:dyDescent="0.3">
      <c r="BA48584" s="2"/>
    </row>
    <row r="48585" spans="53:53" x14ac:dyDescent="0.3">
      <c r="BA48585" s="2"/>
    </row>
    <row r="48586" spans="53:53" x14ac:dyDescent="0.3">
      <c r="BA48586" s="2"/>
    </row>
    <row r="48587" spans="53:53" x14ac:dyDescent="0.3">
      <c r="BA48587" s="2"/>
    </row>
    <row r="48588" spans="53:53" x14ac:dyDescent="0.3">
      <c r="BA48588" s="2"/>
    </row>
    <row r="48589" spans="53:53" x14ac:dyDescent="0.3">
      <c r="BA48589" s="2"/>
    </row>
    <row r="48590" spans="53:53" x14ac:dyDescent="0.3">
      <c r="BA48590" s="2"/>
    </row>
    <row r="48591" spans="53:53" x14ac:dyDescent="0.3">
      <c r="BA48591" s="2"/>
    </row>
    <row r="48592" spans="53:53" x14ac:dyDescent="0.3">
      <c r="BA48592" s="2"/>
    </row>
    <row r="48593" spans="53:53" x14ac:dyDescent="0.3">
      <c r="BA48593" s="2"/>
    </row>
    <row r="48594" spans="53:53" x14ac:dyDescent="0.3">
      <c r="BA48594" s="2"/>
    </row>
    <row r="48595" spans="53:53" x14ac:dyDescent="0.3">
      <c r="BA48595" s="2"/>
    </row>
    <row r="48596" spans="53:53" x14ac:dyDescent="0.3">
      <c r="BA48596" s="2"/>
    </row>
    <row r="48597" spans="53:53" x14ac:dyDescent="0.3">
      <c r="BA48597" s="2"/>
    </row>
    <row r="48598" spans="53:53" x14ac:dyDescent="0.3">
      <c r="BA48598" s="2"/>
    </row>
    <row r="48599" spans="53:53" x14ac:dyDescent="0.3">
      <c r="BA48599" s="2"/>
    </row>
    <row r="48600" spans="53:53" x14ac:dyDescent="0.3">
      <c r="BA48600" s="2"/>
    </row>
    <row r="48601" spans="53:53" x14ac:dyDescent="0.3">
      <c r="BA48601" s="2"/>
    </row>
    <row r="48602" spans="53:53" x14ac:dyDescent="0.3">
      <c r="BA48602" s="2"/>
    </row>
    <row r="48603" spans="53:53" x14ac:dyDescent="0.3">
      <c r="BA48603" s="2"/>
    </row>
    <row r="48604" spans="53:53" x14ac:dyDescent="0.3">
      <c r="BA48604" s="2"/>
    </row>
    <row r="48605" spans="53:53" x14ac:dyDescent="0.3">
      <c r="BA48605" s="2"/>
    </row>
    <row r="48606" spans="53:53" x14ac:dyDescent="0.3">
      <c r="BA48606" s="2"/>
    </row>
    <row r="48607" spans="53:53" x14ac:dyDescent="0.3">
      <c r="BA48607" s="2"/>
    </row>
    <row r="48608" spans="53:53" x14ac:dyDescent="0.3">
      <c r="BA48608" s="2"/>
    </row>
    <row r="48609" spans="53:53" x14ac:dyDescent="0.3">
      <c r="BA48609" s="2"/>
    </row>
    <row r="48610" spans="53:53" x14ac:dyDescent="0.3">
      <c r="BA48610" s="2"/>
    </row>
    <row r="48611" spans="53:53" x14ac:dyDescent="0.3">
      <c r="BA48611" s="2"/>
    </row>
    <row r="48612" spans="53:53" x14ac:dyDescent="0.3">
      <c r="BA48612" s="2"/>
    </row>
    <row r="48613" spans="53:53" x14ac:dyDescent="0.3">
      <c r="BA48613" s="2"/>
    </row>
    <row r="48614" spans="53:53" x14ac:dyDescent="0.3">
      <c r="BA48614" s="2"/>
    </row>
    <row r="48615" spans="53:53" x14ac:dyDescent="0.3">
      <c r="BA48615" s="2"/>
    </row>
    <row r="48616" spans="53:53" x14ac:dyDescent="0.3">
      <c r="BA48616" s="2"/>
    </row>
    <row r="48617" spans="53:53" x14ac:dyDescent="0.3">
      <c r="BA48617" s="2"/>
    </row>
    <row r="48618" spans="53:53" x14ac:dyDescent="0.3">
      <c r="BA48618" s="2"/>
    </row>
    <row r="48619" spans="53:53" x14ac:dyDescent="0.3">
      <c r="BA48619" s="2"/>
    </row>
    <row r="48620" spans="53:53" x14ac:dyDescent="0.3">
      <c r="BA48620" s="2"/>
    </row>
    <row r="48621" spans="53:53" x14ac:dyDescent="0.3">
      <c r="BA48621" s="2"/>
    </row>
    <row r="48622" spans="53:53" x14ac:dyDescent="0.3">
      <c r="BA48622" s="2"/>
    </row>
    <row r="48623" spans="53:53" x14ac:dyDescent="0.3">
      <c r="BA48623" s="2"/>
    </row>
    <row r="48624" spans="53:53" x14ac:dyDescent="0.3">
      <c r="BA48624" s="2"/>
    </row>
    <row r="48625" spans="53:53" x14ac:dyDescent="0.3">
      <c r="BA48625" s="2"/>
    </row>
    <row r="48626" spans="53:53" x14ac:dyDescent="0.3">
      <c r="BA48626" s="2"/>
    </row>
    <row r="48627" spans="53:53" x14ac:dyDescent="0.3">
      <c r="BA48627" s="2"/>
    </row>
    <row r="48628" spans="53:53" x14ac:dyDescent="0.3">
      <c r="BA48628" s="2"/>
    </row>
    <row r="48629" spans="53:53" x14ac:dyDescent="0.3">
      <c r="BA48629" s="2"/>
    </row>
    <row r="48630" spans="53:53" x14ac:dyDescent="0.3">
      <c r="BA48630" s="2"/>
    </row>
    <row r="48631" spans="53:53" x14ac:dyDescent="0.3">
      <c r="BA48631" s="2"/>
    </row>
    <row r="48632" spans="53:53" x14ac:dyDescent="0.3">
      <c r="BA48632" s="2"/>
    </row>
    <row r="48633" spans="53:53" x14ac:dyDescent="0.3">
      <c r="BA48633" s="2"/>
    </row>
    <row r="48634" spans="53:53" x14ac:dyDescent="0.3">
      <c r="BA48634" s="2"/>
    </row>
    <row r="48635" spans="53:53" x14ac:dyDescent="0.3">
      <c r="BA48635" s="2"/>
    </row>
    <row r="48636" spans="53:53" x14ac:dyDescent="0.3">
      <c r="BA48636" s="2"/>
    </row>
    <row r="48637" spans="53:53" x14ac:dyDescent="0.3">
      <c r="BA48637" s="2"/>
    </row>
    <row r="48638" spans="53:53" x14ac:dyDescent="0.3">
      <c r="BA48638" s="2"/>
    </row>
    <row r="48639" spans="53:53" x14ac:dyDescent="0.3">
      <c r="BA48639" s="2"/>
    </row>
    <row r="48640" spans="53:53" x14ac:dyDescent="0.3">
      <c r="BA48640" s="2"/>
    </row>
    <row r="48641" spans="53:53" x14ac:dyDescent="0.3">
      <c r="BA48641" s="2"/>
    </row>
    <row r="48642" spans="53:53" x14ac:dyDescent="0.3">
      <c r="BA48642" s="2"/>
    </row>
    <row r="48643" spans="53:53" x14ac:dyDescent="0.3">
      <c r="BA48643" s="2"/>
    </row>
    <row r="48644" spans="53:53" x14ac:dyDescent="0.3">
      <c r="BA48644" s="2"/>
    </row>
    <row r="48645" spans="53:53" x14ac:dyDescent="0.3">
      <c r="BA48645" s="2"/>
    </row>
    <row r="48646" spans="53:53" x14ac:dyDescent="0.3">
      <c r="BA48646" s="2"/>
    </row>
    <row r="48647" spans="53:53" x14ac:dyDescent="0.3">
      <c r="BA48647" s="2"/>
    </row>
    <row r="48648" spans="53:53" x14ac:dyDescent="0.3">
      <c r="BA48648" s="2"/>
    </row>
    <row r="48649" spans="53:53" x14ac:dyDescent="0.3">
      <c r="BA48649" s="2"/>
    </row>
    <row r="48650" spans="53:53" x14ac:dyDescent="0.3">
      <c r="BA48650" s="2"/>
    </row>
    <row r="48651" spans="53:53" x14ac:dyDescent="0.3">
      <c r="BA48651" s="2"/>
    </row>
    <row r="48652" spans="53:53" x14ac:dyDescent="0.3">
      <c r="BA48652" s="2"/>
    </row>
    <row r="48653" spans="53:53" x14ac:dyDescent="0.3">
      <c r="BA48653" s="2"/>
    </row>
    <row r="48654" spans="53:53" x14ac:dyDescent="0.3">
      <c r="BA48654" s="2"/>
    </row>
    <row r="48655" spans="53:53" x14ac:dyDescent="0.3">
      <c r="BA48655" s="2"/>
    </row>
    <row r="48656" spans="53:53" x14ac:dyDescent="0.3">
      <c r="BA48656" s="2"/>
    </row>
    <row r="48657" spans="53:53" x14ac:dyDescent="0.3">
      <c r="BA48657" s="2"/>
    </row>
    <row r="48658" spans="53:53" x14ac:dyDescent="0.3">
      <c r="BA48658" s="2"/>
    </row>
    <row r="48659" spans="53:53" x14ac:dyDescent="0.3">
      <c r="BA48659" s="2"/>
    </row>
    <row r="48660" spans="53:53" x14ac:dyDescent="0.3">
      <c r="BA48660" s="2"/>
    </row>
    <row r="48661" spans="53:53" x14ac:dyDescent="0.3">
      <c r="BA48661" s="2"/>
    </row>
    <row r="48662" spans="53:53" x14ac:dyDescent="0.3">
      <c r="BA48662" s="2"/>
    </row>
    <row r="48663" spans="53:53" x14ac:dyDescent="0.3">
      <c r="BA48663" s="2"/>
    </row>
    <row r="48664" spans="53:53" x14ac:dyDescent="0.3">
      <c r="BA48664" s="2"/>
    </row>
    <row r="48665" spans="53:53" x14ac:dyDescent="0.3">
      <c r="BA48665" s="2"/>
    </row>
    <row r="48666" spans="53:53" x14ac:dyDescent="0.3">
      <c r="BA48666" s="2"/>
    </row>
    <row r="48667" spans="53:53" x14ac:dyDescent="0.3">
      <c r="BA48667" s="2"/>
    </row>
    <row r="48668" spans="53:53" x14ac:dyDescent="0.3">
      <c r="BA48668" s="2"/>
    </row>
    <row r="48669" spans="53:53" x14ac:dyDescent="0.3">
      <c r="BA48669" s="2"/>
    </row>
    <row r="48670" spans="53:53" x14ac:dyDescent="0.3">
      <c r="BA48670" s="2"/>
    </row>
    <row r="48671" spans="53:53" x14ac:dyDescent="0.3">
      <c r="BA48671" s="2"/>
    </row>
    <row r="48672" spans="53:53" x14ac:dyDescent="0.3">
      <c r="BA48672" s="2"/>
    </row>
    <row r="48673" spans="53:53" x14ac:dyDescent="0.3">
      <c r="BA48673" s="2"/>
    </row>
    <row r="48674" spans="53:53" x14ac:dyDescent="0.3">
      <c r="BA48674" s="2"/>
    </row>
    <row r="48675" spans="53:53" x14ac:dyDescent="0.3">
      <c r="BA48675" s="2"/>
    </row>
    <row r="48676" spans="53:53" x14ac:dyDescent="0.3">
      <c r="BA48676" s="2"/>
    </row>
    <row r="48677" spans="53:53" x14ac:dyDescent="0.3">
      <c r="BA48677" s="2"/>
    </row>
    <row r="48678" spans="53:53" x14ac:dyDescent="0.3">
      <c r="BA48678" s="2"/>
    </row>
    <row r="48679" spans="53:53" x14ac:dyDescent="0.3">
      <c r="BA48679" s="2"/>
    </row>
    <row r="48680" spans="53:53" x14ac:dyDescent="0.3">
      <c r="BA48680" s="2"/>
    </row>
    <row r="48681" spans="53:53" x14ac:dyDescent="0.3">
      <c r="BA48681" s="2"/>
    </row>
    <row r="48682" spans="53:53" x14ac:dyDescent="0.3">
      <c r="BA48682" s="2"/>
    </row>
    <row r="48683" spans="53:53" x14ac:dyDescent="0.3">
      <c r="BA48683" s="2"/>
    </row>
    <row r="48684" spans="53:53" x14ac:dyDescent="0.3">
      <c r="BA48684" s="2"/>
    </row>
    <row r="48685" spans="53:53" x14ac:dyDescent="0.3">
      <c r="BA48685" s="2"/>
    </row>
    <row r="48686" spans="53:53" x14ac:dyDescent="0.3">
      <c r="BA48686" s="2"/>
    </row>
    <row r="48687" spans="53:53" x14ac:dyDescent="0.3">
      <c r="BA48687" s="2"/>
    </row>
    <row r="48688" spans="53:53" x14ac:dyDescent="0.3">
      <c r="BA48688" s="2"/>
    </row>
    <row r="48689" spans="53:53" x14ac:dyDescent="0.3">
      <c r="BA48689" s="2"/>
    </row>
    <row r="48690" spans="53:53" x14ac:dyDescent="0.3">
      <c r="BA48690" s="2"/>
    </row>
    <row r="48691" spans="53:53" x14ac:dyDescent="0.3">
      <c r="BA48691" s="2"/>
    </row>
    <row r="48692" spans="53:53" x14ac:dyDescent="0.3">
      <c r="BA48692" s="2"/>
    </row>
    <row r="48693" spans="53:53" x14ac:dyDescent="0.3">
      <c r="BA48693" s="2"/>
    </row>
    <row r="48694" spans="53:53" x14ac:dyDescent="0.3">
      <c r="BA48694" s="2"/>
    </row>
    <row r="48695" spans="53:53" x14ac:dyDescent="0.3">
      <c r="BA48695" s="2"/>
    </row>
    <row r="48696" spans="53:53" x14ac:dyDescent="0.3">
      <c r="BA48696" s="2"/>
    </row>
    <row r="48697" spans="53:53" x14ac:dyDescent="0.3">
      <c r="BA48697" s="2"/>
    </row>
    <row r="48698" spans="53:53" x14ac:dyDescent="0.3">
      <c r="BA48698" s="2"/>
    </row>
    <row r="48699" spans="53:53" x14ac:dyDescent="0.3">
      <c r="BA48699" s="2"/>
    </row>
    <row r="48700" spans="53:53" x14ac:dyDescent="0.3">
      <c r="BA48700" s="2"/>
    </row>
    <row r="48701" spans="53:53" x14ac:dyDescent="0.3">
      <c r="BA48701" s="2"/>
    </row>
    <row r="48702" spans="53:53" x14ac:dyDescent="0.3">
      <c r="BA48702" s="2"/>
    </row>
    <row r="48703" spans="53:53" x14ac:dyDescent="0.3">
      <c r="BA48703" s="2"/>
    </row>
    <row r="48704" spans="53:53" x14ac:dyDescent="0.3">
      <c r="BA48704" s="2"/>
    </row>
    <row r="48705" spans="53:53" x14ac:dyDescent="0.3">
      <c r="BA48705" s="2"/>
    </row>
    <row r="48706" spans="53:53" x14ac:dyDescent="0.3">
      <c r="BA48706" s="2"/>
    </row>
    <row r="48707" spans="53:53" x14ac:dyDescent="0.3">
      <c r="BA48707" s="2"/>
    </row>
    <row r="48708" spans="53:53" x14ac:dyDescent="0.3">
      <c r="BA48708" s="2"/>
    </row>
    <row r="48709" spans="53:53" x14ac:dyDescent="0.3">
      <c r="BA48709" s="2"/>
    </row>
    <row r="48710" spans="53:53" x14ac:dyDescent="0.3">
      <c r="BA48710" s="2"/>
    </row>
    <row r="48711" spans="53:53" x14ac:dyDescent="0.3">
      <c r="BA48711" s="2"/>
    </row>
    <row r="48712" spans="53:53" x14ac:dyDescent="0.3">
      <c r="BA48712" s="2"/>
    </row>
    <row r="48713" spans="53:53" x14ac:dyDescent="0.3">
      <c r="BA48713" s="2"/>
    </row>
    <row r="48714" spans="53:53" x14ac:dyDescent="0.3">
      <c r="BA48714" s="2"/>
    </row>
    <row r="48715" spans="53:53" x14ac:dyDescent="0.3">
      <c r="BA48715" s="2"/>
    </row>
    <row r="48716" spans="53:53" x14ac:dyDescent="0.3">
      <c r="BA48716" s="2"/>
    </row>
    <row r="48717" spans="53:53" x14ac:dyDescent="0.3">
      <c r="BA48717" s="2"/>
    </row>
    <row r="48718" spans="53:53" x14ac:dyDescent="0.3">
      <c r="BA48718" s="2"/>
    </row>
    <row r="48719" spans="53:53" x14ac:dyDescent="0.3">
      <c r="BA48719" s="2"/>
    </row>
    <row r="48720" spans="53:53" x14ac:dyDescent="0.3">
      <c r="BA48720" s="2"/>
    </row>
    <row r="48721" spans="53:53" x14ac:dyDescent="0.3">
      <c r="BA48721" s="2"/>
    </row>
    <row r="48722" spans="53:53" x14ac:dyDescent="0.3">
      <c r="BA48722" s="2"/>
    </row>
    <row r="48723" spans="53:53" x14ac:dyDescent="0.3">
      <c r="BA48723" s="2"/>
    </row>
    <row r="48724" spans="53:53" x14ac:dyDescent="0.3">
      <c r="BA48724" s="2"/>
    </row>
    <row r="48725" spans="53:53" x14ac:dyDescent="0.3">
      <c r="BA48725" s="2"/>
    </row>
    <row r="48726" spans="53:53" x14ac:dyDescent="0.3">
      <c r="BA48726" s="2"/>
    </row>
    <row r="48727" spans="53:53" x14ac:dyDescent="0.3">
      <c r="BA48727" s="2"/>
    </row>
    <row r="48728" spans="53:53" x14ac:dyDescent="0.3">
      <c r="BA48728" s="2"/>
    </row>
    <row r="48729" spans="53:53" x14ac:dyDescent="0.3">
      <c r="BA48729" s="2"/>
    </row>
    <row r="48730" spans="53:53" x14ac:dyDescent="0.3">
      <c r="BA48730" s="2"/>
    </row>
    <row r="48731" spans="53:53" x14ac:dyDescent="0.3">
      <c r="BA48731" s="2"/>
    </row>
    <row r="48732" spans="53:53" x14ac:dyDescent="0.3">
      <c r="BA48732" s="2"/>
    </row>
    <row r="48733" spans="53:53" x14ac:dyDescent="0.3">
      <c r="BA48733" s="2"/>
    </row>
    <row r="48734" spans="53:53" x14ac:dyDescent="0.3">
      <c r="BA48734" s="2"/>
    </row>
    <row r="48735" spans="53:53" x14ac:dyDescent="0.3">
      <c r="BA48735" s="2"/>
    </row>
    <row r="48736" spans="53:53" x14ac:dyDescent="0.3">
      <c r="BA48736" s="2"/>
    </row>
    <row r="48737" spans="53:53" x14ac:dyDescent="0.3">
      <c r="BA48737" s="2"/>
    </row>
    <row r="48738" spans="53:53" x14ac:dyDescent="0.3">
      <c r="BA48738" s="2"/>
    </row>
    <row r="48739" spans="53:53" x14ac:dyDescent="0.3">
      <c r="BA48739" s="2"/>
    </row>
    <row r="48740" spans="53:53" x14ac:dyDescent="0.3">
      <c r="BA48740" s="2"/>
    </row>
    <row r="48741" spans="53:53" x14ac:dyDescent="0.3">
      <c r="BA48741" s="2"/>
    </row>
    <row r="48742" spans="53:53" x14ac:dyDescent="0.3">
      <c r="BA48742" s="2"/>
    </row>
    <row r="48743" spans="53:53" x14ac:dyDescent="0.3">
      <c r="BA48743" s="2"/>
    </row>
    <row r="48744" spans="53:53" x14ac:dyDescent="0.3">
      <c r="BA48744" s="2"/>
    </row>
    <row r="48745" spans="53:53" x14ac:dyDescent="0.3">
      <c r="BA48745" s="2"/>
    </row>
    <row r="48746" spans="53:53" x14ac:dyDescent="0.3">
      <c r="BA48746" s="2"/>
    </row>
    <row r="48747" spans="53:53" x14ac:dyDescent="0.3">
      <c r="BA48747" s="2"/>
    </row>
    <row r="48748" spans="53:53" x14ac:dyDescent="0.3">
      <c r="BA48748" s="2"/>
    </row>
    <row r="48749" spans="53:53" x14ac:dyDescent="0.3">
      <c r="BA48749" s="2"/>
    </row>
    <row r="48750" spans="53:53" x14ac:dyDescent="0.3">
      <c r="BA48750" s="2"/>
    </row>
    <row r="48751" spans="53:53" x14ac:dyDescent="0.3">
      <c r="BA48751" s="2"/>
    </row>
    <row r="48752" spans="53:53" x14ac:dyDescent="0.3">
      <c r="BA48752" s="2"/>
    </row>
    <row r="48753" spans="53:53" x14ac:dyDescent="0.3">
      <c r="BA48753" s="2"/>
    </row>
    <row r="48754" spans="53:53" x14ac:dyDescent="0.3">
      <c r="BA48754" s="2"/>
    </row>
    <row r="48755" spans="53:53" x14ac:dyDescent="0.3">
      <c r="BA48755" s="2"/>
    </row>
    <row r="48756" spans="53:53" x14ac:dyDescent="0.3">
      <c r="BA48756" s="2"/>
    </row>
    <row r="48757" spans="53:53" x14ac:dyDescent="0.3">
      <c r="BA48757" s="2"/>
    </row>
    <row r="48758" spans="53:53" x14ac:dyDescent="0.3">
      <c r="BA48758" s="2"/>
    </row>
    <row r="48759" spans="53:53" x14ac:dyDescent="0.3">
      <c r="BA48759" s="2"/>
    </row>
    <row r="48760" spans="53:53" x14ac:dyDescent="0.3">
      <c r="BA48760" s="2"/>
    </row>
    <row r="48761" spans="53:53" x14ac:dyDescent="0.3">
      <c r="BA48761" s="2"/>
    </row>
    <row r="48762" spans="53:53" x14ac:dyDescent="0.3">
      <c r="BA48762" s="2"/>
    </row>
    <row r="48763" spans="53:53" x14ac:dyDescent="0.3">
      <c r="BA48763" s="2"/>
    </row>
    <row r="48764" spans="53:53" x14ac:dyDescent="0.3">
      <c r="BA48764" s="2"/>
    </row>
    <row r="48765" spans="53:53" x14ac:dyDescent="0.3">
      <c r="BA48765" s="2"/>
    </row>
    <row r="48766" spans="53:53" x14ac:dyDescent="0.3">
      <c r="BA48766" s="2"/>
    </row>
    <row r="48767" spans="53:53" x14ac:dyDescent="0.3">
      <c r="BA48767" s="2"/>
    </row>
    <row r="48768" spans="53:53" x14ac:dyDescent="0.3">
      <c r="BA48768" s="2"/>
    </row>
    <row r="48769" spans="53:53" x14ac:dyDescent="0.3">
      <c r="BA48769" s="2"/>
    </row>
    <row r="48770" spans="53:53" x14ac:dyDescent="0.3">
      <c r="BA48770" s="2"/>
    </row>
    <row r="48771" spans="53:53" x14ac:dyDescent="0.3">
      <c r="BA48771" s="2"/>
    </row>
    <row r="48772" spans="53:53" x14ac:dyDescent="0.3">
      <c r="BA48772" s="2"/>
    </row>
    <row r="48773" spans="53:53" x14ac:dyDescent="0.3">
      <c r="BA48773" s="2"/>
    </row>
    <row r="48774" spans="53:53" x14ac:dyDescent="0.3">
      <c r="BA48774" s="2"/>
    </row>
    <row r="48775" spans="53:53" x14ac:dyDescent="0.3">
      <c r="BA48775" s="2"/>
    </row>
    <row r="48776" spans="53:53" x14ac:dyDescent="0.3">
      <c r="BA48776" s="2"/>
    </row>
    <row r="48777" spans="53:53" x14ac:dyDescent="0.3">
      <c r="BA48777" s="2"/>
    </row>
    <row r="48778" spans="53:53" x14ac:dyDescent="0.3">
      <c r="BA48778" s="2"/>
    </row>
    <row r="48779" spans="53:53" x14ac:dyDescent="0.3">
      <c r="BA48779" s="2"/>
    </row>
    <row r="48780" spans="53:53" x14ac:dyDescent="0.3">
      <c r="BA48780" s="2"/>
    </row>
    <row r="48781" spans="53:53" x14ac:dyDescent="0.3">
      <c r="BA48781" s="2"/>
    </row>
    <row r="48782" spans="53:53" x14ac:dyDescent="0.3">
      <c r="BA48782" s="2"/>
    </row>
    <row r="48783" spans="53:53" x14ac:dyDescent="0.3">
      <c r="BA48783" s="2"/>
    </row>
    <row r="48784" spans="53:53" x14ac:dyDescent="0.3">
      <c r="BA48784" s="2"/>
    </row>
    <row r="48785" spans="53:53" x14ac:dyDescent="0.3">
      <c r="BA48785" s="2"/>
    </row>
    <row r="48786" spans="53:53" x14ac:dyDescent="0.3">
      <c r="BA48786" s="2"/>
    </row>
    <row r="48787" spans="53:53" x14ac:dyDescent="0.3">
      <c r="BA48787" s="2"/>
    </row>
    <row r="48788" spans="53:53" x14ac:dyDescent="0.3">
      <c r="BA48788" s="2"/>
    </row>
    <row r="48789" spans="53:53" x14ac:dyDescent="0.3">
      <c r="BA48789" s="2"/>
    </row>
    <row r="48790" spans="53:53" x14ac:dyDescent="0.3">
      <c r="BA48790" s="2"/>
    </row>
    <row r="48791" spans="53:53" x14ac:dyDescent="0.3">
      <c r="BA48791" s="2"/>
    </row>
    <row r="48792" spans="53:53" x14ac:dyDescent="0.3">
      <c r="BA48792" s="2"/>
    </row>
    <row r="48793" spans="53:53" x14ac:dyDescent="0.3">
      <c r="BA48793" s="2"/>
    </row>
    <row r="48794" spans="53:53" x14ac:dyDescent="0.3">
      <c r="BA48794" s="2"/>
    </row>
    <row r="48795" spans="53:53" x14ac:dyDescent="0.3">
      <c r="BA48795" s="2"/>
    </row>
    <row r="48796" spans="53:53" x14ac:dyDescent="0.3">
      <c r="BA48796" s="2"/>
    </row>
    <row r="48797" spans="53:53" x14ac:dyDescent="0.3">
      <c r="BA48797" s="2"/>
    </row>
    <row r="48798" spans="53:53" x14ac:dyDescent="0.3">
      <c r="BA48798" s="2"/>
    </row>
    <row r="48799" spans="53:53" x14ac:dyDescent="0.3">
      <c r="BA48799" s="2"/>
    </row>
    <row r="48800" spans="53:53" x14ac:dyDescent="0.3">
      <c r="BA48800" s="2"/>
    </row>
    <row r="48801" spans="53:53" x14ac:dyDescent="0.3">
      <c r="BA48801" s="2"/>
    </row>
    <row r="48802" spans="53:53" x14ac:dyDescent="0.3">
      <c r="BA48802" s="2"/>
    </row>
    <row r="48803" spans="53:53" x14ac:dyDescent="0.3">
      <c r="BA48803" s="2"/>
    </row>
    <row r="48804" spans="53:53" x14ac:dyDescent="0.3">
      <c r="BA48804" s="2"/>
    </row>
    <row r="48805" spans="53:53" x14ac:dyDescent="0.3">
      <c r="BA48805" s="2"/>
    </row>
    <row r="48806" spans="53:53" x14ac:dyDescent="0.3">
      <c r="BA48806" s="2"/>
    </row>
    <row r="48807" spans="53:53" x14ac:dyDescent="0.3">
      <c r="BA48807" s="2"/>
    </row>
    <row r="48808" spans="53:53" x14ac:dyDescent="0.3">
      <c r="BA48808" s="2"/>
    </row>
    <row r="48809" spans="53:53" x14ac:dyDescent="0.3">
      <c r="BA48809" s="2"/>
    </row>
    <row r="48810" spans="53:53" x14ac:dyDescent="0.3">
      <c r="BA48810" s="2"/>
    </row>
    <row r="48811" spans="53:53" x14ac:dyDescent="0.3">
      <c r="BA48811" s="2"/>
    </row>
    <row r="48812" spans="53:53" x14ac:dyDescent="0.3">
      <c r="BA48812" s="2"/>
    </row>
    <row r="48813" spans="53:53" x14ac:dyDescent="0.3">
      <c r="BA48813" s="2"/>
    </row>
    <row r="48814" spans="53:53" x14ac:dyDescent="0.3">
      <c r="BA48814" s="2"/>
    </row>
    <row r="48815" spans="53:53" x14ac:dyDescent="0.3">
      <c r="BA48815" s="2"/>
    </row>
    <row r="48816" spans="53:53" x14ac:dyDescent="0.3">
      <c r="BA48816" s="2"/>
    </row>
    <row r="48817" spans="53:53" x14ac:dyDescent="0.3">
      <c r="BA48817" s="2"/>
    </row>
    <row r="48818" spans="53:53" x14ac:dyDescent="0.3">
      <c r="BA48818" s="2"/>
    </row>
    <row r="48819" spans="53:53" x14ac:dyDescent="0.3">
      <c r="BA48819" s="2"/>
    </row>
    <row r="48820" spans="53:53" x14ac:dyDescent="0.3">
      <c r="BA48820" s="2"/>
    </row>
    <row r="48821" spans="53:53" x14ac:dyDescent="0.3">
      <c r="BA48821" s="2"/>
    </row>
    <row r="48822" spans="53:53" x14ac:dyDescent="0.3">
      <c r="BA48822" s="2"/>
    </row>
    <row r="48823" spans="53:53" x14ac:dyDescent="0.3">
      <c r="BA48823" s="2"/>
    </row>
    <row r="48824" spans="53:53" x14ac:dyDescent="0.3">
      <c r="BA48824" s="2"/>
    </row>
    <row r="48825" spans="53:53" x14ac:dyDescent="0.3">
      <c r="BA48825" s="2"/>
    </row>
    <row r="48826" spans="53:53" x14ac:dyDescent="0.3">
      <c r="BA48826" s="2"/>
    </row>
    <row r="48827" spans="53:53" x14ac:dyDescent="0.3">
      <c r="BA48827" s="2"/>
    </row>
    <row r="48828" spans="53:53" x14ac:dyDescent="0.3">
      <c r="BA48828" s="2"/>
    </row>
    <row r="48829" spans="53:53" x14ac:dyDescent="0.3">
      <c r="BA48829" s="2"/>
    </row>
    <row r="48830" spans="53:53" x14ac:dyDescent="0.3">
      <c r="BA48830" s="2"/>
    </row>
    <row r="48831" spans="53:53" x14ac:dyDescent="0.3">
      <c r="BA48831" s="2"/>
    </row>
    <row r="48832" spans="53:53" x14ac:dyDescent="0.3">
      <c r="BA48832" s="2"/>
    </row>
    <row r="48833" spans="53:53" x14ac:dyDescent="0.3">
      <c r="BA48833" s="2"/>
    </row>
    <row r="48834" spans="53:53" x14ac:dyDescent="0.3">
      <c r="BA48834" s="2"/>
    </row>
    <row r="48835" spans="53:53" x14ac:dyDescent="0.3">
      <c r="BA48835" s="2"/>
    </row>
    <row r="48836" spans="53:53" x14ac:dyDescent="0.3">
      <c r="BA48836" s="2"/>
    </row>
    <row r="48837" spans="53:53" x14ac:dyDescent="0.3">
      <c r="BA48837" s="2"/>
    </row>
    <row r="48838" spans="53:53" x14ac:dyDescent="0.3">
      <c r="BA48838" s="2"/>
    </row>
    <row r="48839" spans="53:53" x14ac:dyDescent="0.3">
      <c r="BA48839" s="2"/>
    </row>
    <row r="48840" spans="53:53" x14ac:dyDescent="0.3">
      <c r="BA48840" s="2"/>
    </row>
    <row r="48841" spans="53:53" x14ac:dyDescent="0.3">
      <c r="BA48841" s="2"/>
    </row>
    <row r="48842" spans="53:53" x14ac:dyDescent="0.3">
      <c r="BA48842" s="2"/>
    </row>
    <row r="48843" spans="53:53" x14ac:dyDescent="0.3">
      <c r="BA48843" s="2"/>
    </row>
    <row r="48844" spans="53:53" x14ac:dyDescent="0.3">
      <c r="BA48844" s="2"/>
    </row>
    <row r="48845" spans="53:53" x14ac:dyDescent="0.3">
      <c r="BA48845" s="2"/>
    </row>
    <row r="48846" spans="53:53" x14ac:dyDescent="0.3">
      <c r="BA48846" s="2"/>
    </row>
    <row r="48847" spans="53:53" x14ac:dyDescent="0.3">
      <c r="BA48847" s="2"/>
    </row>
    <row r="48848" spans="53:53" x14ac:dyDescent="0.3">
      <c r="BA48848" s="2"/>
    </row>
    <row r="48849" spans="53:53" x14ac:dyDescent="0.3">
      <c r="BA48849" s="2"/>
    </row>
    <row r="48850" spans="53:53" x14ac:dyDescent="0.3">
      <c r="BA48850" s="2"/>
    </row>
    <row r="48851" spans="53:53" x14ac:dyDescent="0.3">
      <c r="BA48851" s="2"/>
    </row>
    <row r="48852" spans="53:53" x14ac:dyDescent="0.3">
      <c r="BA48852" s="2"/>
    </row>
    <row r="48853" spans="53:53" x14ac:dyDescent="0.3">
      <c r="BA48853" s="2"/>
    </row>
    <row r="48854" spans="53:53" x14ac:dyDescent="0.3">
      <c r="BA48854" s="2"/>
    </row>
    <row r="48855" spans="53:53" x14ac:dyDescent="0.3">
      <c r="BA48855" s="2"/>
    </row>
    <row r="48856" spans="53:53" x14ac:dyDescent="0.3">
      <c r="BA48856" s="2"/>
    </row>
    <row r="48857" spans="53:53" x14ac:dyDescent="0.3">
      <c r="BA48857" s="2"/>
    </row>
    <row r="48858" spans="53:53" x14ac:dyDescent="0.3">
      <c r="BA48858" s="2"/>
    </row>
    <row r="48859" spans="53:53" x14ac:dyDescent="0.3">
      <c r="BA48859" s="2"/>
    </row>
    <row r="48860" spans="53:53" x14ac:dyDescent="0.3">
      <c r="BA48860" s="2"/>
    </row>
    <row r="48861" spans="53:53" x14ac:dyDescent="0.3">
      <c r="BA48861" s="2"/>
    </row>
    <row r="48862" spans="53:53" x14ac:dyDescent="0.3">
      <c r="BA48862" s="2"/>
    </row>
    <row r="48863" spans="53:53" x14ac:dyDescent="0.3">
      <c r="BA48863" s="2"/>
    </row>
    <row r="48864" spans="53:53" x14ac:dyDescent="0.3">
      <c r="BA48864" s="2"/>
    </row>
    <row r="48865" spans="53:53" x14ac:dyDescent="0.3">
      <c r="BA48865" s="2"/>
    </row>
    <row r="48866" spans="53:53" x14ac:dyDescent="0.3">
      <c r="BA48866" s="2"/>
    </row>
    <row r="48867" spans="53:53" x14ac:dyDescent="0.3">
      <c r="BA48867" s="2"/>
    </row>
    <row r="48868" spans="53:53" x14ac:dyDescent="0.3">
      <c r="BA48868" s="2"/>
    </row>
    <row r="48869" spans="53:53" x14ac:dyDescent="0.3">
      <c r="BA48869" s="2"/>
    </row>
    <row r="48870" spans="53:53" x14ac:dyDescent="0.3">
      <c r="BA48870" s="2"/>
    </row>
    <row r="48871" spans="53:53" x14ac:dyDescent="0.3">
      <c r="BA48871" s="2"/>
    </row>
    <row r="48872" spans="53:53" x14ac:dyDescent="0.3">
      <c r="BA48872" s="2"/>
    </row>
    <row r="48873" spans="53:53" x14ac:dyDescent="0.3">
      <c r="BA48873" s="2"/>
    </row>
    <row r="48874" spans="53:53" x14ac:dyDescent="0.3">
      <c r="BA48874" s="2"/>
    </row>
    <row r="48875" spans="53:53" x14ac:dyDescent="0.3">
      <c r="BA48875" s="2"/>
    </row>
    <row r="48876" spans="53:53" x14ac:dyDescent="0.3">
      <c r="BA48876" s="2"/>
    </row>
    <row r="48877" spans="53:53" x14ac:dyDescent="0.3">
      <c r="BA48877" s="2"/>
    </row>
    <row r="48878" spans="53:53" x14ac:dyDescent="0.3">
      <c r="BA48878" s="2"/>
    </row>
    <row r="48879" spans="53:53" x14ac:dyDescent="0.3">
      <c r="BA48879" s="2"/>
    </row>
    <row r="48880" spans="53:53" x14ac:dyDescent="0.3">
      <c r="BA48880" s="2"/>
    </row>
    <row r="48881" spans="53:53" x14ac:dyDescent="0.3">
      <c r="BA48881" s="2"/>
    </row>
    <row r="48882" spans="53:53" x14ac:dyDescent="0.3">
      <c r="BA48882" s="2"/>
    </row>
    <row r="48883" spans="53:53" x14ac:dyDescent="0.3">
      <c r="BA48883" s="2"/>
    </row>
    <row r="48884" spans="53:53" x14ac:dyDescent="0.3">
      <c r="BA48884" s="2"/>
    </row>
    <row r="48885" spans="53:53" x14ac:dyDescent="0.3">
      <c r="BA48885" s="2"/>
    </row>
    <row r="48886" spans="53:53" x14ac:dyDescent="0.3">
      <c r="BA48886" s="2"/>
    </row>
    <row r="48887" spans="53:53" x14ac:dyDescent="0.3">
      <c r="BA48887" s="2"/>
    </row>
    <row r="48888" spans="53:53" x14ac:dyDescent="0.3">
      <c r="BA48888" s="2"/>
    </row>
    <row r="48889" spans="53:53" x14ac:dyDescent="0.3">
      <c r="BA48889" s="2"/>
    </row>
    <row r="48890" spans="53:53" x14ac:dyDescent="0.3">
      <c r="BA48890" s="2"/>
    </row>
    <row r="48891" spans="53:53" x14ac:dyDescent="0.3">
      <c r="BA48891" s="2"/>
    </row>
    <row r="48892" spans="53:53" x14ac:dyDescent="0.3">
      <c r="BA48892" s="2"/>
    </row>
    <row r="48893" spans="53:53" x14ac:dyDescent="0.3">
      <c r="BA48893" s="2"/>
    </row>
    <row r="48894" spans="53:53" x14ac:dyDescent="0.3">
      <c r="BA48894" s="2"/>
    </row>
    <row r="48895" spans="53:53" x14ac:dyDescent="0.3">
      <c r="BA48895" s="2"/>
    </row>
    <row r="48896" spans="53:53" x14ac:dyDescent="0.3">
      <c r="BA48896" s="2"/>
    </row>
    <row r="48897" spans="53:53" x14ac:dyDescent="0.3">
      <c r="BA48897" s="2"/>
    </row>
    <row r="48898" spans="53:53" x14ac:dyDescent="0.3">
      <c r="BA48898" s="2"/>
    </row>
    <row r="48899" spans="53:53" x14ac:dyDescent="0.3">
      <c r="BA48899" s="2"/>
    </row>
    <row r="48900" spans="53:53" x14ac:dyDescent="0.3">
      <c r="BA48900" s="2"/>
    </row>
    <row r="48901" spans="53:53" x14ac:dyDescent="0.3">
      <c r="BA48901" s="2"/>
    </row>
    <row r="48902" spans="53:53" x14ac:dyDescent="0.3">
      <c r="BA48902" s="2"/>
    </row>
    <row r="48903" spans="53:53" x14ac:dyDescent="0.3">
      <c r="BA48903" s="2"/>
    </row>
    <row r="48904" spans="53:53" x14ac:dyDescent="0.3">
      <c r="BA48904" s="2"/>
    </row>
    <row r="48905" spans="53:53" x14ac:dyDescent="0.3">
      <c r="BA48905" s="2"/>
    </row>
    <row r="48906" spans="53:53" x14ac:dyDescent="0.3">
      <c r="BA48906" s="2"/>
    </row>
    <row r="48907" spans="53:53" x14ac:dyDescent="0.3">
      <c r="BA48907" s="2"/>
    </row>
    <row r="48908" spans="53:53" x14ac:dyDescent="0.3">
      <c r="BA48908" s="2"/>
    </row>
    <row r="48909" spans="53:53" x14ac:dyDescent="0.3">
      <c r="BA48909" s="2"/>
    </row>
    <row r="48910" spans="53:53" x14ac:dyDescent="0.3">
      <c r="BA48910" s="2"/>
    </row>
    <row r="48911" spans="53:53" x14ac:dyDescent="0.3">
      <c r="BA48911" s="2"/>
    </row>
    <row r="48912" spans="53:53" x14ac:dyDescent="0.3">
      <c r="BA48912" s="2"/>
    </row>
    <row r="48913" spans="53:53" x14ac:dyDescent="0.3">
      <c r="BA48913" s="2"/>
    </row>
    <row r="48914" spans="53:53" x14ac:dyDescent="0.3">
      <c r="BA48914" s="2"/>
    </row>
    <row r="48915" spans="53:53" x14ac:dyDescent="0.3">
      <c r="BA48915" s="2"/>
    </row>
    <row r="48916" spans="53:53" x14ac:dyDescent="0.3">
      <c r="BA48916" s="2"/>
    </row>
    <row r="48917" spans="53:53" x14ac:dyDescent="0.3">
      <c r="BA48917" s="2"/>
    </row>
    <row r="48918" spans="53:53" x14ac:dyDescent="0.3">
      <c r="BA48918" s="2"/>
    </row>
    <row r="48919" spans="53:53" x14ac:dyDescent="0.3">
      <c r="BA48919" s="2"/>
    </row>
    <row r="48920" spans="53:53" x14ac:dyDescent="0.3">
      <c r="BA48920" s="2"/>
    </row>
    <row r="48921" spans="53:53" x14ac:dyDescent="0.3">
      <c r="BA48921" s="2"/>
    </row>
    <row r="48922" spans="53:53" x14ac:dyDescent="0.3">
      <c r="BA48922" s="2"/>
    </row>
    <row r="48923" spans="53:53" x14ac:dyDescent="0.3">
      <c r="BA48923" s="2"/>
    </row>
    <row r="48924" spans="53:53" x14ac:dyDescent="0.3">
      <c r="BA48924" s="2"/>
    </row>
    <row r="48925" spans="53:53" x14ac:dyDescent="0.3">
      <c r="BA48925" s="2"/>
    </row>
    <row r="48926" spans="53:53" x14ac:dyDescent="0.3">
      <c r="BA48926" s="2"/>
    </row>
    <row r="48927" spans="53:53" x14ac:dyDescent="0.3">
      <c r="BA48927" s="2"/>
    </row>
    <row r="48928" spans="53:53" x14ac:dyDescent="0.3">
      <c r="BA48928" s="2"/>
    </row>
    <row r="48929" spans="53:53" x14ac:dyDescent="0.3">
      <c r="BA48929" s="2"/>
    </row>
    <row r="48930" spans="53:53" x14ac:dyDescent="0.3">
      <c r="BA48930" s="2"/>
    </row>
    <row r="48931" spans="53:53" x14ac:dyDescent="0.3">
      <c r="BA48931" s="2"/>
    </row>
    <row r="48932" spans="53:53" x14ac:dyDescent="0.3">
      <c r="BA48932" s="2"/>
    </row>
    <row r="48933" spans="53:53" x14ac:dyDescent="0.3">
      <c r="BA48933" s="2"/>
    </row>
    <row r="48934" spans="53:53" x14ac:dyDescent="0.3">
      <c r="BA48934" s="2"/>
    </row>
    <row r="48935" spans="53:53" x14ac:dyDescent="0.3">
      <c r="BA48935" s="2"/>
    </row>
    <row r="48936" spans="53:53" x14ac:dyDescent="0.3">
      <c r="BA48936" s="2"/>
    </row>
    <row r="48937" spans="53:53" x14ac:dyDescent="0.3">
      <c r="BA48937" s="2"/>
    </row>
    <row r="48938" spans="53:53" x14ac:dyDescent="0.3">
      <c r="BA48938" s="2"/>
    </row>
    <row r="48939" spans="53:53" x14ac:dyDescent="0.3">
      <c r="BA48939" s="2"/>
    </row>
    <row r="48940" spans="53:53" x14ac:dyDescent="0.3">
      <c r="BA48940" s="2"/>
    </row>
    <row r="48941" spans="53:53" x14ac:dyDescent="0.3">
      <c r="BA48941" s="2"/>
    </row>
    <row r="48942" spans="53:53" x14ac:dyDescent="0.3">
      <c r="BA48942" s="2"/>
    </row>
    <row r="48943" spans="53:53" x14ac:dyDescent="0.3">
      <c r="BA48943" s="2"/>
    </row>
    <row r="48944" spans="53:53" x14ac:dyDescent="0.3">
      <c r="BA48944" s="2"/>
    </row>
    <row r="48945" spans="53:53" x14ac:dyDescent="0.3">
      <c r="BA48945" s="2"/>
    </row>
    <row r="48946" spans="53:53" x14ac:dyDescent="0.3">
      <c r="BA48946" s="2"/>
    </row>
    <row r="48947" spans="53:53" x14ac:dyDescent="0.3">
      <c r="BA48947" s="2"/>
    </row>
    <row r="48948" spans="53:53" x14ac:dyDescent="0.3">
      <c r="BA48948" s="2"/>
    </row>
    <row r="48949" spans="53:53" x14ac:dyDescent="0.3">
      <c r="BA48949" s="2"/>
    </row>
    <row r="48950" spans="53:53" x14ac:dyDescent="0.3">
      <c r="BA48950" s="2"/>
    </row>
    <row r="48951" spans="53:53" x14ac:dyDescent="0.3">
      <c r="BA48951" s="2"/>
    </row>
    <row r="48952" spans="53:53" x14ac:dyDescent="0.3">
      <c r="BA48952" s="2"/>
    </row>
    <row r="48953" spans="53:53" x14ac:dyDescent="0.3">
      <c r="BA48953" s="2"/>
    </row>
    <row r="48954" spans="53:53" x14ac:dyDescent="0.3">
      <c r="BA48954" s="2"/>
    </row>
    <row r="48955" spans="53:53" x14ac:dyDescent="0.3">
      <c r="BA48955" s="2"/>
    </row>
    <row r="48956" spans="53:53" x14ac:dyDescent="0.3">
      <c r="BA48956" s="2"/>
    </row>
    <row r="48957" spans="53:53" x14ac:dyDescent="0.3">
      <c r="BA48957" s="2"/>
    </row>
    <row r="48958" spans="53:53" x14ac:dyDescent="0.3">
      <c r="BA48958" s="2"/>
    </row>
    <row r="48959" spans="53:53" x14ac:dyDescent="0.3">
      <c r="BA48959" s="2"/>
    </row>
    <row r="48960" spans="53:53" x14ac:dyDescent="0.3">
      <c r="BA48960" s="2"/>
    </row>
    <row r="48961" spans="53:53" x14ac:dyDescent="0.3">
      <c r="BA48961" s="2"/>
    </row>
    <row r="48962" spans="53:53" x14ac:dyDescent="0.3">
      <c r="BA48962" s="2"/>
    </row>
    <row r="48963" spans="53:53" x14ac:dyDescent="0.3">
      <c r="BA48963" s="2"/>
    </row>
    <row r="48964" spans="53:53" x14ac:dyDescent="0.3">
      <c r="BA48964" s="2"/>
    </row>
    <row r="48965" spans="53:53" x14ac:dyDescent="0.3">
      <c r="BA48965" s="2"/>
    </row>
    <row r="48966" spans="53:53" x14ac:dyDescent="0.3">
      <c r="BA48966" s="2"/>
    </row>
    <row r="48967" spans="53:53" x14ac:dyDescent="0.3">
      <c r="BA48967" s="2"/>
    </row>
    <row r="48968" spans="53:53" x14ac:dyDescent="0.3">
      <c r="BA48968" s="2"/>
    </row>
    <row r="48969" spans="53:53" x14ac:dyDescent="0.3">
      <c r="BA48969" s="2"/>
    </row>
    <row r="48970" spans="53:53" x14ac:dyDescent="0.3">
      <c r="BA48970" s="2"/>
    </row>
    <row r="48971" spans="53:53" x14ac:dyDescent="0.3">
      <c r="BA48971" s="2"/>
    </row>
    <row r="48972" spans="53:53" x14ac:dyDescent="0.3">
      <c r="BA48972" s="2"/>
    </row>
    <row r="48973" spans="53:53" x14ac:dyDescent="0.3">
      <c r="BA48973" s="2"/>
    </row>
    <row r="48974" spans="53:53" x14ac:dyDescent="0.3">
      <c r="BA48974" s="2"/>
    </row>
    <row r="48975" spans="53:53" x14ac:dyDescent="0.3">
      <c r="BA48975" s="2"/>
    </row>
    <row r="48976" spans="53:53" x14ac:dyDescent="0.3">
      <c r="BA48976" s="2"/>
    </row>
    <row r="48977" spans="53:53" x14ac:dyDescent="0.3">
      <c r="BA48977" s="2"/>
    </row>
    <row r="48978" spans="53:53" x14ac:dyDescent="0.3">
      <c r="BA48978" s="2"/>
    </row>
    <row r="48979" spans="53:53" x14ac:dyDescent="0.3">
      <c r="BA48979" s="2"/>
    </row>
    <row r="48980" spans="53:53" x14ac:dyDescent="0.3">
      <c r="BA48980" s="2"/>
    </row>
    <row r="48981" spans="53:53" x14ac:dyDescent="0.3">
      <c r="BA48981" s="2"/>
    </row>
    <row r="48982" spans="53:53" x14ac:dyDescent="0.3">
      <c r="BA48982" s="2"/>
    </row>
    <row r="48983" spans="53:53" x14ac:dyDescent="0.3">
      <c r="BA48983" s="2"/>
    </row>
    <row r="48984" spans="53:53" x14ac:dyDescent="0.3">
      <c r="BA48984" s="2"/>
    </row>
    <row r="48985" spans="53:53" x14ac:dyDescent="0.3">
      <c r="BA48985" s="2"/>
    </row>
    <row r="48986" spans="53:53" x14ac:dyDescent="0.3">
      <c r="BA48986" s="2"/>
    </row>
    <row r="48987" spans="53:53" x14ac:dyDescent="0.3">
      <c r="BA48987" s="2"/>
    </row>
    <row r="48988" spans="53:53" x14ac:dyDescent="0.3">
      <c r="BA48988" s="2"/>
    </row>
    <row r="48989" spans="53:53" x14ac:dyDescent="0.3">
      <c r="BA48989" s="2"/>
    </row>
    <row r="48990" spans="53:53" x14ac:dyDescent="0.3">
      <c r="BA48990" s="2"/>
    </row>
    <row r="48991" spans="53:53" x14ac:dyDescent="0.3">
      <c r="BA48991" s="2"/>
    </row>
    <row r="48992" spans="53:53" x14ac:dyDescent="0.3">
      <c r="BA48992" s="2"/>
    </row>
    <row r="48993" spans="53:53" x14ac:dyDescent="0.3">
      <c r="BA48993" s="2"/>
    </row>
    <row r="48994" spans="53:53" x14ac:dyDescent="0.3">
      <c r="BA48994" s="2"/>
    </row>
    <row r="48995" spans="53:53" x14ac:dyDescent="0.3">
      <c r="BA48995" s="2"/>
    </row>
    <row r="48996" spans="53:53" x14ac:dyDescent="0.3">
      <c r="BA48996" s="2"/>
    </row>
    <row r="48997" spans="53:53" x14ac:dyDescent="0.3">
      <c r="BA48997" s="2"/>
    </row>
    <row r="48998" spans="53:53" x14ac:dyDescent="0.3">
      <c r="BA48998" s="2"/>
    </row>
    <row r="48999" spans="53:53" x14ac:dyDescent="0.3">
      <c r="BA48999" s="2"/>
    </row>
    <row r="49000" spans="53:53" x14ac:dyDescent="0.3">
      <c r="BA49000" s="2"/>
    </row>
    <row r="49001" spans="53:53" x14ac:dyDescent="0.3">
      <c r="BA49001" s="2"/>
    </row>
    <row r="49002" spans="53:53" x14ac:dyDescent="0.3">
      <c r="BA49002" s="2"/>
    </row>
    <row r="49003" spans="53:53" x14ac:dyDescent="0.3">
      <c r="BA49003" s="2"/>
    </row>
    <row r="49004" spans="53:53" x14ac:dyDescent="0.3">
      <c r="BA49004" s="2"/>
    </row>
    <row r="49005" spans="53:53" x14ac:dyDescent="0.3">
      <c r="BA49005" s="2"/>
    </row>
    <row r="49006" spans="53:53" x14ac:dyDescent="0.3">
      <c r="BA49006" s="2"/>
    </row>
    <row r="49007" spans="53:53" x14ac:dyDescent="0.3">
      <c r="BA49007" s="2"/>
    </row>
    <row r="49008" spans="53:53" x14ac:dyDescent="0.3">
      <c r="BA49008" s="2"/>
    </row>
    <row r="49009" spans="53:53" x14ac:dyDescent="0.3">
      <c r="BA49009" s="2"/>
    </row>
    <row r="49010" spans="53:53" x14ac:dyDescent="0.3">
      <c r="BA49010" s="2"/>
    </row>
    <row r="49011" spans="53:53" x14ac:dyDescent="0.3">
      <c r="BA49011" s="2"/>
    </row>
    <row r="49012" spans="53:53" x14ac:dyDescent="0.3">
      <c r="BA49012" s="2"/>
    </row>
    <row r="49013" spans="53:53" x14ac:dyDescent="0.3">
      <c r="BA49013" s="2"/>
    </row>
    <row r="49014" spans="53:53" x14ac:dyDescent="0.3">
      <c r="BA49014" s="2"/>
    </row>
    <row r="49015" spans="53:53" x14ac:dyDescent="0.3">
      <c r="BA49015" s="2"/>
    </row>
    <row r="49016" spans="53:53" x14ac:dyDescent="0.3">
      <c r="BA49016" s="2"/>
    </row>
    <row r="49017" spans="53:53" x14ac:dyDescent="0.3">
      <c r="BA49017" s="2"/>
    </row>
    <row r="49018" spans="53:53" x14ac:dyDescent="0.3">
      <c r="BA49018" s="2"/>
    </row>
    <row r="49019" spans="53:53" x14ac:dyDescent="0.3">
      <c r="BA49019" s="2"/>
    </row>
    <row r="49020" spans="53:53" x14ac:dyDescent="0.3">
      <c r="BA49020" s="2"/>
    </row>
    <row r="49021" spans="53:53" x14ac:dyDescent="0.3">
      <c r="BA49021" s="2"/>
    </row>
    <row r="49022" spans="53:53" x14ac:dyDescent="0.3">
      <c r="BA49022" s="2"/>
    </row>
    <row r="49023" spans="53:53" x14ac:dyDescent="0.3">
      <c r="BA49023" s="2"/>
    </row>
    <row r="49024" spans="53:53" x14ac:dyDescent="0.3">
      <c r="BA49024" s="2"/>
    </row>
    <row r="49025" spans="53:53" x14ac:dyDescent="0.3">
      <c r="BA49025" s="2"/>
    </row>
    <row r="49026" spans="53:53" x14ac:dyDescent="0.3">
      <c r="BA49026" s="2"/>
    </row>
    <row r="49027" spans="53:53" x14ac:dyDescent="0.3">
      <c r="BA49027" s="2"/>
    </row>
    <row r="49028" spans="53:53" x14ac:dyDescent="0.3">
      <c r="BA49028" s="2"/>
    </row>
    <row r="49029" spans="53:53" x14ac:dyDescent="0.3">
      <c r="BA49029" s="2"/>
    </row>
    <row r="49030" spans="53:53" x14ac:dyDescent="0.3">
      <c r="BA49030" s="2"/>
    </row>
    <row r="49031" spans="53:53" x14ac:dyDescent="0.3">
      <c r="BA49031" s="2"/>
    </row>
    <row r="49032" spans="53:53" x14ac:dyDescent="0.3">
      <c r="BA49032" s="2"/>
    </row>
    <row r="49033" spans="53:53" x14ac:dyDescent="0.3">
      <c r="BA49033" s="2"/>
    </row>
    <row r="49034" spans="53:53" x14ac:dyDescent="0.3">
      <c r="BA49034" s="2"/>
    </row>
    <row r="49035" spans="53:53" x14ac:dyDescent="0.3">
      <c r="BA49035" s="2"/>
    </row>
    <row r="49036" spans="53:53" x14ac:dyDescent="0.3">
      <c r="BA49036" s="2"/>
    </row>
    <row r="49037" spans="53:53" x14ac:dyDescent="0.3">
      <c r="BA49037" s="2"/>
    </row>
    <row r="49038" spans="53:53" x14ac:dyDescent="0.3">
      <c r="BA49038" s="2"/>
    </row>
    <row r="49039" spans="53:53" x14ac:dyDescent="0.3">
      <c r="BA49039" s="2"/>
    </row>
    <row r="49040" spans="53:53" x14ac:dyDescent="0.3">
      <c r="BA49040" s="2"/>
    </row>
    <row r="49041" spans="53:53" x14ac:dyDescent="0.3">
      <c r="BA49041" s="2"/>
    </row>
    <row r="49042" spans="53:53" x14ac:dyDescent="0.3">
      <c r="BA49042" s="2"/>
    </row>
    <row r="49043" spans="53:53" x14ac:dyDescent="0.3">
      <c r="BA49043" s="2"/>
    </row>
    <row r="49044" spans="53:53" x14ac:dyDescent="0.3">
      <c r="BA49044" s="2"/>
    </row>
    <row r="49045" spans="53:53" x14ac:dyDescent="0.3">
      <c r="BA49045" s="2"/>
    </row>
    <row r="49046" spans="53:53" x14ac:dyDescent="0.3">
      <c r="BA49046" s="2"/>
    </row>
    <row r="49047" spans="53:53" x14ac:dyDescent="0.3">
      <c r="BA49047" s="2"/>
    </row>
    <row r="49048" spans="53:53" x14ac:dyDescent="0.3">
      <c r="BA49048" s="2"/>
    </row>
    <row r="49049" spans="53:53" x14ac:dyDescent="0.3">
      <c r="BA49049" s="2"/>
    </row>
    <row r="49050" spans="53:53" x14ac:dyDescent="0.3">
      <c r="BA49050" s="2"/>
    </row>
    <row r="49051" spans="53:53" x14ac:dyDescent="0.3">
      <c r="BA49051" s="2"/>
    </row>
    <row r="49052" spans="53:53" x14ac:dyDescent="0.3">
      <c r="BA49052" s="2"/>
    </row>
    <row r="49053" spans="53:53" x14ac:dyDescent="0.3">
      <c r="BA49053" s="2"/>
    </row>
    <row r="49054" spans="53:53" x14ac:dyDescent="0.3">
      <c r="BA49054" s="2"/>
    </row>
    <row r="49055" spans="53:53" x14ac:dyDescent="0.3">
      <c r="BA49055" s="2"/>
    </row>
    <row r="49056" spans="53:53" x14ac:dyDescent="0.3">
      <c r="BA49056" s="2"/>
    </row>
    <row r="49057" spans="53:53" x14ac:dyDescent="0.3">
      <c r="BA49057" s="2"/>
    </row>
    <row r="49058" spans="53:53" x14ac:dyDescent="0.3">
      <c r="BA49058" s="2"/>
    </row>
    <row r="49059" spans="53:53" x14ac:dyDescent="0.3">
      <c r="BA49059" s="2"/>
    </row>
    <row r="49060" spans="53:53" x14ac:dyDescent="0.3">
      <c r="BA49060" s="2"/>
    </row>
    <row r="49061" spans="53:53" x14ac:dyDescent="0.3">
      <c r="BA49061" s="2"/>
    </row>
    <row r="49062" spans="53:53" x14ac:dyDescent="0.3">
      <c r="BA49062" s="2"/>
    </row>
    <row r="49063" spans="53:53" x14ac:dyDescent="0.3">
      <c r="BA49063" s="2"/>
    </row>
    <row r="49064" spans="53:53" x14ac:dyDescent="0.3">
      <c r="BA49064" s="2"/>
    </row>
    <row r="49065" spans="53:53" x14ac:dyDescent="0.3">
      <c r="BA49065" s="2"/>
    </row>
    <row r="49066" spans="53:53" x14ac:dyDescent="0.3">
      <c r="BA49066" s="2"/>
    </row>
    <row r="49067" spans="53:53" x14ac:dyDescent="0.3">
      <c r="BA49067" s="2"/>
    </row>
    <row r="49068" spans="53:53" x14ac:dyDescent="0.3">
      <c r="BA49068" s="2"/>
    </row>
    <row r="49069" spans="53:53" x14ac:dyDescent="0.3">
      <c r="BA49069" s="2"/>
    </row>
    <row r="49070" spans="53:53" x14ac:dyDescent="0.3">
      <c r="BA49070" s="2"/>
    </row>
    <row r="49071" spans="53:53" x14ac:dyDescent="0.3">
      <c r="BA49071" s="2"/>
    </row>
    <row r="49072" spans="53:53" x14ac:dyDescent="0.3">
      <c r="BA49072" s="2"/>
    </row>
    <row r="49073" spans="53:53" x14ac:dyDescent="0.3">
      <c r="BA49073" s="2"/>
    </row>
    <row r="49074" spans="53:53" x14ac:dyDescent="0.3">
      <c r="BA49074" s="2"/>
    </row>
    <row r="49075" spans="53:53" x14ac:dyDescent="0.3">
      <c r="BA49075" s="2"/>
    </row>
    <row r="49076" spans="53:53" x14ac:dyDescent="0.3">
      <c r="BA49076" s="2"/>
    </row>
    <row r="49077" spans="53:53" x14ac:dyDescent="0.3">
      <c r="BA49077" s="2"/>
    </row>
    <row r="49078" spans="53:53" x14ac:dyDescent="0.3">
      <c r="BA49078" s="2"/>
    </row>
    <row r="49079" spans="53:53" x14ac:dyDescent="0.3">
      <c r="BA49079" s="2"/>
    </row>
    <row r="49080" spans="53:53" x14ac:dyDescent="0.3">
      <c r="BA49080" s="2"/>
    </row>
    <row r="49081" spans="53:53" x14ac:dyDescent="0.3">
      <c r="BA49081" s="2"/>
    </row>
    <row r="49082" spans="53:53" x14ac:dyDescent="0.3">
      <c r="BA49082" s="2"/>
    </row>
    <row r="49083" spans="53:53" x14ac:dyDescent="0.3">
      <c r="BA49083" s="2"/>
    </row>
    <row r="49084" spans="53:53" x14ac:dyDescent="0.3">
      <c r="BA49084" s="2"/>
    </row>
    <row r="49085" spans="53:53" x14ac:dyDescent="0.3">
      <c r="BA49085" s="2"/>
    </row>
    <row r="49086" spans="53:53" x14ac:dyDescent="0.3">
      <c r="BA49086" s="2"/>
    </row>
    <row r="49087" spans="53:53" x14ac:dyDescent="0.3">
      <c r="BA49087" s="2"/>
    </row>
    <row r="49088" spans="53:53" x14ac:dyDescent="0.3">
      <c r="BA49088" s="2"/>
    </row>
    <row r="49089" spans="53:53" x14ac:dyDescent="0.3">
      <c r="BA49089" s="2"/>
    </row>
    <row r="49090" spans="53:53" x14ac:dyDescent="0.3">
      <c r="BA49090" s="2"/>
    </row>
    <row r="49091" spans="53:53" x14ac:dyDescent="0.3">
      <c r="BA49091" s="2"/>
    </row>
    <row r="49092" spans="53:53" x14ac:dyDescent="0.3">
      <c r="BA49092" s="2"/>
    </row>
    <row r="49093" spans="53:53" x14ac:dyDescent="0.3">
      <c r="BA49093" s="2"/>
    </row>
    <row r="49094" spans="53:53" x14ac:dyDescent="0.3">
      <c r="BA49094" s="2"/>
    </row>
    <row r="49095" spans="53:53" x14ac:dyDescent="0.3">
      <c r="BA49095" s="2"/>
    </row>
    <row r="49096" spans="53:53" x14ac:dyDescent="0.3">
      <c r="BA49096" s="2"/>
    </row>
    <row r="49097" spans="53:53" x14ac:dyDescent="0.3">
      <c r="BA49097" s="2"/>
    </row>
    <row r="49098" spans="53:53" x14ac:dyDescent="0.3">
      <c r="BA49098" s="2"/>
    </row>
    <row r="49099" spans="53:53" x14ac:dyDescent="0.3">
      <c r="BA49099" s="2"/>
    </row>
    <row r="49100" spans="53:53" x14ac:dyDescent="0.3">
      <c r="BA49100" s="2"/>
    </row>
    <row r="49101" spans="53:53" x14ac:dyDescent="0.3">
      <c r="BA49101" s="2"/>
    </row>
    <row r="49102" spans="53:53" x14ac:dyDescent="0.3">
      <c r="BA49102" s="2"/>
    </row>
    <row r="49103" spans="53:53" x14ac:dyDescent="0.3">
      <c r="BA49103" s="2"/>
    </row>
    <row r="49104" spans="53:53" x14ac:dyDescent="0.3">
      <c r="BA49104" s="2"/>
    </row>
    <row r="49105" spans="53:53" x14ac:dyDescent="0.3">
      <c r="BA49105" s="2"/>
    </row>
    <row r="49106" spans="53:53" x14ac:dyDescent="0.3">
      <c r="BA49106" s="2"/>
    </row>
    <row r="49107" spans="53:53" x14ac:dyDescent="0.3">
      <c r="BA49107" s="2"/>
    </row>
    <row r="49108" spans="53:53" x14ac:dyDescent="0.3">
      <c r="BA49108" s="2"/>
    </row>
    <row r="49109" spans="53:53" x14ac:dyDescent="0.3">
      <c r="BA49109" s="2"/>
    </row>
    <row r="49110" spans="53:53" x14ac:dyDescent="0.3">
      <c r="BA49110" s="2"/>
    </row>
    <row r="49111" spans="53:53" x14ac:dyDescent="0.3">
      <c r="BA49111" s="2"/>
    </row>
    <row r="49112" spans="53:53" x14ac:dyDescent="0.3">
      <c r="BA49112" s="2"/>
    </row>
    <row r="49113" spans="53:53" x14ac:dyDescent="0.3">
      <c r="BA49113" s="2"/>
    </row>
    <row r="49114" spans="53:53" x14ac:dyDescent="0.3">
      <c r="BA49114" s="2"/>
    </row>
    <row r="49115" spans="53:53" x14ac:dyDescent="0.3">
      <c r="BA49115" s="2"/>
    </row>
    <row r="49116" spans="53:53" x14ac:dyDescent="0.3">
      <c r="BA49116" s="2"/>
    </row>
    <row r="49117" spans="53:53" x14ac:dyDescent="0.3">
      <c r="BA49117" s="2"/>
    </row>
    <row r="49118" spans="53:53" x14ac:dyDescent="0.3">
      <c r="BA49118" s="2"/>
    </row>
    <row r="49119" spans="53:53" x14ac:dyDescent="0.3">
      <c r="BA49119" s="2"/>
    </row>
    <row r="49120" spans="53:53" x14ac:dyDescent="0.3">
      <c r="BA49120" s="2"/>
    </row>
    <row r="49121" spans="53:53" x14ac:dyDescent="0.3">
      <c r="BA49121" s="2"/>
    </row>
    <row r="49122" spans="53:53" x14ac:dyDescent="0.3">
      <c r="BA49122" s="2"/>
    </row>
    <row r="49123" spans="53:53" x14ac:dyDescent="0.3">
      <c r="BA49123" s="2"/>
    </row>
    <row r="49124" spans="53:53" x14ac:dyDescent="0.3">
      <c r="BA49124" s="2"/>
    </row>
    <row r="49125" spans="53:53" x14ac:dyDescent="0.3">
      <c r="BA49125" s="2"/>
    </row>
    <row r="49126" spans="53:53" x14ac:dyDescent="0.3">
      <c r="BA49126" s="2"/>
    </row>
    <row r="49127" spans="53:53" x14ac:dyDescent="0.3">
      <c r="BA49127" s="2"/>
    </row>
    <row r="49128" spans="53:53" x14ac:dyDescent="0.3">
      <c r="BA49128" s="2"/>
    </row>
    <row r="49129" spans="53:53" x14ac:dyDescent="0.3">
      <c r="BA49129" s="2"/>
    </row>
    <row r="49130" spans="53:53" x14ac:dyDescent="0.3">
      <c r="BA49130" s="2"/>
    </row>
    <row r="49131" spans="53:53" x14ac:dyDescent="0.3">
      <c r="BA49131" s="2"/>
    </row>
    <row r="49132" spans="53:53" x14ac:dyDescent="0.3">
      <c r="BA49132" s="2"/>
    </row>
    <row r="49133" spans="53:53" x14ac:dyDescent="0.3">
      <c r="BA49133" s="2"/>
    </row>
    <row r="49134" spans="53:53" x14ac:dyDescent="0.3">
      <c r="BA49134" s="2"/>
    </row>
    <row r="49135" spans="53:53" x14ac:dyDescent="0.3">
      <c r="BA49135" s="2"/>
    </row>
    <row r="49136" spans="53:53" x14ac:dyDescent="0.3">
      <c r="BA49136" s="2"/>
    </row>
    <row r="49137" spans="53:53" x14ac:dyDescent="0.3">
      <c r="BA49137" s="2"/>
    </row>
    <row r="49138" spans="53:53" x14ac:dyDescent="0.3">
      <c r="BA49138" s="2"/>
    </row>
    <row r="49139" spans="53:53" x14ac:dyDescent="0.3">
      <c r="BA49139" s="2"/>
    </row>
    <row r="49140" spans="53:53" x14ac:dyDescent="0.3">
      <c r="BA49140" s="2"/>
    </row>
    <row r="49141" spans="53:53" x14ac:dyDescent="0.3">
      <c r="BA49141" s="2"/>
    </row>
    <row r="49142" spans="53:53" x14ac:dyDescent="0.3">
      <c r="BA49142" s="2"/>
    </row>
    <row r="49143" spans="53:53" x14ac:dyDescent="0.3">
      <c r="BA49143" s="2"/>
    </row>
    <row r="49144" spans="53:53" x14ac:dyDescent="0.3">
      <c r="BA49144" s="2"/>
    </row>
    <row r="49145" spans="53:53" x14ac:dyDescent="0.3">
      <c r="BA49145" s="2"/>
    </row>
    <row r="49146" spans="53:53" x14ac:dyDescent="0.3">
      <c r="BA49146" s="2"/>
    </row>
    <row r="49147" spans="53:53" x14ac:dyDescent="0.3">
      <c r="BA49147" s="2"/>
    </row>
    <row r="49148" spans="53:53" x14ac:dyDescent="0.3">
      <c r="BA49148" s="2"/>
    </row>
    <row r="49149" spans="53:53" x14ac:dyDescent="0.3">
      <c r="BA49149" s="2"/>
    </row>
    <row r="49150" spans="53:53" x14ac:dyDescent="0.3">
      <c r="BA49150" s="2"/>
    </row>
    <row r="49151" spans="53:53" x14ac:dyDescent="0.3">
      <c r="BA49151" s="2"/>
    </row>
    <row r="49152" spans="53:53" x14ac:dyDescent="0.3">
      <c r="BA49152" s="2"/>
    </row>
    <row r="49153" spans="53:53" x14ac:dyDescent="0.3">
      <c r="BA49153" s="2"/>
    </row>
    <row r="49154" spans="53:53" x14ac:dyDescent="0.3">
      <c r="BA49154" s="2"/>
    </row>
    <row r="49155" spans="53:53" x14ac:dyDescent="0.3">
      <c r="BA49155" s="2"/>
    </row>
    <row r="49156" spans="53:53" x14ac:dyDescent="0.3">
      <c r="BA49156" s="2"/>
    </row>
    <row r="49157" spans="53:53" x14ac:dyDescent="0.3">
      <c r="BA49157" s="2"/>
    </row>
    <row r="49158" spans="53:53" x14ac:dyDescent="0.3">
      <c r="BA49158" s="2"/>
    </row>
    <row r="49159" spans="53:53" x14ac:dyDescent="0.3">
      <c r="BA49159" s="2"/>
    </row>
    <row r="49160" spans="53:53" x14ac:dyDescent="0.3">
      <c r="BA49160" s="2"/>
    </row>
    <row r="49161" spans="53:53" x14ac:dyDescent="0.3">
      <c r="BA49161" s="2"/>
    </row>
    <row r="49162" spans="53:53" x14ac:dyDescent="0.3">
      <c r="BA49162" s="2"/>
    </row>
    <row r="49163" spans="53:53" x14ac:dyDescent="0.3">
      <c r="BA49163" s="2"/>
    </row>
    <row r="49164" spans="53:53" x14ac:dyDescent="0.3">
      <c r="BA49164" s="2"/>
    </row>
    <row r="49165" spans="53:53" x14ac:dyDescent="0.3">
      <c r="BA49165" s="2"/>
    </row>
    <row r="49166" spans="53:53" x14ac:dyDescent="0.3">
      <c r="BA49166" s="2"/>
    </row>
    <row r="49167" spans="53:53" x14ac:dyDescent="0.3">
      <c r="BA49167" s="2"/>
    </row>
    <row r="49168" spans="53:53" x14ac:dyDescent="0.3">
      <c r="BA49168" s="2"/>
    </row>
    <row r="49169" spans="53:53" x14ac:dyDescent="0.3">
      <c r="BA49169" s="2"/>
    </row>
    <row r="49170" spans="53:53" x14ac:dyDescent="0.3">
      <c r="BA49170" s="2"/>
    </row>
    <row r="49171" spans="53:53" x14ac:dyDescent="0.3">
      <c r="BA49171" s="2"/>
    </row>
    <row r="49172" spans="53:53" x14ac:dyDescent="0.3">
      <c r="BA49172" s="2"/>
    </row>
    <row r="49173" spans="53:53" x14ac:dyDescent="0.3">
      <c r="BA49173" s="2"/>
    </row>
    <row r="49174" spans="53:53" x14ac:dyDescent="0.3">
      <c r="BA49174" s="2"/>
    </row>
    <row r="49175" spans="53:53" x14ac:dyDescent="0.3">
      <c r="BA49175" s="2"/>
    </row>
    <row r="49176" spans="53:53" x14ac:dyDescent="0.3">
      <c r="BA49176" s="2"/>
    </row>
    <row r="49177" spans="53:53" x14ac:dyDescent="0.3">
      <c r="BA49177" s="2"/>
    </row>
    <row r="49178" spans="53:53" x14ac:dyDescent="0.3">
      <c r="BA49178" s="2"/>
    </row>
    <row r="49179" spans="53:53" x14ac:dyDescent="0.3">
      <c r="BA49179" s="2"/>
    </row>
    <row r="49180" spans="53:53" x14ac:dyDescent="0.3">
      <c r="BA49180" s="2"/>
    </row>
    <row r="49181" spans="53:53" x14ac:dyDescent="0.3">
      <c r="BA49181" s="2"/>
    </row>
    <row r="49182" spans="53:53" x14ac:dyDescent="0.3">
      <c r="BA49182" s="2"/>
    </row>
    <row r="49183" spans="53:53" x14ac:dyDescent="0.3">
      <c r="BA49183" s="2"/>
    </row>
    <row r="49184" spans="53:53" x14ac:dyDescent="0.3">
      <c r="BA49184" s="2"/>
    </row>
    <row r="49185" spans="53:53" x14ac:dyDescent="0.3">
      <c r="BA49185" s="2"/>
    </row>
    <row r="49186" spans="53:53" x14ac:dyDescent="0.3">
      <c r="BA49186" s="2"/>
    </row>
    <row r="49187" spans="53:53" x14ac:dyDescent="0.3">
      <c r="BA49187" s="2"/>
    </row>
    <row r="49188" spans="53:53" x14ac:dyDescent="0.3">
      <c r="BA49188" s="2"/>
    </row>
    <row r="49189" spans="53:53" x14ac:dyDescent="0.3">
      <c r="BA49189" s="2"/>
    </row>
    <row r="49190" spans="53:53" x14ac:dyDescent="0.3">
      <c r="BA49190" s="2"/>
    </row>
    <row r="49191" spans="53:53" x14ac:dyDescent="0.3">
      <c r="BA49191" s="2"/>
    </row>
    <row r="49192" spans="53:53" x14ac:dyDescent="0.3">
      <c r="BA49192" s="2"/>
    </row>
    <row r="49193" spans="53:53" x14ac:dyDescent="0.3">
      <c r="BA49193" s="2"/>
    </row>
    <row r="49194" spans="53:53" x14ac:dyDescent="0.3">
      <c r="BA49194" s="2"/>
    </row>
    <row r="49195" spans="53:53" x14ac:dyDescent="0.3">
      <c r="BA49195" s="2"/>
    </row>
    <row r="49196" spans="53:53" x14ac:dyDescent="0.3">
      <c r="BA49196" s="2"/>
    </row>
    <row r="49197" spans="53:53" x14ac:dyDescent="0.3">
      <c r="BA49197" s="2"/>
    </row>
    <row r="49198" spans="53:53" x14ac:dyDescent="0.3">
      <c r="BA49198" s="2"/>
    </row>
    <row r="49199" spans="53:53" x14ac:dyDescent="0.3">
      <c r="BA49199" s="2"/>
    </row>
    <row r="49200" spans="53:53" x14ac:dyDescent="0.3">
      <c r="BA49200" s="2"/>
    </row>
    <row r="49201" spans="53:53" x14ac:dyDescent="0.3">
      <c r="BA49201" s="2"/>
    </row>
    <row r="49202" spans="53:53" x14ac:dyDescent="0.3">
      <c r="BA49202" s="2"/>
    </row>
    <row r="49203" spans="53:53" x14ac:dyDescent="0.3">
      <c r="BA49203" s="2"/>
    </row>
    <row r="49204" spans="53:53" x14ac:dyDescent="0.3">
      <c r="BA49204" s="2"/>
    </row>
    <row r="49205" spans="53:53" x14ac:dyDescent="0.3">
      <c r="BA49205" s="2"/>
    </row>
    <row r="49206" spans="53:53" x14ac:dyDescent="0.3">
      <c r="BA49206" s="2"/>
    </row>
    <row r="49207" spans="53:53" x14ac:dyDescent="0.3">
      <c r="BA49207" s="2"/>
    </row>
    <row r="49208" spans="53:53" x14ac:dyDescent="0.3">
      <c r="BA49208" s="2"/>
    </row>
    <row r="49209" spans="53:53" x14ac:dyDescent="0.3">
      <c r="BA49209" s="2"/>
    </row>
    <row r="49210" spans="53:53" x14ac:dyDescent="0.3">
      <c r="BA49210" s="2"/>
    </row>
    <row r="49211" spans="53:53" x14ac:dyDescent="0.3">
      <c r="BA49211" s="2"/>
    </row>
    <row r="49212" spans="53:53" x14ac:dyDescent="0.3">
      <c r="BA49212" s="2"/>
    </row>
    <row r="49213" spans="53:53" x14ac:dyDescent="0.3">
      <c r="BA49213" s="2"/>
    </row>
    <row r="49214" spans="53:53" x14ac:dyDescent="0.3">
      <c r="BA49214" s="2"/>
    </row>
    <row r="49215" spans="53:53" x14ac:dyDescent="0.3">
      <c r="BA49215" s="2"/>
    </row>
    <row r="49216" spans="53:53" x14ac:dyDescent="0.3">
      <c r="BA49216" s="2"/>
    </row>
    <row r="49217" spans="53:53" x14ac:dyDescent="0.3">
      <c r="BA49217" s="2"/>
    </row>
    <row r="49218" spans="53:53" x14ac:dyDescent="0.3">
      <c r="BA49218" s="2"/>
    </row>
    <row r="49219" spans="53:53" x14ac:dyDescent="0.3">
      <c r="BA49219" s="2"/>
    </row>
    <row r="49220" spans="53:53" x14ac:dyDescent="0.3">
      <c r="BA49220" s="2"/>
    </row>
    <row r="49221" spans="53:53" x14ac:dyDescent="0.3">
      <c r="BA49221" s="2"/>
    </row>
    <row r="49222" spans="53:53" x14ac:dyDescent="0.3">
      <c r="BA49222" s="2"/>
    </row>
    <row r="49223" spans="53:53" x14ac:dyDescent="0.3">
      <c r="BA49223" s="2"/>
    </row>
    <row r="49224" spans="53:53" x14ac:dyDescent="0.3">
      <c r="BA49224" s="2"/>
    </row>
    <row r="49225" spans="53:53" x14ac:dyDescent="0.3">
      <c r="BA49225" s="2"/>
    </row>
    <row r="49226" spans="53:53" x14ac:dyDescent="0.3">
      <c r="BA49226" s="2"/>
    </row>
    <row r="49227" spans="53:53" x14ac:dyDescent="0.3">
      <c r="BA49227" s="2"/>
    </row>
    <row r="49228" spans="53:53" x14ac:dyDescent="0.3">
      <c r="BA49228" s="2"/>
    </row>
    <row r="49229" spans="53:53" x14ac:dyDescent="0.3">
      <c r="BA49229" s="2"/>
    </row>
    <row r="49230" spans="53:53" x14ac:dyDescent="0.3">
      <c r="BA49230" s="2"/>
    </row>
    <row r="49231" spans="53:53" x14ac:dyDescent="0.3">
      <c r="BA49231" s="2"/>
    </row>
    <row r="49232" spans="53:53" x14ac:dyDescent="0.3">
      <c r="BA49232" s="2"/>
    </row>
    <row r="49233" spans="53:53" x14ac:dyDescent="0.3">
      <c r="BA49233" s="2"/>
    </row>
    <row r="49234" spans="53:53" x14ac:dyDescent="0.3">
      <c r="BA49234" s="2"/>
    </row>
    <row r="49235" spans="53:53" x14ac:dyDescent="0.3">
      <c r="BA49235" s="2"/>
    </row>
    <row r="49236" spans="53:53" x14ac:dyDescent="0.3">
      <c r="BA49236" s="2"/>
    </row>
    <row r="49237" spans="53:53" x14ac:dyDescent="0.3">
      <c r="BA49237" s="2"/>
    </row>
    <row r="49238" spans="53:53" x14ac:dyDescent="0.3">
      <c r="BA49238" s="2"/>
    </row>
    <row r="49239" spans="53:53" x14ac:dyDescent="0.3">
      <c r="BA49239" s="2"/>
    </row>
    <row r="49240" spans="53:53" x14ac:dyDescent="0.3">
      <c r="BA49240" s="2"/>
    </row>
    <row r="49241" spans="53:53" x14ac:dyDescent="0.3">
      <c r="BA49241" s="2"/>
    </row>
    <row r="49242" spans="53:53" x14ac:dyDescent="0.3">
      <c r="BA49242" s="2"/>
    </row>
    <row r="49243" spans="53:53" x14ac:dyDescent="0.3">
      <c r="BA49243" s="2"/>
    </row>
    <row r="49244" spans="53:53" x14ac:dyDescent="0.3">
      <c r="BA49244" s="2"/>
    </row>
    <row r="49245" spans="53:53" x14ac:dyDescent="0.3">
      <c r="BA49245" s="2"/>
    </row>
    <row r="49246" spans="53:53" x14ac:dyDescent="0.3">
      <c r="BA49246" s="2"/>
    </row>
    <row r="49247" spans="53:53" x14ac:dyDescent="0.3">
      <c r="BA49247" s="2"/>
    </row>
    <row r="49248" spans="53:53" x14ac:dyDescent="0.3">
      <c r="BA49248" s="2"/>
    </row>
    <row r="49249" spans="53:53" x14ac:dyDescent="0.3">
      <c r="BA49249" s="2"/>
    </row>
    <row r="49250" spans="53:53" x14ac:dyDescent="0.3">
      <c r="BA49250" s="2"/>
    </row>
    <row r="49251" spans="53:53" x14ac:dyDescent="0.3">
      <c r="BA49251" s="2"/>
    </row>
    <row r="49252" spans="53:53" x14ac:dyDescent="0.3">
      <c r="BA49252" s="2"/>
    </row>
    <row r="49253" spans="53:53" x14ac:dyDescent="0.3">
      <c r="BA49253" s="2"/>
    </row>
    <row r="49254" spans="53:53" x14ac:dyDescent="0.3">
      <c r="BA49254" s="2"/>
    </row>
    <row r="49255" spans="53:53" x14ac:dyDescent="0.3">
      <c r="BA49255" s="2"/>
    </row>
    <row r="49256" spans="53:53" x14ac:dyDescent="0.3">
      <c r="BA49256" s="2"/>
    </row>
    <row r="49257" spans="53:53" x14ac:dyDescent="0.3">
      <c r="BA49257" s="2"/>
    </row>
    <row r="49258" spans="53:53" x14ac:dyDescent="0.3">
      <c r="BA49258" s="2"/>
    </row>
    <row r="49259" spans="53:53" x14ac:dyDescent="0.3">
      <c r="BA49259" s="2"/>
    </row>
    <row r="49260" spans="53:53" x14ac:dyDescent="0.3">
      <c r="BA49260" s="2"/>
    </row>
    <row r="49261" spans="53:53" x14ac:dyDescent="0.3">
      <c r="BA49261" s="2"/>
    </row>
    <row r="49262" spans="53:53" x14ac:dyDescent="0.3">
      <c r="BA49262" s="2"/>
    </row>
    <row r="49263" spans="53:53" x14ac:dyDescent="0.3">
      <c r="BA49263" s="2"/>
    </row>
    <row r="49264" spans="53:53" x14ac:dyDescent="0.3">
      <c r="BA49264" s="2"/>
    </row>
    <row r="49265" spans="53:53" x14ac:dyDescent="0.3">
      <c r="BA49265" s="2"/>
    </row>
    <row r="49266" spans="53:53" x14ac:dyDescent="0.3">
      <c r="BA49266" s="2"/>
    </row>
    <row r="49267" spans="53:53" x14ac:dyDescent="0.3">
      <c r="BA49267" s="2"/>
    </row>
    <row r="49268" spans="53:53" x14ac:dyDescent="0.3">
      <c r="BA49268" s="2"/>
    </row>
    <row r="49269" spans="53:53" x14ac:dyDescent="0.3">
      <c r="BA49269" s="2"/>
    </row>
    <row r="49270" spans="53:53" x14ac:dyDescent="0.3">
      <c r="BA49270" s="2"/>
    </row>
    <row r="49271" spans="53:53" x14ac:dyDescent="0.3">
      <c r="BA49271" s="2"/>
    </row>
    <row r="49272" spans="53:53" x14ac:dyDescent="0.3">
      <c r="BA49272" s="2"/>
    </row>
    <row r="49273" spans="53:53" x14ac:dyDescent="0.3">
      <c r="BA49273" s="2"/>
    </row>
    <row r="49274" spans="53:53" x14ac:dyDescent="0.3">
      <c r="BA49274" s="2"/>
    </row>
    <row r="49275" spans="53:53" x14ac:dyDescent="0.3">
      <c r="BA49275" s="2"/>
    </row>
    <row r="49276" spans="53:53" x14ac:dyDescent="0.3">
      <c r="BA49276" s="2"/>
    </row>
    <row r="49277" spans="53:53" x14ac:dyDescent="0.3">
      <c r="BA49277" s="2"/>
    </row>
    <row r="49278" spans="53:53" x14ac:dyDescent="0.3">
      <c r="BA49278" s="2"/>
    </row>
    <row r="49279" spans="53:53" x14ac:dyDescent="0.3">
      <c r="BA49279" s="2"/>
    </row>
    <row r="49280" spans="53:53" x14ac:dyDescent="0.3">
      <c r="BA49280" s="2"/>
    </row>
    <row r="49281" spans="53:53" x14ac:dyDescent="0.3">
      <c r="BA49281" s="2"/>
    </row>
    <row r="49282" spans="53:53" x14ac:dyDescent="0.3">
      <c r="BA49282" s="2"/>
    </row>
    <row r="49283" spans="53:53" x14ac:dyDescent="0.3">
      <c r="BA49283" s="2"/>
    </row>
    <row r="49284" spans="53:53" x14ac:dyDescent="0.3">
      <c r="BA49284" s="2"/>
    </row>
    <row r="49285" spans="53:53" x14ac:dyDescent="0.3">
      <c r="BA49285" s="2"/>
    </row>
    <row r="49286" spans="53:53" x14ac:dyDescent="0.3">
      <c r="BA49286" s="2"/>
    </row>
    <row r="49287" spans="53:53" x14ac:dyDescent="0.3">
      <c r="BA49287" s="2"/>
    </row>
    <row r="49288" spans="53:53" x14ac:dyDescent="0.3">
      <c r="BA49288" s="2"/>
    </row>
    <row r="49289" spans="53:53" x14ac:dyDescent="0.3">
      <c r="BA49289" s="2"/>
    </row>
    <row r="49290" spans="53:53" x14ac:dyDescent="0.3">
      <c r="BA49290" s="2"/>
    </row>
    <row r="49291" spans="53:53" x14ac:dyDescent="0.3">
      <c r="BA49291" s="2"/>
    </row>
    <row r="49292" spans="53:53" x14ac:dyDescent="0.3">
      <c r="BA49292" s="2"/>
    </row>
    <row r="49293" spans="53:53" x14ac:dyDescent="0.3">
      <c r="BA49293" s="2"/>
    </row>
    <row r="49294" spans="53:53" x14ac:dyDescent="0.3">
      <c r="BA49294" s="2"/>
    </row>
    <row r="49295" spans="53:53" x14ac:dyDescent="0.3">
      <c r="BA49295" s="2"/>
    </row>
    <row r="49296" spans="53:53" x14ac:dyDescent="0.3">
      <c r="BA49296" s="2"/>
    </row>
    <row r="49297" spans="53:53" x14ac:dyDescent="0.3">
      <c r="BA49297" s="2"/>
    </row>
    <row r="49298" spans="53:53" x14ac:dyDescent="0.3">
      <c r="BA49298" s="2"/>
    </row>
    <row r="49299" spans="53:53" x14ac:dyDescent="0.3">
      <c r="BA49299" s="2"/>
    </row>
    <row r="49300" spans="53:53" x14ac:dyDescent="0.3">
      <c r="BA49300" s="2"/>
    </row>
    <row r="49301" spans="53:53" x14ac:dyDescent="0.3">
      <c r="BA49301" s="2"/>
    </row>
    <row r="49302" spans="53:53" x14ac:dyDescent="0.3">
      <c r="BA49302" s="2"/>
    </row>
    <row r="49303" spans="53:53" x14ac:dyDescent="0.3">
      <c r="BA49303" s="2"/>
    </row>
    <row r="49304" spans="53:53" x14ac:dyDescent="0.3">
      <c r="BA49304" s="2"/>
    </row>
    <row r="49305" spans="53:53" x14ac:dyDescent="0.3">
      <c r="BA49305" s="2"/>
    </row>
    <row r="49306" spans="53:53" x14ac:dyDescent="0.3">
      <c r="BA49306" s="2"/>
    </row>
    <row r="49307" spans="53:53" x14ac:dyDescent="0.3">
      <c r="BA49307" s="2"/>
    </row>
    <row r="49308" spans="53:53" x14ac:dyDescent="0.3">
      <c r="BA49308" s="2"/>
    </row>
    <row r="49309" spans="53:53" x14ac:dyDescent="0.3">
      <c r="BA49309" s="2"/>
    </row>
    <row r="49310" spans="53:53" x14ac:dyDescent="0.3">
      <c r="BA49310" s="2"/>
    </row>
    <row r="49311" spans="53:53" x14ac:dyDescent="0.3">
      <c r="BA49311" s="2"/>
    </row>
    <row r="49312" spans="53:53" x14ac:dyDescent="0.3">
      <c r="BA49312" s="2"/>
    </row>
    <row r="49313" spans="53:53" x14ac:dyDescent="0.3">
      <c r="BA49313" s="2"/>
    </row>
    <row r="49314" spans="53:53" x14ac:dyDescent="0.3">
      <c r="BA49314" s="2"/>
    </row>
    <row r="49315" spans="53:53" x14ac:dyDescent="0.3">
      <c r="BA49315" s="2"/>
    </row>
    <row r="49316" spans="53:53" x14ac:dyDescent="0.3">
      <c r="BA49316" s="2"/>
    </row>
    <row r="49317" spans="53:53" x14ac:dyDescent="0.3">
      <c r="BA49317" s="2"/>
    </row>
    <row r="49318" spans="53:53" x14ac:dyDescent="0.3">
      <c r="BA49318" s="2"/>
    </row>
    <row r="49319" spans="53:53" x14ac:dyDescent="0.3">
      <c r="BA49319" s="2"/>
    </row>
    <row r="49320" spans="53:53" x14ac:dyDescent="0.3">
      <c r="BA49320" s="2"/>
    </row>
    <row r="49321" spans="53:53" x14ac:dyDescent="0.3">
      <c r="BA49321" s="2"/>
    </row>
    <row r="49322" spans="53:53" x14ac:dyDescent="0.3">
      <c r="BA49322" s="2"/>
    </row>
    <row r="49323" spans="53:53" x14ac:dyDescent="0.3">
      <c r="BA49323" s="2"/>
    </row>
    <row r="49324" spans="53:53" x14ac:dyDescent="0.3">
      <c r="BA49324" s="2"/>
    </row>
    <row r="49325" spans="53:53" x14ac:dyDescent="0.3">
      <c r="BA49325" s="2"/>
    </row>
    <row r="49326" spans="53:53" x14ac:dyDescent="0.3">
      <c r="BA49326" s="2"/>
    </row>
    <row r="49327" spans="53:53" x14ac:dyDescent="0.3">
      <c r="BA49327" s="2"/>
    </row>
    <row r="49328" spans="53:53" x14ac:dyDescent="0.3">
      <c r="BA49328" s="2"/>
    </row>
    <row r="49329" spans="53:53" x14ac:dyDescent="0.3">
      <c r="BA49329" s="2"/>
    </row>
    <row r="49330" spans="53:53" x14ac:dyDescent="0.3">
      <c r="BA49330" s="2"/>
    </row>
    <row r="49331" spans="53:53" x14ac:dyDescent="0.3">
      <c r="BA49331" s="2"/>
    </row>
    <row r="49332" spans="53:53" x14ac:dyDescent="0.3">
      <c r="BA49332" s="2"/>
    </row>
    <row r="49333" spans="53:53" x14ac:dyDescent="0.3">
      <c r="BA49333" s="2"/>
    </row>
    <row r="49334" spans="53:53" x14ac:dyDescent="0.3">
      <c r="BA49334" s="2"/>
    </row>
    <row r="49335" spans="53:53" x14ac:dyDescent="0.3">
      <c r="BA49335" s="2"/>
    </row>
    <row r="49336" spans="53:53" x14ac:dyDescent="0.3">
      <c r="BA49336" s="2"/>
    </row>
    <row r="49337" spans="53:53" x14ac:dyDescent="0.3">
      <c r="BA49337" s="2"/>
    </row>
    <row r="49338" spans="53:53" x14ac:dyDescent="0.3">
      <c r="BA49338" s="2"/>
    </row>
    <row r="49339" spans="53:53" x14ac:dyDescent="0.3">
      <c r="BA49339" s="2"/>
    </row>
    <row r="49340" spans="53:53" x14ac:dyDescent="0.3">
      <c r="BA49340" s="2"/>
    </row>
    <row r="49341" spans="53:53" x14ac:dyDescent="0.3">
      <c r="BA49341" s="2"/>
    </row>
    <row r="49342" spans="53:53" x14ac:dyDescent="0.3">
      <c r="BA49342" s="2"/>
    </row>
    <row r="49343" spans="53:53" x14ac:dyDescent="0.3">
      <c r="BA49343" s="2"/>
    </row>
    <row r="49344" spans="53:53" x14ac:dyDescent="0.3">
      <c r="BA49344" s="2"/>
    </row>
    <row r="49345" spans="53:53" x14ac:dyDescent="0.3">
      <c r="BA49345" s="2"/>
    </row>
    <row r="49346" spans="53:53" x14ac:dyDescent="0.3">
      <c r="BA49346" s="2"/>
    </row>
    <row r="49347" spans="53:53" x14ac:dyDescent="0.3">
      <c r="BA49347" s="2"/>
    </row>
    <row r="49348" spans="53:53" x14ac:dyDescent="0.3">
      <c r="BA49348" s="2"/>
    </row>
    <row r="49349" spans="53:53" x14ac:dyDescent="0.3">
      <c r="BA49349" s="2"/>
    </row>
    <row r="49350" spans="53:53" x14ac:dyDescent="0.3">
      <c r="BA49350" s="2"/>
    </row>
    <row r="49351" spans="53:53" x14ac:dyDescent="0.3">
      <c r="BA49351" s="2"/>
    </row>
    <row r="49352" spans="53:53" x14ac:dyDescent="0.3">
      <c r="BA49352" s="2"/>
    </row>
    <row r="49353" spans="53:53" x14ac:dyDescent="0.3">
      <c r="BA49353" s="2"/>
    </row>
    <row r="49354" spans="53:53" x14ac:dyDescent="0.3">
      <c r="BA49354" s="2"/>
    </row>
    <row r="49355" spans="53:53" x14ac:dyDescent="0.3">
      <c r="BA49355" s="2"/>
    </row>
    <row r="49356" spans="53:53" x14ac:dyDescent="0.3">
      <c r="BA49356" s="2"/>
    </row>
    <row r="49357" spans="53:53" x14ac:dyDescent="0.3">
      <c r="BA49357" s="2"/>
    </row>
    <row r="49358" spans="53:53" x14ac:dyDescent="0.3">
      <c r="BA49358" s="2"/>
    </row>
    <row r="49359" spans="53:53" x14ac:dyDescent="0.3">
      <c r="BA49359" s="2"/>
    </row>
    <row r="49360" spans="53:53" x14ac:dyDescent="0.3">
      <c r="BA49360" s="2"/>
    </row>
    <row r="49361" spans="53:53" x14ac:dyDescent="0.3">
      <c r="BA49361" s="2"/>
    </row>
    <row r="49362" spans="53:53" x14ac:dyDescent="0.3">
      <c r="BA49362" s="2"/>
    </row>
    <row r="49363" spans="53:53" x14ac:dyDescent="0.3">
      <c r="BA49363" s="2"/>
    </row>
    <row r="49364" spans="53:53" x14ac:dyDescent="0.3">
      <c r="BA49364" s="2"/>
    </row>
    <row r="49365" spans="53:53" x14ac:dyDescent="0.3">
      <c r="BA49365" s="2"/>
    </row>
    <row r="49366" spans="53:53" x14ac:dyDescent="0.3">
      <c r="BA49366" s="2"/>
    </row>
    <row r="49367" spans="53:53" x14ac:dyDescent="0.3">
      <c r="BA49367" s="2"/>
    </row>
    <row r="49368" spans="53:53" x14ac:dyDescent="0.3">
      <c r="BA49368" s="2"/>
    </row>
    <row r="49369" spans="53:53" x14ac:dyDescent="0.3">
      <c r="BA49369" s="2"/>
    </row>
    <row r="49370" spans="53:53" x14ac:dyDescent="0.3">
      <c r="BA49370" s="2"/>
    </row>
    <row r="49371" spans="53:53" x14ac:dyDescent="0.3">
      <c r="BA49371" s="2"/>
    </row>
    <row r="49372" spans="53:53" x14ac:dyDescent="0.3">
      <c r="BA49372" s="2"/>
    </row>
    <row r="49373" spans="53:53" x14ac:dyDescent="0.3">
      <c r="BA49373" s="2"/>
    </row>
    <row r="49374" spans="53:53" x14ac:dyDescent="0.3">
      <c r="BA49374" s="2"/>
    </row>
    <row r="49375" spans="53:53" x14ac:dyDescent="0.3">
      <c r="BA49375" s="2"/>
    </row>
    <row r="49376" spans="53:53" x14ac:dyDescent="0.3">
      <c r="BA49376" s="2"/>
    </row>
    <row r="49377" spans="53:53" x14ac:dyDescent="0.3">
      <c r="BA49377" s="2"/>
    </row>
    <row r="49378" spans="53:53" x14ac:dyDescent="0.3">
      <c r="BA49378" s="2"/>
    </row>
    <row r="49379" spans="53:53" x14ac:dyDescent="0.3">
      <c r="BA49379" s="2"/>
    </row>
    <row r="49380" spans="53:53" x14ac:dyDescent="0.3">
      <c r="BA49380" s="2"/>
    </row>
    <row r="49381" spans="53:53" x14ac:dyDescent="0.3">
      <c r="BA49381" s="2"/>
    </row>
    <row r="49382" spans="53:53" x14ac:dyDescent="0.3">
      <c r="BA49382" s="2"/>
    </row>
    <row r="49383" spans="53:53" x14ac:dyDescent="0.3">
      <c r="BA49383" s="2"/>
    </row>
    <row r="49384" spans="53:53" x14ac:dyDescent="0.3">
      <c r="BA49384" s="2"/>
    </row>
    <row r="49385" spans="53:53" x14ac:dyDescent="0.3">
      <c r="BA49385" s="2"/>
    </row>
    <row r="49386" spans="53:53" x14ac:dyDescent="0.3">
      <c r="BA49386" s="2"/>
    </row>
    <row r="49387" spans="53:53" x14ac:dyDescent="0.3">
      <c r="BA49387" s="2"/>
    </row>
    <row r="49388" spans="53:53" x14ac:dyDescent="0.3">
      <c r="BA49388" s="2"/>
    </row>
    <row r="49389" spans="53:53" x14ac:dyDescent="0.3">
      <c r="BA49389" s="2"/>
    </row>
    <row r="49390" spans="53:53" x14ac:dyDescent="0.3">
      <c r="BA49390" s="2"/>
    </row>
    <row r="49391" spans="53:53" x14ac:dyDescent="0.3">
      <c r="BA49391" s="2"/>
    </row>
    <row r="49392" spans="53:53" x14ac:dyDescent="0.3">
      <c r="BA49392" s="2"/>
    </row>
    <row r="49393" spans="53:53" x14ac:dyDescent="0.3">
      <c r="BA49393" s="2"/>
    </row>
    <row r="49394" spans="53:53" x14ac:dyDescent="0.3">
      <c r="BA49394" s="2"/>
    </row>
    <row r="49395" spans="53:53" x14ac:dyDescent="0.3">
      <c r="BA49395" s="2"/>
    </row>
    <row r="49396" spans="53:53" x14ac:dyDescent="0.3">
      <c r="BA49396" s="2"/>
    </row>
    <row r="49397" spans="53:53" x14ac:dyDescent="0.3">
      <c r="BA49397" s="2"/>
    </row>
    <row r="49398" spans="53:53" x14ac:dyDescent="0.3">
      <c r="BA49398" s="2"/>
    </row>
    <row r="49399" spans="53:53" x14ac:dyDescent="0.3">
      <c r="BA49399" s="2"/>
    </row>
    <row r="49400" spans="53:53" x14ac:dyDescent="0.3">
      <c r="BA49400" s="2"/>
    </row>
    <row r="49401" spans="53:53" x14ac:dyDescent="0.3">
      <c r="BA49401" s="2"/>
    </row>
    <row r="49402" spans="53:53" x14ac:dyDescent="0.3">
      <c r="BA49402" s="2"/>
    </row>
    <row r="49403" spans="53:53" x14ac:dyDescent="0.3">
      <c r="BA49403" s="2"/>
    </row>
    <row r="49404" spans="53:53" x14ac:dyDescent="0.3">
      <c r="BA49404" s="2"/>
    </row>
    <row r="49405" spans="53:53" x14ac:dyDescent="0.3">
      <c r="BA49405" s="2"/>
    </row>
    <row r="49406" spans="53:53" x14ac:dyDescent="0.3">
      <c r="BA49406" s="2"/>
    </row>
    <row r="49407" spans="53:53" x14ac:dyDescent="0.3">
      <c r="BA49407" s="2"/>
    </row>
    <row r="49408" spans="53:53" x14ac:dyDescent="0.3">
      <c r="BA49408" s="2"/>
    </row>
    <row r="49409" spans="53:53" x14ac:dyDescent="0.3">
      <c r="BA49409" s="2"/>
    </row>
    <row r="49410" spans="53:53" x14ac:dyDescent="0.3">
      <c r="BA49410" s="2"/>
    </row>
    <row r="49411" spans="53:53" x14ac:dyDescent="0.3">
      <c r="BA49411" s="2"/>
    </row>
    <row r="49412" spans="53:53" x14ac:dyDescent="0.3">
      <c r="BA49412" s="2"/>
    </row>
    <row r="49413" spans="53:53" x14ac:dyDescent="0.3">
      <c r="BA49413" s="2"/>
    </row>
    <row r="49414" spans="53:53" x14ac:dyDescent="0.3">
      <c r="BA49414" s="2"/>
    </row>
    <row r="49415" spans="53:53" x14ac:dyDescent="0.3">
      <c r="BA49415" s="2"/>
    </row>
    <row r="49416" spans="53:53" x14ac:dyDescent="0.3">
      <c r="BA49416" s="2"/>
    </row>
    <row r="49417" spans="53:53" x14ac:dyDescent="0.3">
      <c r="BA49417" s="2"/>
    </row>
    <row r="49418" spans="53:53" x14ac:dyDescent="0.3">
      <c r="BA49418" s="2"/>
    </row>
    <row r="49419" spans="53:53" x14ac:dyDescent="0.3">
      <c r="BA49419" s="2"/>
    </row>
    <row r="49420" spans="53:53" x14ac:dyDescent="0.3">
      <c r="BA49420" s="2"/>
    </row>
    <row r="49421" spans="53:53" x14ac:dyDescent="0.3">
      <c r="BA49421" s="2"/>
    </row>
    <row r="49422" spans="53:53" x14ac:dyDescent="0.3">
      <c r="BA49422" s="2"/>
    </row>
    <row r="49423" spans="53:53" x14ac:dyDescent="0.3">
      <c r="BA49423" s="2"/>
    </row>
    <row r="49424" spans="53:53" x14ac:dyDescent="0.3">
      <c r="BA49424" s="2"/>
    </row>
    <row r="49425" spans="53:53" x14ac:dyDescent="0.3">
      <c r="BA49425" s="2"/>
    </row>
    <row r="49426" spans="53:53" x14ac:dyDescent="0.3">
      <c r="BA49426" s="2"/>
    </row>
    <row r="49427" spans="53:53" x14ac:dyDescent="0.3">
      <c r="BA49427" s="2"/>
    </row>
    <row r="49428" spans="53:53" x14ac:dyDescent="0.3">
      <c r="BA49428" s="2"/>
    </row>
    <row r="49429" spans="53:53" x14ac:dyDescent="0.3">
      <c r="BA49429" s="2"/>
    </row>
    <row r="49430" spans="53:53" x14ac:dyDescent="0.3">
      <c r="BA49430" s="2"/>
    </row>
    <row r="49431" spans="53:53" x14ac:dyDescent="0.3">
      <c r="BA49431" s="2"/>
    </row>
    <row r="49432" spans="53:53" x14ac:dyDescent="0.3">
      <c r="BA49432" s="2"/>
    </row>
    <row r="49433" spans="53:53" x14ac:dyDescent="0.3">
      <c r="BA49433" s="2"/>
    </row>
    <row r="49434" spans="53:53" x14ac:dyDescent="0.3">
      <c r="BA49434" s="2"/>
    </row>
    <row r="49435" spans="53:53" x14ac:dyDescent="0.3">
      <c r="BA49435" s="2"/>
    </row>
    <row r="49436" spans="53:53" x14ac:dyDescent="0.3">
      <c r="BA49436" s="2"/>
    </row>
    <row r="49437" spans="53:53" x14ac:dyDescent="0.3">
      <c r="BA49437" s="2"/>
    </row>
    <row r="49438" spans="53:53" x14ac:dyDescent="0.3">
      <c r="BA49438" s="2"/>
    </row>
    <row r="49439" spans="53:53" x14ac:dyDescent="0.3">
      <c r="BA49439" s="2"/>
    </row>
    <row r="49440" spans="53:53" x14ac:dyDescent="0.3">
      <c r="BA49440" s="2"/>
    </row>
    <row r="49441" spans="53:53" x14ac:dyDescent="0.3">
      <c r="BA49441" s="2"/>
    </row>
    <row r="49442" spans="53:53" x14ac:dyDescent="0.3">
      <c r="BA49442" s="2"/>
    </row>
    <row r="49443" spans="53:53" x14ac:dyDescent="0.3">
      <c r="BA49443" s="2"/>
    </row>
    <row r="49444" spans="53:53" x14ac:dyDescent="0.3">
      <c r="BA49444" s="2"/>
    </row>
    <row r="49445" spans="53:53" x14ac:dyDescent="0.3">
      <c r="BA49445" s="2"/>
    </row>
    <row r="49446" spans="53:53" x14ac:dyDescent="0.3">
      <c r="BA49446" s="2"/>
    </row>
    <row r="49447" spans="53:53" x14ac:dyDescent="0.3">
      <c r="BA49447" s="2"/>
    </row>
    <row r="49448" spans="53:53" x14ac:dyDescent="0.3">
      <c r="BA49448" s="2"/>
    </row>
    <row r="49449" spans="53:53" x14ac:dyDescent="0.3">
      <c r="BA49449" s="2"/>
    </row>
    <row r="49450" spans="53:53" x14ac:dyDescent="0.3">
      <c r="BA49450" s="2"/>
    </row>
    <row r="49451" spans="53:53" x14ac:dyDescent="0.3">
      <c r="BA49451" s="2"/>
    </row>
    <row r="49452" spans="53:53" x14ac:dyDescent="0.3">
      <c r="BA49452" s="2"/>
    </row>
    <row r="49453" spans="53:53" x14ac:dyDescent="0.3">
      <c r="BA49453" s="2"/>
    </row>
    <row r="49454" spans="53:53" x14ac:dyDescent="0.3">
      <c r="BA49454" s="2"/>
    </row>
    <row r="49455" spans="53:53" x14ac:dyDescent="0.3">
      <c r="BA49455" s="2"/>
    </row>
    <row r="49456" spans="53:53" x14ac:dyDescent="0.3">
      <c r="BA49456" s="2"/>
    </row>
    <row r="49457" spans="53:53" x14ac:dyDescent="0.3">
      <c r="BA49457" s="2"/>
    </row>
    <row r="49458" spans="53:53" x14ac:dyDescent="0.3">
      <c r="BA49458" s="2"/>
    </row>
    <row r="49459" spans="53:53" x14ac:dyDescent="0.3">
      <c r="BA49459" s="2"/>
    </row>
    <row r="49460" spans="53:53" x14ac:dyDescent="0.3">
      <c r="BA49460" s="2"/>
    </row>
    <row r="49461" spans="53:53" x14ac:dyDescent="0.3">
      <c r="BA49461" s="2"/>
    </row>
    <row r="49462" spans="53:53" x14ac:dyDescent="0.3">
      <c r="BA49462" s="2"/>
    </row>
    <row r="49463" spans="53:53" x14ac:dyDescent="0.3">
      <c r="BA49463" s="2"/>
    </row>
    <row r="49464" spans="53:53" x14ac:dyDescent="0.3">
      <c r="BA49464" s="2"/>
    </row>
    <row r="49465" spans="53:53" x14ac:dyDescent="0.3">
      <c r="BA49465" s="2"/>
    </row>
    <row r="49466" spans="53:53" x14ac:dyDescent="0.3">
      <c r="BA49466" s="2"/>
    </row>
    <row r="49467" spans="53:53" x14ac:dyDescent="0.3">
      <c r="BA49467" s="2"/>
    </row>
    <row r="49468" spans="53:53" x14ac:dyDescent="0.3">
      <c r="BA49468" s="2"/>
    </row>
    <row r="49469" spans="53:53" x14ac:dyDescent="0.3">
      <c r="BA49469" s="2"/>
    </row>
    <row r="49470" spans="53:53" x14ac:dyDescent="0.3">
      <c r="BA49470" s="2"/>
    </row>
    <row r="49471" spans="53:53" x14ac:dyDescent="0.3">
      <c r="BA49471" s="2"/>
    </row>
    <row r="49472" spans="53:53" x14ac:dyDescent="0.3">
      <c r="BA49472" s="2"/>
    </row>
    <row r="49473" spans="53:53" x14ac:dyDescent="0.3">
      <c r="BA49473" s="2"/>
    </row>
    <row r="49474" spans="53:53" x14ac:dyDescent="0.3">
      <c r="BA49474" s="2"/>
    </row>
    <row r="49475" spans="53:53" x14ac:dyDescent="0.3">
      <c r="BA49475" s="2"/>
    </row>
    <row r="49476" spans="53:53" x14ac:dyDescent="0.3">
      <c r="BA49476" s="2"/>
    </row>
    <row r="49477" spans="53:53" x14ac:dyDescent="0.3">
      <c r="BA49477" s="2"/>
    </row>
    <row r="49478" spans="53:53" x14ac:dyDescent="0.3">
      <c r="BA49478" s="2"/>
    </row>
    <row r="49479" spans="53:53" x14ac:dyDescent="0.3">
      <c r="BA49479" s="2"/>
    </row>
    <row r="49480" spans="53:53" x14ac:dyDescent="0.3">
      <c r="BA49480" s="2"/>
    </row>
    <row r="49481" spans="53:53" x14ac:dyDescent="0.3">
      <c r="BA49481" s="2"/>
    </row>
    <row r="49482" spans="53:53" x14ac:dyDescent="0.3">
      <c r="BA49482" s="2"/>
    </row>
    <row r="49483" spans="53:53" x14ac:dyDescent="0.3">
      <c r="BA49483" s="2"/>
    </row>
    <row r="49484" spans="53:53" x14ac:dyDescent="0.3">
      <c r="BA49484" s="2"/>
    </row>
    <row r="49485" spans="53:53" x14ac:dyDescent="0.3">
      <c r="BA49485" s="2"/>
    </row>
    <row r="49486" spans="53:53" x14ac:dyDescent="0.3">
      <c r="BA49486" s="2"/>
    </row>
    <row r="49487" spans="53:53" x14ac:dyDescent="0.3">
      <c r="BA49487" s="2"/>
    </row>
    <row r="49488" spans="53:53" x14ac:dyDescent="0.3">
      <c r="BA49488" s="2"/>
    </row>
    <row r="49489" spans="53:53" x14ac:dyDescent="0.3">
      <c r="BA49489" s="2"/>
    </row>
    <row r="49490" spans="53:53" x14ac:dyDescent="0.3">
      <c r="BA49490" s="2"/>
    </row>
    <row r="49491" spans="53:53" x14ac:dyDescent="0.3">
      <c r="BA49491" s="2"/>
    </row>
    <row r="49492" spans="53:53" x14ac:dyDescent="0.3">
      <c r="BA49492" s="2"/>
    </row>
    <row r="49493" spans="53:53" x14ac:dyDescent="0.3">
      <c r="BA49493" s="2"/>
    </row>
    <row r="49494" spans="53:53" x14ac:dyDescent="0.3">
      <c r="BA49494" s="2"/>
    </row>
    <row r="49495" spans="53:53" x14ac:dyDescent="0.3">
      <c r="BA49495" s="2"/>
    </row>
    <row r="49496" spans="53:53" x14ac:dyDescent="0.3">
      <c r="BA49496" s="2"/>
    </row>
    <row r="49497" spans="53:53" x14ac:dyDescent="0.3">
      <c r="BA49497" s="2"/>
    </row>
    <row r="49498" spans="53:53" x14ac:dyDescent="0.3">
      <c r="BA49498" s="2"/>
    </row>
    <row r="49499" spans="53:53" x14ac:dyDescent="0.3">
      <c r="BA49499" s="2"/>
    </row>
    <row r="49500" spans="53:53" x14ac:dyDescent="0.3">
      <c r="BA49500" s="2"/>
    </row>
    <row r="49501" spans="53:53" x14ac:dyDescent="0.3">
      <c r="BA49501" s="2"/>
    </row>
    <row r="49502" spans="53:53" x14ac:dyDescent="0.3">
      <c r="BA49502" s="2"/>
    </row>
    <row r="49503" spans="53:53" x14ac:dyDescent="0.3">
      <c r="BA49503" s="2"/>
    </row>
    <row r="49504" spans="53:53" x14ac:dyDescent="0.3">
      <c r="BA49504" s="2"/>
    </row>
    <row r="49505" spans="53:53" x14ac:dyDescent="0.3">
      <c r="BA49505" s="2"/>
    </row>
    <row r="49506" spans="53:53" x14ac:dyDescent="0.3">
      <c r="BA49506" s="2"/>
    </row>
    <row r="49507" spans="53:53" x14ac:dyDescent="0.3">
      <c r="BA49507" s="2"/>
    </row>
    <row r="49508" spans="53:53" x14ac:dyDescent="0.3">
      <c r="BA49508" s="2"/>
    </row>
    <row r="49509" spans="53:53" x14ac:dyDescent="0.3">
      <c r="BA49509" s="2"/>
    </row>
    <row r="49510" spans="53:53" x14ac:dyDescent="0.3">
      <c r="BA49510" s="2"/>
    </row>
    <row r="49511" spans="53:53" x14ac:dyDescent="0.3">
      <c r="BA49511" s="2"/>
    </row>
    <row r="49512" spans="53:53" x14ac:dyDescent="0.3">
      <c r="BA49512" s="2"/>
    </row>
    <row r="49513" spans="53:53" x14ac:dyDescent="0.3">
      <c r="BA49513" s="2"/>
    </row>
    <row r="49514" spans="53:53" x14ac:dyDescent="0.3">
      <c r="BA49514" s="2"/>
    </row>
    <row r="49515" spans="53:53" x14ac:dyDescent="0.3">
      <c r="BA49515" s="2"/>
    </row>
    <row r="49516" spans="53:53" x14ac:dyDescent="0.3">
      <c r="BA49516" s="2"/>
    </row>
    <row r="49517" spans="53:53" x14ac:dyDescent="0.3">
      <c r="BA49517" s="2"/>
    </row>
    <row r="49518" spans="53:53" x14ac:dyDescent="0.3">
      <c r="BA49518" s="2"/>
    </row>
    <row r="49519" spans="53:53" x14ac:dyDescent="0.3">
      <c r="BA49519" s="2"/>
    </row>
    <row r="49520" spans="53:53" x14ac:dyDescent="0.3">
      <c r="BA49520" s="2"/>
    </row>
    <row r="49521" spans="53:53" x14ac:dyDescent="0.3">
      <c r="BA49521" s="2"/>
    </row>
    <row r="49522" spans="53:53" x14ac:dyDescent="0.3">
      <c r="BA49522" s="2"/>
    </row>
    <row r="49523" spans="53:53" x14ac:dyDescent="0.3">
      <c r="BA49523" s="2"/>
    </row>
    <row r="49524" spans="53:53" x14ac:dyDescent="0.3">
      <c r="BA49524" s="2"/>
    </row>
    <row r="49525" spans="53:53" x14ac:dyDescent="0.3">
      <c r="BA49525" s="2"/>
    </row>
    <row r="49526" spans="53:53" x14ac:dyDescent="0.3">
      <c r="BA49526" s="2"/>
    </row>
    <row r="49527" spans="53:53" x14ac:dyDescent="0.3">
      <c r="BA49527" s="2"/>
    </row>
    <row r="49528" spans="53:53" x14ac:dyDescent="0.3">
      <c r="BA49528" s="2"/>
    </row>
    <row r="49529" spans="53:53" x14ac:dyDescent="0.3">
      <c r="BA49529" s="2"/>
    </row>
    <row r="49530" spans="53:53" x14ac:dyDescent="0.3">
      <c r="BA49530" s="2"/>
    </row>
    <row r="49531" spans="53:53" x14ac:dyDescent="0.3">
      <c r="BA49531" s="2"/>
    </row>
    <row r="49532" spans="53:53" x14ac:dyDescent="0.3">
      <c r="BA49532" s="2"/>
    </row>
    <row r="49533" spans="53:53" x14ac:dyDescent="0.3">
      <c r="BA49533" s="2"/>
    </row>
    <row r="49534" spans="53:53" x14ac:dyDescent="0.3">
      <c r="BA49534" s="2"/>
    </row>
    <row r="49535" spans="53:53" x14ac:dyDescent="0.3">
      <c r="BA49535" s="2"/>
    </row>
    <row r="49536" spans="53:53" x14ac:dyDescent="0.3">
      <c r="BA49536" s="2"/>
    </row>
    <row r="49537" spans="53:53" x14ac:dyDescent="0.3">
      <c r="BA49537" s="2"/>
    </row>
    <row r="49538" spans="53:53" x14ac:dyDescent="0.3">
      <c r="BA49538" s="2"/>
    </row>
    <row r="49539" spans="53:53" x14ac:dyDescent="0.3">
      <c r="BA49539" s="2"/>
    </row>
    <row r="49540" spans="53:53" x14ac:dyDescent="0.3">
      <c r="BA49540" s="2"/>
    </row>
    <row r="49541" spans="53:53" x14ac:dyDescent="0.3">
      <c r="BA49541" s="2"/>
    </row>
    <row r="49542" spans="53:53" x14ac:dyDescent="0.3">
      <c r="BA49542" s="2"/>
    </row>
    <row r="49543" spans="53:53" x14ac:dyDescent="0.3">
      <c r="BA49543" s="2"/>
    </row>
    <row r="49544" spans="53:53" x14ac:dyDescent="0.3">
      <c r="BA49544" s="2"/>
    </row>
    <row r="49545" spans="53:53" x14ac:dyDescent="0.3">
      <c r="BA49545" s="2"/>
    </row>
    <row r="49546" spans="53:53" x14ac:dyDescent="0.3">
      <c r="BA49546" s="2"/>
    </row>
    <row r="49547" spans="53:53" x14ac:dyDescent="0.3">
      <c r="BA49547" s="2"/>
    </row>
    <row r="49548" spans="53:53" x14ac:dyDescent="0.3">
      <c r="BA49548" s="2"/>
    </row>
    <row r="49549" spans="53:53" x14ac:dyDescent="0.3">
      <c r="BA49549" s="2"/>
    </row>
    <row r="49550" spans="53:53" x14ac:dyDescent="0.3">
      <c r="BA49550" s="2"/>
    </row>
    <row r="49551" spans="53:53" x14ac:dyDescent="0.3">
      <c r="BA49551" s="2"/>
    </row>
    <row r="49552" spans="53:53" x14ac:dyDescent="0.3">
      <c r="BA49552" s="2"/>
    </row>
    <row r="49553" spans="53:53" x14ac:dyDescent="0.3">
      <c r="BA49553" s="2"/>
    </row>
    <row r="49554" spans="53:53" x14ac:dyDescent="0.3">
      <c r="BA49554" s="2"/>
    </row>
    <row r="49555" spans="53:53" x14ac:dyDescent="0.3">
      <c r="BA49555" s="2"/>
    </row>
    <row r="49556" spans="53:53" x14ac:dyDescent="0.3">
      <c r="BA49556" s="2"/>
    </row>
    <row r="49557" spans="53:53" x14ac:dyDescent="0.3">
      <c r="BA49557" s="2"/>
    </row>
    <row r="49558" spans="53:53" x14ac:dyDescent="0.3">
      <c r="BA49558" s="2"/>
    </row>
    <row r="49559" spans="53:53" x14ac:dyDescent="0.3">
      <c r="BA49559" s="2"/>
    </row>
    <row r="49560" spans="53:53" x14ac:dyDescent="0.3">
      <c r="BA49560" s="2"/>
    </row>
    <row r="49561" spans="53:53" x14ac:dyDescent="0.3">
      <c r="BA49561" s="2"/>
    </row>
    <row r="49562" spans="53:53" x14ac:dyDescent="0.3">
      <c r="BA49562" s="2"/>
    </row>
    <row r="49563" spans="53:53" x14ac:dyDescent="0.3">
      <c r="BA49563" s="2"/>
    </row>
    <row r="49564" spans="53:53" x14ac:dyDescent="0.3">
      <c r="BA49564" s="2"/>
    </row>
    <row r="49565" spans="53:53" x14ac:dyDescent="0.3">
      <c r="BA49565" s="2"/>
    </row>
    <row r="49566" spans="53:53" x14ac:dyDescent="0.3">
      <c r="BA49566" s="2"/>
    </row>
    <row r="49567" spans="53:53" x14ac:dyDescent="0.3">
      <c r="BA49567" s="2"/>
    </row>
    <row r="49568" spans="53:53" x14ac:dyDescent="0.3">
      <c r="BA49568" s="2"/>
    </row>
    <row r="49569" spans="53:53" x14ac:dyDescent="0.3">
      <c r="BA49569" s="2"/>
    </row>
    <row r="49570" spans="53:53" x14ac:dyDescent="0.3">
      <c r="BA49570" s="2"/>
    </row>
    <row r="49571" spans="53:53" x14ac:dyDescent="0.3">
      <c r="BA49571" s="2"/>
    </row>
    <row r="49572" spans="53:53" x14ac:dyDescent="0.3">
      <c r="BA49572" s="2"/>
    </row>
    <row r="49573" spans="53:53" x14ac:dyDescent="0.3">
      <c r="BA49573" s="2"/>
    </row>
    <row r="49574" spans="53:53" x14ac:dyDescent="0.3">
      <c r="BA49574" s="2"/>
    </row>
    <row r="49575" spans="53:53" x14ac:dyDescent="0.3">
      <c r="BA49575" s="2"/>
    </row>
    <row r="49576" spans="53:53" x14ac:dyDescent="0.3">
      <c r="BA49576" s="2"/>
    </row>
    <row r="49577" spans="53:53" x14ac:dyDescent="0.3">
      <c r="BA49577" s="2"/>
    </row>
    <row r="49578" spans="53:53" x14ac:dyDescent="0.3">
      <c r="BA49578" s="2"/>
    </row>
    <row r="49579" spans="53:53" x14ac:dyDescent="0.3">
      <c r="BA49579" s="2"/>
    </row>
    <row r="49580" spans="53:53" x14ac:dyDescent="0.3">
      <c r="BA49580" s="2"/>
    </row>
    <row r="49581" spans="53:53" x14ac:dyDescent="0.3">
      <c r="BA49581" s="2"/>
    </row>
    <row r="49582" spans="53:53" x14ac:dyDescent="0.3">
      <c r="BA49582" s="2"/>
    </row>
    <row r="49583" spans="53:53" x14ac:dyDescent="0.3">
      <c r="BA49583" s="2"/>
    </row>
    <row r="49584" spans="53:53" x14ac:dyDescent="0.3">
      <c r="BA49584" s="2"/>
    </row>
    <row r="49585" spans="53:53" x14ac:dyDescent="0.3">
      <c r="BA49585" s="2"/>
    </row>
    <row r="49586" spans="53:53" x14ac:dyDescent="0.3">
      <c r="BA49586" s="2"/>
    </row>
    <row r="49587" spans="53:53" x14ac:dyDescent="0.3">
      <c r="BA49587" s="2"/>
    </row>
    <row r="49588" spans="53:53" x14ac:dyDescent="0.3">
      <c r="BA49588" s="2"/>
    </row>
    <row r="49589" spans="53:53" x14ac:dyDescent="0.3">
      <c r="BA49589" s="2"/>
    </row>
    <row r="49590" spans="53:53" x14ac:dyDescent="0.3">
      <c r="BA49590" s="2"/>
    </row>
    <row r="49591" spans="53:53" x14ac:dyDescent="0.3">
      <c r="BA49591" s="2"/>
    </row>
    <row r="49592" spans="53:53" x14ac:dyDescent="0.3">
      <c r="BA49592" s="2"/>
    </row>
    <row r="49593" spans="53:53" x14ac:dyDescent="0.3">
      <c r="BA49593" s="2"/>
    </row>
    <row r="49594" spans="53:53" x14ac:dyDescent="0.3">
      <c r="BA49594" s="2"/>
    </row>
    <row r="49595" spans="53:53" x14ac:dyDescent="0.3">
      <c r="BA49595" s="2"/>
    </row>
    <row r="49596" spans="53:53" x14ac:dyDescent="0.3">
      <c r="BA49596" s="2"/>
    </row>
    <row r="49597" spans="53:53" x14ac:dyDescent="0.3">
      <c r="BA49597" s="2"/>
    </row>
    <row r="49598" spans="53:53" x14ac:dyDescent="0.3">
      <c r="BA49598" s="2"/>
    </row>
    <row r="49599" spans="53:53" x14ac:dyDescent="0.3">
      <c r="BA49599" s="2"/>
    </row>
    <row r="49600" spans="53:53" x14ac:dyDescent="0.3">
      <c r="BA49600" s="2"/>
    </row>
    <row r="49601" spans="53:53" x14ac:dyDescent="0.3">
      <c r="BA49601" s="2"/>
    </row>
    <row r="49602" spans="53:53" x14ac:dyDescent="0.3">
      <c r="BA49602" s="2"/>
    </row>
    <row r="49603" spans="53:53" x14ac:dyDescent="0.3">
      <c r="BA49603" s="2"/>
    </row>
    <row r="49604" spans="53:53" x14ac:dyDescent="0.3">
      <c r="BA49604" s="2"/>
    </row>
    <row r="49605" spans="53:53" x14ac:dyDescent="0.3">
      <c r="BA49605" s="2"/>
    </row>
    <row r="49606" spans="53:53" x14ac:dyDescent="0.3">
      <c r="BA49606" s="2"/>
    </row>
    <row r="49607" spans="53:53" x14ac:dyDescent="0.3">
      <c r="BA49607" s="2"/>
    </row>
    <row r="49608" spans="53:53" x14ac:dyDescent="0.3">
      <c r="BA49608" s="2"/>
    </row>
    <row r="49609" spans="53:53" x14ac:dyDescent="0.3">
      <c r="BA49609" s="2"/>
    </row>
    <row r="49610" spans="53:53" x14ac:dyDescent="0.3">
      <c r="BA49610" s="2"/>
    </row>
    <row r="49611" spans="53:53" x14ac:dyDescent="0.3">
      <c r="BA49611" s="2"/>
    </row>
    <row r="49612" spans="53:53" x14ac:dyDescent="0.3">
      <c r="BA49612" s="2"/>
    </row>
    <row r="49613" spans="53:53" x14ac:dyDescent="0.3">
      <c r="BA49613" s="2"/>
    </row>
    <row r="49614" spans="53:53" x14ac:dyDescent="0.3">
      <c r="BA49614" s="2"/>
    </row>
    <row r="49615" spans="53:53" x14ac:dyDescent="0.3">
      <c r="BA49615" s="2"/>
    </row>
    <row r="49616" spans="53:53" x14ac:dyDescent="0.3">
      <c r="BA49616" s="2"/>
    </row>
    <row r="49617" spans="53:53" x14ac:dyDescent="0.3">
      <c r="BA49617" s="2"/>
    </row>
    <row r="49618" spans="53:53" x14ac:dyDescent="0.3">
      <c r="BA49618" s="2"/>
    </row>
    <row r="49619" spans="53:53" x14ac:dyDescent="0.3">
      <c r="BA49619" s="2"/>
    </row>
    <row r="49620" spans="53:53" x14ac:dyDescent="0.3">
      <c r="BA49620" s="2"/>
    </row>
    <row r="49621" spans="53:53" x14ac:dyDescent="0.3">
      <c r="BA49621" s="2"/>
    </row>
    <row r="49622" spans="53:53" x14ac:dyDescent="0.3">
      <c r="BA49622" s="2"/>
    </row>
    <row r="49623" spans="53:53" x14ac:dyDescent="0.3">
      <c r="BA49623" s="2"/>
    </row>
    <row r="49624" spans="53:53" x14ac:dyDescent="0.3">
      <c r="BA49624" s="2"/>
    </row>
    <row r="49625" spans="53:53" x14ac:dyDescent="0.3">
      <c r="BA49625" s="2"/>
    </row>
    <row r="49626" spans="53:53" x14ac:dyDescent="0.3">
      <c r="BA49626" s="2"/>
    </row>
    <row r="49627" spans="53:53" x14ac:dyDescent="0.3">
      <c r="BA49627" s="2"/>
    </row>
    <row r="49628" spans="53:53" x14ac:dyDescent="0.3">
      <c r="BA49628" s="2"/>
    </row>
    <row r="49629" spans="53:53" x14ac:dyDescent="0.3">
      <c r="BA49629" s="2"/>
    </row>
    <row r="49630" spans="53:53" x14ac:dyDescent="0.3">
      <c r="BA49630" s="2"/>
    </row>
    <row r="49631" spans="53:53" x14ac:dyDescent="0.3">
      <c r="BA49631" s="2"/>
    </row>
    <row r="49632" spans="53:53" x14ac:dyDescent="0.3">
      <c r="BA49632" s="2"/>
    </row>
    <row r="49633" spans="53:53" x14ac:dyDescent="0.3">
      <c r="BA49633" s="2"/>
    </row>
    <row r="49634" spans="53:53" x14ac:dyDescent="0.3">
      <c r="BA49634" s="2"/>
    </row>
    <row r="49635" spans="53:53" x14ac:dyDescent="0.3">
      <c r="BA49635" s="2"/>
    </row>
    <row r="49636" spans="53:53" x14ac:dyDescent="0.3">
      <c r="BA49636" s="2"/>
    </row>
    <row r="49637" spans="53:53" x14ac:dyDescent="0.3">
      <c r="BA49637" s="2"/>
    </row>
    <row r="49638" spans="53:53" x14ac:dyDescent="0.3">
      <c r="BA49638" s="2"/>
    </row>
    <row r="49639" spans="53:53" x14ac:dyDescent="0.3">
      <c r="BA49639" s="2"/>
    </row>
    <row r="49640" spans="53:53" x14ac:dyDescent="0.3">
      <c r="BA49640" s="2"/>
    </row>
    <row r="49641" spans="53:53" x14ac:dyDescent="0.3">
      <c r="BA49641" s="2"/>
    </row>
    <row r="49642" spans="53:53" x14ac:dyDescent="0.3">
      <c r="BA49642" s="2"/>
    </row>
    <row r="49643" spans="53:53" x14ac:dyDescent="0.3">
      <c r="BA49643" s="2"/>
    </row>
    <row r="49644" spans="53:53" x14ac:dyDescent="0.3">
      <c r="BA49644" s="2"/>
    </row>
    <row r="49645" spans="53:53" x14ac:dyDescent="0.3">
      <c r="BA49645" s="2"/>
    </row>
    <row r="49646" spans="53:53" x14ac:dyDescent="0.3">
      <c r="BA49646" s="2"/>
    </row>
    <row r="49647" spans="53:53" x14ac:dyDescent="0.3">
      <c r="BA49647" s="2"/>
    </row>
    <row r="49648" spans="53:53" x14ac:dyDescent="0.3">
      <c r="BA49648" s="2"/>
    </row>
    <row r="49649" spans="53:53" x14ac:dyDescent="0.3">
      <c r="BA49649" s="2"/>
    </row>
    <row r="49650" spans="53:53" x14ac:dyDescent="0.3">
      <c r="BA49650" s="2"/>
    </row>
    <row r="49651" spans="53:53" x14ac:dyDescent="0.3">
      <c r="BA49651" s="2"/>
    </row>
    <row r="49652" spans="53:53" x14ac:dyDescent="0.3">
      <c r="BA49652" s="2"/>
    </row>
    <row r="49653" spans="53:53" x14ac:dyDescent="0.3">
      <c r="BA49653" s="2"/>
    </row>
    <row r="49654" spans="53:53" x14ac:dyDescent="0.3">
      <c r="BA49654" s="2"/>
    </row>
    <row r="49655" spans="53:53" x14ac:dyDescent="0.3">
      <c r="BA49655" s="2"/>
    </row>
    <row r="49656" spans="53:53" x14ac:dyDescent="0.3">
      <c r="BA49656" s="2"/>
    </row>
    <row r="49657" spans="53:53" x14ac:dyDescent="0.3">
      <c r="BA49657" s="2"/>
    </row>
    <row r="49658" spans="53:53" x14ac:dyDescent="0.3">
      <c r="BA49658" s="2"/>
    </row>
    <row r="49659" spans="53:53" x14ac:dyDescent="0.3">
      <c r="BA49659" s="2"/>
    </row>
    <row r="49660" spans="53:53" x14ac:dyDescent="0.3">
      <c r="BA49660" s="2"/>
    </row>
    <row r="49661" spans="53:53" x14ac:dyDescent="0.3">
      <c r="BA49661" s="2"/>
    </row>
    <row r="49662" spans="53:53" x14ac:dyDescent="0.3">
      <c r="BA49662" s="2"/>
    </row>
    <row r="49663" spans="53:53" x14ac:dyDescent="0.3">
      <c r="BA49663" s="2"/>
    </row>
    <row r="49664" spans="53:53" x14ac:dyDescent="0.3">
      <c r="BA49664" s="2"/>
    </row>
    <row r="49665" spans="53:53" x14ac:dyDescent="0.3">
      <c r="BA49665" s="2"/>
    </row>
    <row r="49666" spans="53:53" x14ac:dyDescent="0.3">
      <c r="BA49666" s="2"/>
    </row>
    <row r="49667" spans="53:53" x14ac:dyDescent="0.3">
      <c r="BA49667" s="2"/>
    </row>
    <row r="49668" spans="53:53" x14ac:dyDescent="0.3">
      <c r="BA49668" s="2"/>
    </row>
    <row r="49669" spans="53:53" x14ac:dyDescent="0.3">
      <c r="BA49669" s="2"/>
    </row>
    <row r="49670" spans="53:53" x14ac:dyDescent="0.3">
      <c r="BA49670" s="2"/>
    </row>
    <row r="49671" spans="53:53" x14ac:dyDescent="0.3">
      <c r="BA49671" s="2"/>
    </row>
    <row r="49672" spans="53:53" x14ac:dyDescent="0.3">
      <c r="BA49672" s="2"/>
    </row>
    <row r="49673" spans="53:53" x14ac:dyDescent="0.3">
      <c r="BA49673" s="2"/>
    </row>
    <row r="49674" spans="53:53" x14ac:dyDescent="0.3">
      <c r="BA49674" s="2"/>
    </row>
    <row r="49675" spans="53:53" x14ac:dyDescent="0.3">
      <c r="BA49675" s="2"/>
    </row>
    <row r="49676" spans="53:53" x14ac:dyDescent="0.3">
      <c r="BA49676" s="2"/>
    </row>
    <row r="49677" spans="53:53" x14ac:dyDescent="0.3">
      <c r="BA49677" s="2"/>
    </row>
    <row r="49678" spans="53:53" x14ac:dyDescent="0.3">
      <c r="BA49678" s="2"/>
    </row>
    <row r="49679" spans="53:53" x14ac:dyDescent="0.3">
      <c r="BA49679" s="2"/>
    </row>
    <row r="49680" spans="53:53" x14ac:dyDescent="0.3">
      <c r="BA49680" s="2"/>
    </row>
    <row r="49681" spans="53:53" x14ac:dyDescent="0.3">
      <c r="BA49681" s="2"/>
    </row>
    <row r="49682" spans="53:53" x14ac:dyDescent="0.3">
      <c r="BA49682" s="2"/>
    </row>
    <row r="49683" spans="53:53" x14ac:dyDescent="0.3">
      <c r="BA49683" s="2"/>
    </row>
    <row r="49684" spans="53:53" x14ac:dyDescent="0.3">
      <c r="BA49684" s="2"/>
    </row>
    <row r="49685" spans="53:53" x14ac:dyDescent="0.3">
      <c r="BA49685" s="2"/>
    </row>
    <row r="49686" spans="53:53" x14ac:dyDescent="0.3">
      <c r="BA49686" s="2"/>
    </row>
    <row r="49687" spans="53:53" x14ac:dyDescent="0.3">
      <c r="BA49687" s="2"/>
    </row>
    <row r="49688" spans="53:53" x14ac:dyDescent="0.3">
      <c r="BA49688" s="2"/>
    </row>
    <row r="49689" spans="53:53" x14ac:dyDescent="0.3">
      <c r="BA49689" s="2"/>
    </row>
    <row r="49690" spans="53:53" x14ac:dyDescent="0.3">
      <c r="BA49690" s="2"/>
    </row>
    <row r="49691" spans="53:53" x14ac:dyDescent="0.3">
      <c r="BA49691" s="2"/>
    </row>
    <row r="49692" spans="53:53" x14ac:dyDescent="0.3">
      <c r="BA49692" s="2"/>
    </row>
    <row r="49693" spans="53:53" x14ac:dyDescent="0.3">
      <c r="BA49693" s="2"/>
    </row>
    <row r="49694" spans="53:53" x14ac:dyDescent="0.3">
      <c r="BA49694" s="2"/>
    </row>
    <row r="49695" spans="53:53" x14ac:dyDescent="0.3">
      <c r="BA49695" s="2"/>
    </row>
    <row r="49696" spans="53:53" x14ac:dyDescent="0.3">
      <c r="BA49696" s="2"/>
    </row>
    <row r="49697" spans="53:53" x14ac:dyDescent="0.3">
      <c r="BA49697" s="2"/>
    </row>
    <row r="49698" spans="53:53" x14ac:dyDescent="0.3">
      <c r="BA49698" s="2"/>
    </row>
    <row r="49699" spans="53:53" x14ac:dyDescent="0.3">
      <c r="BA49699" s="2"/>
    </row>
    <row r="49700" spans="53:53" x14ac:dyDescent="0.3">
      <c r="BA49700" s="2"/>
    </row>
    <row r="49701" spans="53:53" x14ac:dyDescent="0.3">
      <c r="BA49701" s="2"/>
    </row>
    <row r="49702" spans="53:53" x14ac:dyDescent="0.3">
      <c r="BA49702" s="2"/>
    </row>
    <row r="49703" spans="53:53" x14ac:dyDescent="0.3">
      <c r="BA49703" s="2"/>
    </row>
    <row r="49704" spans="53:53" x14ac:dyDescent="0.3">
      <c r="BA49704" s="2"/>
    </row>
    <row r="49705" spans="53:53" x14ac:dyDescent="0.3">
      <c r="BA49705" s="2"/>
    </row>
    <row r="49706" spans="53:53" x14ac:dyDescent="0.3">
      <c r="BA49706" s="2"/>
    </row>
    <row r="49707" spans="53:53" x14ac:dyDescent="0.3">
      <c r="BA49707" s="2"/>
    </row>
    <row r="49708" spans="53:53" x14ac:dyDescent="0.3">
      <c r="BA49708" s="2"/>
    </row>
    <row r="49709" spans="53:53" x14ac:dyDescent="0.3">
      <c r="BA49709" s="2"/>
    </row>
    <row r="49710" spans="53:53" x14ac:dyDescent="0.3">
      <c r="BA49710" s="2"/>
    </row>
    <row r="49711" spans="53:53" x14ac:dyDescent="0.3">
      <c r="BA49711" s="2"/>
    </row>
    <row r="49712" spans="53:53" x14ac:dyDescent="0.3">
      <c r="BA49712" s="2"/>
    </row>
    <row r="49713" spans="53:53" x14ac:dyDescent="0.3">
      <c r="BA49713" s="2"/>
    </row>
    <row r="49714" spans="53:53" x14ac:dyDescent="0.3">
      <c r="BA49714" s="2"/>
    </row>
    <row r="49715" spans="53:53" x14ac:dyDescent="0.3">
      <c r="BA49715" s="2"/>
    </row>
    <row r="49716" spans="53:53" x14ac:dyDescent="0.3">
      <c r="BA49716" s="2"/>
    </row>
    <row r="49717" spans="53:53" x14ac:dyDescent="0.3">
      <c r="BA49717" s="2"/>
    </row>
    <row r="49718" spans="53:53" x14ac:dyDescent="0.3">
      <c r="BA49718" s="2"/>
    </row>
    <row r="49719" spans="53:53" x14ac:dyDescent="0.3">
      <c r="BA49719" s="2"/>
    </row>
    <row r="49720" spans="53:53" x14ac:dyDescent="0.3">
      <c r="BA49720" s="2"/>
    </row>
    <row r="49721" spans="53:53" x14ac:dyDescent="0.3">
      <c r="BA49721" s="2"/>
    </row>
    <row r="49722" spans="53:53" x14ac:dyDescent="0.3">
      <c r="BA49722" s="2"/>
    </row>
    <row r="49723" spans="53:53" x14ac:dyDescent="0.3">
      <c r="BA49723" s="2"/>
    </row>
    <row r="49724" spans="53:53" x14ac:dyDescent="0.3">
      <c r="BA49724" s="2"/>
    </row>
    <row r="49725" spans="53:53" x14ac:dyDescent="0.3">
      <c r="BA49725" s="2"/>
    </row>
    <row r="49726" spans="53:53" x14ac:dyDescent="0.3">
      <c r="BA49726" s="2"/>
    </row>
    <row r="49727" spans="53:53" x14ac:dyDescent="0.3">
      <c r="BA49727" s="2"/>
    </row>
    <row r="49728" spans="53:53" x14ac:dyDescent="0.3">
      <c r="BA49728" s="2"/>
    </row>
    <row r="49729" spans="53:53" x14ac:dyDescent="0.3">
      <c r="BA49729" s="2"/>
    </row>
    <row r="49730" spans="53:53" x14ac:dyDescent="0.3">
      <c r="BA49730" s="2"/>
    </row>
    <row r="49731" spans="53:53" x14ac:dyDescent="0.3">
      <c r="BA49731" s="2"/>
    </row>
    <row r="49732" spans="53:53" x14ac:dyDescent="0.3">
      <c r="BA49732" s="2"/>
    </row>
    <row r="49733" spans="53:53" x14ac:dyDescent="0.3">
      <c r="BA49733" s="2"/>
    </row>
    <row r="49734" spans="53:53" x14ac:dyDescent="0.3">
      <c r="BA49734" s="2"/>
    </row>
    <row r="49735" spans="53:53" x14ac:dyDescent="0.3">
      <c r="BA49735" s="2"/>
    </row>
    <row r="49736" spans="53:53" x14ac:dyDescent="0.3">
      <c r="BA49736" s="2"/>
    </row>
    <row r="49737" spans="53:53" x14ac:dyDescent="0.3">
      <c r="BA49737" s="2"/>
    </row>
    <row r="49738" spans="53:53" x14ac:dyDescent="0.3">
      <c r="BA49738" s="2"/>
    </row>
    <row r="49739" spans="53:53" x14ac:dyDescent="0.3">
      <c r="BA49739" s="2"/>
    </row>
    <row r="49740" spans="53:53" x14ac:dyDescent="0.3">
      <c r="BA49740" s="2"/>
    </row>
    <row r="49741" spans="53:53" x14ac:dyDescent="0.3">
      <c r="BA49741" s="2"/>
    </row>
    <row r="49742" spans="53:53" x14ac:dyDescent="0.3">
      <c r="BA49742" s="2"/>
    </row>
    <row r="49743" spans="53:53" x14ac:dyDescent="0.3">
      <c r="BA49743" s="2"/>
    </row>
    <row r="49744" spans="53:53" x14ac:dyDescent="0.3">
      <c r="BA49744" s="2"/>
    </row>
    <row r="49745" spans="53:53" x14ac:dyDescent="0.3">
      <c r="BA49745" s="2"/>
    </row>
    <row r="49746" spans="53:53" x14ac:dyDescent="0.3">
      <c r="BA49746" s="2"/>
    </row>
    <row r="49747" spans="53:53" x14ac:dyDescent="0.3">
      <c r="BA49747" s="2"/>
    </row>
    <row r="49748" spans="53:53" x14ac:dyDescent="0.3">
      <c r="BA49748" s="2"/>
    </row>
    <row r="49749" spans="53:53" x14ac:dyDescent="0.3">
      <c r="BA49749" s="2"/>
    </row>
    <row r="49750" spans="53:53" x14ac:dyDescent="0.3">
      <c r="BA49750" s="2"/>
    </row>
    <row r="49751" spans="53:53" x14ac:dyDescent="0.3">
      <c r="BA49751" s="2"/>
    </row>
    <row r="49752" spans="53:53" x14ac:dyDescent="0.3">
      <c r="BA49752" s="2"/>
    </row>
    <row r="49753" spans="53:53" x14ac:dyDescent="0.3">
      <c r="BA49753" s="2"/>
    </row>
    <row r="49754" spans="53:53" x14ac:dyDescent="0.3">
      <c r="BA49754" s="2"/>
    </row>
    <row r="49755" spans="53:53" x14ac:dyDescent="0.3">
      <c r="BA49755" s="2"/>
    </row>
    <row r="49756" spans="53:53" x14ac:dyDescent="0.3">
      <c r="BA49756" s="2"/>
    </row>
    <row r="49757" spans="53:53" x14ac:dyDescent="0.3">
      <c r="BA49757" s="2"/>
    </row>
    <row r="49758" spans="53:53" x14ac:dyDescent="0.3">
      <c r="BA49758" s="2"/>
    </row>
    <row r="49759" spans="53:53" x14ac:dyDescent="0.3">
      <c r="BA49759" s="2"/>
    </row>
    <row r="49760" spans="53:53" x14ac:dyDescent="0.3">
      <c r="BA49760" s="2"/>
    </row>
    <row r="49761" spans="53:53" x14ac:dyDescent="0.3">
      <c r="BA49761" s="2"/>
    </row>
    <row r="49762" spans="53:53" x14ac:dyDescent="0.3">
      <c r="BA49762" s="2"/>
    </row>
    <row r="49763" spans="53:53" x14ac:dyDescent="0.3">
      <c r="BA49763" s="2"/>
    </row>
    <row r="49764" spans="53:53" x14ac:dyDescent="0.3">
      <c r="BA49764" s="2"/>
    </row>
    <row r="49765" spans="53:53" x14ac:dyDescent="0.3">
      <c r="BA49765" s="2"/>
    </row>
    <row r="49766" spans="53:53" x14ac:dyDescent="0.3">
      <c r="BA49766" s="2"/>
    </row>
    <row r="49767" spans="53:53" x14ac:dyDescent="0.3">
      <c r="BA49767" s="2"/>
    </row>
    <row r="49768" spans="53:53" x14ac:dyDescent="0.3">
      <c r="BA49768" s="2"/>
    </row>
    <row r="49769" spans="53:53" x14ac:dyDescent="0.3">
      <c r="BA49769" s="2"/>
    </row>
    <row r="49770" spans="53:53" x14ac:dyDescent="0.3">
      <c r="BA49770" s="2"/>
    </row>
    <row r="49771" spans="53:53" x14ac:dyDescent="0.3">
      <c r="BA49771" s="2"/>
    </row>
    <row r="49772" spans="53:53" x14ac:dyDescent="0.3">
      <c r="BA49772" s="2"/>
    </row>
    <row r="49773" spans="53:53" x14ac:dyDescent="0.3">
      <c r="BA49773" s="2"/>
    </row>
    <row r="49774" spans="53:53" x14ac:dyDescent="0.3">
      <c r="BA49774" s="2"/>
    </row>
    <row r="49775" spans="53:53" x14ac:dyDescent="0.3">
      <c r="BA49775" s="2"/>
    </row>
    <row r="49776" spans="53:53" x14ac:dyDescent="0.3">
      <c r="BA49776" s="2"/>
    </row>
    <row r="49777" spans="53:53" x14ac:dyDescent="0.3">
      <c r="BA49777" s="2"/>
    </row>
    <row r="49778" spans="53:53" x14ac:dyDescent="0.3">
      <c r="BA49778" s="2"/>
    </row>
    <row r="49779" spans="53:53" x14ac:dyDescent="0.3">
      <c r="BA49779" s="2"/>
    </row>
    <row r="49780" spans="53:53" x14ac:dyDescent="0.3">
      <c r="BA49780" s="2"/>
    </row>
    <row r="49781" spans="53:53" x14ac:dyDescent="0.3">
      <c r="BA49781" s="2"/>
    </row>
    <row r="49782" spans="53:53" x14ac:dyDescent="0.3">
      <c r="BA49782" s="2"/>
    </row>
    <row r="49783" spans="53:53" x14ac:dyDescent="0.3">
      <c r="BA49783" s="2"/>
    </row>
    <row r="49784" spans="53:53" x14ac:dyDescent="0.3">
      <c r="BA49784" s="2"/>
    </row>
    <row r="49785" spans="53:53" x14ac:dyDescent="0.3">
      <c r="BA49785" s="2"/>
    </row>
    <row r="49786" spans="53:53" x14ac:dyDescent="0.3">
      <c r="BA49786" s="2"/>
    </row>
    <row r="49787" spans="53:53" x14ac:dyDescent="0.3">
      <c r="BA49787" s="2"/>
    </row>
    <row r="49788" spans="53:53" x14ac:dyDescent="0.3">
      <c r="BA49788" s="2"/>
    </row>
    <row r="49789" spans="53:53" x14ac:dyDescent="0.3">
      <c r="BA49789" s="2"/>
    </row>
    <row r="49790" spans="53:53" x14ac:dyDescent="0.3">
      <c r="BA49790" s="2"/>
    </row>
    <row r="49791" spans="53:53" x14ac:dyDescent="0.3">
      <c r="BA49791" s="2"/>
    </row>
    <row r="49792" spans="53:53" x14ac:dyDescent="0.3">
      <c r="BA49792" s="2"/>
    </row>
    <row r="49793" spans="53:53" x14ac:dyDescent="0.3">
      <c r="BA49793" s="2"/>
    </row>
    <row r="49794" spans="53:53" x14ac:dyDescent="0.3">
      <c r="BA49794" s="2"/>
    </row>
    <row r="49795" spans="53:53" x14ac:dyDescent="0.3">
      <c r="BA49795" s="2"/>
    </row>
    <row r="49796" spans="53:53" x14ac:dyDescent="0.3">
      <c r="BA49796" s="2"/>
    </row>
    <row r="49797" spans="53:53" x14ac:dyDescent="0.3">
      <c r="BA49797" s="2"/>
    </row>
    <row r="49798" spans="53:53" x14ac:dyDescent="0.3">
      <c r="BA49798" s="2"/>
    </row>
    <row r="49799" spans="53:53" x14ac:dyDescent="0.3">
      <c r="BA49799" s="2"/>
    </row>
    <row r="49800" spans="53:53" x14ac:dyDescent="0.3">
      <c r="BA49800" s="2"/>
    </row>
    <row r="49801" spans="53:53" x14ac:dyDescent="0.3">
      <c r="BA49801" s="2"/>
    </row>
    <row r="49802" spans="53:53" x14ac:dyDescent="0.3">
      <c r="BA49802" s="2"/>
    </row>
    <row r="49803" spans="53:53" x14ac:dyDescent="0.3">
      <c r="BA49803" s="2"/>
    </row>
    <row r="49804" spans="53:53" x14ac:dyDescent="0.3">
      <c r="BA49804" s="2"/>
    </row>
    <row r="49805" spans="53:53" x14ac:dyDescent="0.3">
      <c r="BA49805" s="2"/>
    </row>
    <row r="49806" spans="53:53" x14ac:dyDescent="0.3">
      <c r="BA49806" s="2"/>
    </row>
    <row r="49807" spans="53:53" x14ac:dyDescent="0.3">
      <c r="BA49807" s="2"/>
    </row>
    <row r="49808" spans="53:53" x14ac:dyDescent="0.3">
      <c r="BA49808" s="2"/>
    </row>
    <row r="49809" spans="53:53" x14ac:dyDescent="0.3">
      <c r="BA49809" s="2"/>
    </row>
    <row r="49810" spans="53:53" x14ac:dyDescent="0.3">
      <c r="BA49810" s="2"/>
    </row>
    <row r="49811" spans="53:53" x14ac:dyDescent="0.3">
      <c r="BA49811" s="2"/>
    </row>
    <row r="49812" spans="53:53" x14ac:dyDescent="0.3">
      <c r="BA49812" s="2"/>
    </row>
    <row r="49813" spans="53:53" x14ac:dyDescent="0.3">
      <c r="BA49813" s="2"/>
    </row>
    <row r="49814" spans="53:53" x14ac:dyDescent="0.3">
      <c r="BA49814" s="2"/>
    </row>
    <row r="49815" spans="53:53" x14ac:dyDescent="0.3">
      <c r="BA49815" s="2"/>
    </row>
    <row r="49816" spans="53:53" x14ac:dyDescent="0.3">
      <c r="BA49816" s="2"/>
    </row>
    <row r="49817" spans="53:53" x14ac:dyDescent="0.3">
      <c r="BA49817" s="2"/>
    </row>
    <row r="49818" spans="53:53" x14ac:dyDescent="0.3">
      <c r="BA49818" s="2"/>
    </row>
    <row r="49819" spans="53:53" x14ac:dyDescent="0.3">
      <c r="BA49819" s="2"/>
    </row>
    <row r="49820" spans="53:53" x14ac:dyDescent="0.3">
      <c r="BA49820" s="2"/>
    </row>
    <row r="49821" spans="53:53" x14ac:dyDescent="0.3">
      <c r="BA49821" s="2"/>
    </row>
    <row r="49822" spans="53:53" x14ac:dyDescent="0.3">
      <c r="BA49822" s="2"/>
    </row>
    <row r="49823" spans="53:53" x14ac:dyDescent="0.3">
      <c r="BA49823" s="2"/>
    </row>
    <row r="49824" spans="53:53" x14ac:dyDescent="0.3">
      <c r="BA49824" s="2"/>
    </row>
    <row r="49825" spans="53:53" x14ac:dyDescent="0.3">
      <c r="BA49825" s="2"/>
    </row>
    <row r="49826" spans="53:53" x14ac:dyDescent="0.3">
      <c r="BA49826" s="2"/>
    </row>
    <row r="49827" spans="53:53" x14ac:dyDescent="0.3">
      <c r="BA49827" s="2"/>
    </row>
    <row r="49828" spans="53:53" x14ac:dyDescent="0.3">
      <c r="BA49828" s="2"/>
    </row>
    <row r="49829" spans="53:53" x14ac:dyDescent="0.3">
      <c r="BA49829" s="2"/>
    </row>
    <row r="49830" spans="53:53" x14ac:dyDescent="0.3">
      <c r="BA49830" s="2"/>
    </row>
    <row r="49831" spans="53:53" x14ac:dyDescent="0.3">
      <c r="BA49831" s="2"/>
    </row>
    <row r="49832" spans="53:53" x14ac:dyDescent="0.3">
      <c r="BA49832" s="2"/>
    </row>
    <row r="49833" spans="53:53" x14ac:dyDescent="0.3">
      <c r="BA49833" s="2"/>
    </row>
    <row r="49834" spans="53:53" x14ac:dyDescent="0.3">
      <c r="BA49834" s="2"/>
    </row>
    <row r="49835" spans="53:53" x14ac:dyDescent="0.3">
      <c r="BA49835" s="2"/>
    </row>
    <row r="49836" spans="53:53" x14ac:dyDescent="0.3">
      <c r="BA49836" s="2"/>
    </row>
    <row r="49837" spans="53:53" x14ac:dyDescent="0.3">
      <c r="BA49837" s="2"/>
    </row>
    <row r="49838" spans="53:53" x14ac:dyDescent="0.3">
      <c r="BA49838" s="2"/>
    </row>
    <row r="49839" spans="53:53" x14ac:dyDescent="0.3">
      <c r="BA49839" s="2"/>
    </row>
    <row r="49840" spans="53:53" x14ac:dyDescent="0.3">
      <c r="BA49840" s="2"/>
    </row>
    <row r="49841" spans="53:53" x14ac:dyDescent="0.3">
      <c r="BA49841" s="2"/>
    </row>
    <row r="49842" spans="53:53" x14ac:dyDescent="0.3">
      <c r="BA49842" s="2"/>
    </row>
    <row r="49843" spans="53:53" x14ac:dyDescent="0.3">
      <c r="BA49843" s="2"/>
    </row>
    <row r="49844" spans="53:53" x14ac:dyDescent="0.3">
      <c r="BA49844" s="2"/>
    </row>
    <row r="49845" spans="53:53" x14ac:dyDescent="0.3">
      <c r="BA49845" s="2"/>
    </row>
    <row r="49846" spans="53:53" x14ac:dyDescent="0.3">
      <c r="BA49846" s="2"/>
    </row>
    <row r="49847" spans="53:53" x14ac:dyDescent="0.3">
      <c r="BA49847" s="2"/>
    </row>
    <row r="49848" spans="53:53" x14ac:dyDescent="0.3">
      <c r="BA49848" s="2"/>
    </row>
    <row r="49849" spans="53:53" x14ac:dyDescent="0.3">
      <c r="BA49849" s="2"/>
    </row>
    <row r="49850" spans="53:53" x14ac:dyDescent="0.3">
      <c r="BA49850" s="2"/>
    </row>
    <row r="49851" spans="53:53" x14ac:dyDescent="0.3">
      <c r="BA49851" s="2"/>
    </row>
    <row r="49852" spans="53:53" x14ac:dyDescent="0.3">
      <c r="BA49852" s="2"/>
    </row>
    <row r="49853" spans="53:53" x14ac:dyDescent="0.3">
      <c r="BA49853" s="2"/>
    </row>
    <row r="49854" spans="53:53" x14ac:dyDescent="0.3">
      <c r="BA49854" s="2"/>
    </row>
    <row r="49855" spans="53:53" x14ac:dyDescent="0.3">
      <c r="BA49855" s="2"/>
    </row>
    <row r="49856" spans="53:53" x14ac:dyDescent="0.3">
      <c r="BA49856" s="2"/>
    </row>
    <row r="49857" spans="53:53" x14ac:dyDescent="0.3">
      <c r="BA49857" s="2"/>
    </row>
    <row r="49858" spans="53:53" x14ac:dyDescent="0.3">
      <c r="BA49858" s="2"/>
    </row>
    <row r="49859" spans="53:53" x14ac:dyDescent="0.3">
      <c r="BA49859" s="2"/>
    </row>
    <row r="49860" spans="53:53" x14ac:dyDescent="0.3">
      <c r="BA49860" s="2"/>
    </row>
    <row r="49861" spans="53:53" x14ac:dyDescent="0.3">
      <c r="BA49861" s="2"/>
    </row>
    <row r="49862" spans="53:53" x14ac:dyDescent="0.3">
      <c r="BA49862" s="2"/>
    </row>
    <row r="49863" spans="53:53" x14ac:dyDescent="0.3">
      <c r="BA49863" s="2"/>
    </row>
    <row r="49864" spans="53:53" x14ac:dyDescent="0.3">
      <c r="BA49864" s="2"/>
    </row>
    <row r="49865" spans="53:53" x14ac:dyDescent="0.3">
      <c r="BA49865" s="2"/>
    </row>
    <row r="49866" spans="53:53" x14ac:dyDescent="0.3">
      <c r="BA49866" s="2"/>
    </row>
    <row r="49867" spans="53:53" x14ac:dyDescent="0.3">
      <c r="BA49867" s="2"/>
    </row>
    <row r="49868" spans="53:53" x14ac:dyDescent="0.3">
      <c r="BA49868" s="2"/>
    </row>
    <row r="49869" spans="53:53" x14ac:dyDescent="0.3">
      <c r="BA49869" s="2"/>
    </row>
    <row r="49870" spans="53:53" x14ac:dyDescent="0.3">
      <c r="BA49870" s="2"/>
    </row>
    <row r="49871" spans="53:53" x14ac:dyDescent="0.3">
      <c r="BA49871" s="2"/>
    </row>
    <row r="49872" spans="53:53" x14ac:dyDescent="0.3">
      <c r="BA49872" s="2"/>
    </row>
    <row r="49873" spans="53:53" x14ac:dyDescent="0.3">
      <c r="BA49873" s="2"/>
    </row>
    <row r="49874" spans="53:53" x14ac:dyDescent="0.3">
      <c r="BA49874" s="2"/>
    </row>
    <row r="49875" spans="53:53" x14ac:dyDescent="0.3">
      <c r="BA49875" s="2"/>
    </row>
    <row r="49876" spans="53:53" x14ac:dyDescent="0.3">
      <c r="BA49876" s="2"/>
    </row>
    <row r="49877" spans="53:53" x14ac:dyDescent="0.3">
      <c r="BA49877" s="2"/>
    </row>
    <row r="49878" spans="53:53" x14ac:dyDescent="0.3">
      <c r="BA49878" s="2"/>
    </row>
    <row r="49879" spans="53:53" x14ac:dyDescent="0.3">
      <c r="BA49879" s="2"/>
    </row>
    <row r="49880" spans="53:53" x14ac:dyDescent="0.3">
      <c r="BA49880" s="2"/>
    </row>
    <row r="49881" spans="53:53" x14ac:dyDescent="0.3">
      <c r="BA49881" s="2"/>
    </row>
    <row r="49882" spans="53:53" x14ac:dyDescent="0.3">
      <c r="BA49882" s="2"/>
    </row>
    <row r="49883" spans="53:53" x14ac:dyDescent="0.3">
      <c r="BA49883" s="2"/>
    </row>
    <row r="49884" spans="53:53" x14ac:dyDescent="0.3">
      <c r="BA49884" s="2"/>
    </row>
    <row r="49885" spans="53:53" x14ac:dyDescent="0.3">
      <c r="BA49885" s="2"/>
    </row>
    <row r="49886" spans="53:53" x14ac:dyDescent="0.3">
      <c r="BA49886" s="2"/>
    </row>
    <row r="49887" spans="53:53" x14ac:dyDescent="0.3">
      <c r="BA49887" s="2"/>
    </row>
    <row r="49888" spans="53:53" x14ac:dyDescent="0.3">
      <c r="BA49888" s="2"/>
    </row>
    <row r="49889" spans="53:53" x14ac:dyDescent="0.3">
      <c r="BA49889" s="2"/>
    </row>
    <row r="49890" spans="53:53" x14ac:dyDescent="0.3">
      <c r="BA49890" s="2"/>
    </row>
    <row r="49891" spans="53:53" x14ac:dyDescent="0.3">
      <c r="BA49891" s="2"/>
    </row>
    <row r="49892" spans="53:53" x14ac:dyDescent="0.3">
      <c r="BA49892" s="2"/>
    </row>
    <row r="49893" spans="53:53" x14ac:dyDescent="0.3">
      <c r="BA49893" s="2"/>
    </row>
    <row r="49894" spans="53:53" x14ac:dyDescent="0.3">
      <c r="BA49894" s="2"/>
    </row>
    <row r="49895" spans="53:53" x14ac:dyDescent="0.3">
      <c r="BA49895" s="2"/>
    </row>
    <row r="49896" spans="53:53" x14ac:dyDescent="0.3">
      <c r="BA49896" s="2"/>
    </row>
    <row r="49897" spans="53:53" x14ac:dyDescent="0.3">
      <c r="BA49897" s="2"/>
    </row>
    <row r="49898" spans="53:53" x14ac:dyDescent="0.3">
      <c r="BA49898" s="2"/>
    </row>
    <row r="49899" spans="53:53" x14ac:dyDescent="0.3">
      <c r="BA49899" s="2"/>
    </row>
    <row r="49900" spans="53:53" x14ac:dyDescent="0.3">
      <c r="BA49900" s="2"/>
    </row>
    <row r="49901" spans="53:53" x14ac:dyDescent="0.3">
      <c r="BA49901" s="2"/>
    </row>
    <row r="49902" spans="53:53" x14ac:dyDescent="0.3">
      <c r="BA49902" s="2"/>
    </row>
    <row r="49903" spans="53:53" x14ac:dyDescent="0.3">
      <c r="BA49903" s="2"/>
    </row>
    <row r="49904" spans="53:53" x14ac:dyDescent="0.3">
      <c r="BA49904" s="2"/>
    </row>
    <row r="49905" spans="53:53" x14ac:dyDescent="0.3">
      <c r="BA49905" s="2"/>
    </row>
    <row r="49906" spans="53:53" x14ac:dyDescent="0.3">
      <c r="BA49906" s="2"/>
    </row>
    <row r="49907" spans="53:53" x14ac:dyDescent="0.3">
      <c r="BA49907" s="2"/>
    </row>
    <row r="49908" spans="53:53" x14ac:dyDescent="0.3">
      <c r="BA49908" s="2"/>
    </row>
    <row r="49909" spans="53:53" x14ac:dyDescent="0.3">
      <c r="BA49909" s="2"/>
    </row>
    <row r="49910" spans="53:53" x14ac:dyDescent="0.3">
      <c r="BA49910" s="2"/>
    </row>
    <row r="49911" spans="53:53" x14ac:dyDescent="0.3">
      <c r="BA49911" s="2"/>
    </row>
    <row r="49912" spans="53:53" x14ac:dyDescent="0.3">
      <c r="BA49912" s="2"/>
    </row>
    <row r="49913" spans="53:53" x14ac:dyDescent="0.3">
      <c r="BA49913" s="2"/>
    </row>
    <row r="49914" spans="53:53" x14ac:dyDescent="0.3">
      <c r="BA49914" s="2"/>
    </row>
    <row r="49915" spans="53:53" x14ac:dyDescent="0.3">
      <c r="BA49915" s="2"/>
    </row>
    <row r="49916" spans="53:53" x14ac:dyDescent="0.3">
      <c r="BA49916" s="2"/>
    </row>
    <row r="49917" spans="53:53" x14ac:dyDescent="0.3">
      <c r="BA49917" s="2"/>
    </row>
    <row r="49918" spans="53:53" x14ac:dyDescent="0.3">
      <c r="BA49918" s="2"/>
    </row>
    <row r="49919" spans="53:53" x14ac:dyDescent="0.3">
      <c r="BA49919" s="2"/>
    </row>
    <row r="49920" spans="53:53" x14ac:dyDescent="0.3">
      <c r="BA49920" s="2"/>
    </row>
    <row r="49921" spans="53:53" x14ac:dyDescent="0.3">
      <c r="BA49921" s="2"/>
    </row>
    <row r="49922" spans="53:53" x14ac:dyDescent="0.3">
      <c r="BA49922" s="2"/>
    </row>
    <row r="49923" spans="53:53" x14ac:dyDescent="0.3">
      <c r="BA49923" s="2"/>
    </row>
    <row r="49924" spans="53:53" x14ac:dyDescent="0.3">
      <c r="BA49924" s="2"/>
    </row>
    <row r="49925" spans="53:53" x14ac:dyDescent="0.3">
      <c r="BA49925" s="2"/>
    </row>
    <row r="49926" spans="53:53" x14ac:dyDescent="0.3">
      <c r="BA49926" s="2"/>
    </row>
    <row r="49927" spans="53:53" x14ac:dyDescent="0.3">
      <c r="BA49927" s="2"/>
    </row>
    <row r="49928" spans="53:53" x14ac:dyDescent="0.3">
      <c r="BA49928" s="2"/>
    </row>
    <row r="49929" spans="53:53" x14ac:dyDescent="0.3">
      <c r="BA49929" s="2"/>
    </row>
    <row r="49930" spans="53:53" x14ac:dyDescent="0.3">
      <c r="BA49930" s="2"/>
    </row>
    <row r="49931" spans="53:53" x14ac:dyDescent="0.3">
      <c r="BA49931" s="2"/>
    </row>
    <row r="49932" spans="53:53" x14ac:dyDescent="0.3">
      <c r="BA49932" s="2"/>
    </row>
    <row r="49933" spans="53:53" x14ac:dyDescent="0.3">
      <c r="BA49933" s="2"/>
    </row>
    <row r="49934" spans="53:53" x14ac:dyDescent="0.3">
      <c r="BA49934" s="2"/>
    </row>
    <row r="49935" spans="53:53" x14ac:dyDescent="0.3">
      <c r="BA49935" s="2"/>
    </row>
    <row r="49936" spans="53:53" x14ac:dyDescent="0.3">
      <c r="BA49936" s="2"/>
    </row>
    <row r="49937" spans="53:53" x14ac:dyDescent="0.3">
      <c r="BA49937" s="2"/>
    </row>
    <row r="49938" spans="53:53" x14ac:dyDescent="0.3">
      <c r="BA49938" s="2"/>
    </row>
    <row r="49939" spans="53:53" x14ac:dyDescent="0.3">
      <c r="BA49939" s="2"/>
    </row>
    <row r="49940" spans="53:53" x14ac:dyDescent="0.3">
      <c r="BA49940" s="2"/>
    </row>
    <row r="49941" spans="53:53" x14ac:dyDescent="0.3">
      <c r="BA49941" s="2"/>
    </row>
    <row r="49942" spans="53:53" x14ac:dyDescent="0.3">
      <c r="BA49942" s="2"/>
    </row>
    <row r="49943" spans="53:53" x14ac:dyDescent="0.3">
      <c r="BA49943" s="2"/>
    </row>
    <row r="49944" spans="53:53" x14ac:dyDescent="0.3">
      <c r="BA49944" s="2"/>
    </row>
    <row r="49945" spans="53:53" x14ac:dyDescent="0.3">
      <c r="BA49945" s="2"/>
    </row>
    <row r="49946" spans="53:53" x14ac:dyDescent="0.3">
      <c r="BA49946" s="2"/>
    </row>
    <row r="49947" spans="53:53" x14ac:dyDescent="0.3">
      <c r="BA49947" s="2"/>
    </row>
    <row r="49948" spans="53:53" x14ac:dyDescent="0.3">
      <c r="BA49948" s="2"/>
    </row>
    <row r="49949" spans="53:53" x14ac:dyDescent="0.3">
      <c r="BA49949" s="2"/>
    </row>
    <row r="49950" spans="53:53" x14ac:dyDescent="0.3">
      <c r="BA49950" s="2"/>
    </row>
    <row r="49951" spans="53:53" x14ac:dyDescent="0.3">
      <c r="BA49951" s="2"/>
    </row>
    <row r="49952" spans="53:53" x14ac:dyDescent="0.3">
      <c r="BA49952" s="2"/>
    </row>
    <row r="49953" spans="53:53" x14ac:dyDescent="0.3">
      <c r="BA49953" s="2"/>
    </row>
    <row r="49954" spans="53:53" x14ac:dyDescent="0.3">
      <c r="BA49954" s="2"/>
    </row>
    <row r="49955" spans="53:53" x14ac:dyDescent="0.3">
      <c r="BA49955" s="2"/>
    </row>
    <row r="49956" spans="53:53" x14ac:dyDescent="0.3">
      <c r="BA49956" s="2"/>
    </row>
    <row r="49957" spans="53:53" x14ac:dyDescent="0.3">
      <c r="BA49957" s="2"/>
    </row>
    <row r="49958" spans="53:53" x14ac:dyDescent="0.3">
      <c r="BA49958" s="2"/>
    </row>
    <row r="49959" spans="53:53" x14ac:dyDescent="0.3">
      <c r="BA49959" s="2"/>
    </row>
    <row r="49960" spans="53:53" x14ac:dyDescent="0.3">
      <c r="BA49960" s="2"/>
    </row>
    <row r="49961" spans="53:53" x14ac:dyDescent="0.3">
      <c r="BA49961" s="2"/>
    </row>
    <row r="49962" spans="53:53" x14ac:dyDescent="0.3">
      <c r="BA49962" s="2"/>
    </row>
    <row r="49963" spans="53:53" x14ac:dyDescent="0.3">
      <c r="BA49963" s="2"/>
    </row>
    <row r="49964" spans="53:53" x14ac:dyDescent="0.3">
      <c r="BA49964" s="2"/>
    </row>
    <row r="49965" spans="53:53" x14ac:dyDescent="0.3">
      <c r="BA49965" s="2"/>
    </row>
    <row r="49966" spans="53:53" x14ac:dyDescent="0.3">
      <c r="BA49966" s="2"/>
    </row>
    <row r="49967" spans="53:53" x14ac:dyDescent="0.3">
      <c r="BA49967" s="2"/>
    </row>
    <row r="49968" spans="53:53" x14ac:dyDescent="0.3">
      <c r="BA49968" s="2"/>
    </row>
    <row r="49969" spans="53:53" x14ac:dyDescent="0.3">
      <c r="BA49969" s="2"/>
    </row>
    <row r="49970" spans="53:53" x14ac:dyDescent="0.3">
      <c r="BA49970" s="2"/>
    </row>
    <row r="49971" spans="53:53" x14ac:dyDescent="0.3">
      <c r="BA49971" s="2"/>
    </row>
    <row r="49972" spans="53:53" x14ac:dyDescent="0.3">
      <c r="BA49972" s="2"/>
    </row>
    <row r="49973" spans="53:53" x14ac:dyDescent="0.3">
      <c r="BA49973" s="2"/>
    </row>
    <row r="49974" spans="53:53" x14ac:dyDescent="0.3">
      <c r="BA49974" s="2"/>
    </row>
    <row r="49975" spans="53:53" x14ac:dyDescent="0.3">
      <c r="BA49975" s="2"/>
    </row>
    <row r="49976" spans="53:53" x14ac:dyDescent="0.3">
      <c r="BA49976" s="2"/>
    </row>
    <row r="49977" spans="53:53" x14ac:dyDescent="0.3">
      <c r="BA49977" s="2"/>
    </row>
    <row r="49978" spans="53:53" x14ac:dyDescent="0.3">
      <c r="BA49978" s="2"/>
    </row>
    <row r="49979" spans="53:53" x14ac:dyDescent="0.3">
      <c r="BA49979" s="2"/>
    </row>
    <row r="49980" spans="53:53" x14ac:dyDescent="0.3">
      <c r="BA49980" s="2"/>
    </row>
    <row r="49981" spans="53:53" x14ac:dyDescent="0.3">
      <c r="BA49981" s="2"/>
    </row>
    <row r="49982" spans="53:53" x14ac:dyDescent="0.3">
      <c r="BA49982" s="2"/>
    </row>
    <row r="49983" spans="53:53" x14ac:dyDescent="0.3">
      <c r="BA49983" s="2"/>
    </row>
    <row r="49984" spans="53:53" x14ac:dyDescent="0.3">
      <c r="BA49984" s="2"/>
    </row>
    <row r="49985" spans="53:53" x14ac:dyDescent="0.3">
      <c r="BA49985" s="2"/>
    </row>
    <row r="49986" spans="53:53" x14ac:dyDescent="0.3">
      <c r="BA49986" s="2"/>
    </row>
    <row r="49987" spans="53:53" x14ac:dyDescent="0.3">
      <c r="BA49987" s="2"/>
    </row>
    <row r="49988" spans="53:53" x14ac:dyDescent="0.3">
      <c r="BA49988" s="2"/>
    </row>
    <row r="49989" spans="53:53" x14ac:dyDescent="0.3">
      <c r="BA49989" s="2"/>
    </row>
    <row r="49990" spans="53:53" x14ac:dyDescent="0.3">
      <c r="BA49990" s="2"/>
    </row>
    <row r="49991" spans="53:53" x14ac:dyDescent="0.3">
      <c r="BA49991" s="2"/>
    </row>
    <row r="49992" spans="53:53" x14ac:dyDescent="0.3">
      <c r="BA49992" s="2"/>
    </row>
    <row r="49993" spans="53:53" x14ac:dyDescent="0.3">
      <c r="BA49993" s="2"/>
    </row>
    <row r="49994" spans="53:53" x14ac:dyDescent="0.3">
      <c r="BA49994" s="2"/>
    </row>
    <row r="49995" spans="53:53" x14ac:dyDescent="0.3">
      <c r="BA49995" s="2"/>
    </row>
    <row r="49996" spans="53:53" x14ac:dyDescent="0.3">
      <c r="BA49996" s="2"/>
    </row>
    <row r="49997" spans="53:53" x14ac:dyDescent="0.3">
      <c r="BA49997" s="2"/>
    </row>
    <row r="49998" spans="53:53" x14ac:dyDescent="0.3">
      <c r="BA49998" s="2"/>
    </row>
    <row r="49999" spans="53:53" x14ac:dyDescent="0.3">
      <c r="BA49999" s="2"/>
    </row>
    <row r="50000" spans="53:53" x14ac:dyDescent="0.3">
      <c r="BA50000" s="2"/>
    </row>
    <row r="50001" spans="53:53" x14ac:dyDescent="0.3">
      <c r="BA50001" s="2"/>
    </row>
    <row r="50002" spans="53:53" x14ac:dyDescent="0.3">
      <c r="BA50002" s="2"/>
    </row>
    <row r="50003" spans="53:53" x14ac:dyDescent="0.3">
      <c r="BA50003" s="2"/>
    </row>
    <row r="50004" spans="53:53" x14ac:dyDescent="0.3">
      <c r="BA50004" s="2"/>
    </row>
    <row r="50005" spans="53:53" x14ac:dyDescent="0.3">
      <c r="BA50005" s="2"/>
    </row>
    <row r="50006" spans="53:53" x14ac:dyDescent="0.3">
      <c r="BA50006" s="2"/>
    </row>
    <row r="50007" spans="53:53" x14ac:dyDescent="0.3">
      <c r="BA50007" s="2"/>
    </row>
    <row r="50008" spans="53:53" x14ac:dyDescent="0.3">
      <c r="BA50008" s="2"/>
    </row>
    <row r="50009" spans="53:53" x14ac:dyDescent="0.3">
      <c r="BA50009" s="2"/>
    </row>
    <row r="50010" spans="53:53" x14ac:dyDescent="0.3">
      <c r="BA50010" s="2"/>
    </row>
    <row r="50011" spans="53:53" x14ac:dyDescent="0.3">
      <c r="BA50011" s="2"/>
    </row>
    <row r="50012" spans="53:53" x14ac:dyDescent="0.3">
      <c r="BA50012" s="2"/>
    </row>
    <row r="50013" spans="53:53" x14ac:dyDescent="0.3">
      <c r="BA50013" s="2"/>
    </row>
    <row r="50014" spans="53:53" x14ac:dyDescent="0.3">
      <c r="BA50014" s="2"/>
    </row>
    <row r="50015" spans="53:53" x14ac:dyDescent="0.3">
      <c r="BA50015" s="2"/>
    </row>
    <row r="50016" spans="53:53" x14ac:dyDescent="0.3">
      <c r="BA50016" s="2"/>
    </row>
    <row r="50017" spans="53:53" x14ac:dyDescent="0.3">
      <c r="BA50017" s="2"/>
    </row>
    <row r="50018" spans="53:53" x14ac:dyDescent="0.3">
      <c r="BA50018" s="2"/>
    </row>
    <row r="50019" spans="53:53" x14ac:dyDescent="0.3">
      <c r="BA50019" s="2"/>
    </row>
    <row r="50020" spans="53:53" x14ac:dyDescent="0.3">
      <c r="BA50020" s="2"/>
    </row>
    <row r="50021" spans="53:53" x14ac:dyDescent="0.3">
      <c r="BA50021" s="2"/>
    </row>
    <row r="50022" spans="53:53" x14ac:dyDescent="0.3">
      <c r="BA50022" s="2"/>
    </row>
    <row r="50023" spans="53:53" x14ac:dyDescent="0.3">
      <c r="BA50023" s="2"/>
    </row>
    <row r="50024" spans="53:53" x14ac:dyDescent="0.3">
      <c r="BA50024" s="2"/>
    </row>
    <row r="50025" spans="53:53" x14ac:dyDescent="0.3">
      <c r="BA50025" s="2"/>
    </row>
    <row r="50026" spans="53:53" x14ac:dyDescent="0.3">
      <c r="BA50026" s="2"/>
    </row>
    <row r="50027" spans="53:53" x14ac:dyDescent="0.3">
      <c r="BA50027" s="2"/>
    </row>
    <row r="50028" spans="53:53" x14ac:dyDescent="0.3">
      <c r="BA50028" s="2"/>
    </row>
    <row r="50029" spans="53:53" x14ac:dyDescent="0.3">
      <c r="BA50029" s="2"/>
    </row>
    <row r="50030" spans="53:53" x14ac:dyDescent="0.3">
      <c r="BA50030" s="2"/>
    </row>
    <row r="50031" spans="53:53" x14ac:dyDescent="0.3">
      <c r="BA50031" s="2"/>
    </row>
    <row r="50032" spans="53:53" x14ac:dyDescent="0.3">
      <c r="BA50032" s="2"/>
    </row>
    <row r="50033" spans="53:53" x14ac:dyDescent="0.3">
      <c r="BA50033" s="2"/>
    </row>
    <row r="50034" spans="53:53" x14ac:dyDescent="0.3">
      <c r="BA50034" s="2"/>
    </row>
    <row r="50035" spans="53:53" x14ac:dyDescent="0.3">
      <c r="BA50035" s="2"/>
    </row>
    <row r="50036" spans="53:53" x14ac:dyDescent="0.3">
      <c r="BA50036" s="2"/>
    </row>
    <row r="50037" spans="53:53" x14ac:dyDescent="0.3">
      <c r="BA50037" s="2"/>
    </row>
    <row r="50038" spans="53:53" x14ac:dyDescent="0.3">
      <c r="BA50038" s="2"/>
    </row>
    <row r="50039" spans="53:53" x14ac:dyDescent="0.3">
      <c r="BA50039" s="2"/>
    </row>
    <row r="50040" spans="53:53" x14ac:dyDescent="0.3">
      <c r="BA50040" s="2"/>
    </row>
    <row r="50041" spans="53:53" x14ac:dyDescent="0.3">
      <c r="BA50041" s="2"/>
    </row>
    <row r="50042" spans="53:53" x14ac:dyDescent="0.3">
      <c r="BA50042" s="2"/>
    </row>
    <row r="50043" spans="53:53" x14ac:dyDescent="0.3">
      <c r="BA50043" s="2"/>
    </row>
    <row r="50044" spans="53:53" x14ac:dyDescent="0.3">
      <c r="BA50044" s="2"/>
    </row>
    <row r="50045" spans="53:53" x14ac:dyDescent="0.3">
      <c r="BA50045" s="2"/>
    </row>
    <row r="50046" spans="53:53" x14ac:dyDescent="0.3">
      <c r="BA50046" s="2"/>
    </row>
    <row r="50047" spans="53:53" x14ac:dyDescent="0.3">
      <c r="BA50047" s="2"/>
    </row>
    <row r="50048" spans="53:53" x14ac:dyDescent="0.3">
      <c r="BA50048" s="2"/>
    </row>
    <row r="50049" spans="53:53" x14ac:dyDescent="0.3">
      <c r="BA50049" s="2"/>
    </row>
    <row r="50050" spans="53:53" x14ac:dyDescent="0.3">
      <c r="BA50050" s="2"/>
    </row>
    <row r="50051" spans="53:53" x14ac:dyDescent="0.3">
      <c r="BA50051" s="2"/>
    </row>
    <row r="50052" spans="53:53" x14ac:dyDescent="0.3">
      <c r="BA50052" s="2"/>
    </row>
    <row r="50053" spans="53:53" x14ac:dyDescent="0.3">
      <c r="BA50053" s="2"/>
    </row>
    <row r="50054" spans="53:53" x14ac:dyDescent="0.3">
      <c r="BA50054" s="2"/>
    </row>
    <row r="50055" spans="53:53" x14ac:dyDescent="0.3">
      <c r="BA50055" s="2"/>
    </row>
    <row r="50056" spans="53:53" x14ac:dyDescent="0.3">
      <c r="BA50056" s="2"/>
    </row>
    <row r="50057" spans="53:53" x14ac:dyDescent="0.3">
      <c r="BA50057" s="2"/>
    </row>
    <row r="50058" spans="53:53" x14ac:dyDescent="0.3">
      <c r="BA50058" s="2"/>
    </row>
    <row r="50059" spans="53:53" x14ac:dyDescent="0.3">
      <c r="BA50059" s="2"/>
    </row>
    <row r="50060" spans="53:53" x14ac:dyDescent="0.3">
      <c r="BA50060" s="2"/>
    </row>
    <row r="50061" spans="53:53" x14ac:dyDescent="0.3">
      <c r="BA50061" s="2"/>
    </row>
    <row r="50062" spans="53:53" x14ac:dyDescent="0.3">
      <c r="BA50062" s="2"/>
    </row>
    <row r="50063" spans="53:53" x14ac:dyDescent="0.3">
      <c r="BA50063" s="2"/>
    </row>
    <row r="50064" spans="53:53" x14ac:dyDescent="0.3">
      <c r="BA50064" s="2"/>
    </row>
    <row r="50065" spans="53:53" x14ac:dyDescent="0.3">
      <c r="BA50065" s="2"/>
    </row>
    <row r="50066" spans="53:53" x14ac:dyDescent="0.3">
      <c r="BA50066" s="2"/>
    </row>
    <row r="50067" spans="53:53" x14ac:dyDescent="0.3">
      <c r="BA50067" s="2"/>
    </row>
    <row r="50068" spans="53:53" x14ac:dyDescent="0.3">
      <c r="BA50068" s="2"/>
    </row>
    <row r="50069" spans="53:53" x14ac:dyDescent="0.3">
      <c r="BA50069" s="2"/>
    </row>
    <row r="50070" spans="53:53" x14ac:dyDescent="0.3">
      <c r="BA50070" s="2"/>
    </row>
    <row r="50071" spans="53:53" x14ac:dyDescent="0.3">
      <c r="BA50071" s="2"/>
    </row>
    <row r="50072" spans="53:53" x14ac:dyDescent="0.3">
      <c r="BA50072" s="2"/>
    </row>
    <row r="50073" spans="53:53" x14ac:dyDescent="0.3">
      <c r="BA50073" s="2"/>
    </row>
    <row r="50074" spans="53:53" x14ac:dyDescent="0.3">
      <c r="BA50074" s="2"/>
    </row>
    <row r="50075" spans="53:53" x14ac:dyDescent="0.3">
      <c r="BA50075" s="2"/>
    </row>
    <row r="50076" spans="53:53" x14ac:dyDescent="0.3">
      <c r="BA50076" s="2"/>
    </row>
    <row r="50077" spans="53:53" x14ac:dyDescent="0.3">
      <c r="BA50077" s="2"/>
    </row>
    <row r="50078" spans="53:53" x14ac:dyDescent="0.3">
      <c r="BA50078" s="2"/>
    </row>
    <row r="50079" spans="53:53" x14ac:dyDescent="0.3">
      <c r="BA50079" s="2"/>
    </row>
    <row r="50080" spans="53:53" x14ac:dyDescent="0.3">
      <c r="BA50080" s="2"/>
    </row>
    <row r="50081" spans="53:53" x14ac:dyDescent="0.3">
      <c r="BA50081" s="2"/>
    </row>
    <row r="50082" spans="53:53" x14ac:dyDescent="0.3">
      <c r="BA50082" s="2"/>
    </row>
    <row r="50083" spans="53:53" x14ac:dyDescent="0.3">
      <c r="BA50083" s="2"/>
    </row>
    <row r="50084" spans="53:53" x14ac:dyDescent="0.3">
      <c r="BA50084" s="2"/>
    </row>
    <row r="50085" spans="53:53" x14ac:dyDescent="0.3">
      <c r="BA50085" s="2"/>
    </row>
    <row r="50086" spans="53:53" x14ac:dyDescent="0.3">
      <c r="BA50086" s="2"/>
    </row>
    <row r="50087" spans="53:53" x14ac:dyDescent="0.3">
      <c r="BA50087" s="2"/>
    </row>
    <row r="50088" spans="53:53" x14ac:dyDescent="0.3">
      <c r="BA50088" s="2"/>
    </row>
    <row r="50089" spans="53:53" x14ac:dyDescent="0.3">
      <c r="BA50089" s="2"/>
    </row>
    <row r="50090" spans="53:53" x14ac:dyDescent="0.3">
      <c r="BA50090" s="2"/>
    </row>
    <row r="50091" spans="53:53" x14ac:dyDescent="0.3">
      <c r="BA50091" s="2"/>
    </row>
    <row r="50092" spans="53:53" x14ac:dyDescent="0.3">
      <c r="BA50092" s="2"/>
    </row>
    <row r="50093" spans="53:53" x14ac:dyDescent="0.3">
      <c r="BA50093" s="2"/>
    </row>
    <row r="50094" spans="53:53" x14ac:dyDescent="0.3">
      <c r="BA50094" s="2"/>
    </row>
    <row r="50095" spans="53:53" x14ac:dyDescent="0.3">
      <c r="BA50095" s="2"/>
    </row>
    <row r="50096" spans="53:53" x14ac:dyDescent="0.3">
      <c r="BA50096" s="2"/>
    </row>
    <row r="50097" spans="53:53" x14ac:dyDescent="0.3">
      <c r="BA50097" s="2"/>
    </row>
    <row r="50098" spans="53:53" x14ac:dyDescent="0.3">
      <c r="BA50098" s="2"/>
    </row>
    <row r="50099" spans="53:53" x14ac:dyDescent="0.3">
      <c r="BA50099" s="2"/>
    </row>
    <row r="50100" spans="53:53" x14ac:dyDescent="0.3">
      <c r="BA50100" s="2"/>
    </row>
    <row r="50101" spans="53:53" x14ac:dyDescent="0.3">
      <c r="BA50101" s="2"/>
    </row>
    <row r="50102" spans="53:53" x14ac:dyDescent="0.3">
      <c r="BA50102" s="2"/>
    </row>
    <row r="50103" spans="53:53" x14ac:dyDescent="0.3">
      <c r="BA50103" s="2"/>
    </row>
    <row r="50104" spans="53:53" x14ac:dyDescent="0.3">
      <c r="BA50104" s="2"/>
    </row>
    <row r="50105" spans="53:53" x14ac:dyDescent="0.3">
      <c r="BA50105" s="2"/>
    </row>
    <row r="50106" spans="53:53" x14ac:dyDescent="0.3">
      <c r="BA50106" s="2"/>
    </row>
    <row r="50107" spans="53:53" x14ac:dyDescent="0.3">
      <c r="BA50107" s="2"/>
    </row>
    <row r="50108" spans="53:53" x14ac:dyDescent="0.3">
      <c r="BA50108" s="2"/>
    </row>
    <row r="50109" spans="53:53" x14ac:dyDescent="0.3">
      <c r="BA50109" s="2"/>
    </row>
    <row r="50110" spans="53:53" x14ac:dyDescent="0.3">
      <c r="BA50110" s="2"/>
    </row>
    <row r="50111" spans="53:53" x14ac:dyDescent="0.3">
      <c r="BA50111" s="2"/>
    </row>
    <row r="50112" spans="53:53" x14ac:dyDescent="0.3">
      <c r="BA50112" s="2"/>
    </row>
    <row r="50113" spans="53:53" x14ac:dyDescent="0.3">
      <c r="BA50113" s="2"/>
    </row>
    <row r="50114" spans="53:53" x14ac:dyDescent="0.3">
      <c r="BA50114" s="2"/>
    </row>
    <row r="50115" spans="53:53" x14ac:dyDescent="0.3">
      <c r="BA50115" s="2"/>
    </row>
    <row r="50116" spans="53:53" x14ac:dyDescent="0.3">
      <c r="BA50116" s="2"/>
    </row>
    <row r="50117" spans="53:53" x14ac:dyDescent="0.3">
      <c r="BA50117" s="2"/>
    </row>
    <row r="50118" spans="53:53" x14ac:dyDescent="0.3">
      <c r="BA50118" s="2"/>
    </row>
    <row r="50119" spans="53:53" x14ac:dyDescent="0.3">
      <c r="BA50119" s="2"/>
    </row>
    <row r="50120" spans="53:53" x14ac:dyDescent="0.3">
      <c r="BA50120" s="2"/>
    </row>
    <row r="50121" spans="53:53" x14ac:dyDescent="0.3">
      <c r="BA50121" s="2"/>
    </row>
    <row r="50122" spans="53:53" x14ac:dyDescent="0.3">
      <c r="BA50122" s="2"/>
    </row>
    <row r="50123" spans="53:53" x14ac:dyDescent="0.3">
      <c r="BA50123" s="2"/>
    </row>
    <row r="50124" spans="53:53" x14ac:dyDescent="0.3">
      <c r="BA50124" s="2"/>
    </row>
    <row r="50125" spans="53:53" x14ac:dyDescent="0.3">
      <c r="BA50125" s="2"/>
    </row>
    <row r="50126" spans="53:53" x14ac:dyDescent="0.3">
      <c r="BA50126" s="2"/>
    </row>
    <row r="50127" spans="53:53" x14ac:dyDescent="0.3">
      <c r="BA50127" s="2"/>
    </row>
    <row r="50128" spans="53:53" x14ac:dyDescent="0.3">
      <c r="BA50128" s="2"/>
    </row>
    <row r="50129" spans="53:53" x14ac:dyDescent="0.3">
      <c r="BA50129" s="2"/>
    </row>
    <row r="50130" spans="53:53" x14ac:dyDescent="0.3">
      <c r="BA50130" s="2"/>
    </row>
    <row r="50131" spans="53:53" x14ac:dyDescent="0.3">
      <c r="BA50131" s="2"/>
    </row>
    <row r="50132" spans="53:53" x14ac:dyDescent="0.3">
      <c r="BA50132" s="2"/>
    </row>
    <row r="50133" spans="53:53" x14ac:dyDescent="0.3">
      <c r="BA50133" s="2"/>
    </row>
    <row r="50134" spans="53:53" x14ac:dyDescent="0.3">
      <c r="BA50134" s="2"/>
    </row>
    <row r="50135" spans="53:53" x14ac:dyDescent="0.3">
      <c r="BA50135" s="2"/>
    </row>
    <row r="50136" spans="53:53" x14ac:dyDescent="0.3">
      <c r="BA50136" s="2"/>
    </row>
    <row r="50137" spans="53:53" x14ac:dyDescent="0.3">
      <c r="BA50137" s="2"/>
    </row>
    <row r="50138" spans="53:53" x14ac:dyDescent="0.3">
      <c r="BA50138" s="2"/>
    </row>
    <row r="50139" spans="53:53" x14ac:dyDescent="0.3">
      <c r="BA50139" s="2"/>
    </row>
    <row r="50140" spans="53:53" x14ac:dyDescent="0.3">
      <c r="BA50140" s="2"/>
    </row>
    <row r="50141" spans="53:53" x14ac:dyDescent="0.3">
      <c r="BA50141" s="2"/>
    </row>
    <row r="50142" spans="53:53" x14ac:dyDescent="0.3">
      <c r="BA50142" s="2"/>
    </row>
    <row r="50143" spans="53:53" x14ac:dyDescent="0.3">
      <c r="BA50143" s="2"/>
    </row>
    <row r="50144" spans="53:53" x14ac:dyDescent="0.3">
      <c r="BA50144" s="2"/>
    </row>
    <row r="50145" spans="53:53" x14ac:dyDescent="0.3">
      <c r="BA50145" s="2"/>
    </row>
    <row r="50146" spans="53:53" x14ac:dyDescent="0.3">
      <c r="BA50146" s="2"/>
    </row>
    <row r="50147" spans="53:53" x14ac:dyDescent="0.3">
      <c r="BA50147" s="2"/>
    </row>
    <row r="50148" spans="53:53" x14ac:dyDescent="0.3">
      <c r="BA50148" s="2"/>
    </row>
    <row r="50149" spans="53:53" x14ac:dyDescent="0.3">
      <c r="BA50149" s="2"/>
    </row>
    <row r="50150" spans="53:53" x14ac:dyDescent="0.3">
      <c r="BA50150" s="2"/>
    </row>
    <row r="50151" spans="53:53" x14ac:dyDescent="0.3">
      <c r="BA50151" s="2"/>
    </row>
    <row r="50152" spans="53:53" x14ac:dyDescent="0.3">
      <c r="BA50152" s="2"/>
    </row>
    <row r="50153" spans="53:53" x14ac:dyDescent="0.3">
      <c r="BA50153" s="2"/>
    </row>
    <row r="50154" spans="53:53" x14ac:dyDescent="0.3">
      <c r="BA50154" s="2"/>
    </row>
    <row r="50155" spans="53:53" x14ac:dyDescent="0.3">
      <c r="BA50155" s="2"/>
    </row>
    <row r="50156" spans="53:53" x14ac:dyDescent="0.3">
      <c r="BA50156" s="2"/>
    </row>
    <row r="50157" spans="53:53" x14ac:dyDescent="0.3">
      <c r="BA50157" s="2"/>
    </row>
    <row r="50158" spans="53:53" x14ac:dyDescent="0.3">
      <c r="BA50158" s="2"/>
    </row>
    <row r="50159" spans="53:53" x14ac:dyDescent="0.3">
      <c r="BA50159" s="2"/>
    </row>
    <row r="50160" spans="53:53" x14ac:dyDescent="0.3">
      <c r="BA50160" s="2"/>
    </row>
    <row r="50161" spans="53:53" x14ac:dyDescent="0.3">
      <c r="BA50161" s="2"/>
    </row>
    <row r="50162" spans="53:53" x14ac:dyDescent="0.3">
      <c r="BA50162" s="2"/>
    </row>
    <row r="50163" spans="53:53" x14ac:dyDescent="0.3">
      <c r="BA50163" s="2"/>
    </row>
    <row r="50164" spans="53:53" x14ac:dyDescent="0.3">
      <c r="BA50164" s="2"/>
    </row>
    <row r="50165" spans="53:53" x14ac:dyDescent="0.3">
      <c r="BA50165" s="2"/>
    </row>
    <row r="50166" spans="53:53" x14ac:dyDescent="0.3">
      <c r="BA50166" s="2"/>
    </row>
    <row r="50167" spans="53:53" x14ac:dyDescent="0.3">
      <c r="BA50167" s="2"/>
    </row>
    <row r="50168" spans="53:53" x14ac:dyDescent="0.3">
      <c r="BA50168" s="2"/>
    </row>
    <row r="50169" spans="53:53" x14ac:dyDescent="0.3">
      <c r="BA50169" s="2"/>
    </row>
    <row r="50170" spans="53:53" x14ac:dyDescent="0.3">
      <c r="BA50170" s="2"/>
    </row>
    <row r="50171" spans="53:53" x14ac:dyDescent="0.3">
      <c r="BA50171" s="2"/>
    </row>
    <row r="50172" spans="53:53" x14ac:dyDescent="0.3">
      <c r="BA50172" s="2"/>
    </row>
    <row r="50173" spans="53:53" x14ac:dyDescent="0.3">
      <c r="BA50173" s="2"/>
    </row>
    <row r="50174" spans="53:53" x14ac:dyDescent="0.3">
      <c r="BA50174" s="2"/>
    </row>
    <row r="50175" spans="53:53" x14ac:dyDescent="0.3">
      <c r="BA50175" s="2"/>
    </row>
    <row r="50176" spans="53:53" x14ac:dyDescent="0.3">
      <c r="BA50176" s="2"/>
    </row>
    <row r="50177" spans="53:53" x14ac:dyDescent="0.3">
      <c r="BA50177" s="2"/>
    </row>
    <row r="50178" spans="53:53" x14ac:dyDescent="0.3">
      <c r="BA50178" s="2"/>
    </row>
    <row r="50179" spans="53:53" x14ac:dyDescent="0.3">
      <c r="BA50179" s="2"/>
    </row>
    <row r="50180" spans="53:53" x14ac:dyDescent="0.3">
      <c r="BA50180" s="2"/>
    </row>
    <row r="50181" spans="53:53" x14ac:dyDescent="0.3">
      <c r="BA50181" s="2"/>
    </row>
    <row r="50182" spans="53:53" x14ac:dyDescent="0.3">
      <c r="BA50182" s="2"/>
    </row>
    <row r="50183" spans="53:53" x14ac:dyDescent="0.3">
      <c r="BA50183" s="2"/>
    </row>
    <row r="50184" spans="53:53" x14ac:dyDescent="0.3">
      <c r="BA50184" s="2"/>
    </row>
    <row r="50185" spans="53:53" x14ac:dyDescent="0.3">
      <c r="BA50185" s="2"/>
    </row>
    <row r="50186" spans="53:53" x14ac:dyDescent="0.3">
      <c r="BA50186" s="2"/>
    </row>
    <row r="50187" spans="53:53" x14ac:dyDescent="0.3">
      <c r="BA50187" s="2"/>
    </row>
    <row r="50188" spans="53:53" x14ac:dyDescent="0.3">
      <c r="BA50188" s="2"/>
    </row>
    <row r="50189" spans="53:53" x14ac:dyDescent="0.3">
      <c r="BA50189" s="2"/>
    </row>
    <row r="50190" spans="53:53" x14ac:dyDescent="0.3">
      <c r="BA50190" s="2"/>
    </row>
    <row r="50191" spans="53:53" x14ac:dyDescent="0.3">
      <c r="BA50191" s="2"/>
    </row>
    <row r="50192" spans="53:53" x14ac:dyDescent="0.3">
      <c r="BA50192" s="2"/>
    </row>
    <row r="50193" spans="53:53" x14ac:dyDescent="0.3">
      <c r="BA50193" s="2"/>
    </row>
    <row r="50194" spans="53:53" x14ac:dyDescent="0.3">
      <c r="BA50194" s="2"/>
    </row>
    <row r="50195" spans="53:53" x14ac:dyDescent="0.3">
      <c r="BA50195" s="2"/>
    </row>
    <row r="50196" spans="53:53" x14ac:dyDescent="0.3">
      <c r="BA50196" s="2"/>
    </row>
    <row r="50197" spans="53:53" x14ac:dyDescent="0.3">
      <c r="BA50197" s="2"/>
    </row>
    <row r="50198" spans="53:53" x14ac:dyDescent="0.3">
      <c r="BA50198" s="2"/>
    </row>
    <row r="50199" spans="53:53" x14ac:dyDescent="0.3">
      <c r="BA50199" s="2"/>
    </row>
    <row r="50200" spans="53:53" x14ac:dyDescent="0.3">
      <c r="BA50200" s="2"/>
    </row>
    <row r="50201" spans="53:53" x14ac:dyDescent="0.3">
      <c r="BA50201" s="2"/>
    </row>
    <row r="50202" spans="53:53" x14ac:dyDescent="0.3">
      <c r="BA50202" s="2"/>
    </row>
    <row r="50203" spans="53:53" x14ac:dyDescent="0.3">
      <c r="BA50203" s="2"/>
    </row>
    <row r="50204" spans="53:53" x14ac:dyDescent="0.3">
      <c r="BA50204" s="2"/>
    </row>
    <row r="50205" spans="53:53" x14ac:dyDescent="0.3">
      <c r="BA50205" s="2"/>
    </row>
    <row r="50206" spans="53:53" x14ac:dyDescent="0.3">
      <c r="BA50206" s="2"/>
    </row>
    <row r="50207" spans="53:53" x14ac:dyDescent="0.3">
      <c r="BA50207" s="2"/>
    </row>
    <row r="50208" spans="53:53" x14ac:dyDescent="0.3">
      <c r="BA50208" s="2"/>
    </row>
    <row r="50209" spans="53:53" x14ac:dyDescent="0.3">
      <c r="BA50209" s="2"/>
    </row>
    <row r="50210" spans="53:53" x14ac:dyDescent="0.3">
      <c r="BA50210" s="2"/>
    </row>
    <row r="50211" spans="53:53" x14ac:dyDescent="0.3">
      <c r="BA50211" s="2"/>
    </row>
    <row r="50212" spans="53:53" x14ac:dyDescent="0.3">
      <c r="BA50212" s="2"/>
    </row>
    <row r="50213" spans="53:53" x14ac:dyDescent="0.3">
      <c r="BA50213" s="2"/>
    </row>
    <row r="50214" spans="53:53" x14ac:dyDescent="0.3">
      <c r="BA50214" s="2"/>
    </row>
    <row r="50215" spans="53:53" x14ac:dyDescent="0.3">
      <c r="BA50215" s="2"/>
    </row>
    <row r="50216" spans="53:53" x14ac:dyDescent="0.3">
      <c r="BA50216" s="2"/>
    </row>
    <row r="50217" spans="53:53" x14ac:dyDescent="0.3">
      <c r="BA50217" s="2"/>
    </row>
    <row r="50218" spans="53:53" x14ac:dyDescent="0.3">
      <c r="BA50218" s="2"/>
    </row>
    <row r="50219" spans="53:53" x14ac:dyDescent="0.3">
      <c r="BA50219" s="2"/>
    </row>
    <row r="50220" spans="53:53" x14ac:dyDescent="0.3">
      <c r="BA50220" s="2"/>
    </row>
    <row r="50221" spans="53:53" x14ac:dyDescent="0.3">
      <c r="BA50221" s="2"/>
    </row>
    <row r="50222" spans="53:53" x14ac:dyDescent="0.3">
      <c r="BA50222" s="2"/>
    </row>
    <row r="50223" spans="53:53" x14ac:dyDescent="0.3">
      <c r="BA50223" s="2"/>
    </row>
    <row r="50224" spans="53:53" x14ac:dyDescent="0.3">
      <c r="BA50224" s="2"/>
    </row>
    <row r="50225" spans="53:53" x14ac:dyDescent="0.3">
      <c r="BA50225" s="2"/>
    </row>
    <row r="50226" spans="53:53" x14ac:dyDescent="0.3">
      <c r="BA50226" s="2"/>
    </row>
    <row r="50227" spans="53:53" x14ac:dyDescent="0.3">
      <c r="BA50227" s="2"/>
    </row>
    <row r="50228" spans="53:53" x14ac:dyDescent="0.3">
      <c r="BA50228" s="2"/>
    </row>
    <row r="50229" spans="53:53" x14ac:dyDescent="0.3">
      <c r="BA50229" s="2"/>
    </row>
    <row r="50230" spans="53:53" x14ac:dyDescent="0.3">
      <c r="BA50230" s="2"/>
    </row>
    <row r="50231" spans="53:53" x14ac:dyDescent="0.3">
      <c r="BA50231" s="2"/>
    </row>
    <row r="50232" spans="53:53" x14ac:dyDescent="0.3">
      <c r="BA50232" s="2"/>
    </row>
    <row r="50233" spans="53:53" x14ac:dyDescent="0.3">
      <c r="BA50233" s="2"/>
    </row>
    <row r="50234" spans="53:53" x14ac:dyDescent="0.3">
      <c r="BA50234" s="2"/>
    </row>
    <row r="50235" spans="53:53" x14ac:dyDescent="0.3">
      <c r="BA50235" s="2"/>
    </row>
    <row r="50236" spans="53:53" x14ac:dyDescent="0.3">
      <c r="BA50236" s="2"/>
    </row>
    <row r="50237" spans="53:53" x14ac:dyDescent="0.3">
      <c r="BA50237" s="2"/>
    </row>
    <row r="50238" spans="53:53" x14ac:dyDescent="0.3">
      <c r="BA50238" s="2"/>
    </row>
    <row r="50239" spans="53:53" x14ac:dyDescent="0.3">
      <c r="BA50239" s="2"/>
    </row>
    <row r="50240" spans="53:53" x14ac:dyDescent="0.3">
      <c r="BA50240" s="2"/>
    </row>
    <row r="50241" spans="53:53" x14ac:dyDescent="0.3">
      <c r="BA50241" s="2"/>
    </row>
    <row r="50242" spans="53:53" x14ac:dyDescent="0.3">
      <c r="BA50242" s="2"/>
    </row>
    <row r="50243" spans="53:53" x14ac:dyDescent="0.3">
      <c r="BA50243" s="2"/>
    </row>
    <row r="50244" spans="53:53" x14ac:dyDescent="0.3">
      <c r="BA50244" s="2"/>
    </row>
    <row r="50245" spans="53:53" x14ac:dyDescent="0.3">
      <c r="BA50245" s="2"/>
    </row>
    <row r="50246" spans="53:53" x14ac:dyDescent="0.3">
      <c r="BA50246" s="2"/>
    </row>
    <row r="50247" spans="53:53" x14ac:dyDescent="0.3">
      <c r="BA50247" s="2"/>
    </row>
    <row r="50248" spans="53:53" x14ac:dyDescent="0.3">
      <c r="BA50248" s="2"/>
    </row>
    <row r="50249" spans="53:53" x14ac:dyDescent="0.3">
      <c r="BA50249" s="2"/>
    </row>
    <row r="50250" spans="53:53" x14ac:dyDescent="0.3">
      <c r="BA50250" s="2"/>
    </row>
    <row r="50251" spans="53:53" x14ac:dyDescent="0.3">
      <c r="BA50251" s="2"/>
    </row>
    <row r="50252" spans="53:53" x14ac:dyDescent="0.3">
      <c r="BA50252" s="2"/>
    </row>
    <row r="50253" spans="53:53" x14ac:dyDescent="0.3">
      <c r="BA50253" s="2"/>
    </row>
    <row r="50254" spans="53:53" x14ac:dyDescent="0.3">
      <c r="BA50254" s="2"/>
    </row>
    <row r="50255" spans="53:53" x14ac:dyDescent="0.3">
      <c r="BA50255" s="2"/>
    </row>
    <row r="50256" spans="53:53" x14ac:dyDescent="0.3">
      <c r="BA50256" s="2"/>
    </row>
    <row r="50257" spans="53:53" x14ac:dyDescent="0.3">
      <c r="BA50257" s="2"/>
    </row>
    <row r="50258" spans="53:53" x14ac:dyDescent="0.3">
      <c r="BA50258" s="2"/>
    </row>
    <row r="50259" spans="53:53" x14ac:dyDescent="0.3">
      <c r="BA50259" s="2"/>
    </row>
    <row r="50260" spans="53:53" x14ac:dyDescent="0.3">
      <c r="BA50260" s="2"/>
    </row>
    <row r="50261" spans="53:53" x14ac:dyDescent="0.3">
      <c r="BA50261" s="2"/>
    </row>
    <row r="50262" spans="53:53" x14ac:dyDescent="0.3">
      <c r="BA50262" s="2"/>
    </row>
    <row r="50263" spans="53:53" x14ac:dyDescent="0.3">
      <c r="BA50263" s="2"/>
    </row>
    <row r="50264" spans="53:53" x14ac:dyDescent="0.3">
      <c r="BA50264" s="2"/>
    </row>
    <row r="50265" spans="53:53" x14ac:dyDescent="0.3">
      <c r="BA50265" s="2"/>
    </row>
    <row r="50266" spans="53:53" x14ac:dyDescent="0.3">
      <c r="BA50266" s="2"/>
    </row>
    <row r="50267" spans="53:53" x14ac:dyDescent="0.3">
      <c r="BA50267" s="2"/>
    </row>
    <row r="50268" spans="53:53" x14ac:dyDescent="0.3">
      <c r="BA50268" s="2"/>
    </row>
    <row r="50269" spans="53:53" x14ac:dyDescent="0.3">
      <c r="BA50269" s="2"/>
    </row>
    <row r="50270" spans="53:53" x14ac:dyDescent="0.3">
      <c r="BA50270" s="2"/>
    </row>
    <row r="50271" spans="53:53" x14ac:dyDescent="0.3">
      <c r="BA50271" s="2"/>
    </row>
    <row r="50272" spans="53:53" x14ac:dyDescent="0.3">
      <c r="BA50272" s="2"/>
    </row>
    <row r="50273" spans="53:53" x14ac:dyDescent="0.3">
      <c r="BA50273" s="2"/>
    </row>
    <row r="50274" spans="53:53" x14ac:dyDescent="0.3">
      <c r="BA50274" s="2"/>
    </row>
    <row r="50275" spans="53:53" x14ac:dyDescent="0.3">
      <c r="BA50275" s="2"/>
    </row>
    <row r="50276" spans="53:53" x14ac:dyDescent="0.3">
      <c r="BA50276" s="2"/>
    </row>
    <row r="50277" spans="53:53" x14ac:dyDescent="0.3">
      <c r="BA50277" s="2"/>
    </row>
    <row r="50278" spans="53:53" x14ac:dyDescent="0.3">
      <c r="BA50278" s="2"/>
    </row>
    <row r="50279" spans="53:53" x14ac:dyDescent="0.3">
      <c r="BA50279" s="2"/>
    </row>
    <row r="50280" spans="53:53" x14ac:dyDescent="0.3">
      <c r="BA50280" s="2"/>
    </row>
    <row r="50281" spans="53:53" x14ac:dyDescent="0.3">
      <c r="BA50281" s="2"/>
    </row>
    <row r="50282" spans="53:53" x14ac:dyDescent="0.3">
      <c r="BA50282" s="2"/>
    </row>
    <row r="50283" spans="53:53" x14ac:dyDescent="0.3">
      <c r="BA50283" s="2"/>
    </row>
    <row r="50284" spans="53:53" x14ac:dyDescent="0.3">
      <c r="BA50284" s="2"/>
    </row>
    <row r="50285" spans="53:53" x14ac:dyDescent="0.3">
      <c r="BA50285" s="2"/>
    </row>
    <row r="50286" spans="53:53" x14ac:dyDescent="0.3">
      <c r="BA50286" s="2"/>
    </row>
    <row r="50287" spans="53:53" x14ac:dyDescent="0.3">
      <c r="BA50287" s="2"/>
    </row>
    <row r="50288" spans="53:53" x14ac:dyDescent="0.3">
      <c r="BA50288" s="2"/>
    </row>
    <row r="50289" spans="53:53" x14ac:dyDescent="0.3">
      <c r="BA50289" s="2"/>
    </row>
    <row r="50290" spans="53:53" x14ac:dyDescent="0.3">
      <c r="BA50290" s="2"/>
    </row>
    <row r="50291" spans="53:53" x14ac:dyDescent="0.3">
      <c r="BA50291" s="2"/>
    </row>
    <row r="50292" spans="53:53" x14ac:dyDescent="0.3">
      <c r="BA50292" s="2"/>
    </row>
    <row r="50293" spans="53:53" x14ac:dyDescent="0.3">
      <c r="BA50293" s="2"/>
    </row>
    <row r="50294" spans="53:53" x14ac:dyDescent="0.3">
      <c r="BA50294" s="2"/>
    </row>
    <row r="50295" spans="53:53" x14ac:dyDescent="0.3">
      <c r="BA50295" s="2"/>
    </row>
    <row r="50296" spans="53:53" x14ac:dyDescent="0.3">
      <c r="BA50296" s="2"/>
    </row>
    <row r="50297" spans="53:53" x14ac:dyDescent="0.3">
      <c r="BA50297" s="2"/>
    </row>
    <row r="50298" spans="53:53" x14ac:dyDescent="0.3">
      <c r="BA50298" s="2"/>
    </row>
    <row r="50299" spans="53:53" x14ac:dyDescent="0.3">
      <c r="BA50299" s="2"/>
    </row>
    <row r="50300" spans="53:53" x14ac:dyDescent="0.3">
      <c r="BA50300" s="2"/>
    </row>
    <row r="50301" spans="53:53" x14ac:dyDescent="0.3">
      <c r="BA50301" s="2"/>
    </row>
    <row r="50302" spans="53:53" x14ac:dyDescent="0.3">
      <c r="BA50302" s="2"/>
    </row>
    <row r="50303" spans="53:53" x14ac:dyDescent="0.3">
      <c r="BA50303" s="2"/>
    </row>
    <row r="50304" spans="53:53" x14ac:dyDescent="0.3">
      <c r="BA50304" s="2"/>
    </row>
    <row r="50305" spans="53:53" x14ac:dyDescent="0.3">
      <c r="BA50305" s="2"/>
    </row>
    <row r="50306" spans="53:53" x14ac:dyDescent="0.3">
      <c r="BA50306" s="2"/>
    </row>
    <row r="50307" spans="53:53" x14ac:dyDescent="0.3">
      <c r="BA50307" s="2"/>
    </row>
    <row r="50308" spans="53:53" x14ac:dyDescent="0.3">
      <c r="BA50308" s="2"/>
    </row>
    <row r="50309" spans="53:53" x14ac:dyDescent="0.3">
      <c r="BA50309" s="2"/>
    </row>
    <row r="50310" spans="53:53" x14ac:dyDescent="0.3">
      <c r="BA50310" s="2"/>
    </row>
    <row r="50311" spans="53:53" x14ac:dyDescent="0.3">
      <c r="BA50311" s="2"/>
    </row>
    <row r="50312" spans="53:53" x14ac:dyDescent="0.3">
      <c r="BA50312" s="2"/>
    </row>
    <row r="50313" spans="53:53" x14ac:dyDescent="0.3">
      <c r="BA50313" s="2"/>
    </row>
    <row r="50314" spans="53:53" x14ac:dyDescent="0.3">
      <c r="BA50314" s="2"/>
    </row>
    <row r="50315" spans="53:53" x14ac:dyDescent="0.3">
      <c r="BA50315" s="2"/>
    </row>
    <row r="50316" spans="53:53" x14ac:dyDescent="0.3">
      <c r="BA50316" s="2"/>
    </row>
    <row r="50317" spans="53:53" x14ac:dyDescent="0.3">
      <c r="BA50317" s="2"/>
    </row>
    <row r="50318" spans="53:53" x14ac:dyDescent="0.3">
      <c r="BA50318" s="2"/>
    </row>
    <row r="50319" spans="53:53" x14ac:dyDescent="0.3">
      <c r="BA50319" s="2"/>
    </row>
    <row r="50320" spans="53:53" x14ac:dyDescent="0.3">
      <c r="BA50320" s="2"/>
    </row>
    <row r="50321" spans="53:53" x14ac:dyDescent="0.3">
      <c r="BA50321" s="2"/>
    </row>
    <row r="50322" spans="53:53" x14ac:dyDescent="0.3">
      <c r="BA50322" s="2"/>
    </row>
    <row r="50323" spans="53:53" x14ac:dyDescent="0.3">
      <c r="BA50323" s="2"/>
    </row>
    <row r="50324" spans="53:53" x14ac:dyDescent="0.3">
      <c r="BA50324" s="2"/>
    </row>
    <row r="50325" spans="53:53" x14ac:dyDescent="0.3">
      <c r="BA50325" s="2"/>
    </row>
    <row r="50326" spans="53:53" x14ac:dyDescent="0.3">
      <c r="BA50326" s="2"/>
    </row>
    <row r="50327" spans="53:53" x14ac:dyDescent="0.3">
      <c r="BA50327" s="2"/>
    </row>
    <row r="50328" spans="53:53" x14ac:dyDescent="0.3">
      <c r="BA50328" s="2"/>
    </row>
    <row r="50329" spans="53:53" x14ac:dyDescent="0.3">
      <c r="BA50329" s="2"/>
    </row>
    <row r="50330" spans="53:53" x14ac:dyDescent="0.3">
      <c r="BA50330" s="2"/>
    </row>
    <row r="50331" spans="53:53" x14ac:dyDescent="0.3">
      <c r="BA50331" s="2"/>
    </row>
    <row r="50332" spans="53:53" x14ac:dyDescent="0.3">
      <c r="BA50332" s="2"/>
    </row>
    <row r="50333" spans="53:53" x14ac:dyDescent="0.3">
      <c r="BA50333" s="2"/>
    </row>
    <row r="50334" spans="53:53" x14ac:dyDescent="0.3">
      <c r="BA50334" s="2"/>
    </row>
    <row r="50335" spans="53:53" x14ac:dyDescent="0.3">
      <c r="BA50335" s="2"/>
    </row>
    <row r="50336" spans="53:53" x14ac:dyDescent="0.3">
      <c r="BA50336" s="2"/>
    </row>
    <row r="50337" spans="53:53" x14ac:dyDescent="0.3">
      <c r="BA50337" s="2"/>
    </row>
    <row r="50338" spans="53:53" x14ac:dyDescent="0.3">
      <c r="BA50338" s="2"/>
    </row>
    <row r="50339" spans="53:53" x14ac:dyDescent="0.3">
      <c r="BA50339" s="2"/>
    </row>
    <row r="50340" spans="53:53" x14ac:dyDescent="0.3">
      <c r="BA50340" s="2"/>
    </row>
    <row r="50341" spans="53:53" x14ac:dyDescent="0.3">
      <c r="BA50341" s="2"/>
    </row>
    <row r="50342" spans="53:53" x14ac:dyDescent="0.3">
      <c r="BA50342" s="2"/>
    </row>
    <row r="50343" spans="53:53" x14ac:dyDescent="0.3">
      <c r="BA50343" s="2"/>
    </row>
    <row r="50344" spans="53:53" x14ac:dyDescent="0.3">
      <c r="BA50344" s="2"/>
    </row>
    <row r="50345" spans="53:53" x14ac:dyDescent="0.3">
      <c r="BA50345" s="2"/>
    </row>
    <row r="50346" spans="53:53" x14ac:dyDescent="0.3">
      <c r="BA50346" s="2"/>
    </row>
    <row r="50347" spans="53:53" x14ac:dyDescent="0.3">
      <c r="BA50347" s="2"/>
    </row>
    <row r="50348" spans="53:53" x14ac:dyDescent="0.3">
      <c r="BA50348" s="2"/>
    </row>
    <row r="50349" spans="53:53" x14ac:dyDescent="0.3">
      <c r="BA50349" s="2"/>
    </row>
    <row r="50350" spans="53:53" x14ac:dyDescent="0.3">
      <c r="BA50350" s="2"/>
    </row>
    <row r="50351" spans="53:53" x14ac:dyDescent="0.3">
      <c r="BA50351" s="2"/>
    </row>
    <row r="50352" spans="53:53" x14ac:dyDescent="0.3">
      <c r="BA50352" s="2"/>
    </row>
    <row r="50353" spans="53:53" x14ac:dyDescent="0.3">
      <c r="BA50353" s="2"/>
    </row>
    <row r="50354" spans="53:53" x14ac:dyDescent="0.3">
      <c r="BA50354" s="2"/>
    </row>
    <row r="50355" spans="53:53" x14ac:dyDescent="0.3">
      <c r="BA50355" s="2"/>
    </row>
    <row r="50356" spans="53:53" x14ac:dyDescent="0.3">
      <c r="BA50356" s="2"/>
    </row>
    <row r="50357" spans="53:53" x14ac:dyDescent="0.3">
      <c r="BA50357" s="2"/>
    </row>
    <row r="50358" spans="53:53" x14ac:dyDescent="0.3">
      <c r="BA50358" s="2"/>
    </row>
    <row r="50359" spans="53:53" x14ac:dyDescent="0.3">
      <c r="BA50359" s="2"/>
    </row>
    <row r="50360" spans="53:53" x14ac:dyDescent="0.3">
      <c r="BA50360" s="2"/>
    </row>
    <row r="50361" spans="53:53" x14ac:dyDescent="0.3">
      <c r="BA50361" s="2"/>
    </row>
    <row r="50362" spans="53:53" x14ac:dyDescent="0.3">
      <c r="BA50362" s="2"/>
    </row>
    <row r="50363" spans="53:53" x14ac:dyDescent="0.3">
      <c r="BA50363" s="2"/>
    </row>
    <row r="50364" spans="53:53" x14ac:dyDescent="0.3">
      <c r="BA50364" s="2"/>
    </row>
    <row r="50365" spans="53:53" x14ac:dyDescent="0.3">
      <c r="BA50365" s="2"/>
    </row>
    <row r="50366" spans="53:53" x14ac:dyDescent="0.3">
      <c r="BA50366" s="2"/>
    </row>
    <row r="50367" spans="53:53" x14ac:dyDescent="0.3">
      <c r="BA50367" s="2"/>
    </row>
    <row r="50368" spans="53:53" x14ac:dyDescent="0.3">
      <c r="BA50368" s="2"/>
    </row>
    <row r="50369" spans="53:53" x14ac:dyDescent="0.3">
      <c r="BA50369" s="2"/>
    </row>
    <row r="50370" spans="53:53" x14ac:dyDescent="0.3">
      <c r="BA50370" s="2"/>
    </row>
    <row r="50371" spans="53:53" x14ac:dyDescent="0.3">
      <c r="BA50371" s="2"/>
    </row>
    <row r="50372" spans="53:53" x14ac:dyDescent="0.3">
      <c r="BA50372" s="2"/>
    </row>
    <row r="50373" spans="53:53" x14ac:dyDescent="0.3">
      <c r="BA50373" s="2"/>
    </row>
    <row r="50374" spans="53:53" x14ac:dyDescent="0.3">
      <c r="BA50374" s="2"/>
    </row>
    <row r="50375" spans="53:53" x14ac:dyDescent="0.3">
      <c r="BA50375" s="2"/>
    </row>
    <row r="50376" spans="53:53" x14ac:dyDescent="0.3">
      <c r="BA50376" s="2"/>
    </row>
    <row r="50377" spans="53:53" x14ac:dyDescent="0.3">
      <c r="BA50377" s="2"/>
    </row>
    <row r="50378" spans="53:53" x14ac:dyDescent="0.3">
      <c r="BA50378" s="2"/>
    </row>
    <row r="50379" spans="53:53" x14ac:dyDescent="0.3">
      <c r="BA50379" s="2"/>
    </row>
    <row r="50380" spans="53:53" x14ac:dyDescent="0.3">
      <c r="BA50380" s="2"/>
    </row>
    <row r="50381" spans="53:53" x14ac:dyDescent="0.3">
      <c r="BA50381" s="2"/>
    </row>
    <row r="50382" spans="53:53" x14ac:dyDescent="0.3">
      <c r="BA50382" s="2"/>
    </row>
    <row r="50383" spans="53:53" x14ac:dyDescent="0.3">
      <c r="BA50383" s="2"/>
    </row>
    <row r="50384" spans="53:53" x14ac:dyDescent="0.3">
      <c r="BA50384" s="2"/>
    </row>
    <row r="50385" spans="53:53" x14ac:dyDescent="0.3">
      <c r="BA50385" s="2"/>
    </row>
    <row r="50386" spans="53:53" x14ac:dyDescent="0.3">
      <c r="BA50386" s="2"/>
    </row>
    <row r="50387" spans="53:53" x14ac:dyDescent="0.3">
      <c r="BA50387" s="2"/>
    </row>
    <row r="50388" spans="53:53" x14ac:dyDescent="0.3">
      <c r="BA50388" s="2"/>
    </row>
    <row r="50389" spans="53:53" x14ac:dyDescent="0.3">
      <c r="BA50389" s="2"/>
    </row>
    <row r="50390" spans="53:53" x14ac:dyDescent="0.3">
      <c r="BA50390" s="2"/>
    </row>
    <row r="50391" spans="53:53" x14ac:dyDescent="0.3">
      <c r="BA50391" s="2"/>
    </row>
    <row r="50392" spans="53:53" x14ac:dyDescent="0.3">
      <c r="BA50392" s="2"/>
    </row>
    <row r="50393" spans="53:53" x14ac:dyDescent="0.3">
      <c r="BA50393" s="2"/>
    </row>
    <row r="50394" spans="53:53" x14ac:dyDescent="0.3">
      <c r="BA50394" s="2"/>
    </row>
    <row r="50395" spans="53:53" x14ac:dyDescent="0.3">
      <c r="BA50395" s="2"/>
    </row>
    <row r="50396" spans="53:53" x14ac:dyDescent="0.3">
      <c r="BA50396" s="2"/>
    </row>
    <row r="50397" spans="53:53" x14ac:dyDescent="0.3">
      <c r="BA50397" s="2"/>
    </row>
    <row r="50398" spans="53:53" x14ac:dyDescent="0.3">
      <c r="BA50398" s="2"/>
    </row>
    <row r="50399" spans="53:53" x14ac:dyDescent="0.3">
      <c r="BA50399" s="2"/>
    </row>
    <row r="50400" spans="53:53" x14ac:dyDescent="0.3">
      <c r="BA50400" s="2"/>
    </row>
    <row r="50401" spans="53:53" x14ac:dyDescent="0.3">
      <c r="BA50401" s="2"/>
    </row>
    <row r="50402" spans="53:53" x14ac:dyDescent="0.3">
      <c r="BA50402" s="2"/>
    </row>
    <row r="50403" spans="53:53" x14ac:dyDescent="0.3">
      <c r="BA50403" s="2"/>
    </row>
    <row r="50404" spans="53:53" x14ac:dyDescent="0.3">
      <c r="BA50404" s="2"/>
    </row>
    <row r="50405" spans="53:53" x14ac:dyDescent="0.3">
      <c r="BA50405" s="2"/>
    </row>
    <row r="50406" spans="53:53" x14ac:dyDescent="0.3">
      <c r="BA50406" s="2"/>
    </row>
    <row r="50407" spans="53:53" x14ac:dyDescent="0.3">
      <c r="BA50407" s="2"/>
    </row>
    <row r="50408" spans="53:53" x14ac:dyDescent="0.3">
      <c r="BA50408" s="2"/>
    </row>
    <row r="50409" spans="53:53" x14ac:dyDescent="0.3">
      <c r="BA50409" s="2"/>
    </row>
    <row r="50410" spans="53:53" x14ac:dyDescent="0.3">
      <c r="BA50410" s="2"/>
    </row>
    <row r="50411" spans="53:53" x14ac:dyDescent="0.3">
      <c r="BA50411" s="2"/>
    </row>
    <row r="50412" spans="53:53" x14ac:dyDescent="0.3">
      <c r="BA50412" s="2"/>
    </row>
    <row r="50413" spans="53:53" x14ac:dyDescent="0.3">
      <c r="BA50413" s="2"/>
    </row>
    <row r="50414" spans="53:53" x14ac:dyDescent="0.3">
      <c r="BA50414" s="2"/>
    </row>
    <row r="50415" spans="53:53" x14ac:dyDescent="0.3">
      <c r="BA50415" s="2"/>
    </row>
    <row r="50416" spans="53:53" x14ac:dyDescent="0.3">
      <c r="BA50416" s="2"/>
    </row>
    <row r="50417" spans="53:53" x14ac:dyDescent="0.3">
      <c r="BA50417" s="2"/>
    </row>
    <row r="50418" spans="53:53" x14ac:dyDescent="0.3">
      <c r="BA50418" s="2"/>
    </row>
    <row r="50419" spans="53:53" x14ac:dyDescent="0.3">
      <c r="BA50419" s="2"/>
    </row>
    <row r="50420" spans="53:53" x14ac:dyDescent="0.3">
      <c r="BA50420" s="2"/>
    </row>
    <row r="50421" spans="53:53" x14ac:dyDescent="0.3">
      <c r="BA50421" s="2"/>
    </row>
    <row r="50422" spans="53:53" x14ac:dyDescent="0.3">
      <c r="BA50422" s="2"/>
    </row>
    <row r="50423" spans="53:53" x14ac:dyDescent="0.3">
      <c r="BA50423" s="2"/>
    </row>
    <row r="50424" spans="53:53" x14ac:dyDescent="0.3">
      <c r="BA50424" s="2"/>
    </row>
    <row r="50425" spans="53:53" x14ac:dyDescent="0.3">
      <c r="BA50425" s="2"/>
    </row>
    <row r="50426" spans="53:53" x14ac:dyDescent="0.3">
      <c r="BA50426" s="2"/>
    </row>
    <row r="50427" spans="53:53" x14ac:dyDescent="0.3">
      <c r="BA50427" s="2"/>
    </row>
    <row r="50428" spans="53:53" x14ac:dyDescent="0.3">
      <c r="BA50428" s="2"/>
    </row>
    <row r="50429" spans="53:53" x14ac:dyDescent="0.3">
      <c r="BA50429" s="2"/>
    </row>
    <row r="50430" spans="53:53" x14ac:dyDescent="0.3">
      <c r="BA50430" s="2"/>
    </row>
    <row r="50431" spans="53:53" x14ac:dyDescent="0.3">
      <c r="BA50431" s="2"/>
    </row>
    <row r="50432" spans="53:53" x14ac:dyDescent="0.3">
      <c r="BA50432" s="2"/>
    </row>
    <row r="50433" spans="53:53" x14ac:dyDescent="0.3">
      <c r="BA50433" s="2"/>
    </row>
    <row r="50434" spans="53:53" x14ac:dyDescent="0.3">
      <c r="BA50434" s="2"/>
    </row>
    <row r="50435" spans="53:53" x14ac:dyDescent="0.3">
      <c r="BA50435" s="2"/>
    </row>
    <row r="50436" spans="53:53" x14ac:dyDescent="0.3">
      <c r="BA50436" s="2"/>
    </row>
    <row r="50437" spans="53:53" x14ac:dyDescent="0.3">
      <c r="BA50437" s="2"/>
    </row>
    <row r="50438" spans="53:53" x14ac:dyDescent="0.3">
      <c r="BA50438" s="2"/>
    </row>
    <row r="50439" spans="53:53" x14ac:dyDescent="0.3">
      <c r="BA50439" s="2"/>
    </row>
    <row r="50440" spans="53:53" x14ac:dyDescent="0.3">
      <c r="BA50440" s="2"/>
    </row>
    <row r="50441" spans="53:53" x14ac:dyDescent="0.3">
      <c r="BA50441" s="2"/>
    </row>
    <row r="50442" spans="53:53" x14ac:dyDescent="0.3">
      <c r="BA50442" s="2"/>
    </row>
    <row r="50443" spans="53:53" x14ac:dyDescent="0.3">
      <c r="BA50443" s="2"/>
    </row>
    <row r="50444" spans="53:53" x14ac:dyDescent="0.3">
      <c r="BA50444" s="2"/>
    </row>
    <row r="50445" spans="53:53" x14ac:dyDescent="0.3">
      <c r="BA50445" s="2"/>
    </row>
    <row r="50446" spans="53:53" x14ac:dyDescent="0.3">
      <c r="BA50446" s="2"/>
    </row>
    <row r="50447" spans="53:53" x14ac:dyDescent="0.3">
      <c r="BA50447" s="2"/>
    </row>
    <row r="50448" spans="53:53" x14ac:dyDescent="0.3">
      <c r="BA50448" s="2"/>
    </row>
    <row r="50449" spans="53:53" x14ac:dyDescent="0.3">
      <c r="BA50449" s="2"/>
    </row>
    <row r="50450" spans="53:53" x14ac:dyDescent="0.3">
      <c r="BA50450" s="2"/>
    </row>
    <row r="50451" spans="53:53" x14ac:dyDescent="0.3">
      <c r="BA50451" s="2"/>
    </row>
    <row r="50452" spans="53:53" x14ac:dyDescent="0.3">
      <c r="BA50452" s="2"/>
    </row>
    <row r="50453" spans="53:53" x14ac:dyDescent="0.3">
      <c r="BA50453" s="2"/>
    </row>
    <row r="50454" spans="53:53" x14ac:dyDescent="0.3">
      <c r="BA50454" s="2"/>
    </row>
    <row r="50455" spans="53:53" x14ac:dyDescent="0.3">
      <c r="BA50455" s="2"/>
    </row>
    <row r="50456" spans="53:53" x14ac:dyDescent="0.3">
      <c r="BA50456" s="2"/>
    </row>
    <row r="50457" spans="53:53" x14ac:dyDescent="0.3">
      <c r="BA50457" s="2"/>
    </row>
    <row r="50458" spans="53:53" x14ac:dyDescent="0.3">
      <c r="BA50458" s="2"/>
    </row>
    <row r="50459" spans="53:53" x14ac:dyDescent="0.3">
      <c r="BA50459" s="2"/>
    </row>
    <row r="50460" spans="53:53" x14ac:dyDescent="0.3">
      <c r="BA50460" s="2"/>
    </row>
    <row r="50461" spans="53:53" x14ac:dyDescent="0.3">
      <c r="BA50461" s="2"/>
    </row>
    <row r="50462" spans="53:53" x14ac:dyDescent="0.3">
      <c r="BA50462" s="2"/>
    </row>
    <row r="50463" spans="53:53" x14ac:dyDescent="0.3">
      <c r="BA50463" s="2"/>
    </row>
    <row r="50464" spans="53:53" x14ac:dyDescent="0.3">
      <c r="BA50464" s="2"/>
    </row>
    <row r="50465" spans="53:53" x14ac:dyDescent="0.3">
      <c r="BA50465" s="2"/>
    </row>
    <row r="50466" spans="53:53" x14ac:dyDescent="0.3">
      <c r="BA50466" s="2"/>
    </row>
    <row r="50467" spans="53:53" x14ac:dyDescent="0.3">
      <c r="BA50467" s="2"/>
    </row>
    <row r="50468" spans="53:53" x14ac:dyDescent="0.3">
      <c r="BA50468" s="2"/>
    </row>
    <row r="50469" spans="53:53" x14ac:dyDescent="0.3">
      <c r="BA50469" s="2"/>
    </row>
    <row r="50470" spans="53:53" x14ac:dyDescent="0.3">
      <c r="BA50470" s="2"/>
    </row>
    <row r="50471" spans="53:53" x14ac:dyDescent="0.3">
      <c r="BA50471" s="2"/>
    </row>
    <row r="50472" spans="53:53" x14ac:dyDescent="0.3">
      <c r="BA50472" s="2"/>
    </row>
    <row r="50473" spans="53:53" x14ac:dyDescent="0.3">
      <c r="BA50473" s="2"/>
    </row>
    <row r="50474" spans="53:53" x14ac:dyDescent="0.3">
      <c r="BA50474" s="2"/>
    </row>
    <row r="50475" spans="53:53" x14ac:dyDescent="0.3">
      <c r="BA50475" s="2"/>
    </row>
    <row r="50476" spans="53:53" x14ac:dyDescent="0.3">
      <c r="BA50476" s="2"/>
    </row>
    <row r="50477" spans="53:53" x14ac:dyDescent="0.3">
      <c r="BA50477" s="2"/>
    </row>
    <row r="50478" spans="53:53" x14ac:dyDescent="0.3">
      <c r="BA50478" s="2"/>
    </row>
    <row r="50479" spans="53:53" x14ac:dyDescent="0.3">
      <c r="BA50479" s="2"/>
    </row>
    <row r="50480" spans="53:53" x14ac:dyDescent="0.3">
      <c r="BA50480" s="2"/>
    </row>
    <row r="50481" spans="53:53" x14ac:dyDescent="0.3">
      <c r="BA50481" s="2"/>
    </row>
    <row r="50482" spans="53:53" x14ac:dyDescent="0.3">
      <c r="BA50482" s="2"/>
    </row>
    <row r="50483" spans="53:53" x14ac:dyDescent="0.3">
      <c r="BA50483" s="2"/>
    </row>
    <row r="50484" spans="53:53" x14ac:dyDescent="0.3">
      <c r="BA50484" s="2"/>
    </row>
    <row r="50485" spans="53:53" x14ac:dyDescent="0.3">
      <c r="BA50485" s="2"/>
    </row>
    <row r="50486" spans="53:53" x14ac:dyDescent="0.3">
      <c r="BA50486" s="2"/>
    </row>
    <row r="50487" spans="53:53" x14ac:dyDescent="0.3">
      <c r="BA50487" s="2"/>
    </row>
    <row r="50488" spans="53:53" x14ac:dyDescent="0.3">
      <c r="BA50488" s="2"/>
    </row>
    <row r="50489" spans="53:53" x14ac:dyDescent="0.3">
      <c r="BA50489" s="2"/>
    </row>
    <row r="50490" spans="53:53" x14ac:dyDescent="0.3">
      <c r="BA50490" s="2"/>
    </row>
    <row r="50491" spans="53:53" x14ac:dyDescent="0.3">
      <c r="BA50491" s="2"/>
    </row>
    <row r="50492" spans="53:53" x14ac:dyDescent="0.3">
      <c r="BA50492" s="2"/>
    </row>
    <row r="50493" spans="53:53" x14ac:dyDescent="0.3">
      <c r="BA50493" s="2"/>
    </row>
    <row r="50494" spans="53:53" x14ac:dyDescent="0.3">
      <c r="BA50494" s="2"/>
    </row>
    <row r="50495" spans="53:53" x14ac:dyDescent="0.3">
      <c r="BA50495" s="2"/>
    </row>
    <row r="50496" spans="53:53" x14ac:dyDescent="0.3">
      <c r="BA50496" s="2"/>
    </row>
    <row r="50497" spans="53:53" x14ac:dyDescent="0.3">
      <c r="BA50497" s="2"/>
    </row>
    <row r="50498" spans="53:53" x14ac:dyDescent="0.3">
      <c r="BA50498" s="2"/>
    </row>
    <row r="50499" spans="53:53" x14ac:dyDescent="0.3">
      <c r="BA50499" s="2"/>
    </row>
    <row r="50500" spans="53:53" x14ac:dyDescent="0.3">
      <c r="BA50500" s="2"/>
    </row>
    <row r="50501" spans="53:53" x14ac:dyDescent="0.3">
      <c r="BA50501" s="2"/>
    </row>
    <row r="50502" spans="53:53" x14ac:dyDescent="0.3">
      <c r="BA50502" s="2"/>
    </row>
    <row r="50503" spans="53:53" x14ac:dyDescent="0.3">
      <c r="BA50503" s="2"/>
    </row>
    <row r="50504" spans="53:53" x14ac:dyDescent="0.3">
      <c r="BA50504" s="2"/>
    </row>
    <row r="50505" spans="53:53" x14ac:dyDescent="0.3">
      <c r="BA50505" s="2"/>
    </row>
    <row r="50506" spans="53:53" x14ac:dyDescent="0.3">
      <c r="BA50506" s="2"/>
    </row>
    <row r="50507" spans="53:53" x14ac:dyDescent="0.3">
      <c r="BA50507" s="2"/>
    </row>
    <row r="50508" spans="53:53" x14ac:dyDescent="0.3">
      <c r="BA50508" s="2"/>
    </row>
    <row r="50509" spans="53:53" x14ac:dyDescent="0.3">
      <c r="BA50509" s="2"/>
    </row>
    <row r="50510" spans="53:53" x14ac:dyDescent="0.3">
      <c r="BA50510" s="2"/>
    </row>
    <row r="50511" spans="53:53" x14ac:dyDescent="0.3">
      <c r="BA50511" s="2"/>
    </row>
    <row r="50512" spans="53:53" x14ac:dyDescent="0.3">
      <c r="BA50512" s="2"/>
    </row>
    <row r="50513" spans="53:53" x14ac:dyDescent="0.3">
      <c r="BA50513" s="2"/>
    </row>
    <row r="50514" spans="53:53" x14ac:dyDescent="0.3">
      <c r="BA50514" s="2"/>
    </row>
    <row r="50515" spans="53:53" x14ac:dyDescent="0.3">
      <c r="BA50515" s="2"/>
    </row>
    <row r="50516" spans="53:53" x14ac:dyDescent="0.3">
      <c r="BA50516" s="2"/>
    </row>
    <row r="50517" spans="53:53" x14ac:dyDescent="0.3">
      <c r="BA50517" s="2"/>
    </row>
    <row r="50518" spans="53:53" x14ac:dyDescent="0.3">
      <c r="BA50518" s="2"/>
    </row>
    <row r="50519" spans="53:53" x14ac:dyDescent="0.3">
      <c r="BA50519" s="2"/>
    </row>
    <row r="50520" spans="53:53" x14ac:dyDescent="0.3">
      <c r="BA50520" s="2"/>
    </row>
    <row r="50521" spans="53:53" x14ac:dyDescent="0.3">
      <c r="BA50521" s="2"/>
    </row>
    <row r="50522" spans="53:53" x14ac:dyDescent="0.3">
      <c r="BA50522" s="2"/>
    </row>
    <row r="50523" spans="53:53" x14ac:dyDescent="0.3">
      <c r="BA50523" s="2"/>
    </row>
    <row r="50524" spans="53:53" x14ac:dyDescent="0.3">
      <c r="BA50524" s="2"/>
    </row>
    <row r="50525" spans="53:53" x14ac:dyDescent="0.3">
      <c r="BA50525" s="2"/>
    </row>
    <row r="50526" spans="53:53" x14ac:dyDescent="0.3">
      <c r="BA50526" s="2"/>
    </row>
    <row r="50527" spans="53:53" x14ac:dyDescent="0.3">
      <c r="BA50527" s="2"/>
    </row>
    <row r="50528" spans="53:53" x14ac:dyDescent="0.3">
      <c r="BA50528" s="2"/>
    </row>
    <row r="50529" spans="53:53" x14ac:dyDescent="0.3">
      <c r="BA50529" s="2"/>
    </row>
    <row r="50530" spans="53:53" x14ac:dyDescent="0.3">
      <c r="BA50530" s="2"/>
    </row>
    <row r="50531" spans="53:53" x14ac:dyDescent="0.3">
      <c r="BA50531" s="2"/>
    </row>
    <row r="50532" spans="53:53" x14ac:dyDescent="0.3">
      <c r="BA50532" s="2"/>
    </row>
    <row r="50533" spans="53:53" x14ac:dyDescent="0.3">
      <c r="BA50533" s="2"/>
    </row>
    <row r="50534" spans="53:53" x14ac:dyDescent="0.3">
      <c r="BA50534" s="2"/>
    </row>
    <row r="50535" spans="53:53" x14ac:dyDescent="0.3">
      <c r="BA50535" s="2"/>
    </row>
    <row r="50536" spans="53:53" x14ac:dyDescent="0.3">
      <c r="BA50536" s="2"/>
    </row>
    <row r="50537" spans="53:53" x14ac:dyDescent="0.3">
      <c r="BA50537" s="2"/>
    </row>
    <row r="50538" spans="53:53" x14ac:dyDescent="0.3">
      <c r="BA50538" s="2"/>
    </row>
    <row r="50539" spans="53:53" x14ac:dyDescent="0.3">
      <c r="BA50539" s="2"/>
    </row>
    <row r="50540" spans="53:53" x14ac:dyDescent="0.3">
      <c r="BA50540" s="2"/>
    </row>
    <row r="50541" spans="53:53" x14ac:dyDescent="0.3">
      <c r="BA50541" s="2"/>
    </row>
    <row r="50542" spans="53:53" x14ac:dyDescent="0.3">
      <c r="BA50542" s="2"/>
    </row>
    <row r="50543" spans="53:53" x14ac:dyDescent="0.3">
      <c r="BA50543" s="2"/>
    </row>
    <row r="50544" spans="53:53" x14ac:dyDescent="0.3">
      <c r="BA50544" s="2"/>
    </row>
    <row r="50545" spans="53:53" x14ac:dyDescent="0.3">
      <c r="BA50545" s="2"/>
    </row>
    <row r="50546" spans="53:53" x14ac:dyDescent="0.3">
      <c r="BA50546" s="2"/>
    </row>
    <row r="50547" spans="53:53" x14ac:dyDescent="0.3">
      <c r="BA50547" s="2"/>
    </row>
    <row r="50548" spans="53:53" x14ac:dyDescent="0.3">
      <c r="BA50548" s="2"/>
    </row>
    <row r="50549" spans="53:53" x14ac:dyDescent="0.3">
      <c r="BA50549" s="2"/>
    </row>
    <row r="50550" spans="53:53" x14ac:dyDescent="0.3">
      <c r="BA50550" s="2"/>
    </row>
    <row r="50551" spans="53:53" x14ac:dyDescent="0.3">
      <c r="BA50551" s="2"/>
    </row>
    <row r="50552" spans="53:53" x14ac:dyDescent="0.3">
      <c r="BA50552" s="2"/>
    </row>
    <row r="50553" spans="53:53" x14ac:dyDescent="0.3">
      <c r="BA50553" s="2"/>
    </row>
    <row r="50554" spans="53:53" x14ac:dyDescent="0.3">
      <c r="BA50554" s="2"/>
    </row>
    <row r="50555" spans="53:53" x14ac:dyDescent="0.3">
      <c r="BA50555" s="2"/>
    </row>
    <row r="50556" spans="53:53" x14ac:dyDescent="0.3">
      <c r="BA50556" s="2"/>
    </row>
    <row r="50557" spans="53:53" x14ac:dyDescent="0.3">
      <c r="BA50557" s="2"/>
    </row>
    <row r="50558" spans="53:53" x14ac:dyDescent="0.3">
      <c r="BA50558" s="2"/>
    </row>
    <row r="50559" spans="53:53" x14ac:dyDescent="0.3">
      <c r="BA50559" s="2"/>
    </row>
    <row r="50560" spans="53:53" x14ac:dyDescent="0.3">
      <c r="BA50560" s="2"/>
    </row>
    <row r="50561" spans="53:53" x14ac:dyDescent="0.3">
      <c r="BA50561" s="2"/>
    </row>
    <row r="50562" spans="53:53" x14ac:dyDescent="0.3">
      <c r="BA50562" s="2"/>
    </row>
    <row r="50563" spans="53:53" x14ac:dyDescent="0.3">
      <c r="BA50563" s="2"/>
    </row>
    <row r="50564" spans="53:53" x14ac:dyDescent="0.3">
      <c r="BA50564" s="2"/>
    </row>
    <row r="50565" spans="53:53" x14ac:dyDescent="0.3">
      <c r="BA50565" s="2"/>
    </row>
    <row r="50566" spans="53:53" x14ac:dyDescent="0.3">
      <c r="BA50566" s="2"/>
    </row>
    <row r="50567" spans="53:53" x14ac:dyDescent="0.3">
      <c r="BA50567" s="2"/>
    </row>
    <row r="50568" spans="53:53" x14ac:dyDescent="0.3">
      <c r="BA50568" s="2"/>
    </row>
    <row r="50569" spans="53:53" x14ac:dyDescent="0.3">
      <c r="BA50569" s="2"/>
    </row>
    <row r="50570" spans="53:53" x14ac:dyDescent="0.3">
      <c r="BA50570" s="2"/>
    </row>
    <row r="50571" spans="53:53" x14ac:dyDescent="0.3">
      <c r="BA50571" s="2"/>
    </row>
    <row r="50572" spans="53:53" x14ac:dyDescent="0.3">
      <c r="BA50572" s="2"/>
    </row>
    <row r="50573" spans="53:53" x14ac:dyDescent="0.3">
      <c r="BA50573" s="2"/>
    </row>
    <row r="50574" spans="53:53" x14ac:dyDescent="0.3">
      <c r="BA50574" s="2"/>
    </row>
    <row r="50575" spans="53:53" x14ac:dyDescent="0.3">
      <c r="BA50575" s="2"/>
    </row>
    <row r="50576" spans="53:53" x14ac:dyDescent="0.3">
      <c r="BA50576" s="2"/>
    </row>
    <row r="50577" spans="53:53" x14ac:dyDescent="0.3">
      <c r="BA50577" s="2"/>
    </row>
    <row r="50578" spans="53:53" x14ac:dyDescent="0.3">
      <c r="BA50578" s="2"/>
    </row>
    <row r="50579" spans="53:53" x14ac:dyDescent="0.3">
      <c r="BA50579" s="2"/>
    </row>
    <row r="50580" spans="53:53" x14ac:dyDescent="0.3">
      <c r="BA50580" s="2"/>
    </row>
    <row r="50581" spans="53:53" x14ac:dyDescent="0.3">
      <c r="BA50581" s="2"/>
    </row>
    <row r="50582" spans="53:53" x14ac:dyDescent="0.3">
      <c r="BA50582" s="2"/>
    </row>
    <row r="50583" spans="53:53" x14ac:dyDescent="0.3">
      <c r="BA50583" s="2"/>
    </row>
    <row r="50584" spans="53:53" x14ac:dyDescent="0.3">
      <c r="BA50584" s="2"/>
    </row>
    <row r="50585" spans="53:53" x14ac:dyDescent="0.3">
      <c r="BA50585" s="2"/>
    </row>
    <row r="50586" spans="53:53" x14ac:dyDescent="0.3">
      <c r="BA50586" s="2"/>
    </row>
    <row r="50587" spans="53:53" x14ac:dyDescent="0.3">
      <c r="BA50587" s="2"/>
    </row>
    <row r="50588" spans="53:53" x14ac:dyDescent="0.3">
      <c r="BA50588" s="2"/>
    </row>
    <row r="50589" spans="53:53" x14ac:dyDescent="0.3">
      <c r="BA50589" s="2"/>
    </row>
    <row r="50590" spans="53:53" x14ac:dyDescent="0.3">
      <c r="BA50590" s="2"/>
    </row>
    <row r="50591" spans="53:53" x14ac:dyDescent="0.3">
      <c r="BA50591" s="2"/>
    </row>
    <row r="50592" spans="53:53" x14ac:dyDescent="0.3">
      <c r="BA50592" s="2"/>
    </row>
    <row r="50593" spans="53:53" x14ac:dyDescent="0.3">
      <c r="BA50593" s="2"/>
    </row>
    <row r="50594" spans="53:53" x14ac:dyDescent="0.3">
      <c r="BA50594" s="2"/>
    </row>
    <row r="50595" spans="53:53" x14ac:dyDescent="0.3">
      <c r="BA50595" s="2"/>
    </row>
    <row r="50596" spans="53:53" x14ac:dyDescent="0.3">
      <c r="BA50596" s="2"/>
    </row>
    <row r="50597" spans="53:53" x14ac:dyDescent="0.3">
      <c r="BA50597" s="2"/>
    </row>
    <row r="50598" spans="53:53" x14ac:dyDescent="0.3">
      <c r="BA50598" s="2"/>
    </row>
    <row r="50599" spans="53:53" x14ac:dyDescent="0.3">
      <c r="BA50599" s="2"/>
    </row>
    <row r="50600" spans="53:53" x14ac:dyDescent="0.3">
      <c r="BA50600" s="2"/>
    </row>
    <row r="50601" spans="53:53" x14ac:dyDescent="0.3">
      <c r="BA50601" s="2"/>
    </row>
    <row r="50602" spans="53:53" x14ac:dyDescent="0.3">
      <c r="BA50602" s="2"/>
    </row>
    <row r="50603" spans="53:53" x14ac:dyDescent="0.3">
      <c r="BA50603" s="2"/>
    </row>
    <row r="50604" spans="53:53" x14ac:dyDescent="0.3">
      <c r="BA50604" s="2"/>
    </row>
    <row r="50605" spans="53:53" x14ac:dyDescent="0.3">
      <c r="BA50605" s="2"/>
    </row>
    <row r="50606" spans="53:53" x14ac:dyDescent="0.3">
      <c r="BA50606" s="2"/>
    </row>
    <row r="50607" spans="53:53" x14ac:dyDescent="0.3">
      <c r="BA50607" s="2"/>
    </row>
    <row r="50608" spans="53:53" x14ac:dyDescent="0.3">
      <c r="BA50608" s="2"/>
    </row>
    <row r="50609" spans="53:53" x14ac:dyDescent="0.3">
      <c r="BA50609" s="2"/>
    </row>
    <row r="50610" spans="53:53" x14ac:dyDescent="0.3">
      <c r="BA50610" s="2"/>
    </row>
    <row r="50611" spans="53:53" x14ac:dyDescent="0.3">
      <c r="BA50611" s="2"/>
    </row>
    <row r="50612" spans="53:53" x14ac:dyDescent="0.3">
      <c r="BA50612" s="2"/>
    </row>
    <row r="50613" spans="53:53" x14ac:dyDescent="0.3">
      <c r="BA50613" s="2"/>
    </row>
    <row r="50614" spans="53:53" x14ac:dyDescent="0.3">
      <c r="BA50614" s="2"/>
    </row>
    <row r="50615" spans="53:53" x14ac:dyDescent="0.3">
      <c r="BA50615" s="2"/>
    </row>
    <row r="50616" spans="53:53" x14ac:dyDescent="0.3">
      <c r="BA50616" s="2"/>
    </row>
    <row r="50617" spans="53:53" x14ac:dyDescent="0.3">
      <c r="BA50617" s="2"/>
    </row>
    <row r="50618" spans="53:53" x14ac:dyDescent="0.3">
      <c r="BA50618" s="2"/>
    </row>
    <row r="50619" spans="53:53" x14ac:dyDescent="0.3">
      <c r="BA50619" s="2"/>
    </row>
    <row r="50620" spans="53:53" x14ac:dyDescent="0.3">
      <c r="BA50620" s="2"/>
    </row>
    <row r="50621" spans="53:53" x14ac:dyDescent="0.3">
      <c r="BA50621" s="2"/>
    </row>
    <row r="50622" spans="53:53" x14ac:dyDescent="0.3">
      <c r="BA50622" s="2"/>
    </row>
    <row r="50623" spans="53:53" x14ac:dyDescent="0.3">
      <c r="BA50623" s="2"/>
    </row>
    <row r="50624" spans="53:53" x14ac:dyDescent="0.3">
      <c r="BA50624" s="2"/>
    </row>
    <row r="50625" spans="53:53" x14ac:dyDescent="0.3">
      <c r="BA50625" s="2"/>
    </row>
    <row r="50626" spans="53:53" x14ac:dyDescent="0.3">
      <c r="BA50626" s="2"/>
    </row>
    <row r="50627" spans="53:53" x14ac:dyDescent="0.3">
      <c r="BA50627" s="2"/>
    </row>
    <row r="50628" spans="53:53" x14ac:dyDescent="0.3">
      <c r="BA50628" s="2"/>
    </row>
    <row r="50629" spans="53:53" x14ac:dyDescent="0.3">
      <c r="BA50629" s="2"/>
    </row>
    <row r="50630" spans="53:53" x14ac:dyDescent="0.3">
      <c r="BA50630" s="2"/>
    </row>
    <row r="50631" spans="53:53" x14ac:dyDescent="0.3">
      <c r="BA50631" s="2"/>
    </row>
    <row r="50632" spans="53:53" x14ac:dyDescent="0.3">
      <c r="BA50632" s="2"/>
    </row>
    <row r="50633" spans="53:53" x14ac:dyDescent="0.3">
      <c r="BA50633" s="2"/>
    </row>
    <row r="50634" spans="53:53" x14ac:dyDescent="0.3">
      <c r="BA50634" s="2"/>
    </row>
    <row r="50635" spans="53:53" x14ac:dyDescent="0.3">
      <c r="BA50635" s="2"/>
    </row>
    <row r="50636" spans="53:53" x14ac:dyDescent="0.3">
      <c r="BA50636" s="2"/>
    </row>
    <row r="50637" spans="53:53" x14ac:dyDescent="0.3">
      <c r="BA50637" s="2"/>
    </row>
    <row r="50638" spans="53:53" x14ac:dyDescent="0.3">
      <c r="BA50638" s="2"/>
    </row>
    <row r="50639" spans="53:53" x14ac:dyDescent="0.3">
      <c r="BA50639" s="2"/>
    </row>
    <row r="50640" spans="53:53" x14ac:dyDescent="0.3">
      <c r="BA50640" s="2"/>
    </row>
    <row r="50641" spans="53:53" x14ac:dyDescent="0.3">
      <c r="BA50641" s="2"/>
    </row>
    <row r="50642" spans="53:53" x14ac:dyDescent="0.3">
      <c r="BA50642" s="2"/>
    </row>
    <row r="50643" spans="53:53" x14ac:dyDescent="0.3">
      <c r="BA50643" s="2"/>
    </row>
    <row r="50644" spans="53:53" x14ac:dyDescent="0.3">
      <c r="BA50644" s="2"/>
    </row>
    <row r="50645" spans="53:53" x14ac:dyDescent="0.3">
      <c r="BA50645" s="2"/>
    </row>
    <row r="50646" spans="53:53" x14ac:dyDescent="0.3">
      <c r="BA50646" s="2"/>
    </row>
    <row r="50647" spans="53:53" x14ac:dyDescent="0.3">
      <c r="BA50647" s="2"/>
    </row>
    <row r="50648" spans="53:53" x14ac:dyDescent="0.3">
      <c r="BA50648" s="2"/>
    </row>
    <row r="50649" spans="53:53" x14ac:dyDescent="0.3">
      <c r="BA50649" s="2"/>
    </row>
    <row r="50650" spans="53:53" x14ac:dyDescent="0.3">
      <c r="BA50650" s="2"/>
    </row>
    <row r="50651" spans="53:53" x14ac:dyDescent="0.3">
      <c r="BA50651" s="2"/>
    </row>
    <row r="50652" spans="53:53" x14ac:dyDescent="0.3">
      <c r="BA50652" s="2"/>
    </row>
    <row r="50653" spans="53:53" x14ac:dyDescent="0.3">
      <c r="BA50653" s="2"/>
    </row>
    <row r="50654" spans="53:53" x14ac:dyDescent="0.3">
      <c r="BA50654" s="2"/>
    </row>
    <row r="50655" spans="53:53" x14ac:dyDescent="0.3">
      <c r="BA50655" s="2"/>
    </row>
    <row r="50656" spans="53:53" x14ac:dyDescent="0.3">
      <c r="BA50656" s="2"/>
    </row>
    <row r="50657" spans="53:53" x14ac:dyDescent="0.3">
      <c r="BA50657" s="2"/>
    </row>
    <row r="50658" spans="53:53" x14ac:dyDescent="0.3">
      <c r="BA50658" s="2"/>
    </row>
    <row r="50659" spans="53:53" x14ac:dyDescent="0.3">
      <c r="BA50659" s="2"/>
    </row>
    <row r="50660" spans="53:53" x14ac:dyDescent="0.3">
      <c r="BA50660" s="2"/>
    </row>
    <row r="50661" spans="53:53" x14ac:dyDescent="0.3">
      <c r="BA50661" s="2"/>
    </row>
    <row r="50662" spans="53:53" x14ac:dyDescent="0.3">
      <c r="BA50662" s="2"/>
    </row>
    <row r="50663" spans="53:53" x14ac:dyDescent="0.3">
      <c r="BA50663" s="2"/>
    </row>
    <row r="50664" spans="53:53" x14ac:dyDescent="0.3">
      <c r="BA50664" s="2"/>
    </row>
    <row r="50665" spans="53:53" x14ac:dyDescent="0.3">
      <c r="BA50665" s="2"/>
    </row>
    <row r="50666" spans="53:53" x14ac:dyDescent="0.3">
      <c r="BA50666" s="2"/>
    </row>
    <row r="50667" spans="53:53" x14ac:dyDescent="0.3">
      <c r="BA50667" s="2"/>
    </row>
    <row r="50668" spans="53:53" x14ac:dyDescent="0.3">
      <c r="BA50668" s="2"/>
    </row>
    <row r="50669" spans="53:53" x14ac:dyDescent="0.3">
      <c r="BA50669" s="2"/>
    </row>
    <row r="50670" spans="53:53" x14ac:dyDescent="0.3">
      <c r="BA50670" s="2"/>
    </row>
    <row r="50671" spans="53:53" x14ac:dyDescent="0.3">
      <c r="BA50671" s="2"/>
    </row>
    <row r="50672" spans="53:53" x14ac:dyDescent="0.3">
      <c r="BA50672" s="2"/>
    </row>
    <row r="50673" spans="53:53" x14ac:dyDescent="0.3">
      <c r="BA50673" s="2"/>
    </row>
    <row r="50674" spans="53:53" x14ac:dyDescent="0.3">
      <c r="BA50674" s="2"/>
    </row>
    <row r="50675" spans="53:53" x14ac:dyDescent="0.3">
      <c r="BA50675" s="2"/>
    </row>
    <row r="50676" spans="53:53" x14ac:dyDescent="0.3">
      <c r="BA50676" s="2"/>
    </row>
    <row r="50677" spans="53:53" x14ac:dyDescent="0.3">
      <c r="BA50677" s="2"/>
    </row>
    <row r="50678" spans="53:53" x14ac:dyDescent="0.3">
      <c r="BA50678" s="2"/>
    </row>
    <row r="50679" spans="53:53" x14ac:dyDescent="0.3">
      <c r="BA50679" s="2"/>
    </row>
    <row r="50680" spans="53:53" x14ac:dyDescent="0.3">
      <c r="BA50680" s="2"/>
    </row>
    <row r="50681" spans="53:53" x14ac:dyDescent="0.3">
      <c r="BA50681" s="2"/>
    </row>
    <row r="50682" spans="53:53" x14ac:dyDescent="0.3">
      <c r="BA50682" s="2"/>
    </row>
    <row r="50683" spans="53:53" x14ac:dyDescent="0.3">
      <c r="BA50683" s="2"/>
    </row>
    <row r="50684" spans="53:53" x14ac:dyDescent="0.3">
      <c r="BA50684" s="2"/>
    </row>
    <row r="50685" spans="53:53" x14ac:dyDescent="0.3">
      <c r="BA50685" s="2"/>
    </row>
    <row r="50686" spans="53:53" x14ac:dyDescent="0.3">
      <c r="BA50686" s="2"/>
    </row>
    <row r="50687" spans="53:53" x14ac:dyDescent="0.3">
      <c r="BA50687" s="2"/>
    </row>
    <row r="50688" spans="53:53" x14ac:dyDescent="0.3">
      <c r="BA50688" s="2"/>
    </row>
    <row r="50689" spans="53:53" x14ac:dyDescent="0.3">
      <c r="BA50689" s="2"/>
    </row>
    <row r="50690" spans="53:53" x14ac:dyDescent="0.3">
      <c r="BA50690" s="2"/>
    </row>
    <row r="50691" spans="53:53" x14ac:dyDescent="0.3">
      <c r="BA50691" s="2"/>
    </row>
    <row r="50692" spans="53:53" x14ac:dyDescent="0.3">
      <c r="BA50692" s="2"/>
    </row>
    <row r="50693" spans="53:53" x14ac:dyDescent="0.3">
      <c r="BA50693" s="2"/>
    </row>
    <row r="50694" spans="53:53" x14ac:dyDescent="0.3">
      <c r="BA50694" s="2"/>
    </row>
    <row r="50695" spans="53:53" x14ac:dyDescent="0.3">
      <c r="BA50695" s="2"/>
    </row>
    <row r="50696" spans="53:53" x14ac:dyDescent="0.3">
      <c r="BA50696" s="2"/>
    </row>
    <row r="50697" spans="53:53" x14ac:dyDescent="0.3">
      <c r="BA50697" s="2"/>
    </row>
    <row r="50698" spans="53:53" x14ac:dyDescent="0.3">
      <c r="BA50698" s="2"/>
    </row>
    <row r="50699" spans="53:53" x14ac:dyDescent="0.3">
      <c r="BA50699" s="2"/>
    </row>
    <row r="50700" spans="53:53" x14ac:dyDescent="0.3">
      <c r="BA50700" s="2"/>
    </row>
    <row r="50701" spans="53:53" x14ac:dyDescent="0.3">
      <c r="BA50701" s="2"/>
    </row>
    <row r="50702" spans="53:53" x14ac:dyDescent="0.3">
      <c r="BA50702" s="2"/>
    </row>
    <row r="50703" spans="53:53" x14ac:dyDescent="0.3">
      <c r="BA50703" s="2"/>
    </row>
    <row r="50704" spans="53:53" x14ac:dyDescent="0.3">
      <c r="BA50704" s="2"/>
    </row>
    <row r="50705" spans="53:53" x14ac:dyDescent="0.3">
      <c r="BA50705" s="2"/>
    </row>
    <row r="50706" spans="53:53" x14ac:dyDescent="0.3">
      <c r="BA50706" s="2"/>
    </row>
    <row r="50707" spans="53:53" x14ac:dyDescent="0.3">
      <c r="BA50707" s="2"/>
    </row>
    <row r="50708" spans="53:53" x14ac:dyDescent="0.3">
      <c r="BA50708" s="2"/>
    </row>
    <row r="50709" spans="53:53" x14ac:dyDescent="0.3">
      <c r="BA50709" s="2"/>
    </row>
    <row r="50710" spans="53:53" x14ac:dyDescent="0.3">
      <c r="BA50710" s="2"/>
    </row>
    <row r="50711" spans="53:53" x14ac:dyDescent="0.3">
      <c r="BA50711" s="2"/>
    </row>
    <row r="50712" spans="53:53" x14ac:dyDescent="0.3">
      <c r="BA50712" s="2"/>
    </row>
    <row r="50713" spans="53:53" x14ac:dyDescent="0.3">
      <c r="BA50713" s="2"/>
    </row>
    <row r="50714" spans="53:53" x14ac:dyDescent="0.3">
      <c r="BA50714" s="2"/>
    </row>
    <row r="50715" spans="53:53" x14ac:dyDescent="0.3">
      <c r="BA50715" s="2"/>
    </row>
    <row r="50716" spans="53:53" x14ac:dyDescent="0.3">
      <c r="BA50716" s="2"/>
    </row>
    <row r="50717" spans="53:53" x14ac:dyDescent="0.3">
      <c r="BA50717" s="2"/>
    </row>
    <row r="50718" spans="53:53" x14ac:dyDescent="0.3">
      <c r="BA50718" s="2"/>
    </row>
    <row r="50719" spans="53:53" x14ac:dyDescent="0.3">
      <c r="BA50719" s="2"/>
    </row>
    <row r="50720" spans="53:53" x14ac:dyDescent="0.3">
      <c r="BA50720" s="2"/>
    </row>
    <row r="50721" spans="53:53" x14ac:dyDescent="0.3">
      <c r="BA50721" s="2"/>
    </row>
    <row r="50722" spans="53:53" x14ac:dyDescent="0.3">
      <c r="BA50722" s="2"/>
    </row>
    <row r="50723" spans="53:53" x14ac:dyDescent="0.3">
      <c r="BA50723" s="2"/>
    </row>
    <row r="50724" spans="53:53" x14ac:dyDescent="0.3">
      <c r="BA50724" s="2"/>
    </row>
    <row r="50725" spans="53:53" x14ac:dyDescent="0.3">
      <c r="BA50725" s="2"/>
    </row>
    <row r="50726" spans="53:53" x14ac:dyDescent="0.3">
      <c r="BA50726" s="2"/>
    </row>
    <row r="50727" spans="53:53" x14ac:dyDescent="0.3">
      <c r="BA50727" s="2"/>
    </row>
    <row r="50728" spans="53:53" x14ac:dyDescent="0.3">
      <c r="BA50728" s="2"/>
    </row>
    <row r="50729" spans="53:53" x14ac:dyDescent="0.3">
      <c r="BA50729" s="2"/>
    </row>
    <row r="50730" spans="53:53" x14ac:dyDescent="0.3">
      <c r="BA50730" s="2"/>
    </row>
    <row r="50731" spans="53:53" x14ac:dyDescent="0.3">
      <c r="BA50731" s="2"/>
    </row>
    <row r="50732" spans="53:53" x14ac:dyDescent="0.3">
      <c r="BA50732" s="2"/>
    </row>
    <row r="50733" spans="53:53" x14ac:dyDescent="0.3">
      <c r="BA50733" s="2"/>
    </row>
    <row r="50734" spans="53:53" x14ac:dyDescent="0.3">
      <c r="BA50734" s="2"/>
    </row>
    <row r="50735" spans="53:53" x14ac:dyDescent="0.3">
      <c r="BA50735" s="2"/>
    </row>
    <row r="50736" spans="53:53" x14ac:dyDescent="0.3">
      <c r="BA50736" s="2"/>
    </row>
    <row r="50737" spans="53:53" x14ac:dyDescent="0.3">
      <c r="BA50737" s="2"/>
    </row>
    <row r="50738" spans="53:53" x14ac:dyDescent="0.3">
      <c r="BA50738" s="2"/>
    </row>
    <row r="50739" spans="53:53" x14ac:dyDescent="0.3">
      <c r="BA50739" s="2"/>
    </row>
    <row r="50740" spans="53:53" x14ac:dyDescent="0.3">
      <c r="BA50740" s="2"/>
    </row>
    <row r="50741" spans="53:53" x14ac:dyDescent="0.3">
      <c r="BA50741" s="2"/>
    </row>
    <row r="50742" spans="53:53" x14ac:dyDescent="0.3">
      <c r="BA50742" s="2"/>
    </row>
    <row r="50743" spans="53:53" x14ac:dyDescent="0.3">
      <c r="BA50743" s="2"/>
    </row>
    <row r="50744" spans="53:53" x14ac:dyDescent="0.3">
      <c r="BA50744" s="2"/>
    </row>
    <row r="50745" spans="53:53" x14ac:dyDescent="0.3">
      <c r="BA50745" s="2"/>
    </row>
    <row r="50746" spans="53:53" x14ac:dyDescent="0.3">
      <c r="BA50746" s="2"/>
    </row>
    <row r="50747" spans="53:53" x14ac:dyDescent="0.3">
      <c r="BA50747" s="2"/>
    </row>
    <row r="50748" spans="53:53" x14ac:dyDescent="0.3">
      <c r="BA50748" s="2"/>
    </row>
    <row r="50749" spans="53:53" x14ac:dyDescent="0.3">
      <c r="BA50749" s="2"/>
    </row>
    <row r="50750" spans="53:53" x14ac:dyDescent="0.3">
      <c r="BA50750" s="2"/>
    </row>
    <row r="50751" spans="53:53" x14ac:dyDescent="0.3">
      <c r="BA50751" s="2"/>
    </row>
    <row r="50752" spans="53:53" x14ac:dyDescent="0.3">
      <c r="BA50752" s="2"/>
    </row>
    <row r="50753" spans="53:53" x14ac:dyDescent="0.3">
      <c r="BA50753" s="2"/>
    </row>
    <row r="50754" spans="53:53" x14ac:dyDescent="0.3">
      <c r="BA50754" s="2"/>
    </row>
    <row r="50755" spans="53:53" x14ac:dyDescent="0.3">
      <c r="BA50755" s="2"/>
    </row>
    <row r="50756" spans="53:53" x14ac:dyDescent="0.3">
      <c r="BA50756" s="2"/>
    </row>
    <row r="50757" spans="53:53" x14ac:dyDescent="0.3">
      <c r="BA50757" s="2"/>
    </row>
    <row r="50758" spans="53:53" x14ac:dyDescent="0.3">
      <c r="BA50758" s="2"/>
    </row>
    <row r="50759" spans="53:53" x14ac:dyDescent="0.3">
      <c r="BA50759" s="2"/>
    </row>
    <row r="50760" spans="53:53" x14ac:dyDescent="0.3">
      <c r="BA50760" s="2"/>
    </row>
    <row r="50761" spans="53:53" x14ac:dyDescent="0.3">
      <c r="BA50761" s="2"/>
    </row>
    <row r="50762" spans="53:53" x14ac:dyDescent="0.3">
      <c r="BA50762" s="2"/>
    </row>
    <row r="50763" spans="53:53" x14ac:dyDescent="0.3">
      <c r="BA50763" s="2"/>
    </row>
    <row r="50764" spans="53:53" x14ac:dyDescent="0.3">
      <c r="BA50764" s="2"/>
    </row>
    <row r="50765" spans="53:53" x14ac:dyDescent="0.3">
      <c r="BA50765" s="2"/>
    </row>
    <row r="50766" spans="53:53" x14ac:dyDescent="0.3">
      <c r="BA50766" s="2"/>
    </row>
    <row r="50767" spans="53:53" x14ac:dyDescent="0.3">
      <c r="BA50767" s="2"/>
    </row>
    <row r="50768" spans="53:53" x14ac:dyDescent="0.3">
      <c r="BA50768" s="2"/>
    </row>
    <row r="50769" spans="53:53" x14ac:dyDescent="0.3">
      <c r="BA50769" s="2"/>
    </row>
    <row r="50770" spans="53:53" x14ac:dyDescent="0.3">
      <c r="BA50770" s="2"/>
    </row>
    <row r="50771" spans="53:53" x14ac:dyDescent="0.3">
      <c r="BA50771" s="2"/>
    </row>
    <row r="50772" spans="53:53" x14ac:dyDescent="0.3">
      <c r="BA50772" s="2"/>
    </row>
    <row r="50773" spans="53:53" x14ac:dyDescent="0.3">
      <c r="BA50773" s="2"/>
    </row>
    <row r="50774" spans="53:53" x14ac:dyDescent="0.3">
      <c r="BA50774" s="2"/>
    </row>
    <row r="50775" spans="53:53" x14ac:dyDescent="0.3">
      <c r="BA50775" s="2"/>
    </row>
    <row r="50776" spans="53:53" x14ac:dyDescent="0.3">
      <c r="BA50776" s="2"/>
    </row>
    <row r="50777" spans="53:53" x14ac:dyDescent="0.3">
      <c r="BA50777" s="2"/>
    </row>
    <row r="50778" spans="53:53" x14ac:dyDescent="0.3">
      <c r="BA50778" s="2"/>
    </row>
    <row r="50779" spans="53:53" x14ac:dyDescent="0.3">
      <c r="BA50779" s="2"/>
    </row>
    <row r="50780" spans="53:53" x14ac:dyDescent="0.3">
      <c r="BA50780" s="2"/>
    </row>
    <row r="50781" spans="53:53" x14ac:dyDescent="0.3">
      <c r="BA50781" s="2"/>
    </row>
    <row r="50782" spans="53:53" x14ac:dyDescent="0.3">
      <c r="BA50782" s="2"/>
    </row>
    <row r="50783" spans="53:53" x14ac:dyDescent="0.3">
      <c r="BA50783" s="2"/>
    </row>
    <row r="50784" spans="53:53" x14ac:dyDescent="0.3">
      <c r="BA50784" s="2"/>
    </row>
    <row r="50785" spans="53:53" x14ac:dyDescent="0.3">
      <c r="BA50785" s="2"/>
    </row>
    <row r="50786" spans="53:53" x14ac:dyDescent="0.3">
      <c r="BA50786" s="2"/>
    </row>
    <row r="50787" spans="53:53" x14ac:dyDescent="0.3">
      <c r="BA50787" s="2"/>
    </row>
    <row r="50788" spans="53:53" x14ac:dyDescent="0.3">
      <c r="BA50788" s="2"/>
    </row>
    <row r="50789" spans="53:53" x14ac:dyDescent="0.3">
      <c r="BA50789" s="2"/>
    </row>
    <row r="50790" spans="53:53" x14ac:dyDescent="0.3">
      <c r="BA50790" s="2"/>
    </row>
    <row r="50791" spans="53:53" x14ac:dyDescent="0.3">
      <c r="BA50791" s="2"/>
    </row>
    <row r="50792" spans="53:53" x14ac:dyDescent="0.3">
      <c r="BA50792" s="2"/>
    </row>
    <row r="50793" spans="53:53" x14ac:dyDescent="0.3">
      <c r="BA50793" s="2"/>
    </row>
    <row r="50794" spans="53:53" x14ac:dyDescent="0.3">
      <c r="BA50794" s="2"/>
    </row>
    <row r="50795" spans="53:53" x14ac:dyDescent="0.3">
      <c r="BA50795" s="2"/>
    </row>
    <row r="50796" spans="53:53" x14ac:dyDescent="0.3">
      <c r="BA50796" s="2"/>
    </row>
    <row r="50797" spans="53:53" x14ac:dyDescent="0.3">
      <c r="BA50797" s="2"/>
    </row>
    <row r="50798" spans="53:53" x14ac:dyDescent="0.3">
      <c r="BA50798" s="2"/>
    </row>
    <row r="50799" spans="53:53" x14ac:dyDescent="0.3">
      <c r="BA50799" s="2"/>
    </row>
    <row r="50800" spans="53:53" x14ac:dyDescent="0.3">
      <c r="BA50800" s="2"/>
    </row>
    <row r="50801" spans="53:53" x14ac:dyDescent="0.3">
      <c r="BA50801" s="2"/>
    </row>
    <row r="50802" spans="53:53" x14ac:dyDescent="0.3">
      <c r="BA50802" s="2"/>
    </row>
    <row r="50803" spans="53:53" x14ac:dyDescent="0.3">
      <c r="BA50803" s="2"/>
    </row>
    <row r="50804" spans="53:53" x14ac:dyDescent="0.3">
      <c r="BA50804" s="2"/>
    </row>
    <row r="50805" spans="53:53" x14ac:dyDescent="0.3">
      <c r="BA50805" s="2"/>
    </row>
    <row r="50806" spans="53:53" x14ac:dyDescent="0.3">
      <c r="BA50806" s="2"/>
    </row>
    <row r="50807" spans="53:53" x14ac:dyDescent="0.3">
      <c r="BA50807" s="2"/>
    </row>
    <row r="50808" spans="53:53" x14ac:dyDescent="0.3">
      <c r="BA50808" s="2"/>
    </row>
    <row r="50809" spans="53:53" x14ac:dyDescent="0.3">
      <c r="BA50809" s="2"/>
    </row>
    <row r="50810" spans="53:53" x14ac:dyDescent="0.3">
      <c r="BA50810" s="2"/>
    </row>
    <row r="50811" spans="53:53" x14ac:dyDescent="0.3">
      <c r="BA50811" s="2"/>
    </row>
    <row r="50812" spans="53:53" x14ac:dyDescent="0.3">
      <c r="BA50812" s="2"/>
    </row>
    <row r="50813" spans="53:53" x14ac:dyDescent="0.3">
      <c r="BA50813" s="2"/>
    </row>
    <row r="50814" spans="53:53" x14ac:dyDescent="0.3">
      <c r="BA50814" s="2"/>
    </row>
    <row r="50815" spans="53:53" x14ac:dyDescent="0.3">
      <c r="BA50815" s="2"/>
    </row>
    <row r="50816" spans="53:53" x14ac:dyDescent="0.3">
      <c r="BA50816" s="2"/>
    </row>
    <row r="50817" spans="53:53" x14ac:dyDescent="0.3">
      <c r="BA50817" s="2"/>
    </row>
    <row r="50818" spans="53:53" x14ac:dyDescent="0.3">
      <c r="BA50818" s="2"/>
    </row>
    <row r="50819" spans="53:53" x14ac:dyDescent="0.3">
      <c r="BA50819" s="2"/>
    </row>
    <row r="50820" spans="53:53" x14ac:dyDescent="0.3">
      <c r="BA50820" s="2"/>
    </row>
    <row r="50821" spans="53:53" x14ac:dyDescent="0.3">
      <c r="BA50821" s="2"/>
    </row>
    <row r="50822" spans="53:53" x14ac:dyDescent="0.3">
      <c r="BA50822" s="2"/>
    </row>
    <row r="50823" spans="53:53" x14ac:dyDescent="0.3">
      <c r="BA50823" s="2"/>
    </row>
    <row r="50824" spans="53:53" x14ac:dyDescent="0.3">
      <c r="BA50824" s="2"/>
    </row>
    <row r="50825" spans="53:53" x14ac:dyDescent="0.3">
      <c r="BA50825" s="2"/>
    </row>
    <row r="50826" spans="53:53" x14ac:dyDescent="0.3">
      <c r="BA50826" s="2"/>
    </row>
    <row r="50827" spans="53:53" x14ac:dyDescent="0.3">
      <c r="BA50827" s="2"/>
    </row>
    <row r="50828" spans="53:53" x14ac:dyDescent="0.3">
      <c r="BA50828" s="2"/>
    </row>
    <row r="50829" spans="53:53" x14ac:dyDescent="0.3">
      <c r="BA50829" s="2"/>
    </row>
    <row r="50830" spans="53:53" x14ac:dyDescent="0.3">
      <c r="BA50830" s="2"/>
    </row>
    <row r="50831" spans="53:53" x14ac:dyDescent="0.3">
      <c r="BA50831" s="2"/>
    </row>
    <row r="50832" spans="53:53" x14ac:dyDescent="0.3">
      <c r="BA50832" s="2"/>
    </row>
    <row r="50833" spans="53:53" x14ac:dyDescent="0.3">
      <c r="BA50833" s="2"/>
    </row>
    <row r="50834" spans="53:53" x14ac:dyDescent="0.3">
      <c r="BA50834" s="2"/>
    </row>
    <row r="50835" spans="53:53" x14ac:dyDescent="0.3">
      <c r="BA50835" s="2"/>
    </row>
    <row r="50836" spans="53:53" x14ac:dyDescent="0.3">
      <c r="BA50836" s="2"/>
    </row>
    <row r="50837" spans="53:53" x14ac:dyDescent="0.3">
      <c r="BA50837" s="2"/>
    </row>
    <row r="50838" spans="53:53" x14ac:dyDescent="0.3">
      <c r="BA50838" s="2"/>
    </row>
    <row r="50839" spans="53:53" x14ac:dyDescent="0.3">
      <c r="BA50839" s="2"/>
    </row>
    <row r="50840" spans="53:53" x14ac:dyDescent="0.3">
      <c r="BA50840" s="2"/>
    </row>
    <row r="50841" spans="53:53" x14ac:dyDescent="0.3">
      <c r="BA50841" s="2"/>
    </row>
    <row r="50842" spans="53:53" x14ac:dyDescent="0.3">
      <c r="BA50842" s="2"/>
    </row>
    <row r="50843" spans="53:53" x14ac:dyDescent="0.3">
      <c r="BA50843" s="2"/>
    </row>
    <row r="50844" spans="53:53" x14ac:dyDescent="0.3">
      <c r="BA50844" s="2"/>
    </row>
    <row r="50845" spans="53:53" x14ac:dyDescent="0.3">
      <c r="BA50845" s="2"/>
    </row>
    <row r="50846" spans="53:53" x14ac:dyDescent="0.3">
      <c r="BA50846" s="2"/>
    </row>
    <row r="50847" spans="53:53" x14ac:dyDescent="0.3">
      <c r="BA50847" s="2"/>
    </row>
    <row r="50848" spans="53:53" x14ac:dyDescent="0.3">
      <c r="BA50848" s="2"/>
    </row>
    <row r="50849" spans="53:53" x14ac:dyDescent="0.3">
      <c r="BA50849" s="2"/>
    </row>
    <row r="50850" spans="53:53" x14ac:dyDescent="0.3">
      <c r="BA50850" s="2"/>
    </row>
    <row r="50851" spans="53:53" x14ac:dyDescent="0.3">
      <c r="BA50851" s="2"/>
    </row>
    <row r="50852" spans="53:53" x14ac:dyDescent="0.3">
      <c r="BA50852" s="2"/>
    </row>
    <row r="50853" spans="53:53" x14ac:dyDescent="0.3">
      <c r="BA50853" s="2"/>
    </row>
    <row r="50854" spans="53:53" x14ac:dyDescent="0.3">
      <c r="BA50854" s="2"/>
    </row>
    <row r="50855" spans="53:53" x14ac:dyDescent="0.3">
      <c r="BA50855" s="2"/>
    </row>
    <row r="50856" spans="53:53" x14ac:dyDescent="0.3">
      <c r="BA50856" s="2"/>
    </row>
    <row r="50857" spans="53:53" x14ac:dyDescent="0.3">
      <c r="BA50857" s="2"/>
    </row>
    <row r="50858" spans="53:53" x14ac:dyDescent="0.3">
      <c r="BA50858" s="2"/>
    </row>
    <row r="50859" spans="53:53" x14ac:dyDescent="0.3">
      <c r="BA50859" s="2"/>
    </row>
    <row r="50860" spans="53:53" x14ac:dyDescent="0.3">
      <c r="BA50860" s="2"/>
    </row>
    <row r="50861" spans="53:53" x14ac:dyDescent="0.3">
      <c r="BA50861" s="2"/>
    </row>
    <row r="50862" spans="53:53" x14ac:dyDescent="0.3">
      <c r="BA50862" s="2"/>
    </row>
    <row r="50863" spans="53:53" x14ac:dyDescent="0.3">
      <c r="BA50863" s="2"/>
    </row>
    <row r="50864" spans="53:53" x14ac:dyDescent="0.3">
      <c r="BA50864" s="2"/>
    </row>
    <row r="50865" spans="53:53" x14ac:dyDescent="0.3">
      <c r="BA50865" s="2"/>
    </row>
    <row r="50866" spans="53:53" x14ac:dyDescent="0.3">
      <c r="BA50866" s="2"/>
    </row>
    <row r="50867" spans="53:53" x14ac:dyDescent="0.3">
      <c r="BA50867" s="2"/>
    </row>
    <row r="50868" spans="53:53" x14ac:dyDescent="0.3">
      <c r="BA50868" s="2"/>
    </row>
    <row r="50869" spans="53:53" x14ac:dyDescent="0.3">
      <c r="BA50869" s="2"/>
    </row>
    <row r="50870" spans="53:53" x14ac:dyDescent="0.3">
      <c r="BA50870" s="2"/>
    </row>
    <row r="50871" spans="53:53" x14ac:dyDescent="0.3">
      <c r="BA50871" s="2"/>
    </row>
    <row r="50872" spans="53:53" x14ac:dyDescent="0.3">
      <c r="BA50872" s="2"/>
    </row>
    <row r="50873" spans="53:53" x14ac:dyDescent="0.3">
      <c r="BA50873" s="2"/>
    </row>
    <row r="50874" spans="53:53" x14ac:dyDescent="0.3">
      <c r="BA50874" s="2"/>
    </row>
    <row r="50875" spans="53:53" x14ac:dyDescent="0.3">
      <c r="BA50875" s="2"/>
    </row>
    <row r="50876" spans="53:53" x14ac:dyDescent="0.3">
      <c r="BA50876" s="2"/>
    </row>
    <row r="50877" spans="53:53" x14ac:dyDescent="0.3">
      <c r="BA50877" s="2"/>
    </row>
    <row r="50878" spans="53:53" x14ac:dyDescent="0.3">
      <c r="BA50878" s="2"/>
    </row>
    <row r="50879" spans="53:53" x14ac:dyDescent="0.3">
      <c r="BA50879" s="2"/>
    </row>
    <row r="50880" spans="53:53" x14ac:dyDescent="0.3">
      <c r="BA50880" s="2"/>
    </row>
    <row r="50881" spans="53:53" x14ac:dyDescent="0.3">
      <c r="BA50881" s="2"/>
    </row>
    <row r="50882" spans="53:53" x14ac:dyDescent="0.3">
      <c r="BA50882" s="2"/>
    </row>
    <row r="50883" spans="53:53" x14ac:dyDescent="0.3">
      <c r="BA50883" s="2"/>
    </row>
    <row r="50884" spans="53:53" x14ac:dyDescent="0.3">
      <c r="BA50884" s="2"/>
    </row>
    <row r="50885" spans="53:53" x14ac:dyDescent="0.3">
      <c r="BA50885" s="2"/>
    </row>
    <row r="50886" spans="53:53" x14ac:dyDescent="0.3">
      <c r="BA50886" s="2"/>
    </row>
    <row r="50887" spans="53:53" x14ac:dyDescent="0.3">
      <c r="BA50887" s="2"/>
    </row>
    <row r="50888" spans="53:53" x14ac:dyDescent="0.3">
      <c r="BA50888" s="2"/>
    </row>
    <row r="50889" spans="53:53" x14ac:dyDescent="0.3">
      <c r="BA50889" s="2"/>
    </row>
    <row r="50890" spans="53:53" x14ac:dyDescent="0.3">
      <c r="BA50890" s="2"/>
    </row>
    <row r="50891" spans="53:53" x14ac:dyDescent="0.3">
      <c r="BA50891" s="2"/>
    </row>
    <row r="50892" spans="53:53" x14ac:dyDescent="0.3">
      <c r="BA50892" s="2"/>
    </row>
    <row r="50893" spans="53:53" x14ac:dyDescent="0.3">
      <c r="BA50893" s="2"/>
    </row>
    <row r="50894" spans="53:53" x14ac:dyDescent="0.3">
      <c r="BA50894" s="2"/>
    </row>
    <row r="50895" spans="53:53" x14ac:dyDescent="0.3">
      <c r="BA50895" s="2"/>
    </row>
    <row r="50896" spans="53:53" x14ac:dyDescent="0.3">
      <c r="BA50896" s="2"/>
    </row>
    <row r="50897" spans="53:53" x14ac:dyDescent="0.3">
      <c r="BA50897" s="2"/>
    </row>
    <row r="50898" spans="53:53" x14ac:dyDescent="0.3">
      <c r="BA50898" s="2"/>
    </row>
    <row r="50899" spans="53:53" x14ac:dyDescent="0.3">
      <c r="BA50899" s="2"/>
    </row>
    <row r="50900" spans="53:53" x14ac:dyDescent="0.3">
      <c r="BA50900" s="2"/>
    </row>
    <row r="50901" spans="53:53" x14ac:dyDescent="0.3">
      <c r="BA50901" s="2"/>
    </row>
    <row r="50902" spans="53:53" x14ac:dyDescent="0.3">
      <c r="BA50902" s="2"/>
    </row>
    <row r="50903" spans="53:53" x14ac:dyDescent="0.3">
      <c r="BA50903" s="2"/>
    </row>
    <row r="50904" spans="53:53" x14ac:dyDescent="0.3">
      <c r="BA50904" s="2"/>
    </row>
    <row r="50905" spans="53:53" x14ac:dyDescent="0.3">
      <c r="BA50905" s="2"/>
    </row>
    <row r="50906" spans="53:53" x14ac:dyDescent="0.3">
      <c r="BA50906" s="2"/>
    </row>
    <row r="50907" spans="53:53" x14ac:dyDescent="0.3">
      <c r="BA50907" s="2"/>
    </row>
    <row r="50908" spans="53:53" x14ac:dyDescent="0.3">
      <c r="BA50908" s="2"/>
    </row>
    <row r="50909" spans="53:53" x14ac:dyDescent="0.3">
      <c r="BA50909" s="2"/>
    </row>
    <row r="50910" spans="53:53" x14ac:dyDescent="0.3">
      <c r="BA50910" s="2"/>
    </row>
    <row r="50911" spans="53:53" x14ac:dyDescent="0.3">
      <c r="BA50911" s="2"/>
    </row>
    <row r="50912" spans="53:53" x14ac:dyDescent="0.3">
      <c r="BA50912" s="2"/>
    </row>
    <row r="50913" spans="53:53" x14ac:dyDescent="0.3">
      <c r="BA50913" s="2"/>
    </row>
    <row r="50914" spans="53:53" x14ac:dyDescent="0.3">
      <c r="BA50914" s="2"/>
    </row>
    <row r="50915" spans="53:53" x14ac:dyDescent="0.3">
      <c r="BA50915" s="2"/>
    </row>
    <row r="50916" spans="53:53" x14ac:dyDescent="0.3">
      <c r="BA50916" s="2"/>
    </row>
    <row r="50917" spans="53:53" x14ac:dyDescent="0.3">
      <c r="BA50917" s="2"/>
    </row>
    <row r="50918" spans="53:53" x14ac:dyDescent="0.3">
      <c r="BA50918" s="2"/>
    </row>
    <row r="50919" spans="53:53" x14ac:dyDescent="0.3">
      <c r="BA50919" s="2"/>
    </row>
    <row r="50920" spans="53:53" x14ac:dyDescent="0.3">
      <c r="BA50920" s="2"/>
    </row>
    <row r="50921" spans="53:53" x14ac:dyDescent="0.3">
      <c r="BA50921" s="2"/>
    </row>
    <row r="50922" spans="53:53" x14ac:dyDescent="0.3">
      <c r="BA50922" s="2"/>
    </row>
    <row r="50923" spans="53:53" x14ac:dyDescent="0.3">
      <c r="BA50923" s="2"/>
    </row>
    <row r="50924" spans="53:53" x14ac:dyDescent="0.3">
      <c r="BA50924" s="2"/>
    </row>
    <row r="50925" spans="53:53" x14ac:dyDescent="0.3">
      <c r="BA50925" s="2"/>
    </row>
    <row r="50926" spans="53:53" x14ac:dyDescent="0.3">
      <c r="BA50926" s="2"/>
    </row>
    <row r="50927" spans="53:53" x14ac:dyDescent="0.3">
      <c r="BA50927" s="2"/>
    </row>
    <row r="50928" spans="53:53" x14ac:dyDescent="0.3">
      <c r="BA50928" s="2"/>
    </row>
    <row r="50929" spans="53:53" x14ac:dyDescent="0.3">
      <c r="BA50929" s="2"/>
    </row>
    <row r="50930" spans="53:53" x14ac:dyDescent="0.3">
      <c r="BA50930" s="2"/>
    </row>
    <row r="50931" spans="53:53" x14ac:dyDescent="0.3">
      <c r="BA50931" s="2"/>
    </row>
    <row r="50932" spans="53:53" x14ac:dyDescent="0.3">
      <c r="BA50932" s="2"/>
    </row>
    <row r="50933" spans="53:53" x14ac:dyDescent="0.3">
      <c r="BA50933" s="2"/>
    </row>
    <row r="50934" spans="53:53" x14ac:dyDescent="0.3">
      <c r="BA50934" s="2"/>
    </row>
    <row r="50935" spans="53:53" x14ac:dyDescent="0.3">
      <c r="BA50935" s="2"/>
    </row>
    <row r="50936" spans="53:53" x14ac:dyDescent="0.3">
      <c r="BA50936" s="2"/>
    </row>
    <row r="50937" spans="53:53" x14ac:dyDescent="0.3">
      <c r="BA50937" s="2"/>
    </row>
    <row r="50938" spans="53:53" x14ac:dyDescent="0.3">
      <c r="BA50938" s="2"/>
    </row>
    <row r="50939" spans="53:53" x14ac:dyDescent="0.3">
      <c r="BA50939" s="2"/>
    </row>
    <row r="50940" spans="53:53" x14ac:dyDescent="0.3">
      <c r="BA50940" s="2"/>
    </row>
    <row r="50941" spans="53:53" x14ac:dyDescent="0.3">
      <c r="BA50941" s="2"/>
    </row>
    <row r="50942" spans="53:53" x14ac:dyDescent="0.3">
      <c r="BA50942" s="2"/>
    </row>
    <row r="50943" spans="53:53" x14ac:dyDescent="0.3">
      <c r="BA50943" s="2"/>
    </row>
    <row r="50944" spans="53:53" x14ac:dyDescent="0.3">
      <c r="BA50944" s="2"/>
    </row>
    <row r="50945" spans="53:53" x14ac:dyDescent="0.3">
      <c r="BA50945" s="2"/>
    </row>
    <row r="50946" spans="53:53" x14ac:dyDescent="0.3">
      <c r="BA50946" s="2"/>
    </row>
    <row r="50947" spans="53:53" x14ac:dyDescent="0.3">
      <c r="BA50947" s="2"/>
    </row>
    <row r="50948" spans="53:53" x14ac:dyDescent="0.3">
      <c r="BA50948" s="2"/>
    </row>
    <row r="50949" spans="53:53" x14ac:dyDescent="0.3">
      <c r="BA50949" s="2"/>
    </row>
    <row r="50950" spans="53:53" x14ac:dyDescent="0.3">
      <c r="BA50950" s="2"/>
    </row>
    <row r="50951" spans="53:53" x14ac:dyDescent="0.3">
      <c r="BA50951" s="2"/>
    </row>
    <row r="50952" spans="53:53" x14ac:dyDescent="0.3">
      <c r="BA50952" s="2"/>
    </row>
    <row r="50953" spans="53:53" x14ac:dyDescent="0.3">
      <c r="BA50953" s="2"/>
    </row>
    <row r="50954" spans="53:53" x14ac:dyDescent="0.3">
      <c r="BA50954" s="2"/>
    </row>
    <row r="50955" spans="53:53" x14ac:dyDescent="0.3">
      <c r="BA50955" s="2"/>
    </row>
    <row r="50956" spans="53:53" x14ac:dyDescent="0.3">
      <c r="BA50956" s="2"/>
    </row>
    <row r="50957" spans="53:53" x14ac:dyDescent="0.3">
      <c r="BA50957" s="2"/>
    </row>
    <row r="50958" spans="53:53" x14ac:dyDescent="0.3">
      <c r="BA50958" s="2"/>
    </row>
    <row r="50959" spans="53:53" x14ac:dyDescent="0.3">
      <c r="BA50959" s="2"/>
    </row>
    <row r="50960" spans="53:53" x14ac:dyDescent="0.3">
      <c r="BA50960" s="2"/>
    </row>
    <row r="50961" spans="53:53" x14ac:dyDescent="0.3">
      <c r="BA50961" s="2"/>
    </row>
    <row r="50962" spans="53:53" x14ac:dyDescent="0.3">
      <c r="BA50962" s="2"/>
    </row>
    <row r="50963" spans="53:53" x14ac:dyDescent="0.3">
      <c r="BA50963" s="2"/>
    </row>
    <row r="50964" spans="53:53" x14ac:dyDescent="0.3">
      <c r="BA50964" s="2"/>
    </row>
    <row r="50965" spans="53:53" x14ac:dyDescent="0.3">
      <c r="BA50965" s="2"/>
    </row>
    <row r="50966" spans="53:53" x14ac:dyDescent="0.3">
      <c r="BA50966" s="2"/>
    </row>
    <row r="50967" spans="53:53" x14ac:dyDescent="0.3">
      <c r="BA50967" s="2"/>
    </row>
    <row r="50968" spans="53:53" x14ac:dyDescent="0.3">
      <c r="BA50968" s="2"/>
    </row>
    <row r="50969" spans="53:53" x14ac:dyDescent="0.3">
      <c r="BA50969" s="2"/>
    </row>
    <row r="50970" spans="53:53" x14ac:dyDescent="0.3">
      <c r="BA50970" s="2"/>
    </row>
    <row r="50971" spans="53:53" x14ac:dyDescent="0.3">
      <c r="BA50971" s="2"/>
    </row>
    <row r="50972" spans="53:53" x14ac:dyDescent="0.3">
      <c r="BA50972" s="2"/>
    </row>
    <row r="50973" spans="53:53" x14ac:dyDescent="0.3">
      <c r="BA50973" s="2"/>
    </row>
    <row r="50974" spans="53:53" x14ac:dyDescent="0.3">
      <c r="BA50974" s="2"/>
    </row>
    <row r="50975" spans="53:53" x14ac:dyDescent="0.3">
      <c r="BA50975" s="2"/>
    </row>
    <row r="50976" spans="53:53" x14ac:dyDescent="0.3">
      <c r="BA50976" s="2"/>
    </row>
    <row r="50977" spans="53:53" x14ac:dyDescent="0.3">
      <c r="BA50977" s="2"/>
    </row>
    <row r="50978" spans="53:53" x14ac:dyDescent="0.3">
      <c r="BA50978" s="2"/>
    </row>
    <row r="50979" spans="53:53" x14ac:dyDescent="0.3">
      <c r="BA50979" s="2"/>
    </row>
    <row r="50980" spans="53:53" x14ac:dyDescent="0.3">
      <c r="BA50980" s="2"/>
    </row>
    <row r="50981" spans="53:53" x14ac:dyDescent="0.3">
      <c r="BA50981" s="2"/>
    </row>
    <row r="50982" spans="53:53" x14ac:dyDescent="0.3">
      <c r="BA50982" s="2"/>
    </row>
    <row r="50983" spans="53:53" x14ac:dyDescent="0.3">
      <c r="BA50983" s="2"/>
    </row>
    <row r="50984" spans="53:53" x14ac:dyDescent="0.3">
      <c r="BA50984" s="2"/>
    </row>
    <row r="50985" spans="53:53" x14ac:dyDescent="0.3">
      <c r="BA50985" s="2"/>
    </row>
    <row r="50986" spans="53:53" x14ac:dyDescent="0.3">
      <c r="BA50986" s="2"/>
    </row>
    <row r="50987" spans="53:53" x14ac:dyDescent="0.3">
      <c r="BA50987" s="2"/>
    </row>
    <row r="50988" spans="53:53" x14ac:dyDescent="0.3">
      <c r="BA50988" s="2"/>
    </row>
    <row r="50989" spans="53:53" x14ac:dyDescent="0.3">
      <c r="BA50989" s="2"/>
    </row>
    <row r="50990" spans="53:53" x14ac:dyDescent="0.3">
      <c r="BA50990" s="2"/>
    </row>
    <row r="50991" spans="53:53" x14ac:dyDescent="0.3">
      <c r="BA50991" s="2"/>
    </row>
    <row r="50992" spans="53:53" x14ac:dyDescent="0.3">
      <c r="BA50992" s="2"/>
    </row>
    <row r="50993" spans="53:53" x14ac:dyDescent="0.3">
      <c r="BA50993" s="2"/>
    </row>
    <row r="50994" spans="53:53" x14ac:dyDescent="0.3">
      <c r="BA50994" s="2"/>
    </row>
    <row r="50995" spans="53:53" x14ac:dyDescent="0.3">
      <c r="BA50995" s="2"/>
    </row>
    <row r="50996" spans="53:53" x14ac:dyDescent="0.3">
      <c r="BA50996" s="2"/>
    </row>
    <row r="50997" spans="53:53" x14ac:dyDescent="0.3">
      <c r="BA50997" s="2"/>
    </row>
    <row r="50998" spans="53:53" x14ac:dyDescent="0.3">
      <c r="BA50998" s="2"/>
    </row>
    <row r="50999" spans="53:53" x14ac:dyDescent="0.3">
      <c r="BA50999" s="2"/>
    </row>
    <row r="51000" spans="53:53" x14ac:dyDescent="0.3">
      <c r="BA51000" s="2"/>
    </row>
    <row r="51001" spans="53:53" x14ac:dyDescent="0.3">
      <c r="BA51001" s="2"/>
    </row>
    <row r="51002" spans="53:53" x14ac:dyDescent="0.3">
      <c r="BA51002" s="2"/>
    </row>
    <row r="51003" spans="53:53" x14ac:dyDescent="0.3">
      <c r="BA51003" s="2"/>
    </row>
    <row r="51004" spans="53:53" x14ac:dyDescent="0.3">
      <c r="BA51004" s="2"/>
    </row>
    <row r="51005" spans="53:53" x14ac:dyDescent="0.3">
      <c r="BA51005" s="2"/>
    </row>
    <row r="51006" spans="53:53" x14ac:dyDescent="0.3">
      <c r="BA51006" s="2"/>
    </row>
    <row r="51007" spans="53:53" x14ac:dyDescent="0.3">
      <c r="BA51007" s="2"/>
    </row>
    <row r="51008" spans="53:53" x14ac:dyDescent="0.3">
      <c r="BA51008" s="2"/>
    </row>
    <row r="51009" spans="53:53" x14ac:dyDescent="0.3">
      <c r="BA51009" s="2"/>
    </row>
    <row r="51010" spans="53:53" x14ac:dyDescent="0.3">
      <c r="BA51010" s="2"/>
    </row>
    <row r="51011" spans="53:53" x14ac:dyDescent="0.3">
      <c r="BA51011" s="2"/>
    </row>
    <row r="51012" spans="53:53" x14ac:dyDescent="0.3">
      <c r="BA51012" s="2"/>
    </row>
    <row r="51013" spans="53:53" x14ac:dyDescent="0.3">
      <c r="BA51013" s="2"/>
    </row>
    <row r="51014" spans="53:53" x14ac:dyDescent="0.3">
      <c r="BA51014" s="2"/>
    </row>
    <row r="51015" spans="53:53" x14ac:dyDescent="0.3">
      <c r="BA51015" s="2"/>
    </row>
    <row r="51016" spans="53:53" x14ac:dyDescent="0.3">
      <c r="BA51016" s="2"/>
    </row>
    <row r="51017" spans="53:53" x14ac:dyDescent="0.3">
      <c r="BA51017" s="2"/>
    </row>
    <row r="51018" spans="53:53" x14ac:dyDescent="0.3">
      <c r="BA51018" s="2"/>
    </row>
    <row r="51019" spans="53:53" x14ac:dyDescent="0.3">
      <c r="BA51019" s="2"/>
    </row>
    <row r="51020" spans="53:53" x14ac:dyDescent="0.3">
      <c r="BA51020" s="2"/>
    </row>
    <row r="51021" spans="53:53" x14ac:dyDescent="0.3">
      <c r="BA51021" s="2"/>
    </row>
    <row r="51022" spans="53:53" x14ac:dyDescent="0.3">
      <c r="BA51022" s="2"/>
    </row>
    <row r="51023" spans="53:53" x14ac:dyDescent="0.3">
      <c r="BA51023" s="2"/>
    </row>
    <row r="51024" spans="53:53" x14ac:dyDescent="0.3">
      <c r="BA51024" s="2"/>
    </row>
    <row r="51025" spans="53:53" x14ac:dyDescent="0.3">
      <c r="BA51025" s="2"/>
    </row>
    <row r="51026" spans="53:53" x14ac:dyDescent="0.3">
      <c r="BA51026" s="2"/>
    </row>
    <row r="51027" spans="53:53" x14ac:dyDescent="0.3">
      <c r="BA51027" s="2"/>
    </row>
    <row r="51028" spans="53:53" x14ac:dyDescent="0.3">
      <c r="BA51028" s="2"/>
    </row>
    <row r="51029" spans="53:53" x14ac:dyDescent="0.3">
      <c r="BA51029" s="2"/>
    </row>
    <row r="51030" spans="53:53" x14ac:dyDescent="0.3">
      <c r="BA51030" s="2"/>
    </row>
    <row r="51031" spans="53:53" x14ac:dyDescent="0.3">
      <c r="BA51031" s="2"/>
    </row>
    <row r="51032" spans="53:53" x14ac:dyDescent="0.3">
      <c r="BA51032" s="2"/>
    </row>
    <row r="51033" spans="53:53" x14ac:dyDescent="0.3">
      <c r="BA51033" s="2"/>
    </row>
    <row r="51034" spans="53:53" x14ac:dyDescent="0.3">
      <c r="BA51034" s="2"/>
    </row>
    <row r="51035" spans="53:53" x14ac:dyDescent="0.3">
      <c r="BA51035" s="2"/>
    </row>
    <row r="51036" spans="53:53" x14ac:dyDescent="0.3">
      <c r="BA51036" s="2"/>
    </row>
    <row r="51037" spans="53:53" x14ac:dyDescent="0.3">
      <c r="BA51037" s="2"/>
    </row>
    <row r="51038" spans="53:53" x14ac:dyDescent="0.3">
      <c r="BA51038" s="2"/>
    </row>
    <row r="51039" spans="53:53" x14ac:dyDescent="0.3">
      <c r="BA51039" s="2"/>
    </row>
    <row r="51040" spans="53:53" x14ac:dyDescent="0.3">
      <c r="BA51040" s="2"/>
    </row>
    <row r="51041" spans="53:53" x14ac:dyDescent="0.3">
      <c r="BA51041" s="2"/>
    </row>
    <row r="51042" spans="53:53" x14ac:dyDescent="0.3">
      <c r="BA51042" s="2"/>
    </row>
    <row r="51043" spans="53:53" x14ac:dyDescent="0.3">
      <c r="BA51043" s="2"/>
    </row>
    <row r="51044" spans="53:53" x14ac:dyDescent="0.3">
      <c r="BA51044" s="2"/>
    </row>
    <row r="51045" spans="53:53" x14ac:dyDescent="0.3">
      <c r="BA51045" s="2"/>
    </row>
    <row r="51046" spans="53:53" x14ac:dyDescent="0.3">
      <c r="BA51046" s="2"/>
    </row>
    <row r="51047" spans="53:53" x14ac:dyDescent="0.3">
      <c r="BA51047" s="2"/>
    </row>
    <row r="51048" spans="53:53" x14ac:dyDescent="0.3">
      <c r="BA51048" s="2"/>
    </row>
    <row r="51049" spans="53:53" x14ac:dyDescent="0.3">
      <c r="BA51049" s="2"/>
    </row>
    <row r="51050" spans="53:53" x14ac:dyDescent="0.3">
      <c r="BA51050" s="2"/>
    </row>
    <row r="51051" spans="53:53" x14ac:dyDescent="0.3">
      <c r="BA51051" s="2"/>
    </row>
    <row r="51052" spans="53:53" x14ac:dyDescent="0.3">
      <c r="BA51052" s="2"/>
    </row>
    <row r="51053" spans="53:53" x14ac:dyDescent="0.3">
      <c r="BA51053" s="2"/>
    </row>
    <row r="51054" spans="53:53" x14ac:dyDescent="0.3">
      <c r="BA51054" s="2"/>
    </row>
    <row r="51055" spans="53:53" x14ac:dyDescent="0.3">
      <c r="BA51055" s="2"/>
    </row>
    <row r="51056" spans="53:53" x14ac:dyDescent="0.3">
      <c r="BA51056" s="2"/>
    </row>
    <row r="51057" spans="53:53" x14ac:dyDescent="0.3">
      <c r="BA51057" s="2"/>
    </row>
    <row r="51058" spans="53:53" x14ac:dyDescent="0.3">
      <c r="BA51058" s="2"/>
    </row>
    <row r="51059" spans="53:53" x14ac:dyDescent="0.3">
      <c r="BA51059" s="2"/>
    </row>
    <row r="51060" spans="53:53" x14ac:dyDescent="0.3">
      <c r="BA51060" s="2"/>
    </row>
    <row r="51061" spans="53:53" x14ac:dyDescent="0.3">
      <c r="BA51061" s="2"/>
    </row>
    <row r="51062" spans="53:53" x14ac:dyDescent="0.3">
      <c r="BA51062" s="2"/>
    </row>
    <row r="51063" spans="53:53" x14ac:dyDescent="0.3">
      <c r="BA51063" s="2"/>
    </row>
    <row r="51064" spans="53:53" x14ac:dyDescent="0.3">
      <c r="BA51064" s="2"/>
    </row>
    <row r="51065" spans="53:53" x14ac:dyDescent="0.3">
      <c r="BA51065" s="2"/>
    </row>
    <row r="51066" spans="53:53" x14ac:dyDescent="0.3">
      <c r="BA51066" s="2"/>
    </row>
    <row r="51067" spans="53:53" x14ac:dyDescent="0.3">
      <c r="BA51067" s="2"/>
    </row>
    <row r="51068" spans="53:53" x14ac:dyDescent="0.3">
      <c r="BA51068" s="2"/>
    </row>
    <row r="51069" spans="53:53" x14ac:dyDescent="0.3">
      <c r="BA51069" s="2"/>
    </row>
    <row r="51070" spans="53:53" x14ac:dyDescent="0.3">
      <c r="BA51070" s="2"/>
    </row>
    <row r="51071" spans="53:53" x14ac:dyDescent="0.3">
      <c r="BA51071" s="2"/>
    </row>
    <row r="51072" spans="53:53" x14ac:dyDescent="0.3">
      <c r="BA51072" s="2"/>
    </row>
    <row r="51073" spans="53:53" x14ac:dyDescent="0.3">
      <c r="BA51073" s="2"/>
    </row>
    <row r="51074" spans="53:53" x14ac:dyDescent="0.3">
      <c r="BA51074" s="2"/>
    </row>
    <row r="51075" spans="53:53" x14ac:dyDescent="0.3">
      <c r="BA51075" s="2"/>
    </row>
    <row r="51076" spans="53:53" x14ac:dyDescent="0.3">
      <c r="BA51076" s="2"/>
    </row>
    <row r="51077" spans="53:53" x14ac:dyDescent="0.3">
      <c r="BA51077" s="2"/>
    </row>
    <row r="51078" spans="53:53" x14ac:dyDescent="0.3">
      <c r="BA51078" s="2"/>
    </row>
    <row r="51079" spans="53:53" x14ac:dyDescent="0.3">
      <c r="BA51079" s="2"/>
    </row>
    <row r="51080" spans="53:53" x14ac:dyDescent="0.3">
      <c r="BA51080" s="2"/>
    </row>
    <row r="51081" spans="53:53" x14ac:dyDescent="0.3">
      <c r="BA51081" s="2"/>
    </row>
    <row r="51082" spans="53:53" x14ac:dyDescent="0.3">
      <c r="BA51082" s="2"/>
    </row>
    <row r="51083" spans="53:53" x14ac:dyDescent="0.3">
      <c r="BA51083" s="2"/>
    </row>
    <row r="51084" spans="53:53" x14ac:dyDescent="0.3">
      <c r="BA51084" s="2"/>
    </row>
    <row r="51085" spans="53:53" x14ac:dyDescent="0.3">
      <c r="BA51085" s="2"/>
    </row>
    <row r="51086" spans="53:53" x14ac:dyDescent="0.3">
      <c r="BA51086" s="2"/>
    </row>
    <row r="51087" spans="53:53" x14ac:dyDescent="0.3">
      <c r="BA51087" s="2"/>
    </row>
    <row r="51088" spans="53:53" x14ac:dyDescent="0.3">
      <c r="BA51088" s="2"/>
    </row>
    <row r="51089" spans="53:53" x14ac:dyDescent="0.3">
      <c r="BA51089" s="2"/>
    </row>
    <row r="51090" spans="53:53" x14ac:dyDescent="0.3">
      <c r="BA51090" s="2"/>
    </row>
    <row r="51091" spans="53:53" x14ac:dyDescent="0.3">
      <c r="BA51091" s="2"/>
    </row>
    <row r="51092" spans="53:53" x14ac:dyDescent="0.3">
      <c r="BA51092" s="2"/>
    </row>
    <row r="51093" spans="53:53" x14ac:dyDescent="0.3">
      <c r="BA51093" s="2"/>
    </row>
    <row r="51094" spans="53:53" x14ac:dyDescent="0.3">
      <c r="BA51094" s="2"/>
    </row>
    <row r="51095" spans="53:53" x14ac:dyDescent="0.3">
      <c r="BA51095" s="2"/>
    </row>
    <row r="51096" spans="53:53" x14ac:dyDescent="0.3">
      <c r="BA51096" s="2"/>
    </row>
    <row r="51097" spans="53:53" x14ac:dyDescent="0.3">
      <c r="BA51097" s="2"/>
    </row>
    <row r="51098" spans="53:53" x14ac:dyDescent="0.3">
      <c r="BA51098" s="2"/>
    </row>
    <row r="51099" spans="53:53" x14ac:dyDescent="0.3">
      <c r="BA51099" s="2"/>
    </row>
    <row r="51100" spans="53:53" x14ac:dyDescent="0.3">
      <c r="BA51100" s="2"/>
    </row>
    <row r="51101" spans="53:53" x14ac:dyDescent="0.3">
      <c r="BA51101" s="2"/>
    </row>
    <row r="51102" spans="53:53" x14ac:dyDescent="0.3">
      <c r="BA51102" s="2"/>
    </row>
    <row r="51103" spans="53:53" x14ac:dyDescent="0.3">
      <c r="BA51103" s="2"/>
    </row>
    <row r="51104" spans="53:53" x14ac:dyDescent="0.3">
      <c r="BA51104" s="2"/>
    </row>
    <row r="51105" spans="53:53" x14ac:dyDescent="0.3">
      <c r="BA51105" s="2"/>
    </row>
    <row r="51106" spans="53:53" x14ac:dyDescent="0.3">
      <c r="BA51106" s="2"/>
    </row>
    <row r="51107" spans="53:53" x14ac:dyDescent="0.3">
      <c r="BA51107" s="2"/>
    </row>
    <row r="51108" spans="53:53" x14ac:dyDescent="0.3">
      <c r="BA51108" s="2"/>
    </row>
    <row r="51109" spans="53:53" x14ac:dyDescent="0.3">
      <c r="BA51109" s="2"/>
    </row>
    <row r="51110" spans="53:53" x14ac:dyDescent="0.3">
      <c r="BA51110" s="2"/>
    </row>
    <row r="51111" spans="53:53" x14ac:dyDescent="0.3">
      <c r="BA51111" s="2"/>
    </row>
    <row r="51112" spans="53:53" x14ac:dyDescent="0.3">
      <c r="BA51112" s="2"/>
    </row>
    <row r="51113" spans="53:53" x14ac:dyDescent="0.3">
      <c r="BA51113" s="2"/>
    </row>
    <row r="51114" spans="53:53" x14ac:dyDescent="0.3">
      <c r="BA51114" s="2"/>
    </row>
    <row r="51115" spans="53:53" x14ac:dyDescent="0.3">
      <c r="BA51115" s="2"/>
    </row>
    <row r="51116" spans="53:53" x14ac:dyDescent="0.3">
      <c r="BA51116" s="2"/>
    </row>
    <row r="51117" spans="53:53" x14ac:dyDescent="0.3">
      <c r="BA51117" s="2"/>
    </row>
    <row r="51118" spans="53:53" x14ac:dyDescent="0.3">
      <c r="BA51118" s="2"/>
    </row>
    <row r="51119" spans="53:53" x14ac:dyDescent="0.3">
      <c r="BA51119" s="2"/>
    </row>
    <row r="51120" spans="53:53" x14ac:dyDescent="0.3">
      <c r="BA51120" s="2"/>
    </row>
    <row r="51121" spans="53:53" x14ac:dyDescent="0.3">
      <c r="BA51121" s="2"/>
    </row>
    <row r="51122" spans="53:53" x14ac:dyDescent="0.3">
      <c r="BA51122" s="2"/>
    </row>
    <row r="51123" spans="53:53" x14ac:dyDescent="0.3">
      <c r="BA51123" s="2"/>
    </row>
    <row r="51124" spans="53:53" x14ac:dyDescent="0.3">
      <c r="BA51124" s="2"/>
    </row>
    <row r="51125" spans="53:53" x14ac:dyDescent="0.3">
      <c r="BA51125" s="2"/>
    </row>
    <row r="51126" spans="53:53" x14ac:dyDescent="0.3">
      <c r="BA51126" s="2"/>
    </row>
    <row r="51127" spans="53:53" x14ac:dyDescent="0.3">
      <c r="BA51127" s="2"/>
    </row>
    <row r="51128" spans="53:53" x14ac:dyDescent="0.3">
      <c r="BA51128" s="2"/>
    </row>
    <row r="51129" spans="53:53" x14ac:dyDescent="0.3">
      <c r="BA51129" s="2"/>
    </row>
    <row r="51130" spans="53:53" x14ac:dyDescent="0.3">
      <c r="BA51130" s="2"/>
    </row>
    <row r="51131" spans="53:53" x14ac:dyDescent="0.3">
      <c r="BA51131" s="2"/>
    </row>
    <row r="51132" spans="53:53" x14ac:dyDescent="0.3">
      <c r="BA51132" s="2"/>
    </row>
    <row r="51133" spans="53:53" x14ac:dyDescent="0.3">
      <c r="BA51133" s="2"/>
    </row>
    <row r="51134" spans="53:53" x14ac:dyDescent="0.3">
      <c r="BA51134" s="2"/>
    </row>
    <row r="51135" spans="53:53" x14ac:dyDescent="0.3">
      <c r="BA51135" s="2"/>
    </row>
    <row r="51136" spans="53:53" x14ac:dyDescent="0.3">
      <c r="BA51136" s="2"/>
    </row>
    <row r="51137" spans="53:53" x14ac:dyDescent="0.3">
      <c r="BA51137" s="2"/>
    </row>
    <row r="51138" spans="53:53" x14ac:dyDescent="0.3">
      <c r="BA51138" s="2"/>
    </row>
    <row r="51139" spans="53:53" x14ac:dyDescent="0.3">
      <c r="BA51139" s="2"/>
    </row>
    <row r="51140" spans="53:53" x14ac:dyDescent="0.3">
      <c r="BA51140" s="2"/>
    </row>
    <row r="51141" spans="53:53" x14ac:dyDescent="0.3">
      <c r="BA51141" s="2"/>
    </row>
    <row r="51142" spans="53:53" x14ac:dyDescent="0.3">
      <c r="BA51142" s="2"/>
    </row>
    <row r="51143" spans="53:53" x14ac:dyDescent="0.3">
      <c r="BA51143" s="2"/>
    </row>
    <row r="51144" spans="53:53" x14ac:dyDescent="0.3">
      <c r="BA51144" s="2"/>
    </row>
    <row r="51145" spans="53:53" x14ac:dyDescent="0.3">
      <c r="BA51145" s="2"/>
    </row>
    <row r="51146" spans="53:53" x14ac:dyDescent="0.3">
      <c r="BA51146" s="2"/>
    </row>
    <row r="51147" spans="53:53" x14ac:dyDescent="0.3">
      <c r="BA51147" s="2"/>
    </row>
    <row r="51148" spans="53:53" x14ac:dyDescent="0.3">
      <c r="BA51148" s="2"/>
    </row>
    <row r="51149" spans="53:53" x14ac:dyDescent="0.3">
      <c r="BA51149" s="2"/>
    </row>
    <row r="51150" spans="53:53" x14ac:dyDescent="0.3">
      <c r="BA51150" s="2"/>
    </row>
    <row r="51151" spans="53:53" x14ac:dyDescent="0.3">
      <c r="BA51151" s="2"/>
    </row>
    <row r="51152" spans="53:53" x14ac:dyDescent="0.3">
      <c r="BA51152" s="2"/>
    </row>
    <row r="51153" spans="53:53" x14ac:dyDescent="0.3">
      <c r="BA51153" s="2"/>
    </row>
    <row r="51154" spans="53:53" x14ac:dyDescent="0.3">
      <c r="BA51154" s="2"/>
    </row>
    <row r="51155" spans="53:53" x14ac:dyDescent="0.3">
      <c r="BA51155" s="2"/>
    </row>
    <row r="51156" spans="53:53" x14ac:dyDescent="0.3">
      <c r="BA51156" s="2"/>
    </row>
    <row r="51157" spans="53:53" x14ac:dyDescent="0.3">
      <c r="BA51157" s="2"/>
    </row>
    <row r="51158" spans="53:53" x14ac:dyDescent="0.3">
      <c r="BA51158" s="2"/>
    </row>
    <row r="51159" spans="53:53" x14ac:dyDescent="0.3">
      <c r="BA51159" s="2"/>
    </row>
    <row r="51160" spans="53:53" x14ac:dyDescent="0.3">
      <c r="BA51160" s="2"/>
    </row>
    <row r="51161" spans="53:53" x14ac:dyDescent="0.3">
      <c r="BA51161" s="2"/>
    </row>
    <row r="51162" spans="53:53" x14ac:dyDescent="0.3">
      <c r="BA51162" s="2"/>
    </row>
    <row r="51163" spans="53:53" x14ac:dyDescent="0.3">
      <c r="BA51163" s="2"/>
    </row>
    <row r="51164" spans="53:53" x14ac:dyDescent="0.3">
      <c r="BA51164" s="2"/>
    </row>
    <row r="51165" spans="53:53" x14ac:dyDescent="0.3">
      <c r="BA51165" s="2"/>
    </row>
    <row r="51166" spans="53:53" x14ac:dyDescent="0.3">
      <c r="BA51166" s="2"/>
    </row>
    <row r="51167" spans="53:53" x14ac:dyDescent="0.3">
      <c r="BA51167" s="2"/>
    </row>
    <row r="51168" spans="53:53" x14ac:dyDescent="0.3">
      <c r="BA51168" s="2"/>
    </row>
    <row r="51169" spans="53:53" x14ac:dyDescent="0.3">
      <c r="BA51169" s="2"/>
    </row>
    <row r="51170" spans="53:53" x14ac:dyDescent="0.3">
      <c r="BA51170" s="2"/>
    </row>
    <row r="51171" spans="53:53" x14ac:dyDescent="0.3">
      <c r="BA51171" s="2"/>
    </row>
    <row r="51172" spans="53:53" x14ac:dyDescent="0.3">
      <c r="BA51172" s="2"/>
    </row>
    <row r="51173" spans="53:53" x14ac:dyDescent="0.3">
      <c r="BA51173" s="2"/>
    </row>
    <row r="51174" spans="53:53" x14ac:dyDescent="0.3">
      <c r="BA51174" s="2"/>
    </row>
    <row r="51175" spans="53:53" x14ac:dyDescent="0.3">
      <c r="BA51175" s="2"/>
    </row>
    <row r="51176" spans="53:53" x14ac:dyDescent="0.3">
      <c r="BA51176" s="2"/>
    </row>
    <row r="51177" spans="53:53" x14ac:dyDescent="0.3">
      <c r="BA51177" s="2"/>
    </row>
    <row r="51178" spans="53:53" x14ac:dyDescent="0.3">
      <c r="BA51178" s="2"/>
    </row>
    <row r="51179" spans="53:53" x14ac:dyDescent="0.3">
      <c r="BA51179" s="2"/>
    </row>
    <row r="51180" spans="53:53" x14ac:dyDescent="0.3">
      <c r="BA51180" s="2"/>
    </row>
    <row r="51181" spans="53:53" x14ac:dyDescent="0.3">
      <c r="BA51181" s="2"/>
    </row>
    <row r="51182" spans="53:53" x14ac:dyDescent="0.3">
      <c r="BA51182" s="2"/>
    </row>
    <row r="51183" spans="53:53" x14ac:dyDescent="0.3">
      <c r="BA51183" s="2"/>
    </row>
    <row r="51184" spans="53:53" x14ac:dyDescent="0.3">
      <c r="BA51184" s="2"/>
    </row>
    <row r="51185" spans="53:53" x14ac:dyDescent="0.3">
      <c r="BA51185" s="2"/>
    </row>
    <row r="51186" spans="53:53" x14ac:dyDescent="0.3">
      <c r="BA51186" s="2"/>
    </row>
    <row r="51187" spans="53:53" x14ac:dyDescent="0.3">
      <c r="BA51187" s="2"/>
    </row>
    <row r="51188" spans="53:53" x14ac:dyDescent="0.3">
      <c r="BA51188" s="2"/>
    </row>
    <row r="51189" spans="53:53" x14ac:dyDescent="0.3">
      <c r="BA51189" s="2"/>
    </row>
    <row r="51190" spans="53:53" x14ac:dyDescent="0.3">
      <c r="BA51190" s="2"/>
    </row>
    <row r="51191" spans="53:53" x14ac:dyDescent="0.3">
      <c r="BA51191" s="2"/>
    </row>
    <row r="51192" spans="53:53" x14ac:dyDescent="0.3">
      <c r="BA51192" s="2"/>
    </row>
    <row r="51193" spans="53:53" x14ac:dyDescent="0.3">
      <c r="BA51193" s="2"/>
    </row>
    <row r="51194" spans="53:53" x14ac:dyDescent="0.3">
      <c r="BA51194" s="2"/>
    </row>
    <row r="51195" spans="53:53" x14ac:dyDescent="0.3">
      <c r="BA51195" s="2"/>
    </row>
    <row r="51196" spans="53:53" x14ac:dyDescent="0.3">
      <c r="BA51196" s="2"/>
    </row>
    <row r="51197" spans="53:53" x14ac:dyDescent="0.3">
      <c r="BA51197" s="2"/>
    </row>
    <row r="51198" spans="53:53" x14ac:dyDescent="0.3">
      <c r="BA51198" s="2"/>
    </row>
    <row r="51199" spans="53:53" x14ac:dyDescent="0.3">
      <c r="BA51199" s="2"/>
    </row>
    <row r="51200" spans="53:53" x14ac:dyDescent="0.3">
      <c r="BA51200" s="2"/>
    </row>
    <row r="51201" spans="53:53" x14ac:dyDescent="0.3">
      <c r="BA51201" s="2"/>
    </row>
    <row r="51202" spans="53:53" x14ac:dyDescent="0.3">
      <c r="BA51202" s="2"/>
    </row>
    <row r="51203" spans="53:53" x14ac:dyDescent="0.3">
      <c r="BA51203" s="2"/>
    </row>
    <row r="51204" spans="53:53" x14ac:dyDescent="0.3">
      <c r="BA51204" s="2"/>
    </row>
    <row r="51205" spans="53:53" x14ac:dyDescent="0.3">
      <c r="BA51205" s="2"/>
    </row>
    <row r="51206" spans="53:53" x14ac:dyDescent="0.3">
      <c r="BA51206" s="2"/>
    </row>
    <row r="51207" spans="53:53" x14ac:dyDescent="0.3">
      <c r="BA51207" s="2"/>
    </row>
    <row r="51208" spans="53:53" x14ac:dyDescent="0.3">
      <c r="BA51208" s="2"/>
    </row>
    <row r="51209" spans="53:53" x14ac:dyDescent="0.3">
      <c r="BA51209" s="2"/>
    </row>
    <row r="51210" spans="53:53" x14ac:dyDescent="0.3">
      <c r="BA51210" s="2"/>
    </row>
    <row r="51211" spans="53:53" x14ac:dyDescent="0.3">
      <c r="BA51211" s="2"/>
    </row>
    <row r="51212" spans="53:53" x14ac:dyDescent="0.3">
      <c r="BA51212" s="2"/>
    </row>
    <row r="51213" spans="53:53" x14ac:dyDescent="0.3">
      <c r="BA51213" s="2"/>
    </row>
    <row r="51214" spans="53:53" x14ac:dyDescent="0.3">
      <c r="BA51214" s="2"/>
    </row>
    <row r="51215" spans="53:53" x14ac:dyDescent="0.3">
      <c r="BA51215" s="2"/>
    </row>
    <row r="51216" spans="53:53" x14ac:dyDescent="0.3">
      <c r="BA51216" s="2"/>
    </row>
    <row r="51217" spans="53:53" x14ac:dyDescent="0.3">
      <c r="BA51217" s="2"/>
    </row>
    <row r="51218" spans="53:53" x14ac:dyDescent="0.3">
      <c r="BA51218" s="2"/>
    </row>
    <row r="51219" spans="53:53" x14ac:dyDescent="0.3">
      <c r="BA51219" s="2"/>
    </row>
    <row r="51220" spans="53:53" x14ac:dyDescent="0.3">
      <c r="BA51220" s="2"/>
    </row>
    <row r="51221" spans="53:53" x14ac:dyDescent="0.3">
      <c r="BA51221" s="2"/>
    </row>
    <row r="51222" spans="53:53" x14ac:dyDescent="0.3">
      <c r="BA51222" s="2"/>
    </row>
    <row r="51223" spans="53:53" x14ac:dyDescent="0.3">
      <c r="BA51223" s="2"/>
    </row>
    <row r="51224" spans="53:53" x14ac:dyDescent="0.3">
      <c r="BA51224" s="2"/>
    </row>
    <row r="51225" spans="53:53" x14ac:dyDescent="0.3">
      <c r="BA51225" s="2"/>
    </row>
    <row r="51226" spans="53:53" x14ac:dyDescent="0.3">
      <c r="BA51226" s="2"/>
    </row>
    <row r="51227" spans="53:53" x14ac:dyDescent="0.3">
      <c r="BA51227" s="2"/>
    </row>
    <row r="51228" spans="53:53" x14ac:dyDescent="0.3">
      <c r="BA51228" s="2"/>
    </row>
    <row r="51229" spans="53:53" x14ac:dyDescent="0.3">
      <c r="BA51229" s="2"/>
    </row>
    <row r="51230" spans="53:53" x14ac:dyDescent="0.3">
      <c r="BA51230" s="2"/>
    </row>
    <row r="51231" spans="53:53" x14ac:dyDescent="0.3">
      <c r="BA51231" s="2"/>
    </row>
    <row r="51232" spans="53:53" x14ac:dyDescent="0.3">
      <c r="BA51232" s="2"/>
    </row>
    <row r="51233" spans="53:53" x14ac:dyDescent="0.3">
      <c r="BA51233" s="2"/>
    </row>
    <row r="51234" spans="53:53" x14ac:dyDescent="0.3">
      <c r="BA51234" s="2"/>
    </row>
    <row r="51235" spans="53:53" x14ac:dyDescent="0.3">
      <c r="BA51235" s="2"/>
    </row>
    <row r="51236" spans="53:53" x14ac:dyDescent="0.3">
      <c r="BA51236" s="2"/>
    </row>
    <row r="51237" spans="53:53" x14ac:dyDescent="0.3">
      <c r="BA51237" s="2"/>
    </row>
    <row r="51238" spans="53:53" x14ac:dyDescent="0.3">
      <c r="BA51238" s="2"/>
    </row>
    <row r="51239" spans="53:53" x14ac:dyDescent="0.3">
      <c r="BA51239" s="2"/>
    </row>
    <row r="51240" spans="53:53" x14ac:dyDescent="0.3">
      <c r="BA51240" s="2"/>
    </row>
    <row r="51241" spans="53:53" x14ac:dyDescent="0.3">
      <c r="BA51241" s="2"/>
    </row>
    <row r="51242" spans="53:53" x14ac:dyDescent="0.3">
      <c r="BA51242" s="2"/>
    </row>
    <row r="51243" spans="53:53" x14ac:dyDescent="0.3">
      <c r="BA51243" s="2"/>
    </row>
    <row r="51244" spans="53:53" x14ac:dyDescent="0.3">
      <c r="BA51244" s="2"/>
    </row>
    <row r="51245" spans="53:53" x14ac:dyDescent="0.3">
      <c r="BA51245" s="2"/>
    </row>
    <row r="51246" spans="53:53" x14ac:dyDescent="0.3">
      <c r="BA51246" s="2"/>
    </row>
    <row r="51247" spans="53:53" x14ac:dyDescent="0.3">
      <c r="BA51247" s="2"/>
    </row>
    <row r="51248" spans="53:53" x14ac:dyDescent="0.3">
      <c r="BA51248" s="2"/>
    </row>
    <row r="51249" spans="53:53" x14ac:dyDescent="0.3">
      <c r="BA51249" s="2"/>
    </row>
    <row r="51250" spans="53:53" x14ac:dyDescent="0.3">
      <c r="BA51250" s="2"/>
    </row>
    <row r="51251" spans="53:53" x14ac:dyDescent="0.3">
      <c r="BA51251" s="2"/>
    </row>
    <row r="51252" spans="53:53" x14ac:dyDescent="0.3">
      <c r="BA51252" s="2"/>
    </row>
    <row r="51253" spans="53:53" x14ac:dyDescent="0.3">
      <c r="BA51253" s="2"/>
    </row>
    <row r="51254" spans="53:53" x14ac:dyDescent="0.3">
      <c r="BA51254" s="2"/>
    </row>
    <row r="51255" spans="53:53" x14ac:dyDescent="0.3">
      <c r="BA51255" s="2"/>
    </row>
    <row r="51256" spans="53:53" x14ac:dyDescent="0.3">
      <c r="BA51256" s="2"/>
    </row>
    <row r="51257" spans="53:53" x14ac:dyDescent="0.3">
      <c r="BA51257" s="2"/>
    </row>
    <row r="51258" spans="53:53" x14ac:dyDescent="0.3">
      <c r="BA51258" s="2"/>
    </row>
    <row r="51259" spans="53:53" x14ac:dyDescent="0.3">
      <c r="BA51259" s="2"/>
    </row>
    <row r="51260" spans="53:53" x14ac:dyDescent="0.3">
      <c r="BA51260" s="2"/>
    </row>
    <row r="51261" spans="53:53" x14ac:dyDescent="0.3">
      <c r="BA51261" s="2"/>
    </row>
    <row r="51262" spans="53:53" x14ac:dyDescent="0.3">
      <c r="BA51262" s="2"/>
    </row>
    <row r="51263" spans="53:53" x14ac:dyDescent="0.3">
      <c r="BA51263" s="2"/>
    </row>
    <row r="51264" spans="53:53" x14ac:dyDescent="0.3">
      <c r="BA51264" s="2"/>
    </row>
    <row r="51265" spans="53:53" x14ac:dyDescent="0.3">
      <c r="BA51265" s="2"/>
    </row>
    <row r="51266" spans="53:53" x14ac:dyDescent="0.3">
      <c r="BA51266" s="2"/>
    </row>
    <row r="51267" spans="53:53" x14ac:dyDescent="0.3">
      <c r="BA51267" s="2"/>
    </row>
    <row r="51268" spans="53:53" x14ac:dyDescent="0.3">
      <c r="BA51268" s="2"/>
    </row>
    <row r="51269" spans="53:53" x14ac:dyDescent="0.3">
      <c r="BA51269" s="2"/>
    </row>
    <row r="51270" spans="53:53" x14ac:dyDescent="0.3">
      <c r="BA51270" s="2"/>
    </row>
    <row r="51271" spans="53:53" x14ac:dyDescent="0.3">
      <c r="BA51271" s="2"/>
    </row>
    <row r="51272" spans="53:53" x14ac:dyDescent="0.3">
      <c r="BA51272" s="2"/>
    </row>
    <row r="51273" spans="53:53" x14ac:dyDescent="0.3">
      <c r="BA51273" s="2"/>
    </row>
    <row r="51274" spans="53:53" x14ac:dyDescent="0.3">
      <c r="BA51274" s="2"/>
    </row>
    <row r="51275" spans="53:53" x14ac:dyDescent="0.3">
      <c r="BA51275" s="2"/>
    </row>
    <row r="51276" spans="53:53" x14ac:dyDescent="0.3">
      <c r="BA51276" s="2"/>
    </row>
    <row r="51277" spans="53:53" x14ac:dyDescent="0.3">
      <c r="BA51277" s="2"/>
    </row>
    <row r="51278" spans="53:53" x14ac:dyDescent="0.3">
      <c r="BA51278" s="2"/>
    </row>
    <row r="51279" spans="53:53" x14ac:dyDescent="0.3">
      <c r="BA51279" s="2"/>
    </row>
    <row r="51280" spans="53:53" x14ac:dyDescent="0.3">
      <c r="BA51280" s="2"/>
    </row>
    <row r="51281" spans="53:53" x14ac:dyDescent="0.3">
      <c r="BA51281" s="2"/>
    </row>
    <row r="51282" spans="53:53" x14ac:dyDescent="0.3">
      <c r="BA51282" s="2"/>
    </row>
    <row r="51283" spans="53:53" x14ac:dyDescent="0.3">
      <c r="BA51283" s="2"/>
    </row>
    <row r="51284" spans="53:53" x14ac:dyDescent="0.3">
      <c r="BA51284" s="2"/>
    </row>
    <row r="51285" spans="53:53" x14ac:dyDescent="0.3">
      <c r="BA51285" s="2"/>
    </row>
    <row r="51286" spans="53:53" x14ac:dyDescent="0.3">
      <c r="BA51286" s="2"/>
    </row>
    <row r="51287" spans="53:53" x14ac:dyDescent="0.3">
      <c r="BA51287" s="2"/>
    </row>
    <row r="51288" spans="53:53" x14ac:dyDescent="0.3">
      <c r="BA51288" s="2"/>
    </row>
    <row r="51289" spans="53:53" x14ac:dyDescent="0.3">
      <c r="BA51289" s="2"/>
    </row>
    <row r="51290" spans="53:53" x14ac:dyDescent="0.3">
      <c r="BA51290" s="2"/>
    </row>
    <row r="51291" spans="53:53" x14ac:dyDescent="0.3">
      <c r="BA51291" s="2"/>
    </row>
    <row r="51292" spans="53:53" x14ac:dyDescent="0.3">
      <c r="BA51292" s="2"/>
    </row>
    <row r="51293" spans="53:53" x14ac:dyDescent="0.3">
      <c r="BA51293" s="2"/>
    </row>
    <row r="51294" spans="53:53" x14ac:dyDescent="0.3">
      <c r="BA51294" s="2"/>
    </row>
    <row r="51295" spans="53:53" x14ac:dyDescent="0.3">
      <c r="BA51295" s="2"/>
    </row>
    <row r="51296" spans="53:53" x14ac:dyDescent="0.3">
      <c r="BA51296" s="2"/>
    </row>
    <row r="51297" spans="53:53" x14ac:dyDescent="0.3">
      <c r="BA51297" s="2"/>
    </row>
    <row r="51298" spans="53:53" x14ac:dyDescent="0.3">
      <c r="BA51298" s="2"/>
    </row>
    <row r="51299" spans="53:53" x14ac:dyDescent="0.3">
      <c r="BA51299" s="2"/>
    </row>
    <row r="51300" spans="53:53" x14ac:dyDescent="0.3">
      <c r="BA51300" s="2"/>
    </row>
    <row r="51301" spans="53:53" x14ac:dyDescent="0.3">
      <c r="BA51301" s="2"/>
    </row>
    <row r="51302" spans="53:53" x14ac:dyDescent="0.3">
      <c r="BA51302" s="2"/>
    </row>
    <row r="51303" spans="53:53" x14ac:dyDescent="0.3">
      <c r="BA51303" s="2"/>
    </row>
    <row r="51304" spans="53:53" x14ac:dyDescent="0.3">
      <c r="BA51304" s="2"/>
    </row>
    <row r="51305" spans="53:53" x14ac:dyDescent="0.3">
      <c r="BA51305" s="2"/>
    </row>
    <row r="51306" spans="53:53" x14ac:dyDescent="0.3">
      <c r="BA51306" s="2"/>
    </row>
    <row r="51307" spans="53:53" x14ac:dyDescent="0.3">
      <c r="BA51307" s="2"/>
    </row>
    <row r="51308" spans="53:53" x14ac:dyDescent="0.3">
      <c r="BA51308" s="2"/>
    </row>
    <row r="51309" spans="53:53" x14ac:dyDescent="0.3">
      <c r="BA51309" s="2"/>
    </row>
    <row r="51310" spans="53:53" x14ac:dyDescent="0.3">
      <c r="BA51310" s="2"/>
    </row>
    <row r="51311" spans="53:53" x14ac:dyDescent="0.3">
      <c r="BA51311" s="2"/>
    </row>
    <row r="51312" spans="53:53" x14ac:dyDescent="0.3">
      <c r="BA51312" s="2"/>
    </row>
    <row r="51313" spans="53:53" x14ac:dyDescent="0.3">
      <c r="BA51313" s="2"/>
    </row>
    <row r="51314" spans="53:53" x14ac:dyDescent="0.3">
      <c r="BA51314" s="2"/>
    </row>
    <row r="51315" spans="53:53" x14ac:dyDescent="0.3">
      <c r="BA51315" s="2"/>
    </row>
    <row r="51316" spans="53:53" x14ac:dyDescent="0.3">
      <c r="BA51316" s="2"/>
    </row>
    <row r="51317" spans="53:53" x14ac:dyDescent="0.3">
      <c r="BA51317" s="2"/>
    </row>
    <row r="51318" spans="53:53" x14ac:dyDescent="0.3">
      <c r="BA51318" s="2"/>
    </row>
    <row r="51319" spans="53:53" x14ac:dyDescent="0.3">
      <c r="BA51319" s="2"/>
    </row>
    <row r="51320" spans="53:53" x14ac:dyDescent="0.3">
      <c r="BA51320" s="2"/>
    </row>
    <row r="51321" spans="53:53" x14ac:dyDescent="0.3">
      <c r="BA51321" s="2"/>
    </row>
    <row r="51322" spans="53:53" x14ac:dyDescent="0.3">
      <c r="BA51322" s="2"/>
    </row>
    <row r="51323" spans="53:53" x14ac:dyDescent="0.3">
      <c r="BA51323" s="2"/>
    </row>
    <row r="51324" spans="53:53" x14ac:dyDescent="0.3">
      <c r="BA51324" s="2"/>
    </row>
    <row r="51325" spans="53:53" x14ac:dyDescent="0.3">
      <c r="BA51325" s="2"/>
    </row>
    <row r="51326" spans="53:53" x14ac:dyDescent="0.3">
      <c r="BA51326" s="2"/>
    </row>
    <row r="51327" spans="53:53" x14ac:dyDescent="0.3">
      <c r="BA51327" s="2"/>
    </row>
    <row r="51328" spans="53:53" x14ac:dyDescent="0.3">
      <c r="BA51328" s="2"/>
    </row>
    <row r="51329" spans="53:53" x14ac:dyDescent="0.3">
      <c r="BA51329" s="2"/>
    </row>
    <row r="51330" spans="53:53" x14ac:dyDescent="0.3">
      <c r="BA51330" s="2"/>
    </row>
    <row r="51331" spans="53:53" x14ac:dyDescent="0.3">
      <c r="BA51331" s="2"/>
    </row>
    <row r="51332" spans="53:53" x14ac:dyDescent="0.3">
      <c r="BA51332" s="2"/>
    </row>
    <row r="51333" spans="53:53" x14ac:dyDescent="0.3">
      <c r="BA51333" s="2"/>
    </row>
    <row r="51334" spans="53:53" x14ac:dyDescent="0.3">
      <c r="BA51334" s="2"/>
    </row>
    <row r="51335" spans="53:53" x14ac:dyDescent="0.3">
      <c r="BA51335" s="2"/>
    </row>
    <row r="51336" spans="53:53" x14ac:dyDescent="0.3">
      <c r="BA51336" s="2"/>
    </row>
    <row r="51337" spans="53:53" x14ac:dyDescent="0.3">
      <c r="BA51337" s="2"/>
    </row>
    <row r="51338" spans="53:53" x14ac:dyDescent="0.3">
      <c r="BA51338" s="2"/>
    </row>
    <row r="51339" spans="53:53" x14ac:dyDescent="0.3">
      <c r="BA51339" s="2"/>
    </row>
    <row r="51340" spans="53:53" x14ac:dyDescent="0.3">
      <c r="BA51340" s="2"/>
    </row>
    <row r="51341" spans="53:53" x14ac:dyDescent="0.3">
      <c r="BA51341" s="2"/>
    </row>
    <row r="51342" spans="53:53" x14ac:dyDescent="0.3">
      <c r="BA51342" s="2"/>
    </row>
    <row r="51343" spans="53:53" x14ac:dyDescent="0.3">
      <c r="BA51343" s="2"/>
    </row>
    <row r="51344" spans="53:53" x14ac:dyDescent="0.3">
      <c r="BA51344" s="2"/>
    </row>
    <row r="51345" spans="53:53" x14ac:dyDescent="0.3">
      <c r="BA51345" s="2"/>
    </row>
    <row r="51346" spans="53:53" x14ac:dyDescent="0.3">
      <c r="BA51346" s="2"/>
    </row>
    <row r="51347" spans="53:53" x14ac:dyDescent="0.3">
      <c r="BA51347" s="2"/>
    </row>
    <row r="51348" spans="53:53" x14ac:dyDescent="0.3">
      <c r="BA51348" s="2"/>
    </row>
    <row r="51349" spans="53:53" x14ac:dyDescent="0.3">
      <c r="BA51349" s="2"/>
    </row>
    <row r="51350" spans="53:53" x14ac:dyDescent="0.3">
      <c r="BA51350" s="2"/>
    </row>
    <row r="51351" spans="53:53" x14ac:dyDescent="0.3">
      <c r="BA51351" s="2"/>
    </row>
    <row r="51352" spans="53:53" x14ac:dyDescent="0.3">
      <c r="BA51352" s="2"/>
    </row>
    <row r="51353" spans="53:53" x14ac:dyDescent="0.3">
      <c r="BA51353" s="2"/>
    </row>
    <row r="51354" spans="53:53" x14ac:dyDescent="0.3">
      <c r="BA51354" s="2"/>
    </row>
    <row r="51355" spans="53:53" x14ac:dyDescent="0.3">
      <c r="BA51355" s="2"/>
    </row>
    <row r="51356" spans="53:53" x14ac:dyDescent="0.3">
      <c r="BA51356" s="2"/>
    </row>
    <row r="51357" spans="53:53" x14ac:dyDescent="0.3">
      <c r="BA51357" s="2"/>
    </row>
    <row r="51358" spans="53:53" x14ac:dyDescent="0.3">
      <c r="BA51358" s="2"/>
    </row>
    <row r="51359" spans="53:53" x14ac:dyDescent="0.3">
      <c r="BA51359" s="2"/>
    </row>
    <row r="51360" spans="53:53" x14ac:dyDescent="0.3">
      <c r="BA51360" s="2"/>
    </row>
    <row r="51361" spans="53:53" x14ac:dyDescent="0.3">
      <c r="BA51361" s="2"/>
    </row>
    <row r="51362" spans="53:53" x14ac:dyDescent="0.3">
      <c r="BA51362" s="2"/>
    </row>
    <row r="51363" spans="53:53" x14ac:dyDescent="0.3">
      <c r="BA51363" s="2"/>
    </row>
    <row r="51364" spans="53:53" x14ac:dyDescent="0.3">
      <c r="BA51364" s="2"/>
    </row>
    <row r="51365" spans="53:53" x14ac:dyDescent="0.3">
      <c r="BA51365" s="2"/>
    </row>
    <row r="51366" spans="53:53" x14ac:dyDescent="0.3">
      <c r="BA51366" s="2"/>
    </row>
    <row r="51367" spans="53:53" x14ac:dyDescent="0.3">
      <c r="BA51367" s="2"/>
    </row>
    <row r="51368" spans="53:53" x14ac:dyDescent="0.3">
      <c r="BA51368" s="2"/>
    </row>
    <row r="51369" spans="53:53" x14ac:dyDescent="0.3">
      <c r="BA51369" s="2"/>
    </row>
    <row r="51370" spans="53:53" x14ac:dyDescent="0.3">
      <c r="BA51370" s="2"/>
    </row>
    <row r="51371" spans="53:53" x14ac:dyDescent="0.3">
      <c r="BA51371" s="2"/>
    </row>
    <row r="51372" spans="53:53" x14ac:dyDescent="0.3">
      <c r="BA51372" s="2"/>
    </row>
    <row r="51373" spans="53:53" x14ac:dyDescent="0.3">
      <c r="BA51373" s="2"/>
    </row>
    <row r="51374" spans="53:53" x14ac:dyDescent="0.3">
      <c r="BA51374" s="2"/>
    </row>
    <row r="51375" spans="53:53" x14ac:dyDescent="0.3">
      <c r="BA51375" s="2"/>
    </row>
    <row r="51376" spans="53:53" x14ac:dyDescent="0.3">
      <c r="BA51376" s="2"/>
    </row>
    <row r="51377" spans="53:53" x14ac:dyDescent="0.3">
      <c r="BA51377" s="2"/>
    </row>
    <row r="51378" spans="53:53" x14ac:dyDescent="0.3">
      <c r="BA51378" s="2"/>
    </row>
    <row r="51379" spans="53:53" x14ac:dyDescent="0.3">
      <c r="BA51379" s="2"/>
    </row>
    <row r="51380" spans="53:53" x14ac:dyDescent="0.3">
      <c r="BA51380" s="2"/>
    </row>
    <row r="51381" spans="53:53" x14ac:dyDescent="0.3">
      <c r="BA51381" s="2"/>
    </row>
    <row r="51382" spans="53:53" x14ac:dyDescent="0.3">
      <c r="BA51382" s="2"/>
    </row>
    <row r="51383" spans="53:53" x14ac:dyDescent="0.3">
      <c r="BA51383" s="2"/>
    </row>
    <row r="51384" spans="53:53" x14ac:dyDescent="0.3">
      <c r="BA51384" s="2"/>
    </row>
    <row r="51385" spans="53:53" x14ac:dyDescent="0.3">
      <c r="BA51385" s="2"/>
    </row>
    <row r="51386" spans="53:53" x14ac:dyDescent="0.3">
      <c r="BA51386" s="2"/>
    </row>
    <row r="51387" spans="53:53" x14ac:dyDescent="0.3">
      <c r="BA51387" s="2"/>
    </row>
    <row r="51388" spans="53:53" x14ac:dyDescent="0.3">
      <c r="BA51388" s="2"/>
    </row>
    <row r="51389" spans="53:53" x14ac:dyDescent="0.3">
      <c r="BA51389" s="2"/>
    </row>
    <row r="51390" spans="53:53" x14ac:dyDescent="0.3">
      <c r="BA51390" s="2"/>
    </row>
    <row r="51391" spans="53:53" x14ac:dyDescent="0.3">
      <c r="BA51391" s="2"/>
    </row>
    <row r="51392" spans="53:53" x14ac:dyDescent="0.3">
      <c r="BA51392" s="2"/>
    </row>
    <row r="51393" spans="53:53" x14ac:dyDescent="0.3">
      <c r="BA51393" s="2"/>
    </row>
    <row r="51394" spans="53:53" x14ac:dyDescent="0.3">
      <c r="BA51394" s="2"/>
    </row>
    <row r="51395" spans="53:53" x14ac:dyDescent="0.3">
      <c r="BA51395" s="2"/>
    </row>
    <row r="51396" spans="53:53" x14ac:dyDescent="0.3">
      <c r="BA51396" s="2"/>
    </row>
    <row r="51397" spans="53:53" x14ac:dyDescent="0.3">
      <c r="BA51397" s="2"/>
    </row>
    <row r="51398" spans="53:53" x14ac:dyDescent="0.3">
      <c r="BA51398" s="2"/>
    </row>
    <row r="51399" spans="53:53" x14ac:dyDescent="0.3">
      <c r="BA51399" s="2"/>
    </row>
    <row r="51400" spans="53:53" x14ac:dyDescent="0.3">
      <c r="BA51400" s="2"/>
    </row>
    <row r="51401" spans="53:53" x14ac:dyDescent="0.3">
      <c r="BA51401" s="2"/>
    </row>
    <row r="51402" spans="53:53" x14ac:dyDescent="0.3">
      <c r="BA51402" s="2"/>
    </row>
    <row r="51403" spans="53:53" x14ac:dyDescent="0.3">
      <c r="BA51403" s="2"/>
    </row>
    <row r="51404" spans="53:53" x14ac:dyDescent="0.3">
      <c r="BA51404" s="2"/>
    </row>
    <row r="51405" spans="53:53" x14ac:dyDescent="0.3">
      <c r="BA51405" s="2"/>
    </row>
    <row r="51406" spans="53:53" x14ac:dyDescent="0.3">
      <c r="BA51406" s="2"/>
    </row>
    <row r="51407" spans="53:53" x14ac:dyDescent="0.3">
      <c r="BA51407" s="2"/>
    </row>
    <row r="51408" spans="53:53" x14ac:dyDescent="0.3">
      <c r="BA51408" s="2"/>
    </row>
    <row r="51409" spans="53:53" x14ac:dyDescent="0.3">
      <c r="BA51409" s="2"/>
    </row>
    <row r="51410" spans="53:53" x14ac:dyDescent="0.3">
      <c r="BA51410" s="2"/>
    </row>
    <row r="51411" spans="53:53" x14ac:dyDescent="0.3">
      <c r="BA51411" s="2"/>
    </row>
    <row r="51412" spans="53:53" x14ac:dyDescent="0.3">
      <c r="BA51412" s="2"/>
    </row>
    <row r="51413" spans="53:53" x14ac:dyDescent="0.3">
      <c r="BA51413" s="2"/>
    </row>
    <row r="51414" spans="53:53" x14ac:dyDescent="0.3">
      <c r="BA51414" s="2"/>
    </row>
    <row r="51415" spans="53:53" x14ac:dyDescent="0.3">
      <c r="BA51415" s="2"/>
    </row>
    <row r="51416" spans="53:53" x14ac:dyDescent="0.3">
      <c r="BA51416" s="2"/>
    </row>
    <row r="51417" spans="53:53" x14ac:dyDescent="0.3">
      <c r="BA51417" s="2"/>
    </row>
    <row r="51418" spans="53:53" x14ac:dyDescent="0.3">
      <c r="BA51418" s="2"/>
    </row>
    <row r="51419" spans="53:53" x14ac:dyDescent="0.3">
      <c r="BA51419" s="2"/>
    </row>
    <row r="51420" spans="53:53" x14ac:dyDescent="0.3">
      <c r="BA51420" s="2"/>
    </row>
    <row r="51421" spans="53:53" x14ac:dyDescent="0.3">
      <c r="BA51421" s="2"/>
    </row>
    <row r="51422" spans="53:53" x14ac:dyDescent="0.3">
      <c r="BA51422" s="2"/>
    </row>
    <row r="51423" spans="53:53" x14ac:dyDescent="0.3">
      <c r="BA51423" s="2"/>
    </row>
    <row r="51424" spans="53:53" x14ac:dyDescent="0.3">
      <c r="BA51424" s="2"/>
    </row>
    <row r="51425" spans="53:53" x14ac:dyDescent="0.3">
      <c r="BA51425" s="2"/>
    </row>
    <row r="51426" spans="53:53" x14ac:dyDescent="0.3">
      <c r="BA51426" s="2"/>
    </row>
    <row r="51427" spans="53:53" x14ac:dyDescent="0.3">
      <c r="BA51427" s="2"/>
    </row>
    <row r="51428" spans="53:53" x14ac:dyDescent="0.3">
      <c r="BA51428" s="2"/>
    </row>
    <row r="51429" spans="53:53" x14ac:dyDescent="0.3">
      <c r="BA51429" s="2"/>
    </row>
    <row r="51430" spans="53:53" x14ac:dyDescent="0.3">
      <c r="BA51430" s="2"/>
    </row>
    <row r="51431" spans="53:53" x14ac:dyDescent="0.3">
      <c r="BA51431" s="2"/>
    </row>
    <row r="51432" spans="53:53" x14ac:dyDescent="0.3">
      <c r="BA51432" s="2"/>
    </row>
    <row r="51433" spans="53:53" x14ac:dyDescent="0.3">
      <c r="BA51433" s="2"/>
    </row>
    <row r="51434" spans="53:53" x14ac:dyDescent="0.3">
      <c r="BA51434" s="2"/>
    </row>
    <row r="51435" spans="53:53" x14ac:dyDescent="0.3">
      <c r="BA51435" s="2"/>
    </row>
    <row r="51436" spans="53:53" x14ac:dyDescent="0.3">
      <c r="BA51436" s="2"/>
    </row>
    <row r="51437" spans="53:53" x14ac:dyDescent="0.3">
      <c r="BA51437" s="2"/>
    </row>
    <row r="51438" spans="53:53" x14ac:dyDescent="0.3">
      <c r="BA51438" s="2"/>
    </row>
    <row r="51439" spans="53:53" x14ac:dyDescent="0.3">
      <c r="BA51439" s="2"/>
    </row>
    <row r="51440" spans="53:53" x14ac:dyDescent="0.3">
      <c r="BA51440" s="2"/>
    </row>
    <row r="51441" spans="53:53" x14ac:dyDescent="0.3">
      <c r="BA51441" s="2"/>
    </row>
    <row r="51442" spans="53:53" x14ac:dyDescent="0.3">
      <c r="BA51442" s="2"/>
    </row>
    <row r="51443" spans="53:53" x14ac:dyDescent="0.3">
      <c r="BA51443" s="2"/>
    </row>
    <row r="51444" spans="53:53" x14ac:dyDescent="0.3">
      <c r="BA51444" s="2"/>
    </row>
    <row r="51445" spans="53:53" x14ac:dyDescent="0.3">
      <c r="BA51445" s="2"/>
    </row>
    <row r="51446" spans="53:53" x14ac:dyDescent="0.3">
      <c r="BA51446" s="2"/>
    </row>
    <row r="51447" spans="53:53" x14ac:dyDescent="0.3">
      <c r="BA51447" s="2"/>
    </row>
    <row r="51448" spans="53:53" x14ac:dyDescent="0.3">
      <c r="BA51448" s="2"/>
    </row>
    <row r="51449" spans="53:53" x14ac:dyDescent="0.3">
      <c r="BA51449" s="2"/>
    </row>
    <row r="51450" spans="53:53" x14ac:dyDescent="0.3">
      <c r="BA51450" s="2"/>
    </row>
    <row r="51451" spans="53:53" x14ac:dyDescent="0.3">
      <c r="BA51451" s="2"/>
    </row>
    <row r="51452" spans="53:53" x14ac:dyDescent="0.3">
      <c r="BA51452" s="2"/>
    </row>
    <row r="51453" spans="53:53" x14ac:dyDescent="0.3">
      <c r="BA51453" s="2"/>
    </row>
    <row r="51454" spans="53:53" x14ac:dyDescent="0.3">
      <c r="BA51454" s="2"/>
    </row>
    <row r="51455" spans="53:53" x14ac:dyDescent="0.3">
      <c r="BA51455" s="2"/>
    </row>
    <row r="51456" spans="53:53" x14ac:dyDescent="0.3">
      <c r="BA51456" s="2"/>
    </row>
    <row r="51457" spans="53:53" x14ac:dyDescent="0.3">
      <c r="BA51457" s="2"/>
    </row>
    <row r="51458" spans="53:53" x14ac:dyDescent="0.3">
      <c r="BA51458" s="2"/>
    </row>
    <row r="51459" spans="53:53" x14ac:dyDescent="0.3">
      <c r="BA51459" s="2"/>
    </row>
    <row r="51460" spans="53:53" x14ac:dyDescent="0.3">
      <c r="BA51460" s="2"/>
    </row>
    <row r="51461" spans="53:53" x14ac:dyDescent="0.3">
      <c r="BA51461" s="2"/>
    </row>
    <row r="51462" spans="53:53" x14ac:dyDescent="0.3">
      <c r="BA51462" s="2"/>
    </row>
    <row r="51463" spans="53:53" x14ac:dyDescent="0.3">
      <c r="BA51463" s="2"/>
    </row>
    <row r="51464" spans="53:53" x14ac:dyDescent="0.3">
      <c r="BA51464" s="2"/>
    </row>
    <row r="51465" spans="53:53" x14ac:dyDescent="0.3">
      <c r="BA51465" s="2"/>
    </row>
    <row r="51466" spans="53:53" x14ac:dyDescent="0.3">
      <c r="BA51466" s="2"/>
    </row>
    <row r="51467" spans="53:53" x14ac:dyDescent="0.3">
      <c r="BA51467" s="2"/>
    </row>
    <row r="51468" spans="53:53" x14ac:dyDescent="0.3">
      <c r="BA51468" s="2"/>
    </row>
    <row r="51469" spans="53:53" x14ac:dyDescent="0.3">
      <c r="BA51469" s="2"/>
    </row>
    <row r="51470" spans="53:53" x14ac:dyDescent="0.3">
      <c r="BA51470" s="2"/>
    </row>
    <row r="51471" spans="53:53" x14ac:dyDescent="0.3">
      <c r="BA51471" s="2"/>
    </row>
    <row r="51472" spans="53:53" x14ac:dyDescent="0.3">
      <c r="BA51472" s="2"/>
    </row>
    <row r="51473" spans="53:53" x14ac:dyDescent="0.3">
      <c r="BA51473" s="2"/>
    </row>
    <row r="51474" spans="53:53" x14ac:dyDescent="0.3">
      <c r="BA51474" s="2"/>
    </row>
    <row r="51475" spans="53:53" x14ac:dyDescent="0.3">
      <c r="BA51475" s="2"/>
    </row>
    <row r="51476" spans="53:53" x14ac:dyDescent="0.3">
      <c r="BA51476" s="2"/>
    </row>
    <row r="51477" spans="53:53" x14ac:dyDescent="0.3">
      <c r="BA51477" s="2"/>
    </row>
    <row r="51478" spans="53:53" x14ac:dyDescent="0.3">
      <c r="BA51478" s="2"/>
    </row>
    <row r="51479" spans="53:53" x14ac:dyDescent="0.3">
      <c r="BA51479" s="2"/>
    </row>
    <row r="51480" spans="53:53" x14ac:dyDescent="0.3">
      <c r="BA51480" s="2"/>
    </row>
    <row r="51481" spans="53:53" x14ac:dyDescent="0.3">
      <c r="BA51481" s="2"/>
    </row>
    <row r="51482" spans="53:53" x14ac:dyDescent="0.3">
      <c r="BA51482" s="2"/>
    </row>
    <row r="51483" spans="53:53" x14ac:dyDescent="0.3">
      <c r="BA51483" s="2"/>
    </row>
    <row r="51484" spans="53:53" x14ac:dyDescent="0.3">
      <c r="BA51484" s="2"/>
    </row>
    <row r="51485" spans="53:53" x14ac:dyDescent="0.3">
      <c r="BA51485" s="2"/>
    </row>
    <row r="51486" spans="53:53" x14ac:dyDescent="0.3">
      <c r="BA51486" s="2"/>
    </row>
    <row r="51487" spans="53:53" x14ac:dyDescent="0.3">
      <c r="BA51487" s="2"/>
    </row>
    <row r="51488" spans="53:53" x14ac:dyDescent="0.3">
      <c r="BA51488" s="2"/>
    </row>
    <row r="51489" spans="53:53" x14ac:dyDescent="0.3">
      <c r="BA51489" s="2"/>
    </row>
    <row r="51490" spans="53:53" x14ac:dyDescent="0.3">
      <c r="BA51490" s="2"/>
    </row>
    <row r="51491" spans="53:53" x14ac:dyDescent="0.3">
      <c r="BA51491" s="2"/>
    </row>
    <row r="51492" spans="53:53" x14ac:dyDescent="0.3">
      <c r="BA51492" s="2"/>
    </row>
    <row r="51493" spans="53:53" x14ac:dyDescent="0.3">
      <c r="BA51493" s="2"/>
    </row>
    <row r="51494" spans="53:53" x14ac:dyDescent="0.3">
      <c r="BA51494" s="2"/>
    </row>
    <row r="51495" spans="53:53" x14ac:dyDescent="0.3">
      <c r="BA51495" s="2"/>
    </row>
    <row r="51496" spans="53:53" x14ac:dyDescent="0.3">
      <c r="BA51496" s="2"/>
    </row>
    <row r="51497" spans="53:53" x14ac:dyDescent="0.3">
      <c r="BA51497" s="2"/>
    </row>
    <row r="51498" spans="53:53" x14ac:dyDescent="0.3">
      <c r="BA51498" s="2"/>
    </row>
    <row r="51499" spans="53:53" x14ac:dyDescent="0.3">
      <c r="BA51499" s="2"/>
    </row>
    <row r="51500" spans="53:53" x14ac:dyDescent="0.3">
      <c r="BA51500" s="2"/>
    </row>
    <row r="51501" spans="53:53" x14ac:dyDescent="0.3">
      <c r="BA51501" s="2"/>
    </row>
    <row r="51502" spans="53:53" x14ac:dyDescent="0.3">
      <c r="BA51502" s="2"/>
    </row>
    <row r="51503" spans="53:53" x14ac:dyDescent="0.3">
      <c r="BA51503" s="2"/>
    </row>
    <row r="51504" spans="53:53" x14ac:dyDescent="0.3">
      <c r="BA51504" s="2"/>
    </row>
    <row r="51505" spans="53:53" x14ac:dyDescent="0.3">
      <c r="BA51505" s="2"/>
    </row>
    <row r="51506" spans="53:53" x14ac:dyDescent="0.3">
      <c r="BA51506" s="2"/>
    </row>
    <row r="51507" spans="53:53" x14ac:dyDescent="0.3">
      <c r="BA51507" s="2"/>
    </row>
    <row r="51508" spans="53:53" x14ac:dyDescent="0.3">
      <c r="BA51508" s="2"/>
    </row>
    <row r="51509" spans="53:53" x14ac:dyDescent="0.3">
      <c r="BA51509" s="2"/>
    </row>
    <row r="51510" spans="53:53" x14ac:dyDescent="0.3">
      <c r="BA51510" s="2"/>
    </row>
    <row r="51511" spans="53:53" x14ac:dyDescent="0.3">
      <c r="BA51511" s="2"/>
    </row>
    <row r="51512" spans="53:53" x14ac:dyDescent="0.3">
      <c r="BA51512" s="2"/>
    </row>
    <row r="51513" spans="53:53" x14ac:dyDescent="0.3">
      <c r="BA51513" s="2"/>
    </row>
    <row r="51514" spans="53:53" x14ac:dyDescent="0.3">
      <c r="BA51514" s="2"/>
    </row>
    <row r="51515" spans="53:53" x14ac:dyDescent="0.3">
      <c r="BA51515" s="2"/>
    </row>
    <row r="51516" spans="53:53" x14ac:dyDescent="0.3">
      <c r="BA51516" s="2"/>
    </row>
    <row r="51517" spans="53:53" x14ac:dyDescent="0.3">
      <c r="BA51517" s="2"/>
    </row>
    <row r="51518" spans="53:53" x14ac:dyDescent="0.3">
      <c r="BA51518" s="2"/>
    </row>
    <row r="51519" spans="53:53" x14ac:dyDescent="0.3">
      <c r="BA51519" s="2"/>
    </row>
    <row r="51520" spans="53:53" x14ac:dyDescent="0.3">
      <c r="BA51520" s="2"/>
    </row>
    <row r="51521" spans="53:53" x14ac:dyDescent="0.3">
      <c r="BA51521" s="2"/>
    </row>
    <row r="51522" spans="53:53" x14ac:dyDescent="0.3">
      <c r="BA51522" s="2"/>
    </row>
    <row r="51523" spans="53:53" x14ac:dyDescent="0.3">
      <c r="BA51523" s="2"/>
    </row>
    <row r="51524" spans="53:53" x14ac:dyDescent="0.3">
      <c r="BA51524" s="2"/>
    </row>
    <row r="51525" spans="53:53" x14ac:dyDescent="0.3">
      <c r="BA51525" s="2"/>
    </row>
    <row r="51526" spans="53:53" x14ac:dyDescent="0.3">
      <c r="BA51526" s="2"/>
    </row>
    <row r="51527" spans="53:53" x14ac:dyDescent="0.3">
      <c r="BA51527" s="2"/>
    </row>
    <row r="51528" spans="53:53" x14ac:dyDescent="0.3">
      <c r="BA51528" s="2"/>
    </row>
    <row r="51529" spans="53:53" x14ac:dyDescent="0.3">
      <c r="BA51529" s="2"/>
    </row>
    <row r="51530" spans="53:53" x14ac:dyDescent="0.3">
      <c r="BA51530" s="2"/>
    </row>
    <row r="51531" spans="53:53" x14ac:dyDescent="0.3">
      <c r="BA51531" s="2"/>
    </row>
    <row r="51532" spans="53:53" x14ac:dyDescent="0.3">
      <c r="BA51532" s="2"/>
    </row>
    <row r="51533" spans="53:53" x14ac:dyDescent="0.3">
      <c r="BA51533" s="2"/>
    </row>
    <row r="51534" spans="53:53" x14ac:dyDescent="0.3">
      <c r="BA51534" s="2"/>
    </row>
    <row r="51535" spans="53:53" x14ac:dyDescent="0.3">
      <c r="BA51535" s="2"/>
    </row>
    <row r="51536" spans="53:53" x14ac:dyDescent="0.3">
      <c r="BA51536" s="2"/>
    </row>
    <row r="51537" spans="53:53" x14ac:dyDescent="0.3">
      <c r="BA51537" s="2"/>
    </row>
    <row r="51538" spans="53:53" x14ac:dyDescent="0.3">
      <c r="BA51538" s="2"/>
    </row>
    <row r="51539" spans="53:53" x14ac:dyDescent="0.3">
      <c r="BA51539" s="2"/>
    </row>
    <row r="51540" spans="53:53" x14ac:dyDescent="0.3">
      <c r="BA51540" s="2"/>
    </row>
    <row r="51541" spans="53:53" x14ac:dyDescent="0.3">
      <c r="BA51541" s="2"/>
    </row>
    <row r="51542" spans="53:53" x14ac:dyDescent="0.3">
      <c r="BA51542" s="2"/>
    </row>
    <row r="51543" spans="53:53" x14ac:dyDescent="0.3">
      <c r="BA51543" s="2"/>
    </row>
    <row r="51544" spans="53:53" x14ac:dyDescent="0.3">
      <c r="BA51544" s="2"/>
    </row>
    <row r="51545" spans="53:53" x14ac:dyDescent="0.3">
      <c r="BA51545" s="2"/>
    </row>
    <row r="51546" spans="53:53" x14ac:dyDescent="0.3">
      <c r="BA51546" s="2"/>
    </row>
    <row r="51547" spans="53:53" x14ac:dyDescent="0.3">
      <c r="BA51547" s="2"/>
    </row>
    <row r="51548" spans="53:53" x14ac:dyDescent="0.3">
      <c r="BA51548" s="2"/>
    </row>
    <row r="51549" spans="53:53" x14ac:dyDescent="0.3">
      <c r="BA51549" s="2"/>
    </row>
    <row r="51550" spans="53:53" x14ac:dyDescent="0.3">
      <c r="BA51550" s="2"/>
    </row>
    <row r="51551" spans="53:53" x14ac:dyDescent="0.3">
      <c r="BA51551" s="2"/>
    </row>
    <row r="51552" spans="53:53" x14ac:dyDescent="0.3">
      <c r="BA51552" s="2"/>
    </row>
    <row r="51553" spans="53:53" x14ac:dyDescent="0.3">
      <c r="BA51553" s="2"/>
    </row>
    <row r="51554" spans="53:53" x14ac:dyDescent="0.3">
      <c r="BA51554" s="2"/>
    </row>
    <row r="51555" spans="53:53" x14ac:dyDescent="0.3">
      <c r="BA51555" s="2"/>
    </row>
    <row r="51556" spans="53:53" x14ac:dyDescent="0.3">
      <c r="BA51556" s="2"/>
    </row>
    <row r="51557" spans="53:53" x14ac:dyDescent="0.3">
      <c r="BA51557" s="2"/>
    </row>
    <row r="51558" spans="53:53" x14ac:dyDescent="0.3">
      <c r="BA51558" s="2"/>
    </row>
    <row r="51559" spans="53:53" x14ac:dyDescent="0.3">
      <c r="BA51559" s="2"/>
    </row>
    <row r="51560" spans="53:53" x14ac:dyDescent="0.3">
      <c r="BA51560" s="2"/>
    </row>
    <row r="51561" spans="53:53" x14ac:dyDescent="0.3">
      <c r="BA51561" s="2"/>
    </row>
    <row r="51562" spans="53:53" x14ac:dyDescent="0.3">
      <c r="BA51562" s="2"/>
    </row>
    <row r="51563" spans="53:53" x14ac:dyDescent="0.3">
      <c r="BA51563" s="2"/>
    </row>
    <row r="51564" spans="53:53" x14ac:dyDescent="0.3">
      <c r="BA51564" s="2"/>
    </row>
    <row r="51565" spans="53:53" x14ac:dyDescent="0.3">
      <c r="BA51565" s="2"/>
    </row>
    <row r="51566" spans="53:53" x14ac:dyDescent="0.3">
      <c r="BA51566" s="2"/>
    </row>
    <row r="51567" spans="53:53" x14ac:dyDescent="0.3">
      <c r="BA51567" s="2"/>
    </row>
    <row r="51568" spans="53:53" x14ac:dyDescent="0.3">
      <c r="BA51568" s="2"/>
    </row>
    <row r="51569" spans="53:53" x14ac:dyDescent="0.3">
      <c r="BA51569" s="2"/>
    </row>
    <row r="51570" spans="53:53" x14ac:dyDescent="0.3">
      <c r="BA51570" s="2"/>
    </row>
    <row r="51571" spans="53:53" x14ac:dyDescent="0.3">
      <c r="BA51571" s="2"/>
    </row>
    <row r="51572" spans="53:53" x14ac:dyDescent="0.3">
      <c r="BA51572" s="2"/>
    </row>
    <row r="51573" spans="53:53" x14ac:dyDescent="0.3">
      <c r="BA51573" s="2"/>
    </row>
    <row r="51574" spans="53:53" x14ac:dyDescent="0.3">
      <c r="BA51574" s="2"/>
    </row>
    <row r="51575" spans="53:53" x14ac:dyDescent="0.3">
      <c r="BA51575" s="2"/>
    </row>
    <row r="51576" spans="53:53" x14ac:dyDescent="0.3">
      <c r="BA51576" s="2"/>
    </row>
    <row r="51577" spans="53:53" x14ac:dyDescent="0.3">
      <c r="BA51577" s="2"/>
    </row>
    <row r="51578" spans="53:53" x14ac:dyDescent="0.3">
      <c r="BA51578" s="2"/>
    </row>
    <row r="51579" spans="53:53" x14ac:dyDescent="0.3">
      <c r="BA51579" s="2"/>
    </row>
    <row r="51580" spans="53:53" x14ac:dyDescent="0.3">
      <c r="BA51580" s="2"/>
    </row>
    <row r="51581" spans="53:53" x14ac:dyDescent="0.3">
      <c r="BA51581" s="2"/>
    </row>
    <row r="51582" spans="53:53" x14ac:dyDescent="0.3">
      <c r="BA51582" s="2"/>
    </row>
    <row r="51583" spans="53:53" x14ac:dyDescent="0.3">
      <c r="BA51583" s="2"/>
    </row>
    <row r="51584" spans="53:53" x14ac:dyDescent="0.3">
      <c r="BA51584" s="2"/>
    </row>
    <row r="51585" spans="53:53" x14ac:dyDescent="0.3">
      <c r="BA51585" s="2"/>
    </row>
    <row r="51586" spans="53:53" x14ac:dyDescent="0.3">
      <c r="BA51586" s="2"/>
    </row>
    <row r="51587" spans="53:53" x14ac:dyDescent="0.3">
      <c r="BA51587" s="2"/>
    </row>
    <row r="51588" spans="53:53" x14ac:dyDescent="0.3">
      <c r="BA51588" s="2"/>
    </row>
    <row r="51589" spans="53:53" x14ac:dyDescent="0.3">
      <c r="BA51589" s="2"/>
    </row>
    <row r="51590" spans="53:53" x14ac:dyDescent="0.3">
      <c r="BA51590" s="2"/>
    </row>
    <row r="51591" spans="53:53" x14ac:dyDescent="0.3">
      <c r="BA51591" s="2"/>
    </row>
    <row r="51592" spans="53:53" x14ac:dyDescent="0.3">
      <c r="BA51592" s="2"/>
    </row>
    <row r="51593" spans="53:53" x14ac:dyDescent="0.3">
      <c r="BA51593" s="2"/>
    </row>
    <row r="51594" spans="53:53" x14ac:dyDescent="0.3">
      <c r="BA51594" s="2"/>
    </row>
    <row r="51595" spans="53:53" x14ac:dyDescent="0.3">
      <c r="BA51595" s="2"/>
    </row>
    <row r="51596" spans="53:53" x14ac:dyDescent="0.3">
      <c r="BA51596" s="2"/>
    </row>
    <row r="51597" spans="53:53" x14ac:dyDescent="0.3">
      <c r="BA51597" s="2"/>
    </row>
    <row r="51598" spans="53:53" x14ac:dyDescent="0.3">
      <c r="BA51598" s="2"/>
    </row>
    <row r="51599" spans="53:53" x14ac:dyDescent="0.3">
      <c r="BA51599" s="2"/>
    </row>
    <row r="51600" spans="53:53" x14ac:dyDescent="0.3">
      <c r="BA51600" s="2"/>
    </row>
    <row r="51601" spans="53:53" x14ac:dyDescent="0.3">
      <c r="BA51601" s="2"/>
    </row>
    <row r="51602" spans="53:53" x14ac:dyDescent="0.3">
      <c r="BA51602" s="2"/>
    </row>
    <row r="51603" spans="53:53" x14ac:dyDescent="0.3">
      <c r="BA51603" s="2"/>
    </row>
    <row r="51604" spans="53:53" x14ac:dyDescent="0.3">
      <c r="BA51604" s="2"/>
    </row>
    <row r="51605" spans="53:53" x14ac:dyDescent="0.3">
      <c r="BA51605" s="2"/>
    </row>
    <row r="51606" spans="53:53" x14ac:dyDescent="0.3">
      <c r="BA51606" s="2"/>
    </row>
    <row r="51607" spans="53:53" x14ac:dyDescent="0.3">
      <c r="BA51607" s="2"/>
    </row>
    <row r="51608" spans="53:53" x14ac:dyDescent="0.3">
      <c r="BA51608" s="2"/>
    </row>
    <row r="51609" spans="53:53" x14ac:dyDescent="0.3">
      <c r="BA51609" s="2"/>
    </row>
    <row r="51610" spans="53:53" x14ac:dyDescent="0.3">
      <c r="BA51610" s="2"/>
    </row>
    <row r="51611" spans="53:53" x14ac:dyDescent="0.3">
      <c r="BA51611" s="2"/>
    </row>
    <row r="51612" spans="53:53" x14ac:dyDescent="0.3">
      <c r="BA51612" s="2"/>
    </row>
    <row r="51613" spans="53:53" x14ac:dyDescent="0.3">
      <c r="BA51613" s="2"/>
    </row>
    <row r="51614" spans="53:53" x14ac:dyDescent="0.3">
      <c r="BA51614" s="2"/>
    </row>
    <row r="51615" spans="53:53" x14ac:dyDescent="0.3">
      <c r="BA51615" s="2"/>
    </row>
    <row r="51616" spans="53:53" x14ac:dyDescent="0.3">
      <c r="BA51616" s="2"/>
    </row>
    <row r="51617" spans="53:53" x14ac:dyDescent="0.3">
      <c r="BA51617" s="2"/>
    </row>
    <row r="51618" spans="53:53" x14ac:dyDescent="0.3">
      <c r="BA51618" s="2"/>
    </row>
    <row r="51619" spans="53:53" x14ac:dyDescent="0.3">
      <c r="BA51619" s="2"/>
    </row>
    <row r="51620" spans="53:53" x14ac:dyDescent="0.3">
      <c r="BA51620" s="2"/>
    </row>
    <row r="51621" spans="53:53" x14ac:dyDescent="0.3">
      <c r="BA51621" s="2"/>
    </row>
    <row r="51622" spans="53:53" x14ac:dyDescent="0.3">
      <c r="BA51622" s="2"/>
    </row>
    <row r="51623" spans="53:53" x14ac:dyDescent="0.3">
      <c r="BA51623" s="2"/>
    </row>
    <row r="51624" spans="53:53" x14ac:dyDescent="0.3">
      <c r="BA51624" s="2"/>
    </row>
    <row r="51625" spans="53:53" x14ac:dyDescent="0.3">
      <c r="BA51625" s="2"/>
    </row>
    <row r="51626" spans="53:53" x14ac:dyDescent="0.3">
      <c r="BA51626" s="2"/>
    </row>
    <row r="51627" spans="53:53" x14ac:dyDescent="0.3">
      <c r="BA51627" s="2"/>
    </row>
    <row r="51628" spans="53:53" x14ac:dyDescent="0.3">
      <c r="BA51628" s="2"/>
    </row>
    <row r="51629" spans="53:53" x14ac:dyDescent="0.3">
      <c r="BA51629" s="2"/>
    </row>
    <row r="51630" spans="53:53" x14ac:dyDescent="0.3">
      <c r="BA51630" s="2"/>
    </row>
    <row r="51631" spans="53:53" x14ac:dyDescent="0.3">
      <c r="BA51631" s="2"/>
    </row>
    <row r="51632" spans="53:53" x14ac:dyDescent="0.3">
      <c r="BA51632" s="2"/>
    </row>
    <row r="51633" spans="53:53" x14ac:dyDescent="0.3">
      <c r="BA51633" s="2"/>
    </row>
    <row r="51634" spans="53:53" x14ac:dyDescent="0.3">
      <c r="BA51634" s="2"/>
    </row>
    <row r="51635" spans="53:53" x14ac:dyDescent="0.3">
      <c r="BA51635" s="2"/>
    </row>
    <row r="51636" spans="53:53" x14ac:dyDescent="0.3">
      <c r="BA51636" s="2"/>
    </row>
    <row r="51637" spans="53:53" x14ac:dyDescent="0.3">
      <c r="BA51637" s="2"/>
    </row>
    <row r="51638" spans="53:53" x14ac:dyDescent="0.3">
      <c r="BA51638" s="2"/>
    </row>
    <row r="51639" spans="53:53" x14ac:dyDescent="0.3">
      <c r="BA51639" s="2"/>
    </row>
    <row r="51640" spans="53:53" x14ac:dyDescent="0.3">
      <c r="BA51640" s="2"/>
    </row>
    <row r="51641" spans="53:53" x14ac:dyDescent="0.3">
      <c r="BA51641" s="2"/>
    </row>
    <row r="51642" spans="53:53" x14ac:dyDescent="0.3">
      <c r="BA51642" s="2"/>
    </row>
    <row r="51643" spans="53:53" x14ac:dyDescent="0.3">
      <c r="BA51643" s="2"/>
    </row>
    <row r="51644" spans="53:53" x14ac:dyDescent="0.3">
      <c r="BA51644" s="2"/>
    </row>
    <row r="51645" spans="53:53" x14ac:dyDescent="0.3">
      <c r="BA51645" s="2"/>
    </row>
    <row r="51646" spans="53:53" x14ac:dyDescent="0.3">
      <c r="BA51646" s="2"/>
    </row>
    <row r="51647" spans="53:53" x14ac:dyDescent="0.3">
      <c r="BA51647" s="2"/>
    </row>
    <row r="51648" spans="53:53" x14ac:dyDescent="0.3">
      <c r="BA51648" s="2"/>
    </row>
    <row r="51649" spans="53:53" x14ac:dyDescent="0.3">
      <c r="BA51649" s="2"/>
    </row>
    <row r="51650" spans="53:53" x14ac:dyDescent="0.3">
      <c r="BA51650" s="2"/>
    </row>
    <row r="51651" spans="53:53" x14ac:dyDescent="0.3">
      <c r="BA51651" s="2"/>
    </row>
    <row r="51652" spans="53:53" x14ac:dyDescent="0.3">
      <c r="BA51652" s="2"/>
    </row>
    <row r="51653" spans="53:53" x14ac:dyDescent="0.3">
      <c r="BA51653" s="2"/>
    </row>
    <row r="51654" spans="53:53" x14ac:dyDescent="0.3">
      <c r="BA51654" s="2"/>
    </row>
    <row r="51655" spans="53:53" x14ac:dyDescent="0.3">
      <c r="BA51655" s="2"/>
    </row>
    <row r="51656" spans="53:53" x14ac:dyDescent="0.3">
      <c r="BA51656" s="2"/>
    </row>
    <row r="51657" spans="53:53" x14ac:dyDescent="0.3">
      <c r="BA51657" s="2"/>
    </row>
    <row r="51658" spans="53:53" x14ac:dyDescent="0.3">
      <c r="BA51658" s="2"/>
    </row>
    <row r="51659" spans="53:53" x14ac:dyDescent="0.3">
      <c r="BA51659" s="2"/>
    </row>
    <row r="51660" spans="53:53" x14ac:dyDescent="0.3">
      <c r="BA51660" s="2"/>
    </row>
    <row r="51661" spans="53:53" x14ac:dyDescent="0.3">
      <c r="BA51661" s="2"/>
    </row>
    <row r="51662" spans="53:53" x14ac:dyDescent="0.3">
      <c r="BA51662" s="2"/>
    </row>
    <row r="51663" spans="53:53" x14ac:dyDescent="0.3">
      <c r="BA51663" s="2"/>
    </row>
    <row r="51664" spans="53:53" x14ac:dyDescent="0.3">
      <c r="BA51664" s="2"/>
    </row>
    <row r="51665" spans="53:53" x14ac:dyDescent="0.3">
      <c r="BA51665" s="2"/>
    </row>
    <row r="51666" spans="53:53" x14ac:dyDescent="0.3">
      <c r="BA51666" s="2"/>
    </row>
    <row r="51667" spans="53:53" x14ac:dyDescent="0.3">
      <c r="BA51667" s="2"/>
    </row>
    <row r="51668" spans="53:53" x14ac:dyDescent="0.3">
      <c r="BA51668" s="2"/>
    </row>
    <row r="51669" spans="53:53" x14ac:dyDescent="0.3">
      <c r="BA51669" s="2"/>
    </row>
    <row r="51670" spans="53:53" x14ac:dyDescent="0.3">
      <c r="BA51670" s="2"/>
    </row>
    <row r="51671" spans="53:53" x14ac:dyDescent="0.3">
      <c r="BA51671" s="2"/>
    </row>
    <row r="51672" spans="53:53" x14ac:dyDescent="0.3">
      <c r="BA51672" s="2"/>
    </row>
    <row r="51673" spans="53:53" x14ac:dyDescent="0.3">
      <c r="BA51673" s="2"/>
    </row>
    <row r="51674" spans="53:53" x14ac:dyDescent="0.3">
      <c r="BA51674" s="2"/>
    </row>
    <row r="51675" spans="53:53" x14ac:dyDescent="0.3">
      <c r="BA51675" s="2"/>
    </row>
    <row r="51676" spans="53:53" x14ac:dyDescent="0.3">
      <c r="BA51676" s="2"/>
    </row>
    <row r="51677" spans="53:53" x14ac:dyDescent="0.3">
      <c r="BA51677" s="2"/>
    </row>
    <row r="51678" spans="53:53" x14ac:dyDescent="0.3">
      <c r="BA51678" s="2"/>
    </row>
    <row r="51679" spans="53:53" x14ac:dyDescent="0.3">
      <c r="BA51679" s="2"/>
    </row>
    <row r="51680" spans="53:53" x14ac:dyDescent="0.3">
      <c r="BA51680" s="2"/>
    </row>
    <row r="51681" spans="53:53" x14ac:dyDescent="0.3">
      <c r="BA51681" s="2"/>
    </row>
    <row r="51682" spans="53:53" x14ac:dyDescent="0.3">
      <c r="BA51682" s="2"/>
    </row>
    <row r="51683" spans="53:53" x14ac:dyDescent="0.3">
      <c r="BA51683" s="2"/>
    </row>
    <row r="51684" spans="53:53" x14ac:dyDescent="0.3">
      <c r="BA51684" s="2"/>
    </row>
    <row r="51685" spans="53:53" x14ac:dyDescent="0.3">
      <c r="BA51685" s="2"/>
    </row>
    <row r="51686" spans="53:53" x14ac:dyDescent="0.3">
      <c r="BA51686" s="2"/>
    </row>
    <row r="51687" spans="53:53" x14ac:dyDescent="0.3">
      <c r="BA51687" s="2"/>
    </row>
    <row r="51688" spans="53:53" x14ac:dyDescent="0.3">
      <c r="BA51688" s="2"/>
    </row>
    <row r="51689" spans="53:53" x14ac:dyDescent="0.3">
      <c r="BA51689" s="2"/>
    </row>
    <row r="51690" spans="53:53" x14ac:dyDescent="0.3">
      <c r="BA51690" s="2"/>
    </row>
    <row r="51691" spans="53:53" x14ac:dyDescent="0.3">
      <c r="BA51691" s="2"/>
    </row>
    <row r="51692" spans="53:53" x14ac:dyDescent="0.3">
      <c r="BA51692" s="2"/>
    </row>
    <row r="51693" spans="53:53" x14ac:dyDescent="0.3">
      <c r="BA51693" s="2"/>
    </row>
    <row r="51694" spans="53:53" x14ac:dyDescent="0.3">
      <c r="BA51694" s="2"/>
    </row>
    <row r="51695" spans="53:53" x14ac:dyDescent="0.3">
      <c r="BA51695" s="2"/>
    </row>
    <row r="51696" spans="53:53" x14ac:dyDescent="0.3">
      <c r="BA51696" s="2"/>
    </row>
    <row r="51697" spans="53:53" x14ac:dyDescent="0.3">
      <c r="BA51697" s="2"/>
    </row>
    <row r="51698" spans="53:53" x14ac:dyDescent="0.3">
      <c r="BA51698" s="2"/>
    </row>
    <row r="51699" spans="53:53" x14ac:dyDescent="0.3">
      <c r="BA51699" s="2"/>
    </row>
    <row r="51700" spans="53:53" x14ac:dyDescent="0.3">
      <c r="BA51700" s="2"/>
    </row>
    <row r="51701" spans="53:53" x14ac:dyDescent="0.3">
      <c r="BA51701" s="2"/>
    </row>
    <row r="51702" spans="53:53" x14ac:dyDescent="0.3">
      <c r="BA51702" s="2"/>
    </row>
    <row r="51703" spans="53:53" x14ac:dyDescent="0.3">
      <c r="BA51703" s="2"/>
    </row>
    <row r="51704" spans="53:53" x14ac:dyDescent="0.3">
      <c r="BA51704" s="2"/>
    </row>
    <row r="51705" spans="53:53" x14ac:dyDescent="0.3">
      <c r="BA51705" s="2"/>
    </row>
    <row r="51706" spans="53:53" x14ac:dyDescent="0.3">
      <c r="BA51706" s="2"/>
    </row>
    <row r="51707" spans="53:53" x14ac:dyDescent="0.3">
      <c r="BA51707" s="2"/>
    </row>
    <row r="51708" spans="53:53" x14ac:dyDescent="0.3">
      <c r="BA51708" s="2"/>
    </row>
    <row r="51709" spans="53:53" x14ac:dyDescent="0.3">
      <c r="BA51709" s="2"/>
    </row>
    <row r="51710" spans="53:53" x14ac:dyDescent="0.3">
      <c r="BA51710" s="2"/>
    </row>
    <row r="51711" spans="53:53" x14ac:dyDescent="0.3">
      <c r="BA51711" s="2"/>
    </row>
    <row r="51712" spans="53:53" x14ac:dyDescent="0.3">
      <c r="BA51712" s="2"/>
    </row>
    <row r="51713" spans="53:53" x14ac:dyDescent="0.3">
      <c r="BA51713" s="2"/>
    </row>
    <row r="51714" spans="53:53" x14ac:dyDescent="0.3">
      <c r="BA51714" s="2"/>
    </row>
    <row r="51715" spans="53:53" x14ac:dyDescent="0.3">
      <c r="BA51715" s="2"/>
    </row>
    <row r="51716" spans="53:53" x14ac:dyDescent="0.3">
      <c r="BA51716" s="2"/>
    </row>
    <row r="51717" spans="53:53" x14ac:dyDescent="0.3">
      <c r="BA51717" s="2"/>
    </row>
    <row r="51718" spans="53:53" x14ac:dyDescent="0.3">
      <c r="BA51718" s="2"/>
    </row>
    <row r="51719" spans="53:53" x14ac:dyDescent="0.3">
      <c r="BA51719" s="2"/>
    </row>
    <row r="51720" spans="53:53" x14ac:dyDescent="0.3">
      <c r="BA51720" s="2"/>
    </row>
    <row r="51721" spans="53:53" x14ac:dyDescent="0.3">
      <c r="BA51721" s="2"/>
    </row>
    <row r="51722" spans="53:53" x14ac:dyDescent="0.3">
      <c r="BA51722" s="2"/>
    </row>
    <row r="51723" spans="53:53" x14ac:dyDescent="0.3">
      <c r="BA51723" s="2"/>
    </row>
    <row r="51724" spans="53:53" x14ac:dyDescent="0.3">
      <c r="BA51724" s="2"/>
    </row>
    <row r="51725" spans="53:53" x14ac:dyDescent="0.3">
      <c r="BA51725" s="2"/>
    </row>
    <row r="51726" spans="53:53" x14ac:dyDescent="0.3">
      <c r="BA51726" s="2"/>
    </row>
    <row r="51727" spans="53:53" x14ac:dyDescent="0.3">
      <c r="BA51727" s="2"/>
    </row>
    <row r="51728" spans="53:53" x14ac:dyDescent="0.3">
      <c r="BA51728" s="2"/>
    </row>
    <row r="51729" spans="53:53" x14ac:dyDescent="0.3">
      <c r="BA51729" s="2"/>
    </row>
    <row r="51730" spans="53:53" x14ac:dyDescent="0.3">
      <c r="BA51730" s="2"/>
    </row>
    <row r="51731" spans="53:53" x14ac:dyDescent="0.3">
      <c r="BA51731" s="2"/>
    </row>
    <row r="51732" spans="53:53" x14ac:dyDescent="0.3">
      <c r="BA51732" s="2"/>
    </row>
    <row r="51733" spans="53:53" x14ac:dyDescent="0.3">
      <c r="BA51733" s="2"/>
    </row>
    <row r="51734" spans="53:53" x14ac:dyDescent="0.3">
      <c r="BA51734" s="2"/>
    </row>
    <row r="51735" spans="53:53" x14ac:dyDescent="0.3">
      <c r="BA51735" s="2"/>
    </row>
    <row r="51736" spans="53:53" x14ac:dyDescent="0.3">
      <c r="BA51736" s="2"/>
    </row>
    <row r="51737" spans="53:53" x14ac:dyDescent="0.3">
      <c r="BA51737" s="2"/>
    </row>
    <row r="51738" spans="53:53" x14ac:dyDescent="0.3">
      <c r="BA51738" s="2"/>
    </row>
    <row r="51739" spans="53:53" x14ac:dyDescent="0.3">
      <c r="BA51739" s="2"/>
    </row>
    <row r="51740" spans="53:53" x14ac:dyDescent="0.3">
      <c r="BA51740" s="2"/>
    </row>
    <row r="51741" spans="53:53" x14ac:dyDescent="0.3">
      <c r="BA51741" s="2"/>
    </row>
    <row r="51742" spans="53:53" x14ac:dyDescent="0.3">
      <c r="BA51742" s="2"/>
    </row>
    <row r="51743" spans="53:53" x14ac:dyDescent="0.3">
      <c r="BA51743" s="2"/>
    </row>
    <row r="51744" spans="53:53" x14ac:dyDescent="0.3">
      <c r="BA51744" s="2"/>
    </row>
    <row r="51745" spans="53:53" x14ac:dyDescent="0.3">
      <c r="BA51745" s="2"/>
    </row>
    <row r="51746" spans="53:53" x14ac:dyDescent="0.3">
      <c r="BA51746" s="2"/>
    </row>
    <row r="51747" spans="53:53" x14ac:dyDescent="0.3">
      <c r="BA51747" s="2"/>
    </row>
    <row r="51748" spans="53:53" x14ac:dyDescent="0.3">
      <c r="BA51748" s="2"/>
    </row>
    <row r="51749" spans="53:53" x14ac:dyDescent="0.3">
      <c r="BA51749" s="2"/>
    </row>
    <row r="51750" spans="53:53" x14ac:dyDescent="0.3">
      <c r="BA51750" s="2"/>
    </row>
    <row r="51751" spans="53:53" x14ac:dyDescent="0.3">
      <c r="BA51751" s="2"/>
    </row>
    <row r="51752" spans="53:53" x14ac:dyDescent="0.3">
      <c r="BA51752" s="2"/>
    </row>
    <row r="51753" spans="53:53" x14ac:dyDescent="0.3">
      <c r="BA51753" s="2"/>
    </row>
    <row r="51754" spans="53:53" x14ac:dyDescent="0.3">
      <c r="BA51754" s="2"/>
    </row>
    <row r="51755" spans="53:53" x14ac:dyDescent="0.3">
      <c r="BA51755" s="2"/>
    </row>
    <row r="51756" spans="53:53" x14ac:dyDescent="0.3">
      <c r="BA51756" s="2"/>
    </row>
    <row r="51757" spans="53:53" x14ac:dyDescent="0.3">
      <c r="BA51757" s="2"/>
    </row>
    <row r="51758" spans="53:53" x14ac:dyDescent="0.3">
      <c r="BA51758" s="2"/>
    </row>
    <row r="51759" spans="53:53" x14ac:dyDescent="0.3">
      <c r="BA51759" s="2"/>
    </row>
    <row r="51760" spans="53:53" x14ac:dyDescent="0.3">
      <c r="BA51760" s="2"/>
    </row>
    <row r="51761" spans="53:53" x14ac:dyDescent="0.3">
      <c r="BA51761" s="2"/>
    </row>
    <row r="51762" spans="53:53" x14ac:dyDescent="0.3">
      <c r="BA51762" s="2"/>
    </row>
    <row r="51763" spans="53:53" x14ac:dyDescent="0.3">
      <c r="BA51763" s="2"/>
    </row>
    <row r="51764" spans="53:53" x14ac:dyDescent="0.3">
      <c r="BA51764" s="2"/>
    </row>
    <row r="51765" spans="53:53" x14ac:dyDescent="0.3">
      <c r="BA51765" s="2"/>
    </row>
    <row r="51766" spans="53:53" x14ac:dyDescent="0.3">
      <c r="BA51766" s="2"/>
    </row>
    <row r="51767" spans="53:53" x14ac:dyDescent="0.3">
      <c r="BA51767" s="2"/>
    </row>
    <row r="51768" spans="53:53" x14ac:dyDescent="0.3">
      <c r="BA51768" s="2"/>
    </row>
    <row r="51769" spans="53:53" x14ac:dyDescent="0.3">
      <c r="BA51769" s="2"/>
    </row>
    <row r="51770" spans="53:53" x14ac:dyDescent="0.3">
      <c r="BA51770" s="2"/>
    </row>
    <row r="51771" spans="53:53" x14ac:dyDescent="0.3">
      <c r="BA51771" s="2"/>
    </row>
    <row r="51772" spans="53:53" x14ac:dyDescent="0.3">
      <c r="BA51772" s="2"/>
    </row>
    <row r="51773" spans="53:53" x14ac:dyDescent="0.3">
      <c r="BA51773" s="2"/>
    </row>
    <row r="51774" spans="53:53" x14ac:dyDescent="0.3">
      <c r="BA51774" s="2"/>
    </row>
    <row r="51775" spans="53:53" x14ac:dyDescent="0.3">
      <c r="BA51775" s="2"/>
    </row>
    <row r="51776" spans="53:53" x14ac:dyDescent="0.3">
      <c r="BA51776" s="2"/>
    </row>
    <row r="51777" spans="53:53" x14ac:dyDescent="0.3">
      <c r="BA51777" s="2"/>
    </row>
    <row r="51778" spans="53:53" x14ac:dyDescent="0.3">
      <c r="BA51778" s="2"/>
    </row>
    <row r="51779" spans="53:53" x14ac:dyDescent="0.3">
      <c r="BA51779" s="2"/>
    </row>
    <row r="51780" spans="53:53" x14ac:dyDescent="0.3">
      <c r="BA51780" s="2"/>
    </row>
    <row r="51781" spans="53:53" x14ac:dyDescent="0.3">
      <c r="BA51781" s="2"/>
    </row>
    <row r="51782" spans="53:53" x14ac:dyDescent="0.3">
      <c r="BA51782" s="2"/>
    </row>
    <row r="51783" spans="53:53" x14ac:dyDescent="0.3">
      <c r="BA51783" s="2"/>
    </row>
    <row r="51784" spans="53:53" x14ac:dyDescent="0.3">
      <c r="BA51784" s="2"/>
    </row>
    <row r="51785" spans="53:53" x14ac:dyDescent="0.3">
      <c r="BA51785" s="2"/>
    </row>
    <row r="51786" spans="53:53" x14ac:dyDescent="0.3">
      <c r="BA51786" s="2"/>
    </row>
    <row r="51787" spans="53:53" x14ac:dyDescent="0.3">
      <c r="BA51787" s="2"/>
    </row>
    <row r="51788" spans="53:53" x14ac:dyDescent="0.3">
      <c r="BA51788" s="2"/>
    </row>
    <row r="51789" spans="53:53" x14ac:dyDescent="0.3">
      <c r="BA51789" s="2"/>
    </row>
    <row r="51790" spans="53:53" x14ac:dyDescent="0.3">
      <c r="BA51790" s="2"/>
    </row>
    <row r="51791" spans="53:53" x14ac:dyDescent="0.3">
      <c r="BA51791" s="2"/>
    </row>
    <row r="51792" spans="53:53" x14ac:dyDescent="0.3">
      <c r="BA51792" s="2"/>
    </row>
    <row r="51793" spans="53:53" x14ac:dyDescent="0.3">
      <c r="BA51793" s="2"/>
    </row>
    <row r="51794" spans="53:53" x14ac:dyDescent="0.3">
      <c r="BA51794" s="2"/>
    </row>
    <row r="51795" spans="53:53" x14ac:dyDescent="0.3">
      <c r="BA51795" s="2"/>
    </row>
    <row r="51796" spans="53:53" x14ac:dyDescent="0.3">
      <c r="BA51796" s="2"/>
    </row>
    <row r="51797" spans="53:53" x14ac:dyDescent="0.3">
      <c r="BA51797" s="2"/>
    </row>
    <row r="51798" spans="53:53" x14ac:dyDescent="0.3">
      <c r="BA51798" s="2"/>
    </row>
    <row r="51799" spans="53:53" x14ac:dyDescent="0.3">
      <c r="BA51799" s="2"/>
    </row>
    <row r="51800" spans="53:53" x14ac:dyDescent="0.3">
      <c r="BA51800" s="2"/>
    </row>
    <row r="51801" spans="53:53" x14ac:dyDescent="0.3">
      <c r="BA51801" s="2"/>
    </row>
    <row r="51802" spans="53:53" x14ac:dyDescent="0.3">
      <c r="BA51802" s="2"/>
    </row>
    <row r="51803" spans="53:53" x14ac:dyDescent="0.3">
      <c r="BA51803" s="2"/>
    </row>
    <row r="51804" spans="53:53" x14ac:dyDescent="0.3">
      <c r="BA51804" s="2"/>
    </row>
    <row r="51805" spans="53:53" x14ac:dyDescent="0.3">
      <c r="BA51805" s="2"/>
    </row>
    <row r="51806" spans="53:53" x14ac:dyDescent="0.3">
      <c r="BA51806" s="2"/>
    </row>
    <row r="51807" spans="53:53" x14ac:dyDescent="0.3">
      <c r="BA51807" s="2"/>
    </row>
    <row r="51808" spans="53:53" x14ac:dyDescent="0.3">
      <c r="BA51808" s="2"/>
    </row>
    <row r="51809" spans="53:53" x14ac:dyDescent="0.3">
      <c r="BA51809" s="2"/>
    </row>
    <row r="51810" spans="53:53" x14ac:dyDescent="0.3">
      <c r="BA51810" s="2"/>
    </row>
    <row r="51811" spans="53:53" x14ac:dyDescent="0.3">
      <c r="BA51811" s="2"/>
    </row>
    <row r="51812" spans="53:53" x14ac:dyDescent="0.3">
      <c r="BA51812" s="2"/>
    </row>
    <row r="51813" spans="53:53" x14ac:dyDescent="0.3">
      <c r="BA51813" s="2"/>
    </row>
    <row r="51814" spans="53:53" x14ac:dyDescent="0.3">
      <c r="BA51814" s="2"/>
    </row>
    <row r="51815" spans="53:53" x14ac:dyDescent="0.3">
      <c r="BA51815" s="2"/>
    </row>
    <row r="51816" spans="53:53" x14ac:dyDescent="0.3">
      <c r="BA51816" s="2"/>
    </row>
    <row r="51817" spans="53:53" x14ac:dyDescent="0.3">
      <c r="BA51817" s="2"/>
    </row>
    <row r="51818" spans="53:53" x14ac:dyDescent="0.3">
      <c r="BA51818" s="2"/>
    </row>
    <row r="51819" spans="53:53" x14ac:dyDescent="0.3">
      <c r="BA51819" s="2"/>
    </row>
    <row r="51820" spans="53:53" x14ac:dyDescent="0.3">
      <c r="BA51820" s="2"/>
    </row>
    <row r="51821" spans="53:53" x14ac:dyDescent="0.3">
      <c r="BA51821" s="2"/>
    </row>
    <row r="51822" spans="53:53" x14ac:dyDescent="0.3">
      <c r="BA51822" s="2"/>
    </row>
    <row r="51823" spans="53:53" x14ac:dyDescent="0.3">
      <c r="BA51823" s="2"/>
    </row>
    <row r="51824" spans="53:53" x14ac:dyDescent="0.3">
      <c r="BA51824" s="2"/>
    </row>
    <row r="51825" spans="53:53" x14ac:dyDescent="0.3">
      <c r="BA51825" s="2"/>
    </row>
    <row r="51826" spans="53:53" x14ac:dyDescent="0.3">
      <c r="BA51826" s="2"/>
    </row>
    <row r="51827" spans="53:53" x14ac:dyDescent="0.3">
      <c r="BA51827" s="2"/>
    </row>
    <row r="51828" spans="53:53" x14ac:dyDescent="0.3">
      <c r="BA51828" s="2"/>
    </row>
    <row r="51829" spans="53:53" x14ac:dyDescent="0.3">
      <c r="BA51829" s="2"/>
    </row>
    <row r="51830" spans="53:53" x14ac:dyDescent="0.3">
      <c r="BA51830" s="2"/>
    </row>
    <row r="51831" spans="53:53" x14ac:dyDescent="0.3">
      <c r="BA51831" s="2"/>
    </row>
    <row r="51832" spans="53:53" x14ac:dyDescent="0.3">
      <c r="BA51832" s="2"/>
    </row>
    <row r="51833" spans="53:53" x14ac:dyDescent="0.3">
      <c r="BA51833" s="2"/>
    </row>
    <row r="51834" spans="53:53" x14ac:dyDescent="0.3">
      <c r="BA51834" s="2"/>
    </row>
    <row r="51835" spans="53:53" x14ac:dyDescent="0.3">
      <c r="BA51835" s="2"/>
    </row>
    <row r="51836" spans="53:53" x14ac:dyDescent="0.3">
      <c r="BA51836" s="2"/>
    </row>
    <row r="51837" spans="53:53" x14ac:dyDescent="0.3">
      <c r="BA51837" s="2"/>
    </row>
    <row r="51838" spans="53:53" x14ac:dyDescent="0.3">
      <c r="BA51838" s="2"/>
    </row>
    <row r="51839" spans="53:53" x14ac:dyDescent="0.3">
      <c r="BA51839" s="2"/>
    </row>
    <row r="51840" spans="53:53" x14ac:dyDescent="0.3">
      <c r="BA51840" s="2"/>
    </row>
    <row r="51841" spans="53:53" x14ac:dyDescent="0.3">
      <c r="BA51841" s="2"/>
    </row>
    <row r="51842" spans="53:53" x14ac:dyDescent="0.3">
      <c r="BA51842" s="2"/>
    </row>
    <row r="51843" spans="53:53" x14ac:dyDescent="0.3">
      <c r="BA51843" s="2"/>
    </row>
    <row r="51844" spans="53:53" x14ac:dyDescent="0.3">
      <c r="BA51844" s="2"/>
    </row>
    <row r="51845" spans="53:53" x14ac:dyDescent="0.3">
      <c r="BA51845" s="2"/>
    </row>
    <row r="51846" spans="53:53" x14ac:dyDescent="0.3">
      <c r="BA51846" s="2"/>
    </row>
    <row r="51847" spans="53:53" x14ac:dyDescent="0.3">
      <c r="BA51847" s="2"/>
    </row>
    <row r="51848" spans="53:53" x14ac:dyDescent="0.3">
      <c r="BA51848" s="2"/>
    </row>
    <row r="51849" spans="53:53" x14ac:dyDescent="0.3">
      <c r="BA51849" s="2"/>
    </row>
    <row r="51850" spans="53:53" x14ac:dyDescent="0.3">
      <c r="BA51850" s="2"/>
    </row>
    <row r="51851" spans="53:53" x14ac:dyDescent="0.3">
      <c r="BA51851" s="2"/>
    </row>
    <row r="51852" spans="53:53" x14ac:dyDescent="0.3">
      <c r="BA51852" s="2"/>
    </row>
    <row r="51853" spans="53:53" x14ac:dyDescent="0.3">
      <c r="BA51853" s="2"/>
    </row>
    <row r="51854" spans="53:53" x14ac:dyDescent="0.3">
      <c r="BA51854" s="2"/>
    </row>
    <row r="51855" spans="53:53" x14ac:dyDescent="0.3">
      <c r="BA51855" s="2"/>
    </row>
    <row r="51856" spans="53:53" x14ac:dyDescent="0.3">
      <c r="BA51856" s="2"/>
    </row>
    <row r="51857" spans="53:53" x14ac:dyDescent="0.3">
      <c r="BA51857" s="2"/>
    </row>
    <row r="51858" spans="53:53" x14ac:dyDescent="0.3">
      <c r="BA51858" s="2"/>
    </row>
    <row r="51859" spans="53:53" x14ac:dyDescent="0.3">
      <c r="BA51859" s="2"/>
    </row>
    <row r="51860" spans="53:53" x14ac:dyDescent="0.3">
      <c r="BA51860" s="2"/>
    </row>
    <row r="51861" spans="53:53" x14ac:dyDescent="0.3">
      <c r="BA51861" s="2"/>
    </row>
    <row r="51862" spans="53:53" x14ac:dyDescent="0.3">
      <c r="BA51862" s="2"/>
    </row>
    <row r="51863" spans="53:53" x14ac:dyDescent="0.3">
      <c r="BA51863" s="2"/>
    </row>
    <row r="51864" spans="53:53" x14ac:dyDescent="0.3">
      <c r="BA51864" s="2"/>
    </row>
    <row r="51865" spans="53:53" x14ac:dyDescent="0.3">
      <c r="BA51865" s="2"/>
    </row>
    <row r="51866" spans="53:53" x14ac:dyDescent="0.3">
      <c r="BA51866" s="2"/>
    </row>
    <row r="51867" spans="53:53" x14ac:dyDescent="0.3">
      <c r="BA51867" s="2"/>
    </row>
    <row r="51868" spans="53:53" x14ac:dyDescent="0.3">
      <c r="BA51868" s="2"/>
    </row>
    <row r="51869" spans="53:53" x14ac:dyDescent="0.3">
      <c r="BA51869" s="2"/>
    </row>
    <row r="51870" spans="53:53" x14ac:dyDescent="0.3">
      <c r="BA51870" s="2"/>
    </row>
    <row r="51871" spans="53:53" x14ac:dyDescent="0.3">
      <c r="BA51871" s="2"/>
    </row>
    <row r="51872" spans="53:53" x14ac:dyDescent="0.3">
      <c r="BA51872" s="2"/>
    </row>
    <row r="51873" spans="53:53" x14ac:dyDescent="0.3">
      <c r="BA51873" s="2"/>
    </row>
    <row r="51874" spans="53:53" x14ac:dyDescent="0.3">
      <c r="BA51874" s="2"/>
    </row>
    <row r="51875" spans="53:53" x14ac:dyDescent="0.3">
      <c r="BA51875" s="2"/>
    </row>
    <row r="51876" spans="53:53" x14ac:dyDescent="0.3">
      <c r="BA51876" s="2"/>
    </row>
    <row r="51877" spans="53:53" x14ac:dyDescent="0.3">
      <c r="BA51877" s="2"/>
    </row>
    <row r="51878" spans="53:53" x14ac:dyDescent="0.3">
      <c r="BA51878" s="2"/>
    </row>
    <row r="51879" spans="53:53" x14ac:dyDescent="0.3">
      <c r="BA51879" s="2"/>
    </row>
    <row r="51880" spans="53:53" x14ac:dyDescent="0.3">
      <c r="BA51880" s="2"/>
    </row>
    <row r="51881" spans="53:53" x14ac:dyDescent="0.3">
      <c r="BA51881" s="2"/>
    </row>
    <row r="51882" spans="53:53" x14ac:dyDescent="0.3">
      <c r="BA51882" s="2"/>
    </row>
    <row r="51883" spans="53:53" x14ac:dyDescent="0.3">
      <c r="BA51883" s="2"/>
    </row>
    <row r="51884" spans="53:53" x14ac:dyDescent="0.3">
      <c r="BA51884" s="2"/>
    </row>
    <row r="51885" spans="53:53" x14ac:dyDescent="0.3">
      <c r="BA51885" s="2"/>
    </row>
    <row r="51886" spans="53:53" x14ac:dyDescent="0.3">
      <c r="BA51886" s="2"/>
    </row>
    <row r="51887" spans="53:53" x14ac:dyDescent="0.3">
      <c r="BA51887" s="2"/>
    </row>
    <row r="51888" spans="53:53" x14ac:dyDescent="0.3">
      <c r="BA51888" s="2"/>
    </row>
    <row r="51889" spans="53:53" x14ac:dyDescent="0.3">
      <c r="BA51889" s="2"/>
    </row>
    <row r="51890" spans="53:53" x14ac:dyDescent="0.3">
      <c r="BA51890" s="2"/>
    </row>
    <row r="51891" spans="53:53" x14ac:dyDescent="0.3">
      <c r="BA51891" s="2"/>
    </row>
    <row r="51892" spans="53:53" x14ac:dyDescent="0.3">
      <c r="BA51892" s="2"/>
    </row>
    <row r="51893" spans="53:53" x14ac:dyDescent="0.3">
      <c r="BA51893" s="2"/>
    </row>
    <row r="51894" spans="53:53" x14ac:dyDescent="0.3">
      <c r="BA51894" s="2"/>
    </row>
    <row r="51895" spans="53:53" x14ac:dyDescent="0.3">
      <c r="BA51895" s="2"/>
    </row>
    <row r="51896" spans="53:53" x14ac:dyDescent="0.3">
      <c r="BA51896" s="2"/>
    </row>
    <row r="51897" spans="53:53" x14ac:dyDescent="0.3">
      <c r="BA51897" s="2"/>
    </row>
    <row r="51898" spans="53:53" x14ac:dyDescent="0.3">
      <c r="BA51898" s="2"/>
    </row>
    <row r="51899" spans="53:53" x14ac:dyDescent="0.3">
      <c r="BA51899" s="2"/>
    </row>
    <row r="51900" spans="53:53" x14ac:dyDescent="0.3">
      <c r="BA51900" s="2"/>
    </row>
    <row r="51901" spans="53:53" x14ac:dyDescent="0.3">
      <c r="BA51901" s="2"/>
    </row>
    <row r="51902" spans="53:53" x14ac:dyDescent="0.3">
      <c r="BA51902" s="2"/>
    </row>
    <row r="51903" spans="53:53" x14ac:dyDescent="0.3">
      <c r="BA51903" s="2"/>
    </row>
    <row r="51904" spans="53:53" x14ac:dyDescent="0.3">
      <c r="BA51904" s="2"/>
    </row>
    <row r="51905" spans="53:53" x14ac:dyDescent="0.3">
      <c r="BA51905" s="2"/>
    </row>
    <row r="51906" spans="53:53" x14ac:dyDescent="0.3">
      <c r="BA51906" s="2"/>
    </row>
    <row r="51907" spans="53:53" x14ac:dyDescent="0.3">
      <c r="BA51907" s="2"/>
    </row>
    <row r="51908" spans="53:53" x14ac:dyDescent="0.3">
      <c r="BA51908" s="2"/>
    </row>
    <row r="51909" spans="53:53" x14ac:dyDescent="0.3">
      <c r="BA51909" s="2"/>
    </row>
    <row r="51910" spans="53:53" x14ac:dyDescent="0.3">
      <c r="BA51910" s="2"/>
    </row>
    <row r="51911" spans="53:53" x14ac:dyDescent="0.3">
      <c r="BA51911" s="2"/>
    </row>
    <row r="51912" spans="53:53" x14ac:dyDescent="0.3">
      <c r="BA51912" s="2"/>
    </row>
    <row r="51913" spans="53:53" x14ac:dyDescent="0.3">
      <c r="BA51913" s="2"/>
    </row>
    <row r="51914" spans="53:53" x14ac:dyDescent="0.3">
      <c r="BA51914" s="2"/>
    </row>
    <row r="51915" spans="53:53" x14ac:dyDescent="0.3">
      <c r="BA51915" s="2"/>
    </row>
    <row r="51916" spans="53:53" x14ac:dyDescent="0.3">
      <c r="BA51916" s="2"/>
    </row>
    <row r="51917" spans="53:53" x14ac:dyDescent="0.3">
      <c r="BA51917" s="2"/>
    </row>
    <row r="51918" spans="53:53" x14ac:dyDescent="0.3">
      <c r="BA51918" s="2"/>
    </row>
    <row r="51919" spans="53:53" x14ac:dyDescent="0.3">
      <c r="BA51919" s="2"/>
    </row>
    <row r="51920" spans="53:53" x14ac:dyDescent="0.3">
      <c r="BA51920" s="2"/>
    </row>
    <row r="51921" spans="53:53" x14ac:dyDescent="0.3">
      <c r="BA51921" s="2"/>
    </row>
    <row r="51922" spans="53:53" x14ac:dyDescent="0.3">
      <c r="BA51922" s="2"/>
    </row>
    <row r="51923" spans="53:53" x14ac:dyDescent="0.3">
      <c r="BA51923" s="2"/>
    </row>
    <row r="51924" spans="53:53" x14ac:dyDescent="0.3">
      <c r="BA51924" s="2"/>
    </row>
    <row r="51925" spans="53:53" x14ac:dyDescent="0.3">
      <c r="BA51925" s="2"/>
    </row>
    <row r="51926" spans="53:53" x14ac:dyDescent="0.3">
      <c r="BA51926" s="2"/>
    </row>
    <row r="51927" spans="53:53" x14ac:dyDescent="0.3">
      <c r="BA51927" s="2"/>
    </row>
    <row r="51928" spans="53:53" x14ac:dyDescent="0.3">
      <c r="BA51928" s="2"/>
    </row>
    <row r="51929" spans="53:53" x14ac:dyDescent="0.3">
      <c r="BA51929" s="2"/>
    </row>
    <row r="51930" spans="53:53" x14ac:dyDescent="0.3">
      <c r="BA51930" s="2"/>
    </row>
    <row r="51931" spans="53:53" x14ac:dyDescent="0.3">
      <c r="BA51931" s="2"/>
    </row>
    <row r="51932" spans="53:53" x14ac:dyDescent="0.3">
      <c r="BA51932" s="2"/>
    </row>
    <row r="51933" spans="53:53" x14ac:dyDescent="0.3">
      <c r="BA51933" s="2"/>
    </row>
    <row r="51934" spans="53:53" x14ac:dyDescent="0.3">
      <c r="BA51934" s="2"/>
    </row>
    <row r="51935" spans="53:53" x14ac:dyDescent="0.3">
      <c r="BA51935" s="2"/>
    </row>
    <row r="51936" spans="53:53" x14ac:dyDescent="0.3">
      <c r="BA51936" s="2"/>
    </row>
    <row r="51937" spans="53:53" x14ac:dyDescent="0.3">
      <c r="BA51937" s="2"/>
    </row>
    <row r="51938" spans="53:53" x14ac:dyDescent="0.3">
      <c r="BA51938" s="2"/>
    </row>
    <row r="51939" spans="53:53" x14ac:dyDescent="0.3">
      <c r="BA51939" s="2"/>
    </row>
    <row r="51940" spans="53:53" x14ac:dyDescent="0.3">
      <c r="BA51940" s="2"/>
    </row>
    <row r="51941" spans="53:53" x14ac:dyDescent="0.3">
      <c r="BA51941" s="2"/>
    </row>
    <row r="51942" spans="53:53" x14ac:dyDescent="0.3">
      <c r="BA51942" s="2"/>
    </row>
    <row r="51943" spans="53:53" x14ac:dyDescent="0.3">
      <c r="BA51943" s="2"/>
    </row>
    <row r="51944" spans="53:53" x14ac:dyDescent="0.3">
      <c r="BA51944" s="2"/>
    </row>
    <row r="51945" spans="53:53" x14ac:dyDescent="0.3">
      <c r="BA51945" s="2"/>
    </row>
    <row r="51946" spans="53:53" x14ac:dyDescent="0.3">
      <c r="BA51946" s="2"/>
    </row>
    <row r="51947" spans="53:53" x14ac:dyDescent="0.3">
      <c r="BA51947" s="2"/>
    </row>
    <row r="51948" spans="53:53" x14ac:dyDescent="0.3">
      <c r="BA51948" s="2"/>
    </row>
    <row r="51949" spans="53:53" x14ac:dyDescent="0.3">
      <c r="BA51949" s="2"/>
    </row>
    <row r="51950" spans="53:53" x14ac:dyDescent="0.3">
      <c r="BA51950" s="2"/>
    </row>
    <row r="51951" spans="53:53" x14ac:dyDescent="0.3">
      <c r="BA51951" s="2"/>
    </row>
    <row r="51952" spans="53:53" x14ac:dyDescent="0.3">
      <c r="BA51952" s="2"/>
    </row>
    <row r="51953" spans="53:53" x14ac:dyDescent="0.3">
      <c r="BA51953" s="2"/>
    </row>
    <row r="51954" spans="53:53" x14ac:dyDescent="0.3">
      <c r="BA51954" s="2"/>
    </row>
    <row r="51955" spans="53:53" x14ac:dyDescent="0.3">
      <c r="BA51955" s="2"/>
    </row>
    <row r="51956" spans="53:53" x14ac:dyDescent="0.3">
      <c r="BA51956" s="2"/>
    </row>
    <row r="51957" spans="53:53" x14ac:dyDescent="0.3">
      <c r="BA51957" s="2"/>
    </row>
    <row r="51958" spans="53:53" x14ac:dyDescent="0.3">
      <c r="BA51958" s="2"/>
    </row>
    <row r="51959" spans="53:53" x14ac:dyDescent="0.3">
      <c r="BA51959" s="2"/>
    </row>
    <row r="51960" spans="53:53" x14ac:dyDescent="0.3">
      <c r="BA51960" s="2"/>
    </row>
    <row r="51961" spans="53:53" x14ac:dyDescent="0.3">
      <c r="BA51961" s="2"/>
    </row>
    <row r="51962" spans="53:53" x14ac:dyDescent="0.3">
      <c r="BA51962" s="2"/>
    </row>
    <row r="51963" spans="53:53" x14ac:dyDescent="0.3">
      <c r="BA51963" s="2"/>
    </row>
    <row r="51964" spans="53:53" x14ac:dyDescent="0.3">
      <c r="BA51964" s="2"/>
    </row>
    <row r="51965" spans="53:53" x14ac:dyDescent="0.3">
      <c r="BA51965" s="2"/>
    </row>
    <row r="51966" spans="53:53" x14ac:dyDescent="0.3">
      <c r="BA51966" s="2"/>
    </row>
    <row r="51967" spans="53:53" x14ac:dyDescent="0.3">
      <c r="BA51967" s="2"/>
    </row>
    <row r="51968" spans="53:53" x14ac:dyDescent="0.3">
      <c r="BA51968" s="2"/>
    </row>
    <row r="51969" spans="53:53" x14ac:dyDescent="0.3">
      <c r="BA51969" s="2"/>
    </row>
    <row r="51970" spans="53:53" x14ac:dyDescent="0.3">
      <c r="BA51970" s="2"/>
    </row>
    <row r="51971" spans="53:53" x14ac:dyDescent="0.3">
      <c r="BA51971" s="2"/>
    </row>
    <row r="51972" spans="53:53" x14ac:dyDescent="0.3">
      <c r="BA51972" s="2"/>
    </row>
    <row r="51973" spans="53:53" x14ac:dyDescent="0.3">
      <c r="BA51973" s="2"/>
    </row>
    <row r="51974" spans="53:53" x14ac:dyDescent="0.3">
      <c r="BA51974" s="2"/>
    </row>
    <row r="51975" spans="53:53" x14ac:dyDescent="0.3">
      <c r="BA51975" s="2"/>
    </row>
    <row r="51976" spans="53:53" x14ac:dyDescent="0.3">
      <c r="BA51976" s="2"/>
    </row>
    <row r="51977" spans="53:53" x14ac:dyDescent="0.3">
      <c r="BA51977" s="2"/>
    </row>
    <row r="51978" spans="53:53" x14ac:dyDescent="0.3">
      <c r="BA51978" s="2"/>
    </row>
    <row r="51979" spans="53:53" x14ac:dyDescent="0.3">
      <c r="BA51979" s="2"/>
    </row>
    <row r="51980" spans="53:53" x14ac:dyDescent="0.3">
      <c r="BA51980" s="2"/>
    </row>
    <row r="51981" spans="53:53" x14ac:dyDescent="0.3">
      <c r="BA51981" s="2"/>
    </row>
    <row r="51982" spans="53:53" x14ac:dyDescent="0.3">
      <c r="BA51982" s="2"/>
    </row>
    <row r="51983" spans="53:53" x14ac:dyDescent="0.3">
      <c r="BA51983" s="2"/>
    </row>
    <row r="51984" spans="53:53" x14ac:dyDescent="0.3">
      <c r="BA51984" s="2"/>
    </row>
    <row r="51985" spans="53:53" x14ac:dyDescent="0.3">
      <c r="BA51985" s="2"/>
    </row>
    <row r="51986" spans="53:53" x14ac:dyDescent="0.3">
      <c r="BA51986" s="2"/>
    </row>
    <row r="51987" spans="53:53" x14ac:dyDescent="0.3">
      <c r="BA51987" s="2"/>
    </row>
    <row r="51988" spans="53:53" x14ac:dyDescent="0.3">
      <c r="BA51988" s="2"/>
    </row>
    <row r="51989" spans="53:53" x14ac:dyDescent="0.3">
      <c r="BA51989" s="2"/>
    </row>
    <row r="51990" spans="53:53" x14ac:dyDescent="0.3">
      <c r="BA51990" s="2"/>
    </row>
    <row r="51991" spans="53:53" x14ac:dyDescent="0.3">
      <c r="BA51991" s="2"/>
    </row>
    <row r="51992" spans="53:53" x14ac:dyDescent="0.3">
      <c r="BA51992" s="2"/>
    </row>
    <row r="51993" spans="53:53" x14ac:dyDescent="0.3">
      <c r="BA51993" s="2"/>
    </row>
    <row r="51994" spans="53:53" x14ac:dyDescent="0.3">
      <c r="BA51994" s="2"/>
    </row>
    <row r="51995" spans="53:53" x14ac:dyDescent="0.3">
      <c r="BA51995" s="2"/>
    </row>
    <row r="51996" spans="53:53" x14ac:dyDescent="0.3">
      <c r="BA51996" s="2"/>
    </row>
    <row r="51997" spans="53:53" x14ac:dyDescent="0.3">
      <c r="BA51997" s="2"/>
    </row>
    <row r="51998" spans="53:53" x14ac:dyDescent="0.3">
      <c r="BA51998" s="2"/>
    </row>
    <row r="51999" spans="53:53" x14ac:dyDescent="0.3">
      <c r="BA51999" s="2"/>
    </row>
    <row r="52000" spans="53:53" x14ac:dyDescent="0.3">
      <c r="BA52000" s="2"/>
    </row>
    <row r="52001" spans="53:53" x14ac:dyDescent="0.3">
      <c r="BA52001" s="2"/>
    </row>
    <row r="52002" spans="53:53" x14ac:dyDescent="0.3">
      <c r="BA52002" s="2"/>
    </row>
    <row r="52003" spans="53:53" x14ac:dyDescent="0.3">
      <c r="BA52003" s="2"/>
    </row>
    <row r="52004" spans="53:53" x14ac:dyDescent="0.3">
      <c r="BA52004" s="2"/>
    </row>
    <row r="52005" spans="53:53" x14ac:dyDescent="0.3">
      <c r="BA52005" s="2"/>
    </row>
    <row r="52006" spans="53:53" x14ac:dyDescent="0.3">
      <c r="BA52006" s="2"/>
    </row>
    <row r="52007" spans="53:53" x14ac:dyDescent="0.3">
      <c r="BA52007" s="2"/>
    </row>
    <row r="52008" spans="53:53" x14ac:dyDescent="0.3">
      <c r="BA52008" s="2"/>
    </row>
    <row r="52009" spans="53:53" x14ac:dyDescent="0.3">
      <c r="BA52009" s="2"/>
    </row>
    <row r="52010" spans="53:53" x14ac:dyDescent="0.3">
      <c r="BA52010" s="2"/>
    </row>
    <row r="52011" spans="53:53" x14ac:dyDescent="0.3">
      <c r="BA52011" s="2"/>
    </row>
    <row r="52012" spans="53:53" x14ac:dyDescent="0.3">
      <c r="BA52012" s="2"/>
    </row>
    <row r="52013" spans="53:53" x14ac:dyDescent="0.3">
      <c r="BA52013" s="2"/>
    </row>
    <row r="52014" spans="53:53" x14ac:dyDescent="0.3">
      <c r="BA52014" s="2"/>
    </row>
    <row r="52015" spans="53:53" x14ac:dyDescent="0.3">
      <c r="BA52015" s="2"/>
    </row>
    <row r="52016" spans="53:53" x14ac:dyDescent="0.3">
      <c r="BA52016" s="2"/>
    </row>
    <row r="52017" spans="53:53" x14ac:dyDescent="0.3">
      <c r="BA52017" s="2"/>
    </row>
    <row r="52018" spans="53:53" x14ac:dyDescent="0.3">
      <c r="BA52018" s="2"/>
    </row>
    <row r="52019" spans="53:53" x14ac:dyDescent="0.3">
      <c r="BA52019" s="2"/>
    </row>
    <row r="52020" spans="53:53" x14ac:dyDescent="0.3">
      <c r="BA52020" s="2"/>
    </row>
    <row r="52021" spans="53:53" x14ac:dyDescent="0.3">
      <c r="BA52021" s="2"/>
    </row>
    <row r="52022" spans="53:53" x14ac:dyDescent="0.3">
      <c r="BA52022" s="2"/>
    </row>
    <row r="52023" spans="53:53" x14ac:dyDescent="0.3">
      <c r="BA52023" s="2"/>
    </row>
    <row r="52024" spans="53:53" x14ac:dyDescent="0.3">
      <c r="BA52024" s="2"/>
    </row>
    <row r="52025" spans="53:53" x14ac:dyDescent="0.3">
      <c r="BA52025" s="2"/>
    </row>
    <row r="52026" spans="53:53" x14ac:dyDescent="0.3">
      <c r="BA52026" s="2"/>
    </row>
    <row r="52027" spans="53:53" x14ac:dyDescent="0.3">
      <c r="BA52027" s="2"/>
    </row>
    <row r="52028" spans="53:53" x14ac:dyDescent="0.3">
      <c r="BA52028" s="2"/>
    </row>
    <row r="52029" spans="53:53" x14ac:dyDescent="0.3">
      <c r="BA52029" s="2"/>
    </row>
    <row r="52030" spans="53:53" x14ac:dyDescent="0.3">
      <c r="BA52030" s="2"/>
    </row>
    <row r="52031" spans="53:53" x14ac:dyDescent="0.3">
      <c r="BA52031" s="2"/>
    </row>
    <row r="52032" spans="53:53" x14ac:dyDescent="0.3">
      <c r="BA52032" s="2"/>
    </row>
    <row r="52033" spans="53:53" x14ac:dyDescent="0.3">
      <c r="BA52033" s="2"/>
    </row>
    <row r="52034" spans="53:53" x14ac:dyDescent="0.3">
      <c r="BA52034" s="2"/>
    </row>
    <row r="52035" spans="53:53" x14ac:dyDescent="0.3">
      <c r="BA52035" s="2"/>
    </row>
    <row r="52036" spans="53:53" x14ac:dyDescent="0.3">
      <c r="BA52036" s="2"/>
    </row>
    <row r="52037" spans="53:53" x14ac:dyDescent="0.3">
      <c r="BA52037" s="2"/>
    </row>
    <row r="52038" spans="53:53" x14ac:dyDescent="0.3">
      <c r="BA52038" s="2"/>
    </row>
    <row r="52039" spans="53:53" x14ac:dyDescent="0.3">
      <c r="BA52039" s="2"/>
    </row>
    <row r="52040" spans="53:53" x14ac:dyDescent="0.3">
      <c r="BA52040" s="2"/>
    </row>
    <row r="52041" spans="53:53" x14ac:dyDescent="0.3">
      <c r="BA52041" s="2"/>
    </row>
    <row r="52042" spans="53:53" x14ac:dyDescent="0.3">
      <c r="BA52042" s="2"/>
    </row>
    <row r="52043" spans="53:53" x14ac:dyDescent="0.3">
      <c r="BA52043" s="2"/>
    </row>
    <row r="52044" spans="53:53" x14ac:dyDescent="0.3">
      <c r="BA52044" s="2"/>
    </row>
    <row r="52045" spans="53:53" x14ac:dyDescent="0.3">
      <c r="BA52045" s="2"/>
    </row>
    <row r="52046" spans="53:53" x14ac:dyDescent="0.3">
      <c r="BA52046" s="2"/>
    </row>
    <row r="52047" spans="53:53" x14ac:dyDescent="0.3">
      <c r="BA52047" s="2"/>
    </row>
    <row r="52048" spans="53:53" x14ac:dyDescent="0.3">
      <c r="BA52048" s="2"/>
    </row>
    <row r="52049" spans="53:53" x14ac:dyDescent="0.3">
      <c r="BA52049" s="2"/>
    </row>
    <row r="52050" spans="53:53" x14ac:dyDescent="0.3">
      <c r="BA52050" s="2"/>
    </row>
    <row r="52051" spans="53:53" x14ac:dyDescent="0.3">
      <c r="BA52051" s="2"/>
    </row>
    <row r="52052" spans="53:53" x14ac:dyDescent="0.3">
      <c r="BA52052" s="2"/>
    </row>
    <row r="52053" spans="53:53" x14ac:dyDescent="0.3">
      <c r="BA52053" s="2"/>
    </row>
    <row r="52054" spans="53:53" x14ac:dyDescent="0.3">
      <c r="BA52054" s="2"/>
    </row>
    <row r="52055" spans="53:53" x14ac:dyDescent="0.3">
      <c r="BA52055" s="2"/>
    </row>
    <row r="52056" spans="53:53" x14ac:dyDescent="0.3">
      <c r="BA52056" s="2"/>
    </row>
    <row r="52057" spans="53:53" x14ac:dyDescent="0.3">
      <c r="BA52057" s="2"/>
    </row>
    <row r="52058" spans="53:53" x14ac:dyDescent="0.3">
      <c r="BA52058" s="2"/>
    </row>
    <row r="52059" spans="53:53" x14ac:dyDescent="0.3">
      <c r="BA52059" s="2"/>
    </row>
    <row r="52060" spans="53:53" x14ac:dyDescent="0.3">
      <c r="BA52060" s="2"/>
    </row>
    <row r="52061" spans="53:53" x14ac:dyDescent="0.3">
      <c r="BA52061" s="2"/>
    </row>
    <row r="52062" spans="53:53" x14ac:dyDescent="0.3">
      <c r="BA52062" s="2"/>
    </row>
    <row r="52063" spans="53:53" x14ac:dyDescent="0.3">
      <c r="BA52063" s="2"/>
    </row>
    <row r="52064" spans="53:53" x14ac:dyDescent="0.3">
      <c r="BA52064" s="2"/>
    </row>
    <row r="52065" spans="53:53" x14ac:dyDescent="0.3">
      <c r="BA52065" s="2"/>
    </row>
    <row r="52066" spans="53:53" x14ac:dyDescent="0.3">
      <c r="BA52066" s="2"/>
    </row>
    <row r="52067" spans="53:53" x14ac:dyDescent="0.3">
      <c r="BA52067" s="2"/>
    </row>
    <row r="52068" spans="53:53" x14ac:dyDescent="0.3">
      <c r="BA52068" s="2"/>
    </row>
    <row r="52069" spans="53:53" x14ac:dyDescent="0.3">
      <c r="BA52069" s="2"/>
    </row>
    <row r="52070" spans="53:53" x14ac:dyDescent="0.3">
      <c r="BA52070" s="2"/>
    </row>
    <row r="52071" spans="53:53" x14ac:dyDescent="0.3">
      <c r="BA52071" s="2"/>
    </row>
    <row r="52072" spans="53:53" x14ac:dyDescent="0.3">
      <c r="BA52072" s="2"/>
    </row>
    <row r="52073" spans="53:53" x14ac:dyDescent="0.3">
      <c r="BA52073" s="2"/>
    </row>
    <row r="52074" spans="53:53" x14ac:dyDescent="0.3">
      <c r="BA52074" s="2"/>
    </row>
    <row r="52075" spans="53:53" x14ac:dyDescent="0.3">
      <c r="BA52075" s="2"/>
    </row>
    <row r="52076" spans="53:53" x14ac:dyDescent="0.3">
      <c r="BA52076" s="2"/>
    </row>
    <row r="52077" spans="53:53" x14ac:dyDescent="0.3">
      <c r="BA52077" s="2"/>
    </row>
    <row r="52078" spans="53:53" x14ac:dyDescent="0.3">
      <c r="BA52078" s="2"/>
    </row>
    <row r="52079" spans="53:53" x14ac:dyDescent="0.3">
      <c r="BA52079" s="2"/>
    </row>
    <row r="52080" spans="53:53" x14ac:dyDescent="0.3">
      <c r="BA52080" s="2"/>
    </row>
    <row r="52081" spans="53:53" x14ac:dyDescent="0.3">
      <c r="BA52081" s="2"/>
    </row>
    <row r="52082" spans="53:53" x14ac:dyDescent="0.3">
      <c r="BA52082" s="2"/>
    </row>
    <row r="52083" spans="53:53" x14ac:dyDescent="0.3">
      <c r="BA52083" s="2"/>
    </row>
    <row r="52084" spans="53:53" x14ac:dyDescent="0.3">
      <c r="BA52084" s="2"/>
    </row>
    <row r="52085" spans="53:53" x14ac:dyDescent="0.3">
      <c r="BA52085" s="2"/>
    </row>
    <row r="52086" spans="53:53" x14ac:dyDescent="0.3">
      <c r="BA52086" s="2"/>
    </row>
    <row r="52087" spans="53:53" x14ac:dyDescent="0.3">
      <c r="BA52087" s="2"/>
    </row>
    <row r="52088" spans="53:53" x14ac:dyDescent="0.3">
      <c r="BA52088" s="2"/>
    </row>
    <row r="52089" spans="53:53" x14ac:dyDescent="0.3">
      <c r="BA52089" s="2"/>
    </row>
    <row r="52090" spans="53:53" x14ac:dyDescent="0.3">
      <c r="BA52090" s="2"/>
    </row>
    <row r="52091" spans="53:53" x14ac:dyDescent="0.3">
      <c r="BA52091" s="2"/>
    </row>
    <row r="52092" spans="53:53" x14ac:dyDescent="0.3">
      <c r="BA52092" s="2"/>
    </row>
    <row r="52093" spans="53:53" x14ac:dyDescent="0.3">
      <c r="BA52093" s="2"/>
    </row>
    <row r="52094" spans="53:53" x14ac:dyDescent="0.3">
      <c r="BA52094" s="2"/>
    </row>
    <row r="52095" spans="53:53" x14ac:dyDescent="0.3">
      <c r="BA52095" s="2"/>
    </row>
    <row r="52096" spans="53:53" x14ac:dyDescent="0.3">
      <c r="BA52096" s="2"/>
    </row>
    <row r="52097" spans="53:53" x14ac:dyDescent="0.3">
      <c r="BA52097" s="2"/>
    </row>
    <row r="52098" spans="53:53" x14ac:dyDescent="0.3">
      <c r="BA52098" s="2"/>
    </row>
    <row r="52099" spans="53:53" x14ac:dyDescent="0.3">
      <c r="BA52099" s="2"/>
    </row>
    <row r="52100" spans="53:53" x14ac:dyDescent="0.3">
      <c r="BA52100" s="2"/>
    </row>
    <row r="52101" spans="53:53" x14ac:dyDescent="0.3">
      <c r="BA52101" s="2"/>
    </row>
    <row r="52102" spans="53:53" x14ac:dyDescent="0.3">
      <c r="BA52102" s="2"/>
    </row>
    <row r="52103" spans="53:53" x14ac:dyDescent="0.3">
      <c r="BA52103" s="2"/>
    </row>
    <row r="52104" spans="53:53" x14ac:dyDescent="0.3">
      <c r="BA52104" s="2"/>
    </row>
    <row r="52105" spans="53:53" x14ac:dyDescent="0.3">
      <c r="BA52105" s="2"/>
    </row>
    <row r="52106" spans="53:53" x14ac:dyDescent="0.3">
      <c r="BA52106" s="2"/>
    </row>
    <row r="52107" spans="53:53" x14ac:dyDescent="0.3">
      <c r="BA52107" s="2"/>
    </row>
    <row r="52108" spans="53:53" x14ac:dyDescent="0.3">
      <c r="BA52108" s="2"/>
    </row>
    <row r="52109" spans="53:53" x14ac:dyDescent="0.3">
      <c r="BA52109" s="2"/>
    </row>
    <row r="52110" spans="53:53" x14ac:dyDescent="0.3">
      <c r="BA52110" s="2"/>
    </row>
    <row r="52111" spans="53:53" x14ac:dyDescent="0.3">
      <c r="BA52111" s="2"/>
    </row>
    <row r="52112" spans="53:53" x14ac:dyDescent="0.3">
      <c r="BA52112" s="2"/>
    </row>
    <row r="52113" spans="53:53" x14ac:dyDescent="0.3">
      <c r="BA52113" s="2"/>
    </row>
    <row r="52114" spans="53:53" x14ac:dyDescent="0.3">
      <c r="BA52114" s="2"/>
    </row>
    <row r="52115" spans="53:53" x14ac:dyDescent="0.3">
      <c r="BA52115" s="2"/>
    </row>
    <row r="52116" spans="53:53" x14ac:dyDescent="0.3">
      <c r="BA52116" s="2"/>
    </row>
    <row r="52117" spans="53:53" x14ac:dyDescent="0.3">
      <c r="BA52117" s="2"/>
    </row>
    <row r="52118" spans="53:53" x14ac:dyDescent="0.3">
      <c r="BA52118" s="2"/>
    </row>
    <row r="52119" spans="53:53" x14ac:dyDescent="0.3">
      <c r="BA52119" s="2"/>
    </row>
    <row r="52120" spans="53:53" x14ac:dyDescent="0.3">
      <c r="BA52120" s="2"/>
    </row>
    <row r="52121" spans="53:53" x14ac:dyDescent="0.3">
      <c r="BA52121" s="2"/>
    </row>
    <row r="52122" spans="53:53" x14ac:dyDescent="0.3">
      <c r="BA52122" s="2"/>
    </row>
    <row r="52123" spans="53:53" x14ac:dyDescent="0.3">
      <c r="BA52123" s="2"/>
    </row>
    <row r="52124" spans="53:53" x14ac:dyDescent="0.3">
      <c r="BA52124" s="2"/>
    </row>
    <row r="52125" spans="53:53" x14ac:dyDescent="0.3">
      <c r="BA52125" s="2"/>
    </row>
    <row r="52126" spans="53:53" x14ac:dyDescent="0.3">
      <c r="BA52126" s="2"/>
    </row>
    <row r="52127" spans="53:53" x14ac:dyDescent="0.3">
      <c r="BA52127" s="2"/>
    </row>
    <row r="52128" spans="53:53" x14ac:dyDescent="0.3">
      <c r="BA52128" s="2"/>
    </row>
    <row r="52129" spans="53:53" x14ac:dyDescent="0.3">
      <c r="BA52129" s="2"/>
    </row>
    <row r="52130" spans="53:53" x14ac:dyDescent="0.3">
      <c r="BA52130" s="2"/>
    </row>
    <row r="52131" spans="53:53" x14ac:dyDescent="0.3">
      <c r="BA52131" s="2"/>
    </row>
    <row r="52132" spans="53:53" x14ac:dyDescent="0.3">
      <c r="BA52132" s="2"/>
    </row>
    <row r="52133" spans="53:53" x14ac:dyDescent="0.3">
      <c r="BA52133" s="2"/>
    </row>
    <row r="52134" spans="53:53" x14ac:dyDescent="0.3">
      <c r="BA52134" s="2"/>
    </row>
    <row r="52135" spans="53:53" x14ac:dyDescent="0.3">
      <c r="BA52135" s="2"/>
    </row>
    <row r="52136" spans="53:53" x14ac:dyDescent="0.3">
      <c r="BA52136" s="2"/>
    </row>
    <row r="52137" spans="53:53" x14ac:dyDescent="0.3">
      <c r="BA52137" s="2"/>
    </row>
    <row r="52138" spans="53:53" x14ac:dyDescent="0.3">
      <c r="BA52138" s="2"/>
    </row>
    <row r="52139" spans="53:53" x14ac:dyDescent="0.3">
      <c r="BA52139" s="2"/>
    </row>
    <row r="52140" spans="53:53" x14ac:dyDescent="0.3">
      <c r="BA52140" s="2"/>
    </row>
    <row r="52141" spans="53:53" x14ac:dyDescent="0.3">
      <c r="BA52141" s="2"/>
    </row>
    <row r="52142" spans="53:53" x14ac:dyDescent="0.3">
      <c r="BA52142" s="2"/>
    </row>
    <row r="52143" spans="53:53" x14ac:dyDescent="0.3">
      <c r="BA52143" s="2"/>
    </row>
    <row r="52144" spans="53:53" x14ac:dyDescent="0.3">
      <c r="BA52144" s="2"/>
    </row>
    <row r="52145" spans="53:53" x14ac:dyDescent="0.3">
      <c r="BA52145" s="2"/>
    </row>
    <row r="52146" spans="53:53" x14ac:dyDescent="0.3">
      <c r="BA52146" s="2"/>
    </row>
    <row r="52147" spans="53:53" x14ac:dyDescent="0.3">
      <c r="BA52147" s="2"/>
    </row>
    <row r="52148" spans="53:53" x14ac:dyDescent="0.3">
      <c r="BA52148" s="2"/>
    </row>
    <row r="52149" spans="53:53" x14ac:dyDescent="0.3">
      <c r="BA52149" s="2"/>
    </row>
    <row r="52150" spans="53:53" x14ac:dyDescent="0.3">
      <c r="BA52150" s="2"/>
    </row>
    <row r="52151" spans="53:53" x14ac:dyDescent="0.3">
      <c r="BA52151" s="2"/>
    </row>
    <row r="52152" spans="53:53" x14ac:dyDescent="0.3">
      <c r="BA52152" s="2"/>
    </row>
    <row r="52153" spans="53:53" x14ac:dyDescent="0.3">
      <c r="BA52153" s="2"/>
    </row>
    <row r="52154" spans="53:53" x14ac:dyDescent="0.3">
      <c r="BA52154" s="2"/>
    </row>
    <row r="52155" spans="53:53" x14ac:dyDescent="0.3">
      <c r="BA52155" s="2"/>
    </row>
    <row r="52156" spans="53:53" x14ac:dyDescent="0.3">
      <c r="BA52156" s="2"/>
    </row>
    <row r="52157" spans="53:53" x14ac:dyDescent="0.3">
      <c r="BA52157" s="2"/>
    </row>
    <row r="52158" spans="53:53" x14ac:dyDescent="0.3">
      <c r="BA52158" s="2"/>
    </row>
    <row r="52159" spans="53:53" x14ac:dyDescent="0.3">
      <c r="BA52159" s="2"/>
    </row>
    <row r="52160" spans="53:53" x14ac:dyDescent="0.3">
      <c r="BA52160" s="2"/>
    </row>
    <row r="52161" spans="53:53" x14ac:dyDescent="0.3">
      <c r="BA52161" s="2"/>
    </row>
    <row r="52162" spans="53:53" x14ac:dyDescent="0.3">
      <c r="BA52162" s="2"/>
    </row>
    <row r="52163" spans="53:53" x14ac:dyDescent="0.3">
      <c r="BA52163" s="2"/>
    </row>
    <row r="52164" spans="53:53" x14ac:dyDescent="0.3">
      <c r="BA52164" s="2"/>
    </row>
    <row r="52165" spans="53:53" x14ac:dyDescent="0.3">
      <c r="BA52165" s="2"/>
    </row>
    <row r="52166" spans="53:53" x14ac:dyDescent="0.3">
      <c r="BA52166" s="2"/>
    </row>
    <row r="52167" spans="53:53" x14ac:dyDescent="0.3">
      <c r="BA52167" s="2"/>
    </row>
    <row r="52168" spans="53:53" x14ac:dyDescent="0.3">
      <c r="BA52168" s="2"/>
    </row>
    <row r="52169" spans="53:53" x14ac:dyDescent="0.3">
      <c r="BA52169" s="2"/>
    </row>
    <row r="52170" spans="53:53" x14ac:dyDescent="0.3">
      <c r="BA52170" s="2"/>
    </row>
    <row r="52171" spans="53:53" x14ac:dyDescent="0.3">
      <c r="BA52171" s="2"/>
    </row>
    <row r="52172" spans="53:53" x14ac:dyDescent="0.3">
      <c r="BA52172" s="2"/>
    </row>
    <row r="52173" spans="53:53" x14ac:dyDescent="0.3">
      <c r="BA52173" s="2"/>
    </row>
    <row r="52174" spans="53:53" x14ac:dyDescent="0.3">
      <c r="BA52174" s="2"/>
    </row>
    <row r="52175" spans="53:53" x14ac:dyDescent="0.3">
      <c r="BA52175" s="2"/>
    </row>
    <row r="52176" spans="53:53" x14ac:dyDescent="0.3">
      <c r="BA52176" s="2"/>
    </row>
    <row r="52177" spans="53:53" x14ac:dyDescent="0.3">
      <c r="BA52177" s="2"/>
    </row>
    <row r="52178" spans="53:53" x14ac:dyDescent="0.3">
      <c r="BA52178" s="2"/>
    </row>
    <row r="52179" spans="53:53" x14ac:dyDescent="0.3">
      <c r="BA52179" s="2"/>
    </row>
    <row r="52180" spans="53:53" x14ac:dyDescent="0.3">
      <c r="BA52180" s="2"/>
    </row>
    <row r="52181" spans="53:53" x14ac:dyDescent="0.3">
      <c r="BA52181" s="2"/>
    </row>
    <row r="52182" spans="53:53" x14ac:dyDescent="0.3">
      <c r="BA52182" s="2"/>
    </row>
    <row r="52183" spans="53:53" x14ac:dyDescent="0.3">
      <c r="BA52183" s="2"/>
    </row>
    <row r="52184" spans="53:53" x14ac:dyDescent="0.3">
      <c r="BA52184" s="2"/>
    </row>
    <row r="52185" spans="53:53" x14ac:dyDescent="0.3">
      <c r="BA52185" s="2"/>
    </row>
    <row r="52186" spans="53:53" x14ac:dyDescent="0.3">
      <c r="BA52186" s="2"/>
    </row>
    <row r="52187" spans="53:53" x14ac:dyDescent="0.3">
      <c r="BA52187" s="2"/>
    </row>
    <row r="52188" spans="53:53" x14ac:dyDescent="0.3">
      <c r="BA52188" s="2"/>
    </row>
    <row r="52189" spans="53:53" x14ac:dyDescent="0.3">
      <c r="BA52189" s="2"/>
    </row>
    <row r="52190" spans="53:53" x14ac:dyDescent="0.3">
      <c r="BA52190" s="2"/>
    </row>
    <row r="52191" spans="53:53" x14ac:dyDescent="0.3">
      <c r="BA52191" s="2"/>
    </row>
    <row r="52192" spans="53:53" x14ac:dyDescent="0.3">
      <c r="BA52192" s="2"/>
    </row>
    <row r="52193" spans="53:53" x14ac:dyDescent="0.3">
      <c r="BA52193" s="2"/>
    </row>
    <row r="52194" spans="53:53" x14ac:dyDescent="0.3">
      <c r="BA52194" s="2"/>
    </row>
    <row r="52195" spans="53:53" x14ac:dyDescent="0.3">
      <c r="BA52195" s="2"/>
    </row>
    <row r="52196" spans="53:53" x14ac:dyDescent="0.3">
      <c r="BA52196" s="2"/>
    </row>
    <row r="52197" spans="53:53" x14ac:dyDescent="0.3">
      <c r="BA52197" s="2"/>
    </row>
    <row r="52198" spans="53:53" x14ac:dyDescent="0.3">
      <c r="BA52198" s="2"/>
    </row>
    <row r="52199" spans="53:53" x14ac:dyDescent="0.3">
      <c r="BA52199" s="2"/>
    </row>
    <row r="52200" spans="53:53" x14ac:dyDescent="0.3">
      <c r="BA52200" s="2"/>
    </row>
    <row r="52201" spans="53:53" x14ac:dyDescent="0.3">
      <c r="BA52201" s="2"/>
    </row>
    <row r="52202" spans="53:53" x14ac:dyDescent="0.3">
      <c r="BA52202" s="2"/>
    </row>
    <row r="52203" spans="53:53" x14ac:dyDescent="0.3">
      <c r="BA52203" s="2"/>
    </row>
    <row r="52204" spans="53:53" x14ac:dyDescent="0.3">
      <c r="BA52204" s="2"/>
    </row>
    <row r="52205" spans="53:53" x14ac:dyDescent="0.3">
      <c r="BA52205" s="2"/>
    </row>
    <row r="52206" spans="53:53" x14ac:dyDescent="0.3">
      <c r="BA52206" s="2"/>
    </row>
    <row r="52207" spans="53:53" x14ac:dyDescent="0.3">
      <c r="BA52207" s="2"/>
    </row>
    <row r="52208" spans="53:53" x14ac:dyDescent="0.3">
      <c r="BA52208" s="2"/>
    </row>
    <row r="52209" spans="53:53" x14ac:dyDescent="0.3">
      <c r="BA52209" s="2"/>
    </row>
    <row r="52210" spans="53:53" x14ac:dyDescent="0.3">
      <c r="BA52210" s="2"/>
    </row>
    <row r="52211" spans="53:53" x14ac:dyDescent="0.3">
      <c r="BA52211" s="2"/>
    </row>
    <row r="52212" spans="53:53" x14ac:dyDescent="0.3">
      <c r="BA52212" s="2"/>
    </row>
    <row r="52213" spans="53:53" x14ac:dyDescent="0.3">
      <c r="BA52213" s="2"/>
    </row>
    <row r="52214" spans="53:53" x14ac:dyDescent="0.3">
      <c r="BA52214" s="2"/>
    </row>
    <row r="52215" spans="53:53" x14ac:dyDescent="0.3">
      <c r="BA52215" s="2"/>
    </row>
    <row r="52216" spans="53:53" x14ac:dyDescent="0.3">
      <c r="BA52216" s="2"/>
    </row>
    <row r="52217" spans="53:53" x14ac:dyDescent="0.3">
      <c r="BA52217" s="2"/>
    </row>
    <row r="52218" spans="53:53" x14ac:dyDescent="0.3">
      <c r="BA52218" s="2"/>
    </row>
    <row r="52219" spans="53:53" x14ac:dyDescent="0.3">
      <c r="BA52219" s="2"/>
    </row>
    <row r="52220" spans="53:53" x14ac:dyDescent="0.3">
      <c r="BA52220" s="2"/>
    </row>
    <row r="52221" spans="53:53" x14ac:dyDescent="0.3">
      <c r="BA52221" s="2"/>
    </row>
    <row r="52222" spans="53:53" x14ac:dyDescent="0.3">
      <c r="BA52222" s="2"/>
    </row>
    <row r="52223" spans="53:53" x14ac:dyDescent="0.3">
      <c r="BA52223" s="2"/>
    </row>
    <row r="52224" spans="53:53" x14ac:dyDescent="0.3">
      <c r="BA52224" s="2"/>
    </row>
    <row r="52225" spans="53:53" x14ac:dyDescent="0.3">
      <c r="BA52225" s="2"/>
    </row>
    <row r="52226" spans="53:53" x14ac:dyDescent="0.3">
      <c r="BA52226" s="2"/>
    </row>
    <row r="52227" spans="53:53" x14ac:dyDescent="0.3">
      <c r="BA52227" s="2"/>
    </row>
    <row r="52228" spans="53:53" x14ac:dyDescent="0.3">
      <c r="BA52228" s="2"/>
    </row>
    <row r="52229" spans="53:53" x14ac:dyDescent="0.3">
      <c r="BA52229" s="2"/>
    </row>
    <row r="52230" spans="53:53" x14ac:dyDescent="0.3">
      <c r="BA52230" s="2"/>
    </row>
    <row r="52231" spans="53:53" x14ac:dyDescent="0.3">
      <c r="BA52231" s="2"/>
    </row>
    <row r="52232" spans="53:53" x14ac:dyDescent="0.3">
      <c r="BA52232" s="2"/>
    </row>
    <row r="52233" spans="53:53" x14ac:dyDescent="0.3">
      <c r="BA52233" s="2"/>
    </row>
    <row r="52234" spans="53:53" x14ac:dyDescent="0.3">
      <c r="BA52234" s="2"/>
    </row>
    <row r="52235" spans="53:53" x14ac:dyDescent="0.3">
      <c r="BA52235" s="2"/>
    </row>
    <row r="52236" spans="53:53" x14ac:dyDescent="0.3">
      <c r="BA52236" s="2"/>
    </row>
    <row r="52237" spans="53:53" x14ac:dyDescent="0.3">
      <c r="BA52237" s="2"/>
    </row>
    <row r="52238" spans="53:53" x14ac:dyDescent="0.3">
      <c r="BA52238" s="2"/>
    </row>
    <row r="52239" spans="53:53" x14ac:dyDescent="0.3">
      <c r="BA52239" s="2"/>
    </row>
    <row r="52240" spans="53:53" x14ac:dyDescent="0.3">
      <c r="BA52240" s="2"/>
    </row>
    <row r="52241" spans="53:53" x14ac:dyDescent="0.3">
      <c r="BA52241" s="2"/>
    </row>
    <row r="52242" spans="53:53" x14ac:dyDescent="0.3">
      <c r="BA52242" s="2"/>
    </row>
    <row r="52243" spans="53:53" x14ac:dyDescent="0.3">
      <c r="BA52243" s="2"/>
    </row>
    <row r="52244" spans="53:53" x14ac:dyDescent="0.3">
      <c r="BA52244" s="2"/>
    </row>
    <row r="52245" spans="53:53" x14ac:dyDescent="0.3">
      <c r="BA52245" s="2"/>
    </row>
    <row r="52246" spans="53:53" x14ac:dyDescent="0.3">
      <c r="BA52246" s="2"/>
    </row>
    <row r="52247" spans="53:53" x14ac:dyDescent="0.3">
      <c r="BA52247" s="2"/>
    </row>
    <row r="52248" spans="53:53" x14ac:dyDescent="0.3">
      <c r="BA52248" s="2"/>
    </row>
    <row r="52249" spans="53:53" x14ac:dyDescent="0.3">
      <c r="BA52249" s="2"/>
    </row>
    <row r="52250" spans="53:53" x14ac:dyDescent="0.3">
      <c r="BA52250" s="2"/>
    </row>
    <row r="52251" spans="53:53" x14ac:dyDescent="0.3">
      <c r="BA52251" s="2"/>
    </row>
    <row r="52252" spans="53:53" x14ac:dyDescent="0.3">
      <c r="BA52252" s="2"/>
    </row>
    <row r="52253" spans="53:53" x14ac:dyDescent="0.3">
      <c r="BA52253" s="2"/>
    </row>
    <row r="52254" spans="53:53" x14ac:dyDescent="0.3">
      <c r="BA52254" s="2"/>
    </row>
    <row r="52255" spans="53:53" x14ac:dyDescent="0.3">
      <c r="BA52255" s="2"/>
    </row>
    <row r="52256" spans="53:53" x14ac:dyDescent="0.3">
      <c r="BA52256" s="2"/>
    </row>
    <row r="52257" spans="53:53" x14ac:dyDescent="0.3">
      <c r="BA52257" s="2"/>
    </row>
    <row r="52258" spans="53:53" x14ac:dyDescent="0.3">
      <c r="BA52258" s="2"/>
    </row>
    <row r="52259" spans="53:53" x14ac:dyDescent="0.3">
      <c r="BA52259" s="2"/>
    </row>
    <row r="52260" spans="53:53" x14ac:dyDescent="0.3">
      <c r="BA52260" s="2"/>
    </row>
    <row r="52261" spans="53:53" x14ac:dyDescent="0.3">
      <c r="BA52261" s="2"/>
    </row>
    <row r="52262" spans="53:53" x14ac:dyDescent="0.3">
      <c r="BA52262" s="2"/>
    </row>
    <row r="52263" spans="53:53" x14ac:dyDescent="0.3">
      <c r="BA52263" s="2"/>
    </row>
    <row r="52264" spans="53:53" x14ac:dyDescent="0.3">
      <c r="BA52264" s="2"/>
    </row>
    <row r="52265" spans="53:53" x14ac:dyDescent="0.3">
      <c r="BA52265" s="2"/>
    </row>
    <row r="52266" spans="53:53" x14ac:dyDescent="0.3">
      <c r="BA52266" s="2"/>
    </row>
    <row r="52267" spans="53:53" x14ac:dyDescent="0.3">
      <c r="BA52267" s="2"/>
    </row>
    <row r="52268" spans="53:53" x14ac:dyDescent="0.3">
      <c r="BA52268" s="2"/>
    </row>
    <row r="52269" spans="53:53" x14ac:dyDescent="0.3">
      <c r="BA52269" s="2"/>
    </row>
    <row r="52270" spans="53:53" x14ac:dyDescent="0.3">
      <c r="BA52270" s="2"/>
    </row>
    <row r="52271" spans="53:53" x14ac:dyDescent="0.3">
      <c r="BA52271" s="2"/>
    </row>
    <row r="52272" spans="53:53" x14ac:dyDescent="0.3">
      <c r="BA52272" s="2"/>
    </row>
    <row r="52273" spans="53:53" x14ac:dyDescent="0.3">
      <c r="BA52273" s="2"/>
    </row>
    <row r="52274" spans="53:53" x14ac:dyDescent="0.3">
      <c r="BA52274" s="2"/>
    </row>
    <row r="52275" spans="53:53" x14ac:dyDescent="0.3">
      <c r="BA52275" s="2"/>
    </row>
    <row r="52276" spans="53:53" x14ac:dyDescent="0.3">
      <c r="BA52276" s="2"/>
    </row>
    <row r="52277" spans="53:53" x14ac:dyDescent="0.3">
      <c r="BA52277" s="2"/>
    </row>
    <row r="52278" spans="53:53" x14ac:dyDescent="0.3">
      <c r="BA52278" s="2"/>
    </row>
    <row r="52279" spans="53:53" x14ac:dyDescent="0.3">
      <c r="BA52279" s="2"/>
    </row>
    <row r="52280" spans="53:53" x14ac:dyDescent="0.3">
      <c r="BA52280" s="2"/>
    </row>
    <row r="52281" spans="53:53" x14ac:dyDescent="0.3">
      <c r="BA52281" s="2"/>
    </row>
    <row r="52282" spans="53:53" x14ac:dyDescent="0.3">
      <c r="BA52282" s="2"/>
    </row>
    <row r="52283" spans="53:53" x14ac:dyDescent="0.3">
      <c r="BA52283" s="2"/>
    </row>
    <row r="52284" spans="53:53" x14ac:dyDescent="0.3">
      <c r="BA52284" s="2"/>
    </row>
    <row r="52285" spans="53:53" x14ac:dyDescent="0.3">
      <c r="BA52285" s="2"/>
    </row>
    <row r="52286" spans="53:53" x14ac:dyDescent="0.3">
      <c r="BA52286" s="2"/>
    </row>
    <row r="52287" spans="53:53" x14ac:dyDescent="0.3">
      <c r="BA52287" s="2"/>
    </row>
    <row r="52288" spans="53:53" x14ac:dyDescent="0.3">
      <c r="BA52288" s="2"/>
    </row>
    <row r="52289" spans="53:53" x14ac:dyDescent="0.3">
      <c r="BA52289" s="2"/>
    </row>
    <row r="52290" spans="53:53" x14ac:dyDescent="0.3">
      <c r="BA52290" s="2"/>
    </row>
    <row r="52291" spans="53:53" x14ac:dyDescent="0.3">
      <c r="BA52291" s="2"/>
    </row>
    <row r="52292" spans="53:53" x14ac:dyDescent="0.3">
      <c r="BA52292" s="2"/>
    </row>
    <row r="52293" spans="53:53" x14ac:dyDescent="0.3">
      <c r="BA52293" s="2"/>
    </row>
    <row r="52294" spans="53:53" x14ac:dyDescent="0.3">
      <c r="BA52294" s="2"/>
    </row>
    <row r="52295" spans="53:53" x14ac:dyDescent="0.3">
      <c r="BA52295" s="2"/>
    </row>
    <row r="52296" spans="53:53" x14ac:dyDescent="0.3">
      <c r="BA52296" s="2"/>
    </row>
    <row r="52297" spans="53:53" x14ac:dyDescent="0.3">
      <c r="BA52297" s="2"/>
    </row>
    <row r="52298" spans="53:53" x14ac:dyDescent="0.3">
      <c r="BA52298" s="2"/>
    </row>
    <row r="52299" spans="53:53" x14ac:dyDescent="0.3">
      <c r="BA52299" s="2"/>
    </row>
    <row r="52300" spans="53:53" x14ac:dyDescent="0.3">
      <c r="BA52300" s="2"/>
    </row>
    <row r="52301" spans="53:53" x14ac:dyDescent="0.3">
      <c r="BA52301" s="2"/>
    </row>
    <row r="52302" spans="53:53" x14ac:dyDescent="0.3">
      <c r="BA52302" s="2"/>
    </row>
    <row r="52303" spans="53:53" x14ac:dyDescent="0.3">
      <c r="BA52303" s="2"/>
    </row>
    <row r="52304" spans="53:53" x14ac:dyDescent="0.3">
      <c r="BA52304" s="2"/>
    </row>
    <row r="52305" spans="53:53" x14ac:dyDescent="0.3">
      <c r="BA52305" s="2"/>
    </row>
    <row r="52306" spans="53:53" x14ac:dyDescent="0.3">
      <c r="BA52306" s="2"/>
    </row>
    <row r="52307" spans="53:53" x14ac:dyDescent="0.3">
      <c r="BA52307" s="2"/>
    </row>
    <row r="52308" spans="53:53" x14ac:dyDescent="0.3">
      <c r="BA52308" s="2"/>
    </row>
    <row r="52309" spans="53:53" x14ac:dyDescent="0.3">
      <c r="BA52309" s="2"/>
    </row>
    <row r="52310" spans="53:53" x14ac:dyDescent="0.3">
      <c r="BA52310" s="2"/>
    </row>
    <row r="52311" spans="53:53" x14ac:dyDescent="0.3">
      <c r="BA52311" s="2"/>
    </row>
    <row r="52312" spans="53:53" x14ac:dyDescent="0.3">
      <c r="BA52312" s="2"/>
    </row>
    <row r="52313" spans="53:53" x14ac:dyDescent="0.3">
      <c r="BA52313" s="2"/>
    </row>
    <row r="52314" spans="53:53" x14ac:dyDescent="0.3">
      <c r="BA52314" s="2"/>
    </row>
    <row r="52315" spans="53:53" x14ac:dyDescent="0.3">
      <c r="BA52315" s="2"/>
    </row>
    <row r="52316" spans="53:53" x14ac:dyDescent="0.3">
      <c r="BA52316" s="2"/>
    </row>
    <row r="52317" spans="53:53" x14ac:dyDescent="0.3">
      <c r="BA52317" s="2"/>
    </row>
    <row r="52318" spans="53:53" x14ac:dyDescent="0.3">
      <c r="BA52318" s="2"/>
    </row>
    <row r="52319" spans="53:53" x14ac:dyDescent="0.3">
      <c r="BA52319" s="2"/>
    </row>
    <row r="52320" spans="53:53" x14ac:dyDescent="0.3">
      <c r="BA52320" s="2"/>
    </row>
    <row r="52321" spans="53:53" x14ac:dyDescent="0.3">
      <c r="BA52321" s="2"/>
    </row>
    <row r="52322" spans="53:53" x14ac:dyDescent="0.3">
      <c r="BA52322" s="2"/>
    </row>
    <row r="52323" spans="53:53" x14ac:dyDescent="0.3">
      <c r="BA52323" s="2"/>
    </row>
    <row r="52324" spans="53:53" x14ac:dyDescent="0.3">
      <c r="BA52324" s="2"/>
    </row>
    <row r="52325" spans="53:53" x14ac:dyDescent="0.3">
      <c r="BA52325" s="2"/>
    </row>
    <row r="52326" spans="53:53" x14ac:dyDescent="0.3">
      <c r="BA52326" s="2"/>
    </row>
    <row r="52327" spans="53:53" x14ac:dyDescent="0.3">
      <c r="BA52327" s="2"/>
    </row>
    <row r="52328" spans="53:53" x14ac:dyDescent="0.3">
      <c r="BA52328" s="2"/>
    </row>
    <row r="52329" spans="53:53" x14ac:dyDescent="0.3">
      <c r="BA52329" s="2"/>
    </row>
    <row r="52330" spans="53:53" x14ac:dyDescent="0.3">
      <c r="BA52330" s="2"/>
    </row>
    <row r="52331" spans="53:53" x14ac:dyDescent="0.3">
      <c r="BA52331" s="2"/>
    </row>
    <row r="52332" spans="53:53" x14ac:dyDescent="0.3">
      <c r="BA52332" s="2"/>
    </row>
    <row r="52333" spans="53:53" x14ac:dyDescent="0.3">
      <c r="BA52333" s="2"/>
    </row>
    <row r="52334" spans="53:53" x14ac:dyDescent="0.3">
      <c r="BA52334" s="2"/>
    </row>
    <row r="52335" spans="53:53" x14ac:dyDescent="0.3">
      <c r="BA52335" s="2"/>
    </row>
    <row r="52336" spans="53:53" x14ac:dyDescent="0.3">
      <c r="BA52336" s="2"/>
    </row>
    <row r="52337" spans="53:53" x14ac:dyDescent="0.3">
      <c r="BA52337" s="2"/>
    </row>
    <row r="52338" spans="53:53" x14ac:dyDescent="0.3">
      <c r="BA52338" s="2"/>
    </row>
    <row r="52339" spans="53:53" x14ac:dyDescent="0.3">
      <c r="BA52339" s="2"/>
    </row>
    <row r="52340" spans="53:53" x14ac:dyDescent="0.3">
      <c r="BA52340" s="2"/>
    </row>
    <row r="52341" spans="53:53" x14ac:dyDescent="0.3">
      <c r="BA52341" s="2"/>
    </row>
    <row r="52342" spans="53:53" x14ac:dyDescent="0.3">
      <c r="BA52342" s="2"/>
    </row>
    <row r="52343" spans="53:53" x14ac:dyDescent="0.3">
      <c r="BA52343" s="2"/>
    </row>
    <row r="52344" spans="53:53" x14ac:dyDescent="0.3">
      <c r="BA52344" s="2"/>
    </row>
    <row r="52345" spans="53:53" x14ac:dyDescent="0.3">
      <c r="BA52345" s="2"/>
    </row>
    <row r="52346" spans="53:53" x14ac:dyDescent="0.3">
      <c r="BA52346" s="2"/>
    </row>
    <row r="52347" spans="53:53" x14ac:dyDescent="0.3">
      <c r="BA52347" s="2"/>
    </row>
    <row r="52348" spans="53:53" x14ac:dyDescent="0.3">
      <c r="BA52348" s="2"/>
    </row>
    <row r="52349" spans="53:53" x14ac:dyDescent="0.3">
      <c r="BA52349" s="2"/>
    </row>
    <row r="52350" spans="53:53" x14ac:dyDescent="0.3">
      <c r="BA52350" s="2"/>
    </row>
    <row r="52351" spans="53:53" x14ac:dyDescent="0.3">
      <c r="BA52351" s="2"/>
    </row>
    <row r="52352" spans="53:53" x14ac:dyDescent="0.3">
      <c r="BA52352" s="2"/>
    </row>
    <row r="52353" spans="53:53" x14ac:dyDescent="0.3">
      <c r="BA52353" s="2"/>
    </row>
    <row r="52354" spans="53:53" x14ac:dyDescent="0.3">
      <c r="BA52354" s="2"/>
    </row>
    <row r="52355" spans="53:53" x14ac:dyDescent="0.3">
      <c r="BA52355" s="2"/>
    </row>
    <row r="52356" spans="53:53" x14ac:dyDescent="0.3">
      <c r="BA52356" s="2"/>
    </row>
    <row r="52357" spans="53:53" x14ac:dyDescent="0.3">
      <c r="BA52357" s="2"/>
    </row>
    <row r="52358" spans="53:53" x14ac:dyDescent="0.3">
      <c r="BA52358" s="2"/>
    </row>
    <row r="52359" spans="53:53" x14ac:dyDescent="0.3">
      <c r="BA52359" s="2"/>
    </row>
    <row r="52360" spans="53:53" x14ac:dyDescent="0.3">
      <c r="BA52360" s="2"/>
    </row>
    <row r="52361" spans="53:53" x14ac:dyDescent="0.3">
      <c r="BA52361" s="2"/>
    </row>
    <row r="52362" spans="53:53" x14ac:dyDescent="0.3">
      <c r="BA52362" s="2"/>
    </row>
    <row r="52363" spans="53:53" x14ac:dyDescent="0.3">
      <c r="BA52363" s="2"/>
    </row>
    <row r="52364" spans="53:53" x14ac:dyDescent="0.3">
      <c r="BA52364" s="2"/>
    </row>
    <row r="52365" spans="53:53" x14ac:dyDescent="0.3">
      <c r="BA52365" s="2"/>
    </row>
    <row r="52366" spans="53:53" x14ac:dyDescent="0.3">
      <c r="BA52366" s="2"/>
    </row>
    <row r="52367" spans="53:53" x14ac:dyDescent="0.3">
      <c r="BA52367" s="2"/>
    </row>
    <row r="52368" spans="53:53" x14ac:dyDescent="0.3">
      <c r="BA52368" s="2"/>
    </row>
    <row r="52369" spans="53:53" x14ac:dyDescent="0.3">
      <c r="BA52369" s="2"/>
    </row>
    <row r="52370" spans="53:53" x14ac:dyDescent="0.3">
      <c r="BA52370" s="2"/>
    </row>
    <row r="52371" spans="53:53" x14ac:dyDescent="0.3">
      <c r="BA52371" s="2"/>
    </row>
    <row r="52372" spans="53:53" x14ac:dyDescent="0.3">
      <c r="BA52372" s="2"/>
    </row>
    <row r="52373" spans="53:53" x14ac:dyDescent="0.3">
      <c r="BA52373" s="2"/>
    </row>
    <row r="52374" spans="53:53" x14ac:dyDescent="0.3">
      <c r="BA52374" s="2"/>
    </row>
    <row r="52375" spans="53:53" x14ac:dyDescent="0.3">
      <c r="BA52375" s="2"/>
    </row>
    <row r="52376" spans="53:53" x14ac:dyDescent="0.3">
      <c r="BA52376" s="2"/>
    </row>
    <row r="52377" spans="53:53" x14ac:dyDescent="0.3">
      <c r="BA52377" s="2"/>
    </row>
    <row r="52378" spans="53:53" x14ac:dyDescent="0.3">
      <c r="BA52378" s="2"/>
    </row>
    <row r="52379" spans="53:53" x14ac:dyDescent="0.3">
      <c r="BA52379" s="2"/>
    </row>
    <row r="52380" spans="53:53" x14ac:dyDescent="0.3">
      <c r="BA52380" s="2"/>
    </row>
    <row r="52381" spans="53:53" x14ac:dyDescent="0.3">
      <c r="BA52381" s="2"/>
    </row>
    <row r="52382" spans="53:53" x14ac:dyDescent="0.3">
      <c r="BA52382" s="2"/>
    </row>
    <row r="52383" spans="53:53" x14ac:dyDescent="0.3">
      <c r="BA52383" s="2"/>
    </row>
    <row r="52384" spans="53:53" x14ac:dyDescent="0.3">
      <c r="BA52384" s="2"/>
    </row>
    <row r="52385" spans="53:53" x14ac:dyDescent="0.3">
      <c r="BA52385" s="2"/>
    </row>
    <row r="52386" spans="53:53" x14ac:dyDescent="0.3">
      <c r="BA52386" s="2"/>
    </row>
    <row r="52387" spans="53:53" x14ac:dyDescent="0.3">
      <c r="BA52387" s="2"/>
    </row>
    <row r="52388" spans="53:53" x14ac:dyDescent="0.3">
      <c r="BA52388" s="2"/>
    </row>
    <row r="52389" spans="53:53" x14ac:dyDescent="0.3">
      <c r="BA52389" s="2"/>
    </row>
    <row r="52390" spans="53:53" x14ac:dyDescent="0.3">
      <c r="BA52390" s="2"/>
    </row>
    <row r="52391" spans="53:53" x14ac:dyDescent="0.3">
      <c r="BA52391" s="2"/>
    </row>
    <row r="52392" spans="53:53" x14ac:dyDescent="0.3">
      <c r="BA52392" s="2"/>
    </row>
    <row r="52393" spans="53:53" x14ac:dyDescent="0.3">
      <c r="BA52393" s="2"/>
    </row>
    <row r="52394" spans="53:53" x14ac:dyDescent="0.3">
      <c r="BA52394" s="2"/>
    </row>
    <row r="52395" spans="53:53" x14ac:dyDescent="0.3">
      <c r="BA52395" s="2"/>
    </row>
    <row r="52396" spans="53:53" x14ac:dyDescent="0.3">
      <c r="BA52396" s="2"/>
    </row>
    <row r="52397" spans="53:53" x14ac:dyDescent="0.3">
      <c r="BA52397" s="2"/>
    </row>
    <row r="52398" spans="53:53" x14ac:dyDescent="0.3">
      <c r="BA52398" s="2"/>
    </row>
    <row r="52399" spans="53:53" x14ac:dyDescent="0.3">
      <c r="BA52399" s="2"/>
    </row>
    <row r="52400" spans="53:53" x14ac:dyDescent="0.3">
      <c r="BA52400" s="2"/>
    </row>
    <row r="52401" spans="53:53" x14ac:dyDescent="0.3">
      <c r="BA52401" s="2"/>
    </row>
    <row r="52402" spans="53:53" x14ac:dyDescent="0.3">
      <c r="BA52402" s="2"/>
    </row>
    <row r="52403" spans="53:53" x14ac:dyDescent="0.3">
      <c r="BA52403" s="2"/>
    </row>
    <row r="52404" spans="53:53" x14ac:dyDescent="0.3">
      <c r="BA52404" s="2"/>
    </row>
    <row r="52405" spans="53:53" x14ac:dyDescent="0.3">
      <c r="BA52405" s="2"/>
    </row>
    <row r="52406" spans="53:53" x14ac:dyDescent="0.3">
      <c r="BA52406" s="2"/>
    </row>
    <row r="52407" spans="53:53" x14ac:dyDescent="0.3">
      <c r="BA52407" s="2"/>
    </row>
    <row r="52408" spans="53:53" x14ac:dyDescent="0.3">
      <c r="BA52408" s="2"/>
    </row>
    <row r="52409" spans="53:53" x14ac:dyDescent="0.3">
      <c r="BA52409" s="2"/>
    </row>
    <row r="52410" spans="53:53" x14ac:dyDescent="0.3">
      <c r="BA52410" s="2"/>
    </row>
    <row r="52411" spans="53:53" x14ac:dyDescent="0.3">
      <c r="BA52411" s="2"/>
    </row>
    <row r="52412" spans="53:53" x14ac:dyDescent="0.3">
      <c r="BA52412" s="2"/>
    </row>
    <row r="52413" spans="53:53" x14ac:dyDescent="0.3">
      <c r="BA52413" s="2"/>
    </row>
    <row r="52414" spans="53:53" x14ac:dyDescent="0.3">
      <c r="BA52414" s="2"/>
    </row>
    <row r="52415" spans="53:53" x14ac:dyDescent="0.3">
      <c r="BA52415" s="2"/>
    </row>
    <row r="52416" spans="53:53" x14ac:dyDescent="0.3">
      <c r="BA52416" s="2"/>
    </row>
    <row r="52417" spans="53:53" x14ac:dyDescent="0.3">
      <c r="BA52417" s="2"/>
    </row>
    <row r="52418" spans="53:53" x14ac:dyDescent="0.3">
      <c r="BA52418" s="2"/>
    </row>
    <row r="52419" spans="53:53" x14ac:dyDescent="0.3">
      <c r="BA52419" s="2"/>
    </row>
    <row r="52420" spans="53:53" x14ac:dyDescent="0.3">
      <c r="BA52420" s="2"/>
    </row>
    <row r="52421" spans="53:53" x14ac:dyDescent="0.3">
      <c r="BA52421" s="2"/>
    </row>
    <row r="52422" spans="53:53" x14ac:dyDescent="0.3">
      <c r="BA52422" s="2"/>
    </row>
    <row r="52423" spans="53:53" x14ac:dyDescent="0.3">
      <c r="BA52423" s="2"/>
    </row>
    <row r="52424" spans="53:53" x14ac:dyDescent="0.3">
      <c r="BA52424" s="2"/>
    </row>
    <row r="52425" spans="53:53" x14ac:dyDescent="0.3">
      <c r="BA52425" s="2"/>
    </row>
    <row r="52426" spans="53:53" x14ac:dyDescent="0.3">
      <c r="BA52426" s="2"/>
    </row>
    <row r="52427" spans="53:53" x14ac:dyDescent="0.3">
      <c r="BA52427" s="2"/>
    </row>
    <row r="52428" spans="53:53" x14ac:dyDescent="0.3">
      <c r="BA52428" s="2"/>
    </row>
    <row r="52429" spans="53:53" x14ac:dyDescent="0.3">
      <c r="BA52429" s="2"/>
    </row>
    <row r="52430" spans="53:53" x14ac:dyDescent="0.3">
      <c r="BA52430" s="2"/>
    </row>
    <row r="52431" spans="53:53" x14ac:dyDescent="0.3">
      <c r="BA52431" s="2"/>
    </row>
    <row r="52432" spans="53:53" x14ac:dyDescent="0.3">
      <c r="BA52432" s="2"/>
    </row>
    <row r="52433" spans="53:53" x14ac:dyDescent="0.3">
      <c r="BA52433" s="2"/>
    </row>
    <row r="52434" spans="53:53" x14ac:dyDescent="0.3">
      <c r="BA52434" s="2"/>
    </row>
    <row r="52435" spans="53:53" x14ac:dyDescent="0.3">
      <c r="BA52435" s="2"/>
    </row>
    <row r="52436" spans="53:53" x14ac:dyDescent="0.3">
      <c r="BA52436" s="2"/>
    </row>
    <row r="52437" spans="53:53" x14ac:dyDescent="0.3">
      <c r="BA52437" s="2"/>
    </row>
    <row r="52438" spans="53:53" x14ac:dyDescent="0.3">
      <c r="BA52438" s="2"/>
    </row>
    <row r="52439" spans="53:53" x14ac:dyDescent="0.3">
      <c r="BA52439" s="2"/>
    </row>
    <row r="52440" spans="53:53" x14ac:dyDescent="0.3">
      <c r="BA52440" s="2"/>
    </row>
    <row r="52441" spans="53:53" x14ac:dyDescent="0.3">
      <c r="BA52441" s="2"/>
    </row>
    <row r="52442" spans="53:53" x14ac:dyDescent="0.3">
      <c r="BA52442" s="2"/>
    </row>
    <row r="52443" spans="53:53" x14ac:dyDescent="0.3">
      <c r="BA52443" s="2"/>
    </row>
    <row r="52444" spans="53:53" x14ac:dyDescent="0.3">
      <c r="BA52444" s="2"/>
    </row>
    <row r="52445" spans="53:53" x14ac:dyDescent="0.3">
      <c r="BA52445" s="2"/>
    </row>
    <row r="52446" spans="53:53" x14ac:dyDescent="0.3">
      <c r="BA52446" s="2"/>
    </row>
    <row r="52447" spans="53:53" x14ac:dyDescent="0.3">
      <c r="BA52447" s="2"/>
    </row>
    <row r="52448" spans="53:53" x14ac:dyDescent="0.3">
      <c r="BA52448" s="2"/>
    </row>
    <row r="52449" spans="53:53" x14ac:dyDescent="0.3">
      <c r="BA52449" s="2"/>
    </row>
    <row r="52450" spans="53:53" x14ac:dyDescent="0.3">
      <c r="BA52450" s="2"/>
    </row>
    <row r="52451" spans="53:53" x14ac:dyDescent="0.3">
      <c r="BA52451" s="2"/>
    </row>
    <row r="52452" spans="53:53" x14ac:dyDescent="0.3">
      <c r="BA52452" s="2"/>
    </row>
    <row r="52453" spans="53:53" x14ac:dyDescent="0.3">
      <c r="BA52453" s="2"/>
    </row>
    <row r="52454" spans="53:53" x14ac:dyDescent="0.3">
      <c r="BA52454" s="2"/>
    </row>
    <row r="52455" spans="53:53" x14ac:dyDescent="0.3">
      <c r="BA52455" s="2"/>
    </row>
    <row r="52456" spans="53:53" x14ac:dyDescent="0.3">
      <c r="BA52456" s="2"/>
    </row>
    <row r="52457" spans="53:53" x14ac:dyDescent="0.3">
      <c r="BA52457" s="2"/>
    </row>
    <row r="52458" spans="53:53" x14ac:dyDescent="0.3">
      <c r="BA52458" s="2"/>
    </row>
    <row r="52459" spans="53:53" x14ac:dyDescent="0.3">
      <c r="BA52459" s="2"/>
    </row>
    <row r="52460" spans="53:53" x14ac:dyDescent="0.3">
      <c r="BA52460" s="2"/>
    </row>
    <row r="52461" spans="53:53" x14ac:dyDescent="0.3">
      <c r="BA52461" s="2"/>
    </row>
    <row r="52462" spans="53:53" x14ac:dyDescent="0.3">
      <c r="BA52462" s="2"/>
    </row>
    <row r="52463" spans="53:53" x14ac:dyDescent="0.3">
      <c r="BA52463" s="2"/>
    </row>
    <row r="52464" spans="53:53" x14ac:dyDescent="0.3">
      <c r="BA52464" s="2"/>
    </row>
    <row r="52465" spans="53:53" x14ac:dyDescent="0.3">
      <c r="BA52465" s="2"/>
    </row>
    <row r="52466" spans="53:53" x14ac:dyDescent="0.3">
      <c r="BA52466" s="2"/>
    </row>
    <row r="52467" spans="53:53" x14ac:dyDescent="0.3">
      <c r="BA52467" s="2"/>
    </row>
    <row r="52468" spans="53:53" x14ac:dyDescent="0.3">
      <c r="BA52468" s="2"/>
    </row>
    <row r="52469" spans="53:53" x14ac:dyDescent="0.3">
      <c r="BA52469" s="2"/>
    </row>
    <row r="52470" spans="53:53" x14ac:dyDescent="0.3">
      <c r="BA52470" s="2"/>
    </row>
    <row r="52471" spans="53:53" x14ac:dyDescent="0.3">
      <c r="BA52471" s="2"/>
    </row>
    <row r="52472" spans="53:53" x14ac:dyDescent="0.3">
      <c r="BA52472" s="2"/>
    </row>
    <row r="52473" spans="53:53" x14ac:dyDescent="0.3">
      <c r="BA52473" s="2"/>
    </row>
    <row r="52474" spans="53:53" x14ac:dyDescent="0.3">
      <c r="BA52474" s="2"/>
    </row>
    <row r="52475" spans="53:53" x14ac:dyDescent="0.3">
      <c r="BA52475" s="2"/>
    </row>
    <row r="52476" spans="53:53" x14ac:dyDescent="0.3">
      <c r="BA52476" s="2"/>
    </row>
    <row r="52477" spans="53:53" x14ac:dyDescent="0.3">
      <c r="BA52477" s="2"/>
    </row>
    <row r="52478" spans="53:53" x14ac:dyDescent="0.3">
      <c r="BA52478" s="2"/>
    </row>
    <row r="52479" spans="53:53" x14ac:dyDescent="0.3">
      <c r="BA52479" s="2"/>
    </row>
    <row r="52480" spans="53:53" x14ac:dyDescent="0.3">
      <c r="BA52480" s="2"/>
    </row>
    <row r="52481" spans="53:53" x14ac:dyDescent="0.3">
      <c r="BA52481" s="2"/>
    </row>
    <row r="52482" spans="53:53" x14ac:dyDescent="0.3">
      <c r="BA52482" s="2"/>
    </row>
    <row r="52483" spans="53:53" x14ac:dyDescent="0.3">
      <c r="BA52483" s="2"/>
    </row>
    <row r="52484" spans="53:53" x14ac:dyDescent="0.3">
      <c r="BA52484" s="2"/>
    </row>
    <row r="52485" spans="53:53" x14ac:dyDescent="0.3">
      <c r="BA52485" s="2"/>
    </row>
    <row r="52486" spans="53:53" x14ac:dyDescent="0.3">
      <c r="BA52486" s="2"/>
    </row>
    <row r="52487" spans="53:53" x14ac:dyDescent="0.3">
      <c r="BA52487" s="2"/>
    </row>
    <row r="52488" spans="53:53" x14ac:dyDescent="0.3">
      <c r="BA52488" s="2"/>
    </row>
    <row r="52489" spans="53:53" x14ac:dyDescent="0.3">
      <c r="BA52489" s="2"/>
    </row>
    <row r="52490" spans="53:53" x14ac:dyDescent="0.3">
      <c r="BA52490" s="2"/>
    </row>
    <row r="52491" spans="53:53" x14ac:dyDescent="0.3">
      <c r="BA52491" s="2"/>
    </row>
    <row r="52492" spans="53:53" x14ac:dyDescent="0.3">
      <c r="BA52492" s="2"/>
    </row>
    <row r="52493" spans="53:53" x14ac:dyDescent="0.3">
      <c r="BA52493" s="2"/>
    </row>
    <row r="52494" spans="53:53" x14ac:dyDescent="0.3">
      <c r="BA52494" s="2"/>
    </row>
    <row r="52495" spans="53:53" x14ac:dyDescent="0.3">
      <c r="BA52495" s="2"/>
    </row>
    <row r="52496" spans="53:53" x14ac:dyDescent="0.3">
      <c r="BA52496" s="2"/>
    </row>
    <row r="52497" spans="53:53" x14ac:dyDescent="0.3">
      <c r="BA52497" s="2"/>
    </row>
    <row r="52498" spans="53:53" x14ac:dyDescent="0.3">
      <c r="BA52498" s="2"/>
    </row>
    <row r="52499" spans="53:53" x14ac:dyDescent="0.3">
      <c r="BA52499" s="2"/>
    </row>
    <row r="52500" spans="53:53" x14ac:dyDescent="0.3">
      <c r="BA52500" s="2"/>
    </row>
    <row r="52501" spans="53:53" x14ac:dyDescent="0.3">
      <c r="BA52501" s="2"/>
    </row>
    <row r="52502" spans="53:53" x14ac:dyDescent="0.3">
      <c r="BA52502" s="2"/>
    </row>
    <row r="52503" spans="53:53" x14ac:dyDescent="0.3">
      <c r="BA52503" s="2"/>
    </row>
    <row r="52504" spans="53:53" x14ac:dyDescent="0.3">
      <c r="BA52504" s="2"/>
    </row>
    <row r="52505" spans="53:53" x14ac:dyDescent="0.3">
      <c r="BA52505" s="2"/>
    </row>
    <row r="52506" spans="53:53" x14ac:dyDescent="0.3">
      <c r="BA52506" s="2"/>
    </row>
    <row r="52507" spans="53:53" x14ac:dyDescent="0.3">
      <c r="BA52507" s="2"/>
    </row>
    <row r="52508" spans="53:53" x14ac:dyDescent="0.3">
      <c r="BA52508" s="2"/>
    </row>
    <row r="52509" spans="53:53" x14ac:dyDescent="0.3">
      <c r="BA52509" s="2"/>
    </row>
    <row r="52510" spans="53:53" x14ac:dyDescent="0.3">
      <c r="BA52510" s="2"/>
    </row>
    <row r="52511" spans="53:53" x14ac:dyDescent="0.3">
      <c r="BA52511" s="2"/>
    </row>
    <row r="52512" spans="53:53" x14ac:dyDescent="0.3">
      <c r="BA52512" s="2"/>
    </row>
    <row r="52513" spans="53:53" x14ac:dyDescent="0.3">
      <c r="BA52513" s="2"/>
    </row>
    <row r="52514" spans="53:53" x14ac:dyDescent="0.3">
      <c r="BA52514" s="2"/>
    </row>
    <row r="52515" spans="53:53" x14ac:dyDescent="0.3">
      <c r="BA52515" s="2"/>
    </row>
    <row r="52516" spans="53:53" x14ac:dyDescent="0.3">
      <c r="BA52516" s="2"/>
    </row>
    <row r="52517" spans="53:53" x14ac:dyDescent="0.3">
      <c r="BA52517" s="2"/>
    </row>
    <row r="52518" spans="53:53" x14ac:dyDescent="0.3">
      <c r="BA52518" s="2"/>
    </row>
    <row r="52519" spans="53:53" x14ac:dyDescent="0.3">
      <c r="BA52519" s="2"/>
    </row>
    <row r="52520" spans="53:53" x14ac:dyDescent="0.3">
      <c r="BA52520" s="2"/>
    </row>
    <row r="52521" spans="53:53" x14ac:dyDescent="0.3">
      <c r="BA52521" s="2"/>
    </row>
    <row r="52522" spans="53:53" x14ac:dyDescent="0.3">
      <c r="BA52522" s="2"/>
    </row>
    <row r="52523" spans="53:53" x14ac:dyDescent="0.3">
      <c r="BA52523" s="2"/>
    </row>
    <row r="52524" spans="53:53" x14ac:dyDescent="0.3">
      <c r="BA52524" s="2"/>
    </row>
    <row r="52525" spans="53:53" x14ac:dyDescent="0.3">
      <c r="BA52525" s="2"/>
    </row>
    <row r="52526" spans="53:53" x14ac:dyDescent="0.3">
      <c r="BA52526" s="2"/>
    </row>
    <row r="52527" spans="53:53" x14ac:dyDescent="0.3">
      <c r="BA52527" s="2"/>
    </row>
    <row r="52528" spans="53:53" x14ac:dyDescent="0.3">
      <c r="BA52528" s="2"/>
    </row>
    <row r="52529" spans="53:53" x14ac:dyDescent="0.3">
      <c r="BA52529" s="2"/>
    </row>
    <row r="52530" spans="53:53" x14ac:dyDescent="0.3">
      <c r="BA52530" s="2"/>
    </row>
    <row r="52531" spans="53:53" x14ac:dyDescent="0.3">
      <c r="BA52531" s="2"/>
    </row>
    <row r="52532" spans="53:53" x14ac:dyDescent="0.3">
      <c r="BA52532" s="2"/>
    </row>
    <row r="52533" spans="53:53" x14ac:dyDescent="0.3">
      <c r="BA52533" s="2"/>
    </row>
    <row r="52534" spans="53:53" x14ac:dyDescent="0.3">
      <c r="BA52534" s="2"/>
    </row>
    <row r="52535" spans="53:53" x14ac:dyDescent="0.3">
      <c r="BA52535" s="2"/>
    </row>
    <row r="52536" spans="53:53" x14ac:dyDescent="0.3">
      <c r="BA52536" s="2"/>
    </row>
    <row r="52537" spans="53:53" x14ac:dyDescent="0.3">
      <c r="BA52537" s="2"/>
    </row>
    <row r="52538" spans="53:53" x14ac:dyDescent="0.3">
      <c r="BA52538" s="2"/>
    </row>
    <row r="52539" spans="53:53" x14ac:dyDescent="0.3">
      <c r="BA52539" s="2"/>
    </row>
    <row r="52540" spans="53:53" x14ac:dyDescent="0.3">
      <c r="BA52540" s="2"/>
    </row>
    <row r="52541" spans="53:53" x14ac:dyDescent="0.3">
      <c r="BA52541" s="2"/>
    </row>
    <row r="52542" spans="53:53" x14ac:dyDescent="0.3">
      <c r="BA52542" s="2"/>
    </row>
    <row r="52543" spans="53:53" x14ac:dyDescent="0.3">
      <c r="BA52543" s="2"/>
    </row>
    <row r="52544" spans="53:53" x14ac:dyDescent="0.3">
      <c r="BA52544" s="2"/>
    </row>
    <row r="52545" spans="53:53" x14ac:dyDescent="0.3">
      <c r="BA52545" s="2"/>
    </row>
    <row r="52546" spans="53:53" x14ac:dyDescent="0.3">
      <c r="BA52546" s="2"/>
    </row>
    <row r="52547" spans="53:53" x14ac:dyDescent="0.3">
      <c r="BA52547" s="2"/>
    </row>
    <row r="52548" spans="53:53" x14ac:dyDescent="0.3">
      <c r="BA52548" s="2"/>
    </row>
    <row r="52549" spans="53:53" x14ac:dyDescent="0.3">
      <c r="BA52549" s="2"/>
    </row>
    <row r="52550" spans="53:53" x14ac:dyDescent="0.3">
      <c r="BA52550" s="2"/>
    </row>
    <row r="52551" spans="53:53" x14ac:dyDescent="0.3">
      <c r="BA52551" s="2"/>
    </row>
    <row r="52552" spans="53:53" x14ac:dyDescent="0.3">
      <c r="BA52552" s="2"/>
    </row>
    <row r="52553" spans="53:53" x14ac:dyDescent="0.3">
      <c r="BA52553" s="2"/>
    </row>
    <row r="52554" spans="53:53" x14ac:dyDescent="0.3">
      <c r="BA52554" s="2"/>
    </row>
    <row r="52555" spans="53:53" x14ac:dyDescent="0.3">
      <c r="BA52555" s="2"/>
    </row>
    <row r="52556" spans="53:53" x14ac:dyDescent="0.3">
      <c r="BA52556" s="2"/>
    </row>
    <row r="52557" spans="53:53" x14ac:dyDescent="0.3">
      <c r="BA52557" s="2"/>
    </row>
    <row r="52558" spans="53:53" x14ac:dyDescent="0.3">
      <c r="BA52558" s="2"/>
    </row>
    <row r="52559" spans="53:53" x14ac:dyDescent="0.3">
      <c r="BA52559" s="2"/>
    </row>
    <row r="52560" spans="53:53" x14ac:dyDescent="0.3">
      <c r="BA52560" s="2"/>
    </row>
    <row r="52561" spans="53:53" x14ac:dyDescent="0.3">
      <c r="BA52561" s="2"/>
    </row>
    <row r="52562" spans="53:53" x14ac:dyDescent="0.3">
      <c r="BA52562" s="2"/>
    </row>
    <row r="52563" spans="53:53" x14ac:dyDescent="0.3">
      <c r="BA52563" s="2"/>
    </row>
    <row r="52564" spans="53:53" x14ac:dyDescent="0.3">
      <c r="BA52564" s="2"/>
    </row>
    <row r="52565" spans="53:53" x14ac:dyDescent="0.3">
      <c r="BA52565" s="2"/>
    </row>
    <row r="52566" spans="53:53" x14ac:dyDescent="0.3">
      <c r="BA52566" s="2"/>
    </row>
    <row r="52567" spans="53:53" x14ac:dyDescent="0.3">
      <c r="BA52567" s="2"/>
    </row>
    <row r="52568" spans="53:53" x14ac:dyDescent="0.3">
      <c r="BA52568" s="2"/>
    </row>
    <row r="52569" spans="53:53" x14ac:dyDescent="0.3">
      <c r="BA52569" s="2"/>
    </row>
    <row r="52570" spans="53:53" x14ac:dyDescent="0.3">
      <c r="BA52570" s="2"/>
    </row>
    <row r="52571" spans="53:53" x14ac:dyDescent="0.3">
      <c r="BA52571" s="2"/>
    </row>
    <row r="52572" spans="53:53" x14ac:dyDescent="0.3">
      <c r="BA52572" s="2"/>
    </row>
    <row r="52573" spans="53:53" x14ac:dyDescent="0.3">
      <c r="BA52573" s="2"/>
    </row>
    <row r="52574" spans="53:53" x14ac:dyDescent="0.3">
      <c r="BA52574" s="2"/>
    </row>
    <row r="52575" spans="53:53" x14ac:dyDescent="0.3">
      <c r="BA52575" s="2"/>
    </row>
    <row r="52576" spans="53:53" x14ac:dyDescent="0.3">
      <c r="BA52576" s="2"/>
    </row>
    <row r="52577" spans="53:53" x14ac:dyDescent="0.3">
      <c r="BA52577" s="2"/>
    </row>
    <row r="52578" spans="53:53" x14ac:dyDescent="0.3">
      <c r="BA52578" s="2"/>
    </row>
    <row r="52579" spans="53:53" x14ac:dyDescent="0.3">
      <c r="BA52579" s="2"/>
    </row>
    <row r="52580" spans="53:53" x14ac:dyDescent="0.3">
      <c r="BA52580" s="2"/>
    </row>
    <row r="52581" spans="53:53" x14ac:dyDescent="0.3">
      <c r="BA52581" s="2"/>
    </row>
    <row r="52582" spans="53:53" x14ac:dyDescent="0.3">
      <c r="BA52582" s="2"/>
    </row>
    <row r="52583" spans="53:53" x14ac:dyDescent="0.3">
      <c r="BA52583" s="2"/>
    </row>
    <row r="52584" spans="53:53" x14ac:dyDescent="0.3">
      <c r="BA52584" s="2"/>
    </row>
    <row r="52585" spans="53:53" x14ac:dyDescent="0.3">
      <c r="BA52585" s="2"/>
    </row>
    <row r="52586" spans="53:53" x14ac:dyDescent="0.3">
      <c r="BA52586" s="2"/>
    </row>
    <row r="52587" spans="53:53" x14ac:dyDescent="0.3">
      <c r="BA52587" s="2"/>
    </row>
    <row r="52588" spans="53:53" x14ac:dyDescent="0.3">
      <c r="BA52588" s="2"/>
    </row>
    <row r="52589" spans="53:53" x14ac:dyDescent="0.3">
      <c r="BA52589" s="2"/>
    </row>
    <row r="52590" spans="53:53" x14ac:dyDescent="0.3">
      <c r="BA52590" s="2"/>
    </row>
    <row r="52591" spans="53:53" x14ac:dyDescent="0.3">
      <c r="BA52591" s="2"/>
    </row>
    <row r="52592" spans="53:53" x14ac:dyDescent="0.3">
      <c r="BA52592" s="2"/>
    </row>
    <row r="52593" spans="53:53" x14ac:dyDescent="0.3">
      <c r="BA52593" s="2"/>
    </row>
    <row r="52594" spans="53:53" x14ac:dyDescent="0.3">
      <c r="BA52594" s="2"/>
    </row>
    <row r="52595" spans="53:53" x14ac:dyDescent="0.3">
      <c r="BA52595" s="2"/>
    </row>
    <row r="52596" spans="53:53" x14ac:dyDescent="0.3">
      <c r="BA52596" s="2"/>
    </row>
    <row r="52597" spans="53:53" x14ac:dyDescent="0.3">
      <c r="BA52597" s="2"/>
    </row>
    <row r="52598" spans="53:53" x14ac:dyDescent="0.3">
      <c r="BA52598" s="2"/>
    </row>
    <row r="52599" spans="53:53" x14ac:dyDescent="0.3">
      <c r="BA52599" s="2"/>
    </row>
    <row r="52600" spans="53:53" x14ac:dyDescent="0.3">
      <c r="BA52600" s="2"/>
    </row>
    <row r="52601" spans="53:53" x14ac:dyDescent="0.3">
      <c r="BA52601" s="2"/>
    </row>
    <row r="52602" spans="53:53" x14ac:dyDescent="0.3">
      <c r="BA52602" s="2"/>
    </row>
    <row r="52603" spans="53:53" x14ac:dyDescent="0.3">
      <c r="BA52603" s="2"/>
    </row>
    <row r="52604" spans="53:53" x14ac:dyDescent="0.3">
      <c r="BA52604" s="2"/>
    </row>
    <row r="52605" spans="53:53" x14ac:dyDescent="0.3">
      <c r="BA52605" s="2"/>
    </row>
    <row r="52606" spans="53:53" x14ac:dyDescent="0.3">
      <c r="BA52606" s="2"/>
    </row>
    <row r="52607" spans="53:53" x14ac:dyDescent="0.3">
      <c r="BA52607" s="2"/>
    </row>
    <row r="52608" spans="53:53" x14ac:dyDescent="0.3">
      <c r="BA52608" s="2"/>
    </row>
    <row r="52609" spans="53:53" x14ac:dyDescent="0.3">
      <c r="BA52609" s="2"/>
    </row>
    <row r="52610" spans="53:53" x14ac:dyDescent="0.3">
      <c r="BA52610" s="2"/>
    </row>
    <row r="52611" spans="53:53" x14ac:dyDescent="0.3">
      <c r="BA52611" s="2"/>
    </row>
    <row r="52612" spans="53:53" x14ac:dyDescent="0.3">
      <c r="BA52612" s="2"/>
    </row>
    <row r="52613" spans="53:53" x14ac:dyDescent="0.3">
      <c r="BA52613" s="2"/>
    </row>
    <row r="52614" spans="53:53" x14ac:dyDescent="0.3">
      <c r="BA52614" s="2"/>
    </row>
    <row r="52615" spans="53:53" x14ac:dyDescent="0.3">
      <c r="BA52615" s="2"/>
    </row>
    <row r="52616" spans="53:53" x14ac:dyDescent="0.3">
      <c r="BA52616" s="2"/>
    </row>
    <row r="52617" spans="53:53" x14ac:dyDescent="0.3">
      <c r="BA52617" s="2"/>
    </row>
    <row r="52618" spans="53:53" x14ac:dyDescent="0.3">
      <c r="BA52618" s="2"/>
    </row>
    <row r="52619" spans="53:53" x14ac:dyDescent="0.3">
      <c r="BA52619" s="2"/>
    </row>
    <row r="52620" spans="53:53" x14ac:dyDescent="0.3">
      <c r="BA52620" s="2"/>
    </row>
    <row r="52621" spans="53:53" x14ac:dyDescent="0.3">
      <c r="BA52621" s="2"/>
    </row>
    <row r="52622" spans="53:53" x14ac:dyDescent="0.3">
      <c r="BA52622" s="2"/>
    </row>
    <row r="52623" spans="53:53" x14ac:dyDescent="0.3">
      <c r="BA52623" s="2"/>
    </row>
    <row r="52624" spans="53:53" x14ac:dyDescent="0.3">
      <c r="BA52624" s="2"/>
    </row>
    <row r="52625" spans="53:53" x14ac:dyDescent="0.3">
      <c r="BA52625" s="2"/>
    </row>
    <row r="52626" spans="53:53" x14ac:dyDescent="0.3">
      <c r="BA52626" s="2"/>
    </row>
    <row r="52627" spans="53:53" x14ac:dyDescent="0.3">
      <c r="BA52627" s="2"/>
    </row>
    <row r="52628" spans="53:53" x14ac:dyDescent="0.3">
      <c r="BA52628" s="2"/>
    </row>
    <row r="52629" spans="53:53" x14ac:dyDescent="0.3">
      <c r="BA52629" s="2"/>
    </row>
    <row r="52630" spans="53:53" x14ac:dyDescent="0.3">
      <c r="BA52630" s="2"/>
    </row>
    <row r="52631" spans="53:53" x14ac:dyDescent="0.3">
      <c r="BA52631" s="2"/>
    </row>
    <row r="52632" spans="53:53" x14ac:dyDescent="0.3">
      <c r="BA52632" s="2"/>
    </row>
    <row r="52633" spans="53:53" x14ac:dyDescent="0.3">
      <c r="BA52633" s="2"/>
    </row>
    <row r="52634" spans="53:53" x14ac:dyDescent="0.3">
      <c r="BA52634" s="2"/>
    </row>
    <row r="52635" spans="53:53" x14ac:dyDescent="0.3">
      <c r="BA52635" s="2"/>
    </row>
    <row r="52636" spans="53:53" x14ac:dyDescent="0.3">
      <c r="BA52636" s="2"/>
    </row>
    <row r="52637" spans="53:53" x14ac:dyDescent="0.3">
      <c r="BA52637" s="2"/>
    </row>
    <row r="52638" spans="53:53" x14ac:dyDescent="0.3">
      <c r="BA52638" s="2"/>
    </row>
    <row r="52639" spans="53:53" x14ac:dyDescent="0.3">
      <c r="BA52639" s="2"/>
    </row>
    <row r="52640" spans="53:53" x14ac:dyDescent="0.3">
      <c r="BA52640" s="2"/>
    </row>
    <row r="52641" spans="53:53" x14ac:dyDescent="0.3">
      <c r="BA52641" s="2"/>
    </row>
    <row r="52642" spans="53:53" x14ac:dyDescent="0.3">
      <c r="BA52642" s="2"/>
    </row>
    <row r="52643" spans="53:53" x14ac:dyDescent="0.3">
      <c r="BA52643" s="2"/>
    </row>
    <row r="52644" spans="53:53" x14ac:dyDescent="0.3">
      <c r="BA52644" s="2"/>
    </row>
    <row r="52645" spans="53:53" x14ac:dyDescent="0.3">
      <c r="BA52645" s="2"/>
    </row>
    <row r="52646" spans="53:53" x14ac:dyDescent="0.3">
      <c r="BA52646" s="2"/>
    </row>
    <row r="52647" spans="53:53" x14ac:dyDescent="0.3">
      <c r="BA52647" s="2"/>
    </row>
    <row r="52648" spans="53:53" x14ac:dyDescent="0.3">
      <c r="BA52648" s="2"/>
    </row>
    <row r="52649" spans="53:53" x14ac:dyDescent="0.3">
      <c r="BA52649" s="2"/>
    </row>
    <row r="52650" spans="53:53" x14ac:dyDescent="0.3">
      <c r="BA52650" s="2"/>
    </row>
    <row r="52651" spans="53:53" x14ac:dyDescent="0.3">
      <c r="BA52651" s="2"/>
    </row>
    <row r="52652" spans="53:53" x14ac:dyDescent="0.3">
      <c r="BA52652" s="2"/>
    </row>
    <row r="52653" spans="53:53" x14ac:dyDescent="0.3">
      <c r="BA52653" s="2"/>
    </row>
    <row r="52654" spans="53:53" x14ac:dyDescent="0.3">
      <c r="BA52654" s="2"/>
    </row>
    <row r="52655" spans="53:53" x14ac:dyDescent="0.3">
      <c r="BA52655" s="2"/>
    </row>
    <row r="52656" spans="53:53" x14ac:dyDescent="0.3">
      <c r="BA52656" s="2"/>
    </row>
    <row r="52657" spans="53:53" x14ac:dyDescent="0.3">
      <c r="BA52657" s="2"/>
    </row>
    <row r="52658" spans="53:53" x14ac:dyDescent="0.3">
      <c r="BA52658" s="2"/>
    </row>
    <row r="52659" spans="53:53" x14ac:dyDescent="0.3">
      <c r="BA52659" s="2"/>
    </row>
    <row r="52660" spans="53:53" x14ac:dyDescent="0.3">
      <c r="BA52660" s="2"/>
    </row>
    <row r="52661" spans="53:53" x14ac:dyDescent="0.3">
      <c r="BA52661" s="2"/>
    </row>
    <row r="52662" spans="53:53" x14ac:dyDescent="0.3">
      <c r="BA52662" s="2"/>
    </row>
    <row r="52663" spans="53:53" x14ac:dyDescent="0.3">
      <c r="BA52663" s="2"/>
    </row>
    <row r="52664" spans="53:53" x14ac:dyDescent="0.3">
      <c r="BA52664" s="2"/>
    </row>
    <row r="52665" spans="53:53" x14ac:dyDescent="0.3">
      <c r="BA52665" s="2"/>
    </row>
    <row r="52666" spans="53:53" x14ac:dyDescent="0.3">
      <c r="BA52666" s="2"/>
    </row>
    <row r="52667" spans="53:53" x14ac:dyDescent="0.3">
      <c r="BA52667" s="2"/>
    </row>
    <row r="52668" spans="53:53" x14ac:dyDescent="0.3">
      <c r="BA52668" s="2"/>
    </row>
    <row r="52669" spans="53:53" x14ac:dyDescent="0.3">
      <c r="BA52669" s="2"/>
    </row>
    <row r="52670" spans="53:53" x14ac:dyDescent="0.3">
      <c r="BA52670" s="2"/>
    </row>
    <row r="52671" spans="53:53" x14ac:dyDescent="0.3">
      <c r="BA52671" s="2"/>
    </row>
    <row r="52672" spans="53:53" x14ac:dyDescent="0.3">
      <c r="BA52672" s="2"/>
    </row>
    <row r="52673" spans="53:53" x14ac:dyDescent="0.3">
      <c r="BA52673" s="2"/>
    </row>
    <row r="52674" spans="53:53" x14ac:dyDescent="0.3">
      <c r="BA52674" s="2"/>
    </row>
    <row r="52675" spans="53:53" x14ac:dyDescent="0.3">
      <c r="BA52675" s="2"/>
    </row>
    <row r="52676" spans="53:53" x14ac:dyDescent="0.3">
      <c r="BA52676" s="2"/>
    </row>
    <row r="52677" spans="53:53" x14ac:dyDescent="0.3">
      <c r="BA52677" s="2"/>
    </row>
    <row r="52678" spans="53:53" x14ac:dyDescent="0.3">
      <c r="BA52678" s="2"/>
    </row>
    <row r="52679" spans="53:53" x14ac:dyDescent="0.3">
      <c r="BA52679" s="2"/>
    </row>
    <row r="52680" spans="53:53" x14ac:dyDescent="0.3">
      <c r="BA52680" s="2"/>
    </row>
    <row r="52681" spans="53:53" x14ac:dyDescent="0.3">
      <c r="BA52681" s="2"/>
    </row>
    <row r="52682" spans="53:53" x14ac:dyDescent="0.3">
      <c r="BA52682" s="2"/>
    </row>
    <row r="52683" spans="53:53" x14ac:dyDescent="0.3">
      <c r="BA52683" s="2"/>
    </row>
    <row r="52684" spans="53:53" x14ac:dyDescent="0.3">
      <c r="BA52684" s="2"/>
    </row>
    <row r="52685" spans="53:53" x14ac:dyDescent="0.3">
      <c r="BA52685" s="2"/>
    </row>
    <row r="52686" spans="53:53" x14ac:dyDescent="0.3">
      <c r="BA52686" s="2"/>
    </row>
    <row r="52687" spans="53:53" x14ac:dyDescent="0.3">
      <c r="BA52687" s="2"/>
    </row>
    <row r="52688" spans="53:53" x14ac:dyDescent="0.3">
      <c r="BA52688" s="2"/>
    </row>
    <row r="52689" spans="53:53" x14ac:dyDescent="0.3">
      <c r="BA52689" s="2"/>
    </row>
    <row r="52690" spans="53:53" x14ac:dyDescent="0.3">
      <c r="BA52690" s="2"/>
    </row>
    <row r="52691" spans="53:53" x14ac:dyDescent="0.3">
      <c r="BA52691" s="2"/>
    </row>
    <row r="52692" spans="53:53" x14ac:dyDescent="0.3">
      <c r="BA52692" s="2"/>
    </row>
    <row r="52693" spans="53:53" x14ac:dyDescent="0.3">
      <c r="BA52693" s="2"/>
    </row>
    <row r="52694" spans="53:53" x14ac:dyDescent="0.3">
      <c r="BA52694" s="2"/>
    </row>
    <row r="52695" spans="53:53" x14ac:dyDescent="0.3">
      <c r="BA52695" s="2"/>
    </row>
    <row r="52696" spans="53:53" x14ac:dyDescent="0.3">
      <c r="BA52696" s="2"/>
    </row>
    <row r="52697" spans="53:53" x14ac:dyDescent="0.3">
      <c r="BA52697" s="2"/>
    </row>
    <row r="52698" spans="53:53" x14ac:dyDescent="0.3">
      <c r="BA52698" s="2"/>
    </row>
    <row r="52699" spans="53:53" x14ac:dyDescent="0.3">
      <c r="BA52699" s="2"/>
    </row>
    <row r="52700" spans="53:53" x14ac:dyDescent="0.3">
      <c r="BA52700" s="2"/>
    </row>
    <row r="52701" spans="53:53" x14ac:dyDescent="0.3">
      <c r="BA52701" s="2"/>
    </row>
    <row r="52702" spans="53:53" x14ac:dyDescent="0.3">
      <c r="BA52702" s="2"/>
    </row>
    <row r="52703" spans="53:53" x14ac:dyDescent="0.3">
      <c r="BA52703" s="2"/>
    </row>
    <row r="52704" spans="53:53" x14ac:dyDescent="0.3">
      <c r="BA52704" s="2"/>
    </row>
    <row r="52705" spans="53:53" x14ac:dyDescent="0.3">
      <c r="BA52705" s="2"/>
    </row>
    <row r="52706" spans="53:53" x14ac:dyDescent="0.3">
      <c r="BA52706" s="2"/>
    </row>
    <row r="52707" spans="53:53" x14ac:dyDescent="0.3">
      <c r="BA52707" s="2"/>
    </row>
    <row r="52708" spans="53:53" x14ac:dyDescent="0.3">
      <c r="BA52708" s="2"/>
    </row>
    <row r="52709" spans="53:53" x14ac:dyDescent="0.3">
      <c r="BA52709" s="2"/>
    </row>
    <row r="52710" spans="53:53" x14ac:dyDescent="0.3">
      <c r="BA52710" s="2"/>
    </row>
    <row r="52711" spans="53:53" x14ac:dyDescent="0.3">
      <c r="BA52711" s="2"/>
    </row>
    <row r="52712" spans="53:53" x14ac:dyDescent="0.3">
      <c r="BA52712" s="2"/>
    </row>
    <row r="52713" spans="53:53" x14ac:dyDescent="0.3">
      <c r="BA52713" s="2"/>
    </row>
    <row r="52714" spans="53:53" x14ac:dyDescent="0.3">
      <c r="BA52714" s="2"/>
    </row>
    <row r="52715" spans="53:53" x14ac:dyDescent="0.3">
      <c r="BA52715" s="2"/>
    </row>
    <row r="52716" spans="53:53" x14ac:dyDescent="0.3">
      <c r="BA52716" s="2"/>
    </row>
    <row r="52717" spans="53:53" x14ac:dyDescent="0.3">
      <c r="BA52717" s="2"/>
    </row>
    <row r="52718" spans="53:53" x14ac:dyDescent="0.3">
      <c r="BA52718" s="2"/>
    </row>
    <row r="52719" spans="53:53" x14ac:dyDescent="0.3">
      <c r="BA52719" s="2"/>
    </row>
    <row r="52720" spans="53:53" x14ac:dyDescent="0.3">
      <c r="BA52720" s="2"/>
    </row>
    <row r="52721" spans="53:53" x14ac:dyDescent="0.3">
      <c r="BA52721" s="2"/>
    </row>
    <row r="52722" spans="53:53" x14ac:dyDescent="0.3">
      <c r="BA52722" s="2"/>
    </row>
    <row r="52723" spans="53:53" x14ac:dyDescent="0.3">
      <c r="BA52723" s="2"/>
    </row>
    <row r="52724" spans="53:53" x14ac:dyDescent="0.3">
      <c r="BA52724" s="2"/>
    </row>
    <row r="52725" spans="53:53" x14ac:dyDescent="0.3">
      <c r="BA52725" s="2"/>
    </row>
    <row r="52726" spans="53:53" x14ac:dyDescent="0.3">
      <c r="BA52726" s="2"/>
    </row>
    <row r="52727" spans="53:53" x14ac:dyDescent="0.3">
      <c r="BA52727" s="2"/>
    </row>
    <row r="52728" spans="53:53" x14ac:dyDescent="0.3">
      <c r="BA52728" s="2"/>
    </row>
    <row r="52729" spans="53:53" x14ac:dyDescent="0.3">
      <c r="BA52729" s="2"/>
    </row>
    <row r="52730" spans="53:53" x14ac:dyDescent="0.3">
      <c r="BA52730" s="2"/>
    </row>
    <row r="52731" spans="53:53" x14ac:dyDescent="0.3">
      <c r="BA52731" s="2"/>
    </row>
    <row r="52732" spans="53:53" x14ac:dyDescent="0.3">
      <c r="BA52732" s="2"/>
    </row>
    <row r="52733" spans="53:53" x14ac:dyDescent="0.3">
      <c r="BA52733" s="2"/>
    </row>
    <row r="52734" spans="53:53" x14ac:dyDescent="0.3">
      <c r="BA52734" s="2"/>
    </row>
    <row r="52735" spans="53:53" x14ac:dyDescent="0.3">
      <c r="BA52735" s="2"/>
    </row>
    <row r="52736" spans="53:53" x14ac:dyDescent="0.3">
      <c r="BA52736" s="2"/>
    </row>
    <row r="52737" spans="53:53" x14ac:dyDescent="0.3">
      <c r="BA52737" s="2"/>
    </row>
    <row r="52738" spans="53:53" x14ac:dyDescent="0.3">
      <c r="BA52738" s="2"/>
    </row>
    <row r="52739" spans="53:53" x14ac:dyDescent="0.3">
      <c r="BA52739" s="2"/>
    </row>
    <row r="52740" spans="53:53" x14ac:dyDescent="0.3">
      <c r="BA52740" s="2"/>
    </row>
    <row r="52741" spans="53:53" x14ac:dyDescent="0.3">
      <c r="BA52741" s="2"/>
    </row>
    <row r="52742" spans="53:53" x14ac:dyDescent="0.3">
      <c r="BA52742" s="2"/>
    </row>
    <row r="52743" spans="53:53" x14ac:dyDescent="0.3">
      <c r="BA52743" s="2"/>
    </row>
    <row r="52744" spans="53:53" x14ac:dyDescent="0.3">
      <c r="BA52744" s="2"/>
    </row>
    <row r="52745" spans="53:53" x14ac:dyDescent="0.3">
      <c r="BA52745" s="2"/>
    </row>
    <row r="52746" spans="53:53" x14ac:dyDescent="0.3">
      <c r="BA52746" s="2"/>
    </row>
    <row r="52747" spans="53:53" x14ac:dyDescent="0.3">
      <c r="BA52747" s="2"/>
    </row>
    <row r="52748" spans="53:53" x14ac:dyDescent="0.3">
      <c r="BA52748" s="2"/>
    </row>
    <row r="52749" spans="53:53" x14ac:dyDescent="0.3">
      <c r="BA52749" s="2"/>
    </row>
    <row r="52750" spans="53:53" x14ac:dyDescent="0.3">
      <c r="BA52750" s="2"/>
    </row>
    <row r="52751" spans="53:53" x14ac:dyDescent="0.3">
      <c r="BA52751" s="2"/>
    </row>
    <row r="52752" spans="53:53" x14ac:dyDescent="0.3">
      <c r="BA52752" s="2"/>
    </row>
    <row r="52753" spans="53:53" x14ac:dyDescent="0.3">
      <c r="BA52753" s="2"/>
    </row>
    <row r="52754" spans="53:53" x14ac:dyDescent="0.3">
      <c r="BA52754" s="2"/>
    </row>
    <row r="52755" spans="53:53" x14ac:dyDescent="0.3">
      <c r="BA52755" s="2"/>
    </row>
    <row r="52756" spans="53:53" x14ac:dyDescent="0.3">
      <c r="BA52756" s="2"/>
    </row>
    <row r="52757" spans="53:53" x14ac:dyDescent="0.3">
      <c r="BA52757" s="2"/>
    </row>
    <row r="52758" spans="53:53" x14ac:dyDescent="0.3">
      <c r="BA52758" s="2"/>
    </row>
    <row r="52759" spans="53:53" x14ac:dyDescent="0.3">
      <c r="BA52759" s="2"/>
    </row>
    <row r="52760" spans="53:53" x14ac:dyDescent="0.3">
      <c r="BA52760" s="2"/>
    </row>
    <row r="52761" spans="53:53" x14ac:dyDescent="0.3">
      <c r="BA52761" s="2"/>
    </row>
    <row r="52762" spans="53:53" x14ac:dyDescent="0.3">
      <c r="BA52762" s="2"/>
    </row>
    <row r="52763" spans="53:53" x14ac:dyDescent="0.3">
      <c r="BA52763" s="2"/>
    </row>
    <row r="52764" spans="53:53" x14ac:dyDescent="0.3">
      <c r="BA52764" s="2"/>
    </row>
    <row r="52765" spans="53:53" x14ac:dyDescent="0.3">
      <c r="BA52765" s="2"/>
    </row>
    <row r="52766" spans="53:53" x14ac:dyDescent="0.3">
      <c r="BA52766" s="2"/>
    </row>
    <row r="52767" spans="53:53" x14ac:dyDescent="0.3">
      <c r="BA52767" s="2"/>
    </row>
    <row r="52768" spans="53:53" x14ac:dyDescent="0.3">
      <c r="BA52768" s="2"/>
    </row>
    <row r="52769" spans="53:53" x14ac:dyDescent="0.3">
      <c r="BA52769" s="2"/>
    </row>
    <row r="52770" spans="53:53" x14ac:dyDescent="0.3">
      <c r="BA52770" s="2"/>
    </row>
    <row r="52771" spans="53:53" x14ac:dyDescent="0.3">
      <c r="BA52771" s="2"/>
    </row>
    <row r="52772" spans="53:53" x14ac:dyDescent="0.3">
      <c r="BA52772" s="2"/>
    </row>
    <row r="52773" spans="53:53" x14ac:dyDescent="0.3">
      <c r="BA52773" s="2"/>
    </row>
    <row r="52774" spans="53:53" x14ac:dyDescent="0.3">
      <c r="BA52774" s="2"/>
    </row>
    <row r="52775" spans="53:53" x14ac:dyDescent="0.3">
      <c r="BA52775" s="2"/>
    </row>
    <row r="52776" spans="53:53" x14ac:dyDescent="0.3">
      <c r="BA52776" s="2"/>
    </row>
    <row r="52777" spans="53:53" x14ac:dyDescent="0.3">
      <c r="BA52777" s="2"/>
    </row>
    <row r="52778" spans="53:53" x14ac:dyDescent="0.3">
      <c r="BA52778" s="2"/>
    </row>
    <row r="52779" spans="53:53" x14ac:dyDescent="0.3">
      <c r="BA52779" s="2"/>
    </row>
    <row r="52780" spans="53:53" x14ac:dyDescent="0.3">
      <c r="BA52780" s="2"/>
    </row>
    <row r="52781" spans="53:53" x14ac:dyDescent="0.3">
      <c r="BA52781" s="2"/>
    </row>
    <row r="52782" spans="53:53" x14ac:dyDescent="0.3">
      <c r="BA52782" s="2"/>
    </row>
    <row r="52783" spans="53:53" x14ac:dyDescent="0.3">
      <c r="BA52783" s="2"/>
    </row>
    <row r="52784" spans="53:53" x14ac:dyDescent="0.3">
      <c r="BA52784" s="2"/>
    </row>
    <row r="52785" spans="53:53" x14ac:dyDescent="0.3">
      <c r="BA52785" s="2"/>
    </row>
    <row r="52786" spans="53:53" x14ac:dyDescent="0.3">
      <c r="BA52786" s="2"/>
    </row>
    <row r="52787" spans="53:53" x14ac:dyDescent="0.3">
      <c r="BA52787" s="2"/>
    </row>
    <row r="52788" spans="53:53" x14ac:dyDescent="0.3">
      <c r="BA52788" s="2"/>
    </row>
    <row r="52789" spans="53:53" x14ac:dyDescent="0.3">
      <c r="BA52789" s="2"/>
    </row>
    <row r="52790" spans="53:53" x14ac:dyDescent="0.3">
      <c r="BA52790" s="2"/>
    </row>
    <row r="52791" spans="53:53" x14ac:dyDescent="0.3">
      <c r="BA52791" s="2"/>
    </row>
    <row r="52792" spans="53:53" x14ac:dyDescent="0.3">
      <c r="BA52792" s="2"/>
    </row>
    <row r="52793" spans="53:53" x14ac:dyDescent="0.3">
      <c r="BA52793" s="2"/>
    </row>
    <row r="52794" spans="53:53" x14ac:dyDescent="0.3">
      <c r="BA52794" s="2"/>
    </row>
    <row r="52795" spans="53:53" x14ac:dyDescent="0.3">
      <c r="BA52795" s="2"/>
    </row>
    <row r="52796" spans="53:53" x14ac:dyDescent="0.3">
      <c r="BA52796" s="2"/>
    </row>
    <row r="52797" spans="53:53" x14ac:dyDescent="0.3">
      <c r="BA52797" s="2"/>
    </row>
    <row r="52798" spans="53:53" x14ac:dyDescent="0.3">
      <c r="BA52798" s="2"/>
    </row>
    <row r="52799" spans="53:53" x14ac:dyDescent="0.3">
      <c r="BA52799" s="2"/>
    </row>
    <row r="52800" spans="53:53" x14ac:dyDescent="0.3">
      <c r="BA52800" s="2"/>
    </row>
    <row r="52801" spans="53:53" x14ac:dyDescent="0.3">
      <c r="BA52801" s="2"/>
    </row>
    <row r="52802" spans="53:53" x14ac:dyDescent="0.3">
      <c r="BA52802" s="2"/>
    </row>
    <row r="52803" spans="53:53" x14ac:dyDescent="0.3">
      <c r="BA52803" s="2"/>
    </row>
    <row r="52804" spans="53:53" x14ac:dyDescent="0.3">
      <c r="BA52804" s="2"/>
    </row>
    <row r="52805" spans="53:53" x14ac:dyDescent="0.3">
      <c r="BA52805" s="2"/>
    </row>
    <row r="52806" spans="53:53" x14ac:dyDescent="0.3">
      <c r="BA52806" s="2"/>
    </row>
    <row r="52807" spans="53:53" x14ac:dyDescent="0.3">
      <c r="BA52807" s="2"/>
    </row>
    <row r="52808" spans="53:53" x14ac:dyDescent="0.3">
      <c r="BA52808" s="2"/>
    </row>
    <row r="52809" spans="53:53" x14ac:dyDescent="0.3">
      <c r="BA52809" s="2"/>
    </row>
    <row r="52810" spans="53:53" x14ac:dyDescent="0.3">
      <c r="BA52810" s="2"/>
    </row>
    <row r="52811" spans="53:53" x14ac:dyDescent="0.3">
      <c r="BA52811" s="2"/>
    </row>
    <row r="52812" spans="53:53" x14ac:dyDescent="0.3">
      <c r="BA52812" s="2"/>
    </row>
    <row r="52813" spans="53:53" x14ac:dyDescent="0.3">
      <c r="BA52813" s="2"/>
    </row>
    <row r="52814" spans="53:53" x14ac:dyDescent="0.3">
      <c r="BA52814" s="2"/>
    </row>
    <row r="52815" spans="53:53" x14ac:dyDescent="0.3">
      <c r="BA52815" s="2"/>
    </row>
    <row r="52816" spans="53:53" x14ac:dyDescent="0.3">
      <c r="BA52816" s="2"/>
    </row>
    <row r="52817" spans="53:53" x14ac:dyDescent="0.3">
      <c r="BA52817" s="2"/>
    </row>
    <row r="52818" spans="53:53" x14ac:dyDescent="0.3">
      <c r="BA52818" s="2"/>
    </row>
    <row r="52819" spans="53:53" x14ac:dyDescent="0.3">
      <c r="BA52819" s="2"/>
    </row>
    <row r="52820" spans="53:53" x14ac:dyDescent="0.3">
      <c r="BA52820" s="2"/>
    </row>
    <row r="52821" spans="53:53" x14ac:dyDescent="0.3">
      <c r="BA52821" s="2"/>
    </row>
    <row r="52822" spans="53:53" x14ac:dyDescent="0.3">
      <c r="BA52822" s="2"/>
    </row>
    <row r="52823" spans="53:53" x14ac:dyDescent="0.3">
      <c r="BA52823" s="2"/>
    </row>
    <row r="52824" spans="53:53" x14ac:dyDescent="0.3">
      <c r="BA52824" s="2"/>
    </row>
    <row r="52825" spans="53:53" x14ac:dyDescent="0.3">
      <c r="BA52825" s="2"/>
    </row>
    <row r="52826" spans="53:53" x14ac:dyDescent="0.3">
      <c r="BA52826" s="2"/>
    </row>
    <row r="52827" spans="53:53" x14ac:dyDescent="0.3">
      <c r="BA52827" s="2"/>
    </row>
    <row r="52828" spans="53:53" x14ac:dyDescent="0.3">
      <c r="BA52828" s="2"/>
    </row>
    <row r="52829" spans="53:53" x14ac:dyDescent="0.3">
      <c r="BA52829" s="2"/>
    </row>
    <row r="52830" spans="53:53" x14ac:dyDescent="0.3">
      <c r="BA52830" s="2"/>
    </row>
    <row r="52831" spans="53:53" x14ac:dyDescent="0.3">
      <c r="BA52831" s="2"/>
    </row>
    <row r="52832" spans="53:53" x14ac:dyDescent="0.3">
      <c r="BA52832" s="2"/>
    </row>
    <row r="52833" spans="53:53" x14ac:dyDescent="0.3">
      <c r="BA52833" s="2"/>
    </row>
    <row r="52834" spans="53:53" x14ac:dyDescent="0.3">
      <c r="BA52834" s="2"/>
    </row>
    <row r="52835" spans="53:53" x14ac:dyDescent="0.3">
      <c r="BA52835" s="2"/>
    </row>
    <row r="52836" spans="53:53" x14ac:dyDescent="0.3">
      <c r="BA52836" s="2"/>
    </row>
    <row r="52837" spans="53:53" x14ac:dyDescent="0.3">
      <c r="BA52837" s="2"/>
    </row>
    <row r="52838" spans="53:53" x14ac:dyDescent="0.3">
      <c r="BA52838" s="2"/>
    </row>
    <row r="52839" spans="53:53" x14ac:dyDescent="0.3">
      <c r="BA52839" s="2"/>
    </row>
    <row r="52840" spans="53:53" x14ac:dyDescent="0.3">
      <c r="BA52840" s="2"/>
    </row>
    <row r="52841" spans="53:53" x14ac:dyDescent="0.3">
      <c r="BA52841" s="2"/>
    </row>
    <row r="52842" spans="53:53" x14ac:dyDescent="0.3">
      <c r="BA52842" s="2"/>
    </row>
    <row r="52843" spans="53:53" x14ac:dyDescent="0.3">
      <c r="BA52843" s="2"/>
    </row>
    <row r="52844" spans="53:53" x14ac:dyDescent="0.3">
      <c r="BA52844" s="2"/>
    </row>
    <row r="52845" spans="53:53" x14ac:dyDescent="0.3">
      <c r="BA52845" s="2"/>
    </row>
    <row r="52846" spans="53:53" x14ac:dyDescent="0.3">
      <c r="BA52846" s="2"/>
    </row>
    <row r="52847" spans="53:53" x14ac:dyDescent="0.3">
      <c r="BA52847" s="2"/>
    </row>
    <row r="52848" spans="53:53" x14ac:dyDescent="0.3">
      <c r="BA52848" s="2"/>
    </row>
    <row r="52849" spans="53:53" x14ac:dyDescent="0.3">
      <c r="BA52849" s="2"/>
    </row>
    <row r="52850" spans="53:53" x14ac:dyDescent="0.3">
      <c r="BA52850" s="2"/>
    </row>
    <row r="52851" spans="53:53" x14ac:dyDescent="0.3">
      <c r="BA52851" s="2"/>
    </row>
    <row r="52852" spans="53:53" x14ac:dyDescent="0.3">
      <c r="BA52852" s="2"/>
    </row>
    <row r="52853" spans="53:53" x14ac:dyDescent="0.3">
      <c r="BA52853" s="2"/>
    </row>
    <row r="52854" spans="53:53" x14ac:dyDescent="0.3">
      <c r="BA52854" s="2"/>
    </row>
    <row r="52855" spans="53:53" x14ac:dyDescent="0.3">
      <c r="BA52855" s="2"/>
    </row>
    <row r="52856" spans="53:53" x14ac:dyDescent="0.3">
      <c r="BA52856" s="2"/>
    </row>
    <row r="52857" spans="53:53" x14ac:dyDescent="0.3">
      <c r="BA52857" s="2"/>
    </row>
    <row r="52858" spans="53:53" x14ac:dyDescent="0.3">
      <c r="BA52858" s="2"/>
    </row>
    <row r="52859" spans="53:53" x14ac:dyDescent="0.3">
      <c r="BA52859" s="2"/>
    </row>
    <row r="52860" spans="53:53" x14ac:dyDescent="0.3">
      <c r="BA52860" s="2"/>
    </row>
    <row r="52861" spans="53:53" x14ac:dyDescent="0.3">
      <c r="BA52861" s="2"/>
    </row>
    <row r="52862" spans="53:53" x14ac:dyDescent="0.3">
      <c r="BA52862" s="2"/>
    </row>
    <row r="52863" spans="53:53" x14ac:dyDescent="0.3">
      <c r="BA52863" s="2"/>
    </row>
    <row r="52864" spans="53:53" x14ac:dyDescent="0.3">
      <c r="BA52864" s="2"/>
    </row>
    <row r="52865" spans="53:53" x14ac:dyDescent="0.3">
      <c r="BA52865" s="2"/>
    </row>
    <row r="52866" spans="53:53" x14ac:dyDescent="0.3">
      <c r="BA52866" s="2"/>
    </row>
    <row r="52867" spans="53:53" x14ac:dyDescent="0.3">
      <c r="BA52867" s="2"/>
    </row>
    <row r="52868" spans="53:53" x14ac:dyDescent="0.3">
      <c r="BA52868" s="2"/>
    </row>
    <row r="52869" spans="53:53" x14ac:dyDescent="0.3">
      <c r="BA52869" s="2"/>
    </row>
    <row r="52870" spans="53:53" x14ac:dyDescent="0.3">
      <c r="BA52870" s="2"/>
    </row>
    <row r="52871" spans="53:53" x14ac:dyDescent="0.3">
      <c r="BA52871" s="2"/>
    </row>
    <row r="52872" spans="53:53" x14ac:dyDescent="0.3">
      <c r="BA52872" s="2"/>
    </row>
    <row r="52873" spans="53:53" x14ac:dyDescent="0.3">
      <c r="BA52873" s="2"/>
    </row>
    <row r="52874" spans="53:53" x14ac:dyDescent="0.3">
      <c r="BA52874" s="2"/>
    </row>
    <row r="52875" spans="53:53" x14ac:dyDescent="0.3">
      <c r="BA52875" s="2"/>
    </row>
    <row r="52876" spans="53:53" x14ac:dyDescent="0.3">
      <c r="BA52876" s="2"/>
    </row>
    <row r="52877" spans="53:53" x14ac:dyDescent="0.3">
      <c r="BA52877" s="2"/>
    </row>
    <row r="52878" spans="53:53" x14ac:dyDescent="0.3">
      <c r="BA52878" s="2"/>
    </row>
    <row r="52879" spans="53:53" x14ac:dyDescent="0.3">
      <c r="BA52879" s="2"/>
    </row>
    <row r="52880" spans="53:53" x14ac:dyDescent="0.3">
      <c r="BA52880" s="2"/>
    </row>
    <row r="52881" spans="53:53" x14ac:dyDescent="0.3">
      <c r="BA52881" s="2"/>
    </row>
    <row r="52882" spans="53:53" x14ac:dyDescent="0.3">
      <c r="BA52882" s="2"/>
    </row>
    <row r="52883" spans="53:53" x14ac:dyDescent="0.3">
      <c r="BA52883" s="2"/>
    </row>
    <row r="52884" spans="53:53" x14ac:dyDescent="0.3">
      <c r="BA52884" s="2"/>
    </row>
    <row r="52885" spans="53:53" x14ac:dyDescent="0.3">
      <c r="BA52885" s="2"/>
    </row>
    <row r="52886" spans="53:53" x14ac:dyDescent="0.3">
      <c r="BA52886" s="2"/>
    </row>
    <row r="52887" spans="53:53" x14ac:dyDescent="0.3">
      <c r="BA52887" s="2"/>
    </row>
    <row r="52888" spans="53:53" x14ac:dyDescent="0.3">
      <c r="BA52888" s="2"/>
    </row>
    <row r="52889" spans="53:53" x14ac:dyDescent="0.3">
      <c r="BA52889" s="2"/>
    </row>
    <row r="52890" spans="53:53" x14ac:dyDescent="0.3">
      <c r="BA52890" s="2"/>
    </row>
    <row r="52891" spans="53:53" x14ac:dyDescent="0.3">
      <c r="BA52891" s="2"/>
    </row>
    <row r="52892" spans="53:53" x14ac:dyDescent="0.3">
      <c r="BA52892" s="2"/>
    </row>
    <row r="52893" spans="53:53" x14ac:dyDescent="0.3">
      <c r="BA52893" s="2"/>
    </row>
    <row r="52894" spans="53:53" x14ac:dyDescent="0.3">
      <c r="BA52894" s="2"/>
    </row>
    <row r="52895" spans="53:53" x14ac:dyDescent="0.3">
      <c r="BA52895" s="2"/>
    </row>
    <row r="52896" spans="53:53" x14ac:dyDescent="0.3">
      <c r="BA52896" s="2"/>
    </row>
    <row r="52897" spans="53:53" x14ac:dyDescent="0.3">
      <c r="BA52897" s="2"/>
    </row>
    <row r="52898" spans="53:53" x14ac:dyDescent="0.3">
      <c r="BA52898" s="2"/>
    </row>
    <row r="52899" spans="53:53" x14ac:dyDescent="0.3">
      <c r="BA52899" s="2"/>
    </row>
    <row r="52900" spans="53:53" x14ac:dyDescent="0.3">
      <c r="BA52900" s="2"/>
    </row>
    <row r="52901" spans="53:53" x14ac:dyDescent="0.3">
      <c r="BA52901" s="2"/>
    </row>
    <row r="52902" spans="53:53" x14ac:dyDescent="0.3">
      <c r="BA52902" s="2"/>
    </row>
    <row r="52903" spans="53:53" x14ac:dyDescent="0.3">
      <c r="BA52903" s="2"/>
    </row>
    <row r="52904" spans="53:53" x14ac:dyDescent="0.3">
      <c r="BA52904" s="2"/>
    </row>
    <row r="52905" spans="53:53" x14ac:dyDescent="0.3">
      <c r="BA52905" s="2"/>
    </row>
    <row r="52906" spans="53:53" x14ac:dyDescent="0.3">
      <c r="BA52906" s="2"/>
    </row>
    <row r="52907" spans="53:53" x14ac:dyDescent="0.3">
      <c r="BA52907" s="2"/>
    </row>
    <row r="52908" spans="53:53" x14ac:dyDescent="0.3">
      <c r="BA52908" s="2"/>
    </row>
    <row r="52909" spans="53:53" x14ac:dyDescent="0.3">
      <c r="BA52909" s="2"/>
    </row>
    <row r="52910" spans="53:53" x14ac:dyDescent="0.3">
      <c r="BA52910" s="2"/>
    </row>
    <row r="52911" spans="53:53" x14ac:dyDescent="0.3">
      <c r="BA52911" s="2"/>
    </row>
    <row r="52912" spans="53:53" x14ac:dyDescent="0.3">
      <c r="BA52912" s="2"/>
    </row>
    <row r="52913" spans="53:53" x14ac:dyDescent="0.3">
      <c r="BA52913" s="2"/>
    </row>
    <row r="52914" spans="53:53" x14ac:dyDescent="0.3">
      <c r="BA52914" s="2"/>
    </row>
    <row r="52915" spans="53:53" x14ac:dyDescent="0.3">
      <c r="BA52915" s="2"/>
    </row>
    <row r="52916" spans="53:53" x14ac:dyDescent="0.3">
      <c r="BA52916" s="2"/>
    </row>
    <row r="52917" spans="53:53" x14ac:dyDescent="0.3">
      <c r="BA52917" s="2"/>
    </row>
    <row r="52918" spans="53:53" x14ac:dyDescent="0.3">
      <c r="BA52918" s="2"/>
    </row>
    <row r="52919" spans="53:53" x14ac:dyDescent="0.3">
      <c r="BA52919" s="2"/>
    </row>
    <row r="52920" spans="53:53" x14ac:dyDescent="0.3">
      <c r="BA52920" s="2"/>
    </row>
    <row r="52921" spans="53:53" x14ac:dyDescent="0.3">
      <c r="BA52921" s="2"/>
    </row>
    <row r="52922" spans="53:53" x14ac:dyDescent="0.3">
      <c r="BA52922" s="2"/>
    </row>
    <row r="52923" spans="53:53" x14ac:dyDescent="0.3">
      <c r="BA52923" s="2"/>
    </row>
    <row r="52924" spans="53:53" x14ac:dyDescent="0.3">
      <c r="BA52924" s="2"/>
    </row>
    <row r="52925" spans="53:53" x14ac:dyDescent="0.3">
      <c r="BA52925" s="2"/>
    </row>
    <row r="52926" spans="53:53" x14ac:dyDescent="0.3">
      <c r="BA52926" s="2"/>
    </row>
    <row r="52927" spans="53:53" x14ac:dyDescent="0.3">
      <c r="BA52927" s="2"/>
    </row>
    <row r="52928" spans="53:53" x14ac:dyDescent="0.3">
      <c r="BA52928" s="2"/>
    </row>
    <row r="52929" spans="53:53" x14ac:dyDescent="0.3">
      <c r="BA52929" s="2"/>
    </row>
    <row r="52930" spans="53:53" x14ac:dyDescent="0.3">
      <c r="BA52930" s="2"/>
    </row>
    <row r="52931" spans="53:53" x14ac:dyDescent="0.3">
      <c r="BA52931" s="2"/>
    </row>
    <row r="52932" spans="53:53" x14ac:dyDescent="0.3">
      <c r="BA52932" s="2"/>
    </row>
    <row r="52933" spans="53:53" x14ac:dyDescent="0.3">
      <c r="BA52933" s="2"/>
    </row>
    <row r="52934" spans="53:53" x14ac:dyDescent="0.3">
      <c r="BA52934" s="2"/>
    </row>
    <row r="52935" spans="53:53" x14ac:dyDescent="0.3">
      <c r="BA52935" s="2"/>
    </row>
    <row r="52936" spans="53:53" x14ac:dyDescent="0.3">
      <c r="BA52936" s="2"/>
    </row>
    <row r="52937" spans="53:53" x14ac:dyDescent="0.3">
      <c r="BA52937" s="2"/>
    </row>
    <row r="52938" spans="53:53" x14ac:dyDescent="0.3">
      <c r="BA52938" s="2"/>
    </row>
    <row r="52939" spans="53:53" x14ac:dyDescent="0.3">
      <c r="BA52939" s="2"/>
    </row>
    <row r="52940" spans="53:53" x14ac:dyDescent="0.3">
      <c r="BA52940" s="2"/>
    </row>
    <row r="52941" spans="53:53" x14ac:dyDescent="0.3">
      <c r="BA52941" s="2"/>
    </row>
    <row r="52942" spans="53:53" x14ac:dyDescent="0.3">
      <c r="BA52942" s="2"/>
    </row>
    <row r="52943" spans="53:53" x14ac:dyDescent="0.3">
      <c r="BA52943" s="2"/>
    </row>
    <row r="52944" spans="53:53" x14ac:dyDescent="0.3">
      <c r="BA52944" s="2"/>
    </row>
    <row r="52945" spans="53:53" x14ac:dyDescent="0.3">
      <c r="BA52945" s="2"/>
    </row>
    <row r="52946" spans="53:53" x14ac:dyDescent="0.3">
      <c r="BA52946" s="2"/>
    </row>
    <row r="52947" spans="53:53" x14ac:dyDescent="0.3">
      <c r="BA52947" s="2"/>
    </row>
    <row r="52948" spans="53:53" x14ac:dyDescent="0.3">
      <c r="BA52948" s="2"/>
    </row>
    <row r="52949" spans="53:53" x14ac:dyDescent="0.3">
      <c r="BA52949" s="2"/>
    </row>
    <row r="52950" spans="53:53" x14ac:dyDescent="0.3">
      <c r="BA52950" s="2"/>
    </row>
    <row r="52951" spans="53:53" x14ac:dyDescent="0.3">
      <c r="BA52951" s="2"/>
    </row>
    <row r="52952" spans="53:53" x14ac:dyDescent="0.3">
      <c r="BA52952" s="2"/>
    </row>
    <row r="52953" spans="53:53" x14ac:dyDescent="0.3">
      <c r="BA52953" s="2"/>
    </row>
    <row r="52954" spans="53:53" x14ac:dyDescent="0.3">
      <c r="BA52954" s="2"/>
    </row>
    <row r="52955" spans="53:53" x14ac:dyDescent="0.3">
      <c r="BA52955" s="2"/>
    </row>
    <row r="52956" spans="53:53" x14ac:dyDescent="0.3">
      <c r="BA52956" s="2"/>
    </row>
    <row r="52957" spans="53:53" x14ac:dyDescent="0.3">
      <c r="BA52957" s="2"/>
    </row>
    <row r="52958" spans="53:53" x14ac:dyDescent="0.3">
      <c r="BA52958" s="2"/>
    </row>
    <row r="52959" spans="53:53" x14ac:dyDescent="0.3">
      <c r="BA52959" s="2"/>
    </row>
    <row r="52960" spans="53:53" x14ac:dyDescent="0.3">
      <c r="BA52960" s="2"/>
    </row>
    <row r="52961" spans="53:53" x14ac:dyDescent="0.3">
      <c r="BA52961" s="2"/>
    </row>
    <row r="52962" spans="53:53" x14ac:dyDescent="0.3">
      <c r="BA52962" s="2"/>
    </row>
    <row r="52963" spans="53:53" x14ac:dyDescent="0.3">
      <c r="BA52963" s="2"/>
    </row>
    <row r="52964" spans="53:53" x14ac:dyDescent="0.3">
      <c r="BA52964" s="2"/>
    </row>
    <row r="52965" spans="53:53" x14ac:dyDescent="0.3">
      <c r="BA52965" s="2"/>
    </row>
    <row r="52966" spans="53:53" x14ac:dyDescent="0.3">
      <c r="BA52966" s="2"/>
    </row>
    <row r="52967" spans="53:53" x14ac:dyDescent="0.3">
      <c r="BA52967" s="2"/>
    </row>
    <row r="52968" spans="53:53" x14ac:dyDescent="0.3">
      <c r="BA52968" s="2"/>
    </row>
    <row r="52969" spans="53:53" x14ac:dyDescent="0.3">
      <c r="BA52969" s="2"/>
    </row>
    <row r="52970" spans="53:53" x14ac:dyDescent="0.3">
      <c r="BA52970" s="2"/>
    </row>
    <row r="52971" spans="53:53" x14ac:dyDescent="0.3">
      <c r="BA52971" s="2"/>
    </row>
    <row r="52972" spans="53:53" x14ac:dyDescent="0.3">
      <c r="BA52972" s="2"/>
    </row>
    <row r="52973" spans="53:53" x14ac:dyDescent="0.3">
      <c r="BA52973" s="2"/>
    </row>
    <row r="52974" spans="53:53" x14ac:dyDescent="0.3">
      <c r="BA52974" s="2"/>
    </row>
    <row r="52975" spans="53:53" x14ac:dyDescent="0.3">
      <c r="BA52975" s="2"/>
    </row>
    <row r="52976" spans="53:53" x14ac:dyDescent="0.3">
      <c r="BA52976" s="2"/>
    </row>
    <row r="52977" spans="53:53" x14ac:dyDescent="0.3">
      <c r="BA52977" s="2"/>
    </row>
    <row r="52978" spans="53:53" x14ac:dyDescent="0.3">
      <c r="BA52978" s="2"/>
    </row>
    <row r="52979" spans="53:53" x14ac:dyDescent="0.3">
      <c r="BA52979" s="2"/>
    </row>
    <row r="52980" spans="53:53" x14ac:dyDescent="0.3">
      <c r="BA52980" s="2"/>
    </row>
    <row r="52981" spans="53:53" x14ac:dyDescent="0.3">
      <c r="BA52981" s="2"/>
    </row>
    <row r="52982" spans="53:53" x14ac:dyDescent="0.3">
      <c r="BA52982" s="2"/>
    </row>
    <row r="52983" spans="53:53" x14ac:dyDescent="0.3">
      <c r="BA52983" s="2"/>
    </row>
    <row r="52984" spans="53:53" x14ac:dyDescent="0.3">
      <c r="BA52984" s="2"/>
    </row>
    <row r="52985" spans="53:53" x14ac:dyDescent="0.3">
      <c r="BA52985" s="2"/>
    </row>
    <row r="52986" spans="53:53" x14ac:dyDescent="0.3">
      <c r="BA52986" s="2"/>
    </row>
    <row r="52987" spans="53:53" x14ac:dyDescent="0.3">
      <c r="BA52987" s="2"/>
    </row>
    <row r="52988" spans="53:53" x14ac:dyDescent="0.3">
      <c r="BA52988" s="2"/>
    </row>
    <row r="52989" spans="53:53" x14ac:dyDescent="0.3">
      <c r="BA52989" s="2"/>
    </row>
    <row r="52990" spans="53:53" x14ac:dyDescent="0.3">
      <c r="BA52990" s="2"/>
    </row>
    <row r="52991" spans="53:53" x14ac:dyDescent="0.3">
      <c r="BA52991" s="2"/>
    </row>
    <row r="52992" spans="53:53" x14ac:dyDescent="0.3">
      <c r="BA52992" s="2"/>
    </row>
    <row r="52993" spans="53:53" x14ac:dyDescent="0.3">
      <c r="BA52993" s="2"/>
    </row>
    <row r="52994" spans="53:53" x14ac:dyDescent="0.3">
      <c r="BA52994" s="2"/>
    </row>
    <row r="52995" spans="53:53" x14ac:dyDescent="0.3">
      <c r="BA52995" s="2"/>
    </row>
    <row r="52996" spans="53:53" x14ac:dyDescent="0.3">
      <c r="BA52996" s="2"/>
    </row>
    <row r="52997" spans="53:53" x14ac:dyDescent="0.3">
      <c r="BA52997" s="2"/>
    </row>
    <row r="52998" spans="53:53" x14ac:dyDescent="0.3">
      <c r="BA52998" s="2"/>
    </row>
    <row r="52999" spans="53:53" x14ac:dyDescent="0.3">
      <c r="BA52999" s="2"/>
    </row>
    <row r="53000" spans="53:53" x14ac:dyDescent="0.3">
      <c r="BA53000" s="2"/>
    </row>
    <row r="53001" spans="53:53" x14ac:dyDescent="0.3">
      <c r="BA53001" s="2"/>
    </row>
    <row r="53002" spans="53:53" x14ac:dyDescent="0.3">
      <c r="BA53002" s="2"/>
    </row>
    <row r="53003" spans="53:53" x14ac:dyDescent="0.3">
      <c r="BA53003" s="2"/>
    </row>
    <row r="53004" spans="53:53" x14ac:dyDescent="0.3">
      <c r="BA53004" s="2"/>
    </row>
    <row r="53005" spans="53:53" x14ac:dyDescent="0.3">
      <c r="BA53005" s="2"/>
    </row>
    <row r="53006" spans="53:53" x14ac:dyDescent="0.3">
      <c r="BA53006" s="2"/>
    </row>
    <row r="53007" spans="53:53" x14ac:dyDescent="0.3">
      <c r="BA53007" s="2"/>
    </row>
    <row r="53008" spans="53:53" x14ac:dyDescent="0.3">
      <c r="BA53008" s="2"/>
    </row>
    <row r="53009" spans="53:53" x14ac:dyDescent="0.3">
      <c r="BA53009" s="2"/>
    </row>
    <row r="53010" spans="53:53" x14ac:dyDescent="0.3">
      <c r="BA53010" s="2"/>
    </row>
    <row r="53011" spans="53:53" x14ac:dyDescent="0.3">
      <c r="BA53011" s="2"/>
    </row>
    <row r="53012" spans="53:53" x14ac:dyDescent="0.3">
      <c r="BA53012" s="2"/>
    </row>
    <row r="53013" spans="53:53" x14ac:dyDescent="0.3">
      <c r="BA53013" s="2"/>
    </row>
    <row r="53014" spans="53:53" x14ac:dyDescent="0.3">
      <c r="BA53014" s="2"/>
    </row>
    <row r="53015" spans="53:53" x14ac:dyDescent="0.3">
      <c r="BA53015" s="2"/>
    </row>
    <row r="53016" spans="53:53" x14ac:dyDescent="0.3">
      <c r="BA53016" s="2"/>
    </row>
    <row r="53017" spans="53:53" x14ac:dyDescent="0.3">
      <c r="BA53017" s="2"/>
    </row>
    <row r="53018" spans="53:53" x14ac:dyDescent="0.3">
      <c r="BA53018" s="2"/>
    </row>
    <row r="53019" spans="53:53" x14ac:dyDescent="0.3">
      <c r="BA53019" s="2"/>
    </row>
    <row r="53020" spans="53:53" x14ac:dyDescent="0.3">
      <c r="BA53020" s="2"/>
    </row>
    <row r="53021" spans="53:53" x14ac:dyDescent="0.3">
      <c r="BA53021" s="2"/>
    </row>
    <row r="53022" spans="53:53" x14ac:dyDescent="0.3">
      <c r="BA53022" s="2"/>
    </row>
    <row r="53023" spans="53:53" x14ac:dyDescent="0.3">
      <c r="BA53023" s="2"/>
    </row>
    <row r="53024" spans="53:53" x14ac:dyDescent="0.3">
      <c r="BA53024" s="2"/>
    </row>
    <row r="53025" spans="53:53" x14ac:dyDescent="0.3">
      <c r="BA53025" s="2"/>
    </row>
    <row r="53026" spans="53:53" x14ac:dyDescent="0.3">
      <c r="BA53026" s="2"/>
    </row>
    <row r="53027" spans="53:53" x14ac:dyDescent="0.3">
      <c r="BA53027" s="2"/>
    </row>
    <row r="53028" spans="53:53" x14ac:dyDescent="0.3">
      <c r="BA53028" s="2"/>
    </row>
    <row r="53029" spans="53:53" x14ac:dyDescent="0.3">
      <c r="BA53029" s="2"/>
    </row>
    <row r="53030" spans="53:53" x14ac:dyDescent="0.3">
      <c r="BA53030" s="2"/>
    </row>
    <row r="53031" spans="53:53" x14ac:dyDescent="0.3">
      <c r="BA53031" s="2"/>
    </row>
    <row r="53032" spans="53:53" x14ac:dyDescent="0.3">
      <c r="BA53032" s="2"/>
    </row>
    <row r="53033" spans="53:53" x14ac:dyDescent="0.3">
      <c r="BA53033" s="2"/>
    </row>
    <row r="53034" spans="53:53" x14ac:dyDescent="0.3">
      <c r="BA53034" s="2"/>
    </row>
    <row r="53035" spans="53:53" x14ac:dyDescent="0.3">
      <c r="BA53035" s="2"/>
    </row>
    <row r="53036" spans="53:53" x14ac:dyDescent="0.3">
      <c r="BA53036" s="2"/>
    </row>
    <row r="53037" spans="53:53" x14ac:dyDescent="0.3">
      <c r="BA53037" s="2"/>
    </row>
    <row r="53038" spans="53:53" x14ac:dyDescent="0.3">
      <c r="BA53038" s="2"/>
    </row>
    <row r="53039" spans="53:53" x14ac:dyDescent="0.3">
      <c r="BA53039" s="2"/>
    </row>
    <row r="53040" spans="53:53" x14ac:dyDescent="0.3">
      <c r="BA53040" s="2"/>
    </row>
    <row r="53041" spans="53:53" x14ac:dyDescent="0.3">
      <c r="BA53041" s="2"/>
    </row>
    <row r="53042" spans="53:53" x14ac:dyDescent="0.3">
      <c r="BA53042" s="2"/>
    </row>
    <row r="53043" spans="53:53" x14ac:dyDescent="0.3">
      <c r="BA53043" s="2"/>
    </row>
    <row r="53044" spans="53:53" x14ac:dyDescent="0.3">
      <c r="BA53044" s="2"/>
    </row>
    <row r="53045" spans="53:53" x14ac:dyDescent="0.3">
      <c r="BA53045" s="2"/>
    </row>
    <row r="53046" spans="53:53" x14ac:dyDescent="0.3">
      <c r="BA53046" s="2"/>
    </row>
    <row r="53047" spans="53:53" x14ac:dyDescent="0.3">
      <c r="BA53047" s="2"/>
    </row>
    <row r="53048" spans="53:53" x14ac:dyDescent="0.3">
      <c r="BA53048" s="2"/>
    </row>
    <row r="53049" spans="53:53" x14ac:dyDescent="0.3">
      <c r="BA53049" s="2"/>
    </row>
    <row r="53050" spans="53:53" x14ac:dyDescent="0.3">
      <c r="BA53050" s="2"/>
    </row>
    <row r="53051" spans="53:53" x14ac:dyDescent="0.3">
      <c r="BA53051" s="2"/>
    </row>
    <row r="53052" spans="53:53" x14ac:dyDescent="0.3">
      <c r="BA53052" s="2"/>
    </row>
    <row r="53053" spans="53:53" x14ac:dyDescent="0.3">
      <c r="BA53053" s="2"/>
    </row>
    <row r="53054" spans="53:53" x14ac:dyDescent="0.3">
      <c r="BA53054" s="2"/>
    </row>
    <row r="53055" spans="53:53" x14ac:dyDescent="0.3">
      <c r="BA53055" s="2"/>
    </row>
    <row r="53056" spans="53:53" x14ac:dyDescent="0.3">
      <c r="BA53056" s="2"/>
    </row>
    <row r="53057" spans="53:53" x14ac:dyDescent="0.3">
      <c r="BA53057" s="2"/>
    </row>
    <row r="53058" spans="53:53" x14ac:dyDescent="0.3">
      <c r="BA53058" s="2"/>
    </row>
    <row r="53059" spans="53:53" x14ac:dyDescent="0.3">
      <c r="BA53059" s="2"/>
    </row>
    <row r="53060" spans="53:53" x14ac:dyDescent="0.3">
      <c r="BA53060" s="2"/>
    </row>
    <row r="53061" spans="53:53" x14ac:dyDescent="0.3">
      <c r="BA53061" s="2"/>
    </row>
    <row r="53062" spans="53:53" x14ac:dyDescent="0.3">
      <c r="BA53062" s="2"/>
    </row>
    <row r="53063" spans="53:53" x14ac:dyDescent="0.3">
      <c r="BA53063" s="2"/>
    </row>
    <row r="53064" spans="53:53" x14ac:dyDescent="0.3">
      <c r="BA53064" s="2"/>
    </row>
    <row r="53065" spans="53:53" x14ac:dyDescent="0.3">
      <c r="BA53065" s="2"/>
    </row>
    <row r="53066" spans="53:53" x14ac:dyDescent="0.3">
      <c r="BA53066" s="2"/>
    </row>
    <row r="53067" spans="53:53" x14ac:dyDescent="0.3">
      <c r="BA53067" s="2"/>
    </row>
    <row r="53068" spans="53:53" x14ac:dyDescent="0.3">
      <c r="BA53068" s="2"/>
    </row>
    <row r="53069" spans="53:53" x14ac:dyDescent="0.3">
      <c r="BA53069" s="2"/>
    </row>
    <row r="53070" spans="53:53" x14ac:dyDescent="0.3">
      <c r="BA53070" s="2"/>
    </row>
    <row r="53071" spans="53:53" x14ac:dyDescent="0.3">
      <c r="BA53071" s="2"/>
    </row>
    <row r="53072" spans="53:53" x14ac:dyDescent="0.3">
      <c r="BA53072" s="2"/>
    </row>
    <row r="53073" spans="53:53" x14ac:dyDescent="0.3">
      <c r="BA53073" s="2"/>
    </row>
    <row r="53074" spans="53:53" x14ac:dyDescent="0.3">
      <c r="BA53074" s="2"/>
    </row>
    <row r="53075" spans="53:53" x14ac:dyDescent="0.3">
      <c r="BA53075" s="2"/>
    </row>
    <row r="53076" spans="53:53" x14ac:dyDescent="0.3">
      <c r="BA53076" s="2"/>
    </row>
    <row r="53077" spans="53:53" x14ac:dyDescent="0.3">
      <c r="BA53077" s="2"/>
    </row>
    <row r="53078" spans="53:53" x14ac:dyDescent="0.3">
      <c r="BA53078" s="2"/>
    </row>
    <row r="53079" spans="53:53" x14ac:dyDescent="0.3">
      <c r="BA53079" s="2"/>
    </row>
    <row r="53080" spans="53:53" x14ac:dyDescent="0.3">
      <c r="BA53080" s="2"/>
    </row>
    <row r="53081" spans="53:53" x14ac:dyDescent="0.3">
      <c r="BA53081" s="2"/>
    </row>
    <row r="53082" spans="53:53" x14ac:dyDescent="0.3">
      <c r="BA53082" s="2"/>
    </row>
    <row r="53083" spans="53:53" x14ac:dyDescent="0.3">
      <c r="BA53083" s="2"/>
    </row>
    <row r="53084" spans="53:53" x14ac:dyDescent="0.3">
      <c r="BA53084" s="2"/>
    </row>
    <row r="53085" spans="53:53" x14ac:dyDescent="0.3">
      <c r="BA53085" s="2"/>
    </row>
    <row r="53086" spans="53:53" x14ac:dyDescent="0.3">
      <c r="BA53086" s="2"/>
    </row>
    <row r="53087" spans="53:53" x14ac:dyDescent="0.3">
      <c r="BA53087" s="2"/>
    </row>
    <row r="53088" spans="53:53" x14ac:dyDescent="0.3">
      <c r="BA53088" s="2"/>
    </row>
    <row r="53089" spans="53:53" x14ac:dyDescent="0.3">
      <c r="BA53089" s="2"/>
    </row>
    <row r="53090" spans="53:53" x14ac:dyDescent="0.3">
      <c r="BA53090" s="2"/>
    </row>
    <row r="53091" spans="53:53" x14ac:dyDescent="0.3">
      <c r="BA53091" s="2"/>
    </row>
    <row r="53092" spans="53:53" x14ac:dyDescent="0.3">
      <c r="BA53092" s="2"/>
    </row>
    <row r="53093" spans="53:53" x14ac:dyDescent="0.3">
      <c r="BA53093" s="2"/>
    </row>
    <row r="53094" spans="53:53" x14ac:dyDescent="0.3">
      <c r="BA53094" s="2"/>
    </row>
    <row r="53095" spans="53:53" x14ac:dyDescent="0.3">
      <c r="BA53095" s="2"/>
    </row>
    <row r="53096" spans="53:53" x14ac:dyDescent="0.3">
      <c r="BA53096" s="2"/>
    </row>
    <row r="53097" spans="53:53" x14ac:dyDescent="0.3">
      <c r="BA53097" s="2"/>
    </row>
    <row r="53098" spans="53:53" x14ac:dyDescent="0.3">
      <c r="BA53098" s="2"/>
    </row>
    <row r="53099" spans="53:53" x14ac:dyDescent="0.3">
      <c r="BA53099" s="2"/>
    </row>
    <row r="53100" spans="53:53" x14ac:dyDescent="0.3">
      <c r="BA53100" s="2"/>
    </row>
    <row r="53101" spans="53:53" x14ac:dyDescent="0.3">
      <c r="BA53101" s="2"/>
    </row>
    <row r="53102" spans="53:53" x14ac:dyDescent="0.3">
      <c r="BA53102" s="2"/>
    </row>
    <row r="53103" spans="53:53" x14ac:dyDescent="0.3">
      <c r="BA53103" s="2"/>
    </row>
    <row r="53104" spans="53:53" x14ac:dyDescent="0.3">
      <c r="BA53104" s="2"/>
    </row>
    <row r="53105" spans="53:53" x14ac:dyDescent="0.3">
      <c r="BA53105" s="2"/>
    </row>
    <row r="53106" spans="53:53" x14ac:dyDescent="0.3">
      <c r="BA53106" s="2"/>
    </row>
    <row r="53107" spans="53:53" x14ac:dyDescent="0.3">
      <c r="BA53107" s="2"/>
    </row>
    <row r="53108" spans="53:53" x14ac:dyDescent="0.3">
      <c r="BA53108" s="2"/>
    </row>
    <row r="53109" spans="53:53" x14ac:dyDescent="0.3">
      <c r="BA53109" s="2"/>
    </row>
    <row r="53110" spans="53:53" x14ac:dyDescent="0.3">
      <c r="BA53110" s="2"/>
    </row>
    <row r="53111" spans="53:53" x14ac:dyDescent="0.3">
      <c r="BA53111" s="2"/>
    </row>
    <row r="53112" spans="53:53" x14ac:dyDescent="0.3">
      <c r="BA53112" s="2"/>
    </row>
    <row r="53113" spans="53:53" x14ac:dyDescent="0.3">
      <c r="BA53113" s="2"/>
    </row>
    <row r="53114" spans="53:53" x14ac:dyDescent="0.3">
      <c r="BA53114" s="2"/>
    </row>
    <row r="53115" spans="53:53" x14ac:dyDescent="0.3">
      <c r="BA53115" s="2"/>
    </row>
    <row r="53116" spans="53:53" x14ac:dyDescent="0.3">
      <c r="BA53116" s="2"/>
    </row>
    <row r="53117" spans="53:53" x14ac:dyDescent="0.3">
      <c r="BA53117" s="2"/>
    </row>
    <row r="53118" spans="53:53" x14ac:dyDescent="0.3">
      <c r="BA53118" s="2"/>
    </row>
    <row r="53119" spans="53:53" x14ac:dyDescent="0.3">
      <c r="BA53119" s="2"/>
    </row>
    <row r="53120" spans="53:53" x14ac:dyDescent="0.3">
      <c r="BA53120" s="2"/>
    </row>
    <row r="53121" spans="53:53" x14ac:dyDescent="0.3">
      <c r="BA53121" s="2"/>
    </row>
    <row r="53122" spans="53:53" x14ac:dyDescent="0.3">
      <c r="BA53122" s="2"/>
    </row>
    <row r="53123" spans="53:53" x14ac:dyDescent="0.3">
      <c r="BA53123" s="2"/>
    </row>
    <row r="53124" spans="53:53" x14ac:dyDescent="0.3">
      <c r="BA53124" s="2"/>
    </row>
    <row r="53125" spans="53:53" x14ac:dyDescent="0.3">
      <c r="BA53125" s="2"/>
    </row>
    <row r="53126" spans="53:53" x14ac:dyDescent="0.3">
      <c r="BA53126" s="2"/>
    </row>
    <row r="53127" spans="53:53" x14ac:dyDescent="0.3">
      <c r="BA53127" s="2"/>
    </row>
    <row r="53128" spans="53:53" x14ac:dyDescent="0.3">
      <c r="BA53128" s="2"/>
    </row>
    <row r="53129" spans="53:53" x14ac:dyDescent="0.3">
      <c r="BA53129" s="2"/>
    </row>
    <row r="53130" spans="53:53" x14ac:dyDescent="0.3">
      <c r="BA53130" s="2"/>
    </row>
    <row r="53131" spans="53:53" x14ac:dyDescent="0.3">
      <c r="BA53131" s="2"/>
    </row>
    <row r="53132" spans="53:53" x14ac:dyDescent="0.3">
      <c r="BA53132" s="2"/>
    </row>
    <row r="53133" spans="53:53" x14ac:dyDescent="0.3">
      <c r="BA53133" s="2"/>
    </row>
    <row r="53134" spans="53:53" x14ac:dyDescent="0.3">
      <c r="BA53134" s="2"/>
    </row>
    <row r="53135" spans="53:53" x14ac:dyDescent="0.3">
      <c r="BA53135" s="2"/>
    </row>
    <row r="53136" spans="53:53" x14ac:dyDescent="0.3">
      <c r="BA53136" s="2"/>
    </row>
    <row r="53137" spans="53:53" x14ac:dyDescent="0.3">
      <c r="BA53137" s="2"/>
    </row>
    <row r="53138" spans="53:53" x14ac:dyDescent="0.3">
      <c r="BA53138" s="2"/>
    </row>
    <row r="53139" spans="53:53" x14ac:dyDescent="0.3">
      <c r="BA53139" s="2"/>
    </row>
    <row r="53140" spans="53:53" x14ac:dyDescent="0.3">
      <c r="BA53140" s="2"/>
    </row>
    <row r="53141" spans="53:53" x14ac:dyDescent="0.3">
      <c r="BA53141" s="2"/>
    </row>
    <row r="53142" spans="53:53" x14ac:dyDescent="0.3">
      <c r="BA53142" s="2"/>
    </row>
    <row r="53143" spans="53:53" x14ac:dyDescent="0.3">
      <c r="BA53143" s="2"/>
    </row>
    <row r="53144" spans="53:53" x14ac:dyDescent="0.3">
      <c r="BA53144" s="2"/>
    </row>
    <row r="53145" spans="53:53" x14ac:dyDescent="0.3">
      <c r="BA53145" s="2"/>
    </row>
    <row r="53146" spans="53:53" x14ac:dyDescent="0.3">
      <c r="BA53146" s="2"/>
    </row>
    <row r="53147" spans="53:53" x14ac:dyDescent="0.3">
      <c r="BA53147" s="2"/>
    </row>
    <row r="53148" spans="53:53" x14ac:dyDescent="0.3">
      <c r="BA53148" s="2"/>
    </row>
    <row r="53149" spans="53:53" x14ac:dyDescent="0.3">
      <c r="BA53149" s="2"/>
    </row>
    <row r="53150" spans="53:53" x14ac:dyDescent="0.3">
      <c r="BA53150" s="2"/>
    </row>
    <row r="53151" spans="53:53" x14ac:dyDescent="0.3">
      <c r="BA53151" s="2"/>
    </row>
    <row r="53152" spans="53:53" x14ac:dyDescent="0.3">
      <c r="BA53152" s="2"/>
    </row>
    <row r="53153" spans="53:53" x14ac:dyDescent="0.3">
      <c r="BA53153" s="2"/>
    </row>
    <row r="53154" spans="53:53" x14ac:dyDescent="0.3">
      <c r="BA53154" s="2"/>
    </row>
    <row r="53155" spans="53:53" x14ac:dyDescent="0.3">
      <c r="BA53155" s="2"/>
    </row>
    <row r="53156" spans="53:53" x14ac:dyDescent="0.3">
      <c r="BA53156" s="2"/>
    </row>
    <row r="53157" spans="53:53" x14ac:dyDescent="0.3">
      <c r="BA53157" s="2"/>
    </row>
    <row r="53158" spans="53:53" x14ac:dyDescent="0.3">
      <c r="BA53158" s="2"/>
    </row>
    <row r="53159" spans="53:53" x14ac:dyDescent="0.3">
      <c r="BA53159" s="2"/>
    </row>
    <row r="53160" spans="53:53" x14ac:dyDescent="0.3">
      <c r="BA53160" s="2"/>
    </row>
    <row r="53161" spans="53:53" x14ac:dyDescent="0.3">
      <c r="BA53161" s="2"/>
    </row>
    <row r="53162" spans="53:53" x14ac:dyDescent="0.3">
      <c r="BA53162" s="2"/>
    </row>
    <row r="53163" spans="53:53" x14ac:dyDescent="0.3">
      <c r="BA53163" s="2"/>
    </row>
    <row r="53164" spans="53:53" x14ac:dyDescent="0.3">
      <c r="BA53164" s="2"/>
    </row>
    <row r="53165" spans="53:53" x14ac:dyDescent="0.3">
      <c r="BA53165" s="2"/>
    </row>
    <row r="53166" spans="53:53" x14ac:dyDescent="0.3">
      <c r="BA53166" s="2"/>
    </row>
    <row r="53167" spans="53:53" x14ac:dyDescent="0.3">
      <c r="BA53167" s="2"/>
    </row>
    <row r="53168" spans="53:53" x14ac:dyDescent="0.3">
      <c r="BA53168" s="2"/>
    </row>
    <row r="53169" spans="53:53" x14ac:dyDescent="0.3">
      <c r="BA53169" s="2"/>
    </row>
    <row r="53170" spans="53:53" x14ac:dyDescent="0.3">
      <c r="BA53170" s="2"/>
    </row>
    <row r="53171" spans="53:53" x14ac:dyDescent="0.3">
      <c r="BA53171" s="2"/>
    </row>
    <row r="53172" spans="53:53" x14ac:dyDescent="0.3">
      <c r="BA53172" s="2"/>
    </row>
    <row r="53173" spans="53:53" x14ac:dyDescent="0.3">
      <c r="BA53173" s="2"/>
    </row>
    <row r="53174" spans="53:53" x14ac:dyDescent="0.3">
      <c r="BA53174" s="2"/>
    </row>
    <row r="53175" spans="53:53" x14ac:dyDescent="0.3">
      <c r="BA53175" s="2"/>
    </row>
    <row r="53176" spans="53:53" x14ac:dyDescent="0.3">
      <c r="BA53176" s="2"/>
    </row>
    <row r="53177" spans="53:53" x14ac:dyDescent="0.3">
      <c r="BA53177" s="2"/>
    </row>
    <row r="53178" spans="53:53" x14ac:dyDescent="0.3">
      <c r="BA53178" s="2"/>
    </row>
    <row r="53179" spans="53:53" x14ac:dyDescent="0.3">
      <c r="BA53179" s="2"/>
    </row>
    <row r="53180" spans="53:53" x14ac:dyDescent="0.3">
      <c r="BA53180" s="2"/>
    </row>
    <row r="53181" spans="53:53" x14ac:dyDescent="0.3">
      <c r="BA53181" s="2"/>
    </row>
    <row r="53182" spans="53:53" x14ac:dyDescent="0.3">
      <c r="BA53182" s="2"/>
    </row>
    <row r="53183" spans="53:53" x14ac:dyDescent="0.3">
      <c r="BA53183" s="2"/>
    </row>
    <row r="53184" spans="53:53" x14ac:dyDescent="0.3">
      <c r="BA53184" s="2"/>
    </row>
    <row r="53185" spans="53:53" x14ac:dyDescent="0.3">
      <c r="BA53185" s="2"/>
    </row>
    <row r="53186" spans="53:53" x14ac:dyDescent="0.3">
      <c r="BA53186" s="2"/>
    </row>
    <row r="53187" spans="53:53" x14ac:dyDescent="0.3">
      <c r="BA53187" s="2"/>
    </row>
    <row r="53188" spans="53:53" x14ac:dyDescent="0.3">
      <c r="BA53188" s="2"/>
    </row>
    <row r="53189" spans="53:53" x14ac:dyDescent="0.3">
      <c r="BA53189" s="2"/>
    </row>
    <row r="53190" spans="53:53" x14ac:dyDescent="0.3">
      <c r="BA53190" s="2"/>
    </row>
    <row r="53191" spans="53:53" x14ac:dyDescent="0.3">
      <c r="BA53191" s="2"/>
    </row>
    <row r="53192" spans="53:53" x14ac:dyDescent="0.3">
      <c r="BA53192" s="2"/>
    </row>
    <row r="53193" spans="53:53" x14ac:dyDescent="0.3">
      <c r="BA53193" s="2"/>
    </row>
    <row r="53194" spans="53:53" x14ac:dyDescent="0.3">
      <c r="BA53194" s="2"/>
    </row>
    <row r="53195" spans="53:53" x14ac:dyDescent="0.3">
      <c r="BA53195" s="2"/>
    </row>
    <row r="53196" spans="53:53" x14ac:dyDescent="0.3">
      <c r="BA53196" s="2"/>
    </row>
    <row r="53197" spans="53:53" x14ac:dyDescent="0.3">
      <c r="BA53197" s="2"/>
    </row>
    <row r="53198" spans="53:53" x14ac:dyDescent="0.3">
      <c r="BA53198" s="2"/>
    </row>
    <row r="53199" spans="53:53" x14ac:dyDescent="0.3">
      <c r="BA53199" s="2"/>
    </row>
    <row r="53200" spans="53:53" x14ac:dyDescent="0.3">
      <c r="BA53200" s="2"/>
    </row>
    <row r="53201" spans="53:53" x14ac:dyDescent="0.3">
      <c r="BA53201" s="2"/>
    </row>
    <row r="53202" spans="53:53" x14ac:dyDescent="0.3">
      <c r="BA53202" s="2"/>
    </row>
    <row r="53203" spans="53:53" x14ac:dyDescent="0.3">
      <c r="BA53203" s="2"/>
    </row>
    <row r="53204" spans="53:53" x14ac:dyDescent="0.3">
      <c r="BA53204" s="2"/>
    </row>
    <row r="53205" spans="53:53" x14ac:dyDescent="0.3">
      <c r="BA53205" s="2"/>
    </row>
    <row r="53206" spans="53:53" x14ac:dyDescent="0.3">
      <c r="BA53206" s="2"/>
    </row>
    <row r="53207" spans="53:53" x14ac:dyDescent="0.3">
      <c r="BA53207" s="2"/>
    </row>
    <row r="53208" spans="53:53" x14ac:dyDescent="0.3">
      <c r="BA53208" s="2"/>
    </row>
    <row r="53209" spans="53:53" x14ac:dyDescent="0.3">
      <c r="BA53209" s="2"/>
    </row>
    <row r="53210" spans="53:53" x14ac:dyDescent="0.3">
      <c r="BA53210" s="2"/>
    </row>
    <row r="53211" spans="53:53" x14ac:dyDescent="0.3">
      <c r="BA53211" s="2"/>
    </row>
    <row r="53212" spans="53:53" x14ac:dyDescent="0.3">
      <c r="BA53212" s="2"/>
    </row>
    <row r="53213" spans="53:53" x14ac:dyDescent="0.3">
      <c r="BA53213" s="2"/>
    </row>
    <row r="53214" spans="53:53" x14ac:dyDescent="0.3">
      <c r="BA53214" s="2"/>
    </row>
    <row r="53215" spans="53:53" x14ac:dyDescent="0.3">
      <c r="BA53215" s="2"/>
    </row>
    <row r="53216" spans="53:53" x14ac:dyDescent="0.3">
      <c r="BA53216" s="2"/>
    </row>
    <row r="53217" spans="53:53" x14ac:dyDescent="0.3">
      <c r="BA53217" s="2"/>
    </row>
    <row r="53218" spans="53:53" x14ac:dyDescent="0.3">
      <c r="BA53218" s="2"/>
    </row>
    <row r="53219" spans="53:53" x14ac:dyDescent="0.3">
      <c r="BA53219" s="2"/>
    </row>
    <row r="53220" spans="53:53" x14ac:dyDescent="0.3">
      <c r="BA53220" s="2"/>
    </row>
    <row r="53221" spans="53:53" x14ac:dyDescent="0.3">
      <c r="BA53221" s="2"/>
    </row>
    <row r="53222" spans="53:53" x14ac:dyDescent="0.3">
      <c r="BA53222" s="2"/>
    </row>
    <row r="53223" spans="53:53" x14ac:dyDescent="0.3">
      <c r="BA53223" s="2"/>
    </row>
    <row r="53224" spans="53:53" x14ac:dyDescent="0.3">
      <c r="BA53224" s="2"/>
    </row>
    <row r="53225" spans="53:53" x14ac:dyDescent="0.3">
      <c r="BA53225" s="2"/>
    </row>
    <row r="53226" spans="53:53" x14ac:dyDescent="0.3">
      <c r="BA53226" s="2"/>
    </row>
    <row r="53227" spans="53:53" x14ac:dyDescent="0.3">
      <c r="BA53227" s="2"/>
    </row>
    <row r="53228" spans="53:53" x14ac:dyDescent="0.3">
      <c r="BA53228" s="2"/>
    </row>
    <row r="53229" spans="53:53" x14ac:dyDescent="0.3">
      <c r="BA53229" s="2"/>
    </row>
    <row r="53230" spans="53:53" x14ac:dyDescent="0.3">
      <c r="BA53230" s="2"/>
    </row>
    <row r="53231" spans="53:53" x14ac:dyDescent="0.3">
      <c r="BA53231" s="2"/>
    </row>
    <row r="53232" spans="53:53" x14ac:dyDescent="0.3">
      <c r="BA53232" s="2"/>
    </row>
    <row r="53233" spans="53:53" x14ac:dyDescent="0.3">
      <c r="BA53233" s="2"/>
    </row>
    <row r="53234" spans="53:53" x14ac:dyDescent="0.3">
      <c r="BA53234" s="2"/>
    </row>
    <row r="53235" spans="53:53" x14ac:dyDescent="0.3">
      <c r="BA53235" s="2"/>
    </row>
    <row r="53236" spans="53:53" x14ac:dyDescent="0.3">
      <c r="BA53236" s="2"/>
    </row>
    <row r="53237" spans="53:53" x14ac:dyDescent="0.3">
      <c r="BA53237" s="2"/>
    </row>
    <row r="53238" spans="53:53" x14ac:dyDescent="0.3">
      <c r="BA53238" s="2"/>
    </row>
    <row r="53239" spans="53:53" x14ac:dyDescent="0.3">
      <c r="BA53239" s="2"/>
    </row>
    <row r="53240" spans="53:53" x14ac:dyDescent="0.3">
      <c r="BA53240" s="2"/>
    </row>
    <row r="53241" spans="53:53" x14ac:dyDescent="0.3">
      <c r="BA53241" s="2"/>
    </row>
    <row r="53242" spans="53:53" x14ac:dyDescent="0.3">
      <c r="BA53242" s="2"/>
    </row>
    <row r="53243" spans="53:53" x14ac:dyDescent="0.3">
      <c r="BA53243" s="2"/>
    </row>
    <row r="53244" spans="53:53" x14ac:dyDescent="0.3">
      <c r="BA53244" s="2"/>
    </row>
    <row r="53245" spans="53:53" x14ac:dyDescent="0.3">
      <c r="BA53245" s="2"/>
    </row>
    <row r="53246" spans="53:53" x14ac:dyDescent="0.3">
      <c r="BA53246" s="2"/>
    </row>
    <row r="53247" spans="53:53" x14ac:dyDescent="0.3">
      <c r="BA53247" s="2"/>
    </row>
    <row r="53248" spans="53:53" x14ac:dyDescent="0.3">
      <c r="BA53248" s="2"/>
    </row>
    <row r="53249" spans="53:53" x14ac:dyDescent="0.3">
      <c r="BA53249" s="2"/>
    </row>
    <row r="53250" spans="53:53" x14ac:dyDescent="0.3">
      <c r="BA53250" s="2"/>
    </row>
    <row r="53251" spans="53:53" x14ac:dyDescent="0.3">
      <c r="BA53251" s="2"/>
    </row>
    <row r="53252" spans="53:53" x14ac:dyDescent="0.3">
      <c r="BA53252" s="2"/>
    </row>
    <row r="53253" spans="53:53" x14ac:dyDescent="0.3">
      <c r="BA53253" s="2"/>
    </row>
    <row r="53254" spans="53:53" x14ac:dyDescent="0.3">
      <c r="BA53254" s="2"/>
    </row>
    <row r="53255" spans="53:53" x14ac:dyDescent="0.3">
      <c r="BA53255" s="2"/>
    </row>
    <row r="53256" spans="53:53" x14ac:dyDescent="0.3">
      <c r="BA53256" s="2"/>
    </row>
    <row r="53257" spans="53:53" x14ac:dyDescent="0.3">
      <c r="BA53257" s="2"/>
    </row>
    <row r="53258" spans="53:53" x14ac:dyDescent="0.3">
      <c r="BA53258" s="2"/>
    </row>
    <row r="53259" spans="53:53" x14ac:dyDescent="0.3">
      <c r="BA53259" s="2"/>
    </row>
    <row r="53260" spans="53:53" x14ac:dyDescent="0.3">
      <c r="BA53260" s="2"/>
    </row>
    <row r="53261" spans="53:53" x14ac:dyDescent="0.3">
      <c r="BA53261" s="2"/>
    </row>
    <row r="53262" spans="53:53" x14ac:dyDescent="0.3">
      <c r="BA53262" s="2"/>
    </row>
    <row r="53263" spans="53:53" x14ac:dyDescent="0.3">
      <c r="BA53263" s="2"/>
    </row>
    <row r="53264" spans="53:53" x14ac:dyDescent="0.3">
      <c r="BA53264" s="2"/>
    </row>
    <row r="53265" spans="53:53" x14ac:dyDescent="0.3">
      <c r="BA53265" s="2"/>
    </row>
    <row r="53266" spans="53:53" x14ac:dyDescent="0.3">
      <c r="BA53266" s="2"/>
    </row>
    <row r="53267" spans="53:53" x14ac:dyDescent="0.3">
      <c r="BA53267" s="2"/>
    </row>
    <row r="53268" spans="53:53" x14ac:dyDescent="0.3">
      <c r="BA53268" s="2"/>
    </row>
    <row r="53269" spans="53:53" x14ac:dyDescent="0.3">
      <c r="BA53269" s="2"/>
    </row>
    <row r="53270" spans="53:53" x14ac:dyDescent="0.3">
      <c r="BA53270" s="2"/>
    </row>
    <row r="53271" spans="53:53" x14ac:dyDescent="0.3">
      <c r="BA53271" s="2"/>
    </row>
    <row r="53272" spans="53:53" x14ac:dyDescent="0.3">
      <c r="BA53272" s="2"/>
    </row>
    <row r="53273" spans="53:53" x14ac:dyDescent="0.3">
      <c r="BA53273" s="2"/>
    </row>
    <row r="53274" spans="53:53" x14ac:dyDescent="0.3">
      <c r="BA53274" s="2"/>
    </row>
    <row r="53275" spans="53:53" x14ac:dyDescent="0.3">
      <c r="BA53275" s="2"/>
    </row>
    <row r="53276" spans="53:53" x14ac:dyDescent="0.3">
      <c r="BA53276" s="2"/>
    </row>
    <row r="53277" spans="53:53" x14ac:dyDescent="0.3">
      <c r="BA53277" s="2"/>
    </row>
    <row r="53278" spans="53:53" x14ac:dyDescent="0.3">
      <c r="BA53278" s="2"/>
    </row>
    <row r="53279" spans="53:53" x14ac:dyDescent="0.3">
      <c r="BA53279" s="2"/>
    </row>
    <row r="53280" spans="53:53" x14ac:dyDescent="0.3">
      <c r="BA53280" s="2"/>
    </row>
    <row r="53281" spans="53:53" x14ac:dyDescent="0.3">
      <c r="BA53281" s="2"/>
    </row>
    <row r="53282" spans="53:53" x14ac:dyDescent="0.3">
      <c r="BA53282" s="2"/>
    </row>
    <row r="53283" spans="53:53" x14ac:dyDescent="0.3">
      <c r="BA53283" s="2"/>
    </row>
    <row r="53284" spans="53:53" x14ac:dyDescent="0.3">
      <c r="BA53284" s="2"/>
    </row>
    <row r="53285" spans="53:53" x14ac:dyDescent="0.3">
      <c r="BA53285" s="2"/>
    </row>
    <row r="53286" spans="53:53" x14ac:dyDescent="0.3">
      <c r="BA53286" s="2"/>
    </row>
    <row r="53287" spans="53:53" x14ac:dyDescent="0.3">
      <c r="BA53287" s="2"/>
    </row>
    <row r="53288" spans="53:53" x14ac:dyDescent="0.3">
      <c r="BA53288" s="2"/>
    </row>
    <row r="53289" spans="53:53" x14ac:dyDescent="0.3">
      <c r="BA53289" s="2"/>
    </row>
    <row r="53290" spans="53:53" x14ac:dyDescent="0.3">
      <c r="BA53290" s="2"/>
    </row>
    <row r="53291" spans="53:53" x14ac:dyDescent="0.3">
      <c r="BA53291" s="2"/>
    </row>
    <row r="53292" spans="53:53" x14ac:dyDescent="0.3">
      <c r="BA53292" s="2"/>
    </row>
    <row r="53293" spans="53:53" x14ac:dyDescent="0.3">
      <c r="BA53293" s="2"/>
    </row>
    <row r="53294" spans="53:53" x14ac:dyDescent="0.3">
      <c r="BA53294" s="2"/>
    </row>
    <row r="53295" spans="53:53" x14ac:dyDescent="0.3">
      <c r="BA53295" s="2"/>
    </row>
    <row r="53296" spans="53:53" x14ac:dyDescent="0.3">
      <c r="BA53296" s="2"/>
    </row>
    <row r="53297" spans="53:53" x14ac:dyDescent="0.3">
      <c r="BA53297" s="2"/>
    </row>
    <row r="53298" spans="53:53" x14ac:dyDescent="0.3">
      <c r="BA53298" s="2"/>
    </row>
    <row r="53299" spans="53:53" x14ac:dyDescent="0.3">
      <c r="BA53299" s="2"/>
    </row>
    <row r="53300" spans="53:53" x14ac:dyDescent="0.3">
      <c r="BA53300" s="2"/>
    </row>
    <row r="53301" spans="53:53" x14ac:dyDescent="0.3">
      <c r="BA53301" s="2"/>
    </row>
    <row r="53302" spans="53:53" x14ac:dyDescent="0.3">
      <c r="BA53302" s="2"/>
    </row>
    <row r="53303" spans="53:53" x14ac:dyDescent="0.3">
      <c r="BA53303" s="2"/>
    </row>
    <row r="53304" spans="53:53" x14ac:dyDescent="0.3">
      <c r="BA53304" s="2"/>
    </row>
    <row r="53305" spans="53:53" x14ac:dyDescent="0.3">
      <c r="BA53305" s="2"/>
    </row>
    <row r="53306" spans="53:53" x14ac:dyDescent="0.3">
      <c r="BA53306" s="2"/>
    </row>
    <row r="53307" spans="53:53" x14ac:dyDescent="0.3">
      <c r="BA53307" s="2"/>
    </row>
    <row r="53308" spans="53:53" x14ac:dyDescent="0.3">
      <c r="BA53308" s="2"/>
    </row>
    <row r="53309" spans="53:53" x14ac:dyDescent="0.3">
      <c r="BA53309" s="2"/>
    </row>
    <row r="53310" spans="53:53" x14ac:dyDescent="0.3">
      <c r="BA53310" s="2"/>
    </row>
    <row r="53311" spans="53:53" x14ac:dyDescent="0.3">
      <c r="BA53311" s="2"/>
    </row>
    <row r="53312" spans="53:53" x14ac:dyDescent="0.3">
      <c r="BA53312" s="2"/>
    </row>
    <row r="53313" spans="53:53" x14ac:dyDescent="0.3">
      <c r="BA53313" s="2"/>
    </row>
    <row r="53314" spans="53:53" x14ac:dyDescent="0.3">
      <c r="BA53314" s="2"/>
    </row>
    <row r="53315" spans="53:53" x14ac:dyDescent="0.3">
      <c r="BA53315" s="2"/>
    </row>
    <row r="53316" spans="53:53" x14ac:dyDescent="0.3">
      <c r="BA53316" s="2"/>
    </row>
    <row r="53317" spans="53:53" x14ac:dyDescent="0.3">
      <c r="BA53317" s="2"/>
    </row>
    <row r="53318" spans="53:53" x14ac:dyDescent="0.3">
      <c r="BA53318" s="2"/>
    </row>
    <row r="53319" spans="53:53" x14ac:dyDescent="0.3">
      <c r="BA53319" s="2"/>
    </row>
    <row r="53320" spans="53:53" x14ac:dyDescent="0.3">
      <c r="BA53320" s="2"/>
    </row>
    <row r="53321" spans="53:53" x14ac:dyDescent="0.3">
      <c r="BA53321" s="2"/>
    </row>
    <row r="53322" spans="53:53" x14ac:dyDescent="0.3">
      <c r="BA53322" s="2"/>
    </row>
    <row r="53323" spans="53:53" x14ac:dyDescent="0.3">
      <c r="BA53323" s="2"/>
    </row>
    <row r="53324" spans="53:53" x14ac:dyDescent="0.3">
      <c r="BA53324" s="2"/>
    </row>
    <row r="53325" spans="53:53" x14ac:dyDescent="0.3">
      <c r="BA53325" s="2"/>
    </row>
    <row r="53326" spans="53:53" x14ac:dyDescent="0.3">
      <c r="BA53326" s="2"/>
    </row>
    <row r="53327" spans="53:53" x14ac:dyDescent="0.3">
      <c r="BA53327" s="2"/>
    </row>
    <row r="53328" spans="53:53" x14ac:dyDescent="0.3">
      <c r="BA53328" s="2"/>
    </row>
    <row r="53329" spans="53:53" x14ac:dyDescent="0.3">
      <c r="BA53329" s="2"/>
    </row>
    <row r="53330" spans="53:53" x14ac:dyDescent="0.3">
      <c r="BA53330" s="2"/>
    </row>
    <row r="53331" spans="53:53" x14ac:dyDescent="0.3">
      <c r="BA53331" s="2"/>
    </row>
    <row r="53332" spans="53:53" x14ac:dyDescent="0.3">
      <c r="BA53332" s="2"/>
    </row>
    <row r="53333" spans="53:53" x14ac:dyDescent="0.3">
      <c r="BA53333" s="2"/>
    </row>
    <row r="53334" spans="53:53" x14ac:dyDescent="0.3">
      <c r="BA53334" s="2"/>
    </row>
    <row r="53335" spans="53:53" x14ac:dyDescent="0.3">
      <c r="BA53335" s="2"/>
    </row>
    <row r="53336" spans="53:53" x14ac:dyDescent="0.3">
      <c r="BA53336" s="2"/>
    </row>
    <row r="53337" spans="53:53" x14ac:dyDescent="0.3">
      <c r="BA53337" s="2"/>
    </row>
    <row r="53338" spans="53:53" x14ac:dyDescent="0.3">
      <c r="BA53338" s="2"/>
    </row>
    <row r="53339" spans="53:53" x14ac:dyDescent="0.3">
      <c r="BA53339" s="2"/>
    </row>
    <row r="53340" spans="53:53" x14ac:dyDescent="0.3">
      <c r="BA53340" s="2"/>
    </row>
    <row r="53341" spans="53:53" x14ac:dyDescent="0.3">
      <c r="BA53341" s="2"/>
    </row>
    <row r="53342" spans="53:53" x14ac:dyDescent="0.3">
      <c r="BA53342" s="2"/>
    </row>
    <row r="53343" spans="53:53" x14ac:dyDescent="0.3">
      <c r="BA53343" s="2"/>
    </row>
    <row r="53344" spans="53:53" x14ac:dyDescent="0.3">
      <c r="BA53344" s="2"/>
    </row>
    <row r="53345" spans="53:53" x14ac:dyDescent="0.3">
      <c r="BA53345" s="2"/>
    </row>
    <row r="53346" spans="53:53" x14ac:dyDescent="0.3">
      <c r="BA53346" s="2"/>
    </row>
    <row r="53347" spans="53:53" x14ac:dyDescent="0.3">
      <c r="BA53347" s="2"/>
    </row>
    <row r="53348" spans="53:53" x14ac:dyDescent="0.3">
      <c r="BA53348" s="2"/>
    </row>
    <row r="53349" spans="53:53" x14ac:dyDescent="0.3">
      <c r="BA53349" s="2"/>
    </row>
    <row r="53350" spans="53:53" x14ac:dyDescent="0.3">
      <c r="BA53350" s="2"/>
    </row>
    <row r="53351" spans="53:53" x14ac:dyDescent="0.3">
      <c r="BA53351" s="2"/>
    </row>
    <row r="53352" spans="53:53" x14ac:dyDescent="0.3">
      <c r="BA53352" s="2"/>
    </row>
    <row r="53353" spans="53:53" x14ac:dyDescent="0.3">
      <c r="BA53353" s="2"/>
    </row>
    <row r="53354" spans="53:53" x14ac:dyDescent="0.3">
      <c r="BA53354" s="2"/>
    </row>
    <row r="53355" spans="53:53" x14ac:dyDescent="0.3">
      <c r="BA53355" s="2"/>
    </row>
    <row r="53356" spans="53:53" x14ac:dyDescent="0.3">
      <c r="BA53356" s="2"/>
    </row>
    <row r="53357" spans="53:53" x14ac:dyDescent="0.3">
      <c r="BA53357" s="2"/>
    </row>
    <row r="53358" spans="53:53" x14ac:dyDescent="0.3">
      <c r="BA53358" s="2"/>
    </row>
    <row r="53359" spans="53:53" x14ac:dyDescent="0.3">
      <c r="BA53359" s="2"/>
    </row>
    <row r="53360" spans="53:53" x14ac:dyDescent="0.3">
      <c r="BA53360" s="2"/>
    </row>
    <row r="53361" spans="53:53" x14ac:dyDescent="0.3">
      <c r="BA53361" s="2"/>
    </row>
    <row r="53362" spans="53:53" x14ac:dyDescent="0.3">
      <c r="BA53362" s="2"/>
    </row>
    <row r="53363" spans="53:53" x14ac:dyDescent="0.3">
      <c r="BA53363" s="2"/>
    </row>
    <row r="53364" spans="53:53" x14ac:dyDescent="0.3">
      <c r="BA53364" s="2"/>
    </row>
    <row r="53365" spans="53:53" x14ac:dyDescent="0.3">
      <c r="BA53365" s="2"/>
    </row>
    <row r="53366" spans="53:53" x14ac:dyDescent="0.3">
      <c r="BA53366" s="2"/>
    </row>
    <row r="53367" spans="53:53" x14ac:dyDescent="0.3">
      <c r="BA53367" s="2"/>
    </row>
    <row r="53368" spans="53:53" x14ac:dyDescent="0.3">
      <c r="BA53368" s="2"/>
    </row>
    <row r="53369" spans="53:53" x14ac:dyDescent="0.3">
      <c r="BA53369" s="2"/>
    </row>
    <row r="53370" spans="53:53" x14ac:dyDescent="0.3">
      <c r="BA53370" s="2"/>
    </row>
    <row r="53371" spans="53:53" x14ac:dyDescent="0.3">
      <c r="BA53371" s="2"/>
    </row>
    <row r="53372" spans="53:53" x14ac:dyDescent="0.3">
      <c r="BA53372" s="2"/>
    </row>
    <row r="53373" spans="53:53" x14ac:dyDescent="0.3">
      <c r="BA53373" s="2"/>
    </row>
    <row r="53374" spans="53:53" x14ac:dyDescent="0.3">
      <c r="BA53374" s="2"/>
    </row>
    <row r="53375" spans="53:53" x14ac:dyDescent="0.3">
      <c r="BA53375" s="2"/>
    </row>
    <row r="53376" spans="53:53" x14ac:dyDescent="0.3">
      <c r="BA53376" s="2"/>
    </row>
    <row r="53377" spans="53:53" x14ac:dyDescent="0.3">
      <c r="BA53377" s="2"/>
    </row>
    <row r="53378" spans="53:53" x14ac:dyDescent="0.3">
      <c r="BA53378" s="2"/>
    </row>
    <row r="53379" spans="53:53" x14ac:dyDescent="0.3">
      <c r="BA53379" s="2"/>
    </row>
    <row r="53380" spans="53:53" x14ac:dyDescent="0.3">
      <c r="BA53380" s="2"/>
    </row>
    <row r="53381" spans="53:53" x14ac:dyDescent="0.3">
      <c r="BA53381" s="2"/>
    </row>
    <row r="53382" spans="53:53" x14ac:dyDescent="0.3">
      <c r="BA53382" s="2"/>
    </row>
    <row r="53383" spans="53:53" x14ac:dyDescent="0.3">
      <c r="BA53383" s="2"/>
    </row>
    <row r="53384" spans="53:53" x14ac:dyDescent="0.3">
      <c r="BA53384" s="2"/>
    </row>
    <row r="53385" spans="53:53" x14ac:dyDescent="0.3">
      <c r="BA53385" s="2"/>
    </row>
    <row r="53386" spans="53:53" x14ac:dyDescent="0.3">
      <c r="BA53386" s="2"/>
    </row>
    <row r="53387" spans="53:53" x14ac:dyDescent="0.3">
      <c r="BA53387" s="2"/>
    </row>
    <row r="53388" spans="53:53" x14ac:dyDescent="0.3">
      <c r="BA53388" s="2"/>
    </row>
    <row r="53389" spans="53:53" x14ac:dyDescent="0.3">
      <c r="BA53389" s="2"/>
    </row>
    <row r="53390" spans="53:53" x14ac:dyDescent="0.3">
      <c r="BA53390" s="2"/>
    </row>
    <row r="53391" spans="53:53" x14ac:dyDescent="0.3">
      <c r="BA53391" s="2"/>
    </row>
    <row r="53392" spans="53:53" x14ac:dyDescent="0.3">
      <c r="BA53392" s="2"/>
    </row>
    <row r="53393" spans="53:53" x14ac:dyDescent="0.3">
      <c r="BA53393" s="2"/>
    </row>
    <row r="53394" spans="53:53" x14ac:dyDescent="0.3">
      <c r="BA53394" s="2"/>
    </row>
    <row r="53395" spans="53:53" x14ac:dyDescent="0.3">
      <c r="BA53395" s="2"/>
    </row>
    <row r="53396" spans="53:53" x14ac:dyDescent="0.3">
      <c r="BA53396" s="2"/>
    </row>
    <row r="53397" spans="53:53" x14ac:dyDescent="0.3">
      <c r="BA53397" s="2"/>
    </row>
    <row r="53398" spans="53:53" x14ac:dyDescent="0.3">
      <c r="BA53398" s="2"/>
    </row>
    <row r="53399" spans="53:53" x14ac:dyDescent="0.3">
      <c r="BA53399" s="2"/>
    </row>
    <row r="53400" spans="53:53" x14ac:dyDescent="0.3">
      <c r="BA53400" s="2"/>
    </row>
    <row r="53401" spans="53:53" x14ac:dyDescent="0.3">
      <c r="BA53401" s="2"/>
    </row>
    <row r="53402" spans="53:53" x14ac:dyDescent="0.3">
      <c r="BA53402" s="2"/>
    </row>
    <row r="53403" spans="53:53" x14ac:dyDescent="0.3">
      <c r="BA53403" s="2"/>
    </row>
    <row r="53404" spans="53:53" x14ac:dyDescent="0.3">
      <c r="BA53404" s="2"/>
    </row>
    <row r="53405" spans="53:53" x14ac:dyDescent="0.3">
      <c r="BA53405" s="2"/>
    </row>
    <row r="53406" spans="53:53" x14ac:dyDescent="0.3">
      <c r="BA53406" s="2"/>
    </row>
    <row r="53407" spans="53:53" x14ac:dyDescent="0.3">
      <c r="BA53407" s="2"/>
    </row>
    <row r="53408" spans="53:53" x14ac:dyDescent="0.3">
      <c r="BA53408" s="2"/>
    </row>
    <row r="53409" spans="53:53" x14ac:dyDescent="0.3">
      <c r="BA53409" s="2"/>
    </row>
    <row r="53410" spans="53:53" x14ac:dyDescent="0.3">
      <c r="BA53410" s="2"/>
    </row>
    <row r="53411" spans="53:53" x14ac:dyDescent="0.3">
      <c r="BA53411" s="2"/>
    </row>
    <row r="53412" spans="53:53" x14ac:dyDescent="0.3">
      <c r="BA53412" s="2"/>
    </row>
    <row r="53413" spans="53:53" x14ac:dyDescent="0.3">
      <c r="BA53413" s="2"/>
    </row>
    <row r="53414" spans="53:53" x14ac:dyDescent="0.3">
      <c r="BA53414" s="2"/>
    </row>
    <row r="53415" spans="53:53" x14ac:dyDescent="0.3">
      <c r="BA53415" s="2"/>
    </row>
    <row r="53416" spans="53:53" x14ac:dyDescent="0.3">
      <c r="BA53416" s="2"/>
    </row>
    <row r="53417" spans="53:53" x14ac:dyDescent="0.3">
      <c r="BA53417" s="2"/>
    </row>
    <row r="53418" spans="53:53" x14ac:dyDescent="0.3">
      <c r="BA53418" s="2"/>
    </row>
    <row r="53419" spans="53:53" x14ac:dyDescent="0.3">
      <c r="BA53419" s="2"/>
    </row>
    <row r="53420" spans="53:53" x14ac:dyDescent="0.3">
      <c r="BA53420" s="2"/>
    </row>
    <row r="53421" spans="53:53" x14ac:dyDescent="0.3">
      <c r="BA53421" s="2"/>
    </row>
    <row r="53422" spans="53:53" x14ac:dyDescent="0.3">
      <c r="BA53422" s="2"/>
    </row>
    <row r="53423" spans="53:53" x14ac:dyDescent="0.3">
      <c r="BA53423" s="2"/>
    </row>
    <row r="53424" spans="53:53" x14ac:dyDescent="0.3">
      <c r="BA53424" s="2"/>
    </row>
    <row r="53425" spans="53:53" x14ac:dyDescent="0.3">
      <c r="BA53425" s="2"/>
    </row>
    <row r="53426" spans="53:53" x14ac:dyDescent="0.3">
      <c r="BA53426" s="2"/>
    </row>
    <row r="53427" spans="53:53" x14ac:dyDescent="0.3">
      <c r="BA53427" s="2"/>
    </row>
    <row r="53428" spans="53:53" x14ac:dyDescent="0.3">
      <c r="BA53428" s="2"/>
    </row>
    <row r="53429" spans="53:53" x14ac:dyDescent="0.3">
      <c r="BA53429" s="2"/>
    </row>
    <row r="53430" spans="53:53" x14ac:dyDescent="0.3">
      <c r="BA53430" s="2"/>
    </row>
    <row r="53431" spans="53:53" x14ac:dyDescent="0.3">
      <c r="BA53431" s="2"/>
    </row>
    <row r="53432" spans="53:53" x14ac:dyDescent="0.3">
      <c r="BA53432" s="2"/>
    </row>
    <row r="53433" spans="53:53" x14ac:dyDescent="0.3">
      <c r="BA53433" s="2"/>
    </row>
    <row r="53434" spans="53:53" x14ac:dyDescent="0.3">
      <c r="BA53434" s="2"/>
    </row>
    <row r="53435" spans="53:53" x14ac:dyDescent="0.3">
      <c r="BA53435" s="2"/>
    </row>
    <row r="53436" spans="53:53" x14ac:dyDescent="0.3">
      <c r="BA53436" s="2"/>
    </row>
    <row r="53437" spans="53:53" x14ac:dyDescent="0.3">
      <c r="BA53437" s="2"/>
    </row>
    <row r="53438" spans="53:53" x14ac:dyDescent="0.3">
      <c r="BA53438" s="2"/>
    </row>
    <row r="53439" spans="53:53" x14ac:dyDescent="0.3">
      <c r="BA53439" s="2"/>
    </row>
    <row r="53440" spans="53:53" x14ac:dyDescent="0.3">
      <c r="BA53440" s="2"/>
    </row>
    <row r="53441" spans="53:53" x14ac:dyDescent="0.3">
      <c r="BA53441" s="2"/>
    </row>
    <row r="53442" spans="53:53" x14ac:dyDescent="0.3">
      <c r="BA53442" s="2"/>
    </row>
    <row r="53443" spans="53:53" x14ac:dyDescent="0.3">
      <c r="BA53443" s="2"/>
    </row>
    <row r="53444" spans="53:53" x14ac:dyDescent="0.3">
      <c r="BA53444" s="2"/>
    </row>
    <row r="53445" spans="53:53" x14ac:dyDescent="0.3">
      <c r="BA53445" s="2"/>
    </row>
    <row r="53446" spans="53:53" x14ac:dyDescent="0.3">
      <c r="BA53446" s="2"/>
    </row>
    <row r="53447" spans="53:53" x14ac:dyDescent="0.3">
      <c r="BA53447" s="2"/>
    </row>
    <row r="53448" spans="53:53" x14ac:dyDescent="0.3">
      <c r="BA53448" s="2"/>
    </row>
    <row r="53449" spans="53:53" x14ac:dyDescent="0.3">
      <c r="BA53449" s="2"/>
    </row>
    <row r="53450" spans="53:53" x14ac:dyDescent="0.3">
      <c r="BA53450" s="2"/>
    </row>
    <row r="53451" spans="53:53" x14ac:dyDescent="0.3">
      <c r="BA53451" s="2"/>
    </row>
    <row r="53452" spans="53:53" x14ac:dyDescent="0.3">
      <c r="BA53452" s="2"/>
    </row>
    <row r="53453" spans="53:53" x14ac:dyDescent="0.3">
      <c r="BA53453" s="2"/>
    </row>
    <row r="53454" spans="53:53" x14ac:dyDescent="0.3">
      <c r="BA53454" s="2"/>
    </row>
    <row r="53455" spans="53:53" x14ac:dyDescent="0.3">
      <c r="BA53455" s="2"/>
    </row>
    <row r="53456" spans="53:53" x14ac:dyDescent="0.3">
      <c r="BA53456" s="2"/>
    </row>
    <row r="53457" spans="53:53" x14ac:dyDescent="0.3">
      <c r="BA53457" s="2"/>
    </row>
    <row r="53458" spans="53:53" x14ac:dyDescent="0.3">
      <c r="BA53458" s="2"/>
    </row>
    <row r="53459" spans="53:53" x14ac:dyDescent="0.3">
      <c r="BA53459" s="2"/>
    </row>
    <row r="53460" spans="53:53" x14ac:dyDescent="0.3">
      <c r="BA53460" s="2"/>
    </row>
    <row r="53461" spans="53:53" x14ac:dyDescent="0.3">
      <c r="BA53461" s="2"/>
    </row>
    <row r="53462" spans="53:53" x14ac:dyDescent="0.3">
      <c r="BA53462" s="2"/>
    </row>
    <row r="53463" spans="53:53" x14ac:dyDescent="0.3">
      <c r="BA53463" s="2"/>
    </row>
    <row r="53464" spans="53:53" x14ac:dyDescent="0.3">
      <c r="BA53464" s="2"/>
    </row>
    <row r="53465" spans="53:53" x14ac:dyDescent="0.3">
      <c r="BA53465" s="2"/>
    </row>
    <row r="53466" spans="53:53" x14ac:dyDescent="0.3">
      <c r="BA53466" s="2"/>
    </row>
    <row r="53467" spans="53:53" x14ac:dyDescent="0.3">
      <c r="BA53467" s="2"/>
    </row>
    <row r="53468" spans="53:53" x14ac:dyDescent="0.3">
      <c r="BA53468" s="2"/>
    </row>
    <row r="53469" spans="53:53" x14ac:dyDescent="0.3">
      <c r="BA53469" s="2"/>
    </row>
    <row r="53470" spans="53:53" x14ac:dyDescent="0.3">
      <c r="BA53470" s="2"/>
    </row>
    <row r="53471" spans="53:53" x14ac:dyDescent="0.3">
      <c r="BA53471" s="2"/>
    </row>
    <row r="53472" spans="53:53" x14ac:dyDescent="0.3">
      <c r="BA53472" s="2"/>
    </row>
    <row r="53473" spans="53:53" x14ac:dyDescent="0.3">
      <c r="BA53473" s="2"/>
    </row>
    <row r="53474" spans="53:53" x14ac:dyDescent="0.3">
      <c r="BA53474" s="2"/>
    </row>
    <row r="53475" spans="53:53" x14ac:dyDescent="0.3">
      <c r="BA53475" s="2"/>
    </row>
    <row r="53476" spans="53:53" x14ac:dyDescent="0.3">
      <c r="BA53476" s="2"/>
    </row>
    <row r="53477" spans="53:53" x14ac:dyDescent="0.3">
      <c r="BA53477" s="2"/>
    </row>
    <row r="53478" spans="53:53" x14ac:dyDescent="0.3">
      <c r="BA53478" s="2"/>
    </row>
    <row r="53479" spans="53:53" x14ac:dyDescent="0.3">
      <c r="BA53479" s="2"/>
    </row>
    <row r="53480" spans="53:53" x14ac:dyDescent="0.3">
      <c r="BA53480" s="2"/>
    </row>
    <row r="53481" spans="53:53" x14ac:dyDescent="0.3">
      <c r="BA53481" s="2"/>
    </row>
    <row r="53482" spans="53:53" x14ac:dyDescent="0.3">
      <c r="BA53482" s="2"/>
    </row>
    <row r="53483" spans="53:53" x14ac:dyDescent="0.3">
      <c r="BA53483" s="2"/>
    </row>
    <row r="53484" spans="53:53" x14ac:dyDescent="0.3">
      <c r="BA53484" s="2"/>
    </row>
    <row r="53485" spans="53:53" x14ac:dyDescent="0.3">
      <c r="BA53485" s="2"/>
    </row>
    <row r="53486" spans="53:53" x14ac:dyDescent="0.3">
      <c r="BA53486" s="2"/>
    </row>
    <row r="53487" spans="53:53" x14ac:dyDescent="0.3">
      <c r="BA53487" s="2"/>
    </row>
    <row r="53488" spans="53:53" x14ac:dyDescent="0.3">
      <c r="BA53488" s="2"/>
    </row>
    <row r="53489" spans="53:53" x14ac:dyDescent="0.3">
      <c r="BA53489" s="2"/>
    </row>
    <row r="53490" spans="53:53" x14ac:dyDescent="0.3">
      <c r="BA53490" s="2"/>
    </row>
    <row r="53491" spans="53:53" x14ac:dyDescent="0.3">
      <c r="BA53491" s="2"/>
    </row>
    <row r="53492" spans="53:53" x14ac:dyDescent="0.3">
      <c r="BA53492" s="2"/>
    </row>
    <row r="53493" spans="53:53" x14ac:dyDescent="0.3">
      <c r="BA53493" s="2"/>
    </row>
    <row r="53494" spans="53:53" x14ac:dyDescent="0.3">
      <c r="BA53494" s="2"/>
    </row>
    <row r="53495" spans="53:53" x14ac:dyDescent="0.3">
      <c r="BA53495" s="2"/>
    </row>
    <row r="53496" spans="53:53" x14ac:dyDescent="0.3">
      <c r="BA53496" s="2"/>
    </row>
    <row r="53497" spans="53:53" x14ac:dyDescent="0.3">
      <c r="BA53497" s="2"/>
    </row>
    <row r="53498" spans="53:53" x14ac:dyDescent="0.3">
      <c r="BA53498" s="2"/>
    </row>
    <row r="53499" spans="53:53" x14ac:dyDescent="0.3">
      <c r="BA53499" s="2"/>
    </row>
    <row r="53500" spans="53:53" x14ac:dyDescent="0.3">
      <c r="BA53500" s="2"/>
    </row>
    <row r="53501" spans="53:53" x14ac:dyDescent="0.3">
      <c r="BA53501" s="2"/>
    </row>
    <row r="53502" spans="53:53" x14ac:dyDescent="0.3">
      <c r="BA53502" s="2"/>
    </row>
    <row r="53503" spans="53:53" x14ac:dyDescent="0.3">
      <c r="BA53503" s="2"/>
    </row>
    <row r="53504" spans="53:53" x14ac:dyDescent="0.3">
      <c r="BA53504" s="2"/>
    </row>
    <row r="53505" spans="53:53" x14ac:dyDescent="0.3">
      <c r="BA53505" s="2"/>
    </row>
    <row r="53506" spans="53:53" x14ac:dyDescent="0.3">
      <c r="BA53506" s="2"/>
    </row>
    <row r="53507" spans="53:53" x14ac:dyDescent="0.3">
      <c r="BA53507" s="2"/>
    </row>
    <row r="53508" spans="53:53" x14ac:dyDescent="0.3">
      <c r="BA53508" s="2"/>
    </row>
    <row r="53509" spans="53:53" x14ac:dyDescent="0.3">
      <c r="BA53509" s="2"/>
    </row>
    <row r="53510" spans="53:53" x14ac:dyDescent="0.3">
      <c r="BA53510" s="2"/>
    </row>
    <row r="53511" spans="53:53" x14ac:dyDescent="0.3">
      <c r="BA53511" s="2"/>
    </row>
    <row r="53512" spans="53:53" x14ac:dyDescent="0.3">
      <c r="BA53512" s="2"/>
    </row>
    <row r="53513" spans="53:53" x14ac:dyDescent="0.3">
      <c r="BA53513" s="2"/>
    </row>
    <row r="53514" spans="53:53" x14ac:dyDescent="0.3">
      <c r="BA53514" s="2"/>
    </row>
    <row r="53515" spans="53:53" x14ac:dyDescent="0.3">
      <c r="BA53515" s="2"/>
    </row>
    <row r="53516" spans="53:53" x14ac:dyDescent="0.3">
      <c r="BA53516" s="2"/>
    </row>
    <row r="53517" spans="53:53" x14ac:dyDescent="0.3">
      <c r="BA53517" s="2"/>
    </row>
    <row r="53518" spans="53:53" x14ac:dyDescent="0.3">
      <c r="BA53518" s="2"/>
    </row>
    <row r="53519" spans="53:53" x14ac:dyDescent="0.3">
      <c r="BA53519" s="2"/>
    </row>
    <row r="53520" spans="53:53" x14ac:dyDescent="0.3">
      <c r="BA53520" s="2"/>
    </row>
    <row r="53521" spans="53:53" x14ac:dyDescent="0.3">
      <c r="BA53521" s="2"/>
    </row>
    <row r="53522" spans="53:53" x14ac:dyDescent="0.3">
      <c r="BA53522" s="2"/>
    </row>
    <row r="53523" spans="53:53" x14ac:dyDescent="0.3">
      <c r="BA53523" s="2"/>
    </row>
    <row r="53524" spans="53:53" x14ac:dyDescent="0.3">
      <c r="BA53524" s="2"/>
    </row>
    <row r="53525" spans="53:53" x14ac:dyDescent="0.3">
      <c r="BA53525" s="2"/>
    </row>
    <row r="53526" spans="53:53" x14ac:dyDescent="0.3">
      <c r="BA53526" s="2"/>
    </row>
    <row r="53527" spans="53:53" x14ac:dyDescent="0.3">
      <c r="BA53527" s="2"/>
    </row>
    <row r="53528" spans="53:53" x14ac:dyDescent="0.3">
      <c r="BA53528" s="2"/>
    </row>
    <row r="53529" spans="53:53" x14ac:dyDescent="0.3">
      <c r="BA53529" s="2"/>
    </row>
    <row r="53530" spans="53:53" x14ac:dyDescent="0.3">
      <c r="BA53530" s="2"/>
    </row>
    <row r="53531" spans="53:53" x14ac:dyDescent="0.3">
      <c r="BA53531" s="2"/>
    </row>
    <row r="53532" spans="53:53" x14ac:dyDescent="0.3">
      <c r="BA53532" s="2"/>
    </row>
    <row r="53533" spans="53:53" x14ac:dyDescent="0.3">
      <c r="BA53533" s="2"/>
    </row>
    <row r="53534" spans="53:53" x14ac:dyDescent="0.3">
      <c r="BA53534" s="2"/>
    </row>
    <row r="53535" spans="53:53" x14ac:dyDescent="0.3">
      <c r="BA53535" s="2"/>
    </row>
    <row r="53536" spans="53:53" x14ac:dyDescent="0.3">
      <c r="BA53536" s="2"/>
    </row>
    <row r="53537" spans="53:53" x14ac:dyDescent="0.3">
      <c r="BA53537" s="2"/>
    </row>
    <row r="53538" spans="53:53" x14ac:dyDescent="0.3">
      <c r="BA53538" s="2"/>
    </row>
    <row r="53539" spans="53:53" x14ac:dyDescent="0.3">
      <c r="BA53539" s="2"/>
    </row>
    <row r="53540" spans="53:53" x14ac:dyDescent="0.3">
      <c r="BA53540" s="2"/>
    </row>
    <row r="53541" spans="53:53" x14ac:dyDescent="0.3">
      <c r="BA53541" s="2"/>
    </row>
    <row r="53542" spans="53:53" x14ac:dyDescent="0.3">
      <c r="BA53542" s="2"/>
    </row>
    <row r="53543" spans="53:53" x14ac:dyDescent="0.3">
      <c r="BA53543" s="2"/>
    </row>
    <row r="53544" spans="53:53" x14ac:dyDescent="0.3">
      <c r="BA53544" s="2"/>
    </row>
    <row r="53545" spans="53:53" x14ac:dyDescent="0.3">
      <c r="BA53545" s="2"/>
    </row>
    <row r="53546" spans="53:53" x14ac:dyDescent="0.3">
      <c r="BA53546" s="2"/>
    </row>
    <row r="53547" spans="53:53" x14ac:dyDescent="0.3">
      <c r="BA53547" s="2"/>
    </row>
    <row r="53548" spans="53:53" x14ac:dyDescent="0.3">
      <c r="BA53548" s="2"/>
    </row>
    <row r="53549" spans="53:53" x14ac:dyDescent="0.3">
      <c r="BA53549" s="2"/>
    </row>
    <row r="53550" spans="53:53" x14ac:dyDescent="0.3">
      <c r="BA53550" s="2"/>
    </row>
    <row r="53551" spans="53:53" x14ac:dyDescent="0.3">
      <c r="BA53551" s="2"/>
    </row>
    <row r="53552" spans="53:53" x14ac:dyDescent="0.3">
      <c r="BA53552" s="2"/>
    </row>
    <row r="53553" spans="53:53" x14ac:dyDescent="0.3">
      <c r="BA53553" s="2"/>
    </row>
    <row r="53554" spans="53:53" x14ac:dyDescent="0.3">
      <c r="BA53554" s="2"/>
    </row>
    <row r="53555" spans="53:53" x14ac:dyDescent="0.3">
      <c r="BA53555" s="2"/>
    </row>
    <row r="53556" spans="53:53" x14ac:dyDescent="0.3">
      <c r="BA53556" s="2"/>
    </row>
    <row r="53557" spans="53:53" x14ac:dyDescent="0.3">
      <c r="BA53557" s="2"/>
    </row>
    <row r="53558" spans="53:53" x14ac:dyDescent="0.3">
      <c r="BA53558" s="2"/>
    </row>
    <row r="53559" spans="53:53" x14ac:dyDescent="0.3">
      <c r="BA53559" s="2"/>
    </row>
    <row r="53560" spans="53:53" x14ac:dyDescent="0.3">
      <c r="BA53560" s="2"/>
    </row>
    <row r="53561" spans="53:53" x14ac:dyDescent="0.3">
      <c r="BA53561" s="2"/>
    </row>
    <row r="53562" spans="53:53" x14ac:dyDescent="0.3">
      <c r="BA53562" s="2"/>
    </row>
    <row r="53563" spans="53:53" x14ac:dyDescent="0.3">
      <c r="BA53563" s="2"/>
    </row>
    <row r="53564" spans="53:53" x14ac:dyDescent="0.3">
      <c r="BA53564" s="2"/>
    </row>
    <row r="53565" spans="53:53" x14ac:dyDescent="0.3">
      <c r="BA53565" s="2"/>
    </row>
    <row r="53566" spans="53:53" x14ac:dyDescent="0.3">
      <c r="BA53566" s="2"/>
    </row>
    <row r="53567" spans="53:53" x14ac:dyDescent="0.3">
      <c r="BA53567" s="2"/>
    </row>
    <row r="53568" spans="53:53" x14ac:dyDescent="0.3">
      <c r="BA53568" s="2"/>
    </row>
    <row r="53569" spans="53:53" x14ac:dyDescent="0.3">
      <c r="BA53569" s="2"/>
    </row>
    <row r="53570" spans="53:53" x14ac:dyDescent="0.3">
      <c r="BA53570" s="2"/>
    </row>
    <row r="53571" spans="53:53" x14ac:dyDescent="0.3">
      <c r="BA53571" s="2"/>
    </row>
    <row r="53572" spans="53:53" x14ac:dyDescent="0.3">
      <c r="BA53572" s="2"/>
    </row>
    <row r="53573" spans="53:53" x14ac:dyDescent="0.3">
      <c r="BA53573" s="2"/>
    </row>
    <row r="53574" spans="53:53" x14ac:dyDescent="0.3">
      <c r="BA53574" s="2"/>
    </row>
    <row r="53575" spans="53:53" x14ac:dyDescent="0.3">
      <c r="BA53575" s="2"/>
    </row>
    <row r="53576" spans="53:53" x14ac:dyDescent="0.3">
      <c r="BA53576" s="2"/>
    </row>
    <row r="53577" spans="53:53" x14ac:dyDescent="0.3">
      <c r="BA53577" s="2"/>
    </row>
    <row r="53578" spans="53:53" x14ac:dyDescent="0.3">
      <c r="BA53578" s="2"/>
    </row>
    <row r="53579" spans="53:53" x14ac:dyDescent="0.3">
      <c r="BA53579" s="2"/>
    </row>
    <row r="53580" spans="53:53" x14ac:dyDescent="0.3">
      <c r="BA53580" s="2"/>
    </row>
    <row r="53581" spans="53:53" x14ac:dyDescent="0.3">
      <c r="BA53581" s="2"/>
    </row>
    <row r="53582" spans="53:53" x14ac:dyDescent="0.3">
      <c r="BA53582" s="2"/>
    </row>
    <row r="53583" spans="53:53" x14ac:dyDescent="0.3">
      <c r="BA53583" s="2"/>
    </row>
    <row r="53584" spans="53:53" x14ac:dyDescent="0.3">
      <c r="BA53584" s="2"/>
    </row>
    <row r="53585" spans="53:53" x14ac:dyDescent="0.3">
      <c r="BA53585" s="2"/>
    </row>
    <row r="53586" spans="53:53" x14ac:dyDescent="0.3">
      <c r="BA53586" s="2"/>
    </row>
    <row r="53587" spans="53:53" x14ac:dyDescent="0.3">
      <c r="BA53587" s="2"/>
    </row>
    <row r="53588" spans="53:53" x14ac:dyDescent="0.3">
      <c r="BA53588" s="2"/>
    </row>
    <row r="53589" spans="53:53" x14ac:dyDescent="0.3">
      <c r="BA53589" s="2"/>
    </row>
    <row r="53590" spans="53:53" x14ac:dyDescent="0.3">
      <c r="BA53590" s="2"/>
    </row>
    <row r="53591" spans="53:53" x14ac:dyDescent="0.3">
      <c r="BA53591" s="2"/>
    </row>
    <row r="53592" spans="53:53" x14ac:dyDescent="0.3">
      <c r="BA53592" s="2"/>
    </row>
    <row r="53593" spans="53:53" x14ac:dyDescent="0.3">
      <c r="BA53593" s="2"/>
    </row>
    <row r="53594" spans="53:53" x14ac:dyDescent="0.3">
      <c r="BA53594" s="2"/>
    </row>
    <row r="53595" spans="53:53" x14ac:dyDescent="0.3">
      <c r="BA53595" s="2"/>
    </row>
    <row r="53596" spans="53:53" x14ac:dyDescent="0.3">
      <c r="BA53596" s="2"/>
    </row>
    <row r="53597" spans="53:53" x14ac:dyDescent="0.3">
      <c r="BA53597" s="2"/>
    </row>
    <row r="53598" spans="53:53" x14ac:dyDescent="0.3">
      <c r="BA53598" s="2"/>
    </row>
    <row r="53599" spans="53:53" x14ac:dyDescent="0.3">
      <c r="BA53599" s="2"/>
    </row>
    <row r="53600" spans="53:53" x14ac:dyDescent="0.3">
      <c r="BA53600" s="2"/>
    </row>
    <row r="53601" spans="53:53" x14ac:dyDescent="0.3">
      <c r="BA53601" s="2"/>
    </row>
    <row r="53602" spans="53:53" x14ac:dyDescent="0.3">
      <c r="BA53602" s="2"/>
    </row>
    <row r="53603" spans="53:53" x14ac:dyDescent="0.3">
      <c r="BA53603" s="2"/>
    </row>
    <row r="53604" spans="53:53" x14ac:dyDescent="0.3">
      <c r="BA53604" s="2"/>
    </row>
    <row r="53605" spans="53:53" x14ac:dyDescent="0.3">
      <c r="BA53605" s="2"/>
    </row>
    <row r="53606" spans="53:53" x14ac:dyDescent="0.3">
      <c r="BA53606" s="2"/>
    </row>
    <row r="53607" spans="53:53" x14ac:dyDescent="0.3">
      <c r="BA53607" s="2"/>
    </row>
    <row r="53608" spans="53:53" x14ac:dyDescent="0.3">
      <c r="BA53608" s="2"/>
    </row>
    <row r="53609" spans="53:53" x14ac:dyDescent="0.3">
      <c r="BA53609" s="2"/>
    </row>
    <row r="53610" spans="53:53" x14ac:dyDescent="0.3">
      <c r="BA53610" s="2"/>
    </row>
    <row r="53611" spans="53:53" x14ac:dyDescent="0.3">
      <c r="BA53611" s="2"/>
    </row>
    <row r="53612" spans="53:53" x14ac:dyDescent="0.3">
      <c r="BA53612" s="2"/>
    </row>
    <row r="53613" spans="53:53" x14ac:dyDescent="0.3">
      <c r="BA53613" s="2"/>
    </row>
    <row r="53614" spans="53:53" x14ac:dyDescent="0.3">
      <c r="BA53614" s="2"/>
    </row>
    <row r="53615" spans="53:53" x14ac:dyDescent="0.3">
      <c r="BA53615" s="2"/>
    </row>
    <row r="53616" spans="53:53" x14ac:dyDescent="0.3">
      <c r="BA53616" s="2"/>
    </row>
    <row r="53617" spans="53:53" x14ac:dyDescent="0.3">
      <c r="BA53617" s="2"/>
    </row>
    <row r="53618" spans="53:53" x14ac:dyDescent="0.3">
      <c r="BA53618" s="2"/>
    </row>
    <row r="53619" spans="53:53" x14ac:dyDescent="0.3">
      <c r="BA53619" s="2"/>
    </row>
    <row r="53620" spans="53:53" x14ac:dyDescent="0.3">
      <c r="BA53620" s="2"/>
    </row>
    <row r="53621" spans="53:53" x14ac:dyDescent="0.3">
      <c r="BA53621" s="2"/>
    </row>
    <row r="53622" spans="53:53" x14ac:dyDescent="0.3">
      <c r="BA53622" s="2"/>
    </row>
    <row r="53623" spans="53:53" x14ac:dyDescent="0.3">
      <c r="BA53623" s="2"/>
    </row>
    <row r="53624" spans="53:53" x14ac:dyDescent="0.3">
      <c r="BA53624" s="2"/>
    </row>
    <row r="53625" spans="53:53" x14ac:dyDescent="0.3">
      <c r="BA53625" s="2"/>
    </row>
    <row r="53626" spans="53:53" x14ac:dyDescent="0.3">
      <c r="BA53626" s="2"/>
    </row>
    <row r="53627" spans="53:53" x14ac:dyDescent="0.3">
      <c r="BA53627" s="2"/>
    </row>
    <row r="53628" spans="53:53" x14ac:dyDescent="0.3">
      <c r="BA53628" s="2"/>
    </row>
    <row r="53629" spans="53:53" x14ac:dyDescent="0.3">
      <c r="BA53629" s="2"/>
    </row>
    <row r="53630" spans="53:53" x14ac:dyDescent="0.3">
      <c r="BA53630" s="2"/>
    </row>
    <row r="53631" spans="53:53" x14ac:dyDescent="0.3">
      <c r="BA53631" s="2"/>
    </row>
    <row r="53632" spans="53:53" x14ac:dyDescent="0.3">
      <c r="BA53632" s="2"/>
    </row>
    <row r="53633" spans="53:53" x14ac:dyDescent="0.3">
      <c r="BA53633" s="2"/>
    </row>
    <row r="53634" spans="53:53" x14ac:dyDescent="0.3">
      <c r="BA53634" s="2"/>
    </row>
    <row r="53635" spans="53:53" x14ac:dyDescent="0.3">
      <c r="BA53635" s="2"/>
    </row>
    <row r="53636" spans="53:53" x14ac:dyDescent="0.3">
      <c r="BA53636" s="2"/>
    </row>
    <row r="53637" spans="53:53" x14ac:dyDescent="0.3">
      <c r="BA53637" s="2"/>
    </row>
    <row r="53638" spans="53:53" x14ac:dyDescent="0.3">
      <c r="BA53638" s="2"/>
    </row>
    <row r="53639" spans="53:53" x14ac:dyDescent="0.3">
      <c r="BA53639" s="2"/>
    </row>
    <row r="53640" spans="53:53" x14ac:dyDescent="0.3">
      <c r="BA53640" s="2"/>
    </row>
    <row r="53641" spans="53:53" x14ac:dyDescent="0.3">
      <c r="BA53641" s="2"/>
    </row>
    <row r="53642" spans="53:53" x14ac:dyDescent="0.3">
      <c r="BA53642" s="2"/>
    </row>
    <row r="53643" spans="53:53" x14ac:dyDescent="0.3">
      <c r="BA53643" s="2"/>
    </row>
    <row r="53644" spans="53:53" x14ac:dyDescent="0.3">
      <c r="BA53644" s="2"/>
    </row>
    <row r="53645" spans="53:53" x14ac:dyDescent="0.3">
      <c r="BA53645" s="2"/>
    </row>
    <row r="53646" spans="53:53" x14ac:dyDescent="0.3">
      <c r="BA53646" s="2"/>
    </row>
    <row r="53647" spans="53:53" x14ac:dyDescent="0.3">
      <c r="BA53647" s="2"/>
    </row>
    <row r="53648" spans="53:53" x14ac:dyDescent="0.3">
      <c r="BA53648" s="2"/>
    </row>
    <row r="53649" spans="53:53" x14ac:dyDescent="0.3">
      <c r="BA53649" s="2"/>
    </row>
    <row r="53650" spans="53:53" x14ac:dyDescent="0.3">
      <c r="BA53650" s="2"/>
    </row>
    <row r="53651" spans="53:53" x14ac:dyDescent="0.3">
      <c r="BA53651" s="2"/>
    </row>
    <row r="53652" spans="53:53" x14ac:dyDescent="0.3">
      <c r="BA53652" s="2"/>
    </row>
    <row r="53653" spans="53:53" x14ac:dyDescent="0.3">
      <c r="BA53653" s="2"/>
    </row>
    <row r="53654" spans="53:53" x14ac:dyDescent="0.3">
      <c r="BA53654" s="2"/>
    </row>
    <row r="53655" spans="53:53" x14ac:dyDescent="0.3">
      <c r="BA53655" s="2"/>
    </row>
    <row r="53656" spans="53:53" x14ac:dyDescent="0.3">
      <c r="BA53656" s="2"/>
    </row>
    <row r="53657" spans="53:53" x14ac:dyDescent="0.3">
      <c r="BA53657" s="2"/>
    </row>
    <row r="53658" spans="53:53" x14ac:dyDescent="0.3">
      <c r="BA53658" s="2"/>
    </row>
    <row r="53659" spans="53:53" x14ac:dyDescent="0.3">
      <c r="BA53659" s="2"/>
    </row>
    <row r="53660" spans="53:53" x14ac:dyDescent="0.3">
      <c r="BA53660" s="2"/>
    </row>
    <row r="53661" spans="53:53" x14ac:dyDescent="0.3">
      <c r="BA53661" s="2"/>
    </row>
    <row r="53662" spans="53:53" x14ac:dyDescent="0.3">
      <c r="BA53662" s="2"/>
    </row>
    <row r="53663" spans="53:53" x14ac:dyDescent="0.3">
      <c r="BA53663" s="2"/>
    </row>
    <row r="53664" spans="53:53" x14ac:dyDescent="0.3">
      <c r="BA53664" s="2"/>
    </row>
    <row r="53665" spans="53:53" x14ac:dyDescent="0.3">
      <c r="BA53665" s="2"/>
    </row>
    <row r="53666" spans="53:53" x14ac:dyDescent="0.3">
      <c r="BA53666" s="2"/>
    </row>
    <row r="53667" spans="53:53" x14ac:dyDescent="0.3">
      <c r="BA53667" s="2"/>
    </row>
    <row r="53668" spans="53:53" x14ac:dyDescent="0.3">
      <c r="BA53668" s="2"/>
    </row>
    <row r="53669" spans="53:53" x14ac:dyDescent="0.3">
      <c r="BA53669" s="2"/>
    </row>
    <row r="53670" spans="53:53" x14ac:dyDescent="0.3">
      <c r="BA53670" s="2"/>
    </row>
    <row r="53671" spans="53:53" x14ac:dyDescent="0.3">
      <c r="BA53671" s="2"/>
    </row>
    <row r="53672" spans="53:53" x14ac:dyDescent="0.3">
      <c r="BA53672" s="2"/>
    </row>
    <row r="53673" spans="53:53" x14ac:dyDescent="0.3">
      <c r="BA53673" s="2"/>
    </row>
    <row r="53674" spans="53:53" x14ac:dyDescent="0.3">
      <c r="BA53674" s="2"/>
    </row>
    <row r="53675" spans="53:53" x14ac:dyDescent="0.3">
      <c r="BA53675" s="2"/>
    </row>
    <row r="53676" spans="53:53" x14ac:dyDescent="0.3">
      <c r="BA53676" s="2"/>
    </row>
    <row r="53677" spans="53:53" x14ac:dyDescent="0.3">
      <c r="BA53677" s="2"/>
    </row>
    <row r="53678" spans="53:53" x14ac:dyDescent="0.3">
      <c r="BA53678" s="2"/>
    </row>
    <row r="53679" spans="53:53" x14ac:dyDescent="0.3">
      <c r="BA53679" s="2"/>
    </row>
    <row r="53680" spans="53:53" x14ac:dyDescent="0.3">
      <c r="BA53680" s="2"/>
    </row>
    <row r="53681" spans="53:53" x14ac:dyDescent="0.3">
      <c r="BA53681" s="2"/>
    </row>
    <row r="53682" spans="53:53" x14ac:dyDescent="0.3">
      <c r="BA53682" s="2"/>
    </row>
    <row r="53683" spans="53:53" x14ac:dyDescent="0.3">
      <c r="BA53683" s="2"/>
    </row>
    <row r="53684" spans="53:53" x14ac:dyDescent="0.3">
      <c r="BA53684" s="2"/>
    </row>
    <row r="53685" spans="53:53" x14ac:dyDescent="0.3">
      <c r="BA53685" s="2"/>
    </row>
    <row r="53686" spans="53:53" x14ac:dyDescent="0.3">
      <c r="BA53686" s="2"/>
    </row>
    <row r="53687" spans="53:53" x14ac:dyDescent="0.3">
      <c r="BA53687" s="2"/>
    </row>
    <row r="53688" spans="53:53" x14ac:dyDescent="0.3">
      <c r="BA53688" s="2"/>
    </row>
    <row r="53689" spans="53:53" x14ac:dyDescent="0.3">
      <c r="BA53689" s="2"/>
    </row>
    <row r="53690" spans="53:53" x14ac:dyDescent="0.3">
      <c r="BA53690" s="2"/>
    </row>
    <row r="53691" spans="53:53" x14ac:dyDescent="0.3">
      <c r="BA53691" s="2"/>
    </row>
    <row r="53692" spans="53:53" x14ac:dyDescent="0.3">
      <c r="BA53692" s="2"/>
    </row>
    <row r="53693" spans="53:53" x14ac:dyDescent="0.3">
      <c r="BA53693" s="2"/>
    </row>
    <row r="53694" spans="53:53" x14ac:dyDescent="0.3">
      <c r="BA53694" s="2"/>
    </row>
    <row r="53695" spans="53:53" x14ac:dyDescent="0.3">
      <c r="BA53695" s="2"/>
    </row>
    <row r="53696" spans="53:53" x14ac:dyDescent="0.3">
      <c r="BA53696" s="2"/>
    </row>
    <row r="53697" spans="53:53" x14ac:dyDescent="0.3">
      <c r="BA53697" s="2"/>
    </row>
    <row r="53698" spans="53:53" x14ac:dyDescent="0.3">
      <c r="BA53698" s="2"/>
    </row>
    <row r="53699" spans="53:53" x14ac:dyDescent="0.3">
      <c r="BA53699" s="2"/>
    </row>
    <row r="53700" spans="53:53" x14ac:dyDescent="0.3">
      <c r="BA53700" s="2"/>
    </row>
    <row r="53701" spans="53:53" x14ac:dyDescent="0.3">
      <c r="BA53701" s="2"/>
    </row>
    <row r="53702" spans="53:53" x14ac:dyDescent="0.3">
      <c r="BA53702" s="2"/>
    </row>
    <row r="53703" spans="53:53" x14ac:dyDescent="0.3">
      <c r="BA53703" s="2"/>
    </row>
    <row r="53704" spans="53:53" x14ac:dyDescent="0.3">
      <c r="BA53704" s="2"/>
    </row>
    <row r="53705" spans="53:53" x14ac:dyDescent="0.3">
      <c r="BA53705" s="2"/>
    </row>
    <row r="53706" spans="53:53" x14ac:dyDescent="0.3">
      <c r="BA53706" s="2"/>
    </row>
    <row r="53707" spans="53:53" x14ac:dyDescent="0.3">
      <c r="BA53707" s="2"/>
    </row>
    <row r="53708" spans="53:53" x14ac:dyDescent="0.3">
      <c r="BA53708" s="2"/>
    </row>
    <row r="53709" spans="53:53" x14ac:dyDescent="0.3">
      <c r="BA53709" s="2"/>
    </row>
    <row r="53710" spans="53:53" x14ac:dyDescent="0.3">
      <c r="BA53710" s="2"/>
    </row>
    <row r="53711" spans="53:53" x14ac:dyDescent="0.3">
      <c r="BA53711" s="2"/>
    </row>
    <row r="53712" spans="53:53" x14ac:dyDescent="0.3">
      <c r="BA53712" s="2"/>
    </row>
    <row r="53713" spans="53:53" x14ac:dyDescent="0.3">
      <c r="BA53713" s="2"/>
    </row>
    <row r="53714" spans="53:53" x14ac:dyDescent="0.3">
      <c r="BA53714" s="2"/>
    </row>
    <row r="53715" spans="53:53" x14ac:dyDescent="0.3">
      <c r="BA53715" s="2"/>
    </row>
    <row r="53716" spans="53:53" x14ac:dyDescent="0.3">
      <c r="BA53716" s="2"/>
    </row>
    <row r="53717" spans="53:53" x14ac:dyDescent="0.3">
      <c r="BA53717" s="2"/>
    </row>
    <row r="53718" spans="53:53" x14ac:dyDescent="0.3">
      <c r="BA53718" s="2"/>
    </row>
    <row r="53719" spans="53:53" x14ac:dyDescent="0.3">
      <c r="BA53719" s="2"/>
    </row>
    <row r="53720" spans="53:53" x14ac:dyDescent="0.3">
      <c r="BA53720" s="2"/>
    </row>
    <row r="53721" spans="53:53" x14ac:dyDescent="0.3">
      <c r="BA53721" s="2"/>
    </row>
    <row r="53722" spans="53:53" x14ac:dyDescent="0.3">
      <c r="BA53722" s="2"/>
    </row>
    <row r="53723" spans="53:53" x14ac:dyDescent="0.3">
      <c r="BA53723" s="2"/>
    </row>
    <row r="53724" spans="53:53" x14ac:dyDescent="0.3">
      <c r="BA53724" s="2"/>
    </row>
    <row r="53725" spans="53:53" x14ac:dyDescent="0.3">
      <c r="BA53725" s="2"/>
    </row>
    <row r="53726" spans="53:53" x14ac:dyDescent="0.3">
      <c r="BA53726" s="2"/>
    </row>
    <row r="53727" spans="53:53" x14ac:dyDescent="0.3">
      <c r="BA53727" s="2"/>
    </row>
    <row r="53728" spans="53:53" x14ac:dyDescent="0.3">
      <c r="BA53728" s="2"/>
    </row>
    <row r="53729" spans="53:53" x14ac:dyDescent="0.3">
      <c r="BA53729" s="2"/>
    </row>
    <row r="53730" spans="53:53" x14ac:dyDescent="0.3">
      <c r="BA53730" s="2"/>
    </row>
    <row r="53731" spans="53:53" x14ac:dyDescent="0.3">
      <c r="BA53731" s="2"/>
    </row>
    <row r="53732" spans="53:53" x14ac:dyDescent="0.3">
      <c r="BA53732" s="2"/>
    </row>
    <row r="53733" spans="53:53" x14ac:dyDescent="0.3">
      <c r="BA53733" s="2"/>
    </row>
    <row r="53734" spans="53:53" x14ac:dyDescent="0.3">
      <c r="BA53734" s="2"/>
    </row>
    <row r="53735" spans="53:53" x14ac:dyDescent="0.3">
      <c r="BA53735" s="2"/>
    </row>
    <row r="53736" spans="53:53" x14ac:dyDescent="0.3">
      <c r="BA53736" s="2"/>
    </row>
    <row r="53737" spans="53:53" x14ac:dyDescent="0.3">
      <c r="BA53737" s="2"/>
    </row>
    <row r="53738" spans="53:53" x14ac:dyDescent="0.3">
      <c r="BA53738" s="2"/>
    </row>
    <row r="53739" spans="53:53" x14ac:dyDescent="0.3">
      <c r="BA53739" s="2"/>
    </row>
    <row r="53740" spans="53:53" x14ac:dyDescent="0.3">
      <c r="BA53740" s="2"/>
    </row>
    <row r="53741" spans="53:53" x14ac:dyDescent="0.3">
      <c r="BA53741" s="2"/>
    </row>
    <row r="53742" spans="53:53" x14ac:dyDescent="0.3">
      <c r="BA53742" s="2"/>
    </row>
    <row r="53743" spans="53:53" x14ac:dyDescent="0.3">
      <c r="BA53743" s="2"/>
    </row>
    <row r="53744" spans="53:53" x14ac:dyDescent="0.3">
      <c r="BA53744" s="2"/>
    </row>
    <row r="53745" spans="53:53" x14ac:dyDescent="0.3">
      <c r="BA53745" s="2"/>
    </row>
    <row r="53746" spans="53:53" x14ac:dyDescent="0.3">
      <c r="BA53746" s="2"/>
    </row>
    <row r="53747" spans="53:53" x14ac:dyDescent="0.3">
      <c r="BA53747" s="2"/>
    </row>
    <row r="53748" spans="53:53" x14ac:dyDescent="0.3">
      <c r="BA53748" s="2"/>
    </row>
    <row r="53749" spans="53:53" x14ac:dyDescent="0.3">
      <c r="BA53749" s="2"/>
    </row>
    <row r="53750" spans="53:53" x14ac:dyDescent="0.3">
      <c r="BA53750" s="2"/>
    </row>
    <row r="53751" spans="53:53" x14ac:dyDescent="0.3">
      <c r="BA53751" s="2"/>
    </row>
    <row r="53752" spans="53:53" x14ac:dyDescent="0.3">
      <c r="BA53752" s="2"/>
    </row>
    <row r="53753" spans="53:53" x14ac:dyDescent="0.3">
      <c r="BA53753" s="2"/>
    </row>
    <row r="53754" spans="53:53" x14ac:dyDescent="0.3">
      <c r="BA53754" s="2"/>
    </row>
    <row r="53755" spans="53:53" x14ac:dyDescent="0.3">
      <c r="BA53755" s="2"/>
    </row>
    <row r="53756" spans="53:53" x14ac:dyDescent="0.3">
      <c r="BA53756" s="2"/>
    </row>
    <row r="53757" spans="53:53" x14ac:dyDescent="0.3">
      <c r="BA53757" s="2"/>
    </row>
    <row r="53758" spans="53:53" x14ac:dyDescent="0.3">
      <c r="BA53758" s="2"/>
    </row>
    <row r="53759" spans="53:53" x14ac:dyDescent="0.3">
      <c r="BA53759" s="2"/>
    </row>
    <row r="53760" spans="53:53" x14ac:dyDescent="0.3">
      <c r="BA53760" s="2"/>
    </row>
    <row r="53761" spans="53:53" x14ac:dyDescent="0.3">
      <c r="BA53761" s="2"/>
    </row>
    <row r="53762" spans="53:53" x14ac:dyDescent="0.3">
      <c r="BA53762" s="2"/>
    </row>
    <row r="53763" spans="53:53" x14ac:dyDescent="0.3">
      <c r="BA53763" s="2"/>
    </row>
    <row r="53764" spans="53:53" x14ac:dyDescent="0.3">
      <c r="BA53764" s="2"/>
    </row>
    <row r="53765" spans="53:53" x14ac:dyDescent="0.3">
      <c r="BA53765" s="2"/>
    </row>
    <row r="53766" spans="53:53" x14ac:dyDescent="0.3">
      <c r="BA53766" s="2"/>
    </row>
    <row r="53767" spans="53:53" x14ac:dyDescent="0.3">
      <c r="BA53767" s="2"/>
    </row>
    <row r="53768" spans="53:53" x14ac:dyDescent="0.3">
      <c r="BA53768" s="2"/>
    </row>
    <row r="53769" spans="53:53" x14ac:dyDescent="0.3">
      <c r="BA53769" s="2"/>
    </row>
    <row r="53770" spans="53:53" x14ac:dyDescent="0.3">
      <c r="BA53770" s="2"/>
    </row>
    <row r="53771" spans="53:53" x14ac:dyDescent="0.3">
      <c r="BA53771" s="2"/>
    </row>
    <row r="53772" spans="53:53" x14ac:dyDescent="0.3">
      <c r="BA53772" s="2"/>
    </row>
    <row r="53773" spans="53:53" x14ac:dyDescent="0.3">
      <c r="BA53773" s="2"/>
    </row>
    <row r="53774" spans="53:53" x14ac:dyDescent="0.3">
      <c r="BA53774" s="2"/>
    </row>
    <row r="53775" spans="53:53" x14ac:dyDescent="0.3">
      <c r="BA53775" s="2"/>
    </row>
    <row r="53776" spans="53:53" x14ac:dyDescent="0.3">
      <c r="BA53776" s="2"/>
    </row>
    <row r="53777" spans="53:53" x14ac:dyDescent="0.3">
      <c r="BA53777" s="2"/>
    </row>
    <row r="53778" spans="53:53" x14ac:dyDescent="0.3">
      <c r="BA53778" s="2"/>
    </row>
    <row r="53779" spans="53:53" x14ac:dyDescent="0.3">
      <c r="BA53779" s="2"/>
    </row>
    <row r="53780" spans="53:53" x14ac:dyDescent="0.3">
      <c r="BA53780" s="2"/>
    </row>
    <row r="53781" spans="53:53" x14ac:dyDescent="0.3">
      <c r="BA53781" s="2"/>
    </row>
    <row r="53782" spans="53:53" x14ac:dyDescent="0.3">
      <c r="BA53782" s="2"/>
    </row>
    <row r="53783" spans="53:53" x14ac:dyDescent="0.3">
      <c r="BA53783" s="2"/>
    </row>
    <row r="53784" spans="53:53" x14ac:dyDescent="0.3">
      <c r="BA53784" s="2"/>
    </row>
    <row r="53785" spans="53:53" x14ac:dyDescent="0.3">
      <c r="BA53785" s="2"/>
    </row>
    <row r="53786" spans="53:53" x14ac:dyDescent="0.3">
      <c r="BA53786" s="2"/>
    </row>
    <row r="53787" spans="53:53" x14ac:dyDescent="0.3">
      <c r="BA53787" s="2"/>
    </row>
    <row r="53788" spans="53:53" x14ac:dyDescent="0.3">
      <c r="BA53788" s="2"/>
    </row>
    <row r="53789" spans="53:53" x14ac:dyDescent="0.3">
      <c r="BA53789" s="2"/>
    </row>
    <row r="53790" spans="53:53" x14ac:dyDescent="0.3">
      <c r="BA53790" s="2"/>
    </row>
    <row r="53791" spans="53:53" x14ac:dyDescent="0.3">
      <c r="BA53791" s="2"/>
    </row>
    <row r="53792" spans="53:53" x14ac:dyDescent="0.3">
      <c r="BA53792" s="2"/>
    </row>
    <row r="53793" spans="53:53" x14ac:dyDescent="0.3">
      <c r="BA53793" s="2"/>
    </row>
    <row r="53794" spans="53:53" x14ac:dyDescent="0.3">
      <c r="BA53794" s="2"/>
    </row>
    <row r="53795" spans="53:53" x14ac:dyDescent="0.3">
      <c r="BA53795" s="2"/>
    </row>
    <row r="53796" spans="53:53" x14ac:dyDescent="0.3">
      <c r="BA53796" s="2"/>
    </row>
    <row r="53797" spans="53:53" x14ac:dyDescent="0.3">
      <c r="BA53797" s="2"/>
    </row>
    <row r="53798" spans="53:53" x14ac:dyDescent="0.3">
      <c r="BA53798" s="2"/>
    </row>
    <row r="53799" spans="53:53" x14ac:dyDescent="0.3">
      <c r="BA53799" s="2"/>
    </row>
    <row r="53800" spans="53:53" x14ac:dyDescent="0.3">
      <c r="BA53800" s="2"/>
    </row>
    <row r="53801" spans="53:53" x14ac:dyDescent="0.3">
      <c r="BA53801" s="2"/>
    </row>
    <row r="53802" spans="53:53" x14ac:dyDescent="0.3">
      <c r="BA53802" s="2"/>
    </row>
    <row r="53803" spans="53:53" x14ac:dyDescent="0.3">
      <c r="BA53803" s="2"/>
    </row>
    <row r="53804" spans="53:53" x14ac:dyDescent="0.3">
      <c r="BA53804" s="2"/>
    </row>
    <row r="53805" spans="53:53" x14ac:dyDescent="0.3">
      <c r="BA53805" s="2"/>
    </row>
    <row r="53806" spans="53:53" x14ac:dyDescent="0.3">
      <c r="BA53806" s="2"/>
    </row>
    <row r="53807" spans="53:53" x14ac:dyDescent="0.3">
      <c r="BA53807" s="2"/>
    </row>
    <row r="53808" spans="53:53" x14ac:dyDescent="0.3">
      <c r="BA53808" s="2"/>
    </row>
    <row r="53809" spans="53:53" x14ac:dyDescent="0.3">
      <c r="BA53809" s="2"/>
    </row>
    <row r="53810" spans="53:53" x14ac:dyDescent="0.3">
      <c r="BA53810" s="2"/>
    </row>
    <row r="53811" spans="53:53" x14ac:dyDescent="0.3">
      <c r="BA53811" s="2"/>
    </row>
    <row r="53812" spans="53:53" x14ac:dyDescent="0.3">
      <c r="BA53812" s="2"/>
    </row>
    <row r="53813" spans="53:53" x14ac:dyDescent="0.3">
      <c r="BA53813" s="2"/>
    </row>
    <row r="53814" spans="53:53" x14ac:dyDescent="0.3">
      <c r="BA53814" s="2"/>
    </row>
    <row r="53815" spans="53:53" x14ac:dyDescent="0.3">
      <c r="BA53815" s="2"/>
    </row>
    <row r="53816" spans="53:53" x14ac:dyDescent="0.3">
      <c r="BA53816" s="2"/>
    </row>
    <row r="53817" spans="53:53" x14ac:dyDescent="0.3">
      <c r="BA53817" s="2"/>
    </row>
    <row r="53818" spans="53:53" x14ac:dyDescent="0.3">
      <c r="BA53818" s="2"/>
    </row>
    <row r="53819" spans="53:53" x14ac:dyDescent="0.3">
      <c r="BA53819" s="2"/>
    </row>
    <row r="53820" spans="53:53" x14ac:dyDescent="0.3">
      <c r="BA53820" s="2"/>
    </row>
    <row r="53821" spans="53:53" x14ac:dyDescent="0.3">
      <c r="BA53821" s="2"/>
    </row>
    <row r="53822" spans="53:53" x14ac:dyDescent="0.3">
      <c r="BA53822" s="2"/>
    </row>
    <row r="53823" spans="53:53" x14ac:dyDescent="0.3">
      <c r="BA53823" s="2"/>
    </row>
    <row r="53824" spans="53:53" x14ac:dyDescent="0.3">
      <c r="BA53824" s="2"/>
    </row>
    <row r="53825" spans="53:53" x14ac:dyDescent="0.3">
      <c r="BA53825" s="2"/>
    </row>
    <row r="53826" spans="53:53" x14ac:dyDescent="0.3">
      <c r="BA53826" s="2"/>
    </row>
    <row r="53827" spans="53:53" x14ac:dyDescent="0.3">
      <c r="BA53827" s="2"/>
    </row>
    <row r="53828" spans="53:53" x14ac:dyDescent="0.3">
      <c r="BA53828" s="2"/>
    </row>
    <row r="53829" spans="53:53" x14ac:dyDescent="0.3">
      <c r="BA53829" s="2"/>
    </row>
    <row r="53830" spans="53:53" x14ac:dyDescent="0.3">
      <c r="BA53830" s="2"/>
    </row>
    <row r="53831" spans="53:53" x14ac:dyDescent="0.3">
      <c r="BA53831" s="2"/>
    </row>
    <row r="53832" spans="53:53" x14ac:dyDescent="0.3">
      <c r="BA53832" s="2"/>
    </row>
    <row r="53833" spans="53:53" x14ac:dyDescent="0.3">
      <c r="BA53833" s="2"/>
    </row>
    <row r="53834" spans="53:53" x14ac:dyDescent="0.3">
      <c r="BA53834" s="2"/>
    </row>
    <row r="53835" spans="53:53" x14ac:dyDescent="0.3">
      <c r="BA53835" s="2"/>
    </row>
    <row r="53836" spans="53:53" x14ac:dyDescent="0.3">
      <c r="BA53836" s="2"/>
    </row>
    <row r="53837" spans="53:53" x14ac:dyDescent="0.3">
      <c r="BA53837" s="2"/>
    </row>
    <row r="53838" spans="53:53" x14ac:dyDescent="0.3">
      <c r="BA53838" s="2"/>
    </row>
    <row r="53839" spans="53:53" x14ac:dyDescent="0.3">
      <c r="BA53839" s="2"/>
    </row>
    <row r="53840" spans="53:53" x14ac:dyDescent="0.3">
      <c r="BA53840" s="2"/>
    </row>
    <row r="53841" spans="53:53" x14ac:dyDescent="0.3">
      <c r="BA53841" s="2"/>
    </row>
    <row r="53842" spans="53:53" x14ac:dyDescent="0.3">
      <c r="BA53842" s="2"/>
    </row>
    <row r="53843" spans="53:53" x14ac:dyDescent="0.3">
      <c r="BA53843" s="2"/>
    </row>
    <row r="53844" spans="53:53" x14ac:dyDescent="0.3">
      <c r="BA53844" s="2"/>
    </row>
    <row r="53845" spans="53:53" x14ac:dyDescent="0.3">
      <c r="BA53845" s="2"/>
    </row>
    <row r="53846" spans="53:53" x14ac:dyDescent="0.3">
      <c r="BA53846" s="2"/>
    </row>
    <row r="53847" spans="53:53" x14ac:dyDescent="0.3">
      <c r="BA53847" s="2"/>
    </row>
    <row r="53848" spans="53:53" x14ac:dyDescent="0.3">
      <c r="BA53848" s="2"/>
    </row>
    <row r="53849" spans="53:53" x14ac:dyDescent="0.3">
      <c r="BA53849" s="2"/>
    </row>
    <row r="53850" spans="53:53" x14ac:dyDescent="0.3">
      <c r="BA53850" s="2"/>
    </row>
    <row r="53851" spans="53:53" x14ac:dyDescent="0.3">
      <c r="BA53851" s="2"/>
    </row>
    <row r="53852" spans="53:53" x14ac:dyDescent="0.3">
      <c r="BA53852" s="2"/>
    </row>
    <row r="53853" spans="53:53" x14ac:dyDescent="0.3">
      <c r="BA53853" s="2"/>
    </row>
    <row r="53854" spans="53:53" x14ac:dyDescent="0.3">
      <c r="BA53854" s="2"/>
    </row>
    <row r="53855" spans="53:53" x14ac:dyDescent="0.3">
      <c r="BA53855" s="2"/>
    </row>
    <row r="53856" spans="53:53" x14ac:dyDescent="0.3">
      <c r="BA53856" s="2"/>
    </row>
    <row r="53857" spans="53:53" x14ac:dyDescent="0.3">
      <c r="BA53857" s="2"/>
    </row>
    <row r="53858" spans="53:53" x14ac:dyDescent="0.3">
      <c r="BA53858" s="2"/>
    </row>
    <row r="53859" spans="53:53" x14ac:dyDescent="0.3">
      <c r="BA53859" s="2"/>
    </row>
    <row r="53860" spans="53:53" x14ac:dyDescent="0.3">
      <c r="BA53860" s="2"/>
    </row>
    <row r="53861" spans="53:53" x14ac:dyDescent="0.3">
      <c r="BA53861" s="2"/>
    </row>
    <row r="53862" spans="53:53" x14ac:dyDescent="0.3">
      <c r="BA53862" s="2"/>
    </row>
    <row r="53863" spans="53:53" x14ac:dyDescent="0.3">
      <c r="BA53863" s="2"/>
    </row>
    <row r="53864" spans="53:53" x14ac:dyDescent="0.3">
      <c r="BA53864" s="2"/>
    </row>
    <row r="53865" spans="53:53" x14ac:dyDescent="0.3">
      <c r="BA53865" s="2"/>
    </row>
    <row r="53866" spans="53:53" x14ac:dyDescent="0.3">
      <c r="BA53866" s="2"/>
    </row>
    <row r="53867" spans="53:53" x14ac:dyDescent="0.3">
      <c r="BA53867" s="2"/>
    </row>
    <row r="53868" spans="53:53" x14ac:dyDescent="0.3">
      <c r="BA53868" s="2"/>
    </row>
    <row r="53869" spans="53:53" x14ac:dyDescent="0.3">
      <c r="BA53869" s="2"/>
    </row>
    <row r="53870" spans="53:53" x14ac:dyDescent="0.3">
      <c r="BA53870" s="2"/>
    </row>
    <row r="53871" spans="53:53" x14ac:dyDescent="0.3">
      <c r="BA53871" s="2"/>
    </row>
    <row r="53872" spans="53:53" x14ac:dyDescent="0.3">
      <c r="BA53872" s="2"/>
    </row>
    <row r="53873" spans="53:53" x14ac:dyDescent="0.3">
      <c r="BA53873" s="2"/>
    </row>
    <row r="53874" spans="53:53" x14ac:dyDescent="0.3">
      <c r="BA53874" s="2"/>
    </row>
    <row r="53875" spans="53:53" x14ac:dyDescent="0.3">
      <c r="BA53875" s="2"/>
    </row>
    <row r="53876" spans="53:53" x14ac:dyDescent="0.3">
      <c r="BA53876" s="2"/>
    </row>
    <row r="53877" spans="53:53" x14ac:dyDescent="0.3">
      <c r="BA53877" s="2"/>
    </row>
    <row r="53878" spans="53:53" x14ac:dyDescent="0.3">
      <c r="BA53878" s="2"/>
    </row>
    <row r="53879" spans="53:53" x14ac:dyDescent="0.3">
      <c r="BA53879" s="2"/>
    </row>
    <row r="53880" spans="53:53" x14ac:dyDescent="0.3">
      <c r="BA53880" s="2"/>
    </row>
    <row r="53881" spans="53:53" x14ac:dyDescent="0.3">
      <c r="BA53881" s="2"/>
    </row>
    <row r="53882" spans="53:53" x14ac:dyDescent="0.3">
      <c r="BA53882" s="2"/>
    </row>
    <row r="53883" spans="53:53" x14ac:dyDescent="0.3">
      <c r="BA53883" s="2"/>
    </row>
    <row r="53884" spans="53:53" x14ac:dyDescent="0.3">
      <c r="BA53884" s="2"/>
    </row>
    <row r="53885" spans="53:53" x14ac:dyDescent="0.3">
      <c r="BA53885" s="2"/>
    </row>
    <row r="53886" spans="53:53" x14ac:dyDescent="0.3">
      <c r="BA53886" s="2"/>
    </row>
    <row r="53887" spans="53:53" x14ac:dyDescent="0.3">
      <c r="BA53887" s="2"/>
    </row>
    <row r="53888" spans="53:53" x14ac:dyDescent="0.3">
      <c r="BA53888" s="2"/>
    </row>
    <row r="53889" spans="53:53" x14ac:dyDescent="0.3">
      <c r="BA53889" s="2"/>
    </row>
    <row r="53890" spans="53:53" x14ac:dyDescent="0.3">
      <c r="BA53890" s="2"/>
    </row>
    <row r="53891" spans="53:53" x14ac:dyDescent="0.3">
      <c r="BA53891" s="2"/>
    </row>
    <row r="53892" spans="53:53" x14ac:dyDescent="0.3">
      <c r="BA53892" s="2"/>
    </row>
    <row r="53893" spans="53:53" x14ac:dyDescent="0.3">
      <c r="BA53893" s="2"/>
    </row>
    <row r="53894" spans="53:53" x14ac:dyDescent="0.3">
      <c r="BA53894" s="2"/>
    </row>
    <row r="53895" spans="53:53" x14ac:dyDescent="0.3">
      <c r="BA53895" s="2"/>
    </row>
    <row r="53896" spans="53:53" x14ac:dyDescent="0.3">
      <c r="BA53896" s="2"/>
    </row>
    <row r="53897" spans="53:53" x14ac:dyDescent="0.3">
      <c r="BA53897" s="2"/>
    </row>
    <row r="53898" spans="53:53" x14ac:dyDescent="0.3">
      <c r="BA53898" s="2"/>
    </row>
    <row r="53899" spans="53:53" x14ac:dyDescent="0.3">
      <c r="BA53899" s="2"/>
    </row>
    <row r="53900" spans="53:53" x14ac:dyDescent="0.3">
      <c r="BA53900" s="2"/>
    </row>
    <row r="53901" spans="53:53" x14ac:dyDescent="0.3">
      <c r="BA53901" s="2"/>
    </row>
    <row r="53902" spans="53:53" x14ac:dyDescent="0.3">
      <c r="BA53902" s="2"/>
    </row>
    <row r="53903" spans="53:53" x14ac:dyDescent="0.3">
      <c r="BA53903" s="2"/>
    </row>
    <row r="53904" spans="53:53" x14ac:dyDescent="0.3">
      <c r="BA53904" s="2"/>
    </row>
    <row r="53905" spans="53:53" x14ac:dyDescent="0.3">
      <c r="BA53905" s="2"/>
    </row>
    <row r="53906" spans="53:53" x14ac:dyDescent="0.3">
      <c r="BA53906" s="2"/>
    </row>
    <row r="53907" spans="53:53" x14ac:dyDescent="0.3">
      <c r="BA53907" s="2"/>
    </row>
    <row r="53908" spans="53:53" x14ac:dyDescent="0.3">
      <c r="BA53908" s="2"/>
    </row>
    <row r="53909" spans="53:53" x14ac:dyDescent="0.3">
      <c r="BA53909" s="2"/>
    </row>
    <row r="53910" spans="53:53" x14ac:dyDescent="0.3">
      <c r="BA53910" s="2"/>
    </row>
    <row r="53911" spans="53:53" x14ac:dyDescent="0.3">
      <c r="BA53911" s="2"/>
    </row>
    <row r="53912" spans="53:53" x14ac:dyDescent="0.3">
      <c r="BA53912" s="2"/>
    </row>
    <row r="53913" spans="53:53" x14ac:dyDescent="0.3">
      <c r="BA53913" s="2"/>
    </row>
    <row r="53914" spans="53:53" x14ac:dyDescent="0.3">
      <c r="BA53914" s="2"/>
    </row>
    <row r="53915" spans="53:53" x14ac:dyDescent="0.3">
      <c r="BA53915" s="2"/>
    </row>
    <row r="53916" spans="53:53" x14ac:dyDescent="0.3">
      <c r="BA53916" s="2"/>
    </row>
    <row r="53917" spans="53:53" x14ac:dyDescent="0.3">
      <c r="BA53917" s="2"/>
    </row>
    <row r="53918" spans="53:53" x14ac:dyDescent="0.3">
      <c r="BA53918" s="2"/>
    </row>
    <row r="53919" spans="53:53" x14ac:dyDescent="0.3">
      <c r="BA53919" s="2"/>
    </row>
    <row r="53920" spans="53:53" x14ac:dyDescent="0.3">
      <c r="BA53920" s="2"/>
    </row>
    <row r="53921" spans="53:53" x14ac:dyDescent="0.3">
      <c r="BA53921" s="2"/>
    </row>
    <row r="53922" spans="53:53" x14ac:dyDescent="0.3">
      <c r="BA53922" s="2"/>
    </row>
    <row r="53923" spans="53:53" x14ac:dyDescent="0.3">
      <c r="BA53923" s="2"/>
    </row>
    <row r="53924" spans="53:53" x14ac:dyDescent="0.3">
      <c r="BA53924" s="2"/>
    </row>
    <row r="53925" spans="53:53" x14ac:dyDescent="0.3">
      <c r="BA53925" s="2"/>
    </row>
    <row r="53926" spans="53:53" x14ac:dyDescent="0.3">
      <c r="BA53926" s="2"/>
    </row>
    <row r="53927" spans="53:53" x14ac:dyDescent="0.3">
      <c r="BA53927" s="2"/>
    </row>
    <row r="53928" spans="53:53" x14ac:dyDescent="0.3">
      <c r="BA53928" s="2"/>
    </row>
    <row r="53929" spans="53:53" x14ac:dyDescent="0.3">
      <c r="BA53929" s="2"/>
    </row>
    <row r="53930" spans="53:53" x14ac:dyDescent="0.3">
      <c r="BA53930" s="2"/>
    </row>
    <row r="53931" spans="53:53" x14ac:dyDescent="0.3">
      <c r="BA53931" s="2"/>
    </row>
    <row r="53932" spans="53:53" x14ac:dyDescent="0.3">
      <c r="BA53932" s="2"/>
    </row>
    <row r="53933" spans="53:53" x14ac:dyDescent="0.3">
      <c r="BA53933" s="2"/>
    </row>
    <row r="53934" spans="53:53" x14ac:dyDescent="0.3">
      <c r="BA53934" s="2"/>
    </row>
    <row r="53935" spans="53:53" x14ac:dyDescent="0.3">
      <c r="BA53935" s="2"/>
    </row>
    <row r="53936" spans="53:53" x14ac:dyDescent="0.3">
      <c r="BA53936" s="2"/>
    </row>
    <row r="53937" spans="53:53" x14ac:dyDescent="0.3">
      <c r="BA53937" s="2"/>
    </row>
    <row r="53938" spans="53:53" x14ac:dyDescent="0.3">
      <c r="BA53938" s="2"/>
    </row>
    <row r="53939" spans="53:53" x14ac:dyDescent="0.3">
      <c r="BA53939" s="2"/>
    </row>
    <row r="53940" spans="53:53" x14ac:dyDescent="0.3">
      <c r="BA53940" s="2"/>
    </row>
    <row r="53941" spans="53:53" x14ac:dyDescent="0.3">
      <c r="BA53941" s="2"/>
    </row>
    <row r="53942" spans="53:53" x14ac:dyDescent="0.3">
      <c r="BA53942" s="2"/>
    </row>
    <row r="53943" spans="53:53" x14ac:dyDescent="0.3">
      <c r="BA53943" s="2"/>
    </row>
    <row r="53944" spans="53:53" x14ac:dyDescent="0.3">
      <c r="BA53944" s="2"/>
    </row>
    <row r="53945" spans="53:53" x14ac:dyDescent="0.3">
      <c r="BA53945" s="2"/>
    </row>
    <row r="53946" spans="53:53" x14ac:dyDescent="0.3">
      <c r="BA53946" s="2"/>
    </row>
    <row r="53947" spans="53:53" x14ac:dyDescent="0.3">
      <c r="BA53947" s="2"/>
    </row>
    <row r="53948" spans="53:53" x14ac:dyDescent="0.3">
      <c r="BA53948" s="2"/>
    </row>
    <row r="53949" spans="53:53" x14ac:dyDescent="0.3">
      <c r="BA53949" s="2"/>
    </row>
    <row r="53950" spans="53:53" x14ac:dyDescent="0.3">
      <c r="BA53950" s="2"/>
    </row>
    <row r="53951" spans="53:53" x14ac:dyDescent="0.3">
      <c r="BA53951" s="2"/>
    </row>
    <row r="53952" spans="53:53" x14ac:dyDescent="0.3">
      <c r="BA53952" s="2"/>
    </row>
    <row r="53953" spans="53:53" x14ac:dyDescent="0.3">
      <c r="BA53953" s="2"/>
    </row>
    <row r="53954" spans="53:53" x14ac:dyDescent="0.3">
      <c r="BA53954" s="2"/>
    </row>
    <row r="53955" spans="53:53" x14ac:dyDescent="0.3">
      <c r="BA53955" s="2"/>
    </row>
    <row r="53956" spans="53:53" x14ac:dyDescent="0.3">
      <c r="BA53956" s="2"/>
    </row>
    <row r="53957" spans="53:53" x14ac:dyDescent="0.3">
      <c r="BA53957" s="2"/>
    </row>
    <row r="53958" spans="53:53" x14ac:dyDescent="0.3">
      <c r="BA53958" s="2"/>
    </row>
    <row r="53959" spans="53:53" x14ac:dyDescent="0.3">
      <c r="BA53959" s="2"/>
    </row>
    <row r="53960" spans="53:53" x14ac:dyDescent="0.3">
      <c r="BA53960" s="2"/>
    </row>
    <row r="53961" spans="53:53" x14ac:dyDescent="0.3">
      <c r="BA53961" s="2"/>
    </row>
    <row r="53962" spans="53:53" x14ac:dyDescent="0.3">
      <c r="BA53962" s="2"/>
    </row>
    <row r="53963" spans="53:53" x14ac:dyDescent="0.3">
      <c r="BA53963" s="2"/>
    </row>
    <row r="53964" spans="53:53" x14ac:dyDescent="0.3">
      <c r="BA53964" s="2"/>
    </row>
    <row r="53965" spans="53:53" x14ac:dyDescent="0.3">
      <c r="BA53965" s="2"/>
    </row>
    <row r="53966" spans="53:53" x14ac:dyDescent="0.3">
      <c r="BA53966" s="2"/>
    </row>
    <row r="53967" spans="53:53" x14ac:dyDescent="0.3">
      <c r="BA53967" s="2"/>
    </row>
    <row r="53968" spans="53:53" x14ac:dyDescent="0.3">
      <c r="BA53968" s="2"/>
    </row>
    <row r="53969" spans="53:53" x14ac:dyDescent="0.3">
      <c r="BA53969" s="2"/>
    </row>
    <row r="53970" spans="53:53" x14ac:dyDescent="0.3">
      <c r="BA53970" s="2"/>
    </row>
    <row r="53971" spans="53:53" x14ac:dyDescent="0.3">
      <c r="BA53971" s="2"/>
    </row>
    <row r="53972" spans="53:53" x14ac:dyDescent="0.3">
      <c r="BA53972" s="2"/>
    </row>
    <row r="53973" spans="53:53" x14ac:dyDescent="0.3">
      <c r="BA53973" s="2"/>
    </row>
    <row r="53974" spans="53:53" x14ac:dyDescent="0.3">
      <c r="BA53974" s="2"/>
    </row>
    <row r="53975" spans="53:53" x14ac:dyDescent="0.3">
      <c r="BA53975" s="2"/>
    </row>
    <row r="53976" spans="53:53" x14ac:dyDescent="0.3">
      <c r="BA53976" s="2"/>
    </row>
    <row r="53977" spans="53:53" x14ac:dyDescent="0.3">
      <c r="BA53977" s="2"/>
    </row>
    <row r="53978" spans="53:53" x14ac:dyDescent="0.3">
      <c r="BA53978" s="2"/>
    </row>
    <row r="53979" spans="53:53" x14ac:dyDescent="0.3">
      <c r="BA53979" s="2"/>
    </row>
    <row r="53980" spans="53:53" x14ac:dyDescent="0.3">
      <c r="BA53980" s="2"/>
    </row>
    <row r="53981" spans="53:53" x14ac:dyDescent="0.3">
      <c r="BA53981" s="2"/>
    </row>
    <row r="53982" spans="53:53" x14ac:dyDescent="0.3">
      <c r="BA53982" s="2"/>
    </row>
    <row r="53983" spans="53:53" x14ac:dyDescent="0.3">
      <c r="BA53983" s="2"/>
    </row>
    <row r="53984" spans="53:53" x14ac:dyDescent="0.3">
      <c r="BA53984" s="2"/>
    </row>
    <row r="53985" spans="53:53" x14ac:dyDescent="0.3">
      <c r="BA53985" s="2"/>
    </row>
    <row r="53986" spans="53:53" x14ac:dyDescent="0.3">
      <c r="BA53986" s="2"/>
    </row>
    <row r="53987" spans="53:53" x14ac:dyDescent="0.3">
      <c r="BA53987" s="2"/>
    </row>
    <row r="53988" spans="53:53" x14ac:dyDescent="0.3">
      <c r="BA53988" s="2"/>
    </row>
    <row r="53989" spans="53:53" x14ac:dyDescent="0.3">
      <c r="BA53989" s="2"/>
    </row>
    <row r="53990" spans="53:53" x14ac:dyDescent="0.3">
      <c r="BA53990" s="2"/>
    </row>
    <row r="53991" spans="53:53" x14ac:dyDescent="0.3">
      <c r="BA53991" s="2"/>
    </row>
    <row r="53992" spans="53:53" x14ac:dyDescent="0.3">
      <c r="BA53992" s="2"/>
    </row>
    <row r="53993" spans="53:53" x14ac:dyDescent="0.3">
      <c r="BA53993" s="2"/>
    </row>
    <row r="53994" spans="53:53" x14ac:dyDescent="0.3">
      <c r="BA53994" s="2"/>
    </row>
    <row r="53995" spans="53:53" x14ac:dyDescent="0.3">
      <c r="BA53995" s="2"/>
    </row>
    <row r="53996" spans="53:53" x14ac:dyDescent="0.3">
      <c r="BA53996" s="2"/>
    </row>
    <row r="53997" spans="53:53" x14ac:dyDescent="0.3">
      <c r="BA53997" s="2"/>
    </row>
    <row r="53998" spans="53:53" x14ac:dyDescent="0.3">
      <c r="BA53998" s="2"/>
    </row>
    <row r="53999" spans="53:53" x14ac:dyDescent="0.3">
      <c r="BA53999" s="2"/>
    </row>
    <row r="54000" spans="53:53" x14ac:dyDescent="0.3">
      <c r="BA54000" s="2"/>
    </row>
    <row r="54001" spans="53:53" x14ac:dyDescent="0.3">
      <c r="BA54001" s="2"/>
    </row>
    <row r="54002" spans="53:53" x14ac:dyDescent="0.3">
      <c r="BA54002" s="2"/>
    </row>
    <row r="54003" spans="53:53" x14ac:dyDescent="0.3">
      <c r="BA54003" s="2"/>
    </row>
    <row r="54004" spans="53:53" x14ac:dyDescent="0.3">
      <c r="BA54004" s="2"/>
    </row>
    <row r="54005" spans="53:53" x14ac:dyDescent="0.3">
      <c r="BA54005" s="2"/>
    </row>
    <row r="54006" spans="53:53" x14ac:dyDescent="0.3">
      <c r="BA54006" s="2"/>
    </row>
    <row r="54007" spans="53:53" x14ac:dyDescent="0.3">
      <c r="BA54007" s="2"/>
    </row>
    <row r="54008" spans="53:53" x14ac:dyDescent="0.3">
      <c r="BA54008" s="2"/>
    </row>
    <row r="54009" spans="53:53" x14ac:dyDescent="0.3">
      <c r="BA54009" s="2"/>
    </row>
    <row r="54010" spans="53:53" x14ac:dyDescent="0.3">
      <c r="BA54010" s="2"/>
    </row>
    <row r="54011" spans="53:53" x14ac:dyDescent="0.3">
      <c r="BA54011" s="2"/>
    </row>
    <row r="54012" spans="53:53" x14ac:dyDescent="0.3">
      <c r="BA54012" s="2"/>
    </row>
    <row r="54013" spans="53:53" x14ac:dyDescent="0.3">
      <c r="BA54013" s="2"/>
    </row>
    <row r="54014" spans="53:53" x14ac:dyDescent="0.3">
      <c r="BA54014" s="2"/>
    </row>
    <row r="54015" spans="53:53" x14ac:dyDescent="0.3">
      <c r="BA54015" s="2"/>
    </row>
    <row r="54016" spans="53:53" x14ac:dyDescent="0.3">
      <c r="BA54016" s="2"/>
    </row>
    <row r="54017" spans="53:53" x14ac:dyDescent="0.3">
      <c r="BA54017" s="2"/>
    </row>
    <row r="54018" spans="53:53" x14ac:dyDescent="0.3">
      <c r="BA54018" s="2"/>
    </row>
    <row r="54019" spans="53:53" x14ac:dyDescent="0.3">
      <c r="BA54019" s="2"/>
    </row>
    <row r="54020" spans="53:53" x14ac:dyDescent="0.3">
      <c r="BA54020" s="2"/>
    </row>
    <row r="54021" spans="53:53" x14ac:dyDescent="0.3">
      <c r="BA54021" s="2"/>
    </row>
    <row r="54022" spans="53:53" x14ac:dyDescent="0.3">
      <c r="BA54022" s="2"/>
    </row>
    <row r="54023" spans="53:53" x14ac:dyDescent="0.3">
      <c r="BA54023" s="2"/>
    </row>
    <row r="54024" spans="53:53" x14ac:dyDescent="0.3">
      <c r="BA54024" s="2"/>
    </row>
    <row r="54025" spans="53:53" x14ac:dyDescent="0.3">
      <c r="BA54025" s="2"/>
    </row>
    <row r="54026" spans="53:53" x14ac:dyDescent="0.3">
      <c r="BA54026" s="2"/>
    </row>
    <row r="54027" spans="53:53" x14ac:dyDescent="0.3">
      <c r="BA54027" s="2"/>
    </row>
    <row r="54028" spans="53:53" x14ac:dyDescent="0.3">
      <c r="BA54028" s="2"/>
    </row>
    <row r="54029" spans="53:53" x14ac:dyDescent="0.3">
      <c r="BA54029" s="2"/>
    </row>
    <row r="54030" spans="53:53" x14ac:dyDescent="0.3">
      <c r="BA54030" s="2"/>
    </row>
    <row r="54031" spans="53:53" x14ac:dyDescent="0.3">
      <c r="BA54031" s="2"/>
    </row>
    <row r="54032" spans="53:53" x14ac:dyDescent="0.3">
      <c r="BA54032" s="2"/>
    </row>
    <row r="54033" spans="53:53" x14ac:dyDescent="0.3">
      <c r="BA54033" s="2"/>
    </row>
    <row r="54034" spans="53:53" x14ac:dyDescent="0.3">
      <c r="BA54034" s="2"/>
    </row>
    <row r="54035" spans="53:53" x14ac:dyDescent="0.3">
      <c r="BA54035" s="2"/>
    </row>
    <row r="54036" spans="53:53" x14ac:dyDescent="0.3">
      <c r="BA54036" s="2"/>
    </row>
    <row r="54037" spans="53:53" x14ac:dyDescent="0.3">
      <c r="BA54037" s="2"/>
    </row>
    <row r="54038" spans="53:53" x14ac:dyDescent="0.3">
      <c r="BA54038" s="2"/>
    </row>
    <row r="54039" spans="53:53" x14ac:dyDescent="0.3">
      <c r="BA54039" s="2"/>
    </row>
    <row r="54040" spans="53:53" x14ac:dyDescent="0.3">
      <c r="BA54040" s="2"/>
    </row>
    <row r="54041" spans="53:53" x14ac:dyDescent="0.3">
      <c r="BA54041" s="2"/>
    </row>
    <row r="54042" spans="53:53" x14ac:dyDescent="0.3">
      <c r="BA54042" s="2"/>
    </row>
    <row r="54043" spans="53:53" x14ac:dyDescent="0.3">
      <c r="BA54043" s="2"/>
    </row>
    <row r="54044" spans="53:53" x14ac:dyDescent="0.3">
      <c r="BA54044" s="2"/>
    </row>
    <row r="54045" spans="53:53" x14ac:dyDescent="0.3">
      <c r="BA54045" s="2"/>
    </row>
    <row r="54046" spans="53:53" x14ac:dyDescent="0.3">
      <c r="BA54046" s="2"/>
    </row>
    <row r="54047" spans="53:53" x14ac:dyDescent="0.3">
      <c r="BA54047" s="2"/>
    </row>
    <row r="54048" spans="53:53" x14ac:dyDescent="0.3">
      <c r="BA54048" s="2"/>
    </row>
    <row r="54049" spans="53:53" x14ac:dyDescent="0.3">
      <c r="BA54049" s="2"/>
    </row>
    <row r="54050" spans="53:53" x14ac:dyDescent="0.3">
      <c r="BA54050" s="2"/>
    </row>
    <row r="54051" spans="53:53" x14ac:dyDescent="0.3">
      <c r="BA54051" s="2"/>
    </row>
    <row r="54052" spans="53:53" x14ac:dyDescent="0.3">
      <c r="BA54052" s="2"/>
    </row>
    <row r="54053" spans="53:53" x14ac:dyDescent="0.3">
      <c r="BA54053" s="2"/>
    </row>
    <row r="54054" spans="53:53" x14ac:dyDescent="0.3">
      <c r="BA54054" s="2"/>
    </row>
    <row r="54055" spans="53:53" x14ac:dyDescent="0.3">
      <c r="BA54055" s="2"/>
    </row>
    <row r="54056" spans="53:53" x14ac:dyDescent="0.3">
      <c r="BA54056" s="2"/>
    </row>
    <row r="54057" spans="53:53" x14ac:dyDescent="0.3">
      <c r="BA54057" s="2"/>
    </row>
    <row r="54058" spans="53:53" x14ac:dyDescent="0.3">
      <c r="BA54058" s="2"/>
    </row>
    <row r="54059" spans="53:53" x14ac:dyDescent="0.3">
      <c r="BA54059" s="2"/>
    </row>
    <row r="54060" spans="53:53" x14ac:dyDescent="0.3">
      <c r="BA54060" s="2"/>
    </row>
    <row r="54061" spans="53:53" x14ac:dyDescent="0.3">
      <c r="BA54061" s="2"/>
    </row>
    <row r="54062" spans="53:53" x14ac:dyDescent="0.3">
      <c r="BA54062" s="2"/>
    </row>
    <row r="54063" spans="53:53" x14ac:dyDescent="0.3">
      <c r="BA54063" s="2"/>
    </row>
    <row r="54064" spans="53:53" x14ac:dyDescent="0.3">
      <c r="BA54064" s="2"/>
    </row>
    <row r="54065" spans="53:53" x14ac:dyDescent="0.3">
      <c r="BA54065" s="2"/>
    </row>
    <row r="54066" spans="53:53" x14ac:dyDescent="0.3">
      <c r="BA54066" s="2"/>
    </row>
    <row r="54067" spans="53:53" x14ac:dyDescent="0.3">
      <c r="BA54067" s="2"/>
    </row>
    <row r="54068" spans="53:53" x14ac:dyDescent="0.3">
      <c r="BA54068" s="2"/>
    </row>
    <row r="54069" spans="53:53" x14ac:dyDescent="0.3">
      <c r="BA54069" s="2"/>
    </row>
    <row r="54070" spans="53:53" x14ac:dyDescent="0.3">
      <c r="BA54070" s="2"/>
    </row>
    <row r="54071" spans="53:53" x14ac:dyDescent="0.3">
      <c r="BA54071" s="2"/>
    </row>
    <row r="54072" spans="53:53" x14ac:dyDescent="0.3">
      <c r="BA54072" s="2"/>
    </row>
    <row r="54073" spans="53:53" x14ac:dyDescent="0.3">
      <c r="BA54073" s="2"/>
    </row>
    <row r="54074" spans="53:53" x14ac:dyDescent="0.3">
      <c r="BA54074" s="2"/>
    </row>
    <row r="54075" spans="53:53" x14ac:dyDescent="0.3">
      <c r="BA54075" s="2"/>
    </row>
    <row r="54076" spans="53:53" x14ac:dyDescent="0.3">
      <c r="BA54076" s="2"/>
    </row>
    <row r="54077" spans="53:53" x14ac:dyDescent="0.3">
      <c r="BA54077" s="2"/>
    </row>
    <row r="54078" spans="53:53" x14ac:dyDescent="0.3">
      <c r="BA54078" s="2"/>
    </row>
    <row r="54079" spans="53:53" x14ac:dyDescent="0.3">
      <c r="BA54079" s="2"/>
    </row>
    <row r="54080" spans="53:53" x14ac:dyDescent="0.3">
      <c r="BA54080" s="2"/>
    </row>
    <row r="54081" spans="53:53" x14ac:dyDescent="0.3">
      <c r="BA54081" s="2"/>
    </row>
    <row r="54082" spans="53:53" x14ac:dyDescent="0.3">
      <c r="BA54082" s="2"/>
    </row>
    <row r="54083" spans="53:53" x14ac:dyDescent="0.3">
      <c r="BA54083" s="2"/>
    </row>
    <row r="54084" spans="53:53" x14ac:dyDescent="0.3">
      <c r="BA54084" s="2"/>
    </row>
    <row r="54085" spans="53:53" x14ac:dyDescent="0.3">
      <c r="BA54085" s="2"/>
    </row>
    <row r="54086" spans="53:53" x14ac:dyDescent="0.3">
      <c r="BA54086" s="2"/>
    </row>
    <row r="54087" spans="53:53" x14ac:dyDescent="0.3">
      <c r="BA54087" s="2"/>
    </row>
    <row r="54088" spans="53:53" x14ac:dyDescent="0.3">
      <c r="BA54088" s="2"/>
    </row>
    <row r="54089" spans="53:53" x14ac:dyDescent="0.3">
      <c r="BA54089" s="2"/>
    </row>
    <row r="54090" spans="53:53" x14ac:dyDescent="0.3">
      <c r="BA54090" s="2"/>
    </row>
    <row r="54091" spans="53:53" x14ac:dyDescent="0.3">
      <c r="BA54091" s="2"/>
    </row>
    <row r="54092" spans="53:53" x14ac:dyDescent="0.3">
      <c r="BA54092" s="2"/>
    </row>
    <row r="54093" spans="53:53" x14ac:dyDescent="0.3">
      <c r="BA54093" s="2"/>
    </row>
    <row r="54094" spans="53:53" x14ac:dyDescent="0.3">
      <c r="BA54094" s="2"/>
    </row>
    <row r="54095" spans="53:53" x14ac:dyDescent="0.3">
      <c r="BA54095" s="2"/>
    </row>
    <row r="54096" spans="53:53" x14ac:dyDescent="0.3">
      <c r="BA54096" s="2"/>
    </row>
    <row r="54097" spans="53:53" x14ac:dyDescent="0.3">
      <c r="BA54097" s="2"/>
    </row>
    <row r="54098" spans="53:53" x14ac:dyDescent="0.3">
      <c r="BA54098" s="2"/>
    </row>
    <row r="54099" spans="53:53" x14ac:dyDescent="0.3">
      <c r="BA54099" s="2"/>
    </row>
    <row r="54100" spans="53:53" x14ac:dyDescent="0.3">
      <c r="BA54100" s="2"/>
    </row>
    <row r="54101" spans="53:53" x14ac:dyDescent="0.3">
      <c r="BA54101" s="2"/>
    </row>
    <row r="54102" spans="53:53" x14ac:dyDescent="0.3">
      <c r="BA54102" s="2"/>
    </row>
    <row r="54103" spans="53:53" x14ac:dyDescent="0.3">
      <c r="BA54103" s="2"/>
    </row>
    <row r="54104" spans="53:53" x14ac:dyDescent="0.3">
      <c r="BA54104" s="2"/>
    </row>
    <row r="54105" spans="53:53" x14ac:dyDescent="0.3">
      <c r="BA54105" s="2"/>
    </row>
    <row r="54106" spans="53:53" x14ac:dyDescent="0.3">
      <c r="BA54106" s="2"/>
    </row>
    <row r="54107" spans="53:53" x14ac:dyDescent="0.3">
      <c r="BA54107" s="2"/>
    </row>
    <row r="54108" spans="53:53" x14ac:dyDescent="0.3">
      <c r="BA54108" s="2"/>
    </row>
    <row r="54109" spans="53:53" x14ac:dyDescent="0.3">
      <c r="BA54109" s="2"/>
    </row>
    <row r="54110" spans="53:53" x14ac:dyDescent="0.3">
      <c r="BA54110" s="2"/>
    </row>
    <row r="54111" spans="53:53" x14ac:dyDescent="0.3">
      <c r="BA54111" s="2"/>
    </row>
    <row r="54112" spans="53:53" x14ac:dyDescent="0.3">
      <c r="BA54112" s="2"/>
    </row>
    <row r="54113" spans="53:53" x14ac:dyDescent="0.3">
      <c r="BA54113" s="2"/>
    </row>
    <row r="54114" spans="53:53" x14ac:dyDescent="0.3">
      <c r="BA54114" s="2"/>
    </row>
    <row r="54115" spans="53:53" x14ac:dyDescent="0.3">
      <c r="BA54115" s="2"/>
    </row>
    <row r="54116" spans="53:53" x14ac:dyDescent="0.3">
      <c r="BA54116" s="2"/>
    </row>
    <row r="54117" spans="53:53" x14ac:dyDescent="0.3">
      <c r="BA54117" s="2"/>
    </row>
    <row r="54118" spans="53:53" x14ac:dyDescent="0.3">
      <c r="BA54118" s="2"/>
    </row>
    <row r="54119" spans="53:53" x14ac:dyDescent="0.3">
      <c r="BA54119" s="2"/>
    </row>
    <row r="54120" spans="53:53" x14ac:dyDescent="0.3">
      <c r="BA54120" s="2"/>
    </row>
    <row r="54121" spans="53:53" x14ac:dyDescent="0.3">
      <c r="BA54121" s="2"/>
    </row>
    <row r="54122" spans="53:53" x14ac:dyDescent="0.3">
      <c r="BA54122" s="2"/>
    </row>
    <row r="54123" spans="53:53" x14ac:dyDescent="0.3">
      <c r="BA54123" s="2"/>
    </row>
    <row r="54124" spans="53:53" x14ac:dyDescent="0.3">
      <c r="BA54124" s="2"/>
    </row>
    <row r="54125" spans="53:53" x14ac:dyDescent="0.3">
      <c r="BA54125" s="2"/>
    </row>
    <row r="54126" spans="53:53" x14ac:dyDescent="0.3">
      <c r="BA54126" s="2"/>
    </row>
    <row r="54127" spans="53:53" x14ac:dyDescent="0.3">
      <c r="BA54127" s="2"/>
    </row>
    <row r="54128" spans="53:53" x14ac:dyDescent="0.3">
      <c r="BA54128" s="2"/>
    </row>
    <row r="54129" spans="53:53" x14ac:dyDescent="0.3">
      <c r="BA54129" s="2"/>
    </row>
    <row r="54130" spans="53:53" x14ac:dyDescent="0.3">
      <c r="BA54130" s="2"/>
    </row>
    <row r="54131" spans="53:53" x14ac:dyDescent="0.3">
      <c r="BA54131" s="2"/>
    </row>
    <row r="54132" spans="53:53" x14ac:dyDescent="0.3">
      <c r="BA54132" s="2"/>
    </row>
    <row r="54133" spans="53:53" x14ac:dyDescent="0.3">
      <c r="BA54133" s="2"/>
    </row>
    <row r="54134" spans="53:53" x14ac:dyDescent="0.3">
      <c r="BA54134" s="2"/>
    </row>
    <row r="54135" spans="53:53" x14ac:dyDescent="0.3">
      <c r="BA54135" s="2"/>
    </row>
    <row r="54136" spans="53:53" x14ac:dyDescent="0.3">
      <c r="BA54136" s="2"/>
    </row>
    <row r="54137" spans="53:53" x14ac:dyDescent="0.3">
      <c r="BA54137" s="2"/>
    </row>
    <row r="54138" spans="53:53" x14ac:dyDescent="0.3">
      <c r="BA54138" s="2"/>
    </row>
    <row r="54139" spans="53:53" x14ac:dyDescent="0.3">
      <c r="BA54139" s="2"/>
    </row>
    <row r="54140" spans="53:53" x14ac:dyDescent="0.3">
      <c r="BA54140" s="2"/>
    </row>
    <row r="54141" spans="53:53" x14ac:dyDescent="0.3">
      <c r="BA54141" s="2"/>
    </row>
    <row r="54142" spans="53:53" x14ac:dyDescent="0.3">
      <c r="BA54142" s="2"/>
    </row>
    <row r="54143" spans="53:53" x14ac:dyDescent="0.3">
      <c r="BA54143" s="2"/>
    </row>
    <row r="54144" spans="53:53" x14ac:dyDescent="0.3">
      <c r="BA54144" s="2"/>
    </row>
    <row r="54145" spans="53:53" x14ac:dyDescent="0.3">
      <c r="BA54145" s="2"/>
    </row>
    <row r="54146" spans="53:53" x14ac:dyDescent="0.3">
      <c r="BA54146" s="2"/>
    </row>
    <row r="54147" spans="53:53" x14ac:dyDescent="0.3">
      <c r="BA54147" s="2"/>
    </row>
    <row r="54148" spans="53:53" x14ac:dyDescent="0.3">
      <c r="BA54148" s="2"/>
    </row>
    <row r="54149" spans="53:53" x14ac:dyDescent="0.3">
      <c r="BA54149" s="2"/>
    </row>
    <row r="54150" spans="53:53" x14ac:dyDescent="0.3">
      <c r="BA54150" s="2"/>
    </row>
    <row r="54151" spans="53:53" x14ac:dyDescent="0.3">
      <c r="BA54151" s="2"/>
    </row>
    <row r="54152" spans="53:53" x14ac:dyDescent="0.3">
      <c r="BA54152" s="2"/>
    </row>
    <row r="54153" spans="53:53" x14ac:dyDescent="0.3">
      <c r="BA54153" s="2"/>
    </row>
    <row r="54154" spans="53:53" x14ac:dyDescent="0.3">
      <c r="BA54154" s="2"/>
    </row>
    <row r="54155" spans="53:53" x14ac:dyDescent="0.3">
      <c r="BA54155" s="2"/>
    </row>
    <row r="54156" spans="53:53" x14ac:dyDescent="0.3">
      <c r="BA54156" s="2"/>
    </row>
    <row r="54157" spans="53:53" x14ac:dyDescent="0.3">
      <c r="BA54157" s="2"/>
    </row>
    <row r="54158" spans="53:53" x14ac:dyDescent="0.3">
      <c r="BA54158" s="2"/>
    </row>
    <row r="54159" spans="53:53" x14ac:dyDescent="0.3">
      <c r="BA54159" s="2"/>
    </row>
    <row r="54160" spans="53:53" x14ac:dyDescent="0.3">
      <c r="BA54160" s="2"/>
    </row>
    <row r="54161" spans="53:53" x14ac:dyDescent="0.3">
      <c r="BA54161" s="2"/>
    </row>
    <row r="54162" spans="53:53" x14ac:dyDescent="0.3">
      <c r="BA54162" s="2"/>
    </row>
    <row r="54163" spans="53:53" x14ac:dyDescent="0.3">
      <c r="BA54163" s="2"/>
    </row>
    <row r="54164" spans="53:53" x14ac:dyDescent="0.3">
      <c r="BA54164" s="2"/>
    </row>
    <row r="54165" spans="53:53" x14ac:dyDescent="0.3">
      <c r="BA54165" s="2"/>
    </row>
    <row r="54166" spans="53:53" x14ac:dyDescent="0.3">
      <c r="BA54166" s="2"/>
    </row>
    <row r="54167" spans="53:53" x14ac:dyDescent="0.3">
      <c r="BA54167" s="2"/>
    </row>
    <row r="54168" spans="53:53" x14ac:dyDescent="0.3">
      <c r="BA54168" s="2"/>
    </row>
    <row r="54169" spans="53:53" x14ac:dyDescent="0.3">
      <c r="BA54169" s="2"/>
    </row>
    <row r="54170" spans="53:53" x14ac:dyDescent="0.3">
      <c r="BA54170" s="2"/>
    </row>
    <row r="54171" spans="53:53" x14ac:dyDescent="0.3">
      <c r="BA54171" s="2"/>
    </row>
    <row r="54172" spans="53:53" x14ac:dyDescent="0.3">
      <c r="BA54172" s="2"/>
    </row>
    <row r="54173" spans="53:53" x14ac:dyDescent="0.3">
      <c r="BA54173" s="2"/>
    </row>
    <row r="54174" spans="53:53" x14ac:dyDescent="0.3">
      <c r="BA54174" s="2"/>
    </row>
    <row r="54175" spans="53:53" x14ac:dyDescent="0.3">
      <c r="BA54175" s="2"/>
    </row>
    <row r="54176" spans="53:53" x14ac:dyDescent="0.3">
      <c r="BA54176" s="2"/>
    </row>
    <row r="54177" spans="53:53" x14ac:dyDescent="0.3">
      <c r="BA54177" s="2"/>
    </row>
    <row r="54178" spans="53:53" x14ac:dyDescent="0.3">
      <c r="BA54178" s="2"/>
    </row>
    <row r="54179" spans="53:53" x14ac:dyDescent="0.3">
      <c r="BA54179" s="2"/>
    </row>
    <row r="54180" spans="53:53" x14ac:dyDescent="0.3">
      <c r="BA54180" s="2"/>
    </row>
    <row r="54181" spans="53:53" x14ac:dyDescent="0.3">
      <c r="BA54181" s="2"/>
    </row>
    <row r="54182" spans="53:53" x14ac:dyDescent="0.3">
      <c r="BA54182" s="2"/>
    </row>
    <row r="54183" spans="53:53" x14ac:dyDescent="0.3">
      <c r="BA54183" s="2"/>
    </row>
    <row r="54184" spans="53:53" x14ac:dyDescent="0.3">
      <c r="BA54184" s="2"/>
    </row>
    <row r="54185" spans="53:53" x14ac:dyDescent="0.3">
      <c r="BA54185" s="2"/>
    </row>
    <row r="54186" spans="53:53" x14ac:dyDescent="0.3">
      <c r="BA54186" s="2"/>
    </row>
    <row r="54187" spans="53:53" x14ac:dyDescent="0.3">
      <c r="BA54187" s="2"/>
    </row>
    <row r="54188" spans="53:53" x14ac:dyDescent="0.3">
      <c r="BA54188" s="2"/>
    </row>
    <row r="54189" spans="53:53" x14ac:dyDescent="0.3">
      <c r="BA54189" s="2"/>
    </row>
    <row r="54190" spans="53:53" x14ac:dyDescent="0.3">
      <c r="BA54190" s="2"/>
    </row>
    <row r="54191" spans="53:53" x14ac:dyDescent="0.3">
      <c r="BA54191" s="2"/>
    </row>
    <row r="54192" spans="53:53" x14ac:dyDescent="0.3">
      <c r="BA54192" s="2"/>
    </row>
    <row r="54193" spans="53:53" x14ac:dyDescent="0.3">
      <c r="BA54193" s="2"/>
    </row>
    <row r="54194" spans="53:53" x14ac:dyDescent="0.3">
      <c r="BA54194" s="2"/>
    </row>
    <row r="54195" spans="53:53" x14ac:dyDescent="0.3">
      <c r="BA54195" s="2"/>
    </row>
    <row r="54196" spans="53:53" x14ac:dyDescent="0.3">
      <c r="BA54196" s="2"/>
    </row>
    <row r="54197" spans="53:53" x14ac:dyDescent="0.3">
      <c r="BA54197" s="2"/>
    </row>
    <row r="54198" spans="53:53" x14ac:dyDescent="0.3">
      <c r="BA54198" s="2"/>
    </row>
    <row r="54199" spans="53:53" x14ac:dyDescent="0.3">
      <c r="BA54199" s="2"/>
    </row>
    <row r="54200" spans="53:53" x14ac:dyDescent="0.3">
      <c r="BA54200" s="2"/>
    </row>
    <row r="54201" spans="53:53" x14ac:dyDescent="0.3">
      <c r="BA54201" s="2"/>
    </row>
    <row r="54202" spans="53:53" x14ac:dyDescent="0.3">
      <c r="BA54202" s="2"/>
    </row>
    <row r="54203" spans="53:53" x14ac:dyDescent="0.3">
      <c r="BA54203" s="2"/>
    </row>
    <row r="54204" spans="53:53" x14ac:dyDescent="0.3">
      <c r="BA54204" s="2"/>
    </row>
    <row r="54205" spans="53:53" x14ac:dyDescent="0.3">
      <c r="BA54205" s="2"/>
    </row>
    <row r="54206" spans="53:53" x14ac:dyDescent="0.3">
      <c r="BA54206" s="2"/>
    </row>
    <row r="54207" spans="53:53" x14ac:dyDescent="0.3">
      <c r="BA54207" s="2"/>
    </row>
    <row r="54208" spans="53:53" x14ac:dyDescent="0.3">
      <c r="BA54208" s="2"/>
    </row>
    <row r="54209" spans="53:53" x14ac:dyDescent="0.3">
      <c r="BA54209" s="2"/>
    </row>
    <row r="54210" spans="53:53" x14ac:dyDescent="0.3">
      <c r="BA54210" s="2"/>
    </row>
    <row r="54211" spans="53:53" x14ac:dyDescent="0.3">
      <c r="BA54211" s="2"/>
    </row>
    <row r="54212" spans="53:53" x14ac:dyDescent="0.3">
      <c r="BA54212" s="2"/>
    </row>
    <row r="54213" spans="53:53" x14ac:dyDescent="0.3">
      <c r="BA54213" s="2"/>
    </row>
    <row r="54214" spans="53:53" x14ac:dyDescent="0.3">
      <c r="BA54214" s="2"/>
    </row>
    <row r="54215" spans="53:53" x14ac:dyDescent="0.3">
      <c r="BA54215" s="2"/>
    </row>
    <row r="54216" spans="53:53" x14ac:dyDescent="0.3">
      <c r="BA54216" s="2"/>
    </row>
    <row r="54217" spans="53:53" x14ac:dyDescent="0.3">
      <c r="BA54217" s="2"/>
    </row>
    <row r="54218" spans="53:53" x14ac:dyDescent="0.3">
      <c r="BA54218" s="2"/>
    </row>
    <row r="54219" spans="53:53" x14ac:dyDescent="0.3">
      <c r="BA54219" s="2"/>
    </row>
    <row r="54220" spans="53:53" x14ac:dyDescent="0.3">
      <c r="BA54220" s="2"/>
    </row>
    <row r="54221" spans="53:53" x14ac:dyDescent="0.3">
      <c r="BA54221" s="2"/>
    </row>
    <row r="54222" spans="53:53" x14ac:dyDescent="0.3">
      <c r="BA54222" s="2"/>
    </row>
    <row r="54223" spans="53:53" x14ac:dyDescent="0.3">
      <c r="BA54223" s="2"/>
    </row>
    <row r="54224" spans="53:53" x14ac:dyDescent="0.3">
      <c r="BA54224" s="2"/>
    </row>
    <row r="54225" spans="53:53" x14ac:dyDescent="0.3">
      <c r="BA54225" s="2"/>
    </row>
    <row r="54226" spans="53:53" x14ac:dyDescent="0.3">
      <c r="BA54226" s="2"/>
    </row>
    <row r="54227" spans="53:53" x14ac:dyDescent="0.3">
      <c r="BA54227" s="2"/>
    </row>
    <row r="54228" spans="53:53" x14ac:dyDescent="0.3">
      <c r="BA54228" s="2"/>
    </row>
    <row r="54229" spans="53:53" x14ac:dyDescent="0.3">
      <c r="BA54229" s="2"/>
    </row>
    <row r="54230" spans="53:53" x14ac:dyDescent="0.3">
      <c r="BA54230" s="2"/>
    </row>
    <row r="54231" spans="53:53" x14ac:dyDescent="0.3">
      <c r="BA54231" s="2"/>
    </row>
    <row r="54232" spans="53:53" x14ac:dyDescent="0.3">
      <c r="BA54232" s="2"/>
    </row>
    <row r="54233" spans="53:53" x14ac:dyDescent="0.3">
      <c r="BA54233" s="2"/>
    </row>
    <row r="54234" spans="53:53" x14ac:dyDescent="0.3">
      <c r="BA54234" s="2"/>
    </row>
    <row r="54235" spans="53:53" x14ac:dyDescent="0.3">
      <c r="BA54235" s="2"/>
    </row>
    <row r="54236" spans="53:53" x14ac:dyDescent="0.3">
      <c r="BA54236" s="2"/>
    </row>
    <row r="54237" spans="53:53" x14ac:dyDescent="0.3">
      <c r="BA54237" s="2"/>
    </row>
    <row r="54238" spans="53:53" x14ac:dyDescent="0.3">
      <c r="BA54238" s="2"/>
    </row>
    <row r="54239" spans="53:53" x14ac:dyDescent="0.3">
      <c r="BA54239" s="2"/>
    </row>
    <row r="54240" spans="53:53" x14ac:dyDescent="0.3">
      <c r="BA54240" s="2"/>
    </row>
    <row r="54241" spans="53:53" x14ac:dyDescent="0.3">
      <c r="BA54241" s="2"/>
    </row>
    <row r="54242" spans="53:53" x14ac:dyDescent="0.3">
      <c r="BA54242" s="2"/>
    </row>
    <row r="54243" spans="53:53" x14ac:dyDescent="0.3">
      <c r="BA54243" s="2"/>
    </row>
    <row r="54244" spans="53:53" x14ac:dyDescent="0.3">
      <c r="BA54244" s="2"/>
    </row>
    <row r="54245" spans="53:53" x14ac:dyDescent="0.3">
      <c r="BA54245" s="2"/>
    </row>
    <row r="54246" spans="53:53" x14ac:dyDescent="0.3">
      <c r="BA54246" s="2"/>
    </row>
    <row r="54247" spans="53:53" x14ac:dyDescent="0.3">
      <c r="BA54247" s="2"/>
    </row>
    <row r="54248" spans="53:53" x14ac:dyDescent="0.3">
      <c r="BA54248" s="2"/>
    </row>
    <row r="54249" spans="53:53" x14ac:dyDescent="0.3">
      <c r="BA54249" s="2"/>
    </row>
    <row r="54250" spans="53:53" x14ac:dyDescent="0.3">
      <c r="BA54250" s="2"/>
    </row>
    <row r="54251" spans="53:53" x14ac:dyDescent="0.3">
      <c r="BA54251" s="2"/>
    </row>
    <row r="54252" spans="53:53" x14ac:dyDescent="0.3">
      <c r="BA54252" s="2"/>
    </row>
    <row r="54253" spans="53:53" x14ac:dyDescent="0.3">
      <c r="BA54253" s="2"/>
    </row>
    <row r="54254" spans="53:53" x14ac:dyDescent="0.3">
      <c r="BA54254" s="2"/>
    </row>
    <row r="54255" spans="53:53" x14ac:dyDescent="0.3">
      <c r="BA54255" s="2"/>
    </row>
    <row r="54256" spans="53:53" x14ac:dyDescent="0.3">
      <c r="BA54256" s="2"/>
    </row>
    <row r="54257" spans="53:53" x14ac:dyDescent="0.3">
      <c r="BA54257" s="2"/>
    </row>
    <row r="54258" spans="53:53" x14ac:dyDescent="0.3">
      <c r="BA54258" s="2"/>
    </row>
    <row r="54259" spans="53:53" x14ac:dyDescent="0.3">
      <c r="BA54259" s="2"/>
    </row>
    <row r="54260" spans="53:53" x14ac:dyDescent="0.3">
      <c r="BA54260" s="2"/>
    </row>
    <row r="54261" spans="53:53" x14ac:dyDescent="0.3">
      <c r="BA54261" s="2"/>
    </row>
    <row r="54262" spans="53:53" x14ac:dyDescent="0.3">
      <c r="BA54262" s="2"/>
    </row>
    <row r="54263" spans="53:53" x14ac:dyDescent="0.3">
      <c r="BA54263" s="2"/>
    </row>
    <row r="54264" spans="53:53" x14ac:dyDescent="0.3">
      <c r="BA54264" s="2"/>
    </row>
    <row r="54265" spans="53:53" x14ac:dyDescent="0.3">
      <c r="BA54265" s="2"/>
    </row>
    <row r="54266" spans="53:53" x14ac:dyDescent="0.3">
      <c r="BA54266" s="2"/>
    </row>
    <row r="54267" spans="53:53" x14ac:dyDescent="0.3">
      <c r="BA54267" s="2"/>
    </row>
    <row r="54268" spans="53:53" x14ac:dyDescent="0.3">
      <c r="BA54268" s="2"/>
    </row>
    <row r="54269" spans="53:53" x14ac:dyDescent="0.3">
      <c r="BA54269" s="2"/>
    </row>
    <row r="54270" spans="53:53" x14ac:dyDescent="0.3">
      <c r="BA54270" s="2"/>
    </row>
    <row r="54271" spans="53:53" x14ac:dyDescent="0.3">
      <c r="BA54271" s="2"/>
    </row>
    <row r="54272" spans="53:53" x14ac:dyDescent="0.3">
      <c r="BA54272" s="2"/>
    </row>
    <row r="54273" spans="53:53" x14ac:dyDescent="0.3">
      <c r="BA54273" s="2"/>
    </row>
    <row r="54274" spans="53:53" x14ac:dyDescent="0.3">
      <c r="BA54274" s="2"/>
    </row>
    <row r="54275" spans="53:53" x14ac:dyDescent="0.3">
      <c r="BA54275" s="2"/>
    </row>
    <row r="54276" spans="53:53" x14ac:dyDescent="0.3">
      <c r="BA54276" s="2"/>
    </row>
    <row r="54277" spans="53:53" x14ac:dyDescent="0.3">
      <c r="BA54277" s="2"/>
    </row>
    <row r="54278" spans="53:53" x14ac:dyDescent="0.3">
      <c r="BA54278" s="2"/>
    </row>
    <row r="54279" spans="53:53" x14ac:dyDescent="0.3">
      <c r="BA54279" s="2"/>
    </row>
    <row r="54280" spans="53:53" x14ac:dyDescent="0.3">
      <c r="BA54280" s="2"/>
    </row>
    <row r="54281" spans="53:53" x14ac:dyDescent="0.3">
      <c r="BA54281" s="2"/>
    </row>
    <row r="54282" spans="53:53" x14ac:dyDescent="0.3">
      <c r="BA54282" s="2"/>
    </row>
    <row r="54283" spans="53:53" x14ac:dyDescent="0.3">
      <c r="BA54283" s="2"/>
    </row>
    <row r="54284" spans="53:53" x14ac:dyDescent="0.3">
      <c r="BA54284" s="2"/>
    </row>
    <row r="54285" spans="53:53" x14ac:dyDescent="0.3">
      <c r="BA54285" s="2"/>
    </row>
    <row r="54286" spans="53:53" x14ac:dyDescent="0.3">
      <c r="BA54286" s="2"/>
    </row>
    <row r="54287" spans="53:53" x14ac:dyDescent="0.3">
      <c r="BA54287" s="2"/>
    </row>
    <row r="54288" spans="53:53" x14ac:dyDescent="0.3">
      <c r="BA54288" s="2"/>
    </row>
    <row r="54289" spans="53:53" x14ac:dyDescent="0.3">
      <c r="BA54289" s="2"/>
    </row>
    <row r="54290" spans="53:53" x14ac:dyDescent="0.3">
      <c r="BA54290" s="2"/>
    </row>
    <row r="54291" spans="53:53" x14ac:dyDescent="0.3">
      <c r="BA54291" s="2"/>
    </row>
    <row r="54292" spans="53:53" x14ac:dyDescent="0.3">
      <c r="BA54292" s="2"/>
    </row>
    <row r="54293" spans="53:53" x14ac:dyDescent="0.3">
      <c r="BA54293" s="2"/>
    </row>
    <row r="54294" spans="53:53" x14ac:dyDescent="0.3">
      <c r="BA54294" s="2"/>
    </row>
    <row r="54295" spans="53:53" x14ac:dyDescent="0.3">
      <c r="BA54295" s="2"/>
    </row>
    <row r="54296" spans="53:53" x14ac:dyDescent="0.3">
      <c r="BA54296" s="2"/>
    </row>
    <row r="54297" spans="53:53" x14ac:dyDescent="0.3">
      <c r="BA54297" s="2"/>
    </row>
    <row r="54298" spans="53:53" x14ac:dyDescent="0.3">
      <c r="BA54298" s="2"/>
    </row>
    <row r="54299" spans="53:53" x14ac:dyDescent="0.3">
      <c r="BA54299" s="2"/>
    </row>
    <row r="54300" spans="53:53" x14ac:dyDescent="0.3">
      <c r="BA54300" s="2"/>
    </row>
    <row r="54301" spans="53:53" x14ac:dyDescent="0.3">
      <c r="BA54301" s="2"/>
    </row>
    <row r="54302" spans="53:53" x14ac:dyDescent="0.3">
      <c r="BA54302" s="2"/>
    </row>
    <row r="54303" spans="53:53" x14ac:dyDescent="0.3">
      <c r="BA54303" s="2"/>
    </row>
    <row r="54304" spans="53:53" x14ac:dyDescent="0.3">
      <c r="BA54304" s="2"/>
    </row>
    <row r="54305" spans="53:53" x14ac:dyDescent="0.3">
      <c r="BA54305" s="2"/>
    </row>
    <row r="54306" spans="53:53" x14ac:dyDescent="0.3">
      <c r="BA54306" s="2"/>
    </row>
    <row r="54307" spans="53:53" x14ac:dyDescent="0.3">
      <c r="BA54307" s="2"/>
    </row>
    <row r="54308" spans="53:53" x14ac:dyDescent="0.3">
      <c r="BA54308" s="2"/>
    </row>
    <row r="54309" spans="53:53" x14ac:dyDescent="0.3">
      <c r="BA54309" s="2"/>
    </row>
    <row r="54310" spans="53:53" x14ac:dyDescent="0.3">
      <c r="BA54310" s="2"/>
    </row>
    <row r="54311" spans="53:53" x14ac:dyDescent="0.3">
      <c r="BA54311" s="2"/>
    </row>
    <row r="54312" spans="53:53" x14ac:dyDescent="0.3">
      <c r="BA54312" s="2"/>
    </row>
    <row r="54313" spans="53:53" x14ac:dyDescent="0.3">
      <c r="BA54313" s="2"/>
    </row>
    <row r="54314" spans="53:53" x14ac:dyDescent="0.3">
      <c r="BA54314" s="2"/>
    </row>
    <row r="54315" spans="53:53" x14ac:dyDescent="0.3">
      <c r="BA54315" s="2"/>
    </row>
    <row r="54316" spans="53:53" x14ac:dyDescent="0.3">
      <c r="BA54316" s="2"/>
    </row>
    <row r="54317" spans="53:53" x14ac:dyDescent="0.3">
      <c r="BA54317" s="2"/>
    </row>
    <row r="54318" spans="53:53" x14ac:dyDescent="0.3">
      <c r="BA54318" s="2"/>
    </row>
    <row r="54319" spans="53:53" x14ac:dyDescent="0.3">
      <c r="BA54319" s="2"/>
    </row>
    <row r="54320" spans="53:53" x14ac:dyDescent="0.3">
      <c r="BA54320" s="2"/>
    </row>
    <row r="54321" spans="53:53" x14ac:dyDescent="0.3">
      <c r="BA54321" s="2"/>
    </row>
    <row r="54322" spans="53:53" x14ac:dyDescent="0.3">
      <c r="BA54322" s="2"/>
    </row>
    <row r="54323" spans="53:53" x14ac:dyDescent="0.3">
      <c r="BA54323" s="2"/>
    </row>
    <row r="54324" spans="53:53" x14ac:dyDescent="0.3">
      <c r="BA54324" s="2"/>
    </row>
    <row r="54325" spans="53:53" x14ac:dyDescent="0.3">
      <c r="BA54325" s="2"/>
    </row>
    <row r="54326" spans="53:53" x14ac:dyDescent="0.3">
      <c r="BA54326" s="2"/>
    </row>
    <row r="54327" spans="53:53" x14ac:dyDescent="0.3">
      <c r="BA54327" s="2"/>
    </row>
    <row r="54328" spans="53:53" x14ac:dyDescent="0.3">
      <c r="BA54328" s="2"/>
    </row>
    <row r="54329" spans="53:53" x14ac:dyDescent="0.3">
      <c r="BA54329" s="2"/>
    </row>
    <row r="54330" spans="53:53" x14ac:dyDescent="0.3">
      <c r="BA54330" s="2"/>
    </row>
    <row r="54331" spans="53:53" x14ac:dyDescent="0.3">
      <c r="BA54331" s="2"/>
    </row>
    <row r="54332" spans="53:53" x14ac:dyDescent="0.3">
      <c r="BA54332" s="2"/>
    </row>
    <row r="54333" spans="53:53" x14ac:dyDescent="0.3">
      <c r="BA54333" s="2"/>
    </row>
    <row r="54334" spans="53:53" x14ac:dyDescent="0.3">
      <c r="BA54334" s="2"/>
    </row>
    <row r="54335" spans="53:53" x14ac:dyDescent="0.3">
      <c r="BA54335" s="2"/>
    </row>
    <row r="54336" spans="53:53" x14ac:dyDescent="0.3">
      <c r="BA54336" s="2"/>
    </row>
    <row r="54337" spans="53:53" x14ac:dyDescent="0.3">
      <c r="BA54337" s="2"/>
    </row>
    <row r="54338" spans="53:53" x14ac:dyDescent="0.3">
      <c r="BA54338" s="2"/>
    </row>
    <row r="54339" spans="53:53" x14ac:dyDescent="0.3">
      <c r="BA54339" s="2"/>
    </row>
    <row r="54340" spans="53:53" x14ac:dyDescent="0.3">
      <c r="BA54340" s="2"/>
    </row>
    <row r="54341" spans="53:53" x14ac:dyDescent="0.3">
      <c r="BA54341" s="2"/>
    </row>
    <row r="54342" spans="53:53" x14ac:dyDescent="0.3">
      <c r="BA54342" s="2"/>
    </row>
    <row r="54343" spans="53:53" x14ac:dyDescent="0.3">
      <c r="BA54343" s="2"/>
    </row>
    <row r="54344" spans="53:53" x14ac:dyDescent="0.3">
      <c r="BA54344" s="2"/>
    </row>
    <row r="54345" spans="53:53" x14ac:dyDescent="0.3">
      <c r="BA54345" s="2"/>
    </row>
    <row r="54346" spans="53:53" x14ac:dyDescent="0.3">
      <c r="BA54346" s="2"/>
    </row>
    <row r="54347" spans="53:53" x14ac:dyDescent="0.3">
      <c r="BA54347" s="2"/>
    </row>
    <row r="54348" spans="53:53" x14ac:dyDescent="0.3">
      <c r="BA54348" s="2"/>
    </row>
    <row r="54349" spans="53:53" x14ac:dyDescent="0.3">
      <c r="BA54349" s="2"/>
    </row>
    <row r="54350" spans="53:53" x14ac:dyDescent="0.3">
      <c r="BA54350" s="2"/>
    </row>
    <row r="54351" spans="53:53" x14ac:dyDescent="0.3">
      <c r="BA54351" s="2"/>
    </row>
    <row r="54352" spans="53:53" x14ac:dyDescent="0.3">
      <c r="BA54352" s="2"/>
    </row>
    <row r="54353" spans="53:53" x14ac:dyDescent="0.3">
      <c r="BA54353" s="2"/>
    </row>
    <row r="54354" spans="53:53" x14ac:dyDescent="0.3">
      <c r="BA54354" s="2"/>
    </row>
    <row r="54355" spans="53:53" x14ac:dyDescent="0.3">
      <c r="BA54355" s="2"/>
    </row>
    <row r="54356" spans="53:53" x14ac:dyDescent="0.3">
      <c r="BA54356" s="2"/>
    </row>
    <row r="54357" spans="53:53" x14ac:dyDescent="0.3">
      <c r="BA54357" s="2"/>
    </row>
    <row r="54358" spans="53:53" x14ac:dyDescent="0.3">
      <c r="BA54358" s="2"/>
    </row>
    <row r="54359" spans="53:53" x14ac:dyDescent="0.3">
      <c r="BA54359" s="2"/>
    </row>
    <row r="54360" spans="53:53" x14ac:dyDescent="0.3">
      <c r="BA54360" s="2"/>
    </row>
    <row r="54361" spans="53:53" x14ac:dyDescent="0.3">
      <c r="BA54361" s="2"/>
    </row>
    <row r="54362" spans="53:53" x14ac:dyDescent="0.3">
      <c r="BA54362" s="2"/>
    </row>
    <row r="54363" spans="53:53" x14ac:dyDescent="0.3">
      <c r="BA54363" s="2"/>
    </row>
    <row r="54364" spans="53:53" x14ac:dyDescent="0.3">
      <c r="BA54364" s="2"/>
    </row>
    <row r="54365" spans="53:53" x14ac:dyDescent="0.3">
      <c r="BA54365" s="2"/>
    </row>
    <row r="54366" spans="53:53" x14ac:dyDescent="0.3">
      <c r="BA54366" s="2"/>
    </row>
    <row r="54367" spans="53:53" x14ac:dyDescent="0.3">
      <c r="BA54367" s="2"/>
    </row>
    <row r="54368" spans="53:53" x14ac:dyDescent="0.3">
      <c r="BA54368" s="2"/>
    </row>
    <row r="54369" spans="53:53" x14ac:dyDescent="0.3">
      <c r="BA54369" s="2"/>
    </row>
    <row r="54370" spans="53:53" x14ac:dyDescent="0.3">
      <c r="BA54370" s="2"/>
    </row>
    <row r="54371" spans="53:53" x14ac:dyDescent="0.3">
      <c r="BA54371" s="2"/>
    </row>
    <row r="54372" spans="53:53" x14ac:dyDescent="0.3">
      <c r="BA54372" s="2"/>
    </row>
    <row r="54373" spans="53:53" x14ac:dyDescent="0.3">
      <c r="BA54373" s="2"/>
    </row>
    <row r="54374" spans="53:53" x14ac:dyDescent="0.3">
      <c r="BA54374" s="2"/>
    </row>
    <row r="54375" spans="53:53" x14ac:dyDescent="0.3">
      <c r="BA54375" s="2"/>
    </row>
    <row r="54376" spans="53:53" x14ac:dyDescent="0.3">
      <c r="BA54376" s="2"/>
    </row>
    <row r="54377" spans="53:53" x14ac:dyDescent="0.3">
      <c r="BA54377" s="2"/>
    </row>
    <row r="54378" spans="53:53" x14ac:dyDescent="0.3">
      <c r="BA54378" s="2"/>
    </row>
    <row r="54379" spans="53:53" x14ac:dyDescent="0.3">
      <c r="BA54379" s="2"/>
    </row>
    <row r="54380" spans="53:53" x14ac:dyDescent="0.3">
      <c r="BA54380" s="2"/>
    </row>
    <row r="54381" spans="53:53" x14ac:dyDescent="0.3">
      <c r="BA54381" s="2"/>
    </row>
    <row r="54382" spans="53:53" x14ac:dyDescent="0.3">
      <c r="BA54382" s="2"/>
    </row>
    <row r="54383" spans="53:53" x14ac:dyDescent="0.3">
      <c r="BA54383" s="2"/>
    </row>
    <row r="54384" spans="53:53" x14ac:dyDescent="0.3">
      <c r="BA54384" s="2"/>
    </row>
    <row r="54385" spans="53:53" x14ac:dyDescent="0.3">
      <c r="BA54385" s="2"/>
    </row>
    <row r="54386" spans="53:53" x14ac:dyDescent="0.3">
      <c r="BA54386" s="2"/>
    </row>
    <row r="54387" spans="53:53" x14ac:dyDescent="0.3">
      <c r="BA54387" s="2"/>
    </row>
    <row r="54388" spans="53:53" x14ac:dyDescent="0.3">
      <c r="BA54388" s="2"/>
    </row>
    <row r="54389" spans="53:53" x14ac:dyDescent="0.3">
      <c r="BA54389" s="2"/>
    </row>
    <row r="54390" spans="53:53" x14ac:dyDescent="0.3">
      <c r="BA54390" s="2"/>
    </row>
    <row r="54391" spans="53:53" x14ac:dyDescent="0.3">
      <c r="BA54391" s="2"/>
    </row>
    <row r="54392" spans="53:53" x14ac:dyDescent="0.3">
      <c r="BA54392" s="2"/>
    </row>
    <row r="54393" spans="53:53" x14ac:dyDescent="0.3">
      <c r="BA54393" s="2"/>
    </row>
    <row r="54394" spans="53:53" x14ac:dyDescent="0.3">
      <c r="BA54394" s="2"/>
    </row>
    <row r="54395" spans="53:53" x14ac:dyDescent="0.3">
      <c r="BA54395" s="2"/>
    </row>
    <row r="54396" spans="53:53" x14ac:dyDescent="0.3">
      <c r="BA54396" s="2"/>
    </row>
    <row r="54397" spans="53:53" x14ac:dyDescent="0.3">
      <c r="BA54397" s="2"/>
    </row>
    <row r="54398" spans="53:53" x14ac:dyDescent="0.3">
      <c r="BA54398" s="2"/>
    </row>
    <row r="54399" spans="53:53" x14ac:dyDescent="0.3">
      <c r="BA54399" s="2"/>
    </row>
    <row r="54400" spans="53:53" x14ac:dyDescent="0.3">
      <c r="BA54400" s="2"/>
    </row>
    <row r="54401" spans="53:53" x14ac:dyDescent="0.3">
      <c r="BA54401" s="2"/>
    </row>
    <row r="54402" spans="53:53" x14ac:dyDescent="0.3">
      <c r="BA54402" s="2"/>
    </row>
    <row r="54403" spans="53:53" x14ac:dyDescent="0.3">
      <c r="BA54403" s="2"/>
    </row>
    <row r="54404" spans="53:53" x14ac:dyDescent="0.3">
      <c r="BA54404" s="2"/>
    </row>
    <row r="54405" spans="53:53" x14ac:dyDescent="0.3">
      <c r="BA54405" s="2"/>
    </row>
    <row r="54406" spans="53:53" x14ac:dyDescent="0.3">
      <c r="BA54406" s="2"/>
    </row>
    <row r="54407" spans="53:53" x14ac:dyDescent="0.3">
      <c r="BA54407" s="2"/>
    </row>
    <row r="54408" spans="53:53" x14ac:dyDescent="0.3">
      <c r="BA54408" s="2"/>
    </row>
    <row r="54409" spans="53:53" x14ac:dyDescent="0.3">
      <c r="BA54409" s="2"/>
    </row>
    <row r="54410" spans="53:53" x14ac:dyDescent="0.3">
      <c r="BA54410" s="2"/>
    </row>
    <row r="54411" spans="53:53" x14ac:dyDescent="0.3">
      <c r="BA54411" s="2"/>
    </row>
    <row r="54412" spans="53:53" x14ac:dyDescent="0.3">
      <c r="BA54412" s="2"/>
    </row>
    <row r="54413" spans="53:53" x14ac:dyDescent="0.3">
      <c r="BA54413" s="2"/>
    </row>
    <row r="54414" spans="53:53" x14ac:dyDescent="0.3">
      <c r="BA54414" s="2"/>
    </row>
    <row r="54415" spans="53:53" x14ac:dyDescent="0.3">
      <c r="BA54415" s="2"/>
    </row>
    <row r="54416" spans="53:53" x14ac:dyDescent="0.3">
      <c r="BA54416" s="2"/>
    </row>
    <row r="54417" spans="53:53" x14ac:dyDescent="0.3">
      <c r="BA54417" s="2"/>
    </row>
    <row r="54418" spans="53:53" x14ac:dyDescent="0.3">
      <c r="BA54418" s="2"/>
    </row>
    <row r="54419" spans="53:53" x14ac:dyDescent="0.3">
      <c r="BA54419" s="2"/>
    </row>
    <row r="54420" spans="53:53" x14ac:dyDescent="0.3">
      <c r="BA54420" s="2"/>
    </row>
    <row r="54421" spans="53:53" x14ac:dyDescent="0.3">
      <c r="BA54421" s="2"/>
    </row>
    <row r="54422" spans="53:53" x14ac:dyDescent="0.3">
      <c r="BA54422" s="2"/>
    </row>
    <row r="54423" spans="53:53" x14ac:dyDescent="0.3">
      <c r="BA54423" s="2"/>
    </row>
    <row r="54424" spans="53:53" x14ac:dyDescent="0.3">
      <c r="BA54424" s="2"/>
    </row>
    <row r="54425" spans="53:53" x14ac:dyDescent="0.3">
      <c r="BA54425" s="2"/>
    </row>
    <row r="54426" spans="53:53" x14ac:dyDescent="0.3">
      <c r="BA54426" s="2"/>
    </row>
    <row r="54427" spans="53:53" x14ac:dyDescent="0.3">
      <c r="BA54427" s="2"/>
    </row>
    <row r="54428" spans="53:53" x14ac:dyDescent="0.3">
      <c r="BA54428" s="2"/>
    </row>
    <row r="54429" spans="53:53" x14ac:dyDescent="0.3">
      <c r="BA54429" s="2"/>
    </row>
    <row r="54430" spans="53:53" x14ac:dyDescent="0.3">
      <c r="BA54430" s="2"/>
    </row>
    <row r="54431" spans="53:53" x14ac:dyDescent="0.3">
      <c r="BA54431" s="2"/>
    </row>
    <row r="54432" spans="53:53" x14ac:dyDescent="0.3">
      <c r="BA54432" s="2"/>
    </row>
    <row r="54433" spans="53:53" x14ac:dyDescent="0.3">
      <c r="BA54433" s="2"/>
    </row>
    <row r="54434" spans="53:53" x14ac:dyDescent="0.3">
      <c r="BA54434" s="2"/>
    </row>
    <row r="54435" spans="53:53" x14ac:dyDescent="0.3">
      <c r="BA54435" s="2"/>
    </row>
    <row r="54436" spans="53:53" x14ac:dyDescent="0.3">
      <c r="BA54436" s="2"/>
    </row>
    <row r="54437" spans="53:53" x14ac:dyDescent="0.3">
      <c r="BA54437" s="2"/>
    </row>
    <row r="54438" spans="53:53" x14ac:dyDescent="0.3">
      <c r="BA54438" s="2"/>
    </row>
    <row r="54439" spans="53:53" x14ac:dyDescent="0.3">
      <c r="BA54439" s="2"/>
    </row>
    <row r="54440" spans="53:53" x14ac:dyDescent="0.3">
      <c r="BA54440" s="2"/>
    </row>
    <row r="54441" spans="53:53" x14ac:dyDescent="0.3">
      <c r="BA54441" s="2"/>
    </row>
    <row r="54442" spans="53:53" x14ac:dyDescent="0.3">
      <c r="BA54442" s="2"/>
    </row>
    <row r="54443" spans="53:53" x14ac:dyDescent="0.3">
      <c r="BA54443" s="2"/>
    </row>
    <row r="54444" spans="53:53" x14ac:dyDescent="0.3">
      <c r="BA54444" s="2"/>
    </row>
    <row r="54445" spans="53:53" x14ac:dyDescent="0.3">
      <c r="BA54445" s="2"/>
    </row>
    <row r="54446" spans="53:53" x14ac:dyDescent="0.3">
      <c r="BA54446" s="2"/>
    </row>
    <row r="54447" spans="53:53" x14ac:dyDescent="0.3">
      <c r="BA54447" s="2"/>
    </row>
    <row r="54448" spans="53:53" x14ac:dyDescent="0.3">
      <c r="BA54448" s="2"/>
    </row>
    <row r="54449" spans="53:53" x14ac:dyDescent="0.3">
      <c r="BA54449" s="2"/>
    </row>
    <row r="54450" spans="53:53" x14ac:dyDescent="0.3">
      <c r="BA54450" s="2"/>
    </row>
    <row r="54451" spans="53:53" x14ac:dyDescent="0.3">
      <c r="BA54451" s="2"/>
    </row>
    <row r="54452" spans="53:53" x14ac:dyDescent="0.3">
      <c r="BA54452" s="2"/>
    </row>
    <row r="54453" spans="53:53" x14ac:dyDescent="0.3">
      <c r="BA54453" s="2"/>
    </row>
    <row r="54454" spans="53:53" x14ac:dyDescent="0.3">
      <c r="BA54454" s="2"/>
    </row>
    <row r="54455" spans="53:53" x14ac:dyDescent="0.3">
      <c r="BA54455" s="2"/>
    </row>
    <row r="54456" spans="53:53" x14ac:dyDescent="0.3">
      <c r="BA54456" s="2"/>
    </row>
    <row r="54457" spans="53:53" x14ac:dyDescent="0.3">
      <c r="BA54457" s="2"/>
    </row>
    <row r="54458" spans="53:53" x14ac:dyDescent="0.3">
      <c r="BA54458" s="2"/>
    </row>
    <row r="54459" spans="53:53" x14ac:dyDescent="0.3">
      <c r="BA54459" s="2"/>
    </row>
    <row r="54460" spans="53:53" x14ac:dyDescent="0.3">
      <c r="BA54460" s="2"/>
    </row>
    <row r="54461" spans="53:53" x14ac:dyDescent="0.3">
      <c r="BA54461" s="2"/>
    </row>
    <row r="54462" spans="53:53" x14ac:dyDescent="0.3">
      <c r="BA54462" s="2"/>
    </row>
    <row r="54463" spans="53:53" x14ac:dyDescent="0.3">
      <c r="BA54463" s="2"/>
    </row>
    <row r="54464" spans="53:53" x14ac:dyDescent="0.3">
      <c r="BA54464" s="2"/>
    </row>
    <row r="54465" spans="53:53" x14ac:dyDescent="0.3">
      <c r="BA54465" s="2"/>
    </row>
    <row r="54466" spans="53:53" x14ac:dyDescent="0.3">
      <c r="BA54466" s="2"/>
    </row>
    <row r="54467" spans="53:53" x14ac:dyDescent="0.3">
      <c r="BA54467" s="2"/>
    </row>
    <row r="54468" spans="53:53" x14ac:dyDescent="0.3">
      <c r="BA54468" s="2"/>
    </row>
    <row r="54469" spans="53:53" x14ac:dyDescent="0.3">
      <c r="BA54469" s="2"/>
    </row>
    <row r="54470" spans="53:53" x14ac:dyDescent="0.3">
      <c r="BA54470" s="2"/>
    </row>
    <row r="54471" spans="53:53" x14ac:dyDescent="0.3">
      <c r="BA54471" s="2"/>
    </row>
    <row r="54472" spans="53:53" x14ac:dyDescent="0.3">
      <c r="BA54472" s="2"/>
    </row>
    <row r="54473" spans="53:53" x14ac:dyDescent="0.3">
      <c r="BA54473" s="2"/>
    </row>
    <row r="54474" spans="53:53" x14ac:dyDescent="0.3">
      <c r="BA54474" s="2"/>
    </row>
    <row r="54475" spans="53:53" x14ac:dyDescent="0.3">
      <c r="BA54475" s="2"/>
    </row>
    <row r="54476" spans="53:53" x14ac:dyDescent="0.3">
      <c r="BA54476" s="2"/>
    </row>
    <row r="54477" spans="53:53" x14ac:dyDescent="0.3">
      <c r="BA54477" s="2"/>
    </row>
    <row r="54478" spans="53:53" x14ac:dyDescent="0.3">
      <c r="BA54478" s="2"/>
    </row>
    <row r="54479" spans="53:53" x14ac:dyDescent="0.3">
      <c r="BA54479" s="2"/>
    </row>
    <row r="54480" spans="53:53" x14ac:dyDescent="0.3">
      <c r="BA54480" s="2"/>
    </row>
    <row r="54481" spans="53:53" x14ac:dyDescent="0.3">
      <c r="BA54481" s="2"/>
    </row>
    <row r="54482" spans="53:53" x14ac:dyDescent="0.3">
      <c r="BA54482" s="2"/>
    </row>
    <row r="54483" spans="53:53" x14ac:dyDescent="0.3">
      <c r="BA54483" s="2"/>
    </row>
    <row r="54484" spans="53:53" x14ac:dyDescent="0.3">
      <c r="BA54484" s="2"/>
    </row>
    <row r="54485" spans="53:53" x14ac:dyDescent="0.3">
      <c r="BA54485" s="2"/>
    </row>
    <row r="54486" spans="53:53" x14ac:dyDescent="0.3">
      <c r="BA54486" s="2"/>
    </row>
    <row r="54487" spans="53:53" x14ac:dyDescent="0.3">
      <c r="BA54487" s="2"/>
    </row>
    <row r="54488" spans="53:53" x14ac:dyDescent="0.3">
      <c r="BA54488" s="2"/>
    </row>
    <row r="54489" spans="53:53" x14ac:dyDescent="0.3">
      <c r="BA54489" s="2"/>
    </row>
    <row r="54490" spans="53:53" x14ac:dyDescent="0.3">
      <c r="BA54490" s="2"/>
    </row>
    <row r="54491" spans="53:53" x14ac:dyDescent="0.3">
      <c r="BA54491" s="2"/>
    </row>
    <row r="54492" spans="53:53" x14ac:dyDescent="0.3">
      <c r="BA54492" s="2"/>
    </row>
    <row r="54493" spans="53:53" x14ac:dyDescent="0.3">
      <c r="BA54493" s="2"/>
    </row>
    <row r="54494" spans="53:53" x14ac:dyDescent="0.3">
      <c r="BA54494" s="2"/>
    </row>
    <row r="54495" spans="53:53" x14ac:dyDescent="0.3">
      <c r="BA54495" s="2"/>
    </row>
    <row r="54496" spans="53:53" x14ac:dyDescent="0.3">
      <c r="BA54496" s="2"/>
    </row>
    <row r="54497" spans="53:53" x14ac:dyDescent="0.3">
      <c r="BA54497" s="2"/>
    </row>
    <row r="54498" spans="53:53" x14ac:dyDescent="0.3">
      <c r="BA54498" s="2"/>
    </row>
    <row r="54499" spans="53:53" x14ac:dyDescent="0.3">
      <c r="BA54499" s="2"/>
    </row>
    <row r="54500" spans="53:53" x14ac:dyDescent="0.3">
      <c r="BA54500" s="2"/>
    </row>
    <row r="54501" spans="53:53" x14ac:dyDescent="0.3">
      <c r="BA54501" s="2"/>
    </row>
    <row r="54502" spans="53:53" x14ac:dyDescent="0.3">
      <c r="BA54502" s="2"/>
    </row>
    <row r="54503" spans="53:53" x14ac:dyDescent="0.3">
      <c r="BA54503" s="2"/>
    </row>
    <row r="54504" spans="53:53" x14ac:dyDescent="0.3">
      <c r="BA54504" s="2"/>
    </row>
    <row r="54505" spans="53:53" x14ac:dyDescent="0.3">
      <c r="BA54505" s="2"/>
    </row>
    <row r="54506" spans="53:53" x14ac:dyDescent="0.3">
      <c r="BA54506" s="2"/>
    </row>
    <row r="54507" spans="53:53" x14ac:dyDescent="0.3">
      <c r="BA54507" s="2"/>
    </row>
    <row r="54508" spans="53:53" x14ac:dyDescent="0.3">
      <c r="BA54508" s="2"/>
    </row>
    <row r="54509" spans="53:53" x14ac:dyDescent="0.3">
      <c r="BA54509" s="2"/>
    </row>
    <row r="54510" spans="53:53" x14ac:dyDescent="0.3">
      <c r="BA54510" s="2"/>
    </row>
    <row r="54511" spans="53:53" x14ac:dyDescent="0.3">
      <c r="BA54511" s="2"/>
    </row>
    <row r="54512" spans="53:53" x14ac:dyDescent="0.3">
      <c r="BA54512" s="2"/>
    </row>
    <row r="54513" spans="53:53" x14ac:dyDescent="0.3">
      <c r="BA54513" s="2"/>
    </row>
    <row r="54514" spans="53:53" x14ac:dyDescent="0.3">
      <c r="BA54514" s="2"/>
    </row>
    <row r="54515" spans="53:53" x14ac:dyDescent="0.3">
      <c r="BA54515" s="2"/>
    </row>
    <row r="54516" spans="53:53" x14ac:dyDescent="0.3">
      <c r="BA54516" s="2"/>
    </row>
    <row r="54517" spans="53:53" x14ac:dyDescent="0.3">
      <c r="BA54517" s="2"/>
    </row>
    <row r="54518" spans="53:53" x14ac:dyDescent="0.3">
      <c r="BA54518" s="2"/>
    </row>
    <row r="54519" spans="53:53" x14ac:dyDescent="0.3">
      <c r="BA54519" s="2"/>
    </row>
    <row r="54520" spans="53:53" x14ac:dyDescent="0.3">
      <c r="BA54520" s="2"/>
    </row>
    <row r="54521" spans="53:53" x14ac:dyDescent="0.3">
      <c r="BA54521" s="2"/>
    </row>
    <row r="54522" spans="53:53" x14ac:dyDescent="0.3">
      <c r="BA54522" s="2"/>
    </row>
    <row r="54523" spans="53:53" x14ac:dyDescent="0.3">
      <c r="BA54523" s="2"/>
    </row>
    <row r="54524" spans="53:53" x14ac:dyDescent="0.3">
      <c r="BA54524" s="2"/>
    </row>
    <row r="54525" spans="53:53" x14ac:dyDescent="0.3">
      <c r="BA54525" s="2"/>
    </row>
    <row r="54526" spans="53:53" x14ac:dyDescent="0.3">
      <c r="BA54526" s="2"/>
    </row>
    <row r="54527" spans="53:53" x14ac:dyDescent="0.3">
      <c r="BA54527" s="2"/>
    </row>
    <row r="54528" spans="53:53" x14ac:dyDescent="0.3">
      <c r="BA54528" s="2"/>
    </row>
    <row r="54529" spans="53:53" x14ac:dyDescent="0.3">
      <c r="BA54529" s="2"/>
    </row>
    <row r="54530" spans="53:53" x14ac:dyDescent="0.3">
      <c r="BA54530" s="2"/>
    </row>
    <row r="54531" spans="53:53" x14ac:dyDescent="0.3">
      <c r="BA54531" s="2"/>
    </row>
    <row r="54532" spans="53:53" x14ac:dyDescent="0.3">
      <c r="BA54532" s="2"/>
    </row>
    <row r="54533" spans="53:53" x14ac:dyDescent="0.3">
      <c r="BA54533" s="2"/>
    </row>
    <row r="54534" spans="53:53" x14ac:dyDescent="0.3">
      <c r="BA54534" s="2"/>
    </row>
    <row r="54535" spans="53:53" x14ac:dyDescent="0.3">
      <c r="BA54535" s="2"/>
    </row>
    <row r="54536" spans="53:53" x14ac:dyDescent="0.3">
      <c r="BA54536" s="2"/>
    </row>
    <row r="54537" spans="53:53" x14ac:dyDescent="0.3">
      <c r="BA54537" s="2"/>
    </row>
    <row r="54538" spans="53:53" x14ac:dyDescent="0.3">
      <c r="BA54538" s="2"/>
    </row>
    <row r="54539" spans="53:53" x14ac:dyDescent="0.3">
      <c r="BA54539" s="2"/>
    </row>
    <row r="54540" spans="53:53" x14ac:dyDescent="0.3">
      <c r="BA54540" s="2"/>
    </row>
    <row r="54541" spans="53:53" x14ac:dyDescent="0.3">
      <c r="BA54541" s="2"/>
    </row>
    <row r="54542" spans="53:53" x14ac:dyDescent="0.3">
      <c r="BA54542" s="2"/>
    </row>
    <row r="54543" spans="53:53" x14ac:dyDescent="0.3">
      <c r="BA54543" s="2"/>
    </row>
    <row r="54544" spans="53:53" x14ac:dyDescent="0.3">
      <c r="BA54544" s="2"/>
    </row>
    <row r="54545" spans="53:53" x14ac:dyDescent="0.3">
      <c r="BA54545" s="2"/>
    </row>
    <row r="54546" spans="53:53" x14ac:dyDescent="0.3">
      <c r="BA54546" s="2"/>
    </row>
    <row r="54547" spans="53:53" x14ac:dyDescent="0.3">
      <c r="BA54547" s="2"/>
    </row>
    <row r="54548" spans="53:53" x14ac:dyDescent="0.3">
      <c r="BA54548" s="2"/>
    </row>
    <row r="54549" spans="53:53" x14ac:dyDescent="0.3">
      <c r="BA54549" s="2"/>
    </row>
    <row r="54550" spans="53:53" x14ac:dyDescent="0.3">
      <c r="BA54550" s="2"/>
    </row>
    <row r="54551" spans="53:53" x14ac:dyDescent="0.3">
      <c r="BA54551" s="2"/>
    </row>
    <row r="54552" spans="53:53" x14ac:dyDescent="0.3">
      <c r="BA54552" s="2"/>
    </row>
    <row r="54553" spans="53:53" x14ac:dyDescent="0.3">
      <c r="BA54553" s="2"/>
    </row>
    <row r="54554" spans="53:53" x14ac:dyDescent="0.3">
      <c r="BA54554" s="2"/>
    </row>
    <row r="54555" spans="53:53" x14ac:dyDescent="0.3">
      <c r="BA54555" s="2"/>
    </row>
    <row r="54556" spans="53:53" x14ac:dyDescent="0.3">
      <c r="BA54556" s="2"/>
    </row>
    <row r="54557" spans="53:53" x14ac:dyDescent="0.3">
      <c r="BA54557" s="2"/>
    </row>
    <row r="54558" spans="53:53" x14ac:dyDescent="0.3">
      <c r="BA54558" s="2"/>
    </row>
    <row r="54559" spans="53:53" x14ac:dyDescent="0.3">
      <c r="BA54559" s="2"/>
    </row>
    <row r="54560" spans="53:53" x14ac:dyDescent="0.3">
      <c r="BA54560" s="2"/>
    </row>
    <row r="54561" spans="53:53" x14ac:dyDescent="0.3">
      <c r="BA54561" s="2"/>
    </row>
    <row r="54562" spans="53:53" x14ac:dyDescent="0.3">
      <c r="BA54562" s="2"/>
    </row>
    <row r="54563" spans="53:53" x14ac:dyDescent="0.3">
      <c r="BA54563" s="2"/>
    </row>
    <row r="54564" spans="53:53" x14ac:dyDescent="0.3">
      <c r="BA54564" s="2"/>
    </row>
    <row r="54565" spans="53:53" x14ac:dyDescent="0.3">
      <c r="BA54565" s="2"/>
    </row>
    <row r="54566" spans="53:53" x14ac:dyDescent="0.3">
      <c r="BA54566" s="2"/>
    </row>
    <row r="54567" spans="53:53" x14ac:dyDescent="0.3">
      <c r="BA54567" s="2"/>
    </row>
    <row r="54568" spans="53:53" x14ac:dyDescent="0.3">
      <c r="BA54568" s="2"/>
    </row>
    <row r="54569" spans="53:53" x14ac:dyDescent="0.3">
      <c r="BA54569" s="2"/>
    </row>
    <row r="54570" spans="53:53" x14ac:dyDescent="0.3">
      <c r="BA54570" s="2"/>
    </row>
    <row r="54571" spans="53:53" x14ac:dyDescent="0.3">
      <c r="BA54571" s="2"/>
    </row>
    <row r="54572" spans="53:53" x14ac:dyDescent="0.3">
      <c r="BA54572" s="2"/>
    </row>
    <row r="54573" spans="53:53" x14ac:dyDescent="0.3">
      <c r="BA54573" s="2"/>
    </row>
    <row r="54574" spans="53:53" x14ac:dyDescent="0.3">
      <c r="BA54574" s="2"/>
    </row>
    <row r="54575" spans="53:53" x14ac:dyDescent="0.3">
      <c r="BA54575" s="2"/>
    </row>
    <row r="54576" spans="53:53" x14ac:dyDescent="0.3">
      <c r="BA54576" s="2"/>
    </row>
    <row r="54577" spans="53:53" x14ac:dyDescent="0.3">
      <c r="BA54577" s="2"/>
    </row>
    <row r="54578" spans="53:53" x14ac:dyDescent="0.3">
      <c r="BA54578" s="2"/>
    </row>
    <row r="54579" spans="53:53" x14ac:dyDescent="0.3">
      <c r="BA54579" s="2"/>
    </row>
    <row r="54580" spans="53:53" x14ac:dyDescent="0.3">
      <c r="BA54580" s="2"/>
    </row>
    <row r="54581" spans="53:53" x14ac:dyDescent="0.3">
      <c r="BA54581" s="2"/>
    </row>
    <row r="54582" spans="53:53" x14ac:dyDescent="0.3">
      <c r="BA54582" s="2"/>
    </row>
    <row r="54583" spans="53:53" x14ac:dyDescent="0.3">
      <c r="BA54583" s="2"/>
    </row>
    <row r="54584" spans="53:53" x14ac:dyDescent="0.3">
      <c r="BA54584" s="2"/>
    </row>
    <row r="54585" spans="53:53" x14ac:dyDescent="0.3">
      <c r="BA54585" s="2"/>
    </row>
    <row r="54586" spans="53:53" x14ac:dyDescent="0.3">
      <c r="BA54586" s="2"/>
    </row>
    <row r="54587" spans="53:53" x14ac:dyDescent="0.3">
      <c r="BA54587" s="2"/>
    </row>
    <row r="54588" spans="53:53" x14ac:dyDescent="0.3">
      <c r="BA54588" s="2"/>
    </row>
    <row r="54589" spans="53:53" x14ac:dyDescent="0.3">
      <c r="BA54589" s="2"/>
    </row>
    <row r="54590" spans="53:53" x14ac:dyDescent="0.3">
      <c r="BA54590" s="2"/>
    </row>
    <row r="54591" spans="53:53" x14ac:dyDescent="0.3">
      <c r="BA54591" s="2"/>
    </row>
    <row r="54592" spans="53:53" x14ac:dyDescent="0.3">
      <c r="BA54592" s="2"/>
    </row>
    <row r="54593" spans="53:53" x14ac:dyDescent="0.3">
      <c r="BA54593" s="2"/>
    </row>
    <row r="54594" spans="53:53" x14ac:dyDescent="0.3">
      <c r="BA54594" s="2"/>
    </row>
    <row r="54595" spans="53:53" x14ac:dyDescent="0.3">
      <c r="BA54595" s="2"/>
    </row>
    <row r="54596" spans="53:53" x14ac:dyDescent="0.3">
      <c r="BA54596" s="2"/>
    </row>
    <row r="54597" spans="53:53" x14ac:dyDescent="0.3">
      <c r="BA54597" s="2"/>
    </row>
    <row r="54598" spans="53:53" x14ac:dyDescent="0.3">
      <c r="BA54598" s="2"/>
    </row>
    <row r="54599" spans="53:53" x14ac:dyDescent="0.3">
      <c r="BA54599" s="2"/>
    </row>
    <row r="54600" spans="53:53" x14ac:dyDescent="0.3">
      <c r="BA54600" s="2"/>
    </row>
    <row r="54601" spans="53:53" x14ac:dyDescent="0.3">
      <c r="BA54601" s="2"/>
    </row>
    <row r="54602" spans="53:53" x14ac:dyDescent="0.3">
      <c r="BA54602" s="2"/>
    </row>
    <row r="54603" spans="53:53" x14ac:dyDescent="0.3">
      <c r="BA54603" s="2"/>
    </row>
    <row r="54604" spans="53:53" x14ac:dyDescent="0.3">
      <c r="BA54604" s="2"/>
    </row>
    <row r="54605" spans="53:53" x14ac:dyDescent="0.3">
      <c r="BA54605" s="2"/>
    </row>
    <row r="54606" spans="53:53" x14ac:dyDescent="0.3">
      <c r="BA54606" s="2"/>
    </row>
    <row r="54607" spans="53:53" x14ac:dyDescent="0.3">
      <c r="BA54607" s="2"/>
    </row>
    <row r="54608" spans="53:53" x14ac:dyDescent="0.3">
      <c r="BA54608" s="2"/>
    </row>
    <row r="54609" spans="53:53" x14ac:dyDescent="0.3">
      <c r="BA54609" s="2"/>
    </row>
    <row r="54610" spans="53:53" x14ac:dyDescent="0.3">
      <c r="BA54610" s="2"/>
    </row>
    <row r="54611" spans="53:53" x14ac:dyDescent="0.3">
      <c r="BA54611" s="2"/>
    </row>
    <row r="54612" spans="53:53" x14ac:dyDescent="0.3">
      <c r="BA54612" s="2"/>
    </row>
    <row r="54613" spans="53:53" x14ac:dyDescent="0.3">
      <c r="BA54613" s="2"/>
    </row>
    <row r="54614" spans="53:53" x14ac:dyDescent="0.3">
      <c r="BA54614" s="2"/>
    </row>
    <row r="54615" spans="53:53" x14ac:dyDescent="0.3">
      <c r="BA54615" s="2"/>
    </row>
    <row r="54616" spans="53:53" x14ac:dyDescent="0.3">
      <c r="BA54616" s="2"/>
    </row>
    <row r="54617" spans="53:53" x14ac:dyDescent="0.3">
      <c r="BA54617" s="2"/>
    </row>
    <row r="54618" spans="53:53" x14ac:dyDescent="0.3">
      <c r="BA54618" s="2"/>
    </row>
    <row r="54619" spans="53:53" x14ac:dyDescent="0.3">
      <c r="BA54619" s="2"/>
    </row>
    <row r="54620" spans="53:53" x14ac:dyDescent="0.3">
      <c r="BA54620" s="2"/>
    </row>
    <row r="54621" spans="53:53" x14ac:dyDescent="0.3">
      <c r="BA54621" s="2"/>
    </row>
    <row r="54622" spans="53:53" x14ac:dyDescent="0.3">
      <c r="BA54622" s="2"/>
    </row>
    <row r="54623" spans="53:53" x14ac:dyDescent="0.3">
      <c r="BA54623" s="2"/>
    </row>
    <row r="54624" spans="53:53" x14ac:dyDescent="0.3">
      <c r="BA54624" s="2"/>
    </row>
    <row r="54625" spans="53:53" x14ac:dyDescent="0.3">
      <c r="BA54625" s="2"/>
    </row>
    <row r="54626" spans="53:53" x14ac:dyDescent="0.3">
      <c r="BA54626" s="2"/>
    </row>
    <row r="54627" spans="53:53" x14ac:dyDescent="0.3">
      <c r="BA54627" s="2"/>
    </row>
    <row r="54628" spans="53:53" x14ac:dyDescent="0.3">
      <c r="BA54628" s="2"/>
    </row>
    <row r="54629" spans="53:53" x14ac:dyDescent="0.3">
      <c r="BA54629" s="2"/>
    </row>
    <row r="54630" spans="53:53" x14ac:dyDescent="0.3">
      <c r="BA54630" s="2"/>
    </row>
    <row r="54631" spans="53:53" x14ac:dyDescent="0.3">
      <c r="BA54631" s="2"/>
    </row>
    <row r="54632" spans="53:53" x14ac:dyDescent="0.3">
      <c r="BA54632" s="2"/>
    </row>
    <row r="54633" spans="53:53" x14ac:dyDescent="0.3">
      <c r="BA54633" s="2"/>
    </row>
    <row r="54634" spans="53:53" x14ac:dyDescent="0.3">
      <c r="BA54634" s="2"/>
    </row>
    <row r="54635" spans="53:53" x14ac:dyDescent="0.3">
      <c r="BA54635" s="2"/>
    </row>
    <row r="54636" spans="53:53" x14ac:dyDescent="0.3">
      <c r="BA54636" s="2"/>
    </row>
    <row r="54637" spans="53:53" x14ac:dyDescent="0.3">
      <c r="BA54637" s="2"/>
    </row>
    <row r="54638" spans="53:53" x14ac:dyDescent="0.3">
      <c r="BA54638" s="2"/>
    </row>
    <row r="54639" spans="53:53" x14ac:dyDescent="0.3">
      <c r="BA54639" s="2"/>
    </row>
    <row r="54640" spans="53:53" x14ac:dyDescent="0.3">
      <c r="BA54640" s="2"/>
    </row>
    <row r="54641" spans="53:53" x14ac:dyDescent="0.3">
      <c r="BA54641" s="2"/>
    </row>
    <row r="54642" spans="53:53" x14ac:dyDescent="0.3">
      <c r="BA54642" s="2"/>
    </row>
    <row r="54643" spans="53:53" x14ac:dyDescent="0.3">
      <c r="BA54643" s="2"/>
    </row>
    <row r="54644" spans="53:53" x14ac:dyDescent="0.3">
      <c r="BA54644" s="2"/>
    </row>
    <row r="54645" spans="53:53" x14ac:dyDescent="0.3">
      <c r="BA54645" s="2"/>
    </row>
    <row r="54646" spans="53:53" x14ac:dyDescent="0.3">
      <c r="BA54646" s="2"/>
    </row>
    <row r="54647" spans="53:53" x14ac:dyDescent="0.3">
      <c r="BA54647" s="2"/>
    </row>
    <row r="54648" spans="53:53" x14ac:dyDescent="0.3">
      <c r="BA54648" s="2"/>
    </row>
    <row r="54649" spans="53:53" x14ac:dyDescent="0.3">
      <c r="BA54649" s="2"/>
    </row>
    <row r="54650" spans="53:53" x14ac:dyDescent="0.3">
      <c r="BA54650" s="2"/>
    </row>
    <row r="54651" spans="53:53" x14ac:dyDescent="0.3">
      <c r="BA54651" s="2"/>
    </row>
    <row r="54652" spans="53:53" x14ac:dyDescent="0.3">
      <c r="BA54652" s="2"/>
    </row>
    <row r="54653" spans="53:53" x14ac:dyDescent="0.3">
      <c r="BA54653" s="2"/>
    </row>
    <row r="54654" spans="53:53" x14ac:dyDescent="0.3">
      <c r="BA54654" s="2"/>
    </row>
    <row r="54655" spans="53:53" x14ac:dyDescent="0.3">
      <c r="BA54655" s="2"/>
    </row>
    <row r="54656" spans="53:53" x14ac:dyDescent="0.3">
      <c r="BA54656" s="2"/>
    </row>
    <row r="54657" spans="53:53" x14ac:dyDescent="0.3">
      <c r="BA54657" s="2"/>
    </row>
    <row r="54658" spans="53:53" x14ac:dyDescent="0.3">
      <c r="BA54658" s="2"/>
    </row>
    <row r="54659" spans="53:53" x14ac:dyDescent="0.3">
      <c r="BA54659" s="2"/>
    </row>
    <row r="54660" spans="53:53" x14ac:dyDescent="0.3">
      <c r="BA54660" s="2"/>
    </row>
    <row r="54661" spans="53:53" x14ac:dyDescent="0.3">
      <c r="BA54661" s="2"/>
    </row>
    <row r="54662" spans="53:53" x14ac:dyDescent="0.3">
      <c r="BA54662" s="2"/>
    </row>
    <row r="54663" spans="53:53" x14ac:dyDescent="0.3">
      <c r="BA54663" s="2"/>
    </row>
    <row r="54664" spans="53:53" x14ac:dyDescent="0.3">
      <c r="BA54664" s="2"/>
    </row>
    <row r="54665" spans="53:53" x14ac:dyDescent="0.3">
      <c r="BA54665" s="2"/>
    </row>
    <row r="54666" spans="53:53" x14ac:dyDescent="0.3">
      <c r="BA54666" s="2"/>
    </row>
    <row r="54667" spans="53:53" x14ac:dyDescent="0.3">
      <c r="BA54667" s="2"/>
    </row>
    <row r="54668" spans="53:53" x14ac:dyDescent="0.3">
      <c r="BA54668" s="2"/>
    </row>
    <row r="54669" spans="53:53" x14ac:dyDescent="0.3">
      <c r="BA54669" s="2"/>
    </row>
    <row r="54670" spans="53:53" x14ac:dyDescent="0.3">
      <c r="BA54670" s="2"/>
    </row>
    <row r="54671" spans="53:53" x14ac:dyDescent="0.3">
      <c r="BA54671" s="2"/>
    </row>
    <row r="54672" spans="53:53" x14ac:dyDescent="0.3">
      <c r="BA54672" s="2"/>
    </row>
    <row r="54673" spans="53:53" x14ac:dyDescent="0.3">
      <c r="BA54673" s="2"/>
    </row>
    <row r="54674" spans="53:53" x14ac:dyDescent="0.3">
      <c r="BA54674" s="2"/>
    </row>
    <row r="54675" spans="53:53" x14ac:dyDescent="0.3">
      <c r="BA54675" s="2"/>
    </row>
    <row r="54676" spans="53:53" x14ac:dyDescent="0.3">
      <c r="BA54676" s="2"/>
    </row>
    <row r="54677" spans="53:53" x14ac:dyDescent="0.3">
      <c r="BA54677" s="2"/>
    </row>
    <row r="54678" spans="53:53" x14ac:dyDescent="0.3">
      <c r="BA54678" s="2"/>
    </row>
    <row r="54679" spans="53:53" x14ac:dyDescent="0.3">
      <c r="BA54679" s="2"/>
    </row>
    <row r="54680" spans="53:53" x14ac:dyDescent="0.3">
      <c r="BA54680" s="2"/>
    </row>
    <row r="54681" spans="53:53" x14ac:dyDescent="0.3">
      <c r="BA54681" s="2"/>
    </row>
    <row r="54682" spans="53:53" x14ac:dyDescent="0.3">
      <c r="BA54682" s="2"/>
    </row>
    <row r="54683" spans="53:53" x14ac:dyDescent="0.3">
      <c r="BA54683" s="2"/>
    </row>
    <row r="54684" spans="53:53" x14ac:dyDescent="0.3">
      <c r="BA54684" s="2"/>
    </row>
    <row r="54685" spans="53:53" x14ac:dyDescent="0.3">
      <c r="BA54685" s="2"/>
    </row>
    <row r="54686" spans="53:53" x14ac:dyDescent="0.3">
      <c r="BA54686" s="2"/>
    </row>
    <row r="54687" spans="53:53" x14ac:dyDescent="0.3">
      <c r="BA54687" s="2"/>
    </row>
    <row r="54688" spans="53:53" x14ac:dyDescent="0.3">
      <c r="BA54688" s="2"/>
    </row>
    <row r="54689" spans="53:53" x14ac:dyDescent="0.3">
      <c r="BA54689" s="2"/>
    </row>
    <row r="54690" spans="53:53" x14ac:dyDescent="0.3">
      <c r="BA54690" s="2"/>
    </row>
    <row r="54691" spans="53:53" x14ac:dyDescent="0.3">
      <c r="BA54691" s="2"/>
    </row>
    <row r="54692" spans="53:53" x14ac:dyDescent="0.3">
      <c r="BA54692" s="2"/>
    </row>
    <row r="54693" spans="53:53" x14ac:dyDescent="0.3">
      <c r="BA54693" s="2"/>
    </row>
    <row r="54694" spans="53:53" x14ac:dyDescent="0.3">
      <c r="BA54694" s="2"/>
    </row>
    <row r="54695" spans="53:53" x14ac:dyDescent="0.3">
      <c r="BA54695" s="2"/>
    </row>
    <row r="54696" spans="53:53" x14ac:dyDescent="0.3">
      <c r="BA54696" s="2"/>
    </row>
    <row r="54697" spans="53:53" x14ac:dyDescent="0.3">
      <c r="BA54697" s="2"/>
    </row>
    <row r="54698" spans="53:53" x14ac:dyDescent="0.3">
      <c r="BA54698" s="2"/>
    </row>
    <row r="54699" spans="53:53" x14ac:dyDescent="0.3">
      <c r="BA54699" s="2"/>
    </row>
    <row r="54700" spans="53:53" x14ac:dyDescent="0.3">
      <c r="BA54700" s="2"/>
    </row>
    <row r="54701" spans="53:53" x14ac:dyDescent="0.3">
      <c r="BA54701" s="2"/>
    </row>
    <row r="54702" spans="53:53" x14ac:dyDescent="0.3">
      <c r="BA54702" s="2"/>
    </row>
    <row r="54703" spans="53:53" x14ac:dyDescent="0.3">
      <c r="BA54703" s="2"/>
    </row>
    <row r="54704" spans="53:53" x14ac:dyDescent="0.3">
      <c r="BA54704" s="2"/>
    </row>
    <row r="54705" spans="53:53" x14ac:dyDescent="0.3">
      <c r="BA54705" s="2"/>
    </row>
    <row r="54706" spans="53:53" x14ac:dyDescent="0.3">
      <c r="BA54706" s="2"/>
    </row>
    <row r="54707" spans="53:53" x14ac:dyDescent="0.3">
      <c r="BA54707" s="2"/>
    </row>
    <row r="54708" spans="53:53" x14ac:dyDescent="0.3">
      <c r="BA54708" s="2"/>
    </row>
    <row r="54709" spans="53:53" x14ac:dyDescent="0.3">
      <c r="BA54709" s="2"/>
    </row>
    <row r="54710" spans="53:53" x14ac:dyDescent="0.3">
      <c r="BA54710" s="2"/>
    </row>
    <row r="54711" spans="53:53" x14ac:dyDescent="0.3">
      <c r="BA54711" s="2"/>
    </row>
    <row r="54712" spans="53:53" x14ac:dyDescent="0.3">
      <c r="BA54712" s="2"/>
    </row>
    <row r="54713" spans="53:53" x14ac:dyDescent="0.3">
      <c r="BA54713" s="2"/>
    </row>
    <row r="54714" spans="53:53" x14ac:dyDescent="0.3">
      <c r="BA54714" s="2"/>
    </row>
    <row r="54715" spans="53:53" x14ac:dyDescent="0.3">
      <c r="BA54715" s="2"/>
    </row>
    <row r="54716" spans="53:53" x14ac:dyDescent="0.3">
      <c r="BA54716" s="2"/>
    </row>
    <row r="54717" spans="53:53" x14ac:dyDescent="0.3">
      <c r="BA54717" s="2"/>
    </row>
    <row r="54718" spans="53:53" x14ac:dyDescent="0.3">
      <c r="BA54718" s="2"/>
    </row>
    <row r="54719" spans="53:53" x14ac:dyDescent="0.3">
      <c r="BA54719" s="2"/>
    </row>
    <row r="54720" spans="53:53" x14ac:dyDescent="0.3">
      <c r="BA54720" s="2"/>
    </row>
    <row r="54721" spans="53:53" x14ac:dyDescent="0.3">
      <c r="BA54721" s="2"/>
    </row>
    <row r="54722" spans="53:53" x14ac:dyDescent="0.3">
      <c r="BA54722" s="2"/>
    </row>
    <row r="54723" spans="53:53" x14ac:dyDescent="0.3">
      <c r="BA54723" s="2"/>
    </row>
    <row r="54724" spans="53:53" x14ac:dyDescent="0.3">
      <c r="BA54724" s="2"/>
    </row>
    <row r="54725" spans="53:53" x14ac:dyDescent="0.3">
      <c r="BA54725" s="2"/>
    </row>
    <row r="54726" spans="53:53" x14ac:dyDescent="0.3">
      <c r="BA54726" s="2"/>
    </row>
    <row r="54727" spans="53:53" x14ac:dyDescent="0.3">
      <c r="BA54727" s="2"/>
    </row>
    <row r="54728" spans="53:53" x14ac:dyDescent="0.3">
      <c r="BA54728" s="2"/>
    </row>
    <row r="54729" spans="53:53" x14ac:dyDescent="0.3">
      <c r="BA54729" s="2"/>
    </row>
    <row r="54730" spans="53:53" x14ac:dyDescent="0.3">
      <c r="BA54730" s="2"/>
    </row>
    <row r="54731" spans="53:53" x14ac:dyDescent="0.3">
      <c r="BA54731" s="2"/>
    </row>
    <row r="54732" spans="53:53" x14ac:dyDescent="0.3">
      <c r="BA54732" s="2"/>
    </row>
    <row r="54733" spans="53:53" x14ac:dyDescent="0.3">
      <c r="BA54733" s="2"/>
    </row>
    <row r="54734" spans="53:53" x14ac:dyDescent="0.3">
      <c r="BA54734" s="2"/>
    </row>
    <row r="54735" spans="53:53" x14ac:dyDescent="0.3">
      <c r="BA54735" s="2"/>
    </row>
    <row r="54736" spans="53:53" x14ac:dyDescent="0.3">
      <c r="BA54736" s="2"/>
    </row>
    <row r="54737" spans="53:53" x14ac:dyDescent="0.3">
      <c r="BA54737" s="2"/>
    </row>
    <row r="54738" spans="53:53" x14ac:dyDescent="0.3">
      <c r="BA54738" s="2"/>
    </row>
    <row r="54739" spans="53:53" x14ac:dyDescent="0.3">
      <c r="BA54739" s="2"/>
    </row>
    <row r="54740" spans="53:53" x14ac:dyDescent="0.3">
      <c r="BA54740" s="2"/>
    </row>
    <row r="54741" spans="53:53" x14ac:dyDescent="0.3">
      <c r="BA54741" s="2"/>
    </row>
    <row r="54742" spans="53:53" x14ac:dyDescent="0.3">
      <c r="BA54742" s="2"/>
    </row>
    <row r="54743" spans="53:53" x14ac:dyDescent="0.3">
      <c r="BA54743" s="2"/>
    </row>
    <row r="54744" spans="53:53" x14ac:dyDescent="0.3">
      <c r="BA54744" s="2"/>
    </row>
    <row r="54745" spans="53:53" x14ac:dyDescent="0.3">
      <c r="BA54745" s="2"/>
    </row>
    <row r="54746" spans="53:53" x14ac:dyDescent="0.3">
      <c r="BA54746" s="2"/>
    </row>
    <row r="54747" spans="53:53" x14ac:dyDescent="0.3">
      <c r="BA54747" s="2"/>
    </row>
    <row r="54748" spans="53:53" x14ac:dyDescent="0.3">
      <c r="BA54748" s="2"/>
    </row>
    <row r="54749" spans="53:53" x14ac:dyDescent="0.3">
      <c r="BA54749" s="2"/>
    </row>
    <row r="54750" spans="53:53" x14ac:dyDescent="0.3">
      <c r="BA54750" s="2"/>
    </row>
    <row r="54751" spans="53:53" x14ac:dyDescent="0.3">
      <c r="BA54751" s="2"/>
    </row>
    <row r="54752" spans="53:53" x14ac:dyDescent="0.3">
      <c r="BA54752" s="2"/>
    </row>
    <row r="54753" spans="53:53" x14ac:dyDescent="0.3">
      <c r="BA54753" s="2"/>
    </row>
    <row r="54754" spans="53:53" x14ac:dyDescent="0.3">
      <c r="BA54754" s="2"/>
    </row>
    <row r="54755" spans="53:53" x14ac:dyDescent="0.3">
      <c r="BA54755" s="2"/>
    </row>
    <row r="54756" spans="53:53" x14ac:dyDescent="0.3">
      <c r="BA54756" s="2"/>
    </row>
    <row r="54757" spans="53:53" x14ac:dyDescent="0.3">
      <c r="BA54757" s="2"/>
    </row>
    <row r="54758" spans="53:53" x14ac:dyDescent="0.3">
      <c r="BA54758" s="2"/>
    </row>
    <row r="54759" spans="53:53" x14ac:dyDescent="0.3">
      <c r="BA54759" s="2"/>
    </row>
    <row r="54760" spans="53:53" x14ac:dyDescent="0.3">
      <c r="BA54760" s="2"/>
    </row>
    <row r="54761" spans="53:53" x14ac:dyDescent="0.3">
      <c r="BA54761" s="2"/>
    </row>
    <row r="54762" spans="53:53" x14ac:dyDescent="0.3">
      <c r="BA54762" s="2"/>
    </row>
    <row r="54763" spans="53:53" x14ac:dyDescent="0.3">
      <c r="BA54763" s="2"/>
    </row>
    <row r="54764" spans="53:53" x14ac:dyDescent="0.3">
      <c r="BA54764" s="2"/>
    </row>
    <row r="54765" spans="53:53" x14ac:dyDescent="0.3">
      <c r="BA54765" s="2"/>
    </row>
    <row r="54766" spans="53:53" x14ac:dyDescent="0.3">
      <c r="BA54766" s="2"/>
    </row>
    <row r="54767" spans="53:53" x14ac:dyDescent="0.3">
      <c r="BA54767" s="2"/>
    </row>
    <row r="54768" spans="53:53" x14ac:dyDescent="0.3">
      <c r="BA54768" s="2"/>
    </row>
    <row r="54769" spans="53:53" x14ac:dyDescent="0.3">
      <c r="BA54769" s="2"/>
    </row>
    <row r="54770" spans="53:53" x14ac:dyDescent="0.3">
      <c r="BA54770" s="2"/>
    </row>
    <row r="54771" spans="53:53" x14ac:dyDescent="0.3">
      <c r="BA54771" s="2"/>
    </row>
    <row r="54772" spans="53:53" x14ac:dyDescent="0.3">
      <c r="BA54772" s="2"/>
    </row>
    <row r="54773" spans="53:53" x14ac:dyDescent="0.3">
      <c r="BA54773" s="2"/>
    </row>
    <row r="54774" spans="53:53" x14ac:dyDescent="0.3">
      <c r="BA54774" s="2"/>
    </row>
    <row r="54775" spans="53:53" x14ac:dyDescent="0.3">
      <c r="BA54775" s="2"/>
    </row>
    <row r="54776" spans="53:53" x14ac:dyDescent="0.3">
      <c r="BA54776" s="2"/>
    </row>
    <row r="54777" spans="53:53" x14ac:dyDescent="0.3">
      <c r="BA54777" s="2"/>
    </row>
    <row r="54778" spans="53:53" x14ac:dyDescent="0.3">
      <c r="BA54778" s="2"/>
    </row>
    <row r="54779" spans="53:53" x14ac:dyDescent="0.3">
      <c r="BA54779" s="2"/>
    </row>
    <row r="54780" spans="53:53" x14ac:dyDescent="0.3">
      <c r="BA54780" s="2"/>
    </row>
    <row r="54781" spans="53:53" x14ac:dyDescent="0.3">
      <c r="BA54781" s="2"/>
    </row>
    <row r="54782" spans="53:53" x14ac:dyDescent="0.3">
      <c r="BA54782" s="2"/>
    </row>
    <row r="54783" spans="53:53" x14ac:dyDescent="0.3">
      <c r="BA54783" s="2"/>
    </row>
    <row r="54784" spans="53:53" x14ac:dyDescent="0.3">
      <c r="BA54784" s="2"/>
    </row>
    <row r="54785" spans="53:53" x14ac:dyDescent="0.3">
      <c r="BA54785" s="2"/>
    </row>
    <row r="54786" spans="53:53" x14ac:dyDescent="0.3">
      <c r="BA54786" s="2"/>
    </row>
    <row r="54787" spans="53:53" x14ac:dyDescent="0.3">
      <c r="BA54787" s="2"/>
    </row>
    <row r="54788" spans="53:53" x14ac:dyDescent="0.3">
      <c r="BA54788" s="2"/>
    </row>
    <row r="54789" spans="53:53" x14ac:dyDescent="0.3">
      <c r="BA54789" s="2"/>
    </row>
    <row r="54790" spans="53:53" x14ac:dyDescent="0.3">
      <c r="BA54790" s="2"/>
    </row>
    <row r="54791" spans="53:53" x14ac:dyDescent="0.3">
      <c r="BA54791" s="2"/>
    </row>
    <row r="54792" spans="53:53" x14ac:dyDescent="0.3">
      <c r="BA54792" s="2"/>
    </row>
    <row r="54793" spans="53:53" x14ac:dyDescent="0.3">
      <c r="BA54793" s="2"/>
    </row>
    <row r="54794" spans="53:53" x14ac:dyDescent="0.3">
      <c r="BA54794" s="2"/>
    </row>
    <row r="54795" spans="53:53" x14ac:dyDescent="0.3">
      <c r="BA54795" s="2"/>
    </row>
    <row r="54796" spans="53:53" x14ac:dyDescent="0.3">
      <c r="BA54796" s="2"/>
    </row>
    <row r="54797" spans="53:53" x14ac:dyDescent="0.3">
      <c r="BA54797" s="2"/>
    </row>
    <row r="54798" spans="53:53" x14ac:dyDescent="0.3">
      <c r="BA54798" s="2"/>
    </row>
    <row r="54799" spans="53:53" x14ac:dyDescent="0.3">
      <c r="BA54799" s="2"/>
    </row>
    <row r="54800" spans="53:53" x14ac:dyDescent="0.3">
      <c r="BA54800" s="2"/>
    </row>
    <row r="54801" spans="53:53" x14ac:dyDescent="0.3">
      <c r="BA54801" s="2"/>
    </row>
    <row r="54802" spans="53:53" x14ac:dyDescent="0.3">
      <c r="BA54802" s="2"/>
    </row>
    <row r="54803" spans="53:53" x14ac:dyDescent="0.3">
      <c r="BA54803" s="2"/>
    </row>
    <row r="54804" spans="53:53" x14ac:dyDescent="0.3">
      <c r="BA54804" s="2"/>
    </row>
    <row r="54805" spans="53:53" x14ac:dyDescent="0.3">
      <c r="BA54805" s="2"/>
    </row>
    <row r="54806" spans="53:53" x14ac:dyDescent="0.3">
      <c r="BA54806" s="2"/>
    </row>
    <row r="54807" spans="53:53" x14ac:dyDescent="0.3">
      <c r="BA54807" s="2"/>
    </row>
    <row r="54808" spans="53:53" x14ac:dyDescent="0.3">
      <c r="BA54808" s="2"/>
    </row>
    <row r="54809" spans="53:53" x14ac:dyDescent="0.3">
      <c r="BA54809" s="2"/>
    </row>
    <row r="54810" spans="53:53" x14ac:dyDescent="0.3">
      <c r="BA54810" s="2"/>
    </row>
    <row r="54811" spans="53:53" x14ac:dyDescent="0.3">
      <c r="BA54811" s="2"/>
    </row>
    <row r="54812" spans="53:53" x14ac:dyDescent="0.3">
      <c r="BA54812" s="2"/>
    </row>
    <row r="54813" spans="53:53" x14ac:dyDescent="0.3">
      <c r="BA54813" s="2"/>
    </row>
    <row r="54814" spans="53:53" x14ac:dyDescent="0.3">
      <c r="BA54814" s="2"/>
    </row>
    <row r="54815" spans="53:53" x14ac:dyDescent="0.3">
      <c r="BA54815" s="2"/>
    </row>
    <row r="54816" spans="53:53" x14ac:dyDescent="0.3">
      <c r="BA54816" s="2"/>
    </row>
    <row r="54817" spans="53:53" x14ac:dyDescent="0.3">
      <c r="BA54817" s="2"/>
    </row>
    <row r="54818" spans="53:53" x14ac:dyDescent="0.3">
      <c r="BA54818" s="2"/>
    </row>
    <row r="54819" spans="53:53" x14ac:dyDescent="0.3">
      <c r="BA54819" s="2"/>
    </row>
    <row r="54820" spans="53:53" x14ac:dyDescent="0.3">
      <c r="BA54820" s="2"/>
    </row>
    <row r="54821" spans="53:53" x14ac:dyDescent="0.3">
      <c r="BA54821" s="2"/>
    </row>
    <row r="54822" spans="53:53" x14ac:dyDescent="0.3">
      <c r="BA54822" s="2"/>
    </row>
    <row r="54823" spans="53:53" x14ac:dyDescent="0.3">
      <c r="BA54823" s="2"/>
    </row>
    <row r="54824" spans="53:53" x14ac:dyDescent="0.3">
      <c r="BA54824" s="2"/>
    </row>
    <row r="54825" spans="53:53" x14ac:dyDescent="0.3">
      <c r="BA54825" s="2"/>
    </row>
    <row r="54826" spans="53:53" x14ac:dyDescent="0.3">
      <c r="BA54826" s="2"/>
    </row>
    <row r="54827" spans="53:53" x14ac:dyDescent="0.3">
      <c r="BA54827" s="2"/>
    </row>
    <row r="54828" spans="53:53" x14ac:dyDescent="0.3">
      <c r="BA54828" s="2"/>
    </row>
    <row r="54829" spans="53:53" x14ac:dyDescent="0.3">
      <c r="BA54829" s="2"/>
    </row>
    <row r="54830" spans="53:53" x14ac:dyDescent="0.3">
      <c r="BA54830" s="2"/>
    </row>
    <row r="54831" spans="53:53" x14ac:dyDescent="0.3">
      <c r="BA54831" s="2"/>
    </row>
    <row r="54832" spans="53:53" x14ac:dyDescent="0.3">
      <c r="BA54832" s="2"/>
    </row>
    <row r="54833" spans="53:53" x14ac:dyDescent="0.3">
      <c r="BA54833" s="2"/>
    </row>
    <row r="54834" spans="53:53" x14ac:dyDescent="0.3">
      <c r="BA54834" s="2"/>
    </row>
    <row r="54835" spans="53:53" x14ac:dyDescent="0.3">
      <c r="BA54835" s="2"/>
    </row>
    <row r="54836" spans="53:53" x14ac:dyDescent="0.3">
      <c r="BA54836" s="2"/>
    </row>
    <row r="54837" spans="53:53" x14ac:dyDescent="0.3">
      <c r="BA54837" s="2"/>
    </row>
    <row r="54838" spans="53:53" x14ac:dyDescent="0.3">
      <c r="BA54838" s="2"/>
    </row>
    <row r="54839" spans="53:53" x14ac:dyDescent="0.3">
      <c r="BA54839" s="2"/>
    </row>
    <row r="54840" spans="53:53" x14ac:dyDescent="0.3">
      <c r="BA54840" s="2"/>
    </row>
    <row r="54841" spans="53:53" x14ac:dyDescent="0.3">
      <c r="BA54841" s="2"/>
    </row>
    <row r="54842" spans="53:53" x14ac:dyDescent="0.3">
      <c r="BA54842" s="2"/>
    </row>
    <row r="54843" spans="53:53" x14ac:dyDescent="0.3">
      <c r="BA54843" s="2"/>
    </row>
    <row r="54844" spans="53:53" x14ac:dyDescent="0.3">
      <c r="BA54844" s="2"/>
    </row>
    <row r="54845" spans="53:53" x14ac:dyDescent="0.3">
      <c r="BA54845" s="2"/>
    </row>
    <row r="54846" spans="53:53" x14ac:dyDescent="0.3">
      <c r="BA54846" s="2"/>
    </row>
    <row r="54847" spans="53:53" x14ac:dyDescent="0.3">
      <c r="BA54847" s="2"/>
    </row>
    <row r="54848" spans="53:53" x14ac:dyDescent="0.3">
      <c r="BA54848" s="2"/>
    </row>
    <row r="54849" spans="53:53" x14ac:dyDescent="0.3">
      <c r="BA54849" s="2"/>
    </row>
    <row r="54850" spans="53:53" x14ac:dyDescent="0.3">
      <c r="BA54850" s="2"/>
    </row>
    <row r="54851" spans="53:53" x14ac:dyDescent="0.3">
      <c r="BA54851" s="2"/>
    </row>
    <row r="54852" spans="53:53" x14ac:dyDescent="0.3">
      <c r="BA54852" s="2"/>
    </row>
    <row r="54853" spans="53:53" x14ac:dyDescent="0.3">
      <c r="BA54853" s="2"/>
    </row>
    <row r="54854" spans="53:53" x14ac:dyDescent="0.3">
      <c r="BA54854" s="2"/>
    </row>
    <row r="54855" spans="53:53" x14ac:dyDescent="0.3">
      <c r="BA54855" s="2"/>
    </row>
    <row r="54856" spans="53:53" x14ac:dyDescent="0.3">
      <c r="BA54856" s="2"/>
    </row>
    <row r="54857" spans="53:53" x14ac:dyDescent="0.3">
      <c r="BA54857" s="2"/>
    </row>
    <row r="54858" spans="53:53" x14ac:dyDescent="0.3">
      <c r="BA54858" s="2"/>
    </row>
    <row r="54859" spans="53:53" x14ac:dyDescent="0.3">
      <c r="BA54859" s="2"/>
    </row>
    <row r="54860" spans="53:53" x14ac:dyDescent="0.3">
      <c r="BA54860" s="2"/>
    </row>
    <row r="54861" spans="53:53" x14ac:dyDescent="0.3">
      <c r="BA54861" s="2"/>
    </row>
    <row r="54862" spans="53:53" x14ac:dyDescent="0.3">
      <c r="BA54862" s="2"/>
    </row>
    <row r="54863" spans="53:53" x14ac:dyDescent="0.3">
      <c r="BA54863" s="2"/>
    </row>
    <row r="54864" spans="53:53" x14ac:dyDescent="0.3">
      <c r="BA54864" s="2"/>
    </row>
    <row r="54865" spans="53:53" x14ac:dyDescent="0.3">
      <c r="BA54865" s="2"/>
    </row>
    <row r="54866" spans="53:53" x14ac:dyDescent="0.3">
      <c r="BA54866" s="2"/>
    </row>
    <row r="54867" spans="53:53" x14ac:dyDescent="0.3">
      <c r="BA54867" s="2"/>
    </row>
    <row r="54868" spans="53:53" x14ac:dyDescent="0.3">
      <c r="BA54868" s="2"/>
    </row>
    <row r="54869" spans="53:53" x14ac:dyDescent="0.3">
      <c r="BA54869" s="2"/>
    </row>
    <row r="54870" spans="53:53" x14ac:dyDescent="0.3">
      <c r="BA54870" s="2"/>
    </row>
    <row r="54871" spans="53:53" x14ac:dyDescent="0.3">
      <c r="BA54871" s="2"/>
    </row>
    <row r="54872" spans="53:53" x14ac:dyDescent="0.3">
      <c r="BA54872" s="2"/>
    </row>
    <row r="54873" spans="53:53" x14ac:dyDescent="0.3">
      <c r="BA54873" s="2"/>
    </row>
    <row r="54874" spans="53:53" x14ac:dyDescent="0.3">
      <c r="BA54874" s="2"/>
    </row>
    <row r="54875" spans="53:53" x14ac:dyDescent="0.3">
      <c r="BA54875" s="2"/>
    </row>
    <row r="54876" spans="53:53" x14ac:dyDescent="0.3">
      <c r="BA54876" s="2"/>
    </row>
    <row r="54877" spans="53:53" x14ac:dyDescent="0.3">
      <c r="BA54877" s="2"/>
    </row>
    <row r="54878" spans="53:53" x14ac:dyDescent="0.3">
      <c r="BA54878" s="2"/>
    </row>
    <row r="54879" spans="53:53" x14ac:dyDescent="0.3">
      <c r="BA54879" s="2"/>
    </row>
    <row r="54880" spans="53:53" x14ac:dyDescent="0.3">
      <c r="BA54880" s="2"/>
    </row>
    <row r="54881" spans="53:53" x14ac:dyDescent="0.3">
      <c r="BA54881" s="2"/>
    </row>
    <row r="54882" spans="53:53" x14ac:dyDescent="0.3">
      <c r="BA54882" s="2"/>
    </row>
    <row r="54883" spans="53:53" x14ac:dyDescent="0.3">
      <c r="BA54883" s="2"/>
    </row>
    <row r="54884" spans="53:53" x14ac:dyDescent="0.3">
      <c r="BA54884" s="2"/>
    </row>
    <row r="54885" spans="53:53" x14ac:dyDescent="0.3">
      <c r="BA54885" s="2"/>
    </row>
    <row r="54886" spans="53:53" x14ac:dyDescent="0.3">
      <c r="BA54886" s="2"/>
    </row>
    <row r="54887" spans="53:53" x14ac:dyDescent="0.3">
      <c r="BA54887" s="2"/>
    </row>
    <row r="54888" spans="53:53" x14ac:dyDescent="0.3">
      <c r="BA54888" s="2"/>
    </row>
    <row r="54889" spans="53:53" x14ac:dyDescent="0.3">
      <c r="BA54889" s="2"/>
    </row>
    <row r="54890" spans="53:53" x14ac:dyDescent="0.3">
      <c r="BA54890" s="2"/>
    </row>
    <row r="54891" spans="53:53" x14ac:dyDescent="0.3">
      <c r="BA54891" s="2"/>
    </row>
    <row r="54892" spans="53:53" x14ac:dyDescent="0.3">
      <c r="BA54892" s="2"/>
    </row>
    <row r="54893" spans="53:53" x14ac:dyDescent="0.3">
      <c r="BA54893" s="2"/>
    </row>
    <row r="54894" spans="53:53" x14ac:dyDescent="0.3">
      <c r="BA54894" s="2"/>
    </row>
    <row r="54895" spans="53:53" x14ac:dyDescent="0.3">
      <c r="BA54895" s="2"/>
    </row>
    <row r="54896" spans="53:53" x14ac:dyDescent="0.3">
      <c r="BA54896" s="2"/>
    </row>
    <row r="54897" spans="53:53" x14ac:dyDescent="0.3">
      <c r="BA54897" s="2"/>
    </row>
    <row r="54898" spans="53:53" x14ac:dyDescent="0.3">
      <c r="BA54898" s="2"/>
    </row>
    <row r="54899" spans="53:53" x14ac:dyDescent="0.3">
      <c r="BA54899" s="2"/>
    </row>
    <row r="54900" spans="53:53" x14ac:dyDescent="0.3">
      <c r="BA54900" s="2"/>
    </row>
    <row r="54901" spans="53:53" x14ac:dyDescent="0.3">
      <c r="BA54901" s="2"/>
    </row>
    <row r="54902" spans="53:53" x14ac:dyDescent="0.3">
      <c r="BA54902" s="2"/>
    </row>
    <row r="54903" spans="53:53" x14ac:dyDescent="0.3">
      <c r="BA54903" s="2"/>
    </row>
    <row r="54904" spans="53:53" x14ac:dyDescent="0.3">
      <c r="BA54904" s="2"/>
    </row>
    <row r="54905" spans="53:53" x14ac:dyDescent="0.3">
      <c r="BA54905" s="2"/>
    </row>
    <row r="54906" spans="53:53" x14ac:dyDescent="0.3">
      <c r="BA54906" s="2"/>
    </row>
    <row r="54907" spans="53:53" x14ac:dyDescent="0.3">
      <c r="BA54907" s="2"/>
    </row>
    <row r="54908" spans="53:53" x14ac:dyDescent="0.3">
      <c r="BA54908" s="2"/>
    </row>
    <row r="54909" spans="53:53" x14ac:dyDescent="0.3">
      <c r="BA54909" s="2"/>
    </row>
    <row r="54910" spans="53:53" x14ac:dyDescent="0.3">
      <c r="BA54910" s="2"/>
    </row>
    <row r="54911" spans="53:53" x14ac:dyDescent="0.3">
      <c r="BA54911" s="2"/>
    </row>
    <row r="54912" spans="53:53" x14ac:dyDescent="0.3">
      <c r="BA54912" s="2"/>
    </row>
    <row r="54913" spans="53:53" x14ac:dyDescent="0.3">
      <c r="BA54913" s="2"/>
    </row>
    <row r="54914" spans="53:53" x14ac:dyDescent="0.3">
      <c r="BA54914" s="2"/>
    </row>
    <row r="54915" spans="53:53" x14ac:dyDescent="0.3">
      <c r="BA54915" s="2"/>
    </row>
    <row r="54916" spans="53:53" x14ac:dyDescent="0.3">
      <c r="BA54916" s="2"/>
    </row>
    <row r="54917" spans="53:53" x14ac:dyDescent="0.3">
      <c r="BA54917" s="2"/>
    </row>
    <row r="54918" spans="53:53" x14ac:dyDescent="0.3">
      <c r="BA54918" s="2"/>
    </row>
    <row r="54919" spans="53:53" x14ac:dyDescent="0.3">
      <c r="BA54919" s="2"/>
    </row>
    <row r="54920" spans="53:53" x14ac:dyDescent="0.3">
      <c r="BA54920" s="2"/>
    </row>
    <row r="54921" spans="53:53" x14ac:dyDescent="0.3">
      <c r="BA54921" s="2"/>
    </row>
    <row r="54922" spans="53:53" x14ac:dyDescent="0.3">
      <c r="BA54922" s="2"/>
    </row>
    <row r="54923" spans="53:53" x14ac:dyDescent="0.3">
      <c r="BA54923" s="2"/>
    </row>
    <row r="54924" spans="53:53" x14ac:dyDescent="0.3">
      <c r="BA54924" s="2"/>
    </row>
    <row r="54925" spans="53:53" x14ac:dyDescent="0.3">
      <c r="BA54925" s="2"/>
    </row>
    <row r="54926" spans="53:53" x14ac:dyDescent="0.3">
      <c r="BA54926" s="2"/>
    </row>
    <row r="54927" spans="53:53" x14ac:dyDescent="0.3">
      <c r="BA54927" s="2"/>
    </row>
    <row r="54928" spans="53:53" x14ac:dyDescent="0.3">
      <c r="BA54928" s="2"/>
    </row>
    <row r="54929" spans="53:53" x14ac:dyDescent="0.3">
      <c r="BA54929" s="2"/>
    </row>
    <row r="54930" spans="53:53" x14ac:dyDescent="0.3">
      <c r="BA54930" s="2"/>
    </row>
    <row r="54931" spans="53:53" x14ac:dyDescent="0.3">
      <c r="BA54931" s="2"/>
    </row>
    <row r="54932" spans="53:53" x14ac:dyDescent="0.3">
      <c r="BA54932" s="2"/>
    </row>
    <row r="54933" spans="53:53" x14ac:dyDescent="0.3">
      <c r="BA54933" s="2"/>
    </row>
    <row r="54934" spans="53:53" x14ac:dyDescent="0.3">
      <c r="BA54934" s="2"/>
    </row>
    <row r="54935" spans="53:53" x14ac:dyDescent="0.3">
      <c r="BA54935" s="2"/>
    </row>
    <row r="54936" spans="53:53" x14ac:dyDescent="0.3">
      <c r="BA54936" s="2"/>
    </row>
    <row r="54937" spans="53:53" x14ac:dyDescent="0.3">
      <c r="BA54937" s="2"/>
    </row>
    <row r="54938" spans="53:53" x14ac:dyDescent="0.3">
      <c r="BA54938" s="2"/>
    </row>
    <row r="54939" spans="53:53" x14ac:dyDescent="0.3">
      <c r="BA54939" s="2"/>
    </row>
    <row r="54940" spans="53:53" x14ac:dyDescent="0.3">
      <c r="BA54940" s="2"/>
    </row>
    <row r="54941" spans="53:53" x14ac:dyDescent="0.3">
      <c r="BA54941" s="2"/>
    </row>
    <row r="54942" spans="53:53" x14ac:dyDescent="0.3">
      <c r="BA54942" s="2"/>
    </row>
    <row r="54943" spans="53:53" x14ac:dyDescent="0.3">
      <c r="BA54943" s="2"/>
    </row>
    <row r="54944" spans="53:53" x14ac:dyDescent="0.3">
      <c r="BA54944" s="2"/>
    </row>
    <row r="54945" spans="53:53" x14ac:dyDescent="0.3">
      <c r="BA54945" s="2"/>
    </row>
    <row r="54946" spans="53:53" x14ac:dyDescent="0.3">
      <c r="BA54946" s="2"/>
    </row>
    <row r="54947" spans="53:53" x14ac:dyDescent="0.3">
      <c r="BA54947" s="2"/>
    </row>
    <row r="54948" spans="53:53" x14ac:dyDescent="0.3">
      <c r="BA54948" s="2"/>
    </row>
    <row r="54949" spans="53:53" x14ac:dyDescent="0.3">
      <c r="BA54949" s="2"/>
    </row>
    <row r="54950" spans="53:53" x14ac:dyDescent="0.3">
      <c r="BA54950" s="2"/>
    </row>
    <row r="54951" spans="53:53" x14ac:dyDescent="0.3">
      <c r="BA54951" s="2"/>
    </row>
    <row r="54952" spans="53:53" x14ac:dyDescent="0.3">
      <c r="BA54952" s="2"/>
    </row>
    <row r="54953" spans="53:53" x14ac:dyDescent="0.3">
      <c r="BA54953" s="2"/>
    </row>
    <row r="54954" spans="53:53" x14ac:dyDescent="0.3">
      <c r="BA54954" s="2"/>
    </row>
    <row r="54955" spans="53:53" x14ac:dyDescent="0.3">
      <c r="BA54955" s="2"/>
    </row>
    <row r="54956" spans="53:53" x14ac:dyDescent="0.3">
      <c r="BA54956" s="2"/>
    </row>
    <row r="54957" spans="53:53" x14ac:dyDescent="0.3">
      <c r="BA54957" s="2"/>
    </row>
    <row r="54958" spans="53:53" x14ac:dyDescent="0.3">
      <c r="BA54958" s="2"/>
    </row>
    <row r="54959" spans="53:53" x14ac:dyDescent="0.3">
      <c r="BA54959" s="2"/>
    </row>
    <row r="54960" spans="53:53" x14ac:dyDescent="0.3">
      <c r="BA54960" s="2"/>
    </row>
    <row r="54961" spans="53:53" x14ac:dyDescent="0.3">
      <c r="BA54961" s="2"/>
    </row>
    <row r="54962" spans="53:53" x14ac:dyDescent="0.3">
      <c r="BA54962" s="2"/>
    </row>
    <row r="54963" spans="53:53" x14ac:dyDescent="0.3">
      <c r="BA54963" s="2"/>
    </row>
    <row r="54964" spans="53:53" x14ac:dyDescent="0.3">
      <c r="BA54964" s="2"/>
    </row>
    <row r="54965" spans="53:53" x14ac:dyDescent="0.3">
      <c r="BA54965" s="2"/>
    </row>
    <row r="54966" spans="53:53" x14ac:dyDescent="0.3">
      <c r="BA54966" s="2"/>
    </row>
    <row r="54967" spans="53:53" x14ac:dyDescent="0.3">
      <c r="BA54967" s="2"/>
    </row>
    <row r="54968" spans="53:53" x14ac:dyDescent="0.3">
      <c r="BA54968" s="2"/>
    </row>
    <row r="54969" spans="53:53" x14ac:dyDescent="0.3">
      <c r="BA54969" s="2"/>
    </row>
    <row r="54970" spans="53:53" x14ac:dyDescent="0.3">
      <c r="BA54970" s="2"/>
    </row>
    <row r="54971" spans="53:53" x14ac:dyDescent="0.3">
      <c r="BA54971" s="2"/>
    </row>
    <row r="54972" spans="53:53" x14ac:dyDescent="0.3">
      <c r="BA54972" s="2"/>
    </row>
    <row r="54973" spans="53:53" x14ac:dyDescent="0.3">
      <c r="BA54973" s="2"/>
    </row>
    <row r="54974" spans="53:53" x14ac:dyDescent="0.3">
      <c r="BA54974" s="2"/>
    </row>
    <row r="54975" spans="53:53" x14ac:dyDescent="0.3">
      <c r="BA54975" s="2"/>
    </row>
    <row r="54976" spans="53:53" x14ac:dyDescent="0.3">
      <c r="BA54976" s="2"/>
    </row>
    <row r="54977" spans="53:53" x14ac:dyDescent="0.3">
      <c r="BA54977" s="2"/>
    </row>
    <row r="54978" spans="53:53" x14ac:dyDescent="0.3">
      <c r="BA54978" s="2"/>
    </row>
    <row r="54979" spans="53:53" x14ac:dyDescent="0.3">
      <c r="BA54979" s="2"/>
    </row>
    <row r="54980" spans="53:53" x14ac:dyDescent="0.3">
      <c r="BA54980" s="2"/>
    </row>
    <row r="54981" spans="53:53" x14ac:dyDescent="0.3">
      <c r="BA54981" s="2"/>
    </row>
    <row r="54982" spans="53:53" x14ac:dyDescent="0.3">
      <c r="BA54982" s="2"/>
    </row>
    <row r="54983" spans="53:53" x14ac:dyDescent="0.3">
      <c r="BA54983" s="2"/>
    </row>
    <row r="54984" spans="53:53" x14ac:dyDescent="0.3">
      <c r="BA54984" s="2"/>
    </row>
    <row r="54985" spans="53:53" x14ac:dyDescent="0.3">
      <c r="BA54985" s="2"/>
    </row>
    <row r="54986" spans="53:53" x14ac:dyDescent="0.3">
      <c r="BA54986" s="2"/>
    </row>
    <row r="54987" spans="53:53" x14ac:dyDescent="0.3">
      <c r="BA54987" s="2"/>
    </row>
    <row r="54988" spans="53:53" x14ac:dyDescent="0.3">
      <c r="BA54988" s="2"/>
    </row>
    <row r="54989" spans="53:53" x14ac:dyDescent="0.3">
      <c r="BA54989" s="2"/>
    </row>
    <row r="54990" spans="53:53" x14ac:dyDescent="0.3">
      <c r="BA54990" s="2"/>
    </row>
    <row r="54991" spans="53:53" x14ac:dyDescent="0.3">
      <c r="BA54991" s="2"/>
    </row>
    <row r="54992" spans="53:53" x14ac:dyDescent="0.3">
      <c r="BA54992" s="2"/>
    </row>
    <row r="54993" spans="53:53" x14ac:dyDescent="0.3">
      <c r="BA54993" s="2"/>
    </row>
    <row r="54994" spans="53:53" x14ac:dyDescent="0.3">
      <c r="BA54994" s="2"/>
    </row>
    <row r="54995" spans="53:53" x14ac:dyDescent="0.3">
      <c r="BA54995" s="2"/>
    </row>
    <row r="54996" spans="53:53" x14ac:dyDescent="0.3">
      <c r="BA54996" s="2"/>
    </row>
    <row r="54997" spans="53:53" x14ac:dyDescent="0.3">
      <c r="BA54997" s="2"/>
    </row>
    <row r="54998" spans="53:53" x14ac:dyDescent="0.3">
      <c r="BA54998" s="2"/>
    </row>
    <row r="54999" spans="53:53" x14ac:dyDescent="0.3">
      <c r="BA54999" s="2"/>
    </row>
    <row r="55000" spans="53:53" x14ac:dyDescent="0.3">
      <c r="BA55000" s="2"/>
    </row>
    <row r="55001" spans="53:53" x14ac:dyDescent="0.3">
      <c r="BA55001" s="2"/>
    </row>
    <row r="55002" spans="53:53" x14ac:dyDescent="0.3">
      <c r="BA55002" s="2"/>
    </row>
    <row r="55003" spans="53:53" x14ac:dyDescent="0.3">
      <c r="BA55003" s="2"/>
    </row>
    <row r="55004" spans="53:53" x14ac:dyDescent="0.3">
      <c r="BA55004" s="2"/>
    </row>
    <row r="55005" spans="53:53" x14ac:dyDescent="0.3">
      <c r="BA55005" s="2"/>
    </row>
    <row r="55006" spans="53:53" x14ac:dyDescent="0.3">
      <c r="BA55006" s="2"/>
    </row>
    <row r="55007" spans="53:53" x14ac:dyDescent="0.3">
      <c r="BA55007" s="2"/>
    </row>
    <row r="55008" spans="53:53" x14ac:dyDescent="0.3">
      <c r="BA55008" s="2"/>
    </row>
    <row r="55009" spans="53:53" x14ac:dyDescent="0.3">
      <c r="BA55009" s="2"/>
    </row>
    <row r="55010" spans="53:53" x14ac:dyDescent="0.3">
      <c r="BA55010" s="2"/>
    </row>
    <row r="55011" spans="53:53" x14ac:dyDescent="0.3">
      <c r="BA55011" s="2"/>
    </row>
    <row r="55012" spans="53:53" x14ac:dyDescent="0.3">
      <c r="BA55012" s="2"/>
    </row>
    <row r="55013" spans="53:53" x14ac:dyDescent="0.3">
      <c r="BA55013" s="2"/>
    </row>
    <row r="55014" spans="53:53" x14ac:dyDescent="0.3">
      <c r="BA55014" s="2"/>
    </row>
    <row r="55015" spans="53:53" x14ac:dyDescent="0.3">
      <c r="BA55015" s="2"/>
    </row>
    <row r="55016" spans="53:53" x14ac:dyDescent="0.3">
      <c r="BA55016" s="2"/>
    </row>
    <row r="55017" spans="53:53" x14ac:dyDescent="0.3">
      <c r="BA55017" s="2"/>
    </row>
    <row r="55018" spans="53:53" x14ac:dyDescent="0.3">
      <c r="BA55018" s="2"/>
    </row>
    <row r="55019" spans="53:53" x14ac:dyDescent="0.3">
      <c r="BA55019" s="2"/>
    </row>
    <row r="55020" spans="53:53" x14ac:dyDescent="0.3">
      <c r="BA55020" s="2"/>
    </row>
    <row r="55021" spans="53:53" x14ac:dyDescent="0.3">
      <c r="BA55021" s="2"/>
    </row>
    <row r="55022" spans="53:53" x14ac:dyDescent="0.3">
      <c r="BA55022" s="2"/>
    </row>
    <row r="55023" spans="53:53" x14ac:dyDescent="0.3">
      <c r="BA55023" s="2"/>
    </row>
    <row r="55024" spans="53:53" x14ac:dyDescent="0.3">
      <c r="BA55024" s="2"/>
    </row>
    <row r="55025" spans="53:53" x14ac:dyDescent="0.3">
      <c r="BA55025" s="2"/>
    </row>
    <row r="55026" spans="53:53" x14ac:dyDescent="0.3">
      <c r="BA55026" s="2"/>
    </row>
    <row r="55027" spans="53:53" x14ac:dyDescent="0.3">
      <c r="BA55027" s="2"/>
    </row>
    <row r="55028" spans="53:53" x14ac:dyDescent="0.3">
      <c r="BA55028" s="2"/>
    </row>
    <row r="55029" spans="53:53" x14ac:dyDescent="0.3">
      <c r="BA55029" s="2"/>
    </row>
    <row r="55030" spans="53:53" x14ac:dyDescent="0.3">
      <c r="BA55030" s="2"/>
    </row>
    <row r="55031" spans="53:53" x14ac:dyDescent="0.3">
      <c r="BA55031" s="2"/>
    </row>
    <row r="55032" spans="53:53" x14ac:dyDescent="0.3">
      <c r="BA55032" s="2"/>
    </row>
    <row r="55033" spans="53:53" x14ac:dyDescent="0.3">
      <c r="BA55033" s="2"/>
    </row>
    <row r="55034" spans="53:53" x14ac:dyDescent="0.3">
      <c r="BA55034" s="2"/>
    </row>
    <row r="55035" spans="53:53" x14ac:dyDescent="0.3">
      <c r="BA55035" s="2"/>
    </row>
    <row r="55036" spans="53:53" x14ac:dyDescent="0.3">
      <c r="BA55036" s="2"/>
    </row>
    <row r="55037" spans="53:53" x14ac:dyDescent="0.3">
      <c r="BA55037" s="2"/>
    </row>
    <row r="55038" spans="53:53" x14ac:dyDescent="0.3">
      <c r="BA55038" s="2"/>
    </row>
    <row r="55039" spans="53:53" x14ac:dyDescent="0.3">
      <c r="BA55039" s="2"/>
    </row>
    <row r="55040" spans="53:53" x14ac:dyDescent="0.3">
      <c r="BA55040" s="2"/>
    </row>
    <row r="55041" spans="53:53" x14ac:dyDescent="0.3">
      <c r="BA55041" s="2"/>
    </row>
    <row r="55042" spans="53:53" x14ac:dyDescent="0.3">
      <c r="BA55042" s="2"/>
    </row>
    <row r="55043" spans="53:53" x14ac:dyDescent="0.3">
      <c r="BA55043" s="2"/>
    </row>
    <row r="55044" spans="53:53" x14ac:dyDescent="0.3">
      <c r="BA55044" s="2"/>
    </row>
    <row r="55045" spans="53:53" x14ac:dyDescent="0.3">
      <c r="BA55045" s="2"/>
    </row>
    <row r="55046" spans="53:53" x14ac:dyDescent="0.3">
      <c r="BA55046" s="2"/>
    </row>
    <row r="55047" spans="53:53" x14ac:dyDescent="0.3">
      <c r="BA55047" s="2"/>
    </row>
    <row r="55048" spans="53:53" x14ac:dyDescent="0.3">
      <c r="BA55048" s="2"/>
    </row>
    <row r="55049" spans="53:53" x14ac:dyDescent="0.3">
      <c r="BA55049" s="2"/>
    </row>
    <row r="55050" spans="53:53" x14ac:dyDescent="0.3">
      <c r="BA55050" s="2"/>
    </row>
    <row r="55051" spans="53:53" x14ac:dyDescent="0.3">
      <c r="BA55051" s="2"/>
    </row>
    <row r="55052" spans="53:53" x14ac:dyDescent="0.3">
      <c r="BA55052" s="2"/>
    </row>
    <row r="55053" spans="53:53" x14ac:dyDescent="0.3">
      <c r="BA55053" s="2"/>
    </row>
    <row r="55054" spans="53:53" x14ac:dyDescent="0.3">
      <c r="BA55054" s="2"/>
    </row>
    <row r="55055" spans="53:53" x14ac:dyDescent="0.3">
      <c r="BA55055" s="2"/>
    </row>
    <row r="55056" spans="53:53" x14ac:dyDescent="0.3">
      <c r="BA55056" s="2"/>
    </row>
    <row r="55057" spans="53:53" x14ac:dyDescent="0.3">
      <c r="BA55057" s="2"/>
    </row>
    <row r="55058" spans="53:53" x14ac:dyDescent="0.3">
      <c r="BA55058" s="2"/>
    </row>
    <row r="55059" spans="53:53" x14ac:dyDescent="0.3">
      <c r="BA55059" s="2"/>
    </row>
    <row r="55060" spans="53:53" x14ac:dyDescent="0.3">
      <c r="BA55060" s="2"/>
    </row>
    <row r="55061" spans="53:53" x14ac:dyDescent="0.3">
      <c r="BA55061" s="2"/>
    </row>
    <row r="55062" spans="53:53" x14ac:dyDescent="0.3">
      <c r="BA55062" s="2"/>
    </row>
    <row r="55063" spans="53:53" x14ac:dyDescent="0.3">
      <c r="BA55063" s="2"/>
    </row>
    <row r="55064" spans="53:53" x14ac:dyDescent="0.3">
      <c r="BA55064" s="2"/>
    </row>
    <row r="55065" spans="53:53" x14ac:dyDescent="0.3">
      <c r="BA55065" s="2"/>
    </row>
    <row r="55066" spans="53:53" x14ac:dyDescent="0.3">
      <c r="BA55066" s="2"/>
    </row>
    <row r="55067" spans="53:53" x14ac:dyDescent="0.3">
      <c r="BA55067" s="2"/>
    </row>
    <row r="55068" spans="53:53" x14ac:dyDescent="0.3">
      <c r="BA55068" s="2"/>
    </row>
    <row r="55069" spans="53:53" x14ac:dyDescent="0.3">
      <c r="BA55069" s="2"/>
    </row>
    <row r="55070" spans="53:53" x14ac:dyDescent="0.3">
      <c r="BA55070" s="2"/>
    </row>
    <row r="55071" spans="53:53" x14ac:dyDescent="0.3">
      <c r="BA55071" s="2"/>
    </row>
    <row r="55072" spans="53:53" x14ac:dyDescent="0.3">
      <c r="BA55072" s="2"/>
    </row>
    <row r="55073" spans="53:53" x14ac:dyDescent="0.3">
      <c r="BA55073" s="2"/>
    </row>
    <row r="55074" spans="53:53" x14ac:dyDescent="0.3">
      <c r="BA55074" s="2"/>
    </row>
    <row r="55075" spans="53:53" x14ac:dyDescent="0.3">
      <c r="BA55075" s="2"/>
    </row>
    <row r="55076" spans="53:53" x14ac:dyDescent="0.3">
      <c r="BA55076" s="2"/>
    </row>
    <row r="55077" spans="53:53" x14ac:dyDescent="0.3">
      <c r="BA55077" s="2"/>
    </row>
    <row r="55078" spans="53:53" x14ac:dyDescent="0.3">
      <c r="BA55078" s="2"/>
    </row>
    <row r="55079" spans="53:53" x14ac:dyDescent="0.3">
      <c r="BA55079" s="2"/>
    </row>
    <row r="55080" spans="53:53" x14ac:dyDescent="0.3">
      <c r="BA55080" s="2"/>
    </row>
    <row r="55081" spans="53:53" x14ac:dyDescent="0.3">
      <c r="BA55081" s="2"/>
    </row>
    <row r="55082" spans="53:53" x14ac:dyDescent="0.3">
      <c r="BA55082" s="2"/>
    </row>
    <row r="55083" spans="53:53" x14ac:dyDescent="0.3">
      <c r="BA55083" s="2"/>
    </row>
    <row r="55084" spans="53:53" x14ac:dyDescent="0.3">
      <c r="BA55084" s="2"/>
    </row>
    <row r="55085" spans="53:53" x14ac:dyDescent="0.3">
      <c r="BA55085" s="2"/>
    </row>
    <row r="55086" spans="53:53" x14ac:dyDescent="0.3">
      <c r="BA55086" s="2"/>
    </row>
    <row r="55087" spans="53:53" x14ac:dyDescent="0.3">
      <c r="BA55087" s="2"/>
    </row>
    <row r="55088" spans="53:53" x14ac:dyDescent="0.3">
      <c r="BA55088" s="2"/>
    </row>
    <row r="55089" spans="53:53" x14ac:dyDescent="0.3">
      <c r="BA55089" s="2"/>
    </row>
    <row r="55090" spans="53:53" x14ac:dyDescent="0.3">
      <c r="BA55090" s="2"/>
    </row>
    <row r="55091" spans="53:53" x14ac:dyDescent="0.3">
      <c r="BA55091" s="2"/>
    </row>
    <row r="55092" spans="53:53" x14ac:dyDescent="0.3">
      <c r="BA55092" s="2"/>
    </row>
    <row r="55093" spans="53:53" x14ac:dyDescent="0.3">
      <c r="BA55093" s="2"/>
    </row>
    <row r="55094" spans="53:53" x14ac:dyDescent="0.3">
      <c r="BA55094" s="2"/>
    </row>
    <row r="55095" spans="53:53" x14ac:dyDescent="0.3">
      <c r="BA55095" s="2"/>
    </row>
    <row r="55096" spans="53:53" x14ac:dyDescent="0.3">
      <c r="BA55096" s="2"/>
    </row>
    <row r="55097" spans="53:53" x14ac:dyDescent="0.3">
      <c r="BA55097" s="2"/>
    </row>
    <row r="55098" spans="53:53" x14ac:dyDescent="0.3">
      <c r="BA55098" s="2"/>
    </row>
    <row r="55099" spans="53:53" x14ac:dyDescent="0.3">
      <c r="BA55099" s="2"/>
    </row>
    <row r="55100" spans="53:53" x14ac:dyDescent="0.3">
      <c r="BA55100" s="2"/>
    </row>
    <row r="55101" spans="53:53" x14ac:dyDescent="0.3">
      <c r="BA55101" s="2"/>
    </row>
    <row r="55102" spans="53:53" x14ac:dyDescent="0.3">
      <c r="BA55102" s="2"/>
    </row>
    <row r="55103" spans="53:53" x14ac:dyDescent="0.3">
      <c r="BA55103" s="2"/>
    </row>
    <row r="55104" spans="53:53" x14ac:dyDescent="0.3">
      <c r="BA55104" s="2"/>
    </row>
    <row r="55105" spans="53:53" x14ac:dyDescent="0.3">
      <c r="BA55105" s="2"/>
    </row>
    <row r="55106" spans="53:53" x14ac:dyDescent="0.3">
      <c r="BA55106" s="2"/>
    </row>
    <row r="55107" spans="53:53" x14ac:dyDescent="0.3">
      <c r="BA55107" s="2"/>
    </row>
    <row r="55108" spans="53:53" x14ac:dyDescent="0.3">
      <c r="BA55108" s="2"/>
    </row>
    <row r="55109" spans="53:53" x14ac:dyDescent="0.3">
      <c r="BA55109" s="2"/>
    </row>
    <row r="55110" spans="53:53" x14ac:dyDescent="0.3">
      <c r="BA55110" s="2"/>
    </row>
    <row r="55111" spans="53:53" x14ac:dyDescent="0.3">
      <c r="BA55111" s="2"/>
    </row>
    <row r="55112" spans="53:53" x14ac:dyDescent="0.3">
      <c r="BA55112" s="2"/>
    </row>
    <row r="55113" spans="53:53" x14ac:dyDescent="0.3">
      <c r="BA55113" s="2"/>
    </row>
    <row r="55114" spans="53:53" x14ac:dyDescent="0.3">
      <c r="BA55114" s="2"/>
    </row>
    <row r="55115" spans="53:53" x14ac:dyDescent="0.3">
      <c r="BA55115" s="2"/>
    </row>
    <row r="55116" spans="53:53" x14ac:dyDescent="0.3">
      <c r="BA55116" s="2"/>
    </row>
    <row r="55117" spans="53:53" x14ac:dyDescent="0.3">
      <c r="BA55117" s="2"/>
    </row>
    <row r="55118" spans="53:53" x14ac:dyDescent="0.3">
      <c r="BA55118" s="2"/>
    </row>
    <row r="55119" spans="53:53" x14ac:dyDescent="0.3">
      <c r="BA55119" s="2"/>
    </row>
    <row r="55120" spans="53:53" x14ac:dyDescent="0.3">
      <c r="BA55120" s="2"/>
    </row>
    <row r="55121" spans="53:53" x14ac:dyDescent="0.3">
      <c r="BA55121" s="2"/>
    </row>
    <row r="55122" spans="53:53" x14ac:dyDescent="0.3">
      <c r="BA55122" s="2"/>
    </row>
    <row r="55123" spans="53:53" x14ac:dyDescent="0.3">
      <c r="BA55123" s="2"/>
    </row>
    <row r="55124" spans="53:53" x14ac:dyDescent="0.3">
      <c r="BA55124" s="2"/>
    </row>
    <row r="55125" spans="53:53" x14ac:dyDescent="0.3">
      <c r="BA55125" s="2"/>
    </row>
    <row r="55126" spans="53:53" x14ac:dyDescent="0.3">
      <c r="BA55126" s="2"/>
    </row>
    <row r="55127" spans="53:53" x14ac:dyDescent="0.3">
      <c r="BA55127" s="2"/>
    </row>
    <row r="55128" spans="53:53" x14ac:dyDescent="0.3">
      <c r="BA55128" s="2"/>
    </row>
    <row r="55129" spans="53:53" x14ac:dyDescent="0.3">
      <c r="BA55129" s="2"/>
    </row>
    <row r="55130" spans="53:53" x14ac:dyDescent="0.3">
      <c r="BA55130" s="2"/>
    </row>
    <row r="55131" spans="53:53" x14ac:dyDescent="0.3">
      <c r="BA55131" s="2"/>
    </row>
    <row r="55132" spans="53:53" x14ac:dyDescent="0.3">
      <c r="BA55132" s="2"/>
    </row>
    <row r="55133" spans="53:53" x14ac:dyDescent="0.3">
      <c r="BA55133" s="2"/>
    </row>
    <row r="55134" spans="53:53" x14ac:dyDescent="0.3">
      <c r="BA55134" s="2"/>
    </row>
    <row r="55135" spans="53:53" x14ac:dyDescent="0.3">
      <c r="BA55135" s="2"/>
    </row>
    <row r="55136" spans="53:53" x14ac:dyDescent="0.3">
      <c r="BA55136" s="2"/>
    </row>
    <row r="55137" spans="53:53" x14ac:dyDescent="0.3">
      <c r="BA55137" s="2"/>
    </row>
    <row r="55138" spans="53:53" x14ac:dyDescent="0.3">
      <c r="BA55138" s="2"/>
    </row>
    <row r="55139" spans="53:53" x14ac:dyDescent="0.3">
      <c r="BA55139" s="2"/>
    </row>
    <row r="55140" spans="53:53" x14ac:dyDescent="0.3">
      <c r="BA55140" s="2"/>
    </row>
    <row r="55141" spans="53:53" x14ac:dyDescent="0.3">
      <c r="BA55141" s="2"/>
    </row>
    <row r="55142" spans="53:53" x14ac:dyDescent="0.3">
      <c r="BA55142" s="2"/>
    </row>
    <row r="55143" spans="53:53" x14ac:dyDescent="0.3">
      <c r="BA55143" s="2"/>
    </row>
    <row r="55144" spans="53:53" x14ac:dyDescent="0.3">
      <c r="BA55144" s="2"/>
    </row>
    <row r="55145" spans="53:53" x14ac:dyDescent="0.3">
      <c r="BA55145" s="2"/>
    </row>
    <row r="55146" spans="53:53" x14ac:dyDescent="0.3">
      <c r="BA55146" s="2"/>
    </row>
    <row r="55147" spans="53:53" x14ac:dyDescent="0.3">
      <c r="BA55147" s="2"/>
    </row>
    <row r="55148" spans="53:53" x14ac:dyDescent="0.3">
      <c r="BA55148" s="2"/>
    </row>
    <row r="55149" spans="53:53" x14ac:dyDescent="0.3">
      <c r="BA55149" s="2"/>
    </row>
    <row r="55150" spans="53:53" x14ac:dyDescent="0.3">
      <c r="BA55150" s="2"/>
    </row>
    <row r="55151" spans="53:53" x14ac:dyDescent="0.3">
      <c r="BA55151" s="2"/>
    </row>
    <row r="55152" spans="53:53" x14ac:dyDescent="0.3">
      <c r="BA55152" s="2"/>
    </row>
    <row r="55153" spans="53:53" x14ac:dyDescent="0.3">
      <c r="BA55153" s="2"/>
    </row>
    <row r="55154" spans="53:53" x14ac:dyDescent="0.3">
      <c r="BA55154" s="2"/>
    </row>
    <row r="55155" spans="53:53" x14ac:dyDescent="0.3">
      <c r="BA55155" s="2"/>
    </row>
    <row r="55156" spans="53:53" x14ac:dyDescent="0.3">
      <c r="BA55156" s="2"/>
    </row>
    <row r="55157" spans="53:53" x14ac:dyDescent="0.3">
      <c r="BA55157" s="2"/>
    </row>
    <row r="55158" spans="53:53" x14ac:dyDescent="0.3">
      <c r="BA55158" s="2"/>
    </row>
    <row r="55159" spans="53:53" x14ac:dyDescent="0.3">
      <c r="BA55159" s="2"/>
    </row>
    <row r="55160" spans="53:53" x14ac:dyDescent="0.3">
      <c r="BA55160" s="2"/>
    </row>
    <row r="55161" spans="53:53" x14ac:dyDescent="0.3">
      <c r="BA55161" s="2"/>
    </row>
    <row r="55162" spans="53:53" x14ac:dyDescent="0.3">
      <c r="BA55162" s="2"/>
    </row>
    <row r="55163" spans="53:53" x14ac:dyDescent="0.3">
      <c r="BA55163" s="2"/>
    </row>
    <row r="55164" spans="53:53" x14ac:dyDescent="0.3">
      <c r="BA55164" s="2"/>
    </row>
    <row r="55165" spans="53:53" x14ac:dyDescent="0.3">
      <c r="BA55165" s="2"/>
    </row>
    <row r="55166" spans="53:53" x14ac:dyDescent="0.3">
      <c r="BA55166" s="2"/>
    </row>
    <row r="55167" spans="53:53" x14ac:dyDescent="0.3">
      <c r="BA55167" s="2"/>
    </row>
    <row r="55168" spans="53:53" x14ac:dyDescent="0.3">
      <c r="BA55168" s="2"/>
    </row>
    <row r="55169" spans="53:53" x14ac:dyDescent="0.3">
      <c r="BA55169" s="2"/>
    </row>
    <row r="55170" spans="53:53" x14ac:dyDescent="0.3">
      <c r="BA55170" s="2"/>
    </row>
    <row r="55171" spans="53:53" x14ac:dyDescent="0.3">
      <c r="BA55171" s="2"/>
    </row>
    <row r="55172" spans="53:53" x14ac:dyDescent="0.3">
      <c r="BA55172" s="2"/>
    </row>
    <row r="55173" spans="53:53" x14ac:dyDescent="0.3">
      <c r="BA55173" s="2"/>
    </row>
    <row r="55174" spans="53:53" x14ac:dyDescent="0.3">
      <c r="BA55174" s="2"/>
    </row>
    <row r="55175" spans="53:53" x14ac:dyDescent="0.3">
      <c r="BA55175" s="2"/>
    </row>
    <row r="55176" spans="53:53" x14ac:dyDescent="0.3">
      <c r="BA55176" s="2"/>
    </row>
    <row r="55177" spans="53:53" x14ac:dyDescent="0.3">
      <c r="BA55177" s="2"/>
    </row>
    <row r="55178" spans="53:53" x14ac:dyDescent="0.3">
      <c r="BA55178" s="2"/>
    </row>
    <row r="55179" spans="53:53" x14ac:dyDescent="0.3">
      <c r="BA55179" s="2"/>
    </row>
    <row r="55180" spans="53:53" x14ac:dyDescent="0.3">
      <c r="BA55180" s="2"/>
    </row>
    <row r="55181" spans="53:53" x14ac:dyDescent="0.3">
      <c r="BA55181" s="2"/>
    </row>
    <row r="55182" spans="53:53" x14ac:dyDescent="0.3">
      <c r="BA55182" s="2"/>
    </row>
    <row r="55183" spans="53:53" x14ac:dyDescent="0.3">
      <c r="BA55183" s="2"/>
    </row>
    <row r="55184" spans="53:53" x14ac:dyDescent="0.3">
      <c r="BA55184" s="2"/>
    </row>
    <row r="55185" spans="53:53" x14ac:dyDescent="0.3">
      <c r="BA55185" s="2"/>
    </row>
    <row r="55186" spans="53:53" x14ac:dyDescent="0.3">
      <c r="BA55186" s="2"/>
    </row>
    <row r="55187" spans="53:53" x14ac:dyDescent="0.3">
      <c r="BA55187" s="2"/>
    </row>
    <row r="55188" spans="53:53" x14ac:dyDescent="0.3">
      <c r="BA55188" s="2"/>
    </row>
    <row r="55189" spans="53:53" x14ac:dyDescent="0.3">
      <c r="BA55189" s="2"/>
    </row>
    <row r="55190" spans="53:53" x14ac:dyDescent="0.3">
      <c r="BA55190" s="2"/>
    </row>
    <row r="55191" spans="53:53" x14ac:dyDescent="0.3">
      <c r="BA55191" s="2"/>
    </row>
    <row r="55192" spans="53:53" x14ac:dyDescent="0.3">
      <c r="BA55192" s="2"/>
    </row>
    <row r="55193" spans="53:53" x14ac:dyDescent="0.3">
      <c r="BA55193" s="2"/>
    </row>
    <row r="55194" spans="53:53" x14ac:dyDescent="0.3">
      <c r="BA55194" s="2"/>
    </row>
    <row r="55195" spans="53:53" x14ac:dyDescent="0.3">
      <c r="BA55195" s="2"/>
    </row>
    <row r="55196" spans="53:53" x14ac:dyDescent="0.3">
      <c r="BA55196" s="2"/>
    </row>
    <row r="55197" spans="53:53" x14ac:dyDescent="0.3">
      <c r="BA55197" s="2"/>
    </row>
    <row r="55198" spans="53:53" x14ac:dyDescent="0.3">
      <c r="BA55198" s="2"/>
    </row>
    <row r="55199" spans="53:53" x14ac:dyDescent="0.3">
      <c r="BA55199" s="2"/>
    </row>
    <row r="55200" spans="53:53" x14ac:dyDescent="0.3">
      <c r="BA55200" s="2"/>
    </row>
    <row r="55201" spans="53:53" x14ac:dyDescent="0.3">
      <c r="BA55201" s="2"/>
    </row>
    <row r="55202" spans="53:53" x14ac:dyDescent="0.3">
      <c r="BA55202" s="2"/>
    </row>
    <row r="55203" spans="53:53" x14ac:dyDescent="0.3">
      <c r="BA55203" s="2"/>
    </row>
    <row r="55204" spans="53:53" x14ac:dyDescent="0.3">
      <c r="BA55204" s="2"/>
    </row>
    <row r="55205" spans="53:53" x14ac:dyDescent="0.3">
      <c r="BA55205" s="2"/>
    </row>
    <row r="55206" spans="53:53" x14ac:dyDescent="0.3">
      <c r="BA55206" s="2"/>
    </row>
    <row r="55207" spans="53:53" x14ac:dyDescent="0.3">
      <c r="BA55207" s="2"/>
    </row>
    <row r="55208" spans="53:53" x14ac:dyDescent="0.3">
      <c r="BA55208" s="2"/>
    </row>
    <row r="55209" spans="53:53" x14ac:dyDescent="0.3">
      <c r="BA55209" s="2"/>
    </row>
    <row r="55210" spans="53:53" x14ac:dyDescent="0.3">
      <c r="BA55210" s="2"/>
    </row>
    <row r="55211" spans="53:53" x14ac:dyDescent="0.3">
      <c r="BA55211" s="2"/>
    </row>
    <row r="55212" spans="53:53" x14ac:dyDescent="0.3">
      <c r="BA55212" s="2"/>
    </row>
    <row r="55213" spans="53:53" x14ac:dyDescent="0.3">
      <c r="BA55213" s="2"/>
    </row>
    <row r="55214" spans="53:53" x14ac:dyDescent="0.3">
      <c r="BA55214" s="2"/>
    </row>
    <row r="55215" spans="53:53" x14ac:dyDescent="0.3">
      <c r="BA55215" s="2"/>
    </row>
    <row r="55216" spans="53:53" x14ac:dyDescent="0.3">
      <c r="BA55216" s="2"/>
    </row>
    <row r="55217" spans="53:53" x14ac:dyDescent="0.3">
      <c r="BA55217" s="2"/>
    </row>
    <row r="55218" spans="53:53" x14ac:dyDescent="0.3">
      <c r="BA55218" s="2"/>
    </row>
    <row r="55219" spans="53:53" x14ac:dyDescent="0.3">
      <c r="BA55219" s="2"/>
    </row>
    <row r="55220" spans="53:53" x14ac:dyDescent="0.3">
      <c r="BA55220" s="2"/>
    </row>
    <row r="55221" spans="53:53" x14ac:dyDescent="0.3">
      <c r="BA55221" s="2"/>
    </row>
    <row r="55222" spans="53:53" x14ac:dyDescent="0.3">
      <c r="BA55222" s="2"/>
    </row>
    <row r="55223" spans="53:53" x14ac:dyDescent="0.3">
      <c r="BA55223" s="2"/>
    </row>
    <row r="55224" spans="53:53" x14ac:dyDescent="0.3">
      <c r="BA55224" s="2"/>
    </row>
    <row r="55225" spans="53:53" x14ac:dyDescent="0.3">
      <c r="BA55225" s="2"/>
    </row>
    <row r="55226" spans="53:53" x14ac:dyDescent="0.3">
      <c r="BA55226" s="2"/>
    </row>
    <row r="55227" spans="53:53" x14ac:dyDescent="0.3">
      <c r="BA55227" s="2"/>
    </row>
    <row r="55228" spans="53:53" x14ac:dyDescent="0.3">
      <c r="BA55228" s="2"/>
    </row>
    <row r="55229" spans="53:53" x14ac:dyDescent="0.3">
      <c r="BA55229" s="2"/>
    </row>
    <row r="55230" spans="53:53" x14ac:dyDescent="0.3">
      <c r="BA55230" s="2"/>
    </row>
    <row r="55231" spans="53:53" x14ac:dyDescent="0.3">
      <c r="BA55231" s="2"/>
    </row>
    <row r="55232" spans="53:53" x14ac:dyDescent="0.3">
      <c r="BA55232" s="2"/>
    </row>
    <row r="55233" spans="53:53" x14ac:dyDescent="0.3">
      <c r="BA55233" s="2"/>
    </row>
    <row r="55234" spans="53:53" x14ac:dyDescent="0.3">
      <c r="BA55234" s="2"/>
    </row>
    <row r="55235" spans="53:53" x14ac:dyDescent="0.3">
      <c r="BA55235" s="2"/>
    </row>
    <row r="55236" spans="53:53" x14ac:dyDescent="0.3">
      <c r="BA55236" s="2"/>
    </row>
    <row r="55237" spans="53:53" x14ac:dyDescent="0.3">
      <c r="BA55237" s="2"/>
    </row>
    <row r="55238" spans="53:53" x14ac:dyDescent="0.3">
      <c r="BA55238" s="2"/>
    </row>
    <row r="55239" spans="53:53" x14ac:dyDescent="0.3">
      <c r="BA55239" s="2"/>
    </row>
    <row r="55240" spans="53:53" x14ac:dyDescent="0.3">
      <c r="BA55240" s="2"/>
    </row>
    <row r="55241" spans="53:53" x14ac:dyDescent="0.3">
      <c r="BA55241" s="2"/>
    </row>
    <row r="55242" spans="53:53" x14ac:dyDescent="0.3">
      <c r="BA55242" s="2"/>
    </row>
    <row r="55243" spans="53:53" x14ac:dyDescent="0.3">
      <c r="BA55243" s="2"/>
    </row>
    <row r="55244" spans="53:53" x14ac:dyDescent="0.3">
      <c r="BA55244" s="2"/>
    </row>
    <row r="55245" spans="53:53" x14ac:dyDescent="0.3">
      <c r="BA55245" s="2"/>
    </row>
    <row r="55246" spans="53:53" x14ac:dyDescent="0.3">
      <c r="BA55246" s="2"/>
    </row>
    <row r="55247" spans="53:53" x14ac:dyDescent="0.3">
      <c r="BA55247" s="2"/>
    </row>
    <row r="55248" spans="53:53" x14ac:dyDescent="0.3">
      <c r="BA55248" s="2"/>
    </row>
    <row r="55249" spans="53:53" x14ac:dyDescent="0.3">
      <c r="BA55249" s="2"/>
    </row>
    <row r="55250" spans="53:53" x14ac:dyDescent="0.3">
      <c r="BA55250" s="2"/>
    </row>
    <row r="55251" spans="53:53" x14ac:dyDescent="0.3">
      <c r="BA55251" s="2"/>
    </row>
    <row r="55252" spans="53:53" x14ac:dyDescent="0.3">
      <c r="BA55252" s="2"/>
    </row>
    <row r="55253" spans="53:53" x14ac:dyDescent="0.3">
      <c r="BA55253" s="2"/>
    </row>
    <row r="55254" spans="53:53" x14ac:dyDescent="0.3">
      <c r="BA55254" s="2"/>
    </row>
    <row r="55255" spans="53:53" x14ac:dyDescent="0.3">
      <c r="BA55255" s="2"/>
    </row>
    <row r="55256" spans="53:53" x14ac:dyDescent="0.3">
      <c r="BA55256" s="2"/>
    </row>
    <row r="55257" spans="53:53" x14ac:dyDescent="0.3">
      <c r="BA55257" s="2"/>
    </row>
    <row r="55258" spans="53:53" x14ac:dyDescent="0.3">
      <c r="BA55258" s="2"/>
    </row>
    <row r="55259" spans="53:53" x14ac:dyDescent="0.3">
      <c r="BA55259" s="2"/>
    </row>
    <row r="55260" spans="53:53" x14ac:dyDescent="0.3">
      <c r="BA55260" s="2"/>
    </row>
    <row r="55261" spans="53:53" x14ac:dyDescent="0.3">
      <c r="BA55261" s="2"/>
    </row>
    <row r="55262" spans="53:53" x14ac:dyDescent="0.3">
      <c r="BA55262" s="2"/>
    </row>
    <row r="55263" spans="53:53" x14ac:dyDescent="0.3">
      <c r="BA55263" s="2"/>
    </row>
    <row r="55264" spans="53:53" x14ac:dyDescent="0.3">
      <c r="BA55264" s="2"/>
    </row>
    <row r="55265" spans="53:53" x14ac:dyDescent="0.3">
      <c r="BA55265" s="2"/>
    </row>
    <row r="55266" spans="53:53" x14ac:dyDescent="0.3">
      <c r="BA55266" s="2"/>
    </row>
    <row r="55267" spans="53:53" x14ac:dyDescent="0.3">
      <c r="BA55267" s="2"/>
    </row>
    <row r="55268" spans="53:53" x14ac:dyDescent="0.3">
      <c r="BA55268" s="2"/>
    </row>
    <row r="55269" spans="53:53" x14ac:dyDescent="0.3">
      <c r="BA55269" s="2"/>
    </row>
    <row r="55270" spans="53:53" x14ac:dyDescent="0.3">
      <c r="BA55270" s="2"/>
    </row>
    <row r="55271" spans="53:53" x14ac:dyDescent="0.3">
      <c r="BA55271" s="2"/>
    </row>
    <row r="55272" spans="53:53" x14ac:dyDescent="0.3">
      <c r="BA55272" s="2"/>
    </row>
    <row r="55273" spans="53:53" x14ac:dyDescent="0.3">
      <c r="BA55273" s="2"/>
    </row>
    <row r="55274" spans="53:53" x14ac:dyDescent="0.3">
      <c r="BA55274" s="2"/>
    </row>
    <row r="55275" spans="53:53" x14ac:dyDescent="0.3">
      <c r="BA55275" s="2"/>
    </row>
    <row r="55276" spans="53:53" x14ac:dyDescent="0.3">
      <c r="BA55276" s="2"/>
    </row>
    <row r="55277" spans="53:53" x14ac:dyDescent="0.3">
      <c r="BA55277" s="2"/>
    </row>
    <row r="55278" spans="53:53" x14ac:dyDescent="0.3">
      <c r="BA55278" s="2"/>
    </row>
    <row r="55279" spans="53:53" x14ac:dyDescent="0.3">
      <c r="BA55279" s="2"/>
    </row>
    <row r="55280" spans="53:53" x14ac:dyDescent="0.3">
      <c r="BA55280" s="2"/>
    </row>
    <row r="55281" spans="53:53" x14ac:dyDescent="0.3">
      <c r="BA55281" s="2"/>
    </row>
    <row r="55282" spans="53:53" x14ac:dyDescent="0.3">
      <c r="BA55282" s="2"/>
    </row>
    <row r="55283" spans="53:53" x14ac:dyDescent="0.3">
      <c r="BA55283" s="2"/>
    </row>
    <row r="55284" spans="53:53" x14ac:dyDescent="0.3">
      <c r="BA55284" s="2"/>
    </row>
    <row r="55285" spans="53:53" x14ac:dyDescent="0.3">
      <c r="BA55285" s="2"/>
    </row>
    <row r="55286" spans="53:53" x14ac:dyDescent="0.3">
      <c r="BA55286" s="2"/>
    </row>
    <row r="55287" spans="53:53" x14ac:dyDescent="0.3">
      <c r="BA55287" s="2"/>
    </row>
    <row r="55288" spans="53:53" x14ac:dyDescent="0.3">
      <c r="BA55288" s="2"/>
    </row>
    <row r="55289" spans="53:53" x14ac:dyDescent="0.3">
      <c r="BA55289" s="2"/>
    </row>
    <row r="55290" spans="53:53" x14ac:dyDescent="0.3">
      <c r="BA55290" s="2"/>
    </row>
    <row r="55291" spans="53:53" x14ac:dyDescent="0.3">
      <c r="BA55291" s="2"/>
    </row>
    <row r="55292" spans="53:53" x14ac:dyDescent="0.3">
      <c r="BA55292" s="2"/>
    </row>
    <row r="55293" spans="53:53" x14ac:dyDescent="0.3">
      <c r="BA55293" s="2"/>
    </row>
    <row r="55294" spans="53:53" x14ac:dyDescent="0.3">
      <c r="BA55294" s="2"/>
    </row>
    <row r="55295" spans="53:53" x14ac:dyDescent="0.3">
      <c r="BA55295" s="2"/>
    </row>
    <row r="55296" spans="53:53" x14ac:dyDescent="0.3">
      <c r="BA55296" s="2"/>
    </row>
    <row r="55297" spans="53:53" x14ac:dyDescent="0.3">
      <c r="BA55297" s="2"/>
    </row>
    <row r="55298" spans="53:53" x14ac:dyDescent="0.3">
      <c r="BA55298" s="2"/>
    </row>
    <row r="55299" spans="53:53" x14ac:dyDescent="0.3">
      <c r="BA55299" s="2"/>
    </row>
    <row r="55300" spans="53:53" x14ac:dyDescent="0.3">
      <c r="BA55300" s="2"/>
    </row>
    <row r="55301" spans="53:53" x14ac:dyDescent="0.3">
      <c r="BA55301" s="2"/>
    </row>
    <row r="55302" spans="53:53" x14ac:dyDescent="0.3">
      <c r="BA55302" s="2"/>
    </row>
    <row r="55303" spans="53:53" x14ac:dyDescent="0.3">
      <c r="BA55303" s="2"/>
    </row>
    <row r="55304" spans="53:53" x14ac:dyDescent="0.3">
      <c r="BA55304" s="2"/>
    </row>
    <row r="55305" spans="53:53" x14ac:dyDescent="0.3">
      <c r="BA55305" s="2"/>
    </row>
    <row r="55306" spans="53:53" x14ac:dyDescent="0.3">
      <c r="BA55306" s="2"/>
    </row>
    <row r="55307" spans="53:53" x14ac:dyDescent="0.3">
      <c r="BA55307" s="2"/>
    </row>
    <row r="55308" spans="53:53" x14ac:dyDescent="0.3">
      <c r="BA55308" s="2"/>
    </row>
    <row r="55309" spans="53:53" x14ac:dyDescent="0.3">
      <c r="BA55309" s="2"/>
    </row>
    <row r="55310" spans="53:53" x14ac:dyDescent="0.3">
      <c r="BA55310" s="2"/>
    </row>
    <row r="55311" spans="53:53" x14ac:dyDescent="0.3">
      <c r="BA55311" s="2"/>
    </row>
    <row r="55312" spans="53:53" x14ac:dyDescent="0.3">
      <c r="BA55312" s="2"/>
    </row>
    <row r="55313" spans="53:53" x14ac:dyDescent="0.3">
      <c r="BA55313" s="2"/>
    </row>
    <row r="55314" spans="53:53" x14ac:dyDescent="0.3">
      <c r="BA55314" s="2"/>
    </row>
    <row r="55315" spans="53:53" x14ac:dyDescent="0.3">
      <c r="BA55315" s="2"/>
    </row>
    <row r="55316" spans="53:53" x14ac:dyDescent="0.3">
      <c r="BA55316" s="2"/>
    </row>
    <row r="55317" spans="53:53" x14ac:dyDescent="0.3">
      <c r="BA55317" s="2"/>
    </row>
    <row r="55318" spans="53:53" x14ac:dyDescent="0.3">
      <c r="BA55318" s="2"/>
    </row>
    <row r="55319" spans="53:53" x14ac:dyDescent="0.3">
      <c r="BA55319" s="2"/>
    </row>
    <row r="55320" spans="53:53" x14ac:dyDescent="0.3">
      <c r="BA55320" s="2"/>
    </row>
    <row r="55321" spans="53:53" x14ac:dyDescent="0.3">
      <c r="BA55321" s="2"/>
    </row>
    <row r="55322" spans="53:53" x14ac:dyDescent="0.3">
      <c r="BA55322" s="2"/>
    </row>
    <row r="55323" spans="53:53" x14ac:dyDescent="0.3">
      <c r="BA55323" s="2"/>
    </row>
    <row r="55324" spans="53:53" x14ac:dyDescent="0.3">
      <c r="BA55324" s="2"/>
    </row>
    <row r="55325" spans="53:53" x14ac:dyDescent="0.3">
      <c r="BA55325" s="2"/>
    </row>
    <row r="55326" spans="53:53" x14ac:dyDescent="0.3">
      <c r="BA55326" s="2"/>
    </row>
    <row r="55327" spans="53:53" x14ac:dyDescent="0.3">
      <c r="BA55327" s="2"/>
    </row>
    <row r="55328" spans="53:53" x14ac:dyDescent="0.3">
      <c r="BA55328" s="2"/>
    </row>
    <row r="55329" spans="53:53" x14ac:dyDescent="0.3">
      <c r="BA55329" s="2"/>
    </row>
    <row r="55330" spans="53:53" x14ac:dyDescent="0.3">
      <c r="BA55330" s="2"/>
    </row>
    <row r="55331" spans="53:53" x14ac:dyDescent="0.3">
      <c r="BA55331" s="2"/>
    </row>
    <row r="55332" spans="53:53" x14ac:dyDescent="0.3">
      <c r="BA55332" s="2"/>
    </row>
    <row r="55333" spans="53:53" x14ac:dyDescent="0.3">
      <c r="BA55333" s="2"/>
    </row>
    <row r="55334" spans="53:53" x14ac:dyDescent="0.3">
      <c r="BA55334" s="2"/>
    </row>
    <row r="55335" spans="53:53" x14ac:dyDescent="0.3">
      <c r="BA55335" s="2"/>
    </row>
    <row r="55336" spans="53:53" x14ac:dyDescent="0.3">
      <c r="BA55336" s="2"/>
    </row>
    <row r="55337" spans="53:53" x14ac:dyDescent="0.3">
      <c r="BA55337" s="2"/>
    </row>
    <row r="55338" spans="53:53" x14ac:dyDescent="0.3">
      <c r="BA55338" s="2"/>
    </row>
    <row r="55339" spans="53:53" x14ac:dyDescent="0.3">
      <c r="BA55339" s="2"/>
    </row>
    <row r="55340" spans="53:53" x14ac:dyDescent="0.3">
      <c r="BA55340" s="2"/>
    </row>
    <row r="55341" spans="53:53" x14ac:dyDescent="0.3">
      <c r="BA55341" s="2"/>
    </row>
    <row r="55342" spans="53:53" x14ac:dyDescent="0.3">
      <c r="BA55342" s="2"/>
    </row>
    <row r="55343" spans="53:53" x14ac:dyDescent="0.3">
      <c r="BA55343" s="2"/>
    </row>
    <row r="55344" spans="53:53" x14ac:dyDescent="0.3">
      <c r="BA55344" s="2"/>
    </row>
    <row r="55345" spans="53:53" x14ac:dyDescent="0.3">
      <c r="BA55345" s="2"/>
    </row>
    <row r="55346" spans="53:53" x14ac:dyDescent="0.3">
      <c r="BA55346" s="2"/>
    </row>
    <row r="55347" spans="53:53" x14ac:dyDescent="0.3">
      <c r="BA55347" s="2"/>
    </row>
    <row r="55348" spans="53:53" x14ac:dyDescent="0.3">
      <c r="BA55348" s="2"/>
    </row>
    <row r="55349" spans="53:53" x14ac:dyDescent="0.3">
      <c r="BA55349" s="2"/>
    </row>
    <row r="55350" spans="53:53" x14ac:dyDescent="0.3">
      <c r="BA55350" s="2"/>
    </row>
    <row r="55351" spans="53:53" x14ac:dyDescent="0.3">
      <c r="BA55351" s="2"/>
    </row>
    <row r="55352" spans="53:53" x14ac:dyDescent="0.3">
      <c r="BA55352" s="2"/>
    </row>
    <row r="55353" spans="53:53" x14ac:dyDescent="0.3">
      <c r="BA55353" s="2"/>
    </row>
    <row r="55354" spans="53:53" x14ac:dyDescent="0.3">
      <c r="BA55354" s="2"/>
    </row>
    <row r="55355" spans="53:53" x14ac:dyDescent="0.3">
      <c r="BA55355" s="2"/>
    </row>
    <row r="55356" spans="53:53" x14ac:dyDescent="0.3">
      <c r="BA55356" s="2"/>
    </row>
    <row r="55357" spans="53:53" x14ac:dyDescent="0.3">
      <c r="BA55357" s="2"/>
    </row>
    <row r="55358" spans="53:53" x14ac:dyDescent="0.3">
      <c r="BA55358" s="2"/>
    </row>
    <row r="55359" spans="53:53" x14ac:dyDescent="0.3">
      <c r="BA55359" s="2"/>
    </row>
    <row r="55360" spans="53:53" x14ac:dyDescent="0.3">
      <c r="BA55360" s="2"/>
    </row>
    <row r="55361" spans="53:53" x14ac:dyDescent="0.3">
      <c r="BA55361" s="2"/>
    </row>
    <row r="55362" spans="53:53" x14ac:dyDescent="0.3">
      <c r="BA55362" s="2"/>
    </row>
    <row r="55363" spans="53:53" x14ac:dyDescent="0.3">
      <c r="BA55363" s="2"/>
    </row>
    <row r="55364" spans="53:53" x14ac:dyDescent="0.3">
      <c r="BA55364" s="2"/>
    </row>
    <row r="55365" spans="53:53" x14ac:dyDescent="0.3">
      <c r="BA55365" s="2"/>
    </row>
    <row r="55366" spans="53:53" x14ac:dyDescent="0.3">
      <c r="BA55366" s="2"/>
    </row>
    <row r="55367" spans="53:53" x14ac:dyDescent="0.3">
      <c r="BA55367" s="2"/>
    </row>
    <row r="55368" spans="53:53" x14ac:dyDescent="0.3">
      <c r="BA55368" s="2"/>
    </row>
    <row r="55369" spans="53:53" x14ac:dyDescent="0.3">
      <c r="BA55369" s="2"/>
    </row>
    <row r="55370" spans="53:53" x14ac:dyDescent="0.3">
      <c r="BA55370" s="2"/>
    </row>
    <row r="55371" spans="53:53" x14ac:dyDescent="0.3">
      <c r="BA55371" s="2"/>
    </row>
    <row r="55372" spans="53:53" x14ac:dyDescent="0.3">
      <c r="BA55372" s="2"/>
    </row>
    <row r="55373" spans="53:53" x14ac:dyDescent="0.3">
      <c r="BA55373" s="2"/>
    </row>
    <row r="55374" spans="53:53" x14ac:dyDescent="0.3">
      <c r="BA55374" s="2"/>
    </row>
    <row r="55375" spans="53:53" x14ac:dyDescent="0.3">
      <c r="BA55375" s="2"/>
    </row>
    <row r="55376" spans="53:53" x14ac:dyDescent="0.3">
      <c r="BA55376" s="2"/>
    </row>
    <row r="55377" spans="53:53" x14ac:dyDescent="0.3">
      <c r="BA55377" s="2"/>
    </row>
    <row r="55378" spans="53:53" x14ac:dyDescent="0.3">
      <c r="BA55378" s="2"/>
    </row>
    <row r="55379" spans="53:53" x14ac:dyDescent="0.3">
      <c r="BA55379" s="2"/>
    </row>
    <row r="55380" spans="53:53" x14ac:dyDescent="0.3">
      <c r="BA55380" s="2"/>
    </row>
    <row r="55381" spans="53:53" x14ac:dyDescent="0.3">
      <c r="BA55381" s="2"/>
    </row>
    <row r="55382" spans="53:53" x14ac:dyDescent="0.3">
      <c r="BA55382" s="2"/>
    </row>
    <row r="55383" spans="53:53" x14ac:dyDescent="0.3">
      <c r="BA55383" s="2"/>
    </row>
    <row r="55384" spans="53:53" x14ac:dyDescent="0.3">
      <c r="BA55384" s="2"/>
    </row>
    <row r="55385" spans="53:53" x14ac:dyDescent="0.3">
      <c r="BA55385" s="2"/>
    </row>
    <row r="55386" spans="53:53" x14ac:dyDescent="0.3">
      <c r="BA55386" s="2"/>
    </row>
    <row r="55387" spans="53:53" x14ac:dyDescent="0.3">
      <c r="BA55387" s="2"/>
    </row>
    <row r="55388" spans="53:53" x14ac:dyDescent="0.3">
      <c r="BA55388" s="2"/>
    </row>
    <row r="55389" spans="53:53" x14ac:dyDescent="0.3">
      <c r="BA55389" s="2"/>
    </row>
    <row r="55390" spans="53:53" x14ac:dyDescent="0.3">
      <c r="BA55390" s="2"/>
    </row>
    <row r="55391" spans="53:53" x14ac:dyDescent="0.3">
      <c r="BA55391" s="2"/>
    </row>
    <row r="55392" spans="53:53" x14ac:dyDescent="0.3">
      <c r="BA55392" s="2"/>
    </row>
    <row r="55393" spans="53:53" x14ac:dyDescent="0.3">
      <c r="BA55393" s="2"/>
    </row>
    <row r="55394" spans="53:53" x14ac:dyDescent="0.3">
      <c r="BA55394" s="2"/>
    </row>
    <row r="55395" spans="53:53" x14ac:dyDescent="0.3">
      <c r="BA55395" s="2"/>
    </row>
    <row r="55396" spans="53:53" x14ac:dyDescent="0.3">
      <c r="BA55396" s="2"/>
    </row>
    <row r="55397" spans="53:53" x14ac:dyDescent="0.3">
      <c r="BA55397" s="2"/>
    </row>
    <row r="55398" spans="53:53" x14ac:dyDescent="0.3">
      <c r="BA55398" s="2"/>
    </row>
    <row r="55399" spans="53:53" x14ac:dyDescent="0.3">
      <c r="BA55399" s="2"/>
    </row>
    <row r="55400" spans="53:53" x14ac:dyDescent="0.3">
      <c r="BA55400" s="2"/>
    </row>
    <row r="55401" spans="53:53" x14ac:dyDescent="0.3">
      <c r="BA55401" s="2"/>
    </row>
    <row r="55402" spans="53:53" x14ac:dyDescent="0.3">
      <c r="BA55402" s="2"/>
    </row>
    <row r="55403" spans="53:53" x14ac:dyDescent="0.3">
      <c r="BA55403" s="2"/>
    </row>
    <row r="55404" spans="53:53" x14ac:dyDescent="0.3">
      <c r="BA55404" s="2"/>
    </row>
    <row r="55405" spans="53:53" x14ac:dyDescent="0.3">
      <c r="BA55405" s="2"/>
    </row>
    <row r="55406" spans="53:53" x14ac:dyDescent="0.3">
      <c r="BA55406" s="2"/>
    </row>
    <row r="55407" spans="53:53" x14ac:dyDescent="0.3">
      <c r="BA55407" s="2"/>
    </row>
    <row r="55408" spans="53:53" x14ac:dyDescent="0.3">
      <c r="BA55408" s="2"/>
    </row>
    <row r="55409" spans="53:53" x14ac:dyDescent="0.3">
      <c r="BA55409" s="2"/>
    </row>
    <row r="55410" spans="53:53" x14ac:dyDescent="0.3">
      <c r="BA55410" s="2"/>
    </row>
    <row r="55411" spans="53:53" x14ac:dyDescent="0.3">
      <c r="BA55411" s="2"/>
    </row>
    <row r="55412" spans="53:53" x14ac:dyDescent="0.3">
      <c r="BA55412" s="2"/>
    </row>
    <row r="55413" spans="53:53" x14ac:dyDescent="0.3">
      <c r="BA55413" s="2"/>
    </row>
    <row r="55414" spans="53:53" x14ac:dyDescent="0.3">
      <c r="BA55414" s="2"/>
    </row>
    <row r="55415" spans="53:53" x14ac:dyDescent="0.3">
      <c r="BA55415" s="2"/>
    </row>
    <row r="55416" spans="53:53" x14ac:dyDescent="0.3">
      <c r="BA55416" s="2"/>
    </row>
    <row r="55417" spans="53:53" x14ac:dyDescent="0.3">
      <c r="BA55417" s="2"/>
    </row>
    <row r="55418" spans="53:53" x14ac:dyDescent="0.3">
      <c r="BA55418" s="2"/>
    </row>
    <row r="55419" spans="53:53" x14ac:dyDescent="0.3">
      <c r="BA55419" s="2"/>
    </row>
    <row r="55420" spans="53:53" x14ac:dyDescent="0.3">
      <c r="BA55420" s="2"/>
    </row>
    <row r="55421" spans="53:53" x14ac:dyDescent="0.3">
      <c r="BA55421" s="2"/>
    </row>
    <row r="55422" spans="53:53" x14ac:dyDescent="0.3">
      <c r="BA55422" s="2"/>
    </row>
    <row r="55423" spans="53:53" x14ac:dyDescent="0.3">
      <c r="BA55423" s="2"/>
    </row>
    <row r="55424" spans="53:53" x14ac:dyDescent="0.3">
      <c r="BA55424" s="2"/>
    </row>
    <row r="55425" spans="53:53" x14ac:dyDescent="0.3">
      <c r="BA55425" s="2"/>
    </row>
    <row r="55426" spans="53:53" x14ac:dyDescent="0.3">
      <c r="BA55426" s="2"/>
    </row>
    <row r="55427" spans="53:53" x14ac:dyDescent="0.3">
      <c r="BA55427" s="2"/>
    </row>
    <row r="55428" spans="53:53" x14ac:dyDescent="0.3">
      <c r="BA55428" s="2"/>
    </row>
    <row r="55429" spans="53:53" x14ac:dyDescent="0.3">
      <c r="BA55429" s="2"/>
    </row>
    <row r="55430" spans="53:53" x14ac:dyDescent="0.3">
      <c r="BA55430" s="2"/>
    </row>
    <row r="55431" spans="53:53" x14ac:dyDescent="0.3">
      <c r="BA55431" s="2"/>
    </row>
    <row r="55432" spans="53:53" x14ac:dyDescent="0.3">
      <c r="BA55432" s="2"/>
    </row>
    <row r="55433" spans="53:53" x14ac:dyDescent="0.3">
      <c r="BA55433" s="2"/>
    </row>
    <row r="55434" spans="53:53" x14ac:dyDescent="0.3">
      <c r="BA55434" s="2"/>
    </row>
    <row r="55435" spans="53:53" x14ac:dyDescent="0.3">
      <c r="BA55435" s="2"/>
    </row>
    <row r="55436" spans="53:53" x14ac:dyDescent="0.3">
      <c r="BA55436" s="2"/>
    </row>
    <row r="55437" spans="53:53" x14ac:dyDescent="0.3">
      <c r="BA55437" s="2"/>
    </row>
    <row r="55438" spans="53:53" x14ac:dyDescent="0.3">
      <c r="BA55438" s="2"/>
    </row>
    <row r="55439" spans="53:53" x14ac:dyDescent="0.3">
      <c r="BA55439" s="2"/>
    </row>
    <row r="55440" spans="53:53" x14ac:dyDescent="0.3">
      <c r="BA55440" s="2"/>
    </row>
    <row r="55441" spans="53:53" x14ac:dyDescent="0.3">
      <c r="BA55441" s="2"/>
    </row>
    <row r="55442" spans="53:53" x14ac:dyDescent="0.3">
      <c r="BA55442" s="2"/>
    </row>
    <row r="55443" spans="53:53" x14ac:dyDescent="0.3">
      <c r="BA55443" s="2"/>
    </row>
    <row r="55444" spans="53:53" x14ac:dyDescent="0.3">
      <c r="BA55444" s="2"/>
    </row>
    <row r="55445" spans="53:53" x14ac:dyDescent="0.3">
      <c r="BA55445" s="2"/>
    </row>
    <row r="55446" spans="53:53" x14ac:dyDescent="0.3">
      <c r="BA55446" s="2"/>
    </row>
    <row r="55447" spans="53:53" x14ac:dyDescent="0.3">
      <c r="BA55447" s="2"/>
    </row>
    <row r="55448" spans="53:53" x14ac:dyDescent="0.3">
      <c r="BA55448" s="2"/>
    </row>
    <row r="55449" spans="53:53" x14ac:dyDescent="0.3">
      <c r="BA55449" s="2"/>
    </row>
    <row r="55450" spans="53:53" x14ac:dyDescent="0.3">
      <c r="BA55450" s="2"/>
    </row>
    <row r="55451" spans="53:53" x14ac:dyDescent="0.3">
      <c r="BA55451" s="2"/>
    </row>
    <row r="55452" spans="53:53" x14ac:dyDescent="0.3">
      <c r="BA55452" s="2"/>
    </row>
    <row r="55453" spans="53:53" x14ac:dyDescent="0.3">
      <c r="BA55453" s="2"/>
    </row>
    <row r="55454" spans="53:53" x14ac:dyDescent="0.3">
      <c r="BA55454" s="2"/>
    </row>
    <row r="55455" spans="53:53" x14ac:dyDescent="0.3">
      <c r="BA55455" s="2"/>
    </row>
    <row r="55456" spans="53:53" x14ac:dyDescent="0.3">
      <c r="BA55456" s="2"/>
    </row>
    <row r="55457" spans="53:53" x14ac:dyDescent="0.3">
      <c r="BA55457" s="2"/>
    </row>
    <row r="55458" spans="53:53" x14ac:dyDescent="0.3">
      <c r="BA55458" s="2"/>
    </row>
    <row r="55459" spans="53:53" x14ac:dyDescent="0.3">
      <c r="BA55459" s="2"/>
    </row>
    <row r="55460" spans="53:53" x14ac:dyDescent="0.3">
      <c r="BA55460" s="2"/>
    </row>
    <row r="55461" spans="53:53" x14ac:dyDescent="0.3">
      <c r="BA55461" s="2"/>
    </row>
    <row r="55462" spans="53:53" x14ac:dyDescent="0.3">
      <c r="BA55462" s="2"/>
    </row>
    <row r="55463" spans="53:53" x14ac:dyDescent="0.3">
      <c r="BA55463" s="2"/>
    </row>
    <row r="55464" spans="53:53" x14ac:dyDescent="0.3">
      <c r="BA55464" s="2"/>
    </row>
    <row r="55465" spans="53:53" x14ac:dyDescent="0.3">
      <c r="BA55465" s="2"/>
    </row>
    <row r="55466" spans="53:53" x14ac:dyDescent="0.3">
      <c r="BA55466" s="2"/>
    </row>
    <row r="55467" spans="53:53" x14ac:dyDescent="0.3">
      <c r="BA55467" s="2"/>
    </row>
    <row r="55468" spans="53:53" x14ac:dyDescent="0.3">
      <c r="BA55468" s="2"/>
    </row>
    <row r="55469" spans="53:53" x14ac:dyDescent="0.3">
      <c r="BA55469" s="2"/>
    </row>
    <row r="55470" spans="53:53" x14ac:dyDescent="0.3">
      <c r="BA55470" s="2"/>
    </row>
    <row r="55471" spans="53:53" x14ac:dyDescent="0.3">
      <c r="BA55471" s="2"/>
    </row>
    <row r="55472" spans="53:53" x14ac:dyDescent="0.3">
      <c r="BA55472" s="2"/>
    </row>
    <row r="55473" spans="53:53" x14ac:dyDescent="0.3">
      <c r="BA55473" s="2"/>
    </row>
    <row r="55474" spans="53:53" x14ac:dyDescent="0.3">
      <c r="BA55474" s="2"/>
    </row>
    <row r="55475" spans="53:53" x14ac:dyDescent="0.3">
      <c r="BA55475" s="2"/>
    </row>
    <row r="55476" spans="53:53" x14ac:dyDescent="0.3">
      <c r="BA55476" s="2"/>
    </row>
    <row r="55477" spans="53:53" x14ac:dyDescent="0.3">
      <c r="BA55477" s="2"/>
    </row>
    <row r="55478" spans="53:53" x14ac:dyDescent="0.3">
      <c r="BA55478" s="2"/>
    </row>
    <row r="55479" spans="53:53" x14ac:dyDescent="0.3">
      <c r="BA55479" s="2"/>
    </row>
    <row r="55480" spans="53:53" x14ac:dyDescent="0.3">
      <c r="BA55480" s="2"/>
    </row>
    <row r="55481" spans="53:53" x14ac:dyDescent="0.3">
      <c r="BA55481" s="2"/>
    </row>
    <row r="55482" spans="53:53" x14ac:dyDescent="0.3">
      <c r="BA55482" s="2"/>
    </row>
    <row r="55483" spans="53:53" x14ac:dyDescent="0.3">
      <c r="BA55483" s="2"/>
    </row>
    <row r="55484" spans="53:53" x14ac:dyDescent="0.3">
      <c r="BA55484" s="2"/>
    </row>
    <row r="55485" spans="53:53" x14ac:dyDescent="0.3">
      <c r="BA55485" s="2"/>
    </row>
    <row r="55486" spans="53:53" x14ac:dyDescent="0.3">
      <c r="BA55486" s="2"/>
    </row>
    <row r="55487" spans="53:53" x14ac:dyDescent="0.3">
      <c r="BA55487" s="2"/>
    </row>
    <row r="55488" spans="53:53" x14ac:dyDescent="0.3">
      <c r="BA55488" s="2"/>
    </row>
    <row r="55489" spans="53:53" x14ac:dyDescent="0.3">
      <c r="BA55489" s="2"/>
    </row>
    <row r="55490" spans="53:53" x14ac:dyDescent="0.3">
      <c r="BA55490" s="2"/>
    </row>
    <row r="55491" spans="53:53" x14ac:dyDescent="0.3">
      <c r="BA55491" s="2"/>
    </row>
    <row r="55492" spans="53:53" x14ac:dyDescent="0.3">
      <c r="BA55492" s="2"/>
    </row>
    <row r="55493" spans="53:53" x14ac:dyDescent="0.3">
      <c r="BA55493" s="2"/>
    </row>
    <row r="55494" spans="53:53" x14ac:dyDescent="0.3">
      <c r="BA55494" s="2"/>
    </row>
    <row r="55495" spans="53:53" x14ac:dyDescent="0.3">
      <c r="BA55495" s="2"/>
    </row>
    <row r="55496" spans="53:53" x14ac:dyDescent="0.3">
      <c r="BA55496" s="2"/>
    </row>
    <row r="55497" spans="53:53" x14ac:dyDescent="0.3">
      <c r="BA55497" s="2"/>
    </row>
    <row r="55498" spans="53:53" x14ac:dyDescent="0.3">
      <c r="BA55498" s="2"/>
    </row>
    <row r="55499" spans="53:53" x14ac:dyDescent="0.3">
      <c r="BA55499" s="2"/>
    </row>
    <row r="55500" spans="53:53" x14ac:dyDescent="0.3">
      <c r="BA55500" s="2"/>
    </row>
    <row r="55501" spans="53:53" x14ac:dyDescent="0.3">
      <c r="BA55501" s="2"/>
    </row>
    <row r="55502" spans="53:53" x14ac:dyDescent="0.3">
      <c r="BA55502" s="2"/>
    </row>
    <row r="55503" spans="53:53" x14ac:dyDescent="0.3">
      <c r="BA55503" s="2"/>
    </row>
    <row r="55504" spans="53:53" x14ac:dyDescent="0.3">
      <c r="BA55504" s="2"/>
    </row>
    <row r="55505" spans="53:53" x14ac:dyDescent="0.3">
      <c r="BA55505" s="2"/>
    </row>
    <row r="55506" spans="53:53" x14ac:dyDescent="0.3">
      <c r="BA55506" s="2"/>
    </row>
    <row r="55507" spans="53:53" x14ac:dyDescent="0.3">
      <c r="BA55507" s="2"/>
    </row>
    <row r="55508" spans="53:53" x14ac:dyDescent="0.3">
      <c r="BA55508" s="2"/>
    </row>
    <row r="55509" spans="53:53" x14ac:dyDescent="0.3">
      <c r="BA55509" s="2"/>
    </row>
    <row r="55510" spans="53:53" x14ac:dyDescent="0.3">
      <c r="BA55510" s="2"/>
    </row>
    <row r="55511" spans="53:53" x14ac:dyDescent="0.3">
      <c r="BA55511" s="2"/>
    </row>
    <row r="55512" spans="53:53" x14ac:dyDescent="0.3">
      <c r="BA55512" s="2"/>
    </row>
    <row r="55513" spans="53:53" x14ac:dyDescent="0.3">
      <c r="BA55513" s="2"/>
    </row>
    <row r="55514" spans="53:53" x14ac:dyDescent="0.3">
      <c r="BA55514" s="2"/>
    </row>
    <row r="55515" spans="53:53" x14ac:dyDescent="0.3">
      <c r="BA55515" s="2"/>
    </row>
    <row r="55516" spans="53:53" x14ac:dyDescent="0.3">
      <c r="BA55516" s="2"/>
    </row>
    <row r="55517" spans="53:53" x14ac:dyDescent="0.3">
      <c r="BA55517" s="2"/>
    </row>
    <row r="55518" spans="53:53" x14ac:dyDescent="0.3">
      <c r="BA55518" s="2"/>
    </row>
    <row r="55519" spans="53:53" x14ac:dyDescent="0.3">
      <c r="BA55519" s="2"/>
    </row>
    <row r="55520" spans="53:53" x14ac:dyDescent="0.3">
      <c r="BA55520" s="2"/>
    </row>
    <row r="55521" spans="53:53" x14ac:dyDescent="0.3">
      <c r="BA55521" s="2"/>
    </row>
    <row r="55522" spans="53:53" x14ac:dyDescent="0.3">
      <c r="BA55522" s="2"/>
    </row>
    <row r="55523" spans="53:53" x14ac:dyDescent="0.3">
      <c r="BA55523" s="2"/>
    </row>
    <row r="55524" spans="53:53" x14ac:dyDescent="0.3">
      <c r="BA55524" s="2"/>
    </row>
    <row r="55525" spans="53:53" x14ac:dyDescent="0.3">
      <c r="BA55525" s="2"/>
    </row>
    <row r="55526" spans="53:53" x14ac:dyDescent="0.3">
      <c r="BA55526" s="2"/>
    </row>
    <row r="55527" spans="53:53" x14ac:dyDescent="0.3">
      <c r="BA55527" s="2"/>
    </row>
    <row r="55528" spans="53:53" x14ac:dyDescent="0.3">
      <c r="BA55528" s="2"/>
    </row>
    <row r="55529" spans="53:53" x14ac:dyDescent="0.3">
      <c r="BA55529" s="2"/>
    </row>
    <row r="55530" spans="53:53" x14ac:dyDescent="0.3">
      <c r="BA55530" s="2"/>
    </row>
    <row r="55531" spans="53:53" x14ac:dyDescent="0.3">
      <c r="BA55531" s="2"/>
    </row>
    <row r="55532" spans="53:53" x14ac:dyDescent="0.3">
      <c r="BA55532" s="2"/>
    </row>
    <row r="55533" spans="53:53" x14ac:dyDescent="0.3">
      <c r="BA55533" s="2"/>
    </row>
    <row r="55534" spans="53:53" x14ac:dyDescent="0.3">
      <c r="BA55534" s="2"/>
    </row>
    <row r="55535" spans="53:53" x14ac:dyDescent="0.3">
      <c r="BA55535" s="2"/>
    </row>
    <row r="55536" spans="53:53" x14ac:dyDescent="0.3">
      <c r="BA55536" s="2"/>
    </row>
    <row r="55537" spans="53:53" x14ac:dyDescent="0.3">
      <c r="BA55537" s="2"/>
    </row>
    <row r="55538" spans="53:53" x14ac:dyDescent="0.3">
      <c r="BA55538" s="2"/>
    </row>
    <row r="55539" spans="53:53" x14ac:dyDescent="0.3">
      <c r="BA55539" s="2"/>
    </row>
    <row r="55540" spans="53:53" x14ac:dyDescent="0.3">
      <c r="BA55540" s="2"/>
    </row>
    <row r="55541" spans="53:53" x14ac:dyDescent="0.3">
      <c r="BA55541" s="2"/>
    </row>
    <row r="55542" spans="53:53" x14ac:dyDescent="0.3">
      <c r="BA55542" s="2"/>
    </row>
    <row r="55543" spans="53:53" x14ac:dyDescent="0.3">
      <c r="BA55543" s="2"/>
    </row>
    <row r="55544" spans="53:53" x14ac:dyDescent="0.3">
      <c r="BA55544" s="2"/>
    </row>
    <row r="55545" spans="53:53" x14ac:dyDescent="0.3">
      <c r="BA55545" s="2"/>
    </row>
    <row r="55546" spans="53:53" x14ac:dyDescent="0.3">
      <c r="BA55546" s="2"/>
    </row>
    <row r="55547" spans="53:53" x14ac:dyDescent="0.3">
      <c r="BA55547" s="2"/>
    </row>
    <row r="55548" spans="53:53" x14ac:dyDescent="0.3">
      <c r="BA55548" s="2"/>
    </row>
    <row r="55549" spans="53:53" x14ac:dyDescent="0.3">
      <c r="BA55549" s="2"/>
    </row>
    <row r="55550" spans="53:53" x14ac:dyDescent="0.3">
      <c r="BA55550" s="2"/>
    </row>
    <row r="55551" spans="53:53" x14ac:dyDescent="0.3">
      <c r="BA55551" s="2"/>
    </row>
    <row r="55552" spans="53:53" x14ac:dyDescent="0.3">
      <c r="BA55552" s="2"/>
    </row>
    <row r="55553" spans="53:53" x14ac:dyDescent="0.3">
      <c r="BA55553" s="2"/>
    </row>
    <row r="55554" spans="53:53" x14ac:dyDescent="0.3">
      <c r="BA55554" s="2"/>
    </row>
    <row r="55555" spans="53:53" x14ac:dyDescent="0.3">
      <c r="BA55555" s="2"/>
    </row>
    <row r="55556" spans="53:53" x14ac:dyDescent="0.3">
      <c r="BA55556" s="2"/>
    </row>
    <row r="55557" spans="53:53" x14ac:dyDescent="0.3">
      <c r="BA55557" s="2"/>
    </row>
    <row r="55558" spans="53:53" x14ac:dyDescent="0.3">
      <c r="BA55558" s="2"/>
    </row>
    <row r="55559" spans="53:53" x14ac:dyDescent="0.3">
      <c r="BA55559" s="2"/>
    </row>
    <row r="55560" spans="53:53" x14ac:dyDescent="0.3">
      <c r="BA55560" s="2"/>
    </row>
    <row r="55561" spans="53:53" x14ac:dyDescent="0.3">
      <c r="BA55561" s="2"/>
    </row>
    <row r="55562" spans="53:53" x14ac:dyDescent="0.3">
      <c r="BA55562" s="2"/>
    </row>
    <row r="55563" spans="53:53" x14ac:dyDescent="0.3">
      <c r="BA55563" s="2"/>
    </row>
    <row r="55564" spans="53:53" x14ac:dyDescent="0.3">
      <c r="BA55564" s="2"/>
    </row>
    <row r="55565" spans="53:53" x14ac:dyDescent="0.3">
      <c r="BA55565" s="2"/>
    </row>
    <row r="55566" spans="53:53" x14ac:dyDescent="0.3">
      <c r="BA55566" s="2"/>
    </row>
    <row r="55567" spans="53:53" x14ac:dyDescent="0.3">
      <c r="BA55567" s="2"/>
    </row>
    <row r="55568" spans="53:53" x14ac:dyDescent="0.3">
      <c r="BA55568" s="2"/>
    </row>
    <row r="55569" spans="53:53" x14ac:dyDescent="0.3">
      <c r="BA55569" s="2"/>
    </row>
    <row r="55570" spans="53:53" x14ac:dyDescent="0.3">
      <c r="BA55570" s="2"/>
    </row>
    <row r="55571" spans="53:53" x14ac:dyDescent="0.3">
      <c r="BA55571" s="2"/>
    </row>
    <row r="55572" spans="53:53" x14ac:dyDescent="0.3">
      <c r="BA55572" s="2"/>
    </row>
    <row r="55573" spans="53:53" x14ac:dyDescent="0.3">
      <c r="BA55573" s="2"/>
    </row>
    <row r="55574" spans="53:53" x14ac:dyDescent="0.3">
      <c r="BA55574" s="2"/>
    </row>
    <row r="55575" spans="53:53" x14ac:dyDescent="0.3">
      <c r="BA55575" s="2"/>
    </row>
    <row r="55576" spans="53:53" x14ac:dyDescent="0.3">
      <c r="BA55576" s="2"/>
    </row>
    <row r="55577" spans="53:53" x14ac:dyDescent="0.3">
      <c r="BA55577" s="2"/>
    </row>
    <row r="55578" spans="53:53" x14ac:dyDescent="0.3">
      <c r="BA55578" s="2"/>
    </row>
    <row r="55579" spans="53:53" x14ac:dyDescent="0.3">
      <c r="BA55579" s="2"/>
    </row>
    <row r="55580" spans="53:53" x14ac:dyDescent="0.3">
      <c r="BA55580" s="2"/>
    </row>
    <row r="55581" spans="53:53" x14ac:dyDescent="0.3">
      <c r="BA55581" s="2"/>
    </row>
    <row r="55582" spans="53:53" x14ac:dyDescent="0.3">
      <c r="BA55582" s="2"/>
    </row>
    <row r="55583" spans="53:53" x14ac:dyDescent="0.3">
      <c r="BA55583" s="2"/>
    </row>
    <row r="55584" spans="53:53" x14ac:dyDescent="0.3">
      <c r="BA55584" s="2"/>
    </row>
    <row r="55585" spans="53:53" x14ac:dyDescent="0.3">
      <c r="BA55585" s="2"/>
    </row>
    <row r="55586" spans="53:53" x14ac:dyDescent="0.3">
      <c r="BA55586" s="2"/>
    </row>
    <row r="55587" spans="53:53" x14ac:dyDescent="0.3">
      <c r="BA55587" s="2"/>
    </row>
    <row r="55588" spans="53:53" x14ac:dyDescent="0.3">
      <c r="BA55588" s="2"/>
    </row>
    <row r="55589" spans="53:53" x14ac:dyDescent="0.3">
      <c r="BA55589" s="2"/>
    </row>
    <row r="55590" spans="53:53" x14ac:dyDescent="0.3">
      <c r="BA55590" s="2"/>
    </row>
    <row r="55591" spans="53:53" x14ac:dyDescent="0.3">
      <c r="BA55591" s="2"/>
    </row>
    <row r="55592" spans="53:53" x14ac:dyDescent="0.3">
      <c r="BA55592" s="2"/>
    </row>
    <row r="55593" spans="53:53" x14ac:dyDescent="0.3">
      <c r="BA55593" s="2"/>
    </row>
    <row r="55594" spans="53:53" x14ac:dyDescent="0.3">
      <c r="BA55594" s="2"/>
    </row>
    <row r="55595" spans="53:53" x14ac:dyDescent="0.3">
      <c r="BA55595" s="2"/>
    </row>
    <row r="55596" spans="53:53" x14ac:dyDescent="0.3">
      <c r="BA55596" s="2"/>
    </row>
    <row r="55597" spans="53:53" x14ac:dyDescent="0.3">
      <c r="BA55597" s="2"/>
    </row>
    <row r="55598" spans="53:53" x14ac:dyDescent="0.3">
      <c r="BA55598" s="2"/>
    </row>
    <row r="55599" spans="53:53" x14ac:dyDescent="0.3">
      <c r="BA55599" s="2"/>
    </row>
    <row r="55600" spans="53:53" x14ac:dyDescent="0.3">
      <c r="BA55600" s="2"/>
    </row>
    <row r="55601" spans="53:53" x14ac:dyDescent="0.3">
      <c r="BA55601" s="2"/>
    </row>
    <row r="55602" spans="53:53" x14ac:dyDescent="0.3">
      <c r="BA55602" s="2"/>
    </row>
    <row r="55603" spans="53:53" x14ac:dyDescent="0.3">
      <c r="BA55603" s="2"/>
    </row>
    <row r="55604" spans="53:53" x14ac:dyDescent="0.3">
      <c r="BA55604" s="2"/>
    </row>
    <row r="55605" spans="53:53" x14ac:dyDescent="0.3">
      <c r="BA55605" s="2"/>
    </row>
    <row r="55606" spans="53:53" x14ac:dyDescent="0.3">
      <c r="BA55606" s="2"/>
    </row>
    <row r="55607" spans="53:53" x14ac:dyDescent="0.3">
      <c r="BA55607" s="2"/>
    </row>
    <row r="55608" spans="53:53" x14ac:dyDescent="0.3">
      <c r="BA55608" s="2"/>
    </row>
    <row r="55609" spans="53:53" x14ac:dyDescent="0.3">
      <c r="BA55609" s="2"/>
    </row>
    <row r="55610" spans="53:53" x14ac:dyDescent="0.3">
      <c r="BA55610" s="2"/>
    </row>
    <row r="55611" spans="53:53" x14ac:dyDescent="0.3">
      <c r="BA55611" s="2"/>
    </row>
    <row r="55612" spans="53:53" x14ac:dyDescent="0.3">
      <c r="BA55612" s="2"/>
    </row>
    <row r="55613" spans="53:53" x14ac:dyDescent="0.3">
      <c r="BA55613" s="2"/>
    </row>
    <row r="55614" spans="53:53" x14ac:dyDescent="0.3">
      <c r="BA55614" s="2"/>
    </row>
    <row r="55615" spans="53:53" x14ac:dyDescent="0.3">
      <c r="BA55615" s="2"/>
    </row>
    <row r="55616" spans="53:53" x14ac:dyDescent="0.3">
      <c r="BA55616" s="2"/>
    </row>
    <row r="55617" spans="53:53" x14ac:dyDescent="0.3">
      <c r="BA55617" s="2"/>
    </row>
    <row r="55618" spans="53:53" x14ac:dyDescent="0.3">
      <c r="BA55618" s="2"/>
    </row>
    <row r="55619" spans="53:53" x14ac:dyDescent="0.3">
      <c r="BA55619" s="2"/>
    </row>
    <row r="55620" spans="53:53" x14ac:dyDescent="0.3">
      <c r="BA55620" s="2"/>
    </row>
    <row r="55621" spans="53:53" x14ac:dyDescent="0.3">
      <c r="BA55621" s="2"/>
    </row>
    <row r="55622" spans="53:53" x14ac:dyDescent="0.3">
      <c r="BA55622" s="2"/>
    </row>
    <row r="55623" spans="53:53" x14ac:dyDescent="0.3">
      <c r="BA55623" s="2"/>
    </row>
    <row r="55624" spans="53:53" x14ac:dyDescent="0.3">
      <c r="BA55624" s="2"/>
    </row>
    <row r="55625" spans="53:53" x14ac:dyDescent="0.3">
      <c r="BA55625" s="2"/>
    </row>
    <row r="55626" spans="53:53" x14ac:dyDescent="0.3">
      <c r="BA55626" s="2"/>
    </row>
    <row r="55627" spans="53:53" x14ac:dyDescent="0.3">
      <c r="BA55627" s="2"/>
    </row>
    <row r="55628" spans="53:53" x14ac:dyDescent="0.3">
      <c r="BA55628" s="2"/>
    </row>
    <row r="55629" spans="53:53" x14ac:dyDescent="0.3">
      <c r="BA55629" s="2"/>
    </row>
    <row r="55630" spans="53:53" x14ac:dyDescent="0.3">
      <c r="BA55630" s="2"/>
    </row>
    <row r="55631" spans="53:53" x14ac:dyDescent="0.3">
      <c r="BA55631" s="2"/>
    </row>
    <row r="55632" spans="53:53" x14ac:dyDescent="0.3">
      <c r="BA55632" s="2"/>
    </row>
    <row r="55633" spans="53:53" x14ac:dyDescent="0.3">
      <c r="BA55633" s="2"/>
    </row>
    <row r="55634" spans="53:53" x14ac:dyDescent="0.3">
      <c r="BA55634" s="2"/>
    </row>
    <row r="55635" spans="53:53" x14ac:dyDescent="0.3">
      <c r="BA55635" s="2"/>
    </row>
    <row r="55636" spans="53:53" x14ac:dyDescent="0.3">
      <c r="BA55636" s="2"/>
    </row>
    <row r="55637" spans="53:53" x14ac:dyDescent="0.3">
      <c r="BA55637" s="2"/>
    </row>
    <row r="55638" spans="53:53" x14ac:dyDescent="0.3">
      <c r="BA55638" s="2"/>
    </row>
    <row r="55639" spans="53:53" x14ac:dyDescent="0.3">
      <c r="BA55639" s="2"/>
    </row>
    <row r="55640" spans="53:53" x14ac:dyDescent="0.3">
      <c r="BA55640" s="2"/>
    </row>
    <row r="55641" spans="53:53" x14ac:dyDescent="0.3">
      <c r="BA55641" s="2"/>
    </row>
    <row r="55642" spans="53:53" x14ac:dyDescent="0.3">
      <c r="BA55642" s="2"/>
    </row>
    <row r="55643" spans="53:53" x14ac:dyDescent="0.3">
      <c r="BA55643" s="2"/>
    </row>
    <row r="55644" spans="53:53" x14ac:dyDescent="0.3">
      <c r="BA55644" s="2"/>
    </row>
    <row r="55645" spans="53:53" x14ac:dyDescent="0.3">
      <c r="BA55645" s="2"/>
    </row>
    <row r="55646" spans="53:53" x14ac:dyDescent="0.3">
      <c r="BA55646" s="2"/>
    </row>
    <row r="55647" spans="53:53" x14ac:dyDescent="0.3">
      <c r="BA55647" s="2"/>
    </row>
    <row r="55648" spans="53:53" x14ac:dyDescent="0.3">
      <c r="BA55648" s="2"/>
    </row>
    <row r="55649" spans="53:53" x14ac:dyDescent="0.3">
      <c r="BA55649" s="2"/>
    </row>
    <row r="55650" spans="53:53" x14ac:dyDescent="0.3">
      <c r="BA55650" s="2"/>
    </row>
    <row r="55651" spans="53:53" x14ac:dyDescent="0.3">
      <c r="BA55651" s="2"/>
    </row>
    <row r="55652" spans="53:53" x14ac:dyDescent="0.3">
      <c r="BA55652" s="2"/>
    </row>
    <row r="55653" spans="53:53" x14ac:dyDescent="0.3">
      <c r="BA55653" s="2"/>
    </row>
    <row r="55654" spans="53:53" x14ac:dyDescent="0.3">
      <c r="BA55654" s="2"/>
    </row>
    <row r="55655" spans="53:53" x14ac:dyDescent="0.3">
      <c r="BA55655" s="2"/>
    </row>
    <row r="55656" spans="53:53" x14ac:dyDescent="0.3">
      <c r="BA55656" s="2"/>
    </row>
    <row r="55657" spans="53:53" x14ac:dyDescent="0.3">
      <c r="BA55657" s="2"/>
    </row>
    <row r="55658" spans="53:53" x14ac:dyDescent="0.3">
      <c r="BA55658" s="2"/>
    </row>
    <row r="55659" spans="53:53" x14ac:dyDescent="0.3">
      <c r="BA55659" s="2"/>
    </row>
    <row r="55660" spans="53:53" x14ac:dyDescent="0.3">
      <c r="BA55660" s="2"/>
    </row>
    <row r="55661" spans="53:53" x14ac:dyDescent="0.3">
      <c r="BA55661" s="2"/>
    </row>
    <row r="55662" spans="53:53" x14ac:dyDescent="0.3">
      <c r="BA55662" s="2"/>
    </row>
    <row r="55663" spans="53:53" x14ac:dyDescent="0.3">
      <c r="BA55663" s="2"/>
    </row>
    <row r="55664" spans="53:53" x14ac:dyDescent="0.3">
      <c r="BA55664" s="2"/>
    </row>
    <row r="55665" spans="53:53" x14ac:dyDescent="0.3">
      <c r="BA55665" s="2"/>
    </row>
    <row r="55666" spans="53:53" x14ac:dyDescent="0.3">
      <c r="BA55666" s="2"/>
    </row>
    <row r="55667" spans="53:53" x14ac:dyDescent="0.3">
      <c r="BA55667" s="2"/>
    </row>
    <row r="55668" spans="53:53" x14ac:dyDescent="0.3">
      <c r="BA55668" s="2"/>
    </row>
    <row r="55669" spans="53:53" x14ac:dyDescent="0.3">
      <c r="BA55669" s="2"/>
    </row>
    <row r="55670" spans="53:53" x14ac:dyDescent="0.3">
      <c r="BA55670" s="2"/>
    </row>
    <row r="55671" spans="53:53" x14ac:dyDescent="0.3">
      <c r="BA55671" s="2"/>
    </row>
    <row r="55672" spans="53:53" x14ac:dyDescent="0.3">
      <c r="BA55672" s="2"/>
    </row>
    <row r="55673" spans="53:53" x14ac:dyDescent="0.3">
      <c r="BA55673" s="2"/>
    </row>
    <row r="55674" spans="53:53" x14ac:dyDescent="0.3">
      <c r="BA55674" s="2"/>
    </row>
    <row r="55675" spans="53:53" x14ac:dyDescent="0.3">
      <c r="BA55675" s="2"/>
    </row>
    <row r="55676" spans="53:53" x14ac:dyDescent="0.3">
      <c r="BA55676" s="2"/>
    </row>
    <row r="55677" spans="53:53" x14ac:dyDescent="0.3">
      <c r="BA55677" s="2"/>
    </row>
    <row r="55678" spans="53:53" x14ac:dyDescent="0.3">
      <c r="BA55678" s="2"/>
    </row>
    <row r="55679" spans="53:53" x14ac:dyDescent="0.3">
      <c r="BA55679" s="2"/>
    </row>
    <row r="55680" spans="53:53" x14ac:dyDescent="0.3">
      <c r="BA55680" s="2"/>
    </row>
    <row r="55681" spans="53:53" x14ac:dyDescent="0.3">
      <c r="BA55681" s="2"/>
    </row>
    <row r="55682" spans="53:53" x14ac:dyDescent="0.3">
      <c r="BA55682" s="2"/>
    </row>
    <row r="55683" spans="53:53" x14ac:dyDescent="0.3">
      <c r="BA55683" s="2"/>
    </row>
    <row r="55684" spans="53:53" x14ac:dyDescent="0.3">
      <c r="BA55684" s="2"/>
    </row>
    <row r="55685" spans="53:53" x14ac:dyDescent="0.3">
      <c r="BA55685" s="2"/>
    </row>
    <row r="55686" spans="53:53" x14ac:dyDescent="0.3">
      <c r="BA55686" s="2"/>
    </row>
    <row r="55687" spans="53:53" x14ac:dyDescent="0.3">
      <c r="BA55687" s="2"/>
    </row>
    <row r="55688" spans="53:53" x14ac:dyDescent="0.3">
      <c r="BA55688" s="2"/>
    </row>
    <row r="55689" spans="53:53" x14ac:dyDescent="0.3">
      <c r="BA55689" s="2"/>
    </row>
    <row r="55690" spans="53:53" x14ac:dyDescent="0.3">
      <c r="BA55690" s="2"/>
    </row>
    <row r="55691" spans="53:53" x14ac:dyDescent="0.3">
      <c r="BA55691" s="2"/>
    </row>
    <row r="55692" spans="53:53" x14ac:dyDescent="0.3">
      <c r="BA55692" s="2"/>
    </row>
    <row r="55693" spans="53:53" x14ac:dyDescent="0.3">
      <c r="BA55693" s="2"/>
    </row>
    <row r="55694" spans="53:53" x14ac:dyDescent="0.3">
      <c r="BA55694" s="2"/>
    </row>
    <row r="55695" spans="53:53" x14ac:dyDescent="0.3">
      <c r="BA55695" s="2"/>
    </row>
    <row r="55696" spans="53:53" x14ac:dyDescent="0.3">
      <c r="BA55696" s="2"/>
    </row>
    <row r="55697" spans="53:53" x14ac:dyDescent="0.3">
      <c r="BA55697" s="2"/>
    </row>
    <row r="55698" spans="53:53" x14ac:dyDescent="0.3">
      <c r="BA55698" s="2"/>
    </row>
    <row r="55699" spans="53:53" x14ac:dyDescent="0.3">
      <c r="BA55699" s="2"/>
    </row>
    <row r="55700" spans="53:53" x14ac:dyDescent="0.3">
      <c r="BA55700" s="2"/>
    </row>
    <row r="55701" spans="53:53" x14ac:dyDescent="0.3">
      <c r="BA55701" s="2"/>
    </row>
    <row r="55702" spans="53:53" x14ac:dyDescent="0.3">
      <c r="BA55702" s="2"/>
    </row>
    <row r="55703" spans="53:53" x14ac:dyDescent="0.3">
      <c r="BA55703" s="2"/>
    </row>
    <row r="55704" spans="53:53" x14ac:dyDescent="0.3">
      <c r="BA55704" s="2"/>
    </row>
    <row r="55705" spans="53:53" x14ac:dyDescent="0.3">
      <c r="BA55705" s="2"/>
    </row>
    <row r="55706" spans="53:53" x14ac:dyDescent="0.3">
      <c r="BA55706" s="2"/>
    </row>
    <row r="55707" spans="53:53" x14ac:dyDescent="0.3">
      <c r="BA55707" s="2"/>
    </row>
    <row r="55708" spans="53:53" x14ac:dyDescent="0.3">
      <c r="BA55708" s="2"/>
    </row>
    <row r="55709" spans="53:53" x14ac:dyDescent="0.3">
      <c r="BA55709" s="2"/>
    </row>
    <row r="55710" spans="53:53" x14ac:dyDescent="0.3">
      <c r="BA55710" s="2"/>
    </row>
    <row r="55711" spans="53:53" x14ac:dyDescent="0.3">
      <c r="BA55711" s="2"/>
    </row>
    <row r="55712" spans="53:53" x14ac:dyDescent="0.3">
      <c r="BA55712" s="2"/>
    </row>
    <row r="55713" spans="53:53" x14ac:dyDescent="0.3">
      <c r="BA55713" s="2"/>
    </row>
    <row r="55714" spans="53:53" x14ac:dyDescent="0.3">
      <c r="BA55714" s="2"/>
    </row>
    <row r="55715" spans="53:53" x14ac:dyDescent="0.3">
      <c r="BA55715" s="2"/>
    </row>
    <row r="55716" spans="53:53" x14ac:dyDescent="0.3">
      <c r="BA55716" s="2"/>
    </row>
    <row r="55717" spans="53:53" x14ac:dyDescent="0.3">
      <c r="BA55717" s="2"/>
    </row>
    <row r="55718" spans="53:53" x14ac:dyDescent="0.3">
      <c r="BA55718" s="2"/>
    </row>
    <row r="55719" spans="53:53" x14ac:dyDescent="0.3">
      <c r="BA55719" s="2"/>
    </row>
    <row r="55720" spans="53:53" x14ac:dyDescent="0.3">
      <c r="BA55720" s="2"/>
    </row>
    <row r="55721" spans="53:53" x14ac:dyDescent="0.3">
      <c r="BA55721" s="2"/>
    </row>
    <row r="55722" spans="53:53" x14ac:dyDescent="0.3">
      <c r="BA55722" s="2"/>
    </row>
    <row r="55723" spans="53:53" x14ac:dyDescent="0.3">
      <c r="BA55723" s="2"/>
    </row>
    <row r="55724" spans="53:53" x14ac:dyDescent="0.3">
      <c r="BA55724" s="2"/>
    </row>
    <row r="55725" spans="53:53" x14ac:dyDescent="0.3">
      <c r="BA55725" s="2"/>
    </row>
    <row r="55726" spans="53:53" x14ac:dyDescent="0.3">
      <c r="BA55726" s="2"/>
    </row>
    <row r="55727" spans="53:53" x14ac:dyDescent="0.3">
      <c r="BA55727" s="2"/>
    </row>
    <row r="55728" spans="53:53" x14ac:dyDescent="0.3">
      <c r="BA55728" s="2"/>
    </row>
    <row r="55729" spans="53:53" x14ac:dyDescent="0.3">
      <c r="BA55729" s="2"/>
    </row>
    <row r="55730" spans="53:53" x14ac:dyDescent="0.3">
      <c r="BA55730" s="2"/>
    </row>
    <row r="55731" spans="53:53" x14ac:dyDescent="0.3">
      <c r="BA55731" s="2"/>
    </row>
    <row r="55732" spans="53:53" x14ac:dyDescent="0.3">
      <c r="BA55732" s="2"/>
    </row>
    <row r="55733" spans="53:53" x14ac:dyDescent="0.3">
      <c r="BA55733" s="2"/>
    </row>
    <row r="55734" spans="53:53" x14ac:dyDescent="0.3">
      <c r="BA55734" s="2"/>
    </row>
    <row r="55735" spans="53:53" x14ac:dyDescent="0.3">
      <c r="BA55735" s="2"/>
    </row>
    <row r="55736" spans="53:53" x14ac:dyDescent="0.3">
      <c r="BA55736" s="2"/>
    </row>
    <row r="55737" spans="53:53" x14ac:dyDescent="0.3">
      <c r="BA55737" s="2"/>
    </row>
    <row r="55738" spans="53:53" x14ac:dyDescent="0.3">
      <c r="BA55738" s="2"/>
    </row>
    <row r="55739" spans="53:53" x14ac:dyDescent="0.3">
      <c r="BA55739" s="2"/>
    </row>
    <row r="55740" spans="53:53" x14ac:dyDescent="0.3">
      <c r="BA55740" s="2"/>
    </row>
    <row r="55741" spans="53:53" x14ac:dyDescent="0.3">
      <c r="BA55741" s="2"/>
    </row>
    <row r="55742" spans="53:53" x14ac:dyDescent="0.3">
      <c r="BA55742" s="2"/>
    </row>
    <row r="55743" spans="53:53" x14ac:dyDescent="0.3">
      <c r="BA55743" s="2"/>
    </row>
    <row r="55744" spans="53:53" x14ac:dyDescent="0.3">
      <c r="BA55744" s="2"/>
    </row>
    <row r="55745" spans="53:53" x14ac:dyDescent="0.3">
      <c r="BA55745" s="2"/>
    </row>
    <row r="55746" spans="53:53" x14ac:dyDescent="0.3">
      <c r="BA55746" s="2"/>
    </row>
    <row r="55747" spans="53:53" x14ac:dyDescent="0.3">
      <c r="BA55747" s="2"/>
    </row>
    <row r="55748" spans="53:53" x14ac:dyDescent="0.3">
      <c r="BA55748" s="2"/>
    </row>
    <row r="55749" spans="53:53" x14ac:dyDescent="0.3">
      <c r="BA55749" s="2"/>
    </row>
    <row r="55750" spans="53:53" x14ac:dyDescent="0.3">
      <c r="BA55750" s="2"/>
    </row>
    <row r="55751" spans="53:53" x14ac:dyDescent="0.3">
      <c r="BA55751" s="2"/>
    </row>
    <row r="55752" spans="53:53" x14ac:dyDescent="0.3">
      <c r="BA55752" s="2"/>
    </row>
    <row r="55753" spans="53:53" x14ac:dyDescent="0.3">
      <c r="BA55753" s="2"/>
    </row>
    <row r="55754" spans="53:53" x14ac:dyDescent="0.3">
      <c r="BA55754" s="2"/>
    </row>
    <row r="55755" spans="53:53" x14ac:dyDescent="0.3">
      <c r="BA55755" s="2"/>
    </row>
    <row r="55756" spans="53:53" x14ac:dyDescent="0.3">
      <c r="BA55756" s="2"/>
    </row>
    <row r="55757" spans="53:53" x14ac:dyDescent="0.3">
      <c r="BA55757" s="2"/>
    </row>
    <row r="55758" spans="53:53" x14ac:dyDescent="0.3">
      <c r="BA55758" s="2"/>
    </row>
    <row r="55759" spans="53:53" x14ac:dyDescent="0.3">
      <c r="BA55759" s="2"/>
    </row>
    <row r="55760" spans="53:53" x14ac:dyDescent="0.3">
      <c r="BA55760" s="2"/>
    </row>
    <row r="55761" spans="53:53" x14ac:dyDescent="0.3">
      <c r="BA55761" s="2"/>
    </row>
    <row r="55762" spans="53:53" x14ac:dyDescent="0.3">
      <c r="BA55762" s="2"/>
    </row>
    <row r="55763" spans="53:53" x14ac:dyDescent="0.3">
      <c r="BA55763" s="2"/>
    </row>
    <row r="55764" spans="53:53" x14ac:dyDescent="0.3">
      <c r="BA55764" s="2"/>
    </row>
    <row r="55765" spans="53:53" x14ac:dyDescent="0.3">
      <c r="BA55765" s="2"/>
    </row>
    <row r="55766" spans="53:53" x14ac:dyDescent="0.3">
      <c r="BA55766" s="2"/>
    </row>
    <row r="55767" spans="53:53" x14ac:dyDescent="0.3">
      <c r="BA55767" s="2"/>
    </row>
    <row r="55768" spans="53:53" x14ac:dyDescent="0.3">
      <c r="BA55768" s="2"/>
    </row>
    <row r="55769" spans="53:53" x14ac:dyDescent="0.3">
      <c r="BA55769" s="2"/>
    </row>
    <row r="55770" spans="53:53" x14ac:dyDescent="0.3">
      <c r="BA55770" s="2"/>
    </row>
    <row r="55771" spans="53:53" x14ac:dyDescent="0.3">
      <c r="BA55771" s="2"/>
    </row>
    <row r="55772" spans="53:53" x14ac:dyDescent="0.3">
      <c r="BA55772" s="2"/>
    </row>
    <row r="55773" spans="53:53" x14ac:dyDescent="0.3">
      <c r="BA55773" s="2"/>
    </row>
    <row r="55774" spans="53:53" x14ac:dyDescent="0.3">
      <c r="BA55774" s="2"/>
    </row>
    <row r="55775" spans="53:53" x14ac:dyDescent="0.3">
      <c r="BA55775" s="2"/>
    </row>
    <row r="55776" spans="53:53" x14ac:dyDescent="0.3">
      <c r="BA55776" s="2"/>
    </row>
    <row r="55777" spans="53:53" x14ac:dyDescent="0.3">
      <c r="BA55777" s="2"/>
    </row>
    <row r="55778" spans="53:53" x14ac:dyDescent="0.3">
      <c r="BA55778" s="2"/>
    </row>
    <row r="55779" spans="53:53" x14ac:dyDescent="0.3">
      <c r="BA55779" s="2"/>
    </row>
    <row r="55780" spans="53:53" x14ac:dyDescent="0.3">
      <c r="BA55780" s="2"/>
    </row>
    <row r="55781" spans="53:53" x14ac:dyDescent="0.3">
      <c r="BA55781" s="2"/>
    </row>
    <row r="55782" spans="53:53" x14ac:dyDescent="0.3">
      <c r="BA55782" s="2"/>
    </row>
    <row r="55783" spans="53:53" x14ac:dyDescent="0.3">
      <c r="BA55783" s="2"/>
    </row>
    <row r="55784" spans="53:53" x14ac:dyDescent="0.3">
      <c r="BA55784" s="2"/>
    </row>
    <row r="55785" spans="53:53" x14ac:dyDescent="0.3">
      <c r="BA55785" s="2"/>
    </row>
    <row r="55786" spans="53:53" x14ac:dyDescent="0.3">
      <c r="BA55786" s="2"/>
    </row>
    <row r="55787" spans="53:53" x14ac:dyDescent="0.3">
      <c r="BA55787" s="2"/>
    </row>
    <row r="55788" spans="53:53" x14ac:dyDescent="0.3">
      <c r="BA55788" s="2"/>
    </row>
    <row r="55789" spans="53:53" x14ac:dyDescent="0.3">
      <c r="BA55789" s="2"/>
    </row>
    <row r="55790" spans="53:53" x14ac:dyDescent="0.3">
      <c r="BA55790" s="2"/>
    </row>
    <row r="55791" spans="53:53" x14ac:dyDescent="0.3">
      <c r="BA55791" s="2"/>
    </row>
    <row r="55792" spans="53:53" x14ac:dyDescent="0.3">
      <c r="BA55792" s="2"/>
    </row>
    <row r="55793" spans="53:53" x14ac:dyDescent="0.3">
      <c r="BA55793" s="2"/>
    </row>
    <row r="55794" spans="53:53" x14ac:dyDescent="0.3">
      <c r="BA55794" s="2"/>
    </row>
    <row r="55795" spans="53:53" x14ac:dyDescent="0.3">
      <c r="BA55795" s="2"/>
    </row>
    <row r="55796" spans="53:53" x14ac:dyDescent="0.3">
      <c r="BA55796" s="2"/>
    </row>
    <row r="55797" spans="53:53" x14ac:dyDescent="0.3">
      <c r="BA55797" s="2"/>
    </row>
    <row r="55798" spans="53:53" x14ac:dyDescent="0.3">
      <c r="BA55798" s="2"/>
    </row>
    <row r="55799" spans="53:53" x14ac:dyDescent="0.3">
      <c r="BA55799" s="2"/>
    </row>
    <row r="55800" spans="53:53" x14ac:dyDescent="0.3">
      <c r="BA55800" s="2"/>
    </row>
    <row r="55801" spans="53:53" x14ac:dyDescent="0.3">
      <c r="BA55801" s="2"/>
    </row>
    <row r="55802" spans="53:53" x14ac:dyDescent="0.3">
      <c r="BA55802" s="2"/>
    </row>
    <row r="55803" spans="53:53" x14ac:dyDescent="0.3">
      <c r="BA55803" s="2"/>
    </row>
    <row r="55804" spans="53:53" x14ac:dyDescent="0.3">
      <c r="BA55804" s="2"/>
    </row>
    <row r="55805" spans="53:53" x14ac:dyDescent="0.3">
      <c r="BA55805" s="2"/>
    </row>
    <row r="55806" spans="53:53" x14ac:dyDescent="0.3">
      <c r="BA55806" s="2"/>
    </row>
    <row r="55807" spans="53:53" x14ac:dyDescent="0.3">
      <c r="BA55807" s="2"/>
    </row>
    <row r="55808" spans="53:53" x14ac:dyDescent="0.3">
      <c r="BA55808" s="2"/>
    </row>
    <row r="55809" spans="53:53" x14ac:dyDescent="0.3">
      <c r="BA55809" s="2"/>
    </row>
    <row r="55810" spans="53:53" x14ac:dyDescent="0.3">
      <c r="BA55810" s="2"/>
    </row>
    <row r="55811" spans="53:53" x14ac:dyDescent="0.3">
      <c r="BA55811" s="2"/>
    </row>
    <row r="55812" spans="53:53" x14ac:dyDescent="0.3">
      <c r="BA55812" s="2"/>
    </row>
    <row r="55813" spans="53:53" x14ac:dyDescent="0.3">
      <c r="BA55813" s="2"/>
    </row>
    <row r="55814" spans="53:53" x14ac:dyDescent="0.3">
      <c r="BA55814" s="2"/>
    </row>
    <row r="55815" spans="53:53" x14ac:dyDescent="0.3">
      <c r="BA55815" s="2"/>
    </row>
    <row r="55816" spans="53:53" x14ac:dyDescent="0.3">
      <c r="BA55816" s="2"/>
    </row>
    <row r="55817" spans="53:53" x14ac:dyDescent="0.3">
      <c r="BA55817" s="2"/>
    </row>
    <row r="55818" spans="53:53" x14ac:dyDescent="0.3">
      <c r="BA55818" s="2"/>
    </row>
    <row r="55819" spans="53:53" x14ac:dyDescent="0.3">
      <c r="BA55819" s="2"/>
    </row>
    <row r="55820" spans="53:53" x14ac:dyDescent="0.3">
      <c r="BA55820" s="2"/>
    </row>
    <row r="55821" spans="53:53" x14ac:dyDescent="0.3">
      <c r="BA55821" s="2"/>
    </row>
    <row r="55822" spans="53:53" x14ac:dyDescent="0.3">
      <c r="BA55822" s="2"/>
    </row>
    <row r="55823" spans="53:53" x14ac:dyDescent="0.3">
      <c r="BA55823" s="2"/>
    </row>
    <row r="55824" spans="53:53" x14ac:dyDescent="0.3">
      <c r="BA55824" s="2"/>
    </row>
    <row r="55825" spans="53:53" x14ac:dyDescent="0.3">
      <c r="BA55825" s="2"/>
    </row>
    <row r="55826" spans="53:53" x14ac:dyDescent="0.3">
      <c r="BA55826" s="2"/>
    </row>
    <row r="55827" spans="53:53" x14ac:dyDescent="0.3">
      <c r="BA55827" s="2"/>
    </row>
    <row r="55828" spans="53:53" x14ac:dyDescent="0.3">
      <c r="BA55828" s="2"/>
    </row>
    <row r="55829" spans="53:53" x14ac:dyDescent="0.3">
      <c r="BA55829" s="2"/>
    </row>
    <row r="55830" spans="53:53" x14ac:dyDescent="0.3">
      <c r="BA55830" s="2"/>
    </row>
    <row r="55831" spans="53:53" x14ac:dyDescent="0.3">
      <c r="BA55831" s="2"/>
    </row>
    <row r="55832" spans="53:53" x14ac:dyDescent="0.3">
      <c r="BA55832" s="2"/>
    </row>
    <row r="55833" spans="53:53" x14ac:dyDescent="0.3">
      <c r="BA55833" s="2"/>
    </row>
    <row r="55834" spans="53:53" x14ac:dyDescent="0.3">
      <c r="BA55834" s="2"/>
    </row>
    <row r="55835" spans="53:53" x14ac:dyDescent="0.3">
      <c r="BA55835" s="2"/>
    </row>
    <row r="55836" spans="53:53" x14ac:dyDescent="0.3">
      <c r="BA55836" s="2"/>
    </row>
    <row r="55837" spans="53:53" x14ac:dyDescent="0.3">
      <c r="BA55837" s="2"/>
    </row>
    <row r="55838" spans="53:53" x14ac:dyDescent="0.3">
      <c r="BA55838" s="2"/>
    </row>
    <row r="55839" spans="53:53" x14ac:dyDescent="0.3">
      <c r="BA55839" s="2"/>
    </row>
    <row r="55840" spans="53:53" x14ac:dyDescent="0.3">
      <c r="BA55840" s="2"/>
    </row>
    <row r="55841" spans="53:53" x14ac:dyDescent="0.3">
      <c r="BA55841" s="2"/>
    </row>
    <row r="55842" spans="53:53" x14ac:dyDescent="0.3">
      <c r="BA55842" s="2"/>
    </row>
    <row r="55843" spans="53:53" x14ac:dyDescent="0.3">
      <c r="BA55843" s="2"/>
    </row>
    <row r="55844" spans="53:53" x14ac:dyDescent="0.3">
      <c r="BA55844" s="2"/>
    </row>
    <row r="55845" spans="53:53" x14ac:dyDescent="0.3">
      <c r="BA55845" s="2"/>
    </row>
    <row r="55846" spans="53:53" x14ac:dyDescent="0.3">
      <c r="BA55846" s="2"/>
    </row>
    <row r="55847" spans="53:53" x14ac:dyDescent="0.3">
      <c r="BA55847" s="2"/>
    </row>
    <row r="55848" spans="53:53" x14ac:dyDescent="0.3">
      <c r="BA55848" s="2"/>
    </row>
    <row r="55849" spans="53:53" x14ac:dyDescent="0.3">
      <c r="BA55849" s="2"/>
    </row>
    <row r="55850" spans="53:53" x14ac:dyDescent="0.3">
      <c r="BA55850" s="2"/>
    </row>
    <row r="55851" spans="53:53" x14ac:dyDescent="0.3">
      <c r="BA55851" s="2"/>
    </row>
    <row r="55852" spans="53:53" x14ac:dyDescent="0.3">
      <c r="BA55852" s="2"/>
    </row>
    <row r="55853" spans="53:53" x14ac:dyDescent="0.3">
      <c r="BA55853" s="2"/>
    </row>
    <row r="55854" spans="53:53" x14ac:dyDescent="0.3">
      <c r="BA55854" s="2"/>
    </row>
    <row r="55855" spans="53:53" x14ac:dyDescent="0.3">
      <c r="BA55855" s="2"/>
    </row>
    <row r="55856" spans="53:53" x14ac:dyDescent="0.3">
      <c r="BA55856" s="2"/>
    </row>
    <row r="55857" spans="53:53" x14ac:dyDescent="0.3">
      <c r="BA55857" s="2"/>
    </row>
    <row r="55858" spans="53:53" x14ac:dyDescent="0.3">
      <c r="BA55858" s="2"/>
    </row>
    <row r="55859" spans="53:53" x14ac:dyDescent="0.3">
      <c r="BA55859" s="2"/>
    </row>
    <row r="55860" spans="53:53" x14ac:dyDescent="0.3">
      <c r="BA55860" s="2"/>
    </row>
    <row r="55861" spans="53:53" x14ac:dyDescent="0.3">
      <c r="BA55861" s="2"/>
    </row>
    <row r="55862" spans="53:53" x14ac:dyDescent="0.3">
      <c r="BA55862" s="2"/>
    </row>
    <row r="55863" spans="53:53" x14ac:dyDescent="0.3">
      <c r="BA55863" s="2"/>
    </row>
    <row r="55864" spans="53:53" x14ac:dyDescent="0.3">
      <c r="BA55864" s="2"/>
    </row>
    <row r="55865" spans="53:53" x14ac:dyDescent="0.3">
      <c r="BA55865" s="2"/>
    </row>
    <row r="55866" spans="53:53" x14ac:dyDescent="0.3">
      <c r="BA55866" s="2"/>
    </row>
    <row r="55867" spans="53:53" x14ac:dyDescent="0.3">
      <c r="BA55867" s="2"/>
    </row>
    <row r="55868" spans="53:53" x14ac:dyDescent="0.3">
      <c r="BA55868" s="2"/>
    </row>
    <row r="55869" spans="53:53" x14ac:dyDescent="0.3">
      <c r="BA55869" s="2"/>
    </row>
    <row r="55870" spans="53:53" x14ac:dyDescent="0.3">
      <c r="BA55870" s="2"/>
    </row>
    <row r="55871" spans="53:53" x14ac:dyDescent="0.3">
      <c r="BA55871" s="2"/>
    </row>
    <row r="55872" spans="53:53" x14ac:dyDescent="0.3">
      <c r="BA55872" s="2"/>
    </row>
    <row r="55873" spans="53:53" x14ac:dyDescent="0.3">
      <c r="BA55873" s="2"/>
    </row>
    <row r="55874" spans="53:53" x14ac:dyDescent="0.3">
      <c r="BA55874" s="2"/>
    </row>
    <row r="55875" spans="53:53" x14ac:dyDescent="0.3">
      <c r="BA55875" s="2"/>
    </row>
    <row r="55876" spans="53:53" x14ac:dyDescent="0.3">
      <c r="BA55876" s="2"/>
    </row>
    <row r="55877" spans="53:53" x14ac:dyDescent="0.3">
      <c r="BA55877" s="2"/>
    </row>
    <row r="55878" spans="53:53" x14ac:dyDescent="0.3">
      <c r="BA55878" s="2"/>
    </row>
    <row r="55879" spans="53:53" x14ac:dyDescent="0.3">
      <c r="BA55879" s="2"/>
    </row>
    <row r="55880" spans="53:53" x14ac:dyDescent="0.3">
      <c r="BA55880" s="2"/>
    </row>
    <row r="55881" spans="53:53" x14ac:dyDescent="0.3">
      <c r="BA55881" s="2"/>
    </row>
    <row r="55882" spans="53:53" x14ac:dyDescent="0.3">
      <c r="BA55882" s="2"/>
    </row>
    <row r="55883" spans="53:53" x14ac:dyDescent="0.3">
      <c r="BA55883" s="2"/>
    </row>
    <row r="55884" spans="53:53" x14ac:dyDescent="0.3">
      <c r="BA55884" s="2"/>
    </row>
    <row r="55885" spans="53:53" x14ac:dyDescent="0.3">
      <c r="BA55885" s="2"/>
    </row>
    <row r="55886" spans="53:53" x14ac:dyDescent="0.3">
      <c r="BA55886" s="2"/>
    </row>
    <row r="55887" spans="53:53" x14ac:dyDescent="0.3">
      <c r="BA55887" s="2"/>
    </row>
    <row r="55888" spans="53:53" x14ac:dyDescent="0.3">
      <c r="BA55888" s="2"/>
    </row>
    <row r="55889" spans="53:53" x14ac:dyDescent="0.3">
      <c r="BA55889" s="2"/>
    </row>
    <row r="55890" spans="53:53" x14ac:dyDescent="0.3">
      <c r="BA55890" s="2"/>
    </row>
    <row r="55891" spans="53:53" x14ac:dyDescent="0.3">
      <c r="BA55891" s="2"/>
    </row>
    <row r="55892" spans="53:53" x14ac:dyDescent="0.3">
      <c r="BA55892" s="2"/>
    </row>
    <row r="55893" spans="53:53" x14ac:dyDescent="0.3">
      <c r="BA55893" s="2"/>
    </row>
    <row r="55894" spans="53:53" x14ac:dyDescent="0.3">
      <c r="BA55894" s="2"/>
    </row>
    <row r="55895" spans="53:53" x14ac:dyDescent="0.3">
      <c r="BA55895" s="2"/>
    </row>
    <row r="55896" spans="53:53" x14ac:dyDescent="0.3">
      <c r="BA55896" s="2"/>
    </row>
    <row r="55897" spans="53:53" x14ac:dyDescent="0.3">
      <c r="BA55897" s="2"/>
    </row>
    <row r="55898" spans="53:53" x14ac:dyDescent="0.3">
      <c r="BA55898" s="2"/>
    </row>
    <row r="55899" spans="53:53" x14ac:dyDescent="0.3">
      <c r="BA55899" s="2"/>
    </row>
    <row r="55900" spans="53:53" x14ac:dyDescent="0.3">
      <c r="BA55900" s="2"/>
    </row>
    <row r="55901" spans="53:53" x14ac:dyDescent="0.3">
      <c r="BA55901" s="2"/>
    </row>
    <row r="55902" spans="53:53" x14ac:dyDescent="0.3">
      <c r="BA55902" s="2"/>
    </row>
    <row r="55903" spans="53:53" x14ac:dyDescent="0.3">
      <c r="BA55903" s="2"/>
    </row>
    <row r="55904" spans="53:53" x14ac:dyDescent="0.3">
      <c r="BA55904" s="2"/>
    </row>
    <row r="55905" spans="53:53" x14ac:dyDescent="0.3">
      <c r="BA55905" s="2"/>
    </row>
    <row r="55906" spans="53:53" x14ac:dyDescent="0.3">
      <c r="BA55906" s="2"/>
    </row>
    <row r="55907" spans="53:53" x14ac:dyDescent="0.3">
      <c r="BA55907" s="2"/>
    </row>
    <row r="55908" spans="53:53" x14ac:dyDescent="0.3">
      <c r="BA55908" s="2"/>
    </row>
    <row r="55909" spans="53:53" x14ac:dyDescent="0.3">
      <c r="BA55909" s="2"/>
    </row>
    <row r="55910" spans="53:53" x14ac:dyDescent="0.3">
      <c r="BA55910" s="2"/>
    </row>
    <row r="55911" spans="53:53" x14ac:dyDescent="0.3">
      <c r="BA55911" s="2"/>
    </row>
    <row r="55912" spans="53:53" x14ac:dyDescent="0.3">
      <c r="BA55912" s="2"/>
    </row>
    <row r="55913" spans="53:53" x14ac:dyDescent="0.3">
      <c r="BA55913" s="2"/>
    </row>
    <row r="55914" spans="53:53" x14ac:dyDescent="0.3">
      <c r="BA55914" s="2"/>
    </row>
    <row r="55915" spans="53:53" x14ac:dyDescent="0.3">
      <c r="BA55915" s="2"/>
    </row>
    <row r="55916" spans="53:53" x14ac:dyDescent="0.3">
      <c r="BA55916" s="2"/>
    </row>
    <row r="55917" spans="53:53" x14ac:dyDescent="0.3">
      <c r="BA55917" s="2"/>
    </row>
    <row r="55918" spans="53:53" x14ac:dyDescent="0.3">
      <c r="BA55918" s="2"/>
    </row>
    <row r="55919" spans="53:53" x14ac:dyDescent="0.3">
      <c r="BA55919" s="2"/>
    </row>
    <row r="55920" spans="53:53" x14ac:dyDescent="0.3">
      <c r="BA55920" s="2"/>
    </row>
    <row r="55921" spans="53:53" x14ac:dyDescent="0.3">
      <c r="BA55921" s="2"/>
    </row>
    <row r="55922" spans="53:53" x14ac:dyDescent="0.3">
      <c r="BA55922" s="2"/>
    </row>
    <row r="55923" spans="53:53" x14ac:dyDescent="0.3">
      <c r="BA55923" s="2"/>
    </row>
    <row r="55924" spans="53:53" x14ac:dyDescent="0.3">
      <c r="BA55924" s="2"/>
    </row>
    <row r="55925" spans="53:53" x14ac:dyDescent="0.3">
      <c r="BA55925" s="2"/>
    </row>
    <row r="55926" spans="53:53" x14ac:dyDescent="0.3">
      <c r="BA55926" s="2"/>
    </row>
    <row r="55927" spans="53:53" x14ac:dyDescent="0.3">
      <c r="BA55927" s="2"/>
    </row>
    <row r="55928" spans="53:53" x14ac:dyDescent="0.3">
      <c r="BA55928" s="2"/>
    </row>
    <row r="55929" spans="53:53" x14ac:dyDescent="0.3">
      <c r="BA55929" s="2"/>
    </row>
    <row r="55930" spans="53:53" x14ac:dyDescent="0.3">
      <c r="BA55930" s="2"/>
    </row>
    <row r="55931" spans="53:53" x14ac:dyDescent="0.3">
      <c r="BA55931" s="2"/>
    </row>
    <row r="55932" spans="53:53" x14ac:dyDescent="0.3">
      <c r="BA55932" s="2"/>
    </row>
    <row r="55933" spans="53:53" x14ac:dyDescent="0.3">
      <c r="BA55933" s="2"/>
    </row>
    <row r="55934" spans="53:53" x14ac:dyDescent="0.3">
      <c r="BA55934" s="2"/>
    </row>
    <row r="55935" spans="53:53" x14ac:dyDescent="0.3">
      <c r="BA55935" s="2"/>
    </row>
    <row r="55936" spans="53:53" x14ac:dyDescent="0.3">
      <c r="BA55936" s="2"/>
    </row>
    <row r="55937" spans="53:53" x14ac:dyDescent="0.3">
      <c r="BA55937" s="2"/>
    </row>
    <row r="55938" spans="53:53" x14ac:dyDescent="0.3">
      <c r="BA55938" s="2"/>
    </row>
    <row r="55939" spans="53:53" x14ac:dyDescent="0.3">
      <c r="BA55939" s="2"/>
    </row>
    <row r="55940" spans="53:53" x14ac:dyDescent="0.3">
      <c r="BA55940" s="2"/>
    </row>
    <row r="55941" spans="53:53" x14ac:dyDescent="0.3">
      <c r="BA55941" s="2"/>
    </row>
    <row r="55942" spans="53:53" x14ac:dyDescent="0.3">
      <c r="BA55942" s="2"/>
    </row>
    <row r="55943" spans="53:53" x14ac:dyDescent="0.3">
      <c r="BA55943" s="2"/>
    </row>
    <row r="55944" spans="53:53" x14ac:dyDescent="0.3">
      <c r="BA55944" s="2"/>
    </row>
    <row r="55945" spans="53:53" x14ac:dyDescent="0.3">
      <c r="BA55945" s="2"/>
    </row>
    <row r="55946" spans="53:53" x14ac:dyDescent="0.3">
      <c r="BA55946" s="2"/>
    </row>
    <row r="55947" spans="53:53" x14ac:dyDescent="0.3">
      <c r="BA55947" s="2"/>
    </row>
    <row r="55948" spans="53:53" x14ac:dyDescent="0.3">
      <c r="BA55948" s="2"/>
    </row>
    <row r="55949" spans="53:53" x14ac:dyDescent="0.3">
      <c r="BA55949" s="2"/>
    </row>
    <row r="55950" spans="53:53" x14ac:dyDescent="0.3">
      <c r="BA55950" s="2"/>
    </row>
    <row r="55951" spans="53:53" x14ac:dyDescent="0.3">
      <c r="BA55951" s="2"/>
    </row>
    <row r="55952" spans="53:53" x14ac:dyDescent="0.3">
      <c r="BA55952" s="2"/>
    </row>
    <row r="55953" spans="53:53" x14ac:dyDescent="0.3">
      <c r="BA55953" s="2"/>
    </row>
    <row r="55954" spans="53:53" x14ac:dyDescent="0.3">
      <c r="BA55954" s="2"/>
    </row>
    <row r="55955" spans="53:53" x14ac:dyDescent="0.3">
      <c r="BA55955" s="2"/>
    </row>
    <row r="55956" spans="53:53" x14ac:dyDescent="0.3">
      <c r="BA55956" s="2"/>
    </row>
    <row r="55957" spans="53:53" x14ac:dyDescent="0.3">
      <c r="BA55957" s="2"/>
    </row>
    <row r="55958" spans="53:53" x14ac:dyDescent="0.3">
      <c r="BA55958" s="2"/>
    </row>
    <row r="55959" spans="53:53" x14ac:dyDescent="0.3">
      <c r="BA55959" s="2"/>
    </row>
    <row r="55960" spans="53:53" x14ac:dyDescent="0.3">
      <c r="BA55960" s="2"/>
    </row>
    <row r="55961" spans="53:53" x14ac:dyDescent="0.3">
      <c r="BA55961" s="2"/>
    </row>
    <row r="55962" spans="53:53" x14ac:dyDescent="0.3">
      <c r="BA55962" s="2"/>
    </row>
    <row r="55963" spans="53:53" x14ac:dyDescent="0.3">
      <c r="BA55963" s="2"/>
    </row>
    <row r="55964" spans="53:53" x14ac:dyDescent="0.3">
      <c r="BA55964" s="2"/>
    </row>
    <row r="55965" spans="53:53" x14ac:dyDescent="0.3">
      <c r="BA55965" s="2"/>
    </row>
    <row r="55966" spans="53:53" x14ac:dyDescent="0.3">
      <c r="BA55966" s="2"/>
    </row>
    <row r="55967" spans="53:53" x14ac:dyDescent="0.3">
      <c r="BA55967" s="2"/>
    </row>
    <row r="55968" spans="53:53" x14ac:dyDescent="0.3">
      <c r="BA55968" s="2"/>
    </row>
    <row r="55969" spans="53:53" x14ac:dyDescent="0.3">
      <c r="BA55969" s="2"/>
    </row>
    <row r="55970" spans="53:53" x14ac:dyDescent="0.3">
      <c r="BA55970" s="2"/>
    </row>
    <row r="55971" spans="53:53" x14ac:dyDescent="0.3">
      <c r="BA55971" s="2"/>
    </row>
    <row r="55972" spans="53:53" x14ac:dyDescent="0.3">
      <c r="BA55972" s="2"/>
    </row>
    <row r="55973" spans="53:53" x14ac:dyDescent="0.3">
      <c r="BA55973" s="2"/>
    </row>
    <row r="55974" spans="53:53" x14ac:dyDescent="0.3">
      <c r="BA55974" s="2"/>
    </row>
    <row r="55975" spans="53:53" x14ac:dyDescent="0.3">
      <c r="BA55975" s="2"/>
    </row>
    <row r="55976" spans="53:53" x14ac:dyDescent="0.3">
      <c r="BA55976" s="2"/>
    </row>
    <row r="55977" spans="53:53" x14ac:dyDescent="0.3">
      <c r="BA55977" s="2"/>
    </row>
    <row r="55978" spans="53:53" x14ac:dyDescent="0.3">
      <c r="BA55978" s="2"/>
    </row>
    <row r="55979" spans="53:53" x14ac:dyDescent="0.3">
      <c r="BA55979" s="2"/>
    </row>
    <row r="55980" spans="53:53" x14ac:dyDescent="0.3">
      <c r="BA55980" s="2"/>
    </row>
    <row r="55981" spans="53:53" x14ac:dyDescent="0.3">
      <c r="BA55981" s="2"/>
    </row>
    <row r="55982" spans="53:53" x14ac:dyDescent="0.3">
      <c r="BA55982" s="2"/>
    </row>
    <row r="55983" spans="53:53" x14ac:dyDescent="0.3">
      <c r="BA55983" s="2"/>
    </row>
    <row r="55984" spans="53:53" x14ac:dyDescent="0.3">
      <c r="BA55984" s="2"/>
    </row>
    <row r="55985" spans="53:53" x14ac:dyDescent="0.3">
      <c r="BA55985" s="2"/>
    </row>
    <row r="55986" spans="53:53" x14ac:dyDescent="0.3">
      <c r="BA55986" s="2"/>
    </row>
    <row r="55987" spans="53:53" x14ac:dyDescent="0.3">
      <c r="BA55987" s="2"/>
    </row>
    <row r="55988" spans="53:53" x14ac:dyDescent="0.3">
      <c r="BA55988" s="2"/>
    </row>
    <row r="55989" spans="53:53" x14ac:dyDescent="0.3">
      <c r="BA55989" s="2"/>
    </row>
    <row r="55990" spans="53:53" x14ac:dyDescent="0.3">
      <c r="BA55990" s="2"/>
    </row>
    <row r="55991" spans="53:53" x14ac:dyDescent="0.3">
      <c r="BA55991" s="2"/>
    </row>
    <row r="55992" spans="53:53" x14ac:dyDescent="0.3">
      <c r="BA55992" s="2"/>
    </row>
    <row r="55993" spans="53:53" x14ac:dyDescent="0.3">
      <c r="BA55993" s="2"/>
    </row>
    <row r="55994" spans="53:53" x14ac:dyDescent="0.3">
      <c r="BA55994" s="2"/>
    </row>
    <row r="55995" spans="53:53" x14ac:dyDescent="0.3">
      <c r="BA55995" s="2"/>
    </row>
    <row r="55996" spans="53:53" x14ac:dyDescent="0.3">
      <c r="BA55996" s="2"/>
    </row>
    <row r="55997" spans="53:53" x14ac:dyDescent="0.3">
      <c r="BA55997" s="2"/>
    </row>
    <row r="55998" spans="53:53" x14ac:dyDescent="0.3">
      <c r="BA55998" s="2"/>
    </row>
    <row r="55999" spans="53:53" x14ac:dyDescent="0.3">
      <c r="BA55999" s="2"/>
    </row>
    <row r="56000" spans="53:53" x14ac:dyDescent="0.3">
      <c r="BA56000" s="2"/>
    </row>
    <row r="56001" spans="53:53" x14ac:dyDescent="0.3">
      <c r="BA56001" s="2"/>
    </row>
    <row r="56002" spans="53:53" x14ac:dyDescent="0.3">
      <c r="BA56002" s="2"/>
    </row>
    <row r="56003" spans="53:53" x14ac:dyDescent="0.3">
      <c r="BA56003" s="2"/>
    </row>
    <row r="56004" spans="53:53" x14ac:dyDescent="0.3">
      <c r="BA56004" s="2"/>
    </row>
    <row r="56005" spans="53:53" x14ac:dyDescent="0.3">
      <c r="BA56005" s="2"/>
    </row>
    <row r="56006" spans="53:53" x14ac:dyDescent="0.3">
      <c r="BA56006" s="2"/>
    </row>
    <row r="56007" spans="53:53" x14ac:dyDescent="0.3">
      <c r="BA56007" s="2"/>
    </row>
    <row r="56008" spans="53:53" x14ac:dyDescent="0.3">
      <c r="BA56008" s="2"/>
    </row>
    <row r="56009" spans="53:53" x14ac:dyDescent="0.3">
      <c r="BA56009" s="2"/>
    </row>
    <row r="56010" spans="53:53" x14ac:dyDescent="0.3">
      <c r="BA56010" s="2"/>
    </row>
    <row r="56011" spans="53:53" x14ac:dyDescent="0.3">
      <c r="BA56011" s="2"/>
    </row>
    <row r="56012" spans="53:53" x14ac:dyDescent="0.3">
      <c r="BA56012" s="2"/>
    </row>
    <row r="56013" spans="53:53" x14ac:dyDescent="0.3">
      <c r="BA56013" s="2"/>
    </row>
    <row r="56014" spans="53:53" x14ac:dyDescent="0.3">
      <c r="BA56014" s="2"/>
    </row>
    <row r="56015" spans="53:53" x14ac:dyDescent="0.3">
      <c r="BA56015" s="2"/>
    </row>
    <row r="56016" spans="53:53" x14ac:dyDescent="0.3">
      <c r="BA56016" s="2"/>
    </row>
    <row r="56017" spans="53:53" x14ac:dyDescent="0.3">
      <c r="BA56017" s="2"/>
    </row>
    <row r="56018" spans="53:53" x14ac:dyDescent="0.3">
      <c r="BA56018" s="2"/>
    </row>
    <row r="56019" spans="53:53" x14ac:dyDescent="0.3">
      <c r="BA56019" s="2"/>
    </row>
    <row r="56020" spans="53:53" x14ac:dyDescent="0.3">
      <c r="BA56020" s="2"/>
    </row>
    <row r="56021" spans="53:53" x14ac:dyDescent="0.3">
      <c r="BA56021" s="2"/>
    </row>
    <row r="56022" spans="53:53" x14ac:dyDescent="0.3">
      <c r="BA56022" s="2"/>
    </row>
    <row r="56023" spans="53:53" x14ac:dyDescent="0.3">
      <c r="BA56023" s="2"/>
    </row>
    <row r="56024" spans="53:53" x14ac:dyDescent="0.3">
      <c r="BA56024" s="2"/>
    </row>
    <row r="56025" spans="53:53" x14ac:dyDescent="0.3">
      <c r="BA56025" s="2"/>
    </row>
    <row r="56026" spans="53:53" x14ac:dyDescent="0.3">
      <c r="BA56026" s="2"/>
    </row>
    <row r="56027" spans="53:53" x14ac:dyDescent="0.3">
      <c r="BA56027" s="2"/>
    </row>
    <row r="56028" spans="53:53" x14ac:dyDescent="0.3">
      <c r="BA56028" s="2"/>
    </row>
    <row r="56029" spans="53:53" x14ac:dyDescent="0.3">
      <c r="BA56029" s="2"/>
    </row>
    <row r="56030" spans="53:53" x14ac:dyDescent="0.3">
      <c r="BA56030" s="2"/>
    </row>
    <row r="56031" spans="53:53" x14ac:dyDescent="0.3">
      <c r="BA56031" s="2"/>
    </row>
    <row r="56032" spans="53:53" x14ac:dyDescent="0.3">
      <c r="BA56032" s="2"/>
    </row>
    <row r="56033" spans="53:53" x14ac:dyDescent="0.3">
      <c r="BA56033" s="2"/>
    </row>
    <row r="56034" spans="53:53" x14ac:dyDescent="0.3">
      <c r="BA56034" s="2"/>
    </row>
    <row r="56035" spans="53:53" x14ac:dyDescent="0.3">
      <c r="BA56035" s="2"/>
    </row>
    <row r="56036" spans="53:53" x14ac:dyDescent="0.3">
      <c r="BA56036" s="2"/>
    </row>
    <row r="56037" spans="53:53" x14ac:dyDescent="0.3">
      <c r="BA56037" s="2"/>
    </row>
    <row r="56038" spans="53:53" x14ac:dyDescent="0.3">
      <c r="BA56038" s="2"/>
    </row>
    <row r="56039" spans="53:53" x14ac:dyDescent="0.3">
      <c r="BA56039" s="2"/>
    </row>
    <row r="56040" spans="53:53" x14ac:dyDescent="0.3">
      <c r="BA56040" s="2"/>
    </row>
    <row r="56041" spans="53:53" x14ac:dyDescent="0.3">
      <c r="BA56041" s="2"/>
    </row>
    <row r="56042" spans="53:53" x14ac:dyDescent="0.3">
      <c r="BA56042" s="2"/>
    </row>
    <row r="56043" spans="53:53" x14ac:dyDescent="0.3">
      <c r="BA56043" s="2"/>
    </row>
    <row r="56044" spans="53:53" x14ac:dyDescent="0.3">
      <c r="BA56044" s="2"/>
    </row>
    <row r="56045" spans="53:53" x14ac:dyDescent="0.3">
      <c r="BA56045" s="2"/>
    </row>
    <row r="56046" spans="53:53" x14ac:dyDescent="0.3">
      <c r="BA56046" s="2"/>
    </row>
    <row r="56047" spans="53:53" x14ac:dyDescent="0.3">
      <c r="BA56047" s="2"/>
    </row>
    <row r="56048" spans="53:53" x14ac:dyDescent="0.3">
      <c r="BA56048" s="2"/>
    </row>
    <row r="56049" spans="53:53" x14ac:dyDescent="0.3">
      <c r="BA56049" s="2"/>
    </row>
    <row r="56050" spans="53:53" x14ac:dyDescent="0.3">
      <c r="BA56050" s="2"/>
    </row>
    <row r="56051" spans="53:53" x14ac:dyDescent="0.3">
      <c r="BA56051" s="2"/>
    </row>
    <row r="56052" spans="53:53" x14ac:dyDescent="0.3">
      <c r="BA56052" s="2"/>
    </row>
    <row r="56053" spans="53:53" x14ac:dyDescent="0.3">
      <c r="BA56053" s="2"/>
    </row>
    <row r="56054" spans="53:53" x14ac:dyDescent="0.3">
      <c r="BA56054" s="2"/>
    </row>
    <row r="56055" spans="53:53" x14ac:dyDescent="0.3">
      <c r="BA56055" s="2"/>
    </row>
    <row r="56056" spans="53:53" x14ac:dyDescent="0.3">
      <c r="BA56056" s="2"/>
    </row>
    <row r="56057" spans="53:53" x14ac:dyDescent="0.3">
      <c r="BA56057" s="2"/>
    </row>
    <row r="56058" spans="53:53" x14ac:dyDescent="0.3">
      <c r="BA56058" s="2"/>
    </row>
    <row r="56059" spans="53:53" x14ac:dyDescent="0.3">
      <c r="BA56059" s="2"/>
    </row>
    <row r="56060" spans="53:53" x14ac:dyDescent="0.3">
      <c r="BA56060" s="2"/>
    </row>
    <row r="56061" spans="53:53" x14ac:dyDescent="0.3">
      <c r="BA56061" s="2"/>
    </row>
    <row r="56062" spans="53:53" x14ac:dyDescent="0.3">
      <c r="BA56062" s="2"/>
    </row>
    <row r="56063" spans="53:53" x14ac:dyDescent="0.3">
      <c r="BA56063" s="2"/>
    </row>
    <row r="56064" spans="53:53" x14ac:dyDescent="0.3">
      <c r="BA56064" s="2"/>
    </row>
    <row r="56065" spans="53:53" x14ac:dyDescent="0.3">
      <c r="BA56065" s="2"/>
    </row>
    <row r="56066" spans="53:53" x14ac:dyDescent="0.3">
      <c r="BA56066" s="2"/>
    </row>
    <row r="56067" spans="53:53" x14ac:dyDescent="0.3">
      <c r="BA56067" s="2"/>
    </row>
    <row r="56068" spans="53:53" x14ac:dyDescent="0.3">
      <c r="BA56068" s="2"/>
    </row>
    <row r="56069" spans="53:53" x14ac:dyDescent="0.3">
      <c r="BA56069" s="2"/>
    </row>
    <row r="56070" spans="53:53" x14ac:dyDescent="0.3">
      <c r="BA56070" s="2"/>
    </row>
    <row r="56071" spans="53:53" x14ac:dyDescent="0.3">
      <c r="BA56071" s="2"/>
    </row>
    <row r="56072" spans="53:53" x14ac:dyDescent="0.3">
      <c r="BA56072" s="2"/>
    </row>
    <row r="56073" spans="53:53" x14ac:dyDescent="0.3">
      <c r="BA56073" s="2"/>
    </row>
    <row r="56074" spans="53:53" x14ac:dyDescent="0.3">
      <c r="BA56074" s="2"/>
    </row>
    <row r="56075" spans="53:53" x14ac:dyDescent="0.3">
      <c r="BA56075" s="2"/>
    </row>
    <row r="56076" spans="53:53" x14ac:dyDescent="0.3">
      <c r="BA56076" s="2"/>
    </row>
    <row r="56077" spans="53:53" x14ac:dyDescent="0.3">
      <c r="BA56077" s="2"/>
    </row>
    <row r="56078" spans="53:53" x14ac:dyDescent="0.3">
      <c r="BA56078" s="2"/>
    </row>
    <row r="56079" spans="53:53" x14ac:dyDescent="0.3">
      <c r="BA56079" s="2"/>
    </row>
    <row r="56080" spans="53:53" x14ac:dyDescent="0.3">
      <c r="BA56080" s="2"/>
    </row>
    <row r="56081" spans="53:53" x14ac:dyDescent="0.3">
      <c r="BA56081" s="2"/>
    </row>
    <row r="56082" spans="53:53" x14ac:dyDescent="0.3">
      <c r="BA56082" s="2"/>
    </row>
    <row r="56083" spans="53:53" x14ac:dyDescent="0.3">
      <c r="BA56083" s="2"/>
    </row>
    <row r="56084" spans="53:53" x14ac:dyDescent="0.3">
      <c r="BA56084" s="2"/>
    </row>
    <row r="56085" spans="53:53" x14ac:dyDescent="0.3">
      <c r="BA56085" s="2"/>
    </row>
    <row r="56086" spans="53:53" x14ac:dyDescent="0.3">
      <c r="BA56086" s="2"/>
    </row>
    <row r="56087" spans="53:53" x14ac:dyDescent="0.3">
      <c r="BA56087" s="2"/>
    </row>
    <row r="56088" spans="53:53" x14ac:dyDescent="0.3">
      <c r="BA56088" s="2"/>
    </row>
    <row r="56089" spans="53:53" x14ac:dyDescent="0.3">
      <c r="BA56089" s="2"/>
    </row>
    <row r="56090" spans="53:53" x14ac:dyDescent="0.3">
      <c r="BA56090" s="2"/>
    </row>
    <row r="56091" spans="53:53" x14ac:dyDescent="0.3">
      <c r="BA56091" s="2"/>
    </row>
    <row r="56092" spans="53:53" x14ac:dyDescent="0.3">
      <c r="BA56092" s="2"/>
    </row>
    <row r="56093" spans="53:53" x14ac:dyDescent="0.3">
      <c r="BA56093" s="2"/>
    </row>
    <row r="56094" spans="53:53" x14ac:dyDescent="0.3">
      <c r="BA56094" s="2"/>
    </row>
    <row r="56095" spans="53:53" x14ac:dyDescent="0.3">
      <c r="BA56095" s="2"/>
    </row>
    <row r="56096" spans="53:53" x14ac:dyDescent="0.3">
      <c r="BA56096" s="2"/>
    </row>
    <row r="56097" spans="53:53" x14ac:dyDescent="0.3">
      <c r="BA56097" s="2"/>
    </row>
    <row r="56098" spans="53:53" x14ac:dyDescent="0.3">
      <c r="BA56098" s="2"/>
    </row>
    <row r="56099" spans="53:53" x14ac:dyDescent="0.3">
      <c r="BA56099" s="2"/>
    </row>
    <row r="56100" spans="53:53" x14ac:dyDescent="0.3">
      <c r="BA56100" s="2"/>
    </row>
    <row r="56101" spans="53:53" x14ac:dyDescent="0.3">
      <c r="BA56101" s="2"/>
    </row>
    <row r="56102" spans="53:53" x14ac:dyDescent="0.3">
      <c r="BA56102" s="2"/>
    </row>
    <row r="56103" spans="53:53" x14ac:dyDescent="0.3">
      <c r="BA56103" s="2"/>
    </row>
    <row r="56104" spans="53:53" x14ac:dyDescent="0.3">
      <c r="BA56104" s="2"/>
    </row>
    <row r="56105" spans="53:53" x14ac:dyDescent="0.3">
      <c r="BA56105" s="2"/>
    </row>
    <row r="56106" spans="53:53" x14ac:dyDescent="0.3">
      <c r="BA56106" s="2"/>
    </row>
    <row r="56107" spans="53:53" x14ac:dyDescent="0.3">
      <c r="BA56107" s="2"/>
    </row>
    <row r="56108" spans="53:53" x14ac:dyDescent="0.3">
      <c r="BA56108" s="2"/>
    </row>
    <row r="56109" spans="53:53" x14ac:dyDescent="0.3">
      <c r="BA56109" s="2"/>
    </row>
    <row r="56110" spans="53:53" x14ac:dyDescent="0.3">
      <c r="BA56110" s="2"/>
    </row>
    <row r="56111" spans="53:53" x14ac:dyDescent="0.3">
      <c r="BA56111" s="2"/>
    </row>
    <row r="56112" spans="53:53" x14ac:dyDescent="0.3">
      <c r="BA56112" s="2"/>
    </row>
    <row r="56113" spans="53:53" x14ac:dyDescent="0.3">
      <c r="BA56113" s="2"/>
    </row>
    <row r="56114" spans="53:53" x14ac:dyDescent="0.3">
      <c r="BA56114" s="2"/>
    </row>
    <row r="56115" spans="53:53" x14ac:dyDescent="0.3">
      <c r="BA56115" s="2"/>
    </row>
    <row r="56116" spans="53:53" x14ac:dyDescent="0.3">
      <c r="BA56116" s="2"/>
    </row>
    <row r="56117" spans="53:53" x14ac:dyDescent="0.3">
      <c r="BA56117" s="2"/>
    </row>
    <row r="56118" spans="53:53" x14ac:dyDescent="0.3">
      <c r="BA56118" s="2"/>
    </row>
    <row r="56119" spans="53:53" x14ac:dyDescent="0.3">
      <c r="BA56119" s="2"/>
    </row>
    <row r="56120" spans="53:53" x14ac:dyDescent="0.3">
      <c r="BA56120" s="2"/>
    </row>
    <row r="56121" spans="53:53" x14ac:dyDescent="0.3">
      <c r="BA56121" s="2"/>
    </row>
    <row r="56122" spans="53:53" x14ac:dyDescent="0.3">
      <c r="BA56122" s="2"/>
    </row>
    <row r="56123" spans="53:53" x14ac:dyDescent="0.3">
      <c r="BA56123" s="2"/>
    </row>
    <row r="56124" spans="53:53" x14ac:dyDescent="0.3">
      <c r="BA56124" s="2"/>
    </row>
    <row r="56125" spans="53:53" x14ac:dyDescent="0.3">
      <c r="BA56125" s="2"/>
    </row>
    <row r="56126" spans="53:53" x14ac:dyDescent="0.3">
      <c r="BA56126" s="2"/>
    </row>
    <row r="56127" spans="53:53" x14ac:dyDescent="0.3">
      <c r="BA56127" s="2"/>
    </row>
    <row r="56128" spans="53:53" x14ac:dyDescent="0.3">
      <c r="BA56128" s="2"/>
    </row>
    <row r="56129" spans="53:53" x14ac:dyDescent="0.3">
      <c r="BA56129" s="2"/>
    </row>
    <row r="56130" spans="53:53" x14ac:dyDescent="0.3">
      <c r="BA56130" s="2"/>
    </row>
    <row r="56131" spans="53:53" x14ac:dyDescent="0.3">
      <c r="BA56131" s="2"/>
    </row>
    <row r="56132" spans="53:53" x14ac:dyDescent="0.3">
      <c r="BA56132" s="2"/>
    </row>
    <row r="56133" spans="53:53" x14ac:dyDescent="0.3">
      <c r="BA56133" s="2"/>
    </row>
    <row r="56134" spans="53:53" x14ac:dyDescent="0.3">
      <c r="BA56134" s="2"/>
    </row>
    <row r="56135" spans="53:53" x14ac:dyDescent="0.3">
      <c r="BA56135" s="2"/>
    </row>
    <row r="56136" spans="53:53" x14ac:dyDescent="0.3">
      <c r="BA56136" s="2"/>
    </row>
    <row r="56137" spans="53:53" x14ac:dyDescent="0.3">
      <c r="BA56137" s="2"/>
    </row>
    <row r="56138" spans="53:53" x14ac:dyDescent="0.3">
      <c r="BA56138" s="2"/>
    </row>
    <row r="56139" spans="53:53" x14ac:dyDescent="0.3">
      <c r="BA56139" s="2"/>
    </row>
    <row r="56140" spans="53:53" x14ac:dyDescent="0.3">
      <c r="BA56140" s="2"/>
    </row>
    <row r="56141" spans="53:53" x14ac:dyDescent="0.3">
      <c r="BA56141" s="2"/>
    </row>
    <row r="56142" spans="53:53" x14ac:dyDescent="0.3">
      <c r="BA56142" s="2"/>
    </row>
    <row r="56143" spans="53:53" x14ac:dyDescent="0.3">
      <c r="BA56143" s="2"/>
    </row>
    <row r="56144" spans="53:53" x14ac:dyDescent="0.3">
      <c r="BA56144" s="2"/>
    </row>
    <row r="56145" spans="53:53" x14ac:dyDescent="0.3">
      <c r="BA56145" s="2"/>
    </row>
    <row r="56146" spans="53:53" x14ac:dyDescent="0.3">
      <c r="BA56146" s="2"/>
    </row>
    <row r="56147" spans="53:53" x14ac:dyDescent="0.3">
      <c r="BA56147" s="2"/>
    </row>
    <row r="56148" spans="53:53" x14ac:dyDescent="0.3">
      <c r="BA56148" s="2"/>
    </row>
    <row r="56149" spans="53:53" x14ac:dyDescent="0.3">
      <c r="BA56149" s="2"/>
    </row>
    <row r="56150" spans="53:53" x14ac:dyDescent="0.3">
      <c r="BA56150" s="2"/>
    </row>
    <row r="56151" spans="53:53" x14ac:dyDescent="0.3">
      <c r="BA56151" s="2"/>
    </row>
    <row r="56152" spans="53:53" x14ac:dyDescent="0.3">
      <c r="BA56152" s="2"/>
    </row>
    <row r="56153" spans="53:53" x14ac:dyDescent="0.3">
      <c r="BA56153" s="2"/>
    </row>
    <row r="56154" spans="53:53" x14ac:dyDescent="0.3">
      <c r="BA56154" s="2"/>
    </row>
    <row r="56155" spans="53:53" x14ac:dyDescent="0.3">
      <c r="BA56155" s="2"/>
    </row>
    <row r="56156" spans="53:53" x14ac:dyDescent="0.3">
      <c r="BA56156" s="2"/>
    </row>
    <row r="56157" spans="53:53" x14ac:dyDescent="0.3">
      <c r="BA56157" s="2"/>
    </row>
    <row r="56158" spans="53:53" x14ac:dyDescent="0.3">
      <c r="BA56158" s="2"/>
    </row>
    <row r="56159" spans="53:53" x14ac:dyDescent="0.3">
      <c r="BA56159" s="2"/>
    </row>
    <row r="56160" spans="53:53" x14ac:dyDescent="0.3">
      <c r="BA56160" s="2"/>
    </row>
    <row r="56161" spans="53:53" x14ac:dyDescent="0.3">
      <c r="BA56161" s="2"/>
    </row>
    <row r="56162" spans="53:53" x14ac:dyDescent="0.3">
      <c r="BA56162" s="2"/>
    </row>
    <row r="56163" spans="53:53" x14ac:dyDescent="0.3">
      <c r="BA56163" s="2"/>
    </row>
    <row r="56164" spans="53:53" x14ac:dyDescent="0.3">
      <c r="BA56164" s="2"/>
    </row>
    <row r="56165" spans="53:53" x14ac:dyDescent="0.3">
      <c r="BA56165" s="2"/>
    </row>
    <row r="56166" spans="53:53" x14ac:dyDescent="0.3">
      <c r="BA56166" s="2"/>
    </row>
    <row r="56167" spans="53:53" x14ac:dyDescent="0.3">
      <c r="BA56167" s="2"/>
    </row>
    <row r="56168" spans="53:53" x14ac:dyDescent="0.3">
      <c r="BA56168" s="2"/>
    </row>
    <row r="56169" spans="53:53" x14ac:dyDescent="0.3">
      <c r="BA56169" s="2"/>
    </row>
    <row r="56170" spans="53:53" x14ac:dyDescent="0.3">
      <c r="BA56170" s="2"/>
    </row>
    <row r="56171" spans="53:53" x14ac:dyDescent="0.3">
      <c r="BA56171" s="2"/>
    </row>
    <row r="56172" spans="53:53" x14ac:dyDescent="0.3">
      <c r="BA56172" s="2"/>
    </row>
    <row r="56173" spans="53:53" x14ac:dyDescent="0.3">
      <c r="BA56173" s="2"/>
    </row>
    <row r="56174" spans="53:53" x14ac:dyDescent="0.3">
      <c r="BA56174" s="2"/>
    </row>
    <row r="56175" spans="53:53" x14ac:dyDescent="0.3">
      <c r="BA56175" s="2"/>
    </row>
    <row r="56176" spans="53:53" x14ac:dyDescent="0.3">
      <c r="BA56176" s="2"/>
    </row>
    <row r="56177" spans="53:53" x14ac:dyDescent="0.3">
      <c r="BA56177" s="2"/>
    </row>
    <row r="56178" spans="53:53" x14ac:dyDescent="0.3">
      <c r="BA56178" s="2"/>
    </row>
    <row r="56179" spans="53:53" x14ac:dyDescent="0.3">
      <c r="BA56179" s="2"/>
    </row>
    <row r="56180" spans="53:53" x14ac:dyDescent="0.3">
      <c r="BA56180" s="2"/>
    </row>
    <row r="56181" spans="53:53" x14ac:dyDescent="0.3">
      <c r="BA56181" s="2"/>
    </row>
    <row r="56182" spans="53:53" x14ac:dyDescent="0.3">
      <c r="BA56182" s="2"/>
    </row>
    <row r="56183" spans="53:53" x14ac:dyDescent="0.3">
      <c r="BA56183" s="2"/>
    </row>
    <row r="56184" spans="53:53" x14ac:dyDescent="0.3">
      <c r="BA56184" s="2"/>
    </row>
    <row r="56185" spans="53:53" x14ac:dyDescent="0.3">
      <c r="BA56185" s="2"/>
    </row>
    <row r="56186" spans="53:53" x14ac:dyDescent="0.3">
      <c r="BA56186" s="2"/>
    </row>
    <row r="56187" spans="53:53" x14ac:dyDescent="0.3">
      <c r="BA56187" s="2"/>
    </row>
    <row r="56188" spans="53:53" x14ac:dyDescent="0.3">
      <c r="BA56188" s="2"/>
    </row>
    <row r="56189" spans="53:53" x14ac:dyDescent="0.3">
      <c r="BA56189" s="2"/>
    </row>
    <row r="56190" spans="53:53" x14ac:dyDescent="0.3">
      <c r="BA56190" s="2"/>
    </row>
    <row r="56191" spans="53:53" x14ac:dyDescent="0.3">
      <c r="BA56191" s="2"/>
    </row>
    <row r="56192" spans="53:53" x14ac:dyDescent="0.3">
      <c r="BA56192" s="2"/>
    </row>
    <row r="56193" spans="53:53" x14ac:dyDescent="0.3">
      <c r="BA56193" s="2"/>
    </row>
    <row r="56194" spans="53:53" x14ac:dyDescent="0.3">
      <c r="BA56194" s="2"/>
    </row>
    <row r="56195" spans="53:53" x14ac:dyDescent="0.3">
      <c r="BA56195" s="2"/>
    </row>
    <row r="56196" spans="53:53" x14ac:dyDescent="0.3">
      <c r="BA56196" s="2"/>
    </row>
    <row r="56197" spans="53:53" x14ac:dyDescent="0.3">
      <c r="BA56197" s="2"/>
    </row>
    <row r="56198" spans="53:53" x14ac:dyDescent="0.3">
      <c r="BA56198" s="2"/>
    </row>
    <row r="56199" spans="53:53" x14ac:dyDescent="0.3">
      <c r="BA56199" s="2"/>
    </row>
    <row r="56200" spans="53:53" x14ac:dyDescent="0.3">
      <c r="BA56200" s="2"/>
    </row>
    <row r="56201" spans="53:53" x14ac:dyDescent="0.3">
      <c r="BA56201" s="2"/>
    </row>
    <row r="56202" spans="53:53" x14ac:dyDescent="0.3">
      <c r="BA56202" s="2"/>
    </row>
    <row r="56203" spans="53:53" x14ac:dyDescent="0.3">
      <c r="BA56203" s="2"/>
    </row>
    <row r="56204" spans="53:53" x14ac:dyDescent="0.3">
      <c r="BA56204" s="2"/>
    </row>
    <row r="56205" spans="53:53" x14ac:dyDescent="0.3">
      <c r="BA56205" s="2"/>
    </row>
    <row r="56206" spans="53:53" x14ac:dyDescent="0.3">
      <c r="BA56206" s="2"/>
    </row>
    <row r="56207" spans="53:53" x14ac:dyDescent="0.3">
      <c r="BA56207" s="2"/>
    </row>
    <row r="56208" spans="53:53" x14ac:dyDescent="0.3">
      <c r="BA56208" s="2"/>
    </row>
    <row r="56209" spans="53:53" x14ac:dyDescent="0.3">
      <c r="BA56209" s="2"/>
    </row>
    <row r="56210" spans="53:53" x14ac:dyDescent="0.3">
      <c r="BA56210" s="2"/>
    </row>
    <row r="56211" spans="53:53" x14ac:dyDescent="0.3">
      <c r="BA56211" s="2"/>
    </row>
    <row r="56212" spans="53:53" x14ac:dyDescent="0.3">
      <c r="BA56212" s="2"/>
    </row>
    <row r="56213" spans="53:53" x14ac:dyDescent="0.3">
      <c r="BA56213" s="2"/>
    </row>
    <row r="56214" spans="53:53" x14ac:dyDescent="0.3">
      <c r="BA56214" s="2"/>
    </row>
    <row r="56215" spans="53:53" x14ac:dyDescent="0.3">
      <c r="BA56215" s="2"/>
    </row>
    <row r="56216" spans="53:53" x14ac:dyDescent="0.3">
      <c r="BA56216" s="2"/>
    </row>
    <row r="56217" spans="53:53" x14ac:dyDescent="0.3">
      <c r="BA56217" s="2"/>
    </row>
    <row r="56218" spans="53:53" x14ac:dyDescent="0.3">
      <c r="BA56218" s="2"/>
    </row>
    <row r="56219" spans="53:53" x14ac:dyDescent="0.3">
      <c r="BA56219" s="2"/>
    </row>
    <row r="56220" spans="53:53" x14ac:dyDescent="0.3">
      <c r="BA56220" s="2"/>
    </row>
    <row r="56221" spans="53:53" x14ac:dyDescent="0.3">
      <c r="BA56221" s="2"/>
    </row>
    <row r="56222" spans="53:53" x14ac:dyDescent="0.3">
      <c r="BA56222" s="2"/>
    </row>
    <row r="56223" spans="53:53" x14ac:dyDescent="0.3">
      <c r="BA56223" s="2"/>
    </row>
    <row r="56224" spans="53:53" x14ac:dyDescent="0.3">
      <c r="BA56224" s="2"/>
    </row>
    <row r="56225" spans="53:53" x14ac:dyDescent="0.3">
      <c r="BA56225" s="2"/>
    </row>
    <row r="56226" spans="53:53" x14ac:dyDescent="0.3">
      <c r="BA56226" s="2"/>
    </row>
    <row r="56227" spans="53:53" x14ac:dyDescent="0.3">
      <c r="BA56227" s="2"/>
    </row>
    <row r="56228" spans="53:53" x14ac:dyDescent="0.3">
      <c r="BA56228" s="2"/>
    </row>
    <row r="56229" spans="53:53" x14ac:dyDescent="0.3">
      <c r="BA56229" s="2"/>
    </row>
    <row r="56230" spans="53:53" x14ac:dyDescent="0.3">
      <c r="BA56230" s="2"/>
    </row>
    <row r="56231" spans="53:53" x14ac:dyDescent="0.3">
      <c r="BA56231" s="2"/>
    </row>
    <row r="56232" spans="53:53" x14ac:dyDescent="0.3">
      <c r="BA56232" s="2"/>
    </row>
    <row r="56233" spans="53:53" x14ac:dyDescent="0.3">
      <c r="BA56233" s="2"/>
    </row>
    <row r="56234" spans="53:53" x14ac:dyDescent="0.3">
      <c r="BA56234" s="2"/>
    </row>
    <row r="56235" spans="53:53" x14ac:dyDescent="0.3">
      <c r="BA56235" s="2"/>
    </row>
    <row r="56236" spans="53:53" x14ac:dyDescent="0.3">
      <c r="BA56236" s="2"/>
    </row>
    <row r="56237" spans="53:53" x14ac:dyDescent="0.3">
      <c r="BA56237" s="2"/>
    </row>
    <row r="56238" spans="53:53" x14ac:dyDescent="0.3">
      <c r="BA56238" s="2"/>
    </row>
    <row r="56239" spans="53:53" x14ac:dyDescent="0.3">
      <c r="BA56239" s="2"/>
    </row>
    <row r="56240" spans="53:53" x14ac:dyDescent="0.3">
      <c r="BA56240" s="2"/>
    </row>
    <row r="56241" spans="53:53" x14ac:dyDescent="0.3">
      <c r="BA56241" s="2"/>
    </row>
    <row r="56242" spans="53:53" x14ac:dyDescent="0.3">
      <c r="BA56242" s="2"/>
    </row>
    <row r="56243" spans="53:53" x14ac:dyDescent="0.3">
      <c r="BA56243" s="2"/>
    </row>
    <row r="56244" spans="53:53" x14ac:dyDescent="0.3">
      <c r="BA56244" s="2"/>
    </row>
    <row r="56245" spans="53:53" x14ac:dyDescent="0.3">
      <c r="BA56245" s="2"/>
    </row>
    <row r="56246" spans="53:53" x14ac:dyDescent="0.3">
      <c r="BA56246" s="2"/>
    </row>
    <row r="56247" spans="53:53" x14ac:dyDescent="0.3">
      <c r="BA56247" s="2"/>
    </row>
    <row r="56248" spans="53:53" x14ac:dyDescent="0.3">
      <c r="BA56248" s="2"/>
    </row>
    <row r="56249" spans="53:53" x14ac:dyDescent="0.3">
      <c r="BA56249" s="2"/>
    </row>
    <row r="56250" spans="53:53" x14ac:dyDescent="0.3">
      <c r="BA56250" s="2"/>
    </row>
    <row r="56251" spans="53:53" x14ac:dyDescent="0.3">
      <c r="BA56251" s="2"/>
    </row>
    <row r="56252" spans="53:53" x14ac:dyDescent="0.3">
      <c r="BA56252" s="2"/>
    </row>
    <row r="56253" spans="53:53" x14ac:dyDescent="0.3">
      <c r="BA56253" s="2"/>
    </row>
    <row r="56254" spans="53:53" x14ac:dyDescent="0.3">
      <c r="BA56254" s="2"/>
    </row>
    <row r="56255" spans="53:53" x14ac:dyDescent="0.3">
      <c r="BA56255" s="2"/>
    </row>
    <row r="56256" spans="53:53" x14ac:dyDescent="0.3">
      <c r="BA56256" s="2"/>
    </row>
    <row r="56257" spans="53:53" x14ac:dyDescent="0.3">
      <c r="BA56257" s="2"/>
    </row>
    <row r="56258" spans="53:53" x14ac:dyDescent="0.3">
      <c r="BA56258" s="2"/>
    </row>
    <row r="56259" spans="53:53" x14ac:dyDescent="0.3">
      <c r="BA56259" s="2"/>
    </row>
    <row r="56260" spans="53:53" x14ac:dyDescent="0.3">
      <c r="BA56260" s="2"/>
    </row>
    <row r="56261" spans="53:53" x14ac:dyDescent="0.3">
      <c r="BA56261" s="2"/>
    </row>
    <row r="56262" spans="53:53" x14ac:dyDescent="0.3">
      <c r="BA56262" s="2"/>
    </row>
    <row r="56263" spans="53:53" x14ac:dyDescent="0.3">
      <c r="BA56263" s="2"/>
    </row>
    <row r="56264" spans="53:53" x14ac:dyDescent="0.3">
      <c r="BA56264" s="2"/>
    </row>
    <row r="56265" spans="53:53" x14ac:dyDescent="0.3">
      <c r="BA56265" s="2"/>
    </row>
    <row r="56266" spans="53:53" x14ac:dyDescent="0.3">
      <c r="BA56266" s="2"/>
    </row>
    <row r="56267" spans="53:53" x14ac:dyDescent="0.3">
      <c r="BA56267" s="2"/>
    </row>
    <row r="56268" spans="53:53" x14ac:dyDescent="0.3">
      <c r="BA56268" s="2"/>
    </row>
    <row r="56269" spans="53:53" x14ac:dyDescent="0.3">
      <c r="BA56269" s="2"/>
    </row>
    <row r="56270" spans="53:53" x14ac:dyDescent="0.3">
      <c r="BA56270" s="2"/>
    </row>
    <row r="56271" spans="53:53" x14ac:dyDescent="0.3">
      <c r="BA56271" s="2"/>
    </row>
    <row r="56272" spans="53:53" x14ac:dyDescent="0.3">
      <c r="BA56272" s="2"/>
    </row>
    <row r="56273" spans="53:53" x14ac:dyDescent="0.3">
      <c r="BA56273" s="2"/>
    </row>
    <row r="56274" spans="53:53" x14ac:dyDescent="0.3">
      <c r="BA56274" s="2"/>
    </row>
    <row r="56275" spans="53:53" x14ac:dyDescent="0.3">
      <c r="BA56275" s="2"/>
    </row>
    <row r="56276" spans="53:53" x14ac:dyDescent="0.3">
      <c r="BA56276" s="2"/>
    </row>
    <row r="56277" spans="53:53" x14ac:dyDescent="0.3">
      <c r="BA56277" s="2"/>
    </row>
    <row r="56278" spans="53:53" x14ac:dyDescent="0.3">
      <c r="BA56278" s="2"/>
    </row>
    <row r="56279" spans="53:53" x14ac:dyDescent="0.3">
      <c r="BA56279" s="2"/>
    </row>
    <row r="56280" spans="53:53" x14ac:dyDescent="0.3">
      <c r="BA56280" s="2"/>
    </row>
    <row r="56281" spans="53:53" x14ac:dyDescent="0.3">
      <c r="BA56281" s="2"/>
    </row>
    <row r="56282" spans="53:53" x14ac:dyDescent="0.3">
      <c r="BA56282" s="2"/>
    </row>
    <row r="56283" spans="53:53" x14ac:dyDescent="0.3">
      <c r="BA56283" s="2"/>
    </row>
    <row r="56284" spans="53:53" x14ac:dyDescent="0.3">
      <c r="BA56284" s="2"/>
    </row>
    <row r="56285" spans="53:53" x14ac:dyDescent="0.3">
      <c r="BA56285" s="2"/>
    </row>
    <row r="56286" spans="53:53" x14ac:dyDescent="0.3">
      <c r="BA56286" s="2"/>
    </row>
    <row r="56287" spans="53:53" x14ac:dyDescent="0.3">
      <c r="BA56287" s="2"/>
    </row>
    <row r="56288" spans="53:53" x14ac:dyDescent="0.3">
      <c r="BA56288" s="2"/>
    </row>
    <row r="56289" spans="53:53" x14ac:dyDescent="0.3">
      <c r="BA56289" s="2"/>
    </row>
    <row r="56290" spans="53:53" x14ac:dyDescent="0.3">
      <c r="BA56290" s="2"/>
    </row>
    <row r="56291" spans="53:53" x14ac:dyDescent="0.3">
      <c r="BA56291" s="2"/>
    </row>
    <row r="56292" spans="53:53" x14ac:dyDescent="0.3">
      <c r="BA56292" s="2"/>
    </row>
    <row r="56293" spans="53:53" x14ac:dyDescent="0.3">
      <c r="BA56293" s="2"/>
    </row>
    <row r="56294" spans="53:53" x14ac:dyDescent="0.3">
      <c r="BA56294" s="2"/>
    </row>
    <row r="56295" spans="53:53" x14ac:dyDescent="0.3">
      <c r="BA56295" s="2"/>
    </row>
    <row r="56296" spans="53:53" x14ac:dyDescent="0.3">
      <c r="BA56296" s="2"/>
    </row>
    <row r="56297" spans="53:53" x14ac:dyDescent="0.3">
      <c r="BA56297" s="2"/>
    </row>
    <row r="56298" spans="53:53" x14ac:dyDescent="0.3">
      <c r="BA56298" s="2"/>
    </row>
    <row r="56299" spans="53:53" x14ac:dyDescent="0.3">
      <c r="BA56299" s="2"/>
    </row>
    <row r="56300" spans="53:53" x14ac:dyDescent="0.3">
      <c r="BA56300" s="2"/>
    </row>
    <row r="56301" spans="53:53" x14ac:dyDescent="0.3">
      <c r="BA56301" s="2"/>
    </row>
    <row r="56302" spans="53:53" x14ac:dyDescent="0.3">
      <c r="BA56302" s="2"/>
    </row>
    <row r="56303" spans="53:53" x14ac:dyDescent="0.3">
      <c r="BA56303" s="2"/>
    </row>
    <row r="56304" spans="53:53" x14ac:dyDescent="0.3">
      <c r="BA56304" s="2"/>
    </row>
    <row r="56305" spans="53:53" x14ac:dyDescent="0.3">
      <c r="BA56305" s="2"/>
    </row>
    <row r="56306" spans="53:53" x14ac:dyDescent="0.3">
      <c r="BA56306" s="2"/>
    </row>
    <row r="56307" spans="53:53" x14ac:dyDescent="0.3">
      <c r="BA56307" s="2"/>
    </row>
    <row r="56308" spans="53:53" x14ac:dyDescent="0.3">
      <c r="BA56308" s="2"/>
    </row>
    <row r="56309" spans="53:53" x14ac:dyDescent="0.3">
      <c r="BA56309" s="2"/>
    </row>
    <row r="56310" spans="53:53" x14ac:dyDescent="0.3">
      <c r="BA56310" s="2"/>
    </row>
    <row r="56311" spans="53:53" x14ac:dyDescent="0.3">
      <c r="BA56311" s="2"/>
    </row>
    <row r="56312" spans="53:53" x14ac:dyDescent="0.3">
      <c r="BA56312" s="2"/>
    </row>
    <row r="56313" spans="53:53" x14ac:dyDescent="0.3">
      <c r="BA56313" s="2"/>
    </row>
    <row r="56314" spans="53:53" x14ac:dyDescent="0.3">
      <c r="BA56314" s="2"/>
    </row>
    <row r="56315" spans="53:53" x14ac:dyDescent="0.3">
      <c r="BA56315" s="2"/>
    </row>
    <row r="56316" spans="53:53" x14ac:dyDescent="0.3">
      <c r="BA56316" s="2"/>
    </row>
    <row r="56317" spans="53:53" x14ac:dyDescent="0.3">
      <c r="BA56317" s="2"/>
    </row>
    <row r="56318" spans="53:53" x14ac:dyDescent="0.3">
      <c r="BA56318" s="2"/>
    </row>
    <row r="56319" spans="53:53" x14ac:dyDescent="0.3">
      <c r="BA56319" s="2"/>
    </row>
    <row r="56320" spans="53:53" x14ac:dyDescent="0.3">
      <c r="BA56320" s="2"/>
    </row>
    <row r="56321" spans="53:53" x14ac:dyDescent="0.3">
      <c r="BA56321" s="2"/>
    </row>
    <row r="56322" spans="53:53" x14ac:dyDescent="0.3">
      <c r="BA56322" s="2"/>
    </row>
    <row r="56323" spans="53:53" x14ac:dyDescent="0.3">
      <c r="BA56323" s="2"/>
    </row>
    <row r="56324" spans="53:53" x14ac:dyDescent="0.3">
      <c r="BA56324" s="2"/>
    </row>
    <row r="56325" spans="53:53" x14ac:dyDescent="0.3">
      <c r="BA56325" s="2"/>
    </row>
    <row r="56326" spans="53:53" x14ac:dyDescent="0.3">
      <c r="BA56326" s="2"/>
    </row>
    <row r="56327" spans="53:53" x14ac:dyDescent="0.3">
      <c r="BA56327" s="2"/>
    </row>
    <row r="56328" spans="53:53" x14ac:dyDescent="0.3">
      <c r="BA56328" s="2"/>
    </row>
    <row r="56329" spans="53:53" x14ac:dyDescent="0.3">
      <c r="BA56329" s="2"/>
    </row>
    <row r="56330" spans="53:53" x14ac:dyDescent="0.3">
      <c r="BA56330" s="2"/>
    </row>
    <row r="56331" spans="53:53" x14ac:dyDescent="0.3">
      <c r="BA56331" s="2"/>
    </row>
    <row r="56332" spans="53:53" x14ac:dyDescent="0.3">
      <c r="BA56332" s="2"/>
    </row>
    <row r="56333" spans="53:53" x14ac:dyDescent="0.3">
      <c r="BA56333" s="2"/>
    </row>
    <row r="56334" spans="53:53" x14ac:dyDescent="0.3">
      <c r="BA56334" s="2"/>
    </row>
    <row r="56335" spans="53:53" x14ac:dyDescent="0.3">
      <c r="BA56335" s="2"/>
    </row>
    <row r="56336" spans="53:53" x14ac:dyDescent="0.3">
      <c r="BA56336" s="2"/>
    </row>
    <row r="56337" spans="53:53" x14ac:dyDescent="0.3">
      <c r="BA56337" s="2"/>
    </row>
    <row r="56338" spans="53:53" x14ac:dyDescent="0.3">
      <c r="BA56338" s="2"/>
    </row>
    <row r="56339" spans="53:53" x14ac:dyDescent="0.3">
      <c r="BA56339" s="2"/>
    </row>
    <row r="56340" spans="53:53" x14ac:dyDescent="0.3">
      <c r="BA56340" s="2"/>
    </row>
    <row r="56341" spans="53:53" x14ac:dyDescent="0.3">
      <c r="BA56341" s="2"/>
    </row>
    <row r="56342" spans="53:53" x14ac:dyDescent="0.3">
      <c r="BA56342" s="2"/>
    </row>
    <row r="56343" spans="53:53" x14ac:dyDescent="0.3">
      <c r="BA56343" s="2"/>
    </row>
    <row r="56344" spans="53:53" x14ac:dyDescent="0.3">
      <c r="BA56344" s="2"/>
    </row>
    <row r="56345" spans="53:53" x14ac:dyDescent="0.3">
      <c r="BA56345" s="2"/>
    </row>
    <row r="56346" spans="53:53" x14ac:dyDescent="0.3">
      <c r="BA56346" s="2"/>
    </row>
    <row r="56347" spans="53:53" x14ac:dyDescent="0.3">
      <c r="BA56347" s="2"/>
    </row>
    <row r="56348" spans="53:53" x14ac:dyDescent="0.3">
      <c r="BA56348" s="2"/>
    </row>
    <row r="56349" spans="53:53" x14ac:dyDescent="0.3">
      <c r="BA56349" s="2"/>
    </row>
    <row r="56350" spans="53:53" x14ac:dyDescent="0.3">
      <c r="BA56350" s="2"/>
    </row>
    <row r="56351" spans="53:53" x14ac:dyDescent="0.3">
      <c r="BA56351" s="2"/>
    </row>
    <row r="56352" spans="53:53" x14ac:dyDescent="0.3">
      <c r="BA56352" s="2"/>
    </row>
    <row r="56353" spans="53:53" x14ac:dyDescent="0.3">
      <c r="BA56353" s="2"/>
    </row>
    <row r="56354" spans="53:53" x14ac:dyDescent="0.3">
      <c r="BA56354" s="2"/>
    </row>
    <row r="56355" spans="53:53" x14ac:dyDescent="0.3">
      <c r="BA56355" s="2"/>
    </row>
    <row r="56356" spans="53:53" x14ac:dyDescent="0.3">
      <c r="BA56356" s="2"/>
    </row>
    <row r="56357" spans="53:53" x14ac:dyDescent="0.3">
      <c r="BA56357" s="2"/>
    </row>
    <row r="56358" spans="53:53" x14ac:dyDescent="0.3">
      <c r="BA56358" s="2"/>
    </row>
    <row r="56359" spans="53:53" x14ac:dyDescent="0.3">
      <c r="BA56359" s="2"/>
    </row>
    <row r="56360" spans="53:53" x14ac:dyDescent="0.3">
      <c r="BA56360" s="2"/>
    </row>
    <row r="56361" spans="53:53" x14ac:dyDescent="0.3">
      <c r="BA56361" s="2"/>
    </row>
    <row r="56362" spans="53:53" x14ac:dyDescent="0.3">
      <c r="BA56362" s="2"/>
    </row>
    <row r="56363" spans="53:53" x14ac:dyDescent="0.3">
      <c r="BA56363" s="2"/>
    </row>
    <row r="56364" spans="53:53" x14ac:dyDescent="0.3">
      <c r="BA56364" s="2"/>
    </row>
    <row r="56365" spans="53:53" x14ac:dyDescent="0.3">
      <c r="BA56365" s="2"/>
    </row>
    <row r="56366" spans="53:53" x14ac:dyDescent="0.3">
      <c r="BA56366" s="2"/>
    </row>
    <row r="56367" spans="53:53" x14ac:dyDescent="0.3">
      <c r="BA56367" s="2"/>
    </row>
    <row r="56368" spans="53:53" x14ac:dyDescent="0.3">
      <c r="BA56368" s="2"/>
    </row>
    <row r="56369" spans="53:53" x14ac:dyDescent="0.3">
      <c r="BA56369" s="2"/>
    </row>
    <row r="56370" spans="53:53" x14ac:dyDescent="0.3">
      <c r="BA56370" s="2"/>
    </row>
    <row r="56371" spans="53:53" x14ac:dyDescent="0.3">
      <c r="BA56371" s="2"/>
    </row>
    <row r="56372" spans="53:53" x14ac:dyDescent="0.3">
      <c r="BA56372" s="2"/>
    </row>
    <row r="56373" spans="53:53" x14ac:dyDescent="0.3">
      <c r="BA56373" s="2"/>
    </row>
    <row r="56374" spans="53:53" x14ac:dyDescent="0.3">
      <c r="BA56374" s="2"/>
    </row>
    <row r="56375" spans="53:53" x14ac:dyDescent="0.3">
      <c r="BA56375" s="2"/>
    </row>
    <row r="56376" spans="53:53" x14ac:dyDescent="0.3">
      <c r="BA56376" s="2"/>
    </row>
    <row r="56377" spans="53:53" x14ac:dyDescent="0.3">
      <c r="BA56377" s="2"/>
    </row>
    <row r="56378" spans="53:53" x14ac:dyDescent="0.3">
      <c r="BA56378" s="2"/>
    </row>
    <row r="56379" spans="53:53" x14ac:dyDescent="0.3">
      <c r="BA56379" s="2"/>
    </row>
    <row r="56380" spans="53:53" x14ac:dyDescent="0.3">
      <c r="BA56380" s="2"/>
    </row>
    <row r="56381" spans="53:53" x14ac:dyDescent="0.3">
      <c r="BA56381" s="2"/>
    </row>
    <row r="56382" spans="53:53" x14ac:dyDescent="0.3">
      <c r="BA56382" s="2"/>
    </row>
    <row r="56383" spans="53:53" x14ac:dyDescent="0.3">
      <c r="BA56383" s="2"/>
    </row>
    <row r="56384" spans="53:53" x14ac:dyDescent="0.3">
      <c r="BA56384" s="2"/>
    </row>
    <row r="56385" spans="53:53" x14ac:dyDescent="0.3">
      <c r="BA56385" s="2"/>
    </row>
    <row r="56386" spans="53:53" x14ac:dyDescent="0.3">
      <c r="BA56386" s="2"/>
    </row>
    <row r="56387" spans="53:53" x14ac:dyDescent="0.3">
      <c r="BA56387" s="2"/>
    </row>
    <row r="56388" spans="53:53" x14ac:dyDescent="0.3">
      <c r="BA56388" s="2"/>
    </row>
    <row r="56389" spans="53:53" x14ac:dyDescent="0.3">
      <c r="BA56389" s="2"/>
    </row>
    <row r="56390" spans="53:53" x14ac:dyDescent="0.3">
      <c r="BA56390" s="2"/>
    </row>
    <row r="56391" spans="53:53" x14ac:dyDescent="0.3">
      <c r="BA56391" s="2"/>
    </row>
    <row r="56392" spans="53:53" x14ac:dyDescent="0.3">
      <c r="BA56392" s="2"/>
    </row>
    <row r="56393" spans="53:53" x14ac:dyDescent="0.3">
      <c r="BA56393" s="2"/>
    </row>
    <row r="56394" spans="53:53" x14ac:dyDescent="0.3">
      <c r="BA56394" s="2"/>
    </row>
    <row r="56395" spans="53:53" x14ac:dyDescent="0.3">
      <c r="BA56395" s="2"/>
    </row>
    <row r="56396" spans="53:53" x14ac:dyDescent="0.3">
      <c r="BA56396" s="2"/>
    </row>
    <row r="56397" spans="53:53" x14ac:dyDescent="0.3">
      <c r="BA56397" s="2"/>
    </row>
    <row r="56398" spans="53:53" x14ac:dyDescent="0.3">
      <c r="BA56398" s="2"/>
    </row>
    <row r="56399" spans="53:53" x14ac:dyDescent="0.3">
      <c r="BA56399" s="2"/>
    </row>
    <row r="56400" spans="53:53" x14ac:dyDescent="0.3">
      <c r="BA56400" s="2"/>
    </row>
    <row r="56401" spans="53:53" x14ac:dyDescent="0.3">
      <c r="BA56401" s="2"/>
    </row>
    <row r="56402" spans="53:53" x14ac:dyDescent="0.3">
      <c r="BA56402" s="2"/>
    </row>
    <row r="56403" spans="53:53" x14ac:dyDescent="0.3">
      <c r="BA56403" s="2"/>
    </row>
    <row r="56404" spans="53:53" x14ac:dyDescent="0.3">
      <c r="BA56404" s="2"/>
    </row>
    <row r="56405" spans="53:53" x14ac:dyDescent="0.3">
      <c r="BA56405" s="2"/>
    </row>
    <row r="56406" spans="53:53" x14ac:dyDescent="0.3">
      <c r="BA56406" s="2"/>
    </row>
    <row r="56407" spans="53:53" x14ac:dyDescent="0.3">
      <c r="BA56407" s="2"/>
    </row>
    <row r="56408" spans="53:53" x14ac:dyDescent="0.3">
      <c r="BA56408" s="2"/>
    </row>
    <row r="56409" spans="53:53" x14ac:dyDescent="0.3">
      <c r="BA56409" s="2"/>
    </row>
    <row r="56410" spans="53:53" x14ac:dyDescent="0.3">
      <c r="BA56410" s="2"/>
    </row>
    <row r="56411" spans="53:53" x14ac:dyDescent="0.3">
      <c r="BA56411" s="2"/>
    </row>
    <row r="56412" spans="53:53" x14ac:dyDescent="0.3">
      <c r="BA56412" s="2"/>
    </row>
    <row r="56413" spans="53:53" x14ac:dyDescent="0.3">
      <c r="BA56413" s="2"/>
    </row>
    <row r="56414" spans="53:53" x14ac:dyDescent="0.3">
      <c r="BA56414" s="2"/>
    </row>
    <row r="56415" spans="53:53" x14ac:dyDescent="0.3">
      <c r="BA56415" s="2"/>
    </row>
    <row r="56416" spans="53:53" x14ac:dyDescent="0.3">
      <c r="BA56416" s="2"/>
    </row>
    <row r="56417" spans="53:53" x14ac:dyDescent="0.3">
      <c r="BA56417" s="2"/>
    </row>
    <row r="56418" spans="53:53" x14ac:dyDescent="0.3">
      <c r="BA56418" s="2"/>
    </row>
    <row r="56419" spans="53:53" x14ac:dyDescent="0.3">
      <c r="BA56419" s="2"/>
    </row>
    <row r="56420" spans="53:53" x14ac:dyDescent="0.3">
      <c r="BA56420" s="2"/>
    </row>
    <row r="56421" spans="53:53" x14ac:dyDescent="0.3">
      <c r="BA56421" s="2"/>
    </row>
    <row r="56422" spans="53:53" x14ac:dyDescent="0.3">
      <c r="BA56422" s="2"/>
    </row>
    <row r="56423" spans="53:53" x14ac:dyDescent="0.3">
      <c r="BA56423" s="2"/>
    </row>
    <row r="56424" spans="53:53" x14ac:dyDescent="0.3">
      <c r="BA56424" s="2"/>
    </row>
    <row r="56425" spans="53:53" x14ac:dyDescent="0.3">
      <c r="BA56425" s="2"/>
    </row>
    <row r="56426" spans="53:53" x14ac:dyDescent="0.3">
      <c r="BA56426" s="2"/>
    </row>
    <row r="56427" spans="53:53" x14ac:dyDescent="0.3">
      <c r="BA56427" s="2"/>
    </row>
    <row r="56428" spans="53:53" x14ac:dyDescent="0.3">
      <c r="BA56428" s="2"/>
    </row>
    <row r="56429" spans="53:53" x14ac:dyDescent="0.3">
      <c r="BA56429" s="2"/>
    </row>
    <row r="56430" spans="53:53" x14ac:dyDescent="0.3">
      <c r="BA56430" s="2"/>
    </row>
    <row r="56431" spans="53:53" x14ac:dyDescent="0.3">
      <c r="BA56431" s="2"/>
    </row>
    <row r="56432" spans="53:53" x14ac:dyDescent="0.3">
      <c r="BA56432" s="2"/>
    </row>
    <row r="56433" spans="53:53" x14ac:dyDescent="0.3">
      <c r="BA56433" s="2"/>
    </row>
    <row r="56434" spans="53:53" x14ac:dyDescent="0.3">
      <c r="BA56434" s="2"/>
    </row>
    <row r="56435" spans="53:53" x14ac:dyDescent="0.3">
      <c r="BA56435" s="2"/>
    </row>
    <row r="56436" spans="53:53" x14ac:dyDescent="0.3">
      <c r="BA56436" s="2"/>
    </row>
    <row r="56437" spans="53:53" x14ac:dyDescent="0.3">
      <c r="BA56437" s="2"/>
    </row>
    <row r="56438" spans="53:53" x14ac:dyDescent="0.3">
      <c r="BA56438" s="2"/>
    </row>
    <row r="56439" spans="53:53" x14ac:dyDescent="0.3">
      <c r="BA56439" s="2"/>
    </row>
    <row r="56440" spans="53:53" x14ac:dyDescent="0.3">
      <c r="BA56440" s="2"/>
    </row>
    <row r="56441" spans="53:53" x14ac:dyDescent="0.3">
      <c r="BA56441" s="2"/>
    </row>
    <row r="56442" spans="53:53" x14ac:dyDescent="0.3">
      <c r="BA56442" s="2"/>
    </row>
    <row r="56443" spans="53:53" x14ac:dyDescent="0.3">
      <c r="BA56443" s="2"/>
    </row>
    <row r="56444" spans="53:53" x14ac:dyDescent="0.3">
      <c r="BA56444" s="2"/>
    </row>
    <row r="56445" spans="53:53" x14ac:dyDescent="0.3">
      <c r="BA56445" s="2"/>
    </row>
    <row r="56446" spans="53:53" x14ac:dyDescent="0.3">
      <c r="BA56446" s="2"/>
    </row>
    <row r="56447" spans="53:53" x14ac:dyDescent="0.3">
      <c r="BA56447" s="2"/>
    </row>
    <row r="56448" spans="53:53" x14ac:dyDescent="0.3">
      <c r="BA56448" s="2"/>
    </row>
    <row r="56449" spans="53:53" x14ac:dyDescent="0.3">
      <c r="BA56449" s="2"/>
    </row>
    <row r="56450" spans="53:53" x14ac:dyDescent="0.3">
      <c r="BA56450" s="2"/>
    </row>
    <row r="56451" spans="53:53" x14ac:dyDescent="0.3">
      <c r="BA56451" s="2"/>
    </row>
    <row r="56452" spans="53:53" x14ac:dyDescent="0.3">
      <c r="BA56452" s="2"/>
    </row>
    <row r="56453" spans="53:53" x14ac:dyDescent="0.3">
      <c r="BA56453" s="2"/>
    </row>
    <row r="56454" spans="53:53" x14ac:dyDescent="0.3">
      <c r="BA56454" s="2"/>
    </row>
    <row r="56455" spans="53:53" x14ac:dyDescent="0.3">
      <c r="BA56455" s="2"/>
    </row>
    <row r="56456" spans="53:53" x14ac:dyDescent="0.3">
      <c r="BA56456" s="2"/>
    </row>
    <row r="56457" spans="53:53" x14ac:dyDescent="0.3">
      <c r="BA56457" s="2"/>
    </row>
    <row r="56458" spans="53:53" x14ac:dyDescent="0.3">
      <c r="BA56458" s="2"/>
    </row>
    <row r="56459" spans="53:53" x14ac:dyDescent="0.3">
      <c r="BA56459" s="2"/>
    </row>
    <row r="56460" spans="53:53" x14ac:dyDescent="0.3">
      <c r="BA56460" s="2"/>
    </row>
    <row r="56461" spans="53:53" x14ac:dyDescent="0.3">
      <c r="BA56461" s="2"/>
    </row>
    <row r="56462" spans="53:53" x14ac:dyDescent="0.3">
      <c r="BA56462" s="2"/>
    </row>
    <row r="56463" spans="53:53" x14ac:dyDescent="0.3">
      <c r="BA56463" s="2"/>
    </row>
    <row r="56464" spans="53:53" x14ac:dyDescent="0.3">
      <c r="BA56464" s="2"/>
    </row>
    <row r="56465" spans="53:53" x14ac:dyDescent="0.3">
      <c r="BA56465" s="2"/>
    </row>
    <row r="56466" spans="53:53" x14ac:dyDescent="0.3">
      <c r="BA56466" s="2"/>
    </row>
    <row r="56467" spans="53:53" x14ac:dyDescent="0.3">
      <c r="BA56467" s="2"/>
    </row>
    <row r="56468" spans="53:53" x14ac:dyDescent="0.3">
      <c r="BA56468" s="2"/>
    </row>
    <row r="56469" spans="53:53" x14ac:dyDescent="0.3">
      <c r="BA56469" s="2"/>
    </row>
    <row r="56470" spans="53:53" x14ac:dyDescent="0.3">
      <c r="BA56470" s="2"/>
    </row>
    <row r="56471" spans="53:53" x14ac:dyDescent="0.3">
      <c r="BA56471" s="2"/>
    </row>
    <row r="56472" spans="53:53" x14ac:dyDescent="0.3">
      <c r="BA56472" s="2"/>
    </row>
    <row r="56473" spans="53:53" x14ac:dyDescent="0.3">
      <c r="BA56473" s="2"/>
    </row>
    <row r="56474" spans="53:53" x14ac:dyDescent="0.3">
      <c r="BA56474" s="2"/>
    </row>
    <row r="56475" spans="53:53" x14ac:dyDescent="0.3">
      <c r="BA56475" s="2"/>
    </row>
    <row r="56476" spans="53:53" x14ac:dyDescent="0.3">
      <c r="BA56476" s="2"/>
    </row>
    <row r="56477" spans="53:53" x14ac:dyDescent="0.3">
      <c r="BA56477" s="2"/>
    </row>
    <row r="56478" spans="53:53" x14ac:dyDescent="0.3">
      <c r="BA56478" s="2"/>
    </row>
    <row r="56479" spans="53:53" x14ac:dyDescent="0.3">
      <c r="BA56479" s="2"/>
    </row>
    <row r="56480" spans="53:53" x14ac:dyDescent="0.3">
      <c r="BA56480" s="2"/>
    </row>
    <row r="56481" spans="53:53" x14ac:dyDescent="0.3">
      <c r="BA56481" s="2"/>
    </row>
    <row r="56482" spans="53:53" x14ac:dyDescent="0.3">
      <c r="BA56482" s="2"/>
    </row>
    <row r="56483" spans="53:53" x14ac:dyDescent="0.3">
      <c r="BA56483" s="2"/>
    </row>
    <row r="56484" spans="53:53" x14ac:dyDescent="0.3">
      <c r="BA56484" s="2"/>
    </row>
    <row r="56485" spans="53:53" x14ac:dyDescent="0.3">
      <c r="BA56485" s="2"/>
    </row>
    <row r="56486" spans="53:53" x14ac:dyDescent="0.3">
      <c r="BA56486" s="2"/>
    </row>
    <row r="56487" spans="53:53" x14ac:dyDescent="0.3">
      <c r="BA56487" s="2"/>
    </row>
    <row r="56488" spans="53:53" x14ac:dyDescent="0.3">
      <c r="BA56488" s="2"/>
    </row>
    <row r="56489" spans="53:53" x14ac:dyDescent="0.3">
      <c r="BA56489" s="2"/>
    </row>
    <row r="56490" spans="53:53" x14ac:dyDescent="0.3">
      <c r="BA56490" s="2"/>
    </row>
    <row r="56491" spans="53:53" x14ac:dyDescent="0.3">
      <c r="BA56491" s="2"/>
    </row>
    <row r="56492" spans="53:53" x14ac:dyDescent="0.3">
      <c r="BA56492" s="2"/>
    </row>
    <row r="56493" spans="53:53" x14ac:dyDescent="0.3">
      <c r="BA56493" s="2"/>
    </row>
    <row r="56494" spans="53:53" x14ac:dyDescent="0.3">
      <c r="BA56494" s="2"/>
    </row>
    <row r="56495" spans="53:53" x14ac:dyDescent="0.3">
      <c r="BA56495" s="2"/>
    </row>
    <row r="56496" spans="53:53" x14ac:dyDescent="0.3">
      <c r="BA56496" s="2"/>
    </row>
    <row r="56497" spans="53:53" x14ac:dyDescent="0.3">
      <c r="BA56497" s="2"/>
    </row>
    <row r="56498" spans="53:53" x14ac:dyDescent="0.3">
      <c r="BA56498" s="2"/>
    </row>
    <row r="56499" spans="53:53" x14ac:dyDescent="0.3">
      <c r="BA56499" s="2"/>
    </row>
    <row r="56500" spans="53:53" x14ac:dyDescent="0.3">
      <c r="BA56500" s="2"/>
    </row>
    <row r="56501" spans="53:53" x14ac:dyDescent="0.3">
      <c r="BA56501" s="2"/>
    </row>
    <row r="56502" spans="53:53" x14ac:dyDescent="0.3">
      <c r="BA56502" s="2"/>
    </row>
    <row r="56503" spans="53:53" x14ac:dyDescent="0.3">
      <c r="BA56503" s="2"/>
    </row>
    <row r="56504" spans="53:53" x14ac:dyDescent="0.3">
      <c r="BA56504" s="2"/>
    </row>
    <row r="56505" spans="53:53" x14ac:dyDescent="0.3">
      <c r="BA56505" s="2"/>
    </row>
    <row r="56506" spans="53:53" x14ac:dyDescent="0.3">
      <c r="BA56506" s="2"/>
    </row>
    <row r="56507" spans="53:53" x14ac:dyDescent="0.3">
      <c r="BA56507" s="2"/>
    </row>
    <row r="56508" spans="53:53" x14ac:dyDescent="0.3">
      <c r="BA56508" s="2"/>
    </row>
    <row r="56509" spans="53:53" x14ac:dyDescent="0.3">
      <c r="BA56509" s="2"/>
    </row>
    <row r="56510" spans="53:53" x14ac:dyDescent="0.3">
      <c r="BA56510" s="2"/>
    </row>
    <row r="56511" spans="53:53" x14ac:dyDescent="0.3">
      <c r="BA56511" s="2"/>
    </row>
    <row r="56512" spans="53:53" x14ac:dyDescent="0.3">
      <c r="BA56512" s="2"/>
    </row>
    <row r="56513" spans="53:53" x14ac:dyDescent="0.3">
      <c r="BA56513" s="2"/>
    </row>
    <row r="56514" spans="53:53" x14ac:dyDescent="0.3">
      <c r="BA56514" s="2"/>
    </row>
    <row r="56515" spans="53:53" x14ac:dyDescent="0.3">
      <c r="BA56515" s="2"/>
    </row>
    <row r="56516" spans="53:53" x14ac:dyDescent="0.3">
      <c r="BA56516" s="2"/>
    </row>
    <row r="56517" spans="53:53" x14ac:dyDescent="0.3">
      <c r="BA56517" s="2"/>
    </row>
    <row r="56518" spans="53:53" x14ac:dyDescent="0.3">
      <c r="BA56518" s="2"/>
    </row>
    <row r="56519" spans="53:53" x14ac:dyDescent="0.3">
      <c r="BA56519" s="2"/>
    </row>
    <row r="56520" spans="53:53" x14ac:dyDescent="0.3">
      <c r="BA56520" s="2"/>
    </row>
    <row r="56521" spans="53:53" x14ac:dyDescent="0.3">
      <c r="BA56521" s="2"/>
    </row>
    <row r="56522" spans="53:53" x14ac:dyDescent="0.3">
      <c r="BA56522" s="2"/>
    </row>
    <row r="56523" spans="53:53" x14ac:dyDescent="0.3">
      <c r="BA56523" s="2"/>
    </row>
    <row r="56524" spans="53:53" x14ac:dyDescent="0.3">
      <c r="BA56524" s="2"/>
    </row>
    <row r="56525" spans="53:53" x14ac:dyDescent="0.3">
      <c r="BA56525" s="2"/>
    </row>
    <row r="56526" spans="53:53" x14ac:dyDescent="0.3">
      <c r="BA56526" s="2"/>
    </row>
    <row r="56527" spans="53:53" x14ac:dyDescent="0.3">
      <c r="BA56527" s="2"/>
    </row>
    <row r="56528" spans="53:53" x14ac:dyDescent="0.3">
      <c r="BA56528" s="2"/>
    </row>
    <row r="56529" spans="53:53" x14ac:dyDescent="0.3">
      <c r="BA56529" s="2"/>
    </row>
    <row r="56530" spans="53:53" x14ac:dyDescent="0.3">
      <c r="BA56530" s="2"/>
    </row>
    <row r="56531" spans="53:53" x14ac:dyDescent="0.3">
      <c r="BA56531" s="2"/>
    </row>
    <row r="56532" spans="53:53" x14ac:dyDescent="0.3">
      <c r="BA56532" s="2"/>
    </row>
    <row r="56533" spans="53:53" x14ac:dyDescent="0.3">
      <c r="BA56533" s="2"/>
    </row>
    <row r="56534" spans="53:53" x14ac:dyDescent="0.3">
      <c r="BA56534" s="2"/>
    </row>
    <row r="56535" spans="53:53" x14ac:dyDescent="0.3">
      <c r="BA56535" s="2"/>
    </row>
    <row r="56536" spans="53:53" x14ac:dyDescent="0.3">
      <c r="BA56536" s="2"/>
    </row>
    <row r="56537" spans="53:53" x14ac:dyDescent="0.3">
      <c r="BA56537" s="2"/>
    </row>
    <row r="56538" spans="53:53" x14ac:dyDescent="0.3">
      <c r="BA56538" s="2"/>
    </row>
    <row r="56539" spans="53:53" x14ac:dyDescent="0.3">
      <c r="BA56539" s="2"/>
    </row>
    <row r="56540" spans="53:53" x14ac:dyDescent="0.3">
      <c r="BA56540" s="2"/>
    </row>
    <row r="56541" spans="53:53" x14ac:dyDescent="0.3">
      <c r="BA56541" s="2"/>
    </row>
    <row r="56542" spans="53:53" x14ac:dyDescent="0.3">
      <c r="BA56542" s="2"/>
    </row>
    <row r="56543" spans="53:53" x14ac:dyDescent="0.3">
      <c r="BA56543" s="2"/>
    </row>
    <row r="56544" spans="53:53" x14ac:dyDescent="0.3">
      <c r="BA56544" s="2"/>
    </row>
    <row r="56545" spans="53:53" x14ac:dyDescent="0.3">
      <c r="BA56545" s="2"/>
    </row>
    <row r="56546" spans="53:53" x14ac:dyDescent="0.3">
      <c r="BA56546" s="2"/>
    </row>
    <row r="56547" spans="53:53" x14ac:dyDescent="0.3">
      <c r="BA56547" s="2"/>
    </row>
    <row r="56548" spans="53:53" x14ac:dyDescent="0.3">
      <c r="BA56548" s="2"/>
    </row>
    <row r="56549" spans="53:53" x14ac:dyDescent="0.3">
      <c r="BA56549" s="2"/>
    </row>
    <row r="56550" spans="53:53" x14ac:dyDescent="0.3">
      <c r="BA56550" s="2"/>
    </row>
    <row r="56551" spans="53:53" x14ac:dyDescent="0.3">
      <c r="BA56551" s="2"/>
    </row>
    <row r="56552" spans="53:53" x14ac:dyDescent="0.3">
      <c r="BA56552" s="2"/>
    </row>
    <row r="56553" spans="53:53" x14ac:dyDescent="0.3">
      <c r="BA56553" s="2"/>
    </row>
    <row r="56554" spans="53:53" x14ac:dyDescent="0.3">
      <c r="BA56554" s="2"/>
    </row>
    <row r="56555" spans="53:53" x14ac:dyDescent="0.3">
      <c r="BA56555" s="2"/>
    </row>
    <row r="56556" spans="53:53" x14ac:dyDescent="0.3">
      <c r="BA56556" s="2"/>
    </row>
    <row r="56557" spans="53:53" x14ac:dyDescent="0.3">
      <c r="BA56557" s="2"/>
    </row>
    <row r="56558" spans="53:53" x14ac:dyDescent="0.3">
      <c r="BA56558" s="2"/>
    </row>
    <row r="56559" spans="53:53" x14ac:dyDescent="0.3">
      <c r="BA56559" s="2"/>
    </row>
    <row r="56560" spans="53:53" x14ac:dyDescent="0.3">
      <c r="BA56560" s="2"/>
    </row>
    <row r="56561" spans="53:53" x14ac:dyDescent="0.3">
      <c r="BA56561" s="2"/>
    </row>
    <row r="56562" spans="53:53" x14ac:dyDescent="0.3">
      <c r="BA56562" s="2"/>
    </row>
    <row r="56563" spans="53:53" x14ac:dyDescent="0.3">
      <c r="BA56563" s="2"/>
    </row>
    <row r="56564" spans="53:53" x14ac:dyDescent="0.3">
      <c r="BA56564" s="2"/>
    </row>
    <row r="56565" spans="53:53" x14ac:dyDescent="0.3">
      <c r="BA56565" s="2"/>
    </row>
    <row r="56566" spans="53:53" x14ac:dyDescent="0.3">
      <c r="BA56566" s="2"/>
    </row>
    <row r="56567" spans="53:53" x14ac:dyDescent="0.3">
      <c r="BA56567" s="2"/>
    </row>
    <row r="56568" spans="53:53" x14ac:dyDescent="0.3">
      <c r="BA56568" s="2"/>
    </row>
    <row r="56569" spans="53:53" x14ac:dyDescent="0.3">
      <c r="BA56569" s="2"/>
    </row>
    <row r="56570" spans="53:53" x14ac:dyDescent="0.3">
      <c r="BA56570" s="2"/>
    </row>
    <row r="56571" spans="53:53" x14ac:dyDescent="0.3">
      <c r="BA56571" s="2"/>
    </row>
    <row r="56572" spans="53:53" x14ac:dyDescent="0.3">
      <c r="BA56572" s="2"/>
    </row>
    <row r="56573" spans="53:53" x14ac:dyDescent="0.3">
      <c r="BA56573" s="2"/>
    </row>
    <row r="56574" spans="53:53" x14ac:dyDescent="0.3">
      <c r="BA56574" s="2"/>
    </row>
    <row r="56575" spans="53:53" x14ac:dyDescent="0.3">
      <c r="BA56575" s="2"/>
    </row>
    <row r="56576" spans="53:53" x14ac:dyDescent="0.3">
      <c r="BA56576" s="2"/>
    </row>
    <row r="56577" spans="53:53" x14ac:dyDescent="0.3">
      <c r="BA56577" s="2"/>
    </row>
    <row r="56578" spans="53:53" x14ac:dyDescent="0.3">
      <c r="BA56578" s="2"/>
    </row>
    <row r="56579" spans="53:53" x14ac:dyDescent="0.3">
      <c r="BA56579" s="2"/>
    </row>
    <row r="56580" spans="53:53" x14ac:dyDescent="0.3">
      <c r="BA56580" s="2"/>
    </row>
    <row r="56581" spans="53:53" x14ac:dyDescent="0.3">
      <c r="BA56581" s="2"/>
    </row>
    <row r="56582" spans="53:53" x14ac:dyDescent="0.3">
      <c r="BA56582" s="2"/>
    </row>
    <row r="56583" spans="53:53" x14ac:dyDescent="0.3">
      <c r="BA56583" s="2"/>
    </row>
    <row r="56584" spans="53:53" x14ac:dyDescent="0.3">
      <c r="BA56584" s="2"/>
    </row>
    <row r="56585" spans="53:53" x14ac:dyDescent="0.3">
      <c r="BA56585" s="2"/>
    </row>
    <row r="56586" spans="53:53" x14ac:dyDescent="0.3">
      <c r="BA56586" s="2"/>
    </row>
    <row r="56587" spans="53:53" x14ac:dyDescent="0.3">
      <c r="BA56587" s="2"/>
    </row>
    <row r="56588" spans="53:53" x14ac:dyDescent="0.3">
      <c r="BA56588" s="2"/>
    </row>
    <row r="56589" spans="53:53" x14ac:dyDescent="0.3">
      <c r="BA56589" s="2"/>
    </row>
    <row r="56590" spans="53:53" x14ac:dyDescent="0.3">
      <c r="BA56590" s="2"/>
    </row>
    <row r="56591" spans="53:53" x14ac:dyDescent="0.3">
      <c r="BA56591" s="2"/>
    </row>
    <row r="56592" spans="53:53" x14ac:dyDescent="0.3">
      <c r="BA56592" s="2"/>
    </row>
    <row r="56593" spans="53:53" x14ac:dyDescent="0.3">
      <c r="BA56593" s="2"/>
    </row>
    <row r="56594" spans="53:53" x14ac:dyDescent="0.3">
      <c r="BA56594" s="2"/>
    </row>
    <row r="56595" spans="53:53" x14ac:dyDescent="0.3">
      <c r="BA56595" s="2"/>
    </row>
    <row r="56596" spans="53:53" x14ac:dyDescent="0.3">
      <c r="BA56596" s="2"/>
    </row>
    <row r="56597" spans="53:53" x14ac:dyDescent="0.3">
      <c r="BA56597" s="2"/>
    </row>
    <row r="56598" spans="53:53" x14ac:dyDescent="0.3">
      <c r="BA56598" s="2"/>
    </row>
    <row r="56599" spans="53:53" x14ac:dyDescent="0.3">
      <c r="BA56599" s="2"/>
    </row>
    <row r="56600" spans="53:53" x14ac:dyDescent="0.3">
      <c r="BA56600" s="2"/>
    </row>
    <row r="56601" spans="53:53" x14ac:dyDescent="0.3">
      <c r="BA56601" s="2"/>
    </row>
    <row r="56602" spans="53:53" x14ac:dyDescent="0.3">
      <c r="BA56602" s="2"/>
    </row>
    <row r="56603" spans="53:53" x14ac:dyDescent="0.3">
      <c r="BA56603" s="2"/>
    </row>
    <row r="56604" spans="53:53" x14ac:dyDescent="0.3">
      <c r="BA56604" s="2"/>
    </row>
    <row r="56605" spans="53:53" x14ac:dyDescent="0.3">
      <c r="BA56605" s="2"/>
    </row>
    <row r="56606" spans="53:53" x14ac:dyDescent="0.3">
      <c r="BA56606" s="2"/>
    </row>
    <row r="56607" spans="53:53" x14ac:dyDescent="0.3">
      <c r="BA56607" s="2"/>
    </row>
    <row r="56608" spans="53:53" x14ac:dyDescent="0.3">
      <c r="BA56608" s="2"/>
    </row>
    <row r="56609" spans="53:53" x14ac:dyDescent="0.3">
      <c r="BA56609" s="2"/>
    </row>
    <row r="56610" spans="53:53" x14ac:dyDescent="0.3">
      <c r="BA56610" s="2"/>
    </row>
    <row r="56611" spans="53:53" x14ac:dyDescent="0.3">
      <c r="BA56611" s="2"/>
    </row>
    <row r="56612" spans="53:53" x14ac:dyDescent="0.3">
      <c r="BA56612" s="2"/>
    </row>
    <row r="56613" spans="53:53" x14ac:dyDescent="0.3">
      <c r="BA56613" s="2"/>
    </row>
    <row r="56614" spans="53:53" x14ac:dyDescent="0.3">
      <c r="BA56614" s="2"/>
    </row>
    <row r="56615" spans="53:53" x14ac:dyDescent="0.3">
      <c r="BA56615" s="2"/>
    </row>
    <row r="56616" spans="53:53" x14ac:dyDescent="0.3">
      <c r="BA56616" s="2"/>
    </row>
    <row r="56617" spans="53:53" x14ac:dyDescent="0.3">
      <c r="BA56617" s="2"/>
    </row>
    <row r="56618" spans="53:53" x14ac:dyDescent="0.3">
      <c r="BA56618" s="2"/>
    </row>
    <row r="56619" spans="53:53" x14ac:dyDescent="0.3">
      <c r="BA56619" s="2"/>
    </row>
    <row r="56620" spans="53:53" x14ac:dyDescent="0.3">
      <c r="BA56620" s="2"/>
    </row>
    <row r="56621" spans="53:53" x14ac:dyDescent="0.3">
      <c r="BA56621" s="2"/>
    </row>
    <row r="56622" spans="53:53" x14ac:dyDescent="0.3">
      <c r="BA56622" s="2"/>
    </row>
    <row r="56623" spans="53:53" x14ac:dyDescent="0.3">
      <c r="BA56623" s="2"/>
    </row>
    <row r="56624" spans="53:53" x14ac:dyDescent="0.3">
      <c r="BA56624" s="2"/>
    </row>
    <row r="56625" spans="53:53" x14ac:dyDescent="0.3">
      <c r="BA56625" s="2"/>
    </row>
    <row r="56626" spans="53:53" x14ac:dyDescent="0.3">
      <c r="BA56626" s="2"/>
    </row>
    <row r="56627" spans="53:53" x14ac:dyDescent="0.3">
      <c r="BA56627" s="2"/>
    </row>
    <row r="56628" spans="53:53" x14ac:dyDescent="0.3">
      <c r="BA56628" s="2"/>
    </row>
    <row r="56629" spans="53:53" x14ac:dyDescent="0.3">
      <c r="BA56629" s="2"/>
    </row>
    <row r="56630" spans="53:53" x14ac:dyDescent="0.3">
      <c r="BA56630" s="2"/>
    </row>
    <row r="56631" spans="53:53" x14ac:dyDescent="0.3">
      <c r="BA56631" s="2"/>
    </row>
    <row r="56632" spans="53:53" x14ac:dyDescent="0.3">
      <c r="BA56632" s="2"/>
    </row>
    <row r="56633" spans="53:53" x14ac:dyDescent="0.3">
      <c r="BA56633" s="2"/>
    </row>
    <row r="56634" spans="53:53" x14ac:dyDescent="0.3">
      <c r="BA56634" s="2"/>
    </row>
    <row r="56635" spans="53:53" x14ac:dyDescent="0.3">
      <c r="BA56635" s="2"/>
    </row>
    <row r="56636" spans="53:53" x14ac:dyDescent="0.3">
      <c r="BA56636" s="2"/>
    </row>
    <row r="56637" spans="53:53" x14ac:dyDescent="0.3">
      <c r="BA56637" s="2"/>
    </row>
    <row r="56638" spans="53:53" x14ac:dyDescent="0.3">
      <c r="BA56638" s="2"/>
    </row>
    <row r="56639" spans="53:53" x14ac:dyDescent="0.3">
      <c r="BA56639" s="2"/>
    </row>
    <row r="56640" spans="53:53" x14ac:dyDescent="0.3">
      <c r="BA56640" s="2"/>
    </row>
    <row r="56641" spans="53:53" x14ac:dyDescent="0.3">
      <c r="BA56641" s="2"/>
    </row>
    <row r="56642" spans="53:53" x14ac:dyDescent="0.3">
      <c r="BA56642" s="2"/>
    </row>
    <row r="56643" spans="53:53" x14ac:dyDescent="0.3">
      <c r="BA56643" s="2"/>
    </row>
    <row r="56644" spans="53:53" x14ac:dyDescent="0.3">
      <c r="BA56644" s="2"/>
    </row>
    <row r="56645" spans="53:53" x14ac:dyDescent="0.3">
      <c r="BA56645" s="2"/>
    </row>
    <row r="56646" spans="53:53" x14ac:dyDescent="0.3">
      <c r="BA56646" s="2"/>
    </row>
    <row r="56647" spans="53:53" x14ac:dyDescent="0.3">
      <c r="BA56647" s="2"/>
    </row>
    <row r="56648" spans="53:53" x14ac:dyDescent="0.3">
      <c r="BA56648" s="2"/>
    </row>
    <row r="56649" spans="53:53" x14ac:dyDescent="0.3">
      <c r="BA56649" s="2"/>
    </row>
    <row r="56650" spans="53:53" x14ac:dyDescent="0.3">
      <c r="BA56650" s="2"/>
    </row>
    <row r="56651" spans="53:53" x14ac:dyDescent="0.3">
      <c r="BA56651" s="2"/>
    </row>
    <row r="56652" spans="53:53" x14ac:dyDescent="0.3">
      <c r="BA56652" s="2"/>
    </row>
    <row r="56653" spans="53:53" x14ac:dyDescent="0.3">
      <c r="BA56653" s="2"/>
    </row>
    <row r="56654" spans="53:53" x14ac:dyDescent="0.3">
      <c r="BA56654" s="2"/>
    </row>
    <row r="56655" spans="53:53" x14ac:dyDescent="0.3">
      <c r="BA56655" s="2"/>
    </row>
    <row r="56656" spans="53:53" x14ac:dyDescent="0.3">
      <c r="BA56656" s="2"/>
    </row>
    <row r="56657" spans="53:53" x14ac:dyDescent="0.3">
      <c r="BA56657" s="2"/>
    </row>
    <row r="56658" spans="53:53" x14ac:dyDescent="0.3">
      <c r="BA56658" s="2"/>
    </row>
    <row r="56659" spans="53:53" x14ac:dyDescent="0.3">
      <c r="BA56659" s="2"/>
    </row>
    <row r="56660" spans="53:53" x14ac:dyDescent="0.3">
      <c r="BA56660" s="2"/>
    </row>
    <row r="56661" spans="53:53" x14ac:dyDescent="0.3">
      <c r="BA56661" s="2"/>
    </row>
    <row r="56662" spans="53:53" x14ac:dyDescent="0.3">
      <c r="BA56662" s="2"/>
    </row>
    <row r="56663" spans="53:53" x14ac:dyDescent="0.3">
      <c r="BA56663" s="2"/>
    </row>
    <row r="56664" spans="53:53" x14ac:dyDescent="0.3">
      <c r="BA56664" s="2"/>
    </row>
    <row r="56665" spans="53:53" x14ac:dyDescent="0.3">
      <c r="BA56665" s="2"/>
    </row>
    <row r="56666" spans="53:53" x14ac:dyDescent="0.3">
      <c r="BA56666" s="2"/>
    </row>
    <row r="56667" spans="53:53" x14ac:dyDescent="0.3">
      <c r="BA56667" s="2"/>
    </row>
    <row r="56668" spans="53:53" x14ac:dyDescent="0.3">
      <c r="BA56668" s="2"/>
    </row>
    <row r="56669" spans="53:53" x14ac:dyDescent="0.3">
      <c r="BA56669" s="2"/>
    </row>
    <row r="56670" spans="53:53" x14ac:dyDescent="0.3">
      <c r="BA56670" s="2"/>
    </row>
    <row r="56671" spans="53:53" x14ac:dyDescent="0.3">
      <c r="BA56671" s="2"/>
    </row>
    <row r="56672" spans="53:53" x14ac:dyDescent="0.3">
      <c r="BA56672" s="2"/>
    </row>
    <row r="56673" spans="53:53" x14ac:dyDescent="0.3">
      <c r="BA56673" s="2"/>
    </row>
    <row r="56674" spans="53:53" x14ac:dyDescent="0.3">
      <c r="BA56674" s="2"/>
    </row>
    <row r="56675" spans="53:53" x14ac:dyDescent="0.3">
      <c r="BA56675" s="2"/>
    </row>
    <row r="56676" spans="53:53" x14ac:dyDescent="0.3">
      <c r="BA56676" s="2"/>
    </row>
    <row r="56677" spans="53:53" x14ac:dyDescent="0.3">
      <c r="BA56677" s="2"/>
    </row>
    <row r="56678" spans="53:53" x14ac:dyDescent="0.3">
      <c r="BA56678" s="2"/>
    </row>
    <row r="56679" spans="53:53" x14ac:dyDescent="0.3">
      <c r="BA56679" s="2"/>
    </row>
    <row r="56680" spans="53:53" x14ac:dyDescent="0.3">
      <c r="BA56680" s="2"/>
    </row>
    <row r="56681" spans="53:53" x14ac:dyDescent="0.3">
      <c r="BA56681" s="2"/>
    </row>
    <row r="56682" spans="53:53" x14ac:dyDescent="0.3">
      <c r="BA56682" s="2"/>
    </row>
    <row r="56683" spans="53:53" x14ac:dyDescent="0.3">
      <c r="BA56683" s="2"/>
    </row>
    <row r="56684" spans="53:53" x14ac:dyDescent="0.3">
      <c r="BA56684" s="2"/>
    </row>
    <row r="56685" spans="53:53" x14ac:dyDescent="0.3">
      <c r="BA56685" s="2"/>
    </row>
    <row r="56686" spans="53:53" x14ac:dyDescent="0.3">
      <c r="BA56686" s="2"/>
    </row>
    <row r="56687" spans="53:53" x14ac:dyDescent="0.3">
      <c r="BA56687" s="2"/>
    </row>
    <row r="56688" spans="53:53" x14ac:dyDescent="0.3">
      <c r="BA56688" s="2"/>
    </row>
    <row r="56689" spans="53:53" x14ac:dyDescent="0.3">
      <c r="BA56689" s="2"/>
    </row>
    <row r="56690" spans="53:53" x14ac:dyDescent="0.3">
      <c r="BA56690" s="2"/>
    </row>
    <row r="56691" spans="53:53" x14ac:dyDescent="0.3">
      <c r="BA56691" s="2"/>
    </row>
    <row r="56692" spans="53:53" x14ac:dyDescent="0.3">
      <c r="BA56692" s="2"/>
    </row>
    <row r="56693" spans="53:53" x14ac:dyDescent="0.3">
      <c r="BA56693" s="2"/>
    </row>
    <row r="56694" spans="53:53" x14ac:dyDescent="0.3">
      <c r="BA56694" s="2"/>
    </row>
    <row r="56695" spans="53:53" x14ac:dyDescent="0.3">
      <c r="BA56695" s="2"/>
    </row>
    <row r="56696" spans="53:53" x14ac:dyDescent="0.3">
      <c r="BA56696" s="2"/>
    </row>
    <row r="56697" spans="53:53" x14ac:dyDescent="0.3">
      <c r="BA56697" s="2"/>
    </row>
    <row r="56698" spans="53:53" x14ac:dyDescent="0.3">
      <c r="BA56698" s="2"/>
    </row>
    <row r="56699" spans="53:53" x14ac:dyDescent="0.3">
      <c r="BA56699" s="2"/>
    </row>
    <row r="56700" spans="53:53" x14ac:dyDescent="0.3">
      <c r="BA56700" s="2"/>
    </row>
    <row r="56701" spans="53:53" x14ac:dyDescent="0.3">
      <c r="BA56701" s="2"/>
    </row>
    <row r="56702" spans="53:53" x14ac:dyDescent="0.3">
      <c r="BA56702" s="2"/>
    </row>
    <row r="56703" spans="53:53" x14ac:dyDescent="0.3">
      <c r="BA56703" s="2"/>
    </row>
    <row r="56704" spans="53:53" x14ac:dyDescent="0.3">
      <c r="BA56704" s="2"/>
    </row>
    <row r="56705" spans="53:53" x14ac:dyDescent="0.3">
      <c r="BA56705" s="2"/>
    </row>
    <row r="56706" spans="53:53" x14ac:dyDescent="0.3">
      <c r="BA56706" s="2"/>
    </row>
    <row r="56707" spans="53:53" x14ac:dyDescent="0.3">
      <c r="BA56707" s="2"/>
    </row>
    <row r="56708" spans="53:53" x14ac:dyDescent="0.3">
      <c r="BA56708" s="2"/>
    </row>
    <row r="56709" spans="53:53" x14ac:dyDescent="0.3">
      <c r="BA56709" s="2"/>
    </row>
    <row r="56710" spans="53:53" x14ac:dyDescent="0.3">
      <c r="BA56710" s="2"/>
    </row>
    <row r="56711" spans="53:53" x14ac:dyDescent="0.3">
      <c r="BA56711" s="2"/>
    </row>
    <row r="56712" spans="53:53" x14ac:dyDescent="0.3">
      <c r="BA56712" s="2"/>
    </row>
    <row r="56713" spans="53:53" x14ac:dyDescent="0.3">
      <c r="BA56713" s="2"/>
    </row>
    <row r="56714" spans="53:53" x14ac:dyDescent="0.3">
      <c r="BA56714" s="2"/>
    </row>
    <row r="56715" spans="53:53" x14ac:dyDescent="0.3">
      <c r="BA56715" s="2"/>
    </row>
    <row r="56716" spans="53:53" x14ac:dyDescent="0.3">
      <c r="BA56716" s="2"/>
    </row>
    <row r="56717" spans="53:53" x14ac:dyDescent="0.3">
      <c r="BA56717" s="2"/>
    </row>
    <row r="56718" spans="53:53" x14ac:dyDescent="0.3">
      <c r="BA56718" s="2"/>
    </row>
    <row r="56719" spans="53:53" x14ac:dyDescent="0.3">
      <c r="BA56719" s="2"/>
    </row>
    <row r="56720" spans="53:53" x14ac:dyDescent="0.3">
      <c r="BA56720" s="2"/>
    </row>
    <row r="56721" spans="53:53" x14ac:dyDescent="0.3">
      <c r="BA56721" s="2"/>
    </row>
    <row r="56722" spans="53:53" x14ac:dyDescent="0.3">
      <c r="BA56722" s="2"/>
    </row>
    <row r="56723" spans="53:53" x14ac:dyDescent="0.3">
      <c r="BA56723" s="2"/>
    </row>
    <row r="56724" spans="53:53" x14ac:dyDescent="0.3">
      <c r="BA56724" s="2"/>
    </row>
    <row r="56725" spans="53:53" x14ac:dyDescent="0.3">
      <c r="BA56725" s="2"/>
    </row>
    <row r="56726" spans="53:53" x14ac:dyDescent="0.3">
      <c r="BA56726" s="2"/>
    </row>
    <row r="56727" spans="53:53" x14ac:dyDescent="0.3">
      <c r="BA56727" s="2"/>
    </row>
    <row r="56728" spans="53:53" x14ac:dyDescent="0.3">
      <c r="BA56728" s="2"/>
    </row>
    <row r="56729" spans="53:53" x14ac:dyDescent="0.3">
      <c r="BA56729" s="2"/>
    </row>
    <row r="56730" spans="53:53" x14ac:dyDescent="0.3">
      <c r="BA56730" s="2"/>
    </row>
    <row r="56731" spans="53:53" x14ac:dyDescent="0.3">
      <c r="BA56731" s="2"/>
    </row>
    <row r="56732" spans="53:53" x14ac:dyDescent="0.3">
      <c r="BA56732" s="2"/>
    </row>
    <row r="56733" spans="53:53" x14ac:dyDescent="0.3">
      <c r="BA56733" s="2"/>
    </row>
    <row r="56734" spans="53:53" x14ac:dyDescent="0.3">
      <c r="BA56734" s="2"/>
    </row>
    <row r="56735" spans="53:53" x14ac:dyDescent="0.3">
      <c r="BA56735" s="2"/>
    </row>
    <row r="56736" spans="53:53" x14ac:dyDescent="0.3">
      <c r="BA56736" s="2"/>
    </row>
    <row r="56737" spans="53:53" x14ac:dyDescent="0.3">
      <c r="BA56737" s="2"/>
    </row>
    <row r="56738" spans="53:53" x14ac:dyDescent="0.3">
      <c r="BA56738" s="2"/>
    </row>
    <row r="56739" spans="53:53" x14ac:dyDescent="0.3">
      <c r="BA56739" s="2"/>
    </row>
    <row r="56740" spans="53:53" x14ac:dyDescent="0.3">
      <c r="BA56740" s="2"/>
    </row>
    <row r="56741" spans="53:53" x14ac:dyDescent="0.3">
      <c r="BA56741" s="2"/>
    </row>
    <row r="56742" spans="53:53" x14ac:dyDescent="0.3">
      <c r="BA56742" s="2"/>
    </row>
    <row r="56743" spans="53:53" x14ac:dyDescent="0.3">
      <c r="BA56743" s="2"/>
    </row>
    <row r="56744" spans="53:53" x14ac:dyDescent="0.3">
      <c r="BA56744" s="2"/>
    </row>
    <row r="56745" spans="53:53" x14ac:dyDescent="0.3">
      <c r="BA56745" s="2"/>
    </row>
    <row r="56746" spans="53:53" x14ac:dyDescent="0.3">
      <c r="BA56746" s="2"/>
    </row>
    <row r="56747" spans="53:53" x14ac:dyDescent="0.3">
      <c r="BA56747" s="2"/>
    </row>
    <row r="56748" spans="53:53" x14ac:dyDescent="0.3">
      <c r="BA56748" s="2"/>
    </row>
    <row r="56749" spans="53:53" x14ac:dyDescent="0.3">
      <c r="BA56749" s="2"/>
    </row>
    <row r="56750" spans="53:53" x14ac:dyDescent="0.3">
      <c r="BA56750" s="2"/>
    </row>
    <row r="56751" spans="53:53" x14ac:dyDescent="0.3">
      <c r="BA56751" s="2"/>
    </row>
    <row r="56752" spans="53:53" x14ac:dyDescent="0.3">
      <c r="BA56752" s="2"/>
    </row>
    <row r="56753" spans="53:53" x14ac:dyDescent="0.3">
      <c r="BA56753" s="2"/>
    </row>
    <row r="56754" spans="53:53" x14ac:dyDescent="0.3">
      <c r="BA56754" s="2"/>
    </row>
    <row r="56755" spans="53:53" x14ac:dyDescent="0.3">
      <c r="BA56755" s="2"/>
    </row>
    <row r="56756" spans="53:53" x14ac:dyDescent="0.3">
      <c r="BA56756" s="2"/>
    </row>
    <row r="56757" spans="53:53" x14ac:dyDescent="0.3">
      <c r="BA56757" s="2"/>
    </row>
    <row r="56758" spans="53:53" x14ac:dyDescent="0.3">
      <c r="BA56758" s="2"/>
    </row>
    <row r="56759" spans="53:53" x14ac:dyDescent="0.3">
      <c r="BA56759" s="2"/>
    </row>
    <row r="56760" spans="53:53" x14ac:dyDescent="0.3">
      <c r="BA56760" s="2"/>
    </row>
    <row r="56761" spans="53:53" x14ac:dyDescent="0.3">
      <c r="BA56761" s="2"/>
    </row>
    <row r="56762" spans="53:53" x14ac:dyDescent="0.3">
      <c r="BA56762" s="2"/>
    </row>
    <row r="56763" spans="53:53" x14ac:dyDescent="0.3">
      <c r="BA56763" s="2"/>
    </row>
    <row r="56764" spans="53:53" x14ac:dyDescent="0.3">
      <c r="BA56764" s="2"/>
    </row>
    <row r="56765" spans="53:53" x14ac:dyDescent="0.3">
      <c r="BA56765" s="2"/>
    </row>
    <row r="56766" spans="53:53" x14ac:dyDescent="0.3">
      <c r="BA56766" s="2"/>
    </row>
    <row r="56767" spans="53:53" x14ac:dyDescent="0.3">
      <c r="BA56767" s="2"/>
    </row>
    <row r="56768" spans="53:53" x14ac:dyDescent="0.3">
      <c r="BA56768" s="2"/>
    </row>
    <row r="56769" spans="53:53" x14ac:dyDescent="0.3">
      <c r="BA56769" s="2"/>
    </row>
    <row r="56770" spans="53:53" x14ac:dyDescent="0.3">
      <c r="BA56770" s="2"/>
    </row>
    <row r="56771" spans="53:53" x14ac:dyDescent="0.3">
      <c r="BA56771" s="2"/>
    </row>
    <row r="56772" spans="53:53" x14ac:dyDescent="0.3">
      <c r="BA56772" s="2"/>
    </row>
    <row r="56773" spans="53:53" x14ac:dyDescent="0.3">
      <c r="BA56773" s="2"/>
    </row>
    <row r="56774" spans="53:53" x14ac:dyDescent="0.3">
      <c r="BA56774" s="2"/>
    </row>
    <row r="56775" spans="53:53" x14ac:dyDescent="0.3">
      <c r="BA56775" s="2"/>
    </row>
    <row r="56776" spans="53:53" x14ac:dyDescent="0.3">
      <c r="BA56776" s="2"/>
    </row>
    <row r="56777" spans="53:53" x14ac:dyDescent="0.3">
      <c r="BA56777" s="2"/>
    </row>
    <row r="56778" spans="53:53" x14ac:dyDescent="0.3">
      <c r="BA56778" s="2"/>
    </row>
    <row r="56779" spans="53:53" x14ac:dyDescent="0.3">
      <c r="BA56779" s="2"/>
    </row>
    <row r="56780" spans="53:53" x14ac:dyDescent="0.3">
      <c r="BA56780" s="2"/>
    </row>
    <row r="56781" spans="53:53" x14ac:dyDescent="0.3">
      <c r="BA56781" s="2"/>
    </row>
    <row r="56782" spans="53:53" x14ac:dyDescent="0.3">
      <c r="BA56782" s="2"/>
    </row>
    <row r="56783" spans="53:53" x14ac:dyDescent="0.3">
      <c r="BA56783" s="2"/>
    </row>
    <row r="56784" spans="53:53" x14ac:dyDescent="0.3">
      <c r="BA56784" s="2"/>
    </row>
    <row r="56785" spans="53:53" x14ac:dyDescent="0.3">
      <c r="BA56785" s="2"/>
    </row>
    <row r="56786" spans="53:53" x14ac:dyDescent="0.3">
      <c r="BA56786" s="2"/>
    </row>
    <row r="56787" spans="53:53" x14ac:dyDescent="0.3">
      <c r="BA56787" s="2"/>
    </row>
    <row r="56788" spans="53:53" x14ac:dyDescent="0.3">
      <c r="BA56788" s="2"/>
    </row>
    <row r="56789" spans="53:53" x14ac:dyDescent="0.3">
      <c r="BA56789" s="2"/>
    </row>
    <row r="56790" spans="53:53" x14ac:dyDescent="0.3">
      <c r="BA56790" s="2"/>
    </row>
    <row r="56791" spans="53:53" x14ac:dyDescent="0.3">
      <c r="BA56791" s="2"/>
    </row>
    <row r="56792" spans="53:53" x14ac:dyDescent="0.3">
      <c r="BA56792" s="2"/>
    </row>
    <row r="56793" spans="53:53" x14ac:dyDescent="0.3">
      <c r="BA56793" s="2"/>
    </row>
    <row r="56794" spans="53:53" x14ac:dyDescent="0.3">
      <c r="BA56794" s="2"/>
    </row>
    <row r="56795" spans="53:53" x14ac:dyDescent="0.3">
      <c r="BA56795" s="2"/>
    </row>
    <row r="56796" spans="53:53" x14ac:dyDescent="0.3">
      <c r="BA56796" s="2"/>
    </row>
    <row r="56797" spans="53:53" x14ac:dyDescent="0.3">
      <c r="BA56797" s="2"/>
    </row>
    <row r="56798" spans="53:53" x14ac:dyDescent="0.3">
      <c r="BA56798" s="2"/>
    </row>
    <row r="56799" spans="53:53" x14ac:dyDescent="0.3">
      <c r="BA56799" s="2"/>
    </row>
    <row r="56800" spans="53:53" x14ac:dyDescent="0.3">
      <c r="BA56800" s="2"/>
    </row>
    <row r="56801" spans="53:53" x14ac:dyDescent="0.3">
      <c r="BA56801" s="2"/>
    </row>
    <row r="56802" spans="53:53" x14ac:dyDescent="0.3">
      <c r="BA56802" s="2"/>
    </row>
    <row r="56803" spans="53:53" x14ac:dyDescent="0.3">
      <c r="BA56803" s="2"/>
    </row>
    <row r="56804" spans="53:53" x14ac:dyDescent="0.3">
      <c r="BA56804" s="2"/>
    </row>
    <row r="56805" spans="53:53" x14ac:dyDescent="0.3">
      <c r="BA56805" s="2"/>
    </row>
    <row r="56806" spans="53:53" x14ac:dyDescent="0.3">
      <c r="BA56806" s="2"/>
    </row>
    <row r="56807" spans="53:53" x14ac:dyDescent="0.3">
      <c r="BA56807" s="2"/>
    </row>
    <row r="56808" spans="53:53" x14ac:dyDescent="0.3">
      <c r="BA56808" s="2"/>
    </row>
    <row r="56809" spans="53:53" x14ac:dyDescent="0.3">
      <c r="BA56809" s="2"/>
    </row>
    <row r="56810" spans="53:53" x14ac:dyDescent="0.3">
      <c r="BA56810" s="2"/>
    </row>
    <row r="56811" spans="53:53" x14ac:dyDescent="0.3">
      <c r="BA56811" s="2"/>
    </row>
    <row r="56812" spans="53:53" x14ac:dyDescent="0.3">
      <c r="BA56812" s="2"/>
    </row>
    <row r="56813" spans="53:53" x14ac:dyDescent="0.3">
      <c r="BA56813" s="2"/>
    </row>
    <row r="56814" spans="53:53" x14ac:dyDescent="0.3">
      <c r="BA56814" s="2"/>
    </row>
    <row r="56815" spans="53:53" x14ac:dyDescent="0.3">
      <c r="BA56815" s="2"/>
    </row>
    <row r="56816" spans="53:53" x14ac:dyDescent="0.3">
      <c r="BA56816" s="2"/>
    </row>
    <row r="56817" spans="53:53" x14ac:dyDescent="0.3">
      <c r="BA56817" s="2"/>
    </row>
    <row r="56818" spans="53:53" x14ac:dyDescent="0.3">
      <c r="BA56818" s="2"/>
    </row>
    <row r="56819" spans="53:53" x14ac:dyDescent="0.3">
      <c r="BA56819" s="2"/>
    </row>
    <row r="56820" spans="53:53" x14ac:dyDescent="0.3">
      <c r="BA56820" s="2"/>
    </row>
    <row r="56821" spans="53:53" x14ac:dyDescent="0.3">
      <c r="BA56821" s="2"/>
    </row>
    <row r="56822" spans="53:53" x14ac:dyDescent="0.3">
      <c r="BA56822" s="2"/>
    </row>
    <row r="56823" spans="53:53" x14ac:dyDescent="0.3">
      <c r="BA56823" s="2"/>
    </row>
    <row r="56824" spans="53:53" x14ac:dyDescent="0.3">
      <c r="BA56824" s="2"/>
    </row>
    <row r="56825" spans="53:53" x14ac:dyDescent="0.3">
      <c r="BA56825" s="2"/>
    </row>
    <row r="56826" spans="53:53" x14ac:dyDescent="0.3">
      <c r="BA56826" s="2"/>
    </row>
    <row r="56827" spans="53:53" x14ac:dyDescent="0.3">
      <c r="BA56827" s="2"/>
    </row>
    <row r="56828" spans="53:53" x14ac:dyDescent="0.3">
      <c r="BA56828" s="2"/>
    </row>
    <row r="56829" spans="53:53" x14ac:dyDescent="0.3">
      <c r="BA56829" s="2"/>
    </row>
    <row r="56830" spans="53:53" x14ac:dyDescent="0.3">
      <c r="BA56830" s="2"/>
    </row>
    <row r="56831" spans="53:53" x14ac:dyDescent="0.3">
      <c r="BA56831" s="2"/>
    </row>
    <row r="56832" spans="53:53" x14ac:dyDescent="0.3">
      <c r="BA56832" s="2"/>
    </row>
    <row r="56833" spans="53:53" x14ac:dyDescent="0.3">
      <c r="BA56833" s="2"/>
    </row>
    <row r="56834" spans="53:53" x14ac:dyDescent="0.3">
      <c r="BA56834" s="2"/>
    </row>
    <row r="56835" spans="53:53" x14ac:dyDescent="0.3">
      <c r="BA56835" s="2"/>
    </row>
    <row r="56836" spans="53:53" x14ac:dyDescent="0.3">
      <c r="BA56836" s="2"/>
    </row>
    <row r="56837" spans="53:53" x14ac:dyDescent="0.3">
      <c r="BA56837" s="2"/>
    </row>
    <row r="56838" spans="53:53" x14ac:dyDescent="0.3">
      <c r="BA56838" s="2"/>
    </row>
    <row r="56839" spans="53:53" x14ac:dyDescent="0.3">
      <c r="BA56839" s="2"/>
    </row>
    <row r="56840" spans="53:53" x14ac:dyDescent="0.3">
      <c r="BA56840" s="2"/>
    </row>
    <row r="56841" spans="53:53" x14ac:dyDescent="0.3">
      <c r="BA56841" s="2"/>
    </row>
    <row r="56842" spans="53:53" x14ac:dyDescent="0.3">
      <c r="BA56842" s="2"/>
    </row>
    <row r="56843" spans="53:53" x14ac:dyDescent="0.3">
      <c r="BA56843" s="2"/>
    </row>
    <row r="56844" spans="53:53" x14ac:dyDescent="0.3">
      <c r="BA56844" s="2"/>
    </row>
    <row r="56845" spans="53:53" x14ac:dyDescent="0.3">
      <c r="BA56845" s="2"/>
    </row>
    <row r="56846" spans="53:53" x14ac:dyDescent="0.3">
      <c r="BA56846" s="2"/>
    </row>
    <row r="56847" spans="53:53" x14ac:dyDescent="0.3">
      <c r="BA56847" s="2"/>
    </row>
    <row r="56848" spans="53:53" x14ac:dyDescent="0.3">
      <c r="BA56848" s="2"/>
    </row>
    <row r="56849" spans="53:53" x14ac:dyDescent="0.3">
      <c r="BA56849" s="2"/>
    </row>
    <row r="56850" spans="53:53" x14ac:dyDescent="0.3">
      <c r="BA56850" s="2"/>
    </row>
    <row r="56851" spans="53:53" x14ac:dyDescent="0.3">
      <c r="BA56851" s="2"/>
    </row>
    <row r="56852" spans="53:53" x14ac:dyDescent="0.3">
      <c r="BA56852" s="2"/>
    </row>
    <row r="56853" spans="53:53" x14ac:dyDescent="0.3">
      <c r="BA56853" s="2"/>
    </row>
    <row r="56854" spans="53:53" x14ac:dyDescent="0.3">
      <c r="BA56854" s="2"/>
    </row>
    <row r="56855" spans="53:53" x14ac:dyDescent="0.3">
      <c r="BA56855" s="2"/>
    </row>
    <row r="56856" spans="53:53" x14ac:dyDescent="0.3">
      <c r="BA56856" s="2"/>
    </row>
    <row r="56857" spans="53:53" x14ac:dyDescent="0.3">
      <c r="BA56857" s="2"/>
    </row>
    <row r="56858" spans="53:53" x14ac:dyDescent="0.3">
      <c r="BA56858" s="2"/>
    </row>
    <row r="56859" spans="53:53" x14ac:dyDescent="0.3">
      <c r="BA56859" s="2"/>
    </row>
    <row r="56860" spans="53:53" x14ac:dyDescent="0.3">
      <c r="BA56860" s="2"/>
    </row>
    <row r="56861" spans="53:53" x14ac:dyDescent="0.3">
      <c r="BA56861" s="2"/>
    </row>
    <row r="56862" spans="53:53" x14ac:dyDescent="0.3">
      <c r="BA56862" s="2"/>
    </row>
    <row r="56863" spans="53:53" x14ac:dyDescent="0.3">
      <c r="BA56863" s="2"/>
    </row>
    <row r="56864" spans="53:53" x14ac:dyDescent="0.3">
      <c r="BA56864" s="2"/>
    </row>
    <row r="56865" spans="53:53" x14ac:dyDescent="0.3">
      <c r="BA56865" s="2"/>
    </row>
    <row r="56866" spans="53:53" x14ac:dyDescent="0.3">
      <c r="BA56866" s="2"/>
    </row>
    <row r="56867" spans="53:53" x14ac:dyDescent="0.3">
      <c r="BA56867" s="2"/>
    </row>
    <row r="56868" spans="53:53" x14ac:dyDescent="0.3">
      <c r="BA56868" s="2"/>
    </row>
    <row r="56869" spans="53:53" x14ac:dyDescent="0.3">
      <c r="BA56869" s="2"/>
    </row>
    <row r="56870" spans="53:53" x14ac:dyDescent="0.3">
      <c r="BA56870" s="2"/>
    </row>
    <row r="56871" spans="53:53" x14ac:dyDescent="0.3">
      <c r="BA56871" s="2"/>
    </row>
    <row r="56872" spans="53:53" x14ac:dyDescent="0.3">
      <c r="BA56872" s="2"/>
    </row>
    <row r="56873" spans="53:53" x14ac:dyDescent="0.3">
      <c r="BA56873" s="2"/>
    </row>
    <row r="56874" spans="53:53" x14ac:dyDescent="0.3">
      <c r="BA56874" s="2"/>
    </row>
    <row r="56875" spans="53:53" x14ac:dyDescent="0.3">
      <c r="BA56875" s="2"/>
    </row>
    <row r="56876" spans="53:53" x14ac:dyDescent="0.3">
      <c r="BA56876" s="2"/>
    </row>
    <row r="56877" spans="53:53" x14ac:dyDescent="0.3">
      <c r="BA56877" s="2"/>
    </row>
    <row r="56878" spans="53:53" x14ac:dyDescent="0.3">
      <c r="BA56878" s="2"/>
    </row>
    <row r="56879" spans="53:53" x14ac:dyDescent="0.3">
      <c r="BA56879" s="2"/>
    </row>
    <row r="56880" spans="53:53" x14ac:dyDescent="0.3">
      <c r="BA56880" s="2"/>
    </row>
    <row r="56881" spans="53:53" x14ac:dyDescent="0.3">
      <c r="BA56881" s="2"/>
    </row>
    <row r="56882" spans="53:53" x14ac:dyDescent="0.3">
      <c r="BA56882" s="2"/>
    </row>
    <row r="56883" spans="53:53" x14ac:dyDescent="0.3">
      <c r="BA56883" s="2"/>
    </row>
    <row r="56884" spans="53:53" x14ac:dyDescent="0.3">
      <c r="BA56884" s="2"/>
    </row>
    <row r="56885" spans="53:53" x14ac:dyDescent="0.3">
      <c r="BA56885" s="2"/>
    </row>
    <row r="56886" spans="53:53" x14ac:dyDescent="0.3">
      <c r="BA56886" s="2"/>
    </row>
    <row r="56887" spans="53:53" x14ac:dyDescent="0.3">
      <c r="BA56887" s="2"/>
    </row>
    <row r="56888" spans="53:53" x14ac:dyDescent="0.3">
      <c r="BA56888" s="2"/>
    </row>
    <row r="56889" spans="53:53" x14ac:dyDescent="0.3">
      <c r="BA56889" s="2"/>
    </row>
    <row r="56890" spans="53:53" x14ac:dyDescent="0.3">
      <c r="BA56890" s="2"/>
    </row>
    <row r="56891" spans="53:53" x14ac:dyDescent="0.3">
      <c r="BA56891" s="2"/>
    </row>
    <row r="56892" spans="53:53" x14ac:dyDescent="0.3">
      <c r="BA56892" s="2"/>
    </row>
    <row r="56893" spans="53:53" x14ac:dyDescent="0.3">
      <c r="BA56893" s="2"/>
    </row>
    <row r="56894" spans="53:53" x14ac:dyDescent="0.3">
      <c r="BA56894" s="2"/>
    </row>
    <row r="56895" spans="53:53" x14ac:dyDescent="0.3">
      <c r="BA56895" s="2"/>
    </row>
    <row r="56896" spans="53:53" x14ac:dyDescent="0.3">
      <c r="BA56896" s="2"/>
    </row>
    <row r="56897" spans="53:53" x14ac:dyDescent="0.3">
      <c r="BA56897" s="2"/>
    </row>
    <row r="56898" spans="53:53" x14ac:dyDescent="0.3">
      <c r="BA56898" s="2"/>
    </row>
    <row r="56899" spans="53:53" x14ac:dyDescent="0.3">
      <c r="BA56899" s="2"/>
    </row>
    <row r="56900" spans="53:53" x14ac:dyDescent="0.3">
      <c r="BA56900" s="2"/>
    </row>
    <row r="56901" spans="53:53" x14ac:dyDescent="0.3">
      <c r="BA56901" s="2"/>
    </row>
    <row r="56902" spans="53:53" x14ac:dyDescent="0.3">
      <c r="BA56902" s="2"/>
    </row>
    <row r="56903" spans="53:53" x14ac:dyDescent="0.3">
      <c r="BA56903" s="2"/>
    </row>
    <row r="56904" spans="53:53" x14ac:dyDescent="0.3">
      <c r="BA56904" s="2"/>
    </row>
    <row r="56905" spans="53:53" x14ac:dyDescent="0.3">
      <c r="BA56905" s="2"/>
    </row>
    <row r="56906" spans="53:53" x14ac:dyDescent="0.3">
      <c r="BA56906" s="2"/>
    </row>
    <row r="56907" spans="53:53" x14ac:dyDescent="0.3">
      <c r="BA56907" s="2"/>
    </row>
    <row r="56908" spans="53:53" x14ac:dyDescent="0.3">
      <c r="BA56908" s="2"/>
    </row>
    <row r="56909" spans="53:53" x14ac:dyDescent="0.3">
      <c r="BA56909" s="2"/>
    </row>
    <row r="56910" spans="53:53" x14ac:dyDescent="0.3">
      <c r="BA56910" s="2"/>
    </row>
    <row r="56911" spans="53:53" x14ac:dyDescent="0.3">
      <c r="BA56911" s="2"/>
    </row>
    <row r="56912" spans="53:53" x14ac:dyDescent="0.3">
      <c r="BA56912" s="2"/>
    </row>
    <row r="56913" spans="53:53" x14ac:dyDescent="0.3">
      <c r="BA56913" s="2"/>
    </row>
    <row r="56914" spans="53:53" x14ac:dyDescent="0.3">
      <c r="BA56914" s="2"/>
    </row>
    <row r="56915" spans="53:53" x14ac:dyDescent="0.3">
      <c r="BA56915" s="2"/>
    </row>
    <row r="56916" spans="53:53" x14ac:dyDescent="0.3">
      <c r="BA56916" s="2"/>
    </row>
    <row r="56917" spans="53:53" x14ac:dyDescent="0.3">
      <c r="BA56917" s="2"/>
    </row>
    <row r="56918" spans="53:53" x14ac:dyDescent="0.3">
      <c r="BA56918" s="2"/>
    </row>
    <row r="56919" spans="53:53" x14ac:dyDescent="0.3">
      <c r="BA56919" s="2"/>
    </row>
    <row r="56920" spans="53:53" x14ac:dyDescent="0.3">
      <c r="BA56920" s="2"/>
    </row>
    <row r="56921" spans="53:53" x14ac:dyDescent="0.3">
      <c r="BA56921" s="2"/>
    </row>
    <row r="56922" spans="53:53" x14ac:dyDescent="0.3">
      <c r="BA56922" s="2"/>
    </row>
    <row r="56923" spans="53:53" x14ac:dyDescent="0.3">
      <c r="BA56923" s="2"/>
    </row>
    <row r="56924" spans="53:53" x14ac:dyDescent="0.3">
      <c r="BA56924" s="2"/>
    </row>
    <row r="56925" spans="53:53" x14ac:dyDescent="0.3">
      <c r="BA56925" s="2"/>
    </row>
    <row r="56926" spans="53:53" x14ac:dyDescent="0.3">
      <c r="BA56926" s="2"/>
    </row>
    <row r="56927" spans="53:53" x14ac:dyDescent="0.3">
      <c r="BA56927" s="2"/>
    </row>
    <row r="56928" spans="53:53" x14ac:dyDescent="0.3">
      <c r="BA56928" s="2"/>
    </row>
    <row r="56929" spans="53:53" x14ac:dyDescent="0.3">
      <c r="BA56929" s="2"/>
    </row>
    <row r="56930" spans="53:53" x14ac:dyDescent="0.3">
      <c r="BA56930" s="2"/>
    </row>
    <row r="56931" spans="53:53" x14ac:dyDescent="0.3">
      <c r="BA56931" s="2"/>
    </row>
    <row r="56932" spans="53:53" x14ac:dyDescent="0.3">
      <c r="BA56932" s="2"/>
    </row>
    <row r="56933" spans="53:53" x14ac:dyDescent="0.3">
      <c r="BA56933" s="2"/>
    </row>
    <row r="56934" spans="53:53" x14ac:dyDescent="0.3">
      <c r="BA56934" s="2"/>
    </row>
    <row r="56935" spans="53:53" x14ac:dyDescent="0.3">
      <c r="BA56935" s="2"/>
    </row>
    <row r="56936" spans="53:53" x14ac:dyDescent="0.3">
      <c r="BA56936" s="2"/>
    </row>
    <row r="56937" spans="53:53" x14ac:dyDescent="0.3">
      <c r="BA56937" s="2"/>
    </row>
    <row r="56938" spans="53:53" x14ac:dyDescent="0.3">
      <c r="BA56938" s="2"/>
    </row>
    <row r="56939" spans="53:53" x14ac:dyDescent="0.3">
      <c r="BA56939" s="2"/>
    </row>
    <row r="56940" spans="53:53" x14ac:dyDescent="0.3">
      <c r="BA56940" s="2"/>
    </row>
    <row r="56941" spans="53:53" x14ac:dyDescent="0.3">
      <c r="BA56941" s="2"/>
    </row>
    <row r="56942" spans="53:53" x14ac:dyDescent="0.3">
      <c r="BA56942" s="2"/>
    </row>
    <row r="56943" spans="53:53" x14ac:dyDescent="0.3">
      <c r="BA56943" s="2"/>
    </row>
    <row r="56944" spans="53:53" x14ac:dyDescent="0.3">
      <c r="BA56944" s="2"/>
    </row>
    <row r="56945" spans="53:53" x14ac:dyDescent="0.3">
      <c r="BA56945" s="2"/>
    </row>
    <row r="56946" spans="53:53" x14ac:dyDescent="0.3">
      <c r="BA56946" s="2"/>
    </row>
    <row r="56947" spans="53:53" x14ac:dyDescent="0.3">
      <c r="BA56947" s="2"/>
    </row>
    <row r="56948" spans="53:53" x14ac:dyDescent="0.3">
      <c r="BA56948" s="2"/>
    </row>
    <row r="56949" spans="53:53" x14ac:dyDescent="0.3">
      <c r="BA56949" s="2"/>
    </row>
    <row r="56950" spans="53:53" x14ac:dyDescent="0.3">
      <c r="BA56950" s="2"/>
    </row>
    <row r="56951" spans="53:53" x14ac:dyDescent="0.3">
      <c r="BA56951" s="2"/>
    </row>
    <row r="56952" spans="53:53" x14ac:dyDescent="0.3">
      <c r="BA56952" s="2"/>
    </row>
    <row r="56953" spans="53:53" x14ac:dyDescent="0.3">
      <c r="BA56953" s="2"/>
    </row>
    <row r="56954" spans="53:53" x14ac:dyDescent="0.3">
      <c r="BA56954" s="2"/>
    </row>
    <row r="56955" spans="53:53" x14ac:dyDescent="0.3">
      <c r="BA56955" s="2"/>
    </row>
    <row r="56956" spans="53:53" x14ac:dyDescent="0.3">
      <c r="BA56956" s="2"/>
    </row>
    <row r="56957" spans="53:53" x14ac:dyDescent="0.3">
      <c r="BA56957" s="2"/>
    </row>
    <row r="56958" spans="53:53" x14ac:dyDescent="0.3">
      <c r="BA56958" s="2"/>
    </row>
    <row r="56959" spans="53:53" x14ac:dyDescent="0.3">
      <c r="BA56959" s="2"/>
    </row>
    <row r="56960" spans="53:53" x14ac:dyDescent="0.3">
      <c r="BA56960" s="2"/>
    </row>
    <row r="56961" spans="53:53" x14ac:dyDescent="0.3">
      <c r="BA56961" s="2"/>
    </row>
    <row r="56962" spans="53:53" x14ac:dyDescent="0.3">
      <c r="BA56962" s="2"/>
    </row>
    <row r="56963" spans="53:53" x14ac:dyDescent="0.3">
      <c r="BA56963" s="2"/>
    </row>
    <row r="56964" spans="53:53" x14ac:dyDescent="0.3">
      <c r="BA56964" s="2"/>
    </row>
    <row r="56965" spans="53:53" x14ac:dyDescent="0.3">
      <c r="BA56965" s="2"/>
    </row>
    <row r="56966" spans="53:53" x14ac:dyDescent="0.3">
      <c r="BA56966" s="2"/>
    </row>
    <row r="56967" spans="53:53" x14ac:dyDescent="0.3">
      <c r="BA56967" s="2"/>
    </row>
    <row r="56968" spans="53:53" x14ac:dyDescent="0.3">
      <c r="BA56968" s="2"/>
    </row>
    <row r="56969" spans="53:53" x14ac:dyDescent="0.3">
      <c r="BA56969" s="2"/>
    </row>
    <row r="56970" spans="53:53" x14ac:dyDescent="0.3">
      <c r="BA56970" s="2"/>
    </row>
    <row r="56971" spans="53:53" x14ac:dyDescent="0.3">
      <c r="BA56971" s="2"/>
    </row>
    <row r="56972" spans="53:53" x14ac:dyDescent="0.3">
      <c r="BA56972" s="2"/>
    </row>
    <row r="56973" spans="53:53" x14ac:dyDescent="0.3">
      <c r="BA56973" s="2"/>
    </row>
    <row r="56974" spans="53:53" x14ac:dyDescent="0.3">
      <c r="BA56974" s="2"/>
    </row>
    <row r="56975" spans="53:53" x14ac:dyDescent="0.3">
      <c r="BA56975" s="2"/>
    </row>
    <row r="56976" spans="53:53" x14ac:dyDescent="0.3">
      <c r="BA56976" s="2"/>
    </row>
    <row r="56977" spans="53:53" x14ac:dyDescent="0.3">
      <c r="BA56977" s="2"/>
    </row>
    <row r="56978" spans="53:53" x14ac:dyDescent="0.3">
      <c r="BA56978" s="2"/>
    </row>
    <row r="56979" spans="53:53" x14ac:dyDescent="0.3">
      <c r="BA56979" s="2"/>
    </row>
    <row r="56980" spans="53:53" x14ac:dyDescent="0.3">
      <c r="BA56980" s="2"/>
    </row>
    <row r="56981" spans="53:53" x14ac:dyDescent="0.3">
      <c r="BA56981" s="2"/>
    </row>
    <row r="56982" spans="53:53" x14ac:dyDescent="0.3">
      <c r="BA56982" s="2"/>
    </row>
    <row r="56983" spans="53:53" x14ac:dyDescent="0.3">
      <c r="BA56983" s="2"/>
    </row>
    <row r="56984" spans="53:53" x14ac:dyDescent="0.3">
      <c r="BA56984" s="2"/>
    </row>
    <row r="56985" spans="53:53" x14ac:dyDescent="0.3">
      <c r="BA56985" s="2"/>
    </row>
    <row r="56986" spans="53:53" x14ac:dyDescent="0.3">
      <c r="BA56986" s="2"/>
    </row>
    <row r="56987" spans="53:53" x14ac:dyDescent="0.3">
      <c r="BA56987" s="2"/>
    </row>
    <row r="56988" spans="53:53" x14ac:dyDescent="0.3">
      <c r="BA56988" s="2"/>
    </row>
    <row r="56989" spans="53:53" x14ac:dyDescent="0.3">
      <c r="BA56989" s="2"/>
    </row>
    <row r="56990" spans="53:53" x14ac:dyDescent="0.3">
      <c r="BA56990" s="2"/>
    </row>
    <row r="56991" spans="53:53" x14ac:dyDescent="0.3">
      <c r="BA56991" s="2"/>
    </row>
    <row r="56992" spans="53:53" x14ac:dyDescent="0.3">
      <c r="BA56992" s="2"/>
    </row>
    <row r="56993" spans="53:53" x14ac:dyDescent="0.3">
      <c r="BA56993" s="2"/>
    </row>
    <row r="56994" spans="53:53" x14ac:dyDescent="0.3">
      <c r="BA56994" s="2"/>
    </row>
    <row r="56995" spans="53:53" x14ac:dyDescent="0.3">
      <c r="BA56995" s="2"/>
    </row>
    <row r="56996" spans="53:53" x14ac:dyDescent="0.3">
      <c r="BA56996" s="2"/>
    </row>
    <row r="56997" spans="53:53" x14ac:dyDescent="0.3">
      <c r="BA56997" s="2"/>
    </row>
    <row r="56998" spans="53:53" x14ac:dyDescent="0.3">
      <c r="BA56998" s="2"/>
    </row>
    <row r="56999" spans="53:53" x14ac:dyDescent="0.3">
      <c r="BA56999" s="2"/>
    </row>
    <row r="57000" spans="53:53" x14ac:dyDescent="0.3">
      <c r="BA57000" s="2"/>
    </row>
    <row r="57001" spans="53:53" x14ac:dyDescent="0.3">
      <c r="BA57001" s="2"/>
    </row>
    <row r="57002" spans="53:53" x14ac:dyDescent="0.3">
      <c r="BA57002" s="2"/>
    </row>
    <row r="57003" spans="53:53" x14ac:dyDescent="0.3">
      <c r="BA57003" s="2"/>
    </row>
    <row r="57004" spans="53:53" x14ac:dyDescent="0.3">
      <c r="BA57004" s="2"/>
    </row>
    <row r="57005" spans="53:53" x14ac:dyDescent="0.3">
      <c r="BA57005" s="2"/>
    </row>
    <row r="57006" spans="53:53" x14ac:dyDescent="0.3">
      <c r="BA57006" s="2"/>
    </row>
    <row r="57007" spans="53:53" x14ac:dyDescent="0.3">
      <c r="BA57007" s="2"/>
    </row>
    <row r="57008" spans="53:53" x14ac:dyDescent="0.3">
      <c r="BA57008" s="2"/>
    </row>
    <row r="57009" spans="53:53" x14ac:dyDescent="0.3">
      <c r="BA57009" s="2"/>
    </row>
    <row r="57010" spans="53:53" x14ac:dyDescent="0.3">
      <c r="BA57010" s="2"/>
    </row>
    <row r="57011" spans="53:53" x14ac:dyDescent="0.3">
      <c r="BA57011" s="2"/>
    </row>
    <row r="57012" spans="53:53" x14ac:dyDescent="0.3">
      <c r="BA57012" s="2"/>
    </row>
    <row r="57013" spans="53:53" x14ac:dyDescent="0.3">
      <c r="BA57013" s="2"/>
    </row>
    <row r="57014" spans="53:53" x14ac:dyDescent="0.3">
      <c r="BA57014" s="2"/>
    </row>
    <row r="57015" spans="53:53" x14ac:dyDescent="0.3">
      <c r="BA57015" s="2"/>
    </row>
    <row r="57016" spans="53:53" x14ac:dyDescent="0.3">
      <c r="BA57016" s="2"/>
    </row>
    <row r="57017" spans="53:53" x14ac:dyDescent="0.3">
      <c r="BA57017" s="2"/>
    </row>
    <row r="57018" spans="53:53" x14ac:dyDescent="0.3">
      <c r="BA57018" s="2"/>
    </row>
    <row r="57019" spans="53:53" x14ac:dyDescent="0.3">
      <c r="BA57019" s="2"/>
    </row>
    <row r="57020" spans="53:53" x14ac:dyDescent="0.3">
      <c r="BA57020" s="2"/>
    </row>
    <row r="57021" spans="53:53" x14ac:dyDescent="0.3">
      <c r="BA57021" s="2"/>
    </row>
    <row r="57022" spans="53:53" x14ac:dyDescent="0.3">
      <c r="BA57022" s="2"/>
    </row>
    <row r="57023" spans="53:53" x14ac:dyDescent="0.3">
      <c r="BA57023" s="2"/>
    </row>
    <row r="57024" spans="53:53" x14ac:dyDescent="0.3">
      <c r="BA57024" s="2"/>
    </row>
    <row r="57025" spans="53:53" x14ac:dyDescent="0.3">
      <c r="BA57025" s="2"/>
    </row>
    <row r="57026" spans="53:53" x14ac:dyDescent="0.3">
      <c r="BA57026" s="2"/>
    </row>
    <row r="57027" spans="53:53" x14ac:dyDescent="0.3">
      <c r="BA57027" s="2"/>
    </row>
    <row r="57028" spans="53:53" x14ac:dyDescent="0.3">
      <c r="BA57028" s="2"/>
    </row>
    <row r="57029" spans="53:53" x14ac:dyDescent="0.3">
      <c r="BA57029" s="2"/>
    </row>
    <row r="57030" spans="53:53" x14ac:dyDescent="0.3">
      <c r="BA57030" s="2"/>
    </row>
    <row r="57031" spans="53:53" x14ac:dyDescent="0.3">
      <c r="BA57031" s="2"/>
    </row>
    <row r="57032" spans="53:53" x14ac:dyDescent="0.3">
      <c r="BA57032" s="2"/>
    </row>
    <row r="57033" spans="53:53" x14ac:dyDescent="0.3">
      <c r="BA57033" s="2"/>
    </row>
    <row r="57034" spans="53:53" x14ac:dyDescent="0.3">
      <c r="BA57034" s="2"/>
    </row>
    <row r="57035" spans="53:53" x14ac:dyDescent="0.3">
      <c r="BA57035" s="2"/>
    </row>
    <row r="57036" spans="53:53" x14ac:dyDescent="0.3">
      <c r="BA57036" s="2"/>
    </row>
    <row r="57037" spans="53:53" x14ac:dyDescent="0.3">
      <c r="BA57037" s="2"/>
    </row>
    <row r="57038" spans="53:53" x14ac:dyDescent="0.3">
      <c r="BA57038" s="2"/>
    </row>
    <row r="57039" spans="53:53" x14ac:dyDescent="0.3">
      <c r="BA57039" s="2"/>
    </row>
    <row r="57040" spans="53:53" x14ac:dyDescent="0.3">
      <c r="BA57040" s="2"/>
    </row>
    <row r="57041" spans="53:53" x14ac:dyDescent="0.3">
      <c r="BA57041" s="2"/>
    </row>
    <row r="57042" spans="53:53" x14ac:dyDescent="0.3">
      <c r="BA57042" s="2"/>
    </row>
    <row r="57043" spans="53:53" x14ac:dyDescent="0.3">
      <c r="BA57043" s="2"/>
    </row>
    <row r="57044" spans="53:53" x14ac:dyDescent="0.3">
      <c r="BA57044" s="2"/>
    </row>
    <row r="57045" spans="53:53" x14ac:dyDescent="0.3">
      <c r="BA57045" s="2"/>
    </row>
    <row r="57046" spans="53:53" x14ac:dyDescent="0.3">
      <c r="BA57046" s="2"/>
    </row>
    <row r="57047" spans="53:53" x14ac:dyDescent="0.3">
      <c r="BA57047" s="2"/>
    </row>
    <row r="57048" spans="53:53" x14ac:dyDescent="0.3">
      <c r="BA57048" s="2"/>
    </row>
    <row r="57049" spans="53:53" x14ac:dyDescent="0.3">
      <c r="BA57049" s="2"/>
    </row>
    <row r="57050" spans="53:53" x14ac:dyDescent="0.3">
      <c r="BA57050" s="2"/>
    </row>
    <row r="57051" spans="53:53" x14ac:dyDescent="0.3">
      <c r="BA57051" s="2"/>
    </row>
    <row r="57052" spans="53:53" x14ac:dyDescent="0.3">
      <c r="BA57052" s="2"/>
    </row>
    <row r="57053" spans="53:53" x14ac:dyDescent="0.3">
      <c r="BA57053" s="2"/>
    </row>
    <row r="57054" spans="53:53" x14ac:dyDescent="0.3">
      <c r="BA57054" s="2"/>
    </row>
    <row r="57055" spans="53:53" x14ac:dyDescent="0.3">
      <c r="BA57055" s="2"/>
    </row>
    <row r="57056" spans="53:53" x14ac:dyDescent="0.3">
      <c r="BA57056" s="2"/>
    </row>
    <row r="57057" spans="53:53" x14ac:dyDescent="0.3">
      <c r="BA57057" s="2"/>
    </row>
    <row r="57058" spans="53:53" x14ac:dyDescent="0.3">
      <c r="BA57058" s="2"/>
    </row>
    <row r="57059" spans="53:53" x14ac:dyDescent="0.3">
      <c r="BA57059" s="2"/>
    </row>
    <row r="57060" spans="53:53" x14ac:dyDescent="0.3">
      <c r="BA57060" s="2"/>
    </row>
    <row r="57061" spans="53:53" x14ac:dyDescent="0.3">
      <c r="BA57061" s="2"/>
    </row>
    <row r="57062" spans="53:53" x14ac:dyDescent="0.3">
      <c r="BA57062" s="2"/>
    </row>
    <row r="57063" spans="53:53" x14ac:dyDescent="0.3">
      <c r="BA57063" s="2"/>
    </row>
    <row r="57064" spans="53:53" x14ac:dyDescent="0.3">
      <c r="BA57064" s="2"/>
    </row>
    <row r="57065" spans="53:53" x14ac:dyDescent="0.3">
      <c r="BA57065" s="2"/>
    </row>
    <row r="57066" spans="53:53" x14ac:dyDescent="0.3">
      <c r="BA57066" s="2"/>
    </row>
    <row r="57067" spans="53:53" x14ac:dyDescent="0.3">
      <c r="BA57067" s="2"/>
    </row>
    <row r="57068" spans="53:53" x14ac:dyDescent="0.3">
      <c r="BA57068" s="2"/>
    </row>
    <row r="57069" spans="53:53" x14ac:dyDescent="0.3">
      <c r="BA57069" s="2"/>
    </row>
    <row r="57070" spans="53:53" x14ac:dyDescent="0.3">
      <c r="BA57070" s="2"/>
    </row>
    <row r="57071" spans="53:53" x14ac:dyDescent="0.3">
      <c r="BA57071" s="2"/>
    </row>
    <row r="57072" spans="53:53" x14ac:dyDescent="0.3">
      <c r="BA57072" s="2"/>
    </row>
    <row r="57073" spans="53:53" x14ac:dyDescent="0.3">
      <c r="BA57073" s="2"/>
    </row>
    <row r="57074" spans="53:53" x14ac:dyDescent="0.3">
      <c r="BA57074" s="2"/>
    </row>
    <row r="57075" spans="53:53" x14ac:dyDescent="0.3">
      <c r="BA57075" s="2"/>
    </row>
    <row r="57076" spans="53:53" x14ac:dyDescent="0.3">
      <c r="BA57076" s="2"/>
    </row>
    <row r="57077" spans="53:53" x14ac:dyDescent="0.3">
      <c r="BA57077" s="2"/>
    </row>
    <row r="57078" spans="53:53" x14ac:dyDescent="0.3">
      <c r="BA57078" s="2"/>
    </row>
    <row r="57079" spans="53:53" x14ac:dyDescent="0.3">
      <c r="BA57079" s="2"/>
    </row>
    <row r="57080" spans="53:53" x14ac:dyDescent="0.3">
      <c r="BA57080" s="2"/>
    </row>
    <row r="57081" spans="53:53" x14ac:dyDescent="0.3">
      <c r="BA57081" s="2"/>
    </row>
    <row r="57082" spans="53:53" x14ac:dyDescent="0.3">
      <c r="BA57082" s="2"/>
    </row>
    <row r="57083" spans="53:53" x14ac:dyDescent="0.3">
      <c r="BA57083" s="2"/>
    </row>
    <row r="57084" spans="53:53" x14ac:dyDescent="0.3">
      <c r="BA57084" s="2"/>
    </row>
    <row r="57085" spans="53:53" x14ac:dyDescent="0.3">
      <c r="BA57085" s="2"/>
    </row>
    <row r="57086" spans="53:53" x14ac:dyDescent="0.3">
      <c r="BA57086" s="2"/>
    </row>
    <row r="57087" spans="53:53" x14ac:dyDescent="0.3">
      <c r="BA57087" s="2"/>
    </row>
    <row r="57088" spans="53:53" x14ac:dyDescent="0.3">
      <c r="BA57088" s="2"/>
    </row>
    <row r="57089" spans="53:53" x14ac:dyDescent="0.3">
      <c r="BA57089" s="2"/>
    </row>
    <row r="57090" spans="53:53" x14ac:dyDescent="0.3">
      <c r="BA57090" s="2"/>
    </row>
    <row r="57091" spans="53:53" x14ac:dyDescent="0.3">
      <c r="BA57091" s="2"/>
    </row>
    <row r="57092" spans="53:53" x14ac:dyDescent="0.3">
      <c r="BA57092" s="2"/>
    </row>
    <row r="57093" spans="53:53" x14ac:dyDescent="0.3">
      <c r="BA57093" s="2"/>
    </row>
    <row r="57094" spans="53:53" x14ac:dyDescent="0.3">
      <c r="BA57094" s="2"/>
    </row>
    <row r="57095" spans="53:53" x14ac:dyDescent="0.3">
      <c r="BA57095" s="2"/>
    </row>
    <row r="57096" spans="53:53" x14ac:dyDescent="0.3">
      <c r="BA57096" s="2"/>
    </row>
    <row r="57097" spans="53:53" x14ac:dyDescent="0.3">
      <c r="BA57097" s="2"/>
    </row>
    <row r="57098" spans="53:53" x14ac:dyDescent="0.3">
      <c r="BA57098" s="2"/>
    </row>
    <row r="57099" spans="53:53" x14ac:dyDescent="0.3">
      <c r="BA57099" s="2"/>
    </row>
    <row r="57100" spans="53:53" x14ac:dyDescent="0.3">
      <c r="BA57100" s="2"/>
    </row>
    <row r="57101" spans="53:53" x14ac:dyDescent="0.3">
      <c r="BA57101" s="2"/>
    </row>
    <row r="57102" spans="53:53" x14ac:dyDescent="0.3">
      <c r="BA57102" s="2"/>
    </row>
    <row r="57103" spans="53:53" x14ac:dyDescent="0.3">
      <c r="BA57103" s="2"/>
    </row>
    <row r="57104" spans="53:53" x14ac:dyDescent="0.3">
      <c r="BA57104" s="2"/>
    </row>
    <row r="57105" spans="53:53" x14ac:dyDescent="0.3">
      <c r="BA57105" s="2"/>
    </row>
    <row r="57106" spans="53:53" x14ac:dyDescent="0.3">
      <c r="BA57106" s="2"/>
    </row>
    <row r="57107" spans="53:53" x14ac:dyDescent="0.3">
      <c r="BA57107" s="2"/>
    </row>
    <row r="57108" spans="53:53" x14ac:dyDescent="0.3">
      <c r="BA57108" s="2"/>
    </row>
    <row r="57109" spans="53:53" x14ac:dyDescent="0.3">
      <c r="BA57109" s="2"/>
    </row>
    <row r="57110" spans="53:53" x14ac:dyDescent="0.3">
      <c r="BA57110" s="2"/>
    </row>
    <row r="57111" spans="53:53" x14ac:dyDescent="0.3">
      <c r="BA57111" s="2"/>
    </row>
    <row r="57112" spans="53:53" x14ac:dyDescent="0.3">
      <c r="BA57112" s="2"/>
    </row>
    <row r="57113" spans="53:53" x14ac:dyDescent="0.3">
      <c r="BA57113" s="2"/>
    </row>
    <row r="57114" spans="53:53" x14ac:dyDescent="0.3">
      <c r="BA57114" s="2"/>
    </row>
    <row r="57115" spans="53:53" x14ac:dyDescent="0.3">
      <c r="BA57115" s="2"/>
    </row>
    <row r="57116" spans="53:53" x14ac:dyDescent="0.3">
      <c r="BA57116" s="2"/>
    </row>
    <row r="57117" spans="53:53" x14ac:dyDescent="0.3">
      <c r="BA57117" s="2"/>
    </row>
    <row r="57118" spans="53:53" x14ac:dyDescent="0.3">
      <c r="BA57118" s="2"/>
    </row>
    <row r="57119" spans="53:53" x14ac:dyDescent="0.3">
      <c r="BA57119" s="2"/>
    </row>
    <row r="57120" spans="53:53" x14ac:dyDescent="0.3">
      <c r="BA57120" s="2"/>
    </row>
    <row r="57121" spans="53:53" x14ac:dyDescent="0.3">
      <c r="BA57121" s="2"/>
    </row>
    <row r="57122" spans="53:53" x14ac:dyDescent="0.3">
      <c r="BA57122" s="2"/>
    </row>
    <row r="57123" spans="53:53" x14ac:dyDescent="0.3">
      <c r="BA57123" s="2"/>
    </row>
    <row r="57124" spans="53:53" x14ac:dyDescent="0.3">
      <c r="BA57124" s="2"/>
    </row>
    <row r="57125" spans="53:53" x14ac:dyDescent="0.3">
      <c r="BA57125" s="2"/>
    </row>
    <row r="57126" spans="53:53" x14ac:dyDescent="0.3">
      <c r="BA57126" s="2"/>
    </row>
    <row r="57127" spans="53:53" x14ac:dyDescent="0.3">
      <c r="BA57127" s="2"/>
    </row>
    <row r="57128" spans="53:53" x14ac:dyDescent="0.3">
      <c r="BA57128" s="2"/>
    </row>
    <row r="57129" spans="53:53" x14ac:dyDescent="0.3">
      <c r="BA57129" s="2"/>
    </row>
    <row r="57130" spans="53:53" x14ac:dyDescent="0.3">
      <c r="BA57130" s="2"/>
    </row>
    <row r="57131" spans="53:53" x14ac:dyDescent="0.3">
      <c r="BA57131" s="2"/>
    </row>
    <row r="57132" spans="53:53" x14ac:dyDescent="0.3">
      <c r="BA57132" s="2"/>
    </row>
    <row r="57133" spans="53:53" x14ac:dyDescent="0.3">
      <c r="BA57133" s="2"/>
    </row>
    <row r="57134" spans="53:53" x14ac:dyDescent="0.3">
      <c r="BA57134" s="2"/>
    </row>
    <row r="57135" spans="53:53" x14ac:dyDescent="0.3">
      <c r="BA57135" s="2"/>
    </row>
    <row r="57136" spans="53:53" x14ac:dyDescent="0.3">
      <c r="BA57136" s="2"/>
    </row>
    <row r="57137" spans="53:53" x14ac:dyDescent="0.3">
      <c r="BA57137" s="2"/>
    </row>
    <row r="57138" spans="53:53" x14ac:dyDescent="0.3">
      <c r="BA57138" s="2"/>
    </row>
    <row r="57139" spans="53:53" x14ac:dyDescent="0.3">
      <c r="BA57139" s="2"/>
    </row>
    <row r="57140" spans="53:53" x14ac:dyDescent="0.3">
      <c r="BA57140" s="2"/>
    </row>
    <row r="57141" spans="53:53" x14ac:dyDescent="0.3">
      <c r="BA57141" s="2"/>
    </row>
    <row r="57142" spans="53:53" x14ac:dyDescent="0.3">
      <c r="BA57142" s="2"/>
    </row>
    <row r="57143" spans="53:53" x14ac:dyDescent="0.3">
      <c r="BA57143" s="2"/>
    </row>
    <row r="57144" spans="53:53" x14ac:dyDescent="0.3">
      <c r="BA57144" s="2"/>
    </row>
    <row r="57145" spans="53:53" x14ac:dyDescent="0.3">
      <c r="BA57145" s="2"/>
    </row>
    <row r="57146" spans="53:53" x14ac:dyDescent="0.3">
      <c r="BA57146" s="2"/>
    </row>
    <row r="57147" spans="53:53" x14ac:dyDescent="0.3">
      <c r="BA57147" s="2"/>
    </row>
    <row r="57148" spans="53:53" x14ac:dyDescent="0.3">
      <c r="BA57148" s="2"/>
    </row>
    <row r="57149" spans="53:53" x14ac:dyDescent="0.3">
      <c r="BA57149" s="2"/>
    </row>
    <row r="57150" spans="53:53" x14ac:dyDescent="0.3">
      <c r="BA57150" s="2"/>
    </row>
    <row r="57151" spans="53:53" x14ac:dyDescent="0.3">
      <c r="BA57151" s="2"/>
    </row>
    <row r="57152" spans="53:53" x14ac:dyDescent="0.3">
      <c r="BA57152" s="2"/>
    </row>
    <row r="57153" spans="53:53" x14ac:dyDescent="0.3">
      <c r="BA57153" s="2"/>
    </row>
    <row r="57154" spans="53:53" x14ac:dyDescent="0.3">
      <c r="BA57154" s="2"/>
    </row>
    <row r="57155" spans="53:53" x14ac:dyDescent="0.3">
      <c r="BA57155" s="2"/>
    </row>
    <row r="57156" spans="53:53" x14ac:dyDescent="0.3">
      <c r="BA57156" s="2"/>
    </row>
    <row r="57157" spans="53:53" x14ac:dyDescent="0.3">
      <c r="BA57157" s="2"/>
    </row>
    <row r="57158" spans="53:53" x14ac:dyDescent="0.3">
      <c r="BA57158" s="2"/>
    </row>
    <row r="57159" spans="53:53" x14ac:dyDescent="0.3">
      <c r="BA57159" s="2"/>
    </row>
    <row r="57160" spans="53:53" x14ac:dyDescent="0.3">
      <c r="BA57160" s="2"/>
    </row>
    <row r="57161" spans="53:53" x14ac:dyDescent="0.3">
      <c r="BA57161" s="2"/>
    </row>
    <row r="57162" spans="53:53" x14ac:dyDescent="0.3">
      <c r="BA57162" s="2"/>
    </row>
    <row r="57163" spans="53:53" x14ac:dyDescent="0.3">
      <c r="BA57163" s="2"/>
    </row>
    <row r="57164" spans="53:53" x14ac:dyDescent="0.3">
      <c r="BA57164" s="2"/>
    </row>
    <row r="57165" spans="53:53" x14ac:dyDescent="0.3">
      <c r="BA57165" s="2"/>
    </row>
    <row r="57166" spans="53:53" x14ac:dyDescent="0.3">
      <c r="BA57166" s="2"/>
    </row>
    <row r="57167" spans="53:53" x14ac:dyDescent="0.3">
      <c r="BA57167" s="2"/>
    </row>
    <row r="57168" spans="53:53" x14ac:dyDescent="0.3">
      <c r="BA57168" s="2"/>
    </row>
    <row r="57169" spans="53:53" x14ac:dyDescent="0.3">
      <c r="BA57169" s="2"/>
    </row>
    <row r="57170" spans="53:53" x14ac:dyDescent="0.3">
      <c r="BA57170" s="2"/>
    </row>
    <row r="57171" spans="53:53" x14ac:dyDescent="0.3">
      <c r="BA57171" s="2"/>
    </row>
    <row r="57172" spans="53:53" x14ac:dyDescent="0.3">
      <c r="BA57172" s="2"/>
    </row>
    <row r="57173" spans="53:53" x14ac:dyDescent="0.3">
      <c r="BA57173" s="2"/>
    </row>
    <row r="57174" spans="53:53" x14ac:dyDescent="0.3">
      <c r="BA57174" s="2"/>
    </row>
    <row r="57175" spans="53:53" x14ac:dyDescent="0.3">
      <c r="BA57175" s="2"/>
    </row>
    <row r="57176" spans="53:53" x14ac:dyDescent="0.3">
      <c r="BA57176" s="2"/>
    </row>
    <row r="57177" spans="53:53" x14ac:dyDescent="0.3">
      <c r="BA57177" s="2"/>
    </row>
    <row r="57178" spans="53:53" x14ac:dyDescent="0.3">
      <c r="BA57178" s="2"/>
    </row>
    <row r="57179" spans="53:53" x14ac:dyDescent="0.3">
      <c r="BA57179" s="2"/>
    </row>
    <row r="57180" spans="53:53" x14ac:dyDescent="0.3">
      <c r="BA57180" s="2"/>
    </row>
    <row r="57181" spans="53:53" x14ac:dyDescent="0.3">
      <c r="BA57181" s="2"/>
    </row>
    <row r="57182" spans="53:53" x14ac:dyDescent="0.3">
      <c r="BA57182" s="2"/>
    </row>
    <row r="57183" spans="53:53" x14ac:dyDescent="0.3">
      <c r="BA57183" s="2"/>
    </row>
    <row r="57184" spans="53:53" x14ac:dyDescent="0.3">
      <c r="BA57184" s="2"/>
    </row>
    <row r="57185" spans="53:53" x14ac:dyDescent="0.3">
      <c r="BA57185" s="2"/>
    </row>
    <row r="57186" spans="53:53" x14ac:dyDescent="0.3">
      <c r="BA57186" s="2"/>
    </row>
    <row r="57187" spans="53:53" x14ac:dyDescent="0.3">
      <c r="BA57187" s="2"/>
    </row>
    <row r="57188" spans="53:53" x14ac:dyDescent="0.3">
      <c r="BA57188" s="2"/>
    </row>
    <row r="57189" spans="53:53" x14ac:dyDescent="0.3">
      <c r="BA57189" s="2"/>
    </row>
    <row r="57190" spans="53:53" x14ac:dyDescent="0.3">
      <c r="BA57190" s="2"/>
    </row>
    <row r="57191" spans="53:53" x14ac:dyDescent="0.3">
      <c r="BA57191" s="2"/>
    </row>
    <row r="57192" spans="53:53" x14ac:dyDescent="0.3">
      <c r="BA57192" s="2"/>
    </row>
    <row r="57193" spans="53:53" x14ac:dyDescent="0.3">
      <c r="BA57193" s="2"/>
    </row>
    <row r="57194" spans="53:53" x14ac:dyDescent="0.3">
      <c r="BA57194" s="2"/>
    </row>
    <row r="57195" spans="53:53" x14ac:dyDescent="0.3">
      <c r="BA57195" s="2"/>
    </row>
    <row r="57196" spans="53:53" x14ac:dyDescent="0.3">
      <c r="BA57196" s="2"/>
    </row>
    <row r="57197" spans="53:53" x14ac:dyDescent="0.3">
      <c r="BA57197" s="2"/>
    </row>
    <row r="57198" spans="53:53" x14ac:dyDescent="0.3">
      <c r="BA57198" s="2"/>
    </row>
    <row r="57199" spans="53:53" x14ac:dyDescent="0.3">
      <c r="BA57199" s="2"/>
    </row>
    <row r="57200" spans="53:53" x14ac:dyDescent="0.3">
      <c r="BA57200" s="2"/>
    </row>
    <row r="57201" spans="53:53" x14ac:dyDescent="0.3">
      <c r="BA57201" s="2"/>
    </row>
    <row r="57202" spans="53:53" x14ac:dyDescent="0.3">
      <c r="BA57202" s="2"/>
    </row>
    <row r="57203" spans="53:53" x14ac:dyDescent="0.3">
      <c r="BA57203" s="2"/>
    </row>
    <row r="57204" spans="53:53" x14ac:dyDescent="0.3">
      <c r="BA57204" s="2"/>
    </row>
    <row r="57205" spans="53:53" x14ac:dyDescent="0.3">
      <c r="BA57205" s="2"/>
    </row>
    <row r="57206" spans="53:53" x14ac:dyDescent="0.3">
      <c r="BA57206" s="2"/>
    </row>
    <row r="57207" spans="53:53" x14ac:dyDescent="0.3">
      <c r="BA57207" s="2"/>
    </row>
    <row r="57208" spans="53:53" x14ac:dyDescent="0.3">
      <c r="BA57208" s="2"/>
    </row>
    <row r="57209" spans="53:53" x14ac:dyDescent="0.3">
      <c r="BA57209" s="2"/>
    </row>
    <row r="57210" spans="53:53" x14ac:dyDescent="0.3">
      <c r="BA57210" s="2"/>
    </row>
    <row r="57211" spans="53:53" x14ac:dyDescent="0.3">
      <c r="BA57211" s="2"/>
    </row>
    <row r="57212" spans="53:53" x14ac:dyDescent="0.3">
      <c r="BA57212" s="2"/>
    </row>
    <row r="57213" spans="53:53" x14ac:dyDescent="0.3">
      <c r="BA57213" s="2"/>
    </row>
    <row r="57214" spans="53:53" x14ac:dyDescent="0.3">
      <c r="BA57214" s="2"/>
    </row>
    <row r="57215" spans="53:53" x14ac:dyDescent="0.3">
      <c r="BA57215" s="2"/>
    </row>
    <row r="57216" spans="53:53" x14ac:dyDescent="0.3">
      <c r="BA57216" s="2"/>
    </row>
    <row r="57217" spans="53:53" x14ac:dyDescent="0.3">
      <c r="BA57217" s="2"/>
    </row>
    <row r="57218" spans="53:53" x14ac:dyDescent="0.3">
      <c r="BA57218" s="2"/>
    </row>
    <row r="57219" spans="53:53" x14ac:dyDescent="0.3">
      <c r="BA57219" s="2"/>
    </row>
    <row r="57220" spans="53:53" x14ac:dyDescent="0.3">
      <c r="BA57220" s="2"/>
    </row>
    <row r="57221" spans="53:53" x14ac:dyDescent="0.3">
      <c r="BA57221" s="2"/>
    </row>
    <row r="57222" spans="53:53" x14ac:dyDescent="0.3">
      <c r="BA57222" s="2"/>
    </row>
    <row r="57223" spans="53:53" x14ac:dyDescent="0.3">
      <c r="BA57223" s="2"/>
    </row>
    <row r="57224" spans="53:53" x14ac:dyDescent="0.3">
      <c r="BA57224" s="2"/>
    </row>
    <row r="57225" spans="53:53" x14ac:dyDescent="0.3">
      <c r="BA57225" s="2"/>
    </row>
    <row r="57226" spans="53:53" x14ac:dyDescent="0.3">
      <c r="BA57226" s="2"/>
    </row>
    <row r="57227" spans="53:53" x14ac:dyDescent="0.3">
      <c r="BA57227" s="2"/>
    </row>
    <row r="57228" spans="53:53" x14ac:dyDescent="0.3">
      <c r="BA57228" s="2"/>
    </row>
    <row r="57229" spans="53:53" x14ac:dyDescent="0.3">
      <c r="BA57229" s="2"/>
    </row>
    <row r="57230" spans="53:53" x14ac:dyDescent="0.3">
      <c r="BA57230" s="2"/>
    </row>
    <row r="57231" spans="53:53" x14ac:dyDescent="0.3">
      <c r="BA57231" s="2"/>
    </row>
    <row r="57232" spans="53:53" x14ac:dyDescent="0.3">
      <c r="BA57232" s="2"/>
    </row>
    <row r="57233" spans="53:53" x14ac:dyDescent="0.3">
      <c r="BA57233" s="2"/>
    </row>
    <row r="57234" spans="53:53" x14ac:dyDescent="0.3">
      <c r="BA57234" s="2"/>
    </row>
    <row r="57235" spans="53:53" x14ac:dyDescent="0.3">
      <c r="BA57235" s="2"/>
    </row>
    <row r="57236" spans="53:53" x14ac:dyDescent="0.3">
      <c r="BA57236" s="2"/>
    </row>
    <row r="57237" spans="53:53" x14ac:dyDescent="0.3">
      <c r="BA57237" s="2"/>
    </row>
    <row r="57238" spans="53:53" x14ac:dyDescent="0.3">
      <c r="BA57238" s="2"/>
    </row>
    <row r="57239" spans="53:53" x14ac:dyDescent="0.3">
      <c r="BA57239" s="2"/>
    </row>
    <row r="57240" spans="53:53" x14ac:dyDescent="0.3">
      <c r="BA57240" s="2"/>
    </row>
    <row r="57241" spans="53:53" x14ac:dyDescent="0.3">
      <c r="BA57241" s="2"/>
    </row>
    <row r="57242" spans="53:53" x14ac:dyDescent="0.3">
      <c r="BA57242" s="2"/>
    </row>
    <row r="57243" spans="53:53" x14ac:dyDescent="0.3">
      <c r="BA57243" s="2"/>
    </row>
    <row r="57244" spans="53:53" x14ac:dyDescent="0.3">
      <c r="BA57244" s="2"/>
    </row>
    <row r="57245" spans="53:53" x14ac:dyDescent="0.3">
      <c r="BA57245" s="2"/>
    </row>
    <row r="57246" spans="53:53" x14ac:dyDescent="0.3">
      <c r="BA57246" s="2"/>
    </row>
    <row r="57247" spans="53:53" x14ac:dyDescent="0.3">
      <c r="BA57247" s="2"/>
    </row>
    <row r="57248" spans="53:53" x14ac:dyDescent="0.3">
      <c r="BA57248" s="2"/>
    </row>
    <row r="57249" spans="53:53" x14ac:dyDescent="0.3">
      <c r="BA57249" s="2"/>
    </row>
    <row r="57250" spans="53:53" x14ac:dyDescent="0.3">
      <c r="BA57250" s="2"/>
    </row>
    <row r="57251" spans="53:53" x14ac:dyDescent="0.3">
      <c r="BA57251" s="2"/>
    </row>
    <row r="57252" spans="53:53" x14ac:dyDescent="0.3">
      <c r="BA57252" s="2"/>
    </row>
    <row r="57253" spans="53:53" x14ac:dyDescent="0.3">
      <c r="BA57253" s="2"/>
    </row>
    <row r="57254" spans="53:53" x14ac:dyDescent="0.3">
      <c r="BA57254" s="2"/>
    </row>
    <row r="57255" spans="53:53" x14ac:dyDescent="0.3">
      <c r="BA57255" s="2"/>
    </row>
    <row r="57256" spans="53:53" x14ac:dyDescent="0.3">
      <c r="BA57256" s="2"/>
    </row>
    <row r="57257" spans="53:53" x14ac:dyDescent="0.3">
      <c r="BA57257" s="2"/>
    </row>
    <row r="57258" spans="53:53" x14ac:dyDescent="0.3">
      <c r="BA57258" s="2"/>
    </row>
    <row r="57259" spans="53:53" x14ac:dyDescent="0.3">
      <c r="BA57259" s="2"/>
    </row>
    <row r="57260" spans="53:53" x14ac:dyDescent="0.3">
      <c r="BA57260" s="2"/>
    </row>
    <row r="57261" spans="53:53" x14ac:dyDescent="0.3">
      <c r="BA57261" s="2"/>
    </row>
    <row r="57262" spans="53:53" x14ac:dyDescent="0.3">
      <c r="BA57262" s="2"/>
    </row>
    <row r="57263" spans="53:53" x14ac:dyDescent="0.3">
      <c r="BA57263" s="2"/>
    </row>
    <row r="57264" spans="53:53" x14ac:dyDescent="0.3">
      <c r="BA57264" s="2"/>
    </row>
    <row r="57265" spans="53:53" x14ac:dyDescent="0.3">
      <c r="BA57265" s="2"/>
    </row>
    <row r="57266" spans="53:53" x14ac:dyDescent="0.3">
      <c r="BA57266" s="2"/>
    </row>
    <row r="57267" spans="53:53" x14ac:dyDescent="0.3">
      <c r="BA57267" s="2"/>
    </row>
    <row r="57268" spans="53:53" x14ac:dyDescent="0.3">
      <c r="BA57268" s="2"/>
    </row>
    <row r="57269" spans="53:53" x14ac:dyDescent="0.3">
      <c r="BA57269" s="2"/>
    </row>
    <row r="57270" spans="53:53" x14ac:dyDescent="0.3">
      <c r="BA57270" s="2"/>
    </row>
    <row r="57271" spans="53:53" x14ac:dyDescent="0.3">
      <c r="BA57271" s="2"/>
    </row>
    <row r="57272" spans="53:53" x14ac:dyDescent="0.3">
      <c r="BA57272" s="2"/>
    </row>
    <row r="57273" spans="53:53" x14ac:dyDescent="0.3">
      <c r="BA57273" s="2"/>
    </row>
    <row r="57274" spans="53:53" x14ac:dyDescent="0.3">
      <c r="BA57274" s="2"/>
    </row>
    <row r="57275" spans="53:53" x14ac:dyDescent="0.3">
      <c r="BA57275" s="2"/>
    </row>
    <row r="57276" spans="53:53" x14ac:dyDescent="0.3">
      <c r="BA57276" s="2"/>
    </row>
    <row r="57277" spans="53:53" x14ac:dyDescent="0.3">
      <c r="BA57277" s="2"/>
    </row>
    <row r="57278" spans="53:53" x14ac:dyDescent="0.3">
      <c r="BA57278" s="2"/>
    </row>
    <row r="57279" spans="53:53" x14ac:dyDescent="0.3">
      <c r="BA57279" s="2"/>
    </row>
    <row r="57280" spans="53:53" x14ac:dyDescent="0.3">
      <c r="BA57280" s="2"/>
    </row>
    <row r="57281" spans="53:53" x14ac:dyDescent="0.3">
      <c r="BA57281" s="2"/>
    </row>
    <row r="57282" spans="53:53" x14ac:dyDescent="0.3">
      <c r="BA57282" s="2"/>
    </row>
    <row r="57283" spans="53:53" x14ac:dyDescent="0.3">
      <c r="BA57283" s="2"/>
    </row>
    <row r="57284" spans="53:53" x14ac:dyDescent="0.3">
      <c r="BA57284" s="2"/>
    </row>
    <row r="57285" spans="53:53" x14ac:dyDescent="0.3">
      <c r="BA57285" s="2"/>
    </row>
    <row r="57286" spans="53:53" x14ac:dyDescent="0.3">
      <c r="BA57286" s="2"/>
    </row>
    <row r="57287" spans="53:53" x14ac:dyDescent="0.3">
      <c r="BA57287" s="2"/>
    </row>
    <row r="57288" spans="53:53" x14ac:dyDescent="0.3">
      <c r="BA57288" s="2"/>
    </row>
    <row r="57289" spans="53:53" x14ac:dyDescent="0.3">
      <c r="BA57289" s="2"/>
    </row>
    <row r="57290" spans="53:53" x14ac:dyDescent="0.3">
      <c r="BA57290" s="2"/>
    </row>
    <row r="57291" spans="53:53" x14ac:dyDescent="0.3">
      <c r="BA57291" s="2"/>
    </row>
    <row r="57292" spans="53:53" x14ac:dyDescent="0.3">
      <c r="BA57292" s="2"/>
    </row>
    <row r="57293" spans="53:53" x14ac:dyDescent="0.3">
      <c r="BA57293" s="2"/>
    </row>
    <row r="57294" spans="53:53" x14ac:dyDescent="0.3">
      <c r="BA57294" s="2"/>
    </row>
    <row r="57295" spans="53:53" x14ac:dyDescent="0.3">
      <c r="BA57295" s="2"/>
    </row>
    <row r="57296" spans="53:53" x14ac:dyDescent="0.3">
      <c r="BA57296" s="2"/>
    </row>
    <row r="57297" spans="53:53" x14ac:dyDescent="0.3">
      <c r="BA57297" s="2"/>
    </row>
    <row r="57298" spans="53:53" x14ac:dyDescent="0.3">
      <c r="BA57298" s="2"/>
    </row>
    <row r="57299" spans="53:53" x14ac:dyDescent="0.3">
      <c r="BA57299" s="2"/>
    </row>
    <row r="57300" spans="53:53" x14ac:dyDescent="0.3">
      <c r="BA57300" s="2"/>
    </row>
    <row r="57301" spans="53:53" x14ac:dyDescent="0.3">
      <c r="BA57301" s="2"/>
    </row>
    <row r="57302" spans="53:53" x14ac:dyDescent="0.3">
      <c r="BA57302" s="2"/>
    </row>
    <row r="57303" spans="53:53" x14ac:dyDescent="0.3">
      <c r="BA57303" s="2"/>
    </row>
    <row r="57304" spans="53:53" x14ac:dyDescent="0.3">
      <c r="BA57304" s="2"/>
    </row>
    <row r="57305" spans="53:53" x14ac:dyDescent="0.3">
      <c r="BA57305" s="2"/>
    </row>
    <row r="57306" spans="53:53" x14ac:dyDescent="0.3">
      <c r="BA57306" s="2"/>
    </row>
    <row r="57307" spans="53:53" x14ac:dyDescent="0.3">
      <c r="BA57307" s="2"/>
    </row>
    <row r="57308" spans="53:53" x14ac:dyDescent="0.3">
      <c r="BA57308" s="2"/>
    </row>
    <row r="57309" spans="53:53" x14ac:dyDescent="0.3">
      <c r="BA57309" s="2"/>
    </row>
    <row r="57310" spans="53:53" x14ac:dyDescent="0.3">
      <c r="BA57310" s="2"/>
    </row>
    <row r="57311" spans="53:53" x14ac:dyDescent="0.3">
      <c r="BA57311" s="2"/>
    </row>
    <row r="57312" spans="53:53" x14ac:dyDescent="0.3">
      <c r="BA57312" s="2"/>
    </row>
    <row r="57313" spans="53:53" x14ac:dyDescent="0.3">
      <c r="BA57313" s="2"/>
    </row>
    <row r="57314" spans="53:53" x14ac:dyDescent="0.3">
      <c r="BA57314" s="2"/>
    </row>
    <row r="57315" spans="53:53" x14ac:dyDescent="0.3">
      <c r="BA57315" s="2"/>
    </row>
    <row r="57316" spans="53:53" x14ac:dyDescent="0.3">
      <c r="BA57316" s="2"/>
    </row>
    <row r="57317" spans="53:53" x14ac:dyDescent="0.3">
      <c r="BA57317" s="2"/>
    </row>
    <row r="57318" spans="53:53" x14ac:dyDescent="0.3">
      <c r="BA57318" s="2"/>
    </row>
    <row r="57319" spans="53:53" x14ac:dyDescent="0.3">
      <c r="BA57319" s="2"/>
    </row>
    <row r="57320" spans="53:53" x14ac:dyDescent="0.3">
      <c r="BA57320" s="2"/>
    </row>
    <row r="57321" spans="53:53" x14ac:dyDescent="0.3">
      <c r="BA57321" s="2"/>
    </row>
    <row r="57322" spans="53:53" x14ac:dyDescent="0.3">
      <c r="BA57322" s="2"/>
    </row>
    <row r="57323" spans="53:53" x14ac:dyDescent="0.3">
      <c r="BA57323" s="2"/>
    </row>
    <row r="57324" spans="53:53" x14ac:dyDescent="0.3">
      <c r="BA57324" s="2"/>
    </row>
    <row r="57325" spans="53:53" x14ac:dyDescent="0.3">
      <c r="BA57325" s="2"/>
    </row>
    <row r="57326" spans="53:53" x14ac:dyDescent="0.3">
      <c r="BA57326" s="2"/>
    </row>
    <row r="57327" spans="53:53" x14ac:dyDescent="0.3">
      <c r="BA57327" s="2"/>
    </row>
    <row r="57328" spans="53:53" x14ac:dyDescent="0.3">
      <c r="BA57328" s="2"/>
    </row>
    <row r="57329" spans="53:53" x14ac:dyDescent="0.3">
      <c r="BA57329" s="2"/>
    </row>
    <row r="57330" spans="53:53" x14ac:dyDescent="0.3">
      <c r="BA57330" s="2"/>
    </row>
    <row r="57331" spans="53:53" x14ac:dyDescent="0.3">
      <c r="BA57331" s="2"/>
    </row>
    <row r="57332" spans="53:53" x14ac:dyDescent="0.3">
      <c r="BA57332" s="2"/>
    </row>
    <row r="57333" spans="53:53" x14ac:dyDescent="0.3">
      <c r="BA57333" s="2"/>
    </row>
    <row r="57334" spans="53:53" x14ac:dyDescent="0.3">
      <c r="BA57334" s="2"/>
    </row>
    <row r="57335" spans="53:53" x14ac:dyDescent="0.3">
      <c r="BA57335" s="2"/>
    </row>
    <row r="57336" spans="53:53" x14ac:dyDescent="0.3">
      <c r="BA57336" s="2"/>
    </row>
    <row r="57337" spans="53:53" x14ac:dyDescent="0.3">
      <c r="BA57337" s="2"/>
    </row>
    <row r="57338" spans="53:53" x14ac:dyDescent="0.3">
      <c r="BA57338" s="2"/>
    </row>
    <row r="57339" spans="53:53" x14ac:dyDescent="0.3">
      <c r="BA57339" s="2"/>
    </row>
    <row r="57340" spans="53:53" x14ac:dyDescent="0.3">
      <c r="BA57340" s="2"/>
    </row>
    <row r="57341" spans="53:53" x14ac:dyDescent="0.3">
      <c r="BA57341" s="2"/>
    </row>
    <row r="57342" spans="53:53" x14ac:dyDescent="0.3">
      <c r="BA57342" s="2"/>
    </row>
    <row r="57343" spans="53:53" x14ac:dyDescent="0.3">
      <c r="BA57343" s="2"/>
    </row>
    <row r="57344" spans="53:53" x14ac:dyDescent="0.3">
      <c r="BA57344" s="2"/>
    </row>
    <row r="57345" spans="53:53" x14ac:dyDescent="0.3">
      <c r="BA57345" s="2"/>
    </row>
    <row r="57346" spans="53:53" x14ac:dyDescent="0.3">
      <c r="BA57346" s="2"/>
    </row>
    <row r="57347" spans="53:53" x14ac:dyDescent="0.3">
      <c r="BA57347" s="2"/>
    </row>
    <row r="57348" spans="53:53" x14ac:dyDescent="0.3">
      <c r="BA57348" s="2"/>
    </row>
    <row r="57349" spans="53:53" x14ac:dyDescent="0.3">
      <c r="BA57349" s="2"/>
    </row>
    <row r="57350" spans="53:53" x14ac:dyDescent="0.3">
      <c r="BA57350" s="2"/>
    </row>
    <row r="57351" spans="53:53" x14ac:dyDescent="0.3">
      <c r="BA57351" s="2"/>
    </row>
    <row r="57352" spans="53:53" x14ac:dyDescent="0.3">
      <c r="BA57352" s="2"/>
    </row>
    <row r="57353" spans="53:53" x14ac:dyDescent="0.3">
      <c r="BA57353" s="2"/>
    </row>
    <row r="57354" spans="53:53" x14ac:dyDescent="0.3">
      <c r="BA57354" s="2"/>
    </row>
    <row r="57355" spans="53:53" x14ac:dyDescent="0.3">
      <c r="BA57355" s="2"/>
    </row>
    <row r="57356" spans="53:53" x14ac:dyDescent="0.3">
      <c r="BA57356" s="2"/>
    </row>
    <row r="57357" spans="53:53" x14ac:dyDescent="0.3">
      <c r="BA57357" s="2"/>
    </row>
    <row r="57358" spans="53:53" x14ac:dyDescent="0.3">
      <c r="BA57358" s="2"/>
    </row>
    <row r="57359" spans="53:53" x14ac:dyDescent="0.3">
      <c r="BA57359" s="2"/>
    </row>
    <row r="57360" spans="53:53" x14ac:dyDescent="0.3">
      <c r="BA57360" s="2"/>
    </row>
    <row r="57361" spans="53:53" x14ac:dyDescent="0.3">
      <c r="BA57361" s="2"/>
    </row>
    <row r="57362" spans="53:53" x14ac:dyDescent="0.3">
      <c r="BA57362" s="2"/>
    </row>
    <row r="57363" spans="53:53" x14ac:dyDescent="0.3">
      <c r="BA57363" s="2"/>
    </row>
    <row r="57364" spans="53:53" x14ac:dyDescent="0.3">
      <c r="BA57364" s="2"/>
    </row>
    <row r="57365" spans="53:53" x14ac:dyDescent="0.3">
      <c r="BA57365" s="2"/>
    </row>
    <row r="57366" spans="53:53" x14ac:dyDescent="0.3">
      <c r="BA57366" s="2"/>
    </row>
    <row r="57367" spans="53:53" x14ac:dyDescent="0.3">
      <c r="BA57367" s="2"/>
    </row>
    <row r="57368" spans="53:53" x14ac:dyDescent="0.3">
      <c r="BA57368" s="2"/>
    </row>
    <row r="57369" spans="53:53" x14ac:dyDescent="0.3">
      <c r="BA57369" s="2"/>
    </row>
    <row r="57370" spans="53:53" x14ac:dyDescent="0.3">
      <c r="BA57370" s="2"/>
    </row>
    <row r="57371" spans="53:53" x14ac:dyDescent="0.3">
      <c r="BA57371" s="2"/>
    </row>
    <row r="57372" spans="53:53" x14ac:dyDescent="0.3">
      <c r="BA57372" s="2"/>
    </row>
    <row r="57373" spans="53:53" x14ac:dyDescent="0.3">
      <c r="BA57373" s="2"/>
    </row>
    <row r="57374" spans="53:53" x14ac:dyDescent="0.3">
      <c r="BA57374" s="2"/>
    </row>
    <row r="57375" spans="53:53" x14ac:dyDescent="0.3">
      <c r="BA57375" s="2"/>
    </row>
    <row r="57376" spans="53:53" x14ac:dyDescent="0.3">
      <c r="BA57376" s="2"/>
    </row>
    <row r="57377" spans="53:53" x14ac:dyDescent="0.3">
      <c r="BA57377" s="2"/>
    </row>
    <row r="57378" spans="53:53" x14ac:dyDescent="0.3">
      <c r="BA57378" s="2"/>
    </row>
    <row r="57379" spans="53:53" x14ac:dyDescent="0.3">
      <c r="BA57379" s="2"/>
    </row>
    <row r="57380" spans="53:53" x14ac:dyDescent="0.3">
      <c r="BA57380" s="2"/>
    </row>
    <row r="57381" spans="53:53" x14ac:dyDescent="0.3">
      <c r="BA57381" s="2"/>
    </row>
    <row r="57382" spans="53:53" x14ac:dyDescent="0.3">
      <c r="BA57382" s="2"/>
    </row>
    <row r="57383" spans="53:53" x14ac:dyDescent="0.3">
      <c r="BA57383" s="2"/>
    </row>
    <row r="57384" spans="53:53" x14ac:dyDescent="0.3">
      <c r="BA57384" s="2"/>
    </row>
    <row r="57385" spans="53:53" x14ac:dyDescent="0.3">
      <c r="BA57385" s="2"/>
    </row>
    <row r="57386" spans="53:53" x14ac:dyDescent="0.3">
      <c r="BA57386" s="2"/>
    </row>
    <row r="57387" spans="53:53" x14ac:dyDescent="0.3">
      <c r="BA57387" s="2"/>
    </row>
    <row r="57388" spans="53:53" x14ac:dyDescent="0.3">
      <c r="BA57388" s="2"/>
    </row>
    <row r="57389" spans="53:53" x14ac:dyDescent="0.3">
      <c r="BA57389" s="2"/>
    </row>
    <row r="57390" spans="53:53" x14ac:dyDescent="0.3">
      <c r="BA57390" s="2"/>
    </row>
    <row r="57391" spans="53:53" x14ac:dyDescent="0.3">
      <c r="BA57391" s="2"/>
    </row>
    <row r="57392" spans="53:53" x14ac:dyDescent="0.3">
      <c r="BA57392" s="2"/>
    </row>
    <row r="57393" spans="53:53" x14ac:dyDescent="0.3">
      <c r="BA57393" s="2"/>
    </row>
    <row r="57394" spans="53:53" x14ac:dyDescent="0.3">
      <c r="BA57394" s="2"/>
    </row>
    <row r="57395" spans="53:53" x14ac:dyDescent="0.3">
      <c r="BA57395" s="2"/>
    </row>
    <row r="57396" spans="53:53" x14ac:dyDescent="0.3">
      <c r="BA57396" s="2"/>
    </row>
    <row r="57397" spans="53:53" x14ac:dyDescent="0.3">
      <c r="BA57397" s="2"/>
    </row>
    <row r="57398" spans="53:53" x14ac:dyDescent="0.3">
      <c r="BA57398" s="2"/>
    </row>
    <row r="57399" spans="53:53" x14ac:dyDescent="0.3">
      <c r="BA57399" s="2"/>
    </row>
    <row r="57400" spans="53:53" x14ac:dyDescent="0.3">
      <c r="BA57400" s="2"/>
    </row>
    <row r="57401" spans="53:53" x14ac:dyDescent="0.3">
      <c r="BA57401" s="2"/>
    </row>
    <row r="57402" spans="53:53" x14ac:dyDescent="0.3">
      <c r="BA57402" s="2"/>
    </row>
    <row r="57403" spans="53:53" x14ac:dyDescent="0.3">
      <c r="BA57403" s="2"/>
    </row>
    <row r="57404" spans="53:53" x14ac:dyDescent="0.3">
      <c r="BA57404" s="2"/>
    </row>
    <row r="57405" spans="53:53" x14ac:dyDescent="0.3">
      <c r="BA57405" s="2"/>
    </row>
    <row r="57406" spans="53:53" x14ac:dyDescent="0.3">
      <c r="BA57406" s="2"/>
    </row>
    <row r="57407" spans="53:53" x14ac:dyDescent="0.3">
      <c r="BA57407" s="2"/>
    </row>
    <row r="57408" spans="53:53" x14ac:dyDescent="0.3">
      <c r="BA57408" s="2"/>
    </row>
    <row r="57409" spans="53:53" x14ac:dyDescent="0.3">
      <c r="BA57409" s="2"/>
    </row>
    <row r="57410" spans="53:53" x14ac:dyDescent="0.3">
      <c r="BA57410" s="2"/>
    </row>
    <row r="57411" spans="53:53" x14ac:dyDescent="0.3">
      <c r="BA57411" s="2"/>
    </row>
    <row r="57412" spans="53:53" x14ac:dyDescent="0.3">
      <c r="BA57412" s="2"/>
    </row>
    <row r="57413" spans="53:53" x14ac:dyDescent="0.3">
      <c r="BA57413" s="2"/>
    </row>
    <row r="57414" spans="53:53" x14ac:dyDescent="0.3">
      <c r="BA57414" s="2"/>
    </row>
    <row r="57415" spans="53:53" x14ac:dyDescent="0.3">
      <c r="BA57415" s="2"/>
    </row>
    <row r="57416" spans="53:53" x14ac:dyDescent="0.3">
      <c r="BA57416" s="2"/>
    </row>
    <row r="57417" spans="53:53" x14ac:dyDescent="0.3">
      <c r="BA57417" s="2"/>
    </row>
    <row r="57418" spans="53:53" x14ac:dyDescent="0.3">
      <c r="BA57418" s="2"/>
    </row>
    <row r="57419" spans="53:53" x14ac:dyDescent="0.3">
      <c r="BA57419" s="2"/>
    </row>
    <row r="57420" spans="53:53" x14ac:dyDescent="0.3">
      <c r="BA57420" s="2"/>
    </row>
    <row r="57421" spans="53:53" x14ac:dyDescent="0.3">
      <c r="BA57421" s="2"/>
    </row>
    <row r="57422" spans="53:53" x14ac:dyDescent="0.3">
      <c r="BA57422" s="2"/>
    </row>
    <row r="57423" spans="53:53" x14ac:dyDescent="0.3">
      <c r="BA57423" s="2"/>
    </row>
    <row r="57424" spans="53:53" x14ac:dyDescent="0.3">
      <c r="BA57424" s="2"/>
    </row>
    <row r="57425" spans="53:53" x14ac:dyDescent="0.3">
      <c r="BA57425" s="2"/>
    </row>
    <row r="57426" spans="53:53" x14ac:dyDescent="0.3">
      <c r="BA57426" s="2"/>
    </row>
    <row r="57427" spans="53:53" x14ac:dyDescent="0.3">
      <c r="BA57427" s="2"/>
    </row>
    <row r="57428" spans="53:53" x14ac:dyDescent="0.3">
      <c r="BA57428" s="2"/>
    </row>
    <row r="57429" spans="53:53" x14ac:dyDescent="0.3">
      <c r="BA57429" s="2"/>
    </row>
    <row r="57430" spans="53:53" x14ac:dyDescent="0.3">
      <c r="BA57430" s="2"/>
    </row>
    <row r="57431" spans="53:53" x14ac:dyDescent="0.3">
      <c r="BA57431" s="2"/>
    </row>
    <row r="57432" spans="53:53" x14ac:dyDescent="0.3">
      <c r="BA57432" s="2"/>
    </row>
    <row r="57433" spans="53:53" x14ac:dyDescent="0.3">
      <c r="BA57433" s="2"/>
    </row>
    <row r="57434" spans="53:53" x14ac:dyDescent="0.3">
      <c r="BA57434" s="2"/>
    </row>
    <row r="57435" spans="53:53" x14ac:dyDescent="0.3">
      <c r="BA57435" s="2"/>
    </row>
    <row r="57436" spans="53:53" x14ac:dyDescent="0.3">
      <c r="BA57436" s="2"/>
    </row>
    <row r="57437" spans="53:53" x14ac:dyDescent="0.3">
      <c r="BA57437" s="2"/>
    </row>
    <row r="57438" spans="53:53" x14ac:dyDescent="0.3">
      <c r="BA57438" s="2"/>
    </row>
    <row r="57439" spans="53:53" x14ac:dyDescent="0.3">
      <c r="BA57439" s="2"/>
    </row>
    <row r="57440" spans="53:53" x14ac:dyDescent="0.3">
      <c r="BA57440" s="2"/>
    </row>
    <row r="57441" spans="53:53" x14ac:dyDescent="0.3">
      <c r="BA57441" s="2"/>
    </row>
    <row r="57442" spans="53:53" x14ac:dyDescent="0.3">
      <c r="BA57442" s="2"/>
    </row>
    <row r="57443" spans="53:53" x14ac:dyDescent="0.3">
      <c r="BA57443" s="2"/>
    </row>
    <row r="57444" spans="53:53" x14ac:dyDescent="0.3">
      <c r="BA57444" s="2"/>
    </row>
    <row r="57445" spans="53:53" x14ac:dyDescent="0.3">
      <c r="BA57445" s="2"/>
    </row>
    <row r="57446" spans="53:53" x14ac:dyDescent="0.3">
      <c r="BA57446" s="2"/>
    </row>
    <row r="57447" spans="53:53" x14ac:dyDescent="0.3">
      <c r="BA57447" s="2"/>
    </row>
    <row r="57448" spans="53:53" x14ac:dyDescent="0.3">
      <c r="BA57448" s="2"/>
    </row>
    <row r="57449" spans="53:53" x14ac:dyDescent="0.3">
      <c r="BA57449" s="2"/>
    </row>
    <row r="57450" spans="53:53" x14ac:dyDescent="0.3">
      <c r="BA57450" s="2"/>
    </row>
    <row r="57451" spans="53:53" x14ac:dyDescent="0.3">
      <c r="BA57451" s="2"/>
    </row>
    <row r="57452" spans="53:53" x14ac:dyDescent="0.3">
      <c r="BA57452" s="2"/>
    </row>
    <row r="57453" spans="53:53" x14ac:dyDescent="0.3">
      <c r="BA57453" s="2"/>
    </row>
    <row r="57454" spans="53:53" x14ac:dyDescent="0.3">
      <c r="BA57454" s="2"/>
    </row>
    <row r="57455" spans="53:53" x14ac:dyDescent="0.3">
      <c r="BA57455" s="2"/>
    </row>
    <row r="57456" spans="53:53" x14ac:dyDescent="0.3">
      <c r="BA57456" s="2"/>
    </row>
    <row r="57457" spans="53:53" x14ac:dyDescent="0.3">
      <c r="BA57457" s="2"/>
    </row>
    <row r="57458" spans="53:53" x14ac:dyDescent="0.3">
      <c r="BA57458" s="2"/>
    </row>
    <row r="57459" spans="53:53" x14ac:dyDescent="0.3">
      <c r="BA57459" s="2"/>
    </row>
    <row r="57460" spans="53:53" x14ac:dyDescent="0.3">
      <c r="BA57460" s="2"/>
    </row>
    <row r="57461" spans="53:53" x14ac:dyDescent="0.3">
      <c r="BA57461" s="2"/>
    </row>
    <row r="57462" spans="53:53" x14ac:dyDescent="0.3">
      <c r="BA57462" s="2"/>
    </row>
    <row r="57463" spans="53:53" x14ac:dyDescent="0.3">
      <c r="BA57463" s="2"/>
    </row>
    <row r="57464" spans="53:53" x14ac:dyDescent="0.3">
      <c r="BA57464" s="2"/>
    </row>
    <row r="57465" spans="53:53" x14ac:dyDescent="0.3">
      <c r="BA57465" s="2"/>
    </row>
    <row r="57466" spans="53:53" x14ac:dyDescent="0.3">
      <c r="BA57466" s="2"/>
    </row>
    <row r="57467" spans="53:53" x14ac:dyDescent="0.3">
      <c r="BA57467" s="2"/>
    </row>
    <row r="57468" spans="53:53" x14ac:dyDescent="0.3">
      <c r="BA57468" s="2"/>
    </row>
    <row r="57469" spans="53:53" x14ac:dyDescent="0.3">
      <c r="BA57469" s="2"/>
    </row>
    <row r="57470" spans="53:53" x14ac:dyDescent="0.3">
      <c r="BA57470" s="2"/>
    </row>
    <row r="57471" spans="53:53" x14ac:dyDescent="0.3">
      <c r="BA57471" s="2"/>
    </row>
    <row r="57472" spans="53:53" x14ac:dyDescent="0.3">
      <c r="BA57472" s="2"/>
    </row>
    <row r="57473" spans="53:53" x14ac:dyDescent="0.3">
      <c r="BA57473" s="2"/>
    </row>
    <row r="57474" spans="53:53" x14ac:dyDescent="0.3">
      <c r="BA57474" s="2"/>
    </row>
    <row r="57475" spans="53:53" x14ac:dyDescent="0.3">
      <c r="BA57475" s="2"/>
    </row>
    <row r="57476" spans="53:53" x14ac:dyDescent="0.3">
      <c r="BA57476" s="2"/>
    </row>
    <row r="57477" spans="53:53" x14ac:dyDescent="0.3">
      <c r="BA57477" s="2"/>
    </row>
    <row r="57478" spans="53:53" x14ac:dyDescent="0.3">
      <c r="BA57478" s="2"/>
    </row>
    <row r="57479" spans="53:53" x14ac:dyDescent="0.3">
      <c r="BA57479" s="2"/>
    </row>
    <row r="57480" spans="53:53" x14ac:dyDescent="0.3">
      <c r="BA57480" s="2"/>
    </row>
    <row r="57481" spans="53:53" x14ac:dyDescent="0.3">
      <c r="BA57481" s="2"/>
    </row>
    <row r="57482" spans="53:53" x14ac:dyDescent="0.3">
      <c r="BA57482" s="2"/>
    </row>
    <row r="57483" spans="53:53" x14ac:dyDescent="0.3">
      <c r="BA57483" s="2"/>
    </row>
    <row r="57484" spans="53:53" x14ac:dyDescent="0.3">
      <c r="BA57484" s="2"/>
    </row>
    <row r="57485" spans="53:53" x14ac:dyDescent="0.3">
      <c r="BA57485" s="2"/>
    </row>
    <row r="57486" spans="53:53" x14ac:dyDescent="0.3">
      <c r="BA57486" s="2"/>
    </row>
    <row r="57487" spans="53:53" x14ac:dyDescent="0.3">
      <c r="BA57487" s="2"/>
    </row>
    <row r="57488" spans="53:53" x14ac:dyDescent="0.3">
      <c r="BA57488" s="2"/>
    </row>
    <row r="57489" spans="53:53" x14ac:dyDescent="0.3">
      <c r="BA57489" s="2"/>
    </row>
    <row r="57490" spans="53:53" x14ac:dyDescent="0.3">
      <c r="BA57490" s="2"/>
    </row>
    <row r="57491" spans="53:53" x14ac:dyDescent="0.3">
      <c r="BA57491" s="2"/>
    </row>
    <row r="57492" spans="53:53" x14ac:dyDescent="0.3">
      <c r="BA57492" s="2"/>
    </row>
    <row r="57493" spans="53:53" x14ac:dyDescent="0.3">
      <c r="BA57493" s="2"/>
    </row>
    <row r="57494" spans="53:53" x14ac:dyDescent="0.3">
      <c r="BA57494" s="2"/>
    </row>
    <row r="57495" spans="53:53" x14ac:dyDescent="0.3">
      <c r="BA57495" s="2"/>
    </row>
    <row r="57496" spans="53:53" x14ac:dyDescent="0.3">
      <c r="BA57496" s="2"/>
    </row>
    <row r="57497" spans="53:53" x14ac:dyDescent="0.3">
      <c r="BA57497" s="2"/>
    </row>
    <row r="57498" spans="53:53" x14ac:dyDescent="0.3">
      <c r="BA57498" s="2"/>
    </row>
    <row r="57499" spans="53:53" x14ac:dyDescent="0.3">
      <c r="BA57499" s="2"/>
    </row>
    <row r="57500" spans="53:53" x14ac:dyDescent="0.3">
      <c r="BA57500" s="2"/>
    </row>
    <row r="57501" spans="53:53" x14ac:dyDescent="0.3">
      <c r="BA57501" s="2"/>
    </row>
    <row r="57502" spans="53:53" x14ac:dyDescent="0.3">
      <c r="BA57502" s="2"/>
    </row>
    <row r="57503" spans="53:53" x14ac:dyDescent="0.3">
      <c r="BA57503" s="2"/>
    </row>
    <row r="57504" spans="53:53" x14ac:dyDescent="0.3">
      <c r="BA57504" s="2"/>
    </row>
    <row r="57505" spans="53:53" x14ac:dyDescent="0.3">
      <c r="BA57505" s="2"/>
    </row>
    <row r="57506" spans="53:53" x14ac:dyDescent="0.3">
      <c r="BA57506" s="2"/>
    </row>
    <row r="57507" spans="53:53" x14ac:dyDescent="0.3">
      <c r="BA57507" s="2"/>
    </row>
    <row r="57508" spans="53:53" x14ac:dyDescent="0.3">
      <c r="BA57508" s="2"/>
    </row>
    <row r="57509" spans="53:53" x14ac:dyDescent="0.3">
      <c r="BA57509" s="2"/>
    </row>
    <row r="57510" spans="53:53" x14ac:dyDescent="0.3">
      <c r="BA57510" s="2"/>
    </row>
    <row r="57511" spans="53:53" x14ac:dyDescent="0.3">
      <c r="BA57511" s="2"/>
    </row>
    <row r="57512" spans="53:53" x14ac:dyDescent="0.3">
      <c r="BA57512" s="2"/>
    </row>
    <row r="57513" spans="53:53" x14ac:dyDescent="0.3">
      <c r="BA57513" s="2"/>
    </row>
    <row r="57514" spans="53:53" x14ac:dyDescent="0.3">
      <c r="BA57514" s="2"/>
    </row>
    <row r="57515" spans="53:53" x14ac:dyDescent="0.3">
      <c r="BA57515" s="2"/>
    </row>
    <row r="57516" spans="53:53" x14ac:dyDescent="0.3">
      <c r="BA57516" s="2"/>
    </row>
    <row r="57517" spans="53:53" x14ac:dyDescent="0.3">
      <c r="BA57517" s="2"/>
    </row>
    <row r="57518" spans="53:53" x14ac:dyDescent="0.3">
      <c r="BA57518" s="2"/>
    </row>
    <row r="57519" spans="53:53" x14ac:dyDescent="0.3">
      <c r="BA57519" s="2"/>
    </row>
    <row r="57520" spans="53:53" x14ac:dyDescent="0.3">
      <c r="BA57520" s="2"/>
    </row>
    <row r="57521" spans="53:53" x14ac:dyDescent="0.3">
      <c r="BA57521" s="2"/>
    </row>
    <row r="57522" spans="53:53" x14ac:dyDescent="0.3">
      <c r="BA57522" s="2"/>
    </row>
    <row r="57523" spans="53:53" x14ac:dyDescent="0.3">
      <c r="BA57523" s="2"/>
    </row>
    <row r="57524" spans="53:53" x14ac:dyDescent="0.3">
      <c r="BA57524" s="2"/>
    </row>
    <row r="57525" spans="53:53" x14ac:dyDescent="0.3">
      <c r="BA57525" s="2"/>
    </row>
    <row r="57526" spans="53:53" x14ac:dyDescent="0.3">
      <c r="BA57526" s="2"/>
    </row>
    <row r="57527" spans="53:53" x14ac:dyDescent="0.3">
      <c r="BA57527" s="2"/>
    </row>
    <row r="57528" spans="53:53" x14ac:dyDescent="0.3">
      <c r="BA57528" s="2"/>
    </row>
    <row r="57529" spans="53:53" x14ac:dyDescent="0.3">
      <c r="BA57529" s="2"/>
    </row>
    <row r="57530" spans="53:53" x14ac:dyDescent="0.3">
      <c r="BA57530" s="2"/>
    </row>
    <row r="57531" spans="53:53" x14ac:dyDescent="0.3">
      <c r="BA57531" s="2"/>
    </row>
    <row r="57532" spans="53:53" x14ac:dyDescent="0.3">
      <c r="BA57532" s="2"/>
    </row>
    <row r="57533" spans="53:53" x14ac:dyDescent="0.3">
      <c r="BA57533" s="2"/>
    </row>
    <row r="57534" spans="53:53" x14ac:dyDescent="0.3">
      <c r="BA57534" s="2"/>
    </row>
    <row r="57535" spans="53:53" x14ac:dyDescent="0.3">
      <c r="BA57535" s="2"/>
    </row>
    <row r="57536" spans="53:53" x14ac:dyDescent="0.3">
      <c r="BA57536" s="2"/>
    </row>
    <row r="57537" spans="53:53" x14ac:dyDescent="0.3">
      <c r="BA57537" s="2"/>
    </row>
    <row r="57538" spans="53:53" x14ac:dyDescent="0.3">
      <c r="BA57538" s="2"/>
    </row>
    <row r="57539" spans="53:53" x14ac:dyDescent="0.3">
      <c r="BA57539" s="2"/>
    </row>
    <row r="57540" spans="53:53" x14ac:dyDescent="0.3">
      <c r="BA57540" s="2"/>
    </row>
    <row r="57541" spans="53:53" x14ac:dyDescent="0.3">
      <c r="BA57541" s="2"/>
    </row>
    <row r="57542" spans="53:53" x14ac:dyDescent="0.3">
      <c r="BA57542" s="2"/>
    </row>
    <row r="57543" spans="53:53" x14ac:dyDescent="0.3">
      <c r="BA57543" s="2"/>
    </row>
    <row r="57544" spans="53:53" x14ac:dyDescent="0.3">
      <c r="BA57544" s="2"/>
    </row>
    <row r="57545" spans="53:53" x14ac:dyDescent="0.3">
      <c r="BA57545" s="2"/>
    </row>
    <row r="57546" spans="53:53" x14ac:dyDescent="0.3">
      <c r="BA57546" s="2"/>
    </row>
    <row r="57547" spans="53:53" x14ac:dyDescent="0.3">
      <c r="BA57547" s="2"/>
    </row>
    <row r="57548" spans="53:53" x14ac:dyDescent="0.3">
      <c r="BA57548" s="2"/>
    </row>
    <row r="57549" spans="53:53" x14ac:dyDescent="0.3">
      <c r="BA57549" s="2"/>
    </row>
    <row r="57550" spans="53:53" x14ac:dyDescent="0.3">
      <c r="BA57550" s="2"/>
    </row>
    <row r="57551" spans="53:53" x14ac:dyDescent="0.3">
      <c r="BA57551" s="2"/>
    </row>
    <row r="57552" spans="53:53" x14ac:dyDescent="0.3">
      <c r="BA57552" s="2"/>
    </row>
    <row r="57553" spans="53:53" x14ac:dyDescent="0.3">
      <c r="BA57553" s="2"/>
    </row>
    <row r="57554" spans="53:53" x14ac:dyDescent="0.3">
      <c r="BA57554" s="2"/>
    </row>
    <row r="57555" spans="53:53" x14ac:dyDescent="0.3">
      <c r="BA57555" s="2"/>
    </row>
    <row r="57556" spans="53:53" x14ac:dyDescent="0.3">
      <c r="BA57556" s="2"/>
    </row>
    <row r="57557" spans="53:53" x14ac:dyDescent="0.3">
      <c r="BA57557" s="2"/>
    </row>
    <row r="57558" spans="53:53" x14ac:dyDescent="0.3">
      <c r="BA57558" s="2"/>
    </row>
    <row r="57559" spans="53:53" x14ac:dyDescent="0.3">
      <c r="BA57559" s="2"/>
    </row>
    <row r="57560" spans="53:53" x14ac:dyDescent="0.3">
      <c r="BA57560" s="2"/>
    </row>
    <row r="57561" spans="53:53" x14ac:dyDescent="0.3">
      <c r="BA57561" s="2"/>
    </row>
    <row r="57562" spans="53:53" x14ac:dyDescent="0.3">
      <c r="BA57562" s="2"/>
    </row>
    <row r="57563" spans="53:53" x14ac:dyDescent="0.3">
      <c r="BA57563" s="2"/>
    </row>
    <row r="57564" spans="53:53" x14ac:dyDescent="0.3">
      <c r="BA57564" s="2"/>
    </row>
    <row r="57565" spans="53:53" x14ac:dyDescent="0.3">
      <c r="BA57565" s="2"/>
    </row>
    <row r="57566" spans="53:53" x14ac:dyDescent="0.3">
      <c r="BA57566" s="2"/>
    </row>
    <row r="57567" spans="53:53" x14ac:dyDescent="0.3">
      <c r="BA57567" s="2"/>
    </row>
    <row r="57568" spans="53:53" x14ac:dyDescent="0.3">
      <c r="BA57568" s="2"/>
    </row>
    <row r="57569" spans="53:53" x14ac:dyDescent="0.3">
      <c r="BA57569" s="2"/>
    </row>
    <row r="57570" spans="53:53" x14ac:dyDescent="0.3">
      <c r="BA57570" s="2"/>
    </row>
    <row r="57571" spans="53:53" x14ac:dyDescent="0.3">
      <c r="BA57571" s="2"/>
    </row>
    <row r="57572" spans="53:53" x14ac:dyDescent="0.3">
      <c r="BA57572" s="2"/>
    </row>
    <row r="57573" spans="53:53" x14ac:dyDescent="0.3">
      <c r="BA57573" s="2"/>
    </row>
    <row r="57574" spans="53:53" x14ac:dyDescent="0.3">
      <c r="BA57574" s="2"/>
    </row>
    <row r="57575" spans="53:53" x14ac:dyDescent="0.3">
      <c r="BA57575" s="2"/>
    </row>
    <row r="57576" spans="53:53" x14ac:dyDescent="0.3">
      <c r="BA57576" s="2"/>
    </row>
    <row r="57577" spans="53:53" x14ac:dyDescent="0.3">
      <c r="BA57577" s="2"/>
    </row>
    <row r="57578" spans="53:53" x14ac:dyDescent="0.3">
      <c r="BA57578" s="2"/>
    </row>
    <row r="57579" spans="53:53" x14ac:dyDescent="0.3">
      <c r="BA57579" s="2"/>
    </row>
    <row r="57580" spans="53:53" x14ac:dyDescent="0.3">
      <c r="BA57580" s="2"/>
    </row>
    <row r="57581" spans="53:53" x14ac:dyDescent="0.3">
      <c r="BA57581" s="2"/>
    </row>
    <row r="57582" spans="53:53" x14ac:dyDescent="0.3">
      <c r="BA57582" s="2"/>
    </row>
    <row r="57583" spans="53:53" x14ac:dyDescent="0.3">
      <c r="BA57583" s="2"/>
    </row>
    <row r="57584" spans="53:53" x14ac:dyDescent="0.3">
      <c r="BA57584" s="2"/>
    </row>
    <row r="57585" spans="53:53" x14ac:dyDescent="0.3">
      <c r="BA57585" s="2"/>
    </row>
    <row r="57586" spans="53:53" x14ac:dyDescent="0.3">
      <c r="BA57586" s="2"/>
    </row>
    <row r="57587" spans="53:53" x14ac:dyDescent="0.3">
      <c r="BA57587" s="2"/>
    </row>
    <row r="57588" spans="53:53" x14ac:dyDescent="0.3">
      <c r="BA57588" s="2"/>
    </row>
    <row r="57589" spans="53:53" x14ac:dyDescent="0.3">
      <c r="BA57589" s="2"/>
    </row>
    <row r="57590" spans="53:53" x14ac:dyDescent="0.3">
      <c r="BA57590" s="2"/>
    </row>
    <row r="57591" spans="53:53" x14ac:dyDescent="0.3">
      <c r="BA57591" s="2"/>
    </row>
    <row r="57592" spans="53:53" x14ac:dyDescent="0.3">
      <c r="BA57592" s="2"/>
    </row>
    <row r="57593" spans="53:53" x14ac:dyDescent="0.3">
      <c r="BA57593" s="2"/>
    </row>
    <row r="57594" spans="53:53" x14ac:dyDescent="0.3">
      <c r="BA57594" s="2"/>
    </row>
    <row r="57595" spans="53:53" x14ac:dyDescent="0.3">
      <c r="BA57595" s="2"/>
    </row>
    <row r="57596" spans="53:53" x14ac:dyDescent="0.3">
      <c r="BA57596" s="2"/>
    </row>
    <row r="57597" spans="53:53" x14ac:dyDescent="0.3">
      <c r="BA57597" s="2"/>
    </row>
    <row r="57598" spans="53:53" x14ac:dyDescent="0.3">
      <c r="BA57598" s="2"/>
    </row>
    <row r="57599" spans="53:53" x14ac:dyDescent="0.3">
      <c r="BA57599" s="2"/>
    </row>
    <row r="57600" spans="53:53" x14ac:dyDescent="0.3">
      <c r="BA57600" s="2"/>
    </row>
    <row r="57601" spans="53:53" x14ac:dyDescent="0.3">
      <c r="BA57601" s="2"/>
    </row>
    <row r="57602" spans="53:53" x14ac:dyDescent="0.3">
      <c r="BA57602" s="2"/>
    </row>
    <row r="57603" spans="53:53" x14ac:dyDescent="0.3">
      <c r="BA57603" s="2"/>
    </row>
    <row r="57604" spans="53:53" x14ac:dyDescent="0.3">
      <c r="BA57604" s="2"/>
    </row>
    <row r="57605" spans="53:53" x14ac:dyDescent="0.3">
      <c r="BA57605" s="2"/>
    </row>
    <row r="57606" spans="53:53" x14ac:dyDescent="0.3">
      <c r="BA57606" s="2"/>
    </row>
    <row r="57607" spans="53:53" x14ac:dyDescent="0.3">
      <c r="BA57607" s="2"/>
    </row>
    <row r="57608" spans="53:53" x14ac:dyDescent="0.3">
      <c r="BA57608" s="2"/>
    </row>
    <row r="57609" spans="53:53" x14ac:dyDescent="0.3">
      <c r="BA57609" s="2"/>
    </row>
    <row r="57610" spans="53:53" x14ac:dyDescent="0.3">
      <c r="BA57610" s="2"/>
    </row>
    <row r="57611" spans="53:53" x14ac:dyDescent="0.3">
      <c r="BA57611" s="2"/>
    </row>
    <row r="57612" spans="53:53" x14ac:dyDescent="0.3">
      <c r="BA57612" s="2"/>
    </row>
    <row r="57613" spans="53:53" x14ac:dyDescent="0.3">
      <c r="BA57613" s="2"/>
    </row>
    <row r="57614" spans="53:53" x14ac:dyDescent="0.3">
      <c r="BA57614" s="2"/>
    </row>
    <row r="57615" spans="53:53" x14ac:dyDescent="0.3">
      <c r="BA57615" s="2"/>
    </row>
    <row r="57616" spans="53:53" x14ac:dyDescent="0.3">
      <c r="BA57616" s="2"/>
    </row>
    <row r="57617" spans="53:53" x14ac:dyDescent="0.3">
      <c r="BA57617" s="2"/>
    </row>
    <row r="57618" spans="53:53" x14ac:dyDescent="0.3">
      <c r="BA57618" s="2"/>
    </row>
    <row r="57619" spans="53:53" x14ac:dyDescent="0.3">
      <c r="BA57619" s="2"/>
    </row>
    <row r="57620" spans="53:53" x14ac:dyDescent="0.3">
      <c r="BA57620" s="2"/>
    </row>
    <row r="57621" spans="53:53" x14ac:dyDescent="0.3">
      <c r="BA57621" s="2"/>
    </row>
    <row r="57622" spans="53:53" x14ac:dyDescent="0.3">
      <c r="BA57622" s="2"/>
    </row>
    <row r="57623" spans="53:53" x14ac:dyDescent="0.3">
      <c r="BA57623" s="2"/>
    </row>
    <row r="57624" spans="53:53" x14ac:dyDescent="0.3">
      <c r="BA57624" s="2"/>
    </row>
    <row r="57625" spans="53:53" x14ac:dyDescent="0.3">
      <c r="BA57625" s="2"/>
    </row>
    <row r="57626" spans="53:53" x14ac:dyDescent="0.3">
      <c r="BA57626" s="2"/>
    </row>
    <row r="57627" spans="53:53" x14ac:dyDescent="0.3">
      <c r="BA57627" s="2"/>
    </row>
    <row r="57628" spans="53:53" x14ac:dyDescent="0.3">
      <c r="BA57628" s="2"/>
    </row>
    <row r="57629" spans="53:53" x14ac:dyDescent="0.3">
      <c r="BA57629" s="2"/>
    </row>
    <row r="57630" spans="53:53" x14ac:dyDescent="0.3">
      <c r="BA57630" s="2"/>
    </row>
    <row r="57631" spans="53:53" x14ac:dyDescent="0.3">
      <c r="BA57631" s="2"/>
    </row>
    <row r="57632" spans="53:53" x14ac:dyDescent="0.3">
      <c r="BA57632" s="2"/>
    </row>
    <row r="57633" spans="53:53" x14ac:dyDescent="0.3">
      <c r="BA57633" s="2"/>
    </row>
    <row r="57634" spans="53:53" x14ac:dyDescent="0.3">
      <c r="BA57634" s="2"/>
    </row>
    <row r="57635" spans="53:53" x14ac:dyDescent="0.3">
      <c r="BA57635" s="2"/>
    </row>
    <row r="57636" spans="53:53" x14ac:dyDescent="0.3">
      <c r="BA57636" s="2"/>
    </row>
    <row r="57637" spans="53:53" x14ac:dyDescent="0.3">
      <c r="BA57637" s="2"/>
    </row>
    <row r="57638" spans="53:53" x14ac:dyDescent="0.3">
      <c r="BA57638" s="2"/>
    </row>
    <row r="57639" spans="53:53" x14ac:dyDescent="0.3">
      <c r="BA57639" s="2"/>
    </row>
    <row r="57640" spans="53:53" x14ac:dyDescent="0.3">
      <c r="BA57640" s="2"/>
    </row>
    <row r="57641" spans="53:53" x14ac:dyDescent="0.3">
      <c r="BA57641" s="2"/>
    </row>
    <row r="57642" spans="53:53" x14ac:dyDescent="0.3">
      <c r="BA57642" s="2"/>
    </row>
    <row r="57643" spans="53:53" x14ac:dyDescent="0.3">
      <c r="BA57643" s="2"/>
    </row>
    <row r="57644" spans="53:53" x14ac:dyDescent="0.3">
      <c r="BA57644" s="2"/>
    </row>
    <row r="57645" spans="53:53" x14ac:dyDescent="0.3">
      <c r="BA57645" s="2"/>
    </row>
    <row r="57646" spans="53:53" x14ac:dyDescent="0.3">
      <c r="BA57646" s="2"/>
    </row>
    <row r="57647" spans="53:53" x14ac:dyDescent="0.3">
      <c r="BA57647" s="2"/>
    </row>
    <row r="57648" spans="53:53" x14ac:dyDescent="0.3">
      <c r="BA57648" s="2"/>
    </row>
    <row r="57649" spans="53:53" x14ac:dyDescent="0.3">
      <c r="BA57649" s="2"/>
    </row>
    <row r="57650" spans="53:53" x14ac:dyDescent="0.3">
      <c r="BA57650" s="2"/>
    </row>
    <row r="57651" spans="53:53" x14ac:dyDescent="0.3">
      <c r="BA57651" s="2"/>
    </row>
    <row r="57652" spans="53:53" x14ac:dyDescent="0.3">
      <c r="BA57652" s="2"/>
    </row>
    <row r="57653" spans="53:53" x14ac:dyDescent="0.3">
      <c r="BA57653" s="2"/>
    </row>
    <row r="57654" spans="53:53" x14ac:dyDescent="0.3">
      <c r="BA57654" s="2"/>
    </row>
    <row r="57655" spans="53:53" x14ac:dyDescent="0.3">
      <c r="BA57655" s="2"/>
    </row>
    <row r="57656" spans="53:53" x14ac:dyDescent="0.3">
      <c r="BA57656" s="2"/>
    </row>
    <row r="57657" spans="53:53" x14ac:dyDescent="0.3">
      <c r="BA57657" s="2"/>
    </row>
    <row r="57658" spans="53:53" x14ac:dyDescent="0.3">
      <c r="BA57658" s="2"/>
    </row>
    <row r="57659" spans="53:53" x14ac:dyDescent="0.3">
      <c r="BA57659" s="2"/>
    </row>
    <row r="57660" spans="53:53" x14ac:dyDescent="0.3">
      <c r="BA57660" s="2"/>
    </row>
    <row r="57661" spans="53:53" x14ac:dyDescent="0.3">
      <c r="BA57661" s="2"/>
    </row>
    <row r="57662" spans="53:53" x14ac:dyDescent="0.3">
      <c r="BA57662" s="2"/>
    </row>
    <row r="57663" spans="53:53" x14ac:dyDescent="0.3">
      <c r="BA57663" s="2"/>
    </row>
    <row r="57664" spans="53:53" x14ac:dyDescent="0.3">
      <c r="BA57664" s="2"/>
    </row>
    <row r="57665" spans="53:53" x14ac:dyDescent="0.3">
      <c r="BA57665" s="2"/>
    </row>
    <row r="57666" spans="53:53" x14ac:dyDescent="0.3">
      <c r="BA57666" s="2"/>
    </row>
    <row r="57667" spans="53:53" x14ac:dyDescent="0.3">
      <c r="BA57667" s="2"/>
    </row>
    <row r="57668" spans="53:53" x14ac:dyDescent="0.3">
      <c r="BA57668" s="2"/>
    </row>
    <row r="57669" spans="53:53" x14ac:dyDescent="0.3">
      <c r="BA57669" s="2"/>
    </row>
    <row r="57670" spans="53:53" x14ac:dyDescent="0.3">
      <c r="BA57670" s="2"/>
    </row>
    <row r="57671" spans="53:53" x14ac:dyDescent="0.3">
      <c r="BA57671" s="2"/>
    </row>
    <row r="57672" spans="53:53" x14ac:dyDescent="0.3">
      <c r="BA57672" s="2"/>
    </row>
    <row r="57673" spans="53:53" x14ac:dyDescent="0.3">
      <c r="BA57673" s="2"/>
    </row>
    <row r="57674" spans="53:53" x14ac:dyDescent="0.3">
      <c r="BA57674" s="2"/>
    </row>
    <row r="57675" spans="53:53" x14ac:dyDescent="0.3">
      <c r="BA57675" s="2"/>
    </row>
    <row r="57676" spans="53:53" x14ac:dyDescent="0.3">
      <c r="BA57676" s="2"/>
    </row>
    <row r="57677" spans="53:53" x14ac:dyDescent="0.3">
      <c r="BA57677" s="2"/>
    </row>
    <row r="57678" spans="53:53" x14ac:dyDescent="0.3">
      <c r="BA57678" s="2"/>
    </row>
    <row r="57679" spans="53:53" x14ac:dyDescent="0.3">
      <c r="BA57679" s="2"/>
    </row>
    <row r="57680" spans="53:53" x14ac:dyDescent="0.3">
      <c r="BA57680" s="2"/>
    </row>
    <row r="57681" spans="53:53" x14ac:dyDescent="0.3">
      <c r="BA57681" s="2"/>
    </row>
    <row r="57682" spans="53:53" x14ac:dyDescent="0.3">
      <c r="BA57682" s="2"/>
    </row>
    <row r="57683" spans="53:53" x14ac:dyDescent="0.3">
      <c r="BA57683" s="2"/>
    </row>
    <row r="57684" spans="53:53" x14ac:dyDescent="0.3">
      <c r="BA57684" s="2"/>
    </row>
    <row r="57685" spans="53:53" x14ac:dyDescent="0.3">
      <c r="BA57685" s="2"/>
    </row>
    <row r="57686" spans="53:53" x14ac:dyDescent="0.3">
      <c r="BA57686" s="2"/>
    </row>
    <row r="57687" spans="53:53" x14ac:dyDescent="0.3">
      <c r="BA57687" s="2"/>
    </row>
    <row r="57688" spans="53:53" x14ac:dyDescent="0.3">
      <c r="BA57688" s="2"/>
    </row>
    <row r="57689" spans="53:53" x14ac:dyDescent="0.3">
      <c r="BA57689" s="2"/>
    </row>
    <row r="57690" spans="53:53" x14ac:dyDescent="0.3">
      <c r="BA57690" s="2"/>
    </row>
    <row r="57691" spans="53:53" x14ac:dyDescent="0.3">
      <c r="BA57691" s="2"/>
    </row>
    <row r="57692" spans="53:53" x14ac:dyDescent="0.3">
      <c r="BA57692" s="2"/>
    </row>
    <row r="57693" spans="53:53" x14ac:dyDescent="0.3">
      <c r="BA57693" s="2"/>
    </row>
    <row r="57694" spans="53:53" x14ac:dyDescent="0.3">
      <c r="BA57694" s="2"/>
    </row>
    <row r="57695" spans="53:53" x14ac:dyDescent="0.3">
      <c r="BA57695" s="2"/>
    </row>
    <row r="57696" spans="53:53" x14ac:dyDescent="0.3">
      <c r="BA57696" s="2"/>
    </row>
    <row r="57697" spans="53:53" x14ac:dyDescent="0.3">
      <c r="BA57697" s="2"/>
    </row>
    <row r="57698" spans="53:53" x14ac:dyDescent="0.3">
      <c r="BA57698" s="2"/>
    </row>
    <row r="57699" spans="53:53" x14ac:dyDescent="0.3">
      <c r="BA57699" s="2"/>
    </row>
    <row r="57700" spans="53:53" x14ac:dyDescent="0.3">
      <c r="BA57700" s="2"/>
    </row>
    <row r="57701" spans="53:53" x14ac:dyDescent="0.3">
      <c r="BA57701" s="2"/>
    </row>
    <row r="57702" spans="53:53" x14ac:dyDescent="0.3">
      <c r="BA57702" s="2"/>
    </row>
    <row r="57703" spans="53:53" x14ac:dyDescent="0.3">
      <c r="BA57703" s="2"/>
    </row>
    <row r="57704" spans="53:53" x14ac:dyDescent="0.3">
      <c r="BA57704" s="2"/>
    </row>
    <row r="57705" spans="53:53" x14ac:dyDescent="0.3">
      <c r="BA57705" s="2"/>
    </row>
    <row r="57706" spans="53:53" x14ac:dyDescent="0.3">
      <c r="BA57706" s="2"/>
    </row>
    <row r="57707" spans="53:53" x14ac:dyDescent="0.3">
      <c r="BA57707" s="2"/>
    </row>
    <row r="57708" spans="53:53" x14ac:dyDescent="0.3">
      <c r="BA57708" s="2"/>
    </row>
    <row r="57709" spans="53:53" x14ac:dyDescent="0.3">
      <c r="BA57709" s="2"/>
    </row>
    <row r="57710" spans="53:53" x14ac:dyDescent="0.3">
      <c r="BA57710" s="2"/>
    </row>
    <row r="57711" spans="53:53" x14ac:dyDescent="0.3">
      <c r="BA57711" s="2"/>
    </row>
    <row r="57712" spans="53:53" x14ac:dyDescent="0.3">
      <c r="BA57712" s="2"/>
    </row>
    <row r="57713" spans="53:53" x14ac:dyDescent="0.3">
      <c r="BA57713" s="2"/>
    </row>
    <row r="57714" spans="53:53" x14ac:dyDescent="0.3">
      <c r="BA57714" s="2"/>
    </row>
    <row r="57715" spans="53:53" x14ac:dyDescent="0.3">
      <c r="BA57715" s="2"/>
    </row>
    <row r="57716" spans="53:53" x14ac:dyDescent="0.3">
      <c r="BA57716" s="2"/>
    </row>
    <row r="57717" spans="53:53" x14ac:dyDescent="0.3">
      <c r="BA57717" s="2"/>
    </row>
    <row r="57718" spans="53:53" x14ac:dyDescent="0.3">
      <c r="BA57718" s="2"/>
    </row>
    <row r="57719" spans="53:53" x14ac:dyDescent="0.3">
      <c r="BA57719" s="2"/>
    </row>
    <row r="57720" spans="53:53" x14ac:dyDescent="0.3">
      <c r="BA57720" s="2"/>
    </row>
    <row r="57721" spans="53:53" x14ac:dyDescent="0.3">
      <c r="BA57721" s="2"/>
    </row>
    <row r="57722" spans="53:53" x14ac:dyDescent="0.3">
      <c r="BA57722" s="2"/>
    </row>
    <row r="57723" spans="53:53" x14ac:dyDescent="0.3">
      <c r="BA57723" s="2"/>
    </row>
    <row r="57724" spans="53:53" x14ac:dyDescent="0.3">
      <c r="BA57724" s="2"/>
    </row>
    <row r="57725" spans="53:53" x14ac:dyDescent="0.3">
      <c r="BA57725" s="2"/>
    </row>
    <row r="57726" spans="53:53" x14ac:dyDescent="0.3">
      <c r="BA57726" s="2"/>
    </row>
    <row r="57727" spans="53:53" x14ac:dyDescent="0.3">
      <c r="BA57727" s="2"/>
    </row>
    <row r="57728" spans="53:53" x14ac:dyDescent="0.3">
      <c r="BA57728" s="2"/>
    </row>
    <row r="57729" spans="53:53" x14ac:dyDescent="0.3">
      <c r="BA57729" s="2"/>
    </row>
    <row r="57730" spans="53:53" x14ac:dyDescent="0.3">
      <c r="BA57730" s="2"/>
    </row>
    <row r="57731" spans="53:53" x14ac:dyDescent="0.3">
      <c r="BA57731" s="2"/>
    </row>
    <row r="57732" spans="53:53" x14ac:dyDescent="0.3">
      <c r="BA57732" s="2"/>
    </row>
    <row r="57733" spans="53:53" x14ac:dyDescent="0.3">
      <c r="BA57733" s="2"/>
    </row>
    <row r="57734" spans="53:53" x14ac:dyDescent="0.3">
      <c r="BA57734" s="2"/>
    </row>
    <row r="57735" spans="53:53" x14ac:dyDescent="0.3">
      <c r="BA57735" s="2"/>
    </row>
    <row r="57736" spans="53:53" x14ac:dyDescent="0.3">
      <c r="BA57736" s="2"/>
    </row>
    <row r="57737" spans="53:53" x14ac:dyDescent="0.3">
      <c r="BA57737" s="2"/>
    </row>
    <row r="57738" spans="53:53" x14ac:dyDescent="0.3">
      <c r="BA57738" s="2"/>
    </row>
    <row r="57739" spans="53:53" x14ac:dyDescent="0.3">
      <c r="BA57739" s="2"/>
    </row>
    <row r="57740" spans="53:53" x14ac:dyDescent="0.3">
      <c r="BA57740" s="2"/>
    </row>
    <row r="57741" spans="53:53" x14ac:dyDescent="0.3">
      <c r="BA57741" s="2"/>
    </row>
    <row r="57742" spans="53:53" x14ac:dyDescent="0.3">
      <c r="BA57742" s="2"/>
    </row>
    <row r="57743" spans="53:53" x14ac:dyDescent="0.3">
      <c r="BA57743" s="2"/>
    </row>
    <row r="57744" spans="53:53" x14ac:dyDescent="0.3">
      <c r="BA57744" s="2"/>
    </row>
    <row r="57745" spans="53:53" x14ac:dyDescent="0.3">
      <c r="BA57745" s="2"/>
    </row>
    <row r="57746" spans="53:53" x14ac:dyDescent="0.3">
      <c r="BA57746" s="2"/>
    </row>
    <row r="57747" spans="53:53" x14ac:dyDescent="0.3">
      <c r="BA57747" s="2"/>
    </row>
    <row r="57748" spans="53:53" x14ac:dyDescent="0.3">
      <c r="BA57748" s="2"/>
    </row>
    <row r="57749" spans="53:53" x14ac:dyDescent="0.3">
      <c r="BA57749" s="2"/>
    </row>
    <row r="57750" spans="53:53" x14ac:dyDescent="0.3">
      <c r="BA57750" s="2"/>
    </row>
    <row r="57751" spans="53:53" x14ac:dyDescent="0.3">
      <c r="BA57751" s="2"/>
    </row>
    <row r="57752" spans="53:53" x14ac:dyDescent="0.3">
      <c r="BA57752" s="2"/>
    </row>
    <row r="57753" spans="53:53" x14ac:dyDescent="0.3">
      <c r="BA57753" s="2"/>
    </row>
    <row r="57754" spans="53:53" x14ac:dyDescent="0.3">
      <c r="BA57754" s="2"/>
    </row>
    <row r="57755" spans="53:53" x14ac:dyDescent="0.3">
      <c r="BA57755" s="2"/>
    </row>
    <row r="57756" spans="53:53" x14ac:dyDescent="0.3">
      <c r="BA57756" s="2"/>
    </row>
    <row r="57757" spans="53:53" x14ac:dyDescent="0.3">
      <c r="BA57757" s="2"/>
    </row>
    <row r="57758" spans="53:53" x14ac:dyDescent="0.3">
      <c r="BA57758" s="2"/>
    </row>
    <row r="57759" spans="53:53" x14ac:dyDescent="0.3">
      <c r="BA57759" s="2"/>
    </row>
    <row r="57760" spans="53:53" x14ac:dyDescent="0.3">
      <c r="BA57760" s="2"/>
    </row>
    <row r="57761" spans="53:53" x14ac:dyDescent="0.3">
      <c r="BA57761" s="2"/>
    </row>
    <row r="57762" spans="53:53" x14ac:dyDescent="0.3">
      <c r="BA57762" s="2"/>
    </row>
    <row r="57763" spans="53:53" x14ac:dyDescent="0.3">
      <c r="BA57763" s="2"/>
    </row>
    <row r="57764" spans="53:53" x14ac:dyDescent="0.3">
      <c r="BA57764" s="2"/>
    </row>
    <row r="57765" spans="53:53" x14ac:dyDescent="0.3">
      <c r="BA57765" s="2"/>
    </row>
    <row r="57766" spans="53:53" x14ac:dyDescent="0.3">
      <c r="BA57766" s="2"/>
    </row>
    <row r="57767" spans="53:53" x14ac:dyDescent="0.3">
      <c r="BA57767" s="2"/>
    </row>
    <row r="57768" spans="53:53" x14ac:dyDescent="0.3">
      <c r="BA57768" s="2"/>
    </row>
    <row r="57769" spans="53:53" x14ac:dyDescent="0.3">
      <c r="BA57769" s="2"/>
    </row>
    <row r="57770" spans="53:53" x14ac:dyDescent="0.3">
      <c r="BA57770" s="2"/>
    </row>
    <row r="57771" spans="53:53" x14ac:dyDescent="0.3">
      <c r="BA57771" s="2"/>
    </row>
    <row r="57772" spans="53:53" x14ac:dyDescent="0.3">
      <c r="BA57772" s="2"/>
    </row>
    <row r="57773" spans="53:53" x14ac:dyDescent="0.3">
      <c r="BA57773" s="2"/>
    </row>
    <row r="57774" spans="53:53" x14ac:dyDescent="0.3">
      <c r="BA57774" s="2"/>
    </row>
    <row r="57775" spans="53:53" x14ac:dyDescent="0.3">
      <c r="BA57775" s="2"/>
    </row>
    <row r="57776" spans="53:53" x14ac:dyDescent="0.3">
      <c r="BA57776" s="2"/>
    </row>
    <row r="57777" spans="53:53" x14ac:dyDescent="0.3">
      <c r="BA57777" s="2"/>
    </row>
    <row r="57778" spans="53:53" x14ac:dyDescent="0.3">
      <c r="BA57778" s="2"/>
    </row>
    <row r="57779" spans="53:53" x14ac:dyDescent="0.3">
      <c r="BA57779" s="2"/>
    </row>
    <row r="57780" spans="53:53" x14ac:dyDescent="0.3">
      <c r="BA57780" s="2"/>
    </row>
    <row r="57781" spans="53:53" x14ac:dyDescent="0.3">
      <c r="BA57781" s="2"/>
    </row>
    <row r="57782" spans="53:53" x14ac:dyDescent="0.3">
      <c r="BA57782" s="2"/>
    </row>
    <row r="57783" spans="53:53" x14ac:dyDescent="0.3">
      <c r="BA57783" s="2"/>
    </row>
    <row r="57784" spans="53:53" x14ac:dyDescent="0.3">
      <c r="BA57784" s="2"/>
    </row>
    <row r="57785" spans="53:53" x14ac:dyDescent="0.3">
      <c r="BA57785" s="2"/>
    </row>
    <row r="57786" spans="53:53" x14ac:dyDescent="0.3">
      <c r="BA57786" s="2"/>
    </row>
    <row r="57787" spans="53:53" x14ac:dyDescent="0.3">
      <c r="BA57787" s="2"/>
    </row>
    <row r="57788" spans="53:53" x14ac:dyDescent="0.3">
      <c r="BA57788" s="2"/>
    </row>
    <row r="57789" spans="53:53" x14ac:dyDescent="0.3">
      <c r="BA57789" s="2"/>
    </row>
    <row r="57790" spans="53:53" x14ac:dyDescent="0.3">
      <c r="BA57790" s="2"/>
    </row>
    <row r="57791" spans="53:53" x14ac:dyDescent="0.3">
      <c r="BA57791" s="2"/>
    </row>
    <row r="57792" spans="53:53" x14ac:dyDescent="0.3">
      <c r="BA57792" s="2"/>
    </row>
    <row r="57793" spans="53:53" x14ac:dyDescent="0.3">
      <c r="BA57793" s="2"/>
    </row>
    <row r="57794" spans="53:53" x14ac:dyDescent="0.3">
      <c r="BA57794" s="2"/>
    </row>
    <row r="57795" spans="53:53" x14ac:dyDescent="0.3">
      <c r="BA57795" s="2"/>
    </row>
    <row r="57796" spans="53:53" x14ac:dyDescent="0.3">
      <c r="BA57796" s="2"/>
    </row>
    <row r="57797" spans="53:53" x14ac:dyDescent="0.3">
      <c r="BA57797" s="2"/>
    </row>
    <row r="57798" spans="53:53" x14ac:dyDescent="0.3">
      <c r="BA57798" s="2"/>
    </row>
    <row r="57799" spans="53:53" x14ac:dyDescent="0.3">
      <c r="BA57799" s="2"/>
    </row>
    <row r="57800" spans="53:53" x14ac:dyDescent="0.3">
      <c r="BA57800" s="2"/>
    </row>
    <row r="57801" spans="53:53" x14ac:dyDescent="0.3">
      <c r="BA57801" s="2"/>
    </row>
    <row r="57802" spans="53:53" x14ac:dyDescent="0.3">
      <c r="BA57802" s="2"/>
    </row>
    <row r="57803" spans="53:53" x14ac:dyDescent="0.3">
      <c r="BA57803" s="2"/>
    </row>
    <row r="57804" spans="53:53" x14ac:dyDescent="0.3">
      <c r="BA57804" s="2"/>
    </row>
    <row r="57805" spans="53:53" x14ac:dyDescent="0.3">
      <c r="BA57805" s="2"/>
    </row>
    <row r="57806" spans="53:53" x14ac:dyDescent="0.3">
      <c r="BA57806" s="2"/>
    </row>
    <row r="57807" spans="53:53" x14ac:dyDescent="0.3">
      <c r="BA57807" s="2"/>
    </row>
    <row r="57808" spans="53:53" x14ac:dyDescent="0.3">
      <c r="BA57808" s="2"/>
    </row>
    <row r="57809" spans="53:53" x14ac:dyDescent="0.3">
      <c r="BA57809" s="2"/>
    </row>
    <row r="57810" spans="53:53" x14ac:dyDescent="0.3">
      <c r="BA57810" s="2"/>
    </row>
    <row r="57811" spans="53:53" x14ac:dyDescent="0.3">
      <c r="BA57811" s="2"/>
    </row>
    <row r="57812" spans="53:53" x14ac:dyDescent="0.3">
      <c r="BA57812" s="2"/>
    </row>
    <row r="57813" spans="53:53" x14ac:dyDescent="0.3">
      <c r="BA57813" s="2"/>
    </row>
    <row r="57814" spans="53:53" x14ac:dyDescent="0.3">
      <c r="BA57814" s="2"/>
    </row>
    <row r="57815" spans="53:53" x14ac:dyDescent="0.3">
      <c r="BA57815" s="2"/>
    </row>
    <row r="57816" spans="53:53" x14ac:dyDescent="0.3">
      <c r="BA57816" s="2"/>
    </row>
    <row r="57817" spans="53:53" x14ac:dyDescent="0.3">
      <c r="BA57817" s="2"/>
    </row>
    <row r="57818" spans="53:53" x14ac:dyDescent="0.3">
      <c r="BA57818" s="2"/>
    </row>
    <row r="57819" spans="53:53" x14ac:dyDescent="0.3">
      <c r="BA57819" s="2"/>
    </row>
    <row r="57820" spans="53:53" x14ac:dyDescent="0.3">
      <c r="BA57820" s="2"/>
    </row>
    <row r="57821" spans="53:53" x14ac:dyDescent="0.3">
      <c r="BA57821" s="2"/>
    </row>
    <row r="57822" spans="53:53" x14ac:dyDescent="0.3">
      <c r="BA57822" s="2"/>
    </row>
    <row r="57823" spans="53:53" x14ac:dyDescent="0.3">
      <c r="BA57823" s="2"/>
    </row>
    <row r="57824" spans="53:53" x14ac:dyDescent="0.3">
      <c r="BA57824" s="2"/>
    </row>
    <row r="57825" spans="53:53" x14ac:dyDescent="0.3">
      <c r="BA57825" s="2"/>
    </row>
    <row r="57826" spans="53:53" x14ac:dyDescent="0.3">
      <c r="BA57826" s="2"/>
    </row>
    <row r="57827" spans="53:53" x14ac:dyDescent="0.3">
      <c r="BA57827" s="2"/>
    </row>
    <row r="57828" spans="53:53" x14ac:dyDescent="0.3">
      <c r="BA57828" s="2"/>
    </row>
    <row r="57829" spans="53:53" x14ac:dyDescent="0.3">
      <c r="BA57829" s="2"/>
    </row>
    <row r="57830" spans="53:53" x14ac:dyDescent="0.3">
      <c r="BA57830" s="2"/>
    </row>
    <row r="57831" spans="53:53" x14ac:dyDescent="0.3">
      <c r="BA57831" s="2"/>
    </row>
    <row r="57832" spans="53:53" x14ac:dyDescent="0.3">
      <c r="BA57832" s="2"/>
    </row>
    <row r="57833" spans="53:53" x14ac:dyDescent="0.3">
      <c r="BA57833" s="2"/>
    </row>
    <row r="57834" spans="53:53" x14ac:dyDescent="0.3">
      <c r="BA57834" s="2"/>
    </row>
    <row r="57835" spans="53:53" x14ac:dyDescent="0.3">
      <c r="BA57835" s="2"/>
    </row>
    <row r="57836" spans="53:53" x14ac:dyDescent="0.3">
      <c r="BA57836" s="2"/>
    </row>
    <row r="57837" spans="53:53" x14ac:dyDescent="0.3">
      <c r="BA57837" s="2"/>
    </row>
    <row r="57838" spans="53:53" x14ac:dyDescent="0.3">
      <c r="BA57838" s="2"/>
    </row>
    <row r="57839" spans="53:53" x14ac:dyDescent="0.3">
      <c r="BA57839" s="2"/>
    </row>
    <row r="57840" spans="53:53" x14ac:dyDescent="0.3">
      <c r="BA57840" s="2"/>
    </row>
    <row r="57841" spans="53:53" x14ac:dyDescent="0.3">
      <c r="BA57841" s="2"/>
    </row>
    <row r="57842" spans="53:53" x14ac:dyDescent="0.3">
      <c r="BA57842" s="2"/>
    </row>
    <row r="57843" spans="53:53" x14ac:dyDescent="0.3">
      <c r="BA57843" s="2"/>
    </row>
    <row r="57844" spans="53:53" x14ac:dyDescent="0.3">
      <c r="BA57844" s="2"/>
    </row>
    <row r="57845" spans="53:53" x14ac:dyDescent="0.3">
      <c r="BA57845" s="2"/>
    </row>
    <row r="57846" spans="53:53" x14ac:dyDescent="0.3">
      <c r="BA57846" s="2"/>
    </row>
    <row r="57847" spans="53:53" x14ac:dyDescent="0.3">
      <c r="BA57847" s="2"/>
    </row>
    <row r="57848" spans="53:53" x14ac:dyDescent="0.3">
      <c r="BA57848" s="2"/>
    </row>
    <row r="57849" spans="53:53" x14ac:dyDescent="0.3">
      <c r="BA57849" s="2"/>
    </row>
    <row r="57850" spans="53:53" x14ac:dyDescent="0.3">
      <c r="BA57850" s="2"/>
    </row>
    <row r="57851" spans="53:53" x14ac:dyDescent="0.3">
      <c r="BA57851" s="2"/>
    </row>
    <row r="57852" spans="53:53" x14ac:dyDescent="0.3">
      <c r="BA57852" s="2"/>
    </row>
    <row r="57853" spans="53:53" x14ac:dyDescent="0.3">
      <c r="BA57853" s="2"/>
    </row>
    <row r="57854" spans="53:53" x14ac:dyDescent="0.3">
      <c r="BA57854" s="2"/>
    </row>
    <row r="57855" spans="53:53" x14ac:dyDescent="0.3">
      <c r="BA57855" s="2"/>
    </row>
    <row r="57856" spans="53:53" x14ac:dyDescent="0.3">
      <c r="BA57856" s="2"/>
    </row>
    <row r="57857" spans="53:53" x14ac:dyDescent="0.3">
      <c r="BA57857" s="2"/>
    </row>
    <row r="57858" spans="53:53" x14ac:dyDescent="0.3">
      <c r="BA57858" s="2"/>
    </row>
    <row r="57859" spans="53:53" x14ac:dyDescent="0.3">
      <c r="BA57859" s="2"/>
    </row>
    <row r="57860" spans="53:53" x14ac:dyDescent="0.3">
      <c r="BA57860" s="2"/>
    </row>
    <row r="57861" spans="53:53" x14ac:dyDescent="0.3">
      <c r="BA57861" s="2"/>
    </row>
    <row r="57862" spans="53:53" x14ac:dyDescent="0.3">
      <c r="BA57862" s="2"/>
    </row>
    <row r="57863" spans="53:53" x14ac:dyDescent="0.3">
      <c r="BA57863" s="2"/>
    </row>
    <row r="57864" spans="53:53" x14ac:dyDescent="0.3">
      <c r="BA57864" s="2"/>
    </row>
    <row r="57865" spans="53:53" x14ac:dyDescent="0.3">
      <c r="BA57865" s="2"/>
    </row>
    <row r="57866" spans="53:53" x14ac:dyDescent="0.3">
      <c r="BA57866" s="2"/>
    </row>
    <row r="57867" spans="53:53" x14ac:dyDescent="0.3">
      <c r="BA57867" s="2"/>
    </row>
    <row r="57868" spans="53:53" x14ac:dyDescent="0.3">
      <c r="BA57868" s="2"/>
    </row>
    <row r="57869" spans="53:53" x14ac:dyDescent="0.3">
      <c r="BA57869" s="2"/>
    </row>
    <row r="57870" spans="53:53" x14ac:dyDescent="0.3">
      <c r="BA57870" s="2"/>
    </row>
    <row r="57871" spans="53:53" x14ac:dyDescent="0.3">
      <c r="BA57871" s="2"/>
    </row>
    <row r="57872" spans="53:53" x14ac:dyDescent="0.3">
      <c r="BA57872" s="2"/>
    </row>
    <row r="57873" spans="53:53" x14ac:dyDescent="0.3">
      <c r="BA57873" s="2"/>
    </row>
    <row r="57874" spans="53:53" x14ac:dyDescent="0.3">
      <c r="BA57874" s="2"/>
    </row>
    <row r="57875" spans="53:53" x14ac:dyDescent="0.3">
      <c r="BA57875" s="2"/>
    </row>
    <row r="57876" spans="53:53" x14ac:dyDescent="0.3">
      <c r="BA57876" s="2"/>
    </row>
    <row r="57877" spans="53:53" x14ac:dyDescent="0.3">
      <c r="BA57877" s="2"/>
    </row>
    <row r="57878" spans="53:53" x14ac:dyDescent="0.3">
      <c r="BA57878" s="2"/>
    </row>
    <row r="57879" spans="53:53" x14ac:dyDescent="0.3">
      <c r="BA57879" s="2"/>
    </row>
    <row r="57880" spans="53:53" x14ac:dyDescent="0.3">
      <c r="BA57880" s="2"/>
    </row>
    <row r="57881" spans="53:53" x14ac:dyDescent="0.3">
      <c r="BA57881" s="2"/>
    </row>
    <row r="57882" spans="53:53" x14ac:dyDescent="0.3">
      <c r="BA57882" s="2"/>
    </row>
    <row r="57883" spans="53:53" x14ac:dyDescent="0.3">
      <c r="BA57883" s="2"/>
    </row>
    <row r="57884" spans="53:53" x14ac:dyDescent="0.3">
      <c r="BA57884" s="2"/>
    </row>
    <row r="57885" spans="53:53" x14ac:dyDescent="0.3">
      <c r="BA57885" s="2"/>
    </row>
    <row r="57886" spans="53:53" x14ac:dyDescent="0.3">
      <c r="BA57886" s="2"/>
    </row>
    <row r="57887" spans="53:53" x14ac:dyDescent="0.3">
      <c r="BA57887" s="2"/>
    </row>
    <row r="57888" spans="53:53" x14ac:dyDescent="0.3">
      <c r="BA57888" s="2"/>
    </row>
    <row r="57889" spans="53:53" x14ac:dyDescent="0.3">
      <c r="BA57889" s="2"/>
    </row>
    <row r="57890" spans="53:53" x14ac:dyDescent="0.3">
      <c r="BA57890" s="2"/>
    </row>
    <row r="57891" spans="53:53" x14ac:dyDescent="0.3">
      <c r="BA57891" s="2"/>
    </row>
    <row r="57892" spans="53:53" x14ac:dyDescent="0.3">
      <c r="BA57892" s="2"/>
    </row>
    <row r="57893" spans="53:53" x14ac:dyDescent="0.3">
      <c r="BA57893" s="2"/>
    </row>
    <row r="57894" spans="53:53" x14ac:dyDescent="0.3">
      <c r="BA57894" s="2"/>
    </row>
    <row r="57895" spans="53:53" x14ac:dyDescent="0.3">
      <c r="BA57895" s="2"/>
    </row>
    <row r="57896" spans="53:53" x14ac:dyDescent="0.3">
      <c r="BA57896" s="2"/>
    </row>
    <row r="57897" spans="53:53" x14ac:dyDescent="0.3">
      <c r="BA57897" s="2"/>
    </row>
    <row r="57898" spans="53:53" x14ac:dyDescent="0.3">
      <c r="BA57898" s="2"/>
    </row>
    <row r="57899" spans="53:53" x14ac:dyDescent="0.3">
      <c r="BA57899" s="2"/>
    </row>
    <row r="57900" spans="53:53" x14ac:dyDescent="0.3">
      <c r="BA57900" s="2"/>
    </row>
    <row r="57901" spans="53:53" x14ac:dyDescent="0.3">
      <c r="BA57901" s="2"/>
    </row>
    <row r="57902" spans="53:53" x14ac:dyDescent="0.3">
      <c r="BA57902" s="2"/>
    </row>
    <row r="57903" spans="53:53" x14ac:dyDescent="0.3">
      <c r="BA57903" s="2"/>
    </row>
    <row r="57904" spans="53:53" x14ac:dyDescent="0.3">
      <c r="BA57904" s="2"/>
    </row>
    <row r="57905" spans="53:53" x14ac:dyDescent="0.3">
      <c r="BA57905" s="2"/>
    </row>
    <row r="57906" spans="53:53" x14ac:dyDescent="0.3">
      <c r="BA57906" s="2"/>
    </row>
    <row r="57907" spans="53:53" x14ac:dyDescent="0.3">
      <c r="BA57907" s="2"/>
    </row>
    <row r="57908" spans="53:53" x14ac:dyDescent="0.3">
      <c r="BA57908" s="2"/>
    </row>
    <row r="57909" spans="53:53" x14ac:dyDescent="0.3">
      <c r="BA57909" s="2"/>
    </row>
    <row r="57910" spans="53:53" x14ac:dyDescent="0.3">
      <c r="BA57910" s="2"/>
    </row>
    <row r="57911" spans="53:53" x14ac:dyDescent="0.3">
      <c r="BA57911" s="2"/>
    </row>
    <row r="57912" spans="53:53" x14ac:dyDescent="0.3">
      <c r="BA57912" s="2"/>
    </row>
    <row r="57913" spans="53:53" x14ac:dyDescent="0.3">
      <c r="BA57913" s="2"/>
    </row>
    <row r="57914" spans="53:53" x14ac:dyDescent="0.3">
      <c r="BA57914" s="2"/>
    </row>
    <row r="57915" spans="53:53" x14ac:dyDescent="0.3">
      <c r="BA57915" s="2"/>
    </row>
    <row r="57916" spans="53:53" x14ac:dyDescent="0.3">
      <c r="BA57916" s="2"/>
    </row>
    <row r="57917" spans="53:53" x14ac:dyDescent="0.3">
      <c r="BA57917" s="2"/>
    </row>
    <row r="57918" spans="53:53" x14ac:dyDescent="0.3">
      <c r="BA57918" s="2"/>
    </row>
    <row r="57919" spans="53:53" x14ac:dyDescent="0.3">
      <c r="BA57919" s="2"/>
    </row>
    <row r="57920" spans="53:53" x14ac:dyDescent="0.3">
      <c r="BA57920" s="2"/>
    </row>
    <row r="57921" spans="53:53" x14ac:dyDescent="0.3">
      <c r="BA57921" s="2"/>
    </row>
    <row r="57922" spans="53:53" x14ac:dyDescent="0.3">
      <c r="BA57922" s="2"/>
    </row>
    <row r="57923" spans="53:53" x14ac:dyDescent="0.3">
      <c r="BA57923" s="2"/>
    </row>
    <row r="57924" spans="53:53" x14ac:dyDescent="0.3">
      <c r="BA57924" s="2"/>
    </row>
    <row r="57925" spans="53:53" x14ac:dyDescent="0.3">
      <c r="BA57925" s="2"/>
    </row>
    <row r="57926" spans="53:53" x14ac:dyDescent="0.3">
      <c r="BA57926" s="2"/>
    </row>
    <row r="57927" spans="53:53" x14ac:dyDescent="0.3">
      <c r="BA57927" s="2"/>
    </row>
    <row r="57928" spans="53:53" x14ac:dyDescent="0.3">
      <c r="BA57928" s="2"/>
    </row>
    <row r="57929" spans="53:53" x14ac:dyDescent="0.3">
      <c r="BA57929" s="2"/>
    </row>
    <row r="57930" spans="53:53" x14ac:dyDescent="0.3">
      <c r="BA57930" s="2"/>
    </row>
    <row r="57931" spans="53:53" x14ac:dyDescent="0.3">
      <c r="BA57931" s="2"/>
    </row>
    <row r="57932" spans="53:53" x14ac:dyDescent="0.3">
      <c r="BA57932" s="2"/>
    </row>
    <row r="57933" spans="53:53" x14ac:dyDescent="0.3">
      <c r="BA57933" s="2"/>
    </row>
    <row r="57934" spans="53:53" x14ac:dyDescent="0.3">
      <c r="BA57934" s="2"/>
    </row>
    <row r="57935" spans="53:53" x14ac:dyDescent="0.3">
      <c r="BA57935" s="2"/>
    </row>
    <row r="57936" spans="53:53" x14ac:dyDescent="0.3">
      <c r="BA57936" s="2"/>
    </row>
    <row r="57937" spans="53:53" x14ac:dyDescent="0.3">
      <c r="BA57937" s="2"/>
    </row>
    <row r="57938" spans="53:53" x14ac:dyDescent="0.3">
      <c r="BA57938" s="2"/>
    </row>
    <row r="57939" spans="53:53" x14ac:dyDescent="0.3">
      <c r="BA57939" s="2"/>
    </row>
    <row r="57940" spans="53:53" x14ac:dyDescent="0.3">
      <c r="BA57940" s="2"/>
    </row>
    <row r="57941" spans="53:53" x14ac:dyDescent="0.3">
      <c r="BA57941" s="2"/>
    </row>
    <row r="57942" spans="53:53" x14ac:dyDescent="0.3">
      <c r="BA57942" s="2"/>
    </row>
    <row r="57943" spans="53:53" x14ac:dyDescent="0.3">
      <c r="BA57943" s="2"/>
    </row>
    <row r="57944" spans="53:53" x14ac:dyDescent="0.3">
      <c r="BA57944" s="2"/>
    </row>
    <row r="57945" spans="53:53" x14ac:dyDescent="0.3">
      <c r="BA57945" s="2"/>
    </row>
    <row r="57946" spans="53:53" x14ac:dyDescent="0.3">
      <c r="BA57946" s="2"/>
    </row>
    <row r="57947" spans="53:53" x14ac:dyDescent="0.3">
      <c r="BA57947" s="2"/>
    </row>
    <row r="57948" spans="53:53" x14ac:dyDescent="0.3">
      <c r="BA57948" s="2"/>
    </row>
    <row r="57949" spans="53:53" x14ac:dyDescent="0.3">
      <c r="BA57949" s="2"/>
    </row>
    <row r="57950" spans="53:53" x14ac:dyDescent="0.3">
      <c r="BA57950" s="2"/>
    </row>
    <row r="57951" spans="53:53" x14ac:dyDescent="0.3">
      <c r="BA57951" s="2"/>
    </row>
    <row r="57952" spans="53:53" x14ac:dyDescent="0.3">
      <c r="BA57952" s="2"/>
    </row>
    <row r="57953" spans="53:53" x14ac:dyDescent="0.3">
      <c r="BA57953" s="2"/>
    </row>
    <row r="57954" spans="53:53" x14ac:dyDescent="0.3">
      <c r="BA57954" s="2"/>
    </row>
    <row r="57955" spans="53:53" x14ac:dyDescent="0.3">
      <c r="BA57955" s="2"/>
    </row>
    <row r="57956" spans="53:53" x14ac:dyDescent="0.3">
      <c r="BA57956" s="2"/>
    </row>
    <row r="57957" spans="53:53" x14ac:dyDescent="0.3">
      <c r="BA57957" s="2"/>
    </row>
    <row r="57958" spans="53:53" x14ac:dyDescent="0.3">
      <c r="BA57958" s="2"/>
    </row>
    <row r="57959" spans="53:53" x14ac:dyDescent="0.3">
      <c r="BA57959" s="2"/>
    </row>
    <row r="57960" spans="53:53" x14ac:dyDescent="0.3">
      <c r="BA57960" s="2"/>
    </row>
    <row r="57961" spans="53:53" x14ac:dyDescent="0.3">
      <c r="BA57961" s="2"/>
    </row>
    <row r="57962" spans="53:53" x14ac:dyDescent="0.3">
      <c r="BA57962" s="2"/>
    </row>
    <row r="57963" spans="53:53" x14ac:dyDescent="0.3">
      <c r="BA57963" s="2"/>
    </row>
    <row r="57964" spans="53:53" x14ac:dyDescent="0.3">
      <c r="BA57964" s="2"/>
    </row>
    <row r="57965" spans="53:53" x14ac:dyDescent="0.3">
      <c r="BA57965" s="2"/>
    </row>
    <row r="57966" spans="53:53" x14ac:dyDescent="0.3">
      <c r="BA57966" s="2"/>
    </row>
    <row r="57967" spans="53:53" x14ac:dyDescent="0.3">
      <c r="BA57967" s="2"/>
    </row>
    <row r="57968" spans="53:53" x14ac:dyDescent="0.3">
      <c r="BA57968" s="2"/>
    </row>
    <row r="57969" spans="53:53" x14ac:dyDescent="0.3">
      <c r="BA57969" s="2"/>
    </row>
    <row r="57970" spans="53:53" x14ac:dyDescent="0.3">
      <c r="BA57970" s="2"/>
    </row>
    <row r="57971" spans="53:53" x14ac:dyDescent="0.3">
      <c r="BA57971" s="2"/>
    </row>
    <row r="57972" spans="53:53" x14ac:dyDescent="0.3">
      <c r="BA57972" s="2"/>
    </row>
    <row r="57973" spans="53:53" x14ac:dyDescent="0.3">
      <c r="BA57973" s="2"/>
    </row>
    <row r="57974" spans="53:53" x14ac:dyDescent="0.3">
      <c r="BA57974" s="2"/>
    </row>
    <row r="57975" spans="53:53" x14ac:dyDescent="0.3">
      <c r="BA57975" s="2"/>
    </row>
    <row r="57976" spans="53:53" x14ac:dyDescent="0.3">
      <c r="BA57976" s="2"/>
    </row>
    <row r="57977" spans="53:53" x14ac:dyDescent="0.3">
      <c r="BA57977" s="2"/>
    </row>
    <row r="57978" spans="53:53" x14ac:dyDescent="0.3">
      <c r="BA57978" s="2"/>
    </row>
    <row r="57979" spans="53:53" x14ac:dyDescent="0.3">
      <c r="BA57979" s="2"/>
    </row>
    <row r="57980" spans="53:53" x14ac:dyDescent="0.3">
      <c r="BA57980" s="2"/>
    </row>
    <row r="57981" spans="53:53" x14ac:dyDescent="0.3">
      <c r="BA57981" s="2"/>
    </row>
    <row r="57982" spans="53:53" x14ac:dyDescent="0.3">
      <c r="BA57982" s="2"/>
    </row>
    <row r="57983" spans="53:53" x14ac:dyDescent="0.3">
      <c r="BA57983" s="2"/>
    </row>
    <row r="57984" spans="53:53" x14ac:dyDescent="0.3">
      <c r="BA57984" s="2"/>
    </row>
    <row r="57985" spans="53:53" x14ac:dyDescent="0.3">
      <c r="BA57985" s="2"/>
    </row>
    <row r="57986" spans="53:53" x14ac:dyDescent="0.3">
      <c r="BA57986" s="2"/>
    </row>
    <row r="57987" spans="53:53" x14ac:dyDescent="0.3">
      <c r="BA57987" s="2"/>
    </row>
    <row r="57988" spans="53:53" x14ac:dyDescent="0.3">
      <c r="BA57988" s="2"/>
    </row>
    <row r="57989" spans="53:53" x14ac:dyDescent="0.3">
      <c r="BA57989" s="2"/>
    </row>
    <row r="57990" spans="53:53" x14ac:dyDescent="0.3">
      <c r="BA57990" s="2"/>
    </row>
    <row r="57991" spans="53:53" x14ac:dyDescent="0.3">
      <c r="BA57991" s="2"/>
    </row>
    <row r="57992" spans="53:53" x14ac:dyDescent="0.3">
      <c r="BA57992" s="2"/>
    </row>
    <row r="57993" spans="53:53" x14ac:dyDescent="0.3">
      <c r="BA57993" s="2"/>
    </row>
    <row r="57994" spans="53:53" x14ac:dyDescent="0.3">
      <c r="BA57994" s="2"/>
    </row>
    <row r="57995" spans="53:53" x14ac:dyDescent="0.3">
      <c r="BA57995" s="2"/>
    </row>
    <row r="57996" spans="53:53" x14ac:dyDescent="0.3">
      <c r="BA57996" s="2"/>
    </row>
    <row r="57997" spans="53:53" x14ac:dyDescent="0.3">
      <c r="BA57997" s="2"/>
    </row>
    <row r="57998" spans="53:53" x14ac:dyDescent="0.3">
      <c r="BA57998" s="2"/>
    </row>
    <row r="57999" spans="53:53" x14ac:dyDescent="0.3">
      <c r="BA57999" s="2"/>
    </row>
    <row r="58000" spans="53:53" x14ac:dyDescent="0.3">
      <c r="BA58000" s="2"/>
    </row>
    <row r="58001" spans="53:53" x14ac:dyDescent="0.3">
      <c r="BA58001" s="2"/>
    </row>
    <row r="58002" spans="53:53" x14ac:dyDescent="0.3">
      <c r="BA58002" s="2"/>
    </row>
    <row r="58003" spans="53:53" x14ac:dyDescent="0.3">
      <c r="BA58003" s="2"/>
    </row>
    <row r="58004" spans="53:53" x14ac:dyDescent="0.3">
      <c r="BA58004" s="2"/>
    </row>
    <row r="58005" spans="53:53" x14ac:dyDescent="0.3">
      <c r="BA58005" s="2"/>
    </row>
    <row r="58006" spans="53:53" x14ac:dyDescent="0.3">
      <c r="BA58006" s="2"/>
    </row>
    <row r="58007" spans="53:53" x14ac:dyDescent="0.3">
      <c r="BA58007" s="2"/>
    </row>
    <row r="58008" spans="53:53" x14ac:dyDescent="0.3">
      <c r="BA58008" s="2"/>
    </row>
    <row r="58009" spans="53:53" x14ac:dyDescent="0.3">
      <c r="BA58009" s="2"/>
    </row>
    <row r="58010" spans="53:53" x14ac:dyDescent="0.3">
      <c r="BA58010" s="2"/>
    </row>
    <row r="58011" spans="53:53" x14ac:dyDescent="0.3">
      <c r="BA58011" s="2"/>
    </row>
    <row r="58012" spans="53:53" x14ac:dyDescent="0.3">
      <c r="BA58012" s="2"/>
    </row>
    <row r="58013" spans="53:53" x14ac:dyDescent="0.3">
      <c r="BA58013" s="2"/>
    </row>
    <row r="58014" spans="53:53" x14ac:dyDescent="0.3">
      <c r="BA58014" s="2"/>
    </row>
    <row r="58015" spans="53:53" x14ac:dyDescent="0.3">
      <c r="BA58015" s="2"/>
    </row>
    <row r="58016" spans="53:53" x14ac:dyDescent="0.3">
      <c r="BA58016" s="2"/>
    </row>
    <row r="58017" spans="53:53" x14ac:dyDescent="0.3">
      <c r="BA58017" s="2"/>
    </row>
    <row r="58018" spans="53:53" x14ac:dyDescent="0.3">
      <c r="BA58018" s="2"/>
    </row>
    <row r="58019" spans="53:53" x14ac:dyDescent="0.3">
      <c r="BA58019" s="2"/>
    </row>
    <row r="58020" spans="53:53" x14ac:dyDescent="0.3">
      <c r="BA58020" s="2"/>
    </row>
    <row r="58021" spans="53:53" x14ac:dyDescent="0.3">
      <c r="BA58021" s="2"/>
    </row>
    <row r="58022" spans="53:53" x14ac:dyDescent="0.3">
      <c r="BA58022" s="2"/>
    </row>
    <row r="58023" spans="53:53" x14ac:dyDescent="0.3">
      <c r="BA58023" s="2"/>
    </row>
    <row r="58024" spans="53:53" x14ac:dyDescent="0.3">
      <c r="BA58024" s="2"/>
    </row>
    <row r="58025" spans="53:53" x14ac:dyDescent="0.3">
      <c r="BA58025" s="2"/>
    </row>
    <row r="58026" spans="53:53" x14ac:dyDescent="0.3">
      <c r="BA58026" s="2"/>
    </row>
    <row r="58027" spans="53:53" x14ac:dyDescent="0.3">
      <c r="BA58027" s="2"/>
    </row>
    <row r="58028" spans="53:53" x14ac:dyDescent="0.3">
      <c r="BA58028" s="2"/>
    </row>
    <row r="58029" spans="53:53" x14ac:dyDescent="0.3">
      <c r="BA58029" s="2"/>
    </row>
    <row r="58030" spans="53:53" x14ac:dyDescent="0.3">
      <c r="BA58030" s="2"/>
    </row>
    <row r="58031" spans="53:53" x14ac:dyDescent="0.3">
      <c r="BA58031" s="2"/>
    </row>
    <row r="58032" spans="53:53" x14ac:dyDescent="0.3">
      <c r="BA58032" s="2"/>
    </row>
    <row r="58033" spans="53:53" x14ac:dyDescent="0.3">
      <c r="BA58033" s="2"/>
    </row>
    <row r="58034" spans="53:53" x14ac:dyDescent="0.3">
      <c r="BA58034" s="2"/>
    </row>
    <row r="58035" spans="53:53" x14ac:dyDescent="0.3">
      <c r="BA58035" s="2"/>
    </row>
    <row r="58036" spans="53:53" x14ac:dyDescent="0.3">
      <c r="BA58036" s="2"/>
    </row>
    <row r="58037" spans="53:53" x14ac:dyDescent="0.3">
      <c r="BA58037" s="2"/>
    </row>
    <row r="58038" spans="53:53" x14ac:dyDescent="0.3">
      <c r="BA58038" s="2"/>
    </row>
    <row r="58039" spans="53:53" x14ac:dyDescent="0.3">
      <c r="BA58039" s="2"/>
    </row>
    <row r="58040" spans="53:53" x14ac:dyDescent="0.3">
      <c r="BA58040" s="2"/>
    </row>
    <row r="58041" spans="53:53" x14ac:dyDescent="0.3">
      <c r="BA58041" s="2"/>
    </row>
    <row r="58042" spans="53:53" x14ac:dyDescent="0.3">
      <c r="BA58042" s="2"/>
    </row>
    <row r="58043" spans="53:53" x14ac:dyDescent="0.3">
      <c r="BA58043" s="2"/>
    </row>
    <row r="58044" spans="53:53" x14ac:dyDescent="0.3">
      <c r="BA58044" s="2"/>
    </row>
    <row r="58045" spans="53:53" x14ac:dyDescent="0.3">
      <c r="BA58045" s="2"/>
    </row>
    <row r="58046" spans="53:53" x14ac:dyDescent="0.3">
      <c r="BA58046" s="2"/>
    </row>
    <row r="58047" spans="53:53" x14ac:dyDescent="0.3">
      <c r="BA58047" s="2"/>
    </row>
    <row r="58048" spans="53:53" x14ac:dyDescent="0.3">
      <c r="BA58048" s="2"/>
    </row>
    <row r="58049" spans="53:53" x14ac:dyDescent="0.3">
      <c r="BA58049" s="2"/>
    </row>
    <row r="58050" spans="53:53" x14ac:dyDescent="0.3">
      <c r="BA58050" s="2"/>
    </row>
    <row r="58051" spans="53:53" x14ac:dyDescent="0.3">
      <c r="BA58051" s="2"/>
    </row>
    <row r="58052" spans="53:53" x14ac:dyDescent="0.3">
      <c r="BA58052" s="2"/>
    </row>
    <row r="58053" spans="53:53" x14ac:dyDescent="0.3">
      <c r="BA58053" s="2"/>
    </row>
    <row r="58054" spans="53:53" x14ac:dyDescent="0.3">
      <c r="BA58054" s="2"/>
    </row>
    <row r="58055" spans="53:53" x14ac:dyDescent="0.3">
      <c r="BA58055" s="2"/>
    </row>
    <row r="58056" spans="53:53" x14ac:dyDescent="0.3">
      <c r="BA58056" s="2"/>
    </row>
    <row r="58057" spans="53:53" x14ac:dyDescent="0.3">
      <c r="BA58057" s="2"/>
    </row>
    <row r="58058" spans="53:53" x14ac:dyDescent="0.3">
      <c r="BA58058" s="2"/>
    </row>
    <row r="58059" spans="53:53" x14ac:dyDescent="0.3">
      <c r="BA58059" s="2"/>
    </row>
    <row r="58060" spans="53:53" x14ac:dyDescent="0.3">
      <c r="BA58060" s="2"/>
    </row>
    <row r="58061" spans="53:53" x14ac:dyDescent="0.3">
      <c r="BA58061" s="2"/>
    </row>
    <row r="58062" spans="53:53" x14ac:dyDescent="0.3">
      <c r="BA58062" s="2"/>
    </row>
    <row r="58063" spans="53:53" x14ac:dyDescent="0.3">
      <c r="BA58063" s="2"/>
    </row>
    <row r="58064" spans="53:53" x14ac:dyDescent="0.3">
      <c r="BA58064" s="2"/>
    </row>
    <row r="58065" spans="53:53" x14ac:dyDescent="0.3">
      <c r="BA58065" s="2"/>
    </row>
    <row r="58066" spans="53:53" x14ac:dyDescent="0.3">
      <c r="BA58066" s="2"/>
    </row>
    <row r="58067" spans="53:53" x14ac:dyDescent="0.3">
      <c r="BA58067" s="2"/>
    </row>
    <row r="58068" spans="53:53" x14ac:dyDescent="0.3">
      <c r="BA58068" s="2"/>
    </row>
    <row r="58069" spans="53:53" x14ac:dyDescent="0.3">
      <c r="BA58069" s="2"/>
    </row>
    <row r="58070" spans="53:53" x14ac:dyDescent="0.3">
      <c r="BA58070" s="2"/>
    </row>
    <row r="58071" spans="53:53" x14ac:dyDescent="0.3">
      <c r="BA58071" s="2"/>
    </row>
    <row r="58072" spans="53:53" x14ac:dyDescent="0.3">
      <c r="BA58072" s="2"/>
    </row>
    <row r="58073" spans="53:53" x14ac:dyDescent="0.3">
      <c r="BA58073" s="2"/>
    </row>
    <row r="58074" spans="53:53" x14ac:dyDescent="0.3">
      <c r="BA58074" s="2"/>
    </row>
    <row r="58075" spans="53:53" x14ac:dyDescent="0.3">
      <c r="BA58075" s="2"/>
    </row>
    <row r="58076" spans="53:53" x14ac:dyDescent="0.3">
      <c r="BA58076" s="2"/>
    </row>
    <row r="58077" spans="53:53" x14ac:dyDescent="0.3">
      <c r="BA58077" s="2"/>
    </row>
    <row r="58078" spans="53:53" x14ac:dyDescent="0.3">
      <c r="BA58078" s="2"/>
    </row>
    <row r="58079" spans="53:53" x14ac:dyDescent="0.3">
      <c r="BA58079" s="2"/>
    </row>
    <row r="58080" spans="53:53" x14ac:dyDescent="0.3">
      <c r="BA58080" s="2"/>
    </row>
    <row r="58081" spans="53:53" x14ac:dyDescent="0.3">
      <c r="BA58081" s="2"/>
    </row>
    <row r="58082" spans="53:53" x14ac:dyDescent="0.3">
      <c r="BA58082" s="2"/>
    </row>
    <row r="58083" spans="53:53" x14ac:dyDescent="0.3">
      <c r="BA58083" s="2"/>
    </row>
    <row r="58084" spans="53:53" x14ac:dyDescent="0.3">
      <c r="BA58084" s="2"/>
    </row>
    <row r="58085" spans="53:53" x14ac:dyDescent="0.3">
      <c r="BA58085" s="2"/>
    </row>
    <row r="58086" spans="53:53" x14ac:dyDescent="0.3">
      <c r="BA58086" s="2"/>
    </row>
    <row r="58087" spans="53:53" x14ac:dyDescent="0.3">
      <c r="BA58087" s="2"/>
    </row>
    <row r="58088" spans="53:53" x14ac:dyDescent="0.3">
      <c r="BA58088" s="2"/>
    </row>
    <row r="58089" spans="53:53" x14ac:dyDescent="0.3">
      <c r="BA58089" s="2"/>
    </row>
    <row r="58090" spans="53:53" x14ac:dyDescent="0.3">
      <c r="BA58090" s="2"/>
    </row>
    <row r="58091" spans="53:53" x14ac:dyDescent="0.3">
      <c r="BA58091" s="2"/>
    </row>
    <row r="58092" spans="53:53" x14ac:dyDescent="0.3">
      <c r="BA58092" s="2"/>
    </row>
    <row r="58093" spans="53:53" x14ac:dyDescent="0.3">
      <c r="BA58093" s="2"/>
    </row>
    <row r="58094" spans="53:53" x14ac:dyDescent="0.3">
      <c r="BA58094" s="2"/>
    </row>
    <row r="58095" spans="53:53" x14ac:dyDescent="0.3">
      <c r="BA58095" s="2"/>
    </row>
    <row r="58096" spans="53:53" x14ac:dyDescent="0.3">
      <c r="BA58096" s="2"/>
    </row>
    <row r="58097" spans="53:53" x14ac:dyDescent="0.3">
      <c r="BA58097" s="2"/>
    </row>
    <row r="58098" spans="53:53" x14ac:dyDescent="0.3">
      <c r="BA58098" s="2"/>
    </row>
    <row r="58099" spans="53:53" x14ac:dyDescent="0.3">
      <c r="BA58099" s="2"/>
    </row>
    <row r="58100" spans="53:53" x14ac:dyDescent="0.3">
      <c r="BA58100" s="2"/>
    </row>
    <row r="58101" spans="53:53" x14ac:dyDescent="0.3">
      <c r="BA58101" s="2"/>
    </row>
    <row r="58102" spans="53:53" x14ac:dyDescent="0.3">
      <c r="BA58102" s="2"/>
    </row>
    <row r="58103" spans="53:53" x14ac:dyDescent="0.3">
      <c r="BA58103" s="2"/>
    </row>
    <row r="58104" spans="53:53" x14ac:dyDescent="0.3">
      <c r="BA58104" s="2"/>
    </row>
    <row r="58105" spans="53:53" x14ac:dyDescent="0.3">
      <c r="BA58105" s="2"/>
    </row>
    <row r="58106" spans="53:53" x14ac:dyDescent="0.3">
      <c r="BA58106" s="2"/>
    </row>
    <row r="58107" spans="53:53" x14ac:dyDescent="0.3">
      <c r="BA58107" s="2"/>
    </row>
    <row r="58108" spans="53:53" x14ac:dyDescent="0.3">
      <c r="BA58108" s="2"/>
    </row>
    <row r="58109" spans="53:53" x14ac:dyDescent="0.3">
      <c r="BA58109" s="2"/>
    </row>
    <row r="58110" spans="53:53" x14ac:dyDescent="0.3">
      <c r="BA58110" s="2"/>
    </row>
    <row r="58111" spans="53:53" x14ac:dyDescent="0.3">
      <c r="BA58111" s="2"/>
    </row>
    <row r="58112" spans="53:53" x14ac:dyDescent="0.3">
      <c r="BA58112" s="2"/>
    </row>
    <row r="58113" spans="53:53" x14ac:dyDescent="0.3">
      <c r="BA58113" s="2"/>
    </row>
    <row r="58114" spans="53:53" x14ac:dyDescent="0.3">
      <c r="BA58114" s="2"/>
    </row>
    <row r="58115" spans="53:53" x14ac:dyDescent="0.3">
      <c r="BA58115" s="2"/>
    </row>
    <row r="58116" spans="53:53" x14ac:dyDescent="0.3">
      <c r="BA58116" s="2"/>
    </row>
    <row r="58117" spans="53:53" x14ac:dyDescent="0.3">
      <c r="BA58117" s="2"/>
    </row>
    <row r="58118" spans="53:53" x14ac:dyDescent="0.3">
      <c r="BA58118" s="2"/>
    </row>
    <row r="58119" spans="53:53" x14ac:dyDescent="0.3">
      <c r="BA58119" s="2"/>
    </row>
    <row r="58120" spans="53:53" x14ac:dyDescent="0.3">
      <c r="BA58120" s="2"/>
    </row>
    <row r="58121" spans="53:53" x14ac:dyDescent="0.3">
      <c r="BA58121" s="2"/>
    </row>
    <row r="58122" spans="53:53" x14ac:dyDescent="0.3">
      <c r="BA58122" s="2"/>
    </row>
    <row r="58123" spans="53:53" x14ac:dyDescent="0.3">
      <c r="BA58123" s="2"/>
    </row>
    <row r="58124" spans="53:53" x14ac:dyDescent="0.3">
      <c r="BA58124" s="2"/>
    </row>
    <row r="58125" spans="53:53" x14ac:dyDescent="0.3">
      <c r="BA58125" s="2"/>
    </row>
    <row r="58126" spans="53:53" x14ac:dyDescent="0.3">
      <c r="BA58126" s="2"/>
    </row>
    <row r="58127" spans="53:53" x14ac:dyDescent="0.3">
      <c r="BA58127" s="2"/>
    </row>
    <row r="58128" spans="53:53" x14ac:dyDescent="0.3">
      <c r="BA58128" s="2"/>
    </row>
    <row r="58129" spans="53:53" x14ac:dyDescent="0.3">
      <c r="BA58129" s="2"/>
    </row>
    <row r="58130" spans="53:53" x14ac:dyDescent="0.3">
      <c r="BA58130" s="2"/>
    </row>
    <row r="58131" spans="53:53" x14ac:dyDescent="0.3">
      <c r="BA58131" s="2"/>
    </row>
    <row r="58132" spans="53:53" x14ac:dyDescent="0.3">
      <c r="BA58132" s="2"/>
    </row>
    <row r="58133" spans="53:53" x14ac:dyDescent="0.3">
      <c r="BA58133" s="2"/>
    </row>
    <row r="58134" spans="53:53" x14ac:dyDescent="0.3">
      <c r="BA58134" s="2"/>
    </row>
    <row r="58135" spans="53:53" x14ac:dyDescent="0.3">
      <c r="BA58135" s="2"/>
    </row>
    <row r="58136" spans="53:53" x14ac:dyDescent="0.3">
      <c r="BA58136" s="2"/>
    </row>
    <row r="58137" spans="53:53" x14ac:dyDescent="0.3">
      <c r="BA58137" s="2"/>
    </row>
    <row r="58138" spans="53:53" x14ac:dyDescent="0.3">
      <c r="BA58138" s="2"/>
    </row>
    <row r="58139" spans="53:53" x14ac:dyDescent="0.3">
      <c r="BA58139" s="2"/>
    </row>
    <row r="58140" spans="53:53" x14ac:dyDescent="0.3">
      <c r="BA58140" s="2"/>
    </row>
    <row r="58141" spans="53:53" x14ac:dyDescent="0.3">
      <c r="BA58141" s="2"/>
    </row>
    <row r="58142" spans="53:53" x14ac:dyDescent="0.3">
      <c r="BA58142" s="2"/>
    </row>
    <row r="58143" spans="53:53" x14ac:dyDescent="0.3">
      <c r="BA58143" s="2"/>
    </row>
    <row r="58144" spans="53:53" x14ac:dyDescent="0.3">
      <c r="BA58144" s="2"/>
    </row>
    <row r="58145" spans="53:53" x14ac:dyDescent="0.3">
      <c r="BA58145" s="2"/>
    </row>
    <row r="58146" spans="53:53" x14ac:dyDescent="0.3">
      <c r="BA58146" s="2"/>
    </row>
    <row r="58147" spans="53:53" x14ac:dyDescent="0.3">
      <c r="BA58147" s="2"/>
    </row>
    <row r="58148" spans="53:53" x14ac:dyDescent="0.3">
      <c r="BA58148" s="2"/>
    </row>
    <row r="58149" spans="53:53" x14ac:dyDescent="0.3">
      <c r="BA58149" s="2"/>
    </row>
    <row r="58150" spans="53:53" x14ac:dyDescent="0.3">
      <c r="BA58150" s="2"/>
    </row>
    <row r="58151" spans="53:53" x14ac:dyDescent="0.3">
      <c r="BA58151" s="2"/>
    </row>
    <row r="58152" spans="53:53" x14ac:dyDescent="0.3">
      <c r="BA58152" s="2"/>
    </row>
    <row r="58153" spans="53:53" x14ac:dyDescent="0.3">
      <c r="BA58153" s="2"/>
    </row>
    <row r="58154" spans="53:53" x14ac:dyDescent="0.3">
      <c r="BA58154" s="2"/>
    </row>
    <row r="58155" spans="53:53" x14ac:dyDescent="0.3">
      <c r="BA58155" s="2"/>
    </row>
    <row r="58156" spans="53:53" x14ac:dyDescent="0.3">
      <c r="BA58156" s="2"/>
    </row>
    <row r="58157" spans="53:53" x14ac:dyDescent="0.3">
      <c r="BA58157" s="2"/>
    </row>
    <row r="58158" spans="53:53" x14ac:dyDescent="0.3">
      <c r="BA58158" s="2"/>
    </row>
    <row r="58159" spans="53:53" x14ac:dyDescent="0.3">
      <c r="BA58159" s="2"/>
    </row>
    <row r="58160" spans="53:53" x14ac:dyDescent="0.3">
      <c r="BA58160" s="2"/>
    </row>
    <row r="58161" spans="53:53" x14ac:dyDescent="0.3">
      <c r="BA58161" s="2"/>
    </row>
    <row r="58162" spans="53:53" x14ac:dyDescent="0.3">
      <c r="BA58162" s="2"/>
    </row>
    <row r="58163" spans="53:53" x14ac:dyDescent="0.3">
      <c r="BA58163" s="2"/>
    </row>
    <row r="58164" spans="53:53" x14ac:dyDescent="0.3">
      <c r="BA58164" s="2"/>
    </row>
    <row r="58165" spans="53:53" x14ac:dyDescent="0.3">
      <c r="BA58165" s="2"/>
    </row>
    <row r="58166" spans="53:53" x14ac:dyDescent="0.3">
      <c r="BA58166" s="2"/>
    </row>
    <row r="58167" spans="53:53" x14ac:dyDescent="0.3">
      <c r="BA58167" s="2"/>
    </row>
    <row r="58168" spans="53:53" x14ac:dyDescent="0.3">
      <c r="BA58168" s="2"/>
    </row>
    <row r="58169" spans="53:53" x14ac:dyDescent="0.3">
      <c r="BA58169" s="2"/>
    </row>
    <row r="58170" spans="53:53" x14ac:dyDescent="0.3">
      <c r="BA58170" s="2"/>
    </row>
    <row r="58171" spans="53:53" x14ac:dyDescent="0.3">
      <c r="BA58171" s="2"/>
    </row>
    <row r="58172" spans="53:53" x14ac:dyDescent="0.3">
      <c r="BA58172" s="2"/>
    </row>
    <row r="58173" spans="53:53" x14ac:dyDescent="0.3">
      <c r="BA58173" s="2"/>
    </row>
    <row r="58174" spans="53:53" x14ac:dyDescent="0.3">
      <c r="BA58174" s="2"/>
    </row>
    <row r="58175" spans="53:53" x14ac:dyDescent="0.3">
      <c r="BA58175" s="2"/>
    </row>
    <row r="58176" spans="53:53" x14ac:dyDescent="0.3">
      <c r="BA58176" s="2"/>
    </row>
    <row r="58177" spans="53:53" x14ac:dyDescent="0.3">
      <c r="BA58177" s="2"/>
    </row>
    <row r="58178" spans="53:53" x14ac:dyDescent="0.3">
      <c r="BA58178" s="2"/>
    </row>
    <row r="58179" spans="53:53" x14ac:dyDescent="0.3">
      <c r="BA58179" s="2"/>
    </row>
    <row r="58180" spans="53:53" x14ac:dyDescent="0.3">
      <c r="BA58180" s="2"/>
    </row>
    <row r="58181" spans="53:53" x14ac:dyDescent="0.3">
      <c r="BA58181" s="2"/>
    </row>
    <row r="58182" spans="53:53" x14ac:dyDescent="0.3">
      <c r="BA58182" s="2"/>
    </row>
    <row r="58183" spans="53:53" x14ac:dyDescent="0.3">
      <c r="BA58183" s="2"/>
    </row>
    <row r="58184" spans="53:53" x14ac:dyDescent="0.3">
      <c r="BA58184" s="2"/>
    </row>
    <row r="58185" spans="53:53" x14ac:dyDescent="0.3">
      <c r="BA58185" s="2"/>
    </row>
    <row r="58186" spans="53:53" x14ac:dyDescent="0.3">
      <c r="BA58186" s="2"/>
    </row>
    <row r="58187" spans="53:53" x14ac:dyDescent="0.3">
      <c r="BA58187" s="2"/>
    </row>
    <row r="58188" spans="53:53" x14ac:dyDescent="0.3">
      <c r="BA58188" s="2"/>
    </row>
    <row r="58189" spans="53:53" x14ac:dyDescent="0.3">
      <c r="BA58189" s="2"/>
    </row>
    <row r="58190" spans="53:53" x14ac:dyDescent="0.3">
      <c r="BA58190" s="2"/>
    </row>
    <row r="58191" spans="53:53" x14ac:dyDescent="0.3">
      <c r="BA58191" s="2"/>
    </row>
    <row r="58192" spans="53:53" x14ac:dyDescent="0.3">
      <c r="BA58192" s="2"/>
    </row>
    <row r="58193" spans="53:53" x14ac:dyDescent="0.3">
      <c r="BA58193" s="2"/>
    </row>
    <row r="58194" spans="53:53" x14ac:dyDescent="0.3">
      <c r="BA58194" s="2"/>
    </row>
    <row r="58195" spans="53:53" x14ac:dyDescent="0.3">
      <c r="BA58195" s="2"/>
    </row>
    <row r="58196" spans="53:53" x14ac:dyDescent="0.3">
      <c r="BA58196" s="2"/>
    </row>
    <row r="58197" spans="53:53" x14ac:dyDescent="0.3">
      <c r="BA58197" s="2"/>
    </row>
    <row r="58198" spans="53:53" x14ac:dyDescent="0.3">
      <c r="BA58198" s="2"/>
    </row>
    <row r="58199" spans="53:53" x14ac:dyDescent="0.3">
      <c r="BA58199" s="2"/>
    </row>
    <row r="58200" spans="53:53" x14ac:dyDescent="0.3">
      <c r="BA58200" s="2"/>
    </row>
    <row r="58201" spans="53:53" x14ac:dyDescent="0.3">
      <c r="BA58201" s="2"/>
    </row>
    <row r="58202" spans="53:53" x14ac:dyDescent="0.3">
      <c r="BA58202" s="2"/>
    </row>
    <row r="58203" spans="53:53" x14ac:dyDescent="0.3">
      <c r="BA58203" s="2"/>
    </row>
    <row r="58204" spans="53:53" x14ac:dyDescent="0.3">
      <c r="BA58204" s="2"/>
    </row>
    <row r="58205" spans="53:53" x14ac:dyDescent="0.3">
      <c r="BA58205" s="2"/>
    </row>
    <row r="58206" spans="53:53" x14ac:dyDescent="0.3">
      <c r="BA58206" s="2"/>
    </row>
    <row r="58207" spans="53:53" x14ac:dyDescent="0.3">
      <c r="BA58207" s="2"/>
    </row>
    <row r="58208" spans="53:53" x14ac:dyDescent="0.3">
      <c r="BA58208" s="2"/>
    </row>
    <row r="58209" spans="53:53" x14ac:dyDescent="0.3">
      <c r="BA58209" s="2"/>
    </row>
    <row r="58210" spans="53:53" x14ac:dyDescent="0.3">
      <c r="BA58210" s="2"/>
    </row>
    <row r="58211" spans="53:53" x14ac:dyDescent="0.3">
      <c r="BA58211" s="2"/>
    </row>
    <row r="58212" spans="53:53" x14ac:dyDescent="0.3">
      <c r="BA58212" s="2"/>
    </row>
    <row r="58213" spans="53:53" x14ac:dyDescent="0.3">
      <c r="BA58213" s="2"/>
    </row>
    <row r="58214" spans="53:53" x14ac:dyDescent="0.3">
      <c r="BA58214" s="2"/>
    </row>
    <row r="58215" spans="53:53" x14ac:dyDescent="0.3">
      <c r="BA58215" s="2"/>
    </row>
    <row r="58216" spans="53:53" x14ac:dyDescent="0.3">
      <c r="BA58216" s="2"/>
    </row>
    <row r="58217" spans="53:53" x14ac:dyDescent="0.3">
      <c r="BA58217" s="2"/>
    </row>
    <row r="58218" spans="53:53" x14ac:dyDescent="0.3">
      <c r="BA58218" s="2"/>
    </row>
    <row r="58219" spans="53:53" x14ac:dyDescent="0.3">
      <c r="BA58219" s="2"/>
    </row>
    <row r="58220" spans="53:53" x14ac:dyDescent="0.3">
      <c r="BA58220" s="2"/>
    </row>
    <row r="58221" spans="53:53" x14ac:dyDescent="0.3">
      <c r="BA58221" s="2"/>
    </row>
    <row r="58222" spans="53:53" x14ac:dyDescent="0.3">
      <c r="BA58222" s="2"/>
    </row>
    <row r="58223" spans="53:53" x14ac:dyDescent="0.3">
      <c r="BA58223" s="2"/>
    </row>
    <row r="58224" spans="53:53" x14ac:dyDescent="0.3">
      <c r="BA58224" s="2"/>
    </row>
    <row r="58225" spans="53:53" x14ac:dyDescent="0.3">
      <c r="BA58225" s="2"/>
    </row>
    <row r="58226" spans="53:53" x14ac:dyDescent="0.3">
      <c r="BA58226" s="2"/>
    </row>
    <row r="58227" spans="53:53" x14ac:dyDescent="0.3">
      <c r="BA58227" s="2"/>
    </row>
    <row r="58228" spans="53:53" x14ac:dyDescent="0.3">
      <c r="BA58228" s="2"/>
    </row>
    <row r="58229" spans="53:53" x14ac:dyDescent="0.3">
      <c r="BA58229" s="2"/>
    </row>
    <row r="58230" spans="53:53" x14ac:dyDescent="0.3">
      <c r="BA58230" s="2"/>
    </row>
    <row r="58231" spans="53:53" x14ac:dyDescent="0.3">
      <c r="BA58231" s="2"/>
    </row>
    <row r="58232" spans="53:53" x14ac:dyDescent="0.3">
      <c r="BA58232" s="2"/>
    </row>
    <row r="58233" spans="53:53" x14ac:dyDescent="0.3">
      <c r="BA58233" s="2"/>
    </row>
    <row r="58234" spans="53:53" x14ac:dyDescent="0.3">
      <c r="BA58234" s="2"/>
    </row>
    <row r="58235" spans="53:53" x14ac:dyDescent="0.3">
      <c r="BA58235" s="2"/>
    </row>
    <row r="58236" spans="53:53" x14ac:dyDescent="0.3">
      <c r="BA58236" s="2"/>
    </row>
    <row r="58237" spans="53:53" x14ac:dyDescent="0.3">
      <c r="BA58237" s="2"/>
    </row>
    <row r="58238" spans="53:53" x14ac:dyDescent="0.3">
      <c r="BA58238" s="2"/>
    </row>
    <row r="58239" spans="53:53" x14ac:dyDescent="0.3">
      <c r="BA58239" s="2"/>
    </row>
    <row r="58240" spans="53:53" x14ac:dyDescent="0.3">
      <c r="BA58240" s="2"/>
    </row>
    <row r="58241" spans="53:53" x14ac:dyDescent="0.3">
      <c r="BA58241" s="2"/>
    </row>
    <row r="58242" spans="53:53" x14ac:dyDescent="0.3">
      <c r="BA58242" s="2"/>
    </row>
    <row r="58243" spans="53:53" x14ac:dyDescent="0.3">
      <c r="BA58243" s="2"/>
    </row>
    <row r="58244" spans="53:53" x14ac:dyDescent="0.3">
      <c r="BA58244" s="2"/>
    </row>
    <row r="58245" spans="53:53" x14ac:dyDescent="0.3">
      <c r="BA58245" s="2"/>
    </row>
    <row r="58246" spans="53:53" x14ac:dyDescent="0.3">
      <c r="BA58246" s="2"/>
    </row>
    <row r="58247" spans="53:53" x14ac:dyDescent="0.3">
      <c r="BA58247" s="2"/>
    </row>
    <row r="58248" spans="53:53" x14ac:dyDescent="0.3">
      <c r="BA58248" s="2"/>
    </row>
    <row r="58249" spans="53:53" x14ac:dyDescent="0.3">
      <c r="BA58249" s="2"/>
    </row>
    <row r="58250" spans="53:53" x14ac:dyDescent="0.3">
      <c r="BA58250" s="2"/>
    </row>
    <row r="58251" spans="53:53" x14ac:dyDescent="0.3">
      <c r="BA58251" s="2"/>
    </row>
    <row r="58252" spans="53:53" x14ac:dyDescent="0.3">
      <c r="BA58252" s="2"/>
    </row>
    <row r="58253" spans="53:53" x14ac:dyDescent="0.3">
      <c r="BA58253" s="2"/>
    </row>
    <row r="58254" spans="53:53" x14ac:dyDescent="0.3">
      <c r="BA58254" s="2"/>
    </row>
    <row r="58255" spans="53:53" x14ac:dyDescent="0.3">
      <c r="BA58255" s="2"/>
    </row>
    <row r="58256" spans="53:53" x14ac:dyDescent="0.3">
      <c r="BA58256" s="2"/>
    </row>
    <row r="58257" spans="53:53" x14ac:dyDescent="0.3">
      <c r="BA58257" s="2"/>
    </row>
    <row r="58258" spans="53:53" x14ac:dyDescent="0.3">
      <c r="BA58258" s="2"/>
    </row>
    <row r="58259" spans="53:53" x14ac:dyDescent="0.3">
      <c r="BA58259" s="2"/>
    </row>
    <row r="58260" spans="53:53" x14ac:dyDescent="0.3">
      <c r="BA58260" s="2"/>
    </row>
    <row r="58261" spans="53:53" x14ac:dyDescent="0.3">
      <c r="BA58261" s="2"/>
    </row>
    <row r="58262" spans="53:53" x14ac:dyDescent="0.3">
      <c r="BA58262" s="2"/>
    </row>
    <row r="58263" spans="53:53" x14ac:dyDescent="0.3">
      <c r="BA58263" s="2"/>
    </row>
    <row r="58264" spans="53:53" x14ac:dyDescent="0.3">
      <c r="BA58264" s="2"/>
    </row>
    <row r="58265" spans="53:53" x14ac:dyDescent="0.3">
      <c r="BA58265" s="2"/>
    </row>
    <row r="58266" spans="53:53" x14ac:dyDescent="0.3">
      <c r="BA58266" s="2"/>
    </row>
    <row r="58267" spans="53:53" x14ac:dyDescent="0.3">
      <c r="BA58267" s="2"/>
    </row>
    <row r="58268" spans="53:53" x14ac:dyDescent="0.3">
      <c r="BA58268" s="2"/>
    </row>
    <row r="58269" spans="53:53" x14ac:dyDescent="0.3">
      <c r="BA58269" s="2"/>
    </row>
    <row r="58270" spans="53:53" x14ac:dyDescent="0.3">
      <c r="BA58270" s="2"/>
    </row>
    <row r="58271" spans="53:53" x14ac:dyDescent="0.3">
      <c r="BA58271" s="2"/>
    </row>
    <row r="58272" spans="53:53" x14ac:dyDescent="0.3">
      <c r="BA58272" s="2"/>
    </row>
    <row r="58273" spans="53:53" x14ac:dyDescent="0.3">
      <c r="BA58273" s="2"/>
    </row>
    <row r="58274" spans="53:53" x14ac:dyDescent="0.3">
      <c r="BA58274" s="2"/>
    </row>
    <row r="58275" spans="53:53" x14ac:dyDescent="0.3">
      <c r="BA58275" s="2"/>
    </row>
    <row r="58276" spans="53:53" x14ac:dyDescent="0.3">
      <c r="BA58276" s="2"/>
    </row>
    <row r="58277" spans="53:53" x14ac:dyDescent="0.3">
      <c r="BA58277" s="2"/>
    </row>
    <row r="58278" spans="53:53" x14ac:dyDescent="0.3">
      <c r="BA58278" s="2"/>
    </row>
    <row r="58279" spans="53:53" x14ac:dyDescent="0.3">
      <c r="BA58279" s="2"/>
    </row>
    <row r="58280" spans="53:53" x14ac:dyDescent="0.3">
      <c r="BA58280" s="2"/>
    </row>
    <row r="58281" spans="53:53" x14ac:dyDescent="0.3">
      <c r="BA58281" s="2"/>
    </row>
    <row r="58282" spans="53:53" x14ac:dyDescent="0.3">
      <c r="BA58282" s="2"/>
    </row>
    <row r="58283" spans="53:53" x14ac:dyDescent="0.3">
      <c r="BA58283" s="2"/>
    </row>
    <row r="58284" spans="53:53" x14ac:dyDescent="0.3">
      <c r="BA58284" s="2"/>
    </row>
    <row r="58285" spans="53:53" x14ac:dyDescent="0.3">
      <c r="BA58285" s="2"/>
    </row>
    <row r="58286" spans="53:53" x14ac:dyDescent="0.3">
      <c r="BA58286" s="2"/>
    </row>
    <row r="58287" spans="53:53" x14ac:dyDescent="0.3">
      <c r="BA58287" s="2"/>
    </row>
    <row r="58288" spans="53:53" x14ac:dyDescent="0.3">
      <c r="BA58288" s="2"/>
    </row>
    <row r="58289" spans="53:53" x14ac:dyDescent="0.3">
      <c r="BA58289" s="2"/>
    </row>
    <row r="58290" spans="53:53" x14ac:dyDescent="0.3">
      <c r="BA58290" s="2"/>
    </row>
    <row r="58291" spans="53:53" x14ac:dyDescent="0.3">
      <c r="BA58291" s="2"/>
    </row>
    <row r="58292" spans="53:53" x14ac:dyDescent="0.3">
      <c r="BA58292" s="2"/>
    </row>
    <row r="58293" spans="53:53" x14ac:dyDescent="0.3">
      <c r="BA58293" s="2"/>
    </row>
    <row r="58294" spans="53:53" x14ac:dyDescent="0.3">
      <c r="BA58294" s="2"/>
    </row>
    <row r="58295" spans="53:53" x14ac:dyDescent="0.3">
      <c r="BA58295" s="2"/>
    </row>
    <row r="58296" spans="53:53" x14ac:dyDescent="0.3">
      <c r="BA58296" s="2"/>
    </row>
    <row r="58297" spans="53:53" x14ac:dyDescent="0.3">
      <c r="BA58297" s="2"/>
    </row>
    <row r="58298" spans="53:53" x14ac:dyDescent="0.3">
      <c r="BA58298" s="2"/>
    </row>
    <row r="58299" spans="53:53" x14ac:dyDescent="0.3">
      <c r="BA58299" s="2"/>
    </row>
    <row r="58300" spans="53:53" x14ac:dyDescent="0.3">
      <c r="BA58300" s="2"/>
    </row>
    <row r="58301" spans="53:53" x14ac:dyDescent="0.3">
      <c r="BA58301" s="2"/>
    </row>
    <row r="58302" spans="53:53" x14ac:dyDescent="0.3">
      <c r="BA58302" s="2"/>
    </row>
    <row r="58303" spans="53:53" x14ac:dyDescent="0.3">
      <c r="BA58303" s="2"/>
    </row>
    <row r="58304" spans="53:53" x14ac:dyDescent="0.3">
      <c r="BA58304" s="2"/>
    </row>
    <row r="58305" spans="53:53" x14ac:dyDescent="0.3">
      <c r="BA58305" s="2"/>
    </row>
    <row r="58306" spans="53:53" x14ac:dyDescent="0.3">
      <c r="BA58306" s="2"/>
    </row>
    <row r="58307" spans="53:53" x14ac:dyDescent="0.3">
      <c r="BA58307" s="2"/>
    </row>
    <row r="58308" spans="53:53" x14ac:dyDescent="0.3">
      <c r="BA58308" s="2"/>
    </row>
    <row r="58309" spans="53:53" x14ac:dyDescent="0.3">
      <c r="BA58309" s="2"/>
    </row>
    <row r="58310" spans="53:53" x14ac:dyDescent="0.3">
      <c r="BA58310" s="2"/>
    </row>
    <row r="58311" spans="53:53" x14ac:dyDescent="0.3">
      <c r="BA58311" s="2"/>
    </row>
    <row r="58312" spans="53:53" x14ac:dyDescent="0.3">
      <c r="BA58312" s="2"/>
    </row>
    <row r="58313" spans="53:53" x14ac:dyDescent="0.3">
      <c r="BA58313" s="2"/>
    </row>
    <row r="58314" spans="53:53" x14ac:dyDescent="0.3">
      <c r="BA58314" s="2"/>
    </row>
    <row r="58315" spans="53:53" x14ac:dyDescent="0.3">
      <c r="BA58315" s="2"/>
    </row>
    <row r="58316" spans="53:53" x14ac:dyDescent="0.3">
      <c r="BA58316" s="2"/>
    </row>
    <row r="58317" spans="53:53" x14ac:dyDescent="0.3">
      <c r="BA58317" s="2"/>
    </row>
    <row r="58318" spans="53:53" x14ac:dyDescent="0.3">
      <c r="BA58318" s="2"/>
    </row>
    <row r="58319" spans="53:53" x14ac:dyDescent="0.3">
      <c r="BA58319" s="2"/>
    </row>
    <row r="58320" spans="53:53" x14ac:dyDescent="0.3">
      <c r="BA58320" s="2"/>
    </row>
    <row r="58321" spans="53:53" x14ac:dyDescent="0.3">
      <c r="BA58321" s="2"/>
    </row>
    <row r="58322" spans="53:53" x14ac:dyDescent="0.3">
      <c r="BA58322" s="2"/>
    </row>
    <row r="58323" spans="53:53" x14ac:dyDescent="0.3">
      <c r="BA58323" s="2"/>
    </row>
    <row r="58324" spans="53:53" x14ac:dyDescent="0.3">
      <c r="BA58324" s="2"/>
    </row>
    <row r="58325" spans="53:53" x14ac:dyDescent="0.3">
      <c r="BA58325" s="2"/>
    </row>
    <row r="58326" spans="53:53" x14ac:dyDescent="0.3">
      <c r="BA58326" s="2"/>
    </row>
    <row r="58327" spans="53:53" x14ac:dyDescent="0.3">
      <c r="BA58327" s="2"/>
    </row>
    <row r="58328" spans="53:53" x14ac:dyDescent="0.3">
      <c r="BA58328" s="2"/>
    </row>
    <row r="58329" spans="53:53" x14ac:dyDescent="0.3">
      <c r="BA58329" s="2"/>
    </row>
    <row r="58330" spans="53:53" x14ac:dyDescent="0.3">
      <c r="BA58330" s="2"/>
    </row>
    <row r="58331" spans="53:53" x14ac:dyDescent="0.3">
      <c r="BA58331" s="2"/>
    </row>
    <row r="58332" spans="53:53" x14ac:dyDescent="0.3">
      <c r="BA58332" s="2"/>
    </row>
    <row r="58333" spans="53:53" x14ac:dyDescent="0.3">
      <c r="BA58333" s="2"/>
    </row>
    <row r="58334" spans="53:53" x14ac:dyDescent="0.3">
      <c r="BA58334" s="2"/>
    </row>
    <row r="58335" spans="53:53" x14ac:dyDescent="0.3">
      <c r="BA58335" s="2"/>
    </row>
    <row r="58336" spans="53:53" x14ac:dyDescent="0.3">
      <c r="BA58336" s="2"/>
    </row>
    <row r="58337" spans="53:53" x14ac:dyDescent="0.3">
      <c r="BA58337" s="2"/>
    </row>
    <row r="58338" spans="53:53" x14ac:dyDescent="0.3">
      <c r="BA58338" s="2"/>
    </row>
    <row r="58339" spans="53:53" x14ac:dyDescent="0.3">
      <c r="BA58339" s="2"/>
    </row>
    <row r="58340" spans="53:53" x14ac:dyDescent="0.3">
      <c r="BA58340" s="2"/>
    </row>
    <row r="58341" spans="53:53" x14ac:dyDescent="0.3">
      <c r="BA58341" s="2"/>
    </row>
    <row r="58342" spans="53:53" x14ac:dyDescent="0.3">
      <c r="BA58342" s="2"/>
    </row>
    <row r="58343" spans="53:53" x14ac:dyDescent="0.3">
      <c r="BA58343" s="2"/>
    </row>
    <row r="58344" spans="53:53" x14ac:dyDescent="0.3">
      <c r="BA58344" s="2"/>
    </row>
    <row r="58345" spans="53:53" x14ac:dyDescent="0.3">
      <c r="BA58345" s="2"/>
    </row>
    <row r="58346" spans="53:53" x14ac:dyDescent="0.3">
      <c r="BA58346" s="2"/>
    </row>
    <row r="58347" spans="53:53" x14ac:dyDescent="0.3">
      <c r="BA58347" s="2"/>
    </row>
    <row r="58348" spans="53:53" x14ac:dyDescent="0.3">
      <c r="BA58348" s="2"/>
    </row>
    <row r="58349" spans="53:53" x14ac:dyDescent="0.3">
      <c r="BA58349" s="2"/>
    </row>
    <row r="58350" spans="53:53" x14ac:dyDescent="0.3">
      <c r="BA58350" s="2"/>
    </row>
    <row r="58351" spans="53:53" x14ac:dyDescent="0.3">
      <c r="BA58351" s="2"/>
    </row>
    <row r="58352" spans="53:53" x14ac:dyDescent="0.3">
      <c r="BA58352" s="2"/>
    </row>
    <row r="58353" spans="53:53" x14ac:dyDescent="0.3">
      <c r="BA58353" s="2"/>
    </row>
    <row r="58354" spans="53:53" x14ac:dyDescent="0.3">
      <c r="BA58354" s="2"/>
    </row>
    <row r="58355" spans="53:53" x14ac:dyDescent="0.3">
      <c r="BA58355" s="2"/>
    </row>
    <row r="58356" spans="53:53" x14ac:dyDescent="0.3">
      <c r="BA58356" s="2"/>
    </row>
    <row r="58357" spans="53:53" x14ac:dyDescent="0.3">
      <c r="BA58357" s="2"/>
    </row>
    <row r="58358" spans="53:53" x14ac:dyDescent="0.3">
      <c r="BA58358" s="2"/>
    </row>
    <row r="58359" spans="53:53" x14ac:dyDescent="0.3">
      <c r="BA58359" s="2"/>
    </row>
    <row r="58360" spans="53:53" x14ac:dyDescent="0.3">
      <c r="BA58360" s="2"/>
    </row>
    <row r="58361" spans="53:53" x14ac:dyDescent="0.3">
      <c r="BA58361" s="2"/>
    </row>
    <row r="58362" spans="53:53" x14ac:dyDescent="0.3">
      <c r="BA58362" s="2"/>
    </row>
    <row r="58363" spans="53:53" x14ac:dyDescent="0.3">
      <c r="BA58363" s="2"/>
    </row>
    <row r="58364" spans="53:53" x14ac:dyDescent="0.3">
      <c r="BA58364" s="2"/>
    </row>
    <row r="58365" spans="53:53" x14ac:dyDescent="0.3">
      <c r="BA58365" s="2"/>
    </row>
    <row r="58366" spans="53:53" x14ac:dyDescent="0.3">
      <c r="BA58366" s="2"/>
    </row>
    <row r="58367" spans="53:53" x14ac:dyDescent="0.3">
      <c r="BA58367" s="2"/>
    </row>
    <row r="58368" spans="53:53" x14ac:dyDescent="0.3">
      <c r="BA58368" s="2"/>
    </row>
    <row r="58369" spans="53:53" x14ac:dyDescent="0.3">
      <c r="BA58369" s="2"/>
    </row>
    <row r="58370" spans="53:53" x14ac:dyDescent="0.3">
      <c r="BA58370" s="2"/>
    </row>
    <row r="58371" spans="53:53" x14ac:dyDescent="0.3">
      <c r="BA58371" s="2"/>
    </row>
    <row r="58372" spans="53:53" x14ac:dyDescent="0.3">
      <c r="BA58372" s="2"/>
    </row>
    <row r="58373" spans="53:53" x14ac:dyDescent="0.3">
      <c r="BA58373" s="2"/>
    </row>
    <row r="58374" spans="53:53" x14ac:dyDescent="0.3">
      <c r="BA58374" s="2"/>
    </row>
    <row r="58375" spans="53:53" x14ac:dyDescent="0.3">
      <c r="BA58375" s="2"/>
    </row>
    <row r="58376" spans="53:53" x14ac:dyDescent="0.3">
      <c r="BA58376" s="2"/>
    </row>
    <row r="58377" spans="53:53" x14ac:dyDescent="0.3">
      <c r="BA58377" s="2"/>
    </row>
    <row r="58378" spans="53:53" x14ac:dyDescent="0.3">
      <c r="BA58378" s="2"/>
    </row>
    <row r="58379" spans="53:53" x14ac:dyDescent="0.3">
      <c r="BA58379" s="2"/>
    </row>
    <row r="58380" spans="53:53" x14ac:dyDescent="0.3">
      <c r="BA58380" s="2"/>
    </row>
    <row r="58381" spans="53:53" x14ac:dyDescent="0.3">
      <c r="BA58381" s="2"/>
    </row>
    <row r="58382" spans="53:53" x14ac:dyDescent="0.3">
      <c r="BA58382" s="2"/>
    </row>
    <row r="58383" spans="53:53" x14ac:dyDescent="0.3">
      <c r="BA58383" s="2"/>
    </row>
    <row r="58384" spans="53:53" x14ac:dyDescent="0.3">
      <c r="BA58384" s="2"/>
    </row>
    <row r="58385" spans="53:53" x14ac:dyDescent="0.3">
      <c r="BA58385" s="2"/>
    </row>
    <row r="58386" spans="53:53" x14ac:dyDescent="0.3">
      <c r="BA58386" s="2"/>
    </row>
    <row r="58387" spans="53:53" x14ac:dyDescent="0.3">
      <c r="BA58387" s="2"/>
    </row>
    <row r="58388" spans="53:53" x14ac:dyDescent="0.3">
      <c r="BA58388" s="2"/>
    </row>
    <row r="58389" spans="53:53" x14ac:dyDescent="0.3">
      <c r="BA58389" s="2"/>
    </row>
    <row r="58390" spans="53:53" x14ac:dyDescent="0.3">
      <c r="BA58390" s="2"/>
    </row>
    <row r="58391" spans="53:53" x14ac:dyDescent="0.3">
      <c r="BA58391" s="2"/>
    </row>
    <row r="58392" spans="53:53" x14ac:dyDescent="0.3">
      <c r="BA58392" s="2"/>
    </row>
    <row r="58393" spans="53:53" x14ac:dyDescent="0.3">
      <c r="BA58393" s="2"/>
    </row>
    <row r="58394" spans="53:53" x14ac:dyDescent="0.3">
      <c r="BA58394" s="2"/>
    </row>
    <row r="58395" spans="53:53" x14ac:dyDescent="0.3">
      <c r="BA58395" s="2"/>
    </row>
    <row r="58396" spans="53:53" x14ac:dyDescent="0.3">
      <c r="BA58396" s="2"/>
    </row>
    <row r="58397" spans="53:53" x14ac:dyDescent="0.3">
      <c r="BA58397" s="2"/>
    </row>
    <row r="58398" spans="53:53" x14ac:dyDescent="0.3">
      <c r="BA58398" s="2"/>
    </row>
    <row r="58399" spans="53:53" x14ac:dyDescent="0.3">
      <c r="BA58399" s="2"/>
    </row>
    <row r="58400" spans="53:53" x14ac:dyDescent="0.3">
      <c r="BA58400" s="2"/>
    </row>
    <row r="58401" spans="53:53" x14ac:dyDescent="0.3">
      <c r="BA58401" s="2"/>
    </row>
    <row r="58402" spans="53:53" x14ac:dyDescent="0.3">
      <c r="BA58402" s="2"/>
    </row>
    <row r="58403" spans="53:53" x14ac:dyDescent="0.3">
      <c r="BA58403" s="2"/>
    </row>
    <row r="58404" spans="53:53" x14ac:dyDescent="0.3">
      <c r="BA58404" s="2"/>
    </row>
    <row r="58405" spans="53:53" x14ac:dyDescent="0.3">
      <c r="BA58405" s="2"/>
    </row>
    <row r="58406" spans="53:53" x14ac:dyDescent="0.3">
      <c r="BA58406" s="2"/>
    </row>
    <row r="58407" spans="53:53" x14ac:dyDescent="0.3">
      <c r="BA58407" s="2"/>
    </row>
    <row r="58408" spans="53:53" x14ac:dyDescent="0.3">
      <c r="BA58408" s="2"/>
    </row>
    <row r="58409" spans="53:53" x14ac:dyDescent="0.3">
      <c r="BA58409" s="2"/>
    </row>
    <row r="58410" spans="53:53" x14ac:dyDescent="0.3">
      <c r="BA58410" s="2"/>
    </row>
    <row r="58411" spans="53:53" x14ac:dyDescent="0.3">
      <c r="BA58411" s="2"/>
    </row>
    <row r="58412" spans="53:53" x14ac:dyDescent="0.3">
      <c r="BA58412" s="2"/>
    </row>
    <row r="58413" spans="53:53" x14ac:dyDescent="0.3">
      <c r="BA58413" s="2"/>
    </row>
    <row r="58414" spans="53:53" x14ac:dyDescent="0.3">
      <c r="BA58414" s="2"/>
    </row>
    <row r="58415" spans="53:53" x14ac:dyDescent="0.3">
      <c r="BA58415" s="2"/>
    </row>
    <row r="58416" spans="53:53" x14ac:dyDescent="0.3">
      <c r="BA58416" s="2"/>
    </row>
    <row r="58417" spans="53:53" x14ac:dyDescent="0.3">
      <c r="BA58417" s="2"/>
    </row>
    <row r="58418" spans="53:53" x14ac:dyDescent="0.3">
      <c r="BA58418" s="2"/>
    </row>
    <row r="58419" spans="53:53" x14ac:dyDescent="0.3">
      <c r="BA58419" s="2"/>
    </row>
    <row r="58420" spans="53:53" x14ac:dyDescent="0.3">
      <c r="BA58420" s="2"/>
    </row>
    <row r="58421" spans="53:53" x14ac:dyDescent="0.3">
      <c r="BA58421" s="2"/>
    </row>
    <row r="58422" spans="53:53" x14ac:dyDescent="0.3">
      <c r="BA58422" s="2"/>
    </row>
    <row r="58423" spans="53:53" x14ac:dyDescent="0.3">
      <c r="BA58423" s="2"/>
    </row>
    <row r="58424" spans="53:53" x14ac:dyDescent="0.3">
      <c r="BA58424" s="2"/>
    </row>
    <row r="58425" spans="53:53" x14ac:dyDescent="0.3">
      <c r="BA58425" s="2"/>
    </row>
    <row r="58426" spans="53:53" x14ac:dyDescent="0.3">
      <c r="BA58426" s="2"/>
    </row>
    <row r="58427" spans="53:53" x14ac:dyDescent="0.3">
      <c r="BA58427" s="2"/>
    </row>
    <row r="58428" spans="53:53" x14ac:dyDescent="0.3">
      <c r="BA58428" s="2"/>
    </row>
    <row r="58429" spans="53:53" x14ac:dyDescent="0.3">
      <c r="BA58429" s="2"/>
    </row>
    <row r="58430" spans="53:53" x14ac:dyDescent="0.3">
      <c r="BA58430" s="2"/>
    </row>
    <row r="58431" spans="53:53" x14ac:dyDescent="0.3">
      <c r="BA58431" s="2"/>
    </row>
    <row r="58432" spans="53:53" x14ac:dyDescent="0.3">
      <c r="BA58432" s="2"/>
    </row>
    <row r="58433" spans="53:53" x14ac:dyDescent="0.3">
      <c r="BA58433" s="2"/>
    </row>
    <row r="58434" spans="53:53" x14ac:dyDescent="0.3">
      <c r="BA58434" s="2"/>
    </row>
    <row r="58435" spans="53:53" x14ac:dyDescent="0.3">
      <c r="BA58435" s="2"/>
    </row>
    <row r="58436" spans="53:53" x14ac:dyDescent="0.3">
      <c r="BA58436" s="2"/>
    </row>
    <row r="58437" spans="53:53" x14ac:dyDescent="0.3">
      <c r="BA58437" s="2"/>
    </row>
    <row r="58438" spans="53:53" x14ac:dyDescent="0.3">
      <c r="BA58438" s="2"/>
    </row>
    <row r="58439" spans="53:53" x14ac:dyDescent="0.3">
      <c r="BA58439" s="2"/>
    </row>
    <row r="58440" spans="53:53" x14ac:dyDescent="0.3">
      <c r="BA58440" s="2"/>
    </row>
    <row r="58441" spans="53:53" x14ac:dyDescent="0.3">
      <c r="BA58441" s="2"/>
    </row>
    <row r="58442" spans="53:53" x14ac:dyDescent="0.3">
      <c r="BA58442" s="2"/>
    </row>
    <row r="58443" spans="53:53" x14ac:dyDescent="0.3">
      <c r="BA58443" s="2"/>
    </row>
    <row r="58444" spans="53:53" x14ac:dyDescent="0.3">
      <c r="BA58444" s="2"/>
    </row>
    <row r="58445" spans="53:53" x14ac:dyDescent="0.3">
      <c r="BA58445" s="2"/>
    </row>
    <row r="58446" spans="53:53" x14ac:dyDescent="0.3">
      <c r="BA58446" s="2"/>
    </row>
    <row r="58447" spans="53:53" x14ac:dyDescent="0.3">
      <c r="BA58447" s="2"/>
    </row>
    <row r="58448" spans="53:53" x14ac:dyDescent="0.3">
      <c r="BA58448" s="2"/>
    </row>
    <row r="58449" spans="53:53" x14ac:dyDescent="0.3">
      <c r="BA58449" s="2"/>
    </row>
    <row r="58450" spans="53:53" x14ac:dyDescent="0.3">
      <c r="BA58450" s="2"/>
    </row>
    <row r="58451" spans="53:53" x14ac:dyDescent="0.3">
      <c r="BA58451" s="2"/>
    </row>
    <row r="58452" spans="53:53" x14ac:dyDescent="0.3">
      <c r="BA58452" s="2"/>
    </row>
    <row r="58453" spans="53:53" x14ac:dyDescent="0.3">
      <c r="BA58453" s="2"/>
    </row>
    <row r="58454" spans="53:53" x14ac:dyDescent="0.3">
      <c r="BA58454" s="2"/>
    </row>
    <row r="58455" spans="53:53" x14ac:dyDescent="0.3">
      <c r="BA58455" s="2"/>
    </row>
    <row r="58456" spans="53:53" x14ac:dyDescent="0.3">
      <c r="BA58456" s="2"/>
    </row>
    <row r="58457" spans="53:53" x14ac:dyDescent="0.3">
      <c r="BA58457" s="2"/>
    </row>
    <row r="58458" spans="53:53" x14ac:dyDescent="0.3">
      <c r="BA58458" s="2"/>
    </row>
    <row r="58459" spans="53:53" x14ac:dyDescent="0.3">
      <c r="BA58459" s="2"/>
    </row>
    <row r="58460" spans="53:53" x14ac:dyDescent="0.3">
      <c r="BA58460" s="2"/>
    </row>
    <row r="58461" spans="53:53" x14ac:dyDescent="0.3">
      <c r="BA58461" s="2"/>
    </row>
    <row r="58462" spans="53:53" x14ac:dyDescent="0.3">
      <c r="BA58462" s="2"/>
    </row>
    <row r="58463" spans="53:53" x14ac:dyDescent="0.3">
      <c r="BA58463" s="2"/>
    </row>
    <row r="58464" spans="53:53" x14ac:dyDescent="0.3">
      <c r="BA58464" s="2"/>
    </row>
    <row r="58465" spans="53:53" x14ac:dyDescent="0.3">
      <c r="BA58465" s="2"/>
    </row>
    <row r="58466" spans="53:53" x14ac:dyDescent="0.3">
      <c r="BA58466" s="2"/>
    </row>
    <row r="58467" spans="53:53" x14ac:dyDescent="0.3">
      <c r="BA58467" s="2"/>
    </row>
    <row r="58468" spans="53:53" x14ac:dyDescent="0.3">
      <c r="BA58468" s="2"/>
    </row>
    <row r="58469" spans="53:53" x14ac:dyDescent="0.3">
      <c r="BA58469" s="2"/>
    </row>
    <row r="58470" spans="53:53" x14ac:dyDescent="0.3">
      <c r="BA58470" s="2"/>
    </row>
    <row r="58471" spans="53:53" x14ac:dyDescent="0.3">
      <c r="BA58471" s="2"/>
    </row>
    <row r="58472" spans="53:53" x14ac:dyDescent="0.3">
      <c r="BA58472" s="2"/>
    </row>
    <row r="58473" spans="53:53" x14ac:dyDescent="0.3">
      <c r="BA58473" s="2"/>
    </row>
    <row r="58474" spans="53:53" x14ac:dyDescent="0.3">
      <c r="BA58474" s="2"/>
    </row>
    <row r="58475" spans="53:53" x14ac:dyDescent="0.3">
      <c r="BA58475" s="2"/>
    </row>
    <row r="58476" spans="53:53" x14ac:dyDescent="0.3">
      <c r="BA58476" s="2"/>
    </row>
    <row r="58477" spans="53:53" x14ac:dyDescent="0.3">
      <c r="BA58477" s="2"/>
    </row>
    <row r="58478" spans="53:53" x14ac:dyDescent="0.3">
      <c r="BA58478" s="2"/>
    </row>
    <row r="58479" spans="53:53" x14ac:dyDescent="0.3">
      <c r="BA58479" s="2"/>
    </row>
    <row r="58480" spans="53:53" x14ac:dyDescent="0.3">
      <c r="BA58480" s="2"/>
    </row>
    <row r="58481" spans="53:53" x14ac:dyDescent="0.3">
      <c r="BA58481" s="2"/>
    </row>
    <row r="58482" spans="53:53" x14ac:dyDescent="0.3">
      <c r="BA58482" s="2"/>
    </row>
    <row r="58483" spans="53:53" x14ac:dyDescent="0.3">
      <c r="BA58483" s="2"/>
    </row>
    <row r="58484" spans="53:53" x14ac:dyDescent="0.3">
      <c r="BA58484" s="2"/>
    </row>
    <row r="58485" spans="53:53" x14ac:dyDescent="0.3">
      <c r="BA58485" s="2"/>
    </row>
    <row r="58486" spans="53:53" x14ac:dyDescent="0.3">
      <c r="BA58486" s="2"/>
    </row>
    <row r="58487" spans="53:53" x14ac:dyDescent="0.3">
      <c r="BA58487" s="2"/>
    </row>
    <row r="58488" spans="53:53" x14ac:dyDescent="0.3">
      <c r="BA58488" s="2"/>
    </row>
    <row r="58489" spans="53:53" x14ac:dyDescent="0.3">
      <c r="BA58489" s="2"/>
    </row>
    <row r="58490" spans="53:53" x14ac:dyDescent="0.3">
      <c r="BA58490" s="2"/>
    </row>
    <row r="58491" spans="53:53" x14ac:dyDescent="0.3">
      <c r="BA58491" s="2"/>
    </row>
    <row r="58492" spans="53:53" x14ac:dyDescent="0.3">
      <c r="BA58492" s="2"/>
    </row>
    <row r="58493" spans="53:53" x14ac:dyDescent="0.3">
      <c r="BA58493" s="2"/>
    </row>
    <row r="58494" spans="53:53" x14ac:dyDescent="0.3">
      <c r="BA58494" s="2"/>
    </row>
    <row r="58495" spans="53:53" x14ac:dyDescent="0.3">
      <c r="BA58495" s="2"/>
    </row>
    <row r="58496" spans="53:53" x14ac:dyDescent="0.3">
      <c r="BA58496" s="2"/>
    </row>
    <row r="58497" spans="53:53" x14ac:dyDescent="0.3">
      <c r="BA58497" s="2"/>
    </row>
    <row r="58498" spans="53:53" x14ac:dyDescent="0.3">
      <c r="BA58498" s="2"/>
    </row>
    <row r="58499" spans="53:53" x14ac:dyDescent="0.3">
      <c r="BA58499" s="2"/>
    </row>
    <row r="58500" spans="53:53" x14ac:dyDescent="0.3">
      <c r="BA58500" s="2"/>
    </row>
    <row r="58501" spans="53:53" x14ac:dyDescent="0.3">
      <c r="BA58501" s="2"/>
    </row>
    <row r="58502" spans="53:53" x14ac:dyDescent="0.3">
      <c r="BA58502" s="2"/>
    </row>
    <row r="58503" spans="53:53" x14ac:dyDescent="0.3">
      <c r="BA58503" s="2"/>
    </row>
    <row r="58504" spans="53:53" x14ac:dyDescent="0.3">
      <c r="BA58504" s="2"/>
    </row>
    <row r="58505" spans="53:53" x14ac:dyDescent="0.3">
      <c r="BA58505" s="2"/>
    </row>
    <row r="58506" spans="53:53" x14ac:dyDescent="0.3">
      <c r="BA58506" s="2"/>
    </row>
    <row r="58507" spans="53:53" x14ac:dyDescent="0.3">
      <c r="BA58507" s="2"/>
    </row>
    <row r="58508" spans="53:53" x14ac:dyDescent="0.3">
      <c r="BA58508" s="2"/>
    </row>
    <row r="58509" spans="53:53" x14ac:dyDescent="0.3">
      <c r="BA58509" s="2"/>
    </row>
    <row r="58510" spans="53:53" x14ac:dyDescent="0.3">
      <c r="BA58510" s="2"/>
    </row>
    <row r="58511" spans="53:53" x14ac:dyDescent="0.3">
      <c r="BA58511" s="2"/>
    </row>
    <row r="58512" spans="53:53" x14ac:dyDescent="0.3">
      <c r="BA58512" s="2"/>
    </row>
    <row r="58513" spans="53:53" x14ac:dyDescent="0.3">
      <c r="BA58513" s="2"/>
    </row>
    <row r="58514" spans="53:53" x14ac:dyDescent="0.3">
      <c r="BA58514" s="2"/>
    </row>
    <row r="58515" spans="53:53" x14ac:dyDescent="0.3">
      <c r="BA58515" s="2"/>
    </row>
    <row r="58516" spans="53:53" x14ac:dyDescent="0.3">
      <c r="BA58516" s="2"/>
    </row>
    <row r="58517" spans="53:53" x14ac:dyDescent="0.3">
      <c r="BA58517" s="2"/>
    </row>
    <row r="58518" spans="53:53" x14ac:dyDescent="0.3">
      <c r="BA58518" s="2"/>
    </row>
    <row r="58519" spans="53:53" x14ac:dyDescent="0.3">
      <c r="BA58519" s="2"/>
    </row>
    <row r="58520" spans="53:53" x14ac:dyDescent="0.3">
      <c r="BA58520" s="2"/>
    </row>
    <row r="58521" spans="53:53" x14ac:dyDescent="0.3">
      <c r="BA58521" s="2"/>
    </row>
    <row r="58522" spans="53:53" x14ac:dyDescent="0.3">
      <c r="BA58522" s="2"/>
    </row>
    <row r="58523" spans="53:53" x14ac:dyDescent="0.3">
      <c r="BA58523" s="2"/>
    </row>
    <row r="58524" spans="53:53" x14ac:dyDescent="0.3">
      <c r="BA58524" s="2"/>
    </row>
    <row r="58525" spans="53:53" x14ac:dyDescent="0.3">
      <c r="BA58525" s="2"/>
    </row>
    <row r="58526" spans="53:53" x14ac:dyDescent="0.3">
      <c r="BA58526" s="2"/>
    </row>
    <row r="58527" spans="53:53" x14ac:dyDescent="0.3">
      <c r="BA58527" s="2"/>
    </row>
    <row r="58528" spans="53:53" x14ac:dyDescent="0.3">
      <c r="BA58528" s="2"/>
    </row>
    <row r="58529" spans="53:53" x14ac:dyDescent="0.3">
      <c r="BA58529" s="2"/>
    </row>
    <row r="58530" spans="53:53" x14ac:dyDescent="0.3">
      <c r="BA58530" s="2"/>
    </row>
    <row r="58531" spans="53:53" x14ac:dyDescent="0.3">
      <c r="BA58531" s="2"/>
    </row>
    <row r="58532" spans="53:53" x14ac:dyDescent="0.3">
      <c r="BA58532" s="2"/>
    </row>
    <row r="58533" spans="53:53" x14ac:dyDescent="0.3">
      <c r="BA58533" s="2"/>
    </row>
    <row r="58534" spans="53:53" x14ac:dyDescent="0.3">
      <c r="BA58534" s="2"/>
    </row>
    <row r="58535" spans="53:53" x14ac:dyDescent="0.3">
      <c r="BA58535" s="2"/>
    </row>
    <row r="58536" spans="53:53" x14ac:dyDescent="0.3">
      <c r="BA58536" s="2"/>
    </row>
    <row r="58537" spans="53:53" x14ac:dyDescent="0.3">
      <c r="BA58537" s="2"/>
    </row>
    <row r="58538" spans="53:53" x14ac:dyDescent="0.3">
      <c r="BA58538" s="2"/>
    </row>
    <row r="58539" spans="53:53" x14ac:dyDescent="0.3">
      <c r="BA58539" s="2"/>
    </row>
    <row r="58540" spans="53:53" x14ac:dyDescent="0.3">
      <c r="BA58540" s="2"/>
    </row>
    <row r="58541" spans="53:53" x14ac:dyDescent="0.3">
      <c r="BA58541" s="2"/>
    </row>
    <row r="58542" spans="53:53" x14ac:dyDescent="0.3">
      <c r="BA58542" s="2"/>
    </row>
    <row r="58543" spans="53:53" x14ac:dyDescent="0.3">
      <c r="BA58543" s="2"/>
    </row>
    <row r="58544" spans="53:53" x14ac:dyDescent="0.3">
      <c r="BA58544" s="2"/>
    </row>
    <row r="58545" spans="53:53" x14ac:dyDescent="0.3">
      <c r="BA58545" s="2"/>
    </row>
    <row r="58546" spans="53:53" x14ac:dyDescent="0.3">
      <c r="BA58546" s="2"/>
    </row>
    <row r="58547" spans="53:53" x14ac:dyDescent="0.3">
      <c r="BA58547" s="2"/>
    </row>
    <row r="58548" spans="53:53" x14ac:dyDescent="0.3">
      <c r="BA58548" s="2"/>
    </row>
    <row r="58549" spans="53:53" x14ac:dyDescent="0.3">
      <c r="BA58549" s="2"/>
    </row>
    <row r="58550" spans="53:53" x14ac:dyDescent="0.3">
      <c r="BA58550" s="2"/>
    </row>
    <row r="58551" spans="53:53" x14ac:dyDescent="0.3">
      <c r="BA58551" s="2"/>
    </row>
    <row r="58552" spans="53:53" x14ac:dyDescent="0.3">
      <c r="BA58552" s="2"/>
    </row>
    <row r="58553" spans="53:53" x14ac:dyDescent="0.3">
      <c r="BA58553" s="2"/>
    </row>
    <row r="58554" spans="53:53" x14ac:dyDescent="0.3">
      <c r="BA58554" s="2"/>
    </row>
    <row r="58555" spans="53:53" x14ac:dyDescent="0.3">
      <c r="BA58555" s="2"/>
    </row>
    <row r="58556" spans="53:53" x14ac:dyDescent="0.3">
      <c r="BA58556" s="2"/>
    </row>
    <row r="58557" spans="53:53" x14ac:dyDescent="0.3">
      <c r="BA58557" s="2"/>
    </row>
    <row r="58558" spans="53:53" x14ac:dyDescent="0.3">
      <c r="BA58558" s="2"/>
    </row>
    <row r="58559" spans="53:53" x14ac:dyDescent="0.3">
      <c r="BA58559" s="2"/>
    </row>
    <row r="58560" spans="53:53" x14ac:dyDescent="0.3">
      <c r="BA58560" s="2"/>
    </row>
    <row r="58561" spans="53:53" x14ac:dyDescent="0.3">
      <c r="BA58561" s="2"/>
    </row>
    <row r="58562" spans="53:53" x14ac:dyDescent="0.3">
      <c r="BA58562" s="2"/>
    </row>
    <row r="58563" spans="53:53" x14ac:dyDescent="0.3">
      <c r="BA58563" s="2"/>
    </row>
    <row r="58564" spans="53:53" x14ac:dyDescent="0.3">
      <c r="BA58564" s="2"/>
    </row>
    <row r="58565" spans="53:53" x14ac:dyDescent="0.3">
      <c r="BA58565" s="2"/>
    </row>
    <row r="58566" spans="53:53" x14ac:dyDescent="0.3">
      <c r="BA58566" s="2"/>
    </row>
    <row r="58567" spans="53:53" x14ac:dyDescent="0.3">
      <c r="BA58567" s="2"/>
    </row>
    <row r="58568" spans="53:53" x14ac:dyDescent="0.3">
      <c r="BA58568" s="2"/>
    </row>
    <row r="58569" spans="53:53" x14ac:dyDescent="0.3">
      <c r="BA58569" s="2"/>
    </row>
    <row r="58570" spans="53:53" x14ac:dyDescent="0.3">
      <c r="BA58570" s="2"/>
    </row>
    <row r="58571" spans="53:53" x14ac:dyDescent="0.3">
      <c r="BA58571" s="2"/>
    </row>
    <row r="58572" spans="53:53" x14ac:dyDescent="0.3">
      <c r="BA58572" s="2"/>
    </row>
    <row r="58573" spans="53:53" x14ac:dyDescent="0.3">
      <c r="BA58573" s="2"/>
    </row>
    <row r="58574" spans="53:53" x14ac:dyDescent="0.3">
      <c r="BA58574" s="2"/>
    </row>
    <row r="58575" spans="53:53" x14ac:dyDescent="0.3">
      <c r="BA58575" s="2"/>
    </row>
    <row r="58576" spans="53:53" x14ac:dyDescent="0.3">
      <c r="BA58576" s="2"/>
    </row>
    <row r="58577" spans="53:53" x14ac:dyDescent="0.3">
      <c r="BA58577" s="2"/>
    </row>
    <row r="58578" spans="53:53" x14ac:dyDescent="0.3">
      <c r="BA58578" s="2"/>
    </row>
    <row r="58579" spans="53:53" x14ac:dyDescent="0.3">
      <c r="BA58579" s="2"/>
    </row>
    <row r="58580" spans="53:53" x14ac:dyDescent="0.3">
      <c r="BA58580" s="2"/>
    </row>
    <row r="58581" spans="53:53" x14ac:dyDescent="0.3">
      <c r="BA58581" s="2"/>
    </row>
    <row r="58582" spans="53:53" x14ac:dyDescent="0.3">
      <c r="BA58582" s="2"/>
    </row>
    <row r="58583" spans="53:53" x14ac:dyDescent="0.3">
      <c r="BA58583" s="2"/>
    </row>
    <row r="58584" spans="53:53" x14ac:dyDescent="0.3">
      <c r="BA58584" s="2"/>
    </row>
    <row r="58585" spans="53:53" x14ac:dyDescent="0.3">
      <c r="BA58585" s="2"/>
    </row>
    <row r="58586" spans="53:53" x14ac:dyDescent="0.3">
      <c r="BA58586" s="2"/>
    </row>
    <row r="58587" spans="53:53" x14ac:dyDescent="0.3">
      <c r="BA58587" s="2"/>
    </row>
    <row r="58588" spans="53:53" x14ac:dyDescent="0.3">
      <c r="BA58588" s="2"/>
    </row>
    <row r="58589" spans="53:53" x14ac:dyDescent="0.3">
      <c r="BA58589" s="2"/>
    </row>
    <row r="58590" spans="53:53" x14ac:dyDescent="0.3">
      <c r="BA58590" s="2"/>
    </row>
    <row r="58591" spans="53:53" x14ac:dyDescent="0.3">
      <c r="BA58591" s="2"/>
    </row>
    <row r="58592" spans="53:53" x14ac:dyDescent="0.3">
      <c r="BA58592" s="2"/>
    </row>
    <row r="58593" spans="53:53" x14ac:dyDescent="0.3">
      <c r="BA58593" s="2"/>
    </row>
    <row r="58594" spans="53:53" x14ac:dyDescent="0.3">
      <c r="BA58594" s="2"/>
    </row>
    <row r="58595" spans="53:53" x14ac:dyDescent="0.3">
      <c r="BA58595" s="2"/>
    </row>
    <row r="58596" spans="53:53" x14ac:dyDescent="0.3">
      <c r="BA58596" s="2"/>
    </row>
    <row r="58597" spans="53:53" x14ac:dyDescent="0.3">
      <c r="BA58597" s="2"/>
    </row>
    <row r="58598" spans="53:53" x14ac:dyDescent="0.3">
      <c r="BA58598" s="2"/>
    </row>
    <row r="58599" spans="53:53" x14ac:dyDescent="0.3">
      <c r="BA58599" s="2"/>
    </row>
    <row r="58600" spans="53:53" x14ac:dyDescent="0.3">
      <c r="BA58600" s="2"/>
    </row>
    <row r="58601" spans="53:53" x14ac:dyDescent="0.3">
      <c r="BA58601" s="2"/>
    </row>
    <row r="58602" spans="53:53" x14ac:dyDescent="0.3">
      <c r="BA58602" s="2"/>
    </row>
    <row r="58603" spans="53:53" x14ac:dyDescent="0.3">
      <c r="BA58603" s="2"/>
    </row>
    <row r="58604" spans="53:53" x14ac:dyDescent="0.3">
      <c r="BA58604" s="2"/>
    </row>
    <row r="58605" spans="53:53" x14ac:dyDescent="0.3">
      <c r="BA58605" s="2"/>
    </row>
    <row r="58606" spans="53:53" x14ac:dyDescent="0.3">
      <c r="BA58606" s="2"/>
    </row>
    <row r="58607" spans="53:53" x14ac:dyDescent="0.3">
      <c r="BA58607" s="2"/>
    </row>
    <row r="58608" spans="53:53" x14ac:dyDescent="0.3">
      <c r="BA58608" s="2"/>
    </row>
    <row r="58609" spans="53:53" x14ac:dyDescent="0.3">
      <c r="BA58609" s="2"/>
    </row>
    <row r="58610" spans="53:53" x14ac:dyDescent="0.3">
      <c r="BA58610" s="2"/>
    </row>
    <row r="58611" spans="53:53" x14ac:dyDescent="0.3">
      <c r="BA58611" s="2"/>
    </row>
    <row r="58612" spans="53:53" x14ac:dyDescent="0.3">
      <c r="BA58612" s="2"/>
    </row>
    <row r="58613" spans="53:53" x14ac:dyDescent="0.3">
      <c r="BA58613" s="2"/>
    </row>
    <row r="58614" spans="53:53" x14ac:dyDescent="0.3">
      <c r="BA58614" s="2"/>
    </row>
    <row r="58615" spans="53:53" x14ac:dyDescent="0.3">
      <c r="BA58615" s="2"/>
    </row>
    <row r="58616" spans="53:53" x14ac:dyDescent="0.3">
      <c r="BA58616" s="2"/>
    </row>
    <row r="58617" spans="53:53" x14ac:dyDescent="0.3">
      <c r="BA58617" s="2"/>
    </row>
    <row r="58618" spans="53:53" x14ac:dyDescent="0.3">
      <c r="BA58618" s="2"/>
    </row>
    <row r="58619" spans="53:53" x14ac:dyDescent="0.3">
      <c r="BA58619" s="2"/>
    </row>
    <row r="58620" spans="53:53" x14ac:dyDescent="0.3">
      <c r="BA58620" s="2"/>
    </row>
    <row r="58621" spans="53:53" x14ac:dyDescent="0.3">
      <c r="BA58621" s="2"/>
    </row>
    <row r="58622" spans="53:53" x14ac:dyDescent="0.3">
      <c r="BA58622" s="2"/>
    </row>
    <row r="58623" spans="53:53" x14ac:dyDescent="0.3">
      <c r="BA58623" s="2"/>
    </row>
    <row r="58624" spans="53:53" x14ac:dyDescent="0.3">
      <c r="BA58624" s="2"/>
    </row>
    <row r="58625" spans="53:53" x14ac:dyDescent="0.3">
      <c r="BA58625" s="2"/>
    </row>
    <row r="58626" spans="53:53" x14ac:dyDescent="0.3">
      <c r="BA58626" s="2"/>
    </row>
    <row r="58627" spans="53:53" x14ac:dyDescent="0.3">
      <c r="BA58627" s="2"/>
    </row>
    <row r="58628" spans="53:53" x14ac:dyDescent="0.3">
      <c r="BA58628" s="2"/>
    </row>
    <row r="58629" spans="53:53" x14ac:dyDescent="0.3">
      <c r="BA58629" s="2"/>
    </row>
    <row r="58630" spans="53:53" x14ac:dyDescent="0.3">
      <c r="BA58630" s="2"/>
    </row>
    <row r="58631" spans="53:53" x14ac:dyDescent="0.3">
      <c r="BA58631" s="2"/>
    </row>
    <row r="58632" spans="53:53" x14ac:dyDescent="0.3">
      <c r="BA58632" s="2"/>
    </row>
    <row r="58633" spans="53:53" x14ac:dyDescent="0.3">
      <c r="BA58633" s="2"/>
    </row>
    <row r="58634" spans="53:53" x14ac:dyDescent="0.3">
      <c r="BA58634" s="2"/>
    </row>
    <row r="58635" spans="53:53" x14ac:dyDescent="0.3">
      <c r="BA58635" s="2"/>
    </row>
    <row r="58636" spans="53:53" x14ac:dyDescent="0.3">
      <c r="BA58636" s="2"/>
    </row>
    <row r="58637" spans="53:53" x14ac:dyDescent="0.3">
      <c r="BA58637" s="2"/>
    </row>
    <row r="58638" spans="53:53" x14ac:dyDescent="0.3">
      <c r="BA58638" s="2"/>
    </row>
    <row r="58639" spans="53:53" x14ac:dyDescent="0.3">
      <c r="BA58639" s="2"/>
    </row>
    <row r="58640" spans="53:53" x14ac:dyDescent="0.3">
      <c r="BA58640" s="2"/>
    </row>
    <row r="58641" spans="53:53" x14ac:dyDescent="0.3">
      <c r="BA58641" s="2"/>
    </row>
    <row r="58642" spans="53:53" x14ac:dyDescent="0.3">
      <c r="BA58642" s="2"/>
    </row>
    <row r="58643" spans="53:53" x14ac:dyDescent="0.3">
      <c r="BA58643" s="2"/>
    </row>
    <row r="58644" spans="53:53" x14ac:dyDescent="0.3">
      <c r="BA58644" s="2"/>
    </row>
    <row r="58645" spans="53:53" x14ac:dyDescent="0.3">
      <c r="BA58645" s="2"/>
    </row>
    <row r="58646" spans="53:53" x14ac:dyDescent="0.3">
      <c r="BA58646" s="2"/>
    </row>
    <row r="58647" spans="53:53" x14ac:dyDescent="0.3">
      <c r="BA58647" s="2"/>
    </row>
    <row r="58648" spans="53:53" x14ac:dyDescent="0.3">
      <c r="BA58648" s="2"/>
    </row>
    <row r="58649" spans="53:53" x14ac:dyDescent="0.3">
      <c r="BA58649" s="2"/>
    </row>
    <row r="58650" spans="53:53" x14ac:dyDescent="0.3">
      <c r="BA58650" s="2"/>
    </row>
    <row r="58651" spans="53:53" x14ac:dyDescent="0.3">
      <c r="BA58651" s="2"/>
    </row>
    <row r="58652" spans="53:53" x14ac:dyDescent="0.3">
      <c r="BA58652" s="2"/>
    </row>
    <row r="58653" spans="53:53" x14ac:dyDescent="0.3">
      <c r="BA58653" s="2"/>
    </row>
    <row r="58654" spans="53:53" x14ac:dyDescent="0.3">
      <c r="BA58654" s="2"/>
    </row>
    <row r="58655" spans="53:53" x14ac:dyDescent="0.3">
      <c r="BA58655" s="2"/>
    </row>
    <row r="58656" spans="53:53" x14ac:dyDescent="0.3">
      <c r="BA58656" s="2"/>
    </row>
    <row r="58657" spans="53:53" x14ac:dyDescent="0.3">
      <c r="BA58657" s="2"/>
    </row>
    <row r="58658" spans="53:53" x14ac:dyDescent="0.3">
      <c r="BA58658" s="2"/>
    </row>
    <row r="58659" spans="53:53" x14ac:dyDescent="0.3">
      <c r="BA58659" s="2"/>
    </row>
    <row r="58660" spans="53:53" x14ac:dyDescent="0.3">
      <c r="BA58660" s="2"/>
    </row>
    <row r="58661" spans="53:53" x14ac:dyDescent="0.3">
      <c r="BA58661" s="2"/>
    </row>
    <row r="58662" spans="53:53" x14ac:dyDescent="0.3">
      <c r="BA58662" s="2"/>
    </row>
    <row r="58663" spans="53:53" x14ac:dyDescent="0.3">
      <c r="BA58663" s="2"/>
    </row>
    <row r="58664" spans="53:53" x14ac:dyDescent="0.3">
      <c r="BA58664" s="2"/>
    </row>
    <row r="58665" spans="53:53" x14ac:dyDescent="0.3">
      <c r="BA58665" s="2"/>
    </row>
    <row r="58666" spans="53:53" x14ac:dyDescent="0.3">
      <c r="BA58666" s="2"/>
    </row>
    <row r="58667" spans="53:53" x14ac:dyDescent="0.3">
      <c r="BA58667" s="2"/>
    </row>
    <row r="58668" spans="53:53" x14ac:dyDescent="0.3">
      <c r="BA58668" s="2"/>
    </row>
    <row r="58669" spans="53:53" x14ac:dyDescent="0.3">
      <c r="BA58669" s="2"/>
    </row>
    <row r="58670" spans="53:53" x14ac:dyDescent="0.3">
      <c r="BA58670" s="2"/>
    </row>
    <row r="58671" spans="53:53" x14ac:dyDescent="0.3">
      <c r="BA58671" s="2"/>
    </row>
    <row r="58672" spans="53:53" x14ac:dyDescent="0.3">
      <c r="BA58672" s="2"/>
    </row>
    <row r="58673" spans="53:53" x14ac:dyDescent="0.3">
      <c r="BA58673" s="2"/>
    </row>
    <row r="58674" spans="53:53" x14ac:dyDescent="0.3">
      <c r="BA58674" s="2"/>
    </row>
    <row r="58675" spans="53:53" x14ac:dyDescent="0.3">
      <c r="BA58675" s="2"/>
    </row>
    <row r="58676" spans="53:53" x14ac:dyDescent="0.3">
      <c r="BA58676" s="2"/>
    </row>
    <row r="58677" spans="53:53" x14ac:dyDescent="0.3">
      <c r="BA58677" s="2"/>
    </row>
    <row r="58678" spans="53:53" x14ac:dyDescent="0.3">
      <c r="BA58678" s="2"/>
    </row>
    <row r="58679" spans="53:53" x14ac:dyDescent="0.3">
      <c r="BA58679" s="2"/>
    </row>
    <row r="58680" spans="53:53" x14ac:dyDescent="0.3">
      <c r="BA58680" s="2"/>
    </row>
    <row r="58681" spans="53:53" x14ac:dyDescent="0.3">
      <c r="BA58681" s="2"/>
    </row>
    <row r="58682" spans="53:53" x14ac:dyDescent="0.3">
      <c r="BA58682" s="2"/>
    </row>
    <row r="58683" spans="53:53" x14ac:dyDescent="0.3">
      <c r="BA58683" s="2"/>
    </row>
    <row r="58684" spans="53:53" x14ac:dyDescent="0.3">
      <c r="BA58684" s="2"/>
    </row>
    <row r="58685" spans="53:53" x14ac:dyDescent="0.3">
      <c r="BA58685" s="2"/>
    </row>
    <row r="58686" spans="53:53" x14ac:dyDescent="0.3">
      <c r="BA58686" s="2"/>
    </row>
    <row r="58687" spans="53:53" x14ac:dyDescent="0.3">
      <c r="BA58687" s="2"/>
    </row>
    <row r="58688" spans="53:53" x14ac:dyDescent="0.3">
      <c r="BA58688" s="2"/>
    </row>
    <row r="58689" spans="53:53" x14ac:dyDescent="0.3">
      <c r="BA58689" s="2"/>
    </row>
    <row r="58690" spans="53:53" x14ac:dyDescent="0.3">
      <c r="BA58690" s="2"/>
    </row>
    <row r="58691" spans="53:53" x14ac:dyDescent="0.3">
      <c r="BA58691" s="2"/>
    </row>
    <row r="58692" spans="53:53" x14ac:dyDescent="0.3">
      <c r="BA58692" s="2"/>
    </row>
    <row r="58693" spans="53:53" x14ac:dyDescent="0.3">
      <c r="BA58693" s="2"/>
    </row>
    <row r="58694" spans="53:53" x14ac:dyDescent="0.3">
      <c r="BA58694" s="2"/>
    </row>
    <row r="58695" spans="53:53" x14ac:dyDescent="0.3">
      <c r="BA58695" s="2"/>
    </row>
    <row r="58696" spans="53:53" x14ac:dyDescent="0.3">
      <c r="BA58696" s="2"/>
    </row>
    <row r="58697" spans="53:53" x14ac:dyDescent="0.3">
      <c r="BA58697" s="2"/>
    </row>
    <row r="58698" spans="53:53" x14ac:dyDescent="0.3">
      <c r="BA58698" s="2"/>
    </row>
    <row r="58699" spans="53:53" x14ac:dyDescent="0.3">
      <c r="BA58699" s="2"/>
    </row>
    <row r="58700" spans="53:53" x14ac:dyDescent="0.3">
      <c r="BA58700" s="2"/>
    </row>
    <row r="58701" spans="53:53" x14ac:dyDescent="0.3">
      <c r="BA58701" s="2"/>
    </row>
    <row r="58702" spans="53:53" x14ac:dyDescent="0.3">
      <c r="BA58702" s="2"/>
    </row>
    <row r="58703" spans="53:53" x14ac:dyDescent="0.3">
      <c r="BA58703" s="2"/>
    </row>
    <row r="58704" spans="53:53" x14ac:dyDescent="0.3">
      <c r="BA58704" s="2"/>
    </row>
    <row r="58705" spans="53:53" x14ac:dyDescent="0.3">
      <c r="BA58705" s="2"/>
    </row>
    <row r="58706" spans="53:53" x14ac:dyDescent="0.3">
      <c r="BA58706" s="2"/>
    </row>
    <row r="58707" spans="53:53" x14ac:dyDescent="0.3">
      <c r="BA58707" s="2"/>
    </row>
    <row r="58708" spans="53:53" x14ac:dyDescent="0.3">
      <c r="BA58708" s="2"/>
    </row>
    <row r="58709" spans="53:53" x14ac:dyDescent="0.3">
      <c r="BA58709" s="2"/>
    </row>
    <row r="58710" spans="53:53" x14ac:dyDescent="0.3">
      <c r="BA58710" s="2"/>
    </row>
    <row r="58711" spans="53:53" x14ac:dyDescent="0.3">
      <c r="BA58711" s="2"/>
    </row>
    <row r="58712" spans="53:53" x14ac:dyDescent="0.3">
      <c r="BA58712" s="2"/>
    </row>
    <row r="58713" spans="53:53" x14ac:dyDescent="0.3">
      <c r="BA58713" s="2"/>
    </row>
    <row r="58714" spans="53:53" x14ac:dyDescent="0.3">
      <c r="BA58714" s="2"/>
    </row>
    <row r="58715" spans="53:53" x14ac:dyDescent="0.3">
      <c r="BA58715" s="2"/>
    </row>
    <row r="58716" spans="53:53" x14ac:dyDescent="0.3">
      <c r="BA58716" s="2"/>
    </row>
    <row r="58717" spans="53:53" x14ac:dyDescent="0.3">
      <c r="BA58717" s="2"/>
    </row>
    <row r="58718" spans="53:53" x14ac:dyDescent="0.3">
      <c r="BA58718" s="2"/>
    </row>
    <row r="58719" spans="53:53" x14ac:dyDescent="0.3">
      <c r="BA58719" s="2"/>
    </row>
    <row r="58720" spans="53:53" x14ac:dyDescent="0.3">
      <c r="BA58720" s="2"/>
    </row>
    <row r="58721" spans="53:53" x14ac:dyDescent="0.3">
      <c r="BA58721" s="2"/>
    </row>
    <row r="58722" spans="53:53" x14ac:dyDescent="0.3">
      <c r="BA58722" s="2"/>
    </row>
    <row r="58723" spans="53:53" x14ac:dyDescent="0.3">
      <c r="BA58723" s="2"/>
    </row>
    <row r="58724" spans="53:53" x14ac:dyDescent="0.3">
      <c r="BA58724" s="2"/>
    </row>
    <row r="58725" spans="53:53" x14ac:dyDescent="0.3">
      <c r="BA58725" s="2"/>
    </row>
    <row r="58726" spans="53:53" x14ac:dyDescent="0.3">
      <c r="BA58726" s="2"/>
    </row>
    <row r="58727" spans="53:53" x14ac:dyDescent="0.3">
      <c r="BA58727" s="2"/>
    </row>
    <row r="58728" spans="53:53" x14ac:dyDescent="0.3">
      <c r="BA58728" s="2"/>
    </row>
    <row r="58729" spans="53:53" x14ac:dyDescent="0.3">
      <c r="BA58729" s="2"/>
    </row>
    <row r="58730" spans="53:53" x14ac:dyDescent="0.3">
      <c r="BA58730" s="2"/>
    </row>
    <row r="58731" spans="53:53" x14ac:dyDescent="0.3">
      <c r="BA58731" s="2"/>
    </row>
    <row r="58732" spans="53:53" x14ac:dyDescent="0.3">
      <c r="BA58732" s="2"/>
    </row>
    <row r="58733" spans="53:53" x14ac:dyDescent="0.3">
      <c r="BA58733" s="2"/>
    </row>
    <row r="58734" spans="53:53" x14ac:dyDescent="0.3">
      <c r="BA58734" s="2"/>
    </row>
    <row r="58735" spans="53:53" x14ac:dyDescent="0.3">
      <c r="BA58735" s="2"/>
    </row>
    <row r="58736" spans="53:53" x14ac:dyDescent="0.3">
      <c r="BA58736" s="2"/>
    </row>
    <row r="58737" spans="53:53" x14ac:dyDescent="0.3">
      <c r="BA58737" s="2"/>
    </row>
    <row r="58738" spans="53:53" x14ac:dyDescent="0.3">
      <c r="BA58738" s="2"/>
    </row>
    <row r="58739" spans="53:53" x14ac:dyDescent="0.3">
      <c r="BA58739" s="2"/>
    </row>
    <row r="58740" spans="53:53" x14ac:dyDescent="0.3">
      <c r="BA58740" s="2"/>
    </row>
    <row r="58741" spans="53:53" x14ac:dyDescent="0.3">
      <c r="BA58741" s="2"/>
    </row>
    <row r="58742" spans="53:53" x14ac:dyDescent="0.3">
      <c r="BA58742" s="2"/>
    </row>
    <row r="58743" spans="53:53" x14ac:dyDescent="0.3">
      <c r="BA58743" s="2"/>
    </row>
    <row r="58744" spans="53:53" x14ac:dyDescent="0.3">
      <c r="BA58744" s="2"/>
    </row>
    <row r="58745" spans="53:53" x14ac:dyDescent="0.3">
      <c r="BA58745" s="2"/>
    </row>
    <row r="58746" spans="53:53" x14ac:dyDescent="0.3">
      <c r="BA58746" s="2"/>
    </row>
    <row r="58747" spans="53:53" x14ac:dyDescent="0.3">
      <c r="BA58747" s="2"/>
    </row>
    <row r="58748" spans="53:53" x14ac:dyDescent="0.3">
      <c r="BA58748" s="2"/>
    </row>
    <row r="58749" spans="53:53" x14ac:dyDescent="0.3">
      <c r="BA58749" s="2"/>
    </row>
    <row r="58750" spans="53:53" x14ac:dyDescent="0.3">
      <c r="BA58750" s="2"/>
    </row>
    <row r="58751" spans="53:53" x14ac:dyDescent="0.3">
      <c r="BA58751" s="2"/>
    </row>
    <row r="58752" spans="53:53" x14ac:dyDescent="0.3">
      <c r="BA58752" s="2"/>
    </row>
    <row r="58753" spans="53:53" x14ac:dyDescent="0.3">
      <c r="BA58753" s="2"/>
    </row>
    <row r="58754" spans="53:53" x14ac:dyDescent="0.3">
      <c r="BA58754" s="2"/>
    </row>
    <row r="58755" spans="53:53" x14ac:dyDescent="0.3">
      <c r="BA58755" s="2"/>
    </row>
    <row r="58756" spans="53:53" x14ac:dyDescent="0.3">
      <c r="BA58756" s="2"/>
    </row>
    <row r="58757" spans="53:53" x14ac:dyDescent="0.3">
      <c r="BA58757" s="2"/>
    </row>
    <row r="58758" spans="53:53" x14ac:dyDescent="0.3">
      <c r="BA58758" s="2"/>
    </row>
    <row r="58759" spans="53:53" x14ac:dyDescent="0.3">
      <c r="BA58759" s="2"/>
    </row>
    <row r="58760" spans="53:53" x14ac:dyDescent="0.3">
      <c r="BA58760" s="2"/>
    </row>
    <row r="58761" spans="53:53" x14ac:dyDescent="0.3">
      <c r="BA58761" s="2"/>
    </row>
    <row r="58762" spans="53:53" x14ac:dyDescent="0.3">
      <c r="BA58762" s="2"/>
    </row>
    <row r="58763" spans="53:53" x14ac:dyDescent="0.3">
      <c r="BA58763" s="2"/>
    </row>
    <row r="58764" spans="53:53" x14ac:dyDescent="0.3">
      <c r="BA58764" s="2"/>
    </row>
    <row r="58765" spans="53:53" x14ac:dyDescent="0.3">
      <c r="BA58765" s="2"/>
    </row>
    <row r="58766" spans="53:53" x14ac:dyDescent="0.3">
      <c r="BA58766" s="2"/>
    </row>
    <row r="58767" spans="53:53" x14ac:dyDescent="0.3">
      <c r="BA58767" s="2"/>
    </row>
    <row r="58768" spans="53:53" x14ac:dyDescent="0.3">
      <c r="BA58768" s="2"/>
    </row>
    <row r="58769" spans="53:53" x14ac:dyDescent="0.3">
      <c r="BA58769" s="2"/>
    </row>
    <row r="58770" spans="53:53" x14ac:dyDescent="0.3">
      <c r="BA58770" s="2"/>
    </row>
    <row r="58771" spans="53:53" x14ac:dyDescent="0.3">
      <c r="BA58771" s="2"/>
    </row>
    <row r="58772" spans="53:53" x14ac:dyDescent="0.3">
      <c r="BA58772" s="2"/>
    </row>
    <row r="58773" spans="53:53" x14ac:dyDescent="0.3">
      <c r="BA58773" s="2"/>
    </row>
    <row r="58774" spans="53:53" x14ac:dyDescent="0.3">
      <c r="BA58774" s="2"/>
    </row>
    <row r="58775" spans="53:53" x14ac:dyDescent="0.3">
      <c r="BA58775" s="2"/>
    </row>
    <row r="58776" spans="53:53" x14ac:dyDescent="0.3">
      <c r="BA58776" s="2"/>
    </row>
    <row r="58777" spans="53:53" x14ac:dyDescent="0.3">
      <c r="BA58777" s="2"/>
    </row>
    <row r="58778" spans="53:53" x14ac:dyDescent="0.3">
      <c r="BA58778" s="2"/>
    </row>
    <row r="58779" spans="53:53" x14ac:dyDescent="0.3">
      <c r="BA58779" s="2"/>
    </row>
    <row r="58780" spans="53:53" x14ac:dyDescent="0.3">
      <c r="BA58780" s="2"/>
    </row>
    <row r="58781" spans="53:53" x14ac:dyDescent="0.3">
      <c r="BA58781" s="2"/>
    </row>
    <row r="58782" spans="53:53" x14ac:dyDescent="0.3">
      <c r="BA58782" s="2"/>
    </row>
    <row r="58783" spans="53:53" x14ac:dyDescent="0.3">
      <c r="BA58783" s="2"/>
    </row>
    <row r="58784" spans="53:53" x14ac:dyDescent="0.3">
      <c r="BA58784" s="2"/>
    </row>
    <row r="58785" spans="53:53" x14ac:dyDescent="0.3">
      <c r="BA58785" s="2"/>
    </row>
    <row r="58786" spans="53:53" x14ac:dyDescent="0.3">
      <c r="BA58786" s="2"/>
    </row>
    <row r="58787" spans="53:53" x14ac:dyDescent="0.3">
      <c r="BA58787" s="2"/>
    </row>
    <row r="58788" spans="53:53" x14ac:dyDescent="0.3">
      <c r="BA58788" s="2"/>
    </row>
    <row r="58789" spans="53:53" x14ac:dyDescent="0.3">
      <c r="BA58789" s="2"/>
    </row>
    <row r="58790" spans="53:53" x14ac:dyDescent="0.3">
      <c r="BA58790" s="2"/>
    </row>
    <row r="58791" spans="53:53" x14ac:dyDescent="0.3">
      <c r="BA58791" s="2"/>
    </row>
    <row r="58792" spans="53:53" x14ac:dyDescent="0.3">
      <c r="BA58792" s="2"/>
    </row>
    <row r="58793" spans="53:53" x14ac:dyDescent="0.3">
      <c r="BA58793" s="2"/>
    </row>
    <row r="58794" spans="53:53" x14ac:dyDescent="0.3">
      <c r="BA58794" s="2"/>
    </row>
    <row r="58795" spans="53:53" x14ac:dyDescent="0.3">
      <c r="BA58795" s="2"/>
    </row>
    <row r="58796" spans="53:53" x14ac:dyDescent="0.3">
      <c r="BA58796" s="2"/>
    </row>
    <row r="58797" spans="53:53" x14ac:dyDescent="0.3">
      <c r="BA58797" s="2"/>
    </row>
    <row r="58798" spans="53:53" x14ac:dyDescent="0.3">
      <c r="BA58798" s="2"/>
    </row>
    <row r="58799" spans="53:53" x14ac:dyDescent="0.3">
      <c r="BA58799" s="2"/>
    </row>
    <row r="58800" spans="53:53" x14ac:dyDescent="0.3">
      <c r="BA58800" s="2"/>
    </row>
    <row r="58801" spans="53:53" x14ac:dyDescent="0.3">
      <c r="BA58801" s="2"/>
    </row>
    <row r="58802" spans="53:53" x14ac:dyDescent="0.3">
      <c r="BA58802" s="2"/>
    </row>
    <row r="58803" spans="53:53" x14ac:dyDescent="0.3">
      <c r="BA58803" s="2"/>
    </row>
    <row r="58804" spans="53:53" x14ac:dyDescent="0.3">
      <c r="BA58804" s="2"/>
    </row>
    <row r="58805" spans="53:53" x14ac:dyDescent="0.3">
      <c r="BA58805" s="2"/>
    </row>
    <row r="58806" spans="53:53" x14ac:dyDescent="0.3">
      <c r="BA58806" s="2"/>
    </row>
    <row r="58807" spans="53:53" x14ac:dyDescent="0.3">
      <c r="BA58807" s="2"/>
    </row>
    <row r="58808" spans="53:53" x14ac:dyDescent="0.3">
      <c r="BA58808" s="2"/>
    </row>
    <row r="58809" spans="53:53" x14ac:dyDescent="0.3">
      <c r="BA58809" s="2"/>
    </row>
    <row r="58810" spans="53:53" x14ac:dyDescent="0.3">
      <c r="BA58810" s="2"/>
    </row>
    <row r="58811" spans="53:53" x14ac:dyDescent="0.3">
      <c r="BA58811" s="2"/>
    </row>
    <row r="58812" spans="53:53" x14ac:dyDescent="0.3">
      <c r="BA58812" s="2"/>
    </row>
    <row r="58813" spans="53:53" x14ac:dyDescent="0.3">
      <c r="BA58813" s="2"/>
    </row>
    <row r="58814" spans="53:53" x14ac:dyDescent="0.3">
      <c r="BA58814" s="2"/>
    </row>
    <row r="58815" spans="53:53" x14ac:dyDescent="0.3">
      <c r="BA58815" s="2"/>
    </row>
    <row r="58816" spans="53:53" x14ac:dyDescent="0.3">
      <c r="BA58816" s="2"/>
    </row>
    <row r="58817" spans="53:53" x14ac:dyDescent="0.3">
      <c r="BA58817" s="2"/>
    </row>
    <row r="58818" spans="53:53" x14ac:dyDescent="0.3">
      <c r="BA58818" s="2"/>
    </row>
    <row r="58819" spans="53:53" x14ac:dyDescent="0.3">
      <c r="BA58819" s="2"/>
    </row>
    <row r="58820" spans="53:53" x14ac:dyDescent="0.3">
      <c r="BA58820" s="2"/>
    </row>
    <row r="58821" spans="53:53" x14ac:dyDescent="0.3">
      <c r="BA58821" s="2"/>
    </row>
    <row r="58822" spans="53:53" x14ac:dyDescent="0.3">
      <c r="BA58822" s="2"/>
    </row>
    <row r="58823" spans="53:53" x14ac:dyDescent="0.3">
      <c r="BA58823" s="2"/>
    </row>
    <row r="58824" spans="53:53" x14ac:dyDescent="0.3">
      <c r="BA58824" s="2"/>
    </row>
    <row r="58825" spans="53:53" x14ac:dyDescent="0.3">
      <c r="BA58825" s="2"/>
    </row>
    <row r="58826" spans="53:53" x14ac:dyDescent="0.3">
      <c r="BA58826" s="2"/>
    </row>
    <row r="58827" spans="53:53" x14ac:dyDescent="0.3">
      <c r="BA58827" s="2"/>
    </row>
    <row r="58828" spans="53:53" x14ac:dyDescent="0.3">
      <c r="BA58828" s="2"/>
    </row>
    <row r="58829" spans="53:53" x14ac:dyDescent="0.3">
      <c r="BA58829" s="2"/>
    </row>
    <row r="58830" spans="53:53" x14ac:dyDescent="0.3">
      <c r="BA58830" s="2"/>
    </row>
    <row r="58831" spans="53:53" x14ac:dyDescent="0.3">
      <c r="BA58831" s="2"/>
    </row>
    <row r="58832" spans="53:53" x14ac:dyDescent="0.3">
      <c r="BA58832" s="2"/>
    </row>
    <row r="58833" spans="53:53" x14ac:dyDescent="0.3">
      <c r="BA58833" s="2"/>
    </row>
    <row r="58834" spans="53:53" x14ac:dyDescent="0.3">
      <c r="BA58834" s="2"/>
    </row>
    <row r="58835" spans="53:53" x14ac:dyDescent="0.3">
      <c r="BA58835" s="2"/>
    </row>
    <row r="58836" spans="53:53" x14ac:dyDescent="0.3">
      <c r="BA58836" s="2"/>
    </row>
    <row r="58837" spans="53:53" x14ac:dyDescent="0.3">
      <c r="BA58837" s="2"/>
    </row>
    <row r="58838" spans="53:53" x14ac:dyDescent="0.3">
      <c r="BA58838" s="2"/>
    </row>
    <row r="58839" spans="53:53" x14ac:dyDescent="0.3">
      <c r="BA58839" s="2"/>
    </row>
    <row r="58840" spans="53:53" x14ac:dyDescent="0.3">
      <c r="BA58840" s="2"/>
    </row>
    <row r="58841" spans="53:53" x14ac:dyDescent="0.3">
      <c r="BA58841" s="2"/>
    </row>
    <row r="58842" spans="53:53" x14ac:dyDescent="0.3">
      <c r="BA58842" s="2"/>
    </row>
    <row r="58843" spans="53:53" x14ac:dyDescent="0.3">
      <c r="BA58843" s="2"/>
    </row>
    <row r="58844" spans="53:53" x14ac:dyDescent="0.3">
      <c r="BA58844" s="2"/>
    </row>
    <row r="58845" spans="53:53" x14ac:dyDescent="0.3">
      <c r="BA58845" s="2"/>
    </row>
    <row r="58846" spans="53:53" x14ac:dyDescent="0.3">
      <c r="BA58846" s="2"/>
    </row>
    <row r="58847" spans="53:53" x14ac:dyDescent="0.3">
      <c r="BA58847" s="2"/>
    </row>
    <row r="58848" spans="53:53" x14ac:dyDescent="0.3">
      <c r="BA58848" s="2"/>
    </row>
    <row r="58849" spans="53:53" x14ac:dyDescent="0.3">
      <c r="BA58849" s="2"/>
    </row>
    <row r="58850" spans="53:53" x14ac:dyDescent="0.3">
      <c r="BA58850" s="2"/>
    </row>
    <row r="58851" spans="53:53" x14ac:dyDescent="0.3">
      <c r="BA58851" s="2"/>
    </row>
    <row r="58852" spans="53:53" x14ac:dyDescent="0.3">
      <c r="BA58852" s="2"/>
    </row>
    <row r="58853" spans="53:53" x14ac:dyDescent="0.3">
      <c r="BA58853" s="2"/>
    </row>
    <row r="58854" spans="53:53" x14ac:dyDescent="0.3">
      <c r="BA58854" s="2"/>
    </row>
    <row r="58855" spans="53:53" x14ac:dyDescent="0.3">
      <c r="BA58855" s="2"/>
    </row>
    <row r="58856" spans="53:53" x14ac:dyDescent="0.3">
      <c r="BA58856" s="2"/>
    </row>
    <row r="58857" spans="53:53" x14ac:dyDescent="0.3">
      <c r="BA58857" s="2"/>
    </row>
    <row r="58858" spans="53:53" x14ac:dyDescent="0.3">
      <c r="BA58858" s="2"/>
    </row>
    <row r="58859" spans="53:53" x14ac:dyDescent="0.3">
      <c r="BA58859" s="2"/>
    </row>
    <row r="58860" spans="53:53" x14ac:dyDescent="0.3">
      <c r="BA58860" s="2"/>
    </row>
    <row r="58861" spans="53:53" x14ac:dyDescent="0.3">
      <c r="BA58861" s="2"/>
    </row>
    <row r="58862" spans="53:53" x14ac:dyDescent="0.3">
      <c r="BA58862" s="2"/>
    </row>
    <row r="58863" spans="53:53" x14ac:dyDescent="0.3">
      <c r="BA58863" s="2"/>
    </row>
    <row r="58864" spans="53:53" x14ac:dyDescent="0.3">
      <c r="BA58864" s="2"/>
    </row>
    <row r="58865" spans="53:53" x14ac:dyDescent="0.3">
      <c r="BA58865" s="2"/>
    </row>
    <row r="58866" spans="53:53" x14ac:dyDescent="0.3">
      <c r="BA58866" s="2"/>
    </row>
    <row r="58867" spans="53:53" x14ac:dyDescent="0.3">
      <c r="BA58867" s="2"/>
    </row>
    <row r="58868" spans="53:53" x14ac:dyDescent="0.3">
      <c r="BA58868" s="2"/>
    </row>
    <row r="58869" spans="53:53" x14ac:dyDescent="0.3">
      <c r="BA58869" s="2"/>
    </row>
    <row r="58870" spans="53:53" x14ac:dyDescent="0.3">
      <c r="BA58870" s="2"/>
    </row>
    <row r="58871" spans="53:53" x14ac:dyDescent="0.3">
      <c r="BA58871" s="2"/>
    </row>
    <row r="58872" spans="53:53" x14ac:dyDescent="0.3">
      <c r="BA58872" s="2"/>
    </row>
    <row r="58873" spans="53:53" x14ac:dyDescent="0.3">
      <c r="BA58873" s="2"/>
    </row>
    <row r="58874" spans="53:53" x14ac:dyDescent="0.3">
      <c r="BA58874" s="2"/>
    </row>
    <row r="58875" spans="53:53" x14ac:dyDescent="0.3">
      <c r="BA58875" s="2"/>
    </row>
    <row r="58876" spans="53:53" x14ac:dyDescent="0.3">
      <c r="BA58876" s="2"/>
    </row>
    <row r="58877" spans="53:53" x14ac:dyDescent="0.3">
      <c r="BA58877" s="2"/>
    </row>
    <row r="58878" spans="53:53" x14ac:dyDescent="0.3">
      <c r="BA58878" s="2"/>
    </row>
    <row r="58879" spans="53:53" x14ac:dyDescent="0.3">
      <c r="BA58879" s="2"/>
    </row>
    <row r="58880" spans="53:53" x14ac:dyDescent="0.3">
      <c r="BA58880" s="2"/>
    </row>
    <row r="58881" spans="53:53" x14ac:dyDescent="0.3">
      <c r="BA58881" s="2"/>
    </row>
    <row r="58882" spans="53:53" x14ac:dyDescent="0.3">
      <c r="BA58882" s="2"/>
    </row>
    <row r="58883" spans="53:53" x14ac:dyDescent="0.3">
      <c r="BA58883" s="2"/>
    </row>
    <row r="58884" spans="53:53" x14ac:dyDescent="0.3">
      <c r="BA58884" s="2"/>
    </row>
    <row r="58885" spans="53:53" x14ac:dyDescent="0.3">
      <c r="BA58885" s="2"/>
    </row>
    <row r="58886" spans="53:53" x14ac:dyDescent="0.3">
      <c r="BA58886" s="2"/>
    </row>
    <row r="58887" spans="53:53" x14ac:dyDescent="0.3">
      <c r="BA58887" s="2"/>
    </row>
    <row r="58888" spans="53:53" x14ac:dyDescent="0.3">
      <c r="BA58888" s="2"/>
    </row>
    <row r="58889" spans="53:53" x14ac:dyDescent="0.3">
      <c r="BA58889" s="2"/>
    </row>
    <row r="58890" spans="53:53" x14ac:dyDescent="0.3">
      <c r="BA58890" s="2"/>
    </row>
    <row r="58891" spans="53:53" x14ac:dyDescent="0.3">
      <c r="BA58891" s="2"/>
    </row>
    <row r="58892" spans="53:53" x14ac:dyDescent="0.3">
      <c r="BA58892" s="2"/>
    </row>
    <row r="58893" spans="53:53" x14ac:dyDescent="0.3">
      <c r="BA58893" s="2"/>
    </row>
    <row r="58894" spans="53:53" x14ac:dyDescent="0.3">
      <c r="BA58894" s="2"/>
    </row>
    <row r="58895" spans="53:53" x14ac:dyDescent="0.3">
      <c r="BA58895" s="2"/>
    </row>
    <row r="58896" spans="53:53" x14ac:dyDescent="0.3">
      <c r="BA58896" s="2"/>
    </row>
    <row r="58897" spans="53:53" x14ac:dyDescent="0.3">
      <c r="BA58897" s="2"/>
    </row>
    <row r="58898" spans="53:53" x14ac:dyDescent="0.3">
      <c r="BA58898" s="2"/>
    </row>
    <row r="58899" spans="53:53" x14ac:dyDescent="0.3">
      <c r="BA58899" s="2"/>
    </row>
    <row r="58900" spans="53:53" x14ac:dyDescent="0.3">
      <c r="BA58900" s="2"/>
    </row>
    <row r="58901" spans="53:53" x14ac:dyDescent="0.3">
      <c r="BA58901" s="2"/>
    </row>
    <row r="58902" spans="53:53" x14ac:dyDescent="0.3">
      <c r="BA58902" s="2"/>
    </row>
    <row r="58903" spans="53:53" x14ac:dyDescent="0.3">
      <c r="BA58903" s="2"/>
    </row>
    <row r="58904" spans="53:53" x14ac:dyDescent="0.3">
      <c r="BA58904" s="2"/>
    </row>
    <row r="58905" spans="53:53" x14ac:dyDescent="0.3">
      <c r="BA58905" s="2"/>
    </row>
    <row r="58906" spans="53:53" x14ac:dyDescent="0.3">
      <c r="BA58906" s="2"/>
    </row>
    <row r="58907" spans="53:53" x14ac:dyDescent="0.3">
      <c r="BA58907" s="2"/>
    </row>
    <row r="58908" spans="53:53" x14ac:dyDescent="0.3">
      <c r="BA58908" s="2"/>
    </row>
    <row r="58909" spans="53:53" x14ac:dyDescent="0.3">
      <c r="BA58909" s="2"/>
    </row>
    <row r="58910" spans="53:53" x14ac:dyDescent="0.3">
      <c r="BA58910" s="2"/>
    </row>
    <row r="58911" spans="53:53" x14ac:dyDescent="0.3">
      <c r="BA58911" s="2"/>
    </row>
    <row r="58912" spans="53:53" x14ac:dyDescent="0.3">
      <c r="BA58912" s="2"/>
    </row>
    <row r="58913" spans="53:53" x14ac:dyDescent="0.3">
      <c r="BA58913" s="2"/>
    </row>
    <row r="58914" spans="53:53" x14ac:dyDescent="0.3">
      <c r="BA58914" s="2"/>
    </row>
    <row r="58915" spans="53:53" x14ac:dyDescent="0.3">
      <c r="BA58915" s="2"/>
    </row>
    <row r="58916" spans="53:53" x14ac:dyDescent="0.3">
      <c r="BA58916" s="2"/>
    </row>
    <row r="58917" spans="53:53" x14ac:dyDescent="0.3">
      <c r="BA58917" s="2"/>
    </row>
    <row r="58918" spans="53:53" x14ac:dyDescent="0.3">
      <c r="BA58918" s="2"/>
    </row>
    <row r="58919" spans="53:53" x14ac:dyDescent="0.3">
      <c r="BA58919" s="2"/>
    </row>
    <row r="58920" spans="53:53" x14ac:dyDescent="0.3">
      <c r="BA58920" s="2"/>
    </row>
    <row r="58921" spans="53:53" x14ac:dyDescent="0.3">
      <c r="BA58921" s="2"/>
    </row>
    <row r="58922" spans="53:53" x14ac:dyDescent="0.3">
      <c r="BA58922" s="2"/>
    </row>
    <row r="58923" spans="53:53" x14ac:dyDescent="0.3">
      <c r="BA58923" s="2"/>
    </row>
    <row r="58924" spans="53:53" x14ac:dyDescent="0.3">
      <c r="BA58924" s="2"/>
    </row>
    <row r="58925" spans="53:53" x14ac:dyDescent="0.3">
      <c r="BA58925" s="2"/>
    </row>
    <row r="58926" spans="53:53" x14ac:dyDescent="0.3">
      <c r="BA58926" s="2"/>
    </row>
    <row r="58927" spans="53:53" x14ac:dyDescent="0.3">
      <c r="BA58927" s="2"/>
    </row>
    <row r="58928" spans="53:53" x14ac:dyDescent="0.3">
      <c r="BA58928" s="2"/>
    </row>
    <row r="58929" spans="53:53" x14ac:dyDescent="0.3">
      <c r="BA58929" s="2"/>
    </row>
    <row r="58930" spans="53:53" x14ac:dyDescent="0.3">
      <c r="BA58930" s="2"/>
    </row>
    <row r="58931" spans="53:53" x14ac:dyDescent="0.3">
      <c r="BA58931" s="2"/>
    </row>
    <row r="58932" spans="53:53" x14ac:dyDescent="0.3">
      <c r="BA58932" s="2"/>
    </row>
    <row r="58933" spans="53:53" x14ac:dyDescent="0.3">
      <c r="BA58933" s="2"/>
    </row>
    <row r="58934" spans="53:53" x14ac:dyDescent="0.3">
      <c r="BA58934" s="2"/>
    </row>
    <row r="58935" spans="53:53" x14ac:dyDescent="0.3">
      <c r="BA58935" s="2"/>
    </row>
    <row r="58936" spans="53:53" x14ac:dyDescent="0.3">
      <c r="BA58936" s="2"/>
    </row>
    <row r="58937" spans="53:53" x14ac:dyDescent="0.3">
      <c r="BA58937" s="2"/>
    </row>
    <row r="58938" spans="53:53" x14ac:dyDescent="0.3">
      <c r="BA58938" s="2"/>
    </row>
    <row r="58939" spans="53:53" x14ac:dyDescent="0.3">
      <c r="BA58939" s="2"/>
    </row>
    <row r="58940" spans="53:53" x14ac:dyDescent="0.3">
      <c r="BA58940" s="2"/>
    </row>
    <row r="58941" spans="53:53" x14ac:dyDescent="0.3">
      <c r="BA58941" s="2"/>
    </row>
    <row r="58942" spans="53:53" x14ac:dyDescent="0.3">
      <c r="BA58942" s="2"/>
    </row>
    <row r="58943" spans="53:53" x14ac:dyDescent="0.3">
      <c r="BA58943" s="2"/>
    </row>
    <row r="58944" spans="53:53" x14ac:dyDescent="0.3">
      <c r="BA58944" s="2"/>
    </row>
    <row r="58945" spans="53:53" x14ac:dyDescent="0.3">
      <c r="BA58945" s="2"/>
    </row>
    <row r="58946" spans="53:53" x14ac:dyDescent="0.3">
      <c r="BA58946" s="2"/>
    </row>
    <row r="58947" spans="53:53" x14ac:dyDescent="0.3">
      <c r="BA58947" s="2"/>
    </row>
    <row r="58948" spans="53:53" x14ac:dyDescent="0.3">
      <c r="BA58948" s="2"/>
    </row>
    <row r="58949" spans="53:53" x14ac:dyDescent="0.3">
      <c r="BA58949" s="2"/>
    </row>
    <row r="58950" spans="53:53" x14ac:dyDescent="0.3">
      <c r="BA58950" s="2"/>
    </row>
    <row r="58951" spans="53:53" x14ac:dyDescent="0.3">
      <c r="BA58951" s="2"/>
    </row>
    <row r="58952" spans="53:53" x14ac:dyDescent="0.3">
      <c r="BA58952" s="2"/>
    </row>
    <row r="58953" spans="53:53" x14ac:dyDescent="0.3">
      <c r="BA58953" s="2"/>
    </row>
    <row r="58954" spans="53:53" x14ac:dyDescent="0.3">
      <c r="BA58954" s="2"/>
    </row>
    <row r="58955" spans="53:53" x14ac:dyDescent="0.3">
      <c r="BA58955" s="2"/>
    </row>
    <row r="58956" spans="53:53" x14ac:dyDescent="0.3">
      <c r="BA58956" s="2"/>
    </row>
    <row r="58957" spans="53:53" x14ac:dyDescent="0.3">
      <c r="BA58957" s="2"/>
    </row>
    <row r="58958" spans="53:53" x14ac:dyDescent="0.3">
      <c r="BA58958" s="2"/>
    </row>
    <row r="58959" spans="53:53" x14ac:dyDescent="0.3">
      <c r="BA58959" s="2"/>
    </row>
    <row r="58960" spans="53:53" x14ac:dyDescent="0.3">
      <c r="BA58960" s="2"/>
    </row>
    <row r="58961" spans="53:53" x14ac:dyDescent="0.3">
      <c r="BA58961" s="2"/>
    </row>
    <row r="58962" spans="53:53" x14ac:dyDescent="0.3">
      <c r="BA58962" s="2"/>
    </row>
    <row r="58963" spans="53:53" x14ac:dyDescent="0.3">
      <c r="BA58963" s="2"/>
    </row>
    <row r="58964" spans="53:53" x14ac:dyDescent="0.3">
      <c r="BA58964" s="2"/>
    </row>
    <row r="58965" spans="53:53" x14ac:dyDescent="0.3">
      <c r="BA58965" s="2"/>
    </row>
    <row r="58966" spans="53:53" x14ac:dyDescent="0.3">
      <c r="BA58966" s="2"/>
    </row>
    <row r="58967" spans="53:53" x14ac:dyDescent="0.3">
      <c r="BA58967" s="2"/>
    </row>
    <row r="58968" spans="53:53" x14ac:dyDescent="0.3">
      <c r="BA58968" s="2"/>
    </row>
    <row r="58969" spans="53:53" x14ac:dyDescent="0.3">
      <c r="BA58969" s="2"/>
    </row>
    <row r="58970" spans="53:53" x14ac:dyDescent="0.3">
      <c r="BA58970" s="2"/>
    </row>
    <row r="58971" spans="53:53" x14ac:dyDescent="0.3">
      <c r="BA58971" s="2"/>
    </row>
    <row r="58972" spans="53:53" x14ac:dyDescent="0.3">
      <c r="BA58972" s="2"/>
    </row>
    <row r="58973" spans="53:53" x14ac:dyDescent="0.3">
      <c r="BA58973" s="2"/>
    </row>
    <row r="58974" spans="53:53" x14ac:dyDescent="0.3">
      <c r="BA58974" s="2"/>
    </row>
    <row r="58975" spans="53:53" x14ac:dyDescent="0.3">
      <c r="BA58975" s="2"/>
    </row>
    <row r="58976" spans="53:53" x14ac:dyDescent="0.3">
      <c r="BA58976" s="2"/>
    </row>
    <row r="58977" spans="53:53" x14ac:dyDescent="0.3">
      <c r="BA58977" s="2"/>
    </row>
    <row r="58978" spans="53:53" x14ac:dyDescent="0.3">
      <c r="BA58978" s="2"/>
    </row>
    <row r="58979" spans="53:53" x14ac:dyDescent="0.3">
      <c r="BA58979" s="2"/>
    </row>
    <row r="58980" spans="53:53" x14ac:dyDescent="0.3">
      <c r="BA58980" s="2"/>
    </row>
    <row r="58981" spans="53:53" x14ac:dyDescent="0.3">
      <c r="BA58981" s="2"/>
    </row>
    <row r="58982" spans="53:53" x14ac:dyDescent="0.3">
      <c r="BA58982" s="2"/>
    </row>
    <row r="58983" spans="53:53" x14ac:dyDescent="0.3">
      <c r="BA58983" s="2"/>
    </row>
    <row r="58984" spans="53:53" x14ac:dyDescent="0.3">
      <c r="BA58984" s="2"/>
    </row>
    <row r="58985" spans="53:53" x14ac:dyDescent="0.3">
      <c r="BA58985" s="2"/>
    </row>
    <row r="58986" spans="53:53" x14ac:dyDescent="0.3">
      <c r="BA58986" s="2"/>
    </row>
    <row r="58987" spans="53:53" x14ac:dyDescent="0.3">
      <c r="BA58987" s="2"/>
    </row>
    <row r="58988" spans="53:53" x14ac:dyDescent="0.3">
      <c r="BA58988" s="2"/>
    </row>
    <row r="58989" spans="53:53" x14ac:dyDescent="0.3">
      <c r="BA58989" s="2"/>
    </row>
    <row r="58990" spans="53:53" x14ac:dyDescent="0.3">
      <c r="BA58990" s="2"/>
    </row>
    <row r="58991" spans="53:53" x14ac:dyDescent="0.3">
      <c r="BA58991" s="2"/>
    </row>
    <row r="58992" spans="53:53" x14ac:dyDescent="0.3">
      <c r="BA58992" s="2"/>
    </row>
    <row r="58993" spans="53:53" x14ac:dyDescent="0.3">
      <c r="BA58993" s="2"/>
    </row>
    <row r="58994" spans="53:53" x14ac:dyDescent="0.3">
      <c r="BA58994" s="2"/>
    </row>
    <row r="58995" spans="53:53" x14ac:dyDescent="0.3">
      <c r="BA58995" s="2"/>
    </row>
    <row r="58996" spans="53:53" x14ac:dyDescent="0.3">
      <c r="BA58996" s="2"/>
    </row>
    <row r="58997" spans="53:53" x14ac:dyDescent="0.3">
      <c r="BA58997" s="2"/>
    </row>
    <row r="58998" spans="53:53" x14ac:dyDescent="0.3">
      <c r="BA58998" s="2"/>
    </row>
    <row r="58999" spans="53:53" x14ac:dyDescent="0.3">
      <c r="BA58999" s="2"/>
    </row>
    <row r="59000" spans="53:53" x14ac:dyDescent="0.3">
      <c r="BA59000" s="2"/>
    </row>
    <row r="59001" spans="53:53" x14ac:dyDescent="0.3">
      <c r="BA59001" s="2"/>
    </row>
    <row r="59002" spans="53:53" x14ac:dyDescent="0.3">
      <c r="BA59002" s="2"/>
    </row>
    <row r="59003" spans="53:53" x14ac:dyDescent="0.3">
      <c r="BA59003" s="2"/>
    </row>
    <row r="59004" spans="53:53" x14ac:dyDescent="0.3">
      <c r="BA59004" s="2"/>
    </row>
    <row r="59005" spans="53:53" x14ac:dyDescent="0.3">
      <c r="BA59005" s="2"/>
    </row>
    <row r="59006" spans="53:53" x14ac:dyDescent="0.3">
      <c r="BA59006" s="2"/>
    </row>
    <row r="59007" spans="53:53" x14ac:dyDescent="0.3">
      <c r="BA59007" s="2"/>
    </row>
    <row r="59008" spans="53:53" x14ac:dyDescent="0.3">
      <c r="BA59008" s="2"/>
    </row>
    <row r="59009" spans="53:53" x14ac:dyDescent="0.3">
      <c r="BA59009" s="2"/>
    </row>
    <row r="59010" spans="53:53" x14ac:dyDescent="0.3">
      <c r="BA59010" s="2"/>
    </row>
    <row r="59011" spans="53:53" x14ac:dyDescent="0.3">
      <c r="BA59011" s="2"/>
    </row>
    <row r="59012" spans="53:53" x14ac:dyDescent="0.3">
      <c r="BA59012" s="2"/>
    </row>
    <row r="59013" spans="53:53" x14ac:dyDescent="0.3">
      <c r="BA59013" s="2"/>
    </row>
    <row r="59014" spans="53:53" x14ac:dyDescent="0.3">
      <c r="BA59014" s="2"/>
    </row>
    <row r="59015" spans="53:53" x14ac:dyDescent="0.3">
      <c r="BA59015" s="2"/>
    </row>
    <row r="59016" spans="53:53" x14ac:dyDescent="0.3">
      <c r="BA59016" s="2"/>
    </row>
    <row r="59017" spans="53:53" x14ac:dyDescent="0.3">
      <c r="BA59017" s="2"/>
    </row>
    <row r="59018" spans="53:53" x14ac:dyDescent="0.3">
      <c r="BA59018" s="2"/>
    </row>
    <row r="59019" spans="53:53" x14ac:dyDescent="0.3">
      <c r="BA59019" s="2"/>
    </row>
    <row r="59020" spans="53:53" x14ac:dyDescent="0.3">
      <c r="BA59020" s="2"/>
    </row>
    <row r="59021" spans="53:53" x14ac:dyDescent="0.3">
      <c r="BA59021" s="2"/>
    </row>
    <row r="59022" spans="53:53" x14ac:dyDescent="0.3">
      <c r="BA59022" s="2"/>
    </row>
    <row r="59023" spans="53:53" x14ac:dyDescent="0.3">
      <c r="BA59023" s="2"/>
    </row>
    <row r="59024" spans="53:53" x14ac:dyDescent="0.3">
      <c r="BA59024" s="2"/>
    </row>
    <row r="59025" spans="53:53" x14ac:dyDescent="0.3">
      <c r="BA59025" s="2"/>
    </row>
    <row r="59026" spans="53:53" x14ac:dyDescent="0.3">
      <c r="BA59026" s="2"/>
    </row>
    <row r="59027" spans="53:53" x14ac:dyDescent="0.3">
      <c r="BA59027" s="2"/>
    </row>
    <row r="59028" spans="53:53" x14ac:dyDescent="0.3">
      <c r="BA59028" s="2"/>
    </row>
    <row r="59029" spans="53:53" x14ac:dyDescent="0.3">
      <c r="BA59029" s="2"/>
    </row>
    <row r="59030" spans="53:53" x14ac:dyDescent="0.3">
      <c r="BA59030" s="2"/>
    </row>
    <row r="59031" spans="53:53" x14ac:dyDescent="0.3">
      <c r="BA59031" s="2"/>
    </row>
    <row r="59032" spans="53:53" x14ac:dyDescent="0.3">
      <c r="BA59032" s="2"/>
    </row>
    <row r="59033" spans="53:53" x14ac:dyDescent="0.3">
      <c r="BA59033" s="2"/>
    </row>
    <row r="59034" spans="53:53" x14ac:dyDescent="0.3">
      <c r="BA59034" s="2"/>
    </row>
    <row r="59035" spans="53:53" x14ac:dyDescent="0.3">
      <c r="BA59035" s="2"/>
    </row>
    <row r="59036" spans="53:53" x14ac:dyDescent="0.3">
      <c r="BA59036" s="2"/>
    </row>
    <row r="59037" spans="53:53" x14ac:dyDescent="0.3">
      <c r="BA59037" s="2"/>
    </row>
    <row r="59038" spans="53:53" x14ac:dyDescent="0.3">
      <c r="BA59038" s="2"/>
    </row>
    <row r="59039" spans="53:53" x14ac:dyDescent="0.3">
      <c r="BA59039" s="2"/>
    </row>
    <row r="59040" spans="53:53" x14ac:dyDescent="0.3">
      <c r="BA59040" s="2"/>
    </row>
    <row r="59041" spans="53:53" x14ac:dyDescent="0.3">
      <c r="BA59041" s="2"/>
    </row>
    <row r="59042" spans="53:53" x14ac:dyDescent="0.3">
      <c r="BA59042" s="2"/>
    </row>
    <row r="59043" spans="53:53" x14ac:dyDescent="0.3">
      <c r="BA59043" s="2"/>
    </row>
    <row r="59044" spans="53:53" x14ac:dyDescent="0.3">
      <c r="BA59044" s="2"/>
    </row>
    <row r="59045" spans="53:53" x14ac:dyDescent="0.3">
      <c r="BA59045" s="2"/>
    </row>
    <row r="59046" spans="53:53" x14ac:dyDescent="0.3">
      <c r="BA59046" s="2"/>
    </row>
    <row r="59047" spans="53:53" x14ac:dyDescent="0.3">
      <c r="BA59047" s="2"/>
    </row>
    <row r="59048" spans="53:53" x14ac:dyDescent="0.3">
      <c r="BA59048" s="2"/>
    </row>
    <row r="59049" spans="53:53" x14ac:dyDescent="0.3">
      <c r="BA59049" s="2"/>
    </row>
    <row r="59050" spans="53:53" x14ac:dyDescent="0.3">
      <c r="BA59050" s="2"/>
    </row>
    <row r="59051" spans="53:53" x14ac:dyDescent="0.3">
      <c r="BA59051" s="2"/>
    </row>
    <row r="59052" spans="53:53" x14ac:dyDescent="0.3">
      <c r="BA59052" s="2"/>
    </row>
    <row r="59053" spans="53:53" x14ac:dyDescent="0.3">
      <c r="BA59053" s="2"/>
    </row>
    <row r="59054" spans="53:53" x14ac:dyDescent="0.3">
      <c r="BA59054" s="2"/>
    </row>
    <row r="59055" spans="53:53" x14ac:dyDescent="0.3">
      <c r="BA59055" s="2"/>
    </row>
    <row r="59056" spans="53:53" x14ac:dyDescent="0.3">
      <c r="BA59056" s="2"/>
    </row>
    <row r="59057" spans="53:53" x14ac:dyDescent="0.3">
      <c r="BA59057" s="2"/>
    </row>
    <row r="59058" spans="53:53" x14ac:dyDescent="0.3">
      <c r="BA59058" s="2"/>
    </row>
    <row r="59059" spans="53:53" x14ac:dyDescent="0.3">
      <c r="BA59059" s="2"/>
    </row>
    <row r="59060" spans="53:53" x14ac:dyDescent="0.3">
      <c r="BA59060" s="2"/>
    </row>
    <row r="59061" spans="53:53" x14ac:dyDescent="0.3">
      <c r="BA59061" s="2"/>
    </row>
    <row r="59062" spans="53:53" x14ac:dyDescent="0.3">
      <c r="BA59062" s="2"/>
    </row>
    <row r="59063" spans="53:53" x14ac:dyDescent="0.3">
      <c r="BA59063" s="2"/>
    </row>
    <row r="59064" spans="53:53" x14ac:dyDescent="0.3">
      <c r="BA59064" s="2"/>
    </row>
    <row r="59065" spans="53:53" x14ac:dyDescent="0.3">
      <c r="BA59065" s="2"/>
    </row>
    <row r="59066" spans="53:53" x14ac:dyDescent="0.3">
      <c r="BA59066" s="2"/>
    </row>
    <row r="59067" spans="53:53" x14ac:dyDescent="0.3">
      <c r="BA59067" s="2"/>
    </row>
    <row r="59068" spans="53:53" x14ac:dyDescent="0.3">
      <c r="BA59068" s="2"/>
    </row>
    <row r="59069" spans="53:53" x14ac:dyDescent="0.3">
      <c r="BA59069" s="2"/>
    </row>
    <row r="59070" spans="53:53" x14ac:dyDescent="0.3">
      <c r="BA59070" s="2"/>
    </row>
    <row r="59071" spans="53:53" x14ac:dyDescent="0.3">
      <c r="BA59071" s="2"/>
    </row>
    <row r="59072" spans="53:53" x14ac:dyDescent="0.3">
      <c r="BA59072" s="2"/>
    </row>
    <row r="59073" spans="53:53" x14ac:dyDescent="0.3">
      <c r="BA59073" s="2"/>
    </row>
    <row r="59074" spans="53:53" x14ac:dyDescent="0.3">
      <c r="BA59074" s="2"/>
    </row>
    <row r="59075" spans="53:53" x14ac:dyDescent="0.3">
      <c r="BA59075" s="2"/>
    </row>
    <row r="59076" spans="53:53" x14ac:dyDescent="0.3">
      <c r="BA59076" s="2"/>
    </row>
    <row r="59077" spans="53:53" x14ac:dyDescent="0.3">
      <c r="BA59077" s="2"/>
    </row>
    <row r="59078" spans="53:53" x14ac:dyDescent="0.3">
      <c r="BA59078" s="2"/>
    </row>
    <row r="59079" spans="53:53" x14ac:dyDescent="0.3">
      <c r="BA59079" s="2"/>
    </row>
    <row r="59080" spans="53:53" x14ac:dyDescent="0.3">
      <c r="BA59080" s="2"/>
    </row>
    <row r="59081" spans="53:53" x14ac:dyDescent="0.3">
      <c r="BA59081" s="2"/>
    </row>
    <row r="59082" spans="53:53" x14ac:dyDescent="0.3">
      <c r="BA59082" s="2"/>
    </row>
    <row r="59083" spans="53:53" x14ac:dyDescent="0.3">
      <c r="BA59083" s="2"/>
    </row>
    <row r="59084" spans="53:53" x14ac:dyDescent="0.3">
      <c r="BA59084" s="2"/>
    </row>
    <row r="59085" spans="53:53" x14ac:dyDescent="0.3">
      <c r="BA59085" s="2"/>
    </row>
    <row r="59086" spans="53:53" x14ac:dyDescent="0.3">
      <c r="BA59086" s="2"/>
    </row>
    <row r="59087" spans="53:53" x14ac:dyDescent="0.3">
      <c r="BA59087" s="2"/>
    </row>
    <row r="59088" spans="53:53" x14ac:dyDescent="0.3">
      <c r="BA59088" s="2"/>
    </row>
    <row r="59089" spans="53:53" x14ac:dyDescent="0.3">
      <c r="BA59089" s="2"/>
    </row>
    <row r="59090" spans="53:53" x14ac:dyDescent="0.3">
      <c r="BA59090" s="2"/>
    </row>
    <row r="59091" spans="53:53" x14ac:dyDescent="0.3">
      <c r="BA59091" s="2"/>
    </row>
    <row r="59092" spans="53:53" x14ac:dyDescent="0.3">
      <c r="BA59092" s="2"/>
    </row>
    <row r="59093" spans="53:53" x14ac:dyDescent="0.3">
      <c r="BA59093" s="2"/>
    </row>
    <row r="59094" spans="53:53" x14ac:dyDescent="0.3">
      <c r="BA59094" s="2"/>
    </row>
    <row r="59095" spans="53:53" x14ac:dyDescent="0.3">
      <c r="BA59095" s="2"/>
    </row>
    <row r="59096" spans="53:53" x14ac:dyDescent="0.3">
      <c r="BA59096" s="2"/>
    </row>
    <row r="59097" spans="53:53" x14ac:dyDescent="0.3">
      <c r="BA59097" s="2"/>
    </row>
    <row r="59098" spans="53:53" x14ac:dyDescent="0.3">
      <c r="BA59098" s="2"/>
    </row>
    <row r="59099" spans="53:53" x14ac:dyDescent="0.3">
      <c r="BA59099" s="2"/>
    </row>
    <row r="59100" spans="53:53" x14ac:dyDescent="0.3">
      <c r="BA59100" s="2"/>
    </row>
    <row r="59101" spans="53:53" x14ac:dyDescent="0.3">
      <c r="BA59101" s="2"/>
    </row>
    <row r="59102" spans="53:53" x14ac:dyDescent="0.3">
      <c r="BA59102" s="2"/>
    </row>
    <row r="59103" spans="53:53" x14ac:dyDescent="0.3">
      <c r="BA59103" s="2"/>
    </row>
    <row r="59104" spans="53:53" x14ac:dyDescent="0.3">
      <c r="BA59104" s="2"/>
    </row>
    <row r="59105" spans="53:53" x14ac:dyDescent="0.3">
      <c r="BA59105" s="2"/>
    </row>
    <row r="59106" spans="53:53" x14ac:dyDescent="0.3">
      <c r="BA59106" s="2"/>
    </row>
    <row r="59107" spans="53:53" x14ac:dyDescent="0.3">
      <c r="BA59107" s="2"/>
    </row>
    <row r="59108" spans="53:53" x14ac:dyDescent="0.3">
      <c r="BA59108" s="2"/>
    </row>
    <row r="59109" spans="53:53" x14ac:dyDescent="0.3">
      <c r="BA59109" s="2"/>
    </row>
    <row r="59110" spans="53:53" x14ac:dyDescent="0.3">
      <c r="BA59110" s="2"/>
    </row>
    <row r="59111" spans="53:53" x14ac:dyDescent="0.3">
      <c r="BA59111" s="2"/>
    </row>
    <row r="59112" spans="53:53" x14ac:dyDescent="0.3">
      <c r="BA59112" s="2"/>
    </row>
    <row r="59113" spans="53:53" x14ac:dyDescent="0.3">
      <c r="BA59113" s="2"/>
    </row>
    <row r="59114" spans="53:53" x14ac:dyDescent="0.3">
      <c r="BA59114" s="2"/>
    </row>
    <row r="59115" spans="53:53" x14ac:dyDescent="0.3">
      <c r="BA59115" s="2"/>
    </row>
    <row r="59116" spans="53:53" x14ac:dyDescent="0.3">
      <c r="BA59116" s="2"/>
    </row>
    <row r="59117" spans="53:53" x14ac:dyDescent="0.3">
      <c r="BA59117" s="2"/>
    </row>
    <row r="59118" spans="53:53" x14ac:dyDescent="0.3">
      <c r="BA59118" s="2"/>
    </row>
    <row r="59119" spans="53:53" x14ac:dyDescent="0.3">
      <c r="BA59119" s="2"/>
    </row>
    <row r="59120" spans="53:53" x14ac:dyDescent="0.3">
      <c r="BA59120" s="2"/>
    </row>
    <row r="59121" spans="53:53" x14ac:dyDescent="0.3">
      <c r="BA59121" s="2"/>
    </row>
    <row r="59122" spans="53:53" x14ac:dyDescent="0.3">
      <c r="BA59122" s="2"/>
    </row>
    <row r="59123" spans="53:53" x14ac:dyDescent="0.3">
      <c r="BA59123" s="2"/>
    </row>
    <row r="59124" spans="53:53" x14ac:dyDescent="0.3">
      <c r="BA59124" s="2"/>
    </row>
    <row r="59125" spans="53:53" x14ac:dyDescent="0.3">
      <c r="BA59125" s="2"/>
    </row>
    <row r="59126" spans="53:53" x14ac:dyDescent="0.3">
      <c r="BA59126" s="2"/>
    </row>
    <row r="59127" spans="53:53" x14ac:dyDescent="0.3">
      <c r="BA59127" s="2"/>
    </row>
    <row r="59128" spans="53:53" x14ac:dyDescent="0.3">
      <c r="BA59128" s="2"/>
    </row>
    <row r="59129" spans="53:53" x14ac:dyDescent="0.3">
      <c r="BA59129" s="2"/>
    </row>
    <row r="59130" spans="53:53" x14ac:dyDescent="0.3">
      <c r="BA59130" s="2"/>
    </row>
    <row r="59131" spans="53:53" x14ac:dyDescent="0.3">
      <c r="BA59131" s="2"/>
    </row>
    <row r="59132" spans="53:53" x14ac:dyDescent="0.3">
      <c r="BA59132" s="2"/>
    </row>
    <row r="59133" spans="53:53" x14ac:dyDescent="0.3">
      <c r="BA59133" s="2"/>
    </row>
    <row r="59134" spans="53:53" x14ac:dyDescent="0.3">
      <c r="BA59134" s="2"/>
    </row>
    <row r="59135" spans="53:53" x14ac:dyDescent="0.3">
      <c r="BA59135" s="2"/>
    </row>
    <row r="59136" spans="53:53" x14ac:dyDescent="0.3">
      <c r="BA59136" s="2"/>
    </row>
    <row r="59137" spans="53:53" x14ac:dyDescent="0.3">
      <c r="BA59137" s="2"/>
    </row>
    <row r="59138" spans="53:53" x14ac:dyDescent="0.3">
      <c r="BA59138" s="2"/>
    </row>
    <row r="59139" spans="53:53" x14ac:dyDescent="0.3">
      <c r="BA59139" s="2"/>
    </row>
    <row r="59140" spans="53:53" x14ac:dyDescent="0.3">
      <c r="BA59140" s="2"/>
    </row>
    <row r="59141" spans="53:53" x14ac:dyDescent="0.3">
      <c r="BA59141" s="2"/>
    </row>
    <row r="59142" spans="53:53" x14ac:dyDescent="0.3">
      <c r="BA59142" s="2"/>
    </row>
    <row r="59143" spans="53:53" x14ac:dyDescent="0.3">
      <c r="BA59143" s="2"/>
    </row>
    <row r="59144" spans="53:53" x14ac:dyDescent="0.3">
      <c r="BA59144" s="2"/>
    </row>
    <row r="59145" spans="53:53" x14ac:dyDescent="0.3">
      <c r="BA59145" s="2"/>
    </row>
    <row r="59146" spans="53:53" x14ac:dyDescent="0.3">
      <c r="BA59146" s="2"/>
    </row>
    <row r="59147" spans="53:53" x14ac:dyDescent="0.3">
      <c r="BA59147" s="2"/>
    </row>
    <row r="59148" spans="53:53" x14ac:dyDescent="0.3">
      <c r="BA59148" s="2"/>
    </row>
    <row r="59149" spans="53:53" x14ac:dyDescent="0.3">
      <c r="BA59149" s="2"/>
    </row>
    <row r="59150" spans="53:53" x14ac:dyDescent="0.3">
      <c r="BA59150" s="2"/>
    </row>
    <row r="59151" spans="53:53" x14ac:dyDescent="0.3">
      <c r="BA59151" s="2"/>
    </row>
    <row r="59152" spans="53:53" x14ac:dyDescent="0.3">
      <c r="BA59152" s="2"/>
    </row>
    <row r="59153" spans="53:53" x14ac:dyDescent="0.3">
      <c r="BA59153" s="2"/>
    </row>
    <row r="59154" spans="53:53" x14ac:dyDescent="0.3">
      <c r="BA59154" s="2"/>
    </row>
    <row r="59155" spans="53:53" x14ac:dyDescent="0.3">
      <c r="BA59155" s="2"/>
    </row>
    <row r="59156" spans="53:53" x14ac:dyDescent="0.3">
      <c r="BA59156" s="2"/>
    </row>
    <row r="59157" spans="53:53" x14ac:dyDescent="0.3">
      <c r="BA59157" s="2"/>
    </row>
    <row r="59158" spans="53:53" x14ac:dyDescent="0.3">
      <c r="BA59158" s="2"/>
    </row>
    <row r="59159" spans="53:53" x14ac:dyDescent="0.3">
      <c r="BA59159" s="2"/>
    </row>
    <row r="59160" spans="53:53" x14ac:dyDescent="0.3">
      <c r="BA59160" s="2"/>
    </row>
    <row r="59161" spans="53:53" x14ac:dyDescent="0.3">
      <c r="BA59161" s="2"/>
    </row>
    <row r="59162" spans="53:53" x14ac:dyDescent="0.3">
      <c r="BA59162" s="2"/>
    </row>
    <row r="59163" spans="53:53" x14ac:dyDescent="0.3">
      <c r="BA59163" s="2"/>
    </row>
    <row r="59164" spans="53:53" x14ac:dyDescent="0.3">
      <c r="BA59164" s="2"/>
    </row>
    <row r="59165" spans="53:53" x14ac:dyDescent="0.3">
      <c r="BA59165" s="2"/>
    </row>
    <row r="59166" spans="53:53" x14ac:dyDescent="0.3">
      <c r="BA59166" s="2"/>
    </row>
    <row r="59167" spans="53:53" x14ac:dyDescent="0.3">
      <c r="BA59167" s="2"/>
    </row>
    <row r="59168" spans="53:53" x14ac:dyDescent="0.3">
      <c r="BA59168" s="2"/>
    </row>
    <row r="59169" spans="53:53" x14ac:dyDescent="0.3">
      <c r="BA59169" s="2"/>
    </row>
    <row r="59170" spans="53:53" x14ac:dyDescent="0.3">
      <c r="BA59170" s="2"/>
    </row>
    <row r="59171" spans="53:53" x14ac:dyDescent="0.3">
      <c r="BA59171" s="2"/>
    </row>
    <row r="59172" spans="53:53" x14ac:dyDescent="0.3">
      <c r="BA59172" s="2"/>
    </row>
    <row r="59173" spans="53:53" x14ac:dyDescent="0.3">
      <c r="BA59173" s="2"/>
    </row>
    <row r="59174" spans="53:53" x14ac:dyDescent="0.3">
      <c r="BA59174" s="2"/>
    </row>
    <row r="59175" spans="53:53" x14ac:dyDescent="0.3">
      <c r="BA59175" s="2"/>
    </row>
    <row r="59176" spans="53:53" x14ac:dyDescent="0.3">
      <c r="BA59176" s="2"/>
    </row>
    <row r="59177" spans="53:53" x14ac:dyDescent="0.3">
      <c r="BA59177" s="2"/>
    </row>
    <row r="59178" spans="53:53" x14ac:dyDescent="0.3">
      <c r="BA59178" s="2"/>
    </row>
    <row r="59179" spans="53:53" x14ac:dyDescent="0.3">
      <c r="BA59179" s="2"/>
    </row>
    <row r="59180" spans="53:53" x14ac:dyDescent="0.3">
      <c r="BA59180" s="2"/>
    </row>
    <row r="59181" spans="53:53" x14ac:dyDescent="0.3">
      <c r="BA59181" s="2"/>
    </row>
    <row r="59182" spans="53:53" x14ac:dyDescent="0.3">
      <c r="BA59182" s="2"/>
    </row>
    <row r="59183" spans="53:53" x14ac:dyDescent="0.3">
      <c r="BA59183" s="2"/>
    </row>
    <row r="59184" spans="53:53" x14ac:dyDescent="0.3">
      <c r="BA59184" s="2"/>
    </row>
    <row r="59185" spans="53:53" x14ac:dyDescent="0.3">
      <c r="BA59185" s="2"/>
    </row>
    <row r="59186" spans="53:53" x14ac:dyDescent="0.3">
      <c r="BA59186" s="2"/>
    </row>
    <row r="59187" spans="53:53" x14ac:dyDescent="0.3">
      <c r="BA59187" s="2"/>
    </row>
    <row r="59188" spans="53:53" x14ac:dyDescent="0.3">
      <c r="BA59188" s="2"/>
    </row>
    <row r="59189" spans="53:53" x14ac:dyDescent="0.3">
      <c r="BA59189" s="2"/>
    </row>
    <row r="59190" spans="53:53" x14ac:dyDescent="0.3">
      <c r="BA59190" s="2"/>
    </row>
    <row r="59191" spans="53:53" x14ac:dyDescent="0.3">
      <c r="BA59191" s="2"/>
    </row>
    <row r="59192" spans="53:53" x14ac:dyDescent="0.3">
      <c r="BA59192" s="2"/>
    </row>
    <row r="59193" spans="53:53" x14ac:dyDescent="0.3">
      <c r="BA59193" s="2"/>
    </row>
    <row r="59194" spans="53:53" x14ac:dyDescent="0.3">
      <c r="BA59194" s="2"/>
    </row>
    <row r="59195" spans="53:53" x14ac:dyDescent="0.3">
      <c r="BA59195" s="2"/>
    </row>
    <row r="59196" spans="53:53" x14ac:dyDescent="0.3">
      <c r="BA59196" s="2"/>
    </row>
    <row r="59197" spans="53:53" x14ac:dyDescent="0.3">
      <c r="BA59197" s="2"/>
    </row>
    <row r="59198" spans="53:53" x14ac:dyDescent="0.3">
      <c r="BA59198" s="2"/>
    </row>
    <row r="59199" spans="53:53" x14ac:dyDescent="0.3">
      <c r="BA59199" s="2"/>
    </row>
    <row r="59200" spans="53:53" x14ac:dyDescent="0.3">
      <c r="BA59200" s="2"/>
    </row>
    <row r="59201" spans="53:53" x14ac:dyDescent="0.3">
      <c r="BA59201" s="2"/>
    </row>
    <row r="59202" spans="53:53" x14ac:dyDescent="0.3">
      <c r="BA59202" s="2"/>
    </row>
    <row r="59203" spans="53:53" x14ac:dyDescent="0.3">
      <c r="BA59203" s="2"/>
    </row>
    <row r="59204" spans="53:53" x14ac:dyDescent="0.3">
      <c r="BA59204" s="2"/>
    </row>
    <row r="59205" spans="53:53" x14ac:dyDescent="0.3">
      <c r="BA59205" s="2"/>
    </row>
    <row r="59206" spans="53:53" x14ac:dyDescent="0.3">
      <c r="BA59206" s="2"/>
    </row>
    <row r="59207" spans="53:53" x14ac:dyDescent="0.3">
      <c r="BA59207" s="2"/>
    </row>
    <row r="59208" spans="53:53" x14ac:dyDescent="0.3">
      <c r="BA59208" s="2"/>
    </row>
    <row r="59209" spans="53:53" x14ac:dyDescent="0.3">
      <c r="BA59209" s="2"/>
    </row>
    <row r="59210" spans="53:53" x14ac:dyDescent="0.3">
      <c r="BA59210" s="2"/>
    </row>
    <row r="59211" spans="53:53" x14ac:dyDescent="0.3">
      <c r="BA59211" s="2"/>
    </row>
    <row r="59212" spans="53:53" x14ac:dyDescent="0.3">
      <c r="BA59212" s="2"/>
    </row>
    <row r="59213" spans="53:53" x14ac:dyDescent="0.3">
      <c r="BA59213" s="2"/>
    </row>
    <row r="59214" spans="53:53" x14ac:dyDescent="0.3">
      <c r="BA59214" s="2"/>
    </row>
    <row r="59215" spans="53:53" x14ac:dyDescent="0.3">
      <c r="BA59215" s="2"/>
    </row>
    <row r="59216" spans="53:53" x14ac:dyDescent="0.3">
      <c r="BA59216" s="2"/>
    </row>
    <row r="59217" spans="53:53" x14ac:dyDescent="0.3">
      <c r="BA59217" s="2"/>
    </row>
    <row r="59218" spans="53:53" x14ac:dyDescent="0.3">
      <c r="BA59218" s="2"/>
    </row>
    <row r="59219" spans="53:53" x14ac:dyDescent="0.3">
      <c r="BA59219" s="2"/>
    </row>
    <row r="59220" spans="53:53" x14ac:dyDescent="0.3">
      <c r="BA59220" s="2"/>
    </row>
    <row r="59221" spans="53:53" x14ac:dyDescent="0.3">
      <c r="BA59221" s="2"/>
    </row>
    <row r="59222" spans="53:53" x14ac:dyDescent="0.3">
      <c r="BA59222" s="2"/>
    </row>
    <row r="59223" spans="53:53" x14ac:dyDescent="0.3">
      <c r="BA59223" s="2"/>
    </row>
    <row r="59224" spans="53:53" x14ac:dyDescent="0.3">
      <c r="BA59224" s="2"/>
    </row>
    <row r="59225" spans="53:53" x14ac:dyDescent="0.3">
      <c r="BA59225" s="2"/>
    </row>
    <row r="59226" spans="53:53" x14ac:dyDescent="0.3">
      <c r="BA59226" s="2"/>
    </row>
    <row r="59227" spans="53:53" x14ac:dyDescent="0.3">
      <c r="BA59227" s="2"/>
    </row>
    <row r="59228" spans="53:53" x14ac:dyDescent="0.3">
      <c r="BA59228" s="2"/>
    </row>
    <row r="59229" spans="53:53" x14ac:dyDescent="0.3">
      <c r="BA59229" s="2"/>
    </row>
    <row r="59230" spans="53:53" x14ac:dyDescent="0.3">
      <c r="BA59230" s="2"/>
    </row>
    <row r="59231" spans="53:53" x14ac:dyDescent="0.3">
      <c r="BA59231" s="2"/>
    </row>
    <row r="59232" spans="53:53" x14ac:dyDescent="0.3">
      <c r="BA59232" s="2"/>
    </row>
    <row r="59233" spans="53:53" x14ac:dyDescent="0.3">
      <c r="BA59233" s="2"/>
    </row>
    <row r="59234" spans="53:53" x14ac:dyDescent="0.3">
      <c r="BA59234" s="2"/>
    </row>
    <row r="59235" spans="53:53" x14ac:dyDescent="0.3">
      <c r="BA59235" s="2"/>
    </row>
    <row r="59236" spans="53:53" x14ac:dyDescent="0.3">
      <c r="BA59236" s="2"/>
    </row>
    <row r="59237" spans="53:53" x14ac:dyDescent="0.3">
      <c r="BA59237" s="2"/>
    </row>
    <row r="59238" spans="53:53" x14ac:dyDescent="0.3">
      <c r="BA59238" s="2"/>
    </row>
    <row r="59239" spans="53:53" x14ac:dyDescent="0.3">
      <c r="BA59239" s="2"/>
    </row>
    <row r="59240" spans="53:53" x14ac:dyDescent="0.3">
      <c r="BA59240" s="2"/>
    </row>
    <row r="59241" spans="53:53" x14ac:dyDescent="0.3">
      <c r="BA59241" s="2"/>
    </row>
    <row r="59242" spans="53:53" x14ac:dyDescent="0.3">
      <c r="BA59242" s="2"/>
    </row>
    <row r="59243" spans="53:53" x14ac:dyDescent="0.3">
      <c r="BA59243" s="2"/>
    </row>
    <row r="59244" spans="53:53" x14ac:dyDescent="0.3">
      <c r="BA59244" s="2"/>
    </row>
    <row r="59245" spans="53:53" x14ac:dyDescent="0.3">
      <c r="BA59245" s="2"/>
    </row>
    <row r="59246" spans="53:53" x14ac:dyDescent="0.3">
      <c r="BA59246" s="2"/>
    </row>
    <row r="59247" spans="53:53" x14ac:dyDescent="0.3">
      <c r="BA59247" s="2"/>
    </row>
    <row r="59248" spans="53:53" x14ac:dyDescent="0.3">
      <c r="BA59248" s="2"/>
    </row>
    <row r="59249" spans="53:53" x14ac:dyDescent="0.3">
      <c r="BA59249" s="2"/>
    </row>
    <row r="59250" spans="53:53" x14ac:dyDescent="0.3">
      <c r="BA59250" s="2"/>
    </row>
    <row r="59251" spans="53:53" x14ac:dyDescent="0.3">
      <c r="BA59251" s="2"/>
    </row>
    <row r="59252" spans="53:53" x14ac:dyDescent="0.3">
      <c r="BA59252" s="2"/>
    </row>
    <row r="59253" spans="53:53" x14ac:dyDescent="0.3">
      <c r="BA59253" s="2"/>
    </row>
    <row r="59254" spans="53:53" x14ac:dyDescent="0.3">
      <c r="BA59254" s="2"/>
    </row>
    <row r="59255" spans="53:53" x14ac:dyDescent="0.3">
      <c r="BA59255" s="2"/>
    </row>
    <row r="59256" spans="53:53" x14ac:dyDescent="0.3">
      <c r="BA59256" s="2"/>
    </row>
    <row r="59257" spans="53:53" x14ac:dyDescent="0.3">
      <c r="BA59257" s="2"/>
    </row>
    <row r="59258" spans="53:53" x14ac:dyDescent="0.3">
      <c r="BA59258" s="2"/>
    </row>
    <row r="59259" spans="53:53" x14ac:dyDescent="0.3">
      <c r="BA59259" s="2"/>
    </row>
    <row r="59260" spans="53:53" x14ac:dyDescent="0.3">
      <c r="BA59260" s="2"/>
    </row>
    <row r="59261" spans="53:53" x14ac:dyDescent="0.3">
      <c r="BA59261" s="2"/>
    </row>
    <row r="59262" spans="53:53" x14ac:dyDescent="0.3">
      <c r="BA59262" s="2"/>
    </row>
    <row r="59263" spans="53:53" x14ac:dyDescent="0.3">
      <c r="BA59263" s="2"/>
    </row>
    <row r="59264" spans="53:53" x14ac:dyDescent="0.3">
      <c r="BA59264" s="2"/>
    </row>
    <row r="59265" spans="53:53" x14ac:dyDescent="0.3">
      <c r="BA59265" s="2"/>
    </row>
    <row r="59266" spans="53:53" x14ac:dyDescent="0.3">
      <c r="BA59266" s="2"/>
    </row>
    <row r="59267" spans="53:53" x14ac:dyDescent="0.3">
      <c r="BA59267" s="2"/>
    </row>
    <row r="59268" spans="53:53" x14ac:dyDescent="0.3">
      <c r="BA59268" s="2"/>
    </row>
    <row r="59269" spans="53:53" x14ac:dyDescent="0.3">
      <c r="BA59269" s="2"/>
    </row>
    <row r="59270" spans="53:53" x14ac:dyDescent="0.3">
      <c r="BA59270" s="2"/>
    </row>
    <row r="59271" spans="53:53" x14ac:dyDescent="0.3">
      <c r="BA59271" s="2"/>
    </row>
    <row r="59272" spans="53:53" x14ac:dyDescent="0.3">
      <c r="BA59272" s="2"/>
    </row>
    <row r="59273" spans="53:53" x14ac:dyDescent="0.3">
      <c r="BA59273" s="2"/>
    </row>
    <row r="59274" spans="53:53" x14ac:dyDescent="0.3">
      <c r="BA59274" s="2"/>
    </row>
    <row r="59275" spans="53:53" x14ac:dyDescent="0.3">
      <c r="BA59275" s="2"/>
    </row>
    <row r="59276" spans="53:53" x14ac:dyDescent="0.3">
      <c r="BA59276" s="2"/>
    </row>
    <row r="59277" spans="53:53" x14ac:dyDescent="0.3">
      <c r="BA59277" s="2"/>
    </row>
    <row r="59278" spans="53:53" x14ac:dyDescent="0.3">
      <c r="BA59278" s="2"/>
    </row>
    <row r="59279" spans="53:53" x14ac:dyDescent="0.3">
      <c r="BA59279" s="2"/>
    </row>
    <row r="59280" spans="53:53" x14ac:dyDescent="0.3">
      <c r="BA59280" s="2"/>
    </row>
    <row r="59281" spans="53:53" x14ac:dyDescent="0.3">
      <c r="BA59281" s="2"/>
    </row>
    <row r="59282" spans="53:53" x14ac:dyDescent="0.3">
      <c r="BA59282" s="2"/>
    </row>
    <row r="59283" spans="53:53" x14ac:dyDescent="0.3">
      <c r="BA59283" s="2"/>
    </row>
    <row r="59284" spans="53:53" x14ac:dyDescent="0.3">
      <c r="BA59284" s="2"/>
    </row>
    <row r="59285" spans="53:53" x14ac:dyDescent="0.3">
      <c r="BA59285" s="2"/>
    </row>
    <row r="59286" spans="53:53" x14ac:dyDescent="0.3">
      <c r="BA59286" s="2"/>
    </row>
    <row r="59287" spans="53:53" x14ac:dyDescent="0.3">
      <c r="BA59287" s="2"/>
    </row>
    <row r="59288" spans="53:53" x14ac:dyDescent="0.3">
      <c r="BA59288" s="2"/>
    </row>
    <row r="59289" spans="53:53" x14ac:dyDescent="0.3">
      <c r="BA59289" s="2"/>
    </row>
    <row r="59290" spans="53:53" x14ac:dyDescent="0.3">
      <c r="BA59290" s="2"/>
    </row>
    <row r="59291" spans="53:53" x14ac:dyDescent="0.3">
      <c r="BA59291" s="2"/>
    </row>
    <row r="59292" spans="53:53" x14ac:dyDescent="0.3">
      <c r="BA59292" s="2"/>
    </row>
    <row r="59293" spans="53:53" x14ac:dyDescent="0.3">
      <c r="BA59293" s="2"/>
    </row>
    <row r="59294" spans="53:53" x14ac:dyDescent="0.3">
      <c r="BA59294" s="2"/>
    </row>
    <row r="59295" spans="53:53" x14ac:dyDescent="0.3">
      <c r="BA59295" s="2"/>
    </row>
    <row r="59296" spans="53:53" x14ac:dyDescent="0.3">
      <c r="BA59296" s="2"/>
    </row>
    <row r="59297" spans="53:53" x14ac:dyDescent="0.3">
      <c r="BA59297" s="2"/>
    </row>
    <row r="59298" spans="53:53" x14ac:dyDescent="0.3">
      <c r="BA59298" s="2"/>
    </row>
    <row r="59299" spans="53:53" x14ac:dyDescent="0.3">
      <c r="BA59299" s="2"/>
    </row>
    <row r="59300" spans="53:53" x14ac:dyDescent="0.3">
      <c r="BA59300" s="2"/>
    </row>
    <row r="59301" spans="53:53" x14ac:dyDescent="0.3">
      <c r="BA59301" s="2"/>
    </row>
    <row r="59302" spans="53:53" x14ac:dyDescent="0.3">
      <c r="BA59302" s="2"/>
    </row>
    <row r="59303" spans="53:53" x14ac:dyDescent="0.3">
      <c r="BA59303" s="2"/>
    </row>
    <row r="59304" spans="53:53" x14ac:dyDescent="0.3">
      <c r="BA59304" s="2"/>
    </row>
    <row r="59305" spans="53:53" x14ac:dyDescent="0.3">
      <c r="BA59305" s="2"/>
    </row>
    <row r="59306" spans="53:53" x14ac:dyDescent="0.3">
      <c r="BA59306" s="2"/>
    </row>
    <row r="59307" spans="53:53" x14ac:dyDescent="0.3">
      <c r="BA59307" s="2"/>
    </row>
    <row r="59308" spans="53:53" x14ac:dyDescent="0.3">
      <c r="BA59308" s="2"/>
    </row>
    <row r="59309" spans="53:53" x14ac:dyDescent="0.3">
      <c r="BA59309" s="2"/>
    </row>
    <row r="59310" spans="53:53" x14ac:dyDescent="0.3">
      <c r="BA59310" s="2"/>
    </row>
    <row r="59311" spans="53:53" x14ac:dyDescent="0.3">
      <c r="BA59311" s="2"/>
    </row>
    <row r="59312" spans="53:53" x14ac:dyDescent="0.3">
      <c r="BA59312" s="2"/>
    </row>
    <row r="59313" spans="53:53" x14ac:dyDescent="0.3">
      <c r="BA59313" s="2"/>
    </row>
    <row r="59314" spans="53:53" x14ac:dyDescent="0.3">
      <c r="BA59314" s="2"/>
    </row>
    <row r="59315" spans="53:53" x14ac:dyDescent="0.3">
      <c r="BA59315" s="2"/>
    </row>
    <row r="59316" spans="53:53" x14ac:dyDescent="0.3">
      <c r="BA59316" s="2"/>
    </row>
    <row r="59317" spans="53:53" x14ac:dyDescent="0.3">
      <c r="BA59317" s="2"/>
    </row>
    <row r="59318" spans="53:53" x14ac:dyDescent="0.3">
      <c r="BA59318" s="2"/>
    </row>
    <row r="59319" spans="53:53" x14ac:dyDescent="0.3">
      <c r="BA59319" s="2"/>
    </row>
    <row r="59320" spans="53:53" x14ac:dyDescent="0.3">
      <c r="BA59320" s="2"/>
    </row>
    <row r="59321" spans="53:53" x14ac:dyDescent="0.3">
      <c r="BA59321" s="2"/>
    </row>
    <row r="59322" spans="53:53" x14ac:dyDescent="0.3">
      <c r="BA59322" s="2"/>
    </row>
    <row r="59323" spans="53:53" x14ac:dyDescent="0.3">
      <c r="BA59323" s="2"/>
    </row>
    <row r="59324" spans="53:53" x14ac:dyDescent="0.3">
      <c r="BA59324" s="2"/>
    </row>
    <row r="59325" spans="53:53" x14ac:dyDescent="0.3">
      <c r="BA59325" s="2"/>
    </row>
    <row r="59326" spans="53:53" x14ac:dyDescent="0.3">
      <c r="BA59326" s="2"/>
    </row>
    <row r="59327" spans="53:53" x14ac:dyDescent="0.3">
      <c r="BA59327" s="2"/>
    </row>
    <row r="59328" spans="53:53" x14ac:dyDescent="0.3">
      <c r="BA59328" s="2"/>
    </row>
    <row r="59329" spans="53:53" x14ac:dyDescent="0.3">
      <c r="BA59329" s="2"/>
    </row>
    <row r="59330" spans="53:53" x14ac:dyDescent="0.3">
      <c r="BA59330" s="2"/>
    </row>
    <row r="59331" spans="53:53" x14ac:dyDescent="0.3">
      <c r="BA59331" s="2"/>
    </row>
    <row r="59332" spans="53:53" x14ac:dyDescent="0.3">
      <c r="BA59332" s="2"/>
    </row>
    <row r="59333" spans="53:53" x14ac:dyDescent="0.3">
      <c r="BA59333" s="2"/>
    </row>
    <row r="59334" spans="53:53" x14ac:dyDescent="0.3">
      <c r="BA59334" s="2"/>
    </row>
    <row r="59335" spans="53:53" x14ac:dyDescent="0.3">
      <c r="BA59335" s="2"/>
    </row>
    <row r="59336" spans="53:53" x14ac:dyDescent="0.3">
      <c r="BA59336" s="2"/>
    </row>
    <row r="59337" spans="53:53" x14ac:dyDescent="0.3">
      <c r="BA59337" s="2"/>
    </row>
    <row r="59338" spans="53:53" x14ac:dyDescent="0.3">
      <c r="BA59338" s="2"/>
    </row>
    <row r="59339" spans="53:53" x14ac:dyDescent="0.3">
      <c r="BA59339" s="2"/>
    </row>
    <row r="59340" spans="53:53" x14ac:dyDescent="0.3">
      <c r="BA59340" s="2"/>
    </row>
    <row r="59341" spans="53:53" x14ac:dyDescent="0.3">
      <c r="BA59341" s="2"/>
    </row>
    <row r="59342" spans="53:53" x14ac:dyDescent="0.3">
      <c r="BA59342" s="2"/>
    </row>
    <row r="59343" spans="53:53" x14ac:dyDescent="0.3">
      <c r="BA59343" s="2"/>
    </row>
    <row r="59344" spans="53:53" x14ac:dyDescent="0.3">
      <c r="BA59344" s="2"/>
    </row>
    <row r="59345" spans="53:53" x14ac:dyDescent="0.3">
      <c r="BA59345" s="2"/>
    </row>
    <row r="59346" spans="53:53" x14ac:dyDescent="0.3">
      <c r="BA59346" s="2"/>
    </row>
    <row r="59347" spans="53:53" x14ac:dyDescent="0.3">
      <c r="BA59347" s="2"/>
    </row>
    <row r="59348" spans="53:53" x14ac:dyDescent="0.3">
      <c r="BA59348" s="2"/>
    </row>
    <row r="59349" spans="53:53" x14ac:dyDescent="0.3">
      <c r="BA59349" s="2"/>
    </row>
    <row r="59350" spans="53:53" x14ac:dyDescent="0.3">
      <c r="BA59350" s="2"/>
    </row>
    <row r="59351" spans="53:53" x14ac:dyDescent="0.3">
      <c r="BA59351" s="2"/>
    </row>
    <row r="59352" spans="53:53" x14ac:dyDescent="0.3">
      <c r="BA59352" s="2"/>
    </row>
    <row r="59353" spans="53:53" x14ac:dyDescent="0.3">
      <c r="BA59353" s="2"/>
    </row>
    <row r="59354" spans="53:53" x14ac:dyDescent="0.3">
      <c r="BA59354" s="2"/>
    </row>
    <row r="59355" spans="53:53" x14ac:dyDescent="0.3">
      <c r="BA59355" s="2"/>
    </row>
    <row r="59356" spans="53:53" x14ac:dyDescent="0.3">
      <c r="BA59356" s="2"/>
    </row>
    <row r="59357" spans="53:53" x14ac:dyDescent="0.3">
      <c r="BA59357" s="2"/>
    </row>
    <row r="59358" spans="53:53" x14ac:dyDescent="0.3">
      <c r="BA59358" s="2"/>
    </row>
    <row r="59359" spans="53:53" x14ac:dyDescent="0.3">
      <c r="BA59359" s="2"/>
    </row>
    <row r="59360" spans="53:53" x14ac:dyDescent="0.3">
      <c r="BA59360" s="2"/>
    </row>
    <row r="59361" spans="53:53" x14ac:dyDescent="0.3">
      <c r="BA59361" s="2"/>
    </row>
    <row r="59362" spans="53:53" x14ac:dyDescent="0.3">
      <c r="BA59362" s="2"/>
    </row>
    <row r="59363" spans="53:53" x14ac:dyDescent="0.3">
      <c r="BA59363" s="2"/>
    </row>
    <row r="59364" spans="53:53" x14ac:dyDescent="0.3">
      <c r="BA59364" s="2"/>
    </row>
    <row r="59365" spans="53:53" x14ac:dyDescent="0.3">
      <c r="BA59365" s="2"/>
    </row>
    <row r="59366" spans="53:53" x14ac:dyDescent="0.3">
      <c r="BA59366" s="2"/>
    </row>
    <row r="59367" spans="53:53" x14ac:dyDescent="0.3">
      <c r="BA59367" s="2"/>
    </row>
    <row r="59368" spans="53:53" x14ac:dyDescent="0.3">
      <c r="BA59368" s="2"/>
    </row>
    <row r="59369" spans="53:53" x14ac:dyDescent="0.3">
      <c r="BA59369" s="2"/>
    </row>
    <row r="59370" spans="53:53" x14ac:dyDescent="0.3">
      <c r="BA59370" s="2"/>
    </row>
    <row r="59371" spans="53:53" x14ac:dyDescent="0.3">
      <c r="BA59371" s="2"/>
    </row>
    <row r="59372" spans="53:53" x14ac:dyDescent="0.3">
      <c r="BA59372" s="2"/>
    </row>
    <row r="59373" spans="53:53" x14ac:dyDescent="0.3">
      <c r="BA59373" s="2"/>
    </row>
    <row r="59374" spans="53:53" x14ac:dyDescent="0.3">
      <c r="BA59374" s="2"/>
    </row>
    <row r="59375" spans="53:53" x14ac:dyDescent="0.3">
      <c r="BA59375" s="2"/>
    </row>
    <row r="59376" spans="53:53" x14ac:dyDescent="0.3">
      <c r="BA59376" s="2"/>
    </row>
    <row r="59377" spans="53:53" x14ac:dyDescent="0.3">
      <c r="BA59377" s="2"/>
    </row>
    <row r="59378" spans="53:53" x14ac:dyDescent="0.3">
      <c r="BA59378" s="2"/>
    </row>
    <row r="59379" spans="53:53" x14ac:dyDescent="0.3">
      <c r="BA59379" s="2"/>
    </row>
    <row r="59380" spans="53:53" x14ac:dyDescent="0.3">
      <c r="BA59380" s="2"/>
    </row>
    <row r="59381" spans="53:53" x14ac:dyDescent="0.3">
      <c r="BA59381" s="2"/>
    </row>
    <row r="59382" spans="53:53" x14ac:dyDescent="0.3">
      <c r="BA59382" s="2"/>
    </row>
    <row r="59383" spans="53:53" x14ac:dyDescent="0.3">
      <c r="BA59383" s="2"/>
    </row>
    <row r="59384" spans="53:53" x14ac:dyDescent="0.3">
      <c r="BA59384" s="2"/>
    </row>
    <row r="59385" spans="53:53" x14ac:dyDescent="0.3">
      <c r="BA59385" s="2"/>
    </row>
    <row r="59386" spans="53:53" x14ac:dyDescent="0.3">
      <c r="BA59386" s="2"/>
    </row>
    <row r="59387" spans="53:53" x14ac:dyDescent="0.3">
      <c r="BA59387" s="2"/>
    </row>
    <row r="59388" spans="53:53" x14ac:dyDescent="0.3">
      <c r="BA59388" s="2"/>
    </row>
    <row r="59389" spans="53:53" x14ac:dyDescent="0.3">
      <c r="BA59389" s="2"/>
    </row>
    <row r="59390" spans="53:53" x14ac:dyDescent="0.3">
      <c r="BA59390" s="2"/>
    </row>
    <row r="59391" spans="53:53" x14ac:dyDescent="0.3">
      <c r="BA59391" s="2"/>
    </row>
    <row r="59392" spans="53:53" x14ac:dyDescent="0.3">
      <c r="BA59392" s="2"/>
    </row>
    <row r="59393" spans="53:53" x14ac:dyDescent="0.3">
      <c r="BA59393" s="2"/>
    </row>
    <row r="59394" spans="53:53" x14ac:dyDescent="0.3">
      <c r="BA59394" s="2"/>
    </row>
    <row r="59395" spans="53:53" x14ac:dyDescent="0.3">
      <c r="BA59395" s="2"/>
    </row>
    <row r="59396" spans="53:53" x14ac:dyDescent="0.3">
      <c r="BA59396" s="2"/>
    </row>
    <row r="59397" spans="53:53" x14ac:dyDescent="0.3">
      <c r="BA59397" s="2"/>
    </row>
    <row r="59398" spans="53:53" x14ac:dyDescent="0.3">
      <c r="BA59398" s="2"/>
    </row>
    <row r="59399" spans="53:53" x14ac:dyDescent="0.3">
      <c r="BA59399" s="2"/>
    </row>
    <row r="59400" spans="53:53" x14ac:dyDescent="0.3">
      <c r="BA59400" s="2"/>
    </row>
    <row r="59401" spans="53:53" x14ac:dyDescent="0.3">
      <c r="BA59401" s="2"/>
    </row>
    <row r="59402" spans="53:53" x14ac:dyDescent="0.3">
      <c r="BA59402" s="2"/>
    </row>
    <row r="59403" spans="53:53" x14ac:dyDescent="0.3">
      <c r="BA59403" s="2"/>
    </row>
    <row r="59404" spans="53:53" x14ac:dyDescent="0.3">
      <c r="BA59404" s="2"/>
    </row>
    <row r="59405" spans="53:53" x14ac:dyDescent="0.3">
      <c r="BA59405" s="2"/>
    </row>
    <row r="59406" spans="53:53" x14ac:dyDescent="0.3">
      <c r="BA59406" s="2"/>
    </row>
    <row r="59407" spans="53:53" x14ac:dyDescent="0.3">
      <c r="BA59407" s="2"/>
    </row>
    <row r="59408" spans="53:53" x14ac:dyDescent="0.3">
      <c r="BA59408" s="2"/>
    </row>
    <row r="59409" spans="53:53" x14ac:dyDescent="0.3">
      <c r="BA59409" s="2"/>
    </row>
    <row r="59410" spans="53:53" x14ac:dyDescent="0.3">
      <c r="BA59410" s="2"/>
    </row>
    <row r="59411" spans="53:53" x14ac:dyDescent="0.3">
      <c r="BA59411" s="2"/>
    </row>
    <row r="59412" spans="53:53" x14ac:dyDescent="0.3">
      <c r="BA59412" s="2"/>
    </row>
    <row r="59413" spans="53:53" x14ac:dyDescent="0.3">
      <c r="BA59413" s="2"/>
    </row>
    <row r="59414" spans="53:53" x14ac:dyDescent="0.3">
      <c r="BA59414" s="2"/>
    </row>
    <row r="59415" spans="53:53" x14ac:dyDescent="0.3">
      <c r="BA59415" s="2"/>
    </row>
    <row r="59416" spans="53:53" x14ac:dyDescent="0.3">
      <c r="BA59416" s="2"/>
    </row>
    <row r="59417" spans="53:53" x14ac:dyDescent="0.3">
      <c r="BA59417" s="2"/>
    </row>
    <row r="59418" spans="53:53" x14ac:dyDescent="0.3">
      <c r="BA59418" s="2"/>
    </row>
    <row r="59419" spans="53:53" x14ac:dyDescent="0.3">
      <c r="BA59419" s="2"/>
    </row>
    <row r="59420" spans="53:53" x14ac:dyDescent="0.3">
      <c r="BA59420" s="2"/>
    </row>
    <row r="59421" spans="53:53" x14ac:dyDescent="0.3">
      <c r="BA59421" s="2"/>
    </row>
    <row r="59422" spans="53:53" x14ac:dyDescent="0.3">
      <c r="BA59422" s="2"/>
    </row>
    <row r="59423" spans="53:53" x14ac:dyDescent="0.3">
      <c r="BA59423" s="2"/>
    </row>
    <row r="59424" spans="53:53" x14ac:dyDescent="0.3">
      <c r="BA59424" s="2"/>
    </row>
    <row r="59425" spans="53:53" x14ac:dyDescent="0.3">
      <c r="BA59425" s="2"/>
    </row>
    <row r="59426" spans="53:53" x14ac:dyDescent="0.3">
      <c r="BA59426" s="2"/>
    </row>
    <row r="59427" spans="53:53" x14ac:dyDescent="0.3">
      <c r="BA59427" s="2"/>
    </row>
    <row r="59428" spans="53:53" x14ac:dyDescent="0.3">
      <c r="BA59428" s="2"/>
    </row>
    <row r="59429" spans="53:53" x14ac:dyDescent="0.3">
      <c r="BA59429" s="2"/>
    </row>
    <row r="59430" spans="53:53" x14ac:dyDescent="0.3">
      <c r="BA59430" s="2"/>
    </row>
    <row r="59431" spans="53:53" x14ac:dyDescent="0.3">
      <c r="BA59431" s="2"/>
    </row>
    <row r="59432" spans="53:53" x14ac:dyDescent="0.3">
      <c r="BA59432" s="2"/>
    </row>
    <row r="59433" spans="53:53" x14ac:dyDescent="0.3">
      <c r="BA59433" s="2"/>
    </row>
    <row r="59434" spans="53:53" x14ac:dyDescent="0.3">
      <c r="BA59434" s="2"/>
    </row>
    <row r="59435" spans="53:53" x14ac:dyDescent="0.3">
      <c r="BA59435" s="2"/>
    </row>
    <row r="59436" spans="53:53" x14ac:dyDescent="0.3">
      <c r="BA59436" s="2"/>
    </row>
    <row r="59437" spans="53:53" x14ac:dyDescent="0.3">
      <c r="BA59437" s="2"/>
    </row>
    <row r="59438" spans="53:53" x14ac:dyDescent="0.3">
      <c r="BA59438" s="2"/>
    </row>
    <row r="59439" spans="53:53" x14ac:dyDescent="0.3">
      <c r="BA59439" s="2"/>
    </row>
    <row r="59440" spans="53:53" x14ac:dyDescent="0.3">
      <c r="BA59440" s="2"/>
    </row>
    <row r="59441" spans="53:53" x14ac:dyDescent="0.3">
      <c r="BA59441" s="2"/>
    </row>
    <row r="59442" spans="53:53" x14ac:dyDescent="0.3">
      <c r="BA59442" s="2"/>
    </row>
    <row r="59443" spans="53:53" x14ac:dyDescent="0.3">
      <c r="BA59443" s="2"/>
    </row>
    <row r="59444" spans="53:53" x14ac:dyDescent="0.3">
      <c r="BA59444" s="2"/>
    </row>
    <row r="59445" spans="53:53" x14ac:dyDescent="0.3">
      <c r="BA59445" s="2"/>
    </row>
    <row r="59446" spans="53:53" x14ac:dyDescent="0.3">
      <c r="BA59446" s="2"/>
    </row>
    <row r="59447" spans="53:53" x14ac:dyDescent="0.3">
      <c r="BA59447" s="2"/>
    </row>
    <row r="59448" spans="53:53" x14ac:dyDescent="0.3">
      <c r="BA59448" s="2"/>
    </row>
    <row r="59449" spans="53:53" x14ac:dyDescent="0.3">
      <c r="BA59449" s="2"/>
    </row>
    <row r="59450" spans="53:53" x14ac:dyDescent="0.3">
      <c r="BA59450" s="2"/>
    </row>
    <row r="59451" spans="53:53" x14ac:dyDescent="0.3">
      <c r="BA59451" s="2"/>
    </row>
    <row r="59452" spans="53:53" x14ac:dyDescent="0.3">
      <c r="BA59452" s="2"/>
    </row>
    <row r="59453" spans="53:53" x14ac:dyDescent="0.3">
      <c r="BA59453" s="2"/>
    </row>
    <row r="59454" spans="53:53" x14ac:dyDescent="0.3">
      <c r="BA59454" s="2"/>
    </row>
    <row r="59455" spans="53:53" x14ac:dyDescent="0.3">
      <c r="BA59455" s="2"/>
    </row>
    <row r="59456" spans="53:53" x14ac:dyDescent="0.3">
      <c r="BA59456" s="2"/>
    </row>
    <row r="59457" spans="53:53" x14ac:dyDescent="0.3">
      <c r="BA59457" s="2"/>
    </row>
    <row r="59458" spans="53:53" x14ac:dyDescent="0.3">
      <c r="BA59458" s="2"/>
    </row>
    <row r="59459" spans="53:53" x14ac:dyDescent="0.3">
      <c r="BA59459" s="2"/>
    </row>
    <row r="59460" spans="53:53" x14ac:dyDescent="0.3">
      <c r="BA59460" s="2"/>
    </row>
    <row r="59461" spans="53:53" x14ac:dyDescent="0.3">
      <c r="BA59461" s="2"/>
    </row>
    <row r="59462" spans="53:53" x14ac:dyDescent="0.3">
      <c r="BA59462" s="2"/>
    </row>
    <row r="59463" spans="53:53" x14ac:dyDescent="0.3">
      <c r="BA59463" s="2"/>
    </row>
    <row r="59464" spans="53:53" x14ac:dyDescent="0.3">
      <c r="BA59464" s="2"/>
    </row>
    <row r="59465" spans="53:53" x14ac:dyDescent="0.3">
      <c r="BA59465" s="2"/>
    </row>
    <row r="59466" spans="53:53" x14ac:dyDescent="0.3">
      <c r="BA59466" s="2"/>
    </row>
    <row r="59467" spans="53:53" x14ac:dyDescent="0.3">
      <c r="BA59467" s="2"/>
    </row>
    <row r="59468" spans="53:53" x14ac:dyDescent="0.3">
      <c r="BA59468" s="2"/>
    </row>
    <row r="59469" spans="53:53" x14ac:dyDescent="0.3">
      <c r="BA59469" s="2"/>
    </row>
    <row r="59470" spans="53:53" x14ac:dyDescent="0.3">
      <c r="BA59470" s="2"/>
    </row>
    <row r="59471" spans="53:53" x14ac:dyDescent="0.3">
      <c r="BA59471" s="2"/>
    </row>
    <row r="59472" spans="53:53" x14ac:dyDescent="0.3">
      <c r="BA59472" s="2"/>
    </row>
    <row r="59473" spans="53:53" x14ac:dyDescent="0.3">
      <c r="BA59473" s="2"/>
    </row>
    <row r="59474" spans="53:53" x14ac:dyDescent="0.3">
      <c r="BA59474" s="2"/>
    </row>
    <row r="59475" spans="53:53" x14ac:dyDescent="0.3">
      <c r="BA59475" s="2"/>
    </row>
    <row r="59476" spans="53:53" x14ac:dyDescent="0.3">
      <c r="BA59476" s="2"/>
    </row>
    <row r="59477" spans="53:53" x14ac:dyDescent="0.3">
      <c r="BA59477" s="2"/>
    </row>
    <row r="59478" spans="53:53" x14ac:dyDescent="0.3">
      <c r="BA59478" s="2"/>
    </row>
    <row r="59479" spans="53:53" x14ac:dyDescent="0.3">
      <c r="BA59479" s="2"/>
    </row>
    <row r="59480" spans="53:53" x14ac:dyDescent="0.3">
      <c r="BA59480" s="2"/>
    </row>
    <row r="59481" spans="53:53" x14ac:dyDescent="0.3">
      <c r="BA59481" s="2"/>
    </row>
    <row r="59482" spans="53:53" x14ac:dyDescent="0.3">
      <c r="BA59482" s="2"/>
    </row>
    <row r="59483" spans="53:53" x14ac:dyDescent="0.3">
      <c r="BA59483" s="2"/>
    </row>
    <row r="59484" spans="53:53" x14ac:dyDescent="0.3">
      <c r="BA59484" s="2"/>
    </row>
    <row r="59485" spans="53:53" x14ac:dyDescent="0.3">
      <c r="BA59485" s="2"/>
    </row>
    <row r="59486" spans="53:53" x14ac:dyDescent="0.3">
      <c r="BA59486" s="2"/>
    </row>
    <row r="59487" spans="53:53" x14ac:dyDescent="0.3">
      <c r="BA59487" s="2"/>
    </row>
    <row r="59488" spans="53:53" x14ac:dyDescent="0.3">
      <c r="BA59488" s="2"/>
    </row>
    <row r="59489" spans="53:53" x14ac:dyDescent="0.3">
      <c r="BA59489" s="2"/>
    </row>
    <row r="59490" spans="53:53" x14ac:dyDescent="0.3">
      <c r="BA59490" s="2"/>
    </row>
    <row r="59491" spans="53:53" x14ac:dyDescent="0.3">
      <c r="BA59491" s="2"/>
    </row>
    <row r="59492" spans="53:53" x14ac:dyDescent="0.3">
      <c r="BA59492" s="2"/>
    </row>
    <row r="59493" spans="53:53" x14ac:dyDescent="0.3">
      <c r="BA59493" s="2"/>
    </row>
    <row r="59494" spans="53:53" x14ac:dyDescent="0.3">
      <c r="BA59494" s="2"/>
    </row>
    <row r="59495" spans="53:53" x14ac:dyDescent="0.3">
      <c r="BA59495" s="2"/>
    </row>
    <row r="59496" spans="53:53" x14ac:dyDescent="0.3">
      <c r="BA59496" s="2"/>
    </row>
    <row r="59497" spans="53:53" x14ac:dyDescent="0.3">
      <c r="BA59497" s="2"/>
    </row>
    <row r="59498" spans="53:53" x14ac:dyDescent="0.3">
      <c r="BA59498" s="2"/>
    </row>
    <row r="59499" spans="53:53" x14ac:dyDescent="0.3">
      <c r="BA59499" s="2"/>
    </row>
    <row r="59500" spans="53:53" x14ac:dyDescent="0.3">
      <c r="BA59500" s="2"/>
    </row>
    <row r="59501" spans="53:53" x14ac:dyDescent="0.3">
      <c r="BA59501" s="2"/>
    </row>
    <row r="59502" spans="53:53" x14ac:dyDescent="0.3">
      <c r="BA59502" s="2"/>
    </row>
    <row r="59503" spans="53:53" x14ac:dyDescent="0.3">
      <c r="BA59503" s="2"/>
    </row>
    <row r="59504" spans="53:53" x14ac:dyDescent="0.3">
      <c r="BA59504" s="2"/>
    </row>
    <row r="59505" spans="53:53" x14ac:dyDescent="0.3">
      <c r="BA59505" s="2"/>
    </row>
    <row r="59506" spans="53:53" x14ac:dyDescent="0.3">
      <c r="BA59506" s="2"/>
    </row>
    <row r="59507" spans="53:53" x14ac:dyDescent="0.3">
      <c r="BA59507" s="2"/>
    </row>
    <row r="59508" spans="53:53" x14ac:dyDescent="0.3">
      <c r="BA59508" s="2"/>
    </row>
    <row r="59509" spans="53:53" x14ac:dyDescent="0.3">
      <c r="BA59509" s="2"/>
    </row>
    <row r="59510" spans="53:53" x14ac:dyDescent="0.3">
      <c r="BA59510" s="2"/>
    </row>
    <row r="59511" spans="53:53" x14ac:dyDescent="0.3">
      <c r="BA59511" s="2"/>
    </row>
    <row r="59512" spans="53:53" x14ac:dyDescent="0.3">
      <c r="BA59512" s="2"/>
    </row>
    <row r="59513" spans="53:53" x14ac:dyDescent="0.3">
      <c r="BA59513" s="2"/>
    </row>
    <row r="59514" spans="53:53" x14ac:dyDescent="0.3">
      <c r="BA59514" s="2"/>
    </row>
    <row r="59515" spans="53:53" x14ac:dyDescent="0.3">
      <c r="BA59515" s="2"/>
    </row>
    <row r="59516" spans="53:53" x14ac:dyDescent="0.3">
      <c r="BA59516" s="2"/>
    </row>
    <row r="59517" spans="53:53" x14ac:dyDescent="0.3">
      <c r="BA59517" s="2"/>
    </row>
    <row r="59518" spans="53:53" x14ac:dyDescent="0.3">
      <c r="BA59518" s="2"/>
    </row>
    <row r="59519" spans="53:53" x14ac:dyDescent="0.3">
      <c r="BA59519" s="2"/>
    </row>
    <row r="59520" spans="53:53" x14ac:dyDescent="0.3">
      <c r="BA59520" s="2"/>
    </row>
    <row r="59521" spans="53:53" x14ac:dyDescent="0.3">
      <c r="BA59521" s="2"/>
    </row>
    <row r="59522" spans="53:53" x14ac:dyDescent="0.3">
      <c r="BA59522" s="2"/>
    </row>
    <row r="59523" spans="53:53" x14ac:dyDescent="0.3">
      <c r="BA59523" s="2"/>
    </row>
    <row r="59524" spans="53:53" x14ac:dyDescent="0.3">
      <c r="BA59524" s="2"/>
    </row>
    <row r="59525" spans="53:53" x14ac:dyDescent="0.3">
      <c r="BA59525" s="2"/>
    </row>
    <row r="59526" spans="53:53" x14ac:dyDescent="0.3">
      <c r="BA59526" s="2"/>
    </row>
    <row r="59527" spans="53:53" x14ac:dyDescent="0.3">
      <c r="BA59527" s="2"/>
    </row>
    <row r="59528" spans="53:53" x14ac:dyDescent="0.3">
      <c r="BA59528" s="2"/>
    </row>
    <row r="59529" spans="53:53" x14ac:dyDescent="0.3">
      <c r="BA59529" s="2"/>
    </row>
    <row r="59530" spans="53:53" x14ac:dyDescent="0.3">
      <c r="BA59530" s="2"/>
    </row>
    <row r="59531" spans="53:53" x14ac:dyDescent="0.3">
      <c r="BA59531" s="2"/>
    </row>
    <row r="59532" spans="53:53" x14ac:dyDescent="0.3">
      <c r="BA59532" s="2"/>
    </row>
    <row r="59533" spans="53:53" x14ac:dyDescent="0.3">
      <c r="BA59533" s="2"/>
    </row>
    <row r="59534" spans="53:53" x14ac:dyDescent="0.3">
      <c r="BA59534" s="2"/>
    </row>
    <row r="59535" spans="53:53" x14ac:dyDescent="0.3">
      <c r="BA59535" s="2"/>
    </row>
    <row r="59536" spans="53:53" x14ac:dyDescent="0.3">
      <c r="BA59536" s="2"/>
    </row>
    <row r="59537" spans="53:53" x14ac:dyDescent="0.3">
      <c r="BA59537" s="2"/>
    </row>
    <row r="59538" spans="53:53" x14ac:dyDescent="0.3">
      <c r="BA59538" s="2"/>
    </row>
    <row r="59539" spans="53:53" x14ac:dyDescent="0.3">
      <c r="BA59539" s="2"/>
    </row>
    <row r="59540" spans="53:53" x14ac:dyDescent="0.3">
      <c r="BA59540" s="2"/>
    </row>
    <row r="59541" spans="53:53" x14ac:dyDescent="0.3">
      <c r="BA59541" s="2"/>
    </row>
    <row r="59542" spans="53:53" x14ac:dyDescent="0.3">
      <c r="BA59542" s="2"/>
    </row>
    <row r="59543" spans="53:53" x14ac:dyDescent="0.3">
      <c r="BA59543" s="2"/>
    </row>
    <row r="59544" spans="53:53" x14ac:dyDescent="0.3">
      <c r="BA59544" s="2"/>
    </row>
    <row r="59545" spans="53:53" x14ac:dyDescent="0.3">
      <c r="BA59545" s="2"/>
    </row>
    <row r="59546" spans="53:53" x14ac:dyDescent="0.3">
      <c r="BA59546" s="2"/>
    </row>
    <row r="59547" spans="53:53" x14ac:dyDescent="0.3">
      <c r="BA59547" s="2"/>
    </row>
    <row r="59548" spans="53:53" x14ac:dyDescent="0.3">
      <c r="BA59548" s="2"/>
    </row>
    <row r="59549" spans="53:53" x14ac:dyDescent="0.3">
      <c r="BA59549" s="2"/>
    </row>
    <row r="59550" spans="53:53" x14ac:dyDescent="0.3">
      <c r="BA59550" s="2"/>
    </row>
    <row r="59551" spans="53:53" x14ac:dyDescent="0.3">
      <c r="BA59551" s="2"/>
    </row>
    <row r="59552" spans="53:53" x14ac:dyDescent="0.3">
      <c r="BA59552" s="2"/>
    </row>
    <row r="59553" spans="53:53" x14ac:dyDescent="0.3">
      <c r="BA59553" s="2"/>
    </row>
    <row r="59554" spans="53:53" x14ac:dyDescent="0.3">
      <c r="BA59554" s="2"/>
    </row>
    <row r="59555" spans="53:53" x14ac:dyDescent="0.3">
      <c r="BA59555" s="2"/>
    </row>
    <row r="59556" spans="53:53" x14ac:dyDescent="0.3">
      <c r="BA59556" s="2"/>
    </row>
    <row r="59557" spans="53:53" x14ac:dyDescent="0.3">
      <c r="BA59557" s="2"/>
    </row>
    <row r="59558" spans="53:53" x14ac:dyDescent="0.3">
      <c r="BA59558" s="2"/>
    </row>
    <row r="59559" spans="53:53" x14ac:dyDescent="0.3">
      <c r="BA59559" s="2"/>
    </row>
    <row r="59560" spans="53:53" x14ac:dyDescent="0.3">
      <c r="BA59560" s="2"/>
    </row>
    <row r="59561" spans="53:53" x14ac:dyDescent="0.3">
      <c r="BA59561" s="2"/>
    </row>
    <row r="59562" spans="53:53" x14ac:dyDescent="0.3">
      <c r="BA59562" s="2"/>
    </row>
    <row r="59563" spans="53:53" x14ac:dyDescent="0.3">
      <c r="BA59563" s="2"/>
    </row>
    <row r="59564" spans="53:53" x14ac:dyDescent="0.3">
      <c r="BA59564" s="2"/>
    </row>
    <row r="59565" spans="53:53" x14ac:dyDescent="0.3">
      <c r="BA59565" s="2"/>
    </row>
    <row r="59566" spans="53:53" x14ac:dyDescent="0.3">
      <c r="BA59566" s="2"/>
    </row>
    <row r="59567" spans="53:53" x14ac:dyDescent="0.3">
      <c r="BA59567" s="2"/>
    </row>
    <row r="59568" spans="53:53" x14ac:dyDescent="0.3">
      <c r="BA59568" s="2"/>
    </row>
    <row r="59569" spans="53:53" x14ac:dyDescent="0.3">
      <c r="BA59569" s="2"/>
    </row>
    <row r="59570" spans="53:53" x14ac:dyDescent="0.3">
      <c r="BA59570" s="2"/>
    </row>
    <row r="59571" spans="53:53" x14ac:dyDescent="0.3">
      <c r="BA59571" s="2"/>
    </row>
    <row r="59572" spans="53:53" x14ac:dyDescent="0.3">
      <c r="BA59572" s="2"/>
    </row>
    <row r="59573" spans="53:53" x14ac:dyDescent="0.3">
      <c r="BA59573" s="2"/>
    </row>
    <row r="59574" spans="53:53" x14ac:dyDescent="0.3">
      <c r="BA59574" s="2"/>
    </row>
    <row r="59575" spans="53:53" x14ac:dyDescent="0.3">
      <c r="BA59575" s="2"/>
    </row>
    <row r="59576" spans="53:53" x14ac:dyDescent="0.3">
      <c r="BA59576" s="2"/>
    </row>
    <row r="59577" spans="53:53" x14ac:dyDescent="0.3">
      <c r="BA59577" s="2"/>
    </row>
    <row r="59578" spans="53:53" x14ac:dyDescent="0.3">
      <c r="BA59578" s="2"/>
    </row>
    <row r="59579" spans="53:53" x14ac:dyDescent="0.3">
      <c r="BA59579" s="2"/>
    </row>
    <row r="59580" spans="53:53" x14ac:dyDescent="0.3">
      <c r="BA59580" s="2"/>
    </row>
    <row r="59581" spans="53:53" x14ac:dyDescent="0.3">
      <c r="BA59581" s="2"/>
    </row>
    <row r="59582" spans="53:53" x14ac:dyDescent="0.3">
      <c r="BA59582" s="2"/>
    </row>
    <row r="59583" spans="53:53" x14ac:dyDescent="0.3">
      <c r="BA59583" s="2"/>
    </row>
    <row r="59584" spans="53:53" x14ac:dyDescent="0.3">
      <c r="BA59584" s="2"/>
    </row>
    <row r="59585" spans="53:53" x14ac:dyDescent="0.3">
      <c r="BA59585" s="2"/>
    </row>
    <row r="59586" spans="53:53" x14ac:dyDescent="0.3">
      <c r="BA59586" s="2"/>
    </row>
    <row r="59587" spans="53:53" x14ac:dyDescent="0.3">
      <c r="BA59587" s="2"/>
    </row>
    <row r="59588" spans="53:53" x14ac:dyDescent="0.3">
      <c r="BA59588" s="2"/>
    </row>
    <row r="59589" spans="53:53" x14ac:dyDescent="0.3">
      <c r="BA59589" s="2"/>
    </row>
    <row r="59590" spans="53:53" x14ac:dyDescent="0.3">
      <c r="BA59590" s="2"/>
    </row>
    <row r="59591" spans="53:53" x14ac:dyDescent="0.3">
      <c r="BA59591" s="2"/>
    </row>
    <row r="59592" spans="53:53" x14ac:dyDescent="0.3">
      <c r="BA59592" s="2"/>
    </row>
    <row r="59593" spans="53:53" x14ac:dyDescent="0.3">
      <c r="BA59593" s="2"/>
    </row>
    <row r="59594" spans="53:53" x14ac:dyDescent="0.3">
      <c r="BA59594" s="2"/>
    </row>
    <row r="59595" spans="53:53" x14ac:dyDescent="0.3">
      <c r="BA59595" s="2"/>
    </row>
    <row r="59596" spans="53:53" x14ac:dyDescent="0.3">
      <c r="BA59596" s="2"/>
    </row>
    <row r="59597" spans="53:53" x14ac:dyDescent="0.3">
      <c r="BA59597" s="2"/>
    </row>
    <row r="59598" spans="53:53" x14ac:dyDescent="0.3">
      <c r="BA59598" s="2"/>
    </row>
    <row r="59599" spans="53:53" x14ac:dyDescent="0.3">
      <c r="BA59599" s="2"/>
    </row>
    <row r="59600" spans="53:53" x14ac:dyDescent="0.3">
      <c r="BA59600" s="2"/>
    </row>
    <row r="59601" spans="53:53" x14ac:dyDescent="0.3">
      <c r="BA59601" s="2"/>
    </row>
    <row r="59602" spans="53:53" x14ac:dyDescent="0.3">
      <c r="BA59602" s="2"/>
    </row>
    <row r="59603" spans="53:53" x14ac:dyDescent="0.3">
      <c r="BA59603" s="2"/>
    </row>
    <row r="59604" spans="53:53" x14ac:dyDescent="0.3">
      <c r="BA59604" s="2"/>
    </row>
    <row r="59605" spans="53:53" x14ac:dyDescent="0.3">
      <c r="BA59605" s="2"/>
    </row>
    <row r="59606" spans="53:53" x14ac:dyDescent="0.3">
      <c r="BA59606" s="2"/>
    </row>
    <row r="59607" spans="53:53" x14ac:dyDescent="0.3">
      <c r="BA59607" s="2"/>
    </row>
    <row r="59608" spans="53:53" x14ac:dyDescent="0.3">
      <c r="BA59608" s="2"/>
    </row>
    <row r="59609" spans="53:53" x14ac:dyDescent="0.3">
      <c r="BA59609" s="2"/>
    </row>
    <row r="59610" spans="53:53" x14ac:dyDescent="0.3">
      <c r="BA59610" s="2"/>
    </row>
    <row r="59611" spans="53:53" x14ac:dyDescent="0.3">
      <c r="BA59611" s="2"/>
    </row>
    <row r="59612" spans="53:53" x14ac:dyDescent="0.3">
      <c r="BA59612" s="2"/>
    </row>
    <row r="59613" spans="53:53" x14ac:dyDescent="0.3">
      <c r="BA59613" s="2"/>
    </row>
    <row r="59614" spans="53:53" x14ac:dyDescent="0.3">
      <c r="BA59614" s="2"/>
    </row>
    <row r="59615" spans="53:53" x14ac:dyDescent="0.3">
      <c r="BA59615" s="2"/>
    </row>
    <row r="59616" spans="53:53" x14ac:dyDescent="0.3">
      <c r="BA59616" s="2"/>
    </row>
    <row r="59617" spans="53:53" x14ac:dyDescent="0.3">
      <c r="BA59617" s="2"/>
    </row>
    <row r="59618" spans="53:53" x14ac:dyDescent="0.3">
      <c r="BA59618" s="2"/>
    </row>
    <row r="59619" spans="53:53" x14ac:dyDescent="0.3">
      <c r="BA59619" s="2"/>
    </row>
    <row r="59620" spans="53:53" x14ac:dyDescent="0.3">
      <c r="BA59620" s="2"/>
    </row>
    <row r="59621" spans="53:53" x14ac:dyDescent="0.3">
      <c r="BA59621" s="2"/>
    </row>
    <row r="59622" spans="53:53" x14ac:dyDescent="0.3">
      <c r="BA59622" s="2"/>
    </row>
    <row r="59623" spans="53:53" x14ac:dyDescent="0.3">
      <c r="BA59623" s="2"/>
    </row>
    <row r="59624" spans="53:53" x14ac:dyDescent="0.3">
      <c r="BA59624" s="2"/>
    </row>
    <row r="59625" spans="53:53" x14ac:dyDescent="0.3">
      <c r="BA59625" s="2"/>
    </row>
    <row r="59626" spans="53:53" x14ac:dyDescent="0.3">
      <c r="BA59626" s="2"/>
    </row>
    <row r="59627" spans="53:53" x14ac:dyDescent="0.3">
      <c r="BA59627" s="2"/>
    </row>
    <row r="59628" spans="53:53" x14ac:dyDescent="0.3">
      <c r="BA59628" s="2"/>
    </row>
    <row r="59629" spans="53:53" x14ac:dyDescent="0.3">
      <c r="BA59629" s="2"/>
    </row>
    <row r="59630" spans="53:53" x14ac:dyDescent="0.3">
      <c r="BA59630" s="2"/>
    </row>
    <row r="59631" spans="53:53" x14ac:dyDescent="0.3">
      <c r="BA59631" s="2"/>
    </row>
    <row r="59632" spans="53:53" x14ac:dyDescent="0.3">
      <c r="BA59632" s="2"/>
    </row>
    <row r="59633" spans="53:53" x14ac:dyDescent="0.3">
      <c r="BA59633" s="2"/>
    </row>
    <row r="59634" spans="53:53" x14ac:dyDescent="0.3">
      <c r="BA59634" s="2"/>
    </row>
    <row r="59635" spans="53:53" x14ac:dyDescent="0.3">
      <c r="BA59635" s="2"/>
    </row>
    <row r="59636" spans="53:53" x14ac:dyDescent="0.3">
      <c r="BA59636" s="2"/>
    </row>
    <row r="59637" spans="53:53" x14ac:dyDescent="0.3">
      <c r="BA59637" s="2"/>
    </row>
    <row r="59638" spans="53:53" x14ac:dyDescent="0.3">
      <c r="BA59638" s="2"/>
    </row>
    <row r="59639" spans="53:53" x14ac:dyDescent="0.3">
      <c r="BA59639" s="2"/>
    </row>
    <row r="59640" spans="53:53" x14ac:dyDescent="0.3">
      <c r="BA59640" s="2"/>
    </row>
    <row r="59641" spans="53:53" x14ac:dyDescent="0.3">
      <c r="BA59641" s="2"/>
    </row>
    <row r="59642" spans="53:53" x14ac:dyDescent="0.3">
      <c r="BA59642" s="2"/>
    </row>
    <row r="59643" spans="53:53" x14ac:dyDescent="0.3">
      <c r="BA59643" s="2"/>
    </row>
    <row r="59644" spans="53:53" x14ac:dyDescent="0.3">
      <c r="BA59644" s="2"/>
    </row>
    <row r="59645" spans="53:53" x14ac:dyDescent="0.3">
      <c r="BA59645" s="2"/>
    </row>
    <row r="59646" spans="53:53" x14ac:dyDescent="0.3">
      <c r="BA59646" s="2"/>
    </row>
    <row r="59647" spans="53:53" x14ac:dyDescent="0.3">
      <c r="BA59647" s="2"/>
    </row>
    <row r="59648" spans="53:53" x14ac:dyDescent="0.3">
      <c r="BA59648" s="2"/>
    </row>
    <row r="59649" spans="53:53" x14ac:dyDescent="0.3">
      <c r="BA59649" s="2"/>
    </row>
    <row r="59650" spans="53:53" x14ac:dyDescent="0.3">
      <c r="BA59650" s="2"/>
    </row>
    <row r="59651" spans="53:53" x14ac:dyDescent="0.3">
      <c r="BA59651" s="2"/>
    </row>
    <row r="59652" spans="53:53" x14ac:dyDescent="0.3">
      <c r="BA59652" s="2"/>
    </row>
    <row r="59653" spans="53:53" x14ac:dyDescent="0.3">
      <c r="BA59653" s="2"/>
    </row>
    <row r="59654" spans="53:53" x14ac:dyDescent="0.3">
      <c r="BA59654" s="2"/>
    </row>
    <row r="59655" spans="53:53" x14ac:dyDescent="0.3">
      <c r="BA59655" s="2"/>
    </row>
    <row r="59656" spans="53:53" x14ac:dyDescent="0.3">
      <c r="BA59656" s="2"/>
    </row>
    <row r="59657" spans="53:53" x14ac:dyDescent="0.3">
      <c r="BA59657" s="2"/>
    </row>
    <row r="59658" spans="53:53" x14ac:dyDescent="0.3">
      <c r="BA59658" s="2"/>
    </row>
    <row r="59659" spans="53:53" x14ac:dyDescent="0.3">
      <c r="BA59659" s="2"/>
    </row>
    <row r="59660" spans="53:53" x14ac:dyDescent="0.3">
      <c r="BA59660" s="2"/>
    </row>
    <row r="59661" spans="53:53" x14ac:dyDescent="0.3">
      <c r="BA59661" s="2"/>
    </row>
    <row r="59662" spans="53:53" x14ac:dyDescent="0.3">
      <c r="BA59662" s="2"/>
    </row>
    <row r="59663" spans="53:53" x14ac:dyDescent="0.3">
      <c r="BA59663" s="2"/>
    </row>
    <row r="59664" spans="53:53" x14ac:dyDescent="0.3">
      <c r="BA59664" s="2"/>
    </row>
    <row r="59665" spans="53:53" x14ac:dyDescent="0.3">
      <c r="BA59665" s="2"/>
    </row>
    <row r="59666" spans="53:53" x14ac:dyDescent="0.3">
      <c r="BA59666" s="2"/>
    </row>
    <row r="59667" spans="53:53" x14ac:dyDescent="0.3">
      <c r="BA59667" s="2"/>
    </row>
    <row r="59668" spans="53:53" x14ac:dyDescent="0.3">
      <c r="BA59668" s="2"/>
    </row>
    <row r="59669" spans="53:53" x14ac:dyDescent="0.3">
      <c r="BA59669" s="2"/>
    </row>
    <row r="59670" spans="53:53" x14ac:dyDescent="0.3">
      <c r="BA59670" s="2"/>
    </row>
    <row r="59671" spans="53:53" x14ac:dyDescent="0.3">
      <c r="BA59671" s="2"/>
    </row>
    <row r="59672" spans="53:53" x14ac:dyDescent="0.3">
      <c r="BA59672" s="2"/>
    </row>
    <row r="59673" spans="53:53" x14ac:dyDescent="0.3">
      <c r="BA59673" s="2"/>
    </row>
    <row r="59674" spans="53:53" x14ac:dyDescent="0.3">
      <c r="BA59674" s="2"/>
    </row>
    <row r="59675" spans="53:53" x14ac:dyDescent="0.3">
      <c r="BA59675" s="2"/>
    </row>
    <row r="59676" spans="53:53" x14ac:dyDescent="0.3">
      <c r="BA59676" s="2"/>
    </row>
    <row r="59677" spans="53:53" x14ac:dyDescent="0.3">
      <c r="BA59677" s="2"/>
    </row>
    <row r="59678" spans="53:53" x14ac:dyDescent="0.3">
      <c r="BA59678" s="2"/>
    </row>
    <row r="59679" spans="53:53" x14ac:dyDescent="0.3">
      <c r="BA59679" s="2"/>
    </row>
    <row r="59680" spans="53:53" x14ac:dyDescent="0.3">
      <c r="BA59680" s="2"/>
    </row>
    <row r="59681" spans="53:53" x14ac:dyDescent="0.3">
      <c r="BA59681" s="2"/>
    </row>
    <row r="59682" spans="53:53" x14ac:dyDescent="0.3">
      <c r="BA59682" s="2"/>
    </row>
    <row r="59683" spans="53:53" x14ac:dyDescent="0.3">
      <c r="BA59683" s="2"/>
    </row>
    <row r="59684" spans="53:53" x14ac:dyDescent="0.3">
      <c r="BA59684" s="2"/>
    </row>
    <row r="59685" spans="53:53" x14ac:dyDescent="0.3">
      <c r="BA59685" s="2"/>
    </row>
    <row r="59686" spans="53:53" x14ac:dyDescent="0.3">
      <c r="BA59686" s="2"/>
    </row>
    <row r="59687" spans="53:53" x14ac:dyDescent="0.3">
      <c r="BA59687" s="2"/>
    </row>
    <row r="59688" spans="53:53" x14ac:dyDescent="0.3">
      <c r="BA59688" s="2"/>
    </row>
    <row r="59689" spans="53:53" x14ac:dyDescent="0.3">
      <c r="BA59689" s="2"/>
    </row>
    <row r="59690" spans="53:53" x14ac:dyDescent="0.3">
      <c r="BA59690" s="2"/>
    </row>
    <row r="59691" spans="53:53" x14ac:dyDescent="0.3">
      <c r="BA59691" s="2"/>
    </row>
    <row r="59692" spans="53:53" x14ac:dyDescent="0.3">
      <c r="BA59692" s="2"/>
    </row>
    <row r="59693" spans="53:53" x14ac:dyDescent="0.3">
      <c r="BA59693" s="2"/>
    </row>
    <row r="59694" spans="53:53" x14ac:dyDescent="0.3">
      <c r="BA59694" s="2"/>
    </row>
    <row r="59695" spans="53:53" x14ac:dyDescent="0.3">
      <c r="BA59695" s="2"/>
    </row>
    <row r="59696" spans="53:53" x14ac:dyDescent="0.3">
      <c r="BA59696" s="2"/>
    </row>
    <row r="59697" spans="53:53" x14ac:dyDescent="0.3">
      <c r="BA59697" s="2"/>
    </row>
    <row r="59698" spans="53:53" x14ac:dyDescent="0.3">
      <c r="BA59698" s="2"/>
    </row>
    <row r="59699" spans="53:53" x14ac:dyDescent="0.3">
      <c r="BA59699" s="2"/>
    </row>
    <row r="59700" spans="53:53" x14ac:dyDescent="0.3">
      <c r="BA59700" s="2"/>
    </row>
    <row r="59701" spans="53:53" x14ac:dyDescent="0.3">
      <c r="BA59701" s="2"/>
    </row>
    <row r="59702" spans="53:53" x14ac:dyDescent="0.3">
      <c r="BA59702" s="2"/>
    </row>
    <row r="59703" spans="53:53" x14ac:dyDescent="0.3">
      <c r="BA59703" s="2"/>
    </row>
    <row r="59704" spans="53:53" x14ac:dyDescent="0.3">
      <c r="BA59704" s="2"/>
    </row>
    <row r="59705" spans="53:53" x14ac:dyDescent="0.3">
      <c r="BA59705" s="2"/>
    </row>
    <row r="59706" spans="53:53" x14ac:dyDescent="0.3">
      <c r="BA59706" s="2"/>
    </row>
    <row r="59707" spans="53:53" x14ac:dyDescent="0.3">
      <c r="BA59707" s="2"/>
    </row>
    <row r="59708" spans="53:53" x14ac:dyDescent="0.3">
      <c r="BA59708" s="2"/>
    </row>
    <row r="59709" spans="53:53" x14ac:dyDescent="0.3">
      <c r="BA59709" s="2"/>
    </row>
    <row r="59710" spans="53:53" x14ac:dyDescent="0.3">
      <c r="BA59710" s="2"/>
    </row>
    <row r="59711" spans="53:53" x14ac:dyDescent="0.3">
      <c r="BA59711" s="2"/>
    </row>
    <row r="59712" spans="53:53" x14ac:dyDescent="0.3">
      <c r="BA59712" s="2"/>
    </row>
    <row r="59713" spans="53:53" x14ac:dyDescent="0.3">
      <c r="BA59713" s="2"/>
    </row>
    <row r="59714" spans="53:53" x14ac:dyDescent="0.3">
      <c r="BA59714" s="2"/>
    </row>
    <row r="59715" spans="53:53" x14ac:dyDescent="0.3">
      <c r="BA59715" s="2"/>
    </row>
    <row r="59716" spans="53:53" x14ac:dyDescent="0.3">
      <c r="BA59716" s="2"/>
    </row>
    <row r="59717" spans="53:53" x14ac:dyDescent="0.3">
      <c r="BA59717" s="2"/>
    </row>
    <row r="59718" spans="53:53" x14ac:dyDescent="0.3">
      <c r="BA59718" s="2"/>
    </row>
    <row r="59719" spans="53:53" x14ac:dyDescent="0.3">
      <c r="BA59719" s="2"/>
    </row>
    <row r="59720" spans="53:53" x14ac:dyDescent="0.3">
      <c r="BA59720" s="2"/>
    </row>
    <row r="59721" spans="53:53" x14ac:dyDescent="0.3">
      <c r="BA59721" s="2"/>
    </row>
    <row r="59722" spans="53:53" x14ac:dyDescent="0.3">
      <c r="BA59722" s="2"/>
    </row>
    <row r="59723" spans="53:53" x14ac:dyDescent="0.3">
      <c r="BA59723" s="2"/>
    </row>
    <row r="59724" spans="53:53" x14ac:dyDescent="0.3">
      <c r="BA59724" s="2"/>
    </row>
    <row r="59725" spans="53:53" x14ac:dyDescent="0.3">
      <c r="BA59725" s="2"/>
    </row>
    <row r="59726" spans="53:53" x14ac:dyDescent="0.3">
      <c r="BA59726" s="2"/>
    </row>
    <row r="59727" spans="53:53" x14ac:dyDescent="0.3">
      <c r="BA59727" s="2"/>
    </row>
    <row r="59728" spans="53:53" x14ac:dyDescent="0.3">
      <c r="BA59728" s="2"/>
    </row>
    <row r="59729" spans="53:53" x14ac:dyDescent="0.3">
      <c r="BA59729" s="2"/>
    </row>
    <row r="59730" spans="53:53" x14ac:dyDescent="0.3">
      <c r="BA59730" s="2"/>
    </row>
    <row r="59731" spans="53:53" x14ac:dyDescent="0.3">
      <c r="BA59731" s="2"/>
    </row>
    <row r="59732" spans="53:53" x14ac:dyDescent="0.3">
      <c r="BA59732" s="2"/>
    </row>
    <row r="59733" spans="53:53" x14ac:dyDescent="0.3">
      <c r="BA59733" s="2"/>
    </row>
    <row r="59734" spans="53:53" x14ac:dyDescent="0.3">
      <c r="BA59734" s="2"/>
    </row>
    <row r="59735" spans="53:53" x14ac:dyDescent="0.3">
      <c r="BA59735" s="2"/>
    </row>
    <row r="59736" spans="53:53" x14ac:dyDescent="0.3">
      <c r="BA59736" s="2"/>
    </row>
    <row r="59737" spans="53:53" x14ac:dyDescent="0.3">
      <c r="BA59737" s="2"/>
    </row>
    <row r="59738" spans="53:53" x14ac:dyDescent="0.3">
      <c r="BA59738" s="2"/>
    </row>
    <row r="59739" spans="53:53" x14ac:dyDescent="0.3">
      <c r="BA59739" s="2"/>
    </row>
    <row r="59740" spans="53:53" x14ac:dyDescent="0.3">
      <c r="BA59740" s="2"/>
    </row>
    <row r="59741" spans="53:53" x14ac:dyDescent="0.3">
      <c r="BA59741" s="2"/>
    </row>
    <row r="59742" spans="53:53" x14ac:dyDescent="0.3">
      <c r="BA59742" s="2"/>
    </row>
    <row r="59743" spans="53:53" x14ac:dyDescent="0.3">
      <c r="BA59743" s="2"/>
    </row>
    <row r="59744" spans="53:53" x14ac:dyDescent="0.3">
      <c r="BA59744" s="2"/>
    </row>
    <row r="59745" spans="53:53" x14ac:dyDescent="0.3">
      <c r="BA59745" s="2"/>
    </row>
    <row r="59746" spans="53:53" x14ac:dyDescent="0.3">
      <c r="BA59746" s="2"/>
    </row>
    <row r="59747" spans="53:53" x14ac:dyDescent="0.3">
      <c r="BA59747" s="2"/>
    </row>
    <row r="59748" spans="53:53" x14ac:dyDescent="0.3">
      <c r="BA59748" s="2"/>
    </row>
    <row r="59749" spans="53:53" x14ac:dyDescent="0.3">
      <c r="BA59749" s="2"/>
    </row>
    <row r="59750" spans="53:53" x14ac:dyDescent="0.3">
      <c r="BA59750" s="2"/>
    </row>
    <row r="59751" spans="53:53" x14ac:dyDescent="0.3">
      <c r="BA59751" s="2"/>
    </row>
    <row r="59752" spans="53:53" x14ac:dyDescent="0.3">
      <c r="BA59752" s="2"/>
    </row>
    <row r="59753" spans="53:53" x14ac:dyDescent="0.3">
      <c r="BA59753" s="2"/>
    </row>
    <row r="59754" spans="53:53" x14ac:dyDescent="0.3">
      <c r="BA59754" s="2"/>
    </row>
    <row r="59755" spans="53:53" x14ac:dyDescent="0.3">
      <c r="BA59755" s="2"/>
    </row>
    <row r="59756" spans="53:53" x14ac:dyDescent="0.3">
      <c r="BA59756" s="2"/>
    </row>
    <row r="59757" spans="53:53" x14ac:dyDescent="0.3">
      <c r="BA59757" s="2"/>
    </row>
    <row r="59758" spans="53:53" x14ac:dyDescent="0.3">
      <c r="BA59758" s="2"/>
    </row>
    <row r="59759" spans="53:53" x14ac:dyDescent="0.3">
      <c r="BA59759" s="2"/>
    </row>
    <row r="59760" spans="53:53" x14ac:dyDescent="0.3">
      <c r="BA59760" s="2"/>
    </row>
    <row r="59761" spans="53:53" x14ac:dyDescent="0.3">
      <c r="BA59761" s="2"/>
    </row>
    <row r="59762" spans="53:53" x14ac:dyDescent="0.3">
      <c r="BA59762" s="2"/>
    </row>
    <row r="59763" spans="53:53" x14ac:dyDescent="0.3">
      <c r="BA59763" s="2"/>
    </row>
    <row r="59764" spans="53:53" x14ac:dyDescent="0.3">
      <c r="BA59764" s="2"/>
    </row>
    <row r="59765" spans="53:53" x14ac:dyDescent="0.3">
      <c r="BA59765" s="2"/>
    </row>
    <row r="59766" spans="53:53" x14ac:dyDescent="0.3">
      <c r="BA59766" s="2"/>
    </row>
    <row r="59767" spans="53:53" x14ac:dyDescent="0.3">
      <c r="BA59767" s="2"/>
    </row>
    <row r="59768" spans="53:53" x14ac:dyDescent="0.3">
      <c r="BA59768" s="2"/>
    </row>
    <row r="59769" spans="53:53" x14ac:dyDescent="0.3">
      <c r="BA59769" s="2"/>
    </row>
    <row r="59770" spans="53:53" x14ac:dyDescent="0.3">
      <c r="BA59770" s="2"/>
    </row>
    <row r="59771" spans="53:53" x14ac:dyDescent="0.3">
      <c r="BA59771" s="2"/>
    </row>
    <row r="59772" spans="53:53" x14ac:dyDescent="0.3">
      <c r="BA59772" s="2"/>
    </row>
    <row r="59773" spans="53:53" x14ac:dyDescent="0.3">
      <c r="BA59773" s="2"/>
    </row>
    <row r="59774" spans="53:53" x14ac:dyDescent="0.3">
      <c r="BA59774" s="2"/>
    </row>
    <row r="59775" spans="53:53" x14ac:dyDescent="0.3">
      <c r="BA59775" s="2"/>
    </row>
    <row r="59776" spans="53:53" x14ac:dyDescent="0.3">
      <c r="BA59776" s="2"/>
    </row>
    <row r="59777" spans="53:53" x14ac:dyDescent="0.3">
      <c r="BA59777" s="2"/>
    </row>
    <row r="59778" spans="53:53" x14ac:dyDescent="0.3">
      <c r="BA59778" s="2"/>
    </row>
    <row r="59779" spans="53:53" x14ac:dyDescent="0.3">
      <c r="BA59779" s="2"/>
    </row>
    <row r="59780" spans="53:53" x14ac:dyDescent="0.3">
      <c r="BA59780" s="2"/>
    </row>
    <row r="59781" spans="53:53" x14ac:dyDescent="0.3">
      <c r="BA59781" s="2"/>
    </row>
    <row r="59782" spans="53:53" x14ac:dyDescent="0.3">
      <c r="BA59782" s="2"/>
    </row>
    <row r="59783" spans="53:53" x14ac:dyDescent="0.3">
      <c r="BA59783" s="2"/>
    </row>
    <row r="59784" spans="53:53" x14ac:dyDescent="0.3">
      <c r="BA59784" s="2"/>
    </row>
    <row r="59785" spans="53:53" x14ac:dyDescent="0.3">
      <c r="BA59785" s="2"/>
    </row>
    <row r="59786" spans="53:53" x14ac:dyDescent="0.3">
      <c r="BA59786" s="2"/>
    </row>
    <row r="59787" spans="53:53" x14ac:dyDescent="0.3">
      <c r="BA59787" s="2"/>
    </row>
    <row r="59788" spans="53:53" x14ac:dyDescent="0.3">
      <c r="BA59788" s="2"/>
    </row>
    <row r="59789" spans="53:53" x14ac:dyDescent="0.3">
      <c r="BA59789" s="2"/>
    </row>
    <row r="59790" spans="53:53" x14ac:dyDescent="0.3">
      <c r="BA59790" s="2"/>
    </row>
    <row r="59791" spans="53:53" x14ac:dyDescent="0.3">
      <c r="BA59791" s="2"/>
    </row>
    <row r="59792" spans="53:53" x14ac:dyDescent="0.3">
      <c r="BA59792" s="2"/>
    </row>
    <row r="59793" spans="53:53" x14ac:dyDescent="0.3">
      <c r="BA59793" s="2"/>
    </row>
    <row r="59794" spans="53:53" x14ac:dyDescent="0.3">
      <c r="BA59794" s="2"/>
    </row>
    <row r="59795" spans="53:53" x14ac:dyDescent="0.3">
      <c r="BA59795" s="2"/>
    </row>
    <row r="59796" spans="53:53" x14ac:dyDescent="0.3">
      <c r="BA59796" s="2"/>
    </row>
    <row r="59797" spans="53:53" x14ac:dyDescent="0.3">
      <c r="BA59797" s="2"/>
    </row>
    <row r="59798" spans="53:53" x14ac:dyDescent="0.3">
      <c r="BA59798" s="2"/>
    </row>
    <row r="59799" spans="53:53" x14ac:dyDescent="0.3">
      <c r="BA59799" s="2"/>
    </row>
    <row r="59800" spans="53:53" x14ac:dyDescent="0.3">
      <c r="BA59800" s="2"/>
    </row>
    <row r="59801" spans="53:53" x14ac:dyDescent="0.3">
      <c r="BA59801" s="2"/>
    </row>
    <row r="59802" spans="53:53" x14ac:dyDescent="0.3">
      <c r="BA59802" s="2"/>
    </row>
    <row r="59803" spans="53:53" x14ac:dyDescent="0.3">
      <c r="BA59803" s="2"/>
    </row>
    <row r="59804" spans="53:53" x14ac:dyDescent="0.3">
      <c r="BA59804" s="2"/>
    </row>
    <row r="59805" spans="53:53" x14ac:dyDescent="0.3">
      <c r="BA59805" s="2"/>
    </row>
    <row r="59806" spans="53:53" x14ac:dyDescent="0.3">
      <c r="BA59806" s="2"/>
    </row>
    <row r="59807" spans="53:53" x14ac:dyDescent="0.3">
      <c r="BA59807" s="2"/>
    </row>
    <row r="59808" spans="53:53" x14ac:dyDescent="0.3">
      <c r="BA59808" s="2"/>
    </row>
    <row r="59809" spans="53:53" x14ac:dyDescent="0.3">
      <c r="BA59809" s="2"/>
    </row>
    <row r="59810" spans="53:53" x14ac:dyDescent="0.3">
      <c r="BA59810" s="2"/>
    </row>
    <row r="59811" spans="53:53" x14ac:dyDescent="0.3">
      <c r="BA59811" s="2"/>
    </row>
    <row r="59812" spans="53:53" x14ac:dyDescent="0.3">
      <c r="BA59812" s="2"/>
    </row>
    <row r="59813" spans="53:53" x14ac:dyDescent="0.3">
      <c r="BA59813" s="2"/>
    </row>
    <row r="59814" spans="53:53" x14ac:dyDescent="0.3">
      <c r="BA59814" s="2"/>
    </row>
    <row r="59815" spans="53:53" x14ac:dyDescent="0.3">
      <c r="BA59815" s="2"/>
    </row>
    <row r="59816" spans="53:53" x14ac:dyDescent="0.3">
      <c r="BA59816" s="2"/>
    </row>
    <row r="59817" spans="53:53" x14ac:dyDescent="0.3">
      <c r="BA59817" s="2"/>
    </row>
    <row r="59818" spans="53:53" x14ac:dyDescent="0.3">
      <c r="BA59818" s="2"/>
    </row>
    <row r="59819" spans="53:53" x14ac:dyDescent="0.3">
      <c r="BA59819" s="2"/>
    </row>
    <row r="59820" spans="53:53" x14ac:dyDescent="0.3">
      <c r="BA59820" s="2"/>
    </row>
    <row r="59821" spans="53:53" x14ac:dyDescent="0.3">
      <c r="BA59821" s="2"/>
    </row>
    <row r="59822" spans="53:53" x14ac:dyDescent="0.3">
      <c r="BA59822" s="2"/>
    </row>
    <row r="59823" spans="53:53" x14ac:dyDescent="0.3">
      <c r="BA59823" s="2"/>
    </row>
    <row r="59824" spans="53:53" x14ac:dyDescent="0.3">
      <c r="BA59824" s="2"/>
    </row>
    <row r="59825" spans="53:53" x14ac:dyDescent="0.3">
      <c r="BA59825" s="2"/>
    </row>
    <row r="59826" spans="53:53" x14ac:dyDescent="0.3">
      <c r="BA59826" s="2"/>
    </row>
    <row r="59827" spans="53:53" x14ac:dyDescent="0.3">
      <c r="BA59827" s="2"/>
    </row>
    <row r="59828" spans="53:53" x14ac:dyDescent="0.3">
      <c r="BA59828" s="2"/>
    </row>
    <row r="59829" spans="53:53" x14ac:dyDescent="0.3">
      <c r="BA59829" s="2"/>
    </row>
    <row r="59830" spans="53:53" x14ac:dyDescent="0.3">
      <c r="BA59830" s="2"/>
    </row>
    <row r="59831" spans="53:53" x14ac:dyDescent="0.3">
      <c r="BA59831" s="2"/>
    </row>
    <row r="59832" spans="53:53" x14ac:dyDescent="0.3">
      <c r="BA59832" s="2"/>
    </row>
    <row r="59833" spans="53:53" x14ac:dyDescent="0.3">
      <c r="BA59833" s="2"/>
    </row>
    <row r="59834" spans="53:53" x14ac:dyDescent="0.3">
      <c r="BA59834" s="2"/>
    </row>
    <row r="59835" spans="53:53" x14ac:dyDescent="0.3">
      <c r="BA59835" s="2"/>
    </row>
    <row r="59836" spans="53:53" x14ac:dyDescent="0.3">
      <c r="BA59836" s="2"/>
    </row>
    <row r="59837" spans="53:53" x14ac:dyDescent="0.3">
      <c r="BA59837" s="2"/>
    </row>
    <row r="59838" spans="53:53" x14ac:dyDescent="0.3">
      <c r="BA59838" s="2"/>
    </row>
    <row r="59839" spans="53:53" x14ac:dyDescent="0.3">
      <c r="BA59839" s="2"/>
    </row>
    <row r="59840" spans="53:53" x14ac:dyDescent="0.3">
      <c r="BA59840" s="2"/>
    </row>
    <row r="59841" spans="53:53" x14ac:dyDescent="0.3">
      <c r="BA59841" s="2"/>
    </row>
    <row r="59842" spans="53:53" x14ac:dyDescent="0.3">
      <c r="BA59842" s="2"/>
    </row>
    <row r="59843" spans="53:53" x14ac:dyDescent="0.3">
      <c r="BA59843" s="2"/>
    </row>
    <row r="59844" spans="53:53" x14ac:dyDescent="0.3">
      <c r="BA59844" s="2"/>
    </row>
    <row r="59845" spans="53:53" x14ac:dyDescent="0.3">
      <c r="BA59845" s="2"/>
    </row>
    <row r="59846" spans="53:53" x14ac:dyDescent="0.3">
      <c r="BA59846" s="2"/>
    </row>
    <row r="59847" spans="53:53" x14ac:dyDescent="0.3">
      <c r="BA59847" s="2"/>
    </row>
    <row r="59848" spans="53:53" x14ac:dyDescent="0.3">
      <c r="BA59848" s="2"/>
    </row>
    <row r="59849" spans="53:53" x14ac:dyDescent="0.3">
      <c r="BA59849" s="2"/>
    </row>
    <row r="59850" spans="53:53" x14ac:dyDescent="0.3">
      <c r="BA59850" s="2"/>
    </row>
    <row r="59851" spans="53:53" x14ac:dyDescent="0.3">
      <c r="BA59851" s="2"/>
    </row>
    <row r="59852" spans="53:53" x14ac:dyDescent="0.3">
      <c r="BA59852" s="2"/>
    </row>
    <row r="59853" spans="53:53" x14ac:dyDescent="0.3">
      <c r="BA59853" s="2"/>
    </row>
    <row r="59854" spans="53:53" x14ac:dyDescent="0.3">
      <c r="BA59854" s="2"/>
    </row>
    <row r="59855" spans="53:53" x14ac:dyDescent="0.3">
      <c r="BA59855" s="2"/>
    </row>
    <row r="59856" spans="53:53" x14ac:dyDescent="0.3">
      <c r="BA59856" s="2"/>
    </row>
    <row r="59857" spans="53:53" x14ac:dyDescent="0.3">
      <c r="BA59857" s="2"/>
    </row>
    <row r="59858" spans="53:53" x14ac:dyDescent="0.3">
      <c r="BA59858" s="2"/>
    </row>
    <row r="59859" spans="53:53" x14ac:dyDescent="0.3">
      <c r="BA59859" s="2"/>
    </row>
    <row r="59860" spans="53:53" x14ac:dyDescent="0.3">
      <c r="BA59860" s="2"/>
    </row>
    <row r="59861" spans="53:53" x14ac:dyDescent="0.3">
      <c r="BA59861" s="2"/>
    </row>
    <row r="59862" spans="53:53" x14ac:dyDescent="0.3">
      <c r="BA59862" s="2"/>
    </row>
    <row r="59863" spans="53:53" x14ac:dyDescent="0.3">
      <c r="BA59863" s="2"/>
    </row>
    <row r="59864" spans="53:53" x14ac:dyDescent="0.3">
      <c r="BA59864" s="2"/>
    </row>
    <row r="59865" spans="53:53" x14ac:dyDescent="0.3">
      <c r="BA59865" s="2"/>
    </row>
    <row r="59866" spans="53:53" x14ac:dyDescent="0.3">
      <c r="BA59866" s="2"/>
    </row>
    <row r="59867" spans="53:53" x14ac:dyDescent="0.3">
      <c r="BA59867" s="2"/>
    </row>
    <row r="59868" spans="53:53" x14ac:dyDescent="0.3">
      <c r="BA59868" s="2"/>
    </row>
    <row r="59869" spans="53:53" x14ac:dyDescent="0.3">
      <c r="BA59869" s="2"/>
    </row>
    <row r="59870" spans="53:53" x14ac:dyDescent="0.3">
      <c r="BA59870" s="2"/>
    </row>
    <row r="59871" spans="53:53" x14ac:dyDescent="0.3">
      <c r="BA59871" s="2"/>
    </row>
    <row r="59872" spans="53:53" x14ac:dyDescent="0.3">
      <c r="BA59872" s="2"/>
    </row>
    <row r="59873" spans="53:53" x14ac:dyDescent="0.3">
      <c r="BA59873" s="2"/>
    </row>
    <row r="59874" spans="53:53" x14ac:dyDescent="0.3">
      <c r="BA59874" s="2"/>
    </row>
    <row r="59875" spans="53:53" x14ac:dyDescent="0.3">
      <c r="BA59875" s="2"/>
    </row>
    <row r="59876" spans="53:53" x14ac:dyDescent="0.3">
      <c r="BA59876" s="2"/>
    </row>
    <row r="59877" spans="53:53" x14ac:dyDescent="0.3">
      <c r="BA59877" s="2"/>
    </row>
    <row r="59878" spans="53:53" x14ac:dyDescent="0.3">
      <c r="BA59878" s="2"/>
    </row>
    <row r="59879" spans="53:53" x14ac:dyDescent="0.3">
      <c r="BA59879" s="2"/>
    </row>
    <row r="59880" spans="53:53" x14ac:dyDescent="0.3">
      <c r="BA59880" s="2"/>
    </row>
    <row r="59881" spans="53:53" x14ac:dyDescent="0.3">
      <c r="BA59881" s="2"/>
    </row>
    <row r="59882" spans="53:53" x14ac:dyDescent="0.3">
      <c r="BA59882" s="2"/>
    </row>
    <row r="59883" spans="53:53" x14ac:dyDescent="0.3">
      <c r="BA59883" s="2"/>
    </row>
    <row r="59884" spans="53:53" x14ac:dyDescent="0.3">
      <c r="BA59884" s="2"/>
    </row>
    <row r="59885" spans="53:53" x14ac:dyDescent="0.3">
      <c r="BA59885" s="2"/>
    </row>
    <row r="59886" spans="53:53" x14ac:dyDescent="0.3">
      <c r="BA59886" s="2"/>
    </row>
    <row r="59887" spans="53:53" x14ac:dyDescent="0.3">
      <c r="BA59887" s="2"/>
    </row>
    <row r="59888" spans="53:53" x14ac:dyDescent="0.3">
      <c r="BA59888" s="2"/>
    </row>
    <row r="59889" spans="53:53" x14ac:dyDescent="0.3">
      <c r="BA59889" s="2"/>
    </row>
    <row r="59890" spans="53:53" x14ac:dyDescent="0.3">
      <c r="BA59890" s="2"/>
    </row>
    <row r="59891" spans="53:53" x14ac:dyDescent="0.3">
      <c r="BA59891" s="2"/>
    </row>
    <row r="59892" spans="53:53" x14ac:dyDescent="0.3">
      <c r="BA59892" s="2"/>
    </row>
    <row r="59893" spans="53:53" x14ac:dyDescent="0.3">
      <c r="BA59893" s="2"/>
    </row>
    <row r="59894" spans="53:53" x14ac:dyDescent="0.3">
      <c r="BA59894" s="2"/>
    </row>
    <row r="59895" spans="53:53" x14ac:dyDescent="0.3">
      <c r="BA59895" s="2"/>
    </row>
    <row r="59896" spans="53:53" x14ac:dyDescent="0.3">
      <c r="BA59896" s="2"/>
    </row>
    <row r="59897" spans="53:53" x14ac:dyDescent="0.3">
      <c r="BA59897" s="2"/>
    </row>
    <row r="59898" spans="53:53" x14ac:dyDescent="0.3">
      <c r="BA59898" s="2"/>
    </row>
    <row r="59899" spans="53:53" x14ac:dyDescent="0.3">
      <c r="BA59899" s="2"/>
    </row>
    <row r="59900" spans="53:53" x14ac:dyDescent="0.3">
      <c r="BA59900" s="2"/>
    </row>
    <row r="59901" spans="53:53" x14ac:dyDescent="0.3">
      <c r="BA59901" s="2"/>
    </row>
    <row r="59902" spans="53:53" x14ac:dyDescent="0.3">
      <c r="BA59902" s="2"/>
    </row>
    <row r="59903" spans="53:53" x14ac:dyDescent="0.3">
      <c r="BA59903" s="2"/>
    </row>
    <row r="59904" spans="53:53" x14ac:dyDescent="0.3">
      <c r="BA59904" s="2"/>
    </row>
    <row r="59905" spans="53:53" x14ac:dyDescent="0.3">
      <c r="BA59905" s="2"/>
    </row>
    <row r="59906" spans="53:53" x14ac:dyDescent="0.3">
      <c r="BA59906" s="2"/>
    </row>
    <row r="59907" spans="53:53" x14ac:dyDescent="0.3">
      <c r="BA59907" s="2"/>
    </row>
    <row r="59908" spans="53:53" x14ac:dyDescent="0.3">
      <c r="BA59908" s="2"/>
    </row>
    <row r="59909" spans="53:53" x14ac:dyDescent="0.3">
      <c r="BA59909" s="2"/>
    </row>
    <row r="59910" spans="53:53" x14ac:dyDescent="0.3">
      <c r="BA59910" s="2"/>
    </row>
    <row r="59911" spans="53:53" x14ac:dyDescent="0.3">
      <c r="BA59911" s="2"/>
    </row>
    <row r="59912" spans="53:53" x14ac:dyDescent="0.3">
      <c r="BA59912" s="2"/>
    </row>
    <row r="59913" spans="53:53" x14ac:dyDescent="0.3">
      <c r="BA59913" s="2"/>
    </row>
    <row r="59914" spans="53:53" x14ac:dyDescent="0.3">
      <c r="BA59914" s="2"/>
    </row>
    <row r="59915" spans="53:53" x14ac:dyDescent="0.3">
      <c r="BA59915" s="2"/>
    </row>
    <row r="59916" spans="53:53" x14ac:dyDescent="0.3">
      <c r="BA59916" s="2"/>
    </row>
    <row r="59917" spans="53:53" x14ac:dyDescent="0.3">
      <c r="BA59917" s="2"/>
    </row>
    <row r="59918" spans="53:53" x14ac:dyDescent="0.3">
      <c r="BA59918" s="2"/>
    </row>
    <row r="59919" spans="53:53" x14ac:dyDescent="0.3">
      <c r="BA59919" s="2"/>
    </row>
    <row r="59920" spans="53:53" x14ac:dyDescent="0.3">
      <c r="BA59920" s="2"/>
    </row>
    <row r="59921" spans="53:53" x14ac:dyDescent="0.3">
      <c r="BA59921" s="2"/>
    </row>
    <row r="59922" spans="53:53" x14ac:dyDescent="0.3">
      <c r="BA59922" s="2"/>
    </row>
    <row r="59923" spans="53:53" x14ac:dyDescent="0.3">
      <c r="BA59923" s="2"/>
    </row>
    <row r="59924" spans="53:53" x14ac:dyDescent="0.3">
      <c r="BA59924" s="2"/>
    </row>
    <row r="59925" spans="53:53" x14ac:dyDescent="0.3">
      <c r="BA59925" s="2"/>
    </row>
    <row r="59926" spans="53:53" x14ac:dyDescent="0.3">
      <c r="BA59926" s="2"/>
    </row>
    <row r="59927" spans="53:53" x14ac:dyDescent="0.3">
      <c r="BA59927" s="2"/>
    </row>
    <row r="59928" spans="53:53" x14ac:dyDescent="0.3">
      <c r="BA59928" s="2"/>
    </row>
    <row r="59929" spans="53:53" x14ac:dyDescent="0.3">
      <c r="BA59929" s="2"/>
    </row>
    <row r="59930" spans="53:53" x14ac:dyDescent="0.3">
      <c r="BA59930" s="2"/>
    </row>
    <row r="59931" spans="53:53" x14ac:dyDescent="0.3">
      <c r="BA59931" s="2"/>
    </row>
    <row r="59932" spans="53:53" x14ac:dyDescent="0.3">
      <c r="BA59932" s="2"/>
    </row>
    <row r="59933" spans="53:53" x14ac:dyDescent="0.3">
      <c r="BA59933" s="2"/>
    </row>
    <row r="59934" spans="53:53" x14ac:dyDescent="0.3">
      <c r="BA59934" s="2"/>
    </row>
    <row r="59935" spans="53:53" x14ac:dyDescent="0.3">
      <c r="BA59935" s="2"/>
    </row>
    <row r="59936" spans="53:53" x14ac:dyDescent="0.3">
      <c r="BA59936" s="2"/>
    </row>
    <row r="59937" spans="53:53" x14ac:dyDescent="0.3">
      <c r="BA59937" s="2"/>
    </row>
    <row r="59938" spans="53:53" x14ac:dyDescent="0.3">
      <c r="BA59938" s="2"/>
    </row>
    <row r="59939" spans="53:53" x14ac:dyDescent="0.3">
      <c r="BA59939" s="2"/>
    </row>
    <row r="59940" spans="53:53" x14ac:dyDescent="0.3">
      <c r="BA59940" s="2"/>
    </row>
    <row r="59941" spans="53:53" x14ac:dyDescent="0.3">
      <c r="BA59941" s="2"/>
    </row>
    <row r="59942" spans="53:53" x14ac:dyDescent="0.3">
      <c r="BA59942" s="2"/>
    </row>
    <row r="59943" spans="53:53" x14ac:dyDescent="0.3">
      <c r="BA59943" s="2"/>
    </row>
    <row r="59944" spans="53:53" x14ac:dyDescent="0.3">
      <c r="BA59944" s="2"/>
    </row>
    <row r="59945" spans="53:53" x14ac:dyDescent="0.3">
      <c r="BA59945" s="2"/>
    </row>
    <row r="59946" spans="53:53" x14ac:dyDescent="0.3">
      <c r="BA59946" s="2"/>
    </row>
    <row r="59947" spans="53:53" x14ac:dyDescent="0.3">
      <c r="BA59947" s="2"/>
    </row>
    <row r="59948" spans="53:53" x14ac:dyDescent="0.3">
      <c r="BA59948" s="2"/>
    </row>
    <row r="59949" spans="53:53" x14ac:dyDescent="0.3">
      <c r="BA59949" s="2"/>
    </row>
    <row r="59950" spans="53:53" x14ac:dyDescent="0.3">
      <c r="BA59950" s="2"/>
    </row>
    <row r="59951" spans="53:53" x14ac:dyDescent="0.3">
      <c r="BA59951" s="2"/>
    </row>
    <row r="59952" spans="53:53" x14ac:dyDescent="0.3">
      <c r="BA59952" s="2"/>
    </row>
    <row r="59953" spans="53:53" x14ac:dyDescent="0.3">
      <c r="BA59953" s="2"/>
    </row>
    <row r="59954" spans="53:53" x14ac:dyDescent="0.3">
      <c r="BA59954" s="2"/>
    </row>
    <row r="59955" spans="53:53" x14ac:dyDescent="0.3">
      <c r="BA59955" s="2"/>
    </row>
    <row r="59956" spans="53:53" x14ac:dyDescent="0.3">
      <c r="BA59956" s="2"/>
    </row>
    <row r="59957" spans="53:53" x14ac:dyDescent="0.3">
      <c r="BA59957" s="2"/>
    </row>
    <row r="59958" spans="53:53" x14ac:dyDescent="0.3">
      <c r="BA59958" s="2"/>
    </row>
    <row r="59959" spans="53:53" x14ac:dyDescent="0.3">
      <c r="BA59959" s="2"/>
    </row>
    <row r="59960" spans="53:53" x14ac:dyDescent="0.3">
      <c r="BA59960" s="2"/>
    </row>
    <row r="59961" spans="53:53" x14ac:dyDescent="0.3">
      <c r="BA59961" s="2"/>
    </row>
    <row r="59962" spans="53:53" x14ac:dyDescent="0.3">
      <c r="BA59962" s="2"/>
    </row>
    <row r="59963" spans="53:53" x14ac:dyDescent="0.3">
      <c r="BA59963" s="2"/>
    </row>
    <row r="59964" spans="53:53" x14ac:dyDescent="0.3">
      <c r="BA59964" s="2"/>
    </row>
    <row r="59965" spans="53:53" x14ac:dyDescent="0.3">
      <c r="BA59965" s="2"/>
    </row>
    <row r="59966" spans="53:53" x14ac:dyDescent="0.3">
      <c r="BA59966" s="2"/>
    </row>
    <row r="59967" spans="53:53" x14ac:dyDescent="0.3">
      <c r="BA59967" s="2"/>
    </row>
    <row r="59968" spans="53:53" x14ac:dyDescent="0.3">
      <c r="BA59968" s="2"/>
    </row>
    <row r="59969" spans="53:53" x14ac:dyDescent="0.3">
      <c r="BA59969" s="2"/>
    </row>
    <row r="59970" spans="53:53" x14ac:dyDescent="0.3">
      <c r="BA59970" s="2"/>
    </row>
    <row r="59971" spans="53:53" x14ac:dyDescent="0.3">
      <c r="BA59971" s="2"/>
    </row>
    <row r="59972" spans="53:53" x14ac:dyDescent="0.3">
      <c r="BA59972" s="2"/>
    </row>
    <row r="59973" spans="53:53" x14ac:dyDescent="0.3">
      <c r="BA59973" s="2"/>
    </row>
    <row r="59974" spans="53:53" x14ac:dyDescent="0.3">
      <c r="BA59974" s="2"/>
    </row>
    <row r="59975" spans="53:53" x14ac:dyDescent="0.3">
      <c r="BA59975" s="2"/>
    </row>
    <row r="59976" spans="53:53" x14ac:dyDescent="0.3">
      <c r="BA59976" s="2"/>
    </row>
    <row r="59977" spans="53:53" x14ac:dyDescent="0.3">
      <c r="BA59977" s="2"/>
    </row>
    <row r="59978" spans="53:53" x14ac:dyDescent="0.3">
      <c r="BA59978" s="2"/>
    </row>
    <row r="59979" spans="53:53" x14ac:dyDescent="0.3">
      <c r="BA59979" s="2"/>
    </row>
    <row r="59980" spans="53:53" x14ac:dyDescent="0.3">
      <c r="BA59980" s="2"/>
    </row>
    <row r="59981" spans="53:53" x14ac:dyDescent="0.3">
      <c r="BA59981" s="2"/>
    </row>
    <row r="59982" spans="53:53" x14ac:dyDescent="0.3">
      <c r="BA59982" s="2"/>
    </row>
    <row r="59983" spans="53:53" x14ac:dyDescent="0.3">
      <c r="BA59983" s="2"/>
    </row>
    <row r="59984" spans="53:53" x14ac:dyDescent="0.3">
      <c r="BA59984" s="2"/>
    </row>
    <row r="59985" spans="53:53" x14ac:dyDescent="0.3">
      <c r="BA59985" s="2"/>
    </row>
    <row r="59986" spans="53:53" x14ac:dyDescent="0.3">
      <c r="BA59986" s="2"/>
    </row>
    <row r="59987" spans="53:53" x14ac:dyDescent="0.3">
      <c r="BA59987" s="2"/>
    </row>
    <row r="59988" spans="53:53" x14ac:dyDescent="0.3">
      <c r="BA59988" s="2"/>
    </row>
    <row r="59989" spans="53:53" x14ac:dyDescent="0.3">
      <c r="BA59989" s="2"/>
    </row>
    <row r="59990" spans="53:53" x14ac:dyDescent="0.3">
      <c r="BA59990" s="2"/>
    </row>
    <row r="59991" spans="53:53" x14ac:dyDescent="0.3">
      <c r="BA59991" s="2"/>
    </row>
    <row r="59992" spans="53:53" x14ac:dyDescent="0.3">
      <c r="BA59992" s="2"/>
    </row>
    <row r="59993" spans="53:53" x14ac:dyDescent="0.3">
      <c r="BA59993" s="2"/>
    </row>
    <row r="59994" spans="53:53" x14ac:dyDescent="0.3">
      <c r="BA59994" s="2"/>
    </row>
    <row r="59995" spans="53:53" x14ac:dyDescent="0.3">
      <c r="BA59995" s="2"/>
    </row>
    <row r="59996" spans="53:53" x14ac:dyDescent="0.3">
      <c r="BA59996" s="2"/>
    </row>
    <row r="59997" spans="53:53" x14ac:dyDescent="0.3">
      <c r="BA59997" s="2"/>
    </row>
    <row r="59998" spans="53:53" x14ac:dyDescent="0.3">
      <c r="BA59998" s="2"/>
    </row>
    <row r="59999" spans="53:53" x14ac:dyDescent="0.3">
      <c r="BA59999" s="2"/>
    </row>
    <row r="60000" spans="53:53" x14ac:dyDescent="0.3">
      <c r="BA60000" s="2"/>
    </row>
    <row r="60001" spans="53:53" x14ac:dyDescent="0.3">
      <c r="BA60001" s="2"/>
    </row>
    <row r="60002" spans="53:53" x14ac:dyDescent="0.3">
      <c r="BA60002" s="2"/>
    </row>
    <row r="60003" spans="53:53" x14ac:dyDescent="0.3">
      <c r="BA60003" s="2"/>
    </row>
    <row r="60004" spans="53:53" x14ac:dyDescent="0.3">
      <c r="BA60004" s="2"/>
    </row>
    <row r="60005" spans="53:53" x14ac:dyDescent="0.3">
      <c r="BA60005" s="2"/>
    </row>
    <row r="60006" spans="53:53" x14ac:dyDescent="0.3">
      <c r="BA60006" s="2"/>
    </row>
    <row r="60007" spans="53:53" x14ac:dyDescent="0.3">
      <c r="BA60007" s="2"/>
    </row>
    <row r="60008" spans="53:53" x14ac:dyDescent="0.3">
      <c r="BA60008" s="2"/>
    </row>
    <row r="60009" spans="53:53" x14ac:dyDescent="0.3">
      <c r="BA60009" s="2"/>
    </row>
    <row r="60010" spans="53:53" x14ac:dyDescent="0.3">
      <c r="BA60010" s="2"/>
    </row>
    <row r="60011" spans="53:53" x14ac:dyDescent="0.3">
      <c r="BA60011" s="2"/>
    </row>
    <row r="60012" spans="53:53" x14ac:dyDescent="0.3">
      <c r="BA60012" s="2"/>
    </row>
    <row r="60013" spans="53:53" x14ac:dyDescent="0.3">
      <c r="BA60013" s="2"/>
    </row>
    <row r="60014" spans="53:53" x14ac:dyDescent="0.3">
      <c r="BA60014" s="2"/>
    </row>
    <row r="60015" spans="53:53" x14ac:dyDescent="0.3">
      <c r="BA60015" s="2"/>
    </row>
    <row r="60016" spans="53:53" x14ac:dyDescent="0.3">
      <c r="BA60016" s="2"/>
    </row>
    <row r="60017" spans="53:53" x14ac:dyDescent="0.3">
      <c r="BA60017" s="2"/>
    </row>
    <row r="60018" spans="53:53" x14ac:dyDescent="0.3">
      <c r="BA60018" s="2"/>
    </row>
    <row r="60019" spans="53:53" x14ac:dyDescent="0.3">
      <c r="BA60019" s="2"/>
    </row>
    <row r="60020" spans="53:53" x14ac:dyDescent="0.3">
      <c r="BA60020" s="2"/>
    </row>
    <row r="60021" spans="53:53" x14ac:dyDescent="0.3">
      <c r="BA60021" s="2"/>
    </row>
    <row r="60022" spans="53:53" x14ac:dyDescent="0.3">
      <c r="BA60022" s="2"/>
    </row>
    <row r="60023" spans="53:53" x14ac:dyDescent="0.3">
      <c r="BA60023" s="2"/>
    </row>
    <row r="60024" spans="53:53" x14ac:dyDescent="0.3">
      <c r="BA60024" s="2"/>
    </row>
    <row r="60025" spans="53:53" x14ac:dyDescent="0.3">
      <c r="BA60025" s="2"/>
    </row>
    <row r="60026" spans="53:53" x14ac:dyDescent="0.3">
      <c r="BA60026" s="2"/>
    </row>
    <row r="60027" spans="53:53" x14ac:dyDescent="0.3">
      <c r="BA60027" s="2"/>
    </row>
    <row r="60028" spans="53:53" x14ac:dyDescent="0.3">
      <c r="BA60028" s="2"/>
    </row>
    <row r="60029" spans="53:53" x14ac:dyDescent="0.3">
      <c r="BA60029" s="2"/>
    </row>
    <row r="60030" spans="53:53" x14ac:dyDescent="0.3">
      <c r="BA60030" s="2"/>
    </row>
    <row r="60031" spans="53:53" x14ac:dyDescent="0.3">
      <c r="BA60031" s="2"/>
    </row>
    <row r="60032" spans="53:53" x14ac:dyDescent="0.3">
      <c r="BA60032" s="2"/>
    </row>
    <row r="60033" spans="53:53" x14ac:dyDescent="0.3">
      <c r="BA60033" s="2"/>
    </row>
    <row r="60034" spans="53:53" x14ac:dyDescent="0.3">
      <c r="BA60034" s="2"/>
    </row>
    <row r="60035" spans="53:53" x14ac:dyDescent="0.3">
      <c r="BA60035" s="2"/>
    </row>
    <row r="60036" spans="53:53" x14ac:dyDescent="0.3">
      <c r="BA60036" s="2"/>
    </row>
    <row r="60037" spans="53:53" x14ac:dyDescent="0.3">
      <c r="BA60037" s="2"/>
    </row>
    <row r="60038" spans="53:53" x14ac:dyDescent="0.3">
      <c r="BA60038" s="2"/>
    </row>
    <row r="60039" spans="53:53" x14ac:dyDescent="0.3">
      <c r="BA60039" s="2"/>
    </row>
    <row r="60040" spans="53:53" x14ac:dyDescent="0.3">
      <c r="BA60040" s="2"/>
    </row>
    <row r="60041" spans="53:53" x14ac:dyDescent="0.3">
      <c r="BA60041" s="2"/>
    </row>
    <row r="60042" spans="53:53" x14ac:dyDescent="0.3">
      <c r="BA60042" s="2"/>
    </row>
    <row r="60043" spans="53:53" x14ac:dyDescent="0.3">
      <c r="BA60043" s="2"/>
    </row>
    <row r="60044" spans="53:53" x14ac:dyDescent="0.3">
      <c r="BA60044" s="2"/>
    </row>
    <row r="60045" spans="53:53" x14ac:dyDescent="0.3">
      <c r="BA60045" s="2"/>
    </row>
    <row r="60046" spans="53:53" x14ac:dyDescent="0.3">
      <c r="BA60046" s="2"/>
    </row>
    <row r="60047" spans="53:53" x14ac:dyDescent="0.3">
      <c r="BA60047" s="2"/>
    </row>
    <row r="60048" spans="53:53" x14ac:dyDescent="0.3">
      <c r="BA60048" s="2"/>
    </row>
    <row r="60049" spans="53:53" x14ac:dyDescent="0.3">
      <c r="BA60049" s="2"/>
    </row>
    <row r="60050" spans="53:53" x14ac:dyDescent="0.3">
      <c r="BA60050" s="2"/>
    </row>
    <row r="60051" spans="53:53" x14ac:dyDescent="0.3">
      <c r="BA60051" s="2"/>
    </row>
    <row r="60052" spans="53:53" x14ac:dyDescent="0.3">
      <c r="BA60052" s="2"/>
    </row>
    <row r="60053" spans="53:53" x14ac:dyDescent="0.3">
      <c r="BA60053" s="2"/>
    </row>
    <row r="60054" spans="53:53" x14ac:dyDescent="0.3">
      <c r="BA60054" s="2"/>
    </row>
    <row r="60055" spans="53:53" x14ac:dyDescent="0.3">
      <c r="BA60055" s="2"/>
    </row>
    <row r="60056" spans="53:53" x14ac:dyDescent="0.3">
      <c r="BA60056" s="2"/>
    </row>
    <row r="60057" spans="53:53" x14ac:dyDescent="0.3">
      <c r="BA60057" s="2"/>
    </row>
    <row r="60058" spans="53:53" x14ac:dyDescent="0.3">
      <c r="BA60058" s="2"/>
    </row>
    <row r="60059" spans="53:53" x14ac:dyDescent="0.3">
      <c r="BA60059" s="2"/>
    </row>
    <row r="60060" spans="53:53" x14ac:dyDescent="0.3">
      <c r="BA60060" s="2"/>
    </row>
    <row r="60061" spans="53:53" x14ac:dyDescent="0.3">
      <c r="BA60061" s="2"/>
    </row>
    <row r="60062" spans="53:53" x14ac:dyDescent="0.3">
      <c r="BA60062" s="2"/>
    </row>
    <row r="60063" spans="53:53" x14ac:dyDescent="0.3">
      <c r="BA60063" s="2"/>
    </row>
    <row r="60064" spans="53:53" x14ac:dyDescent="0.3">
      <c r="BA60064" s="2"/>
    </row>
    <row r="60065" spans="53:53" x14ac:dyDescent="0.3">
      <c r="BA60065" s="2"/>
    </row>
    <row r="60066" spans="53:53" x14ac:dyDescent="0.3">
      <c r="BA60066" s="2"/>
    </row>
    <row r="60067" spans="53:53" x14ac:dyDescent="0.3">
      <c r="BA60067" s="2"/>
    </row>
    <row r="60068" spans="53:53" x14ac:dyDescent="0.3">
      <c r="BA60068" s="2"/>
    </row>
    <row r="60069" spans="53:53" x14ac:dyDescent="0.3">
      <c r="BA60069" s="2"/>
    </row>
    <row r="60070" spans="53:53" x14ac:dyDescent="0.3">
      <c r="BA60070" s="2"/>
    </row>
    <row r="60071" spans="53:53" x14ac:dyDescent="0.3">
      <c r="BA60071" s="2"/>
    </row>
    <row r="60072" spans="53:53" x14ac:dyDescent="0.3">
      <c r="BA60072" s="2"/>
    </row>
    <row r="60073" spans="53:53" x14ac:dyDescent="0.3">
      <c r="BA60073" s="2"/>
    </row>
    <row r="60074" spans="53:53" x14ac:dyDescent="0.3">
      <c r="BA60074" s="2"/>
    </row>
    <row r="60075" spans="53:53" x14ac:dyDescent="0.3">
      <c r="BA60075" s="2"/>
    </row>
    <row r="60076" spans="53:53" x14ac:dyDescent="0.3">
      <c r="BA60076" s="2"/>
    </row>
    <row r="60077" spans="53:53" x14ac:dyDescent="0.3">
      <c r="BA60077" s="2"/>
    </row>
    <row r="60078" spans="53:53" x14ac:dyDescent="0.3">
      <c r="BA60078" s="2"/>
    </row>
    <row r="60079" spans="53:53" x14ac:dyDescent="0.3">
      <c r="BA60079" s="2"/>
    </row>
    <row r="60080" spans="53:53" x14ac:dyDescent="0.3">
      <c r="BA60080" s="2"/>
    </row>
    <row r="60081" spans="53:53" x14ac:dyDescent="0.3">
      <c r="BA60081" s="2"/>
    </row>
    <row r="60082" spans="53:53" x14ac:dyDescent="0.3">
      <c r="BA60082" s="2"/>
    </row>
    <row r="60083" spans="53:53" x14ac:dyDescent="0.3">
      <c r="BA60083" s="2"/>
    </row>
    <row r="60084" spans="53:53" x14ac:dyDescent="0.3">
      <c r="BA60084" s="2"/>
    </row>
    <row r="60085" spans="53:53" x14ac:dyDescent="0.3">
      <c r="BA60085" s="2"/>
    </row>
    <row r="60086" spans="53:53" x14ac:dyDescent="0.3">
      <c r="BA60086" s="2"/>
    </row>
    <row r="60087" spans="53:53" x14ac:dyDescent="0.3">
      <c r="BA60087" s="2"/>
    </row>
    <row r="60088" spans="53:53" x14ac:dyDescent="0.3">
      <c r="BA60088" s="2"/>
    </row>
    <row r="60089" spans="53:53" x14ac:dyDescent="0.3">
      <c r="BA60089" s="2"/>
    </row>
    <row r="60090" spans="53:53" x14ac:dyDescent="0.3">
      <c r="BA60090" s="2"/>
    </row>
    <row r="60091" spans="53:53" x14ac:dyDescent="0.3">
      <c r="BA60091" s="2"/>
    </row>
    <row r="60092" spans="53:53" x14ac:dyDescent="0.3">
      <c r="BA60092" s="2"/>
    </row>
    <row r="60093" spans="53:53" x14ac:dyDescent="0.3">
      <c r="BA60093" s="2"/>
    </row>
    <row r="60094" spans="53:53" x14ac:dyDescent="0.3">
      <c r="BA60094" s="2"/>
    </row>
    <row r="60095" spans="53:53" x14ac:dyDescent="0.3">
      <c r="BA60095" s="2"/>
    </row>
    <row r="60096" spans="53:53" x14ac:dyDescent="0.3">
      <c r="BA60096" s="2"/>
    </row>
    <row r="60097" spans="53:53" x14ac:dyDescent="0.3">
      <c r="BA60097" s="2"/>
    </row>
    <row r="60098" spans="53:53" x14ac:dyDescent="0.3">
      <c r="BA60098" s="2"/>
    </row>
    <row r="60099" spans="53:53" x14ac:dyDescent="0.3">
      <c r="BA60099" s="2"/>
    </row>
    <row r="60100" spans="53:53" x14ac:dyDescent="0.3">
      <c r="BA60100" s="2"/>
    </row>
    <row r="60101" spans="53:53" x14ac:dyDescent="0.3">
      <c r="BA60101" s="2"/>
    </row>
    <row r="60102" spans="53:53" x14ac:dyDescent="0.3">
      <c r="BA60102" s="2"/>
    </row>
    <row r="60103" spans="53:53" x14ac:dyDescent="0.3">
      <c r="BA60103" s="2"/>
    </row>
    <row r="60104" spans="53:53" x14ac:dyDescent="0.3">
      <c r="BA60104" s="2"/>
    </row>
    <row r="60105" spans="53:53" x14ac:dyDescent="0.3">
      <c r="BA60105" s="2"/>
    </row>
    <row r="60106" spans="53:53" x14ac:dyDescent="0.3">
      <c r="BA60106" s="2"/>
    </row>
    <row r="60107" spans="53:53" x14ac:dyDescent="0.3">
      <c r="BA60107" s="2"/>
    </row>
    <row r="60108" spans="53:53" x14ac:dyDescent="0.3">
      <c r="BA60108" s="2"/>
    </row>
    <row r="60109" spans="53:53" x14ac:dyDescent="0.3">
      <c r="BA60109" s="2"/>
    </row>
    <row r="60110" spans="53:53" x14ac:dyDescent="0.3">
      <c r="BA60110" s="2"/>
    </row>
    <row r="60111" spans="53:53" x14ac:dyDescent="0.3">
      <c r="BA60111" s="2"/>
    </row>
    <row r="60112" spans="53:53" x14ac:dyDescent="0.3">
      <c r="BA60112" s="2"/>
    </row>
    <row r="60113" spans="53:53" x14ac:dyDescent="0.3">
      <c r="BA60113" s="2"/>
    </row>
    <row r="60114" spans="53:53" x14ac:dyDescent="0.3">
      <c r="BA60114" s="2"/>
    </row>
    <row r="60115" spans="53:53" x14ac:dyDescent="0.3">
      <c r="BA60115" s="2"/>
    </row>
    <row r="60116" spans="53:53" x14ac:dyDescent="0.3">
      <c r="BA60116" s="2"/>
    </row>
    <row r="60117" spans="53:53" x14ac:dyDescent="0.3">
      <c r="BA60117" s="2"/>
    </row>
    <row r="60118" spans="53:53" x14ac:dyDescent="0.3">
      <c r="BA60118" s="2"/>
    </row>
    <row r="60119" spans="53:53" x14ac:dyDescent="0.3">
      <c r="BA60119" s="2"/>
    </row>
    <row r="60120" spans="53:53" x14ac:dyDescent="0.3">
      <c r="BA60120" s="2"/>
    </row>
    <row r="60121" spans="53:53" x14ac:dyDescent="0.3">
      <c r="BA60121" s="2"/>
    </row>
    <row r="60122" spans="53:53" x14ac:dyDescent="0.3">
      <c r="BA60122" s="2"/>
    </row>
    <row r="60123" spans="53:53" x14ac:dyDescent="0.3">
      <c r="BA60123" s="2"/>
    </row>
    <row r="60124" spans="53:53" x14ac:dyDescent="0.3">
      <c r="BA60124" s="2"/>
    </row>
    <row r="60125" spans="53:53" x14ac:dyDescent="0.3">
      <c r="BA60125" s="2"/>
    </row>
    <row r="60126" spans="53:53" x14ac:dyDescent="0.3">
      <c r="BA60126" s="2"/>
    </row>
    <row r="60127" spans="53:53" x14ac:dyDescent="0.3">
      <c r="BA60127" s="2"/>
    </row>
    <row r="60128" spans="53:53" x14ac:dyDescent="0.3">
      <c r="BA60128" s="2"/>
    </row>
    <row r="60129" spans="53:53" x14ac:dyDescent="0.3">
      <c r="BA60129" s="2"/>
    </row>
    <row r="60130" spans="53:53" x14ac:dyDescent="0.3">
      <c r="BA60130" s="2"/>
    </row>
    <row r="60131" spans="53:53" x14ac:dyDescent="0.3">
      <c r="BA60131" s="2"/>
    </row>
    <row r="60132" spans="53:53" x14ac:dyDescent="0.3">
      <c r="BA60132" s="2"/>
    </row>
    <row r="60133" spans="53:53" x14ac:dyDescent="0.3">
      <c r="BA60133" s="2"/>
    </row>
    <row r="60134" spans="53:53" x14ac:dyDescent="0.3">
      <c r="BA60134" s="2"/>
    </row>
    <row r="60135" spans="53:53" x14ac:dyDescent="0.3">
      <c r="BA60135" s="2"/>
    </row>
    <row r="60136" spans="53:53" x14ac:dyDescent="0.3">
      <c r="BA60136" s="2"/>
    </row>
    <row r="60137" spans="53:53" x14ac:dyDescent="0.3">
      <c r="BA60137" s="2"/>
    </row>
    <row r="60138" spans="53:53" x14ac:dyDescent="0.3">
      <c r="BA60138" s="2"/>
    </row>
    <row r="60139" spans="53:53" x14ac:dyDescent="0.3">
      <c r="BA60139" s="2"/>
    </row>
    <row r="60140" spans="53:53" x14ac:dyDescent="0.3">
      <c r="BA60140" s="2"/>
    </row>
    <row r="60141" spans="53:53" x14ac:dyDescent="0.3">
      <c r="BA60141" s="2"/>
    </row>
    <row r="60142" spans="53:53" x14ac:dyDescent="0.3">
      <c r="BA60142" s="2"/>
    </row>
    <row r="60143" spans="53:53" x14ac:dyDescent="0.3">
      <c r="BA60143" s="2"/>
    </row>
    <row r="60144" spans="53:53" x14ac:dyDescent="0.3">
      <c r="BA60144" s="2"/>
    </row>
    <row r="60145" spans="53:53" x14ac:dyDescent="0.3">
      <c r="BA60145" s="2"/>
    </row>
    <row r="60146" spans="53:53" x14ac:dyDescent="0.3">
      <c r="BA60146" s="2"/>
    </row>
    <row r="60147" spans="53:53" x14ac:dyDescent="0.3">
      <c r="BA60147" s="2"/>
    </row>
    <row r="60148" spans="53:53" x14ac:dyDescent="0.3">
      <c r="BA60148" s="2"/>
    </row>
    <row r="60149" spans="53:53" x14ac:dyDescent="0.3">
      <c r="BA60149" s="2"/>
    </row>
    <row r="60150" spans="53:53" x14ac:dyDescent="0.3">
      <c r="BA60150" s="2"/>
    </row>
    <row r="60151" spans="53:53" x14ac:dyDescent="0.3">
      <c r="BA60151" s="2"/>
    </row>
    <row r="60152" spans="53:53" x14ac:dyDescent="0.3">
      <c r="BA60152" s="2"/>
    </row>
    <row r="60153" spans="53:53" x14ac:dyDescent="0.3">
      <c r="BA60153" s="2"/>
    </row>
    <row r="60154" spans="53:53" x14ac:dyDescent="0.3">
      <c r="BA60154" s="2"/>
    </row>
    <row r="60155" spans="53:53" x14ac:dyDescent="0.3">
      <c r="BA60155" s="2"/>
    </row>
    <row r="60156" spans="53:53" x14ac:dyDescent="0.3">
      <c r="BA60156" s="2"/>
    </row>
    <row r="60157" spans="53:53" x14ac:dyDescent="0.3">
      <c r="BA60157" s="2"/>
    </row>
    <row r="60158" spans="53:53" x14ac:dyDescent="0.3">
      <c r="BA60158" s="2"/>
    </row>
    <row r="60159" spans="53:53" x14ac:dyDescent="0.3">
      <c r="BA60159" s="2"/>
    </row>
    <row r="60160" spans="53:53" x14ac:dyDescent="0.3">
      <c r="BA60160" s="2"/>
    </row>
    <row r="60161" spans="53:53" x14ac:dyDescent="0.3">
      <c r="BA60161" s="2"/>
    </row>
    <row r="60162" spans="53:53" x14ac:dyDescent="0.3">
      <c r="BA60162" s="2"/>
    </row>
    <row r="60163" spans="53:53" x14ac:dyDescent="0.3">
      <c r="BA60163" s="2"/>
    </row>
    <row r="60164" spans="53:53" x14ac:dyDescent="0.3">
      <c r="BA60164" s="2"/>
    </row>
    <row r="60165" spans="53:53" x14ac:dyDescent="0.3">
      <c r="BA60165" s="2"/>
    </row>
    <row r="60166" spans="53:53" x14ac:dyDescent="0.3">
      <c r="BA60166" s="2"/>
    </row>
    <row r="60167" spans="53:53" x14ac:dyDescent="0.3">
      <c r="BA60167" s="2"/>
    </row>
    <row r="60168" spans="53:53" x14ac:dyDescent="0.3">
      <c r="BA60168" s="2"/>
    </row>
    <row r="60169" spans="53:53" x14ac:dyDescent="0.3">
      <c r="BA60169" s="2"/>
    </row>
    <row r="60170" spans="53:53" x14ac:dyDescent="0.3">
      <c r="BA60170" s="2"/>
    </row>
    <row r="60171" spans="53:53" x14ac:dyDescent="0.3">
      <c r="BA60171" s="2"/>
    </row>
    <row r="60172" spans="53:53" x14ac:dyDescent="0.3">
      <c r="BA60172" s="2"/>
    </row>
    <row r="60173" spans="53:53" x14ac:dyDescent="0.3">
      <c r="BA60173" s="2"/>
    </row>
    <row r="60174" spans="53:53" x14ac:dyDescent="0.3">
      <c r="BA60174" s="2"/>
    </row>
    <row r="60175" spans="53:53" x14ac:dyDescent="0.3">
      <c r="BA60175" s="2"/>
    </row>
    <row r="60176" spans="53:53" x14ac:dyDescent="0.3">
      <c r="BA60176" s="2"/>
    </row>
    <row r="60177" spans="53:53" x14ac:dyDescent="0.3">
      <c r="BA60177" s="2"/>
    </row>
    <row r="60178" spans="53:53" x14ac:dyDescent="0.3">
      <c r="BA60178" s="2"/>
    </row>
    <row r="60179" spans="53:53" x14ac:dyDescent="0.3">
      <c r="BA60179" s="2"/>
    </row>
    <row r="60180" spans="53:53" x14ac:dyDescent="0.3">
      <c r="BA60180" s="2"/>
    </row>
    <row r="60181" spans="53:53" x14ac:dyDescent="0.3">
      <c r="BA60181" s="2"/>
    </row>
    <row r="60182" spans="53:53" x14ac:dyDescent="0.3">
      <c r="BA60182" s="2"/>
    </row>
    <row r="60183" spans="53:53" x14ac:dyDescent="0.3">
      <c r="BA60183" s="2"/>
    </row>
    <row r="60184" spans="53:53" x14ac:dyDescent="0.3">
      <c r="BA60184" s="2"/>
    </row>
    <row r="60185" spans="53:53" x14ac:dyDescent="0.3">
      <c r="BA60185" s="2"/>
    </row>
    <row r="60186" spans="53:53" x14ac:dyDescent="0.3">
      <c r="BA60186" s="2"/>
    </row>
    <row r="60187" spans="53:53" x14ac:dyDescent="0.3">
      <c r="BA60187" s="2"/>
    </row>
    <row r="60188" spans="53:53" x14ac:dyDescent="0.3">
      <c r="BA60188" s="2"/>
    </row>
    <row r="60189" spans="53:53" x14ac:dyDescent="0.3">
      <c r="BA60189" s="2"/>
    </row>
    <row r="60190" spans="53:53" x14ac:dyDescent="0.3">
      <c r="BA60190" s="2"/>
    </row>
    <row r="60191" spans="53:53" x14ac:dyDescent="0.3">
      <c r="BA60191" s="2"/>
    </row>
    <row r="60192" spans="53:53" x14ac:dyDescent="0.3">
      <c r="BA60192" s="2"/>
    </row>
    <row r="60193" spans="53:53" x14ac:dyDescent="0.3">
      <c r="BA60193" s="2"/>
    </row>
    <row r="60194" spans="53:53" x14ac:dyDescent="0.3">
      <c r="BA60194" s="2"/>
    </row>
    <row r="60195" spans="53:53" x14ac:dyDescent="0.3">
      <c r="BA60195" s="2"/>
    </row>
    <row r="60196" spans="53:53" x14ac:dyDescent="0.3">
      <c r="BA60196" s="2"/>
    </row>
    <row r="60197" spans="53:53" x14ac:dyDescent="0.3">
      <c r="BA60197" s="2"/>
    </row>
    <row r="60198" spans="53:53" x14ac:dyDescent="0.3">
      <c r="BA60198" s="2"/>
    </row>
    <row r="60199" spans="53:53" x14ac:dyDescent="0.3">
      <c r="BA60199" s="2"/>
    </row>
    <row r="60200" spans="53:53" x14ac:dyDescent="0.3">
      <c r="BA60200" s="2"/>
    </row>
    <row r="60201" spans="53:53" x14ac:dyDescent="0.3">
      <c r="BA60201" s="2"/>
    </row>
    <row r="60202" spans="53:53" x14ac:dyDescent="0.3">
      <c r="BA60202" s="2"/>
    </row>
    <row r="60203" spans="53:53" x14ac:dyDescent="0.3">
      <c r="BA60203" s="2"/>
    </row>
    <row r="60204" spans="53:53" x14ac:dyDescent="0.3">
      <c r="BA60204" s="2"/>
    </row>
    <row r="60205" spans="53:53" x14ac:dyDescent="0.3">
      <c r="BA60205" s="2"/>
    </row>
    <row r="60206" spans="53:53" x14ac:dyDescent="0.3">
      <c r="BA60206" s="2"/>
    </row>
    <row r="60207" spans="53:53" x14ac:dyDescent="0.3">
      <c r="BA60207" s="2"/>
    </row>
    <row r="60208" spans="53:53" x14ac:dyDescent="0.3">
      <c r="BA60208" s="2"/>
    </row>
    <row r="60209" spans="53:53" x14ac:dyDescent="0.3">
      <c r="BA60209" s="2"/>
    </row>
    <row r="60210" spans="53:53" x14ac:dyDescent="0.3">
      <c r="BA60210" s="2"/>
    </row>
    <row r="60211" spans="53:53" x14ac:dyDescent="0.3">
      <c r="BA60211" s="2"/>
    </row>
    <row r="60212" spans="53:53" x14ac:dyDescent="0.3">
      <c r="BA60212" s="2"/>
    </row>
    <row r="60213" spans="53:53" x14ac:dyDescent="0.3">
      <c r="BA60213" s="2"/>
    </row>
    <row r="60214" spans="53:53" x14ac:dyDescent="0.3">
      <c r="BA60214" s="2"/>
    </row>
    <row r="60215" spans="53:53" x14ac:dyDescent="0.3">
      <c r="BA60215" s="2"/>
    </row>
    <row r="60216" spans="53:53" x14ac:dyDescent="0.3">
      <c r="BA60216" s="2"/>
    </row>
    <row r="60217" spans="53:53" x14ac:dyDescent="0.3">
      <c r="BA60217" s="2"/>
    </row>
    <row r="60218" spans="53:53" x14ac:dyDescent="0.3">
      <c r="BA60218" s="2"/>
    </row>
    <row r="60219" spans="53:53" x14ac:dyDescent="0.3">
      <c r="BA60219" s="2"/>
    </row>
    <row r="60220" spans="53:53" x14ac:dyDescent="0.3">
      <c r="BA60220" s="2"/>
    </row>
    <row r="60221" spans="53:53" x14ac:dyDescent="0.3">
      <c r="BA60221" s="2"/>
    </row>
    <row r="60222" spans="53:53" x14ac:dyDescent="0.3">
      <c r="BA60222" s="2"/>
    </row>
    <row r="60223" spans="53:53" x14ac:dyDescent="0.3">
      <c r="BA60223" s="2"/>
    </row>
    <row r="60224" spans="53:53" x14ac:dyDescent="0.3">
      <c r="BA60224" s="2"/>
    </row>
    <row r="60225" spans="53:53" x14ac:dyDescent="0.3">
      <c r="BA60225" s="2"/>
    </row>
    <row r="60226" spans="53:53" x14ac:dyDescent="0.3">
      <c r="BA60226" s="2"/>
    </row>
    <row r="60227" spans="53:53" x14ac:dyDescent="0.3">
      <c r="BA60227" s="2"/>
    </row>
    <row r="60228" spans="53:53" x14ac:dyDescent="0.3">
      <c r="BA60228" s="2"/>
    </row>
    <row r="60229" spans="53:53" x14ac:dyDescent="0.3">
      <c r="BA60229" s="2"/>
    </row>
    <row r="60230" spans="53:53" x14ac:dyDescent="0.3">
      <c r="BA60230" s="2"/>
    </row>
    <row r="60231" spans="53:53" x14ac:dyDescent="0.3">
      <c r="BA60231" s="2"/>
    </row>
    <row r="60232" spans="53:53" x14ac:dyDescent="0.3">
      <c r="BA60232" s="2"/>
    </row>
    <row r="60233" spans="53:53" x14ac:dyDescent="0.3">
      <c r="BA60233" s="2"/>
    </row>
    <row r="60234" spans="53:53" x14ac:dyDescent="0.3">
      <c r="BA60234" s="2"/>
    </row>
    <row r="60235" spans="53:53" x14ac:dyDescent="0.3">
      <c r="BA60235" s="2"/>
    </row>
    <row r="60236" spans="53:53" x14ac:dyDescent="0.3">
      <c r="BA60236" s="2"/>
    </row>
    <row r="60237" spans="53:53" x14ac:dyDescent="0.3">
      <c r="BA60237" s="2"/>
    </row>
    <row r="60238" spans="53:53" x14ac:dyDescent="0.3">
      <c r="BA60238" s="2"/>
    </row>
    <row r="60239" spans="53:53" x14ac:dyDescent="0.3">
      <c r="BA60239" s="2"/>
    </row>
    <row r="60240" spans="53:53" x14ac:dyDescent="0.3">
      <c r="BA60240" s="2"/>
    </row>
    <row r="60241" spans="53:53" x14ac:dyDescent="0.3">
      <c r="BA60241" s="2"/>
    </row>
    <row r="60242" spans="53:53" x14ac:dyDescent="0.3">
      <c r="BA60242" s="2"/>
    </row>
    <row r="60243" spans="53:53" x14ac:dyDescent="0.3">
      <c r="BA60243" s="2"/>
    </row>
    <row r="60244" spans="53:53" x14ac:dyDescent="0.3">
      <c r="BA60244" s="2"/>
    </row>
    <row r="60245" spans="53:53" x14ac:dyDescent="0.3">
      <c r="BA60245" s="2"/>
    </row>
    <row r="60246" spans="53:53" x14ac:dyDescent="0.3">
      <c r="BA60246" s="2"/>
    </row>
    <row r="60247" spans="53:53" x14ac:dyDescent="0.3">
      <c r="BA60247" s="2"/>
    </row>
    <row r="60248" spans="53:53" x14ac:dyDescent="0.3">
      <c r="BA60248" s="2"/>
    </row>
    <row r="60249" spans="53:53" x14ac:dyDescent="0.3">
      <c r="BA60249" s="2"/>
    </row>
    <row r="60250" spans="53:53" x14ac:dyDescent="0.3">
      <c r="BA60250" s="2"/>
    </row>
    <row r="60251" spans="53:53" x14ac:dyDescent="0.3">
      <c r="BA60251" s="2"/>
    </row>
    <row r="60252" spans="53:53" x14ac:dyDescent="0.3">
      <c r="BA60252" s="2"/>
    </row>
    <row r="60253" spans="53:53" x14ac:dyDescent="0.3">
      <c r="BA60253" s="2"/>
    </row>
    <row r="60254" spans="53:53" x14ac:dyDescent="0.3">
      <c r="BA60254" s="2"/>
    </row>
    <row r="60255" spans="53:53" x14ac:dyDescent="0.3">
      <c r="BA60255" s="2"/>
    </row>
    <row r="60256" spans="53:53" x14ac:dyDescent="0.3">
      <c r="BA60256" s="2"/>
    </row>
    <row r="60257" spans="53:53" x14ac:dyDescent="0.3">
      <c r="BA60257" s="2"/>
    </row>
    <row r="60258" spans="53:53" x14ac:dyDescent="0.3">
      <c r="BA60258" s="2"/>
    </row>
    <row r="60259" spans="53:53" x14ac:dyDescent="0.3">
      <c r="BA60259" s="2"/>
    </row>
    <row r="60260" spans="53:53" x14ac:dyDescent="0.3">
      <c r="BA60260" s="2"/>
    </row>
    <row r="60261" spans="53:53" x14ac:dyDescent="0.3">
      <c r="BA60261" s="2"/>
    </row>
    <row r="60262" spans="53:53" x14ac:dyDescent="0.3">
      <c r="BA60262" s="2"/>
    </row>
    <row r="60263" spans="53:53" x14ac:dyDescent="0.3">
      <c r="BA60263" s="2"/>
    </row>
    <row r="60264" spans="53:53" x14ac:dyDescent="0.3">
      <c r="BA60264" s="2"/>
    </row>
    <row r="60265" spans="53:53" x14ac:dyDescent="0.3">
      <c r="BA60265" s="2"/>
    </row>
    <row r="60266" spans="53:53" x14ac:dyDescent="0.3">
      <c r="BA60266" s="2"/>
    </row>
    <row r="60267" spans="53:53" x14ac:dyDescent="0.3">
      <c r="BA60267" s="2"/>
    </row>
    <row r="60268" spans="53:53" x14ac:dyDescent="0.3">
      <c r="BA60268" s="2"/>
    </row>
    <row r="60269" spans="53:53" x14ac:dyDescent="0.3">
      <c r="BA60269" s="2"/>
    </row>
    <row r="60270" spans="53:53" x14ac:dyDescent="0.3">
      <c r="BA60270" s="2"/>
    </row>
    <row r="60271" spans="53:53" x14ac:dyDescent="0.3">
      <c r="BA60271" s="2"/>
    </row>
    <row r="60272" spans="53:53" x14ac:dyDescent="0.3">
      <c r="BA60272" s="2"/>
    </row>
    <row r="60273" spans="53:53" x14ac:dyDescent="0.3">
      <c r="BA60273" s="2"/>
    </row>
    <row r="60274" spans="53:53" x14ac:dyDescent="0.3">
      <c r="BA60274" s="2"/>
    </row>
    <row r="60275" spans="53:53" x14ac:dyDescent="0.3">
      <c r="BA60275" s="2"/>
    </row>
    <row r="60276" spans="53:53" x14ac:dyDescent="0.3">
      <c r="BA60276" s="2"/>
    </row>
    <row r="60277" spans="53:53" x14ac:dyDescent="0.3">
      <c r="BA60277" s="2"/>
    </row>
    <row r="60278" spans="53:53" x14ac:dyDescent="0.3">
      <c r="BA60278" s="2"/>
    </row>
    <row r="60279" spans="53:53" x14ac:dyDescent="0.3">
      <c r="BA60279" s="2"/>
    </row>
    <row r="60280" spans="53:53" x14ac:dyDescent="0.3">
      <c r="BA60280" s="2"/>
    </row>
    <row r="60281" spans="53:53" x14ac:dyDescent="0.3">
      <c r="BA60281" s="2"/>
    </row>
    <row r="60282" spans="53:53" x14ac:dyDescent="0.3">
      <c r="BA60282" s="2"/>
    </row>
    <row r="60283" spans="53:53" x14ac:dyDescent="0.3">
      <c r="BA60283" s="2"/>
    </row>
    <row r="60284" spans="53:53" x14ac:dyDescent="0.3">
      <c r="BA60284" s="2"/>
    </row>
    <row r="60285" spans="53:53" x14ac:dyDescent="0.3">
      <c r="BA60285" s="2"/>
    </row>
    <row r="60286" spans="53:53" x14ac:dyDescent="0.3">
      <c r="BA60286" s="2"/>
    </row>
    <row r="60287" spans="53:53" x14ac:dyDescent="0.3">
      <c r="BA60287" s="2"/>
    </row>
    <row r="60288" spans="53:53" x14ac:dyDescent="0.3">
      <c r="BA60288" s="2"/>
    </row>
    <row r="60289" spans="53:53" x14ac:dyDescent="0.3">
      <c r="BA60289" s="2"/>
    </row>
    <row r="60290" spans="53:53" x14ac:dyDescent="0.3">
      <c r="BA60290" s="2"/>
    </row>
    <row r="60291" spans="53:53" x14ac:dyDescent="0.3">
      <c r="BA60291" s="2"/>
    </row>
    <row r="60292" spans="53:53" x14ac:dyDescent="0.3">
      <c r="BA60292" s="2"/>
    </row>
    <row r="60293" spans="53:53" x14ac:dyDescent="0.3">
      <c r="BA60293" s="2"/>
    </row>
    <row r="60294" spans="53:53" x14ac:dyDescent="0.3">
      <c r="BA60294" s="2"/>
    </row>
    <row r="60295" spans="53:53" x14ac:dyDescent="0.3">
      <c r="BA60295" s="2"/>
    </row>
    <row r="60296" spans="53:53" x14ac:dyDescent="0.3">
      <c r="BA60296" s="2"/>
    </row>
    <row r="60297" spans="53:53" x14ac:dyDescent="0.3">
      <c r="BA60297" s="2"/>
    </row>
    <row r="60298" spans="53:53" x14ac:dyDescent="0.3">
      <c r="BA60298" s="2"/>
    </row>
    <row r="60299" spans="53:53" x14ac:dyDescent="0.3">
      <c r="BA60299" s="2"/>
    </row>
    <row r="60300" spans="53:53" x14ac:dyDescent="0.3">
      <c r="BA60300" s="2"/>
    </row>
    <row r="60301" spans="53:53" x14ac:dyDescent="0.3">
      <c r="BA60301" s="2"/>
    </row>
    <row r="60302" spans="53:53" x14ac:dyDescent="0.3">
      <c r="BA60302" s="2"/>
    </row>
    <row r="60303" spans="53:53" x14ac:dyDescent="0.3">
      <c r="BA60303" s="2"/>
    </row>
    <row r="60304" spans="53:53" x14ac:dyDescent="0.3">
      <c r="BA60304" s="2"/>
    </row>
    <row r="60305" spans="53:53" x14ac:dyDescent="0.3">
      <c r="BA60305" s="2"/>
    </row>
    <row r="60306" spans="53:53" x14ac:dyDescent="0.3">
      <c r="BA60306" s="2"/>
    </row>
    <row r="60307" spans="53:53" x14ac:dyDescent="0.3">
      <c r="BA60307" s="2"/>
    </row>
    <row r="60308" spans="53:53" x14ac:dyDescent="0.3">
      <c r="BA60308" s="2"/>
    </row>
    <row r="60309" spans="53:53" x14ac:dyDescent="0.3">
      <c r="BA60309" s="2"/>
    </row>
    <row r="60310" spans="53:53" x14ac:dyDescent="0.3">
      <c r="BA60310" s="2"/>
    </row>
    <row r="60311" spans="53:53" x14ac:dyDescent="0.3">
      <c r="BA60311" s="2"/>
    </row>
    <row r="60312" spans="53:53" x14ac:dyDescent="0.3">
      <c r="BA60312" s="2"/>
    </row>
    <row r="60313" spans="53:53" x14ac:dyDescent="0.3">
      <c r="BA60313" s="2"/>
    </row>
    <row r="60314" spans="53:53" x14ac:dyDescent="0.3">
      <c r="BA60314" s="2"/>
    </row>
    <row r="60315" spans="53:53" x14ac:dyDescent="0.3">
      <c r="BA60315" s="2"/>
    </row>
    <row r="60316" spans="53:53" x14ac:dyDescent="0.3">
      <c r="BA60316" s="2"/>
    </row>
    <row r="60317" spans="53:53" x14ac:dyDescent="0.3">
      <c r="BA60317" s="2"/>
    </row>
    <row r="60318" spans="53:53" x14ac:dyDescent="0.3">
      <c r="BA60318" s="2"/>
    </row>
    <row r="60319" spans="53:53" x14ac:dyDescent="0.3">
      <c r="BA60319" s="2"/>
    </row>
    <row r="60320" spans="53:53" x14ac:dyDescent="0.3">
      <c r="BA60320" s="2"/>
    </row>
    <row r="60321" spans="53:53" x14ac:dyDescent="0.3">
      <c r="BA60321" s="2"/>
    </row>
    <row r="60322" spans="53:53" x14ac:dyDescent="0.3">
      <c r="BA60322" s="2"/>
    </row>
    <row r="60323" spans="53:53" x14ac:dyDescent="0.3">
      <c r="BA60323" s="2"/>
    </row>
    <row r="60324" spans="53:53" x14ac:dyDescent="0.3">
      <c r="BA60324" s="2"/>
    </row>
    <row r="60325" spans="53:53" x14ac:dyDescent="0.3">
      <c r="BA60325" s="2"/>
    </row>
    <row r="60326" spans="53:53" x14ac:dyDescent="0.3">
      <c r="BA60326" s="2"/>
    </row>
    <row r="60327" spans="53:53" x14ac:dyDescent="0.3">
      <c r="BA60327" s="2"/>
    </row>
    <row r="60328" spans="53:53" x14ac:dyDescent="0.3">
      <c r="BA60328" s="2"/>
    </row>
    <row r="60329" spans="53:53" x14ac:dyDescent="0.3">
      <c r="BA60329" s="2"/>
    </row>
    <row r="60330" spans="53:53" x14ac:dyDescent="0.3">
      <c r="BA60330" s="2"/>
    </row>
    <row r="60331" spans="53:53" x14ac:dyDescent="0.3">
      <c r="BA60331" s="2"/>
    </row>
    <row r="60332" spans="53:53" x14ac:dyDescent="0.3">
      <c r="BA60332" s="2"/>
    </row>
    <row r="60333" spans="53:53" x14ac:dyDescent="0.3">
      <c r="BA60333" s="2"/>
    </row>
    <row r="60334" spans="53:53" x14ac:dyDescent="0.3">
      <c r="BA60334" s="2"/>
    </row>
    <row r="60335" spans="53:53" x14ac:dyDescent="0.3">
      <c r="BA60335" s="2"/>
    </row>
    <row r="60336" spans="53:53" x14ac:dyDescent="0.3">
      <c r="BA60336" s="2"/>
    </row>
    <row r="60337" spans="53:53" x14ac:dyDescent="0.3">
      <c r="BA60337" s="2"/>
    </row>
    <row r="60338" spans="53:53" x14ac:dyDescent="0.3">
      <c r="BA60338" s="2"/>
    </row>
    <row r="60339" spans="53:53" x14ac:dyDescent="0.3">
      <c r="BA60339" s="2"/>
    </row>
    <row r="60340" spans="53:53" x14ac:dyDescent="0.3">
      <c r="BA60340" s="2"/>
    </row>
    <row r="60341" spans="53:53" x14ac:dyDescent="0.3">
      <c r="BA60341" s="2"/>
    </row>
    <row r="60342" spans="53:53" x14ac:dyDescent="0.3">
      <c r="BA60342" s="2"/>
    </row>
    <row r="60343" spans="53:53" x14ac:dyDescent="0.3">
      <c r="BA60343" s="2"/>
    </row>
    <row r="60344" spans="53:53" x14ac:dyDescent="0.3">
      <c r="BA60344" s="2"/>
    </row>
    <row r="60345" spans="53:53" x14ac:dyDescent="0.3">
      <c r="BA60345" s="2"/>
    </row>
    <row r="60346" spans="53:53" x14ac:dyDescent="0.3">
      <c r="BA60346" s="2"/>
    </row>
    <row r="60347" spans="53:53" x14ac:dyDescent="0.3">
      <c r="BA60347" s="2"/>
    </row>
    <row r="60348" spans="53:53" x14ac:dyDescent="0.3">
      <c r="BA60348" s="2"/>
    </row>
    <row r="60349" spans="53:53" x14ac:dyDescent="0.3">
      <c r="BA60349" s="2"/>
    </row>
    <row r="60350" spans="53:53" x14ac:dyDescent="0.3">
      <c r="BA60350" s="2"/>
    </row>
    <row r="60351" spans="53:53" x14ac:dyDescent="0.3">
      <c r="BA60351" s="2"/>
    </row>
    <row r="60352" spans="53:53" x14ac:dyDescent="0.3">
      <c r="BA60352" s="2"/>
    </row>
    <row r="60353" spans="53:53" x14ac:dyDescent="0.3">
      <c r="BA60353" s="2"/>
    </row>
    <row r="60354" spans="53:53" x14ac:dyDescent="0.3">
      <c r="BA60354" s="2"/>
    </row>
    <row r="60355" spans="53:53" x14ac:dyDescent="0.3">
      <c r="BA60355" s="2"/>
    </row>
    <row r="60356" spans="53:53" x14ac:dyDescent="0.3">
      <c r="BA60356" s="2"/>
    </row>
    <row r="60357" spans="53:53" x14ac:dyDescent="0.3">
      <c r="BA60357" s="2"/>
    </row>
    <row r="60358" spans="53:53" x14ac:dyDescent="0.3">
      <c r="BA60358" s="2"/>
    </row>
    <row r="60359" spans="53:53" x14ac:dyDescent="0.3">
      <c r="BA60359" s="2"/>
    </row>
    <row r="60360" spans="53:53" x14ac:dyDescent="0.3">
      <c r="BA60360" s="2"/>
    </row>
    <row r="60361" spans="53:53" x14ac:dyDescent="0.3">
      <c r="BA60361" s="2"/>
    </row>
    <row r="60362" spans="53:53" x14ac:dyDescent="0.3">
      <c r="BA60362" s="2"/>
    </row>
    <row r="60363" spans="53:53" x14ac:dyDescent="0.3">
      <c r="BA60363" s="2"/>
    </row>
    <row r="60364" spans="53:53" x14ac:dyDescent="0.3">
      <c r="BA60364" s="2"/>
    </row>
    <row r="60365" spans="53:53" x14ac:dyDescent="0.3">
      <c r="BA60365" s="2"/>
    </row>
    <row r="60366" spans="53:53" x14ac:dyDescent="0.3">
      <c r="BA60366" s="2"/>
    </row>
    <row r="60367" spans="53:53" x14ac:dyDescent="0.3">
      <c r="BA60367" s="2"/>
    </row>
    <row r="60368" spans="53:53" x14ac:dyDescent="0.3">
      <c r="BA60368" s="2"/>
    </row>
    <row r="60369" spans="53:53" x14ac:dyDescent="0.3">
      <c r="BA60369" s="2"/>
    </row>
    <row r="60370" spans="53:53" x14ac:dyDescent="0.3">
      <c r="BA60370" s="2"/>
    </row>
    <row r="60371" spans="53:53" x14ac:dyDescent="0.3">
      <c r="BA60371" s="2"/>
    </row>
    <row r="60372" spans="53:53" x14ac:dyDescent="0.3">
      <c r="BA60372" s="2"/>
    </row>
    <row r="60373" spans="53:53" x14ac:dyDescent="0.3">
      <c r="BA60373" s="2"/>
    </row>
    <row r="60374" spans="53:53" x14ac:dyDescent="0.3">
      <c r="BA60374" s="2"/>
    </row>
    <row r="60375" spans="53:53" x14ac:dyDescent="0.3">
      <c r="BA60375" s="2"/>
    </row>
    <row r="60376" spans="53:53" x14ac:dyDescent="0.3">
      <c r="BA60376" s="2"/>
    </row>
    <row r="60377" spans="53:53" x14ac:dyDescent="0.3">
      <c r="BA60377" s="2"/>
    </row>
    <row r="60378" spans="53:53" x14ac:dyDescent="0.3">
      <c r="BA60378" s="2"/>
    </row>
    <row r="60379" spans="53:53" x14ac:dyDescent="0.3">
      <c r="BA60379" s="2"/>
    </row>
    <row r="60380" spans="53:53" x14ac:dyDescent="0.3">
      <c r="BA60380" s="2"/>
    </row>
    <row r="60381" spans="53:53" x14ac:dyDescent="0.3">
      <c r="BA60381" s="2"/>
    </row>
    <row r="60382" spans="53:53" x14ac:dyDescent="0.3">
      <c r="BA60382" s="2"/>
    </row>
    <row r="60383" spans="53:53" x14ac:dyDescent="0.3">
      <c r="BA60383" s="2"/>
    </row>
    <row r="60384" spans="53:53" x14ac:dyDescent="0.3">
      <c r="BA60384" s="2"/>
    </row>
    <row r="60385" spans="53:53" x14ac:dyDescent="0.3">
      <c r="BA60385" s="2"/>
    </row>
    <row r="60386" spans="53:53" x14ac:dyDescent="0.3">
      <c r="BA60386" s="2"/>
    </row>
    <row r="60387" spans="53:53" x14ac:dyDescent="0.3">
      <c r="BA60387" s="2"/>
    </row>
    <row r="60388" spans="53:53" x14ac:dyDescent="0.3">
      <c r="BA60388" s="2"/>
    </row>
    <row r="60389" spans="53:53" x14ac:dyDescent="0.3">
      <c r="BA60389" s="2"/>
    </row>
    <row r="60390" spans="53:53" x14ac:dyDescent="0.3">
      <c r="BA60390" s="2"/>
    </row>
    <row r="60391" spans="53:53" x14ac:dyDescent="0.3">
      <c r="BA60391" s="2"/>
    </row>
    <row r="60392" spans="53:53" x14ac:dyDescent="0.3">
      <c r="BA60392" s="2"/>
    </row>
    <row r="60393" spans="53:53" x14ac:dyDescent="0.3">
      <c r="BA60393" s="2"/>
    </row>
    <row r="60394" spans="53:53" x14ac:dyDescent="0.3">
      <c r="BA60394" s="2"/>
    </row>
    <row r="60395" spans="53:53" x14ac:dyDescent="0.3">
      <c r="BA60395" s="2"/>
    </row>
    <row r="60396" spans="53:53" x14ac:dyDescent="0.3">
      <c r="BA60396" s="2"/>
    </row>
    <row r="60397" spans="53:53" x14ac:dyDescent="0.3">
      <c r="BA60397" s="2"/>
    </row>
    <row r="60398" spans="53:53" x14ac:dyDescent="0.3">
      <c r="BA60398" s="2"/>
    </row>
    <row r="60399" spans="53:53" x14ac:dyDescent="0.3">
      <c r="BA60399" s="2"/>
    </row>
    <row r="60400" spans="53:53" x14ac:dyDescent="0.3">
      <c r="BA60400" s="2"/>
    </row>
    <row r="60401" spans="53:53" x14ac:dyDescent="0.3">
      <c r="BA60401" s="2"/>
    </row>
    <row r="60402" spans="53:53" x14ac:dyDescent="0.3">
      <c r="BA60402" s="2"/>
    </row>
    <row r="60403" spans="53:53" x14ac:dyDescent="0.3">
      <c r="BA60403" s="2"/>
    </row>
    <row r="60404" spans="53:53" x14ac:dyDescent="0.3">
      <c r="BA60404" s="2"/>
    </row>
    <row r="60405" spans="53:53" x14ac:dyDescent="0.3">
      <c r="BA60405" s="2"/>
    </row>
    <row r="60406" spans="53:53" x14ac:dyDescent="0.3">
      <c r="BA60406" s="2"/>
    </row>
    <row r="60407" spans="53:53" x14ac:dyDescent="0.3">
      <c r="BA60407" s="2"/>
    </row>
    <row r="60408" spans="53:53" x14ac:dyDescent="0.3">
      <c r="BA60408" s="2"/>
    </row>
    <row r="60409" spans="53:53" x14ac:dyDescent="0.3">
      <c r="BA60409" s="2"/>
    </row>
    <row r="60410" spans="53:53" x14ac:dyDescent="0.3">
      <c r="BA60410" s="2"/>
    </row>
    <row r="60411" spans="53:53" x14ac:dyDescent="0.3">
      <c r="BA60411" s="2"/>
    </row>
    <row r="60412" spans="53:53" x14ac:dyDescent="0.3">
      <c r="BA60412" s="2"/>
    </row>
    <row r="60413" spans="53:53" x14ac:dyDescent="0.3">
      <c r="BA60413" s="2"/>
    </row>
    <row r="60414" spans="53:53" x14ac:dyDescent="0.3">
      <c r="BA60414" s="2"/>
    </row>
    <row r="60415" spans="53:53" x14ac:dyDescent="0.3">
      <c r="BA60415" s="2"/>
    </row>
    <row r="60416" spans="53:53" x14ac:dyDescent="0.3">
      <c r="BA60416" s="2"/>
    </row>
    <row r="60417" spans="53:53" x14ac:dyDescent="0.3">
      <c r="BA60417" s="2"/>
    </row>
    <row r="60418" spans="53:53" x14ac:dyDescent="0.3">
      <c r="BA60418" s="2"/>
    </row>
    <row r="60419" spans="53:53" x14ac:dyDescent="0.3">
      <c r="BA60419" s="2"/>
    </row>
    <row r="60420" spans="53:53" x14ac:dyDescent="0.3">
      <c r="BA60420" s="2"/>
    </row>
    <row r="60421" spans="53:53" x14ac:dyDescent="0.3">
      <c r="BA60421" s="2"/>
    </row>
    <row r="60422" spans="53:53" x14ac:dyDescent="0.3">
      <c r="BA60422" s="2"/>
    </row>
    <row r="60423" spans="53:53" x14ac:dyDescent="0.3">
      <c r="BA60423" s="2"/>
    </row>
    <row r="60424" spans="53:53" x14ac:dyDescent="0.3">
      <c r="BA60424" s="2"/>
    </row>
    <row r="60425" spans="53:53" x14ac:dyDescent="0.3">
      <c r="BA60425" s="2"/>
    </row>
    <row r="60426" spans="53:53" x14ac:dyDescent="0.3">
      <c r="BA60426" s="2"/>
    </row>
    <row r="60427" spans="53:53" x14ac:dyDescent="0.3">
      <c r="BA60427" s="2"/>
    </row>
    <row r="60428" spans="53:53" x14ac:dyDescent="0.3">
      <c r="BA60428" s="2"/>
    </row>
    <row r="60429" spans="53:53" x14ac:dyDescent="0.3">
      <c r="BA60429" s="2"/>
    </row>
    <row r="60430" spans="53:53" x14ac:dyDescent="0.3">
      <c r="BA60430" s="2"/>
    </row>
    <row r="60431" spans="53:53" x14ac:dyDescent="0.3">
      <c r="BA60431" s="2"/>
    </row>
    <row r="60432" spans="53:53" x14ac:dyDescent="0.3">
      <c r="BA60432" s="2"/>
    </row>
    <row r="60433" spans="53:53" x14ac:dyDescent="0.3">
      <c r="BA60433" s="2"/>
    </row>
    <row r="60434" spans="53:53" x14ac:dyDescent="0.3">
      <c r="BA60434" s="2"/>
    </row>
    <row r="60435" spans="53:53" x14ac:dyDescent="0.3">
      <c r="BA60435" s="2"/>
    </row>
    <row r="60436" spans="53:53" x14ac:dyDescent="0.3">
      <c r="BA60436" s="2"/>
    </row>
    <row r="60437" spans="53:53" x14ac:dyDescent="0.3">
      <c r="BA60437" s="2"/>
    </row>
    <row r="60438" spans="53:53" x14ac:dyDescent="0.3">
      <c r="BA60438" s="2"/>
    </row>
    <row r="60439" spans="53:53" x14ac:dyDescent="0.3">
      <c r="BA60439" s="2"/>
    </row>
    <row r="60440" spans="53:53" x14ac:dyDescent="0.3">
      <c r="BA60440" s="2"/>
    </row>
    <row r="60441" spans="53:53" x14ac:dyDescent="0.3">
      <c r="BA60441" s="2"/>
    </row>
    <row r="60442" spans="53:53" x14ac:dyDescent="0.3">
      <c r="BA60442" s="2"/>
    </row>
    <row r="60443" spans="53:53" x14ac:dyDescent="0.3">
      <c r="BA60443" s="2"/>
    </row>
    <row r="60444" spans="53:53" x14ac:dyDescent="0.3">
      <c r="BA60444" s="2"/>
    </row>
    <row r="60445" spans="53:53" x14ac:dyDescent="0.3">
      <c r="BA60445" s="2"/>
    </row>
    <row r="60446" spans="53:53" x14ac:dyDescent="0.3">
      <c r="BA60446" s="2"/>
    </row>
    <row r="60447" spans="53:53" x14ac:dyDescent="0.3">
      <c r="BA60447" s="2"/>
    </row>
    <row r="60448" spans="53:53" x14ac:dyDescent="0.3">
      <c r="BA60448" s="2"/>
    </row>
    <row r="60449" spans="53:53" x14ac:dyDescent="0.3">
      <c r="BA60449" s="2"/>
    </row>
    <row r="60450" spans="53:53" x14ac:dyDescent="0.3">
      <c r="BA60450" s="2"/>
    </row>
    <row r="60451" spans="53:53" x14ac:dyDescent="0.3">
      <c r="BA60451" s="2"/>
    </row>
    <row r="60452" spans="53:53" x14ac:dyDescent="0.3">
      <c r="BA60452" s="2"/>
    </row>
    <row r="60453" spans="53:53" x14ac:dyDescent="0.3">
      <c r="BA60453" s="2"/>
    </row>
    <row r="60454" spans="53:53" x14ac:dyDescent="0.3">
      <c r="BA60454" s="2"/>
    </row>
    <row r="60455" spans="53:53" x14ac:dyDescent="0.3">
      <c r="BA60455" s="2"/>
    </row>
    <row r="60456" spans="53:53" x14ac:dyDescent="0.3">
      <c r="BA60456" s="2"/>
    </row>
    <row r="60457" spans="53:53" x14ac:dyDescent="0.3">
      <c r="BA60457" s="2"/>
    </row>
    <row r="60458" spans="53:53" x14ac:dyDescent="0.3">
      <c r="BA60458" s="2"/>
    </row>
    <row r="60459" spans="53:53" x14ac:dyDescent="0.3">
      <c r="BA60459" s="2"/>
    </row>
    <row r="60460" spans="53:53" x14ac:dyDescent="0.3">
      <c r="BA60460" s="2"/>
    </row>
    <row r="60461" spans="53:53" x14ac:dyDescent="0.3">
      <c r="BA60461" s="2"/>
    </row>
    <row r="60462" spans="53:53" x14ac:dyDescent="0.3">
      <c r="BA60462" s="2"/>
    </row>
    <row r="60463" spans="53:53" x14ac:dyDescent="0.3">
      <c r="BA60463" s="2"/>
    </row>
    <row r="60464" spans="53:53" x14ac:dyDescent="0.3">
      <c r="BA60464" s="2"/>
    </row>
    <row r="60465" spans="53:53" x14ac:dyDescent="0.3">
      <c r="BA60465" s="2"/>
    </row>
    <row r="60466" spans="53:53" x14ac:dyDescent="0.3">
      <c r="BA60466" s="2"/>
    </row>
    <row r="60467" spans="53:53" x14ac:dyDescent="0.3">
      <c r="BA60467" s="2"/>
    </row>
    <row r="60468" spans="53:53" x14ac:dyDescent="0.3">
      <c r="BA60468" s="2"/>
    </row>
    <row r="60469" spans="53:53" x14ac:dyDescent="0.3">
      <c r="BA60469" s="2"/>
    </row>
    <row r="60470" spans="53:53" x14ac:dyDescent="0.3">
      <c r="BA60470" s="2"/>
    </row>
    <row r="60471" spans="53:53" x14ac:dyDescent="0.3">
      <c r="BA60471" s="2"/>
    </row>
    <row r="60472" spans="53:53" x14ac:dyDescent="0.3">
      <c r="BA60472" s="2"/>
    </row>
    <row r="60473" spans="53:53" x14ac:dyDescent="0.3">
      <c r="BA60473" s="2"/>
    </row>
    <row r="60474" spans="53:53" x14ac:dyDescent="0.3">
      <c r="BA60474" s="2"/>
    </row>
    <row r="60475" spans="53:53" x14ac:dyDescent="0.3">
      <c r="BA60475" s="2"/>
    </row>
    <row r="60476" spans="53:53" x14ac:dyDescent="0.3">
      <c r="BA60476" s="2"/>
    </row>
    <row r="60477" spans="53:53" x14ac:dyDescent="0.3">
      <c r="BA60477" s="2"/>
    </row>
    <row r="60478" spans="53:53" x14ac:dyDescent="0.3">
      <c r="BA60478" s="2"/>
    </row>
    <row r="60479" spans="53:53" x14ac:dyDescent="0.3">
      <c r="BA60479" s="2"/>
    </row>
    <row r="60480" spans="53:53" x14ac:dyDescent="0.3">
      <c r="BA60480" s="2"/>
    </row>
    <row r="60481" spans="53:53" x14ac:dyDescent="0.3">
      <c r="BA60481" s="2"/>
    </row>
    <row r="60482" spans="53:53" x14ac:dyDescent="0.3">
      <c r="BA60482" s="2"/>
    </row>
    <row r="60483" spans="53:53" x14ac:dyDescent="0.3">
      <c r="BA60483" s="2"/>
    </row>
    <row r="60484" spans="53:53" x14ac:dyDescent="0.3">
      <c r="BA60484" s="2"/>
    </row>
    <row r="60485" spans="53:53" x14ac:dyDescent="0.3">
      <c r="BA60485" s="2"/>
    </row>
    <row r="60486" spans="53:53" x14ac:dyDescent="0.3">
      <c r="BA60486" s="2"/>
    </row>
    <row r="60487" spans="53:53" x14ac:dyDescent="0.3">
      <c r="BA60487" s="2"/>
    </row>
    <row r="60488" spans="53:53" x14ac:dyDescent="0.3">
      <c r="BA60488" s="2"/>
    </row>
    <row r="60489" spans="53:53" x14ac:dyDescent="0.3">
      <c r="BA60489" s="2"/>
    </row>
    <row r="60490" spans="53:53" x14ac:dyDescent="0.3">
      <c r="BA60490" s="2"/>
    </row>
    <row r="60491" spans="53:53" x14ac:dyDescent="0.3">
      <c r="BA60491" s="2"/>
    </row>
    <row r="60492" spans="53:53" x14ac:dyDescent="0.3">
      <c r="BA60492" s="2"/>
    </row>
    <row r="60493" spans="53:53" x14ac:dyDescent="0.3">
      <c r="BA60493" s="2"/>
    </row>
    <row r="60494" spans="53:53" x14ac:dyDescent="0.3">
      <c r="BA60494" s="2"/>
    </row>
    <row r="60495" spans="53:53" x14ac:dyDescent="0.3">
      <c r="BA60495" s="2"/>
    </row>
    <row r="60496" spans="53:53" x14ac:dyDescent="0.3">
      <c r="BA60496" s="2"/>
    </row>
    <row r="60497" spans="53:53" x14ac:dyDescent="0.3">
      <c r="BA60497" s="2"/>
    </row>
    <row r="60498" spans="53:53" x14ac:dyDescent="0.3">
      <c r="BA60498" s="2"/>
    </row>
    <row r="60499" spans="53:53" x14ac:dyDescent="0.3">
      <c r="BA60499" s="2"/>
    </row>
    <row r="60500" spans="53:53" x14ac:dyDescent="0.3">
      <c r="BA60500" s="2"/>
    </row>
    <row r="60501" spans="53:53" x14ac:dyDescent="0.3">
      <c r="BA60501" s="2"/>
    </row>
    <row r="60502" spans="53:53" x14ac:dyDescent="0.3">
      <c r="BA60502" s="2"/>
    </row>
    <row r="60503" spans="53:53" x14ac:dyDescent="0.3">
      <c r="BA60503" s="2"/>
    </row>
    <row r="60504" spans="53:53" x14ac:dyDescent="0.3">
      <c r="BA60504" s="2"/>
    </row>
    <row r="60505" spans="53:53" x14ac:dyDescent="0.3">
      <c r="BA60505" s="2"/>
    </row>
    <row r="60506" spans="53:53" x14ac:dyDescent="0.3">
      <c r="BA60506" s="2"/>
    </row>
    <row r="60507" spans="53:53" x14ac:dyDescent="0.3">
      <c r="BA60507" s="2"/>
    </row>
    <row r="60508" spans="53:53" x14ac:dyDescent="0.3">
      <c r="BA60508" s="2"/>
    </row>
    <row r="60509" spans="53:53" x14ac:dyDescent="0.3">
      <c r="BA60509" s="2"/>
    </row>
    <row r="60510" spans="53:53" x14ac:dyDescent="0.3">
      <c r="BA60510" s="2"/>
    </row>
    <row r="60511" spans="53:53" x14ac:dyDescent="0.3">
      <c r="BA60511" s="2"/>
    </row>
    <row r="60512" spans="53:53" x14ac:dyDescent="0.3">
      <c r="BA60512" s="2"/>
    </row>
    <row r="60513" spans="53:53" x14ac:dyDescent="0.3">
      <c r="BA60513" s="2"/>
    </row>
    <row r="60514" spans="53:53" x14ac:dyDescent="0.3">
      <c r="BA60514" s="2"/>
    </row>
    <row r="60515" spans="53:53" x14ac:dyDescent="0.3">
      <c r="BA60515" s="2"/>
    </row>
    <row r="60516" spans="53:53" x14ac:dyDescent="0.3">
      <c r="BA60516" s="2"/>
    </row>
    <row r="60517" spans="53:53" x14ac:dyDescent="0.3">
      <c r="BA60517" s="2"/>
    </row>
    <row r="60518" spans="53:53" x14ac:dyDescent="0.3">
      <c r="BA60518" s="2"/>
    </row>
    <row r="60519" spans="53:53" x14ac:dyDescent="0.3">
      <c r="BA60519" s="2"/>
    </row>
    <row r="60520" spans="53:53" x14ac:dyDescent="0.3">
      <c r="BA60520" s="2"/>
    </row>
    <row r="60521" spans="53:53" x14ac:dyDescent="0.3">
      <c r="BA60521" s="2"/>
    </row>
    <row r="60522" spans="53:53" x14ac:dyDescent="0.3">
      <c r="BA60522" s="2"/>
    </row>
    <row r="60523" spans="53:53" x14ac:dyDescent="0.3">
      <c r="BA60523" s="2"/>
    </row>
    <row r="60524" spans="53:53" x14ac:dyDescent="0.3">
      <c r="BA60524" s="2"/>
    </row>
    <row r="60525" spans="53:53" x14ac:dyDescent="0.3">
      <c r="BA60525" s="2"/>
    </row>
    <row r="60526" spans="53:53" x14ac:dyDescent="0.3">
      <c r="BA60526" s="2"/>
    </row>
    <row r="60527" spans="53:53" x14ac:dyDescent="0.3">
      <c r="BA60527" s="2"/>
    </row>
    <row r="60528" spans="53:53" x14ac:dyDescent="0.3">
      <c r="BA60528" s="2"/>
    </row>
    <row r="60529" spans="53:53" x14ac:dyDescent="0.3">
      <c r="BA60529" s="2"/>
    </row>
    <row r="60530" spans="53:53" x14ac:dyDescent="0.3">
      <c r="BA60530" s="2"/>
    </row>
    <row r="60531" spans="53:53" x14ac:dyDescent="0.3">
      <c r="BA60531" s="2"/>
    </row>
    <row r="60532" spans="53:53" x14ac:dyDescent="0.3">
      <c r="BA60532" s="2"/>
    </row>
    <row r="60533" spans="53:53" x14ac:dyDescent="0.3">
      <c r="BA60533" s="2"/>
    </row>
    <row r="60534" spans="53:53" x14ac:dyDescent="0.3">
      <c r="BA60534" s="2"/>
    </row>
    <row r="60535" spans="53:53" x14ac:dyDescent="0.3">
      <c r="BA60535" s="2"/>
    </row>
    <row r="60536" spans="53:53" x14ac:dyDescent="0.3">
      <c r="BA60536" s="2"/>
    </row>
    <row r="60537" spans="53:53" x14ac:dyDescent="0.3">
      <c r="BA60537" s="2"/>
    </row>
    <row r="60538" spans="53:53" x14ac:dyDescent="0.3">
      <c r="BA60538" s="2"/>
    </row>
    <row r="60539" spans="53:53" x14ac:dyDescent="0.3">
      <c r="BA60539" s="2"/>
    </row>
    <row r="60540" spans="53:53" x14ac:dyDescent="0.3">
      <c r="BA60540" s="2"/>
    </row>
    <row r="60541" spans="53:53" x14ac:dyDescent="0.3">
      <c r="BA60541" s="2"/>
    </row>
    <row r="60542" spans="53:53" x14ac:dyDescent="0.3">
      <c r="BA60542" s="2"/>
    </row>
    <row r="60543" spans="53:53" x14ac:dyDescent="0.3">
      <c r="BA60543" s="2"/>
    </row>
    <row r="60544" spans="53:53" x14ac:dyDescent="0.3">
      <c r="BA60544" s="2"/>
    </row>
    <row r="60545" spans="53:53" x14ac:dyDescent="0.3">
      <c r="BA60545" s="2"/>
    </row>
    <row r="60546" spans="53:53" x14ac:dyDescent="0.3">
      <c r="BA60546" s="2"/>
    </row>
    <row r="60547" spans="53:53" x14ac:dyDescent="0.3">
      <c r="BA60547" s="2"/>
    </row>
    <row r="60548" spans="53:53" x14ac:dyDescent="0.3">
      <c r="BA60548" s="2"/>
    </row>
    <row r="60549" spans="53:53" x14ac:dyDescent="0.3">
      <c r="BA60549" s="2"/>
    </row>
    <row r="60550" spans="53:53" x14ac:dyDescent="0.3">
      <c r="BA60550" s="2"/>
    </row>
    <row r="60551" spans="53:53" x14ac:dyDescent="0.3">
      <c r="BA60551" s="2"/>
    </row>
    <row r="60552" spans="53:53" x14ac:dyDescent="0.3">
      <c r="BA60552" s="2"/>
    </row>
    <row r="60553" spans="53:53" x14ac:dyDescent="0.3">
      <c r="BA60553" s="2"/>
    </row>
    <row r="60554" spans="53:53" x14ac:dyDescent="0.3">
      <c r="BA60554" s="2"/>
    </row>
    <row r="60555" spans="53:53" x14ac:dyDescent="0.3">
      <c r="BA60555" s="2"/>
    </row>
    <row r="60556" spans="53:53" x14ac:dyDescent="0.3">
      <c r="BA60556" s="2"/>
    </row>
    <row r="60557" spans="53:53" x14ac:dyDescent="0.3">
      <c r="BA60557" s="2"/>
    </row>
    <row r="60558" spans="53:53" x14ac:dyDescent="0.3">
      <c r="BA60558" s="2"/>
    </row>
    <row r="60559" spans="53:53" x14ac:dyDescent="0.3">
      <c r="BA60559" s="2"/>
    </row>
    <row r="60560" spans="53:53" x14ac:dyDescent="0.3">
      <c r="BA60560" s="2"/>
    </row>
    <row r="60561" spans="53:53" x14ac:dyDescent="0.3">
      <c r="BA60561" s="2"/>
    </row>
    <row r="60562" spans="53:53" x14ac:dyDescent="0.3">
      <c r="BA60562" s="2"/>
    </row>
    <row r="60563" spans="53:53" x14ac:dyDescent="0.3">
      <c r="BA60563" s="2"/>
    </row>
    <row r="60564" spans="53:53" x14ac:dyDescent="0.3">
      <c r="BA60564" s="2"/>
    </row>
    <row r="60565" spans="53:53" x14ac:dyDescent="0.3">
      <c r="BA60565" s="2"/>
    </row>
    <row r="60566" spans="53:53" x14ac:dyDescent="0.3">
      <c r="BA60566" s="2"/>
    </row>
    <row r="60567" spans="53:53" x14ac:dyDescent="0.3">
      <c r="BA60567" s="2"/>
    </row>
    <row r="60568" spans="53:53" x14ac:dyDescent="0.3">
      <c r="BA60568" s="2"/>
    </row>
    <row r="60569" spans="53:53" x14ac:dyDescent="0.3">
      <c r="BA60569" s="2"/>
    </row>
    <row r="60570" spans="53:53" x14ac:dyDescent="0.3">
      <c r="BA60570" s="2"/>
    </row>
    <row r="60571" spans="53:53" x14ac:dyDescent="0.3">
      <c r="BA60571" s="2"/>
    </row>
    <row r="60572" spans="53:53" x14ac:dyDescent="0.3">
      <c r="BA60572" s="2"/>
    </row>
    <row r="60573" spans="53:53" x14ac:dyDescent="0.3">
      <c r="BA60573" s="2"/>
    </row>
    <row r="60574" spans="53:53" x14ac:dyDescent="0.3">
      <c r="BA60574" s="2"/>
    </row>
    <row r="60575" spans="53:53" x14ac:dyDescent="0.3">
      <c r="BA60575" s="2"/>
    </row>
    <row r="60576" spans="53:53" x14ac:dyDescent="0.3">
      <c r="BA60576" s="2"/>
    </row>
    <row r="60577" spans="53:53" x14ac:dyDescent="0.3">
      <c r="BA60577" s="2"/>
    </row>
    <row r="60578" spans="53:53" x14ac:dyDescent="0.3">
      <c r="BA60578" s="2"/>
    </row>
    <row r="60579" spans="53:53" x14ac:dyDescent="0.3">
      <c r="BA60579" s="2"/>
    </row>
    <row r="60580" spans="53:53" x14ac:dyDescent="0.3">
      <c r="BA60580" s="2"/>
    </row>
    <row r="60581" spans="53:53" x14ac:dyDescent="0.3">
      <c r="BA60581" s="2"/>
    </row>
    <row r="60582" spans="53:53" x14ac:dyDescent="0.3">
      <c r="BA60582" s="2"/>
    </row>
    <row r="60583" spans="53:53" x14ac:dyDescent="0.3">
      <c r="BA60583" s="2"/>
    </row>
    <row r="60584" spans="53:53" x14ac:dyDescent="0.3">
      <c r="BA60584" s="2"/>
    </row>
    <row r="60585" spans="53:53" x14ac:dyDescent="0.3">
      <c r="BA60585" s="2"/>
    </row>
    <row r="60586" spans="53:53" x14ac:dyDescent="0.3">
      <c r="BA60586" s="2"/>
    </row>
    <row r="60587" spans="53:53" x14ac:dyDescent="0.3">
      <c r="BA60587" s="2"/>
    </row>
    <row r="60588" spans="53:53" x14ac:dyDescent="0.3">
      <c r="BA60588" s="2"/>
    </row>
    <row r="60589" spans="53:53" x14ac:dyDescent="0.3">
      <c r="BA60589" s="2"/>
    </row>
    <row r="60590" spans="53:53" x14ac:dyDescent="0.3">
      <c r="BA60590" s="2"/>
    </row>
    <row r="60591" spans="53:53" x14ac:dyDescent="0.3">
      <c r="BA60591" s="2"/>
    </row>
    <row r="60592" spans="53:53" x14ac:dyDescent="0.3">
      <c r="BA60592" s="2"/>
    </row>
    <row r="60593" spans="53:53" x14ac:dyDescent="0.3">
      <c r="BA60593" s="2"/>
    </row>
    <row r="60594" spans="53:53" x14ac:dyDescent="0.3">
      <c r="BA60594" s="2"/>
    </row>
    <row r="60595" spans="53:53" x14ac:dyDescent="0.3">
      <c r="BA60595" s="2"/>
    </row>
    <row r="60596" spans="53:53" x14ac:dyDescent="0.3">
      <c r="BA60596" s="2"/>
    </row>
    <row r="60597" spans="53:53" x14ac:dyDescent="0.3">
      <c r="BA60597" s="2"/>
    </row>
    <row r="60598" spans="53:53" x14ac:dyDescent="0.3">
      <c r="BA60598" s="2"/>
    </row>
    <row r="60599" spans="53:53" x14ac:dyDescent="0.3">
      <c r="BA60599" s="2"/>
    </row>
    <row r="60600" spans="53:53" x14ac:dyDescent="0.3">
      <c r="BA60600" s="2"/>
    </row>
    <row r="60601" spans="53:53" x14ac:dyDescent="0.3">
      <c r="BA60601" s="2"/>
    </row>
    <row r="60602" spans="53:53" x14ac:dyDescent="0.3">
      <c r="BA60602" s="2"/>
    </row>
    <row r="60603" spans="53:53" x14ac:dyDescent="0.3">
      <c r="BA60603" s="2"/>
    </row>
    <row r="60604" spans="53:53" x14ac:dyDescent="0.3">
      <c r="BA60604" s="2"/>
    </row>
    <row r="60605" spans="53:53" x14ac:dyDescent="0.3">
      <c r="BA60605" s="2"/>
    </row>
    <row r="60606" spans="53:53" x14ac:dyDescent="0.3">
      <c r="BA60606" s="2"/>
    </row>
    <row r="60607" spans="53:53" x14ac:dyDescent="0.3">
      <c r="BA60607" s="2"/>
    </row>
    <row r="60608" spans="53:53" x14ac:dyDescent="0.3">
      <c r="BA60608" s="2"/>
    </row>
    <row r="60609" spans="53:53" x14ac:dyDescent="0.3">
      <c r="BA60609" s="2"/>
    </row>
    <row r="60610" spans="53:53" x14ac:dyDescent="0.3">
      <c r="BA60610" s="2"/>
    </row>
    <row r="60611" spans="53:53" x14ac:dyDescent="0.3">
      <c r="BA60611" s="2"/>
    </row>
    <row r="60612" spans="53:53" x14ac:dyDescent="0.3">
      <c r="BA60612" s="2"/>
    </row>
    <row r="60613" spans="53:53" x14ac:dyDescent="0.3">
      <c r="BA60613" s="2"/>
    </row>
    <row r="60614" spans="53:53" x14ac:dyDescent="0.3">
      <c r="BA60614" s="2"/>
    </row>
    <row r="60615" spans="53:53" x14ac:dyDescent="0.3">
      <c r="BA60615" s="2"/>
    </row>
    <row r="60616" spans="53:53" x14ac:dyDescent="0.3">
      <c r="BA60616" s="2"/>
    </row>
    <row r="60617" spans="53:53" x14ac:dyDescent="0.3">
      <c r="BA60617" s="2"/>
    </row>
    <row r="60618" spans="53:53" x14ac:dyDescent="0.3">
      <c r="BA60618" s="2"/>
    </row>
    <row r="60619" spans="53:53" x14ac:dyDescent="0.3">
      <c r="BA60619" s="2"/>
    </row>
    <row r="60620" spans="53:53" x14ac:dyDescent="0.3">
      <c r="BA60620" s="2"/>
    </row>
    <row r="60621" spans="53:53" x14ac:dyDescent="0.3">
      <c r="BA60621" s="2"/>
    </row>
    <row r="60622" spans="53:53" x14ac:dyDescent="0.3">
      <c r="BA60622" s="2"/>
    </row>
    <row r="60623" spans="53:53" x14ac:dyDescent="0.3">
      <c r="BA60623" s="2"/>
    </row>
    <row r="60624" spans="53:53" x14ac:dyDescent="0.3">
      <c r="BA60624" s="2"/>
    </row>
    <row r="60625" spans="53:53" x14ac:dyDescent="0.3">
      <c r="BA60625" s="2"/>
    </row>
    <row r="60626" spans="53:53" x14ac:dyDescent="0.3">
      <c r="BA60626" s="2"/>
    </row>
    <row r="60627" spans="53:53" x14ac:dyDescent="0.3">
      <c r="BA60627" s="2"/>
    </row>
    <row r="60628" spans="53:53" x14ac:dyDescent="0.3">
      <c r="BA60628" s="2"/>
    </row>
    <row r="60629" spans="53:53" x14ac:dyDescent="0.3">
      <c r="BA60629" s="2"/>
    </row>
    <row r="60630" spans="53:53" x14ac:dyDescent="0.3">
      <c r="BA60630" s="2"/>
    </row>
    <row r="60631" spans="53:53" x14ac:dyDescent="0.3">
      <c r="BA60631" s="2"/>
    </row>
    <row r="60632" spans="53:53" x14ac:dyDescent="0.3">
      <c r="BA60632" s="2"/>
    </row>
    <row r="60633" spans="53:53" x14ac:dyDescent="0.3">
      <c r="BA60633" s="2"/>
    </row>
    <row r="60634" spans="53:53" x14ac:dyDescent="0.3">
      <c r="BA60634" s="2"/>
    </row>
    <row r="60635" spans="53:53" x14ac:dyDescent="0.3">
      <c r="BA60635" s="2"/>
    </row>
    <row r="60636" spans="53:53" x14ac:dyDescent="0.3">
      <c r="BA60636" s="2"/>
    </row>
    <row r="60637" spans="53:53" x14ac:dyDescent="0.3">
      <c r="BA60637" s="2"/>
    </row>
    <row r="60638" spans="53:53" x14ac:dyDescent="0.3">
      <c r="BA60638" s="2"/>
    </row>
    <row r="60639" spans="53:53" x14ac:dyDescent="0.3">
      <c r="BA60639" s="2"/>
    </row>
    <row r="60640" spans="53:53" x14ac:dyDescent="0.3">
      <c r="BA60640" s="2"/>
    </row>
    <row r="60641" spans="53:53" x14ac:dyDescent="0.3">
      <c r="BA60641" s="2"/>
    </row>
    <row r="60642" spans="53:53" x14ac:dyDescent="0.3">
      <c r="BA60642" s="2"/>
    </row>
    <row r="60643" spans="53:53" x14ac:dyDescent="0.3">
      <c r="BA60643" s="2"/>
    </row>
    <row r="60644" spans="53:53" x14ac:dyDescent="0.3">
      <c r="BA60644" s="2"/>
    </row>
    <row r="60645" spans="53:53" x14ac:dyDescent="0.3">
      <c r="BA60645" s="2"/>
    </row>
    <row r="60646" spans="53:53" x14ac:dyDescent="0.3">
      <c r="BA60646" s="2"/>
    </row>
    <row r="60647" spans="53:53" x14ac:dyDescent="0.3">
      <c r="BA60647" s="2"/>
    </row>
    <row r="60648" spans="53:53" x14ac:dyDescent="0.3">
      <c r="BA60648" s="2"/>
    </row>
    <row r="60649" spans="53:53" x14ac:dyDescent="0.3">
      <c r="BA60649" s="2"/>
    </row>
    <row r="60650" spans="53:53" x14ac:dyDescent="0.3">
      <c r="BA60650" s="2"/>
    </row>
    <row r="60651" spans="53:53" x14ac:dyDescent="0.3">
      <c r="BA60651" s="2"/>
    </row>
    <row r="60652" spans="53:53" x14ac:dyDescent="0.3">
      <c r="BA60652" s="2"/>
    </row>
    <row r="60653" spans="53:53" x14ac:dyDescent="0.3">
      <c r="BA60653" s="2"/>
    </row>
    <row r="60654" spans="53:53" x14ac:dyDescent="0.3">
      <c r="BA60654" s="2"/>
    </row>
    <row r="60655" spans="53:53" x14ac:dyDescent="0.3">
      <c r="BA60655" s="2"/>
    </row>
    <row r="60656" spans="53:53" x14ac:dyDescent="0.3">
      <c r="BA60656" s="2"/>
    </row>
    <row r="60657" spans="53:53" x14ac:dyDescent="0.3">
      <c r="BA60657" s="2"/>
    </row>
    <row r="60658" spans="53:53" x14ac:dyDescent="0.3">
      <c r="BA60658" s="2"/>
    </row>
    <row r="60659" spans="53:53" x14ac:dyDescent="0.3">
      <c r="BA60659" s="2"/>
    </row>
    <row r="60660" spans="53:53" x14ac:dyDescent="0.3">
      <c r="BA60660" s="2"/>
    </row>
    <row r="60661" spans="53:53" x14ac:dyDescent="0.3">
      <c r="BA60661" s="2"/>
    </row>
    <row r="60662" spans="53:53" x14ac:dyDescent="0.3">
      <c r="BA60662" s="2"/>
    </row>
    <row r="60663" spans="53:53" x14ac:dyDescent="0.3">
      <c r="BA60663" s="2"/>
    </row>
    <row r="60664" spans="53:53" x14ac:dyDescent="0.3">
      <c r="BA60664" s="2"/>
    </row>
    <row r="60665" spans="53:53" x14ac:dyDescent="0.3">
      <c r="BA60665" s="2"/>
    </row>
    <row r="60666" spans="53:53" x14ac:dyDescent="0.3">
      <c r="BA60666" s="2"/>
    </row>
    <row r="60667" spans="53:53" x14ac:dyDescent="0.3">
      <c r="BA60667" s="2"/>
    </row>
    <row r="60668" spans="53:53" x14ac:dyDescent="0.3">
      <c r="BA60668" s="2"/>
    </row>
    <row r="60669" spans="53:53" x14ac:dyDescent="0.3">
      <c r="BA60669" s="2"/>
    </row>
    <row r="60670" spans="53:53" x14ac:dyDescent="0.3">
      <c r="BA60670" s="2"/>
    </row>
    <row r="60671" spans="53:53" x14ac:dyDescent="0.3">
      <c r="BA60671" s="2"/>
    </row>
    <row r="60672" spans="53:53" x14ac:dyDescent="0.3">
      <c r="BA60672" s="2"/>
    </row>
    <row r="60673" spans="53:53" x14ac:dyDescent="0.3">
      <c r="BA60673" s="2"/>
    </row>
    <row r="60674" spans="53:53" x14ac:dyDescent="0.3">
      <c r="BA60674" s="2"/>
    </row>
    <row r="60675" spans="53:53" x14ac:dyDescent="0.3">
      <c r="BA60675" s="2"/>
    </row>
    <row r="60676" spans="53:53" x14ac:dyDescent="0.3">
      <c r="BA60676" s="2"/>
    </row>
    <row r="60677" spans="53:53" x14ac:dyDescent="0.3">
      <c r="BA60677" s="2"/>
    </row>
    <row r="60678" spans="53:53" x14ac:dyDescent="0.3">
      <c r="BA60678" s="2"/>
    </row>
    <row r="60679" spans="53:53" x14ac:dyDescent="0.3">
      <c r="BA60679" s="2"/>
    </row>
    <row r="60680" spans="53:53" x14ac:dyDescent="0.3">
      <c r="BA60680" s="2"/>
    </row>
    <row r="60681" spans="53:53" x14ac:dyDescent="0.3">
      <c r="BA60681" s="2"/>
    </row>
    <row r="60682" spans="53:53" x14ac:dyDescent="0.3">
      <c r="BA60682" s="2"/>
    </row>
    <row r="60683" spans="53:53" x14ac:dyDescent="0.3">
      <c r="BA60683" s="2"/>
    </row>
    <row r="60684" spans="53:53" x14ac:dyDescent="0.3">
      <c r="BA60684" s="2"/>
    </row>
    <row r="60685" spans="53:53" x14ac:dyDescent="0.3">
      <c r="BA60685" s="2"/>
    </row>
    <row r="60686" spans="53:53" x14ac:dyDescent="0.3">
      <c r="BA60686" s="2"/>
    </row>
    <row r="60687" spans="53:53" x14ac:dyDescent="0.3">
      <c r="BA60687" s="2"/>
    </row>
    <row r="60688" spans="53:53" x14ac:dyDescent="0.3">
      <c r="BA60688" s="2"/>
    </row>
    <row r="60689" spans="53:53" x14ac:dyDescent="0.3">
      <c r="BA60689" s="2"/>
    </row>
    <row r="60690" spans="53:53" x14ac:dyDescent="0.3">
      <c r="BA60690" s="2"/>
    </row>
    <row r="60691" spans="53:53" x14ac:dyDescent="0.3">
      <c r="BA60691" s="2"/>
    </row>
    <row r="60692" spans="53:53" x14ac:dyDescent="0.3">
      <c r="BA60692" s="2"/>
    </row>
    <row r="60693" spans="53:53" x14ac:dyDescent="0.3">
      <c r="BA60693" s="2"/>
    </row>
    <row r="60694" spans="53:53" x14ac:dyDescent="0.3">
      <c r="BA60694" s="2"/>
    </row>
    <row r="60695" spans="53:53" x14ac:dyDescent="0.3">
      <c r="BA60695" s="2"/>
    </row>
    <row r="60696" spans="53:53" x14ac:dyDescent="0.3">
      <c r="BA60696" s="2"/>
    </row>
    <row r="60697" spans="53:53" x14ac:dyDescent="0.3">
      <c r="BA60697" s="2"/>
    </row>
    <row r="60698" spans="53:53" x14ac:dyDescent="0.3">
      <c r="BA60698" s="2"/>
    </row>
    <row r="60699" spans="53:53" x14ac:dyDescent="0.3">
      <c r="BA60699" s="2"/>
    </row>
    <row r="60700" spans="53:53" x14ac:dyDescent="0.3">
      <c r="BA60700" s="2"/>
    </row>
    <row r="60701" spans="53:53" x14ac:dyDescent="0.3">
      <c r="BA60701" s="2"/>
    </row>
    <row r="60702" spans="53:53" x14ac:dyDescent="0.3">
      <c r="BA60702" s="2"/>
    </row>
    <row r="60703" spans="53:53" x14ac:dyDescent="0.3">
      <c r="BA60703" s="2"/>
    </row>
    <row r="60704" spans="53:53" x14ac:dyDescent="0.3">
      <c r="BA60704" s="2"/>
    </row>
    <row r="60705" spans="53:53" x14ac:dyDescent="0.3">
      <c r="BA60705" s="2"/>
    </row>
    <row r="60706" spans="53:53" x14ac:dyDescent="0.3">
      <c r="BA60706" s="2"/>
    </row>
    <row r="60707" spans="53:53" x14ac:dyDescent="0.3">
      <c r="BA60707" s="2"/>
    </row>
    <row r="60708" spans="53:53" x14ac:dyDescent="0.3">
      <c r="BA60708" s="2"/>
    </row>
    <row r="60709" spans="53:53" x14ac:dyDescent="0.3">
      <c r="BA60709" s="2"/>
    </row>
    <row r="60710" spans="53:53" x14ac:dyDescent="0.3">
      <c r="BA60710" s="2"/>
    </row>
    <row r="60711" spans="53:53" x14ac:dyDescent="0.3">
      <c r="BA60711" s="2"/>
    </row>
    <row r="60712" spans="53:53" x14ac:dyDescent="0.3">
      <c r="BA60712" s="2"/>
    </row>
    <row r="60713" spans="53:53" x14ac:dyDescent="0.3">
      <c r="BA60713" s="2"/>
    </row>
    <row r="60714" spans="53:53" x14ac:dyDescent="0.3">
      <c r="BA60714" s="2"/>
    </row>
    <row r="60715" spans="53:53" x14ac:dyDescent="0.3">
      <c r="BA60715" s="2"/>
    </row>
    <row r="60716" spans="53:53" x14ac:dyDescent="0.3">
      <c r="BA60716" s="2"/>
    </row>
    <row r="60717" spans="53:53" x14ac:dyDescent="0.3">
      <c r="BA60717" s="2"/>
    </row>
    <row r="60718" spans="53:53" x14ac:dyDescent="0.3">
      <c r="BA60718" s="2"/>
    </row>
    <row r="60719" spans="53:53" x14ac:dyDescent="0.3">
      <c r="BA60719" s="2"/>
    </row>
    <row r="60720" spans="53:53" x14ac:dyDescent="0.3">
      <c r="BA60720" s="2"/>
    </row>
    <row r="60721" spans="53:53" x14ac:dyDescent="0.3">
      <c r="BA60721" s="2"/>
    </row>
    <row r="60722" spans="53:53" x14ac:dyDescent="0.3">
      <c r="BA60722" s="2"/>
    </row>
    <row r="60723" spans="53:53" x14ac:dyDescent="0.3">
      <c r="BA60723" s="2"/>
    </row>
    <row r="60724" spans="53:53" x14ac:dyDescent="0.3">
      <c r="BA60724" s="2"/>
    </row>
    <row r="60725" spans="53:53" x14ac:dyDescent="0.3">
      <c r="BA60725" s="2"/>
    </row>
    <row r="60726" spans="53:53" x14ac:dyDescent="0.3">
      <c r="BA60726" s="2"/>
    </row>
    <row r="60727" spans="53:53" x14ac:dyDescent="0.3">
      <c r="BA60727" s="2"/>
    </row>
    <row r="60728" spans="53:53" x14ac:dyDescent="0.3">
      <c r="BA60728" s="2"/>
    </row>
    <row r="60729" spans="53:53" x14ac:dyDescent="0.3">
      <c r="BA60729" s="2"/>
    </row>
    <row r="60730" spans="53:53" x14ac:dyDescent="0.3">
      <c r="BA60730" s="2"/>
    </row>
    <row r="60731" spans="53:53" x14ac:dyDescent="0.3">
      <c r="BA60731" s="2"/>
    </row>
    <row r="60732" spans="53:53" x14ac:dyDescent="0.3">
      <c r="BA60732" s="2"/>
    </row>
    <row r="60733" spans="53:53" x14ac:dyDescent="0.3">
      <c r="BA60733" s="2"/>
    </row>
    <row r="60734" spans="53:53" x14ac:dyDescent="0.3">
      <c r="BA60734" s="2"/>
    </row>
    <row r="60735" spans="53:53" x14ac:dyDescent="0.3">
      <c r="BA60735" s="2"/>
    </row>
    <row r="60736" spans="53:53" x14ac:dyDescent="0.3">
      <c r="BA60736" s="2"/>
    </row>
    <row r="60737" spans="53:53" x14ac:dyDescent="0.3">
      <c r="BA60737" s="2"/>
    </row>
    <row r="60738" spans="53:53" x14ac:dyDescent="0.3">
      <c r="BA60738" s="2"/>
    </row>
    <row r="60739" spans="53:53" x14ac:dyDescent="0.3">
      <c r="BA60739" s="2"/>
    </row>
    <row r="60740" spans="53:53" x14ac:dyDescent="0.3">
      <c r="BA60740" s="2"/>
    </row>
    <row r="60741" spans="53:53" x14ac:dyDescent="0.3">
      <c r="BA60741" s="2"/>
    </row>
    <row r="60742" spans="53:53" x14ac:dyDescent="0.3">
      <c r="BA60742" s="2"/>
    </row>
    <row r="60743" spans="53:53" x14ac:dyDescent="0.3">
      <c r="BA60743" s="2"/>
    </row>
    <row r="60744" spans="53:53" x14ac:dyDescent="0.3">
      <c r="BA60744" s="2"/>
    </row>
    <row r="60745" spans="53:53" x14ac:dyDescent="0.3">
      <c r="BA60745" s="2"/>
    </row>
    <row r="60746" spans="53:53" x14ac:dyDescent="0.3">
      <c r="BA60746" s="2"/>
    </row>
    <row r="60747" spans="53:53" x14ac:dyDescent="0.3">
      <c r="BA60747" s="2"/>
    </row>
    <row r="60748" spans="53:53" x14ac:dyDescent="0.3">
      <c r="BA60748" s="2"/>
    </row>
    <row r="60749" spans="53:53" x14ac:dyDescent="0.3">
      <c r="BA60749" s="2"/>
    </row>
    <row r="60750" spans="53:53" x14ac:dyDescent="0.3">
      <c r="BA60750" s="2"/>
    </row>
    <row r="60751" spans="53:53" x14ac:dyDescent="0.3">
      <c r="BA60751" s="2"/>
    </row>
    <row r="60752" spans="53:53" x14ac:dyDescent="0.3">
      <c r="BA60752" s="2"/>
    </row>
    <row r="60753" spans="53:53" x14ac:dyDescent="0.3">
      <c r="BA60753" s="2"/>
    </row>
    <row r="60754" spans="53:53" x14ac:dyDescent="0.3">
      <c r="BA60754" s="2"/>
    </row>
    <row r="60755" spans="53:53" x14ac:dyDescent="0.3">
      <c r="BA60755" s="2"/>
    </row>
    <row r="60756" spans="53:53" x14ac:dyDescent="0.3">
      <c r="BA60756" s="2"/>
    </row>
    <row r="60757" spans="53:53" x14ac:dyDescent="0.3">
      <c r="BA60757" s="2"/>
    </row>
    <row r="60758" spans="53:53" x14ac:dyDescent="0.3">
      <c r="BA60758" s="2"/>
    </row>
    <row r="60759" spans="53:53" x14ac:dyDescent="0.3">
      <c r="BA60759" s="2"/>
    </row>
    <row r="60760" spans="53:53" x14ac:dyDescent="0.3">
      <c r="BA60760" s="2"/>
    </row>
    <row r="60761" spans="53:53" x14ac:dyDescent="0.3">
      <c r="BA60761" s="2"/>
    </row>
    <row r="60762" spans="53:53" x14ac:dyDescent="0.3">
      <c r="BA60762" s="2"/>
    </row>
    <row r="60763" spans="53:53" x14ac:dyDescent="0.3">
      <c r="BA60763" s="2"/>
    </row>
    <row r="60764" spans="53:53" x14ac:dyDescent="0.3">
      <c r="BA60764" s="2"/>
    </row>
    <row r="60765" spans="53:53" x14ac:dyDescent="0.3">
      <c r="BA60765" s="2"/>
    </row>
    <row r="60766" spans="53:53" x14ac:dyDescent="0.3">
      <c r="BA60766" s="2"/>
    </row>
    <row r="60767" spans="53:53" x14ac:dyDescent="0.3">
      <c r="BA60767" s="2"/>
    </row>
    <row r="60768" spans="53:53" x14ac:dyDescent="0.3">
      <c r="BA60768" s="2"/>
    </row>
    <row r="60769" spans="53:53" x14ac:dyDescent="0.3">
      <c r="BA60769" s="2"/>
    </row>
    <row r="60770" spans="53:53" x14ac:dyDescent="0.3">
      <c r="BA60770" s="2"/>
    </row>
    <row r="60771" spans="53:53" x14ac:dyDescent="0.3">
      <c r="BA60771" s="2"/>
    </row>
    <row r="60772" spans="53:53" x14ac:dyDescent="0.3">
      <c r="BA60772" s="2"/>
    </row>
    <row r="60773" spans="53:53" x14ac:dyDescent="0.3">
      <c r="BA60773" s="2"/>
    </row>
    <row r="60774" spans="53:53" x14ac:dyDescent="0.3">
      <c r="BA60774" s="2"/>
    </row>
    <row r="60775" spans="53:53" x14ac:dyDescent="0.3">
      <c r="BA60775" s="2"/>
    </row>
    <row r="60776" spans="53:53" x14ac:dyDescent="0.3">
      <c r="BA60776" s="2"/>
    </row>
    <row r="60777" spans="53:53" x14ac:dyDescent="0.3">
      <c r="BA60777" s="2"/>
    </row>
    <row r="60778" spans="53:53" x14ac:dyDescent="0.3">
      <c r="BA60778" s="2"/>
    </row>
    <row r="60779" spans="53:53" x14ac:dyDescent="0.3">
      <c r="BA60779" s="2"/>
    </row>
    <row r="60780" spans="53:53" x14ac:dyDescent="0.3">
      <c r="BA60780" s="2"/>
    </row>
    <row r="60781" spans="53:53" x14ac:dyDescent="0.3">
      <c r="BA60781" s="2"/>
    </row>
    <row r="60782" spans="53:53" x14ac:dyDescent="0.3">
      <c r="BA60782" s="2"/>
    </row>
    <row r="60783" spans="53:53" x14ac:dyDescent="0.3">
      <c r="BA60783" s="2"/>
    </row>
    <row r="60784" spans="53:53" x14ac:dyDescent="0.3">
      <c r="BA60784" s="2"/>
    </row>
    <row r="60785" spans="53:53" x14ac:dyDescent="0.3">
      <c r="BA60785" s="2"/>
    </row>
    <row r="60786" spans="53:53" x14ac:dyDescent="0.3">
      <c r="BA60786" s="2"/>
    </row>
    <row r="60787" spans="53:53" x14ac:dyDescent="0.3">
      <c r="BA60787" s="2"/>
    </row>
    <row r="60788" spans="53:53" x14ac:dyDescent="0.3">
      <c r="BA60788" s="2"/>
    </row>
    <row r="60789" spans="53:53" x14ac:dyDescent="0.3">
      <c r="BA60789" s="2"/>
    </row>
    <row r="60790" spans="53:53" x14ac:dyDescent="0.3">
      <c r="BA60790" s="2"/>
    </row>
    <row r="60791" spans="53:53" x14ac:dyDescent="0.3">
      <c r="BA60791" s="2"/>
    </row>
    <row r="60792" spans="53:53" x14ac:dyDescent="0.3">
      <c r="BA60792" s="2"/>
    </row>
    <row r="60793" spans="53:53" x14ac:dyDescent="0.3">
      <c r="BA60793" s="2"/>
    </row>
    <row r="60794" spans="53:53" x14ac:dyDescent="0.3">
      <c r="BA60794" s="2"/>
    </row>
    <row r="60795" spans="53:53" x14ac:dyDescent="0.3">
      <c r="BA60795" s="2"/>
    </row>
    <row r="60796" spans="53:53" x14ac:dyDescent="0.3">
      <c r="BA60796" s="2"/>
    </row>
    <row r="60797" spans="53:53" x14ac:dyDescent="0.3">
      <c r="BA60797" s="2"/>
    </row>
    <row r="60798" spans="53:53" x14ac:dyDescent="0.3">
      <c r="BA60798" s="2"/>
    </row>
    <row r="60799" spans="53:53" x14ac:dyDescent="0.3">
      <c r="BA60799" s="2"/>
    </row>
    <row r="60800" spans="53:53" x14ac:dyDescent="0.3">
      <c r="BA60800" s="2"/>
    </row>
    <row r="60801" spans="53:53" x14ac:dyDescent="0.3">
      <c r="BA60801" s="2"/>
    </row>
    <row r="60802" spans="53:53" x14ac:dyDescent="0.3">
      <c r="BA60802" s="2"/>
    </row>
    <row r="60803" spans="53:53" x14ac:dyDescent="0.3">
      <c r="BA60803" s="2"/>
    </row>
    <row r="60804" spans="53:53" x14ac:dyDescent="0.3">
      <c r="BA60804" s="2"/>
    </row>
    <row r="60805" spans="53:53" x14ac:dyDescent="0.3">
      <c r="BA60805" s="2"/>
    </row>
    <row r="60806" spans="53:53" x14ac:dyDescent="0.3">
      <c r="BA60806" s="2"/>
    </row>
    <row r="60807" spans="53:53" x14ac:dyDescent="0.3">
      <c r="BA60807" s="2"/>
    </row>
    <row r="60808" spans="53:53" x14ac:dyDescent="0.3">
      <c r="BA60808" s="2"/>
    </row>
    <row r="60809" spans="53:53" x14ac:dyDescent="0.3">
      <c r="BA60809" s="2"/>
    </row>
    <row r="60810" spans="53:53" x14ac:dyDescent="0.3">
      <c r="BA60810" s="2"/>
    </row>
    <row r="60811" spans="53:53" x14ac:dyDescent="0.3">
      <c r="BA60811" s="2"/>
    </row>
    <row r="60812" spans="53:53" x14ac:dyDescent="0.3">
      <c r="BA60812" s="2"/>
    </row>
    <row r="60813" spans="53:53" x14ac:dyDescent="0.3">
      <c r="BA60813" s="2"/>
    </row>
    <row r="60814" spans="53:53" x14ac:dyDescent="0.3">
      <c r="BA60814" s="2"/>
    </row>
    <row r="60815" spans="53:53" x14ac:dyDescent="0.3">
      <c r="BA60815" s="2"/>
    </row>
    <row r="60816" spans="53:53" x14ac:dyDescent="0.3">
      <c r="BA60816" s="2"/>
    </row>
    <row r="60817" spans="53:53" x14ac:dyDescent="0.3">
      <c r="BA60817" s="2"/>
    </row>
    <row r="60818" spans="53:53" x14ac:dyDescent="0.3">
      <c r="BA60818" s="2"/>
    </row>
    <row r="60819" spans="53:53" x14ac:dyDescent="0.3">
      <c r="BA60819" s="2"/>
    </row>
    <row r="60820" spans="53:53" x14ac:dyDescent="0.3">
      <c r="BA60820" s="2"/>
    </row>
    <row r="60821" spans="53:53" x14ac:dyDescent="0.3">
      <c r="BA60821" s="2"/>
    </row>
    <row r="60822" spans="53:53" x14ac:dyDescent="0.3">
      <c r="BA60822" s="2"/>
    </row>
    <row r="60823" spans="53:53" x14ac:dyDescent="0.3">
      <c r="BA60823" s="2"/>
    </row>
    <row r="60824" spans="53:53" x14ac:dyDescent="0.3">
      <c r="BA60824" s="2"/>
    </row>
    <row r="60825" spans="53:53" x14ac:dyDescent="0.3">
      <c r="BA60825" s="2"/>
    </row>
    <row r="60826" spans="53:53" x14ac:dyDescent="0.3">
      <c r="BA60826" s="2"/>
    </row>
    <row r="60827" spans="53:53" x14ac:dyDescent="0.3">
      <c r="BA60827" s="2"/>
    </row>
    <row r="60828" spans="53:53" x14ac:dyDescent="0.3">
      <c r="BA60828" s="2"/>
    </row>
    <row r="60829" spans="53:53" x14ac:dyDescent="0.3">
      <c r="BA60829" s="2"/>
    </row>
    <row r="60830" spans="53:53" x14ac:dyDescent="0.3">
      <c r="BA60830" s="2"/>
    </row>
    <row r="60831" spans="53:53" x14ac:dyDescent="0.3">
      <c r="BA60831" s="2"/>
    </row>
    <row r="60832" spans="53:53" x14ac:dyDescent="0.3">
      <c r="BA60832" s="2"/>
    </row>
    <row r="60833" spans="53:53" x14ac:dyDescent="0.3">
      <c r="BA60833" s="2"/>
    </row>
    <row r="60834" spans="53:53" x14ac:dyDescent="0.3">
      <c r="BA60834" s="2"/>
    </row>
    <row r="60835" spans="53:53" x14ac:dyDescent="0.3">
      <c r="BA60835" s="2"/>
    </row>
    <row r="60836" spans="53:53" x14ac:dyDescent="0.3">
      <c r="BA60836" s="2"/>
    </row>
    <row r="60837" spans="53:53" x14ac:dyDescent="0.3">
      <c r="BA60837" s="2"/>
    </row>
    <row r="60838" spans="53:53" x14ac:dyDescent="0.3">
      <c r="BA60838" s="2"/>
    </row>
    <row r="60839" spans="53:53" x14ac:dyDescent="0.3">
      <c r="BA60839" s="2"/>
    </row>
    <row r="60840" spans="53:53" x14ac:dyDescent="0.3">
      <c r="BA60840" s="2"/>
    </row>
    <row r="60841" spans="53:53" x14ac:dyDescent="0.3">
      <c r="BA60841" s="2"/>
    </row>
    <row r="60842" spans="53:53" x14ac:dyDescent="0.3">
      <c r="BA60842" s="2"/>
    </row>
    <row r="60843" spans="53:53" x14ac:dyDescent="0.3">
      <c r="BA60843" s="2"/>
    </row>
    <row r="60844" spans="53:53" x14ac:dyDescent="0.3">
      <c r="BA60844" s="2"/>
    </row>
    <row r="60845" spans="53:53" x14ac:dyDescent="0.3">
      <c r="BA60845" s="2"/>
    </row>
    <row r="60846" spans="53:53" x14ac:dyDescent="0.3">
      <c r="BA60846" s="2"/>
    </row>
    <row r="60847" spans="53:53" x14ac:dyDescent="0.3">
      <c r="BA60847" s="2"/>
    </row>
    <row r="60848" spans="53:53" x14ac:dyDescent="0.3">
      <c r="BA60848" s="2"/>
    </row>
    <row r="60849" spans="53:53" x14ac:dyDescent="0.3">
      <c r="BA60849" s="2"/>
    </row>
    <row r="60850" spans="53:53" x14ac:dyDescent="0.3">
      <c r="BA60850" s="2"/>
    </row>
    <row r="60851" spans="53:53" x14ac:dyDescent="0.3">
      <c r="BA60851" s="2"/>
    </row>
    <row r="60852" spans="53:53" x14ac:dyDescent="0.3">
      <c r="BA60852" s="2"/>
    </row>
    <row r="60853" spans="53:53" x14ac:dyDescent="0.3">
      <c r="BA60853" s="2"/>
    </row>
    <row r="60854" spans="53:53" x14ac:dyDescent="0.3">
      <c r="BA60854" s="2"/>
    </row>
    <row r="60855" spans="53:53" x14ac:dyDescent="0.3">
      <c r="BA60855" s="2"/>
    </row>
    <row r="60856" spans="53:53" x14ac:dyDescent="0.3">
      <c r="BA60856" s="2"/>
    </row>
    <row r="60857" spans="53:53" x14ac:dyDescent="0.3">
      <c r="BA60857" s="2"/>
    </row>
    <row r="60858" spans="53:53" x14ac:dyDescent="0.3">
      <c r="BA60858" s="2"/>
    </row>
    <row r="60859" spans="53:53" x14ac:dyDescent="0.3">
      <c r="BA60859" s="2"/>
    </row>
    <row r="60860" spans="53:53" x14ac:dyDescent="0.3">
      <c r="BA60860" s="2"/>
    </row>
    <row r="60861" spans="53:53" x14ac:dyDescent="0.3">
      <c r="BA60861" s="2"/>
    </row>
    <row r="60862" spans="53:53" x14ac:dyDescent="0.3">
      <c r="BA60862" s="2"/>
    </row>
    <row r="60863" spans="53:53" x14ac:dyDescent="0.3">
      <c r="BA60863" s="2"/>
    </row>
    <row r="60864" spans="53:53" x14ac:dyDescent="0.3">
      <c r="BA60864" s="2"/>
    </row>
    <row r="60865" spans="53:53" x14ac:dyDescent="0.3">
      <c r="BA60865" s="2"/>
    </row>
    <row r="60866" spans="53:53" x14ac:dyDescent="0.3">
      <c r="BA60866" s="2"/>
    </row>
    <row r="60867" spans="53:53" x14ac:dyDescent="0.3">
      <c r="BA60867" s="2"/>
    </row>
    <row r="60868" spans="53:53" x14ac:dyDescent="0.3">
      <c r="BA60868" s="2"/>
    </row>
    <row r="60869" spans="53:53" x14ac:dyDescent="0.3">
      <c r="BA60869" s="2"/>
    </row>
    <row r="60870" spans="53:53" x14ac:dyDescent="0.3">
      <c r="BA60870" s="2"/>
    </row>
    <row r="60871" spans="53:53" x14ac:dyDescent="0.3">
      <c r="BA60871" s="2"/>
    </row>
    <row r="60872" spans="53:53" x14ac:dyDescent="0.3">
      <c r="BA60872" s="2"/>
    </row>
    <row r="60873" spans="53:53" x14ac:dyDescent="0.3">
      <c r="BA60873" s="2"/>
    </row>
    <row r="60874" spans="53:53" x14ac:dyDescent="0.3">
      <c r="BA60874" s="2"/>
    </row>
    <row r="60875" spans="53:53" x14ac:dyDescent="0.3">
      <c r="BA60875" s="2"/>
    </row>
    <row r="60876" spans="53:53" x14ac:dyDescent="0.3">
      <c r="BA60876" s="2"/>
    </row>
    <row r="60877" spans="53:53" x14ac:dyDescent="0.3">
      <c r="BA60877" s="2"/>
    </row>
    <row r="60878" spans="53:53" x14ac:dyDescent="0.3">
      <c r="BA60878" s="2"/>
    </row>
    <row r="60879" spans="53:53" x14ac:dyDescent="0.3">
      <c r="BA60879" s="2"/>
    </row>
    <row r="60880" spans="53:53" x14ac:dyDescent="0.3">
      <c r="BA60880" s="2"/>
    </row>
    <row r="60881" spans="53:53" x14ac:dyDescent="0.3">
      <c r="BA60881" s="2"/>
    </row>
    <row r="60882" spans="53:53" x14ac:dyDescent="0.3">
      <c r="BA60882" s="2"/>
    </row>
    <row r="60883" spans="53:53" x14ac:dyDescent="0.3">
      <c r="BA60883" s="2"/>
    </row>
    <row r="60884" spans="53:53" x14ac:dyDescent="0.3">
      <c r="BA60884" s="2"/>
    </row>
    <row r="60885" spans="53:53" x14ac:dyDescent="0.3">
      <c r="BA60885" s="2"/>
    </row>
    <row r="60886" spans="53:53" x14ac:dyDescent="0.3">
      <c r="BA60886" s="2"/>
    </row>
    <row r="60887" spans="53:53" x14ac:dyDescent="0.3">
      <c r="BA60887" s="2"/>
    </row>
    <row r="60888" spans="53:53" x14ac:dyDescent="0.3">
      <c r="BA60888" s="2"/>
    </row>
    <row r="60889" spans="53:53" x14ac:dyDescent="0.3">
      <c r="BA60889" s="2"/>
    </row>
    <row r="60890" spans="53:53" x14ac:dyDescent="0.3">
      <c r="BA60890" s="2"/>
    </row>
    <row r="60891" spans="53:53" x14ac:dyDescent="0.3">
      <c r="BA60891" s="2"/>
    </row>
    <row r="60892" spans="53:53" x14ac:dyDescent="0.3">
      <c r="BA60892" s="2"/>
    </row>
    <row r="60893" spans="53:53" x14ac:dyDescent="0.3">
      <c r="BA60893" s="2"/>
    </row>
    <row r="60894" spans="53:53" x14ac:dyDescent="0.3">
      <c r="BA60894" s="2"/>
    </row>
    <row r="60895" spans="53:53" x14ac:dyDescent="0.3">
      <c r="BA60895" s="2"/>
    </row>
    <row r="60896" spans="53:53" x14ac:dyDescent="0.3">
      <c r="BA60896" s="2"/>
    </row>
    <row r="60897" spans="53:53" x14ac:dyDescent="0.3">
      <c r="BA60897" s="2"/>
    </row>
    <row r="60898" spans="53:53" x14ac:dyDescent="0.3">
      <c r="BA60898" s="2"/>
    </row>
    <row r="60899" spans="53:53" x14ac:dyDescent="0.3">
      <c r="BA60899" s="2"/>
    </row>
    <row r="60900" spans="53:53" x14ac:dyDescent="0.3">
      <c r="BA60900" s="2"/>
    </row>
    <row r="60901" spans="53:53" x14ac:dyDescent="0.3">
      <c r="BA60901" s="2"/>
    </row>
    <row r="60902" spans="53:53" x14ac:dyDescent="0.3">
      <c r="BA60902" s="2"/>
    </row>
    <row r="60903" spans="53:53" x14ac:dyDescent="0.3">
      <c r="BA60903" s="2"/>
    </row>
    <row r="60904" spans="53:53" x14ac:dyDescent="0.3">
      <c r="BA60904" s="2"/>
    </row>
    <row r="60905" spans="53:53" x14ac:dyDescent="0.3">
      <c r="BA60905" s="2"/>
    </row>
    <row r="60906" spans="53:53" x14ac:dyDescent="0.3">
      <c r="BA60906" s="2"/>
    </row>
    <row r="60907" spans="53:53" x14ac:dyDescent="0.3">
      <c r="BA60907" s="2"/>
    </row>
    <row r="60908" spans="53:53" x14ac:dyDescent="0.3">
      <c r="BA60908" s="2"/>
    </row>
    <row r="60909" spans="53:53" x14ac:dyDescent="0.3">
      <c r="BA60909" s="2"/>
    </row>
    <row r="60910" spans="53:53" x14ac:dyDescent="0.3">
      <c r="BA60910" s="2"/>
    </row>
    <row r="60911" spans="53:53" x14ac:dyDescent="0.3">
      <c r="BA60911" s="2"/>
    </row>
    <row r="60912" spans="53:53" x14ac:dyDescent="0.3">
      <c r="BA60912" s="2"/>
    </row>
    <row r="60913" spans="53:53" x14ac:dyDescent="0.3">
      <c r="BA60913" s="2"/>
    </row>
    <row r="60914" spans="53:53" x14ac:dyDescent="0.3">
      <c r="BA60914" s="2"/>
    </row>
    <row r="60915" spans="53:53" x14ac:dyDescent="0.3">
      <c r="BA60915" s="2"/>
    </row>
    <row r="60916" spans="53:53" x14ac:dyDescent="0.3">
      <c r="BA60916" s="2"/>
    </row>
    <row r="60917" spans="53:53" x14ac:dyDescent="0.3">
      <c r="BA60917" s="2"/>
    </row>
    <row r="60918" spans="53:53" x14ac:dyDescent="0.3">
      <c r="BA60918" s="2"/>
    </row>
    <row r="60919" spans="53:53" x14ac:dyDescent="0.3">
      <c r="BA60919" s="2"/>
    </row>
    <row r="60920" spans="53:53" x14ac:dyDescent="0.3">
      <c r="BA60920" s="2"/>
    </row>
    <row r="60921" spans="53:53" x14ac:dyDescent="0.3">
      <c r="BA60921" s="2"/>
    </row>
    <row r="60922" spans="53:53" x14ac:dyDescent="0.3">
      <c r="BA60922" s="2"/>
    </row>
    <row r="60923" spans="53:53" x14ac:dyDescent="0.3">
      <c r="BA60923" s="2"/>
    </row>
    <row r="60924" spans="53:53" x14ac:dyDescent="0.3">
      <c r="BA60924" s="2"/>
    </row>
    <row r="60925" spans="53:53" x14ac:dyDescent="0.3">
      <c r="BA60925" s="2"/>
    </row>
    <row r="60926" spans="53:53" x14ac:dyDescent="0.3">
      <c r="BA60926" s="2"/>
    </row>
    <row r="60927" spans="53:53" x14ac:dyDescent="0.3">
      <c r="BA60927" s="2"/>
    </row>
    <row r="60928" spans="53:53" x14ac:dyDescent="0.3">
      <c r="BA60928" s="2"/>
    </row>
    <row r="60929" spans="53:53" x14ac:dyDescent="0.3">
      <c r="BA60929" s="2"/>
    </row>
    <row r="60930" spans="53:53" x14ac:dyDescent="0.3">
      <c r="BA60930" s="2"/>
    </row>
    <row r="60931" spans="53:53" x14ac:dyDescent="0.3">
      <c r="BA60931" s="2"/>
    </row>
    <row r="60932" spans="53:53" x14ac:dyDescent="0.3">
      <c r="BA60932" s="2"/>
    </row>
    <row r="60933" spans="53:53" x14ac:dyDescent="0.3">
      <c r="BA60933" s="2"/>
    </row>
    <row r="60934" spans="53:53" x14ac:dyDescent="0.3">
      <c r="BA60934" s="2"/>
    </row>
    <row r="60935" spans="53:53" x14ac:dyDescent="0.3">
      <c r="BA60935" s="2"/>
    </row>
    <row r="60936" spans="53:53" x14ac:dyDescent="0.3">
      <c r="BA60936" s="2"/>
    </row>
    <row r="60937" spans="53:53" x14ac:dyDescent="0.3">
      <c r="BA60937" s="2"/>
    </row>
    <row r="60938" spans="53:53" x14ac:dyDescent="0.3">
      <c r="BA60938" s="2"/>
    </row>
    <row r="60939" spans="53:53" x14ac:dyDescent="0.3">
      <c r="BA60939" s="2"/>
    </row>
    <row r="60940" spans="53:53" x14ac:dyDescent="0.3">
      <c r="BA60940" s="2"/>
    </row>
    <row r="60941" spans="53:53" x14ac:dyDescent="0.3">
      <c r="BA60941" s="2"/>
    </row>
    <row r="60942" spans="53:53" x14ac:dyDescent="0.3">
      <c r="BA60942" s="2"/>
    </row>
    <row r="60943" spans="53:53" x14ac:dyDescent="0.3">
      <c r="BA60943" s="2"/>
    </row>
    <row r="60944" spans="53:53" x14ac:dyDescent="0.3">
      <c r="BA60944" s="2"/>
    </row>
    <row r="60945" spans="53:53" x14ac:dyDescent="0.3">
      <c r="BA60945" s="2"/>
    </row>
    <row r="60946" spans="53:53" x14ac:dyDescent="0.3">
      <c r="BA60946" s="2"/>
    </row>
    <row r="60947" spans="53:53" x14ac:dyDescent="0.3">
      <c r="BA60947" s="2"/>
    </row>
    <row r="60948" spans="53:53" x14ac:dyDescent="0.3">
      <c r="BA60948" s="2"/>
    </row>
    <row r="60949" spans="53:53" x14ac:dyDescent="0.3">
      <c r="BA60949" s="2"/>
    </row>
    <row r="60950" spans="53:53" x14ac:dyDescent="0.3">
      <c r="BA60950" s="2"/>
    </row>
    <row r="60951" spans="53:53" x14ac:dyDescent="0.3">
      <c r="BA60951" s="2"/>
    </row>
    <row r="60952" spans="53:53" x14ac:dyDescent="0.3">
      <c r="BA60952" s="2"/>
    </row>
    <row r="60953" spans="53:53" x14ac:dyDescent="0.3">
      <c r="BA60953" s="2"/>
    </row>
    <row r="60954" spans="53:53" x14ac:dyDescent="0.3">
      <c r="BA60954" s="2"/>
    </row>
    <row r="60955" spans="53:53" x14ac:dyDescent="0.3">
      <c r="BA60955" s="2"/>
    </row>
    <row r="60956" spans="53:53" x14ac:dyDescent="0.3">
      <c r="BA60956" s="2"/>
    </row>
    <row r="60957" spans="53:53" x14ac:dyDescent="0.3">
      <c r="BA60957" s="2"/>
    </row>
    <row r="60958" spans="53:53" x14ac:dyDescent="0.3">
      <c r="BA60958" s="2"/>
    </row>
    <row r="60959" spans="53:53" x14ac:dyDescent="0.3">
      <c r="BA60959" s="2"/>
    </row>
    <row r="60960" spans="53:53" x14ac:dyDescent="0.3">
      <c r="BA60960" s="2"/>
    </row>
    <row r="60961" spans="53:53" x14ac:dyDescent="0.3">
      <c r="BA60961" s="2"/>
    </row>
    <row r="60962" spans="53:53" x14ac:dyDescent="0.3">
      <c r="BA60962" s="2"/>
    </row>
    <row r="60963" spans="53:53" x14ac:dyDescent="0.3">
      <c r="BA60963" s="2"/>
    </row>
    <row r="60964" spans="53:53" x14ac:dyDescent="0.3">
      <c r="BA60964" s="2"/>
    </row>
    <row r="60965" spans="53:53" x14ac:dyDescent="0.3">
      <c r="BA60965" s="2"/>
    </row>
    <row r="60966" spans="53:53" x14ac:dyDescent="0.3">
      <c r="BA60966" s="2"/>
    </row>
    <row r="60967" spans="53:53" x14ac:dyDescent="0.3">
      <c r="BA60967" s="2"/>
    </row>
    <row r="60968" spans="53:53" x14ac:dyDescent="0.3">
      <c r="BA60968" s="2"/>
    </row>
    <row r="60969" spans="53:53" x14ac:dyDescent="0.3">
      <c r="BA60969" s="2"/>
    </row>
    <row r="60970" spans="53:53" x14ac:dyDescent="0.3">
      <c r="BA60970" s="2"/>
    </row>
    <row r="60971" spans="53:53" x14ac:dyDescent="0.3">
      <c r="BA60971" s="2"/>
    </row>
    <row r="60972" spans="53:53" x14ac:dyDescent="0.3">
      <c r="BA60972" s="2"/>
    </row>
    <row r="60973" spans="53:53" x14ac:dyDescent="0.3">
      <c r="BA60973" s="2"/>
    </row>
    <row r="60974" spans="53:53" x14ac:dyDescent="0.3">
      <c r="BA60974" s="2"/>
    </row>
    <row r="60975" spans="53:53" x14ac:dyDescent="0.3">
      <c r="BA60975" s="2"/>
    </row>
    <row r="60976" spans="53:53" x14ac:dyDescent="0.3">
      <c r="BA60976" s="2"/>
    </row>
    <row r="60977" spans="53:53" x14ac:dyDescent="0.3">
      <c r="BA60977" s="2"/>
    </row>
    <row r="60978" spans="53:53" x14ac:dyDescent="0.3">
      <c r="BA60978" s="2"/>
    </row>
    <row r="60979" spans="53:53" x14ac:dyDescent="0.3">
      <c r="BA60979" s="2"/>
    </row>
    <row r="60980" spans="53:53" x14ac:dyDescent="0.3">
      <c r="BA60980" s="2"/>
    </row>
    <row r="60981" spans="53:53" x14ac:dyDescent="0.3">
      <c r="BA60981" s="2"/>
    </row>
    <row r="60982" spans="53:53" x14ac:dyDescent="0.3">
      <c r="BA60982" s="2"/>
    </row>
    <row r="60983" spans="53:53" x14ac:dyDescent="0.3">
      <c r="BA60983" s="2"/>
    </row>
    <row r="60984" spans="53:53" x14ac:dyDescent="0.3">
      <c r="BA60984" s="2"/>
    </row>
    <row r="60985" spans="53:53" x14ac:dyDescent="0.3">
      <c r="BA60985" s="2"/>
    </row>
    <row r="60986" spans="53:53" x14ac:dyDescent="0.3">
      <c r="BA60986" s="2"/>
    </row>
    <row r="60987" spans="53:53" x14ac:dyDescent="0.3">
      <c r="BA60987" s="2"/>
    </row>
    <row r="60988" spans="53:53" x14ac:dyDescent="0.3">
      <c r="BA60988" s="2"/>
    </row>
    <row r="60989" spans="53:53" x14ac:dyDescent="0.3">
      <c r="BA60989" s="2"/>
    </row>
    <row r="60990" spans="53:53" x14ac:dyDescent="0.3">
      <c r="BA60990" s="2"/>
    </row>
    <row r="60991" spans="53:53" x14ac:dyDescent="0.3">
      <c r="BA60991" s="2"/>
    </row>
    <row r="60992" spans="53:53" x14ac:dyDescent="0.3">
      <c r="BA60992" s="2"/>
    </row>
    <row r="60993" spans="53:53" x14ac:dyDescent="0.3">
      <c r="BA60993" s="2"/>
    </row>
    <row r="60994" spans="53:53" x14ac:dyDescent="0.3">
      <c r="BA60994" s="2"/>
    </row>
    <row r="60995" spans="53:53" x14ac:dyDescent="0.3">
      <c r="BA60995" s="2"/>
    </row>
    <row r="60996" spans="53:53" x14ac:dyDescent="0.3">
      <c r="BA60996" s="2"/>
    </row>
    <row r="60997" spans="53:53" x14ac:dyDescent="0.3">
      <c r="BA60997" s="2"/>
    </row>
    <row r="60998" spans="53:53" x14ac:dyDescent="0.3">
      <c r="BA60998" s="2"/>
    </row>
    <row r="60999" spans="53:53" x14ac:dyDescent="0.3">
      <c r="BA60999" s="2"/>
    </row>
    <row r="61000" spans="53:53" x14ac:dyDescent="0.3">
      <c r="BA61000" s="2"/>
    </row>
    <row r="61001" spans="53:53" x14ac:dyDescent="0.3">
      <c r="BA61001" s="2"/>
    </row>
    <row r="61002" spans="53:53" x14ac:dyDescent="0.3">
      <c r="BA61002" s="2"/>
    </row>
    <row r="61003" spans="53:53" x14ac:dyDescent="0.3">
      <c r="BA61003" s="2"/>
    </row>
    <row r="61004" spans="53:53" x14ac:dyDescent="0.3">
      <c r="BA61004" s="2"/>
    </row>
    <row r="61005" spans="53:53" x14ac:dyDescent="0.3">
      <c r="BA61005" s="2"/>
    </row>
    <row r="61006" spans="53:53" x14ac:dyDescent="0.3">
      <c r="BA61006" s="2"/>
    </row>
    <row r="61007" spans="53:53" x14ac:dyDescent="0.3">
      <c r="BA61007" s="2"/>
    </row>
    <row r="61008" spans="53:53" x14ac:dyDescent="0.3">
      <c r="BA61008" s="2"/>
    </row>
    <row r="61009" spans="53:53" x14ac:dyDescent="0.3">
      <c r="BA61009" s="2"/>
    </row>
    <row r="61010" spans="53:53" x14ac:dyDescent="0.3">
      <c r="BA61010" s="2"/>
    </row>
    <row r="61011" spans="53:53" x14ac:dyDescent="0.3">
      <c r="BA61011" s="2"/>
    </row>
    <row r="61012" spans="53:53" x14ac:dyDescent="0.3">
      <c r="BA61012" s="2"/>
    </row>
    <row r="61013" spans="53:53" x14ac:dyDescent="0.3">
      <c r="BA61013" s="2"/>
    </row>
    <row r="61014" spans="53:53" x14ac:dyDescent="0.3">
      <c r="BA61014" s="2"/>
    </row>
    <row r="61015" spans="53:53" x14ac:dyDescent="0.3">
      <c r="BA61015" s="2"/>
    </row>
    <row r="61016" spans="53:53" x14ac:dyDescent="0.3">
      <c r="BA61016" s="2"/>
    </row>
    <row r="61017" spans="53:53" x14ac:dyDescent="0.3">
      <c r="BA61017" s="2"/>
    </row>
    <row r="61018" spans="53:53" x14ac:dyDescent="0.3">
      <c r="BA61018" s="2"/>
    </row>
    <row r="61019" spans="53:53" x14ac:dyDescent="0.3">
      <c r="BA61019" s="2"/>
    </row>
    <row r="61020" spans="53:53" x14ac:dyDescent="0.3">
      <c r="BA61020" s="2"/>
    </row>
    <row r="61021" spans="53:53" x14ac:dyDescent="0.3">
      <c r="BA61021" s="2"/>
    </row>
    <row r="61022" spans="53:53" x14ac:dyDescent="0.3">
      <c r="BA61022" s="2"/>
    </row>
    <row r="61023" spans="53:53" x14ac:dyDescent="0.3">
      <c r="BA61023" s="2"/>
    </row>
    <row r="61024" spans="53:53" x14ac:dyDescent="0.3">
      <c r="BA61024" s="2"/>
    </row>
    <row r="61025" spans="53:53" x14ac:dyDescent="0.3">
      <c r="BA61025" s="2"/>
    </row>
    <row r="61026" spans="53:53" x14ac:dyDescent="0.3">
      <c r="BA61026" s="2"/>
    </row>
    <row r="61027" spans="53:53" x14ac:dyDescent="0.3">
      <c r="BA61027" s="2"/>
    </row>
    <row r="61028" spans="53:53" x14ac:dyDescent="0.3">
      <c r="BA61028" s="2"/>
    </row>
    <row r="61029" spans="53:53" x14ac:dyDescent="0.3">
      <c r="BA61029" s="2"/>
    </row>
    <row r="61030" spans="53:53" x14ac:dyDescent="0.3">
      <c r="BA61030" s="2"/>
    </row>
    <row r="61031" spans="53:53" x14ac:dyDescent="0.3">
      <c r="BA61031" s="2"/>
    </row>
    <row r="61032" spans="53:53" x14ac:dyDescent="0.3">
      <c r="BA61032" s="2"/>
    </row>
    <row r="61033" spans="53:53" x14ac:dyDescent="0.3">
      <c r="BA61033" s="2"/>
    </row>
    <row r="61034" spans="53:53" x14ac:dyDescent="0.3">
      <c r="BA61034" s="2"/>
    </row>
    <row r="61035" spans="53:53" x14ac:dyDescent="0.3">
      <c r="BA61035" s="2"/>
    </row>
    <row r="61036" spans="53:53" x14ac:dyDescent="0.3">
      <c r="BA61036" s="2"/>
    </row>
    <row r="61037" spans="53:53" x14ac:dyDescent="0.3">
      <c r="BA61037" s="2"/>
    </row>
    <row r="61038" spans="53:53" x14ac:dyDescent="0.3">
      <c r="BA61038" s="2"/>
    </row>
    <row r="61039" spans="53:53" x14ac:dyDescent="0.3">
      <c r="BA61039" s="2"/>
    </row>
    <row r="61040" spans="53:53" x14ac:dyDescent="0.3">
      <c r="BA61040" s="2"/>
    </row>
    <row r="61041" spans="53:53" x14ac:dyDescent="0.3">
      <c r="BA61041" s="2"/>
    </row>
    <row r="61042" spans="53:53" x14ac:dyDescent="0.3">
      <c r="BA61042" s="2"/>
    </row>
    <row r="61043" spans="53:53" x14ac:dyDescent="0.3">
      <c r="BA61043" s="2"/>
    </row>
    <row r="61044" spans="53:53" x14ac:dyDescent="0.3">
      <c r="BA61044" s="2"/>
    </row>
    <row r="61045" spans="53:53" x14ac:dyDescent="0.3">
      <c r="BA61045" s="2"/>
    </row>
    <row r="61046" spans="53:53" x14ac:dyDescent="0.3">
      <c r="BA61046" s="2"/>
    </row>
    <row r="61047" spans="53:53" x14ac:dyDescent="0.3">
      <c r="BA61047" s="2"/>
    </row>
    <row r="61048" spans="53:53" x14ac:dyDescent="0.3">
      <c r="BA61048" s="2"/>
    </row>
    <row r="61049" spans="53:53" x14ac:dyDescent="0.3">
      <c r="BA61049" s="2"/>
    </row>
    <row r="61050" spans="53:53" x14ac:dyDescent="0.3">
      <c r="BA61050" s="2"/>
    </row>
    <row r="61051" spans="53:53" x14ac:dyDescent="0.3">
      <c r="BA61051" s="2"/>
    </row>
    <row r="61052" spans="53:53" x14ac:dyDescent="0.3">
      <c r="BA61052" s="2"/>
    </row>
    <row r="61053" spans="53:53" x14ac:dyDescent="0.3">
      <c r="BA61053" s="2"/>
    </row>
    <row r="61054" spans="53:53" x14ac:dyDescent="0.3">
      <c r="BA61054" s="2"/>
    </row>
    <row r="61055" spans="53:53" x14ac:dyDescent="0.3">
      <c r="BA61055" s="2"/>
    </row>
    <row r="61056" spans="53:53" x14ac:dyDescent="0.3">
      <c r="BA61056" s="2"/>
    </row>
    <row r="61057" spans="53:53" x14ac:dyDescent="0.3">
      <c r="BA61057" s="2"/>
    </row>
    <row r="61058" spans="53:53" x14ac:dyDescent="0.3">
      <c r="BA61058" s="2"/>
    </row>
    <row r="61059" spans="53:53" x14ac:dyDescent="0.3">
      <c r="BA61059" s="2"/>
    </row>
    <row r="61060" spans="53:53" x14ac:dyDescent="0.3">
      <c r="BA61060" s="2"/>
    </row>
    <row r="61061" spans="53:53" x14ac:dyDescent="0.3">
      <c r="BA61061" s="2"/>
    </row>
    <row r="61062" spans="53:53" x14ac:dyDescent="0.3">
      <c r="BA61062" s="2"/>
    </row>
    <row r="61063" spans="53:53" x14ac:dyDescent="0.3">
      <c r="BA61063" s="2"/>
    </row>
    <row r="61064" spans="53:53" x14ac:dyDescent="0.3">
      <c r="BA61064" s="2"/>
    </row>
    <row r="61065" spans="53:53" x14ac:dyDescent="0.3">
      <c r="BA61065" s="2"/>
    </row>
    <row r="61066" spans="53:53" x14ac:dyDescent="0.3">
      <c r="BA61066" s="2"/>
    </row>
    <row r="61067" spans="53:53" x14ac:dyDescent="0.3">
      <c r="BA61067" s="2"/>
    </row>
    <row r="61068" spans="53:53" x14ac:dyDescent="0.3">
      <c r="BA61068" s="2"/>
    </row>
    <row r="61069" spans="53:53" x14ac:dyDescent="0.3">
      <c r="BA61069" s="2"/>
    </row>
    <row r="61070" spans="53:53" x14ac:dyDescent="0.3">
      <c r="BA61070" s="2"/>
    </row>
    <row r="61071" spans="53:53" x14ac:dyDescent="0.3">
      <c r="BA61071" s="2"/>
    </row>
    <row r="61072" spans="53:53" x14ac:dyDescent="0.3">
      <c r="BA61072" s="2"/>
    </row>
    <row r="61073" spans="53:53" x14ac:dyDescent="0.3">
      <c r="BA61073" s="2"/>
    </row>
    <row r="61074" spans="53:53" x14ac:dyDescent="0.3">
      <c r="BA61074" s="2"/>
    </row>
    <row r="61075" spans="53:53" x14ac:dyDescent="0.3">
      <c r="BA61075" s="2"/>
    </row>
    <row r="61076" spans="53:53" x14ac:dyDescent="0.3">
      <c r="BA61076" s="2"/>
    </row>
    <row r="61077" spans="53:53" x14ac:dyDescent="0.3">
      <c r="BA61077" s="2"/>
    </row>
    <row r="61078" spans="53:53" x14ac:dyDescent="0.3">
      <c r="BA61078" s="2"/>
    </row>
    <row r="61079" spans="53:53" x14ac:dyDescent="0.3">
      <c r="BA61079" s="2"/>
    </row>
    <row r="61080" spans="53:53" x14ac:dyDescent="0.3">
      <c r="BA61080" s="2"/>
    </row>
    <row r="61081" spans="53:53" x14ac:dyDescent="0.3">
      <c r="BA61081" s="2"/>
    </row>
    <row r="61082" spans="53:53" x14ac:dyDescent="0.3">
      <c r="BA61082" s="2"/>
    </row>
    <row r="61083" spans="53:53" x14ac:dyDescent="0.3">
      <c r="BA61083" s="2"/>
    </row>
    <row r="61084" spans="53:53" x14ac:dyDescent="0.3">
      <c r="BA61084" s="2"/>
    </row>
    <row r="61085" spans="53:53" x14ac:dyDescent="0.3">
      <c r="BA61085" s="2"/>
    </row>
    <row r="61086" spans="53:53" x14ac:dyDescent="0.3">
      <c r="BA61086" s="2"/>
    </row>
    <row r="61087" spans="53:53" x14ac:dyDescent="0.3">
      <c r="BA61087" s="2"/>
    </row>
    <row r="61088" spans="53:53" x14ac:dyDescent="0.3">
      <c r="BA61088" s="2"/>
    </row>
    <row r="61089" spans="53:53" x14ac:dyDescent="0.3">
      <c r="BA61089" s="2"/>
    </row>
    <row r="61090" spans="53:53" x14ac:dyDescent="0.3">
      <c r="BA61090" s="2"/>
    </row>
    <row r="61091" spans="53:53" x14ac:dyDescent="0.3">
      <c r="BA61091" s="2"/>
    </row>
    <row r="61092" spans="53:53" x14ac:dyDescent="0.3">
      <c r="BA61092" s="2"/>
    </row>
    <row r="61093" spans="53:53" x14ac:dyDescent="0.3">
      <c r="BA61093" s="2"/>
    </row>
    <row r="61094" spans="53:53" x14ac:dyDescent="0.3">
      <c r="BA61094" s="2"/>
    </row>
    <row r="61095" spans="53:53" x14ac:dyDescent="0.3">
      <c r="BA61095" s="2"/>
    </row>
    <row r="61096" spans="53:53" x14ac:dyDescent="0.3">
      <c r="BA61096" s="2"/>
    </row>
    <row r="61097" spans="53:53" x14ac:dyDescent="0.3">
      <c r="BA61097" s="2"/>
    </row>
    <row r="61098" spans="53:53" x14ac:dyDescent="0.3">
      <c r="BA61098" s="2"/>
    </row>
    <row r="61099" spans="53:53" x14ac:dyDescent="0.3">
      <c r="BA61099" s="2"/>
    </row>
    <row r="61100" spans="53:53" x14ac:dyDescent="0.3">
      <c r="BA61100" s="2"/>
    </row>
    <row r="61101" spans="53:53" x14ac:dyDescent="0.3">
      <c r="BA61101" s="2"/>
    </row>
    <row r="61102" spans="53:53" x14ac:dyDescent="0.3">
      <c r="BA61102" s="2"/>
    </row>
    <row r="61103" spans="53:53" x14ac:dyDescent="0.3">
      <c r="BA61103" s="2"/>
    </row>
    <row r="61104" spans="53:53" x14ac:dyDescent="0.3">
      <c r="BA61104" s="2"/>
    </row>
    <row r="61105" spans="53:53" x14ac:dyDescent="0.3">
      <c r="BA61105" s="2"/>
    </row>
    <row r="61106" spans="53:53" x14ac:dyDescent="0.3">
      <c r="BA61106" s="2"/>
    </row>
    <row r="61107" spans="53:53" x14ac:dyDescent="0.3">
      <c r="BA61107" s="2"/>
    </row>
    <row r="61108" spans="53:53" x14ac:dyDescent="0.3">
      <c r="BA61108" s="2"/>
    </row>
    <row r="61109" spans="53:53" x14ac:dyDescent="0.3">
      <c r="BA61109" s="2"/>
    </row>
    <row r="61110" spans="53:53" x14ac:dyDescent="0.3">
      <c r="BA61110" s="2"/>
    </row>
    <row r="61111" spans="53:53" x14ac:dyDescent="0.3">
      <c r="BA61111" s="2"/>
    </row>
    <row r="61112" spans="53:53" x14ac:dyDescent="0.3">
      <c r="BA61112" s="2"/>
    </row>
    <row r="61113" spans="53:53" x14ac:dyDescent="0.3">
      <c r="BA61113" s="2"/>
    </row>
    <row r="61114" spans="53:53" x14ac:dyDescent="0.3">
      <c r="BA61114" s="2"/>
    </row>
    <row r="61115" spans="53:53" x14ac:dyDescent="0.3">
      <c r="BA61115" s="2"/>
    </row>
    <row r="61116" spans="53:53" x14ac:dyDescent="0.3">
      <c r="BA61116" s="2"/>
    </row>
    <row r="61117" spans="53:53" x14ac:dyDescent="0.3">
      <c r="BA61117" s="2"/>
    </row>
    <row r="61118" spans="53:53" x14ac:dyDescent="0.3">
      <c r="BA61118" s="2"/>
    </row>
    <row r="61119" spans="53:53" x14ac:dyDescent="0.3">
      <c r="BA61119" s="2"/>
    </row>
    <row r="61120" spans="53:53" x14ac:dyDescent="0.3">
      <c r="BA61120" s="2"/>
    </row>
    <row r="61121" spans="53:53" x14ac:dyDescent="0.3">
      <c r="BA61121" s="2"/>
    </row>
    <row r="61122" spans="53:53" x14ac:dyDescent="0.3">
      <c r="BA61122" s="2"/>
    </row>
    <row r="61123" spans="53:53" x14ac:dyDescent="0.3">
      <c r="BA61123" s="2"/>
    </row>
    <row r="61124" spans="53:53" x14ac:dyDescent="0.3">
      <c r="BA61124" s="2"/>
    </row>
    <row r="61125" spans="53:53" x14ac:dyDescent="0.3">
      <c r="BA61125" s="2"/>
    </row>
    <row r="61126" spans="53:53" x14ac:dyDescent="0.3">
      <c r="BA61126" s="2"/>
    </row>
    <row r="61127" spans="53:53" x14ac:dyDescent="0.3">
      <c r="BA61127" s="2"/>
    </row>
    <row r="61128" spans="53:53" x14ac:dyDescent="0.3">
      <c r="BA61128" s="2"/>
    </row>
    <row r="61129" spans="53:53" x14ac:dyDescent="0.3">
      <c r="BA61129" s="2"/>
    </row>
    <row r="61130" spans="53:53" x14ac:dyDescent="0.3">
      <c r="BA61130" s="2"/>
    </row>
    <row r="61131" spans="53:53" x14ac:dyDescent="0.3">
      <c r="BA61131" s="2"/>
    </row>
    <row r="61132" spans="53:53" x14ac:dyDescent="0.3">
      <c r="BA61132" s="2"/>
    </row>
    <row r="61133" spans="53:53" x14ac:dyDescent="0.3">
      <c r="BA61133" s="2"/>
    </row>
    <row r="61134" spans="53:53" x14ac:dyDescent="0.3">
      <c r="BA61134" s="2"/>
    </row>
    <row r="61135" spans="53:53" x14ac:dyDescent="0.3">
      <c r="BA61135" s="2"/>
    </row>
    <row r="61136" spans="53:53" x14ac:dyDescent="0.3">
      <c r="BA61136" s="2"/>
    </row>
    <row r="61137" spans="53:53" x14ac:dyDescent="0.3">
      <c r="BA61137" s="2"/>
    </row>
    <row r="61138" spans="53:53" x14ac:dyDescent="0.3">
      <c r="BA61138" s="2"/>
    </row>
    <row r="61139" spans="53:53" x14ac:dyDescent="0.3">
      <c r="BA61139" s="2"/>
    </row>
    <row r="61140" spans="53:53" x14ac:dyDescent="0.3">
      <c r="BA61140" s="2"/>
    </row>
    <row r="61141" spans="53:53" x14ac:dyDescent="0.3">
      <c r="BA61141" s="2"/>
    </row>
    <row r="61142" spans="53:53" x14ac:dyDescent="0.3">
      <c r="BA61142" s="2"/>
    </row>
    <row r="61143" spans="53:53" x14ac:dyDescent="0.3">
      <c r="BA61143" s="2"/>
    </row>
    <row r="61144" spans="53:53" x14ac:dyDescent="0.3">
      <c r="BA61144" s="2"/>
    </row>
    <row r="61145" spans="53:53" x14ac:dyDescent="0.3">
      <c r="BA61145" s="2"/>
    </row>
    <row r="61146" spans="53:53" x14ac:dyDescent="0.3">
      <c r="BA61146" s="2"/>
    </row>
    <row r="61147" spans="53:53" x14ac:dyDescent="0.3">
      <c r="BA61147" s="2"/>
    </row>
    <row r="61148" spans="53:53" x14ac:dyDescent="0.3">
      <c r="BA61148" s="2"/>
    </row>
    <row r="61149" spans="53:53" x14ac:dyDescent="0.3">
      <c r="BA61149" s="2"/>
    </row>
    <row r="61150" spans="53:53" x14ac:dyDescent="0.3">
      <c r="BA61150" s="2"/>
    </row>
    <row r="61151" spans="53:53" x14ac:dyDescent="0.3">
      <c r="BA61151" s="2"/>
    </row>
    <row r="61152" spans="53:53" x14ac:dyDescent="0.3">
      <c r="BA61152" s="2"/>
    </row>
    <row r="61153" spans="53:53" x14ac:dyDescent="0.3">
      <c r="BA61153" s="2"/>
    </row>
    <row r="61154" spans="53:53" x14ac:dyDescent="0.3">
      <c r="BA61154" s="2"/>
    </row>
    <row r="61155" spans="53:53" x14ac:dyDescent="0.3">
      <c r="BA61155" s="2"/>
    </row>
    <row r="61156" spans="53:53" x14ac:dyDescent="0.3">
      <c r="BA61156" s="2"/>
    </row>
    <row r="61157" spans="53:53" x14ac:dyDescent="0.3">
      <c r="BA61157" s="2"/>
    </row>
    <row r="61158" spans="53:53" x14ac:dyDescent="0.3">
      <c r="BA61158" s="2"/>
    </row>
    <row r="61159" spans="53:53" x14ac:dyDescent="0.3">
      <c r="BA61159" s="2"/>
    </row>
    <row r="61160" spans="53:53" x14ac:dyDescent="0.3">
      <c r="BA61160" s="2"/>
    </row>
    <row r="61161" spans="53:53" x14ac:dyDescent="0.3">
      <c r="BA61161" s="2"/>
    </row>
    <row r="61162" spans="53:53" x14ac:dyDescent="0.3">
      <c r="BA61162" s="2"/>
    </row>
    <row r="61163" spans="53:53" x14ac:dyDescent="0.3">
      <c r="BA61163" s="2"/>
    </row>
    <row r="61164" spans="53:53" x14ac:dyDescent="0.3">
      <c r="BA61164" s="2"/>
    </row>
    <row r="61165" spans="53:53" x14ac:dyDescent="0.3">
      <c r="BA61165" s="2"/>
    </row>
    <row r="61166" spans="53:53" x14ac:dyDescent="0.3">
      <c r="BA61166" s="2"/>
    </row>
    <row r="61167" spans="53:53" x14ac:dyDescent="0.3">
      <c r="BA61167" s="2"/>
    </row>
    <row r="61168" spans="53:53" x14ac:dyDescent="0.3">
      <c r="BA61168" s="2"/>
    </row>
    <row r="61169" spans="53:53" x14ac:dyDescent="0.3">
      <c r="BA61169" s="2"/>
    </row>
    <row r="61170" spans="53:53" x14ac:dyDescent="0.3">
      <c r="BA61170" s="2"/>
    </row>
    <row r="61171" spans="53:53" x14ac:dyDescent="0.3">
      <c r="BA61171" s="2"/>
    </row>
    <row r="61172" spans="53:53" x14ac:dyDescent="0.3">
      <c r="BA61172" s="2"/>
    </row>
    <row r="61173" spans="53:53" x14ac:dyDescent="0.3">
      <c r="BA61173" s="2"/>
    </row>
    <row r="61174" spans="53:53" x14ac:dyDescent="0.3">
      <c r="BA61174" s="2"/>
    </row>
    <row r="61175" spans="53:53" x14ac:dyDescent="0.3">
      <c r="BA61175" s="2"/>
    </row>
    <row r="61176" spans="53:53" x14ac:dyDescent="0.3">
      <c r="BA61176" s="2"/>
    </row>
    <row r="61177" spans="53:53" x14ac:dyDescent="0.3">
      <c r="BA61177" s="2"/>
    </row>
    <row r="61178" spans="53:53" x14ac:dyDescent="0.3">
      <c r="BA61178" s="2"/>
    </row>
    <row r="61179" spans="53:53" x14ac:dyDescent="0.3">
      <c r="BA61179" s="2"/>
    </row>
    <row r="61180" spans="53:53" x14ac:dyDescent="0.3">
      <c r="BA61180" s="2"/>
    </row>
    <row r="61181" spans="53:53" x14ac:dyDescent="0.3">
      <c r="BA61181" s="2"/>
    </row>
    <row r="61182" spans="53:53" x14ac:dyDescent="0.3">
      <c r="BA61182" s="2"/>
    </row>
    <row r="61183" spans="53:53" x14ac:dyDescent="0.3">
      <c r="BA61183" s="2"/>
    </row>
    <row r="61184" spans="53:53" x14ac:dyDescent="0.3">
      <c r="BA61184" s="2"/>
    </row>
    <row r="61185" spans="53:53" x14ac:dyDescent="0.3">
      <c r="BA61185" s="2"/>
    </row>
    <row r="61186" spans="53:53" x14ac:dyDescent="0.3">
      <c r="BA61186" s="2"/>
    </row>
    <row r="61187" spans="53:53" x14ac:dyDescent="0.3">
      <c r="BA61187" s="2"/>
    </row>
    <row r="61188" spans="53:53" x14ac:dyDescent="0.3">
      <c r="BA61188" s="2"/>
    </row>
    <row r="61189" spans="53:53" x14ac:dyDescent="0.3">
      <c r="BA61189" s="2"/>
    </row>
    <row r="61190" spans="53:53" x14ac:dyDescent="0.3">
      <c r="BA61190" s="2"/>
    </row>
    <row r="61191" spans="53:53" x14ac:dyDescent="0.3">
      <c r="BA61191" s="2"/>
    </row>
    <row r="61192" spans="53:53" x14ac:dyDescent="0.3">
      <c r="BA61192" s="2"/>
    </row>
    <row r="61193" spans="53:53" x14ac:dyDescent="0.3">
      <c r="BA61193" s="2"/>
    </row>
    <row r="61194" spans="53:53" x14ac:dyDescent="0.3">
      <c r="BA61194" s="2"/>
    </row>
    <row r="61195" spans="53:53" x14ac:dyDescent="0.3">
      <c r="BA61195" s="2"/>
    </row>
    <row r="61196" spans="53:53" x14ac:dyDescent="0.3">
      <c r="BA61196" s="2"/>
    </row>
    <row r="61197" spans="53:53" x14ac:dyDescent="0.3">
      <c r="BA61197" s="2"/>
    </row>
    <row r="61198" spans="53:53" x14ac:dyDescent="0.3">
      <c r="BA61198" s="2"/>
    </row>
    <row r="61199" spans="53:53" x14ac:dyDescent="0.3">
      <c r="BA61199" s="2"/>
    </row>
    <row r="61200" spans="53:53" x14ac:dyDescent="0.3">
      <c r="BA61200" s="2"/>
    </row>
    <row r="61201" spans="53:53" x14ac:dyDescent="0.3">
      <c r="BA61201" s="2"/>
    </row>
    <row r="61202" spans="53:53" x14ac:dyDescent="0.3">
      <c r="BA61202" s="2"/>
    </row>
    <row r="61203" spans="53:53" x14ac:dyDescent="0.3">
      <c r="BA61203" s="2"/>
    </row>
    <row r="61204" spans="53:53" x14ac:dyDescent="0.3">
      <c r="BA61204" s="2"/>
    </row>
    <row r="61205" spans="53:53" x14ac:dyDescent="0.3">
      <c r="BA61205" s="2"/>
    </row>
    <row r="61206" spans="53:53" x14ac:dyDescent="0.3">
      <c r="BA61206" s="2"/>
    </row>
    <row r="61207" spans="53:53" x14ac:dyDescent="0.3">
      <c r="BA61207" s="2"/>
    </row>
    <row r="61208" spans="53:53" x14ac:dyDescent="0.3">
      <c r="BA61208" s="2"/>
    </row>
    <row r="61209" spans="53:53" x14ac:dyDescent="0.3">
      <c r="BA61209" s="2"/>
    </row>
    <row r="61210" spans="53:53" x14ac:dyDescent="0.3">
      <c r="BA61210" s="2"/>
    </row>
    <row r="61211" spans="53:53" x14ac:dyDescent="0.3">
      <c r="BA61211" s="2"/>
    </row>
    <row r="61212" spans="53:53" x14ac:dyDescent="0.3">
      <c r="BA61212" s="2"/>
    </row>
    <row r="61213" spans="53:53" x14ac:dyDescent="0.3">
      <c r="BA61213" s="2"/>
    </row>
    <row r="61214" spans="53:53" x14ac:dyDescent="0.3">
      <c r="BA61214" s="2"/>
    </row>
    <row r="61215" spans="53:53" x14ac:dyDescent="0.3">
      <c r="BA61215" s="2"/>
    </row>
    <row r="61216" spans="53:53" x14ac:dyDescent="0.3">
      <c r="BA61216" s="2"/>
    </row>
    <row r="61217" spans="53:53" x14ac:dyDescent="0.3">
      <c r="BA61217" s="2"/>
    </row>
    <row r="61218" spans="53:53" x14ac:dyDescent="0.3">
      <c r="BA61218" s="2"/>
    </row>
    <row r="61219" spans="53:53" x14ac:dyDescent="0.3">
      <c r="BA61219" s="2"/>
    </row>
    <row r="61220" spans="53:53" x14ac:dyDescent="0.3">
      <c r="BA61220" s="2"/>
    </row>
    <row r="61221" spans="53:53" x14ac:dyDescent="0.3">
      <c r="BA61221" s="2"/>
    </row>
    <row r="61222" spans="53:53" x14ac:dyDescent="0.3">
      <c r="BA61222" s="2"/>
    </row>
    <row r="61223" spans="53:53" x14ac:dyDescent="0.3">
      <c r="BA61223" s="2"/>
    </row>
    <row r="61224" spans="53:53" x14ac:dyDescent="0.3">
      <c r="BA61224" s="2"/>
    </row>
    <row r="61225" spans="53:53" x14ac:dyDescent="0.3">
      <c r="BA61225" s="2"/>
    </row>
    <row r="61226" spans="53:53" x14ac:dyDescent="0.3">
      <c r="BA61226" s="2"/>
    </row>
    <row r="61227" spans="53:53" x14ac:dyDescent="0.3">
      <c r="BA61227" s="2"/>
    </row>
    <row r="61228" spans="53:53" x14ac:dyDescent="0.3">
      <c r="BA61228" s="2"/>
    </row>
    <row r="61229" spans="53:53" x14ac:dyDescent="0.3">
      <c r="BA61229" s="2"/>
    </row>
    <row r="61230" spans="53:53" x14ac:dyDescent="0.3">
      <c r="BA61230" s="2"/>
    </row>
    <row r="61231" spans="53:53" x14ac:dyDescent="0.3">
      <c r="BA61231" s="2"/>
    </row>
    <row r="61232" spans="53:53" x14ac:dyDescent="0.3">
      <c r="BA61232" s="2"/>
    </row>
    <row r="61233" spans="53:53" x14ac:dyDescent="0.3">
      <c r="BA61233" s="2"/>
    </row>
    <row r="61234" spans="53:53" x14ac:dyDescent="0.3">
      <c r="BA61234" s="2"/>
    </row>
    <row r="61235" spans="53:53" x14ac:dyDescent="0.3">
      <c r="BA61235" s="2"/>
    </row>
    <row r="61236" spans="53:53" x14ac:dyDescent="0.3">
      <c r="BA61236" s="2"/>
    </row>
    <row r="61237" spans="53:53" x14ac:dyDescent="0.3">
      <c r="BA61237" s="2"/>
    </row>
    <row r="61238" spans="53:53" x14ac:dyDescent="0.3">
      <c r="BA61238" s="2"/>
    </row>
    <row r="61239" spans="53:53" x14ac:dyDescent="0.3">
      <c r="BA61239" s="2"/>
    </row>
    <row r="61240" spans="53:53" x14ac:dyDescent="0.3">
      <c r="BA61240" s="2"/>
    </row>
    <row r="61241" spans="53:53" x14ac:dyDescent="0.3">
      <c r="BA61241" s="2"/>
    </row>
    <row r="61242" spans="53:53" x14ac:dyDescent="0.3">
      <c r="BA61242" s="2"/>
    </row>
    <row r="61243" spans="53:53" x14ac:dyDescent="0.3">
      <c r="BA61243" s="2"/>
    </row>
    <row r="61244" spans="53:53" x14ac:dyDescent="0.3">
      <c r="BA61244" s="2"/>
    </row>
    <row r="61245" spans="53:53" x14ac:dyDescent="0.3">
      <c r="BA61245" s="2"/>
    </row>
    <row r="61246" spans="53:53" x14ac:dyDescent="0.3">
      <c r="BA61246" s="2"/>
    </row>
    <row r="61247" spans="53:53" x14ac:dyDescent="0.3">
      <c r="BA61247" s="2"/>
    </row>
    <row r="61248" spans="53:53" x14ac:dyDescent="0.3">
      <c r="BA61248" s="2"/>
    </row>
    <row r="61249" spans="53:53" x14ac:dyDescent="0.3">
      <c r="BA61249" s="2"/>
    </row>
    <row r="61250" spans="53:53" x14ac:dyDescent="0.3">
      <c r="BA61250" s="2"/>
    </row>
    <row r="61251" spans="53:53" x14ac:dyDescent="0.3">
      <c r="BA61251" s="2"/>
    </row>
    <row r="61252" spans="53:53" x14ac:dyDescent="0.3">
      <c r="BA61252" s="2"/>
    </row>
    <row r="61253" spans="53:53" x14ac:dyDescent="0.3">
      <c r="BA61253" s="2"/>
    </row>
    <row r="61254" spans="53:53" x14ac:dyDescent="0.3">
      <c r="BA61254" s="2"/>
    </row>
    <row r="61255" spans="53:53" x14ac:dyDescent="0.3">
      <c r="BA61255" s="2"/>
    </row>
    <row r="61256" spans="53:53" x14ac:dyDescent="0.3">
      <c r="BA61256" s="2"/>
    </row>
    <row r="61257" spans="53:53" x14ac:dyDescent="0.3">
      <c r="BA61257" s="2"/>
    </row>
    <row r="61258" spans="53:53" x14ac:dyDescent="0.3">
      <c r="BA61258" s="2"/>
    </row>
    <row r="61259" spans="53:53" x14ac:dyDescent="0.3">
      <c r="BA61259" s="2"/>
    </row>
    <row r="61260" spans="53:53" x14ac:dyDescent="0.3">
      <c r="BA61260" s="2"/>
    </row>
    <row r="61261" spans="53:53" x14ac:dyDescent="0.3">
      <c r="BA61261" s="2"/>
    </row>
    <row r="61262" spans="53:53" x14ac:dyDescent="0.3">
      <c r="BA61262" s="2"/>
    </row>
    <row r="61263" spans="53:53" x14ac:dyDescent="0.3">
      <c r="BA61263" s="2"/>
    </row>
    <row r="61264" spans="53:53" x14ac:dyDescent="0.3">
      <c r="BA61264" s="2"/>
    </row>
    <row r="61265" spans="53:53" x14ac:dyDescent="0.3">
      <c r="BA61265" s="2"/>
    </row>
    <row r="61266" spans="53:53" x14ac:dyDescent="0.3">
      <c r="BA61266" s="2"/>
    </row>
    <row r="61267" spans="53:53" x14ac:dyDescent="0.3">
      <c r="BA61267" s="2"/>
    </row>
    <row r="61268" spans="53:53" x14ac:dyDescent="0.3">
      <c r="BA61268" s="2"/>
    </row>
    <row r="61269" spans="53:53" x14ac:dyDescent="0.3">
      <c r="BA61269" s="2"/>
    </row>
    <row r="61270" spans="53:53" x14ac:dyDescent="0.3">
      <c r="BA61270" s="2"/>
    </row>
    <row r="61271" spans="53:53" x14ac:dyDescent="0.3">
      <c r="BA61271" s="2"/>
    </row>
    <row r="61272" spans="53:53" x14ac:dyDescent="0.3">
      <c r="BA61272" s="2"/>
    </row>
    <row r="61273" spans="53:53" x14ac:dyDescent="0.3">
      <c r="BA61273" s="2"/>
    </row>
    <row r="61274" spans="53:53" x14ac:dyDescent="0.3">
      <c r="BA61274" s="2"/>
    </row>
    <row r="61275" spans="53:53" x14ac:dyDescent="0.3">
      <c r="BA61275" s="2"/>
    </row>
    <row r="61276" spans="53:53" x14ac:dyDescent="0.3">
      <c r="BA61276" s="2"/>
    </row>
    <row r="61277" spans="53:53" x14ac:dyDescent="0.3">
      <c r="BA61277" s="2"/>
    </row>
    <row r="61278" spans="53:53" x14ac:dyDescent="0.3">
      <c r="BA61278" s="2"/>
    </row>
    <row r="61279" spans="53:53" x14ac:dyDescent="0.3">
      <c r="BA61279" s="2"/>
    </row>
    <row r="61280" spans="53:53" x14ac:dyDescent="0.3">
      <c r="BA61280" s="2"/>
    </row>
    <row r="61281" spans="53:53" x14ac:dyDescent="0.3">
      <c r="BA61281" s="2"/>
    </row>
    <row r="61282" spans="53:53" x14ac:dyDescent="0.3">
      <c r="BA61282" s="2"/>
    </row>
    <row r="61283" spans="53:53" x14ac:dyDescent="0.3">
      <c r="BA61283" s="2"/>
    </row>
    <row r="61284" spans="53:53" x14ac:dyDescent="0.3">
      <c r="BA61284" s="2"/>
    </row>
    <row r="61285" spans="53:53" x14ac:dyDescent="0.3">
      <c r="BA61285" s="2"/>
    </row>
    <row r="61286" spans="53:53" x14ac:dyDescent="0.3">
      <c r="BA61286" s="2"/>
    </row>
    <row r="61287" spans="53:53" x14ac:dyDescent="0.3">
      <c r="BA61287" s="2"/>
    </row>
    <row r="61288" spans="53:53" x14ac:dyDescent="0.3">
      <c r="BA61288" s="2"/>
    </row>
    <row r="61289" spans="53:53" x14ac:dyDescent="0.3">
      <c r="BA61289" s="2"/>
    </row>
    <row r="61290" spans="53:53" x14ac:dyDescent="0.3">
      <c r="BA61290" s="2"/>
    </row>
    <row r="61291" spans="53:53" x14ac:dyDescent="0.3">
      <c r="BA61291" s="2"/>
    </row>
    <row r="61292" spans="53:53" x14ac:dyDescent="0.3">
      <c r="BA61292" s="2"/>
    </row>
    <row r="61293" spans="53:53" x14ac:dyDescent="0.3">
      <c r="BA61293" s="2"/>
    </row>
    <row r="61294" spans="53:53" x14ac:dyDescent="0.3">
      <c r="BA61294" s="2"/>
    </row>
    <row r="61295" spans="53:53" x14ac:dyDescent="0.3">
      <c r="BA61295" s="2"/>
    </row>
    <row r="61296" spans="53:53" x14ac:dyDescent="0.3">
      <c r="BA61296" s="2"/>
    </row>
    <row r="61297" spans="53:53" x14ac:dyDescent="0.3">
      <c r="BA61297" s="2"/>
    </row>
    <row r="61298" spans="53:53" x14ac:dyDescent="0.3">
      <c r="BA61298" s="2"/>
    </row>
    <row r="61299" spans="53:53" x14ac:dyDescent="0.3">
      <c r="BA61299" s="2"/>
    </row>
    <row r="61300" spans="53:53" x14ac:dyDescent="0.3">
      <c r="BA61300" s="2"/>
    </row>
    <row r="61301" spans="53:53" x14ac:dyDescent="0.3">
      <c r="BA61301" s="2"/>
    </row>
    <row r="61302" spans="53:53" x14ac:dyDescent="0.3">
      <c r="BA61302" s="2"/>
    </row>
    <row r="61303" spans="53:53" x14ac:dyDescent="0.3">
      <c r="BA61303" s="2"/>
    </row>
    <row r="61304" spans="53:53" x14ac:dyDescent="0.3">
      <c r="BA61304" s="2"/>
    </row>
    <row r="61305" spans="53:53" x14ac:dyDescent="0.3">
      <c r="BA61305" s="2"/>
    </row>
    <row r="61306" spans="53:53" x14ac:dyDescent="0.3">
      <c r="BA61306" s="2"/>
    </row>
    <row r="61307" spans="53:53" x14ac:dyDescent="0.3">
      <c r="BA61307" s="2"/>
    </row>
    <row r="61308" spans="53:53" x14ac:dyDescent="0.3">
      <c r="BA61308" s="2"/>
    </row>
    <row r="61309" spans="53:53" x14ac:dyDescent="0.3">
      <c r="BA61309" s="2"/>
    </row>
    <row r="61310" spans="53:53" x14ac:dyDescent="0.3">
      <c r="BA61310" s="2"/>
    </row>
    <row r="61311" spans="53:53" x14ac:dyDescent="0.3">
      <c r="BA61311" s="2"/>
    </row>
    <row r="61312" spans="53:53" x14ac:dyDescent="0.3">
      <c r="BA61312" s="2"/>
    </row>
    <row r="61313" spans="53:53" x14ac:dyDescent="0.3">
      <c r="BA61313" s="2"/>
    </row>
    <row r="61314" spans="53:53" x14ac:dyDescent="0.3">
      <c r="BA61314" s="2"/>
    </row>
    <row r="61315" spans="53:53" x14ac:dyDescent="0.3">
      <c r="BA61315" s="2"/>
    </row>
    <row r="61316" spans="53:53" x14ac:dyDescent="0.3">
      <c r="BA61316" s="2"/>
    </row>
    <row r="61317" spans="53:53" x14ac:dyDescent="0.3">
      <c r="BA61317" s="2"/>
    </row>
    <row r="61318" spans="53:53" x14ac:dyDescent="0.3">
      <c r="BA61318" s="2"/>
    </row>
    <row r="61319" spans="53:53" x14ac:dyDescent="0.3">
      <c r="BA61319" s="2"/>
    </row>
    <row r="61320" spans="53:53" x14ac:dyDescent="0.3">
      <c r="BA61320" s="2"/>
    </row>
    <row r="61321" spans="53:53" x14ac:dyDescent="0.3">
      <c r="BA61321" s="2"/>
    </row>
    <row r="61322" spans="53:53" x14ac:dyDescent="0.3">
      <c r="BA61322" s="2"/>
    </row>
    <row r="61323" spans="53:53" x14ac:dyDescent="0.3">
      <c r="BA61323" s="2"/>
    </row>
    <row r="61324" spans="53:53" x14ac:dyDescent="0.3">
      <c r="BA61324" s="2"/>
    </row>
    <row r="61325" spans="53:53" x14ac:dyDescent="0.3">
      <c r="BA61325" s="2"/>
    </row>
    <row r="61326" spans="53:53" x14ac:dyDescent="0.3">
      <c r="BA61326" s="2"/>
    </row>
    <row r="61327" spans="53:53" x14ac:dyDescent="0.3">
      <c r="BA61327" s="2"/>
    </row>
    <row r="61328" spans="53:53" x14ac:dyDescent="0.3">
      <c r="BA61328" s="2"/>
    </row>
    <row r="61329" spans="53:53" x14ac:dyDescent="0.3">
      <c r="BA61329" s="2"/>
    </row>
    <row r="61330" spans="53:53" x14ac:dyDescent="0.3">
      <c r="BA61330" s="2"/>
    </row>
    <row r="61331" spans="53:53" x14ac:dyDescent="0.3">
      <c r="BA61331" s="2"/>
    </row>
    <row r="61332" spans="53:53" x14ac:dyDescent="0.3">
      <c r="BA61332" s="2"/>
    </row>
    <row r="61333" spans="53:53" x14ac:dyDescent="0.3">
      <c r="BA61333" s="2"/>
    </row>
    <row r="61334" spans="53:53" x14ac:dyDescent="0.3">
      <c r="BA61334" s="2"/>
    </row>
    <row r="61335" spans="53:53" x14ac:dyDescent="0.3">
      <c r="BA61335" s="2"/>
    </row>
    <row r="61336" spans="53:53" x14ac:dyDescent="0.3">
      <c r="BA61336" s="2"/>
    </row>
    <row r="61337" spans="53:53" x14ac:dyDescent="0.3">
      <c r="BA61337" s="2"/>
    </row>
    <row r="61338" spans="53:53" x14ac:dyDescent="0.3">
      <c r="BA61338" s="2"/>
    </row>
    <row r="61339" spans="53:53" x14ac:dyDescent="0.3">
      <c r="BA61339" s="2"/>
    </row>
    <row r="61340" spans="53:53" x14ac:dyDescent="0.3">
      <c r="BA61340" s="2"/>
    </row>
    <row r="61341" spans="53:53" x14ac:dyDescent="0.3">
      <c r="BA61341" s="2"/>
    </row>
    <row r="61342" spans="53:53" x14ac:dyDescent="0.3">
      <c r="BA61342" s="2"/>
    </row>
    <row r="61343" spans="53:53" x14ac:dyDescent="0.3">
      <c r="BA61343" s="2"/>
    </row>
    <row r="61344" spans="53:53" x14ac:dyDescent="0.3">
      <c r="BA61344" s="2"/>
    </row>
    <row r="61345" spans="53:53" x14ac:dyDescent="0.3">
      <c r="BA61345" s="2"/>
    </row>
    <row r="61346" spans="53:53" x14ac:dyDescent="0.3">
      <c r="BA61346" s="2"/>
    </row>
    <row r="61347" spans="53:53" x14ac:dyDescent="0.3">
      <c r="BA61347" s="2"/>
    </row>
    <row r="61348" spans="53:53" x14ac:dyDescent="0.3">
      <c r="BA61348" s="2"/>
    </row>
    <row r="61349" spans="53:53" x14ac:dyDescent="0.3">
      <c r="BA61349" s="2"/>
    </row>
    <row r="61350" spans="53:53" x14ac:dyDescent="0.3">
      <c r="BA61350" s="2"/>
    </row>
    <row r="61351" spans="53:53" x14ac:dyDescent="0.3">
      <c r="BA61351" s="2"/>
    </row>
    <row r="61352" spans="53:53" x14ac:dyDescent="0.3">
      <c r="BA61352" s="2"/>
    </row>
    <row r="61353" spans="53:53" x14ac:dyDescent="0.3">
      <c r="BA61353" s="2"/>
    </row>
    <row r="61354" spans="53:53" x14ac:dyDescent="0.3">
      <c r="BA61354" s="2"/>
    </row>
    <row r="61355" spans="53:53" x14ac:dyDescent="0.3">
      <c r="BA61355" s="2"/>
    </row>
    <row r="61356" spans="53:53" x14ac:dyDescent="0.3">
      <c r="BA61356" s="2"/>
    </row>
    <row r="61357" spans="53:53" x14ac:dyDescent="0.3">
      <c r="BA61357" s="2"/>
    </row>
    <row r="61358" spans="53:53" x14ac:dyDescent="0.3">
      <c r="BA61358" s="2"/>
    </row>
    <row r="61359" spans="53:53" x14ac:dyDescent="0.3">
      <c r="BA61359" s="2"/>
    </row>
    <row r="61360" spans="53:53" x14ac:dyDescent="0.3">
      <c r="BA61360" s="2"/>
    </row>
    <row r="61361" spans="53:53" x14ac:dyDescent="0.3">
      <c r="BA61361" s="2"/>
    </row>
    <row r="61362" spans="53:53" x14ac:dyDescent="0.3">
      <c r="BA61362" s="2"/>
    </row>
    <row r="61363" spans="53:53" x14ac:dyDescent="0.3">
      <c r="BA61363" s="2"/>
    </row>
    <row r="61364" spans="53:53" x14ac:dyDescent="0.3">
      <c r="BA61364" s="2"/>
    </row>
    <row r="61365" spans="53:53" x14ac:dyDescent="0.3">
      <c r="BA61365" s="2"/>
    </row>
    <row r="61366" spans="53:53" x14ac:dyDescent="0.3">
      <c r="BA61366" s="2"/>
    </row>
    <row r="61367" spans="53:53" x14ac:dyDescent="0.3">
      <c r="BA61367" s="2"/>
    </row>
    <row r="61368" spans="53:53" x14ac:dyDescent="0.3">
      <c r="BA61368" s="2"/>
    </row>
    <row r="61369" spans="53:53" x14ac:dyDescent="0.3">
      <c r="BA61369" s="2"/>
    </row>
    <row r="61370" spans="53:53" x14ac:dyDescent="0.3">
      <c r="BA61370" s="2"/>
    </row>
    <row r="61371" spans="53:53" x14ac:dyDescent="0.3">
      <c r="BA61371" s="2"/>
    </row>
    <row r="61372" spans="53:53" x14ac:dyDescent="0.3">
      <c r="BA61372" s="2"/>
    </row>
    <row r="61373" spans="53:53" x14ac:dyDescent="0.3">
      <c r="BA61373" s="2"/>
    </row>
    <row r="61374" spans="53:53" x14ac:dyDescent="0.3">
      <c r="BA61374" s="2"/>
    </row>
    <row r="61375" spans="53:53" x14ac:dyDescent="0.3">
      <c r="BA61375" s="2"/>
    </row>
    <row r="61376" spans="53:53" x14ac:dyDescent="0.3">
      <c r="BA61376" s="2"/>
    </row>
    <row r="61377" spans="53:53" x14ac:dyDescent="0.3">
      <c r="BA61377" s="2"/>
    </row>
    <row r="61378" spans="53:53" x14ac:dyDescent="0.3">
      <c r="BA61378" s="2"/>
    </row>
    <row r="61379" spans="53:53" x14ac:dyDescent="0.3">
      <c r="BA61379" s="2"/>
    </row>
    <row r="61380" spans="53:53" x14ac:dyDescent="0.3">
      <c r="BA61380" s="2"/>
    </row>
    <row r="61381" spans="53:53" x14ac:dyDescent="0.3">
      <c r="BA61381" s="2"/>
    </row>
    <row r="61382" spans="53:53" x14ac:dyDescent="0.3">
      <c r="BA61382" s="2"/>
    </row>
    <row r="61383" spans="53:53" x14ac:dyDescent="0.3">
      <c r="BA61383" s="2"/>
    </row>
    <row r="61384" spans="53:53" x14ac:dyDescent="0.3">
      <c r="BA61384" s="2"/>
    </row>
    <row r="61385" spans="53:53" x14ac:dyDescent="0.3">
      <c r="BA61385" s="2"/>
    </row>
    <row r="61386" spans="53:53" x14ac:dyDescent="0.3">
      <c r="BA61386" s="2"/>
    </row>
    <row r="61387" spans="53:53" x14ac:dyDescent="0.3">
      <c r="BA61387" s="2"/>
    </row>
    <row r="61388" spans="53:53" x14ac:dyDescent="0.3">
      <c r="BA61388" s="2"/>
    </row>
    <row r="61389" spans="53:53" x14ac:dyDescent="0.3">
      <c r="BA61389" s="2"/>
    </row>
    <row r="61390" spans="53:53" x14ac:dyDescent="0.3">
      <c r="BA61390" s="2"/>
    </row>
    <row r="61391" spans="53:53" x14ac:dyDescent="0.3">
      <c r="BA61391" s="2"/>
    </row>
    <row r="61392" spans="53:53" x14ac:dyDescent="0.3">
      <c r="BA61392" s="2"/>
    </row>
    <row r="61393" spans="53:53" x14ac:dyDescent="0.3">
      <c r="BA61393" s="2"/>
    </row>
    <row r="61394" spans="53:53" x14ac:dyDescent="0.3">
      <c r="BA61394" s="2"/>
    </row>
    <row r="61395" spans="53:53" x14ac:dyDescent="0.3">
      <c r="BA61395" s="2"/>
    </row>
    <row r="61396" spans="53:53" x14ac:dyDescent="0.3">
      <c r="BA61396" s="2"/>
    </row>
    <row r="61397" spans="53:53" x14ac:dyDescent="0.3">
      <c r="BA61397" s="2"/>
    </row>
    <row r="61398" spans="53:53" x14ac:dyDescent="0.3">
      <c r="BA61398" s="2"/>
    </row>
    <row r="61399" spans="53:53" x14ac:dyDescent="0.3">
      <c r="BA61399" s="2"/>
    </row>
    <row r="61400" spans="53:53" x14ac:dyDescent="0.3">
      <c r="BA61400" s="2"/>
    </row>
    <row r="61401" spans="53:53" x14ac:dyDescent="0.3">
      <c r="BA61401" s="2"/>
    </row>
    <row r="61402" spans="53:53" x14ac:dyDescent="0.3">
      <c r="BA61402" s="2"/>
    </row>
    <row r="61403" spans="53:53" x14ac:dyDescent="0.3">
      <c r="BA61403" s="2"/>
    </row>
    <row r="61404" spans="53:53" x14ac:dyDescent="0.3">
      <c r="BA61404" s="2"/>
    </row>
    <row r="61405" spans="53:53" x14ac:dyDescent="0.3">
      <c r="BA61405" s="2"/>
    </row>
    <row r="61406" spans="53:53" x14ac:dyDescent="0.3">
      <c r="BA61406" s="2"/>
    </row>
    <row r="61407" spans="53:53" x14ac:dyDescent="0.3">
      <c r="BA61407" s="2"/>
    </row>
    <row r="61408" spans="53:53" x14ac:dyDescent="0.3">
      <c r="BA61408" s="2"/>
    </row>
    <row r="61409" spans="53:53" x14ac:dyDescent="0.3">
      <c r="BA61409" s="2"/>
    </row>
    <row r="61410" spans="53:53" x14ac:dyDescent="0.3">
      <c r="BA61410" s="2"/>
    </row>
    <row r="61411" spans="53:53" x14ac:dyDescent="0.3">
      <c r="BA61411" s="2"/>
    </row>
    <row r="61412" spans="53:53" x14ac:dyDescent="0.3">
      <c r="BA61412" s="2"/>
    </row>
    <row r="61413" spans="53:53" x14ac:dyDescent="0.3">
      <c r="BA61413" s="2"/>
    </row>
    <row r="61414" spans="53:53" x14ac:dyDescent="0.3">
      <c r="BA61414" s="2"/>
    </row>
    <row r="61415" spans="53:53" x14ac:dyDescent="0.3">
      <c r="BA61415" s="2"/>
    </row>
    <row r="61416" spans="53:53" x14ac:dyDescent="0.3">
      <c r="BA61416" s="2"/>
    </row>
    <row r="61417" spans="53:53" x14ac:dyDescent="0.3">
      <c r="BA61417" s="2"/>
    </row>
    <row r="61418" spans="53:53" x14ac:dyDescent="0.3">
      <c r="BA61418" s="2"/>
    </row>
    <row r="61419" spans="53:53" x14ac:dyDescent="0.3">
      <c r="BA61419" s="2"/>
    </row>
    <row r="61420" spans="53:53" x14ac:dyDescent="0.3">
      <c r="BA61420" s="2"/>
    </row>
    <row r="61421" spans="53:53" x14ac:dyDescent="0.3">
      <c r="BA61421" s="2"/>
    </row>
    <row r="61422" spans="53:53" x14ac:dyDescent="0.3">
      <c r="BA61422" s="2"/>
    </row>
    <row r="61423" spans="53:53" x14ac:dyDescent="0.3">
      <c r="BA61423" s="2"/>
    </row>
    <row r="61424" spans="53:53" x14ac:dyDescent="0.3">
      <c r="BA61424" s="2"/>
    </row>
    <row r="61425" spans="53:53" x14ac:dyDescent="0.3">
      <c r="BA61425" s="2"/>
    </row>
    <row r="61426" spans="53:53" x14ac:dyDescent="0.3">
      <c r="BA61426" s="2"/>
    </row>
    <row r="61427" spans="53:53" x14ac:dyDescent="0.3">
      <c r="BA61427" s="2"/>
    </row>
    <row r="61428" spans="53:53" x14ac:dyDescent="0.3">
      <c r="BA61428" s="2"/>
    </row>
    <row r="61429" spans="53:53" x14ac:dyDescent="0.3">
      <c r="BA61429" s="2"/>
    </row>
    <row r="61430" spans="53:53" x14ac:dyDescent="0.3">
      <c r="BA61430" s="2"/>
    </row>
    <row r="61431" spans="53:53" x14ac:dyDescent="0.3">
      <c r="BA61431" s="2"/>
    </row>
    <row r="61432" spans="53:53" x14ac:dyDescent="0.3">
      <c r="BA61432" s="2"/>
    </row>
    <row r="61433" spans="53:53" x14ac:dyDescent="0.3">
      <c r="BA61433" s="2"/>
    </row>
    <row r="61434" spans="53:53" x14ac:dyDescent="0.3">
      <c r="BA61434" s="2"/>
    </row>
    <row r="61435" spans="53:53" x14ac:dyDescent="0.3">
      <c r="BA61435" s="2"/>
    </row>
    <row r="61436" spans="53:53" x14ac:dyDescent="0.3">
      <c r="BA61436" s="2"/>
    </row>
    <row r="61437" spans="53:53" x14ac:dyDescent="0.3">
      <c r="BA61437" s="2"/>
    </row>
    <row r="61438" spans="53:53" x14ac:dyDescent="0.3">
      <c r="BA61438" s="2"/>
    </row>
    <row r="61439" spans="53:53" x14ac:dyDescent="0.3">
      <c r="BA61439" s="2"/>
    </row>
    <row r="61440" spans="53:53" x14ac:dyDescent="0.3">
      <c r="BA61440" s="2"/>
    </row>
    <row r="61441" spans="53:53" x14ac:dyDescent="0.3">
      <c r="BA61441" s="2"/>
    </row>
    <row r="61442" spans="53:53" x14ac:dyDescent="0.3">
      <c r="BA61442" s="2"/>
    </row>
    <row r="61443" spans="53:53" x14ac:dyDescent="0.3">
      <c r="BA61443" s="2"/>
    </row>
    <row r="61444" spans="53:53" x14ac:dyDescent="0.3">
      <c r="BA61444" s="2"/>
    </row>
    <row r="61445" spans="53:53" x14ac:dyDescent="0.3">
      <c r="BA61445" s="2"/>
    </row>
    <row r="61446" spans="53:53" x14ac:dyDescent="0.3">
      <c r="BA61446" s="2"/>
    </row>
    <row r="61447" spans="53:53" x14ac:dyDescent="0.3">
      <c r="BA61447" s="2"/>
    </row>
    <row r="61448" spans="53:53" x14ac:dyDescent="0.3">
      <c r="BA61448" s="2"/>
    </row>
    <row r="61449" spans="53:53" x14ac:dyDescent="0.3">
      <c r="BA61449" s="2"/>
    </row>
    <row r="61450" spans="53:53" x14ac:dyDescent="0.3">
      <c r="BA61450" s="2"/>
    </row>
    <row r="61451" spans="53:53" x14ac:dyDescent="0.3">
      <c r="BA61451" s="2"/>
    </row>
    <row r="61452" spans="53:53" x14ac:dyDescent="0.3">
      <c r="BA61452" s="2"/>
    </row>
    <row r="61453" spans="53:53" x14ac:dyDescent="0.3">
      <c r="BA61453" s="2"/>
    </row>
    <row r="61454" spans="53:53" x14ac:dyDescent="0.3">
      <c r="BA61454" s="2"/>
    </row>
    <row r="61455" spans="53:53" x14ac:dyDescent="0.3">
      <c r="BA61455" s="2"/>
    </row>
    <row r="61456" spans="53:53" x14ac:dyDescent="0.3">
      <c r="BA61456" s="2"/>
    </row>
    <row r="61457" spans="53:53" x14ac:dyDescent="0.3">
      <c r="BA61457" s="2"/>
    </row>
    <row r="61458" spans="53:53" x14ac:dyDescent="0.3">
      <c r="BA61458" s="2"/>
    </row>
    <row r="61459" spans="53:53" x14ac:dyDescent="0.3">
      <c r="BA61459" s="2"/>
    </row>
    <row r="61460" spans="53:53" x14ac:dyDescent="0.3">
      <c r="BA61460" s="2"/>
    </row>
    <row r="61461" spans="53:53" x14ac:dyDescent="0.3">
      <c r="BA61461" s="2"/>
    </row>
    <row r="61462" spans="53:53" x14ac:dyDescent="0.3">
      <c r="BA61462" s="2"/>
    </row>
    <row r="61463" spans="53:53" x14ac:dyDescent="0.3">
      <c r="BA61463" s="2"/>
    </row>
    <row r="61464" spans="53:53" x14ac:dyDescent="0.3">
      <c r="BA61464" s="2"/>
    </row>
    <row r="61465" spans="53:53" x14ac:dyDescent="0.3">
      <c r="BA61465" s="2"/>
    </row>
    <row r="61466" spans="53:53" x14ac:dyDescent="0.3">
      <c r="BA61466" s="2"/>
    </row>
    <row r="61467" spans="53:53" x14ac:dyDescent="0.3">
      <c r="BA61467" s="2"/>
    </row>
    <row r="61468" spans="53:53" x14ac:dyDescent="0.3">
      <c r="BA61468" s="2"/>
    </row>
    <row r="61469" spans="53:53" x14ac:dyDescent="0.3">
      <c r="BA61469" s="2"/>
    </row>
    <row r="61470" spans="53:53" x14ac:dyDescent="0.3">
      <c r="BA61470" s="2"/>
    </row>
    <row r="61471" spans="53:53" x14ac:dyDescent="0.3">
      <c r="BA61471" s="2"/>
    </row>
    <row r="61472" spans="53:53" x14ac:dyDescent="0.3">
      <c r="BA61472" s="2"/>
    </row>
    <row r="61473" spans="53:53" x14ac:dyDescent="0.3">
      <c r="BA61473" s="2"/>
    </row>
    <row r="61474" spans="53:53" x14ac:dyDescent="0.3">
      <c r="BA61474" s="2"/>
    </row>
    <row r="61475" spans="53:53" x14ac:dyDescent="0.3">
      <c r="BA61475" s="2"/>
    </row>
    <row r="61476" spans="53:53" x14ac:dyDescent="0.3">
      <c r="BA61476" s="2"/>
    </row>
    <row r="61477" spans="53:53" x14ac:dyDescent="0.3">
      <c r="BA61477" s="2"/>
    </row>
    <row r="61478" spans="53:53" x14ac:dyDescent="0.3">
      <c r="BA61478" s="2"/>
    </row>
    <row r="61479" spans="53:53" x14ac:dyDescent="0.3">
      <c r="BA61479" s="2"/>
    </row>
    <row r="61480" spans="53:53" x14ac:dyDescent="0.3">
      <c r="BA61480" s="2"/>
    </row>
    <row r="61481" spans="53:53" x14ac:dyDescent="0.3">
      <c r="BA61481" s="2"/>
    </row>
    <row r="61482" spans="53:53" x14ac:dyDescent="0.3">
      <c r="BA61482" s="2"/>
    </row>
    <row r="61483" spans="53:53" x14ac:dyDescent="0.3">
      <c r="BA61483" s="2"/>
    </row>
    <row r="61484" spans="53:53" x14ac:dyDescent="0.3">
      <c r="BA61484" s="2"/>
    </row>
    <row r="61485" spans="53:53" x14ac:dyDescent="0.3">
      <c r="BA61485" s="2"/>
    </row>
    <row r="61486" spans="53:53" x14ac:dyDescent="0.3">
      <c r="BA61486" s="2"/>
    </row>
    <row r="61487" spans="53:53" x14ac:dyDescent="0.3">
      <c r="BA61487" s="2"/>
    </row>
    <row r="61488" spans="53:53" x14ac:dyDescent="0.3">
      <c r="BA61488" s="2"/>
    </row>
    <row r="61489" spans="53:53" x14ac:dyDescent="0.3">
      <c r="BA61489" s="2"/>
    </row>
    <row r="61490" spans="53:53" x14ac:dyDescent="0.3">
      <c r="BA61490" s="2"/>
    </row>
    <row r="61491" spans="53:53" x14ac:dyDescent="0.3">
      <c r="BA61491" s="2"/>
    </row>
    <row r="61492" spans="53:53" x14ac:dyDescent="0.3">
      <c r="BA61492" s="2"/>
    </row>
    <row r="61493" spans="53:53" x14ac:dyDescent="0.3">
      <c r="BA61493" s="2"/>
    </row>
    <row r="61494" spans="53:53" x14ac:dyDescent="0.3">
      <c r="BA61494" s="2"/>
    </row>
    <row r="61495" spans="53:53" x14ac:dyDescent="0.3">
      <c r="BA61495" s="2"/>
    </row>
    <row r="61496" spans="53:53" x14ac:dyDescent="0.3">
      <c r="BA61496" s="2"/>
    </row>
    <row r="61497" spans="53:53" x14ac:dyDescent="0.3">
      <c r="BA61497" s="2"/>
    </row>
    <row r="61498" spans="53:53" x14ac:dyDescent="0.3">
      <c r="BA61498" s="2"/>
    </row>
    <row r="61499" spans="53:53" x14ac:dyDescent="0.3">
      <c r="BA61499" s="2"/>
    </row>
    <row r="61500" spans="53:53" x14ac:dyDescent="0.3">
      <c r="BA61500" s="2"/>
    </row>
    <row r="61501" spans="53:53" x14ac:dyDescent="0.3">
      <c r="BA61501" s="2"/>
    </row>
    <row r="61502" spans="53:53" x14ac:dyDescent="0.3">
      <c r="BA61502" s="2"/>
    </row>
    <row r="61503" spans="53:53" x14ac:dyDescent="0.3">
      <c r="BA61503" s="2"/>
    </row>
    <row r="61504" spans="53:53" x14ac:dyDescent="0.3">
      <c r="BA61504" s="2"/>
    </row>
    <row r="61505" spans="53:53" x14ac:dyDescent="0.3">
      <c r="BA61505" s="2"/>
    </row>
    <row r="61506" spans="53:53" x14ac:dyDescent="0.3">
      <c r="BA61506" s="2"/>
    </row>
    <row r="61507" spans="53:53" x14ac:dyDescent="0.3">
      <c r="BA61507" s="2"/>
    </row>
    <row r="61508" spans="53:53" x14ac:dyDescent="0.3">
      <c r="BA61508" s="2"/>
    </row>
    <row r="61509" spans="53:53" x14ac:dyDescent="0.3">
      <c r="BA61509" s="2"/>
    </row>
    <row r="61510" spans="53:53" x14ac:dyDescent="0.3">
      <c r="BA61510" s="2"/>
    </row>
    <row r="61511" spans="53:53" x14ac:dyDescent="0.3">
      <c r="BA61511" s="2"/>
    </row>
    <row r="61512" spans="53:53" x14ac:dyDescent="0.3">
      <c r="BA61512" s="2"/>
    </row>
    <row r="61513" spans="53:53" x14ac:dyDescent="0.3">
      <c r="BA61513" s="2"/>
    </row>
    <row r="61514" spans="53:53" x14ac:dyDescent="0.3">
      <c r="BA61514" s="2"/>
    </row>
    <row r="61515" spans="53:53" x14ac:dyDescent="0.3">
      <c r="BA61515" s="2"/>
    </row>
    <row r="61516" spans="53:53" x14ac:dyDescent="0.3">
      <c r="BA61516" s="2"/>
    </row>
    <row r="61517" spans="53:53" x14ac:dyDescent="0.3">
      <c r="BA61517" s="2"/>
    </row>
    <row r="61518" spans="53:53" x14ac:dyDescent="0.3">
      <c r="BA61518" s="2"/>
    </row>
    <row r="61519" spans="53:53" x14ac:dyDescent="0.3">
      <c r="BA61519" s="2"/>
    </row>
    <row r="61520" spans="53:53" x14ac:dyDescent="0.3">
      <c r="BA61520" s="2"/>
    </row>
    <row r="61521" spans="53:53" x14ac:dyDescent="0.3">
      <c r="BA61521" s="2"/>
    </row>
    <row r="61522" spans="53:53" x14ac:dyDescent="0.3">
      <c r="BA61522" s="2"/>
    </row>
    <row r="61523" spans="53:53" x14ac:dyDescent="0.3">
      <c r="BA61523" s="2"/>
    </row>
    <row r="61524" spans="53:53" x14ac:dyDescent="0.3">
      <c r="BA61524" s="2"/>
    </row>
    <row r="61525" spans="53:53" x14ac:dyDescent="0.3">
      <c r="BA61525" s="2"/>
    </row>
    <row r="61526" spans="53:53" x14ac:dyDescent="0.3">
      <c r="BA61526" s="2"/>
    </row>
    <row r="61527" spans="53:53" x14ac:dyDescent="0.3">
      <c r="BA61527" s="2"/>
    </row>
    <row r="61528" spans="53:53" x14ac:dyDescent="0.3">
      <c r="BA61528" s="2"/>
    </row>
    <row r="61529" spans="53:53" x14ac:dyDescent="0.3">
      <c r="BA61529" s="2"/>
    </row>
    <row r="61530" spans="53:53" x14ac:dyDescent="0.3">
      <c r="BA61530" s="2"/>
    </row>
    <row r="61531" spans="53:53" x14ac:dyDescent="0.3">
      <c r="BA61531" s="2"/>
    </row>
    <row r="61532" spans="53:53" x14ac:dyDescent="0.3">
      <c r="BA61532" s="2"/>
    </row>
    <row r="61533" spans="53:53" x14ac:dyDescent="0.3">
      <c r="BA61533" s="2"/>
    </row>
    <row r="61534" spans="53:53" x14ac:dyDescent="0.3">
      <c r="BA61534" s="2"/>
    </row>
    <row r="61535" spans="53:53" x14ac:dyDescent="0.3">
      <c r="BA61535" s="2"/>
    </row>
    <row r="61536" spans="53:53" x14ac:dyDescent="0.3">
      <c r="BA61536" s="2"/>
    </row>
    <row r="61537" spans="53:53" x14ac:dyDescent="0.3">
      <c r="BA61537" s="2"/>
    </row>
    <row r="61538" spans="53:53" x14ac:dyDescent="0.3">
      <c r="BA61538" s="2"/>
    </row>
    <row r="61539" spans="53:53" x14ac:dyDescent="0.3">
      <c r="BA61539" s="2"/>
    </row>
    <row r="61540" spans="53:53" x14ac:dyDescent="0.3">
      <c r="BA61540" s="2"/>
    </row>
    <row r="61541" spans="53:53" x14ac:dyDescent="0.3">
      <c r="BA61541" s="2"/>
    </row>
    <row r="61542" spans="53:53" x14ac:dyDescent="0.3">
      <c r="BA61542" s="2"/>
    </row>
    <row r="61543" spans="53:53" x14ac:dyDescent="0.3">
      <c r="BA61543" s="2"/>
    </row>
    <row r="61544" spans="53:53" x14ac:dyDescent="0.3">
      <c r="BA61544" s="2"/>
    </row>
    <row r="61545" spans="53:53" x14ac:dyDescent="0.3">
      <c r="BA61545" s="2"/>
    </row>
    <row r="61546" spans="53:53" x14ac:dyDescent="0.3">
      <c r="BA61546" s="2"/>
    </row>
    <row r="61547" spans="53:53" x14ac:dyDescent="0.3">
      <c r="BA61547" s="2"/>
    </row>
    <row r="61548" spans="53:53" x14ac:dyDescent="0.3">
      <c r="BA61548" s="2"/>
    </row>
    <row r="61549" spans="53:53" x14ac:dyDescent="0.3">
      <c r="BA61549" s="2"/>
    </row>
    <row r="61550" spans="53:53" x14ac:dyDescent="0.3">
      <c r="BA61550" s="2"/>
    </row>
    <row r="61551" spans="53:53" x14ac:dyDescent="0.3">
      <c r="BA61551" s="2"/>
    </row>
    <row r="61552" spans="53:53" x14ac:dyDescent="0.3">
      <c r="BA61552" s="2"/>
    </row>
    <row r="61553" spans="53:53" x14ac:dyDescent="0.3">
      <c r="BA61553" s="2"/>
    </row>
    <row r="61554" spans="53:53" x14ac:dyDescent="0.3">
      <c r="BA61554" s="2"/>
    </row>
    <row r="61555" spans="53:53" x14ac:dyDescent="0.3">
      <c r="BA61555" s="2"/>
    </row>
    <row r="61556" spans="53:53" x14ac:dyDescent="0.3">
      <c r="BA61556" s="2"/>
    </row>
    <row r="61557" spans="53:53" x14ac:dyDescent="0.3">
      <c r="BA61557" s="2"/>
    </row>
    <row r="61558" spans="53:53" x14ac:dyDescent="0.3">
      <c r="BA61558" s="2"/>
    </row>
    <row r="61559" spans="53:53" x14ac:dyDescent="0.3">
      <c r="BA61559" s="2"/>
    </row>
    <row r="61560" spans="53:53" x14ac:dyDescent="0.3">
      <c r="BA61560" s="2"/>
    </row>
    <row r="61561" spans="53:53" x14ac:dyDescent="0.3">
      <c r="BA61561" s="2"/>
    </row>
    <row r="61562" spans="53:53" x14ac:dyDescent="0.3">
      <c r="BA61562" s="2"/>
    </row>
    <row r="61563" spans="53:53" x14ac:dyDescent="0.3">
      <c r="BA61563" s="2"/>
    </row>
    <row r="61564" spans="53:53" x14ac:dyDescent="0.3">
      <c r="BA61564" s="2"/>
    </row>
    <row r="61565" spans="53:53" x14ac:dyDescent="0.3">
      <c r="BA61565" s="2"/>
    </row>
    <row r="61566" spans="53:53" x14ac:dyDescent="0.3">
      <c r="BA61566" s="2"/>
    </row>
    <row r="61567" spans="53:53" x14ac:dyDescent="0.3">
      <c r="BA61567" s="2"/>
    </row>
    <row r="61568" spans="53:53" x14ac:dyDescent="0.3">
      <c r="BA61568" s="2"/>
    </row>
    <row r="61569" spans="53:53" x14ac:dyDescent="0.3">
      <c r="BA61569" s="2"/>
    </row>
    <row r="61570" spans="53:53" x14ac:dyDescent="0.3">
      <c r="BA61570" s="2"/>
    </row>
    <row r="61571" spans="53:53" x14ac:dyDescent="0.3">
      <c r="BA61571" s="2"/>
    </row>
    <row r="61572" spans="53:53" x14ac:dyDescent="0.3">
      <c r="BA61572" s="2"/>
    </row>
    <row r="61573" spans="53:53" x14ac:dyDescent="0.3">
      <c r="BA61573" s="2"/>
    </row>
    <row r="61574" spans="53:53" x14ac:dyDescent="0.3">
      <c r="BA61574" s="2"/>
    </row>
    <row r="61575" spans="53:53" x14ac:dyDescent="0.3">
      <c r="BA61575" s="2"/>
    </row>
    <row r="61576" spans="53:53" x14ac:dyDescent="0.3">
      <c r="BA61576" s="2"/>
    </row>
    <row r="61577" spans="53:53" x14ac:dyDescent="0.3">
      <c r="BA61577" s="2"/>
    </row>
    <row r="61578" spans="53:53" x14ac:dyDescent="0.3">
      <c r="BA61578" s="2"/>
    </row>
    <row r="61579" spans="53:53" x14ac:dyDescent="0.3">
      <c r="BA61579" s="2"/>
    </row>
    <row r="61580" spans="53:53" x14ac:dyDescent="0.3">
      <c r="BA61580" s="2"/>
    </row>
    <row r="61581" spans="53:53" x14ac:dyDescent="0.3">
      <c r="BA61581" s="2"/>
    </row>
    <row r="61582" spans="53:53" x14ac:dyDescent="0.3">
      <c r="BA61582" s="2"/>
    </row>
    <row r="61583" spans="53:53" x14ac:dyDescent="0.3">
      <c r="BA61583" s="2"/>
    </row>
    <row r="61584" spans="53:53" x14ac:dyDescent="0.3">
      <c r="BA61584" s="2"/>
    </row>
    <row r="61585" spans="53:53" x14ac:dyDescent="0.3">
      <c r="BA61585" s="2"/>
    </row>
    <row r="61586" spans="53:53" x14ac:dyDescent="0.3">
      <c r="BA61586" s="2"/>
    </row>
    <row r="61587" spans="53:53" x14ac:dyDescent="0.3">
      <c r="BA61587" s="2"/>
    </row>
    <row r="61588" spans="53:53" x14ac:dyDescent="0.3">
      <c r="BA61588" s="2"/>
    </row>
    <row r="61589" spans="53:53" x14ac:dyDescent="0.3">
      <c r="BA61589" s="2"/>
    </row>
    <row r="61590" spans="53:53" x14ac:dyDescent="0.3">
      <c r="BA61590" s="2"/>
    </row>
    <row r="61591" spans="53:53" x14ac:dyDescent="0.3">
      <c r="BA61591" s="2"/>
    </row>
    <row r="61592" spans="53:53" x14ac:dyDescent="0.3">
      <c r="BA61592" s="2"/>
    </row>
    <row r="61593" spans="53:53" x14ac:dyDescent="0.3">
      <c r="BA61593" s="2"/>
    </row>
    <row r="61594" spans="53:53" x14ac:dyDescent="0.3">
      <c r="BA61594" s="2"/>
    </row>
    <row r="61595" spans="53:53" x14ac:dyDescent="0.3">
      <c r="BA61595" s="2"/>
    </row>
    <row r="61596" spans="53:53" x14ac:dyDescent="0.3">
      <c r="BA61596" s="2"/>
    </row>
    <row r="61597" spans="53:53" x14ac:dyDescent="0.3">
      <c r="BA61597" s="2"/>
    </row>
    <row r="61598" spans="53:53" x14ac:dyDescent="0.3">
      <c r="BA61598" s="2"/>
    </row>
    <row r="61599" spans="53:53" x14ac:dyDescent="0.3">
      <c r="BA61599" s="2"/>
    </row>
    <row r="61600" spans="53:53" x14ac:dyDescent="0.3">
      <c r="BA61600" s="2"/>
    </row>
    <row r="61601" spans="53:53" x14ac:dyDescent="0.3">
      <c r="BA61601" s="2"/>
    </row>
    <row r="61602" spans="53:53" x14ac:dyDescent="0.3">
      <c r="BA61602" s="2"/>
    </row>
    <row r="61603" spans="53:53" x14ac:dyDescent="0.3">
      <c r="BA61603" s="2"/>
    </row>
    <row r="61604" spans="53:53" x14ac:dyDescent="0.3">
      <c r="BA61604" s="2"/>
    </row>
    <row r="61605" spans="53:53" x14ac:dyDescent="0.3">
      <c r="BA61605" s="2"/>
    </row>
    <row r="61606" spans="53:53" x14ac:dyDescent="0.3">
      <c r="BA61606" s="2"/>
    </row>
    <row r="61607" spans="53:53" x14ac:dyDescent="0.3">
      <c r="BA61607" s="2"/>
    </row>
    <row r="61608" spans="53:53" x14ac:dyDescent="0.3">
      <c r="BA61608" s="2"/>
    </row>
    <row r="61609" spans="53:53" x14ac:dyDescent="0.3">
      <c r="BA61609" s="2"/>
    </row>
    <row r="61610" spans="53:53" x14ac:dyDescent="0.3">
      <c r="BA61610" s="2"/>
    </row>
    <row r="61611" spans="53:53" x14ac:dyDescent="0.3">
      <c r="BA61611" s="2"/>
    </row>
    <row r="61612" spans="53:53" x14ac:dyDescent="0.3">
      <c r="BA61612" s="2"/>
    </row>
    <row r="61613" spans="53:53" x14ac:dyDescent="0.3">
      <c r="BA61613" s="2"/>
    </row>
    <row r="61614" spans="53:53" x14ac:dyDescent="0.3">
      <c r="BA61614" s="2"/>
    </row>
    <row r="61615" spans="53:53" x14ac:dyDescent="0.3">
      <c r="BA61615" s="2"/>
    </row>
    <row r="61616" spans="53:53" x14ac:dyDescent="0.3">
      <c r="BA61616" s="2"/>
    </row>
    <row r="61617" spans="53:53" x14ac:dyDescent="0.3">
      <c r="BA61617" s="2"/>
    </row>
    <row r="61618" spans="53:53" x14ac:dyDescent="0.3">
      <c r="BA61618" s="2"/>
    </row>
    <row r="61619" spans="53:53" x14ac:dyDescent="0.3">
      <c r="BA61619" s="2"/>
    </row>
    <row r="61620" spans="53:53" x14ac:dyDescent="0.3">
      <c r="BA61620" s="2"/>
    </row>
    <row r="61621" spans="53:53" x14ac:dyDescent="0.3">
      <c r="BA61621" s="2"/>
    </row>
    <row r="61622" spans="53:53" x14ac:dyDescent="0.3">
      <c r="BA61622" s="2"/>
    </row>
    <row r="61623" spans="53:53" x14ac:dyDescent="0.3">
      <c r="BA61623" s="2"/>
    </row>
    <row r="61624" spans="53:53" x14ac:dyDescent="0.3">
      <c r="BA61624" s="2"/>
    </row>
    <row r="61625" spans="53:53" x14ac:dyDescent="0.3">
      <c r="BA61625" s="2"/>
    </row>
    <row r="61626" spans="53:53" x14ac:dyDescent="0.3">
      <c r="BA61626" s="2"/>
    </row>
    <row r="61627" spans="53:53" x14ac:dyDescent="0.3">
      <c r="BA61627" s="2"/>
    </row>
    <row r="61628" spans="53:53" x14ac:dyDescent="0.3">
      <c r="BA61628" s="2"/>
    </row>
    <row r="61629" spans="53:53" x14ac:dyDescent="0.3">
      <c r="BA61629" s="2"/>
    </row>
    <row r="61630" spans="53:53" x14ac:dyDescent="0.3">
      <c r="BA61630" s="2"/>
    </row>
    <row r="61631" spans="53:53" x14ac:dyDescent="0.3">
      <c r="BA61631" s="2"/>
    </row>
    <row r="61632" spans="53:53" x14ac:dyDescent="0.3">
      <c r="BA61632" s="2"/>
    </row>
    <row r="61633" spans="53:53" x14ac:dyDescent="0.3">
      <c r="BA61633" s="2"/>
    </row>
    <row r="61634" spans="53:53" x14ac:dyDescent="0.3">
      <c r="BA61634" s="2"/>
    </row>
    <row r="61635" spans="53:53" x14ac:dyDescent="0.3">
      <c r="BA61635" s="2"/>
    </row>
    <row r="61636" spans="53:53" x14ac:dyDescent="0.3">
      <c r="BA61636" s="2"/>
    </row>
    <row r="61637" spans="53:53" x14ac:dyDescent="0.3">
      <c r="BA61637" s="2"/>
    </row>
    <row r="61638" spans="53:53" x14ac:dyDescent="0.3">
      <c r="BA61638" s="2"/>
    </row>
    <row r="61639" spans="53:53" x14ac:dyDescent="0.3">
      <c r="BA61639" s="2"/>
    </row>
    <row r="61640" spans="53:53" x14ac:dyDescent="0.3">
      <c r="BA61640" s="2"/>
    </row>
    <row r="61641" spans="53:53" x14ac:dyDescent="0.3">
      <c r="BA61641" s="2"/>
    </row>
    <row r="61642" spans="53:53" x14ac:dyDescent="0.3">
      <c r="BA61642" s="2"/>
    </row>
    <row r="61643" spans="53:53" x14ac:dyDescent="0.3">
      <c r="BA61643" s="2"/>
    </row>
    <row r="61644" spans="53:53" x14ac:dyDescent="0.3">
      <c r="BA61644" s="2"/>
    </row>
    <row r="61645" spans="53:53" x14ac:dyDescent="0.3">
      <c r="BA61645" s="2"/>
    </row>
    <row r="61646" spans="53:53" x14ac:dyDescent="0.3">
      <c r="BA61646" s="2"/>
    </row>
    <row r="61647" spans="53:53" x14ac:dyDescent="0.3">
      <c r="BA61647" s="2"/>
    </row>
    <row r="61648" spans="53:53" x14ac:dyDescent="0.3">
      <c r="BA61648" s="2"/>
    </row>
    <row r="61649" spans="53:53" x14ac:dyDescent="0.3">
      <c r="BA61649" s="2"/>
    </row>
    <row r="61650" spans="53:53" x14ac:dyDescent="0.3">
      <c r="BA61650" s="2"/>
    </row>
    <row r="61651" spans="53:53" x14ac:dyDescent="0.3">
      <c r="BA61651" s="2"/>
    </row>
    <row r="61652" spans="53:53" x14ac:dyDescent="0.3">
      <c r="BA61652" s="2"/>
    </row>
    <row r="61653" spans="53:53" x14ac:dyDescent="0.3">
      <c r="BA61653" s="2"/>
    </row>
    <row r="61654" spans="53:53" x14ac:dyDescent="0.3">
      <c r="BA61654" s="2"/>
    </row>
    <row r="61655" spans="53:53" x14ac:dyDescent="0.3">
      <c r="BA61655" s="2"/>
    </row>
    <row r="61656" spans="53:53" x14ac:dyDescent="0.3">
      <c r="BA61656" s="2"/>
    </row>
    <row r="61657" spans="53:53" x14ac:dyDescent="0.3">
      <c r="BA61657" s="2"/>
    </row>
    <row r="61658" spans="53:53" x14ac:dyDescent="0.3">
      <c r="BA61658" s="2"/>
    </row>
    <row r="61659" spans="53:53" x14ac:dyDescent="0.3">
      <c r="BA61659" s="2"/>
    </row>
    <row r="61660" spans="53:53" x14ac:dyDescent="0.3">
      <c r="BA61660" s="2"/>
    </row>
    <row r="61661" spans="53:53" x14ac:dyDescent="0.3">
      <c r="BA61661" s="2"/>
    </row>
    <row r="61662" spans="53:53" x14ac:dyDescent="0.3">
      <c r="BA61662" s="2"/>
    </row>
    <row r="61663" spans="53:53" x14ac:dyDescent="0.3">
      <c r="BA61663" s="2"/>
    </row>
    <row r="61664" spans="53:53" x14ac:dyDescent="0.3">
      <c r="BA61664" s="2"/>
    </row>
    <row r="61665" spans="53:53" x14ac:dyDescent="0.3">
      <c r="BA61665" s="2"/>
    </row>
    <row r="61666" spans="53:53" x14ac:dyDescent="0.3">
      <c r="BA61666" s="2"/>
    </row>
    <row r="61667" spans="53:53" x14ac:dyDescent="0.3">
      <c r="BA61667" s="2"/>
    </row>
    <row r="61668" spans="53:53" x14ac:dyDescent="0.3">
      <c r="BA61668" s="2"/>
    </row>
    <row r="61669" spans="53:53" x14ac:dyDescent="0.3">
      <c r="BA61669" s="2"/>
    </row>
    <row r="61670" spans="53:53" x14ac:dyDescent="0.3">
      <c r="BA61670" s="2"/>
    </row>
    <row r="61671" spans="53:53" x14ac:dyDescent="0.3">
      <c r="BA61671" s="2"/>
    </row>
    <row r="61672" spans="53:53" x14ac:dyDescent="0.3">
      <c r="BA61672" s="2"/>
    </row>
    <row r="61673" spans="53:53" x14ac:dyDescent="0.3">
      <c r="BA61673" s="2"/>
    </row>
    <row r="61674" spans="53:53" x14ac:dyDescent="0.3">
      <c r="BA61674" s="2"/>
    </row>
    <row r="61675" spans="53:53" x14ac:dyDescent="0.3">
      <c r="BA61675" s="2"/>
    </row>
    <row r="61676" spans="53:53" x14ac:dyDescent="0.3">
      <c r="BA61676" s="2"/>
    </row>
    <row r="61677" spans="53:53" x14ac:dyDescent="0.3">
      <c r="BA61677" s="2"/>
    </row>
    <row r="61678" spans="53:53" x14ac:dyDescent="0.3">
      <c r="BA61678" s="2"/>
    </row>
    <row r="61679" spans="53:53" x14ac:dyDescent="0.3">
      <c r="BA61679" s="2"/>
    </row>
    <row r="61680" spans="53:53" x14ac:dyDescent="0.3">
      <c r="BA61680" s="2"/>
    </row>
    <row r="61681" spans="53:53" x14ac:dyDescent="0.3">
      <c r="BA61681" s="2"/>
    </row>
    <row r="61682" spans="53:53" x14ac:dyDescent="0.3">
      <c r="BA61682" s="2"/>
    </row>
    <row r="61683" spans="53:53" x14ac:dyDescent="0.3">
      <c r="BA61683" s="2"/>
    </row>
    <row r="61684" spans="53:53" x14ac:dyDescent="0.3">
      <c r="BA61684" s="2"/>
    </row>
    <row r="61685" spans="53:53" x14ac:dyDescent="0.3">
      <c r="BA61685" s="2"/>
    </row>
    <row r="61686" spans="53:53" x14ac:dyDescent="0.3">
      <c r="BA61686" s="2"/>
    </row>
    <row r="61687" spans="53:53" x14ac:dyDescent="0.3">
      <c r="BA61687" s="2"/>
    </row>
    <row r="61688" spans="53:53" x14ac:dyDescent="0.3">
      <c r="BA61688" s="2"/>
    </row>
    <row r="61689" spans="53:53" x14ac:dyDescent="0.3">
      <c r="BA61689" s="2"/>
    </row>
    <row r="61690" spans="53:53" x14ac:dyDescent="0.3">
      <c r="BA61690" s="2"/>
    </row>
    <row r="61691" spans="53:53" x14ac:dyDescent="0.3">
      <c r="BA61691" s="2"/>
    </row>
    <row r="61692" spans="53:53" x14ac:dyDescent="0.3">
      <c r="BA61692" s="2"/>
    </row>
    <row r="61693" spans="53:53" x14ac:dyDescent="0.3">
      <c r="BA61693" s="2"/>
    </row>
    <row r="61694" spans="53:53" x14ac:dyDescent="0.3">
      <c r="BA61694" s="2"/>
    </row>
    <row r="61695" spans="53:53" x14ac:dyDescent="0.3">
      <c r="BA61695" s="2"/>
    </row>
    <row r="61696" spans="53:53" x14ac:dyDescent="0.3">
      <c r="BA61696" s="2"/>
    </row>
    <row r="61697" spans="53:53" x14ac:dyDescent="0.3">
      <c r="BA61697" s="2"/>
    </row>
    <row r="61698" spans="53:53" x14ac:dyDescent="0.3">
      <c r="BA61698" s="2"/>
    </row>
    <row r="61699" spans="53:53" x14ac:dyDescent="0.3">
      <c r="BA61699" s="2"/>
    </row>
    <row r="61700" spans="53:53" x14ac:dyDescent="0.3">
      <c r="BA61700" s="2"/>
    </row>
    <row r="61701" spans="53:53" x14ac:dyDescent="0.3">
      <c r="BA61701" s="2"/>
    </row>
    <row r="61702" spans="53:53" x14ac:dyDescent="0.3">
      <c r="BA61702" s="2"/>
    </row>
    <row r="61703" spans="53:53" x14ac:dyDescent="0.3">
      <c r="BA61703" s="2"/>
    </row>
    <row r="61704" spans="53:53" x14ac:dyDescent="0.3">
      <c r="BA61704" s="2"/>
    </row>
    <row r="61705" spans="53:53" x14ac:dyDescent="0.3">
      <c r="BA61705" s="2"/>
    </row>
    <row r="61706" spans="53:53" x14ac:dyDescent="0.3">
      <c r="BA61706" s="2"/>
    </row>
    <row r="61707" spans="53:53" x14ac:dyDescent="0.3">
      <c r="BA61707" s="2"/>
    </row>
    <row r="61708" spans="53:53" x14ac:dyDescent="0.3">
      <c r="BA61708" s="2"/>
    </row>
    <row r="61709" spans="53:53" x14ac:dyDescent="0.3">
      <c r="BA61709" s="2"/>
    </row>
    <row r="61710" spans="53:53" x14ac:dyDescent="0.3">
      <c r="BA61710" s="2"/>
    </row>
    <row r="61711" spans="53:53" x14ac:dyDescent="0.3">
      <c r="BA61711" s="2"/>
    </row>
    <row r="61712" spans="53:53" x14ac:dyDescent="0.3">
      <c r="BA61712" s="2"/>
    </row>
    <row r="61713" spans="53:53" x14ac:dyDescent="0.3">
      <c r="BA61713" s="2"/>
    </row>
    <row r="61714" spans="53:53" x14ac:dyDescent="0.3">
      <c r="BA61714" s="2"/>
    </row>
    <row r="61715" spans="53:53" x14ac:dyDescent="0.3">
      <c r="BA61715" s="2"/>
    </row>
    <row r="61716" spans="53:53" x14ac:dyDescent="0.3">
      <c r="BA61716" s="2"/>
    </row>
    <row r="61717" spans="53:53" x14ac:dyDescent="0.3">
      <c r="BA61717" s="2"/>
    </row>
    <row r="61718" spans="53:53" x14ac:dyDescent="0.3">
      <c r="BA61718" s="2"/>
    </row>
    <row r="61719" spans="53:53" x14ac:dyDescent="0.3">
      <c r="BA61719" s="2"/>
    </row>
    <row r="61720" spans="53:53" x14ac:dyDescent="0.3">
      <c r="BA61720" s="2"/>
    </row>
    <row r="61721" spans="53:53" x14ac:dyDescent="0.3">
      <c r="BA61721" s="2"/>
    </row>
    <row r="61722" spans="53:53" x14ac:dyDescent="0.3">
      <c r="BA61722" s="2"/>
    </row>
    <row r="61723" spans="53:53" x14ac:dyDescent="0.3">
      <c r="BA61723" s="2"/>
    </row>
    <row r="61724" spans="53:53" x14ac:dyDescent="0.3">
      <c r="BA61724" s="2"/>
    </row>
    <row r="61725" spans="53:53" x14ac:dyDescent="0.3">
      <c r="BA61725" s="2"/>
    </row>
    <row r="61726" spans="53:53" x14ac:dyDescent="0.3">
      <c r="BA61726" s="2"/>
    </row>
    <row r="61727" spans="53:53" x14ac:dyDescent="0.3">
      <c r="BA61727" s="2"/>
    </row>
    <row r="61728" spans="53:53" x14ac:dyDescent="0.3">
      <c r="BA61728" s="2"/>
    </row>
    <row r="61729" spans="53:53" x14ac:dyDescent="0.3">
      <c r="BA61729" s="2"/>
    </row>
    <row r="61730" spans="53:53" x14ac:dyDescent="0.3">
      <c r="BA61730" s="2"/>
    </row>
    <row r="61731" spans="53:53" x14ac:dyDescent="0.3">
      <c r="BA61731" s="2"/>
    </row>
    <row r="61732" spans="53:53" x14ac:dyDescent="0.3">
      <c r="BA61732" s="2"/>
    </row>
    <row r="61733" spans="53:53" x14ac:dyDescent="0.3">
      <c r="BA61733" s="2"/>
    </row>
    <row r="61734" spans="53:53" x14ac:dyDescent="0.3">
      <c r="BA61734" s="2"/>
    </row>
    <row r="61735" spans="53:53" x14ac:dyDescent="0.3">
      <c r="BA61735" s="2"/>
    </row>
    <row r="61736" spans="53:53" x14ac:dyDescent="0.3">
      <c r="BA61736" s="2"/>
    </row>
    <row r="61737" spans="53:53" x14ac:dyDescent="0.3">
      <c r="BA61737" s="2"/>
    </row>
    <row r="61738" spans="53:53" x14ac:dyDescent="0.3">
      <c r="BA61738" s="2"/>
    </row>
    <row r="61739" spans="53:53" x14ac:dyDescent="0.3">
      <c r="BA61739" s="2"/>
    </row>
    <row r="61740" spans="53:53" x14ac:dyDescent="0.3">
      <c r="BA61740" s="2"/>
    </row>
    <row r="61741" spans="53:53" x14ac:dyDescent="0.3">
      <c r="BA61741" s="2"/>
    </row>
    <row r="61742" spans="53:53" x14ac:dyDescent="0.3">
      <c r="BA61742" s="2"/>
    </row>
    <row r="61743" spans="53:53" x14ac:dyDescent="0.3">
      <c r="BA61743" s="2"/>
    </row>
    <row r="61744" spans="53:53" x14ac:dyDescent="0.3">
      <c r="BA61744" s="2"/>
    </row>
    <row r="61745" spans="53:53" x14ac:dyDescent="0.3">
      <c r="BA61745" s="2"/>
    </row>
    <row r="61746" spans="53:53" x14ac:dyDescent="0.3">
      <c r="BA61746" s="2"/>
    </row>
    <row r="61747" spans="53:53" x14ac:dyDescent="0.3">
      <c r="BA61747" s="2"/>
    </row>
    <row r="61748" spans="53:53" x14ac:dyDescent="0.3">
      <c r="BA61748" s="2"/>
    </row>
    <row r="61749" spans="53:53" x14ac:dyDescent="0.3">
      <c r="BA61749" s="2"/>
    </row>
    <row r="61750" spans="53:53" x14ac:dyDescent="0.3">
      <c r="BA61750" s="2"/>
    </row>
    <row r="61751" spans="53:53" x14ac:dyDescent="0.3">
      <c r="BA61751" s="2"/>
    </row>
    <row r="61752" spans="53:53" x14ac:dyDescent="0.3">
      <c r="BA61752" s="2"/>
    </row>
    <row r="61753" spans="53:53" x14ac:dyDescent="0.3">
      <c r="BA61753" s="2"/>
    </row>
    <row r="61754" spans="53:53" x14ac:dyDescent="0.3">
      <c r="BA61754" s="2"/>
    </row>
    <row r="61755" spans="53:53" x14ac:dyDescent="0.3">
      <c r="BA61755" s="2"/>
    </row>
    <row r="61756" spans="53:53" x14ac:dyDescent="0.3">
      <c r="BA61756" s="2"/>
    </row>
    <row r="61757" spans="53:53" x14ac:dyDescent="0.3">
      <c r="BA61757" s="2"/>
    </row>
    <row r="61758" spans="53:53" x14ac:dyDescent="0.3">
      <c r="BA61758" s="2"/>
    </row>
    <row r="61759" spans="53:53" x14ac:dyDescent="0.3">
      <c r="BA61759" s="2"/>
    </row>
    <row r="61760" spans="53:53" x14ac:dyDescent="0.3">
      <c r="BA61760" s="2"/>
    </row>
    <row r="61761" spans="53:53" x14ac:dyDescent="0.3">
      <c r="BA61761" s="2"/>
    </row>
    <row r="61762" spans="53:53" x14ac:dyDescent="0.3">
      <c r="BA61762" s="2"/>
    </row>
    <row r="61763" spans="53:53" x14ac:dyDescent="0.3">
      <c r="BA61763" s="2"/>
    </row>
    <row r="61764" spans="53:53" x14ac:dyDescent="0.3">
      <c r="BA61764" s="2"/>
    </row>
    <row r="61765" spans="53:53" x14ac:dyDescent="0.3">
      <c r="BA61765" s="2"/>
    </row>
    <row r="61766" spans="53:53" x14ac:dyDescent="0.3">
      <c r="BA61766" s="2"/>
    </row>
    <row r="61767" spans="53:53" x14ac:dyDescent="0.3">
      <c r="BA61767" s="2"/>
    </row>
    <row r="61768" spans="53:53" x14ac:dyDescent="0.3">
      <c r="BA61768" s="2"/>
    </row>
    <row r="61769" spans="53:53" x14ac:dyDescent="0.3">
      <c r="BA61769" s="2"/>
    </row>
    <row r="61770" spans="53:53" x14ac:dyDescent="0.3">
      <c r="BA61770" s="2"/>
    </row>
    <row r="61771" spans="53:53" x14ac:dyDescent="0.3">
      <c r="BA61771" s="2"/>
    </row>
    <row r="61772" spans="53:53" x14ac:dyDescent="0.3">
      <c r="BA61772" s="2"/>
    </row>
    <row r="61773" spans="53:53" x14ac:dyDescent="0.3">
      <c r="BA61773" s="2"/>
    </row>
    <row r="61774" spans="53:53" x14ac:dyDescent="0.3">
      <c r="BA61774" s="2"/>
    </row>
    <row r="61775" spans="53:53" x14ac:dyDescent="0.3">
      <c r="BA61775" s="2"/>
    </row>
    <row r="61776" spans="53:53" x14ac:dyDescent="0.3">
      <c r="BA61776" s="2"/>
    </row>
    <row r="61777" spans="53:53" x14ac:dyDescent="0.3">
      <c r="BA61777" s="2"/>
    </row>
    <row r="61778" spans="53:53" x14ac:dyDescent="0.3">
      <c r="BA61778" s="2"/>
    </row>
    <row r="61779" spans="53:53" x14ac:dyDescent="0.3">
      <c r="BA61779" s="2"/>
    </row>
    <row r="61780" spans="53:53" x14ac:dyDescent="0.3">
      <c r="BA61780" s="2"/>
    </row>
    <row r="61781" spans="53:53" x14ac:dyDescent="0.3">
      <c r="BA61781" s="2"/>
    </row>
    <row r="61782" spans="53:53" x14ac:dyDescent="0.3">
      <c r="BA61782" s="2"/>
    </row>
    <row r="61783" spans="53:53" x14ac:dyDescent="0.3">
      <c r="BA61783" s="2"/>
    </row>
    <row r="61784" spans="53:53" x14ac:dyDescent="0.3">
      <c r="BA61784" s="2"/>
    </row>
    <row r="61785" spans="53:53" x14ac:dyDescent="0.3">
      <c r="BA61785" s="2"/>
    </row>
    <row r="61786" spans="53:53" x14ac:dyDescent="0.3">
      <c r="BA61786" s="2"/>
    </row>
    <row r="61787" spans="53:53" x14ac:dyDescent="0.3">
      <c r="BA61787" s="2"/>
    </row>
    <row r="61788" spans="53:53" x14ac:dyDescent="0.3">
      <c r="BA61788" s="2"/>
    </row>
    <row r="61789" spans="53:53" x14ac:dyDescent="0.3">
      <c r="BA61789" s="2"/>
    </row>
    <row r="61790" spans="53:53" x14ac:dyDescent="0.3">
      <c r="BA61790" s="2"/>
    </row>
    <row r="61791" spans="53:53" x14ac:dyDescent="0.3">
      <c r="BA61791" s="2"/>
    </row>
    <row r="61792" spans="53:53" x14ac:dyDescent="0.3">
      <c r="BA61792" s="2"/>
    </row>
    <row r="61793" spans="53:53" x14ac:dyDescent="0.3">
      <c r="BA61793" s="2"/>
    </row>
    <row r="61794" spans="53:53" x14ac:dyDescent="0.3">
      <c r="BA61794" s="2"/>
    </row>
    <row r="61795" spans="53:53" x14ac:dyDescent="0.3">
      <c r="BA61795" s="2"/>
    </row>
    <row r="61796" spans="53:53" x14ac:dyDescent="0.3">
      <c r="BA61796" s="2"/>
    </row>
    <row r="61797" spans="53:53" x14ac:dyDescent="0.3">
      <c r="BA61797" s="2"/>
    </row>
    <row r="61798" spans="53:53" x14ac:dyDescent="0.3">
      <c r="BA61798" s="2"/>
    </row>
    <row r="61799" spans="53:53" x14ac:dyDescent="0.3">
      <c r="BA61799" s="2"/>
    </row>
    <row r="61800" spans="53:53" x14ac:dyDescent="0.3">
      <c r="BA61800" s="2"/>
    </row>
    <row r="61801" spans="53:53" x14ac:dyDescent="0.3">
      <c r="BA61801" s="2"/>
    </row>
    <row r="61802" spans="53:53" x14ac:dyDescent="0.3">
      <c r="BA61802" s="2"/>
    </row>
    <row r="61803" spans="53:53" x14ac:dyDescent="0.3">
      <c r="BA61803" s="2"/>
    </row>
    <row r="61804" spans="53:53" x14ac:dyDescent="0.3">
      <c r="BA61804" s="2"/>
    </row>
    <row r="61805" spans="53:53" x14ac:dyDescent="0.3">
      <c r="BA61805" s="2"/>
    </row>
    <row r="61806" spans="53:53" x14ac:dyDescent="0.3">
      <c r="BA61806" s="2"/>
    </row>
    <row r="61807" spans="53:53" x14ac:dyDescent="0.3">
      <c r="BA61807" s="2"/>
    </row>
    <row r="61808" spans="53:53" x14ac:dyDescent="0.3">
      <c r="BA61808" s="2"/>
    </row>
    <row r="61809" spans="53:53" x14ac:dyDescent="0.3">
      <c r="BA61809" s="2"/>
    </row>
    <row r="61810" spans="53:53" x14ac:dyDescent="0.3">
      <c r="BA61810" s="2"/>
    </row>
    <row r="61811" spans="53:53" x14ac:dyDescent="0.3">
      <c r="BA61811" s="2"/>
    </row>
    <row r="61812" spans="53:53" x14ac:dyDescent="0.3">
      <c r="BA61812" s="2"/>
    </row>
    <row r="61813" spans="53:53" x14ac:dyDescent="0.3">
      <c r="BA61813" s="2"/>
    </row>
    <row r="61814" spans="53:53" x14ac:dyDescent="0.3">
      <c r="BA61814" s="2"/>
    </row>
    <row r="61815" spans="53:53" x14ac:dyDescent="0.3">
      <c r="BA61815" s="2"/>
    </row>
    <row r="61816" spans="53:53" x14ac:dyDescent="0.3">
      <c r="BA61816" s="2"/>
    </row>
    <row r="61817" spans="53:53" x14ac:dyDescent="0.3">
      <c r="BA61817" s="2"/>
    </row>
    <row r="61818" spans="53:53" x14ac:dyDescent="0.3">
      <c r="BA61818" s="2"/>
    </row>
    <row r="61819" spans="53:53" x14ac:dyDescent="0.3">
      <c r="BA61819" s="2"/>
    </row>
    <row r="61820" spans="53:53" x14ac:dyDescent="0.3">
      <c r="BA61820" s="2"/>
    </row>
    <row r="61821" spans="53:53" x14ac:dyDescent="0.3">
      <c r="BA61821" s="2"/>
    </row>
    <row r="61822" spans="53:53" x14ac:dyDescent="0.3">
      <c r="BA61822" s="2"/>
    </row>
    <row r="61823" spans="53:53" x14ac:dyDescent="0.3">
      <c r="BA61823" s="2"/>
    </row>
    <row r="61824" spans="53:53" x14ac:dyDescent="0.3">
      <c r="BA61824" s="2"/>
    </row>
    <row r="61825" spans="53:53" x14ac:dyDescent="0.3">
      <c r="BA61825" s="2"/>
    </row>
    <row r="61826" spans="53:53" x14ac:dyDescent="0.3">
      <c r="BA61826" s="2"/>
    </row>
    <row r="61827" spans="53:53" x14ac:dyDescent="0.3">
      <c r="BA61827" s="2"/>
    </row>
    <row r="61828" spans="53:53" x14ac:dyDescent="0.3">
      <c r="BA61828" s="2"/>
    </row>
    <row r="61829" spans="53:53" x14ac:dyDescent="0.3">
      <c r="BA61829" s="2"/>
    </row>
    <row r="61830" spans="53:53" x14ac:dyDescent="0.3">
      <c r="BA61830" s="2"/>
    </row>
    <row r="61831" spans="53:53" x14ac:dyDescent="0.3">
      <c r="BA61831" s="2"/>
    </row>
    <row r="61832" spans="53:53" x14ac:dyDescent="0.3">
      <c r="BA61832" s="2"/>
    </row>
    <row r="61833" spans="53:53" x14ac:dyDescent="0.3">
      <c r="BA61833" s="2"/>
    </row>
    <row r="61834" spans="53:53" x14ac:dyDescent="0.3">
      <c r="BA61834" s="2"/>
    </row>
    <row r="61835" spans="53:53" x14ac:dyDescent="0.3">
      <c r="BA61835" s="2"/>
    </row>
    <row r="61836" spans="53:53" x14ac:dyDescent="0.3">
      <c r="BA61836" s="2"/>
    </row>
    <row r="61837" spans="53:53" x14ac:dyDescent="0.3">
      <c r="BA61837" s="2"/>
    </row>
    <row r="61838" spans="53:53" x14ac:dyDescent="0.3">
      <c r="BA61838" s="2"/>
    </row>
    <row r="61839" spans="53:53" x14ac:dyDescent="0.3">
      <c r="BA61839" s="2"/>
    </row>
    <row r="61840" spans="53:53" x14ac:dyDescent="0.3">
      <c r="BA61840" s="2"/>
    </row>
    <row r="61841" spans="53:53" x14ac:dyDescent="0.3">
      <c r="BA61841" s="2"/>
    </row>
    <row r="61842" spans="53:53" x14ac:dyDescent="0.3">
      <c r="BA61842" s="2"/>
    </row>
    <row r="61843" spans="53:53" x14ac:dyDescent="0.3">
      <c r="BA61843" s="2"/>
    </row>
    <row r="61844" spans="53:53" x14ac:dyDescent="0.3">
      <c r="BA61844" s="2"/>
    </row>
    <row r="61845" spans="53:53" x14ac:dyDescent="0.3">
      <c r="BA61845" s="2"/>
    </row>
    <row r="61846" spans="53:53" x14ac:dyDescent="0.3">
      <c r="BA61846" s="2"/>
    </row>
    <row r="61847" spans="53:53" x14ac:dyDescent="0.3">
      <c r="BA61847" s="2"/>
    </row>
    <row r="61848" spans="53:53" x14ac:dyDescent="0.3">
      <c r="BA61848" s="2"/>
    </row>
    <row r="61849" spans="53:53" x14ac:dyDescent="0.3">
      <c r="BA61849" s="2"/>
    </row>
    <row r="61850" spans="53:53" x14ac:dyDescent="0.3">
      <c r="BA61850" s="2"/>
    </row>
    <row r="61851" spans="53:53" x14ac:dyDescent="0.3">
      <c r="BA61851" s="2"/>
    </row>
    <row r="61852" spans="53:53" x14ac:dyDescent="0.3">
      <c r="BA61852" s="2"/>
    </row>
    <row r="61853" spans="53:53" x14ac:dyDescent="0.3">
      <c r="BA61853" s="2"/>
    </row>
    <row r="61854" spans="53:53" x14ac:dyDescent="0.3">
      <c r="BA61854" s="2"/>
    </row>
    <row r="61855" spans="53:53" x14ac:dyDescent="0.3">
      <c r="BA61855" s="2"/>
    </row>
    <row r="61856" spans="53:53" x14ac:dyDescent="0.3">
      <c r="BA61856" s="2"/>
    </row>
    <row r="61857" spans="53:53" x14ac:dyDescent="0.3">
      <c r="BA61857" s="2"/>
    </row>
    <row r="61858" spans="53:53" x14ac:dyDescent="0.3">
      <c r="BA61858" s="2"/>
    </row>
    <row r="61859" spans="53:53" x14ac:dyDescent="0.3">
      <c r="BA61859" s="2"/>
    </row>
    <row r="61860" spans="53:53" x14ac:dyDescent="0.3">
      <c r="BA61860" s="2"/>
    </row>
    <row r="61861" spans="53:53" x14ac:dyDescent="0.3">
      <c r="BA61861" s="2"/>
    </row>
    <row r="61862" spans="53:53" x14ac:dyDescent="0.3">
      <c r="BA61862" s="2"/>
    </row>
    <row r="61863" spans="53:53" x14ac:dyDescent="0.3">
      <c r="BA61863" s="2"/>
    </row>
    <row r="61864" spans="53:53" x14ac:dyDescent="0.3">
      <c r="BA61864" s="2"/>
    </row>
    <row r="61865" spans="53:53" x14ac:dyDescent="0.3">
      <c r="BA61865" s="2"/>
    </row>
    <row r="61866" spans="53:53" x14ac:dyDescent="0.3">
      <c r="BA61866" s="2"/>
    </row>
    <row r="61867" spans="53:53" x14ac:dyDescent="0.3">
      <c r="BA61867" s="2"/>
    </row>
    <row r="61868" spans="53:53" x14ac:dyDescent="0.3">
      <c r="BA61868" s="2"/>
    </row>
    <row r="61869" spans="53:53" x14ac:dyDescent="0.3">
      <c r="BA61869" s="2"/>
    </row>
    <row r="61870" spans="53:53" x14ac:dyDescent="0.3">
      <c r="BA61870" s="2"/>
    </row>
    <row r="61871" spans="53:53" x14ac:dyDescent="0.3">
      <c r="BA61871" s="2"/>
    </row>
    <row r="61872" spans="53:53" x14ac:dyDescent="0.3">
      <c r="BA61872" s="2"/>
    </row>
    <row r="61873" spans="53:53" x14ac:dyDescent="0.3">
      <c r="BA61873" s="2"/>
    </row>
    <row r="61874" spans="53:53" x14ac:dyDescent="0.3">
      <c r="BA61874" s="2"/>
    </row>
    <row r="61875" spans="53:53" x14ac:dyDescent="0.3">
      <c r="BA61875" s="2"/>
    </row>
    <row r="61876" spans="53:53" x14ac:dyDescent="0.3">
      <c r="BA61876" s="2"/>
    </row>
    <row r="61877" spans="53:53" x14ac:dyDescent="0.3">
      <c r="BA61877" s="2"/>
    </row>
    <row r="61878" spans="53:53" x14ac:dyDescent="0.3">
      <c r="BA61878" s="2"/>
    </row>
    <row r="61879" spans="53:53" x14ac:dyDescent="0.3">
      <c r="BA61879" s="2"/>
    </row>
    <row r="61880" spans="53:53" x14ac:dyDescent="0.3">
      <c r="BA61880" s="2"/>
    </row>
    <row r="61881" spans="53:53" x14ac:dyDescent="0.3">
      <c r="BA61881" s="2"/>
    </row>
    <row r="61882" spans="53:53" x14ac:dyDescent="0.3">
      <c r="BA61882" s="2"/>
    </row>
    <row r="61883" spans="53:53" x14ac:dyDescent="0.3">
      <c r="BA61883" s="2"/>
    </row>
    <row r="61884" spans="53:53" x14ac:dyDescent="0.3">
      <c r="BA61884" s="2"/>
    </row>
    <row r="61885" spans="53:53" x14ac:dyDescent="0.3">
      <c r="BA61885" s="2"/>
    </row>
    <row r="61886" spans="53:53" x14ac:dyDescent="0.3">
      <c r="BA61886" s="2"/>
    </row>
    <row r="61887" spans="53:53" x14ac:dyDescent="0.3">
      <c r="BA61887" s="2"/>
    </row>
    <row r="61888" spans="53:53" x14ac:dyDescent="0.3">
      <c r="BA61888" s="2"/>
    </row>
    <row r="61889" spans="53:53" x14ac:dyDescent="0.3">
      <c r="BA61889" s="2"/>
    </row>
    <row r="61890" spans="53:53" x14ac:dyDescent="0.3">
      <c r="BA61890" s="2"/>
    </row>
    <row r="61891" spans="53:53" x14ac:dyDescent="0.3">
      <c r="BA61891" s="2"/>
    </row>
    <row r="61892" spans="53:53" x14ac:dyDescent="0.3">
      <c r="BA61892" s="2"/>
    </row>
    <row r="61893" spans="53:53" x14ac:dyDescent="0.3">
      <c r="BA61893" s="2"/>
    </row>
    <row r="61894" spans="53:53" x14ac:dyDescent="0.3">
      <c r="BA61894" s="2"/>
    </row>
    <row r="61895" spans="53:53" x14ac:dyDescent="0.3">
      <c r="BA61895" s="2"/>
    </row>
    <row r="61896" spans="53:53" x14ac:dyDescent="0.3">
      <c r="BA61896" s="2"/>
    </row>
    <row r="61897" spans="53:53" x14ac:dyDescent="0.3">
      <c r="BA61897" s="2"/>
    </row>
    <row r="61898" spans="53:53" x14ac:dyDescent="0.3">
      <c r="BA61898" s="2"/>
    </row>
    <row r="61899" spans="53:53" x14ac:dyDescent="0.3">
      <c r="BA61899" s="2"/>
    </row>
    <row r="61900" spans="53:53" x14ac:dyDescent="0.3">
      <c r="BA61900" s="2"/>
    </row>
    <row r="61901" spans="53:53" x14ac:dyDescent="0.3">
      <c r="BA61901" s="2"/>
    </row>
    <row r="61902" spans="53:53" x14ac:dyDescent="0.3">
      <c r="BA61902" s="2"/>
    </row>
    <row r="61903" spans="53:53" x14ac:dyDescent="0.3">
      <c r="BA61903" s="2"/>
    </row>
    <row r="61904" spans="53:53" x14ac:dyDescent="0.3">
      <c r="BA61904" s="2"/>
    </row>
    <row r="61905" spans="53:53" x14ac:dyDescent="0.3">
      <c r="BA61905" s="2"/>
    </row>
    <row r="61906" spans="53:53" x14ac:dyDescent="0.3">
      <c r="BA61906" s="2"/>
    </row>
    <row r="61907" spans="53:53" x14ac:dyDescent="0.3">
      <c r="BA61907" s="2"/>
    </row>
    <row r="61908" spans="53:53" x14ac:dyDescent="0.3">
      <c r="BA61908" s="2"/>
    </row>
    <row r="61909" spans="53:53" x14ac:dyDescent="0.3">
      <c r="BA61909" s="2"/>
    </row>
    <row r="61910" spans="53:53" x14ac:dyDescent="0.3">
      <c r="BA61910" s="2"/>
    </row>
    <row r="61911" spans="53:53" x14ac:dyDescent="0.3">
      <c r="BA61911" s="2"/>
    </row>
    <row r="61912" spans="53:53" x14ac:dyDescent="0.3">
      <c r="BA61912" s="2"/>
    </row>
    <row r="61913" spans="53:53" x14ac:dyDescent="0.3">
      <c r="BA61913" s="2"/>
    </row>
    <row r="61914" spans="53:53" x14ac:dyDescent="0.3">
      <c r="BA61914" s="2"/>
    </row>
    <row r="61915" spans="53:53" x14ac:dyDescent="0.3">
      <c r="BA61915" s="2"/>
    </row>
    <row r="61916" spans="53:53" x14ac:dyDescent="0.3">
      <c r="BA61916" s="2"/>
    </row>
    <row r="61917" spans="53:53" x14ac:dyDescent="0.3">
      <c r="BA61917" s="2"/>
    </row>
    <row r="61918" spans="53:53" x14ac:dyDescent="0.3">
      <c r="BA61918" s="2"/>
    </row>
    <row r="61919" spans="53:53" x14ac:dyDescent="0.3">
      <c r="BA61919" s="2"/>
    </row>
    <row r="61920" spans="53:53" x14ac:dyDescent="0.3">
      <c r="BA61920" s="2"/>
    </row>
    <row r="61921" spans="53:53" x14ac:dyDescent="0.3">
      <c r="BA61921" s="2"/>
    </row>
    <row r="61922" spans="53:53" x14ac:dyDescent="0.3">
      <c r="BA61922" s="2"/>
    </row>
    <row r="61923" spans="53:53" x14ac:dyDescent="0.3">
      <c r="BA61923" s="2"/>
    </row>
    <row r="61924" spans="53:53" x14ac:dyDescent="0.3">
      <c r="BA61924" s="2"/>
    </row>
    <row r="61925" spans="53:53" x14ac:dyDescent="0.3">
      <c r="BA61925" s="2"/>
    </row>
    <row r="61926" spans="53:53" x14ac:dyDescent="0.3">
      <c r="BA61926" s="2"/>
    </row>
    <row r="61927" spans="53:53" x14ac:dyDescent="0.3">
      <c r="BA61927" s="2"/>
    </row>
    <row r="61928" spans="53:53" x14ac:dyDescent="0.3">
      <c r="BA61928" s="2"/>
    </row>
    <row r="61929" spans="53:53" x14ac:dyDescent="0.3">
      <c r="BA61929" s="2"/>
    </row>
    <row r="61930" spans="53:53" x14ac:dyDescent="0.3">
      <c r="BA61930" s="2"/>
    </row>
    <row r="61931" spans="53:53" x14ac:dyDescent="0.3">
      <c r="BA61931" s="2"/>
    </row>
    <row r="61932" spans="53:53" x14ac:dyDescent="0.3">
      <c r="BA61932" s="2"/>
    </row>
    <row r="61933" spans="53:53" x14ac:dyDescent="0.3">
      <c r="BA61933" s="2"/>
    </row>
    <row r="61934" spans="53:53" x14ac:dyDescent="0.3">
      <c r="BA61934" s="2"/>
    </row>
    <row r="61935" spans="53:53" x14ac:dyDescent="0.3">
      <c r="BA61935" s="2"/>
    </row>
    <row r="61936" spans="53:53" x14ac:dyDescent="0.3">
      <c r="BA61936" s="2"/>
    </row>
    <row r="61937" spans="53:53" x14ac:dyDescent="0.3">
      <c r="BA61937" s="2"/>
    </row>
    <row r="61938" spans="53:53" x14ac:dyDescent="0.3">
      <c r="BA61938" s="2"/>
    </row>
    <row r="61939" spans="53:53" x14ac:dyDescent="0.3">
      <c r="BA61939" s="2"/>
    </row>
    <row r="61940" spans="53:53" x14ac:dyDescent="0.3">
      <c r="BA61940" s="2"/>
    </row>
    <row r="61941" spans="53:53" x14ac:dyDescent="0.3">
      <c r="BA61941" s="2"/>
    </row>
    <row r="61942" spans="53:53" x14ac:dyDescent="0.3">
      <c r="BA61942" s="2"/>
    </row>
    <row r="61943" spans="53:53" x14ac:dyDescent="0.3">
      <c r="BA61943" s="2"/>
    </row>
    <row r="61944" spans="53:53" x14ac:dyDescent="0.3">
      <c r="BA61944" s="2"/>
    </row>
    <row r="61945" spans="53:53" x14ac:dyDescent="0.3">
      <c r="BA61945" s="2"/>
    </row>
    <row r="61946" spans="53:53" x14ac:dyDescent="0.3">
      <c r="BA61946" s="2"/>
    </row>
    <row r="61947" spans="53:53" x14ac:dyDescent="0.3">
      <c r="BA61947" s="2"/>
    </row>
    <row r="61948" spans="53:53" x14ac:dyDescent="0.3">
      <c r="BA61948" s="2"/>
    </row>
    <row r="61949" spans="53:53" x14ac:dyDescent="0.3">
      <c r="BA61949" s="2"/>
    </row>
    <row r="61950" spans="53:53" x14ac:dyDescent="0.3">
      <c r="BA61950" s="2"/>
    </row>
    <row r="61951" spans="53:53" x14ac:dyDescent="0.3">
      <c r="BA61951" s="2"/>
    </row>
    <row r="61952" spans="53:53" x14ac:dyDescent="0.3">
      <c r="BA61952" s="2"/>
    </row>
    <row r="61953" spans="53:53" x14ac:dyDescent="0.3">
      <c r="BA61953" s="2"/>
    </row>
    <row r="61954" spans="53:53" x14ac:dyDescent="0.3">
      <c r="BA61954" s="2"/>
    </row>
    <row r="61955" spans="53:53" x14ac:dyDescent="0.3">
      <c r="BA61955" s="2"/>
    </row>
    <row r="61956" spans="53:53" x14ac:dyDescent="0.3">
      <c r="BA61956" s="2"/>
    </row>
    <row r="61957" spans="53:53" x14ac:dyDescent="0.3">
      <c r="BA61957" s="2"/>
    </row>
    <row r="61958" spans="53:53" x14ac:dyDescent="0.3">
      <c r="BA61958" s="2"/>
    </row>
    <row r="61959" spans="53:53" x14ac:dyDescent="0.3">
      <c r="BA61959" s="2"/>
    </row>
    <row r="61960" spans="53:53" x14ac:dyDescent="0.3">
      <c r="BA61960" s="2"/>
    </row>
    <row r="61961" spans="53:53" x14ac:dyDescent="0.3">
      <c r="BA61961" s="2"/>
    </row>
    <row r="61962" spans="53:53" x14ac:dyDescent="0.3">
      <c r="BA61962" s="2"/>
    </row>
    <row r="61963" spans="53:53" x14ac:dyDescent="0.3">
      <c r="BA61963" s="2"/>
    </row>
    <row r="61964" spans="53:53" x14ac:dyDescent="0.3">
      <c r="BA61964" s="2"/>
    </row>
    <row r="61965" spans="53:53" x14ac:dyDescent="0.3">
      <c r="BA61965" s="2"/>
    </row>
    <row r="61966" spans="53:53" x14ac:dyDescent="0.3">
      <c r="BA61966" s="2"/>
    </row>
    <row r="61967" spans="53:53" x14ac:dyDescent="0.3">
      <c r="BA61967" s="2"/>
    </row>
    <row r="61968" spans="53:53" x14ac:dyDescent="0.3">
      <c r="BA61968" s="2"/>
    </row>
    <row r="61969" spans="53:53" x14ac:dyDescent="0.3">
      <c r="BA61969" s="2"/>
    </row>
    <row r="61970" spans="53:53" x14ac:dyDescent="0.3">
      <c r="BA61970" s="2"/>
    </row>
    <row r="61971" spans="53:53" x14ac:dyDescent="0.3">
      <c r="BA61971" s="2"/>
    </row>
    <row r="61972" spans="53:53" x14ac:dyDescent="0.3">
      <c r="BA61972" s="2"/>
    </row>
    <row r="61973" spans="53:53" x14ac:dyDescent="0.3">
      <c r="BA61973" s="2"/>
    </row>
    <row r="61974" spans="53:53" x14ac:dyDescent="0.3">
      <c r="BA61974" s="2"/>
    </row>
    <row r="61975" spans="53:53" x14ac:dyDescent="0.3">
      <c r="BA61975" s="2"/>
    </row>
    <row r="61976" spans="53:53" x14ac:dyDescent="0.3">
      <c r="BA61976" s="2"/>
    </row>
    <row r="61977" spans="53:53" x14ac:dyDescent="0.3">
      <c r="BA61977" s="2"/>
    </row>
    <row r="61978" spans="53:53" x14ac:dyDescent="0.3">
      <c r="BA61978" s="2"/>
    </row>
    <row r="61979" spans="53:53" x14ac:dyDescent="0.3">
      <c r="BA61979" s="2"/>
    </row>
    <row r="61980" spans="53:53" x14ac:dyDescent="0.3">
      <c r="BA61980" s="2"/>
    </row>
    <row r="61981" spans="53:53" x14ac:dyDescent="0.3">
      <c r="BA61981" s="2"/>
    </row>
    <row r="61982" spans="53:53" x14ac:dyDescent="0.3">
      <c r="BA61982" s="2"/>
    </row>
    <row r="61983" spans="53:53" x14ac:dyDescent="0.3">
      <c r="BA61983" s="2"/>
    </row>
    <row r="61984" spans="53:53" x14ac:dyDescent="0.3">
      <c r="BA61984" s="2"/>
    </row>
    <row r="61985" spans="53:53" x14ac:dyDescent="0.3">
      <c r="BA61985" s="2"/>
    </row>
    <row r="61986" spans="53:53" x14ac:dyDescent="0.3">
      <c r="BA61986" s="2"/>
    </row>
    <row r="61987" spans="53:53" x14ac:dyDescent="0.3">
      <c r="BA61987" s="2"/>
    </row>
    <row r="61988" spans="53:53" x14ac:dyDescent="0.3">
      <c r="BA61988" s="2"/>
    </row>
    <row r="61989" spans="53:53" x14ac:dyDescent="0.3">
      <c r="BA61989" s="2"/>
    </row>
    <row r="61990" spans="53:53" x14ac:dyDescent="0.3">
      <c r="BA61990" s="2"/>
    </row>
    <row r="61991" spans="53:53" x14ac:dyDescent="0.3">
      <c r="BA61991" s="2"/>
    </row>
    <row r="61992" spans="53:53" x14ac:dyDescent="0.3">
      <c r="BA61992" s="2"/>
    </row>
    <row r="61993" spans="53:53" x14ac:dyDescent="0.3">
      <c r="BA61993" s="2"/>
    </row>
    <row r="61994" spans="53:53" x14ac:dyDescent="0.3">
      <c r="BA61994" s="2"/>
    </row>
    <row r="61995" spans="53:53" x14ac:dyDescent="0.3">
      <c r="BA61995" s="2"/>
    </row>
    <row r="61996" spans="53:53" x14ac:dyDescent="0.3">
      <c r="BA61996" s="2"/>
    </row>
    <row r="61997" spans="53:53" x14ac:dyDescent="0.3">
      <c r="BA61997" s="2"/>
    </row>
    <row r="61998" spans="53:53" x14ac:dyDescent="0.3">
      <c r="BA61998" s="2"/>
    </row>
    <row r="61999" spans="53:53" x14ac:dyDescent="0.3">
      <c r="BA61999" s="2"/>
    </row>
    <row r="62000" spans="53:53" x14ac:dyDescent="0.3">
      <c r="BA62000" s="2"/>
    </row>
    <row r="62001" spans="53:53" x14ac:dyDescent="0.3">
      <c r="BA62001" s="2"/>
    </row>
    <row r="62002" spans="53:53" x14ac:dyDescent="0.3">
      <c r="BA62002" s="2"/>
    </row>
    <row r="62003" spans="53:53" x14ac:dyDescent="0.3">
      <c r="BA62003" s="2"/>
    </row>
    <row r="62004" spans="53:53" x14ac:dyDescent="0.3">
      <c r="BA62004" s="2"/>
    </row>
    <row r="62005" spans="53:53" x14ac:dyDescent="0.3">
      <c r="BA62005" s="2"/>
    </row>
    <row r="62006" spans="53:53" x14ac:dyDescent="0.3">
      <c r="BA62006" s="2"/>
    </row>
    <row r="62007" spans="53:53" x14ac:dyDescent="0.3">
      <c r="BA62007" s="2"/>
    </row>
    <row r="62008" spans="53:53" x14ac:dyDescent="0.3">
      <c r="BA62008" s="2"/>
    </row>
    <row r="62009" spans="53:53" x14ac:dyDescent="0.3">
      <c r="BA62009" s="2"/>
    </row>
    <row r="62010" spans="53:53" x14ac:dyDescent="0.3">
      <c r="BA62010" s="2"/>
    </row>
    <row r="62011" spans="53:53" x14ac:dyDescent="0.3">
      <c r="BA62011" s="2"/>
    </row>
    <row r="62012" spans="53:53" x14ac:dyDescent="0.3">
      <c r="BA62012" s="2"/>
    </row>
    <row r="62013" spans="53:53" x14ac:dyDescent="0.3">
      <c r="BA62013" s="2"/>
    </row>
    <row r="62014" spans="53:53" x14ac:dyDescent="0.3">
      <c r="BA62014" s="2"/>
    </row>
    <row r="62015" spans="53:53" x14ac:dyDescent="0.3">
      <c r="BA62015" s="2"/>
    </row>
    <row r="62016" spans="53:53" x14ac:dyDescent="0.3">
      <c r="BA62016" s="2"/>
    </row>
    <row r="62017" spans="53:53" x14ac:dyDescent="0.3">
      <c r="BA62017" s="2"/>
    </row>
    <row r="62018" spans="53:53" x14ac:dyDescent="0.3">
      <c r="BA62018" s="2"/>
    </row>
    <row r="62019" spans="53:53" x14ac:dyDescent="0.3">
      <c r="BA62019" s="2"/>
    </row>
    <row r="62020" spans="53:53" x14ac:dyDescent="0.3">
      <c r="BA62020" s="2"/>
    </row>
    <row r="62021" spans="53:53" x14ac:dyDescent="0.3">
      <c r="BA62021" s="2"/>
    </row>
    <row r="62022" spans="53:53" x14ac:dyDescent="0.3">
      <c r="BA62022" s="2"/>
    </row>
    <row r="62023" spans="53:53" x14ac:dyDescent="0.3">
      <c r="BA62023" s="2"/>
    </row>
    <row r="62024" spans="53:53" x14ac:dyDescent="0.3">
      <c r="BA62024" s="2"/>
    </row>
    <row r="62025" spans="53:53" x14ac:dyDescent="0.3">
      <c r="BA62025" s="2"/>
    </row>
    <row r="62026" spans="53:53" x14ac:dyDescent="0.3">
      <c r="BA62026" s="2"/>
    </row>
    <row r="62027" spans="53:53" x14ac:dyDescent="0.3">
      <c r="BA62027" s="2"/>
    </row>
    <row r="62028" spans="53:53" x14ac:dyDescent="0.3">
      <c r="BA62028" s="2"/>
    </row>
    <row r="62029" spans="53:53" x14ac:dyDescent="0.3">
      <c r="BA62029" s="2"/>
    </row>
    <row r="62030" spans="53:53" x14ac:dyDescent="0.3">
      <c r="BA62030" s="2"/>
    </row>
    <row r="62031" spans="53:53" x14ac:dyDescent="0.3">
      <c r="BA62031" s="2"/>
    </row>
    <row r="62032" spans="53:53" x14ac:dyDescent="0.3">
      <c r="BA62032" s="2"/>
    </row>
    <row r="62033" spans="53:53" x14ac:dyDescent="0.3">
      <c r="BA62033" s="2"/>
    </row>
    <row r="62034" spans="53:53" x14ac:dyDescent="0.3">
      <c r="BA62034" s="2"/>
    </row>
    <row r="62035" spans="53:53" x14ac:dyDescent="0.3">
      <c r="BA62035" s="2"/>
    </row>
    <row r="62036" spans="53:53" x14ac:dyDescent="0.3">
      <c r="BA62036" s="2"/>
    </row>
    <row r="62037" spans="53:53" x14ac:dyDescent="0.3">
      <c r="BA62037" s="2"/>
    </row>
    <row r="62038" spans="53:53" x14ac:dyDescent="0.3">
      <c r="BA62038" s="2"/>
    </row>
    <row r="62039" spans="53:53" x14ac:dyDescent="0.3">
      <c r="BA62039" s="2"/>
    </row>
    <row r="62040" spans="53:53" x14ac:dyDescent="0.3">
      <c r="BA62040" s="2"/>
    </row>
    <row r="62041" spans="53:53" x14ac:dyDescent="0.3">
      <c r="BA62041" s="2"/>
    </row>
    <row r="62042" spans="53:53" x14ac:dyDescent="0.3">
      <c r="BA62042" s="2"/>
    </row>
    <row r="62043" spans="53:53" x14ac:dyDescent="0.3">
      <c r="BA62043" s="2"/>
    </row>
    <row r="62044" spans="53:53" x14ac:dyDescent="0.3">
      <c r="BA62044" s="2"/>
    </row>
    <row r="62045" spans="53:53" x14ac:dyDescent="0.3">
      <c r="BA62045" s="2"/>
    </row>
    <row r="62046" spans="53:53" x14ac:dyDescent="0.3">
      <c r="BA62046" s="2"/>
    </row>
    <row r="62047" spans="53:53" x14ac:dyDescent="0.3">
      <c r="BA62047" s="2"/>
    </row>
    <row r="62048" spans="53:53" x14ac:dyDescent="0.3">
      <c r="BA62048" s="2"/>
    </row>
    <row r="62049" spans="53:53" x14ac:dyDescent="0.3">
      <c r="BA62049" s="2"/>
    </row>
    <row r="62050" spans="53:53" x14ac:dyDescent="0.3">
      <c r="BA62050" s="2"/>
    </row>
    <row r="62051" spans="53:53" x14ac:dyDescent="0.3">
      <c r="BA62051" s="2"/>
    </row>
    <row r="62052" spans="53:53" x14ac:dyDescent="0.3">
      <c r="BA62052" s="2"/>
    </row>
    <row r="62053" spans="53:53" x14ac:dyDescent="0.3">
      <c r="BA62053" s="2"/>
    </row>
    <row r="62054" spans="53:53" x14ac:dyDescent="0.3">
      <c r="BA62054" s="2"/>
    </row>
    <row r="62055" spans="53:53" x14ac:dyDescent="0.3">
      <c r="BA62055" s="2"/>
    </row>
    <row r="62056" spans="53:53" x14ac:dyDescent="0.3">
      <c r="BA62056" s="2"/>
    </row>
    <row r="62057" spans="53:53" x14ac:dyDescent="0.3">
      <c r="BA62057" s="2"/>
    </row>
    <row r="62058" spans="53:53" x14ac:dyDescent="0.3">
      <c r="BA62058" s="2"/>
    </row>
    <row r="62059" spans="53:53" x14ac:dyDescent="0.3">
      <c r="BA62059" s="2"/>
    </row>
    <row r="62060" spans="53:53" x14ac:dyDescent="0.3">
      <c r="BA62060" s="2"/>
    </row>
    <row r="62061" spans="53:53" x14ac:dyDescent="0.3">
      <c r="BA62061" s="2"/>
    </row>
    <row r="62062" spans="53:53" x14ac:dyDescent="0.3">
      <c r="BA62062" s="2"/>
    </row>
    <row r="62063" spans="53:53" x14ac:dyDescent="0.3">
      <c r="BA62063" s="2"/>
    </row>
    <row r="62064" spans="53:53" x14ac:dyDescent="0.3">
      <c r="BA62064" s="2"/>
    </row>
    <row r="62065" spans="53:53" x14ac:dyDescent="0.3">
      <c r="BA62065" s="2"/>
    </row>
    <row r="62066" spans="53:53" x14ac:dyDescent="0.3">
      <c r="BA62066" s="2"/>
    </row>
    <row r="62067" spans="53:53" x14ac:dyDescent="0.3">
      <c r="BA62067" s="2"/>
    </row>
    <row r="62068" spans="53:53" x14ac:dyDescent="0.3">
      <c r="BA62068" s="2"/>
    </row>
    <row r="62069" spans="53:53" x14ac:dyDescent="0.3">
      <c r="BA62069" s="2"/>
    </row>
    <row r="62070" spans="53:53" x14ac:dyDescent="0.3">
      <c r="BA62070" s="2"/>
    </row>
    <row r="62071" spans="53:53" x14ac:dyDescent="0.3">
      <c r="BA62071" s="2"/>
    </row>
    <row r="62072" spans="53:53" x14ac:dyDescent="0.3">
      <c r="BA62072" s="2"/>
    </row>
    <row r="62073" spans="53:53" x14ac:dyDescent="0.3">
      <c r="BA62073" s="2"/>
    </row>
    <row r="62074" spans="53:53" x14ac:dyDescent="0.3">
      <c r="BA62074" s="2"/>
    </row>
    <row r="62075" spans="53:53" x14ac:dyDescent="0.3">
      <c r="BA62075" s="2"/>
    </row>
    <row r="62076" spans="53:53" x14ac:dyDescent="0.3">
      <c r="BA62076" s="2"/>
    </row>
    <row r="62077" spans="53:53" x14ac:dyDescent="0.3">
      <c r="BA62077" s="2"/>
    </row>
    <row r="62078" spans="53:53" x14ac:dyDescent="0.3">
      <c r="BA62078" s="2"/>
    </row>
    <row r="62079" spans="53:53" x14ac:dyDescent="0.3">
      <c r="BA62079" s="2"/>
    </row>
    <row r="62080" spans="53:53" x14ac:dyDescent="0.3">
      <c r="BA62080" s="2"/>
    </row>
    <row r="62081" spans="53:53" x14ac:dyDescent="0.3">
      <c r="BA62081" s="2"/>
    </row>
    <row r="62082" spans="53:53" x14ac:dyDescent="0.3">
      <c r="BA62082" s="2"/>
    </row>
    <row r="62083" spans="53:53" x14ac:dyDescent="0.3">
      <c r="BA62083" s="2"/>
    </row>
    <row r="62084" spans="53:53" x14ac:dyDescent="0.3">
      <c r="BA62084" s="2"/>
    </row>
    <row r="62085" spans="53:53" x14ac:dyDescent="0.3">
      <c r="BA62085" s="2"/>
    </row>
    <row r="62086" spans="53:53" x14ac:dyDescent="0.3">
      <c r="BA62086" s="2"/>
    </row>
    <row r="62087" spans="53:53" x14ac:dyDescent="0.3">
      <c r="BA62087" s="2"/>
    </row>
    <row r="62088" spans="53:53" x14ac:dyDescent="0.3">
      <c r="BA62088" s="2"/>
    </row>
    <row r="62089" spans="53:53" x14ac:dyDescent="0.3">
      <c r="BA62089" s="2"/>
    </row>
    <row r="62090" spans="53:53" x14ac:dyDescent="0.3">
      <c r="BA62090" s="2"/>
    </row>
    <row r="62091" spans="53:53" x14ac:dyDescent="0.3">
      <c r="BA62091" s="2"/>
    </row>
    <row r="62092" spans="53:53" x14ac:dyDescent="0.3">
      <c r="BA62092" s="2"/>
    </row>
    <row r="62093" spans="53:53" x14ac:dyDescent="0.3">
      <c r="BA62093" s="2"/>
    </row>
    <row r="62094" spans="53:53" x14ac:dyDescent="0.3">
      <c r="BA62094" s="2"/>
    </row>
    <row r="62095" spans="53:53" x14ac:dyDescent="0.3">
      <c r="BA62095" s="2"/>
    </row>
    <row r="62096" spans="53:53" x14ac:dyDescent="0.3">
      <c r="BA62096" s="2"/>
    </row>
    <row r="62097" spans="53:53" x14ac:dyDescent="0.3">
      <c r="BA62097" s="2"/>
    </row>
    <row r="62098" spans="53:53" x14ac:dyDescent="0.3">
      <c r="BA62098" s="2"/>
    </row>
    <row r="62099" spans="53:53" x14ac:dyDescent="0.3">
      <c r="BA62099" s="2"/>
    </row>
    <row r="62100" spans="53:53" x14ac:dyDescent="0.3">
      <c r="BA62100" s="2"/>
    </row>
    <row r="62101" spans="53:53" x14ac:dyDescent="0.3">
      <c r="BA62101" s="2"/>
    </row>
    <row r="62102" spans="53:53" x14ac:dyDescent="0.3">
      <c r="BA62102" s="2"/>
    </row>
    <row r="62103" spans="53:53" x14ac:dyDescent="0.3">
      <c r="BA62103" s="2"/>
    </row>
    <row r="62104" spans="53:53" x14ac:dyDescent="0.3">
      <c r="BA62104" s="2"/>
    </row>
    <row r="62105" spans="53:53" x14ac:dyDescent="0.3">
      <c r="BA62105" s="2"/>
    </row>
    <row r="62106" spans="53:53" x14ac:dyDescent="0.3">
      <c r="BA62106" s="2"/>
    </row>
    <row r="62107" spans="53:53" x14ac:dyDescent="0.3">
      <c r="BA62107" s="2"/>
    </row>
    <row r="62108" spans="53:53" x14ac:dyDescent="0.3">
      <c r="BA62108" s="2"/>
    </row>
    <row r="62109" spans="53:53" x14ac:dyDescent="0.3">
      <c r="BA62109" s="2"/>
    </row>
    <row r="62110" spans="53:53" x14ac:dyDescent="0.3">
      <c r="BA62110" s="2"/>
    </row>
    <row r="62111" spans="53:53" x14ac:dyDescent="0.3">
      <c r="BA62111" s="2"/>
    </row>
    <row r="62112" spans="53:53" x14ac:dyDescent="0.3">
      <c r="BA62112" s="2"/>
    </row>
    <row r="62113" spans="53:53" x14ac:dyDescent="0.3">
      <c r="BA62113" s="2"/>
    </row>
    <row r="62114" spans="53:53" x14ac:dyDescent="0.3">
      <c r="BA62114" s="2"/>
    </row>
    <row r="62115" spans="53:53" x14ac:dyDescent="0.3">
      <c r="BA62115" s="2"/>
    </row>
    <row r="62116" spans="53:53" x14ac:dyDescent="0.3">
      <c r="BA62116" s="2"/>
    </row>
    <row r="62117" spans="53:53" x14ac:dyDescent="0.3">
      <c r="BA62117" s="2"/>
    </row>
    <row r="62118" spans="53:53" x14ac:dyDescent="0.3">
      <c r="BA62118" s="2"/>
    </row>
    <row r="62119" spans="53:53" x14ac:dyDescent="0.3">
      <c r="BA62119" s="2"/>
    </row>
    <row r="62120" spans="53:53" x14ac:dyDescent="0.3">
      <c r="BA62120" s="2"/>
    </row>
    <row r="62121" spans="53:53" x14ac:dyDescent="0.3">
      <c r="BA62121" s="2"/>
    </row>
    <row r="62122" spans="53:53" x14ac:dyDescent="0.3">
      <c r="BA62122" s="2"/>
    </row>
    <row r="62123" spans="53:53" x14ac:dyDescent="0.3">
      <c r="BA62123" s="2"/>
    </row>
    <row r="62124" spans="53:53" x14ac:dyDescent="0.3">
      <c r="BA62124" s="2"/>
    </row>
    <row r="62125" spans="53:53" x14ac:dyDescent="0.3">
      <c r="BA62125" s="2"/>
    </row>
    <row r="62126" spans="53:53" x14ac:dyDescent="0.3">
      <c r="BA62126" s="2"/>
    </row>
    <row r="62127" spans="53:53" x14ac:dyDescent="0.3">
      <c r="BA62127" s="2"/>
    </row>
    <row r="62128" spans="53:53" x14ac:dyDescent="0.3">
      <c r="BA62128" s="2"/>
    </row>
    <row r="62129" spans="53:53" x14ac:dyDescent="0.3">
      <c r="BA62129" s="2"/>
    </row>
    <row r="62130" spans="53:53" x14ac:dyDescent="0.3">
      <c r="BA62130" s="2"/>
    </row>
    <row r="62131" spans="53:53" x14ac:dyDescent="0.3">
      <c r="BA62131" s="2"/>
    </row>
    <row r="62132" spans="53:53" x14ac:dyDescent="0.3">
      <c r="BA62132" s="2"/>
    </row>
    <row r="62133" spans="53:53" x14ac:dyDescent="0.3">
      <c r="BA62133" s="2"/>
    </row>
    <row r="62134" spans="53:53" x14ac:dyDescent="0.3">
      <c r="BA62134" s="2"/>
    </row>
    <row r="62135" spans="53:53" x14ac:dyDescent="0.3">
      <c r="BA62135" s="2"/>
    </row>
    <row r="62136" spans="53:53" x14ac:dyDescent="0.3">
      <c r="BA62136" s="2"/>
    </row>
    <row r="62137" spans="53:53" x14ac:dyDescent="0.3">
      <c r="BA62137" s="2"/>
    </row>
    <row r="62138" spans="53:53" x14ac:dyDescent="0.3">
      <c r="BA62138" s="2"/>
    </row>
    <row r="62139" spans="53:53" x14ac:dyDescent="0.3">
      <c r="BA62139" s="2"/>
    </row>
    <row r="62140" spans="53:53" x14ac:dyDescent="0.3">
      <c r="BA62140" s="2"/>
    </row>
    <row r="62141" spans="53:53" x14ac:dyDescent="0.3">
      <c r="BA62141" s="2"/>
    </row>
    <row r="62142" spans="53:53" x14ac:dyDescent="0.3">
      <c r="BA62142" s="2"/>
    </row>
    <row r="62143" spans="53:53" x14ac:dyDescent="0.3">
      <c r="BA62143" s="2"/>
    </row>
    <row r="62144" spans="53:53" x14ac:dyDescent="0.3">
      <c r="BA62144" s="2"/>
    </row>
    <row r="62145" spans="53:53" x14ac:dyDescent="0.3">
      <c r="BA62145" s="2"/>
    </row>
    <row r="62146" spans="53:53" x14ac:dyDescent="0.3">
      <c r="BA62146" s="2"/>
    </row>
    <row r="62147" spans="53:53" x14ac:dyDescent="0.3">
      <c r="BA62147" s="2"/>
    </row>
    <row r="62148" spans="53:53" x14ac:dyDescent="0.3">
      <c r="BA62148" s="2"/>
    </row>
    <row r="62149" spans="53:53" x14ac:dyDescent="0.3">
      <c r="BA62149" s="2"/>
    </row>
    <row r="62150" spans="53:53" x14ac:dyDescent="0.3">
      <c r="BA62150" s="2"/>
    </row>
    <row r="62151" spans="53:53" x14ac:dyDescent="0.3">
      <c r="BA62151" s="2"/>
    </row>
    <row r="62152" spans="53:53" x14ac:dyDescent="0.3">
      <c r="BA62152" s="2"/>
    </row>
    <row r="62153" spans="53:53" x14ac:dyDescent="0.3">
      <c r="BA62153" s="2"/>
    </row>
    <row r="62154" spans="53:53" x14ac:dyDescent="0.3">
      <c r="BA62154" s="2"/>
    </row>
    <row r="62155" spans="53:53" x14ac:dyDescent="0.3">
      <c r="BA62155" s="2"/>
    </row>
    <row r="62156" spans="53:53" x14ac:dyDescent="0.3">
      <c r="BA62156" s="2"/>
    </row>
    <row r="62157" spans="53:53" x14ac:dyDescent="0.3">
      <c r="BA62157" s="2"/>
    </row>
    <row r="62158" spans="53:53" x14ac:dyDescent="0.3">
      <c r="BA62158" s="2"/>
    </row>
    <row r="62159" spans="53:53" x14ac:dyDescent="0.3">
      <c r="BA62159" s="2"/>
    </row>
    <row r="62160" spans="53:53" x14ac:dyDescent="0.3">
      <c r="BA62160" s="2"/>
    </row>
    <row r="62161" spans="53:53" x14ac:dyDescent="0.3">
      <c r="BA62161" s="2"/>
    </row>
    <row r="62162" spans="53:53" x14ac:dyDescent="0.3">
      <c r="BA62162" s="2"/>
    </row>
    <row r="62163" spans="53:53" x14ac:dyDescent="0.3">
      <c r="BA62163" s="2"/>
    </row>
    <row r="62164" spans="53:53" x14ac:dyDescent="0.3">
      <c r="BA62164" s="2"/>
    </row>
    <row r="62165" spans="53:53" x14ac:dyDescent="0.3">
      <c r="BA62165" s="2"/>
    </row>
    <row r="62166" spans="53:53" x14ac:dyDescent="0.3">
      <c r="BA62166" s="2"/>
    </row>
    <row r="62167" spans="53:53" x14ac:dyDescent="0.3">
      <c r="BA62167" s="2"/>
    </row>
    <row r="62168" spans="53:53" x14ac:dyDescent="0.3">
      <c r="BA62168" s="2"/>
    </row>
    <row r="62169" spans="53:53" x14ac:dyDescent="0.3">
      <c r="BA62169" s="2"/>
    </row>
    <row r="62170" spans="53:53" x14ac:dyDescent="0.3">
      <c r="BA62170" s="2"/>
    </row>
    <row r="62171" spans="53:53" x14ac:dyDescent="0.3">
      <c r="BA62171" s="2"/>
    </row>
    <row r="62172" spans="53:53" x14ac:dyDescent="0.3">
      <c r="BA62172" s="2"/>
    </row>
    <row r="62173" spans="53:53" x14ac:dyDescent="0.3">
      <c r="BA62173" s="2"/>
    </row>
    <row r="62174" spans="53:53" x14ac:dyDescent="0.3">
      <c r="BA62174" s="2"/>
    </row>
    <row r="62175" spans="53:53" x14ac:dyDescent="0.3">
      <c r="BA62175" s="2"/>
    </row>
    <row r="62176" spans="53:53" x14ac:dyDescent="0.3">
      <c r="BA62176" s="2"/>
    </row>
    <row r="62177" spans="53:53" x14ac:dyDescent="0.3">
      <c r="BA62177" s="2"/>
    </row>
    <row r="62178" spans="53:53" x14ac:dyDescent="0.3">
      <c r="BA62178" s="2"/>
    </row>
    <row r="62179" spans="53:53" x14ac:dyDescent="0.3">
      <c r="BA62179" s="2"/>
    </row>
    <row r="62180" spans="53:53" x14ac:dyDescent="0.3">
      <c r="BA62180" s="2"/>
    </row>
    <row r="62181" spans="53:53" x14ac:dyDescent="0.3">
      <c r="BA62181" s="2"/>
    </row>
    <row r="62182" spans="53:53" x14ac:dyDescent="0.3">
      <c r="BA62182" s="2"/>
    </row>
    <row r="62183" spans="53:53" x14ac:dyDescent="0.3">
      <c r="BA62183" s="2"/>
    </row>
    <row r="62184" spans="53:53" x14ac:dyDescent="0.3">
      <c r="BA62184" s="2"/>
    </row>
    <row r="62185" spans="53:53" x14ac:dyDescent="0.3">
      <c r="BA62185" s="2"/>
    </row>
    <row r="62186" spans="53:53" x14ac:dyDescent="0.3">
      <c r="BA62186" s="2"/>
    </row>
    <row r="62187" spans="53:53" x14ac:dyDescent="0.3">
      <c r="BA62187" s="2"/>
    </row>
    <row r="62188" spans="53:53" x14ac:dyDescent="0.3">
      <c r="BA62188" s="2"/>
    </row>
    <row r="62189" spans="53:53" x14ac:dyDescent="0.3">
      <c r="BA62189" s="2"/>
    </row>
    <row r="62190" spans="53:53" x14ac:dyDescent="0.3">
      <c r="BA62190" s="2"/>
    </row>
    <row r="62191" spans="53:53" x14ac:dyDescent="0.3">
      <c r="BA62191" s="2"/>
    </row>
    <row r="62192" spans="53:53" x14ac:dyDescent="0.3">
      <c r="BA62192" s="2"/>
    </row>
    <row r="62193" spans="53:53" x14ac:dyDescent="0.3">
      <c r="BA62193" s="2"/>
    </row>
    <row r="62194" spans="53:53" x14ac:dyDescent="0.3">
      <c r="BA62194" s="2"/>
    </row>
    <row r="62195" spans="53:53" x14ac:dyDescent="0.3">
      <c r="BA62195" s="2"/>
    </row>
    <row r="62196" spans="53:53" x14ac:dyDescent="0.3">
      <c r="BA62196" s="2"/>
    </row>
    <row r="62197" spans="53:53" x14ac:dyDescent="0.3">
      <c r="BA62197" s="2"/>
    </row>
    <row r="62198" spans="53:53" x14ac:dyDescent="0.3">
      <c r="BA62198" s="2"/>
    </row>
    <row r="62199" spans="53:53" x14ac:dyDescent="0.3">
      <c r="BA62199" s="2"/>
    </row>
    <row r="62200" spans="53:53" x14ac:dyDescent="0.3">
      <c r="BA62200" s="2"/>
    </row>
    <row r="62201" spans="53:53" x14ac:dyDescent="0.3">
      <c r="BA62201" s="2"/>
    </row>
    <row r="62202" spans="53:53" x14ac:dyDescent="0.3">
      <c r="BA62202" s="2"/>
    </row>
    <row r="62203" spans="53:53" x14ac:dyDescent="0.3">
      <c r="BA62203" s="2"/>
    </row>
    <row r="62204" spans="53:53" x14ac:dyDescent="0.3">
      <c r="BA62204" s="2"/>
    </row>
    <row r="62205" spans="53:53" x14ac:dyDescent="0.3">
      <c r="BA62205" s="2"/>
    </row>
    <row r="62206" spans="53:53" x14ac:dyDescent="0.3">
      <c r="BA62206" s="2"/>
    </row>
    <row r="62207" spans="53:53" x14ac:dyDescent="0.3">
      <c r="BA62207" s="2"/>
    </row>
    <row r="62208" spans="53:53" x14ac:dyDescent="0.3">
      <c r="BA62208" s="2"/>
    </row>
    <row r="62209" spans="53:53" x14ac:dyDescent="0.3">
      <c r="BA62209" s="2"/>
    </row>
    <row r="62210" spans="53:53" x14ac:dyDescent="0.3">
      <c r="BA62210" s="2"/>
    </row>
    <row r="62211" spans="53:53" x14ac:dyDescent="0.3">
      <c r="BA62211" s="2"/>
    </row>
    <row r="62212" spans="53:53" x14ac:dyDescent="0.3">
      <c r="BA62212" s="2"/>
    </row>
    <row r="62213" spans="53:53" x14ac:dyDescent="0.3">
      <c r="BA62213" s="2"/>
    </row>
    <row r="62214" spans="53:53" x14ac:dyDescent="0.3">
      <c r="BA62214" s="2"/>
    </row>
    <row r="62215" spans="53:53" x14ac:dyDescent="0.3">
      <c r="BA62215" s="2"/>
    </row>
    <row r="62216" spans="53:53" x14ac:dyDescent="0.3">
      <c r="BA62216" s="2"/>
    </row>
    <row r="62217" spans="53:53" x14ac:dyDescent="0.3">
      <c r="BA62217" s="2"/>
    </row>
    <row r="62218" spans="53:53" x14ac:dyDescent="0.3">
      <c r="BA62218" s="2"/>
    </row>
    <row r="62219" spans="53:53" x14ac:dyDescent="0.3">
      <c r="BA62219" s="2"/>
    </row>
    <row r="62220" spans="53:53" x14ac:dyDescent="0.3">
      <c r="BA62220" s="2"/>
    </row>
    <row r="62221" spans="53:53" x14ac:dyDescent="0.3">
      <c r="BA62221" s="2"/>
    </row>
    <row r="62222" spans="53:53" x14ac:dyDescent="0.3">
      <c r="BA62222" s="2"/>
    </row>
    <row r="62223" spans="53:53" x14ac:dyDescent="0.3">
      <c r="BA62223" s="2"/>
    </row>
    <row r="62224" spans="53:53" x14ac:dyDescent="0.3">
      <c r="BA62224" s="2"/>
    </row>
    <row r="62225" spans="53:53" x14ac:dyDescent="0.3">
      <c r="BA62225" s="2"/>
    </row>
    <row r="62226" spans="53:53" x14ac:dyDescent="0.3">
      <c r="BA62226" s="2"/>
    </row>
    <row r="62227" spans="53:53" x14ac:dyDescent="0.3">
      <c r="BA62227" s="2"/>
    </row>
    <row r="62228" spans="53:53" x14ac:dyDescent="0.3">
      <c r="BA62228" s="2"/>
    </row>
    <row r="62229" spans="53:53" x14ac:dyDescent="0.3">
      <c r="BA62229" s="2"/>
    </row>
    <row r="62230" spans="53:53" x14ac:dyDescent="0.3">
      <c r="BA62230" s="2"/>
    </row>
    <row r="62231" spans="53:53" x14ac:dyDescent="0.3">
      <c r="BA62231" s="2"/>
    </row>
    <row r="62232" spans="53:53" x14ac:dyDescent="0.3">
      <c r="BA62232" s="2"/>
    </row>
    <row r="62233" spans="53:53" x14ac:dyDescent="0.3">
      <c r="BA62233" s="2"/>
    </row>
    <row r="62234" spans="53:53" x14ac:dyDescent="0.3">
      <c r="BA62234" s="2"/>
    </row>
    <row r="62235" spans="53:53" x14ac:dyDescent="0.3">
      <c r="BA62235" s="2"/>
    </row>
    <row r="62236" spans="53:53" x14ac:dyDescent="0.3">
      <c r="BA62236" s="2"/>
    </row>
    <row r="62237" spans="53:53" x14ac:dyDescent="0.3">
      <c r="BA62237" s="2"/>
    </row>
    <row r="62238" spans="53:53" x14ac:dyDescent="0.3">
      <c r="BA62238" s="2"/>
    </row>
    <row r="62239" spans="53:53" x14ac:dyDescent="0.3">
      <c r="BA62239" s="2"/>
    </row>
    <row r="62240" spans="53:53" x14ac:dyDescent="0.3">
      <c r="BA62240" s="2"/>
    </row>
    <row r="62241" spans="53:53" x14ac:dyDescent="0.3">
      <c r="BA62241" s="2"/>
    </row>
    <row r="62242" spans="53:53" x14ac:dyDescent="0.3">
      <c r="BA62242" s="2"/>
    </row>
    <row r="62243" spans="53:53" x14ac:dyDescent="0.3">
      <c r="BA62243" s="2"/>
    </row>
    <row r="62244" spans="53:53" x14ac:dyDescent="0.3">
      <c r="BA62244" s="2"/>
    </row>
    <row r="62245" spans="53:53" x14ac:dyDescent="0.3">
      <c r="BA62245" s="2"/>
    </row>
    <row r="62246" spans="53:53" x14ac:dyDescent="0.3">
      <c r="BA62246" s="2"/>
    </row>
    <row r="62247" spans="53:53" x14ac:dyDescent="0.3">
      <c r="BA62247" s="2"/>
    </row>
    <row r="62248" spans="53:53" x14ac:dyDescent="0.3">
      <c r="BA62248" s="2"/>
    </row>
    <row r="62249" spans="53:53" x14ac:dyDescent="0.3">
      <c r="BA62249" s="2"/>
    </row>
    <row r="62250" spans="53:53" x14ac:dyDescent="0.3">
      <c r="BA62250" s="2"/>
    </row>
    <row r="62251" spans="53:53" x14ac:dyDescent="0.3">
      <c r="BA62251" s="2"/>
    </row>
    <row r="62252" spans="53:53" x14ac:dyDescent="0.3">
      <c r="BA62252" s="2"/>
    </row>
    <row r="62253" spans="53:53" x14ac:dyDescent="0.3">
      <c r="BA62253" s="2"/>
    </row>
    <row r="62254" spans="53:53" x14ac:dyDescent="0.3">
      <c r="BA62254" s="2"/>
    </row>
    <row r="62255" spans="53:53" x14ac:dyDescent="0.3">
      <c r="BA62255" s="2"/>
    </row>
    <row r="62256" spans="53:53" x14ac:dyDescent="0.3">
      <c r="BA62256" s="2"/>
    </row>
    <row r="62257" spans="53:53" x14ac:dyDescent="0.3">
      <c r="BA62257" s="2"/>
    </row>
    <row r="62258" spans="53:53" x14ac:dyDescent="0.3">
      <c r="BA62258" s="2"/>
    </row>
    <row r="62259" spans="53:53" x14ac:dyDescent="0.3">
      <c r="BA62259" s="2"/>
    </row>
    <row r="62260" spans="53:53" x14ac:dyDescent="0.3">
      <c r="BA62260" s="2"/>
    </row>
    <row r="62261" spans="53:53" x14ac:dyDescent="0.3">
      <c r="BA62261" s="2"/>
    </row>
    <row r="62262" spans="53:53" x14ac:dyDescent="0.3">
      <c r="BA62262" s="2"/>
    </row>
    <row r="62263" spans="53:53" x14ac:dyDescent="0.3">
      <c r="BA62263" s="2"/>
    </row>
    <row r="62264" spans="53:53" x14ac:dyDescent="0.3">
      <c r="BA62264" s="2"/>
    </row>
    <row r="62265" spans="53:53" x14ac:dyDescent="0.3">
      <c r="BA62265" s="2"/>
    </row>
    <row r="62266" spans="53:53" x14ac:dyDescent="0.3">
      <c r="BA62266" s="2"/>
    </row>
    <row r="62267" spans="53:53" x14ac:dyDescent="0.3">
      <c r="BA62267" s="2"/>
    </row>
    <row r="62268" spans="53:53" x14ac:dyDescent="0.3">
      <c r="BA62268" s="2"/>
    </row>
    <row r="62269" spans="53:53" x14ac:dyDescent="0.3">
      <c r="BA62269" s="2"/>
    </row>
    <row r="62270" spans="53:53" x14ac:dyDescent="0.3">
      <c r="BA62270" s="2"/>
    </row>
    <row r="62271" spans="53:53" x14ac:dyDescent="0.3">
      <c r="BA62271" s="2"/>
    </row>
    <row r="62272" spans="53:53" x14ac:dyDescent="0.3">
      <c r="BA62272" s="2"/>
    </row>
    <row r="62273" spans="53:53" x14ac:dyDescent="0.3">
      <c r="BA62273" s="2"/>
    </row>
    <row r="62274" spans="53:53" x14ac:dyDescent="0.3">
      <c r="BA62274" s="2"/>
    </row>
    <row r="62275" spans="53:53" x14ac:dyDescent="0.3">
      <c r="BA62275" s="2"/>
    </row>
    <row r="62276" spans="53:53" x14ac:dyDescent="0.3">
      <c r="BA62276" s="2"/>
    </row>
    <row r="62277" spans="53:53" x14ac:dyDescent="0.3">
      <c r="BA62277" s="2"/>
    </row>
    <row r="62278" spans="53:53" x14ac:dyDescent="0.3">
      <c r="BA62278" s="2"/>
    </row>
    <row r="62279" spans="53:53" x14ac:dyDescent="0.3">
      <c r="BA62279" s="2"/>
    </row>
    <row r="62280" spans="53:53" x14ac:dyDescent="0.3">
      <c r="BA62280" s="2"/>
    </row>
    <row r="62281" spans="53:53" x14ac:dyDescent="0.3">
      <c r="BA62281" s="2"/>
    </row>
    <row r="62282" spans="53:53" x14ac:dyDescent="0.3">
      <c r="BA62282" s="2"/>
    </row>
    <row r="62283" spans="53:53" x14ac:dyDescent="0.3">
      <c r="BA62283" s="2"/>
    </row>
    <row r="62284" spans="53:53" x14ac:dyDescent="0.3">
      <c r="BA62284" s="2"/>
    </row>
    <row r="62285" spans="53:53" x14ac:dyDescent="0.3">
      <c r="BA62285" s="2"/>
    </row>
    <row r="62286" spans="53:53" x14ac:dyDescent="0.3">
      <c r="BA62286" s="2"/>
    </row>
    <row r="62287" spans="53:53" x14ac:dyDescent="0.3">
      <c r="BA62287" s="2"/>
    </row>
    <row r="62288" spans="53:53" x14ac:dyDescent="0.3">
      <c r="BA62288" s="2"/>
    </row>
    <row r="62289" spans="53:53" x14ac:dyDescent="0.3">
      <c r="BA62289" s="2"/>
    </row>
    <row r="62290" spans="53:53" x14ac:dyDescent="0.3">
      <c r="BA62290" s="2"/>
    </row>
    <row r="62291" spans="53:53" x14ac:dyDescent="0.3">
      <c r="BA62291" s="2"/>
    </row>
    <row r="62292" spans="53:53" x14ac:dyDescent="0.3">
      <c r="BA62292" s="2"/>
    </row>
    <row r="62293" spans="53:53" x14ac:dyDescent="0.3">
      <c r="BA62293" s="2"/>
    </row>
    <row r="62294" spans="53:53" x14ac:dyDescent="0.3">
      <c r="BA62294" s="2"/>
    </row>
    <row r="62295" spans="53:53" x14ac:dyDescent="0.3">
      <c r="BA62295" s="2"/>
    </row>
    <row r="62296" spans="53:53" x14ac:dyDescent="0.3">
      <c r="BA62296" s="2"/>
    </row>
    <row r="62297" spans="53:53" x14ac:dyDescent="0.3">
      <c r="BA62297" s="2"/>
    </row>
    <row r="62298" spans="53:53" x14ac:dyDescent="0.3">
      <c r="BA62298" s="2"/>
    </row>
    <row r="62299" spans="53:53" x14ac:dyDescent="0.3">
      <c r="BA62299" s="2"/>
    </row>
    <row r="62300" spans="53:53" x14ac:dyDescent="0.3">
      <c r="BA62300" s="2"/>
    </row>
    <row r="62301" spans="53:53" x14ac:dyDescent="0.3">
      <c r="BA62301" s="2"/>
    </row>
    <row r="62302" spans="53:53" x14ac:dyDescent="0.3">
      <c r="BA62302" s="2"/>
    </row>
    <row r="62303" spans="53:53" x14ac:dyDescent="0.3">
      <c r="BA62303" s="2"/>
    </row>
    <row r="62304" spans="53:53" x14ac:dyDescent="0.3">
      <c r="BA62304" s="2"/>
    </row>
    <row r="62305" spans="53:53" x14ac:dyDescent="0.3">
      <c r="BA62305" s="2"/>
    </row>
    <row r="62306" spans="53:53" x14ac:dyDescent="0.3">
      <c r="BA62306" s="2"/>
    </row>
    <row r="62307" spans="53:53" x14ac:dyDescent="0.3">
      <c r="BA62307" s="2"/>
    </row>
    <row r="62308" spans="53:53" x14ac:dyDescent="0.3">
      <c r="BA62308" s="2"/>
    </row>
    <row r="62309" spans="53:53" x14ac:dyDescent="0.3">
      <c r="BA62309" s="2"/>
    </row>
    <row r="62310" spans="53:53" x14ac:dyDescent="0.3">
      <c r="BA62310" s="2"/>
    </row>
    <row r="62311" spans="53:53" x14ac:dyDescent="0.3">
      <c r="BA62311" s="2"/>
    </row>
    <row r="62312" spans="53:53" x14ac:dyDescent="0.3">
      <c r="BA62312" s="2"/>
    </row>
    <row r="62313" spans="53:53" x14ac:dyDescent="0.3">
      <c r="BA62313" s="2"/>
    </row>
    <row r="62314" spans="53:53" x14ac:dyDescent="0.3">
      <c r="BA62314" s="2"/>
    </row>
    <row r="62315" spans="53:53" x14ac:dyDescent="0.3">
      <c r="BA62315" s="2"/>
    </row>
    <row r="62316" spans="53:53" x14ac:dyDescent="0.3">
      <c r="BA62316" s="2"/>
    </row>
    <row r="62317" spans="53:53" x14ac:dyDescent="0.3">
      <c r="BA62317" s="2"/>
    </row>
    <row r="62318" spans="53:53" x14ac:dyDescent="0.3">
      <c r="BA62318" s="2"/>
    </row>
    <row r="62319" spans="53:53" x14ac:dyDescent="0.3">
      <c r="BA62319" s="2"/>
    </row>
    <row r="62320" spans="53:53" x14ac:dyDescent="0.3">
      <c r="BA62320" s="2"/>
    </row>
    <row r="62321" spans="53:53" x14ac:dyDescent="0.3">
      <c r="BA62321" s="2"/>
    </row>
    <row r="62322" spans="53:53" x14ac:dyDescent="0.3">
      <c r="BA62322" s="2"/>
    </row>
    <row r="62323" spans="53:53" x14ac:dyDescent="0.3">
      <c r="BA62323" s="2"/>
    </row>
    <row r="62324" spans="53:53" x14ac:dyDescent="0.3">
      <c r="BA62324" s="2"/>
    </row>
    <row r="62325" spans="53:53" x14ac:dyDescent="0.3">
      <c r="BA62325" s="2"/>
    </row>
    <row r="62326" spans="53:53" x14ac:dyDescent="0.3">
      <c r="BA62326" s="2"/>
    </row>
    <row r="62327" spans="53:53" x14ac:dyDescent="0.3">
      <c r="BA62327" s="2"/>
    </row>
    <row r="62328" spans="53:53" x14ac:dyDescent="0.3">
      <c r="BA62328" s="2"/>
    </row>
    <row r="62329" spans="53:53" x14ac:dyDescent="0.3">
      <c r="BA62329" s="2"/>
    </row>
    <row r="62330" spans="53:53" x14ac:dyDescent="0.3">
      <c r="BA62330" s="2"/>
    </row>
    <row r="62331" spans="53:53" x14ac:dyDescent="0.3">
      <c r="BA62331" s="2"/>
    </row>
    <row r="62332" spans="53:53" x14ac:dyDescent="0.3">
      <c r="BA62332" s="2"/>
    </row>
    <row r="62333" spans="53:53" x14ac:dyDescent="0.3">
      <c r="BA62333" s="2"/>
    </row>
    <row r="62334" spans="53:53" x14ac:dyDescent="0.3">
      <c r="BA62334" s="2"/>
    </row>
    <row r="62335" spans="53:53" x14ac:dyDescent="0.3">
      <c r="BA62335" s="2"/>
    </row>
    <row r="62336" spans="53:53" x14ac:dyDescent="0.3">
      <c r="BA62336" s="2"/>
    </row>
    <row r="62337" spans="53:53" x14ac:dyDescent="0.3">
      <c r="BA62337" s="2"/>
    </row>
    <row r="62338" spans="53:53" x14ac:dyDescent="0.3">
      <c r="BA62338" s="2"/>
    </row>
    <row r="62339" spans="53:53" x14ac:dyDescent="0.3">
      <c r="BA62339" s="2"/>
    </row>
    <row r="62340" spans="53:53" x14ac:dyDescent="0.3">
      <c r="BA62340" s="2"/>
    </row>
    <row r="62341" spans="53:53" x14ac:dyDescent="0.3">
      <c r="BA62341" s="2"/>
    </row>
    <row r="62342" spans="53:53" x14ac:dyDescent="0.3">
      <c r="BA62342" s="2"/>
    </row>
    <row r="62343" spans="53:53" x14ac:dyDescent="0.3">
      <c r="BA62343" s="2"/>
    </row>
    <row r="62344" spans="53:53" x14ac:dyDescent="0.3">
      <c r="BA62344" s="2"/>
    </row>
    <row r="62345" spans="53:53" x14ac:dyDescent="0.3">
      <c r="BA62345" s="2"/>
    </row>
    <row r="62346" spans="53:53" x14ac:dyDescent="0.3">
      <c r="BA62346" s="2"/>
    </row>
    <row r="62347" spans="53:53" x14ac:dyDescent="0.3">
      <c r="BA62347" s="2"/>
    </row>
    <row r="62348" spans="53:53" x14ac:dyDescent="0.3">
      <c r="BA62348" s="2"/>
    </row>
    <row r="62349" spans="53:53" x14ac:dyDescent="0.3">
      <c r="BA62349" s="2"/>
    </row>
    <row r="62350" spans="53:53" x14ac:dyDescent="0.3">
      <c r="BA62350" s="2"/>
    </row>
    <row r="62351" spans="53:53" x14ac:dyDescent="0.3">
      <c r="BA62351" s="2"/>
    </row>
    <row r="62352" spans="53:53" x14ac:dyDescent="0.3">
      <c r="BA62352" s="2"/>
    </row>
    <row r="62353" spans="53:53" x14ac:dyDescent="0.3">
      <c r="BA62353" s="2"/>
    </row>
    <row r="62354" spans="53:53" x14ac:dyDescent="0.3">
      <c r="BA62354" s="2"/>
    </row>
    <row r="62355" spans="53:53" x14ac:dyDescent="0.3">
      <c r="BA62355" s="2"/>
    </row>
    <row r="62356" spans="53:53" x14ac:dyDescent="0.3">
      <c r="BA62356" s="2"/>
    </row>
    <row r="62357" spans="53:53" x14ac:dyDescent="0.3">
      <c r="BA62357" s="2"/>
    </row>
    <row r="62358" spans="53:53" x14ac:dyDescent="0.3">
      <c r="BA62358" s="2"/>
    </row>
    <row r="62359" spans="53:53" x14ac:dyDescent="0.3">
      <c r="BA62359" s="2"/>
    </row>
    <row r="62360" spans="53:53" x14ac:dyDescent="0.3">
      <c r="BA62360" s="2"/>
    </row>
    <row r="62361" spans="53:53" x14ac:dyDescent="0.3">
      <c r="BA62361" s="2"/>
    </row>
    <row r="62362" spans="53:53" x14ac:dyDescent="0.3">
      <c r="BA62362" s="2"/>
    </row>
    <row r="62363" spans="53:53" x14ac:dyDescent="0.3">
      <c r="BA62363" s="2"/>
    </row>
    <row r="62364" spans="53:53" x14ac:dyDescent="0.3">
      <c r="BA62364" s="2"/>
    </row>
    <row r="62365" spans="53:53" x14ac:dyDescent="0.3">
      <c r="BA62365" s="2"/>
    </row>
    <row r="62366" spans="53:53" x14ac:dyDescent="0.3">
      <c r="BA62366" s="2"/>
    </row>
    <row r="62367" spans="53:53" x14ac:dyDescent="0.3">
      <c r="BA62367" s="2"/>
    </row>
    <row r="62368" spans="53:53" x14ac:dyDescent="0.3">
      <c r="BA62368" s="2"/>
    </row>
    <row r="62369" spans="53:53" x14ac:dyDescent="0.3">
      <c r="BA62369" s="2"/>
    </row>
    <row r="62370" spans="53:53" x14ac:dyDescent="0.3">
      <c r="BA62370" s="2"/>
    </row>
    <row r="62371" spans="53:53" x14ac:dyDescent="0.3">
      <c r="BA62371" s="2"/>
    </row>
    <row r="62372" spans="53:53" x14ac:dyDescent="0.3">
      <c r="BA62372" s="2"/>
    </row>
    <row r="62373" spans="53:53" x14ac:dyDescent="0.3">
      <c r="BA62373" s="2"/>
    </row>
    <row r="62374" spans="53:53" x14ac:dyDescent="0.3">
      <c r="BA62374" s="2"/>
    </row>
    <row r="62375" spans="53:53" x14ac:dyDescent="0.3">
      <c r="BA62375" s="2"/>
    </row>
    <row r="62376" spans="53:53" x14ac:dyDescent="0.3">
      <c r="BA62376" s="2"/>
    </row>
    <row r="62377" spans="53:53" x14ac:dyDescent="0.3">
      <c r="BA62377" s="2"/>
    </row>
    <row r="62378" spans="53:53" x14ac:dyDescent="0.3">
      <c r="BA62378" s="2"/>
    </row>
    <row r="62379" spans="53:53" x14ac:dyDescent="0.3">
      <c r="BA62379" s="2"/>
    </row>
    <row r="62380" spans="53:53" x14ac:dyDescent="0.3">
      <c r="BA62380" s="2"/>
    </row>
    <row r="62381" spans="53:53" x14ac:dyDescent="0.3">
      <c r="BA62381" s="2"/>
    </row>
    <row r="62382" spans="53:53" x14ac:dyDescent="0.3">
      <c r="BA62382" s="2"/>
    </row>
    <row r="62383" spans="53:53" x14ac:dyDescent="0.3">
      <c r="BA62383" s="2"/>
    </row>
    <row r="62384" spans="53:53" x14ac:dyDescent="0.3">
      <c r="BA62384" s="2"/>
    </row>
    <row r="62385" spans="53:53" x14ac:dyDescent="0.3">
      <c r="BA62385" s="2"/>
    </row>
    <row r="62386" spans="53:53" x14ac:dyDescent="0.3">
      <c r="BA62386" s="2"/>
    </row>
    <row r="62387" spans="53:53" x14ac:dyDescent="0.3">
      <c r="BA62387" s="2"/>
    </row>
    <row r="62388" spans="53:53" x14ac:dyDescent="0.3">
      <c r="BA62388" s="2"/>
    </row>
    <row r="62389" spans="53:53" x14ac:dyDescent="0.3">
      <c r="BA62389" s="2"/>
    </row>
    <row r="62390" spans="53:53" x14ac:dyDescent="0.3">
      <c r="BA62390" s="2"/>
    </row>
    <row r="62391" spans="53:53" x14ac:dyDescent="0.3">
      <c r="BA62391" s="2"/>
    </row>
    <row r="62392" spans="53:53" x14ac:dyDescent="0.3">
      <c r="BA62392" s="2"/>
    </row>
    <row r="62393" spans="53:53" x14ac:dyDescent="0.3">
      <c r="BA62393" s="2"/>
    </row>
    <row r="62394" spans="53:53" x14ac:dyDescent="0.3">
      <c r="BA62394" s="2"/>
    </row>
    <row r="62395" spans="53:53" x14ac:dyDescent="0.3">
      <c r="BA62395" s="2"/>
    </row>
    <row r="62396" spans="53:53" x14ac:dyDescent="0.3">
      <c r="BA62396" s="2"/>
    </row>
    <row r="62397" spans="53:53" x14ac:dyDescent="0.3">
      <c r="BA62397" s="2"/>
    </row>
    <row r="62398" spans="53:53" x14ac:dyDescent="0.3">
      <c r="BA62398" s="2"/>
    </row>
    <row r="62399" spans="53:53" x14ac:dyDescent="0.3">
      <c r="BA62399" s="2"/>
    </row>
    <row r="62400" spans="53:53" x14ac:dyDescent="0.3">
      <c r="BA62400" s="2"/>
    </row>
    <row r="62401" spans="53:53" x14ac:dyDescent="0.3">
      <c r="BA62401" s="2"/>
    </row>
    <row r="62402" spans="53:53" x14ac:dyDescent="0.3">
      <c r="BA62402" s="2"/>
    </row>
    <row r="62403" spans="53:53" x14ac:dyDescent="0.3">
      <c r="BA62403" s="2"/>
    </row>
    <row r="62404" spans="53:53" x14ac:dyDescent="0.3">
      <c r="BA62404" s="2"/>
    </row>
    <row r="62405" spans="53:53" x14ac:dyDescent="0.3">
      <c r="BA62405" s="2"/>
    </row>
    <row r="62406" spans="53:53" x14ac:dyDescent="0.3">
      <c r="BA62406" s="2"/>
    </row>
    <row r="62407" spans="53:53" x14ac:dyDescent="0.3">
      <c r="BA62407" s="2"/>
    </row>
    <row r="62408" spans="53:53" x14ac:dyDescent="0.3">
      <c r="BA62408" s="2"/>
    </row>
    <row r="62409" spans="53:53" x14ac:dyDescent="0.3">
      <c r="BA62409" s="2"/>
    </row>
    <row r="62410" spans="53:53" x14ac:dyDescent="0.3">
      <c r="BA62410" s="2"/>
    </row>
    <row r="62411" spans="53:53" x14ac:dyDescent="0.3">
      <c r="BA62411" s="2"/>
    </row>
    <row r="62412" spans="53:53" x14ac:dyDescent="0.3">
      <c r="BA62412" s="2"/>
    </row>
    <row r="62413" spans="53:53" x14ac:dyDescent="0.3">
      <c r="BA62413" s="2"/>
    </row>
    <row r="62414" spans="53:53" x14ac:dyDescent="0.3">
      <c r="BA62414" s="2"/>
    </row>
    <row r="62415" spans="53:53" x14ac:dyDescent="0.3">
      <c r="BA62415" s="2"/>
    </row>
    <row r="62416" spans="53:53" x14ac:dyDescent="0.3">
      <c r="BA62416" s="2"/>
    </row>
    <row r="62417" spans="53:53" x14ac:dyDescent="0.3">
      <c r="BA62417" s="2"/>
    </row>
    <row r="62418" spans="53:53" x14ac:dyDescent="0.3">
      <c r="BA62418" s="2"/>
    </row>
    <row r="62419" spans="53:53" x14ac:dyDescent="0.3">
      <c r="BA62419" s="2"/>
    </row>
    <row r="62420" spans="53:53" x14ac:dyDescent="0.3">
      <c r="BA62420" s="2"/>
    </row>
    <row r="62421" spans="53:53" x14ac:dyDescent="0.3">
      <c r="BA62421" s="2"/>
    </row>
    <row r="62422" spans="53:53" x14ac:dyDescent="0.3">
      <c r="BA62422" s="2"/>
    </row>
    <row r="62423" spans="53:53" x14ac:dyDescent="0.3">
      <c r="BA62423" s="2"/>
    </row>
    <row r="62424" spans="53:53" x14ac:dyDescent="0.3">
      <c r="BA62424" s="2"/>
    </row>
    <row r="62425" spans="53:53" x14ac:dyDescent="0.3">
      <c r="BA62425" s="2"/>
    </row>
    <row r="62426" spans="53:53" x14ac:dyDescent="0.3">
      <c r="BA62426" s="2"/>
    </row>
    <row r="62427" spans="53:53" x14ac:dyDescent="0.3">
      <c r="BA62427" s="2"/>
    </row>
    <row r="62428" spans="53:53" x14ac:dyDescent="0.3">
      <c r="BA62428" s="2"/>
    </row>
    <row r="62429" spans="53:53" x14ac:dyDescent="0.3">
      <c r="BA62429" s="2"/>
    </row>
    <row r="62430" spans="53:53" x14ac:dyDescent="0.3">
      <c r="BA62430" s="2"/>
    </row>
    <row r="62431" spans="53:53" x14ac:dyDescent="0.3">
      <c r="BA62431" s="2"/>
    </row>
    <row r="62432" spans="53:53" x14ac:dyDescent="0.3">
      <c r="BA62432" s="2"/>
    </row>
    <row r="62433" spans="53:53" x14ac:dyDescent="0.3">
      <c r="BA62433" s="2"/>
    </row>
    <row r="62434" spans="53:53" x14ac:dyDescent="0.3">
      <c r="BA62434" s="2"/>
    </row>
    <row r="62435" spans="53:53" x14ac:dyDescent="0.3">
      <c r="BA62435" s="2"/>
    </row>
    <row r="62436" spans="53:53" x14ac:dyDescent="0.3">
      <c r="BA62436" s="2"/>
    </row>
    <row r="62437" spans="53:53" x14ac:dyDescent="0.3">
      <c r="BA62437" s="2"/>
    </row>
    <row r="62438" spans="53:53" x14ac:dyDescent="0.3">
      <c r="BA62438" s="2"/>
    </row>
    <row r="62439" spans="53:53" x14ac:dyDescent="0.3">
      <c r="BA62439" s="2"/>
    </row>
    <row r="62440" spans="53:53" x14ac:dyDescent="0.3">
      <c r="BA62440" s="2"/>
    </row>
    <row r="62441" spans="53:53" x14ac:dyDescent="0.3">
      <c r="BA62441" s="2"/>
    </row>
    <row r="62442" spans="53:53" x14ac:dyDescent="0.3">
      <c r="BA62442" s="2"/>
    </row>
    <row r="62443" spans="53:53" x14ac:dyDescent="0.3">
      <c r="BA62443" s="2"/>
    </row>
    <row r="62444" spans="53:53" x14ac:dyDescent="0.3">
      <c r="BA62444" s="2"/>
    </row>
    <row r="62445" spans="53:53" x14ac:dyDescent="0.3">
      <c r="BA62445" s="2"/>
    </row>
    <row r="62446" spans="53:53" x14ac:dyDescent="0.3">
      <c r="BA62446" s="2"/>
    </row>
    <row r="62447" spans="53:53" x14ac:dyDescent="0.3">
      <c r="BA62447" s="2"/>
    </row>
    <row r="62448" spans="53:53" x14ac:dyDescent="0.3">
      <c r="BA62448" s="2"/>
    </row>
    <row r="62449" spans="53:53" x14ac:dyDescent="0.3">
      <c r="BA62449" s="2"/>
    </row>
    <row r="62450" spans="53:53" x14ac:dyDescent="0.3">
      <c r="BA62450" s="2"/>
    </row>
    <row r="62451" spans="53:53" x14ac:dyDescent="0.3">
      <c r="BA62451" s="2"/>
    </row>
    <row r="62452" spans="53:53" x14ac:dyDescent="0.3">
      <c r="BA62452" s="2"/>
    </row>
    <row r="62453" spans="53:53" x14ac:dyDescent="0.3">
      <c r="BA62453" s="2"/>
    </row>
    <row r="62454" spans="53:53" x14ac:dyDescent="0.3">
      <c r="BA62454" s="2"/>
    </row>
    <row r="62455" spans="53:53" x14ac:dyDescent="0.3">
      <c r="BA62455" s="2"/>
    </row>
    <row r="62456" spans="53:53" x14ac:dyDescent="0.3">
      <c r="BA62456" s="2"/>
    </row>
    <row r="62457" spans="53:53" x14ac:dyDescent="0.3">
      <c r="BA62457" s="2"/>
    </row>
    <row r="62458" spans="53:53" x14ac:dyDescent="0.3">
      <c r="BA62458" s="2"/>
    </row>
    <row r="62459" spans="53:53" x14ac:dyDescent="0.3">
      <c r="BA62459" s="2"/>
    </row>
    <row r="62460" spans="53:53" x14ac:dyDescent="0.3">
      <c r="BA62460" s="2"/>
    </row>
    <row r="62461" spans="53:53" x14ac:dyDescent="0.3">
      <c r="BA62461" s="2"/>
    </row>
    <row r="62462" spans="53:53" x14ac:dyDescent="0.3">
      <c r="BA62462" s="2"/>
    </row>
    <row r="62463" spans="53:53" x14ac:dyDescent="0.3">
      <c r="BA62463" s="2"/>
    </row>
    <row r="62464" spans="53:53" x14ac:dyDescent="0.3">
      <c r="BA62464" s="2"/>
    </row>
    <row r="62465" spans="53:53" x14ac:dyDescent="0.3">
      <c r="BA62465" s="2"/>
    </row>
    <row r="62466" spans="53:53" x14ac:dyDescent="0.3">
      <c r="BA62466" s="2"/>
    </row>
    <row r="62467" spans="53:53" x14ac:dyDescent="0.3">
      <c r="BA62467" s="2"/>
    </row>
    <row r="62468" spans="53:53" x14ac:dyDescent="0.3">
      <c r="BA62468" s="2"/>
    </row>
    <row r="62469" spans="53:53" x14ac:dyDescent="0.3">
      <c r="BA62469" s="2"/>
    </row>
    <row r="62470" spans="53:53" x14ac:dyDescent="0.3">
      <c r="BA62470" s="2"/>
    </row>
    <row r="62471" spans="53:53" x14ac:dyDescent="0.3">
      <c r="BA62471" s="2"/>
    </row>
    <row r="62472" spans="53:53" x14ac:dyDescent="0.3">
      <c r="BA62472" s="2"/>
    </row>
    <row r="62473" spans="53:53" x14ac:dyDescent="0.3">
      <c r="BA62473" s="2"/>
    </row>
    <row r="62474" spans="53:53" x14ac:dyDescent="0.3">
      <c r="BA62474" s="2"/>
    </row>
    <row r="62475" spans="53:53" x14ac:dyDescent="0.3">
      <c r="BA62475" s="2"/>
    </row>
    <row r="62476" spans="53:53" x14ac:dyDescent="0.3">
      <c r="BA62476" s="2"/>
    </row>
    <row r="62477" spans="53:53" x14ac:dyDescent="0.3">
      <c r="BA62477" s="2"/>
    </row>
    <row r="62478" spans="53:53" x14ac:dyDescent="0.3">
      <c r="BA62478" s="2"/>
    </row>
    <row r="62479" spans="53:53" x14ac:dyDescent="0.3">
      <c r="BA62479" s="2"/>
    </row>
    <row r="62480" spans="53:53" x14ac:dyDescent="0.3">
      <c r="BA62480" s="2"/>
    </row>
    <row r="62481" spans="53:53" x14ac:dyDescent="0.3">
      <c r="BA62481" s="2"/>
    </row>
    <row r="62482" spans="53:53" x14ac:dyDescent="0.3">
      <c r="BA62482" s="2"/>
    </row>
    <row r="62483" spans="53:53" x14ac:dyDescent="0.3">
      <c r="BA62483" s="2"/>
    </row>
    <row r="62484" spans="53:53" x14ac:dyDescent="0.3">
      <c r="BA62484" s="2"/>
    </row>
    <row r="62485" spans="53:53" x14ac:dyDescent="0.3">
      <c r="BA62485" s="2"/>
    </row>
    <row r="62486" spans="53:53" x14ac:dyDescent="0.3">
      <c r="BA62486" s="2"/>
    </row>
    <row r="62487" spans="53:53" x14ac:dyDescent="0.3">
      <c r="BA62487" s="2"/>
    </row>
    <row r="62488" spans="53:53" x14ac:dyDescent="0.3">
      <c r="BA62488" s="2"/>
    </row>
    <row r="62489" spans="53:53" x14ac:dyDescent="0.3">
      <c r="BA62489" s="2"/>
    </row>
    <row r="62490" spans="53:53" x14ac:dyDescent="0.3">
      <c r="BA62490" s="2"/>
    </row>
    <row r="62491" spans="53:53" x14ac:dyDescent="0.3">
      <c r="BA62491" s="2"/>
    </row>
    <row r="62492" spans="53:53" x14ac:dyDescent="0.3">
      <c r="BA62492" s="2"/>
    </row>
    <row r="62493" spans="53:53" x14ac:dyDescent="0.3">
      <c r="BA62493" s="2"/>
    </row>
    <row r="62494" spans="53:53" x14ac:dyDescent="0.3">
      <c r="BA62494" s="2"/>
    </row>
    <row r="62495" spans="53:53" x14ac:dyDescent="0.3">
      <c r="BA62495" s="2"/>
    </row>
    <row r="62496" spans="53:53" x14ac:dyDescent="0.3">
      <c r="BA62496" s="2"/>
    </row>
    <row r="62497" spans="53:53" x14ac:dyDescent="0.3">
      <c r="BA62497" s="2"/>
    </row>
    <row r="62498" spans="53:53" x14ac:dyDescent="0.3">
      <c r="BA62498" s="2"/>
    </row>
    <row r="62499" spans="53:53" x14ac:dyDescent="0.3">
      <c r="BA62499" s="2"/>
    </row>
    <row r="62500" spans="53:53" x14ac:dyDescent="0.3">
      <c r="BA62500" s="2"/>
    </row>
    <row r="62501" spans="53:53" x14ac:dyDescent="0.3">
      <c r="BA62501" s="2"/>
    </row>
    <row r="62502" spans="53:53" x14ac:dyDescent="0.3">
      <c r="BA62502" s="2"/>
    </row>
    <row r="62503" spans="53:53" x14ac:dyDescent="0.3">
      <c r="BA62503" s="2"/>
    </row>
    <row r="62504" spans="53:53" x14ac:dyDescent="0.3">
      <c r="BA62504" s="2"/>
    </row>
    <row r="62505" spans="53:53" x14ac:dyDescent="0.3">
      <c r="BA62505" s="2"/>
    </row>
    <row r="62506" spans="53:53" x14ac:dyDescent="0.3">
      <c r="BA62506" s="2"/>
    </row>
    <row r="62507" spans="53:53" x14ac:dyDescent="0.3">
      <c r="BA62507" s="2"/>
    </row>
    <row r="62508" spans="53:53" x14ac:dyDescent="0.3">
      <c r="BA62508" s="2"/>
    </row>
    <row r="62509" spans="53:53" x14ac:dyDescent="0.3">
      <c r="BA62509" s="2"/>
    </row>
    <row r="62510" spans="53:53" x14ac:dyDescent="0.3">
      <c r="BA62510" s="2"/>
    </row>
    <row r="62511" spans="53:53" x14ac:dyDescent="0.3">
      <c r="BA62511" s="2"/>
    </row>
    <row r="62512" spans="53:53" x14ac:dyDescent="0.3">
      <c r="BA62512" s="2"/>
    </row>
    <row r="62513" spans="53:53" x14ac:dyDescent="0.3">
      <c r="BA62513" s="2"/>
    </row>
    <row r="62514" spans="53:53" x14ac:dyDescent="0.3">
      <c r="BA62514" s="2"/>
    </row>
    <row r="62515" spans="53:53" x14ac:dyDescent="0.3">
      <c r="BA62515" s="2"/>
    </row>
    <row r="62516" spans="53:53" x14ac:dyDescent="0.3">
      <c r="BA62516" s="2"/>
    </row>
    <row r="62517" spans="53:53" x14ac:dyDescent="0.3">
      <c r="BA62517" s="2"/>
    </row>
    <row r="62518" spans="53:53" x14ac:dyDescent="0.3">
      <c r="BA62518" s="2"/>
    </row>
    <row r="62519" spans="53:53" x14ac:dyDescent="0.3">
      <c r="BA62519" s="2"/>
    </row>
    <row r="62520" spans="53:53" x14ac:dyDescent="0.3">
      <c r="BA62520" s="2"/>
    </row>
    <row r="62521" spans="53:53" x14ac:dyDescent="0.3">
      <c r="BA62521" s="2"/>
    </row>
    <row r="62522" spans="53:53" x14ac:dyDescent="0.3">
      <c r="BA62522" s="2"/>
    </row>
    <row r="62523" spans="53:53" x14ac:dyDescent="0.3">
      <c r="BA62523" s="2"/>
    </row>
    <row r="62524" spans="53:53" x14ac:dyDescent="0.3">
      <c r="BA62524" s="2"/>
    </row>
    <row r="62525" spans="53:53" x14ac:dyDescent="0.3">
      <c r="BA62525" s="2"/>
    </row>
    <row r="62526" spans="53:53" x14ac:dyDescent="0.3">
      <c r="BA62526" s="2"/>
    </row>
    <row r="62527" spans="53:53" x14ac:dyDescent="0.3">
      <c r="BA62527" s="2"/>
    </row>
    <row r="62528" spans="53:53" x14ac:dyDescent="0.3">
      <c r="BA62528" s="2"/>
    </row>
    <row r="62529" spans="53:53" x14ac:dyDescent="0.3">
      <c r="BA62529" s="2"/>
    </row>
    <row r="62530" spans="53:53" x14ac:dyDescent="0.3">
      <c r="BA62530" s="2"/>
    </row>
    <row r="62531" spans="53:53" x14ac:dyDescent="0.3">
      <c r="BA62531" s="2"/>
    </row>
    <row r="62532" spans="53:53" x14ac:dyDescent="0.3">
      <c r="BA62532" s="2"/>
    </row>
    <row r="62533" spans="53:53" x14ac:dyDescent="0.3">
      <c r="BA62533" s="2"/>
    </row>
    <row r="62534" spans="53:53" x14ac:dyDescent="0.3">
      <c r="BA62534" s="2"/>
    </row>
    <row r="62535" spans="53:53" x14ac:dyDescent="0.3">
      <c r="BA62535" s="2"/>
    </row>
    <row r="62536" spans="53:53" x14ac:dyDescent="0.3">
      <c r="BA62536" s="2"/>
    </row>
    <row r="62537" spans="53:53" x14ac:dyDescent="0.3">
      <c r="BA62537" s="2"/>
    </row>
    <row r="62538" spans="53:53" x14ac:dyDescent="0.3">
      <c r="BA62538" s="2"/>
    </row>
    <row r="62539" spans="53:53" x14ac:dyDescent="0.3">
      <c r="BA62539" s="2"/>
    </row>
    <row r="62540" spans="53:53" x14ac:dyDescent="0.3">
      <c r="BA62540" s="2"/>
    </row>
    <row r="62541" spans="53:53" x14ac:dyDescent="0.3">
      <c r="BA62541" s="2"/>
    </row>
    <row r="62542" spans="53:53" x14ac:dyDescent="0.3">
      <c r="BA62542" s="2"/>
    </row>
    <row r="62543" spans="53:53" x14ac:dyDescent="0.3">
      <c r="BA62543" s="2"/>
    </row>
    <row r="62544" spans="53:53" x14ac:dyDescent="0.3">
      <c r="BA62544" s="2"/>
    </row>
    <row r="62545" spans="53:53" x14ac:dyDescent="0.3">
      <c r="BA62545" s="2"/>
    </row>
    <row r="62546" spans="53:53" x14ac:dyDescent="0.3">
      <c r="BA62546" s="2"/>
    </row>
    <row r="62547" spans="53:53" x14ac:dyDescent="0.3">
      <c r="BA62547" s="2"/>
    </row>
    <row r="62548" spans="53:53" x14ac:dyDescent="0.3">
      <c r="BA62548" s="2"/>
    </row>
    <row r="62549" spans="53:53" x14ac:dyDescent="0.3">
      <c r="BA62549" s="2"/>
    </row>
    <row r="62550" spans="53:53" x14ac:dyDescent="0.3">
      <c r="BA62550" s="2"/>
    </row>
    <row r="62551" spans="53:53" x14ac:dyDescent="0.3">
      <c r="BA62551" s="2"/>
    </row>
    <row r="62552" spans="53:53" x14ac:dyDescent="0.3">
      <c r="BA62552" s="2"/>
    </row>
    <row r="62553" spans="53:53" x14ac:dyDescent="0.3">
      <c r="BA62553" s="2"/>
    </row>
    <row r="62554" spans="53:53" x14ac:dyDescent="0.3">
      <c r="BA62554" s="2"/>
    </row>
    <row r="62555" spans="53:53" x14ac:dyDescent="0.3">
      <c r="BA62555" s="2"/>
    </row>
    <row r="62556" spans="53:53" x14ac:dyDescent="0.3">
      <c r="BA62556" s="2"/>
    </row>
    <row r="62557" spans="53:53" x14ac:dyDescent="0.3">
      <c r="BA62557" s="2"/>
    </row>
    <row r="62558" spans="53:53" x14ac:dyDescent="0.3">
      <c r="BA62558" s="2"/>
    </row>
    <row r="62559" spans="53:53" x14ac:dyDescent="0.3">
      <c r="BA62559" s="2"/>
    </row>
    <row r="62560" spans="53:53" x14ac:dyDescent="0.3">
      <c r="BA62560" s="2"/>
    </row>
    <row r="62561" spans="53:53" x14ac:dyDescent="0.3">
      <c r="BA62561" s="2"/>
    </row>
    <row r="62562" spans="53:53" x14ac:dyDescent="0.3">
      <c r="BA62562" s="2"/>
    </row>
    <row r="62563" spans="53:53" x14ac:dyDescent="0.3">
      <c r="BA62563" s="2"/>
    </row>
    <row r="62564" spans="53:53" x14ac:dyDescent="0.3">
      <c r="BA62564" s="2"/>
    </row>
    <row r="62565" spans="53:53" x14ac:dyDescent="0.3">
      <c r="BA62565" s="2"/>
    </row>
    <row r="62566" spans="53:53" x14ac:dyDescent="0.3">
      <c r="BA62566" s="2"/>
    </row>
    <row r="62567" spans="53:53" x14ac:dyDescent="0.3">
      <c r="BA62567" s="2"/>
    </row>
    <row r="62568" spans="53:53" x14ac:dyDescent="0.3">
      <c r="BA62568" s="2"/>
    </row>
    <row r="62569" spans="53:53" x14ac:dyDescent="0.3">
      <c r="BA62569" s="2"/>
    </row>
    <row r="62570" spans="53:53" x14ac:dyDescent="0.3">
      <c r="BA62570" s="2"/>
    </row>
    <row r="62571" spans="53:53" x14ac:dyDescent="0.3">
      <c r="BA62571" s="2"/>
    </row>
    <row r="62572" spans="53:53" x14ac:dyDescent="0.3">
      <c r="BA62572" s="2"/>
    </row>
    <row r="62573" spans="53:53" x14ac:dyDescent="0.3">
      <c r="BA62573" s="2"/>
    </row>
    <row r="62574" spans="53:53" x14ac:dyDescent="0.3">
      <c r="BA62574" s="2"/>
    </row>
    <row r="62575" spans="53:53" x14ac:dyDescent="0.3">
      <c r="BA62575" s="2"/>
    </row>
    <row r="62576" spans="53:53" x14ac:dyDescent="0.3">
      <c r="BA62576" s="2"/>
    </row>
    <row r="62577" spans="53:53" x14ac:dyDescent="0.3">
      <c r="BA62577" s="2"/>
    </row>
    <row r="62578" spans="53:53" x14ac:dyDescent="0.3">
      <c r="BA62578" s="2"/>
    </row>
    <row r="62579" spans="53:53" x14ac:dyDescent="0.3">
      <c r="BA62579" s="2"/>
    </row>
    <row r="62580" spans="53:53" x14ac:dyDescent="0.3">
      <c r="BA62580" s="2"/>
    </row>
    <row r="62581" spans="53:53" x14ac:dyDescent="0.3">
      <c r="BA62581" s="2"/>
    </row>
    <row r="62582" spans="53:53" x14ac:dyDescent="0.3">
      <c r="BA62582" s="2"/>
    </row>
    <row r="62583" spans="53:53" x14ac:dyDescent="0.3">
      <c r="BA62583" s="2"/>
    </row>
    <row r="62584" spans="53:53" x14ac:dyDescent="0.3">
      <c r="BA62584" s="2"/>
    </row>
    <row r="62585" spans="53:53" x14ac:dyDescent="0.3">
      <c r="BA62585" s="2"/>
    </row>
    <row r="62586" spans="53:53" x14ac:dyDescent="0.3">
      <c r="BA62586" s="2"/>
    </row>
    <row r="62587" spans="53:53" x14ac:dyDescent="0.3">
      <c r="BA62587" s="2"/>
    </row>
    <row r="62588" spans="53:53" x14ac:dyDescent="0.3">
      <c r="BA62588" s="2"/>
    </row>
    <row r="62589" spans="53:53" x14ac:dyDescent="0.3">
      <c r="BA62589" s="2"/>
    </row>
    <row r="62590" spans="53:53" x14ac:dyDescent="0.3">
      <c r="BA62590" s="2"/>
    </row>
    <row r="62591" spans="53:53" x14ac:dyDescent="0.3">
      <c r="BA62591" s="2"/>
    </row>
    <row r="62592" spans="53:53" x14ac:dyDescent="0.3">
      <c r="BA62592" s="2"/>
    </row>
    <row r="62593" spans="53:53" x14ac:dyDescent="0.3">
      <c r="BA62593" s="2"/>
    </row>
    <row r="62594" spans="53:53" x14ac:dyDescent="0.3">
      <c r="BA62594" s="2"/>
    </row>
    <row r="62595" spans="53:53" x14ac:dyDescent="0.3">
      <c r="BA62595" s="2"/>
    </row>
    <row r="62596" spans="53:53" x14ac:dyDescent="0.3">
      <c r="BA62596" s="2"/>
    </row>
    <row r="62597" spans="53:53" x14ac:dyDescent="0.3">
      <c r="BA62597" s="2"/>
    </row>
    <row r="62598" spans="53:53" x14ac:dyDescent="0.3">
      <c r="BA62598" s="2"/>
    </row>
    <row r="62599" spans="53:53" x14ac:dyDescent="0.3">
      <c r="BA62599" s="2"/>
    </row>
    <row r="62600" spans="53:53" x14ac:dyDescent="0.3">
      <c r="BA62600" s="2"/>
    </row>
    <row r="62601" spans="53:53" x14ac:dyDescent="0.3">
      <c r="BA62601" s="2"/>
    </row>
    <row r="62602" spans="53:53" x14ac:dyDescent="0.3">
      <c r="BA62602" s="2"/>
    </row>
    <row r="62603" spans="53:53" x14ac:dyDescent="0.3">
      <c r="BA62603" s="2"/>
    </row>
    <row r="62604" spans="53:53" x14ac:dyDescent="0.3">
      <c r="BA62604" s="2"/>
    </row>
    <row r="62605" spans="53:53" x14ac:dyDescent="0.3">
      <c r="BA62605" s="2"/>
    </row>
    <row r="62606" spans="53:53" x14ac:dyDescent="0.3">
      <c r="BA62606" s="2"/>
    </row>
    <row r="62607" spans="53:53" x14ac:dyDescent="0.3">
      <c r="BA62607" s="2"/>
    </row>
    <row r="62608" spans="53:53" x14ac:dyDescent="0.3">
      <c r="BA62608" s="2"/>
    </row>
    <row r="62609" spans="53:53" x14ac:dyDescent="0.3">
      <c r="BA62609" s="2"/>
    </row>
    <row r="62610" spans="53:53" x14ac:dyDescent="0.3">
      <c r="BA62610" s="2"/>
    </row>
    <row r="62611" spans="53:53" x14ac:dyDescent="0.3">
      <c r="BA62611" s="2"/>
    </row>
    <row r="62612" spans="53:53" x14ac:dyDescent="0.3">
      <c r="BA62612" s="2"/>
    </row>
    <row r="62613" spans="53:53" x14ac:dyDescent="0.3">
      <c r="BA62613" s="2"/>
    </row>
    <row r="62614" spans="53:53" x14ac:dyDescent="0.3">
      <c r="BA62614" s="2"/>
    </row>
    <row r="62615" spans="53:53" x14ac:dyDescent="0.3">
      <c r="BA62615" s="2"/>
    </row>
    <row r="62616" spans="53:53" x14ac:dyDescent="0.3">
      <c r="BA62616" s="2"/>
    </row>
    <row r="62617" spans="53:53" x14ac:dyDescent="0.3">
      <c r="BA62617" s="2"/>
    </row>
    <row r="62618" spans="53:53" x14ac:dyDescent="0.3">
      <c r="BA62618" s="2"/>
    </row>
    <row r="62619" spans="53:53" x14ac:dyDescent="0.3">
      <c r="BA62619" s="2"/>
    </row>
    <row r="62620" spans="53:53" x14ac:dyDescent="0.3">
      <c r="BA62620" s="2"/>
    </row>
    <row r="62621" spans="53:53" x14ac:dyDescent="0.3">
      <c r="BA62621" s="2"/>
    </row>
    <row r="62622" spans="53:53" x14ac:dyDescent="0.3">
      <c r="BA62622" s="2"/>
    </row>
    <row r="62623" spans="53:53" x14ac:dyDescent="0.3">
      <c r="BA62623" s="2"/>
    </row>
    <row r="62624" spans="53:53" x14ac:dyDescent="0.3">
      <c r="BA62624" s="2"/>
    </row>
    <row r="62625" spans="53:53" x14ac:dyDescent="0.3">
      <c r="BA62625" s="2"/>
    </row>
    <row r="62626" spans="53:53" x14ac:dyDescent="0.3">
      <c r="BA62626" s="2"/>
    </row>
    <row r="62627" spans="53:53" x14ac:dyDescent="0.3">
      <c r="BA62627" s="2"/>
    </row>
    <row r="62628" spans="53:53" x14ac:dyDescent="0.3">
      <c r="BA62628" s="2"/>
    </row>
    <row r="62629" spans="53:53" x14ac:dyDescent="0.3">
      <c r="BA62629" s="2"/>
    </row>
    <row r="62630" spans="53:53" x14ac:dyDescent="0.3">
      <c r="BA62630" s="2"/>
    </row>
    <row r="62631" spans="53:53" x14ac:dyDescent="0.3">
      <c r="BA62631" s="2"/>
    </row>
    <row r="62632" spans="53:53" x14ac:dyDescent="0.3">
      <c r="BA62632" s="2"/>
    </row>
    <row r="62633" spans="53:53" x14ac:dyDescent="0.3">
      <c r="BA62633" s="2"/>
    </row>
    <row r="62634" spans="53:53" x14ac:dyDescent="0.3">
      <c r="BA62634" s="2"/>
    </row>
    <row r="62635" spans="53:53" x14ac:dyDescent="0.3">
      <c r="BA62635" s="2"/>
    </row>
    <row r="62636" spans="53:53" x14ac:dyDescent="0.3">
      <c r="BA62636" s="2"/>
    </row>
    <row r="62637" spans="53:53" x14ac:dyDescent="0.3">
      <c r="BA62637" s="2"/>
    </row>
    <row r="62638" spans="53:53" x14ac:dyDescent="0.3">
      <c r="BA62638" s="2"/>
    </row>
    <row r="62639" spans="53:53" x14ac:dyDescent="0.3">
      <c r="BA62639" s="2"/>
    </row>
    <row r="62640" spans="53:53" x14ac:dyDescent="0.3">
      <c r="BA62640" s="2"/>
    </row>
    <row r="62641" spans="53:53" x14ac:dyDescent="0.3">
      <c r="BA62641" s="2"/>
    </row>
    <row r="62642" spans="53:53" x14ac:dyDescent="0.3">
      <c r="BA62642" s="2"/>
    </row>
    <row r="62643" spans="53:53" x14ac:dyDescent="0.3">
      <c r="BA62643" s="2"/>
    </row>
    <row r="62644" spans="53:53" x14ac:dyDescent="0.3">
      <c r="BA62644" s="2"/>
    </row>
    <row r="62645" spans="53:53" x14ac:dyDescent="0.3">
      <c r="BA62645" s="2"/>
    </row>
    <row r="62646" spans="53:53" x14ac:dyDescent="0.3">
      <c r="BA62646" s="2"/>
    </row>
    <row r="62647" spans="53:53" x14ac:dyDescent="0.3">
      <c r="BA62647" s="2"/>
    </row>
    <row r="62648" spans="53:53" x14ac:dyDescent="0.3">
      <c r="BA62648" s="2"/>
    </row>
    <row r="62649" spans="53:53" x14ac:dyDescent="0.3">
      <c r="BA62649" s="2"/>
    </row>
    <row r="62650" spans="53:53" x14ac:dyDescent="0.3">
      <c r="BA62650" s="2"/>
    </row>
    <row r="62651" spans="53:53" x14ac:dyDescent="0.3">
      <c r="BA62651" s="2"/>
    </row>
    <row r="62652" spans="53:53" x14ac:dyDescent="0.3">
      <c r="BA62652" s="2"/>
    </row>
    <row r="62653" spans="53:53" x14ac:dyDescent="0.3">
      <c r="BA62653" s="2"/>
    </row>
    <row r="62654" spans="53:53" x14ac:dyDescent="0.3">
      <c r="BA62654" s="2"/>
    </row>
    <row r="62655" spans="53:53" x14ac:dyDescent="0.3">
      <c r="BA62655" s="2"/>
    </row>
    <row r="62656" spans="53:53" x14ac:dyDescent="0.3">
      <c r="BA62656" s="2"/>
    </row>
    <row r="62657" spans="53:53" x14ac:dyDescent="0.3">
      <c r="BA62657" s="2"/>
    </row>
    <row r="62658" spans="53:53" x14ac:dyDescent="0.3">
      <c r="BA62658" s="2"/>
    </row>
    <row r="62659" spans="53:53" x14ac:dyDescent="0.3">
      <c r="BA62659" s="2"/>
    </row>
    <row r="62660" spans="53:53" x14ac:dyDescent="0.3">
      <c r="BA62660" s="2"/>
    </row>
    <row r="62661" spans="53:53" x14ac:dyDescent="0.3">
      <c r="BA62661" s="2"/>
    </row>
    <row r="62662" spans="53:53" x14ac:dyDescent="0.3">
      <c r="BA62662" s="2"/>
    </row>
    <row r="62663" spans="53:53" x14ac:dyDescent="0.3">
      <c r="BA62663" s="2"/>
    </row>
    <row r="62664" spans="53:53" x14ac:dyDescent="0.3">
      <c r="BA62664" s="2"/>
    </row>
    <row r="62665" spans="53:53" x14ac:dyDescent="0.3">
      <c r="BA62665" s="2"/>
    </row>
    <row r="62666" spans="53:53" x14ac:dyDescent="0.3">
      <c r="BA62666" s="2"/>
    </row>
    <row r="62667" spans="53:53" x14ac:dyDescent="0.3">
      <c r="BA62667" s="2"/>
    </row>
    <row r="62668" spans="53:53" x14ac:dyDescent="0.3">
      <c r="BA62668" s="2"/>
    </row>
    <row r="62669" spans="53:53" x14ac:dyDescent="0.3">
      <c r="BA62669" s="2"/>
    </row>
    <row r="62670" spans="53:53" x14ac:dyDescent="0.3">
      <c r="BA62670" s="2"/>
    </row>
    <row r="62671" spans="53:53" x14ac:dyDescent="0.3">
      <c r="BA62671" s="2"/>
    </row>
    <row r="62672" spans="53:53" x14ac:dyDescent="0.3">
      <c r="BA62672" s="2"/>
    </row>
    <row r="62673" spans="53:53" x14ac:dyDescent="0.3">
      <c r="BA62673" s="2"/>
    </row>
    <row r="62674" spans="53:53" x14ac:dyDescent="0.3">
      <c r="BA62674" s="2"/>
    </row>
    <row r="62675" spans="53:53" x14ac:dyDescent="0.3">
      <c r="BA62675" s="2"/>
    </row>
    <row r="62676" spans="53:53" x14ac:dyDescent="0.3">
      <c r="BA62676" s="2"/>
    </row>
    <row r="62677" spans="53:53" x14ac:dyDescent="0.3">
      <c r="BA62677" s="2"/>
    </row>
    <row r="62678" spans="53:53" x14ac:dyDescent="0.3">
      <c r="BA62678" s="2"/>
    </row>
    <row r="62679" spans="53:53" x14ac:dyDescent="0.3">
      <c r="BA62679" s="2"/>
    </row>
    <row r="62680" spans="53:53" x14ac:dyDescent="0.3">
      <c r="BA62680" s="2"/>
    </row>
    <row r="62681" spans="53:53" x14ac:dyDescent="0.3">
      <c r="BA62681" s="2"/>
    </row>
    <row r="62682" spans="53:53" x14ac:dyDescent="0.3">
      <c r="BA62682" s="2"/>
    </row>
    <row r="62683" spans="53:53" x14ac:dyDescent="0.3">
      <c r="BA62683" s="2"/>
    </row>
    <row r="62684" spans="53:53" x14ac:dyDescent="0.3">
      <c r="BA62684" s="2"/>
    </row>
    <row r="62685" spans="53:53" x14ac:dyDescent="0.3">
      <c r="BA62685" s="2"/>
    </row>
    <row r="62686" spans="53:53" x14ac:dyDescent="0.3">
      <c r="BA62686" s="2"/>
    </row>
    <row r="62687" spans="53:53" x14ac:dyDescent="0.3">
      <c r="BA62687" s="2"/>
    </row>
    <row r="62688" spans="53:53" x14ac:dyDescent="0.3">
      <c r="BA62688" s="2"/>
    </row>
    <row r="62689" spans="53:53" x14ac:dyDescent="0.3">
      <c r="BA62689" s="2"/>
    </row>
    <row r="62690" spans="53:53" x14ac:dyDescent="0.3">
      <c r="BA62690" s="2"/>
    </row>
    <row r="62691" spans="53:53" x14ac:dyDescent="0.3">
      <c r="BA62691" s="2"/>
    </row>
    <row r="62692" spans="53:53" x14ac:dyDescent="0.3">
      <c r="BA62692" s="2"/>
    </row>
    <row r="62693" spans="53:53" x14ac:dyDescent="0.3">
      <c r="BA62693" s="2"/>
    </row>
    <row r="62694" spans="53:53" x14ac:dyDescent="0.3">
      <c r="BA62694" s="2"/>
    </row>
    <row r="62695" spans="53:53" x14ac:dyDescent="0.3">
      <c r="BA62695" s="2"/>
    </row>
    <row r="62696" spans="53:53" x14ac:dyDescent="0.3">
      <c r="BA62696" s="2"/>
    </row>
    <row r="62697" spans="53:53" x14ac:dyDescent="0.3">
      <c r="BA62697" s="2"/>
    </row>
    <row r="62698" spans="53:53" x14ac:dyDescent="0.3">
      <c r="BA62698" s="2"/>
    </row>
    <row r="62699" spans="53:53" x14ac:dyDescent="0.3">
      <c r="BA62699" s="2"/>
    </row>
    <row r="62700" spans="53:53" x14ac:dyDescent="0.3">
      <c r="BA62700" s="2"/>
    </row>
    <row r="62701" spans="53:53" x14ac:dyDescent="0.3">
      <c r="BA62701" s="2"/>
    </row>
    <row r="62702" spans="53:53" x14ac:dyDescent="0.3">
      <c r="BA62702" s="2"/>
    </row>
    <row r="62703" spans="53:53" x14ac:dyDescent="0.3">
      <c r="BA62703" s="2"/>
    </row>
    <row r="62704" spans="53:53" x14ac:dyDescent="0.3">
      <c r="BA62704" s="2"/>
    </row>
    <row r="62705" spans="53:53" x14ac:dyDescent="0.3">
      <c r="BA62705" s="2"/>
    </row>
    <row r="62706" spans="53:53" x14ac:dyDescent="0.3">
      <c r="BA62706" s="2"/>
    </row>
    <row r="62707" spans="53:53" x14ac:dyDescent="0.3">
      <c r="BA62707" s="2"/>
    </row>
    <row r="62708" spans="53:53" x14ac:dyDescent="0.3">
      <c r="BA62708" s="2"/>
    </row>
    <row r="62709" spans="53:53" x14ac:dyDescent="0.3">
      <c r="BA62709" s="2"/>
    </row>
    <row r="62710" spans="53:53" x14ac:dyDescent="0.3">
      <c r="BA62710" s="2"/>
    </row>
    <row r="62711" spans="53:53" x14ac:dyDescent="0.3">
      <c r="BA62711" s="2"/>
    </row>
    <row r="62712" spans="53:53" x14ac:dyDescent="0.3">
      <c r="BA62712" s="2"/>
    </row>
    <row r="62713" spans="53:53" x14ac:dyDescent="0.3">
      <c r="BA62713" s="2"/>
    </row>
    <row r="62714" spans="53:53" x14ac:dyDescent="0.3">
      <c r="BA62714" s="2"/>
    </row>
    <row r="62715" spans="53:53" x14ac:dyDescent="0.3">
      <c r="BA62715" s="2"/>
    </row>
    <row r="62716" spans="53:53" x14ac:dyDescent="0.3">
      <c r="BA62716" s="2"/>
    </row>
    <row r="62717" spans="53:53" x14ac:dyDescent="0.3">
      <c r="BA62717" s="2"/>
    </row>
    <row r="62718" spans="53:53" x14ac:dyDescent="0.3">
      <c r="BA62718" s="2"/>
    </row>
    <row r="62719" spans="53:53" x14ac:dyDescent="0.3">
      <c r="BA62719" s="2"/>
    </row>
    <row r="62720" spans="53:53" x14ac:dyDescent="0.3">
      <c r="BA62720" s="2"/>
    </row>
    <row r="62721" spans="53:53" x14ac:dyDescent="0.3">
      <c r="BA62721" s="2"/>
    </row>
    <row r="62722" spans="53:53" x14ac:dyDescent="0.3">
      <c r="BA62722" s="2"/>
    </row>
    <row r="62723" spans="53:53" x14ac:dyDescent="0.3">
      <c r="BA62723" s="2"/>
    </row>
    <row r="62724" spans="53:53" x14ac:dyDescent="0.3">
      <c r="BA62724" s="2"/>
    </row>
    <row r="62725" spans="53:53" x14ac:dyDescent="0.3">
      <c r="BA62725" s="2"/>
    </row>
    <row r="62726" spans="53:53" x14ac:dyDescent="0.3">
      <c r="BA62726" s="2"/>
    </row>
    <row r="62727" spans="53:53" x14ac:dyDescent="0.3">
      <c r="BA62727" s="2"/>
    </row>
    <row r="62728" spans="53:53" x14ac:dyDescent="0.3">
      <c r="BA62728" s="2"/>
    </row>
    <row r="62729" spans="53:53" x14ac:dyDescent="0.3">
      <c r="BA62729" s="2"/>
    </row>
    <row r="62730" spans="53:53" x14ac:dyDescent="0.3">
      <c r="BA62730" s="2"/>
    </row>
    <row r="62731" spans="53:53" x14ac:dyDescent="0.3">
      <c r="BA62731" s="2"/>
    </row>
    <row r="62732" spans="53:53" x14ac:dyDescent="0.3">
      <c r="BA62732" s="2"/>
    </row>
    <row r="62733" spans="53:53" x14ac:dyDescent="0.3">
      <c r="BA62733" s="2"/>
    </row>
    <row r="62734" spans="53:53" x14ac:dyDescent="0.3">
      <c r="BA62734" s="2"/>
    </row>
    <row r="62735" spans="53:53" x14ac:dyDescent="0.3">
      <c r="BA62735" s="2"/>
    </row>
    <row r="62736" spans="53:53" x14ac:dyDescent="0.3">
      <c r="BA62736" s="2"/>
    </row>
    <row r="62737" spans="53:53" x14ac:dyDescent="0.3">
      <c r="BA62737" s="2"/>
    </row>
    <row r="62738" spans="53:53" x14ac:dyDescent="0.3">
      <c r="BA62738" s="2"/>
    </row>
    <row r="62739" spans="53:53" x14ac:dyDescent="0.3">
      <c r="BA62739" s="2"/>
    </row>
    <row r="62740" spans="53:53" x14ac:dyDescent="0.3">
      <c r="BA62740" s="2"/>
    </row>
    <row r="62741" spans="53:53" x14ac:dyDescent="0.3">
      <c r="BA62741" s="2"/>
    </row>
    <row r="62742" spans="53:53" x14ac:dyDescent="0.3">
      <c r="BA62742" s="2"/>
    </row>
    <row r="62743" spans="53:53" x14ac:dyDescent="0.3">
      <c r="BA62743" s="2"/>
    </row>
    <row r="62744" spans="53:53" x14ac:dyDescent="0.3">
      <c r="BA62744" s="2"/>
    </row>
    <row r="62745" spans="53:53" x14ac:dyDescent="0.3">
      <c r="BA62745" s="2"/>
    </row>
    <row r="62746" spans="53:53" x14ac:dyDescent="0.3">
      <c r="BA62746" s="2"/>
    </row>
    <row r="62747" spans="53:53" x14ac:dyDescent="0.3">
      <c r="BA62747" s="2"/>
    </row>
    <row r="62748" spans="53:53" x14ac:dyDescent="0.3">
      <c r="BA62748" s="2"/>
    </row>
    <row r="62749" spans="53:53" x14ac:dyDescent="0.3">
      <c r="BA62749" s="2"/>
    </row>
    <row r="62750" spans="53:53" x14ac:dyDescent="0.3">
      <c r="BA62750" s="2"/>
    </row>
    <row r="62751" spans="53:53" x14ac:dyDescent="0.3">
      <c r="BA62751" s="2"/>
    </row>
    <row r="62752" spans="53:53" x14ac:dyDescent="0.3">
      <c r="BA62752" s="2"/>
    </row>
    <row r="62753" spans="53:53" x14ac:dyDescent="0.3">
      <c r="BA62753" s="2"/>
    </row>
    <row r="62754" spans="53:53" x14ac:dyDescent="0.3">
      <c r="BA62754" s="2"/>
    </row>
    <row r="62755" spans="53:53" x14ac:dyDescent="0.3">
      <c r="BA62755" s="2"/>
    </row>
    <row r="62756" spans="53:53" x14ac:dyDescent="0.3">
      <c r="BA62756" s="2"/>
    </row>
    <row r="62757" spans="53:53" x14ac:dyDescent="0.3">
      <c r="BA62757" s="2"/>
    </row>
    <row r="62758" spans="53:53" x14ac:dyDescent="0.3">
      <c r="BA62758" s="2"/>
    </row>
    <row r="62759" spans="53:53" x14ac:dyDescent="0.3">
      <c r="BA62759" s="2"/>
    </row>
    <row r="62760" spans="53:53" x14ac:dyDescent="0.3">
      <c r="BA62760" s="2"/>
    </row>
    <row r="62761" spans="53:53" x14ac:dyDescent="0.3">
      <c r="BA62761" s="2"/>
    </row>
    <row r="62762" spans="53:53" x14ac:dyDescent="0.3">
      <c r="BA62762" s="2"/>
    </row>
    <row r="62763" spans="53:53" x14ac:dyDescent="0.3">
      <c r="BA62763" s="2"/>
    </row>
    <row r="62764" spans="53:53" x14ac:dyDescent="0.3">
      <c r="BA62764" s="2"/>
    </row>
    <row r="62765" spans="53:53" x14ac:dyDescent="0.3">
      <c r="BA62765" s="2"/>
    </row>
    <row r="62766" spans="53:53" x14ac:dyDescent="0.3">
      <c r="BA62766" s="2"/>
    </row>
    <row r="62767" spans="53:53" x14ac:dyDescent="0.3">
      <c r="BA62767" s="2"/>
    </row>
    <row r="62768" spans="53:53" x14ac:dyDescent="0.3">
      <c r="BA62768" s="2"/>
    </row>
    <row r="62769" spans="53:53" x14ac:dyDescent="0.3">
      <c r="BA62769" s="2"/>
    </row>
    <row r="62770" spans="53:53" x14ac:dyDescent="0.3">
      <c r="BA62770" s="2"/>
    </row>
    <row r="62771" spans="53:53" x14ac:dyDescent="0.3">
      <c r="BA62771" s="2"/>
    </row>
    <row r="62772" spans="53:53" x14ac:dyDescent="0.3">
      <c r="BA62772" s="2"/>
    </row>
    <row r="62773" spans="53:53" x14ac:dyDescent="0.3">
      <c r="BA62773" s="2"/>
    </row>
    <row r="62774" spans="53:53" x14ac:dyDescent="0.3">
      <c r="BA62774" s="2"/>
    </row>
    <row r="62775" spans="53:53" x14ac:dyDescent="0.3">
      <c r="BA62775" s="2"/>
    </row>
    <row r="62776" spans="53:53" x14ac:dyDescent="0.3">
      <c r="BA62776" s="2"/>
    </row>
    <row r="62777" spans="53:53" x14ac:dyDescent="0.3">
      <c r="BA62777" s="2"/>
    </row>
    <row r="62778" spans="53:53" x14ac:dyDescent="0.3">
      <c r="BA62778" s="2"/>
    </row>
    <row r="62779" spans="53:53" x14ac:dyDescent="0.3">
      <c r="BA62779" s="2"/>
    </row>
    <row r="62780" spans="53:53" x14ac:dyDescent="0.3">
      <c r="BA62780" s="2"/>
    </row>
    <row r="62781" spans="53:53" x14ac:dyDescent="0.3">
      <c r="BA62781" s="2"/>
    </row>
    <row r="62782" spans="53:53" x14ac:dyDescent="0.3">
      <c r="BA62782" s="2"/>
    </row>
    <row r="62783" spans="53:53" x14ac:dyDescent="0.3">
      <c r="BA62783" s="2"/>
    </row>
    <row r="62784" spans="53:53" x14ac:dyDescent="0.3">
      <c r="BA62784" s="2"/>
    </row>
    <row r="62785" spans="53:53" x14ac:dyDescent="0.3">
      <c r="BA62785" s="2"/>
    </row>
    <row r="62786" spans="53:53" x14ac:dyDescent="0.3">
      <c r="BA62786" s="2"/>
    </row>
    <row r="62787" spans="53:53" x14ac:dyDescent="0.3">
      <c r="BA62787" s="2"/>
    </row>
    <row r="62788" spans="53:53" x14ac:dyDescent="0.3">
      <c r="BA62788" s="2"/>
    </row>
    <row r="62789" spans="53:53" x14ac:dyDescent="0.3">
      <c r="BA62789" s="2"/>
    </row>
    <row r="62790" spans="53:53" x14ac:dyDescent="0.3">
      <c r="BA62790" s="2"/>
    </row>
    <row r="62791" spans="53:53" x14ac:dyDescent="0.3">
      <c r="BA62791" s="2"/>
    </row>
    <row r="62792" spans="53:53" x14ac:dyDescent="0.3">
      <c r="BA62792" s="2"/>
    </row>
    <row r="62793" spans="53:53" x14ac:dyDescent="0.3">
      <c r="BA62793" s="2"/>
    </row>
    <row r="62794" spans="53:53" x14ac:dyDescent="0.3">
      <c r="BA62794" s="2"/>
    </row>
    <row r="62795" spans="53:53" x14ac:dyDescent="0.3">
      <c r="BA62795" s="2"/>
    </row>
    <row r="62796" spans="53:53" x14ac:dyDescent="0.3">
      <c r="BA62796" s="2"/>
    </row>
    <row r="62797" spans="53:53" x14ac:dyDescent="0.3">
      <c r="BA62797" s="2"/>
    </row>
    <row r="62798" spans="53:53" x14ac:dyDescent="0.3">
      <c r="BA62798" s="2"/>
    </row>
    <row r="62799" spans="53:53" x14ac:dyDescent="0.3">
      <c r="BA62799" s="2"/>
    </row>
    <row r="62800" spans="53:53" x14ac:dyDescent="0.3">
      <c r="BA62800" s="2"/>
    </row>
    <row r="62801" spans="53:53" x14ac:dyDescent="0.3">
      <c r="BA62801" s="2"/>
    </row>
    <row r="62802" spans="53:53" x14ac:dyDescent="0.3">
      <c r="BA62802" s="2"/>
    </row>
    <row r="62803" spans="53:53" x14ac:dyDescent="0.3">
      <c r="BA62803" s="2"/>
    </row>
    <row r="62804" spans="53:53" x14ac:dyDescent="0.3">
      <c r="BA62804" s="2"/>
    </row>
    <row r="62805" spans="53:53" x14ac:dyDescent="0.3">
      <c r="BA62805" s="2"/>
    </row>
    <row r="62806" spans="53:53" x14ac:dyDescent="0.3">
      <c r="BA62806" s="2"/>
    </row>
    <row r="62807" spans="53:53" x14ac:dyDescent="0.3">
      <c r="BA62807" s="2"/>
    </row>
    <row r="62808" spans="53:53" x14ac:dyDescent="0.3">
      <c r="BA62808" s="2"/>
    </row>
    <row r="62809" spans="53:53" x14ac:dyDescent="0.3">
      <c r="BA62809" s="2"/>
    </row>
    <row r="62810" spans="53:53" x14ac:dyDescent="0.3">
      <c r="BA62810" s="2"/>
    </row>
    <row r="62811" spans="53:53" x14ac:dyDescent="0.3">
      <c r="BA62811" s="2"/>
    </row>
    <row r="62812" spans="53:53" x14ac:dyDescent="0.3">
      <c r="BA62812" s="2"/>
    </row>
    <row r="62813" spans="53:53" x14ac:dyDescent="0.3">
      <c r="BA62813" s="2"/>
    </row>
    <row r="62814" spans="53:53" x14ac:dyDescent="0.3">
      <c r="BA62814" s="2"/>
    </row>
    <row r="62815" spans="53:53" x14ac:dyDescent="0.3">
      <c r="BA62815" s="2"/>
    </row>
    <row r="62816" spans="53:53" x14ac:dyDescent="0.3">
      <c r="BA62816" s="2"/>
    </row>
    <row r="62817" spans="53:53" x14ac:dyDescent="0.3">
      <c r="BA62817" s="2"/>
    </row>
    <row r="62818" spans="53:53" x14ac:dyDescent="0.3">
      <c r="BA62818" s="2"/>
    </row>
    <row r="62819" spans="53:53" x14ac:dyDescent="0.3">
      <c r="BA62819" s="2"/>
    </row>
    <row r="62820" spans="53:53" x14ac:dyDescent="0.3">
      <c r="BA62820" s="2"/>
    </row>
    <row r="62821" spans="53:53" x14ac:dyDescent="0.3">
      <c r="BA62821" s="2"/>
    </row>
    <row r="62822" spans="53:53" x14ac:dyDescent="0.3">
      <c r="BA62822" s="2"/>
    </row>
    <row r="62823" spans="53:53" x14ac:dyDescent="0.3">
      <c r="BA62823" s="2"/>
    </row>
    <row r="62824" spans="53:53" x14ac:dyDescent="0.3">
      <c r="BA62824" s="2"/>
    </row>
    <row r="62825" spans="53:53" x14ac:dyDescent="0.3">
      <c r="BA62825" s="2"/>
    </row>
    <row r="62826" spans="53:53" x14ac:dyDescent="0.3">
      <c r="BA62826" s="2"/>
    </row>
    <row r="62827" spans="53:53" x14ac:dyDescent="0.3">
      <c r="BA62827" s="2"/>
    </row>
    <row r="62828" spans="53:53" x14ac:dyDescent="0.3">
      <c r="BA62828" s="2"/>
    </row>
    <row r="62829" spans="53:53" x14ac:dyDescent="0.3">
      <c r="BA62829" s="2"/>
    </row>
    <row r="62830" spans="53:53" x14ac:dyDescent="0.3">
      <c r="BA62830" s="2"/>
    </row>
    <row r="62831" spans="53:53" x14ac:dyDescent="0.3">
      <c r="BA62831" s="2"/>
    </row>
    <row r="62832" spans="53:53" x14ac:dyDescent="0.3">
      <c r="BA62832" s="2"/>
    </row>
    <row r="62833" spans="53:53" x14ac:dyDescent="0.3">
      <c r="BA62833" s="2"/>
    </row>
    <row r="62834" spans="53:53" x14ac:dyDescent="0.3">
      <c r="BA62834" s="2"/>
    </row>
    <row r="62835" spans="53:53" x14ac:dyDescent="0.3">
      <c r="BA62835" s="2"/>
    </row>
    <row r="62836" spans="53:53" x14ac:dyDescent="0.3">
      <c r="BA62836" s="2"/>
    </row>
    <row r="62837" spans="53:53" x14ac:dyDescent="0.3">
      <c r="BA62837" s="2"/>
    </row>
    <row r="62838" spans="53:53" x14ac:dyDescent="0.3">
      <c r="BA62838" s="2"/>
    </row>
    <row r="62839" spans="53:53" x14ac:dyDescent="0.3">
      <c r="BA62839" s="2"/>
    </row>
    <row r="62840" spans="53:53" x14ac:dyDescent="0.3">
      <c r="BA62840" s="2"/>
    </row>
    <row r="62841" spans="53:53" x14ac:dyDescent="0.3">
      <c r="BA62841" s="2"/>
    </row>
    <row r="62842" spans="53:53" x14ac:dyDescent="0.3">
      <c r="BA62842" s="2"/>
    </row>
    <row r="62843" spans="53:53" x14ac:dyDescent="0.3">
      <c r="BA62843" s="2"/>
    </row>
    <row r="62844" spans="53:53" x14ac:dyDescent="0.3">
      <c r="BA62844" s="2"/>
    </row>
    <row r="62845" spans="53:53" x14ac:dyDescent="0.3">
      <c r="BA62845" s="2"/>
    </row>
    <row r="62846" spans="53:53" x14ac:dyDescent="0.3">
      <c r="BA62846" s="2"/>
    </row>
    <row r="62847" spans="53:53" x14ac:dyDescent="0.3">
      <c r="BA62847" s="2"/>
    </row>
    <row r="62848" spans="53:53" x14ac:dyDescent="0.3">
      <c r="BA62848" s="2"/>
    </row>
    <row r="62849" spans="53:53" x14ac:dyDescent="0.3">
      <c r="BA62849" s="2"/>
    </row>
    <row r="62850" spans="53:53" x14ac:dyDescent="0.3">
      <c r="BA62850" s="2"/>
    </row>
    <row r="62851" spans="53:53" x14ac:dyDescent="0.3">
      <c r="BA62851" s="2"/>
    </row>
    <row r="62852" spans="53:53" x14ac:dyDescent="0.3">
      <c r="BA62852" s="2"/>
    </row>
    <row r="62853" spans="53:53" x14ac:dyDescent="0.3">
      <c r="BA62853" s="2"/>
    </row>
    <row r="62854" spans="53:53" x14ac:dyDescent="0.3">
      <c r="BA62854" s="2"/>
    </row>
    <row r="62855" spans="53:53" x14ac:dyDescent="0.3">
      <c r="BA62855" s="2"/>
    </row>
    <row r="62856" spans="53:53" x14ac:dyDescent="0.3">
      <c r="BA62856" s="2"/>
    </row>
    <row r="62857" spans="53:53" x14ac:dyDescent="0.3">
      <c r="BA62857" s="2"/>
    </row>
    <row r="62858" spans="53:53" x14ac:dyDescent="0.3">
      <c r="BA62858" s="2"/>
    </row>
    <row r="62859" spans="53:53" x14ac:dyDescent="0.3">
      <c r="BA62859" s="2"/>
    </row>
    <row r="62860" spans="53:53" x14ac:dyDescent="0.3">
      <c r="BA62860" s="2"/>
    </row>
    <row r="62861" spans="53:53" x14ac:dyDescent="0.3">
      <c r="BA62861" s="2"/>
    </row>
    <row r="62862" spans="53:53" x14ac:dyDescent="0.3">
      <c r="BA62862" s="2"/>
    </row>
    <row r="62863" spans="53:53" x14ac:dyDescent="0.3">
      <c r="BA62863" s="2"/>
    </row>
    <row r="62864" spans="53:53" x14ac:dyDescent="0.3">
      <c r="BA62864" s="2"/>
    </row>
    <row r="62865" spans="53:53" x14ac:dyDescent="0.3">
      <c r="BA62865" s="2"/>
    </row>
    <row r="62866" spans="53:53" x14ac:dyDescent="0.3">
      <c r="BA62866" s="2"/>
    </row>
    <row r="62867" spans="53:53" x14ac:dyDescent="0.3">
      <c r="BA62867" s="2"/>
    </row>
    <row r="62868" spans="53:53" x14ac:dyDescent="0.3">
      <c r="BA62868" s="2"/>
    </row>
    <row r="62869" spans="53:53" x14ac:dyDescent="0.3">
      <c r="BA62869" s="2"/>
    </row>
    <row r="62870" spans="53:53" x14ac:dyDescent="0.3">
      <c r="BA62870" s="2"/>
    </row>
    <row r="62871" spans="53:53" x14ac:dyDescent="0.3">
      <c r="BA62871" s="2"/>
    </row>
    <row r="62872" spans="53:53" x14ac:dyDescent="0.3">
      <c r="BA62872" s="2"/>
    </row>
    <row r="62873" spans="53:53" x14ac:dyDescent="0.3">
      <c r="BA62873" s="2"/>
    </row>
    <row r="62874" spans="53:53" x14ac:dyDescent="0.3">
      <c r="BA62874" s="2"/>
    </row>
    <row r="62875" spans="53:53" x14ac:dyDescent="0.3">
      <c r="BA62875" s="2"/>
    </row>
    <row r="62876" spans="53:53" x14ac:dyDescent="0.3">
      <c r="BA62876" s="2"/>
    </row>
    <row r="62877" spans="53:53" x14ac:dyDescent="0.3">
      <c r="BA62877" s="2"/>
    </row>
    <row r="62878" spans="53:53" x14ac:dyDescent="0.3">
      <c r="BA62878" s="2"/>
    </row>
    <row r="62879" spans="53:53" x14ac:dyDescent="0.3">
      <c r="BA62879" s="2"/>
    </row>
    <row r="62880" spans="53:53" x14ac:dyDescent="0.3">
      <c r="BA62880" s="2"/>
    </row>
    <row r="62881" spans="53:53" x14ac:dyDescent="0.3">
      <c r="BA62881" s="2"/>
    </row>
    <row r="62882" spans="53:53" x14ac:dyDescent="0.3">
      <c r="BA62882" s="2"/>
    </row>
    <row r="62883" spans="53:53" x14ac:dyDescent="0.3">
      <c r="BA62883" s="2"/>
    </row>
    <row r="62884" spans="53:53" x14ac:dyDescent="0.3">
      <c r="BA62884" s="2"/>
    </row>
    <row r="62885" spans="53:53" x14ac:dyDescent="0.3">
      <c r="BA62885" s="2"/>
    </row>
    <row r="62886" spans="53:53" x14ac:dyDescent="0.3">
      <c r="BA62886" s="2"/>
    </row>
    <row r="62887" spans="53:53" x14ac:dyDescent="0.3">
      <c r="BA62887" s="2"/>
    </row>
    <row r="62888" spans="53:53" x14ac:dyDescent="0.3">
      <c r="BA62888" s="2"/>
    </row>
    <row r="62889" spans="53:53" x14ac:dyDescent="0.3">
      <c r="BA62889" s="2"/>
    </row>
    <row r="62890" spans="53:53" x14ac:dyDescent="0.3">
      <c r="BA62890" s="2"/>
    </row>
    <row r="62891" spans="53:53" x14ac:dyDescent="0.3">
      <c r="BA62891" s="2"/>
    </row>
    <row r="62892" spans="53:53" x14ac:dyDescent="0.3">
      <c r="BA62892" s="2"/>
    </row>
    <row r="62893" spans="53:53" x14ac:dyDescent="0.3">
      <c r="BA62893" s="2"/>
    </row>
    <row r="62894" spans="53:53" x14ac:dyDescent="0.3">
      <c r="BA62894" s="2"/>
    </row>
    <row r="62895" spans="53:53" x14ac:dyDescent="0.3">
      <c r="BA62895" s="2"/>
    </row>
    <row r="62896" spans="53:53" x14ac:dyDescent="0.3">
      <c r="BA62896" s="2"/>
    </row>
    <row r="62897" spans="53:53" x14ac:dyDescent="0.3">
      <c r="BA62897" s="2"/>
    </row>
    <row r="62898" spans="53:53" x14ac:dyDescent="0.3">
      <c r="BA62898" s="2"/>
    </row>
    <row r="62899" spans="53:53" x14ac:dyDescent="0.3">
      <c r="BA62899" s="2"/>
    </row>
    <row r="62900" spans="53:53" x14ac:dyDescent="0.3">
      <c r="BA62900" s="2"/>
    </row>
    <row r="62901" spans="53:53" x14ac:dyDescent="0.3">
      <c r="BA62901" s="2"/>
    </row>
    <row r="62902" spans="53:53" x14ac:dyDescent="0.3">
      <c r="BA62902" s="2"/>
    </row>
    <row r="62903" spans="53:53" x14ac:dyDescent="0.3">
      <c r="BA62903" s="2"/>
    </row>
    <row r="62904" spans="53:53" x14ac:dyDescent="0.3">
      <c r="BA62904" s="2"/>
    </row>
    <row r="62905" spans="53:53" x14ac:dyDescent="0.3">
      <c r="BA62905" s="2"/>
    </row>
    <row r="62906" spans="53:53" x14ac:dyDescent="0.3">
      <c r="BA62906" s="2"/>
    </row>
    <row r="62907" spans="53:53" x14ac:dyDescent="0.3">
      <c r="BA62907" s="2"/>
    </row>
    <row r="62908" spans="53:53" x14ac:dyDescent="0.3">
      <c r="BA62908" s="2"/>
    </row>
    <row r="62909" spans="53:53" x14ac:dyDescent="0.3">
      <c r="BA62909" s="2"/>
    </row>
    <row r="62910" spans="53:53" x14ac:dyDescent="0.3">
      <c r="BA62910" s="2"/>
    </row>
    <row r="62911" spans="53:53" x14ac:dyDescent="0.3">
      <c r="BA62911" s="2"/>
    </row>
    <row r="62912" spans="53:53" x14ac:dyDescent="0.3">
      <c r="BA62912" s="2"/>
    </row>
    <row r="62913" spans="53:53" x14ac:dyDescent="0.3">
      <c r="BA62913" s="2"/>
    </row>
    <row r="62914" spans="53:53" x14ac:dyDescent="0.3">
      <c r="BA62914" s="2"/>
    </row>
    <row r="62915" spans="53:53" x14ac:dyDescent="0.3">
      <c r="BA62915" s="2"/>
    </row>
    <row r="62916" spans="53:53" x14ac:dyDescent="0.3">
      <c r="BA62916" s="2"/>
    </row>
    <row r="62917" spans="53:53" x14ac:dyDescent="0.3">
      <c r="BA62917" s="2"/>
    </row>
    <row r="62918" spans="53:53" x14ac:dyDescent="0.3">
      <c r="BA62918" s="2"/>
    </row>
    <row r="62919" spans="53:53" x14ac:dyDescent="0.3">
      <c r="BA62919" s="2"/>
    </row>
    <row r="62920" spans="53:53" x14ac:dyDescent="0.3">
      <c r="BA62920" s="2"/>
    </row>
    <row r="62921" spans="53:53" x14ac:dyDescent="0.3">
      <c r="BA62921" s="2"/>
    </row>
    <row r="62922" spans="53:53" x14ac:dyDescent="0.3">
      <c r="BA62922" s="2"/>
    </row>
    <row r="62923" spans="53:53" x14ac:dyDescent="0.3">
      <c r="BA62923" s="2"/>
    </row>
    <row r="62924" spans="53:53" x14ac:dyDescent="0.3">
      <c r="BA62924" s="2"/>
    </row>
    <row r="62925" spans="53:53" x14ac:dyDescent="0.3">
      <c r="BA62925" s="2"/>
    </row>
    <row r="62926" spans="53:53" x14ac:dyDescent="0.3">
      <c r="BA62926" s="2"/>
    </row>
    <row r="62927" spans="53:53" x14ac:dyDescent="0.3">
      <c r="BA62927" s="2"/>
    </row>
    <row r="62928" spans="53:53" x14ac:dyDescent="0.3">
      <c r="BA62928" s="2"/>
    </row>
    <row r="62929" spans="53:53" x14ac:dyDescent="0.3">
      <c r="BA62929" s="2"/>
    </row>
    <row r="62930" spans="53:53" x14ac:dyDescent="0.3">
      <c r="BA62930" s="2"/>
    </row>
    <row r="62931" spans="53:53" x14ac:dyDescent="0.3">
      <c r="BA62931" s="2"/>
    </row>
    <row r="62932" spans="53:53" x14ac:dyDescent="0.3">
      <c r="BA62932" s="2"/>
    </row>
    <row r="62933" spans="53:53" x14ac:dyDescent="0.3">
      <c r="BA62933" s="2"/>
    </row>
    <row r="62934" spans="53:53" x14ac:dyDescent="0.3">
      <c r="BA62934" s="2"/>
    </row>
    <row r="62935" spans="53:53" x14ac:dyDescent="0.3">
      <c r="BA62935" s="2"/>
    </row>
    <row r="62936" spans="53:53" x14ac:dyDescent="0.3">
      <c r="BA62936" s="2"/>
    </row>
    <row r="62937" spans="53:53" x14ac:dyDescent="0.3">
      <c r="BA62937" s="2"/>
    </row>
    <row r="62938" spans="53:53" x14ac:dyDescent="0.3">
      <c r="BA62938" s="2"/>
    </row>
    <row r="62939" spans="53:53" x14ac:dyDescent="0.3">
      <c r="BA62939" s="2"/>
    </row>
    <row r="62940" spans="53:53" x14ac:dyDescent="0.3">
      <c r="BA62940" s="2"/>
    </row>
    <row r="62941" spans="53:53" x14ac:dyDescent="0.3">
      <c r="BA62941" s="2"/>
    </row>
    <row r="62942" spans="53:53" x14ac:dyDescent="0.3">
      <c r="BA62942" s="2"/>
    </row>
    <row r="62943" spans="53:53" x14ac:dyDescent="0.3">
      <c r="BA62943" s="2"/>
    </row>
    <row r="62944" spans="53:53" x14ac:dyDescent="0.3">
      <c r="BA62944" s="2"/>
    </row>
    <row r="62945" spans="53:53" x14ac:dyDescent="0.3">
      <c r="BA62945" s="2"/>
    </row>
    <row r="62946" spans="53:53" x14ac:dyDescent="0.3">
      <c r="BA62946" s="2"/>
    </row>
    <row r="62947" spans="53:53" x14ac:dyDescent="0.3">
      <c r="BA62947" s="2"/>
    </row>
    <row r="62948" spans="53:53" x14ac:dyDescent="0.3">
      <c r="BA62948" s="2"/>
    </row>
    <row r="62949" spans="53:53" x14ac:dyDescent="0.3">
      <c r="BA62949" s="2"/>
    </row>
    <row r="62950" spans="53:53" x14ac:dyDescent="0.3">
      <c r="BA62950" s="2"/>
    </row>
    <row r="62951" spans="53:53" x14ac:dyDescent="0.3">
      <c r="BA62951" s="2"/>
    </row>
    <row r="62952" spans="53:53" x14ac:dyDescent="0.3">
      <c r="BA62952" s="2"/>
    </row>
    <row r="62953" spans="53:53" x14ac:dyDescent="0.3">
      <c r="BA62953" s="2"/>
    </row>
    <row r="62954" spans="53:53" x14ac:dyDescent="0.3">
      <c r="BA62954" s="2"/>
    </row>
    <row r="62955" spans="53:53" x14ac:dyDescent="0.3">
      <c r="BA62955" s="2"/>
    </row>
    <row r="62956" spans="53:53" x14ac:dyDescent="0.3">
      <c r="BA62956" s="2"/>
    </row>
    <row r="62957" spans="53:53" x14ac:dyDescent="0.3">
      <c r="BA62957" s="2"/>
    </row>
    <row r="62958" spans="53:53" x14ac:dyDescent="0.3">
      <c r="BA62958" s="2"/>
    </row>
    <row r="62959" spans="53:53" x14ac:dyDescent="0.3">
      <c r="BA62959" s="2"/>
    </row>
    <row r="62960" spans="53:53" x14ac:dyDescent="0.3">
      <c r="BA62960" s="2"/>
    </row>
    <row r="62961" spans="53:53" x14ac:dyDescent="0.3">
      <c r="BA62961" s="2"/>
    </row>
    <row r="62962" spans="53:53" x14ac:dyDescent="0.3">
      <c r="BA62962" s="2"/>
    </row>
    <row r="62963" spans="53:53" x14ac:dyDescent="0.3">
      <c r="BA62963" s="2"/>
    </row>
    <row r="62964" spans="53:53" x14ac:dyDescent="0.3">
      <c r="BA62964" s="2"/>
    </row>
    <row r="62965" spans="53:53" x14ac:dyDescent="0.3">
      <c r="BA62965" s="2"/>
    </row>
    <row r="62966" spans="53:53" x14ac:dyDescent="0.3">
      <c r="BA62966" s="2"/>
    </row>
    <row r="62967" spans="53:53" x14ac:dyDescent="0.3">
      <c r="BA62967" s="2"/>
    </row>
    <row r="62968" spans="53:53" x14ac:dyDescent="0.3">
      <c r="BA62968" s="2"/>
    </row>
    <row r="62969" spans="53:53" x14ac:dyDescent="0.3">
      <c r="BA62969" s="2"/>
    </row>
    <row r="62970" spans="53:53" x14ac:dyDescent="0.3">
      <c r="BA62970" s="2"/>
    </row>
    <row r="62971" spans="53:53" x14ac:dyDescent="0.3">
      <c r="BA62971" s="2"/>
    </row>
    <row r="62972" spans="53:53" x14ac:dyDescent="0.3">
      <c r="BA62972" s="2"/>
    </row>
    <row r="62973" spans="53:53" x14ac:dyDescent="0.3">
      <c r="BA62973" s="2"/>
    </row>
    <row r="62974" spans="53:53" x14ac:dyDescent="0.3">
      <c r="BA62974" s="2"/>
    </row>
    <row r="62975" spans="53:53" x14ac:dyDescent="0.3">
      <c r="BA62975" s="2"/>
    </row>
    <row r="62976" spans="53:53" x14ac:dyDescent="0.3">
      <c r="BA62976" s="2"/>
    </row>
    <row r="62977" spans="53:53" x14ac:dyDescent="0.3">
      <c r="BA62977" s="2"/>
    </row>
    <row r="62978" spans="53:53" x14ac:dyDescent="0.3">
      <c r="BA62978" s="2"/>
    </row>
    <row r="62979" spans="53:53" x14ac:dyDescent="0.3">
      <c r="BA62979" s="2"/>
    </row>
    <row r="62980" spans="53:53" x14ac:dyDescent="0.3">
      <c r="BA62980" s="2"/>
    </row>
    <row r="62981" spans="53:53" x14ac:dyDescent="0.3">
      <c r="BA62981" s="2"/>
    </row>
    <row r="62982" spans="53:53" x14ac:dyDescent="0.3">
      <c r="BA62982" s="2"/>
    </row>
    <row r="62983" spans="53:53" x14ac:dyDescent="0.3">
      <c r="BA62983" s="2"/>
    </row>
    <row r="62984" spans="53:53" x14ac:dyDescent="0.3">
      <c r="BA62984" s="2"/>
    </row>
    <row r="62985" spans="53:53" x14ac:dyDescent="0.3">
      <c r="BA62985" s="2"/>
    </row>
    <row r="62986" spans="53:53" x14ac:dyDescent="0.3">
      <c r="BA62986" s="2"/>
    </row>
    <row r="62987" spans="53:53" x14ac:dyDescent="0.3">
      <c r="BA62987" s="2"/>
    </row>
    <row r="62988" spans="53:53" x14ac:dyDescent="0.3">
      <c r="BA62988" s="2"/>
    </row>
    <row r="62989" spans="53:53" x14ac:dyDescent="0.3">
      <c r="BA62989" s="2"/>
    </row>
    <row r="62990" spans="53:53" x14ac:dyDescent="0.3">
      <c r="BA62990" s="2"/>
    </row>
    <row r="62991" spans="53:53" x14ac:dyDescent="0.3">
      <c r="BA62991" s="2"/>
    </row>
    <row r="62992" spans="53:53" x14ac:dyDescent="0.3">
      <c r="BA62992" s="2"/>
    </row>
    <row r="62993" spans="53:53" x14ac:dyDescent="0.3">
      <c r="BA62993" s="2"/>
    </row>
    <row r="62994" spans="53:53" x14ac:dyDescent="0.3">
      <c r="BA62994" s="2"/>
    </row>
    <row r="62995" spans="53:53" x14ac:dyDescent="0.3">
      <c r="BA62995" s="2"/>
    </row>
    <row r="62996" spans="53:53" x14ac:dyDescent="0.3">
      <c r="BA62996" s="2"/>
    </row>
    <row r="62997" spans="53:53" x14ac:dyDescent="0.3">
      <c r="BA62997" s="2"/>
    </row>
    <row r="62998" spans="53:53" x14ac:dyDescent="0.3">
      <c r="BA62998" s="2"/>
    </row>
    <row r="62999" spans="53:53" x14ac:dyDescent="0.3">
      <c r="BA62999" s="2"/>
    </row>
    <row r="63000" spans="53:53" x14ac:dyDescent="0.3">
      <c r="BA63000" s="2"/>
    </row>
    <row r="63001" spans="53:53" x14ac:dyDescent="0.3">
      <c r="BA63001" s="2"/>
    </row>
    <row r="63002" spans="53:53" x14ac:dyDescent="0.3">
      <c r="BA63002" s="2"/>
    </row>
    <row r="63003" spans="53:53" x14ac:dyDescent="0.3">
      <c r="BA63003" s="2"/>
    </row>
    <row r="63004" spans="53:53" x14ac:dyDescent="0.3">
      <c r="BA63004" s="2"/>
    </row>
    <row r="63005" spans="53:53" x14ac:dyDescent="0.3">
      <c r="BA63005" s="2"/>
    </row>
    <row r="63006" spans="53:53" x14ac:dyDescent="0.3">
      <c r="BA63006" s="2"/>
    </row>
    <row r="63007" spans="53:53" x14ac:dyDescent="0.3">
      <c r="BA63007" s="2"/>
    </row>
    <row r="63008" spans="53:53" x14ac:dyDescent="0.3">
      <c r="BA63008" s="2"/>
    </row>
    <row r="63009" spans="53:53" x14ac:dyDescent="0.3">
      <c r="BA63009" s="2"/>
    </row>
    <row r="63010" spans="53:53" x14ac:dyDescent="0.3">
      <c r="BA63010" s="2"/>
    </row>
    <row r="63011" spans="53:53" x14ac:dyDescent="0.3">
      <c r="BA63011" s="2"/>
    </row>
    <row r="63012" spans="53:53" x14ac:dyDescent="0.3">
      <c r="BA63012" s="2"/>
    </row>
    <row r="63013" spans="53:53" x14ac:dyDescent="0.3">
      <c r="BA63013" s="2"/>
    </row>
    <row r="63014" spans="53:53" x14ac:dyDescent="0.3">
      <c r="BA63014" s="2"/>
    </row>
    <row r="63015" spans="53:53" x14ac:dyDescent="0.3">
      <c r="BA63015" s="2"/>
    </row>
    <row r="63016" spans="53:53" x14ac:dyDescent="0.3">
      <c r="BA63016" s="2"/>
    </row>
    <row r="63017" spans="53:53" x14ac:dyDescent="0.3">
      <c r="BA63017" s="2"/>
    </row>
    <row r="63018" spans="53:53" x14ac:dyDescent="0.3">
      <c r="BA63018" s="2"/>
    </row>
    <row r="63019" spans="53:53" x14ac:dyDescent="0.3">
      <c r="BA63019" s="2"/>
    </row>
    <row r="63020" spans="53:53" x14ac:dyDescent="0.3">
      <c r="BA63020" s="2"/>
    </row>
    <row r="63021" spans="53:53" x14ac:dyDescent="0.3">
      <c r="BA63021" s="2"/>
    </row>
    <row r="63022" spans="53:53" x14ac:dyDescent="0.3">
      <c r="BA63022" s="2"/>
    </row>
    <row r="63023" spans="53:53" x14ac:dyDescent="0.3">
      <c r="BA63023" s="2"/>
    </row>
    <row r="63024" spans="53:53" x14ac:dyDescent="0.3">
      <c r="BA63024" s="2"/>
    </row>
    <row r="63025" spans="53:53" x14ac:dyDescent="0.3">
      <c r="BA63025" s="2"/>
    </row>
    <row r="63026" spans="53:53" x14ac:dyDescent="0.3">
      <c r="BA63026" s="2"/>
    </row>
    <row r="63027" spans="53:53" x14ac:dyDescent="0.3">
      <c r="BA63027" s="2"/>
    </row>
    <row r="63028" spans="53:53" x14ac:dyDescent="0.3">
      <c r="BA63028" s="2"/>
    </row>
    <row r="63029" spans="53:53" x14ac:dyDescent="0.3">
      <c r="BA63029" s="2"/>
    </row>
    <row r="63030" spans="53:53" x14ac:dyDescent="0.3">
      <c r="BA63030" s="2"/>
    </row>
    <row r="63031" spans="53:53" x14ac:dyDescent="0.3">
      <c r="BA63031" s="2"/>
    </row>
    <row r="63032" spans="53:53" x14ac:dyDescent="0.3">
      <c r="BA63032" s="2"/>
    </row>
    <row r="63033" spans="53:53" x14ac:dyDescent="0.3">
      <c r="BA63033" s="2"/>
    </row>
    <row r="63034" spans="53:53" x14ac:dyDescent="0.3">
      <c r="BA63034" s="2"/>
    </row>
    <row r="63035" spans="53:53" x14ac:dyDescent="0.3">
      <c r="BA63035" s="2"/>
    </row>
    <row r="63036" spans="53:53" x14ac:dyDescent="0.3">
      <c r="BA63036" s="2"/>
    </row>
    <row r="63037" spans="53:53" x14ac:dyDescent="0.3">
      <c r="BA63037" s="2"/>
    </row>
    <row r="63038" spans="53:53" x14ac:dyDescent="0.3">
      <c r="BA63038" s="2"/>
    </row>
    <row r="63039" spans="53:53" x14ac:dyDescent="0.3">
      <c r="BA63039" s="2"/>
    </row>
    <row r="63040" spans="53:53" x14ac:dyDescent="0.3">
      <c r="BA63040" s="2"/>
    </row>
    <row r="63041" spans="53:53" x14ac:dyDescent="0.3">
      <c r="BA63041" s="2"/>
    </row>
    <row r="63042" spans="53:53" x14ac:dyDescent="0.3">
      <c r="BA63042" s="2"/>
    </row>
    <row r="63043" spans="53:53" x14ac:dyDescent="0.3">
      <c r="BA63043" s="2"/>
    </row>
    <row r="63044" spans="53:53" x14ac:dyDescent="0.3">
      <c r="BA63044" s="2"/>
    </row>
    <row r="63045" spans="53:53" x14ac:dyDescent="0.3">
      <c r="BA63045" s="2"/>
    </row>
    <row r="63046" spans="53:53" x14ac:dyDescent="0.3">
      <c r="BA63046" s="2"/>
    </row>
    <row r="63047" spans="53:53" x14ac:dyDescent="0.3">
      <c r="BA63047" s="2"/>
    </row>
    <row r="63048" spans="53:53" x14ac:dyDescent="0.3">
      <c r="BA63048" s="2"/>
    </row>
    <row r="63049" spans="53:53" x14ac:dyDescent="0.3">
      <c r="BA63049" s="2"/>
    </row>
    <row r="63050" spans="53:53" x14ac:dyDescent="0.3">
      <c r="BA63050" s="2"/>
    </row>
    <row r="63051" spans="53:53" x14ac:dyDescent="0.3">
      <c r="BA63051" s="2"/>
    </row>
    <row r="63052" spans="53:53" x14ac:dyDescent="0.3">
      <c r="BA63052" s="2"/>
    </row>
    <row r="63053" spans="53:53" x14ac:dyDescent="0.3">
      <c r="BA63053" s="2"/>
    </row>
    <row r="63054" spans="53:53" x14ac:dyDescent="0.3">
      <c r="BA63054" s="2"/>
    </row>
    <row r="63055" spans="53:53" x14ac:dyDescent="0.3">
      <c r="BA63055" s="2"/>
    </row>
    <row r="63056" spans="53:53" x14ac:dyDescent="0.3">
      <c r="BA63056" s="2"/>
    </row>
    <row r="63057" spans="53:53" x14ac:dyDescent="0.3">
      <c r="BA63057" s="2"/>
    </row>
    <row r="63058" spans="53:53" x14ac:dyDescent="0.3">
      <c r="BA63058" s="2"/>
    </row>
    <row r="63059" spans="53:53" x14ac:dyDescent="0.3">
      <c r="BA63059" s="2"/>
    </row>
    <row r="63060" spans="53:53" x14ac:dyDescent="0.3">
      <c r="BA63060" s="2"/>
    </row>
    <row r="63061" spans="53:53" x14ac:dyDescent="0.3">
      <c r="BA63061" s="2"/>
    </row>
    <row r="63062" spans="53:53" x14ac:dyDescent="0.3">
      <c r="BA63062" s="2"/>
    </row>
    <row r="63063" spans="53:53" x14ac:dyDescent="0.3">
      <c r="BA63063" s="2"/>
    </row>
    <row r="63064" spans="53:53" x14ac:dyDescent="0.3">
      <c r="BA63064" s="2"/>
    </row>
    <row r="63065" spans="53:53" x14ac:dyDescent="0.3">
      <c r="BA63065" s="2"/>
    </row>
    <row r="63066" spans="53:53" x14ac:dyDescent="0.3">
      <c r="BA63066" s="2"/>
    </row>
    <row r="63067" spans="53:53" x14ac:dyDescent="0.3">
      <c r="BA63067" s="2"/>
    </row>
    <row r="63068" spans="53:53" x14ac:dyDescent="0.3">
      <c r="BA63068" s="2"/>
    </row>
    <row r="63069" spans="53:53" x14ac:dyDescent="0.3">
      <c r="BA63069" s="2"/>
    </row>
    <row r="63070" spans="53:53" x14ac:dyDescent="0.3">
      <c r="BA63070" s="2"/>
    </row>
    <row r="63071" spans="53:53" x14ac:dyDescent="0.3">
      <c r="BA63071" s="2"/>
    </row>
    <row r="63072" spans="53:53" x14ac:dyDescent="0.3">
      <c r="BA63072" s="2"/>
    </row>
    <row r="63073" spans="53:53" x14ac:dyDescent="0.3">
      <c r="BA63073" s="2"/>
    </row>
    <row r="63074" spans="53:53" x14ac:dyDescent="0.3">
      <c r="BA63074" s="2"/>
    </row>
    <row r="63075" spans="53:53" x14ac:dyDescent="0.3">
      <c r="BA63075" s="2"/>
    </row>
    <row r="63076" spans="53:53" x14ac:dyDescent="0.3">
      <c r="BA63076" s="2"/>
    </row>
    <row r="63077" spans="53:53" x14ac:dyDescent="0.3">
      <c r="BA63077" s="2"/>
    </row>
    <row r="63078" spans="53:53" x14ac:dyDescent="0.3">
      <c r="BA63078" s="2"/>
    </row>
    <row r="63079" spans="53:53" x14ac:dyDescent="0.3">
      <c r="BA63079" s="2"/>
    </row>
    <row r="63080" spans="53:53" x14ac:dyDescent="0.3">
      <c r="BA63080" s="2"/>
    </row>
    <row r="63081" spans="53:53" x14ac:dyDescent="0.3">
      <c r="BA63081" s="2"/>
    </row>
    <row r="63082" spans="53:53" x14ac:dyDescent="0.3">
      <c r="BA63082" s="2"/>
    </row>
    <row r="63083" spans="53:53" x14ac:dyDescent="0.3">
      <c r="BA63083" s="2"/>
    </row>
    <row r="63084" spans="53:53" x14ac:dyDescent="0.3">
      <c r="BA63084" s="2"/>
    </row>
    <row r="63085" spans="53:53" x14ac:dyDescent="0.3">
      <c r="BA63085" s="2"/>
    </row>
    <row r="63086" spans="53:53" x14ac:dyDescent="0.3">
      <c r="BA63086" s="2"/>
    </row>
    <row r="63087" spans="53:53" x14ac:dyDescent="0.3">
      <c r="BA63087" s="2"/>
    </row>
    <row r="63088" spans="53:53" x14ac:dyDescent="0.3">
      <c r="BA63088" s="2"/>
    </row>
    <row r="63089" spans="53:53" x14ac:dyDescent="0.3">
      <c r="BA63089" s="2"/>
    </row>
    <row r="63090" spans="53:53" x14ac:dyDescent="0.3">
      <c r="BA63090" s="2"/>
    </row>
    <row r="63091" spans="53:53" x14ac:dyDescent="0.3">
      <c r="BA63091" s="2"/>
    </row>
    <row r="63092" spans="53:53" x14ac:dyDescent="0.3">
      <c r="BA63092" s="2"/>
    </row>
    <row r="63093" spans="53:53" x14ac:dyDescent="0.3">
      <c r="BA63093" s="2"/>
    </row>
    <row r="63094" spans="53:53" x14ac:dyDescent="0.3">
      <c r="BA63094" s="2"/>
    </row>
    <row r="63095" spans="53:53" x14ac:dyDescent="0.3">
      <c r="BA63095" s="2"/>
    </row>
    <row r="63096" spans="53:53" x14ac:dyDescent="0.3">
      <c r="BA63096" s="2"/>
    </row>
    <row r="63097" spans="53:53" x14ac:dyDescent="0.3">
      <c r="BA63097" s="2"/>
    </row>
    <row r="63098" spans="53:53" x14ac:dyDescent="0.3">
      <c r="BA63098" s="2"/>
    </row>
    <row r="63099" spans="53:53" x14ac:dyDescent="0.3">
      <c r="BA63099" s="2"/>
    </row>
    <row r="63100" spans="53:53" x14ac:dyDescent="0.3">
      <c r="BA63100" s="2"/>
    </row>
    <row r="63101" spans="53:53" x14ac:dyDescent="0.3">
      <c r="BA63101" s="2"/>
    </row>
    <row r="63102" spans="53:53" x14ac:dyDescent="0.3">
      <c r="BA63102" s="2"/>
    </row>
    <row r="63103" spans="53:53" x14ac:dyDescent="0.3">
      <c r="BA63103" s="2"/>
    </row>
    <row r="63104" spans="53:53" x14ac:dyDescent="0.3">
      <c r="BA63104" s="2"/>
    </row>
    <row r="63105" spans="53:53" x14ac:dyDescent="0.3">
      <c r="BA63105" s="2"/>
    </row>
    <row r="63106" spans="53:53" x14ac:dyDescent="0.3">
      <c r="BA63106" s="2"/>
    </row>
    <row r="63107" spans="53:53" x14ac:dyDescent="0.3">
      <c r="BA63107" s="2"/>
    </row>
    <row r="63108" spans="53:53" x14ac:dyDescent="0.3">
      <c r="BA63108" s="2"/>
    </row>
    <row r="63109" spans="53:53" x14ac:dyDescent="0.3">
      <c r="BA63109" s="2"/>
    </row>
    <row r="63110" spans="53:53" x14ac:dyDescent="0.3">
      <c r="BA63110" s="2"/>
    </row>
    <row r="63111" spans="53:53" x14ac:dyDescent="0.3">
      <c r="BA63111" s="2"/>
    </row>
    <row r="63112" spans="53:53" x14ac:dyDescent="0.3">
      <c r="BA63112" s="2"/>
    </row>
    <row r="63113" spans="53:53" x14ac:dyDescent="0.3">
      <c r="BA63113" s="2"/>
    </row>
    <row r="63114" spans="53:53" x14ac:dyDescent="0.3">
      <c r="BA63114" s="2"/>
    </row>
    <row r="63115" spans="53:53" x14ac:dyDescent="0.3">
      <c r="BA63115" s="2"/>
    </row>
    <row r="63116" spans="53:53" x14ac:dyDescent="0.3">
      <c r="BA63116" s="2"/>
    </row>
    <row r="63117" spans="53:53" x14ac:dyDescent="0.3">
      <c r="BA63117" s="2"/>
    </row>
    <row r="63118" spans="53:53" x14ac:dyDescent="0.3">
      <c r="BA63118" s="2"/>
    </row>
    <row r="63119" spans="53:53" x14ac:dyDescent="0.3">
      <c r="BA63119" s="2"/>
    </row>
    <row r="63120" spans="53:53" x14ac:dyDescent="0.3">
      <c r="BA63120" s="2"/>
    </row>
    <row r="63121" spans="53:53" x14ac:dyDescent="0.3">
      <c r="BA63121" s="2"/>
    </row>
    <row r="63122" spans="53:53" x14ac:dyDescent="0.3">
      <c r="BA63122" s="2"/>
    </row>
    <row r="63123" spans="53:53" x14ac:dyDescent="0.3">
      <c r="BA63123" s="2"/>
    </row>
    <row r="63124" spans="53:53" x14ac:dyDescent="0.3">
      <c r="BA63124" s="2"/>
    </row>
    <row r="63125" spans="53:53" x14ac:dyDescent="0.3">
      <c r="BA63125" s="2"/>
    </row>
    <row r="63126" spans="53:53" x14ac:dyDescent="0.3">
      <c r="BA63126" s="2"/>
    </row>
    <row r="63127" spans="53:53" x14ac:dyDescent="0.3">
      <c r="BA63127" s="2"/>
    </row>
    <row r="63128" spans="53:53" x14ac:dyDescent="0.3">
      <c r="BA63128" s="2"/>
    </row>
    <row r="63129" spans="53:53" x14ac:dyDescent="0.3">
      <c r="BA63129" s="2"/>
    </row>
    <row r="63130" spans="53:53" x14ac:dyDescent="0.3">
      <c r="BA63130" s="2"/>
    </row>
    <row r="63131" spans="53:53" x14ac:dyDescent="0.3">
      <c r="BA63131" s="2"/>
    </row>
    <row r="63132" spans="53:53" x14ac:dyDescent="0.3">
      <c r="BA63132" s="2"/>
    </row>
    <row r="63133" spans="53:53" x14ac:dyDescent="0.3">
      <c r="BA63133" s="2"/>
    </row>
    <row r="63134" spans="53:53" x14ac:dyDescent="0.3">
      <c r="BA63134" s="2"/>
    </row>
    <row r="63135" spans="53:53" x14ac:dyDescent="0.3">
      <c r="BA63135" s="2"/>
    </row>
    <row r="63136" spans="53:53" x14ac:dyDescent="0.3">
      <c r="BA63136" s="2"/>
    </row>
    <row r="63137" spans="53:53" x14ac:dyDescent="0.3">
      <c r="BA63137" s="2"/>
    </row>
    <row r="63138" spans="53:53" x14ac:dyDescent="0.3">
      <c r="BA63138" s="2"/>
    </row>
    <row r="63139" spans="53:53" x14ac:dyDescent="0.3">
      <c r="BA63139" s="2"/>
    </row>
    <row r="63140" spans="53:53" x14ac:dyDescent="0.3">
      <c r="BA63140" s="2"/>
    </row>
    <row r="63141" spans="53:53" x14ac:dyDescent="0.3">
      <c r="BA63141" s="2"/>
    </row>
    <row r="63142" spans="53:53" x14ac:dyDescent="0.3">
      <c r="BA63142" s="2"/>
    </row>
    <row r="63143" spans="53:53" x14ac:dyDescent="0.3">
      <c r="BA63143" s="2"/>
    </row>
    <row r="63144" spans="53:53" x14ac:dyDescent="0.3">
      <c r="BA63144" s="2"/>
    </row>
    <row r="63145" spans="53:53" x14ac:dyDescent="0.3">
      <c r="BA63145" s="2"/>
    </row>
    <row r="63146" spans="53:53" x14ac:dyDescent="0.3">
      <c r="BA63146" s="2"/>
    </row>
    <row r="63147" spans="53:53" x14ac:dyDescent="0.3">
      <c r="BA63147" s="2"/>
    </row>
    <row r="63148" spans="53:53" x14ac:dyDescent="0.3">
      <c r="BA63148" s="2"/>
    </row>
    <row r="63149" spans="53:53" x14ac:dyDescent="0.3">
      <c r="BA63149" s="2"/>
    </row>
    <row r="63150" spans="53:53" x14ac:dyDescent="0.3">
      <c r="BA63150" s="2"/>
    </row>
    <row r="63151" spans="53:53" x14ac:dyDescent="0.3">
      <c r="BA63151" s="2"/>
    </row>
    <row r="63152" spans="53:53" x14ac:dyDescent="0.3">
      <c r="BA63152" s="2"/>
    </row>
    <row r="63153" spans="53:53" x14ac:dyDescent="0.3">
      <c r="BA63153" s="2"/>
    </row>
    <row r="63154" spans="53:53" x14ac:dyDescent="0.3">
      <c r="BA63154" s="2"/>
    </row>
    <row r="63155" spans="53:53" x14ac:dyDescent="0.3">
      <c r="BA63155" s="2"/>
    </row>
    <row r="63156" spans="53:53" x14ac:dyDescent="0.3">
      <c r="BA63156" s="2"/>
    </row>
    <row r="63157" spans="53:53" x14ac:dyDescent="0.3">
      <c r="BA63157" s="2"/>
    </row>
    <row r="63158" spans="53:53" x14ac:dyDescent="0.3">
      <c r="BA63158" s="2"/>
    </row>
    <row r="63159" spans="53:53" x14ac:dyDescent="0.3">
      <c r="BA63159" s="2"/>
    </row>
    <row r="63160" spans="53:53" x14ac:dyDescent="0.3">
      <c r="BA63160" s="2"/>
    </row>
    <row r="63161" spans="53:53" x14ac:dyDescent="0.3">
      <c r="BA63161" s="2"/>
    </row>
    <row r="63162" spans="53:53" x14ac:dyDescent="0.3">
      <c r="BA63162" s="2"/>
    </row>
    <row r="63163" spans="53:53" x14ac:dyDescent="0.3">
      <c r="BA63163" s="2"/>
    </row>
    <row r="63164" spans="53:53" x14ac:dyDescent="0.3">
      <c r="BA63164" s="2"/>
    </row>
    <row r="63165" spans="53:53" x14ac:dyDescent="0.3">
      <c r="BA63165" s="2"/>
    </row>
    <row r="63166" spans="53:53" x14ac:dyDescent="0.3">
      <c r="BA63166" s="2"/>
    </row>
    <row r="63167" spans="53:53" x14ac:dyDescent="0.3">
      <c r="BA63167" s="2"/>
    </row>
    <row r="63168" spans="53:53" x14ac:dyDescent="0.3">
      <c r="BA63168" s="2"/>
    </row>
    <row r="63169" spans="53:53" x14ac:dyDescent="0.3">
      <c r="BA63169" s="2"/>
    </row>
    <row r="63170" spans="53:53" x14ac:dyDescent="0.3">
      <c r="BA63170" s="2"/>
    </row>
    <row r="63171" spans="53:53" x14ac:dyDescent="0.3">
      <c r="BA63171" s="2"/>
    </row>
    <row r="63172" spans="53:53" x14ac:dyDescent="0.3">
      <c r="BA63172" s="2"/>
    </row>
    <row r="63173" spans="53:53" x14ac:dyDescent="0.3">
      <c r="BA63173" s="2"/>
    </row>
    <row r="63174" spans="53:53" x14ac:dyDescent="0.3">
      <c r="BA63174" s="2"/>
    </row>
    <row r="63175" spans="53:53" x14ac:dyDescent="0.3">
      <c r="BA63175" s="2"/>
    </row>
    <row r="63176" spans="53:53" x14ac:dyDescent="0.3">
      <c r="BA63176" s="2"/>
    </row>
    <row r="63177" spans="53:53" x14ac:dyDescent="0.3">
      <c r="BA63177" s="2"/>
    </row>
    <row r="63178" spans="53:53" x14ac:dyDescent="0.3">
      <c r="BA63178" s="2"/>
    </row>
    <row r="63179" spans="53:53" x14ac:dyDescent="0.3">
      <c r="BA63179" s="2"/>
    </row>
    <row r="63180" spans="53:53" x14ac:dyDescent="0.3">
      <c r="BA63180" s="2"/>
    </row>
    <row r="63181" spans="53:53" x14ac:dyDescent="0.3">
      <c r="BA63181" s="2"/>
    </row>
    <row r="63182" spans="53:53" x14ac:dyDescent="0.3">
      <c r="BA63182" s="2"/>
    </row>
    <row r="63183" spans="53:53" x14ac:dyDescent="0.3">
      <c r="BA63183" s="2"/>
    </row>
    <row r="63184" spans="53:53" x14ac:dyDescent="0.3">
      <c r="BA63184" s="2"/>
    </row>
    <row r="63185" spans="53:53" x14ac:dyDescent="0.3">
      <c r="BA63185" s="2"/>
    </row>
    <row r="63186" spans="53:53" x14ac:dyDescent="0.3">
      <c r="BA63186" s="2"/>
    </row>
    <row r="63187" spans="53:53" x14ac:dyDescent="0.3">
      <c r="BA63187" s="2"/>
    </row>
    <row r="63188" spans="53:53" x14ac:dyDescent="0.3">
      <c r="BA63188" s="2"/>
    </row>
    <row r="63189" spans="53:53" x14ac:dyDescent="0.3">
      <c r="BA63189" s="2"/>
    </row>
    <row r="63190" spans="53:53" x14ac:dyDescent="0.3">
      <c r="BA63190" s="2"/>
    </row>
    <row r="63191" spans="53:53" x14ac:dyDescent="0.3">
      <c r="BA63191" s="2"/>
    </row>
    <row r="63192" spans="53:53" x14ac:dyDescent="0.3">
      <c r="BA63192" s="2"/>
    </row>
    <row r="63193" spans="53:53" x14ac:dyDescent="0.3">
      <c r="BA63193" s="2"/>
    </row>
    <row r="63194" spans="53:53" x14ac:dyDescent="0.3">
      <c r="BA63194" s="2"/>
    </row>
    <row r="63195" spans="53:53" x14ac:dyDescent="0.3">
      <c r="BA63195" s="2"/>
    </row>
    <row r="63196" spans="53:53" x14ac:dyDescent="0.3">
      <c r="BA63196" s="2"/>
    </row>
    <row r="63197" spans="53:53" x14ac:dyDescent="0.3">
      <c r="BA63197" s="2"/>
    </row>
    <row r="63198" spans="53:53" x14ac:dyDescent="0.3">
      <c r="BA63198" s="2"/>
    </row>
    <row r="63199" spans="53:53" x14ac:dyDescent="0.3">
      <c r="BA63199" s="2"/>
    </row>
    <row r="63200" spans="53:53" x14ac:dyDescent="0.3">
      <c r="BA63200" s="2"/>
    </row>
    <row r="63201" spans="53:53" x14ac:dyDescent="0.3">
      <c r="BA63201" s="2"/>
    </row>
    <row r="63202" spans="53:53" x14ac:dyDescent="0.3">
      <c r="BA63202" s="2"/>
    </row>
    <row r="63203" spans="53:53" x14ac:dyDescent="0.3">
      <c r="BA63203" s="2"/>
    </row>
    <row r="63204" spans="53:53" x14ac:dyDescent="0.3">
      <c r="BA63204" s="2"/>
    </row>
    <row r="63205" spans="53:53" x14ac:dyDescent="0.3">
      <c r="BA63205" s="2"/>
    </row>
    <row r="63206" spans="53:53" x14ac:dyDescent="0.3">
      <c r="BA63206" s="2"/>
    </row>
    <row r="63207" spans="53:53" x14ac:dyDescent="0.3">
      <c r="BA63207" s="2"/>
    </row>
    <row r="63208" spans="53:53" x14ac:dyDescent="0.3">
      <c r="BA63208" s="2"/>
    </row>
    <row r="63209" spans="53:53" x14ac:dyDescent="0.3">
      <c r="BA63209" s="2"/>
    </row>
    <row r="63210" spans="53:53" x14ac:dyDescent="0.3">
      <c r="BA63210" s="2"/>
    </row>
    <row r="63211" spans="53:53" x14ac:dyDescent="0.3">
      <c r="BA63211" s="2"/>
    </row>
    <row r="63212" spans="53:53" x14ac:dyDescent="0.3">
      <c r="BA63212" s="2"/>
    </row>
    <row r="63213" spans="53:53" x14ac:dyDescent="0.3">
      <c r="BA63213" s="2"/>
    </row>
    <row r="63214" spans="53:53" x14ac:dyDescent="0.3">
      <c r="BA63214" s="2"/>
    </row>
    <row r="63215" spans="53:53" x14ac:dyDescent="0.3">
      <c r="BA63215" s="2"/>
    </row>
    <row r="63216" spans="53:53" x14ac:dyDescent="0.3">
      <c r="BA63216" s="2"/>
    </row>
    <row r="63217" spans="53:53" x14ac:dyDescent="0.3">
      <c r="BA63217" s="2"/>
    </row>
    <row r="63218" spans="53:53" x14ac:dyDescent="0.3">
      <c r="BA63218" s="2"/>
    </row>
    <row r="63219" spans="53:53" x14ac:dyDescent="0.3">
      <c r="BA63219" s="2"/>
    </row>
    <row r="63220" spans="53:53" x14ac:dyDescent="0.3">
      <c r="BA63220" s="2"/>
    </row>
    <row r="63221" spans="53:53" x14ac:dyDescent="0.3">
      <c r="BA63221" s="2"/>
    </row>
    <row r="63222" spans="53:53" x14ac:dyDescent="0.3">
      <c r="BA63222" s="2"/>
    </row>
    <row r="63223" spans="53:53" x14ac:dyDescent="0.3">
      <c r="BA63223" s="2"/>
    </row>
    <row r="63224" spans="53:53" x14ac:dyDescent="0.3">
      <c r="BA63224" s="2"/>
    </row>
    <row r="63225" spans="53:53" x14ac:dyDescent="0.3">
      <c r="BA63225" s="2"/>
    </row>
    <row r="63226" spans="53:53" x14ac:dyDescent="0.3">
      <c r="BA63226" s="2"/>
    </row>
    <row r="63227" spans="53:53" x14ac:dyDescent="0.3">
      <c r="BA63227" s="2"/>
    </row>
    <row r="63228" spans="53:53" x14ac:dyDescent="0.3">
      <c r="BA63228" s="2"/>
    </row>
    <row r="63229" spans="53:53" x14ac:dyDescent="0.3">
      <c r="BA63229" s="2"/>
    </row>
    <row r="63230" spans="53:53" x14ac:dyDescent="0.3">
      <c r="BA63230" s="2"/>
    </row>
    <row r="63231" spans="53:53" x14ac:dyDescent="0.3">
      <c r="BA63231" s="2"/>
    </row>
    <row r="63232" spans="53:53" x14ac:dyDescent="0.3">
      <c r="BA63232" s="2"/>
    </row>
    <row r="63233" spans="53:53" x14ac:dyDescent="0.3">
      <c r="BA63233" s="2"/>
    </row>
    <row r="63234" spans="53:53" x14ac:dyDescent="0.3">
      <c r="BA63234" s="2"/>
    </row>
    <row r="63235" spans="53:53" x14ac:dyDescent="0.3">
      <c r="BA63235" s="2"/>
    </row>
    <row r="63236" spans="53:53" x14ac:dyDescent="0.3">
      <c r="BA63236" s="2"/>
    </row>
    <row r="63237" spans="53:53" x14ac:dyDescent="0.3">
      <c r="BA63237" s="2"/>
    </row>
    <row r="63238" spans="53:53" x14ac:dyDescent="0.3">
      <c r="BA63238" s="2"/>
    </row>
    <row r="63239" spans="53:53" x14ac:dyDescent="0.3">
      <c r="BA63239" s="2"/>
    </row>
    <row r="63240" spans="53:53" x14ac:dyDescent="0.3">
      <c r="BA63240" s="2"/>
    </row>
    <row r="63241" spans="53:53" x14ac:dyDescent="0.3">
      <c r="BA63241" s="2"/>
    </row>
    <row r="63242" spans="53:53" x14ac:dyDescent="0.3">
      <c r="BA63242" s="2"/>
    </row>
    <row r="63243" spans="53:53" x14ac:dyDescent="0.3">
      <c r="BA63243" s="2"/>
    </row>
    <row r="63244" spans="53:53" x14ac:dyDescent="0.3">
      <c r="BA63244" s="2"/>
    </row>
    <row r="63245" spans="53:53" x14ac:dyDescent="0.3">
      <c r="BA63245" s="2"/>
    </row>
    <row r="63246" spans="53:53" x14ac:dyDescent="0.3">
      <c r="BA63246" s="2"/>
    </row>
    <row r="63247" spans="53:53" x14ac:dyDescent="0.3">
      <c r="BA63247" s="2"/>
    </row>
    <row r="63248" spans="53:53" x14ac:dyDescent="0.3">
      <c r="BA63248" s="2"/>
    </row>
    <row r="63249" spans="53:53" x14ac:dyDescent="0.3">
      <c r="BA63249" s="2"/>
    </row>
    <row r="63250" spans="53:53" x14ac:dyDescent="0.3">
      <c r="BA63250" s="2"/>
    </row>
    <row r="63251" spans="53:53" x14ac:dyDescent="0.3">
      <c r="BA63251" s="2"/>
    </row>
    <row r="63252" spans="53:53" x14ac:dyDescent="0.3">
      <c r="BA63252" s="2"/>
    </row>
    <row r="63253" spans="53:53" x14ac:dyDescent="0.3">
      <c r="BA63253" s="2"/>
    </row>
    <row r="63254" spans="53:53" x14ac:dyDescent="0.3">
      <c r="BA63254" s="2"/>
    </row>
    <row r="63255" spans="53:53" x14ac:dyDescent="0.3">
      <c r="BA63255" s="2"/>
    </row>
    <row r="63256" spans="53:53" x14ac:dyDescent="0.3">
      <c r="BA63256" s="2"/>
    </row>
    <row r="63257" spans="53:53" x14ac:dyDescent="0.3">
      <c r="BA63257" s="2"/>
    </row>
    <row r="63258" spans="53:53" x14ac:dyDescent="0.3">
      <c r="BA63258" s="2"/>
    </row>
    <row r="63259" spans="53:53" x14ac:dyDescent="0.3">
      <c r="BA63259" s="2"/>
    </row>
    <row r="63260" spans="53:53" x14ac:dyDescent="0.3">
      <c r="BA63260" s="2"/>
    </row>
    <row r="63261" spans="53:53" x14ac:dyDescent="0.3">
      <c r="BA63261" s="2"/>
    </row>
    <row r="63262" spans="53:53" x14ac:dyDescent="0.3">
      <c r="BA63262" s="2"/>
    </row>
    <row r="63263" spans="53:53" x14ac:dyDescent="0.3">
      <c r="BA63263" s="2"/>
    </row>
    <row r="63264" spans="53:53" x14ac:dyDescent="0.3">
      <c r="BA63264" s="2"/>
    </row>
    <row r="63265" spans="53:53" x14ac:dyDescent="0.3">
      <c r="BA63265" s="2"/>
    </row>
    <row r="63266" spans="53:53" x14ac:dyDescent="0.3">
      <c r="BA63266" s="2"/>
    </row>
    <row r="63267" spans="53:53" x14ac:dyDescent="0.3">
      <c r="BA63267" s="2"/>
    </row>
    <row r="63268" spans="53:53" x14ac:dyDescent="0.3">
      <c r="BA63268" s="2"/>
    </row>
    <row r="63269" spans="53:53" x14ac:dyDescent="0.3">
      <c r="BA63269" s="2"/>
    </row>
    <row r="63270" spans="53:53" x14ac:dyDescent="0.3">
      <c r="BA63270" s="2"/>
    </row>
    <row r="63271" spans="53:53" x14ac:dyDescent="0.3">
      <c r="BA63271" s="2"/>
    </row>
    <row r="63272" spans="53:53" x14ac:dyDescent="0.3">
      <c r="BA63272" s="2"/>
    </row>
    <row r="63273" spans="53:53" x14ac:dyDescent="0.3">
      <c r="BA63273" s="2"/>
    </row>
    <row r="63274" spans="53:53" x14ac:dyDescent="0.3">
      <c r="BA63274" s="2"/>
    </row>
    <row r="63275" spans="53:53" x14ac:dyDescent="0.3">
      <c r="BA63275" s="2"/>
    </row>
    <row r="63276" spans="53:53" x14ac:dyDescent="0.3">
      <c r="BA63276" s="2"/>
    </row>
    <row r="63277" spans="53:53" x14ac:dyDescent="0.3">
      <c r="BA63277" s="2"/>
    </row>
    <row r="63278" spans="53:53" x14ac:dyDescent="0.3">
      <c r="BA63278" s="2"/>
    </row>
    <row r="63279" spans="53:53" x14ac:dyDescent="0.3">
      <c r="BA63279" s="2"/>
    </row>
    <row r="63280" spans="53:53" x14ac:dyDescent="0.3">
      <c r="BA63280" s="2"/>
    </row>
    <row r="63281" spans="53:53" x14ac:dyDescent="0.3">
      <c r="BA63281" s="2"/>
    </row>
    <row r="63282" spans="53:53" x14ac:dyDescent="0.3">
      <c r="BA63282" s="2"/>
    </row>
    <row r="63283" spans="53:53" x14ac:dyDescent="0.3">
      <c r="BA63283" s="2"/>
    </row>
    <row r="63284" spans="53:53" x14ac:dyDescent="0.3">
      <c r="BA63284" s="2"/>
    </row>
    <row r="63285" spans="53:53" x14ac:dyDescent="0.3">
      <c r="BA63285" s="2"/>
    </row>
    <row r="63286" spans="53:53" x14ac:dyDescent="0.3">
      <c r="BA63286" s="2"/>
    </row>
    <row r="63287" spans="53:53" x14ac:dyDescent="0.3">
      <c r="BA63287" s="2"/>
    </row>
    <row r="63288" spans="53:53" x14ac:dyDescent="0.3">
      <c r="BA63288" s="2"/>
    </row>
    <row r="63289" spans="53:53" x14ac:dyDescent="0.3">
      <c r="BA63289" s="2"/>
    </row>
    <row r="63290" spans="53:53" x14ac:dyDescent="0.3">
      <c r="BA63290" s="2"/>
    </row>
    <row r="63291" spans="53:53" x14ac:dyDescent="0.3">
      <c r="BA63291" s="2"/>
    </row>
    <row r="63292" spans="53:53" x14ac:dyDescent="0.3">
      <c r="BA63292" s="2"/>
    </row>
    <row r="63293" spans="53:53" x14ac:dyDescent="0.3">
      <c r="BA63293" s="2"/>
    </row>
    <row r="63294" spans="53:53" x14ac:dyDescent="0.3">
      <c r="BA63294" s="2"/>
    </row>
    <row r="63295" spans="53:53" x14ac:dyDescent="0.3">
      <c r="BA63295" s="2"/>
    </row>
    <row r="63296" spans="53:53" x14ac:dyDescent="0.3">
      <c r="BA63296" s="2"/>
    </row>
    <row r="63297" spans="53:53" x14ac:dyDescent="0.3">
      <c r="BA63297" s="2"/>
    </row>
    <row r="63298" spans="53:53" x14ac:dyDescent="0.3">
      <c r="BA63298" s="2"/>
    </row>
    <row r="63299" spans="53:53" x14ac:dyDescent="0.3">
      <c r="BA63299" s="2"/>
    </row>
    <row r="63300" spans="53:53" x14ac:dyDescent="0.3">
      <c r="BA63300" s="2"/>
    </row>
    <row r="63301" spans="53:53" x14ac:dyDescent="0.3">
      <c r="BA63301" s="2"/>
    </row>
    <row r="63302" spans="53:53" x14ac:dyDescent="0.3">
      <c r="BA63302" s="2"/>
    </row>
    <row r="63303" spans="53:53" x14ac:dyDescent="0.3">
      <c r="BA63303" s="2"/>
    </row>
    <row r="63304" spans="53:53" x14ac:dyDescent="0.3">
      <c r="BA63304" s="2"/>
    </row>
    <row r="63305" spans="53:53" x14ac:dyDescent="0.3">
      <c r="BA63305" s="2"/>
    </row>
    <row r="63306" spans="53:53" x14ac:dyDescent="0.3">
      <c r="BA63306" s="2"/>
    </row>
    <row r="63307" spans="53:53" x14ac:dyDescent="0.3">
      <c r="BA63307" s="2"/>
    </row>
    <row r="63308" spans="53:53" x14ac:dyDescent="0.3">
      <c r="BA63308" s="2"/>
    </row>
    <row r="63309" spans="53:53" x14ac:dyDescent="0.3">
      <c r="BA63309" s="2"/>
    </row>
    <row r="63310" spans="53:53" x14ac:dyDescent="0.3">
      <c r="BA63310" s="2"/>
    </row>
    <row r="63311" spans="53:53" x14ac:dyDescent="0.3">
      <c r="BA63311" s="2"/>
    </row>
    <row r="63312" spans="53:53" x14ac:dyDescent="0.3">
      <c r="BA63312" s="2"/>
    </row>
    <row r="63313" spans="53:53" x14ac:dyDescent="0.3">
      <c r="BA63313" s="2"/>
    </row>
    <row r="63314" spans="53:53" x14ac:dyDescent="0.3">
      <c r="BA63314" s="2"/>
    </row>
    <row r="63315" spans="53:53" x14ac:dyDescent="0.3">
      <c r="BA63315" s="2"/>
    </row>
    <row r="63316" spans="53:53" x14ac:dyDescent="0.3">
      <c r="BA63316" s="2"/>
    </row>
    <row r="63317" spans="53:53" x14ac:dyDescent="0.3">
      <c r="BA63317" s="2"/>
    </row>
    <row r="63318" spans="53:53" x14ac:dyDescent="0.3">
      <c r="BA63318" s="2"/>
    </row>
    <row r="63319" spans="53:53" x14ac:dyDescent="0.3">
      <c r="BA63319" s="2"/>
    </row>
    <row r="63320" spans="53:53" x14ac:dyDescent="0.3">
      <c r="BA63320" s="2"/>
    </row>
    <row r="63321" spans="53:53" x14ac:dyDescent="0.3">
      <c r="BA63321" s="2"/>
    </row>
    <row r="63322" spans="53:53" x14ac:dyDescent="0.3">
      <c r="BA63322" s="2"/>
    </row>
    <row r="63323" spans="53:53" x14ac:dyDescent="0.3">
      <c r="BA63323" s="2"/>
    </row>
    <row r="63324" spans="53:53" x14ac:dyDescent="0.3">
      <c r="BA63324" s="2"/>
    </row>
    <row r="63325" spans="53:53" x14ac:dyDescent="0.3">
      <c r="BA63325" s="2"/>
    </row>
    <row r="63326" spans="53:53" x14ac:dyDescent="0.3">
      <c r="BA63326" s="2"/>
    </row>
    <row r="63327" spans="53:53" x14ac:dyDescent="0.3">
      <c r="BA63327" s="2"/>
    </row>
    <row r="63328" spans="53:53" x14ac:dyDescent="0.3">
      <c r="BA63328" s="2"/>
    </row>
    <row r="63329" spans="53:53" x14ac:dyDescent="0.3">
      <c r="BA63329" s="2"/>
    </row>
    <row r="63330" spans="53:53" x14ac:dyDescent="0.3">
      <c r="BA63330" s="2"/>
    </row>
    <row r="63331" spans="53:53" x14ac:dyDescent="0.3">
      <c r="BA63331" s="2"/>
    </row>
    <row r="63332" spans="53:53" x14ac:dyDescent="0.3">
      <c r="BA63332" s="2"/>
    </row>
    <row r="63333" spans="53:53" x14ac:dyDescent="0.3">
      <c r="BA63333" s="2"/>
    </row>
    <row r="63334" spans="53:53" x14ac:dyDescent="0.3">
      <c r="BA63334" s="2"/>
    </row>
    <row r="63335" spans="53:53" x14ac:dyDescent="0.3">
      <c r="BA63335" s="2"/>
    </row>
    <row r="63336" spans="53:53" x14ac:dyDescent="0.3">
      <c r="BA63336" s="2"/>
    </row>
    <row r="63337" spans="53:53" x14ac:dyDescent="0.3">
      <c r="BA63337" s="2"/>
    </row>
    <row r="63338" spans="53:53" x14ac:dyDescent="0.3">
      <c r="BA63338" s="2"/>
    </row>
    <row r="63339" spans="53:53" x14ac:dyDescent="0.3">
      <c r="BA63339" s="2"/>
    </row>
    <row r="63340" spans="53:53" x14ac:dyDescent="0.3">
      <c r="BA63340" s="2"/>
    </row>
    <row r="63341" spans="53:53" x14ac:dyDescent="0.3">
      <c r="BA63341" s="2"/>
    </row>
    <row r="63342" spans="53:53" x14ac:dyDescent="0.3">
      <c r="BA63342" s="2"/>
    </row>
    <row r="63343" spans="53:53" x14ac:dyDescent="0.3">
      <c r="BA63343" s="2"/>
    </row>
    <row r="63344" spans="53:53" x14ac:dyDescent="0.3">
      <c r="BA63344" s="2"/>
    </row>
    <row r="63345" spans="53:53" x14ac:dyDescent="0.3">
      <c r="BA63345" s="2"/>
    </row>
    <row r="63346" spans="53:53" x14ac:dyDescent="0.3">
      <c r="BA63346" s="2"/>
    </row>
    <row r="63347" spans="53:53" x14ac:dyDescent="0.3">
      <c r="BA63347" s="2"/>
    </row>
    <row r="63348" spans="53:53" x14ac:dyDescent="0.3">
      <c r="BA63348" s="2"/>
    </row>
    <row r="63349" spans="53:53" x14ac:dyDescent="0.3">
      <c r="BA63349" s="2"/>
    </row>
    <row r="63350" spans="53:53" x14ac:dyDescent="0.3">
      <c r="BA63350" s="2"/>
    </row>
    <row r="63351" spans="53:53" x14ac:dyDescent="0.3">
      <c r="BA63351" s="2"/>
    </row>
    <row r="63352" spans="53:53" x14ac:dyDescent="0.3">
      <c r="BA63352" s="2"/>
    </row>
    <row r="63353" spans="53:53" x14ac:dyDescent="0.3">
      <c r="BA63353" s="2"/>
    </row>
    <row r="63354" spans="53:53" x14ac:dyDescent="0.3">
      <c r="BA63354" s="2"/>
    </row>
    <row r="63355" spans="53:53" x14ac:dyDescent="0.3">
      <c r="BA63355" s="2"/>
    </row>
    <row r="63356" spans="53:53" x14ac:dyDescent="0.3">
      <c r="BA63356" s="2"/>
    </row>
    <row r="63357" spans="53:53" x14ac:dyDescent="0.3">
      <c r="BA63357" s="2"/>
    </row>
    <row r="63358" spans="53:53" x14ac:dyDescent="0.3">
      <c r="BA63358" s="2"/>
    </row>
    <row r="63359" spans="53:53" x14ac:dyDescent="0.3">
      <c r="BA63359" s="2"/>
    </row>
    <row r="63360" spans="53:53" x14ac:dyDescent="0.3">
      <c r="BA63360" s="2"/>
    </row>
    <row r="63361" spans="53:53" x14ac:dyDescent="0.3">
      <c r="BA63361" s="2"/>
    </row>
    <row r="63362" spans="53:53" x14ac:dyDescent="0.3">
      <c r="BA63362" s="2"/>
    </row>
    <row r="63363" spans="53:53" x14ac:dyDescent="0.3">
      <c r="BA63363" s="2"/>
    </row>
    <row r="63364" spans="53:53" x14ac:dyDescent="0.3">
      <c r="BA63364" s="2"/>
    </row>
    <row r="63365" spans="53:53" x14ac:dyDescent="0.3">
      <c r="BA63365" s="2"/>
    </row>
    <row r="63366" spans="53:53" x14ac:dyDescent="0.3">
      <c r="BA63366" s="2"/>
    </row>
    <row r="63367" spans="53:53" x14ac:dyDescent="0.3">
      <c r="BA63367" s="2"/>
    </row>
    <row r="63368" spans="53:53" x14ac:dyDescent="0.3">
      <c r="BA63368" s="2"/>
    </row>
    <row r="63369" spans="53:53" x14ac:dyDescent="0.3">
      <c r="BA63369" s="2"/>
    </row>
    <row r="63370" spans="53:53" x14ac:dyDescent="0.3">
      <c r="BA63370" s="2"/>
    </row>
    <row r="63371" spans="53:53" x14ac:dyDescent="0.3">
      <c r="BA63371" s="2"/>
    </row>
    <row r="63372" spans="53:53" x14ac:dyDescent="0.3">
      <c r="BA63372" s="2"/>
    </row>
    <row r="63373" spans="53:53" x14ac:dyDescent="0.3">
      <c r="BA63373" s="2"/>
    </row>
    <row r="63374" spans="53:53" x14ac:dyDescent="0.3">
      <c r="BA63374" s="2"/>
    </row>
    <row r="63375" spans="53:53" x14ac:dyDescent="0.3">
      <c r="BA63375" s="2"/>
    </row>
    <row r="63376" spans="53:53" x14ac:dyDescent="0.3">
      <c r="BA63376" s="2"/>
    </row>
    <row r="63377" spans="53:53" x14ac:dyDescent="0.3">
      <c r="BA63377" s="2"/>
    </row>
    <row r="63378" spans="53:53" x14ac:dyDescent="0.3">
      <c r="BA63378" s="2"/>
    </row>
    <row r="63379" spans="53:53" x14ac:dyDescent="0.3">
      <c r="BA63379" s="2"/>
    </row>
    <row r="63380" spans="53:53" x14ac:dyDescent="0.3">
      <c r="BA63380" s="2"/>
    </row>
    <row r="63381" spans="53:53" x14ac:dyDescent="0.3">
      <c r="BA63381" s="2"/>
    </row>
    <row r="63382" spans="53:53" x14ac:dyDescent="0.3">
      <c r="BA63382" s="2"/>
    </row>
    <row r="63383" spans="53:53" x14ac:dyDescent="0.3">
      <c r="BA63383" s="2"/>
    </row>
    <row r="63384" spans="53:53" x14ac:dyDescent="0.3">
      <c r="BA63384" s="2"/>
    </row>
    <row r="63385" spans="53:53" x14ac:dyDescent="0.3">
      <c r="BA63385" s="2"/>
    </row>
    <row r="63386" spans="53:53" x14ac:dyDescent="0.3">
      <c r="BA63386" s="2"/>
    </row>
    <row r="63387" spans="53:53" x14ac:dyDescent="0.3">
      <c r="BA63387" s="2"/>
    </row>
    <row r="63388" spans="53:53" x14ac:dyDescent="0.3">
      <c r="BA63388" s="2"/>
    </row>
    <row r="63389" spans="53:53" x14ac:dyDescent="0.3">
      <c r="BA63389" s="2"/>
    </row>
    <row r="63390" spans="53:53" x14ac:dyDescent="0.3">
      <c r="BA63390" s="2"/>
    </row>
    <row r="63391" spans="53:53" x14ac:dyDescent="0.3">
      <c r="BA63391" s="2"/>
    </row>
    <row r="63392" spans="53:53" x14ac:dyDescent="0.3">
      <c r="BA63392" s="2"/>
    </row>
    <row r="63393" spans="53:53" x14ac:dyDescent="0.3">
      <c r="BA63393" s="2"/>
    </row>
    <row r="63394" spans="53:53" x14ac:dyDescent="0.3">
      <c r="BA63394" s="2"/>
    </row>
    <row r="63395" spans="53:53" x14ac:dyDescent="0.3">
      <c r="BA63395" s="2"/>
    </row>
    <row r="63396" spans="53:53" x14ac:dyDescent="0.3">
      <c r="BA63396" s="2"/>
    </row>
    <row r="63397" spans="53:53" x14ac:dyDescent="0.3">
      <c r="BA63397" s="2"/>
    </row>
    <row r="63398" spans="53:53" x14ac:dyDescent="0.3">
      <c r="BA63398" s="2"/>
    </row>
    <row r="63399" spans="53:53" x14ac:dyDescent="0.3">
      <c r="BA63399" s="2"/>
    </row>
    <row r="63400" spans="53:53" x14ac:dyDescent="0.3">
      <c r="BA63400" s="2"/>
    </row>
    <row r="63401" spans="53:53" x14ac:dyDescent="0.3">
      <c r="BA63401" s="2"/>
    </row>
    <row r="63402" spans="53:53" x14ac:dyDescent="0.3">
      <c r="BA63402" s="2"/>
    </row>
    <row r="63403" spans="53:53" x14ac:dyDescent="0.3">
      <c r="BA63403" s="2"/>
    </row>
    <row r="63404" spans="53:53" x14ac:dyDescent="0.3">
      <c r="BA63404" s="2"/>
    </row>
    <row r="63405" spans="53:53" x14ac:dyDescent="0.3">
      <c r="BA63405" s="2"/>
    </row>
    <row r="63406" spans="53:53" x14ac:dyDescent="0.3">
      <c r="BA63406" s="2"/>
    </row>
    <row r="63407" spans="53:53" x14ac:dyDescent="0.3">
      <c r="BA63407" s="2"/>
    </row>
    <row r="63408" spans="53:53" x14ac:dyDescent="0.3">
      <c r="BA63408" s="2"/>
    </row>
    <row r="63409" spans="53:53" x14ac:dyDescent="0.3">
      <c r="BA63409" s="2"/>
    </row>
    <row r="63410" spans="53:53" x14ac:dyDescent="0.3">
      <c r="BA63410" s="2"/>
    </row>
    <row r="63411" spans="53:53" x14ac:dyDescent="0.3">
      <c r="BA63411" s="2"/>
    </row>
    <row r="63412" spans="53:53" x14ac:dyDescent="0.3">
      <c r="BA63412" s="2"/>
    </row>
    <row r="63413" spans="53:53" x14ac:dyDescent="0.3">
      <c r="BA63413" s="2"/>
    </row>
    <row r="63414" spans="53:53" x14ac:dyDescent="0.3">
      <c r="BA63414" s="2"/>
    </row>
    <row r="63415" spans="53:53" x14ac:dyDescent="0.3">
      <c r="BA63415" s="2"/>
    </row>
    <row r="63416" spans="53:53" x14ac:dyDescent="0.3">
      <c r="BA63416" s="2"/>
    </row>
    <row r="63417" spans="53:53" x14ac:dyDescent="0.3">
      <c r="BA63417" s="2"/>
    </row>
    <row r="63418" spans="53:53" x14ac:dyDescent="0.3">
      <c r="BA63418" s="2"/>
    </row>
    <row r="63419" spans="53:53" x14ac:dyDescent="0.3">
      <c r="BA63419" s="2"/>
    </row>
    <row r="63420" spans="53:53" x14ac:dyDescent="0.3">
      <c r="BA63420" s="2"/>
    </row>
    <row r="63421" spans="53:53" x14ac:dyDescent="0.3">
      <c r="BA63421" s="2"/>
    </row>
    <row r="63422" spans="53:53" x14ac:dyDescent="0.3">
      <c r="BA63422" s="2"/>
    </row>
    <row r="63423" spans="53:53" x14ac:dyDescent="0.3">
      <c r="BA63423" s="2"/>
    </row>
    <row r="63424" spans="53:53" x14ac:dyDescent="0.3">
      <c r="BA63424" s="2"/>
    </row>
    <row r="63425" spans="53:53" x14ac:dyDescent="0.3">
      <c r="BA63425" s="2"/>
    </row>
    <row r="63426" spans="53:53" x14ac:dyDescent="0.3">
      <c r="BA63426" s="2"/>
    </row>
    <row r="63427" spans="53:53" x14ac:dyDescent="0.3">
      <c r="BA63427" s="2"/>
    </row>
    <row r="63428" spans="53:53" x14ac:dyDescent="0.3">
      <c r="BA63428" s="2"/>
    </row>
    <row r="63429" spans="53:53" x14ac:dyDescent="0.3">
      <c r="BA63429" s="2"/>
    </row>
    <row r="63430" spans="53:53" x14ac:dyDescent="0.3">
      <c r="BA63430" s="2"/>
    </row>
    <row r="63431" spans="53:53" x14ac:dyDescent="0.3">
      <c r="BA63431" s="2"/>
    </row>
    <row r="63432" spans="53:53" x14ac:dyDescent="0.3">
      <c r="BA63432" s="2"/>
    </row>
    <row r="63433" spans="53:53" x14ac:dyDescent="0.3">
      <c r="BA63433" s="2"/>
    </row>
    <row r="63434" spans="53:53" x14ac:dyDescent="0.3">
      <c r="BA63434" s="2"/>
    </row>
    <row r="63435" spans="53:53" x14ac:dyDescent="0.3">
      <c r="BA63435" s="2"/>
    </row>
    <row r="63436" spans="53:53" x14ac:dyDescent="0.3">
      <c r="BA63436" s="2"/>
    </row>
    <row r="63437" spans="53:53" x14ac:dyDescent="0.3">
      <c r="BA63437" s="2"/>
    </row>
    <row r="63438" spans="53:53" x14ac:dyDescent="0.3">
      <c r="BA63438" s="2"/>
    </row>
    <row r="63439" spans="53:53" x14ac:dyDescent="0.3">
      <c r="BA63439" s="2"/>
    </row>
    <row r="63440" spans="53:53" x14ac:dyDescent="0.3">
      <c r="BA63440" s="2"/>
    </row>
    <row r="63441" spans="53:53" x14ac:dyDescent="0.3">
      <c r="BA63441" s="2"/>
    </row>
    <row r="63442" spans="53:53" x14ac:dyDescent="0.3">
      <c r="BA63442" s="2"/>
    </row>
    <row r="63443" spans="53:53" x14ac:dyDescent="0.3">
      <c r="BA63443" s="2"/>
    </row>
    <row r="63444" spans="53:53" x14ac:dyDescent="0.3">
      <c r="BA63444" s="2"/>
    </row>
    <row r="63445" spans="53:53" x14ac:dyDescent="0.3">
      <c r="BA63445" s="2"/>
    </row>
    <row r="63446" spans="53:53" x14ac:dyDescent="0.3">
      <c r="BA63446" s="2"/>
    </row>
    <row r="63447" spans="53:53" x14ac:dyDescent="0.3">
      <c r="BA63447" s="2"/>
    </row>
    <row r="63448" spans="53:53" x14ac:dyDescent="0.3">
      <c r="BA63448" s="2"/>
    </row>
    <row r="63449" spans="53:53" x14ac:dyDescent="0.3">
      <c r="BA63449" s="2"/>
    </row>
    <row r="63450" spans="53:53" x14ac:dyDescent="0.3">
      <c r="BA63450" s="2"/>
    </row>
    <row r="63451" spans="53:53" x14ac:dyDescent="0.3">
      <c r="BA63451" s="2"/>
    </row>
    <row r="63452" spans="53:53" x14ac:dyDescent="0.3">
      <c r="BA63452" s="2"/>
    </row>
    <row r="63453" spans="53:53" x14ac:dyDescent="0.3">
      <c r="BA63453" s="2"/>
    </row>
    <row r="63454" spans="53:53" x14ac:dyDescent="0.3">
      <c r="BA63454" s="2"/>
    </row>
    <row r="63455" spans="53:53" x14ac:dyDescent="0.3">
      <c r="BA63455" s="2"/>
    </row>
    <row r="63456" spans="53:53" x14ac:dyDescent="0.3">
      <c r="BA63456" s="2"/>
    </row>
    <row r="63457" spans="53:53" x14ac:dyDescent="0.3">
      <c r="BA63457" s="2"/>
    </row>
    <row r="63458" spans="53:53" x14ac:dyDescent="0.3">
      <c r="BA63458" s="2"/>
    </row>
    <row r="63459" spans="53:53" x14ac:dyDescent="0.3">
      <c r="BA63459" s="2"/>
    </row>
    <row r="63460" spans="53:53" x14ac:dyDescent="0.3">
      <c r="BA63460" s="2"/>
    </row>
    <row r="63461" spans="53:53" x14ac:dyDescent="0.3">
      <c r="BA63461" s="2"/>
    </row>
    <row r="63462" spans="53:53" x14ac:dyDescent="0.3">
      <c r="BA63462" s="2"/>
    </row>
    <row r="63463" spans="53:53" x14ac:dyDescent="0.3">
      <c r="BA63463" s="2"/>
    </row>
    <row r="63464" spans="53:53" x14ac:dyDescent="0.3">
      <c r="BA63464" s="2"/>
    </row>
    <row r="63465" spans="53:53" x14ac:dyDescent="0.3">
      <c r="BA63465" s="2"/>
    </row>
    <row r="63466" spans="53:53" x14ac:dyDescent="0.3">
      <c r="BA63466" s="2"/>
    </row>
    <row r="63467" spans="53:53" x14ac:dyDescent="0.3">
      <c r="BA63467" s="2"/>
    </row>
    <row r="63468" spans="53:53" x14ac:dyDescent="0.3">
      <c r="BA63468" s="2"/>
    </row>
    <row r="63469" spans="53:53" x14ac:dyDescent="0.3">
      <c r="BA63469" s="2"/>
    </row>
    <row r="63470" spans="53:53" x14ac:dyDescent="0.3">
      <c r="BA63470" s="2"/>
    </row>
    <row r="63471" spans="53:53" x14ac:dyDescent="0.3">
      <c r="BA63471" s="2"/>
    </row>
    <row r="63472" spans="53:53" x14ac:dyDescent="0.3">
      <c r="BA63472" s="2"/>
    </row>
    <row r="63473" spans="53:53" x14ac:dyDescent="0.3">
      <c r="BA63473" s="2"/>
    </row>
    <row r="63474" spans="53:53" x14ac:dyDescent="0.3">
      <c r="BA63474" s="2"/>
    </row>
    <row r="63475" spans="53:53" x14ac:dyDescent="0.3">
      <c r="BA63475" s="2"/>
    </row>
    <row r="63476" spans="53:53" x14ac:dyDescent="0.3">
      <c r="BA63476" s="2"/>
    </row>
    <row r="63477" spans="53:53" x14ac:dyDescent="0.3">
      <c r="BA63477" s="2"/>
    </row>
    <row r="63478" spans="53:53" x14ac:dyDescent="0.3">
      <c r="BA63478" s="2"/>
    </row>
    <row r="63479" spans="53:53" x14ac:dyDescent="0.3">
      <c r="BA63479" s="2"/>
    </row>
    <row r="63480" spans="53:53" x14ac:dyDescent="0.3">
      <c r="BA63480" s="2"/>
    </row>
    <row r="63481" spans="53:53" x14ac:dyDescent="0.3">
      <c r="BA63481" s="2"/>
    </row>
    <row r="63482" spans="53:53" x14ac:dyDescent="0.3">
      <c r="BA63482" s="2"/>
    </row>
    <row r="63483" spans="53:53" x14ac:dyDescent="0.3">
      <c r="BA63483" s="2"/>
    </row>
    <row r="63484" spans="53:53" x14ac:dyDescent="0.3">
      <c r="BA63484" s="2"/>
    </row>
    <row r="63485" spans="53:53" x14ac:dyDescent="0.3">
      <c r="BA63485" s="2"/>
    </row>
    <row r="63486" spans="53:53" x14ac:dyDescent="0.3">
      <c r="BA63486" s="2"/>
    </row>
    <row r="63487" spans="53:53" x14ac:dyDescent="0.3">
      <c r="BA63487" s="2"/>
    </row>
    <row r="63488" spans="53:53" x14ac:dyDescent="0.3">
      <c r="BA63488" s="2"/>
    </row>
    <row r="63489" spans="53:53" x14ac:dyDescent="0.3">
      <c r="BA63489" s="2"/>
    </row>
    <row r="63490" spans="53:53" x14ac:dyDescent="0.3">
      <c r="BA63490" s="2"/>
    </row>
    <row r="63491" spans="53:53" x14ac:dyDescent="0.3">
      <c r="BA63491" s="2"/>
    </row>
    <row r="63492" spans="53:53" x14ac:dyDescent="0.3">
      <c r="BA63492" s="2"/>
    </row>
    <row r="63493" spans="53:53" x14ac:dyDescent="0.3">
      <c r="BA63493" s="2"/>
    </row>
    <row r="63494" spans="53:53" x14ac:dyDescent="0.3">
      <c r="BA63494" s="2"/>
    </row>
    <row r="63495" spans="53:53" x14ac:dyDescent="0.3">
      <c r="BA63495" s="2"/>
    </row>
    <row r="63496" spans="53:53" x14ac:dyDescent="0.3">
      <c r="BA63496" s="2"/>
    </row>
    <row r="63497" spans="53:53" x14ac:dyDescent="0.3">
      <c r="BA63497" s="2"/>
    </row>
    <row r="63498" spans="53:53" x14ac:dyDescent="0.3">
      <c r="BA63498" s="2"/>
    </row>
    <row r="63499" spans="53:53" x14ac:dyDescent="0.3">
      <c r="BA63499" s="2"/>
    </row>
    <row r="63500" spans="53:53" x14ac:dyDescent="0.3">
      <c r="BA63500" s="2"/>
    </row>
    <row r="63501" spans="53:53" x14ac:dyDescent="0.3">
      <c r="BA63501" s="2"/>
    </row>
    <row r="63502" spans="53:53" x14ac:dyDescent="0.3">
      <c r="BA63502" s="2"/>
    </row>
    <row r="63503" spans="53:53" x14ac:dyDescent="0.3">
      <c r="BA63503" s="2"/>
    </row>
    <row r="63504" spans="53:53" x14ac:dyDescent="0.3">
      <c r="BA63504" s="2"/>
    </row>
    <row r="63505" spans="53:53" x14ac:dyDescent="0.3">
      <c r="BA63505" s="2"/>
    </row>
    <row r="63506" spans="53:53" x14ac:dyDescent="0.3">
      <c r="BA63506" s="2"/>
    </row>
    <row r="63507" spans="53:53" x14ac:dyDescent="0.3">
      <c r="BA63507" s="2"/>
    </row>
    <row r="63508" spans="53:53" x14ac:dyDescent="0.3">
      <c r="BA63508" s="2"/>
    </row>
    <row r="63509" spans="53:53" x14ac:dyDescent="0.3">
      <c r="BA63509" s="2"/>
    </row>
    <row r="63510" spans="53:53" x14ac:dyDescent="0.3">
      <c r="BA63510" s="2"/>
    </row>
    <row r="63511" spans="53:53" x14ac:dyDescent="0.3">
      <c r="BA63511" s="2"/>
    </row>
    <row r="63512" spans="53:53" x14ac:dyDescent="0.3">
      <c r="BA63512" s="2"/>
    </row>
    <row r="63513" spans="53:53" x14ac:dyDescent="0.3">
      <c r="BA63513" s="2"/>
    </row>
    <row r="63514" spans="53:53" x14ac:dyDescent="0.3">
      <c r="BA63514" s="2"/>
    </row>
    <row r="63515" spans="53:53" x14ac:dyDescent="0.3">
      <c r="BA63515" s="2"/>
    </row>
    <row r="63516" spans="53:53" x14ac:dyDescent="0.3">
      <c r="BA63516" s="2"/>
    </row>
    <row r="63517" spans="53:53" x14ac:dyDescent="0.3">
      <c r="BA63517" s="2"/>
    </row>
    <row r="63518" spans="53:53" x14ac:dyDescent="0.3">
      <c r="BA63518" s="2"/>
    </row>
    <row r="63519" spans="53:53" x14ac:dyDescent="0.3">
      <c r="BA63519" s="2"/>
    </row>
    <row r="63520" spans="53:53" x14ac:dyDescent="0.3">
      <c r="BA63520" s="2"/>
    </row>
    <row r="63521" spans="53:53" x14ac:dyDescent="0.3">
      <c r="BA63521" s="2"/>
    </row>
    <row r="63522" spans="53:53" x14ac:dyDescent="0.3">
      <c r="BA63522" s="2"/>
    </row>
    <row r="63523" spans="53:53" x14ac:dyDescent="0.3">
      <c r="BA63523" s="2"/>
    </row>
    <row r="63524" spans="53:53" x14ac:dyDescent="0.3">
      <c r="BA63524" s="2"/>
    </row>
    <row r="63525" spans="53:53" x14ac:dyDescent="0.3">
      <c r="BA63525" s="2"/>
    </row>
    <row r="63526" spans="53:53" x14ac:dyDescent="0.3">
      <c r="BA63526" s="2"/>
    </row>
    <row r="63527" spans="53:53" x14ac:dyDescent="0.3">
      <c r="BA63527" s="2"/>
    </row>
    <row r="63528" spans="53:53" x14ac:dyDescent="0.3">
      <c r="BA63528" s="2"/>
    </row>
    <row r="63529" spans="53:53" x14ac:dyDescent="0.3">
      <c r="BA63529" s="2"/>
    </row>
    <row r="63530" spans="53:53" x14ac:dyDescent="0.3">
      <c r="BA63530" s="2"/>
    </row>
    <row r="63531" spans="53:53" x14ac:dyDescent="0.3">
      <c r="BA63531" s="2"/>
    </row>
    <row r="63532" spans="53:53" x14ac:dyDescent="0.3">
      <c r="BA63532" s="2"/>
    </row>
    <row r="63533" spans="53:53" x14ac:dyDescent="0.3">
      <c r="BA63533" s="2"/>
    </row>
    <row r="63534" spans="53:53" x14ac:dyDescent="0.3">
      <c r="BA63534" s="2"/>
    </row>
    <row r="63535" spans="53:53" x14ac:dyDescent="0.3">
      <c r="BA63535" s="2"/>
    </row>
    <row r="63536" spans="53:53" x14ac:dyDescent="0.3">
      <c r="BA63536" s="2"/>
    </row>
    <row r="63537" spans="53:53" x14ac:dyDescent="0.3">
      <c r="BA63537" s="2"/>
    </row>
    <row r="63538" spans="53:53" x14ac:dyDescent="0.3">
      <c r="BA63538" s="2"/>
    </row>
    <row r="63539" spans="53:53" x14ac:dyDescent="0.3">
      <c r="BA63539" s="2"/>
    </row>
    <row r="63540" spans="53:53" x14ac:dyDescent="0.3">
      <c r="BA63540" s="2"/>
    </row>
    <row r="63541" spans="53:53" x14ac:dyDescent="0.3">
      <c r="BA63541" s="2"/>
    </row>
    <row r="63542" spans="53:53" x14ac:dyDescent="0.3">
      <c r="BA63542" s="2"/>
    </row>
    <row r="63543" spans="53:53" x14ac:dyDescent="0.3">
      <c r="BA63543" s="2"/>
    </row>
    <row r="63544" spans="53:53" x14ac:dyDescent="0.3">
      <c r="BA63544" s="2"/>
    </row>
    <row r="63545" spans="53:53" x14ac:dyDescent="0.3">
      <c r="BA63545" s="2"/>
    </row>
    <row r="63546" spans="53:53" x14ac:dyDescent="0.3">
      <c r="BA63546" s="2"/>
    </row>
    <row r="63547" spans="53:53" x14ac:dyDescent="0.3">
      <c r="BA63547" s="2"/>
    </row>
    <row r="63548" spans="53:53" x14ac:dyDescent="0.3">
      <c r="BA63548" s="2"/>
    </row>
    <row r="63549" spans="53:53" x14ac:dyDescent="0.3">
      <c r="BA63549" s="2"/>
    </row>
    <row r="63550" spans="53:53" x14ac:dyDescent="0.3">
      <c r="BA63550" s="2"/>
    </row>
    <row r="63551" spans="53:53" x14ac:dyDescent="0.3">
      <c r="BA63551" s="2"/>
    </row>
    <row r="63552" spans="53:53" x14ac:dyDescent="0.3">
      <c r="BA63552" s="2"/>
    </row>
    <row r="63553" spans="53:53" x14ac:dyDescent="0.3">
      <c r="BA63553" s="2"/>
    </row>
    <row r="63554" spans="53:53" x14ac:dyDescent="0.3">
      <c r="BA63554" s="2"/>
    </row>
    <row r="63555" spans="53:53" x14ac:dyDescent="0.3">
      <c r="BA63555" s="2"/>
    </row>
    <row r="63556" spans="53:53" x14ac:dyDescent="0.3">
      <c r="BA63556" s="2"/>
    </row>
    <row r="63557" spans="53:53" x14ac:dyDescent="0.3">
      <c r="BA63557" s="2"/>
    </row>
    <row r="63558" spans="53:53" x14ac:dyDescent="0.3">
      <c r="BA63558" s="2"/>
    </row>
    <row r="63559" spans="53:53" x14ac:dyDescent="0.3">
      <c r="BA63559" s="2"/>
    </row>
    <row r="63560" spans="53:53" x14ac:dyDescent="0.3">
      <c r="BA63560" s="2"/>
    </row>
    <row r="63561" spans="53:53" x14ac:dyDescent="0.3">
      <c r="BA63561" s="2"/>
    </row>
    <row r="63562" spans="53:53" x14ac:dyDescent="0.3">
      <c r="BA63562" s="2"/>
    </row>
    <row r="63563" spans="53:53" x14ac:dyDescent="0.3">
      <c r="BA63563" s="2"/>
    </row>
    <row r="63564" spans="53:53" x14ac:dyDescent="0.3">
      <c r="BA63564" s="2"/>
    </row>
    <row r="63565" spans="53:53" x14ac:dyDescent="0.3">
      <c r="BA63565" s="2"/>
    </row>
    <row r="63566" spans="53:53" x14ac:dyDescent="0.3">
      <c r="BA63566" s="2"/>
    </row>
    <row r="63567" spans="53:53" x14ac:dyDescent="0.3">
      <c r="BA63567" s="2"/>
    </row>
    <row r="63568" spans="53:53" x14ac:dyDescent="0.3">
      <c r="BA63568" s="2"/>
    </row>
    <row r="63569" spans="53:53" x14ac:dyDescent="0.3">
      <c r="BA63569" s="2"/>
    </row>
    <row r="63570" spans="53:53" x14ac:dyDescent="0.3">
      <c r="BA63570" s="2"/>
    </row>
    <row r="63571" spans="53:53" x14ac:dyDescent="0.3">
      <c r="BA63571" s="2"/>
    </row>
    <row r="63572" spans="53:53" x14ac:dyDescent="0.3">
      <c r="BA63572" s="2"/>
    </row>
    <row r="63573" spans="53:53" x14ac:dyDescent="0.3">
      <c r="BA63573" s="2"/>
    </row>
    <row r="63574" spans="53:53" x14ac:dyDescent="0.3">
      <c r="BA63574" s="2"/>
    </row>
    <row r="63575" spans="53:53" x14ac:dyDescent="0.3">
      <c r="BA63575" s="2"/>
    </row>
    <row r="63576" spans="53:53" x14ac:dyDescent="0.3">
      <c r="BA63576" s="2"/>
    </row>
    <row r="63577" spans="53:53" x14ac:dyDescent="0.3">
      <c r="BA63577" s="2"/>
    </row>
    <row r="63578" spans="53:53" x14ac:dyDescent="0.3">
      <c r="BA63578" s="2"/>
    </row>
    <row r="63579" spans="53:53" x14ac:dyDescent="0.3">
      <c r="BA63579" s="2"/>
    </row>
    <row r="63580" spans="53:53" x14ac:dyDescent="0.3">
      <c r="BA63580" s="2"/>
    </row>
    <row r="63581" spans="53:53" x14ac:dyDescent="0.3">
      <c r="BA63581" s="2"/>
    </row>
    <row r="63582" spans="53:53" x14ac:dyDescent="0.3">
      <c r="BA63582" s="2"/>
    </row>
    <row r="63583" spans="53:53" x14ac:dyDescent="0.3">
      <c r="BA63583" s="2"/>
    </row>
    <row r="63584" spans="53:53" x14ac:dyDescent="0.3">
      <c r="BA63584" s="2"/>
    </row>
    <row r="63585" spans="53:53" x14ac:dyDescent="0.3">
      <c r="BA63585" s="2"/>
    </row>
    <row r="63586" spans="53:53" x14ac:dyDescent="0.3">
      <c r="BA63586" s="2"/>
    </row>
    <row r="63587" spans="53:53" x14ac:dyDescent="0.3">
      <c r="BA63587" s="2"/>
    </row>
    <row r="63588" spans="53:53" x14ac:dyDescent="0.3">
      <c r="BA63588" s="2"/>
    </row>
    <row r="63589" spans="53:53" x14ac:dyDescent="0.3">
      <c r="BA63589" s="2"/>
    </row>
    <row r="63590" spans="53:53" x14ac:dyDescent="0.3">
      <c r="BA63590" s="2"/>
    </row>
    <row r="63591" spans="53:53" x14ac:dyDescent="0.3">
      <c r="BA63591" s="2"/>
    </row>
    <row r="63592" spans="53:53" x14ac:dyDescent="0.3">
      <c r="BA63592" s="2"/>
    </row>
    <row r="63593" spans="53:53" x14ac:dyDescent="0.3">
      <c r="BA63593" s="2"/>
    </row>
    <row r="63594" spans="53:53" x14ac:dyDescent="0.3">
      <c r="BA63594" s="2"/>
    </row>
    <row r="63595" spans="53:53" x14ac:dyDescent="0.3">
      <c r="BA63595" s="2"/>
    </row>
    <row r="63596" spans="53:53" x14ac:dyDescent="0.3">
      <c r="BA63596" s="2"/>
    </row>
    <row r="63597" spans="53:53" x14ac:dyDescent="0.3">
      <c r="BA63597" s="2"/>
    </row>
    <row r="63598" spans="53:53" x14ac:dyDescent="0.3">
      <c r="BA63598" s="2"/>
    </row>
    <row r="63599" spans="53:53" x14ac:dyDescent="0.3">
      <c r="BA63599" s="2"/>
    </row>
    <row r="63600" spans="53:53" x14ac:dyDescent="0.3">
      <c r="BA63600" s="2"/>
    </row>
    <row r="63601" spans="53:53" x14ac:dyDescent="0.3">
      <c r="BA63601" s="2"/>
    </row>
    <row r="63602" spans="53:53" x14ac:dyDescent="0.3">
      <c r="BA63602" s="2"/>
    </row>
    <row r="63603" spans="53:53" x14ac:dyDescent="0.3">
      <c r="BA63603" s="2"/>
    </row>
    <row r="63604" spans="53:53" x14ac:dyDescent="0.3">
      <c r="BA63604" s="2"/>
    </row>
    <row r="63605" spans="53:53" x14ac:dyDescent="0.3">
      <c r="BA63605" s="2"/>
    </row>
    <row r="63606" spans="53:53" x14ac:dyDescent="0.3">
      <c r="BA63606" s="2"/>
    </row>
    <row r="63607" spans="53:53" x14ac:dyDescent="0.3">
      <c r="BA63607" s="2"/>
    </row>
    <row r="63608" spans="53:53" x14ac:dyDescent="0.3">
      <c r="BA63608" s="2"/>
    </row>
    <row r="63609" spans="53:53" x14ac:dyDescent="0.3">
      <c r="BA63609" s="2"/>
    </row>
    <row r="63610" spans="53:53" x14ac:dyDescent="0.3">
      <c r="BA63610" s="2"/>
    </row>
    <row r="63611" spans="53:53" x14ac:dyDescent="0.3">
      <c r="BA63611" s="2"/>
    </row>
    <row r="63612" spans="53:53" x14ac:dyDescent="0.3">
      <c r="BA63612" s="2"/>
    </row>
    <row r="63613" spans="53:53" x14ac:dyDescent="0.3">
      <c r="BA63613" s="2"/>
    </row>
    <row r="63614" spans="53:53" x14ac:dyDescent="0.3">
      <c r="BA63614" s="2"/>
    </row>
    <row r="63615" spans="53:53" x14ac:dyDescent="0.3">
      <c r="BA63615" s="2"/>
    </row>
    <row r="63616" spans="53:53" x14ac:dyDescent="0.3">
      <c r="BA63616" s="2"/>
    </row>
    <row r="63617" spans="53:53" x14ac:dyDescent="0.3">
      <c r="BA63617" s="2"/>
    </row>
    <row r="63618" spans="53:53" x14ac:dyDescent="0.3">
      <c r="BA63618" s="2"/>
    </row>
    <row r="63619" spans="53:53" x14ac:dyDescent="0.3">
      <c r="BA63619" s="2"/>
    </row>
    <row r="63620" spans="53:53" x14ac:dyDescent="0.3">
      <c r="BA63620" s="2"/>
    </row>
    <row r="63621" spans="53:53" x14ac:dyDescent="0.3">
      <c r="BA63621" s="2"/>
    </row>
    <row r="63622" spans="53:53" x14ac:dyDescent="0.3">
      <c r="BA63622" s="2"/>
    </row>
    <row r="63623" spans="53:53" x14ac:dyDescent="0.3">
      <c r="BA63623" s="2"/>
    </row>
    <row r="63624" spans="53:53" x14ac:dyDescent="0.3">
      <c r="BA63624" s="2"/>
    </row>
    <row r="63625" spans="53:53" x14ac:dyDescent="0.3">
      <c r="BA63625" s="2"/>
    </row>
    <row r="63626" spans="53:53" x14ac:dyDescent="0.3">
      <c r="BA63626" s="2"/>
    </row>
    <row r="63627" spans="53:53" x14ac:dyDescent="0.3">
      <c r="BA63627" s="2"/>
    </row>
    <row r="63628" spans="53:53" x14ac:dyDescent="0.3">
      <c r="BA63628" s="2"/>
    </row>
    <row r="63629" spans="53:53" x14ac:dyDescent="0.3">
      <c r="BA63629" s="2"/>
    </row>
    <row r="63630" spans="53:53" x14ac:dyDescent="0.3">
      <c r="BA63630" s="2"/>
    </row>
    <row r="63631" spans="53:53" x14ac:dyDescent="0.3">
      <c r="BA63631" s="2"/>
    </row>
    <row r="63632" spans="53:53" x14ac:dyDescent="0.3">
      <c r="BA63632" s="2"/>
    </row>
    <row r="63633" spans="53:53" x14ac:dyDescent="0.3">
      <c r="BA63633" s="2"/>
    </row>
    <row r="63634" spans="53:53" x14ac:dyDescent="0.3">
      <c r="BA63634" s="2"/>
    </row>
    <row r="63635" spans="53:53" x14ac:dyDescent="0.3">
      <c r="BA63635" s="2"/>
    </row>
    <row r="63636" spans="53:53" x14ac:dyDescent="0.3">
      <c r="BA63636" s="2"/>
    </row>
    <row r="63637" spans="53:53" x14ac:dyDescent="0.3">
      <c r="BA63637" s="2"/>
    </row>
    <row r="63638" spans="53:53" x14ac:dyDescent="0.3">
      <c r="BA63638" s="2"/>
    </row>
    <row r="63639" spans="53:53" x14ac:dyDescent="0.3">
      <c r="BA63639" s="2"/>
    </row>
    <row r="63640" spans="53:53" x14ac:dyDescent="0.3">
      <c r="BA63640" s="2"/>
    </row>
    <row r="63641" spans="53:53" x14ac:dyDescent="0.3">
      <c r="BA63641" s="2"/>
    </row>
    <row r="63642" spans="53:53" x14ac:dyDescent="0.3">
      <c r="BA63642" s="2"/>
    </row>
    <row r="63643" spans="53:53" x14ac:dyDescent="0.3">
      <c r="BA63643" s="2"/>
    </row>
    <row r="63644" spans="53:53" x14ac:dyDescent="0.3">
      <c r="BA63644" s="2"/>
    </row>
    <row r="63645" spans="53:53" x14ac:dyDescent="0.3">
      <c r="BA63645" s="2"/>
    </row>
    <row r="63646" spans="53:53" x14ac:dyDescent="0.3">
      <c r="BA63646" s="2"/>
    </row>
    <row r="63647" spans="53:53" x14ac:dyDescent="0.3">
      <c r="BA63647" s="2"/>
    </row>
    <row r="63648" spans="53:53" x14ac:dyDescent="0.3">
      <c r="BA63648" s="2"/>
    </row>
    <row r="63649" spans="53:53" x14ac:dyDescent="0.3">
      <c r="BA63649" s="2"/>
    </row>
    <row r="63650" spans="53:53" x14ac:dyDescent="0.3">
      <c r="BA63650" s="2"/>
    </row>
    <row r="63651" spans="53:53" x14ac:dyDescent="0.3">
      <c r="BA63651" s="2"/>
    </row>
    <row r="63652" spans="53:53" x14ac:dyDescent="0.3">
      <c r="BA63652" s="2"/>
    </row>
    <row r="63653" spans="53:53" x14ac:dyDescent="0.3">
      <c r="BA63653" s="2"/>
    </row>
    <row r="63654" spans="53:53" x14ac:dyDescent="0.3">
      <c r="BA63654" s="2"/>
    </row>
    <row r="63655" spans="53:53" x14ac:dyDescent="0.3">
      <c r="BA63655" s="2"/>
    </row>
    <row r="63656" spans="53:53" x14ac:dyDescent="0.3">
      <c r="BA63656" s="2"/>
    </row>
    <row r="63657" spans="53:53" x14ac:dyDescent="0.3">
      <c r="BA63657" s="2"/>
    </row>
    <row r="63658" spans="53:53" x14ac:dyDescent="0.3">
      <c r="BA63658" s="2"/>
    </row>
    <row r="63659" spans="53:53" x14ac:dyDescent="0.3">
      <c r="BA63659" s="2"/>
    </row>
    <row r="63660" spans="53:53" x14ac:dyDescent="0.3">
      <c r="BA63660" s="2"/>
    </row>
    <row r="63661" spans="53:53" x14ac:dyDescent="0.3">
      <c r="BA63661" s="2"/>
    </row>
    <row r="63662" spans="53:53" x14ac:dyDescent="0.3">
      <c r="BA63662" s="2"/>
    </row>
    <row r="63663" spans="53:53" x14ac:dyDescent="0.3">
      <c r="BA63663" s="2"/>
    </row>
    <row r="63664" spans="53:53" x14ac:dyDescent="0.3">
      <c r="BA63664" s="2"/>
    </row>
    <row r="63665" spans="53:53" x14ac:dyDescent="0.3">
      <c r="BA63665" s="2"/>
    </row>
    <row r="63666" spans="53:53" x14ac:dyDescent="0.3">
      <c r="BA63666" s="2"/>
    </row>
    <row r="63667" spans="53:53" x14ac:dyDescent="0.3">
      <c r="BA63667" s="2"/>
    </row>
    <row r="63668" spans="53:53" x14ac:dyDescent="0.3">
      <c r="BA63668" s="2"/>
    </row>
    <row r="63669" spans="53:53" x14ac:dyDescent="0.3">
      <c r="BA63669" s="2"/>
    </row>
    <row r="63670" spans="53:53" x14ac:dyDescent="0.3">
      <c r="BA63670" s="2"/>
    </row>
    <row r="63671" spans="53:53" x14ac:dyDescent="0.3">
      <c r="BA63671" s="2"/>
    </row>
    <row r="63672" spans="53:53" x14ac:dyDescent="0.3">
      <c r="BA63672" s="2"/>
    </row>
    <row r="63673" spans="53:53" x14ac:dyDescent="0.3">
      <c r="BA63673" s="2"/>
    </row>
    <row r="63674" spans="53:53" x14ac:dyDescent="0.3">
      <c r="BA63674" s="2"/>
    </row>
    <row r="63675" spans="53:53" x14ac:dyDescent="0.3">
      <c r="BA63675" s="2"/>
    </row>
    <row r="63676" spans="53:53" x14ac:dyDescent="0.3">
      <c r="BA63676" s="2"/>
    </row>
    <row r="63677" spans="53:53" x14ac:dyDescent="0.3">
      <c r="BA63677" s="2"/>
    </row>
    <row r="63678" spans="53:53" x14ac:dyDescent="0.3">
      <c r="BA63678" s="2"/>
    </row>
    <row r="63679" spans="53:53" x14ac:dyDescent="0.3">
      <c r="BA63679" s="2"/>
    </row>
    <row r="63680" spans="53:53" x14ac:dyDescent="0.3">
      <c r="BA63680" s="2"/>
    </row>
    <row r="63681" spans="53:53" x14ac:dyDescent="0.3">
      <c r="BA63681" s="2"/>
    </row>
    <row r="63682" spans="53:53" x14ac:dyDescent="0.3">
      <c r="BA63682" s="2"/>
    </row>
    <row r="63683" spans="53:53" x14ac:dyDescent="0.3">
      <c r="BA63683" s="2"/>
    </row>
    <row r="63684" spans="53:53" x14ac:dyDescent="0.3">
      <c r="BA63684" s="2"/>
    </row>
    <row r="63685" spans="53:53" x14ac:dyDescent="0.3">
      <c r="BA63685" s="2"/>
    </row>
    <row r="63686" spans="53:53" x14ac:dyDescent="0.3">
      <c r="BA63686" s="2"/>
    </row>
    <row r="63687" spans="53:53" x14ac:dyDescent="0.3">
      <c r="BA63687" s="2"/>
    </row>
    <row r="63688" spans="53:53" x14ac:dyDescent="0.3">
      <c r="BA63688" s="2"/>
    </row>
    <row r="63689" spans="53:53" x14ac:dyDescent="0.3">
      <c r="BA63689" s="2"/>
    </row>
    <row r="63690" spans="53:53" x14ac:dyDescent="0.3">
      <c r="BA63690" s="2"/>
    </row>
    <row r="63691" spans="53:53" x14ac:dyDescent="0.3">
      <c r="BA63691" s="2"/>
    </row>
    <row r="63692" spans="53:53" x14ac:dyDescent="0.3">
      <c r="BA63692" s="2"/>
    </row>
    <row r="63693" spans="53:53" x14ac:dyDescent="0.3">
      <c r="BA63693" s="2"/>
    </row>
    <row r="63694" spans="53:53" x14ac:dyDescent="0.3">
      <c r="BA63694" s="2"/>
    </row>
    <row r="63695" spans="53:53" x14ac:dyDescent="0.3">
      <c r="BA63695" s="2"/>
    </row>
    <row r="63696" spans="53:53" x14ac:dyDescent="0.3">
      <c r="BA63696" s="2"/>
    </row>
    <row r="63697" spans="53:53" x14ac:dyDescent="0.3">
      <c r="BA63697" s="2"/>
    </row>
    <row r="63698" spans="53:53" x14ac:dyDescent="0.3">
      <c r="BA63698" s="2"/>
    </row>
    <row r="63699" spans="53:53" x14ac:dyDescent="0.3">
      <c r="BA63699" s="2"/>
    </row>
    <row r="63700" spans="53:53" x14ac:dyDescent="0.3">
      <c r="BA63700" s="2"/>
    </row>
    <row r="63701" spans="53:53" x14ac:dyDescent="0.3">
      <c r="BA63701" s="2"/>
    </row>
    <row r="63702" spans="53:53" x14ac:dyDescent="0.3">
      <c r="BA63702" s="2"/>
    </row>
    <row r="63703" spans="53:53" x14ac:dyDescent="0.3">
      <c r="BA63703" s="2"/>
    </row>
    <row r="63704" spans="53:53" x14ac:dyDescent="0.3">
      <c r="BA63704" s="2"/>
    </row>
    <row r="63705" spans="53:53" x14ac:dyDescent="0.3">
      <c r="BA63705" s="2"/>
    </row>
    <row r="63706" spans="53:53" x14ac:dyDescent="0.3">
      <c r="BA63706" s="2"/>
    </row>
    <row r="63707" spans="53:53" x14ac:dyDescent="0.3">
      <c r="BA63707" s="2"/>
    </row>
    <row r="63708" spans="53:53" x14ac:dyDescent="0.3">
      <c r="BA63708" s="2"/>
    </row>
    <row r="63709" spans="53:53" x14ac:dyDescent="0.3">
      <c r="BA63709" s="2"/>
    </row>
    <row r="63710" spans="53:53" x14ac:dyDescent="0.3">
      <c r="BA63710" s="2"/>
    </row>
    <row r="63711" spans="53:53" x14ac:dyDescent="0.3">
      <c r="BA63711" s="2"/>
    </row>
    <row r="63712" spans="53:53" x14ac:dyDescent="0.3">
      <c r="BA63712" s="2"/>
    </row>
    <row r="63713" spans="53:53" x14ac:dyDescent="0.3">
      <c r="BA63713" s="2"/>
    </row>
    <row r="63714" spans="53:53" x14ac:dyDescent="0.3">
      <c r="BA63714" s="2"/>
    </row>
    <row r="63715" spans="53:53" x14ac:dyDescent="0.3">
      <c r="BA63715" s="2"/>
    </row>
    <row r="63716" spans="53:53" x14ac:dyDescent="0.3">
      <c r="BA63716" s="2"/>
    </row>
    <row r="63717" spans="53:53" x14ac:dyDescent="0.3">
      <c r="BA63717" s="2"/>
    </row>
    <row r="63718" spans="53:53" x14ac:dyDescent="0.3">
      <c r="BA63718" s="2"/>
    </row>
    <row r="63719" spans="53:53" x14ac:dyDescent="0.3">
      <c r="BA63719" s="2"/>
    </row>
    <row r="63720" spans="53:53" x14ac:dyDescent="0.3">
      <c r="BA63720" s="2"/>
    </row>
    <row r="63721" spans="53:53" x14ac:dyDescent="0.3">
      <c r="BA63721" s="2"/>
    </row>
    <row r="63722" spans="53:53" x14ac:dyDescent="0.3">
      <c r="BA63722" s="2"/>
    </row>
    <row r="63723" spans="53:53" x14ac:dyDescent="0.3">
      <c r="BA63723" s="2"/>
    </row>
    <row r="63724" spans="53:53" x14ac:dyDescent="0.3">
      <c r="BA63724" s="2"/>
    </row>
    <row r="63725" spans="53:53" x14ac:dyDescent="0.3">
      <c r="BA63725" s="2"/>
    </row>
    <row r="63726" spans="53:53" x14ac:dyDescent="0.3">
      <c r="BA63726" s="2"/>
    </row>
    <row r="63727" spans="53:53" x14ac:dyDescent="0.3">
      <c r="BA63727" s="2"/>
    </row>
    <row r="63728" spans="53:53" x14ac:dyDescent="0.3">
      <c r="BA63728" s="2"/>
    </row>
    <row r="63729" spans="53:53" x14ac:dyDescent="0.3">
      <c r="BA63729" s="2"/>
    </row>
    <row r="63730" spans="53:53" x14ac:dyDescent="0.3">
      <c r="BA63730" s="2"/>
    </row>
    <row r="63731" spans="53:53" x14ac:dyDescent="0.3">
      <c r="BA63731" s="2"/>
    </row>
    <row r="63732" spans="53:53" x14ac:dyDescent="0.3">
      <c r="BA63732" s="2"/>
    </row>
    <row r="63733" spans="53:53" x14ac:dyDescent="0.3">
      <c r="BA63733" s="2"/>
    </row>
    <row r="63734" spans="53:53" x14ac:dyDescent="0.3">
      <c r="BA63734" s="2"/>
    </row>
    <row r="63735" spans="53:53" x14ac:dyDescent="0.3">
      <c r="BA63735" s="2"/>
    </row>
    <row r="63736" spans="53:53" x14ac:dyDescent="0.3">
      <c r="BA63736" s="2"/>
    </row>
    <row r="63737" spans="53:53" x14ac:dyDescent="0.3">
      <c r="BA63737" s="2"/>
    </row>
    <row r="63738" spans="53:53" x14ac:dyDescent="0.3">
      <c r="BA63738" s="2"/>
    </row>
    <row r="63739" spans="53:53" x14ac:dyDescent="0.3">
      <c r="BA63739" s="2"/>
    </row>
    <row r="63740" spans="53:53" x14ac:dyDescent="0.3">
      <c r="BA63740" s="2"/>
    </row>
    <row r="63741" spans="53:53" x14ac:dyDescent="0.3">
      <c r="BA63741" s="2"/>
    </row>
    <row r="63742" spans="53:53" x14ac:dyDescent="0.3">
      <c r="BA63742" s="2"/>
    </row>
    <row r="63743" spans="53:53" x14ac:dyDescent="0.3">
      <c r="BA63743" s="2"/>
    </row>
    <row r="63744" spans="53:53" x14ac:dyDescent="0.3">
      <c r="BA63744" s="2"/>
    </row>
    <row r="63745" spans="53:53" x14ac:dyDescent="0.3">
      <c r="BA63745" s="2"/>
    </row>
    <row r="63746" spans="53:53" x14ac:dyDescent="0.3">
      <c r="BA63746" s="2"/>
    </row>
    <row r="63747" spans="53:53" x14ac:dyDescent="0.3">
      <c r="BA63747" s="2"/>
    </row>
    <row r="63748" spans="53:53" x14ac:dyDescent="0.3">
      <c r="BA63748" s="2"/>
    </row>
    <row r="63749" spans="53:53" x14ac:dyDescent="0.3">
      <c r="BA63749" s="2"/>
    </row>
    <row r="63750" spans="53:53" x14ac:dyDescent="0.3">
      <c r="BA63750" s="2"/>
    </row>
    <row r="63751" spans="53:53" x14ac:dyDescent="0.3">
      <c r="BA63751" s="2"/>
    </row>
    <row r="63752" spans="53:53" x14ac:dyDescent="0.3">
      <c r="BA63752" s="2"/>
    </row>
    <row r="63753" spans="53:53" x14ac:dyDescent="0.3">
      <c r="BA63753" s="2"/>
    </row>
    <row r="63754" spans="53:53" x14ac:dyDescent="0.3">
      <c r="BA63754" s="2"/>
    </row>
    <row r="63755" spans="53:53" x14ac:dyDescent="0.3">
      <c r="BA63755" s="2"/>
    </row>
    <row r="63756" spans="53:53" x14ac:dyDescent="0.3">
      <c r="BA63756" s="2"/>
    </row>
    <row r="63757" spans="53:53" x14ac:dyDescent="0.3">
      <c r="BA63757" s="2"/>
    </row>
    <row r="63758" spans="53:53" x14ac:dyDescent="0.3">
      <c r="BA63758" s="2"/>
    </row>
    <row r="63759" spans="53:53" x14ac:dyDescent="0.3">
      <c r="BA63759" s="2"/>
    </row>
    <row r="63760" spans="53:53" x14ac:dyDescent="0.3">
      <c r="BA63760" s="2"/>
    </row>
    <row r="63761" spans="53:53" x14ac:dyDescent="0.3">
      <c r="BA63761" s="2"/>
    </row>
    <row r="63762" spans="53:53" x14ac:dyDescent="0.3">
      <c r="BA63762" s="2"/>
    </row>
    <row r="63763" spans="53:53" x14ac:dyDescent="0.3">
      <c r="BA63763" s="2"/>
    </row>
    <row r="63764" spans="53:53" x14ac:dyDescent="0.3">
      <c r="BA63764" s="2"/>
    </row>
    <row r="63765" spans="53:53" x14ac:dyDescent="0.3">
      <c r="BA63765" s="2"/>
    </row>
    <row r="63766" spans="53:53" x14ac:dyDescent="0.3">
      <c r="BA63766" s="2"/>
    </row>
    <row r="63767" spans="53:53" x14ac:dyDescent="0.3">
      <c r="BA63767" s="2"/>
    </row>
    <row r="63768" spans="53:53" x14ac:dyDescent="0.3">
      <c r="BA63768" s="2"/>
    </row>
    <row r="63769" spans="53:53" x14ac:dyDescent="0.3">
      <c r="BA63769" s="2"/>
    </row>
    <row r="63770" spans="53:53" x14ac:dyDescent="0.3">
      <c r="BA63770" s="2"/>
    </row>
    <row r="63771" spans="53:53" x14ac:dyDescent="0.3">
      <c r="BA63771" s="2"/>
    </row>
    <row r="63772" spans="53:53" x14ac:dyDescent="0.3">
      <c r="BA63772" s="2"/>
    </row>
    <row r="63773" spans="53:53" x14ac:dyDescent="0.3">
      <c r="BA63773" s="2"/>
    </row>
    <row r="63774" spans="53:53" x14ac:dyDescent="0.3">
      <c r="BA63774" s="2"/>
    </row>
    <row r="63775" spans="53:53" x14ac:dyDescent="0.3">
      <c r="BA63775" s="2"/>
    </row>
    <row r="63776" spans="53:53" x14ac:dyDescent="0.3">
      <c r="BA63776" s="2"/>
    </row>
    <row r="63777" spans="53:53" x14ac:dyDescent="0.3">
      <c r="BA63777" s="2"/>
    </row>
    <row r="63778" spans="53:53" x14ac:dyDescent="0.3">
      <c r="BA63778" s="2"/>
    </row>
    <row r="63779" spans="53:53" x14ac:dyDescent="0.3">
      <c r="BA63779" s="2"/>
    </row>
    <row r="63780" spans="53:53" x14ac:dyDescent="0.3">
      <c r="BA63780" s="2"/>
    </row>
    <row r="63781" spans="53:53" x14ac:dyDescent="0.3">
      <c r="BA63781" s="2"/>
    </row>
    <row r="63782" spans="53:53" x14ac:dyDescent="0.3">
      <c r="BA63782" s="2"/>
    </row>
    <row r="63783" spans="53:53" x14ac:dyDescent="0.3">
      <c r="BA63783" s="2"/>
    </row>
    <row r="63784" spans="53:53" x14ac:dyDescent="0.3">
      <c r="BA63784" s="2"/>
    </row>
    <row r="63785" spans="53:53" x14ac:dyDescent="0.3">
      <c r="BA63785" s="2"/>
    </row>
    <row r="63786" spans="53:53" x14ac:dyDescent="0.3">
      <c r="BA63786" s="2"/>
    </row>
    <row r="63787" spans="53:53" x14ac:dyDescent="0.3">
      <c r="BA63787" s="2"/>
    </row>
    <row r="63788" spans="53:53" x14ac:dyDescent="0.3">
      <c r="BA63788" s="2"/>
    </row>
    <row r="63789" spans="53:53" x14ac:dyDescent="0.3">
      <c r="BA63789" s="2"/>
    </row>
    <row r="63790" spans="53:53" x14ac:dyDescent="0.3">
      <c r="BA63790" s="2"/>
    </row>
    <row r="63791" spans="53:53" x14ac:dyDescent="0.3">
      <c r="BA63791" s="2"/>
    </row>
    <row r="63792" spans="53:53" x14ac:dyDescent="0.3">
      <c r="BA63792" s="2"/>
    </row>
    <row r="63793" spans="53:53" x14ac:dyDescent="0.3">
      <c r="BA63793" s="2"/>
    </row>
    <row r="63794" spans="53:53" x14ac:dyDescent="0.3">
      <c r="BA63794" s="2"/>
    </row>
    <row r="63795" spans="53:53" x14ac:dyDescent="0.3">
      <c r="BA63795" s="2"/>
    </row>
    <row r="63796" spans="53:53" x14ac:dyDescent="0.3">
      <c r="BA63796" s="2"/>
    </row>
    <row r="63797" spans="53:53" x14ac:dyDescent="0.3">
      <c r="BA63797" s="2"/>
    </row>
    <row r="63798" spans="53:53" x14ac:dyDescent="0.3">
      <c r="BA63798" s="2"/>
    </row>
    <row r="63799" spans="53:53" x14ac:dyDescent="0.3">
      <c r="BA63799" s="2"/>
    </row>
    <row r="63800" spans="53:53" x14ac:dyDescent="0.3">
      <c r="BA63800" s="2"/>
    </row>
    <row r="63801" spans="53:53" x14ac:dyDescent="0.3">
      <c r="BA63801" s="2"/>
    </row>
    <row r="63802" spans="53:53" x14ac:dyDescent="0.3">
      <c r="BA63802" s="2"/>
    </row>
    <row r="63803" spans="53:53" x14ac:dyDescent="0.3">
      <c r="BA63803" s="2"/>
    </row>
    <row r="63804" spans="53:53" x14ac:dyDescent="0.3">
      <c r="BA63804" s="2"/>
    </row>
    <row r="63805" spans="53:53" x14ac:dyDescent="0.3">
      <c r="BA63805" s="2"/>
    </row>
    <row r="63806" spans="53:53" x14ac:dyDescent="0.3">
      <c r="BA63806" s="2"/>
    </row>
    <row r="63807" spans="53:53" x14ac:dyDescent="0.3">
      <c r="BA63807" s="2"/>
    </row>
    <row r="63808" spans="53:53" x14ac:dyDescent="0.3">
      <c r="BA63808" s="2"/>
    </row>
    <row r="63809" spans="53:53" x14ac:dyDescent="0.3">
      <c r="BA63809" s="2"/>
    </row>
    <row r="63810" spans="53:53" x14ac:dyDescent="0.3">
      <c r="BA63810" s="2"/>
    </row>
    <row r="63811" spans="53:53" x14ac:dyDescent="0.3">
      <c r="BA63811" s="2"/>
    </row>
    <row r="63812" spans="53:53" x14ac:dyDescent="0.3">
      <c r="BA63812" s="2"/>
    </row>
    <row r="63813" spans="53:53" x14ac:dyDescent="0.3">
      <c r="BA63813" s="2"/>
    </row>
    <row r="63814" spans="53:53" x14ac:dyDescent="0.3">
      <c r="BA63814" s="2"/>
    </row>
    <row r="63815" spans="53:53" x14ac:dyDescent="0.3">
      <c r="BA63815" s="2"/>
    </row>
    <row r="63816" spans="53:53" x14ac:dyDescent="0.3">
      <c r="BA63816" s="2"/>
    </row>
    <row r="63817" spans="53:53" x14ac:dyDescent="0.3">
      <c r="BA63817" s="2"/>
    </row>
    <row r="63818" spans="53:53" x14ac:dyDescent="0.3">
      <c r="BA63818" s="2"/>
    </row>
    <row r="63819" spans="53:53" x14ac:dyDescent="0.3">
      <c r="BA63819" s="2"/>
    </row>
    <row r="63820" spans="53:53" x14ac:dyDescent="0.3">
      <c r="BA63820" s="2"/>
    </row>
    <row r="63821" spans="53:53" x14ac:dyDescent="0.3">
      <c r="BA63821" s="2"/>
    </row>
    <row r="63822" spans="53:53" x14ac:dyDescent="0.3">
      <c r="BA63822" s="2"/>
    </row>
    <row r="63823" spans="53:53" x14ac:dyDescent="0.3">
      <c r="BA63823" s="2"/>
    </row>
    <row r="63824" spans="53:53" x14ac:dyDescent="0.3">
      <c r="BA63824" s="2"/>
    </row>
    <row r="63825" spans="53:53" x14ac:dyDescent="0.3">
      <c r="BA63825" s="2"/>
    </row>
    <row r="63826" spans="53:53" x14ac:dyDescent="0.3">
      <c r="BA63826" s="2"/>
    </row>
    <row r="63827" spans="53:53" x14ac:dyDescent="0.3">
      <c r="BA63827" s="2"/>
    </row>
    <row r="63828" spans="53:53" x14ac:dyDescent="0.3">
      <c r="BA63828" s="2"/>
    </row>
    <row r="63829" spans="53:53" x14ac:dyDescent="0.3">
      <c r="BA63829" s="2"/>
    </row>
    <row r="63830" spans="53:53" x14ac:dyDescent="0.3">
      <c r="BA63830" s="2"/>
    </row>
    <row r="63831" spans="53:53" x14ac:dyDescent="0.3">
      <c r="BA63831" s="2"/>
    </row>
    <row r="63832" spans="53:53" x14ac:dyDescent="0.3">
      <c r="BA63832" s="2"/>
    </row>
    <row r="63833" spans="53:53" x14ac:dyDescent="0.3">
      <c r="BA63833" s="2"/>
    </row>
    <row r="63834" spans="53:53" x14ac:dyDescent="0.3">
      <c r="BA63834" s="2"/>
    </row>
    <row r="63835" spans="53:53" x14ac:dyDescent="0.3">
      <c r="BA63835" s="2"/>
    </row>
    <row r="63836" spans="53:53" x14ac:dyDescent="0.3">
      <c r="BA63836" s="2"/>
    </row>
    <row r="63837" spans="53:53" x14ac:dyDescent="0.3">
      <c r="BA63837" s="2"/>
    </row>
    <row r="63838" spans="53:53" x14ac:dyDescent="0.3">
      <c r="BA63838" s="2"/>
    </row>
    <row r="63839" spans="53:53" x14ac:dyDescent="0.3">
      <c r="BA63839" s="2"/>
    </row>
    <row r="63840" spans="53:53" x14ac:dyDescent="0.3">
      <c r="BA63840" s="2"/>
    </row>
    <row r="63841" spans="53:53" x14ac:dyDescent="0.3">
      <c r="BA63841" s="2"/>
    </row>
    <row r="63842" spans="53:53" x14ac:dyDescent="0.3">
      <c r="BA63842" s="2"/>
    </row>
    <row r="63843" spans="53:53" x14ac:dyDescent="0.3">
      <c r="BA63843" s="2"/>
    </row>
    <row r="63844" spans="53:53" x14ac:dyDescent="0.3">
      <c r="BA63844" s="2"/>
    </row>
    <row r="63845" spans="53:53" x14ac:dyDescent="0.3">
      <c r="BA63845" s="2"/>
    </row>
    <row r="63846" spans="53:53" x14ac:dyDescent="0.3">
      <c r="BA63846" s="2"/>
    </row>
    <row r="63847" spans="53:53" x14ac:dyDescent="0.3">
      <c r="BA63847" s="2"/>
    </row>
    <row r="63848" spans="53:53" x14ac:dyDescent="0.3">
      <c r="BA63848" s="2"/>
    </row>
    <row r="63849" spans="53:53" x14ac:dyDescent="0.3">
      <c r="BA63849" s="2"/>
    </row>
    <row r="63850" spans="53:53" x14ac:dyDescent="0.3">
      <c r="BA63850" s="2"/>
    </row>
    <row r="63851" spans="53:53" x14ac:dyDescent="0.3">
      <c r="BA63851" s="2"/>
    </row>
    <row r="63852" spans="53:53" x14ac:dyDescent="0.3">
      <c r="BA63852" s="2"/>
    </row>
    <row r="63853" spans="53:53" x14ac:dyDescent="0.3">
      <c r="BA63853" s="2"/>
    </row>
    <row r="63854" spans="53:53" x14ac:dyDescent="0.3">
      <c r="BA63854" s="2"/>
    </row>
    <row r="63855" spans="53:53" x14ac:dyDescent="0.3">
      <c r="BA63855" s="2"/>
    </row>
    <row r="63856" spans="53:53" x14ac:dyDescent="0.3">
      <c r="BA63856" s="2"/>
    </row>
    <row r="63857" spans="53:53" x14ac:dyDescent="0.3">
      <c r="BA63857" s="2"/>
    </row>
    <row r="63858" spans="53:53" x14ac:dyDescent="0.3">
      <c r="BA63858" s="2"/>
    </row>
    <row r="63859" spans="53:53" x14ac:dyDescent="0.3">
      <c r="BA63859" s="2"/>
    </row>
    <row r="63860" spans="53:53" x14ac:dyDescent="0.3">
      <c r="BA63860" s="2"/>
    </row>
    <row r="63861" spans="53:53" x14ac:dyDescent="0.3">
      <c r="BA63861" s="2"/>
    </row>
    <row r="63862" spans="53:53" x14ac:dyDescent="0.3">
      <c r="BA63862" s="2"/>
    </row>
    <row r="63863" spans="53:53" x14ac:dyDescent="0.3">
      <c r="BA63863" s="2"/>
    </row>
    <row r="63864" spans="53:53" x14ac:dyDescent="0.3">
      <c r="BA63864" s="2"/>
    </row>
    <row r="63865" spans="53:53" x14ac:dyDescent="0.3">
      <c r="BA63865" s="2"/>
    </row>
    <row r="63866" spans="53:53" x14ac:dyDescent="0.3">
      <c r="BA63866" s="2"/>
    </row>
    <row r="63867" spans="53:53" x14ac:dyDescent="0.3">
      <c r="BA63867" s="2"/>
    </row>
    <row r="63868" spans="53:53" x14ac:dyDescent="0.3">
      <c r="BA63868" s="2"/>
    </row>
    <row r="63869" spans="53:53" x14ac:dyDescent="0.3">
      <c r="BA63869" s="2"/>
    </row>
    <row r="63870" spans="53:53" x14ac:dyDescent="0.3">
      <c r="BA63870" s="2"/>
    </row>
    <row r="63871" spans="53:53" x14ac:dyDescent="0.3">
      <c r="BA63871" s="2"/>
    </row>
    <row r="63872" spans="53:53" x14ac:dyDescent="0.3">
      <c r="BA63872" s="2"/>
    </row>
    <row r="63873" spans="53:53" x14ac:dyDescent="0.3">
      <c r="BA63873" s="2"/>
    </row>
    <row r="63874" spans="53:53" x14ac:dyDescent="0.3">
      <c r="BA63874" s="2"/>
    </row>
    <row r="63875" spans="53:53" x14ac:dyDescent="0.3">
      <c r="BA63875" s="2"/>
    </row>
    <row r="63876" spans="53:53" x14ac:dyDescent="0.3">
      <c r="BA63876" s="2"/>
    </row>
    <row r="63877" spans="53:53" x14ac:dyDescent="0.3">
      <c r="BA63877" s="2"/>
    </row>
    <row r="63878" spans="53:53" x14ac:dyDescent="0.3">
      <c r="BA63878" s="2"/>
    </row>
    <row r="63879" spans="53:53" x14ac:dyDescent="0.3">
      <c r="BA63879" s="2"/>
    </row>
    <row r="63880" spans="53:53" x14ac:dyDescent="0.3">
      <c r="BA63880" s="2"/>
    </row>
    <row r="63881" spans="53:53" x14ac:dyDescent="0.3">
      <c r="BA63881" s="2"/>
    </row>
    <row r="63882" spans="53:53" x14ac:dyDescent="0.3">
      <c r="BA63882" s="2"/>
    </row>
    <row r="63883" spans="53:53" x14ac:dyDescent="0.3">
      <c r="BA63883" s="2"/>
    </row>
    <row r="63884" spans="53:53" x14ac:dyDescent="0.3">
      <c r="BA63884" s="2"/>
    </row>
    <row r="63885" spans="53:53" x14ac:dyDescent="0.3">
      <c r="BA63885" s="2"/>
    </row>
    <row r="63886" spans="53:53" x14ac:dyDescent="0.3">
      <c r="BA63886" s="2"/>
    </row>
    <row r="63887" spans="53:53" x14ac:dyDescent="0.3">
      <c r="BA63887" s="2"/>
    </row>
    <row r="63888" spans="53:53" x14ac:dyDescent="0.3">
      <c r="BA63888" s="2"/>
    </row>
    <row r="63889" spans="53:53" x14ac:dyDescent="0.3">
      <c r="BA63889" s="2"/>
    </row>
    <row r="63890" spans="53:53" x14ac:dyDescent="0.3">
      <c r="BA63890" s="2"/>
    </row>
    <row r="63891" spans="53:53" x14ac:dyDescent="0.3">
      <c r="BA63891" s="2"/>
    </row>
    <row r="63892" spans="53:53" x14ac:dyDescent="0.3">
      <c r="BA63892" s="2"/>
    </row>
    <row r="63893" spans="53:53" x14ac:dyDescent="0.3">
      <c r="BA63893" s="2"/>
    </row>
    <row r="63894" spans="53:53" x14ac:dyDescent="0.3">
      <c r="BA63894" s="2"/>
    </row>
    <row r="63895" spans="53:53" x14ac:dyDescent="0.3">
      <c r="BA63895" s="2"/>
    </row>
    <row r="63896" spans="53:53" x14ac:dyDescent="0.3">
      <c r="BA63896" s="2"/>
    </row>
    <row r="63897" spans="53:53" x14ac:dyDescent="0.3">
      <c r="BA63897" s="2"/>
    </row>
    <row r="63898" spans="53:53" x14ac:dyDescent="0.3">
      <c r="BA63898" s="2"/>
    </row>
    <row r="63899" spans="53:53" x14ac:dyDescent="0.3">
      <c r="BA63899" s="2"/>
    </row>
    <row r="63900" spans="53:53" x14ac:dyDescent="0.3">
      <c r="BA63900" s="2"/>
    </row>
    <row r="63901" spans="53:53" x14ac:dyDescent="0.3">
      <c r="BA63901" s="2"/>
    </row>
    <row r="63902" spans="53:53" x14ac:dyDescent="0.3">
      <c r="BA63902" s="2"/>
    </row>
    <row r="63903" spans="53:53" x14ac:dyDescent="0.3">
      <c r="BA63903" s="2"/>
    </row>
    <row r="63904" spans="53:53" x14ac:dyDescent="0.3">
      <c r="BA63904" s="2"/>
    </row>
    <row r="63905" spans="53:53" x14ac:dyDescent="0.3">
      <c r="BA63905" s="2"/>
    </row>
    <row r="63906" spans="53:53" x14ac:dyDescent="0.3">
      <c r="BA63906" s="2"/>
    </row>
    <row r="63907" spans="53:53" x14ac:dyDescent="0.3">
      <c r="BA63907" s="2"/>
    </row>
    <row r="63908" spans="53:53" x14ac:dyDescent="0.3">
      <c r="BA63908" s="2"/>
    </row>
    <row r="63909" spans="53:53" x14ac:dyDescent="0.3">
      <c r="BA63909" s="2"/>
    </row>
    <row r="63910" spans="53:53" x14ac:dyDescent="0.3">
      <c r="BA63910" s="2"/>
    </row>
    <row r="63911" spans="53:53" x14ac:dyDescent="0.3">
      <c r="BA63911" s="2"/>
    </row>
    <row r="63912" spans="53:53" x14ac:dyDescent="0.3">
      <c r="BA63912" s="2"/>
    </row>
    <row r="63913" spans="53:53" x14ac:dyDescent="0.3">
      <c r="BA63913" s="2"/>
    </row>
    <row r="63914" spans="53:53" x14ac:dyDescent="0.3">
      <c r="BA63914" s="2"/>
    </row>
    <row r="63915" spans="53:53" x14ac:dyDescent="0.3">
      <c r="BA63915" s="2"/>
    </row>
    <row r="63916" spans="53:53" x14ac:dyDescent="0.3">
      <c r="BA63916" s="2"/>
    </row>
    <row r="63917" spans="53:53" x14ac:dyDescent="0.3">
      <c r="BA63917" s="2"/>
    </row>
    <row r="63918" spans="53:53" x14ac:dyDescent="0.3">
      <c r="BA63918" s="2"/>
    </row>
    <row r="63919" spans="53:53" x14ac:dyDescent="0.3">
      <c r="BA63919" s="2"/>
    </row>
    <row r="63920" spans="53:53" x14ac:dyDescent="0.3">
      <c r="BA63920" s="2"/>
    </row>
    <row r="63921" spans="53:53" x14ac:dyDescent="0.3">
      <c r="BA63921" s="2"/>
    </row>
    <row r="63922" spans="53:53" x14ac:dyDescent="0.3">
      <c r="BA63922" s="2"/>
    </row>
    <row r="63923" spans="53:53" x14ac:dyDescent="0.3">
      <c r="BA63923" s="2"/>
    </row>
    <row r="63924" spans="53:53" x14ac:dyDescent="0.3">
      <c r="BA63924" s="2"/>
    </row>
    <row r="63925" spans="53:53" x14ac:dyDescent="0.3">
      <c r="BA63925" s="2"/>
    </row>
    <row r="63926" spans="53:53" x14ac:dyDescent="0.3">
      <c r="BA63926" s="2"/>
    </row>
    <row r="63927" spans="53:53" x14ac:dyDescent="0.3">
      <c r="BA63927" s="2"/>
    </row>
    <row r="63928" spans="53:53" x14ac:dyDescent="0.3">
      <c r="BA63928" s="2"/>
    </row>
    <row r="63929" spans="53:53" x14ac:dyDescent="0.3">
      <c r="BA63929" s="2"/>
    </row>
    <row r="63930" spans="53:53" x14ac:dyDescent="0.3">
      <c r="BA63930" s="2"/>
    </row>
    <row r="63931" spans="53:53" x14ac:dyDescent="0.3">
      <c r="BA63931" s="2"/>
    </row>
    <row r="63932" spans="53:53" x14ac:dyDescent="0.3">
      <c r="BA63932" s="2"/>
    </row>
    <row r="63933" spans="53:53" x14ac:dyDescent="0.3">
      <c r="BA63933" s="2"/>
    </row>
    <row r="63934" spans="53:53" x14ac:dyDescent="0.3">
      <c r="BA63934" s="2"/>
    </row>
    <row r="63935" spans="53:53" x14ac:dyDescent="0.3">
      <c r="BA63935" s="2"/>
    </row>
    <row r="63936" spans="53:53" x14ac:dyDescent="0.3">
      <c r="BA63936" s="2"/>
    </row>
    <row r="63937" spans="53:53" x14ac:dyDescent="0.3">
      <c r="BA63937" s="2"/>
    </row>
    <row r="63938" spans="53:53" x14ac:dyDescent="0.3">
      <c r="BA63938" s="2"/>
    </row>
    <row r="63939" spans="53:53" x14ac:dyDescent="0.3">
      <c r="BA63939" s="2"/>
    </row>
    <row r="63940" spans="53:53" x14ac:dyDescent="0.3">
      <c r="BA63940" s="2"/>
    </row>
    <row r="63941" spans="53:53" x14ac:dyDescent="0.3">
      <c r="BA63941" s="2"/>
    </row>
    <row r="63942" spans="53:53" x14ac:dyDescent="0.3">
      <c r="BA63942" s="2"/>
    </row>
    <row r="63943" spans="53:53" x14ac:dyDescent="0.3">
      <c r="BA63943" s="2"/>
    </row>
    <row r="63944" spans="53:53" x14ac:dyDescent="0.3">
      <c r="BA63944" s="2"/>
    </row>
    <row r="63945" spans="53:53" x14ac:dyDescent="0.3">
      <c r="BA63945" s="2"/>
    </row>
    <row r="63946" spans="53:53" x14ac:dyDescent="0.3">
      <c r="BA63946" s="2"/>
    </row>
    <row r="63947" spans="53:53" x14ac:dyDescent="0.3">
      <c r="BA63947" s="2"/>
    </row>
    <row r="63948" spans="53:53" x14ac:dyDescent="0.3">
      <c r="BA63948" s="2"/>
    </row>
    <row r="63949" spans="53:53" x14ac:dyDescent="0.3">
      <c r="BA63949" s="2"/>
    </row>
    <row r="63950" spans="53:53" x14ac:dyDescent="0.3">
      <c r="BA63950" s="2"/>
    </row>
    <row r="63951" spans="53:53" x14ac:dyDescent="0.3">
      <c r="BA63951" s="2"/>
    </row>
    <row r="63952" spans="53:53" x14ac:dyDescent="0.3">
      <c r="BA63952" s="2"/>
    </row>
    <row r="63953" spans="53:53" x14ac:dyDescent="0.3">
      <c r="BA63953" s="2"/>
    </row>
    <row r="63954" spans="53:53" x14ac:dyDescent="0.3">
      <c r="BA63954" s="2"/>
    </row>
    <row r="63955" spans="53:53" x14ac:dyDescent="0.3">
      <c r="BA63955" s="2"/>
    </row>
    <row r="63956" spans="53:53" x14ac:dyDescent="0.3">
      <c r="BA63956" s="2"/>
    </row>
    <row r="63957" spans="53:53" x14ac:dyDescent="0.3">
      <c r="BA63957" s="2"/>
    </row>
    <row r="63958" spans="53:53" x14ac:dyDescent="0.3">
      <c r="BA63958" s="2"/>
    </row>
    <row r="63959" spans="53:53" x14ac:dyDescent="0.3">
      <c r="BA63959" s="2"/>
    </row>
    <row r="63960" spans="53:53" x14ac:dyDescent="0.3">
      <c r="BA63960" s="2"/>
    </row>
    <row r="63961" spans="53:53" x14ac:dyDescent="0.3">
      <c r="BA63961" s="2"/>
    </row>
    <row r="63962" spans="53:53" x14ac:dyDescent="0.3">
      <c r="BA63962" s="2"/>
    </row>
    <row r="63963" spans="53:53" x14ac:dyDescent="0.3">
      <c r="BA63963" s="2"/>
    </row>
    <row r="63964" spans="53:53" x14ac:dyDescent="0.3">
      <c r="BA63964" s="2"/>
    </row>
    <row r="63965" spans="53:53" x14ac:dyDescent="0.3">
      <c r="BA63965" s="2"/>
    </row>
    <row r="63966" spans="53:53" x14ac:dyDescent="0.3">
      <c r="BA63966" s="2"/>
    </row>
    <row r="63967" spans="53:53" x14ac:dyDescent="0.3">
      <c r="BA63967" s="2"/>
    </row>
    <row r="63968" spans="53:53" x14ac:dyDescent="0.3">
      <c r="BA63968" s="2"/>
    </row>
    <row r="63969" spans="53:53" x14ac:dyDescent="0.3">
      <c r="BA63969" s="2"/>
    </row>
    <row r="63970" spans="53:53" x14ac:dyDescent="0.3">
      <c r="BA63970" s="2"/>
    </row>
    <row r="63971" spans="53:53" x14ac:dyDescent="0.3">
      <c r="BA63971" s="2"/>
    </row>
    <row r="63972" spans="53:53" x14ac:dyDescent="0.3">
      <c r="BA63972" s="2"/>
    </row>
    <row r="63973" spans="53:53" x14ac:dyDescent="0.3">
      <c r="BA63973" s="2"/>
    </row>
    <row r="63974" spans="53:53" x14ac:dyDescent="0.3">
      <c r="BA63974" s="2"/>
    </row>
    <row r="63975" spans="53:53" x14ac:dyDescent="0.3">
      <c r="BA63975" s="2"/>
    </row>
    <row r="63976" spans="53:53" x14ac:dyDescent="0.3">
      <c r="BA63976" s="2"/>
    </row>
    <row r="63977" spans="53:53" x14ac:dyDescent="0.3">
      <c r="BA63977" s="2"/>
    </row>
    <row r="63978" spans="53:53" x14ac:dyDescent="0.3">
      <c r="BA63978" s="2"/>
    </row>
    <row r="63979" spans="53:53" x14ac:dyDescent="0.3">
      <c r="BA63979" s="2"/>
    </row>
    <row r="63980" spans="53:53" x14ac:dyDescent="0.3">
      <c r="BA63980" s="2"/>
    </row>
    <row r="63981" spans="53:53" x14ac:dyDescent="0.3">
      <c r="BA63981" s="2"/>
    </row>
    <row r="63982" spans="53:53" x14ac:dyDescent="0.3">
      <c r="BA63982" s="2"/>
    </row>
    <row r="63983" spans="53:53" x14ac:dyDescent="0.3">
      <c r="BA63983" s="2"/>
    </row>
    <row r="63984" spans="53:53" x14ac:dyDescent="0.3">
      <c r="BA63984" s="2"/>
    </row>
    <row r="63985" spans="53:53" x14ac:dyDescent="0.3">
      <c r="BA63985" s="2"/>
    </row>
    <row r="63986" spans="53:53" x14ac:dyDescent="0.3">
      <c r="BA63986" s="2"/>
    </row>
    <row r="63987" spans="53:53" x14ac:dyDescent="0.3">
      <c r="BA63987" s="2"/>
    </row>
    <row r="63988" spans="53:53" x14ac:dyDescent="0.3">
      <c r="BA63988" s="2"/>
    </row>
    <row r="63989" spans="53:53" x14ac:dyDescent="0.3">
      <c r="BA63989" s="2"/>
    </row>
    <row r="63990" spans="53:53" x14ac:dyDescent="0.3">
      <c r="BA63990" s="2"/>
    </row>
    <row r="63991" spans="53:53" x14ac:dyDescent="0.3">
      <c r="BA63991" s="2"/>
    </row>
    <row r="63992" spans="53:53" x14ac:dyDescent="0.3">
      <c r="BA63992" s="2"/>
    </row>
    <row r="63993" spans="53:53" x14ac:dyDescent="0.3">
      <c r="BA63993" s="2"/>
    </row>
    <row r="63994" spans="53:53" x14ac:dyDescent="0.3">
      <c r="BA63994" s="2"/>
    </row>
    <row r="63995" spans="53:53" x14ac:dyDescent="0.3">
      <c r="BA63995" s="2"/>
    </row>
    <row r="63996" spans="53:53" x14ac:dyDescent="0.3">
      <c r="BA63996" s="2"/>
    </row>
    <row r="63997" spans="53:53" x14ac:dyDescent="0.3">
      <c r="BA63997" s="2"/>
    </row>
    <row r="63998" spans="53:53" x14ac:dyDescent="0.3">
      <c r="BA63998" s="2"/>
    </row>
    <row r="63999" spans="53:53" x14ac:dyDescent="0.3">
      <c r="BA63999" s="2"/>
    </row>
    <row r="64000" spans="53:53" x14ac:dyDescent="0.3">
      <c r="BA64000" s="2"/>
    </row>
    <row r="64001" spans="53:53" x14ac:dyDescent="0.3">
      <c r="BA64001" s="2"/>
    </row>
    <row r="64002" spans="53:53" x14ac:dyDescent="0.3">
      <c r="BA64002" s="2"/>
    </row>
    <row r="64003" spans="53:53" x14ac:dyDescent="0.3">
      <c r="BA64003" s="2"/>
    </row>
    <row r="64004" spans="53:53" x14ac:dyDescent="0.3">
      <c r="BA64004" s="2"/>
    </row>
    <row r="64005" spans="53:53" x14ac:dyDescent="0.3">
      <c r="BA64005" s="2"/>
    </row>
    <row r="64006" spans="53:53" x14ac:dyDescent="0.3">
      <c r="BA64006" s="2"/>
    </row>
    <row r="64007" spans="53:53" x14ac:dyDescent="0.3">
      <c r="BA64007" s="2"/>
    </row>
    <row r="64008" spans="53:53" x14ac:dyDescent="0.3">
      <c r="BA64008" s="2"/>
    </row>
    <row r="64009" spans="53:53" x14ac:dyDescent="0.3">
      <c r="BA64009" s="2"/>
    </row>
    <row r="64010" spans="53:53" x14ac:dyDescent="0.3">
      <c r="BA64010" s="2"/>
    </row>
    <row r="64011" spans="53:53" x14ac:dyDescent="0.3">
      <c r="BA64011" s="2"/>
    </row>
    <row r="64012" spans="53:53" x14ac:dyDescent="0.3">
      <c r="BA64012" s="2"/>
    </row>
    <row r="64013" spans="53:53" x14ac:dyDescent="0.3">
      <c r="BA64013" s="2"/>
    </row>
    <row r="64014" spans="53:53" x14ac:dyDescent="0.3">
      <c r="BA64014" s="2"/>
    </row>
    <row r="64015" spans="53:53" x14ac:dyDescent="0.3">
      <c r="BA64015" s="2"/>
    </row>
    <row r="64016" spans="53:53" x14ac:dyDescent="0.3">
      <c r="BA64016" s="2"/>
    </row>
    <row r="64017" spans="53:53" x14ac:dyDescent="0.3">
      <c r="BA64017" s="2"/>
    </row>
    <row r="64018" spans="53:53" x14ac:dyDescent="0.3">
      <c r="BA64018" s="2"/>
    </row>
    <row r="64019" spans="53:53" x14ac:dyDescent="0.3">
      <c r="BA64019" s="2"/>
    </row>
    <row r="64020" spans="53:53" x14ac:dyDescent="0.3">
      <c r="BA64020" s="2"/>
    </row>
    <row r="64021" spans="53:53" x14ac:dyDescent="0.3">
      <c r="BA64021" s="2"/>
    </row>
    <row r="64022" spans="53:53" x14ac:dyDescent="0.3">
      <c r="BA64022" s="2"/>
    </row>
    <row r="64023" spans="53:53" x14ac:dyDescent="0.3">
      <c r="BA64023" s="2"/>
    </row>
    <row r="64024" spans="53:53" x14ac:dyDescent="0.3">
      <c r="BA64024" s="2"/>
    </row>
    <row r="64025" spans="53:53" x14ac:dyDescent="0.3">
      <c r="BA64025" s="2"/>
    </row>
    <row r="64026" spans="53:53" x14ac:dyDescent="0.3">
      <c r="BA64026" s="2"/>
    </row>
    <row r="64027" spans="53:53" x14ac:dyDescent="0.3">
      <c r="BA64027" s="2"/>
    </row>
    <row r="64028" spans="53:53" x14ac:dyDescent="0.3">
      <c r="BA64028" s="2"/>
    </row>
    <row r="64029" spans="53:53" x14ac:dyDescent="0.3">
      <c r="BA64029" s="2"/>
    </row>
    <row r="64030" spans="53:53" x14ac:dyDescent="0.3">
      <c r="BA64030" s="2"/>
    </row>
    <row r="64031" spans="53:53" x14ac:dyDescent="0.3">
      <c r="BA64031" s="2"/>
    </row>
    <row r="64032" spans="53:53" x14ac:dyDescent="0.3">
      <c r="BA64032" s="2"/>
    </row>
    <row r="64033" spans="53:53" x14ac:dyDescent="0.3">
      <c r="BA64033" s="2"/>
    </row>
    <row r="64034" spans="53:53" x14ac:dyDescent="0.3">
      <c r="BA64034" s="2"/>
    </row>
    <row r="64035" spans="53:53" x14ac:dyDescent="0.3">
      <c r="BA64035" s="2"/>
    </row>
    <row r="64036" spans="53:53" x14ac:dyDescent="0.3">
      <c r="BA64036" s="2"/>
    </row>
    <row r="64037" spans="53:53" x14ac:dyDescent="0.3">
      <c r="BA64037" s="2"/>
    </row>
    <row r="64038" spans="53:53" x14ac:dyDescent="0.3">
      <c r="BA64038" s="2"/>
    </row>
    <row r="64039" spans="53:53" x14ac:dyDescent="0.3">
      <c r="BA64039" s="2"/>
    </row>
    <row r="64040" spans="53:53" x14ac:dyDescent="0.3">
      <c r="BA64040" s="2"/>
    </row>
    <row r="64041" spans="53:53" x14ac:dyDescent="0.3">
      <c r="BA64041" s="2"/>
    </row>
    <row r="64042" spans="53:53" x14ac:dyDescent="0.3">
      <c r="BA64042" s="2"/>
    </row>
    <row r="64043" spans="53:53" x14ac:dyDescent="0.3">
      <c r="BA64043" s="2"/>
    </row>
    <row r="64044" spans="53:53" x14ac:dyDescent="0.3">
      <c r="BA64044" s="2"/>
    </row>
    <row r="64045" spans="53:53" x14ac:dyDescent="0.3">
      <c r="BA64045" s="2"/>
    </row>
    <row r="64046" spans="53:53" x14ac:dyDescent="0.3">
      <c r="BA64046" s="2"/>
    </row>
    <row r="64047" spans="53:53" x14ac:dyDescent="0.3">
      <c r="BA64047" s="2"/>
    </row>
    <row r="64048" spans="53:53" x14ac:dyDescent="0.3">
      <c r="BA64048" s="2"/>
    </row>
    <row r="64049" spans="53:53" x14ac:dyDescent="0.3">
      <c r="BA64049" s="2"/>
    </row>
    <row r="64050" spans="53:53" x14ac:dyDescent="0.3">
      <c r="BA64050" s="2"/>
    </row>
    <row r="64051" spans="53:53" x14ac:dyDescent="0.3">
      <c r="BA64051" s="2"/>
    </row>
    <row r="64052" spans="53:53" x14ac:dyDescent="0.3">
      <c r="BA64052" s="2"/>
    </row>
    <row r="64053" spans="53:53" x14ac:dyDescent="0.3">
      <c r="BA64053" s="2"/>
    </row>
    <row r="64054" spans="53:53" x14ac:dyDescent="0.3">
      <c r="BA64054" s="2"/>
    </row>
    <row r="64055" spans="53:53" x14ac:dyDescent="0.3">
      <c r="BA64055" s="2"/>
    </row>
    <row r="64056" spans="53:53" x14ac:dyDescent="0.3">
      <c r="BA64056" s="2"/>
    </row>
    <row r="64057" spans="53:53" x14ac:dyDescent="0.3">
      <c r="BA64057" s="2"/>
    </row>
    <row r="64058" spans="53:53" x14ac:dyDescent="0.3">
      <c r="BA64058" s="2"/>
    </row>
    <row r="64059" spans="53:53" x14ac:dyDescent="0.3">
      <c r="BA64059" s="2"/>
    </row>
    <row r="64060" spans="53:53" x14ac:dyDescent="0.3">
      <c r="BA64060" s="2"/>
    </row>
    <row r="64061" spans="53:53" x14ac:dyDescent="0.3">
      <c r="BA64061" s="2"/>
    </row>
    <row r="64062" spans="53:53" x14ac:dyDescent="0.3">
      <c r="BA64062" s="2"/>
    </row>
    <row r="64063" spans="53:53" x14ac:dyDescent="0.3">
      <c r="BA64063" s="2"/>
    </row>
    <row r="64064" spans="53:53" x14ac:dyDescent="0.3">
      <c r="BA64064" s="2"/>
    </row>
    <row r="64065" spans="53:53" x14ac:dyDescent="0.3">
      <c r="BA64065" s="2"/>
    </row>
    <row r="64066" spans="53:53" x14ac:dyDescent="0.3">
      <c r="BA64066" s="2"/>
    </row>
    <row r="64067" spans="53:53" x14ac:dyDescent="0.3">
      <c r="BA64067" s="2"/>
    </row>
    <row r="64068" spans="53:53" x14ac:dyDescent="0.3">
      <c r="BA64068" s="2"/>
    </row>
    <row r="64069" spans="53:53" x14ac:dyDescent="0.3">
      <c r="BA64069" s="2"/>
    </row>
    <row r="64070" spans="53:53" x14ac:dyDescent="0.3">
      <c r="BA64070" s="2"/>
    </row>
    <row r="64071" spans="53:53" x14ac:dyDescent="0.3">
      <c r="BA64071" s="2"/>
    </row>
    <row r="64072" spans="53:53" x14ac:dyDescent="0.3">
      <c r="BA64072" s="2"/>
    </row>
    <row r="64073" spans="53:53" x14ac:dyDescent="0.3">
      <c r="BA64073" s="2"/>
    </row>
    <row r="64074" spans="53:53" x14ac:dyDescent="0.3">
      <c r="BA64074" s="2"/>
    </row>
    <row r="64075" spans="53:53" x14ac:dyDescent="0.3">
      <c r="BA64075" s="2"/>
    </row>
    <row r="64076" spans="53:53" x14ac:dyDescent="0.3">
      <c r="BA64076" s="2"/>
    </row>
    <row r="64077" spans="53:53" x14ac:dyDescent="0.3">
      <c r="BA64077" s="2"/>
    </row>
    <row r="64078" spans="53:53" x14ac:dyDescent="0.3">
      <c r="BA64078" s="2"/>
    </row>
    <row r="64079" spans="53:53" x14ac:dyDescent="0.3">
      <c r="BA64079" s="2"/>
    </row>
    <row r="64080" spans="53:53" x14ac:dyDescent="0.3">
      <c r="BA64080" s="2"/>
    </row>
    <row r="64081" spans="53:53" x14ac:dyDescent="0.3">
      <c r="BA64081" s="2"/>
    </row>
    <row r="64082" spans="53:53" x14ac:dyDescent="0.3">
      <c r="BA64082" s="2"/>
    </row>
    <row r="64083" spans="53:53" x14ac:dyDescent="0.3">
      <c r="BA64083" s="2"/>
    </row>
    <row r="64084" spans="53:53" x14ac:dyDescent="0.3">
      <c r="BA64084" s="2"/>
    </row>
    <row r="64085" spans="53:53" x14ac:dyDescent="0.3">
      <c r="BA64085" s="2"/>
    </row>
    <row r="64086" spans="53:53" x14ac:dyDescent="0.3">
      <c r="BA64086" s="2"/>
    </row>
    <row r="64087" spans="53:53" x14ac:dyDescent="0.3">
      <c r="BA64087" s="2"/>
    </row>
    <row r="64088" spans="53:53" x14ac:dyDescent="0.3">
      <c r="BA64088" s="2"/>
    </row>
    <row r="64089" spans="53:53" x14ac:dyDescent="0.3">
      <c r="BA64089" s="2"/>
    </row>
    <row r="64090" spans="53:53" x14ac:dyDescent="0.3">
      <c r="BA64090" s="2"/>
    </row>
    <row r="64091" spans="53:53" x14ac:dyDescent="0.3">
      <c r="BA64091" s="2"/>
    </row>
    <row r="64092" spans="53:53" x14ac:dyDescent="0.3">
      <c r="BA64092" s="2"/>
    </row>
    <row r="64093" spans="53:53" x14ac:dyDescent="0.3">
      <c r="BA64093" s="2"/>
    </row>
    <row r="64094" spans="53:53" x14ac:dyDescent="0.3">
      <c r="BA64094" s="2"/>
    </row>
    <row r="64095" spans="53:53" x14ac:dyDescent="0.3">
      <c r="BA64095" s="2"/>
    </row>
    <row r="64096" spans="53:53" x14ac:dyDescent="0.3">
      <c r="BA64096" s="2"/>
    </row>
    <row r="64097" spans="53:53" x14ac:dyDescent="0.3">
      <c r="BA64097" s="2"/>
    </row>
    <row r="64098" spans="53:53" x14ac:dyDescent="0.3">
      <c r="BA64098" s="2"/>
    </row>
    <row r="64099" spans="53:53" x14ac:dyDescent="0.3">
      <c r="BA64099" s="2"/>
    </row>
    <row r="64100" spans="53:53" x14ac:dyDescent="0.3">
      <c r="BA64100" s="2"/>
    </row>
    <row r="64101" spans="53:53" x14ac:dyDescent="0.3">
      <c r="BA64101" s="2"/>
    </row>
    <row r="64102" spans="53:53" x14ac:dyDescent="0.3">
      <c r="BA64102" s="2"/>
    </row>
    <row r="64103" spans="53:53" x14ac:dyDescent="0.3">
      <c r="BA64103" s="2"/>
    </row>
    <row r="64104" spans="53:53" x14ac:dyDescent="0.3">
      <c r="BA64104" s="2"/>
    </row>
    <row r="64105" spans="53:53" x14ac:dyDescent="0.3">
      <c r="BA64105" s="2"/>
    </row>
    <row r="64106" spans="53:53" x14ac:dyDescent="0.3">
      <c r="BA64106" s="2"/>
    </row>
    <row r="64107" spans="53:53" x14ac:dyDescent="0.3">
      <c r="BA64107" s="2"/>
    </row>
    <row r="64108" spans="53:53" x14ac:dyDescent="0.3">
      <c r="BA64108" s="2"/>
    </row>
    <row r="64109" spans="53:53" x14ac:dyDescent="0.3">
      <c r="BA64109" s="2"/>
    </row>
    <row r="64110" spans="53:53" x14ac:dyDescent="0.3">
      <c r="BA64110" s="2"/>
    </row>
    <row r="64111" spans="53:53" x14ac:dyDescent="0.3">
      <c r="BA64111" s="2"/>
    </row>
    <row r="64112" spans="53:53" x14ac:dyDescent="0.3">
      <c r="BA64112" s="2"/>
    </row>
    <row r="64113" spans="53:53" x14ac:dyDescent="0.3">
      <c r="BA64113" s="2"/>
    </row>
    <row r="64114" spans="53:53" x14ac:dyDescent="0.3">
      <c r="BA64114" s="2"/>
    </row>
    <row r="64115" spans="53:53" x14ac:dyDescent="0.3">
      <c r="BA64115" s="2"/>
    </row>
    <row r="64116" spans="53:53" x14ac:dyDescent="0.3">
      <c r="BA64116" s="2"/>
    </row>
    <row r="64117" spans="53:53" x14ac:dyDescent="0.3">
      <c r="BA64117" s="2"/>
    </row>
    <row r="64118" spans="53:53" x14ac:dyDescent="0.3">
      <c r="BA64118" s="2"/>
    </row>
    <row r="64119" spans="53:53" x14ac:dyDescent="0.3">
      <c r="BA64119" s="2"/>
    </row>
    <row r="64120" spans="53:53" x14ac:dyDescent="0.3">
      <c r="BA64120" s="2"/>
    </row>
    <row r="64121" spans="53:53" x14ac:dyDescent="0.3">
      <c r="BA64121" s="2"/>
    </row>
    <row r="64122" spans="53:53" x14ac:dyDescent="0.3">
      <c r="BA64122" s="2"/>
    </row>
    <row r="64123" spans="53:53" x14ac:dyDescent="0.3">
      <c r="BA64123" s="2"/>
    </row>
    <row r="64124" spans="53:53" x14ac:dyDescent="0.3">
      <c r="BA64124" s="2"/>
    </row>
    <row r="64125" spans="53:53" x14ac:dyDescent="0.3">
      <c r="BA64125" s="2"/>
    </row>
    <row r="64126" spans="53:53" x14ac:dyDescent="0.3">
      <c r="BA64126" s="2"/>
    </row>
    <row r="64127" spans="53:53" x14ac:dyDescent="0.3">
      <c r="BA64127" s="2"/>
    </row>
    <row r="64128" spans="53:53" x14ac:dyDescent="0.3">
      <c r="BA64128" s="2"/>
    </row>
    <row r="64129" spans="53:53" x14ac:dyDescent="0.3">
      <c r="BA64129" s="2"/>
    </row>
    <row r="64130" spans="53:53" x14ac:dyDescent="0.3">
      <c r="BA64130" s="2"/>
    </row>
    <row r="64131" spans="53:53" x14ac:dyDescent="0.3">
      <c r="BA64131" s="2"/>
    </row>
    <row r="64132" spans="53:53" x14ac:dyDescent="0.3">
      <c r="BA64132" s="2"/>
    </row>
    <row r="64133" spans="53:53" x14ac:dyDescent="0.3">
      <c r="BA64133" s="2"/>
    </row>
    <row r="64134" spans="53:53" x14ac:dyDescent="0.3">
      <c r="BA64134" s="2"/>
    </row>
    <row r="64135" spans="53:53" x14ac:dyDescent="0.3">
      <c r="BA64135" s="2"/>
    </row>
    <row r="64136" spans="53:53" x14ac:dyDescent="0.3">
      <c r="BA64136" s="2"/>
    </row>
    <row r="64137" spans="53:53" x14ac:dyDescent="0.3">
      <c r="BA64137" s="2"/>
    </row>
    <row r="64138" spans="53:53" x14ac:dyDescent="0.3">
      <c r="BA64138" s="2"/>
    </row>
    <row r="64139" spans="53:53" x14ac:dyDescent="0.3">
      <c r="BA64139" s="2"/>
    </row>
    <row r="64140" spans="53:53" x14ac:dyDescent="0.3">
      <c r="BA64140" s="2"/>
    </row>
    <row r="64141" spans="53:53" x14ac:dyDescent="0.3">
      <c r="BA64141" s="2"/>
    </row>
    <row r="64142" spans="53:53" x14ac:dyDescent="0.3">
      <c r="BA64142" s="2"/>
    </row>
    <row r="64143" spans="53:53" x14ac:dyDescent="0.3">
      <c r="BA64143" s="2"/>
    </row>
    <row r="64144" spans="53:53" x14ac:dyDescent="0.3">
      <c r="BA64144" s="2"/>
    </row>
    <row r="64145" spans="53:53" x14ac:dyDescent="0.3">
      <c r="BA64145" s="2"/>
    </row>
    <row r="64146" spans="53:53" x14ac:dyDescent="0.3">
      <c r="BA64146" s="2"/>
    </row>
    <row r="64147" spans="53:53" x14ac:dyDescent="0.3">
      <c r="BA64147" s="2"/>
    </row>
    <row r="64148" spans="53:53" x14ac:dyDescent="0.3">
      <c r="BA64148" s="2"/>
    </row>
    <row r="64149" spans="53:53" x14ac:dyDescent="0.3">
      <c r="BA64149" s="2"/>
    </row>
    <row r="64150" spans="53:53" x14ac:dyDescent="0.3">
      <c r="BA64150" s="2"/>
    </row>
    <row r="64151" spans="53:53" x14ac:dyDescent="0.3">
      <c r="BA64151" s="2"/>
    </row>
    <row r="64152" spans="53:53" x14ac:dyDescent="0.3">
      <c r="BA64152" s="2"/>
    </row>
    <row r="64153" spans="53:53" x14ac:dyDescent="0.3">
      <c r="BA64153" s="2"/>
    </row>
    <row r="64154" spans="53:53" x14ac:dyDescent="0.3">
      <c r="BA64154" s="2"/>
    </row>
    <row r="64155" spans="53:53" x14ac:dyDescent="0.3">
      <c r="BA64155" s="2"/>
    </row>
    <row r="64156" spans="53:53" x14ac:dyDescent="0.3">
      <c r="BA64156" s="2"/>
    </row>
    <row r="64157" spans="53:53" x14ac:dyDescent="0.3">
      <c r="BA64157" s="2"/>
    </row>
    <row r="64158" spans="53:53" x14ac:dyDescent="0.3">
      <c r="BA64158" s="2"/>
    </row>
    <row r="64159" spans="53:53" x14ac:dyDescent="0.3">
      <c r="BA64159" s="2"/>
    </row>
    <row r="64160" spans="53:53" x14ac:dyDescent="0.3">
      <c r="BA64160" s="2"/>
    </row>
    <row r="64161" spans="53:53" x14ac:dyDescent="0.3">
      <c r="BA64161" s="2"/>
    </row>
    <row r="64162" spans="53:53" x14ac:dyDescent="0.3">
      <c r="BA64162" s="2"/>
    </row>
    <row r="64163" spans="53:53" x14ac:dyDescent="0.3">
      <c r="BA64163" s="2"/>
    </row>
    <row r="64164" spans="53:53" x14ac:dyDescent="0.3">
      <c r="BA64164" s="2"/>
    </row>
    <row r="64165" spans="53:53" x14ac:dyDescent="0.3">
      <c r="BA64165" s="2"/>
    </row>
    <row r="64166" spans="53:53" x14ac:dyDescent="0.3">
      <c r="BA64166" s="2"/>
    </row>
    <row r="64167" spans="53:53" x14ac:dyDescent="0.3">
      <c r="BA64167" s="2"/>
    </row>
    <row r="64168" spans="53:53" x14ac:dyDescent="0.3">
      <c r="BA64168" s="2"/>
    </row>
    <row r="64169" spans="53:53" x14ac:dyDescent="0.3">
      <c r="BA64169" s="2"/>
    </row>
    <row r="64170" spans="53:53" x14ac:dyDescent="0.3">
      <c r="BA64170" s="2"/>
    </row>
    <row r="64171" spans="53:53" x14ac:dyDescent="0.3">
      <c r="BA64171" s="2"/>
    </row>
    <row r="64172" spans="53:53" x14ac:dyDescent="0.3">
      <c r="BA64172" s="2"/>
    </row>
    <row r="64173" spans="53:53" x14ac:dyDescent="0.3">
      <c r="BA64173" s="2"/>
    </row>
    <row r="64174" spans="53:53" x14ac:dyDescent="0.3">
      <c r="BA64174" s="2"/>
    </row>
    <row r="64175" spans="53:53" x14ac:dyDescent="0.3">
      <c r="BA64175" s="2"/>
    </row>
    <row r="64176" spans="53:53" x14ac:dyDescent="0.3">
      <c r="BA64176" s="2"/>
    </row>
    <row r="64177" spans="53:53" x14ac:dyDescent="0.3">
      <c r="BA64177" s="2"/>
    </row>
    <row r="64178" spans="53:53" x14ac:dyDescent="0.3">
      <c r="BA64178" s="2"/>
    </row>
    <row r="64179" spans="53:53" x14ac:dyDescent="0.3">
      <c r="BA64179" s="2"/>
    </row>
    <row r="64180" spans="53:53" x14ac:dyDescent="0.3">
      <c r="BA64180" s="2"/>
    </row>
    <row r="64181" spans="53:53" x14ac:dyDescent="0.3">
      <c r="BA64181" s="2"/>
    </row>
    <row r="64182" spans="53:53" x14ac:dyDescent="0.3">
      <c r="BA64182" s="2"/>
    </row>
    <row r="64183" spans="53:53" x14ac:dyDescent="0.3">
      <c r="BA64183" s="2"/>
    </row>
    <row r="64184" spans="53:53" x14ac:dyDescent="0.3">
      <c r="BA64184" s="2"/>
    </row>
    <row r="64185" spans="53:53" x14ac:dyDescent="0.3">
      <c r="BA64185" s="2"/>
    </row>
    <row r="64186" spans="53:53" x14ac:dyDescent="0.3">
      <c r="BA64186" s="2"/>
    </row>
    <row r="64187" spans="53:53" x14ac:dyDescent="0.3">
      <c r="BA64187" s="2"/>
    </row>
    <row r="64188" spans="53:53" x14ac:dyDescent="0.3">
      <c r="BA64188" s="2"/>
    </row>
    <row r="64189" spans="53:53" x14ac:dyDescent="0.3">
      <c r="BA64189" s="2"/>
    </row>
    <row r="64190" spans="53:53" x14ac:dyDescent="0.3">
      <c r="BA64190" s="2"/>
    </row>
    <row r="64191" spans="53:53" x14ac:dyDescent="0.3">
      <c r="BA64191" s="2"/>
    </row>
    <row r="64192" spans="53:53" x14ac:dyDescent="0.3">
      <c r="BA64192" s="2"/>
    </row>
    <row r="64193" spans="53:53" x14ac:dyDescent="0.3">
      <c r="BA64193" s="2"/>
    </row>
    <row r="64194" spans="53:53" x14ac:dyDescent="0.3">
      <c r="BA64194" s="2"/>
    </row>
    <row r="64195" spans="53:53" x14ac:dyDescent="0.3">
      <c r="BA64195" s="2"/>
    </row>
    <row r="64196" spans="53:53" x14ac:dyDescent="0.3">
      <c r="BA64196" s="2"/>
    </row>
    <row r="64197" spans="53:53" x14ac:dyDescent="0.3">
      <c r="BA64197" s="2"/>
    </row>
    <row r="64198" spans="53:53" x14ac:dyDescent="0.3">
      <c r="BA64198" s="2"/>
    </row>
    <row r="64199" spans="53:53" x14ac:dyDescent="0.3">
      <c r="BA64199" s="2"/>
    </row>
    <row r="64200" spans="53:53" x14ac:dyDescent="0.3">
      <c r="BA64200" s="2"/>
    </row>
    <row r="64201" spans="53:53" x14ac:dyDescent="0.3">
      <c r="BA64201" s="2"/>
    </row>
    <row r="64202" spans="53:53" x14ac:dyDescent="0.3">
      <c r="BA64202" s="2"/>
    </row>
    <row r="64203" spans="53:53" x14ac:dyDescent="0.3">
      <c r="BA64203" s="2"/>
    </row>
    <row r="64204" spans="53:53" x14ac:dyDescent="0.3">
      <c r="BA64204" s="2"/>
    </row>
    <row r="64205" spans="53:53" x14ac:dyDescent="0.3">
      <c r="BA64205" s="2"/>
    </row>
    <row r="64206" spans="53:53" x14ac:dyDescent="0.3">
      <c r="BA64206" s="2"/>
    </row>
    <row r="64207" spans="53:53" x14ac:dyDescent="0.3">
      <c r="BA64207" s="2"/>
    </row>
    <row r="64208" spans="53:53" x14ac:dyDescent="0.3">
      <c r="BA64208" s="2"/>
    </row>
    <row r="64209" spans="53:53" x14ac:dyDescent="0.3">
      <c r="BA64209" s="2"/>
    </row>
    <row r="64210" spans="53:53" x14ac:dyDescent="0.3">
      <c r="BA64210" s="2"/>
    </row>
    <row r="64211" spans="53:53" x14ac:dyDescent="0.3">
      <c r="BA64211" s="2"/>
    </row>
    <row r="64212" spans="53:53" x14ac:dyDescent="0.3">
      <c r="BA64212" s="2"/>
    </row>
    <row r="64213" spans="53:53" x14ac:dyDescent="0.3">
      <c r="BA64213" s="2"/>
    </row>
    <row r="64214" spans="53:53" x14ac:dyDescent="0.3">
      <c r="BA64214" s="2"/>
    </row>
    <row r="64215" spans="53:53" x14ac:dyDescent="0.3">
      <c r="BA64215" s="2"/>
    </row>
    <row r="64216" spans="53:53" x14ac:dyDescent="0.3">
      <c r="BA64216" s="2"/>
    </row>
    <row r="64217" spans="53:53" x14ac:dyDescent="0.3">
      <c r="BA64217" s="2"/>
    </row>
    <row r="64218" spans="53:53" x14ac:dyDescent="0.3">
      <c r="BA64218" s="2"/>
    </row>
    <row r="64219" spans="53:53" x14ac:dyDescent="0.3">
      <c r="BA64219" s="2"/>
    </row>
    <row r="64220" spans="53:53" x14ac:dyDescent="0.3">
      <c r="BA64220" s="2"/>
    </row>
    <row r="64221" spans="53:53" x14ac:dyDescent="0.3">
      <c r="BA64221" s="2"/>
    </row>
    <row r="64222" spans="53:53" x14ac:dyDescent="0.3">
      <c r="BA64222" s="2"/>
    </row>
    <row r="64223" spans="53:53" x14ac:dyDescent="0.3">
      <c r="BA64223" s="2"/>
    </row>
    <row r="64224" spans="53:53" x14ac:dyDescent="0.3">
      <c r="BA64224" s="2"/>
    </row>
    <row r="64225" spans="53:53" x14ac:dyDescent="0.3">
      <c r="BA64225" s="2"/>
    </row>
    <row r="64226" spans="53:53" x14ac:dyDescent="0.3">
      <c r="BA64226" s="2"/>
    </row>
    <row r="64227" spans="53:53" x14ac:dyDescent="0.3">
      <c r="BA64227" s="2"/>
    </row>
    <row r="64228" spans="53:53" x14ac:dyDescent="0.3">
      <c r="BA64228" s="2"/>
    </row>
    <row r="64229" spans="53:53" x14ac:dyDescent="0.3">
      <c r="BA64229" s="2"/>
    </row>
    <row r="64230" spans="53:53" x14ac:dyDescent="0.3">
      <c r="BA64230" s="2"/>
    </row>
    <row r="64231" spans="53:53" x14ac:dyDescent="0.3">
      <c r="BA64231" s="2"/>
    </row>
    <row r="64232" spans="53:53" x14ac:dyDescent="0.3">
      <c r="BA64232" s="2"/>
    </row>
    <row r="64233" spans="53:53" x14ac:dyDescent="0.3">
      <c r="BA64233" s="2"/>
    </row>
    <row r="64234" spans="53:53" x14ac:dyDescent="0.3">
      <c r="BA64234" s="2"/>
    </row>
    <row r="64235" spans="53:53" x14ac:dyDescent="0.3">
      <c r="BA64235" s="2"/>
    </row>
    <row r="64236" spans="53:53" x14ac:dyDescent="0.3">
      <c r="BA64236" s="2"/>
    </row>
    <row r="64237" spans="53:53" x14ac:dyDescent="0.3">
      <c r="BA64237" s="2"/>
    </row>
    <row r="64238" spans="53:53" x14ac:dyDescent="0.3">
      <c r="BA64238" s="2"/>
    </row>
    <row r="64239" spans="53:53" x14ac:dyDescent="0.3">
      <c r="BA64239" s="2"/>
    </row>
    <row r="64240" spans="53:53" x14ac:dyDescent="0.3">
      <c r="BA64240" s="2"/>
    </row>
    <row r="64241" spans="53:53" x14ac:dyDescent="0.3">
      <c r="BA64241" s="2"/>
    </row>
    <row r="64242" spans="53:53" x14ac:dyDescent="0.3">
      <c r="BA64242" s="2"/>
    </row>
    <row r="64243" spans="53:53" x14ac:dyDescent="0.3">
      <c r="BA64243" s="2"/>
    </row>
    <row r="64244" spans="53:53" x14ac:dyDescent="0.3">
      <c r="BA64244" s="2"/>
    </row>
    <row r="64245" spans="53:53" x14ac:dyDescent="0.3">
      <c r="BA64245" s="2"/>
    </row>
    <row r="64246" spans="53:53" x14ac:dyDescent="0.3">
      <c r="BA64246" s="2"/>
    </row>
    <row r="64247" spans="53:53" x14ac:dyDescent="0.3">
      <c r="BA64247" s="2"/>
    </row>
    <row r="64248" spans="53:53" x14ac:dyDescent="0.3">
      <c r="BA64248" s="2"/>
    </row>
    <row r="64249" spans="53:53" x14ac:dyDescent="0.3">
      <c r="BA64249" s="2"/>
    </row>
    <row r="64250" spans="53:53" x14ac:dyDescent="0.3">
      <c r="BA64250" s="2"/>
    </row>
    <row r="64251" spans="53:53" x14ac:dyDescent="0.3">
      <c r="BA64251" s="2"/>
    </row>
    <row r="64252" spans="53:53" x14ac:dyDescent="0.3">
      <c r="BA64252" s="2"/>
    </row>
    <row r="64253" spans="53:53" x14ac:dyDescent="0.3">
      <c r="BA64253" s="2"/>
    </row>
    <row r="64254" spans="53:53" x14ac:dyDescent="0.3">
      <c r="BA64254" s="2"/>
    </row>
    <row r="64255" spans="53:53" x14ac:dyDescent="0.3">
      <c r="BA64255" s="2"/>
    </row>
    <row r="64256" spans="53:53" x14ac:dyDescent="0.3">
      <c r="BA64256" s="2"/>
    </row>
    <row r="64257" spans="53:53" x14ac:dyDescent="0.3">
      <c r="BA64257" s="2"/>
    </row>
    <row r="64258" spans="53:53" x14ac:dyDescent="0.3">
      <c r="BA64258" s="2"/>
    </row>
    <row r="64259" spans="53:53" x14ac:dyDescent="0.3">
      <c r="BA64259" s="2"/>
    </row>
    <row r="64260" spans="53:53" x14ac:dyDescent="0.3">
      <c r="BA64260" s="2"/>
    </row>
    <row r="64261" spans="53:53" x14ac:dyDescent="0.3">
      <c r="BA64261" s="2"/>
    </row>
    <row r="64262" spans="53:53" x14ac:dyDescent="0.3">
      <c r="BA64262" s="2"/>
    </row>
    <row r="64263" spans="53:53" x14ac:dyDescent="0.3">
      <c r="BA64263" s="2"/>
    </row>
    <row r="64264" spans="53:53" x14ac:dyDescent="0.3">
      <c r="BA64264" s="2"/>
    </row>
    <row r="64265" spans="53:53" x14ac:dyDescent="0.3">
      <c r="BA64265" s="2"/>
    </row>
    <row r="64266" spans="53:53" x14ac:dyDescent="0.3">
      <c r="BA64266" s="2"/>
    </row>
    <row r="64267" spans="53:53" x14ac:dyDescent="0.3">
      <c r="BA64267" s="2"/>
    </row>
    <row r="64268" spans="53:53" x14ac:dyDescent="0.3">
      <c r="BA64268" s="2"/>
    </row>
    <row r="64269" spans="53:53" x14ac:dyDescent="0.3">
      <c r="BA64269" s="2"/>
    </row>
    <row r="64270" spans="53:53" x14ac:dyDescent="0.3">
      <c r="BA64270" s="2"/>
    </row>
    <row r="64271" spans="53:53" x14ac:dyDescent="0.3">
      <c r="BA64271" s="2"/>
    </row>
    <row r="64272" spans="53:53" x14ac:dyDescent="0.3">
      <c r="BA64272" s="2"/>
    </row>
    <row r="64273" spans="53:53" x14ac:dyDescent="0.3">
      <c r="BA64273" s="2"/>
    </row>
    <row r="64274" spans="53:53" x14ac:dyDescent="0.3">
      <c r="BA64274" s="2"/>
    </row>
    <row r="64275" spans="53:53" x14ac:dyDescent="0.3">
      <c r="BA64275" s="2"/>
    </row>
    <row r="64276" spans="53:53" x14ac:dyDescent="0.3">
      <c r="BA64276" s="2"/>
    </row>
    <row r="64277" spans="53:53" x14ac:dyDescent="0.3">
      <c r="BA64277" s="2"/>
    </row>
    <row r="64278" spans="53:53" x14ac:dyDescent="0.3">
      <c r="BA64278" s="2"/>
    </row>
    <row r="64279" spans="53:53" x14ac:dyDescent="0.3">
      <c r="BA64279" s="2"/>
    </row>
    <row r="64280" spans="53:53" x14ac:dyDescent="0.3">
      <c r="BA64280" s="2"/>
    </row>
    <row r="64281" spans="53:53" x14ac:dyDescent="0.3">
      <c r="BA64281" s="2"/>
    </row>
    <row r="64282" spans="53:53" x14ac:dyDescent="0.3">
      <c r="BA64282" s="2"/>
    </row>
    <row r="64283" spans="53:53" x14ac:dyDescent="0.3">
      <c r="BA64283" s="2"/>
    </row>
    <row r="64284" spans="53:53" x14ac:dyDescent="0.3">
      <c r="BA64284" s="2"/>
    </row>
    <row r="64285" spans="53:53" x14ac:dyDescent="0.3">
      <c r="BA64285" s="2"/>
    </row>
    <row r="64286" spans="53:53" x14ac:dyDescent="0.3">
      <c r="BA64286" s="2"/>
    </row>
    <row r="64287" spans="53:53" x14ac:dyDescent="0.3">
      <c r="BA64287" s="2"/>
    </row>
    <row r="64288" spans="53:53" x14ac:dyDescent="0.3">
      <c r="BA64288" s="2"/>
    </row>
    <row r="64289" spans="53:53" x14ac:dyDescent="0.3">
      <c r="BA64289" s="2"/>
    </row>
    <row r="64290" spans="53:53" x14ac:dyDescent="0.3">
      <c r="BA64290" s="2"/>
    </row>
    <row r="64291" spans="53:53" x14ac:dyDescent="0.3">
      <c r="BA64291" s="2"/>
    </row>
    <row r="64292" spans="53:53" x14ac:dyDescent="0.3">
      <c r="BA64292" s="2"/>
    </row>
    <row r="64293" spans="53:53" x14ac:dyDescent="0.3">
      <c r="BA64293" s="2"/>
    </row>
    <row r="64294" spans="53:53" x14ac:dyDescent="0.3">
      <c r="BA64294" s="2"/>
    </row>
    <row r="64295" spans="53:53" x14ac:dyDescent="0.3">
      <c r="BA64295" s="2"/>
    </row>
    <row r="64296" spans="53:53" x14ac:dyDescent="0.3">
      <c r="BA64296" s="2"/>
    </row>
    <row r="64297" spans="53:53" x14ac:dyDescent="0.3">
      <c r="BA64297" s="2"/>
    </row>
    <row r="64298" spans="53:53" x14ac:dyDescent="0.3">
      <c r="BA64298" s="2"/>
    </row>
    <row r="64299" spans="53:53" x14ac:dyDescent="0.3">
      <c r="BA64299" s="2"/>
    </row>
    <row r="64300" spans="53:53" x14ac:dyDescent="0.3">
      <c r="BA64300" s="2"/>
    </row>
    <row r="64301" spans="53:53" x14ac:dyDescent="0.3">
      <c r="BA64301" s="2"/>
    </row>
    <row r="64302" spans="53:53" x14ac:dyDescent="0.3">
      <c r="BA64302" s="2"/>
    </row>
    <row r="64303" spans="53:53" x14ac:dyDescent="0.3">
      <c r="BA64303" s="2"/>
    </row>
    <row r="64304" spans="53:53" x14ac:dyDescent="0.3">
      <c r="BA64304" s="2"/>
    </row>
    <row r="64305" spans="53:53" x14ac:dyDescent="0.3">
      <c r="BA64305" s="2"/>
    </row>
    <row r="64306" spans="53:53" x14ac:dyDescent="0.3">
      <c r="BA64306" s="2"/>
    </row>
    <row r="64307" spans="53:53" x14ac:dyDescent="0.3">
      <c r="BA64307" s="2"/>
    </row>
    <row r="64308" spans="53:53" x14ac:dyDescent="0.3">
      <c r="BA64308" s="2"/>
    </row>
    <row r="64309" spans="53:53" x14ac:dyDescent="0.3">
      <c r="BA64309" s="2"/>
    </row>
    <row r="64310" spans="53:53" x14ac:dyDescent="0.3">
      <c r="BA64310" s="2"/>
    </row>
    <row r="64311" spans="53:53" x14ac:dyDescent="0.3">
      <c r="BA64311" s="2"/>
    </row>
    <row r="64312" spans="53:53" x14ac:dyDescent="0.3">
      <c r="BA64312" s="2"/>
    </row>
    <row r="64313" spans="53:53" x14ac:dyDescent="0.3">
      <c r="BA64313" s="2"/>
    </row>
    <row r="64314" spans="53:53" x14ac:dyDescent="0.3">
      <c r="BA64314" s="2"/>
    </row>
    <row r="64315" spans="53:53" x14ac:dyDescent="0.3">
      <c r="BA64315" s="2"/>
    </row>
    <row r="64316" spans="53:53" x14ac:dyDescent="0.3">
      <c r="BA64316" s="2"/>
    </row>
    <row r="64317" spans="53:53" x14ac:dyDescent="0.3">
      <c r="BA64317" s="2"/>
    </row>
    <row r="64318" spans="53:53" x14ac:dyDescent="0.3">
      <c r="BA64318" s="2"/>
    </row>
    <row r="64319" spans="53:53" x14ac:dyDescent="0.3">
      <c r="BA64319" s="2"/>
    </row>
    <row r="64320" spans="53:53" x14ac:dyDescent="0.3">
      <c r="BA64320" s="2"/>
    </row>
    <row r="64321" spans="53:53" x14ac:dyDescent="0.3">
      <c r="BA64321" s="2"/>
    </row>
    <row r="64322" spans="53:53" x14ac:dyDescent="0.3">
      <c r="BA64322" s="2"/>
    </row>
    <row r="64323" spans="53:53" x14ac:dyDescent="0.3">
      <c r="BA64323" s="2"/>
    </row>
    <row r="64324" spans="53:53" x14ac:dyDescent="0.3">
      <c r="BA64324" s="2"/>
    </row>
    <row r="64325" spans="53:53" x14ac:dyDescent="0.3">
      <c r="BA64325" s="2"/>
    </row>
    <row r="64326" spans="53:53" x14ac:dyDescent="0.3">
      <c r="BA64326" s="2"/>
    </row>
    <row r="64327" spans="53:53" x14ac:dyDescent="0.3">
      <c r="BA64327" s="2"/>
    </row>
    <row r="64328" spans="53:53" x14ac:dyDescent="0.3">
      <c r="BA64328" s="2"/>
    </row>
    <row r="64329" spans="53:53" x14ac:dyDescent="0.3">
      <c r="BA64329" s="2"/>
    </row>
    <row r="64330" spans="53:53" x14ac:dyDescent="0.3">
      <c r="BA64330" s="2"/>
    </row>
    <row r="64331" spans="53:53" x14ac:dyDescent="0.3">
      <c r="BA64331" s="2"/>
    </row>
    <row r="64332" spans="53:53" x14ac:dyDescent="0.3">
      <c r="BA64332" s="2"/>
    </row>
    <row r="64333" spans="53:53" x14ac:dyDescent="0.3">
      <c r="BA64333" s="2"/>
    </row>
    <row r="64334" spans="53:53" x14ac:dyDescent="0.3">
      <c r="BA64334" s="2"/>
    </row>
    <row r="64335" spans="53:53" x14ac:dyDescent="0.3">
      <c r="BA64335" s="2"/>
    </row>
    <row r="64336" spans="53:53" x14ac:dyDescent="0.3">
      <c r="BA64336" s="2"/>
    </row>
    <row r="64337" spans="53:53" x14ac:dyDescent="0.3">
      <c r="BA64337" s="2"/>
    </row>
    <row r="64338" spans="53:53" x14ac:dyDescent="0.3">
      <c r="BA64338" s="2"/>
    </row>
    <row r="64339" spans="53:53" x14ac:dyDescent="0.3">
      <c r="BA64339" s="2"/>
    </row>
    <row r="64340" spans="53:53" x14ac:dyDescent="0.3">
      <c r="BA64340" s="2"/>
    </row>
    <row r="64341" spans="53:53" x14ac:dyDescent="0.3">
      <c r="BA64341" s="2"/>
    </row>
    <row r="64342" spans="53:53" x14ac:dyDescent="0.3">
      <c r="BA64342" s="2"/>
    </row>
    <row r="64343" spans="53:53" x14ac:dyDescent="0.3">
      <c r="BA64343" s="2"/>
    </row>
    <row r="64344" spans="53:53" x14ac:dyDescent="0.3">
      <c r="BA64344" s="2"/>
    </row>
    <row r="64345" spans="53:53" x14ac:dyDescent="0.3">
      <c r="BA64345" s="2"/>
    </row>
    <row r="64346" spans="53:53" x14ac:dyDescent="0.3">
      <c r="BA64346" s="2"/>
    </row>
    <row r="64347" spans="53:53" x14ac:dyDescent="0.3">
      <c r="BA64347" s="2"/>
    </row>
    <row r="64348" spans="53:53" x14ac:dyDescent="0.3">
      <c r="BA64348" s="2"/>
    </row>
    <row r="64349" spans="53:53" x14ac:dyDescent="0.3">
      <c r="BA64349" s="2"/>
    </row>
    <row r="64350" spans="53:53" x14ac:dyDescent="0.3">
      <c r="BA64350" s="2"/>
    </row>
    <row r="64351" spans="53:53" x14ac:dyDescent="0.3">
      <c r="BA64351" s="2"/>
    </row>
    <row r="64352" spans="53:53" x14ac:dyDescent="0.3">
      <c r="BA64352" s="2"/>
    </row>
    <row r="64353" spans="53:53" x14ac:dyDescent="0.3">
      <c r="BA64353" s="2"/>
    </row>
    <row r="64354" spans="53:53" x14ac:dyDescent="0.3">
      <c r="BA64354" s="2"/>
    </row>
    <row r="64355" spans="53:53" x14ac:dyDescent="0.3">
      <c r="BA64355" s="2"/>
    </row>
    <row r="64356" spans="53:53" x14ac:dyDescent="0.3">
      <c r="BA64356" s="2"/>
    </row>
    <row r="64357" spans="53:53" x14ac:dyDescent="0.3">
      <c r="BA64357" s="2"/>
    </row>
    <row r="64358" spans="53:53" x14ac:dyDescent="0.3">
      <c r="BA64358" s="2"/>
    </row>
    <row r="64359" spans="53:53" x14ac:dyDescent="0.3">
      <c r="BA64359" s="2"/>
    </row>
    <row r="64360" spans="53:53" x14ac:dyDescent="0.3">
      <c r="BA64360" s="2"/>
    </row>
    <row r="64361" spans="53:53" x14ac:dyDescent="0.3">
      <c r="BA64361" s="2"/>
    </row>
    <row r="64362" spans="53:53" x14ac:dyDescent="0.3">
      <c r="BA64362" s="2"/>
    </row>
    <row r="64363" spans="53:53" x14ac:dyDescent="0.3">
      <c r="BA64363" s="2"/>
    </row>
    <row r="64364" spans="53:53" x14ac:dyDescent="0.3">
      <c r="BA64364" s="2"/>
    </row>
    <row r="64365" spans="53:53" x14ac:dyDescent="0.3">
      <c r="BA64365" s="2"/>
    </row>
    <row r="64366" spans="53:53" x14ac:dyDescent="0.3">
      <c r="BA64366" s="2"/>
    </row>
    <row r="64367" spans="53:53" x14ac:dyDescent="0.3">
      <c r="BA64367" s="2"/>
    </row>
    <row r="64368" spans="53:53" x14ac:dyDescent="0.3">
      <c r="BA64368" s="2"/>
    </row>
    <row r="64369" spans="53:53" x14ac:dyDescent="0.3">
      <c r="BA64369" s="2"/>
    </row>
    <row r="64370" spans="53:53" x14ac:dyDescent="0.3">
      <c r="BA64370" s="2"/>
    </row>
    <row r="64371" spans="53:53" x14ac:dyDescent="0.3">
      <c r="BA64371" s="2"/>
    </row>
    <row r="64372" spans="53:53" x14ac:dyDescent="0.3">
      <c r="BA64372" s="2"/>
    </row>
    <row r="64373" spans="53:53" x14ac:dyDescent="0.3">
      <c r="BA64373" s="2"/>
    </row>
    <row r="64374" spans="53:53" x14ac:dyDescent="0.3">
      <c r="BA64374" s="2"/>
    </row>
    <row r="64375" spans="53:53" x14ac:dyDescent="0.3">
      <c r="BA64375" s="2"/>
    </row>
    <row r="64376" spans="53:53" x14ac:dyDescent="0.3">
      <c r="BA64376" s="2"/>
    </row>
    <row r="64377" spans="53:53" x14ac:dyDescent="0.3">
      <c r="BA64377" s="2"/>
    </row>
    <row r="64378" spans="53:53" x14ac:dyDescent="0.3">
      <c r="BA64378" s="2"/>
    </row>
    <row r="64379" spans="53:53" x14ac:dyDescent="0.3">
      <c r="BA64379" s="2"/>
    </row>
    <row r="64380" spans="53:53" x14ac:dyDescent="0.3">
      <c r="BA64380" s="2"/>
    </row>
    <row r="64381" spans="53:53" x14ac:dyDescent="0.3">
      <c r="BA64381" s="2"/>
    </row>
    <row r="64382" spans="53:53" x14ac:dyDescent="0.3">
      <c r="BA64382" s="2"/>
    </row>
    <row r="64383" spans="53:53" x14ac:dyDescent="0.3">
      <c r="BA64383" s="2"/>
    </row>
    <row r="64384" spans="53:53" x14ac:dyDescent="0.3">
      <c r="BA64384" s="2"/>
    </row>
    <row r="64385" spans="53:53" x14ac:dyDescent="0.3">
      <c r="BA64385" s="2"/>
    </row>
    <row r="64386" spans="53:53" x14ac:dyDescent="0.3">
      <c r="BA64386" s="2"/>
    </row>
    <row r="64387" spans="53:53" x14ac:dyDescent="0.3">
      <c r="BA64387" s="2"/>
    </row>
    <row r="64388" spans="53:53" x14ac:dyDescent="0.3">
      <c r="BA64388" s="2"/>
    </row>
    <row r="64389" spans="53:53" x14ac:dyDescent="0.3">
      <c r="BA64389" s="2"/>
    </row>
    <row r="64390" spans="53:53" x14ac:dyDescent="0.3">
      <c r="BA64390" s="2"/>
    </row>
    <row r="64391" spans="53:53" x14ac:dyDescent="0.3">
      <c r="BA64391" s="2"/>
    </row>
    <row r="64392" spans="53:53" x14ac:dyDescent="0.3">
      <c r="BA64392" s="2"/>
    </row>
    <row r="64393" spans="53:53" x14ac:dyDescent="0.3">
      <c r="BA64393" s="2"/>
    </row>
    <row r="64394" spans="53:53" x14ac:dyDescent="0.3">
      <c r="BA64394" s="2"/>
    </row>
    <row r="64395" spans="53:53" x14ac:dyDescent="0.3">
      <c r="BA64395" s="2"/>
    </row>
    <row r="64396" spans="53:53" x14ac:dyDescent="0.3">
      <c r="BA64396" s="2"/>
    </row>
    <row r="64397" spans="53:53" x14ac:dyDescent="0.3">
      <c r="BA64397" s="2"/>
    </row>
    <row r="64398" spans="53:53" x14ac:dyDescent="0.3">
      <c r="BA64398" s="2"/>
    </row>
    <row r="64399" spans="53:53" x14ac:dyDescent="0.3">
      <c r="BA64399" s="2"/>
    </row>
    <row r="64400" spans="53:53" x14ac:dyDescent="0.3">
      <c r="BA64400" s="2"/>
    </row>
    <row r="64401" spans="53:53" x14ac:dyDescent="0.3">
      <c r="BA64401" s="2"/>
    </row>
    <row r="64402" spans="53:53" x14ac:dyDescent="0.3">
      <c r="BA64402" s="2"/>
    </row>
    <row r="64403" spans="53:53" x14ac:dyDescent="0.3">
      <c r="BA64403" s="2"/>
    </row>
    <row r="64404" spans="53:53" x14ac:dyDescent="0.3">
      <c r="BA64404" s="2"/>
    </row>
    <row r="64405" spans="53:53" x14ac:dyDescent="0.3">
      <c r="BA64405" s="2"/>
    </row>
    <row r="64406" spans="53:53" x14ac:dyDescent="0.3">
      <c r="BA64406" s="2"/>
    </row>
    <row r="64407" spans="53:53" x14ac:dyDescent="0.3">
      <c r="BA64407" s="2"/>
    </row>
    <row r="64408" spans="53:53" x14ac:dyDescent="0.3">
      <c r="BA64408" s="2"/>
    </row>
    <row r="64409" spans="53:53" x14ac:dyDescent="0.3">
      <c r="BA64409" s="2"/>
    </row>
    <row r="64410" spans="53:53" x14ac:dyDescent="0.3">
      <c r="BA64410" s="2"/>
    </row>
    <row r="64411" spans="53:53" x14ac:dyDescent="0.3">
      <c r="BA64411" s="2"/>
    </row>
    <row r="64412" spans="53:53" x14ac:dyDescent="0.3">
      <c r="BA64412" s="2"/>
    </row>
    <row r="64413" spans="53:53" x14ac:dyDescent="0.3">
      <c r="BA64413" s="2"/>
    </row>
    <row r="64414" spans="53:53" x14ac:dyDescent="0.3">
      <c r="BA64414" s="2"/>
    </row>
    <row r="64415" spans="53:53" x14ac:dyDescent="0.3">
      <c r="BA64415" s="2"/>
    </row>
    <row r="64416" spans="53:53" x14ac:dyDescent="0.3">
      <c r="BA64416" s="2"/>
    </row>
    <row r="64417" spans="53:53" x14ac:dyDescent="0.3">
      <c r="BA64417" s="2"/>
    </row>
    <row r="64418" spans="53:53" x14ac:dyDescent="0.3">
      <c r="BA64418" s="2"/>
    </row>
    <row r="64419" spans="53:53" x14ac:dyDescent="0.3">
      <c r="BA64419" s="2"/>
    </row>
    <row r="64420" spans="53:53" x14ac:dyDescent="0.3">
      <c r="BA64420" s="2"/>
    </row>
    <row r="64421" spans="53:53" x14ac:dyDescent="0.3">
      <c r="BA64421" s="2"/>
    </row>
    <row r="64422" spans="53:53" x14ac:dyDescent="0.3">
      <c r="BA64422" s="2"/>
    </row>
    <row r="64423" spans="53:53" x14ac:dyDescent="0.3">
      <c r="BA64423" s="2"/>
    </row>
    <row r="64424" spans="53:53" x14ac:dyDescent="0.3">
      <c r="BA64424" s="2"/>
    </row>
    <row r="64425" spans="53:53" x14ac:dyDescent="0.3">
      <c r="BA64425" s="2"/>
    </row>
    <row r="64426" spans="53:53" x14ac:dyDescent="0.3">
      <c r="BA64426" s="2"/>
    </row>
    <row r="64427" spans="53:53" x14ac:dyDescent="0.3">
      <c r="BA64427" s="2"/>
    </row>
    <row r="64428" spans="53:53" x14ac:dyDescent="0.3">
      <c r="BA64428" s="2"/>
    </row>
    <row r="64429" spans="53:53" x14ac:dyDescent="0.3">
      <c r="BA64429" s="2"/>
    </row>
    <row r="64430" spans="53:53" x14ac:dyDescent="0.3">
      <c r="BA64430" s="2"/>
    </row>
    <row r="64431" spans="53:53" x14ac:dyDescent="0.3">
      <c r="BA64431" s="2"/>
    </row>
    <row r="64432" spans="53:53" x14ac:dyDescent="0.3">
      <c r="BA64432" s="2"/>
    </row>
    <row r="64433" spans="53:53" x14ac:dyDescent="0.3">
      <c r="BA64433" s="2"/>
    </row>
    <row r="64434" spans="53:53" x14ac:dyDescent="0.3">
      <c r="BA64434" s="2"/>
    </row>
    <row r="64435" spans="53:53" x14ac:dyDescent="0.3">
      <c r="BA64435" s="2"/>
    </row>
    <row r="64436" spans="53:53" x14ac:dyDescent="0.3">
      <c r="BA64436" s="2"/>
    </row>
    <row r="64437" spans="53:53" x14ac:dyDescent="0.3">
      <c r="BA64437" s="2"/>
    </row>
    <row r="64438" spans="53:53" x14ac:dyDescent="0.3">
      <c r="BA64438" s="2"/>
    </row>
    <row r="64439" spans="53:53" x14ac:dyDescent="0.3">
      <c r="BA64439" s="2"/>
    </row>
    <row r="64440" spans="53:53" x14ac:dyDescent="0.3">
      <c r="BA64440" s="2"/>
    </row>
    <row r="64441" spans="53:53" x14ac:dyDescent="0.3">
      <c r="BA64441" s="2"/>
    </row>
    <row r="64442" spans="53:53" x14ac:dyDescent="0.3">
      <c r="BA64442" s="2"/>
    </row>
    <row r="64443" spans="53:53" x14ac:dyDescent="0.3">
      <c r="BA64443" s="2"/>
    </row>
    <row r="64444" spans="53:53" x14ac:dyDescent="0.3">
      <c r="BA64444" s="2"/>
    </row>
    <row r="64445" spans="53:53" x14ac:dyDescent="0.3">
      <c r="BA64445" s="2"/>
    </row>
    <row r="64446" spans="53:53" x14ac:dyDescent="0.3">
      <c r="BA64446" s="2"/>
    </row>
    <row r="64447" spans="53:53" x14ac:dyDescent="0.3">
      <c r="BA64447" s="2"/>
    </row>
    <row r="64448" spans="53:53" x14ac:dyDescent="0.3">
      <c r="BA64448" s="2"/>
    </row>
    <row r="64449" spans="53:53" x14ac:dyDescent="0.3">
      <c r="BA64449" s="2"/>
    </row>
    <row r="64450" spans="53:53" x14ac:dyDescent="0.3">
      <c r="BA64450" s="2"/>
    </row>
    <row r="64451" spans="53:53" x14ac:dyDescent="0.3">
      <c r="BA64451" s="2"/>
    </row>
    <row r="64452" spans="53:53" x14ac:dyDescent="0.3">
      <c r="BA64452" s="2"/>
    </row>
    <row r="64453" spans="53:53" x14ac:dyDescent="0.3">
      <c r="BA64453" s="2"/>
    </row>
    <row r="64454" spans="53:53" x14ac:dyDescent="0.3">
      <c r="BA64454" s="2"/>
    </row>
    <row r="64455" spans="53:53" x14ac:dyDescent="0.3">
      <c r="BA64455" s="2"/>
    </row>
    <row r="64456" spans="53:53" x14ac:dyDescent="0.3">
      <c r="BA64456" s="2"/>
    </row>
    <row r="64457" spans="53:53" x14ac:dyDescent="0.3">
      <c r="BA64457" s="2"/>
    </row>
    <row r="64458" spans="53:53" x14ac:dyDescent="0.3">
      <c r="BA64458" s="2"/>
    </row>
    <row r="64459" spans="53:53" x14ac:dyDescent="0.3">
      <c r="BA64459" s="2"/>
    </row>
    <row r="64460" spans="53:53" x14ac:dyDescent="0.3">
      <c r="BA64460" s="2"/>
    </row>
    <row r="64461" spans="53:53" x14ac:dyDescent="0.3">
      <c r="BA64461" s="2"/>
    </row>
    <row r="64462" spans="53:53" x14ac:dyDescent="0.3">
      <c r="BA64462" s="2"/>
    </row>
    <row r="64463" spans="53:53" x14ac:dyDescent="0.3">
      <c r="BA64463" s="2"/>
    </row>
    <row r="64464" spans="53:53" x14ac:dyDescent="0.3">
      <c r="BA64464" s="2"/>
    </row>
    <row r="64465" spans="53:53" x14ac:dyDescent="0.3">
      <c r="BA64465" s="2"/>
    </row>
    <row r="64466" spans="53:53" x14ac:dyDescent="0.3">
      <c r="BA64466" s="2"/>
    </row>
    <row r="64467" spans="53:53" x14ac:dyDescent="0.3">
      <c r="BA64467" s="2"/>
    </row>
    <row r="64468" spans="53:53" x14ac:dyDescent="0.3">
      <c r="BA64468" s="2"/>
    </row>
    <row r="64469" spans="53:53" x14ac:dyDescent="0.3">
      <c r="BA64469" s="2"/>
    </row>
    <row r="64470" spans="53:53" x14ac:dyDescent="0.3">
      <c r="BA64470" s="2"/>
    </row>
    <row r="64471" spans="53:53" x14ac:dyDescent="0.3">
      <c r="BA64471" s="2"/>
    </row>
    <row r="64472" spans="53:53" x14ac:dyDescent="0.3">
      <c r="BA64472" s="2"/>
    </row>
    <row r="64473" spans="53:53" x14ac:dyDescent="0.3">
      <c r="BA64473" s="2"/>
    </row>
    <row r="64474" spans="53:53" x14ac:dyDescent="0.3">
      <c r="BA64474" s="2"/>
    </row>
    <row r="64475" spans="53:53" x14ac:dyDescent="0.3">
      <c r="BA64475" s="2"/>
    </row>
    <row r="64476" spans="53:53" x14ac:dyDescent="0.3">
      <c r="BA64476" s="2"/>
    </row>
    <row r="64477" spans="53:53" x14ac:dyDescent="0.3">
      <c r="BA64477" s="2"/>
    </row>
    <row r="64478" spans="53:53" x14ac:dyDescent="0.3">
      <c r="BA64478" s="2"/>
    </row>
    <row r="64479" spans="53:53" x14ac:dyDescent="0.3">
      <c r="BA64479" s="2"/>
    </row>
    <row r="64480" spans="53:53" x14ac:dyDescent="0.3">
      <c r="BA64480" s="2"/>
    </row>
    <row r="64481" spans="53:53" x14ac:dyDescent="0.3">
      <c r="BA64481" s="2"/>
    </row>
    <row r="64482" spans="53:53" x14ac:dyDescent="0.3">
      <c r="BA64482" s="2"/>
    </row>
    <row r="64483" spans="53:53" x14ac:dyDescent="0.3">
      <c r="BA64483" s="2"/>
    </row>
    <row r="64484" spans="53:53" x14ac:dyDescent="0.3">
      <c r="BA64484" s="2"/>
    </row>
    <row r="64485" spans="53:53" x14ac:dyDescent="0.3">
      <c r="BA64485" s="2"/>
    </row>
    <row r="64486" spans="53:53" x14ac:dyDescent="0.3">
      <c r="BA64486" s="2"/>
    </row>
    <row r="64487" spans="53:53" x14ac:dyDescent="0.3">
      <c r="BA64487" s="2"/>
    </row>
    <row r="64488" spans="53:53" x14ac:dyDescent="0.3">
      <c r="BA64488" s="2"/>
    </row>
    <row r="64489" spans="53:53" x14ac:dyDescent="0.3">
      <c r="BA64489" s="2"/>
    </row>
    <row r="64490" spans="53:53" x14ac:dyDescent="0.3">
      <c r="BA64490" s="2"/>
    </row>
    <row r="64491" spans="53:53" x14ac:dyDescent="0.3">
      <c r="BA64491" s="2"/>
    </row>
    <row r="64492" spans="53:53" x14ac:dyDescent="0.3">
      <c r="BA64492" s="2"/>
    </row>
    <row r="64493" spans="53:53" x14ac:dyDescent="0.3">
      <c r="BA64493" s="2"/>
    </row>
    <row r="64494" spans="53:53" x14ac:dyDescent="0.3">
      <c r="BA64494" s="2"/>
    </row>
    <row r="64495" spans="53:53" x14ac:dyDescent="0.3">
      <c r="BA64495" s="2"/>
    </row>
    <row r="64496" spans="53:53" x14ac:dyDescent="0.3">
      <c r="BA64496" s="2"/>
    </row>
    <row r="64497" spans="53:53" x14ac:dyDescent="0.3">
      <c r="BA64497" s="2"/>
    </row>
    <row r="64498" spans="53:53" x14ac:dyDescent="0.3">
      <c r="BA64498" s="2"/>
    </row>
    <row r="64499" spans="53:53" x14ac:dyDescent="0.3">
      <c r="BA64499" s="2"/>
    </row>
    <row r="64500" spans="53:53" x14ac:dyDescent="0.3">
      <c r="BA64500" s="2"/>
    </row>
    <row r="64501" spans="53:53" x14ac:dyDescent="0.3">
      <c r="BA64501" s="2"/>
    </row>
    <row r="64502" spans="53:53" x14ac:dyDescent="0.3">
      <c r="BA64502" s="2"/>
    </row>
    <row r="64503" spans="53:53" x14ac:dyDescent="0.3">
      <c r="BA64503" s="2"/>
    </row>
    <row r="64504" spans="53:53" x14ac:dyDescent="0.3">
      <c r="BA64504" s="2"/>
    </row>
    <row r="64505" spans="53:53" x14ac:dyDescent="0.3">
      <c r="BA64505" s="2"/>
    </row>
    <row r="64506" spans="53:53" x14ac:dyDescent="0.3">
      <c r="BA64506" s="2"/>
    </row>
    <row r="64507" spans="53:53" x14ac:dyDescent="0.3">
      <c r="BA64507" s="2"/>
    </row>
    <row r="64508" spans="53:53" x14ac:dyDescent="0.3">
      <c r="BA64508" s="2"/>
    </row>
    <row r="64509" spans="53:53" x14ac:dyDescent="0.3">
      <c r="BA64509" s="2"/>
    </row>
    <row r="64510" spans="53:53" x14ac:dyDescent="0.3">
      <c r="BA64510" s="2"/>
    </row>
    <row r="64511" spans="53:53" x14ac:dyDescent="0.3">
      <c r="BA64511" s="2"/>
    </row>
    <row r="64512" spans="53:53" x14ac:dyDescent="0.3">
      <c r="BA64512" s="2"/>
    </row>
    <row r="64513" spans="53:53" x14ac:dyDescent="0.3">
      <c r="BA64513" s="2"/>
    </row>
    <row r="64514" spans="53:53" x14ac:dyDescent="0.3">
      <c r="BA64514" s="2"/>
    </row>
    <row r="64515" spans="53:53" x14ac:dyDescent="0.3">
      <c r="BA64515" s="2"/>
    </row>
    <row r="64516" spans="53:53" x14ac:dyDescent="0.3">
      <c r="BA64516" s="2"/>
    </row>
    <row r="64517" spans="53:53" x14ac:dyDescent="0.3">
      <c r="BA64517" s="2"/>
    </row>
    <row r="64518" spans="53:53" x14ac:dyDescent="0.3">
      <c r="BA64518" s="2"/>
    </row>
    <row r="64519" spans="53:53" x14ac:dyDescent="0.3">
      <c r="BA64519" s="2"/>
    </row>
    <row r="64520" spans="53:53" x14ac:dyDescent="0.3">
      <c r="BA64520" s="2"/>
    </row>
    <row r="64521" spans="53:53" x14ac:dyDescent="0.3">
      <c r="BA64521" s="2"/>
    </row>
    <row r="64522" spans="53:53" x14ac:dyDescent="0.3">
      <c r="BA64522" s="2"/>
    </row>
    <row r="64523" spans="53:53" x14ac:dyDescent="0.3">
      <c r="BA64523" s="2"/>
    </row>
    <row r="64524" spans="53:53" x14ac:dyDescent="0.3">
      <c r="BA64524" s="2"/>
    </row>
    <row r="64525" spans="53:53" x14ac:dyDescent="0.3">
      <c r="BA64525" s="2"/>
    </row>
    <row r="64526" spans="53:53" x14ac:dyDescent="0.3">
      <c r="BA64526" s="2"/>
    </row>
    <row r="64527" spans="53:53" x14ac:dyDescent="0.3">
      <c r="BA64527" s="2"/>
    </row>
    <row r="64528" spans="53:53" x14ac:dyDescent="0.3">
      <c r="BA64528" s="2"/>
    </row>
    <row r="64529" spans="53:53" x14ac:dyDescent="0.3">
      <c r="BA64529" s="2"/>
    </row>
    <row r="64530" spans="53:53" x14ac:dyDescent="0.3">
      <c r="BA64530" s="2"/>
    </row>
    <row r="64531" spans="53:53" x14ac:dyDescent="0.3">
      <c r="BA64531" s="2"/>
    </row>
    <row r="64532" spans="53:53" x14ac:dyDescent="0.3">
      <c r="BA64532" s="2"/>
    </row>
    <row r="64533" spans="53:53" x14ac:dyDescent="0.3">
      <c r="BA64533" s="2"/>
    </row>
    <row r="64534" spans="53:53" x14ac:dyDescent="0.3">
      <c r="BA64534" s="2"/>
    </row>
    <row r="64535" spans="53:53" x14ac:dyDescent="0.3">
      <c r="BA64535" s="2"/>
    </row>
    <row r="64536" spans="53:53" x14ac:dyDescent="0.3">
      <c r="BA64536" s="2"/>
    </row>
    <row r="64537" spans="53:53" x14ac:dyDescent="0.3">
      <c r="BA64537" s="2"/>
    </row>
    <row r="64538" spans="53:53" x14ac:dyDescent="0.3">
      <c r="BA64538" s="2"/>
    </row>
    <row r="64539" spans="53:53" x14ac:dyDescent="0.3">
      <c r="BA64539" s="2"/>
    </row>
    <row r="64540" spans="53:53" x14ac:dyDescent="0.3">
      <c r="BA64540" s="2"/>
    </row>
    <row r="64541" spans="53:53" x14ac:dyDescent="0.3">
      <c r="BA64541" s="2"/>
    </row>
    <row r="64542" spans="53:53" x14ac:dyDescent="0.3">
      <c r="BA64542" s="2"/>
    </row>
    <row r="64543" spans="53:53" x14ac:dyDescent="0.3">
      <c r="BA64543" s="2"/>
    </row>
    <row r="64544" spans="53:53" x14ac:dyDescent="0.3">
      <c r="BA64544" s="2"/>
    </row>
    <row r="64545" spans="53:53" x14ac:dyDescent="0.3">
      <c r="BA64545" s="2"/>
    </row>
    <row r="64546" spans="53:53" x14ac:dyDescent="0.3">
      <c r="BA64546" s="2"/>
    </row>
    <row r="64547" spans="53:53" x14ac:dyDescent="0.3">
      <c r="BA64547" s="2"/>
    </row>
    <row r="64548" spans="53:53" x14ac:dyDescent="0.3">
      <c r="BA64548" s="2"/>
    </row>
    <row r="64549" spans="53:53" x14ac:dyDescent="0.3">
      <c r="BA64549" s="2"/>
    </row>
    <row r="64550" spans="53:53" x14ac:dyDescent="0.3">
      <c r="BA64550" s="2"/>
    </row>
    <row r="64551" spans="53:53" x14ac:dyDescent="0.3">
      <c r="BA64551" s="2"/>
    </row>
    <row r="64552" spans="53:53" x14ac:dyDescent="0.3">
      <c r="BA64552" s="2"/>
    </row>
    <row r="64553" spans="53:53" x14ac:dyDescent="0.3">
      <c r="BA64553" s="2"/>
    </row>
    <row r="64554" spans="53:53" x14ac:dyDescent="0.3">
      <c r="BA64554" s="2"/>
    </row>
    <row r="64555" spans="53:53" x14ac:dyDescent="0.3">
      <c r="BA64555" s="2"/>
    </row>
    <row r="64556" spans="53:53" x14ac:dyDescent="0.3">
      <c r="BA64556" s="2"/>
    </row>
    <row r="64557" spans="53:53" x14ac:dyDescent="0.3">
      <c r="BA64557" s="2"/>
    </row>
    <row r="64558" spans="53:53" x14ac:dyDescent="0.3">
      <c r="BA64558" s="2"/>
    </row>
    <row r="64559" spans="53:53" x14ac:dyDescent="0.3">
      <c r="BA64559" s="2"/>
    </row>
    <row r="64560" spans="53:53" x14ac:dyDescent="0.3">
      <c r="BA64560" s="2"/>
    </row>
    <row r="64561" spans="53:53" x14ac:dyDescent="0.3">
      <c r="BA64561" s="2"/>
    </row>
    <row r="64562" spans="53:53" x14ac:dyDescent="0.3">
      <c r="BA64562" s="2"/>
    </row>
    <row r="64563" spans="53:53" x14ac:dyDescent="0.3">
      <c r="BA64563" s="2"/>
    </row>
    <row r="64564" spans="53:53" x14ac:dyDescent="0.3">
      <c r="BA64564" s="2"/>
    </row>
    <row r="64565" spans="53:53" x14ac:dyDescent="0.3">
      <c r="BA64565" s="2"/>
    </row>
    <row r="64566" spans="53:53" x14ac:dyDescent="0.3">
      <c r="BA64566" s="2"/>
    </row>
    <row r="64567" spans="53:53" x14ac:dyDescent="0.3">
      <c r="BA64567" s="2"/>
    </row>
    <row r="64568" spans="53:53" x14ac:dyDescent="0.3">
      <c r="BA64568" s="2"/>
    </row>
    <row r="64569" spans="53:53" x14ac:dyDescent="0.3">
      <c r="BA64569" s="2"/>
    </row>
    <row r="64570" spans="53:53" x14ac:dyDescent="0.3">
      <c r="BA64570" s="2"/>
    </row>
    <row r="64571" spans="53:53" x14ac:dyDescent="0.3">
      <c r="BA64571" s="2"/>
    </row>
    <row r="64572" spans="53:53" x14ac:dyDescent="0.3">
      <c r="BA64572" s="2"/>
    </row>
    <row r="64573" spans="53:53" x14ac:dyDescent="0.3">
      <c r="BA64573" s="2"/>
    </row>
    <row r="64574" spans="53:53" x14ac:dyDescent="0.3">
      <c r="BA64574" s="2"/>
    </row>
    <row r="64575" spans="53:53" x14ac:dyDescent="0.3">
      <c r="BA64575" s="2"/>
    </row>
    <row r="64576" spans="53:53" x14ac:dyDescent="0.3">
      <c r="BA64576" s="2"/>
    </row>
    <row r="64577" spans="53:53" x14ac:dyDescent="0.3">
      <c r="BA64577" s="2"/>
    </row>
    <row r="64578" spans="53:53" x14ac:dyDescent="0.3">
      <c r="BA64578" s="2"/>
    </row>
    <row r="64579" spans="53:53" x14ac:dyDescent="0.3">
      <c r="BA64579" s="2"/>
    </row>
    <row r="64580" spans="53:53" x14ac:dyDescent="0.3">
      <c r="BA64580" s="2"/>
    </row>
    <row r="64581" spans="53:53" x14ac:dyDescent="0.3">
      <c r="BA64581" s="2"/>
    </row>
    <row r="64582" spans="53:53" x14ac:dyDescent="0.3">
      <c r="BA64582" s="2"/>
    </row>
    <row r="64583" spans="53:53" x14ac:dyDescent="0.3">
      <c r="BA64583" s="2"/>
    </row>
    <row r="64584" spans="53:53" x14ac:dyDescent="0.3">
      <c r="BA64584" s="2"/>
    </row>
    <row r="64585" spans="53:53" x14ac:dyDescent="0.3">
      <c r="BA64585" s="2"/>
    </row>
    <row r="64586" spans="53:53" x14ac:dyDescent="0.3">
      <c r="BA64586" s="2"/>
    </row>
    <row r="64587" spans="53:53" x14ac:dyDescent="0.3">
      <c r="BA64587" s="2"/>
    </row>
    <row r="64588" spans="53:53" x14ac:dyDescent="0.3">
      <c r="BA64588" s="2"/>
    </row>
    <row r="64589" spans="53:53" x14ac:dyDescent="0.3">
      <c r="BA64589" s="2"/>
    </row>
    <row r="64590" spans="53:53" x14ac:dyDescent="0.3">
      <c r="BA64590" s="2"/>
    </row>
    <row r="64591" spans="53:53" x14ac:dyDescent="0.3">
      <c r="BA64591" s="2"/>
    </row>
    <row r="64592" spans="53:53" x14ac:dyDescent="0.3">
      <c r="BA64592" s="2"/>
    </row>
    <row r="64593" spans="53:53" x14ac:dyDescent="0.3">
      <c r="BA64593" s="2"/>
    </row>
    <row r="64594" spans="53:53" x14ac:dyDescent="0.3">
      <c r="BA64594" s="2"/>
    </row>
    <row r="64595" spans="53:53" x14ac:dyDescent="0.3">
      <c r="BA64595" s="2"/>
    </row>
    <row r="64596" spans="53:53" x14ac:dyDescent="0.3">
      <c r="BA64596" s="2"/>
    </row>
    <row r="64597" spans="53:53" x14ac:dyDescent="0.3">
      <c r="BA64597" s="2"/>
    </row>
    <row r="64598" spans="53:53" x14ac:dyDescent="0.3">
      <c r="BA64598" s="2"/>
    </row>
    <row r="64599" spans="53:53" x14ac:dyDescent="0.3">
      <c r="BA64599" s="2"/>
    </row>
    <row r="64600" spans="53:53" x14ac:dyDescent="0.3">
      <c r="BA64600" s="2"/>
    </row>
    <row r="64601" spans="53:53" x14ac:dyDescent="0.3">
      <c r="BA64601" s="2"/>
    </row>
    <row r="64602" spans="53:53" x14ac:dyDescent="0.3">
      <c r="BA64602" s="2"/>
    </row>
    <row r="64603" spans="53:53" x14ac:dyDescent="0.3">
      <c r="BA64603" s="2"/>
    </row>
    <row r="64604" spans="53:53" x14ac:dyDescent="0.3">
      <c r="BA64604" s="2"/>
    </row>
    <row r="64605" spans="53:53" x14ac:dyDescent="0.3">
      <c r="BA64605" s="2"/>
    </row>
    <row r="64606" spans="53:53" x14ac:dyDescent="0.3">
      <c r="BA64606" s="2"/>
    </row>
    <row r="64607" spans="53:53" x14ac:dyDescent="0.3">
      <c r="BA64607" s="2"/>
    </row>
    <row r="64608" spans="53:53" x14ac:dyDescent="0.3">
      <c r="BA64608" s="2"/>
    </row>
    <row r="64609" spans="53:53" x14ac:dyDescent="0.3">
      <c r="BA64609" s="2"/>
    </row>
    <row r="64610" spans="53:53" x14ac:dyDescent="0.3">
      <c r="BA64610" s="2"/>
    </row>
    <row r="64611" spans="53:53" x14ac:dyDescent="0.3">
      <c r="BA64611" s="2"/>
    </row>
    <row r="64612" spans="53:53" x14ac:dyDescent="0.3">
      <c r="BA64612" s="2"/>
    </row>
    <row r="64613" spans="53:53" x14ac:dyDescent="0.3">
      <c r="BA64613" s="2"/>
    </row>
    <row r="64614" spans="53:53" x14ac:dyDescent="0.3">
      <c r="BA64614" s="2"/>
    </row>
    <row r="64615" spans="53:53" x14ac:dyDescent="0.3">
      <c r="BA64615" s="2"/>
    </row>
    <row r="64616" spans="53:53" x14ac:dyDescent="0.3">
      <c r="BA64616" s="2"/>
    </row>
    <row r="64617" spans="53:53" x14ac:dyDescent="0.3">
      <c r="BA64617" s="2"/>
    </row>
    <row r="64618" spans="53:53" x14ac:dyDescent="0.3">
      <c r="BA64618" s="2"/>
    </row>
    <row r="64619" spans="53:53" x14ac:dyDescent="0.3">
      <c r="BA64619" s="2"/>
    </row>
    <row r="64620" spans="53:53" x14ac:dyDescent="0.3">
      <c r="BA64620" s="2"/>
    </row>
    <row r="64621" spans="53:53" x14ac:dyDescent="0.3">
      <c r="BA64621" s="2"/>
    </row>
    <row r="64622" spans="53:53" x14ac:dyDescent="0.3">
      <c r="BA64622" s="2"/>
    </row>
    <row r="64623" spans="53:53" x14ac:dyDescent="0.3">
      <c r="BA64623" s="2"/>
    </row>
    <row r="64624" spans="53:53" x14ac:dyDescent="0.3">
      <c r="BA64624" s="2"/>
    </row>
    <row r="64625" spans="53:53" x14ac:dyDescent="0.3">
      <c r="BA64625" s="2"/>
    </row>
    <row r="64626" spans="53:53" x14ac:dyDescent="0.3">
      <c r="BA64626" s="2"/>
    </row>
    <row r="64627" spans="53:53" x14ac:dyDescent="0.3">
      <c r="BA64627" s="2"/>
    </row>
    <row r="64628" spans="53:53" x14ac:dyDescent="0.3">
      <c r="BA64628" s="2"/>
    </row>
    <row r="64629" spans="53:53" x14ac:dyDescent="0.3">
      <c r="BA64629" s="2"/>
    </row>
    <row r="64630" spans="53:53" x14ac:dyDescent="0.3">
      <c r="BA64630" s="2"/>
    </row>
    <row r="64631" spans="53:53" x14ac:dyDescent="0.3">
      <c r="BA64631" s="2"/>
    </row>
    <row r="64632" spans="53:53" x14ac:dyDescent="0.3">
      <c r="BA64632" s="2"/>
    </row>
    <row r="64633" spans="53:53" x14ac:dyDescent="0.3">
      <c r="BA64633" s="2"/>
    </row>
    <row r="64634" spans="53:53" x14ac:dyDescent="0.3">
      <c r="BA64634" s="2"/>
    </row>
    <row r="64635" spans="53:53" x14ac:dyDescent="0.3">
      <c r="BA64635" s="2"/>
    </row>
    <row r="64636" spans="53:53" x14ac:dyDescent="0.3">
      <c r="BA64636" s="2"/>
    </row>
    <row r="64637" spans="53:53" x14ac:dyDescent="0.3">
      <c r="BA64637" s="2"/>
    </row>
    <row r="64638" spans="53:53" x14ac:dyDescent="0.3">
      <c r="BA64638" s="2"/>
    </row>
    <row r="64639" spans="53:53" x14ac:dyDescent="0.3">
      <c r="BA64639" s="2"/>
    </row>
    <row r="64640" spans="53:53" x14ac:dyDescent="0.3">
      <c r="BA64640" s="2"/>
    </row>
    <row r="64641" spans="53:53" x14ac:dyDescent="0.3">
      <c r="BA64641" s="2"/>
    </row>
    <row r="64642" spans="53:53" x14ac:dyDescent="0.3">
      <c r="BA64642" s="2"/>
    </row>
    <row r="64643" spans="53:53" x14ac:dyDescent="0.3">
      <c r="BA64643" s="2"/>
    </row>
    <row r="64644" spans="53:53" x14ac:dyDescent="0.3">
      <c r="BA64644" s="2"/>
    </row>
    <row r="64645" spans="53:53" x14ac:dyDescent="0.3">
      <c r="BA64645" s="2"/>
    </row>
    <row r="64646" spans="53:53" x14ac:dyDescent="0.3">
      <c r="BA64646" s="2"/>
    </row>
    <row r="64647" spans="53:53" x14ac:dyDescent="0.3">
      <c r="BA64647" s="2"/>
    </row>
    <row r="64648" spans="53:53" x14ac:dyDescent="0.3">
      <c r="BA64648" s="2"/>
    </row>
    <row r="64649" spans="53:53" x14ac:dyDescent="0.3">
      <c r="BA64649" s="2"/>
    </row>
    <row r="64650" spans="53:53" x14ac:dyDescent="0.3">
      <c r="BA64650" s="2"/>
    </row>
    <row r="64651" spans="53:53" x14ac:dyDescent="0.3">
      <c r="BA64651" s="2"/>
    </row>
    <row r="64652" spans="53:53" x14ac:dyDescent="0.3">
      <c r="BA64652" s="2"/>
    </row>
    <row r="64653" spans="53:53" x14ac:dyDescent="0.3">
      <c r="BA64653" s="2"/>
    </row>
    <row r="64654" spans="53:53" x14ac:dyDescent="0.3">
      <c r="BA64654" s="2"/>
    </row>
    <row r="64655" spans="53:53" x14ac:dyDescent="0.3">
      <c r="BA64655" s="2"/>
    </row>
    <row r="64656" spans="53:53" x14ac:dyDescent="0.3">
      <c r="BA64656" s="2"/>
    </row>
    <row r="64657" spans="53:53" x14ac:dyDescent="0.3">
      <c r="BA64657" s="2"/>
    </row>
    <row r="64658" spans="53:53" x14ac:dyDescent="0.3">
      <c r="BA64658" s="2"/>
    </row>
    <row r="64659" spans="53:53" x14ac:dyDescent="0.3">
      <c r="BA64659" s="2"/>
    </row>
    <row r="64660" spans="53:53" x14ac:dyDescent="0.3">
      <c r="BA64660" s="2"/>
    </row>
    <row r="64661" spans="53:53" x14ac:dyDescent="0.3">
      <c r="BA64661" s="2"/>
    </row>
    <row r="64662" spans="53:53" x14ac:dyDescent="0.3">
      <c r="BA64662" s="2"/>
    </row>
    <row r="64663" spans="53:53" x14ac:dyDescent="0.3">
      <c r="BA64663" s="2"/>
    </row>
    <row r="64664" spans="53:53" x14ac:dyDescent="0.3">
      <c r="BA64664" s="2"/>
    </row>
    <row r="64665" spans="53:53" x14ac:dyDescent="0.3">
      <c r="BA64665" s="2"/>
    </row>
    <row r="64666" spans="53:53" x14ac:dyDescent="0.3">
      <c r="BA64666" s="2"/>
    </row>
    <row r="64667" spans="53:53" x14ac:dyDescent="0.3">
      <c r="BA64667" s="2"/>
    </row>
    <row r="64668" spans="53:53" x14ac:dyDescent="0.3">
      <c r="BA64668" s="2"/>
    </row>
    <row r="64669" spans="53:53" x14ac:dyDescent="0.3">
      <c r="BA64669" s="2"/>
    </row>
    <row r="64670" spans="53:53" x14ac:dyDescent="0.3">
      <c r="BA64670" s="2"/>
    </row>
    <row r="64671" spans="53:53" x14ac:dyDescent="0.3">
      <c r="BA64671" s="2"/>
    </row>
    <row r="64672" spans="53:53" x14ac:dyDescent="0.3">
      <c r="BA64672" s="2"/>
    </row>
    <row r="64673" spans="53:53" x14ac:dyDescent="0.3">
      <c r="BA64673" s="2"/>
    </row>
    <row r="64674" spans="53:53" x14ac:dyDescent="0.3">
      <c r="BA64674" s="2"/>
    </row>
    <row r="64675" spans="53:53" x14ac:dyDescent="0.3">
      <c r="BA64675" s="2"/>
    </row>
    <row r="64676" spans="53:53" x14ac:dyDescent="0.3">
      <c r="BA64676" s="2"/>
    </row>
    <row r="64677" spans="53:53" x14ac:dyDescent="0.3">
      <c r="BA64677" s="2"/>
    </row>
    <row r="64678" spans="53:53" x14ac:dyDescent="0.3">
      <c r="BA64678" s="2"/>
    </row>
    <row r="64679" spans="53:53" x14ac:dyDescent="0.3">
      <c r="BA64679" s="2"/>
    </row>
    <row r="64680" spans="53:53" x14ac:dyDescent="0.3">
      <c r="BA64680" s="2"/>
    </row>
    <row r="64681" spans="53:53" x14ac:dyDescent="0.3">
      <c r="BA64681" s="2"/>
    </row>
    <row r="64682" spans="53:53" x14ac:dyDescent="0.3">
      <c r="BA64682" s="2"/>
    </row>
    <row r="64683" spans="53:53" x14ac:dyDescent="0.3">
      <c r="BA64683" s="2"/>
    </row>
    <row r="64684" spans="53:53" x14ac:dyDescent="0.3">
      <c r="BA64684" s="2"/>
    </row>
    <row r="64685" spans="53:53" x14ac:dyDescent="0.3">
      <c r="BA64685" s="2"/>
    </row>
    <row r="64686" spans="53:53" x14ac:dyDescent="0.3">
      <c r="BA64686" s="2"/>
    </row>
    <row r="64687" spans="53:53" x14ac:dyDescent="0.3">
      <c r="BA64687" s="2"/>
    </row>
    <row r="64688" spans="53:53" x14ac:dyDescent="0.3">
      <c r="BA64688" s="2"/>
    </row>
    <row r="64689" spans="53:53" x14ac:dyDescent="0.3">
      <c r="BA64689" s="2"/>
    </row>
    <row r="64690" spans="53:53" x14ac:dyDescent="0.3">
      <c r="BA64690" s="2"/>
    </row>
    <row r="64691" spans="53:53" x14ac:dyDescent="0.3">
      <c r="BA64691" s="2"/>
    </row>
    <row r="64692" spans="53:53" x14ac:dyDescent="0.3">
      <c r="BA64692" s="2"/>
    </row>
    <row r="64693" spans="53:53" x14ac:dyDescent="0.3">
      <c r="BA64693" s="2"/>
    </row>
    <row r="64694" spans="53:53" x14ac:dyDescent="0.3">
      <c r="BA64694" s="2"/>
    </row>
    <row r="64695" spans="53:53" x14ac:dyDescent="0.3">
      <c r="BA64695" s="2"/>
    </row>
    <row r="64696" spans="53:53" x14ac:dyDescent="0.3">
      <c r="BA64696" s="2"/>
    </row>
    <row r="64697" spans="53:53" x14ac:dyDescent="0.3">
      <c r="BA64697" s="2"/>
    </row>
    <row r="64698" spans="53:53" x14ac:dyDescent="0.3">
      <c r="BA64698" s="2"/>
    </row>
    <row r="64699" spans="53:53" x14ac:dyDescent="0.3">
      <c r="BA64699" s="2"/>
    </row>
    <row r="64700" spans="53:53" x14ac:dyDescent="0.3">
      <c r="BA64700" s="2"/>
    </row>
    <row r="64701" spans="53:53" x14ac:dyDescent="0.3">
      <c r="BA64701" s="2"/>
    </row>
    <row r="64702" spans="53:53" x14ac:dyDescent="0.3">
      <c r="BA64702" s="2"/>
    </row>
    <row r="64703" spans="53:53" x14ac:dyDescent="0.3">
      <c r="BA64703" s="2"/>
    </row>
    <row r="64704" spans="53:53" x14ac:dyDescent="0.3">
      <c r="BA64704" s="2"/>
    </row>
    <row r="64705" spans="53:53" x14ac:dyDescent="0.3">
      <c r="BA64705" s="2"/>
    </row>
    <row r="64706" spans="53:53" x14ac:dyDescent="0.3">
      <c r="BA64706" s="2"/>
    </row>
    <row r="64707" spans="53:53" x14ac:dyDescent="0.3">
      <c r="BA64707" s="2"/>
    </row>
    <row r="64708" spans="53:53" x14ac:dyDescent="0.3">
      <c r="BA64708" s="2"/>
    </row>
    <row r="64709" spans="53:53" x14ac:dyDescent="0.3">
      <c r="BA64709" s="2"/>
    </row>
    <row r="64710" spans="53:53" x14ac:dyDescent="0.3">
      <c r="BA64710" s="2"/>
    </row>
    <row r="64711" spans="53:53" x14ac:dyDescent="0.3">
      <c r="BA64711" s="2"/>
    </row>
    <row r="64712" spans="53:53" x14ac:dyDescent="0.3">
      <c r="BA64712" s="2"/>
    </row>
    <row r="64713" spans="53:53" x14ac:dyDescent="0.3">
      <c r="BA64713" s="2"/>
    </row>
    <row r="64714" spans="53:53" x14ac:dyDescent="0.3">
      <c r="BA64714" s="2"/>
    </row>
    <row r="64715" spans="53:53" x14ac:dyDescent="0.3">
      <c r="BA64715" s="2"/>
    </row>
    <row r="64716" spans="53:53" x14ac:dyDescent="0.3">
      <c r="BA64716" s="2"/>
    </row>
    <row r="64717" spans="53:53" x14ac:dyDescent="0.3">
      <c r="BA64717" s="2"/>
    </row>
    <row r="64718" spans="53:53" x14ac:dyDescent="0.3">
      <c r="BA64718" s="2"/>
    </row>
    <row r="64719" spans="53:53" x14ac:dyDescent="0.3">
      <c r="BA64719" s="2"/>
    </row>
    <row r="64720" spans="53:53" x14ac:dyDescent="0.3">
      <c r="BA64720" s="2"/>
    </row>
    <row r="64721" spans="53:53" x14ac:dyDescent="0.3">
      <c r="BA64721" s="2"/>
    </row>
    <row r="64722" spans="53:53" x14ac:dyDescent="0.3">
      <c r="BA64722" s="2"/>
    </row>
    <row r="64723" spans="53:53" x14ac:dyDescent="0.3">
      <c r="BA64723" s="2"/>
    </row>
    <row r="64724" spans="53:53" x14ac:dyDescent="0.3">
      <c r="BA64724" s="2"/>
    </row>
    <row r="64725" spans="53:53" x14ac:dyDescent="0.3">
      <c r="BA64725" s="2"/>
    </row>
    <row r="64726" spans="53:53" x14ac:dyDescent="0.3">
      <c r="BA64726" s="2"/>
    </row>
    <row r="64727" spans="53:53" x14ac:dyDescent="0.3">
      <c r="BA64727" s="2"/>
    </row>
    <row r="64728" spans="53:53" x14ac:dyDescent="0.3">
      <c r="BA64728" s="2"/>
    </row>
    <row r="64729" spans="53:53" x14ac:dyDescent="0.3">
      <c r="BA64729" s="2"/>
    </row>
    <row r="64730" spans="53:53" x14ac:dyDescent="0.3">
      <c r="BA64730" s="2"/>
    </row>
    <row r="64731" spans="53:53" x14ac:dyDescent="0.3">
      <c r="BA64731" s="2"/>
    </row>
    <row r="64732" spans="53:53" x14ac:dyDescent="0.3">
      <c r="BA64732" s="2"/>
    </row>
    <row r="64733" spans="53:53" x14ac:dyDescent="0.3">
      <c r="BA64733" s="2"/>
    </row>
    <row r="64734" spans="53:53" x14ac:dyDescent="0.3">
      <c r="BA64734" s="2"/>
    </row>
    <row r="64735" spans="53:53" x14ac:dyDescent="0.3">
      <c r="BA64735" s="2"/>
    </row>
    <row r="64736" spans="53:53" x14ac:dyDescent="0.3">
      <c r="BA64736" s="2"/>
    </row>
    <row r="64737" spans="53:53" x14ac:dyDescent="0.3">
      <c r="BA64737" s="2"/>
    </row>
    <row r="64738" spans="53:53" x14ac:dyDescent="0.3">
      <c r="BA64738" s="2"/>
    </row>
    <row r="64739" spans="53:53" x14ac:dyDescent="0.3">
      <c r="BA64739" s="2"/>
    </row>
    <row r="64740" spans="53:53" x14ac:dyDescent="0.3">
      <c r="BA64740" s="2"/>
    </row>
    <row r="64741" spans="53:53" x14ac:dyDescent="0.3">
      <c r="BA64741" s="2"/>
    </row>
    <row r="64742" spans="53:53" x14ac:dyDescent="0.3">
      <c r="BA64742" s="2"/>
    </row>
    <row r="64743" spans="53:53" x14ac:dyDescent="0.3">
      <c r="BA64743" s="2"/>
    </row>
    <row r="64744" spans="53:53" x14ac:dyDescent="0.3">
      <c r="BA64744" s="2"/>
    </row>
    <row r="64745" spans="53:53" x14ac:dyDescent="0.3">
      <c r="BA64745" s="2"/>
    </row>
    <row r="64746" spans="53:53" x14ac:dyDescent="0.3">
      <c r="BA64746" s="2"/>
    </row>
    <row r="64747" spans="53:53" x14ac:dyDescent="0.3">
      <c r="BA64747" s="2"/>
    </row>
    <row r="64748" spans="53:53" x14ac:dyDescent="0.3">
      <c r="BA64748" s="2"/>
    </row>
    <row r="64749" spans="53:53" x14ac:dyDescent="0.3">
      <c r="BA64749" s="2"/>
    </row>
    <row r="64750" spans="53:53" x14ac:dyDescent="0.3">
      <c r="BA64750" s="2"/>
    </row>
    <row r="64751" spans="53:53" x14ac:dyDescent="0.3">
      <c r="BA64751" s="2"/>
    </row>
    <row r="64752" spans="53:53" x14ac:dyDescent="0.3">
      <c r="BA64752" s="2"/>
    </row>
    <row r="64753" spans="53:53" x14ac:dyDescent="0.3">
      <c r="BA64753" s="2"/>
    </row>
    <row r="64754" spans="53:53" x14ac:dyDescent="0.3">
      <c r="BA64754" s="2"/>
    </row>
    <row r="64755" spans="53:53" x14ac:dyDescent="0.3">
      <c r="BA64755" s="2"/>
    </row>
    <row r="64756" spans="53:53" x14ac:dyDescent="0.3">
      <c r="BA64756" s="2"/>
    </row>
    <row r="64757" spans="53:53" x14ac:dyDescent="0.3">
      <c r="BA64757" s="2"/>
    </row>
    <row r="64758" spans="53:53" x14ac:dyDescent="0.3">
      <c r="BA64758" s="2"/>
    </row>
    <row r="64759" spans="53:53" x14ac:dyDescent="0.3">
      <c r="BA64759" s="2"/>
    </row>
    <row r="64760" spans="53:53" x14ac:dyDescent="0.3">
      <c r="BA64760" s="2"/>
    </row>
    <row r="64761" spans="53:53" x14ac:dyDescent="0.3">
      <c r="BA64761" s="2"/>
    </row>
    <row r="64762" spans="53:53" x14ac:dyDescent="0.3">
      <c r="BA64762" s="2"/>
    </row>
    <row r="64763" spans="53:53" x14ac:dyDescent="0.3">
      <c r="BA64763" s="2"/>
    </row>
    <row r="64764" spans="53:53" x14ac:dyDescent="0.3">
      <c r="BA64764" s="2"/>
    </row>
    <row r="64765" spans="53:53" x14ac:dyDescent="0.3">
      <c r="BA64765" s="2"/>
    </row>
    <row r="64766" spans="53:53" x14ac:dyDescent="0.3">
      <c r="BA64766" s="2"/>
    </row>
    <row r="64767" spans="53:53" x14ac:dyDescent="0.3">
      <c r="BA64767" s="2"/>
    </row>
    <row r="64768" spans="53:53" x14ac:dyDescent="0.3">
      <c r="BA64768" s="2"/>
    </row>
    <row r="64769" spans="53:53" x14ac:dyDescent="0.3">
      <c r="BA64769" s="2"/>
    </row>
    <row r="64770" spans="53:53" x14ac:dyDescent="0.3">
      <c r="BA64770" s="2"/>
    </row>
    <row r="64771" spans="53:53" x14ac:dyDescent="0.3">
      <c r="BA64771" s="2"/>
    </row>
    <row r="64772" spans="53:53" x14ac:dyDescent="0.3">
      <c r="BA64772" s="2"/>
    </row>
    <row r="64773" spans="53:53" x14ac:dyDescent="0.3">
      <c r="BA64773" s="2"/>
    </row>
    <row r="64774" spans="53:53" x14ac:dyDescent="0.3">
      <c r="BA64774" s="2"/>
    </row>
    <row r="64775" spans="53:53" x14ac:dyDescent="0.3">
      <c r="BA64775" s="2"/>
    </row>
    <row r="64776" spans="53:53" x14ac:dyDescent="0.3">
      <c r="BA64776" s="2"/>
    </row>
    <row r="64777" spans="53:53" x14ac:dyDescent="0.3">
      <c r="BA64777" s="2"/>
    </row>
    <row r="64778" spans="53:53" x14ac:dyDescent="0.3">
      <c r="BA64778" s="2"/>
    </row>
    <row r="64779" spans="53:53" x14ac:dyDescent="0.3">
      <c r="BA64779" s="2"/>
    </row>
    <row r="64780" spans="53:53" x14ac:dyDescent="0.3">
      <c r="BA64780" s="2"/>
    </row>
    <row r="64781" spans="53:53" x14ac:dyDescent="0.3">
      <c r="BA64781" s="2"/>
    </row>
    <row r="64782" spans="53:53" x14ac:dyDescent="0.3">
      <c r="BA64782" s="2"/>
    </row>
    <row r="64783" spans="53:53" x14ac:dyDescent="0.3">
      <c r="BA64783" s="2"/>
    </row>
    <row r="64784" spans="53:53" x14ac:dyDescent="0.3">
      <c r="BA64784" s="2"/>
    </row>
    <row r="64785" spans="53:53" x14ac:dyDescent="0.3">
      <c r="BA64785" s="2"/>
    </row>
    <row r="64786" spans="53:53" x14ac:dyDescent="0.3">
      <c r="BA64786" s="2"/>
    </row>
    <row r="64787" spans="53:53" x14ac:dyDescent="0.3">
      <c r="BA64787" s="2"/>
    </row>
    <row r="64788" spans="53:53" x14ac:dyDescent="0.3">
      <c r="BA64788" s="2"/>
    </row>
    <row r="64789" spans="53:53" x14ac:dyDescent="0.3">
      <c r="BA64789" s="2"/>
    </row>
    <row r="64790" spans="53:53" x14ac:dyDescent="0.3">
      <c r="BA64790" s="2"/>
    </row>
    <row r="64791" spans="53:53" x14ac:dyDescent="0.3">
      <c r="BA64791" s="2"/>
    </row>
    <row r="64792" spans="53:53" x14ac:dyDescent="0.3">
      <c r="BA64792" s="2"/>
    </row>
    <row r="64793" spans="53:53" x14ac:dyDescent="0.3">
      <c r="BA64793" s="2"/>
    </row>
    <row r="64794" spans="53:53" x14ac:dyDescent="0.3">
      <c r="BA64794" s="2"/>
    </row>
    <row r="64795" spans="53:53" x14ac:dyDescent="0.3">
      <c r="BA64795" s="2"/>
    </row>
    <row r="64796" spans="53:53" x14ac:dyDescent="0.3">
      <c r="BA64796" s="2"/>
    </row>
    <row r="64797" spans="53:53" x14ac:dyDescent="0.3">
      <c r="BA64797" s="2"/>
    </row>
    <row r="64798" spans="53:53" x14ac:dyDescent="0.3">
      <c r="BA64798" s="2"/>
    </row>
    <row r="64799" spans="53:53" x14ac:dyDescent="0.3">
      <c r="BA64799" s="2"/>
    </row>
    <row r="64800" spans="53:53" x14ac:dyDescent="0.3">
      <c r="BA64800" s="2"/>
    </row>
    <row r="64801" spans="53:53" x14ac:dyDescent="0.3">
      <c r="BA64801" s="2"/>
    </row>
    <row r="64802" spans="53:53" x14ac:dyDescent="0.3">
      <c r="BA64802" s="2"/>
    </row>
    <row r="64803" spans="53:53" x14ac:dyDescent="0.3">
      <c r="BA64803" s="2"/>
    </row>
    <row r="64804" spans="53:53" x14ac:dyDescent="0.3">
      <c r="BA64804" s="2"/>
    </row>
    <row r="64805" spans="53:53" x14ac:dyDescent="0.3">
      <c r="BA64805" s="2"/>
    </row>
    <row r="64806" spans="53:53" x14ac:dyDescent="0.3">
      <c r="BA64806" s="2"/>
    </row>
    <row r="64807" spans="53:53" x14ac:dyDescent="0.3">
      <c r="BA64807" s="2"/>
    </row>
    <row r="64808" spans="53:53" x14ac:dyDescent="0.3">
      <c r="BA64808" s="2"/>
    </row>
    <row r="64809" spans="53:53" x14ac:dyDescent="0.3">
      <c r="BA64809" s="2"/>
    </row>
    <row r="64810" spans="53:53" x14ac:dyDescent="0.3">
      <c r="BA64810" s="2"/>
    </row>
    <row r="64811" spans="53:53" x14ac:dyDescent="0.3">
      <c r="BA64811" s="2"/>
    </row>
    <row r="64812" spans="53:53" x14ac:dyDescent="0.3">
      <c r="BA64812" s="2"/>
    </row>
    <row r="64813" spans="53:53" x14ac:dyDescent="0.3">
      <c r="BA64813" s="2"/>
    </row>
    <row r="64814" spans="53:53" x14ac:dyDescent="0.3">
      <c r="BA64814" s="2"/>
    </row>
    <row r="64815" spans="53:53" x14ac:dyDescent="0.3">
      <c r="BA64815" s="2"/>
    </row>
    <row r="64816" spans="53:53" x14ac:dyDescent="0.3">
      <c r="BA64816" s="2"/>
    </row>
    <row r="64817" spans="53:53" x14ac:dyDescent="0.3">
      <c r="BA64817" s="2"/>
    </row>
    <row r="64818" spans="53:53" x14ac:dyDescent="0.3">
      <c r="BA64818" s="2"/>
    </row>
    <row r="64819" spans="53:53" x14ac:dyDescent="0.3">
      <c r="BA64819" s="2"/>
    </row>
    <row r="64820" spans="53:53" x14ac:dyDescent="0.3">
      <c r="BA64820" s="2"/>
    </row>
    <row r="64821" spans="53:53" x14ac:dyDescent="0.3">
      <c r="BA64821" s="2"/>
    </row>
    <row r="64822" spans="53:53" x14ac:dyDescent="0.3">
      <c r="BA64822" s="2"/>
    </row>
    <row r="64823" spans="53:53" x14ac:dyDescent="0.3">
      <c r="BA64823" s="2"/>
    </row>
    <row r="64824" spans="53:53" x14ac:dyDescent="0.3">
      <c r="BA64824" s="2"/>
    </row>
    <row r="64825" spans="53:53" x14ac:dyDescent="0.3">
      <c r="BA64825" s="2"/>
    </row>
    <row r="64826" spans="53:53" x14ac:dyDescent="0.3">
      <c r="BA64826" s="2"/>
    </row>
    <row r="64827" spans="53:53" x14ac:dyDescent="0.3">
      <c r="BA64827" s="2"/>
    </row>
    <row r="64828" spans="53:53" x14ac:dyDescent="0.3">
      <c r="BA64828" s="2"/>
    </row>
    <row r="64829" spans="53:53" x14ac:dyDescent="0.3">
      <c r="BA64829" s="2"/>
    </row>
    <row r="64830" spans="53:53" x14ac:dyDescent="0.3">
      <c r="BA64830" s="2"/>
    </row>
    <row r="64831" spans="53:53" x14ac:dyDescent="0.3">
      <c r="BA64831" s="2"/>
    </row>
    <row r="64832" spans="53:53" x14ac:dyDescent="0.3">
      <c r="BA64832" s="2"/>
    </row>
    <row r="64833" spans="53:53" x14ac:dyDescent="0.3">
      <c r="BA64833" s="2"/>
    </row>
    <row r="64834" spans="53:53" x14ac:dyDescent="0.3">
      <c r="BA64834" s="2"/>
    </row>
    <row r="64835" spans="53:53" x14ac:dyDescent="0.3">
      <c r="BA64835" s="2"/>
    </row>
    <row r="64836" spans="53:53" x14ac:dyDescent="0.3">
      <c r="BA64836" s="2"/>
    </row>
    <row r="64837" spans="53:53" x14ac:dyDescent="0.3">
      <c r="BA64837" s="2"/>
    </row>
    <row r="64838" spans="53:53" x14ac:dyDescent="0.3">
      <c r="BA64838" s="2"/>
    </row>
    <row r="64839" spans="53:53" x14ac:dyDescent="0.3">
      <c r="BA64839" s="2"/>
    </row>
    <row r="64840" spans="53:53" x14ac:dyDescent="0.3">
      <c r="BA64840" s="2"/>
    </row>
    <row r="64841" spans="53:53" x14ac:dyDescent="0.3">
      <c r="BA64841" s="2"/>
    </row>
    <row r="64842" spans="53:53" x14ac:dyDescent="0.3">
      <c r="BA64842" s="2"/>
    </row>
    <row r="64843" spans="53:53" x14ac:dyDescent="0.3">
      <c r="BA64843" s="2"/>
    </row>
    <row r="64844" spans="53:53" x14ac:dyDescent="0.3">
      <c r="BA64844" s="2"/>
    </row>
    <row r="64845" spans="53:53" x14ac:dyDescent="0.3">
      <c r="BA64845" s="2"/>
    </row>
    <row r="64846" spans="53:53" x14ac:dyDescent="0.3">
      <c r="BA64846" s="2"/>
    </row>
    <row r="64847" spans="53:53" x14ac:dyDescent="0.3">
      <c r="BA64847" s="2"/>
    </row>
    <row r="64848" spans="53:53" x14ac:dyDescent="0.3">
      <c r="BA64848" s="2"/>
    </row>
    <row r="64849" spans="53:53" x14ac:dyDescent="0.3">
      <c r="BA64849" s="2"/>
    </row>
    <row r="64850" spans="53:53" x14ac:dyDescent="0.3">
      <c r="BA64850" s="2"/>
    </row>
    <row r="64851" spans="53:53" x14ac:dyDescent="0.3">
      <c r="BA64851" s="2"/>
    </row>
    <row r="64852" spans="53:53" x14ac:dyDescent="0.3">
      <c r="BA64852" s="2"/>
    </row>
    <row r="64853" spans="53:53" x14ac:dyDescent="0.3">
      <c r="BA64853" s="2"/>
    </row>
    <row r="64854" spans="53:53" x14ac:dyDescent="0.3">
      <c r="BA64854" s="2"/>
    </row>
    <row r="64855" spans="53:53" x14ac:dyDescent="0.3">
      <c r="BA64855" s="2"/>
    </row>
    <row r="64856" spans="53:53" x14ac:dyDescent="0.3">
      <c r="BA64856" s="2"/>
    </row>
    <row r="64857" spans="53:53" x14ac:dyDescent="0.3">
      <c r="BA64857" s="2"/>
    </row>
    <row r="64858" spans="53:53" x14ac:dyDescent="0.3">
      <c r="BA64858" s="2"/>
    </row>
    <row r="64859" spans="53:53" x14ac:dyDescent="0.3">
      <c r="BA64859" s="2"/>
    </row>
    <row r="64860" spans="53:53" x14ac:dyDescent="0.3">
      <c r="BA64860" s="2"/>
    </row>
    <row r="64861" spans="53:53" x14ac:dyDescent="0.3">
      <c r="BA64861" s="2"/>
    </row>
    <row r="64862" spans="53:53" x14ac:dyDescent="0.3">
      <c r="BA64862" s="2"/>
    </row>
    <row r="64863" spans="53:53" x14ac:dyDescent="0.3">
      <c r="BA64863" s="2"/>
    </row>
    <row r="64864" spans="53:53" x14ac:dyDescent="0.3">
      <c r="BA64864" s="2"/>
    </row>
    <row r="64865" spans="53:53" x14ac:dyDescent="0.3">
      <c r="BA64865" s="2"/>
    </row>
    <row r="64866" spans="53:53" x14ac:dyDescent="0.3">
      <c r="BA64866" s="2"/>
    </row>
    <row r="64867" spans="53:53" x14ac:dyDescent="0.3">
      <c r="BA64867" s="2"/>
    </row>
    <row r="64868" spans="53:53" x14ac:dyDescent="0.3">
      <c r="BA64868" s="2"/>
    </row>
    <row r="64869" spans="53:53" x14ac:dyDescent="0.3">
      <c r="BA64869" s="2"/>
    </row>
    <row r="64870" spans="53:53" x14ac:dyDescent="0.3">
      <c r="BA64870" s="2"/>
    </row>
    <row r="64871" spans="53:53" x14ac:dyDescent="0.3">
      <c r="BA64871" s="2"/>
    </row>
    <row r="64872" spans="53:53" x14ac:dyDescent="0.3">
      <c r="BA64872" s="2"/>
    </row>
    <row r="64873" spans="53:53" x14ac:dyDescent="0.3">
      <c r="BA64873" s="2"/>
    </row>
    <row r="64874" spans="53:53" x14ac:dyDescent="0.3">
      <c r="BA64874" s="2"/>
    </row>
    <row r="64875" spans="53:53" x14ac:dyDescent="0.3">
      <c r="BA64875" s="2"/>
    </row>
    <row r="64876" spans="53:53" x14ac:dyDescent="0.3">
      <c r="BA64876" s="2"/>
    </row>
    <row r="64877" spans="53:53" x14ac:dyDescent="0.3">
      <c r="BA64877" s="2"/>
    </row>
    <row r="64878" spans="53:53" x14ac:dyDescent="0.3">
      <c r="BA64878" s="2"/>
    </row>
    <row r="64879" spans="53:53" x14ac:dyDescent="0.3">
      <c r="BA64879" s="2"/>
    </row>
    <row r="64880" spans="53:53" x14ac:dyDescent="0.3">
      <c r="BA64880" s="2"/>
    </row>
    <row r="64881" spans="53:53" x14ac:dyDescent="0.3">
      <c r="BA64881" s="2"/>
    </row>
    <row r="64882" spans="53:53" x14ac:dyDescent="0.3">
      <c r="BA64882" s="2"/>
    </row>
    <row r="64883" spans="53:53" x14ac:dyDescent="0.3">
      <c r="BA64883" s="2"/>
    </row>
    <row r="64884" spans="53:53" x14ac:dyDescent="0.3">
      <c r="BA64884" s="2"/>
    </row>
    <row r="64885" spans="53:53" x14ac:dyDescent="0.3">
      <c r="BA64885" s="2"/>
    </row>
    <row r="64886" spans="53:53" x14ac:dyDescent="0.3">
      <c r="BA64886" s="2"/>
    </row>
    <row r="64887" spans="53:53" x14ac:dyDescent="0.3">
      <c r="BA64887" s="2"/>
    </row>
    <row r="64888" spans="53:53" x14ac:dyDescent="0.3">
      <c r="BA64888" s="2"/>
    </row>
    <row r="64889" spans="53:53" x14ac:dyDescent="0.3">
      <c r="BA64889" s="2"/>
    </row>
    <row r="64890" spans="53:53" x14ac:dyDescent="0.3">
      <c r="BA64890" s="2"/>
    </row>
    <row r="64891" spans="53:53" x14ac:dyDescent="0.3">
      <c r="BA64891" s="2"/>
    </row>
    <row r="64892" spans="53:53" x14ac:dyDescent="0.3">
      <c r="BA64892" s="2"/>
    </row>
    <row r="64893" spans="53:53" x14ac:dyDescent="0.3">
      <c r="BA64893" s="2"/>
    </row>
    <row r="64894" spans="53:53" x14ac:dyDescent="0.3">
      <c r="BA64894" s="2"/>
    </row>
    <row r="64895" spans="53:53" x14ac:dyDescent="0.3">
      <c r="BA64895" s="2"/>
    </row>
    <row r="64896" spans="53:53" x14ac:dyDescent="0.3">
      <c r="BA64896" s="2"/>
    </row>
    <row r="64897" spans="53:53" x14ac:dyDescent="0.3">
      <c r="BA64897" s="2"/>
    </row>
    <row r="64898" spans="53:53" x14ac:dyDescent="0.3">
      <c r="BA64898" s="2"/>
    </row>
    <row r="64899" spans="53:53" x14ac:dyDescent="0.3">
      <c r="BA64899" s="2"/>
    </row>
    <row r="64900" spans="53:53" x14ac:dyDescent="0.3">
      <c r="BA64900" s="2"/>
    </row>
    <row r="64901" spans="53:53" x14ac:dyDescent="0.3">
      <c r="BA64901" s="2"/>
    </row>
    <row r="64902" spans="53:53" x14ac:dyDescent="0.3">
      <c r="BA64902" s="2"/>
    </row>
    <row r="64903" spans="53:53" x14ac:dyDescent="0.3">
      <c r="BA64903" s="2"/>
    </row>
    <row r="64904" spans="53:53" x14ac:dyDescent="0.3">
      <c r="BA64904" s="2"/>
    </row>
    <row r="64905" spans="53:53" x14ac:dyDescent="0.3">
      <c r="BA64905" s="2"/>
    </row>
    <row r="64906" spans="53:53" x14ac:dyDescent="0.3">
      <c r="BA64906" s="2"/>
    </row>
    <row r="64907" spans="53:53" x14ac:dyDescent="0.3">
      <c r="BA64907" s="2"/>
    </row>
    <row r="64908" spans="53:53" x14ac:dyDescent="0.3">
      <c r="BA64908" s="2"/>
    </row>
    <row r="64909" spans="53:53" x14ac:dyDescent="0.3">
      <c r="BA64909" s="2"/>
    </row>
    <row r="64910" spans="53:53" x14ac:dyDescent="0.3">
      <c r="BA64910" s="2"/>
    </row>
    <row r="64911" spans="53:53" x14ac:dyDescent="0.3">
      <c r="BA64911" s="2"/>
    </row>
    <row r="64912" spans="53:53" x14ac:dyDescent="0.3">
      <c r="BA64912" s="2"/>
    </row>
    <row r="64913" spans="53:53" x14ac:dyDescent="0.3">
      <c r="BA64913" s="2"/>
    </row>
    <row r="64914" spans="53:53" x14ac:dyDescent="0.3">
      <c r="BA64914" s="2"/>
    </row>
    <row r="64915" spans="53:53" x14ac:dyDescent="0.3">
      <c r="BA64915" s="2"/>
    </row>
    <row r="64916" spans="53:53" x14ac:dyDescent="0.3">
      <c r="BA64916" s="2"/>
    </row>
    <row r="64917" spans="53:53" x14ac:dyDescent="0.3">
      <c r="BA64917" s="2"/>
    </row>
    <row r="64918" spans="53:53" x14ac:dyDescent="0.3">
      <c r="BA64918" s="2"/>
    </row>
    <row r="64919" spans="53:53" x14ac:dyDescent="0.3">
      <c r="BA64919" s="2"/>
    </row>
    <row r="64920" spans="53:53" x14ac:dyDescent="0.3">
      <c r="BA64920" s="2"/>
    </row>
    <row r="64921" spans="53:53" x14ac:dyDescent="0.3">
      <c r="BA64921" s="2"/>
    </row>
    <row r="64922" spans="53:53" x14ac:dyDescent="0.3">
      <c r="BA64922" s="2"/>
    </row>
    <row r="64923" spans="53:53" x14ac:dyDescent="0.3">
      <c r="BA64923" s="2"/>
    </row>
    <row r="64924" spans="53:53" x14ac:dyDescent="0.3">
      <c r="BA64924" s="2"/>
    </row>
    <row r="64925" spans="53:53" x14ac:dyDescent="0.3">
      <c r="BA64925" s="2"/>
    </row>
    <row r="64926" spans="53:53" x14ac:dyDescent="0.3">
      <c r="BA64926" s="2"/>
    </row>
    <row r="64927" spans="53:53" x14ac:dyDescent="0.3">
      <c r="BA64927" s="2"/>
    </row>
    <row r="64928" spans="53:53" x14ac:dyDescent="0.3">
      <c r="BA64928" s="2"/>
    </row>
    <row r="64929" spans="53:53" x14ac:dyDescent="0.3">
      <c r="BA64929" s="2"/>
    </row>
    <row r="64930" spans="53:53" x14ac:dyDescent="0.3">
      <c r="BA64930" s="2"/>
    </row>
    <row r="64931" spans="53:53" x14ac:dyDescent="0.3">
      <c r="BA64931" s="2"/>
    </row>
    <row r="64932" spans="53:53" x14ac:dyDescent="0.3">
      <c r="BA64932" s="2"/>
    </row>
    <row r="64933" spans="53:53" x14ac:dyDescent="0.3">
      <c r="BA64933" s="2"/>
    </row>
    <row r="64934" spans="53:53" x14ac:dyDescent="0.3">
      <c r="BA64934" s="2"/>
    </row>
    <row r="64935" spans="53:53" x14ac:dyDescent="0.3">
      <c r="BA64935" s="2"/>
    </row>
    <row r="64936" spans="53:53" x14ac:dyDescent="0.3">
      <c r="BA64936" s="2"/>
    </row>
    <row r="64937" spans="53:53" x14ac:dyDescent="0.3">
      <c r="BA64937" s="2"/>
    </row>
    <row r="64938" spans="53:53" x14ac:dyDescent="0.3">
      <c r="BA64938" s="2"/>
    </row>
    <row r="64939" spans="53:53" x14ac:dyDescent="0.3">
      <c r="BA64939" s="2"/>
    </row>
    <row r="64940" spans="53:53" x14ac:dyDescent="0.3">
      <c r="BA64940" s="2"/>
    </row>
    <row r="64941" spans="53:53" x14ac:dyDescent="0.3">
      <c r="BA64941" s="2"/>
    </row>
    <row r="64942" spans="53:53" x14ac:dyDescent="0.3">
      <c r="BA64942" s="2"/>
    </row>
    <row r="64943" spans="53:53" x14ac:dyDescent="0.3">
      <c r="BA64943" s="2"/>
    </row>
    <row r="64944" spans="53:53" x14ac:dyDescent="0.3">
      <c r="BA64944" s="2"/>
    </row>
    <row r="64945" spans="53:53" x14ac:dyDescent="0.3">
      <c r="BA64945" s="2"/>
    </row>
    <row r="64946" spans="53:53" x14ac:dyDescent="0.3">
      <c r="BA64946" s="2"/>
    </row>
    <row r="64947" spans="53:53" x14ac:dyDescent="0.3">
      <c r="BA64947" s="2"/>
    </row>
    <row r="64948" spans="53:53" x14ac:dyDescent="0.3">
      <c r="BA64948" s="2"/>
    </row>
    <row r="64949" spans="53:53" x14ac:dyDescent="0.3">
      <c r="BA64949" s="2"/>
    </row>
    <row r="64950" spans="53:53" x14ac:dyDescent="0.3">
      <c r="BA64950" s="2"/>
    </row>
    <row r="64951" spans="53:53" x14ac:dyDescent="0.3">
      <c r="BA64951" s="2"/>
    </row>
    <row r="64952" spans="53:53" x14ac:dyDescent="0.3">
      <c r="BA64952" s="2"/>
    </row>
    <row r="64953" spans="53:53" x14ac:dyDescent="0.3">
      <c r="BA64953" s="2"/>
    </row>
    <row r="64954" spans="53:53" x14ac:dyDescent="0.3">
      <c r="BA64954" s="2"/>
    </row>
    <row r="64955" spans="53:53" x14ac:dyDescent="0.3">
      <c r="BA64955" s="2"/>
    </row>
    <row r="64956" spans="53:53" x14ac:dyDescent="0.3">
      <c r="BA64956" s="2"/>
    </row>
    <row r="64957" spans="53:53" x14ac:dyDescent="0.3">
      <c r="BA64957" s="2"/>
    </row>
    <row r="64958" spans="53:53" x14ac:dyDescent="0.3">
      <c r="BA64958" s="2"/>
    </row>
    <row r="64959" spans="53:53" x14ac:dyDescent="0.3">
      <c r="BA64959" s="2"/>
    </row>
    <row r="64960" spans="53:53" x14ac:dyDescent="0.3">
      <c r="BA64960" s="2"/>
    </row>
    <row r="64961" spans="53:53" x14ac:dyDescent="0.3">
      <c r="BA64961" s="2"/>
    </row>
    <row r="64962" spans="53:53" x14ac:dyDescent="0.3">
      <c r="BA64962" s="2"/>
    </row>
    <row r="64963" spans="53:53" x14ac:dyDescent="0.3">
      <c r="BA64963" s="2"/>
    </row>
    <row r="64964" spans="53:53" x14ac:dyDescent="0.3">
      <c r="BA64964" s="2"/>
    </row>
    <row r="64965" spans="53:53" x14ac:dyDescent="0.3">
      <c r="BA64965" s="2"/>
    </row>
    <row r="64966" spans="53:53" x14ac:dyDescent="0.3">
      <c r="BA64966" s="2"/>
    </row>
    <row r="64967" spans="53:53" x14ac:dyDescent="0.3">
      <c r="BA64967" s="2"/>
    </row>
    <row r="64968" spans="53:53" x14ac:dyDescent="0.3">
      <c r="BA64968" s="2"/>
    </row>
    <row r="64969" spans="53:53" x14ac:dyDescent="0.3">
      <c r="BA64969" s="2"/>
    </row>
    <row r="64970" spans="53:53" x14ac:dyDescent="0.3">
      <c r="BA64970" s="2"/>
    </row>
    <row r="64971" spans="53:53" x14ac:dyDescent="0.3">
      <c r="BA64971" s="2"/>
    </row>
    <row r="64972" spans="53:53" x14ac:dyDescent="0.3">
      <c r="BA64972" s="2"/>
    </row>
    <row r="64973" spans="53:53" x14ac:dyDescent="0.3">
      <c r="BA64973" s="2"/>
    </row>
    <row r="64974" spans="53:53" x14ac:dyDescent="0.3">
      <c r="BA64974" s="2"/>
    </row>
    <row r="64975" spans="53:53" x14ac:dyDescent="0.3">
      <c r="BA64975" s="2"/>
    </row>
    <row r="64976" spans="53:53" x14ac:dyDescent="0.3">
      <c r="BA64976" s="2"/>
    </row>
    <row r="64977" spans="53:53" x14ac:dyDescent="0.3">
      <c r="BA64977" s="2"/>
    </row>
    <row r="64978" spans="53:53" x14ac:dyDescent="0.3">
      <c r="BA64978" s="2"/>
    </row>
    <row r="64979" spans="53:53" x14ac:dyDescent="0.3">
      <c r="BA64979" s="2"/>
    </row>
    <row r="64980" spans="53:53" x14ac:dyDescent="0.3">
      <c r="BA64980" s="2"/>
    </row>
    <row r="64981" spans="53:53" x14ac:dyDescent="0.3">
      <c r="BA64981" s="2"/>
    </row>
    <row r="64982" spans="53:53" x14ac:dyDescent="0.3">
      <c r="BA64982" s="2"/>
    </row>
    <row r="64983" spans="53:53" x14ac:dyDescent="0.3">
      <c r="BA64983" s="2"/>
    </row>
    <row r="64984" spans="53:53" x14ac:dyDescent="0.3">
      <c r="BA64984" s="2"/>
    </row>
    <row r="64985" spans="53:53" x14ac:dyDescent="0.3">
      <c r="BA64985" s="2"/>
    </row>
    <row r="64986" spans="53:53" x14ac:dyDescent="0.3">
      <c r="BA64986" s="2"/>
    </row>
    <row r="64987" spans="53:53" x14ac:dyDescent="0.3">
      <c r="BA64987" s="2"/>
    </row>
    <row r="64988" spans="53:53" x14ac:dyDescent="0.3">
      <c r="BA64988" s="2"/>
    </row>
    <row r="64989" spans="53:53" x14ac:dyDescent="0.3">
      <c r="BA64989" s="2"/>
    </row>
    <row r="64990" spans="53:53" x14ac:dyDescent="0.3">
      <c r="BA64990" s="2"/>
    </row>
    <row r="64991" spans="53:53" x14ac:dyDescent="0.3">
      <c r="BA64991" s="2"/>
    </row>
    <row r="64992" spans="53:53" x14ac:dyDescent="0.3">
      <c r="BA64992" s="2"/>
    </row>
    <row r="64993" spans="53:53" x14ac:dyDescent="0.3">
      <c r="BA64993" s="2"/>
    </row>
    <row r="64994" spans="53:53" x14ac:dyDescent="0.3">
      <c r="BA64994" s="2"/>
    </row>
    <row r="64995" spans="53:53" x14ac:dyDescent="0.3">
      <c r="BA64995" s="2"/>
    </row>
    <row r="64996" spans="53:53" x14ac:dyDescent="0.3">
      <c r="BA64996" s="2"/>
    </row>
    <row r="64997" spans="53:53" x14ac:dyDescent="0.3">
      <c r="BA64997" s="2"/>
    </row>
    <row r="64998" spans="53:53" x14ac:dyDescent="0.3">
      <c r="BA64998" s="2"/>
    </row>
    <row r="64999" spans="53:53" x14ac:dyDescent="0.3">
      <c r="BA64999" s="2"/>
    </row>
    <row r="65000" spans="53:53" x14ac:dyDescent="0.3">
      <c r="BA65000" s="2"/>
    </row>
    <row r="65001" spans="53:53" x14ac:dyDescent="0.3">
      <c r="BA65001" s="2"/>
    </row>
    <row r="65002" spans="53:53" x14ac:dyDescent="0.3">
      <c r="BA65002" s="2"/>
    </row>
    <row r="65003" spans="53:53" x14ac:dyDescent="0.3">
      <c r="BA65003" s="2"/>
    </row>
    <row r="65004" spans="53:53" x14ac:dyDescent="0.3">
      <c r="BA65004" s="2"/>
    </row>
    <row r="65005" spans="53:53" x14ac:dyDescent="0.3">
      <c r="BA65005" s="2"/>
    </row>
    <row r="65006" spans="53:53" x14ac:dyDescent="0.3">
      <c r="BA65006" s="2"/>
    </row>
    <row r="65007" spans="53:53" x14ac:dyDescent="0.3">
      <c r="BA65007" s="2"/>
    </row>
    <row r="65008" spans="53:53" x14ac:dyDescent="0.3">
      <c r="BA65008" s="2"/>
    </row>
    <row r="65009" spans="53:53" x14ac:dyDescent="0.3">
      <c r="BA65009" s="2"/>
    </row>
    <row r="65010" spans="53:53" x14ac:dyDescent="0.3">
      <c r="BA65010" s="2"/>
    </row>
    <row r="65011" spans="53:53" x14ac:dyDescent="0.3">
      <c r="BA65011" s="2"/>
    </row>
    <row r="65012" spans="53:53" x14ac:dyDescent="0.3">
      <c r="BA65012" s="2"/>
    </row>
    <row r="65013" spans="53:53" x14ac:dyDescent="0.3">
      <c r="BA65013" s="2"/>
    </row>
    <row r="65014" spans="53:53" x14ac:dyDescent="0.3">
      <c r="BA65014" s="2"/>
    </row>
    <row r="65015" spans="53:53" x14ac:dyDescent="0.3">
      <c r="BA65015" s="2"/>
    </row>
    <row r="65016" spans="53:53" x14ac:dyDescent="0.3">
      <c r="BA65016" s="2"/>
    </row>
    <row r="65017" spans="53:53" x14ac:dyDescent="0.3">
      <c r="BA65017" s="2"/>
    </row>
    <row r="65018" spans="53:53" x14ac:dyDescent="0.3">
      <c r="BA65018" s="2"/>
    </row>
    <row r="65019" spans="53:53" x14ac:dyDescent="0.3">
      <c r="BA65019" s="2"/>
    </row>
    <row r="65020" spans="53:53" x14ac:dyDescent="0.3">
      <c r="BA65020" s="2"/>
    </row>
    <row r="65021" spans="53:53" x14ac:dyDescent="0.3">
      <c r="BA65021" s="2"/>
    </row>
    <row r="65022" spans="53:53" x14ac:dyDescent="0.3">
      <c r="BA65022" s="2"/>
    </row>
    <row r="65023" spans="53:53" x14ac:dyDescent="0.3">
      <c r="BA65023" s="2"/>
    </row>
    <row r="65024" spans="53:53" x14ac:dyDescent="0.3">
      <c r="BA65024" s="2"/>
    </row>
    <row r="65025" spans="53:53" x14ac:dyDescent="0.3">
      <c r="BA65025" s="2"/>
    </row>
    <row r="65026" spans="53:53" x14ac:dyDescent="0.3">
      <c r="BA65026" s="2"/>
    </row>
    <row r="65027" spans="53:53" x14ac:dyDescent="0.3">
      <c r="BA65027" s="2"/>
    </row>
    <row r="65028" spans="53:53" x14ac:dyDescent="0.3">
      <c r="BA65028" s="2"/>
    </row>
    <row r="65029" spans="53:53" x14ac:dyDescent="0.3">
      <c r="BA65029" s="2"/>
    </row>
    <row r="65030" spans="53:53" x14ac:dyDescent="0.3">
      <c r="BA65030" s="2"/>
    </row>
    <row r="65031" spans="53:53" x14ac:dyDescent="0.3">
      <c r="BA65031" s="2"/>
    </row>
    <row r="65032" spans="53:53" x14ac:dyDescent="0.3">
      <c r="BA65032" s="2"/>
    </row>
    <row r="65033" spans="53:53" x14ac:dyDescent="0.3">
      <c r="BA65033" s="2"/>
    </row>
    <row r="65034" spans="53:53" x14ac:dyDescent="0.3">
      <c r="BA65034" s="2"/>
    </row>
    <row r="65035" spans="53:53" x14ac:dyDescent="0.3">
      <c r="BA65035" s="2"/>
    </row>
    <row r="65036" spans="53:53" x14ac:dyDescent="0.3">
      <c r="BA65036" s="2"/>
    </row>
    <row r="65037" spans="53:53" x14ac:dyDescent="0.3">
      <c r="BA65037" s="2"/>
    </row>
    <row r="65038" spans="53:53" x14ac:dyDescent="0.3">
      <c r="BA65038" s="2"/>
    </row>
    <row r="65039" spans="53:53" x14ac:dyDescent="0.3">
      <c r="BA65039" s="2"/>
    </row>
    <row r="65040" spans="53:53" x14ac:dyDescent="0.3">
      <c r="BA65040" s="2"/>
    </row>
    <row r="65041" spans="53:53" x14ac:dyDescent="0.3">
      <c r="BA65041" s="2"/>
    </row>
    <row r="65042" spans="53:53" x14ac:dyDescent="0.3">
      <c r="BA65042" s="2"/>
    </row>
    <row r="65043" spans="53:53" x14ac:dyDescent="0.3">
      <c r="BA65043" s="2"/>
    </row>
    <row r="65044" spans="53:53" x14ac:dyDescent="0.3">
      <c r="BA65044" s="2"/>
    </row>
    <row r="65045" spans="53:53" x14ac:dyDescent="0.3">
      <c r="BA65045" s="2"/>
    </row>
    <row r="65046" spans="53:53" x14ac:dyDescent="0.3">
      <c r="BA65046" s="2"/>
    </row>
    <row r="65047" spans="53:53" x14ac:dyDescent="0.3">
      <c r="BA65047" s="2"/>
    </row>
    <row r="65048" spans="53:53" x14ac:dyDescent="0.3">
      <c r="BA65048" s="2"/>
    </row>
    <row r="65049" spans="53:53" x14ac:dyDescent="0.3">
      <c r="BA65049" s="2"/>
    </row>
    <row r="65050" spans="53:53" x14ac:dyDescent="0.3">
      <c r="BA65050" s="2"/>
    </row>
    <row r="65051" spans="53:53" x14ac:dyDescent="0.3">
      <c r="BA65051" s="2"/>
    </row>
    <row r="65052" spans="53:53" x14ac:dyDescent="0.3">
      <c r="BA65052" s="2"/>
    </row>
    <row r="65053" spans="53:53" x14ac:dyDescent="0.3">
      <c r="BA65053" s="2"/>
    </row>
    <row r="65054" spans="53:53" x14ac:dyDescent="0.3">
      <c r="BA65054" s="2"/>
    </row>
    <row r="65055" spans="53:53" x14ac:dyDescent="0.3">
      <c r="BA65055" s="2"/>
    </row>
    <row r="65056" spans="53:53" x14ac:dyDescent="0.3">
      <c r="BA65056" s="2"/>
    </row>
    <row r="65057" spans="53:53" x14ac:dyDescent="0.3">
      <c r="BA65057" s="2"/>
    </row>
    <row r="65058" spans="53:53" x14ac:dyDescent="0.3">
      <c r="BA65058" s="2"/>
    </row>
    <row r="65059" spans="53:53" x14ac:dyDescent="0.3">
      <c r="BA65059" s="2"/>
    </row>
    <row r="65060" spans="53:53" x14ac:dyDescent="0.3">
      <c r="BA65060" s="2"/>
    </row>
    <row r="65061" spans="53:53" x14ac:dyDescent="0.3">
      <c r="BA65061" s="2"/>
    </row>
    <row r="65062" spans="53:53" x14ac:dyDescent="0.3">
      <c r="BA65062" s="2"/>
    </row>
    <row r="65063" spans="53:53" x14ac:dyDescent="0.3">
      <c r="BA65063" s="2"/>
    </row>
    <row r="65064" spans="53:53" x14ac:dyDescent="0.3">
      <c r="BA65064" s="2"/>
    </row>
    <row r="65065" spans="53:53" x14ac:dyDescent="0.3">
      <c r="BA65065" s="2"/>
    </row>
    <row r="65066" spans="53:53" x14ac:dyDescent="0.3">
      <c r="BA65066" s="2"/>
    </row>
    <row r="65067" spans="53:53" x14ac:dyDescent="0.3">
      <c r="BA65067" s="2"/>
    </row>
    <row r="65068" spans="53:53" x14ac:dyDescent="0.3">
      <c r="BA65068" s="2"/>
    </row>
    <row r="65069" spans="53:53" x14ac:dyDescent="0.3">
      <c r="BA65069" s="2"/>
    </row>
    <row r="65070" spans="53:53" x14ac:dyDescent="0.3">
      <c r="BA65070" s="2"/>
    </row>
    <row r="65071" spans="53:53" x14ac:dyDescent="0.3">
      <c r="BA65071" s="2"/>
    </row>
    <row r="65072" spans="53:53" x14ac:dyDescent="0.3">
      <c r="BA65072" s="2"/>
    </row>
    <row r="65073" spans="53:53" x14ac:dyDescent="0.3">
      <c r="BA65073" s="2"/>
    </row>
    <row r="65074" spans="53:53" x14ac:dyDescent="0.3">
      <c r="BA65074" s="2"/>
    </row>
    <row r="65075" spans="53:53" x14ac:dyDescent="0.3">
      <c r="BA65075" s="2"/>
    </row>
    <row r="65076" spans="53:53" x14ac:dyDescent="0.3">
      <c r="BA65076" s="2"/>
    </row>
    <row r="65077" spans="53:53" x14ac:dyDescent="0.3">
      <c r="BA65077" s="2"/>
    </row>
    <row r="65078" spans="53:53" x14ac:dyDescent="0.3">
      <c r="BA65078" s="2"/>
    </row>
    <row r="65079" spans="53:53" x14ac:dyDescent="0.3">
      <c r="BA65079" s="2"/>
    </row>
    <row r="65080" spans="53:53" x14ac:dyDescent="0.3">
      <c r="BA65080" s="2"/>
    </row>
    <row r="65081" spans="53:53" x14ac:dyDescent="0.3">
      <c r="BA65081" s="2"/>
    </row>
    <row r="65082" spans="53:53" x14ac:dyDescent="0.3">
      <c r="BA65082" s="2"/>
    </row>
    <row r="65083" spans="53:53" x14ac:dyDescent="0.3">
      <c r="BA65083" s="2"/>
    </row>
    <row r="65084" spans="53:53" x14ac:dyDescent="0.3">
      <c r="BA65084" s="2"/>
    </row>
    <row r="65085" spans="53:53" x14ac:dyDescent="0.3">
      <c r="BA65085" s="2"/>
    </row>
    <row r="65086" spans="53:53" x14ac:dyDescent="0.3">
      <c r="BA65086" s="2"/>
    </row>
    <row r="65087" spans="53:53" x14ac:dyDescent="0.3">
      <c r="BA65087" s="2"/>
    </row>
    <row r="65088" spans="53:53" x14ac:dyDescent="0.3">
      <c r="BA65088" s="2"/>
    </row>
    <row r="65089" spans="53:53" x14ac:dyDescent="0.3">
      <c r="BA65089" s="2"/>
    </row>
    <row r="65090" spans="53:53" x14ac:dyDescent="0.3">
      <c r="BA65090" s="2"/>
    </row>
    <row r="65091" spans="53:53" x14ac:dyDescent="0.3">
      <c r="BA65091" s="2"/>
    </row>
    <row r="65092" spans="53:53" x14ac:dyDescent="0.3">
      <c r="BA65092" s="2"/>
    </row>
    <row r="65093" spans="53:53" x14ac:dyDescent="0.3">
      <c r="BA65093" s="2"/>
    </row>
    <row r="65094" spans="53:53" x14ac:dyDescent="0.3">
      <c r="BA65094" s="2"/>
    </row>
    <row r="65095" spans="53:53" x14ac:dyDescent="0.3">
      <c r="BA65095" s="2"/>
    </row>
    <row r="65096" spans="53:53" x14ac:dyDescent="0.3">
      <c r="BA65096" s="2"/>
    </row>
    <row r="65097" spans="53:53" x14ac:dyDescent="0.3">
      <c r="BA65097" s="2"/>
    </row>
    <row r="65098" spans="53:53" x14ac:dyDescent="0.3">
      <c r="BA65098" s="2"/>
    </row>
    <row r="65099" spans="53:53" x14ac:dyDescent="0.3">
      <c r="BA65099" s="2"/>
    </row>
    <row r="65100" spans="53:53" x14ac:dyDescent="0.3">
      <c r="BA65100" s="2"/>
    </row>
    <row r="65101" spans="53:53" x14ac:dyDescent="0.3">
      <c r="BA65101" s="2"/>
    </row>
    <row r="65102" spans="53:53" x14ac:dyDescent="0.3">
      <c r="BA65102" s="2"/>
    </row>
    <row r="65103" spans="53:53" x14ac:dyDescent="0.3">
      <c r="BA65103" s="2"/>
    </row>
    <row r="65104" spans="53:53" x14ac:dyDescent="0.3">
      <c r="BA65104" s="2"/>
    </row>
    <row r="65105" spans="53:53" x14ac:dyDescent="0.3">
      <c r="BA65105" s="2"/>
    </row>
    <row r="65106" spans="53:53" x14ac:dyDescent="0.3">
      <c r="BA65106" s="2"/>
    </row>
    <row r="65107" spans="53:53" x14ac:dyDescent="0.3">
      <c r="BA65107" s="2"/>
    </row>
    <row r="65108" spans="53:53" x14ac:dyDescent="0.3">
      <c r="BA65108" s="2"/>
    </row>
    <row r="65109" spans="53:53" x14ac:dyDescent="0.3">
      <c r="BA65109" s="2"/>
    </row>
    <row r="65110" spans="53:53" x14ac:dyDescent="0.3">
      <c r="BA65110" s="2"/>
    </row>
    <row r="65111" spans="53:53" x14ac:dyDescent="0.3">
      <c r="BA65111" s="2"/>
    </row>
    <row r="65112" spans="53:53" x14ac:dyDescent="0.3">
      <c r="BA65112" s="2"/>
    </row>
    <row r="65113" spans="53:53" x14ac:dyDescent="0.3">
      <c r="BA65113" s="2"/>
    </row>
    <row r="65114" spans="53:53" x14ac:dyDescent="0.3">
      <c r="BA65114" s="2"/>
    </row>
    <row r="65115" spans="53:53" x14ac:dyDescent="0.3">
      <c r="BA65115" s="2"/>
    </row>
    <row r="65116" spans="53:53" x14ac:dyDescent="0.3">
      <c r="BA65116" s="2"/>
    </row>
    <row r="65117" spans="53:53" x14ac:dyDescent="0.3">
      <c r="BA65117" s="2"/>
    </row>
    <row r="65118" spans="53:53" x14ac:dyDescent="0.3">
      <c r="BA65118" s="2"/>
    </row>
    <row r="65119" spans="53:53" x14ac:dyDescent="0.3">
      <c r="BA65119" s="2"/>
    </row>
    <row r="65120" spans="53:53" x14ac:dyDescent="0.3">
      <c r="BA65120" s="2"/>
    </row>
    <row r="65121" spans="53:53" x14ac:dyDescent="0.3">
      <c r="BA65121" s="2"/>
    </row>
    <row r="65122" spans="53:53" x14ac:dyDescent="0.3">
      <c r="BA65122" s="2"/>
    </row>
    <row r="65123" spans="53:53" x14ac:dyDescent="0.3">
      <c r="BA65123" s="2"/>
    </row>
    <row r="65124" spans="53:53" x14ac:dyDescent="0.3">
      <c r="BA65124" s="2"/>
    </row>
    <row r="65125" spans="53:53" x14ac:dyDescent="0.3">
      <c r="BA65125" s="2"/>
    </row>
    <row r="65126" spans="53:53" x14ac:dyDescent="0.3">
      <c r="BA65126" s="2"/>
    </row>
    <row r="65127" spans="53:53" x14ac:dyDescent="0.3">
      <c r="BA65127" s="2"/>
    </row>
    <row r="65128" spans="53:53" x14ac:dyDescent="0.3">
      <c r="BA65128" s="2"/>
    </row>
    <row r="65129" spans="53:53" x14ac:dyDescent="0.3">
      <c r="BA65129" s="2"/>
    </row>
    <row r="65130" spans="53:53" x14ac:dyDescent="0.3">
      <c r="BA65130" s="2"/>
    </row>
    <row r="65131" spans="53:53" x14ac:dyDescent="0.3">
      <c r="BA65131" s="2"/>
    </row>
    <row r="65132" spans="53:53" x14ac:dyDescent="0.3">
      <c r="BA65132" s="2"/>
    </row>
    <row r="65133" spans="53:53" x14ac:dyDescent="0.3">
      <c r="BA65133" s="2"/>
    </row>
    <row r="65134" spans="53:53" x14ac:dyDescent="0.3">
      <c r="BA65134" s="2"/>
    </row>
    <row r="65135" spans="53:53" x14ac:dyDescent="0.3">
      <c r="BA65135" s="2"/>
    </row>
    <row r="65136" spans="53:53" x14ac:dyDescent="0.3">
      <c r="BA65136" s="2"/>
    </row>
    <row r="65137" spans="53:53" x14ac:dyDescent="0.3">
      <c r="BA65137" s="2"/>
    </row>
    <row r="65138" spans="53:53" x14ac:dyDescent="0.3">
      <c r="BA65138" s="2"/>
    </row>
    <row r="65139" spans="53:53" x14ac:dyDescent="0.3">
      <c r="BA65139" s="2"/>
    </row>
    <row r="65140" spans="53:53" x14ac:dyDescent="0.3">
      <c r="BA65140" s="2"/>
    </row>
    <row r="65141" spans="53:53" x14ac:dyDescent="0.3">
      <c r="BA65141" s="2"/>
    </row>
    <row r="65142" spans="53:53" x14ac:dyDescent="0.3">
      <c r="BA65142" s="2"/>
    </row>
    <row r="65143" spans="53:53" x14ac:dyDescent="0.3">
      <c r="BA65143" s="2"/>
    </row>
    <row r="65144" spans="53:53" x14ac:dyDescent="0.3">
      <c r="BA65144" s="2"/>
    </row>
    <row r="65145" spans="53:53" x14ac:dyDescent="0.3">
      <c r="BA65145" s="2"/>
    </row>
    <row r="65146" spans="53:53" x14ac:dyDescent="0.3">
      <c r="BA65146" s="2"/>
    </row>
    <row r="65147" spans="53:53" x14ac:dyDescent="0.3">
      <c r="BA65147" s="2"/>
    </row>
    <row r="65148" spans="53:53" x14ac:dyDescent="0.3">
      <c r="BA65148" s="2"/>
    </row>
    <row r="65149" spans="53:53" x14ac:dyDescent="0.3">
      <c r="BA65149" s="2"/>
    </row>
    <row r="65150" spans="53:53" x14ac:dyDescent="0.3">
      <c r="BA65150" s="2"/>
    </row>
    <row r="65151" spans="53:53" x14ac:dyDescent="0.3">
      <c r="BA65151" s="2"/>
    </row>
    <row r="65152" spans="53:53" x14ac:dyDescent="0.3">
      <c r="BA65152" s="2"/>
    </row>
    <row r="65153" spans="53:53" x14ac:dyDescent="0.3">
      <c r="BA65153" s="2"/>
    </row>
    <row r="65154" spans="53:53" x14ac:dyDescent="0.3">
      <c r="BA65154" s="2"/>
    </row>
    <row r="65155" spans="53:53" x14ac:dyDescent="0.3">
      <c r="BA65155" s="2"/>
    </row>
    <row r="65156" spans="53:53" x14ac:dyDescent="0.3">
      <c r="BA65156" s="2"/>
    </row>
    <row r="65157" spans="53:53" x14ac:dyDescent="0.3">
      <c r="BA65157" s="2"/>
    </row>
    <row r="65158" spans="53:53" x14ac:dyDescent="0.3">
      <c r="BA65158" s="2"/>
    </row>
    <row r="65159" spans="53:53" x14ac:dyDescent="0.3">
      <c r="BA65159" s="2"/>
    </row>
    <row r="65160" spans="53:53" x14ac:dyDescent="0.3">
      <c r="BA65160" s="2"/>
    </row>
    <row r="65161" spans="53:53" x14ac:dyDescent="0.3">
      <c r="BA65161" s="2"/>
    </row>
    <row r="65162" spans="53:53" x14ac:dyDescent="0.3">
      <c r="BA65162" s="2"/>
    </row>
    <row r="65163" spans="53:53" x14ac:dyDescent="0.3">
      <c r="BA65163" s="2"/>
    </row>
    <row r="65164" spans="53:53" x14ac:dyDescent="0.3">
      <c r="BA65164" s="2"/>
    </row>
    <row r="65165" spans="53:53" x14ac:dyDescent="0.3">
      <c r="BA65165" s="2"/>
    </row>
    <row r="65166" spans="53:53" x14ac:dyDescent="0.3">
      <c r="BA65166" s="2"/>
    </row>
    <row r="65167" spans="53:53" x14ac:dyDescent="0.3">
      <c r="BA65167" s="2"/>
    </row>
    <row r="65168" spans="53:53" x14ac:dyDescent="0.3">
      <c r="BA65168" s="2"/>
    </row>
    <row r="65169" spans="53:53" x14ac:dyDescent="0.3">
      <c r="BA65169" s="2"/>
    </row>
    <row r="65170" spans="53:53" x14ac:dyDescent="0.3">
      <c r="BA65170" s="2"/>
    </row>
    <row r="65171" spans="53:53" x14ac:dyDescent="0.3">
      <c r="BA65171" s="2"/>
    </row>
    <row r="65172" spans="53:53" x14ac:dyDescent="0.3">
      <c r="BA65172" s="2"/>
    </row>
    <row r="65173" spans="53:53" x14ac:dyDescent="0.3">
      <c r="BA65173" s="2"/>
    </row>
    <row r="65174" spans="53:53" x14ac:dyDescent="0.3">
      <c r="BA65174" s="2"/>
    </row>
    <row r="65175" spans="53:53" x14ac:dyDescent="0.3">
      <c r="BA65175" s="2"/>
    </row>
    <row r="65176" spans="53:53" x14ac:dyDescent="0.3">
      <c r="BA65176" s="2"/>
    </row>
    <row r="65177" spans="53:53" x14ac:dyDescent="0.3">
      <c r="BA65177" s="2"/>
    </row>
    <row r="65178" spans="53:53" x14ac:dyDescent="0.3">
      <c r="BA65178" s="2"/>
    </row>
    <row r="65179" spans="53:53" x14ac:dyDescent="0.3">
      <c r="BA65179" s="2"/>
    </row>
    <row r="65180" spans="53:53" x14ac:dyDescent="0.3">
      <c r="BA65180" s="2"/>
    </row>
    <row r="65181" spans="53:53" x14ac:dyDescent="0.3">
      <c r="BA65181" s="2"/>
    </row>
    <row r="65182" spans="53:53" x14ac:dyDescent="0.3">
      <c r="BA65182" s="2"/>
    </row>
    <row r="65183" spans="53:53" x14ac:dyDescent="0.3">
      <c r="BA65183" s="2"/>
    </row>
    <row r="65184" spans="53:53" x14ac:dyDescent="0.3">
      <c r="BA65184" s="2"/>
    </row>
    <row r="65185" spans="53:53" x14ac:dyDescent="0.3">
      <c r="BA65185" s="2"/>
    </row>
    <row r="65186" spans="53:53" x14ac:dyDescent="0.3">
      <c r="BA65186" s="2"/>
    </row>
    <row r="65187" spans="53:53" x14ac:dyDescent="0.3">
      <c r="BA65187" s="2"/>
    </row>
    <row r="65188" spans="53:53" x14ac:dyDescent="0.3">
      <c r="BA65188" s="2"/>
    </row>
    <row r="65189" spans="53:53" x14ac:dyDescent="0.3">
      <c r="BA65189" s="2"/>
    </row>
    <row r="65190" spans="53:53" x14ac:dyDescent="0.3">
      <c r="BA65190" s="2"/>
    </row>
    <row r="65191" spans="53:53" x14ac:dyDescent="0.3">
      <c r="BA65191" s="2"/>
    </row>
    <row r="65192" spans="53:53" x14ac:dyDescent="0.3">
      <c r="BA65192" s="2"/>
    </row>
    <row r="65193" spans="53:53" x14ac:dyDescent="0.3">
      <c r="BA65193" s="2"/>
    </row>
    <row r="65194" spans="53:53" x14ac:dyDescent="0.3">
      <c r="BA65194" s="2"/>
    </row>
    <row r="65195" spans="53:53" x14ac:dyDescent="0.3">
      <c r="BA65195" s="2"/>
    </row>
    <row r="65196" spans="53:53" x14ac:dyDescent="0.3">
      <c r="BA65196" s="2"/>
    </row>
    <row r="65197" spans="53:53" x14ac:dyDescent="0.3">
      <c r="BA65197" s="2"/>
    </row>
    <row r="65198" spans="53:53" x14ac:dyDescent="0.3">
      <c r="BA65198" s="2"/>
    </row>
    <row r="65199" spans="53:53" x14ac:dyDescent="0.3">
      <c r="BA65199" s="2"/>
    </row>
    <row r="65200" spans="53:53" x14ac:dyDescent="0.3">
      <c r="BA65200" s="2"/>
    </row>
    <row r="65201" spans="53:53" x14ac:dyDescent="0.3">
      <c r="BA65201" s="2"/>
    </row>
    <row r="65202" spans="53:53" x14ac:dyDescent="0.3">
      <c r="BA65202" s="2"/>
    </row>
    <row r="65203" spans="53:53" x14ac:dyDescent="0.3">
      <c r="BA65203" s="2"/>
    </row>
    <row r="65204" spans="53:53" x14ac:dyDescent="0.3">
      <c r="BA65204" s="2"/>
    </row>
    <row r="65205" spans="53:53" x14ac:dyDescent="0.3">
      <c r="BA65205" s="2"/>
    </row>
    <row r="65206" spans="53:53" x14ac:dyDescent="0.3">
      <c r="BA65206" s="2"/>
    </row>
    <row r="65207" spans="53:53" x14ac:dyDescent="0.3">
      <c r="BA65207" s="2"/>
    </row>
    <row r="65208" spans="53:53" x14ac:dyDescent="0.3">
      <c r="BA65208" s="2"/>
    </row>
    <row r="65209" spans="53:53" x14ac:dyDescent="0.3">
      <c r="BA65209" s="2"/>
    </row>
    <row r="65210" spans="53:53" x14ac:dyDescent="0.3">
      <c r="BA65210" s="2"/>
    </row>
    <row r="65211" spans="53:53" x14ac:dyDescent="0.3">
      <c r="BA65211" s="2"/>
    </row>
    <row r="65212" spans="53:53" x14ac:dyDescent="0.3">
      <c r="BA65212" s="2"/>
    </row>
    <row r="65213" spans="53:53" x14ac:dyDescent="0.3">
      <c r="BA65213" s="2"/>
    </row>
    <row r="65214" spans="53:53" x14ac:dyDescent="0.3">
      <c r="BA65214" s="2"/>
    </row>
    <row r="65215" spans="53:53" x14ac:dyDescent="0.3">
      <c r="BA65215" s="2"/>
    </row>
    <row r="65216" spans="53:53" x14ac:dyDescent="0.3">
      <c r="BA65216" s="2"/>
    </row>
    <row r="65217" spans="53:53" x14ac:dyDescent="0.3">
      <c r="BA65217" s="2"/>
    </row>
    <row r="65218" spans="53:53" x14ac:dyDescent="0.3">
      <c r="BA65218" s="2"/>
    </row>
    <row r="65219" spans="53:53" x14ac:dyDescent="0.3">
      <c r="BA65219" s="2"/>
    </row>
    <row r="65220" spans="53:53" x14ac:dyDescent="0.3">
      <c r="BA65220" s="2"/>
    </row>
    <row r="65221" spans="53:53" x14ac:dyDescent="0.3">
      <c r="BA65221" s="2"/>
    </row>
    <row r="65222" spans="53:53" x14ac:dyDescent="0.3">
      <c r="BA65222" s="2"/>
    </row>
    <row r="65223" spans="53:53" x14ac:dyDescent="0.3">
      <c r="BA65223" s="2"/>
    </row>
    <row r="65224" spans="53:53" x14ac:dyDescent="0.3">
      <c r="BA65224" s="2"/>
    </row>
    <row r="65225" spans="53:53" x14ac:dyDescent="0.3">
      <c r="BA65225" s="2"/>
    </row>
    <row r="65226" spans="53:53" x14ac:dyDescent="0.3">
      <c r="BA65226" s="2"/>
    </row>
    <row r="65227" spans="53:53" x14ac:dyDescent="0.3">
      <c r="BA65227" s="2"/>
    </row>
    <row r="65228" spans="53:53" x14ac:dyDescent="0.3">
      <c r="BA65228" s="2"/>
    </row>
    <row r="65229" spans="53:53" x14ac:dyDescent="0.3">
      <c r="BA65229" s="2"/>
    </row>
    <row r="65230" spans="53:53" x14ac:dyDescent="0.3">
      <c r="BA65230" s="2"/>
    </row>
    <row r="65231" spans="53:53" x14ac:dyDescent="0.3">
      <c r="BA65231" s="2"/>
    </row>
    <row r="65232" spans="53:53" x14ac:dyDescent="0.3">
      <c r="BA65232" s="2"/>
    </row>
    <row r="65233" spans="53:53" x14ac:dyDescent="0.3">
      <c r="BA65233" s="2"/>
    </row>
    <row r="65234" spans="53:53" x14ac:dyDescent="0.3">
      <c r="BA65234" s="2"/>
    </row>
    <row r="65235" spans="53:53" x14ac:dyDescent="0.3">
      <c r="BA65235" s="2"/>
    </row>
    <row r="65236" spans="53:53" x14ac:dyDescent="0.3">
      <c r="BA65236" s="2"/>
    </row>
    <row r="65237" spans="53:53" x14ac:dyDescent="0.3">
      <c r="BA65237" s="2"/>
    </row>
    <row r="65238" spans="53:53" x14ac:dyDescent="0.3">
      <c r="BA65238" s="2"/>
    </row>
    <row r="65239" spans="53:53" x14ac:dyDescent="0.3">
      <c r="BA65239" s="2"/>
    </row>
    <row r="65240" spans="53:53" x14ac:dyDescent="0.3">
      <c r="BA65240" s="2"/>
    </row>
    <row r="65241" spans="53:53" x14ac:dyDescent="0.3">
      <c r="BA65241" s="2"/>
    </row>
    <row r="65242" spans="53:53" x14ac:dyDescent="0.3">
      <c r="BA65242" s="2"/>
    </row>
    <row r="65243" spans="53:53" x14ac:dyDescent="0.3">
      <c r="BA65243" s="2"/>
    </row>
    <row r="65244" spans="53:53" x14ac:dyDescent="0.3">
      <c r="BA65244" s="2"/>
    </row>
    <row r="65245" spans="53:53" x14ac:dyDescent="0.3">
      <c r="BA65245" s="2"/>
    </row>
    <row r="65246" spans="53:53" x14ac:dyDescent="0.3">
      <c r="BA65246" s="2"/>
    </row>
    <row r="65247" spans="53:53" x14ac:dyDescent="0.3">
      <c r="BA65247" s="2"/>
    </row>
    <row r="65248" spans="53:53" x14ac:dyDescent="0.3">
      <c r="BA65248" s="2"/>
    </row>
    <row r="65249" spans="53:53" x14ac:dyDescent="0.3">
      <c r="BA65249" s="2"/>
    </row>
    <row r="65250" spans="53:53" x14ac:dyDescent="0.3">
      <c r="BA65250" s="2"/>
    </row>
    <row r="65251" spans="53:53" x14ac:dyDescent="0.3">
      <c r="BA65251" s="2"/>
    </row>
    <row r="65252" spans="53:53" x14ac:dyDescent="0.3">
      <c r="BA65252" s="2"/>
    </row>
    <row r="65253" spans="53:53" x14ac:dyDescent="0.3">
      <c r="BA65253" s="2"/>
    </row>
    <row r="65254" spans="53:53" x14ac:dyDescent="0.3">
      <c r="BA65254" s="2"/>
    </row>
    <row r="65255" spans="53:53" x14ac:dyDescent="0.3">
      <c r="BA65255" s="2"/>
    </row>
    <row r="65256" spans="53:53" x14ac:dyDescent="0.3">
      <c r="BA65256" s="2"/>
    </row>
    <row r="65257" spans="53:53" x14ac:dyDescent="0.3">
      <c r="BA65257" s="2"/>
    </row>
    <row r="65258" spans="53:53" x14ac:dyDescent="0.3">
      <c r="BA65258" s="2"/>
    </row>
    <row r="65259" spans="53:53" x14ac:dyDescent="0.3">
      <c r="BA65259" s="2"/>
    </row>
    <row r="65260" spans="53:53" x14ac:dyDescent="0.3">
      <c r="BA65260" s="2"/>
    </row>
    <row r="65261" spans="53:53" x14ac:dyDescent="0.3">
      <c r="BA65261" s="2"/>
    </row>
    <row r="65262" spans="53:53" x14ac:dyDescent="0.3">
      <c r="BA65262" s="2"/>
    </row>
    <row r="65263" spans="53:53" x14ac:dyDescent="0.3">
      <c r="BA65263" s="2"/>
    </row>
    <row r="65264" spans="53:53" x14ac:dyDescent="0.3">
      <c r="BA65264" s="2"/>
    </row>
    <row r="65265" spans="53:53" x14ac:dyDescent="0.3">
      <c r="BA65265" s="2"/>
    </row>
    <row r="65266" spans="53:53" x14ac:dyDescent="0.3">
      <c r="BA65266" s="2"/>
    </row>
    <row r="65267" spans="53:53" x14ac:dyDescent="0.3">
      <c r="BA65267" s="2"/>
    </row>
    <row r="65268" spans="53:53" x14ac:dyDescent="0.3">
      <c r="BA65268" s="2"/>
    </row>
    <row r="65269" spans="53:53" x14ac:dyDescent="0.3">
      <c r="BA65269" s="2"/>
    </row>
    <row r="65270" spans="53:53" x14ac:dyDescent="0.3">
      <c r="BA65270" s="2"/>
    </row>
    <row r="65271" spans="53:53" x14ac:dyDescent="0.3">
      <c r="BA65271" s="2"/>
    </row>
    <row r="65272" spans="53:53" x14ac:dyDescent="0.3">
      <c r="BA65272" s="2"/>
    </row>
    <row r="65273" spans="53:53" x14ac:dyDescent="0.3">
      <c r="BA65273" s="2"/>
    </row>
    <row r="65274" spans="53:53" x14ac:dyDescent="0.3">
      <c r="BA65274" s="2"/>
    </row>
    <row r="65275" spans="53:53" x14ac:dyDescent="0.3">
      <c r="BA65275" s="2"/>
    </row>
    <row r="65276" spans="53:53" x14ac:dyDescent="0.3">
      <c r="BA65276" s="2"/>
    </row>
    <row r="65277" spans="53:53" x14ac:dyDescent="0.3">
      <c r="BA65277" s="2"/>
    </row>
    <row r="65278" spans="53:53" x14ac:dyDescent="0.3">
      <c r="BA65278" s="2"/>
    </row>
    <row r="65279" spans="53:53" x14ac:dyDescent="0.3">
      <c r="BA65279" s="2"/>
    </row>
    <row r="65280" spans="53:53" x14ac:dyDescent="0.3">
      <c r="BA65280" s="2"/>
    </row>
    <row r="65281" spans="53:53" x14ac:dyDescent="0.3">
      <c r="BA65281" s="2"/>
    </row>
    <row r="65282" spans="53:53" x14ac:dyDescent="0.3">
      <c r="BA65282" s="2"/>
    </row>
    <row r="65283" spans="53:53" x14ac:dyDescent="0.3">
      <c r="BA65283" s="2"/>
    </row>
    <row r="65284" spans="53:53" x14ac:dyDescent="0.3">
      <c r="BA65284" s="2"/>
    </row>
    <row r="65285" spans="53:53" x14ac:dyDescent="0.3">
      <c r="BA65285" s="2"/>
    </row>
    <row r="65286" spans="53:53" x14ac:dyDescent="0.3">
      <c r="BA65286" s="2"/>
    </row>
    <row r="65287" spans="53:53" x14ac:dyDescent="0.3">
      <c r="BA65287" s="2"/>
    </row>
    <row r="65288" spans="53:53" x14ac:dyDescent="0.3">
      <c r="BA65288" s="2"/>
    </row>
    <row r="65289" spans="53:53" x14ac:dyDescent="0.3">
      <c r="BA65289" s="2"/>
    </row>
    <row r="65290" spans="53:53" x14ac:dyDescent="0.3">
      <c r="BA65290" s="2"/>
    </row>
    <row r="65291" spans="53:53" x14ac:dyDescent="0.3">
      <c r="BA65291" s="2"/>
    </row>
    <row r="65292" spans="53:53" x14ac:dyDescent="0.3">
      <c r="BA65292" s="2"/>
    </row>
    <row r="65293" spans="53:53" x14ac:dyDescent="0.3">
      <c r="BA65293" s="2"/>
    </row>
    <row r="65294" spans="53:53" x14ac:dyDescent="0.3">
      <c r="BA65294" s="2"/>
    </row>
    <row r="65295" spans="53:53" x14ac:dyDescent="0.3">
      <c r="BA65295" s="2"/>
    </row>
    <row r="65296" spans="53:53" x14ac:dyDescent="0.3">
      <c r="BA65296" s="2"/>
    </row>
    <row r="65297" spans="53:53" x14ac:dyDescent="0.3">
      <c r="BA65297" s="2"/>
    </row>
    <row r="65298" spans="53:53" x14ac:dyDescent="0.3">
      <c r="BA65298" s="2"/>
    </row>
    <row r="65299" spans="53:53" x14ac:dyDescent="0.3">
      <c r="BA65299" s="2"/>
    </row>
    <row r="65300" spans="53:53" x14ac:dyDescent="0.3">
      <c r="BA65300" s="2"/>
    </row>
    <row r="65301" spans="53:53" x14ac:dyDescent="0.3">
      <c r="BA65301" s="2"/>
    </row>
    <row r="65302" spans="53:53" x14ac:dyDescent="0.3">
      <c r="BA65302" s="2"/>
    </row>
    <row r="65303" spans="53:53" x14ac:dyDescent="0.3">
      <c r="BA65303" s="2"/>
    </row>
    <row r="65304" spans="53:53" x14ac:dyDescent="0.3">
      <c r="BA65304" s="2"/>
    </row>
    <row r="65305" spans="53:53" x14ac:dyDescent="0.3">
      <c r="BA65305" s="2"/>
    </row>
    <row r="65306" spans="53:53" x14ac:dyDescent="0.3">
      <c r="BA65306" s="2"/>
    </row>
    <row r="65307" spans="53:53" x14ac:dyDescent="0.3">
      <c r="BA65307" s="2"/>
    </row>
    <row r="65308" spans="53:53" x14ac:dyDescent="0.3">
      <c r="BA65308" s="2"/>
    </row>
    <row r="65309" spans="53:53" x14ac:dyDescent="0.3">
      <c r="BA65309" s="2"/>
    </row>
    <row r="65310" spans="53:53" x14ac:dyDescent="0.3">
      <c r="BA65310" s="2"/>
    </row>
    <row r="65311" spans="53:53" x14ac:dyDescent="0.3">
      <c r="BA65311" s="2"/>
    </row>
    <row r="65312" spans="53:53" x14ac:dyDescent="0.3">
      <c r="BA65312" s="2"/>
    </row>
    <row r="65313" spans="53:53" x14ac:dyDescent="0.3">
      <c r="BA65313" s="2"/>
    </row>
    <row r="65314" spans="53:53" x14ac:dyDescent="0.3">
      <c r="BA65314" s="2"/>
    </row>
    <row r="65315" spans="53:53" x14ac:dyDescent="0.3">
      <c r="BA65315" s="2"/>
    </row>
    <row r="65316" spans="53:53" x14ac:dyDescent="0.3">
      <c r="BA65316" s="2"/>
    </row>
    <row r="65317" spans="53:53" x14ac:dyDescent="0.3">
      <c r="BA65317" s="2"/>
    </row>
    <row r="65318" spans="53:53" x14ac:dyDescent="0.3">
      <c r="BA65318" s="2"/>
    </row>
    <row r="65319" spans="53:53" x14ac:dyDescent="0.3">
      <c r="BA65319" s="2"/>
    </row>
    <row r="65320" spans="53:53" x14ac:dyDescent="0.3">
      <c r="BA65320" s="2"/>
    </row>
    <row r="65321" spans="53:53" x14ac:dyDescent="0.3">
      <c r="BA65321" s="2"/>
    </row>
    <row r="65322" spans="53:53" x14ac:dyDescent="0.3">
      <c r="BA65322" s="2"/>
    </row>
    <row r="65323" spans="53:53" x14ac:dyDescent="0.3">
      <c r="BA65323" s="2"/>
    </row>
    <row r="65324" spans="53:53" x14ac:dyDescent="0.3">
      <c r="BA65324" s="2"/>
    </row>
    <row r="65325" spans="53:53" x14ac:dyDescent="0.3">
      <c r="BA65325" s="2"/>
    </row>
    <row r="65326" spans="53:53" x14ac:dyDescent="0.3">
      <c r="BA65326" s="2"/>
    </row>
    <row r="65327" spans="53:53" x14ac:dyDescent="0.3">
      <c r="BA65327" s="2"/>
    </row>
    <row r="65328" spans="53:53" x14ac:dyDescent="0.3">
      <c r="BA65328" s="2"/>
    </row>
    <row r="65329" spans="53:53" x14ac:dyDescent="0.3">
      <c r="BA65329" s="2"/>
    </row>
    <row r="65330" spans="53:53" x14ac:dyDescent="0.3">
      <c r="BA65330" s="2"/>
    </row>
    <row r="65331" spans="53:53" x14ac:dyDescent="0.3">
      <c r="BA65331" s="2"/>
    </row>
    <row r="65332" spans="53:53" x14ac:dyDescent="0.3">
      <c r="BA65332" s="2"/>
    </row>
    <row r="65333" spans="53:53" x14ac:dyDescent="0.3">
      <c r="BA65333" s="2"/>
    </row>
    <row r="65334" spans="53:53" x14ac:dyDescent="0.3">
      <c r="BA65334" s="2"/>
    </row>
    <row r="65335" spans="53:53" x14ac:dyDescent="0.3">
      <c r="BA65335" s="2"/>
    </row>
    <row r="65336" spans="53:53" x14ac:dyDescent="0.3">
      <c r="BA65336" s="2"/>
    </row>
    <row r="65337" spans="53:53" x14ac:dyDescent="0.3">
      <c r="BA65337" s="2"/>
    </row>
    <row r="65338" spans="53:53" x14ac:dyDescent="0.3">
      <c r="BA65338" s="2"/>
    </row>
    <row r="65339" spans="53:53" x14ac:dyDescent="0.3">
      <c r="BA65339" s="2"/>
    </row>
    <row r="65340" spans="53:53" x14ac:dyDescent="0.3">
      <c r="BA65340" s="2"/>
    </row>
    <row r="65341" spans="53:53" x14ac:dyDescent="0.3">
      <c r="BA65341" s="2"/>
    </row>
    <row r="65342" spans="53:53" x14ac:dyDescent="0.3">
      <c r="BA65342" s="2"/>
    </row>
    <row r="65343" spans="53:53" x14ac:dyDescent="0.3">
      <c r="BA65343" s="2"/>
    </row>
    <row r="65344" spans="53:53" x14ac:dyDescent="0.3">
      <c r="BA65344" s="2"/>
    </row>
    <row r="65345" spans="53:53" x14ac:dyDescent="0.3">
      <c r="BA65345" s="2"/>
    </row>
    <row r="65346" spans="53:53" x14ac:dyDescent="0.3">
      <c r="BA65346" s="2"/>
    </row>
    <row r="65347" spans="53:53" x14ac:dyDescent="0.3">
      <c r="BA65347" s="2"/>
    </row>
    <row r="65348" spans="53:53" x14ac:dyDescent="0.3">
      <c r="BA65348" s="2"/>
    </row>
    <row r="65349" spans="53:53" x14ac:dyDescent="0.3">
      <c r="BA65349" s="2"/>
    </row>
    <row r="65350" spans="53:53" x14ac:dyDescent="0.3">
      <c r="BA65350" s="2"/>
    </row>
    <row r="65351" spans="53:53" x14ac:dyDescent="0.3">
      <c r="BA65351" s="2"/>
    </row>
    <row r="65352" spans="53:53" x14ac:dyDescent="0.3">
      <c r="BA65352" s="2"/>
    </row>
    <row r="65353" spans="53:53" x14ac:dyDescent="0.3">
      <c r="BA65353" s="2"/>
    </row>
    <row r="65354" spans="53:53" x14ac:dyDescent="0.3">
      <c r="BA65354" s="2"/>
    </row>
    <row r="65355" spans="53:53" x14ac:dyDescent="0.3">
      <c r="BA65355" s="2"/>
    </row>
    <row r="65356" spans="53:53" x14ac:dyDescent="0.3">
      <c r="BA65356" s="2"/>
    </row>
    <row r="65357" spans="53:53" x14ac:dyDescent="0.3">
      <c r="BA65357" s="2"/>
    </row>
    <row r="65358" spans="53:53" x14ac:dyDescent="0.3">
      <c r="BA65358" s="2"/>
    </row>
    <row r="65359" spans="53:53" x14ac:dyDescent="0.3">
      <c r="BA65359" s="2"/>
    </row>
    <row r="65360" spans="53:53" x14ac:dyDescent="0.3">
      <c r="BA65360" s="2"/>
    </row>
    <row r="65361" spans="53:53" x14ac:dyDescent="0.3">
      <c r="BA65361" s="2"/>
    </row>
    <row r="65362" spans="53:53" x14ac:dyDescent="0.3">
      <c r="BA65362" s="2"/>
    </row>
    <row r="65363" spans="53:53" x14ac:dyDescent="0.3">
      <c r="BA65363" s="2"/>
    </row>
    <row r="65364" spans="53:53" x14ac:dyDescent="0.3">
      <c r="BA65364" s="2"/>
    </row>
    <row r="65365" spans="53:53" x14ac:dyDescent="0.3">
      <c r="BA65365" s="2"/>
    </row>
    <row r="65366" spans="53:53" x14ac:dyDescent="0.3">
      <c r="BA65366" s="2"/>
    </row>
    <row r="65367" spans="53:53" x14ac:dyDescent="0.3">
      <c r="BA65367" s="2"/>
    </row>
    <row r="65368" spans="53:53" x14ac:dyDescent="0.3">
      <c r="BA65368" s="2"/>
    </row>
    <row r="65369" spans="53:53" x14ac:dyDescent="0.3">
      <c r="BA65369" s="2"/>
    </row>
    <row r="65370" spans="53:53" x14ac:dyDescent="0.3">
      <c r="BA65370" s="2"/>
    </row>
    <row r="65371" spans="53:53" x14ac:dyDescent="0.3">
      <c r="BA65371" s="2"/>
    </row>
    <row r="65372" spans="53:53" x14ac:dyDescent="0.3">
      <c r="BA65372" s="2"/>
    </row>
    <row r="65373" spans="53:53" x14ac:dyDescent="0.3">
      <c r="BA65373" s="2"/>
    </row>
    <row r="65374" spans="53:53" x14ac:dyDescent="0.3">
      <c r="BA65374" s="2"/>
    </row>
    <row r="65375" spans="53:53" x14ac:dyDescent="0.3">
      <c r="BA65375" s="2"/>
    </row>
    <row r="65376" spans="53:53" x14ac:dyDescent="0.3">
      <c r="BA65376" s="2"/>
    </row>
    <row r="65377" spans="53:53" x14ac:dyDescent="0.3">
      <c r="BA65377" s="2"/>
    </row>
    <row r="65378" spans="53:53" x14ac:dyDescent="0.3">
      <c r="BA65378" s="2"/>
    </row>
    <row r="65379" spans="53:53" x14ac:dyDescent="0.3">
      <c r="BA65379" s="2"/>
    </row>
    <row r="65380" spans="53:53" x14ac:dyDescent="0.3">
      <c r="BA65380" s="2"/>
    </row>
    <row r="65381" spans="53:53" x14ac:dyDescent="0.3">
      <c r="BA65381" s="2"/>
    </row>
    <row r="65382" spans="53:53" x14ac:dyDescent="0.3">
      <c r="BA65382" s="2"/>
    </row>
    <row r="65383" spans="53:53" x14ac:dyDescent="0.3">
      <c r="BA65383" s="2"/>
    </row>
    <row r="65384" spans="53:53" x14ac:dyDescent="0.3">
      <c r="BA65384" s="2"/>
    </row>
    <row r="65385" spans="53:53" x14ac:dyDescent="0.3">
      <c r="BA65385" s="2"/>
    </row>
    <row r="65386" spans="53:53" x14ac:dyDescent="0.3">
      <c r="BA65386" s="2"/>
    </row>
    <row r="65387" spans="53:53" x14ac:dyDescent="0.3">
      <c r="BA65387" s="2"/>
    </row>
    <row r="65388" spans="53:53" x14ac:dyDescent="0.3">
      <c r="BA65388" s="2"/>
    </row>
    <row r="65389" spans="53:53" x14ac:dyDescent="0.3">
      <c r="BA65389" s="2"/>
    </row>
    <row r="65390" spans="53:53" x14ac:dyDescent="0.3">
      <c r="BA65390" s="2"/>
    </row>
    <row r="65391" spans="53:53" x14ac:dyDescent="0.3">
      <c r="BA65391" s="2"/>
    </row>
    <row r="65392" spans="53:53" x14ac:dyDescent="0.3">
      <c r="BA65392" s="2"/>
    </row>
    <row r="65393" spans="53:53" x14ac:dyDescent="0.3">
      <c r="BA65393" s="2"/>
    </row>
    <row r="65394" spans="53:53" x14ac:dyDescent="0.3">
      <c r="BA65394" s="2"/>
    </row>
    <row r="65395" spans="53:53" x14ac:dyDescent="0.3">
      <c r="BA65395" s="2"/>
    </row>
    <row r="65396" spans="53:53" x14ac:dyDescent="0.3">
      <c r="BA65396" s="2"/>
    </row>
    <row r="65397" spans="53:53" x14ac:dyDescent="0.3">
      <c r="BA65397" s="2"/>
    </row>
    <row r="65398" spans="53:53" x14ac:dyDescent="0.3">
      <c r="BA65398" s="2"/>
    </row>
    <row r="65399" spans="53:53" x14ac:dyDescent="0.3">
      <c r="BA65399" s="2"/>
    </row>
    <row r="65400" spans="53:53" x14ac:dyDescent="0.3">
      <c r="BA65400" s="2"/>
    </row>
    <row r="65401" spans="53:53" x14ac:dyDescent="0.3">
      <c r="BA65401" s="2"/>
    </row>
    <row r="65402" spans="53:53" x14ac:dyDescent="0.3">
      <c r="BA65402" s="2"/>
    </row>
    <row r="65403" spans="53:53" x14ac:dyDescent="0.3">
      <c r="BA65403" s="2"/>
    </row>
    <row r="65404" spans="53:53" x14ac:dyDescent="0.3">
      <c r="BA65404" s="2"/>
    </row>
    <row r="65405" spans="53:53" x14ac:dyDescent="0.3">
      <c r="BA65405" s="2"/>
    </row>
    <row r="65406" spans="53:53" x14ac:dyDescent="0.3">
      <c r="BA65406" s="2"/>
    </row>
    <row r="65407" spans="53:53" x14ac:dyDescent="0.3">
      <c r="BA65407" s="2"/>
    </row>
    <row r="65408" spans="53:53" x14ac:dyDescent="0.3">
      <c r="BA65408" s="2"/>
    </row>
    <row r="65409" spans="53:53" x14ac:dyDescent="0.3">
      <c r="BA65409" s="2"/>
    </row>
    <row r="65410" spans="53:53" x14ac:dyDescent="0.3">
      <c r="BA65410" s="2"/>
    </row>
    <row r="65411" spans="53:53" x14ac:dyDescent="0.3">
      <c r="BA65411" s="2"/>
    </row>
    <row r="65412" spans="53:53" x14ac:dyDescent="0.3">
      <c r="BA65412" s="2"/>
    </row>
    <row r="65413" spans="53:53" x14ac:dyDescent="0.3">
      <c r="BA65413" s="2"/>
    </row>
    <row r="65414" spans="53:53" x14ac:dyDescent="0.3">
      <c r="BA65414" s="2"/>
    </row>
    <row r="65415" spans="53:53" x14ac:dyDescent="0.3">
      <c r="BA65415" s="2"/>
    </row>
    <row r="65416" spans="53:53" x14ac:dyDescent="0.3">
      <c r="BA65416" s="2"/>
    </row>
    <row r="65417" spans="53:53" x14ac:dyDescent="0.3">
      <c r="BA65417" s="2"/>
    </row>
    <row r="65418" spans="53:53" x14ac:dyDescent="0.3">
      <c r="BA65418" s="2"/>
    </row>
    <row r="65419" spans="53:53" x14ac:dyDescent="0.3">
      <c r="BA65419" s="2"/>
    </row>
    <row r="65420" spans="53:53" x14ac:dyDescent="0.3">
      <c r="BA65420" s="2"/>
    </row>
    <row r="65421" spans="53:53" x14ac:dyDescent="0.3">
      <c r="BA65421" s="2"/>
    </row>
    <row r="65422" spans="53:53" x14ac:dyDescent="0.3">
      <c r="BA65422" s="2"/>
    </row>
    <row r="65423" spans="53:53" x14ac:dyDescent="0.3">
      <c r="BA65423" s="2"/>
    </row>
    <row r="65424" spans="53:53" x14ac:dyDescent="0.3">
      <c r="BA65424" s="2"/>
    </row>
    <row r="65425" spans="53:53" x14ac:dyDescent="0.3">
      <c r="BA65425" s="2"/>
    </row>
    <row r="65426" spans="53:53" x14ac:dyDescent="0.3">
      <c r="BA65426" s="2"/>
    </row>
    <row r="65427" spans="53:53" x14ac:dyDescent="0.3">
      <c r="BA65427" s="2"/>
    </row>
    <row r="65428" spans="53:53" x14ac:dyDescent="0.3">
      <c r="BA65428" s="2"/>
    </row>
    <row r="65429" spans="53:53" x14ac:dyDescent="0.3">
      <c r="BA65429" s="2"/>
    </row>
    <row r="65430" spans="53:53" x14ac:dyDescent="0.3">
      <c r="BA65430" s="2"/>
    </row>
    <row r="65431" spans="53:53" x14ac:dyDescent="0.3">
      <c r="BA65431" s="2"/>
    </row>
    <row r="65432" spans="53:53" x14ac:dyDescent="0.3">
      <c r="BA65432" s="2"/>
    </row>
    <row r="65433" spans="53:53" x14ac:dyDescent="0.3">
      <c r="BA65433" s="2"/>
    </row>
    <row r="65434" spans="53:53" x14ac:dyDescent="0.3">
      <c r="BA65434" s="2"/>
    </row>
    <row r="65435" spans="53:53" x14ac:dyDescent="0.3">
      <c r="BA65435" s="2"/>
    </row>
    <row r="65436" spans="53:53" x14ac:dyDescent="0.3">
      <c r="BA65436" s="2"/>
    </row>
    <row r="65437" spans="53:53" x14ac:dyDescent="0.3">
      <c r="BA65437" s="2"/>
    </row>
    <row r="65438" spans="53:53" x14ac:dyDescent="0.3">
      <c r="BA65438" s="2"/>
    </row>
    <row r="65439" spans="53:53" x14ac:dyDescent="0.3">
      <c r="BA65439" s="2"/>
    </row>
    <row r="65440" spans="53:53" x14ac:dyDescent="0.3">
      <c r="BA65440" s="2"/>
    </row>
    <row r="65441" spans="53:53" x14ac:dyDescent="0.3">
      <c r="BA65441" s="2"/>
    </row>
    <row r="65442" spans="53:53" x14ac:dyDescent="0.3">
      <c r="BA65442" s="2"/>
    </row>
    <row r="65443" spans="53:53" x14ac:dyDescent="0.3">
      <c r="BA65443" s="2"/>
    </row>
    <row r="65444" spans="53:53" x14ac:dyDescent="0.3">
      <c r="BA65444" s="2"/>
    </row>
    <row r="65445" spans="53:53" x14ac:dyDescent="0.3">
      <c r="BA65445" s="2"/>
    </row>
    <row r="65446" spans="53:53" x14ac:dyDescent="0.3">
      <c r="BA65446" s="2"/>
    </row>
    <row r="65447" spans="53:53" x14ac:dyDescent="0.3">
      <c r="BA65447" s="2"/>
    </row>
    <row r="65448" spans="53:53" x14ac:dyDescent="0.3">
      <c r="BA65448" s="2"/>
    </row>
    <row r="65449" spans="53:53" x14ac:dyDescent="0.3">
      <c r="BA65449" s="2"/>
    </row>
    <row r="65450" spans="53:53" x14ac:dyDescent="0.3">
      <c r="BA65450" s="2"/>
    </row>
    <row r="65451" spans="53:53" x14ac:dyDescent="0.3">
      <c r="BA65451" s="2"/>
    </row>
    <row r="65452" spans="53:53" x14ac:dyDescent="0.3">
      <c r="BA65452" s="2"/>
    </row>
    <row r="65453" spans="53:53" x14ac:dyDescent="0.3">
      <c r="BA65453" s="2"/>
    </row>
    <row r="65454" spans="53:53" x14ac:dyDescent="0.3">
      <c r="BA65454" s="2"/>
    </row>
    <row r="65455" spans="53:53" x14ac:dyDescent="0.3">
      <c r="BA65455" s="2"/>
    </row>
    <row r="65456" spans="53:53" x14ac:dyDescent="0.3">
      <c r="BA65456" s="2"/>
    </row>
    <row r="65457" spans="53:53" x14ac:dyDescent="0.3">
      <c r="BA65457" s="2"/>
    </row>
    <row r="65458" spans="53:53" x14ac:dyDescent="0.3">
      <c r="BA65458" s="2"/>
    </row>
    <row r="65459" spans="53:53" x14ac:dyDescent="0.3">
      <c r="BA65459" s="2"/>
    </row>
    <row r="65460" spans="53:53" x14ac:dyDescent="0.3">
      <c r="BA65460" s="2"/>
    </row>
    <row r="65461" spans="53:53" x14ac:dyDescent="0.3">
      <c r="BA65461" s="2"/>
    </row>
    <row r="65462" spans="53:53" x14ac:dyDescent="0.3">
      <c r="BA65462" s="2"/>
    </row>
    <row r="65463" spans="53:53" x14ac:dyDescent="0.3">
      <c r="BA65463" s="2"/>
    </row>
    <row r="65464" spans="53:53" x14ac:dyDescent="0.3">
      <c r="BA65464" s="2"/>
    </row>
    <row r="65465" spans="53:53" x14ac:dyDescent="0.3">
      <c r="BA65465" s="2"/>
    </row>
    <row r="65466" spans="53:53" x14ac:dyDescent="0.3">
      <c r="BA65466" s="2"/>
    </row>
    <row r="65467" spans="53:53" x14ac:dyDescent="0.3">
      <c r="BA65467" s="2"/>
    </row>
    <row r="65468" spans="53:53" x14ac:dyDescent="0.3">
      <c r="BA65468" s="2"/>
    </row>
    <row r="65469" spans="53:53" x14ac:dyDescent="0.3">
      <c r="BA65469" s="2"/>
    </row>
    <row r="65470" spans="53:53" x14ac:dyDescent="0.3">
      <c r="BA65470" s="2"/>
    </row>
    <row r="65471" spans="53:53" x14ac:dyDescent="0.3">
      <c r="BA65471" s="2"/>
    </row>
    <row r="65472" spans="53:53" x14ac:dyDescent="0.3">
      <c r="BA65472" s="2"/>
    </row>
    <row r="65473" spans="53:53" x14ac:dyDescent="0.3">
      <c r="BA65473" s="2"/>
    </row>
    <row r="65474" spans="53:53" x14ac:dyDescent="0.3">
      <c r="BA65474" s="2"/>
    </row>
    <row r="65475" spans="53:53" x14ac:dyDescent="0.3">
      <c r="BA65475" s="2"/>
    </row>
    <row r="65476" spans="53:53" x14ac:dyDescent="0.3">
      <c r="BA65476" s="2"/>
    </row>
    <row r="65477" spans="53:53" x14ac:dyDescent="0.3">
      <c r="BA65477" s="2"/>
    </row>
    <row r="65478" spans="53:53" x14ac:dyDescent="0.3">
      <c r="BA65478" s="2"/>
    </row>
    <row r="65479" spans="53:53" x14ac:dyDescent="0.3">
      <c r="BA65479" s="2"/>
    </row>
    <row r="65480" spans="53:53" x14ac:dyDescent="0.3">
      <c r="BA65480" s="2"/>
    </row>
    <row r="65481" spans="53:53" x14ac:dyDescent="0.3">
      <c r="BA65481" s="2"/>
    </row>
    <row r="65482" spans="53:53" x14ac:dyDescent="0.3">
      <c r="BA65482" s="2"/>
    </row>
    <row r="65483" spans="53:53" x14ac:dyDescent="0.3">
      <c r="BA65483" s="2"/>
    </row>
    <row r="65484" spans="53:53" x14ac:dyDescent="0.3">
      <c r="BA65484" s="2"/>
    </row>
    <row r="65485" spans="53:53" x14ac:dyDescent="0.3">
      <c r="BA65485" s="2"/>
    </row>
    <row r="65486" spans="53:53" x14ac:dyDescent="0.3">
      <c r="BA65486" s="2"/>
    </row>
    <row r="65487" spans="53:53" x14ac:dyDescent="0.3">
      <c r="BA65487" s="2"/>
    </row>
    <row r="65488" spans="53:53" x14ac:dyDescent="0.3">
      <c r="BA65488" s="2"/>
    </row>
    <row r="65489" spans="53:53" x14ac:dyDescent="0.3">
      <c r="BA65489" s="2"/>
    </row>
    <row r="65490" spans="53:53" x14ac:dyDescent="0.3">
      <c r="BA65490" s="2"/>
    </row>
    <row r="65491" spans="53:53" x14ac:dyDescent="0.3">
      <c r="BA65491" s="2"/>
    </row>
    <row r="65492" spans="53:53" x14ac:dyDescent="0.3">
      <c r="BA65492" s="2"/>
    </row>
    <row r="65493" spans="53:53" x14ac:dyDescent="0.3">
      <c r="BA65493" s="2"/>
    </row>
    <row r="65494" spans="53:53" x14ac:dyDescent="0.3">
      <c r="BA65494" s="2"/>
    </row>
    <row r="65495" spans="53:53" x14ac:dyDescent="0.3">
      <c r="BA65495" s="2"/>
    </row>
    <row r="65496" spans="53:53" x14ac:dyDescent="0.3">
      <c r="BA65496" s="2"/>
    </row>
    <row r="65497" spans="53:53" x14ac:dyDescent="0.3">
      <c r="BA65497" s="2"/>
    </row>
    <row r="65498" spans="53:53" x14ac:dyDescent="0.3">
      <c r="BA65498" s="2"/>
    </row>
    <row r="65499" spans="53:53" x14ac:dyDescent="0.3">
      <c r="BA65499" s="2"/>
    </row>
    <row r="65500" spans="53:53" x14ac:dyDescent="0.3">
      <c r="BA65500" s="2"/>
    </row>
    <row r="65501" spans="53:53" x14ac:dyDescent="0.3">
      <c r="BA65501" s="2"/>
    </row>
    <row r="65502" spans="53:53" x14ac:dyDescent="0.3">
      <c r="BA65502" s="2"/>
    </row>
    <row r="65503" spans="53:53" x14ac:dyDescent="0.3">
      <c r="BA65503" s="2"/>
    </row>
    <row r="65504" spans="53:53" x14ac:dyDescent="0.3">
      <c r="BA65504" s="2"/>
    </row>
    <row r="65505" spans="53:53" x14ac:dyDescent="0.3">
      <c r="BA65505" s="2"/>
    </row>
    <row r="65506" spans="53:53" x14ac:dyDescent="0.3">
      <c r="BA65506" s="2"/>
    </row>
    <row r="65507" spans="53:53" x14ac:dyDescent="0.3">
      <c r="BA65507" s="2"/>
    </row>
    <row r="65508" spans="53:53" x14ac:dyDescent="0.3">
      <c r="BA65508" s="2"/>
    </row>
    <row r="65509" spans="53:53" x14ac:dyDescent="0.3">
      <c r="BA65509" s="2"/>
    </row>
    <row r="65510" spans="53:53" x14ac:dyDescent="0.3">
      <c r="BA65510" s="2"/>
    </row>
    <row r="65511" spans="53:53" x14ac:dyDescent="0.3">
      <c r="BA65511" s="2"/>
    </row>
    <row r="65512" spans="53:53" x14ac:dyDescent="0.3">
      <c r="BA65512" s="2"/>
    </row>
    <row r="65513" spans="53:53" x14ac:dyDescent="0.3">
      <c r="BA65513" s="2"/>
    </row>
    <row r="65514" spans="53:53" x14ac:dyDescent="0.3">
      <c r="BA65514" s="2"/>
    </row>
    <row r="65515" spans="53:53" x14ac:dyDescent="0.3">
      <c r="BA65515" s="2"/>
    </row>
    <row r="65516" spans="53:53" x14ac:dyDescent="0.3">
      <c r="BA65516" s="2"/>
    </row>
    <row r="65517" spans="53:53" x14ac:dyDescent="0.3">
      <c r="BA65517" s="2"/>
    </row>
    <row r="65518" spans="53:53" x14ac:dyDescent="0.3">
      <c r="BA65518" s="2"/>
    </row>
    <row r="65519" spans="53:53" x14ac:dyDescent="0.3">
      <c r="BA65519" s="2"/>
    </row>
    <row r="65520" spans="53:53" x14ac:dyDescent="0.3">
      <c r="BA65520" s="2"/>
    </row>
    <row r="65521" spans="53:53" x14ac:dyDescent="0.3">
      <c r="BA65521" s="2"/>
    </row>
    <row r="65522" spans="53:53" x14ac:dyDescent="0.3">
      <c r="BA65522" s="2"/>
    </row>
    <row r="65523" spans="53:53" x14ac:dyDescent="0.3">
      <c r="BA65523" s="2"/>
    </row>
    <row r="65524" spans="53:53" x14ac:dyDescent="0.3">
      <c r="BA65524" s="2"/>
    </row>
    <row r="65525" spans="53:53" x14ac:dyDescent="0.3">
      <c r="BA65525" s="2"/>
    </row>
    <row r="65526" spans="53:53" x14ac:dyDescent="0.3">
      <c r="BA65526" s="2"/>
    </row>
    <row r="65527" spans="53:53" x14ac:dyDescent="0.3">
      <c r="BA65527" s="2"/>
    </row>
    <row r="65528" spans="53:53" x14ac:dyDescent="0.3">
      <c r="BA65528" s="2"/>
    </row>
    <row r="65529" spans="53:53" x14ac:dyDescent="0.3">
      <c r="BA65529" s="2"/>
    </row>
    <row r="65530" spans="53:53" x14ac:dyDescent="0.3">
      <c r="BA65530" s="2"/>
    </row>
    <row r="65531" spans="53:53" x14ac:dyDescent="0.3">
      <c r="BA65531" s="2"/>
    </row>
    <row r="65532" spans="53:53" x14ac:dyDescent="0.3">
      <c r="BA65532" s="2"/>
    </row>
    <row r="65533" spans="53:53" x14ac:dyDescent="0.3">
      <c r="BA65533" s="2"/>
    </row>
    <row r="65534" spans="53:53" x14ac:dyDescent="0.3">
      <c r="BA65534" s="2"/>
    </row>
    <row r="65535" spans="53:53" x14ac:dyDescent="0.3">
      <c r="BA65535" s="2"/>
    </row>
    <row r="65536" spans="53:53" x14ac:dyDescent="0.3">
      <c r="BA65536" s="2"/>
    </row>
    <row r="65537" spans="53:53" x14ac:dyDescent="0.3">
      <c r="BA65537" s="2"/>
    </row>
    <row r="65538" spans="53:53" x14ac:dyDescent="0.3">
      <c r="BA65538" s="2"/>
    </row>
    <row r="65539" spans="53:53" x14ac:dyDescent="0.3">
      <c r="BA65539" s="2"/>
    </row>
    <row r="65540" spans="53:53" x14ac:dyDescent="0.3">
      <c r="BA65540" s="2"/>
    </row>
    <row r="65541" spans="53:53" x14ac:dyDescent="0.3">
      <c r="BA65541" s="2"/>
    </row>
    <row r="65542" spans="53:53" x14ac:dyDescent="0.3">
      <c r="BA65542" s="2"/>
    </row>
    <row r="65543" spans="53:53" x14ac:dyDescent="0.3">
      <c r="BA65543" s="2"/>
    </row>
    <row r="65544" spans="53:53" x14ac:dyDescent="0.3">
      <c r="BA65544" s="2"/>
    </row>
    <row r="65545" spans="53:53" x14ac:dyDescent="0.3">
      <c r="BA65545" s="2"/>
    </row>
    <row r="65546" spans="53:53" x14ac:dyDescent="0.3">
      <c r="BA65546" s="2"/>
    </row>
    <row r="65547" spans="53:53" x14ac:dyDescent="0.3">
      <c r="BA65547" s="2"/>
    </row>
    <row r="65548" spans="53:53" x14ac:dyDescent="0.3">
      <c r="BA65548" s="2"/>
    </row>
    <row r="65549" spans="53:53" x14ac:dyDescent="0.3">
      <c r="BA65549" s="2"/>
    </row>
    <row r="65550" spans="53:53" x14ac:dyDescent="0.3">
      <c r="BA65550" s="2"/>
    </row>
    <row r="65551" spans="53:53" x14ac:dyDescent="0.3">
      <c r="BA65551" s="2"/>
    </row>
    <row r="65552" spans="53:53" x14ac:dyDescent="0.3">
      <c r="BA65552" s="2"/>
    </row>
    <row r="65553" spans="53:53" x14ac:dyDescent="0.3">
      <c r="BA65553" s="2"/>
    </row>
    <row r="65554" spans="53:53" x14ac:dyDescent="0.3">
      <c r="BA65554" s="2"/>
    </row>
    <row r="65555" spans="53:53" x14ac:dyDescent="0.3">
      <c r="BA65555" s="2"/>
    </row>
    <row r="65556" spans="53:53" x14ac:dyDescent="0.3">
      <c r="BA65556" s="2"/>
    </row>
    <row r="65557" spans="53:53" x14ac:dyDescent="0.3">
      <c r="BA65557" s="2"/>
    </row>
    <row r="65558" spans="53:53" x14ac:dyDescent="0.3">
      <c r="BA65558" s="2"/>
    </row>
    <row r="65559" spans="53:53" x14ac:dyDescent="0.3">
      <c r="BA65559" s="2"/>
    </row>
    <row r="65560" spans="53:53" x14ac:dyDescent="0.3">
      <c r="BA65560" s="2"/>
    </row>
    <row r="65561" spans="53:53" x14ac:dyDescent="0.3">
      <c r="BA65561" s="2"/>
    </row>
    <row r="65562" spans="53:53" x14ac:dyDescent="0.3">
      <c r="BA65562" s="2"/>
    </row>
    <row r="65563" spans="53:53" x14ac:dyDescent="0.3">
      <c r="BA65563" s="2"/>
    </row>
    <row r="65564" spans="53:53" x14ac:dyDescent="0.3">
      <c r="BA65564" s="2"/>
    </row>
    <row r="65565" spans="53:53" x14ac:dyDescent="0.3">
      <c r="BA65565" s="2"/>
    </row>
    <row r="65566" spans="53:53" x14ac:dyDescent="0.3">
      <c r="BA65566" s="2"/>
    </row>
    <row r="65567" spans="53:53" x14ac:dyDescent="0.3">
      <c r="BA65567" s="2"/>
    </row>
    <row r="65568" spans="53:53" x14ac:dyDescent="0.3">
      <c r="BA65568" s="2"/>
    </row>
    <row r="65569" spans="53:53" x14ac:dyDescent="0.3">
      <c r="BA65569" s="2"/>
    </row>
    <row r="65570" spans="53:53" x14ac:dyDescent="0.3">
      <c r="BA65570" s="2"/>
    </row>
    <row r="65571" spans="53:53" x14ac:dyDescent="0.3">
      <c r="BA65571" s="2"/>
    </row>
    <row r="65572" spans="53:53" x14ac:dyDescent="0.3">
      <c r="BA65572" s="2"/>
    </row>
    <row r="65573" spans="53:53" x14ac:dyDescent="0.3">
      <c r="BA65573" s="2"/>
    </row>
    <row r="65574" spans="53:53" x14ac:dyDescent="0.3">
      <c r="BA65574" s="2"/>
    </row>
    <row r="65575" spans="53:53" x14ac:dyDescent="0.3">
      <c r="BA65575" s="2"/>
    </row>
    <row r="65576" spans="53:53" x14ac:dyDescent="0.3">
      <c r="BA65576" s="2"/>
    </row>
    <row r="65577" spans="53:53" x14ac:dyDescent="0.3">
      <c r="BA65577" s="2"/>
    </row>
    <row r="65578" spans="53:53" x14ac:dyDescent="0.3">
      <c r="BA65578" s="2"/>
    </row>
    <row r="65579" spans="53:53" x14ac:dyDescent="0.3">
      <c r="BA65579" s="2"/>
    </row>
    <row r="65580" spans="53:53" x14ac:dyDescent="0.3">
      <c r="BA65580" s="2"/>
    </row>
    <row r="65581" spans="53:53" x14ac:dyDescent="0.3">
      <c r="BA65581" s="2"/>
    </row>
    <row r="65582" spans="53:53" x14ac:dyDescent="0.3">
      <c r="BA65582" s="2"/>
    </row>
    <row r="65583" spans="53:53" x14ac:dyDescent="0.3">
      <c r="BA65583" s="2"/>
    </row>
    <row r="65584" spans="53:53" x14ac:dyDescent="0.3">
      <c r="BA65584" s="2"/>
    </row>
    <row r="65585" spans="53:53" x14ac:dyDescent="0.3">
      <c r="BA65585" s="2"/>
    </row>
    <row r="65586" spans="53:53" x14ac:dyDescent="0.3">
      <c r="BA65586" s="2"/>
    </row>
    <row r="65587" spans="53:53" x14ac:dyDescent="0.3">
      <c r="BA65587" s="2"/>
    </row>
    <row r="65588" spans="53:53" x14ac:dyDescent="0.3">
      <c r="BA65588" s="2"/>
    </row>
    <row r="65589" spans="53:53" x14ac:dyDescent="0.3">
      <c r="BA65589" s="2"/>
    </row>
    <row r="65590" spans="53:53" x14ac:dyDescent="0.3">
      <c r="BA65590" s="2"/>
    </row>
    <row r="65591" spans="53:53" x14ac:dyDescent="0.3">
      <c r="BA65591" s="2"/>
    </row>
    <row r="65592" spans="53:53" x14ac:dyDescent="0.3">
      <c r="BA65592" s="2"/>
    </row>
    <row r="65593" spans="53:53" x14ac:dyDescent="0.3">
      <c r="BA65593" s="2"/>
    </row>
    <row r="65594" spans="53:53" x14ac:dyDescent="0.3">
      <c r="BA65594" s="2"/>
    </row>
    <row r="65595" spans="53:53" x14ac:dyDescent="0.3">
      <c r="BA65595" s="2"/>
    </row>
    <row r="65596" spans="53:53" x14ac:dyDescent="0.3">
      <c r="BA65596" s="2"/>
    </row>
    <row r="65597" spans="53:53" x14ac:dyDescent="0.3">
      <c r="BA65597" s="2"/>
    </row>
    <row r="65598" spans="53:53" x14ac:dyDescent="0.3">
      <c r="BA65598" s="2"/>
    </row>
    <row r="65599" spans="53:53" x14ac:dyDescent="0.3">
      <c r="BA65599" s="2"/>
    </row>
    <row r="65600" spans="53:53" x14ac:dyDescent="0.3">
      <c r="BA65600" s="2"/>
    </row>
    <row r="65601" spans="53:53" x14ac:dyDescent="0.3">
      <c r="BA65601" s="2"/>
    </row>
    <row r="65602" spans="53:53" x14ac:dyDescent="0.3">
      <c r="BA65602" s="2"/>
    </row>
    <row r="65603" spans="53:53" x14ac:dyDescent="0.3">
      <c r="BA65603" s="2"/>
    </row>
    <row r="65604" spans="53:53" x14ac:dyDescent="0.3">
      <c r="BA65604" s="2"/>
    </row>
    <row r="65605" spans="53:53" x14ac:dyDescent="0.3">
      <c r="BA65605" s="2"/>
    </row>
    <row r="65606" spans="53:53" x14ac:dyDescent="0.3">
      <c r="BA65606" s="2"/>
    </row>
    <row r="65607" spans="53:53" x14ac:dyDescent="0.3">
      <c r="BA65607" s="2"/>
    </row>
    <row r="65608" spans="53:53" x14ac:dyDescent="0.3">
      <c r="BA65608" s="2"/>
    </row>
    <row r="65609" spans="53:53" x14ac:dyDescent="0.3">
      <c r="BA65609" s="2"/>
    </row>
    <row r="65610" spans="53:53" x14ac:dyDescent="0.3">
      <c r="BA65610" s="2"/>
    </row>
    <row r="65611" spans="53:53" x14ac:dyDescent="0.3">
      <c r="BA65611" s="2"/>
    </row>
    <row r="65612" spans="53:53" x14ac:dyDescent="0.3">
      <c r="BA65612" s="2"/>
    </row>
    <row r="65613" spans="53:53" x14ac:dyDescent="0.3">
      <c r="BA65613" s="2"/>
    </row>
    <row r="65614" spans="53:53" x14ac:dyDescent="0.3">
      <c r="BA65614" s="2"/>
    </row>
    <row r="65615" spans="53:53" x14ac:dyDescent="0.3">
      <c r="BA65615" s="2"/>
    </row>
    <row r="65616" spans="53:53" x14ac:dyDescent="0.3">
      <c r="BA65616" s="2"/>
    </row>
    <row r="65617" spans="53:53" x14ac:dyDescent="0.3">
      <c r="BA65617" s="2"/>
    </row>
    <row r="65618" spans="53:53" x14ac:dyDescent="0.3">
      <c r="BA65618" s="2"/>
    </row>
    <row r="65619" spans="53:53" x14ac:dyDescent="0.3">
      <c r="BA65619" s="2"/>
    </row>
    <row r="65620" spans="53:53" x14ac:dyDescent="0.3">
      <c r="BA65620" s="2"/>
    </row>
    <row r="65621" spans="53:53" x14ac:dyDescent="0.3">
      <c r="BA65621" s="2"/>
    </row>
    <row r="65622" spans="53:53" x14ac:dyDescent="0.3">
      <c r="BA65622" s="2"/>
    </row>
    <row r="65623" spans="53:53" x14ac:dyDescent="0.3">
      <c r="BA65623" s="2"/>
    </row>
    <row r="65624" spans="53:53" x14ac:dyDescent="0.3">
      <c r="BA65624" s="2"/>
    </row>
    <row r="65625" spans="53:53" x14ac:dyDescent="0.3">
      <c r="BA65625" s="2"/>
    </row>
    <row r="65626" spans="53:53" x14ac:dyDescent="0.3">
      <c r="BA65626" s="2"/>
    </row>
    <row r="65627" spans="53:53" x14ac:dyDescent="0.3">
      <c r="BA65627" s="2"/>
    </row>
    <row r="65628" spans="53:53" x14ac:dyDescent="0.3">
      <c r="BA65628" s="2"/>
    </row>
    <row r="65629" spans="53:53" x14ac:dyDescent="0.3">
      <c r="BA65629" s="2"/>
    </row>
    <row r="65630" spans="53:53" x14ac:dyDescent="0.3">
      <c r="BA65630" s="2"/>
    </row>
    <row r="65631" spans="53:53" x14ac:dyDescent="0.3">
      <c r="BA65631" s="2"/>
    </row>
    <row r="65632" spans="53:53" x14ac:dyDescent="0.3">
      <c r="BA65632" s="2"/>
    </row>
    <row r="65633" spans="53:53" x14ac:dyDescent="0.3">
      <c r="BA65633" s="2"/>
    </row>
    <row r="65634" spans="53:53" x14ac:dyDescent="0.3">
      <c r="BA65634" s="2"/>
    </row>
    <row r="65635" spans="53:53" x14ac:dyDescent="0.3">
      <c r="BA65635" s="2"/>
    </row>
    <row r="65636" spans="53:53" x14ac:dyDescent="0.3">
      <c r="BA65636" s="2"/>
    </row>
    <row r="65637" spans="53:53" x14ac:dyDescent="0.3">
      <c r="BA65637" s="2"/>
    </row>
    <row r="65638" spans="53:53" x14ac:dyDescent="0.3">
      <c r="BA65638" s="2"/>
    </row>
    <row r="65639" spans="53:53" x14ac:dyDescent="0.3">
      <c r="BA65639" s="2"/>
    </row>
    <row r="65640" spans="53:53" x14ac:dyDescent="0.3">
      <c r="BA65640" s="2"/>
    </row>
    <row r="65641" spans="53:53" x14ac:dyDescent="0.3">
      <c r="BA65641" s="2"/>
    </row>
    <row r="65642" spans="53:53" x14ac:dyDescent="0.3">
      <c r="BA65642" s="2"/>
    </row>
    <row r="65643" spans="53:53" x14ac:dyDescent="0.3">
      <c r="BA65643" s="2"/>
    </row>
    <row r="65644" spans="53:53" x14ac:dyDescent="0.3">
      <c r="BA65644" s="2"/>
    </row>
    <row r="65645" spans="53:53" x14ac:dyDescent="0.3">
      <c r="BA65645" s="2"/>
    </row>
    <row r="65646" spans="53:53" x14ac:dyDescent="0.3">
      <c r="BA65646" s="2"/>
    </row>
    <row r="65647" spans="53:53" x14ac:dyDescent="0.3">
      <c r="BA65647" s="2"/>
    </row>
    <row r="65648" spans="53:53" x14ac:dyDescent="0.3">
      <c r="BA65648" s="2"/>
    </row>
    <row r="65649" spans="53:53" x14ac:dyDescent="0.3">
      <c r="BA65649" s="2"/>
    </row>
    <row r="65650" spans="53:53" x14ac:dyDescent="0.3">
      <c r="BA65650" s="2"/>
    </row>
    <row r="65651" spans="53:53" x14ac:dyDescent="0.3">
      <c r="BA65651" s="2"/>
    </row>
    <row r="65652" spans="53:53" x14ac:dyDescent="0.3">
      <c r="BA65652" s="2"/>
    </row>
    <row r="65653" spans="53:53" x14ac:dyDescent="0.3">
      <c r="BA65653" s="2"/>
    </row>
    <row r="65654" spans="53:53" x14ac:dyDescent="0.3">
      <c r="BA65654" s="2"/>
    </row>
    <row r="65655" spans="53:53" x14ac:dyDescent="0.3">
      <c r="BA65655" s="2"/>
    </row>
    <row r="65656" spans="53:53" x14ac:dyDescent="0.3">
      <c r="BA65656" s="2"/>
    </row>
    <row r="65657" spans="53:53" x14ac:dyDescent="0.3">
      <c r="BA65657" s="2"/>
    </row>
    <row r="65658" spans="53:53" x14ac:dyDescent="0.3">
      <c r="BA65658" s="2"/>
    </row>
    <row r="65659" spans="53:53" x14ac:dyDescent="0.3">
      <c r="BA65659" s="2"/>
    </row>
    <row r="65660" spans="53:53" x14ac:dyDescent="0.3">
      <c r="BA65660" s="2"/>
    </row>
    <row r="65661" spans="53:53" x14ac:dyDescent="0.3">
      <c r="BA65661" s="2"/>
    </row>
    <row r="65662" spans="53:53" x14ac:dyDescent="0.3">
      <c r="BA65662" s="2"/>
    </row>
    <row r="65663" spans="53:53" x14ac:dyDescent="0.3">
      <c r="BA65663" s="2"/>
    </row>
    <row r="65664" spans="53:53" x14ac:dyDescent="0.3">
      <c r="BA65664" s="2"/>
    </row>
    <row r="65665" spans="53:53" x14ac:dyDescent="0.3">
      <c r="BA65665" s="2"/>
    </row>
    <row r="65666" spans="53:53" x14ac:dyDescent="0.3">
      <c r="BA65666" s="2"/>
    </row>
    <row r="65667" spans="53:53" x14ac:dyDescent="0.3">
      <c r="BA65667" s="2"/>
    </row>
    <row r="65668" spans="53:53" x14ac:dyDescent="0.3">
      <c r="BA65668" s="2"/>
    </row>
    <row r="65669" spans="53:53" x14ac:dyDescent="0.3">
      <c r="BA65669" s="2"/>
    </row>
    <row r="65670" spans="53:53" x14ac:dyDescent="0.3">
      <c r="BA65670" s="2"/>
    </row>
    <row r="65671" spans="53:53" x14ac:dyDescent="0.3">
      <c r="BA65671" s="2"/>
    </row>
    <row r="65672" spans="53:53" x14ac:dyDescent="0.3">
      <c r="BA65672" s="2"/>
    </row>
    <row r="65673" spans="53:53" x14ac:dyDescent="0.3">
      <c r="BA65673" s="2"/>
    </row>
    <row r="65674" spans="53:53" x14ac:dyDescent="0.3">
      <c r="BA65674" s="2"/>
    </row>
    <row r="65675" spans="53:53" x14ac:dyDescent="0.3">
      <c r="BA65675" s="2"/>
    </row>
    <row r="65676" spans="53:53" x14ac:dyDescent="0.3">
      <c r="BA65676" s="2"/>
    </row>
    <row r="65677" spans="53:53" x14ac:dyDescent="0.3">
      <c r="BA65677" s="2"/>
    </row>
    <row r="65678" spans="53:53" x14ac:dyDescent="0.3">
      <c r="BA65678" s="2"/>
    </row>
    <row r="65679" spans="53:53" x14ac:dyDescent="0.3">
      <c r="BA65679" s="2"/>
    </row>
    <row r="65680" spans="53:53" x14ac:dyDescent="0.3">
      <c r="BA65680" s="2"/>
    </row>
    <row r="65681" spans="53:53" x14ac:dyDescent="0.3">
      <c r="BA65681" s="2"/>
    </row>
    <row r="65682" spans="53:53" x14ac:dyDescent="0.3">
      <c r="BA65682" s="2"/>
    </row>
    <row r="65683" spans="53:53" x14ac:dyDescent="0.3">
      <c r="BA65683" s="2"/>
    </row>
    <row r="65684" spans="53:53" x14ac:dyDescent="0.3">
      <c r="BA65684" s="2"/>
    </row>
    <row r="65685" spans="53:53" x14ac:dyDescent="0.3">
      <c r="BA65685" s="2"/>
    </row>
    <row r="65686" spans="53:53" x14ac:dyDescent="0.3">
      <c r="BA65686" s="2"/>
    </row>
    <row r="65687" spans="53:53" x14ac:dyDescent="0.3">
      <c r="BA65687" s="2"/>
    </row>
    <row r="65688" spans="53:53" x14ac:dyDescent="0.3">
      <c r="BA65688" s="2"/>
    </row>
    <row r="65689" spans="53:53" x14ac:dyDescent="0.3">
      <c r="BA65689" s="2"/>
    </row>
    <row r="65690" spans="53:53" x14ac:dyDescent="0.3">
      <c r="BA65690" s="2"/>
    </row>
    <row r="65691" spans="53:53" x14ac:dyDescent="0.3">
      <c r="BA65691" s="2"/>
    </row>
    <row r="65692" spans="53:53" x14ac:dyDescent="0.3">
      <c r="BA65692" s="2"/>
    </row>
    <row r="65693" spans="53:53" x14ac:dyDescent="0.3">
      <c r="BA65693" s="2"/>
    </row>
    <row r="65694" spans="53:53" x14ac:dyDescent="0.3">
      <c r="BA65694" s="2"/>
    </row>
    <row r="65695" spans="53:53" x14ac:dyDescent="0.3">
      <c r="BA65695" s="2"/>
    </row>
    <row r="65696" spans="53:53" x14ac:dyDescent="0.3">
      <c r="BA65696" s="2"/>
    </row>
    <row r="65697" spans="53:53" x14ac:dyDescent="0.3">
      <c r="BA65697" s="2"/>
    </row>
    <row r="65698" spans="53:53" x14ac:dyDescent="0.3">
      <c r="BA65698" s="2"/>
    </row>
    <row r="65699" spans="53:53" x14ac:dyDescent="0.3">
      <c r="BA65699" s="2"/>
    </row>
    <row r="65700" spans="53:53" x14ac:dyDescent="0.3">
      <c r="BA65700" s="2"/>
    </row>
    <row r="65701" spans="53:53" x14ac:dyDescent="0.3">
      <c r="BA65701" s="2"/>
    </row>
    <row r="65702" spans="53:53" x14ac:dyDescent="0.3">
      <c r="BA65702" s="2"/>
    </row>
    <row r="65703" spans="53:53" x14ac:dyDescent="0.3">
      <c r="BA65703" s="2"/>
    </row>
    <row r="65704" spans="53:53" x14ac:dyDescent="0.3">
      <c r="BA65704" s="2"/>
    </row>
    <row r="65705" spans="53:53" x14ac:dyDescent="0.3">
      <c r="BA65705" s="2"/>
    </row>
    <row r="65706" spans="53:53" x14ac:dyDescent="0.3">
      <c r="BA65706" s="2"/>
    </row>
    <row r="65707" spans="53:53" x14ac:dyDescent="0.3">
      <c r="BA65707" s="2"/>
    </row>
    <row r="65708" spans="53:53" x14ac:dyDescent="0.3">
      <c r="BA65708" s="2"/>
    </row>
    <row r="65709" spans="53:53" x14ac:dyDescent="0.3">
      <c r="BA65709" s="2"/>
    </row>
    <row r="65710" spans="53:53" x14ac:dyDescent="0.3">
      <c r="BA65710" s="2"/>
    </row>
    <row r="65711" spans="53:53" x14ac:dyDescent="0.3">
      <c r="BA65711" s="2"/>
    </row>
    <row r="65712" spans="53:53" x14ac:dyDescent="0.3">
      <c r="BA65712" s="2"/>
    </row>
    <row r="65713" spans="53:53" x14ac:dyDescent="0.3">
      <c r="BA65713" s="2"/>
    </row>
    <row r="65714" spans="53:53" x14ac:dyDescent="0.3">
      <c r="BA65714" s="2"/>
    </row>
    <row r="65715" spans="53:53" x14ac:dyDescent="0.3">
      <c r="BA65715" s="2"/>
    </row>
    <row r="65716" spans="53:53" x14ac:dyDescent="0.3">
      <c r="BA65716" s="2"/>
    </row>
    <row r="65717" spans="53:53" x14ac:dyDescent="0.3">
      <c r="BA65717" s="2"/>
    </row>
    <row r="65718" spans="53:53" x14ac:dyDescent="0.3">
      <c r="BA65718" s="2"/>
    </row>
    <row r="65719" spans="53:53" x14ac:dyDescent="0.3">
      <c r="BA65719" s="2"/>
    </row>
    <row r="65720" spans="53:53" x14ac:dyDescent="0.3">
      <c r="BA65720" s="2"/>
    </row>
    <row r="65721" spans="53:53" x14ac:dyDescent="0.3">
      <c r="BA65721" s="2"/>
    </row>
    <row r="65722" spans="53:53" x14ac:dyDescent="0.3">
      <c r="BA65722" s="2"/>
    </row>
    <row r="65723" spans="53:53" x14ac:dyDescent="0.3">
      <c r="BA65723" s="2"/>
    </row>
    <row r="65724" spans="53:53" x14ac:dyDescent="0.3">
      <c r="BA65724" s="2"/>
    </row>
    <row r="65725" spans="53:53" x14ac:dyDescent="0.3">
      <c r="BA65725" s="2"/>
    </row>
    <row r="65726" spans="53:53" x14ac:dyDescent="0.3">
      <c r="BA65726" s="2"/>
    </row>
    <row r="65727" spans="53:53" x14ac:dyDescent="0.3">
      <c r="BA65727" s="2"/>
    </row>
    <row r="65728" spans="53:53" x14ac:dyDescent="0.3">
      <c r="BA65728" s="2"/>
    </row>
    <row r="65729" spans="53:53" x14ac:dyDescent="0.3">
      <c r="BA65729" s="2"/>
    </row>
    <row r="65730" spans="53:53" x14ac:dyDescent="0.3">
      <c r="BA65730" s="2"/>
    </row>
    <row r="65731" spans="53:53" x14ac:dyDescent="0.3">
      <c r="BA65731" s="2"/>
    </row>
    <row r="65732" spans="53:53" x14ac:dyDescent="0.3">
      <c r="BA65732" s="2"/>
    </row>
    <row r="65733" spans="53:53" x14ac:dyDescent="0.3">
      <c r="BA65733" s="2"/>
    </row>
    <row r="65734" spans="53:53" x14ac:dyDescent="0.3">
      <c r="BA65734" s="2"/>
    </row>
    <row r="65735" spans="53:53" x14ac:dyDescent="0.3">
      <c r="BA65735" s="2"/>
    </row>
    <row r="65736" spans="53:53" x14ac:dyDescent="0.3">
      <c r="BA65736" s="2"/>
    </row>
    <row r="65737" spans="53:53" x14ac:dyDescent="0.3">
      <c r="BA65737" s="2"/>
    </row>
    <row r="65738" spans="53:53" x14ac:dyDescent="0.3">
      <c r="BA65738" s="2"/>
    </row>
    <row r="65739" spans="53:53" x14ac:dyDescent="0.3">
      <c r="BA65739" s="2"/>
    </row>
    <row r="65740" spans="53:53" x14ac:dyDescent="0.3">
      <c r="BA65740" s="2"/>
    </row>
    <row r="65741" spans="53:53" x14ac:dyDescent="0.3">
      <c r="BA65741" s="2"/>
    </row>
    <row r="65742" spans="53:53" x14ac:dyDescent="0.3">
      <c r="BA65742" s="2"/>
    </row>
    <row r="65743" spans="53:53" x14ac:dyDescent="0.3">
      <c r="BA65743" s="2"/>
    </row>
    <row r="65744" spans="53:53" x14ac:dyDescent="0.3">
      <c r="BA65744" s="2"/>
    </row>
    <row r="65745" spans="53:53" x14ac:dyDescent="0.3">
      <c r="BA65745" s="2"/>
    </row>
    <row r="65746" spans="53:53" x14ac:dyDescent="0.3">
      <c r="BA65746" s="2"/>
    </row>
    <row r="65747" spans="53:53" x14ac:dyDescent="0.3">
      <c r="BA65747" s="2"/>
    </row>
    <row r="65748" spans="53:53" x14ac:dyDescent="0.3">
      <c r="BA65748" s="2"/>
    </row>
    <row r="65749" spans="53:53" x14ac:dyDescent="0.3">
      <c r="BA65749" s="2"/>
    </row>
    <row r="65750" spans="53:53" x14ac:dyDescent="0.3">
      <c r="BA65750" s="2"/>
    </row>
    <row r="65751" spans="53:53" x14ac:dyDescent="0.3">
      <c r="BA65751" s="2"/>
    </row>
    <row r="65752" spans="53:53" x14ac:dyDescent="0.3">
      <c r="BA65752" s="2"/>
    </row>
    <row r="65753" spans="53:53" x14ac:dyDescent="0.3">
      <c r="BA65753" s="2"/>
    </row>
    <row r="65754" spans="53:53" x14ac:dyDescent="0.3">
      <c r="BA65754" s="2"/>
    </row>
    <row r="65755" spans="53:53" x14ac:dyDescent="0.3">
      <c r="BA65755" s="2"/>
    </row>
    <row r="65756" spans="53:53" x14ac:dyDescent="0.3">
      <c r="BA65756" s="2"/>
    </row>
    <row r="65757" spans="53:53" x14ac:dyDescent="0.3">
      <c r="BA65757" s="2"/>
    </row>
    <row r="65758" spans="53:53" x14ac:dyDescent="0.3">
      <c r="BA65758" s="2"/>
    </row>
    <row r="65759" spans="53:53" x14ac:dyDescent="0.3">
      <c r="BA65759" s="2"/>
    </row>
    <row r="65760" spans="53:53" x14ac:dyDescent="0.3">
      <c r="BA65760" s="2"/>
    </row>
    <row r="65761" spans="53:53" x14ac:dyDescent="0.3">
      <c r="BA65761" s="2"/>
    </row>
    <row r="65762" spans="53:53" x14ac:dyDescent="0.3">
      <c r="BA65762" s="2"/>
    </row>
    <row r="65763" spans="53:53" x14ac:dyDescent="0.3">
      <c r="BA65763" s="2"/>
    </row>
    <row r="65764" spans="53:53" x14ac:dyDescent="0.3">
      <c r="BA65764" s="2"/>
    </row>
    <row r="65765" spans="53:53" x14ac:dyDescent="0.3">
      <c r="BA65765" s="2"/>
    </row>
    <row r="65766" spans="53:53" x14ac:dyDescent="0.3">
      <c r="BA65766" s="2"/>
    </row>
    <row r="65767" spans="53:53" x14ac:dyDescent="0.3">
      <c r="BA65767" s="2"/>
    </row>
    <row r="65768" spans="53:53" x14ac:dyDescent="0.3">
      <c r="BA65768" s="2"/>
    </row>
    <row r="65769" spans="53:53" x14ac:dyDescent="0.3">
      <c r="BA65769" s="2"/>
    </row>
    <row r="65770" spans="53:53" x14ac:dyDescent="0.3">
      <c r="BA65770" s="2"/>
    </row>
    <row r="65771" spans="53:53" x14ac:dyDescent="0.3">
      <c r="BA65771" s="2"/>
    </row>
    <row r="65772" spans="53:53" x14ac:dyDescent="0.3">
      <c r="BA65772" s="2"/>
    </row>
    <row r="65773" spans="53:53" x14ac:dyDescent="0.3">
      <c r="BA65773" s="2"/>
    </row>
    <row r="65774" spans="53:53" x14ac:dyDescent="0.3">
      <c r="BA65774" s="2"/>
    </row>
    <row r="65775" spans="53:53" x14ac:dyDescent="0.3">
      <c r="BA65775" s="2"/>
    </row>
    <row r="65776" spans="53:53" x14ac:dyDescent="0.3">
      <c r="BA65776" s="2"/>
    </row>
    <row r="65777" spans="53:53" x14ac:dyDescent="0.3">
      <c r="BA65777" s="2"/>
    </row>
    <row r="65778" spans="53:53" x14ac:dyDescent="0.3">
      <c r="BA65778" s="2"/>
    </row>
    <row r="65779" spans="53:53" x14ac:dyDescent="0.3">
      <c r="BA65779" s="2"/>
    </row>
    <row r="65780" spans="53:53" x14ac:dyDescent="0.3">
      <c r="BA65780" s="2"/>
    </row>
    <row r="65781" spans="53:53" x14ac:dyDescent="0.3">
      <c r="BA65781" s="2"/>
    </row>
    <row r="65782" spans="53:53" x14ac:dyDescent="0.3">
      <c r="BA65782" s="2"/>
    </row>
    <row r="65783" spans="53:53" x14ac:dyDescent="0.3">
      <c r="BA65783" s="2"/>
    </row>
    <row r="65784" spans="53:53" x14ac:dyDescent="0.3">
      <c r="BA65784" s="2"/>
    </row>
    <row r="65785" spans="53:53" x14ac:dyDescent="0.3">
      <c r="BA65785" s="2"/>
    </row>
    <row r="65786" spans="53:53" x14ac:dyDescent="0.3">
      <c r="BA65786" s="2"/>
    </row>
    <row r="65787" spans="53:53" x14ac:dyDescent="0.3">
      <c r="BA65787" s="2"/>
    </row>
    <row r="65788" spans="53:53" x14ac:dyDescent="0.3">
      <c r="BA65788" s="2"/>
    </row>
    <row r="65789" spans="53:53" x14ac:dyDescent="0.3">
      <c r="BA65789" s="2"/>
    </row>
    <row r="65790" spans="53:53" x14ac:dyDescent="0.3">
      <c r="BA65790" s="2"/>
    </row>
    <row r="65791" spans="53:53" x14ac:dyDescent="0.3">
      <c r="BA65791" s="2"/>
    </row>
    <row r="65792" spans="53:53" x14ac:dyDescent="0.3">
      <c r="BA65792" s="2"/>
    </row>
    <row r="65793" spans="53:53" x14ac:dyDescent="0.3">
      <c r="BA65793" s="2"/>
    </row>
    <row r="65794" spans="53:53" x14ac:dyDescent="0.3">
      <c r="BA65794" s="2"/>
    </row>
    <row r="65795" spans="53:53" x14ac:dyDescent="0.3">
      <c r="BA65795" s="2"/>
    </row>
    <row r="65796" spans="53:53" x14ac:dyDescent="0.3">
      <c r="BA65796" s="2"/>
    </row>
    <row r="65797" spans="53:53" x14ac:dyDescent="0.3">
      <c r="BA65797" s="2"/>
    </row>
    <row r="65798" spans="53:53" x14ac:dyDescent="0.3">
      <c r="BA65798" s="2"/>
    </row>
    <row r="65799" spans="53:53" x14ac:dyDescent="0.3">
      <c r="BA65799" s="2"/>
    </row>
    <row r="65800" spans="53:53" x14ac:dyDescent="0.3">
      <c r="BA65800" s="2"/>
    </row>
    <row r="65801" spans="53:53" x14ac:dyDescent="0.3">
      <c r="BA65801" s="2"/>
    </row>
    <row r="65802" spans="53:53" x14ac:dyDescent="0.3">
      <c r="BA65802" s="2"/>
    </row>
    <row r="65803" spans="53:53" x14ac:dyDescent="0.3">
      <c r="BA65803" s="2"/>
    </row>
    <row r="65804" spans="53:53" x14ac:dyDescent="0.3">
      <c r="BA65804" s="2"/>
    </row>
    <row r="65805" spans="53:53" x14ac:dyDescent="0.3">
      <c r="BA65805" s="2"/>
    </row>
    <row r="65806" spans="53:53" x14ac:dyDescent="0.3">
      <c r="BA65806" s="2"/>
    </row>
    <row r="65807" spans="53:53" x14ac:dyDescent="0.3">
      <c r="BA65807" s="2"/>
    </row>
    <row r="65808" spans="53:53" x14ac:dyDescent="0.3">
      <c r="BA65808" s="2"/>
    </row>
    <row r="65809" spans="53:53" x14ac:dyDescent="0.3">
      <c r="BA65809" s="2"/>
    </row>
    <row r="65810" spans="53:53" x14ac:dyDescent="0.3">
      <c r="BA65810" s="2"/>
    </row>
    <row r="65811" spans="53:53" x14ac:dyDescent="0.3">
      <c r="BA65811" s="2"/>
    </row>
    <row r="65812" spans="53:53" x14ac:dyDescent="0.3">
      <c r="BA65812" s="2"/>
    </row>
    <row r="65813" spans="53:53" x14ac:dyDescent="0.3">
      <c r="BA65813" s="2"/>
    </row>
    <row r="65814" spans="53:53" x14ac:dyDescent="0.3">
      <c r="BA65814" s="2"/>
    </row>
    <row r="65815" spans="53:53" x14ac:dyDescent="0.3">
      <c r="BA65815" s="2"/>
    </row>
    <row r="65816" spans="53:53" x14ac:dyDescent="0.3">
      <c r="BA65816" s="2"/>
    </row>
    <row r="65817" spans="53:53" x14ac:dyDescent="0.3">
      <c r="BA65817" s="2"/>
    </row>
    <row r="65818" spans="53:53" x14ac:dyDescent="0.3">
      <c r="BA65818" s="2"/>
    </row>
    <row r="65819" spans="53:53" x14ac:dyDescent="0.3">
      <c r="BA65819" s="2"/>
    </row>
    <row r="65820" spans="53:53" x14ac:dyDescent="0.3">
      <c r="BA65820" s="2"/>
    </row>
    <row r="65821" spans="53:53" x14ac:dyDescent="0.3">
      <c r="BA65821" s="2"/>
    </row>
    <row r="65822" spans="53:53" x14ac:dyDescent="0.3">
      <c r="BA65822" s="2"/>
    </row>
    <row r="65823" spans="53:53" x14ac:dyDescent="0.3">
      <c r="BA65823" s="2"/>
    </row>
    <row r="65824" spans="53:53" x14ac:dyDescent="0.3">
      <c r="BA65824" s="2"/>
    </row>
    <row r="65825" spans="53:53" x14ac:dyDescent="0.3">
      <c r="BA65825" s="2"/>
    </row>
    <row r="65826" spans="53:53" x14ac:dyDescent="0.3">
      <c r="BA65826" s="2"/>
    </row>
    <row r="65827" spans="53:53" x14ac:dyDescent="0.3">
      <c r="BA65827" s="2"/>
    </row>
    <row r="65828" spans="53:53" x14ac:dyDescent="0.3">
      <c r="BA65828" s="2"/>
    </row>
    <row r="65829" spans="53:53" x14ac:dyDescent="0.3">
      <c r="BA65829" s="2"/>
    </row>
    <row r="65830" spans="53:53" x14ac:dyDescent="0.3">
      <c r="BA65830" s="2"/>
    </row>
    <row r="65831" spans="53:53" x14ac:dyDescent="0.3">
      <c r="BA65831" s="2"/>
    </row>
    <row r="65832" spans="53:53" x14ac:dyDescent="0.3">
      <c r="BA65832" s="2"/>
    </row>
    <row r="65833" spans="53:53" x14ac:dyDescent="0.3">
      <c r="BA65833" s="2"/>
    </row>
    <row r="65834" spans="53:53" x14ac:dyDescent="0.3">
      <c r="BA65834" s="2"/>
    </row>
    <row r="65835" spans="53:53" x14ac:dyDescent="0.3">
      <c r="BA65835" s="2"/>
    </row>
    <row r="65836" spans="53:53" x14ac:dyDescent="0.3">
      <c r="BA65836" s="2"/>
    </row>
    <row r="65837" spans="53:53" x14ac:dyDescent="0.3">
      <c r="BA65837" s="2"/>
    </row>
    <row r="65838" spans="53:53" x14ac:dyDescent="0.3">
      <c r="BA65838" s="2"/>
    </row>
    <row r="65839" spans="53:53" x14ac:dyDescent="0.3">
      <c r="BA65839" s="2"/>
    </row>
    <row r="65840" spans="53:53" x14ac:dyDescent="0.3">
      <c r="BA65840" s="2"/>
    </row>
    <row r="65841" spans="53:53" x14ac:dyDescent="0.3">
      <c r="BA65841" s="2"/>
    </row>
    <row r="65842" spans="53:53" x14ac:dyDescent="0.3">
      <c r="BA65842" s="2"/>
    </row>
    <row r="65843" spans="53:53" x14ac:dyDescent="0.3">
      <c r="BA65843" s="2"/>
    </row>
    <row r="65844" spans="53:53" x14ac:dyDescent="0.3">
      <c r="BA65844" s="2"/>
    </row>
    <row r="65845" spans="53:53" x14ac:dyDescent="0.3">
      <c r="BA65845" s="2"/>
    </row>
    <row r="65846" spans="53:53" x14ac:dyDescent="0.3">
      <c r="BA65846" s="2"/>
    </row>
    <row r="65847" spans="53:53" x14ac:dyDescent="0.3">
      <c r="BA65847" s="2"/>
    </row>
    <row r="65848" spans="53:53" x14ac:dyDescent="0.3">
      <c r="BA65848" s="2"/>
    </row>
    <row r="65849" spans="53:53" x14ac:dyDescent="0.3">
      <c r="BA65849" s="2"/>
    </row>
    <row r="65850" spans="53:53" x14ac:dyDescent="0.3">
      <c r="BA65850" s="2"/>
    </row>
    <row r="65851" spans="53:53" x14ac:dyDescent="0.3">
      <c r="BA65851" s="2"/>
    </row>
    <row r="65852" spans="53:53" x14ac:dyDescent="0.3">
      <c r="BA65852" s="2"/>
    </row>
    <row r="65853" spans="53:53" x14ac:dyDescent="0.3">
      <c r="BA65853" s="2"/>
    </row>
    <row r="65854" spans="53:53" x14ac:dyDescent="0.3">
      <c r="BA65854" s="2"/>
    </row>
    <row r="65855" spans="53:53" x14ac:dyDescent="0.3">
      <c r="BA65855" s="2"/>
    </row>
    <row r="65856" spans="53:53" x14ac:dyDescent="0.3">
      <c r="BA65856" s="2"/>
    </row>
    <row r="65857" spans="53:53" x14ac:dyDescent="0.3">
      <c r="BA65857" s="2"/>
    </row>
    <row r="65858" spans="53:53" x14ac:dyDescent="0.3">
      <c r="BA65858" s="2"/>
    </row>
    <row r="65859" spans="53:53" x14ac:dyDescent="0.3">
      <c r="BA65859" s="2"/>
    </row>
    <row r="65860" spans="53:53" x14ac:dyDescent="0.3">
      <c r="BA65860" s="2"/>
    </row>
    <row r="65861" spans="53:53" x14ac:dyDescent="0.3">
      <c r="BA65861" s="2"/>
    </row>
    <row r="65862" spans="53:53" x14ac:dyDescent="0.3">
      <c r="BA65862" s="2"/>
    </row>
    <row r="65863" spans="53:53" x14ac:dyDescent="0.3">
      <c r="BA65863" s="2"/>
    </row>
    <row r="65864" spans="53:53" x14ac:dyDescent="0.3">
      <c r="BA65864" s="2"/>
    </row>
    <row r="65865" spans="53:53" x14ac:dyDescent="0.3">
      <c r="BA65865" s="2"/>
    </row>
    <row r="65866" spans="53:53" x14ac:dyDescent="0.3">
      <c r="BA65866" s="2"/>
    </row>
    <row r="65867" spans="53:53" x14ac:dyDescent="0.3">
      <c r="BA65867" s="2"/>
    </row>
    <row r="65868" spans="53:53" x14ac:dyDescent="0.3">
      <c r="BA65868" s="2"/>
    </row>
    <row r="65869" spans="53:53" x14ac:dyDescent="0.3">
      <c r="BA65869" s="2"/>
    </row>
    <row r="65870" spans="53:53" x14ac:dyDescent="0.3">
      <c r="BA65870" s="2"/>
    </row>
    <row r="65871" spans="53:53" x14ac:dyDescent="0.3">
      <c r="BA65871" s="2"/>
    </row>
    <row r="65872" spans="53:53" x14ac:dyDescent="0.3">
      <c r="BA65872" s="2"/>
    </row>
    <row r="65873" spans="53:53" x14ac:dyDescent="0.3">
      <c r="BA65873" s="2"/>
    </row>
    <row r="65874" spans="53:53" x14ac:dyDescent="0.3">
      <c r="BA65874" s="2"/>
    </row>
    <row r="65875" spans="53:53" x14ac:dyDescent="0.3">
      <c r="BA65875" s="2"/>
    </row>
    <row r="65876" spans="53:53" x14ac:dyDescent="0.3">
      <c r="BA65876" s="2"/>
    </row>
    <row r="65877" spans="53:53" x14ac:dyDescent="0.3">
      <c r="BA65877" s="2"/>
    </row>
    <row r="65878" spans="53:53" x14ac:dyDescent="0.3">
      <c r="BA65878" s="2"/>
    </row>
    <row r="65879" spans="53:53" x14ac:dyDescent="0.3">
      <c r="BA65879" s="2"/>
    </row>
    <row r="65880" spans="53:53" x14ac:dyDescent="0.3">
      <c r="BA65880" s="2"/>
    </row>
    <row r="65881" spans="53:53" x14ac:dyDescent="0.3">
      <c r="BA65881" s="2"/>
    </row>
    <row r="65882" spans="53:53" x14ac:dyDescent="0.3">
      <c r="BA65882" s="2"/>
    </row>
    <row r="65883" spans="53:53" x14ac:dyDescent="0.3">
      <c r="BA65883" s="2"/>
    </row>
    <row r="65884" spans="53:53" x14ac:dyDescent="0.3">
      <c r="BA65884" s="2"/>
    </row>
    <row r="65885" spans="53:53" x14ac:dyDescent="0.3">
      <c r="BA65885" s="2"/>
    </row>
    <row r="65886" spans="53:53" x14ac:dyDescent="0.3">
      <c r="BA65886" s="2"/>
    </row>
    <row r="65887" spans="53:53" x14ac:dyDescent="0.3">
      <c r="BA65887" s="2"/>
    </row>
    <row r="65888" spans="53:53" x14ac:dyDescent="0.3">
      <c r="BA65888" s="2"/>
    </row>
    <row r="65889" spans="53:53" x14ac:dyDescent="0.3">
      <c r="BA65889" s="2"/>
    </row>
    <row r="65890" spans="53:53" x14ac:dyDescent="0.3">
      <c r="BA65890" s="2"/>
    </row>
    <row r="65891" spans="53:53" x14ac:dyDescent="0.3">
      <c r="BA65891" s="2"/>
    </row>
    <row r="65892" spans="53:53" x14ac:dyDescent="0.3">
      <c r="BA65892" s="2"/>
    </row>
    <row r="65893" spans="53:53" x14ac:dyDescent="0.3">
      <c r="BA65893" s="2"/>
    </row>
    <row r="65894" spans="53:53" x14ac:dyDescent="0.3">
      <c r="BA65894" s="2"/>
    </row>
    <row r="65895" spans="53:53" x14ac:dyDescent="0.3">
      <c r="BA65895" s="2"/>
    </row>
    <row r="65896" spans="53:53" x14ac:dyDescent="0.3">
      <c r="BA65896" s="2"/>
    </row>
    <row r="65897" spans="53:53" x14ac:dyDescent="0.3">
      <c r="BA65897" s="2"/>
    </row>
    <row r="65898" spans="53:53" x14ac:dyDescent="0.3">
      <c r="BA65898" s="2"/>
    </row>
    <row r="65899" spans="53:53" x14ac:dyDescent="0.3">
      <c r="BA65899" s="2"/>
    </row>
    <row r="65900" spans="53:53" x14ac:dyDescent="0.3">
      <c r="BA65900" s="2"/>
    </row>
    <row r="65901" spans="53:53" x14ac:dyDescent="0.3">
      <c r="BA65901" s="2"/>
    </row>
    <row r="65902" spans="53:53" x14ac:dyDescent="0.3">
      <c r="BA65902" s="2"/>
    </row>
    <row r="65903" spans="53:53" x14ac:dyDescent="0.3">
      <c r="BA65903" s="2"/>
    </row>
    <row r="65904" spans="53:53" x14ac:dyDescent="0.3">
      <c r="BA65904" s="2"/>
    </row>
    <row r="65905" spans="53:53" x14ac:dyDescent="0.3">
      <c r="BA65905" s="2"/>
    </row>
    <row r="65906" spans="53:53" x14ac:dyDescent="0.3">
      <c r="BA65906" s="2"/>
    </row>
    <row r="65907" spans="53:53" x14ac:dyDescent="0.3">
      <c r="BA65907" s="2"/>
    </row>
    <row r="65908" spans="53:53" x14ac:dyDescent="0.3">
      <c r="BA65908" s="2"/>
    </row>
    <row r="65909" spans="53:53" x14ac:dyDescent="0.3">
      <c r="BA65909" s="2"/>
    </row>
    <row r="65910" spans="53:53" x14ac:dyDescent="0.3">
      <c r="BA65910" s="2"/>
    </row>
    <row r="65911" spans="53:53" x14ac:dyDescent="0.3">
      <c r="BA65911" s="2"/>
    </row>
    <row r="65912" spans="53:53" x14ac:dyDescent="0.3">
      <c r="BA65912" s="2"/>
    </row>
    <row r="65913" spans="53:53" x14ac:dyDescent="0.3">
      <c r="BA65913" s="2"/>
    </row>
    <row r="65914" spans="53:53" x14ac:dyDescent="0.3">
      <c r="BA65914" s="2"/>
    </row>
    <row r="65915" spans="53:53" x14ac:dyDescent="0.3">
      <c r="BA65915" s="2"/>
    </row>
    <row r="65916" spans="53:53" x14ac:dyDescent="0.3">
      <c r="BA65916" s="2"/>
    </row>
    <row r="65917" spans="53:53" x14ac:dyDescent="0.3">
      <c r="BA65917" s="2"/>
    </row>
    <row r="65918" spans="53:53" x14ac:dyDescent="0.3">
      <c r="BA65918" s="2"/>
    </row>
    <row r="65919" spans="53:53" x14ac:dyDescent="0.3">
      <c r="BA65919" s="2"/>
    </row>
    <row r="65920" spans="53:53" x14ac:dyDescent="0.3">
      <c r="BA65920" s="2"/>
    </row>
    <row r="65921" spans="53:53" x14ac:dyDescent="0.3">
      <c r="BA65921" s="2"/>
    </row>
    <row r="65922" spans="53:53" x14ac:dyDescent="0.3">
      <c r="BA65922" s="2"/>
    </row>
    <row r="65923" spans="53:53" x14ac:dyDescent="0.3">
      <c r="BA65923" s="2"/>
    </row>
    <row r="65924" spans="53:53" x14ac:dyDescent="0.3">
      <c r="BA65924" s="2"/>
    </row>
    <row r="65925" spans="53:53" x14ac:dyDescent="0.3">
      <c r="BA65925" s="2"/>
    </row>
    <row r="65926" spans="53:53" x14ac:dyDescent="0.3">
      <c r="BA65926" s="2"/>
    </row>
    <row r="65927" spans="53:53" x14ac:dyDescent="0.3">
      <c r="BA65927" s="2"/>
    </row>
    <row r="65928" spans="53:53" x14ac:dyDescent="0.3">
      <c r="BA65928" s="2"/>
    </row>
    <row r="65929" spans="53:53" x14ac:dyDescent="0.3">
      <c r="BA65929" s="2"/>
    </row>
    <row r="65930" spans="53:53" x14ac:dyDescent="0.3">
      <c r="BA65930" s="2"/>
    </row>
    <row r="65931" spans="53:53" x14ac:dyDescent="0.3">
      <c r="BA65931" s="2"/>
    </row>
    <row r="65932" spans="53:53" x14ac:dyDescent="0.3">
      <c r="BA65932" s="2"/>
    </row>
    <row r="65933" spans="53:53" x14ac:dyDescent="0.3">
      <c r="BA65933" s="2"/>
    </row>
    <row r="65934" spans="53:53" x14ac:dyDescent="0.3">
      <c r="BA65934" s="2"/>
    </row>
    <row r="65935" spans="53:53" x14ac:dyDescent="0.3">
      <c r="BA65935" s="2"/>
    </row>
    <row r="65936" spans="53:53" x14ac:dyDescent="0.3">
      <c r="BA65936" s="2"/>
    </row>
    <row r="65937" spans="53:53" x14ac:dyDescent="0.3">
      <c r="BA65937" s="2"/>
    </row>
    <row r="65938" spans="53:53" x14ac:dyDescent="0.3">
      <c r="BA65938" s="2"/>
    </row>
    <row r="65939" spans="53:53" x14ac:dyDescent="0.3">
      <c r="BA65939" s="2"/>
    </row>
    <row r="65940" spans="53:53" x14ac:dyDescent="0.3">
      <c r="BA65940" s="2"/>
    </row>
    <row r="65941" spans="53:53" x14ac:dyDescent="0.3">
      <c r="BA65941" s="2"/>
    </row>
    <row r="65942" spans="53:53" x14ac:dyDescent="0.3">
      <c r="BA65942" s="2"/>
    </row>
    <row r="65943" spans="53:53" x14ac:dyDescent="0.3">
      <c r="BA65943" s="2"/>
    </row>
    <row r="65944" spans="53:53" x14ac:dyDescent="0.3">
      <c r="BA65944" s="2"/>
    </row>
    <row r="65945" spans="53:53" x14ac:dyDescent="0.3">
      <c r="BA65945" s="2"/>
    </row>
    <row r="65946" spans="53:53" x14ac:dyDescent="0.3">
      <c r="BA65946" s="2"/>
    </row>
    <row r="65947" spans="53:53" x14ac:dyDescent="0.3">
      <c r="BA65947" s="2"/>
    </row>
    <row r="65948" spans="53:53" x14ac:dyDescent="0.3">
      <c r="BA65948" s="2"/>
    </row>
    <row r="65949" spans="53:53" x14ac:dyDescent="0.3">
      <c r="BA65949" s="2"/>
    </row>
    <row r="65950" spans="53:53" x14ac:dyDescent="0.3">
      <c r="BA65950" s="2"/>
    </row>
    <row r="65951" spans="53:53" x14ac:dyDescent="0.3">
      <c r="BA65951" s="2"/>
    </row>
    <row r="65952" spans="53:53" x14ac:dyDescent="0.3">
      <c r="BA65952" s="2"/>
    </row>
    <row r="65953" spans="53:53" x14ac:dyDescent="0.3">
      <c r="BA65953" s="2"/>
    </row>
    <row r="65954" spans="53:53" x14ac:dyDescent="0.3">
      <c r="BA65954" s="2"/>
    </row>
    <row r="65955" spans="53:53" x14ac:dyDescent="0.3">
      <c r="BA65955" s="2"/>
    </row>
    <row r="65956" spans="53:53" x14ac:dyDescent="0.3">
      <c r="BA65956" s="2"/>
    </row>
    <row r="65957" spans="53:53" x14ac:dyDescent="0.3">
      <c r="BA65957" s="2"/>
    </row>
    <row r="65958" spans="53:53" x14ac:dyDescent="0.3">
      <c r="BA65958" s="2"/>
    </row>
    <row r="65959" spans="53:53" x14ac:dyDescent="0.3">
      <c r="BA65959" s="2"/>
    </row>
    <row r="65960" spans="53:53" x14ac:dyDescent="0.3">
      <c r="BA65960" s="2"/>
    </row>
    <row r="65961" spans="53:53" x14ac:dyDescent="0.3">
      <c r="BA65961" s="2"/>
    </row>
    <row r="65962" spans="53:53" x14ac:dyDescent="0.3">
      <c r="BA65962" s="2"/>
    </row>
    <row r="65963" spans="53:53" x14ac:dyDescent="0.3">
      <c r="BA65963" s="2"/>
    </row>
    <row r="65964" spans="53:53" x14ac:dyDescent="0.3">
      <c r="BA65964" s="2"/>
    </row>
    <row r="65965" spans="53:53" x14ac:dyDescent="0.3">
      <c r="BA65965" s="2"/>
    </row>
    <row r="65966" spans="53:53" x14ac:dyDescent="0.3">
      <c r="BA65966" s="2"/>
    </row>
    <row r="65967" spans="53:53" x14ac:dyDescent="0.3">
      <c r="BA65967" s="2"/>
    </row>
    <row r="65968" spans="53:53" x14ac:dyDescent="0.3">
      <c r="BA65968" s="2"/>
    </row>
    <row r="65969" spans="53:53" x14ac:dyDescent="0.3">
      <c r="BA65969" s="2"/>
    </row>
    <row r="65970" spans="53:53" x14ac:dyDescent="0.3">
      <c r="BA65970" s="2"/>
    </row>
    <row r="65971" spans="53:53" x14ac:dyDescent="0.3">
      <c r="BA65971" s="2"/>
    </row>
    <row r="65972" spans="53:53" x14ac:dyDescent="0.3">
      <c r="BA65972" s="2"/>
    </row>
    <row r="65973" spans="53:53" x14ac:dyDescent="0.3">
      <c r="BA65973" s="2"/>
    </row>
    <row r="65974" spans="53:53" x14ac:dyDescent="0.3">
      <c r="BA65974" s="2"/>
    </row>
    <row r="65975" spans="53:53" x14ac:dyDescent="0.3">
      <c r="BA65975" s="2"/>
    </row>
    <row r="65976" spans="53:53" x14ac:dyDescent="0.3">
      <c r="BA65976" s="2"/>
    </row>
    <row r="65977" spans="53:53" x14ac:dyDescent="0.3">
      <c r="BA65977" s="2"/>
    </row>
    <row r="65978" spans="53:53" x14ac:dyDescent="0.3">
      <c r="BA65978" s="2"/>
    </row>
    <row r="65979" spans="53:53" x14ac:dyDescent="0.3">
      <c r="BA65979" s="2"/>
    </row>
    <row r="65980" spans="53:53" x14ac:dyDescent="0.3">
      <c r="BA65980" s="2"/>
    </row>
    <row r="65981" spans="53:53" x14ac:dyDescent="0.3">
      <c r="BA65981" s="2"/>
    </row>
    <row r="65982" spans="53:53" x14ac:dyDescent="0.3">
      <c r="BA65982" s="2"/>
    </row>
    <row r="65983" spans="53:53" x14ac:dyDescent="0.3">
      <c r="BA65983" s="2"/>
    </row>
    <row r="65984" spans="53:53" x14ac:dyDescent="0.3">
      <c r="BA65984" s="2"/>
    </row>
    <row r="65985" spans="53:53" x14ac:dyDescent="0.3">
      <c r="BA65985" s="2"/>
    </row>
    <row r="65986" spans="53:53" x14ac:dyDescent="0.3">
      <c r="BA65986" s="2"/>
    </row>
    <row r="65987" spans="53:53" x14ac:dyDescent="0.3">
      <c r="BA65987" s="2"/>
    </row>
    <row r="65988" spans="53:53" x14ac:dyDescent="0.3">
      <c r="BA65988" s="2"/>
    </row>
    <row r="65989" spans="53:53" x14ac:dyDescent="0.3">
      <c r="BA65989" s="2"/>
    </row>
    <row r="65990" spans="53:53" x14ac:dyDescent="0.3">
      <c r="BA65990" s="2"/>
    </row>
    <row r="65991" spans="53:53" x14ac:dyDescent="0.3">
      <c r="BA65991" s="2"/>
    </row>
    <row r="65992" spans="53:53" x14ac:dyDescent="0.3">
      <c r="BA65992" s="2"/>
    </row>
    <row r="65993" spans="53:53" x14ac:dyDescent="0.3">
      <c r="BA65993" s="2"/>
    </row>
    <row r="65994" spans="53:53" x14ac:dyDescent="0.3">
      <c r="BA65994" s="2"/>
    </row>
    <row r="65995" spans="53:53" x14ac:dyDescent="0.3">
      <c r="BA65995" s="2"/>
    </row>
    <row r="65996" spans="53:53" x14ac:dyDescent="0.3">
      <c r="BA65996" s="2"/>
    </row>
    <row r="65997" spans="53:53" x14ac:dyDescent="0.3">
      <c r="BA65997" s="2"/>
    </row>
    <row r="65998" spans="53:53" x14ac:dyDescent="0.3">
      <c r="BA65998" s="2"/>
    </row>
    <row r="65999" spans="53:53" x14ac:dyDescent="0.3">
      <c r="BA65999" s="2"/>
    </row>
    <row r="66000" spans="53:53" x14ac:dyDescent="0.3">
      <c r="BA66000" s="2"/>
    </row>
    <row r="66001" spans="53:53" x14ac:dyDescent="0.3">
      <c r="BA66001" s="2"/>
    </row>
    <row r="66002" spans="53:53" x14ac:dyDescent="0.3">
      <c r="BA66002" s="2"/>
    </row>
    <row r="66003" spans="53:53" x14ac:dyDescent="0.3">
      <c r="BA66003" s="2"/>
    </row>
    <row r="66004" spans="53:53" x14ac:dyDescent="0.3">
      <c r="BA66004" s="2"/>
    </row>
    <row r="66005" spans="53:53" x14ac:dyDescent="0.3">
      <c r="BA66005" s="2"/>
    </row>
    <row r="66006" spans="53:53" x14ac:dyDescent="0.3">
      <c r="BA66006" s="2"/>
    </row>
    <row r="66007" spans="53:53" x14ac:dyDescent="0.3">
      <c r="BA66007" s="2"/>
    </row>
    <row r="66008" spans="53:53" x14ac:dyDescent="0.3">
      <c r="BA66008" s="2"/>
    </row>
    <row r="66009" spans="53:53" x14ac:dyDescent="0.3">
      <c r="BA66009" s="2"/>
    </row>
    <row r="66010" spans="53:53" x14ac:dyDescent="0.3">
      <c r="BA66010" s="2"/>
    </row>
    <row r="66011" spans="53:53" x14ac:dyDescent="0.3">
      <c r="BA66011" s="2"/>
    </row>
    <row r="66012" spans="53:53" x14ac:dyDescent="0.3">
      <c r="BA66012" s="2"/>
    </row>
    <row r="66013" spans="53:53" x14ac:dyDescent="0.3">
      <c r="BA66013" s="2"/>
    </row>
    <row r="66014" spans="53:53" x14ac:dyDescent="0.3">
      <c r="BA66014" s="2"/>
    </row>
    <row r="66015" spans="53:53" x14ac:dyDescent="0.3">
      <c r="BA66015" s="2"/>
    </row>
    <row r="66016" spans="53:53" x14ac:dyDescent="0.3">
      <c r="BA66016" s="2"/>
    </row>
    <row r="66017" spans="53:53" x14ac:dyDescent="0.3">
      <c r="BA66017" s="2"/>
    </row>
    <row r="66018" spans="53:53" x14ac:dyDescent="0.3">
      <c r="BA66018" s="2"/>
    </row>
    <row r="66019" spans="53:53" x14ac:dyDescent="0.3">
      <c r="BA66019" s="2"/>
    </row>
    <row r="66020" spans="53:53" x14ac:dyDescent="0.3">
      <c r="BA66020" s="2"/>
    </row>
    <row r="66021" spans="53:53" x14ac:dyDescent="0.3">
      <c r="BA66021" s="2"/>
    </row>
    <row r="66022" spans="53:53" x14ac:dyDescent="0.3">
      <c r="BA66022" s="2"/>
    </row>
    <row r="66023" spans="53:53" x14ac:dyDescent="0.3">
      <c r="BA66023" s="2"/>
    </row>
    <row r="66024" spans="53:53" x14ac:dyDescent="0.3">
      <c r="BA66024" s="2"/>
    </row>
    <row r="66025" spans="53:53" x14ac:dyDescent="0.3">
      <c r="BA66025" s="2"/>
    </row>
    <row r="66026" spans="53:53" x14ac:dyDescent="0.3">
      <c r="BA66026" s="2"/>
    </row>
    <row r="66027" spans="53:53" x14ac:dyDescent="0.3">
      <c r="BA66027" s="2"/>
    </row>
    <row r="66028" spans="53:53" x14ac:dyDescent="0.3">
      <c r="BA66028" s="2"/>
    </row>
    <row r="66029" spans="53:53" x14ac:dyDescent="0.3">
      <c r="BA66029" s="2"/>
    </row>
    <row r="66030" spans="53:53" x14ac:dyDescent="0.3">
      <c r="BA66030" s="2"/>
    </row>
    <row r="66031" spans="53:53" x14ac:dyDescent="0.3">
      <c r="BA66031" s="2"/>
    </row>
    <row r="66032" spans="53:53" x14ac:dyDescent="0.3">
      <c r="BA66032" s="2"/>
    </row>
    <row r="66033" spans="53:53" x14ac:dyDescent="0.3">
      <c r="BA66033" s="2"/>
    </row>
    <row r="66034" spans="53:53" x14ac:dyDescent="0.3">
      <c r="BA66034" s="2"/>
    </row>
    <row r="66035" spans="53:53" x14ac:dyDescent="0.3">
      <c r="BA66035" s="2"/>
    </row>
    <row r="66036" spans="53:53" x14ac:dyDescent="0.3">
      <c r="BA66036" s="2"/>
    </row>
    <row r="66037" spans="53:53" x14ac:dyDescent="0.3">
      <c r="BA66037" s="2"/>
    </row>
    <row r="66038" spans="53:53" x14ac:dyDescent="0.3">
      <c r="BA66038" s="2"/>
    </row>
    <row r="66039" spans="53:53" x14ac:dyDescent="0.3">
      <c r="BA66039" s="2"/>
    </row>
    <row r="66040" spans="53:53" x14ac:dyDescent="0.3">
      <c r="BA66040" s="2"/>
    </row>
    <row r="66041" spans="53:53" x14ac:dyDescent="0.3">
      <c r="BA66041" s="2"/>
    </row>
    <row r="66042" spans="53:53" x14ac:dyDescent="0.3">
      <c r="BA66042" s="2"/>
    </row>
    <row r="66043" spans="53:53" x14ac:dyDescent="0.3">
      <c r="BA66043" s="2"/>
    </row>
    <row r="66044" spans="53:53" x14ac:dyDescent="0.3">
      <c r="BA66044" s="2"/>
    </row>
    <row r="66045" spans="53:53" x14ac:dyDescent="0.3">
      <c r="BA66045" s="2"/>
    </row>
    <row r="66046" spans="53:53" x14ac:dyDescent="0.3">
      <c r="BA66046" s="2"/>
    </row>
    <row r="66047" spans="53:53" x14ac:dyDescent="0.3">
      <c r="BA66047" s="2"/>
    </row>
    <row r="66048" spans="53:53" x14ac:dyDescent="0.3">
      <c r="BA66048" s="2"/>
    </row>
    <row r="66049" spans="53:53" x14ac:dyDescent="0.3">
      <c r="BA66049" s="2"/>
    </row>
    <row r="66050" spans="53:53" x14ac:dyDescent="0.3">
      <c r="BA66050" s="2"/>
    </row>
    <row r="66051" spans="53:53" x14ac:dyDescent="0.3">
      <c r="BA66051" s="2"/>
    </row>
    <row r="66052" spans="53:53" x14ac:dyDescent="0.3">
      <c r="BA66052" s="2"/>
    </row>
    <row r="66053" spans="53:53" x14ac:dyDescent="0.3">
      <c r="BA66053" s="2"/>
    </row>
    <row r="66054" spans="53:53" x14ac:dyDescent="0.3">
      <c r="BA66054" s="2"/>
    </row>
    <row r="66055" spans="53:53" x14ac:dyDescent="0.3">
      <c r="BA66055" s="2"/>
    </row>
    <row r="66056" spans="53:53" x14ac:dyDescent="0.3">
      <c r="BA66056" s="2"/>
    </row>
    <row r="66057" spans="53:53" x14ac:dyDescent="0.3">
      <c r="BA66057" s="2"/>
    </row>
    <row r="66058" spans="53:53" x14ac:dyDescent="0.3">
      <c r="BA66058" s="2"/>
    </row>
    <row r="66059" spans="53:53" x14ac:dyDescent="0.3">
      <c r="BA66059" s="2"/>
    </row>
    <row r="66060" spans="53:53" x14ac:dyDescent="0.3">
      <c r="BA66060" s="2"/>
    </row>
    <row r="66061" spans="53:53" x14ac:dyDescent="0.3">
      <c r="BA66061" s="2"/>
    </row>
    <row r="66062" spans="53:53" x14ac:dyDescent="0.3">
      <c r="BA66062" s="2"/>
    </row>
    <row r="66063" spans="53:53" x14ac:dyDescent="0.3">
      <c r="BA66063" s="2"/>
    </row>
    <row r="66064" spans="53:53" x14ac:dyDescent="0.3">
      <c r="BA66064" s="2"/>
    </row>
    <row r="66065" spans="53:53" x14ac:dyDescent="0.3">
      <c r="BA66065" s="2"/>
    </row>
    <row r="66066" spans="53:53" x14ac:dyDescent="0.3">
      <c r="BA66066" s="2"/>
    </row>
    <row r="66067" spans="53:53" x14ac:dyDescent="0.3">
      <c r="BA66067" s="2"/>
    </row>
    <row r="66068" spans="53:53" x14ac:dyDescent="0.3">
      <c r="BA66068" s="2"/>
    </row>
    <row r="66069" spans="53:53" x14ac:dyDescent="0.3">
      <c r="BA66069" s="2"/>
    </row>
    <row r="66070" spans="53:53" x14ac:dyDescent="0.3">
      <c r="BA66070" s="2"/>
    </row>
    <row r="66071" spans="53:53" x14ac:dyDescent="0.3">
      <c r="BA66071" s="2"/>
    </row>
    <row r="66072" spans="53:53" x14ac:dyDescent="0.3">
      <c r="BA66072" s="2"/>
    </row>
    <row r="66073" spans="53:53" x14ac:dyDescent="0.3">
      <c r="BA66073" s="2"/>
    </row>
    <row r="66074" spans="53:53" x14ac:dyDescent="0.3">
      <c r="BA66074" s="2"/>
    </row>
    <row r="66075" spans="53:53" x14ac:dyDescent="0.3">
      <c r="BA66075" s="2"/>
    </row>
    <row r="66076" spans="53:53" x14ac:dyDescent="0.3">
      <c r="BA66076" s="2"/>
    </row>
    <row r="66077" spans="53:53" x14ac:dyDescent="0.3">
      <c r="BA66077" s="2"/>
    </row>
    <row r="66078" spans="53:53" x14ac:dyDescent="0.3">
      <c r="BA66078" s="2"/>
    </row>
    <row r="66079" spans="53:53" x14ac:dyDescent="0.3">
      <c r="BA66079" s="2"/>
    </row>
    <row r="66080" spans="53:53" x14ac:dyDescent="0.3">
      <c r="BA66080" s="2"/>
    </row>
    <row r="66081" spans="53:53" x14ac:dyDescent="0.3">
      <c r="BA66081" s="2"/>
    </row>
    <row r="66082" spans="53:53" x14ac:dyDescent="0.3">
      <c r="BA66082" s="2"/>
    </row>
    <row r="66083" spans="53:53" x14ac:dyDescent="0.3">
      <c r="BA66083" s="2"/>
    </row>
    <row r="66084" spans="53:53" x14ac:dyDescent="0.3">
      <c r="BA66084" s="2"/>
    </row>
    <row r="66085" spans="53:53" x14ac:dyDescent="0.3">
      <c r="BA66085" s="2"/>
    </row>
    <row r="66086" spans="53:53" x14ac:dyDescent="0.3">
      <c r="BA66086" s="2"/>
    </row>
    <row r="66087" spans="53:53" x14ac:dyDescent="0.3">
      <c r="BA66087" s="2"/>
    </row>
    <row r="66088" spans="53:53" x14ac:dyDescent="0.3">
      <c r="BA66088" s="2"/>
    </row>
    <row r="66089" spans="53:53" x14ac:dyDescent="0.3">
      <c r="BA66089" s="2"/>
    </row>
    <row r="66090" spans="53:53" x14ac:dyDescent="0.3">
      <c r="BA66090" s="2"/>
    </row>
    <row r="66091" spans="53:53" x14ac:dyDescent="0.3">
      <c r="BA66091" s="2"/>
    </row>
    <row r="66092" spans="53:53" x14ac:dyDescent="0.3">
      <c r="BA66092" s="2"/>
    </row>
    <row r="66093" spans="53:53" x14ac:dyDescent="0.3">
      <c r="BA66093" s="2"/>
    </row>
    <row r="66094" spans="53:53" x14ac:dyDescent="0.3">
      <c r="BA66094" s="2"/>
    </row>
    <row r="66095" spans="53:53" x14ac:dyDescent="0.3">
      <c r="BA66095" s="2"/>
    </row>
    <row r="66096" spans="53:53" x14ac:dyDescent="0.3">
      <c r="BA66096" s="2"/>
    </row>
    <row r="66097" spans="53:53" x14ac:dyDescent="0.3">
      <c r="BA66097" s="2"/>
    </row>
    <row r="66098" spans="53:53" x14ac:dyDescent="0.3">
      <c r="BA66098" s="2"/>
    </row>
    <row r="66099" spans="53:53" x14ac:dyDescent="0.3">
      <c r="BA66099" s="2"/>
    </row>
    <row r="66100" spans="53:53" x14ac:dyDescent="0.3">
      <c r="BA66100" s="2"/>
    </row>
    <row r="66101" spans="53:53" x14ac:dyDescent="0.3">
      <c r="BA66101" s="2"/>
    </row>
    <row r="66102" spans="53:53" x14ac:dyDescent="0.3">
      <c r="BA66102" s="2"/>
    </row>
    <row r="66103" spans="53:53" x14ac:dyDescent="0.3">
      <c r="BA66103" s="2"/>
    </row>
    <row r="66104" spans="53:53" x14ac:dyDescent="0.3">
      <c r="BA66104" s="2"/>
    </row>
    <row r="66105" spans="53:53" x14ac:dyDescent="0.3">
      <c r="BA66105" s="2"/>
    </row>
    <row r="66106" spans="53:53" x14ac:dyDescent="0.3">
      <c r="BA66106" s="2"/>
    </row>
    <row r="66107" spans="53:53" x14ac:dyDescent="0.3">
      <c r="BA66107" s="2"/>
    </row>
    <row r="66108" spans="53:53" x14ac:dyDescent="0.3">
      <c r="BA66108" s="2"/>
    </row>
    <row r="66109" spans="53:53" x14ac:dyDescent="0.3">
      <c r="BA66109" s="2"/>
    </row>
    <row r="66110" spans="53:53" x14ac:dyDescent="0.3">
      <c r="BA66110" s="2"/>
    </row>
    <row r="66111" spans="53:53" x14ac:dyDescent="0.3">
      <c r="BA66111" s="2"/>
    </row>
    <row r="66112" spans="53:53" x14ac:dyDescent="0.3">
      <c r="BA66112" s="2"/>
    </row>
    <row r="66113" spans="53:53" x14ac:dyDescent="0.3">
      <c r="BA66113" s="2"/>
    </row>
    <row r="66114" spans="53:53" x14ac:dyDescent="0.3">
      <c r="BA66114" s="2"/>
    </row>
    <row r="66115" spans="53:53" x14ac:dyDescent="0.3">
      <c r="BA66115" s="2"/>
    </row>
    <row r="66116" spans="53:53" x14ac:dyDescent="0.3">
      <c r="BA66116" s="2"/>
    </row>
    <row r="66117" spans="53:53" x14ac:dyDescent="0.3">
      <c r="BA66117" s="2"/>
    </row>
    <row r="66118" spans="53:53" x14ac:dyDescent="0.3">
      <c r="BA66118" s="2"/>
    </row>
    <row r="66119" spans="53:53" x14ac:dyDescent="0.3">
      <c r="BA66119" s="2"/>
    </row>
    <row r="66120" spans="53:53" x14ac:dyDescent="0.3">
      <c r="BA66120" s="2"/>
    </row>
    <row r="66121" spans="53:53" x14ac:dyDescent="0.3">
      <c r="BA66121" s="2"/>
    </row>
    <row r="66122" spans="53:53" x14ac:dyDescent="0.3">
      <c r="BA66122" s="2"/>
    </row>
    <row r="66123" spans="53:53" x14ac:dyDescent="0.3">
      <c r="BA66123" s="2"/>
    </row>
    <row r="66124" spans="53:53" x14ac:dyDescent="0.3">
      <c r="BA66124" s="2"/>
    </row>
    <row r="66125" spans="53:53" x14ac:dyDescent="0.3">
      <c r="BA66125" s="2"/>
    </row>
    <row r="66126" spans="53:53" x14ac:dyDescent="0.3">
      <c r="BA66126" s="2"/>
    </row>
    <row r="66127" spans="53:53" x14ac:dyDescent="0.3">
      <c r="BA66127" s="2"/>
    </row>
    <row r="66128" spans="53:53" x14ac:dyDescent="0.3">
      <c r="BA66128" s="2"/>
    </row>
    <row r="66129" spans="53:53" x14ac:dyDescent="0.3">
      <c r="BA66129" s="2"/>
    </row>
    <row r="66130" spans="53:53" x14ac:dyDescent="0.3">
      <c r="BA66130" s="2"/>
    </row>
    <row r="66131" spans="53:53" x14ac:dyDescent="0.3">
      <c r="BA66131" s="2"/>
    </row>
    <row r="66132" spans="53:53" x14ac:dyDescent="0.3">
      <c r="BA66132" s="2"/>
    </row>
    <row r="66133" spans="53:53" x14ac:dyDescent="0.3">
      <c r="BA66133" s="2"/>
    </row>
    <row r="66134" spans="53:53" x14ac:dyDescent="0.3">
      <c r="BA66134" s="2"/>
    </row>
    <row r="66135" spans="53:53" x14ac:dyDescent="0.3">
      <c r="BA66135" s="2"/>
    </row>
    <row r="66136" spans="53:53" x14ac:dyDescent="0.3">
      <c r="BA66136" s="2"/>
    </row>
    <row r="66137" spans="53:53" x14ac:dyDescent="0.3">
      <c r="BA66137" s="2"/>
    </row>
    <row r="66138" spans="53:53" x14ac:dyDescent="0.3">
      <c r="BA66138" s="2"/>
    </row>
    <row r="66139" spans="53:53" x14ac:dyDescent="0.3">
      <c r="BA66139" s="2"/>
    </row>
    <row r="66140" spans="53:53" x14ac:dyDescent="0.3">
      <c r="BA66140" s="2"/>
    </row>
    <row r="66141" spans="53:53" x14ac:dyDescent="0.3">
      <c r="BA66141" s="2"/>
    </row>
    <row r="66142" spans="53:53" x14ac:dyDescent="0.3">
      <c r="BA66142" s="2"/>
    </row>
    <row r="66143" spans="53:53" x14ac:dyDescent="0.3">
      <c r="BA66143" s="2"/>
    </row>
    <row r="66144" spans="53:53" x14ac:dyDescent="0.3">
      <c r="BA66144" s="2"/>
    </row>
    <row r="66145" spans="53:53" x14ac:dyDescent="0.3">
      <c r="BA66145" s="2"/>
    </row>
    <row r="66146" spans="53:53" x14ac:dyDescent="0.3">
      <c r="BA66146" s="2"/>
    </row>
    <row r="66147" spans="53:53" x14ac:dyDescent="0.3">
      <c r="BA66147" s="2"/>
    </row>
    <row r="66148" spans="53:53" x14ac:dyDescent="0.3">
      <c r="BA66148" s="2"/>
    </row>
    <row r="66149" spans="53:53" x14ac:dyDescent="0.3">
      <c r="BA66149" s="2"/>
    </row>
    <row r="66150" spans="53:53" x14ac:dyDescent="0.3">
      <c r="BA66150" s="2"/>
    </row>
    <row r="66151" spans="53:53" x14ac:dyDescent="0.3">
      <c r="BA66151" s="2"/>
    </row>
    <row r="66152" spans="53:53" x14ac:dyDescent="0.3">
      <c r="BA66152" s="2"/>
    </row>
    <row r="66153" spans="53:53" x14ac:dyDescent="0.3">
      <c r="BA66153" s="2"/>
    </row>
    <row r="66154" spans="53:53" x14ac:dyDescent="0.3">
      <c r="BA66154" s="2"/>
    </row>
    <row r="66155" spans="53:53" x14ac:dyDescent="0.3">
      <c r="BA66155" s="2"/>
    </row>
    <row r="66156" spans="53:53" x14ac:dyDescent="0.3">
      <c r="BA66156" s="2"/>
    </row>
    <row r="66157" spans="53:53" x14ac:dyDescent="0.3">
      <c r="BA66157" s="2"/>
    </row>
    <row r="66158" spans="53:53" x14ac:dyDescent="0.3">
      <c r="BA66158" s="2"/>
    </row>
    <row r="66159" spans="53:53" x14ac:dyDescent="0.3">
      <c r="BA66159" s="2"/>
    </row>
    <row r="66160" spans="53:53" x14ac:dyDescent="0.3">
      <c r="BA66160" s="2"/>
    </row>
    <row r="66161" spans="53:53" x14ac:dyDescent="0.3">
      <c r="BA66161" s="2"/>
    </row>
    <row r="66162" spans="53:53" x14ac:dyDescent="0.3">
      <c r="BA66162" s="2"/>
    </row>
    <row r="66163" spans="53:53" x14ac:dyDescent="0.3">
      <c r="BA66163" s="2"/>
    </row>
    <row r="66164" spans="53:53" x14ac:dyDescent="0.3">
      <c r="BA66164" s="2"/>
    </row>
    <row r="66165" spans="53:53" x14ac:dyDescent="0.3">
      <c r="BA66165" s="2"/>
    </row>
    <row r="66166" spans="53:53" x14ac:dyDescent="0.3">
      <c r="BA66166" s="2"/>
    </row>
    <row r="66167" spans="53:53" x14ac:dyDescent="0.3">
      <c r="BA66167" s="2"/>
    </row>
    <row r="66168" spans="53:53" x14ac:dyDescent="0.3">
      <c r="BA66168" s="2"/>
    </row>
    <row r="66169" spans="53:53" x14ac:dyDescent="0.3">
      <c r="BA66169" s="2"/>
    </row>
    <row r="66170" spans="53:53" x14ac:dyDescent="0.3">
      <c r="BA66170" s="2"/>
    </row>
    <row r="66171" spans="53:53" x14ac:dyDescent="0.3">
      <c r="BA66171" s="2"/>
    </row>
    <row r="66172" spans="53:53" x14ac:dyDescent="0.3">
      <c r="BA66172" s="2"/>
    </row>
    <row r="66173" spans="53:53" x14ac:dyDescent="0.3">
      <c r="BA66173" s="2"/>
    </row>
    <row r="66174" spans="53:53" x14ac:dyDescent="0.3">
      <c r="BA66174" s="2"/>
    </row>
    <row r="66175" spans="53:53" x14ac:dyDescent="0.3">
      <c r="BA66175" s="2"/>
    </row>
    <row r="66176" spans="53:53" x14ac:dyDescent="0.3">
      <c r="BA66176" s="2"/>
    </row>
    <row r="66177" spans="53:53" x14ac:dyDescent="0.3">
      <c r="BA66177" s="2"/>
    </row>
    <row r="66178" spans="53:53" x14ac:dyDescent="0.3">
      <c r="BA66178" s="2"/>
    </row>
    <row r="66179" spans="53:53" x14ac:dyDescent="0.3">
      <c r="BA66179" s="2"/>
    </row>
    <row r="66180" spans="53:53" x14ac:dyDescent="0.3">
      <c r="BA66180" s="2"/>
    </row>
    <row r="66181" spans="53:53" x14ac:dyDescent="0.3">
      <c r="BA66181" s="2"/>
    </row>
    <row r="66182" spans="53:53" x14ac:dyDescent="0.3">
      <c r="BA66182" s="2"/>
    </row>
    <row r="66183" spans="53:53" x14ac:dyDescent="0.3">
      <c r="BA66183" s="2"/>
    </row>
    <row r="66184" spans="53:53" x14ac:dyDescent="0.3">
      <c r="BA66184" s="2"/>
    </row>
    <row r="66185" spans="53:53" x14ac:dyDescent="0.3">
      <c r="BA66185" s="2"/>
    </row>
    <row r="66186" spans="53:53" x14ac:dyDescent="0.3">
      <c r="BA66186" s="2"/>
    </row>
    <row r="66187" spans="53:53" x14ac:dyDescent="0.3">
      <c r="BA66187" s="2"/>
    </row>
    <row r="66188" spans="53:53" x14ac:dyDescent="0.3">
      <c r="BA66188" s="2"/>
    </row>
    <row r="66189" spans="53:53" x14ac:dyDescent="0.3">
      <c r="BA66189" s="2"/>
    </row>
    <row r="66190" spans="53:53" x14ac:dyDescent="0.3">
      <c r="BA66190" s="2"/>
    </row>
    <row r="66191" spans="53:53" x14ac:dyDescent="0.3">
      <c r="BA66191" s="2"/>
    </row>
    <row r="66192" spans="53:53" x14ac:dyDescent="0.3">
      <c r="BA66192" s="2"/>
    </row>
    <row r="66193" spans="53:53" x14ac:dyDescent="0.3">
      <c r="BA66193" s="2"/>
    </row>
    <row r="66194" spans="53:53" x14ac:dyDescent="0.3">
      <c r="BA66194" s="2"/>
    </row>
    <row r="66195" spans="53:53" x14ac:dyDescent="0.3">
      <c r="BA66195" s="2"/>
    </row>
    <row r="66196" spans="53:53" x14ac:dyDescent="0.3">
      <c r="BA66196" s="2"/>
    </row>
    <row r="66197" spans="53:53" x14ac:dyDescent="0.3">
      <c r="BA66197" s="2"/>
    </row>
    <row r="66198" spans="53:53" x14ac:dyDescent="0.3">
      <c r="BA66198" s="2"/>
    </row>
    <row r="66199" spans="53:53" x14ac:dyDescent="0.3">
      <c r="BA66199" s="2"/>
    </row>
    <row r="66200" spans="53:53" x14ac:dyDescent="0.3">
      <c r="BA66200" s="2"/>
    </row>
    <row r="66201" spans="53:53" x14ac:dyDescent="0.3">
      <c r="BA66201" s="2"/>
    </row>
    <row r="66202" spans="53:53" x14ac:dyDescent="0.3">
      <c r="BA66202" s="2"/>
    </row>
    <row r="66203" spans="53:53" x14ac:dyDescent="0.3">
      <c r="BA66203" s="2"/>
    </row>
    <row r="66204" spans="53:53" x14ac:dyDescent="0.3">
      <c r="BA66204" s="2"/>
    </row>
    <row r="66205" spans="53:53" x14ac:dyDescent="0.3">
      <c r="BA66205" s="2"/>
    </row>
    <row r="66206" spans="53:53" x14ac:dyDescent="0.3">
      <c r="BA66206" s="2"/>
    </row>
    <row r="66207" spans="53:53" x14ac:dyDescent="0.3">
      <c r="BA66207" s="2"/>
    </row>
    <row r="66208" spans="53:53" x14ac:dyDescent="0.3">
      <c r="BA66208" s="2"/>
    </row>
    <row r="66209" spans="53:53" x14ac:dyDescent="0.3">
      <c r="BA66209" s="2"/>
    </row>
    <row r="66210" spans="53:53" x14ac:dyDescent="0.3">
      <c r="BA66210" s="2"/>
    </row>
    <row r="66211" spans="53:53" x14ac:dyDescent="0.3">
      <c r="BA66211" s="2"/>
    </row>
    <row r="66212" spans="53:53" x14ac:dyDescent="0.3">
      <c r="BA66212" s="2"/>
    </row>
    <row r="66213" spans="53:53" x14ac:dyDescent="0.3">
      <c r="BA66213" s="2"/>
    </row>
    <row r="66214" spans="53:53" x14ac:dyDescent="0.3">
      <c r="BA66214" s="2"/>
    </row>
    <row r="66215" spans="53:53" x14ac:dyDescent="0.3">
      <c r="BA66215" s="2"/>
    </row>
    <row r="66216" spans="53:53" x14ac:dyDescent="0.3">
      <c r="BA66216" s="2"/>
    </row>
    <row r="66217" spans="53:53" x14ac:dyDescent="0.3">
      <c r="BA66217" s="2"/>
    </row>
    <row r="66218" spans="53:53" x14ac:dyDescent="0.3">
      <c r="BA66218" s="2"/>
    </row>
    <row r="66219" spans="53:53" x14ac:dyDescent="0.3">
      <c r="BA66219" s="2"/>
    </row>
    <row r="66220" spans="53:53" x14ac:dyDescent="0.3">
      <c r="BA66220" s="2"/>
    </row>
    <row r="66221" spans="53:53" x14ac:dyDescent="0.3">
      <c r="BA66221" s="2"/>
    </row>
    <row r="66222" spans="53:53" x14ac:dyDescent="0.3">
      <c r="BA66222" s="2"/>
    </row>
    <row r="66223" spans="53:53" x14ac:dyDescent="0.3">
      <c r="BA66223" s="2"/>
    </row>
    <row r="66224" spans="53:53" x14ac:dyDescent="0.3">
      <c r="BA66224" s="2"/>
    </row>
    <row r="66225" spans="53:53" x14ac:dyDescent="0.3">
      <c r="BA66225" s="2"/>
    </row>
    <row r="66226" spans="53:53" x14ac:dyDescent="0.3">
      <c r="BA66226" s="2"/>
    </row>
    <row r="66227" spans="53:53" x14ac:dyDescent="0.3">
      <c r="BA66227" s="2"/>
    </row>
    <row r="66228" spans="53:53" x14ac:dyDescent="0.3">
      <c r="BA66228" s="2"/>
    </row>
    <row r="66229" spans="53:53" x14ac:dyDescent="0.3">
      <c r="BA66229" s="2"/>
    </row>
    <row r="66230" spans="53:53" x14ac:dyDescent="0.3">
      <c r="BA66230" s="2"/>
    </row>
    <row r="66231" spans="53:53" x14ac:dyDescent="0.3">
      <c r="BA66231" s="2"/>
    </row>
    <row r="66232" spans="53:53" x14ac:dyDescent="0.3">
      <c r="BA66232" s="2"/>
    </row>
    <row r="66233" spans="53:53" x14ac:dyDescent="0.3">
      <c r="BA66233" s="2"/>
    </row>
    <row r="66234" spans="53:53" x14ac:dyDescent="0.3">
      <c r="BA66234" s="2"/>
    </row>
    <row r="66235" spans="53:53" x14ac:dyDescent="0.3">
      <c r="BA66235" s="2"/>
    </row>
    <row r="66236" spans="53:53" x14ac:dyDescent="0.3">
      <c r="BA66236" s="2"/>
    </row>
    <row r="66237" spans="53:53" x14ac:dyDescent="0.3">
      <c r="BA66237" s="2"/>
    </row>
    <row r="66238" spans="53:53" x14ac:dyDescent="0.3">
      <c r="BA66238" s="2"/>
    </row>
    <row r="66239" spans="53:53" x14ac:dyDescent="0.3">
      <c r="BA66239" s="2"/>
    </row>
    <row r="66240" spans="53:53" x14ac:dyDescent="0.3">
      <c r="BA66240" s="2"/>
    </row>
    <row r="66241" spans="53:53" x14ac:dyDescent="0.3">
      <c r="BA66241" s="2"/>
    </row>
    <row r="66242" spans="53:53" x14ac:dyDescent="0.3">
      <c r="BA66242" s="2"/>
    </row>
    <row r="66243" spans="53:53" x14ac:dyDescent="0.3">
      <c r="BA66243" s="2"/>
    </row>
    <row r="66244" spans="53:53" x14ac:dyDescent="0.3">
      <c r="BA66244" s="2"/>
    </row>
    <row r="66245" spans="53:53" x14ac:dyDescent="0.3">
      <c r="BA66245" s="2"/>
    </row>
    <row r="66246" spans="53:53" x14ac:dyDescent="0.3">
      <c r="BA66246" s="2"/>
    </row>
    <row r="66247" spans="53:53" x14ac:dyDescent="0.3">
      <c r="BA66247" s="2"/>
    </row>
    <row r="66248" spans="53:53" x14ac:dyDescent="0.3">
      <c r="BA66248" s="2"/>
    </row>
    <row r="66249" spans="53:53" x14ac:dyDescent="0.3">
      <c r="BA66249" s="2"/>
    </row>
    <row r="66250" spans="53:53" x14ac:dyDescent="0.3">
      <c r="BA66250" s="2"/>
    </row>
    <row r="66251" spans="53:53" x14ac:dyDescent="0.3">
      <c r="BA66251" s="2"/>
    </row>
    <row r="66252" spans="53:53" x14ac:dyDescent="0.3">
      <c r="BA66252" s="2"/>
    </row>
    <row r="66253" spans="53:53" x14ac:dyDescent="0.3">
      <c r="BA66253" s="2"/>
    </row>
    <row r="66254" spans="53:53" x14ac:dyDescent="0.3">
      <c r="BA66254" s="2"/>
    </row>
    <row r="66255" spans="53:53" x14ac:dyDescent="0.3">
      <c r="BA66255" s="2"/>
    </row>
    <row r="66256" spans="53:53" x14ac:dyDescent="0.3">
      <c r="BA66256" s="2"/>
    </row>
    <row r="66257" spans="53:53" x14ac:dyDescent="0.3">
      <c r="BA66257" s="2"/>
    </row>
    <row r="66258" spans="53:53" x14ac:dyDescent="0.3">
      <c r="BA66258" s="2"/>
    </row>
    <row r="66259" spans="53:53" x14ac:dyDescent="0.3">
      <c r="BA66259" s="2"/>
    </row>
    <row r="66260" spans="53:53" x14ac:dyDescent="0.3">
      <c r="BA66260" s="2"/>
    </row>
    <row r="66261" spans="53:53" x14ac:dyDescent="0.3">
      <c r="BA66261" s="2"/>
    </row>
    <row r="66262" spans="53:53" x14ac:dyDescent="0.3">
      <c r="BA66262" s="2"/>
    </row>
    <row r="66263" spans="53:53" x14ac:dyDescent="0.3">
      <c r="BA66263" s="2"/>
    </row>
    <row r="66264" spans="53:53" x14ac:dyDescent="0.3">
      <c r="BA66264" s="2"/>
    </row>
    <row r="66265" spans="53:53" x14ac:dyDescent="0.3">
      <c r="BA66265" s="2"/>
    </row>
    <row r="66266" spans="53:53" x14ac:dyDescent="0.3">
      <c r="BA66266" s="2"/>
    </row>
    <row r="66267" spans="53:53" x14ac:dyDescent="0.3">
      <c r="BA66267" s="2"/>
    </row>
    <row r="66268" spans="53:53" x14ac:dyDescent="0.3">
      <c r="BA66268" s="2"/>
    </row>
    <row r="66269" spans="53:53" x14ac:dyDescent="0.3">
      <c r="BA66269" s="2"/>
    </row>
    <row r="66270" spans="53:53" x14ac:dyDescent="0.3">
      <c r="BA66270" s="2"/>
    </row>
    <row r="66271" spans="53:53" x14ac:dyDescent="0.3">
      <c r="BA66271" s="2"/>
    </row>
    <row r="66272" spans="53:53" x14ac:dyDescent="0.3">
      <c r="BA66272" s="2"/>
    </row>
    <row r="66273" spans="53:53" x14ac:dyDescent="0.3">
      <c r="BA66273" s="2"/>
    </row>
    <row r="66274" spans="53:53" x14ac:dyDescent="0.3">
      <c r="BA66274" s="2"/>
    </row>
    <row r="66275" spans="53:53" x14ac:dyDescent="0.3">
      <c r="BA66275" s="2"/>
    </row>
    <row r="66276" spans="53:53" x14ac:dyDescent="0.3">
      <c r="BA66276" s="2"/>
    </row>
    <row r="66277" spans="53:53" x14ac:dyDescent="0.3">
      <c r="BA66277" s="2"/>
    </row>
    <row r="66278" spans="53:53" x14ac:dyDescent="0.3">
      <c r="BA66278" s="2"/>
    </row>
    <row r="66279" spans="53:53" x14ac:dyDescent="0.3">
      <c r="BA66279" s="2"/>
    </row>
    <row r="66280" spans="53:53" x14ac:dyDescent="0.3">
      <c r="BA66280" s="2"/>
    </row>
    <row r="66281" spans="53:53" x14ac:dyDescent="0.3">
      <c r="BA66281" s="2"/>
    </row>
    <row r="66282" spans="53:53" x14ac:dyDescent="0.3">
      <c r="BA66282" s="2"/>
    </row>
    <row r="66283" spans="53:53" x14ac:dyDescent="0.3">
      <c r="BA66283" s="2"/>
    </row>
    <row r="66284" spans="53:53" x14ac:dyDescent="0.3">
      <c r="BA66284" s="2"/>
    </row>
    <row r="66285" spans="53:53" x14ac:dyDescent="0.3">
      <c r="BA66285" s="2"/>
    </row>
    <row r="66286" spans="53:53" x14ac:dyDescent="0.3">
      <c r="BA66286" s="2"/>
    </row>
    <row r="66287" spans="53:53" x14ac:dyDescent="0.3">
      <c r="BA66287" s="2"/>
    </row>
    <row r="66288" spans="53:53" x14ac:dyDescent="0.3">
      <c r="BA66288" s="2"/>
    </row>
    <row r="66289" spans="53:53" x14ac:dyDescent="0.3">
      <c r="BA66289" s="2"/>
    </row>
    <row r="66290" spans="53:53" x14ac:dyDescent="0.3">
      <c r="BA66290" s="2"/>
    </row>
    <row r="66291" spans="53:53" x14ac:dyDescent="0.3">
      <c r="BA66291" s="2"/>
    </row>
    <row r="66292" spans="53:53" x14ac:dyDescent="0.3">
      <c r="BA66292" s="2"/>
    </row>
    <row r="66293" spans="53:53" x14ac:dyDescent="0.3">
      <c r="BA66293" s="2"/>
    </row>
    <row r="66294" spans="53:53" x14ac:dyDescent="0.3">
      <c r="BA66294" s="2"/>
    </row>
    <row r="66295" spans="53:53" x14ac:dyDescent="0.3">
      <c r="BA66295" s="2"/>
    </row>
    <row r="66296" spans="53:53" x14ac:dyDescent="0.3">
      <c r="BA66296" s="2"/>
    </row>
    <row r="66297" spans="53:53" x14ac:dyDescent="0.3">
      <c r="BA66297" s="2"/>
    </row>
    <row r="66298" spans="53:53" x14ac:dyDescent="0.3">
      <c r="BA66298" s="2"/>
    </row>
    <row r="66299" spans="53:53" x14ac:dyDescent="0.3">
      <c r="BA66299" s="2"/>
    </row>
    <row r="66300" spans="53:53" x14ac:dyDescent="0.3">
      <c r="BA66300" s="2"/>
    </row>
    <row r="66301" spans="53:53" x14ac:dyDescent="0.3">
      <c r="BA66301" s="2"/>
    </row>
    <row r="66302" spans="53:53" x14ac:dyDescent="0.3">
      <c r="BA66302" s="2"/>
    </row>
    <row r="66303" spans="53:53" x14ac:dyDescent="0.3">
      <c r="BA66303" s="2"/>
    </row>
    <row r="66304" spans="53:53" x14ac:dyDescent="0.3">
      <c r="BA66304" s="2"/>
    </row>
    <row r="66305" spans="53:53" x14ac:dyDescent="0.3">
      <c r="BA66305" s="2"/>
    </row>
    <row r="66306" spans="53:53" x14ac:dyDescent="0.3">
      <c r="BA66306" s="2"/>
    </row>
    <row r="66307" spans="53:53" x14ac:dyDescent="0.3">
      <c r="BA66307" s="2"/>
    </row>
    <row r="66308" spans="53:53" x14ac:dyDescent="0.3">
      <c r="BA66308" s="2"/>
    </row>
    <row r="66309" spans="53:53" x14ac:dyDescent="0.3">
      <c r="BA66309" s="2"/>
    </row>
    <row r="66310" spans="53:53" x14ac:dyDescent="0.3">
      <c r="BA66310" s="2"/>
    </row>
    <row r="66311" spans="53:53" x14ac:dyDescent="0.3">
      <c r="BA66311" s="2"/>
    </row>
    <row r="66312" spans="53:53" x14ac:dyDescent="0.3">
      <c r="BA66312" s="2"/>
    </row>
    <row r="66313" spans="53:53" x14ac:dyDescent="0.3">
      <c r="BA66313" s="2"/>
    </row>
    <row r="66314" spans="53:53" x14ac:dyDescent="0.3">
      <c r="BA66314" s="2"/>
    </row>
    <row r="66315" spans="53:53" x14ac:dyDescent="0.3">
      <c r="BA66315" s="2"/>
    </row>
    <row r="66316" spans="53:53" x14ac:dyDescent="0.3">
      <c r="BA66316" s="2"/>
    </row>
    <row r="66317" spans="53:53" x14ac:dyDescent="0.3">
      <c r="BA66317" s="2"/>
    </row>
    <row r="66318" spans="53:53" x14ac:dyDescent="0.3">
      <c r="BA66318" s="2"/>
    </row>
    <row r="66319" spans="53:53" x14ac:dyDescent="0.3">
      <c r="BA66319" s="2"/>
    </row>
    <row r="66320" spans="53:53" x14ac:dyDescent="0.3">
      <c r="BA66320" s="2"/>
    </row>
    <row r="66321" spans="53:53" x14ac:dyDescent="0.3">
      <c r="BA66321" s="2"/>
    </row>
    <row r="66322" spans="53:53" x14ac:dyDescent="0.3">
      <c r="BA66322" s="2"/>
    </row>
    <row r="66323" spans="53:53" x14ac:dyDescent="0.3">
      <c r="BA66323" s="2"/>
    </row>
    <row r="66324" spans="53:53" x14ac:dyDescent="0.3">
      <c r="BA66324" s="2"/>
    </row>
    <row r="66325" spans="53:53" x14ac:dyDescent="0.3">
      <c r="BA66325" s="2"/>
    </row>
    <row r="66326" spans="53:53" x14ac:dyDescent="0.3">
      <c r="BA66326" s="2"/>
    </row>
    <row r="66327" spans="53:53" x14ac:dyDescent="0.3">
      <c r="BA66327" s="2"/>
    </row>
    <row r="66328" spans="53:53" x14ac:dyDescent="0.3">
      <c r="BA66328" s="2"/>
    </row>
    <row r="66329" spans="53:53" x14ac:dyDescent="0.3">
      <c r="BA66329" s="2"/>
    </row>
    <row r="66330" spans="53:53" x14ac:dyDescent="0.3">
      <c r="BA66330" s="2"/>
    </row>
    <row r="66331" spans="53:53" x14ac:dyDescent="0.3">
      <c r="BA66331" s="2"/>
    </row>
    <row r="66332" spans="53:53" x14ac:dyDescent="0.3">
      <c r="BA66332" s="2"/>
    </row>
    <row r="66333" spans="53:53" x14ac:dyDescent="0.3">
      <c r="BA66333" s="2"/>
    </row>
    <row r="66334" spans="53:53" x14ac:dyDescent="0.3">
      <c r="BA66334" s="2"/>
    </row>
    <row r="66335" spans="53:53" x14ac:dyDescent="0.3">
      <c r="BA66335" s="2"/>
    </row>
    <row r="66336" spans="53:53" x14ac:dyDescent="0.3">
      <c r="BA66336" s="2"/>
    </row>
    <row r="66337" spans="53:53" x14ac:dyDescent="0.3">
      <c r="BA66337" s="2"/>
    </row>
    <row r="66338" spans="53:53" x14ac:dyDescent="0.3">
      <c r="BA66338" s="2"/>
    </row>
    <row r="66339" spans="53:53" x14ac:dyDescent="0.3">
      <c r="BA66339" s="2"/>
    </row>
    <row r="66340" spans="53:53" x14ac:dyDescent="0.3">
      <c r="BA66340" s="2"/>
    </row>
    <row r="66341" spans="53:53" x14ac:dyDescent="0.3">
      <c r="BA66341" s="2"/>
    </row>
    <row r="66342" spans="53:53" x14ac:dyDescent="0.3">
      <c r="BA66342" s="2"/>
    </row>
    <row r="66343" spans="53:53" x14ac:dyDescent="0.3">
      <c r="BA66343" s="2"/>
    </row>
    <row r="66344" spans="53:53" x14ac:dyDescent="0.3">
      <c r="BA66344" s="2"/>
    </row>
    <row r="66345" spans="53:53" x14ac:dyDescent="0.3">
      <c r="BA66345" s="2"/>
    </row>
    <row r="66346" spans="53:53" x14ac:dyDescent="0.3">
      <c r="BA66346" s="2"/>
    </row>
    <row r="66347" spans="53:53" x14ac:dyDescent="0.3">
      <c r="BA66347" s="2"/>
    </row>
    <row r="66348" spans="53:53" x14ac:dyDescent="0.3">
      <c r="BA66348" s="2"/>
    </row>
    <row r="66349" spans="53:53" x14ac:dyDescent="0.3">
      <c r="BA66349" s="2"/>
    </row>
    <row r="66350" spans="53:53" x14ac:dyDescent="0.3">
      <c r="BA66350" s="2"/>
    </row>
    <row r="66351" spans="53:53" x14ac:dyDescent="0.3">
      <c r="BA66351" s="2"/>
    </row>
    <row r="66352" spans="53:53" x14ac:dyDescent="0.3">
      <c r="BA66352" s="2"/>
    </row>
    <row r="66353" spans="53:53" x14ac:dyDescent="0.3">
      <c r="BA66353" s="2"/>
    </row>
    <row r="66354" spans="53:53" x14ac:dyDescent="0.3">
      <c r="BA66354" s="2"/>
    </row>
    <row r="66355" spans="53:53" x14ac:dyDescent="0.3">
      <c r="BA66355" s="2"/>
    </row>
    <row r="66356" spans="53:53" x14ac:dyDescent="0.3">
      <c r="BA66356" s="2"/>
    </row>
    <row r="66357" spans="53:53" x14ac:dyDescent="0.3">
      <c r="BA66357" s="2"/>
    </row>
    <row r="66358" spans="53:53" x14ac:dyDescent="0.3">
      <c r="BA66358" s="2"/>
    </row>
    <row r="66359" spans="53:53" x14ac:dyDescent="0.3">
      <c r="BA66359" s="2"/>
    </row>
    <row r="66360" spans="53:53" x14ac:dyDescent="0.3">
      <c r="BA66360" s="2"/>
    </row>
    <row r="66361" spans="53:53" x14ac:dyDescent="0.3">
      <c r="BA66361" s="2"/>
    </row>
    <row r="66362" spans="53:53" x14ac:dyDescent="0.3">
      <c r="BA66362" s="2"/>
    </row>
    <row r="66363" spans="53:53" x14ac:dyDescent="0.3">
      <c r="BA66363" s="2"/>
    </row>
    <row r="66364" spans="53:53" x14ac:dyDescent="0.3">
      <c r="BA66364" s="2"/>
    </row>
    <row r="66365" spans="53:53" x14ac:dyDescent="0.3">
      <c r="BA66365" s="2"/>
    </row>
    <row r="66366" spans="53:53" x14ac:dyDescent="0.3">
      <c r="BA66366" s="2"/>
    </row>
    <row r="66367" spans="53:53" x14ac:dyDescent="0.3">
      <c r="BA66367" s="2"/>
    </row>
    <row r="66368" spans="53:53" x14ac:dyDescent="0.3">
      <c r="BA66368" s="2"/>
    </row>
    <row r="66369" spans="53:53" x14ac:dyDescent="0.3">
      <c r="BA66369" s="2"/>
    </row>
    <row r="66370" spans="53:53" x14ac:dyDescent="0.3">
      <c r="BA66370" s="2"/>
    </row>
    <row r="66371" spans="53:53" x14ac:dyDescent="0.3">
      <c r="BA66371" s="2"/>
    </row>
    <row r="66372" spans="53:53" x14ac:dyDescent="0.3">
      <c r="BA66372" s="2"/>
    </row>
    <row r="66373" spans="53:53" x14ac:dyDescent="0.3">
      <c r="BA66373" s="2"/>
    </row>
    <row r="66374" spans="53:53" x14ac:dyDescent="0.3">
      <c r="BA66374" s="2"/>
    </row>
    <row r="66375" spans="53:53" x14ac:dyDescent="0.3">
      <c r="BA66375" s="2"/>
    </row>
    <row r="66376" spans="53:53" x14ac:dyDescent="0.3">
      <c r="BA66376" s="2"/>
    </row>
    <row r="66377" spans="53:53" x14ac:dyDescent="0.3">
      <c r="BA66377" s="2"/>
    </row>
    <row r="66378" spans="53:53" x14ac:dyDescent="0.3">
      <c r="BA66378" s="2"/>
    </row>
    <row r="66379" spans="53:53" x14ac:dyDescent="0.3">
      <c r="BA66379" s="2"/>
    </row>
    <row r="66380" spans="53:53" x14ac:dyDescent="0.3">
      <c r="BA66380" s="2"/>
    </row>
    <row r="66381" spans="53:53" x14ac:dyDescent="0.3">
      <c r="BA66381" s="2"/>
    </row>
    <row r="66382" spans="53:53" x14ac:dyDescent="0.3">
      <c r="BA66382" s="2"/>
    </row>
    <row r="66383" spans="53:53" x14ac:dyDescent="0.3">
      <c r="BA66383" s="2"/>
    </row>
    <row r="66384" spans="53:53" x14ac:dyDescent="0.3">
      <c r="BA66384" s="2"/>
    </row>
    <row r="66385" spans="53:53" x14ac:dyDescent="0.3">
      <c r="BA66385" s="2"/>
    </row>
    <row r="66386" spans="53:53" x14ac:dyDescent="0.3">
      <c r="BA66386" s="2"/>
    </row>
    <row r="66387" spans="53:53" x14ac:dyDescent="0.3">
      <c r="BA66387" s="2"/>
    </row>
    <row r="66388" spans="53:53" x14ac:dyDescent="0.3">
      <c r="BA66388" s="2"/>
    </row>
    <row r="66389" spans="53:53" x14ac:dyDescent="0.3">
      <c r="BA66389" s="2"/>
    </row>
    <row r="66390" spans="53:53" x14ac:dyDescent="0.3">
      <c r="BA66390" s="2"/>
    </row>
    <row r="66391" spans="53:53" x14ac:dyDescent="0.3">
      <c r="BA66391" s="2"/>
    </row>
    <row r="66392" spans="53:53" x14ac:dyDescent="0.3">
      <c r="BA66392" s="2"/>
    </row>
    <row r="66393" spans="53:53" x14ac:dyDescent="0.3">
      <c r="BA66393" s="2"/>
    </row>
    <row r="66394" spans="53:53" x14ac:dyDescent="0.3">
      <c r="BA66394" s="2"/>
    </row>
    <row r="66395" spans="53:53" x14ac:dyDescent="0.3">
      <c r="BA66395" s="2"/>
    </row>
    <row r="66396" spans="53:53" x14ac:dyDescent="0.3">
      <c r="BA66396" s="2"/>
    </row>
    <row r="66397" spans="53:53" x14ac:dyDescent="0.3">
      <c r="BA66397" s="2"/>
    </row>
    <row r="66398" spans="53:53" x14ac:dyDescent="0.3">
      <c r="BA66398" s="2"/>
    </row>
    <row r="66399" spans="53:53" x14ac:dyDescent="0.3">
      <c r="BA66399" s="2"/>
    </row>
    <row r="66400" spans="53:53" x14ac:dyDescent="0.3">
      <c r="BA66400" s="2"/>
    </row>
    <row r="66401" spans="53:53" x14ac:dyDescent="0.3">
      <c r="BA66401" s="2"/>
    </row>
    <row r="66402" spans="53:53" x14ac:dyDescent="0.3">
      <c r="BA66402" s="2"/>
    </row>
    <row r="66403" spans="53:53" x14ac:dyDescent="0.3">
      <c r="BA66403" s="2"/>
    </row>
    <row r="66404" spans="53:53" x14ac:dyDescent="0.3">
      <c r="BA66404" s="2"/>
    </row>
    <row r="66405" spans="53:53" x14ac:dyDescent="0.3">
      <c r="BA66405" s="2"/>
    </row>
    <row r="66406" spans="53:53" x14ac:dyDescent="0.3">
      <c r="BA66406" s="2"/>
    </row>
    <row r="66407" spans="53:53" x14ac:dyDescent="0.3">
      <c r="BA66407" s="2"/>
    </row>
    <row r="66408" spans="53:53" x14ac:dyDescent="0.3">
      <c r="BA66408" s="2"/>
    </row>
    <row r="66409" spans="53:53" x14ac:dyDescent="0.3">
      <c r="BA66409" s="2"/>
    </row>
    <row r="66410" spans="53:53" x14ac:dyDescent="0.3">
      <c r="BA66410" s="2"/>
    </row>
    <row r="66411" spans="53:53" x14ac:dyDescent="0.3">
      <c r="BA66411" s="2"/>
    </row>
    <row r="66412" spans="53:53" x14ac:dyDescent="0.3">
      <c r="BA66412" s="2"/>
    </row>
    <row r="66413" spans="53:53" x14ac:dyDescent="0.3">
      <c r="BA66413" s="2"/>
    </row>
    <row r="66414" spans="53:53" x14ac:dyDescent="0.3">
      <c r="BA66414" s="2"/>
    </row>
    <row r="66415" spans="53:53" x14ac:dyDescent="0.3">
      <c r="BA66415" s="2"/>
    </row>
    <row r="66416" spans="53:53" x14ac:dyDescent="0.3">
      <c r="BA66416" s="2"/>
    </row>
    <row r="66417" spans="53:53" x14ac:dyDescent="0.3">
      <c r="BA66417" s="2"/>
    </row>
    <row r="66418" spans="53:53" x14ac:dyDescent="0.3">
      <c r="BA66418" s="2"/>
    </row>
    <row r="66419" spans="53:53" x14ac:dyDescent="0.3">
      <c r="BA66419" s="2"/>
    </row>
    <row r="66420" spans="53:53" x14ac:dyDescent="0.3">
      <c r="BA66420" s="2"/>
    </row>
    <row r="66421" spans="53:53" x14ac:dyDescent="0.3">
      <c r="BA66421" s="2"/>
    </row>
    <row r="66422" spans="53:53" x14ac:dyDescent="0.3">
      <c r="BA66422" s="2"/>
    </row>
    <row r="66423" spans="53:53" x14ac:dyDescent="0.3">
      <c r="BA66423" s="2"/>
    </row>
    <row r="66424" spans="53:53" x14ac:dyDescent="0.3">
      <c r="BA66424" s="2"/>
    </row>
    <row r="66425" spans="53:53" x14ac:dyDescent="0.3">
      <c r="BA66425" s="2"/>
    </row>
    <row r="66426" spans="53:53" x14ac:dyDescent="0.3">
      <c r="BA66426" s="2"/>
    </row>
    <row r="66427" spans="53:53" x14ac:dyDescent="0.3">
      <c r="BA66427" s="2"/>
    </row>
    <row r="66428" spans="53:53" x14ac:dyDescent="0.3">
      <c r="BA66428" s="2"/>
    </row>
    <row r="66429" spans="53:53" x14ac:dyDescent="0.3">
      <c r="BA66429" s="2"/>
    </row>
    <row r="66430" spans="53:53" x14ac:dyDescent="0.3">
      <c r="BA66430" s="2"/>
    </row>
    <row r="66431" spans="53:53" x14ac:dyDescent="0.3">
      <c r="BA66431" s="2"/>
    </row>
    <row r="66432" spans="53:53" x14ac:dyDescent="0.3">
      <c r="BA66432" s="2"/>
    </row>
    <row r="66433" spans="53:53" x14ac:dyDescent="0.3">
      <c r="BA66433" s="2"/>
    </row>
    <row r="66434" spans="53:53" x14ac:dyDescent="0.3">
      <c r="BA66434" s="2"/>
    </row>
    <row r="66435" spans="53:53" x14ac:dyDescent="0.3">
      <c r="BA66435" s="2"/>
    </row>
    <row r="66436" spans="53:53" x14ac:dyDescent="0.3">
      <c r="BA66436" s="2"/>
    </row>
    <row r="66437" spans="53:53" x14ac:dyDescent="0.3">
      <c r="BA66437" s="2"/>
    </row>
    <row r="66438" spans="53:53" x14ac:dyDescent="0.3">
      <c r="BA66438" s="2"/>
    </row>
    <row r="66439" spans="53:53" x14ac:dyDescent="0.3">
      <c r="BA66439" s="2"/>
    </row>
    <row r="66440" spans="53:53" x14ac:dyDescent="0.3">
      <c r="BA66440" s="2"/>
    </row>
    <row r="66441" spans="53:53" x14ac:dyDescent="0.3">
      <c r="BA66441" s="2"/>
    </row>
    <row r="66442" spans="53:53" x14ac:dyDescent="0.3">
      <c r="BA66442" s="2"/>
    </row>
    <row r="66443" spans="53:53" x14ac:dyDescent="0.3">
      <c r="BA66443" s="2"/>
    </row>
    <row r="66444" spans="53:53" x14ac:dyDescent="0.3">
      <c r="BA66444" s="2"/>
    </row>
    <row r="66445" spans="53:53" x14ac:dyDescent="0.3">
      <c r="BA66445" s="2"/>
    </row>
    <row r="66446" spans="53:53" x14ac:dyDescent="0.3">
      <c r="BA66446" s="2"/>
    </row>
    <row r="66447" spans="53:53" x14ac:dyDescent="0.3">
      <c r="BA66447" s="2"/>
    </row>
    <row r="66448" spans="53:53" x14ac:dyDescent="0.3">
      <c r="BA66448" s="2"/>
    </row>
    <row r="66449" spans="53:53" x14ac:dyDescent="0.3">
      <c r="BA66449" s="2"/>
    </row>
    <row r="66450" spans="53:53" x14ac:dyDescent="0.3">
      <c r="BA66450" s="2"/>
    </row>
    <row r="66451" spans="53:53" x14ac:dyDescent="0.3">
      <c r="BA66451" s="2"/>
    </row>
    <row r="66452" spans="53:53" x14ac:dyDescent="0.3">
      <c r="BA66452" s="2"/>
    </row>
    <row r="66453" spans="53:53" x14ac:dyDescent="0.3">
      <c r="BA66453" s="2"/>
    </row>
    <row r="66454" spans="53:53" x14ac:dyDescent="0.3">
      <c r="BA66454" s="2"/>
    </row>
    <row r="66455" spans="53:53" x14ac:dyDescent="0.3">
      <c r="BA66455" s="2"/>
    </row>
    <row r="66456" spans="53:53" x14ac:dyDescent="0.3">
      <c r="BA66456" s="2"/>
    </row>
    <row r="66457" spans="53:53" x14ac:dyDescent="0.3">
      <c r="BA66457" s="2"/>
    </row>
    <row r="66458" spans="53:53" x14ac:dyDescent="0.3">
      <c r="BA66458" s="2"/>
    </row>
    <row r="66459" spans="53:53" x14ac:dyDescent="0.3">
      <c r="BA66459" s="2"/>
    </row>
    <row r="66460" spans="53:53" x14ac:dyDescent="0.3">
      <c r="BA66460" s="2"/>
    </row>
    <row r="66461" spans="53:53" x14ac:dyDescent="0.3">
      <c r="BA66461" s="2"/>
    </row>
    <row r="66462" spans="53:53" x14ac:dyDescent="0.3">
      <c r="BA66462" s="2"/>
    </row>
    <row r="66463" spans="53:53" x14ac:dyDescent="0.3">
      <c r="BA66463" s="2"/>
    </row>
    <row r="66464" spans="53:53" x14ac:dyDescent="0.3">
      <c r="BA66464" s="2"/>
    </row>
    <row r="66465" spans="53:53" x14ac:dyDescent="0.3">
      <c r="BA66465" s="2"/>
    </row>
    <row r="66466" spans="53:53" x14ac:dyDescent="0.3">
      <c r="BA66466" s="2"/>
    </row>
    <row r="66467" spans="53:53" x14ac:dyDescent="0.3">
      <c r="BA66467" s="2"/>
    </row>
    <row r="66468" spans="53:53" x14ac:dyDescent="0.3">
      <c r="BA66468" s="2"/>
    </row>
    <row r="66469" spans="53:53" x14ac:dyDescent="0.3">
      <c r="BA66469" s="2"/>
    </row>
    <row r="66470" spans="53:53" x14ac:dyDescent="0.3">
      <c r="BA66470" s="2"/>
    </row>
    <row r="66471" spans="53:53" x14ac:dyDescent="0.3">
      <c r="BA66471" s="2"/>
    </row>
    <row r="66472" spans="53:53" x14ac:dyDescent="0.3">
      <c r="BA66472" s="2"/>
    </row>
    <row r="66473" spans="53:53" x14ac:dyDescent="0.3">
      <c r="BA66473" s="2"/>
    </row>
    <row r="66474" spans="53:53" x14ac:dyDescent="0.3">
      <c r="BA66474" s="2"/>
    </row>
    <row r="66475" spans="53:53" x14ac:dyDescent="0.3">
      <c r="BA66475" s="2"/>
    </row>
    <row r="66476" spans="53:53" x14ac:dyDescent="0.3">
      <c r="BA66476" s="2"/>
    </row>
    <row r="66477" spans="53:53" x14ac:dyDescent="0.3">
      <c r="BA66477" s="2"/>
    </row>
    <row r="66478" spans="53:53" x14ac:dyDescent="0.3">
      <c r="BA66478" s="2"/>
    </row>
    <row r="66479" spans="53:53" x14ac:dyDescent="0.3">
      <c r="BA66479" s="2"/>
    </row>
    <row r="66480" spans="53:53" x14ac:dyDescent="0.3">
      <c r="BA66480" s="2"/>
    </row>
    <row r="66481" spans="53:53" x14ac:dyDescent="0.3">
      <c r="BA66481" s="2"/>
    </row>
    <row r="66482" spans="53:53" x14ac:dyDescent="0.3">
      <c r="BA66482" s="2"/>
    </row>
    <row r="66483" spans="53:53" x14ac:dyDescent="0.3">
      <c r="BA66483" s="2"/>
    </row>
    <row r="66484" spans="53:53" x14ac:dyDescent="0.3">
      <c r="BA66484" s="2"/>
    </row>
    <row r="66485" spans="53:53" x14ac:dyDescent="0.3">
      <c r="BA66485" s="2"/>
    </row>
    <row r="66486" spans="53:53" x14ac:dyDescent="0.3">
      <c r="BA66486" s="2"/>
    </row>
    <row r="66487" spans="53:53" x14ac:dyDescent="0.3">
      <c r="BA66487" s="2"/>
    </row>
    <row r="66488" spans="53:53" x14ac:dyDescent="0.3">
      <c r="BA66488" s="2"/>
    </row>
    <row r="66489" spans="53:53" x14ac:dyDescent="0.3">
      <c r="BA66489" s="2"/>
    </row>
    <row r="66490" spans="53:53" x14ac:dyDescent="0.3">
      <c r="BA66490" s="2"/>
    </row>
    <row r="66491" spans="53:53" x14ac:dyDescent="0.3">
      <c r="BA66491" s="2"/>
    </row>
    <row r="66492" spans="53:53" x14ac:dyDescent="0.3">
      <c r="BA66492" s="2"/>
    </row>
    <row r="66493" spans="53:53" x14ac:dyDescent="0.3">
      <c r="BA66493" s="2"/>
    </row>
    <row r="66494" spans="53:53" x14ac:dyDescent="0.3">
      <c r="BA66494" s="2"/>
    </row>
    <row r="66495" spans="53:53" x14ac:dyDescent="0.3">
      <c r="BA66495" s="2"/>
    </row>
    <row r="66496" spans="53:53" x14ac:dyDescent="0.3">
      <c r="BA66496" s="2"/>
    </row>
    <row r="66497" spans="53:53" x14ac:dyDescent="0.3">
      <c r="BA66497" s="2"/>
    </row>
    <row r="66498" spans="53:53" x14ac:dyDescent="0.3">
      <c r="BA66498" s="2"/>
    </row>
    <row r="66499" spans="53:53" x14ac:dyDescent="0.3">
      <c r="BA66499" s="2"/>
    </row>
    <row r="66500" spans="53:53" x14ac:dyDescent="0.3">
      <c r="BA66500" s="2"/>
    </row>
    <row r="66501" spans="53:53" x14ac:dyDescent="0.3">
      <c r="BA66501" s="2"/>
    </row>
    <row r="66502" spans="53:53" x14ac:dyDescent="0.3">
      <c r="BA66502" s="2"/>
    </row>
    <row r="66503" spans="53:53" x14ac:dyDescent="0.3">
      <c r="BA66503" s="2"/>
    </row>
    <row r="66504" spans="53:53" x14ac:dyDescent="0.3">
      <c r="BA66504" s="2"/>
    </row>
    <row r="66505" spans="53:53" x14ac:dyDescent="0.3">
      <c r="BA66505" s="2"/>
    </row>
    <row r="66506" spans="53:53" x14ac:dyDescent="0.3">
      <c r="BA66506" s="2"/>
    </row>
    <row r="66507" spans="53:53" x14ac:dyDescent="0.3">
      <c r="BA66507" s="2"/>
    </row>
    <row r="66508" spans="53:53" x14ac:dyDescent="0.3">
      <c r="BA66508" s="2"/>
    </row>
    <row r="66509" spans="53:53" x14ac:dyDescent="0.3">
      <c r="BA66509" s="2"/>
    </row>
    <row r="66510" spans="53:53" x14ac:dyDescent="0.3">
      <c r="BA66510" s="2"/>
    </row>
    <row r="66511" spans="53:53" x14ac:dyDescent="0.3">
      <c r="BA66511" s="2"/>
    </row>
    <row r="66512" spans="53:53" x14ac:dyDescent="0.3">
      <c r="BA66512" s="2"/>
    </row>
    <row r="66513" spans="53:53" x14ac:dyDescent="0.3">
      <c r="BA66513" s="2"/>
    </row>
    <row r="66514" spans="53:53" x14ac:dyDescent="0.3">
      <c r="BA66514" s="2"/>
    </row>
    <row r="66515" spans="53:53" x14ac:dyDescent="0.3">
      <c r="BA66515" s="2"/>
    </row>
    <row r="66516" spans="53:53" x14ac:dyDescent="0.3">
      <c r="BA66516" s="2"/>
    </row>
    <row r="66517" spans="53:53" x14ac:dyDescent="0.3">
      <c r="BA66517" s="2"/>
    </row>
    <row r="66518" spans="53:53" x14ac:dyDescent="0.3">
      <c r="BA66518" s="2"/>
    </row>
    <row r="66519" spans="53:53" x14ac:dyDescent="0.3">
      <c r="BA66519" s="2"/>
    </row>
    <row r="66520" spans="53:53" x14ac:dyDescent="0.3">
      <c r="BA66520" s="2"/>
    </row>
    <row r="66521" spans="53:53" x14ac:dyDescent="0.3">
      <c r="BA66521" s="2"/>
    </row>
    <row r="66522" spans="53:53" x14ac:dyDescent="0.3">
      <c r="BA66522" s="2"/>
    </row>
    <row r="66523" spans="53:53" x14ac:dyDescent="0.3">
      <c r="BA66523" s="2"/>
    </row>
    <row r="66524" spans="53:53" x14ac:dyDescent="0.3">
      <c r="BA66524" s="2"/>
    </row>
    <row r="66525" spans="53:53" x14ac:dyDescent="0.3">
      <c r="BA66525" s="2"/>
    </row>
    <row r="66526" spans="53:53" x14ac:dyDescent="0.3">
      <c r="BA66526" s="2"/>
    </row>
    <row r="66527" spans="53:53" x14ac:dyDescent="0.3">
      <c r="BA66527" s="2"/>
    </row>
    <row r="66528" spans="53:53" x14ac:dyDescent="0.3">
      <c r="BA66528" s="2"/>
    </row>
    <row r="66529" spans="53:53" x14ac:dyDescent="0.3">
      <c r="BA66529" s="2"/>
    </row>
    <row r="66530" spans="53:53" x14ac:dyDescent="0.3">
      <c r="BA66530" s="2"/>
    </row>
    <row r="66531" spans="53:53" x14ac:dyDescent="0.3">
      <c r="BA66531" s="2"/>
    </row>
    <row r="66532" spans="53:53" x14ac:dyDescent="0.3">
      <c r="BA66532" s="2"/>
    </row>
    <row r="66533" spans="53:53" x14ac:dyDescent="0.3">
      <c r="BA66533" s="2"/>
    </row>
    <row r="66534" spans="53:53" x14ac:dyDescent="0.3">
      <c r="BA66534" s="2"/>
    </row>
    <row r="66535" spans="53:53" x14ac:dyDescent="0.3">
      <c r="BA66535" s="2"/>
    </row>
    <row r="66536" spans="53:53" x14ac:dyDescent="0.3">
      <c r="BA66536" s="2"/>
    </row>
    <row r="66537" spans="53:53" x14ac:dyDescent="0.3">
      <c r="BA66537" s="2"/>
    </row>
    <row r="66538" spans="53:53" x14ac:dyDescent="0.3">
      <c r="BA66538" s="2"/>
    </row>
    <row r="66539" spans="53:53" x14ac:dyDescent="0.3">
      <c r="BA66539" s="2"/>
    </row>
    <row r="66540" spans="53:53" x14ac:dyDescent="0.3">
      <c r="BA66540" s="2"/>
    </row>
    <row r="66541" spans="53:53" x14ac:dyDescent="0.3">
      <c r="BA66541" s="2"/>
    </row>
    <row r="66542" spans="53:53" x14ac:dyDescent="0.3">
      <c r="BA66542" s="2"/>
    </row>
    <row r="66543" spans="53:53" x14ac:dyDescent="0.3">
      <c r="BA66543" s="2"/>
    </row>
    <row r="66544" spans="53:53" x14ac:dyDescent="0.3">
      <c r="BA66544" s="2"/>
    </row>
    <row r="66545" spans="53:53" x14ac:dyDescent="0.3">
      <c r="BA66545" s="2"/>
    </row>
    <row r="66546" spans="53:53" x14ac:dyDescent="0.3">
      <c r="BA66546" s="2"/>
    </row>
    <row r="66547" spans="53:53" x14ac:dyDescent="0.3">
      <c r="BA66547" s="2"/>
    </row>
    <row r="66548" spans="53:53" x14ac:dyDescent="0.3">
      <c r="BA66548" s="2"/>
    </row>
    <row r="66549" spans="53:53" x14ac:dyDescent="0.3">
      <c r="BA66549" s="2"/>
    </row>
    <row r="66550" spans="53:53" x14ac:dyDescent="0.3">
      <c r="BA66550" s="2"/>
    </row>
    <row r="66551" spans="53:53" x14ac:dyDescent="0.3">
      <c r="BA66551" s="2"/>
    </row>
    <row r="66552" spans="53:53" x14ac:dyDescent="0.3">
      <c r="BA66552" s="2"/>
    </row>
    <row r="66553" spans="53:53" x14ac:dyDescent="0.3">
      <c r="BA66553" s="2"/>
    </row>
    <row r="66554" spans="53:53" x14ac:dyDescent="0.3">
      <c r="BA66554" s="2"/>
    </row>
    <row r="66555" spans="53:53" x14ac:dyDescent="0.3">
      <c r="BA66555" s="2"/>
    </row>
    <row r="66556" spans="53:53" x14ac:dyDescent="0.3">
      <c r="BA66556" s="2"/>
    </row>
    <row r="66557" spans="53:53" x14ac:dyDescent="0.3">
      <c r="BA66557" s="2"/>
    </row>
    <row r="66558" spans="53:53" x14ac:dyDescent="0.3">
      <c r="BA66558" s="2"/>
    </row>
    <row r="66559" spans="53:53" x14ac:dyDescent="0.3">
      <c r="BA66559" s="2"/>
    </row>
    <row r="66560" spans="53:53" x14ac:dyDescent="0.3">
      <c r="BA66560" s="2"/>
    </row>
    <row r="66561" spans="53:53" x14ac:dyDescent="0.3">
      <c r="BA66561" s="2"/>
    </row>
    <row r="66562" spans="53:53" x14ac:dyDescent="0.3">
      <c r="BA66562" s="2"/>
    </row>
    <row r="66563" spans="53:53" x14ac:dyDescent="0.3">
      <c r="BA66563" s="2"/>
    </row>
    <row r="66564" spans="53:53" x14ac:dyDescent="0.3">
      <c r="BA66564" s="2"/>
    </row>
    <row r="66565" spans="53:53" x14ac:dyDescent="0.3">
      <c r="BA66565" s="2"/>
    </row>
    <row r="66566" spans="53:53" x14ac:dyDescent="0.3">
      <c r="BA66566" s="2"/>
    </row>
    <row r="66567" spans="53:53" x14ac:dyDescent="0.3">
      <c r="BA66567" s="2"/>
    </row>
    <row r="66568" spans="53:53" x14ac:dyDescent="0.3">
      <c r="BA66568" s="2"/>
    </row>
    <row r="66569" spans="53:53" x14ac:dyDescent="0.3">
      <c r="BA66569" s="2"/>
    </row>
    <row r="66570" spans="53:53" x14ac:dyDescent="0.3">
      <c r="BA66570" s="2"/>
    </row>
    <row r="66571" spans="53:53" x14ac:dyDescent="0.3">
      <c r="BA66571" s="2"/>
    </row>
    <row r="66572" spans="53:53" x14ac:dyDescent="0.3">
      <c r="BA66572" s="2"/>
    </row>
    <row r="66573" spans="53:53" x14ac:dyDescent="0.3">
      <c r="BA66573" s="2"/>
    </row>
    <row r="66574" spans="53:53" x14ac:dyDescent="0.3">
      <c r="BA66574" s="2"/>
    </row>
    <row r="66575" spans="53:53" x14ac:dyDescent="0.3">
      <c r="BA66575" s="2"/>
    </row>
    <row r="66576" spans="53:53" x14ac:dyDescent="0.3">
      <c r="BA66576" s="2"/>
    </row>
    <row r="66577" spans="53:53" x14ac:dyDescent="0.3">
      <c r="BA66577" s="2"/>
    </row>
    <row r="66578" spans="53:53" x14ac:dyDescent="0.3">
      <c r="BA66578" s="2"/>
    </row>
    <row r="66579" spans="53:53" x14ac:dyDescent="0.3">
      <c r="BA66579" s="2"/>
    </row>
    <row r="66580" spans="53:53" x14ac:dyDescent="0.3">
      <c r="BA66580" s="2"/>
    </row>
    <row r="66581" spans="53:53" x14ac:dyDescent="0.3">
      <c r="BA66581" s="2"/>
    </row>
    <row r="66582" spans="53:53" x14ac:dyDescent="0.3">
      <c r="BA66582" s="2"/>
    </row>
    <row r="66583" spans="53:53" x14ac:dyDescent="0.3">
      <c r="BA66583" s="2"/>
    </row>
    <row r="66584" spans="53:53" x14ac:dyDescent="0.3">
      <c r="BA66584" s="2"/>
    </row>
    <row r="66585" spans="53:53" x14ac:dyDescent="0.3">
      <c r="BA66585" s="2"/>
    </row>
    <row r="66586" spans="53:53" x14ac:dyDescent="0.3">
      <c r="BA66586" s="2"/>
    </row>
    <row r="66587" spans="53:53" x14ac:dyDescent="0.3">
      <c r="BA66587" s="2"/>
    </row>
    <row r="66588" spans="53:53" x14ac:dyDescent="0.3">
      <c r="BA66588" s="2"/>
    </row>
    <row r="66589" spans="53:53" x14ac:dyDescent="0.3">
      <c r="BA66589" s="2"/>
    </row>
    <row r="66590" spans="53:53" x14ac:dyDescent="0.3">
      <c r="BA66590" s="2"/>
    </row>
    <row r="66591" spans="53:53" x14ac:dyDescent="0.3">
      <c r="BA66591" s="2"/>
    </row>
    <row r="66592" spans="53:53" x14ac:dyDescent="0.3">
      <c r="BA66592" s="2"/>
    </row>
    <row r="66593" spans="53:53" x14ac:dyDescent="0.3">
      <c r="BA66593" s="2"/>
    </row>
    <row r="66594" spans="53:53" x14ac:dyDescent="0.3">
      <c r="BA66594" s="2"/>
    </row>
    <row r="66595" spans="53:53" x14ac:dyDescent="0.3">
      <c r="BA66595" s="2"/>
    </row>
    <row r="66596" spans="53:53" x14ac:dyDescent="0.3">
      <c r="BA66596" s="2"/>
    </row>
    <row r="66597" spans="53:53" x14ac:dyDescent="0.3">
      <c r="BA66597" s="2"/>
    </row>
    <row r="66598" spans="53:53" x14ac:dyDescent="0.3">
      <c r="BA66598" s="2"/>
    </row>
    <row r="66599" spans="53:53" x14ac:dyDescent="0.3">
      <c r="BA66599" s="2"/>
    </row>
    <row r="66600" spans="53:53" x14ac:dyDescent="0.3">
      <c r="BA66600" s="2"/>
    </row>
    <row r="66601" spans="53:53" x14ac:dyDescent="0.3">
      <c r="BA66601" s="2"/>
    </row>
    <row r="66602" spans="53:53" x14ac:dyDescent="0.3">
      <c r="BA66602" s="2"/>
    </row>
    <row r="66603" spans="53:53" x14ac:dyDescent="0.3">
      <c r="BA66603" s="2"/>
    </row>
    <row r="66604" spans="53:53" x14ac:dyDescent="0.3">
      <c r="BA66604" s="2"/>
    </row>
    <row r="66605" spans="53:53" x14ac:dyDescent="0.3">
      <c r="BA66605" s="2"/>
    </row>
    <row r="66606" spans="53:53" x14ac:dyDescent="0.3">
      <c r="BA66606" s="2"/>
    </row>
    <row r="66607" spans="53:53" x14ac:dyDescent="0.3">
      <c r="BA66607" s="2"/>
    </row>
    <row r="66608" spans="53:53" x14ac:dyDescent="0.3">
      <c r="BA66608" s="2"/>
    </row>
    <row r="66609" spans="53:53" x14ac:dyDescent="0.3">
      <c r="BA66609" s="2"/>
    </row>
    <row r="66610" spans="53:53" x14ac:dyDescent="0.3">
      <c r="BA66610" s="2"/>
    </row>
    <row r="66611" spans="53:53" x14ac:dyDescent="0.3">
      <c r="BA66611" s="2"/>
    </row>
    <row r="66612" spans="53:53" x14ac:dyDescent="0.3">
      <c r="BA66612" s="2"/>
    </row>
    <row r="66613" spans="53:53" x14ac:dyDescent="0.3">
      <c r="BA66613" s="2"/>
    </row>
    <row r="66614" spans="53:53" x14ac:dyDescent="0.3">
      <c r="BA66614" s="2"/>
    </row>
    <row r="66615" spans="53:53" x14ac:dyDescent="0.3">
      <c r="BA66615" s="2"/>
    </row>
    <row r="66616" spans="53:53" x14ac:dyDescent="0.3">
      <c r="BA66616" s="2"/>
    </row>
    <row r="66617" spans="53:53" x14ac:dyDescent="0.3">
      <c r="BA66617" s="2"/>
    </row>
    <row r="66618" spans="53:53" x14ac:dyDescent="0.3">
      <c r="BA66618" s="2"/>
    </row>
    <row r="66619" spans="53:53" x14ac:dyDescent="0.3">
      <c r="BA66619" s="2"/>
    </row>
    <row r="66620" spans="53:53" x14ac:dyDescent="0.3">
      <c r="BA66620" s="2"/>
    </row>
    <row r="66621" spans="53:53" x14ac:dyDescent="0.3">
      <c r="BA66621" s="2"/>
    </row>
    <row r="66622" spans="53:53" x14ac:dyDescent="0.3">
      <c r="BA66622" s="2"/>
    </row>
    <row r="66623" spans="53:53" x14ac:dyDescent="0.3">
      <c r="BA66623" s="2"/>
    </row>
    <row r="66624" spans="53:53" x14ac:dyDescent="0.3">
      <c r="BA66624" s="2"/>
    </row>
    <row r="66625" spans="53:53" x14ac:dyDescent="0.3">
      <c r="BA66625" s="2"/>
    </row>
    <row r="66626" spans="53:53" x14ac:dyDescent="0.3">
      <c r="BA66626" s="2"/>
    </row>
    <row r="66627" spans="53:53" x14ac:dyDescent="0.3">
      <c r="BA66627" s="2"/>
    </row>
    <row r="66628" spans="53:53" x14ac:dyDescent="0.3">
      <c r="BA66628" s="2"/>
    </row>
    <row r="66629" spans="53:53" x14ac:dyDescent="0.3">
      <c r="BA66629" s="2"/>
    </row>
    <row r="66630" spans="53:53" x14ac:dyDescent="0.3">
      <c r="BA66630" s="2"/>
    </row>
    <row r="66631" spans="53:53" x14ac:dyDescent="0.3">
      <c r="BA66631" s="2"/>
    </row>
    <row r="66632" spans="53:53" x14ac:dyDescent="0.3">
      <c r="BA66632" s="2"/>
    </row>
    <row r="66633" spans="53:53" x14ac:dyDescent="0.3">
      <c r="BA66633" s="2"/>
    </row>
    <row r="66634" spans="53:53" x14ac:dyDescent="0.3">
      <c r="BA66634" s="2"/>
    </row>
    <row r="66635" spans="53:53" x14ac:dyDescent="0.3">
      <c r="BA66635" s="2"/>
    </row>
    <row r="66636" spans="53:53" x14ac:dyDescent="0.3">
      <c r="BA66636" s="2"/>
    </row>
    <row r="66637" spans="53:53" x14ac:dyDescent="0.3">
      <c r="BA66637" s="2"/>
    </row>
    <row r="66638" spans="53:53" x14ac:dyDescent="0.3">
      <c r="BA66638" s="2"/>
    </row>
    <row r="66639" spans="53:53" x14ac:dyDescent="0.3">
      <c r="BA66639" s="2"/>
    </row>
    <row r="66640" spans="53:53" x14ac:dyDescent="0.3">
      <c r="BA66640" s="2"/>
    </row>
    <row r="66641" spans="53:53" x14ac:dyDescent="0.3">
      <c r="BA66641" s="2"/>
    </row>
    <row r="66642" spans="53:53" x14ac:dyDescent="0.3">
      <c r="BA66642" s="2"/>
    </row>
    <row r="66643" spans="53:53" x14ac:dyDescent="0.3">
      <c r="BA66643" s="2"/>
    </row>
    <row r="66644" spans="53:53" x14ac:dyDescent="0.3">
      <c r="BA66644" s="2"/>
    </row>
    <row r="66645" spans="53:53" x14ac:dyDescent="0.3">
      <c r="BA66645" s="2"/>
    </row>
    <row r="66646" spans="53:53" x14ac:dyDescent="0.3">
      <c r="BA66646" s="2"/>
    </row>
    <row r="66647" spans="53:53" x14ac:dyDescent="0.3">
      <c r="BA66647" s="2"/>
    </row>
    <row r="66648" spans="53:53" x14ac:dyDescent="0.3">
      <c r="BA66648" s="2"/>
    </row>
    <row r="66649" spans="53:53" x14ac:dyDescent="0.3">
      <c r="BA66649" s="2"/>
    </row>
    <row r="66650" spans="53:53" x14ac:dyDescent="0.3">
      <c r="BA66650" s="2"/>
    </row>
    <row r="66651" spans="53:53" x14ac:dyDescent="0.3">
      <c r="BA66651" s="2"/>
    </row>
    <row r="66652" spans="53:53" x14ac:dyDescent="0.3">
      <c r="BA66652" s="2"/>
    </row>
    <row r="66653" spans="53:53" x14ac:dyDescent="0.3">
      <c r="BA66653" s="2"/>
    </row>
    <row r="66654" spans="53:53" x14ac:dyDescent="0.3">
      <c r="BA66654" s="2"/>
    </row>
    <row r="66655" spans="53:53" x14ac:dyDescent="0.3">
      <c r="BA66655" s="2"/>
    </row>
    <row r="66656" spans="53:53" x14ac:dyDescent="0.3">
      <c r="BA66656" s="2"/>
    </row>
    <row r="66657" spans="53:53" x14ac:dyDescent="0.3">
      <c r="BA66657" s="2"/>
    </row>
    <row r="66658" spans="53:53" x14ac:dyDescent="0.3">
      <c r="BA66658" s="2"/>
    </row>
    <row r="66659" spans="53:53" x14ac:dyDescent="0.3">
      <c r="BA66659" s="2"/>
    </row>
    <row r="66660" spans="53:53" x14ac:dyDescent="0.3">
      <c r="BA66660" s="2"/>
    </row>
    <row r="66661" spans="53:53" x14ac:dyDescent="0.3">
      <c r="BA66661" s="2"/>
    </row>
    <row r="66662" spans="53:53" x14ac:dyDescent="0.3">
      <c r="BA66662" s="2"/>
    </row>
    <row r="66663" spans="53:53" x14ac:dyDescent="0.3">
      <c r="BA66663" s="2"/>
    </row>
    <row r="66664" spans="53:53" x14ac:dyDescent="0.3">
      <c r="BA66664" s="2"/>
    </row>
    <row r="66665" spans="53:53" x14ac:dyDescent="0.3">
      <c r="BA66665" s="2"/>
    </row>
    <row r="66666" spans="53:53" x14ac:dyDescent="0.3">
      <c r="BA66666" s="2"/>
    </row>
    <row r="66667" spans="53:53" x14ac:dyDescent="0.3">
      <c r="BA66667" s="2"/>
    </row>
    <row r="66668" spans="53:53" x14ac:dyDescent="0.3">
      <c r="BA66668" s="2"/>
    </row>
    <row r="66669" spans="53:53" x14ac:dyDescent="0.3">
      <c r="BA66669" s="2"/>
    </row>
    <row r="66670" spans="53:53" x14ac:dyDescent="0.3">
      <c r="BA66670" s="2"/>
    </row>
    <row r="66671" spans="53:53" x14ac:dyDescent="0.3">
      <c r="BA66671" s="2"/>
    </row>
    <row r="66672" spans="53:53" x14ac:dyDescent="0.3">
      <c r="BA66672" s="2"/>
    </row>
    <row r="66673" spans="53:53" x14ac:dyDescent="0.3">
      <c r="BA66673" s="2"/>
    </row>
    <row r="66674" spans="53:53" x14ac:dyDescent="0.3">
      <c r="BA66674" s="2"/>
    </row>
    <row r="66675" spans="53:53" x14ac:dyDescent="0.3">
      <c r="BA66675" s="2"/>
    </row>
    <row r="66676" spans="53:53" x14ac:dyDescent="0.3">
      <c r="BA66676" s="2"/>
    </row>
    <row r="66677" spans="53:53" x14ac:dyDescent="0.3">
      <c r="BA66677" s="2"/>
    </row>
    <row r="66678" spans="53:53" x14ac:dyDescent="0.3">
      <c r="BA66678" s="2"/>
    </row>
    <row r="66679" spans="53:53" x14ac:dyDescent="0.3">
      <c r="BA66679" s="2"/>
    </row>
    <row r="66680" spans="53:53" x14ac:dyDescent="0.3">
      <c r="BA66680" s="2"/>
    </row>
    <row r="66681" spans="53:53" x14ac:dyDescent="0.3">
      <c r="BA66681" s="2"/>
    </row>
    <row r="66682" spans="53:53" x14ac:dyDescent="0.3">
      <c r="BA66682" s="2"/>
    </row>
    <row r="66683" spans="53:53" x14ac:dyDescent="0.3">
      <c r="BA66683" s="2"/>
    </row>
    <row r="66684" spans="53:53" x14ac:dyDescent="0.3">
      <c r="BA66684" s="2"/>
    </row>
    <row r="66685" spans="53:53" x14ac:dyDescent="0.3">
      <c r="BA66685" s="2"/>
    </row>
    <row r="66686" spans="53:53" x14ac:dyDescent="0.3">
      <c r="BA66686" s="2"/>
    </row>
    <row r="66687" spans="53:53" x14ac:dyDescent="0.3">
      <c r="BA66687" s="2"/>
    </row>
    <row r="66688" spans="53:53" x14ac:dyDescent="0.3">
      <c r="BA66688" s="2"/>
    </row>
    <row r="66689" spans="53:53" x14ac:dyDescent="0.3">
      <c r="BA66689" s="2"/>
    </row>
    <row r="66690" spans="53:53" x14ac:dyDescent="0.3">
      <c r="BA66690" s="2"/>
    </row>
    <row r="66691" spans="53:53" x14ac:dyDescent="0.3">
      <c r="BA66691" s="2"/>
    </row>
    <row r="66692" spans="53:53" x14ac:dyDescent="0.3">
      <c r="BA66692" s="2"/>
    </row>
    <row r="66693" spans="53:53" x14ac:dyDescent="0.3">
      <c r="BA66693" s="2"/>
    </row>
    <row r="66694" spans="53:53" x14ac:dyDescent="0.3">
      <c r="BA66694" s="2"/>
    </row>
    <row r="66695" spans="53:53" x14ac:dyDescent="0.3">
      <c r="BA66695" s="2"/>
    </row>
    <row r="66696" spans="53:53" x14ac:dyDescent="0.3">
      <c r="BA66696" s="2"/>
    </row>
    <row r="66697" spans="53:53" x14ac:dyDescent="0.3">
      <c r="BA66697" s="2"/>
    </row>
    <row r="66698" spans="53:53" x14ac:dyDescent="0.3">
      <c r="BA66698" s="2"/>
    </row>
    <row r="66699" spans="53:53" x14ac:dyDescent="0.3">
      <c r="BA66699" s="2"/>
    </row>
    <row r="66700" spans="53:53" x14ac:dyDescent="0.3">
      <c r="BA66700" s="2"/>
    </row>
    <row r="66701" spans="53:53" x14ac:dyDescent="0.3">
      <c r="BA66701" s="2"/>
    </row>
    <row r="66702" spans="53:53" x14ac:dyDescent="0.3">
      <c r="BA66702" s="2"/>
    </row>
    <row r="66703" spans="53:53" x14ac:dyDescent="0.3">
      <c r="BA66703" s="2"/>
    </row>
    <row r="66704" spans="53:53" x14ac:dyDescent="0.3">
      <c r="BA66704" s="2"/>
    </row>
    <row r="66705" spans="53:53" x14ac:dyDescent="0.3">
      <c r="BA66705" s="2"/>
    </row>
    <row r="66706" spans="53:53" x14ac:dyDescent="0.3">
      <c r="BA66706" s="2"/>
    </row>
    <row r="66707" spans="53:53" x14ac:dyDescent="0.3">
      <c r="BA66707" s="2"/>
    </row>
    <row r="66708" spans="53:53" x14ac:dyDescent="0.3">
      <c r="BA66708" s="2"/>
    </row>
    <row r="66709" spans="53:53" x14ac:dyDescent="0.3">
      <c r="BA66709" s="2"/>
    </row>
    <row r="66710" spans="53:53" x14ac:dyDescent="0.3">
      <c r="BA66710" s="2"/>
    </row>
    <row r="66711" spans="53:53" x14ac:dyDescent="0.3">
      <c r="BA66711" s="2"/>
    </row>
    <row r="66712" spans="53:53" x14ac:dyDescent="0.3">
      <c r="BA66712" s="2"/>
    </row>
    <row r="66713" spans="53:53" x14ac:dyDescent="0.3">
      <c r="BA66713" s="2"/>
    </row>
    <row r="66714" spans="53:53" x14ac:dyDescent="0.3">
      <c r="BA66714" s="2"/>
    </row>
    <row r="66715" spans="53:53" x14ac:dyDescent="0.3">
      <c r="BA66715" s="2"/>
    </row>
    <row r="66716" spans="53:53" x14ac:dyDescent="0.3">
      <c r="BA66716" s="2"/>
    </row>
    <row r="66717" spans="53:53" x14ac:dyDescent="0.3">
      <c r="BA66717" s="2"/>
    </row>
    <row r="66718" spans="53:53" x14ac:dyDescent="0.3">
      <c r="BA66718" s="2"/>
    </row>
    <row r="66719" spans="53:53" x14ac:dyDescent="0.3">
      <c r="BA66719" s="2"/>
    </row>
    <row r="66720" spans="53:53" x14ac:dyDescent="0.3">
      <c r="BA66720" s="2"/>
    </row>
    <row r="66721" spans="53:53" x14ac:dyDescent="0.3">
      <c r="BA66721" s="2"/>
    </row>
    <row r="66722" spans="53:53" x14ac:dyDescent="0.3">
      <c r="BA66722" s="2"/>
    </row>
    <row r="66723" spans="53:53" x14ac:dyDescent="0.3">
      <c r="BA66723" s="2"/>
    </row>
    <row r="66724" spans="53:53" x14ac:dyDescent="0.3">
      <c r="BA66724" s="2"/>
    </row>
    <row r="66725" spans="53:53" x14ac:dyDescent="0.3">
      <c r="BA66725" s="2"/>
    </row>
    <row r="66726" spans="53:53" x14ac:dyDescent="0.3">
      <c r="BA66726" s="2"/>
    </row>
    <row r="66727" spans="53:53" x14ac:dyDescent="0.3">
      <c r="BA66727" s="2"/>
    </row>
    <row r="66728" spans="53:53" x14ac:dyDescent="0.3">
      <c r="BA66728" s="2"/>
    </row>
    <row r="66729" spans="53:53" x14ac:dyDescent="0.3">
      <c r="BA66729" s="2"/>
    </row>
    <row r="66730" spans="53:53" x14ac:dyDescent="0.3">
      <c r="BA66730" s="2"/>
    </row>
    <row r="66731" spans="53:53" x14ac:dyDescent="0.3">
      <c r="BA66731" s="2"/>
    </row>
    <row r="66732" spans="53:53" x14ac:dyDescent="0.3">
      <c r="BA66732" s="2"/>
    </row>
    <row r="66733" spans="53:53" x14ac:dyDescent="0.3">
      <c r="BA66733" s="2"/>
    </row>
    <row r="66734" spans="53:53" x14ac:dyDescent="0.3">
      <c r="BA66734" s="2"/>
    </row>
    <row r="66735" spans="53:53" x14ac:dyDescent="0.3">
      <c r="BA66735" s="2"/>
    </row>
    <row r="66736" spans="53:53" x14ac:dyDescent="0.3">
      <c r="BA66736" s="2"/>
    </row>
    <row r="66737" spans="53:53" x14ac:dyDescent="0.3">
      <c r="BA66737" s="2"/>
    </row>
    <row r="66738" spans="53:53" x14ac:dyDescent="0.3">
      <c r="BA66738" s="2"/>
    </row>
    <row r="66739" spans="53:53" x14ac:dyDescent="0.3">
      <c r="BA66739" s="2"/>
    </row>
    <row r="66740" spans="53:53" x14ac:dyDescent="0.3">
      <c r="BA66740" s="2"/>
    </row>
    <row r="66741" spans="53:53" x14ac:dyDescent="0.3">
      <c r="BA66741" s="2"/>
    </row>
    <row r="66742" spans="53:53" x14ac:dyDescent="0.3">
      <c r="BA66742" s="2"/>
    </row>
    <row r="66743" spans="53:53" x14ac:dyDescent="0.3">
      <c r="BA66743" s="2"/>
    </row>
    <row r="66744" spans="53:53" x14ac:dyDescent="0.3">
      <c r="BA66744" s="2"/>
    </row>
    <row r="66745" spans="53:53" x14ac:dyDescent="0.3">
      <c r="BA66745" s="2"/>
    </row>
    <row r="66746" spans="53:53" x14ac:dyDescent="0.3">
      <c r="BA66746" s="2"/>
    </row>
    <row r="66747" spans="53:53" x14ac:dyDescent="0.3">
      <c r="BA66747" s="2"/>
    </row>
    <row r="66748" spans="53:53" x14ac:dyDescent="0.3">
      <c r="BA66748" s="2"/>
    </row>
    <row r="66749" spans="53:53" x14ac:dyDescent="0.3">
      <c r="BA66749" s="2"/>
    </row>
    <row r="66750" spans="53:53" x14ac:dyDescent="0.3">
      <c r="BA66750" s="2"/>
    </row>
    <row r="66751" spans="53:53" x14ac:dyDescent="0.3">
      <c r="BA66751" s="2"/>
    </row>
    <row r="66752" spans="53:53" x14ac:dyDescent="0.3">
      <c r="BA66752" s="2"/>
    </row>
    <row r="66753" spans="53:53" x14ac:dyDescent="0.3">
      <c r="BA66753" s="2"/>
    </row>
    <row r="66754" spans="53:53" x14ac:dyDescent="0.3">
      <c r="BA66754" s="2"/>
    </row>
    <row r="66755" spans="53:53" x14ac:dyDescent="0.3">
      <c r="BA66755" s="2"/>
    </row>
    <row r="66756" spans="53:53" x14ac:dyDescent="0.3">
      <c r="BA66756" s="2"/>
    </row>
    <row r="66757" spans="53:53" x14ac:dyDescent="0.3">
      <c r="BA66757" s="2"/>
    </row>
    <row r="66758" spans="53:53" x14ac:dyDescent="0.3">
      <c r="BA66758" s="2"/>
    </row>
    <row r="66759" spans="53:53" x14ac:dyDescent="0.3">
      <c r="BA66759" s="2"/>
    </row>
    <row r="66760" spans="53:53" x14ac:dyDescent="0.3">
      <c r="BA66760" s="2"/>
    </row>
    <row r="66761" spans="53:53" x14ac:dyDescent="0.3">
      <c r="BA66761" s="2"/>
    </row>
    <row r="66762" spans="53:53" x14ac:dyDescent="0.3">
      <c r="BA66762" s="2"/>
    </row>
    <row r="66763" spans="53:53" x14ac:dyDescent="0.3">
      <c r="BA66763" s="2"/>
    </row>
    <row r="66764" spans="53:53" x14ac:dyDescent="0.3">
      <c r="BA66764" s="2"/>
    </row>
    <row r="66765" spans="53:53" x14ac:dyDescent="0.3">
      <c r="BA66765" s="2"/>
    </row>
    <row r="66766" spans="53:53" x14ac:dyDescent="0.3">
      <c r="BA66766" s="2"/>
    </row>
    <row r="66767" spans="53:53" x14ac:dyDescent="0.3">
      <c r="BA66767" s="2"/>
    </row>
    <row r="66768" spans="53:53" x14ac:dyDescent="0.3">
      <c r="BA66768" s="2"/>
    </row>
    <row r="66769" spans="53:53" x14ac:dyDescent="0.3">
      <c r="BA66769" s="2"/>
    </row>
    <row r="66770" spans="53:53" x14ac:dyDescent="0.3">
      <c r="BA66770" s="2"/>
    </row>
    <row r="66771" spans="53:53" x14ac:dyDescent="0.3">
      <c r="BA66771" s="2"/>
    </row>
    <row r="66772" spans="53:53" x14ac:dyDescent="0.3">
      <c r="BA66772" s="2"/>
    </row>
    <row r="66773" spans="53:53" x14ac:dyDescent="0.3">
      <c r="BA66773" s="2"/>
    </row>
    <row r="66774" spans="53:53" x14ac:dyDescent="0.3">
      <c r="BA66774" s="2"/>
    </row>
    <row r="66775" spans="53:53" x14ac:dyDescent="0.3">
      <c r="BA66775" s="2"/>
    </row>
    <row r="66776" spans="53:53" x14ac:dyDescent="0.3">
      <c r="BA66776" s="2"/>
    </row>
    <row r="66777" spans="53:53" x14ac:dyDescent="0.3">
      <c r="BA66777" s="2"/>
    </row>
    <row r="66778" spans="53:53" x14ac:dyDescent="0.3">
      <c r="BA66778" s="2"/>
    </row>
    <row r="66779" spans="53:53" x14ac:dyDescent="0.3">
      <c r="BA66779" s="2"/>
    </row>
    <row r="66780" spans="53:53" x14ac:dyDescent="0.3">
      <c r="BA66780" s="2"/>
    </row>
    <row r="66781" spans="53:53" x14ac:dyDescent="0.3">
      <c r="BA66781" s="2"/>
    </row>
    <row r="66782" spans="53:53" x14ac:dyDescent="0.3">
      <c r="BA66782" s="2"/>
    </row>
    <row r="66783" spans="53:53" x14ac:dyDescent="0.3">
      <c r="BA66783" s="2"/>
    </row>
    <row r="66784" spans="53:53" x14ac:dyDescent="0.3">
      <c r="BA66784" s="2"/>
    </row>
    <row r="66785" spans="53:53" x14ac:dyDescent="0.3">
      <c r="BA66785" s="2"/>
    </row>
    <row r="66786" spans="53:53" x14ac:dyDescent="0.3">
      <c r="BA66786" s="2"/>
    </row>
    <row r="66787" spans="53:53" x14ac:dyDescent="0.3">
      <c r="BA66787" s="2"/>
    </row>
    <row r="66788" spans="53:53" x14ac:dyDescent="0.3">
      <c r="BA66788" s="2"/>
    </row>
    <row r="66789" spans="53:53" x14ac:dyDescent="0.3">
      <c r="BA66789" s="2"/>
    </row>
    <row r="66790" spans="53:53" x14ac:dyDescent="0.3">
      <c r="BA66790" s="2"/>
    </row>
    <row r="66791" spans="53:53" x14ac:dyDescent="0.3">
      <c r="BA66791" s="2"/>
    </row>
    <row r="66792" spans="53:53" x14ac:dyDescent="0.3">
      <c r="BA66792" s="2"/>
    </row>
    <row r="66793" spans="53:53" x14ac:dyDescent="0.3">
      <c r="BA66793" s="2"/>
    </row>
    <row r="66794" spans="53:53" x14ac:dyDescent="0.3">
      <c r="BA66794" s="2"/>
    </row>
    <row r="66795" spans="53:53" x14ac:dyDescent="0.3">
      <c r="BA66795" s="2"/>
    </row>
    <row r="66796" spans="53:53" x14ac:dyDescent="0.3">
      <c r="BA66796" s="2"/>
    </row>
    <row r="66797" spans="53:53" x14ac:dyDescent="0.3">
      <c r="BA66797" s="2"/>
    </row>
    <row r="66798" spans="53:53" x14ac:dyDescent="0.3">
      <c r="BA66798" s="2"/>
    </row>
    <row r="66799" spans="53:53" x14ac:dyDescent="0.3">
      <c r="BA66799" s="2"/>
    </row>
    <row r="66800" spans="53:53" x14ac:dyDescent="0.3">
      <c r="BA66800" s="2"/>
    </row>
    <row r="66801" spans="53:53" x14ac:dyDescent="0.3">
      <c r="BA66801" s="2"/>
    </row>
    <row r="66802" spans="53:53" x14ac:dyDescent="0.3">
      <c r="BA66802" s="2"/>
    </row>
    <row r="66803" spans="53:53" x14ac:dyDescent="0.3">
      <c r="BA66803" s="2"/>
    </row>
    <row r="66804" spans="53:53" x14ac:dyDescent="0.3">
      <c r="BA66804" s="2"/>
    </row>
    <row r="66805" spans="53:53" x14ac:dyDescent="0.3">
      <c r="BA66805" s="2"/>
    </row>
    <row r="66806" spans="53:53" x14ac:dyDescent="0.3">
      <c r="BA66806" s="2"/>
    </row>
    <row r="66807" spans="53:53" x14ac:dyDescent="0.3">
      <c r="BA66807" s="2"/>
    </row>
    <row r="66808" spans="53:53" x14ac:dyDescent="0.3">
      <c r="BA66808" s="2"/>
    </row>
    <row r="66809" spans="53:53" x14ac:dyDescent="0.3">
      <c r="BA66809" s="2"/>
    </row>
    <row r="66810" spans="53:53" x14ac:dyDescent="0.3">
      <c r="BA66810" s="2"/>
    </row>
    <row r="66811" spans="53:53" x14ac:dyDescent="0.3">
      <c r="BA66811" s="2"/>
    </row>
    <row r="66812" spans="53:53" x14ac:dyDescent="0.3">
      <c r="BA66812" s="2"/>
    </row>
    <row r="66813" spans="53:53" x14ac:dyDescent="0.3">
      <c r="BA66813" s="2"/>
    </row>
    <row r="66814" spans="53:53" x14ac:dyDescent="0.3">
      <c r="BA66814" s="2"/>
    </row>
    <row r="66815" spans="53:53" x14ac:dyDescent="0.3">
      <c r="BA66815" s="2"/>
    </row>
    <row r="66816" spans="53:53" x14ac:dyDescent="0.3">
      <c r="BA66816" s="2"/>
    </row>
    <row r="66817" spans="53:53" x14ac:dyDescent="0.3">
      <c r="BA66817" s="2"/>
    </row>
    <row r="66818" spans="53:53" x14ac:dyDescent="0.3">
      <c r="BA66818" s="2"/>
    </row>
    <row r="66819" spans="53:53" x14ac:dyDescent="0.3">
      <c r="BA66819" s="2"/>
    </row>
    <row r="66820" spans="53:53" x14ac:dyDescent="0.3">
      <c r="BA66820" s="2"/>
    </row>
    <row r="66821" spans="53:53" x14ac:dyDescent="0.3">
      <c r="BA66821" s="2"/>
    </row>
    <row r="66822" spans="53:53" x14ac:dyDescent="0.3">
      <c r="BA66822" s="2"/>
    </row>
    <row r="66823" spans="53:53" x14ac:dyDescent="0.3">
      <c r="BA66823" s="2"/>
    </row>
    <row r="66824" spans="53:53" x14ac:dyDescent="0.3">
      <c r="BA66824" s="2"/>
    </row>
    <row r="66825" spans="53:53" x14ac:dyDescent="0.3">
      <c r="BA66825" s="2"/>
    </row>
    <row r="66826" spans="53:53" x14ac:dyDescent="0.3">
      <c r="BA66826" s="2"/>
    </row>
    <row r="66827" spans="53:53" x14ac:dyDescent="0.3">
      <c r="BA66827" s="2"/>
    </row>
    <row r="66828" spans="53:53" x14ac:dyDescent="0.3">
      <c r="BA66828" s="2"/>
    </row>
    <row r="66829" spans="53:53" x14ac:dyDescent="0.3">
      <c r="BA66829" s="2"/>
    </row>
    <row r="66830" spans="53:53" x14ac:dyDescent="0.3">
      <c r="BA66830" s="2"/>
    </row>
    <row r="66831" spans="53:53" x14ac:dyDescent="0.3">
      <c r="BA66831" s="2"/>
    </row>
    <row r="66832" spans="53:53" x14ac:dyDescent="0.3">
      <c r="BA66832" s="2"/>
    </row>
    <row r="66833" spans="53:53" x14ac:dyDescent="0.3">
      <c r="BA66833" s="2"/>
    </row>
    <row r="66834" spans="53:53" x14ac:dyDescent="0.3">
      <c r="BA66834" s="2"/>
    </row>
    <row r="66835" spans="53:53" x14ac:dyDescent="0.3">
      <c r="BA66835" s="2"/>
    </row>
    <row r="66836" spans="53:53" x14ac:dyDescent="0.3">
      <c r="BA66836" s="2"/>
    </row>
    <row r="66837" spans="53:53" x14ac:dyDescent="0.3">
      <c r="BA66837" s="2"/>
    </row>
    <row r="66838" spans="53:53" x14ac:dyDescent="0.3">
      <c r="BA66838" s="2"/>
    </row>
    <row r="66839" spans="53:53" x14ac:dyDescent="0.3">
      <c r="BA66839" s="2"/>
    </row>
    <row r="66840" spans="53:53" x14ac:dyDescent="0.3">
      <c r="BA66840" s="2"/>
    </row>
    <row r="66841" spans="53:53" x14ac:dyDescent="0.3">
      <c r="BA66841" s="2"/>
    </row>
    <row r="66842" spans="53:53" x14ac:dyDescent="0.3">
      <c r="BA66842" s="2"/>
    </row>
    <row r="66843" spans="53:53" x14ac:dyDescent="0.3">
      <c r="BA66843" s="2"/>
    </row>
    <row r="66844" spans="53:53" x14ac:dyDescent="0.3">
      <c r="BA66844" s="2"/>
    </row>
    <row r="66845" spans="53:53" x14ac:dyDescent="0.3">
      <c r="BA66845" s="2"/>
    </row>
    <row r="66846" spans="53:53" x14ac:dyDescent="0.3">
      <c r="BA66846" s="2"/>
    </row>
    <row r="66847" spans="53:53" x14ac:dyDescent="0.3">
      <c r="BA66847" s="2"/>
    </row>
    <row r="66848" spans="53:53" x14ac:dyDescent="0.3">
      <c r="BA66848" s="2"/>
    </row>
    <row r="66849" spans="53:53" x14ac:dyDescent="0.3">
      <c r="BA66849" s="2"/>
    </row>
    <row r="66850" spans="53:53" x14ac:dyDescent="0.3">
      <c r="BA66850" s="2"/>
    </row>
    <row r="66851" spans="53:53" x14ac:dyDescent="0.3">
      <c r="BA66851" s="2"/>
    </row>
    <row r="66852" spans="53:53" x14ac:dyDescent="0.3">
      <c r="BA66852" s="2"/>
    </row>
    <row r="66853" spans="53:53" x14ac:dyDescent="0.3">
      <c r="BA66853" s="2"/>
    </row>
    <row r="66854" spans="53:53" x14ac:dyDescent="0.3">
      <c r="BA66854" s="2"/>
    </row>
    <row r="66855" spans="53:53" x14ac:dyDescent="0.3">
      <c r="BA66855" s="2"/>
    </row>
    <row r="66856" spans="53:53" x14ac:dyDescent="0.3">
      <c r="BA66856" s="2"/>
    </row>
    <row r="66857" spans="53:53" x14ac:dyDescent="0.3">
      <c r="BA66857" s="2"/>
    </row>
    <row r="66858" spans="53:53" x14ac:dyDescent="0.3">
      <c r="BA66858" s="2"/>
    </row>
    <row r="66859" spans="53:53" x14ac:dyDescent="0.3">
      <c r="BA66859" s="2"/>
    </row>
    <row r="66860" spans="53:53" x14ac:dyDescent="0.3">
      <c r="BA66860" s="2"/>
    </row>
    <row r="66861" spans="53:53" x14ac:dyDescent="0.3">
      <c r="BA66861" s="2"/>
    </row>
    <row r="66862" spans="53:53" x14ac:dyDescent="0.3">
      <c r="BA66862" s="2"/>
    </row>
    <row r="66863" spans="53:53" x14ac:dyDescent="0.3">
      <c r="BA66863" s="2"/>
    </row>
    <row r="66864" spans="53:53" x14ac:dyDescent="0.3">
      <c r="BA66864" s="2"/>
    </row>
    <row r="66865" spans="53:53" x14ac:dyDescent="0.3">
      <c r="BA66865" s="2"/>
    </row>
    <row r="66866" spans="53:53" x14ac:dyDescent="0.3">
      <c r="BA66866" s="2"/>
    </row>
    <row r="66867" spans="53:53" x14ac:dyDescent="0.3">
      <c r="BA66867" s="2"/>
    </row>
    <row r="66868" spans="53:53" x14ac:dyDescent="0.3">
      <c r="BA66868" s="2"/>
    </row>
    <row r="66869" spans="53:53" x14ac:dyDescent="0.3">
      <c r="BA66869" s="2"/>
    </row>
    <row r="66870" spans="53:53" x14ac:dyDescent="0.3">
      <c r="BA66870" s="2"/>
    </row>
    <row r="66871" spans="53:53" x14ac:dyDescent="0.3">
      <c r="BA66871" s="2"/>
    </row>
    <row r="66872" spans="53:53" x14ac:dyDescent="0.3">
      <c r="BA66872" s="2"/>
    </row>
    <row r="66873" spans="53:53" x14ac:dyDescent="0.3">
      <c r="BA66873" s="2"/>
    </row>
    <row r="66874" spans="53:53" x14ac:dyDescent="0.3">
      <c r="BA66874" s="2"/>
    </row>
    <row r="66875" spans="53:53" x14ac:dyDescent="0.3">
      <c r="BA66875" s="2"/>
    </row>
    <row r="66876" spans="53:53" x14ac:dyDescent="0.3">
      <c r="BA66876" s="2"/>
    </row>
    <row r="66877" spans="53:53" x14ac:dyDescent="0.3">
      <c r="BA66877" s="2"/>
    </row>
    <row r="66878" spans="53:53" x14ac:dyDescent="0.3">
      <c r="BA66878" s="2"/>
    </row>
    <row r="66879" spans="53:53" x14ac:dyDescent="0.3">
      <c r="BA66879" s="2"/>
    </row>
    <row r="66880" spans="53:53" x14ac:dyDescent="0.3">
      <c r="BA66880" s="2"/>
    </row>
    <row r="66881" spans="53:53" x14ac:dyDescent="0.3">
      <c r="BA66881" s="2"/>
    </row>
    <row r="66882" spans="53:53" x14ac:dyDescent="0.3">
      <c r="BA66882" s="2"/>
    </row>
    <row r="66883" spans="53:53" x14ac:dyDescent="0.3">
      <c r="BA66883" s="2"/>
    </row>
    <row r="66884" spans="53:53" x14ac:dyDescent="0.3">
      <c r="BA66884" s="2"/>
    </row>
    <row r="66885" spans="53:53" x14ac:dyDescent="0.3">
      <c r="BA66885" s="2"/>
    </row>
    <row r="66886" spans="53:53" x14ac:dyDescent="0.3">
      <c r="BA66886" s="2"/>
    </row>
    <row r="66887" spans="53:53" x14ac:dyDescent="0.3">
      <c r="BA66887" s="2"/>
    </row>
    <row r="66888" spans="53:53" x14ac:dyDescent="0.3">
      <c r="BA66888" s="2"/>
    </row>
    <row r="66889" spans="53:53" x14ac:dyDescent="0.3">
      <c r="BA66889" s="2"/>
    </row>
    <row r="66890" spans="53:53" x14ac:dyDescent="0.3">
      <c r="BA66890" s="2"/>
    </row>
    <row r="66891" spans="53:53" x14ac:dyDescent="0.3">
      <c r="BA66891" s="2"/>
    </row>
    <row r="66892" spans="53:53" x14ac:dyDescent="0.3">
      <c r="BA66892" s="2"/>
    </row>
    <row r="66893" spans="53:53" x14ac:dyDescent="0.3">
      <c r="BA66893" s="2"/>
    </row>
    <row r="66894" spans="53:53" x14ac:dyDescent="0.3">
      <c r="BA66894" s="2"/>
    </row>
    <row r="66895" spans="53:53" x14ac:dyDescent="0.3">
      <c r="BA66895" s="2"/>
    </row>
    <row r="66896" spans="53:53" x14ac:dyDescent="0.3">
      <c r="BA66896" s="2"/>
    </row>
    <row r="66897" spans="53:53" x14ac:dyDescent="0.3">
      <c r="BA66897" s="2"/>
    </row>
    <row r="66898" spans="53:53" x14ac:dyDescent="0.3">
      <c r="BA66898" s="2"/>
    </row>
    <row r="66899" spans="53:53" x14ac:dyDescent="0.3">
      <c r="BA66899" s="2"/>
    </row>
    <row r="66900" spans="53:53" x14ac:dyDescent="0.3">
      <c r="BA66900" s="2"/>
    </row>
    <row r="66901" spans="53:53" x14ac:dyDescent="0.3">
      <c r="BA66901" s="2"/>
    </row>
    <row r="66902" spans="53:53" x14ac:dyDescent="0.3">
      <c r="BA66902" s="2"/>
    </row>
    <row r="66903" spans="53:53" x14ac:dyDescent="0.3">
      <c r="BA66903" s="2"/>
    </row>
    <row r="66904" spans="53:53" x14ac:dyDescent="0.3">
      <c r="BA66904" s="2"/>
    </row>
    <row r="66905" spans="53:53" x14ac:dyDescent="0.3">
      <c r="BA66905" s="2"/>
    </row>
    <row r="66906" spans="53:53" x14ac:dyDescent="0.3">
      <c r="BA66906" s="2"/>
    </row>
    <row r="66907" spans="53:53" x14ac:dyDescent="0.3">
      <c r="BA66907" s="2"/>
    </row>
    <row r="66908" spans="53:53" x14ac:dyDescent="0.3">
      <c r="BA66908" s="2"/>
    </row>
    <row r="66909" spans="53:53" x14ac:dyDescent="0.3">
      <c r="BA66909" s="2"/>
    </row>
    <row r="66910" spans="53:53" x14ac:dyDescent="0.3">
      <c r="BA66910" s="2"/>
    </row>
    <row r="66911" spans="53:53" x14ac:dyDescent="0.3">
      <c r="BA66911" s="2"/>
    </row>
    <row r="66912" spans="53:53" x14ac:dyDescent="0.3">
      <c r="BA66912" s="2"/>
    </row>
    <row r="66913" spans="53:53" x14ac:dyDescent="0.3">
      <c r="BA66913" s="2"/>
    </row>
    <row r="66914" spans="53:53" x14ac:dyDescent="0.3">
      <c r="BA66914" s="2"/>
    </row>
    <row r="66915" spans="53:53" x14ac:dyDescent="0.3">
      <c r="BA66915" s="2"/>
    </row>
    <row r="66916" spans="53:53" x14ac:dyDescent="0.3">
      <c r="BA66916" s="2"/>
    </row>
    <row r="66917" spans="53:53" x14ac:dyDescent="0.3">
      <c r="BA66917" s="2"/>
    </row>
    <row r="66918" spans="53:53" x14ac:dyDescent="0.3">
      <c r="BA66918" s="2"/>
    </row>
    <row r="66919" spans="53:53" x14ac:dyDescent="0.3">
      <c r="BA66919" s="2"/>
    </row>
    <row r="66920" spans="53:53" x14ac:dyDescent="0.3">
      <c r="BA66920" s="2"/>
    </row>
    <row r="66921" spans="53:53" x14ac:dyDescent="0.3">
      <c r="BA66921" s="2"/>
    </row>
    <row r="66922" spans="53:53" x14ac:dyDescent="0.3">
      <c r="BA66922" s="2"/>
    </row>
    <row r="66923" spans="53:53" x14ac:dyDescent="0.3">
      <c r="BA66923" s="2"/>
    </row>
    <row r="66924" spans="53:53" x14ac:dyDescent="0.3">
      <c r="BA66924" s="2"/>
    </row>
    <row r="66925" spans="53:53" x14ac:dyDescent="0.3">
      <c r="BA66925" s="2"/>
    </row>
    <row r="66926" spans="53:53" x14ac:dyDescent="0.3">
      <c r="BA66926" s="2"/>
    </row>
    <row r="66927" spans="53:53" x14ac:dyDescent="0.3">
      <c r="BA66927" s="2"/>
    </row>
    <row r="66928" spans="53:53" x14ac:dyDescent="0.3">
      <c r="BA66928" s="2"/>
    </row>
    <row r="66929" spans="53:53" x14ac:dyDescent="0.3">
      <c r="BA66929" s="2"/>
    </row>
    <row r="66930" spans="53:53" x14ac:dyDescent="0.3">
      <c r="BA66930" s="2"/>
    </row>
    <row r="66931" spans="53:53" x14ac:dyDescent="0.3">
      <c r="BA66931" s="2"/>
    </row>
    <row r="66932" spans="53:53" x14ac:dyDescent="0.3">
      <c r="BA66932" s="2"/>
    </row>
    <row r="66933" spans="53:53" x14ac:dyDescent="0.3">
      <c r="BA66933" s="2"/>
    </row>
    <row r="66934" spans="53:53" x14ac:dyDescent="0.3">
      <c r="BA66934" s="2"/>
    </row>
    <row r="66935" spans="53:53" x14ac:dyDescent="0.3">
      <c r="BA66935" s="2"/>
    </row>
    <row r="66936" spans="53:53" x14ac:dyDescent="0.3">
      <c r="BA66936" s="2"/>
    </row>
    <row r="66937" spans="53:53" x14ac:dyDescent="0.3">
      <c r="BA66937" s="2"/>
    </row>
    <row r="66938" spans="53:53" x14ac:dyDescent="0.3">
      <c r="BA66938" s="2"/>
    </row>
    <row r="66939" spans="53:53" x14ac:dyDescent="0.3">
      <c r="BA66939" s="2"/>
    </row>
    <row r="66940" spans="53:53" x14ac:dyDescent="0.3">
      <c r="BA66940" s="2"/>
    </row>
    <row r="66941" spans="53:53" x14ac:dyDescent="0.3">
      <c r="BA66941" s="2"/>
    </row>
    <row r="66942" spans="53:53" x14ac:dyDescent="0.3">
      <c r="BA66942" s="2"/>
    </row>
    <row r="66943" spans="53:53" x14ac:dyDescent="0.3">
      <c r="BA66943" s="2"/>
    </row>
    <row r="66944" spans="53:53" x14ac:dyDescent="0.3">
      <c r="BA66944" s="2"/>
    </row>
    <row r="66945" spans="53:53" x14ac:dyDescent="0.3">
      <c r="BA66945" s="2"/>
    </row>
    <row r="66946" spans="53:53" x14ac:dyDescent="0.3">
      <c r="BA66946" s="2"/>
    </row>
    <row r="66947" spans="53:53" x14ac:dyDescent="0.3">
      <c r="BA66947" s="2"/>
    </row>
    <row r="66948" spans="53:53" x14ac:dyDescent="0.3">
      <c r="BA66948" s="2"/>
    </row>
    <row r="66949" spans="53:53" x14ac:dyDescent="0.3">
      <c r="BA66949" s="2"/>
    </row>
    <row r="66950" spans="53:53" x14ac:dyDescent="0.3">
      <c r="BA66950" s="2"/>
    </row>
    <row r="66951" spans="53:53" x14ac:dyDescent="0.3">
      <c r="BA66951" s="2"/>
    </row>
    <row r="66952" spans="53:53" x14ac:dyDescent="0.3">
      <c r="BA66952" s="2"/>
    </row>
    <row r="66953" spans="53:53" x14ac:dyDescent="0.3">
      <c r="BA66953" s="2"/>
    </row>
    <row r="66954" spans="53:53" x14ac:dyDescent="0.3">
      <c r="BA66954" s="2"/>
    </row>
    <row r="66955" spans="53:53" x14ac:dyDescent="0.3">
      <c r="BA66955" s="2"/>
    </row>
    <row r="66956" spans="53:53" x14ac:dyDescent="0.3">
      <c r="BA66956" s="2"/>
    </row>
    <row r="66957" spans="53:53" x14ac:dyDescent="0.3">
      <c r="BA66957" s="2"/>
    </row>
    <row r="66958" spans="53:53" x14ac:dyDescent="0.3">
      <c r="BA66958" s="2"/>
    </row>
    <row r="66959" spans="53:53" x14ac:dyDescent="0.3">
      <c r="BA66959" s="2"/>
    </row>
    <row r="66960" spans="53:53" x14ac:dyDescent="0.3">
      <c r="BA66960" s="2"/>
    </row>
    <row r="66961" spans="53:53" x14ac:dyDescent="0.3">
      <c r="BA66961" s="2"/>
    </row>
    <row r="66962" spans="53:53" x14ac:dyDescent="0.3">
      <c r="BA66962" s="2"/>
    </row>
    <row r="66963" spans="53:53" x14ac:dyDescent="0.3">
      <c r="BA66963" s="2"/>
    </row>
    <row r="66964" spans="53:53" x14ac:dyDescent="0.3">
      <c r="BA66964" s="2"/>
    </row>
    <row r="66965" spans="53:53" x14ac:dyDescent="0.3">
      <c r="BA66965" s="2"/>
    </row>
    <row r="66966" spans="53:53" x14ac:dyDescent="0.3">
      <c r="BA66966" s="2"/>
    </row>
    <row r="66967" spans="53:53" x14ac:dyDescent="0.3">
      <c r="BA66967" s="2"/>
    </row>
    <row r="66968" spans="53:53" x14ac:dyDescent="0.3">
      <c r="BA66968" s="2"/>
    </row>
    <row r="66969" spans="53:53" x14ac:dyDescent="0.3">
      <c r="BA66969" s="2"/>
    </row>
    <row r="66970" spans="53:53" x14ac:dyDescent="0.3">
      <c r="BA66970" s="2"/>
    </row>
    <row r="66971" spans="53:53" x14ac:dyDescent="0.3">
      <c r="BA66971" s="2"/>
    </row>
    <row r="66972" spans="53:53" x14ac:dyDescent="0.3">
      <c r="BA66972" s="2"/>
    </row>
    <row r="66973" spans="53:53" x14ac:dyDescent="0.3">
      <c r="BA66973" s="2"/>
    </row>
    <row r="66974" spans="53:53" x14ac:dyDescent="0.3">
      <c r="BA66974" s="2"/>
    </row>
    <row r="66975" spans="53:53" x14ac:dyDescent="0.3">
      <c r="BA66975" s="2"/>
    </row>
    <row r="66976" spans="53:53" x14ac:dyDescent="0.3">
      <c r="BA66976" s="2"/>
    </row>
    <row r="66977" spans="53:53" x14ac:dyDescent="0.3">
      <c r="BA66977" s="2"/>
    </row>
    <row r="66978" spans="53:53" x14ac:dyDescent="0.3">
      <c r="BA66978" s="2"/>
    </row>
    <row r="66979" spans="53:53" x14ac:dyDescent="0.3">
      <c r="BA66979" s="2"/>
    </row>
    <row r="66980" spans="53:53" x14ac:dyDescent="0.3">
      <c r="BA66980" s="2"/>
    </row>
    <row r="66981" spans="53:53" x14ac:dyDescent="0.3">
      <c r="BA66981" s="2"/>
    </row>
    <row r="66982" spans="53:53" x14ac:dyDescent="0.3">
      <c r="BA66982" s="2"/>
    </row>
    <row r="66983" spans="53:53" x14ac:dyDescent="0.3">
      <c r="BA66983" s="2"/>
    </row>
    <row r="66984" spans="53:53" x14ac:dyDescent="0.3">
      <c r="BA66984" s="2"/>
    </row>
    <row r="66985" spans="53:53" x14ac:dyDescent="0.3">
      <c r="BA66985" s="2"/>
    </row>
    <row r="66986" spans="53:53" x14ac:dyDescent="0.3">
      <c r="BA66986" s="2"/>
    </row>
    <row r="66987" spans="53:53" x14ac:dyDescent="0.3">
      <c r="BA66987" s="2"/>
    </row>
    <row r="66988" spans="53:53" x14ac:dyDescent="0.3">
      <c r="BA66988" s="2"/>
    </row>
    <row r="66989" spans="53:53" x14ac:dyDescent="0.3">
      <c r="BA66989" s="2"/>
    </row>
    <row r="66990" spans="53:53" x14ac:dyDescent="0.3">
      <c r="BA66990" s="2"/>
    </row>
    <row r="66991" spans="53:53" x14ac:dyDescent="0.3">
      <c r="BA66991" s="2"/>
    </row>
    <row r="66992" spans="53:53" x14ac:dyDescent="0.3">
      <c r="BA66992" s="2"/>
    </row>
    <row r="66993" spans="53:53" x14ac:dyDescent="0.3">
      <c r="BA66993" s="2"/>
    </row>
    <row r="66994" spans="53:53" x14ac:dyDescent="0.3">
      <c r="BA66994" s="2"/>
    </row>
    <row r="66995" spans="53:53" x14ac:dyDescent="0.3">
      <c r="BA66995" s="2"/>
    </row>
    <row r="66996" spans="53:53" x14ac:dyDescent="0.3">
      <c r="BA66996" s="2"/>
    </row>
    <row r="66997" spans="53:53" x14ac:dyDescent="0.3">
      <c r="BA66997" s="2"/>
    </row>
    <row r="66998" spans="53:53" x14ac:dyDescent="0.3">
      <c r="BA66998" s="2"/>
    </row>
    <row r="66999" spans="53:53" x14ac:dyDescent="0.3">
      <c r="BA66999" s="2"/>
    </row>
    <row r="67000" spans="53:53" x14ac:dyDescent="0.3">
      <c r="BA67000" s="2"/>
    </row>
    <row r="67001" spans="53:53" x14ac:dyDescent="0.3">
      <c r="BA67001" s="2"/>
    </row>
    <row r="67002" spans="53:53" x14ac:dyDescent="0.3">
      <c r="BA67002" s="2"/>
    </row>
    <row r="67003" spans="53:53" x14ac:dyDescent="0.3">
      <c r="BA67003" s="2"/>
    </row>
    <row r="67004" spans="53:53" x14ac:dyDescent="0.3">
      <c r="BA67004" s="2"/>
    </row>
    <row r="67005" spans="53:53" x14ac:dyDescent="0.3">
      <c r="BA67005" s="2"/>
    </row>
    <row r="67006" spans="53:53" x14ac:dyDescent="0.3">
      <c r="BA67006" s="2"/>
    </row>
    <row r="67007" spans="53:53" x14ac:dyDescent="0.3">
      <c r="BA67007" s="2"/>
    </row>
    <row r="67008" spans="53:53" x14ac:dyDescent="0.3">
      <c r="BA67008" s="2"/>
    </row>
    <row r="67009" spans="53:53" x14ac:dyDescent="0.3">
      <c r="BA67009" s="2"/>
    </row>
    <row r="67010" spans="53:53" x14ac:dyDescent="0.3">
      <c r="BA67010" s="2"/>
    </row>
    <row r="67011" spans="53:53" x14ac:dyDescent="0.3">
      <c r="BA67011" s="2"/>
    </row>
    <row r="67012" spans="53:53" x14ac:dyDescent="0.3">
      <c r="BA67012" s="2"/>
    </row>
    <row r="67013" spans="53:53" x14ac:dyDescent="0.3">
      <c r="BA67013" s="2"/>
    </row>
    <row r="67014" spans="53:53" x14ac:dyDescent="0.3">
      <c r="BA67014" s="2"/>
    </row>
    <row r="67015" spans="53:53" x14ac:dyDescent="0.3">
      <c r="BA67015" s="2"/>
    </row>
    <row r="67016" spans="53:53" x14ac:dyDescent="0.3">
      <c r="BA67016" s="2"/>
    </row>
    <row r="67017" spans="53:53" x14ac:dyDescent="0.3">
      <c r="BA67017" s="2"/>
    </row>
    <row r="67018" spans="53:53" x14ac:dyDescent="0.3">
      <c r="BA67018" s="2"/>
    </row>
    <row r="67019" spans="53:53" x14ac:dyDescent="0.3">
      <c r="BA67019" s="2"/>
    </row>
    <row r="67020" spans="53:53" x14ac:dyDescent="0.3">
      <c r="BA67020" s="2"/>
    </row>
    <row r="67021" spans="53:53" x14ac:dyDescent="0.3">
      <c r="BA67021" s="2"/>
    </row>
    <row r="67022" spans="53:53" x14ac:dyDescent="0.3">
      <c r="BA67022" s="2"/>
    </row>
    <row r="67023" spans="53:53" x14ac:dyDescent="0.3">
      <c r="BA67023" s="2"/>
    </row>
    <row r="67024" spans="53:53" x14ac:dyDescent="0.3">
      <c r="BA67024" s="2"/>
    </row>
    <row r="67025" spans="53:53" x14ac:dyDescent="0.3">
      <c r="BA67025" s="2"/>
    </row>
    <row r="67026" spans="53:53" x14ac:dyDescent="0.3">
      <c r="BA67026" s="2"/>
    </row>
    <row r="67027" spans="53:53" x14ac:dyDescent="0.3">
      <c r="BA67027" s="2"/>
    </row>
    <row r="67028" spans="53:53" x14ac:dyDescent="0.3">
      <c r="BA67028" s="2"/>
    </row>
    <row r="67029" spans="53:53" x14ac:dyDescent="0.3">
      <c r="BA67029" s="2"/>
    </row>
    <row r="67030" spans="53:53" x14ac:dyDescent="0.3">
      <c r="BA67030" s="2"/>
    </row>
    <row r="67031" spans="53:53" x14ac:dyDescent="0.3">
      <c r="BA67031" s="2"/>
    </row>
    <row r="67032" spans="53:53" x14ac:dyDescent="0.3">
      <c r="BA67032" s="2"/>
    </row>
    <row r="67033" spans="53:53" x14ac:dyDescent="0.3">
      <c r="BA67033" s="2"/>
    </row>
    <row r="67034" spans="53:53" x14ac:dyDescent="0.3">
      <c r="BA67034" s="2"/>
    </row>
    <row r="67035" spans="53:53" x14ac:dyDescent="0.3">
      <c r="BA67035" s="2"/>
    </row>
    <row r="67036" spans="53:53" x14ac:dyDescent="0.3">
      <c r="BA67036" s="2"/>
    </row>
    <row r="67037" spans="53:53" x14ac:dyDescent="0.3">
      <c r="BA67037" s="2"/>
    </row>
    <row r="67038" spans="53:53" x14ac:dyDescent="0.3">
      <c r="BA67038" s="2"/>
    </row>
    <row r="67039" spans="53:53" x14ac:dyDescent="0.3">
      <c r="BA67039" s="2"/>
    </row>
    <row r="67040" spans="53:53" x14ac:dyDescent="0.3">
      <c r="BA67040" s="2"/>
    </row>
    <row r="67041" spans="53:53" x14ac:dyDescent="0.3">
      <c r="BA67041" s="2"/>
    </row>
    <row r="67042" spans="53:53" x14ac:dyDescent="0.3">
      <c r="BA67042" s="2"/>
    </row>
    <row r="67043" spans="53:53" x14ac:dyDescent="0.3">
      <c r="BA67043" s="2"/>
    </row>
    <row r="67044" spans="53:53" x14ac:dyDescent="0.3">
      <c r="BA67044" s="2"/>
    </row>
    <row r="67045" spans="53:53" x14ac:dyDescent="0.3">
      <c r="BA67045" s="2"/>
    </row>
    <row r="67046" spans="53:53" x14ac:dyDescent="0.3">
      <c r="BA67046" s="2"/>
    </row>
    <row r="67047" spans="53:53" x14ac:dyDescent="0.3">
      <c r="BA67047" s="2"/>
    </row>
    <row r="67048" spans="53:53" x14ac:dyDescent="0.3">
      <c r="BA67048" s="2"/>
    </row>
    <row r="67049" spans="53:53" x14ac:dyDescent="0.3">
      <c r="BA67049" s="2"/>
    </row>
    <row r="67050" spans="53:53" x14ac:dyDescent="0.3">
      <c r="BA67050" s="2"/>
    </row>
    <row r="67051" spans="53:53" x14ac:dyDescent="0.3">
      <c r="BA67051" s="2"/>
    </row>
    <row r="67052" spans="53:53" x14ac:dyDescent="0.3">
      <c r="BA67052" s="2"/>
    </row>
    <row r="67053" spans="53:53" x14ac:dyDescent="0.3">
      <c r="BA67053" s="2"/>
    </row>
    <row r="67054" spans="53:53" x14ac:dyDescent="0.3">
      <c r="BA67054" s="2"/>
    </row>
    <row r="67055" spans="53:53" x14ac:dyDescent="0.3">
      <c r="BA67055" s="2"/>
    </row>
    <row r="67056" spans="53:53" x14ac:dyDescent="0.3">
      <c r="BA67056" s="2"/>
    </row>
    <row r="67057" spans="53:53" x14ac:dyDescent="0.3">
      <c r="BA67057" s="2"/>
    </row>
    <row r="67058" spans="53:53" x14ac:dyDescent="0.3">
      <c r="BA67058" s="2"/>
    </row>
    <row r="67059" spans="53:53" x14ac:dyDescent="0.3">
      <c r="BA67059" s="2"/>
    </row>
    <row r="67060" spans="53:53" x14ac:dyDescent="0.3">
      <c r="BA67060" s="2"/>
    </row>
    <row r="67061" spans="53:53" x14ac:dyDescent="0.3">
      <c r="BA67061" s="2"/>
    </row>
    <row r="67062" spans="53:53" x14ac:dyDescent="0.3">
      <c r="BA67062" s="2"/>
    </row>
    <row r="67063" spans="53:53" x14ac:dyDescent="0.3">
      <c r="BA67063" s="2"/>
    </row>
    <row r="67064" spans="53:53" x14ac:dyDescent="0.3">
      <c r="BA67064" s="2"/>
    </row>
    <row r="67065" spans="53:53" x14ac:dyDescent="0.3">
      <c r="BA67065" s="2"/>
    </row>
    <row r="67066" spans="53:53" x14ac:dyDescent="0.3">
      <c r="BA67066" s="2"/>
    </row>
    <row r="67067" spans="53:53" x14ac:dyDescent="0.3">
      <c r="BA67067" s="2"/>
    </row>
    <row r="67068" spans="53:53" x14ac:dyDescent="0.3">
      <c r="BA67068" s="2"/>
    </row>
    <row r="67069" spans="53:53" x14ac:dyDescent="0.3">
      <c r="BA67069" s="2"/>
    </row>
    <row r="67070" spans="53:53" x14ac:dyDescent="0.3">
      <c r="BA67070" s="2"/>
    </row>
    <row r="67071" spans="53:53" x14ac:dyDescent="0.3">
      <c r="BA67071" s="2"/>
    </row>
    <row r="67072" spans="53:53" x14ac:dyDescent="0.3">
      <c r="BA67072" s="2"/>
    </row>
    <row r="67073" spans="53:53" x14ac:dyDescent="0.3">
      <c r="BA67073" s="2"/>
    </row>
    <row r="67074" spans="53:53" x14ac:dyDescent="0.3">
      <c r="BA67074" s="2"/>
    </row>
    <row r="67075" spans="53:53" x14ac:dyDescent="0.3">
      <c r="BA67075" s="2"/>
    </row>
    <row r="67076" spans="53:53" x14ac:dyDescent="0.3">
      <c r="BA67076" s="2"/>
    </row>
    <row r="67077" spans="53:53" x14ac:dyDescent="0.3">
      <c r="BA67077" s="2"/>
    </row>
    <row r="67078" spans="53:53" x14ac:dyDescent="0.3">
      <c r="BA67078" s="2"/>
    </row>
    <row r="67079" spans="53:53" x14ac:dyDescent="0.3">
      <c r="BA67079" s="2"/>
    </row>
    <row r="67080" spans="53:53" x14ac:dyDescent="0.3">
      <c r="BA67080" s="2"/>
    </row>
    <row r="67081" spans="53:53" x14ac:dyDescent="0.3">
      <c r="BA67081" s="2"/>
    </row>
    <row r="67082" spans="53:53" x14ac:dyDescent="0.3">
      <c r="BA67082" s="2"/>
    </row>
    <row r="67083" spans="53:53" x14ac:dyDescent="0.3">
      <c r="BA67083" s="2"/>
    </row>
    <row r="67084" spans="53:53" x14ac:dyDescent="0.3">
      <c r="BA67084" s="2"/>
    </row>
    <row r="67085" spans="53:53" x14ac:dyDescent="0.3">
      <c r="BA67085" s="2"/>
    </row>
    <row r="67086" spans="53:53" x14ac:dyDescent="0.3">
      <c r="BA67086" s="2"/>
    </row>
    <row r="67087" spans="53:53" x14ac:dyDescent="0.3">
      <c r="BA67087" s="2"/>
    </row>
    <row r="67088" spans="53:53" x14ac:dyDescent="0.3">
      <c r="BA67088" s="2"/>
    </row>
    <row r="67089" spans="53:53" x14ac:dyDescent="0.3">
      <c r="BA67089" s="2"/>
    </row>
    <row r="67090" spans="53:53" x14ac:dyDescent="0.3">
      <c r="BA67090" s="2"/>
    </row>
    <row r="67091" spans="53:53" x14ac:dyDescent="0.3">
      <c r="BA67091" s="2"/>
    </row>
    <row r="67092" spans="53:53" x14ac:dyDescent="0.3">
      <c r="BA67092" s="2"/>
    </row>
    <row r="67093" spans="53:53" x14ac:dyDescent="0.3">
      <c r="BA67093" s="2"/>
    </row>
    <row r="67094" spans="53:53" x14ac:dyDescent="0.3">
      <c r="BA67094" s="2"/>
    </row>
    <row r="67095" spans="53:53" x14ac:dyDescent="0.3">
      <c r="BA67095" s="2"/>
    </row>
    <row r="67096" spans="53:53" x14ac:dyDescent="0.3">
      <c r="BA67096" s="2"/>
    </row>
    <row r="67097" spans="53:53" x14ac:dyDescent="0.3">
      <c r="BA67097" s="2"/>
    </row>
    <row r="67098" spans="53:53" x14ac:dyDescent="0.3">
      <c r="BA67098" s="2"/>
    </row>
    <row r="67099" spans="53:53" x14ac:dyDescent="0.3">
      <c r="BA67099" s="2"/>
    </row>
    <row r="67100" spans="53:53" x14ac:dyDescent="0.3">
      <c r="BA67100" s="2"/>
    </row>
    <row r="67101" spans="53:53" x14ac:dyDescent="0.3">
      <c r="BA67101" s="2"/>
    </row>
    <row r="67102" spans="53:53" x14ac:dyDescent="0.3">
      <c r="BA67102" s="2"/>
    </row>
    <row r="67103" spans="53:53" x14ac:dyDescent="0.3">
      <c r="BA67103" s="2"/>
    </row>
    <row r="67104" spans="53:53" x14ac:dyDescent="0.3">
      <c r="BA67104" s="2"/>
    </row>
    <row r="67105" spans="53:53" x14ac:dyDescent="0.3">
      <c r="BA67105" s="2"/>
    </row>
    <row r="67106" spans="53:53" x14ac:dyDescent="0.3">
      <c r="BA67106" s="2"/>
    </row>
    <row r="67107" spans="53:53" x14ac:dyDescent="0.3">
      <c r="BA67107" s="2"/>
    </row>
    <row r="67108" spans="53:53" x14ac:dyDescent="0.3">
      <c r="BA67108" s="2"/>
    </row>
    <row r="67109" spans="53:53" x14ac:dyDescent="0.3">
      <c r="BA67109" s="2"/>
    </row>
    <row r="67110" spans="53:53" x14ac:dyDescent="0.3">
      <c r="BA67110" s="2"/>
    </row>
    <row r="67111" spans="53:53" x14ac:dyDescent="0.3">
      <c r="BA67111" s="2"/>
    </row>
    <row r="67112" spans="53:53" x14ac:dyDescent="0.3">
      <c r="BA67112" s="2"/>
    </row>
    <row r="67113" spans="53:53" x14ac:dyDescent="0.3">
      <c r="BA67113" s="2"/>
    </row>
    <row r="67114" spans="53:53" x14ac:dyDescent="0.3">
      <c r="BA67114" s="2"/>
    </row>
    <row r="67115" spans="53:53" x14ac:dyDescent="0.3">
      <c r="BA67115" s="2"/>
    </row>
    <row r="67116" spans="53:53" x14ac:dyDescent="0.3">
      <c r="BA67116" s="2"/>
    </row>
    <row r="67117" spans="53:53" x14ac:dyDescent="0.3">
      <c r="BA67117" s="2"/>
    </row>
    <row r="67118" spans="53:53" x14ac:dyDescent="0.3">
      <c r="BA67118" s="2"/>
    </row>
    <row r="67119" spans="53:53" x14ac:dyDescent="0.3">
      <c r="BA67119" s="2"/>
    </row>
    <row r="67120" spans="53:53" x14ac:dyDescent="0.3">
      <c r="BA67120" s="2"/>
    </row>
    <row r="67121" spans="53:53" x14ac:dyDescent="0.3">
      <c r="BA67121" s="2"/>
    </row>
    <row r="67122" spans="53:53" x14ac:dyDescent="0.3">
      <c r="BA67122" s="2"/>
    </row>
    <row r="67123" spans="53:53" x14ac:dyDescent="0.3">
      <c r="BA67123" s="2"/>
    </row>
    <row r="67124" spans="53:53" x14ac:dyDescent="0.3">
      <c r="BA67124" s="2"/>
    </row>
    <row r="67125" spans="53:53" x14ac:dyDescent="0.3">
      <c r="BA67125" s="2"/>
    </row>
    <row r="67126" spans="53:53" x14ac:dyDescent="0.3">
      <c r="BA67126" s="2"/>
    </row>
    <row r="67127" spans="53:53" x14ac:dyDescent="0.3">
      <c r="BA67127" s="2"/>
    </row>
    <row r="67128" spans="53:53" x14ac:dyDescent="0.3">
      <c r="BA67128" s="2"/>
    </row>
    <row r="67129" spans="53:53" x14ac:dyDescent="0.3">
      <c r="BA67129" s="2"/>
    </row>
    <row r="67130" spans="53:53" x14ac:dyDescent="0.3">
      <c r="BA67130" s="2"/>
    </row>
    <row r="67131" spans="53:53" x14ac:dyDescent="0.3">
      <c r="BA67131" s="2"/>
    </row>
    <row r="67132" spans="53:53" x14ac:dyDescent="0.3">
      <c r="BA67132" s="2"/>
    </row>
    <row r="67133" spans="53:53" x14ac:dyDescent="0.3">
      <c r="BA67133" s="2"/>
    </row>
    <row r="67134" spans="53:53" x14ac:dyDescent="0.3">
      <c r="BA67134" s="2"/>
    </row>
    <row r="67135" spans="53:53" x14ac:dyDescent="0.3">
      <c r="BA67135" s="2"/>
    </row>
    <row r="67136" spans="53:53" x14ac:dyDescent="0.3">
      <c r="BA67136" s="2"/>
    </row>
    <row r="67137" spans="53:53" x14ac:dyDescent="0.3">
      <c r="BA67137" s="2"/>
    </row>
    <row r="67138" spans="53:53" x14ac:dyDescent="0.3">
      <c r="BA67138" s="2"/>
    </row>
    <row r="67139" spans="53:53" x14ac:dyDescent="0.3">
      <c r="BA67139" s="2"/>
    </row>
    <row r="67140" spans="53:53" x14ac:dyDescent="0.3">
      <c r="BA67140" s="2"/>
    </row>
    <row r="67141" spans="53:53" x14ac:dyDescent="0.3">
      <c r="BA67141" s="2"/>
    </row>
    <row r="67142" spans="53:53" x14ac:dyDescent="0.3">
      <c r="BA67142" s="2"/>
    </row>
    <row r="67143" spans="53:53" x14ac:dyDescent="0.3">
      <c r="BA67143" s="2"/>
    </row>
    <row r="67144" spans="53:53" x14ac:dyDescent="0.3">
      <c r="BA67144" s="2"/>
    </row>
    <row r="67145" spans="53:53" x14ac:dyDescent="0.3">
      <c r="BA67145" s="2"/>
    </row>
    <row r="67146" spans="53:53" x14ac:dyDescent="0.3">
      <c r="BA67146" s="2"/>
    </row>
    <row r="67147" spans="53:53" x14ac:dyDescent="0.3">
      <c r="BA67147" s="2"/>
    </row>
    <row r="67148" spans="53:53" x14ac:dyDescent="0.3">
      <c r="BA67148" s="2"/>
    </row>
    <row r="67149" spans="53:53" x14ac:dyDescent="0.3">
      <c r="BA67149" s="2"/>
    </row>
    <row r="67150" spans="53:53" x14ac:dyDescent="0.3">
      <c r="BA67150" s="2"/>
    </row>
    <row r="67151" spans="53:53" x14ac:dyDescent="0.3">
      <c r="BA67151" s="2"/>
    </row>
    <row r="67152" spans="53:53" x14ac:dyDescent="0.3">
      <c r="BA67152" s="2"/>
    </row>
    <row r="67153" spans="53:53" x14ac:dyDescent="0.3">
      <c r="BA67153" s="2"/>
    </row>
    <row r="67154" spans="53:53" x14ac:dyDescent="0.3">
      <c r="BA67154" s="2"/>
    </row>
    <row r="67155" spans="53:53" x14ac:dyDescent="0.3">
      <c r="BA67155" s="2"/>
    </row>
    <row r="67156" spans="53:53" x14ac:dyDescent="0.3">
      <c r="BA67156" s="2"/>
    </row>
    <row r="67157" spans="53:53" x14ac:dyDescent="0.3">
      <c r="BA67157" s="2"/>
    </row>
    <row r="67158" spans="53:53" x14ac:dyDescent="0.3">
      <c r="BA67158" s="2"/>
    </row>
    <row r="67159" spans="53:53" x14ac:dyDescent="0.3">
      <c r="BA67159" s="2"/>
    </row>
    <row r="67160" spans="53:53" x14ac:dyDescent="0.3">
      <c r="BA67160" s="2"/>
    </row>
    <row r="67161" spans="53:53" x14ac:dyDescent="0.3">
      <c r="BA67161" s="2"/>
    </row>
    <row r="67162" spans="53:53" x14ac:dyDescent="0.3">
      <c r="BA67162" s="2"/>
    </row>
    <row r="67163" spans="53:53" x14ac:dyDescent="0.3">
      <c r="BA67163" s="2"/>
    </row>
    <row r="67164" spans="53:53" x14ac:dyDescent="0.3">
      <c r="BA67164" s="2"/>
    </row>
    <row r="67165" spans="53:53" x14ac:dyDescent="0.3">
      <c r="BA67165" s="2"/>
    </row>
    <row r="67166" spans="53:53" x14ac:dyDescent="0.3">
      <c r="BA67166" s="2"/>
    </row>
    <row r="67167" spans="53:53" x14ac:dyDescent="0.3">
      <c r="BA67167" s="2"/>
    </row>
    <row r="67168" spans="53:53" x14ac:dyDescent="0.3">
      <c r="BA67168" s="2"/>
    </row>
    <row r="67169" spans="53:53" x14ac:dyDescent="0.3">
      <c r="BA67169" s="2"/>
    </row>
    <row r="67170" spans="53:53" x14ac:dyDescent="0.3">
      <c r="BA67170" s="2"/>
    </row>
    <row r="67171" spans="53:53" x14ac:dyDescent="0.3">
      <c r="BA67171" s="2"/>
    </row>
    <row r="67172" spans="53:53" x14ac:dyDescent="0.3">
      <c r="BA67172" s="2"/>
    </row>
    <row r="67173" spans="53:53" x14ac:dyDescent="0.3">
      <c r="BA67173" s="2"/>
    </row>
    <row r="67174" spans="53:53" x14ac:dyDescent="0.3">
      <c r="BA67174" s="2"/>
    </row>
    <row r="67175" spans="53:53" x14ac:dyDescent="0.3">
      <c r="BA67175" s="2"/>
    </row>
    <row r="67176" spans="53:53" x14ac:dyDescent="0.3">
      <c r="BA67176" s="2"/>
    </row>
    <row r="67177" spans="53:53" x14ac:dyDescent="0.3">
      <c r="BA67177" s="2"/>
    </row>
    <row r="67178" spans="53:53" x14ac:dyDescent="0.3">
      <c r="BA67178" s="2"/>
    </row>
    <row r="67179" spans="53:53" x14ac:dyDescent="0.3">
      <c r="BA67179" s="2"/>
    </row>
    <row r="67180" spans="53:53" x14ac:dyDescent="0.3">
      <c r="BA67180" s="2"/>
    </row>
    <row r="67181" spans="53:53" x14ac:dyDescent="0.3">
      <c r="BA67181" s="2"/>
    </row>
    <row r="67182" spans="53:53" x14ac:dyDescent="0.3">
      <c r="BA67182" s="2"/>
    </row>
    <row r="67183" spans="53:53" x14ac:dyDescent="0.3">
      <c r="BA67183" s="2"/>
    </row>
    <row r="67184" spans="53:53" x14ac:dyDescent="0.3">
      <c r="BA67184" s="2"/>
    </row>
    <row r="67185" spans="53:53" x14ac:dyDescent="0.3">
      <c r="BA67185" s="2"/>
    </row>
    <row r="67186" spans="53:53" x14ac:dyDescent="0.3">
      <c r="BA67186" s="2"/>
    </row>
    <row r="67187" spans="53:53" x14ac:dyDescent="0.3">
      <c r="BA67187" s="2"/>
    </row>
    <row r="67188" spans="53:53" x14ac:dyDescent="0.3">
      <c r="BA67188" s="2"/>
    </row>
    <row r="67189" spans="53:53" x14ac:dyDescent="0.3">
      <c r="BA67189" s="2"/>
    </row>
    <row r="67190" spans="53:53" x14ac:dyDescent="0.3">
      <c r="BA67190" s="2"/>
    </row>
    <row r="67191" spans="53:53" x14ac:dyDescent="0.3">
      <c r="BA67191" s="2"/>
    </row>
    <row r="67192" spans="53:53" x14ac:dyDescent="0.3">
      <c r="BA67192" s="2"/>
    </row>
    <row r="67193" spans="53:53" x14ac:dyDescent="0.3">
      <c r="BA67193" s="2"/>
    </row>
    <row r="67194" spans="53:53" x14ac:dyDescent="0.3">
      <c r="BA67194" s="2"/>
    </row>
    <row r="67195" spans="53:53" x14ac:dyDescent="0.3">
      <c r="BA67195" s="2"/>
    </row>
    <row r="67196" spans="53:53" x14ac:dyDescent="0.3">
      <c r="BA67196" s="2"/>
    </row>
    <row r="67197" spans="53:53" x14ac:dyDescent="0.3">
      <c r="BA67197" s="2"/>
    </row>
    <row r="67198" spans="53:53" x14ac:dyDescent="0.3">
      <c r="BA67198" s="2"/>
    </row>
    <row r="67199" spans="53:53" x14ac:dyDescent="0.3">
      <c r="BA67199" s="2"/>
    </row>
    <row r="67200" spans="53:53" x14ac:dyDescent="0.3">
      <c r="BA67200" s="2"/>
    </row>
    <row r="67201" spans="53:53" x14ac:dyDescent="0.3">
      <c r="BA67201" s="2"/>
    </row>
    <row r="67202" spans="53:53" x14ac:dyDescent="0.3">
      <c r="BA67202" s="2"/>
    </row>
    <row r="67203" spans="53:53" x14ac:dyDescent="0.3">
      <c r="BA67203" s="2"/>
    </row>
    <row r="67204" spans="53:53" x14ac:dyDescent="0.3">
      <c r="BA67204" s="2"/>
    </row>
    <row r="67205" spans="53:53" x14ac:dyDescent="0.3">
      <c r="BA67205" s="2"/>
    </row>
    <row r="67206" spans="53:53" x14ac:dyDescent="0.3">
      <c r="BA67206" s="2"/>
    </row>
    <row r="67207" spans="53:53" x14ac:dyDescent="0.3">
      <c r="BA67207" s="2"/>
    </row>
    <row r="67208" spans="53:53" x14ac:dyDescent="0.3">
      <c r="BA67208" s="2"/>
    </row>
    <row r="67209" spans="53:53" x14ac:dyDescent="0.3">
      <c r="BA67209" s="2"/>
    </row>
    <row r="67210" spans="53:53" x14ac:dyDescent="0.3">
      <c r="BA67210" s="2"/>
    </row>
    <row r="67211" spans="53:53" x14ac:dyDescent="0.3">
      <c r="BA67211" s="2"/>
    </row>
    <row r="67212" spans="53:53" x14ac:dyDescent="0.3">
      <c r="BA67212" s="2"/>
    </row>
    <row r="67213" spans="53:53" x14ac:dyDescent="0.3">
      <c r="BA67213" s="2"/>
    </row>
    <row r="67214" spans="53:53" x14ac:dyDescent="0.3">
      <c r="BA67214" s="2"/>
    </row>
    <row r="67215" spans="53:53" x14ac:dyDescent="0.3">
      <c r="BA67215" s="2"/>
    </row>
    <row r="67216" spans="53:53" x14ac:dyDescent="0.3">
      <c r="BA67216" s="2"/>
    </row>
    <row r="67217" spans="53:53" x14ac:dyDescent="0.3">
      <c r="BA67217" s="2"/>
    </row>
    <row r="67218" spans="53:53" x14ac:dyDescent="0.3">
      <c r="BA67218" s="2"/>
    </row>
    <row r="67219" spans="53:53" x14ac:dyDescent="0.3">
      <c r="BA67219" s="2"/>
    </row>
    <row r="67220" spans="53:53" x14ac:dyDescent="0.3">
      <c r="BA67220" s="2"/>
    </row>
    <row r="67221" spans="53:53" x14ac:dyDescent="0.3">
      <c r="BA67221" s="2"/>
    </row>
    <row r="67222" spans="53:53" x14ac:dyDescent="0.3">
      <c r="BA67222" s="2"/>
    </row>
    <row r="67223" spans="53:53" x14ac:dyDescent="0.3">
      <c r="BA67223" s="2"/>
    </row>
    <row r="67224" spans="53:53" x14ac:dyDescent="0.3">
      <c r="BA67224" s="2"/>
    </row>
    <row r="67225" spans="53:53" x14ac:dyDescent="0.3">
      <c r="BA67225" s="2"/>
    </row>
    <row r="67226" spans="53:53" x14ac:dyDescent="0.3">
      <c r="BA67226" s="2"/>
    </row>
    <row r="67227" spans="53:53" x14ac:dyDescent="0.3">
      <c r="BA67227" s="2"/>
    </row>
    <row r="67228" spans="53:53" x14ac:dyDescent="0.3">
      <c r="BA67228" s="2"/>
    </row>
    <row r="67229" spans="53:53" x14ac:dyDescent="0.3">
      <c r="BA67229" s="2"/>
    </row>
    <row r="67230" spans="53:53" x14ac:dyDescent="0.3">
      <c r="BA67230" s="2"/>
    </row>
    <row r="67231" spans="53:53" x14ac:dyDescent="0.3">
      <c r="BA67231" s="2"/>
    </row>
    <row r="67232" spans="53:53" x14ac:dyDescent="0.3">
      <c r="BA67232" s="2"/>
    </row>
    <row r="67233" spans="53:53" x14ac:dyDescent="0.3">
      <c r="BA67233" s="2"/>
    </row>
    <row r="67234" spans="53:53" x14ac:dyDescent="0.3">
      <c r="BA67234" s="2"/>
    </row>
    <row r="67235" spans="53:53" x14ac:dyDescent="0.3">
      <c r="BA67235" s="2"/>
    </row>
    <row r="67236" spans="53:53" x14ac:dyDescent="0.3">
      <c r="BA67236" s="2"/>
    </row>
    <row r="67237" spans="53:53" x14ac:dyDescent="0.3">
      <c r="BA67237" s="2"/>
    </row>
    <row r="67238" spans="53:53" x14ac:dyDescent="0.3">
      <c r="BA67238" s="2"/>
    </row>
    <row r="67239" spans="53:53" x14ac:dyDescent="0.3">
      <c r="BA67239" s="2"/>
    </row>
    <row r="67240" spans="53:53" x14ac:dyDescent="0.3">
      <c r="BA67240" s="2"/>
    </row>
    <row r="67241" spans="53:53" x14ac:dyDescent="0.3">
      <c r="BA67241" s="2"/>
    </row>
    <row r="67242" spans="53:53" x14ac:dyDescent="0.3">
      <c r="BA67242" s="2"/>
    </row>
    <row r="67243" spans="53:53" x14ac:dyDescent="0.3">
      <c r="BA67243" s="2"/>
    </row>
    <row r="67244" spans="53:53" x14ac:dyDescent="0.3">
      <c r="BA67244" s="2"/>
    </row>
    <row r="67245" spans="53:53" x14ac:dyDescent="0.3">
      <c r="BA67245" s="2"/>
    </row>
    <row r="67246" spans="53:53" x14ac:dyDescent="0.3">
      <c r="BA67246" s="2"/>
    </row>
    <row r="67247" spans="53:53" x14ac:dyDescent="0.3">
      <c r="BA67247" s="2"/>
    </row>
    <row r="67248" spans="53:53" x14ac:dyDescent="0.3">
      <c r="BA67248" s="2"/>
    </row>
    <row r="67249" spans="53:53" x14ac:dyDescent="0.3">
      <c r="BA67249" s="2"/>
    </row>
    <row r="67250" spans="53:53" x14ac:dyDescent="0.3">
      <c r="BA67250" s="2"/>
    </row>
    <row r="67251" spans="53:53" x14ac:dyDescent="0.3">
      <c r="BA67251" s="2"/>
    </row>
    <row r="67252" spans="53:53" x14ac:dyDescent="0.3">
      <c r="BA67252" s="2"/>
    </row>
    <row r="67253" spans="53:53" x14ac:dyDescent="0.3">
      <c r="BA67253" s="2"/>
    </row>
    <row r="67254" spans="53:53" x14ac:dyDescent="0.3">
      <c r="BA67254" s="2"/>
    </row>
    <row r="67255" spans="53:53" x14ac:dyDescent="0.3">
      <c r="BA67255" s="2"/>
    </row>
    <row r="67256" spans="53:53" x14ac:dyDescent="0.3">
      <c r="BA67256" s="2"/>
    </row>
    <row r="67257" spans="53:53" x14ac:dyDescent="0.3">
      <c r="BA67257" s="2"/>
    </row>
    <row r="67258" spans="53:53" x14ac:dyDescent="0.3">
      <c r="BA67258" s="2"/>
    </row>
    <row r="67259" spans="53:53" x14ac:dyDescent="0.3">
      <c r="BA67259" s="2"/>
    </row>
    <row r="67260" spans="53:53" x14ac:dyDescent="0.3">
      <c r="BA67260" s="2"/>
    </row>
    <row r="67261" spans="53:53" x14ac:dyDescent="0.3">
      <c r="BA67261" s="2"/>
    </row>
    <row r="67262" spans="53:53" x14ac:dyDescent="0.3">
      <c r="BA67262" s="2"/>
    </row>
    <row r="67263" spans="53:53" x14ac:dyDescent="0.3">
      <c r="BA67263" s="2"/>
    </row>
    <row r="67264" spans="53:53" x14ac:dyDescent="0.3">
      <c r="BA67264" s="2"/>
    </row>
    <row r="67265" spans="53:53" x14ac:dyDescent="0.3">
      <c r="BA67265" s="2"/>
    </row>
    <row r="67266" spans="53:53" x14ac:dyDescent="0.3">
      <c r="BA67266" s="2"/>
    </row>
    <row r="67267" spans="53:53" x14ac:dyDescent="0.3">
      <c r="BA67267" s="2"/>
    </row>
    <row r="67268" spans="53:53" x14ac:dyDescent="0.3">
      <c r="BA67268" s="2"/>
    </row>
    <row r="67269" spans="53:53" x14ac:dyDescent="0.3">
      <c r="BA67269" s="2"/>
    </row>
    <row r="67270" spans="53:53" x14ac:dyDescent="0.3">
      <c r="BA67270" s="2"/>
    </row>
    <row r="67271" spans="53:53" x14ac:dyDescent="0.3">
      <c r="BA67271" s="2"/>
    </row>
    <row r="67272" spans="53:53" x14ac:dyDescent="0.3">
      <c r="BA67272" s="2"/>
    </row>
    <row r="67273" spans="53:53" x14ac:dyDescent="0.3">
      <c r="BA67273" s="2"/>
    </row>
    <row r="67274" spans="53:53" x14ac:dyDescent="0.3">
      <c r="BA67274" s="2"/>
    </row>
    <row r="67275" spans="53:53" x14ac:dyDescent="0.3">
      <c r="BA67275" s="2"/>
    </row>
    <row r="67276" spans="53:53" x14ac:dyDescent="0.3">
      <c r="BA67276" s="2"/>
    </row>
    <row r="67277" spans="53:53" x14ac:dyDescent="0.3">
      <c r="BA67277" s="2"/>
    </row>
    <row r="67278" spans="53:53" x14ac:dyDescent="0.3">
      <c r="BA67278" s="2"/>
    </row>
    <row r="67279" spans="53:53" x14ac:dyDescent="0.3">
      <c r="BA67279" s="2"/>
    </row>
    <row r="67280" spans="53:53" x14ac:dyDescent="0.3">
      <c r="BA67280" s="2"/>
    </row>
    <row r="67281" spans="53:53" x14ac:dyDescent="0.3">
      <c r="BA67281" s="2"/>
    </row>
    <row r="67282" spans="53:53" x14ac:dyDescent="0.3">
      <c r="BA67282" s="2"/>
    </row>
    <row r="67283" spans="53:53" x14ac:dyDescent="0.3">
      <c r="BA67283" s="2"/>
    </row>
    <row r="67284" spans="53:53" x14ac:dyDescent="0.3">
      <c r="BA67284" s="2"/>
    </row>
    <row r="67285" spans="53:53" x14ac:dyDescent="0.3">
      <c r="BA67285" s="2"/>
    </row>
    <row r="67286" spans="53:53" x14ac:dyDescent="0.3">
      <c r="BA67286" s="2"/>
    </row>
    <row r="67287" spans="53:53" x14ac:dyDescent="0.3">
      <c r="BA67287" s="2"/>
    </row>
    <row r="67288" spans="53:53" x14ac:dyDescent="0.3">
      <c r="BA67288" s="2"/>
    </row>
    <row r="67289" spans="53:53" x14ac:dyDescent="0.3">
      <c r="BA67289" s="2"/>
    </row>
    <row r="67290" spans="53:53" x14ac:dyDescent="0.3">
      <c r="BA67290" s="2"/>
    </row>
    <row r="67291" spans="53:53" x14ac:dyDescent="0.3">
      <c r="BA67291" s="2"/>
    </row>
    <row r="67292" spans="53:53" x14ac:dyDescent="0.3">
      <c r="BA67292" s="2"/>
    </row>
    <row r="67293" spans="53:53" x14ac:dyDescent="0.3">
      <c r="BA67293" s="2"/>
    </row>
    <row r="67294" spans="53:53" x14ac:dyDescent="0.3">
      <c r="BA67294" s="2"/>
    </row>
    <row r="67295" spans="53:53" x14ac:dyDescent="0.3">
      <c r="BA67295" s="2"/>
    </row>
    <row r="67296" spans="53:53" x14ac:dyDescent="0.3">
      <c r="BA67296" s="2"/>
    </row>
    <row r="67297" spans="53:53" x14ac:dyDescent="0.3">
      <c r="BA67297" s="2"/>
    </row>
    <row r="67298" spans="53:53" x14ac:dyDescent="0.3">
      <c r="BA67298" s="2"/>
    </row>
    <row r="67299" spans="53:53" x14ac:dyDescent="0.3">
      <c r="BA67299" s="2"/>
    </row>
    <row r="67300" spans="53:53" x14ac:dyDescent="0.3">
      <c r="BA67300" s="2"/>
    </row>
    <row r="67301" spans="53:53" x14ac:dyDescent="0.3">
      <c r="BA67301" s="2"/>
    </row>
    <row r="67302" spans="53:53" x14ac:dyDescent="0.3">
      <c r="BA67302" s="2"/>
    </row>
    <row r="67303" spans="53:53" x14ac:dyDescent="0.3">
      <c r="BA67303" s="2"/>
    </row>
    <row r="67304" spans="53:53" x14ac:dyDescent="0.3">
      <c r="BA67304" s="2"/>
    </row>
    <row r="67305" spans="53:53" x14ac:dyDescent="0.3">
      <c r="BA67305" s="2"/>
    </row>
    <row r="67306" spans="53:53" x14ac:dyDescent="0.3">
      <c r="BA67306" s="2"/>
    </row>
    <row r="67307" spans="53:53" x14ac:dyDescent="0.3">
      <c r="BA67307" s="2"/>
    </row>
    <row r="67308" spans="53:53" x14ac:dyDescent="0.3">
      <c r="BA67308" s="2"/>
    </row>
    <row r="67309" spans="53:53" x14ac:dyDescent="0.3">
      <c r="BA67309" s="2"/>
    </row>
    <row r="67310" spans="53:53" x14ac:dyDescent="0.3">
      <c r="BA67310" s="2"/>
    </row>
    <row r="67311" spans="53:53" x14ac:dyDescent="0.3">
      <c r="BA67311" s="2"/>
    </row>
    <row r="67312" spans="53:53" x14ac:dyDescent="0.3">
      <c r="BA67312" s="2"/>
    </row>
    <row r="67313" spans="53:53" x14ac:dyDescent="0.3">
      <c r="BA67313" s="2"/>
    </row>
    <row r="67314" spans="53:53" x14ac:dyDescent="0.3">
      <c r="BA67314" s="2"/>
    </row>
    <row r="67315" spans="53:53" x14ac:dyDescent="0.3">
      <c r="BA67315" s="2"/>
    </row>
    <row r="67316" spans="53:53" x14ac:dyDescent="0.3">
      <c r="BA67316" s="2"/>
    </row>
    <row r="67317" spans="53:53" x14ac:dyDescent="0.3">
      <c r="BA67317" s="2"/>
    </row>
    <row r="67318" spans="53:53" x14ac:dyDescent="0.3">
      <c r="BA67318" s="2"/>
    </row>
    <row r="67319" spans="53:53" x14ac:dyDescent="0.3">
      <c r="BA67319" s="2"/>
    </row>
    <row r="67320" spans="53:53" x14ac:dyDescent="0.3">
      <c r="BA67320" s="2"/>
    </row>
    <row r="67321" spans="53:53" x14ac:dyDescent="0.3">
      <c r="BA67321" s="2"/>
    </row>
    <row r="67322" spans="53:53" x14ac:dyDescent="0.3">
      <c r="BA67322" s="2"/>
    </row>
    <row r="67323" spans="53:53" x14ac:dyDescent="0.3">
      <c r="BA67323" s="2"/>
    </row>
    <row r="67324" spans="53:53" x14ac:dyDescent="0.3">
      <c r="BA67324" s="2"/>
    </row>
    <row r="67325" spans="53:53" x14ac:dyDescent="0.3">
      <c r="BA67325" s="2"/>
    </row>
    <row r="67326" spans="53:53" x14ac:dyDescent="0.3">
      <c r="BA67326" s="2"/>
    </row>
    <row r="67327" spans="53:53" x14ac:dyDescent="0.3">
      <c r="BA67327" s="2"/>
    </row>
    <row r="67328" spans="53:53" x14ac:dyDescent="0.3">
      <c r="BA67328" s="2"/>
    </row>
    <row r="67329" spans="53:53" x14ac:dyDescent="0.3">
      <c r="BA67329" s="2"/>
    </row>
    <row r="67330" spans="53:53" x14ac:dyDescent="0.3">
      <c r="BA67330" s="2"/>
    </row>
    <row r="67331" spans="53:53" x14ac:dyDescent="0.3">
      <c r="BA67331" s="2"/>
    </row>
    <row r="67332" spans="53:53" x14ac:dyDescent="0.3">
      <c r="BA67332" s="2"/>
    </row>
    <row r="67333" spans="53:53" x14ac:dyDescent="0.3">
      <c r="BA67333" s="2"/>
    </row>
    <row r="67334" spans="53:53" x14ac:dyDescent="0.3">
      <c r="BA67334" s="2"/>
    </row>
    <row r="67335" spans="53:53" x14ac:dyDescent="0.3">
      <c r="BA67335" s="2"/>
    </row>
    <row r="67336" spans="53:53" x14ac:dyDescent="0.3">
      <c r="BA67336" s="2"/>
    </row>
    <row r="67337" spans="53:53" x14ac:dyDescent="0.3">
      <c r="BA67337" s="2"/>
    </row>
    <row r="67338" spans="53:53" x14ac:dyDescent="0.3">
      <c r="BA67338" s="2"/>
    </row>
    <row r="67339" spans="53:53" x14ac:dyDescent="0.3">
      <c r="BA67339" s="2"/>
    </row>
    <row r="67340" spans="53:53" x14ac:dyDescent="0.3">
      <c r="BA67340" s="2"/>
    </row>
    <row r="67341" spans="53:53" x14ac:dyDescent="0.3">
      <c r="BA67341" s="2"/>
    </row>
    <row r="67342" spans="53:53" x14ac:dyDescent="0.3">
      <c r="BA67342" s="2"/>
    </row>
    <row r="67343" spans="53:53" x14ac:dyDescent="0.3">
      <c r="BA67343" s="2"/>
    </row>
    <row r="67344" spans="53:53" x14ac:dyDescent="0.3">
      <c r="BA67344" s="2"/>
    </row>
    <row r="67345" spans="53:53" x14ac:dyDescent="0.3">
      <c r="BA67345" s="2"/>
    </row>
    <row r="67346" spans="53:53" x14ac:dyDescent="0.3">
      <c r="BA67346" s="2"/>
    </row>
    <row r="67347" spans="53:53" x14ac:dyDescent="0.3">
      <c r="BA67347" s="2"/>
    </row>
    <row r="67348" spans="53:53" x14ac:dyDescent="0.3">
      <c r="BA67348" s="2"/>
    </row>
    <row r="67349" spans="53:53" x14ac:dyDescent="0.3">
      <c r="BA67349" s="2"/>
    </row>
    <row r="67350" spans="53:53" x14ac:dyDescent="0.3">
      <c r="BA67350" s="2"/>
    </row>
    <row r="67351" spans="53:53" x14ac:dyDescent="0.3">
      <c r="BA67351" s="2"/>
    </row>
    <row r="67352" spans="53:53" x14ac:dyDescent="0.3">
      <c r="BA67352" s="2"/>
    </row>
    <row r="67353" spans="53:53" x14ac:dyDescent="0.3">
      <c r="BA67353" s="2"/>
    </row>
    <row r="67354" spans="53:53" x14ac:dyDescent="0.3">
      <c r="BA67354" s="2"/>
    </row>
    <row r="67355" spans="53:53" x14ac:dyDescent="0.3">
      <c r="BA67355" s="2"/>
    </row>
    <row r="67356" spans="53:53" x14ac:dyDescent="0.3">
      <c r="BA67356" s="2"/>
    </row>
    <row r="67357" spans="53:53" x14ac:dyDescent="0.3">
      <c r="BA67357" s="2"/>
    </row>
    <row r="67358" spans="53:53" x14ac:dyDescent="0.3">
      <c r="BA67358" s="2"/>
    </row>
    <row r="67359" spans="53:53" x14ac:dyDescent="0.3">
      <c r="BA67359" s="2"/>
    </row>
    <row r="67360" spans="53:53" x14ac:dyDescent="0.3">
      <c r="BA67360" s="2"/>
    </row>
    <row r="67361" spans="53:53" x14ac:dyDescent="0.3">
      <c r="BA67361" s="2"/>
    </row>
    <row r="67362" spans="53:53" x14ac:dyDescent="0.3">
      <c r="BA67362" s="2"/>
    </row>
    <row r="67363" spans="53:53" x14ac:dyDescent="0.3">
      <c r="BA67363" s="2"/>
    </row>
    <row r="67364" spans="53:53" x14ac:dyDescent="0.3">
      <c r="BA67364" s="2"/>
    </row>
    <row r="67365" spans="53:53" x14ac:dyDescent="0.3">
      <c r="BA67365" s="2"/>
    </row>
    <row r="67366" spans="53:53" x14ac:dyDescent="0.3">
      <c r="BA67366" s="2"/>
    </row>
    <row r="67367" spans="53:53" x14ac:dyDescent="0.3">
      <c r="BA67367" s="2"/>
    </row>
    <row r="67368" spans="53:53" x14ac:dyDescent="0.3">
      <c r="BA67368" s="2"/>
    </row>
    <row r="67369" spans="53:53" x14ac:dyDescent="0.3">
      <c r="BA67369" s="2"/>
    </row>
    <row r="67370" spans="53:53" x14ac:dyDescent="0.3">
      <c r="BA67370" s="2"/>
    </row>
    <row r="67371" spans="53:53" x14ac:dyDescent="0.3">
      <c r="BA67371" s="2"/>
    </row>
    <row r="67372" spans="53:53" x14ac:dyDescent="0.3">
      <c r="BA67372" s="2"/>
    </row>
    <row r="67373" spans="53:53" x14ac:dyDescent="0.3">
      <c r="BA67373" s="2"/>
    </row>
    <row r="67374" spans="53:53" x14ac:dyDescent="0.3">
      <c r="BA67374" s="2"/>
    </row>
    <row r="67375" spans="53:53" x14ac:dyDescent="0.3">
      <c r="BA67375" s="2"/>
    </row>
    <row r="67376" spans="53:53" x14ac:dyDescent="0.3">
      <c r="BA67376" s="2"/>
    </row>
    <row r="67377" spans="53:53" x14ac:dyDescent="0.3">
      <c r="BA67377" s="2"/>
    </row>
    <row r="67378" spans="53:53" x14ac:dyDescent="0.3">
      <c r="BA67378" s="2"/>
    </row>
    <row r="67379" spans="53:53" x14ac:dyDescent="0.3">
      <c r="BA67379" s="2"/>
    </row>
    <row r="67380" spans="53:53" x14ac:dyDescent="0.3">
      <c r="BA67380" s="2"/>
    </row>
    <row r="67381" spans="53:53" x14ac:dyDescent="0.3">
      <c r="BA67381" s="2"/>
    </row>
    <row r="67382" spans="53:53" x14ac:dyDescent="0.3">
      <c r="BA67382" s="2"/>
    </row>
    <row r="67383" spans="53:53" x14ac:dyDescent="0.3">
      <c r="BA67383" s="2"/>
    </row>
    <row r="67384" spans="53:53" x14ac:dyDescent="0.3">
      <c r="BA67384" s="2"/>
    </row>
    <row r="67385" spans="53:53" x14ac:dyDescent="0.3">
      <c r="BA67385" s="2"/>
    </row>
    <row r="67386" spans="53:53" x14ac:dyDescent="0.3">
      <c r="BA67386" s="2"/>
    </row>
    <row r="67387" spans="53:53" x14ac:dyDescent="0.3">
      <c r="BA67387" s="2"/>
    </row>
    <row r="67388" spans="53:53" x14ac:dyDescent="0.3">
      <c r="BA67388" s="2"/>
    </row>
    <row r="67389" spans="53:53" x14ac:dyDescent="0.3">
      <c r="BA67389" s="2"/>
    </row>
    <row r="67390" spans="53:53" x14ac:dyDescent="0.3">
      <c r="BA67390" s="2"/>
    </row>
    <row r="67391" spans="53:53" x14ac:dyDescent="0.3">
      <c r="BA67391" s="2"/>
    </row>
    <row r="67392" spans="53:53" x14ac:dyDescent="0.3">
      <c r="BA67392" s="2"/>
    </row>
    <row r="67393" spans="53:53" x14ac:dyDescent="0.3">
      <c r="BA67393" s="2"/>
    </row>
    <row r="67394" spans="53:53" x14ac:dyDescent="0.3">
      <c r="BA67394" s="2"/>
    </row>
    <row r="67395" spans="53:53" x14ac:dyDescent="0.3">
      <c r="BA67395" s="2"/>
    </row>
    <row r="67396" spans="53:53" x14ac:dyDescent="0.3">
      <c r="BA67396" s="2"/>
    </row>
    <row r="67397" spans="53:53" x14ac:dyDescent="0.3">
      <c r="BA67397" s="2"/>
    </row>
    <row r="67398" spans="53:53" x14ac:dyDescent="0.3">
      <c r="BA67398" s="2"/>
    </row>
    <row r="67399" spans="53:53" x14ac:dyDescent="0.3">
      <c r="BA67399" s="2"/>
    </row>
    <row r="67400" spans="53:53" x14ac:dyDescent="0.3">
      <c r="BA67400" s="2"/>
    </row>
    <row r="67401" spans="53:53" x14ac:dyDescent="0.3">
      <c r="BA67401" s="2"/>
    </row>
    <row r="67402" spans="53:53" x14ac:dyDescent="0.3">
      <c r="BA67402" s="2"/>
    </row>
    <row r="67403" spans="53:53" x14ac:dyDescent="0.3">
      <c r="BA67403" s="2"/>
    </row>
    <row r="67404" spans="53:53" x14ac:dyDescent="0.3">
      <c r="BA67404" s="2"/>
    </row>
    <row r="67405" spans="53:53" x14ac:dyDescent="0.3">
      <c r="BA67405" s="2"/>
    </row>
    <row r="67406" spans="53:53" x14ac:dyDescent="0.3">
      <c r="BA67406" s="2"/>
    </row>
    <row r="67407" spans="53:53" x14ac:dyDescent="0.3">
      <c r="BA67407" s="2"/>
    </row>
    <row r="67408" spans="53:53" x14ac:dyDescent="0.3">
      <c r="BA67408" s="2"/>
    </row>
    <row r="67409" spans="53:53" x14ac:dyDescent="0.3">
      <c r="BA67409" s="2"/>
    </row>
    <row r="67410" spans="53:53" x14ac:dyDescent="0.3">
      <c r="BA67410" s="2"/>
    </row>
    <row r="67411" spans="53:53" x14ac:dyDescent="0.3">
      <c r="BA67411" s="2"/>
    </row>
    <row r="67412" spans="53:53" x14ac:dyDescent="0.3">
      <c r="BA67412" s="2"/>
    </row>
    <row r="67413" spans="53:53" x14ac:dyDescent="0.3">
      <c r="BA67413" s="2"/>
    </row>
    <row r="67414" spans="53:53" x14ac:dyDescent="0.3">
      <c r="BA67414" s="2"/>
    </row>
    <row r="67415" spans="53:53" x14ac:dyDescent="0.3">
      <c r="BA67415" s="2"/>
    </row>
    <row r="67416" spans="53:53" x14ac:dyDescent="0.3">
      <c r="BA67416" s="2"/>
    </row>
    <row r="67417" spans="53:53" x14ac:dyDescent="0.3">
      <c r="BA67417" s="2"/>
    </row>
    <row r="67418" spans="53:53" x14ac:dyDescent="0.3">
      <c r="BA67418" s="2"/>
    </row>
    <row r="67419" spans="53:53" x14ac:dyDescent="0.3">
      <c r="BA67419" s="2"/>
    </row>
    <row r="67420" spans="53:53" x14ac:dyDescent="0.3">
      <c r="BA67420" s="2"/>
    </row>
    <row r="67421" spans="53:53" x14ac:dyDescent="0.3">
      <c r="BA67421" s="2"/>
    </row>
    <row r="67422" spans="53:53" x14ac:dyDescent="0.3">
      <c r="BA67422" s="2"/>
    </row>
    <row r="67423" spans="53:53" x14ac:dyDescent="0.3">
      <c r="BA67423" s="2"/>
    </row>
    <row r="67424" spans="53:53" x14ac:dyDescent="0.3">
      <c r="BA67424" s="2"/>
    </row>
    <row r="67425" spans="53:53" x14ac:dyDescent="0.3">
      <c r="BA67425" s="2"/>
    </row>
    <row r="67426" spans="53:53" x14ac:dyDescent="0.3">
      <c r="BA67426" s="2"/>
    </row>
    <row r="67427" spans="53:53" x14ac:dyDescent="0.3">
      <c r="BA67427" s="2"/>
    </row>
    <row r="67428" spans="53:53" x14ac:dyDescent="0.3">
      <c r="BA67428" s="2"/>
    </row>
    <row r="67429" spans="53:53" x14ac:dyDescent="0.3">
      <c r="BA67429" s="2"/>
    </row>
    <row r="67430" spans="53:53" x14ac:dyDescent="0.3">
      <c r="BA67430" s="2"/>
    </row>
    <row r="67431" spans="53:53" x14ac:dyDescent="0.3">
      <c r="BA67431" s="2"/>
    </row>
    <row r="67432" spans="53:53" x14ac:dyDescent="0.3">
      <c r="BA67432" s="2"/>
    </row>
    <row r="67433" spans="53:53" x14ac:dyDescent="0.3">
      <c r="BA67433" s="2"/>
    </row>
    <row r="67434" spans="53:53" x14ac:dyDescent="0.3">
      <c r="BA67434" s="2"/>
    </row>
    <row r="67435" spans="53:53" x14ac:dyDescent="0.3">
      <c r="BA67435" s="2"/>
    </row>
    <row r="67436" spans="53:53" x14ac:dyDescent="0.3">
      <c r="BA67436" s="2"/>
    </row>
    <row r="67437" spans="53:53" x14ac:dyDescent="0.3">
      <c r="BA67437" s="2"/>
    </row>
    <row r="67438" spans="53:53" x14ac:dyDescent="0.3">
      <c r="BA67438" s="2"/>
    </row>
    <row r="67439" spans="53:53" x14ac:dyDescent="0.3">
      <c r="BA67439" s="2"/>
    </row>
    <row r="67440" spans="53:53" x14ac:dyDescent="0.3">
      <c r="BA67440" s="2"/>
    </row>
    <row r="67441" spans="53:53" x14ac:dyDescent="0.3">
      <c r="BA67441" s="2"/>
    </row>
    <row r="67442" spans="53:53" x14ac:dyDescent="0.3">
      <c r="BA67442" s="2"/>
    </row>
    <row r="67443" spans="53:53" x14ac:dyDescent="0.3">
      <c r="BA67443" s="2"/>
    </row>
    <row r="67444" spans="53:53" x14ac:dyDescent="0.3">
      <c r="BA67444" s="2"/>
    </row>
    <row r="67445" spans="53:53" x14ac:dyDescent="0.3">
      <c r="BA67445" s="2"/>
    </row>
    <row r="67446" spans="53:53" x14ac:dyDescent="0.3">
      <c r="BA67446" s="2"/>
    </row>
    <row r="67447" spans="53:53" x14ac:dyDescent="0.3">
      <c r="BA67447" s="2"/>
    </row>
    <row r="67448" spans="53:53" x14ac:dyDescent="0.3">
      <c r="BA67448" s="2"/>
    </row>
    <row r="67449" spans="53:53" x14ac:dyDescent="0.3">
      <c r="BA67449" s="2"/>
    </row>
    <row r="67450" spans="53:53" x14ac:dyDescent="0.3">
      <c r="BA67450" s="2"/>
    </row>
    <row r="67451" spans="53:53" x14ac:dyDescent="0.3">
      <c r="BA67451" s="2"/>
    </row>
    <row r="67452" spans="53:53" x14ac:dyDescent="0.3">
      <c r="BA67452" s="2"/>
    </row>
    <row r="67453" spans="53:53" x14ac:dyDescent="0.3">
      <c r="BA67453" s="2"/>
    </row>
    <row r="67454" spans="53:53" x14ac:dyDescent="0.3">
      <c r="BA67454" s="2"/>
    </row>
    <row r="67455" spans="53:53" x14ac:dyDescent="0.3">
      <c r="BA67455" s="2"/>
    </row>
    <row r="67456" spans="53:53" x14ac:dyDescent="0.3">
      <c r="BA67456" s="2"/>
    </row>
    <row r="67457" spans="53:53" x14ac:dyDescent="0.3">
      <c r="BA67457" s="2"/>
    </row>
    <row r="67458" spans="53:53" x14ac:dyDescent="0.3">
      <c r="BA67458" s="2"/>
    </row>
    <row r="67459" spans="53:53" x14ac:dyDescent="0.3">
      <c r="BA67459" s="2"/>
    </row>
    <row r="67460" spans="53:53" x14ac:dyDescent="0.3">
      <c r="BA67460" s="2"/>
    </row>
    <row r="67461" spans="53:53" x14ac:dyDescent="0.3">
      <c r="BA67461" s="2"/>
    </row>
    <row r="67462" spans="53:53" x14ac:dyDescent="0.3">
      <c r="BA67462" s="2"/>
    </row>
    <row r="67463" spans="53:53" x14ac:dyDescent="0.3">
      <c r="BA67463" s="2"/>
    </row>
    <row r="67464" spans="53:53" x14ac:dyDescent="0.3">
      <c r="BA67464" s="2"/>
    </row>
    <row r="67465" spans="53:53" x14ac:dyDescent="0.3">
      <c r="BA67465" s="2"/>
    </row>
    <row r="67466" spans="53:53" x14ac:dyDescent="0.3">
      <c r="BA67466" s="2"/>
    </row>
    <row r="67467" spans="53:53" x14ac:dyDescent="0.3">
      <c r="BA67467" s="2"/>
    </row>
    <row r="67468" spans="53:53" x14ac:dyDescent="0.3">
      <c r="BA67468" s="2"/>
    </row>
    <row r="67469" spans="53:53" x14ac:dyDescent="0.3">
      <c r="BA67469" s="2"/>
    </row>
    <row r="67470" spans="53:53" x14ac:dyDescent="0.3">
      <c r="BA67470" s="2"/>
    </row>
    <row r="67471" spans="53:53" x14ac:dyDescent="0.3">
      <c r="BA67471" s="2"/>
    </row>
    <row r="67472" spans="53:53" x14ac:dyDescent="0.3">
      <c r="BA67472" s="2"/>
    </row>
    <row r="67473" spans="53:53" x14ac:dyDescent="0.3">
      <c r="BA67473" s="2"/>
    </row>
    <row r="67474" spans="53:53" x14ac:dyDescent="0.3">
      <c r="BA67474" s="2"/>
    </row>
    <row r="67475" spans="53:53" x14ac:dyDescent="0.3">
      <c r="BA67475" s="2"/>
    </row>
    <row r="67476" spans="53:53" x14ac:dyDescent="0.3">
      <c r="BA67476" s="2"/>
    </row>
    <row r="67477" spans="53:53" x14ac:dyDescent="0.3">
      <c r="BA67477" s="2"/>
    </row>
    <row r="67478" spans="53:53" x14ac:dyDescent="0.3">
      <c r="BA67478" s="2"/>
    </row>
    <row r="67479" spans="53:53" x14ac:dyDescent="0.3">
      <c r="BA67479" s="2"/>
    </row>
    <row r="67480" spans="53:53" x14ac:dyDescent="0.3">
      <c r="BA67480" s="2"/>
    </row>
    <row r="67481" spans="53:53" x14ac:dyDescent="0.3">
      <c r="BA67481" s="2"/>
    </row>
    <row r="67482" spans="53:53" x14ac:dyDescent="0.3">
      <c r="BA67482" s="2"/>
    </row>
    <row r="67483" spans="53:53" x14ac:dyDescent="0.3">
      <c r="BA67483" s="2"/>
    </row>
    <row r="67484" spans="53:53" x14ac:dyDescent="0.3">
      <c r="BA67484" s="2"/>
    </row>
    <row r="67485" spans="53:53" x14ac:dyDescent="0.3">
      <c r="BA67485" s="2"/>
    </row>
    <row r="67486" spans="53:53" x14ac:dyDescent="0.3">
      <c r="BA67486" s="2"/>
    </row>
    <row r="67487" spans="53:53" x14ac:dyDescent="0.3">
      <c r="BA67487" s="2"/>
    </row>
    <row r="67488" spans="53:53" x14ac:dyDescent="0.3">
      <c r="BA67488" s="2"/>
    </row>
    <row r="67489" spans="53:53" x14ac:dyDescent="0.3">
      <c r="BA67489" s="2"/>
    </row>
    <row r="67490" spans="53:53" x14ac:dyDescent="0.3">
      <c r="BA67490" s="2"/>
    </row>
    <row r="67491" spans="53:53" x14ac:dyDescent="0.3">
      <c r="BA67491" s="2"/>
    </row>
    <row r="67492" spans="53:53" x14ac:dyDescent="0.3">
      <c r="BA67492" s="2"/>
    </row>
    <row r="67493" spans="53:53" x14ac:dyDescent="0.3">
      <c r="BA67493" s="2"/>
    </row>
    <row r="67494" spans="53:53" x14ac:dyDescent="0.3">
      <c r="BA67494" s="2"/>
    </row>
    <row r="67495" spans="53:53" x14ac:dyDescent="0.3">
      <c r="BA67495" s="2"/>
    </row>
    <row r="67496" spans="53:53" x14ac:dyDescent="0.3">
      <c r="BA67496" s="2"/>
    </row>
    <row r="67497" spans="53:53" x14ac:dyDescent="0.3">
      <c r="BA67497" s="2"/>
    </row>
    <row r="67498" spans="53:53" x14ac:dyDescent="0.3">
      <c r="BA67498" s="2"/>
    </row>
    <row r="67499" spans="53:53" x14ac:dyDescent="0.3">
      <c r="BA67499" s="2"/>
    </row>
    <row r="67500" spans="53:53" x14ac:dyDescent="0.3">
      <c r="BA67500" s="2"/>
    </row>
    <row r="67501" spans="53:53" x14ac:dyDescent="0.3">
      <c r="BA67501" s="2"/>
    </row>
    <row r="67502" spans="53:53" x14ac:dyDescent="0.3">
      <c r="BA67502" s="2"/>
    </row>
    <row r="67503" spans="53:53" x14ac:dyDescent="0.3">
      <c r="BA67503" s="2"/>
    </row>
    <row r="67504" spans="53:53" x14ac:dyDescent="0.3">
      <c r="BA67504" s="2"/>
    </row>
    <row r="67505" spans="53:53" x14ac:dyDescent="0.3">
      <c r="BA67505" s="2"/>
    </row>
    <row r="67506" spans="53:53" x14ac:dyDescent="0.3">
      <c r="BA67506" s="2"/>
    </row>
    <row r="67507" spans="53:53" x14ac:dyDescent="0.3">
      <c r="BA67507" s="2"/>
    </row>
    <row r="67508" spans="53:53" x14ac:dyDescent="0.3">
      <c r="BA67508" s="2"/>
    </row>
    <row r="67509" spans="53:53" x14ac:dyDescent="0.3">
      <c r="BA67509" s="2"/>
    </row>
    <row r="67510" spans="53:53" x14ac:dyDescent="0.3">
      <c r="BA67510" s="2"/>
    </row>
    <row r="67511" spans="53:53" x14ac:dyDescent="0.3">
      <c r="BA67511" s="2"/>
    </row>
    <row r="67512" spans="53:53" x14ac:dyDescent="0.3">
      <c r="BA67512" s="2"/>
    </row>
    <row r="67513" spans="53:53" x14ac:dyDescent="0.3">
      <c r="BA67513" s="2"/>
    </row>
    <row r="67514" spans="53:53" x14ac:dyDescent="0.3">
      <c r="BA67514" s="2"/>
    </row>
    <row r="67515" spans="53:53" x14ac:dyDescent="0.3">
      <c r="BA67515" s="2"/>
    </row>
    <row r="67516" spans="53:53" x14ac:dyDescent="0.3">
      <c r="BA67516" s="2"/>
    </row>
    <row r="67517" spans="53:53" x14ac:dyDescent="0.3">
      <c r="BA67517" s="2"/>
    </row>
    <row r="67518" spans="53:53" x14ac:dyDescent="0.3">
      <c r="BA67518" s="2"/>
    </row>
    <row r="67519" spans="53:53" x14ac:dyDescent="0.3">
      <c r="BA67519" s="2"/>
    </row>
    <row r="67520" spans="53:53" x14ac:dyDescent="0.3">
      <c r="BA67520" s="2"/>
    </row>
    <row r="67521" spans="53:53" x14ac:dyDescent="0.3">
      <c r="BA67521" s="2"/>
    </row>
    <row r="67522" spans="53:53" x14ac:dyDescent="0.3">
      <c r="BA67522" s="2"/>
    </row>
    <row r="67523" spans="53:53" x14ac:dyDescent="0.3">
      <c r="BA67523" s="2"/>
    </row>
    <row r="67524" spans="53:53" x14ac:dyDescent="0.3">
      <c r="BA67524" s="2"/>
    </row>
    <row r="67525" spans="53:53" x14ac:dyDescent="0.3">
      <c r="BA67525" s="2"/>
    </row>
    <row r="67526" spans="53:53" x14ac:dyDescent="0.3">
      <c r="BA67526" s="2"/>
    </row>
    <row r="67527" spans="53:53" x14ac:dyDescent="0.3">
      <c r="BA67527" s="2"/>
    </row>
    <row r="67528" spans="53:53" x14ac:dyDescent="0.3">
      <c r="BA67528" s="2"/>
    </row>
    <row r="67529" spans="53:53" x14ac:dyDescent="0.3">
      <c r="BA67529" s="2"/>
    </row>
    <row r="67530" spans="53:53" x14ac:dyDescent="0.3">
      <c r="BA67530" s="2"/>
    </row>
    <row r="67531" spans="53:53" x14ac:dyDescent="0.3">
      <c r="BA67531" s="2"/>
    </row>
    <row r="67532" spans="53:53" x14ac:dyDescent="0.3">
      <c r="BA67532" s="2"/>
    </row>
    <row r="67533" spans="53:53" x14ac:dyDescent="0.3">
      <c r="BA67533" s="2"/>
    </row>
    <row r="67534" spans="53:53" x14ac:dyDescent="0.3">
      <c r="BA67534" s="2"/>
    </row>
    <row r="67535" spans="53:53" x14ac:dyDescent="0.3">
      <c r="BA67535" s="2"/>
    </row>
    <row r="67536" spans="53:53" x14ac:dyDescent="0.3">
      <c r="BA67536" s="2"/>
    </row>
    <row r="67537" spans="53:53" x14ac:dyDescent="0.3">
      <c r="BA67537" s="2"/>
    </row>
    <row r="67538" spans="53:53" x14ac:dyDescent="0.3">
      <c r="BA67538" s="2"/>
    </row>
    <row r="67539" spans="53:53" x14ac:dyDescent="0.3">
      <c r="BA67539" s="2"/>
    </row>
    <row r="67540" spans="53:53" x14ac:dyDescent="0.3">
      <c r="BA67540" s="2"/>
    </row>
    <row r="67541" spans="53:53" x14ac:dyDescent="0.3">
      <c r="BA67541" s="2"/>
    </row>
    <row r="67542" spans="53:53" x14ac:dyDescent="0.3">
      <c r="BA67542" s="2"/>
    </row>
    <row r="67543" spans="53:53" x14ac:dyDescent="0.3">
      <c r="BA67543" s="2"/>
    </row>
    <row r="67544" spans="53:53" x14ac:dyDescent="0.3">
      <c r="BA67544" s="2"/>
    </row>
    <row r="67545" spans="53:53" x14ac:dyDescent="0.3">
      <c r="BA67545" s="2"/>
    </row>
    <row r="67546" spans="53:53" x14ac:dyDescent="0.3">
      <c r="BA67546" s="2"/>
    </row>
    <row r="67547" spans="53:53" x14ac:dyDescent="0.3">
      <c r="BA67547" s="2"/>
    </row>
    <row r="67548" spans="53:53" x14ac:dyDescent="0.3">
      <c r="BA67548" s="2"/>
    </row>
    <row r="67549" spans="53:53" x14ac:dyDescent="0.3">
      <c r="BA67549" s="2"/>
    </row>
    <row r="67550" spans="53:53" x14ac:dyDescent="0.3">
      <c r="BA67550" s="2"/>
    </row>
    <row r="67551" spans="53:53" x14ac:dyDescent="0.3">
      <c r="BA67551" s="2"/>
    </row>
    <row r="67552" spans="53:53" x14ac:dyDescent="0.3">
      <c r="BA67552" s="2"/>
    </row>
    <row r="67553" spans="53:53" x14ac:dyDescent="0.3">
      <c r="BA67553" s="2"/>
    </row>
    <row r="67554" spans="53:53" x14ac:dyDescent="0.3">
      <c r="BA67554" s="2"/>
    </row>
    <row r="67555" spans="53:53" x14ac:dyDescent="0.3">
      <c r="BA67555" s="2"/>
    </row>
    <row r="67556" spans="53:53" x14ac:dyDescent="0.3">
      <c r="BA67556" s="2"/>
    </row>
    <row r="67557" spans="53:53" x14ac:dyDescent="0.3">
      <c r="BA67557" s="2"/>
    </row>
    <row r="67558" spans="53:53" x14ac:dyDescent="0.3">
      <c r="BA67558" s="2"/>
    </row>
    <row r="67559" spans="53:53" x14ac:dyDescent="0.3">
      <c r="BA67559" s="2"/>
    </row>
    <row r="67560" spans="53:53" x14ac:dyDescent="0.3">
      <c r="BA67560" s="2"/>
    </row>
    <row r="67561" spans="53:53" x14ac:dyDescent="0.3">
      <c r="BA67561" s="2"/>
    </row>
    <row r="67562" spans="53:53" x14ac:dyDescent="0.3">
      <c r="BA67562" s="2"/>
    </row>
    <row r="67563" spans="53:53" x14ac:dyDescent="0.3">
      <c r="BA67563" s="2"/>
    </row>
    <row r="67564" spans="53:53" x14ac:dyDescent="0.3">
      <c r="BA67564" s="2"/>
    </row>
    <row r="67565" spans="53:53" x14ac:dyDescent="0.3">
      <c r="BA67565" s="2"/>
    </row>
    <row r="67566" spans="53:53" x14ac:dyDescent="0.3">
      <c r="BA67566" s="2"/>
    </row>
    <row r="67567" spans="53:53" x14ac:dyDescent="0.3">
      <c r="BA67567" s="2"/>
    </row>
    <row r="67568" spans="53:53" x14ac:dyDescent="0.3">
      <c r="BA67568" s="2"/>
    </row>
    <row r="67569" spans="53:53" x14ac:dyDescent="0.3">
      <c r="BA67569" s="2"/>
    </row>
    <row r="67570" spans="53:53" x14ac:dyDescent="0.3">
      <c r="BA67570" s="2"/>
    </row>
    <row r="67571" spans="53:53" x14ac:dyDescent="0.3">
      <c r="BA67571" s="2"/>
    </row>
    <row r="67572" spans="53:53" x14ac:dyDescent="0.3">
      <c r="BA67572" s="2"/>
    </row>
    <row r="67573" spans="53:53" x14ac:dyDescent="0.3">
      <c r="BA67573" s="2"/>
    </row>
    <row r="67574" spans="53:53" x14ac:dyDescent="0.3">
      <c r="BA67574" s="2"/>
    </row>
    <row r="67575" spans="53:53" x14ac:dyDescent="0.3">
      <c r="BA67575" s="2"/>
    </row>
    <row r="67576" spans="53:53" x14ac:dyDescent="0.3">
      <c r="BA67576" s="2"/>
    </row>
    <row r="67577" spans="53:53" x14ac:dyDescent="0.3">
      <c r="BA67577" s="2"/>
    </row>
    <row r="67578" spans="53:53" x14ac:dyDescent="0.3">
      <c r="BA67578" s="2"/>
    </row>
    <row r="67579" spans="53:53" x14ac:dyDescent="0.3">
      <c r="BA67579" s="2"/>
    </row>
    <row r="67580" spans="53:53" x14ac:dyDescent="0.3">
      <c r="BA67580" s="2"/>
    </row>
    <row r="67581" spans="53:53" x14ac:dyDescent="0.3">
      <c r="BA67581" s="2"/>
    </row>
    <row r="67582" spans="53:53" x14ac:dyDescent="0.3">
      <c r="BA67582" s="2"/>
    </row>
    <row r="67583" spans="53:53" x14ac:dyDescent="0.3">
      <c r="BA67583" s="2"/>
    </row>
    <row r="67584" spans="53:53" x14ac:dyDescent="0.3">
      <c r="BA67584" s="2"/>
    </row>
    <row r="67585" spans="53:53" x14ac:dyDescent="0.3">
      <c r="BA67585" s="2"/>
    </row>
    <row r="67586" spans="53:53" x14ac:dyDescent="0.3">
      <c r="BA67586" s="2"/>
    </row>
    <row r="67587" spans="53:53" x14ac:dyDescent="0.3">
      <c r="BA67587" s="2"/>
    </row>
    <row r="67588" spans="53:53" x14ac:dyDescent="0.3">
      <c r="BA67588" s="2"/>
    </row>
    <row r="67589" spans="53:53" x14ac:dyDescent="0.3">
      <c r="BA67589" s="2"/>
    </row>
    <row r="67590" spans="53:53" x14ac:dyDescent="0.3">
      <c r="BA67590" s="2"/>
    </row>
    <row r="67591" spans="53:53" x14ac:dyDescent="0.3">
      <c r="BA67591" s="2"/>
    </row>
    <row r="67592" spans="53:53" x14ac:dyDescent="0.3">
      <c r="BA67592" s="2"/>
    </row>
    <row r="67593" spans="53:53" x14ac:dyDescent="0.3">
      <c r="BA67593" s="2"/>
    </row>
    <row r="67594" spans="53:53" x14ac:dyDescent="0.3">
      <c r="BA67594" s="2"/>
    </row>
    <row r="67595" spans="53:53" x14ac:dyDescent="0.3">
      <c r="BA67595" s="2"/>
    </row>
    <row r="67596" spans="53:53" x14ac:dyDescent="0.3">
      <c r="BA67596" s="2"/>
    </row>
    <row r="67597" spans="53:53" x14ac:dyDescent="0.3">
      <c r="BA67597" s="2"/>
    </row>
    <row r="67598" spans="53:53" x14ac:dyDescent="0.3">
      <c r="BA67598" s="2"/>
    </row>
    <row r="67599" spans="53:53" x14ac:dyDescent="0.3">
      <c r="BA67599" s="2"/>
    </row>
    <row r="67600" spans="53:53" x14ac:dyDescent="0.3">
      <c r="BA67600" s="2"/>
    </row>
    <row r="67601" spans="53:53" x14ac:dyDescent="0.3">
      <c r="BA67601" s="2"/>
    </row>
    <row r="67602" spans="53:53" x14ac:dyDescent="0.3">
      <c r="BA67602" s="2"/>
    </row>
    <row r="67603" spans="53:53" x14ac:dyDescent="0.3">
      <c r="BA67603" s="2"/>
    </row>
    <row r="67604" spans="53:53" x14ac:dyDescent="0.3">
      <c r="BA67604" s="2"/>
    </row>
    <row r="67605" spans="53:53" x14ac:dyDescent="0.3">
      <c r="BA67605" s="2"/>
    </row>
    <row r="67606" spans="53:53" x14ac:dyDescent="0.3">
      <c r="BA67606" s="2"/>
    </row>
    <row r="67607" spans="53:53" x14ac:dyDescent="0.3">
      <c r="BA67607" s="2"/>
    </row>
    <row r="67608" spans="53:53" x14ac:dyDescent="0.3">
      <c r="BA67608" s="2"/>
    </row>
    <row r="67609" spans="53:53" x14ac:dyDescent="0.3">
      <c r="BA67609" s="2"/>
    </row>
    <row r="67610" spans="53:53" x14ac:dyDescent="0.3">
      <c r="BA67610" s="2"/>
    </row>
    <row r="67611" spans="53:53" x14ac:dyDescent="0.3">
      <c r="BA67611" s="2"/>
    </row>
    <row r="67612" spans="53:53" x14ac:dyDescent="0.3">
      <c r="BA67612" s="2"/>
    </row>
    <row r="67613" spans="53:53" x14ac:dyDescent="0.3">
      <c r="BA67613" s="2"/>
    </row>
    <row r="67614" spans="53:53" x14ac:dyDescent="0.3">
      <c r="BA67614" s="2"/>
    </row>
    <row r="67615" spans="53:53" x14ac:dyDescent="0.3">
      <c r="BA67615" s="2"/>
    </row>
    <row r="67616" spans="53:53" x14ac:dyDescent="0.3">
      <c r="BA67616" s="2"/>
    </row>
    <row r="67617" spans="53:53" x14ac:dyDescent="0.3">
      <c r="BA67617" s="2"/>
    </row>
    <row r="67618" spans="53:53" x14ac:dyDescent="0.3">
      <c r="BA67618" s="2"/>
    </row>
    <row r="67619" spans="53:53" x14ac:dyDescent="0.3">
      <c r="BA67619" s="2"/>
    </row>
    <row r="67620" spans="53:53" x14ac:dyDescent="0.3">
      <c r="BA67620" s="2"/>
    </row>
    <row r="67621" spans="53:53" x14ac:dyDescent="0.3">
      <c r="BA67621" s="2"/>
    </row>
    <row r="67622" spans="53:53" x14ac:dyDescent="0.3">
      <c r="BA67622" s="2"/>
    </row>
    <row r="67623" spans="53:53" x14ac:dyDescent="0.3">
      <c r="BA67623" s="2"/>
    </row>
    <row r="67624" spans="53:53" x14ac:dyDescent="0.3">
      <c r="BA67624" s="2"/>
    </row>
    <row r="67625" spans="53:53" x14ac:dyDescent="0.3">
      <c r="BA67625" s="2"/>
    </row>
    <row r="67626" spans="53:53" x14ac:dyDescent="0.3">
      <c r="BA67626" s="2"/>
    </row>
    <row r="67627" spans="53:53" x14ac:dyDescent="0.3">
      <c r="BA67627" s="2"/>
    </row>
    <row r="67628" spans="53:53" x14ac:dyDescent="0.3">
      <c r="BA67628" s="2"/>
    </row>
    <row r="67629" spans="53:53" x14ac:dyDescent="0.3">
      <c r="BA67629" s="2"/>
    </row>
    <row r="67630" spans="53:53" x14ac:dyDescent="0.3">
      <c r="BA67630" s="2"/>
    </row>
    <row r="67631" spans="53:53" x14ac:dyDescent="0.3">
      <c r="BA67631" s="2"/>
    </row>
    <row r="67632" spans="53:53" x14ac:dyDescent="0.3">
      <c r="BA67632" s="2"/>
    </row>
    <row r="67633" spans="53:53" x14ac:dyDescent="0.3">
      <c r="BA67633" s="2"/>
    </row>
    <row r="67634" spans="53:53" x14ac:dyDescent="0.3">
      <c r="BA67634" s="2"/>
    </row>
    <row r="67635" spans="53:53" x14ac:dyDescent="0.3">
      <c r="BA67635" s="2"/>
    </row>
    <row r="67636" spans="53:53" x14ac:dyDescent="0.3">
      <c r="BA67636" s="2"/>
    </row>
    <row r="67637" spans="53:53" x14ac:dyDescent="0.3">
      <c r="BA67637" s="2"/>
    </row>
    <row r="67638" spans="53:53" x14ac:dyDescent="0.3">
      <c r="BA67638" s="2"/>
    </row>
    <row r="67639" spans="53:53" x14ac:dyDescent="0.3">
      <c r="BA67639" s="2"/>
    </row>
    <row r="67640" spans="53:53" x14ac:dyDescent="0.3">
      <c r="BA67640" s="2"/>
    </row>
    <row r="67641" spans="53:53" x14ac:dyDescent="0.3">
      <c r="BA67641" s="2"/>
    </row>
    <row r="67642" spans="53:53" x14ac:dyDescent="0.3">
      <c r="BA67642" s="2"/>
    </row>
    <row r="67643" spans="53:53" x14ac:dyDescent="0.3">
      <c r="BA67643" s="2"/>
    </row>
    <row r="67644" spans="53:53" x14ac:dyDescent="0.3">
      <c r="BA67644" s="2"/>
    </row>
    <row r="67645" spans="53:53" x14ac:dyDescent="0.3">
      <c r="BA67645" s="2"/>
    </row>
    <row r="67646" spans="53:53" x14ac:dyDescent="0.3">
      <c r="BA67646" s="2"/>
    </row>
    <row r="67647" spans="53:53" x14ac:dyDescent="0.3">
      <c r="BA67647" s="2"/>
    </row>
    <row r="67648" spans="53:53" x14ac:dyDescent="0.3">
      <c r="BA67648" s="2"/>
    </row>
    <row r="67649" spans="53:53" x14ac:dyDescent="0.3">
      <c r="BA67649" s="2"/>
    </row>
    <row r="67650" spans="53:53" x14ac:dyDescent="0.3">
      <c r="BA67650" s="2"/>
    </row>
    <row r="67651" spans="53:53" x14ac:dyDescent="0.3">
      <c r="BA67651" s="2"/>
    </row>
    <row r="67652" spans="53:53" x14ac:dyDescent="0.3">
      <c r="BA67652" s="2"/>
    </row>
    <row r="67653" spans="53:53" x14ac:dyDescent="0.3">
      <c r="BA67653" s="2"/>
    </row>
    <row r="67654" spans="53:53" x14ac:dyDescent="0.3">
      <c r="BA67654" s="2"/>
    </row>
    <row r="67655" spans="53:53" x14ac:dyDescent="0.3">
      <c r="BA67655" s="2"/>
    </row>
    <row r="67656" spans="53:53" x14ac:dyDescent="0.3">
      <c r="BA67656" s="2"/>
    </row>
    <row r="67657" spans="53:53" x14ac:dyDescent="0.3">
      <c r="BA67657" s="2"/>
    </row>
    <row r="67658" spans="53:53" x14ac:dyDescent="0.3">
      <c r="BA67658" s="2"/>
    </row>
    <row r="67659" spans="53:53" x14ac:dyDescent="0.3">
      <c r="BA67659" s="2"/>
    </row>
    <row r="67660" spans="53:53" x14ac:dyDescent="0.3">
      <c r="BA67660" s="2"/>
    </row>
    <row r="67661" spans="53:53" x14ac:dyDescent="0.3">
      <c r="BA67661" s="2"/>
    </row>
    <row r="67662" spans="53:53" x14ac:dyDescent="0.3">
      <c r="BA67662" s="2"/>
    </row>
    <row r="67663" spans="53:53" x14ac:dyDescent="0.3">
      <c r="BA67663" s="2"/>
    </row>
    <row r="67664" spans="53:53" x14ac:dyDescent="0.3">
      <c r="BA67664" s="2"/>
    </row>
    <row r="67665" spans="53:53" x14ac:dyDescent="0.3">
      <c r="BA67665" s="2"/>
    </row>
    <row r="67666" spans="53:53" x14ac:dyDescent="0.3">
      <c r="BA67666" s="2"/>
    </row>
    <row r="67667" spans="53:53" x14ac:dyDescent="0.3">
      <c r="BA67667" s="2"/>
    </row>
    <row r="67668" spans="53:53" x14ac:dyDescent="0.3">
      <c r="BA67668" s="2"/>
    </row>
    <row r="67669" spans="53:53" x14ac:dyDescent="0.3">
      <c r="BA67669" s="2"/>
    </row>
    <row r="67670" spans="53:53" x14ac:dyDescent="0.3">
      <c r="BA67670" s="2"/>
    </row>
    <row r="67671" spans="53:53" x14ac:dyDescent="0.3">
      <c r="BA67671" s="2"/>
    </row>
    <row r="67672" spans="53:53" x14ac:dyDescent="0.3">
      <c r="BA67672" s="2"/>
    </row>
    <row r="67673" spans="53:53" x14ac:dyDescent="0.3">
      <c r="BA67673" s="2"/>
    </row>
    <row r="67674" spans="53:53" x14ac:dyDescent="0.3">
      <c r="BA67674" s="2"/>
    </row>
    <row r="67675" spans="53:53" x14ac:dyDescent="0.3">
      <c r="BA67675" s="2"/>
    </row>
    <row r="67676" spans="53:53" x14ac:dyDescent="0.3">
      <c r="BA67676" s="2"/>
    </row>
    <row r="67677" spans="53:53" x14ac:dyDescent="0.3">
      <c r="BA67677" s="2"/>
    </row>
    <row r="67678" spans="53:53" x14ac:dyDescent="0.3">
      <c r="BA67678" s="2"/>
    </row>
    <row r="67679" spans="53:53" x14ac:dyDescent="0.3">
      <c r="BA67679" s="2"/>
    </row>
    <row r="67680" spans="53:53" x14ac:dyDescent="0.3">
      <c r="BA67680" s="2"/>
    </row>
    <row r="67681" spans="53:53" x14ac:dyDescent="0.3">
      <c r="BA67681" s="2"/>
    </row>
    <row r="67682" spans="53:53" x14ac:dyDescent="0.3">
      <c r="BA67682" s="2"/>
    </row>
    <row r="67683" spans="53:53" x14ac:dyDescent="0.3">
      <c r="BA67683" s="2"/>
    </row>
    <row r="67684" spans="53:53" x14ac:dyDescent="0.3">
      <c r="BA67684" s="2"/>
    </row>
    <row r="67685" spans="53:53" x14ac:dyDescent="0.3">
      <c r="BA67685" s="2"/>
    </row>
    <row r="67686" spans="53:53" x14ac:dyDescent="0.3">
      <c r="BA67686" s="2"/>
    </row>
    <row r="67687" spans="53:53" x14ac:dyDescent="0.3">
      <c r="BA67687" s="2"/>
    </row>
    <row r="67688" spans="53:53" x14ac:dyDescent="0.3">
      <c r="BA67688" s="2"/>
    </row>
    <row r="67689" spans="53:53" x14ac:dyDescent="0.3">
      <c r="BA67689" s="2"/>
    </row>
    <row r="67690" spans="53:53" x14ac:dyDescent="0.3">
      <c r="BA67690" s="2"/>
    </row>
    <row r="67691" spans="53:53" x14ac:dyDescent="0.3">
      <c r="BA67691" s="2"/>
    </row>
    <row r="67692" spans="53:53" x14ac:dyDescent="0.3">
      <c r="BA67692" s="2"/>
    </row>
    <row r="67693" spans="53:53" x14ac:dyDescent="0.3">
      <c r="BA67693" s="2"/>
    </row>
    <row r="67694" spans="53:53" x14ac:dyDescent="0.3">
      <c r="BA67694" s="2"/>
    </row>
    <row r="67695" spans="53:53" x14ac:dyDescent="0.3">
      <c r="BA67695" s="2"/>
    </row>
    <row r="67696" spans="53:53" x14ac:dyDescent="0.3">
      <c r="BA67696" s="2"/>
    </row>
    <row r="67697" spans="53:53" x14ac:dyDescent="0.3">
      <c r="BA67697" s="2"/>
    </row>
    <row r="67698" spans="53:53" x14ac:dyDescent="0.3">
      <c r="BA67698" s="2"/>
    </row>
    <row r="67699" spans="53:53" x14ac:dyDescent="0.3">
      <c r="BA67699" s="2"/>
    </row>
    <row r="67700" spans="53:53" x14ac:dyDescent="0.3">
      <c r="BA67700" s="2"/>
    </row>
    <row r="67701" spans="53:53" x14ac:dyDescent="0.3">
      <c r="BA67701" s="2"/>
    </row>
    <row r="67702" spans="53:53" x14ac:dyDescent="0.3">
      <c r="BA67702" s="2"/>
    </row>
    <row r="67703" spans="53:53" x14ac:dyDescent="0.3">
      <c r="BA67703" s="2"/>
    </row>
    <row r="67704" spans="53:53" x14ac:dyDescent="0.3">
      <c r="BA67704" s="2"/>
    </row>
    <row r="67705" spans="53:53" x14ac:dyDescent="0.3">
      <c r="BA67705" s="2"/>
    </row>
    <row r="67706" spans="53:53" x14ac:dyDescent="0.3">
      <c r="BA67706" s="2"/>
    </row>
    <row r="67707" spans="53:53" x14ac:dyDescent="0.3">
      <c r="BA67707" s="2"/>
    </row>
    <row r="67708" spans="53:53" x14ac:dyDescent="0.3">
      <c r="BA67708" s="2"/>
    </row>
    <row r="67709" spans="53:53" x14ac:dyDescent="0.3">
      <c r="BA67709" s="2"/>
    </row>
    <row r="67710" spans="53:53" x14ac:dyDescent="0.3">
      <c r="BA67710" s="2"/>
    </row>
    <row r="67711" spans="53:53" x14ac:dyDescent="0.3">
      <c r="BA67711" s="2"/>
    </row>
    <row r="67712" spans="53:53" x14ac:dyDescent="0.3">
      <c r="BA67712" s="2"/>
    </row>
    <row r="67713" spans="53:53" x14ac:dyDescent="0.3">
      <c r="BA67713" s="2"/>
    </row>
    <row r="67714" spans="53:53" x14ac:dyDescent="0.3">
      <c r="BA67714" s="2"/>
    </row>
    <row r="67715" spans="53:53" x14ac:dyDescent="0.3">
      <c r="BA67715" s="2"/>
    </row>
    <row r="67716" spans="53:53" x14ac:dyDescent="0.3">
      <c r="BA67716" s="2"/>
    </row>
    <row r="67717" spans="53:53" x14ac:dyDescent="0.3">
      <c r="BA67717" s="2"/>
    </row>
    <row r="67718" spans="53:53" x14ac:dyDescent="0.3">
      <c r="BA67718" s="2"/>
    </row>
    <row r="67719" spans="53:53" x14ac:dyDescent="0.3">
      <c r="BA67719" s="2"/>
    </row>
    <row r="67720" spans="53:53" x14ac:dyDescent="0.3">
      <c r="BA67720" s="2"/>
    </row>
    <row r="67721" spans="53:53" x14ac:dyDescent="0.3">
      <c r="BA67721" s="2"/>
    </row>
    <row r="67722" spans="53:53" x14ac:dyDescent="0.3">
      <c r="BA67722" s="2"/>
    </row>
    <row r="67723" spans="53:53" x14ac:dyDescent="0.3">
      <c r="BA67723" s="2"/>
    </row>
    <row r="67724" spans="53:53" x14ac:dyDescent="0.3">
      <c r="BA67724" s="2"/>
    </row>
    <row r="67725" spans="53:53" x14ac:dyDescent="0.3">
      <c r="BA67725" s="2"/>
    </row>
    <row r="67726" spans="53:53" x14ac:dyDescent="0.3">
      <c r="BA67726" s="2"/>
    </row>
    <row r="67727" spans="53:53" x14ac:dyDescent="0.3">
      <c r="BA67727" s="2"/>
    </row>
    <row r="67728" spans="53:53" x14ac:dyDescent="0.3">
      <c r="BA67728" s="2"/>
    </row>
    <row r="67729" spans="53:53" x14ac:dyDescent="0.3">
      <c r="BA67729" s="2"/>
    </row>
    <row r="67730" spans="53:53" x14ac:dyDescent="0.3">
      <c r="BA67730" s="2"/>
    </row>
    <row r="67731" spans="53:53" x14ac:dyDescent="0.3">
      <c r="BA67731" s="2"/>
    </row>
    <row r="67732" spans="53:53" x14ac:dyDescent="0.3">
      <c r="BA67732" s="2"/>
    </row>
    <row r="67733" spans="53:53" x14ac:dyDescent="0.3">
      <c r="BA67733" s="2"/>
    </row>
    <row r="67734" spans="53:53" x14ac:dyDescent="0.3">
      <c r="BA67734" s="2"/>
    </row>
    <row r="67735" spans="53:53" x14ac:dyDescent="0.3">
      <c r="BA67735" s="2"/>
    </row>
    <row r="67736" spans="53:53" x14ac:dyDescent="0.3">
      <c r="BA67736" s="2"/>
    </row>
    <row r="67737" spans="53:53" x14ac:dyDescent="0.3">
      <c r="BA67737" s="2"/>
    </row>
    <row r="67738" spans="53:53" x14ac:dyDescent="0.3">
      <c r="BA67738" s="2"/>
    </row>
    <row r="67739" spans="53:53" x14ac:dyDescent="0.3">
      <c r="BA67739" s="2"/>
    </row>
    <row r="67740" spans="53:53" x14ac:dyDescent="0.3">
      <c r="BA67740" s="2"/>
    </row>
    <row r="67741" spans="53:53" x14ac:dyDescent="0.3">
      <c r="BA67741" s="2"/>
    </row>
    <row r="67742" spans="53:53" x14ac:dyDescent="0.3">
      <c r="BA67742" s="2"/>
    </row>
    <row r="67743" spans="53:53" x14ac:dyDescent="0.3">
      <c r="BA67743" s="2"/>
    </row>
    <row r="67744" spans="53:53" x14ac:dyDescent="0.3">
      <c r="BA67744" s="2"/>
    </row>
    <row r="67745" spans="53:53" x14ac:dyDescent="0.3">
      <c r="BA67745" s="2"/>
    </row>
    <row r="67746" spans="53:53" x14ac:dyDescent="0.3">
      <c r="BA67746" s="2"/>
    </row>
    <row r="67747" spans="53:53" x14ac:dyDescent="0.3">
      <c r="BA67747" s="2"/>
    </row>
    <row r="67748" spans="53:53" x14ac:dyDescent="0.3">
      <c r="BA67748" s="2"/>
    </row>
    <row r="67749" spans="53:53" x14ac:dyDescent="0.3">
      <c r="BA67749" s="2"/>
    </row>
    <row r="67750" spans="53:53" x14ac:dyDescent="0.3">
      <c r="BA67750" s="2"/>
    </row>
    <row r="67751" spans="53:53" x14ac:dyDescent="0.3">
      <c r="BA67751" s="2"/>
    </row>
    <row r="67752" spans="53:53" x14ac:dyDescent="0.3">
      <c r="BA67752" s="2"/>
    </row>
    <row r="67753" spans="53:53" x14ac:dyDescent="0.3">
      <c r="BA67753" s="2"/>
    </row>
    <row r="67754" spans="53:53" x14ac:dyDescent="0.3">
      <c r="BA67754" s="2"/>
    </row>
    <row r="67755" spans="53:53" x14ac:dyDescent="0.3">
      <c r="BA67755" s="2"/>
    </row>
    <row r="67756" spans="53:53" x14ac:dyDescent="0.3">
      <c r="BA67756" s="2"/>
    </row>
    <row r="67757" spans="53:53" x14ac:dyDescent="0.3">
      <c r="BA67757" s="2"/>
    </row>
    <row r="67758" spans="53:53" x14ac:dyDescent="0.3">
      <c r="BA67758" s="2"/>
    </row>
    <row r="67759" spans="53:53" x14ac:dyDescent="0.3">
      <c r="BA67759" s="2"/>
    </row>
    <row r="67760" spans="53:53" x14ac:dyDescent="0.3">
      <c r="BA67760" s="2"/>
    </row>
    <row r="67761" spans="53:53" x14ac:dyDescent="0.3">
      <c r="BA67761" s="2"/>
    </row>
    <row r="67762" spans="53:53" x14ac:dyDescent="0.3">
      <c r="BA67762" s="2"/>
    </row>
    <row r="67763" spans="53:53" x14ac:dyDescent="0.3">
      <c r="BA67763" s="2"/>
    </row>
    <row r="67764" spans="53:53" x14ac:dyDescent="0.3">
      <c r="BA67764" s="2"/>
    </row>
    <row r="67765" spans="53:53" x14ac:dyDescent="0.3">
      <c r="BA67765" s="2"/>
    </row>
    <row r="67766" spans="53:53" x14ac:dyDescent="0.3">
      <c r="BA67766" s="2"/>
    </row>
    <row r="67767" spans="53:53" x14ac:dyDescent="0.3">
      <c r="BA67767" s="2"/>
    </row>
    <row r="67768" spans="53:53" x14ac:dyDescent="0.3">
      <c r="BA67768" s="2"/>
    </row>
    <row r="67769" spans="53:53" x14ac:dyDescent="0.3">
      <c r="BA67769" s="2"/>
    </row>
    <row r="67770" spans="53:53" x14ac:dyDescent="0.3">
      <c r="BA67770" s="2"/>
    </row>
    <row r="67771" spans="53:53" x14ac:dyDescent="0.3">
      <c r="BA67771" s="2"/>
    </row>
    <row r="67772" spans="53:53" x14ac:dyDescent="0.3">
      <c r="BA67772" s="2"/>
    </row>
    <row r="67773" spans="53:53" x14ac:dyDescent="0.3">
      <c r="BA67773" s="2"/>
    </row>
    <row r="67774" spans="53:53" x14ac:dyDescent="0.3">
      <c r="BA67774" s="2"/>
    </row>
    <row r="67775" spans="53:53" x14ac:dyDescent="0.3">
      <c r="BA67775" s="2"/>
    </row>
    <row r="67776" spans="53:53" x14ac:dyDescent="0.3">
      <c r="BA67776" s="2"/>
    </row>
    <row r="67777" spans="53:53" x14ac:dyDescent="0.3">
      <c r="BA67777" s="2"/>
    </row>
    <row r="67778" spans="53:53" x14ac:dyDescent="0.3">
      <c r="BA67778" s="2"/>
    </row>
    <row r="67779" spans="53:53" x14ac:dyDescent="0.3">
      <c r="BA67779" s="2"/>
    </row>
    <row r="67780" spans="53:53" x14ac:dyDescent="0.3">
      <c r="BA67780" s="2"/>
    </row>
    <row r="67781" spans="53:53" x14ac:dyDescent="0.3">
      <c r="BA67781" s="2"/>
    </row>
    <row r="67782" spans="53:53" x14ac:dyDescent="0.3">
      <c r="BA67782" s="2"/>
    </row>
    <row r="67783" spans="53:53" x14ac:dyDescent="0.3">
      <c r="BA67783" s="2"/>
    </row>
    <row r="67784" spans="53:53" x14ac:dyDescent="0.3">
      <c r="BA67784" s="2"/>
    </row>
    <row r="67785" spans="53:53" x14ac:dyDescent="0.3">
      <c r="BA67785" s="2"/>
    </row>
    <row r="67786" spans="53:53" x14ac:dyDescent="0.3">
      <c r="BA67786" s="2"/>
    </row>
    <row r="67787" spans="53:53" x14ac:dyDescent="0.3">
      <c r="BA67787" s="2"/>
    </row>
    <row r="67788" spans="53:53" x14ac:dyDescent="0.3">
      <c r="BA67788" s="2"/>
    </row>
    <row r="67789" spans="53:53" x14ac:dyDescent="0.3">
      <c r="BA67789" s="2"/>
    </row>
    <row r="67790" spans="53:53" x14ac:dyDescent="0.3">
      <c r="BA67790" s="2"/>
    </row>
    <row r="67791" spans="53:53" x14ac:dyDescent="0.3">
      <c r="BA67791" s="2"/>
    </row>
    <row r="67792" spans="53:53" x14ac:dyDescent="0.3">
      <c r="BA67792" s="2"/>
    </row>
    <row r="67793" spans="53:53" x14ac:dyDescent="0.3">
      <c r="BA67793" s="2"/>
    </row>
    <row r="67794" spans="53:53" x14ac:dyDescent="0.3">
      <c r="BA67794" s="2"/>
    </row>
    <row r="67795" spans="53:53" x14ac:dyDescent="0.3">
      <c r="BA67795" s="2"/>
    </row>
    <row r="67796" spans="53:53" x14ac:dyDescent="0.3">
      <c r="BA67796" s="2"/>
    </row>
    <row r="67797" spans="53:53" x14ac:dyDescent="0.3">
      <c r="BA67797" s="2"/>
    </row>
    <row r="67798" spans="53:53" x14ac:dyDescent="0.3">
      <c r="BA67798" s="2"/>
    </row>
    <row r="67799" spans="53:53" x14ac:dyDescent="0.3">
      <c r="BA67799" s="2"/>
    </row>
    <row r="67800" spans="53:53" x14ac:dyDescent="0.3">
      <c r="BA67800" s="2"/>
    </row>
    <row r="67801" spans="53:53" x14ac:dyDescent="0.3">
      <c r="BA67801" s="2"/>
    </row>
    <row r="67802" spans="53:53" x14ac:dyDescent="0.3">
      <c r="BA67802" s="2"/>
    </row>
    <row r="67803" spans="53:53" x14ac:dyDescent="0.3">
      <c r="BA67803" s="2"/>
    </row>
    <row r="67804" spans="53:53" x14ac:dyDescent="0.3">
      <c r="BA67804" s="2"/>
    </row>
    <row r="67805" spans="53:53" x14ac:dyDescent="0.3">
      <c r="BA67805" s="2"/>
    </row>
    <row r="67806" spans="53:53" x14ac:dyDescent="0.3">
      <c r="BA67806" s="2"/>
    </row>
    <row r="67807" spans="53:53" x14ac:dyDescent="0.3">
      <c r="BA67807" s="2"/>
    </row>
    <row r="67808" spans="53:53" x14ac:dyDescent="0.3">
      <c r="BA67808" s="2"/>
    </row>
    <row r="67809" spans="53:53" x14ac:dyDescent="0.3">
      <c r="BA67809" s="2"/>
    </row>
    <row r="67810" spans="53:53" x14ac:dyDescent="0.3">
      <c r="BA67810" s="2"/>
    </row>
    <row r="67811" spans="53:53" x14ac:dyDescent="0.3">
      <c r="BA67811" s="2"/>
    </row>
    <row r="67812" spans="53:53" x14ac:dyDescent="0.3">
      <c r="BA67812" s="2"/>
    </row>
    <row r="67813" spans="53:53" x14ac:dyDescent="0.3">
      <c r="BA67813" s="2"/>
    </row>
    <row r="67814" spans="53:53" x14ac:dyDescent="0.3">
      <c r="BA67814" s="2"/>
    </row>
    <row r="67815" spans="53:53" x14ac:dyDescent="0.3">
      <c r="BA67815" s="2"/>
    </row>
    <row r="67816" spans="53:53" x14ac:dyDescent="0.3">
      <c r="BA67816" s="2"/>
    </row>
    <row r="67817" spans="53:53" x14ac:dyDescent="0.3">
      <c r="BA67817" s="2"/>
    </row>
    <row r="67818" spans="53:53" x14ac:dyDescent="0.3">
      <c r="BA67818" s="2"/>
    </row>
    <row r="67819" spans="53:53" x14ac:dyDescent="0.3">
      <c r="BA67819" s="2"/>
    </row>
    <row r="67820" spans="53:53" x14ac:dyDescent="0.3">
      <c r="BA67820" s="2"/>
    </row>
    <row r="67821" spans="53:53" x14ac:dyDescent="0.3">
      <c r="BA67821" s="2"/>
    </row>
    <row r="67822" spans="53:53" x14ac:dyDescent="0.3">
      <c r="BA67822" s="2"/>
    </row>
    <row r="67823" spans="53:53" x14ac:dyDescent="0.3">
      <c r="BA67823" s="2"/>
    </row>
    <row r="67824" spans="53:53" x14ac:dyDescent="0.3">
      <c r="BA67824" s="2"/>
    </row>
    <row r="67825" spans="53:53" x14ac:dyDescent="0.3">
      <c r="BA67825" s="2"/>
    </row>
    <row r="67826" spans="53:53" x14ac:dyDescent="0.3">
      <c r="BA67826" s="2"/>
    </row>
    <row r="67827" spans="53:53" x14ac:dyDescent="0.3">
      <c r="BA67827" s="2"/>
    </row>
    <row r="67828" spans="53:53" x14ac:dyDescent="0.3">
      <c r="BA67828" s="2"/>
    </row>
    <row r="67829" spans="53:53" x14ac:dyDescent="0.3">
      <c r="BA67829" s="2"/>
    </row>
    <row r="67830" spans="53:53" x14ac:dyDescent="0.3">
      <c r="BA67830" s="2"/>
    </row>
    <row r="67831" spans="53:53" x14ac:dyDescent="0.3">
      <c r="BA67831" s="2"/>
    </row>
    <row r="67832" spans="53:53" x14ac:dyDescent="0.3">
      <c r="BA67832" s="2"/>
    </row>
    <row r="67833" spans="53:53" x14ac:dyDescent="0.3">
      <c r="BA67833" s="2"/>
    </row>
    <row r="67834" spans="53:53" x14ac:dyDescent="0.3">
      <c r="BA67834" s="2"/>
    </row>
    <row r="67835" spans="53:53" x14ac:dyDescent="0.3">
      <c r="BA67835" s="2"/>
    </row>
    <row r="67836" spans="53:53" x14ac:dyDescent="0.3">
      <c r="BA67836" s="2"/>
    </row>
    <row r="67837" spans="53:53" x14ac:dyDescent="0.3">
      <c r="BA67837" s="2"/>
    </row>
    <row r="67838" spans="53:53" x14ac:dyDescent="0.3">
      <c r="BA67838" s="2"/>
    </row>
    <row r="67839" spans="53:53" x14ac:dyDescent="0.3">
      <c r="BA67839" s="2"/>
    </row>
    <row r="67840" spans="53:53" x14ac:dyDescent="0.3">
      <c r="BA67840" s="2"/>
    </row>
    <row r="67841" spans="53:53" x14ac:dyDescent="0.3">
      <c r="BA67841" s="2"/>
    </row>
    <row r="67842" spans="53:53" x14ac:dyDescent="0.3">
      <c r="BA67842" s="2"/>
    </row>
    <row r="67843" spans="53:53" x14ac:dyDescent="0.3">
      <c r="BA67843" s="2"/>
    </row>
    <row r="67844" spans="53:53" x14ac:dyDescent="0.3">
      <c r="BA67844" s="2"/>
    </row>
    <row r="67845" spans="53:53" x14ac:dyDescent="0.3">
      <c r="BA67845" s="2"/>
    </row>
    <row r="67846" spans="53:53" x14ac:dyDescent="0.3">
      <c r="BA67846" s="2"/>
    </row>
    <row r="67847" spans="53:53" x14ac:dyDescent="0.3">
      <c r="BA67847" s="2"/>
    </row>
    <row r="67848" spans="53:53" x14ac:dyDescent="0.3">
      <c r="BA67848" s="2"/>
    </row>
    <row r="67849" spans="53:53" x14ac:dyDescent="0.3">
      <c r="BA67849" s="2"/>
    </row>
    <row r="67850" spans="53:53" x14ac:dyDescent="0.3">
      <c r="BA67850" s="2"/>
    </row>
    <row r="67851" spans="53:53" x14ac:dyDescent="0.3">
      <c r="BA67851" s="2"/>
    </row>
    <row r="67852" spans="53:53" x14ac:dyDescent="0.3">
      <c r="BA67852" s="2"/>
    </row>
    <row r="67853" spans="53:53" x14ac:dyDescent="0.3">
      <c r="BA67853" s="2"/>
    </row>
    <row r="67854" spans="53:53" x14ac:dyDescent="0.3">
      <c r="BA67854" s="2"/>
    </row>
    <row r="67855" spans="53:53" x14ac:dyDescent="0.3">
      <c r="BA67855" s="2"/>
    </row>
    <row r="67856" spans="53:53" x14ac:dyDescent="0.3">
      <c r="BA67856" s="2"/>
    </row>
    <row r="67857" spans="53:53" x14ac:dyDescent="0.3">
      <c r="BA67857" s="2"/>
    </row>
    <row r="67858" spans="53:53" x14ac:dyDescent="0.3">
      <c r="BA67858" s="2"/>
    </row>
    <row r="67859" spans="53:53" x14ac:dyDescent="0.3">
      <c r="BA67859" s="2"/>
    </row>
    <row r="67860" spans="53:53" x14ac:dyDescent="0.3">
      <c r="BA67860" s="2"/>
    </row>
    <row r="67861" spans="53:53" x14ac:dyDescent="0.3">
      <c r="BA67861" s="2"/>
    </row>
    <row r="67862" spans="53:53" x14ac:dyDescent="0.3">
      <c r="BA67862" s="2"/>
    </row>
    <row r="67863" spans="53:53" x14ac:dyDescent="0.3">
      <c r="BA67863" s="2"/>
    </row>
    <row r="67864" spans="53:53" x14ac:dyDescent="0.3">
      <c r="BA67864" s="2"/>
    </row>
    <row r="67865" spans="53:53" x14ac:dyDescent="0.3">
      <c r="BA67865" s="2"/>
    </row>
    <row r="67866" spans="53:53" x14ac:dyDescent="0.3">
      <c r="BA67866" s="2"/>
    </row>
    <row r="67867" spans="53:53" x14ac:dyDescent="0.3">
      <c r="BA67867" s="2"/>
    </row>
    <row r="67868" spans="53:53" x14ac:dyDescent="0.3">
      <c r="BA67868" s="2"/>
    </row>
    <row r="67869" spans="53:53" x14ac:dyDescent="0.3">
      <c r="BA67869" s="2"/>
    </row>
    <row r="67870" spans="53:53" x14ac:dyDescent="0.3">
      <c r="BA67870" s="2"/>
    </row>
    <row r="67871" spans="53:53" x14ac:dyDescent="0.3">
      <c r="BA67871" s="2"/>
    </row>
    <row r="67872" spans="53:53" x14ac:dyDescent="0.3">
      <c r="BA67872" s="2"/>
    </row>
    <row r="67873" spans="53:53" x14ac:dyDescent="0.3">
      <c r="BA67873" s="2"/>
    </row>
    <row r="67874" spans="53:53" x14ac:dyDescent="0.3">
      <c r="BA67874" s="2"/>
    </row>
    <row r="67875" spans="53:53" x14ac:dyDescent="0.3">
      <c r="BA67875" s="2"/>
    </row>
    <row r="67876" spans="53:53" x14ac:dyDescent="0.3">
      <c r="BA67876" s="2"/>
    </row>
    <row r="67877" spans="53:53" x14ac:dyDescent="0.3">
      <c r="BA67877" s="2"/>
    </row>
    <row r="67878" spans="53:53" x14ac:dyDescent="0.3">
      <c r="BA67878" s="2"/>
    </row>
    <row r="67879" spans="53:53" x14ac:dyDescent="0.3">
      <c r="BA67879" s="2"/>
    </row>
    <row r="67880" spans="53:53" x14ac:dyDescent="0.3">
      <c r="BA67880" s="2"/>
    </row>
    <row r="67881" spans="53:53" x14ac:dyDescent="0.3">
      <c r="BA67881" s="2"/>
    </row>
    <row r="67882" spans="53:53" x14ac:dyDescent="0.3">
      <c r="BA67882" s="2"/>
    </row>
    <row r="67883" spans="53:53" x14ac:dyDescent="0.3">
      <c r="BA67883" s="2"/>
    </row>
    <row r="67884" spans="53:53" x14ac:dyDescent="0.3">
      <c r="BA67884" s="2"/>
    </row>
    <row r="67885" spans="53:53" x14ac:dyDescent="0.3">
      <c r="BA67885" s="2"/>
    </row>
    <row r="67886" spans="53:53" x14ac:dyDescent="0.3">
      <c r="BA67886" s="2"/>
    </row>
    <row r="67887" spans="53:53" x14ac:dyDescent="0.3">
      <c r="BA67887" s="2"/>
    </row>
    <row r="67888" spans="53:53" x14ac:dyDescent="0.3">
      <c r="BA67888" s="2"/>
    </row>
    <row r="67889" spans="53:53" x14ac:dyDescent="0.3">
      <c r="BA67889" s="2"/>
    </row>
    <row r="67890" spans="53:53" x14ac:dyDescent="0.3">
      <c r="BA67890" s="2"/>
    </row>
    <row r="67891" spans="53:53" x14ac:dyDescent="0.3">
      <c r="BA67891" s="2"/>
    </row>
    <row r="67892" spans="53:53" x14ac:dyDescent="0.3">
      <c r="BA67892" s="2"/>
    </row>
    <row r="67893" spans="53:53" x14ac:dyDescent="0.3">
      <c r="BA67893" s="2"/>
    </row>
    <row r="67894" spans="53:53" x14ac:dyDescent="0.3">
      <c r="BA67894" s="2"/>
    </row>
    <row r="67895" spans="53:53" x14ac:dyDescent="0.3">
      <c r="BA67895" s="2"/>
    </row>
    <row r="67896" spans="53:53" x14ac:dyDescent="0.3">
      <c r="BA67896" s="2"/>
    </row>
    <row r="67897" spans="53:53" x14ac:dyDescent="0.3">
      <c r="BA67897" s="2"/>
    </row>
    <row r="67898" spans="53:53" x14ac:dyDescent="0.3">
      <c r="BA67898" s="2"/>
    </row>
    <row r="67899" spans="53:53" x14ac:dyDescent="0.3">
      <c r="BA67899" s="2"/>
    </row>
    <row r="67900" spans="53:53" x14ac:dyDescent="0.3">
      <c r="BA67900" s="2"/>
    </row>
    <row r="67901" spans="53:53" x14ac:dyDescent="0.3">
      <c r="BA67901" s="2"/>
    </row>
    <row r="67902" spans="53:53" x14ac:dyDescent="0.3">
      <c r="BA67902" s="2"/>
    </row>
    <row r="67903" spans="53:53" x14ac:dyDescent="0.3">
      <c r="BA67903" s="2"/>
    </row>
    <row r="67904" spans="53:53" x14ac:dyDescent="0.3">
      <c r="BA67904" s="2"/>
    </row>
    <row r="67905" spans="53:53" x14ac:dyDescent="0.3">
      <c r="BA67905" s="2"/>
    </row>
    <row r="67906" spans="53:53" x14ac:dyDescent="0.3">
      <c r="BA67906" s="2"/>
    </row>
    <row r="67907" spans="53:53" x14ac:dyDescent="0.3">
      <c r="BA67907" s="2"/>
    </row>
    <row r="67908" spans="53:53" x14ac:dyDescent="0.3">
      <c r="BA67908" s="2"/>
    </row>
    <row r="67909" spans="53:53" x14ac:dyDescent="0.3">
      <c r="BA67909" s="2"/>
    </row>
    <row r="67910" spans="53:53" x14ac:dyDescent="0.3">
      <c r="BA67910" s="2"/>
    </row>
    <row r="67911" spans="53:53" x14ac:dyDescent="0.3">
      <c r="BA67911" s="2"/>
    </row>
    <row r="67912" spans="53:53" x14ac:dyDescent="0.3">
      <c r="BA67912" s="2"/>
    </row>
    <row r="67913" spans="53:53" x14ac:dyDescent="0.3">
      <c r="BA67913" s="2"/>
    </row>
    <row r="67914" spans="53:53" x14ac:dyDescent="0.3">
      <c r="BA67914" s="2"/>
    </row>
    <row r="67915" spans="53:53" x14ac:dyDescent="0.3">
      <c r="BA67915" s="2"/>
    </row>
    <row r="67916" spans="53:53" x14ac:dyDescent="0.3">
      <c r="BA67916" s="2"/>
    </row>
    <row r="67917" spans="53:53" x14ac:dyDescent="0.3">
      <c r="BA67917" s="2"/>
    </row>
    <row r="67918" spans="53:53" x14ac:dyDescent="0.3">
      <c r="BA67918" s="2"/>
    </row>
    <row r="67919" spans="53:53" x14ac:dyDescent="0.3">
      <c r="BA67919" s="2"/>
    </row>
    <row r="67920" spans="53:53" x14ac:dyDescent="0.3">
      <c r="BA67920" s="2"/>
    </row>
    <row r="67921" spans="53:53" x14ac:dyDescent="0.3">
      <c r="BA67921" s="2"/>
    </row>
    <row r="67922" spans="53:53" x14ac:dyDescent="0.3">
      <c r="BA67922" s="2"/>
    </row>
    <row r="67923" spans="53:53" x14ac:dyDescent="0.3">
      <c r="BA67923" s="2"/>
    </row>
    <row r="67924" spans="53:53" x14ac:dyDescent="0.3">
      <c r="BA67924" s="2"/>
    </row>
    <row r="67925" spans="53:53" x14ac:dyDescent="0.3">
      <c r="BA67925" s="2"/>
    </row>
    <row r="67926" spans="53:53" x14ac:dyDescent="0.3">
      <c r="BA67926" s="2"/>
    </row>
    <row r="67927" spans="53:53" x14ac:dyDescent="0.3">
      <c r="BA67927" s="2"/>
    </row>
    <row r="67928" spans="53:53" x14ac:dyDescent="0.3">
      <c r="BA67928" s="2"/>
    </row>
    <row r="67929" spans="53:53" x14ac:dyDescent="0.3">
      <c r="BA67929" s="2"/>
    </row>
    <row r="67930" spans="53:53" x14ac:dyDescent="0.3">
      <c r="BA67930" s="2"/>
    </row>
    <row r="67931" spans="53:53" x14ac:dyDescent="0.3">
      <c r="BA67931" s="2"/>
    </row>
    <row r="67932" spans="53:53" x14ac:dyDescent="0.3">
      <c r="BA67932" s="2"/>
    </row>
    <row r="67933" spans="53:53" x14ac:dyDescent="0.3">
      <c r="BA67933" s="2"/>
    </row>
    <row r="67934" spans="53:53" x14ac:dyDescent="0.3">
      <c r="BA67934" s="2"/>
    </row>
    <row r="67935" spans="53:53" x14ac:dyDescent="0.3">
      <c r="BA67935" s="2"/>
    </row>
    <row r="67936" spans="53:53" x14ac:dyDescent="0.3">
      <c r="BA67936" s="2"/>
    </row>
    <row r="67937" spans="53:53" x14ac:dyDescent="0.3">
      <c r="BA67937" s="2"/>
    </row>
    <row r="67938" spans="53:53" x14ac:dyDescent="0.3">
      <c r="BA67938" s="2"/>
    </row>
    <row r="67939" spans="53:53" x14ac:dyDescent="0.3">
      <c r="BA67939" s="2"/>
    </row>
    <row r="67940" spans="53:53" x14ac:dyDescent="0.3">
      <c r="BA67940" s="2"/>
    </row>
    <row r="67941" spans="53:53" x14ac:dyDescent="0.3">
      <c r="BA67941" s="2"/>
    </row>
    <row r="67942" spans="53:53" x14ac:dyDescent="0.3">
      <c r="BA67942" s="2"/>
    </row>
    <row r="67943" spans="53:53" x14ac:dyDescent="0.3">
      <c r="BA67943" s="2"/>
    </row>
    <row r="67944" spans="53:53" x14ac:dyDescent="0.3">
      <c r="BA67944" s="2"/>
    </row>
    <row r="67945" spans="53:53" x14ac:dyDescent="0.3">
      <c r="BA67945" s="2"/>
    </row>
    <row r="67946" spans="53:53" x14ac:dyDescent="0.3">
      <c r="BA67946" s="2"/>
    </row>
    <row r="67947" spans="53:53" x14ac:dyDescent="0.3">
      <c r="BA67947" s="2"/>
    </row>
    <row r="67948" spans="53:53" x14ac:dyDescent="0.3">
      <c r="BA67948" s="2"/>
    </row>
    <row r="67949" spans="53:53" x14ac:dyDescent="0.3">
      <c r="BA67949" s="2"/>
    </row>
    <row r="67950" spans="53:53" x14ac:dyDescent="0.3">
      <c r="BA67950" s="2"/>
    </row>
    <row r="67951" spans="53:53" x14ac:dyDescent="0.3">
      <c r="BA67951" s="2"/>
    </row>
    <row r="67952" spans="53:53" x14ac:dyDescent="0.3">
      <c r="BA67952" s="2"/>
    </row>
    <row r="67953" spans="53:53" x14ac:dyDescent="0.3">
      <c r="BA67953" s="2"/>
    </row>
    <row r="67954" spans="53:53" x14ac:dyDescent="0.3">
      <c r="BA67954" s="2"/>
    </row>
    <row r="67955" spans="53:53" x14ac:dyDescent="0.3">
      <c r="BA67955" s="2"/>
    </row>
    <row r="67956" spans="53:53" x14ac:dyDescent="0.3">
      <c r="BA67956" s="2"/>
    </row>
    <row r="67957" spans="53:53" x14ac:dyDescent="0.3">
      <c r="BA67957" s="2"/>
    </row>
    <row r="67958" spans="53:53" x14ac:dyDescent="0.3">
      <c r="BA67958" s="2"/>
    </row>
    <row r="67959" spans="53:53" x14ac:dyDescent="0.3">
      <c r="BA67959" s="2"/>
    </row>
    <row r="67960" spans="53:53" x14ac:dyDescent="0.3">
      <c r="BA67960" s="2"/>
    </row>
    <row r="67961" spans="53:53" x14ac:dyDescent="0.3">
      <c r="BA67961" s="2"/>
    </row>
    <row r="67962" spans="53:53" x14ac:dyDescent="0.3">
      <c r="BA67962" s="2"/>
    </row>
    <row r="67963" spans="53:53" x14ac:dyDescent="0.3">
      <c r="BA67963" s="2"/>
    </row>
    <row r="67964" spans="53:53" x14ac:dyDescent="0.3">
      <c r="BA67964" s="2"/>
    </row>
    <row r="67965" spans="53:53" x14ac:dyDescent="0.3">
      <c r="BA67965" s="2"/>
    </row>
    <row r="67966" spans="53:53" x14ac:dyDescent="0.3">
      <c r="BA67966" s="2"/>
    </row>
    <row r="67967" spans="53:53" x14ac:dyDescent="0.3">
      <c r="BA67967" s="2"/>
    </row>
    <row r="67968" spans="53:53" x14ac:dyDescent="0.3">
      <c r="BA67968" s="2"/>
    </row>
    <row r="67969" spans="53:53" x14ac:dyDescent="0.3">
      <c r="BA67969" s="2"/>
    </row>
    <row r="67970" spans="53:53" x14ac:dyDescent="0.3">
      <c r="BA67970" s="2"/>
    </row>
    <row r="67971" spans="53:53" x14ac:dyDescent="0.3">
      <c r="BA67971" s="2"/>
    </row>
    <row r="67972" spans="53:53" x14ac:dyDescent="0.3">
      <c r="BA67972" s="2"/>
    </row>
    <row r="67973" spans="53:53" x14ac:dyDescent="0.3">
      <c r="BA67973" s="2"/>
    </row>
    <row r="67974" spans="53:53" x14ac:dyDescent="0.3">
      <c r="BA67974" s="2"/>
    </row>
    <row r="67975" spans="53:53" x14ac:dyDescent="0.3">
      <c r="BA67975" s="2"/>
    </row>
    <row r="67976" spans="53:53" x14ac:dyDescent="0.3">
      <c r="BA67976" s="2"/>
    </row>
    <row r="67977" spans="53:53" x14ac:dyDescent="0.3">
      <c r="BA67977" s="2"/>
    </row>
    <row r="67978" spans="53:53" x14ac:dyDescent="0.3">
      <c r="BA67978" s="2"/>
    </row>
    <row r="67979" spans="53:53" x14ac:dyDescent="0.3">
      <c r="BA67979" s="2"/>
    </row>
    <row r="67980" spans="53:53" x14ac:dyDescent="0.3">
      <c r="BA67980" s="2"/>
    </row>
    <row r="67981" spans="53:53" x14ac:dyDescent="0.3">
      <c r="BA67981" s="2"/>
    </row>
    <row r="67982" spans="53:53" x14ac:dyDescent="0.3">
      <c r="BA67982" s="2"/>
    </row>
    <row r="67983" spans="53:53" x14ac:dyDescent="0.3">
      <c r="BA67983" s="2"/>
    </row>
    <row r="67984" spans="53:53" x14ac:dyDescent="0.3">
      <c r="BA67984" s="2"/>
    </row>
    <row r="67985" spans="53:53" x14ac:dyDescent="0.3">
      <c r="BA67985" s="2"/>
    </row>
    <row r="67986" spans="53:53" x14ac:dyDescent="0.3">
      <c r="BA67986" s="2"/>
    </row>
    <row r="67987" spans="53:53" x14ac:dyDescent="0.3">
      <c r="BA67987" s="2"/>
    </row>
    <row r="67988" spans="53:53" x14ac:dyDescent="0.3">
      <c r="BA67988" s="2"/>
    </row>
    <row r="67989" spans="53:53" x14ac:dyDescent="0.3">
      <c r="BA67989" s="2"/>
    </row>
    <row r="67990" spans="53:53" x14ac:dyDescent="0.3">
      <c r="BA67990" s="2"/>
    </row>
    <row r="67991" spans="53:53" x14ac:dyDescent="0.3">
      <c r="BA67991" s="2"/>
    </row>
    <row r="67992" spans="53:53" x14ac:dyDescent="0.3">
      <c r="BA67992" s="2"/>
    </row>
    <row r="67993" spans="53:53" x14ac:dyDescent="0.3">
      <c r="BA67993" s="2"/>
    </row>
    <row r="67994" spans="53:53" x14ac:dyDescent="0.3">
      <c r="BA67994" s="2"/>
    </row>
    <row r="67995" spans="53:53" x14ac:dyDescent="0.3">
      <c r="BA67995" s="2"/>
    </row>
    <row r="67996" spans="53:53" x14ac:dyDescent="0.3">
      <c r="BA67996" s="2"/>
    </row>
    <row r="67997" spans="53:53" x14ac:dyDescent="0.3">
      <c r="BA67997" s="2"/>
    </row>
    <row r="67998" spans="53:53" x14ac:dyDescent="0.3">
      <c r="BA67998" s="2"/>
    </row>
    <row r="67999" spans="53:53" x14ac:dyDescent="0.3">
      <c r="BA67999" s="2"/>
    </row>
    <row r="68000" spans="53:53" x14ac:dyDescent="0.3">
      <c r="BA68000" s="2"/>
    </row>
    <row r="68001" spans="53:53" x14ac:dyDescent="0.3">
      <c r="BA68001" s="2"/>
    </row>
    <row r="68002" spans="53:53" x14ac:dyDescent="0.3">
      <c r="BA68002" s="2"/>
    </row>
    <row r="68003" spans="53:53" x14ac:dyDescent="0.3">
      <c r="BA68003" s="2"/>
    </row>
    <row r="68004" spans="53:53" x14ac:dyDescent="0.3">
      <c r="BA68004" s="2"/>
    </row>
    <row r="68005" spans="53:53" x14ac:dyDescent="0.3">
      <c r="BA68005" s="2"/>
    </row>
    <row r="68006" spans="53:53" x14ac:dyDescent="0.3">
      <c r="BA68006" s="2"/>
    </row>
    <row r="68007" spans="53:53" x14ac:dyDescent="0.3">
      <c r="BA68007" s="2"/>
    </row>
    <row r="68008" spans="53:53" x14ac:dyDescent="0.3">
      <c r="BA68008" s="2"/>
    </row>
    <row r="68009" spans="53:53" x14ac:dyDescent="0.3">
      <c r="BA68009" s="2"/>
    </row>
    <row r="68010" spans="53:53" x14ac:dyDescent="0.3">
      <c r="BA68010" s="2"/>
    </row>
    <row r="68011" spans="53:53" x14ac:dyDescent="0.3">
      <c r="BA68011" s="2"/>
    </row>
    <row r="68012" spans="53:53" x14ac:dyDescent="0.3">
      <c r="BA68012" s="2"/>
    </row>
    <row r="68013" spans="53:53" x14ac:dyDescent="0.3">
      <c r="BA68013" s="2"/>
    </row>
    <row r="68014" spans="53:53" x14ac:dyDescent="0.3">
      <c r="BA68014" s="2"/>
    </row>
    <row r="68015" spans="53:53" x14ac:dyDescent="0.3">
      <c r="BA68015" s="2"/>
    </row>
    <row r="68016" spans="53:53" x14ac:dyDescent="0.3">
      <c r="BA68016" s="2"/>
    </row>
    <row r="68017" spans="53:53" x14ac:dyDescent="0.3">
      <c r="BA68017" s="2"/>
    </row>
    <row r="68018" spans="53:53" x14ac:dyDescent="0.3">
      <c r="BA68018" s="2"/>
    </row>
    <row r="68019" spans="53:53" x14ac:dyDescent="0.3">
      <c r="BA68019" s="2"/>
    </row>
    <row r="68020" spans="53:53" x14ac:dyDescent="0.3">
      <c r="BA68020" s="2"/>
    </row>
    <row r="68021" spans="53:53" x14ac:dyDescent="0.3">
      <c r="BA68021" s="2"/>
    </row>
    <row r="68022" spans="53:53" x14ac:dyDescent="0.3">
      <c r="BA68022" s="2"/>
    </row>
    <row r="68023" spans="53:53" x14ac:dyDescent="0.3">
      <c r="BA68023" s="2"/>
    </row>
    <row r="68024" spans="53:53" x14ac:dyDescent="0.3">
      <c r="BA68024" s="2"/>
    </row>
    <row r="68025" spans="53:53" x14ac:dyDescent="0.3">
      <c r="BA68025" s="2"/>
    </row>
    <row r="68026" spans="53:53" x14ac:dyDescent="0.3">
      <c r="BA68026" s="2"/>
    </row>
    <row r="68027" spans="53:53" x14ac:dyDescent="0.3">
      <c r="BA68027" s="2"/>
    </row>
    <row r="68028" spans="53:53" x14ac:dyDescent="0.3">
      <c r="BA68028" s="2"/>
    </row>
    <row r="68029" spans="53:53" x14ac:dyDescent="0.3">
      <c r="BA68029" s="2"/>
    </row>
    <row r="68030" spans="53:53" x14ac:dyDescent="0.3">
      <c r="BA68030" s="2"/>
    </row>
    <row r="68031" spans="53:53" x14ac:dyDescent="0.3">
      <c r="BA68031" s="2"/>
    </row>
    <row r="68032" spans="53:53" x14ac:dyDescent="0.3">
      <c r="BA68032" s="2"/>
    </row>
    <row r="68033" spans="53:53" x14ac:dyDescent="0.3">
      <c r="BA68033" s="2"/>
    </row>
    <row r="68034" spans="53:53" x14ac:dyDescent="0.3">
      <c r="BA68034" s="2"/>
    </row>
    <row r="68035" spans="53:53" x14ac:dyDescent="0.3">
      <c r="BA68035" s="2"/>
    </row>
    <row r="68036" spans="53:53" x14ac:dyDescent="0.3">
      <c r="BA68036" s="2"/>
    </row>
    <row r="68037" spans="53:53" x14ac:dyDescent="0.3">
      <c r="BA68037" s="2"/>
    </row>
    <row r="68038" spans="53:53" x14ac:dyDescent="0.3">
      <c r="BA68038" s="2"/>
    </row>
    <row r="68039" spans="53:53" x14ac:dyDescent="0.3">
      <c r="BA68039" s="2"/>
    </row>
    <row r="68040" spans="53:53" x14ac:dyDescent="0.3">
      <c r="BA68040" s="2"/>
    </row>
    <row r="68041" spans="53:53" x14ac:dyDescent="0.3">
      <c r="BA68041" s="2"/>
    </row>
    <row r="68042" spans="53:53" x14ac:dyDescent="0.3">
      <c r="BA68042" s="2"/>
    </row>
    <row r="68043" spans="53:53" x14ac:dyDescent="0.3">
      <c r="BA68043" s="2"/>
    </row>
    <row r="68044" spans="53:53" x14ac:dyDescent="0.3">
      <c r="BA68044" s="2"/>
    </row>
    <row r="68045" spans="53:53" x14ac:dyDescent="0.3">
      <c r="BA68045" s="2"/>
    </row>
    <row r="68046" spans="53:53" x14ac:dyDescent="0.3">
      <c r="BA68046" s="2"/>
    </row>
    <row r="68047" spans="53:53" x14ac:dyDescent="0.3">
      <c r="BA68047" s="2"/>
    </row>
    <row r="68048" spans="53:53" x14ac:dyDescent="0.3">
      <c r="BA68048" s="2"/>
    </row>
    <row r="68049" spans="53:53" x14ac:dyDescent="0.3">
      <c r="BA68049" s="2"/>
    </row>
    <row r="68050" spans="53:53" x14ac:dyDescent="0.3">
      <c r="BA68050" s="2"/>
    </row>
    <row r="68051" spans="53:53" x14ac:dyDescent="0.3">
      <c r="BA68051" s="2"/>
    </row>
    <row r="68052" spans="53:53" x14ac:dyDescent="0.3">
      <c r="BA68052" s="2"/>
    </row>
    <row r="68053" spans="53:53" x14ac:dyDescent="0.3">
      <c r="BA68053" s="2"/>
    </row>
    <row r="68054" spans="53:53" x14ac:dyDescent="0.3">
      <c r="BA68054" s="2"/>
    </row>
    <row r="68055" spans="53:53" x14ac:dyDescent="0.3">
      <c r="BA68055" s="2"/>
    </row>
    <row r="68056" spans="53:53" x14ac:dyDescent="0.3">
      <c r="BA68056" s="2"/>
    </row>
    <row r="68057" spans="53:53" x14ac:dyDescent="0.3">
      <c r="BA68057" s="2"/>
    </row>
    <row r="68058" spans="53:53" x14ac:dyDescent="0.3">
      <c r="BA68058" s="2"/>
    </row>
    <row r="68059" spans="53:53" x14ac:dyDescent="0.3">
      <c r="BA68059" s="2"/>
    </row>
    <row r="68060" spans="53:53" x14ac:dyDescent="0.3">
      <c r="BA68060" s="2"/>
    </row>
    <row r="68061" spans="53:53" x14ac:dyDescent="0.3">
      <c r="BA68061" s="2"/>
    </row>
    <row r="68062" spans="53:53" x14ac:dyDescent="0.3">
      <c r="BA68062" s="2"/>
    </row>
    <row r="68063" spans="53:53" x14ac:dyDescent="0.3">
      <c r="BA68063" s="2"/>
    </row>
    <row r="68064" spans="53:53" x14ac:dyDescent="0.3">
      <c r="BA68064" s="2"/>
    </row>
    <row r="68065" spans="53:53" x14ac:dyDescent="0.3">
      <c r="BA68065" s="2"/>
    </row>
    <row r="68066" spans="53:53" x14ac:dyDescent="0.3">
      <c r="BA68066" s="2"/>
    </row>
    <row r="68067" spans="53:53" x14ac:dyDescent="0.3">
      <c r="BA68067" s="2"/>
    </row>
    <row r="68068" spans="53:53" x14ac:dyDescent="0.3">
      <c r="BA68068" s="2"/>
    </row>
    <row r="68069" spans="53:53" x14ac:dyDescent="0.3">
      <c r="BA68069" s="2"/>
    </row>
    <row r="68070" spans="53:53" x14ac:dyDescent="0.3">
      <c r="BA68070" s="2"/>
    </row>
    <row r="68071" spans="53:53" x14ac:dyDescent="0.3">
      <c r="BA68071" s="2"/>
    </row>
    <row r="68072" spans="53:53" x14ac:dyDescent="0.3">
      <c r="BA68072" s="2"/>
    </row>
    <row r="68073" spans="53:53" x14ac:dyDescent="0.3">
      <c r="BA68073" s="2"/>
    </row>
    <row r="68074" spans="53:53" x14ac:dyDescent="0.3">
      <c r="BA68074" s="2"/>
    </row>
    <row r="68075" spans="53:53" x14ac:dyDescent="0.3">
      <c r="BA68075" s="2"/>
    </row>
    <row r="68076" spans="53:53" x14ac:dyDescent="0.3">
      <c r="BA68076" s="2"/>
    </row>
    <row r="68077" spans="53:53" x14ac:dyDescent="0.3">
      <c r="BA68077" s="2"/>
    </row>
    <row r="68078" spans="53:53" x14ac:dyDescent="0.3">
      <c r="BA68078" s="2"/>
    </row>
    <row r="68079" spans="53:53" x14ac:dyDescent="0.3">
      <c r="BA68079" s="2"/>
    </row>
    <row r="68080" spans="53:53" x14ac:dyDescent="0.3">
      <c r="BA68080" s="2"/>
    </row>
    <row r="68081" spans="53:53" x14ac:dyDescent="0.3">
      <c r="BA68081" s="2"/>
    </row>
    <row r="68082" spans="53:53" x14ac:dyDescent="0.3">
      <c r="BA68082" s="2"/>
    </row>
    <row r="68083" spans="53:53" x14ac:dyDescent="0.3">
      <c r="BA68083" s="2"/>
    </row>
    <row r="68084" spans="53:53" x14ac:dyDescent="0.3">
      <c r="BA68084" s="2"/>
    </row>
    <row r="68085" spans="53:53" x14ac:dyDescent="0.3">
      <c r="BA68085" s="2"/>
    </row>
    <row r="68086" spans="53:53" x14ac:dyDescent="0.3">
      <c r="BA68086" s="2"/>
    </row>
    <row r="68087" spans="53:53" x14ac:dyDescent="0.3">
      <c r="BA68087" s="2"/>
    </row>
    <row r="68088" spans="53:53" x14ac:dyDescent="0.3">
      <c r="BA68088" s="2"/>
    </row>
    <row r="68089" spans="53:53" x14ac:dyDescent="0.3">
      <c r="BA68089" s="2"/>
    </row>
    <row r="68090" spans="53:53" x14ac:dyDescent="0.3">
      <c r="BA68090" s="2"/>
    </row>
    <row r="68091" spans="53:53" x14ac:dyDescent="0.3">
      <c r="BA68091" s="2"/>
    </row>
    <row r="68092" spans="53:53" x14ac:dyDescent="0.3">
      <c r="BA68092" s="2"/>
    </row>
    <row r="68093" spans="53:53" x14ac:dyDescent="0.3">
      <c r="BA68093" s="2"/>
    </row>
    <row r="68094" spans="53:53" x14ac:dyDescent="0.3">
      <c r="BA68094" s="2"/>
    </row>
    <row r="68095" spans="53:53" x14ac:dyDescent="0.3">
      <c r="BA68095" s="2"/>
    </row>
    <row r="68096" spans="53:53" x14ac:dyDescent="0.3">
      <c r="BA68096" s="2"/>
    </row>
    <row r="68097" spans="53:53" x14ac:dyDescent="0.3">
      <c r="BA68097" s="2"/>
    </row>
    <row r="68098" spans="53:53" x14ac:dyDescent="0.3">
      <c r="BA68098" s="2"/>
    </row>
    <row r="68099" spans="53:53" x14ac:dyDescent="0.3">
      <c r="BA68099" s="2"/>
    </row>
    <row r="68100" spans="53:53" x14ac:dyDescent="0.3">
      <c r="BA68100" s="2"/>
    </row>
    <row r="68101" spans="53:53" x14ac:dyDescent="0.3">
      <c r="BA68101" s="2"/>
    </row>
    <row r="68102" spans="53:53" x14ac:dyDescent="0.3">
      <c r="BA68102" s="2"/>
    </row>
    <row r="68103" spans="53:53" x14ac:dyDescent="0.3">
      <c r="BA68103" s="2"/>
    </row>
    <row r="68104" spans="53:53" x14ac:dyDescent="0.3">
      <c r="BA68104" s="2"/>
    </row>
    <row r="68105" spans="53:53" x14ac:dyDescent="0.3">
      <c r="BA68105" s="2"/>
    </row>
    <row r="68106" spans="53:53" x14ac:dyDescent="0.3">
      <c r="BA68106" s="2"/>
    </row>
    <row r="68107" spans="53:53" x14ac:dyDescent="0.3">
      <c r="BA68107" s="2"/>
    </row>
    <row r="68108" spans="53:53" x14ac:dyDescent="0.3">
      <c r="BA68108" s="2"/>
    </row>
    <row r="68109" spans="53:53" x14ac:dyDescent="0.3">
      <c r="BA68109" s="2"/>
    </row>
    <row r="68110" spans="53:53" x14ac:dyDescent="0.3">
      <c r="BA68110" s="2"/>
    </row>
    <row r="68111" spans="53:53" x14ac:dyDescent="0.3">
      <c r="BA68111" s="2"/>
    </row>
    <row r="68112" spans="53:53" x14ac:dyDescent="0.3">
      <c r="BA68112" s="2"/>
    </row>
    <row r="68113" spans="53:53" x14ac:dyDescent="0.3">
      <c r="BA68113" s="2"/>
    </row>
    <row r="68114" spans="53:53" x14ac:dyDescent="0.3">
      <c r="BA68114" s="2"/>
    </row>
    <row r="68115" spans="53:53" x14ac:dyDescent="0.3">
      <c r="BA68115" s="2"/>
    </row>
    <row r="68116" spans="53:53" x14ac:dyDescent="0.3">
      <c r="BA68116" s="2"/>
    </row>
    <row r="68117" spans="53:53" x14ac:dyDescent="0.3">
      <c r="BA68117" s="2"/>
    </row>
    <row r="68118" spans="53:53" x14ac:dyDescent="0.3">
      <c r="BA68118" s="2"/>
    </row>
    <row r="68119" spans="53:53" x14ac:dyDescent="0.3">
      <c r="BA68119" s="2"/>
    </row>
    <row r="68120" spans="53:53" x14ac:dyDescent="0.3">
      <c r="BA68120" s="2"/>
    </row>
    <row r="68121" spans="53:53" x14ac:dyDescent="0.3">
      <c r="BA68121" s="2"/>
    </row>
    <row r="68122" spans="53:53" x14ac:dyDescent="0.3">
      <c r="BA68122" s="2"/>
    </row>
    <row r="68123" spans="53:53" x14ac:dyDescent="0.3">
      <c r="BA68123" s="2"/>
    </row>
    <row r="68124" spans="53:53" x14ac:dyDescent="0.3">
      <c r="BA68124" s="2"/>
    </row>
    <row r="68125" spans="53:53" x14ac:dyDescent="0.3">
      <c r="BA68125" s="2"/>
    </row>
    <row r="68126" spans="53:53" x14ac:dyDescent="0.3">
      <c r="BA68126" s="2"/>
    </row>
    <row r="68127" spans="53:53" x14ac:dyDescent="0.3">
      <c r="BA68127" s="2"/>
    </row>
    <row r="68128" spans="53:53" x14ac:dyDescent="0.3">
      <c r="BA68128" s="2"/>
    </row>
    <row r="68129" spans="53:53" x14ac:dyDescent="0.3">
      <c r="BA68129" s="2"/>
    </row>
    <row r="68130" spans="53:53" x14ac:dyDescent="0.3">
      <c r="BA68130" s="2"/>
    </row>
    <row r="68131" spans="53:53" x14ac:dyDescent="0.3">
      <c r="BA68131" s="2"/>
    </row>
    <row r="68132" spans="53:53" x14ac:dyDescent="0.3">
      <c r="BA68132" s="2"/>
    </row>
    <row r="68133" spans="53:53" x14ac:dyDescent="0.3">
      <c r="BA68133" s="2"/>
    </row>
    <row r="68134" spans="53:53" x14ac:dyDescent="0.3">
      <c r="BA68134" s="2"/>
    </row>
    <row r="68135" spans="53:53" x14ac:dyDescent="0.3">
      <c r="BA68135" s="2"/>
    </row>
    <row r="68136" spans="53:53" x14ac:dyDescent="0.3">
      <c r="BA68136" s="2"/>
    </row>
    <row r="68137" spans="53:53" x14ac:dyDescent="0.3">
      <c r="BA68137" s="2"/>
    </row>
    <row r="68138" spans="53:53" x14ac:dyDescent="0.3">
      <c r="BA68138" s="2"/>
    </row>
    <row r="68139" spans="53:53" x14ac:dyDescent="0.3">
      <c r="BA68139" s="2"/>
    </row>
    <row r="68140" spans="53:53" x14ac:dyDescent="0.3">
      <c r="BA68140" s="2"/>
    </row>
    <row r="68141" spans="53:53" x14ac:dyDescent="0.3">
      <c r="BA68141" s="2"/>
    </row>
    <row r="68142" spans="53:53" x14ac:dyDescent="0.3">
      <c r="BA68142" s="2"/>
    </row>
    <row r="68143" spans="53:53" x14ac:dyDescent="0.3">
      <c r="BA68143" s="2"/>
    </row>
    <row r="68144" spans="53:53" x14ac:dyDescent="0.3">
      <c r="BA68144" s="2"/>
    </row>
    <row r="68145" spans="53:53" x14ac:dyDescent="0.3">
      <c r="BA68145" s="2"/>
    </row>
    <row r="68146" spans="53:53" x14ac:dyDescent="0.3">
      <c r="BA68146" s="2"/>
    </row>
    <row r="68147" spans="53:53" x14ac:dyDescent="0.3">
      <c r="BA68147" s="2"/>
    </row>
    <row r="68148" spans="53:53" x14ac:dyDescent="0.3">
      <c r="BA68148" s="2"/>
    </row>
    <row r="68149" spans="53:53" x14ac:dyDescent="0.3">
      <c r="BA68149" s="2"/>
    </row>
    <row r="68150" spans="53:53" x14ac:dyDescent="0.3">
      <c r="BA68150" s="2"/>
    </row>
    <row r="68151" spans="53:53" x14ac:dyDescent="0.3">
      <c r="BA68151" s="2"/>
    </row>
    <row r="68152" spans="53:53" x14ac:dyDescent="0.3">
      <c r="BA68152" s="2"/>
    </row>
    <row r="68153" spans="53:53" x14ac:dyDescent="0.3">
      <c r="BA68153" s="2"/>
    </row>
    <row r="68154" spans="53:53" x14ac:dyDescent="0.3">
      <c r="BA68154" s="2"/>
    </row>
    <row r="68155" spans="53:53" x14ac:dyDescent="0.3">
      <c r="BA68155" s="2"/>
    </row>
    <row r="68156" spans="53:53" x14ac:dyDescent="0.3">
      <c r="BA68156" s="2"/>
    </row>
    <row r="68157" spans="53:53" x14ac:dyDescent="0.3">
      <c r="BA68157" s="2"/>
    </row>
    <row r="68158" spans="53:53" x14ac:dyDescent="0.3">
      <c r="BA68158" s="2"/>
    </row>
    <row r="68159" spans="53:53" x14ac:dyDescent="0.3">
      <c r="BA68159" s="2"/>
    </row>
    <row r="68160" spans="53:53" x14ac:dyDescent="0.3">
      <c r="BA68160" s="2"/>
    </row>
    <row r="68161" spans="53:53" x14ac:dyDescent="0.3">
      <c r="BA68161" s="2"/>
    </row>
    <row r="68162" spans="53:53" x14ac:dyDescent="0.3">
      <c r="BA68162" s="2"/>
    </row>
    <row r="68163" spans="53:53" x14ac:dyDescent="0.3">
      <c r="BA68163" s="2"/>
    </row>
    <row r="68164" spans="53:53" x14ac:dyDescent="0.3">
      <c r="BA68164" s="2"/>
    </row>
    <row r="68165" spans="53:53" x14ac:dyDescent="0.3">
      <c r="BA68165" s="2"/>
    </row>
    <row r="68166" spans="53:53" x14ac:dyDescent="0.3">
      <c r="BA68166" s="2"/>
    </row>
    <row r="68167" spans="53:53" x14ac:dyDescent="0.3">
      <c r="BA68167" s="2"/>
    </row>
    <row r="68168" spans="53:53" x14ac:dyDescent="0.3">
      <c r="BA68168" s="2"/>
    </row>
    <row r="68169" spans="53:53" x14ac:dyDescent="0.3">
      <c r="BA68169" s="2"/>
    </row>
    <row r="68170" spans="53:53" x14ac:dyDescent="0.3">
      <c r="BA68170" s="2"/>
    </row>
    <row r="68171" spans="53:53" x14ac:dyDescent="0.3">
      <c r="BA68171" s="2"/>
    </row>
    <row r="68172" spans="53:53" x14ac:dyDescent="0.3">
      <c r="BA68172" s="2"/>
    </row>
    <row r="68173" spans="53:53" x14ac:dyDescent="0.3">
      <c r="BA68173" s="2"/>
    </row>
    <row r="68174" spans="53:53" x14ac:dyDescent="0.3">
      <c r="BA68174" s="2"/>
    </row>
    <row r="68175" spans="53:53" x14ac:dyDescent="0.3">
      <c r="BA68175" s="2"/>
    </row>
    <row r="68176" spans="53:53" x14ac:dyDescent="0.3">
      <c r="BA68176" s="2"/>
    </row>
    <row r="68177" spans="53:53" x14ac:dyDescent="0.3">
      <c r="BA68177" s="2"/>
    </row>
    <row r="68178" spans="53:53" x14ac:dyDescent="0.3">
      <c r="BA68178" s="2"/>
    </row>
    <row r="68179" spans="53:53" x14ac:dyDescent="0.3">
      <c r="BA68179" s="2"/>
    </row>
    <row r="68180" spans="53:53" x14ac:dyDescent="0.3">
      <c r="BA68180" s="2"/>
    </row>
    <row r="68181" spans="53:53" x14ac:dyDescent="0.3">
      <c r="BA68181" s="2"/>
    </row>
    <row r="68182" spans="53:53" x14ac:dyDescent="0.3">
      <c r="BA68182" s="2"/>
    </row>
    <row r="68183" spans="53:53" x14ac:dyDescent="0.3">
      <c r="BA68183" s="2"/>
    </row>
    <row r="68184" spans="53:53" x14ac:dyDescent="0.3">
      <c r="BA68184" s="2"/>
    </row>
    <row r="68185" spans="53:53" x14ac:dyDescent="0.3">
      <c r="BA68185" s="2"/>
    </row>
    <row r="68186" spans="53:53" x14ac:dyDescent="0.3">
      <c r="BA68186" s="2"/>
    </row>
    <row r="68187" spans="53:53" x14ac:dyDescent="0.3">
      <c r="BA68187" s="2"/>
    </row>
    <row r="68188" spans="53:53" x14ac:dyDescent="0.3">
      <c r="BA68188" s="2"/>
    </row>
    <row r="68189" spans="53:53" x14ac:dyDescent="0.3">
      <c r="BA68189" s="2"/>
    </row>
    <row r="68190" spans="53:53" x14ac:dyDescent="0.3">
      <c r="BA68190" s="2"/>
    </row>
    <row r="68191" spans="53:53" x14ac:dyDescent="0.3">
      <c r="BA68191" s="2"/>
    </row>
    <row r="68192" spans="53:53" x14ac:dyDescent="0.3">
      <c r="BA68192" s="2"/>
    </row>
    <row r="68193" spans="53:53" x14ac:dyDescent="0.3">
      <c r="BA68193" s="2"/>
    </row>
    <row r="68194" spans="53:53" x14ac:dyDescent="0.3">
      <c r="BA68194" s="2"/>
    </row>
    <row r="68195" spans="53:53" x14ac:dyDescent="0.3">
      <c r="BA68195" s="2"/>
    </row>
    <row r="68196" spans="53:53" x14ac:dyDescent="0.3">
      <c r="BA68196" s="2"/>
    </row>
    <row r="68197" spans="53:53" x14ac:dyDescent="0.3">
      <c r="BA68197" s="2"/>
    </row>
    <row r="68198" spans="53:53" x14ac:dyDescent="0.3">
      <c r="BA68198" s="2"/>
    </row>
    <row r="68199" spans="53:53" x14ac:dyDescent="0.3">
      <c r="BA68199" s="2"/>
    </row>
    <row r="68200" spans="53:53" x14ac:dyDescent="0.3">
      <c r="BA68200" s="2"/>
    </row>
    <row r="68201" spans="53:53" x14ac:dyDescent="0.3">
      <c r="BA68201" s="2"/>
    </row>
    <row r="68202" spans="53:53" x14ac:dyDescent="0.3">
      <c r="BA68202" s="2"/>
    </row>
    <row r="68203" spans="53:53" x14ac:dyDescent="0.3">
      <c r="BA68203" s="2"/>
    </row>
    <row r="68204" spans="53:53" x14ac:dyDescent="0.3">
      <c r="BA68204" s="2"/>
    </row>
    <row r="68205" spans="53:53" x14ac:dyDescent="0.3">
      <c r="BA68205" s="2"/>
    </row>
    <row r="68206" spans="53:53" x14ac:dyDescent="0.3">
      <c r="BA68206" s="2"/>
    </row>
    <row r="68207" spans="53:53" x14ac:dyDescent="0.3">
      <c r="BA68207" s="2"/>
    </row>
    <row r="68208" spans="53:53" x14ac:dyDescent="0.3">
      <c r="BA68208" s="2"/>
    </row>
    <row r="68209" spans="53:53" x14ac:dyDescent="0.3">
      <c r="BA68209" s="2"/>
    </row>
    <row r="68210" spans="53:53" x14ac:dyDescent="0.3">
      <c r="BA68210" s="2"/>
    </row>
    <row r="68211" spans="53:53" x14ac:dyDescent="0.3">
      <c r="BA68211" s="2"/>
    </row>
    <row r="68212" spans="53:53" x14ac:dyDescent="0.3">
      <c r="BA68212" s="2"/>
    </row>
    <row r="68213" spans="53:53" x14ac:dyDescent="0.3">
      <c r="BA68213" s="2"/>
    </row>
    <row r="68214" spans="53:53" x14ac:dyDescent="0.3">
      <c r="BA68214" s="2"/>
    </row>
    <row r="68215" spans="53:53" x14ac:dyDescent="0.3">
      <c r="BA68215" s="2"/>
    </row>
    <row r="68216" spans="53:53" x14ac:dyDescent="0.3">
      <c r="BA68216" s="2"/>
    </row>
    <row r="68217" spans="53:53" x14ac:dyDescent="0.3">
      <c r="BA68217" s="2"/>
    </row>
    <row r="68218" spans="53:53" x14ac:dyDescent="0.3">
      <c r="BA68218" s="2"/>
    </row>
    <row r="68219" spans="53:53" x14ac:dyDescent="0.3">
      <c r="BA68219" s="2"/>
    </row>
    <row r="68220" spans="53:53" x14ac:dyDescent="0.3">
      <c r="BA68220" s="2"/>
    </row>
    <row r="68221" spans="53:53" x14ac:dyDescent="0.3">
      <c r="BA68221" s="2"/>
    </row>
    <row r="68222" spans="53:53" x14ac:dyDescent="0.3">
      <c r="BA68222" s="2"/>
    </row>
    <row r="68223" spans="53:53" x14ac:dyDescent="0.3">
      <c r="BA68223" s="2"/>
    </row>
    <row r="68224" spans="53:53" x14ac:dyDescent="0.3">
      <c r="BA68224" s="2"/>
    </row>
    <row r="68225" spans="53:53" x14ac:dyDescent="0.3">
      <c r="BA68225" s="2"/>
    </row>
    <row r="68226" spans="53:53" x14ac:dyDescent="0.3">
      <c r="BA68226" s="2"/>
    </row>
    <row r="68227" spans="53:53" x14ac:dyDescent="0.3">
      <c r="BA68227" s="2"/>
    </row>
    <row r="68228" spans="53:53" x14ac:dyDescent="0.3">
      <c r="BA68228" s="2"/>
    </row>
    <row r="68229" spans="53:53" x14ac:dyDescent="0.3">
      <c r="BA68229" s="2"/>
    </row>
    <row r="68230" spans="53:53" x14ac:dyDescent="0.3">
      <c r="BA68230" s="2"/>
    </row>
    <row r="68231" spans="53:53" x14ac:dyDescent="0.3">
      <c r="BA68231" s="2"/>
    </row>
    <row r="68232" spans="53:53" x14ac:dyDescent="0.3">
      <c r="BA68232" s="2"/>
    </row>
    <row r="68233" spans="53:53" x14ac:dyDescent="0.3">
      <c r="BA68233" s="2"/>
    </row>
    <row r="68234" spans="53:53" x14ac:dyDescent="0.3">
      <c r="BA68234" s="2"/>
    </row>
    <row r="68235" spans="53:53" x14ac:dyDescent="0.3">
      <c r="BA68235" s="2"/>
    </row>
    <row r="68236" spans="53:53" x14ac:dyDescent="0.3">
      <c r="BA68236" s="2"/>
    </row>
    <row r="68237" spans="53:53" x14ac:dyDescent="0.3">
      <c r="BA68237" s="2"/>
    </row>
    <row r="68238" spans="53:53" x14ac:dyDescent="0.3">
      <c r="BA68238" s="2"/>
    </row>
    <row r="68239" spans="53:53" x14ac:dyDescent="0.3">
      <c r="BA68239" s="2"/>
    </row>
    <row r="68240" spans="53:53" x14ac:dyDescent="0.3">
      <c r="BA68240" s="2"/>
    </row>
    <row r="68241" spans="53:53" x14ac:dyDescent="0.3">
      <c r="BA68241" s="2"/>
    </row>
    <row r="68242" spans="53:53" x14ac:dyDescent="0.3">
      <c r="BA68242" s="2"/>
    </row>
    <row r="68243" spans="53:53" x14ac:dyDescent="0.3">
      <c r="BA68243" s="2"/>
    </row>
    <row r="68244" spans="53:53" x14ac:dyDescent="0.3">
      <c r="BA68244" s="2"/>
    </row>
    <row r="68245" spans="53:53" x14ac:dyDescent="0.3">
      <c r="BA68245" s="2"/>
    </row>
    <row r="68246" spans="53:53" x14ac:dyDescent="0.3">
      <c r="BA68246" s="2"/>
    </row>
    <row r="68247" spans="53:53" x14ac:dyDescent="0.3">
      <c r="BA68247" s="2"/>
    </row>
    <row r="68248" spans="53:53" x14ac:dyDescent="0.3">
      <c r="BA68248" s="2"/>
    </row>
    <row r="68249" spans="53:53" x14ac:dyDescent="0.3">
      <c r="BA68249" s="2"/>
    </row>
    <row r="68250" spans="53:53" x14ac:dyDescent="0.3">
      <c r="BA68250" s="2"/>
    </row>
    <row r="68251" spans="53:53" x14ac:dyDescent="0.3">
      <c r="BA68251" s="2"/>
    </row>
    <row r="68252" spans="53:53" x14ac:dyDescent="0.3">
      <c r="BA68252" s="2"/>
    </row>
    <row r="68253" spans="53:53" x14ac:dyDescent="0.3">
      <c r="BA68253" s="2"/>
    </row>
    <row r="68254" spans="53:53" x14ac:dyDescent="0.3">
      <c r="BA68254" s="2"/>
    </row>
    <row r="68255" spans="53:53" x14ac:dyDescent="0.3">
      <c r="BA68255" s="2"/>
    </row>
    <row r="68256" spans="53:53" x14ac:dyDescent="0.3">
      <c r="BA68256" s="2"/>
    </row>
    <row r="68257" spans="53:53" x14ac:dyDescent="0.3">
      <c r="BA68257" s="2"/>
    </row>
    <row r="68258" spans="53:53" x14ac:dyDescent="0.3">
      <c r="BA68258" s="2"/>
    </row>
    <row r="68259" spans="53:53" x14ac:dyDescent="0.3">
      <c r="BA68259" s="2"/>
    </row>
    <row r="68260" spans="53:53" x14ac:dyDescent="0.3">
      <c r="BA68260" s="2"/>
    </row>
    <row r="68261" spans="53:53" x14ac:dyDescent="0.3">
      <c r="BA68261" s="2"/>
    </row>
    <row r="68262" spans="53:53" x14ac:dyDescent="0.3">
      <c r="BA68262" s="2"/>
    </row>
    <row r="68263" spans="53:53" x14ac:dyDescent="0.3">
      <c r="BA68263" s="2"/>
    </row>
    <row r="68264" spans="53:53" x14ac:dyDescent="0.3">
      <c r="BA68264" s="2"/>
    </row>
    <row r="68265" spans="53:53" x14ac:dyDescent="0.3">
      <c r="BA68265" s="2"/>
    </row>
    <row r="68266" spans="53:53" x14ac:dyDescent="0.3">
      <c r="BA68266" s="2"/>
    </row>
    <row r="68267" spans="53:53" x14ac:dyDescent="0.3">
      <c r="BA68267" s="2"/>
    </row>
    <row r="68268" spans="53:53" x14ac:dyDescent="0.3">
      <c r="BA68268" s="2"/>
    </row>
    <row r="68269" spans="53:53" x14ac:dyDescent="0.3">
      <c r="BA68269" s="2"/>
    </row>
    <row r="68270" spans="53:53" x14ac:dyDescent="0.3">
      <c r="BA68270" s="2"/>
    </row>
    <row r="68271" spans="53:53" x14ac:dyDescent="0.3">
      <c r="BA68271" s="2"/>
    </row>
    <row r="68272" spans="53:53" x14ac:dyDescent="0.3">
      <c r="BA68272" s="2"/>
    </row>
    <row r="68273" spans="53:53" x14ac:dyDescent="0.3">
      <c r="BA68273" s="2"/>
    </row>
    <row r="68274" spans="53:53" x14ac:dyDescent="0.3">
      <c r="BA68274" s="2"/>
    </row>
    <row r="68275" spans="53:53" x14ac:dyDescent="0.3">
      <c r="BA68275" s="2"/>
    </row>
    <row r="68276" spans="53:53" x14ac:dyDescent="0.3">
      <c r="BA68276" s="2"/>
    </row>
    <row r="68277" spans="53:53" x14ac:dyDescent="0.3">
      <c r="BA68277" s="2"/>
    </row>
    <row r="68278" spans="53:53" x14ac:dyDescent="0.3">
      <c r="BA68278" s="2"/>
    </row>
    <row r="68279" spans="53:53" x14ac:dyDescent="0.3">
      <c r="BA68279" s="2"/>
    </row>
    <row r="68280" spans="53:53" x14ac:dyDescent="0.3">
      <c r="BA68280" s="2"/>
    </row>
    <row r="68281" spans="53:53" x14ac:dyDescent="0.3">
      <c r="BA68281" s="2"/>
    </row>
    <row r="68282" spans="53:53" x14ac:dyDescent="0.3">
      <c r="BA68282" s="2"/>
    </row>
    <row r="68283" spans="53:53" x14ac:dyDescent="0.3">
      <c r="BA68283" s="2"/>
    </row>
    <row r="68284" spans="53:53" x14ac:dyDescent="0.3">
      <c r="BA68284" s="2"/>
    </row>
    <row r="68285" spans="53:53" x14ac:dyDescent="0.3">
      <c r="BA68285" s="2"/>
    </row>
    <row r="68286" spans="53:53" x14ac:dyDescent="0.3">
      <c r="BA68286" s="2"/>
    </row>
    <row r="68287" spans="53:53" x14ac:dyDescent="0.3">
      <c r="BA68287" s="2"/>
    </row>
    <row r="68288" spans="53:53" x14ac:dyDescent="0.3">
      <c r="BA68288" s="2"/>
    </row>
    <row r="68289" spans="53:53" x14ac:dyDescent="0.3">
      <c r="BA68289" s="2"/>
    </row>
    <row r="68290" spans="53:53" x14ac:dyDescent="0.3">
      <c r="BA68290" s="2"/>
    </row>
    <row r="68291" spans="53:53" x14ac:dyDescent="0.3">
      <c r="BA68291" s="2"/>
    </row>
    <row r="68292" spans="53:53" x14ac:dyDescent="0.3">
      <c r="BA68292" s="2"/>
    </row>
    <row r="68293" spans="53:53" x14ac:dyDescent="0.3">
      <c r="BA68293" s="2"/>
    </row>
    <row r="68294" spans="53:53" x14ac:dyDescent="0.3">
      <c r="BA68294" s="2"/>
    </row>
    <row r="68295" spans="53:53" x14ac:dyDescent="0.3">
      <c r="BA68295" s="2"/>
    </row>
    <row r="68296" spans="53:53" x14ac:dyDescent="0.3">
      <c r="BA68296" s="2"/>
    </row>
    <row r="68297" spans="53:53" x14ac:dyDescent="0.3">
      <c r="BA68297" s="2"/>
    </row>
    <row r="68298" spans="53:53" x14ac:dyDescent="0.3">
      <c r="BA68298" s="2"/>
    </row>
    <row r="68299" spans="53:53" x14ac:dyDescent="0.3">
      <c r="BA68299" s="2"/>
    </row>
    <row r="68300" spans="53:53" x14ac:dyDescent="0.3">
      <c r="BA68300" s="2"/>
    </row>
    <row r="68301" spans="53:53" x14ac:dyDescent="0.3">
      <c r="BA68301" s="2"/>
    </row>
    <row r="68302" spans="53:53" x14ac:dyDescent="0.3">
      <c r="BA68302" s="2"/>
    </row>
    <row r="68303" spans="53:53" x14ac:dyDescent="0.3">
      <c r="BA68303" s="2"/>
    </row>
    <row r="68304" spans="53:53" x14ac:dyDescent="0.3">
      <c r="BA68304" s="2"/>
    </row>
    <row r="68305" spans="53:53" x14ac:dyDescent="0.3">
      <c r="BA68305" s="2"/>
    </row>
    <row r="68306" spans="53:53" x14ac:dyDescent="0.3">
      <c r="BA68306" s="2"/>
    </row>
    <row r="68307" spans="53:53" x14ac:dyDescent="0.3">
      <c r="BA68307" s="2"/>
    </row>
    <row r="68308" spans="53:53" x14ac:dyDescent="0.3">
      <c r="BA68308" s="2"/>
    </row>
    <row r="68309" spans="53:53" x14ac:dyDescent="0.3">
      <c r="BA68309" s="2"/>
    </row>
    <row r="68310" spans="53:53" x14ac:dyDescent="0.3">
      <c r="BA68310" s="2"/>
    </row>
    <row r="68311" spans="53:53" x14ac:dyDescent="0.3">
      <c r="BA68311" s="2"/>
    </row>
    <row r="68312" spans="53:53" x14ac:dyDescent="0.3">
      <c r="BA68312" s="2"/>
    </row>
    <row r="68313" spans="53:53" x14ac:dyDescent="0.3">
      <c r="BA68313" s="2"/>
    </row>
    <row r="68314" spans="53:53" x14ac:dyDescent="0.3">
      <c r="BA68314" s="2"/>
    </row>
    <row r="68315" spans="53:53" x14ac:dyDescent="0.3">
      <c r="BA68315" s="2"/>
    </row>
    <row r="68316" spans="53:53" x14ac:dyDescent="0.3">
      <c r="BA68316" s="2"/>
    </row>
    <row r="68317" spans="53:53" x14ac:dyDescent="0.3">
      <c r="BA68317" s="2"/>
    </row>
    <row r="68318" spans="53:53" x14ac:dyDescent="0.3">
      <c r="BA68318" s="2"/>
    </row>
    <row r="68319" spans="53:53" x14ac:dyDescent="0.3">
      <c r="BA68319" s="2"/>
    </row>
    <row r="68320" spans="53:53" x14ac:dyDescent="0.3">
      <c r="BA68320" s="2"/>
    </row>
    <row r="68321" spans="53:53" x14ac:dyDescent="0.3">
      <c r="BA68321" s="2"/>
    </row>
    <row r="68322" spans="53:53" x14ac:dyDescent="0.3">
      <c r="BA68322" s="2"/>
    </row>
    <row r="68323" spans="53:53" x14ac:dyDescent="0.3">
      <c r="BA68323" s="2"/>
    </row>
    <row r="68324" spans="53:53" x14ac:dyDescent="0.3">
      <c r="BA68324" s="2"/>
    </row>
    <row r="68325" spans="53:53" x14ac:dyDescent="0.3">
      <c r="BA68325" s="2"/>
    </row>
    <row r="68326" spans="53:53" x14ac:dyDescent="0.3">
      <c r="BA68326" s="2"/>
    </row>
    <row r="68327" spans="53:53" x14ac:dyDescent="0.3">
      <c r="BA68327" s="2"/>
    </row>
    <row r="68328" spans="53:53" x14ac:dyDescent="0.3">
      <c r="BA68328" s="2"/>
    </row>
    <row r="68329" spans="53:53" x14ac:dyDescent="0.3">
      <c r="BA68329" s="2"/>
    </row>
    <row r="68330" spans="53:53" x14ac:dyDescent="0.3">
      <c r="BA68330" s="2"/>
    </row>
    <row r="68331" spans="53:53" x14ac:dyDescent="0.3">
      <c r="BA68331" s="2"/>
    </row>
    <row r="68332" spans="53:53" x14ac:dyDescent="0.3">
      <c r="BA68332" s="2"/>
    </row>
    <row r="68333" spans="53:53" x14ac:dyDescent="0.3">
      <c r="BA68333" s="2"/>
    </row>
    <row r="68334" spans="53:53" x14ac:dyDescent="0.3">
      <c r="BA68334" s="2"/>
    </row>
    <row r="68335" spans="53:53" x14ac:dyDescent="0.3">
      <c r="BA68335" s="2"/>
    </row>
    <row r="68336" spans="53:53" x14ac:dyDescent="0.3">
      <c r="BA68336" s="2"/>
    </row>
    <row r="68337" spans="53:53" x14ac:dyDescent="0.3">
      <c r="BA68337" s="2"/>
    </row>
    <row r="68338" spans="53:53" x14ac:dyDescent="0.3">
      <c r="BA68338" s="2"/>
    </row>
    <row r="68339" spans="53:53" x14ac:dyDescent="0.3">
      <c r="BA68339" s="2"/>
    </row>
    <row r="68340" spans="53:53" x14ac:dyDescent="0.3">
      <c r="BA68340" s="2"/>
    </row>
    <row r="68341" spans="53:53" x14ac:dyDescent="0.3">
      <c r="BA68341" s="2"/>
    </row>
    <row r="68342" spans="53:53" x14ac:dyDescent="0.3">
      <c r="BA68342" s="2"/>
    </row>
    <row r="68343" spans="53:53" x14ac:dyDescent="0.3">
      <c r="BA68343" s="2"/>
    </row>
    <row r="68344" spans="53:53" x14ac:dyDescent="0.3">
      <c r="BA68344" s="2"/>
    </row>
    <row r="68345" spans="53:53" x14ac:dyDescent="0.3">
      <c r="BA68345" s="2"/>
    </row>
    <row r="68346" spans="53:53" x14ac:dyDescent="0.3">
      <c r="BA68346" s="2"/>
    </row>
    <row r="68347" spans="53:53" x14ac:dyDescent="0.3">
      <c r="BA68347" s="2"/>
    </row>
    <row r="68348" spans="53:53" x14ac:dyDescent="0.3">
      <c r="BA68348" s="2"/>
    </row>
    <row r="68349" spans="53:53" x14ac:dyDescent="0.3">
      <c r="BA68349" s="2"/>
    </row>
    <row r="68350" spans="53:53" x14ac:dyDescent="0.3">
      <c r="BA68350" s="2"/>
    </row>
    <row r="68351" spans="53:53" x14ac:dyDescent="0.3">
      <c r="BA68351" s="2"/>
    </row>
    <row r="68352" spans="53:53" x14ac:dyDescent="0.3">
      <c r="BA68352" s="2"/>
    </row>
    <row r="68353" spans="53:53" x14ac:dyDescent="0.3">
      <c r="BA68353" s="2"/>
    </row>
    <row r="68354" spans="53:53" x14ac:dyDescent="0.3">
      <c r="BA68354" s="2"/>
    </row>
    <row r="68355" spans="53:53" x14ac:dyDescent="0.3">
      <c r="BA68355" s="2"/>
    </row>
    <row r="68356" spans="53:53" x14ac:dyDescent="0.3">
      <c r="BA68356" s="2"/>
    </row>
    <row r="68357" spans="53:53" x14ac:dyDescent="0.3">
      <c r="BA68357" s="2"/>
    </row>
    <row r="68358" spans="53:53" x14ac:dyDescent="0.3">
      <c r="BA68358" s="2"/>
    </row>
    <row r="68359" spans="53:53" x14ac:dyDescent="0.3">
      <c r="BA68359" s="2"/>
    </row>
    <row r="68360" spans="53:53" x14ac:dyDescent="0.3">
      <c r="BA68360" s="2"/>
    </row>
    <row r="68361" spans="53:53" x14ac:dyDescent="0.3">
      <c r="BA68361" s="2"/>
    </row>
    <row r="68362" spans="53:53" x14ac:dyDescent="0.3">
      <c r="BA68362" s="2"/>
    </row>
    <row r="68363" spans="53:53" x14ac:dyDescent="0.3">
      <c r="BA68363" s="2"/>
    </row>
    <row r="68364" spans="53:53" x14ac:dyDescent="0.3">
      <c r="BA68364" s="2"/>
    </row>
    <row r="68365" spans="53:53" x14ac:dyDescent="0.3">
      <c r="BA68365" s="2"/>
    </row>
    <row r="68366" spans="53:53" x14ac:dyDescent="0.3">
      <c r="BA68366" s="2"/>
    </row>
    <row r="68367" spans="53:53" x14ac:dyDescent="0.3">
      <c r="BA68367" s="2"/>
    </row>
    <row r="68368" spans="53:53" x14ac:dyDescent="0.3">
      <c r="BA68368" s="2"/>
    </row>
    <row r="68369" spans="53:53" x14ac:dyDescent="0.3">
      <c r="BA68369" s="2"/>
    </row>
    <row r="68370" spans="53:53" x14ac:dyDescent="0.3">
      <c r="BA68370" s="2"/>
    </row>
    <row r="68371" spans="53:53" x14ac:dyDescent="0.3">
      <c r="BA68371" s="2"/>
    </row>
    <row r="68372" spans="53:53" x14ac:dyDescent="0.3">
      <c r="BA68372" s="2"/>
    </row>
    <row r="68373" spans="53:53" x14ac:dyDescent="0.3">
      <c r="BA68373" s="2"/>
    </row>
    <row r="68374" spans="53:53" x14ac:dyDescent="0.3">
      <c r="BA68374" s="2"/>
    </row>
    <row r="68375" spans="53:53" x14ac:dyDescent="0.3">
      <c r="BA68375" s="2"/>
    </row>
    <row r="68376" spans="53:53" x14ac:dyDescent="0.3">
      <c r="BA68376" s="2"/>
    </row>
    <row r="68377" spans="53:53" x14ac:dyDescent="0.3">
      <c r="BA68377" s="2"/>
    </row>
    <row r="68378" spans="53:53" x14ac:dyDescent="0.3">
      <c r="BA68378" s="2"/>
    </row>
    <row r="68379" spans="53:53" x14ac:dyDescent="0.3">
      <c r="BA68379" s="2"/>
    </row>
    <row r="68380" spans="53:53" x14ac:dyDescent="0.3">
      <c r="BA68380" s="2"/>
    </row>
    <row r="68381" spans="53:53" x14ac:dyDescent="0.3">
      <c r="BA68381" s="2"/>
    </row>
    <row r="68382" spans="53:53" x14ac:dyDescent="0.3">
      <c r="BA68382" s="2"/>
    </row>
    <row r="68383" spans="53:53" x14ac:dyDescent="0.3">
      <c r="BA68383" s="2"/>
    </row>
    <row r="68384" spans="53:53" x14ac:dyDescent="0.3">
      <c r="BA68384" s="2"/>
    </row>
    <row r="68385" spans="53:53" x14ac:dyDescent="0.3">
      <c r="BA68385" s="2"/>
    </row>
    <row r="68386" spans="53:53" x14ac:dyDescent="0.3">
      <c r="BA68386" s="2"/>
    </row>
    <row r="68387" spans="53:53" x14ac:dyDescent="0.3">
      <c r="BA68387" s="2"/>
    </row>
    <row r="68388" spans="53:53" x14ac:dyDescent="0.3">
      <c r="BA68388" s="2"/>
    </row>
    <row r="68389" spans="53:53" x14ac:dyDescent="0.3">
      <c r="BA68389" s="2"/>
    </row>
    <row r="68390" spans="53:53" x14ac:dyDescent="0.3">
      <c r="BA68390" s="2"/>
    </row>
    <row r="68391" spans="53:53" x14ac:dyDescent="0.3">
      <c r="BA68391" s="2"/>
    </row>
    <row r="68392" spans="53:53" x14ac:dyDescent="0.3">
      <c r="BA68392" s="2"/>
    </row>
    <row r="68393" spans="53:53" x14ac:dyDescent="0.3">
      <c r="BA68393" s="2"/>
    </row>
    <row r="68394" spans="53:53" x14ac:dyDescent="0.3">
      <c r="BA68394" s="2"/>
    </row>
    <row r="68395" spans="53:53" x14ac:dyDescent="0.3">
      <c r="BA68395" s="2"/>
    </row>
    <row r="68396" spans="53:53" x14ac:dyDescent="0.3">
      <c r="BA68396" s="2"/>
    </row>
    <row r="68397" spans="53:53" x14ac:dyDescent="0.3">
      <c r="BA68397" s="2"/>
    </row>
    <row r="68398" spans="53:53" x14ac:dyDescent="0.3">
      <c r="BA68398" s="2"/>
    </row>
    <row r="68399" spans="53:53" x14ac:dyDescent="0.3">
      <c r="BA68399" s="2"/>
    </row>
    <row r="68400" spans="53:53" x14ac:dyDescent="0.3">
      <c r="BA68400" s="2"/>
    </row>
    <row r="68401" spans="53:53" x14ac:dyDescent="0.3">
      <c r="BA68401" s="2"/>
    </row>
    <row r="68402" spans="53:53" x14ac:dyDescent="0.3">
      <c r="BA68402" s="2"/>
    </row>
    <row r="68403" spans="53:53" x14ac:dyDescent="0.3">
      <c r="BA68403" s="2"/>
    </row>
    <row r="68404" spans="53:53" x14ac:dyDescent="0.3">
      <c r="BA68404" s="2"/>
    </row>
    <row r="68405" spans="53:53" x14ac:dyDescent="0.3">
      <c r="BA68405" s="2"/>
    </row>
    <row r="68406" spans="53:53" x14ac:dyDescent="0.3">
      <c r="BA68406" s="2"/>
    </row>
    <row r="68407" spans="53:53" x14ac:dyDescent="0.3">
      <c r="BA68407" s="2"/>
    </row>
    <row r="68408" spans="53:53" x14ac:dyDescent="0.3">
      <c r="BA68408" s="2"/>
    </row>
    <row r="68409" spans="53:53" x14ac:dyDescent="0.3">
      <c r="BA68409" s="2"/>
    </row>
    <row r="68410" spans="53:53" x14ac:dyDescent="0.3">
      <c r="BA68410" s="2"/>
    </row>
    <row r="68411" spans="53:53" x14ac:dyDescent="0.3">
      <c r="BA68411" s="2"/>
    </row>
    <row r="68412" spans="53:53" x14ac:dyDescent="0.3">
      <c r="BA68412" s="2"/>
    </row>
    <row r="68413" spans="53:53" x14ac:dyDescent="0.3">
      <c r="BA68413" s="2"/>
    </row>
    <row r="68414" spans="53:53" x14ac:dyDescent="0.3">
      <c r="BA68414" s="2"/>
    </row>
    <row r="68415" spans="53:53" x14ac:dyDescent="0.3">
      <c r="BA68415" s="2"/>
    </row>
    <row r="68416" spans="53:53" x14ac:dyDescent="0.3">
      <c r="BA68416" s="2"/>
    </row>
    <row r="68417" spans="53:53" x14ac:dyDescent="0.3">
      <c r="BA68417" s="2"/>
    </row>
    <row r="68418" spans="53:53" x14ac:dyDescent="0.3">
      <c r="BA68418" s="2"/>
    </row>
    <row r="68419" spans="53:53" x14ac:dyDescent="0.3">
      <c r="BA68419" s="2"/>
    </row>
    <row r="68420" spans="53:53" x14ac:dyDescent="0.3">
      <c r="BA68420" s="2"/>
    </row>
    <row r="68421" spans="53:53" x14ac:dyDescent="0.3">
      <c r="BA68421" s="2"/>
    </row>
    <row r="68422" spans="53:53" x14ac:dyDescent="0.3">
      <c r="BA68422" s="2"/>
    </row>
    <row r="68423" spans="53:53" x14ac:dyDescent="0.3">
      <c r="BA68423" s="2"/>
    </row>
    <row r="68424" spans="53:53" x14ac:dyDescent="0.3">
      <c r="BA68424" s="2"/>
    </row>
    <row r="68425" spans="53:53" x14ac:dyDescent="0.3">
      <c r="BA68425" s="2"/>
    </row>
    <row r="68426" spans="53:53" x14ac:dyDescent="0.3">
      <c r="BA68426" s="2"/>
    </row>
    <row r="68427" spans="53:53" x14ac:dyDescent="0.3">
      <c r="BA68427" s="2"/>
    </row>
    <row r="68428" spans="53:53" x14ac:dyDescent="0.3">
      <c r="BA68428" s="2"/>
    </row>
    <row r="68429" spans="53:53" x14ac:dyDescent="0.3">
      <c r="BA68429" s="2"/>
    </row>
    <row r="68430" spans="53:53" x14ac:dyDescent="0.3">
      <c r="BA68430" s="2"/>
    </row>
    <row r="68431" spans="53:53" x14ac:dyDescent="0.3">
      <c r="BA68431" s="2"/>
    </row>
    <row r="68432" spans="53:53" x14ac:dyDescent="0.3">
      <c r="BA68432" s="2"/>
    </row>
    <row r="68433" spans="53:53" x14ac:dyDescent="0.3">
      <c r="BA68433" s="2"/>
    </row>
    <row r="68434" spans="53:53" x14ac:dyDescent="0.3">
      <c r="BA68434" s="2"/>
    </row>
    <row r="68435" spans="53:53" x14ac:dyDescent="0.3">
      <c r="BA68435" s="2"/>
    </row>
    <row r="68436" spans="53:53" x14ac:dyDescent="0.3">
      <c r="BA68436" s="2"/>
    </row>
    <row r="68437" spans="53:53" x14ac:dyDescent="0.3">
      <c r="BA68437" s="2"/>
    </row>
    <row r="68438" spans="53:53" x14ac:dyDescent="0.3">
      <c r="BA68438" s="2"/>
    </row>
    <row r="68439" spans="53:53" x14ac:dyDescent="0.3">
      <c r="BA68439" s="2"/>
    </row>
    <row r="68440" spans="53:53" x14ac:dyDescent="0.3">
      <c r="BA68440" s="2"/>
    </row>
    <row r="68441" spans="53:53" x14ac:dyDescent="0.3">
      <c r="BA68441" s="2"/>
    </row>
    <row r="68442" spans="53:53" x14ac:dyDescent="0.3">
      <c r="BA68442" s="2"/>
    </row>
    <row r="68443" spans="53:53" x14ac:dyDescent="0.3">
      <c r="BA68443" s="2"/>
    </row>
    <row r="68444" spans="53:53" x14ac:dyDescent="0.3">
      <c r="BA68444" s="2"/>
    </row>
    <row r="68445" spans="53:53" x14ac:dyDescent="0.3">
      <c r="BA68445" s="2"/>
    </row>
    <row r="68446" spans="53:53" x14ac:dyDescent="0.3">
      <c r="BA68446" s="2"/>
    </row>
    <row r="68447" spans="53:53" x14ac:dyDescent="0.3">
      <c r="BA68447" s="2"/>
    </row>
    <row r="68448" spans="53:53" x14ac:dyDescent="0.3">
      <c r="BA68448" s="2"/>
    </row>
    <row r="68449" spans="53:53" x14ac:dyDescent="0.3">
      <c r="BA68449" s="2"/>
    </row>
    <row r="68450" spans="53:53" x14ac:dyDescent="0.3">
      <c r="BA68450" s="2"/>
    </row>
    <row r="68451" spans="53:53" x14ac:dyDescent="0.3">
      <c r="BA68451" s="2"/>
    </row>
    <row r="68452" spans="53:53" x14ac:dyDescent="0.3">
      <c r="BA68452" s="2"/>
    </row>
    <row r="68453" spans="53:53" x14ac:dyDescent="0.3">
      <c r="BA68453" s="2"/>
    </row>
    <row r="68454" spans="53:53" x14ac:dyDescent="0.3">
      <c r="BA68454" s="2"/>
    </row>
    <row r="68455" spans="53:53" x14ac:dyDescent="0.3">
      <c r="BA68455" s="2"/>
    </row>
    <row r="68456" spans="53:53" x14ac:dyDescent="0.3">
      <c r="BA68456" s="2"/>
    </row>
    <row r="68457" spans="53:53" x14ac:dyDescent="0.3">
      <c r="BA68457" s="2"/>
    </row>
    <row r="68458" spans="53:53" x14ac:dyDescent="0.3">
      <c r="BA68458" s="2"/>
    </row>
    <row r="68459" spans="53:53" x14ac:dyDescent="0.3">
      <c r="BA68459" s="2"/>
    </row>
    <row r="68460" spans="53:53" x14ac:dyDescent="0.3">
      <c r="BA68460" s="2"/>
    </row>
    <row r="68461" spans="53:53" x14ac:dyDescent="0.3">
      <c r="BA68461" s="2"/>
    </row>
    <row r="68462" spans="53:53" x14ac:dyDescent="0.3">
      <c r="BA68462" s="2"/>
    </row>
    <row r="68463" spans="53:53" x14ac:dyDescent="0.3">
      <c r="BA68463" s="2"/>
    </row>
    <row r="68464" spans="53:53" x14ac:dyDescent="0.3">
      <c r="BA68464" s="2"/>
    </row>
    <row r="68465" spans="53:53" x14ac:dyDescent="0.3">
      <c r="BA68465" s="2"/>
    </row>
    <row r="68466" spans="53:53" x14ac:dyDescent="0.3">
      <c r="BA68466" s="2"/>
    </row>
    <row r="68467" spans="53:53" x14ac:dyDescent="0.3">
      <c r="BA68467" s="2"/>
    </row>
    <row r="68468" spans="53:53" x14ac:dyDescent="0.3">
      <c r="BA68468" s="2"/>
    </row>
    <row r="68469" spans="53:53" x14ac:dyDescent="0.3">
      <c r="BA68469" s="2"/>
    </row>
    <row r="68470" spans="53:53" x14ac:dyDescent="0.3">
      <c r="BA68470" s="2"/>
    </row>
    <row r="68471" spans="53:53" x14ac:dyDescent="0.3">
      <c r="BA68471" s="2"/>
    </row>
    <row r="68472" spans="53:53" x14ac:dyDescent="0.3">
      <c r="BA68472" s="2"/>
    </row>
    <row r="68473" spans="53:53" x14ac:dyDescent="0.3">
      <c r="BA68473" s="2"/>
    </row>
    <row r="68474" spans="53:53" x14ac:dyDescent="0.3">
      <c r="BA68474" s="2"/>
    </row>
    <row r="68475" spans="53:53" x14ac:dyDescent="0.3">
      <c r="BA68475" s="2"/>
    </row>
    <row r="68476" spans="53:53" x14ac:dyDescent="0.3">
      <c r="BA68476" s="2"/>
    </row>
    <row r="68477" spans="53:53" x14ac:dyDescent="0.3">
      <c r="BA68477" s="2"/>
    </row>
    <row r="68478" spans="53:53" x14ac:dyDescent="0.3">
      <c r="BA68478" s="2"/>
    </row>
    <row r="68479" spans="53:53" x14ac:dyDescent="0.3">
      <c r="BA68479" s="2"/>
    </row>
    <row r="68480" spans="53:53" x14ac:dyDescent="0.3">
      <c r="BA68480" s="2"/>
    </row>
    <row r="68481" spans="53:53" x14ac:dyDescent="0.3">
      <c r="BA68481" s="2"/>
    </row>
    <row r="68482" spans="53:53" x14ac:dyDescent="0.3">
      <c r="BA68482" s="2"/>
    </row>
    <row r="68483" spans="53:53" x14ac:dyDescent="0.3">
      <c r="BA68483" s="2"/>
    </row>
    <row r="68484" spans="53:53" x14ac:dyDescent="0.3">
      <c r="BA68484" s="2"/>
    </row>
    <row r="68485" spans="53:53" x14ac:dyDescent="0.3">
      <c r="BA68485" s="2"/>
    </row>
    <row r="68486" spans="53:53" x14ac:dyDescent="0.3">
      <c r="BA68486" s="2"/>
    </row>
    <row r="68487" spans="53:53" x14ac:dyDescent="0.3">
      <c r="BA68487" s="2"/>
    </row>
    <row r="68488" spans="53:53" x14ac:dyDescent="0.3">
      <c r="BA68488" s="2"/>
    </row>
    <row r="68489" spans="53:53" x14ac:dyDescent="0.3">
      <c r="BA68489" s="2"/>
    </row>
    <row r="68490" spans="53:53" x14ac:dyDescent="0.3">
      <c r="BA68490" s="2"/>
    </row>
    <row r="68491" spans="53:53" x14ac:dyDescent="0.3">
      <c r="BA68491" s="2"/>
    </row>
    <row r="68492" spans="53:53" x14ac:dyDescent="0.3">
      <c r="BA68492" s="2"/>
    </row>
    <row r="68493" spans="53:53" x14ac:dyDescent="0.3">
      <c r="BA68493" s="2"/>
    </row>
    <row r="68494" spans="53:53" x14ac:dyDescent="0.3">
      <c r="BA68494" s="2"/>
    </row>
    <row r="68495" spans="53:53" x14ac:dyDescent="0.3">
      <c r="BA68495" s="2"/>
    </row>
    <row r="68496" spans="53:53" x14ac:dyDescent="0.3">
      <c r="BA68496" s="2"/>
    </row>
    <row r="68497" spans="53:53" x14ac:dyDescent="0.3">
      <c r="BA68497" s="2"/>
    </row>
    <row r="68498" spans="53:53" x14ac:dyDescent="0.3">
      <c r="BA68498" s="2"/>
    </row>
    <row r="68499" spans="53:53" x14ac:dyDescent="0.3">
      <c r="BA68499" s="2"/>
    </row>
    <row r="68500" spans="53:53" x14ac:dyDescent="0.3">
      <c r="BA68500" s="2"/>
    </row>
    <row r="68501" spans="53:53" x14ac:dyDescent="0.3">
      <c r="BA68501" s="2"/>
    </row>
    <row r="68502" spans="53:53" x14ac:dyDescent="0.3">
      <c r="BA68502" s="2"/>
    </row>
    <row r="68503" spans="53:53" x14ac:dyDescent="0.3">
      <c r="BA68503" s="2"/>
    </row>
    <row r="68504" spans="53:53" x14ac:dyDescent="0.3">
      <c r="BA68504" s="2"/>
    </row>
    <row r="68505" spans="53:53" x14ac:dyDescent="0.3">
      <c r="BA68505" s="2"/>
    </row>
    <row r="68506" spans="53:53" x14ac:dyDescent="0.3">
      <c r="BA68506" s="2"/>
    </row>
    <row r="68507" spans="53:53" x14ac:dyDescent="0.3">
      <c r="BA68507" s="2"/>
    </row>
    <row r="68508" spans="53:53" x14ac:dyDescent="0.3">
      <c r="BA68508" s="2"/>
    </row>
    <row r="68509" spans="53:53" x14ac:dyDescent="0.3">
      <c r="BA68509" s="2"/>
    </row>
    <row r="68510" spans="53:53" x14ac:dyDescent="0.3">
      <c r="BA68510" s="2"/>
    </row>
    <row r="68511" spans="53:53" x14ac:dyDescent="0.3">
      <c r="BA68511" s="2"/>
    </row>
    <row r="68512" spans="53:53" x14ac:dyDescent="0.3">
      <c r="BA68512" s="2"/>
    </row>
    <row r="68513" spans="53:53" x14ac:dyDescent="0.3">
      <c r="BA68513" s="2"/>
    </row>
    <row r="68514" spans="53:53" x14ac:dyDescent="0.3">
      <c r="BA68514" s="2"/>
    </row>
    <row r="68515" spans="53:53" x14ac:dyDescent="0.3">
      <c r="BA68515" s="2"/>
    </row>
    <row r="68516" spans="53:53" x14ac:dyDescent="0.3">
      <c r="BA68516" s="2"/>
    </row>
    <row r="68517" spans="53:53" x14ac:dyDescent="0.3">
      <c r="BA68517" s="2"/>
    </row>
    <row r="68518" spans="53:53" x14ac:dyDescent="0.3">
      <c r="BA68518" s="2"/>
    </row>
    <row r="68519" spans="53:53" x14ac:dyDescent="0.3">
      <c r="BA68519" s="2"/>
    </row>
    <row r="68520" spans="53:53" x14ac:dyDescent="0.3">
      <c r="BA68520" s="2"/>
    </row>
    <row r="68521" spans="53:53" x14ac:dyDescent="0.3">
      <c r="BA68521" s="2"/>
    </row>
    <row r="68522" spans="53:53" x14ac:dyDescent="0.3">
      <c r="BA68522" s="2"/>
    </row>
    <row r="68523" spans="53:53" x14ac:dyDescent="0.3">
      <c r="BA68523" s="2"/>
    </row>
    <row r="68524" spans="53:53" x14ac:dyDescent="0.3">
      <c r="BA68524" s="2"/>
    </row>
    <row r="68525" spans="53:53" x14ac:dyDescent="0.3">
      <c r="BA68525" s="2"/>
    </row>
    <row r="68526" spans="53:53" x14ac:dyDescent="0.3">
      <c r="BA68526" s="2"/>
    </row>
    <row r="68527" spans="53:53" x14ac:dyDescent="0.3">
      <c r="BA68527" s="2"/>
    </row>
    <row r="68528" spans="53:53" x14ac:dyDescent="0.3">
      <c r="BA68528" s="2"/>
    </row>
    <row r="68529" spans="53:53" x14ac:dyDescent="0.3">
      <c r="BA68529" s="2"/>
    </row>
    <row r="68530" spans="53:53" x14ac:dyDescent="0.3">
      <c r="BA68530" s="2"/>
    </row>
    <row r="68531" spans="53:53" x14ac:dyDescent="0.3">
      <c r="BA68531" s="2"/>
    </row>
    <row r="68532" spans="53:53" x14ac:dyDescent="0.3">
      <c r="BA68532" s="2"/>
    </row>
    <row r="68533" spans="53:53" x14ac:dyDescent="0.3">
      <c r="BA68533" s="2"/>
    </row>
    <row r="68534" spans="53:53" x14ac:dyDescent="0.3">
      <c r="BA68534" s="2"/>
    </row>
    <row r="68535" spans="53:53" x14ac:dyDescent="0.3">
      <c r="BA68535" s="2"/>
    </row>
    <row r="68536" spans="53:53" x14ac:dyDescent="0.3">
      <c r="BA68536" s="2"/>
    </row>
    <row r="68537" spans="53:53" x14ac:dyDescent="0.3">
      <c r="BA68537" s="2"/>
    </row>
    <row r="68538" spans="53:53" x14ac:dyDescent="0.3">
      <c r="BA68538" s="2"/>
    </row>
    <row r="68539" spans="53:53" x14ac:dyDescent="0.3">
      <c r="BA68539" s="2"/>
    </row>
    <row r="68540" spans="53:53" x14ac:dyDescent="0.3">
      <c r="BA68540" s="2"/>
    </row>
    <row r="68541" spans="53:53" x14ac:dyDescent="0.3">
      <c r="BA68541" s="2"/>
    </row>
    <row r="68542" spans="53:53" x14ac:dyDescent="0.3">
      <c r="BA68542" s="2"/>
    </row>
    <row r="68543" spans="53:53" x14ac:dyDescent="0.3">
      <c r="BA68543" s="2"/>
    </row>
    <row r="68544" spans="53:53" x14ac:dyDescent="0.3">
      <c r="BA68544" s="2"/>
    </row>
    <row r="68545" spans="53:53" x14ac:dyDescent="0.3">
      <c r="BA68545" s="2"/>
    </row>
    <row r="68546" spans="53:53" x14ac:dyDescent="0.3">
      <c r="BA68546" s="2"/>
    </row>
    <row r="68547" spans="53:53" x14ac:dyDescent="0.3">
      <c r="BA68547" s="2"/>
    </row>
    <row r="68548" spans="53:53" x14ac:dyDescent="0.3">
      <c r="BA68548" s="2"/>
    </row>
    <row r="68549" spans="53:53" x14ac:dyDescent="0.3">
      <c r="BA68549" s="2"/>
    </row>
    <row r="68550" spans="53:53" x14ac:dyDescent="0.3">
      <c r="BA68550" s="2"/>
    </row>
    <row r="68551" spans="53:53" x14ac:dyDescent="0.3">
      <c r="BA68551" s="2"/>
    </row>
    <row r="68552" spans="53:53" x14ac:dyDescent="0.3">
      <c r="BA68552" s="2"/>
    </row>
    <row r="68553" spans="53:53" x14ac:dyDescent="0.3">
      <c r="BA68553" s="2"/>
    </row>
    <row r="68554" spans="53:53" x14ac:dyDescent="0.3">
      <c r="BA68554" s="2"/>
    </row>
    <row r="68555" spans="53:53" x14ac:dyDescent="0.3">
      <c r="BA68555" s="2"/>
    </row>
    <row r="68556" spans="53:53" x14ac:dyDescent="0.3">
      <c r="BA68556" s="2"/>
    </row>
    <row r="68557" spans="53:53" x14ac:dyDescent="0.3">
      <c r="BA68557" s="2"/>
    </row>
    <row r="68558" spans="53:53" x14ac:dyDescent="0.3">
      <c r="BA68558" s="2"/>
    </row>
    <row r="68559" spans="53:53" x14ac:dyDescent="0.3">
      <c r="BA68559" s="2"/>
    </row>
    <row r="68560" spans="53:53" x14ac:dyDescent="0.3">
      <c r="BA68560" s="2"/>
    </row>
    <row r="68561" spans="53:53" x14ac:dyDescent="0.3">
      <c r="BA68561" s="2"/>
    </row>
    <row r="68562" spans="53:53" x14ac:dyDescent="0.3">
      <c r="BA68562" s="2"/>
    </row>
    <row r="68563" spans="53:53" x14ac:dyDescent="0.3">
      <c r="BA68563" s="2"/>
    </row>
    <row r="68564" spans="53:53" x14ac:dyDescent="0.3">
      <c r="BA68564" s="2"/>
    </row>
    <row r="68565" spans="53:53" x14ac:dyDescent="0.3">
      <c r="BA68565" s="2"/>
    </row>
    <row r="68566" spans="53:53" x14ac:dyDescent="0.3">
      <c r="BA68566" s="2"/>
    </row>
    <row r="68567" spans="53:53" x14ac:dyDescent="0.3">
      <c r="BA68567" s="2"/>
    </row>
    <row r="68568" spans="53:53" x14ac:dyDescent="0.3">
      <c r="BA68568" s="2"/>
    </row>
    <row r="68569" spans="53:53" x14ac:dyDescent="0.3">
      <c r="BA68569" s="2"/>
    </row>
    <row r="68570" spans="53:53" x14ac:dyDescent="0.3">
      <c r="BA68570" s="2"/>
    </row>
    <row r="68571" spans="53:53" x14ac:dyDescent="0.3">
      <c r="BA68571" s="2"/>
    </row>
    <row r="68572" spans="53:53" x14ac:dyDescent="0.3">
      <c r="BA68572" s="2"/>
    </row>
    <row r="68573" spans="53:53" x14ac:dyDescent="0.3">
      <c r="BA68573" s="2"/>
    </row>
    <row r="68574" spans="53:53" x14ac:dyDescent="0.3">
      <c r="BA68574" s="2"/>
    </row>
    <row r="68575" spans="53:53" x14ac:dyDescent="0.3">
      <c r="BA68575" s="2"/>
    </row>
    <row r="68576" spans="53:53" x14ac:dyDescent="0.3">
      <c r="BA68576" s="2"/>
    </row>
    <row r="68577" spans="53:53" x14ac:dyDescent="0.3">
      <c r="BA68577" s="2"/>
    </row>
    <row r="68578" spans="53:53" x14ac:dyDescent="0.3">
      <c r="BA68578" s="2"/>
    </row>
    <row r="68579" spans="53:53" x14ac:dyDescent="0.3">
      <c r="BA68579" s="2"/>
    </row>
    <row r="68580" spans="53:53" x14ac:dyDescent="0.3">
      <c r="BA68580" s="2"/>
    </row>
    <row r="68581" spans="53:53" x14ac:dyDescent="0.3">
      <c r="BA68581" s="2"/>
    </row>
    <row r="68582" spans="53:53" x14ac:dyDescent="0.3">
      <c r="BA68582" s="2"/>
    </row>
    <row r="68583" spans="53:53" x14ac:dyDescent="0.3">
      <c r="BA68583" s="2"/>
    </row>
    <row r="68584" spans="53:53" x14ac:dyDescent="0.3">
      <c r="BA68584" s="2"/>
    </row>
    <row r="68585" spans="53:53" x14ac:dyDescent="0.3">
      <c r="BA68585" s="2"/>
    </row>
    <row r="68586" spans="53:53" x14ac:dyDescent="0.3">
      <c r="BA68586" s="2"/>
    </row>
    <row r="68587" spans="53:53" x14ac:dyDescent="0.3">
      <c r="BA68587" s="2"/>
    </row>
    <row r="68588" spans="53:53" x14ac:dyDescent="0.3">
      <c r="BA68588" s="2"/>
    </row>
    <row r="68589" spans="53:53" x14ac:dyDescent="0.3">
      <c r="BA68589" s="2"/>
    </row>
    <row r="68590" spans="53:53" x14ac:dyDescent="0.3">
      <c r="BA68590" s="2"/>
    </row>
    <row r="68591" spans="53:53" x14ac:dyDescent="0.3">
      <c r="BA68591" s="2"/>
    </row>
    <row r="68592" spans="53:53" x14ac:dyDescent="0.3">
      <c r="BA68592" s="2"/>
    </row>
    <row r="68593" spans="53:53" x14ac:dyDescent="0.3">
      <c r="BA68593" s="2"/>
    </row>
    <row r="68594" spans="53:53" x14ac:dyDescent="0.3">
      <c r="BA68594" s="2"/>
    </row>
    <row r="68595" spans="53:53" x14ac:dyDescent="0.3">
      <c r="BA68595" s="2"/>
    </row>
    <row r="68596" spans="53:53" x14ac:dyDescent="0.3">
      <c r="BA68596" s="2"/>
    </row>
    <row r="68597" spans="53:53" x14ac:dyDescent="0.3">
      <c r="BA68597" s="2"/>
    </row>
    <row r="68598" spans="53:53" x14ac:dyDescent="0.3">
      <c r="BA68598" s="2"/>
    </row>
    <row r="68599" spans="53:53" x14ac:dyDescent="0.3">
      <c r="BA68599" s="2"/>
    </row>
    <row r="68600" spans="53:53" x14ac:dyDescent="0.3">
      <c r="BA68600" s="2"/>
    </row>
    <row r="68601" spans="53:53" x14ac:dyDescent="0.3">
      <c r="BA68601" s="2"/>
    </row>
    <row r="68602" spans="53:53" x14ac:dyDescent="0.3">
      <c r="BA68602" s="2"/>
    </row>
    <row r="68603" spans="53:53" x14ac:dyDescent="0.3">
      <c r="BA68603" s="2"/>
    </row>
    <row r="68604" spans="53:53" x14ac:dyDescent="0.3">
      <c r="BA68604" s="2"/>
    </row>
    <row r="68605" spans="53:53" x14ac:dyDescent="0.3">
      <c r="BA68605" s="2"/>
    </row>
    <row r="68606" spans="53:53" x14ac:dyDescent="0.3">
      <c r="BA68606" s="2"/>
    </row>
    <row r="68607" spans="53:53" x14ac:dyDescent="0.3">
      <c r="BA68607" s="2"/>
    </row>
    <row r="68608" spans="53:53" x14ac:dyDescent="0.3">
      <c r="BA68608" s="2"/>
    </row>
    <row r="68609" spans="53:53" x14ac:dyDescent="0.3">
      <c r="BA68609" s="2"/>
    </row>
    <row r="68610" spans="53:53" x14ac:dyDescent="0.3">
      <c r="BA68610" s="2"/>
    </row>
    <row r="68611" spans="53:53" x14ac:dyDescent="0.3">
      <c r="BA68611" s="2"/>
    </row>
    <row r="68612" spans="53:53" x14ac:dyDescent="0.3">
      <c r="BA68612" s="2"/>
    </row>
    <row r="68613" spans="53:53" x14ac:dyDescent="0.3">
      <c r="BA68613" s="2"/>
    </row>
    <row r="68614" spans="53:53" x14ac:dyDescent="0.3">
      <c r="BA68614" s="2"/>
    </row>
    <row r="68615" spans="53:53" x14ac:dyDescent="0.3">
      <c r="BA68615" s="2"/>
    </row>
    <row r="68616" spans="53:53" x14ac:dyDescent="0.3">
      <c r="BA68616" s="2"/>
    </row>
    <row r="68617" spans="53:53" x14ac:dyDescent="0.3">
      <c r="BA68617" s="2"/>
    </row>
    <row r="68618" spans="53:53" x14ac:dyDescent="0.3">
      <c r="BA68618" s="2"/>
    </row>
    <row r="68619" spans="53:53" x14ac:dyDescent="0.3">
      <c r="BA68619" s="2"/>
    </row>
    <row r="68620" spans="53:53" x14ac:dyDescent="0.3">
      <c r="BA68620" s="2"/>
    </row>
    <row r="68621" spans="53:53" x14ac:dyDescent="0.3">
      <c r="BA68621" s="2"/>
    </row>
    <row r="68622" spans="53:53" x14ac:dyDescent="0.3">
      <c r="BA68622" s="2"/>
    </row>
    <row r="68623" spans="53:53" x14ac:dyDescent="0.3">
      <c r="BA68623" s="2"/>
    </row>
    <row r="68624" spans="53:53" x14ac:dyDescent="0.3">
      <c r="BA68624" s="2"/>
    </row>
    <row r="68625" spans="53:53" x14ac:dyDescent="0.3">
      <c r="BA68625" s="2"/>
    </row>
    <row r="68626" spans="53:53" x14ac:dyDescent="0.3">
      <c r="BA68626" s="2"/>
    </row>
    <row r="68627" spans="53:53" x14ac:dyDescent="0.3">
      <c r="BA68627" s="2"/>
    </row>
    <row r="68628" spans="53:53" x14ac:dyDescent="0.3">
      <c r="BA68628" s="2"/>
    </row>
    <row r="68629" spans="53:53" x14ac:dyDescent="0.3">
      <c r="BA68629" s="2"/>
    </row>
    <row r="68630" spans="53:53" x14ac:dyDescent="0.3">
      <c r="BA68630" s="2"/>
    </row>
    <row r="68631" spans="53:53" x14ac:dyDescent="0.3">
      <c r="BA68631" s="2"/>
    </row>
    <row r="68632" spans="53:53" x14ac:dyDescent="0.3">
      <c r="BA68632" s="2"/>
    </row>
    <row r="68633" spans="53:53" x14ac:dyDescent="0.3">
      <c r="BA68633" s="2"/>
    </row>
    <row r="68634" spans="53:53" x14ac:dyDescent="0.3">
      <c r="BA68634" s="2"/>
    </row>
    <row r="68635" spans="53:53" x14ac:dyDescent="0.3">
      <c r="BA68635" s="2"/>
    </row>
    <row r="68636" spans="53:53" x14ac:dyDescent="0.3">
      <c r="BA68636" s="2"/>
    </row>
    <row r="68637" spans="53:53" x14ac:dyDescent="0.3">
      <c r="BA68637" s="2"/>
    </row>
    <row r="68638" spans="53:53" x14ac:dyDescent="0.3">
      <c r="BA68638" s="2"/>
    </row>
    <row r="68639" spans="53:53" x14ac:dyDescent="0.3">
      <c r="BA68639" s="2"/>
    </row>
    <row r="68640" spans="53:53" x14ac:dyDescent="0.3">
      <c r="BA68640" s="2"/>
    </row>
    <row r="68641" spans="53:53" x14ac:dyDescent="0.3">
      <c r="BA68641" s="2"/>
    </row>
    <row r="68642" spans="53:53" x14ac:dyDescent="0.3">
      <c r="BA68642" s="2"/>
    </row>
    <row r="68643" spans="53:53" x14ac:dyDescent="0.3">
      <c r="BA68643" s="2"/>
    </row>
    <row r="68644" spans="53:53" x14ac:dyDescent="0.3">
      <c r="BA68644" s="2"/>
    </row>
    <row r="68645" spans="53:53" x14ac:dyDescent="0.3">
      <c r="BA68645" s="2"/>
    </row>
    <row r="68646" spans="53:53" x14ac:dyDescent="0.3">
      <c r="BA68646" s="2"/>
    </row>
    <row r="68647" spans="53:53" x14ac:dyDescent="0.3">
      <c r="BA68647" s="2"/>
    </row>
    <row r="68648" spans="53:53" x14ac:dyDescent="0.3">
      <c r="BA68648" s="2"/>
    </row>
    <row r="68649" spans="53:53" x14ac:dyDescent="0.3">
      <c r="BA68649" s="2"/>
    </row>
    <row r="68650" spans="53:53" x14ac:dyDescent="0.3">
      <c r="BA68650" s="2"/>
    </row>
    <row r="68651" spans="53:53" x14ac:dyDescent="0.3">
      <c r="BA68651" s="2"/>
    </row>
    <row r="68652" spans="53:53" x14ac:dyDescent="0.3">
      <c r="BA68652" s="2"/>
    </row>
    <row r="68653" spans="53:53" x14ac:dyDescent="0.3">
      <c r="BA68653" s="2"/>
    </row>
    <row r="68654" spans="53:53" x14ac:dyDescent="0.3">
      <c r="BA68654" s="2"/>
    </row>
    <row r="68655" spans="53:53" x14ac:dyDescent="0.3">
      <c r="BA68655" s="2"/>
    </row>
    <row r="68656" spans="53:53" x14ac:dyDescent="0.3">
      <c r="BA68656" s="2"/>
    </row>
    <row r="68657" spans="53:53" x14ac:dyDescent="0.3">
      <c r="BA68657" s="2"/>
    </row>
    <row r="68658" spans="53:53" x14ac:dyDescent="0.3">
      <c r="BA68658" s="2"/>
    </row>
    <row r="68659" spans="53:53" x14ac:dyDescent="0.3">
      <c r="BA68659" s="2"/>
    </row>
    <row r="68660" spans="53:53" x14ac:dyDescent="0.3">
      <c r="BA68660" s="2"/>
    </row>
    <row r="68661" spans="53:53" x14ac:dyDescent="0.3">
      <c r="BA68661" s="2"/>
    </row>
    <row r="68662" spans="53:53" x14ac:dyDescent="0.3">
      <c r="BA68662" s="2"/>
    </row>
    <row r="68663" spans="53:53" x14ac:dyDescent="0.3">
      <c r="BA68663" s="2"/>
    </row>
    <row r="68664" spans="53:53" x14ac:dyDescent="0.3">
      <c r="BA68664" s="2"/>
    </row>
    <row r="68665" spans="53:53" x14ac:dyDescent="0.3">
      <c r="BA68665" s="2"/>
    </row>
    <row r="68666" spans="53:53" x14ac:dyDescent="0.3">
      <c r="BA68666" s="2"/>
    </row>
    <row r="68667" spans="53:53" x14ac:dyDescent="0.3">
      <c r="BA68667" s="2"/>
    </row>
    <row r="68668" spans="53:53" x14ac:dyDescent="0.3">
      <c r="BA68668" s="2"/>
    </row>
    <row r="68669" spans="53:53" x14ac:dyDescent="0.3">
      <c r="BA68669" s="2"/>
    </row>
    <row r="68670" spans="53:53" x14ac:dyDescent="0.3">
      <c r="BA68670" s="2"/>
    </row>
    <row r="68671" spans="53:53" x14ac:dyDescent="0.3">
      <c r="BA68671" s="2"/>
    </row>
    <row r="68672" spans="53:53" x14ac:dyDescent="0.3">
      <c r="BA68672" s="2"/>
    </row>
    <row r="68673" spans="53:53" x14ac:dyDescent="0.3">
      <c r="BA68673" s="2"/>
    </row>
    <row r="68674" spans="53:53" x14ac:dyDescent="0.3">
      <c r="BA68674" s="2"/>
    </row>
    <row r="68675" spans="53:53" x14ac:dyDescent="0.3">
      <c r="BA68675" s="2"/>
    </row>
    <row r="68676" spans="53:53" x14ac:dyDescent="0.3">
      <c r="BA68676" s="2"/>
    </row>
    <row r="68677" spans="53:53" x14ac:dyDescent="0.3">
      <c r="BA68677" s="2"/>
    </row>
    <row r="68678" spans="53:53" x14ac:dyDescent="0.3">
      <c r="BA68678" s="2"/>
    </row>
    <row r="68679" spans="53:53" x14ac:dyDescent="0.3">
      <c r="BA68679" s="2"/>
    </row>
    <row r="68680" spans="53:53" x14ac:dyDescent="0.3">
      <c r="BA68680" s="2"/>
    </row>
    <row r="68681" spans="53:53" x14ac:dyDescent="0.3">
      <c r="BA68681" s="2"/>
    </row>
    <row r="68682" spans="53:53" x14ac:dyDescent="0.3">
      <c r="BA68682" s="2"/>
    </row>
    <row r="68683" spans="53:53" x14ac:dyDescent="0.3">
      <c r="BA68683" s="2"/>
    </row>
    <row r="68684" spans="53:53" x14ac:dyDescent="0.3">
      <c r="BA68684" s="2"/>
    </row>
    <row r="68685" spans="53:53" x14ac:dyDescent="0.3">
      <c r="BA68685" s="2"/>
    </row>
    <row r="68686" spans="53:53" x14ac:dyDescent="0.3">
      <c r="BA68686" s="2"/>
    </row>
    <row r="68687" spans="53:53" x14ac:dyDescent="0.3">
      <c r="BA68687" s="2"/>
    </row>
    <row r="68688" spans="53:53" x14ac:dyDescent="0.3">
      <c r="BA68688" s="2"/>
    </row>
    <row r="68689" spans="53:53" x14ac:dyDescent="0.3">
      <c r="BA68689" s="2"/>
    </row>
    <row r="68690" spans="53:53" x14ac:dyDescent="0.3">
      <c r="BA68690" s="2"/>
    </row>
    <row r="68691" spans="53:53" x14ac:dyDescent="0.3">
      <c r="BA68691" s="2"/>
    </row>
    <row r="68692" spans="53:53" x14ac:dyDescent="0.3">
      <c r="BA68692" s="2"/>
    </row>
    <row r="68693" spans="53:53" x14ac:dyDescent="0.3">
      <c r="BA68693" s="2"/>
    </row>
    <row r="68694" spans="53:53" x14ac:dyDescent="0.3">
      <c r="BA68694" s="2"/>
    </row>
    <row r="68695" spans="53:53" x14ac:dyDescent="0.3">
      <c r="BA68695" s="2"/>
    </row>
    <row r="68696" spans="53:53" x14ac:dyDescent="0.3">
      <c r="BA68696" s="2"/>
    </row>
    <row r="68697" spans="53:53" x14ac:dyDescent="0.3">
      <c r="BA68697" s="2"/>
    </row>
    <row r="68698" spans="53:53" x14ac:dyDescent="0.3">
      <c r="BA68698" s="2"/>
    </row>
    <row r="68699" spans="53:53" x14ac:dyDescent="0.3">
      <c r="BA68699" s="2"/>
    </row>
    <row r="68700" spans="53:53" x14ac:dyDescent="0.3">
      <c r="BA68700" s="2"/>
    </row>
    <row r="68701" spans="53:53" x14ac:dyDescent="0.3">
      <c r="BA68701" s="2"/>
    </row>
    <row r="68702" spans="53:53" x14ac:dyDescent="0.3">
      <c r="BA68702" s="2"/>
    </row>
    <row r="68703" spans="53:53" x14ac:dyDescent="0.3">
      <c r="BA68703" s="2"/>
    </row>
    <row r="68704" spans="53:53" x14ac:dyDescent="0.3">
      <c r="BA68704" s="2"/>
    </row>
    <row r="68705" spans="53:53" x14ac:dyDescent="0.3">
      <c r="BA68705" s="2"/>
    </row>
    <row r="68706" spans="53:53" x14ac:dyDescent="0.3">
      <c r="BA68706" s="2"/>
    </row>
    <row r="68707" spans="53:53" x14ac:dyDescent="0.3">
      <c r="BA68707" s="2"/>
    </row>
    <row r="68708" spans="53:53" x14ac:dyDescent="0.3">
      <c r="BA68708" s="2"/>
    </row>
    <row r="68709" spans="53:53" x14ac:dyDescent="0.3">
      <c r="BA68709" s="2"/>
    </row>
    <row r="68710" spans="53:53" x14ac:dyDescent="0.3">
      <c r="BA68710" s="2"/>
    </row>
    <row r="68711" spans="53:53" x14ac:dyDescent="0.3">
      <c r="BA68711" s="2"/>
    </row>
    <row r="68712" spans="53:53" x14ac:dyDescent="0.3">
      <c r="BA68712" s="2"/>
    </row>
    <row r="68713" spans="53:53" x14ac:dyDescent="0.3">
      <c r="BA68713" s="2"/>
    </row>
    <row r="68714" spans="53:53" x14ac:dyDescent="0.3">
      <c r="BA68714" s="2"/>
    </row>
    <row r="68715" spans="53:53" x14ac:dyDescent="0.3">
      <c r="BA68715" s="2"/>
    </row>
    <row r="68716" spans="53:53" x14ac:dyDescent="0.3">
      <c r="BA68716" s="2"/>
    </row>
    <row r="68717" spans="53:53" x14ac:dyDescent="0.3">
      <c r="BA68717" s="2"/>
    </row>
    <row r="68718" spans="53:53" x14ac:dyDescent="0.3">
      <c r="BA68718" s="2"/>
    </row>
    <row r="68719" spans="53:53" x14ac:dyDescent="0.3">
      <c r="BA68719" s="2"/>
    </row>
    <row r="68720" spans="53:53" x14ac:dyDescent="0.3">
      <c r="BA68720" s="2"/>
    </row>
    <row r="68721" spans="53:53" x14ac:dyDescent="0.3">
      <c r="BA68721" s="2"/>
    </row>
    <row r="68722" spans="53:53" x14ac:dyDescent="0.3">
      <c r="BA68722" s="2"/>
    </row>
    <row r="68723" spans="53:53" x14ac:dyDescent="0.3">
      <c r="BA68723" s="2"/>
    </row>
    <row r="68724" spans="53:53" x14ac:dyDescent="0.3">
      <c r="BA68724" s="2"/>
    </row>
    <row r="68725" spans="53:53" x14ac:dyDescent="0.3">
      <c r="BA68725" s="2"/>
    </row>
    <row r="68726" spans="53:53" x14ac:dyDescent="0.3">
      <c r="BA68726" s="2"/>
    </row>
    <row r="68727" spans="53:53" x14ac:dyDescent="0.3">
      <c r="BA68727" s="2"/>
    </row>
    <row r="68728" spans="53:53" x14ac:dyDescent="0.3">
      <c r="BA68728" s="2"/>
    </row>
    <row r="68729" spans="53:53" x14ac:dyDescent="0.3">
      <c r="BA68729" s="2"/>
    </row>
    <row r="68730" spans="53:53" x14ac:dyDescent="0.3">
      <c r="BA68730" s="2"/>
    </row>
    <row r="68731" spans="53:53" x14ac:dyDescent="0.3">
      <c r="BA68731" s="2"/>
    </row>
    <row r="68732" spans="53:53" x14ac:dyDescent="0.3">
      <c r="BA68732" s="2"/>
    </row>
    <row r="68733" spans="53:53" x14ac:dyDescent="0.3">
      <c r="BA68733" s="2"/>
    </row>
    <row r="68734" spans="53:53" x14ac:dyDescent="0.3">
      <c r="BA68734" s="2"/>
    </row>
    <row r="68735" spans="53:53" x14ac:dyDescent="0.3">
      <c r="BA68735" s="2"/>
    </row>
    <row r="68736" spans="53:53" x14ac:dyDescent="0.3">
      <c r="BA68736" s="2"/>
    </row>
    <row r="68737" spans="53:53" x14ac:dyDescent="0.3">
      <c r="BA68737" s="2"/>
    </row>
    <row r="68738" spans="53:53" x14ac:dyDescent="0.3">
      <c r="BA68738" s="2"/>
    </row>
    <row r="68739" spans="53:53" x14ac:dyDescent="0.3">
      <c r="BA68739" s="2"/>
    </row>
    <row r="68740" spans="53:53" x14ac:dyDescent="0.3">
      <c r="BA68740" s="2"/>
    </row>
    <row r="68741" spans="53:53" x14ac:dyDescent="0.3">
      <c r="BA68741" s="2"/>
    </row>
    <row r="68742" spans="53:53" x14ac:dyDescent="0.3">
      <c r="BA68742" s="2"/>
    </row>
    <row r="68743" spans="53:53" x14ac:dyDescent="0.3">
      <c r="BA68743" s="2"/>
    </row>
    <row r="68744" spans="53:53" x14ac:dyDescent="0.3">
      <c r="BA68744" s="2"/>
    </row>
    <row r="68745" spans="53:53" x14ac:dyDescent="0.3">
      <c r="BA68745" s="2"/>
    </row>
    <row r="68746" spans="53:53" x14ac:dyDescent="0.3">
      <c r="BA68746" s="2"/>
    </row>
    <row r="68747" spans="53:53" x14ac:dyDescent="0.3">
      <c r="BA68747" s="2"/>
    </row>
    <row r="68748" spans="53:53" x14ac:dyDescent="0.3">
      <c r="BA68748" s="2"/>
    </row>
    <row r="68749" spans="53:53" x14ac:dyDescent="0.3">
      <c r="BA68749" s="2"/>
    </row>
    <row r="68750" spans="53:53" x14ac:dyDescent="0.3">
      <c r="BA68750" s="2"/>
    </row>
    <row r="68751" spans="53:53" x14ac:dyDescent="0.3">
      <c r="BA68751" s="2"/>
    </row>
    <row r="68752" spans="53:53" x14ac:dyDescent="0.3">
      <c r="BA68752" s="2"/>
    </row>
    <row r="68753" spans="53:53" x14ac:dyDescent="0.3">
      <c r="BA68753" s="2"/>
    </row>
    <row r="68754" spans="53:53" x14ac:dyDescent="0.3">
      <c r="BA68754" s="2"/>
    </row>
    <row r="68755" spans="53:53" x14ac:dyDescent="0.3">
      <c r="BA68755" s="2"/>
    </row>
    <row r="68756" spans="53:53" x14ac:dyDescent="0.3">
      <c r="BA68756" s="2"/>
    </row>
    <row r="68757" spans="53:53" x14ac:dyDescent="0.3">
      <c r="BA68757" s="2"/>
    </row>
    <row r="68758" spans="53:53" x14ac:dyDescent="0.3">
      <c r="BA68758" s="2"/>
    </row>
    <row r="68759" spans="53:53" x14ac:dyDescent="0.3">
      <c r="BA68759" s="2"/>
    </row>
    <row r="68760" spans="53:53" x14ac:dyDescent="0.3">
      <c r="BA68760" s="2"/>
    </row>
    <row r="68761" spans="53:53" x14ac:dyDescent="0.3">
      <c r="BA68761" s="2"/>
    </row>
    <row r="68762" spans="53:53" x14ac:dyDescent="0.3">
      <c r="BA68762" s="2"/>
    </row>
    <row r="68763" spans="53:53" x14ac:dyDescent="0.3">
      <c r="BA68763" s="2"/>
    </row>
    <row r="68764" spans="53:53" x14ac:dyDescent="0.3">
      <c r="BA68764" s="2"/>
    </row>
    <row r="68765" spans="53:53" x14ac:dyDescent="0.3">
      <c r="BA68765" s="2"/>
    </row>
    <row r="68766" spans="53:53" x14ac:dyDescent="0.3">
      <c r="BA68766" s="2"/>
    </row>
    <row r="68767" spans="53:53" x14ac:dyDescent="0.3">
      <c r="BA68767" s="2"/>
    </row>
    <row r="68768" spans="53:53" x14ac:dyDescent="0.3">
      <c r="BA68768" s="2"/>
    </row>
    <row r="68769" spans="53:53" x14ac:dyDescent="0.3">
      <c r="BA68769" s="2"/>
    </row>
    <row r="68770" spans="53:53" x14ac:dyDescent="0.3">
      <c r="BA68770" s="2"/>
    </row>
    <row r="68771" spans="53:53" x14ac:dyDescent="0.3">
      <c r="BA68771" s="2"/>
    </row>
    <row r="68772" spans="53:53" x14ac:dyDescent="0.3">
      <c r="BA68772" s="2"/>
    </row>
    <row r="68773" spans="53:53" x14ac:dyDescent="0.3">
      <c r="BA68773" s="2"/>
    </row>
    <row r="68774" spans="53:53" x14ac:dyDescent="0.3">
      <c r="BA68774" s="2"/>
    </row>
    <row r="68775" spans="53:53" x14ac:dyDescent="0.3">
      <c r="BA68775" s="2"/>
    </row>
    <row r="68776" spans="53:53" x14ac:dyDescent="0.3">
      <c r="BA68776" s="2"/>
    </row>
    <row r="68777" spans="53:53" x14ac:dyDescent="0.3">
      <c r="BA68777" s="2"/>
    </row>
    <row r="68778" spans="53:53" x14ac:dyDescent="0.3">
      <c r="BA68778" s="2"/>
    </row>
    <row r="68779" spans="53:53" x14ac:dyDescent="0.3">
      <c r="BA68779" s="2"/>
    </row>
    <row r="68780" spans="53:53" x14ac:dyDescent="0.3">
      <c r="BA68780" s="2"/>
    </row>
    <row r="68781" spans="53:53" x14ac:dyDescent="0.3">
      <c r="BA68781" s="2"/>
    </row>
    <row r="68782" spans="53:53" x14ac:dyDescent="0.3">
      <c r="BA68782" s="2"/>
    </row>
    <row r="68783" spans="53:53" x14ac:dyDescent="0.3">
      <c r="BA68783" s="2"/>
    </row>
    <row r="68784" spans="53:53" x14ac:dyDescent="0.3">
      <c r="BA68784" s="2"/>
    </row>
    <row r="68785" spans="53:53" x14ac:dyDescent="0.3">
      <c r="BA68785" s="2"/>
    </row>
    <row r="68786" spans="53:53" x14ac:dyDescent="0.3">
      <c r="BA68786" s="2"/>
    </row>
    <row r="68787" spans="53:53" x14ac:dyDescent="0.3">
      <c r="BA68787" s="2"/>
    </row>
    <row r="68788" spans="53:53" x14ac:dyDescent="0.3">
      <c r="BA68788" s="2"/>
    </row>
    <row r="68789" spans="53:53" x14ac:dyDescent="0.3">
      <c r="BA68789" s="2"/>
    </row>
    <row r="68790" spans="53:53" x14ac:dyDescent="0.3">
      <c r="BA68790" s="2"/>
    </row>
    <row r="68791" spans="53:53" x14ac:dyDescent="0.3">
      <c r="BA68791" s="2"/>
    </row>
    <row r="68792" spans="53:53" x14ac:dyDescent="0.3">
      <c r="BA68792" s="2"/>
    </row>
    <row r="68793" spans="53:53" x14ac:dyDescent="0.3">
      <c r="BA68793" s="2"/>
    </row>
    <row r="68794" spans="53:53" x14ac:dyDescent="0.3">
      <c r="BA68794" s="2"/>
    </row>
    <row r="68795" spans="53:53" x14ac:dyDescent="0.3">
      <c r="BA68795" s="2"/>
    </row>
    <row r="68796" spans="53:53" x14ac:dyDescent="0.3">
      <c r="BA68796" s="2"/>
    </row>
    <row r="68797" spans="53:53" x14ac:dyDescent="0.3">
      <c r="BA68797" s="2"/>
    </row>
    <row r="68798" spans="53:53" x14ac:dyDescent="0.3">
      <c r="BA68798" s="2"/>
    </row>
    <row r="68799" spans="53:53" x14ac:dyDescent="0.3">
      <c r="BA68799" s="2"/>
    </row>
    <row r="68800" spans="53:53" x14ac:dyDescent="0.3">
      <c r="BA68800" s="2"/>
    </row>
    <row r="68801" spans="53:53" x14ac:dyDescent="0.3">
      <c r="BA68801" s="2"/>
    </row>
    <row r="68802" spans="53:53" x14ac:dyDescent="0.3">
      <c r="BA68802" s="2"/>
    </row>
    <row r="68803" spans="53:53" x14ac:dyDescent="0.3">
      <c r="BA68803" s="2"/>
    </row>
    <row r="68804" spans="53:53" x14ac:dyDescent="0.3">
      <c r="BA68804" s="2"/>
    </row>
    <row r="68805" spans="53:53" x14ac:dyDescent="0.3">
      <c r="BA68805" s="2"/>
    </row>
    <row r="68806" spans="53:53" x14ac:dyDescent="0.3">
      <c r="BA68806" s="2"/>
    </row>
    <row r="68807" spans="53:53" x14ac:dyDescent="0.3">
      <c r="BA68807" s="2"/>
    </row>
    <row r="68808" spans="53:53" x14ac:dyDescent="0.3">
      <c r="BA68808" s="2"/>
    </row>
    <row r="68809" spans="53:53" x14ac:dyDescent="0.3">
      <c r="BA68809" s="2"/>
    </row>
    <row r="68810" spans="53:53" x14ac:dyDescent="0.3">
      <c r="BA68810" s="2"/>
    </row>
    <row r="68811" spans="53:53" x14ac:dyDescent="0.3">
      <c r="BA68811" s="2"/>
    </row>
    <row r="68812" spans="53:53" x14ac:dyDescent="0.3">
      <c r="BA68812" s="2"/>
    </row>
    <row r="68813" spans="53:53" x14ac:dyDescent="0.3">
      <c r="BA68813" s="2"/>
    </row>
    <row r="68814" spans="53:53" x14ac:dyDescent="0.3">
      <c r="BA68814" s="2"/>
    </row>
    <row r="68815" spans="53:53" x14ac:dyDescent="0.3">
      <c r="BA68815" s="2"/>
    </row>
    <row r="68816" spans="53:53" x14ac:dyDescent="0.3">
      <c r="BA68816" s="2"/>
    </row>
    <row r="68817" spans="53:53" x14ac:dyDescent="0.3">
      <c r="BA68817" s="2"/>
    </row>
    <row r="68818" spans="53:53" x14ac:dyDescent="0.3">
      <c r="BA68818" s="2"/>
    </row>
    <row r="68819" spans="53:53" x14ac:dyDescent="0.3">
      <c r="BA68819" s="2"/>
    </row>
    <row r="68820" spans="53:53" x14ac:dyDescent="0.3">
      <c r="BA68820" s="2"/>
    </row>
    <row r="68821" spans="53:53" x14ac:dyDescent="0.3">
      <c r="BA68821" s="2"/>
    </row>
    <row r="68822" spans="53:53" x14ac:dyDescent="0.3">
      <c r="BA68822" s="2"/>
    </row>
    <row r="68823" spans="53:53" x14ac:dyDescent="0.3">
      <c r="BA68823" s="2"/>
    </row>
    <row r="68824" spans="53:53" x14ac:dyDescent="0.3">
      <c r="BA68824" s="2"/>
    </row>
    <row r="68825" spans="53:53" x14ac:dyDescent="0.3">
      <c r="BA68825" s="2"/>
    </row>
    <row r="68826" spans="53:53" x14ac:dyDescent="0.3">
      <c r="BA68826" s="2"/>
    </row>
    <row r="68827" spans="53:53" x14ac:dyDescent="0.3">
      <c r="BA68827" s="2"/>
    </row>
    <row r="68828" spans="53:53" x14ac:dyDescent="0.3">
      <c r="BA68828" s="2"/>
    </row>
    <row r="68829" spans="53:53" x14ac:dyDescent="0.3">
      <c r="BA68829" s="2"/>
    </row>
    <row r="68830" spans="53:53" x14ac:dyDescent="0.3">
      <c r="BA68830" s="2"/>
    </row>
    <row r="68831" spans="53:53" x14ac:dyDescent="0.3">
      <c r="BA68831" s="2"/>
    </row>
    <row r="68832" spans="53:53" x14ac:dyDescent="0.3">
      <c r="BA68832" s="2"/>
    </row>
    <row r="68833" spans="53:53" x14ac:dyDescent="0.3">
      <c r="BA68833" s="2"/>
    </row>
    <row r="68834" spans="53:53" x14ac:dyDescent="0.3">
      <c r="BA68834" s="2"/>
    </row>
    <row r="68835" spans="53:53" x14ac:dyDescent="0.3">
      <c r="BA68835" s="2"/>
    </row>
    <row r="68836" spans="53:53" x14ac:dyDescent="0.3">
      <c r="BA68836" s="2"/>
    </row>
    <row r="68837" spans="53:53" x14ac:dyDescent="0.3">
      <c r="BA68837" s="2"/>
    </row>
    <row r="68838" spans="53:53" x14ac:dyDescent="0.3">
      <c r="BA68838" s="2"/>
    </row>
    <row r="68839" spans="53:53" x14ac:dyDescent="0.3">
      <c r="BA68839" s="2"/>
    </row>
    <row r="68840" spans="53:53" x14ac:dyDescent="0.3">
      <c r="BA68840" s="2"/>
    </row>
    <row r="68841" spans="53:53" x14ac:dyDescent="0.3">
      <c r="BA68841" s="2"/>
    </row>
    <row r="68842" spans="53:53" x14ac:dyDescent="0.3">
      <c r="BA68842" s="2"/>
    </row>
    <row r="68843" spans="53:53" x14ac:dyDescent="0.3">
      <c r="BA68843" s="2"/>
    </row>
    <row r="68844" spans="53:53" x14ac:dyDescent="0.3">
      <c r="BA68844" s="2"/>
    </row>
    <row r="68845" spans="53:53" x14ac:dyDescent="0.3">
      <c r="BA68845" s="2"/>
    </row>
    <row r="68846" spans="53:53" x14ac:dyDescent="0.3">
      <c r="BA68846" s="2"/>
    </row>
    <row r="68847" spans="53:53" x14ac:dyDescent="0.3">
      <c r="BA68847" s="2"/>
    </row>
    <row r="68848" spans="53:53" x14ac:dyDescent="0.3">
      <c r="BA68848" s="2"/>
    </row>
    <row r="68849" spans="53:53" x14ac:dyDescent="0.3">
      <c r="BA68849" s="2"/>
    </row>
    <row r="68850" spans="53:53" x14ac:dyDescent="0.3">
      <c r="BA68850" s="2"/>
    </row>
    <row r="68851" spans="53:53" x14ac:dyDescent="0.3">
      <c r="BA68851" s="2"/>
    </row>
    <row r="68852" spans="53:53" x14ac:dyDescent="0.3">
      <c r="BA68852" s="2"/>
    </row>
    <row r="68853" spans="53:53" x14ac:dyDescent="0.3">
      <c r="BA68853" s="2"/>
    </row>
    <row r="68854" spans="53:53" x14ac:dyDescent="0.3">
      <c r="BA68854" s="2"/>
    </row>
    <row r="68855" spans="53:53" x14ac:dyDescent="0.3">
      <c r="BA68855" s="2"/>
    </row>
    <row r="68856" spans="53:53" x14ac:dyDescent="0.3">
      <c r="BA68856" s="2"/>
    </row>
    <row r="68857" spans="53:53" x14ac:dyDescent="0.3">
      <c r="BA68857" s="2"/>
    </row>
    <row r="68858" spans="53:53" x14ac:dyDescent="0.3">
      <c r="BA68858" s="2"/>
    </row>
    <row r="68859" spans="53:53" x14ac:dyDescent="0.3">
      <c r="BA68859" s="2"/>
    </row>
    <row r="68860" spans="53:53" x14ac:dyDescent="0.3">
      <c r="BA68860" s="2"/>
    </row>
    <row r="68861" spans="53:53" x14ac:dyDescent="0.3">
      <c r="BA68861" s="2"/>
    </row>
    <row r="68862" spans="53:53" x14ac:dyDescent="0.3">
      <c r="BA68862" s="2"/>
    </row>
    <row r="68863" spans="53:53" x14ac:dyDescent="0.3">
      <c r="BA68863" s="2"/>
    </row>
    <row r="68864" spans="53:53" x14ac:dyDescent="0.3">
      <c r="BA68864" s="2"/>
    </row>
    <row r="68865" spans="53:53" x14ac:dyDescent="0.3">
      <c r="BA68865" s="2"/>
    </row>
    <row r="68866" spans="53:53" x14ac:dyDescent="0.3">
      <c r="BA68866" s="2"/>
    </row>
    <row r="68867" spans="53:53" x14ac:dyDescent="0.3">
      <c r="BA68867" s="2"/>
    </row>
    <row r="68868" spans="53:53" x14ac:dyDescent="0.3">
      <c r="BA68868" s="2"/>
    </row>
    <row r="68869" spans="53:53" x14ac:dyDescent="0.3">
      <c r="BA68869" s="2"/>
    </row>
    <row r="68870" spans="53:53" x14ac:dyDescent="0.3">
      <c r="BA68870" s="2"/>
    </row>
    <row r="68871" spans="53:53" x14ac:dyDescent="0.3">
      <c r="BA68871" s="2"/>
    </row>
    <row r="68872" spans="53:53" x14ac:dyDescent="0.3">
      <c r="BA68872" s="2"/>
    </row>
    <row r="68873" spans="53:53" x14ac:dyDescent="0.3">
      <c r="BA68873" s="2"/>
    </row>
    <row r="68874" spans="53:53" x14ac:dyDescent="0.3">
      <c r="BA68874" s="2"/>
    </row>
    <row r="68875" spans="53:53" x14ac:dyDescent="0.3">
      <c r="BA68875" s="2"/>
    </row>
    <row r="68876" spans="53:53" x14ac:dyDescent="0.3">
      <c r="BA68876" s="2"/>
    </row>
    <row r="68877" spans="53:53" x14ac:dyDescent="0.3">
      <c r="BA68877" s="2"/>
    </row>
    <row r="68878" spans="53:53" x14ac:dyDescent="0.3">
      <c r="BA68878" s="2"/>
    </row>
    <row r="68879" spans="53:53" x14ac:dyDescent="0.3">
      <c r="BA68879" s="2"/>
    </row>
    <row r="68880" spans="53:53" x14ac:dyDescent="0.3">
      <c r="BA68880" s="2"/>
    </row>
    <row r="68881" spans="53:53" x14ac:dyDescent="0.3">
      <c r="BA68881" s="2"/>
    </row>
    <row r="68882" spans="53:53" x14ac:dyDescent="0.3">
      <c r="BA68882" s="2"/>
    </row>
    <row r="68883" spans="53:53" x14ac:dyDescent="0.3">
      <c r="BA68883" s="2"/>
    </row>
    <row r="68884" spans="53:53" x14ac:dyDescent="0.3">
      <c r="BA68884" s="2"/>
    </row>
    <row r="68885" spans="53:53" x14ac:dyDescent="0.3">
      <c r="BA68885" s="2"/>
    </row>
    <row r="68886" spans="53:53" x14ac:dyDescent="0.3">
      <c r="BA68886" s="2"/>
    </row>
    <row r="68887" spans="53:53" x14ac:dyDescent="0.3">
      <c r="BA68887" s="2"/>
    </row>
    <row r="68888" spans="53:53" x14ac:dyDescent="0.3">
      <c r="BA68888" s="2"/>
    </row>
    <row r="68889" spans="53:53" x14ac:dyDescent="0.3">
      <c r="BA68889" s="2"/>
    </row>
    <row r="68890" spans="53:53" x14ac:dyDescent="0.3">
      <c r="BA68890" s="2"/>
    </row>
    <row r="68891" spans="53:53" x14ac:dyDescent="0.3">
      <c r="BA68891" s="2"/>
    </row>
    <row r="68892" spans="53:53" x14ac:dyDescent="0.3">
      <c r="BA68892" s="2"/>
    </row>
    <row r="68893" spans="53:53" x14ac:dyDescent="0.3">
      <c r="BA68893" s="2"/>
    </row>
    <row r="68894" spans="53:53" x14ac:dyDescent="0.3">
      <c r="BA68894" s="2"/>
    </row>
    <row r="68895" spans="53:53" x14ac:dyDescent="0.3">
      <c r="BA68895" s="2"/>
    </row>
    <row r="68896" spans="53:53" x14ac:dyDescent="0.3">
      <c r="BA68896" s="2"/>
    </row>
    <row r="68897" spans="53:53" x14ac:dyDescent="0.3">
      <c r="BA68897" s="2"/>
    </row>
    <row r="68898" spans="53:53" x14ac:dyDescent="0.3">
      <c r="BA68898" s="2"/>
    </row>
    <row r="68899" spans="53:53" x14ac:dyDescent="0.3">
      <c r="BA68899" s="2"/>
    </row>
    <row r="68900" spans="53:53" x14ac:dyDescent="0.3">
      <c r="BA68900" s="2"/>
    </row>
    <row r="68901" spans="53:53" x14ac:dyDescent="0.3">
      <c r="BA68901" s="2"/>
    </row>
    <row r="68902" spans="53:53" x14ac:dyDescent="0.3">
      <c r="BA68902" s="2"/>
    </row>
    <row r="68903" spans="53:53" x14ac:dyDescent="0.3">
      <c r="BA68903" s="2"/>
    </row>
    <row r="68904" spans="53:53" x14ac:dyDescent="0.3">
      <c r="BA68904" s="2"/>
    </row>
    <row r="68905" spans="53:53" x14ac:dyDescent="0.3">
      <c r="BA68905" s="2"/>
    </row>
    <row r="68906" spans="53:53" x14ac:dyDescent="0.3">
      <c r="BA68906" s="2"/>
    </row>
    <row r="68907" spans="53:53" x14ac:dyDescent="0.3">
      <c r="BA68907" s="2"/>
    </row>
    <row r="68908" spans="53:53" x14ac:dyDescent="0.3">
      <c r="BA68908" s="2"/>
    </row>
    <row r="68909" spans="53:53" x14ac:dyDescent="0.3">
      <c r="BA68909" s="2"/>
    </row>
    <row r="68910" spans="53:53" x14ac:dyDescent="0.3">
      <c r="BA68910" s="2"/>
    </row>
    <row r="68911" spans="53:53" x14ac:dyDescent="0.3">
      <c r="BA68911" s="2"/>
    </row>
    <row r="68912" spans="53:53" x14ac:dyDescent="0.3">
      <c r="BA68912" s="2"/>
    </row>
    <row r="68913" spans="53:53" x14ac:dyDescent="0.3">
      <c r="BA68913" s="2"/>
    </row>
    <row r="68914" spans="53:53" x14ac:dyDescent="0.3">
      <c r="BA68914" s="2"/>
    </row>
    <row r="68915" spans="53:53" x14ac:dyDescent="0.3">
      <c r="BA68915" s="2"/>
    </row>
    <row r="68916" spans="53:53" x14ac:dyDescent="0.3">
      <c r="BA68916" s="2"/>
    </row>
    <row r="68917" spans="53:53" x14ac:dyDescent="0.3">
      <c r="BA68917" s="2"/>
    </row>
    <row r="68918" spans="53:53" x14ac:dyDescent="0.3">
      <c r="BA68918" s="2"/>
    </row>
    <row r="68919" spans="53:53" x14ac:dyDescent="0.3">
      <c r="BA68919" s="2"/>
    </row>
    <row r="68920" spans="53:53" x14ac:dyDescent="0.3">
      <c r="BA68920" s="2"/>
    </row>
    <row r="68921" spans="53:53" x14ac:dyDescent="0.3">
      <c r="BA68921" s="2"/>
    </row>
    <row r="68922" spans="53:53" x14ac:dyDescent="0.3">
      <c r="BA68922" s="2"/>
    </row>
    <row r="68923" spans="53:53" x14ac:dyDescent="0.3">
      <c r="BA68923" s="2"/>
    </row>
    <row r="68924" spans="53:53" x14ac:dyDescent="0.3">
      <c r="BA68924" s="2"/>
    </row>
    <row r="68925" spans="53:53" x14ac:dyDescent="0.3">
      <c r="BA68925" s="2"/>
    </row>
    <row r="68926" spans="53:53" x14ac:dyDescent="0.3">
      <c r="BA68926" s="2"/>
    </row>
    <row r="68927" spans="53:53" x14ac:dyDescent="0.3">
      <c r="BA68927" s="2"/>
    </row>
    <row r="68928" spans="53:53" x14ac:dyDescent="0.3">
      <c r="BA68928" s="2"/>
    </row>
    <row r="68929" spans="53:53" x14ac:dyDescent="0.3">
      <c r="BA68929" s="2"/>
    </row>
    <row r="68930" spans="53:53" x14ac:dyDescent="0.3">
      <c r="BA68930" s="2"/>
    </row>
    <row r="68931" spans="53:53" x14ac:dyDescent="0.3">
      <c r="BA68931" s="2"/>
    </row>
    <row r="68932" spans="53:53" x14ac:dyDescent="0.3">
      <c r="BA68932" s="2"/>
    </row>
    <row r="68933" spans="53:53" x14ac:dyDescent="0.3">
      <c r="BA68933" s="2"/>
    </row>
    <row r="68934" spans="53:53" x14ac:dyDescent="0.3">
      <c r="BA68934" s="2"/>
    </row>
    <row r="68935" spans="53:53" x14ac:dyDescent="0.3">
      <c r="BA68935" s="2"/>
    </row>
    <row r="68936" spans="53:53" x14ac:dyDescent="0.3">
      <c r="BA68936" s="2"/>
    </row>
    <row r="68937" spans="53:53" x14ac:dyDescent="0.3">
      <c r="BA68937" s="2"/>
    </row>
    <row r="68938" spans="53:53" x14ac:dyDescent="0.3">
      <c r="BA68938" s="2"/>
    </row>
    <row r="68939" spans="53:53" x14ac:dyDescent="0.3">
      <c r="BA68939" s="2"/>
    </row>
    <row r="68940" spans="53:53" x14ac:dyDescent="0.3">
      <c r="BA68940" s="2"/>
    </row>
    <row r="68941" spans="53:53" x14ac:dyDescent="0.3">
      <c r="BA68941" s="2"/>
    </row>
    <row r="68942" spans="53:53" x14ac:dyDescent="0.3">
      <c r="BA68942" s="2"/>
    </row>
    <row r="68943" spans="53:53" x14ac:dyDescent="0.3">
      <c r="BA68943" s="2"/>
    </row>
    <row r="68944" spans="53:53" x14ac:dyDescent="0.3">
      <c r="BA68944" s="2"/>
    </row>
    <row r="68945" spans="53:53" x14ac:dyDescent="0.3">
      <c r="BA68945" s="2"/>
    </row>
    <row r="68946" spans="53:53" x14ac:dyDescent="0.3">
      <c r="BA68946" s="2"/>
    </row>
    <row r="68947" spans="53:53" x14ac:dyDescent="0.3">
      <c r="BA68947" s="2"/>
    </row>
    <row r="68948" spans="53:53" x14ac:dyDescent="0.3">
      <c r="BA68948" s="2"/>
    </row>
    <row r="68949" spans="53:53" x14ac:dyDescent="0.3">
      <c r="BA68949" s="2"/>
    </row>
    <row r="68950" spans="53:53" x14ac:dyDescent="0.3">
      <c r="BA68950" s="2"/>
    </row>
    <row r="68951" spans="53:53" x14ac:dyDescent="0.3">
      <c r="BA68951" s="2"/>
    </row>
    <row r="68952" spans="53:53" x14ac:dyDescent="0.3">
      <c r="BA68952" s="2"/>
    </row>
    <row r="68953" spans="53:53" x14ac:dyDescent="0.3">
      <c r="BA68953" s="2"/>
    </row>
    <row r="68954" spans="53:53" x14ac:dyDescent="0.3">
      <c r="BA68954" s="2"/>
    </row>
    <row r="68955" spans="53:53" x14ac:dyDescent="0.3">
      <c r="BA68955" s="2"/>
    </row>
    <row r="68956" spans="53:53" x14ac:dyDescent="0.3">
      <c r="BA68956" s="2"/>
    </row>
    <row r="68957" spans="53:53" x14ac:dyDescent="0.3">
      <c r="BA68957" s="2"/>
    </row>
    <row r="68958" spans="53:53" x14ac:dyDescent="0.3">
      <c r="BA68958" s="2"/>
    </row>
    <row r="68959" spans="53:53" x14ac:dyDescent="0.3">
      <c r="BA68959" s="2"/>
    </row>
    <row r="68960" spans="53:53" x14ac:dyDescent="0.3">
      <c r="BA68960" s="2"/>
    </row>
    <row r="68961" spans="53:53" x14ac:dyDescent="0.3">
      <c r="BA68961" s="2"/>
    </row>
    <row r="68962" spans="53:53" x14ac:dyDescent="0.3">
      <c r="BA68962" s="2"/>
    </row>
    <row r="68963" spans="53:53" x14ac:dyDescent="0.3">
      <c r="BA68963" s="2"/>
    </row>
    <row r="68964" spans="53:53" x14ac:dyDescent="0.3">
      <c r="BA68964" s="2"/>
    </row>
    <row r="68965" spans="53:53" x14ac:dyDescent="0.3">
      <c r="BA68965" s="2"/>
    </row>
    <row r="68966" spans="53:53" x14ac:dyDescent="0.3">
      <c r="BA68966" s="2"/>
    </row>
    <row r="68967" spans="53:53" x14ac:dyDescent="0.3">
      <c r="BA68967" s="2"/>
    </row>
    <row r="68968" spans="53:53" x14ac:dyDescent="0.3">
      <c r="BA68968" s="2"/>
    </row>
    <row r="68969" spans="53:53" x14ac:dyDescent="0.3">
      <c r="BA68969" s="2"/>
    </row>
    <row r="68970" spans="53:53" x14ac:dyDescent="0.3">
      <c r="BA68970" s="2"/>
    </row>
    <row r="68971" spans="53:53" x14ac:dyDescent="0.3">
      <c r="BA68971" s="2"/>
    </row>
    <row r="68972" spans="53:53" x14ac:dyDescent="0.3">
      <c r="BA68972" s="2"/>
    </row>
    <row r="68973" spans="53:53" x14ac:dyDescent="0.3">
      <c r="BA68973" s="2"/>
    </row>
    <row r="68974" spans="53:53" x14ac:dyDescent="0.3">
      <c r="BA68974" s="2"/>
    </row>
    <row r="68975" spans="53:53" x14ac:dyDescent="0.3">
      <c r="BA68975" s="2"/>
    </row>
    <row r="68976" spans="53:53" x14ac:dyDescent="0.3">
      <c r="BA68976" s="2"/>
    </row>
    <row r="68977" spans="53:53" x14ac:dyDescent="0.3">
      <c r="BA68977" s="2"/>
    </row>
    <row r="68978" spans="53:53" x14ac:dyDescent="0.3">
      <c r="BA68978" s="2"/>
    </row>
    <row r="68979" spans="53:53" x14ac:dyDescent="0.3">
      <c r="BA68979" s="2"/>
    </row>
    <row r="68980" spans="53:53" x14ac:dyDescent="0.3">
      <c r="BA68980" s="2"/>
    </row>
    <row r="68981" spans="53:53" x14ac:dyDescent="0.3">
      <c r="BA68981" s="2"/>
    </row>
    <row r="68982" spans="53:53" x14ac:dyDescent="0.3">
      <c r="BA68982" s="2"/>
    </row>
    <row r="68983" spans="53:53" x14ac:dyDescent="0.3">
      <c r="BA68983" s="2"/>
    </row>
    <row r="68984" spans="53:53" x14ac:dyDescent="0.3">
      <c r="BA68984" s="2"/>
    </row>
    <row r="68985" spans="53:53" x14ac:dyDescent="0.3">
      <c r="BA68985" s="2"/>
    </row>
    <row r="68986" spans="53:53" x14ac:dyDescent="0.3">
      <c r="BA68986" s="2"/>
    </row>
    <row r="68987" spans="53:53" x14ac:dyDescent="0.3">
      <c r="BA68987" s="2"/>
    </row>
    <row r="68988" spans="53:53" x14ac:dyDescent="0.3">
      <c r="BA68988" s="2"/>
    </row>
    <row r="68989" spans="53:53" x14ac:dyDescent="0.3">
      <c r="BA68989" s="2"/>
    </row>
    <row r="68990" spans="53:53" x14ac:dyDescent="0.3">
      <c r="BA68990" s="2"/>
    </row>
    <row r="68991" spans="53:53" x14ac:dyDescent="0.3">
      <c r="BA68991" s="2"/>
    </row>
    <row r="68992" spans="53:53" x14ac:dyDescent="0.3">
      <c r="BA68992" s="2"/>
    </row>
    <row r="68993" spans="53:53" x14ac:dyDescent="0.3">
      <c r="BA68993" s="2"/>
    </row>
    <row r="68994" spans="53:53" x14ac:dyDescent="0.3">
      <c r="BA68994" s="2"/>
    </row>
    <row r="68995" spans="53:53" x14ac:dyDescent="0.3">
      <c r="BA68995" s="2"/>
    </row>
    <row r="68996" spans="53:53" x14ac:dyDescent="0.3">
      <c r="BA68996" s="2"/>
    </row>
    <row r="68997" spans="53:53" x14ac:dyDescent="0.3">
      <c r="BA68997" s="2"/>
    </row>
    <row r="68998" spans="53:53" x14ac:dyDescent="0.3">
      <c r="BA68998" s="2"/>
    </row>
    <row r="68999" spans="53:53" x14ac:dyDescent="0.3">
      <c r="BA68999" s="2"/>
    </row>
    <row r="69000" spans="53:53" x14ac:dyDescent="0.3">
      <c r="BA69000" s="2"/>
    </row>
    <row r="69001" spans="53:53" x14ac:dyDescent="0.3">
      <c r="BA69001" s="2"/>
    </row>
    <row r="69002" spans="53:53" x14ac:dyDescent="0.3">
      <c r="BA69002" s="2"/>
    </row>
    <row r="69003" spans="53:53" x14ac:dyDescent="0.3">
      <c r="BA69003" s="2"/>
    </row>
    <row r="69004" spans="53:53" x14ac:dyDescent="0.3">
      <c r="BA69004" s="2"/>
    </row>
    <row r="69005" spans="53:53" x14ac:dyDescent="0.3">
      <c r="BA69005" s="2"/>
    </row>
    <row r="69006" spans="53:53" x14ac:dyDescent="0.3">
      <c r="BA69006" s="2"/>
    </row>
    <row r="69007" spans="53:53" x14ac:dyDescent="0.3">
      <c r="BA69007" s="2"/>
    </row>
    <row r="69008" spans="53:53" x14ac:dyDescent="0.3">
      <c r="BA69008" s="2"/>
    </row>
    <row r="69009" spans="53:53" x14ac:dyDescent="0.3">
      <c r="BA69009" s="2"/>
    </row>
    <row r="69010" spans="53:53" x14ac:dyDescent="0.3">
      <c r="BA69010" s="2"/>
    </row>
    <row r="69011" spans="53:53" x14ac:dyDescent="0.3">
      <c r="BA69011" s="2"/>
    </row>
    <row r="69012" spans="53:53" x14ac:dyDescent="0.3">
      <c r="BA69012" s="2"/>
    </row>
    <row r="69013" spans="53:53" x14ac:dyDescent="0.3">
      <c r="BA69013" s="2"/>
    </row>
    <row r="69014" spans="53:53" x14ac:dyDescent="0.3">
      <c r="BA69014" s="2"/>
    </row>
    <row r="69015" spans="53:53" x14ac:dyDescent="0.3">
      <c r="BA69015" s="2"/>
    </row>
    <row r="69016" spans="53:53" x14ac:dyDescent="0.3">
      <c r="BA69016" s="2"/>
    </row>
    <row r="69017" spans="53:53" x14ac:dyDescent="0.3">
      <c r="BA69017" s="2"/>
    </row>
    <row r="69018" spans="53:53" x14ac:dyDescent="0.3">
      <c r="BA69018" s="2"/>
    </row>
    <row r="69019" spans="53:53" x14ac:dyDescent="0.3">
      <c r="BA69019" s="2"/>
    </row>
    <row r="69020" spans="53:53" x14ac:dyDescent="0.3">
      <c r="BA69020" s="2"/>
    </row>
    <row r="69021" spans="53:53" x14ac:dyDescent="0.3">
      <c r="BA69021" s="2"/>
    </row>
    <row r="69022" spans="53:53" x14ac:dyDescent="0.3">
      <c r="BA69022" s="2"/>
    </row>
    <row r="69023" spans="53:53" x14ac:dyDescent="0.3">
      <c r="BA69023" s="2"/>
    </row>
    <row r="69024" spans="53:53" x14ac:dyDescent="0.3">
      <c r="BA69024" s="2"/>
    </row>
    <row r="69025" spans="53:53" x14ac:dyDescent="0.3">
      <c r="BA69025" s="2"/>
    </row>
    <row r="69026" spans="53:53" x14ac:dyDescent="0.3">
      <c r="BA69026" s="2"/>
    </row>
    <row r="69027" spans="53:53" x14ac:dyDescent="0.3">
      <c r="BA69027" s="2"/>
    </row>
    <row r="69028" spans="53:53" x14ac:dyDescent="0.3">
      <c r="BA69028" s="2"/>
    </row>
    <row r="69029" spans="53:53" x14ac:dyDescent="0.3">
      <c r="BA69029" s="2"/>
    </row>
    <row r="69030" spans="53:53" x14ac:dyDescent="0.3">
      <c r="BA69030" s="2"/>
    </row>
    <row r="69031" spans="53:53" x14ac:dyDescent="0.3">
      <c r="BA69031" s="2"/>
    </row>
    <row r="69032" spans="53:53" x14ac:dyDescent="0.3">
      <c r="BA69032" s="2"/>
    </row>
    <row r="69033" spans="53:53" x14ac:dyDescent="0.3">
      <c r="BA69033" s="2"/>
    </row>
    <row r="69034" spans="53:53" x14ac:dyDescent="0.3">
      <c r="BA69034" s="2"/>
    </row>
    <row r="69035" spans="53:53" x14ac:dyDescent="0.3">
      <c r="BA69035" s="2"/>
    </row>
    <row r="69036" spans="53:53" x14ac:dyDescent="0.3">
      <c r="BA69036" s="2"/>
    </row>
    <row r="69037" spans="53:53" x14ac:dyDescent="0.3">
      <c r="BA69037" s="2"/>
    </row>
    <row r="69038" spans="53:53" x14ac:dyDescent="0.3">
      <c r="BA69038" s="2"/>
    </row>
    <row r="69039" spans="53:53" x14ac:dyDescent="0.3">
      <c r="BA69039" s="2"/>
    </row>
    <row r="69040" spans="53:53" x14ac:dyDescent="0.3">
      <c r="BA69040" s="2"/>
    </row>
    <row r="69041" spans="53:53" x14ac:dyDescent="0.3">
      <c r="BA69041" s="2"/>
    </row>
    <row r="69042" spans="53:53" x14ac:dyDescent="0.3">
      <c r="BA69042" s="2"/>
    </row>
    <row r="69043" spans="53:53" x14ac:dyDescent="0.3">
      <c r="BA69043" s="2"/>
    </row>
    <row r="69044" spans="53:53" x14ac:dyDescent="0.3">
      <c r="BA69044" s="2"/>
    </row>
    <row r="69045" spans="53:53" x14ac:dyDescent="0.3">
      <c r="BA69045" s="2"/>
    </row>
    <row r="69046" spans="53:53" x14ac:dyDescent="0.3">
      <c r="BA69046" s="2"/>
    </row>
    <row r="69047" spans="53:53" x14ac:dyDescent="0.3">
      <c r="BA69047" s="2"/>
    </row>
    <row r="69048" spans="53:53" x14ac:dyDescent="0.3">
      <c r="BA69048" s="2"/>
    </row>
    <row r="69049" spans="53:53" x14ac:dyDescent="0.3">
      <c r="BA69049" s="2"/>
    </row>
    <row r="69050" spans="53:53" x14ac:dyDescent="0.3">
      <c r="BA69050" s="2"/>
    </row>
    <row r="69051" spans="53:53" x14ac:dyDescent="0.3">
      <c r="BA69051" s="2"/>
    </row>
    <row r="69052" spans="53:53" x14ac:dyDescent="0.3">
      <c r="BA69052" s="2"/>
    </row>
    <row r="69053" spans="53:53" x14ac:dyDescent="0.3">
      <c r="BA69053" s="2"/>
    </row>
    <row r="69054" spans="53:53" x14ac:dyDescent="0.3">
      <c r="BA69054" s="2"/>
    </row>
    <row r="69055" spans="53:53" x14ac:dyDescent="0.3">
      <c r="BA69055" s="2"/>
    </row>
    <row r="69056" spans="53:53" x14ac:dyDescent="0.3">
      <c r="BA69056" s="2"/>
    </row>
    <row r="69057" spans="53:53" x14ac:dyDescent="0.3">
      <c r="BA69057" s="2"/>
    </row>
    <row r="69058" spans="53:53" x14ac:dyDescent="0.3">
      <c r="BA69058" s="2"/>
    </row>
    <row r="69059" spans="53:53" x14ac:dyDescent="0.3">
      <c r="BA69059" s="2"/>
    </row>
    <row r="69060" spans="53:53" x14ac:dyDescent="0.3">
      <c r="BA69060" s="2"/>
    </row>
    <row r="69061" spans="53:53" x14ac:dyDescent="0.3">
      <c r="BA69061" s="2"/>
    </row>
    <row r="69062" spans="53:53" x14ac:dyDescent="0.3">
      <c r="BA69062" s="2"/>
    </row>
    <row r="69063" spans="53:53" x14ac:dyDescent="0.3">
      <c r="BA69063" s="2"/>
    </row>
    <row r="69064" spans="53:53" x14ac:dyDescent="0.3">
      <c r="BA69064" s="2"/>
    </row>
    <row r="69065" spans="53:53" x14ac:dyDescent="0.3">
      <c r="BA69065" s="2"/>
    </row>
    <row r="69066" spans="53:53" x14ac:dyDescent="0.3">
      <c r="BA69066" s="2"/>
    </row>
    <row r="69067" spans="53:53" x14ac:dyDescent="0.3">
      <c r="BA69067" s="2"/>
    </row>
    <row r="69068" spans="53:53" x14ac:dyDescent="0.3">
      <c r="BA69068" s="2"/>
    </row>
    <row r="69069" spans="53:53" x14ac:dyDescent="0.3">
      <c r="BA69069" s="2"/>
    </row>
    <row r="69070" spans="53:53" x14ac:dyDescent="0.3">
      <c r="BA69070" s="2"/>
    </row>
    <row r="69071" spans="53:53" x14ac:dyDescent="0.3">
      <c r="BA69071" s="2"/>
    </row>
    <row r="69072" spans="53:53" x14ac:dyDescent="0.3">
      <c r="BA69072" s="2"/>
    </row>
    <row r="69073" spans="53:53" x14ac:dyDescent="0.3">
      <c r="BA69073" s="2"/>
    </row>
    <row r="69074" spans="53:53" x14ac:dyDescent="0.3">
      <c r="BA69074" s="2"/>
    </row>
    <row r="69075" spans="53:53" x14ac:dyDescent="0.3">
      <c r="BA69075" s="2"/>
    </row>
    <row r="69076" spans="53:53" x14ac:dyDescent="0.3">
      <c r="BA69076" s="2"/>
    </row>
    <row r="69077" spans="53:53" x14ac:dyDescent="0.3">
      <c r="BA69077" s="2"/>
    </row>
    <row r="69078" spans="53:53" x14ac:dyDescent="0.3">
      <c r="BA69078" s="2"/>
    </row>
    <row r="69079" spans="53:53" x14ac:dyDescent="0.3">
      <c r="BA69079" s="2"/>
    </row>
    <row r="69080" spans="53:53" x14ac:dyDescent="0.3">
      <c r="BA69080" s="2"/>
    </row>
    <row r="69081" spans="53:53" x14ac:dyDescent="0.3">
      <c r="BA69081" s="2"/>
    </row>
    <row r="69082" spans="53:53" x14ac:dyDescent="0.3">
      <c r="BA69082" s="2"/>
    </row>
    <row r="69083" spans="53:53" x14ac:dyDescent="0.3">
      <c r="BA69083" s="2"/>
    </row>
    <row r="69084" spans="53:53" x14ac:dyDescent="0.3">
      <c r="BA69084" s="2"/>
    </row>
    <row r="69085" spans="53:53" x14ac:dyDescent="0.3">
      <c r="BA69085" s="2"/>
    </row>
    <row r="69086" spans="53:53" x14ac:dyDescent="0.3">
      <c r="BA69086" s="2"/>
    </row>
    <row r="69087" spans="53:53" x14ac:dyDescent="0.3">
      <c r="BA69087" s="2"/>
    </row>
    <row r="69088" spans="53:53" x14ac:dyDescent="0.3">
      <c r="BA69088" s="2"/>
    </row>
    <row r="69089" spans="53:53" x14ac:dyDescent="0.3">
      <c r="BA69089" s="2"/>
    </row>
    <row r="69090" spans="53:53" x14ac:dyDescent="0.3">
      <c r="BA69090" s="2"/>
    </row>
    <row r="69091" spans="53:53" x14ac:dyDescent="0.3">
      <c r="BA69091" s="2"/>
    </row>
    <row r="69092" spans="53:53" x14ac:dyDescent="0.3">
      <c r="BA69092" s="2"/>
    </row>
    <row r="69093" spans="53:53" x14ac:dyDescent="0.3">
      <c r="BA69093" s="2"/>
    </row>
    <row r="69094" spans="53:53" x14ac:dyDescent="0.3">
      <c r="BA69094" s="2"/>
    </row>
    <row r="69095" spans="53:53" x14ac:dyDescent="0.3">
      <c r="BA69095" s="2"/>
    </row>
    <row r="69096" spans="53:53" x14ac:dyDescent="0.3">
      <c r="BA69096" s="2"/>
    </row>
    <row r="69097" spans="53:53" x14ac:dyDescent="0.3">
      <c r="BA69097" s="2"/>
    </row>
    <row r="69098" spans="53:53" x14ac:dyDescent="0.3">
      <c r="BA69098" s="2"/>
    </row>
    <row r="69099" spans="53:53" x14ac:dyDescent="0.3">
      <c r="BA69099" s="2"/>
    </row>
    <row r="69100" spans="53:53" x14ac:dyDescent="0.3">
      <c r="BA69100" s="2"/>
    </row>
    <row r="69101" spans="53:53" x14ac:dyDescent="0.3">
      <c r="BA69101" s="2"/>
    </row>
    <row r="69102" spans="53:53" x14ac:dyDescent="0.3">
      <c r="BA69102" s="2"/>
    </row>
    <row r="69103" spans="53:53" x14ac:dyDescent="0.3">
      <c r="BA69103" s="2"/>
    </row>
    <row r="69104" spans="53:53" x14ac:dyDescent="0.3">
      <c r="BA69104" s="2"/>
    </row>
    <row r="69105" spans="53:53" x14ac:dyDescent="0.3">
      <c r="BA69105" s="2"/>
    </row>
    <row r="69106" spans="53:53" x14ac:dyDescent="0.3">
      <c r="BA69106" s="2"/>
    </row>
    <row r="69107" spans="53:53" x14ac:dyDescent="0.3">
      <c r="BA69107" s="2"/>
    </row>
    <row r="69108" spans="53:53" x14ac:dyDescent="0.3">
      <c r="BA69108" s="2"/>
    </row>
    <row r="69109" spans="53:53" x14ac:dyDescent="0.3">
      <c r="BA69109" s="2"/>
    </row>
    <row r="69110" spans="53:53" x14ac:dyDescent="0.3">
      <c r="BA69110" s="2"/>
    </row>
    <row r="69111" spans="53:53" x14ac:dyDescent="0.3">
      <c r="BA69111" s="2"/>
    </row>
    <row r="69112" spans="53:53" x14ac:dyDescent="0.3">
      <c r="BA69112" s="2"/>
    </row>
    <row r="69113" spans="53:53" x14ac:dyDescent="0.3">
      <c r="BA69113" s="2"/>
    </row>
    <row r="69114" spans="53:53" x14ac:dyDescent="0.3">
      <c r="BA69114" s="2"/>
    </row>
    <row r="69115" spans="53:53" x14ac:dyDescent="0.3">
      <c r="BA69115" s="2"/>
    </row>
    <row r="69116" spans="53:53" x14ac:dyDescent="0.3">
      <c r="BA69116" s="2"/>
    </row>
    <row r="69117" spans="53:53" x14ac:dyDescent="0.3">
      <c r="BA69117" s="2"/>
    </row>
    <row r="69118" spans="53:53" x14ac:dyDescent="0.3">
      <c r="BA69118" s="2"/>
    </row>
    <row r="69119" spans="53:53" x14ac:dyDescent="0.3">
      <c r="BA69119" s="2"/>
    </row>
    <row r="69120" spans="53:53" x14ac:dyDescent="0.3">
      <c r="BA69120" s="2"/>
    </row>
    <row r="69121" spans="53:53" x14ac:dyDescent="0.3">
      <c r="BA69121" s="2"/>
    </row>
    <row r="69122" spans="53:53" x14ac:dyDescent="0.3">
      <c r="BA69122" s="2"/>
    </row>
    <row r="69123" spans="53:53" x14ac:dyDescent="0.3">
      <c r="BA69123" s="2"/>
    </row>
    <row r="69124" spans="53:53" x14ac:dyDescent="0.3">
      <c r="BA69124" s="2"/>
    </row>
    <row r="69125" spans="53:53" x14ac:dyDescent="0.3">
      <c r="BA69125" s="2"/>
    </row>
    <row r="69126" spans="53:53" x14ac:dyDescent="0.3">
      <c r="BA69126" s="2"/>
    </row>
    <row r="69127" spans="53:53" x14ac:dyDescent="0.3">
      <c r="BA69127" s="2"/>
    </row>
    <row r="69128" spans="53:53" x14ac:dyDescent="0.3">
      <c r="BA69128" s="2"/>
    </row>
    <row r="69129" spans="53:53" x14ac:dyDescent="0.3">
      <c r="BA69129" s="2"/>
    </row>
    <row r="69130" spans="53:53" x14ac:dyDescent="0.3">
      <c r="BA69130" s="2"/>
    </row>
    <row r="69131" spans="53:53" x14ac:dyDescent="0.3">
      <c r="BA69131" s="2"/>
    </row>
    <row r="69132" spans="53:53" x14ac:dyDescent="0.3">
      <c r="BA69132" s="2"/>
    </row>
    <row r="69133" spans="53:53" x14ac:dyDescent="0.3">
      <c r="BA69133" s="2"/>
    </row>
    <row r="69134" spans="53:53" x14ac:dyDescent="0.3">
      <c r="BA69134" s="2"/>
    </row>
    <row r="69135" spans="53:53" x14ac:dyDescent="0.3">
      <c r="BA69135" s="2"/>
    </row>
    <row r="69136" spans="53:53" x14ac:dyDescent="0.3">
      <c r="BA69136" s="2"/>
    </row>
    <row r="69137" spans="53:53" x14ac:dyDescent="0.3">
      <c r="BA69137" s="2"/>
    </row>
    <row r="69138" spans="53:53" x14ac:dyDescent="0.3">
      <c r="BA69138" s="2"/>
    </row>
    <row r="69139" spans="53:53" x14ac:dyDescent="0.3">
      <c r="BA69139" s="2"/>
    </row>
    <row r="69140" spans="53:53" x14ac:dyDescent="0.3">
      <c r="BA69140" s="2"/>
    </row>
    <row r="69141" spans="53:53" x14ac:dyDescent="0.3">
      <c r="BA69141" s="2"/>
    </row>
    <row r="69142" spans="53:53" x14ac:dyDescent="0.3">
      <c r="BA69142" s="2"/>
    </row>
    <row r="69143" spans="53:53" x14ac:dyDescent="0.3">
      <c r="BA69143" s="2"/>
    </row>
    <row r="69144" spans="53:53" x14ac:dyDescent="0.3">
      <c r="BA69144" s="2"/>
    </row>
    <row r="69145" spans="53:53" x14ac:dyDescent="0.3">
      <c r="BA69145" s="2"/>
    </row>
    <row r="69146" spans="53:53" x14ac:dyDescent="0.3">
      <c r="BA69146" s="2"/>
    </row>
    <row r="69147" spans="53:53" x14ac:dyDescent="0.3">
      <c r="BA69147" s="2"/>
    </row>
    <row r="69148" spans="53:53" x14ac:dyDescent="0.3">
      <c r="BA69148" s="2"/>
    </row>
    <row r="69149" spans="53:53" x14ac:dyDescent="0.3">
      <c r="BA69149" s="2"/>
    </row>
    <row r="69150" spans="53:53" x14ac:dyDescent="0.3">
      <c r="BA69150" s="2"/>
    </row>
    <row r="69151" spans="53:53" x14ac:dyDescent="0.3">
      <c r="BA69151" s="2"/>
    </row>
    <row r="69152" spans="53:53" x14ac:dyDescent="0.3">
      <c r="BA69152" s="2"/>
    </row>
    <row r="69153" spans="53:53" x14ac:dyDescent="0.3">
      <c r="BA69153" s="2"/>
    </row>
    <row r="69154" spans="53:53" x14ac:dyDescent="0.3">
      <c r="BA69154" s="2"/>
    </row>
    <row r="69155" spans="53:53" x14ac:dyDescent="0.3">
      <c r="BA69155" s="2"/>
    </row>
    <row r="69156" spans="53:53" x14ac:dyDescent="0.3">
      <c r="BA69156" s="2"/>
    </row>
    <row r="69157" spans="53:53" x14ac:dyDescent="0.3">
      <c r="BA69157" s="2"/>
    </row>
    <row r="69158" spans="53:53" x14ac:dyDescent="0.3">
      <c r="BA69158" s="2"/>
    </row>
    <row r="69159" spans="53:53" x14ac:dyDescent="0.3">
      <c r="BA69159" s="2"/>
    </row>
    <row r="69160" spans="53:53" x14ac:dyDescent="0.3">
      <c r="BA69160" s="2"/>
    </row>
    <row r="69161" spans="53:53" x14ac:dyDescent="0.3">
      <c r="BA69161" s="2"/>
    </row>
    <row r="69162" spans="53:53" x14ac:dyDescent="0.3">
      <c r="BA69162" s="2"/>
    </row>
    <row r="69163" spans="53:53" x14ac:dyDescent="0.3">
      <c r="BA69163" s="2"/>
    </row>
    <row r="69164" spans="53:53" x14ac:dyDescent="0.3">
      <c r="BA69164" s="2"/>
    </row>
    <row r="69165" spans="53:53" x14ac:dyDescent="0.3">
      <c r="BA69165" s="2"/>
    </row>
    <row r="69166" spans="53:53" x14ac:dyDescent="0.3">
      <c r="BA69166" s="2"/>
    </row>
    <row r="69167" spans="53:53" x14ac:dyDescent="0.3">
      <c r="BA69167" s="2"/>
    </row>
    <row r="69168" spans="53:53" x14ac:dyDescent="0.3">
      <c r="BA69168" s="2"/>
    </row>
    <row r="69169" spans="53:53" x14ac:dyDescent="0.3">
      <c r="BA69169" s="2"/>
    </row>
    <row r="69170" spans="53:53" x14ac:dyDescent="0.3">
      <c r="BA69170" s="2"/>
    </row>
    <row r="69171" spans="53:53" x14ac:dyDescent="0.3">
      <c r="BA69171" s="2"/>
    </row>
    <row r="69172" spans="53:53" x14ac:dyDescent="0.3">
      <c r="BA69172" s="2"/>
    </row>
    <row r="69173" spans="53:53" x14ac:dyDescent="0.3">
      <c r="BA69173" s="2"/>
    </row>
    <row r="69174" spans="53:53" x14ac:dyDescent="0.3">
      <c r="BA69174" s="2"/>
    </row>
    <row r="69175" spans="53:53" x14ac:dyDescent="0.3">
      <c r="BA69175" s="2"/>
    </row>
    <row r="69176" spans="53:53" x14ac:dyDescent="0.3">
      <c r="BA69176" s="2"/>
    </row>
    <row r="69177" spans="53:53" x14ac:dyDescent="0.3">
      <c r="BA69177" s="2"/>
    </row>
    <row r="69178" spans="53:53" x14ac:dyDescent="0.3">
      <c r="BA69178" s="2"/>
    </row>
    <row r="69179" spans="53:53" x14ac:dyDescent="0.3">
      <c r="BA69179" s="2"/>
    </row>
    <row r="69180" spans="53:53" x14ac:dyDescent="0.3">
      <c r="BA69180" s="2"/>
    </row>
    <row r="69181" spans="53:53" x14ac:dyDescent="0.3">
      <c r="BA69181" s="2"/>
    </row>
    <row r="69182" spans="53:53" x14ac:dyDescent="0.3">
      <c r="BA69182" s="2"/>
    </row>
    <row r="69183" spans="53:53" x14ac:dyDescent="0.3">
      <c r="BA69183" s="2"/>
    </row>
    <row r="69184" spans="53:53" x14ac:dyDescent="0.3">
      <c r="BA69184" s="2"/>
    </row>
    <row r="69185" spans="53:53" x14ac:dyDescent="0.3">
      <c r="BA69185" s="2"/>
    </row>
    <row r="69186" spans="53:53" x14ac:dyDescent="0.3">
      <c r="BA69186" s="2"/>
    </row>
    <row r="69187" spans="53:53" x14ac:dyDescent="0.3">
      <c r="BA69187" s="2"/>
    </row>
    <row r="69188" spans="53:53" x14ac:dyDescent="0.3">
      <c r="BA69188" s="2"/>
    </row>
    <row r="69189" spans="53:53" x14ac:dyDescent="0.3">
      <c r="BA69189" s="2"/>
    </row>
    <row r="69190" spans="53:53" x14ac:dyDescent="0.3">
      <c r="BA69190" s="2"/>
    </row>
    <row r="69191" spans="53:53" x14ac:dyDescent="0.3">
      <c r="BA69191" s="2"/>
    </row>
    <row r="69192" spans="53:53" x14ac:dyDescent="0.3">
      <c r="BA69192" s="2"/>
    </row>
    <row r="69193" spans="53:53" x14ac:dyDescent="0.3">
      <c r="BA69193" s="2"/>
    </row>
    <row r="69194" spans="53:53" x14ac:dyDescent="0.3">
      <c r="BA69194" s="2"/>
    </row>
    <row r="69195" spans="53:53" x14ac:dyDescent="0.3">
      <c r="BA69195" s="2"/>
    </row>
    <row r="69196" spans="53:53" x14ac:dyDescent="0.3">
      <c r="BA69196" s="2"/>
    </row>
    <row r="69197" spans="53:53" x14ac:dyDescent="0.3">
      <c r="BA69197" s="2"/>
    </row>
    <row r="69198" spans="53:53" x14ac:dyDescent="0.3">
      <c r="BA69198" s="2"/>
    </row>
    <row r="69199" spans="53:53" x14ac:dyDescent="0.3">
      <c r="BA69199" s="2"/>
    </row>
    <row r="69200" spans="53:53" x14ac:dyDescent="0.3">
      <c r="BA69200" s="2"/>
    </row>
    <row r="69201" spans="53:53" x14ac:dyDescent="0.3">
      <c r="BA69201" s="2"/>
    </row>
    <row r="69202" spans="53:53" x14ac:dyDescent="0.3">
      <c r="BA69202" s="2"/>
    </row>
    <row r="69203" spans="53:53" x14ac:dyDescent="0.3">
      <c r="BA69203" s="2"/>
    </row>
    <row r="69204" spans="53:53" x14ac:dyDescent="0.3">
      <c r="BA69204" s="2"/>
    </row>
    <row r="69205" spans="53:53" x14ac:dyDescent="0.3">
      <c r="BA69205" s="2"/>
    </row>
    <row r="69206" spans="53:53" x14ac:dyDescent="0.3">
      <c r="BA69206" s="2"/>
    </row>
    <row r="69207" spans="53:53" x14ac:dyDescent="0.3">
      <c r="BA69207" s="2"/>
    </row>
    <row r="69208" spans="53:53" x14ac:dyDescent="0.3">
      <c r="BA69208" s="2"/>
    </row>
    <row r="69209" spans="53:53" x14ac:dyDescent="0.3">
      <c r="BA69209" s="2"/>
    </row>
    <row r="69210" spans="53:53" x14ac:dyDescent="0.3">
      <c r="BA69210" s="2"/>
    </row>
    <row r="69211" spans="53:53" x14ac:dyDescent="0.3">
      <c r="BA69211" s="2"/>
    </row>
    <row r="69212" spans="53:53" x14ac:dyDescent="0.3">
      <c r="BA69212" s="2"/>
    </row>
    <row r="69213" spans="53:53" x14ac:dyDescent="0.3">
      <c r="BA69213" s="2"/>
    </row>
    <row r="69214" spans="53:53" x14ac:dyDescent="0.3">
      <c r="BA69214" s="2"/>
    </row>
    <row r="69215" spans="53:53" x14ac:dyDescent="0.3">
      <c r="BA69215" s="2"/>
    </row>
    <row r="69216" spans="53:53" x14ac:dyDescent="0.3">
      <c r="BA69216" s="2"/>
    </row>
    <row r="69217" spans="53:53" x14ac:dyDescent="0.3">
      <c r="BA69217" s="2"/>
    </row>
    <row r="69218" spans="53:53" x14ac:dyDescent="0.3">
      <c r="BA69218" s="2"/>
    </row>
    <row r="69219" spans="53:53" x14ac:dyDescent="0.3">
      <c r="BA69219" s="2"/>
    </row>
    <row r="69220" spans="53:53" x14ac:dyDescent="0.3">
      <c r="BA69220" s="2"/>
    </row>
    <row r="69221" spans="53:53" x14ac:dyDescent="0.3">
      <c r="BA69221" s="2"/>
    </row>
    <row r="69222" spans="53:53" x14ac:dyDescent="0.3">
      <c r="BA69222" s="2"/>
    </row>
    <row r="69223" spans="53:53" x14ac:dyDescent="0.3">
      <c r="BA69223" s="2"/>
    </row>
    <row r="69224" spans="53:53" x14ac:dyDescent="0.3">
      <c r="BA69224" s="2"/>
    </row>
    <row r="69225" spans="53:53" x14ac:dyDescent="0.3">
      <c r="BA69225" s="2"/>
    </row>
    <row r="69226" spans="53:53" x14ac:dyDescent="0.3">
      <c r="BA69226" s="2"/>
    </row>
    <row r="69227" spans="53:53" x14ac:dyDescent="0.3">
      <c r="BA69227" s="2"/>
    </row>
    <row r="69228" spans="53:53" x14ac:dyDescent="0.3">
      <c r="BA69228" s="2"/>
    </row>
    <row r="69229" spans="53:53" x14ac:dyDescent="0.3">
      <c r="BA69229" s="2"/>
    </row>
    <row r="69230" spans="53:53" x14ac:dyDescent="0.3">
      <c r="BA69230" s="2"/>
    </row>
    <row r="69231" spans="53:53" x14ac:dyDescent="0.3">
      <c r="BA69231" s="2"/>
    </row>
    <row r="69232" spans="53:53" x14ac:dyDescent="0.3">
      <c r="BA69232" s="2"/>
    </row>
    <row r="69233" spans="53:53" x14ac:dyDescent="0.3">
      <c r="BA69233" s="2"/>
    </row>
    <row r="69234" spans="53:53" x14ac:dyDescent="0.3">
      <c r="BA69234" s="2"/>
    </row>
    <row r="69235" spans="53:53" x14ac:dyDescent="0.3">
      <c r="BA69235" s="2"/>
    </row>
    <row r="69236" spans="53:53" x14ac:dyDescent="0.3">
      <c r="BA69236" s="2"/>
    </row>
    <row r="69237" spans="53:53" x14ac:dyDescent="0.3">
      <c r="BA69237" s="2"/>
    </row>
    <row r="69238" spans="53:53" x14ac:dyDescent="0.3">
      <c r="BA69238" s="2"/>
    </row>
    <row r="69239" spans="53:53" x14ac:dyDescent="0.3">
      <c r="BA69239" s="2"/>
    </row>
    <row r="69240" spans="53:53" x14ac:dyDescent="0.3">
      <c r="BA69240" s="2"/>
    </row>
    <row r="69241" spans="53:53" x14ac:dyDescent="0.3">
      <c r="BA69241" s="2"/>
    </row>
    <row r="69242" spans="53:53" x14ac:dyDescent="0.3">
      <c r="BA69242" s="2"/>
    </row>
    <row r="69243" spans="53:53" x14ac:dyDescent="0.3">
      <c r="BA69243" s="2"/>
    </row>
    <row r="69244" spans="53:53" x14ac:dyDescent="0.3">
      <c r="BA69244" s="2"/>
    </row>
    <row r="69245" spans="53:53" x14ac:dyDescent="0.3">
      <c r="BA69245" s="2"/>
    </row>
    <row r="69246" spans="53:53" x14ac:dyDescent="0.3">
      <c r="BA69246" s="2"/>
    </row>
    <row r="69247" spans="53:53" x14ac:dyDescent="0.3">
      <c r="BA69247" s="2"/>
    </row>
    <row r="69248" spans="53:53" x14ac:dyDescent="0.3">
      <c r="BA69248" s="2"/>
    </row>
    <row r="69249" spans="53:53" x14ac:dyDescent="0.3">
      <c r="BA69249" s="2"/>
    </row>
    <row r="69250" spans="53:53" x14ac:dyDescent="0.3">
      <c r="BA69250" s="2"/>
    </row>
    <row r="69251" spans="53:53" x14ac:dyDescent="0.3">
      <c r="BA69251" s="2"/>
    </row>
    <row r="69252" spans="53:53" x14ac:dyDescent="0.3">
      <c r="BA69252" s="2"/>
    </row>
    <row r="69253" spans="53:53" x14ac:dyDescent="0.3">
      <c r="BA69253" s="2"/>
    </row>
    <row r="69254" spans="53:53" x14ac:dyDescent="0.3">
      <c r="BA69254" s="2"/>
    </row>
    <row r="69255" spans="53:53" x14ac:dyDescent="0.3">
      <c r="BA69255" s="2"/>
    </row>
    <row r="69256" spans="53:53" x14ac:dyDescent="0.3">
      <c r="BA69256" s="2"/>
    </row>
    <row r="69257" spans="53:53" x14ac:dyDescent="0.3">
      <c r="BA69257" s="2"/>
    </row>
    <row r="69258" spans="53:53" x14ac:dyDescent="0.3">
      <c r="BA69258" s="2"/>
    </row>
    <row r="69259" spans="53:53" x14ac:dyDescent="0.3">
      <c r="BA69259" s="2"/>
    </row>
    <row r="69260" spans="53:53" x14ac:dyDescent="0.3">
      <c r="BA69260" s="2"/>
    </row>
    <row r="69261" spans="53:53" x14ac:dyDescent="0.3">
      <c r="BA69261" s="2"/>
    </row>
    <row r="69262" spans="53:53" x14ac:dyDescent="0.3">
      <c r="BA69262" s="2"/>
    </row>
    <row r="69263" spans="53:53" x14ac:dyDescent="0.3">
      <c r="BA69263" s="2"/>
    </row>
    <row r="69264" spans="53:53" x14ac:dyDescent="0.3">
      <c r="BA69264" s="2"/>
    </row>
    <row r="69265" spans="53:53" x14ac:dyDescent="0.3">
      <c r="BA69265" s="2"/>
    </row>
    <row r="69266" spans="53:53" x14ac:dyDescent="0.3">
      <c r="BA69266" s="2"/>
    </row>
    <row r="69267" spans="53:53" x14ac:dyDescent="0.3">
      <c r="BA69267" s="2"/>
    </row>
    <row r="69268" spans="53:53" x14ac:dyDescent="0.3">
      <c r="BA69268" s="2"/>
    </row>
    <row r="69269" spans="53:53" x14ac:dyDescent="0.3">
      <c r="BA69269" s="2"/>
    </row>
    <row r="69270" spans="53:53" x14ac:dyDescent="0.3">
      <c r="BA69270" s="2"/>
    </row>
    <row r="69271" spans="53:53" x14ac:dyDescent="0.3">
      <c r="BA69271" s="2"/>
    </row>
    <row r="69272" spans="53:53" x14ac:dyDescent="0.3">
      <c r="BA69272" s="2"/>
    </row>
    <row r="69273" spans="53:53" x14ac:dyDescent="0.3">
      <c r="BA69273" s="2"/>
    </row>
    <row r="69274" spans="53:53" x14ac:dyDescent="0.3">
      <c r="BA69274" s="2"/>
    </row>
    <row r="69275" spans="53:53" x14ac:dyDescent="0.3">
      <c r="BA69275" s="2"/>
    </row>
    <row r="69276" spans="53:53" x14ac:dyDescent="0.3">
      <c r="BA69276" s="2"/>
    </row>
    <row r="69277" spans="53:53" x14ac:dyDescent="0.3">
      <c r="BA69277" s="2"/>
    </row>
    <row r="69278" spans="53:53" x14ac:dyDescent="0.3">
      <c r="BA69278" s="2"/>
    </row>
    <row r="69279" spans="53:53" x14ac:dyDescent="0.3">
      <c r="BA69279" s="2"/>
    </row>
    <row r="69280" spans="53:53" x14ac:dyDescent="0.3">
      <c r="BA69280" s="2"/>
    </row>
    <row r="69281" spans="53:53" x14ac:dyDescent="0.3">
      <c r="BA69281" s="2"/>
    </row>
    <row r="69282" spans="53:53" x14ac:dyDescent="0.3">
      <c r="BA69282" s="2"/>
    </row>
    <row r="69283" spans="53:53" x14ac:dyDescent="0.3">
      <c r="BA69283" s="2"/>
    </row>
    <row r="69284" spans="53:53" x14ac:dyDescent="0.3">
      <c r="BA69284" s="2"/>
    </row>
    <row r="69285" spans="53:53" x14ac:dyDescent="0.3">
      <c r="BA69285" s="2"/>
    </row>
    <row r="69286" spans="53:53" x14ac:dyDescent="0.3">
      <c r="BA69286" s="2"/>
    </row>
    <row r="69287" spans="53:53" x14ac:dyDescent="0.3">
      <c r="BA69287" s="2"/>
    </row>
    <row r="69288" spans="53:53" x14ac:dyDescent="0.3">
      <c r="BA69288" s="2"/>
    </row>
    <row r="69289" spans="53:53" x14ac:dyDescent="0.3">
      <c r="BA69289" s="2"/>
    </row>
    <row r="69290" spans="53:53" x14ac:dyDescent="0.3">
      <c r="BA69290" s="2"/>
    </row>
    <row r="69291" spans="53:53" x14ac:dyDescent="0.3">
      <c r="BA69291" s="2"/>
    </row>
    <row r="69292" spans="53:53" x14ac:dyDescent="0.3">
      <c r="BA69292" s="2"/>
    </row>
    <row r="69293" spans="53:53" x14ac:dyDescent="0.3">
      <c r="BA69293" s="2"/>
    </row>
    <row r="69294" spans="53:53" x14ac:dyDescent="0.3">
      <c r="BA69294" s="2"/>
    </row>
    <row r="69295" spans="53:53" x14ac:dyDescent="0.3">
      <c r="BA69295" s="2"/>
    </row>
    <row r="69296" spans="53:53" x14ac:dyDescent="0.3">
      <c r="BA69296" s="2"/>
    </row>
    <row r="69297" spans="53:53" x14ac:dyDescent="0.3">
      <c r="BA69297" s="2"/>
    </row>
    <row r="69298" spans="53:53" x14ac:dyDescent="0.3">
      <c r="BA69298" s="2"/>
    </row>
    <row r="69299" spans="53:53" x14ac:dyDescent="0.3">
      <c r="BA69299" s="2"/>
    </row>
    <row r="69300" spans="53:53" x14ac:dyDescent="0.3">
      <c r="BA69300" s="2"/>
    </row>
    <row r="69301" spans="53:53" x14ac:dyDescent="0.3">
      <c r="BA69301" s="2"/>
    </row>
    <row r="69302" spans="53:53" x14ac:dyDescent="0.3">
      <c r="BA69302" s="2"/>
    </row>
    <row r="69303" spans="53:53" x14ac:dyDescent="0.3">
      <c r="BA69303" s="2"/>
    </row>
    <row r="69304" spans="53:53" x14ac:dyDescent="0.3">
      <c r="BA69304" s="2"/>
    </row>
    <row r="69305" spans="53:53" x14ac:dyDescent="0.3">
      <c r="BA69305" s="2"/>
    </row>
    <row r="69306" spans="53:53" x14ac:dyDescent="0.3">
      <c r="BA69306" s="2"/>
    </row>
    <row r="69307" spans="53:53" x14ac:dyDescent="0.3">
      <c r="BA69307" s="2"/>
    </row>
    <row r="69308" spans="53:53" x14ac:dyDescent="0.3">
      <c r="BA69308" s="2"/>
    </row>
    <row r="69309" spans="53:53" x14ac:dyDescent="0.3">
      <c r="BA69309" s="2"/>
    </row>
    <row r="69310" spans="53:53" x14ac:dyDescent="0.3">
      <c r="BA69310" s="2"/>
    </row>
    <row r="69311" spans="53:53" x14ac:dyDescent="0.3">
      <c r="BA69311" s="2"/>
    </row>
    <row r="69312" spans="53:53" x14ac:dyDescent="0.3">
      <c r="BA69312" s="2"/>
    </row>
    <row r="69313" spans="53:53" x14ac:dyDescent="0.3">
      <c r="BA69313" s="2"/>
    </row>
    <row r="69314" spans="53:53" x14ac:dyDescent="0.3">
      <c r="BA69314" s="2"/>
    </row>
    <row r="69315" spans="53:53" x14ac:dyDescent="0.3">
      <c r="BA69315" s="2"/>
    </row>
    <row r="69316" spans="53:53" x14ac:dyDescent="0.3">
      <c r="BA69316" s="2"/>
    </row>
    <row r="69317" spans="53:53" x14ac:dyDescent="0.3">
      <c r="BA69317" s="2"/>
    </row>
    <row r="69318" spans="53:53" x14ac:dyDescent="0.3">
      <c r="BA69318" s="2"/>
    </row>
    <row r="69319" spans="53:53" x14ac:dyDescent="0.3">
      <c r="BA69319" s="2"/>
    </row>
    <row r="69320" spans="53:53" x14ac:dyDescent="0.3">
      <c r="BA69320" s="2"/>
    </row>
    <row r="69321" spans="53:53" x14ac:dyDescent="0.3">
      <c r="BA69321" s="2"/>
    </row>
    <row r="69322" spans="53:53" x14ac:dyDescent="0.3">
      <c r="BA69322" s="2"/>
    </row>
    <row r="69323" spans="53:53" x14ac:dyDescent="0.3">
      <c r="BA69323" s="2"/>
    </row>
    <row r="69324" spans="53:53" x14ac:dyDescent="0.3">
      <c r="BA69324" s="2"/>
    </row>
    <row r="69325" spans="53:53" x14ac:dyDescent="0.3">
      <c r="BA69325" s="2"/>
    </row>
    <row r="69326" spans="53:53" x14ac:dyDescent="0.3">
      <c r="BA69326" s="2"/>
    </row>
    <row r="69327" spans="53:53" x14ac:dyDescent="0.3">
      <c r="BA69327" s="2"/>
    </row>
    <row r="69328" spans="53:53" x14ac:dyDescent="0.3">
      <c r="BA69328" s="2"/>
    </row>
    <row r="69329" spans="53:53" x14ac:dyDescent="0.3">
      <c r="BA69329" s="2"/>
    </row>
    <row r="69330" spans="53:53" x14ac:dyDescent="0.3">
      <c r="BA69330" s="2"/>
    </row>
    <row r="69331" spans="53:53" x14ac:dyDescent="0.3">
      <c r="BA69331" s="2"/>
    </row>
    <row r="69332" spans="53:53" x14ac:dyDescent="0.3">
      <c r="BA69332" s="2"/>
    </row>
    <row r="69333" spans="53:53" x14ac:dyDescent="0.3">
      <c r="BA69333" s="2"/>
    </row>
    <row r="69334" spans="53:53" x14ac:dyDescent="0.3">
      <c r="BA69334" s="2"/>
    </row>
    <row r="69335" spans="53:53" x14ac:dyDescent="0.3">
      <c r="BA69335" s="2"/>
    </row>
    <row r="69336" spans="53:53" x14ac:dyDescent="0.3">
      <c r="BA69336" s="2"/>
    </row>
    <row r="69337" spans="53:53" x14ac:dyDescent="0.3">
      <c r="BA69337" s="2"/>
    </row>
    <row r="69338" spans="53:53" x14ac:dyDescent="0.3">
      <c r="BA69338" s="2"/>
    </row>
    <row r="69339" spans="53:53" x14ac:dyDescent="0.3">
      <c r="BA69339" s="2"/>
    </row>
    <row r="69340" spans="53:53" x14ac:dyDescent="0.3">
      <c r="BA69340" s="2"/>
    </row>
    <row r="69341" spans="53:53" x14ac:dyDescent="0.3">
      <c r="BA69341" s="2"/>
    </row>
    <row r="69342" spans="53:53" x14ac:dyDescent="0.3">
      <c r="BA69342" s="2"/>
    </row>
    <row r="69343" spans="53:53" x14ac:dyDescent="0.3">
      <c r="BA69343" s="2"/>
    </row>
    <row r="69344" spans="53:53" x14ac:dyDescent="0.3">
      <c r="BA69344" s="2"/>
    </row>
    <row r="69345" spans="53:53" x14ac:dyDescent="0.3">
      <c r="BA69345" s="2"/>
    </row>
    <row r="69346" spans="53:53" x14ac:dyDescent="0.3">
      <c r="BA69346" s="2"/>
    </row>
    <row r="69347" spans="53:53" x14ac:dyDescent="0.3">
      <c r="BA69347" s="2"/>
    </row>
    <row r="69348" spans="53:53" x14ac:dyDescent="0.3">
      <c r="BA69348" s="2"/>
    </row>
    <row r="69349" spans="53:53" x14ac:dyDescent="0.3">
      <c r="BA69349" s="2"/>
    </row>
    <row r="69350" spans="53:53" x14ac:dyDescent="0.3">
      <c r="BA69350" s="2"/>
    </row>
    <row r="69351" spans="53:53" x14ac:dyDescent="0.3">
      <c r="BA69351" s="2"/>
    </row>
    <row r="69352" spans="53:53" x14ac:dyDescent="0.3">
      <c r="BA69352" s="2"/>
    </row>
    <row r="69353" spans="53:53" x14ac:dyDescent="0.3">
      <c r="BA69353" s="2"/>
    </row>
    <row r="69354" spans="53:53" x14ac:dyDescent="0.3">
      <c r="BA69354" s="2"/>
    </row>
    <row r="69355" spans="53:53" x14ac:dyDescent="0.3">
      <c r="BA69355" s="2"/>
    </row>
    <row r="69356" spans="53:53" x14ac:dyDescent="0.3">
      <c r="BA69356" s="2"/>
    </row>
    <row r="69357" spans="53:53" x14ac:dyDescent="0.3">
      <c r="BA69357" s="2"/>
    </row>
    <row r="69358" spans="53:53" x14ac:dyDescent="0.3">
      <c r="BA69358" s="2"/>
    </row>
    <row r="69359" spans="53:53" x14ac:dyDescent="0.3">
      <c r="BA69359" s="2"/>
    </row>
    <row r="69360" spans="53:53" x14ac:dyDescent="0.3">
      <c r="BA69360" s="2"/>
    </row>
    <row r="69361" spans="53:53" x14ac:dyDescent="0.3">
      <c r="BA69361" s="2"/>
    </row>
    <row r="69362" spans="53:53" x14ac:dyDescent="0.3">
      <c r="BA69362" s="2"/>
    </row>
    <row r="69363" spans="53:53" x14ac:dyDescent="0.3">
      <c r="BA69363" s="2"/>
    </row>
    <row r="69364" spans="53:53" x14ac:dyDescent="0.3">
      <c r="BA69364" s="2"/>
    </row>
    <row r="69365" spans="53:53" x14ac:dyDescent="0.3">
      <c r="BA69365" s="2"/>
    </row>
    <row r="69366" spans="53:53" x14ac:dyDescent="0.3">
      <c r="BA69366" s="2"/>
    </row>
    <row r="69367" spans="53:53" x14ac:dyDescent="0.3">
      <c r="BA69367" s="2"/>
    </row>
    <row r="69368" spans="53:53" x14ac:dyDescent="0.3">
      <c r="BA69368" s="2"/>
    </row>
    <row r="69369" spans="53:53" x14ac:dyDescent="0.3">
      <c r="BA69369" s="2"/>
    </row>
    <row r="69370" spans="53:53" x14ac:dyDescent="0.3">
      <c r="BA69370" s="2"/>
    </row>
    <row r="69371" spans="53:53" x14ac:dyDescent="0.3">
      <c r="BA69371" s="2"/>
    </row>
    <row r="69372" spans="53:53" x14ac:dyDescent="0.3">
      <c r="BA69372" s="2"/>
    </row>
    <row r="69373" spans="53:53" x14ac:dyDescent="0.3">
      <c r="BA69373" s="2"/>
    </row>
    <row r="69374" spans="53:53" x14ac:dyDescent="0.3">
      <c r="BA69374" s="2"/>
    </row>
    <row r="69375" spans="53:53" x14ac:dyDescent="0.3">
      <c r="BA69375" s="2"/>
    </row>
    <row r="69376" spans="53:53" x14ac:dyDescent="0.3">
      <c r="BA69376" s="2"/>
    </row>
    <row r="69377" spans="53:53" x14ac:dyDescent="0.3">
      <c r="BA69377" s="2"/>
    </row>
    <row r="69378" spans="53:53" x14ac:dyDescent="0.3">
      <c r="BA69378" s="2"/>
    </row>
    <row r="69379" spans="53:53" x14ac:dyDescent="0.3">
      <c r="BA69379" s="2"/>
    </row>
    <row r="69380" spans="53:53" x14ac:dyDescent="0.3">
      <c r="BA69380" s="2"/>
    </row>
    <row r="69381" spans="53:53" x14ac:dyDescent="0.3">
      <c r="BA69381" s="2"/>
    </row>
    <row r="69382" spans="53:53" x14ac:dyDescent="0.3">
      <c r="BA69382" s="2"/>
    </row>
    <row r="69383" spans="53:53" x14ac:dyDescent="0.3">
      <c r="BA69383" s="2"/>
    </row>
    <row r="69384" spans="53:53" x14ac:dyDescent="0.3">
      <c r="BA69384" s="2"/>
    </row>
    <row r="69385" spans="53:53" x14ac:dyDescent="0.3">
      <c r="BA69385" s="2"/>
    </row>
    <row r="69386" spans="53:53" x14ac:dyDescent="0.3">
      <c r="BA69386" s="2"/>
    </row>
    <row r="69387" spans="53:53" x14ac:dyDescent="0.3">
      <c r="BA69387" s="2"/>
    </row>
    <row r="69388" spans="53:53" x14ac:dyDescent="0.3">
      <c r="BA69388" s="2"/>
    </row>
    <row r="69389" spans="53:53" x14ac:dyDescent="0.3">
      <c r="BA69389" s="2"/>
    </row>
    <row r="69390" spans="53:53" x14ac:dyDescent="0.3">
      <c r="BA69390" s="2"/>
    </row>
    <row r="69391" spans="53:53" x14ac:dyDescent="0.3">
      <c r="BA69391" s="2"/>
    </row>
    <row r="69392" spans="53:53" x14ac:dyDescent="0.3">
      <c r="BA69392" s="2"/>
    </row>
    <row r="69393" spans="53:53" x14ac:dyDescent="0.3">
      <c r="BA69393" s="2"/>
    </row>
    <row r="69394" spans="53:53" x14ac:dyDescent="0.3">
      <c r="BA69394" s="2"/>
    </row>
    <row r="69395" spans="53:53" x14ac:dyDescent="0.3">
      <c r="BA69395" s="2"/>
    </row>
    <row r="69396" spans="53:53" x14ac:dyDescent="0.3">
      <c r="BA69396" s="2"/>
    </row>
    <row r="69397" spans="53:53" x14ac:dyDescent="0.3">
      <c r="BA69397" s="2"/>
    </row>
    <row r="69398" spans="53:53" x14ac:dyDescent="0.3">
      <c r="BA69398" s="2"/>
    </row>
    <row r="69399" spans="53:53" x14ac:dyDescent="0.3">
      <c r="BA69399" s="2"/>
    </row>
    <row r="69400" spans="53:53" x14ac:dyDescent="0.3">
      <c r="BA69400" s="2"/>
    </row>
    <row r="69401" spans="53:53" x14ac:dyDescent="0.3">
      <c r="BA69401" s="2"/>
    </row>
    <row r="69402" spans="53:53" x14ac:dyDescent="0.3">
      <c r="BA69402" s="2"/>
    </row>
    <row r="69403" spans="53:53" x14ac:dyDescent="0.3">
      <c r="BA69403" s="2"/>
    </row>
    <row r="69404" spans="53:53" x14ac:dyDescent="0.3">
      <c r="BA69404" s="2"/>
    </row>
    <row r="69405" spans="53:53" x14ac:dyDescent="0.3">
      <c r="BA69405" s="2"/>
    </row>
    <row r="69406" spans="53:53" x14ac:dyDescent="0.3">
      <c r="BA69406" s="2"/>
    </row>
    <row r="69407" spans="53:53" x14ac:dyDescent="0.3">
      <c r="BA69407" s="2"/>
    </row>
    <row r="69408" spans="53:53" x14ac:dyDescent="0.3">
      <c r="BA69408" s="2"/>
    </row>
    <row r="69409" spans="53:53" x14ac:dyDescent="0.3">
      <c r="BA69409" s="2"/>
    </row>
    <row r="69410" spans="53:53" x14ac:dyDescent="0.3">
      <c r="BA69410" s="2"/>
    </row>
    <row r="69411" spans="53:53" x14ac:dyDescent="0.3">
      <c r="BA69411" s="2"/>
    </row>
    <row r="69412" spans="53:53" x14ac:dyDescent="0.3">
      <c r="BA69412" s="2"/>
    </row>
    <row r="69413" spans="53:53" x14ac:dyDescent="0.3">
      <c r="BA69413" s="2"/>
    </row>
    <row r="69414" spans="53:53" x14ac:dyDescent="0.3">
      <c r="BA69414" s="2"/>
    </row>
    <row r="69415" spans="53:53" x14ac:dyDescent="0.3">
      <c r="BA69415" s="2"/>
    </row>
    <row r="69416" spans="53:53" x14ac:dyDescent="0.3">
      <c r="BA69416" s="2"/>
    </row>
    <row r="69417" spans="53:53" x14ac:dyDescent="0.3">
      <c r="BA69417" s="2"/>
    </row>
    <row r="69418" spans="53:53" x14ac:dyDescent="0.3">
      <c r="BA69418" s="2"/>
    </row>
    <row r="69419" spans="53:53" x14ac:dyDescent="0.3">
      <c r="BA69419" s="2"/>
    </row>
    <row r="69420" spans="53:53" x14ac:dyDescent="0.3">
      <c r="BA69420" s="2"/>
    </row>
    <row r="69421" spans="53:53" x14ac:dyDescent="0.3">
      <c r="BA69421" s="2"/>
    </row>
    <row r="69422" spans="53:53" x14ac:dyDescent="0.3">
      <c r="BA69422" s="2"/>
    </row>
    <row r="69423" spans="53:53" x14ac:dyDescent="0.3">
      <c r="BA69423" s="2"/>
    </row>
    <row r="69424" spans="53:53" x14ac:dyDescent="0.3">
      <c r="BA69424" s="2"/>
    </row>
    <row r="69425" spans="53:53" x14ac:dyDescent="0.3">
      <c r="BA69425" s="2"/>
    </row>
    <row r="69426" spans="53:53" x14ac:dyDescent="0.3">
      <c r="BA69426" s="2"/>
    </row>
    <row r="69427" spans="53:53" x14ac:dyDescent="0.3">
      <c r="BA69427" s="2"/>
    </row>
    <row r="69428" spans="53:53" x14ac:dyDescent="0.3">
      <c r="BA69428" s="2"/>
    </row>
    <row r="69429" spans="53:53" x14ac:dyDescent="0.3">
      <c r="BA69429" s="2"/>
    </row>
    <row r="69430" spans="53:53" x14ac:dyDescent="0.3">
      <c r="BA69430" s="2"/>
    </row>
    <row r="69431" spans="53:53" x14ac:dyDescent="0.3">
      <c r="BA69431" s="2"/>
    </row>
    <row r="69432" spans="53:53" x14ac:dyDescent="0.3">
      <c r="BA69432" s="2"/>
    </row>
    <row r="69433" spans="53:53" x14ac:dyDescent="0.3">
      <c r="BA69433" s="2"/>
    </row>
    <row r="69434" spans="53:53" x14ac:dyDescent="0.3">
      <c r="BA69434" s="2"/>
    </row>
    <row r="69435" spans="53:53" x14ac:dyDescent="0.3">
      <c r="BA69435" s="2"/>
    </row>
    <row r="69436" spans="53:53" x14ac:dyDescent="0.3">
      <c r="BA69436" s="2"/>
    </row>
    <row r="69437" spans="53:53" x14ac:dyDescent="0.3">
      <c r="BA69437" s="2"/>
    </row>
    <row r="69438" spans="53:53" x14ac:dyDescent="0.3">
      <c r="BA69438" s="2"/>
    </row>
    <row r="69439" spans="53:53" x14ac:dyDescent="0.3">
      <c r="BA69439" s="2"/>
    </row>
    <row r="69440" spans="53:53" x14ac:dyDescent="0.3">
      <c r="BA69440" s="2"/>
    </row>
    <row r="69441" spans="53:53" x14ac:dyDescent="0.3">
      <c r="BA69441" s="2"/>
    </row>
    <row r="69442" spans="53:53" x14ac:dyDescent="0.3">
      <c r="BA69442" s="2"/>
    </row>
    <row r="69443" spans="53:53" x14ac:dyDescent="0.3">
      <c r="BA69443" s="2"/>
    </row>
    <row r="69444" spans="53:53" x14ac:dyDescent="0.3">
      <c r="BA69444" s="2"/>
    </row>
    <row r="69445" spans="53:53" x14ac:dyDescent="0.3">
      <c r="BA69445" s="2"/>
    </row>
    <row r="69446" spans="53:53" x14ac:dyDescent="0.3">
      <c r="BA69446" s="2"/>
    </row>
    <row r="69447" spans="53:53" x14ac:dyDescent="0.3">
      <c r="BA69447" s="2"/>
    </row>
    <row r="69448" spans="53:53" x14ac:dyDescent="0.3">
      <c r="BA69448" s="2"/>
    </row>
    <row r="69449" spans="53:53" x14ac:dyDescent="0.3">
      <c r="BA69449" s="2"/>
    </row>
    <row r="69450" spans="53:53" x14ac:dyDescent="0.3">
      <c r="BA69450" s="2"/>
    </row>
    <row r="69451" spans="53:53" x14ac:dyDescent="0.3">
      <c r="BA69451" s="2"/>
    </row>
    <row r="69452" spans="53:53" x14ac:dyDescent="0.3">
      <c r="BA69452" s="2"/>
    </row>
    <row r="69453" spans="53:53" x14ac:dyDescent="0.3">
      <c r="BA69453" s="2"/>
    </row>
    <row r="69454" spans="53:53" x14ac:dyDescent="0.3">
      <c r="BA69454" s="2"/>
    </row>
    <row r="69455" spans="53:53" x14ac:dyDescent="0.3">
      <c r="BA69455" s="2"/>
    </row>
    <row r="69456" spans="53:53" x14ac:dyDescent="0.3">
      <c r="BA69456" s="2"/>
    </row>
    <row r="69457" spans="53:53" x14ac:dyDescent="0.3">
      <c r="BA69457" s="2"/>
    </row>
    <row r="69458" spans="53:53" x14ac:dyDescent="0.3">
      <c r="BA69458" s="2"/>
    </row>
    <row r="69459" spans="53:53" x14ac:dyDescent="0.3">
      <c r="BA69459" s="2"/>
    </row>
    <row r="69460" spans="53:53" x14ac:dyDescent="0.3">
      <c r="BA69460" s="2"/>
    </row>
    <row r="69461" spans="53:53" x14ac:dyDescent="0.3">
      <c r="BA69461" s="2"/>
    </row>
    <row r="69462" spans="53:53" x14ac:dyDescent="0.3">
      <c r="BA69462" s="2"/>
    </row>
    <row r="69463" spans="53:53" x14ac:dyDescent="0.3">
      <c r="BA69463" s="2"/>
    </row>
    <row r="69464" spans="53:53" x14ac:dyDescent="0.3">
      <c r="BA69464" s="2"/>
    </row>
    <row r="69465" spans="53:53" x14ac:dyDescent="0.3">
      <c r="BA69465" s="2"/>
    </row>
    <row r="69466" spans="53:53" x14ac:dyDescent="0.3">
      <c r="BA69466" s="2"/>
    </row>
    <row r="69467" spans="53:53" x14ac:dyDescent="0.3">
      <c r="BA69467" s="2"/>
    </row>
    <row r="69468" spans="53:53" x14ac:dyDescent="0.3">
      <c r="BA69468" s="2"/>
    </row>
    <row r="69469" spans="53:53" x14ac:dyDescent="0.3">
      <c r="BA69469" s="2"/>
    </row>
    <row r="69470" spans="53:53" x14ac:dyDescent="0.3">
      <c r="BA69470" s="2"/>
    </row>
    <row r="69471" spans="53:53" x14ac:dyDescent="0.3">
      <c r="BA69471" s="2"/>
    </row>
    <row r="69472" spans="53:53" x14ac:dyDescent="0.3">
      <c r="BA69472" s="2"/>
    </row>
    <row r="69473" spans="53:53" x14ac:dyDescent="0.3">
      <c r="BA69473" s="2"/>
    </row>
    <row r="69474" spans="53:53" x14ac:dyDescent="0.3">
      <c r="BA69474" s="2"/>
    </row>
    <row r="69475" spans="53:53" x14ac:dyDescent="0.3">
      <c r="BA69475" s="2"/>
    </row>
    <row r="69476" spans="53:53" x14ac:dyDescent="0.3">
      <c r="BA69476" s="2"/>
    </row>
    <row r="69477" spans="53:53" x14ac:dyDescent="0.3">
      <c r="BA69477" s="2"/>
    </row>
    <row r="69478" spans="53:53" x14ac:dyDescent="0.3">
      <c r="BA69478" s="2"/>
    </row>
    <row r="69479" spans="53:53" x14ac:dyDescent="0.3">
      <c r="BA69479" s="2"/>
    </row>
    <row r="69480" spans="53:53" x14ac:dyDescent="0.3">
      <c r="BA69480" s="2"/>
    </row>
    <row r="69481" spans="53:53" x14ac:dyDescent="0.3">
      <c r="BA69481" s="2"/>
    </row>
    <row r="69482" spans="53:53" x14ac:dyDescent="0.3">
      <c r="BA69482" s="2"/>
    </row>
    <row r="69483" spans="53:53" x14ac:dyDescent="0.3">
      <c r="BA69483" s="2"/>
    </row>
    <row r="69484" spans="53:53" x14ac:dyDescent="0.3">
      <c r="BA69484" s="2"/>
    </row>
    <row r="69485" spans="53:53" x14ac:dyDescent="0.3">
      <c r="BA69485" s="2"/>
    </row>
    <row r="69486" spans="53:53" x14ac:dyDescent="0.3">
      <c r="BA69486" s="2"/>
    </row>
    <row r="69487" spans="53:53" x14ac:dyDescent="0.3">
      <c r="BA69487" s="2"/>
    </row>
    <row r="69488" spans="53:53" x14ac:dyDescent="0.3">
      <c r="BA69488" s="2"/>
    </row>
    <row r="69489" spans="53:53" x14ac:dyDescent="0.3">
      <c r="BA69489" s="2"/>
    </row>
    <row r="69490" spans="53:53" x14ac:dyDescent="0.3">
      <c r="BA69490" s="2"/>
    </row>
    <row r="69491" spans="53:53" x14ac:dyDescent="0.3">
      <c r="BA69491" s="2"/>
    </row>
    <row r="69492" spans="53:53" x14ac:dyDescent="0.3">
      <c r="BA69492" s="2"/>
    </row>
    <row r="69493" spans="53:53" x14ac:dyDescent="0.3">
      <c r="BA69493" s="2"/>
    </row>
    <row r="69494" spans="53:53" x14ac:dyDescent="0.3">
      <c r="BA69494" s="2"/>
    </row>
    <row r="69495" spans="53:53" x14ac:dyDescent="0.3">
      <c r="BA69495" s="2"/>
    </row>
    <row r="69496" spans="53:53" x14ac:dyDescent="0.3">
      <c r="BA69496" s="2"/>
    </row>
    <row r="69497" spans="53:53" x14ac:dyDescent="0.3">
      <c r="BA69497" s="2"/>
    </row>
    <row r="69498" spans="53:53" x14ac:dyDescent="0.3">
      <c r="BA69498" s="2"/>
    </row>
    <row r="69499" spans="53:53" x14ac:dyDescent="0.3">
      <c r="BA69499" s="2"/>
    </row>
    <row r="69500" spans="53:53" x14ac:dyDescent="0.3">
      <c r="BA69500" s="2"/>
    </row>
    <row r="69501" spans="53:53" x14ac:dyDescent="0.3">
      <c r="BA69501" s="2"/>
    </row>
    <row r="69502" spans="53:53" x14ac:dyDescent="0.3">
      <c r="BA69502" s="2"/>
    </row>
    <row r="69503" spans="53:53" x14ac:dyDescent="0.3">
      <c r="BA69503" s="2"/>
    </row>
    <row r="69504" spans="53:53" x14ac:dyDescent="0.3">
      <c r="BA69504" s="2"/>
    </row>
    <row r="69505" spans="53:53" x14ac:dyDescent="0.3">
      <c r="BA69505" s="2"/>
    </row>
    <row r="69506" spans="53:53" x14ac:dyDescent="0.3">
      <c r="BA69506" s="2"/>
    </row>
    <row r="69507" spans="53:53" x14ac:dyDescent="0.3">
      <c r="BA69507" s="2"/>
    </row>
    <row r="69508" spans="53:53" x14ac:dyDescent="0.3">
      <c r="BA69508" s="2"/>
    </row>
    <row r="69509" spans="53:53" x14ac:dyDescent="0.3">
      <c r="BA69509" s="2"/>
    </row>
    <row r="69510" spans="53:53" x14ac:dyDescent="0.3">
      <c r="BA69510" s="2"/>
    </row>
    <row r="69511" spans="53:53" x14ac:dyDescent="0.3">
      <c r="BA69511" s="2"/>
    </row>
    <row r="69512" spans="53:53" x14ac:dyDescent="0.3">
      <c r="BA69512" s="2"/>
    </row>
    <row r="69513" spans="53:53" x14ac:dyDescent="0.3">
      <c r="BA69513" s="2"/>
    </row>
    <row r="69514" spans="53:53" x14ac:dyDescent="0.3">
      <c r="BA69514" s="2"/>
    </row>
    <row r="69515" spans="53:53" x14ac:dyDescent="0.3">
      <c r="BA69515" s="2"/>
    </row>
    <row r="69516" spans="53:53" x14ac:dyDescent="0.3">
      <c r="BA69516" s="2"/>
    </row>
    <row r="69517" spans="53:53" x14ac:dyDescent="0.3">
      <c r="BA69517" s="2"/>
    </row>
    <row r="69518" spans="53:53" x14ac:dyDescent="0.3">
      <c r="BA69518" s="2"/>
    </row>
    <row r="69519" spans="53:53" x14ac:dyDescent="0.3">
      <c r="BA69519" s="2"/>
    </row>
    <row r="69520" spans="53:53" x14ac:dyDescent="0.3">
      <c r="BA69520" s="2"/>
    </row>
    <row r="69521" spans="53:53" x14ac:dyDescent="0.3">
      <c r="BA69521" s="2"/>
    </row>
    <row r="69522" spans="53:53" x14ac:dyDescent="0.3">
      <c r="BA69522" s="2"/>
    </row>
    <row r="69523" spans="53:53" x14ac:dyDescent="0.3">
      <c r="BA69523" s="2"/>
    </row>
    <row r="69524" spans="53:53" x14ac:dyDescent="0.3">
      <c r="BA69524" s="2"/>
    </row>
    <row r="69525" spans="53:53" x14ac:dyDescent="0.3">
      <c r="BA69525" s="2"/>
    </row>
    <row r="69526" spans="53:53" x14ac:dyDescent="0.3">
      <c r="BA69526" s="2"/>
    </row>
    <row r="69527" spans="53:53" x14ac:dyDescent="0.3">
      <c r="BA69527" s="2"/>
    </row>
    <row r="69528" spans="53:53" x14ac:dyDescent="0.3">
      <c r="BA69528" s="2"/>
    </row>
    <row r="69529" spans="53:53" x14ac:dyDescent="0.3">
      <c r="BA69529" s="2"/>
    </row>
    <row r="69530" spans="53:53" x14ac:dyDescent="0.3">
      <c r="BA69530" s="2"/>
    </row>
    <row r="69531" spans="53:53" x14ac:dyDescent="0.3">
      <c r="BA69531" s="2"/>
    </row>
    <row r="69532" spans="53:53" x14ac:dyDescent="0.3">
      <c r="BA69532" s="2"/>
    </row>
    <row r="69533" spans="53:53" x14ac:dyDescent="0.3">
      <c r="BA69533" s="2"/>
    </row>
    <row r="69534" spans="53:53" x14ac:dyDescent="0.3">
      <c r="BA69534" s="2"/>
    </row>
    <row r="69535" spans="53:53" x14ac:dyDescent="0.3">
      <c r="BA69535" s="2"/>
    </row>
    <row r="69536" spans="53:53" x14ac:dyDescent="0.3">
      <c r="BA69536" s="2"/>
    </row>
    <row r="69537" spans="53:53" x14ac:dyDescent="0.3">
      <c r="BA69537" s="2"/>
    </row>
    <row r="69538" spans="53:53" x14ac:dyDescent="0.3">
      <c r="BA69538" s="2"/>
    </row>
    <row r="69539" spans="53:53" x14ac:dyDescent="0.3">
      <c r="BA69539" s="2"/>
    </row>
    <row r="69540" spans="53:53" x14ac:dyDescent="0.3">
      <c r="BA69540" s="2"/>
    </row>
    <row r="69541" spans="53:53" x14ac:dyDescent="0.3">
      <c r="BA69541" s="2"/>
    </row>
    <row r="69542" spans="53:53" x14ac:dyDescent="0.3">
      <c r="BA69542" s="2"/>
    </row>
    <row r="69543" spans="53:53" x14ac:dyDescent="0.3">
      <c r="BA69543" s="2"/>
    </row>
    <row r="69544" spans="53:53" x14ac:dyDescent="0.3">
      <c r="BA69544" s="2"/>
    </row>
    <row r="69545" spans="53:53" x14ac:dyDescent="0.3">
      <c r="BA69545" s="2"/>
    </row>
    <row r="69546" spans="53:53" x14ac:dyDescent="0.3">
      <c r="BA69546" s="2"/>
    </row>
    <row r="69547" spans="53:53" x14ac:dyDescent="0.3">
      <c r="BA69547" s="2"/>
    </row>
    <row r="69548" spans="53:53" x14ac:dyDescent="0.3">
      <c r="BA69548" s="2"/>
    </row>
    <row r="69549" spans="53:53" x14ac:dyDescent="0.3">
      <c r="BA69549" s="2"/>
    </row>
    <row r="69550" spans="53:53" x14ac:dyDescent="0.3">
      <c r="BA69550" s="2"/>
    </row>
    <row r="69551" spans="53:53" x14ac:dyDescent="0.3">
      <c r="BA69551" s="2"/>
    </row>
    <row r="69552" spans="53:53" x14ac:dyDescent="0.3">
      <c r="BA69552" s="2"/>
    </row>
    <row r="69553" spans="53:53" x14ac:dyDescent="0.3">
      <c r="BA69553" s="2"/>
    </row>
    <row r="69554" spans="53:53" x14ac:dyDescent="0.3">
      <c r="BA69554" s="2"/>
    </row>
    <row r="69555" spans="53:53" x14ac:dyDescent="0.3">
      <c r="BA69555" s="2"/>
    </row>
    <row r="69556" spans="53:53" x14ac:dyDescent="0.3">
      <c r="BA69556" s="2"/>
    </row>
    <row r="69557" spans="53:53" x14ac:dyDescent="0.3">
      <c r="BA69557" s="2"/>
    </row>
    <row r="69558" spans="53:53" x14ac:dyDescent="0.3">
      <c r="BA69558" s="2"/>
    </row>
    <row r="69559" spans="53:53" x14ac:dyDescent="0.3">
      <c r="BA69559" s="2"/>
    </row>
    <row r="69560" spans="53:53" x14ac:dyDescent="0.3">
      <c r="BA69560" s="2"/>
    </row>
    <row r="69561" spans="53:53" x14ac:dyDescent="0.3">
      <c r="BA69561" s="2"/>
    </row>
    <row r="69562" spans="53:53" x14ac:dyDescent="0.3">
      <c r="BA69562" s="2"/>
    </row>
    <row r="69563" spans="53:53" x14ac:dyDescent="0.3">
      <c r="BA69563" s="2"/>
    </row>
    <row r="69564" spans="53:53" x14ac:dyDescent="0.3">
      <c r="BA69564" s="2"/>
    </row>
    <row r="69565" spans="53:53" x14ac:dyDescent="0.3">
      <c r="BA69565" s="2"/>
    </row>
    <row r="69566" spans="53:53" x14ac:dyDescent="0.3">
      <c r="BA69566" s="2"/>
    </row>
    <row r="69567" spans="53:53" x14ac:dyDescent="0.3">
      <c r="BA69567" s="2"/>
    </row>
    <row r="69568" spans="53:53" x14ac:dyDescent="0.3">
      <c r="BA69568" s="2"/>
    </row>
    <row r="69569" spans="53:53" x14ac:dyDescent="0.3">
      <c r="BA69569" s="2"/>
    </row>
    <row r="69570" spans="53:53" x14ac:dyDescent="0.3">
      <c r="BA69570" s="2"/>
    </row>
    <row r="69571" spans="53:53" x14ac:dyDescent="0.3">
      <c r="BA69571" s="2"/>
    </row>
    <row r="69572" spans="53:53" x14ac:dyDescent="0.3">
      <c r="BA69572" s="2"/>
    </row>
    <row r="69573" spans="53:53" x14ac:dyDescent="0.3">
      <c r="BA69573" s="2"/>
    </row>
    <row r="69574" spans="53:53" x14ac:dyDescent="0.3">
      <c r="BA69574" s="2"/>
    </row>
    <row r="69575" spans="53:53" x14ac:dyDescent="0.3">
      <c r="BA69575" s="2"/>
    </row>
    <row r="69576" spans="53:53" x14ac:dyDescent="0.3">
      <c r="BA69576" s="2"/>
    </row>
    <row r="69577" spans="53:53" x14ac:dyDescent="0.3">
      <c r="BA69577" s="2"/>
    </row>
    <row r="69578" spans="53:53" x14ac:dyDescent="0.3">
      <c r="BA69578" s="2"/>
    </row>
    <row r="69579" spans="53:53" x14ac:dyDescent="0.3">
      <c r="BA69579" s="2"/>
    </row>
    <row r="69580" spans="53:53" x14ac:dyDescent="0.3">
      <c r="BA69580" s="2"/>
    </row>
    <row r="69581" spans="53:53" x14ac:dyDescent="0.3">
      <c r="BA69581" s="2"/>
    </row>
    <row r="69582" spans="53:53" x14ac:dyDescent="0.3">
      <c r="BA69582" s="2"/>
    </row>
    <row r="69583" spans="53:53" x14ac:dyDescent="0.3">
      <c r="BA69583" s="2"/>
    </row>
    <row r="69584" spans="53:53" x14ac:dyDescent="0.3">
      <c r="BA69584" s="2"/>
    </row>
    <row r="69585" spans="53:53" x14ac:dyDescent="0.3">
      <c r="BA69585" s="2"/>
    </row>
    <row r="69586" spans="53:53" x14ac:dyDescent="0.3">
      <c r="BA69586" s="2"/>
    </row>
    <row r="69587" spans="53:53" x14ac:dyDescent="0.3">
      <c r="BA69587" s="2"/>
    </row>
    <row r="69588" spans="53:53" x14ac:dyDescent="0.3">
      <c r="BA69588" s="2"/>
    </row>
    <row r="69589" spans="53:53" x14ac:dyDescent="0.3">
      <c r="BA69589" s="2"/>
    </row>
    <row r="69590" spans="53:53" x14ac:dyDescent="0.3">
      <c r="BA69590" s="2"/>
    </row>
    <row r="69591" spans="53:53" x14ac:dyDescent="0.3">
      <c r="BA69591" s="2"/>
    </row>
    <row r="69592" spans="53:53" x14ac:dyDescent="0.3">
      <c r="BA69592" s="2"/>
    </row>
    <row r="69593" spans="53:53" x14ac:dyDescent="0.3">
      <c r="BA69593" s="2"/>
    </row>
    <row r="69594" spans="53:53" x14ac:dyDescent="0.3">
      <c r="BA69594" s="2"/>
    </row>
    <row r="69595" spans="53:53" x14ac:dyDescent="0.3">
      <c r="BA69595" s="2"/>
    </row>
    <row r="69596" spans="53:53" x14ac:dyDescent="0.3">
      <c r="BA69596" s="2"/>
    </row>
    <row r="69597" spans="53:53" x14ac:dyDescent="0.3">
      <c r="BA69597" s="2"/>
    </row>
    <row r="69598" spans="53:53" x14ac:dyDescent="0.3">
      <c r="BA69598" s="2"/>
    </row>
    <row r="69599" spans="53:53" x14ac:dyDescent="0.3">
      <c r="BA69599" s="2"/>
    </row>
    <row r="69600" spans="53:53" x14ac:dyDescent="0.3">
      <c r="BA69600" s="2"/>
    </row>
    <row r="69601" spans="53:53" x14ac:dyDescent="0.3">
      <c r="BA69601" s="2"/>
    </row>
    <row r="69602" spans="53:53" x14ac:dyDescent="0.3">
      <c r="BA69602" s="2"/>
    </row>
    <row r="69603" spans="53:53" x14ac:dyDescent="0.3">
      <c r="BA69603" s="2"/>
    </row>
    <row r="69604" spans="53:53" x14ac:dyDescent="0.3">
      <c r="BA69604" s="2"/>
    </row>
    <row r="69605" spans="53:53" x14ac:dyDescent="0.3">
      <c r="BA69605" s="2"/>
    </row>
    <row r="69606" spans="53:53" x14ac:dyDescent="0.3">
      <c r="BA69606" s="2"/>
    </row>
    <row r="69607" spans="53:53" x14ac:dyDescent="0.3">
      <c r="BA69607" s="2"/>
    </row>
    <row r="69608" spans="53:53" x14ac:dyDescent="0.3">
      <c r="BA69608" s="2"/>
    </row>
    <row r="69609" spans="53:53" x14ac:dyDescent="0.3">
      <c r="BA69609" s="2"/>
    </row>
    <row r="69610" spans="53:53" x14ac:dyDescent="0.3">
      <c r="BA69610" s="2"/>
    </row>
    <row r="69611" spans="53:53" x14ac:dyDescent="0.3">
      <c r="BA69611" s="2"/>
    </row>
    <row r="69612" spans="53:53" x14ac:dyDescent="0.3">
      <c r="BA69612" s="2"/>
    </row>
    <row r="69613" spans="53:53" x14ac:dyDescent="0.3">
      <c r="BA69613" s="2"/>
    </row>
    <row r="69614" spans="53:53" x14ac:dyDescent="0.3">
      <c r="BA69614" s="2"/>
    </row>
    <row r="69615" spans="53:53" x14ac:dyDescent="0.3">
      <c r="BA69615" s="2"/>
    </row>
    <row r="69616" spans="53:53" x14ac:dyDescent="0.3">
      <c r="BA69616" s="2"/>
    </row>
    <row r="69617" spans="53:53" x14ac:dyDescent="0.3">
      <c r="BA69617" s="2"/>
    </row>
    <row r="69618" spans="53:53" x14ac:dyDescent="0.3">
      <c r="BA69618" s="2"/>
    </row>
    <row r="69619" spans="53:53" x14ac:dyDescent="0.3">
      <c r="BA69619" s="2"/>
    </row>
    <row r="69620" spans="53:53" x14ac:dyDescent="0.3">
      <c r="BA69620" s="2"/>
    </row>
    <row r="69621" spans="53:53" x14ac:dyDescent="0.3">
      <c r="BA69621" s="2"/>
    </row>
    <row r="69622" spans="53:53" x14ac:dyDescent="0.3">
      <c r="BA69622" s="2"/>
    </row>
    <row r="69623" spans="53:53" x14ac:dyDescent="0.3">
      <c r="BA69623" s="2"/>
    </row>
    <row r="69624" spans="53:53" x14ac:dyDescent="0.3">
      <c r="BA69624" s="2"/>
    </row>
    <row r="69625" spans="53:53" x14ac:dyDescent="0.3">
      <c r="BA69625" s="2"/>
    </row>
    <row r="69626" spans="53:53" x14ac:dyDescent="0.3">
      <c r="BA69626" s="2"/>
    </row>
    <row r="69627" spans="53:53" x14ac:dyDescent="0.3">
      <c r="BA69627" s="2"/>
    </row>
    <row r="69628" spans="53:53" x14ac:dyDescent="0.3">
      <c r="BA69628" s="2"/>
    </row>
    <row r="69629" spans="53:53" x14ac:dyDescent="0.3">
      <c r="BA69629" s="2"/>
    </row>
    <row r="69630" spans="53:53" x14ac:dyDescent="0.3">
      <c r="BA69630" s="2"/>
    </row>
    <row r="69631" spans="53:53" x14ac:dyDescent="0.3">
      <c r="BA69631" s="2"/>
    </row>
    <row r="69632" spans="53:53" x14ac:dyDescent="0.3">
      <c r="BA69632" s="2"/>
    </row>
    <row r="69633" spans="53:53" x14ac:dyDescent="0.3">
      <c r="BA69633" s="2"/>
    </row>
    <row r="69634" spans="53:53" x14ac:dyDescent="0.3">
      <c r="BA69634" s="2"/>
    </row>
    <row r="69635" spans="53:53" x14ac:dyDescent="0.3">
      <c r="BA69635" s="2"/>
    </row>
    <row r="69636" spans="53:53" x14ac:dyDescent="0.3">
      <c r="BA69636" s="2"/>
    </row>
    <row r="69637" spans="53:53" x14ac:dyDescent="0.3">
      <c r="BA69637" s="2"/>
    </row>
    <row r="69638" spans="53:53" x14ac:dyDescent="0.3">
      <c r="BA69638" s="2"/>
    </row>
    <row r="69639" spans="53:53" x14ac:dyDescent="0.3">
      <c r="BA69639" s="2"/>
    </row>
    <row r="69640" spans="53:53" x14ac:dyDescent="0.3">
      <c r="BA69640" s="2"/>
    </row>
    <row r="69641" spans="53:53" x14ac:dyDescent="0.3">
      <c r="BA69641" s="2"/>
    </row>
    <row r="69642" spans="53:53" x14ac:dyDescent="0.3">
      <c r="BA69642" s="2"/>
    </row>
    <row r="69643" spans="53:53" x14ac:dyDescent="0.3">
      <c r="BA69643" s="2"/>
    </row>
    <row r="69644" spans="53:53" x14ac:dyDescent="0.3">
      <c r="BA69644" s="2"/>
    </row>
    <row r="69645" spans="53:53" x14ac:dyDescent="0.3">
      <c r="BA69645" s="2"/>
    </row>
    <row r="69646" spans="53:53" x14ac:dyDescent="0.3">
      <c r="BA69646" s="2"/>
    </row>
    <row r="69647" spans="53:53" x14ac:dyDescent="0.3">
      <c r="BA69647" s="2"/>
    </row>
    <row r="69648" spans="53:53" x14ac:dyDescent="0.3">
      <c r="BA69648" s="2"/>
    </row>
    <row r="69649" spans="53:53" x14ac:dyDescent="0.3">
      <c r="BA69649" s="2"/>
    </row>
    <row r="69650" spans="53:53" x14ac:dyDescent="0.3">
      <c r="BA69650" s="2"/>
    </row>
    <row r="69651" spans="53:53" x14ac:dyDescent="0.3">
      <c r="BA69651" s="2"/>
    </row>
    <row r="69652" spans="53:53" x14ac:dyDescent="0.3">
      <c r="BA69652" s="2"/>
    </row>
    <row r="69653" spans="53:53" x14ac:dyDescent="0.3">
      <c r="BA69653" s="2"/>
    </row>
    <row r="69654" spans="53:53" x14ac:dyDescent="0.3">
      <c r="BA69654" s="2"/>
    </row>
    <row r="69655" spans="53:53" x14ac:dyDescent="0.3">
      <c r="BA69655" s="2"/>
    </row>
    <row r="69656" spans="53:53" x14ac:dyDescent="0.3">
      <c r="BA69656" s="2"/>
    </row>
    <row r="69657" spans="53:53" x14ac:dyDescent="0.3">
      <c r="BA69657" s="2"/>
    </row>
    <row r="69658" spans="53:53" x14ac:dyDescent="0.3">
      <c r="BA69658" s="2"/>
    </row>
    <row r="69659" spans="53:53" x14ac:dyDescent="0.3">
      <c r="BA69659" s="2"/>
    </row>
    <row r="69660" spans="53:53" x14ac:dyDescent="0.3">
      <c r="BA69660" s="2"/>
    </row>
    <row r="69661" spans="53:53" x14ac:dyDescent="0.3">
      <c r="BA69661" s="2"/>
    </row>
    <row r="69662" spans="53:53" x14ac:dyDescent="0.3">
      <c r="BA69662" s="2"/>
    </row>
    <row r="69663" spans="53:53" x14ac:dyDescent="0.3">
      <c r="BA69663" s="2"/>
    </row>
    <row r="69664" spans="53:53" x14ac:dyDescent="0.3">
      <c r="BA69664" s="2"/>
    </row>
    <row r="69665" spans="53:53" x14ac:dyDescent="0.3">
      <c r="BA69665" s="2"/>
    </row>
    <row r="69666" spans="53:53" x14ac:dyDescent="0.3">
      <c r="BA69666" s="2"/>
    </row>
    <row r="69667" spans="53:53" x14ac:dyDescent="0.3">
      <c r="BA69667" s="2"/>
    </row>
    <row r="69668" spans="53:53" x14ac:dyDescent="0.3">
      <c r="BA69668" s="2"/>
    </row>
    <row r="69669" spans="53:53" x14ac:dyDescent="0.3">
      <c r="BA69669" s="2"/>
    </row>
    <row r="69670" spans="53:53" x14ac:dyDescent="0.3">
      <c r="BA69670" s="2"/>
    </row>
    <row r="69671" spans="53:53" x14ac:dyDescent="0.3">
      <c r="BA69671" s="2"/>
    </row>
    <row r="69672" spans="53:53" x14ac:dyDescent="0.3">
      <c r="BA69672" s="2"/>
    </row>
    <row r="69673" spans="53:53" x14ac:dyDescent="0.3">
      <c r="BA69673" s="2"/>
    </row>
    <row r="69674" spans="53:53" x14ac:dyDescent="0.3">
      <c r="BA69674" s="2"/>
    </row>
    <row r="69675" spans="53:53" x14ac:dyDescent="0.3">
      <c r="BA69675" s="2"/>
    </row>
    <row r="69676" spans="53:53" x14ac:dyDescent="0.3">
      <c r="BA69676" s="2"/>
    </row>
    <row r="69677" spans="53:53" x14ac:dyDescent="0.3">
      <c r="BA69677" s="2"/>
    </row>
    <row r="69678" spans="53:53" x14ac:dyDescent="0.3">
      <c r="BA69678" s="2"/>
    </row>
    <row r="69679" spans="53:53" x14ac:dyDescent="0.3">
      <c r="BA69679" s="2"/>
    </row>
    <row r="69680" spans="53:53" x14ac:dyDescent="0.3">
      <c r="BA69680" s="2"/>
    </row>
    <row r="69681" spans="53:53" x14ac:dyDescent="0.3">
      <c r="BA69681" s="2"/>
    </row>
    <row r="69682" spans="53:53" x14ac:dyDescent="0.3">
      <c r="BA69682" s="2"/>
    </row>
    <row r="69683" spans="53:53" x14ac:dyDescent="0.3">
      <c r="BA69683" s="2"/>
    </row>
    <row r="69684" spans="53:53" x14ac:dyDescent="0.3">
      <c r="BA69684" s="2"/>
    </row>
    <row r="69685" spans="53:53" x14ac:dyDescent="0.3">
      <c r="BA69685" s="2"/>
    </row>
    <row r="69686" spans="53:53" x14ac:dyDescent="0.3">
      <c r="BA69686" s="2"/>
    </row>
    <row r="69687" spans="53:53" x14ac:dyDescent="0.3">
      <c r="BA69687" s="2"/>
    </row>
    <row r="69688" spans="53:53" x14ac:dyDescent="0.3">
      <c r="BA69688" s="2"/>
    </row>
    <row r="69689" spans="53:53" x14ac:dyDescent="0.3">
      <c r="BA69689" s="2"/>
    </row>
    <row r="69690" spans="53:53" x14ac:dyDescent="0.3">
      <c r="BA69690" s="2"/>
    </row>
    <row r="69691" spans="53:53" x14ac:dyDescent="0.3">
      <c r="BA69691" s="2"/>
    </row>
    <row r="69692" spans="53:53" x14ac:dyDescent="0.3">
      <c r="BA69692" s="2"/>
    </row>
    <row r="69693" spans="53:53" x14ac:dyDescent="0.3">
      <c r="BA69693" s="2"/>
    </row>
    <row r="69694" spans="53:53" x14ac:dyDescent="0.3">
      <c r="BA69694" s="2"/>
    </row>
    <row r="69695" spans="53:53" x14ac:dyDescent="0.3">
      <c r="BA69695" s="2"/>
    </row>
    <row r="69696" spans="53:53" x14ac:dyDescent="0.3">
      <c r="BA69696" s="2"/>
    </row>
    <row r="69697" spans="53:53" x14ac:dyDescent="0.3">
      <c r="BA69697" s="2"/>
    </row>
    <row r="69698" spans="53:53" x14ac:dyDescent="0.3">
      <c r="BA69698" s="2"/>
    </row>
    <row r="69699" spans="53:53" x14ac:dyDescent="0.3">
      <c r="BA69699" s="2"/>
    </row>
    <row r="69700" spans="53:53" x14ac:dyDescent="0.3">
      <c r="BA69700" s="2"/>
    </row>
    <row r="69701" spans="53:53" x14ac:dyDescent="0.3">
      <c r="BA69701" s="2"/>
    </row>
    <row r="69702" spans="53:53" x14ac:dyDescent="0.3">
      <c r="BA69702" s="2"/>
    </row>
    <row r="69703" spans="53:53" x14ac:dyDescent="0.3">
      <c r="BA69703" s="2"/>
    </row>
    <row r="69704" spans="53:53" x14ac:dyDescent="0.3">
      <c r="BA69704" s="2"/>
    </row>
    <row r="69705" spans="53:53" x14ac:dyDescent="0.3">
      <c r="BA69705" s="2"/>
    </row>
    <row r="69706" spans="53:53" x14ac:dyDescent="0.3">
      <c r="BA69706" s="2"/>
    </row>
    <row r="69707" spans="53:53" x14ac:dyDescent="0.3">
      <c r="BA69707" s="2"/>
    </row>
    <row r="69708" spans="53:53" x14ac:dyDescent="0.3">
      <c r="BA69708" s="2"/>
    </row>
    <row r="69709" spans="53:53" x14ac:dyDescent="0.3">
      <c r="BA69709" s="2"/>
    </row>
    <row r="69710" spans="53:53" x14ac:dyDescent="0.3">
      <c r="BA69710" s="2"/>
    </row>
    <row r="69711" spans="53:53" x14ac:dyDescent="0.3">
      <c r="BA69711" s="2"/>
    </row>
    <row r="69712" spans="53:53" x14ac:dyDescent="0.3">
      <c r="BA69712" s="2"/>
    </row>
    <row r="69713" spans="53:53" x14ac:dyDescent="0.3">
      <c r="BA69713" s="2"/>
    </row>
    <row r="69714" spans="53:53" x14ac:dyDescent="0.3">
      <c r="BA69714" s="2"/>
    </row>
    <row r="69715" spans="53:53" x14ac:dyDescent="0.3">
      <c r="BA69715" s="2"/>
    </row>
    <row r="69716" spans="53:53" x14ac:dyDescent="0.3">
      <c r="BA69716" s="2"/>
    </row>
    <row r="69717" spans="53:53" x14ac:dyDescent="0.3">
      <c r="BA69717" s="2"/>
    </row>
    <row r="69718" spans="53:53" x14ac:dyDescent="0.3">
      <c r="BA69718" s="2"/>
    </row>
    <row r="69719" spans="53:53" x14ac:dyDescent="0.3">
      <c r="BA69719" s="2"/>
    </row>
    <row r="69720" spans="53:53" x14ac:dyDescent="0.3">
      <c r="BA69720" s="2"/>
    </row>
    <row r="69721" spans="53:53" x14ac:dyDescent="0.3">
      <c r="BA69721" s="2"/>
    </row>
    <row r="69722" spans="53:53" x14ac:dyDescent="0.3">
      <c r="BA69722" s="2"/>
    </row>
    <row r="69723" spans="53:53" x14ac:dyDescent="0.3">
      <c r="BA69723" s="2"/>
    </row>
    <row r="69724" spans="53:53" x14ac:dyDescent="0.3">
      <c r="BA69724" s="2"/>
    </row>
    <row r="69725" spans="53:53" x14ac:dyDescent="0.3">
      <c r="BA69725" s="2"/>
    </row>
    <row r="69726" spans="53:53" x14ac:dyDescent="0.3">
      <c r="BA69726" s="2"/>
    </row>
    <row r="69727" spans="53:53" x14ac:dyDescent="0.3">
      <c r="BA69727" s="2"/>
    </row>
    <row r="69728" spans="53:53" x14ac:dyDescent="0.3">
      <c r="BA69728" s="2"/>
    </row>
    <row r="69729" spans="53:53" x14ac:dyDescent="0.3">
      <c r="BA69729" s="2"/>
    </row>
    <row r="69730" spans="53:53" x14ac:dyDescent="0.3">
      <c r="BA69730" s="2"/>
    </row>
    <row r="69731" spans="53:53" x14ac:dyDescent="0.3">
      <c r="BA69731" s="2"/>
    </row>
    <row r="69732" spans="53:53" x14ac:dyDescent="0.3">
      <c r="BA69732" s="2"/>
    </row>
    <row r="69733" spans="53:53" x14ac:dyDescent="0.3">
      <c r="BA69733" s="2"/>
    </row>
    <row r="69734" spans="53:53" x14ac:dyDescent="0.3">
      <c r="BA69734" s="2"/>
    </row>
    <row r="69735" spans="53:53" x14ac:dyDescent="0.3">
      <c r="BA69735" s="2"/>
    </row>
    <row r="69736" spans="53:53" x14ac:dyDescent="0.3">
      <c r="BA69736" s="2"/>
    </row>
    <row r="69737" spans="53:53" x14ac:dyDescent="0.3">
      <c r="BA69737" s="2"/>
    </row>
    <row r="69738" spans="53:53" x14ac:dyDescent="0.3">
      <c r="BA69738" s="2"/>
    </row>
    <row r="69739" spans="53:53" x14ac:dyDescent="0.3">
      <c r="BA69739" s="2"/>
    </row>
    <row r="69740" spans="53:53" x14ac:dyDescent="0.3">
      <c r="BA69740" s="2"/>
    </row>
    <row r="69741" spans="53:53" x14ac:dyDescent="0.3">
      <c r="BA69741" s="2"/>
    </row>
    <row r="69742" spans="53:53" x14ac:dyDescent="0.3">
      <c r="BA69742" s="2"/>
    </row>
    <row r="69743" spans="53:53" x14ac:dyDescent="0.3">
      <c r="BA69743" s="2"/>
    </row>
    <row r="69744" spans="53:53" x14ac:dyDescent="0.3">
      <c r="BA69744" s="2"/>
    </row>
    <row r="69745" spans="53:53" x14ac:dyDescent="0.3">
      <c r="BA69745" s="2"/>
    </row>
    <row r="69746" spans="53:53" x14ac:dyDescent="0.3">
      <c r="BA69746" s="2"/>
    </row>
    <row r="69747" spans="53:53" x14ac:dyDescent="0.3">
      <c r="BA69747" s="2"/>
    </row>
    <row r="69748" spans="53:53" x14ac:dyDescent="0.3">
      <c r="BA69748" s="2"/>
    </row>
    <row r="69749" spans="53:53" x14ac:dyDescent="0.3">
      <c r="BA69749" s="2"/>
    </row>
    <row r="69750" spans="53:53" x14ac:dyDescent="0.3">
      <c r="BA69750" s="2"/>
    </row>
    <row r="69751" spans="53:53" x14ac:dyDescent="0.3">
      <c r="BA69751" s="2"/>
    </row>
    <row r="69752" spans="53:53" x14ac:dyDescent="0.3">
      <c r="BA69752" s="2"/>
    </row>
    <row r="69753" spans="53:53" x14ac:dyDescent="0.3">
      <c r="BA69753" s="2"/>
    </row>
    <row r="69754" spans="53:53" x14ac:dyDescent="0.3">
      <c r="BA69754" s="2"/>
    </row>
    <row r="69755" spans="53:53" x14ac:dyDescent="0.3">
      <c r="BA69755" s="2"/>
    </row>
    <row r="69756" spans="53:53" x14ac:dyDescent="0.3">
      <c r="BA69756" s="2"/>
    </row>
    <row r="69757" spans="53:53" x14ac:dyDescent="0.3">
      <c r="BA69757" s="2"/>
    </row>
    <row r="69758" spans="53:53" x14ac:dyDescent="0.3">
      <c r="BA69758" s="2"/>
    </row>
    <row r="69759" spans="53:53" x14ac:dyDescent="0.3">
      <c r="BA69759" s="2"/>
    </row>
    <row r="69760" spans="53:53" x14ac:dyDescent="0.3">
      <c r="BA69760" s="2"/>
    </row>
    <row r="69761" spans="53:53" x14ac:dyDescent="0.3">
      <c r="BA69761" s="2"/>
    </row>
    <row r="69762" spans="53:53" x14ac:dyDescent="0.3">
      <c r="BA69762" s="2"/>
    </row>
    <row r="69763" spans="53:53" x14ac:dyDescent="0.3">
      <c r="BA69763" s="2"/>
    </row>
    <row r="69764" spans="53:53" x14ac:dyDescent="0.3">
      <c r="BA69764" s="2"/>
    </row>
    <row r="69765" spans="53:53" x14ac:dyDescent="0.3">
      <c r="BA69765" s="2"/>
    </row>
    <row r="69766" spans="53:53" x14ac:dyDescent="0.3">
      <c r="BA69766" s="2"/>
    </row>
    <row r="69767" spans="53:53" x14ac:dyDescent="0.3">
      <c r="BA69767" s="2"/>
    </row>
    <row r="69768" spans="53:53" x14ac:dyDescent="0.3">
      <c r="BA69768" s="2"/>
    </row>
    <row r="69769" spans="53:53" x14ac:dyDescent="0.3">
      <c r="BA69769" s="2"/>
    </row>
    <row r="69770" spans="53:53" x14ac:dyDescent="0.3">
      <c r="BA69770" s="2"/>
    </row>
    <row r="69771" spans="53:53" x14ac:dyDescent="0.3">
      <c r="BA69771" s="2"/>
    </row>
    <row r="69772" spans="53:53" x14ac:dyDescent="0.3">
      <c r="BA69772" s="2"/>
    </row>
    <row r="69773" spans="53:53" x14ac:dyDescent="0.3">
      <c r="BA69773" s="2"/>
    </row>
    <row r="69774" spans="53:53" x14ac:dyDescent="0.3">
      <c r="BA69774" s="2"/>
    </row>
    <row r="69775" spans="53:53" x14ac:dyDescent="0.3">
      <c r="BA69775" s="2"/>
    </row>
    <row r="69776" spans="53:53" x14ac:dyDescent="0.3">
      <c r="BA69776" s="2"/>
    </row>
    <row r="69777" spans="53:53" x14ac:dyDescent="0.3">
      <c r="BA69777" s="2"/>
    </row>
    <row r="69778" spans="53:53" x14ac:dyDescent="0.3">
      <c r="BA69778" s="2"/>
    </row>
    <row r="69779" spans="53:53" x14ac:dyDescent="0.3">
      <c r="BA69779" s="2"/>
    </row>
    <row r="69780" spans="53:53" x14ac:dyDescent="0.3">
      <c r="BA69780" s="2"/>
    </row>
    <row r="69781" spans="53:53" x14ac:dyDescent="0.3">
      <c r="BA69781" s="2"/>
    </row>
    <row r="69782" spans="53:53" x14ac:dyDescent="0.3">
      <c r="BA69782" s="2"/>
    </row>
    <row r="69783" spans="53:53" x14ac:dyDescent="0.3">
      <c r="BA69783" s="2"/>
    </row>
    <row r="69784" spans="53:53" x14ac:dyDescent="0.3">
      <c r="BA69784" s="2"/>
    </row>
    <row r="69785" spans="53:53" x14ac:dyDescent="0.3">
      <c r="BA69785" s="2"/>
    </row>
    <row r="69786" spans="53:53" x14ac:dyDescent="0.3">
      <c r="BA69786" s="2"/>
    </row>
    <row r="69787" spans="53:53" x14ac:dyDescent="0.3">
      <c r="BA69787" s="2"/>
    </row>
    <row r="69788" spans="53:53" x14ac:dyDescent="0.3">
      <c r="BA69788" s="2"/>
    </row>
    <row r="69789" spans="53:53" x14ac:dyDescent="0.3">
      <c r="BA69789" s="2"/>
    </row>
    <row r="69790" spans="53:53" x14ac:dyDescent="0.3">
      <c r="BA69790" s="2"/>
    </row>
    <row r="69791" spans="53:53" x14ac:dyDescent="0.3">
      <c r="BA69791" s="2"/>
    </row>
    <row r="69792" spans="53:53" x14ac:dyDescent="0.3">
      <c r="BA69792" s="2"/>
    </row>
    <row r="69793" spans="53:53" x14ac:dyDescent="0.3">
      <c r="BA69793" s="2"/>
    </row>
    <row r="69794" spans="53:53" x14ac:dyDescent="0.3">
      <c r="BA69794" s="2"/>
    </row>
    <row r="69795" spans="53:53" x14ac:dyDescent="0.3">
      <c r="BA69795" s="2"/>
    </row>
    <row r="69796" spans="53:53" x14ac:dyDescent="0.3">
      <c r="BA69796" s="2"/>
    </row>
    <row r="69797" spans="53:53" x14ac:dyDescent="0.3">
      <c r="BA69797" s="2"/>
    </row>
    <row r="69798" spans="53:53" x14ac:dyDescent="0.3">
      <c r="BA69798" s="2"/>
    </row>
    <row r="69799" spans="53:53" x14ac:dyDescent="0.3">
      <c r="BA69799" s="2"/>
    </row>
    <row r="69800" spans="53:53" x14ac:dyDescent="0.3">
      <c r="BA69800" s="2"/>
    </row>
    <row r="69801" spans="53:53" x14ac:dyDescent="0.3">
      <c r="BA69801" s="2"/>
    </row>
    <row r="69802" spans="53:53" x14ac:dyDescent="0.3">
      <c r="BA69802" s="2"/>
    </row>
    <row r="69803" spans="53:53" x14ac:dyDescent="0.3">
      <c r="BA69803" s="2"/>
    </row>
    <row r="69804" spans="53:53" x14ac:dyDescent="0.3">
      <c r="BA69804" s="2"/>
    </row>
    <row r="69805" spans="53:53" x14ac:dyDescent="0.3">
      <c r="BA69805" s="2"/>
    </row>
    <row r="69806" spans="53:53" x14ac:dyDescent="0.3">
      <c r="BA69806" s="2"/>
    </row>
    <row r="69807" spans="53:53" x14ac:dyDescent="0.3">
      <c r="BA69807" s="2"/>
    </row>
    <row r="69808" spans="53:53" x14ac:dyDescent="0.3">
      <c r="BA69808" s="2"/>
    </row>
    <row r="69809" spans="53:53" x14ac:dyDescent="0.3">
      <c r="BA69809" s="2"/>
    </row>
    <row r="69810" spans="53:53" x14ac:dyDescent="0.3">
      <c r="BA69810" s="2"/>
    </row>
    <row r="69811" spans="53:53" x14ac:dyDescent="0.3">
      <c r="BA69811" s="2"/>
    </row>
    <row r="69812" spans="53:53" x14ac:dyDescent="0.3">
      <c r="BA69812" s="2"/>
    </row>
    <row r="69813" spans="53:53" x14ac:dyDescent="0.3">
      <c r="BA69813" s="2"/>
    </row>
    <row r="69814" spans="53:53" x14ac:dyDescent="0.3">
      <c r="BA69814" s="2"/>
    </row>
    <row r="69815" spans="53:53" x14ac:dyDescent="0.3">
      <c r="BA69815" s="2"/>
    </row>
    <row r="69816" spans="53:53" x14ac:dyDescent="0.3">
      <c r="BA69816" s="2"/>
    </row>
    <row r="69817" spans="53:53" x14ac:dyDescent="0.3">
      <c r="BA69817" s="2"/>
    </row>
    <row r="69818" spans="53:53" x14ac:dyDescent="0.3">
      <c r="BA69818" s="2"/>
    </row>
    <row r="69819" spans="53:53" x14ac:dyDescent="0.3">
      <c r="BA69819" s="2"/>
    </row>
    <row r="69820" spans="53:53" x14ac:dyDescent="0.3">
      <c r="BA69820" s="2"/>
    </row>
    <row r="69821" spans="53:53" x14ac:dyDescent="0.3">
      <c r="BA69821" s="2"/>
    </row>
    <row r="69822" spans="53:53" x14ac:dyDescent="0.3">
      <c r="BA69822" s="2"/>
    </row>
    <row r="69823" spans="53:53" x14ac:dyDescent="0.3">
      <c r="BA69823" s="2"/>
    </row>
    <row r="69824" spans="53:53" x14ac:dyDescent="0.3">
      <c r="BA69824" s="2"/>
    </row>
    <row r="69825" spans="53:53" x14ac:dyDescent="0.3">
      <c r="BA69825" s="2"/>
    </row>
    <row r="69826" spans="53:53" x14ac:dyDescent="0.3">
      <c r="BA69826" s="2"/>
    </row>
    <row r="69827" spans="53:53" x14ac:dyDescent="0.3">
      <c r="BA69827" s="2"/>
    </row>
    <row r="69828" spans="53:53" x14ac:dyDescent="0.3">
      <c r="BA69828" s="2"/>
    </row>
    <row r="69829" spans="53:53" x14ac:dyDescent="0.3">
      <c r="BA69829" s="2"/>
    </row>
    <row r="69830" spans="53:53" x14ac:dyDescent="0.3">
      <c r="BA69830" s="2"/>
    </row>
    <row r="69831" spans="53:53" x14ac:dyDescent="0.3">
      <c r="BA69831" s="2"/>
    </row>
    <row r="69832" spans="53:53" x14ac:dyDescent="0.3">
      <c r="BA69832" s="2"/>
    </row>
    <row r="69833" spans="53:53" x14ac:dyDescent="0.3">
      <c r="BA69833" s="2"/>
    </row>
    <row r="69834" spans="53:53" x14ac:dyDescent="0.3">
      <c r="BA69834" s="2"/>
    </row>
    <row r="69835" spans="53:53" x14ac:dyDescent="0.3">
      <c r="BA69835" s="2"/>
    </row>
    <row r="69836" spans="53:53" x14ac:dyDescent="0.3">
      <c r="BA69836" s="2"/>
    </row>
    <row r="69837" spans="53:53" x14ac:dyDescent="0.3">
      <c r="BA69837" s="2"/>
    </row>
    <row r="69838" spans="53:53" x14ac:dyDescent="0.3">
      <c r="BA69838" s="2"/>
    </row>
    <row r="69839" spans="53:53" x14ac:dyDescent="0.3">
      <c r="BA69839" s="2"/>
    </row>
    <row r="69840" spans="53:53" x14ac:dyDescent="0.3">
      <c r="BA69840" s="2"/>
    </row>
    <row r="69841" spans="53:53" x14ac:dyDescent="0.3">
      <c r="BA69841" s="2"/>
    </row>
    <row r="69842" spans="53:53" x14ac:dyDescent="0.3">
      <c r="BA69842" s="2"/>
    </row>
    <row r="69843" spans="53:53" x14ac:dyDescent="0.3">
      <c r="BA69843" s="2"/>
    </row>
    <row r="69844" spans="53:53" x14ac:dyDescent="0.3">
      <c r="BA69844" s="2"/>
    </row>
    <row r="69845" spans="53:53" x14ac:dyDescent="0.3">
      <c r="BA69845" s="2"/>
    </row>
    <row r="69846" spans="53:53" x14ac:dyDescent="0.3">
      <c r="BA69846" s="2"/>
    </row>
    <row r="69847" spans="53:53" x14ac:dyDescent="0.3">
      <c r="BA69847" s="2"/>
    </row>
    <row r="69848" spans="53:53" x14ac:dyDescent="0.3">
      <c r="BA69848" s="2"/>
    </row>
    <row r="69849" spans="53:53" x14ac:dyDescent="0.3">
      <c r="BA69849" s="2"/>
    </row>
    <row r="69850" spans="53:53" x14ac:dyDescent="0.3">
      <c r="BA69850" s="2"/>
    </row>
    <row r="69851" spans="53:53" x14ac:dyDescent="0.3">
      <c r="BA69851" s="2"/>
    </row>
    <row r="69852" spans="53:53" x14ac:dyDescent="0.3">
      <c r="BA69852" s="2"/>
    </row>
    <row r="69853" spans="53:53" x14ac:dyDescent="0.3">
      <c r="BA69853" s="2"/>
    </row>
    <row r="69854" spans="53:53" x14ac:dyDescent="0.3">
      <c r="BA69854" s="2"/>
    </row>
    <row r="69855" spans="53:53" x14ac:dyDescent="0.3">
      <c r="BA69855" s="2"/>
    </row>
    <row r="69856" spans="53:53" x14ac:dyDescent="0.3">
      <c r="BA69856" s="2"/>
    </row>
    <row r="69857" spans="53:53" x14ac:dyDescent="0.3">
      <c r="BA69857" s="2"/>
    </row>
    <row r="69858" spans="53:53" x14ac:dyDescent="0.3">
      <c r="BA69858" s="2"/>
    </row>
    <row r="69859" spans="53:53" x14ac:dyDescent="0.3">
      <c r="BA69859" s="2"/>
    </row>
    <row r="69860" spans="53:53" x14ac:dyDescent="0.3">
      <c r="BA69860" s="2"/>
    </row>
    <row r="69861" spans="53:53" x14ac:dyDescent="0.3">
      <c r="BA69861" s="2"/>
    </row>
    <row r="69862" spans="53:53" x14ac:dyDescent="0.3">
      <c r="BA69862" s="2"/>
    </row>
    <row r="69863" spans="53:53" x14ac:dyDescent="0.3">
      <c r="BA69863" s="2"/>
    </row>
    <row r="69864" spans="53:53" x14ac:dyDescent="0.3">
      <c r="BA69864" s="2"/>
    </row>
    <row r="69865" spans="53:53" x14ac:dyDescent="0.3">
      <c r="BA69865" s="2"/>
    </row>
    <row r="69866" spans="53:53" x14ac:dyDescent="0.3">
      <c r="BA69866" s="2"/>
    </row>
    <row r="69867" spans="53:53" x14ac:dyDescent="0.3">
      <c r="BA69867" s="2"/>
    </row>
    <row r="69868" spans="53:53" x14ac:dyDescent="0.3">
      <c r="BA69868" s="2"/>
    </row>
    <row r="69869" spans="53:53" x14ac:dyDescent="0.3">
      <c r="BA69869" s="2"/>
    </row>
    <row r="69870" spans="53:53" x14ac:dyDescent="0.3">
      <c r="BA69870" s="2"/>
    </row>
    <row r="69871" spans="53:53" x14ac:dyDescent="0.3">
      <c r="BA69871" s="2"/>
    </row>
    <row r="69872" spans="53:53" x14ac:dyDescent="0.3">
      <c r="BA69872" s="2"/>
    </row>
    <row r="69873" spans="53:53" x14ac:dyDescent="0.3">
      <c r="BA69873" s="2"/>
    </row>
    <row r="69874" spans="53:53" x14ac:dyDescent="0.3">
      <c r="BA69874" s="2"/>
    </row>
    <row r="69875" spans="53:53" x14ac:dyDescent="0.3">
      <c r="BA69875" s="2"/>
    </row>
    <row r="69876" spans="53:53" x14ac:dyDescent="0.3">
      <c r="BA69876" s="2"/>
    </row>
    <row r="69877" spans="53:53" x14ac:dyDescent="0.3">
      <c r="BA69877" s="2"/>
    </row>
    <row r="69878" spans="53:53" x14ac:dyDescent="0.3">
      <c r="BA69878" s="2"/>
    </row>
    <row r="69879" spans="53:53" x14ac:dyDescent="0.3">
      <c r="BA69879" s="2"/>
    </row>
    <row r="69880" spans="53:53" x14ac:dyDescent="0.3">
      <c r="BA69880" s="2"/>
    </row>
    <row r="69881" spans="53:53" x14ac:dyDescent="0.3">
      <c r="BA69881" s="2"/>
    </row>
    <row r="69882" spans="53:53" x14ac:dyDescent="0.3">
      <c r="BA69882" s="2"/>
    </row>
    <row r="69883" spans="53:53" x14ac:dyDescent="0.3">
      <c r="BA69883" s="2"/>
    </row>
    <row r="69884" spans="53:53" x14ac:dyDescent="0.3">
      <c r="BA69884" s="2"/>
    </row>
    <row r="69885" spans="53:53" x14ac:dyDescent="0.3">
      <c r="BA69885" s="2"/>
    </row>
    <row r="69886" spans="53:53" x14ac:dyDescent="0.3">
      <c r="BA69886" s="2"/>
    </row>
    <row r="69887" spans="53:53" x14ac:dyDescent="0.3">
      <c r="BA69887" s="2"/>
    </row>
    <row r="69888" spans="53:53" x14ac:dyDescent="0.3">
      <c r="BA69888" s="2"/>
    </row>
    <row r="69889" spans="53:53" x14ac:dyDescent="0.3">
      <c r="BA69889" s="2"/>
    </row>
    <row r="69890" spans="53:53" x14ac:dyDescent="0.3">
      <c r="BA69890" s="2"/>
    </row>
    <row r="69891" spans="53:53" x14ac:dyDescent="0.3">
      <c r="BA69891" s="2"/>
    </row>
    <row r="69892" spans="53:53" x14ac:dyDescent="0.3">
      <c r="BA69892" s="2"/>
    </row>
    <row r="69893" spans="53:53" x14ac:dyDescent="0.3">
      <c r="BA69893" s="2"/>
    </row>
    <row r="69894" spans="53:53" x14ac:dyDescent="0.3">
      <c r="BA69894" s="2"/>
    </row>
    <row r="69895" spans="53:53" x14ac:dyDescent="0.3">
      <c r="BA69895" s="2"/>
    </row>
    <row r="69896" spans="53:53" x14ac:dyDescent="0.3">
      <c r="BA69896" s="2"/>
    </row>
    <row r="69897" spans="53:53" x14ac:dyDescent="0.3">
      <c r="BA69897" s="2"/>
    </row>
    <row r="69898" spans="53:53" x14ac:dyDescent="0.3">
      <c r="BA69898" s="2"/>
    </row>
    <row r="69899" spans="53:53" x14ac:dyDescent="0.3">
      <c r="BA69899" s="2"/>
    </row>
    <row r="69900" spans="53:53" x14ac:dyDescent="0.3">
      <c r="BA69900" s="2"/>
    </row>
    <row r="69901" spans="53:53" x14ac:dyDescent="0.3">
      <c r="BA69901" s="2"/>
    </row>
    <row r="69902" spans="53:53" x14ac:dyDescent="0.3">
      <c r="BA69902" s="2"/>
    </row>
    <row r="69903" spans="53:53" x14ac:dyDescent="0.3">
      <c r="BA69903" s="2"/>
    </row>
    <row r="69904" spans="53:53" x14ac:dyDescent="0.3">
      <c r="BA69904" s="2"/>
    </row>
    <row r="69905" spans="53:53" x14ac:dyDescent="0.3">
      <c r="BA69905" s="2"/>
    </row>
    <row r="69906" spans="53:53" x14ac:dyDescent="0.3">
      <c r="BA69906" s="2"/>
    </row>
    <row r="69907" spans="53:53" x14ac:dyDescent="0.3">
      <c r="BA69907" s="2"/>
    </row>
    <row r="69908" spans="53:53" x14ac:dyDescent="0.3">
      <c r="BA69908" s="2"/>
    </row>
    <row r="69909" spans="53:53" x14ac:dyDescent="0.3">
      <c r="BA69909" s="2"/>
    </row>
    <row r="69910" spans="53:53" x14ac:dyDescent="0.3">
      <c r="BA69910" s="2"/>
    </row>
    <row r="69911" spans="53:53" x14ac:dyDescent="0.3">
      <c r="BA69911" s="2"/>
    </row>
    <row r="69912" spans="53:53" x14ac:dyDescent="0.3">
      <c r="BA69912" s="2"/>
    </row>
    <row r="69913" spans="53:53" x14ac:dyDescent="0.3">
      <c r="BA69913" s="2"/>
    </row>
    <row r="69914" spans="53:53" x14ac:dyDescent="0.3">
      <c r="BA69914" s="2"/>
    </row>
    <row r="69915" spans="53:53" x14ac:dyDescent="0.3">
      <c r="BA69915" s="2"/>
    </row>
    <row r="69916" spans="53:53" x14ac:dyDescent="0.3">
      <c r="BA69916" s="2"/>
    </row>
    <row r="69917" spans="53:53" x14ac:dyDescent="0.3">
      <c r="BA69917" s="2"/>
    </row>
    <row r="69918" spans="53:53" x14ac:dyDescent="0.3">
      <c r="BA69918" s="2"/>
    </row>
    <row r="69919" spans="53:53" x14ac:dyDescent="0.3">
      <c r="BA69919" s="2"/>
    </row>
    <row r="69920" spans="53:53" x14ac:dyDescent="0.3">
      <c r="BA69920" s="2"/>
    </row>
    <row r="69921" spans="53:53" x14ac:dyDescent="0.3">
      <c r="BA69921" s="2"/>
    </row>
    <row r="69922" spans="53:53" x14ac:dyDescent="0.3">
      <c r="BA69922" s="2"/>
    </row>
    <row r="69923" spans="53:53" x14ac:dyDescent="0.3">
      <c r="BA69923" s="2"/>
    </row>
    <row r="69924" spans="53:53" x14ac:dyDescent="0.3">
      <c r="BA69924" s="2"/>
    </row>
    <row r="69925" spans="53:53" x14ac:dyDescent="0.3">
      <c r="BA69925" s="2"/>
    </row>
    <row r="69926" spans="53:53" x14ac:dyDescent="0.3">
      <c r="BA69926" s="2"/>
    </row>
    <row r="69927" spans="53:53" x14ac:dyDescent="0.3">
      <c r="BA69927" s="2"/>
    </row>
    <row r="69928" spans="53:53" x14ac:dyDescent="0.3">
      <c r="BA69928" s="2"/>
    </row>
    <row r="69929" spans="53:53" x14ac:dyDescent="0.3">
      <c r="BA69929" s="2"/>
    </row>
    <row r="69930" spans="53:53" x14ac:dyDescent="0.3">
      <c r="BA69930" s="2"/>
    </row>
    <row r="69931" spans="53:53" x14ac:dyDescent="0.3">
      <c r="BA69931" s="2"/>
    </row>
    <row r="69932" spans="53:53" x14ac:dyDescent="0.3">
      <c r="BA69932" s="2"/>
    </row>
    <row r="69933" spans="53:53" x14ac:dyDescent="0.3">
      <c r="BA69933" s="2"/>
    </row>
    <row r="69934" spans="53:53" x14ac:dyDescent="0.3">
      <c r="BA69934" s="2"/>
    </row>
    <row r="69935" spans="53:53" x14ac:dyDescent="0.3">
      <c r="BA69935" s="2"/>
    </row>
    <row r="69936" spans="53:53" x14ac:dyDescent="0.3">
      <c r="BA69936" s="2"/>
    </row>
    <row r="69937" spans="53:53" x14ac:dyDescent="0.3">
      <c r="BA69937" s="2"/>
    </row>
    <row r="69938" spans="53:53" x14ac:dyDescent="0.3">
      <c r="BA69938" s="2"/>
    </row>
    <row r="69939" spans="53:53" x14ac:dyDescent="0.3">
      <c r="BA69939" s="2"/>
    </row>
    <row r="69940" spans="53:53" x14ac:dyDescent="0.3">
      <c r="BA69940" s="2"/>
    </row>
    <row r="69941" spans="53:53" x14ac:dyDescent="0.3">
      <c r="BA69941" s="2"/>
    </row>
    <row r="69942" spans="53:53" x14ac:dyDescent="0.3">
      <c r="BA69942" s="2"/>
    </row>
    <row r="69943" spans="53:53" x14ac:dyDescent="0.3">
      <c r="BA69943" s="2"/>
    </row>
    <row r="69944" spans="53:53" x14ac:dyDescent="0.3">
      <c r="BA69944" s="2"/>
    </row>
    <row r="69945" spans="53:53" x14ac:dyDescent="0.3">
      <c r="BA69945" s="2"/>
    </row>
    <row r="69946" spans="53:53" x14ac:dyDescent="0.3">
      <c r="BA69946" s="2"/>
    </row>
    <row r="69947" spans="53:53" x14ac:dyDescent="0.3">
      <c r="BA69947" s="2"/>
    </row>
    <row r="69948" spans="53:53" x14ac:dyDescent="0.3">
      <c r="BA69948" s="2"/>
    </row>
    <row r="69949" spans="53:53" x14ac:dyDescent="0.3">
      <c r="BA69949" s="2"/>
    </row>
    <row r="69950" spans="53:53" x14ac:dyDescent="0.3">
      <c r="BA69950" s="2"/>
    </row>
    <row r="69951" spans="53:53" x14ac:dyDescent="0.3">
      <c r="BA69951" s="2"/>
    </row>
    <row r="69952" spans="53:53" x14ac:dyDescent="0.3">
      <c r="BA69952" s="2"/>
    </row>
    <row r="69953" spans="53:53" x14ac:dyDescent="0.3">
      <c r="BA69953" s="2"/>
    </row>
    <row r="69954" spans="53:53" x14ac:dyDescent="0.3">
      <c r="BA69954" s="2"/>
    </row>
    <row r="69955" spans="53:53" x14ac:dyDescent="0.3">
      <c r="BA69955" s="2"/>
    </row>
    <row r="69956" spans="53:53" x14ac:dyDescent="0.3">
      <c r="BA69956" s="2"/>
    </row>
    <row r="69957" spans="53:53" x14ac:dyDescent="0.3">
      <c r="BA69957" s="2"/>
    </row>
    <row r="69958" spans="53:53" x14ac:dyDescent="0.3">
      <c r="BA69958" s="2"/>
    </row>
    <row r="69959" spans="53:53" x14ac:dyDescent="0.3">
      <c r="BA69959" s="2"/>
    </row>
    <row r="69960" spans="53:53" x14ac:dyDescent="0.3">
      <c r="BA69960" s="2"/>
    </row>
    <row r="69961" spans="53:53" x14ac:dyDescent="0.3">
      <c r="BA69961" s="2"/>
    </row>
    <row r="69962" spans="53:53" x14ac:dyDescent="0.3">
      <c r="BA69962" s="2"/>
    </row>
    <row r="69963" spans="53:53" x14ac:dyDescent="0.3">
      <c r="BA69963" s="2"/>
    </row>
    <row r="69964" spans="53:53" x14ac:dyDescent="0.3">
      <c r="BA69964" s="2"/>
    </row>
    <row r="69965" spans="53:53" x14ac:dyDescent="0.3">
      <c r="BA69965" s="2"/>
    </row>
    <row r="69966" spans="53:53" x14ac:dyDescent="0.3">
      <c r="BA69966" s="2"/>
    </row>
    <row r="69967" spans="53:53" x14ac:dyDescent="0.3">
      <c r="BA69967" s="2"/>
    </row>
    <row r="69968" spans="53:53" x14ac:dyDescent="0.3">
      <c r="BA69968" s="2"/>
    </row>
    <row r="69969" spans="53:53" x14ac:dyDescent="0.3">
      <c r="BA69969" s="2"/>
    </row>
    <row r="69970" spans="53:53" x14ac:dyDescent="0.3">
      <c r="BA69970" s="2"/>
    </row>
    <row r="69971" spans="53:53" x14ac:dyDescent="0.3">
      <c r="BA69971" s="2"/>
    </row>
    <row r="69972" spans="53:53" x14ac:dyDescent="0.3">
      <c r="BA69972" s="2"/>
    </row>
    <row r="69973" spans="53:53" x14ac:dyDescent="0.3">
      <c r="BA69973" s="2"/>
    </row>
    <row r="69974" spans="53:53" x14ac:dyDescent="0.3">
      <c r="BA69974" s="2"/>
    </row>
    <row r="69975" spans="53:53" x14ac:dyDescent="0.3">
      <c r="BA69975" s="2"/>
    </row>
    <row r="69976" spans="53:53" x14ac:dyDescent="0.3">
      <c r="BA69976" s="2"/>
    </row>
    <row r="69977" spans="53:53" x14ac:dyDescent="0.3">
      <c r="BA69977" s="2"/>
    </row>
    <row r="69978" spans="53:53" x14ac:dyDescent="0.3">
      <c r="BA69978" s="2"/>
    </row>
    <row r="69979" spans="53:53" x14ac:dyDescent="0.3">
      <c r="BA69979" s="2"/>
    </row>
    <row r="69980" spans="53:53" x14ac:dyDescent="0.3">
      <c r="BA69980" s="2"/>
    </row>
    <row r="69981" spans="53:53" x14ac:dyDescent="0.3">
      <c r="BA69981" s="2"/>
    </row>
    <row r="69982" spans="53:53" x14ac:dyDescent="0.3">
      <c r="BA69982" s="2"/>
    </row>
    <row r="69983" spans="53:53" x14ac:dyDescent="0.3">
      <c r="BA69983" s="2"/>
    </row>
    <row r="69984" spans="53:53" x14ac:dyDescent="0.3">
      <c r="BA69984" s="2"/>
    </row>
    <row r="69985" spans="53:53" x14ac:dyDescent="0.3">
      <c r="BA69985" s="2"/>
    </row>
    <row r="69986" spans="53:53" x14ac:dyDescent="0.3">
      <c r="BA69986" s="2"/>
    </row>
    <row r="69987" spans="53:53" x14ac:dyDescent="0.3">
      <c r="BA69987" s="2"/>
    </row>
    <row r="69988" spans="53:53" x14ac:dyDescent="0.3">
      <c r="BA69988" s="2"/>
    </row>
    <row r="69989" spans="53:53" x14ac:dyDescent="0.3">
      <c r="BA69989" s="2"/>
    </row>
    <row r="69990" spans="53:53" x14ac:dyDescent="0.3">
      <c r="BA69990" s="2"/>
    </row>
    <row r="69991" spans="53:53" x14ac:dyDescent="0.3">
      <c r="BA69991" s="2"/>
    </row>
    <row r="69992" spans="53:53" x14ac:dyDescent="0.3">
      <c r="BA69992" s="2"/>
    </row>
    <row r="69993" spans="53:53" x14ac:dyDescent="0.3">
      <c r="BA69993" s="2"/>
    </row>
    <row r="69994" spans="53:53" x14ac:dyDescent="0.3">
      <c r="BA69994" s="2"/>
    </row>
    <row r="69995" spans="53:53" x14ac:dyDescent="0.3">
      <c r="BA69995" s="2"/>
    </row>
    <row r="69996" spans="53:53" x14ac:dyDescent="0.3">
      <c r="BA69996" s="2"/>
    </row>
    <row r="69997" spans="53:53" x14ac:dyDescent="0.3">
      <c r="BA69997" s="2"/>
    </row>
    <row r="69998" spans="53:53" x14ac:dyDescent="0.3">
      <c r="BA69998" s="2"/>
    </row>
    <row r="69999" spans="53:53" x14ac:dyDescent="0.3">
      <c r="BA69999" s="2"/>
    </row>
    <row r="70000" spans="53:53" x14ac:dyDescent="0.3">
      <c r="BA70000" s="2"/>
    </row>
    <row r="70001" spans="53:53" x14ac:dyDescent="0.3">
      <c r="BA70001" s="2"/>
    </row>
    <row r="70002" spans="53:53" x14ac:dyDescent="0.3">
      <c r="BA70002" s="2"/>
    </row>
    <row r="70003" spans="53:53" x14ac:dyDescent="0.3">
      <c r="BA70003" s="2"/>
    </row>
    <row r="70004" spans="53:53" x14ac:dyDescent="0.3">
      <c r="BA70004" s="2"/>
    </row>
    <row r="70005" spans="53:53" x14ac:dyDescent="0.3">
      <c r="BA70005" s="2"/>
    </row>
    <row r="70006" spans="53:53" x14ac:dyDescent="0.3">
      <c r="BA70006" s="2"/>
    </row>
    <row r="70007" spans="53:53" x14ac:dyDescent="0.3">
      <c r="BA70007" s="2"/>
    </row>
    <row r="70008" spans="53:53" x14ac:dyDescent="0.3">
      <c r="BA70008" s="2"/>
    </row>
    <row r="70009" spans="53:53" x14ac:dyDescent="0.3">
      <c r="BA70009" s="2"/>
    </row>
    <row r="70010" spans="53:53" x14ac:dyDescent="0.3">
      <c r="BA70010" s="2"/>
    </row>
    <row r="70011" spans="53:53" x14ac:dyDescent="0.3">
      <c r="BA70011" s="2"/>
    </row>
    <row r="70012" spans="53:53" x14ac:dyDescent="0.3">
      <c r="BA70012" s="2"/>
    </row>
    <row r="70013" spans="53:53" x14ac:dyDescent="0.3">
      <c r="BA70013" s="2"/>
    </row>
    <row r="70014" spans="53:53" x14ac:dyDescent="0.3">
      <c r="BA70014" s="2"/>
    </row>
    <row r="70015" spans="53:53" x14ac:dyDescent="0.3">
      <c r="BA70015" s="2"/>
    </row>
    <row r="70016" spans="53:53" x14ac:dyDescent="0.3">
      <c r="BA70016" s="2"/>
    </row>
    <row r="70017" spans="53:53" x14ac:dyDescent="0.3">
      <c r="BA70017" s="2"/>
    </row>
    <row r="70018" spans="53:53" x14ac:dyDescent="0.3">
      <c r="BA70018" s="2"/>
    </row>
    <row r="70019" spans="53:53" x14ac:dyDescent="0.3">
      <c r="BA70019" s="2"/>
    </row>
    <row r="70020" spans="53:53" x14ac:dyDescent="0.3">
      <c r="BA70020" s="2"/>
    </row>
    <row r="70021" spans="53:53" x14ac:dyDescent="0.3">
      <c r="BA70021" s="2"/>
    </row>
    <row r="70022" spans="53:53" x14ac:dyDescent="0.3">
      <c r="BA70022" s="2"/>
    </row>
    <row r="70023" spans="53:53" x14ac:dyDescent="0.3">
      <c r="BA70023" s="2"/>
    </row>
    <row r="70024" spans="53:53" x14ac:dyDescent="0.3">
      <c r="BA70024" s="2"/>
    </row>
    <row r="70025" spans="53:53" x14ac:dyDescent="0.3">
      <c r="BA70025" s="2"/>
    </row>
    <row r="70026" spans="53:53" x14ac:dyDescent="0.3">
      <c r="BA70026" s="2"/>
    </row>
    <row r="70027" spans="53:53" x14ac:dyDescent="0.3">
      <c r="BA70027" s="2"/>
    </row>
    <row r="70028" spans="53:53" x14ac:dyDescent="0.3">
      <c r="BA70028" s="2"/>
    </row>
    <row r="70029" spans="53:53" x14ac:dyDescent="0.3">
      <c r="BA70029" s="2"/>
    </row>
    <row r="70030" spans="53:53" x14ac:dyDescent="0.3">
      <c r="BA70030" s="2"/>
    </row>
    <row r="70031" spans="53:53" x14ac:dyDescent="0.3">
      <c r="BA70031" s="2"/>
    </row>
    <row r="70032" spans="53:53" x14ac:dyDescent="0.3">
      <c r="BA70032" s="2"/>
    </row>
    <row r="70033" spans="53:53" x14ac:dyDescent="0.3">
      <c r="BA70033" s="2"/>
    </row>
    <row r="70034" spans="53:53" x14ac:dyDescent="0.3">
      <c r="BA70034" s="2"/>
    </row>
    <row r="70035" spans="53:53" x14ac:dyDescent="0.3">
      <c r="BA70035" s="2"/>
    </row>
    <row r="70036" spans="53:53" x14ac:dyDescent="0.3">
      <c r="BA70036" s="2"/>
    </row>
    <row r="70037" spans="53:53" x14ac:dyDescent="0.3">
      <c r="BA70037" s="2"/>
    </row>
    <row r="70038" spans="53:53" x14ac:dyDescent="0.3">
      <c r="BA70038" s="2"/>
    </row>
    <row r="70039" spans="53:53" x14ac:dyDescent="0.3">
      <c r="BA70039" s="2"/>
    </row>
    <row r="70040" spans="53:53" x14ac:dyDescent="0.3">
      <c r="BA70040" s="2"/>
    </row>
    <row r="70041" spans="53:53" x14ac:dyDescent="0.3">
      <c r="BA70041" s="2"/>
    </row>
    <row r="70042" spans="53:53" x14ac:dyDescent="0.3">
      <c r="BA70042" s="2"/>
    </row>
    <row r="70043" spans="53:53" x14ac:dyDescent="0.3">
      <c r="BA70043" s="2"/>
    </row>
    <row r="70044" spans="53:53" x14ac:dyDescent="0.3">
      <c r="BA70044" s="2"/>
    </row>
    <row r="70045" spans="53:53" x14ac:dyDescent="0.3">
      <c r="BA70045" s="2"/>
    </row>
    <row r="70046" spans="53:53" x14ac:dyDescent="0.3">
      <c r="BA70046" s="2"/>
    </row>
    <row r="70047" spans="53:53" x14ac:dyDescent="0.3">
      <c r="BA70047" s="2"/>
    </row>
    <row r="70048" spans="53:53" x14ac:dyDescent="0.3">
      <c r="BA70048" s="2"/>
    </row>
    <row r="70049" spans="53:53" x14ac:dyDescent="0.3">
      <c r="BA70049" s="2"/>
    </row>
    <row r="70050" spans="53:53" x14ac:dyDescent="0.3">
      <c r="BA70050" s="2"/>
    </row>
    <row r="70051" spans="53:53" x14ac:dyDescent="0.3">
      <c r="BA70051" s="2"/>
    </row>
    <row r="70052" spans="53:53" x14ac:dyDescent="0.3">
      <c r="BA70052" s="2"/>
    </row>
    <row r="70053" spans="53:53" x14ac:dyDescent="0.3">
      <c r="BA70053" s="2"/>
    </row>
    <row r="70054" spans="53:53" x14ac:dyDescent="0.3">
      <c r="BA70054" s="2"/>
    </row>
    <row r="70055" spans="53:53" x14ac:dyDescent="0.3">
      <c r="BA70055" s="2"/>
    </row>
    <row r="70056" spans="53:53" x14ac:dyDescent="0.3">
      <c r="BA70056" s="2"/>
    </row>
    <row r="70057" spans="53:53" x14ac:dyDescent="0.3">
      <c r="BA70057" s="2"/>
    </row>
    <row r="70058" spans="53:53" x14ac:dyDescent="0.3">
      <c r="BA70058" s="2"/>
    </row>
    <row r="70059" spans="53:53" x14ac:dyDescent="0.3">
      <c r="BA70059" s="2"/>
    </row>
    <row r="70060" spans="53:53" x14ac:dyDescent="0.3">
      <c r="BA70060" s="2"/>
    </row>
    <row r="70061" spans="53:53" x14ac:dyDescent="0.3">
      <c r="BA70061" s="2"/>
    </row>
    <row r="70062" spans="53:53" x14ac:dyDescent="0.3">
      <c r="BA70062" s="2"/>
    </row>
    <row r="70063" spans="53:53" x14ac:dyDescent="0.3">
      <c r="BA70063" s="2"/>
    </row>
    <row r="70064" spans="53:53" x14ac:dyDescent="0.3">
      <c r="BA70064" s="2"/>
    </row>
    <row r="70065" spans="53:53" x14ac:dyDescent="0.3">
      <c r="BA70065" s="2"/>
    </row>
    <row r="70066" spans="53:53" x14ac:dyDescent="0.3">
      <c r="BA70066" s="2"/>
    </row>
    <row r="70067" spans="53:53" x14ac:dyDescent="0.3">
      <c r="BA70067" s="2"/>
    </row>
    <row r="70068" spans="53:53" x14ac:dyDescent="0.3">
      <c r="BA70068" s="2"/>
    </row>
    <row r="70069" spans="53:53" x14ac:dyDescent="0.3">
      <c r="BA70069" s="2"/>
    </row>
    <row r="70070" spans="53:53" x14ac:dyDescent="0.3">
      <c r="BA70070" s="2"/>
    </row>
    <row r="70071" spans="53:53" x14ac:dyDescent="0.3">
      <c r="BA70071" s="2"/>
    </row>
    <row r="70072" spans="53:53" x14ac:dyDescent="0.3">
      <c r="BA70072" s="2"/>
    </row>
    <row r="70073" spans="53:53" x14ac:dyDescent="0.3">
      <c r="BA70073" s="2"/>
    </row>
    <row r="70074" spans="53:53" x14ac:dyDescent="0.3">
      <c r="BA70074" s="2"/>
    </row>
    <row r="70075" spans="53:53" x14ac:dyDescent="0.3">
      <c r="BA70075" s="2"/>
    </row>
    <row r="70076" spans="53:53" x14ac:dyDescent="0.3">
      <c r="BA70076" s="2"/>
    </row>
    <row r="70077" spans="53:53" x14ac:dyDescent="0.3">
      <c r="BA70077" s="2"/>
    </row>
    <row r="70078" spans="53:53" x14ac:dyDescent="0.3">
      <c r="BA70078" s="2"/>
    </row>
    <row r="70079" spans="53:53" x14ac:dyDescent="0.3">
      <c r="BA70079" s="2"/>
    </row>
    <row r="70080" spans="53:53" x14ac:dyDescent="0.3">
      <c r="BA70080" s="2"/>
    </row>
    <row r="70081" spans="53:53" x14ac:dyDescent="0.3">
      <c r="BA70081" s="2"/>
    </row>
    <row r="70082" spans="53:53" x14ac:dyDescent="0.3">
      <c r="BA70082" s="2"/>
    </row>
    <row r="70083" spans="53:53" x14ac:dyDescent="0.3">
      <c r="BA70083" s="2"/>
    </row>
    <row r="70084" spans="53:53" x14ac:dyDescent="0.3">
      <c r="BA70084" s="2"/>
    </row>
    <row r="70085" spans="53:53" x14ac:dyDescent="0.3">
      <c r="BA70085" s="2"/>
    </row>
    <row r="70086" spans="53:53" x14ac:dyDescent="0.3">
      <c r="BA70086" s="2"/>
    </row>
    <row r="70087" spans="53:53" x14ac:dyDescent="0.3">
      <c r="BA70087" s="2"/>
    </row>
    <row r="70088" spans="53:53" x14ac:dyDescent="0.3">
      <c r="BA70088" s="2"/>
    </row>
    <row r="70089" spans="53:53" x14ac:dyDescent="0.3">
      <c r="BA70089" s="2"/>
    </row>
    <row r="70090" spans="53:53" x14ac:dyDescent="0.3">
      <c r="BA70090" s="2"/>
    </row>
    <row r="70091" spans="53:53" x14ac:dyDescent="0.3">
      <c r="BA70091" s="2"/>
    </row>
    <row r="70092" spans="53:53" x14ac:dyDescent="0.3">
      <c r="BA70092" s="2"/>
    </row>
    <row r="70093" spans="53:53" x14ac:dyDescent="0.3">
      <c r="BA70093" s="2"/>
    </row>
    <row r="70094" spans="53:53" x14ac:dyDescent="0.3">
      <c r="BA70094" s="2"/>
    </row>
    <row r="70095" spans="53:53" x14ac:dyDescent="0.3">
      <c r="BA70095" s="2"/>
    </row>
    <row r="70096" spans="53:53" x14ac:dyDescent="0.3">
      <c r="BA70096" s="2"/>
    </row>
    <row r="70097" spans="53:53" x14ac:dyDescent="0.3">
      <c r="BA70097" s="2"/>
    </row>
    <row r="70098" spans="53:53" x14ac:dyDescent="0.3">
      <c r="BA70098" s="2"/>
    </row>
    <row r="70099" spans="53:53" x14ac:dyDescent="0.3">
      <c r="BA70099" s="2"/>
    </row>
    <row r="70100" spans="53:53" x14ac:dyDescent="0.3">
      <c r="BA70100" s="2"/>
    </row>
    <row r="70101" spans="53:53" x14ac:dyDescent="0.3">
      <c r="BA70101" s="2"/>
    </row>
    <row r="70102" spans="53:53" x14ac:dyDescent="0.3">
      <c r="BA70102" s="2"/>
    </row>
    <row r="70103" spans="53:53" x14ac:dyDescent="0.3">
      <c r="BA70103" s="2"/>
    </row>
    <row r="70104" spans="53:53" x14ac:dyDescent="0.3">
      <c r="BA70104" s="2"/>
    </row>
    <row r="70105" spans="53:53" x14ac:dyDescent="0.3">
      <c r="BA70105" s="2"/>
    </row>
    <row r="70106" spans="53:53" x14ac:dyDescent="0.3">
      <c r="BA70106" s="2"/>
    </row>
    <row r="70107" spans="53:53" x14ac:dyDescent="0.3">
      <c r="BA70107" s="2"/>
    </row>
    <row r="70108" spans="53:53" x14ac:dyDescent="0.3">
      <c r="BA70108" s="2"/>
    </row>
    <row r="70109" spans="53:53" x14ac:dyDescent="0.3">
      <c r="BA70109" s="2"/>
    </row>
    <row r="70110" spans="53:53" x14ac:dyDescent="0.3">
      <c r="BA70110" s="2"/>
    </row>
    <row r="70111" spans="53:53" x14ac:dyDescent="0.3">
      <c r="BA70111" s="2"/>
    </row>
    <row r="70112" spans="53:53" x14ac:dyDescent="0.3">
      <c r="BA70112" s="2"/>
    </row>
    <row r="70113" spans="53:53" x14ac:dyDescent="0.3">
      <c r="BA70113" s="2"/>
    </row>
    <row r="70114" spans="53:53" x14ac:dyDescent="0.3">
      <c r="BA70114" s="2"/>
    </row>
    <row r="70115" spans="53:53" x14ac:dyDescent="0.3">
      <c r="BA70115" s="2"/>
    </row>
    <row r="70116" spans="53:53" x14ac:dyDescent="0.3">
      <c r="BA70116" s="2"/>
    </row>
    <row r="70117" spans="53:53" x14ac:dyDescent="0.3">
      <c r="BA70117" s="2"/>
    </row>
    <row r="70118" spans="53:53" x14ac:dyDescent="0.3">
      <c r="BA70118" s="2"/>
    </row>
    <row r="70119" spans="53:53" x14ac:dyDescent="0.3">
      <c r="BA70119" s="2"/>
    </row>
    <row r="70120" spans="53:53" x14ac:dyDescent="0.3">
      <c r="BA70120" s="2"/>
    </row>
    <row r="70121" spans="53:53" x14ac:dyDescent="0.3">
      <c r="BA70121" s="2"/>
    </row>
    <row r="70122" spans="53:53" x14ac:dyDescent="0.3">
      <c r="BA70122" s="2"/>
    </row>
    <row r="70123" spans="53:53" x14ac:dyDescent="0.3">
      <c r="BA70123" s="2"/>
    </row>
    <row r="70124" spans="53:53" x14ac:dyDescent="0.3">
      <c r="BA70124" s="2"/>
    </row>
    <row r="70125" spans="53:53" x14ac:dyDescent="0.3">
      <c r="BA70125" s="2"/>
    </row>
    <row r="70126" spans="53:53" x14ac:dyDescent="0.3">
      <c r="BA70126" s="2"/>
    </row>
    <row r="70127" spans="53:53" x14ac:dyDescent="0.3">
      <c r="BA70127" s="2"/>
    </row>
    <row r="70128" spans="53:53" x14ac:dyDescent="0.3">
      <c r="BA70128" s="2"/>
    </row>
    <row r="70129" spans="53:53" x14ac:dyDescent="0.3">
      <c r="BA70129" s="2"/>
    </row>
    <row r="70130" spans="53:53" x14ac:dyDescent="0.3">
      <c r="BA70130" s="2"/>
    </row>
    <row r="70131" spans="53:53" x14ac:dyDescent="0.3">
      <c r="BA70131" s="2"/>
    </row>
    <row r="70132" spans="53:53" x14ac:dyDescent="0.3">
      <c r="BA70132" s="2"/>
    </row>
    <row r="70133" spans="53:53" x14ac:dyDescent="0.3">
      <c r="BA70133" s="2"/>
    </row>
    <row r="70134" spans="53:53" x14ac:dyDescent="0.3">
      <c r="BA70134" s="2"/>
    </row>
    <row r="70135" spans="53:53" x14ac:dyDescent="0.3">
      <c r="BA70135" s="2"/>
    </row>
    <row r="70136" spans="53:53" x14ac:dyDescent="0.3">
      <c r="BA70136" s="2"/>
    </row>
    <row r="70137" spans="53:53" x14ac:dyDescent="0.3">
      <c r="BA70137" s="2"/>
    </row>
    <row r="70138" spans="53:53" x14ac:dyDescent="0.3">
      <c r="BA70138" s="2"/>
    </row>
    <row r="70139" spans="53:53" x14ac:dyDescent="0.3">
      <c r="BA70139" s="2"/>
    </row>
    <row r="70140" spans="53:53" x14ac:dyDescent="0.3">
      <c r="BA70140" s="2"/>
    </row>
    <row r="70141" spans="53:53" x14ac:dyDescent="0.3">
      <c r="BA70141" s="2"/>
    </row>
    <row r="70142" spans="53:53" x14ac:dyDescent="0.3">
      <c r="BA70142" s="2"/>
    </row>
    <row r="70143" spans="53:53" x14ac:dyDescent="0.3">
      <c r="BA70143" s="2"/>
    </row>
    <row r="70144" spans="53:53" x14ac:dyDescent="0.3">
      <c r="BA70144" s="2"/>
    </row>
    <row r="70145" spans="53:53" x14ac:dyDescent="0.3">
      <c r="BA70145" s="2"/>
    </row>
    <row r="70146" spans="53:53" x14ac:dyDescent="0.3">
      <c r="BA70146" s="2"/>
    </row>
    <row r="70147" spans="53:53" x14ac:dyDescent="0.3">
      <c r="BA70147" s="2"/>
    </row>
    <row r="70148" spans="53:53" x14ac:dyDescent="0.3">
      <c r="BA70148" s="2"/>
    </row>
    <row r="70149" spans="53:53" x14ac:dyDescent="0.3">
      <c r="BA70149" s="2"/>
    </row>
    <row r="70150" spans="53:53" x14ac:dyDescent="0.3">
      <c r="BA70150" s="2"/>
    </row>
    <row r="70151" spans="53:53" x14ac:dyDescent="0.3">
      <c r="BA70151" s="2"/>
    </row>
    <row r="70152" spans="53:53" x14ac:dyDescent="0.3">
      <c r="BA70152" s="2"/>
    </row>
    <row r="70153" spans="53:53" x14ac:dyDescent="0.3">
      <c r="BA70153" s="2"/>
    </row>
    <row r="70154" spans="53:53" x14ac:dyDescent="0.3">
      <c r="BA70154" s="2"/>
    </row>
    <row r="70155" spans="53:53" x14ac:dyDescent="0.3">
      <c r="BA70155" s="2"/>
    </row>
    <row r="70156" spans="53:53" x14ac:dyDescent="0.3">
      <c r="BA70156" s="2"/>
    </row>
    <row r="70157" spans="53:53" x14ac:dyDescent="0.3">
      <c r="BA70157" s="2"/>
    </row>
    <row r="70158" spans="53:53" x14ac:dyDescent="0.3">
      <c r="BA70158" s="2"/>
    </row>
    <row r="70159" spans="53:53" x14ac:dyDescent="0.3">
      <c r="BA70159" s="2"/>
    </row>
    <row r="70160" spans="53:53" x14ac:dyDescent="0.3">
      <c r="BA70160" s="2"/>
    </row>
    <row r="70161" spans="53:53" x14ac:dyDescent="0.3">
      <c r="BA70161" s="2"/>
    </row>
    <row r="70162" spans="53:53" x14ac:dyDescent="0.3">
      <c r="BA70162" s="2"/>
    </row>
    <row r="70163" spans="53:53" x14ac:dyDescent="0.3">
      <c r="BA70163" s="2"/>
    </row>
    <row r="70164" spans="53:53" x14ac:dyDescent="0.3">
      <c r="BA70164" s="2"/>
    </row>
    <row r="70165" spans="53:53" x14ac:dyDescent="0.3">
      <c r="BA70165" s="2"/>
    </row>
    <row r="70166" spans="53:53" x14ac:dyDescent="0.3">
      <c r="BA70166" s="2"/>
    </row>
    <row r="70167" spans="53:53" x14ac:dyDescent="0.3">
      <c r="BA70167" s="2"/>
    </row>
    <row r="70168" spans="53:53" x14ac:dyDescent="0.3">
      <c r="BA70168" s="2"/>
    </row>
    <row r="70169" spans="53:53" x14ac:dyDescent="0.3">
      <c r="BA70169" s="2"/>
    </row>
    <row r="70170" spans="53:53" x14ac:dyDescent="0.3">
      <c r="BA70170" s="2"/>
    </row>
    <row r="70171" spans="53:53" x14ac:dyDescent="0.3">
      <c r="BA70171" s="2"/>
    </row>
    <row r="70172" spans="53:53" x14ac:dyDescent="0.3">
      <c r="BA70172" s="2"/>
    </row>
    <row r="70173" spans="53:53" x14ac:dyDescent="0.3">
      <c r="BA70173" s="2"/>
    </row>
    <row r="70174" spans="53:53" x14ac:dyDescent="0.3">
      <c r="BA70174" s="2"/>
    </row>
    <row r="70175" spans="53:53" x14ac:dyDescent="0.3">
      <c r="BA70175" s="2"/>
    </row>
    <row r="70176" spans="53:53" x14ac:dyDescent="0.3">
      <c r="BA70176" s="2"/>
    </row>
    <row r="70177" spans="53:53" x14ac:dyDescent="0.3">
      <c r="BA70177" s="2"/>
    </row>
    <row r="70178" spans="53:53" x14ac:dyDescent="0.3">
      <c r="BA70178" s="2"/>
    </row>
    <row r="70179" spans="53:53" x14ac:dyDescent="0.3">
      <c r="BA70179" s="2"/>
    </row>
    <row r="70180" spans="53:53" x14ac:dyDescent="0.3">
      <c r="BA70180" s="2"/>
    </row>
    <row r="70181" spans="53:53" x14ac:dyDescent="0.3">
      <c r="BA70181" s="2"/>
    </row>
    <row r="70182" spans="53:53" x14ac:dyDescent="0.3">
      <c r="BA70182" s="2"/>
    </row>
    <row r="70183" spans="53:53" x14ac:dyDescent="0.3">
      <c r="BA70183" s="2"/>
    </row>
    <row r="70184" spans="53:53" x14ac:dyDescent="0.3">
      <c r="BA70184" s="2"/>
    </row>
    <row r="70185" spans="53:53" x14ac:dyDescent="0.3">
      <c r="BA70185" s="2"/>
    </row>
    <row r="70186" spans="53:53" x14ac:dyDescent="0.3">
      <c r="BA70186" s="2"/>
    </row>
    <row r="70187" spans="53:53" x14ac:dyDescent="0.3">
      <c r="BA70187" s="2"/>
    </row>
    <row r="70188" spans="53:53" x14ac:dyDescent="0.3">
      <c r="BA70188" s="2"/>
    </row>
    <row r="70189" spans="53:53" x14ac:dyDescent="0.3">
      <c r="BA70189" s="2"/>
    </row>
    <row r="70190" spans="53:53" x14ac:dyDescent="0.3">
      <c r="BA70190" s="2"/>
    </row>
    <row r="70191" spans="53:53" x14ac:dyDescent="0.3">
      <c r="BA70191" s="2"/>
    </row>
    <row r="70192" spans="53:53" x14ac:dyDescent="0.3">
      <c r="BA70192" s="2"/>
    </row>
    <row r="70193" spans="53:53" x14ac:dyDescent="0.3">
      <c r="BA70193" s="2"/>
    </row>
    <row r="70194" spans="53:53" x14ac:dyDescent="0.3">
      <c r="BA70194" s="2"/>
    </row>
    <row r="70195" spans="53:53" x14ac:dyDescent="0.3">
      <c r="BA70195" s="2"/>
    </row>
    <row r="70196" spans="53:53" x14ac:dyDescent="0.3">
      <c r="BA70196" s="2"/>
    </row>
    <row r="70197" spans="53:53" x14ac:dyDescent="0.3">
      <c r="BA70197" s="2"/>
    </row>
    <row r="70198" spans="53:53" x14ac:dyDescent="0.3">
      <c r="BA70198" s="2"/>
    </row>
    <row r="70199" spans="53:53" x14ac:dyDescent="0.3">
      <c r="BA70199" s="2"/>
    </row>
    <row r="70200" spans="53:53" x14ac:dyDescent="0.3">
      <c r="BA70200" s="2"/>
    </row>
    <row r="70201" spans="53:53" x14ac:dyDescent="0.3">
      <c r="BA70201" s="2"/>
    </row>
    <row r="70202" spans="53:53" x14ac:dyDescent="0.3">
      <c r="BA70202" s="2"/>
    </row>
    <row r="70203" spans="53:53" x14ac:dyDescent="0.3">
      <c r="BA70203" s="2"/>
    </row>
    <row r="70204" spans="53:53" x14ac:dyDescent="0.3">
      <c r="BA70204" s="2"/>
    </row>
    <row r="70205" spans="53:53" x14ac:dyDescent="0.3">
      <c r="BA70205" s="2"/>
    </row>
    <row r="70206" spans="53:53" x14ac:dyDescent="0.3">
      <c r="BA70206" s="2"/>
    </row>
    <row r="70207" spans="53:53" x14ac:dyDescent="0.3">
      <c r="BA70207" s="2"/>
    </row>
    <row r="70208" spans="53:53" x14ac:dyDescent="0.3">
      <c r="BA70208" s="2"/>
    </row>
    <row r="70209" spans="53:53" x14ac:dyDescent="0.3">
      <c r="BA70209" s="2"/>
    </row>
    <row r="70210" spans="53:53" x14ac:dyDescent="0.3">
      <c r="BA70210" s="2"/>
    </row>
    <row r="70211" spans="53:53" x14ac:dyDescent="0.3">
      <c r="BA70211" s="2"/>
    </row>
    <row r="70212" spans="53:53" x14ac:dyDescent="0.3">
      <c r="BA70212" s="2"/>
    </row>
    <row r="70213" spans="53:53" x14ac:dyDescent="0.3">
      <c r="BA70213" s="2"/>
    </row>
    <row r="70214" spans="53:53" x14ac:dyDescent="0.3">
      <c r="BA70214" s="2"/>
    </row>
    <row r="70215" spans="53:53" x14ac:dyDescent="0.3">
      <c r="BA70215" s="2"/>
    </row>
    <row r="70216" spans="53:53" x14ac:dyDescent="0.3">
      <c r="BA70216" s="2"/>
    </row>
    <row r="70217" spans="53:53" x14ac:dyDescent="0.3">
      <c r="BA70217" s="2"/>
    </row>
    <row r="70218" spans="53:53" x14ac:dyDescent="0.3">
      <c r="BA70218" s="2"/>
    </row>
    <row r="70219" spans="53:53" x14ac:dyDescent="0.3">
      <c r="BA70219" s="2"/>
    </row>
    <row r="70220" spans="53:53" x14ac:dyDescent="0.3">
      <c r="BA70220" s="2"/>
    </row>
    <row r="70221" spans="53:53" x14ac:dyDescent="0.3">
      <c r="BA70221" s="2"/>
    </row>
    <row r="70222" spans="53:53" x14ac:dyDescent="0.3">
      <c r="BA70222" s="2"/>
    </row>
    <row r="70223" spans="53:53" x14ac:dyDescent="0.3">
      <c r="BA70223" s="2"/>
    </row>
    <row r="70224" spans="53:53" x14ac:dyDescent="0.3">
      <c r="BA70224" s="2"/>
    </row>
    <row r="70225" spans="53:53" x14ac:dyDescent="0.3">
      <c r="BA70225" s="2"/>
    </row>
    <row r="70226" spans="53:53" x14ac:dyDescent="0.3">
      <c r="BA70226" s="2"/>
    </row>
    <row r="70227" spans="53:53" x14ac:dyDescent="0.3">
      <c r="BA70227" s="2"/>
    </row>
    <row r="70228" spans="53:53" x14ac:dyDescent="0.3">
      <c r="BA70228" s="2"/>
    </row>
    <row r="70229" spans="53:53" x14ac:dyDescent="0.3">
      <c r="BA70229" s="2"/>
    </row>
    <row r="70230" spans="53:53" x14ac:dyDescent="0.3">
      <c r="BA70230" s="2"/>
    </row>
    <row r="70231" spans="53:53" x14ac:dyDescent="0.3">
      <c r="BA70231" s="2"/>
    </row>
    <row r="70232" spans="53:53" x14ac:dyDescent="0.3">
      <c r="BA70232" s="2"/>
    </row>
    <row r="70233" spans="53:53" x14ac:dyDescent="0.3">
      <c r="BA70233" s="2"/>
    </row>
    <row r="70234" spans="53:53" x14ac:dyDescent="0.3">
      <c r="BA70234" s="2"/>
    </row>
    <row r="70235" spans="53:53" x14ac:dyDescent="0.3">
      <c r="BA70235" s="2"/>
    </row>
    <row r="70236" spans="53:53" x14ac:dyDescent="0.3">
      <c r="BA70236" s="2"/>
    </row>
    <row r="70237" spans="53:53" x14ac:dyDescent="0.3">
      <c r="BA70237" s="2"/>
    </row>
    <row r="70238" spans="53:53" x14ac:dyDescent="0.3">
      <c r="BA70238" s="2"/>
    </row>
    <row r="70239" spans="53:53" x14ac:dyDescent="0.3">
      <c r="BA70239" s="2"/>
    </row>
    <row r="70240" spans="53:53" x14ac:dyDescent="0.3">
      <c r="BA70240" s="2"/>
    </row>
    <row r="70241" spans="53:53" x14ac:dyDescent="0.3">
      <c r="BA70241" s="2"/>
    </row>
    <row r="70242" spans="53:53" x14ac:dyDescent="0.3">
      <c r="BA70242" s="2"/>
    </row>
    <row r="70243" spans="53:53" x14ac:dyDescent="0.3">
      <c r="BA70243" s="2"/>
    </row>
    <row r="70244" spans="53:53" x14ac:dyDescent="0.3">
      <c r="BA70244" s="2"/>
    </row>
    <row r="70245" spans="53:53" x14ac:dyDescent="0.3">
      <c r="BA70245" s="2"/>
    </row>
    <row r="70246" spans="53:53" x14ac:dyDescent="0.3">
      <c r="BA70246" s="2"/>
    </row>
    <row r="70247" spans="53:53" x14ac:dyDescent="0.3">
      <c r="BA70247" s="2"/>
    </row>
    <row r="70248" spans="53:53" x14ac:dyDescent="0.3">
      <c r="BA70248" s="2"/>
    </row>
    <row r="70249" spans="53:53" x14ac:dyDescent="0.3">
      <c r="BA70249" s="2"/>
    </row>
    <row r="70250" spans="53:53" x14ac:dyDescent="0.3">
      <c r="BA70250" s="2"/>
    </row>
    <row r="70251" spans="53:53" x14ac:dyDescent="0.3">
      <c r="BA70251" s="2"/>
    </row>
    <row r="70252" spans="53:53" x14ac:dyDescent="0.3">
      <c r="BA70252" s="2"/>
    </row>
    <row r="70253" spans="53:53" x14ac:dyDescent="0.3">
      <c r="BA70253" s="2"/>
    </row>
    <row r="70254" spans="53:53" x14ac:dyDescent="0.3">
      <c r="BA70254" s="2"/>
    </row>
    <row r="70255" spans="53:53" x14ac:dyDescent="0.3">
      <c r="BA70255" s="2"/>
    </row>
    <row r="70256" spans="53:53" x14ac:dyDescent="0.3">
      <c r="BA70256" s="2"/>
    </row>
    <row r="70257" spans="53:53" x14ac:dyDescent="0.3">
      <c r="BA70257" s="2"/>
    </row>
    <row r="70258" spans="53:53" x14ac:dyDescent="0.3">
      <c r="BA70258" s="2"/>
    </row>
    <row r="70259" spans="53:53" x14ac:dyDescent="0.3">
      <c r="BA70259" s="2"/>
    </row>
    <row r="70260" spans="53:53" x14ac:dyDescent="0.3">
      <c r="BA70260" s="2"/>
    </row>
    <row r="70261" spans="53:53" x14ac:dyDescent="0.3">
      <c r="BA70261" s="2"/>
    </row>
    <row r="70262" spans="53:53" x14ac:dyDescent="0.3">
      <c r="BA70262" s="2"/>
    </row>
    <row r="70263" spans="53:53" x14ac:dyDescent="0.3">
      <c r="BA70263" s="2"/>
    </row>
    <row r="70264" spans="53:53" x14ac:dyDescent="0.3">
      <c r="BA70264" s="2"/>
    </row>
    <row r="70265" spans="53:53" x14ac:dyDescent="0.3">
      <c r="BA70265" s="2"/>
    </row>
    <row r="70266" spans="53:53" x14ac:dyDescent="0.3">
      <c r="BA70266" s="2"/>
    </row>
    <row r="70267" spans="53:53" x14ac:dyDescent="0.3">
      <c r="BA70267" s="2"/>
    </row>
    <row r="70268" spans="53:53" x14ac:dyDescent="0.3">
      <c r="BA70268" s="2"/>
    </row>
    <row r="70269" spans="53:53" x14ac:dyDescent="0.3">
      <c r="BA70269" s="2"/>
    </row>
    <row r="70270" spans="53:53" x14ac:dyDescent="0.3">
      <c r="BA70270" s="2"/>
    </row>
    <row r="70271" spans="53:53" x14ac:dyDescent="0.3">
      <c r="BA70271" s="2"/>
    </row>
    <row r="70272" spans="53:53" x14ac:dyDescent="0.3">
      <c r="BA70272" s="2"/>
    </row>
    <row r="70273" spans="53:53" x14ac:dyDescent="0.3">
      <c r="BA70273" s="2"/>
    </row>
    <row r="70274" spans="53:53" x14ac:dyDescent="0.3">
      <c r="BA70274" s="2"/>
    </row>
    <row r="70275" spans="53:53" x14ac:dyDescent="0.3">
      <c r="BA70275" s="2"/>
    </row>
    <row r="70276" spans="53:53" x14ac:dyDescent="0.3">
      <c r="BA70276" s="2"/>
    </row>
    <row r="70277" spans="53:53" x14ac:dyDescent="0.3">
      <c r="BA70277" s="2"/>
    </row>
    <row r="70278" spans="53:53" x14ac:dyDescent="0.3">
      <c r="BA70278" s="2"/>
    </row>
    <row r="70279" spans="53:53" x14ac:dyDescent="0.3">
      <c r="BA70279" s="2"/>
    </row>
    <row r="70280" spans="53:53" x14ac:dyDescent="0.3">
      <c r="BA70280" s="2"/>
    </row>
    <row r="70281" spans="53:53" x14ac:dyDescent="0.3">
      <c r="BA70281" s="2"/>
    </row>
    <row r="70282" spans="53:53" x14ac:dyDescent="0.3">
      <c r="BA70282" s="2"/>
    </row>
    <row r="70283" spans="53:53" x14ac:dyDescent="0.3">
      <c r="BA70283" s="2"/>
    </row>
    <row r="70284" spans="53:53" x14ac:dyDescent="0.3">
      <c r="BA70284" s="2"/>
    </row>
    <row r="70285" spans="53:53" x14ac:dyDescent="0.3">
      <c r="BA70285" s="2"/>
    </row>
    <row r="70286" spans="53:53" x14ac:dyDescent="0.3">
      <c r="BA70286" s="2"/>
    </row>
    <row r="70287" spans="53:53" x14ac:dyDescent="0.3">
      <c r="BA70287" s="2"/>
    </row>
    <row r="70288" spans="53:53" x14ac:dyDescent="0.3">
      <c r="BA70288" s="2"/>
    </row>
    <row r="70289" spans="53:53" x14ac:dyDescent="0.3">
      <c r="BA70289" s="2"/>
    </row>
    <row r="70290" spans="53:53" x14ac:dyDescent="0.3">
      <c r="BA70290" s="2"/>
    </row>
    <row r="70291" spans="53:53" x14ac:dyDescent="0.3">
      <c r="BA70291" s="2"/>
    </row>
    <row r="70292" spans="53:53" x14ac:dyDescent="0.3">
      <c r="BA70292" s="2"/>
    </row>
    <row r="70293" spans="53:53" x14ac:dyDescent="0.3">
      <c r="BA70293" s="2"/>
    </row>
    <row r="70294" spans="53:53" x14ac:dyDescent="0.3">
      <c r="BA70294" s="2"/>
    </row>
    <row r="70295" spans="53:53" x14ac:dyDescent="0.3">
      <c r="BA70295" s="2"/>
    </row>
    <row r="70296" spans="53:53" x14ac:dyDescent="0.3">
      <c r="BA70296" s="2"/>
    </row>
    <row r="70297" spans="53:53" x14ac:dyDescent="0.3">
      <c r="BA70297" s="2"/>
    </row>
    <row r="70298" spans="53:53" x14ac:dyDescent="0.3">
      <c r="BA70298" s="2"/>
    </row>
    <row r="70299" spans="53:53" x14ac:dyDescent="0.3">
      <c r="BA70299" s="2"/>
    </row>
    <row r="70300" spans="53:53" x14ac:dyDescent="0.3">
      <c r="BA70300" s="2"/>
    </row>
    <row r="70301" spans="53:53" x14ac:dyDescent="0.3">
      <c r="BA70301" s="2"/>
    </row>
    <row r="70302" spans="53:53" x14ac:dyDescent="0.3">
      <c r="BA70302" s="2"/>
    </row>
    <row r="70303" spans="53:53" x14ac:dyDescent="0.3">
      <c r="BA70303" s="2"/>
    </row>
    <row r="70304" spans="53:53" x14ac:dyDescent="0.3">
      <c r="BA70304" s="2"/>
    </row>
    <row r="70305" spans="53:53" x14ac:dyDescent="0.3">
      <c r="BA70305" s="2"/>
    </row>
    <row r="70306" spans="53:53" x14ac:dyDescent="0.3">
      <c r="BA70306" s="2"/>
    </row>
    <row r="70307" spans="53:53" x14ac:dyDescent="0.3">
      <c r="BA70307" s="2"/>
    </row>
    <row r="70308" spans="53:53" x14ac:dyDescent="0.3">
      <c r="BA70308" s="2"/>
    </row>
    <row r="70309" spans="53:53" x14ac:dyDescent="0.3">
      <c r="BA70309" s="2"/>
    </row>
    <row r="70310" spans="53:53" x14ac:dyDescent="0.3">
      <c r="BA70310" s="2"/>
    </row>
    <row r="70311" spans="53:53" x14ac:dyDescent="0.3">
      <c r="BA70311" s="2"/>
    </row>
    <row r="70312" spans="53:53" x14ac:dyDescent="0.3">
      <c r="BA70312" s="2"/>
    </row>
    <row r="70313" spans="53:53" x14ac:dyDescent="0.3">
      <c r="BA70313" s="2"/>
    </row>
    <row r="70314" spans="53:53" x14ac:dyDescent="0.3">
      <c r="BA70314" s="2"/>
    </row>
    <row r="70315" spans="53:53" x14ac:dyDescent="0.3">
      <c r="BA70315" s="2"/>
    </row>
    <row r="70316" spans="53:53" x14ac:dyDescent="0.3">
      <c r="BA70316" s="2"/>
    </row>
    <row r="70317" spans="53:53" x14ac:dyDescent="0.3">
      <c r="BA70317" s="2"/>
    </row>
    <row r="70318" spans="53:53" x14ac:dyDescent="0.3">
      <c r="BA70318" s="2"/>
    </row>
    <row r="70319" spans="53:53" x14ac:dyDescent="0.3">
      <c r="BA70319" s="2"/>
    </row>
    <row r="70320" spans="53:53" x14ac:dyDescent="0.3">
      <c r="BA70320" s="2"/>
    </row>
    <row r="70321" spans="53:53" x14ac:dyDescent="0.3">
      <c r="BA70321" s="2"/>
    </row>
    <row r="70322" spans="53:53" x14ac:dyDescent="0.3">
      <c r="BA70322" s="2"/>
    </row>
    <row r="70323" spans="53:53" x14ac:dyDescent="0.3">
      <c r="BA70323" s="2"/>
    </row>
    <row r="70324" spans="53:53" x14ac:dyDescent="0.3">
      <c r="BA70324" s="2"/>
    </row>
    <row r="70325" spans="53:53" x14ac:dyDescent="0.3">
      <c r="BA70325" s="2"/>
    </row>
    <row r="70326" spans="53:53" x14ac:dyDescent="0.3">
      <c r="BA70326" s="2"/>
    </row>
    <row r="70327" spans="53:53" x14ac:dyDescent="0.3">
      <c r="BA70327" s="2"/>
    </row>
    <row r="70328" spans="53:53" x14ac:dyDescent="0.3">
      <c r="BA70328" s="2"/>
    </row>
    <row r="70329" spans="53:53" x14ac:dyDescent="0.3">
      <c r="BA70329" s="2"/>
    </row>
    <row r="70330" spans="53:53" x14ac:dyDescent="0.3">
      <c r="BA70330" s="2"/>
    </row>
    <row r="70331" spans="53:53" x14ac:dyDescent="0.3">
      <c r="BA70331" s="2"/>
    </row>
    <row r="70332" spans="53:53" x14ac:dyDescent="0.3">
      <c r="BA70332" s="2"/>
    </row>
    <row r="70333" spans="53:53" x14ac:dyDescent="0.3">
      <c r="BA70333" s="2"/>
    </row>
    <row r="70334" spans="53:53" x14ac:dyDescent="0.3">
      <c r="BA70334" s="2"/>
    </row>
    <row r="70335" spans="53:53" x14ac:dyDescent="0.3">
      <c r="BA70335" s="2"/>
    </row>
    <row r="70336" spans="53:53" x14ac:dyDescent="0.3">
      <c r="BA70336" s="2"/>
    </row>
    <row r="70337" spans="53:53" x14ac:dyDescent="0.3">
      <c r="BA70337" s="2"/>
    </row>
    <row r="70338" spans="53:53" x14ac:dyDescent="0.3">
      <c r="BA70338" s="2"/>
    </row>
    <row r="70339" spans="53:53" x14ac:dyDescent="0.3">
      <c r="BA70339" s="2"/>
    </row>
    <row r="70340" spans="53:53" x14ac:dyDescent="0.3">
      <c r="BA70340" s="2"/>
    </row>
    <row r="70341" spans="53:53" x14ac:dyDescent="0.3">
      <c r="BA70341" s="2"/>
    </row>
    <row r="70342" spans="53:53" x14ac:dyDescent="0.3">
      <c r="BA70342" s="2"/>
    </row>
    <row r="70343" spans="53:53" x14ac:dyDescent="0.3">
      <c r="BA70343" s="2"/>
    </row>
    <row r="70344" spans="53:53" x14ac:dyDescent="0.3">
      <c r="BA70344" s="2"/>
    </row>
    <row r="70345" spans="53:53" x14ac:dyDescent="0.3">
      <c r="BA70345" s="2"/>
    </row>
    <row r="70346" spans="53:53" x14ac:dyDescent="0.3">
      <c r="BA70346" s="2"/>
    </row>
    <row r="70347" spans="53:53" x14ac:dyDescent="0.3">
      <c r="BA70347" s="2"/>
    </row>
    <row r="70348" spans="53:53" x14ac:dyDescent="0.3">
      <c r="BA70348" s="2"/>
    </row>
    <row r="70349" spans="53:53" x14ac:dyDescent="0.3">
      <c r="BA70349" s="2"/>
    </row>
    <row r="70350" spans="53:53" x14ac:dyDescent="0.3">
      <c r="BA70350" s="2"/>
    </row>
    <row r="70351" spans="53:53" x14ac:dyDescent="0.3">
      <c r="BA70351" s="2"/>
    </row>
    <row r="70352" spans="53:53" x14ac:dyDescent="0.3">
      <c r="BA70352" s="2"/>
    </row>
    <row r="70353" spans="53:53" x14ac:dyDescent="0.3">
      <c r="BA70353" s="2"/>
    </row>
    <row r="70354" spans="53:53" x14ac:dyDescent="0.3">
      <c r="BA70354" s="2"/>
    </row>
    <row r="70355" spans="53:53" x14ac:dyDescent="0.3">
      <c r="BA70355" s="2"/>
    </row>
    <row r="70356" spans="53:53" x14ac:dyDescent="0.3">
      <c r="BA70356" s="2"/>
    </row>
    <row r="70357" spans="53:53" x14ac:dyDescent="0.3">
      <c r="BA70357" s="2"/>
    </row>
    <row r="70358" spans="53:53" x14ac:dyDescent="0.3">
      <c r="BA70358" s="2"/>
    </row>
    <row r="70359" spans="53:53" x14ac:dyDescent="0.3">
      <c r="BA70359" s="2"/>
    </row>
    <row r="70360" spans="53:53" x14ac:dyDescent="0.3">
      <c r="BA70360" s="2"/>
    </row>
    <row r="70361" spans="53:53" x14ac:dyDescent="0.3">
      <c r="BA70361" s="2"/>
    </row>
    <row r="70362" spans="53:53" x14ac:dyDescent="0.3">
      <c r="BA70362" s="2"/>
    </row>
    <row r="70363" spans="53:53" x14ac:dyDescent="0.3">
      <c r="BA70363" s="2"/>
    </row>
    <row r="70364" spans="53:53" x14ac:dyDescent="0.3">
      <c r="BA70364" s="2"/>
    </row>
    <row r="70365" spans="53:53" x14ac:dyDescent="0.3">
      <c r="BA70365" s="2"/>
    </row>
    <row r="70366" spans="53:53" x14ac:dyDescent="0.3">
      <c r="BA70366" s="2"/>
    </row>
    <row r="70367" spans="53:53" x14ac:dyDescent="0.3">
      <c r="BA70367" s="2"/>
    </row>
    <row r="70368" spans="53:53" x14ac:dyDescent="0.3">
      <c r="BA70368" s="2"/>
    </row>
    <row r="70369" spans="53:53" x14ac:dyDescent="0.3">
      <c r="BA70369" s="2"/>
    </row>
    <row r="70370" spans="53:53" x14ac:dyDescent="0.3">
      <c r="BA70370" s="2"/>
    </row>
    <row r="70371" spans="53:53" x14ac:dyDescent="0.3">
      <c r="BA70371" s="2"/>
    </row>
    <row r="70372" spans="53:53" x14ac:dyDescent="0.3">
      <c r="BA70372" s="2"/>
    </row>
    <row r="70373" spans="53:53" x14ac:dyDescent="0.3">
      <c r="BA70373" s="2"/>
    </row>
    <row r="70374" spans="53:53" x14ac:dyDescent="0.3">
      <c r="BA70374" s="2"/>
    </row>
    <row r="70375" spans="53:53" x14ac:dyDescent="0.3">
      <c r="BA70375" s="2"/>
    </row>
    <row r="70376" spans="53:53" x14ac:dyDescent="0.3">
      <c r="BA70376" s="2"/>
    </row>
    <row r="70377" spans="53:53" x14ac:dyDescent="0.3">
      <c r="BA70377" s="2"/>
    </row>
    <row r="70378" spans="53:53" x14ac:dyDescent="0.3">
      <c r="BA70378" s="2"/>
    </row>
    <row r="70379" spans="53:53" x14ac:dyDescent="0.3">
      <c r="BA70379" s="2"/>
    </row>
    <row r="70380" spans="53:53" x14ac:dyDescent="0.3">
      <c r="BA70380" s="2"/>
    </row>
    <row r="70381" spans="53:53" x14ac:dyDescent="0.3">
      <c r="BA70381" s="2"/>
    </row>
    <row r="70382" spans="53:53" x14ac:dyDescent="0.3">
      <c r="BA70382" s="2"/>
    </row>
    <row r="70383" spans="53:53" x14ac:dyDescent="0.3">
      <c r="BA70383" s="2"/>
    </row>
    <row r="70384" spans="53:53" x14ac:dyDescent="0.3">
      <c r="BA70384" s="2"/>
    </row>
    <row r="70385" spans="53:53" x14ac:dyDescent="0.3">
      <c r="BA70385" s="2"/>
    </row>
    <row r="70386" spans="53:53" x14ac:dyDescent="0.3">
      <c r="BA70386" s="2"/>
    </row>
    <row r="70387" spans="53:53" x14ac:dyDescent="0.3">
      <c r="BA70387" s="2"/>
    </row>
    <row r="70388" spans="53:53" x14ac:dyDescent="0.3">
      <c r="BA70388" s="2"/>
    </row>
    <row r="70389" spans="53:53" x14ac:dyDescent="0.3">
      <c r="BA70389" s="2"/>
    </row>
    <row r="70390" spans="53:53" x14ac:dyDescent="0.3">
      <c r="BA70390" s="2"/>
    </row>
    <row r="70391" spans="53:53" x14ac:dyDescent="0.3">
      <c r="BA70391" s="2"/>
    </row>
    <row r="70392" spans="53:53" x14ac:dyDescent="0.3">
      <c r="BA70392" s="2"/>
    </row>
    <row r="70393" spans="53:53" x14ac:dyDescent="0.3">
      <c r="BA70393" s="2"/>
    </row>
    <row r="70394" spans="53:53" x14ac:dyDescent="0.3">
      <c r="BA70394" s="2"/>
    </row>
    <row r="70395" spans="53:53" x14ac:dyDescent="0.3">
      <c r="BA70395" s="2"/>
    </row>
    <row r="70396" spans="53:53" x14ac:dyDescent="0.3">
      <c r="BA70396" s="2"/>
    </row>
    <row r="70397" spans="53:53" x14ac:dyDescent="0.3">
      <c r="BA70397" s="2"/>
    </row>
    <row r="70398" spans="53:53" x14ac:dyDescent="0.3">
      <c r="BA70398" s="2"/>
    </row>
    <row r="70399" spans="53:53" x14ac:dyDescent="0.3">
      <c r="BA70399" s="2"/>
    </row>
    <row r="70400" spans="53:53" x14ac:dyDescent="0.3">
      <c r="BA70400" s="2"/>
    </row>
    <row r="70401" spans="53:53" x14ac:dyDescent="0.3">
      <c r="BA70401" s="2"/>
    </row>
    <row r="70402" spans="53:53" x14ac:dyDescent="0.3">
      <c r="BA70402" s="2"/>
    </row>
    <row r="70403" spans="53:53" x14ac:dyDescent="0.3">
      <c r="BA70403" s="2"/>
    </row>
    <row r="70404" spans="53:53" x14ac:dyDescent="0.3">
      <c r="BA70404" s="2"/>
    </row>
    <row r="70405" spans="53:53" x14ac:dyDescent="0.3">
      <c r="BA70405" s="2"/>
    </row>
    <row r="70406" spans="53:53" x14ac:dyDescent="0.3">
      <c r="BA70406" s="2"/>
    </row>
    <row r="70407" spans="53:53" x14ac:dyDescent="0.3">
      <c r="BA70407" s="2"/>
    </row>
    <row r="70408" spans="53:53" x14ac:dyDescent="0.3">
      <c r="BA70408" s="2"/>
    </row>
    <row r="70409" spans="53:53" x14ac:dyDescent="0.3">
      <c r="BA70409" s="2"/>
    </row>
    <row r="70410" spans="53:53" x14ac:dyDescent="0.3">
      <c r="BA70410" s="2"/>
    </row>
    <row r="70411" spans="53:53" x14ac:dyDescent="0.3">
      <c r="BA70411" s="2"/>
    </row>
    <row r="70412" spans="53:53" x14ac:dyDescent="0.3">
      <c r="BA70412" s="2"/>
    </row>
    <row r="70413" spans="53:53" x14ac:dyDescent="0.3">
      <c r="BA70413" s="2"/>
    </row>
    <row r="70414" spans="53:53" x14ac:dyDescent="0.3">
      <c r="BA70414" s="2"/>
    </row>
    <row r="70415" spans="53:53" x14ac:dyDescent="0.3">
      <c r="BA70415" s="2"/>
    </row>
    <row r="70416" spans="53:53" x14ac:dyDescent="0.3">
      <c r="BA70416" s="2"/>
    </row>
    <row r="70417" spans="53:53" x14ac:dyDescent="0.3">
      <c r="BA70417" s="2"/>
    </row>
    <row r="70418" spans="53:53" x14ac:dyDescent="0.3">
      <c r="BA70418" s="2"/>
    </row>
    <row r="70419" spans="53:53" x14ac:dyDescent="0.3">
      <c r="BA70419" s="2"/>
    </row>
    <row r="70420" spans="53:53" x14ac:dyDescent="0.3">
      <c r="BA70420" s="2"/>
    </row>
    <row r="70421" spans="53:53" x14ac:dyDescent="0.3">
      <c r="BA70421" s="2"/>
    </row>
    <row r="70422" spans="53:53" x14ac:dyDescent="0.3">
      <c r="BA70422" s="2"/>
    </row>
    <row r="70423" spans="53:53" x14ac:dyDescent="0.3">
      <c r="BA70423" s="2"/>
    </row>
    <row r="70424" spans="53:53" x14ac:dyDescent="0.3">
      <c r="BA70424" s="2"/>
    </row>
    <row r="70425" spans="53:53" x14ac:dyDescent="0.3">
      <c r="BA70425" s="2"/>
    </row>
    <row r="70426" spans="53:53" x14ac:dyDescent="0.3">
      <c r="BA70426" s="2"/>
    </row>
    <row r="70427" spans="53:53" x14ac:dyDescent="0.3">
      <c r="BA70427" s="2"/>
    </row>
    <row r="70428" spans="53:53" x14ac:dyDescent="0.3">
      <c r="BA70428" s="2"/>
    </row>
    <row r="70429" spans="53:53" x14ac:dyDescent="0.3">
      <c r="BA70429" s="2"/>
    </row>
    <row r="70430" spans="53:53" x14ac:dyDescent="0.3">
      <c r="BA70430" s="2"/>
    </row>
    <row r="70431" spans="53:53" x14ac:dyDescent="0.3">
      <c r="BA70431" s="2"/>
    </row>
    <row r="70432" spans="53:53" x14ac:dyDescent="0.3">
      <c r="BA70432" s="2"/>
    </row>
    <row r="70433" spans="53:53" x14ac:dyDescent="0.3">
      <c r="BA70433" s="2"/>
    </row>
    <row r="70434" spans="53:53" x14ac:dyDescent="0.3">
      <c r="BA70434" s="2"/>
    </row>
    <row r="70435" spans="53:53" x14ac:dyDescent="0.3">
      <c r="BA70435" s="2"/>
    </row>
    <row r="70436" spans="53:53" x14ac:dyDescent="0.3">
      <c r="BA70436" s="2"/>
    </row>
    <row r="70437" spans="53:53" x14ac:dyDescent="0.3">
      <c r="BA70437" s="2"/>
    </row>
    <row r="70438" spans="53:53" x14ac:dyDescent="0.3">
      <c r="BA70438" s="2"/>
    </row>
    <row r="70439" spans="53:53" x14ac:dyDescent="0.3">
      <c r="BA70439" s="2"/>
    </row>
    <row r="70440" spans="53:53" x14ac:dyDescent="0.3">
      <c r="BA70440" s="2"/>
    </row>
    <row r="70441" spans="53:53" x14ac:dyDescent="0.3">
      <c r="BA70441" s="2"/>
    </row>
    <row r="70442" spans="53:53" x14ac:dyDescent="0.3">
      <c r="BA70442" s="2"/>
    </row>
    <row r="70443" spans="53:53" x14ac:dyDescent="0.3">
      <c r="BA70443" s="2"/>
    </row>
    <row r="70444" spans="53:53" x14ac:dyDescent="0.3">
      <c r="BA70444" s="2"/>
    </row>
    <row r="70445" spans="53:53" x14ac:dyDescent="0.3">
      <c r="BA70445" s="2"/>
    </row>
    <row r="70446" spans="53:53" x14ac:dyDescent="0.3">
      <c r="BA70446" s="2"/>
    </row>
    <row r="70447" spans="53:53" x14ac:dyDescent="0.3">
      <c r="BA70447" s="2"/>
    </row>
    <row r="70448" spans="53:53" x14ac:dyDescent="0.3">
      <c r="BA70448" s="2"/>
    </row>
    <row r="70449" spans="53:53" x14ac:dyDescent="0.3">
      <c r="BA70449" s="2"/>
    </row>
    <row r="70450" spans="53:53" x14ac:dyDescent="0.3">
      <c r="BA70450" s="2"/>
    </row>
    <row r="70451" spans="53:53" x14ac:dyDescent="0.3">
      <c r="BA70451" s="2"/>
    </row>
    <row r="70452" spans="53:53" x14ac:dyDescent="0.3">
      <c r="BA70452" s="2"/>
    </row>
    <row r="70453" spans="53:53" x14ac:dyDescent="0.3">
      <c r="BA70453" s="2"/>
    </row>
    <row r="70454" spans="53:53" x14ac:dyDescent="0.3">
      <c r="BA70454" s="2"/>
    </row>
    <row r="70455" spans="53:53" x14ac:dyDescent="0.3">
      <c r="BA70455" s="2"/>
    </row>
    <row r="70456" spans="53:53" x14ac:dyDescent="0.3">
      <c r="BA70456" s="2"/>
    </row>
    <row r="70457" spans="53:53" x14ac:dyDescent="0.3">
      <c r="BA70457" s="2"/>
    </row>
    <row r="70458" spans="53:53" x14ac:dyDescent="0.3">
      <c r="BA70458" s="2"/>
    </row>
    <row r="70459" spans="53:53" x14ac:dyDescent="0.3">
      <c r="BA70459" s="2"/>
    </row>
    <row r="70460" spans="53:53" x14ac:dyDescent="0.3">
      <c r="BA70460" s="2"/>
    </row>
    <row r="70461" spans="53:53" x14ac:dyDescent="0.3">
      <c r="BA70461" s="2"/>
    </row>
    <row r="70462" spans="53:53" x14ac:dyDescent="0.3">
      <c r="BA70462" s="2"/>
    </row>
    <row r="70463" spans="53:53" x14ac:dyDescent="0.3">
      <c r="BA70463" s="2"/>
    </row>
    <row r="70464" spans="53:53" x14ac:dyDescent="0.3">
      <c r="BA70464" s="2"/>
    </row>
    <row r="70465" spans="53:53" x14ac:dyDescent="0.3">
      <c r="BA70465" s="2"/>
    </row>
    <row r="70466" spans="53:53" x14ac:dyDescent="0.3">
      <c r="BA70466" s="2"/>
    </row>
    <row r="70467" spans="53:53" x14ac:dyDescent="0.3">
      <c r="BA70467" s="2"/>
    </row>
    <row r="70468" spans="53:53" x14ac:dyDescent="0.3">
      <c r="BA70468" s="2"/>
    </row>
    <row r="70469" spans="53:53" x14ac:dyDescent="0.3">
      <c r="BA70469" s="2"/>
    </row>
    <row r="70470" spans="53:53" x14ac:dyDescent="0.3">
      <c r="BA70470" s="2"/>
    </row>
    <row r="70471" spans="53:53" x14ac:dyDescent="0.3">
      <c r="BA70471" s="2"/>
    </row>
    <row r="70472" spans="53:53" x14ac:dyDescent="0.3">
      <c r="BA70472" s="2"/>
    </row>
    <row r="70473" spans="53:53" x14ac:dyDescent="0.3">
      <c r="BA70473" s="2"/>
    </row>
    <row r="70474" spans="53:53" x14ac:dyDescent="0.3">
      <c r="BA70474" s="2"/>
    </row>
    <row r="70475" spans="53:53" x14ac:dyDescent="0.3">
      <c r="BA70475" s="2"/>
    </row>
    <row r="70476" spans="53:53" x14ac:dyDescent="0.3">
      <c r="BA70476" s="2"/>
    </row>
    <row r="70477" spans="53:53" x14ac:dyDescent="0.3">
      <c r="BA70477" s="2"/>
    </row>
    <row r="70478" spans="53:53" x14ac:dyDescent="0.3">
      <c r="BA70478" s="2"/>
    </row>
    <row r="70479" spans="53:53" x14ac:dyDescent="0.3">
      <c r="BA70479" s="2"/>
    </row>
    <row r="70480" spans="53:53" x14ac:dyDescent="0.3">
      <c r="BA70480" s="2"/>
    </row>
    <row r="70481" spans="53:53" x14ac:dyDescent="0.3">
      <c r="BA70481" s="2"/>
    </row>
    <row r="70482" spans="53:53" x14ac:dyDescent="0.3">
      <c r="BA70482" s="2"/>
    </row>
    <row r="70483" spans="53:53" x14ac:dyDescent="0.3">
      <c r="BA70483" s="2"/>
    </row>
    <row r="70484" spans="53:53" x14ac:dyDescent="0.3">
      <c r="BA70484" s="2"/>
    </row>
    <row r="70485" spans="53:53" x14ac:dyDescent="0.3">
      <c r="BA70485" s="2"/>
    </row>
    <row r="70486" spans="53:53" x14ac:dyDescent="0.3">
      <c r="BA70486" s="2"/>
    </row>
    <row r="70487" spans="53:53" x14ac:dyDescent="0.3">
      <c r="BA70487" s="2"/>
    </row>
    <row r="70488" spans="53:53" x14ac:dyDescent="0.3">
      <c r="BA70488" s="2"/>
    </row>
    <row r="70489" spans="53:53" x14ac:dyDescent="0.3">
      <c r="BA70489" s="2"/>
    </row>
    <row r="70490" spans="53:53" x14ac:dyDescent="0.3">
      <c r="BA70490" s="2"/>
    </row>
    <row r="70491" spans="53:53" x14ac:dyDescent="0.3">
      <c r="BA70491" s="2"/>
    </row>
    <row r="70492" spans="53:53" x14ac:dyDescent="0.3">
      <c r="BA70492" s="2"/>
    </row>
    <row r="70493" spans="53:53" x14ac:dyDescent="0.3">
      <c r="BA70493" s="2"/>
    </row>
    <row r="70494" spans="53:53" x14ac:dyDescent="0.3">
      <c r="BA70494" s="2"/>
    </row>
    <row r="70495" spans="53:53" x14ac:dyDescent="0.3">
      <c r="BA70495" s="2"/>
    </row>
    <row r="70496" spans="53:53" x14ac:dyDescent="0.3">
      <c r="BA70496" s="2"/>
    </row>
    <row r="70497" spans="53:53" x14ac:dyDescent="0.3">
      <c r="BA70497" s="2"/>
    </row>
    <row r="70498" spans="53:53" x14ac:dyDescent="0.3">
      <c r="BA70498" s="2"/>
    </row>
    <row r="70499" spans="53:53" x14ac:dyDescent="0.3">
      <c r="BA70499" s="2"/>
    </row>
    <row r="70500" spans="53:53" x14ac:dyDescent="0.3">
      <c r="BA70500" s="2"/>
    </row>
    <row r="70501" spans="53:53" x14ac:dyDescent="0.3">
      <c r="BA70501" s="2"/>
    </row>
    <row r="70502" spans="53:53" x14ac:dyDescent="0.3">
      <c r="BA70502" s="2"/>
    </row>
    <row r="70503" spans="53:53" x14ac:dyDescent="0.3">
      <c r="BA70503" s="2"/>
    </row>
    <row r="70504" spans="53:53" x14ac:dyDescent="0.3">
      <c r="BA70504" s="2"/>
    </row>
    <row r="70505" spans="53:53" x14ac:dyDescent="0.3">
      <c r="BA70505" s="2"/>
    </row>
    <row r="70506" spans="53:53" x14ac:dyDescent="0.3">
      <c r="BA70506" s="2"/>
    </row>
    <row r="70507" spans="53:53" x14ac:dyDescent="0.3">
      <c r="BA70507" s="2"/>
    </row>
    <row r="70508" spans="53:53" x14ac:dyDescent="0.3">
      <c r="BA70508" s="2"/>
    </row>
    <row r="70509" spans="53:53" x14ac:dyDescent="0.3">
      <c r="BA70509" s="2"/>
    </row>
    <row r="70510" spans="53:53" x14ac:dyDescent="0.3">
      <c r="BA70510" s="2"/>
    </row>
    <row r="70511" spans="53:53" x14ac:dyDescent="0.3">
      <c r="BA70511" s="2"/>
    </row>
    <row r="70512" spans="53:53" x14ac:dyDescent="0.3">
      <c r="BA70512" s="2"/>
    </row>
    <row r="70513" spans="53:53" x14ac:dyDescent="0.3">
      <c r="BA70513" s="2"/>
    </row>
    <row r="70514" spans="53:53" x14ac:dyDescent="0.3">
      <c r="BA70514" s="2"/>
    </row>
    <row r="70515" spans="53:53" x14ac:dyDescent="0.3">
      <c r="BA70515" s="2"/>
    </row>
    <row r="70516" spans="53:53" x14ac:dyDescent="0.3">
      <c r="BA70516" s="2"/>
    </row>
    <row r="70517" spans="53:53" x14ac:dyDescent="0.3">
      <c r="BA70517" s="2"/>
    </row>
    <row r="70518" spans="53:53" x14ac:dyDescent="0.3">
      <c r="BA70518" s="2"/>
    </row>
    <row r="70519" spans="53:53" x14ac:dyDescent="0.3">
      <c r="BA70519" s="2"/>
    </row>
    <row r="70520" spans="53:53" x14ac:dyDescent="0.3">
      <c r="BA70520" s="2"/>
    </row>
    <row r="70521" spans="53:53" x14ac:dyDescent="0.3">
      <c r="BA70521" s="2"/>
    </row>
    <row r="70522" spans="53:53" x14ac:dyDescent="0.3">
      <c r="BA70522" s="2"/>
    </row>
    <row r="70523" spans="53:53" x14ac:dyDescent="0.3">
      <c r="BA70523" s="2"/>
    </row>
    <row r="70524" spans="53:53" x14ac:dyDescent="0.3">
      <c r="BA70524" s="2"/>
    </row>
    <row r="70525" spans="53:53" x14ac:dyDescent="0.3">
      <c r="BA70525" s="2"/>
    </row>
    <row r="70526" spans="53:53" x14ac:dyDescent="0.3">
      <c r="BA70526" s="2"/>
    </row>
    <row r="70527" spans="53:53" x14ac:dyDescent="0.3">
      <c r="BA70527" s="2"/>
    </row>
    <row r="70528" spans="53:53" x14ac:dyDescent="0.3">
      <c r="BA70528" s="2"/>
    </row>
    <row r="70529" spans="53:53" x14ac:dyDescent="0.3">
      <c r="BA70529" s="2"/>
    </row>
    <row r="70530" spans="53:53" x14ac:dyDescent="0.3">
      <c r="BA70530" s="2"/>
    </row>
    <row r="70531" spans="53:53" x14ac:dyDescent="0.3">
      <c r="BA70531" s="2"/>
    </row>
    <row r="70532" spans="53:53" x14ac:dyDescent="0.3">
      <c r="BA70532" s="2"/>
    </row>
    <row r="70533" spans="53:53" x14ac:dyDescent="0.3">
      <c r="BA70533" s="2"/>
    </row>
    <row r="70534" spans="53:53" x14ac:dyDescent="0.3">
      <c r="BA70534" s="2"/>
    </row>
    <row r="70535" spans="53:53" x14ac:dyDescent="0.3">
      <c r="BA70535" s="2"/>
    </row>
    <row r="70536" spans="53:53" x14ac:dyDescent="0.3">
      <c r="BA70536" s="2"/>
    </row>
    <row r="70537" spans="53:53" x14ac:dyDescent="0.3">
      <c r="BA70537" s="2"/>
    </row>
    <row r="70538" spans="53:53" x14ac:dyDescent="0.3">
      <c r="BA70538" s="2"/>
    </row>
    <row r="70539" spans="53:53" x14ac:dyDescent="0.3">
      <c r="BA70539" s="2"/>
    </row>
    <row r="70540" spans="53:53" x14ac:dyDescent="0.3">
      <c r="BA70540" s="2"/>
    </row>
    <row r="70541" spans="53:53" x14ac:dyDescent="0.3">
      <c r="BA70541" s="2"/>
    </row>
    <row r="70542" spans="53:53" x14ac:dyDescent="0.3">
      <c r="BA70542" s="2"/>
    </row>
    <row r="70543" spans="53:53" x14ac:dyDescent="0.3">
      <c r="BA70543" s="2"/>
    </row>
    <row r="70544" spans="53:53" x14ac:dyDescent="0.3">
      <c r="BA70544" s="2"/>
    </row>
    <row r="70545" spans="53:53" x14ac:dyDescent="0.3">
      <c r="BA70545" s="2"/>
    </row>
    <row r="70546" spans="53:53" x14ac:dyDescent="0.3">
      <c r="BA70546" s="2"/>
    </row>
    <row r="70547" spans="53:53" x14ac:dyDescent="0.3">
      <c r="BA70547" s="2"/>
    </row>
    <row r="70548" spans="53:53" x14ac:dyDescent="0.3">
      <c r="BA70548" s="2"/>
    </row>
    <row r="70549" spans="53:53" x14ac:dyDescent="0.3">
      <c r="BA70549" s="2"/>
    </row>
    <row r="70550" spans="53:53" x14ac:dyDescent="0.3">
      <c r="BA70550" s="2"/>
    </row>
    <row r="70551" spans="53:53" x14ac:dyDescent="0.3">
      <c r="BA70551" s="2"/>
    </row>
    <row r="70552" spans="53:53" x14ac:dyDescent="0.3">
      <c r="BA70552" s="2"/>
    </row>
    <row r="70553" spans="53:53" x14ac:dyDescent="0.3">
      <c r="BA70553" s="2"/>
    </row>
    <row r="70554" spans="53:53" x14ac:dyDescent="0.3">
      <c r="BA70554" s="2"/>
    </row>
    <row r="70555" spans="53:53" x14ac:dyDescent="0.3">
      <c r="BA70555" s="2"/>
    </row>
    <row r="70556" spans="53:53" x14ac:dyDescent="0.3">
      <c r="BA70556" s="2"/>
    </row>
    <row r="70557" spans="53:53" x14ac:dyDescent="0.3">
      <c r="BA70557" s="2"/>
    </row>
    <row r="70558" spans="53:53" x14ac:dyDescent="0.3">
      <c r="BA70558" s="2"/>
    </row>
    <row r="70559" spans="53:53" x14ac:dyDescent="0.3">
      <c r="BA70559" s="2"/>
    </row>
    <row r="70560" spans="53:53" x14ac:dyDescent="0.3">
      <c r="BA70560" s="2"/>
    </row>
    <row r="70561" spans="53:53" x14ac:dyDescent="0.3">
      <c r="BA70561" s="2"/>
    </row>
    <row r="70562" spans="53:53" x14ac:dyDescent="0.3">
      <c r="BA70562" s="2"/>
    </row>
    <row r="70563" spans="53:53" x14ac:dyDescent="0.3">
      <c r="BA70563" s="2"/>
    </row>
    <row r="70564" spans="53:53" x14ac:dyDescent="0.3">
      <c r="BA70564" s="2"/>
    </row>
    <row r="70565" spans="53:53" x14ac:dyDescent="0.3">
      <c r="BA70565" s="2"/>
    </row>
    <row r="70566" spans="53:53" x14ac:dyDescent="0.3">
      <c r="BA70566" s="2"/>
    </row>
    <row r="70567" spans="53:53" x14ac:dyDescent="0.3">
      <c r="BA70567" s="2"/>
    </row>
    <row r="70568" spans="53:53" x14ac:dyDescent="0.3">
      <c r="BA70568" s="2"/>
    </row>
    <row r="70569" spans="53:53" x14ac:dyDescent="0.3">
      <c r="BA70569" s="2"/>
    </row>
    <row r="70570" spans="53:53" x14ac:dyDescent="0.3">
      <c r="BA70570" s="2"/>
    </row>
    <row r="70571" spans="53:53" x14ac:dyDescent="0.3">
      <c r="BA70571" s="2"/>
    </row>
    <row r="70572" spans="53:53" x14ac:dyDescent="0.3">
      <c r="BA70572" s="2"/>
    </row>
    <row r="70573" spans="53:53" x14ac:dyDescent="0.3">
      <c r="BA70573" s="2"/>
    </row>
    <row r="70574" spans="53:53" x14ac:dyDescent="0.3">
      <c r="BA70574" s="2"/>
    </row>
    <row r="70575" spans="53:53" x14ac:dyDescent="0.3">
      <c r="BA70575" s="2"/>
    </row>
    <row r="70576" spans="53:53" x14ac:dyDescent="0.3">
      <c r="BA70576" s="2"/>
    </row>
    <row r="70577" spans="53:53" x14ac:dyDescent="0.3">
      <c r="BA70577" s="2"/>
    </row>
    <row r="70578" spans="53:53" x14ac:dyDescent="0.3">
      <c r="BA70578" s="2"/>
    </row>
    <row r="70579" spans="53:53" x14ac:dyDescent="0.3">
      <c r="BA70579" s="2"/>
    </row>
    <row r="70580" spans="53:53" x14ac:dyDescent="0.3">
      <c r="BA70580" s="2"/>
    </row>
    <row r="70581" spans="53:53" x14ac:dyDescent="0.3">
      <c r="BA70581" s="2"/>
    </row>
    <row r="70582" spans="53:53" x14ac:dyDescent="0.3">
      <c r="BA70582" s="2"/>
    </row>
    <row r="70583" spans="53:53" x14ac:dyDescent="0.3">
      <c r="BA70583" s="2"/>
    </row>
    <row r="70584" spans="53:53" x14ac:dyDescent="0.3">
      <c r="BA70584" s="2"/>
    </row>
    <row r="70585" spans="53:53" x14ac:dyDescent="0.3">
      <c r="BA70585" s="2"/>
    </row>
    <row r="70586" spans="53:53" x14ac:dyDescent="0.3">
      <c r="BA70586" s="2"/>
    </row>
    <row r="70587" spans="53:53" x14ac:dyDescent="0.3">
      <c r="BA70587" s="2"/>
    </row>
    <row r="70588" spans="53:53" x14ac:dyDescent="0.3">
      <c r="BA70588" s="2"/>
    </row>
    <row r="70589" spans="53:53" x14ac:dyDescent="0.3">
      <c r="BA70589" s="2"/>
    </row>
    <row r="70590" spans="53:53" x14ac:dyDescent="0.3">
      <c r="BA70590" s="2"/>
    </row>
    <row r="70591" spans="53:53" x14ac:dyDescent="0.3">
      <c r="BA70591" s="2"/>
    </row>
    <row r="70592" spans="53:53" x14ac:dyDescent="0.3">
      <c r="BA70592" s="2"/>
    </row>
    <row r="70593" spans="53:53" x14ac:dyDescent="0.3">
      <c r="BA70593" s="2"/>
    </row>
    <row r="70594" spans="53:53" x14ac:dyDescent="0.3">
      <c r="BA70594" s="2"/>
    </row>
    <row r="70595" spans="53:53" x14ac:dyDescent="0.3">
      <c r="BA70595" s="2"/>
    </row>
    <row r="70596" spans="53:53" x14ac:dyDescent="0.3">
      <c r="BA70596" s="2"/>
    </row>
    <row r="70597" spans="53:53" x14ac:dyDescent="0.3">
      <c r="BA70597" s="2"/>
    </row>
    <row r="70598" spans="53:53" x14ac:dyDescent="0.3">
      <c r="BA70598" s="2"/>
    </row>
    <row r="70599" spans="53:53" x14ac:dyDescent="0.3">
      <c r="BA70599" s="2"/>
    </row>
    <row r="70600" spans="53:53" x14ac:dyDescent="0.3">
      <c r="BA70600" s="2"/>
    </row>
    <row r="70601" spans="53:53" x14ac:dyDescent="0.3">
      <c r="BA70601" s="2"/>
    </row>
    <row r="70602" spans="53:53" x14ac:dyDescent="0.3">
      <c r="BA70602" s="2"/>
    </row>
    <row r="70603" spans="53:53" x14ac:dyDescent="0.3">
      <c r="BA70603" s="2"/>
    </row>
    <row r="70604" spans="53:53" x14ac:dyDescent="0.3">
      <c r="BA70604" s="2"/>
    </row>
    <row r="70605" spans="53:53" x14ac:dyDescent="0.3">
      <c r="BA70605" s="2"/>
    </row>
    <row r="70606" spans="53:53" x14ac:dyDescent="0.3">
      <c r="BA70606" s="2"/>
    </row>
    <row r="70607" spans="53:53" x14ac:dyDescent="0.3">
      <c r="BA70607" s="2"/>
    </row>
    <row r="70608" spans="53:53" x14ac:dyDescent="0.3">
      <c r="BA70608" s="2"/>
    </row>
    <row r="70609" spans="53:53" x14ac:dyDescent="0.3">
      <c r="BA70609" s="2"/>
    </row>
    <row r="70610" spans="53:53" x14ac:dyDescent="0.3">
      <c r="BA70610" s="2"/>
    </row>
    <row r="70611" spans="53:53" x14ac:dyDescent="0.3">
      <c r="BA70611" s="2"/>
    </row>
    <row r="70612" spans="53:53" x14ac:dyDescent="0.3">
      <c r="BA70612" s="2"/>
    </row>
    <row r="70613" spans="53:53" x14ac:dyDescent="0.3">
      <c r="BA70613" s="2"/>
    </row>
    <row r="70614" spans="53:53" x14ac:dyDescent="0.3">
      <c r="BA70614" s="2"/>
    </row>
    <row r="70615" spans="53:53" x14ac:dyDescent="0.3">
      <c r="BA70615" s="2"/>
    </row>
    <row r="70616" spans="53:53" x14ac:dyDescent="0.3">
      <c r="BA70616" s="2"/>
    </row>
    <row r="70617" spans="53:53" x14ac:dyDescent="0.3">
      <c r="BA70617" s="2"/>
    </row>
    <row r="70618" spans="53:53" x14ac:dyDescent="0.3">
      <c r="BA70618" s="2"/>
    </row>
    <row r="70619" spans="53:53" x14ac:dyDescent="0.3">
      <c r="BA70619" s="2"/>
    </row>
    <row r="70620" spans="53:53" x14ac:dyDescent="0.3">
      <c r="BA70620" s="2"/>
    </row>
    <row r="70621" spans="53:53" x14ac:dyDescent="0.3">
      <c r="BA70621" s="2"/>
    </row>
    <row r="70622" spans="53:53" x14ac:dyDescent="0.3">
      <c r="BA70622" s="2"/>
    </row>
    <row r="70623" spans="53:53" x14ac:dyDescent="0.3">
      <c r="BA70623" s="2"/>
    </row>
    <row r="70624" spans="53:53" x14ac:dyDescent="0.3">
      <c r="BA70624" s="2"/>
    </row>
    <row r="70625" spans="53:53" x14ac:dyDescent="0.3">
      <c r="BA70625" s="2"/>
    </row>
    <row r="70626" spans="53:53" x14ac:dyDescent="0.3">
      <c r="BA70626" s="2"/>
    </row>
    <row r="70627" spans="53:53" x14ac:dyDescent="0.3">
      <c r="BA70627" s="2"/>
    </row>
    <row r="70628" spans="53:53" x14ac:dyDescent="0.3">
      <c r="BA70628" s="2"/>
    </row>
    <row r="70629" spans="53:53" x14ac:dyDescent="0.3">
      <c r="BA70629" s="2"/>
    </row>
    <row r="70630" spans="53:53" x14ac:dyDescent="0.3">
      <c r="BA70630" s="2"/>
    </row>
    <row r="70631" spans="53:53" x14ac:dyDescent="0.3">
      <c r="BA70631" s="2"/>
    </row>
    <row r="70632" spans="53:53" x14ac:dyDescent="0.3">
      <c r="BA70632" s="2"/>
    </row>
    <row r="70633" spans="53:53" x14ac:dyDescent="0.3">
      <c r="BA70633" s="2"/>
    </row>
    <row r="70634" spans="53:53" x14ac:dyDescent="0.3">
      <c r="BA70634" s="2"/>
    </row>
    <row r="70635" spans="53:53" x14ac:dyDescent="0.3">
      <c r="BA70635" s="2"/>
    </row>
    <row r="70636" spans="53:53" x14ac:dyDescent="0.3">
      <c r="BA70636" s="2"/>
    </row>
    <row r="70637" spans="53:53" x14ac:dyDescent="0.3">
      <c r="BA70637" s="2"/>
    </row>
    <row r="70638" spans="53:53" x14ac:dyDescent="0.3">
      <c r="BA70638" s="2"/>
    </row>
    <row r="70639" spans="53:53" x14ac:dyDescent="0.3">
      <c r="BA70639" s="2"/>
    </row>
    <row r="70640" spans="53:53" x14ac:dyDescent="0.3">
      <c r="BA70640" s="2"/>
    </row>
    <row r="70641" spans="53:53" x14ac:dyDescent="0.3">
      <c r="BA70641" s="2"/>
    </row>
    <row r="70642" spans="53:53" x14ac:dyDescent="0.3">
      <c r="BA70642" s="2"/>
    </row>
    <row r="70643" spans="53:53" x14ac:dyDescent="0.3">
      <c r="BA70643" s="2"/>
    </row>
    <row r="70644" spans="53:53" x14ac:dyDescent="0.3">
      <c r="BA70644" s="2"/>
    </row>
    <row r="70645" spans="53:53" x14ac:dyDescent="0.3">
      <c r="BA70645" s="2"/>
    </row>
    <row r="70646" spans="53:53" x14ac:dyDescent="0.3">
      <c r="BA70646" s="2"/>
    </row>
    <row r="70647" spans="53:53" x14ac:dyDescent="0.3">
      <c r="BA70647" s="2"/>
    </row>
    <row r="70648" spans="53:53" x14ac:dyDescent="0.3">
      <c r="BA70648" s="2"/>
    </row>
    <row r="70649" spans="53:53" x14ac:dyDescent="0.3">
      <c r="BA70649" s="2"/>
    </row>
    <row r="70650" spans="53:53" x14ac:dyDescent="0.3">
      <c r="BA70650" s="2"/>
    </row>
    <row r="70651" spans="53:53" x14ac:dyDescent="0.3">
      <c r="BA70651" s="2"/>
    </row>
    <row r="70652" spans="53:53" x14ac:dyDescent="0.3">
      <c r="BA70652" s="2"/>
    </row>
    <row r="70653" spans="53:53" x14ac:dyDescent="0.3">
      <c r="BA70653" s="2"/>
    </row>
    <row r="70654" spans="53:53" x14ac:dyDescent="0.3">
      <c r="BA70654" s="2"/>
    </row>
    <row r="70655" spans="53:53" x14ac:dyDescent="0.3">
      <c r="BA70655" s="2"/>
    </row>
    <row r="70656" spans="53:53" x14ac:dyDescent="0.3">
      <c r="BA70656" s="2"/>
    </row>
    <row r="70657" spans="53:53" x14ac:dyDescent="0.3">
      <c r="BA70657" s="2"/>
    </row>
    <row r="70658" spans="53:53" x14ac:dyDescent="0.3">
      <c r="BA70658" s="2"/>
    </row>
    <row r="70659" spans="53:53" x14ac:dyDescent="0.3">
      <c r="BA70659" s="2"/>
    </row>
    <row r="70660" spans="53:53" x14ac:dyDescent="0.3">
      <c r="BA70660" s="2"/>
    </row>
    <row r="70661" spans="53:53" x14ac:dyDescent="0.3">
      <c r="BA70661" s="2"/>
    </row>
    <row r="70662" spans="53:53" x14ac:dyDescent="0.3">
      <c r="BA70662" s="2"/>
    </row>
    <row r="70663" spans="53:53" x14ac:dyDescent="0.3">
      <c r="BA70663" s="2"/>
    </row>
    <row r="70664" spans="53:53" x14ac:dyDescent="0.3">
      <c r="BA70664" s="2"/>
    </row>
    <row r="70665" spans="53:53" x14ac:dyDescent="0.3">
      <c r="BA70665" s="2"/>
    </row>
    <row r="70666" spans="53:53" x14ac:dyDescent="0.3">
      <c r="BA70666" s="2"/>
    </row>
    <row r="70667" spans="53:53" x14ac:dyDescent="0.3">
      <c r="BA70667" s="2"/>
    </row>
    <row r="70668" spans="53:53" x14ac:dyDescent="0.3">
      <c r="BA70668" s="2"/>
    </row>
    <row r="70669" spans="53:53" x14ac:dyDescent="0.3">
      <c r="BA70669" s="2"/>
    </row>
    <row r="70670" spans="53:53" x14ac:dyDescent="0.3">
      <c r="BA70670" s="2"/>
    </row>
    <row r="70671" spans="53:53" x14ac:dyDescent="0.3">
      <c r="BA70671" s="2"/>
    </row>
    <row r="70672" spans="53:53" x14ac:dyDescent="0.3">
      <c r="BA70672" s="2"/>
    </row>
    <row r="70673" spans="53:53" x14ac:dyDescent="0.3">
      <c r="BA70673" s="2"/>
    </row>
    <row r="70674" spans="53:53" x14ac:dyDescent="0.3">
      <c r="BA70674" s="2"/>
    </row>
    <row r="70675" spans="53:53" x14ac:dyDescent="0.3">
      <c r="BA70675" s="2"/>
    </row>
    <row r="70676" spans="53:53" x14ac:dyDescent="0.3">
      <c r="BA70676" s="2"/>
    </row>
    <row r="70677" spans="53:53" x14ac:dyDescent="0.3">
      <c r="BA70677" s="2"/>
    </row>
    <row r="70678" spans="53:53" x14ac:dyDescent="0.3">
      <c r="BA70678" s="2"/>
    </row>
    <row r="70679" spans="53:53" x14ac:dyDescent="0.3">
      <c r="BA70679" s="2"/>
    </row>
    <row r="70680" spans="53:53" x14ac:dyDescent="0.3">
      <c r="BA70680" s="2"/>
    </row>
    <row r="70681" spans="53:53" x14ac:dyDescent="0.3">
      <c r="BA70681" s="2"/>
    </row>
    <row r="70682" spans="53:53" x14ac:dyDescent="0.3">
      <c r="BA70682" s="2"/>
    </row>
    <row r="70683" spans="53:53" x14ac:dyDescent="0.3">
      <c r="BA70683" s="2"/>
    </row>
    <row r="70684" spans="53:53" x14ac:dyDescent="0.3">
      <c r="BA70684" s="2"/>
    </row>
    <row r="70685" spans="53:53" x14ac:dyDescent="0.3">
      <c r="BA70685" s="2"/>
    </row>
    <row r="70686" spans="53:53" x14ac:dyDescent="0.3">
      <c r="BA70686" s="2"/>
    </row>
    <row r="70687" spans="53:53" x14ac:dyDescent="0.3">
      <c r="BA70687" s="2"/>
    </row>
    <row r="70688" spans="53:53" x14ac:dyDescent="0.3">
      <c r="BA70688" s="2"/>
    </row>
    <row r="70689" spans="53:53" x14ac:dyDescent="0.3">
      <c r="BA70689" s="2"/>
    </row>
    <row r="70690" spans="53:53" x14ac:dyDescent="0.3">
      <c r="BA70690" s="2"/>
    </row>
    <row r="70691" spans="53:53" x14ac:dyDescent="0.3">
      <c r="BA70691" s="2"/>
    </row>
    <row r="70692" spans="53:53" x14ac:dyDescent="0.3">
      <c r="BA70692" s="2"/>
    </row>
    <row r="70693" spans="53:53" x14ac:dyDescent="0.3">
      <c r="BA70693" s="2"/>
    </row>
    <row r="70694" spans="53:53" x14ac:dyDescent="0.3">
      <c r="BA70694" s="2"/>
    </row>
    <row r="70695" spans="53:53" x14ac:dyDescent="0.3">
      <c r="BA70695" s="2"/>
    </row>
    <row r="70696" spans="53:53" x14ac:dyDescent="0.3">
      <c r="BA70696" s="2"/>
    </row>
    <row r="70697" spans="53:53" x14ac:dyDescent="0.3">
      <c r="BA70697" s="2"/>
    </row>
    <row r="70698" spans="53:53" x14ac:dyDescent="0.3">
      <c r="BA70698" s="2"/>
    </row>
    <row r="70699" spans="53:53" x14ac:dyDescent="0.3">
      <c r="BA70699" s="2"/>
    </row>
    <row r="70700" spans="53:53" x14ac:dyDescent="0.3">
      <c r="BA70700" s="2"/>
    </row>
    <row r="70701" spans="53:53" x14ac:dyDescent="0.3">
      <c r="BA70701" s="2"/>
    </row>
    <row r="70702" spans="53:53" x14ac:dyDescent="0.3">
      <c r="BA70702" s="2"/>
    </row>
    <row r="70703" spans="53:53" x14ac:dyDescent="0.3">
      <c r="BA70703" s="2"/>
    </row>
    <row r="70704" spans="53:53" x14ac:dyDescent="0.3">
      <c r="BA70704" s="2"/>
    </row>
    <row r="70705" spans="53:53" x14ac:dyDescent="0.3">
      <c r="BA70705" s="2"/>
    </row>
    <row r="70706" spans="53:53" x14ac:dyDescent="0.3">
      <c r="BA70706" s="2"/>
    </row>
    <row r="70707" spans="53:53" x14ac:dyDescent="0.3">
      <c r="BA70707" s="2"/>
    </row>
    <row r="70708" spans="53:53" x14ac:dyDescent="0.3">
      <c r="BA70708" s="2"/>
    </row>
    <row r="70709" spans="53:53" x14ac:dyDescent="0.3">
      <c r="BA70709" s="2"/>
    </row>
    <row r="70710" spans="53:53" x14ac:dyDescent="0.3">
      <c r="BA70710" s="2"/>
    </row>
    <row r="70711" spans="53:53" x14ac:dyDescent="0.3">
      <c r="BA70711" s="2"/>
    </row>
    <row r="70712" spans="53:53" x14ac:dyDescent="0.3">
      <c r="BA70712" s="2"/>
    </row>
    <row r="70713" spans="53:53" x14ac:dyDescent="0.3">
      <c r="BA70713" s="2"/>
    </row>
    <row r="70714" spans="53:53" x14ac:dyDescent="0.3">
      <c r="BA70714" s="2"/>
    </row>
    <row r="70715" spans="53:53" x14ac:dyDescent="0.3">
      <c r="BA70715" s="2"/>
    </row>
    <row r="70716" spans="53:53" x14ac:dyDescent="0.3">
      <c r="BA70716" s="2"/>
    </row>
    <row r="70717" spans="53:53" x14ac:dyDescent="0.3">
      <c r="BA70717" s="2"/>
    </row>
    <row r="70718" spans="53:53" x14ac:dyDescent="0.3">
      <c r="BA70718" s="2"/>
    </row>
    <row r="70719" spans="53:53" x14ac:dyDescent="0.3">
      <c r="BA70719" s="2"/>
    </row>
    <row r="70720" spans="53:53" x14ac:dyDescent="0.3">
      <c r="BA70720" s="2"/>
    </row>
    <row r="70721" spans="53:53" x14ac:dyDescent="0.3">
      <c r="BA70721" s="2"/>
    </row>
    <row r="70722" spans="53:53" x14ac:dyDescent="0.3">
      <c r="BA70722" s="2"/>
    </row>
    <row r="70723" spans="53:53" x14ac:dyDescent="0.3">
      <c r="BA70723" s="2"/>
    </row>
    <row r="70724" spans="53:53" x14ac:dyDescent="0.3">
      <c r="BA70724" s="2"/>
    </row>
    <row r="70725" spans="53:53" x14ac:dyDescent="0.3">
      <c r="BA70725" s="2"/>
    </row>
    <row r="70726" spans="53:53" x14ac:dyDescent="0.3">
      <c r="BA70726" s="2"/>
    </row>
    <row r="70727" spans="53:53" x14ac:dyDescent="0.3">
      <c r="BA70727" s="2"/>
    </row>
    <row r="70728" spans="53:53" x14ac:dyDescent="0.3">
      <c r="BA70728" s="2"/>
    </row>
    <row r="70729" spans="53:53" x14ac:dyDescent="0.3">
      <c r="BA70729" s="2"/>
    </row>
    <row r="70730" spans="53:53" x14ac:dyDescent="0.3">
      <c r="BA70730" s="2"/>
    </row>
    <row r="70731" spans="53:53" x14ac:dyDescent="0.3">
      <c r="BA70731" s="2"/>
    </row>
    <row r="70732" spans="53:53" x14ac:dyDescent="0.3">
      <c r="BA70732" s="2"/>
    </row>
    <row r="70733" spans="53:53" x14ac:dyDescent="0.3">
      <c r="BA70733" s="2"/>
    </row>
    <row r="70734" spans="53:53" x14ac:dyDescent="0.3">
      <c r="BA70734" s="2"/>
    </row>
    <row r="70735" spans="53:53" x14ac:dyDescent="0.3">
      <c r="BA70735" s="2"/>
    </row>
    <row r="70736" spans="53:53" x14ac:dyDescent="0.3">
      <c r="BA70736" s="2"/>
    </row>
    <row r="70737" spans="53:53" x14ac:dyDescent="0.3">
      <c r="BA70737" s="2"/>
    </row>
    <row r="70738" spans="53:53" x14ac:dyDescent="0.3">
      <c r="BA70738" s="2"/>
    </row>
    <row r="70739" spans="53:53" x14ac:dyDescent="0.3">
      <c r="BA70739" s="2"/>
    </row>
    <row r="70740" spans="53:53" x14ac:dyDescent="0.3">
      <c r="BA70740" s="2"/>
    </row>
    <row r="70741" spans="53:53" x14ac:dyDescent="0.3">
      <c r="BA70741" s="2"/>
    </row>
    <row r="70742" spans="53:53" x14ac:dyDescent="0.3">
      <c r="BA70742" s="2"/>
    </row>
    <row r="70743" spans="53:53" x14ac:dyDescent="0.3">
      <c r="BA70743" s="2"/>
    </row>
    <row r="70744" spans="53:53" x14ac:dyDescent="0.3">
      <c r="BA70744" s="2"/>
    </row>
    <row r="70745" spans="53:53" x14ac:dyDescent="0.3">
      <c r="BA70745" s="2"/>
    </row>
    <row r="70746" spans="53:53" x14ac:dyDescent="0.3">
      <c r="BA70746" s="2"/>
    </row>
    <row r="70747" spans="53:53" x14ac:dyDescent="0.3">
      <c r="BA70747" s="2"/>
    </row>
    <row r="70748" spans="53:53" x14ac:dyDescent="0.3">
      <c r="BA70748" s="2"/>
    </row>
    <row r="70749" spans="53:53" x14ac:dyDescent="0.3">
      <c r="BA70749" s="2"/>
    </row>
    <row r="70750" spans="53:53" x14ac:dyDescent="0.3">
      <c r="BA70750" s="2"/>
    </row>
    <row r="70751" spans="53:53" x14ac:dyDescent="0.3">
      <c r="BA70751" s="2"/>
    </row>
    <row r="70752" spans="53:53" x14ac:dyDescent="0.3">
      <c r="BA70752" s="2"/>
    </row>
    <row r="70753" spans="53:53" x14ac:dyDescent="0.3">
      <c r="BA70753" s="2"/>
    </row>
    <row r="70754" spans="53:53" x14ac:dyDescent="0.3">
      <c r="BA70754" s="2"/>
    </row>
    <row r="70755" spans="53:53" x14ac:dyDescent="0.3">
      <c r="BA70755" s="2"/>
    </row>
    <row r="70756" spans="53:53" x14ac:dyDescent="0.3">
      <c r="BA70756" s="2"/>
    </row>
    <row r="70757" spans="53:53" x14ac:dyDescent="0.3">
      <c r="BA70757" s="2"/>
    </row>
    <row r="70758" spans="53:53" x14ac:dyDescent="0.3">
      <c r="BA70758" s="2"/>
    </row>
    <row r="70759" spans="53:53" x14ac:dyDescent="0.3">
      <c r="BA70759" s="2"/>
    </row>
    <row r="70760" spans="53:53" x14ac:dyDescent="0.3">
      <c r="BA70760" s="2"/>
    </row>
    <row r="70761" spans="53:53" x14ac:dyDescent="0.3">
      <c r="BA70761" s="2"/>
    </row>
    <row r="70762" spans="53:53" x14ac:dyDescent="0.3">
      <c r="BA70762" s="2"/>
    </row>
    <row r="70763" spans="53:53" x14ac:dyDescent="0.3">
      <c r="BA70763" s="2"/>
    </row>
    <row r="70764" spans="53:53" x14ac:dyDescent="0.3">
      <c r="BA70764" s="2"/>
    </row>
    <row r="70765" spans="53:53" x14ac:dyDescent="0.3">
      <c r="BA70765" s="2"/>
    </row>
    <row r="70766" spans="53:53" x14ac:dyDescent="0.3">
      <c r="BA70766" s="2"/>
    </row>
    <row r="70767" spans="53:53" x14ac:dyDescent="0.3">
      <c r="BA70767" s="2"/>
    </row>
    <row r="70768" spans="53:53" x14ac:dyDescent="0.3">
      <c r="BA70768" s="2"/>
    </row>
    <row r="70769" spans="53:53" x14ac:dyDescent="0.3">
      <c r="BA70769" s="2"/>
    </row>
    <row r="70770" spans="53:53" x14ac:dyDescent="0.3">
      <c r="BA70770" s="2"/>
    </row>
    <row r="70771" spans="53:53" x14ac:dyDescent="0.3">
      <c r="BA70771" s="2"/>
    </row>
    <row r="70772" spans="53:53" x14ac:dyDescent="0.3">
      <c r="BA70772" s="2"/>
    </row>
    <row r="70773" spans="53:53" x14ac:dyDescent="0.3">
      <c r="BA70773" s="2"/>
    </row>
    <row r="70774" spans="53:53" x14ac:dyDescent="0.3">
      <c r="BA70774" s="2"/>
    </row>
    <row r="70775" spans="53:53" x14ac:dyDescent="0.3">
      <c r="BA70775" s="2"/>
    </row>
    <row r="70776" spans="53:53" x14ac:dyDescent="0.3">
      <c r="BA70776" s="2"/>
    </row>
    <row r="70777" spans="53:53" x14ac:dyDescent="0.3">
      <c r="BA70777" s="2"/>
    </row>
    <row r="70778" spans="53:53" x14ac:dyDescent="0.3">
      <c r="BA70778" s="2"/>
    </row>
    <row r="70779" spans="53:53" x14ac:dyDescent="0.3">
      <c r="BA70779" s="2"/>
    </row>
    <row r="70780" spans="53:53" x14ac:dyDescent="0.3">
      <c r="BA70780" s="2"/>
    </row>
    <row r="70781" spans="53:53" x14ac:dyDescent="0.3">
      <c r="BA70781" s="2"/>
    </row>
    <row r="70782" spans="53:53" x14ac:dyDescent="0.3">
      <c r="BA70782" s="2"/>
    </row>
    <row r="70783" spans="53:53" x14ac:dyDescent="0.3">
      <c r="BA70783" s="2"/>
    </row>
    <row r="70784" spans="53:53" x14ac:dyDescent="0.3">
      <c r="BA70784" s="2"/>
    </row>
    <row r="70785" spans="53:53" x14ac:dyDescent="0.3">
      <c r="BA70785" s="2"/>
    </row>
    <row r="70786" spans="53:53" x14ac:dyDescent="0.3">
      <c r="BA70786" s="2"/>
    </row>
    <row r="70787" spans="53:53" x14ac:dyDescent="0.3">
      <c r="BA70787" s="2"/>
    </row>
    <row r="70788" spans="53:53" x14ac:dyDescent="0.3">
      <c r="BA70788" s="2"/>
    </row>
    <row r="70789" spans="53:53" x14ac:dyDescent="0.3">
      <c r="BA70789" s="2"/>
    </row>
    <row r="70790" spans="53:53" x14ac:dyDescent="0.3">
      <c r="BA70790" s="2"/>
    </row>
    <row r="70791" spans="53:53" x14ac:dyDescent="0.3">
      <c r="BA70791" s="2"/>
    </row>
    <row r="70792" spans="53:53" x14ac:dyDescent="0.3">
      <c r="BA70792" s="2"/>
    </row>
    <row r="70793" spans="53:53" x14ac:dyDescent="0.3">
      <c r="BA70793" s="2"/>
    </row>
    <row r="70794" spans="53:53" x14ac:dyDescent="0.3">
      <c r="BA70794" s="2"/>
    </row>
    <row r="70795" spans="53:53" x14ac:dyDescent="0.3">
      <c r="BA70795" s="2"/>
    </row>
    <row r="70796" spans="53:53" x14ac:dyDescent="0.3">
      <c r="BA70796" s="2"/>
    </row>
    <row r="70797" spans="53:53" x14ac:dyDescent="0.3">
      <c r="BA70797" s="2"/>
    </row>
    <row r="70798" spans="53:53" x14ac:dyDescent="0.3">
      <c r="BA70798" s="2"/>
    </row>
    <row r="70799" spans="53:53" x14ac:dyDescent="0.3">
      <c r="BA70799" s="2"/>
    </row>
    <row r="70800" spans="53:53" x14ac:dyDescent="0.3">
      <c r="BA70800" s="2"/>
    </row>
    <row r="70801" spans="53:53" x14ac:dyDescent="0.3">
      <c r="BA70801" s="2"/>
    </row>
    <row r="70802" spans="53:53" x14ac:dyDescent="0.3">
      <c r="BA70802" s="2"/>
    </row>
    <row r="70803" spans="53:53" x14ac:dyDescent="0.3">
      <c r="BA70803" s="2"/>
    </row>
    <row r="70804" spans="53:53" x14ac:dyDescent="0.3">
      <c r="BA70804" s="2"/>
    </row>
    <row r="70805" spans="53:53" x14ac:dyDescent="0.3">
      <c r="BA70805" s="2"/>
    </row>
    <row r="70806" spans="53:53" x14ac:dyDescent="0.3">
      <c r="BA70806" s="2"/>
    </row>
    <row r="70807" spans="53:53" x14ac:dyDescent="0.3">
      <c r="BA70807" s="2"/>
    </row>
    <row r="70808" spans="53:53" x14ac:dyDescent="0.3">
      <c r="BA70808" s="2"/>
    </row>
    <row r="70809" spans="53:53" x14ac:dyDescent="0.3">
      <c r="BA70809" s="2"/>
    </row>
    <row r="70810" spans="53:53" x14ac:dyDescent="0.3">
      <c r="BA70810" s="2"/>
    </row>
    <row r="70811" spans="53:53" x14ac:dyDescent="0.3">
      <c r="BA70811" s="2"/>
    </row>
    <row r="70812" spans="53:53" x14ac:dyDescent="0.3">
      <c r="BA70812" s="2"/>
    </row>
    <row r="70813" spans="53:53" x14ac:dyDescent="0.3">
      <c r="BA70813" s="2"/>
    </row>
    <row r="70814" spans="53:53" x14ac:dyDescent="0.3">
      <c r="BA70814" s="2"/>
    </row>
    <row r="70815" spans="53:53" x14ac:dyDescent="0.3">
      <c r="BA70815" s="2"/>
    </row>
    <row r="70816" spans="53:53" x14ac:dyDescent="0.3">
      <c r="BA70816" s="2"/>
    </row>
    <row r="70817" spans="53:53" x14ac:dyDescent="0.3">
      <c r="BA70817" s="2"/>
    </row>
    <row r="70818" spans="53:53" x14ac:dyDescent="0.3">
      <c r="BA70818" s="2"/>
    </row>
    <row r="70819" spans="53:53" x14ac:dyDescent="0.3">
      <c r="BA70819" s="2"/>
    </row>
    <row r="70820" spans="53:53" x14ac:dyDescent="0.3">
      <c r="BA70820" s="2"/>
    </row>
    <row r="70821" spans="53:53" x14ac:dyDescent="0.3">
      <c r="BA70821" s="2"/>
    </row>
    <row r="70822" spans="53:53" x14ac:dyDescent="0.3">
      <c r="BA70822" s="2"/>
    </row>
    <row r="70823" spans="53:53" x14ac:dyDescent="0.3">
      <c r="BA70823" s="2"/>
    </row>
    <row r="70824" spans="53:53" x14ac:dyDescent="0.3">
      <c r="BA70824" s="2"/>
    </row>
    <row r="70825" spans="53:53" x14ac:dyDescent="0.3">
      <c r="BA70825" s="2"/>
    </row>
    <row r="70826" spans="53:53" x14ac:dyDescent="0.3">
      <c r="BA70826" s="2"/>
    </row>
    <row r="70827" spans="53:53" x14ac:dyDescent="0.3">
      <c r="BA70827" s="2"/>
    </row>
    <row r="70828" spans="53:53" x14ac:dyDescent="0.3">
      <c r="BA70828" s="2"/>
    </row>
    <row r="70829" spans="53:53" x14ac:dyDescent="0.3">
      <c r="BA70829" s="2"/>
    </row>
    <row r="70830" spans="53:53" x14ac:dyDescent="0.3">
      <c r="BA70830" s="2"/>
    </row>
    <row r="70831" spans="53:53" x14ac:dyDescent="0.3">
      <c r="BA70831" s="2"/>
    </row>
    <row r="70832" spans="53:53" x14ac:dyDescent="0.3">
      <c r="BA70832" s="2"/>
    </row>
    <row r="70833" spans="53:53" x14ac:dyDescent="0.3">
      <c r="BA70833" s="2"/>
    </row>
    <row r="70834" spans="53:53" x14ac:dyDescent="0.3">
      <c r="BA70834" s="2"/>
    </row>
    <row r="70835" spans="53:53" x14ac:dyDescent="0.3">
      <c r="BA70835" s="2"/>
    </row>
    <row r="70836" spans="53:53" x14ac:dyDescent="0.3">
      <c r="BA70836" s="2"/>
    </row>
    <row r="70837" spans="53:53" x14ac:dyDescent="0.3">
      <c r="BA70837" s="2"/>
    </row>
    <row r="70838" spans="53:53" x14ac:dyDescent="0.3">
      <c r="BA70838" s="2"/>
    </row>
    <row r="70839" spans="53:53" x14ac:dyDescent="0.3">
      <c r="BA70839" s="2"/>
    </row>
    <row r="70840" spans="53:53" x14ac:dyDescent="0.3">
      <c r="BA70840" s="2"/>
    </row>
    <row r="70841" spans="53:53" x14ac:dyDescent="0.3">
      <c r="BA70841" s="2"/>
    </row>
    <row r="70842" spans="53:53" x14ac:dyDescent="0.3">
      <c r="BA70842" s="2"/>
    </row>
    <row r="70843" spans="53:53" x14ac:dyDescent="0.3">
      <c r="BA70843" s="2"/>
    </row>
    <row r="70844" spans="53:53" x14ac:dyDescent="0.3">
      <c r="BA70844" s="2"/>
    </row>
    <row r="70845" spans="53:53" x14ac:dyDescent="0.3">
      <c r="BA70845" s="2"/>
    </row>
    <row r="70846" spans="53:53" x14ac:dyDescent="0.3">
      <c r="BA70846" s="2"/>
    </row>
    <row r="70847" spans="53:53" x14ac:dyDescent="0.3">
      <c r="BA70847" s="2"/>
    </row>
    <row r="70848" spans="53:53" x14ac:dyDescent="0.3">
      <c r="BA70848" s="2"/>
    </row>
    <row r="70849" spans="53:53" x14ac:dyDescent="0.3">
      <c r="BA70849" s="2"/>
    </row>
    <row r="70850" spans="53:53" x14ac:dyDescent="0.3">
      <c r="BA70850" s="2"/>
    </row>
    <row r="70851" spans="53:53" x14ac:dyDescent="0.3">
      <c r="BA70851" s="2"/>
    </row>
    <row r="70852" spans="53:53" x14ac:dyDescent="0.3">
      <c r="BA70852" s="2"/>
    </row>
    <row r="70853" spans="53:53" x14ac:dyDescent="0.3">
      <c r="BA70853" s="2"/>
    </row>
    <row r="70854" spans="53:53" x14ac:dyDescent="0.3">
      <c r="BA70854" s="2"/>
    </row>
    <row r="70855" spans="53:53" x14ac:dyDescent="0.3">
      <c r="BA70855" s="2"/>
    </row>
    <row r="70856" spans="53:53" x14ac:dyDescent="0.3">
      <c r="BA70856" s="2"/>
    </row>
    <row r="70857" spans="53:53" x14ac:dyDescent="0.3">
      <c r="BA70857" s="2"/>
    </row>
    <row r="70858" spans="53:53" x14ac:dyDescent="0.3">
      <c r="BA70858" s="2"/>
    </row>
    <row r="70859" spans="53:53" x14ac:dyDescent="0.3">
      <c r="BA70859" s="2"/>
    </row>
    <row r="70860" spans="53:53" x14ac:dyDescent="0.3">
      <c r="BA70860" s="2"/>
    </row>
    <row r="70861" spans="53:53" x14ac:dyDescent="0.3">
      <c r="BA70861" s="2"/>
    </row>
    <row r="70862" spans="53:53" x14ac:dyDescent="0.3">
      <c r="BA70862" s="2"/>
    </row>
    <row r="70863" spans="53:53" x14ac:dyDescent="0.3">
      <c r="BA70863" s="2"/>
    </row>
    <row r="70864" spans="53:53" x14ac:dyDescent="0.3">
      <c r="BA70864" s="2"/>
    </row>
    <row r="70865" spans="53:53" x14ac:dyDescent="0.3">
      <c r="BA70865" s="2"/>
    </row>
    <row r="70866" spans="53:53" x14ac:dyDescent="0.3">
      <c r="BA70866" s="2"/>
    </row>
    <row r="70867" spans="53:53" x14ac:dyDescent="0.3">
      <c r="BA70867" s="2"/>
    </row>
    <row r="70868" spans="53:53" x14ac:dyDescent="0.3">
      <c r="BA70868" s="2"/>
    </row>
    <row r="70869" spans="53:53" x14ac:dyDescent="0.3">
      <c r="BA70869" s="2"/>
    </row>
    <row r="70870" spans="53:53" x14ac:dyDescent="0.3">
      <c r="BA70870" s="2"/>
    </row>
    <row r="70871" spans="53:53" x14ac:dyDescent="0.3">
      <c r="BA70871" s="2"/>
    </row>
    <row r="70872" spans="53:53" x14ac:dyDescent="0.3">
      <c r="BA70872" s="2"/>
    </row>
    <row r="70873" spans="53:53" x14ac:dyDescent="0.3">
      <c r="BA70873" s="2"/>
    </row>
    <row r="70874" spans="53:53" x14ac:dyDescent="0.3">
      <c r="BA70874" s="2"/>
    </row>
    <row r="70875" spans="53:53" x14ac:dyDescent="0.3">
      <c r="BA70875" s="2"/>
    </row>
    <row r="70876" spans="53:53" x14ac:dyDescent="0.3">
      <c r="BA70876" s="2"/>
    </row>
    <row r="70877" spans="53:53" x14ac:dyDescent="0.3">
      <c r="BA70877" s="2"/>
    </row>
    <row r="70878" spans="53:53" x14ac:dyDescent="0.3">
      <c r="BA70878" s="2"/>
    </row>
    <row r="70879" spans="53:53" x14ac:dyDescent="0.3">
      <c r="BA70879" s="2"/>
    </row>
    <row r="70880" spans="53:53" x14ac:dyDescent="0.3">
      <c r="BA70880" s="2"/>
    </row>
    <row r="70881" spans="53:53" x14ac:dyDescent="0.3">
      <c r="BA70881" s="2"/>
    </row>
    <row r="70882" spans="53:53" x14ac:dyDescent="0.3">
      <c r="BA70882" s="2"/>
    </row>
    <row r="70883" spans="53:53" x14ac:dyDescent="0.3">
      <c r="BA70883" s="2"/>
    </row>
    <row r="70884" spans="53:53" x14ac:dyDescent="0.3">
      <c r="BA70884" s="2"/>
    </row>
    <row r="70885" spans="53:53" x14ac:dyDescent="0.3">
      <c r="BA70885" s="2"/>
    </row>
    <row r="70886" spans="53:53" x14ac:dyDescent="0.3">
      <c r="BA70886" s="2"/>
    </row>
    <row r="70887" spans="53:53" x14ac:dyDescent="0.3">
      <c r="BA70887" s="2"/>
    </row>
    <row r="70888" spans="53:53" x14ac:dyDescent="0.3">
      <c r="BA70888" s="2"/>
    </row>
    <row r="70889" spans="53:53" x14ac:dyDescent="0.3">
      <c r="BA70889" s="2"/>
    </row>
    <row r="70890" spans="53:53" x14ac:dyDescent="0.3">
      <c r="BA70890" s="2"/>
    </row>
    <row r="70891" spans="53:53" x14ac:dyDescent="0.3">
      <c r="BA70891" s="2"/>
    </row>
    <row r="70892" spans="53:53" x14ac:dyDescent="0.3">
      <c r="BA70892" s="2"/>
    </row>
    <row r="70893" spans="53:53" x14ac:dyDescent="0.3">
      <c r="BA70893" s="2"/>
    </row>
    <row r="70894" spans="53:53" x14ac:dyDescent="0.3">
      <c r="BA70894" s="2"/>
    </row>
    <row r="70895" spans="53:53" x14ac:dyDescent="0.3">
      <c r="BA70895" s="2"/>
    </row>
    <row r="70896" spans="53:53" x14ac:dyDescent="0.3">
      <c r="BA70896" s="2"/>
    </row>
    <row r="70897" spans="53:53" x14ac:dyDescent="0.3">
      <c r="BA70897" s="2"/>
    </row>
    <row r="70898" spans="53:53" x14ac:dyDescent="0.3">
      <c r="BA70898" s="2"/>
    </row>
    <row r="70899" spans="53:53" x14ac:dyDescent="0.3">
      <c r="BA70899" s="2"/>
    </row>
    <row r="70900" spans="53:53" x14ac:dyDescent="0.3">
      <c r="BA70900" s="2"/>
    </row>
    <row r="70901" spans="53:53" x14ac:dyDescent="0.3">
      <c r="BA70901" s="2"/>
    </row>
    <row r="70902" spans="53:53" x14ac:dyDescent="0.3">
      <c r="BA70902" s="2"/>
    </row>
    <row r="70903" spans="53:53" x14ac:dyDescent="0.3">
      <c r="BA70903" s="2"/>
    </row>
    <row r="70904" spans="53:53" x14ac:dyDescent="0.3">
      <c r="BA70904" s="2"/>
    </row>
    <row r="70905" spans="53:53" x14ac:dyDescent="0.3">
      <c r="BA70905" s="2"/>
    </row>
    <row r="70906" spans="53:53" x14ac:dyDescent="0.3">
      <c r="BA70906" s="2"/>
    </row>
    <row r="70907" spans="53:53" x14ac:dyDescent="0.3">
      <c r="BA70907" s="2"/>
    </row>
    <row r="70908" spans="53:53" x14ac:dyDescent="0.3">
      <c r="BA70908" s="2"/>
    </row>
    <row r="70909" spans="53:53" x14ac:dyDescent="0.3">
      <c r="BA70909" s="2"/>
    </row>
    <row r="70910" spans="53:53" x14ac:dyDescent="0.3">
      <c r="BA70910" s="2"/>
    </row>
    <row r="70911" spans="53:53" x14ac:dyDescent="0.3">
      <c r="BA70911" s="2"/>
    </row>
    <row r="70912" spans="53:53" x14ac:dyDescent="0.3">
      <c r="BA70912" s="2"/>
    </row>
    <row r="70913" spans="53:53" x14ac:dyDescent="0.3">
      <c r="BA70913" s="2"/>
    </row>
    <row r="70914" spans="53:53" x14ac:dyDescent="0.3">
      <c r="BA70914" s="2"/>
    </row>
    <row r="70915" spans="53:53" x14ac:dyDescent="0.3">
      <c r="BA70915" s="2"/>
    </row>
    <row r="70916" spans="53:53" x14ac:dyDescent="0.3">
      <c r="BA70916" s="2"/>
    </row>
    <row r="70917" spans="53:53" x14ac:dyDescent="0.3">
      <c r="BA70917" s="2"/>
    </row>
    <row r="70918" spans="53:53" x14ac:dyDescent="0.3">
      <c r="BA70918" s="2"/>
    </row>
    <row r="70919" spans="53:53" x14ac:dyDescent="0.3">
      <c r="BA70919" s="2"/>
    </row>
    <row r="70920" spans="53:53" x14ac:dyDescent="0.3">
      <c r="BA70920" s="2"/>
    </row>
    <row r="70921" spans="53:53" x14ac:dyDescent="0.3">
      <c r="BA70921" s="2"/>
    </row>
    <row r="70922" spans="53:53" x14ac:dyDescent="0.3">
      <c r="BA70922" s="2"/>
    </row>
    <row r="70923" spans="53:53" x14ac:dyDescent="0.3">
      <c r="BA70923" s="2"/>
    </row>
    <row r="70924" spans="53:53" x14ac:dyDescent="0.3">
      <c r="BA70924" s="2"/>
    </row>
    <row r="70925" spans="53:53" x14ac:dyDescent="0.3">
      <c r="BA70925" s="2"/>
    </row>
    <row r="70926" spans="53:53" x14ac:dyDescent="0.3">
      <c r="BA70926" s="2"/>
    </row>
    <row r="70927" spans="53:53" x14ac:dyDescent="0.3">
      <c r="BA70927" s="2"/>
    </row>
    <row r="70928" spans="53:53" x14ac:dyDescent="0.3">
      <c r="BA70928" s="2"/>
    </row>
    <row r="70929" spans="53:53" x14ac:dyDescent="0.3">
      <c r="BA70929" s="2"/>
    </row>
    <row r="70930" spans="53:53" x14ac:dyDescent="0.3">
      <c r="BA70930" s="2"/>
    </row>
    <row r="70931" spans="53:53" x14ac:dyDescent="0.3">
      <c r="BA70931" s="2"/>
    </row>
    <row r="70932" spans="53:53" x14ac:dyDescent="0.3">
      <c r="BA70932" s="2"/>
    </row>
    <row r="70933" spans="53:53" x14ac:dyDescent="0.3">
      <c r="BA70933" s="2"/>
    </row>
    <row r="70934" spans="53:53" x14ac:dyDescent="0.3">
      <c r="BA70934" s="2"/>
    </row>
    <row r="70935" spans="53:53" x14ac:dyDescent="0.3">
      <c r="BA70935" s="2"/>
    </row>
    <row r="70936" spans="53:53" x14ac:dyDescent="0.3">
      <c r="BA70936" s="2"/>
    </row>
    <row r="70937" spans="53:53" x14ac:dyDescent="0.3">
      <c r="BA70937" s="2"/>
    </row>
    <row r="70938" spans="53:53" x14ac:dyDescent="0.3">
      <c r="BA70938" s="2"/>
    </row>
    <row r="70939" spans="53:53" x14ac:dyDescent="0.3">
      <c r="BA70939" s="2"/>
    </row>
    <row r="70940" spans="53:53" x14ac:dyDescent="0.3">
      <c r="BA70940" s="2"/>
    </row>
    <row r="70941" spans="53:53" x14ac:dyDescent="0.3">
      <c r="BA70941" s="2"/>
    </row>
    <row r="70942" spans="53:53" x14ac:dyDescent="0.3">
      <c r="BA70942" s="2"/>
    </row>
    <row r="70943" spans="53:53" x14ac:dyDescent="0.3">
      <c r="BA70943" s="2"/>
    </row>
    <row r="70944" spans="53:53" x14ac:dyDescent="0.3">
      <c r="BA70944" s="2"/>
    </row>
    <row r="70945" spans="53:53" x14ac:dyDescent="0.3">
      <c r="BA70945" s="2"/>
    </row>
    <row r="70946" spans="53:53" x14ac:dyDescent="0.3">
      <c r="BA70946" s="2"/>
    </row>
    <row r="70947" spans="53:53" x14ac:dyDescent="0.3">
      <c r="BA70947" s="2"/>
    </row>
    <row r="70948" spans="53:53" x14ac:dyDescent="0.3">
      <c r="BA70948" s="2"/>
    </row>
    <row r="70949" spans="53:53" x14ac:dyDescent="0.3">
      <c r="BA70949" s="2"/>
    </row>
    <row r="70950" spans="53:53" x14ac:dyDescent="0.3">
      <c r="BA70950" s="2"/>
    </row>
    <row r="70951" spans="53:53" x14ac:dyDescent="0.3">
      <c r="BA70951" s="2"/>
    </row>
    <row r="70952" spans="53:53" x14ac:dyDescent="0.3">
      <c r="BA70952" s="2"/>
    </row>
    <row r="70953" spans="53:53" x14ac:dyDescent="0.3">
      <c r="BA70953" s="2"/>
    </row>
    <row r="70954" spans="53:53" x14ac:dyDescent="0.3">
      <c r="BA70954" s="2"/>
    </row>
    <row r="70955" spans="53:53" x14ac:dyDescent="0.3">
      <c r="BA70955" s="2"/>
    </row>
    <row r="70956" spans="53:53" x14ac:dyDescent="0.3">
      <c r="BA70956" s="2"/>
    </row>
    <row r="70957" spans="53:53" x14ac:dyDescent="0.3">
      <c r="BA70957" s="2"/>
    </row>
    <row r="70958" spans="53:53" x14ac:dyDescent="0.3">
      <c r="BA70958" s="2"/>
    </row>
    <row r="70959" spans="53:53" x14ac:dyDescent="0.3">
      <c r="BA70959" s="2"/>
    </row>
    <row r="70960" spans="53:53" x14ac:dyDescent="0.3">
      <c r="BA70960" s="2"/>
    </row>
    <row r="70961" spans="53:53" x14ac:dyDescent="0.3">
      <c r="BA70961" s="2"/>
    </row>
    <row r="70962" spans="53:53" x14ac:dyDescent="0.3">
      <c r="BA70962" s="2"/>
    </row>
    <row r="70963" spans="53:53" x14ac:dyDescent="0.3">
      <c r="BA70963" s="2"/>
    </row>
    <row r="70964" spans="53:53" x14ac:dyDescent="0.3">
      <c r="BA70964" s="2"/>
    </row>
    <row r="70965" spans="53:53" x14ac:dyDescent="0.3">
      <c r="BA70965" s="2"/>
    </row>
    <row r="70966" spans="53:53" x14ac:dyDescent="0.3">
      <c r="BA70966" s="2"/>
    </row>
    <row r="70967" spans="53:53" x14ac:dyDescent="0.3">
      <c r="BA70967" s="2"/>
    </row>
    <row r="70968" spans="53:53" x14ac:dyDescent="0.3">
      <c r="BA70968" s="2"/>
    </row>
    <row r="70969" spans="53:53" x14ac:dyDescent="0.3">
      <c r="BA70969" s="2"/>
    </row>
    <row r="70970" spans="53:53" x14ac:dyDescent="0.3">
      <c r="BA70970" s="2"/>
    </row>
    <row r="70971" spans="53:53" x14ac:dyDescent="0.3">
      <c r="BA70971" s="2"/>
    </row>
    <row r="70972" spans="53:53" x14ac:dyDescent="0.3">
      <c r="BA70972" s="2"/>
    </row>
    <row r="70973" spans="53:53" x14ac:dyDescent="0.3">
      <c r="BA70973" s="2"/>
    </row>
    <row r="70974" spans="53:53" x14ac:dyDescent="0.3">
      <c r="BA70974" s="2"/>
    </row>
    <row r="70975" spans="53:53" x14ac:dyDescent="0.3">
      <c r="BA70975" s="2"/>
    </row>
    <row r="70976" spans="53:53" x14ac:dyDescent="0.3">
      <c r="BA70976" s="2"/>
    </row>
    <row r="70977" spans="53:53" x14ac:dyDescent="0.3">
      <c r="BA70977" s="2"/>
    </row>
    <row r="70978" spans="53:53" x14ac:dyDescent="0.3">
      <c r="BA70978" s="2"/>
    </row>
    <row r="70979" spans="53:53" x14ac:dyDescent="0.3">
      <c r="BA70979" s="2"/>
    </row>
    <row r="70980" spans="53:53" x14ac:dyDescent="0.3">
      <c r="BA70980" s="2"/>
    </row>
    <row r="70981" spans="53:53" x14ac:dyDescent="0.3">
      <c r="BA70981" s="2"/>
    </row>
    <row r="70982" spans="53:53" x14ac:dyDescent="0.3">
      <c r="BA70982" s="2"/>
    </row>
    <row r="70983" spans="53:53" x14ac:dyDescent="0.3">
      <c r="BA70983" s="2"/>
    </row>
    <row r="70984" spans="53:53" x14ac:dyDescent="0.3">
      <c r="BA70984" s="2"/>
    </row>
    <row r="70985" spans="53:53" x14ac:dyDescent="0.3">
      <c r="BA70985" s="2"/>
    </row>
    <row r="70986" spans="53:53" x14ac:dyDescent="0.3">
      <c r="BA70986" s="2"/>
    </row>
    <row r="70987" spans="53:53" x14ac:dyDescent="0.3">
      <c r="BA70987" s="2"/>
    </row>
    <row r="70988" spans="53:53" x14ac:dyDescent="0.3">
      <c r="BA70988" s="2"/>
    </row>
    <row r="70989" spans="53:53" x14ac:dyDescent="0.3">
      <c r="BA70989" s="2"/>
    </row>
    <row r="70990" spans="53:53" x14ac:dyDescent="0.3">
      <c r="BA70990" s="2"/>
    </row>
    <row r="70991" spans="53:53" x14ac:dyDescent="0.3">
      <c r="BA70991" s="2"/>
    </row>
    <row r="70992" spans="53:53" x14ac:dyDescent="0.3">
      <c r="BA70992" s="2"/>
    </row>
    <row r="70993" spans="53:53" x14ac:dyDescent="0.3">
      <c r="BA70993" s="2"/>
    </row>
    <row r="70994" spans="53:53" x14ac:dyDescent="0.3">
      <c r="BA70994" s="2"/>
    </row>
    <row r="70995" spans="53:53" x14ac:dyDescent="0.3">
      <c r="BA70995" s="2"/>
    </row>
    <row r="70996" spans="53:53" x14ac:dyDescent="0.3">
      <c r="BA70996" s="2"/>
    </row>
    <row r="70997" spans="53:53" x14ac:dyDescent="0.3">
      <c r="BA70997" s="2"/>
    </row>
    <row r="70998" spans="53:53" x14ac:dyDescent="0.3">
      <c r="BA70998" s="2"/>
    </row>
    <row r="70999" spans="53:53" x14ac:dyDescent="0.3">
      <c r="BA70999" s="2"/>
    </row>
    <row r="71000" spans="53:53" x14ac:dyDescent="0.3">
      <c r="BA71000" s="2"/>
    </row>
    <row r="71001" spans="53:53" x14ac:dyDescent="0.3">
      <c r="BA71001" s="2"/>
    </row>
    <row r="71002" spans="53:53" x14ac:dyDescent="0.3">
      <c r="BA71002" s="2"/>
    </row>
    <row r="71003" spans="53:53" x14ac:dyDescent="0.3">
      <c r="BA71003" s="2"/>
    </row>
    <row r="71004" spans="53:53" x14ac:dyDescent="0.3">
      <c r="BA71004" s="2"/>
    </row>
    <row r="71005" spans="53:53" x14ac:dyDescent="0.3">
      <c r="BA71005" s="2"/>
    </row>
    <row r="71006" spans="53:53" x14ac:dyDescent="0.3">
      <c r="BA71006" s="2"/>
    </row>
    <row r="71007" spans="53:53" x14ac:dyDescent="0.3">
      <c r="BA71007" s="2"/>
    </row>
    <row r="71008" spans="53:53" x14ac:dyDescent="0.3">
      <c r="BA71008" s="2"/>
    </row>
    <row r="71009" spans="53:53" x14ac:dyDescent="0.3">
      <c r="BA71009" s="2"/>
    </row>
    <row r="71010" spans="53:53" x14ac:dyDescent="0.3">
      <c r="BA71010" s="2"/>
    </row>
    <row r="71011" spans="53:53" x14ac:dyDescent="0.3">
      <c r="BA71011" s="2"/>
    </row>
    <row r="71012" spans="53:53" x14ac:dyDescent="0.3">
      <c r="BA71012" s="2"/>
    </row>
    <row r="71013" spans="53:53" x14ac:dyDescent="0.3">
      <c r="BA71013" s="2"/>
    </row>
    <row r="71014" spans="53:53" x14ac:dyDescent="0.3">
      <c r="BA71014" s="2"/>
    </row>
    <row r="71015" spans="53:53" x14ac:dyDescent="0.3">
      <c r="BA71015" s="2"/>
    </row>
    <row r="71016" spans="53:53" x14ac:dyDescent="0.3">
      <c r="BA71016" s="2"/>
    </row>
    <row r="71017" spans="53:53" x14ac:dyDescent="0.3">
      <c r="BA71017" s="2"/>
    </row>
    <row r="71018" spans="53:53" x14ac:dyDescent="0.3">
      <c r="BA71018" s="2"/>
    </row>
    <row r="71019" spans="53:53" x14ac:dyDescent="0.3">
      <c r="BA71019" s="2"/>
    </row>
    <row r="71020" spans="53:53" x14ac:dyDescent="0.3">
      <c r="BA71020" s="2"/>
    </row>
    <row r="71021" spans="53:53" x14ac:dyDescent="0.3">
      <c r="BA71021" s="2"/>
    </row>
    <row r="71022" spans="53:53" x14ac:dyDescent="0.3">
      <c r="BA71022" s="2"/>
    </row>
    <row r="71023" spans="53:53" x14ac:dyDescent="0.3">
      <c r="BA71023" s="2"/>
    </row>
    <row r="71024" spans="53:53" x14ac:dyDescent="0.3">
      <c r="BA71024" s="2"/>
    </row>
    <row r="71025" spans="53:53" x14ac:dyDescent="0.3">
      <c r="BA71025" s="2"/>
    </row>
    <row r="71026" spans="53:53" x14ac:dyDescent="0.3">
      <c r="BA71026" s="2"/>
    </row>
    <row r="71027" spans="53:53" x14ac:dyDescent="0.3">
      <c r="BA71027" s="2"/>
    </row>
    <row r="71028" spans="53:53" x14ac:dyDescent="0.3">
      <c r="BA71028" s="2"/>
    </row>
    <row r="71029" spans="53:53" x14ac:dyDescent="0.3">
      <c r="BA71029" s="2"/>
    </row>
    <row r="71030" spans="53:53" x14ac:dyDescent="0.3">
      <c r="BA71030" s="2"/>
    </row>
    <row r="71031" spans="53:53" x14ac:dyDescent="0.3">
      <c r="BA71031" s="2"/>
    </row>
    <row r="71032" spans="53:53" x14ac:dyDescent="0.3">
      <c r="BA71032" s="2"/>
    </row>
    <row r="71033" spans="53:53" x14ac:dyDescent="0.3">
      <c r="BA71033" s="2"/>
    </row>
    <row r="71034" spans="53:53" x14ac:dyDescent="0.3">
      <c r="BA71034" s="2"/>
    </row>
    <row r="71035" spans="53:53" x14ac:dyDescent="0.3">
      <c r="BA71035" s="2"/>
    </row>
    <row r="71036" spans="53:53" x14ac:dyDescent="0.3">
      <c r="BA71036" s="2"/>
    </row>
    <row r="71037" spans="53:53" x14ac:dyDescent="0.3">
      <c r="BA71037" s="2"/>
    </row>
    <row r="71038" spans="53:53" x14ac:dyDescent="0.3">
      <c r="BA71038" s="2"/>
    </row>
    <row r="71039" spans="53:53" x14ac:dyDescent="0.3">
      <c r="BA71039" s="2"/>
    </row>
    <row r="71040" spans="53:53" x14ac:dyDescent="0.3">
      <c r="BA71040" s="2"/>
    </row>
    <row r="71041" spans="53:53" x14ac:dyDescent="0.3">
      <c r="BA71041" s="2"/>
    </row>
    <row r="71042" spans="53:53" x14ac:dyDescent="0.3">
      <c r="BA71042" s="2"/>
    </row>
    <row r="71043" spans="53:53" x14ac:dyDescent="0.3">
      <c r="BA71043" s="2"/>
    </row>
    <row r="71044" spans="53:53" x14ac:dyDescent="0.3">
      <c r="BA71044" s="2"/>
    </row>
    <row r="71045" spans="53:53" x14ac:dyDescent="0.3">
      <c r="BA71045" s="2"/>
    </row>
    <row r="71046" spans="53:53" x14ac:dyDescent="0.3">
      <c r="BA71046" s="2"/>
    </row>
    <row r="71047" spans="53:53" x14ac:dyDescent="0.3">
      <c r="BA71047" s="2"/>
    </row>
    <row r="71048" spans="53:53" x14ac:dyDescent="0.3">
      <c r="BA71048" s="2"/>
    </row>
    <row r="71049" spans="53:53" x14ac:dyDescent="0.3">
      <c r="BA71049" s="2"/>
    </row>
    <row r="71050" spans="53:53" x14ac:dyDescent="0.3">
      <c r="BA71050" s="2"/>
    </row>
    <row r="71051" spans="53:53" x14ac:dyDescent="0.3">
      <c r="BA71051" s="2"/>
    </row>
    <row r="71052" spans="53:53" x14ac:dyDescent="0.3">
      <c r="BA71052" s="2"/>
    </row>
    <row r="71053" spans="53:53" x14ac:dyDescent="0.3">
      <c r="BA71053" s="2"/>
    </row>
    <row r="71054" spans="53:53" x14ac:dyDescent="0.3">
      <c r="BA71054" s="2"/>
    </row>
    <row r="71055" spans="53:53" x14ac:dyDescent="0.3">
      <c r="BA71055" s="2"/>
    </row>
    <row r="71056" spans="53:53" x14ac:dyDescent="0.3">
      <c r="BA71056" s="2"/>
    </row>
    <row r="71057" spans="53:53" x14ac:dyDescent="0.3">
      <c r="BA71057" s="2"/>
    </row>
    <row r="71058" spans="53:53" x14ac:dyDescent="0.3">
      <c r="BA71058" s="2"/>
    </row>
    <row r="71059" spans="53:53" x14ac:dyDescent="0.3">
      <c r="BA71059" s="2"/>
    </row>
    <row r="71060" spans="53:53" x14ac:dyDescent="0.3">
      <c r="BA71060" s="2"/>
    </row>
    <row r="71061" spans="53:53" x14ac:dyDescent="0.3">
      <c r="BA71061" s="2"/>
    </row>
    <row r="71062" spans="53:53" x14ac:dyDescent="0.3">
      <c r="BA71062" s="2"/>
    </row>
    <row r="71063" spans="53:53" x14ac:dyDescent="0.3">
      <c r="BA71063" s="2"/>
    </row>
    <row r="71064" spans="53:53" x14ac:dyDescent="0.3">
      <c r="BA71064" s="2"/>
    </row>
    <row r="71065" spans="53:53" x14ac:dyDescent="0.3">
      <c r="BA71065" s="2"/>
    </row>
    <row r="71066" spans="53:53" x14ac:dyDescent="0.3">
      <c r="BA71066" s="2"/>
    </row>
    <row r="71067" spans="53:53" x14ac:dyDescent="0.3">
      <c r="BA71067" s="2"/>
    </row>
    <row r="71068" spans="53:53" x14ac:dyDescent="0.3">
      <c r="BA71068" s="2"/>
    </row>
    <row r="71069" spans="53:53" x14ac:dyDescent="0.3">
      <c r="BA71069" s="2"/>
    </row>
    <row r="71070" spans="53:53" x14ac:dyDescent="0.3">
      <c r="BA71070" s="2"/>
    </row>
    <row r="71071" spans="53:53" x14ac:dyDescent="0.3">
      <c r="BA71071" s="2"/>
    </row>
    <row r="71072" spans="53:53" x14ac:dyDescent="0.3">
      <c r="BA71072" s="2"/>
    </row>
    <row r="71073" spans="53:53" x14ac:dyDescent="0.3">
      <c r="BA71073" s="2"/>
    </row>
    <row r="71074" spans="53:53" x14ac:dyDescent="0.3">
      <c r="BA71074" s="2"/>
    </row>
    <row r="71075" spans="53:53" x14ac:dyDescent="0.3">
      <c r="BA71075" s="2"/>
    </row>
    <row r="71076" spans="53:53" x14ac:dyDescent="0.3">
      <c r="BA71076" s="2"/>
    </row>
    <row r="71077" spans="53:53" x14ac:dyDescent="0.3">
      <c r="BA71077" s="2"/>
    </row>
    <row r="71078" spans="53:53" x14ac:dyDescent="0.3">
      <c r="BA71078" s="2"/>
    </row>
    <row r="71079" spans="53:53" x14ac:dyDescent="0.3">
      <c r="BA71079" s="2"/>
    </row>
    <row r="71080" spans="53:53" x14ac:dyDescent="0.3">
      <c r="BA71080" s="2"/>
    </row>
    <row r="71081" spans="53:53" x14ac:dyDescent="0.3">
      <c r="BA71081" s="2"/>
    </row>
    <row r="71082" spans="53:53" x14ac:dyDescent="0.3">
      <c r="BA71082" s="2"/>
    </row>
    <row r="71083" spans="53:53" x14ac:dyDescent="0.3">
      <c r="BA71083" s="2"/>
    </row>
    <row r="71084" spans="53:53" x14ac:dyDescent="0.3">
      <c r="BA71084" s="2"/>
    </row>
    <row r="71085" spans="53:53" x14ac:dyDescent="0.3">
      <c r="BA71085" s="2"/>
    </row>
    <row r="71086" spans="53:53" x14ac:dyDescent="0.3">
      <c r="BA71086" s="2"/>
    </row>
    <row r="71087" spans="53:53" x14ac:dyDescent="0.3">
      <c r="BA71087" s="2"/>
    </row>
    <row r="71088" spans="53:53" x14ac:dyDescent="0.3">
      <c r="BA71088" s="2"/>
    </row>
    <row r="71089" spans="53:53" x14ac:dyDescent="0.3">
      <c r="BA71089" s="2"/>
    </row>
    <row r="71090" spans="53:53" x14ac:dyDescent="0.3">
      <c r="BA71090" s="2"/>
    </row>
    <row r="71091" spans="53:53" x14ac:dyDescent="0.3">
      <c r="BA71091" s="2"/>
    </row>
    <row r="71092" spans="53:53" x14ac:dyDescent="0.3">
      <c r="BA71092" s="2"/>
    </row>
    <row r="71093" spans="53:53" x14ac:dyDescent="0.3">
      <c r="BA71093" s="2"/>
    </row>
    <row r="71094" spans="53:53" x14ac:dyDescent="0.3">
      <c r="BA71094" s="2"/>
    </row>
    <row r="71095" spans="53:53" x14ac:dyDescent="0.3">
      <c r="BA71095" s="2"/>
    </row>
    <row r="71096" spans="53:53" x14ac:dyDescent="0.3">
      <c r="BA71096" s="2"/>
    </row>
    <row r="71097" spans="53:53" x14ac:dyDescent="0.3">
      <c r="BA71097" s="2"/>
    </row>
    <row r="71098" spans="53:53" x14ac:dyDescent="0.3">
      <c r="BA71098" s="2"/>
    </row>
    <row r="71099" spans="53:53" x14ac:dyDescent="0.3">
      <c r="BA71099" s="2"/>
    </row>
    <row r="71100" spans="53:53" x14ac:dyDescent="0.3">
      <c r="BA71100" s="2"/>
    </row>
    <row r="71101" spans="53:53" x14ac:dyDescent="0.3">
      <c r="BA71101" s="2"/>
    </row>
    <row r="71102" spans="53:53" x14ac:dyDescent="0.3">
      <c r="BA71102" s="2"/>
    </row>
    <row r="71103" spans="53:53" x14ac:dyDescent="0.3">
      <c r="BA71103" s="2"/>
    </row>
    <row r="71104" spans="53:53" x14ac:dyDescent="0.3">
      <c r="BA71104" s="2"/>
    </row>
    <row r="71105" spans="53:53" x14ac:dyDescent="0.3">
      <c r="BA71105" s="2"/>
    </row>
    <row r="71106" spans="53:53" x14ac:dyDescent="0.3">
      <c r="BA71106" s="2"/>
    </row>
    <row r="71107" spans="53:53" x14ac:dyDescent="0.3">
      <c r="BA71107" s="2"/>
    </row>
    <row r="71108" spans="53:53" x14ac:dyDescent="0.3">
      <c r="BA71108" s="2"/>
    </row>
    <row r="71109" spans="53:53" x14ac:dyDescent="0.3">
      <c r="BA71109" s="2"/>
    </row>
    <row r="71110" spans="53:53" x14ac:dyDescent="0.3">
      <c r="BA71110" s="2"/>
    </row>
    <row r="71111" spans="53:53" x14ac:dyDescent="0.3">
      <c r="BA71111" s="2"/>
    </row>
    <row r="71112" spans="53:53" x14ac:dyDescent="0.3">
      <c r="BA71112" s="2"/>
    </row>
    <row r="71113" spans="53:53" x14ac:dyDescent="0.3">
      <c r="BA71113" s="2"/>
    </row>
    <row r="71114" spans="53:53" x14ac:dyDescent="0.3">
      <c r="BA71114" s="2"/>
    </row>
    <row r="71115" spans="53:53" x14ac:dyDescent="0.3">
      <c r="BA71115" s="2"/>
    </row>
    <row r="71116" spans="53:53" x14ac:dyDescent="0.3">
      <c r="BA71116" s="2"/>
    </row>
    <row r="71117" spans="53:53" x14ac:dyDescent="0.3">
      <c r="BA71117" s="2"/>
    </row>
    <row r="71118" spans="53:53" x14ac:dyDescent="0.3">
      <c r="BA71118" s="2"/>
    </row>
    <row r="71119" spans="53:53" x14ac:dyDescent="0.3">
      <c r="BA71119" s="2"/>
    </row>
    <row r="71120" spans="53:53" x14ac:dyDescent="0.3">
      <c r="BA71120" s="2"/>
    </row>
    <row r="71121" spans="53:53" x14ac:dyDescent="0.3">
      <c r="BA71121" s="2"/>
    </row>
    <row r="71122" spans="53:53" x14ac:dyDescent="0.3">
      <c r="BA71122" s="2"/>
    </row>
    <row r="71123" spans="53:53" x14ac:dyDescent="0.3">
      <c r="BA71123" s="2"/>
    </row>
    <row r="71124" spans="53:53" x14ac:dyDescent="0.3">
      <c r="BA71124" s="2"/>
    </row>
    <row r="71125" spans="53:53" x14ac:dyDescent="0.3">
      <c r="BA71125" s="2"/>
    </row>
    <row r="71126" spans="53:53" x14ac:dyDescent="0.3">
      <c r="BA71126" s="2"/>
    </row>
    <row r="71127" spans="53:53" x14ac:dyDescent="0.3">
      <c r="BA71127" s="2"/>
    </row>
    <row r="71128" spans="53:53" x14ac:dyDescent="0.3">
      <c r="BA71128" s="2"/>
    </row>
    <row r="71129" spans="53:53" x14ac:dyDescent="0.3">
      <c r="BA71129" s="2"/>
    </row>
    <row r="71130" spans="53:53" x14ac:dyDescent="0.3">
      <c r="BA71130" s="2"/>
    </row>
    <row r="71131" spans="53:53" x14ac:dyDescent="0.3">
      <c r="BA71131" s="2"/>
    </row>
    <row r="71132" spans="53:53" x14ac:dyDescent="0.3">
      <c r="BA71132" s="2"/>
    </row>
    <row r="71133" spans="53:53" x14ac:dyDescent="0.3">
      <c r="BA71133" s="2"/>
    </row>
    <row r="71134" spans="53:53" x14ac:dyDescent="0.3">
      <c r="BA71134" s="2"/>
    </row>
    <row r="71135" spans="53:53" x14ac:dyDescent="0.3">
      <c r="BA71135" s="2"/>
    </row>
    <row r="71136" spans="53:53" x14ac:dyDescent="0.3">
      <c r="BA71136" s="2"/>
    </row>
    <row r="71137" spans="53:53" x14ac:dyDescent="0.3">
      <c r="BA71137" s="2"/>
    </row>
    <row r="71138" spans="53:53" x14ac:dyDescent="0.3">
      <c r="BA71138" s="2"/>
    </row>
    <row r="71139" spans="53:53" x14ac:dyDescent="0.3">
      <c r="BA71139" s="2"/>
    </row>
    <row r="71140" spans="53:53" x14ac:dyDescent="0.3">
      <c r="BA71140" s="2"/>
    </row>
    <row r="71141" spans="53:53" x14ac:dyDescent="0.3">
      <c r="BA71141" s="2"/>
    </row>
    <row r="71142" spans="53:53" x14ac:dyDescent="0.3">
      <c r="BA71142" s="2"/>
    </row>
    <row r="71143" spans="53:53" x14ac:dyDescent="0.3">
      <c r="BA71143" s="2"/>
    </row>
    <row r="71144" spans="53:53" x14ac:dyDescent="0.3">
      <c r="BA71144" s="2"/>
    </row>
    <row r="71145" spans="53:53" x14ac:dyDescent="0.3">
      <c r="BA71145" s="2"/>
    </row>
    <row r="71146" spans="53:53" x14ac:dyDescent="0.3">
      <c r="BA71146" s="2"/>
    </row>
    <row r="71147" spans="53:53" x14ac:dyDescent="0.3">
      <c r="BA71147" s="2"/>
    </row>
    <row r="71148" spans="53:53" x14ac:dyDescent="0.3">
      <c r="BA71148" s="2"/>
    </row>
    <row r="71149" spans="53:53" x14ac:dyDescent="0.3">
      <c r="BA71149" s="2"/>
    </row>
    <row r="71150" spans="53:53" x14ac:dyDescent="0.3">
      <c r="BA71150" s="2"/>
    </row>
    <row r="71151" spans="53:53" x14ac:dyDescent="0.3">
      <c r="BA71151" s="2"/>
    </row>
    <row r="71152" spans="53:53" x14ac:dyDescent="0.3">
      <c r="BA71152" s="2"/>
    </row>
    <row r="71153" spans="53:53" x14ac:dyDescent="0.3">
      <c r="BA71153" s="2"/>
    </row>
    <row r="71154" spans="53:53" x14ac:dyDescent="0.3">
      <c r="BA71154" s="2"/>
    </row>
    <row r="71155" spans="53:53" x14ac:dyDescent="0.3">
      <c r="BA71155" s="2"/>
    </row>
    <row r="71156" spans="53:53" x14ac:dyDescent="0.3">
      <c r="BA71156" s="2"/>
    </row>
    <row r="71157" spans="53:53" x14ac:dyDescent="0.3">
      <c r="BA71157" s="2"/>
    </row>
    <row r="71158" spans="53:53" x14ac:dyDescent="0.3">
      <c r="BA71158" s="2"/>
    </row>
    <row r="71159" spans="53:53" x14ac:dyDescent="0.3">
      <c r="BA71159" s="2"/>
    </row>
    <row r="71160" spans="53:53" x14ac:dyDescent="0.3">
      <c r="BA71160" s="2"/>
    </row>
    <row r="71161" spans="53:53" x14ac:dyDescent="0.3">
      <c r="BA71161" s="2"/>
    </row>
    <row r="71162" spans="53:53" x14ac:dyDescent="0.3">
      <c r="BA71162" s="2"/>
    </row>
    <row r="71163" spans="53:53" x14ac:dyDescent="0.3">
      <c r="BA71163" s="2"/>
    </row>
    <row r="71164" spans="53:53" x14ac:dyDescent="0.3">
      <c r="BA71164" s="2"/>
    </row>
    <row r="71165" spans="53:53" x14ac:dyDescent="0.3">
      <c r="BA71165" s="2"/>
    </row>
    <row r="71166" spans="53:53" x14ac:dyDescent="0.3">
      <c r="BA71166" s="2"/>
    </row>
    <row r="71167" spans="53:53" x14ac:dyDescent="0.3">
      <c r="BA71167" s="2"/>
    </row>
    <row r="71168" spans="53:53" x14ac:dyDescent="0.3">
      <c r="BA71168" s="2"/>
    </row>
    <row r="71169" spans="53:53" x14ac:dyDescent="0.3">
      <c r="BA71169" s="2"/>
    </row>
    <row r="71170" spans="53:53" x14ac:dyDescent="0.3">
      <c r="BA71170" s="2"/>
    </row>
    <row r="71171" spans="53:53" x14ac:dyDescent="0.3">
      <c r="BA71171" s="2"/>
    </row>
    <row r="71172" spans="53:53" x14ac:dyDescent="0.3">
      <c r="BA71172" s="2"/>
    </row>
    <row r="71173" spans="53:53" x14ac:dyDescent="0.3">
      <c r="BA71173" s="2"/>
    </row>
    <row r="71174" spans="53:53" x14ac:dyDescent="0.3">
      <c r="BA71174" s="2"/>
    </row>
    <row r="71175" spans="53:53" x14ac:dyDescent="0.3">
      <c r="BA71175" s="2"/>
    </row>
    <row r="71176" spans="53:53" x14ac:dyDescent="0.3">
      <c r="BA71176" s="2"/>
    </row>
    <row r="71177" spans="53:53" x14ac:dyDescent="0.3">
      <c r="BA71177" s="2"/>
    </row>
    <row r="71178" spans="53:53" x14ac:dyDescent="0.3">
      <c r="BA71178" s="2"/>
    </row>
    <row r="71179" spans="53:53" x14ac:dyDescent="0.3">
      <c r="BA71179" s="2"/>
    </row>
    <row r="71180" spans="53:53" x14ac:dyDescent="0.3">
      <c r="BA71180" s="2"/>
    </row>
    <row r="71181" spans="53:53" x14ac:dyDescent="0.3">
      <c r="BA71181" s="2"/>
    </row>
    <row r="71182" spans="53:53" x14ac:dyDescent="0.3">
      <c r="BA71182" s="2"/>
    </row>
    <row r="71183" spans="53:53" x14ac:dyDescent="0.3">
      <c r="BA71183" s="2"/>
    </row>
    <row r="71184" spans="53:53" x14ac:dyDescent="0.3">
      <c r="BA71184" s="2"/>
    </row>
    <row r="71185" spans="53:53" x14ac:dyDescent="0.3">
      <c r="BA71185" s="2"/>
    </row>
    <row r="71186" spans="53:53" x14ac:dyDescent="0.3">
      <c r="BA71186" s="2"/>
    </row>
    <row r="71187" spans="53:53" x14ac:dyDescent="0.3">
      <c r="BA71187" s="2"/>
    </row>
    <row r="71188" spans="53:53" x14ac:dyDescent="0.3">
      <c r="BA71188" s="2"/>
    </row>
    <row r="71189" spans="53:53" x14ac:dyDescent="0.3">
      <c r="BA71189" s="2"/>
    </row>
    <row r="71190" spans="53:53" x14ac:dyDescent="0.3">
      <c r="BA71190" s="2"/>
    </row>
    <row r="71191" spans="53:53" x14ac:dyDescent="0.3">
      <c r="BA71191" s="2"/>
    </row>
    <row r="71192" spans="53:53" x14ac:dyDescent="0.3">
      <c r="BA71192" s="2"/>
    </row>
    <row r="71193" spans="53:53" x14ac:dyDescent="0.3">
      <c r="BA71193" s="2"/>
    </row>
    <row r="71194" spans="53:53" x14ac:dyDescent="0.3">
      <c r="BA71194" s="2"/>
    </row>
    <row r="71195" spans="53:53" x14ac:dyDescent="0.3">
      <c r="BA71195" s="2"/>
    </row>
    <row r="71196" spans="53:53" x14ac:dyDescent="0.3">
      <c r="BA71196" s="2"/>
    </row>
    <row r="71197" spans="53:53" x14ac:dyDescent="0.3">
      <c r="BA71197" s="2"/>
    </row>
    <row r="71198" spans="53:53" x14ac:dyDescent="0.3">
      <c r="BA71198" s="2"/>
    </row>
    <row r="71199" spans="53:53" x14ac:dyDescent="0.3">
      <c r="BA71199" s="2"/>
    </row>
    <row r="71200" spans="53:53" x14ac:dyDescent="0.3">
      <c r="BA71200" s="2"/>
    </row>
    <row r="71201" spans="53:53" x14ac:dyDescent="0.3">
      <c r="BA71201" s="2"/>
    </row>
    <row r="71202" spans="53:53" x14ac:dyDescent="0.3">
      <c r="BA71202" s="2"/>
    </row>
    <row r="71203" spans="53:53" x14ac:dyDescent="0.3">
      <c r="BA71203" s="2"/>
    </row>
    <row r="71204" spans="53:53" x14ac:dyDescent="0.3">
      <c r="BA71204" s="2"/>
    </row>
    <row r="71205" spans="53:53" x14ac:dyDescent="0.3">
      <c r="BA71205" s="2"/>
    </row>
    <row r="71206" spans="53:53" x14ac:dyDescent="0.3">
      <c r="BA71206" s="2"/>
    </row>
    <row r="71207" spans="53:53" x14ac:dyDescent="0.3">
      <c r="BA71207" s="2"/>
    </row>
    <row r="71208" spans="53:53" x14ac:dyDescent="0.3">
      <c r="BA71208" s="2"/>
    </row>
    <row r="71209" spans="53:53" x14ac:dyDescent="0.3">
      <c r="BA71209" s="2"/>
    </row>
    <row r="71210" spans="53:53" x14ac:dyDescent="0.3">
      <c r="BA71210" s="2"/>
    </row>
    <row r="71211" spans="53:53" x14ac:dyDescent="0.3">
      <c r="BA71211" s="2"/>
    </row>
    <row r="71212" spans="53:53" x14ac:dyDescent="0.3">
      <c r="BA71212" s="2"/>
    </row>
    <row r="71213" spans="53:53" x14ac:dyDescent="0.3">
      <c r="BA71213" s="2"/>
    </row>
    <row r="71214" spans="53:53" x14ac:dyDescent="0.3">
      <c r="BA71214" s="2"/>
    </row>
    <row r="71215" spans="53:53" x14ac:dyDescent="0.3">
      <c r="BA71215" s="2"/>
    </row>
    <row r="71216" spans="53:53" x14ac:dyDescent="0.3">
      <c r="BA71216" s="2"/>
    </row>
    <row r="71217" spans="53:53" x14ac:dyDescent="0.3">
      <c r="BA71217" s="2"/>
    </row>
    <row r="71218" spans="53:53" x14ac:dyDescent="0.3">
      <c r="BA71218" s="2"/>
    </row>
    <row r="71219" spans="53:53" x14ac:dyDescent="0.3">
      <c r="BA71219" s="2"/>
    </row>
    <row r="71220" spans="53:53" x14ac:dyDescent="0.3">
      <c r="BA71220" s="2"/>
    </row>
    <row r="71221" spans="53:53" x14ac:dyDescent="0.3">
      <c r="BA71221" s="2"/>
    </row>
    <row r="71222" spans="53:53" x14ac:dyDescent="0.3">
      <c r="BA71222" s="2"/>
    </row>
    <row r="71223" spans="53:53" x14ac:dyDescent="0.3">
      <c r="BA71223" s="2"/>
    </row>
    <row r="71224" spans="53:53" x14ac:dyDescent="0.3">
      <c r="BA71224" s="2"/>
    </row>
    <row r="71225" spans="53:53" x14ac:dyDescent="0.3">
      <c r="BA71225" s="2"/>
    </row>
    <row r="71226" spans="53:53" x14ac:dyDescent="0.3">
      <c r="BA71226" s="2"/>
    </row>
    <row r="71227" spans="53:53" x14ac:dyDescent="0.3">
      <c r="BA71227" s="2"/>
    </row>
    <row r="71228" spans="53:53" x14ac:dyDescent="0.3">
      <c r="BA71228" s="2"/>
    </row>
    <row r="71229" spans="53:53" x14ac:dyDescent="0.3">
      <c r="BA71229" s="2"/>
    </row>
    <row r="71230" spans="53:53" x14ac:dyDescent="0.3">
      <c r="BA71230" s="2"/>
    </row>
    <row r="71231" spans="53:53" x14ac:dyDescent="0.3">
      <c r="BA71231" s="2"/>
    </row>
    <row r="71232" spans="53:53" x14ac:dyDescent="0.3">
      <c r="BA71232" s="2"/>
    </row>
    <row r="71233" spans="53:53" x14ac:dyDescent="0.3">
      <c r="BA71233" s="2"/>
    </row>
    <row r="71234" spans="53:53" x14ac:dyDescent="0.3">
      <c r="BA71234" s="2"/>
    </row>
    <row r="71235" spans="53:53" x14ac:dyDescent="0.3">
      <c r="BA71235" s="2"/>
    </row>
    <row r="71236" spans="53:53" x14ac:dyDescent="0.3">
      <c r="BA71236" s="2"/>
    </row>
    <row r="71237" spans="53:53" x14ac:dyDescent="0.3">
      <c r="BA71237" s="2"/>
    </row>
    <row r="71238" spans="53:53" x14ac:dyDescent="0.3">
      <c r="BA71238" s="2"/>
    </row>
    <row r="71239" spans="53:53" x14ac:dyDescent="0.3">
      <c r="BA71239" s="2"/>
    </row>
    <row r="71240" spans="53:53" x14ac:dyDescent="0.3">
      <c r="BA71240" s="2"/>
    </row>
    <row r="71241" spans="53:53" x14ac:dyDescent="0.3">
      <c r="BA71241" s="2"/>
    </row>
    <row r="71242" spans="53:53" x14ac:dyDescent="0.3">
      <c r="BA71242" s="2"/>
    </row>
    <row r="71243" spans="53:53" x14ac:dyDescent="0.3">
      <c r="BA71243" s="2"/>
    </row>
    <row r="71244" spans="53:53" x14ac:dyDescent="0.3">
      <c r="BA71244" s="2"/>
    </row>
    <row r="71245" spans="53:53" x14ac:dyDescent="0.3">
      <c r="BA71245" s="2"/>
    </row>
    <row r="71246" spans="53:53" x14ac:dyDescent="0.3">
      <c r="BA71246" s="2"/>
    </row>
    <row r="71247" spans="53:53" x14ac:dyDescent="0.3">
      <c r="BA71247" s="2"/>
    </row>
    <row r="71248" spans="53:53" x14ac:dyDescent="0.3">
      <c r="BA71248" s="2"/>
    </row>
    <row r="71249" spans="53:53" x14ac:dyDescent="0.3">
      <c r="BA71249" s="2"/>
    </row>
    <row r="71250" spans="53:53" x14ac:dyDescent="0.3">
      <c r="BA71250" s="2"/>
    </row>
    <row r="71251" spans="53:53" x14ac:dyDescent="0.3">
      <c r="BA71251" s="2"/>
    </row>
    <row r="71252" spans="53:53" x14ac:dyDescent="0.3">
      <c r="BA71252" s="2"/>
    </row>
    <row r="71253" spans="53:53" x14ac:dyDescent="0.3">
      <c r="BA71253" s="2"/>
    </row>
    <row r="71254" spans="53:53" x14ac:dyDescent="0.3">
      <c r="BA71254" s="2"/>
    </row>
    <row r="71255" spans="53:53" x14ac:dyDescent="0.3">
      <c r="BA71255" s="2"/>
    </row>
    <row r="71256" spans="53:53" x14ac:dyDescent="0.3">
      <c r="BA71256" s="2"/>
    </row>
    <row r="71257" spans="53:53" x14ac:dyDescent="0.3">
      <c r="BA71257" s="2"/>
    </row>
    <row r="71258" spans="53:53" x14ac:dyDescent="0.3">
      <c r="BA71258" s="2"/>
    </row>
    <row r="71259" spans="53:53" x14ac:dyDescent="0.3">
      <c r="BA71259" s="2"/>
    </row>
    <row r="71260" spans="53:53" x14ac:dyDescent="0.3">
      <c r="BA71260" s="2"/>
    </row>
    <row r="71261" spans="53:53" x14ac:dyDescent="0.3">
      <c r="BA71261" s="2"/>
    </row>
    <row r="71262" spans="53:53" x14ac:dyDescent="0.3">
      <c r="BA71262" s="2"/>
    </row>
    <row r="71263" spans="53:53" x14ac:dyDescent="0.3">
      <c r="BA71263" s="2"/>
    </row>
    <row r="71264" spans="53:53" x14ac:dyDescent="0.3">
      <c r="BA71264" s="2"/>
    </row>
    <row r="71265" spans="53:53" x14ac:dyDescent="0.3">
      <c r="BA71265" s="2"/>
    </row>
    <row r="71266" spans="53:53" x14ac:dyDescent="0.3">
      <c r="BA71266" s="2"/>
    </row>
    <row r="71267" spans="53:53" x14ac:dyDescent="0.3">
      <c r="BA71267" s="2"/>
    </row>
    <row r="71268" spans="53:53" x14ac:dyDescent="0.3">
      <c r="BA71268" s="2"/>
    </row>
    <row r="71269" spans="53:53" x14ac:dyDescent="0.3">
      <c r="BA71269" s="2"/>
    </row>
    <row r="71270" spans="53:53" x14ac:dyDescent="0.3">
      <c r="BA71270" s="2"/>
    </row>
    <row r="71271" spans="53:53" x14ac:dyDescent="0.3">
      <c r="BA71271" s="2"/>
    </row>
    <row r="71272" spans="53:53" x14ac:dyDescent="0.3">
      <c r="BA71272" s="2"/>
    </row>
    <row r="71273" spans="53:53" x14ac:dyDescent="0.3">
      <c r="BA71273" s="2"/>
    </row>
    <row r="71274" spans="53:53" x14ac:dyDescent="0.3">
      <c r="BA71274" s="2"/>
    </row>
    <row r="71275" spans="53:53" x14ac:dyDescent="0.3">
      <c r="BA71275" s="2"/>
    </row>
    <row r="71276" spans="53:53" x14ac:dyDescent="0.3">
      <c r="BA71276" s="2"/>
    </row>
    <row r="71277" spans="53:53" x14ac:dyDescent="0.3">
      <c r="BA71277" s="2"/>
    </row>
    <row r="71278" spans="53:53" x14ac:dyDescent="0.3">
      <c r="BA71278" s="2"/>
    </row>
    <row r="71279" spans="53:53" x14ac:dyDescent="0.3">
      <c r="BA71279" s="2"/>
    </row>
    <row r="71280" spans="53:53" x14ac:dyDescent="0.3">
      <c r="BA71280" s="2"/>
    </row>
    <row r="71281" spans="53:53" x14ac:dyDescent="0.3">
      <c r="BA71281" s="2"/>
    </row>
    <row r="71282" spans="53:53" x14ac:dyDescent="0.3">
      <c r="BA71282" s="2"/>
    </row>
    <row r="71283" spans="53:53" x14ac:dyDescent="0.3">
      <c r="BA71283" s="2"/>
    </row>
    <row r="71284" spans="53:53" x14ac:dyDescent="0.3">
      <c r="BA71284" s="2"/>
    </row>
    <row r="71285" spans="53:53" x14ac:dyDescent="0.3">
      <c r="BA71285" s="2"/>
    </row>
    <row r="71286" spans="53:53" x14ac:dyDescent="0.3">
      <c r="BA71286" s="2"/>
    </row>
    <row r="71287" spans="53:53" x14ac:dyDescent="0.3">
      <c r="BA71287" s="2"/>
    </row>
    <row r="71288" spans="53:53" x14ac:dyDescent="0.3">
      <c r="BA71288" s="2"/>
    </row>
    <row r="71289" spans="53:53" x14ac:dyDescent="0.3">
      <c r="BA71289" s="2"/>
    </row>
    <row r="71290" spans="53:53" x14ac:dyDescent="0.3">
      <c r="BA71290" s="2"/>
    </row>
    <row r="71291" spans="53:53" x14ac:dyDescent="0.3">
      <c r="BA71291" s="2"/>
    </row>
    <row r="71292" spans="53:53" x14ac:dyDescent="0.3">
      <c r="BA71292" s="2"/>
    </row>
    <row r="71293" spans="53:53" x14ac:dyDescent="0.3">
      <c r="BA71293" s="2"/>
    </row>
    <row r="71294" spans="53:53" x14ac:dyDescent="0.3">
      <c r="BA71294" s="2"/>
    </row>
    <row r="71295" spans="53:53" x14ac:dyDescent="0.3">
      <c r="BA71295" s="2"/>
    </row>
    <row r="71296" spans="53:53" x14ac:dyDescent="0.3">
      <c r="BA71296" s="2"/>
    </row>
    <row r="71297" spans="53:53" x14ac:dyDescent="0.3">
      <c r="BA71297" s="2"/>
    </row>
    <row r="71298" spans="53:53" x14ac:dyDescent="0.3">
      <c r="BA71298" s="2"/>
    </row>
    <row r="71299" spans="53:53" x14ac:dyDescent="0.3">
      <c r="BA71299" s="2"/>
    </row>
    <row r="71300" spans="53:53" x14ac:dyDescent="0.3">
      <c r="BA71300" s="2"/>
    </row>
    <row r="71301" spans="53:53" x14ac:dyDescent="0.3">
      <c r="BA71301" s="2"/>
    </row>
    <row r="71302" spans="53:53" x14ac:dyDescent="0.3">
      <c r="BA71302" s="2"/>
    </row>
    <row r="71303" spans="53:53" x14ac:dyDescent="0.3">
      <c r="BA71303" s="2"/>
    </row>
    <row r="71304" spans="53:53" x14ac:dyDescent="0.3">
      <c r="BA71304" s="2"/>
    </row>
    <row r="71305" spans="53:53" x14ac:dyDescent="0.3">
      <c r="BA71305" s="2"/>
    </row>
    <row r="71306" spans="53:53" x14ac:dyDescent="0.3">
      <c r="BA71306" s="2"/>
    </row>
    <row r="71307" spans="53:53" x14ac:dyDescent="0.3">
      <c r="BA71307" s="2"/>
    </row>
    <row r="71308" spans="53:53" x14ac:dyDescent="0.3">
      <c r="BA71308" s="2"/>
    </row>
    <row r="71309" spans="53:53" x14ac:dyDescent="0.3">
      <c r="BA71309" s="2"/>
    </row>
    <row r="71310" spans="53:53" x14ac:dyDescent="0.3">
      <c r="BA71310" s="2"/>
    </row>
    <row r="71311" spans="53:53" x14ac:dyDescent="0.3">
      <c r="BA71311" s="2"/>
    </row>
    <row r="71312" spans="53:53" x14ac:dyDescent="0.3">
      <c r="BA71312" s="2"/>
    </row>
    <row r="71313" spans="53:53" x14ac:dyDescent="0.3">
      <c r="BA71313" s="2"/>
    </row>
    <row r="71314" spans="53:53" x14ac:dyDescent="0.3">
      <c r="BA71314" s="2"/>
    </row>
    <row r="71315" spans="53:53" x14ac:dyDescent="0.3">
      <c r="BA71315" s="2"/>
    </row>
    <row r="71316" spans="53:53" x14ac:dyDescent="0.3">
      <c r="BA71316" s="2"/>
    </row>
    <row r="71317" spans="53:53" x14ac:dyDescent="0.3">
      <c r="BA71317" s="2"/>
    </row>
    <row r="71318" spans="53:53" x14ac:dyDescent="0.3">
      <c r="BA71318" s="2"/>
    </row>
    <row r="71319" spans="53:53" x14ac:dyDescent="0.3">
      <c r="BA71319" s="2"/>
    </row>
    <row r="71320" spans="53:53" x14ac:dyDescent="0.3">
      <c r="BA71320" s="2"/>
    </row>
    <row r="71321" spans="53:53" x14ac:dyDescent="0.3">
      <c r="BA71321" s="2"/>
    </row>
    <row r="71322" spans="53:53" x14ac:dyDescent="0.3">
      <c r="BA71322" s="2"/>
    </row>
    <row r="71323" spans="53:53" x14ac:dyDescent="0.3">
      <c r="BA71323" s="2"/>
    </row>
    <row r="71324" spans="53:53" x14ac:dyDescent="0.3">
      <c r="BA71324" s="2"/>
    </row>
    <row r="71325" spans="53:53" x14ac:dyDescent="0.3">
      <c r="BA71325" s="2"/>
    </row>
    <row r="71326" spans="53:53" x14ac:dyDescent="0.3">
      <c r="BA71326" s="2"/>
    </row>
    <row r="71327" spans="53:53" x14ac:dyDescent="0.3">
      <c r="BA71327" s="2"/>
    </row>
    <row r="71328" spans="53:53" x14ac:dyDescent="0.3">
      <c r="BA71328" s="2"/>
    </row>
    <row r="71329" spans="53:53" x14ac:dyDescent="0.3">
      <c r="BA71329" s="2"/>
    </row>
    <row r="71330" spans="53:53" x14ac:dyDescent="0.3">
      <c r="BA71330" s="2"/>
    </row>
    <row r="71331" spans="53:53" x14ac:dyDescent="0.3">
      <c r="BA71331" s="2"/>
    </row>
    <row r="71332" spans="53:53" x14ac:dyDescent="0.3">
      <c r="BA71332" s="2"/>
    </row>
    <row r="71333" spans="53:53" x14ac:dyDescent="0.3">
      <c r="BA71333" s="2"/>
    </row>
    <row r="71334" spans="53:53" x14ac:dyDescent="0.3">
      <c r="BA71334" s="2"/>
    </row>
    <row r="71335" spans="53:53" x14ac:dyDescent="0.3">
      <c r="BA71335" s="2"/>
    </row>
    <row r="71336" spans="53:53" x14ac:dyDescent="0.3">
      <c r="BA71336" s="2"/>
    </row>
    <row r="71337" spans="53:53" x14ac:dyDescent="0.3">
      <c r="BA71337" s="2"/>
    </row>
    <row r="71338" spans="53:53" x14ac:dyDescent="0.3">
      <c r="BA71338" s="2"/>
    </row>
    <row r="71339" spans="53:53" x14ac:dyDescent="0.3">
      <c r="BA71339" s="2"/>
    </row>
    <row r="71340" spans="53:53" x14ac:dyDescent="0.3">
      <c r="BA71340" s="2"/>
    </row>
    <row r="71341" spans="53:53" x14ac:dyDescent="0.3">
      <c r="BA71341" s="2"/>
    </row>
    <row r="71342" spans="53:53" x14ac:dyDescent="0.3">
      <c r="BA71342" s="2"/>
    </row>
    <row r="71343" spans="53:53" x14ac:dyDescent="0.3">
      <c r="BA71343" s="2"/>
    </row>
    <row r="71344" spans="53:53" x14ac:dyDescent="0.3">
      <c r="BA71344" s="2"/>
    </row>
    <row r="71345" spans="53:53" x14ac:dyDescent="0.3">
      <c r="BA71345" s="2"/>
    </row>
    <row r="71346" spans="53:53" x14ac:dyDescent="0.3">
      <c r="BA71346" s="2"/>
    </row>
    <row r="71347" spans="53:53" x14ac:dyDescent="0.3">
      <c r="BA71347" s="2"/>
    </row>
    <row r="71348" spans="53:53" x14ac:dyDescent="0.3">
      <c r="BA71348" s="2"/>
    </row>
    <row r="71349" spans="53:53" x14ac:dyDescent="0.3">
      <c r="BA71349" s="2"/>
    </row>
    <row r="71350" spans="53:53" x14ac:dyDescent="0.3">
      <c r="BA71350" s="2"/>
    </row>
    <row r="71351" spans="53:53" x14ac:dyDescent="0.3">
      <c r="BA71351" s="2"/>
    </row>
    <row r="71352" spans="53:53" x14ac:dyDescent="0.3">
      <c r="BA71352" s="2"/>
    </row>
    <row r="71353" spans="53:53" x14ac:dyDescent="0.3">
      <c r="BA71353" s="2"/>
    </row>
    <row r="71354" spans="53:53" x14ac:dyDescent="0.3">
      <c r="BA71354" s="2"/>
    </row>
    <row r="71355" spans="53:53" x14ac:dyDescent="0.3">
      <c r="BA71355" s="2"/>
    </row>
    <row r="71356" spans="53:53" x14ac:dyDescent="0.3">
      <c r="BA71356" s="2"/>
    </row>
    <row r="71357" spans="53:53" x14ac:dyDescent="0.3">
      <c r="BA71357" s="2"/>
    </row>
    <row r="71358" spans="53:53" x14ac:dyDescent="0.3">
      <c r="BA71358" s="2"/>
    </row>
    <row r="71359" spans="53:53" x14ac:dyDescent="0.3">
      <c r="BA71359" s="2"/>
    </row>
    <row r="71360" spans="53:53" x14ac:dyDescent="0.3">
      <c r="BA71360" s="2"/>
    </row>
    <row r="71361" spans="53:53" x14ac:dyDescent="0.3">
      <c r="BA71361" s="2"/>
    </row>
    <row r="71362" spans="53:53" x14ac:dyDescent="0.3">
      <c r="BA71362" s="2"/>
    </row>
    <row r="71363" spans="53:53" x14ac:dyDescent="0.3">
      <c r="BA71363" s="2"/>
    </row>
    <row r="71364" spans="53:53" x14ac:dyDescent="0.3">
      <c r="BA71364" s="2"/>
    </row>
    <row r="71365" spans="53:53" x14ac:dyDescent="0.3">
      <c r="BA71365" s="2"/>
    </row>
    <row r="71366" spans="53:53" x14ac:dyDescent="0.3">
      <c r="BA71366" s="2"/>
    </row>
    <row r="71367" spans="53:53" x14ac:dyDescent="0.3">
      <c r="BA71367" s="2"/>
    </row>
    <row r="71368" spans="53:53" x14ac:dyDescent="0.3">
      <c r="BA71368" s="2"/>
    </row>
    <row r="71369" spans="53:53" x14ac:dyDescent="0.3">
      <c r="BA71369" s="2"/>
    </row>
    <row r="71370" spans="53:53" x14ac:dyDescent="0.3">
      <c r="BA71370" s="2"/>
    </row>
    <row r="71371" spans="53:53" x14ac:dyDescent="0.3">
      <c r="BA71371" s="2"/>
    </row>
    <row r="71372" spans="53:53" x14ac:dyDescent="0.3">
      <c r="BA71372" s="2"/>
    </row>
    <row r="71373" spans="53:53" x14ac:dyDescent="0.3">
      <c r="BA71373" s="2"/>
    </row>
    <row r="71374" spans="53:53" x14ac:dyDescent="0.3">
      <c r="BA71374" s="2"/>
    </row>
    <row r="71375" spans="53:53" x14ac:dyDescent="0.3">
      <c r="BA71375" s="2"/>
    </row>
    <row r="71376" spans="53:53" x14ac:dyDescent="0.3">
      <c r="BA71376" s="2"/>
    </row>
    <row r="71377" spans="53:53" x14ac:dyDescent="0.3">
      <c r="BA71377" s="2"/>
    </row>
    <row r="71378" spans="53:53" x14ac:dyDescent="0.3">
      <c r="BA71378" s="2"/>
    </row>
    <row r="71379" spans="53:53" x14ac:dyDescent="0.3">
      <c r="BA71379" s="2"/>
    </row>
    <row r="71380" spans="53:53" x14ac:dyDescent="0.3">
      <c r="BA71380" s="2"/>
    </row>
    <row r="71381" spans="53:53" x14ac:dyDescent="0.3">
      <c r="BA71381" s="2"/>
    </row>
    <row r="71382" spans="53:53" x14ac:dyDescent="0.3">
      <c r="BA71382" s="2"/>
    </row>
    <row r="71383" spans="53:53" x14ac:dyDescent="0.3">
      <c r="BA71383" s="2"/>
    </row>
    <row r="71384" spans="53:53" x14ac:dyDescent="0.3">
      <c r="BA71384" s="2"/>
    </row>
    <row r="71385" spans="53:53" x14ac:dyDescent="0.3">
      <c r="BA71385" s="2"/>
    </row>
    <row r="71386" spans="53:53" x14ac:dyDescent="0.3">
      <c r="BA71386" s="2"/>
    </row>
    <row r="71387" spans="53:53" x14ac:dyDescent="0.3">
      <c r="BA71387" s="2"/>
    </row>
    <row r="71388" spans="53:53" x14ac:dyDescent="0.3">
      <c r="BA71388" s="2"/>
    </row>
    <row r="71389" spans="53:53" x14ac:dyDescent="0.3">
      <c r="BA71389" s="2"/>
    </row>
    <row r="71390" spans="53:53" x14ac:dyDescent="0.3">
      <c r="BA71390" s="2"/>
    </row>
    <row r="71391" spans="53:53" x14ac:dyDescent="0.3">
      <c r="BA71391" s="2"/>
    </row>
    <row r="71392" spans="53:53" x14ac:dyDescent="0.3">
      <c r="BA71392" s="2"/>
    </row>
    <row r="71393" spans="53:53" x14ac:dyDescent="0.3">
      <c r="BA71393" s="2"/>
    </row>
    <row r="71394" spans="53:53" x14ac:dyDescent="0.3">
      <c r="BA71394" s="2"/>
    </row>
    <row r="71395" spans="53:53" x14ac:dyDescent="0.3">
      <c r="BA71395" s="2"/>
    </row>
    <row r="71396" spans="53:53" x14ac:dyDescent="0.3">
      <c r="BA71396" s="2"/>
    </row>
    <row r="71397" spans="53:53" x14ac:dyDescent="0.3">
      <c r="BA71397" s="2"/>
    </row>
    <row r="71398" spans="53:53" x14ac:dyDescent="0.3">
      <c r="BA71398" s="2"/>
    </row>
    <row r="71399" spans="53:53" x14ac:dyDescent="0.3">
      <c r="BA71399" s="2"/>
    </row>
    <row r="71400" spans="53:53" x14ac:dyDescent="0.3">
      <c r="BA71400" s="2"/>
    </row>
    <row r="71401" spans="53:53" x14ac:dyDescent="0.3">
      <c r="BA71401" s="2"/>
    </row>
    <row r="71402" spans="53:53" x14ac:dyDescent="0.3">
      <c r="BA71402" s="2"/>
    </row>
    <row r="71403" spans="53:53" x14ac:dyDescent="0.3">
      <c r="BA71403" s="2"/>
    </row>
    <row r="71404" spans="53:53" x14ac:dyDescent="0.3">
      <c r="BA71404" s="2"/>
    </row>
    <row r="71405" spans="53:53" x14ac:dyDescent="0.3">
      <c r="BA71405" s="2"/>
    </row>
    <row r="71406" spans="53:53" x14ac:dyDescent="0.3">
      <c r="BA71406" s="2"/>
    </row>
    <row r="71407" spans="53:53" x14ac:dyDescent="0.3">
      <c r="BA71407" s="2"/>
    </row>
    <row r="71408" spans="53:53" x14ac:dyDescent="0.3">
      <c r="BA71408" s="2"/>
    </row>
    <row r="71409" spans="53:53" x14ac:dyDescent="0.3">
      <c r="BA71409" s="2"/>
    </row>
    <row r="71410" spans="53:53" x14ac:dyDescent="0.3">
      <c r="BA71410" s="2"/>
    </row>
    <row r="71411" spans="53:53" x14ac:dyDescent="0.3">
      <c r="BA71411" s="2"/>
    </row>
    <row r="71412" spans="53:53" x14ac:dyDescent="0.3">
      <c r="BA71412" s="2"/>
    </row>
    <row r="71413" spans="53:53" x14ac:dyDescent="0.3">
      <c r="BA71413" s="2"/>
    </row>
    <row r="71414" spans="53:53" x14ac:dyDescent="0.3">
      <c r="BA71414" s="2"/>
    </row>
    <row r="71415" spans="53:53" x14ac:dyDescent="0.3">
      <c r="BA71415" s="2"/>
    </row>
    <row r="71416" spans="53:53" x14ac:dyDescent="0.3">
      <c r="BA71416" s="2"/>
    </row>
    <row r="71417" spans="53:53" x14ac:dyDescent="0.3">
      <c r="BA71417" s="2"/>
    </row>
    <row r="71418" spans="53:53" x14ac:dyDescent="0.3">
      <c r="BA71418" s="2"/>
    </row>
    <row r="71419" spans="53:53" x14ac:dyDescent="0.3">
      <c r="BA71419" s="2"/>
    </row>
    <row r="71420" spans="53:53" x14ac:dyDescent="0.3">
      <c r="BA71420" s="2"/>
    </row>
    <row r="71421" spans="53:53" x14ac:dyDescent="0.3">
      <c r="BA71421" s="2"/>
    </row>
    <row r="71422" spans="53:53" x14ac:dyDescent="0.3">
      <c r="BA71422" s="2"/>
    </row>
    <row r="71423" spans="53:53" x14ac:dyDescent="0.3">
      <c r="BA71423" s="2"/>
    </row>
    <row r="71424" spans="53:53" x14ac:dyDescent="0.3">
      <c r="BA71424" s="2"/>
    </row>
    <row r="71425" spans="53:53" x14ac:dyDescent="0.3">
      <c r="BA71425" s="2"/>
    </row>
    <row r="71426" spans="53:53" x14ac:dyDescent="0.3">
      <c r="BA71426" s="2"/>
    </row>
    <row r="71427" spans="53:53" x14ac:dyDescent="0.3">
      <c r="BA71427" s="2"/>
    </row>
    <row r="71428" spans="53:53" x14ac:dyDescent="0.3">
      <c r="BA71428" s="2"/>
    </row>
    <row r="71429" spans="53:53" x14ac:dyDescent="0.3">
      <c r="BA71429" s="2"/>
    </row>
    <row r="71430" spans="53:53" x14ac:dyDescent="0.3">
      <c r="BA71430" s="2"/>
    </row>
    <row r="71431" spans="53:53" x14ac:dyDescent="0.3">
      <c r="BA71431" s="2"/>
    </row>
    <row r="71432" spans="53:53" x14ac:dyDescent="0.3">
      <c r="BA71432" s="2"/>
    </row>
    <row r="71433" spans="53:53" x14ac:dyDescent="0.3">
      <c r="BA71433" s="2"/>
    </row>
    <row r="71434" spans="53:53" x14ac:dyDescent="0.3">
      <c r="BA71434" s="2"/>
    </row>
    <row r="71435" spans="53:53" x14ac:dyDescent="0.3">
      <c r="BA71435" s="2"/>
    </row>
    <row r="71436" spans="53:53" x14ac:dyDescent="0.3">
      <c r="BA71436" s="2"/>
    </row>
    <row r="71437" spans="53:53" x14ac:dyDescent="0.3">
      <c r="BA71437" s="2"/>
    </row>
    <row r="71438" spans="53:53" x14ac:dyDescent="0.3">
      <c r="BA71438" s="2"/>
    </row>
    <row r="71439" spans="53:53" x14ac:dyDescent="0.3">
      <c r="BA71439" s="2"/>
    </row>
    <row r="71440" spans="53:53" x14ac:dyDescent="0.3">
      <c r="BA71440" s="2"/>
    </row>
    <row r="71441" spans="53:53" x14ac:dyDescent="0.3">
      <c r="BA71441" s="2"/>
    </row>
    <row r="71442" spans="53:53" x14ac:dyDescent="0.3">
      <c r="BA71442" s="2"/>
    </row>
    <row r="71443" spans="53:53" x14ac:dyDescent="0.3">
      <c r="BA71443" s="2"/>
    </row>
    <row r="71444" spans="53:53" x14ac:dyDescent="0.3">
      <c r="BA71444" s="2"/>
    </row>
    <row r="71445" spans="53:53" x14ac:dyDescent="0.3">
      <c r="BA71445" s="2"/>
    </row>
    <row r="71446" spans="53:53" x14ac:dyDescent="0.3">
      <c r="BA71446" s="2"/>
    </row>
    <row r="71447" spans="53:53" x14ac:dyDescent="0.3">
      <c r="BA71447" s="2"/>
    </row>
    <row r="71448" spans="53:53" x14ac:dyDescent="0.3">
      <c r="BA71448" s="2"/>
    </row>
    <row r="71449" spans="53:53" x14ac:dyDescent="0.3">
      <c r="BA71449" s="2"/>
    </row>
    <row r="71450" spans="53:53" x14ac:dyDescent="0.3">
      <c r="BA71450" s="2"/>
    </row>
    <row r="71451" spans="53:53" x14ac:dyDescent="0.3">
      <c r="BA71451" s="2"/>
    </row>
    <row r="71452" spans="53:53" x14ac:dyDescent="0.3">
      <c r="BA71452" s="2"/>
    </row>
    <row r="71453" spans="53:53" x14ac:dyDescent="0.3">
      <c r="BA71453" s="2"/>
    </row>
    <row r="71454" spans="53:53" x14ac:dyDescent="0.3">
      <c r="BA71454" s="2"/>
    </row>
    <row r="71455" spans="53:53" x14ac:dyDescent="0.3">
      <c r="BA71455" s="2"/>
    </row>
    <row r="71456" spans="53:53" x14ac:dyDescent="0.3">
      <c r="BA71456" s="2"/>
    </row>
    <row r="71457" spans="53:53" x14ac:dyDescent="0.3">
      <c r="BA71457" s="2"/>
    </row>
    <row r="71458" spans="53:53" x14ac:dyDescent="0.3">
      <c r="BA71458" s="2"/>
    </row>
    <row r="71459" spans="53:53" x14ac:dyDescent="0.3">
      <c r="BA71459" s="2"/>
    </row>
    <row r="71460" spans="53:53" x14ac:dyDescent="0.3">
      <c r="BA71460" s="2"/>
    </row>
    <row r="71461" spans="53:53" x14ac:dyDescent="0.3">
      <c r="BA71461" s="2"/>
    </row>
    <row r="71462" spans="53:53" x14ac:dyDescent="0.3">
      <c r="BA71462" s="2"/>
    </row>
    <row r="71463" spans="53:53" x14ac:dyDescent="0.3">
      <c r="BA71463" s="2"/>
    </row>
    <row r="71464" spans="53:53" x14ac:dyDescent="0.3">
      <c r="BA71464" s="2"/>
    </row>
    <row r="71465" spans="53:53" x14ac:dyDescent="0.3">
      <c r="BA71465" s="2"/>
    </row>
    <row r="71466" spans="53:53" x14ac:dyDescent="0.3">
      <c r="BA71466" s="2"/>
    </row>
    <row r="71467" spans="53:53" x14ac:dyDescent="0.3">
      <c r="BA71467" s="2"/>
    </row>
    <row r="71468" spans="53:53" x14ac:dyDescent="0.3">
      <c r="BA71468" s="2"/>
    </row>
    <row r="71469" spans="53:53" x14ac:dyDescent="0.3">
      <c r="BA71469" s="2"/>
    </row>
    <row r="71470" spans="53:53" x14ac:dyDescent="0.3">
      <c r="BA71470" s="2"/>
    </row>
    <row r="71471" spans="53:53" x14ac:dyDescent="0.3">
      <c r="BA71471" s="2"/>
    </row>
    <row r="71472" spans="53:53" x14ac:dyDescent="0.3">
      <c r="BA71472" s="2"/>
    </row>
    <row r="71473" spans="53:53" x14ac:dyDescent="0.3">
      <c r="BA71473" s="2"/>
    </row>
    <row r="71474" spans="53:53" x14ac:dyDescent="0.3">
      <c r="BA71474" s="2"/>
    </row>
    <row r="71475" spans="53:53" x14ac:dyDescent="0.3">
      <c r="BA71475" s="2"/>
    </row>
    <row r="71476" spans="53:53" x14ac:dyDescent="0.3">
      <c r="BA71476" s="2"/>
    </row>
    <row r="71477" spans="53:53" x14ac:dyDescent="0.3">
      <c r="BA71477" s="2"/>
    </row>
    <row r="71478" spans="53:53" x14ac:dyDescent="0.3">
      <c r="BA71478" s="2"/>
    </row>
    <row r="71479" spans="53:53" x14ac:dyDescent="0.3">
      <c r="BA71479" s="2"/>
    </row>
    <row r="71480" spans="53:53" x14ac:dyDescent="0.3">
      <c r="BA71480" s="2"/>
    </row>
    <row r="71481" spans="53:53" x14ac:dyDescent="0.3">
      <c r="BA71481" s="2"/>
    </row>
    <row r="71482" spans="53:53" x14ac:dyDescent="0.3">
      <c r="BA71482" s="2"/>
    </row>
    <row r="71483" spans="53:53" x14ac:dyDescent="0.3">
      <c r="BA71483" s="2"/>
    </row>
    <row r="71484" spans="53:53" x14ac:dyDescent="0.3">
      <c r="BA71484" s="2"/>
    </row>
    <row r="71485" spans="53:53" x14ac:dyDescent="0.3">
      <c r="BA71485" s="2"/>
    </row>
    <row r="71486" spans="53:53" x14ac:dyDescent="0.3">
      <c r="BA71486" s="2"/>
    </row>
    <row r="71487" spans="53:53" x14ac:dyDescent="0.3">
      <c r="BA71487" s="2"/>
    </row>
    <row r="71488" spans="53:53" x14ac:dyDescent="0.3">
      <c r="BA71488" s="2"/>
    </row>
    <row r="71489" spans="53:53" x14ac:dyDescent="0.3">
      <c r="BA71489" s="2"/>
    </row>
    <row r="71490" spans="53:53" x14ac:dyDescent="0.3">
      <c r="BA71490" s="2"/>
    </row>
    <row r="71491" spans="53:53" x14ac:dyDescent="0.3">
      <c r="BA71491" s="2"/>
    </row>
    <row r="71492" spans="53:53" x14ac:dyDescent="0.3">
      <c r="BA71492" s="2"/>
    </row>
    <row r="71493" spans="53:53" x14ac:dyDescent="0.3">
      <c r="BA71493" s="2"/>
    </row>
    <row r="71494" spans="53:53" x14ac:dyDescent="0.3">
      <c r="BA71494" s="2"/>
    </row>
    <row r="71495" spans="53:53" x14ac:dyDescent="0.3">
      <c r="BA71495" s="2"/>
    </row>
    <row r="71496" spans="53:53" x14ac:dyDescent="0.3">
      <c r="BA71496" s="2"/>
    </row>
    <row r="71497" spans="53:53" x14ac:dyDescent="0.3">
      <c r="BA71497" s="2"/>
    </row>
    <row r="71498" spans="53:53" x14ac:dyDescent="0.3">
      <c r="BA71498" s="2"/>
    </row>
    <row r="71499" spans="53:53" x14ac:dyDescent="0.3">
      <c r="BA71499" s="2"/>
    </row>
    <row r="71500" spans="53:53" x14ac:dyDescent="0.3">
      <c r="BA71500" s="2"/>
    </row>
    <row r="71501" spans="53:53" x14ac:dyDescent="0.3">
      <c r="BA71501" s="2"/>
    </row>
    <row r="71502" spans="53:53" x14ac:dyDescent="0.3">
      <c r="BA71502" s="2"/>
    </row>
    <row r="71503" spans="53:53" x14ac:dyDescent="0.3">
      <c r="BA71503" s="2"/>
    </row>
    <row r="71504" spans="53:53" x14ac:dyDescent="0.3">
      <c r="BA71504" s="2"/>
    </row>
    <row r="71505" spans="53:53" x14ac:dyDescent="0.3">
      <c r="BA71505" s="2"/>
    </row>
    <row r="71506" spans="53:53" x14ac:dyDescent="0.3">
      <c r="BA71506" s="2"/>
    </row>
    <row r="71507" spans="53:53" x14ac:dyDescent="0.3">
      <c r="BA71507" s="2"/>
    </row>
    <row r="71508" spans="53:53" x14ac:dyDescent="0.3">
      <c r="BA71508" s="2"/>
    </row>
    <row r="71509" spans="53:53" x14ac:dyDescent="0.3">
      <c r="BA71509" s="2"/>
    </row>
    <row r="71510" spans="53:53" x14ac:dyDescent="0.3">
      <c r="BA71510" s="2"/>
    </row>
    <row r="71511" spans="53:53" x14ac:dyDescent="0.3">
      <c r="BA71511" s="2"/>
    </row>
    <row r="71512" spans="53:53" x14ac:dyDescent="0.3">
      <c r="BA71512" s="2"/>
    </row>
    <row r="71513" spans="53:53" x14ac:dyDescent="0.3">
      <c r="BA71513" s="2"/>
    </row>
    <row r="71514" spans="53:53" x14ac:dyDescent="0.3">
      <c r="BA71514" s="2"/>
    </row>
    <row r="71515" spans="53:53" x14ac:dyDescent="0.3">
      <c r="BA71515" s="2"/>
    </row>
    <row r="71516" spans="53:53" x14ac:dyDescent="0.3">
      <c r="BA71516" s="2"/>
    </row>
    <row r="71517" spans="53:53" x14ac:dyDescent="0.3">
      <c r="BA71517" s="2"/>
    </row>
    <row r="71518" spans="53:53" x14ac:dyDescent="0.3">
      <c r="BA71518" s="2"/>
    </row>
    <row r="71519" spans="53:53" x14ac:dyDescent="0.3">
      <c r="BA71519" s="2"/>
    </row>
    <row r="71520" spans="53:53" x14ac:dyDescent="0.3">
      <c r="BA71520" s="2"/>
    </row>
    <row r="71521" spans="53:53" x14ac:dyDescent="0.3">
      <c r="BA71521" s="2"/>
    </row>
    <row r="71522" spans="53:53" x14ac:dyDescent="0.3">
      <c r="BA71522" s="2"/>
    </row>
    <row r="71523" spans="53:53" x14ac:dyDescent="0.3">
      <c r="BA71523" s="2"/>
    </row>
    <row r="71524" spans="53:53" x14ac:dyDescent="0.3">
      <c r="BA71524" s="2"/>
    </row>
    <row r="71525" spans="53:53" x14ac:dyDescent="0.3">
      <c r="BA71525" s="2"/>
    </row>
    <row r="71526" spans="53:53" x14ac:dyDescent="0.3">
      <c r="BA71526" s="2"/>
    </row>
    <row r="71527" spans="53:53" x14ac:dyDescent="0.3">
      <c r="BA71527" s="2"/>
    </row>
    <row r="71528" spans="53:53" x14ac:dyDescent="0.3">
      <c r="BA71528" s="2"/>
    </row>
    <row r="71529" spans="53:53" x14ac:dyDescent="0.3">
      <c r="BA71529" s="2"/>
    </row>
    <row r="71530" spans="53:53" x14ac:dyDescent="0.3">
      <c r="BA71530" s="2"/>
    </row>
    <row r="71531" spans="53:53" x14ac:dyDescent="0.3">
      <c r="BA71531" s="2"/>
    </row>
    <row r="71532" spans="53:53" x14ac:dyDescent="0.3">
      <c r="BA71532" s="2"/>
    </row>
    <row r="71533" spans="53:53" x14ac:dyDescent="0.3">
      <c r="BA71533" s="2"/>
    </row>
    <row r="71534" spans="53:53" x14ac:dyDescent="0.3">
      <c r="BA71534" s="2"/>
    </row>
    <row r="71535" spans="53:53" x14ac:dyDescent="0.3">
      <c r="BA71535" s="2"/>
    </row>
    <row r="71536" spans="53:53" x14ac:dyDescent="0.3">
      <c r="BA71536" s="2"/>
    </row>
    <row r="71537" spans="53:53" x14ac:dyDescent="0.3">
      <c r="BA71537" s="2"/>
    </row>
    <row r="71538" spans="53:53" x14ac:dyDescent="0.3">
      <c r="BA71538" s="2"/>
    </row>
    <row r="71539" spans="53:53" x14ac:dyDescent="0.3">
      <c r="BA71539" s="2"/>
    </row>
    <row r="71540" spans="53:53" x14ac:dyDescent="0.3">
      <c r="BA71540" s="2"/>
    </row>
    <row r="71541" spans="53:53" x14ac:dyDescent="0.3">
      <c r="BA71541" s="2"/>
    </row>
    <row r="71542" spans="53:53" x14ac:dyDescent="0.3">
      <c r="BA71542" s="2"/>
    </row>
    <row r="71543" spans="53:53" x14ac:dyDescent="0.3">
      <c r="BA71543" s="2"/>
    </row>
    <row r="71544" spans="53:53" x14ac:dyDescent="0.3">
      <c r="BA71544" s="2"/>
    </row>
    <row r="71545" spans="53:53" x14ac:dyDescent="0.3">
      <c r="BA71545" s="2"/>
    </row>
    <row r="71546" spans="53:53" x14ac:dyDescent="0.3">
      <c r="BA71546" s="2"/>
    </row>
    <row r="71547" spans="53:53" x14ac:dyDescent="0.3">
      <c r="BA71547" s="2"/>
    </row>
    <row r="71548" spans="53:53" x14ac:dyDescent="0.3">
      <c r="BA71548" s="2"/>
    </row>
    <row r="71549" spans="53:53" x14ac:dyDescent="0.3">
      <c r="BA71549" s="2"/>
    </row>
    <row r="71550" spans="53:53" x14ac:dyDescent="0.3">
      <c r="BA71550" s="2"/>
    </row>
    <row r="71551" spans="53:53" x14ac:dyDescent="0.3">
      <c r="BA71551" s="2"/>
    </row>
    <row r="71552" spans="53:53" x14ac:dyDescent="0.3">
      <c r="BA71552" s="2"/>
    </row>
    <row r="71553" spans="53:53" x14ac:dyDescent="0.3">
      <c r="BA71553" s="2"/>
    </row>
    <row r="71554" spans="53:53" x14ac:dyDescent="0.3">
      <c r="BA71554" s="2"/>
    </row>
    <row r="71555" spans="53:53" x14ac:dyDescent="0.3">
      <c r="BA71555" s="2"/>
    </row>
    <row r="71556" spans="53:53" x14ac:dyDescent="0.3">
      <c r="BA71556" s="2"/>
    </row>
    <row r="71557" spans="53:53" x14ac:dyDescent="0.3">
      <c r="BA71557" s="2"/>
    </row>
    <row r="71558" spans="53:53" x14ac:dyDescent="0.3">
      <c r="BA71558" s="2"/>
    </row>
    <row r="71559" spans="53:53" x14ac:dyDescent="0.3">
      <c r="BA71559" s="2"/>
    </row>
    <row r="71560" spans="53:53" x14ac:dyDescent="0.3">
      <c r="BA71560" s="2"/>
    </row>
    <row r="71561" spans="53:53" x14ac:dyDescent="0.3">
      <c r="BA71561" s="2"/>
    </row>
    <row r="71562" spans="53:53" x14ac:dyDescent="0.3">
      <c r="BA71562" s="2"/>
    </row>
    <row r="71563" spans="53:53" x14ac:dyDescent="0.3">
      <c r="BA71563" s="2"/>
    </row>
    <row r="71564" spans="53:53" x14ac:dyDescent="0.3">
      <c r="BA71564" s="2"/>
    </row>
    <row r="71565" spans="53:53" x14ac:dyDescent="0.3">
      <c r="BA71565" s="2"/>
    </row>
    <row r="71566" spans="53:53" x14ac:dyDescent="0.3">
      <c r="BA71566" s="2"/>
    </row>
    <row r="71567" spans="53:53" x14ac:dyDescent="0.3">
      <c r="BA71567" s="2"/>
    </row>
    <row r="71568" spans="53:53" x14ac:dyDescent="0.3">
      <c r="BA71568" s="2"/>
    </row>
    <row r="71569" spans="53:53" x14ac:dyDescent="0.3">
      <c r="BA71569" s="2"/>
    </row>
    <row r="71570" spans="53:53" x14ac:dyDescent="0.3">
      <c r="BA71570" s="2"/>
    </row>
    <row r="71571" spans="53:53" x14ac:dyDescent="0.3">
      <c r="BA71571" s="2"/>
    </row>
    <row r="71572" spans="53:53" x14ac:dyDescent="0.3">
      <c r="BA71572" s="2"/>
    </row>
    <row r="71573" spans="53:53" x14ac:dyDescent="0.3">
      <c r="BA71573" s="2"/>
    </row>
    <row r="71574" spans="53:53" x14ac:dyDescent="0.3">
      <c r="BA71574" s="2"/>
    </row>
    <row r="71575" spans="53:53" x14ac:dyDescent="0.3">
      <c r="BA71575" s="2"/>
    </row>
    <row r="71576" spans="53:53" x14ac:dyDescent="0.3">
      <c r="BA71576" s="2"/>
    </row>
    <row r="71577" spans="53:53" x14ac:dyDescent="0.3">
      <c r="BA71577" s="2"/>
    </row>
    <row r="71578" spans="53:53" x14ac:dyDescent="0.3">
      <c r="BA71578" s="2"/>
    </row>
    <row r="71579" spans="53:53" x14ac:dyDescent="0.3">
      <c r="BA71579" s="2"/>
    </row>
    <row r="71580" spans="53:53" x14ac:dyDescent="0.3">
      <c r="BA71580" s="2"/>
    </row>
    <row r="71581" spans="53:53" x14ac:dyDescent="0.3">
      <c r="BA71581" s="2"/>
    </row>
    <row r="71582" spans="53:53" x14ac:dyDescent="0.3">
      <c r="BA71582" s="2"/>
    </row>
    <row r="71583" spans="53:53" x14ac:dyDescent="0.3">
      <c r="BA71583" s="2"/>
    </row>
    <row r="71584" spans="53:53" x14ac:dyDescent="0.3">
      <c r="BA71584" s="2"/>
    </row>
    <row r="71585" spans="53:53" x14ac:dyDescent="0.3">
      <c r="BA71585" s="2"/>
    </row>
    <row r="71586" spans="53:53" x14ac:dyDescent="0.3">
      <c r="BA71586" s="2"/>
    </row>
    <row r="71587" spans="53:53" x14ac:dyDescent="0.3">
      <c r="BA71587" s="2"/>
    </row>
    <row r="71588" spans="53:53" x14ac:dyDescent="0.3">
      <c r="BA71588" s="2"/>
    </row>
    <row r="71589" spans="53:53" x14ac:dyDescent="0.3">
      <c r="BA71589" s="2"/>
    </row>
    <row r="71590" spans="53:53" x14ac:dyDescent="0.3">
      <c r="BA71590" s="2"/>
    </row>
    <row r="71591" spans="53:53" x14ac:dyDescent="0.3">
      <c r="BA71591" s="2"/>
    </row>
    <row r="71592" spans="53:53" x14ac:dyDescent="0.3">
      <c r="BA71592" s="2"/>
    </row>
    <row r="71593" spans="53:53" x14ac:dyDescent="0.3">
      <c r="BA71593" s="2"/>
    </row>
    <row r="71594" spans="53:53" x14ac:dyDescent="0.3">
      <c r="BA71594" s="2"/>
    </row>
    <row r="71595" spans="53:53" x14ac:dyDescent="0.3">
      <c r="BA71595" s="2"/>
    </row>
    <row r="71596" spans="53:53" x14ac:dyDescent="0.3">
      <c r="BA71596" s="2"/>
    </row>
    <row r="71597" spans="53:53" x14ac:dyDescent="0.3">
      <c r="BA71597" s="2"/>
    </row>
    <row r="71598" spans="53:53" x14ac:dyDescent="0.3">
      <c r="BA71598" s="2"/>
    </row>
    <row r="71599" spans="53:53" x14ac:dyDescent="0.3">
      <c r="BA71599" s="2"/>
    </row>
    <row r="71600" spans="53:53" x14ac:dyDescent="0.3">
      <c r="BA71600" s="2"/>
    </row>
    <row r="71601" spans="53:53" x14ac:dyDescent="0.3">
      <c r="BA71601" s="2"/>
    </row>
    <row r="71602" spans="53:53" x14ac:dyDescent="0.3">
      <c r="BA71602" s="2"/>
    </row>
    <row r="71603" spans="53:53" x14ac:dyDescent="0.3">
      <c r="BA71603" s="2"/>
    </row>
    <row r="71604" spans="53:53" x14ac:dyDescent="0.3">
      <c r="BA71604" s="2"/>
    </row>
    <row r="71605" spans="53:53" x14ac:dyDescent="0.3">
      <c r="BA71605" s="2"/>
    </row>
    <row r="71606" spans="53:53" x14ac:dyDescent="0.3">
      <c r="BA71606" s="2"/>
    </row>
    <row r="71607" spans="53:53" x14ac:dyDescent="0.3">
      <c r="BA71607" s="2"/>
    </row>
    <row r="71608" spans="53:53" x14ac:dyDescent="0.3">
      <c r="BA71608" s="2"/>
    </row>
    <row r="71609" spans="53:53" x14ac:dyDescent="0.3">
      <c r="BA71609" s="2"/>
    </row>
    <row r="71610" spans="53:53" x14ac:dyDescent="0.3">
      <c r="BA71610" s="2"/>
    </row>
    <row r="71611" spans="53:53" x14ac:dyDescent="0.3">
      <c r="BA71611" s="2"/>
    </row>
    <row r="71612" spans="53:53" x14ac:dyDescent="0.3">
      <c r="BA71612" s="2"/>
    </row>
    <row r="71613" spans="53:53" x14ac:dyDescent="0.3">
      <c r="BA71613" s="2"/>
    </row>
    <row r="71614" spans="53:53" x14ac:dyDescent="0.3">
      <c r="BA71614" s="2"/>
    </row>
    <row r="71615" spans="53:53" x14ac:dyDescent="0.3">
      <c r="BA71615" s="2"/>
    </row>
    <row r="71616" spans="53:53" x14ac:dyDescent="0.3">
      <c r="BA71616" s="2"/>
    </row>
    <row r="71617" spans="53:53" x14ac:dyDescent="0.3">
      <c r="BA71617" s="2"/>
    </row>
    <row r="71618" spans="53:53" x14ac:dyDescent="0.3">
      <c r="BA71618" s="2"/>
    </row>
    <row r="71619" spans="53:53" x14ac:dyDescent="0.3">
      <c r="BA71619" s="2"/>
    </row>
    <row r="71620" spans="53:53" x14ac:dyDescent="0.3">
      <c r="BA71620" s="2"/>
    </row>
    <row r="71621" spans="53:53" x14ac:dyDescent="0.3">
      <c r="BA71621" s="2"/>
    </row>
    <row r="71622" spans="53:53" x14ac:dyDescent="0.3">
      <c r="BA71622" s="2"/>
    </row>
    <row r="71623" spans="53:53" x14ac:dyDescent="0.3">
      <c r="BA71623" s="2"/>
    </row>
    <row r="71624" spans="53:53" x14ac:dyDescent="0.3">
      <c r="BA71624" s="2"/>
    </row>
    <row r="71625" spans="53:53" x14ac:dyDescent="0.3">
      <c r="BA71625" s="2"/>
    </row>
    <row r="71626" spans="53:53" x14ac:dyDescent="0.3">
      <c r="BA71626" s="2"/>
    </row>
    <row r="71627" spans="53:53" x14ac:dyDescent="0.3">
      <c r="BA71627" s="2"/>
    </row>
    <row r="71628" spans="53:53" x14ac:dyDescent="0.3">
      <c r="BA71628" s="2"/>
    </row>
    <row r="71629" spans="53:53" x14ac:dyDescent="0.3">
      <c r="BA71629" s="2"/>
    </row>
    <row r="71630" spans="53:53" x14ac:dyDescent="0.3">
      <c r="BA71630" s="2"/>
    </row>
    <row r="71631" spans="53:53" x14ac:dyDescent="0.3">
      <c r="BA71631" s="2"/>
    </row>
    <row r="71632" spans="53:53" x14ac:dyDescent="0.3">
      <c r="BA71632" s="2"/>
    </row>
    <row r="71633" spans="53:53" x14ac:dyDescent="0.3">
      <c r="BA71633" s="2"/>
    </row>
    <row r="71634" spans="53:53" x14ac:dyDescent="0.3">
      <c r="BA71634" s="2"/>
    </row>
    <row r="71635" spans="53:53" x14ac:dyDescent="0.3">
      <c r="BA71635" s="2"/>
    </row>
    <row r="71636" spans="53:53" x14ac:dyDescent="0.3">
      <c r="BA71636" s="2"/>
    </row>
    <row r="71637" spans="53:53" x14ac:dyDescent="0.3">
      <c r="BA71637" s="2"/>
    </row>
    <row r="71638" spans="53:53" x14ac:dyDescent="0.3">
      <c r="BA71638" s="2"/>
    </row>
    <row r="71639" spans="53:53" x14ac:dyDescent="0.3">
      <c r="BA71639" s="2"/>
    </row>
    <row r="71640" spans="53:53" x14ac:dyDescent="0.3">
      <c r="BA71640" s="2"/>
    </row>
    <row r="71641" spans="53:53" x14ac:dyDescent="0.3">
      <c r="BA71641" s="2"/>
    </row>
    <row r="71642" spans="53:53" x14ac:dyDescent="0.3">
      <c r="BA71642" s="2"/>
    </row>
    <row r="71643" spans="53:53" x14ac:dyDescent="0.3">
      <c r="BA71643" s="2"/>
    </row>
    <row r="71644" spans="53:53" x14ac:dyDescent="0.3">
      <c r="BA71644" s="2"/>
    </row>
    <row r="71645" spans="53:53" x14ac:dyDescent="0.3">
      <c r="BA71645" s="2"/>
    </row>
    <row r="71646" spans="53:53" x14ac:dyDescent="0.3">
      <c r="BA71646" s="2"/>
    </row>
    <row r="71647" spans="53:53" x14ac:dyDescent="0.3">
      <c r="BA71647" s="2"/>
    </row>
    <row r="71648" spans="53:53" x14ac:dyDescent="0.3">
      <c r="BA71648" s="2"/>
    </row>
    <row r="71649" spans="53:53" x14ac:dyDescent="0.3">
      <c r="BA71649" s="2"/>
    </row>
    <row r="71650" spans="53:53" x14ac:dyDescent="0.3">
      <c r="BA71650" s="2"/>
    </row>
    <row r="71651" spans="53:53" x14ac:dyDescent="0.3">
      <c r="BA71651" s="2"/>
    </row>
    <row r="71652" spans="53:53" x14ac:dyDescent="0.3">
      <c r="BA71652" s="2"/>
    </row>
    <row r="71653" spans="53:53" x14ac:dyDescent="0.3">
      <c r="BA71653" s="2"/>
    </row>
    <row r="71654" spans="53:53" x14ac:dyDescent="0.3">
      <c r="BA71654" s="2"/>
    </row>
    <row r="71655" spans="53:53" x14ac:dyDescent="0.3">
      <c r="BA71655" s="2"/>
    </row>
    <row r="71656" spans="53:53" x14ac:dyDescent="0.3">
      <c r="BA71656" s="2"/>
    </row>
    <row r="71657" spans="53:53" x14ac:dyDescent="0.3">
      <c r="BA71657" s="2"/>
    </row>
    <row r="71658" spans="53:53" x14ac:dyDescent="0.3">
      <c r="BA71658" s="2"/>
    </row>
    <row r="71659" spans="53:53" x14ac:dyDescent="0.3">
      <c r="BA71659" s="2"/>
    </row>
    <row r="71660" spans="53:53" x14ac:dyDescent="0.3">
      <c r="BA71660" s="2"/>
    </row>
    <row r="71661" spans="53:53" x14ac:dyDescent="0.3">
      <c r="BA71661" s="2"/>
    </row>
    <row r="71662" spans="53:53" x14ac:dyDescent="0.3">
      <c r="BA71662" s="2"/>
    </row>
    <row r="71663" spans="53:53" x14ac:dyDescent="0.3">
      <c r="BA71663" s="2"/>
    </row>
    <row r="71664" spans="53:53" x14ac:dyDescent="0.3">
      <c r="BA71664" s="2"/>
    </row>
    <row r="71665" spans="53:53" x14ac:dyDescent="0.3">
      <c r="BA71665" s="2"/>
    </row>
    <row r="71666" spans="53:53" x14ac:dyDescent="0.3">
      <c r="BA71666" s="2"/>
    </row>
    <row r="71667" spans="53:53" x14ac:dyDescent="0.3">
      <c r="BA71667" s="2"/>
    </row>
    <row r="71668" spans="53:53" x14ac:dyDescent="0.3">
      <c r="BA71668" s="2"/>
    </row>
    <row r="71669" spans="53:53" x14ac:dyDescent="0.3">
      <c r="BA71669" s="2"/>
    </row>
    <row r="71670" spans="53:53" x14ac:dyDescent="0.3">
      <c r="BA71670" s="2"/>
    </row>
    <row r="71671" spans="53:53" x14ac:dyDescent="0.3">
      <c r="BA71671" s="2"/>
    </row>
    <row r="71672" spans="53:53" x14ac:dyDescent="0.3">
      <c r="BA71672" s="2"/>
    </row>
    <row r="71673" spans="53:53" x14ac:dyDescent="0.3">
      <c r="BA71673" s="2"/>
    </row>
    <row r="71674" spans="53:53" x14ac:dyDescent="0.3">
      <c r="BA71674" s="2"/>
    </row>
    <row r="71675" spans="53:53" x14ac:dyDescent="0.3">
      <c r="BA71675" s="2"/>
    </row>
    <row r="71676" spans="53:53" x14ac:dyDescent="0.3">
      <c r="BA71676" s="2"/>
    </row>
    <row r="71677" spans="53:53" x14ac:dyDescent="0.3">
      <c r="BA71677" s="2"/>
    </row>
    <row r="71678" spans="53:53" x14ac:dyDescent="0.3">
      <c r="BA71678" s="2"/>
    </row>
    <row r="71679" spans="53:53" x14ac:dyDescent="0.3">
      <c r="BA71679" s="2"/>
    </row>
    <row r="71680" spans="53:53" x14ac:dyDescent="0.3">
      <c r="BA71680" s="2"/>
    </row>
    <row r="71681" spans="53:53" x14ac:dyDescent="0.3">
      <c r="BA71681" s="2"/>
    </row>
    <row r="71682" spans="53:53" x14ac:dyDescent="0.3">
      <c r="BA71682" s="2"/>
    </row>
    <row r="71683" spans="53:53" x14ac:dyDescent="0.3">
      <c r="BA71683" s="2"/>
    </row>
    <row r="71684" spans="53:53" x14ac:dyDescent="0.3">
      <c r="BA71684" s="2"/>
    </row>
    <row r="71685" spans="53:53" x14ac:dyDescent="0.3">
      <c r="BA71685" s="2"/>
    </row>
    <row r="71686" spans="53:53" x14ac:dyDescent="0.3">
      <c r="BA71686" s="2"/>
    </row>
    <row r="71687" spans="53:53" x14ac:dyDescent="0.3">
      <c r="BA71687" s="2"/>
    </row>
    <row r="71688" spans="53:53" x14ac:dyDescent="0.3">
      <c r="BA71688" s="2"/>
    </row>
    <row r="71689" spans="53:53" x14ac:dyDescent="0.3">
      <c r="BA71689" s="2"/>
    </row>
    <row r="71690" spans="53:53" x14ac:dyDescent="0.3">
      <c r="BA71690" s="2"/>
    </row>
    <row r="71691" spans="53:53" x14ac:dyDescent="0.3">
      <c r="BA71691" s="2"/>
    </row>
    <row r="71692" spans="53:53" x14ac:dyDescent="0.3">
      <c r="BA71692" s="2"/>
    </row>
    <row r="71693" spans="53:53" x14ac:dyDescent="0.3">
      <c r="BA71693" s="2"/>
    </row>
    <row r="71694" spans="53:53" x14ac:dyDescent="0.3">
      <c r="BA71694" s="2"/>
    </row>
    <row r="71695" spans="53:53" x14ac:dyDescent="0.3">
      <c r="BA71695" s="2"/>
    </row>
    <row r="71696" spans="53:53" x14ac:dyDescent="0.3">
      <c r="BA71696" s="2"/>
    </row>
    <row r="71697" spans="53:53" x14ac:dyDescent="0.3">
      <c r="BA71697" s="2"/>
    </row>
    <row r="71698" spans="53:53" x14ac:dyDescent="0.3">
      <c r="BA71698" s="2"/>
    </row>
    <row r="71699" spans="53:53" x14ac:dyDescent="0.3">
      <c r="BA71699" s="2"/>
    </row>
    <row r="71700" spans="53:53" x14ac:dyDescent="0.3">
      <c r="BA71700" s="2"/>
    </row>
    <row r="71701" spans="53:53" x14ac:dyDescent="0.3">
      <c r="BA71701" s="2"/>
    </row>
    <row r="71702" spans="53:53" x14ac:dyDescent="0.3">
      <c r="BA71702" s="2"/>
    </row>
    <row r="71703" spans="53:53" x14ac:dyDescent="0.3">
      <c r="BA71703" s="2"/>
    </row>
    <row r="71704" spans="53:53" x14ac:dyDescent="0.3">
      <c r="BA71704" s="2"/>
    </row>
    <row r="71705" spans="53:53" x14ac:dyDescent="0.3">
      <c r="BA71705" s="2"/>
    </row>
    <row r="71706" spans="53:53" x14ac:dyDescent="0.3">
      <c r="BA71706" s="2"/>
    </row>
    <row r="71707" spans="53:53" x14ac:dyDescent="0.3">
      <c r="BA71707" s="2"/>
    </row>
    <row r="71708" spans="53:53" x14ac:dyDescent="0.3">
      <c r="BA71708" s="2"/>
    </row>
    <row r="71709" spans="53:53" x14ac:dyDescent="0.3">
      <c r="BA71709" s="2"/>
    </row>
    <row r="71710" spans="53:53" x14ac:dyDescent="0.3">
      <c r="BA71710" s="2"/>
    </row>
    <row r="71711" spans="53:53" x14ac:dyDescent="0.3">
      <c r="BA71711" s="2"/>
    </row>
    <row r="71712" spans="53:53" x14ac:dyDescent="0.3">
      <c r="BA71712" s="2"/>
    </row>
    <row r="71713" spans="53:53" x14ac:dyDescent="0.3">
      <c r="BA71713" s="2"/>
    </row>
    <row r="71714" spans="53:53" x14ac:dyDescent="0.3">
      <c r="BA71714" s="2"/>
    </row>
    <row r="71715" spans="53:53" x14ac:dyDescent="0.3">
      <c r="BA71715" s="2"/>
    </row>
    <row r="71716" spans="53:53" x14ac:dyDescent="0.3">
      <c r="BA71716" s="2"/>
    </row>
    <row r="71717" spans="53:53" x14ac:dyDescent="0.3">
      <c r="BA71717" s="2"/>
    </row>
    <row r="71718" spans="53:53" x14ac:dyDescent="0.3">
      <c r="BA71718" s="2"/>
    </row>
    <row r="71719" spans="53:53" x14ac:dyDescent="0.3">
      <c r="BA71719" s="2"/>
    </row>
    <row r="71720" spans="53:53" x14ac:dyDescent="0.3">
      <c r="BA71720" s="2"/>
    </row>
    <row r="71721" spans="53:53" x14ac:dyDescent="0.3">
      <c r="BA71721" s="2"/>
    </row>
    <row r="71722" spans="53:53" x14ac:dyDescent="0.3">
      <c r="BA71722" s="2"/>
    </row>
    <row r="71723" spans="53:53" x14ac:dyDescent="0.3">
      <c r="BA71723" s="2"/>
    </row>
    <row r="71724" spans="53:53" x14ac:dyDescent="0.3">
      <c r="BA71724" s="2"/>
    </row>
    <row r="71725" spans="53:53" x14ac:dyDescent="0.3">
      <c r="BA71725" s="2"/>
    </row>
    <row r="71726" spans="53:53" x14ac:dyDescent="0.3">
      <c r="BA71726" s="2"/>
    </row>
    <row r="71727" spans="53:53" x14ac:dyDescent="0.3">
      <c r="BA71727" s="2"/>
    </row>
    <row r="71728" spans="53:53" x14ac:dyDescent="0.3">
      <c r="BA71728" s="2"/>
    </row>
    <row r="71729" spans="53:53" x14ac:dyDescent="0.3">
      <c r="BA71729" s="2"/>
    </row>
    <row r="71730" spans="53:53" x14ac:dyDescent="0.3">
      <c r="BA71730" s="2"/>
    </row>
    <row r="71731" spans="53:53" x14ac:dyDescent="0.3">
      <c r="BA71731" s="2"/>
    </row>
    <row r="71732" spans="53:53" x14ac:dyDescent="0.3">
      <c r="BA71732" s="2"/>
    </row>
    <row r="71733" spans="53:53" x14ac:dyDescent="0.3">
      <c r="BA71733" s="2"/>
    </row>
    <row r="71734" spans="53:53" x14ac:dyDescent="0.3">
      <c r="BA71734" s="2"/>
    </row>
    <row r="71735" spans="53:53" x14ac:dyDescent="0.3">
      <c r="BA71735" s="2"/>
    </row>
    <row r="71736" spans="53:53" x14ac:dyDescent="0.3">
      <c r="BA71736" s="2"/>
    </row>
    <row r="71737" spans="53:53" x14ac:dyDescent="0.3">
      <c r="BA71737" s="2"/>
    </row>
    <row r="71738" spans="53:53" x14ac:dyDescent="0.3">
      <c r="BA71738" s="2"/>
    </row>
    <row r="71739" spans="53:53" x14ac:dyDescent="0.3">
      <c r="BA71739" s="2"/>
    </row>
    <row r="71740" spans="53:53" x14ac:dyDescent="0.3">
      <c r="BA71740" s="2"/>
    </row>
    <row r="71741" spans="53:53" x14ac:dyDescent="0.3">
      <c r="BA71741" s="2"/>
    </row>
    <row r="71742" spans="53:53" x14ac:dyDescent="0.3">
      <c r="BA71742" s="2"/>
    </row>
    <row r="71743" spans="53:53" x14ac:dyDescent="0.3">
      <c r="BA71743" s="2"/>
    </row>
    <row r="71744" spans="53:53" x14ac:dyDescent="0.3">
      <c r="BA71744" s="2"/>
    </row>
    <row r="71745" spans="53:53" x14ac:dyDescent="0.3">
      <c r="BA71745" s="2"/>
    </row>
    <row r="71746" spans="53:53" x14ac:dyDescent="0.3">
      <c r="BA71746" s="2"/>
    </row>
    <row r="71747" spans="53:53" x14ac:dyDescent="0.3">
      <c r="BA71747" s="2"/>
    </row>
    <row r="71748" spans="53:53" x14ac:dyDescent="0.3">
      <c r="BA71748" s="2"/>
    </row>
    <row r="71749" spans="53:53" x14ac:dyDescent="0.3">
      <c r="BA71749" s="2"/>
    </row>
    <row r="71750" spans="53:53" x14ac:dyDescent="0.3">
      <c r="BA71750" s="2"/>
    </row>
    <row r="71751" spans="53:53" x14ac:dyDescent="0.3">
      <c r="BA71751" s="2"/>
    </row>
    <row r="71752" spans="53:53" x14ac:dyDescent="0.3">
      <c r="BA71752" s="2"/>
    </row>
    <row r="71753" spans="53:53" x14ac:dyDescent="0.3">
      <c r="BA71753" s="2"/>
    </row>
    <row r="71754" spans="53:53" x14ac:dyDescent="0.3">
      <c r="BA71754" s="2"/>
    </row>
    <row r="71755" spans="53:53" x14ac:dyDescent="0.3">
      <c r="BA71755" s="2"/>
    </row>
    <row r="71756" spans="53:53" x14ac:dyDescent="0.3">
      <c r="BA71756" s="2"/>
    </row>
    <row r="71757" spans="53:53" x14ac:dyDescent="0.3">
      <c r="BA71757" s="2"/>
    </row>
    <row r="71758" spans="53:53" x14ac:dyDescent="0.3">
      <c r="BA71758" s="2"/>
    </row>
    <row r="71759" spans="53:53" x14ac:dyDescent="0.3">
      <c r="BA71759" s="2"/>
    </row>
    <row r="71760" spans="53:53" x14ac:dyDescent="0.3">
      <c r="BA71760" s="2"/>
    </row>
    <row r="71761" spans="53:53" x14ac:dyDescent="0.3">
      <c r="BA71761" s="2"/>
    </row>
    <row r="71762" spans="53:53" x14ac:dyDescent="0.3">
      <c r="BA71762" s="2"/>
    </row>
    <row r="71763" spans="53:53" x14ac:dyDescent="0.3">
      <c r="BA71763" s="2"/>
    </row>
    <row r="71764" spans="53:53" x14ac:dyDescent="0.3">
      <c r="BA71764" s="2"/>
    </row>
    <row r="71765" spans="53:53" x14ac:dyDescent="0.3">
      <c r="BA71765" s="2"/>
    </row>
    <row r="71766" spans="53:53" x14ac:dyDescent="0.3">
      <c r="BA71766" s="2"/>
    </row>
    <row r="71767" spans="53:53" x14ac:dyDescent="0.3">
      <c r="BA71767" s="2"/>
    </row>
    <row r="71768" spans="53:53" x14ac:dyDescent="0.3">
      <c r="BA71768" s="2"/>
    </row>
    <row r="71769" spans="53:53" x14ac:dyDescent="0.3">
      <c r="BA71769" s="2"/>
    </row>
    <row r="71770" spans="53:53" x14ac:dyDescent="0.3">
      <c r="BA71770" s="2"/>
    </row>
    <row r="71771" spans="53:53" x14ac:dyDescent="0.3">
      <c r="BA71771" s="2"/>
    </row>
    <row r="71772" spans="53:53" x14ac:dyDescent="0.3">
      <c r="BA71772" s="2"/>
    </row>
    <row r="71773" spans="53:53" x14ac:dyDescent="0.3">
      <c r="BA71773" s="2"/>
    </row>
    <row r="71774" spans="53:53" x14ac:dyDescent="0.3">
      <c r="BA71774" s="2"/>
    </row>
    <row r="71775" spans="53:53" x14ac:dyDescent="0.3">
      <c r="BA71775" s="2"/>
    </row>
    <row r="71776" spans="53:53" x14ac:dyDescent="0.3">
      <c r="BA71776" s="2"/>
    </row>
    <row r="71777" spans="53:53" x14ac:dyDescent="0.3">
      <c r="BA71777" s="2"/>
    </row>
    <row r="71778" spans="53:53" x14ac:dyDescent="0.3">
      <c r="BA71778" s="2"/>
    </row>
    <row r="71779" spans="53:53" x14ac:dyDescent="0.3">
      <c r="BA71779" s="2"/>
    </row>
    <row r="71780" spans="53:53" x14ac:dyDescent="0.3">
      <c r="BA71780" s="2"/>
    </row>
    <row r="71781" spans="53:53" x14ac:dyDescent="0.3">
      <c r="BA71781" s="2"/>
    </row>
    <row r="71782" spans="53:53" x14ac:dyDescent="0.3">
      <c r="BA71782" s="2"/>
    </row>
    <row r="71783" spans="53:53" x14ac:dyDescent="0.3">
      <c r="BA71783" s="2"/>
    </row>
    <row r="71784" spans="53:53" x14ac:dyDescent="0.3">
      <c r="BA71784" s="2"/>
    </row>
    <row r="71785" spans="53:53" x14ac:dyDescent="0.3">
      <c r="BA71785" s="2"/>
    </row>
    <row r="71786" spans="53:53" x14ac:dyDescent="0.3">
      <c r="BA71786" s="2"/>
    </row>
    <row r="71787" spans="53:53" x14ac:dyDescent="0.3">
      <c r="BA71787" s="2"/>
    </row>
    <row r="71788" spans="53:53" x14ac:dyDescent="0.3">
      <c r="BA71788" s="2"/>
    </row>
    <row r="71789" spans="53:53" x14ac:dyDescent="0.3">
      <c r="BA71789" s="2"/>
    </row>
    <row r="71790" spans="53:53" x14ac:dyDescent="0.3">
      <c r="BA71790" s="2"/>
    </row>
    <row r="71791" spans="53:53" x14ac:dyDescent="0.3">
      <c r="BA71791" s="2"/>
    </row>
    <row r="71792" spans="53:53" x14ac:dyDescent="0.3">
      <c r="BA71792" s="2"/>
    </row>
    <row r="71793" spans="53:53" x14ac:dyDescent="0.3">
      <c r="BA71793" s="2"/>
    </row>
    <row r="71794" spans="53:53" x14ac:dyDescent="0.3">
      <c r="BA71794" s="2"/>
    </row>
    <row r="71795" spans="53:53" x14ac:dyDescent="0.3">
      <c r="BA71795" s="2"/>
    </row>
    <row r="71796" spans="53:53" x14ac:dyDescent="0.3">
      <c r="BA71796" s="2"/>
    </row>
    <row r="71797" spans="53:53" x14ac:dyDescent="0.3">
      <c r="BA71797" s="2"/>
    </row>
    <row r="71798" spans="53:53" x14ac:dyDescent="0.3">
      <c r="BA71798" s="2"/>
    </row>
    <row r="71799" spans="53:53" x14ac:dyDescent="0.3">
      <c r="BA71799" s="2"/>
    </row>
    <row r="71800" spans="53:53" x14ac:dyDescent="0.3">
      <c r="BA71800" s="2"/>
    </row>
    <row r="71801" spans="53:53" x14ac:dyDescent="0.3">
      <c r="BA71801" s="2"/>
    </row>
    <row r="71802" spans="53:53" x14ac:dyDescent="0.3">
      <c r="BA71802" s="2"/>
    </row>
    <row r="71803" spans="53:53" x14ac:dyDescent="0.3">
      <c r="BA71803" s="2"/>
    </row>
    <row r="71804" spans="53:53" x14ac:dyDescent="0.3">
      <c r="BA71804" s="2"/>
    </row>
    <row r="71805" spans="53:53" x14ac:dyDescent="0.3">
      <c r="BA71805" s="2"/>
    </row>
    <row r="71806" spans="53:53" x14ac:dyDescent="0.3">
      <c r="BA71806" s="2"/>
    </row>
    <row r="71807" spans="53:53" x14ac:dyDescent="0.3">
      <c r="BA71807" s="2"/>
    </row>
    <row r="71808" spans="53:53" x14ac:dyDescent="0.3">
      <c r="BA71808" s="2"/>
    </row>
    <row r="71809" spans="53:53" x14ac:dyDescent="0.3">
      <c r="BA71809" s="2"/>
    </row>
    <row r="71810" spans="53:53" x14ac:dyDescent="0.3">
      <c r="BA71810" s="2"/>
    </row>
    <row r="71811" spans="53:53" x14ac:dyDescent="0.3">
      <c r="BA71811" s="2"/>
    </row>
    <row r="71812" spans="53:53" x14ac:dyDescent="0.3">
      <c r="BA71812" s="2"/>
    </row>
    <row r="71813" spans="53:53" x14ac:dyDescent="0.3">
      <c r="BA71813" s="2"/>
    </row>
    <row r="71814" spans="53:53" x14ac:dyDescent="0.3">
      <c r="BA71814" s="2"/>
    </row>
    <row r="71815" spans="53:53" x14ac:dyDescent="0.3">
      <c r="BA71815" s="2"/>
    </row>
    <row r="71816" spans="53:53" x14ac:dyDescent="0.3">
      <c r="BA71816" s="2"/>
    </row>
    <row r="71817" spans="53:53" x14ac:dyDescent="0.3">
      <c r="BA71817" s="2"/>
    </row>
    <row r="71818" spans="53:53" x14ac:dyDescent="0.3">
      <c r="BA71818" s="2"/>
    </row>
    <row r="71819" spans="53:53" x14ac:dyDescent="0.3">
      <c r="BA71819" s="2"/>
    </row>
    <row r="71820" spans="53:53" x14ac:dyDescent="0.3">
      <c r="BA71820" s="2"/>
    </row>
    <row r="71821" spans="53:53" x14ac:dyDescent="0.3">
      <c r="BA71821" s="2"/>
    </row>
    <row r="71822" spans="53:53" x14ac:dyDescent="0.3">
      <c r="BA71822" s="2"/>
    </row>
    <row r="71823" spans="53:53" x14ac:dyDescent="0.3">
      <c r="BA71823" s="2"/>
    </row>
    <row r="71824" spans="53:53" x14ac:dyDescent="0.3">
      <c r="BA71824" s="2"/>
    </row>
    <row r="71825" spans="53:53" x14ac:dyDescent="0.3">
      <c r="BA71825" s="2"/>
    </row>
    <row r="71826" spans="53:53" x14ac:dyDescent="0.3">
      <c r="BA71826" s="2"/>
    </row>
    <row r="71827" spans="53:53" x14ac:dyDescent="0.3">
      <c r="BA71827" s="2"/>
    </row>
    <row r="71828" spans="53:53" x14ac:dyDescent="0.3">
      <c r="BA71828" s="2"/>
    </row>
    <row r="71829" spans="53:53" x14ac:dyDescent="0.3">
      <c r="BA71829" s="2"/>
    </row>
    <row r="71830" spans="53:53" x14ac:dyDescent="0.3">
      <c r="BA71830" s="2"/>
    </row>
    <row r="71831" spans="53:53" x14ac:dyDescent="0.3">
      <c r="BA71831" s="2"/>
    </row>
    <row r="71832" spans="53:53" x14ac:dyDescent="0.3">
      <c r="BA71832" s="2"/>
    </row>
    <row r="71833" spans="53:53" x14ac:dyDescent="0.3">
      <c r="BA71833" s="2"/>
    </row>
    <row r="71834" spans="53:53" x14ac:dyDescent="0.3">
      <c r="BA71834" s="2"/>
    </row>
    <row r="71835" spans="53:53" x14ac:dyDescent="0.3">
      <c r="BA71835" s="2"/>
    </row>
    <row r="71836" spans="53:53" x14ac:dyDescent="0.3">
      <c r="BA71836" s="2"/>
    </row>
    <row r="71837" spans="53:53" x14ac:dyDescent="0.3">
      <c r="BA71837" s="2"/>
    </row>
    <row r="71838" spans="53:53" x14ac:dyDescent="0.3">
      <c r="BA71838" s="2"/>
    </row>
    <row r="71839" spans="53:53" x14ac:dyDescent="0.3">
      <c r="BA71839" s="2"/>
    </row>
    <row r="71840" spans="53:53" x14ac:dyDescent="0.3">
      <c r="BA71840" s="2"/>
    </row>
    <row r="71841" spans="53:53" x14ac:dyDescent="0.3">
      <c r="BA71841" s="2"/>
    </row>
    <row r="71842" spans="53:53" x14ac:dyDescent="0.3">
      <c r="BA71842" s="2"/>
    </row>
    <row r="71843" spans="53:53" x14ac:dyDescent="0.3">
      <c r="BA71843" s="2"/>
    </row>
    <row r="71844" spans="53:53" x14ac:dyDescent="0.3">
      <c r="BA71844" s="2"/>
    </row>
    <row r="71845" spans="53:53" x14ac:dyDescent="0.3">
      <c r="BA71845" s="2"/>
    </row>
    <row r="71846" spans="53:53" x14ac:dyDescent="0.3">
      <c r="BA71846" s="2"/>
    </row>
    <row r="71847" spans="53:53" x14ac:dyDescent="0.3">
      <c r="BA71847" s="2"/>
    </row>
    <row r="71848" spans="53:53" x14ac:dyDescent="0.3">
      <c r="BA71848" s="2"/>
    </row>
    <row r="71849" spans="53:53" x14ac:dyDescent="0.3">
      <c r="BA71849" s="2"/>
    </row>
    <row r="71850" spans="53:53" x14ac:dyDescent="0.3">
      <c r="BA71850" s="2"/>
    </row>
    <row r="71851" spans="53:53" x14ac:dyDescent="0.3">
      <c r="BA71851" s="2"/>
    </row>
    <row r="71852" spans="53:53" x14ac:dyDescent="0.3">
      <c r="BA71852" s="2"/>
    </row>
    <row r="71853" spans="53:53" x14ac:dyDescent="0.3">
      <c r="BA71853" s="2"/>
    </row>
    <row r="71854" spans="53:53" x14ac:dyDescent="0.3">
      <c r="BA71854" s="2"/>
    </row>
    <row r="71855" spans="53:53" x14ac:dyDescent="0.3">
      <c r="BA71855" s="2"/>
    </row>
    <row r="71856" spans="53:53" x14ac:dyDescent="0.3">
      <c r="BA71856" s="2"/>
    </row>
    <row r="71857" spans="53:53" x14ac:dyDescent="0.3">
      <c r="BA71857" s="2"/>
    </row>
    <row r="71858" spans="53:53" x14ac:dyDescent="0.3">
      <c r="BA71858" s="2"/>
    </row>
    <row r="71859" spans="53:53" x14ac:dyDescent="0.3">
      <c r="BA71859" s="2"/>
    </row>
    <row r="71860" spans="53:53" x14ac:dyDescent="0.3">
      <c r="BA71860" s="2"/>
    </row>
    <row r="71861" spans="53:53" x14ac:dyDescent="0.3">
      <c r="BA71861" s="2"/>
    </row>
    <row r="71862" spans="53:53" x14ac:dyDescent="0.3">
      <c r="BA71862" s="2"/>
    </row>
    <row r="71863" spans="53:53" x14ac:dyDescent="0.3">
      <c r="BA71863" s="2"/>
    </row>
    <row r="71864" spans="53:53" x14ac:dyDescent="0.3">
      <c r="BA71864" s="2"/>
    </row>
    <row r="71865" spans="53:53" x14ac:dyDescent="0.3">
      <c r="BA71865" s="2"/>
    </row>
    <row r="71866" spans="53:53" x14ac:dyDescent="0.3">
      <c r="BA71866" s="2"/>
    </row>
    <row r="71867" spans="53:53" x14ac:dyDescent="0.3">
      <c r="BA71867" s="2"/>
    </row>
    <row r="71868" spans="53:53" x14ac:dyDescent="0.3">
      <c r="BA71868" s="2"/>
    </row>
    <row r="71869" spans="53:53" x14ac:dyDescent="0.3">
      <c r="BA71869" s="2"/>
    </row>
    <row r="71870" spans="53:53" x14ac:dyDescent="0.3">
      <c r="BA71870" s="2"/>
    </row>
    <row r="71871" spans="53:53" x14ac:dyDescent="0.3">
      <c r="BA71871" s="2"/>
    </row>
    <row r="71872" spans="53:53" x14ac:dyDescent="0.3">
      <c r="BA71872" s="2"/>
    </row>
    <row r="71873" spans="53:53" x14ac:dyDescent="0.3">
      <c r="BA71873" s="2"/>
    </row>
    <row r="71874" spans="53:53" x14ac:dyDescent="0.3">
      <c r="BA71874" s="2"/>
    </row>
    <row r="71875" spans="53:53" x14ac:dyDescent="0.3">
      <c r="BA71875" s="2"/>
    </row>
    <row r="71876" spans="53:53" x14ac:dyDescent="0.3">
      <c r="BA71876" s="2"/>
    </row>
    <row r="71877" spans="53:53" x14ac:dyDescent="0.3">
      <c r="BA71877" s="2"/>
    </row>
    <row r="71878" spans="53:53" x14ac:dyDescent="0.3">
      <c r="BA71878" s="2"/>
    </row>
    <row r="71879" spans="53:53" x14ac:dyDescent="0.3">
      <c r="BA71879" s="2"/>
    </row>
    <row r="71880" spans="53:53" x14ac:dyDescent="0.3">
      <c r="BA71880" s="2"/>
    </row>
    <row r="71881" spans="53:53" x14ac:dyDescent="0.3">
      <c r="BA71881" s="2"/>
    </row>
    <row r="71882" spans="53:53" x14ac:dyDescent="0.3">
      <c r="BA71882" s="2"/>
    </row>
    <row r="71883" spans="53:53" x14ac:dyDescent="0.3">
      <c r="BA71883" s="2"/>
    </row>
    <row r="71884" spans="53:53" x14ac:dyDescent="0.3">
      <c r="BA71884" s="2"/>
    </row>
    <row r="71885" spans="53:53" x14ac:dyDescent="0.3">
      <c r="BA71885" s="2"/>
    </row>
    <row r="71886" spans="53:53" x14ac:dyDescent="0.3">
      <c r="BA71886" s="2"/>
    </row>
    <row r="71887" spans="53:53" x14ac:dyDescent="0.3">
      <c r="BA71887" s="2"/>
    </row>
    <row r="71888" spans="53:53" x14ac:dyDescent="0.3">
      <c r="BA71888" s="2"/>
    </row>
    <row r="71889" spans="53:53" x14ac:dyDescent="0.3">
      <c r="BA71889" s="2"/>
    </row>
    <row r="71890" spans="53:53" x14ac:dyDescent="0.3">
      <c r="BA71890" s="2"/>
    </row>
    <row r="71891" spans="53:53" x14ac:dyDescent="0.3">
      <c r="BA71891" s="2"/>
    </row>
    <row r="71892" spans="53:53" x14ac:dyDescent="0.3">
      <c r="BA71892" s="2"/>
    </row>
    <row r="71893" spans="53:53" x14ac:dyDescent="0.3">
      <c r="BA71893" s="2"/>
    </row>
    <row r="71894" spans="53:53" x14ac:dyDescent="0.3">
      <c r="BA71894" s="2"/>
    </row>
    <row r="71895" spans="53:53" x14ac:dyDescent="0.3">
      <c r="BA71895" s="2"/>
    </row>
    <row r="71896" spans="53:53" x14ac:dyDescent="0.3">
      <c r="BA71896" s="2"/>
    </row>
    <row r="71897" spans="53:53" x14ac:dyDescent="0.3">
      <c r="BA71897" s="2"/>
    </row>
    <row r="71898" spans="53:53" x14ac:dyDescent="0.3">
      <c r="BA71898" s="2"/>
    </row>
    <row r="71899" spans="53:53" x14ac:dyDescent="0.3">
      <c r="BA71899" s="2"/>
    </row>
    <row r="71900" spans="53:53" x14ac:dyDescent="0.3">
      <c r="BA71900" s="2"/>
    </row>
    <row r="71901" spans="53:53" x14ac:dyDescent="0.3">
      <c r="BA71901" s="2"/>
    </row>
    <row r="71902" spans="53:53" x14ac:dyDescent="0.3">
      <c r="BA71902" s="2"/>
    </row>
    <row r="71903" spans="53:53" x14ac:dyDescent="0.3">
      <c r="BA71903" s="2"/>
    </row>
    <row r="71904" spans="53:53" x14ac:dyDescent="0.3">
      <c r="BA71904" s="2"/>
    </row>
    <row r="71905" spans="53:53" x14ac:dyDescent="0.3">
      <c r="BA71905" s="2"/>
    </row>
    <row r="71906" spans="53:53" x14ac:dyDescent="0.3">
      <c r="BA71906" s="2"/>
    </row>
    <row r="71907" spans="53:53" x14ac:dyDescent="0.3">
      <c r="BA71907" s="2"/>
    </row>
    <row r="71908" spans="53:53" x14ac:dyDescent="0.3">
      <c r="BA71908" s="2"/>
    </row>
    <row r="71909" spans="53:53" x14ac:dyDescent="0.3">
      <c r="BA71909" s="2"/>
    </row>
    <row r="71910" spans="53:53" x14ac:dyDescent="0.3">
      <c r="BA71910" s="2"/>
    </row>
    <row r="71911" spans="53:53" x14ac:dyDescent="0.3">
      <c r="BA71911" s="2"/>
    </row>
    <row r="71912" spans="53:53" x14ac:dyDescent="0.3">
      <c r="BA71912" s="2"/>
    </row>
    <row r="71913" spans="53:53" x14ac:dyDescent="0.3">
      <c r="BA71913" s="2"/>
    </row>
    <row r="71914" spans="53:53" x14ac:dyDescent="0.3">
      <c r="BA71914" s="2"/>
    </row>
    <row r="71915" spans="53:53" x14ac:dyDescent="0.3">
      <c r="BA71915" s="2"/>
    </row>
    <row r="71916" spans="53:53" x14ac:dyDescent="0.3">
      <c r="BA71916" s="2"/>
    </row>
    <row r="71917" spans="53:53" x14ac:dyDescent="0.3">
      <c r="BA71917" s="2"/>
    </row>
    <row r="71918" spans="53:53" x14ac:dyDescent="0.3">
      <c r="BA71918" s="2"/>
    </row>
    <row r="71919" spans="53:53" x14ac:dyDescent="0.3">
      <c r="BA71919" s="2"/>
    </row>
    <row r="71920" spans="53:53" x14ac:dyDescent="0.3">
      <c r="BA71920" s="2"/>
    </row>
    <row r="71921" spans="53:53" x14ac:dyDescent="0.3">
      <c r="BA71921" s="2"/>
    </row>
    <row r="71922" spans="53:53" x14ac:dyDescent="0.3">
      <c r="BA71922" s="2"/>
    </row>
    <row r="71923" spans="53:53" x14ac:dyDescent="0.3">
      <c r="BA71923" s="2"/>
    </row>
    <row r="71924" spans="53:53" x14ac:dyDescent="0.3">
      <c r="BA71924" s="2"/>
    </row>
    <row r="71925" spans="53:53" x14ac:dyDescent="0.3">
      <c r="BA71925" s="2"/>
    </row>
    <row r="71926" spans="53:53" x14ac:dyDescent="0.3">
      <c r="BA71926" s="2"/>
    </row>
    <row r="71927" spans="53:53" x14ac:dyDescent="0.3">
      <c r="BA71927" s="2"/>
    </row>
    <row r="71928" spans="53:53" x14ac:dyDescent="0.3">
      <c r="BA71928" s="2"/>
    </row>
    <row r="71929" spans="53:53" x14ac:dyDescent="0.3">
      <c r="BA71929" s="2"/>
    </row>
    <row r="71930" spans="53:53" x14ac:dyDescent="0.3">
      <c r="BA71930" s="2"/>
    </row>
    <row r="71931" spans="53:53" x14ac:dyDescent="0.3">
      <c r="BA71931" s="2"/>
    </row>
    <row r="71932" spans="53:53" x14ac:dyDescent="0.3">
      <c r="BA71932" s="2"/>
    </row>
    <row r="71933" spans="53:53" x14ac:dyDescent="0.3">
      <c r="BA71933" s="2"/>
    </row>
    <row r="71934" spans="53:53" x14ac:dyDescent="0.3">
      <c r="BA71934" s="2"/>
    </row>
    <row r="71935" spans="53:53" x14ac:dyDescent="0.3">
      <c r="BA71935" s="2"/>
    </row>
    <row r="71936" spans="53:53" x14ac:dyDescent="0.3">
      <c r="BA71936" s="2"/>
    </row>
    <row r="71937" spans="53:53" x14ac:dyDescent="0.3">
      <c r="BA71937" s="2"/>
    </row>
    <row r="71938" spans="53:53" x14ac:dyDescent="0.3">
      <c r="BA71938" s="2"/>
    </row>
    <row r="71939" spans="53:53" x14ac:dyDescent="0.3">
      <c r="BA71939" s="2"/>
    </row>
    <row r="71940" spans="53:53" x14ac:dyDescent="0.3">
      <c r="BA71940" s="2"/>
    </row>
    <row r="71941" spans="53:53" x14ac:dyDescent="0.3">
      <c r="BA71941" s="2"/>
    </row>
    <row r="71942" spans="53:53" x14ac:dyDescent="0.3">
      <c r="BA71942" s="2"/>
    </row>
    <row r="71943" spans="53:53" x14ac:dyDescent="0.3">
      <c r="BA71943" s="2"/>
    </row>
    <row r="71944" spans="53:53" x14ac:dyDescent="0.3">
      <c r="BA71944" s="2"/>
    </row>
    <row r="71945" spans="53:53" x14ac:dyDescent="0.3">
      <c r="BA71945" s="2"/>
    </row>
    <row r="71946" spans="53:53" x14ac:dyDescent="0.3">
      <c r="BA71946" s="2"/>
    </row>
    <row r="71947" spans="53:53" x14ac:dyDescent="0.3">
      <c r="BA71947" s="2"/>
    </row>
    <row r="71948" spans="53:53" x14ac:dyDescent="0.3">
      <c r="BA71948" s="2"/>
    </row>
    <row r="71949" spans="53:53" x14ac:dyDescent="0.3">
      <c r="BA71949" s="2"/>
    </row>
    <row r="71950" spans="53:53" x14ac:dyDescent="0.3">
      <c r="BA71950" s="2"/>
    </row>
    <row r="71951" spans="53:53" x14ac:dyDescent="0.3">
      <c r="BA71951" s="2"/>
    </row>
    <row r="71952" spans="53:53" x14ac:dyDescent="0.3">
      <c r="BA71952" s="2"/>
    </row>
    <row r="71953" spans="53:53" x14ac:dyDescent="0.3">
      <c r="BA71953" s="2"/>
    </row>
    <row r="71954" spans="53:53" x14ac:dyDescent="0.3">
      <c r="BA71954" s="2"/>
    </row>
    <row r="71955" spans="53:53" x14ac:dyDescent="0.3">
      <c r="BA71955" s="2"/>
    </row>
    <row r="71956" spans="53:53" x14ac:dyDescent="0.3">
      <c r="BA71956" s="2"/>
    </row>
    <row r="71957" spans="53:53" x14ac:dyDescent="0.3">
      <c r="BA71957" s="2"/>
    </row>
    <row r="71958" spans="53:53" x14ac:dyDescent="0.3">
      <c r="BA71958" s="2"/>
    </row>
    <row r="71959" spans="53:53" x14ac:dyDescent="0.3">
      <c r="BA71959" s="2"/>
    </row>
    <row r="71960" spans="53:53" x14ac:dyDescent="0.3">
      <c r="BA71960" s="2"/>
    </row>
    <row r="71961" spans="53:53" x14ac:dyDescent="0.3">
      <c r="BA71961" s="2"/>
    </row>
    <row r="71962" spans="53:53" x14ac:dyDescent="0.3">
      <c r="BA71962" s="2"/>
    </row>
    <row r="71963" spans="53:53" x14ac:dyDescent="0.3">
      <c r="BA71963" s="2"/>
    </row>
    <row r="71964" spans="53:53" x14ac:dyDescent="0.3">
      <c r="BA71964" s="2"/>
    </row>
    <row r="71965" spans="53:53" x14ac:dyDescent="0.3">
      <c r="BA71965" s="2"/>
    </row>
    <row r="71966" spans="53:53" x14ac:dyDescent="0.3">
      <c r="BA71966" s="2"/>
    </row>
    <row r="71967" spans="53:53" x14ac:dyDescent="0.3">
      <c r="BA71967" s="2"/>
    </row>
    <row r="71968" spans="53:53" x14ac:dyDescent="0.3">
      <c r="BA71968" s="2"/>
    </row>
    <row r="71969" spans="53:53" x14ac:dyDescent="0.3">
      <c r="BA71969" s="2"/>
    </row>
    <row r="71970" spans="53:53" x14ac:dyDescent="0.3">
      <c r="BA71970" s="2"/>
    </row>
    <row r="71971" spans="53:53" x14ac:dyDescent="0.3">
      <c r="BA71971" s="2"/>
    </row>
    <row r="71972" spans="53:53" x14ac:dyDescent="0.3">
      <c r="BA71972" s="2"/>
    </row>
    <row r="71973" spans="53:53" x14ac:dyDescent="0.3">
      <c r="BA71973" s="2"/>
    </row>
    <row r="71974" spans="53:53" x14ac:dyDescent="0.3">
      <c r="BA71974" s="2"/>
    </row>
    <row r="71975" spans="53:53" x14ac:dyDescent="0.3">
      <c r="BA71975" s="2"/>
    </row>
    <row r="71976" spans="53:53" x14ac:dyDescent="0.3">
      <c r="BA71976" s="2"/>
    </row>
    <row r="71977" spans="53:53" x14ac:dyDescent="0.3">
      <c r="BA71977" s="2"/>
    </row>
    <row r="71978" spans="53:53" x14ac:dyDescent="0.3">
      <c r="BA71978" s="2"/>
    </row>
    <row r="71979" spans="53:53" x14ac:dyDescent="0.3">
      <c r="BA71979" s="2"/>
    </row>
    <row r="71980" spans="53:53" x14ac:dyDescent="0.3">
      <c r="BA71980" s="2"/>
    </row>
    <row r="71981" spans="53:53" x14ac:dyDescent="0.3">
      <c r="BA71981" s="2"/>
    </row>
    <row r="71982" spans="53:53" x14ac:dyDescent="0.3">
      <c r="BA71982" s="2"/>
    </row>
    <row r="71983" spans="53:53" x14ac:dyDescent="0.3">
      <c r="BA71983" s="2"/>
    </row>
    <row r="71984" spans="53:53" x14ac:dyDescent="0.3">
      <c r="BA71984" s="2"/>
    </row>
    <row r="71985" spans="53:53" x14ac:dyDescent="0.3">
      <c r="BA71985" s="2"/>
    </row>
    <row r="71986" spans="53:53" x14ac:dyDescent="0.3">
      <c r="BA71986" s="2"/>
    </row>
    <row r="71987" spans="53:53" x14ac:dyDescent="0.3">
      <c r="BA71987" s="2"/>
    </row>
    <row r="71988" spans="53:53" x14ac:dyDescent="0.3">
      <c r="BA71988" s="2"/>
    </row>
    <row r="71989" spans="53:53" x14ac:dyDescent="0.3">
      <c r="BA71989" s="2"/>
    </row>
    <row r="71990" spans="53:53" x14ac:dyDescent="0.3">
      <c r="BA71990" s="2"/>
    </row>
    <row r="71991" spans="53:53" x14ac:dyDescent="0.3">
      <c r="BA71991" s="2"/>
    </row>
    <row r="71992" spans="53:53" x14ac:dyDescent="0.3">
      <c r="BA71992" s="2"/>
    </row>
    <row r="71993" spans="53:53" x14ac:dyDescent="0.3">
      <c r="BA71993" s="2"/>
    </row>
    <row r="71994" spans="53:53" x14ac:dyDescent="0.3">
      <c r="BA71994" s="2"/>
    </row>
    <row r="71995" spans="53:53" x14ac:dyDescent="0.3">
      <c r="BA71995" s="2"/>
    </row>
    <row r="71996" spans="53:53" x14ac:dyDescent="0.3">
      <c r="BA71996" s="2"/>
    </row>
    <row r="71997" spans="53:53" x14ac:dyDescent="0.3">
      <c r="BA71997" s="2"/>
    </row>
    <row r="71998" spans="53:53" x14ac:dyDescent="0.3">
      <c r="BA71998" s="2"/>
    </row>
    <row r="71999" spans="53:53" x14ac:dyDescent="0.3">
      <c r="BA71999" s="2"/>
    </row>
    <row r="72000" spans="53:53" x14ac:dyDescent="0.3">
      <c r="BA72000" s="2"/>
    </row>
    <row r="72001" spans="53:53" x14ac:dyDescent="0.3">
      <c r="BA72001" s="2"/>
    </row>
    <row r="72002" spans="53:53" x14ac:dyDescent="0.3">
      <c r="BA72002" s="2"/>
    </row>
    <row r="72003" spans="53:53" x14ac:dyDescent="0.3">
      <c r="BA72003" s="2"/>
    </row>
    <row r="72004" spans="53:53" x14ac:dyDescent="0.3">
      <c r="BA72004" s="2"/>
    </row>
    <row r="72005" spans="53:53" x14ac:dyDescent="0.3">
      <c r="BA72005" s="2"/>
    </row>
    <row r="72006" spans="53:53" x14ac:dyDescent="0.3">
      <c r="BA72006" s="2"/>
    </row>
    <row r="72007" spans="53:53" x14ac:dyDescent="0.3">
      <c r="BA72007" s="2"/>
    </row>
    <row r="72008" spans="53:53" x14ac:dyDescent="0.3">
      <c r="BA72008" s="2"/>
    </row>
    <row r="72009" spans="53:53" x14ac:dyDescent="0.3">
      <c r="BA72009" s="2"/>
    </row>
    <row r="72010" spans="53:53" x14ac:dyDescent="0.3">
      <c r="BA72010" s="2"/>
    </row>
    <row r="72011" spans="53:53" x14ac:dyDescent="0.3">
      <c r="BA72011" s="2"/>
    </row>
    <row r="72012" spans="53:53" x14ac:dyDescent="0.3">
      <c r="BA72012" s="2"/>
    </row>
    <row r="72013" spans="53:53" x14ac:dyDescent="0.3">
      <c r="BA72013" s="2"/>
    </row>
    <row r="72014" spans="53:53" x14ac:dyDescent="0.3">
      <c r="BA72014" s="2"/>
    </row>
    <row r="72015" spans="53:53" x14ac:dyDescent="0.3">
      <c r="BA72015" s="2"/>
    </row>
    <row r="72016" spans="53:53" x14ac:dyDescent="0.3">
      <c r="BA72016" s="2"/>
    </row>
    <row r="72017" spans="53:53" x14ac:dyDescent="0.3">
      <c r="BA72017" s="2"/>
    </row>
    <row r="72018" spans="53:53" x14ac:dyDescent="0.3">
      <c r="BA72018" s="2"/>
    </row>
    <row r="72019" spans="53:53" x14ac:dyDescent="0.3">
      <c r="BA72019" s="2"/>
    </row>
    <row r="72020" spans="53:53" x14ac:dyDescent="0.3">
      <c r="BA72020" s="2"/>
    </row>
    <row r="72021" spans="53:53" x14ac:dyDescent="0.3">
      <c r="BA72021" s="2"/>
    </row>
    <row r="72022" spans="53:53" x14ac:dyDescent="0.3">
      <c r="BA72022" s="2"/>
    </row>
    <row r="72023" spans="53:53" x14ac:dyDescent="0.3">
      <c r="BA72023" s="2"/>
    </row>
    <row r="72024" spans="53:53" x14ac:dyDescent="0.3">
      <c r="BA72024" s="2"/>
    </row>
    <row r="72025" spans="53:53" x14ac:dyDescent="0.3">
      <c r="BA72025" s="2"/>
    </row>
    <row r="72026" spans="53:53" x14ac:dyDescent="0.3">
      <c r="BA72026" s="2"/>
    </row>
    <row r="72027" spans="53:53" x14ac:dyDescent="0.3">
      <c r="BA72027" s="2"/>
    </row>
    <row r="72028" spans="53:53" x14ac:dyDescent="0.3">
      <c r="BA72028" s="2"/>
    </row>
    <row r="72029" spans="53:53" x14ac:dyDescent="0.3">
      <c r="BA72029" s="2"/>
    </row>
    <row r="72030" spans="53:53" x14ac:dyDescent="0.3">
      <c r="BA72030" s="2"/>
    </row>
    <row r="72031" spans="53:53" x14ac:dyDescent="0.3">
      <c r="BA72031" s="2"/>
    </row>
    <row r="72032" spans="53:53" x14ac:dyDescent="0.3">
      <c r="BA72032" s="2"/>
    </row>
    <row r="72033" spans="53:53" x14ac:dyDescent="0.3">
      <c r="BA72033" s="2"/>
    </row>
    <row r="72034" spans="53:53" x14ac:dyDescent="0.3">
      <c r="BA72034" s="2"/>
    </row>
    <row r="72035" spans="53:53" x14ac:dyDescent="0.3">
      <c r="BA72035" s="2"/>
    </row>
    <row r="72036" spans="53:53" x14ac:dyDescent="0.3">
      <c r="BA72036" s="2"/>
    </row>
    <row r="72037" spans="53:53" x14ac:dyDescent="0.3">
      <c r="BA72037" s="2"/>
    </row>
    <row r="72038" spans="53:53" x14ac:dyDescent="0.3">
      <c r="BA72038" s="2"/>
    </row>
    <row r="72039" spans="53:53" x14ac:dyDescent="0.3">
      <c r="BA72039" s="2"/>
    </row>
    <row r="72040" spans="53:53" x14ac:dyDescent="0.3">
      <c r="BA72040" s="2"/>
    </row>
    <row r="72041" spans="53:53" x14ac:dyDescent="0.3">
      <c r="BA72041" s="2"/>
    </row>
    <row r="72042" spans="53:53" x14ac:dyDescent="0.3">
      <c r="BA72042" s="2"/>
    </row>
    <row r="72043" spans="53:53" x14ac:dyDescent="0.3">
      <c r="BA72043" s="2"/>
    </row>
    <row r="72044" spans="53:53" x14ac:dyDescent="0.3">
      <c r="BA72044" s="2"/>
    </row>
    <row r="72045" spans="53:53" x14ac:dyDescent="0.3">
      <c r="BA72045" s="2"/>
    </row>
    <row r="72046" spans="53:53" x14ac:dyDescent="0.3">
      <c r="BA72046" s="2"/>
    </row>
    <row r="72047" spans="53:53" x14ac:dyDescent="0.3">
      <c r="BA72047" s="2"/>
    </row>
    <row r="72048" spans="53:53" x14ac:dyDescent="0.3">
      <c r="BA72048" s="2"/>
    </row>
    <row r="72049" spans="53:53" x14ac:dyDescent="0.3">
      <c r="BA72049" s="2"/>
    </row>
    <row r="72050" spans="53:53" x14ac:dyDescent="0.3">
      <c r="BA72050" s="2"/>
    </row>
    <row r="72051" spans="53:53" x14ac:dyDescent="0.3">
      <c r="BA72051" s="2"/>
    </row>
    <row r="72052" spans="53:53" x14ac:dyDescent="0.3">
      <c r="BA72052" s="2"/>
    </row>
    <row r="72053" spans="53:53" x14ac:dyDescent="0.3">
      <c r="BA72053" s="2"/>
    </row>
    <row r="72054" spans="53:53" x14ac:dyDescent="0.3">
      <c r="BA72054" s="2"/>
    </row>
    <row r="72055" spans="53:53" x14ac:dyDescent="0.3">
      <c r="BA72055" s="2"/>
    </row>
    <row r="72056" spans="53:53" x14ac:dyDescent="0.3">
      <c r="BA72056" s="2"/>
    </row>
    <row r="72057" spans="53:53" x14ac:dyDescent="0.3">
      <c r="BA72057" s="2"/>
    </row>
    <row r="72058" spans="53:53" x14ac:dyDescent="0.3">
      <c r="BA72058" s="2"/>
    </row>
    <row r="72059" spans="53:53" x14ac:dyDescent="0.3">
      <c r="BA72059" s="2"/>
    </row>
    <row r="72060" spans="53:53" x14ac:dyDescent="0.3">
      <c r="BA72060" s="2"/>
    </row>
    <row r="72061" spans="53:53" x14ac:dyDescent="0.3">
      <c r="BA72061" s="2"/>
    </row>
    <row r="72062" spans="53:53" x14ac:dyDescent="0.3">
      <c r="BA72062" s="2"/>
    </row>
    <row r="72063" spans="53:53" x14ac:dyDescent="0.3">
      <c r="BA72063" s="2"/>
    </row>
    <row r="72064" spans="53:53" x14ac:dyDescent="0.3">
      <c r="BA72064" s="2"/>
    </row>
    <row r="72065" spans="53:53" x14ac:dyDescent="0.3">
      <c r="BA72065" s="2"/>
    </row>
    <row r="72066" spans="53:53" x14ac:dyDescent="0.3">
      <c r="BA72066" s="2"/>
    </row>
    <row r="72067" spans="53:53" x14ac:dyDescent="0.3">
      <c r="BA72067" s="2"/>
    </row>
    <row r="72068" spans="53:53" x14ac:dyDescent="0.3">
      <c r="BA72068" s="2"/>
    </row>
    <row r="72069" spans="53:53" x14ac:dyDescent="0.3">
      <c r="BA72069" s="2"/>
    </row>
    <row r="72070" spans="53:53" x14ac:dyDescent="0.3">
      <c r="BA72070" s="2"/>
    </row>
    <row r="72071" spans="53:53" x14ac:dyDescent="0.3">
      <c r="BA72071" s="2"/>
    </row>
    <row r="72072" spans="53:53" x14ac:dyDescent="0.3">
      <c r="BA72072" s="2"/>
    </row>
    <row r="72073" spans="53:53" x14ac:dyDescent="0.3">
      <c r="BA72073" s="2"/>
    </row>
    <row r="72074" spans="53:53" x14ac:dyDescent="0.3">
      <c r="BA72074" s="2"/>
    </row>
    <row r="72075" spans="53:53" x14ac:dyDescent="0.3">
      <c r="BA72075" s="2"/>
    </row>
    <row r="72076" spans="53:53" x14ac:dyDescent="0.3">
      <c r="BA72076" s="2"/>
    </row>
    <row r="72077" spans="53:53" x14ac:dyDescent="0.3">
      <c r="BA72077" s="2"/>
    </row>
    <row r="72078" spans="53:53" x14ac:dyDescent="0.3">
      <c r="BA72078" s="2"/>
    </row>
    <row r="72079" spans="53:53" x14ac:dyDescent="0.3">
      <c r="BA72079" s="2"/>
    </row>
    <row r="72080" spans="53:53" x14ac:dyDescent="0.3">
      <c r="BA72080" s="2"/>
    </row>
    <row r="72081" spans="53:53" x14ac:dyDescent="0.3">
      <c r="BA72081" s="2"/>
    </row>
    <row r="72082" spans="53:53" x14ac:dyDescent="0.3">
      <c r="BA72082" s="2"/>
    </row>
    <row r="72083" spans="53:53" x14ac:dyDescent="0.3">
      <c r="BA72083" s="2"/>
    </row>
    <row r="72084" spans="53:53" x14ac:dyDescent="0.3">
      <c r="BA72084" s="2"/>
    </row>
    <row r="72085" spans="53:53" x14ac:dyDescent="0.3">
      <c r="BA72085" s="2"/>
    </row>
    <row r="72086" spans="53:53" x14ac:dyDescent="0.3">
      <c r="BA72086" s="2"/>
    </row>
    <row r="72087" spans="53:53" x14ac:dyDescent="0.3">
      <c r="BA72087" s="2"/>
    </row>
    <row r="72088" spans="53:53" x14ac:dyDescent="0.3">
      <c r="BA72088" s="2"/>
    </row>
    <row r="72089" spans="53:53" x14ac:dyDescent="0.3">
      <c r="BA72089" s="2"/>
    </row>
    <row r="72090" spans="53:53" x14ac:dyDescent="0.3">
      <c r="BA72090" s="2"/>
    </row>
    <row r="72091" spans="53:53" x14ac:dyDescent="0.3">
      <c r="BA72091" s="2"/>
    </row>
    <row r="72092" spans="53:53" x14ac:dyDescent="0.3">
      <c r="BA72092" s="2"/>
    </row>
    <row r="72093" spans="53:53" x14ac:dyDescent="0.3">
      <c r="BA72093" s="2"/>
    </row>
    <row r="72094" spans="53:53" x14ac:dyDescent="0.3">
      <c r="BA72094" s="2"/>
    </row>
    <row r="72095" spans="53:53" x14ac:dyDescent="0.3">
      <c r="BA72095" s="2"/>
    </row>
    <row r="72096" spans="53:53" x14ac:dyDescent="0.3">
      <c r="BA72096" s="2"/>
    </row>
    <row r="72097" spans="53:53" x14ac:dyDescent="0.3">
      <c r="BA72097" s="2"/>
    </row>
    <row r="72098" spans="53:53" x14ac:dyDescent="0.3">
      <c r="BA72098" s="2"/>
    </row>
    <row r="72099" spans="53:53" x14ac:dyDescent="0.3">
      <c r="BA72099" s="2"/>
    </row>
    <row r="72100" spans="53:53" x14ac:dyDescent="0.3">
      <c r="BA72100" s="2"/>
    </row>
    <row r="72101" spans="53:53" x14ac:dyDescent="0.3">
      <c r="BA72101" s="2"/>
    </row>
    <row r="72102" spans="53:53" x14ac:dyDescent="0.3">
      <c r="BA72102" s="2"/>
    </row>
    <row r="72103" spans="53:53" x14ac:dyDescent="0.3">
      <c r="BA72103" s="2"/>
    </row>
    <row r="72104" spans="53:53" x14ac:dyDescent="0.3">
      <c r="BA72104" s="2"/>
    </row>
    <row r="72105" spans="53:53" x14ac:dyDescent="0.3">
      <c r="BA72105" s="2"/>
    </row>
    <row r="72106" spans="53:53" x14ac:dyDescent="0.3">
      <c r="BA72106" s="2"/>
    </row>
    <row r="72107" spans="53:53" x14ac:dyDescent="0.3">
      <c r="BA72107" s="2"/>
    </row>
    <row r="72108" spans="53:53" x14ac:dyDescent="0.3">
      <c r="BA72108" s="2"/>
    </row>
    <row r="72109" spans="53:53" x14ac:dyDescent="0.3">
      <c r="BA72109" s="2"/>
    </row>
    <row r="72110" spans="53:53" x14ac:dyDescent="0.3">
      <c r="BA72110" s="2"/>
    </row>
    <row r="72111" spans="53:53" x14ac:dyDescent="0.3">
      <c r="BA72111" s="2"/>
    </row>
    <row r="72112" spans="53:53" x14ac:dyDescent="0.3">
      <c r="BA72112" s="2"/>
    </row>
    <row r="72113" spans="53:53" x14ac:dyDescent="0.3">
      <c r="BA72113" s="2"/>
    </row>
    <row r="72114" spans="53:53" x14ac:dyDescent="0.3">
      <c r="BA72114" s="2"/>
    </row>
    <row r="72115" spans="53:53" x14ac:dyDescent="0.3">
      <c r="BA72115" s="2"/>
    </row>
    <row r="72116" spans="53:53" x14ac:dyDescent="0.3">
      <c r="BA72116" s="2"/>
    </row>
    <row r="72117" spans="53:53" x14ac:dyDescent="0.3">
      <c r="BA72117" s="2"/>
    </row>
    <row r="72118" spans="53:53" x14ac:dyDescent="0.3">
      <c r="BA72118" s="2"/>
    </row>
    <row r="72119" spans="53:53" x14ac:dyDescent="0.3">
      <c r="BA72119" s="2"/>
    </row>
    <row r="72120" spans="53:53" x14ac:dyDescent="0.3">
      <c r="BA72120" s="2"/>
    </row>
    <row r="72121" spans="53:53" x14ac:dyDescent="0.3">
      <c r="BA72121" s="2"/>
    </row>
    <row r="72122" spans="53:53" x14ac:dyDescent="0.3">
      <c r="BA72122" s="2"/>
    </row>
    <row r="72123" spans="53:53" x14ac:dyDescent="0.3">
      <c r="BA72123" s="2"/>
    </row>
    <row r="72124" spans="53:53" x14ac:dyDescent="0.3">
      <c r="BA72124" s="2"/>
    </row>
    <row r="72125" spans="53:53" x14ac:dyDescent="0.3">
      <c r="BA72125" s="2"/>
    </row>
    <row r="72126" spans="53:53" x14ac:dyDescent="0.3">
      <c r="BA72126" s="2"/>
    </row>
    <row r="72127" spans="53:53" x14ac:dyDescent="0.3">
      <c r="BA72127" s="2"/>
    </row>
    <row r="72128" spans="53:53" x14ac:dyDescent="0.3">
      <c r="BA72128" s="2"/>
    </row>
    <row r="72129" spans="53:53" x14ac:dyDescent="0.3">
      <c r="BA72129" s="2"/>
    </row>
    <row r="72130" spans="53:53" x14ac:dyDescent="0.3">
      <c r="BA72130" s="2"/>
    </row>
    <row r="72131" spans="53:53" x14ac:dyDescent="0.3">
      <c r="BA72131" s="2"/>
    </row>
    <row r="72132" spans="53:53" x14ac:dyDescent="0.3">
      <c r="BA72132" s="2"/>
    </row>
    <row r="72133" spans="53:53" x14ac:dyDescent="0.3">
      <c r="BA72133" s="2"/>
    </row>
    <row r="72134" spans="53:53" x14ac:dyDescent="0.3">
      <c r="BA72134" s="2"/>
    </row>
    <row r="72135" spans="53:53" x14ac:dyDescent="0.3">
      <c r="BA72135" s="2"/>
    </row>
    <row r="72136" spans="53:53" x14ac:dyDescent="0.3">
      <c r="BA72136" s="2"/>
    </row>
    <row r="72137" spans="53:53" x14ac:dyDescent="0.3">
      <c r="BA72137" s="2"/>
    </row>
    <row r="72138" spans="53:53" x14ac:dyDescent="0.3">
      <c r="BA72138" s="2"/>
    </row>
    <row r="72139" spans="53:53" x14ac:dyDescent="0.3">
      <c r="BA72139" s="2"/>
    </row>
    <row r="72140" spans="53:53" x14ac:dyDescent="0.3">
      <c r="BA72140" s="2"/>
    </row>
    <row r="72141" spans="53:53" x14ac:dyDescent="0.3">
      <c r="BA72141" s="2"/>
    </row>
    <row r="72142" spans="53:53" x14ac:dyDescent="0.3">
      <c r="BA72142" s="2"/>
    </row>
    <row r="72143" spans="53:53" x14ac:dyDescent="0.3">
      <c r="BA72143" s="2"/>
    </row>
    <row r="72144" spans="53:53" x14ac:dyDescent="0.3">
      <c r="BA72144" s="2"/>
    </row>
    <row r="72145" spans="53:53" x14ac:dyDescent="0.3">
      <c r="BA72145" s="2"/>
    </row>
    <row r="72146" spans="53:53" x14ac:dyDescent="0.3">
      <c r="BA72146" s="2"/>
    </row>
    <row r="72147" spans="53:53" x14ac:dyDescent="0.3">
      <c r="BA72147" s="2"/>
    </row>
    <row r="72148" spans="53:53" x14ac:dyDescent="0.3">
      <c r="BA72148" s="2"/>
    </row>
    <row r="72149" spans="53:53" x14ac:dyDescent="0.3">
      <c r="BA72149" s="2"/>
    </row>
    <row r="72150" spans="53:53" x14ac:dyDescent="0.3">
      <c r="BA72150" s="2"/>
    </row>
    <row r="72151" spans="53:53" x14ac:dyDescent="0.3">
      <c r="BA72151" s="2"/>
    </row>
    <row r="72152" spans="53:53" x14ac:dyDescent="0.3">
      <c r="BA72152" s="2"/>
    </row>
    <row r="72153" spans="53:53" x14ac:dyDescent="0.3">
      <c r="BA72153" s="2"/>
    </row>
    <row r="72154" spans="53:53" x14ac:dyDescent="0.3">
      <c r="BA72154" s="2"/>
    </row>
    <row r="72155" spans="53:53" x14ac:dyDescent="0.3">
      <c r="BA72155" s="2"/>
    </row>
    <row r="72156" spans="53:53" x14ac:dyDescent="0.3">
      <c r="BA72156" s="2"/>
    </row>
    <row r="72157" spans="53:53" x14ac:dyDescent="0.3">
      <c r="BA72157" s="2"/>
    </row>
    <row r="72158" spans="53:53" x14ac:dyDescent="0.3">
      <c r="BA72158" s="2"/>
    </row>
    <row r="72159" spans="53:53" x14ac:dyDescent="0.3">
      <c r="BA72159" s="2"/>
    </row>
    <row r="72160" spans="53:53" x14ac:dyDescent="0.3">
      <c r="BA72160" s="2"/>
    </row>
    <row r="72161" spans="53:53" x14ac:dyDescent="0.3">
      <c r="BA72161" s="2"/>
    </row>
    <row r="72162" spans="53:53" x14ac:dyDescent="0.3">
      <c r="BA72162" s="2"/>
    </row>
    <row r="72163" spans="53:53" x14ac:dyDescent="0.3">
      <c r="BA72163" s="2"/>
    </row>
    <row r="72164" spans="53:53" x14ac:dyDescent="0.3">
      <c r="BA72164" s="2"/>
    </row>
    <row r="72165" spans="53:53" x14ac:dyDescent="0.3">
      <c r="BA72165" s="2"/>
    </row>
    <row r="72166" spans="53:53" x14ac:dyDescent="0.3">
      <c r="BA72166" s="2"/>
    </row>
    <row r="72167" spans="53:53" x14ac:dyDescent="0.3">
      <c r="BA72167" s="2"/>
    </row>
    <row r="72168" spans="53:53" x14ac:dyDescent="0.3">
      <c r="BA72168" s="2"/>
    </row>
    <row r="72169" spans="53:53" x14ac:dyDescent="0.3">
      <c r="BA72169" s="2"/>
    </row>
    <row r="72170" spans="53:53" x14ac:dyDescent="0.3">
      <c r="BA72170" s="2"/>
    </row>
    <row r="72171" spans="53:53" x14ac:dyDescent="0.3">
      <c r="BA72171" s="2"/>
    </row>
    <row r="72172" spans="53:53" x14ac:dyDescent="0.3">
      <c r="BA72172" s="2"/>
    </row>
    <row r="72173" spans="53:53" x14ac:dyDescent="0.3">
      <c r="BA72173" s="2"/>
    </row>
    <row r="72174" spans="53:53" x14ac:dyDescent="0.3">
      <c r="BA72174" s="2"/>
    </row>
    <row r="72175" spans="53:53" x14ac:dyDescent="0.3">
      <c r="BA72175" s="2"/>
    </row>
    <row r="72176" spans="53:53" x14ac:dyDescent="0.3">
      <c r="BA72176" s="2"/>
    </row>
    <row r="72177" spans="53:53" x14ac:dyDescent="0.3">
      <c r="BA72177" s="2"/>
    </row>
    <row r="72178" spans="53:53" x14ac:dyDescent="0.3">
      <c r="BA72178" s="2"/>
    </row>
    <row r="72179" spans="53:53" x14ac:dyDescent="0.3">
      <c r="BA72179" s="2"/>
    </row>
    <row r="72180" spans="53:53" x14ac:dyDescent="0.3">
      <c r="BA72180" s="2"/>
    </row>
    <row r="72181" spans="53:53" x14ac:dyDescent="0.3">
      <c r="BA72181" s="2"/>
    </row>
    <row r="72182" spans="53:53" x14ac:dyDescent="0.3">
      <c r="BA72182" s="2"/>
    </row>
    <row r="72183" spans="53:53" x14ac:dyDescent="0.3">
      <c r="BA72183" s="2"/>
    </row>
    <row r="72184" spans="53:53" x14ac:dyDescent="0.3">
      <c r="BA72184" s="2"/>
    </row>
    <row r="72185" spans="53:53" x14ac:dyDescent="0.3">
      <c r="BA72185" s="2"/>
    </row>
    <row r="72186" spans="53:53" x14ac:dyDescent="0.3">
      <c r="BA72186" s="2"/>
    </row>
    <row r="72187" spans="53:53" x14ac:dyDescent="0.3">
      <c r="BA72187" s="2"/>
    </row>
    <row r="72188" spans="53:53" x14ac:dyDescent="0.3">
      <c r="BA72188" s="2"/>
    </row>
    <row r="72189" spans="53:53" x14ac:dyDescent="0.3">
      <c r="BA72189" s="2"/>
    </row>
    <row r="72190" spans="53:53" x14ac:dyDescent="0.3">
      <c r="BA72190" s="2"/>
    </row>
    <row r="72191" spans="53:53" x14ac:dyDescent="0.3">
      <c r="BA72191" s="2"/>
    </row>
    <row r="72192" spans="53:53" x14ac:dyDescent="0.3">
      <c r="BA72192" s="2"/>
    </row>
    <row r="72193" spans="53:53" x14ac:dyDescent="0.3">
      <c r="BA72193" s="2"/>
    </row>
    <row r="72194" spans="53:53" x14ac:dyDescent="0.3">
      <c r="BA72194" s="2"/>
    </row>
    <row r="72195" spans="53:53" x14ac:dyDescent="0.3">
      <c r="BA72195" s="2"/>
    </row>
    <row r="72196" spans="53:53" x14ac:dyDescent="0.3">
      <c r="BA72196" s="2"/>
    </row>
    <row r="72197" spans="53:53" x14ac:dyDescent="0.3">
      <c r="BA72197" s="2"/>
    </row>
    <row r="72198" spans="53:53" x14ac:dyDescent="0.3">
      <c r="BA72198" s="2"/>
    </row>
    <row r="72199" spans="53:53" x14ac:dyDescent="0.3">
      <c r="BA72199" s="2"/>
    </row>
    <row r="72200" spans="53:53" x14ac:dyDescent="0.3">
      <c r="BA72200" s="2"/>
    </row>
    <row r="72201" spans="53:53" x14ac:dyDescent="0.3">
      <c r="BA72201" s="2"/>
    </row>
    <row r="72202" spans="53:53" x14ac:dyDescent="0.3">
      <c r="BA72202" s="2"/>
    </row>
    <row r="72203" spans="53:53" x14ac:dyDescent="0.3">
      <c r="BA72203" s="2"/>
    </row>
    <row r="72204" spans="53:53" x14ac:dyDescent="0.3">
      <c r="BA72204" s="2"/>
    </row>
    <row r="72205" spans="53:53" x14ac:dyDescent="0.3">
      <c r="BA72205" s="2"/>
    </row>
    <row r="72206" spans="53:53" x14ac:dyDescent="0.3">
      <c r="BA72206" s="2"/>
    </row>
    <row r="72207" spans="53:53" x14ac:dyDescent="0.3">
      <c r="BA72207" s="2"/>
    </row>
    <row r="72208" spans="53:53" x14ac:dyDescent="0.3">
      <c r="BA72208" s="2"/>
    </row>
    <row r="72209" spans="53:53" x14ac:dyDescent="0.3">
      <c r="BA72209" s="2"/>
    </row>
    <row r="72210" spans="53:53" x14ac:dyDescent="0.3">
      <c r="BA72210" s="2"/>
    </row>
    <row r="72211" spans="53:53" x14ac:dyDescent="0.3">
      <c r="BA72211" s="2"/>
    </row>
    <row r="72212" spans="53:53" x14ac:dyDescent="0.3">
      <c r="BA72212" s="2"/>
    </row>
    <row r="72213" spans="53:53" x14ac:dyDescent="0.3">
      <c r="BA72213" s="2"/>
    </row>
    <row r="72214" spans="53:53" x14ac:dyDescent="0.3">
      <c r="BA72214" s="2"/>
    </row>
    <row r="72215" spans="53:53" x14ac:dyDescent="0.3">
      <c r="BA72215" s="2"/>
    </row>
    <row r="72216" spans="53:53" x14ac:dyDescent="0.3">
      <c r="BA72216" s="2"/>
    </row>
    <row r="72217" spans="53:53" x14ac:dyDescent="0.3">
      <c r="BA72217" s="2"/>
    </row>
    <row r="72218" spans="53:53" x14ac:dyDescent="0.3">
      <c r="BA72218" s="2"/>
    </row>
    <row r="72219" spans="53:53" x14ac:dyDescent="0.3">
      <c r="BA72219" s="2"/>
    </row>
    <row r="72220" spans="53:53" x14ac:dyDescent="0.3">
      <c r="BA72220" s="2"/>
    </row>
    <row r="72221" spans="53:53" x14ac:dyDescent="0.3">
      <c r="BA72221" s="2"/>
    </row>
    <row r="72222" spans="53:53" x14ac:dyDescent="0.3">
      <c r="BA72222" s="2"/>
    </row>
    <row r="72223" spans="53:53" x14ac:dyDescent="0.3">
      <c r="BA72223" s="2"/>
    </row>
    <row r="72224" spans="53:53" x14ac:dyDescent="0.3">
      <c r="BA72224" s="2"/>
    </row>
    <row r="72225" spans="53:53" x14ac:dyDescent="0.3">
      <c r="BA72225" s="2"/>
    </row>
    <row r="72226" spans="53:53" x14ac:dyDescent="0.3">
      <c r="BA72226" s="2"/>
    </row>
    <row r="72227" spans="53:53" x14ac:dyDescent="0.3">
      <c r="BA72227" s="2"/>
    </row>
    <row r="72228" spans="53:53" x14ac:dyDescent="0.3">
      <c r="BA72228" s="2"/>
    </row>
    <row r="72229" spans="53:53" x14ac:dyDescent="0.3">
      <c r="BA72229" s="2"/>
    </row>
    <row r="72230" spans="53:53" x14ac:dyDescent="0.3">
      <c r="BA72230" s="2"/>
    </row>
    <row r="72231" spans="53:53" x14ac:dyDescent="0.3">
      <c r="BA72231" s="2"/>
    </row>
    <row r="72232" spans="53:53" x14ac:dyDescent="0.3">
      <c r="BA72232" s="2"/>
    </row>
    <row r="72233" spans="53:53" x14ac:dyDescent="0.3">
      <c r="BA72233" s="2"/>
    </row>
    <row r="72234" spans="53:53" x14ac:dyDescent="0.3">
      <c r="BA72234" s="2"/>
    </row>
    <row r="72235" spans="53:53" x14ac:dyDescent="0.3">
      <c r="BA72235" s="2"/>
    </row>
    <row r="72236" spans="53:53" x14ac:dyDescent="0.3">
      <c r="BA72236" s="2"/>
    </row>
    <row r="72237" spans="53:53" x14ac:dyDescent="0.3">
      <c r="BA72237" s="2"/>
    </row>
    <row r="72238" spans="53:53" x14ac:dyDescent="0.3">
      <c r="BA72238" s="2"/>
    </row>
    <row r="72239" spans="53:53" x14ac:dyDescent="0.3">
      <c r="BA72239" s="2"/>
    </row>
    <row r="72240" spans="53:53" x14ac:dyDescent="0.3">
      <c r="BA72240" s="2"/>
    </row>
    <row r="72241" spans="53:53" x14ac:dyDescent="0.3">
      <c r="BA72241" s="2"/>
    </row>
    <row r="72242" spans="53:53" x14ac:dyDescent="0.3">
      <c r="BA72242" s="2"/>
    </row>
    <row r="72243" spans="53:53" x14ac:dyDescent="0.3">
      <c r="BA72243" s="2"/>
    </row>
    <row r="72244" spans="53:53" x14ac:dyDescent="0.3">
      <c r="BA72244" s="2"/>
    </row>
    <row r="72245" spans="53:53" x14ac:dyDescent="0.3">
      <c r="BA72245" s="2"/>
    </row>
    <row r="72246" spans="53:53" x14ac:dyDescent="0.3">
      <c r="BA72246" s="2"/>
    </row>
    <row r="72247" spans="53:53" x14ac:dyDescent="0.3">
      <c r="BA72247" s="2"/>
    </row>
    <row r="72248" spans="53:53" x14ac:dyDescent="0.3">
      <c r="BA72248" s="2"/>
    </row>
    <row r="72249" spans="53:53" x14ac:dyDescent="0.3">
      <c r="BA72249" s="2"/>
    </row>
    <row r="72250" spans="53:53" x14ac:dyDescent="0.3">
      <c r="BA72250" s="2"/>
    </row>
    <row r="72251" spans="53:53" x14ac:dyDescent="0.3">
      <c r="BA72251" s="2"/>
    </row>
    <row r="72252" spans="53:53" x14ac:dyDescent="0.3">
      <c r="BA72252" s="2"/>
    </row>
    <row r="72253" spans="53:53" x14ac:dyDescent="0.3">
      <c r="BA72253" s="2"/>
    </row>
    <row r="72254" spans="53:53" x14ac:dyDescent="0.3">
      <c r="BA72254" s="2"/>
    </row>
    <row r="72255" spans="53:53" x14ac:dyDescent="0.3">
      <c r="BA72255" s="2"/>
    </row>
    <row r="72256" spans="53:53" x14ac:dyDescent="0.3">
      <c r="BA72256" s="2"/>
    </row>
    <row r="72257" spans="53:53" x14ac:dyDescent="0.3">
      <c r="BA72257" s="2"/>
    </row>
    <row r="72258" spans="53:53" x14ac:dyDescent="0.3">
      <c r="BA72258" s="2"/>
    </row>
    <row r="72259" spans="53:53" x14ac:dyDescent="0.3">
      <c r="BA72259" s="2"/>
    </row>
    <row r="72260" spans="53:53" x14ac:dyDescent="0.3">
      <c r="BA72260" s="2"/>
    </row>
    <row r="72261" spans="53:53" x14ac:dyDescent="0.3">
      <c r="BA72261" s="2"/>
    </row>
    <row r="72262" spans="53:53" x14ac:dyDescent="0.3">
      <c r="BA72262" s="2"/>
    </row>
    <row r="72263" spans="53:53" x14ac:dyDescent="0.3">
      <c r="BA72263" s="2"/>
    </row>
    <row r="72264" spans="53:53" x14ac:dyDescent="0.3">
      <c r="BA72264" s="2"/>
    </row>
    <row r="72265" spans="53:53" x14ac:dyDescent="0.3">
      <c r="BA72265" s="2"/>
    </row>
    <row r="72266" spans="53:53" x14ac:dyDescent="0.3">
      <c r="BA72266" s="2"/>
    </row>
    <row r="72267" spans="53:53" x14ac:dyDescent="0.3">
      <c r="BA72267" s="2"/>
    </row>
    <row r="72268" spans="53:53" x14ac:dyDescent="0.3">
      <c r="BA72268" s="2"/>
    </row>
    <row r="72269" spans="53:53" x14ac:dyDescent="0.3">
      <c r="BA72269" s="2"/>
    </row>
    <row r="72270" spans="53:53" x14ac:dyDescent="0.3">
      <c r="BA72270" s="2"/>
    </row>
    <row r="72271" spans="53:53" x14ac:dyDescent="0.3">
      <c r="BA72271" s="2"/>
    </row>
    <row r="72272" spans="53:53" x14ac:dyDescent="0.3">
      <c r="BA72272" s="2"/>
    </row>
    <row r="72273" spans="53:53" x14ac:dyDescent="0.3">
      <c r="BA72273" s="2"/>
    </row>
    <row r="72274" spans="53:53" x14ac:dyDescent="0.3">
      <c r="BA72274" s="2"/>
    </row>
    <row r="72275" spans="53:53" x14ac:dyDescent="0.3">
      <c r="BA72275" s="2"/>
    </row>
    <row r="72276" spans="53:53" x14ac:dyDescent="0.3">
      <c r="BA72276" s="2"/>
    </row>
    <row r="72277" spans="53:53" x14ac:dyDescent="0.3">
      <c r="BA72277" s="2"/>
    </row>
    <row r="72278" spans="53:53" x14ac:dyDescent="0.3">
      <c r="BA72278" s="2"/>
    </row>
    <row r="72279" spans="53:53" x14ac:dyDescent="0.3">
      <c r="BA72279" s="2"/>
    </row>
    <row r="72280" spans="53:53" x14ac:dyDescent="0.3">
      <c r="BA72280" s="2"/>
    </row>
    <row r="72281" spans="53:53" x14ac:dyDescent="0.3">
      <c r="BA72281" s="2"/>
    </row>
    <row r="72282" spans="53:53" x14ac:dyDescent="0.3">
      <c r="BA72282" s="2"/>
    </row>
    <row r="72283" spans="53:53" x14ac:dyDescent="0.3">
      <c r="BA72283" s="2"/>
    </row>
    <row r="72284" spans="53:53" x14ac:dyDescent="0.3">
      <c r="BA72284" s="2"/>
    </row>
    <row r="72285" spans="53:53" x14ac:dyDescent="0.3">
      <c r="BA72285" s="2"/>
    </row>
    <row r="72286" spans="53:53" x14ac:dyDescent="0.3">
      <c r="BA72286" s="2"/>
    </row>
    <row r="72287" spans="53:53" x14ac:dyDescent="0.3">
      <c r="BA72287" s="2"/>
    </row>
    <row r="72288" spans="53:53" x14ac:dyDescent="0.3">
      <c r="BA72288" s="2"/>
    </row>
    <row r="72289" spans="53:53" x14ac:dyDescent="0.3">
      <c r="BA72289" s="2"/>
    </row>
    <row r="72290" spans="53:53" x14ac:dyDescent="0.3">
      <c r="BA72290" s="2"/>
    </row>
    <row r="72291" spans="53:53" x14ac:dyDescent="0.3">
      <c r="BA72291" s="2"/>
    </row>
    <row r="72292" spans="53:53" x14ac:dyDescent="0.3">
      <c r="BA72292" s="2"/>
    </row>
    <row r="72293" spans="53:53" x14ac:dyDescent="0.3">
      <c r="BA72293" s="2"/>
    </row>
    <row r="72294" spans="53:53" x14ac:dyDescent="0.3">
      <c r="BA72294" s="2"/>
    </row>
    <row r="72295" spans="53:53" x14ac:dyDescent="0.3">
      <c r="BA72295" s="2"/>
    </row>
    <row r="72296" spans="53:53" x14ac:dyDescent="0.3">
      <c r="BA72296" s="2"/>
    </row>
    <row r="72297" spans="53:53" x14ac:dyDescent="0.3">
      <c r="BA72297" s="2"/>
    </row>
    <row r="72298" spans="53:53" x14ac:dyDescent="0.3">
      <c r="BA72298" s="2"/>
    </row>
    <row r="72299" spans="53:53" x14ac:dyDescent="0.3">
      <c r="BA72299" s="2"/>
    </row>
    <row r="72300" spans="53:53" x14ac:dyDescent="0.3">
      <c r="BA72300" s="2"/>
    </row>
    <row r="72301" spans="53:53" x14ac:dyDescent="0.3">
      <c r="BA72301" s="2"/>
    </row>
    <row r="72302" spans="53:53" x14ac:dyDescent="0.3">
      <c r="BA72302" s="2"/>
    </row>
    <row r="72303" spans="53:53" x14ac:dyDescent="0.3">
      <c r="BA72303" s="2"/>
    </row>
    <row r="72304" spans="53:53" x14ac:dyDescent="0.3">
      <c r="BA72304" s="2"/>
    </row>
    <row r="72305" spans="53:53" x14ac:dyDescent="0.3">
      <c r="BA72305" s="2"/>
    </row>
    <row r="72306" spans="53:53" x14ac:dyDescent="0.3">
      <c r="BA72306" s="2"/>
    </row>
    <row r="72307" spans="53:53" x14ac:dyDescent="0.3">
      <c r="BA72307" s="2"/>
    </row>
    <row r="72308" spans="53:53" x14ac:dyDescent="0.3">
      <c r="BA72308" s="2"/>
    </row>
    <row r="72309" spans="53:53" x14ac:dyDescent="0.3">
      <c r="BA72309" s="2"/>
    </row>
    <row r="72310" spans="53:53" x14ac:dyDescent="0.3">
      <c r="BA72310" s="2"/>
    </row>
    <row r="72311" spans="53:53" x14ac:dyDescent="0.3">
      <c r="BA72311" s="2"/>
    </row>
    <row r="72312" spans="53:53" x14ac:dyDescent="0.3">
      <c r="BA72312" s="2"/>
    </row>
    <row r="72313" spans="53:53" x14ac:dyDescent="0.3">
      <c r="BA72313" s="2"/>
    </row>
    <row r="72314" spans="53:53" x14ac:dyDescent="0.3">
      <c r="BA72314" s="2"/>
    </row>
    <row r="72315" spans="53:53" x14ac:dyDescent="0.3">
      <c r="BA72315" s="2"/>
    </row>
    <row r="72316" spans="53:53" x14ac:dyDescent="0.3">
      <c r="BA72316" s="2"/>
    </row>
    <row r="72317" spans="53:53" x14ac:dyDescent="0.3">
      <c r="BA72317" s="2"/>
    </row>
    <row r="72318" spans="53:53" x14ac:dyDescent="0.3">
      <c r="BA72318" s="2"/>
    </row>
    <row r="72319" spans="53:53" x14ac:dyDescent="0.3">
      <c r="BA72319" s="2"/>
    </row>
    <row r="72320" spans="53:53" x14ac:dyDescent="0.3">
      <c r="BA72320" s="2"/>
    </row>
    <row r="72321" spans="53:53" x14ac:dyDescent="0.3">
      <c r="BA72321" s="2"/>
    </row>
    <row r="72322" spans="53:53" x14ac:dyDescent="0.3">
      <c r="BA72322" s="2"/>
    </row>
    <row r="72323" spans="53:53" x14ac:dyDescent="0.3">
      <c r="BA72323" s="2"/>
    </row>
    <row r="72324" spans="53:53" x14ac:dyDescent="0.3">
      <c r="BA72324" s="2"/>
    </row>
    <row r="72325" spans="53:53" x14ac:dyDescent="0.3">
      <c r="BA72325" s="2"/>
    </row>
    <row r="72326" spans="53:53" x14ac:dyDescent="0.3">
      <c r="BA72326" s="2"/>
    </row>
    <row r="72327" spans="53:53" x14ac:dyDescent="0.3">
      <c r="BA72327" s="2"/>
    </row>
    <row r="72328" spans="53:53" x14ac:dyDescent="0.3">
      <c r="BA72328" s="2"/>
    </row>
    <row r="72329" spans="53:53" x14ac:dyDescent="0.3">
      <c r="BA72329" s="2"/>
    </row>
    <row r="72330" spans="53:53" x14ac:dyDescent="0.3">
      <c r="BA72330" s="2"/>
    </row>
    <row r="72331" spans="53:53" x14ac:dyDescent="0.3">
      <c r="BA72331" s="2"/>
    </row>
    <row r="72332" spans="53:53" x14ac:dyDescent="0.3">
      <c r="BA72332" s="2"/>
    </row>
    <row r="72333" spans="53:53" x14ac:dyDescent="0.3">
      <c r="BA72333" s="2"/>
    </row>
    <row r="72334" spans="53:53" x14ac:dyDescent="0.3">
      <c r="BA72334" s="2"/>
    </row>
    <row r="72335" spans="53:53" x14ac:dyDescent="0.3">
      <c r="BA72335" s="2"/>
    </row>
    <row r="72336" spans="53:53" x14ac:dyDescent="0.3">
      <c r="BA72336" s="2"/>
    </row>
    <row r="72337" spans="53:53" x14ac:dyDescent="0.3">
      <c r="BA72337" s="2"/>
    </row>
    <row r="72338" spans="53:53" x14ac:dyDescent="0.3">
      <c r="BA72338" s="2"/>
    </row>
    <row r="72339" spans="53:53" x14ac:dyDescent="0.3">
      <c r="BA72339" s="2"/>
    </row>
    <row r="72340" spans="53:53" x14ac:dyDescent="0.3">
      <c r="BA72340" s="2"/>
    </row>
    <row r="72341" spans="53:53" x14ac:dyDescent="0.3">
      <c r="BA72341" s="2"/>
    </row>
    <row r="72342" spans="53:53" x14ac:dyDescent="0.3">
      <c r="BA72342" s="2"/>
    </row>
    <row r="72343" spans="53:53" x14ac:dyDescent="0.3">
      <c r="BA72343" s="2"/>
    </row>
    <row r="72344" spans="53:53" x14ac:dyDescent="0.3">
      <c r="BA72344" s="2"/>
    </row>
    <row r="72345" spans="53:53" x14ac:dyDescent="0.3">
      <c r="BA72345" s="2"/>
    </row>
    <row r="72346" spans="53:53" x14ac:dyDescent="0.3">
      <c r="BA72346" s="2"/>
    </row>
    <row r="72347" spans="53:53" x14ac:dyDescent="0.3">
      <c r="BA72347" s="2"/>
    </row>
    <row r="72348" spans="53:53" x14ac:dyDescent="0.3">
      <c r="BA72348" s="2"/>
    </row>
    <row r="72349" spans="53:53" x14ac:dyDescent="0.3">
      <c r="BA72349" s="2"/>
    </row>
    <row r="72350" spans="53:53" x14ac:dyDescent="0.3">
      <c r="BA72350" s="2"/>
    </row>
    <row r="72351" spans="53:53" x14ac:dyDescent="0.3">
      <c r="BA72351" s="2"/>
    </row>
    <row r="72352" spans="53:53" x14ac:dyDescent="0.3">
      <c r="BA72352" s="2"/>
    </row>
    <row r="72353" spans="53:53" x14ac:dyDescent="0.3">
      <c r="BA72353" s="2"/>
    </row>
    <row r="72354" spans="53:53" x14ac:dyDescent="0.3">
      <c r="BA72354" s="2"/>
    </row>
    <row r="72355" spans="53:53" x14ac:dyDescent="0.3">
      <c r="BA72355" s="2"/>
    </row>
    <row r="72356" spans="53:53" x14ac:dyDescent="0.3">
      <c r="BA72356" s="2"/>
    </row>
    <row r="72357" spans="53:53" x14ac:dyDescent="0.3">
      <c r="BA72357" s="2"/>
    </row>
    <row r="72358" spans="53:53" x14ac:dyDescent="0.3">
      <c r="BA72358" s="2"/>
    </row>
    <row r="72359" spans="53:53" x14ac:dyDescent="0.3">
      <c r="BA72359" s="2"/>
    </row>
    <row r="72360" spans="53:53" x14ac:dyDescent="0.3">
      <c r="BA72360" s="2"/>
    </row>
    <row r="72361" spans="53:53" x14ac:dyDescent="0.3">
      <c r="BA72361" s="2"/>
    </row>
    <row r="72362" spans="53:53" x14ac:dyDescent="0.3">
      <c r="BA72362" s="2"/>
    </row>
    <row r="72363" spans="53:53" x14ac:dyDescent="0.3">
      <c r="BA72363" s="2"/>
    </row>
    <row r="72364" spans="53:53" x14ac:dyDescent="0.3">
      <c r="BA72364" s="2"/>
    </row>
    <row r="72365" spans="53:53" x14ac:dyDescent="0.3">
      <c r="BA72365" s="2"/>
    </row>
    <row r="72366" spans="53:53" x14ac:dyDescent="0.3">
      <c r="BA72366" s="2"/>
    </row>
    <row r="72367" spans="53:53" x14ac:dyDescent="0.3">
      <c r="BA72367" s="2"/>
    </row>
    <row r="72368" spans="53:53" x14ac:dyDescent="0.3">
      <c r="BA72368" s="2"/>
    </row>
    <row r="72369" spans="53:53" x14ac:dyDescent="0.3">
      <c r="BA72369" s="2"/>
    </row>
    <row r="72370" spans="53:53" x14ac:dyDescent="0.3">
      <c r="BA72370" s="2"/>
    </row>
    <row r="72371" spans="53:53" x14ac:dyDescent="0.3">
      <c r="BA72371" s="2"/>
    </row>
    <row r="72372" spans="53:53" x14ac:dyDescent="0.3">
      <c r="BA72372" s="2"/>
    </row>
    <row r="72373" spans="53:53" x14ac:dyDescent="0.3">
      <c r="BA72373" s="2"/>
    </row>
    <row r="72374" spans="53:53" x14ac:dyDescent="0.3">
      <c r="BA72374" s="2"/>
    </row>
    <row r="72375" spans="53:53" x14ac:dyDescent="0.3">
      <c r="BA72375" s="2"/>
    </row>
    <row r="72376" spans="53:53" x14ac:dyDescent="0.3">
      <c r="BA72376" s="2"/>
    </row>
    <row r="72377" spans="53:53" x14ac:dyDescent="0.3">
      <c r="BA72377" s="2"/>
    </row>
    <row r="72378" spans="53:53" x14ac:dyDescent="0.3">
      <c r="BA72378" s="2"/>
    </row>
    <row r="72379" spans="53:53" x14ac:dyDescent="0.3">
      <c r="BA72379" s="2"/>
    </row>
    <row r="72380" spans="53:53" x14ac:dyDescent="0.3">
      <c r="BA72380" s="2"/>
    </row>
    <row r="72381" spans="53:53" x14ac:dyDescent="0.3">
      <c r="BA72381" s="2"/>
    </row>
    <row r="72382" spans="53:53" x14ac:dyDescent="0.3">
      <c r="BA72382" s="2"/>
    </row>
    <row r="72383" spans="53:53" x14ac:dyDescent="0.3">
      <c r="BA72383" s="2"/>
    </row>
    <row r="72384" spans="53:53" x14ac:dyDescent="0.3">
      <c r="BA72384" s="2"/>
    </row>
    <row r="72385" spans="53:53" x14ac:dyDescent="0.3">
      <c r="BA72385" s="2"/>
    </row>
    <row r="72386" spans="53:53" x14ac:dyDescent="0.3">
      <c r="BA72386" s="2"/>
    </row>
    <row r="72387" spans="53:53" x14ac:dyDescent="0.3">
      <c r="BA72387" s="2"/>
    </row>
    <row r="72388" spans="53:53" x14ac:dyDescent="0.3">
      <c r="BA72388" s="2"/>
    </row>
    <row r="72389" spans="53:53" x14ac:dyDescent="0.3">
      <c r="BA72389" s="2"/>
    </row>
    <row r="72390" spans="53:53" x14ac:dyDescent="0.3">
      <c r="BA72390" s="2"/>
    </row>
    <row r="72391" spans="53:53" x14ac:dyDescent="0.3">
      <c r="BA72391" s="2"/>
    </row>
    <row r="72392" spans="53:53" x14ac:dyDescent="0.3">
      <c r="BA72392" s="2"/>
    </row>
    <row r="72393" spans="53:53" x14ac:dyDescent="0.3">
      <c r="BA72393" s="2"/>
    </row>
    <row r="72394" spans="53:53" x14ac:dyDescent="0.3">
      <c r="BA72394" s="2"/>
    </row>
    <row r="72395" spans="53:53" x14ac:dyDescent="0.3">
      <c r="BA72395" s="2"/>
    </row>
    <row r="72396" spans="53:53" x14ac:dyDescent="0.3">
      <c r="BA72396" s="2"/>
    </row>
    <row r="72397" spans="53:53" x14ac:dyDescent="0.3">
      <c r="BA72397" s="2"/>
    </row>
    <row r="72398" spans="53:53" x14ac:dyDescent="0.3">
      <c r="BA72398" s="2"/>
    </row>
    <row r="72399" spans="53:53" x14ac:dyDescent="0.3">
      <c r="BA72399" s="2"/>
    </row>
    <row r="72400" spans="53:53" x14ac:dyDescent="0.3">
      <c r="BA72400" s="2"/>
    </row>
    <row r="72401" spans="53:53" x14ac:dyDescent="0.3">
      <c r="BA72401" s="2"/>
    </row>
    <row r="72402" spans="53:53" x14ac:dyDescent="0.3">
      <c r="BA72402" s="2"/>
    </row>
    <row r="72403" spans="53:53" x14ac:dyDescent="0.3">
      <c r="BA72403" s="2"/>
    </row>
    <row r="72404" spans="53:53" x14ac:dyDescent="0.3">
      <c r="BA72404" s="2"/>
    </row>
    <row r="72405" spans="53:53" x14ac:dyDescent="0.3">
      <c r="BA72405" s="2"/>
    </row>
    <row r="72406" spans="53:53" x14ac:dyDescent="0.3">
      <c r="BA72406" s="2"/>
    </row>
    <row r="72407" spans="53:53" x14ac:dyDescent="0.3">
      <c r="BA72407" s="2"/>
    </row>
    <row r="72408" spans="53:53" x14ac:dyDescent="0.3">
      <c r="BA72408" s="2"/>
    </row>
    <row r="72409" spans="53:53" x14ac:dyDescent="0.3">
      <c r="BA72409" s="2"/>
    </row>
    <row r="72410" spans="53:53" x14ac:dyDescent="0.3">
      <c r="BA72410" s="2"/>
    </row>
    <row r="72411" spans="53:53" x14ac:dyDescent="0.3">
      <c r="BA72411" s="2"/>
    </row>
    <row r="72412" spans="53:53" x14ac:dyDescent="0.3">
      <c r="BA72412" s="2"/>
    </row>
    <row r="72413" spans="53:53" x14ac:dyDescent="0.3">
      <c r="BA72413" s="2"/>
    </row>
    <row r="72414" spans="53:53" x14ac:dyDescent="0.3">
      <c r="BA72414" s="2"/>
    </row>
    <row r="72415" spans="53:53" x14ac:dyDescent="0.3">
      <c r="BA72415" s="2"/>
    </row>
    <row r="72416" spans="53:53" x14ac:dyDescent="0.3">
      <c r="BA72416" s="2"/>
    </row>
    <row r="72417" spans="53:53" x14ac:dyDescent="0.3">
      <c r="BA72417" s="2"/>
    </row>
    <row r="72418" spans="53:53" x14ac:dyDescent="0.3">
      <c r="BA72418" s="2"/>
    </row>
    <row r="72419" spans="53:53" x14ac:dyDescent="0.3">
      <c r="BA72419" s="2"/>
    </row>
    <row r="72420" spans="53:53" x14ac:dyDescent="0.3">
      <c r="BA72420" s="2"/>
    </row>
    <row r="72421" spans="53:53" x14ac:dyDescent="0.3">
      <c r="BA72421" s="2"/>
    </row>
    <row r="72422" spans="53:53" x14ac:dyDescent="0.3">
      <c r="BA72422" s="2"/>
    </row>
    <row r="72423" spans="53:53" x14ac:dyDescent="0.3">
      <c r="BA72423" s="2"/>
    </row>
    <row r="72424" spans="53:53" x14ac:dyDescent="0.3">
      <c r="BA72424" s="2"/>
    </row>
    <row r="72425" spans="53:53" x14ac:dyDescent="0.3">
      <c r="BA72425" s="2"/>
    </row>
    <row r="72426" spans="53:53" x14ac:dyDescent="0.3">
      <c r="BA72426" s="2"/>
    </row>
    <row r="72427" spans="53:53" x14ac:dyDescent="0.3">
      <c r="BA72427" s="2"/>
    </row>
    <row r="72428" spans="53:53" x14ac:dyDescent="0.3">
      <c r="BA72428" s="2"/>
    </row>
    <row r="72429" spans="53:53" x14ac:dyDescent="0.3">
      <c r="BA72429" s="2"/>
    </row>
    <row r="72430" spans="53:53" x14ac:dyDescent="0.3">
      <c r="BA72430" s="2"/>
    </row>
    <row r="72431" spans="53:53" x14ac:dyDescent="0.3">
      <c r="BA72431" s="2"/>
    </row>
    <row r="72432" spans="53:53" x14ac:dyDescent="0.3">
      <c r="BA72432" s="2"/>
    </row>
    <row r="72433" spans="53:53" x14ac:dyDescent="0.3">
      <c r="BA72433" s="2"/>
    </row>
    <row r="72434" spans="53:53" x14ac:dyDescent="0.3">
      <c r="BA72434" s="2"/>
    </row>
    <row r="72435" spans="53:53" x14ac:dyDescent="0.3">
      <c r="BA72435" s="2"/>
    </row>
    <row r="72436" spans="53:53" x14ac:dyDescent="0.3">
      <c r="BA72436" s="2"/>
    </row>
    <row r="72437" spans="53:53" x14ac:dyDescent="0.3">
      <c r="BA72437" s="2"/>
    </row>
    <row r="72438" spans="53:53" x14ac:dyDescent="0.3">
      <c r="BA72438" s="2"/>
    </row>
    <row r="72439" spans="53:53" x14ac:dyDescent="0.3">
      <c r="BA72439" s="2"/>
    </row>
    <row r="72440" spans="53:53" x14ac:dyDescent="0.3">
      <c r="BA72440" s="2"/>
    </row>
    <row r="72441" spans="53:53" x14ac:dyDescent="0.3">
      <c r="BA72441" s="2"/>
    </row>
    <row r="72442" spans="53:53" x14ac:dyDescent="0.3">
      <c r="BA72442" s="2"/>
    </row>
    <row r="72443" spans="53:53" x14ac:dyDescent="0.3">
      <c r="BA72443" s="2"/>
    </row>
    <row r="72444" spans="53:53" x14ac:dyDescent="0.3">
      <c r="BA72444" s="2"/>
    </row>
    <row r="72445" spans="53:53" x14ac:dyDescent="0.3">
      <c r="BA72445" s="2"/>
    </row>
    <row r="72446" spans="53:53" x14ac:dyDescent="0.3">
      <c r="BA72446" s="2"/>
    </row>
    <row r="72447" spans="53:53" x14ac:dyDescent="0.3">
      <c r="BA72447" s="2"/>
    </row>
    <row r="72448" spans="53:53" x14ac:dyDescent="0.3">
      <c r="BA72448" s="2"/>
    </row>
    <row r="72449" spans="53:53" x14ac:dyDescent="0.3">
      <c r="BA72449" s="2"/>
    </row>
    <row r="72450" spans="53:53" x14ac:dyDescent="0.3">
      <c r="BA72450" s="2"/>
    </row>
    <row r="72451" spans="53:53" x14ac:dyDescent="0.3">
      <c r="BA72451" s="2"/>
    </row>
    <row r="72452" spans="53:53" x14ac:dyDescent="0.3">
      <c r="BA72452" s="2"/>
    </row>
    <row r="72453" spans="53:53" x14ac:dyDescent="0.3">
      <c r="BA72453" s="2"/>
    </row>
    <row r="72454" spans="53:53" x14ac:dyDescent="0.3">
      <c r="BA72454" s="2"/>
    </row>
    <row r="72455" spans="53:53" x14ac:dyDescent="0.3">
      <c r="BA72455" s="2"/>
    </row>
    <row r="72456" spans="53:53" x14ac:dyDescent="0.3">
      <c r="BA72456" s="2"/>
    </row>
    <row r="72457" spans="53:53" x14ac:dyDescent="0.3">
      <c r="BA72457" s="2"/>
    </row>
    <row r="72458" spans="53:53" x14ac:dyDescent="0.3">
      <c r="BA72458" s="2"/>
    </row>
    <row r="72459" spans="53:53" x14ac:dyDescent="0.3">
      <c r="BA72459" s="2"/>
    </row>
    <row r="72460" spans="53:53" x14ac:dyDescent="0.3">
      <c r="BA72460" s="2"/>
    </row>
    <row r="72461" spans="53:53" x14ac:dyDescent="0.3">
      <c r="BA72461" s="2"/>
    </row>
    <row r="72462" spans="53:53" x14ac:dyDescent="0.3">
      <c r="BA72462" s="2"/>
    </row>
    <row r="72463" spans="53:53" x14ac:dyDescent="0.3">
      <c r="BA72463" s="2"/>
    </row>
    <row r="72464" spans="53:53" x14ac:dyDescent="0.3">
      <c r="BA72464" s="2"/>
    </row>
    <row r="72465" spans="53:53" x14ac:dyDescent="0.3">
      <c r="BA72465" s="2"/>
    </row>
    <row r="72466" spans="53:53" x14ac:dyDescent="0.3">
      <c r="BA72466" s="2"/>
    </row>
    <row r="72467" spans="53:53" x14ac:dyDescent="0.3">
      <c r="BA72467" s="2"/>
    </row>
    <row r="72468" spans="53:53" x14ac:dyDescent="0.3">
      <c r="BA72468" s="2"/>
    </row>
    <row r="72469" spans="53:53" x14ac:dyDescent="0.3">
      <c r="BA72469" s="2"/>
    </row>
    <row r="72470" spans="53:53" x14ac:dyDescent="0.3">
      <c r="BA72470" s="2"/>
    </row>
    <row r="72471" spans="53:53" x14ac:dyDescent="0.3">
      <c r="BA72471" s="2"/>
    </row>
    <row r="72472" spans="53:53" x14ac:dyDescent="0.3">
      <c r="BA72472" s="2"/>
    </row>
    <row r="72473" spans="53:53" x14ac:dyDescent="0.3">
      <c r="BA72473" s="2"/>
    </row>
    <row r="72474" spans="53:53" x14ac:dyDescent="0.3">
      <c r="BA72474" s="2"/>
    </row>
    <row r="72475" spans="53:53" x14ac:dyDescent="0.3">
      <c r="BA72475" s="2"/>
    </row>
    <row r="72476" spans="53:53" x14ac:dyDescent="0.3">
      <c r="BA72476" s="2"/>
    </row>
    <row r="72477" spans="53:53" x14ac:dyDescent="0.3">
      <c r="BA72477" s="2"/>
    </row>
    <row r="72478" spans="53:53" x14ac:dyDescent="0.3">
      <c r="BA72478" s="2"/>
    </row>
    <row r="72479" spans="53:53" x14ac:dyDescent="0.3">
      <c r="BA72479" s="2"/>
    </row>
    <row r="72480" spans="53:53" x14ac:dyDescent="0.3">
      <c r="BA72480" s="2"/>
    </row>
    <row r="72481" spans="53:53" x14ac:dyDescent="0.3">
      <c r="BA72481" s="2"/>
    </row>
    <row r="72482" spans="53:53" x14ac:dyDescent="0.3">
      <c r="BA72482" s="2"/>
    </row>
    <row r="72483" spans="53:53" x14ac:dyDescent="0.3">
      <c r="BA72483" s="2"/>
    </row>
    <row r="72484" spans="53:53" x14ac:dyDescent="0.3">
      <c r="BA72484" s="2"/>
    </row>
    <row r="72485" spans="53:53" x14ac:dyDescent="0.3">
      <c r="BA72485" s="2"/>
    </row>
    <row r="72486" spans="53:53" x14ac:dyDescent="0.3">
      <c r="BA72486" s="2"/>
    </row>
    <row r="72487" spans="53:53" x14ac:dyDescent="0.3">
      <c r="BA72487" s="2"/>
    </row>
    <row r="72488" spans="53:53" x14ac:dyDescent="0.3">
      <c r="BA72488" s="2"/>
    </row>
    <row r="72489" spans="53:53" x14ac:dyDescent="0.3">
      <c r="BA72489" s="2"/>
    </row>
    <row r="72490" spans="53:53" x14ac:dyDescent="0.3">
      <c r="BA72490" s="2"/>
    </row>
    <row r="72491" spans="53:53" x14ac:dyDescent="0.3">
      <c r="BA72491" s="2"/>
    </row>
    <row r="72492" spans="53:53" x14ac:dyDescent="0.3">
      <c r="BA72492" s="2"/>
    </row>
    <row r="72493" spans="53:53" x14ac:dyDescent="0.3">
      <c r="BA72493" s="2"/>
    </row>
    <row r="72494" spans="53:53" x14ac:dyDescent="0.3">
      <c r="BA72494" s="2"/>
    </row>
    <row r="72495" spans="53:53" x14ac:dyDescent="0.3">
      <c r="BA72495" s="2"/>
    </row>
    <row r="72496" spans="53:53" x14ac:dyDescent="0.3">
      <c r="BA72496" s="2"/>
    </row>
    <row r="72497" spans="53:53" x14ac:dyDescent="0.3">
      <c r="BA72497" s="2"/>
    </row>
    <row r="72498" spans="53:53" x14ac:dyDescent="0.3">
      <c r="BA72498" s="2"/>
    </row>
    <row r="72499" spans="53:53" x14ac:dyDescent="0.3">
      <c r="BA72499" s="2"/>
    </row>
    <row r="72500" spans="53:53" x14ac:dyDescent="0.3">
      <c r="BA72500" s="2"/>
    </row>
    <row r="72501" spans="53:53" x14ac:dyDescent="0.3">
      <c r="BA72501" s="2"/>
    </row>
    <row r="72502" spans="53:53" x14ac:dyDescent="0.3">
      <c r="BA72502" s="2"/>
    </row>
    <row r="72503" spans="53:53" x14ac:dyDescent="0.3">
      <c r="BA72503" s="2"/>
    </row>
    <row r="72504" spans="53:53" x14ac:dyDescent="0.3">
      <c r="BA72504" s="2"/>
    </row>
    <row r="72505" spans="53:53" x14ac:dyDescent="0.3">
      <c r="BA72505" s="2"/>
    </row>
    <row r="72506" spans="53:53" x14ac:dyDescent="0.3">
      <c r="BA72506" s="2"/>
    </row>
    <row r="72507" spans="53:53" x14ac:dyDescent="0.3">
      <c r="BA72507" s="2"/>
    </row>
    <row r="72508" spans="53:53" x14ac:dyDescent="0.3">
      <c r="BA72508" s="2"/>
    </row>
    <row r="72509" spans="53:53" x14ac:dyDescent="0.3">
      <c r="BA72509" s="2"/>
    </row>
    <row r="72510" spans="53:53" x14ac:dyDescent="0.3">
      <c r="BA72510" s="2"/>
    </row>
    <row r="72511" spans="53:53" x14ac:dyDescent="0.3">
      <c r="BA72511" s="2"/>
    </row>
    <row r="72512" spans="53:53" x14ac:dyDescent="0.3">
      <c r="BA72512" s="2"/>
    </row>
    <row r="72513" spans="53:53" x14ac:dyDescent="0.3">
      <c r="BA72513" s="2"/>
    </row>
    <row r="72514" spans="53:53" x14ac:dyDescent="0.3">
      <c r="BA72514" s="2"/>
    </row>
    <row r="72515" spans="53:53" x14ac:dyDescent="0.3">
      <c r="BA72515" s="2"/>
    </row>
    <row r="72516" spans="53:53" x14ac:dyDescent="0.3">
      <c r="BA72516" s="2"/>
    </row>
    <row r="72517" spans="53:53" x14ac:dyDescent="0.3">
      <c r="BA72517" s="2"/>
    </row>
    <row r="72518" spans="53:53" x14ac:dyDescent="0.3">
      <c r="BA72518" s="2"/>
    </row>
    <row r="72519" spans="53:53" x14ac:dyDescent="0.3">
      <c r="BA72519" s="2"/>
    </row>
    <row r="72520" spans="53:53" x14ac:dyDescent="0.3">
      <c r="BA72520" s="2"/>
    </row>
    <row r="72521" spans="53:53" x14ac:dyDescent="0.3">
      <c r="BA72521" s="2"/>
    </row>
    <row r="72522" spans="53:53" x14ac:dyDescent="0.3">
      <c r="BA72522" s="2"/>
    </row>
    <row r="72523" spans="53:53" x14ac:dyDescent="0.3">
      <c r="BA72523" s="2"/>
    </row>
    <row r="72524" spans="53:53" x14ac:dyDescent="0.3">
      <c r="BA72524" s="2"/>
    </row>
    <row r="72525" spans="53:53" x14ac:dyDescent="0.3">
      <c r="BA72525" s="2"/>
    </row>
    <row r="72526" spans="53:53" x14ac:dyDescent="0.3">
      <c r="BA72526" s="2"/>
    </row>
    <row r="72527" spans="53:53" x14ac:dyDescent="0.3">
      <c r="BA72527" s="2"/>
    </row>
    <row r="72528" spans="53:53" x14ac:dyDescent="0.3">
      <c r="BA72528" s="2"/>
    </row>
    <row r="72529" spans="53:53" x14ac:dyDescent="0.3">
      <c r="BA72529" s="2"/>
    </row>
    <row r="72530" spans="53:53" x14ac:dyDescent="0.3">
      <c r="BA72530" s="2"/>
    </row>
    <row r="72531" spans="53:53" x14ac:dyDescent="0.3">
      <c r="BA72531" s="2"/>
    </row>
    <row r="72532" spans="53:53" x14ac:dyDescent="0.3">
      <c r="BA72532" s="2"/>
    </row>
    <row r="72533" spans="53:53" x14ac:dyDescent="0.3">
      <c r="BA72533" s="2"/>
    </row>
    <row r="72534" spans="53:53" x14ac:dyDescent="0.3">
      <c r="BA72534" s="2"/>
    </row>
    <row r="72535" spans="53:53" x14ac:dyDescent="0.3">
      <c r="BA72535" s="2"/>
    </row>
    <row r="72536" spans="53:53" x14ac:dyDescent="0.3">
      <c r="BA72536" s="2"/>
    </row>
    <row r="72537" spans="53:53" x14ac:dyDescent="0.3">
      <c r="BA72537" s="2"/>
    </row>
    <row r="72538" spans="53:53" x14ac:dyDescent="0.3">
      <c r="BA72538" s="2"/>
    </row>
    <row r="72539" spans="53:53" x14ac:dyDescent="0.3">
      <c r="BA72539" s="2"/>
    </row>
    <row r="72540" spans="53:53" x14ac:dyDescent="0.3">
      <c r="BA72540" s="2"/>
    </row>
    <row r="72541" spans="53:53" x14ac:dyDescent="0.3">
      <c r="BA72541" s="2"/>
    </row>
    <row r="72542" spans="53:53" x14ac:dyDescent="0.3">
      <c r="BA72542" s="2"/>
    </row>
    <row r="72543" spans="53:53" x14ac:dyDescent="0.3">
      <c r="BA72543" s="2"/>
    </row>
    <row r="72544" spans="53:53" x14ac:dyDescent="0.3">
      <c r="BA72544" s="2"/>
    </row>
    <row r="72545" spans="53:53" x14ac:dyDescent="0.3">
      <c r="BA72545" s="2"/>
    </row>
    <row r="72546" spans="53:53" x14ac:dyDescent="0.3">
      <c r="BA72546" s="2"/>
    </row>
    <row r="72547" spans="53:53" x14ac:dyDescent="0.3">
      <c r="BA72547" s="2"/>
    </row>
    <row r="72548" spans="53:53" x14ac:dyDescent="0.3">
      <c r="BA72548" s="2"/>
    </row>
    <row r="72549" spans="53:53" x14ac:dyDescent="0.3">
      <c r="BA72549" s="2"/>
    </row>
    <row r="72550" spans="53:53" x14ac:dyDescent="0.3">
      <c r="BA72550" s="2"/>
    </row>
    <row r="72551" spans="53:53" x14ac:dyDescent="0.3">
      <c r="BA72551" s="2"/>
    </row>
    <row r="72552" spans="53:53" x14ac:dyDescent="0.3">
      <c r="BA72552" s="2"/>
    </row>
    <row r="72553" spans="53:53" x14ac:dyDescent="0.3">
      <c r="BA72553" s="2"/>
    </row>
    <row r="72554" spans="53:53" x14ac:dyDescent="0.3">
      <c r="BA72554" s="2"/>
    </row>
    <row r="72555" spans="53:53" x14ac:dyDescent="0.3">
      <c r="BA72555" s="2"/>
    </row>
    <row r="72556" spans="53:53" x14ac:dyDescent="0.3">
      <c r="BA72556" s="2"/>
    </row>
    <row r="72557" spans="53:53" x14ac:dyDescent="0.3">
      <c r="BA72557" s="2"/>
    </row>
    <row r="72558" spans="53:53" x14ac:dyDescent="0.3">
      <c r="BA72558" s="2"/>
    </row>
    <row r="72559" spans="53:53" x14ac:dyDescent="0.3">
      <c r="BA72559" s="2"/>
    </row>
    <row r="72560" spans="53:53" x14ac:dyDescent="0.3">
      <c r="BA72560" s="2"/>
    </row>
    <row r="72561" spans="53:53" x14ac:dyDescent="0.3">
      <c r="BA72561" s="2"/>
    </row>
    <row r="72562" spans="53:53" x14ac:dyDescent="0.3">
      <c r="BA72562" s="2"/>
    </row>
    <row r="72563" spans="53:53" x14ac:dyDescent="0.3">
      <c r="BA72563" s="2"/>
    </row>
    <row r="72564" spans="53:53" x14ac:dyDescent="0.3">
      <c r="BA72564" s="2"/>
    </row>
    <row r="72565" spans="53:53" x14ac:dyDescent="0.3">
      <c r="BA72565" s="2"/>
    </row>
    <row r="72566" spans="53:53" x14ac:dyDescent="0.3">
      <c r="BA72566" s="2"/>
    </row>
    <row r="72567" spans="53:53" x14ac:dyDescent="0.3">
      <c r="BA72567" s="2"/>
    </row>
    <row r="72568" spans="53:53" x14ac:dyDescent="0.3">
      <c r="BA72568" s="2"/>
    </row>
    <row r="72569" spans="53:53" x14ac:dyDescent="0.3">
      <c r="BA72569" s="2"/>
    </row>
    <row r="72570" spans="53:53" x14ac:dyDescent="0.3">
      <c r="BA72570" s="2"/>
    </row>
    <row r="72571" spans="53:53" x14ac:dyDescent="0.3">
      <c r="BA72571" s="2"/>
    </row>
    <row r="72572" spans="53:53" x14ac:dyDescent="0.3">
      <c r="BA72572" s="2"/>
    </row>
    <row r="72573" spans="53:53" x14ac:dyDescent="0.3">
      <c r="BA72573" s="2"/>
    </row>
    <row r="72574" spans="53:53" x14ac:dyDescent="0.3">
      <c r="BA72574" s="2"/>
    </row>
    <row r="72575" spans="53:53" x14ac:dyDescent="0.3">
      <c r="BA72575" s="2"/>
    </row>
    <row r="72576" spans="53:53" x14ac:dyDescent="0.3">
      <c r="BA72576" s="2"/>
    </row>
    <row r="72577" spans="53:53" x14ac:dyDescent="0.3">
      <c r="BA72577" s="2"/>
    </row>
    <row r="72578" spans="53:53" x14ac:dyDescent="0.3">
      <c r="BA72578" s="2"/>
    </row>
    <row r="72579" spans="53:53" x14ac:dyDescent="0.3">
      <c r="BA72579" s="2"/>
    </row>
    <row r="72580" spans="53:53" x14ac:dyDescent="0.3">
      <c r="BA72580" s="2"/>
    </row>
    <row r="72581" spans="53:53" x14ac:dyDescent="0.3">
      <c r="BA72581" s="2"/>
    </row>
    <row r="72582" spans="53:53" x14ac:dyDescent="0.3">
      <c r="BA72582" s="2"/>
    </row>
    <row r="72583" spans="53:53" x14ac:dyDescent="0.3">
      <c r="BA72583" s="2"/>
    </row>
    <row r="72584" spans="53:53" x14ac:dyDescent="0.3">
      <c r="BA72584" s="2"/>
    </row>
    <row r="72585" spans="53:53" x14ac:dyDescent="0.3">
      <c r="BA72585" s="2"/>
    </row>
    <row r="72586" spans="53:53" x14ac:dyDescent="0.3">
      <c r="BA72586" s="2"/>
    </row>
    <row r="72587" spans="53:53" x14ac:dyDescent="0.3">
      <c r="BA72587" s="2"/>
    </row>
    <row r="72588" spans="53:53" x14ac:dyDescent="0.3">
      <c r="BA72588" s="2"/>
    </row>
    <row r="72589" spans="53:53" x14ac:dyDescent="0.3">
      <c r="BA72589" s="2"/>
    </row>
    <row r="72590" spans="53:53" x14ac:dyDescent="0.3">
      <c r="BA72590" s="2"/>
    </row>
    <row r="72591" spans="53:53" x14ac:dyDescent="0.3">
      <c r="BA72591" s="2"/>
    </row>
    <row r="72592" spans="53:53" x14ac:dyDescent="0.3">
      <c r="BA72592" s="2"/>
    </row>
    <row r="72593" spans="53:53" x14ac:dyDescent="0.3">
      <c r="BA72593" s="2"/>
    </row>
    <row r="72594" spans="53:53" x14ac:dyDescent="0.3">
      <c r="BA72594" s="2"/>
    </row>
    <row r="72595" spans="53:53" x14ac:dyDescent="0.3">
      <c r="BA72595" s="2"/>
    </row>
    <row r="72596" spans="53:53" x14ac:dyDescent="0.3">
      <c r="BA72596" s="2"/>
    </row>
    <row r="72597" spans="53:53" x14ac:dyDescent="0.3">
      <c r="BA72597" s="2"/>
    </row>
    <row r="72598" spans="53:53" x14ac:dyDescent="0.3">
      <c r="BA72598" s="2"/>
    </row>
    <row r="72599" spans="53:53" x14ac:dyDescent="0.3">
      <c r="BA72599" s="2"/>
    </row>
    <row r="72600" spans="53:53" x14ac:dyDescent="0.3">
      <c r="BA72600" s="2"/>
    </row>
    <row r="72601" spans="53:53" x14ac:dyDescent="0.3">
      <c r="BA72601" s="2"/>
    </row>
    <row r="72602" spans="53:53" x14ac:dyDescent="0.3">
      <c r="BA72602" s="2"/>
    </row>
    <row r="72603" spans="53:53" x14ac:dyDescent="0.3">
      <c r="BA72603" s="2"/>
    </row>
    <row r="72604" spans="53:53" x14ac:dyDescent="0.3">
      <c r="BA72604" s="2"/>
    </row>
    <row r="72605" spans="53:53" x14ac:dyDescent="0.3">
      <c r="BA72605" s="2"/>
    </row>
    <row r="72606" spans="53:53" x14ac:dyDescent="0.3">
      <c r="BA72606" s="2"/>
    </row>
    <row r="72607" spans="53:53" x14ac:dyDescent="0.3">
      <c r="BA72607" s="2"/>
    </row>
    <row r="72608" spans="53:53" x14ac:dyDescent="0.3">
      <c r="BA72608" s="2"/>
    </row>
    <row r="72609" spans="53:53" x14ac:dyDescent="0.3">
      <c r="BA72609" s="2"/>
    </row>
    <row r="72610" spans="53:53" x14ac:dyDescent="0.3">
      <c r="BA72610" s="2"/>
    </row>
    <row r="72611" spans="53:53" x14ac:dyDescent="0.3">
      <c r="BA72611" s="2"/>
    </row>
    <row r="72612" spans="53:53" x14ac:dyDescent="0.3">
      <c r="BA72612" s="2"/>
    </row>
    <row r="72613" spans="53:53" x14ac:dyDescent="0.3">
      <c r="BA72613" s="2"/>
    </row>
    <row r="72614" spans="53:53" x14ac:dyDescent="0.3">
      <c r="BA72614" s="2"/>
    </row>
    <row r="72615" spans="53:53" x14ac:dyDescent="0.3">
      <c r="BA72615" s="2"/>
    </row>
    <row r="72616" spans="53:53" x14ac:dyDescent="0.3">
      <c r="BA72616" s="2"/>
    </row>
    <row r="72617" spans="53:53" x14ac:dyDescent="0.3">
      <c r="BA72617" s="2"/>
    </row>
    <row r="72618" spans="53:53" x14ac:dyDescent="0.3">
      <c r="BA72618" s="2"/>
    </row>
    <row r="72619" spans="53:53" x14ac:dyDescent="0.3">
      <c r="BA72619" s="2"/>
    </row>
    <row r="72620" spans="53:53" x14ac:dyDescent="0.3">
      <c r="BA72620" s="2"/>
    </row>
    <row r="72621" spans="53:53" x14ac:dyDescent="0.3">
      <c r="BA72621" s="2"/>
    </row>
    <row r="72622" spans="53:53" x14ac:dyDescent="0.3">
      <c r="BA72622" s="2"/>
    </row>
    <row r="72623" spans="53:53" x14ac:dyDescent="0.3">
      <c r="BA72623" s="2"/>
    </row>
    <row r="72624" spans="53:53" x14ac:dyDescent="0.3">
      <c r="BA72624" s="2"/>
    </row>
    <row r="72625" spans="53:53" x14ac:dyDescent="0.3">
      <c r="BA72625" s="2"/>
    </row>
    <row r="72626" spans="53:53" x14ac:dyDescent="0.3">
      <c r="BA72626" s="2"/>
    </row>
    <row r="72627" spans="53:53" x14ac:dyDescent="0.3">
      <c r="BA72627" s="2"/>
    </row>
    <row r="72628" spans="53:53" x14ac:dyDescent="0.3">
      <c r="BA72628" s="2"/>
    </row>
    <row r="72629" spans="53:53" x14ac:dyDescent="0.3">
      <c r="BA72629" s="2"/>
    </row>
    <row r="72630" spans="53:53" x14ac:dyDescent="0.3">
      <c r="BA72630" s="2"/>
    </row>
    <row r="72631" spans="53:53" x14ac:dyDescent="0.3">
      <c r="BA72631" s="2"/>
    </row>
    <row r="72632" spans="53:53" x14ac:dyDescent="0.3">
      <c r="BA72632" s="2"/>
    </row>
    <row r="72633" spans="53:53" x14ac:dyDescent="0.3">
      <c r="BA72633" s="2"/>
    </row>
    <row r="72634" spans="53:53" x14ac:dyDescent="0.3">
      <c r="BA72634" s="2"/>
    </row>
    <row r="72635" spans="53:53" x14ac:dyDescent="0.3">
      <c r="BA72635" s="2"/>
    </row>
    <row r="72636" spans="53:53" x14ac:dyDescent="0.3">
      <c r="BA72636" s="2"/>
    </row>
    <row r="72637" spans="53:53" x14ac:dyDescent="0.3">
      <c r="BA72637" s="2"/>
    </row>
    <row r="72638" spans="53:53" x14ac:dyDescent="0.3">
      <c r="BA72638" s="2"/>
    </row>
    <row r="72639" spans="53:53" x14ac:dyDescent="0.3">
      <c r="BA72639" s="2"/>
    </row>
    <row r="72640" spans="53:53" x14ac:dyDescent="0.3">
      <c r="BA72640" s="2"/>
    </row>
    <row r="72641" spans="53:53" x14ac:dyDescent="0.3">
      <c r="BA72641" s="2"/>
    </row>
    <row r="72642" spans="53:53" x14ac:dyDescent="0.3">
      <c r="BA72642" s="2"/>
    </row>
    <row r="72643" spans="53:53" x14ac:dyDescent="0.3">
      <c r="BA72643" s="2"/>
    </row>
    <row r="72644" spans="53:53" x14ac:dyDescent="0.3">
      <c r="BA72644" s="2"/>
    </row>
    <row r="72645" spans="53:53" x14ac:dyDescent="0.3">
      <c r="BA72645" s="2"/>
    </row>
    <row r="72646" spans="53:53" x14ac:dyDescent="0.3">
      <c r="BA72646" s="2"/>
    </row>
    <row r="72647" spans="53:53" x14ac:dyDescent="0.3">
      <c r="BA72647" s="2"/>
    </row>
    <row r="72648" spans="53:53" x14ac:dyDescent="0.3">
      <c r="BA72648" s="2"/>
    </row>
    <row r="72649" spans="53:53" x14ac:dyDescent="0.3">
      <c r="BA72649" s="2"/>
    </row>
    <row r="72650" spans="53:53" x14ac:dyDescent="0.3">
      <c r="BA72650" s="2"/>
    </row>
    <row r="72651" spans="53:53" x14ac:dyDescent="0.3">
      <c r="BA72651" s="2"/>
    </row>
    <row r="72652" spans="53:53" x14ac:dyDescent="0.3">
      <c r="BA72652" s="2"/>
    </row>
    <row r="72653" spans="53:53" x14ac:dyDescent="0.3">
      <c r="BA72653" s="2"/>
    </row>
    <row r="72654" spans="53:53" x14ac:dyDescent="0.3">
      <c r="BA72654" s="2"/>
    </row>
    <row r="72655" spans="53:53" x14ac:dyDescent="0.3">
      <c r="BA72655" s="2"/>
    </row>
    <row r="72656" spans="53:53" x14ac:dyDescent="0.3">
      <c r="BA72656" s="2"/>
    </row>
    <row r="72657" spans="53:53" x14ac:dyDescent="0.3">
      <c r="BA72657" s="2"/>
    </row>
    <row r="72658" spans="53:53" x14ac:dyDescent="0.3">
      <c r="BA72658" s="2"/>
    </row>
    <row r="72659" spans="53:53" x14ac:dyDescent="0.3">
      <c r="BA72659" s="2"/>
    </row>
    <row r="72660" spans="53:53" x14ac:dyDescent="0.3">
      <c r="BA72660" s="2"/>
    </row>
    <row r="72661" spans="53:53" x14ac:dyDescent="0.3">
      <c r="BA72661" s="2"/>
    </row>
    <row r="72662" spans="53:53" x14ac:dyDescent="0.3">
      <c r="BA72662" s="2"/>
    </row>
    <row r="72663" spans="53:53" x14ac:dyDescent="0.3">
      <c r="BA72663" s="2"/>
    </row>
    <row r="72664" spans="53:53" x14ac:dyDescent="0.3">
      <c r="BA72664" s="2"/>
    </row>
    <row r="72665" spans="53:53" x14ac:dyDescent="0.3">
      <c r="BA72665" s="2"/>
    </row>
    <row r="72666" spans="53:53" x14ac:dyDescent="0.3">
      <c r="BA72666" s="2"/>
    </row>
    <row r="72667" spans="53:53" x14ac:dyDescent="0.3">
      <c r="BA72667" s="2"/>
    </row>
    <row r="72668" spans="53:53" x14ac:dyDescent="0.3">
      <c r="BA72668" s="2"/>
    </row>
    <row r="72669" spans="53:53" x14ac:dyDescent="0.3">
      <c r="BA72669" s="2"/>
    </row>
    <row r="72670" spans="53:53" x14ac:dyDescent="0.3">
      <c r="BA72670" s="2"/>
    </row>
    <row r="72671" spans="53:53" x14ac:dyDescent="0.3">
      <c r="BA72671" s="2"/>
    </row>
    <row r="72672" spans="53:53" x14ac:dyDescent="0.3">
      <c r="BA72672" s="2"/>
    </row>
    <row r="72673" spans="53:53" x14ac:dyDescent="0.3">
      <c r="BA72673" s="2"/>
    </row>
    <row r="72674" spans="53:53" x14ac:dyDescent="0.3">
      <c r="BA72674" s="2"/>
    </row>
    <row r="72675" spans="53:53" x14ac:dyDescent="0.3">
      <c r="BA72675" s="2"/>
    </row>
    <row r="72676" spans="53:53" x14ac:dyDescent="0.3">
      <c r="BA72676" s="2"/>
    </row>
    <row r="72677" spans="53:53" x14ac:dyDescent="0.3">
      <c r="BA72677" s="2"/>
    </row>
    <row r="72678" spans="53:53" x14ac:dyDescent="0.3">
      <c r="BA72678" s="2"/>
    </row>
    <row r="72679" spans="53:53" x14ac:dyDescent="0.3">
      <c r="BA72679" s="2"/>
    </row>
    <row r="72680" spans="53:53" x14ac:dyDescent="0.3">
      <c r="BA72680" s="2"/>
    </row>
    <row r="72681" spans="53:53" x14ac:dyDescent="0.3">
      <c r="BA72681" s="2"/>
    </row>
    <row r="72682" spans="53:53" x14ac:dyDescent="0.3">
      <c r="BA72682" s="2"/>
    </row>
    <row r="72683" spans="53:53" x14ac:dyDescent="0.3">
      <c r="BA72683" s="2"/>
    </row>
    <row r="72684" spans="53:53" x14ac:dyDescent="0.3">
      <c r="BA72684" s="2"/>
    </row>
    <row r="72685" spans="53:53" x14ac:dyDescent="0.3">
      <c r="BA72685" s="2"/>
    </row>
    <row r="72686" spans="53:53" x14ac:dyDescent="0.3">
      <c r="BA72686" s="2"/>
    </row>
    <row r="72687" spans="53:53" x14ac:dyDescent="0.3">
      <c r="BA72687" s="2"/>
    </row>
    <row r="72688" spans="53:53" x14ac:dyDescent="0.3">
      <c r="BA72688" s="2"/>
    </row>
    <row r="72689" spans="53:53" x14ac:dyDescent="0.3">
      <c r="BA72689" s="2"/>
    </row>
    <row r="72690" spans="53:53" x14ac:dyDescent="0.3">
      <c r="BA72690" s="2"/>
    </row>
    <row r="72691" spans="53:53" x14ac:dyDescent="0.3">
      <c r="BA72691" s="2"/>
    </row>
    <row r="72692" spans="53:53" x14ac:dyDescent="0.3">
      <c r="BA72692" s="2"/>
    </row>
    <row r="72693" spans="53:53" x14ac:dyDescent="0.3">
      <c r="BA72693" s="2"/>
    </row>
    <row r="72694" spans="53:53" x14ac:dyDescent="0.3">
      <c r="BA72694" s="2"/>
    </row>
    <row r="72695" spans="53:53" x14ac:dyDescent="0.3">
      <c r="BA72695" s="2"/>
    </row>
    <row r="72696" spans="53:53" x14ac:dyDescent="0.3">
      <c r="BA72696" s="2"/>
    </row>
    <row r="72697" spans="53:53" x14ac:dyDescent="0.3">
      <c r="BA72697" s="2"/>
    </row>
    <row r="72698" spans="53:53" x14ac:dyDescent="0.3">
      <c r="BA72698" s="2"/>
    </row>
    <row r="72699" spans="53:53" x14ac:dyDescent="0.3">
      <c r="BA72699" s="2"/>
    </row>
    <row r="72700" spans="53:53" x14ac:dyDescent="0.3">
      <c r="BA72700" s="2"/>
    </row>
    <row r="72701" spans="53:53" x14ac:dyDescent="0.3">
      <c r="BA72701" s="2"/>
    </row>
    <row r="72702" spans="53:53" x14ac:dyDescent="0.3">
      <c r="BA72702" s="2"/>
    </row>
    <row r="72703" spans="53:53" x14ac:dyDescent="0.3">
      <c r="BA72703" s="2"/>
    </row>
    <row r="72704" spans="53:53" x14ac:dyDescent="0.3">
      <c r="BA72704" s="2"/>
    </row>
    <row r="72705" spans="53:53" x14ac:dyDescent="0.3">
      <c r="BA72705" s="2"/>
    </row>
    <row r="72706" spans="53:53" x14ac:dyDescent="0.3">
      <c r="BA72706" s="2"/>
    </row>
    <row r="72707" spans="53:53" x14ac:dyDescent="0.3">
      <c r="BA72707" s="2"/>
    </row>
    <row r="72708" spans="53:53" x14ac:dyDescent="0.3">
      <c r="BA72708" s="2"/>
    </row>
    <row r="72709" spans="53:53" x14ac:dyDescent="0.3">
      <c r="BA72709" s="2"/>
    </row>
    <row r="72710" spans="53:53" x14ac:dyDescent="0.3">
      <c r="BA72710" s="2"/>
    </row>
    <row r="72711" spans="53:53" x14ac:dyDescent="0.3">
      <c r="BA72711" s="2"/>
    </row>
    <row r="72712" spans="53:53" x14ac:dyDescent="0.3">
      <c r="BA72712" s="2"/>
    </row>
    <row r="72713" spans="53:53" x14ac:dyDescent="0.3">
      <c r="BA72713" s="2"/>
    </row>
    <row r="72714" spans="53:53" x14ac:dyDescent="0.3">
      <c r="BA72714" s="2"/>
    </row>
    <row r="72715" spans="53:53" x14ac:dyDescent="0.3">
      <c r="BA72715" s="2"/>
    </row>
    <row r="72716" spans="53:53" x14ac:dyDescent="0.3">
      <c r="BA72716" s="2"/>
    </row>
    <row r="72717" spans="53:53" x14ac:dyDescent="0.3">
      <c r="BA72717" s="2"/>
    </row>
    <row r="72718" spans="53:53" x14ac:dyDescent="0.3">
      <c r="BA72718" s="2"/>
    </row>
    <row r="72719" spans="53:53" x14ac:dyDescent="0.3">
      <c r="BA72719" s="2"/>
    </row>
    <row r="72720" spans="53:53" x14ac:dyDescent="0.3">
      <c r="BA72720" s="2"/>
    </row>
    <row r="72721" spans="53:53" x14ac:dyDescent="0.3">
      <c r="BA72721" s="2"/>
    </row>
    <row r="72722" spans="53:53" x14ac:dyDescent="0.3">
      <c r="BA72722" s="2"/>
    </row>
    <row r="72723" spans="53:53" x14ac:dyDescent="0.3">
      <c r="BA72723" s="2"/>
    </row>
    <row r="72724" spans="53:53" x14ac:dyDescent="0.3">
      <c r="BA72724" s="2"/>
    </row>
    <row r="72725" spans="53:53" x14ac:dyDescent="0.3">
      <c r="BA72725" s="2"/>
    </row>
    <row r="72726" spans="53:53" x14ac:dyDescent="0.3">
      <c r="BA72726" s="2"/>
    </row>
    <row r="72727" spans="53:53" x14ac:dyDescent="0.3">
      <c r="BA72727" s="2"/>
    </row>
    <row r="72728" spans="53:53" x14ac:dyDescent="0.3">
      <c r="BA72728" s="2"/>
    </row>
    <row r="72729" spans="53:53" x14ac:dyDescent="0.3">
      <c r="BA72729" s="2"/>
    </row>
    <row r="72730" spans="53:53" x14ac:dyDescent="0.3">
      <c r="BA72730" s="2"/>
    </row>
    <row r="72731" spans="53:53" x14ac:dyDescent="0.3">
      <c r="BA72731" s="2"/>
    </row>
    <row r="72732" spans="53:53" x14ac:dyDescent="0.3">
      <c r="BA72732" s="2"/>
    </row>
    <row r="72733" spans="53:53" x14ac:dyDescent="0.3">
      <c r="BA72733" s="2"/>
    </row>
    <row r="72734" spans="53:53" x14ac:dyDescent="0.3">
      <c r="BA72734" s="2"/>
    </row>
    <row r="72735" spans="53:53" x14ac:dyDescent="0.3">
      <c r="BA72735" s="2"/>
    </row>
    <row r="72736" spans="53:53" x14ac:dyDescent="0.3">
      <c r="BA72736" s="2"/>
    </row>
    <row r="72737" spans="53:53" x14ac:dyDescent="0.3">
      <c r="BA72737" s="2"/>
    </row>
    <row r="72738" spans="53:53" x14ac:dyDescent="0.3">
      <c r="BA72738" s="2"/>
    </row>
    <row r="72739" spans="53:53" x14ac:dyDescent="0.3">
      <c r="BA72739" s="2"/>
    </row>
    <row r="72740" spans="53:53" x14ac:dyDescent="0.3">
      <c r="BA72740" s="2"/>
    </row>
    <row r="72741" spans="53:53" x14ac:dyDescent="0.3">
      <c r="BA72741" s="2"/>
    </row>
    <row r="72742" spans="53:53" x14ac:dyDescent="0.3">
      <c r="BA72742" s="2"/>
    </row>
    <row r="72743" spans="53:53" x14ac:dyDescent="0.3">
      <c r="BA72743" s="2"/>
    </row>
    <row r="72744" spans="53:53" x14ac:dyDescent="0.3">
      <c r="BA72744" s="2"/>
    </row>
    <row r="72745" spans="53:53" x14ac:dyDescent="0.3">
      <c r="BA72745" s="2"/>
    </row>
    <row r="72746" spans="53:53" x14ac:dyDescent="0.3">
      <c r="BA72746" s="2"/>
    </row>
    <row r="72747" spans="53:53" x14ac:dyDescent="0.3">
      <c r="BA72747" s="2"/>
    </row>
    <row r="72748" spans="53:53" x14ac:dyDescent="0.3">
      <c r="BA72748" s="2"/>
    </row>
    <row r="72749" spans="53:53" x14ac:dyDescent="0.3">
      <c r="BA72749" s="2"/>
    </row>
    <row r="72750" spans="53:53" x14ac:dyDescent="0.3">
      <c r="BA72750" s="2"/>
    </row>
    <row r="72751" spans="53:53" x14ac:dyDescent="0.3">
      <c r="BA72751" s="2"/>
    </row>
    <row r="72752" spans="53:53" x14ac:dyDescent="0.3">
      <c r="BA72752" s="2"/>
    </row>
    <row r="72753" spans="53:53" x14ac:dyDescent="0.3">
      <c r="BA72753" s="2"/>
    </row>
    <row r="72754" spans="53:53" x14ac:dyDescent="0.3">
      <c r="BA72754" s="2"/>
    </row>
    <row r="72755" spans="53:53" x14ac:dyDescent="0.3">
      <c r="BA72755" s="2"/>
    </row>
    <row r="72756" spans="53:53" x14ac:dyDescent="0.3">
      <c r="BA72756" s="2"/>
    </row>
    <row r="72757" spans="53:53" x14ac:dyDescent="0.3">
      <c r="BA72757" s="2"/>
    </row>
    <row r="72758" spans="53:53" x14ac:dyDescent="0.3">
      <c r="BA72758" s="2"/>
    </row>
    <row r="72759" spans="53:53" x14ac:dyDescent="0.3">
      <c r="BA72759" s="2"/>
    </row>
    <row r="72760" spans="53:53" x14ac:dyDescent="0.3">
      <c r="BA72760" s="2"/>
    </row>
    <row r="72761" spans="53:53" x14ac:dyDescent="0.3">
      <c r="BA72761" s="2"/>
    </row>
    <row r="72762" spans="53:53" x14ac:dyDescent="0.3">
      <c r="BA72762" s="2"/>
    </row>
    <row r="72763" spans="53:53" x14ac:dyDescent="0.3">
      <c r="BA72763" s="2"/>
    </row>
    <row r="72764" spans="53:53" x14ac:dyDescent="0.3">
      <c r="BA72764" s="2"/>
    </row>
    <row r="72765" spans="53:53" x14ac:dyDescent="0.3">
      <c r="BA72765" s="2"/>
    </row>
    <row r="72766" spans="53:53" x14ac:dyDescent="0.3">
      <c r="BA72766" s="2"/>
    </row>
    <row r="72767" spans="53:53" x14ac:dyDescent="0.3">
      <c r="BA72767" s="2"/>
    </row>
    <row r="72768" spans="53:53" x14ac:dyDescent="0.3">
      <c r="BA72768" s="2"/>
    </row>
    <row r="72769" spans="53:53" x14ac:dyDescent="0.3">
      <c r="BA72769" s="2"/>
    </row>
    <row r="72770" spans="53:53" x14ac:dyDescent="0.3">
      <c r="BA72770" s="2"/>
    </row>
    <row r="72771" spans="53:53" x14ac:dyDescent="0.3">
      <c r="BA72771" s="2"/>
    </row>
    <row r="72772" spans="53:53" x14ac:dyDescent="0.3">
      <c r="BA72772" s="2"/>
    </row>
    <row r="72773" spans="53:53" x14ac:dyDescent="0.3">
      <c r="BA72773" s="2"/>
    </row>
    <row r="72774" spans="53:53" x14ac:dyDescent="0.3">
      <c r="BA72774" s="2"/>
    </row>
    <row r="72775" spans="53:53" x14ac:dyDescent="0.3">
      <c r="BA72775" s="2"/>
    </row>
    <row r="72776" spans="53:53" x14ac:dyDescent="0.3">
      <c r="BA72776" s="2"/>
    </row>
    <row r="72777" spans="53:53" x14ac:dyDescent="0.3">
      <c r="BA72777" s="2"/>
    </row>
    <row r="72778" spans="53:53" x14ac:dyDescent="0.3">
      <c r="BA72778" s="2"/>
    </row>
    <row r="72779" spans="53:53" x14ac:dyDescent="0.3">
      <c r="BA72779" s="2"/>
    </row>
    <row r="72780" spans="53:53" x14ac:dyDescent="0.3">
      <c r="BA72780" s="2"/>
    </row>
    <row r="72781" spans="53:53" x14ac:dyDescent="0.3">
      <c r="BA72781" s="2"/>
    </row>
    <row r="72782" spans="53:53" x14ac:dyDescent="0.3">
      <c r="BA72782" s="2"/>
    </row>
    <row r="72783" spans="53:53" x14ac:dyDescent="0.3">
      <c r="BA72783" s="2"/>
    </row>
    <row r="72784" spans="53:53" x14ac:dyDescent="0.3">
      <c r="BA72784" s="2"/>
    </row>
    <row r="72785" spans="53:53" x14ac:dyDescent="0.3">
      <c r="BA72785" s="2"/>
    </row>
    <row r="72786" spans="53:53" x14ac:dyDescent="0.3">
      <c r="BA72786" s="2"/>
    </row>
    <row r="72787" spans="53:53" x14ac:dyDescent="0.3">
      <c r="BA72787" s="2"/>
    </row>
    <row r="72788" spans="53:53" x14ac:dyDescent="0.3">
      <c r="BA72788" s="2"/>
    </row>
    <row r="72789" spans="53:53" x14ac:dyDescent="0.3">
      <c r="BA72789" s="2"/>
    </row>
    <row r="72790" spans="53:53" x14ac:dyDescent="0.3">
      <c r="BA72790" s="2"/>
    </row>
    <row r="72791" spans="53:53" x14ac:dyDescent="0.3">
      <c r="BA72791" s="2"/>
    </row>
    <row r="72792" spans="53:53" x14ac:dyDescent="0.3">
      <c r="BA72792" s="2"/>
    </row>
    <row r="72793" spans="53:53" x14ac:dyDescent="0.3">
      <c r="BA72793" s="2"/>
    </row>
    <row r="72794" spans="53:53" x14ac:dyDescent="0.3">
      <c r="BA72794" s="2"/>
    </row>
    <row r="72795" spans="53:53" x14ac:dyDescent="0.3">
      <c r="BA72795" s="2"/>
    </row>
    <row r="72796" spans="53:53" x14ac:dyDescent="0.3">
      <c r="BA72796" s="2"/>
    </row>
    <row r="72797" spans="53:53" x14ac:dyDescent="0.3">
      <c r="BA72797" s="2"/>
    </row>
    <row r="72798" spans="53:53" x14ac:dyDescent="0.3">
      <c r="BA72798" s="2"/>
    </row>
    <row r="72799" spans="53:53" x14ac:dyDescent="0.3">
      <c r="BA72799" s="2"/>
    </row>
    <row r="72800" spans="53:53" x14ac:dyDescent="0.3">
      <c r="BA72800" s="2"/>
    </row>
    <row r="72801" spans="53:53" x14ac:dyDescent="0.3">
      <c r="BA72801" s="2"/>
    </row>
    <row r="72802" spans="53:53" x14ac:dyDescent="0.3">
      <c r="BA72802" s="2"/>
    </row>
    <row r="72803" spans="53:53" x14ac:dyDescent="0.3">
      <c r="BA72803" s="2"/>
    </row>
    <row r="72804" spans="53:53" x14ac:dyDescent="0.3">
      <c r="BA72804" s="2"/>
    </row>
    <row r="72805" spans="53:53" x14ac:dyDescent="0.3">
      <c r="BA72805" s="2"/>
    </row>
    <row r="72806" spans="53:53" x14ac:dyDescent="0.3">
      <c r="BA72806" s="2"/>
    </row>
    <row r="72807" spans="53:53" x14ac:dyDescent="0.3">
      <c r="BA72807" s="2"/>
    </row>
    <row r="72808" spans="53:53" x14ac:dyDescent="0.3">
      <c r="BA72808" s="2"/>
    </row>
    <row r="72809" spans="53:53" x14ac:dyDescent="0.3">
      <c r="BA72809" s="2"/>
    </row>
    <row r="72810" spans="53:53" x14ac:dyDescent="0.3">
      <c r="BA72810" s="2"/>
    </row>
    <row r="72811" spans="53:53" x14ac:dyDescent="0.3">
      <c r="BA72811" s="2"/>
    </row>
    <row r="72812" spans="53:53" x14ac:dyDescent="0.3">
      <c r="BA72812" s="2"/>
    </row>
    <row r="72813" spans="53:53" x14ac:dyDescent="0.3">
      <c r="BA72813" s="2"/>
    </row>
    <row r="72814" spans="53:53" x14ac:dyDescent="0.3">
      <c r="BA72814" s="2"/>
    </row>
    <row r="72815" spans="53:53" x14ac:dyDescent="0.3">
      <c r="BA72815" s="2"/>
    </row>
    <row r="72816" spans="53:53" x14ac:dyDescent="0.3">
      <c r="BA72816" s="2"/>
    </row>
    <row r="72817" spans="53:53" x14ac:dyDescent="0.3">
      <c r="BA72817" s="2"/>
    </row>
    <row r="72818" spans="53:53" x14ac:dyDescent="0.3">
      <c r="BA72818" s="2"/>
    </row>
    <row r="72819" spans="53:53" x14ac:dyDescent="0.3">
      <c r="BA72819" s="2"/>
    </row>
    <row r="72820" spans="53:53" x14ac:dyDescent="0.3">
      <c r="BA72820" s="2"/>
    </row>
    <row r="72821" spans="53:53" x14ac:dyDescent="0.3">
      <c r="BA72821" s="2"/>
    </row>
    <row r="72822" spans="53:53" x14ac:dyDescent="0.3">
      <c r="BA72822" s="2"/>
    </row>
    <row r="72823" spans="53:53" x14ac:dyDescent="0.3">
      <c r="BA72823" s="2"/>
    </row>
    <row r="72824" spans="53:53" x14ac:dyDescent="0.3">
      <c r="BA72824" s="2"/>
    </row>
    <row r="72825" spans="53:53" x14ac:dyDescent="0.3">
      <c r="BA72825" s="2"/>
    </row>
    <row r="72826" spans="53:53" x14ac:dyDescent="0.3">
      <c r="BA72826" s="2"/>
    </row>
    <row r="72827" spans="53:53" x14ac:dyDescent="0.3">
      <c r="BA72827" s="2"/>
    </row>
    <row r="72828" spans="53:53" x14ac:dyDescent="0.3">
      <c r="BA72828" s="2"/>
    </row>
    <row r="72829" spans="53:53" x14ac:dyDescent="0.3">
      <c r="BA72829" s="2"/>
    </row>
    <row r="72830" spans="53:53" x14ac:dyDescent="0.3">
      <c r="BA72830" s="2"/>
    </row>
    <row r="72831" spans="53:53" x14ac:dyDescent="0.3">
      <c r="BA72831" s="2"/>
    </row>
    <row r="72832" spans="53:53" x14ac:dyDescent="0.3">
      <c r="BA72832" s="2"/>
    </row>
    <row r="72833" spans="53:53" x14ac:dyDescent="0.3">
      <c r="BA72833" s="2"/>
    </row>
    <row r="72834" spans="53:53" x14ac:dyDescent="0.3">
      <c r="BA72834" s="2"/>
    </row>
    <row r="72835" spans="53:53" x14ac:dyDescent="0.3">
      <c r="BA72835" s="2"/>
    </row>
    <row r="72836" spans="53:53" x14ac:dyDescent="0.3">
      <c r="BA72836" s="2"/>
    </row>
    <row r="72837" spans="53:53" x14ac:dyDescent="0.3">
      <c r="BA72837" s="2"/>
    </row>
    <row r="72838" spans="53:53" x14ac:dyDescent="0.3">
      <c r="BA72838" s="2"/>
    </row>
    <row r="72839" spans="53:53" x14ac:dyDescent="0.3">
      <c r="BA72839" s="2"/>
    </row>
    <row r="72840" spans="53:53" x14ac:dyDescent="0.3">
      <c r="BA72840" s="2"/>
    </row>
    <row r="72841" spans="53:53" x14ac:dyDescent="0.3">
      <c r="BA72841" s="2"/>
    </row>
    <row r="72842" spans="53:53" x14ac:dyDescent="0.3">
      <c r="BA72842" s="2"/>
    </row>
    <row r="72843" spans="53:53" x14ac:dyDescent="0.3">
      <c r="BA72843" s="2"/>
    </row>
    <row r="72844" spans="53:53" x14ac:dyDescent="0.3">
      <c r="BA72844" s="2"/>
    </row>
    <row r="72845" spans="53:53" x14ac:dyDescent="0.3">
      <c r="BA72845" s="2"/>
    </row>
    <row r="72846" spans="53:53" x14ac:dyDescent="0.3">
      <c r="BA72846" s="2"/>
    </row>
    <row r="72847" spans="53:53" x14ac:dyDescent="0.3">
      <c r="BA72847" s="2"/>
    </row>
    <row r="72848" spans="53:53" x14ac:dyDescent="0.3">
      <c r="BA72848" s="2"/>
    </row>
    <row r="72849" spans="53:53" x14ac:dyDescent="0.3">
      <c r="BA72849" s="2"/>
    </row>
    <row r="72850" spans="53:53" x14ac:dyDescent="0.3">
      <c r="BA72850" s="2"/>
    </row>
    <row r="72851" spans="53:53" x14ac:dyDescent="0.3">
      <c r="BA72851" s="2"/>
    </row>
    <row r="72852" spans="53:53" x14ac:dyDescent="0.3">
      <c r="BA72852" s="2"/>
    </row>
    <row r="72853" spans="53:53" x14ac:dyDescent="0.3">
      <c r="BA72853" s="2"/>
    </row>
    <row r="72854" spans="53:53" x14ac:dyDescent="0.3">
      <c r="BA72854" s="2"/>
    </row>
    <row r="72855" spans="53:53" x14ac:dyDescent="0.3">
      <c r="BA72855" s="2"/>
    </row>
    <row r="72856" spans="53:53" x14ac:dyDescent="0.3">
      <c r="BA72856" s="2"/>
    </row>
    <row r="72857" spans="53:53" x14ac:dyDescent="0.3">
      <c r="BA72857" s="2"/>
    </row>
    <row r="72858" spans="53:53" x14ac:dyDescent="0.3">
      <c r="BA72858" s="2"/>
    </row>
    <row r="72859" spans="53:53" x14ac:dyDescent="0.3">
      <c r="BA72859" s="2"/>
    </row>
    <row r="72860" spans="53:53" x14ac:dyDescent="0.3">
      <c r="BA72860" s="2"/>
    </row>
    <row r="72861" spans="53:53" x14ac:dyDescent="0.3">
      <c r="BA72861" s="2"/>
    </row>
    <row r="72862" spans="53:53" x14ac:dyDescent="0.3">
      <c r="BA72862" s="2"/>
    </row>
    <row r="72863" spans="53:53" x14ac:dyDescent="0.3">
      <c r="BA72863" s="2"/>
    </row>
    <row r="72864" spans="53:53" x14ac:dyDescent="0.3">
      <c r="BA72864" s="2"/>
    </row>
    <row r="72865" spans="53:53" x14ac:dyDescent="0.3">
      <c r="BA72865" s="2"/>
    </row>
    <row r="72866" spans="53:53" x14ac:dyDescent="0.3">
      <c r="BA72866" s="2"/>
    </row>
    <row r="72867" spans="53:53" x14ac:dyDescent="0.3">
      <c r="BA72867" s="2"/>
    </row>
    <row r="72868" spans="53:53" x14ac:dyDescent="0.3">
      <c r="BA72868" s="2"/>
    </row>
    <row r="72869" spans="53:53" x14ac:dyDescent="0.3">
      <c r="BA72869" s="2"/>
    </row>
    <row r="72870" spans="53:53" x14ac:dyDescent="0.3">
      <c r="BA72870" s="2"/>
    </row>
    <row r="72871" spans="53:53" x14ac:dyDescent="0.3">
      <c r="BA72871" s="2"/>
    </row>
    <row r="72872" spans="53:53" x14ac:dyDescent="0.3">
      <c r="BA72872" s="2"/>
    </row>
    <row r="72873" spans="53:53" x14ac:dyDescent="0.3">
      <c r="BA72873" s="2"/>
    </row>
    <row r="72874" spans="53:53" x14ac:dyDescent="0.3">
      <c r="BA72874" s="2"/>
    </row>
    <row r="72875" spans="53:53" x14ac:dyDescent="0.3">
      <c r="BA72875" s="2"/>
    </row>
    <row r="72876" spans="53:53" x14ac:dyDescent="0.3">
      <c r="BA72876" s="2"/>
    </row>
    <row r="72877" spans="53:53" x14ac:dyDescent="0.3">
      <c r="BA72877" s="2"/>
    </row>
    <row r="72878" spans="53:53" x14ac:dyDescent="0.3">
      <c r="BA72878" s="2"/>
    </row>
    <row r="72879" spans="53:53" x14ac:dyDescent="0.3">
      <c r="BA72879" s="2"/>
    </row>
    <row r="72880" spans="53:53" x14ac:dyDescent="0.3">
      <c r="BA72880" s="2"/>
    </row>
    <row r="72881" spans="53:53" x14ac:dyDescent="0.3">
      <c r="BA72881" s="2"/>
    </row>
    <row r="72882" spans="53:53" x14ac:dyDescent="0.3">
      <c r="BA72882" s="2"/>
    </row>
    <row r="72883" spans="53:53" x14ac:dyDescent="0.3">
      <c r="BA72883" s="2"/>
    </row>
    <row r="72884" spans="53:53" x14ac:dyDescent="0.3">
      <c r="BA72884" s="2"/>
    </row>
    <row r="72885" spans="53:53" x14ac:dyDescent="0.3">
      <c r="BA72885" s="2"/>
    </row>
    <row r="72886" spans="53:53" x14ac:dyDescent="0.3">
      <c r="BA72886" s="2"/>
    </row>
    <row r="72887" spans="53:53" x14ac:dyDescent="0.3">
      <c r="BA72887" s="2"/>
    </row>
    <row r="72888" spans="53:53" x14ac:dyDescent="0.3">
      <c r="BA72888" s="2"/>
    </row>
    <row r="72889" spans="53:53" x14ac:dyDescent="0.3">
      <c r="BA72889" s="2"/>
    </row>
    <row r="72890" spans="53:53" x14ac:dyDescent="0.3">
      <c r="BA72890" s="2"/>
    </row>
    <row r="72891" spans="53:53" x14ac:dyDescent="0.3">
      <c r="BA72891" s="2"/>
    </row>
    <row r="72892" spans="53:53" x14ac:dyDescent="0.3">
      <c r="BA72892" s="2"/>
    </row>
    <row r="72893" spans="53:53" x14ac:dyDescent="0.3">
      <c r="BA72893" s="2"/>
    </row>
    <row r="72894" spans="53:53" x14ac:dyDescent="0.3">
      <c r="BA72894" s="2"/>
    </row>
    <row r="72895" spans="53:53" x14ac:dyDescent="0.3">
      <c r="BA72895" s="2"/>
    </row>
    <row r="72896" spans="53:53" x14ac:dyDescent="0.3">
      <c r="BA72896" s="2"/>
    </row>
    <row r="72897" spans="53:53" x14ac:dyDescent="0.3">
      <c r="BA72897" s="2"/>
    </row>
    <row r="72898" spans="53:53" x14ac:dyDescent="0.3">
      <c r="BA72898" s="2"/>
    </row>
    <row r="72899" spans="53:53" x14ac:dyDescent="0.3">
      <c r="BA72899" s="2"/>
    </row>
    <row r="72900" spans="53:53" x14ac:dyDescent="0.3">
      <c r="BA72900" s="2"/>
    </row>
    <row r="72901" spans="53:53" x14ac:dyDescent="0.3">
      <c r="BA72901" s="2"/>
    </row>
    <row r="72902" spans="53:53" x14ac:dyDescent="0.3">
      <c r="BA72902" s="2"/>
    </row>
    <row r="72903" spans="53:53" x14ac:dyDescent="0.3">
      <c r="BA72903" s="2"/>
    </row>
    <row r="72904" spans="53:53" x14ac:dyDescent="0.3">
      <c r="BA72904" s="2"/>
    </row>
    <row r="72905" spans="53:53" x14ac:dyDescent="0.3">
      <c r="BA72905" s="2"/>
    </row>
    <row r="72906" spans="53:53" x14ac:dyDescent="0.3">
      <c r="BA72906" s="2"/>
    </row>
    <row r="72907" spans="53:53" x14ac:dyDescent="0.3">
      <c r="BA72907" s="2"/>
    </row>
    <row r="72908" spans="53:53" x14ac:dyDescent="0.3">
      <c r="BA72908" s="2"/>
    </row>
    <row r="72909" spans="53:53" x14ac:dyDescent="0.3">
      <c r="BA72909" s="2"/>
    </row>
    <row r="72910" spans="53:53" x14ac:dyDescent="0.3">
      <c r="BA72910" s="2"/>
    </row>
    <row r="72911" spans="53:53" x14ac:dyDescent="0.3">
      <c r="BA72911" s="2"/>
    </row>
    <row r="72912" spans="53:53" x14ac:dyDescent="0.3">
      <c r="BA72912" s="2"/>
    </row>
    <row r="72913" spans="53:53" x14ac:dyDescent="0.3">
      <c r="BA72913" s="2"/>
    </row>
    <row r="72914" spans="53:53" x14ac:dyDescent="0.3">
      <c r="BA72914" s="2"/>
    </row>
    <row r="72915" spans="53:53" x14ac:dyDescent="0.3">
      <c r="BA72915" s="2"/>
    </row>
    <row r="72916" spans="53:53" x14ac:dyDescent="0.3">
      <c r="BA72916" s="2"/>
    </row>
    <row r="72917" spans="53:53" x14ac:dyDescent="0.3">
      <c r="BA72917" s="2"/>
    </row>
    <row r="72918" spans="53:53" x14ac:dyDescent="0.3">
      <c r="BA72918" s="2"/>
    </row>
    <row r="72919" spans="53:53" x14ac:dyDescent="0.3">
      <c r="BA72919" s="2"/>
    </row>
    <row r="72920" spans="53:53" x14ac:dyDescent="0.3">
      <c r="BA72920" s="2"/>
    </row>
    <row r="72921" spans="53:53" x14ac:dyDescent="0.3">
      <c r="BA72921" s="2"/>
    </row>
    <row r="72922" spans="53:53" x14ac:dyDescent="0.3">
      <c r="BA72922" s="2"/>
    </row>
    <row r="72923" spans="53:53" x14ac:dyDescent="0.3">
      <c r="BA72923" s="2"/>
    </row>
    <row r="72924" spans="53:53" x14ac:dyDescent="0.3">
      <c r="BA72924" s="2"/>
    </row>
    <row r="72925" spans="53:53" x14ac:dyDescent="0.3">
      <c r="BA72925" s="2"/>
    </row>
    <row r="72926" spans="53:53" x14ac:dyDescent="0.3">
      <c r="BA72926" s="2"/>
    </row>
    <row r="72927" spans="53:53" x14ac:dyDescent="0.3">
      <c r="BA72927" s="2"/>
    </row>
    <row r="72928" spans="53:53" x14ac:dyDescent="0.3">
      <c r="BA72928" s="2"/>
    </row>
    <row r="72929" spans="53:53" x14ac:dyDescent="0.3">
      <c r="BA72929" s="2"/>
    </row>
    <row r="72930" spans="53:53" x14ac:dyDescent="0.3">
      <c r="BA72930" s="2"/>
    </row>
    <row r="72931" spans="53:53" x14ac:dyDescent="0.3">
      <c r="BA72931" s="2"/>
    </row>
    <row r="72932" spans="53:53" x14ac:dyDescent="0.3">
      <c r="BA72932" s="2"/>
    </row>
    <row r="72933" spans="53:53" x14ac:dyDescent="0.3">
      <c r="BA72933" s="2"/>
    </row>
    <row r="72934" spans="53:53" x14ac:dyDescent="0.3">
      <c r="BA72934" s="2"/>
    </row>
    <row r="72935" spans="53:53" x14ac:dyDescent="0.3">
      <c r="BA72935" s="2"/>
    </row>
    <row r="72936" spans="53:53" x14ac:dyDescent="0.3">
      <c r="BA72936" s="2"/>
    </row>
    <row r="72937" spans="53:53" x14ac:dyDescent="0.3">
      <c r="BA72937" s="2"/>
    </row>
    <row r="72938" spans="53:53" x14ac:dyDescent="0.3">
      <c r="BA72938" s="2"/>
    </row>
    <row r="72939" spans="53:53" x14ac:dyDescent="0.3">
      <c r="BA72939" s="2"/>
    </row>
    <row r="72940" spans="53:53" x14ac:dyDescent="0.3">
      <c r="BA72940" s="2"/>
    </row>
    <row r="72941" spans="53:53" x14ac:dyDescent="0.3">
      <c r="BA72941" s="2"/>
    </row>
    <row r="72942" spans="53:53" x14ac:dyDescent="0.3">
      <c r="BA72942" s="2"/>
    </row>
    <row r="72943" spans="53:53" x14ac:dyDescent="0.3">
      <c r="BA72943" s="2"/>
    </row>
    <row r="72944" spans="53:53" x14ac:dyDescent="0.3">
      <c r="BA72944" s="2"/>
    </row>
    <row r="72945" spans="53:53" x14ac:dyDescent="0.3">
      <c r="BA72945" s="2"/>
    </row>
    <row r="72946" spans="53:53" x14ac:dyDescent="0.3">
      <c r="BA72946" s="2"/>
    </row>
    <row r="72947" spans="53:53" x14ac:dyDescent="0.3">
      <c r="BA72947" s="2"/>
    </row>
    <row r="72948" spans="53:53" x14ac:dyDescent="0.3">
      <c r="BA72948" s="2"/>
    </row>
    <row r="72949" spans="53:53" x14ac:dyDescent="0.3">
      <c r="BA72949" s="2"/>
    </row>
    <row r="72950" spans="53:53" x14ac:dyDescent="0.3">
      <c r="BA72950" s="2"/>
    </row>
    <row r="72951" spans="53:53" x14ac:dyDescent="0.3">
      <c r="BA72951" s="2"/>
    </row>
    <row r="72952" spans="53:53" x14ac:dyDescent="0.3">
      <c r="BA72952" s="2"/>
    </row>
    <row r="72953" spans="53:53" x14ac:dyDescent="0.3">
      <c r="BA72953" s="2"/>
    </row>
    <row r="72954" spans="53:53" x14ac:dyDescent="0.3">
      <c r="BA72954" s="2"/>
    </row>
    <row r="72955" spans="53:53" x14ac:dyDescent="0.3">
      <c r="BA72955" s="2"/>
    </row>
    <row r="72956" spans="53:53" x14ac:dyDescent="0.3">
      <c r="BA72956" s="2"/>
    </row>
    <row r="72957" spans="53:53" x14ac:dyDescent="0.3">
      <c r="BA72957" s="2"/>
    </row>
    <row r="72958" spans="53:53" x14ac:dyDescent="0.3">
      <c r="BA72958" s="2"/>
    </row>
    <row r="72959" spans="53:53" x14ac:dyDescent="0.3">
      <c r="BA72959" s="2"/>
    </row>
    <row r="72960" spans="53:53" x14ac:dyDescent="0.3">
      <c r="BA72960" s="2"/>
    </row>
    <row r="72961" spans="53:53" x14ac:dyDescent="0.3">
      <c r="BA72961" s="2"/>
    </row>
    <row r="72962" spans="53:53" x14ac:dyDescent="0.3">
      <c r="BA72962" s="2"/>
    </row>
    <row r="72963" spans="53:53" x14ac:dyDescent="0.3">
      <c r="BA72963" s="2"/>
    </row>
    <row r="72964" spans="53:53" x14ac:dyDescent="0.3">
      <c r="BA72964" s="2"/>
    </row>
    <row r="72965" spans="53:53" x14ac:dyDescent="0.3">
      <c r="BA72965" s="2"/>
    </row>
    <row r="72966" spans="53:53" x14ac:dyDescent="0.3">
      <c r="BA72966" s="2"/>
    </row>
    <row r="72967" spans="53:53" x14ac:dyDescent="0.3">
      <c r="BA72967" s="2"/>
    </row>
    <row r="72968" spans="53:53" x14ac:dyDescent="0.3">
      <c r="BA72968" s="2"/>
    </row>
    <row r="72969" spans="53:53" x14ac:dyDescent="0.3">
      <c r="BA72969" s="2"/>
    </row>
    <row r="72970" spans="53:53" x14ac:dyDescent="0.3">
      <c r="BA72970" s="2"/>
    </row>
    <row r="72971" spans="53:53" x14ac:dyDescent="0.3">
      <c r="BA72971" s="2"/>
    </row>
    <row r="72972" spans="53:53" x14ac:dyDescent="0.3">
      <c r="BA72972" s="2"/>
    </row>
    <row r="72973" spans="53:53" x14ac:dyDescent="0.3">
      <c r="BA72973" s="2"/>
    </row>
    <row r="72974" spans="53:53" x14ac:dyDescent="0.3">
      <c r="BA72974" s="2"/>
    </row>
    <row r="72975" spans="53:53" x14ac:dyDescent="0.3">
      <c r="BA72975" s="2"/>
    </row>
    <row r="72976" spans="53:53" x14ac:dyDescent="0.3">
      <c r="BA72976" s="2"/>
    </row>
    <row r="72977" spans="53:53" x14ac:dyDescent="0.3">
      <c r="BA72977" s="2"/>
    </row>
    <row r="72978" spans="53:53" x14ac:dyDescent="0.3">
      <c r="BA72978" s="2"/>
    </row>
    <row r="72979" spans="53:53" x14ac:dyDescent="0.3">
      <c r="BA72979" s="2"/>
    </row>
    <row r="72980" spans="53:53" x14ac:dyDescent="0.3">
      <c r="BA72980" s="2"/>
    </row>
    <row r="72981" spans="53:53" x14ac:dyDescent="0.3">
      <c r="BA72981" s="2"/>
    </row>
    <row r="72982" spans="53:53" x14ac:dyDescent="0.3">
      <c r="BA72982" s="2"/>
    </row>
    <row r="72983" spans="53:53" x14ac:dyDescent="0.3">
      <c r="BA72983" s="2"/>
    </row>
    <row r="72984" spans="53:53" x14ac:dyDescent="0.3">
      <c r="BA72984" s="2"/>
    </row>
    <row r="72985" spans="53:53" x14ac:dyDescent="0.3">
      <c r="BA72985" s="2"/>
    </row>
    <row r="72986" spans="53:53" x14ac:dyDescent="0.3">
      <c r="BA72986" s="2"/>
    </row>
    <row r="72987" spans="53:53" x14ac:dyDescent="0.3">
      <c r="BA72987" s="2"/>
    </row>
    <row r="72988" spans="53:53" x14ac:dyDescent="0.3">
      <c r="BA72988" s="2"/>
    </row>
    <row r="72989" spans="53:53" x14ac:dyDescent="0.3">
      <c r="BA72989" s="2"/>
    </row>
    <row r="72990" spans="53:53" x14ac:dyDescent="0.3">
      <c r="BA72990" s="2"/>
    </row>
    <row r="72991" spans="53:53" x14ac:dyDescent="0.3">
      <c r="BA72991" s="2"/>
    </row>
    <row r="72992" spans="53:53" x14ac:dyDescent="0.3">
      <c r="BA72992" s="2"/>
    </row>
    <row r="72993" spans="53:53" x14ac:dyDescent="0.3">
      <c r="BA72993" s="2"/>
    </row>
    <row r="72994" spans="53:53" x14ac:dyDescent="0.3">
      <c r="BA72994" s="2"/>
    </row>
    <row r="72995" spans="53:53" x14ac:dyDescent="0.3">
      <c r="BA72995" s="2"/>
    </row>
    <row r="72996" spans="53:53" x14ac:dyDescent="0.3">
      <c r="BA72996" s="2"/>
    </row>
    <row r="72997" spans="53:53" x14ac:dyDescent="0.3">
      <c r="BA72997" s="2"/>
    </row>
    <row r="72998" spans="53:53" x14ac:dyDescent="0.3">
      <c r="BA72998" s="2"/>
    </row>
    <row r="72999" spans="53:53" x14ac:dyDescent="0.3">
      <c r="BA72999" s="2"/>
    </row>
    <row r="73000" spans="53:53" x14ac:dyDescent="0.3">
      <c r="BA73000" s="2"/>
    </row>
    <row r="73001" spans="53:53" x14ac:dyDescent="0.3">
      <c r="BA73001" s="2"/>
    </row>
    <row r="73002" spans="53:53" x14ac:dyDescent="0.3">
      <c r="BA73002" s="2"/>
    </row>
    <row r="73003" spans="53:53" x14ac:dyDescent="0.3">
      <c r="BA73003" s="2"/>
    </row>
    <row r="73004" spans="53:53" x14ac:dyDescent="0.3">
      <c r="BA73004" s="2"/>
    </row>
    <row r="73005" spans="53:53" x14ac:dyDescent="0.3">
      <c r="BA73005" s="2"/>
    </row>
    <row r="73006" spans="53:53" x14ac:dyDescent="0.3">
      <c r="BA73006" s="2"/>
    </row>
    <row r="73007" spans="53:53" x14ac:dyDescent="0.3">
      <c r="BA73007" s="2"/>
    </row>
    <row r="73008" spans="53:53" x14ac:dyDescent="0.3">
      <c r="BA73008" s="2"/>
    </row>
    <row r="73009" spans="53:53" x14ac:dyDescent="0.3">
      <c r="BA73009" s="2"/>
    </row>
    <row r="73010" spans="53:53" x14ac:dyDescent="0.3">
      <c r="BA73010" s="2"/>
    </row>
    <row r="73011" spans="53:53" x14ac:dyDescent="0.3">
      <c r="BA73011" s="2"/>
    </row>
    <row r="73012" spans="53:53" x14ac:dyDescent="0.3">
      <c r="BA73012" s="2"/>
    </row>
    <row r="73013" spans="53:53" x14ac:dyDescent="0.3">
      <c r="BA73013" s="2"/>
    </row>
    <row r="73014" spans="53:53" x14ac:dyDescent="0.3">
      <c r="BA73014" s="2"/>
    </row>
    <row r="73015" spans="53:53" x14ac:dyDescent="0.3">
      <c r="BA73015" s="2"/>
    </row>
    <row r="73016" spans="53:53" x14ac:dyDescent="0.3">
      <c r="BA73016" s="2"/>
    </row>
    <row r="73017" spans="53:53" x14ac:dyDescent="0.3">
      <c r="BA73017" s="2"/>
    </row>
    <row r="73018" spans="53:53" x14ac:dyDescent="0.3">
      <c r="BA73018" s="2"/>
    </row>
    <row r="73019" spans="53:53" x14ac:dyDescent="0.3">
      <c r="BA73019" s="2"/>
    </row>
    <row r="73020" spans="53:53" x14ac:dyDescent="0.3">
      <c r="BA73020" s="2"/>
    </row>
    <row r="73021" spans="53:53" x14ac:dyDescent="0.3">
      <c r="BA73021" s="2"/>
    </row>
    <row r="73022" spans="53:53" x14ac:dyDescent="0.3">
      <c r="BA73022" s="2"/>
    </row>
    <row r="73023" spans="53:53" x14ac:dyDescent="0.3">
      <c r="BA73023" s="2"/>
    </row>
    <row r="73024" spans="53:53" x14ac:dyDescent="0.3">
      <c r="BA73024" s="2"/>
    </row>
    <row r="73025" spans="53:53" x14ac:dyDescent="0.3">
      <c r="BA73025" s="2"/>
    </row>
    <row r="73026" spans="53:53" x14ac:dyDescent="0.3">
      <c r="BA73026" s="2"/>
    </row>
    <row r="73027" spans="53:53" x14ac:dyDescent="0.3">
      <c r="BA73027" s="2"/>
    </row>
    <row r="73028" spans="53:53" x14ac:dyDescent="0.3">
      <c r="BA73028" s="2"/>
    </row>
    <row r="73029" spans="53:53" x14ac:dyDescent="0.3">
      <c r="BA73029" s="2"/>
    </row>
    <row r="73030" spans="53:53" x14ac:dyDescent="0.3">
      <c r="BA73030" s="2"/>
    </row>
    <row r="73031" spans="53:53" x14ac:dyDescent="0.3">
      <c r="BA73031" s="2"/>
    </row>
    <row r="73032" spans="53:53" x14ac:dyDescent="0.3">
      <c r="BA73032" s="2"/>
    </row>
    <row r="73033" spans="53:53" x14ac:dyDescent="0.3">
      <c r="BA73033" s="2"/>
    </row>
    <row r="73034" spans="53:53" x14ac:dyDescent="0.3">
      <c r="BA73034" s="2"/>
    </row>
    <row r="73035" spans="53:53" x14ac:dyDescent="0.3">
      <c r="BA73035" s="2"/>
    </row>
    <row r="73036" spans="53:53" x14ac:dyDescent="0.3">
      <c r="BA73036" s="2"/>
    </row>
    <row r="73037" spans="53:53" x14ac:dyDescent="0.3">
      <c r="BA73037" s="2"/>
    </row>
    <row r="73038" spans="53:53" x14ac:dyDescent="0.3">
      <c r="BA73038" s="2"/>
    </row>
    <row r="73039" spans="53:53" x14ac:dyDescent="0.3">
      <c r="BA73039" s="2"/>
    </row>
    <row r="73040" spans="53:53" x14ac:dyDescent="0.3">
      <c r="BA73040" s="2"/>
    </row>
    <row r="73041" spans="53:53" x14ac:dyDescent="0.3">
      <c r="BA73041" s="2"/>
    </row>
    <row r="73042" spans="53:53" x14ac:dyDescent="0.3">
      <c r="BA73042" s="2"/>
    </row>
    <row r="73043" spans="53:53" x14ac:dyDescent="0.3">
      <c r="BA73043" s="2"/>
    </row>
    <row r="73044" spans="53:53" x14ac:dyDescent="0.3">
      <c r="BA73044" s="2"/>
    </row>
    <row r="73045" spans="53:53" x14ac:dyDescent="0.3">
      <c r="BA73045" s="2"/>
    </row>
    <row r="73046" spans="53:53" x14ac:dyDescent="0.3">
      <c r="BA73046" s="2"/>
    </row>
    <row r="73047" spans="53:53" x14ac:dyDescent="0.3">
      <c r="BA73047" s="2"/>
    </row>
    <row r="73048" spans="53:53" x14ac:dyDescent="0.3">
      <c r="BA73048" s="2"/>
    </row>
    <row r="73049" spans="53:53" x14ac:dyDescent="0.3">
      <c r="BA73049" s="2"/>
    </row>
    <row r="73050" spans="53:53" x14ac:dyDescent="0.3">
      <c r="BA73050" s="2"/>
    </row>
    <row r="73051" spans="53:53" x14ac:dyDescent="0.3">
      <c r="BA73051" s="2"/>
    </row>
    <row r="73052" spans="53:53" x14ac:dyDescent="0.3">
      <c r="BA73052" s="2"/>
    </row>
    <row r="73053" spans="53:53" x14ac:dyDescent="0.3">
      <c r="BA73053" s="2"/>
    </row>
    <row r="73054" spans="53:53" x14ac:dyDescent="0.3">
      <c r="BA73054" s="2"/>
    </row>
    <row r="73055" spans="53:53" x14ac:dyDescent="0.3">
      <c r="BA73055" s="2"/>
    </row>
    <row r="73056" spans="53:53" x14ac:dyDescent="0.3">
      <c r="BA73056" s="2"/>
    </row>
    <row r="73057" spans="53:53" x14ac:dyDescent="0.3">
      <c r="BA73057" s="2"/>
    </row>
    <row r="73058" spans="53:53" x14ac:dyDescent="0.3">
      <c r="BA73058" s="2"/>
    </row>
    <row r="73059" spans="53:53" x14ac:dyDescent="0.3">
      <c r="BA73059" s="2"/>
    </row>
    <row r="73060" spans="53:53" x14ac:dyDescent="0.3">
      <c r="BA73060" s="2"/>
    </row>
    <row r="73061" spans="53:53" x14ac:dyDescent="0.3">
      <c r="BA73061" s="2"/>
    </row>
    <row r="73062" spans="53:53" x14ac:dyDescent="0.3">
      <c r="BA73062" s="2"/>
    </row>
    <row r="73063" spans="53:53" x14ac:dyDescent="0.3">
      <c r="BA73063" s="2"/>
    </row>
    <row r="73064" spans="53:53" x14ac:dyDescent="0.3">
      <c r="BA73064" s="2"/>
    </row>
    <row r="73065" spans="53:53" x14ac:dyDescent="0.3">
      <c r="BA73065" s="2"/>
    </row>
    <row r="73066" spans="53:53" x14ac:dyDescent="0.3">
      <c r="BA73066" s="2"/>
    </row>
    <row r="73067" spans="53:53" x14ac:dyDescent="0.3">
      <c r="BA73067" s="2"/>
    </row>
    <row r="73068" spans="53:53" x14ac:dyDescent="0.3">
      <c r="BA73068" s="2"/>
    </row>
    <row r="73069" spans="53:53" x14ac:dyDescent="0.3">
      <c r="BA73069" s="2"/>
    </row>
    <row r="73070" spans="53:53" x14ac:dyDescent="0.3">
      <c r="BA73070" s="2"/>
    </row>
    <row r="73071" spans="53:53" x14ac:dyDescent="0.3">
      <c r="BA73071" s="2"/>
    </row>
    <row r="73072" spans="53:53" x14ac:dyDescent="0.3">
      <c r="BA73072" s="2"/>
    </row>
    <row r="73073" spans="53:53" x14ac:dyDescent="0.3">
      <c r="BA73073" s="2"/>
    </row>
    <row r="73074" spans="53:53" x14ac:dyDescent="0.3">
      <c r="BA73074" s="2"/>
    </row>
    <row r="73075" spans="53:53" x14ac:dyDescent="0.3">
      <c r="BA73075" s="2"/>
    </row>
    <row r="73076" spans="53:53" x14ac:dyDescent="0.3">
      <c r="BA73076" s="2"/>
    </row>
    <row r="73077" spans="53:53" x14ac:dyDescent="0.3">
      <c r="BA73077" s="2"/>
    </row>
    <row r="73078" spans="53:53" x14ac:dyDescent="0.3">
      <c r="BA73078" s="2"/>
    </row>
    <row r="73079" spans="53:53" x14ac:dyDescent="0.3">
      <c r="BA73079" s="2"/>
    </row>
    <row r="73080" spans="53:53" x14ac:dyDescent="0.3">
      <c r="BA73080" s="2"/>
    </row>
    <row r="73081" spans="53:53" x14ac:dyDescent="0.3">
      <c r="BA73081" s="2"/>
    </row>
    <row r="73082" spans="53:53" x14ac:dyDescent="0.3">
      <c r="BA73082" s="2"/>
    </row>
    <row r="73083" spans="53:53" x14ac:dyDescent="0.3">
      <c r="BA73083" s="2"/>
    </row>
    <row r="73084" spans="53:53" x14ac:dyDescent="0.3">
      <c r="BA73084" s="2"/>
    </row>
    <row r="73085" spans="53:53" x14ac:dyDescent="0.3">
      <c r="BA73085" s="2"/>
    </row>
    <row r="73086" spans="53:53" x14ac:dyDescent="0.3">
      <c r="BA73086" s="2"/>
    </row>
    <row r="73087" spans="53:53" x14ac:dyDescent="0.3">
      <c r="BA73087" s="2"/>
    </row>
    <row r="73088" spans="53:53" x14ac:dyDescent="0.3">
      <c r="BA73088" s="2"/>
    </row>
    <row r="73089" spans="53:53" x14ac:dyDescent="0.3">
      <c r="BA73089" s="2"/>
    </row>
    <row r="73090" spans="53:53" x14ac:dyDescent="0.3">
      <c r="BA73090" s="2"/>
    </row>
    <row r="73091" spans="53:53" x14ac:dyDescent="0.3">
      <c r="BA73091" s="2"/>
    </row>
    <row r="73092" spans="53:53" x14ac:dyDescent="0.3">
      <c r="BA73092" s="2"/>
    </row>
    <row r="73093" spans="53:53" x14ac:dyDescent="0.3">
      <c r="BA73093" s="2"/>
    </row>
    <row r="73094" spans="53:53" x14ac:dyDescent="0.3">
      <c r="BA73094" s="2"/>
    </row>
    <row r="73095" spans="53:53" x14ac:dyDescent="0.3">
      <c r="BA73095" s="2"/>
    </row>
    <row r="73096" spans="53:53" x14ac:dyDescent="0.3">
      <c r="BA73096" s="2"/>
    </row>
    <row r="73097" spans="53:53" x14ac:dyDescent="0.3">
      <c r="BA73097" s="2"/>
    </row>
    <row r="73098" spans="53:53" x14ac:dyDescent="0.3">
      <c r="BA73098" s="2"/>
    </row>
    <row r="73099" spans="53:53" x14ac:dyDescent="0.3">
      <c r="BA73099" s="2"/>
    </row>
    <row r="73100" spans="53:53" x14ac:dyDescent="0.3">
      <c r="BA73100" s="2"/>
    </row>
    <row r="73101" spans="53:53" x14ac:dyDescent="0.3">
      <c r="BA73101" s="2"/>
    </row>
    <row r="73102" spans="53:53" x14ac:dyDescent="0.3">
      <c r="BA73102" s="2"/>
    </row>
    <row r="73103" spans="53:53" x14ac:dyDescent="0.3">
      <c r="BA73103" s="2"/>
    </row>
    <row r="73104" spans="53:53" x14ac:dyDescent="0.3">
      <c r="BA73104" s="2"/>
    </row>
    <row r="73105" spans="53:53" x14ac:dyDescent="0.3">
      <c r="BA73105" s="2"/>
    </row>
    <row r="73106" spans="53:53" x14ac:dyDescent="0.3">
      <c r="BA73106" s="2"/>
    </row>
    <row r="73107" spans="53:53" x14ac:dyDescent="0.3">
      <c r="BA73107" s="2"/>
    </row>
    <row r="73108" spans="53:53" x14ac:dyDescent="0.3">
      <c r="BA73108" s="2"/>
    </row>
    <row r="73109" spans="53:53" x14ac:dyDescent="0.3">
      <c r="BA73109" s="2"/>
    </row>
    <row r="73110" spans="53:53" x14ac:dyDescent="0.3">
      <c r="BA73110" s="2"/>
    </row>
    <row r="73111" spans="53:53" x14ac:dyDescent="0.3">
      <c r="BA73111" s="2"/>
    </row>
    <row r="73112" spans="53:53" x14ac:dyDescent="0.3">
      <c r="BA73112" s="2"/>
    </row>
    <row r="73113" spans="53:53" x14ac:dyDescent="0.3">
      <c r="BA73113" s="2"/>
    </row>
    <row r="73114" spans="53:53" x14ac:dyDescent="0.3">
      <c r="BA73114" s="2"/>
    </row>
    <row r="73115" spans="53:53" x14ac:dyDescent="0.3">
      <c r="BA73115" s="2"/>
    </row>
    <row r="73116" spans="53:53" x14ac:dyDescent="0.3">
      <c r="BA73116" s="2"/>
    </row>
    <row r="73117" spans="53:53" x14ac:dyDescent="0.3">
      <c r="BA73117" s="2"/>
    </row>
    <row r="73118" spans="53:53" x14ac:dyDescent="0.3">
      <c r="BA73118" s="2"/>
    </row>
    <row r="73119" spans="53:53" x14ac:dyDescent="0.3">
      <c r="BA73119" s="2"/>
    </row>
    <row r="73120" spans="53:53" x14ac:dyDescent="0.3">
      <c r="BA73120" s="2"/>
    </row>
    <row r="73121" spans="53:53" x14ac:dyDescent="0.3">
      <c r="BA73121" s="2"/>
    </row>
    <row r="73122" spans="53:53" x14ac:dyDescent="0.3">
      <c r="BA73122" s="2"/>
    </row>
    <row r="73123" spans="53:53" x14ac:dyDescent="0.3">
      <c r="BA73123" s="2"/>
    </row>
    <row r="73124" spans="53:53" x14ac:dyDescent="0.3">
      <c r="BA73124" s="2"/>
    </row>
    <row r="73125" spans="53:53" x14ac:dyDescent="0.3">
      <c r="BA73125" s="2"/>
    </row>
    <row r="73126" spans="53:53" x14ac:dyDescent="0.3">
      <c r="BA73126" s="2"/>
    </row>
    <row r="73127" spans="53:53" x14ac:dyDescent="0.3">
      <c r="BA73127" s="2"/>
    </row>
    <row r="73128" spans="53:53" x14ac:dyDescent="0.3">
      <c r="BA73128" s="2"/>
    </row>
    <row r="73129" spans="53:53" x14ac:dyDescent="0.3">
      <c r="BA73129" s="2"/>
    </row>
    <row r="73130" spans="53:53" x14ac:dyDescent="0.3">
      <c r="BA73130" s="2"/>
    </row>
    <row r="73131" spans="53:53" x14ac:dyDescent="0.3">
      <c r="BA73131" s="2"/>
    </row>
    <row r="73132" spans="53:53" x14ac:dyDescent="0.3">
      <c r="BA73132" s="2"/>
    </row>
    <row r="73133" spans="53:53" x14ac:dyDescent="0.3">
      <c r="BA73133" s="2"/>
    </row>
    <row r="73134" spans="53:53" x14ac:dyDescent="0.3">
      <c r="BA73134" s="2"/>
    </row>
    <row r="73135" spans="53:53" x14ac:dyDescent="0.3">
      <c r="BA73135" s="2"/>
    </row>
    <row r="73136" spans="53:53" x14ac:dyDescent="0.3">
      <c r="BA73136" s="2"/>
    </row>
    <row r="73137" spans="53:53" x14ac:dyDescent="0.3">
      <c r="BA73137" s="2"/>
    </row>
    <row r="73138" spans="53:53" x14ac:dyDescent="0.3">
      <c r="BA73138" s="2"/>
    </row>
    <row r="73139" spans="53:53" x14ac:dyDescent="0.3">
      <c r="BA73139" s="2"/>
    </row>
    <row r="73140" spans="53:53" x14ac:dyDescent="0.3">
      <c r="BA73140" s="2"/>
    </row>
    <row r="73141" spans="53:53" x14ac:dyDescent="0.3">
      <c r="BA73141" s="2"/>
    </row>
    <row r="73142" spans="53:53" x14ac:dyDescent="0.3">
      <c r="BA73142" s="2"/>
    </row>
    <row r="73143" spans="53:53" x14ac:dyDescent="0.3">
      <c r="BA73143" s="2"/>
    </row>
    <row r="73144" spans="53:53" x14ac:dyDescent="0.3">
      <c r="BA73144" s="2"/>
    </row>
    <row r="73145" spans="53:53" x14ac:dyDescent="0.3">
      <c r="BA73145" s="2"/>
    </row>
    <row r="73146" spans="53:53" x14ac:dyDescent="0.3">
      <c r="BA73146" s="2"/>
    </row>
    <row r="73147" spans="53:53" x14ac:dyDescent="0.3">
      <c r="BA73147" s="2"/>
    </row>
    <row r="73148" spans="53:53" x14ac:dyDescent="0.3">
      <c r="BA73148" s="2"/>
    </row>
    <row r="73149" spans="53:53" x14ac:dyDescent="0.3">
      <c r="BA73149" s="2"/>
    </row>
    <row r="73150" spans="53:53" x14ac:dyDescent="0.3">
      <c r="BA73150" s="2"/>
    </row>
    <row r="73151" spans="53:53" x14ac:dyDescent="0.3">
      <c r="BA73151" s="2"/>
    </row>
    <row r="73152" spans="53:53" x14ac:dyDescent="0.3">
      <c r="BA73152" s="2"/>
    </row>
    <row r="73153" spans="53:53" x14ac:dyDescent="0.3">
      <c r="BA73153" s="2"/>
    </row>
    <row r="73154" spans="53:53" x14ac:dyDescent="0.3">
      <c r="BA73154" s="2"/>
    </row>
    <row r="73155" spans="53:53" x14ac:dyDescent="0.3">
      <c r="BA73155" s="2"/>
    </row>
    <row r="73156" spans="53:53" x14ac:dyDescent="0.3">
      <c r="BA73156" s="2"/>
    </row>
    <row r="73157" spans="53:53" x14ac:dyDescent="0.3">
      <c r="BA73157" s="2"/>
    </row>
    <row r="73158" spans="53:53" x14ac:dyDescent="0.3">
      <c r="BA73158" s="2"/>
    </row>
    <row r="73159" spans="53:53" x14ac:dyDescent="0.3">
      <c r="BA73159" s="2"/>
    </row>
    <row r="73160" spans="53:53" x14ac:dyDescent="0.3">
      <c r="BA73160" s="2"/>
    </row>
    <row r="73161" spans="53:53" x14ac:dyDescent="0.3">
      <c r="BA73161" s="2"/>
    </row>
    <row r="73162" spans="53:53" x14ac:dyDescent="0.3">
      <c r="BA73162" s="2"/>
    </row>
    <row r="73163" spans="53:53" x14ac:dyDescent="0.3">
      <c r="BA73163" s="2"/>
    </row>
    <row r="73164" spans="53:53" x14ac:dyDescent="0.3">
      <c r="BA73164" s="2"/>
    </row>
    <row r="73165" spans="53:53" x14ac:dyDescent="0.3">
      <c r="BA73165" s="2"/>
    </row>
    <row r="73166" spans="53:53" x14ac:dyDescent="0.3">
      <c r="BA73166" s="2"/>
    </row>
    <row r="73167" spans="53:53" x14ac:dyDescent="0.3">
      <c r="BA73167" s="2"/>
    </row>
    <row r="73168" spans="53:53" x14ac:dyDescent="0.3">
      <c r="BA73168" s="2"/>
    </row>
    <row r="73169" spans="53:53" x14ac:dyDescent="0.3">
      <c r="BA73169" s="2"/>
    </row>
    <row r="73170" spans="53:53" x14ac:dyDescent="0.3">
      <c r="BA73170" s="2"/>
    </row>
    <row r="73171" spans="53:53" x14ac:dyDescent="0.3">
      <c r="BA73171" s="2"/>
    </row>
    <row r="73172" spans="53:53" x14ac:dyDescent="0.3">
      <c r="BA73172" s="2"/>
    </row>
    <row r="73173" spans="53:53" x14ac:dyDescent="0.3">
      <c r="BA73173" s="2"/>
    </row>
    <row r="73174" spans="53:53" x14ac:dyDescent="0.3">
      <c r="BA73174" s="2"/>
    </row>
    <row r="73175" spans="53:53" x14ac:dyDescent="0.3">
      <c r="BA73175" s="2"/>
    </row>
    <row r="73176" spans="53:53" x14ac:dyDescent="0.3">
      <c r="BA73176" s="2"/>
    </row>
    <row r="73177" spans="53:53" x14ac:dyDescent="0.3">
      <c r="BA73177" s="2"/>
    </row>
    <row r="73178" spans="53:53" x14ac:dyDescent="0.3">
      <c r="BA73178" s="2"/>
    </row>
    <row r="73179" spans="53:53" x14ac:dyDescent="0.3">
      <c r="BA73179" s="2"/>
    </row>
    <row r="73180" spans="53:53" x14ac:dyDescent="0.3">
      <c r="BA73180" s="2"/>
    </row>
    <row r="73181" spans="53:53" x14ac:dyDescent="0.3">
      <c r="BA73181" s="2"/>
    </row>
    <row r="73182" spans="53:53" x14ac:dyDescent="0.3">
      <c r="BA73182" s="2"/>
    </row>
    <row r="73183" spans="53:53" x14ac:dyDescent="0.3">
      <c r="BA73183" s="2"/>
    </row>
    <row r="73184" spans="53:53" x14ac:dyDescent="0.3">
      <c r="BA73184" s="2"/>
    </row>
    <row r="73185" spans="53:53" x14ac:dyDescent="0.3">
      <c r="BA73185" s="2"/>
    </row>
    <row r="73186" spans="53:53" x14ac:dyDescent="0.3">
      <c r="BA73186" s="2"/>
    </row>
    <row r="73187" spans="53:53" x14ac:dyDescent="0.3">
      <c r="BA73187" s="2"/>
    </row>
    <row r="73188" spans="53:53" x14ac:dyDescent="0.3">
      <c r="BA73188" s="2"/>
    </row>
    <row r="73189" spans="53:53" x14ac:dyDescent="0.3">
      <c r="BA73189" s="2"/>
    </row>
    <row r="73190" spans="53:53" x14ac:dyDescent="0.3">
      <c r="BA73190" s="2"/>
    </row>
    <row r="73191" spans="53:53" x14ac:dyDescent="0.3">
      <c r="BA73191" s="2"/>
    </row>
    <row r="73192" spans="53:53" x14ac:dyDescent="0.3">
      <c r="BA73192" s="2"/>
    </row>
    <row r="73193" spans="53:53" x14ac:dyDescent="0.3">
      <c r="BA73193" s="2"/>
    </row>
    <row r="73194" spans="53:53" x14ac:dyDescent="0.3">
      <c r="BA73194" s="2"/>
    </row>
    <row r="73195" spans="53:53" x14ac:dyDescent="0.3">
      <c r="BA73195" s="2"/>
    </row>
    <row r="73196" spans="53:53" x14ac:dyDescent="0.3">
      <c r="BA73196" s="2"/>
    </row>
    <row r="73197" spans="53:53" x14ac:dyDescent="0.3">
      <c r="BA73197" s="2"/>
    </row>
    <row r="73198" spans="53:53" x14ac:dyDescent="0.3">
      <c r="BA73198" s="2"/>
    </row>
    <row r="73199" spans="53:53" x14ac:dyDescent="0.3">
      <c r="BA73199" s="2"/>
    </row>
    <row r="73200" spans="53:53" x14ac:dyDescent="0.3">
      <c r="BA73200" s="2"/>
    </row>
    <row r="73201" spans="53:53" x14ac:dyDescent="0.3">
      <c r="BA73201" s="2"/>
    </row>
    <row r="73202" spans="53:53" x14ac:dyDescent="0.3">
      <c r="BA73202" s="2"/>
    </row>
    <row r="73203" spans="53:53" x14ac:dyDescent="0.3">
      <c r="BA73203" s="2"/>
    </row>
    <row r="73204" spans="53:53" x14ac:dyDescent="0.3">
      <c r="BA73204" s="2"/>
    </row>
    <row r="73205" spans="53:53" x14ac:dyDescent="0.3">
      <c r="BA73205" s="2"/>
    </row>
    <row r="73206" spans="53:53" x14ac:dyDescent="0.3">
      <c r="BA73206" s="2"/>
    </row>
    <row r="73207" spans="53:53" x14ac:dyDescent="0.3">
      <c r="BA73207" s="2"/>
    </row>
    <row r="73208" spans="53:53" x14ac:dyDescent="0.3">
      <c r="BA73208" s="2"/>
    </row>
    <row r="73209" spans="53:53" x14ac:dyDescent="0.3">
      <c r="BA73209" s="2"/>
    </row>
    <row r="73210" spans="53:53" x14ac:dyDescent="0.3">
      <c r="BA73210" s="2"/>
    </row>
    <row r="73211" spans="53:53" x14ac:dyDescent="0.3">
      <c r="BA73211" s="2"/>
    </row>
    <row r="73212" spans="53:53" x14ac:dyDescent="0.3">
      <c r="BA73212" s="2"/>
    </row>
    <row r="73213" spans="53:53" x14ac:dyDescent="0.3">
      <c r="BA73213" s="2"/>
    </row>
    <row r="73214" spans="53:53" x14ac:dyDescent="0.3">
      <c r="BA73214" s="2"/>
    </row>
    <row r="73215" spans="53:53" x14ac:dyDescent="0.3">
      <c r="BA73215" s="2"/>
    </row>
    <row r="73216" spans="53:53" x14ac:dyDescent="0.3">
      <c r="BA73216" s="2"/>
    </row>
    <row r="73217" spans="53:53" x14ac:dyDescent="0.3">
      <c r="BA73217" s="2"/>
    </row>
    <row r="73218" spans="53:53" x14ac:dyDescent="0.3">
      <c r="BA73218" s="2"/>
    </row>
    <row r="73219" spans="53:53" x14ac:dyDescent="0.3">
      <c r="BA73219" s="2"/>
    </row>
    <row r="73220" spans="53:53" x14ac:dyDescent="0.3">
      <c r="BA73220" s="2"/>
    </row>
    <row r="73221" spans="53:53" x14ac:dyDescent="0.3">
      <c r="BA73221" s="2"/>
    </row>
    <row r="73222" spans="53:53" x14ac:dyDescent="0.3">
      <c r="BA73222" s="2"/>
    </row>
    <row r="73223" spans="53:53" x14ac:dyDescent="0.3">
      <c r="BA73223" s="2"/>
    </row>
    <row r="73224" spans="53:53" x14ac:dyDescent="0.3">
      <c r="BA73224" s="2"/>
    </row>
    <row r="73225" spans="53:53" x14ac:dyDescent="0.3">
      <c r="BA73225" s="2"/>
    </row>
    <row r="73226" spans="53:53" x14ac:dyDescent="0.3">
      <c r="BA73226" s="2"/>
    </row>
    <row r="73227" spans="53:53" x14ac:dyDescent="0.3">
      <c r="BA73227" s="2"/>
    </row>
    <row r="73228" spans="53:53" x14ac:dyDescent="0.3">
      <c r="BA73228" s="2"/>
    </row>
    <row r="73229" spans="53:53" x14ac:dyDescent="0.3">
      <c r="BA73229" s="2"/>
    </row>
    <row r="73230" spans="53:53" x14ac:dyDescent="0.3">
      <c r="BA73230" s="2"/>
    </row>
    <row r="73231" spans="53:53" x14ac:dyDescent="0.3">
      <c r="BA73231" s="2"/>
    </row>
    <row r="73232" spans="53:53" x14ac:dyDescent="0.3">
      <c r="BA73232" s="2"/>
    </row>
    <row r="73233" spans="53:53" x14ac:dyDescent="0.3">
      <c r="BA73233" s="2"/>
    </row>
    <row r="73234" spans="53:53" x14ac:dyDescent="0.3">
      <c r="BA73234" s="2"/>
    </row>
    <row r="73235" spans="53:53" x14ac:dyDescent="0.3">
      <c r="BA73235" s="2"/>
    </row>
    <row r="73236" spans="53:53" x14ac:dyDescent="0.3">
      <c r="BA73236" s="2"/>
    </row>
    <row r="73237" spans="53:53" x14ac:dyDescent="0.3">
      <c r="BA73237" s="2"/>
    </row>
    <row r="73238" spans="53:53" x14ac:dyDescent="0.3">
      <c r="BA73238" s="2"/>
    </row>
    <row r="73239" spans="53:53" x14ac:dyDescent="0.3">
      <c r="BA73239" s="2"/>
    </row>
    <row r="73240" spans="53:53" x14ac:dyDescent="0.3">
      <c r="BA73240" s="2"/>
    </row>
    <row r="73241" spans="53:53" x14ac:dyDescent="0.3">
      <c r="BA73241" s="2"/>
    </row>
    <row r="73242" spans="53:53" x14ac:dyDescent="0.3">
      <c r="BA73242" s="2"/>
    </row>
    <row r="73243" spans="53:53" x14ac:dyDescent="0.3">
      <c r="BA73243" s="2"/>
    </row>
    <row r="73244" spans="53:53" x14ac:dyDescent="0.3">
      <c r="BA73244" s="2"/>
    </row>
    <row r="73245" spans="53:53" x14ac:dyDescent="0.3">
      <c r="BA73245" s="2"/>
    </row>
    <row r="73246" spans="53:53" x14ac:dyDescent="0.3">
      <c r="BA73246" s="2"/>
    </row>
    <row r="73247" spans="53:53" x14ac:dyDescent="0.3">
      <c r="BA73247" s="2"/>
    </row>
    <row r="73248" spans="53:53" x14ac:dyDescent="0.3">
      <c r="BA73248" s="2"/>
    </row>
    <row r="73249" spans="53:53" x14ac:dyDescent="0.3">
      <c r="BA73249" s="2"/>
    </row>
    <row r="73250" spans="53:53" x14ac:dyDescent="0.3">
      <c r="BA73250" s="2"/>
    </row>
    <row r="73251" spans="53:53" x14ac:dyDescent="0.3">
      <c r="BA73251" s="2"/>
    </row>
    <row r="73252" spans="53:53" x14ac:dyDescent="0.3">
      <c r="BA73252" s="2"/>
    </row>
    <row r="73253" spans="53:53" x14ac:dyDescent="0.3">
      <c r="BA73253" s="2"/>
    </row>
    <row r="73254" spans="53:53" x14ac:dyDescent="0.3">
      <c r="BA73254" s="2"/>
    </row>
    <row r="73255" spans="53:53" x14ac:dyDescent="0.3">
      <c r="BA73255" s="2"/>
    </row>
    <row r="73256" spans="53:53" x14ac:dyDescent="0.3">
      <c r="BA73256" s="2"/>
    </row>
    <row r="73257" spans="53:53" x14ac:dyDescent="0.3">
      <c r="BA73257" s="2"/>
    </row>
    <row r="73258" spans="53:53" x14ac:dyDescent="0.3">
      <c r="BA73258" s="2"/>
    </row>
    <row r="73259" spans="53:53" x14ac:dyDescent="0.3">
      <c r="BA73259" s="2"/>
    </row>
    <row r="73260" spans="53:53" x14ac:dyDescent="0.3">
      <c r="BA73260" s="2"/>
    </row>
    <row r="73261" spans="53:53" x14ac:dyDescent="0.3">
      <c r="BA73261" s="2"/>
    </row>
    <row r="73262" spans="53:53" x14ac:dyDescent="0.3">
      <c r="BA73262" s="2"/>
    </row>
    <row r="73263" spans="53:53" x14ac:dyDescent="0.3">
      <c r="BA73263" s="2"/>
    </row>
    <row r="73264" spans="53:53" x14ac:dyDescent="0.3">
      <c r="BA73264" s="2"/>
    </row>
    <row r="73265" spans="53:53" x14ac:dyDescent="0.3">
      <c r="BA73265" s="2"/>
    </row>
    <row r="73266" spans="53:53" x14ac:dyDescent="0.3">
      <c r="BA73266" s="2"/>
    </row>
    <row r="73267" spans="53:53" x14ac:dyDescent="0.3">
      <c r="BA73267" s="2"/>
    </row>
    <row r="73268" spans="53:53" x14ac:dyDescent="0.3">
      <c r="BA73268" s="2"/>
    </row>
    <row r="73269" spans="53:53" x14ac:dyDescent="0.3">
      <c r="BA73269" s="2"/>
    </row>
    <row r="73270" spans="53:53" x14ac:dyDescent="0.3">
      <c r="BA73270" s="2"/>
    </row>
    <row r="73271" spans="53:53" x14ac:dyDescent="0.3">
      <c r="BA73271" s="2"/>
    </row>
    <row r="73272" spans="53:53" x14ac:dyDescent="0.3">
      <c r="BA73272" s="2"/>
    </row>
    <row r="73273" spans="53:53" x14ac:dyDescent="0.3">
      <c r="BA73273" s="2"/>
    </row>
    <row r="73274" spans="53:53" x14ac:dyDescent="0.3">
      <c r="BA73274" s="2"/>
    </row>
    <row r="73275" spans="53:53" x14ac:dyDescent="0.3">
      <c r="BA73275" s="2"/>
    </row>
    <row r="73276" spans="53:53" x14ac:dyDescent="0.3">
      <c r="BA73276" s="2"/>
    </row>
    <row r="73277" spans="53:53" x14ac:dyDescent="0.3">
      <c r="BA73277" s="2"/>
    </row>
    <row r="73278" spans="53:53" x14ac:dyDescent="0.3">
      <c r="BA73278" s="2"/>
    </row>
    <row r="73279" spans="53:53" x14ac:dyDescent="0.3">
      <c r="BA73279" s="2"/>
    </row>
    <row r="73280" spans="53:53" x14ac:dyDescent="0.3">
      <c r="BA73280" s="2"/>
    </row>
    <row r="73281" spans="53:53" x14ac:dyDescent="0.3">
      <c r="BA73281" s="2"/>
    </row>
    <row r="73282" spans="53:53" x14ac:dyDescent="0.3">
      <c r="BA73282" s="2"/>
    </row>
    <row r="73283" spans="53:53" x14ac:dyDescent="0.3">
      <c r="BA73283" s="2"/>
    </row>
    <row r="73284" spans="53:53" x14ac:dyDescent="0.3">
      <c r="BA73284" s="2"/>
    </row>
    <row r="73285" spans="53:53" x14ac:dyDescent="0.3">
      <c r="BA73285" s="2"/>
    </row>
    <row r="73286" spans="53:53" x14ac:dyDescent="0.3">
      <c r="BA73286" s="2"/>
    </row>
    <row r="73287" spans="53:53" x14ac:dyDescent="0.3">
      <c r="BA73287" s="2"/>
    </row>
    <row r="73288" spans="53:53" x14ac:dyDescent="0.3">
      <c r="BA73288" s="2"/>
    </row>
    <row r="73289" spans="53:53" x14ac:dyDescent="0.3">
      <c r="BA73289" s="2"/>
    </row>
    <row r="73290" spans="53:53" x14ac:dyDescent="0.3">
      <c r="BA73290" s="2"/>
    </row>
    <row r="73291" spans="53:53" x14ac:dyDescent="0.3">
      <c r="BA73291" s="2"/>
    </row>
    <row r="73292" spans="53:53" x14ac:dyDescent="0.3">
      <c r="BA73292" s="2"/>
    </row>
    <row r="73293" spans="53:53" x14ac:dyDescent="0.3">
      <c r="BA73293" s="2"/>
    </row>
    <row r="73294" spans="53:53" x14ac:dyDescent="0.3">
      <c r="BA73294" s="2"/>
    </row>
    <row r="73295" spans="53:53" x14ac:dyDescent="0.3">
      <c r="BA73295" s="2"/>
    </row>
    <row r="73296" spans="53:53" x14ac:dyDescent="0.3">
      <c r="BA73296" s="2"/>
    </row>
    <row r="73297" spans="53:53" x14ac:dyDescent="0.3">
      <c r="BA73297" s="2"/>
    </row>
    <row r="73298" spans="53:53" x14ac:dyDescent="0.3">
      <c r="BA73298" s="2"/>
    </row>
    <row r="73299" spans="53:53" x14ac:dyDescent="0.3">
      <c r="BA73299" s="2"/>
    </row>
    <row r="73300" spans="53:53" x14ac:dyDescent="0.3">
      <c r="BA73300" s="2"/>
    </row>
    <row r="73301" spans="53:53" x14ac:dyDescent="0.3">
      <c r="BA73301" s="2"/>
    </row>
    <row r="73302" spans="53:53" x14ac:dyDescent="0.3">
      <c r="BA73302" s="2"/>
    </row>
    <row r="73303" spans="53:53" x14ac:dyDescent="0.3">
      <c r="BA73303" s="2"/>
    </row>
    <row r="73304" spans="53:53" x14ac:dyDescent="0.3">
      <c r="BA73304" s="2"/>
    </row>
    <row r="73305" spans="53:53" x14ac:dyDescent="0.3">
      <c r="BA73305" s="2"/>
    </row>
    <row r="73306" spans="53:53" x14ac:dyDescent="0.3">
      <c r="BA73306" s="2"/>
    </row>
    <row r="73307" spans="53:53" x14ac:dyDescent="0.3">
      <c r="BA73307" s="2"/>
    </row>
    <row r="73308" spans="53:53" x14ac:dyDescent="0.3">
      <c r="BA73308" s="2"/>
    </row>
    <row r="73309" spans="53:53" x14ac:dyDescent="0.3">
      <c r="BA73309" s="2"/>
    </row>
    <row r="73310" spans="53:53" x14ac:dyDescent="0.3">
      <c r="BA73310" s="2"/>
    </row>
    <row r="73311" spans="53:53" x14ac:dyDescent="0.3">
      <c r="BA73311" s="2"/>
    </row>
    <row r="73312" spans="53:53" x14ac:dyDescent="0.3">
      <c r="BA73312" s="2"/>
    </row>
    <row r="73313" spans="53:53" x14ac:dyDescent="0.3">
      <c r="BA73313" s="2"/>
    </row>
    <row r="73314" spans="53:53" x14ac:dyDescent="0.3">
      <c r="BA73314" s="2"/>
    </row>
    <row r="73315" spans="53:53" x14ac:dyDescent="0.3">
      <c r="BA73315" s="2"/>
    </row>
    <row r="73316" spans="53:53" x14ac:dyDescent="0.3">
      <c r="BA73316" s="2"/>
    </row>
    <row r="73317" spans="53:53" x14ac:dyDescent="0.3">
      <c r="BA73317" s="2"/>
    </row>
    <row r="73318" spans="53:53" x14ac:dyDescent="0.3">
      <c r="BA73318" s="2"/>
    </row>
    <row r="73319" spans="53:53" x14ac:dyDescent="0.3">
      <c r="BA73319" s="2"/>
    </row>
    <row r="73320" spans="53:53" x14ac:dyDescent="0.3">
      <c r="BA73320" s="2"/>
    </row>
    <row r="73321" spans="53:53" x14ac:dyDescent="0.3">
      <c r="BA73321" s="2"/>
    </row>
    <row r="73322" spans="53:53" x14ac:dyDescent="0.3">
      <c r="BA73322" s="2"/>
    </row>
    <row r="73323" spans="53:53" x14ac:dyDescent="0.3">
      <c r="BA73323" s="2"/>
    </row>
    <row r="73324" spans="53:53" x14ac:dyDescent="0.3">
      <c r="BA73324" s="2"/>
    </row>
    <row r="73325" spans="53:53" x14ac:dyDescent="0.3">
      <c r="BA73325" s="2"/>
    </row>
    <row r="73326" spans="53:53" x14ac:dyDescent="0.3">
      <c r="BA73326" s="2"/>
    </row>
    <row r="73327" spans="53:53" x14ac:dyDescent="0.3">
      <c r="BA73327" s="2"/>
    </row>
    <row r="73328" spans="53:53" x14ac:dyDescent="0.3">
      <c r="BA73328" s="2"/>
    </row>
    <row r="73329" spans="53:53" x14ac:dyDescent="0.3">
      <c r="BA73329" s="2"/>
    </row>
    <row r="73330" spans="53:53" x14ac:dyDescent="0.3">
      <c r="BA73330" s="2"/>
    </row>
    <row r="73331" spans="53:53" x14ac:dyDescent="0.3">
      <c r="BA73331" s="2"/>
    </row>
    <row r="73332" spans="53:53" x14ac:dyDescent="0.3">
      <c r="BA73332" s="2"/>
    </row>
    <row r="73333" spans="53:53" x14ac:dyDescent="0.3">
      <c r="BA73333" s="2"/>
    </row>
    <row r="73334" spans="53:53" x14ac:dyDescent="0.3">
      <c r="BA73334" s="2"/>
    </row>
    <row r="73335" spans="53:53" x14ac:dyDescent="0.3">
      <c r="BA73335" s="2"/>
    </row>
    <row r="73336" spans="53:53" x14ac:dyDescent="0.3">
      <c r="BA73336" s="2"/>
    </row>
    <row r="73337" spans="53:53" x14ac:dyDescent="0.3">
      <c r="BA73337" s="2"/>
    </row>
    <row r="73338" spans="53:53" x14ac:dyDescent="0.3">
      <c r="BA73338" s="2"/>
    </row>
    <row r="73339" spans="53:53" x14ac:dyDescent="0.3">
      <c r="BA73339" s="2"/>
    </row>
    <row r="73340" spans="53:53" x14ac:dyDescent="0.3">
      <c r="BA73340" s="2"/>
    </row>
    <row r="73341" spans="53:53" x14ac:dyDescent="0.3">
      <c r="BA73341" s="2"/>
    </row>
    <row r="73342" spans="53:53" x14ac:dyDescent="0.3">
      <c r="BA73342" s="2"/>
    </row>
    <row r="73343" spans="53:53" x14ac:dyDescent="0.3">
      <c r="BA73343" s="2"/>
    </row>
    <row r="73344" spans="53:53" x14ac:dyDescent="0.3">
      <c r="BA73344" s="2"/>
    </row>
    <row r="73345" spans="53:53" x14ac:dyDescent="0.3">
      <c r="BA73345" s="2"/>
    </row>
    <row r="73346" spans="53:53" x14ac:dyDescent="0.3">
      <c r="BA73346" s="2"/>
    </row>
    <row r="73347" spans="53:53" x14ac:dyDescent="0.3">
      <c r="BA73347" s="2"/>
    </row>
    <row r="73348" spans="53:53" x14ac:dyDescent="0.3">
      <c r="BA73348" s="2"/>
    </row>
    <row r="73349" spans="53:53" x14ac:dyDescent="0.3">
      <c r="BA73349" s="2"/>
    </row>
    <row r="73350" spans="53:53" x14ac:dyDescent="0.3">
      <c r="BA73350" s="2"/>
    </row>
    <row r="73351" spans="53:53" x14ac:dyDescent="0.3">
      <c r="BA73351" s="2"/>
    </row>
    <row r="73352" spans="53:53" x14ac:dyDescent="0.3">
      <c r="BA73352" s="2"/>
    </row>
    <row r="73353" spans="53:53" x14ac:dyDescent="0.3">
      <c r="BA73353" s="2"/>
    </row>
    <row r="73354" spans="53:53" x14ac:dyDescent="0.3">
      <c r="BA73354" s="2"/>
    </row>
    <row r="73355" spans="53:53" x14ac:dyDescent="0.3">
      <c r="BA73355" s="2"/>
    </row>
    <row r="73356" spans="53:53" x14ac:dyDescent="0.3">
      <c r="BA73356" s="2"/>
    </row>
    <row r="73357" spans="53:53" x14ac:dyDescent="0.3">
      <c r="BA73357" s="2"/>
    </row>
    <row r="73358" spans="53:53" x14ac:dyDescent="0.3">
      <c r="BA73358" s="2"/>
    </row>
    <row r="73359" spans="53:53" x14ac:dyDescent="0.3">
      <c r="BA73359" s="2"/>
    </row>
    <row r="73360" spans="53:53" x14ac:dyDescent="0.3">
      <c r="BA73360" s="2"/>
    </row>
    <row r="73361" spans="53:53" x14ac:dyDescent="0.3">
      <c r="BA73361" s="2"/>
    </row>
    <row r="73362" spans="53:53" x14ac:dyDescent="0.3">
      <c r="BA73362" s="2"/>
    </row>
    <row r="73363" spans="53:53" x14ac:dyDescent="0.3">
      <c r="BA73363" s="2"/>
    </row>
    <row r="73364" spans="53:53" x14ac:dyDescent="0.3">
      <c r="BA73364" s="2"/>
    </row>
    <row r="73365" spans="53:53" x14ac:dyDescent="0.3">
      <c r="BA73365" s="2"/>
    </row>
    <row r="73366" spans="53:53" x14ac:dyDescent="0.3">
      <c r="BA73366" s="2"/>
    </row>
    <row r="73367" spans="53:53" x14ac:dyDescent="0.3">
      <c r="BA73367" s="2"/>
    </row>
    <row r="73368" spans="53:53" x14ac:dyDescent="0.3">
      <c r="BA73368" s="2"/>
    </row>
    <row r="73369" spans="53:53" x14ac:dyDescent="0.3">
      <c r="BA73369" s="2"/>
    </row>
    <row r="73370" spans="53:53" x14ac:dyDescent="0.3">
      <c r="BA73370" s="2"/>
    </row>
    <row r="73371" spans="53:53" x14ac:dyDescent="0.3">
      <c r="BA73371" s="2"/>
    </row>
    <row r="73372" spans="53:53" x14ac:dyDescent="0.3">
      <c r="BA73372" s="2"/>
    </row>
    <row r="73373" spans="53:53" x14ac:dyDescent="0.3">
      <c r="BA73373" s="2"/>
    </row>
    <row r="73374" spans="53:53" x14ac:dyDescent="0.3">
      <c r="BA73374" s="2"/>
    </row>
    <row r="73375" spans="53:53" x14ac:dyDescent="0.3">
      <c r="BA73375" s="2"/>
    </row>
    <row r="73376" spans="53:53" x14ac:dyDescent="0.3">
      <c r="BA73376" s="2"/>
    </row>
    <row r="73377" spans="53:53" x14ac:dyDescent="0.3">
      <c r="BA73377" s="2"/>
    </row>
    <row r="73378" spans="53:53" x14ac:dyDescent="0.3">
      <c r="BA73378" s="2"/>
    </row>
    <row r="73379" spans="53:53" x14ac:dyDescent="0.3">
      <c r="BA73379" s="2"/>
    </row>
    <row r="73380" spans="53:53" x14ac:dyDescent="0.3">
      <c r="BA73380" s="2"/>
    </row>
    <row r="73381" spans="53:53" x14ac:dyDescent="0.3">
      <c r="BA73381" s="2"/>
    </row>
    <row r="73382" spans="53:53" x14ac:dyDescent="0.3">
      <c r="BA73382" s="2"/>
    </row>
    <row r="73383" spans="53:53" x14ac:dyDescent="0.3">
      <c r="BA73383" s="2"/>
    </row>
    <row r="73384" spans="53:53" x14ac:dyDescent="0.3">
      <c r="BA73384" s="2"/>
    </row>
    <row r="73385" spans="53:53" x14ac:dyDescent="0.3">
      <c r="BA73385" s="2"/>
    </row>
    <row r="73386" spans="53:53" x14ac:dyDescent="0.3">
      <c r="BA73386" s="2"/>
    </row>
    <row r="73387" spans="53:53" x14ac:dyDescent="0.3">
      <c r="BA73387" s="2"/>
    </row>
    <row r="73388" spans="53:53" x14ac:dyDescent="0.3">
      <c r="BA73388" s="2"/>
    </row>
    <row r="73389" spans="53:53" x14ac:dyDescent="0.3">
      <c r="BA73389" s="2"/>
    </row>
    <row r="73390" spans="53:53" x14ac:dyDescent="0.3">
      <c r="BA73390" s="2"/>
    </row>
    <row r="73391" spans="53:53" x14ac:dyDescent="0.3">
      <c r="BA73391" s="2"/>
    </row>
    <row r="73392" spans="53:53" x14ac:dyDescent="0.3">
      <c r="BA73392" s="2"/>
    </row>
    <row r="73393" spans="53:53" x14ac:dyDescent="0.3">
      <c r="BA73393" s="2"/>
    </row>
    <row r="73394" spans="53:53" x14ac:dyDescent="0.3">
      <c r="BA73394" s="2"/>
    </row>
    <row r="73395" spans="53:53" x14ac:dyDescent="0.3">
      <c r="BA73395" s="2"/>
    </row>
    <row r="73396" spans="53:53" x14ac:dyDescent="0.3">
      <c r="BA73396" s="2"/>
    </row>
    <row r="73397" spans="53:53" x14ac:dyDescent="0.3">
      <c r="BA73397" s="2"/>
    </row>
    <row r="73398" spans="53:53" x14ac:dyDescent="0.3">
      <c r="BA73398" s="2"/>
    </row>
    <row r="73399" spans="53:53" x14ac:dyDescent="0.3">
      <c r="BA73399" s="2"/>
    </row>
    <row r="73400" spans="53:53" x14ac:dyDescent="0.3">
      <c r="BA73400" s="2"/>
    </row>
    <row r="73401" spans="53:53" x14ac:dyDescent="0.3">
      <c r="BA73401" s="2"/>
    </row>
    <row r="73402" spans="53:53" x14ac:dyDescent="0.3">
      <c r="BA73402" s="2"/>
    </row>
    <row r="73403" spans="53:53" x14ac:dyDescent="0.3">
      <c r="BA73403" s="2"/>
    </row>
    <row r="73404" spans="53:53" x14ac:dyDescent="0.3">
      <c r="BA73404" s="2"/>
    </row>
    <row r="73405" spans="53:53" x14ac:dyDescent="0.3">
      <c r="BA73405" s="2"/>
    </row>
    <row r="73406" spans="53:53" x14ac:dyDescent="0.3">
      <c r="BA73406" s="2"/>
    </row>
    <row r="73407" spans="53:53" x14ac:dyDescent="0.3">
      <c r="BA73407" s="2"/>
    </row>
    <row r="73408" spans="53:53" x14ac:dyDescent="0.3">
      <c r="BA73408" s="2"/>
    </row>
    <row r="73409" spans="53:53" x14ac:dyDescent="0.3">
      <c r="BA73409" s="2"/>
    </row>
    <row r="73410" spans="53:53" x14ac:dyDescent="0.3">
      <c r="BA73410" s="2"/>
    </row>
    <row r="73411" spans="53:53" x14ac:dyDescent="0.3">
      <c r="BA73411" s="2"/>
    </row>
    <row r="73412" spans="53:53" x14ac:dyDescent="0.3">
      <c r="BA73412" s="2"/>
    </row>
    <row r="73413" spans="53:53" x14ac:dyDescent="0.3">
      <c r="BA73413" s="2"/>
    </row>
    <row r="73414" spans="53:53" x14ac:dyDescent="0.3">
      <c r="BA73414" s="2"/>
    </row>
    <row r="73415" spans="53:53" x14ac:dyDescent="0.3">
      <c r="BA73415" s="2"/>
    </row>
    <row r="73416" spans="53:53" x14ac:dyDescent="0.3">
      <c r="BA73416" s="2"/>
    </row>
    <row r="73417" spans="53:53" x14ac:dyDescent="0.3">
      <c r="BA73417" s="2"/>
    </row>
    <row r="73418" spans="53:53" x14ac:dyDescent="0.3">
      <c r="BA73418" s="2"/>
    </row>
    <row r="73419" spans="53:53" x14ac:dyDescent="0.3">
      <c r="BA73419" s="2"/>
    </row>
    <row r="73420" spans="53:53" x14ac:dyDescent="0.3">
      <c r="BA73420" s="2"/>
    </row>
    <row r="73421" spans="53:53" x14ac:dyDescent="0.3">
      <c r="BA73421" s="2"/>
    </row>
    <row r="73422" spans="53:53" x14ac:dyDescent="0.3">
      <c r="BA73422" s="2"/>
    </row>
    <row r="73423" spans="53:53" x14ac:dyDescent="0.3">
      <c r="BA73423" s="2"/>
    </row>
    <row r="73424" spans="53:53" x14ac:dyDescent="0.3">
      <c r="BA73424" s="2"/>
    </row>
    <row r="73425" spans="53:53" x14ac:dyDescent="0.3">
      <c r="BA73425" s="2"/>
    </row>
    <row r="73426" spans="53:53" x14ac:dyDescent="0.3">
      <c r="BA73426" s="2"/>
    </row>
    <row r="73427" spans="53:53" x14ac:dyDescent="0.3">
      <c r="BA73427" s="2"/>
    </row>
    <row r="73428" spans="53:53" x14ac:dyDescent="0.3">
      <c r="BA73428" s="2"/>
    </row>
    <row r="73429" spans="53:53" x14ac:dyDescent="0.3">
      <c r="BA73429" s="2"/>
    </row>
    <row r="73430" spans="53:53" x14ac:dyDescent="0.3">
      <c r="BA73430" s="2"/>
    </row>
    <row r="73431" spans="53:53" x14ac:dyDescent="0.3">
      <c r="BA73431" s="2"/>
    </row>
    <row r="73432" spans="53:53" x14ac:dyDescent="0.3">
      <c r="BA73432" s="2"/>
    </row>
    <row r="73433" spans="53:53" x14ac:dyDescent="0.3">
      <c r="BA73433" s="2"/>
    </row>
    <row r="73434" spans="53:53" x14ac:dyDescent="0.3">
      <c r="BA73434" s="2"/>
    </row>
    <row r="73435" spans="53:53" x14ac:dyDescent="0.3">
      <c r="BA73435" s="2"/>
    </row>
    <row r="73436" spans="53:53" x14ac:dyDescent="0.3">
      <c r="BA73436" s="2"/>
    </row>
    <row r="73437" spans="53:53" x14ac:dyDescent="0.3">
      <c r="BA73437" s="2"/>
    </row>
    <row r="73438" spans="53:53" x14ac:dyDescent="0.3">
      <c r="BA73438" s="2"/>
    </row>
    <row r="73439" spans="53:53" x14ac:dyDescent="0.3">
      <c r="BA73439" s="2"/>
    </row>
    <row r="73440" spans="53:53" x14ac:dyDescent="0.3">
      <c r="BA73440" s="2"/>
    </row>
    <row r="73441" spans="53:53" x14ac:dyDescent="0.3">
      <c r="BA73441" s="2"/>
    </row>
    <row r="73442" spans="53:53" x14ac:dyDescent="0.3">
      <c r="BA73442" s="2"/>
    </row>
    <row r="73443" spans="53:53" x14ac:dyDescent="0.3">
      <c r="BA73443" s="2"/>
    </row>
    <row r="73444" spans="53:53" x14ac:dyDescent="0.3">
      <c r="BA73444" s="2"/>
    </row>
    <row r="73445" spans="53:53" x14ac:dyDescent="0.3">
      <c r="BA73445" s="2"/>
    </row>
    <row r="73446" spans="53:53" x14ac:dyDescent="0.3">
      <c r="BA73446" s="2"/>
    </row>
    <row r="73447" spans="53:53" x14ac:dyDescent="0.3">
      <c r="BA73447" s="2"/>
    </row>
    <row r="73448" spans="53:53" x14ac:dyDescent="0.3">
      <c r="BA73448" s="2"/>
    </row>
    <row r="73449" spans="53:53" x14ac:dyDescent="0.3">
      <c r="BA73449" s="2"/>
    </row>
    <row r="73450" spans="53:53" x14ac:dyDescent="0.3">
      <c r="BA73450" s="2"/>
    </row>
    <row r="73451" spans="53:53" x14ac:dyDescent="0.3">
      <c r="BA73451" s="2"/>
    </row>
    <row r="73452" spans="53:53" x14ac:dyDescent="0.3">
      <c r="BA73452" s="2"/>
    </row>
    <row r="73453" spans="53:53" x14ac:dyDescent="0.3">
      <c r="BA73453" s="2"/>
    </row>
    <row r="73454" spans="53:53" x14ac:dyDescent="0.3">
      <c r="BA73454" s="2"/>
    </row>
    <row r="73455" spans="53:53" x14ac:dyDescent="0.3">
      <c r="BA73455" s="2"/>
    </row>
    <row r="73456" spans="53:53" x14ac:dyDescent="0.3">
      <c r="BA73456" s="2"/>
    </row>
    <row r="73457" spans="53:53" x14ac:dyDescent="0.3">
      <c r="BA73457" s="2"/>
    </row>
    <row r="73458" spans="53:53" x14ac:dyDescent="0.3">
      <c r="BA73458" s="2"/>
    </row>
    <row r="73459" spans="53:53" x14ac:dyDescent="0.3">
      <c r="BA73459" s="2"/>
    </row>
    <row r="73460" spans="53:53" x14ac:dyDescent="0.3">
      <c r="BA73460" s="2"/>
    </row>
    <row r="73461" spans="53:53" x14ac:dyDescent="0.3">
      <c r="BA73461" s="2"/>
    </row>
    <row r="73462" spans="53:53" x14ac:dyDescent="0.3">
      <c r="BA73462" s="2"/>
    </row>
    <row r="73463" spans="53:53" x14ac:dyDescent="0.3">
      <c r="BA73463" s="2"/>
    </row>
    <row r="73464" spans="53:53" x14ac:dyDescent="0.3">
      <c r="BA73464" s="2"/>
    </row>
    <row r="73465" spans="53:53" x14ac:dyDescent="0.3">
      <c r="BA73465" s="2"/>
    </row>
    <row r="73466" spans="53:53" x14ac:dyDescent="0.3">
      <c r="BA73466" s="2"/>
    </row>
    <row r="73467" spans="53:53" x14ac:dyDescent="0.3">
      <c r="BA73467" s="2"/>
    </row>
    <row r="73468" spans="53:53" x14ac:dyDescent="0.3">
      <c r="BA73468" s="2"/>
    </row>
    <row r="73469" spans="53:53" x14ac:dyDescent="0.3">
      <c r="BA73469" s="2"/>
    </row>
    <row r="73470" spans="53:53" x14ac:dyDescent="0.3">
      <c r="BA73470" s="2"/>
    </row>
    <row r="73471" spans="53:53" x14ac:dyDescent="0.3">
      <c r="BA73471" s="2"/>
    </row>
    <row r="73472" spans="53:53" x14ac:dyDescent="0.3">
      <c r="BA73472" s="2"/>
    </row>
    <row r="73473" spans="53:53" x14ac:dyDescent="0.3">
      <c r="BA73473" s="2"/>
    </row>
    <row r="73474" spans="53:53" x14ac:dyDescent="0.3">
      <c r="BA73474" s="2"/>
    </row>
    <row r="73475" spans="53:53" x14ac:dyDescent="0.3">
      <c r="BA73475" s="2"/>
    </row>
    <row r="73476" spans="53:53" x14ac:dyDescent="0.3">
      <c r="BA73476" s="2"/>
    </row>
    <row r="73477" spans="53:53" x14ac:dyDescent="0.3">
      <c r="BA73477" s="2"/>
    </row>
    <row r="73478" spans="53:53" x14ac:dyDescent="0.3">
      <c r="BA73478" s="2"/>
    </row>
    <row r="73479" spans="53:53" x14ac:dyDescent="0.3">
      <c r="BA73479" s="2"/>
    </row>
    <row r="73480" spans="53:53" x14ac:dyDescent="0.3">
      <c r="BA73480" s="2"/>
    </row>
    <row r="73481" spans="53:53" x14ac:dyDescent="0.3">
      <c r="BA73481" s="2"/>
    </row>
    <row r="73482" spans="53:53" x14ac:dyDescent="0.3">
      <c r="BA73482" s="2"/>
    </row>
    <row r="73483" spans="53:53" x14ac:dyDescent="0.3">
      <c r="BA73483" s="2"/>
    </row>
    <row r="73484" spans="53:53" x14ac:dyDescent="0.3">
      <c r="BA73484" s="2"/>
    </row>
    <row r="73485" spans="53:53" x14ac:dyDescent="0.3">
      <c r="BA73485" s="2"/>
    </row>
    <row r="73486" spans="53:53" x14ac:dyDescent="0.3">
      <c r="BA73486" s="2"/>
    </row>
    <row r="73487" spans="53:53" x14ac:dyDescent="0.3">
      <c r="BA73487" s="2"/>
    </row>
    <row r="73488" spans="53:53" x14ac:dyDescent="0.3">
      <c r="BA73488" s="2"/>
    </row>
    <row r="73489" spans="53:53" x14ac:dyDescent="0.3">
      <c r="BA73489" s="2"/>
    </row>
    <row r="73490" spans="53:53" x14ac:dyDescent="0.3">
      <c r="BA73490" s="2"/>
    </row>
    <row r="73491" spans="53:53" x14ac:dyDescent="0.3">
      <c r="BA73491" s="2"/>
    </row>
    <row r="73492" spans="53:53" x14ac:dyDescent="0.3">
      <c r="BA73492" s="2"/>
    </row>
    <row r="73493" spans="53:53" x14ac:dyDescent="0.3">
      <c r="BA73493" s="2"/>
    </row>
    <row r="73494" spans="53:53" x14ac:dyDescent="0.3">
      <c r="BA73494" s="2"/>
    </row>
    <row r="73495" spans="53:53" x14ac:dyDescent="0.3">
      <c r="BA73495" s="2"/>
    </row>
    <row r="73496" spans="53:53" x14ac:dyDescent="0.3">
      <c r="BA73496" s="2"/>
    </row>
    <row r="73497" spans="53:53" x14ac:dyDescent="0.3">
      <c r="BA73497" s="2"/>
    </row>
    <row r="73498" spans="53:53" x14ac:dyDescent="0.3">
      <c r="BA73498" s="2"/>
    </row>
    <row r="73499" spans="53:53" x14ac:dyDescent="0.3">
      <c r="BA73499" s="2"/>
    </row>
    <row r="73500" spans="53:53" x14ac:dyDescent="0.3">
      <c r="BA73500" s="2"/>
    </row>
    <row r="73501" spans="53:53" x14ac:dyDescent="0.3">
      <c r="BA73501" s="2"/>
    </row>
    <row r="73502" spans="53:53" x14ac:dyDescent="0.3">
      <c r="BA73502" s="2"/>
    </row>
    <row r="73503" spans="53:53" x14ac:dyDescent="0.3">
      <c r="BA73503" s="2"/>
    </row>
    <row r="73504" spans="53:53" x14ac:dyDescent="0.3">
      <c r="BA73504" s="2"/>
    </row>
    <row r="73505" spans="53:53" x14ac:dyDescent="0.3">
      <c r="BA73505" s="2"/>
    </row>
    <row r="73506" spans="53:53" x14ac:dyDescent="0.3">
      <c r="BA73506" s="2"/>
    </row>
    <row r="73507" spans="53:53" x14ac:dyDescent="0.3">
      <c r="BA73507" s="2"/>
    </row>
    <row r="73508" spans="53:53" x14ac:dyDescent="0.3">
      <c r="BA73508" s="2"/>
    </row>
    <row r="73509" spans="53:53" x14ac:dyDescent="0.3">
      <c r="BA73509" s="2"/>
    </row>
    <row r="73510" spans="53:53" x14ac:dyDescent="0.3">
      <c r="BA73510" s="2"/>
    </row>
    <row r="73511" spans="53:53" x14ac:dyDescent="0.3">
      <c r="BA73511" s="2"/>
    </row>
    <row r="73512" spans="53:53" x14ac:dyDescent="0.3">
      <c r="BA73512" s="2"/>
    </row>
    <row r="73513" spans="53:53" x14ac:dyDescent="0.3">
      <c r="BA73513" s="2"/>
    </row>
    <row r="73514" spans="53:53" x14ac:dyDescent="0.3">
      <c r="BA73514" s="2"/>
    </row>
    <row r="73515" spans="53:53" x14ac:dyDescent="0.3">
      <c r="BA73515" s="2"/>
    </row>
    <row r="73516" spans="53:53" x14ac:dyDescent="0.3">
      <c r="BA73516" s="2"/>
    </row>
    <row r="73517" spans="53:53" x14ac:dyDescent="0.3">
      <c r="BA73517" s="2"/>
    </row>
    <row r="73518" spans="53:53" x14ac:dyDescent="0.3">
      <c r="BA73518" s="2"/>
    </row>
    <row r="73519" spans="53:53" x14ac:dyDescent="0.3">
      <c r="BA73519" s="2"/>
    </row>
    <row r="73520" spans="53:53" x14ac:dyDescent="0.3">
      <c r="BA73520" s="2"/>
    </row>
    <row r="73521" spans="53:53" x14ac:dyDescent="0.3">
      <c r="BA73521" s="2"/>
    </row>
    <row r="73522" spans="53:53" x14ac:dyDescent="0.3">
      <c r="BA73522" s="2"/>
    </row>
    <row r="73523" spans="53:53" x14ac:dyDescent="0.3">
      <c r="BA73523" s="2"/>
    </row>
    <row r="73524" spans="53:53" x14ac:dyDescent="0.3">
      <c r="BA73524" s="2"/>
    </row>
    <row r="73525" spans="53:53" x14ac:dyDescent="0.3">
      <c r="BA73525" s="2"/>
    </row>
    <row r="73526" spans="53:53" x14ac:dyDescent="0.3">
      <c r="BA73526" s="2"/>
    </row>
    <row r="73527" spans="53:53" x14ac:dyDescent="0.3">
      <c r="BA73527" s="2"/>
    </row>
    <row r="73528" spans="53:53" x14ac:dyDescent="0.3">
      <c r="BA73528" s="2"/>
    </row>
    <row r="73529" spans="53:53" x14ac:dyDescent="0.3">
      <c r="BA73529" s="2"/>
    </row>
    <row r="73530" spans="53:53" x14ac:dyDescent="0.3">
      <c r="BA73530" s="2"/>
    </row>
    <row r="73531" spans="53:53" x14ac:dyDescent="0.3">
      <c r="BA73531" s="2"/>
    </row>
    <row r="73532" spans="53:53" x14ac:dyDescent="0.3">
      <c r="BA73532" s="2"/>
    </row>
    <row r="73533" spans="53:53" x14ac:dyDescent="0.3">
      <c r="BA73533" s="2"/>
    </row>
    <row r="73534" spans="53:53" x14ac:dyDescent="0.3">
      <c r="BA73534" s="2"/>
    </row>
    <row r="73535" spans="53:53" x14ac:dyDescent="0.3">
      <c r="BA73535" s="2"/>
    </row>
    <row r="73536" spans="53:53" x14ac:dyDescent="0.3">
      <c r="BA73536" s="2"/>
    </row>
    <row r="73537" spans="53:53" x14ac:dyDescent="0.3">
      <c r="BA73537" s="2"/>
    </row>
    <row r="73538" spans="53:53" x14ac:dyDescent="0.3">
      <c r="BA73538" s="2"/>
    </row>
    <row r="73539" spans="53:53" x14ac:dyDescent="0.3">
      <c r="BA73539" s="2"/>
    </row>
    <row r="73540" spans="53:53" x14ac:dyDescent="0.3">
      <c r="BA73540" s="2"/>
    </row>
    <row r="73541" spans="53:53" x14ac:dyDescent="0.3">
      <c r="BA73541" s="2"/>
    </row>
    <row r="73542" spans="53:53" x14ac:dyDescent="0.3">
      <c r="BA73542" s="2"/>
    </row>
    <row r="73543" spans="53:53" x14ac:dyDescent="0.3">
      <c r="BA73543" s="2"/>
    </row>
    <row r="73544" spans="53:53" x14ac:dyDescent="0.3">
      <c r="BA73544" s="2"/>
    </row>
    <row r="73545" spans="53:53" x14ac:dyDescent="0.3">
      <c r="BA73545" s="2"/>
    </row>
    <row r="73546" spans="53:53" x14ac:dyDescent="0.3">
      <c r="BA73546" s="2"/>
    </row>
    <row r="73547" spans="53:53" x14ac:dyDescent="0.3">
      <c r="BA73547" s="2"/>
    </row>
    <row r="73548" spans="53:53" x14ac:dyDescent="0.3">
      <c r="BA73548" s="2"/>
    </row>
    <row r="73549" spans="53:53" x14ac:dyDescent="0.3">
      <c r="BA73549" s="2"/>
    </row>
    <row r="73550" spans="53:53" x14ac:dyDescent="0.3">
      <c r="BA73550" s="2"/>
    </row>
    <row r="73551" spans="53:53" x14ac:dyDescent="0.3">
      <c r="BA73551" s="2"/>
    </row>
    <row r="73552" spans="53:53" x14ac:dyDescent="0.3">
      <c r="BA73552" s="2"/>
    </row>
    <row r="73553" spans="53:53" x14ac:dyDescent="0.3">
      <c r="BA73553" s="2"/>
    </row>
    <row r="73554" spans="53:53" x14ac:dyDescent="0.3">
      <c r="BA73554" s="2"/>
    </row>
    <row r="73555" spans="53:53" x14ac:dyDescent="0.3">
      <c r="BA73555" s="2"/>
    </row>
    <row r="73556" spans="53:53" x14ac:dyDescent="0.3">
      <c r="BA73556" s="2"/>
    </row>
    <row r="73557" spans="53:53" x14ac:dyDescent="0.3">
      <c r="BA73557" s="2"/>
    </row>
    <row r="73558" spans="53:53" x14ac:dyDescent="0.3">
      <c r="BA73558" s="2"/>
    </row>
    <row r="73559" spans="53:53" x14ac:dyDescent="0.3">
      <c r="BA73559" s="2"/>
    </row>
    <row r="73560" spans="53:53" x14ac:dyDescent="0.3">
      <c r="BA73560" s="2"/>
    </row>
    <row r="73561" spans="53:53" x14ac:dyDescent="0.3">
      <c r="BA73561" s="2"/>
    </row>
    <row r="73562" spans="53:53" x14ac:dyDescent="0.3">
      <c r="BA73562" s="2"/>
    </row>
    <row r="73563" spans="53:53" x14ac:dyDescent="0.3">
      <c r="BA73563" s="2"/>
    </row>
    <row r="73564" spans="53:53" x14ac:dyDescent="0.3">
      <c r="BA73564" s="2"/>
    </row>
    <row r="73565" spans="53:53" x14ac:dyDescent="0.3">
      <c r="BA73565" s="2"/>
    </row>
    <row r="73566" spans="53:53" x14ac:dyDescent="0.3">
      <c r="BA73566" s="2"/>
    </row>
    <row r="73567" spans="53:53" x14ac:dyDescent="0.3">
      <c r="BA73567" s="2"/>
    </row>
    <row r="73568" spans="53:53" x14ac:dyDescent="0.3">
      <c r="BA73568" s="2"/>
    </row>
    <row r="73569" spans="53:53" x14ac:dyDescent="0.3">
      <c r="BA73569" s="2"/>
    </row>
    <row r="73570" spans="53:53" x14ac:dyDescent="0.3">
      <c r="BA73570" s="2"/>
    </row>
    <row r="73571" spans="53:53" x14ac:dyDescent="0.3">
      <c r="BA73571" s="2"/>
    </row>
    <row r="73572" spans="53:53" x14ac:dyDescent="0.3">
      <c r="BA73572" s="2"/>
    </row>
    <row r="73573" spans="53:53" x14ac:dyDescent="0.3">
      <c r="BA73573" s="2"/>
    </row>
    <row r="73574" spans="53:53" x14ac:dyDescent="0.3">
      <c r="BA73574" s="2"/>
    </row>
    <row r="73575" spans="53:53" x14ac:dyDescent="0.3">
      <c r="BA73575" s="2"/>
    </row>
    <row r="73576" spans="53:53" x14ac:dyDescent="0.3">
      <c r="BA73576" s="2"/>
    </row>
    <row r="73577" spans="53:53" x14ac:dyDescent="0.3">
      <c r="BA73577" s="2"/>
    </row>
    <row r="73578" spans="53:53" x14ac:dyDescent="0.3">
      <c r="BA73578" s="2"/>
    </row>
    <row r="73579" spans="53:53" x14ac:dyDescent="0.3">
      <c r="BA73579" s="2"/>
    </row>
    <row r="73580" spans="53:53" x14ac:dyDescent="0.3">
      <c r="BA73580" s="2"/>
    </row>
    <row r="73581" spans="53:53" x14ac:dyDescent="0.3">
      <c r="BA73581" s="2"/>
    </row>
    <row r="73582" spans="53:53" x14ac:dyDescent="0.3">
      <c r="BA73582" s="2"/>
    </row>
    <row r="73583" spans="53:53" x14ac:dyDescent="0.3">
      <c r="BA73583" s="2"/>
    </row>
    <row r="73584" spans="53:53" x14ac:dyDescent="0.3">
      <c r="BA73584" s="2"/>
    </row>
    <row r="73585" spans="53:53" x14ac:dyDescent="0.3">
      <c r="BA73585" s="2"/>
    </row>
    <row r="73586" spans="53:53" x14ac:dyDescent="0.3">
      <c r="BA73586" s="2"/>
    </row>
    <row r="73587" spans="53:53" x14ac:dyDescent="0.3">
      <c r="BA73587" s="2"/>
    </row>
    <row r="73588" spans="53:53" x14ac:dyDescent="0.3">
      <c r="BA73588" s="2"/>
    </row>
    <row r="73589" spans="53:53" x14ac:dyDescent="0.3">
      <c r="BA73589" s="2"/>
    </row>
    <row r="73590" spans="53:53" x14ac:dyDescent="0.3">
      <c r="BA73590" s="2"/>
    </row>
    <row r="73591" spans="53:53" x14ac:dyDescent="0.3">
      <c r="BA73591" s="2"/>
    </row>
    <row r="73592" spans="53:53" x14ac:dyDescent="0.3">
      <c r="BA73592" s="2"/>
    </row>
    <row r="73593" spans="53:53" x14ac:dyDescent="0.3">
      <c r="BA73593" s="2"/>
    </row>
    <row r="73594" spans="53:53" x14ac:dyDescent="0.3">
      <c r="BA73594" s="2"/>
    </row>
    <row r="73595" spans="53:53" x14ac:dyDescent="0.3">
      <c r="BA73595" s="2"/>
    </row>
    <row r="73596" spans="53:53" x14ac:dyDescent="0.3">
      <c r="BA73596" s="2"/>
    </row>
    <row r="73597" spans="53:53" x14ac:dyDescent="0.3">
      <c r="BA73597" s="2"/>
    </row>
    <row r="73598" spans="53:53" x14ac:dyDescent="0.3">
      <c r="BA73598" s="2"/>
    </row>
    <row r="73599" spans="53:53" x14ac:dyDescent="0.3">
      <c r="BA73599" s="2"/>
    </row>
    <row r="73600" spans="53:53" x14ac:dyDescent="0.3">
      <c r="BA73600" s="2"/>
    </row>
    <row r="73601" spans="53:53" x14ac:dyDescent="0.3">
      <c r="BA73601" s="2"/>
    </row>
    <row r="73602" spans="53:53" x14ac:dyDescent="0.3">
      <c r="BA73602" s="2"/>
    </row>
    <row r="73603" spans="53:53" x14ac:dyDescent="0.3">
      <c r="BA73603" s="2"/>
    </row>
    <row r="73604" spans="53:53" x14ac:dyDescent="0.3">
      <c r="BA73604" s="2"/>
    </row>
    <row r="73605" spans="53:53" x14ac:dyDescent="0.3">
      <c r="BA73605" s="2"/>
    </row>
    <row r="73606" spans="53:53" x14ac:dyDescent="0.3">
      <c r="BA73606" s="2"/>
    </row>
    <row r="73607" spans="53:53" x14ac:dyDescent="0.3">
      <c r="BA73607" s="2"/>
    </row>
    <row r="73608" spans="53:53" x14ac:dyDescent="0.3">
      <c r="BA73608" s="2"/>
    </row>
    <row r="73609" spans="53:53" x14ac:dyDescent="0.3">
      <c r="BA73609" s="2"/>
    </row>
    <row r="73610" spans="53:53" x14ac:dyDescent="0.3">
      <c r="BA73610" s="2"/>
    </row>
    <row r="73611" spans="53:53" x14ac:dyDescent="0.3">
      <c r="BA73611" s="2"/>
    </row>
    <row r="73612" spans="53:53" x14ac:dyDescent="0.3">
      <c r="BA73612" s="2"/>
    </row>
    <row r="73613" spans="53:53" x14ac:dyDescent="0.3">
      <c r="BA73613" s="2"/>
    </row>
    <row r="73614" spans="53:53" x14ac:dyDescent="0.3">
      <c r="BA73614" s="2"/>
    </row>
    <row r="73615" spans="53:53" x14ac:dyDescent="0.3">
      <c r="BA73615" s="2"/>
    </row>
    <row r="73616" spans="53:53" x14ac:dyDescent="0.3">
      <c r="BA73616" s="2"/>
    </row>
    <row r="73617" spans="53:53" x14ac:dyDescent="0.3">
      <c r="BA73617" s="2"/>
    </row>
    <row r="73618" spans="53:53" x14ac:dyDescent="0.3">
      <c r="BA73618" s="2"/>
    </row>
    <row r="73619" spans="53:53" x14ac:dyDescent="0.3">
      <c r="BA73619" s="2"/>
    </row>
    <row r="73620" spans="53:53" x14ac:dyDescent="0.3">
      <c r="BA73620" s="2"/>
    </row>
    <row r="73621" spans="53:53" x14ac:dyDescent="0.3">
      <c r="BA73621" s="2"/>
    </row>
    <row r="73622" spans="53:53" x14ac:dyDescent="0.3">
      <c r="BA73622" s="2"/>
    </row>
    <row r="73623" spans="53:53" x14ac:dyDescent="0.3">
      <c r="BA73623" s="2"/>
    </row>
    <row r="73624" spans="53:53" x14ac:dyDescent="0.3">
      <c r="BA73624" s="2"/>
    </row>
    <row r="73625" spans="53:53" x14ac:dyDescent="0.3">
      <c r="BA73625" s="2"/>
    </row>
    <row r="73626" spans="53:53" x14ac:dyDescent="0.3">
      <c r="BA73626" s="2"/>
    </row>
    <row r="73627" spans="53:53" x14ac:dyDescent="0.3">
      <c r="BA73627" s="2"/>
    </row>
    <row r="73628" spans="53:53" x14ac:dyDescent="0.3">
      <c r="BA73628" s="2"/>
    </row>
    <row r="73629" spans="53:53" x14ac:dyDescent="0.3">
      <c r="BA73629" s="2"/>
    </row>
    <row r="73630" spans="53:53" x14ac:dyDescent="0.3">
      <c r="BA73630" s="2"/>
    </row>
    <row r="73631" spans="53:53" x14ac:dyDescent="0.3">
      <c r="BA73631" s="2"/>
    </row>
    <row r="73632" spans="53:53" x14ac:dyDescent="0.3">
      <c r="BA73632" s="2"/>
    </row>
    <row r="73633" spans="53:53" x14ac:dyDescent="0.3">
      <c r="BA73633" s="2"/>
    </row>
    <row r="73634" spans="53:53" x14ac:dyDescent="0.3">
      <c r="BA73634" s="2"/>
    </row>
    <row r="73635" spans="53:53" x14ac:dyDescent="0.3">
      <c r="BA73635" s="2"/>
    </row>
    <row r="73636" spans="53:53" x14ac:dyDescent="0.3">
      <c r="BA73636" s="2"/>
    </row>
    <row r="73637" spans="53:53" x14ac:dyDescent="0.3">
      <c r="BA73637" s="2"/>
    </row>
    <row r="73638" spans="53:53" x14ac:dyDescent="0.3">
      <c r="BA73638" s="2"/>
    </row>
    <row r="73639" spans="53:53" x14ac:dyDescent="0.3">
      <c r="BA73639" s="2"/>
    </row>
    <row r="73640" spans="53:53" x14ac:dyDescent="0.3">
      <c r="BA73640" s="2"/>
    </row>
    <row r="73641" spans="53:53" x14ac:dyDescent="0.3">
      <c r="BA73641" s="2"/>
    </row>
    <row r="73642" spans="53:53" x14ac:dyDescent="0.3">
      <c r="BA73642" s="2"/>
    </row>
    <row r="73643" spans="53:53" x14ac:dyDescent="0.3">
      <c r="BA73643" s="2"/>
    </row>
    <row r="73644" spans="53:53" x14ac:dyDescent="0.3">
      <c r="BA73644" s="2"/>
    </row>
    <row r="73645" spans="53:53" x14ac:dyDescent="0.3">
      <c r="BA73645" s="2"/>
    </row>
    <row r="73646" spans="53:53" x14ac:dyDescent="0.3">
      <c r="BA73646" s="2"/>
    </row>
    <row r="73647" spans="53:53" x14ac:dyDescent="0.3">
      <c r="BA73647" s="2"/>
    </row>
    <row r="73648" spans="53:53" x14ac:dyDescent="0.3">
      <c r="BA73648" s="2"/>
    </row>
    <row r="73649" spans="53:53" x14ac:dyDescent="0.3">
      <c r="BA73649" s="2"/>
    </row>
    <row r="73650" spans="53:53" x14ac:dyDescent="0.3">
      <c r="BA73650" s="2"/>
    </row>
    <row r="73651" spans="53:53" x14ac:dyDescent="0.3">
      <c r="BA73651" s="2"/>
    </row>
    <row r="73652" spans="53:53" x14ac:dyDescent="0.3">
      <c r="BA73652" s="2"/>
    </row>
    <row r="73653" spans="53:53" x14ac:dyDescent="0.3">
      <c r="BA73653" s="2"/>
    </row>
    <row r="73654" spans="53:53" x14ac:dyDescent="0.3">
      <c r="BA73654" s="2"/>
    </row>
    <row r="73655" spans="53:53" x14ac:dyDescent="0.3">
      <c r="BA73655" s="2"/>
    </row>
    <row r="73656" spans="53:53" x14ac:dyDescent="0.3">
      <c r="BA73656" s="2"/>
    </row>
    <row r="73657" spans="53:53" x14ac:dyDescent="0.3">
      <c r="BA73657" s="2"/>
    </row>
    <row r="73658" spans="53:53" x14ac:dyDescent="0.3">
      <c r="BA73658" s="2"/>
    </row>
    <row r="73659" spans="53:53" x14ac:dyDescent="0.3">
      <c r="BA73659" s="2"/>
    </row>
    <row r="73660" spans="53:53" x14ac:dyDescent="0.3">
      <c r="BA73660" s="2"/>
    </row>
    <row r="73661" spans="53:53" x14ac:dyDescent="0.3">
      <c r="BA73661" s="2"/>
    </row>
    <row r="73662" spans="53:53" x14ac:dyDescent="0.3">
      <c r="BA73662" s="2"/>
    </row>
    <row r="73663" spans="53:53" x14ac:dyDescent="0.3">
      <c r="BA73663" s="2"/>
    </row>
    <row r="73664" spans="53:53" x14ac:dyDescent="0.3">
      <c r="BA73664" s="2"/>
    </row>
    <row r="73665" spans="53:53" x14ac:dyDescent="0.3">
      <c r="BA73665" s="2"/>
    </row>
    <row r="73666" spans="53:53" x14ac:dyDescent="0.3">
      <c r="BA73666" s="2"/>
    </row>
    <row r="73667" spans="53:53" x14ac:dyDescent="0.3">
      <c r="BA73667" s="2"/>
    </row>
    <row r="73668" spans="53:53" x14ac:dyDescent="0.3">
      <c r="BA73668" s="2"/>
    </row>
    <row r="73669" spans="53:53" x14ac:dyDescent="0.3">
      <c r="BA73669" s="2"/>
    </row>
    <row r="73670" spans="53:53" x14ac:dyDescent="0.3">
      <c r="BA73670" s="2"/>
    </row>
    <row r="73671" spans="53:53" x14ac:dyDescent="0.3">
      <c r="BA73671" s="2"/>
    </row>
    <row r="73672" spans="53:53" x14ac:dyDescent="0.3">
      <c r="BA73672" s="2"/>
    </row>
    <row r="73673" spans="53:53" x14ac:dyDescent="0.3">
      <c r="BA73673" s="2"/>
    </row>
    <row r="73674" spans="53:53" x14ac:dyDescent="0.3">
      <c r="BA73674" s="2"/>
    </row>
    <row r="73675" spans="53:53" x14ac:dyDescent="0.3">
      <c r="BA73675" s="2"/>
    </row>
    <row r="73676" spans="53:53" x14ac:dyDescent="0.3">
      <c r="BA73676" s="2"/>
    </row>
    <row r="73677" spans="53:53" x14ac:dyDescent="0.3">
      <c r="BA73677" s="2"/>
    </row>
    <row r="73678" spans="53:53" x14ac:dyDescent="0.3">
      <c r="BA73678" s="2"/>
    </row>
    <row r="73679" spans="53:53" x14ac:dyDescent="0.3">
      <c r="BA73679" s="2"/>
    </row>
    <row r="73680" spans="53:53" x14ac:dyDescent="0.3">
      <c r="BA73680" s="2"/>
    </row>
    <row r="73681" spans="53:53" x14ac:dyDescent="0.3">
      <c r="BA73681" s="2"/>
    </row>
    <row r="73682" spans="53:53" x14ac:dyDescent="0.3">
      <c r="BA73682" s="2"/>
    </row>
    <row r="73683" spans="53:53" x14ac:dyDescent="0.3">
      <c r="BA73683" s="2"/>
    </row>
    <row r="73684" spans="53:53" x14ac:dyDescent="0.3">
      <c r="BA73684" s="2"/>
    </row>
    <row r="73685" spans="53:53" x14ac:dyDescent="0.3">
      <c r="BA73685" s="2"/>
    </row>
    <row r="73686" spans="53:53" x14ac:dyDescent="0.3">
      <c r="BA73686" s="2"/>
    </row>
    <row r="73687" spans="53:53" x14ac:dyDescent="0.3">
      <c r="BA73687" s="2"/>
    </row>
    <row r="73688" spans="53:53" x14ac:dyDescent="0.3">
      <c r="BA73688" s="2"/>
    </row>
    <row r="73689" spans="53:53" x14ac:dyDescent="0.3">
      <c r="BA73689" s="2"/>
    </row>
    <row r="73690" spans="53:53" x14ac:dyDescent="0.3">
      <c r="BA73690" s="2"/>
    </row>
    <row r="73691" spans="53:53" x14ac:dyDescent="0.3">
      <c r="BA73691" s="2"/>
    </row>
    <row r="73692" spans="53:53" x14ac:dyDescent="0.3">
      <c r="BA73692" s="2"/>
    </row>
    <row r="73693" spans="53:53" x14ac:dyDescent="0.3">
      <c r="BA73693" s="2"/>
    </row>
    <row r="73694" spans="53:53" x14ac:dyDescent="0.3">
      <c r="BA73694" s="2"/>
    </row>
    <row r="73695" spans="53:53" x14ac:dyDescent="0.3">
      <c r="BA73695" s="2"/>
    </row>
    <row r="73696" spans="53:53" x14ac:dyDescent="0.3">
      <c r="BA73696" s="2"/>
    </row>
    <row r="73697" spans="53:53" x14ac:dyDescent="0.3">
      <c r="BA73697" s="2"/>
    </row>
    <row r="73698" spans="53:53" x14ac:dyDescent="0.3">
      <c r="BA73698" s="2"/>
    </row>
    <row r="73699" spans="53:53" x14ac:dyDescent="0.3">
      <c r="BA73699" s="2"/>
    </row>
    <row r="73700" spans="53:53" x14ac:dyDescent="0.3">
      <c r="BA73700" s="2"/>
    </row>
    <row r="73701" spans="53:53" x14ac:dyDescent="0.3">
      <c r="BA73701" s="2"/>
    </row>
    <row r="73702" spans="53:53" x14ac:dyDescent="0.3">
      <c r="BA73702" s="2"/>
    </row>
    <row r="73703" spans="53:53" x14ac:dyDescent="0.3">
      <c r="BA73703" s="2"/>
    </row>
    <row r="73704" spans="53:53" x14ac:dyDescent="0.3">
      <c r="BA73704" s="2"/>
    </row>
    <row r="73705" spans="53:53" x14ac:dyDescent="0.3">
      <c r="BA73705" s="2"/>
    </row>
    <row r="73706" spans="53:53" x14ac:dyDescent="0.3">
      <c r="BA73706" s="2"/>
    </row>
    <row r="73707" spans="53:53" x14ac:dyDescent="0.3">
      <c r="BA73707" s="2"/>
    </row>
    <row r="73708" spans="53:53" x14ac:dyDescent="0.3">
      <c r="BA73708" s="2"/>
    </row>
    <row r="73709" spans="53:53" x14ac:dyDescent="0.3">
      <c r="BA73709" s="2"/>
    </row>
    <row r="73710" spans="53:53" x14ac:dyDescent="0.3">
      <c r="BA73710" s="2"/>
    </row>
    <row r="73711" spans="53:53" x14ac:dyDescent="0.3">
      <c r="BA73711" s="2"/>
    </row>
    <row r="73712" spans="53:53" x14ac:dyDescent="0.3">
      <c r="BA73712" s="2"/>
    </row>
    <row r="73713" spans="53:53" x14ac:dyDescent="0.3">
      <c r="BA73713" s="2"/>
    </row>
    <row r="73714" spans="53:53" x14ac:dyDescent="0.3">
      <c r="BA73714" s="2"/>
    </row>
    <row r="73715" spans="53:53" x14ac:dyDescent="0.3">
      <c r="BA73715" s="2"/>
    </row>
    <row r="73716" spans="53:53" x14ac:dyDescent="0.3">
      <c r="BA73716" s="2"/>
    </row>
    <row r="73717" spans="53:53" x14ac:dyDescent="0.3">
      <c r="BA73717" s="2"/>
    </row>
    <row r="73718" spans="53:53" x14ac:dyDescent="0.3">
      <c r="BA73718" s="2"/>
    </row>
    <row r="73719" spans="53:53" x14ac:dyDescent="0.3">
      <c r="BA73719" s="2"/>
    </row>
    <row r="73720" spans="53:53" x14ac:dyDescent="0.3">
      <c r="BA73720" s="2"/>
    </row>
    <row r="73721" spans="53:53" x14ac:dyDescent="0.3">
      <c r="BA73721" s="2"/>
    </row>
    <row r="73722" spans="53:53" x14ac:dyDescent="0.3">
      <c r="BA73722" s="2"/>
    </row>
    <row r="73723" spans="53:53" x14ac:dyDescent="0.3">
      <c r="BA73723" s="2"/>
    </row>
    <row r="73724" spans="53:53" x14ac:dyDescent="0.3">
      <c r="BA73724" s="2"/>
    </row>
    <row r="73725" spans="53:53" x14ac:dyDescent="0.3">
      <c r="BA73725" s="2"/>
    </row>
    <row r="73726" spans="53:53" x14ac:dyDescent="0.3">
      <c r="BA73726" s="2"/>
    </row>
    <row r="73727" spans="53:53" x14ac:dyDescent="0.3">
      <c r="BA73727" s="2"/>
    </row>
    <row r="73728" spans="53:53" x14ac:dyDescent="0.3">
      <c r="BA73728" s="2"/>
    </row>
    <row r="73729" spans="53:53" x14ac:dyDescent="0.3">
      <c r="BA73729" s="2"/>
    </row>
    <row r="73730" spans="53:53" x14ac:dyDescent="0.3">
      <c r="BA73730" s="2"/>
    </row>
    <row r="73731" spans="53:53" x14ac:dyDescent="0.3">
      <c r="BA73731" s="2"/>
    </row>
    <row r="73732" spans="53:53" x14ac:dyDescent="0.3">
      <c r="BA73732" s="2"/>
    </row>
    <row r="73733" spans="53:53" x14ac:dyDescent="0.3">
      <c r="BA73733" s="2"/>
    </row>
    <row r="73734" spans="53:53" x14ac:dyDescent="0.3">
      <c r="BA73734" s="2"/>
    </row>
    <row r="73735" spans="53:53" x14ac:dyDescent="0.3">
      <c r="BA73735" s="2"/>
    </row>
    <row r="73736" spans="53:53" x14ac:dyDescent="0.3">
      <c r="BA73736" s="2"/>
    </row>
    <row r="73737" spans="53:53" x14ac:dyDescent="0.3">
      <c r="BA73737" s="2"/>
    </row>
    <row r="73738" spans="53:53" x14ac:dyDescent="0.3">
      <c r="BA73738" s="2"/>
    </row>
    <row r="73739" spans="53:53" x14ac:dyDescent="0.3">
      <c r="BA73739" s="2"/>
    </row>
    <row r="73740" spans="53:53" x14ac:dyDescent="0.3">
      <c r="BA73740" s="2"/>
    </row>
    <row r="73741" spans="53:53" x14ac:dyDescent="0.3">
      <c r="BA73741" s="2"/>
    </row>
    <row r="73742" spans="53:53" x14ac:dyDescent="0.3">
      <c r="BA73742" s="2"/>
    </row>
    <row r="73743" spans="53:53" x14ac:dyDescent="0.3">
      <c r="BA73743" s="2"/>
    </row>
    <row r="73744" spans="53:53" x14ac:dyDescent="0.3">
      <c r="BA73744" s="2"/>
    </row>
    <row r="73745" spans="53:53" x14ac:dyDescent="0.3">
      <c r="BA73745" s="2"/>
    </row>
    <row r="73746" spans="53:53" x14ac:dyDescent="0.3">
      <c r="BA73746" s="2"/>
    </row>
    <row r="73747" spans="53:53" x14ac:dyDescent="0.3">
      <c r="BA73747" s="2"/>
    </row>
    <row r="73748" spans="53:53" x14ac:dyDescent="0.3">
      <c r="BA73748" s="2"/>
    </row>
    <row r="73749" spans="53:53" x14ac:dyDescent="0.3">
      <c r="BA73749" s="2"/>
    </row>
    <row r="73750" spans="53:53" x14ac:dyDescent="0.3">
      <c r="BA73750" s="2"/>
    </row>
    <row r="73751" spans="53:53" x14ac:dyDescent="0.3">
      <c r="BA73751" s="2"/>
    </row>
    <row r="73752" spans="53:53" x14ac:dyDescent="0.3">
      <c r="BA73752" s="2"/>
    </row>
    <row r="73753" spans="53:53" x14ac:dyDescent="0.3">
      <c r="BA73753" s="2"/>
    </row>
    <row r="73754" spans="53:53" x14ac:dyDescent="0.3">
      <c r="BA73754" s="2"/>
    </row>
    <row r="73755" spans="53:53" x14ac:dyDescent="0.3">
      <c r="BA73755" s="2"/>
    </row>
    <row r="73756" spans="53:53" x14ac:dyDescent="0.3">
      <c r="BA73756" s="2"/>
    </row>
    <row r="73757" spans="53:53" x14ac:dyDescent="0.3">
      <c r="BA73757" s="2"/>
    </row>
    <row r="73758" spans="53:53" x14ac:dyDescent="0.3">
      <c r="BA73758" s="2"/>
    </row>
    <row r="73759" spans="53:53" x14ac:dyDescent="0.3">
      <c r="BA73759" s="2"/>
    </row>
    <row r="73760" spans="53:53" x14ac:dyDescent="0.3">
      <c r="BA73760" s="2"/>
    </row>
    <row r="73761" spans="53:53" x14ac:dyDescent="0.3">
      <c r="BA73761" s="2"/>
    </row>
    <row r="73762" spans="53:53" x14ac:dyDescent="0.3">
      <c r="BA73762" s="2"/>
    </row>
    <row r="73763" spans="53:53" x14ac:dyDescent="0.3">
      <c r="BA73763" s="2"/>
    </row>
    <row r="73764" spans="53:53" x14ac:dyDescent="0.3">
      <c r="BA73764" s="2"/>
    </row>
    <row r="73765" spans="53:53" x14ac:dyDescent="0.3">
      <c r="BA73765" s="2"/>
    </row>
    <row r="73766" spans="53:53" x14ac:dyDescent="0.3">
      <c r="BA73766" s="2"/>
    </row>
    <row r="73767" spans="53:53" x14ac:dyDescent="0.3">
      <c r="BA73767" s="2"/>
    </row>
    <row r="73768" spans="53:53" x14ac:dyDescent="0.3">
      <c r="BA73768" s="2"/>
    </row>
    <row r="73769" spans="53:53" x14ac:dyDescent="0.3">
      <c r="BA73769" s="2"/>
    </row>
    <row r="73770" spans="53:53" x14ac:dyDescent="0.3">
      <c r="BA73770" s="2"/>
    </row>
    <row r="73771" spans="53:53" x14ac:dyDescent="0.3">
      <c r="BA73771" s="2"/>
    </row>
    <row r="73772" spans="53:53" x14ac:dyDescent="0.3">
      <c r="BA73772" s="2"/>
    </row>
    <row r="73773" spans="53:53" x14ac:dyDescent="0.3">
      <c r="BA73773" s="2"/>
    </row>
    <row r="73774" spans="53:53" x14ac:dyDescent="0.3">
      <c r="BA73774" s="2"/>
    </row>
    <row r="73775" spans="53:53" x14ac:dyDescent="0.3">
      <c r="BA73775" s="2"/>
    </row>
    <row r="73776" spans="53:53" x14ac:dyDescent="0.3">
      <c r="BA73776" s="2"/>
    </row>
    <row r="73777" spans="53:53" x14ac:dyDescent="0.3">
      <c r="BA73777" s="2"/>
    </row>
    <row r="73778" spans="53:53" x14ac:dyDescent="0.3">
      <c r="BA73778" s="2"/>
    </row>
    <row r="73779" spans="53:53" x14ac:dyDescent="0.3">
      <c r="BA73779" s="2"/>
    </row>
    <row r="73780" spans="53:53" x14ac:dyDescent="0.3">
      <c r="BA73780" s="2"/>
    </row>
    <row r="73781" spans="53:53" x14ac:dyDescent="0.3">
      <c r="BA73781" s="2"/>
    </row>
    <row r="73782" spans="53:53" x14ac:dyDescent="0.3">
      <c r="BA73782" s="2"/>
    </row>
    <row r="73783" spans="53:53" x14ac:dyDescent="0.3">
      <c r="BA73783" s="2"/>
    </row>
    <row r="73784" spans="53:53" x14ac:dyDescent="0.3">
      <c r="BA73784" s="2"/>
    </row>
    <row r="73785" spans="53:53" x14ac:dyDescent="0.3">
      <c r="BA73785" s="2"/>
    </row>
    <row r="73786" spans="53:53" x14ac:dyDescent="0.3">
      <c r="BA73786" s="2"/>
    </row>
    <row r="73787" spans="53:53" x14ac:dyDescent="0.3">
      <c r="BA73787" s="2"/>
    </row>
    <row r="73788" spans="53:53" x14ac:dyDescent="0.3">
      <c r="BA73788" s="2"/>
    </row>
    <row r="73789" spans="53:53" x14ac:dyDescent="0.3">
      <c r="BA73789" s="2"/>
    </row>
    <row r="73790" spans="53:53" x14ac:dyDescent="0.3">
      <c r="BA73790" s="2"/>
    </row>
    <row r="73791" spans="53:53" x14ac:dyDescent="0.3">
      <c r="BA73791" s="2"/>
    </row>
    <row r="73792" spans="53:53" x14ac:dyDescent="0.3">
      <c r="BA73792" s="2"/>
    </row>
    <row r="73793" spans="53:53" x14ac:dyDescent="0.3">
      <c r="BA73793" s="2"/>
    </row>
    <row r="73794" spans="53:53" x14ac:dyDescent="0.3">
      <c r="BA73794" s="2"/>
    </row>
    <row r="73795" spans="53:53" x14ac:dyDescent="0.3">
      <c r="BA73795" s="2"/>
    </row>
    <row r="73796" spans="53:53" x14ac:dyDescent="0.3">
      <c r="BA73796" s="2"/>
    </row>
    <row r="73797" spans="53:53" x14ac:dyDescent="0.3">
      <c r="BA73797" s="2"/>
    </row>
    <row r="73798" spans="53:53" x14ac:dyDescent="0.3">
      <c r="BA73798" s="2"/>
    </row>
    <row r="73799" spans="53:53" x14ac:dyDescent="0.3">
      <c r="BA73799" s="2"/>
    </row>
    <row r="73800" spans="53:53" x14ac:dyDescent="0.3">
      <c r="BA73800" s="2"/>
    </row>
    <row r="73801" spans="53:53" x14ac:dyDescent="0.3">
      <c r="BA73801" s="2"/>
    </row>
    <row r="73802" spans="53:53" x14ac:dyDescent="0.3">
      <c r="BA73802" s="2"/>
    </row>
    <row r="73803" spans="53:53" x14ac:dyDescent="0.3">
      <c r="BA73803" s="2"/>
    </row>
    <row r="73804" spans="53:53" x14ac:dyDescent="0.3">
      <c r="BA73804" s="2"/>
    </row>
    <row r="73805" spans="53:53" x14ac:dyDescent="0.3">
      <c r="BA73805" s="2"/>
    </row>
    <row r="73806" spans="53:53" x14ac:dyDescent="0.3">
      <c r="BA73806" s="2"/>
    </row>
    <row r="73807" spans="53:53" x14ac:dyDescent="0.3">
      <c r="BA73807" s="2"/>
    </row>
    <row r="73808" spans="53:53" x14ac:dyDescent="0.3">
      <c r="BA73808" s="2"/>
    </row>
    <row r="73809" spans="53:53" x14ac:dyDescent="0.3">
      <c r="BA73809" s="2"/>
    </row>
    <row r="73810" spans="53:53" x14ac:dyDescent="0.3">
      <c r="BA73810" s="2"/>
    </row>
    <row r="73811" spans="53:53" x14ac:dyDescent="0.3">
      <c r="BA73811" s="2"/>
    </row>
    <row r="73812" spans="53:53" x14ac:dyDescent="0.3">
      <c r="BA73812" s="2"/>
    </row>
    <row r="73813" spans="53:53" x14ac:dyDescent="0.3">
      <c r="BA73813" s="2"/>
    </row>
    <row r="73814" spans="53:53" x14ac:dyDescent="0.3">
      <c r="BA73814" s="2"/>
    </row>
    <row r="73815" spans="53:53" x14ac:dyDescent="0.3">
      <c r="BA73815" s="2"/>
    </row>
    <row r="73816" spans="53:53" x14ac:dyDescent="0.3">
      <c r="BA73816" s="2"/>
    </row>
    <row r="73817" spans="53:53" x14ac:dyDescent="0.3">
      <c r="BA73817" s="2"/>
    </row>
    <row r="73818" spans="53:53" x14ac:dyDescent="0.3">
      <c r="BA73818" s="2"/>
    </row>
    <row r="73819" spans="53:53" x14ac:dyDescent="0.3">
      <c r="BA73819" s="2"/>
    </row>
    <row r="73820" spans="53:53" x14ac:dyDescent="0.3">
      <c r="BA73820" s="2"/>
    </row>
    <row r="73821" spans="53:53" x14ac:dyDescent="0.3">
      <c r="BA73821" s="2"/>
    </row>
    <row r="73822" spans="53:53" x14ac:dyDescent="0.3">
      <c r="BA73822" s="2"/>
    </row>
    <row r="73823" spans="53:53" x14ac:dyDescent="0.3">
      <c r="BA73823" s="2"/>
    </row>
    <row r="73824" spans="53:53" x14ac:dyDescent="0.3">
      <c r="BA73824" s="2"/>
    </row>
    <row r="73825" spans="53:53" x14ac:dyDescent="0.3">
      <c r="BA73825" s="2"/>
    </row>
    <row r="73826" spans="53:53" x14ac:dyDescent="0.3">
      <c r="BA73826" s="2"/>
    </row>
    <row r="73827" spans="53:53" x14ac:dyDescent="0.3">
      <c r="BA73827" s="2"/>
    </row>
    <row r="73828" spans="53:53" x14ac:dyDescent="0.3">
      <c r="BA73828" s="2"/>
    </row>
    <row r="73829" spans="53:53" x14ac:dyDescent="0.3">
      <c r="BA73829" s="2"/>
    </row>
    <row r="73830" spans="53:53" x14ac:dyDescent="0.3">
      <c r="BA73830" s="2"/>
    </row>
    <row r="73831" spans="53:53" x14ac:dyDescent="0.3">
      <c r="BA73831" s="2"/>
    </row>
    <row r="73832" spans="53:53" x14ac:dyDescent="0.3">
      <c r="BA73832" s="2"/>
    </row>
    <row r="73833" spans="53:53" x14ac:dyDescent="0.3">
      <c r="BA73833" s="2"/>
    </row>
    <row r="73834" spans="53:53" x14ac:dyDescent="0.3">
      <c r="BA73834" s="2"/>
    </row>
    <row r="73835" spans="53:53" x14ac:dyDescent="0.3">
      <c r="BA73835" s="2"/>
    </row>
    <row r="73836" spans="53:53" x14ac:dyDescent="0.3">
      <c r="BA73836" s="2"/>
    </row>
    <row r="73837" spans="53:53" x14ac:dyDescent="0.3">
      <c r="BA73837" s="2"/>
    </row>
    <row r="73838" spans="53:53" x14ac:dyDescent="0.3">
      <c r="BA73838" s="2"/>
    </row>
    <row r="73839" spans="53:53" x14ac:dyDescent="0.3">
      <c r="BA73839" s="2"/>
    </row>
    <row r="73840" spans="53:53" x14ac:dyDescent="0.3">
      <c r="BA73840" s="2"/>
    </row>
    <row r="73841" spans="53:53" x14ac:dyDescent="0.3">
      <c r="BA73841" s="2"/>
    </row>
    <row r="73842" spans="53:53" x14ac:dyDescent="0.3">
      <c r="BA73842" s="2"/>
    </row>
    <row r="73843" spans="53:53" x14ac:dyDescent="0.3">
      <c r="BA73843" s="2"/>
    </row>
    <row r="73844" spans="53:53" x14ac:dyDescent="0.3">
      <c r="BA73844" s="2"/>
    </row>
    <row r="73845" spans="53:53" x14ac:dyDescent="0.3">
      <c r="BA73845" s="2"/>
    </row>
    <row r="73846" spans="53:53" x14ac:dyDescent="0.3">
      <c r="BA73846" s="2"/>
    </row>
    <row r="73847" spans="53:53" x14ac:dyDescent="0.3">
      <c r="BA73847" s="2"/>
    </row>
    <row r="73848" spans="53:53" x14ac:dyDescent="0.3">
      <c r="BA73848" s="2"/>
    </row>
    <row r="73849" spans="53:53" x14ac:dyDescent="0.3">
      <c r="BA73849" s="2"/>
    </row>
    <row r="73850" spans="53:53" x14ac:dyDescent="0.3">
      <c r="BA73850" s="2"/>
    </row>
    <row r="73851" spans="53:53" x14ac:dyDescent="0.3">
      <c r="BA73851" s="2"/>
    </row>
    <row r="73852" spans="53:53" x14ac:dyDescent="0.3">
      <c r="BA73852" s="2"/>
    </row>
    <row r="73853" spans="53:53" x14ac:dyDescent="0.3">
      <c r="BA73853" s="2"/>
    </row>
    <row r="73854" spans="53:53" x14ac:dyDescent="0.3">
      <c r="BA73854" s="2"/>
    </row>
    <row r="73855" spans="53:53" x14ac:dyDescent="0.3">
      <c r="BA73855" s="2"/>
    </row>
    <row r="73856" spans="53:53" x14ac:dyDescent="0.3">
      <c r="BA73856" s="2"/>
    </row>
    <row r="73857" spans="53:53" x14ac:dyDescent="0.3">
      <c r="BA73857" s="2"/>
    </row>
    <row r="73858" spans="53:53" x14ac:dyDescent="0.3">
      <c r="BA73858" s="2"/>
    </row>
    <row r="73859" spans="53:53" x14ac:dyDescent="0.3">
      <c r="BA73859" s="2"/>
    </row>
    <row r="73860" spans="53:53" x14ac:dyDescent="0.3">
      <c r="BA73860" s="2"/>
    </row>
    <row r="73861" spans="53:53" x14ac:dyDescent="0.3">
      <c r="BA73861" s="2"/>
    </row>
    <row r="73862" spans="53:53" x14ac:dyDescent="0.3">
      <c r="BA73862" s="2"/>
    </row>
    <row r="73863" spans="53:53" x14ac:dyDescent="0.3">
      <c r="BA73863" s="2"/>
    </row>
    <row r="73864" spans="53:53" x14ac:dyDescent="0.3">
      <c r="BA73864" s="2"/>
    </row>
    <row r="73865" spans="53:53" x14ac:dyDescent="0.3">
      <c r="BA73865" s="2"/>
    </row>
    <row r="73866" spans="53:53" x14ac:dyDescent="0.3">
      <c r="BA73866" s="2"/>
    </row>
    <row r="73867" spans="53:53" x14ac:dyDescent="0.3">
      <c r="BA73867" s="2"/>
    </row>
    <row r="73868" spans="53:53" x14ac:dyDescent="0.3">
      <c r="BA73868" s="2"/>
    </row>
    <row r="73869" spans="53:53" x14ac:dyDescent="0.3">
      <c r="BA73869" s="2"/>
    </row>
    <row r="73870" spans="53:53" x14ac:dyDescent="0.3">
      <c r="BA73870" s="2"/>
    </row>
    <row r="73871" spans="53:53" x14ac:dyDescent="0.3">
      <c r="BA73871" s="2"/>
    </row>
    <row r="73872" spans="53:53" x14ac:dyDescent="0.3">
      <c r="BA73872" s="2"/>
    </row>
    <row r="73873" spans="53:53" x14ac:dyDescent="0.3">
      <c r="BA73873" s="2"/>
    </row>
    <row r="73874" spans="53:53" x14ac:dyDescent="0.3">
      <c r="BA73874" s="2"/>
    </row>
    <row r="73875" spans="53:53" x14ac:dyDescent="0.3">
      <c r="BA73875" s="2"/>
    </row>
    <row r="73876" spans="53:53" x14ac:dyDescent="0.3">
      <c r="BA73876" s="2"/>
    </row>
    <row r="73877" spans="53:53" x14ac:dyDescent="0.3">
      <c r="BA73877" s="2"/>
    </row>
    <row r="73878" spans="53:53" x14ac:dyDescent="0.3">
      <c r="BA73878" s="2"/>
    </row>
    <row r="73879" spans="53:53" x14ac:dyDescent="0.3">
      <c r="BA73879" s="2"/>
    </row>
    <row r="73880" spans="53:53" x14ac:dyDescent="0.3">
      <c r="BA73880" s="2"/>
    </row>
    <row r="73881" spans="53:53" x14ac:dyDescent="0.3">
      <c r="BA73881" s="2"/>
    </row>
    <row r="73882" spans="53:53" x14ac:dyDescent="0.3">
      <c r="BA73882" s="2"/>
    </row>
    <row r="73883" spans="53:53" x14ac:dyDescent="0.3">
      <c r="BA73883" s="2"/>
    </row>
    <row r="73884" spans="53:53" x14ac:dyDescent="0.3">
      <c r="BA73884" s="2"/>
    </row>
    <row r="73885" spans="53:53" x14ac:dyDescent="0.3">
      <c r="BA73885" s="2"/>
    </row>
    <row r="73886" spans="53:53" x14ac:dyDescent="0.3">
      <c r="BA73886" s="2"/>
    </row>
    <row r="73887" spans="53:53" x14ac:dyDescent="0.3">
      <c r="BA73887" s="2"/>
    </row>
    <row r="73888" spans="53:53" x14ac:dyDescent="0.3">
      <c r="BA73888" s="2"/>
    </row>
    <row r="73889" spans="53:53" x14ac:dyDescent="0.3">
      <c r="BA73889" s="2"/>
    </row>
    <row r="73890" spans="53:53" x14ac:dyDescent="0.3">
      <c r="BA73890" s="2"/>
    </row>
    <row r="73891" spans="53:53" x14ac:dyDescent="0.3">
      <c r="BA73891" s="2"/>
    </row>
    <row r="73892" spans="53:53" x14ac:dyDescent="0.3">
      <c r="BA73892" s="2"/>
    </row>
    <row r="73893" spans="53:53" x14ac:dyDescent="0.3">
      <c r="BA73893" s="2"/>
    </row>
    <row r="73894" spans="53:53" x14ac:dyDescent="0.3">
      <c r="BA73894" s="2"/>
    </row>
    <row r="73895" spans="53:53" x14ac:dyDescent="0.3">
      <c r="BA73895" s="2"/>
    </row>
    <row r="73896" spans="53:53" x14ac:dyDescent="0.3">
      <c r="BA73896" s="2"/>
    </row>
    <row r="73897" spans="53:53" x14ac:dyDescent="0.3">
      <c r="BA73897" s="2"/>
    </row>
    <row r="73898" spans="53:53" x14ac:dyDescent="0.3">
      <c r="BA73898" s="2"/>
    </row>
    <row r="73899" spans="53:53" x14ac:dyDescent="0.3">
      <c r="BA73899" s="2"/>
    </row>
    <row r="73900" spans="53:53" x14ac:dyDescent="0.3">
      <c r="BA73900" s="2"/>
    </row>
    <row r="73901" spans="53:53" x14ac:dyDescent="0.3">
      <c r="BA73901" s="2"/>
    </row>
    <row r="73902" spans="53:53" x14ac:dyDescent="0.3">
      <c r="BA73902" s="2"/>
    </row>
    <row r="73903" spans="53:53" x14ac:dyDescent="0.3">
      <c r="BA73903" s="2"/>
    </row>
    <row r="73904" spans="53:53" x14ac:dyDescent="0.3">
      <c r="BA73904" s="2"/>
    </row>
    <row r="73905" spans="53:53" x14ac:dyDescent="0.3">
      <c r="BA73905" s="2"/>
    </row>
    <row r="73906" spans="53:53" x14ac:dyDescent="0.3">
      <c r="BA73906" s="2"/>
    </row>
    <row r="73907" spans="53:53" x14ac:dyDescent="0.3">
      <c r="BA73907" s="2"/>
    </row>
    <row r="73908" spans="53:53" x14ac:dyDescent="0.3">
      <c r="BA73908" s="2"/>
    </row>
    <row r="73909" spans="53:53" x14ac:dyDescent="0.3">
      <c r="BA73909" s="2"/>
    </row>
    <row r="73910" spans="53:53" x14ac:dyDescent="0.3">
      <c r="BA73910" s="2"/>
    </row>
    <row r="73911" spans="53:53" x14ac:dyDescent="0.3">
      <c r="BA73911" s="2"/>
    </row>
    <row r="73912" spans="53:53" x14ac:dyDescent="0.3">
      <c r="BA73912" s="2"/>
    </row>
    <row r="73913" spans="53:53" x14ac:dyDescent="0.3">
      <c r="BA73913" s="2"/>
    </row>
    <row r="73914" spans="53:53" x14ac:dyDescent="0.3">
      <c r="BA73914" s="2"/>
    </row>
    <row r="73915" spans="53:53" x14ac:dyDescent="0.3">
      <c r="BA73915" s="2"/>
    </row>
    <row r="73916" spans="53:53" x14ac:dyDescent="0.3">
      <c r="BA73916" s="2"/>
    </row>
    <row r="73917" spans="53:53" x14ac:dyDescent="0.3">
      <c r="BA73917" s="2"/>
    </row>
    <row r="73918" spans="53:53" x14ac:dyDescent="0.3">
      <c r="BA73918" s="2"/>
    </row>
    <row r="73919" spans="53:53" x14ac:dyDescent="0.3">
      <c r="BA73919" s="2"/>
    </row>
    <row r="73920" spans="53:53" x14ac:dyDescent="0.3">
      <c r="BA73920" s="2"/>
    </row>
    <row r="73921" spans="53:53" x14ac:dyDescent="0.3">
      <c r="BA73921" s="2"/>
    </row>
    <row r="73922" spans="53:53" x14ac:dyDescent="0.3">
      <c r="BA73922" s="2"/>
    </row>
    <row r="73923" spans="53:53" x14ac:dyDescent="0.3">
      <c r="BA73923" s="2"/>
    </row>
    <row r="73924" spans="53:53" x14ac:dyDescent="0.3">
      <c r="BA73924" s="2"/>
    </row>
    <row r="73925" spans="53:53" x14ac:dyDescent="0.3">
      <c r="BA73925" s="2"/>
    </row>
    <row r="73926" spans="53:53" x14ac:dyDescent="0.3">
      <c r="BA73926" s="2"/>
    </row>
    <row r="73927" spans="53:53" x14ac:dyDescent="0.3">
      <c r="BA73927" s="2"/>
    </row>
    <row r="73928" spans="53:53" x14ac:dyDescent="0.3">
      <c r="BA73928" s="2"/>
    </row>
    <row r="73929" spans="53:53" x14ac:dyDescent="0.3">
      <c r="BA73929" s="2"/>
    </row>
    <row r="73930" spans="53:53" x14ac:dyDescent="0.3">
      <c r="BA73930" s="2"/>
    </row>
    <row r="73931" spans="53:53" x14ac:dyDescent="0.3">
      <c r="BA73931" s="2"/>
    </row>
    <row r="73932" spans="53:53" x14ac:dyDescent="0.3">
      <c r="BA73932" s="2"/>
    </row>
    <row r="73933" spans="53:53" x14ac:dyDescent="0.3">
      <c r="BA73933" s="2"/>
    </row>
    <row r="73934" spans="53:53" x14ac:dyDescent="0.3">
      <c r="BA73934" s="2"/>
    </row>
    <row r="73935" spans="53:53" x14ac:dyDescent="0.3">
      <c r="BA73935" s="2"/>
    </row>
    <row r="73936" spans="53:53" x14ac:dyDescent="0.3">
      <c r="BA73936" s="2"/>
    </row>
    <row r="73937" spans="53:53" x14ac:dyDescent="0.3">
      <c r="BA73937" s="2"/>
    </row>
    <row r="73938" spans="53:53" x14ac:dyDescent="0.3">
      <c r="BA73938" s="2"/>
    </row>
    <row r="73939" spans="53:53" x14ac:dyDescent="0.3">
      <c r="BA73939" s="2"/>
    </row>
    <row r="73940" spans="53:53" x14ac:dyDescent="0.3">
      <c r="BA73940" s="2"/>
    </row>
    <row r="73941" spans="53:53" x14ac:dyDescent="0.3">
      <c r="BA73941" s="2"/>
    </row>
    <row r="73942" spans="53:53" x14ac:dyDescent="0.3">
      <c r="BA73942" s="2"/>
    </row>
    <row r="73943" spans="53:53" x14ac:dyDescent="0.3">
      <c r="BA73943" s="2"/>
    </row>
    <row r="73944" spans="53:53" x14ac:dyDescent="0.3">
      <c r="BA73944" s="2"/>
    </row>
    <row r="73945" spans="53:53" x14ac:dyDescent="0.3">
      <c r="BA73945" s="2"/>
    </row>
    <row r="73946" spans="53:53" x14ac:dyDescent="0.3">
      <c r="BA73946" s="2"/>
    </row>
    <row r="73947" spans="53:53" x14ac:dyDescent="0.3">
      <c r="BA73947" s="2"/>
    </row>
    <row r="73948" spans="53:53" x14ac:dyDescent="0.3">
      <c r="BA73948" s="2"/>
    </row>
    <row r="73949" spans="53:53" x14ac:dyDescent="0.3">
      <c r="BA73949" s="2"/>
    </row>
    <row r="73950" spans="53:53" x14ac:dyDescent="0.3">
      <c r="BA73950" s="2"/>
    </row>
    <row r="73951" spans="53:53" x14ac:dyDescent="0.3">
      <c r="BA73951" s="2"/>
    </row>
    <row r="73952" spans="53:53" x14ac:dyDescent="0.3">
      <c r="BA73952" s="2"/>
    </row>
    <row r="73953" spans="53:53" x14ac:dyDescent="0.3">
      <c r="BA73953" s="2"/>
    </row>
    <row r="73954" spans="53:53" x14ac:dyDescent="0.3">
      <c r="BA73954" s="2"/>
    </row>
    <row r="73955" spans="53:53" x14ac:dyDescent="0.3">
      <c r="BA73955" s="2"/>
    </row>
    <row r="73956" spans="53:53" x14ac:dyDescent="0.3">
      <c r="BA73956" s="2"/>
    </row>
    <row r="73957" spans="53:53" x14ac:dyDescent="0.3">
      <c r="BA73957" s="2"/>
    </row>
    <row r="73958" spans="53:53" x14ac:dyDescent="0.3">
      <c r="BA73958" s="2"/>
    </row>
    <row r="73959" spans="53:53" x14ac:dyDescent="0.3">
      <c r="BA73959" s="2"/>
    </row>
    <row r="73960" spans="53:53" x14ac:dyDescent="0.3">
      <c r="BA73960" s="2"/>
    </row>
    <row r="73961" spans="53:53" x14ac:dyDescent="0.3">
      <c r="BA73961" s="2"/>
    </row>
    <row r="73962" spans="53:53" x14ac:dyDescent="0.3">
      <c r="BA73962" s="2"/>
    </row>
    <row r="73963" spans="53:53" x14ac:dyDescent="0.3">
      <c r="BA73963" s="2"/>
    </row>
    <row r="73964" spans="53:53" x14ac:dyDescent="0.3">
      <c r="BA73964" s="2"/>
    </row>
    <row r="73965" spans="53:53" x14ac:dyDescent="0.3">
      <c r="BA73965" s="2"/>
    </row>
    <row r="73966" spans="53:53" x14ac:dyDescent="0.3">
      <c r="BA73966" s="2"/>
    </row>
    <row r="73967" spans="53:53" x14ac:dyDescent="0.3">
      <c r="BA73967" s="2"/>
    </row>
    <row r="73968" spans="53:53" x14ac:dyDescent="0.3">
      <c r="BA73968" s="2"/>
    </row>
    <row r="73969" spans="53:53" x14ac:dyDescent="0.3">
      <c r="BA73969" s="2"/>
    </row>
    <row r="73970" spans="53:53" x14ac:dyDescent="0.3">
      <c r="BA73970" s="2"/>
    </row>
    <row r="73971" spans="53:53" x14ac:dyDescent="0.3">
      <c r="BA73971" s="2"/>
    </row>
    <row r="73972" spans="53:53" x14ac:dyDescent="0.3">
      <c r="BA73972" s="2"/>
    </row>
    <row r="73973" spans="53:53" x14ac:dyDescent="0.3">
      <c r="BA73973" s="2"/>
    </row>
    <row r="73974" spans="53:53" x14ac:dyDescent="0.3">
      <c r="BA73974" s="2"/>
    </row>
    <row r="73975" spans="53:53" x14ac:dyDescent="0.3">
      <c r="BA73975" s="2"/>
    </row>
    <row r="73976" spans="53:53" x14ac:dyDescent="0.3">
      <c r="BA73976" s="2"/>
    </row>
    <row r="73977" spans="53:53" x14ac:dyDescent="0.3">
      <c r="BA73977" s="2"/>
    </row>
    <row r="73978" spans="53:53" x14ac:dyDescent="0.3">
      <c r="BA73978" s="2"/>
    </row>
    <row r="73979" spans="53:53" x14ac:dyDescent="0.3">
      <c r="BA73979" s="2"/>
    </row>
    <row r="73980" spans="53:53" x14ac:dyDescent="0.3">
      <c r="BA73980" s="2"/>
    </row>
    <row r="73981" spans="53:53" x14ac:dyDescent="0.3">
      <c r="BA73981" s="2"/>
    </row>
    <row r="73982" spans="53:53" x14ac:dyDescent="0.3">
      <c r="BA73982" s="2"/>
    </row>
    <row r="73983" spans="53:53" x14ac:dyDescent="0.3">
      <c r="BA73983" s="2"/>
    </row>
    <row r="73984" spans="53:53" x14ac:dyDescent="0.3">
      <c r="BA73984" s="2"/>
    </row>
    <row r="73985" spans="53:53" x14ac:dyDescent="0.3">
      <c r="BA73985" s="2"/>
    </row>
    <row r="73986" spans="53:53" x14ac:dyDescent="0.3">
      <c r="BA73986" s="2"/>
    </row>
    <row r="73987" spans="53:53" x14ac:dyDescent="0.3">
      <c r="BA73987" s="2"/>
    </row>
    <row r="73988" spans="53:53" x14ac:dyDescent="0.3">
      <c r="BA73988" s="2"/>
    </row>
    <row r="73989" spans="53:53" x14ac:dyDescent="0.3">
      <c r="BA73989" s="2"/>
    </row>
    <row r="73990" spans="53:53" x14ac:dyDescent="0.3">
      <c r="BA73990" s="2"/>
    </row>
    <row r="73991" spans="53:53" x14ac:dyDescent="0.3">
      <c r="BA73991" s="2"/>
    </row>
    <row r="73992" spans="53:53" x14ac:dyDescent="0.3">
      <c r="BA73992" s="2"/>
    </row>
    <row r="73993" spans="53:53" x14ac:dyDescent="0.3">
      <c r="BA73993" s="2"/>
    </row>
    <row r="73994" spans="53:53" x14ac:dyDescent="0.3">
      <c r="BA73994" s="2"/>
    </row>
    <row r="73995" spans="53:53" x14ac:dyDescent="0.3">
      <c r="BA73995" s="2"/>
    </row>
    <row r="73996" spans="53:53" x14ac:dyDescent="0.3">
      <c r="BA73996" s="2"/>
    </row>
    <row r="73997" spans="53:53" x14ac:dyDescent="0.3">
      <c r="BA73997" s="2"/>
    </row>
    <row r="73998" spans="53:53" x14ac:dyDescent="0.3">
      <c r="BA73998" s="2"/>
    </row>
    <row r="73999" spans="53:53" x14ac:dyDescent="0.3">
      <c r="BA73999" s="2"/>
    </row>
    <row r="74000" spans="53:53" x14ac:dyDescent="0.3">
      <c r="BA74000" s="2"/>
    </row>
    <row r="74001" spans="53:53" x14ac:dyDescent="0.3">
      <c r="BA74001" s="2"/>
    </row>
    <row r="74002" spans="53:53" x14ac:dyDescent="0.3">
      <c r="BA74002" s="2"/>
    </row>
    <row r="74003" spans="53:53" x14ac:dyDescent="0.3">
      <c r="BA74003" s="2"/>
    </row>
    <row r="74004" spans="53:53" x14ac:dyDescent="0.3">
      <c r="BA74004" s="2"/>
    </row>
    <row r="74005" spans="53:53" x14ac:dyDescent="0.3">
      <c r="BA74005" s="2"/>
    </row>
    <row r="74006" spans="53:53" x14ac:dyDescent="0.3">
      <c r="BA74006" s="2"/>
    </row>
    <row r="74007" spans="53:53" x14ac:dyDescent="0.3">
      <c r="BA74007" s="2"/>
    </row>
    <row r="74008" spans="53:53" x14ac:dyDescent="0.3">
      <c r="BA74008" s="2"/>
    </row>
    <row r="74009" spans="53:53" x14ac:dyDescent="0.3">
      <c r="BA74009" s="2"/>
    </row>
    <row r="74010" spans="53:53" x14ac:dyDescent="0.3">
      <c r="BA74010" s="2"/>
    </row>
    <row r="74011" spans="53:53" x14ac:dyDescent="0.3">
      <c r="BA74011" s="2"/>
    </row>
    <row r="74012" spans="53:53" x14ac:dyDescent="0.3">
      <c r="BA74012" s="2"/>
    </row>
    <row r="74013" spans="53:53" x14ac:dyDescent="0.3">
      <c r="BA74013" s="2"/>
    </row>
    <row r="74014" spans="53:53" x14ac:dyDescent="0.3">
      <c r="BA74014" s="2"/>
    </row>
    <row r="74015" spans="53:53" x14ac:dyDescent="0.3">
      <c r="BA74015" s="2"/>
    </row>
    <row r="74016" spans="53:53" x14ac:dyDescent="0.3">
      <c r="BA74016" s="2"/>
    </row>
    <row r="74017" spans="53:53" x14ac:dyDescent="0.3">
      <c r="BA74017" s="2"/>
    </row>
    <row r="74018" spans="53:53" x14ac:dyDescent="0.3">
      <c r="BA74018" s="2"/>
    </row>
    <row r="74019" spans="53:53" x14ac:dyDescent="0.3">
      <c r="BA74019" s="2"/>
    </row>
    <row r="74020" spans="53:53" x14ac:dyDescent="0.3">
      <c r="BA74020" s="2"/>
    </row>
    <row r="74021" spans="53:53" x14ac:dyDescent="0.3">
      <c r="BA74021" s="2"/>
    </row>
    <row r="74022" spans="53:53" x14ac:dyDescent="0.3">
      <c r="BA74022" s="2"/>
    </row>
    <row r="74023" spans="53:53" x14ac:dyDescent="0.3">
      <c r="BA74023" s="2"/>
    </row>
    <row r="74024" spans="53:53" x14ac:dyDescent="0.3">
      <c r="BA74024" s="2"/>
    </row>
    <row r="74025" spans="53:53" x14ac:dyDescent="0.3">
      <c r="BA74025" s="2"/>
    </row>
    <row r="74026" spans="53:53" x14ac:dyDescent="0.3">
      <c r="BA74026" s="2"/>
    </row>
    <row r="74027" spans="53:53" x14ac:dyDescent="0.3">
      <c r="BA74027" s="2"/>
    </row>
    <row r="74028" spans="53:53" x14ac:dyDescent="0.3">
      <c r="BA74028" s="2"/>
    </row>
    <row r="74029" spans="53:53" x14ac:dyDescent="0.3">
      <c r="BA74029" s="2"/>
    </row>
    <row r="74030" spans="53:53" x14ac:dyDescent="0.3">
      <c r="BA74030" s="2"/>
    </row>
    <row r="74031" spans="53:53" x14ac:dyDescent="0.3">
      <c r="BA74031" s="2"/>
    </row>
    <row r="74032" spans="53:53" x14ac:dyDescent="0.3">
      <c r="BA74032" s="2"/>
    </row>
    <row r="74033" spans="53:53" x14ac:dyDescent="0.3">
      <c r="BA74033" s="2"/>
    </row>
    <row r="74034" spans="53:53" x14ac:dyDescent="0.3">
      <c r="BA74034" s="2"/>
    </row>
    <row r="74035" spans="53:53" x14ac:dyDescent="0.3">
      <c r="BA74035" s="2"/>
    </row>
    <row r="74036" spans="53:53" x14ac:dyDescent="0.3">
      <c r="BA74036" s="2"/>
    </row>
    <row r="74037" spans="53:53" x14ac:dyDescent="0.3">
      <c r="BA74037" s="2"/>
    </row>
    <row r="74038" spans="53:53" x14ac:dyDescent="0.3">
      <c r="BA74038" s="2"/>
    </row>
    <row r="74039" spans="53:53" x14ac:dyDescent="0.3">
      <c r="BA74039" s="2"/>
    </row>
    <row r="74040" spans="53:53" x14ac:dyDescent="0.3">
      <c r="BA74040" s="2"/>
    </row>
    <row r="74041" spans="53:53" x14ac:dyDescent="0.3">
      <c r="BA74041" s="2"/>
    </row>
    <row r="74042" spans="53:53" x14ac:dyDescent="0.3">
      <c r="BA74042" s="2"/>
    </row>
    <row r="74043" spans="53:53" x14ac:dyDescent="0.3">
      <c r="BA74043" s="2"/>
    </row>
    <row r="74044" spans="53:53" x14ac:dyDescent="0.3">
      <c r="BA74044" s="2"/>
    </row>
    <row r="74045" spans="53:53" x14ac:dyDescent="0.3">
      <c r="BA74045" s="2"/>
    </row>
    <row r="74046" spans="53:53" x14ac:dyDescent="0.3">
      <c r="BA74046" s="2"/>
    </row>
    <row r="74047" spans="53:53" x14ac:dyDescent="0.3">
      <c r="BA74047" s="2"/>
    </row>
    <row r="74048" spans="53:53" x14ac:dyDescent="0.3">
      <c r="BA74048" s="2"/>
    </row>
    <row r="74049" spans="53:53" x14ac:dyDescent="0.3">
      <c r="BA74049" s="2"/>
    </row>
    <row r="74050" spans="53:53" x14ac:dyDescent="0.3">
      <c r="BA74050" s="2"/>
    </row>
    <row r="74051" spans="53:53" x14ac:dyDescent="0.3">
      <c r="BA74051" s="2"/>
    </row>
    <row r="74052" spans="53:53" x14ac:dyDescent="0.3">
      <c r="BA74052" s="2"/>
    </row>
    <row r="74053" spans="53:53" x14ac:dyDescent="0.3">
      <c r="BA74053" s="2"/>
    </row>
    <row r="74054" spans="53:53" x14ac:dyDescent="0.3">
      <c r="BA74054" s="2"/>
    </row>
    <row r="74055" spans="53:53" x14ac:dyDescent="0.3">
      <c r="BA74055" s="2"/>
    </row>
    <row r="74056" spans="53:53" x14ac:dyDescent="0.3">
      <c r="BA74056" s="2"/>
    </row>
    <row r="74057" spans="53:53" x14ac:dyDescent="0.3">
      <c r="BA74057" s="2"/>
    </row>
    <row r="74058" spans="53:53" x14ac:dyDescent="0.3">
      <c r="BA74058" s="2"/>
    </row>
    <row r="74059" spans="53:53" x14ac:dyDescent="0.3">
      <c r="BA74059" s="2"/>
    </row>
    <row r="74060" spans="53:53" x14ac:dyDescent="0.3">
      <c r="BA74060" s="2"/>
    </row>
    <row r="74061" spans="53:53" x14ac:dyDescent="0.3">
      <c r="BA74061" s="2"/>
    </row>
    <row r="74062" spans="53:53" x14ac:dyDescent="0.3">
      <c r="BA74062" s="2"/>
    </row>
    <row r="74063" spans="53:53" x14ac:dyDescent="0.3">
      <c r="BA74063" s="2"/>
    </row>
    <row r="74064" spans="53:53" x14ac:dyDescent="0.3">
      <c r="BA74064" s="2"/>
    </row>
    <row r="74065" spans="53:53" x14ac:dyDescent="0.3">
      <c r="BA74065" s="2"/>
    </row>
    <row r="74066" spans="53:53" x14ac:dyDescent="0.3">
      <c r="BA74066" s="2"/>
    </row>
    <row r="74067" spans="53:53" x14ac:dyDescent="0.3">
      <c r="BA74067" s="2"/>
    </row>
    <row r="74068" spans="53:53" x14ac:dyDescent="0.3">
      <c r="BA74068" s="2"/>
    </row>
    <row r="74069" spans="53:53" x14ac:dyDescent="0.3">
      <c r="BA74069" s="2"/>
    </row>
    <row r="74070" spans="53:53" x14ac:dyDescent="0.3">
      <c r="BA74070" s="2"/>
    </row>
    <row r="74071" spans="53:53" x14ac:dyDescent="0.3">
      <c r="BA74071" s="2"/>
    </row>
    <row r="74072" spans="53:53" x14ac:dyDescent="0.3">
      <c r="BA74072" s="2"/>
    </row>
    <row r="74073" spans="53:53" x14ac:dyDescent="0.3">
      <c r="BA74073" s="2"/>
    </row>
    <row r="74074" spans="53:53" x14ac:dyDescent="0.3">
      <c r="BA74074" s="2"/>
    </row>
    <row r="74075" spans="53:53" x14ac:dyDescent="0.3">
      <c r="BA74075" s="2"/>
    </row>
    <row r="74076" spans="53:53" x14ac:dyDescent="0.3">
      <c r="BA74076" s="2"/>
    </row>
    <row r="74077" spans="53:53" x14ac:dyDescent="0.3">
      <c r="BA74077" s="2"/>
    </row>
    <row r="74078" spans="53:53" x14ac:dyDescent="0.3">
      <c r="BA74078" s="2"/>
    </row>
    <row r="74079" spans="53:53" x14ac:dyDescent="0.3">
      <c r="BA74079" s="2"/>
    </row>
    <row r="74080" spans="53:53" x14ac:dyDescent="0.3">
      <c r="BA74080" s="2"/>
    </row>
    <row r="74081" spans="53:53" x14ac:dyDescent="0.3">
      <c r="BA74081" s="2"/>
    </row>
    <row r="74082" spans="53:53" x14ac:dyDescent="0.3">
      <c r="BA74082" s="2"/>
    </row>
    <row r="74083" spans="53:53" x14ac:dyDescent="0.3">
      <c r="BA74083" s="2"/>
    </row>
    <row r="74084" spans="53:53" x14ac:dyDescent="0.3">
      <c r="BA74084" s="2"/>
    </row>
    <row r="74085" spans="53:53" x14ac:dyDescent="0.3">
      <c r="BA74085" s="2"/>
    </row>
    <row r="74086" spans="53:53" x14ac:dyDescent="0.3">
      <c r="BA74086" s="2"/>
    </row>
    <row r="74087" spans="53:53" x14ac:dyDescent="0.3">
      <c r="BA74087" s="2"/>
    </row>
    <row r="74088" spans="53:53" x14ac:dyDescent="0.3">
      <c r="BA74088" s="2"/>
    </row>
    <row r="74089" spans="53:53" x14ac:dyDescent="0.3">
      <c r="BA74089" s="2"/>
    </row>
    <row r="74090" spans="53:53" x14ac:dyDescent="0.3">
      <c r="BA74090" s="2"/>
    </row>
    <row r="74091" spans="53:53" x14ac:dyDescent="0.3">
      <c r="BA74091" s="2"/>
    </row>
    <row r="74092" spans="53:53" x14ac:dyDescent="0.3">
      <c r="BA74092" s="2"/>
    </row>
    <row r="74093" spans="53:53" x14ac:dyDescent="0.3">
      <c r="BA74093" s="2"/>
    </row>
    <row r="74094" spans="53:53" x14ac:dyDescent="0.3">
      <c r="BA74094" s="2"/>
    </row>
    <row r="74095" spans="53:53" x14ac:dyDescent="0.3">
      <c r="BA74095" s="2"/>
    </row>
    <row r="74096" spans="53:53" x14ac:dyDescent="0.3">
      <c r="BA74096" s="2"/>
    </row>
    <row r="74097" spans="53:53" x14ac:dyDescent="0.3">
      <c r="BA74097" s="2"/>
    </row>
    <row r="74098" spans="53:53" x14ac:dyDescent="0.3">
      <c r="BA74098" s="2"/>
    </row>
    <row r="74099" spans="53:53" x14ac:dyDescent="0.3">
      <c r="BA74099" s="2"/>
    </row>
    <row r="74100" spans="53:53" x14ac:dyDescent="0.3">
      <c r="BA74100" s="2"/>
    </row>
    <row r="74101" spans="53:53" x14ac:dyDescent="0.3">
      <c r="BA74101" s="2"/>
    </row>
    <row r="74102" spans="53:53" x14ac:dyDescent="0.3">
      <c r="BA74102" s="2"/>
    </row>
    <row r="74103" spans="53:53" x14ac:dyDescent="0.3">
      <c r="BA74103" s="2"/>
    </row>
    <row r="74104" spans="53:53" x14ac:dyDescent="0.3">
      <c r="BA74104" s="2"/>
    </row>
    <row r="74105" spans="53:53" x14ac:dyDescent="0.3">
      <c r="BA74105" s="2"/>
    </row>
    <row r="74106" spans="53:53" x14ac:dyDescent="0.3">
      <c r="BA74106" s="2"/>
    </row>
    <row r="74107" spans="53:53" x14ac:dyDescent="0.3">
      <c r="BA74107" s="2"/>
    </row>
    <row r="74108" spans="53:53" x14ac:dyDescent="0.3">
      <c r="BA74108" s="2"/>
    </row>
    <row r="74109" spans="53:53" x14ac:dyDescent="0.3">
      <c r="BA74109" s="2"/>
    </row>
    <row r="74110" spans="53:53" x14ac:dyDescent="0.3">
      <c r="BA74110" s="2"/>
    </row>
    <row r="74111" spans="53:53" x14ac:dyDescent="0.3">
      <c r="BA74111" s="2"/>
    </row>
    <row r="74112" spans="53:53" x14ac:dyDescent="0.3">
      <c r="BA74112" s="2"/>
    </row>
    <row r="74113" spans="53:53" x14ac:dyDescent="0.3">
      <c r="BA74113" s="2"/>
    </row>
    <row r="74114" spans="53:53" x14ac:dyDescent="0.3">
      <c r="BA74114" s="2"/>
    </row>
    <row r="74115" spans="53:53" x14ac:dyDescent="0.3">
      <c r="BA74115" s="2"/>
    </row>
    <row r="74116" spans="53:53" x14ac:dyDescent="0.3">
      <c r="BA74116" s="2"/>
    </row>
    <row r="74117" spans="53:53" x14ac:dyDescent="0.3">
      <c r="BA74117" s="2"/>
    </row>
    <row r="74118" spans="53:53" x14ac:dyDescent="0.3">
      <c r="BA74118" s="2"/>
    </row>
    <row r="74119" spans="53:53" x14ac:dyDescent="0.3">
      <c r="BA74119" s="2"/>
    </row>
    <row r="74120" spans="53:53" x14ac:dyDescent="0.3">
      <c r="BA74120" s="2"/>
    </row>
    <row r="74121" spans="53:53" x14ac:dyDescent="0.3">
      <c r="BA74121" s="2"/>
    </row>
    <row r="74122" spans="53:53" x14ac:dyDescent="0.3">
      <c r="BA74122" s="2"/>
    </row>
    <row r="74123" spans="53:53" x14ac:dyDescent="0.3">
      <c r="BA74123" s="2"/>
    </row>
    <row r="74124" spans="53:53" x14ac:dyDescent="0.3">
      <c r="BA74124" s="2"/>
    </row>
    <row r="74125" spans="53:53" x14ac:dyDescent="0.3">
      <c r="BA74125" s="2"/>
    </row>
    <row r="74126" spans="53:53" x14ac:dyDescent="0.3">
      <c r="BA74126" s="2"/>
    </row>
    <row r="74127" spans="53:53" x14ac:dyDescent="0.3">
      <c r="BA74127" s="2"/>
    </row>
    <row r="74128" spans="53:53" x14ac:dyDescent="0.3">
      <c r="BA74128" s="2"/>
    </row>
    <row r="74129" spans="53:53" x14ac:dyDescent="0.3">
      <c r="BA74129" s="2"/>
    </row>
    <row r="74130" spans="53:53" x14ac:dyDescent="0.3">
      <c r="BA74130" s="2"/>
    </row>
    <row r="74131" spans="53:53" x14ac:dyDescent="0.3">
      <c r="BA74131" s="2"/>
    </row>
    <row r="74132" spans="53:53" x14ac:dyDescent="0.3">
      <c r="BA74132" s="2"/>
    </row>
    <row r="74133" spans="53:53" x14ac:dyDescent="0.3">
      <c r="BA74133" s="2"/>
    </row>
    <row r="74134" spans="53:53" x14ac:dyDescent="0.3">
      <c r="BA74134" s="2"/>
    </row>
    <row r="74135" spans="53:53" x14ac:dyDescent="0.3">
      <c r="BA74135" s="2"/>
    </row>
    <row r="74136" spans="53:53" x14ac:dyDescent="0.3">
      <c r="BA74136" s="2"/>
    </row>
    <row r="74137" spans="53:53" x14ac:dyDescent="0.3">
      <c r="BA74137" s="2"/>
    </row>
    <row r="74138" spans="53:53" x14ac:dyDescent="0.3">
      <c r="BA74138" s="2"/>
    </row>
    <row r="74139" spans="53:53" x14ac:dyDescent="0.3">
      <c r="BA74139" s="2"/>
    </row>
    <row r="74140" spans="53:53" x14ac:dyDescent="0.3">
      <c r="BA74140" s="2"/>
    </row>
    <row r="74141" spans="53:53" x14ac:dyDescent="0.3">
      <c r="BA74141" s="2"/>
    </row>
    <row r="74142" spans="53:53" x14ac:dyDescent="0.3">
      <c r="BA74142" s="2"/>
    </row>
    <row r="74143" spans="53:53" x14ac:dyDescent="0.3">
      <c r="BA74143" s="2"/>
    </row>
    <row r="74144" spans="53:53" x14ac:dyDescent="0.3">
      <c r="BA74144" s="2"/>
    </row>
    <row r="74145" spans="53:53" x14ac:dyDescent="0.3">
      <c r="BA74145" s="2"/>
    </row>
    <row r="74146" spans="53:53" x14ac:dyDescent="0.3">
      <c r="BA74146" s="2"/>
    </row>
    <row r="74147" spans="53:53" x14ac:dyDescent="0.3">
      <c r="BA74147" s="2"/>
    </row>
    <row r="74148" spans="53:53" x14ac:dyDescent="0.3">
      <c r="BA74148" s="2"/>
    </row>
    <row r="74149" spans="53:53" x14ac:dyDescent="0.3">
      <c r="BA74149" s="2"/>
    </row>
    <row r="74150" spans="53:53" x14ac:dyDescent="0.3">
      <c r="BA74150" s="2"/>
    </row>
    <row r="74151" spans="53:53" x14ac:dyDescent="0.3">
      <c r="BA74151" s="2"/>
    </row>
    <row r="74152" spans="53:53" x14ac:dyDescent="0.3">
      <c r="BA74152" s="2"/>
    </row>
    <row r="74153" spans="53:53" x14ac:dyDescent="0.3">
      <c r="BA74153" s="2"/>
    </row>
    <row r="74154" spans="53:53" x14ac:dyDescent="0.3">
      <c r="BA74154" s="2"/>
    </row>
    <row r="74155" spans="53:53" x14ac:dyDescent="0.3">
      <c r="BA74155" s="2"/>
    </row>
    <row r="74156" spans="53:53" x14ac:dyDescent="0.3">
      <c r="BA74156" s="2"/>
    </row>
    <row r="74157" spans="53:53" x14ac:dyDescent="0.3">
      <c r="BA74157" s="2"/>
    </row>
    <row r="74158" spans="53:53" x14ac:dyDescent="0.3">
      <c r="BA74158" s="2"/>
    </row>
    <row r="74159" spans="53:53" x14ac:dyDescent="0.3">
      <c r="BA74159" s="2"/>
    </row>
    <row r="74160" spans="53:53" x14ac:dyDescent="0.3">
      <c r="BA74160" s="2"/>
    </row>
    <row r="74161" spans="53:53" x14ac:dyDescent="0.3">
      <c r="BA74161" s="2"/>
    </row>
    <row r="74162" spans="53:53" x14ac:dyDescent="0.3">
      <c r="BA74162" s="2"/>
    </row>
    <row r="74163" spans="53:53" x14ac:dyDescent="0.3">
      <c r="BA74163" s="2"/>
    </row>
    <row r="74164" spans="53:53" x14ac:dyDescent="0.3">
      <c r="BA74164" s="2"/>
    </row>
    <row r="74165" spans="53:53" x14ac:dyDescent="0.3">
      <c r="BA74165" s="2"/>
    </row>
    <row r="74166" spans="53:53" x14ac:dyDescent="0.3">
      <c r="BA74166" s="2"/>
    </row>
    <row r="74167" spans="53:53" x14ac:dyDescent="0.3">
      <c r="BA74167" s="2"/>
    </row>
    <row r="74168" spans="53:53" x14ac:dyDescent="0.3">
      <c r="BA74168" s="2"/>
    </row>
    <row r="74169" spans="53:53" x14ac:dyDescent="0.3">
      <c r="BA74169" s="2"/>
    </row>
    <row r="74170" spans="53:53" x14ac:dyDescent="0.3">
      <c r="BA74170" s="2"/>
    </row>
    <row r="74171" spans="53:53" x14ac:dyDescent="0.3">
      <c r="BA74171" s="2"/>
    </row>
    <row r="74172" spans="53:53" x14ac:dyDescent="0.3">
      <c r="BA74172" s="2"/>
    </row>
    <row r="74173" spans="53:53" x14ac:dyDescent="0.3">
      <c r="BA74173" s="2"/>
    </row>
    <row r="74174" spans="53:53" x14ac:dyDescent="0.3">
      <c r="BA74174" s="2"/>
    </row>
    <row r="74175" spans="53:53" x14ac:dyDescent="0.3">
      <c r="BA74175" s="2"/>
    </row>
    <row r="74176" spans="53:53" x14ac:dyDescent="0.3">
      <c r="BA74176" s="2"/>
    </row>
    <row r="74177" spans="53:53" x14ac:dyDescent="0.3">
      <c r="BA74177" s="2"/>
    </row>
    <row r="74178" spans="53:53" x14ac:dyDescent="0.3">
      <c r="BA74178" s="2"/>
    </row>
    <row r="74179" spans="53:53" x14ac:dyDescent="0.3">
      <c r="BA74179" s="2"/>
    </row>
    <row r="74180" spans="53:53" x14ac:dyDescent="0.3">
      <c r="BA74180" s="2"/>
    </row>
    <row r="74181" spans="53:53" x14ac:dyDescent="0.3">
      <c r="BA74181" s="2"/>
    </row>
    <row r="74182" spans="53:53" x14ac:dyDescent="0.3">
      <c r="BA74182" s="2"/>
    </row>
    <row r="74183" spans="53:53" x14ac:dyDescent="0.3">
      <c r="BA74183" s="2"/>
    </row>
    <row r="74184" spans="53:53" x14ac:dyDescent="0.3">
      <c r="BA74184" s="2"/>
    </row>
    <row r="74185" spans="53:53" x14ac:dyDescent="0.3">
      <c r="BA74185" s="2"/>
    </row>
    <row r="74186" spans="53:53" x14ac:dyDescent="0.3">
      <c r="BA74186" s="2"/>
    </row>
    <row r="74187" spans="53:53" x14ac:dyDescent="0.3">
      <c r="BA74187" s="2"/>
    </row>
    <row r="74188" spans="53:53" x14ac:dyDescent="0.3">
      <c r="BA74188" s="2"/>
    </row>
    <row r="74189" spans="53:53" x14ac:dyDescent="0.3">
      <c r="BA74189" s="2"/>
    </row>
    <row r="74190" spans="53:53" x14ac:dyDescent="0.3">
      <c r="BA74190" s="2"/>
    </row>
    <row r="74191" spans="53:53" x14ac:dyDescent="0.3">
      <c r="BA74191" s="2"/>
    </row>
    <row r="74192" spans="53:53" x14ac:dyDescent="0.3">
      <c r="BA74192" s="2"/>
    </row>
    <row r="74193" spans="53:53" x14ac:dyDescent="0.3">
      <c r="BA74193" s="2"/>
    </row>
    <row r="74194" spans="53:53" x14ac:dyDescent="0.3">
      <c r="BA74194" s="2"/>
    </row>
    <row r="74195" spans="53:53" x14ac:dyDescent="0.3">
      <c r="BA74195" s="2"/>
    </row>
    <row r="74196" spans="53:53" x14ac:dyDescent="0.3">
      <c r="BA74196" s="2"/>
    </row>
    <row r="74197" spans="53:53" x14ac:dyDescent="0.3">
      <c r="BA74197" s="2"/>
    </row>
    <row r="74198" spans="53:53" x14ac:dyDescent="0.3">
      <c r="BA74198" s="2"/>
    </row>
    <row r="74199" spans="53:53" x14ac:dyDescent="0.3">
      <c r="BA74199" s="2"/>
    </row>
    <row r="74200" spans="53:53" x14ac:dyDescent="0.3">
      <c r="BA74200" s="2"/>
    </row>
    <row r="74201" spans="53:53" x14ac:dyDescent="0.3">
      <c r="BA74201" s="2"/>
    </row>
    <row r="74202" spans="53:53" x14ac:dyDescent="0.3">
      <c r="BA74202" s="2"/>
    </row>
    <row r="74203" spans="53:53" x14ac:dyDescent="0.3">
      <c r="BA74203" s="2"/>
    </row>
    <row r="74204" spans="53:53" x14ac:dyDescent="0.3">
      <c r="BA74204" s="2"/>
    </row>
    <row r="74205" spans="53:53" x14ac:dyDescent="0.3">
      <c r="BA74205" s="2"/>
    </row>
    <row r="74206" spans="53:53" x14ac:dyDescent="0.3">
      <c r="BA74206" s="2"/>
    </row>
    <row r="74207" spans="53:53" x14ac:dyDescent="0.3">
      <c r="BA74207" s="2"/>
    </row>
    <row r="74208" spans="53:53" x14ac:dyDescent="0.3">
      <c r="BA74208" s="2"/>
    </row>
    <row r="74209" spans="53:53" x14ac:dyDescent="0.3">
      <c r="BA74209" s="2"/>
    </row>
    <row r="74210" spans="53:53" x14ac:dyDescent="0.3">
      <c r="BA74210" s="2"/>
    </row>
    <row r="74211" spans="53:53" x14ac:dyDescent="0.3">
      <c r="BA74211" s="2"/>
    </row>
    <row r="74212" spans="53:53" x14ac:dyDescent="0.3">
      <c r="BA74212" s="2"/>
    </row>
    <row r="74213" spans="53:53" x14ac:dyDescent="0.3">
      <c r="BA74213" s="2"/>
    </row>
    <row r="74214" spans="53:53" x14ac:dyDescent="0.3">
      <c r="BA74214" s="2"/>
    </row>
    <row r="74215" spans="53:53" x14ac:dyDescent="0.3">
      <c r="BA74215" s="2"/>
    </row>
    <row r="74216" spans="53:53" x14ac:dyDescent="0.3">
      <c r="BA74216" s="2"/>
    </row>
    <row r="74217" spans="53:53" x14ac:dyDescent="0.3">
      <c r="BA74217" s="2"/>
    </row>
    <row r="74218" spans="53:53" x14ac:dyDescent="0.3">
      <c r="BA74218" s="2"/>
    </row>
    <row r="74219" spans="53:53" x14ac:dyDescent="0.3">
      <c r="BA74219" s="2"/>
    </row>
    <row r="74220" spans="53:53" x14ac:dyDescent="0.3">
      <c r="BA74220" s="2"/>
    </row>
    <row r="74221" spans="53:53" x14ac:dyDescent="0.3">
      <c r="BA74221" s="2"/>
    </row>
    <row r="74222" spans="53:53" x14ac:dyDescent="0.3">
      <c r="BA74222" s="2"/>
    </row>
    <row r="74223" spans="53:53" x14ac:dyDescent="0.3">
      <c r="BA74223" s="2"/>
    </row>
    <row r="74224" spans="53:53" x14ac:dyDescent="0.3">
      <c r="BA74224" s="2"/>
    </row>
    <row r="74225" spans="53:53" x14ac:dyDescent="0.3">
      <c r="BA74225" s="2"/>
    </row>
    <row r="74226" spans="53:53" x14ac:dyDescent="0.3">
      <c r="BA74226" s="2"/>
    </row>
    <row r="74227" spans="53:53" x14ac:dyDescent="0.3">
      <c r="BA74227" s="2"/>
    </row>
    <row r="74228" spans="53:53" x14ac:dyDescent="0.3">
      <c r="BA74228" s="2"/>
    </row>
    <row r="74229" spans="53:53" x14ac:dyDescent="0.3">
      <c r="BA74229" s="2"/>
    </row>
    <row r="74230" spans="53:53" x14ac:dyDescent="0.3">
      <c r="BA74230" s="2"/>
    </row>
    <row r="74231" spans="53:53" x14ac:dyDescent="0.3">
      <c r="BA74231" s="2"/>
    </row>
    <row r="74232" spans="53:53" x14ac:dyDescent="0.3">
      <c r="BA74232" s="2"/>
    </row>
    <row r="74233" spans="53:53" x14ac:dyDescent="0.3">
      <c r="BA74233" s="2"/>
    </row>
    <row r="74234" spans="53:53" x14ac:dyDescent="0.3">
      <c r="BA74234" s="2"/>
    </row>
    <row r="74235" spans="53:53" x14ac:dyDescent="0.3">
      <c r="BA74235" s="2"/>
    </row>
    <row r="74236" spans="53:53" x14ac:dyDescent="0.3">
      <c r="BA74236" s="2"/>
    </row>
    <row r="74237" spans="53:53" x14ac:dyDescent="0.3">
      <c r="BA74237" s="2"/>
    </row>
    <row r="74238" spans="53:53" x14ac:dyDescent="0.3">
      <c r="BA74238" s="2"/>
    </row>
    <row r="74239" spans="53:53" x14ac:dyDescent="0.3">
      <c r="BA74239" s="2"/>
    </row>
    <row r="74240" spans="53:53" x14ac:dyDescent="0.3">
      <c r="BA74240" s="2"/>
    </row>
    <row r="74241" spans="53:53" x14ac:dyDescent="0.3">
      <c r="BA74241" s="2"/>
    </row>
    <row r="74242" spans="53:53" x14ac:dyDescent="0.3">
      <c r="BA74242" s="2"/>
    </row>
    <row r="74243" spans="53:53" x14ac:dyDescent="0.3">
      <c r="BA74243" s="2"/>
    </row>
    <row r="74244" spans="53:53" x14ac:dyDescent="0.3">
      <c r="BA74244" s="2"/>
    </row>
    <row r="74245" spans="53:53" x14ac:dyDescent="0.3">
      <c r="BA74245" s="2"/>
    </row>
    <row r="74246" spans="53:53" x14ac:dyDescent="0.3">
      <c r="BA74246" s="2"/>
    </row>
    <row r="74247" spans="53:53" x14ac:dyDescent="0.3">
      <c r="BA74247" s="2"/>
    </row>
    <row r="74248" spans="53:53" x14ac:dyDescent="0.3">
      <c r="BA74248" s="2"/>
    </row>
    <row r="74249" spans="53:53" x14ac:dyDescent="0.3">
      <c r="BA74249" s="2"/>
    </row>
    <row r="74250" spans="53:53" x14ac:dyDescent="0.3">
      <c r="BA74250" s="2"/>
    </row>
    <row r="74251" spans="53:53" x14ac:dyDescent="0.3">
      <c r="BA74251" s="2"/>
    </row>
    <row r="74252" spans="53:53" x14ac:dyDescent="0.3">
      <c r="BA74252" s="2"/>
    </row>
    <row r="74253" spans="53:53" x14ac:dyDescent="0.3">
      <c r="BA74253" s="2"/>
    </row>
    <row r="74254" spans="53:53" x14ac:dyDescent="0.3">
      <c r="BA74254" s="2"/>
    </row>
    <row r="74255" spans="53:53" x14ac:dyDescent="0.3">
      <c r="BA74255" s="2"/>
    </row>
    <row r="74256" spans="53:53" x14ac:dyDescent="0.3">
      <c r="BA74256" s="2"/>
    </row>
    <row r="74257" spans="53:53" x14ac:dyDescent="0.3">
      <c r="BA74257" s="2"/>
    </row>
    <row r="74258" spans="53:53" x14ac:dyDescent="0.3">
      <c r="BA74258" s="2"/>
    </row>
    <row r="74259" spans="53:53" x14ac:dyDescent="0.3">
      <c r="BA74259" s="2"/>
    </row>
    <row r="74260" spans="53:53" x14ac:dyDescent="0.3">
      <c r="BA74260" s="2"/>
    </row>
    <row r="74261" spans="53:53" x14ac:dyDescent="0.3">
      <c r="BA74261" s="2"/>
    </row>
    <row r="74262" spans="53:53" x14ac:dyDescent="0.3">
      <c r="BA74262" s="2"/>
    </row>
    <row r="74263" spans="53:53" x14ac:dyDescent="0.3">
      <c r="BA74263" s="2"/>
    </row>
    <row r="74264" spans="53:53" x14ac:dyDescent="0.3">
      <c r="BA74264" s="2"/>
    </row>
    <row r="74265" spans="53:53" x14ac:dyDescent="0.3">
      <c r="BA74265" s="2"/>
    </row>
    <row r="74266" spans="53:53" x14ac:dyDescent="0.3">
      <c r="BA74266" s="2"/>
    </row>
    <row r="74267" spans="53:53" x14ac:dyDescent="0.3">
      <c r="BA74267" s="2"/>
    </row>
    <row r="74268" spans="53:53" x14ac:dyDescent="0.3">
      <c r="BA74268" s="2"/>
    </row>
    <row r="74269" spans="53:53" x14ac:dyDescent="0.3">
      <c r="BA74269" s="2"/>
    </row>
    <row r="74270" spans="53:53" x14ac:dyDescent="0.3">
      <c r="BA74270" s="2"/>
    </row>
    <row r="74271" spans="53:53" x14ac:dyDescent="0.3">
      <c r="BA74271" s="2"/>
    </row>
    <row r="74272" spans="53:53" x14ac:dyDescent="0.3">
      <c r="BA74272" s="2"/>
    </row>
    <row r="74273" spans="53:53" x14ac:dyDescent="0.3">
      <c r="BA74273" s="2"/>
    </row>
    <row r="74274" spans="53:53" x14ac:dyDescent="0.3">
      <c r="BA74274" s="2"/>
    </row>
    <row r="74275" spans="53:53" x14ac:dyDescent="0.3">
      <c r="BA74275" s="2"/>
    </row>
    <row r="74276" spans="53:53" x14ac:dyDescent="0.3">
      <c r="BA74276" s="2"/>
    </row>
    <row r="74277" spans="53:53" x14ac:dyDescent="0.3">
      <c r="BA74277" s="2"/>
    </row>
    <row r="74278" spans="53:53" x14ac:dyDescent="0.3">
      <c r="BA74278" s="2"/>
    </row>
    <row r="74279" spans="53:53" x14ac:dyDescent="0.3">
      <c r="BA74279" s="2"/>
    </row>
    <row r="74280" spans="53:53" x14ac:dyDescent="0.3">
      <c r="BA74280" s="2"/>
    </row>
    <row r="74281" spans="53:53" x14ac:dyDescent="0.3">
      <c r="BA74281" s="2"/>
    </row>
    <row r="74282" spans="53:53" x14ac:dyDescent="0.3">
      <c r="BA74282" s="2"/>
    </row>
    <row r="74283" spans="53:53" x14ac:dyDescent="0.3">
      <c r="BA74283" s="2"/>
    </row>
    <row r="74284" spans="53:53" x14ac:dyDescent="0.3">
      <c r="BA74284" s="2"/>
    </row>
    <row r="74285" spans="53:53" x14ac:dyDescent="0.3">
      <c r="BA74285" s="2"/>
    </row>
    <row r="74286" spans="53:53" x14ac:dyDescent="0.3">
      <c r="BA74286" s="2"/>
    </row>
    <row r="74287" spans="53:53" x14ac:dyDescent="0.3">
      <c r="BA74287" s="2"/>
    </row>
    <row r="74288" spans="53:53" x14ac:dyDescent="0.3">
      <c r="BA74288" s="2"/>
    </row>
    <row r="74289" spans="53:53" x14ac:dyDescent="0.3">
      <c r="BA74289" s="2"/>
    </row>
    <row r="74290" spans="53:53" x14ac:dyDescent="0.3">
      <c r="BA74290" s="2"/>
    </row>
    <row r="74291" spans="53:53" x14ac:dyDescent="0.3">
      <c r="BA74291" s="2"/>
    </row>
    <row r="74292" spans="53:53" x14ac:dyDescent="0.3">
      <c r="BA74292" s="2"/>
    </row>
    <row r="74293" spans="53:53" x14ac:dyDescent="0.3">
      <c r="BA74293" s="2"/>
    </row>
    <row r="74294" spans="53:53" x14ac:dyDescent="0.3">
      <c r="BA74294" s="2"/>
    </row>
    <row r="74295" spans="53:53" x14ac:dyDescent="0.3">
      <c r="BA74295" s="2"/>
    </row>
    <row r="74296" spans="53:53" x14ac:dyDescent="0.3">
      <c r="BA74296" s="2"/>
    </row>
    <row r="74297" spans="53:53" x14ac:dyDescent="0.3">
      <c r="BA74297" s="2"/>
    </row>
    <row r="74298" spans="53:53" x14ac:dyDescent="0.3">
      <c r="BA74298" s="2"/>
    </row>
    <row r="74299" spans="53:53" x14ac:dyDescent="0.3">
      <c r="BA74299" s="2"/>
    </row>
    <row r="74300" spans="53:53" x14ac:dyDescent="0.3">
      <c r="BA74300" s="2"/>
    </row>
    <row r="74301" spans="53:53" x14ac:dyDescent="0.3">
      <c r="BA74301" s="2"/>
    </row>
    <row r="74302" spans="53:53" x14ac:dyDescent="0.3">
      <c r="BA74302" s="2"/>
    </row>
    <row r="74303" spans="53:53" x14ac:dyDescent="0.3">
      <c r="BA74303" s="2"/>
    </row>
    <row r="74304" spans="53:53" x14ac:dyDescent="0.3">
      <c r="BA74304" s="2"/>
    </row>
    <row r="74305" spans="53:53" x14ac:dyDescent="0.3">
      <c r="BA74305" s="2"/>
    </row>
    <row r="74306" spans="53:53" x14ac:dyDescent="0.3">
      <c r="BA74306" s="2"/>
    </row>
    <row r="74307" spans="53:53" x14ac:dyDescent="0.3">
      <c r="BA74307" s="2"/>
    </row>
    <row r="74308" spans="53:53" x14ac:dyDescent="0.3">
      <c r="BA74308" s="2"/>
    </row>
    <row r="74309" spans="53:53" x14ac:dyDescent="0.3">
      <c r="BA74309" s="2"/>
    </row>
    <row r="74310" spans="53:53" x14ac:dyDescent="0.3">
      <c r="BA74310" s="2"/>
    </row>
    <row r="74311" spans="53:53" x14ac:dyDescent="0.3">
      <c r="BA74311" s="2"/>
    </row>
    <row r="74312" spans="53:53" x14ac:dyDescent="0.3">
      <c r="BA74312" s="2"/>
    </row>
    <row r="74313" spans="53:53" x14ac:dyDescent="0.3">
      <c r="BA74313" s="2"/>
    </row>
    <row r="74314" spans="53:53" x14ac:dyDescent="0.3">
      <c r="BA74314" s="2"/>
    </row>
    <row r="74315" spans="53:53" x14ac:dyDescent="0.3">
      <c r="BA74315" s="2"/>
    </row>
    <row r="74316" spans="53:53" x14ac:dyDescent="0.3">
      <c r="BA74316" s="2"/>
    </row>
    <row r="74317" spans="53:53" x14ac:dyDescent="0.3">
      <c r="BA74317" s="2"/>
    </row>
    <row r="74318" spans="53:53" x14ac:dyDescent="0.3">
      <c r="BA74318" s="2"/>
    </row>
    <row r="74319" spans="53:53" x14ac:dyDescent="0.3">
      <c r="BA74319" s="2"/>
    </row>
    <row r="74320" spans="53:53" x14ac:dyDescent="0.3">
      <c r="BA74320" s="2"/>
    </row>
    <row r="74321" spans="53:53" x14ac:dyDescent="0.3">
      <c r="BA74321" s="2"/>
    </row>
    <row r="74322" spans="53:53" x14ac:dyDescent="0.3">
      <c r="BA74322" s="2"/>
    </row>
    <row r="74323" spans="53:53" x14ac:dyDescent="0.3">
      <c r="BA74323" s="2"/>
    </row>
    <row r="74324" spans="53:53" x14ac:dyDescent="0.3">
      <c r="BA74324" s="2"/>
    </row>
    <row r="74325" spans="53:53" x14ac:dyDescent="0.3">
      <c r="BA74325" s="2"/>
    </row>
    <row r="74326" spans="53:53" x14ac:dyDescent="0.3">
      <c r="BA74326" s="2"/>
    </row>
    <row r="74327" spans="53:53" x14ac:dyDescent="0.3">
      <c r="BA74327" s="2"/>
    </row>
    <row r="74328" spans="53:53" x14ac:dyDescent="0.3">
      <c r="BA74328" s="2"/>
    </row>
    <row r="74329" spans="53:53" x14ac:dyDescent="0.3">
      <c r="BA74329" s="2"/>
    </row>
    <row r="74330" spans="53:53" x14ac:dyDescent="0.3">
      <c r="BA74330" s="2"/>
    </row>
    <row r="74331" spans="53:53" x14ac:dyDescent="0.3">
      <c r="BA74331" s="2"/>
    </row>
    <row r="74332" spans="53:53" x14ac:dyDescent="0.3">
      <c r="BA74332" s="2"/>
    </row>
    <row r="74333" spans="53:53" x14ac:dyDescent="0.3">
      <c r="BA74333" s="2"/>
    </row>
    <row r="74334" spans="53:53" x14ac:dyDescent="0.3">
      <c r="BA74334" s="2"/>
    </row>
    <row r="74335" spans="53:53" x14ac:dyDescent="0.3">
      <c r="BA74335" s="2"/>
    </row>
    <row r="74336" spans="53:53" x14ac:dyDescent="0.3">
      <c r="BA74336" s="2"/>
    </row>
    <row r="74337" spans="53:53" x14ac:dyDescent="0.3">
      <c r="BA74337" s="2"/>
    </row>
    <row r="74338" spans="53:53" x14ac:dyDescent="0.3">
      <c r="BA74338" s="2"/>
    </row>
    <row r="74339" spans="53:53" x14ac:dyDescent="0.3">
      <c r="BA74339" s="2"/>
    </row>
    <row r="74340" spans="53:53" x14ac:dyDescent="0.3">
      <c r="BA74340" s="2"/>
    </row>
    <row r="74341" spans="53:53" x14ac:dyDescent="0.3">
      <c r="BA74341" s="2"/>
    </row>
    <row r="74342" spans="53:53" x14ac:dyDescent="0.3">
      <c r="BA74342" s="2"/>
    </row>
    <row r="74343" spans="53:53" x14ac:dyDescent="0.3">
      <c r="BA74343" s="2"/>
    </row>
    <row r="74344" spans="53:53" x14ac:dyDescent="0.3">
      <c r="BA74344" s="2"/>
    </row>
    <row r="74345" spans="53:53" x14ac:dyDescent="0.3">
      <c r="BA74345" s="2"/>
    </row>
    <row r="74346" spans="53:53" x14ac:dyDescent="0.3">
      <c r="BA74346" s="2"/>
    </row>
    <row r="74347" spans="53:53" x14ac:dyDescent="0.3">
      <c r="BA74347" s="2"/>
    </row>
    <row r="74348" spans="53:53" x14ac:dyDescent="0.3">
      <c r="BA74348" s="2"/>
    </row>
    <row r="74349" spans="53:53" x14ac:dyDescent="0.3">
      <c r="BA74349" s="2"/>
    </row>
    <row r="74350" spans="53:53" x14ac:dyDescent="0.3">
      <c r="BA74350" s="2"/>
    </row>
    <row r="74351" spans="53:53" x14ac:dyDescent="0.3">
      <c r="BA74351" s="2"/>
    </row>
    <row r="74352" spans="53:53" x14ac:dyDescent="0.3">
      <c r="BA74352" s="2"/>
    </row>
    <row r="74353" spans="53:53" x14ac:dyDescent="0.3">
      <c r="BA74353" s="2"/>
    </row>
    <row r="74354" spans="53:53" x14ac:dyDescent="0.3">
      <c r="BA74354" s="2"/>
    </row>
    <row r="74355" spans="53:53" x14ac:dyDescent="0.3">
      <c r="BA74355" s="2"/>
    </row>
    <row r="74356" spans="53:53" x14ac:dyDescent="0.3">
      <c r="BA74356" s="2"/>
    </row>
    <row r="74357" spans="53:53" x14ac:dyDescent="0.3">
      <c r="BA74357" s="2"/>
    </row>
    <row r="74358" spans="53:53" x14ac:dyDescent="0.3">
      <c r="BA74358" s="2"/>
    </row>
    <row r="74359" spans="53:53" x14ac:dyDescent="0.3">
      <c r="BA74359" s="2"/>
    </row>
    <row r="74360" spans="53:53" x14ac:dyDescent="0.3">
      <c r="BA74360" s="2"/>
    </row>
    <row r="74361" spans="53:53" x14ac:dyDescent="0.3">
      <c r="BA74361" s="2"/>
    </row>
    <row r="74362" spans="53:53" x14ac:dyDescent="0.3">
      <c r="BA74362" s="2"/>
    </row>
    <row r="74363" spans="53:53" x14ac:dyDescent="0.3">
      <c r="BA74363" s="2"/>
    </row>
    <row r="74364" spans="53:53" x14ac:dyDescent="0.3">
      <c r="BA74364" s="2"/>
    </row>
    <row r="74365" spans="53:53" x14ac:dyDescent="0.3">
      <c r="BA74365" s="2"/>
    </row>
    <row r="74366" spans="53:53" x14ac:dyDescent="0.3">
      <c r="BA74366" s="2"/>
    </row>
    <row r="74367" spans="53:53" x14ac:dyDescent="0.3">
      <c r="BA74367" s="2"/>
    </row>
    <row r="74368" spans="53:53" x14ac:dyDescent="0.3">
      <c r="BA74368" s="2"/>
    </row>
    <row r="74369" spans="53:53" x14ac:dyDescent="0.3">
      <c r="BA74369" s="2"/>
    </row>
    <row r="74370" spans="53:53" x14ac:dyDescent="0.3">
      <c r="BA74370" s="2"/>
    </row>
    <row r="74371" spans="53:53" x14ac:dyDescent="0.3">
      <c r="BA74371" s="2"/>
    </row>
    <row r="74372" spans="53:53" x14ac:dyDescent="0.3">
      <c r="BA74372" s="2"/>
    </row>
    <row r="74373" spans="53:53" x14ac:dyDescent="0.3">
      <c r="BA74373" s="2"/>
    </row>
    <row r="74374" spans="53:53" x14ac:dyDescent="0.3">
      <c r="BA74374" s="2"/>
    </row>
    <row r="74375" spans="53:53" x14ac:dyDescent="0.3">
      <c r="BA74375" s="2"/>
    </row>
    <row r="74376" spans="53:53" x14ac:dyDescent="0.3">
      <c r="BA74376" s="2"/>
    </row>
    <row r="74377" spans="53:53" x14ac:dyDescent="0.3">
      <c r="BA74377" s="2"/>
    </row>
    <row r="74378" spans="53:53" x14ac:dyDescent="0.3">
      <c r="BA74378" s="2"/>
    </row>
    <row r="74379" spans="53:53" x14ac:dyDescent="0.3">
      <c r="BA74379" s="2"/>
    </row>
    <row r="74380" spans="53:53" x14ac:dyDescent="0.3">
      <c r="BA74380" s="2"/>
    </row>
    <row r="74381" spans="53:53" x14ac:dyDescent="0.3">
      <c r="BA74381" s="2"/>
    </row>
    <row r="74382" spans="53:53" x14ac:dyDescent="0.3">
      <c r="BA74382" s="2"/>
    </row>
    <row r="74383" spans="53:53" x14ac:dyDescent="0.3">
      <c r="BA74383" s="2"/>
    </row>
    <row r="74384" spans="53:53" x14ac:dyDescent="0.3">
      <c r="BA74384" s="2"/>
    </row>
    <row r="74385" spans="53:53" x14ac:dyDescent="0.3">
      <c r="BA74385" s="2"/>
    </row>
    <row r="74386" spans="53:53" x14ac:dyDescent="0.3">
      <c r="BA74386" s="2"/>
    </row>
    <row r="74387" spans="53:53" x14ac:dyDescent="0.3">
      <c r="BA74387" s="2"/>
    </row>
    <row r="74388" spans="53:53" x14ac:dyDescent="0.3">
      <c r="BA74388" s="2"/>
    </row>
    <row r="74389" spans="53:53" x14ac:dyDescent="0.3">
      <c r="BA74389" s="2"/>
    </row>
    <row r="74390" spans="53:53" x14ac:dyDescent="0.3">
      <c r="BA74390" s="2"/>
    </row>
    <row r="74391" spans="53:53" x14ac:dyDescent="0.3">
      <c r="BA74391" s="2"/>
    </row>
    <row r="74392" spans="53:53" x14ac:dyDescent="0.3">
      <c r="BA74392" s="2"/>
    </row>
    <row r="74393" spans="53:53" x14ac:dyDescent="0.3">
      <c r="BA74393" s="2"/>
    </row>
    <row r="74394" spans="53:53" x14ac:dyDescent="0.3">
      <c r="BA74394" s="2"/>
    </row>
    <row r="74395" spans="53:53" x14ac:dyDescent="0.3">
      <c r="BA74395" s="2"/>
    </row>
    <row r="74396" spans="53:53" x14ac:dyDescent="0.3">
      <c r="BA74396" s="2"/>
    </row>
    <row r="74397" spans="53:53" x14ac:dyDescent="0.3">
      <c r="BA74397" s="2"/>
    </row>
    <row r="74398" spans="53:53" x14ac:dyDescent="0.3">
      <c r="BA74398" s="2"/>
    </row>
    <row r="74399" spans="53:53" x14ac:dyDescent="0.3">
      <c r="BA74399" s="2"/>
    </row>
    <row r="74400" spans="53:53" x14ac:dyDescent="0.3">
      <c r="BA74400" s="2"/>
    </row>
    <row r="74401" spans="53:53" x14ac:dyDescent="0.3">
      <c r="BA74401" s="2"/>
    </row>
    <row r="74402" spans="53:53" x14ac:dyDescent="0.3">
      <c r="BA74402" s="2"/>
    </row>
    <row r="74403" spans="53:53" x14ac:dyDescent="0.3">
      <c r="BA74403" s="2"/>
    </row>
    <row r="74404" spans="53:53" x14ac:dyDescent="0.3">
      <c r="BA74404" s="2"/>
    </row>
    <row r="74405" spans="53:53" x14ac:dyDescent="0.3">
      <c r="BA74405" s="2"/>
    </row>
    <row r="74406" spans="53:53" x14ac:dyDescent="0.3">
      <c r="BA74406" s="2"/>
    </row>
    <row r="74407" spans="53:53" x14ac:dyDescent="0.3">
      <c r="BA74407" s="2"/>
    </row>
    <row r="74408" spans="53:53" x14ac:dyDescent="0.3">
      <c r="BA74408" s="2"/>
    </row>
    <row r="74409" spans="53:53" x14ac:dyDescent="0.3">
      <c r="BA74409" s="2"/>
    </row>
    <row r="74410" spans="53:53" x14ac:dyDescent="0.3">
      <c r="BA74410" s="2"/>
    </row>
    <row r="74411" spans="53:53" x14ac:dyDescent="0.3">
      <c r="BA74411" s="2"/>
    </row>
    <row r="74412" spans="53:53" x14ac:dyDescent="0.3">
      <c r="BA74412" s="2"/>
    </row>
    <row r="74413" spans="53:53" x14ac:dyDescent="0.3">
      <c r="BA74413" s="2"/>
    </row>
    <row r="74414" spans="53:53" x14ac:dyDescent="0.3">
      <c r="BA74414" s="2"/>
    </row>
    <row r="74415" spans="53:53" x14ac:dyDescent="0.3">
      <c r="BA74415" s="2"/>
    </row>
    <row r="74416" spans="53:53" x14ac:dyDescent="0.3">
      <c r="BA74416" s="2"/>
    </row>
    <row r="74417" spans="53:53" x14ac:dyDescent="0.3">
      <c r="BA74417" s="2"/>
    </row>
    <row r="74418" spans="53:53" x14ac:dyDescent="0.3">
      <c r="BA74418" s="2"/>
    </row>
    <row r="74419" spans="53:53" x14ac:dyDescent="0.3">
      <c r="BA74419" s="2"/>
    </row>
    <row r="74420" spans="53:53" x14ac:dyDescent="0.3">
      <c r="BA74420" s="2"/>
    </row>
    <row r="74421" spans="53:53" x14ac:dyDescent="0.3">
      <c r="BA74421" s="2"/>
    </row>
    <row r="74422" spans="53:53" x14ac:dyDescent="0.3">
      <c r="BA74422" s="2"/>
    </row>
    <row r="74423" spans="53:53" x14ac:dyDescent="0.3">
      <c r="BA74423" s="2"/>
    </row>
    <row r="74424" spans="53:53" x14ac:dyDescent="0.3">
      <c r="BA74424" s="2"/>
    </row>
    <row r="74425" spans="53:53" x14ac:dyDescent="0.3">
      <c r="BA74425" s="2"/>
    </row>
    <row r="74426" spans="53:53" x14ac:dyDescent="0.3">
      <c r="BA74426" s="2"/>
    </row>
    <row r="74427" spans="53:53" x14ac:dyDescent="0.3">
      <c r="BA74427" s="2"/>
    </row>
    <row r="74428" spans="53:53" x14ac:dyDescent="0.3">
      <c r="BA74428" s="2"/>
    </row>
    <row r="74429" spans="53:53" x14ac:dyDescent="0.3">
      <c r="BA74429" s="2"/>
    </row>
    <row r="74430" spans="53:53" x14ac:dyDescent="0.3">
      <c r="BA74430" s="2"/>
    </row>
    <row r="74431" spans="53:53" x14ac:dyDescent="0.3">
      <c r="BA74431" s="2"/>
    </row>
    <row r="74432" spans="53:53" x14ac:dyDescent="0.3">
      <c r="BA74432" s="2"/>
    </row>
    <row r="74433" spans="53:53" x14ac:dyDescent="0.3">
      <c r="BA74433" s="2"/>
    </row>
    <row r="74434" spans="53:53" x14ac:dyDescent="0.3">
      <c r="BA74434" s="2"/>
    </row>
    <row r="74435" spans="53:53" x14ac:dyDescent="0.3">
      <c r="BA74435" s="2"/>
    </row>
    <row r="74436" spans="53:53" x14ac:dyDescent="0.3">
      <c r="BA74436" s="2"/>
    </row>
    <row r="74437" spans="53:53" x14ac:dyDescent="0.3">
      <c r="BA74437" s="2"/>
    </row>
    <row r="74438" spans="53:53" x14ac:dyDescent="0.3">
      <c r="BA74438" s="2"/>
    </row>
    <row r="74439" spans="53:53" x14ac:dyDescent="0.3">
      <c r="BA74439" s="2"/>
    </row>
    <row r="74440" spans="53:53" x14ac:dyDescent="0.3">
      <c r="BA74440" s="2"/>
    </row>
    <row r="74441" spans="53:53" x14ac:dyDescent="0.3">
      <c r="BA74441" s="2"/>
    </row>
    <row r="74442" spans="53:53" x14ac:dyDescent="0.3">
      <c r="BA74442" s="2"/>
    </row>
    <row r="74443" spans="53:53" x14ac:dyDescent="0.3">
      <c r="BA74443" s="2"/>
    </row>
    <row r="74444" spans="53:53" x14ac:dyDescent="0.3">
      <c r="BA74444" s="2"/>
    </row>
    <row r="74445" spans="53:53" x14ac:dyDescent="0.3">
      <c r="BA74445" s="2"/>
    </row>
    <row r="74446" spans="53:53" x14ac:dyDescent="0.3">
      <c r="BA74446" s="2"/>
    </row>
    <row r="74447" spans="53:53" x14ac:dyDescent="0.3">
      <c r="BA74447" s="2"/>
    </row>
    <row r="74448" spans="53:53" x14ac:dyDescent="0.3">
      <c r="BA74448" s="2"/>
    </row>
    <row r="74449" spans="53:53" x14ac:dyDescent="0.3">
      <c r="BA74449" s="2"/>
    </row>
    <row r="74450" spans="53:53" x14ac:dyDescent="0.3">
      <c r="BA74450" s="2"/>
    </row>
    <row r="74451" spans="53:53" x14ac:dyDescent="0.3">
      <c r="BA74451" s="2"/>
    </row>
    <row r="74452" spans="53:53" x14ac:dyDescent="0.3">
      <c r="BA74452" s="2"/>
    </row>
    <row r="74453" spans="53:53" x14ac:dyDescent="0.3">
      <c r="BA74453" s="2"/>
    </row>
    <row r="74454" spans="53:53" x14ac:dyDescent="0.3">
      <c r="BA74454" s="2"/>
    </row>
    <row r="74455" spans="53:53" x14ac:dyDescent="0.3">
      <c r="BA74455" s="2"/>
    </row>
    <row r="74456" spans="53:53" x14ac:dyDescent="0.3">
      <c r="BA74456" s="2"/>
    </row>
    <row r="74457" spans="53:53" x14ac:dyDescent="0.3">
      <c r="BA74457" s="2"/>
    </row>
    <row r="74458" spans="53:53" x14ac:dyDescent="0.3">
      <c r="BA74458" s="2"/>
    </row>
    <row r="74459" spans="53:53" x14ac:dyDescent="0.3">
      <c r="BA74459" s="2"/>
    </row>
    <row r="74460" spans="53:53" x14ac:dyDescent="0.3">
      <c r="BA74460" s="2"/>
    </row>
    <row r="74461" spans="53:53" x14ac:dyDescent="0.3">
      <c r="BA74461" s="2"/>
    </row>
    <row r="74462" spans="53:53" x14ac:dyDescent="0.3">
      <c r="BA74462" s="2"/>
    </row>
    <row r="74463" spans="53:53" x14ac:dyDescent="0.3">
      <c r="BA74463" s="2"/>
    </row>
    <row r="74464" spans="53:53" x14ac:dyDescent="0.3">
      <c r="BA74464" s="2"/>
    </row>
    <row r="74465" spans="53:53" x14ac:dyDescent="0.3">
      <c r="BA74465" s="2"/>
    </row>
    <row r="74466" spans="53:53" x14ac:dyDescent="0.3">
      <c r="BA74466" s="2"/>
    </row>
    <row r="74467" spans="53:53" x14ac:dyDescent="0.3">
      <c r="BA74467" s="2"/>
    </row>
    <row r="74468" spans="53:53" x14ac:dyDescent="0.3">
      <c r="BA74468" s="2"/>
    </row>
    <row r="74469" spans="53:53" x14ac:dyDescent="0.3">
      <c r="BA74469" s="2"/>
    </row>
    <row r="74470" spans="53:53" x14ac:dyDescent="0.3">
      <c r="BA74470" s="2"/>
    </row>
    <row r="74471" spans="53:53" x14ac:dyDescent="0.3">
      <c r="BA74471" s="2"/>
    </row>
    <row r="74472" spans="53:53" x14ac:dyDescent="0.3">
      <c r="BA74472" s="2"/>
    </row>
    <row r="74473" spans="53:53" x14ac:dyDescent="0.3">
      <c r="BA74473" s="2"/>
    </row>
    <row r="74474" spans="53:53" x14ac:dyDescent="0.3">
      <c r="BA74474" s="2"/>
    </row>
    <row r="74475" spans="53:53" x14ac:dyDescent="0.3">
      <c r="BA74475" s="2"/>
    </row>
    <row r="74476" spans="53:53" x14ac:dyDescent="0.3">
      <c r="BA74476" s="2"/>
    </row>
    <row r="74477" spans="53:53" x14ac:dyDescent="0.3">
      <c r="BA74477" s="2"/>
    </row>
    <row r="74478" spans="53:53" x14ac:dyDescent="0.3">
      <c r="BA74478" s="2"/>
    </row>
    <row r="74479" spans="53:53" x14ac:dyDescent="0.3">
      <c r="BA74479" s="2"/>
    </row>
    <row r="74480" spans="53:53" x14ac:dyDescent="0.3">
      <c r="BA74480" s="2"/>
    </row>
    <row r="74481" spans="53:53" x14ac:dyDescent="0.3">
      <c r="BA74481" s="2"/>
    </row>
    <row r="74482" spans="53:53" x14ac:dyDescent="0.3">
      <c r="BA74482" s="2"/>
    </row>
    <row r="74483" spans="53:53" x14ac:dyDescent="0.3">
      <c r="BA74483" s="2"/>
    </row>
    <row r="74484" spans="53:53" x14ac:dyDescent="0.3">
      <c r="BA74484" s="2"/>
    </row>
    <row r="74485" spans="53:53" x14ac:dyDescent="0.3">
      <c r="BA74485" s="2"/>
    </row>
    <row r="74486" spans="53:53" x14ac:dyDescent="0.3">
      <c r="BA74486" s="2"/>
    </row>
    <row r="74487" spans="53:53" x14ac:dyDescent="0.3">
      <c r="BA74487" s="2"/>
    </row>
    <row r="74488" spans="53:53" x14ac:dyDescent="0.3">
      <c r="BA74488" s="2"/>
    </row>
    <row r="74489" spans="53:53" x14ac:dyDescent="0.3">
      <c r="BA74489" s="2"/>
    </row>
    <row r="74490" spans="53:53" x14ac:dyDescent="0.3">
      <c r="BA74490" s="2"/>
    </row>
    <row r="74491" spans="53:53" x14ac:dyDescent="0.3">
      <c r="BA74491" s="2"/>
    </row>
    <row r="74492" spans="53:53" x14ac:dyDescent="0.3">
      <c r="BA74492" s="2"/>
    </row>
    <row r="74493" spans="53:53" x14ac:dyDescent="0.3">
      <c r="BA74493" s="2"/>
    </row>
    <row r="74494" spans="53:53" x14ac:dyDescent="0.3">
      <c r="BA74494" s="2"/>
    </row>
    <row r="74495" spans="53:53" x14ac:dyDescent="0.3">
      <c r="BA74495" s="2"/>
    </row>
    <row r="74496" spans="53:53" x14ac:dyDescent="0.3">
      <c r="BA74496" s="2"/>
    </row>
    <row r="74497" spans="53:53" x14ac:dyDescent="0.3">
      <c r="BA74497" s="2"/>
    </row>
    <row r="74498" spans="53:53" x14ac:dyDescent="0.3">
      <c r="BA74498" s="2"/>
    </row>
    <row r="74499" spans="53:53" x14ac:dyDescent="0.3">
      <c r="BA74499" s="2"/>
    </row>
    <row r="74500" spans="53:53" x14ac:dyDescent="0.3">
      <c r="BA74500" s="2"/>
    </row>
    <row r="74501" spans="53:53" x14ac:dyDescent="0.3">
      <c r="BA74501" s="2"/>
    </row>
    <row r="74502" spans="53:53" x14ac:dyDescent="0.3">
      <c r="BA74502" s="2"/>
    </row>
    <row r="74503" spans="53:53" x14ac:dyDescent="0.3">
      <c r="BA74503" s="2"/>
    </row>
    <row r="74504" spans="53:53" x14ac:dyDescent="0.3">
      <c r="BA74504" s="2"/>
    </row>
    <row r="74505" spans="53:53" x14ac:dyDescent="0.3">
      <c r="BA74505" s="2"/>
    </row>
    <row r="74506" spans="53:53" x14ac:dyDescent="0.3">
      <c r="BA74506" s="2"/>
    </row>
    <row r="74507" spans="53:53" x14ac:dyDescent="0.3">
      <c r="BA74507" s="2"/>
    </row>
    <row r="74508" spans="53:53" x14ac:dyDescent="0.3">
      <c r="BA74508" s="2"/>
    </row>
    <row r="74509" spans="53:53" x14ac:dyDescent="0.3">
      <c r="BA74509" s="2"/>
    </row>
    <row r="74510" spans="53:53" x14ac:dyDescent="0.3">
      <c r="BA74510" s="2"/>
    </row>
    <row r="74511" spans="53:53" x14ac:dyDescent="0.3">
      <c r="BA74511" s="2"/>
    </row>
    <row r="74512" spans="53:53" x14ac:dyDescent="0.3">
      <c r="BA74512" s="2"/>
    </row>
    <row r="74513" spans="53:53" x14ac:dyDescent="0.3">
      <c r="BA74513" s="2"/>
    </row>
    <row r="74514" spans="53:53" x14ac:dyDescent="0.3">
      <c r="BA74514" s="2"/>
    </row>
    <row r="74515" spans="53:53" x14ac:dyDescent="0.3">
      <c r="BA74515" s="2"/>
    </row>
    <row r="74516" spans="53:53" x14ac:dyDescent="0.3">
      <c r="BA74516" s="2"/>
    </row>
    <row r="74517" spans="53:53" x14ac:dyDescent="0.3">
      <c r="BA74517" s="2"/>
    </row>
    <row r="74518" spans="53:53" x14ac:dyDescent="0.3">
      <c r="BA74518" s="2"/>
    </row>
    <row r="74519" spans="53:53" x14ac:dyDescent="0.3">
      <c r="BA74519" s="2"/>
    </row>
    <row r="74520" spans="53:53" x14ac:dyDescent="0.3">
      <c r="BA74520" s="2"/>
    </row>
    <row r="74521" spans="53:53" x14ac:dyDescent="0.3">
      <c r="BA74521" s="2"/>
    </row>
    <row r="74522" spans="53:53" x14ac:dyDescent="0.3">
      <c r="BA74522" s="2"/>
    </row>
    <row r="74523" spans="53:53" x14ac:dyDescent="0.3">
      <c r="BA74523" s="2"/>
    </row>
    <row r="74524" spans="53:53" x14ac:dyDescent="0.3">
      <c r="BA74524" s="2"/>
    </row>
    <row r="74525" spans="53:53" x14ac:dyDescent="0.3">
      <c r="BA74525" s="2"/>
    </row>
    <row r="74526" spans="53:53" x14ac:dyDescent="0.3">
      <c r="BA74526" s="2"/>
    </row>
    <row r="74527" spans="53:53" x14ac:dyDescent="0.3">
      <c r="BA74527" s="2"/>
    </row>
    <row r="74528" spans="53:53" x14ac:dyDescent="0.3">
      <c r="BA74528" s="2"/>
    </row>
    <row r="74529" spans="53:53" x14ac:dyDescent="0.3">
      <c r="BA74529" s="2"/>
    </row>
    <row r="74530" spans="53:53" x14ac:dyDescent="0.3">
      <c r="BA74530" s="2"/>
    </row>
    <row r="74531" spans="53:53" x14ac:dyDescent="0.3">
      <c r="BA74531" s="2"/>
    </row>
    <row r="74532" spans="53:53" x14ac:dyDescent="0.3">
      <c r="BA74532" s="2"/>
    </row>
    <row r="74533" spans="53:53" x14ac:dyDescent="0.3">
      <c r="BA74533" s="2"/>
    </row>
    <row r="74534" spans="53:53" x14ac:dyDescent="0.3">
      <c r="BA74534" s="2"/>
    </row>
    <row r="74535" spans="53:53" x14ac:dyDescent="0.3">
      <c r="BA74535" s="2"/>
    </row>
    <row r="74536" spans="53:53" x14ac:dyDescent="0.3">
      <c r="BA74536" s="2"/>
    </row>
    <row r="74537" spans="53:53" x14ac:dyDescent="0.3">
      <c r="BA74537" s="2"/>
    </row>
    <row r="74538" spans="53:53" x14ac:dyDescent="0.3">
      <c r="BA74538" s="2"/>
    </row>
    <row r="74539" spans="53:53" x14ac:dyDescent="0.3">
      <c r="BA74539" s="2"/>
    </row>
    <row r="74540" spans="53:53" x14ac:dyDescent="0.3">
      <c r="BA74540" s="2"/>
    </row>
    <row r="74541" spans="53:53" x14ac:dyDescent="0.3">
      <c r="BA74541" s="2"/>
    </row>
    <row r="74542" spans="53:53" x14ac:dyDescent="0.3">
      <c r="BA74542" s="2"/>
    </row>
    <row r="74543" spans="53:53" x14ac:dyDescent="0.3">
      <c r="BA74543" s="2"/>
    </row>
    <row r="74544" spans="53:53" x14ac:dyDescent="0.3">
      <c r="BA74544" s="2"/>
    </row>
    <row r="74545" spans="53:53" x14ac:dyDescent="0.3">
      <c r="BA74545" s="2"/>
    </row>
    <row r="74546" spans="53:53" x14ac:dyDescent="0.3">
      <c r="BA74546" s="2"/>
    </row>
    <row r="74547" spans="53:53" x14ac:dyDescent="0.3">
      <c r="BA74547" s="2"/>
    </row>
    <row r="74548" spans="53:53" x14ac:dyDescent="0.3">
      <c r="BA74548" s="2"/>
    </row>
    <row r="74549" spans="53:53" x14ac:dyDescent="0.3">
      <c r="BA74549" s="2"/>
    </row>
    <row r="74550" spans="53:53" x14ac:dyDescent="0.3">
      <c r="BA74550" s="2"/>
    </row>
    <row r="74551" spans="53:53" x14ac:dyDescent="0.3">
      <c r="BA74551" s="2"/>
    </row>
    <row r="74552" spans="53:53" x14ac:dyDescent="0.3">
      <c r="BA74552" s="2"/>
    </row>
    <row r="74553" spans="53:53" x14ac:dyDescent="0.3">
      <c r="BA74553" s="2"/>
    </row>
    <row r="74554" spans="53:53" x14ac:dyDescent="0.3">
      <c r="BA74554" s="2"/>
    </row>
    <row r="74555" spans="53:53" x14ac:dyDescent="0.3">
      <c r="BA74555" s="2"/>
    </row>
    <row r="74556" spans="53:53" x14ac:dyDescent="0.3">
      <c r="BA74556" s="2"/>
    </row>
    <row r="74557" spans="53:53" x14ac:dyDescent="0.3">
      <c r="BA74557" s="2"/>
    </row>
    <row r="74558" spans="53:53" x14ac:dyDescent="0.3">
      <c r="BA74558" s="2"/>
    </row>
    <row r="74559" spans="53:53" x14ac:dyDescent="0.3">
      <c r="BA74559" s="2"/>
    </row>
    <row r="74560" spans="53:53" x14ac:dyDescent="0.3">
      <c r="BA74560" s="2"/>
    </row>
    <row r="74561" spans="53:53" x14ac:dyDescent="0.3">
      <c r="BA74561" s="2"/>
    </row>
    <row r="74562" spans="53:53" x14ac:dyDescent="0.3">
      <c r="BA74562" s="2"/>
    </row>
    <row r="74563" spans="53:53" x14ac:dyDescent="0.3">
      <c r="BA74563" s="2"/>
    </row>
    <row r="74564" spans="53:53" x14ac:dyDescent="0.3">
      <c r="BA74564" s="2"/>
    </row>
    <row r="74565" spans="53:53" x14ac:dyDescent="0.3">
      <c r="BA74565" s="2"/>
    </row>
    <row r="74566" spans="53:53" x14ac:dyDescent="0.3">
      <c r="BA74566" s="2"/>
    </row>
    <row r="74567" spans="53:53" x14ac:dyDescent="0.3">
      <c r="BA74567" s="2"/>
    </row>
    <row r="74568" spans="53:53" x14ac:dyDescent="0.3">
      <c r="BA74568" s="2"/>
    </row>
    <row r="74569" spans="53:53" x14ac:dyDescent="0.3">
      <c r="BA74569" s="2"/>
    </row>
    <row r="74570" spans="53:53" x14ac:dyDescent="0.3">
      <c r="BA74570" s="2"/>
    </row>
    <row r="74571" spans="53:53" x14ac:dyDescent="0.3">
      <c r="BA74571" s="2"/>
    </row>
    <row r="74572" spans="53:53" x14ac:dyDescent="0.3">
      <c r="BA74572" s="2"/>
    </row>
    <row r="74573" spans="53:53" x14ac:dyDescent="0.3">
      <c r="BA74573" s="2"/>
    </row>
    <row r="74574" spans="53:53" x14ac:dyDescent="0.3">
      <c r="BA74574" s="2"/>
    </row>
    <row r="74575" spans="53:53" x14ac:dyDescent="0.3">
      <c r="BA74575" s="2"/>
    </row>
    <row r="74576" spans="53:53" x14ac:dyDescent="0.3">
      <c r="BA74576" s="2"/>
    </row>
    <row r="74577" spans="53:53" x14ac:dyDescent="0.3">
      <c r="BA74577" s="2"/>
    </row>
    <row r="74578" spans="53:53" x14ac:dyDescent="0.3">
      <c r="BA74578" s="2"/>
    </row>
    <row r="74579" spans="53:53" x14ac:dyDescent="0.3">
      <c r="BA74579" s="2"/>
    </row>
    <row r="74580" spans="53:53" x14ac:dyDescent="0.3">
      <c r="BA74580" s="2"/>
    </row>
    <row r="74581" spans="53:53" x14ac:dyDescent="0.3">
      <c r="BA74581" s="2"/>
    </row>
    <row r="74582" spans="53:53" x14ac:dyDescent="0.3">
      <c r="BA74582" s="2"/>
    </row>
    <row r="74583" spans="53:53" x14ac:dyDescent="0.3">
      <c r="BA74583" s="2"/>
    </row>
    <row r="74584" spans="53:53" x14ac:dyDescent="0.3">
      <c r="BA74584" s="2"/>
    </row>
    <row r="74585" spans="53:53" x14ac:dyDescent="0.3">
      <c r="BA74585" s="2"/>
    </row>
    <row r="74586" spans="53:53" x14ac:dyDescent="0.3">
      <c r="BA74586" s="2"/>
    </row>
    <row r="74587" spans="53:53" x14ac:dyDescent="0.3">
      <c r="BA74587" s="2"/>
    </row>
    <row r="74588" spans="53:53" x14ac:dyDescent="0.3">
      <c r="BA74588" s="2"/>
    </row>
    <row r="74589" spans="53:53" x14ac:dyDescent="0.3">
      <c r="BA74589" s="2"/>
    </row>
    <row r="74590" spans="53:53" x14ac:dyDescent="0.3">
      <c r="BA74590" s="2"/>
    </row>
    <row r="74591" spans="53:53" x14ac:dyDescent="0.3">
      <c r="BA74591" s="2"/>
    </row>
    <row r="74592" spans="53:53" x14ac:dyDescent="0.3">
      <c r="BA74592" s="2"/>
    </row>
    <row r="74593" spans="53:53" x14ac:dyDescent="0.3">
      <c r="BA74593" s="2"/>
    </row>
    <row r="74594" spans="53:53" x14ac:dyDescent="0.3">
      <c r="BA74594" s="2"/>
    </row>
    <row r="74595" spans="53:53" x14ac:dyDescent="0.3">
      <c r="BA74595" s="2"/>
    </row>
    <row r="74596" spans="53:53" x14ac:dyDescent="0.3">
      <c r="BA74596" s="2"/>
    </row>
    <row r="74597" spans="53:53" x14ac:dyDescent="0.3">
      <c r="BA74597" s="2"/>
    </row>
    <row r="74598" spans="53:53" x14ac:dyDescent="0.3">
      <c r="BA74598" s="2"/>
    </row>
    <row r="74599" spans="53:53" x14ac:dyDescent="0.3">
      <c r="BA74599" s="2"/>
    </row>
    <row r="74600" spans="53:53" x14ac:dyDescent="0.3">
      <c r="BA74600" s="2"/>
    </row>
    <row r="74601" spans="53:53" x14ac:dyDescent="0.3">
      <c r="BA74601" s="2"/>
    </row>
    <row r="74602" spans="53:53" x14ac:dyDescent="0.3">
      <c r="BA74602" s="2"/>
    </row>
    <row r="74603" spans="53:53" x14ac:dyDescent="0.3">
      <c r="BA74603" s="2"/>
    </row>
    <row r="74604" spans="53:53" x14ac:dyDescent="0.3">
      <c r="BA74604" s="2"/>
    </row>
    <row r="74605" spans="53:53" x14ac:dyDescent="0.3">
      <c r="BA74605" s="2"/>
    </row>
    <row r="74606" spans="53:53" x14ac:dyDescent="0.3">
      <c r="BA74606" s="2"/>
    </row>
    <row r="74607" spans="53:53" x14ac:dyDescent="0.3">
      <c r="BA74607" s="2"/>
    </row>
    <row r="74608" spans="53:53" x14ac:dyDescent="0.3">
      <c r="BA74608" s="2"/>
    </row>
    <row r="74609" spans="53:53" x14ac:dyDescent="0.3">
      <c r="BA74609" s="2"/>
    </row>
    <row r="74610" spans="53:53" x14ac:dyDescent="0.3">
      <c r="BA74610" s="2"/>
    </row>
    <row r="74611" spans="53:53" x14ac:dyDescent="0.3">
      <c r="BA74611" s="2"/>
    </row>
    <row r="74612" spans="53:53" x14ac:dyDescent="0.3">
      <c r="BA74612" s="2"/>
    </row>
    <row r="74613" spans="53:53" x14ac:dyDescent="0.3">
      <c r="BA74613" s="2"/>
    </row>
    <row r="74614" spans="53:53" x14ac:dyDescent="0.3">
      <c r="BA74614" s="2"/>
    </row>
    <row r="74615" spans="53:53" x14ac:dyDescent="0.3">
      <c r="BA74615" s="2"/>
    </row>
    <row r="74616" spans="53:53" x14ac:dyDescent="0.3">
      <c r="BA74616" s="2"/>
    </row>
    <row r="74617" spans="53:53" x14ac:dyDescent="0.3">
      <c r="BA74617" s="2"/>
    </row>
    <row r="74618" spans="53:53" x14ac:dyDescent="0.3">
      <c r="BA74618" s="2"/>
    </row>
    <row r="74619" spans="53:53" x14ac:dyDescent="0.3">
      <c r="BA74619" s="2"/>
    </row>
    <row r="74620" spans="53:53" x14ac:dyDescent="0.3">
      <c r="BA74620" s="2"/>
    </row>
    <row r="74621" spans="53:53" x14ac:dyDescent="0.3">
      <c r="BA74621" s="2"/>
    </row>
    <row r="74622" spans="53:53" x14ac:dyDescent="0.3">
      <c r="BA74622" s="2"/>
    </row>
    <row r="74623" spans="53:53" x14ac:dyDescent="0.3">
      <c r="BA74623" s="2"/>
    </row>
    <row r="74624" spans="53:53" x14ac:dyDescent="0.3">
      <c r="BA74624" s="2"/>
    </row>
    <row r="74625" spans="53:53" x14ac:dyDescent="0.3">
      <c r="BA74625" s="2"/>
    </row>
    <row r="74626" spans="53:53" x14ac:dyDescent="0.3">
      <c r="BA74626" s="2"/>
    </row>
    <row r="74627" spans="53:53" x14ac:dyDescent="0.3">
      <c r="BA74627" s="2"/>
    </row>
    <row r="74628" spans="53:53" x14ac:dyDescent="0.3">
      <c r="BA74628" s="2"/>
    </row>
    <row r="74629" spans="53:53" x14ac:dyDescent="0.3">
      <c r="BA74629" s="2"/>
    </row>
    <row r="74630" spans="53:53" x14ac:dyDescent="0.3">
      <c r="BA74630" s="2"/>
    </row>
    <row r="74631" spans="53:53" x14ac:dyDescent="0.3">
      <c r="BA74631" s="2"/>
    </row>
    <row r="74632" spans="53:53" x14ac:dyDescent="0.3">
      <c r="BA74632" s="2"/>
    </row>
    <row r="74633" spans="53:53" x14ac:dyDescent="0.3">
      <c r="BA74633" s="2"/>
    </row>
    <row r="74634" spans="53:53" x14ac:dyDescent="0.3">
      <c r="BA74634" s="2"/>
    </row>
    <row r="74635" spans="53:53" x14ac:dyDescent="0.3">
      <c r="BA74635" s="2"/>
    </row>
    <row r="74636" spans="53:53" x14ac:dyDescent="0.3">
      <c r="BA74636" s="2"/>
    </row>
    <row r="74637" spans="53:53" x14ac:dyDescent="0.3">
      <c r="BA74637" s="2"/>
    </row>
    <row r="74638" spans="53:53" x14ac:dyDescent="0.3">
      <c r="BA74638" s="2"/>
    </row>
    <row r="74639" spans="53:53" x14ac:dyDescent="0.3">
      <c r="BA74639" s="2"/>
    </row>
    <row r="74640" spans="53:53" x14ac:dyDescent="0.3">
      <c r="BA74640" s="2"/>
    </row>
    <row r="74641" spans="53:53" x14ac:dyDescent="0.3">
      <c r="BA74641" s="2"/>
    </row>
    <row r="74642" spans="53:53" x14ac:dyDescent="0.3">
      <c r="BA74642" s="2"/>
    </row>
    <row r="74643" spans="53:53" x14ac:dyDescent="0.3">
      <c r="BA74643" s="2"/>
    </row>
    <row r="74644" spans="53:53" x14ac:dyDescent="0.3">
      <c r="BA74644" s="2"/>
    </row>
    <row r="74645" spans="53:53" x14ac:dyDescent="0.3">
      <c r="BA74645" s="2"/>
    </row>
    <row r="74646" spans="53:53" x14ac:dyDescent="0.3">
      <c r="BA74646" s="2"/>
    </row>
    <row r="74647" spans="53:53" x14ac:dyDescent="0.3">
      <c r="BA74647" s="2"/>
    </row>
    <row r="74648" spans="53:53" x14ac:dyDescent="0.3">
      <c r="BA74648" s="2"/>
    </row>
    <row r="74649" spans="53:53" x14ac:dyDescent="0.3">
      <c r="BA74649" s="2"/>
    </row>
    <row r="74650" spans="53:53" x14ac:dyDescent="0.3">
      <c r="BA74650" s="2"/>
    </row>
    <row r="74651" spans="53:53" x14ac:dyDescent="0.3">
      <c r="BA74651" s="2"/>
    </row>
    <row r="74652" spans="53:53" x14ac:dyDescent="0.3">
      <c r="BA74652" s="2"/>
    </row>
    <row r="74653" spans="53:53" x14ac:dyDescent="0.3">
      <c r="BA74653" s="2"/>
    </row>
    <row r="74654" spans="53:53" x14ac:dyDescent="0.3">
      <c r="BA74654" s="2"/>
    </row>
    <row r="74655" spans="53:53" x14ac:dyDescent="0.3">
      <c r="BA74655" s="2"/>
    </row>
    <row r="74656" spans="53:53" x14ac:dyDescent="0.3">
      <c r="BA74656" s="2"/>
    </row>
    <row r="74657" spans="53:53" x14ac:dyDescent="0.3">
      <c r="BA74657" s="2"/>
    </row>
    <row r="74658" spans="53:53" x14ac:dyDescent="0.3">
      <c r="BA74658" s="2"/>
    </row>
    <row r="74659" spans="53:53" x14ac:dyDescent="0.3">
      <c r="BA74659" s="2"/>
    </row>
    <row r="74660" spans="53:53" x14ac:dyDescent="0.3">
      <c r="BA74660" s="2"/>
    </row>
    <row r="74661" spans="53:53" x14ac:dyDescent="0.3">
      <c r="BA74661" s="2"/>
    </row>
    <row r="74662" spans="53:53" x14ac:dyDescent="0.3">
      <c r="BA74662" s="2"/>
    </row>
    <row r="74663" spans="53:53" x14ac:dyDescent="0.3">
      <c r="BA74663" s="2"/>
    </row>
    <row r="74664" spans="53:53" x14ac:dyDescent="0.3">
      <c r="BA74664" s="2"/>
    </row>
    <row r="74665" spans="53:53" x14ac:dyDescent="0.3">
      <c r="BA74665" s="2"/>
    </row>
    <row r="74666" spans="53:53" x14ac:dyDescent="0.3">
      <c r="BA74666" s="2"/>
    </row>
    <row r="74667" spans="53:53" x14ac:dyDescent="0.3">
      <c r="BA74667" s="2"/>
    </row>
    <row r="74668" spans="53:53" x14ac:dyDescent="0.3">
      <c r="BA74668" s="2"/>
    </row>
    <row r="74669" spans="53:53" x14ac:dyDescent="0.3">
      <c r="BA74669" s="2"/>
    </row>
    <row r="74670" spans="53:53" x14ac:dyDescent="0.3">
      <c r="BA74670" s="2"/>
    </row>
    <row r="74671" spans="53:53" x14ac:dyDescent="0.3">
      <c r="BA74671" s="2"/>
    </row>
    <row r="74672" spans="53:53" x14ac:dyDescent="0.3">
      <c r="BA74672" s="2"/>
    </row>
    <row r="74673" spans="53:53" x14ac:dyDescent="0.3">
      <c r="BA74673" s="2"/>
    </row>
    <row r="74674" spans="53:53" x14ac:dyDescent="0.3">
      <c r="BA74674" s="2"/>
    </row>
    <row r="74675" spans="53:53" x14ac:dyDescent="0.3">
      <c r="BA74675" s="2"/>
    </row>
    <row r="74676" spans="53:53" x14ac:dyDescent="0.3">
      <c r="BA74676" s="2"/>
    </row>
    <row r="74677" spans="53:53" x14ac:dyDescent="0.3">
      <c r="BA74677" s="2"/>
    </row>
    <row r="74678" spans="53:53" x14ac:dyDescent="0.3">
      <c r="BA74678" s="2"/>
    </row>
    <row r="74679" spans="53:53" x14ac:dyDescent="0.3">
      <c r="BA74679" s="2"/>
    </row>
    <row r="74680" spans="53:53" x14ac:dyDescent="0.3">
      <c r="BA74680" s="2"/>
    </row>
    <row r="74681" spans="53:53" x14ac:dyDescent="0.3">
      <c r="BA74681" s="2"/>
    </row>
    <row r="74682" spans="53:53" x14ac:dyDescent="0.3">
      <c r="BA74682" s="2"/>
    </row>
    <row r="74683" spans="53:53" x14ac:dyDescent="0.3">
      <c r="BA74683" s="2"/>
    </row>
    <row r="74684" spans="53:53" x14ac:dyDescent="0.3">
      <c r="BA74684" s="2"/>
    </row>
    <row r="74685" spans="53:53" x14ac:dyDescent="0.3">
      <c r="BA74685" s="2"/>
    </row>
    <row r="74686" spans="53:53" x14ac:dyDescent="0.3">
      <c r="BA74686" s="2"/>
    </row>
    <row r="74687" spans="53:53" x14ac:dyDescent="0.3">
      <c r="BA74687" s="2"/>
    </row>
    <row r="74688" spans="53:53" x14ac:dyDescent="0.3">
      <c r="BA74688" s="2"/>
    </row>
    <row r="74689" spans="53:53" x14ac:dyDescent="0.3">
      <c r="BA74689" s="2"/>
    </row>
    <row r="74690" spans="53:53" x14ac:dyDescent="0.3">
      <c r="BA74690" s="2"/>
    </row>
    <row r="74691" spans="53:53" x14ac:dyDescent="0.3">
      <c r="BA74691" s="2"/>
    </row>
    <row r="74692" spans="53:53" x14ac:dyDescent="0.3">
      <c r="BA74692" s="2"/>
    </row>
    <row r="74693" spans="53:53" x14ac:dyDescent="0.3">
      <c r="BA74693" s="2"/>
    </row>
    <row r="74694" spans="53:53" x14ac:dyDescent="0.3">
      <c r="BA74694" s="2"/>
    </row>
    <row r="74695" spans="53:53" x14ac:dyDescent="0.3">
      <c r="BA74695" s="2"/>
    </row>
    <row r="74696" spans="53:53" x14ac:dyDescent="0.3">
      <c r="BA74696" s="2"/>
    </row>
    <row r="74697" spans="53:53" x14ac:dyDescent="0.3">
      <c r="BA74697" s="2"/>
    </row>
    <row r="74698" spans="53:53" x14ac:dyDescent="0.3">
      <c r="BA74698" s="2"/>
    </row>
    <row r="74699" spans="53:53" x14ac:dyDescent="0.3">
      <c r="BA74699" s="2"/>
    </row>
    <row r="74700" spans="53:53" x14ac:dyDescent="0.3">
      <c r="BA74700" s="2"/>
    </row>
    <row r="74701" spans="53:53" x14ac:dyDescent="0.3">
      <c r="BA74701" s="2"/>
    </row>
    <row r="74702" spans="53:53" x14ac:dyDescent="0.3">
      <c r="BA74702" s="2"/>
    </row>
    <row r="74703" spans="53:53" x14ac:dyDescent="0.3">
      <c r="BA74703" s="2"/>
    </row>
    <row r="74704" spans="53:53" x14ac:dyDescent="0.3">
      <c r="BA74704" s="2"/>
    </row>
    <row r="74705" spans="53:53" x14ac:dyDescent="0.3">
      <c r="BA74705" s="2"/>
    </row>
    <row r="74706" spans="53:53" x14ac:dyDescent="0.3">
      <c r="BA74706" s="2"/>
    </row>
    <row r="74707" spans="53:53" x14ac:dyDescent="0.3">
      <c r="BA74707" s="2"/>
    </row>
    <row r="74708" spans="53:53" x14ac:dyDescent="0.3">
      <c r="BA74708" s="2"/>
    </row>
    <row r="74709" spans="53:53" x14ac:dyDescent="0.3">
      <c r="BA74709" s="2"/>
    </row>
    <row r="74710" spans="53:53" x14ac:dyDescent="0.3">
      <c r="BA74710" s="2"/>
    </row>
    <row r="74711" spans="53:53" x14ac:dyDescent="0.3">
      <c r="BA74711" s="2"/>
    </row>
    <row r="74712" spans="53:53" x14ac:dyDescent="0.3">
      <c r="BA74712" s="2"/>
    </row>
    <row r="74713" spans="53:53" x14ac:dyDescent="0.3">
      <c r="BA74713" s="2"/>
    </row>
    <row r="74714" spans="53:53" x14ac:dyDescent="0.3">
      <c r="BA74714" s="2"/>
    </row>
    <row r="74715" spans="53:53" x14ac:dyDescent="0.3">
      <c r="BA74715" s="2"/>
    </row>
    <row r="74716" spans="53:53" x14ac:dyDescent="0.3">
      <c r="BA74716" s="2"/>
    </row>
    <row r="74717" spans="53:53" x14ac:dyDescent="0.3">
      <c r="BA74717" s="2"/>
    </row>
    <row r="74718" spans="53:53" x14ac:dyDescent="0.3">
      <c r="BA74718" s="2"/>
    </row>
    <row r="74719" spans="53:53" x14ac:dyDescent="0.3">
      <c r="BA74719" s="2"/>
    </row>
    <row r="74720" spans="53:53" x14ac:dyDescent="0.3">
      <c r="BA74720" s="2"/>
    </row>
    <row r="74721" spans="53:53" x14ac:dyDescent="0.3">
      <c r="BA74721" s="2"/>
    </row>
    <row r="74722" spans="53:53" x14ac:dyDescent="0.3">
      <c r="BA74722" s="2"/>
    </row>
    <row r="74723" spans="53:53" x14ac:dyDescent="0.3">
      <c r="BA74723" s="2"/>
    </row>
    <row r="74724" spans="53:53" x14ac:dyDescent="0.3">
      <c r="BA74724" s="2"/>
    </row>
    <row r="74725" spans="53:53" x14ac:dyDescent="0.3">
      <c r="BA74725" s="2"/>
    </row>
    <row r="74726" spans="53:53" x14ac:dyDescent="0.3">
      <c r="BA74726" s="2"/>
    </row>
    <row r="74727" spans="53:53" x14ac:dyDescent="0.3">
      <c r="BA74727" s="2"/>
    </row>
    <row r="74728" spans="53:53" x14ac:dyDescent="0.3">
      <c r="BA74728" s="2"/>
    </row>
    <row r="74729" spans="53:53" x14ac:dyDescent="0.3">
      <c r="BA74729" s="2"/>
    </row>
    <row r="74730" spans="53:53" x14ac:dyDescent="0.3">
      <c r="BA74730" s="2"/>
    </row>
    <row r="74731" spans="53:53" x14ac:dyDescent="0.3">
      <c r="BA74731" s="2"/>
    </row>
    <row r="74732" spans="53:53" x14ac:dyDescent="0.3">
      <c r="BA74732" s="2"/>
    </row>
    <row r="74733" spans="53:53" x14ac:dyDescent="0.3">
      <c r="BA74733" s="2"/>
    </row>
    <row r="74734" spans="53:53" x14ac:dyDescent="0.3">
      <c r="BA74734" s="2"/>
    </row>
    <row r="74735" spans="53:53" x14ac:dyDescent="0.3">
      <c r="BA74735" s="2"/>
    </row>
    <row r="74736" spans="53:53" x14ac:dyDescent="0.3">
      <c r="BA74736" s="2"/>
    </row>
    <row r="74737" spans="53:53" x14ac:dyDescent="0.3">
      <c r="BA74737" s="2"/>
    </row>
    <row r="74738" spans="53:53" x14ac:dyDescent="0.3">
      <c r="BA74738" s="2"/>
    </row>
    <row r="74739" spans="53:53" x14ac:dyDescent="0.3">
      <c r="BA74739" s="2"/>
    </row>
    <row r="74740" spans="53:53" x14ac:dyDescent="0.3">
      <c r="BA74740" s="2"/>
    </row>
    <row r="74741" spans="53:53" x14ac:dyDescent="0.3">
      <c r="BA74741" s="2"/>
    </row>
    <row r="74742" spans="53:53" x14ac:dyDescent="0.3">
      <c r="BA74742" s="2"/>
    </row>
    <row r="74743" spans="53:53" x14ac:dyDescent="0.3">
      <c r="BA74743" s="2"/>
    </row>
    <row r="74744" spans="53:53" x14ac:dyDescent="0.3">
      <c r="BA74744" s="2"/>
    </row>
    <row r="74745" spans="53:53" x14ac:dyDescent="0.3">
      <c r="BA74745" s="2"/>
    </row>
    <row r="74746" spans="53:53" x14ac:dyDescent="0.3">
      <c r="BA74746" s="2"/>
    </row>
    <row r="74747" spans="53:53" x14ac:dyDescent="0.3">
      <c r="BA74747" s="2"/>
    </row>
    <row r="74748" spans="53:53" x14ac:dyDescent="0.3">
      <c r="BA74748" s="2"/>
    </row>
    <row r="74749" spans="53:53" x14ac:dyDescent="0.3">
      <c r="BA74749" s="2"/>
    </row>
    <row r="74750" spans="53:53" x14ac:dyDescent="0.3">
      <c r="BA74750" s="2"/>
    </row>
    <row r="74751" spans="53:53" x14ac:dyDescent="0.3">
      <c r="BA74751" s="2"/>
    </row>
    <row r="74752" spans="53:53" x14ac:dyDescent="0.3">
      <c r="BA74752" s="2"/>
    </row>
    <row r="74753" spans="53:53" x14ac:dyDescent="0.3">
      <c r="BA74753" s="2"/>
    </row>
    <row r="74754" spans="53:53" x14ac:dyDescent="0.3">
      <c r="BA74754" s="2"/>
    </row>
    <row r="74755" spans="53:53" x14ac:dyDescent="0.3">
      <c r="BA74755" s="2"/>
    </row>
    <row r="74756" spans="53:53" x14ac:dyDescent="0.3">
      <c r="BA74756" s="2"/>
    </row>
    <row r="74757" spans="53:53" x14ac:dyDescent="0.3">
      <c r="BA74757" s="2"/>
    </row>
    <row r="74758" spans="53:53" x14ac:dyDescent="0.3">
      <c r="BA74758" s="2"/>
    </row>
    <row r="74759" spans="53:53" x14ac:dyDescent="0.3">
      <c r="BA74759" s="2"/>
    </row>
    <row r="74760" spans="53:53" x14ac:dyDescent="0.3">
      <c r="BA74760" s="2"/>
    </row>
    <row r="74761" spans="53:53" x14ac:dyDescent="0.3">
      <c r="BA74761" s="2"/>
    </row>
    <row r="74762" spans="53:53" x14ac:dyDescent="0.3">
      <c r="BA74762" s="2"/>
    </row>
    <row r="74763" spans="53:53" x14ac:dyDescent="0.3">
      <c r="BA74763" s="2"/>
    </row>
    <row r="74764" spans="53:53" x14ac:dyDescent="0.3">
      <c r="BA74764" s="2"/>
    </row>
    <row r="74765" spans="53:53" x14ac:dyDescent="0.3">
      <c r="BA74765" s="2"/>
    </row>
    <row r="74766" spans="53:53" x14ac:dyDescent="0.3">
      <c r="BA74766" s="2"/>
    </row>
    <row r="74767" spans="53:53" x14ac:dyDescent="0.3">
      <c r="BA74767" s="2"/>
    </row>
    <row r="74768" spans="53:53" x14ac:dyDescent="0.3">
      <c r="BA74768" s="2"/>
    </row>
    <row r="74769" spans="53:53" x14ac:dyDescent="0.3">
      <c r="BA74769" s="2"/>
    </row>
    <row r="74770" spans="53:53" x14ac:dyDescent="0.3">
      <c r="BA74770" s="2"/>
    </row>
    <row r="74771" spans="53:53" x14ac:dyDescent="0.3">
      <c r="BA74771" s="2"/>
    </row>
    <row r="74772" spans="53:53" x14ac:dyDescent="0.3">
      <c r="BA74772" s="2"/>
    </row>
    <row r="74773" spans="53:53" x14ac:dyDescent="0.3">
      <c r="BA74773" s="2"/>
    </row>
    <row r="74774" spans="53:53" x14ac:dyDescent="0.3">
      <c r="BA74774" s="2"/>
    </row>
    <row r="74775" spans="53:53" x14ac:dyDescent="0.3">
      <c r="BA74775" s="2"/>
    </row>
    <row r="74776" spans="53:53" x14ac:dyDescent="0.3">
      <c r="BA74776" s="2"/>
    </row>
    <row r="74777" spans="53:53" x14ac:dyDescent="0.3">
      <c r="BA74777" s="2"/>
    </row>
    <row r="74778" spans="53:53" x14ac:dyDescent="0.3">
      <c r="BA74778" s="2"/>
    </row>
    <row r="74779" spans="53:53" x14ac:dyDescent="0.3">
      <c r="BA74779" s="2"/>
    </row>
    <row r="74780" spans="53:53" x14ac:dyDescent="0.3">
      <c r="BA74780" s="2"/>
    </row>
    <row r="74781" spans="53:53" x14ac:dyDescent="0.3">
      <c r="BA74781" s="2"/>
    </row>
    <row r="74782" spans="53:53" x14ac:dyDescent="0.3">
      <c r="BA74782" s="2"/>
    </row>
    <row r="74783" spans="53:53" x14ac:dyDescent="0.3">
      <c r="BA74783" s="2"/>
    </row>
    <row r="74784" spans="53:53" x14ac:dyDescent="0.3">
      <c r="BA74784" s="2"/>
    </row>
    <row r="74785" spans="53:53" x14ac:dyDescent="0.3">
      <c r="BA74785" s="2"/>
    </row>
    <row r="74786" spans="53:53" x14ac:dyDescent="0.3">
      <c r="BA74786" s="2"/>
    </row>
    <row r="74787" spans="53:53" x14ac:dyDescent="0.3">
      <c r="BA74787" s="2"/>
    </row>
    <row r="74788" spans="53:53" x14ac:dyDescent="0.3">
      <c r="BA74788" s="2"/>
    </row>
    <row r="74789" spans="53:53" x14ac:dyDescent="0.3">
      <c r="BA74789" s="2"/>
    </row>
    <row r="74790" spans="53:53" x14ac:dyDescent="0.3">
      <c r="BA74790" s="2"/>
    </row>
    <row r="74791" spans="53:53" x14ac:dyDescent="0.3">
      <c r="BA74791" s="2"/>
    </row>
    <row r="74792" spans="53:53" x14ac:dyDescent="0.3">
      <c r="BA74792" s="2"/>
    </row>
    <row r="74793" spans="53:53" x14ac:dyDescent="0.3">
      <c r="BA74793" s="2"/>
    </row>
    <row r="74794" spans="53:53" x14ac:dyDescent="0.3">
      <c r="BA74794" s="2"/>
    </row>
    <row r="74795" spans="53:53" x14ac:dyDescent="0.3">
      <c r="BA74795" s="2"/>
    </row>
    <row r="74796" spans="53:53" x14ac:dyDescent="0.3">
      <c r="BA74796" s="2"/>
    </row>
    <row r="74797" spans="53:53" x14ac:dyDescent="0.3">
      <c r="BA74797" s="2"/>
    </row>
    <row r="74798" spans="53:53" x14ac:dyDescent="0.3">
      <c r="BA74798" s="2"/>
    </row>
    <row r="74799" spans="53:53" x14ac:dyDescent="0.3">
      <c r="BA74799" s="2"/>
    </row>
    <row r="74800" spans="53:53" x14ac:dyDescent="0.3">
      <c r="BA74800" s="2"/>
    </row>
    <row r="74801" spans="53:53" x14ac:dyDescent="0.3">
      <c r="BA74801" s="2"/>
    </row>
    <row r="74802" spans="53:53" x14ac:dyDescent="0.3">
      <c r="BA74802" s="2"/>
    </row>
    <row r="74803" spans="53:53" x14ac:dyDescent="0.3">
      <c r="BA74803" s="2"/>
    </row>
    <row r="74804" spans="53:53" x14ac:dyDescent="0.3">
      <c r="BA74804" s="2"/>
    </row>
    <row r="74805" spans="53:53" x14ac:dyDescent="0.3">
      <c r="BA74805" s="2"/>
    </row>
    <row r="74806" spans="53:53" x14ac:dyDescent="0.3">
      <c r="BA74806" s="2"/>
    </row>
    <row r="74807" spans="53:53" x14ac:dyDescent="0.3">
      <c r="BA74807" s="2"/>
    </row>
    <row r="74808" spans="53:53" x14ac:dyDescent="0.3">
      <c r="BA74808" s="2"/>
    </row>
    <row r="74809" spans="53:53" x14ac:dyDescent="0.3">
      <c r="BA74809" s="2"/>
    </row>
    <row r="74810" spans="53:53" x14ac:dyDescent="0.3">
      <c r="BA74810" s="2"/>
    </row>
    <row r="74811" spans="53:53" x14ac:dyDescent="0.3">
      <c r="BA74811" s="2"/>
    </row>
    <row r="74812" spans="53:53" x14ac:dyDescent="0.3">
      <c r="BA74812" s="2"/>
    </row>
    <row r="74813" spans="53:53" x14ac:dyDescent="0.3">
      <c r="BA74813" s="2"/>
    </row>
    <row r="74814" spans="53:53" x14ac:dyDescent="0.3">
      <c r="BA74814" s="2"/>
    </row>
    <row r="74815" spans="53:53" x14ac:dyDescent="0.3">
      <c r="BA74815" s="2"/>
    </row>
    <row r="74816" spans="53:53" x14ac:dyDescent="0.3">
      <c r="BA74816" s="2"/>
    </row>
    <row r="74817" spans="53:53" x14ac:dyDescent="0.3">
      <c r="BA74817" s="2"/>
    </row>
    <row r="74818" spans="53:53" x14ac:dyDescent="0.3">
      <c r="BA74818" s="2"/>
    </row>
    <row r="74819" spans="53:53" x14ac:dyDescent="0.3">
      <c r="BA74819" s="2"/>
    </row>
    <row r="74820" spans="53:53" x14ac:dyDescent="0.3">
      <c r="BA74820" s="2"/>
    </row>
    <row r="74821" spans="53:53" x14ac:dyDescent="0.3">
      <c r="BA74821" s="2"/>
    </row>
    <row r="74822" spans="53:53" x14ac:dyDescent="0.3">
      <c r="BA74822" s="2"/>
    </row>
    <row r="74823" spans="53:53" x14ac:dyDescent="0.3">
      <c r="BA74823" s="2"/>
    </row>
    <row r="74824" spans="53:53" x14ac:dyDescent="0.3">
      <c r="BA74824" s="2"/>
    </row>
    <row r="74825" spans="53:53" x14ac:dyDescent="0.3">
      <c r="BA74825" s="2"/>
    </row>
    <row r="74826" spans="53:53" x14ac:dyDescent="0.3">
      <c r="BA74826" s="2"/>
    </row>
    <row r="74827" spans="53:53" x14ac:dyDescent="0.3">
      <c r="BA74827" s="2"/>
    </row>
    <row r="74828" spans="53:53" x14ac:dyDescent="0.3">
      <c r="BA74828" s="2"/>
    </row>
    <row r="74829" spans="53:53" x14ac:dyDescent="0.3">
      <c r="BA74829" s="2"/>
    </row>
    <row r="74830" spans="53:53" x14ac:dyDescent="0.3">
      <c r="BA74830" s="2"/>
    </row>
    <row r="74831" spans="53:53" x14ac:dyDescent="0.3">
      <c r="BA74831" s="2"/>
    </row>
    <row r="74832" spans="53:53" x14ac:dyDescent="0.3">
      <c r="BA74832" s="2"/>
    </row>
    <row r="74833" spans="53:53" x14ac:dyDescent="0.3">
      <c r="BA74833" s="2"/>
    </row>
    <row r="74834" spans="53:53" x14ac:dyDescent="0.3">
      <c r="BA74834" s="2"/>
    </row>
    <row r="74835" spans="53:53" x14ac:dyDescent="0.3">
      <c r="BA74835" s="2"/>
    </row>
    <row r="74836" spans="53:53" x14ac:dyDescent="0.3">
      <c r="BA74836" s="2"/>
    </row>
    <row r="74837" spans="53:53" x14ac:dyDescent="0.3">
      <c r="BA74837" s="2"/>
    </row>
    <row r="74838" spans="53:53" x14ac:dyDescent="0.3">
      <c r="BA74838" s="2"/>
    </row>
    <row r="74839" spans="53:53" x14ac:dyDescent="0.3">
      <c r="BA74839" s="2"/>
    </row>
    <row r="74840" spans="53:53" x14ac:dyDescent="0.3">
      <c r="BA74840" s="2"/>
    </row>
    <row r="74841" spans="53:53" x14ac:dyDescent="0.3">
      <c r="BA74841" s="2"/>
    </row>
    <row r="74842" spans="53:53" x14ac:dyDescent="0.3">
      <c r="BA74842" s="2"/>
    </row>
    <row r="74843" spans="53:53" x14ac:dyDescent="0.3">
      <c r="BA74843" s="2"/>
    </row>
    <row r="74844" spans="53:53" x14ac:dyDescent="0.3">
      <c r="BA74844" s="2"/>
    </row>
    <row r="74845" spans="53:53" x14ac:dyDescent="0.3">
      <c r="BA74845" s="2"/>
    </row>
    <row r="74846" spans="53:53" x14ac:dyDescent="0.3">
      <c r="BA74846" s="2"/>
    </row>
    <row r="74847" spans="53:53" x14ac:dyDescent="0.3">
      <c r="BA74847" s="2"/>
    </row>
    <row r="74848" spans="53:53" x14ac:dyDescent="0.3">
      <c r="BA74848" s="2"/>
    </row>
    <row r="74849" spans="53:53" x14ac:dyDescent="0.3">
      <c r="BA74849" s="2"/>
    </row>
    <row r="74850" spans="53:53" x14ac:dyDescent="0.3">
      <c r="BA74850" s="2"/>
    </row>
    <row r="74851" spans="53:53" x14ac:dyDescent="0.3">
      <c r="BA74851" s="2"/>
    </row>
    <row r="74852" spans="53:53" x14ac:dyDescent="0.3">
      <c r="BA74852" s="2"/>
    </row>
    <row r="74853" spans="53:53" x14ac:dyDescent="0.3">
      <c r="BA74853" s="2"/>
    </row>
    <row r="74854" spans="53:53" x14ac:dyDescent="0.3">
      <c r="BA74854" s="2"/>
    </row>
    <row r="74855" spans="53:53" x14ac:dyDescent="0.3">
      <c r="BA74855" s="2"/>
    </row>
    <row r="74856" spans="53:53" x14ac:dyDescent="0.3">
      <c r="BA74856" s="2"/>
    </row>
    <row r="74857" spans="53:53" x14ac:dyDescent="0.3">
      <c r="BA74857" s="2"/>
    </row>
    <row r="74858" spans="53:53" x14ac:dyDescent="0.3">
      <c r="BA74858" s="2"/>
    </row>
    <row r="74859" spans="53:53" x14ac:dyDescent="0.3">
      <c r="BA74859" s="2"/>
    </row>
    <row r="74860" spans="53:53" x14ac:dyDescent="0.3">
      <c r="BA74860" s="2"/>
    </row>
    <row r="74861" spans="53:53" x14ac:dyDescent="0.3">
      <c r="BA74861" s="2"/>
    </row>
    <row r="74862" spans="53:53" x14ac:dyDescent="0.3">
      <c r="BA74862" s="2"/>
    </row>
    <row r="74863" spans="53:53" x14ac:dyDescent="0.3">
      <c r="BA74863" s="2"/>
    </row>
    <row r="74864" spans="53:53" x14ac:dyDescent="0.3">
      <c r="BA74864" s="2"/>
    </row>
    <row r="74865" spans="53:53" x14ac:dyDescent="0.3">
      <c r="BA74865" s="2"/>
    </row>
    <row r="74866" spans="53:53" x14ac:dyDescent="0.3">
      <c r="BA74866" s="2"/>
    </row>
    <row r="74867" spans="53:53" x14ac:dyDescent="0.3">
      <c r="BA74867" s="2"/>
    </row>
    <row r="74868" spans="53:53" x14ac:dyDescent="0.3">
      <c r="BA74868" s="2"/>
    </row>
    <row r="74869" spans="53:53" x14ac:dyDescent="0.3">
      <c r="BA74869" s="2"/>
    </row>
    <row r="74870" spans="53:53" x14ac:dyDescent="0.3">
      <c r="BA74870" s="2"/>
    </row>
    <row r="74871" spans="53:53" x14ac:dyDescent="0.3">
      <c r="BA74871" s="2"/>
    </row>
    <row r="74872" spans="53:53" x14ac:dyDescent="0.3">
      <c r="BA74872" s="2"/>
    </row>
    <row r="74873" spans="53:53" x14ac:dyDescent="0.3">
      <c r="BA74873" s="2"/>
    </row>
    <row r="74874" spans="53:53" x14ac:dyDescent="0.3">
      <c r="BA74874" s="2"/>
    </row>
    <row r="74875" spans="53:53" x14ac:dyDescent="0.3">
      <c r="BA74875" s="2"/>
    </row>
    <row r="74876" spans="53:53" x14ac:dyDescent="0.3">
      <c r="BA74876" s="2"/>
    </row>
    <row r="74877" spans="53:53" x14ac:dyDescent="0.3">
      <c r="BA74877" s="2"/>
    </row>
    <row r="74878" spans="53:53" x14ac:dyDescent="0.3">
      <c r="BA74878" s="2"/>
    </row>
    <row r="74879" spans="53:53" x14ac:dyDescent="0.3">
      <c r="BA74879" s="2"/>
    </row>
    <row r="74880" spans="53:53" x14ac:dyDescent="0.3">
      <c r="BA74880" s="2"/>
    </row>
    <row r="74881" spans="53:53" x14ac:dyDescent="0.3">
      <c r="BA74881" s="2"/>
    </row>
    <row r="74882" spans="53:53" x14ac:dyDescent="0.3">
      <c r="BA74882" s="2"/>
    </row>
    <row r="74883" spans="53:53" x14ac:dyDescent="0.3">
      <c r="BA74883" s="2"/>
    </row>
    <row r="74884" spans="53:53" x14ac:dyDescent="0.3">
      <c r="BA74884" s="2"/>
    </row>
    <row r="74885" spans="53:53" x14ac:dyDescent="0.3">
      <c r="BA74885" s="2"/>
    </row>
    <row r="74886" spans="53:53" x14ac:dyDescent="0.3">
      <c r="BA74886" s="2"/>
    </row>
    <row r="74887" spans="53:53" x14ac:dyDescent="0.3">
      <c r="BA74887" s="2"/>
    </row>
    <row r="74888" spans="53:53" x14ac:dyDescent="0.3">
      <c r="BA74888" s="2"/>
    </row>
    <row r="74889" spans="53:53" x14ac:dyDescent="0.3">
      <c r="BA74889" s="2"/>
    </row>
    <row r="74890" spans="53:53" x14ac:dyDescent="0.3">
      <c r="BA74890" s="2"/>
    </row>
    <row r="74891" spans="53:53" x14ac:dyDescent="0.3">
      <c r="BA74891" s="2"/>
    </row>
    <row r="74892" spans="53:53" x14ac:dyDescent="0.3">
      <c r="BA74892" s="2"/>
    </row>
    <row r="74893" spans="53:53" x14ac:dyDescent="0.3">
      <c r="BA74893" s="2"/>
    </row>
    <row r="74894" spans="53:53" x14ac:dyDescent="0.3">
      <c r="BA74894" s="2"/>
    </row>
    <row r="74895" spans="53:53" x14ac:dyDescent="0.3">
      <c r="BA74895" s="2"/>
    </row>
    <row r="74896" spans="53:53" x14ac:dyDescent="0.3">
      <c r="BA74896" s="2"/>
    </row>
    <row r="74897" spans="53:53" x14ac:dyDescent="0.3">
      <c r="BA74897" s="2"/>
    </row>
    <row r="74898" spans="53:53" x14ac:dyDescent="0.3">
      <c r="BA74898" s="2"/>
    </row>
    <row r="74899" spans="53:53" x14ac:dyDescent="0.3">
      <c r="BA74899" s="2"/>
    </row>
    <row r="74900" spans="53:53" x14ac:dyDescent="0.3">
      <c r="BA74900" s="2"/>
    </row>
    <row r="74901" spans="53:53" x14ac:dyDescent="0.3">
      <c r="BA74901" s="2"/>
    </row>
    <row r="74902" spans="53:53" x14ac:dyDescent="0.3">
      <c r="BA74902" s="2"/>
    </row>
    <row r="74903" spans="53:53" x14ac:dyDescent="0.3">
      <c r="BA74903" s="2"/>
    </row>
    <row r="74904" spans="53:53" x14ac:dyDescent="0.3">
      <c r="BA74904" s="2"/>
    </row>
    <row r="74905" spans="53:53" x14ac:dyDescent="0.3">
      <c r="BA74905" s="2"/>
    </row>
    <row r="74906" spans="53:53" x14ac:dyDescent="0.3">
      <c r="BA74906" s="2"/>
    </row>
    <row r="74907" spans="53:53" x14ac:dyDescent="0.3">
      <c r="BA74907" s="2"/>
    </row>
    <row r="74908" spans="53:53" x14ac:dyDescent="0.3">
      <c r="BA74908" s="2"/>
    </row>
    <row r="74909" spans="53:53" x14ac:dyDescent="0.3">
      <c r="BA74909" s="2"/>
    </row>
    <row r="74910" spans="53:53" x14ac:dyDescent="0.3">
      <c r="BA74910" s="2"/>
    </row>
    <row r="74911" spans="53:53" x14ac:dyDescent="0.3">
      <c r="BA74911" s="2"/>
    </row>
    <row r="74912" spans="53:53" x14ac:dyDescent="0.3">
      <c r="BA74912" s="2"/>
    </row>
    <row r="74913" spans="53:53" x14ac:dyDescent="0.3">
      <c r="BA74913" s="2"/>
    </row>
    <row r="74914" spans="53:53" x14ac:dyDescent="0.3">
      <c r="BA74914" s="2"/>
    </row>
    <row r="74915" spans="53:53" x14ac:dyDescent="0.3">
      <c r="BA74915" s="2"/>
    </row>
    <row r="74916" spans="53:53" x14ac:dyDescent="0.3">
      <c r="BA74916" s="2"/>
    </row>
    <row r="74917" spans="53:53" x14ac:dyDescent="0.3">
      <c r="BA74917" s="2"/>
    </row>
    <row r="74918" spans="53:53" x14ac:dyDescent="0.3">
      <c r="BA74918" s="2"/>
    </row>
    <row r="74919" spans="53:53" x14ac:dyDescent="0.3">
      <c r="BA74919" s="2"/>
    </row>
    <row r="74920" spans="53:53" x14ac:dyDescent="0.3">
      <c r="BA74920" s="2"/>
    </row>
    <row r="74921" spans="53:53" x14ac:dyDescent="0.3">
      <c r="BA74921" s="2"/>
    </row>
    <row r="74922" spans="53:53" x14ac:dyDescent="0.3">
      <c r="BA74922" s="2"/>
    </row>
    <row r="74923" spans="53:53" x14ac:dyDescent="0.3">
      <c r="BA74923" s="2"/>
    </row>
    <row r="74924" spans="53:53" x14ac:dyDescent="0.3">
      <c r="BA74924" s="2"/>
    </row>
    <row r="74925" spans="53:53" x14ac:dyDescent="0.3">
      <c r="BA74925" s="2"/>
    </row>
    <row r="74926" spans="53:53" x14ac:dyDescent="0.3">
      <c r="BA74926" s="2"/>
    </row>
    <row r="74927" spans="53:53" x14ac:dyDescent="0.3">
      <c r="BA74927" s="2"/>
    </row>
    <row r="74928" spans="53:53" x14ac:dyDescent="0.3">
      <c r="BA74928" s="2"/>
    </row>
    <row r="74929" spans="53:53" x14ac:dyDescent="0.3">
      <c r="BA74929" s="2"/>
    </row>
    <row r="74930" spans="53:53" x14ac:dyDescent="0.3">
      <c r="BA74930" s="2"/>
    </row>
    <row r="74931" spans="53:53" x14ac:dyDescent="0.3">
      <c r="BA74931" s="2"/>
    </row>
    <row r="74932" spans="53:53" x14ac:dyDescent="0.3">
      <c r="BA74932" s="2"/>
    </row>
    <row r="74933" spans="53:53" x14ac:dyDescent="0.3">
      <c r="BA74933" s="2"/>
    </row>
    <row r="74934" spans="53:53" x14ac:dyDescent="0.3">
      <c r="BA74934" s="2"/>
    </row>
    <row r="74935" spans="53:53" x14ac:dyDescent="0.3">
      <c r="BA74935" s="2"/>
    </row>
    <row r="74936" spans="53:53" x14ac:dyDescent="0.3">
      <c r="BA74936" s="2"/>
    </row>
    <row r="74937" spans="53:53" x14ac:dyDescent="0.3">
      <c r="BA74937" s="2"/>
    </row>
    <row r="74938" spans="53:53" x14ac:dyDescent="0.3">
      <c r="BA74938" s="2"/>
    </row>
    <row r="74939" spans="53:53" x14ac:dyDescent="0.3">
      <c r="BA74939" s="2"/>
    </row>
    <row r="74940" spans="53:53" x14ac:dyDescent="0.3">
      <c r="BA74940" s="2"/>
    </row>
    <row r="74941" spans="53:53" x14ac:dyDescent="0.3">
      <c r="BA74941" s="2"/>
    </row>
    <row r="74942" spans="53:53" x14ac:dyDescent="0.3">
      <c r="BA74942" s="2"/>
    </row>
    <row r="74943" spans="53:53" x14ac:dyDescent="0.3">
      <c r="BA74943" s="2"/>
    </row>
    <row r="74944" spans="53:53" x14ac:dyDescent="0.3">
      <c r="BA74944" s="2"/>
    </row>
    <row r="74945" spans="53:53" x14ac:dyDescent="0.3">
      <c r="BA74945" s="2"/>
    </row>
    <row r="74946" spans="53:53" x14ac:dyDescent="0.3">
      <c r="BA74946" s="2"/>
    </row>
    <row r="74947" spans="53:53" x14ac:dyDescent="0.3">
      <c r="BA74947" s="2"/>
    </row>
    <row r="74948" spans="53:53" x14ac:dyDescent="0.3">
      <c r="BA74948" s="2"/>
    </row>
    <row r="74949" spans="53:53" x14ac:dyDescent="0.3">
      <c r="BA74949" s="2"/>
    </row>
    <row r="74950" spans="53:53" x14ac:dyDescent="0.3">
      <c r="BA74950" s="2"/>
    </row>
    <row r="74951" spans="53:53" x14ac:dyDescent="0.3">
      <c r="BA74951" s="2"/>
    </row>
    <row r="74952" spans="53:53" x14ac:dyDescent="0.3">
      <c r="BA74952" s="2"/>
    </row>
    <row r="74953" spans="53:53" x14ac:dyDescent="0.3">
      <c r="BA74953" s="2"/>
    </row>
    <row r="74954" spans="53:53" x14ac:dyDescent="0.3">
      <c r="BA74954" s="2"/>
    </row>
    <row r="74955" spans="53:53" x14ac:dyDescent="0.3">
      <c r="BA74955" s="2"/>
    </row>
    <row r="74956" spans="53:53" x14ac:dyDescent="0.3">
      <c r="BA74956" s="2"/>
    </row>
    <row r="74957" spans="53:53" x14ac:dyDescent="0.3">
      <c r="BA74957" s="2"/>
    </row>
    <row r="74958" spans="53:53" x14ac:dyDescent="0.3">
      <c r="BA74958" s="2"/>
    </row>
    <row r="74959" spans="53:53" x14ac:dyDescent="0.3">
      <c r="BA74959" s="2"/>
    </row>
    <row r="74960" spans="53:53" x14ac:dyDescent="0.3">
      <c r="BA74960" s="2"/>
    </row>
    <row r="74961" spans="53:53" x14ac:dyDescent="0.3">
      <c r="BA74961" s="2"/>
    </row>
    <row r="74962" spans="53:53" x14ac:dyDescent="0.3">
      <c r="BA74962" s="2"/>
    </row>
    <row r="74963" spans="53:53" x14ac:dyDescent="0.3">
      <c r="BA74963" s="2"/>
    </row>
    <row r="74964" spans="53:53" x14ac:dyDescent="0.3">
      <c r="BA74964" s="2"/>
    </row>
    <row r="74965" spans="53:53" x14ac:dyDescent="0.3">
      <c r="BA74965" s="2"/>
    </row>
    <row r="74966" spans="53:53" x14ac:dyDescent="0.3">
      <c r="BA74966" s="2"/>
    </row>
    <row r="74967" spans="53:53" x14ac:dyDescent="0.3">
      <c r="BA74967" s="2"/>
    </row>
    <row r="74968" spans="53:53" x14ac:dyDescent="0.3">
      <c r="BA74968" s="2"/>
    </row>
    <row r="74969" spans="53:53" x14ac:dyDescent="0.3">
      <c r="BA74969" s="2"/>
    </row>
    <row r="74970" spans="53:53" x14ac:dyDescent="0.3">
      <c r="BA74970" s="2"/>
    </row>
    <row r="74971" spans="53:53" x14ac:dyDescent="0.3">
      <c r="BA74971" s="2"/>
    </row>
    <row r="74972" spans="53:53" x14ac:dyDescent="0.3">
      <c r="BA74972" s="2"/>
    </row>
    <row r="74973" spans="53:53" x14ac:dyDescent="0.3">
      <c r="BA74973" s="2"/>
    </row>
    <row r="74974" spans="53:53" x14ac:dyDescent="0.3">
      <c r="BA74974" s="2"/>
    </row>
    <row r="74975" spans="53:53" x14ac:dyDescent="0.3">
      <c r="BA74975" s="2"/>
    </row>
    <row r="74976" spans="53:53" x14ac:dyDescent="0.3">
      <c r="BA74976" s="2"/>
    </row>
    <row r="74977" spans="53:53" x14ac:dyDescent="0.3">
      <c r="BA74977" s="2"/>
    </row>
    <row r="74978" spans="53:53" x14ac:dyDescent="0.3">
      <c r="BA74978" s="2"/>
    </row>
    <row r="74979" spans="53:53" x14ac:dyDescent="0.3">
      <c r="BA74979" s="2"/>
    </row>
    <row r="74980" spans="53:53" x14ac:dyDescent="0.3">
      <c r="BA74980" s="2"/>
    </row>
    <row r="74981" spans="53:53" x14ac:dyDescent="0.3">
      <c r="BA74981" s="2"/>
    </row>
    <row r="74982" spans="53:53" x14ac:dyDescent="0.3">
      <c r="BA74982" s="2"/>
    </row>
    <row r="74983" spans="53:53" x14ac:dyDescent="0.3">
      <c r="BA74983" s="2"/>
    </row>
    <row r="74984" spans="53:53" x14ac:dyDescent="0.3">
      <c r="BA74984" s="2"/>
    </row>
    <row r="74985" spans="53:53" x14ac:dyDescent="0.3">
      <c r="BA74985" s="2"/>
    </row>
    <row r="74986" spans="53:53" x14ac:dyDescent="0.3">
      <c r="BA74986" s="2"/>
    </row>
    <row r="74987" spans="53:53" x14ac:dyDescent="0.3">
      <c r="BA74987" s="2"/>
    </row>
    <row r="74988" spans="53:53" x14ac:dyDescent="0.3">
      <c r="BA74988" s="2"/>
    </row>
    <row r="74989" spans="53:53" x14ac:dyDescent="0.3">
      <c r="BA74989" s="2"/>
    </row>
    <row r="74990" spans="53:53" x14ac:dyDescent="0.3">
      <c r="BA74990" s="2"/>
    </row>
    <row r="74991" spans="53:53" x14ac:dyDescent="0.3">
      <c r="BA74991" s="2"/>
    </row>
    <row r="74992" spans="53:53" x14ac:dyDescent="0.3">
      <c r="BA74992" s="2"/>
    </row>
    <row r="74993" spans="53:53" x14ac:dyDescent="0.3">
      <c r="BA74993" s="2"/>
    </row>
    <row r="74994" spans="53:53" x14ac:dyDescent="0.3">
      <c r="BA74994" s="2"/>
    </row>
    <row r="74995" spans="53:53" x14ac:dyDescent="0.3">
      <c r="BA74995" s="2"/>
    </row>
    <row r="74996" spans="53:53" x14ac:dyDescent="0.3">
      <c r="BA74996" s="2"/>
    </row>
    <row r="74997" spans="53:53" x14ac:dyDescent="0.3">
      <c r="BA74997" s="2"/>
    </row>
    <row r="74998" spans="53:53" x14ac:dyDescent="0.3">
      <c r="BA74998" s="2"/>
    </row>
    <row r="74999" spans="53:53" x14ac:dyDescent="0.3">
      <c r="BA74999" s="2"/>
    </row>
    <row r="75000" spans="53:53" x14ac:dyDescent="0.3">
      <c r="BA75000" s="2"/>
    </row>
    <row r="75001" spans="53:53" x14ac:dyDescent="0.3">
      <c r="BA75001" s="2"/>
    </row>
    <row r="75002" spans="53:53" x14ac:dyDescent="0.3">
      <c r="BA75002" s="2"/>
    </row>
    <row r="75003" spans="53:53" x14ac:dyDescent="0.3">
      <c r="BA75003" s="2"/>
    </row>
    <row r="75004" spans="53:53" x14ac:dyDescent="0.3">
      <c r="BA75004" s="2"/>
    </row>
    <row r="75005" spans="53:53" x14ac:dyDescent="0.3">
      <c r="BA75005" s="2"/>
    </row>
    <row r="75006" spans="53:53" x14ac:dyDescent="0.3">
      <c r="BA75006" s="2"/>
    </row>
    <row r="75007" spans="53:53" x14ac:dyDescent="0.3">
      <c r="BA75007" s="2"/>
    </row>
    <row r="75008" spans="53:53" x14ac:dyDescent="0.3">
      <c r="BA75008" s="2"/>
    </row>
    <row r="75009" spans="53:53" x14ac:dyDescent="0.3">
      <c r="BA75009" s="2"/>
    </row>
    <row r="75010" spans="53:53" x14ac:dyDescent="0.3">
      <c r="BA75010" s="2"/>
    </row>
    <row r="75011" spans="53:53" x14ac:dyDescent="0.3">
      <c r="BA75011" s="2"/>
    </row>
    <row r="75012" spans="53:53" x14ac:dyDescent="0.3">
      <c r="BA75012" s="2"/>
    </row>
    <row r="75013" spans="53:53" x14ac:dyDescent="0.3">
      <c r="BA75013" s="2"/>
    </row>
    <row r="75014" spans="53:53" x14ac:dyDescent="0.3">
      <c r="BA75014" s="2"/>
    </row>
    <row r="75015" spans="53:53" x14ac:dyDescent="0.3">
      <c r="BA75015" s="2"/>
    </row>
    <row r="75016" spans="53:53" x14ac:dyDescent="0.3">
      <c r="BA75016" s="2"/>
    </row>
    <row r="75017" spans="53:53" x14ac:dyDescent="0.3">
      <c r="BA75017" s="2"/>
    </row>
    <row r="75018" spans="53:53" x14ac:dyDescent="0.3">
      <c r="BA75018" s="2"/>
    </row>
    <row r="75019" spans="53:53" x14ac:dyDescent="0.3">
      <c r="BA75019" s="2"/>
    </row>
    <row r="75020" spans="53:53" x14ac:dyDescent="0.3">
      <c r="BA75020" s="2"/>
    </row>
    <row r="75021" spans="53:53" x14ac:dyDescent="0.3">
      <c r="BA75021" s="2"/>
    </row>
    <row r="75022" spans="53:53" x14ac:dyDescent="0.3">
      <c r="BA75022" s="2"/>
    </row>
    <row r="75023" spans="53:53" x14ac:dyDescent="0.3">
      <c r="BA75023" s="2"/>
    </row>
    <row r="75024" spans="53:53" x14ac:dyDescent="0.3">
      <c r="BA75024" s="2"/>
    </row>
    <row r="75025" spans="53:53" x14ac:dyDescent="0.3">
      <c r="BA75025" s="2"/>
    </row>
    <row r="75026" spans="53:53" x14ac:dyDescent="0.3">
      <c r="BA75026" s="2"/>
    </row>
    <row r="75027" spans="53:53" x14ac:dyDescent="0.3">
      <c r="BA75027" s="2"/>
    </row>
    <row r="75028" spans="53:53" x14ac:dyDescent="0.3">
      <c r="BA75028" s="2"/>
    </row>
    <row r="75029" spans="53:53" x14ac:dyDescent="0.3">
      <c r="BA75029" s="2"/>
    </row>
    <row r="75030" spans="53:53" x14ac:dyDescent="0.3">
      <c r="BA75030" s="2"/>
    </row>
    <row r="75031" spans="53:53" x14ac:dyDescent="0.3">
      <c r="BA75031" s="2"/>
    </row>
    <row r="75032" spans="53:53" x14ac:dyDescent="0.3">
      <c r="BA75032" s="2"/>
    </row>
    <row r="75033" spans="53:53" x14ac:dyDescent="0.3">
      <c r="BA75033" s="2"/>
    </row>
    <row r="75034" spans="53:53" x14ac:dyDescent="0.3">
      <c r="BA75034" s="2"/>
    </row>
    <row r="75035" spans="53:53" x14ac:dyDescent="0.3">
      <c r="BA75035" s="2"/>
    </row>
    <row r="75036" spans="53:53" x14ac:dyDescent="0.3">
      <c r="BA75036" s="2"/>
    </row>
    <row r="75037" spans="53:53" x14ac:dyDescent="0.3">
      <c r="BA75037" s="2"/>
    </row>
    <row r="75038" spans="53:53" x14ac:dyDescent="0.3">
      <c r="BA75038" s="2"/>
    </row>
    <row r="75039" spans="53:53" x14ac:dyDescent="0.3">
      <c r="BA75039" s="2"/>
    </row>
    <row r="75040" spans="53:53" x14ac:dyDescent="0.3">
      <c r="BA75040" s="2"/>
    </row>
    <row r="75041" spans="53:53" x14ac:dyDescent="0.3">
      <c r="BA75041" s="2"/>
    </row>
    <row r="75042" spans="53:53" x14ac:dyDescent="0.3">
      <c r="BA75042" s="2"/>
    </row>
    <row r="75043" spans="53:53" x14ac:dyDescent="0.3">
      <c r="BA75043" s="2"/>
    </row>
    <row r="75044" spans="53:53" x14ac:dyDescent="0.3">
      <c r="BA75044" s="2"/>
    </row>
    <row r="75045" spans="53:53" x14ac:dyDescent="0.3">
      <c r="BA75045" s="2"/>
    </row>
    <row r="75046" spans="53:53" x14ac:dyDescent="0.3">
      <c r="BA75046" s="2"/>
    </row>
    <row r="75047" spans="53:53" x14ac:dyDescent="0.3">
      <c r="BA75047" s="2"/>
    </row>
    <row r="75048" spans="53:53" x14ac:dyDescent="0.3">
      <c r="BA75048" s="2"/>
    </row>
    <row r="75049" spans="53:53" x14ac:dyDescent="0.3">
      <c r="BA75049" s="2"/>
    </row>
    <row r="75050" spans="53:53" x14ac:dyDescent="0.3">
      <c r="BA75050" s="2"/>
    </row>
    <row r="75051" spans="53:53" x14ac:dyDescent="0.3">
      <c r="BA75051" s="2"/>
    </row>
    <row r="75052" spans="53:53" x14ac:dyDescent="0.3">
      <c r="BA75052" s="2"/>
    </row>
    <row r="75053" spans="53:53" x14ac:dyDescent="0.3">
      <c r="BA75053" s="2"/>
    </row>
    <row r="75054" spans="53:53" x14ac:dyDescent="0.3">
      <c r="BA75054" s="2"/>
    </row>
    <row r="75055" spans="53:53" x14ac:dyDescent="0.3">
      <c r="BA75055" s="2"/>
    </row>
    <row r="75056" spans="53:53" x14ac:dyDescent="0.3">
      <c r="BA75056" s="2"/>
    </row>
    <row r="75057" spans="53:53" x14ac:dyDescent="0.3">
      <c r="BA75057" s="2"/>
    </row>
    <row r="75058" spans="53:53" x14ac:dyDescent="0.3">
      <c r="BA75058" s="2"/>
    </row>
    <row r="75059" spans="53:53" x14ac:dyDescent="0.3">
      <c r="BA75059" s="2"/>
    </row>
    <row r="75060" spans="53:53" x14ac:dyDescent="0.3">
      <c r="BA75060" s="2"/>
    </row>
    <row r="75061" spans="53:53" x14ac:dyDescent="0.3">
      <c r="BA75061" s="2"/>
    </row>
    <row r="75062" spans="53:53" x14ac:dyDescent="0.3">
      <c r="BA75062" s="2"/>
    </row>
    <row r="75063" spans="53:53" x14ac:dyDescent="0.3">
      <c r="BA75063" s="2"/>
    </row>
    <row r="75064" spans="53:53" x14ac:dyDescent="0.3">
      <c r="BA75064" s="2"/>
    </row>
    <row r="75065" spans="53:53" x14ac:dyDescent="0.3">
      <c r="BA75065" s="2"/>
    </row>
    <row r="75066" spans="53:53" x14ac:dyDescent="0.3">
      <c r="BA75066" s="2"/>
    </row>
    <row r="75067" spans="53:53" x14ac:dyDescent="0.3">
      <c r="BA75067" s="2"/>
    </row>
    <row r="75068" spans="53:53" x14ac:dyDescent="0.3">
      <c r="BA75068" s="2"/>
    </row>
    <row r="75069" spans="53:53" x14ac:dyDescent="0.3">
      <c r="BA75069" s="2"/>
    </row>
    <row r="75070" spans="53:53" x14ac:dyDescent="0.3">
      <c r="BA75070" s="2"/>
    </row>
    <row r="75071" spans="53:53" x14ac:dyDescent="0.3">
      <c r="BA75071" s="2"/>
    </row>
    <row r="75072" spans="53:53" x14ac:dyDescent="0.3">
      <c r="BA75072" s="2"/>
    </row>
    <row r="75073" spans="53:53" x14ac:dyDescent="0.3">
      <c r="BA75073" s="2"/>
    </row>
    <row r="75074" spans="53:53" x14ac:dyDescent="0.3">
      <c r="BA75074" s="2"/>
    </row>
    <row r="75075" spans="53:53" x14ac:dyDescent="0.3">
      <c r="BA75075" s="2"/>
    </row>
    <row r="75076" spans="53:53" x14ac:dyDescent="0.3">
      <c r="BA75076" s="2"/>
    </row>
    <row r="75077" spans="53:53" x14ac:dyDescent="0.3">
      <c r="BA75077" s="2"/>
    </row>
    <row r="75078" spans="53:53" x14ac:dyDescent="0.3">
      <c r="BA75078" s="2"/>
    </row>
    <row r="75079" spans="53:53" x14ac:dyDescent="0.3">
      <c r="BA75079" s="2"/>
    </row>
    <row r="75080" spans="53:53" x14ac:dyDescent="0.3">
      <c r="BA75080" s="2"/>
    </row>
    <row r="75081" spans="53:53" x14ac:dyDescent="0.3">
      <c r="BA75081" s="2"/>
    </row>
    <row r="75082" spans="53:53" x14ac:dyDescent="0.3">
      <c r="BA75082" s="2"/>
    </row>
    <row r="75083" spans="53:53" x14ac:dyDescent="0.3">
      <c r="BA75083" s="2"/>
    </row>
    <row r="75084" spans="53:53" x14ac:dyDescent="0.3">
      <c r="BA75084" s="2"/>
    </row>
    <row r="75085" spans="53:53" x14ac:dyDescent="0.3">
      <c r="BA75085" s="2"/>
    </row>
    <row r="75086" spans="53:53" x14ac:dyDescent="0.3">
      <c r="BA75086" s="2"/>
    </row>
    <row r="75087" spans="53:53" x14ac:dyDescent="0.3">
      <c r="BA75087" s="2"/>
    </row>
    <row r="75088" spans="53:53" x14ac:dyDescent="0.3">
      <c r="BA75088" s="2"/>
    </row>
    <row r="75089" spans="53:53" x14ac:dyDescent="0.3">
      <c r="BA75089" s="2"/>
    </row>
    <row r="75090" spans="53:53" x14ac:dyDescent="0.3">
      <c r="BA75090" s="2"/>
    </row>
    <row r="75091" spans="53:53" x14ac:dyDescent="0.3">
      <c r="BA75091" s="2"/>
    </row>
    <row r="75092" spans="53:53" x14ac:dyDescent="0.3">
      <c r="BA75092" s="2"/>
    </row>
    <row r="75093" spans="53:53" x14ac:dyDescent="0.3">
      <c r="BA75093" s="2"/>
    </row>
    <row r="75094" spans="53:53" x14ac:dyDescent="0.3">
      <c r="BA75094" s="2"/>
    </row>
    <row r="75095" spans="53:53" x14ac:dyDescent="0.3">
      <c r="BA75095" s="2"/>
    </row>
    <row r="75096" spans="53:53" x14ac:dyDescent="0.3">
      <c r="BA75096" s="2"/>
    </row>
    <row r="75097" spans="53:53" x14ac:dyDescent="0.3">
      <c r="BA75097" s="2"/>
    </row>
    <row r="75098" spans="53:53" x14ac:dyDescent="0.3">
      <c r="BA75098" s="2"/>
    </row>
    <row r="75099" spans="53:53" x14ac:dyDescent="0.3">
      <c r="BA75099" s="2"/>
    </row>
    <row r="75100" spans="53:53" x14ac:dyDescent="0.3">
      <c r="BA75100" s="2"/>
    </row>
    <row r="75101" spans="53:53" x14ac:dyDescent="0.3">
      <c r="BA75101" s="2"/>
    </row>
    <row r="75102" spans="53:53" x14ac:dyDescent="0.3">
      <c r="BA75102" s="2"/>
    </row>
    <row r="75103" spans="53:53" x14ac:dyDescent="0.3">
      <c r="BA75103" s="2"/>
    </row>
    <row r="75104" spans="53:53" x14ac:dyDescent="0.3">
      <c r="BA75104" s="2"/>
    </row>
    <row r="75105" spans="53:53" x14ac:dyDescent="0.3">
      <c r="BA75105" s="2"/>
    </row>
    <row r="75106" spans="53:53" x14ac:dyDescent="0.3">
      <c r="BA75106" s="2"/>
    </row>
    <row r="75107" spans="53:53" x14ac:dyDescent="0.3">
      <c r="BA75107" s="2"/>
    </row>
    <row r="75108" spans="53:53" x14ac:dyDescent="0.3">
      <c r="BA75108" s="2"/>
    </row>
    <row r="75109" spans="53:53" x14ac:dyDescent="0.3">
      <c r="BA75109" s="2"/>
    </row>
    <row r="75110" spans="53:53" x14ac:dyDescent="0.3">
      <c r="BA75110" s="2"/>
    </row>
    <row r="75111" spans="53:53" x14ac:dyDescent="0.3">
      <c r="BA75111" s="2"/>
    </row>
    <row r="75112" spans="53:53" x14ac:dyDescent="0.3">
      <c r="BA75112" s="2"/>
    </row>
    <row r="75113" spans="53:53" x14ac:dyDescent="0.3">
      <c r="BA75113" s="2"/>
    </row>
    <row r="75114" spans="53:53" x14ac:dyDescent="0.3">
      <c r="BA75114" s="2"/>
    </row>
    <row r="75115" spans="53:53" x14ac:dyDescent="0.3">
      <c r="BA75115" s="2"/>
    </row>
    <row r="75116" spans="53:53" x14ac:dyDescent="0.3">
      <c r="BA75116" s="2"/>
    </row>
    <row r="75117" spans="53:53" x14ac:dyDescent="0.3">
      <c r="BA75117" s="2"/>
    </row>
    <row r="75118" spans="53:53" x14ac:dyDescent="0.3">
      <c r="BA75118" s="2"/>
    </row>
    <row r="75119" spans="53:53" x14ac:dyDescent="0.3">
      <c r="BA75119" s="2"/>
    </row>
    <row r="75120" spans="53:53" x14ac:dyDescent="0.3">
      <c r="BA75120" s="2"/>
    </row>
    <row r="75121" spans="53:53" x14ac:dyDescent="0.3">
      <c r="BA75121" s="2"/>
    </row>
    <row r="75122" spans="53:53" x14ac:dyDescent="0.3">
      <c r="BA75122" s="2"/>
    </row>
    <row r="75123" spans="53:53" x14ac:dyDescent="0.3">
      <c r="BA75123" s="2"/>
    </row>
    <row r="75124" spans="53:53" x14ac:dyDescent="0.3">
      <c r="BA75124" s="2"/>
    </row>
    <row r="75125" spans="53:53" x14ac:dyDescent="0.3">
      <c r="BA75125" s="2"/>
    </row>
    <row r="75126" spans="53:53" x14ac:dyDescent="0.3">
      <c r="BA75126" s="2"/>
    </row>
    <row r="75127" spans="53:53" x14ac:dyDescent="0.3">
      <c r="BA75127" s="2"/>
    </row>
    <row r="75128" spans="53:53" x14ac:dyDescent="0.3">
      <c r="BA75128" s="2"/>
    </row>
    <row r="75129" spans="53:53" x14ac:dyDescent="0.3">
      <c r="BA75129" s="2"/>
    </row>
    <row r="75130" spans="53:53" x14ac:dyDescent="0.3">
      <c r="BA75130" s="2"/>
    </row>
    <row r="75131" spans="53:53" x14ac:dyDescent="0.3">
      <c r="BA75131" s="2"/>
    </row>
    <row r="75132" spans="53:53" x14ac:dyDescent="0.3">
      <c r="BA75132" s="2"/>
    </row>
    <row r="75133" spans="53:53" x14ac:dyDescent="0.3">
      <c r="BA75133" s="2"/>
    </row>
    <row r="75134" spans="53:53" x14ac:dyDescent="0.3">
      <c r="BA75134" s="2"/>
    </row>
    <row r="75135" spans="53:53" x14ac:dyDescent="0.3">
      <c r="BA75135" s="2"/>
    </row>
    <row r="75136" spans="53:53" x14ac:dyDescent="0.3">
      <c r="BA75136" s="2"/>
    </row>
    <row r="75137" spans="53:53" x14ac:dyDescent="0.3">
      <c r="BA75137" s="2"/>
    </row>
    <row r="75138" spans="53:53" x14ac:dyDescent="0.3">
      <c r="BA75138" s="2"/>
    </row>
    <row r="75139" spans="53:53" x14ac:dyDescent="0.3">
      <c r="BA75139" s="2"/>
    </row>
    <row r="75140" spans="53:53" x14ac:dyDescent="0.3">
      <c r="BA75140" s="2"/>
    </row>
    <row r="75141" spans="53:53" x14ac:dyDescent="0.3">
      <c r="BA75141" s="2"/>
    </row>
    <row r="75142" spans="53:53" x14ac:dyDescent="0.3">
      <c r="BA75142" s="2"/>
    </row>
    <row r="75143" spans="53:53" x14ac:dyDescent="0.3">
      <c r="BA75143" s="2"/>
    </row>
    <row r="75144" spans="53:53" x14ac:dyDescent="0.3">
      <c r="BA75144" s="2"/>
    </row>
    <row r="75145" spans="53:53" x14ac:dyDescent="0.3">
      <c r="BA75145" s="2"/>
    </row>
    <row r="75146" spans="53:53" x14ac:dyDescent="0.3">
      <c r="BA75146" s="2"/>
    </row>
    <row r="75147" spans="53:53" x14ac:dyDescent="0.3">
      <c r="BA75147" s="2"/>
    </row>
    <row r="75148" spans="53:53" x14ac:dyDescent="0.3">
      <c r="BA75148" s="2"/>
    </row>
    <row r="75149" spans="53:53" x14ac:dyDescent="0.3">
      <c r="BA75149" s="2"/>
    </row>
    <row r="75150" spans="53:53" x14ac:dyDescent="0.3">
      <c r="BA75150" s="2"/>
    </row>
    <row r="75151" spans="53:53" x14ac:dyDescent="0.3">
      <c r="BA75151" s="2"/>
    </row>
    <row r="75152" spans="53:53" x14ac:dyDescent="0.3">
      <c r="BA75152" s="2"/>
    </row>
    <row r="75153" spans="53:53" x14ac:dyDescent="0.3">
      <c r="BA75153" s="2"/>
    </row>
    <row r="75154" spans="53:53" x14ac:dyDescent="0.3">
      <c r="BA75154" s="2"/>
    </row>
    <row r="75155" spans="53:53" x14ac:dyDescent="0.3">
      <c r="BA75155" s="2"/>
    </row>
    <row r="75156" spans="53:53" x14ac:dyDescent="0.3">
      <c r="BA75156" s="2"/>
    </row>
    <row r="75157" spans="53:53" x14ac:dyDescent="0.3">
      <c r="BA75157" s="2"/>
    </row>
    <row r="75158" spans="53:53" x14ac:dyDescent="0.3">
      <c r="BA75158" s="2"/>
    </row>
    <row r="75159" spans="53:53" x14ac:dyDescent="0.3">
      <c r="BA75159" s="2"/>
    </row>
    <row r="75160" spans="53:53" x14ac:dyDescent="0.3">
      <c r="BA75160" s="2"/>
    </row>
    <row r="75161" spans="53:53" x14ac:dyDescent="0.3">
      <c r="BA75161" s="2"/>
    </row>
    <row r="75162" spans="53:53" x14ac:dyDescent="0.3">
      <c r="BA75162" s="2"/>
    </row>
    <row r="75163" spans="53:53" x14ac:dyDescent="0.3">
      <c r="BA75163" s="2"/>
    </row>
    <row r="75164" spans="53:53" x14ac:dyDescent="0.3">
      <c r="BA75164" s="2"/>
    </row>
    <row r="75165" spans="53:53" x14ac:dyDescent="0.3">
      <c r="BA75165" s="2"/>
    </row>
    <row r="75166" spans="53:53" x14ac:dyDescent="0.3">
      <c r="BA75166" s="2"/>
    </row>
    <row r="75167" spans="53:53" x14ac:dyDescent="0.3">
      <c r="BA75167" s="2"/>
    </row>
    <row r="75168" spans="53:53" x14ac:dyDescent="0.3">
      <c r="BA75168" s="2"/>
    </row>
    <row r="75169" spans="53:53" x14ac:dyDescent="0.3">
      <c r="BA75169" s="2"/>
    </row>
    <row r="75170" spans="53:53" x14ac:dyDescent="0.3">
      <c r="BA75170" s="2"/>
    </row>
    <row r="75171" spans="53:53" x14ac:dyDescent="0.3">
      <c r="BA75171" s="2"/>
    </row>
    <row r="75172" spans="53:53" x14ac:dyDescent="0.3">
      <c r="BA75172" s="2"/>
    </row>
    <row r="75173" spans="53:53" x14ac:dyDescent="0.3">
      <c r="BA75173" s="2"/>
    </row>
    <row r="75174" spans="53:53" x14ac:dyDescent="0.3">
      <c r="BA75174" s="2"/>
    </row>
    <row r="75175" spans="53:53" x14ac:dyDescent="0.3">
      <c r="BA75175" s="2"/>
    </row>
    <row r="75176" spans="53:53" x14ac:dyDescent="0.3">
      <c r="BA75176" s="2"/>
    </row>
    <row r="75177" spans="53:53" x14ac:dyDescent="0.3">
      <c r="BA75177" s="2"/>
    </row>
    <row r="75178" spans="53:53" x14ac:dyDescent="0.3">
      <c r="BA75178" s="2"/>
    </row>
    <row r="75179" spans="53:53" x14ac:dyDescent="0.3">
      <c r="BA75179" s="2"/>
    </row>
    <row r="75180" spans="53:53" x14ac:dyDescent="0.3">
      <c r="BA75180" s="2"/>
    </row>
    <row r="75181" spans="53:53" x14ac:dyDescent="0.3">
      <c r="BA75181" s="2"/>
    </row>
    <row r="75182" spans="53:53" x14ac:dyDescent="0.3">
      <c r="BA75182" s="2"/>
    </row>
    <row r="75183" spans="53:53" x14ac:dyDescent="0.3">
      <c r="BA75183" s="2"/>
    </row>
    <row r="75184" spans="53:53" x14ac:dyDescent="0.3">
      <c r="BA75184" s="2"/>
    </row>
    <row r="75185" spans="53:53" x14ac:dyDescent="0.3">
      <c r="BA75185" s="2"/>
    </row>
    <row r="75186" spans="53:53" x14ac:dyDescent="0.3">
      <c r="BA75186" s="2"/>
    </row>
    <row r="75187" spans="53:53" x14ac:dyDescent="0.3">
      <c r="BA75187" s="2"/>
    </row>
    <row r="75188" spans="53:53" x14ac:dyDescent="0.3">
      <c r="BA75188" s="2"/>
    </row>
    <row r="75189" spans="53:53" x14ac:dyDescent="0.3">
      <c r="BA75189" s="2"/>
    </row>
    <row r="75190" spans="53:53" x14ac:dyDescent="0.3">
      <c r="BA75190" s="2"/>
    </row>
    <row r="75191" spans="53:53" x14ac:dyDescent="0.3">
      <c r="BA75191" s="2"/>
    </row>
    <row r="75192" spans="53:53" x14ac:dyDescent="0.3">
      <c r="BA75192" s="2"/>
    </row>
    <row r="75193" spans="53:53" x14ac:dyDescent="0.3">
      <c r="BA75193" s="2"/>
    </row>
    <row r="75194" spans="53:53" x14ac:dyDescent="0.3">
      <c r="BA75194" s="2"/>
    </row>
    <row r="75195" spans="53:53" x14ac:dyDescent="0.3">
      <c r="BA75195" s="2"/>
    </row>
    <row r="75196" spans="53:53" x14ac:dyDescent="0.3">
      <c r="BA75196" s="2"/>
    </row>
    <row r="75197" spans="53:53" x14ac:dyDescent="0.3">
      <c r="BA75197" s="2"/>
    </row>
    <row r="75198" spans="53:53" x14ac:dyDescent="0.3">
      <c r="BA75198" s="2"/>
    </row>
    <row r="75199" spans="53:53" x14ac:dyDescent="0.3">
      <c r="BA75199" s="2"/>
    </row>
    <row r="75200" spans="53:53" x14ac:dyDescent="0.3">
      <c r="BA75200" s="2"/>
    </row>
    <row r="75201" spans="53:53" x14ac:dyDescent="0.3">
      <c r="BA75201" s="2"/>
    </row>
    <row r="75202" spans="53:53" x14ac:dyDescent="0.3">
      <c r="BA75202" s="2"/>
    </row>
    <row r="75203" spans="53:53" x14ac:dyDescent="0.3">
      <c r="BA75203" s="2"/>
    </row>
    <row r="75204" spans="53:53" x14ac:dyDescent="0.3">
      <c r="BA75204" s="2"/>
    </row>
    <row r="75205" spans="53:53" x14ac:dyDescent="0.3">
      <c r="BA75205" s="2"/>
    </row>
    <row r="75206" spans="53:53" x14ac:dyDescent="0.3">
      <c r="BA75206" s="2"/>
    </row>
    <row r="75207" spans="53:53" x14ac:dyDescent="0.3">
      <c r="BA75207" s="2"/>
    </row>
    <row r="75208" spans="53:53" x14ac:dyDescent="0.3">
      <c r="BA75208" s="2"/>
    </row>
    <row r="75209" spans="53:53" x14ac:dyDescent="0.3">
      <c r="BA75209" s="2"/>
    </row>
    <row r="75210" spans="53:53" x14ac:dyDescent="0.3">
      <c r="BA75210" s="2"/>
    </row>
    <row r="75211" spans="53:53" x14ac:dyDescent="0.3">
      <c r="BA75211" s="2"/>
    </row>
    <row r="75212" spans="53:53" x14ac:dyDescent="0.3">
      <c r="BA75212" s="2"/>
    </row>
    <row r="75213" spans="53:53" x14ac:dyDescent="0.3">
      <c r="BA75213" s="2"/>
    </row>
    <row r="75214" spans="53:53" x14ac:dyDescent="0.3">
      <c r="BA75214" s="2"/>
    </row>
    <row r="75215" spans="53:53" x14ac:dyDescent="0.3">
      <c r="BA75215" s="2"/>
    </row>
    <row r="75216" spans="53:53" x14ac:dyDescent="0.3">
      <c r="BA75216" s="2"/>
    </row>
    <row r="75217" spans="53:53" x14ac:dyDescent="0.3">
      <c r="BA75217" s="2"/>
    </row>
    <row r="75218" spans="53:53" x14ac:dyDescent="0.3">
      <c r="BA75218" s="2"/>
    </row>
    <row r="75219" spans="53:53" x14ac:dyDescent="0.3">
      <c r="BA75219" s="2"/>
    </row>
    <row r="75220" spans="53:53" x14ac:dyDescent="0.3">
      <c r="BA75220" s="2"/>
    </row>
    <row r="75221" spans="53:53" x14ac:dyDescent="0.3">
      <c r="BA75221" s="2"/>
    </row>
    <row r="75222" spans="53:53" x14ac:dyDescent="0.3">
      <c r="BA75222" s="2"/>
    </row>
    <row r="75223" spans="53:53" x14ac:dyDescent="0.3">
      <c r="BA75223" s="2"/>
    </row>
    <row r="75224" spans="53:53" x14ac:dyDescent="0.3">
      <c r="BA75224" s="2"/>
    </row>
    <row r="75225" spans="53:53" x14ac:dyDescent="0.3">
      <c r="BA75225" s="2"/>
    </row>
    <row r="75226" spans="53:53" x14ac:dyDescent="0.3">
      <c r="BA75226" s="2"/>
    </row>
    <row r="75227" spans="53:53" x14ac:dyDescent="0.3">
      <c r="BA75227" s="2"/>
    </row>
    <row r="75228" spans="53:53" x14ac:dyDescent="0.3">
      <c r="BA75228" s="2"/>
    </row>
    <row r="75229" spans="53:53" x14ac:dyDescent="0.3">
      <c r="BA75229" s="2"/>
    </row>
    <row r="75230" spans="53:53" x14ac:dyDescent="0.3">
      <c r="BA75230" s="2"/>
    </row>
    <row r="75231" spans="53:53" x14ac:dyDescent="0.3">
      <c r="BA75231" s="2"/>
    </row>
    <row r="75232" spans="53:53" x14ac:dyDescent="0.3">
      <c r="BA75232" s="2"/>
    </row>
    <row r="75233" spans="53:53" x14ac:dyDescent="0.3">
      <c r="BA75233" s="2"/>
    </row>
    <row r="75234" spans="53:53" x14ac:dyDescent="0.3">
      <c r="BA75234" s="2"/>
    </row>
    <row r="75235" spans="53:53" x14ac:dyDescent="0.3">
      <c r="BA75235" s="2"/>
    </row>
    <row r="75236" spans="53:53" x14ac:dyDescent="0.3">
      <c r="BA75236" s="2"/>
    </row>
    <row r="75237" spans="53:53" x14ac:dyDescent="0.3">
      <c r="BA75237" s="2"/>
    </row>
    <row r="75238" spans="53:53" x14ac:dyDescent="0.3">
      <c r="BA75238" s="2"/>
    </row>
    <row r="75239" spans="53:53" x14ac:dyDescent="0.3">
      <c r="BA75239" s="2"/>
    </row>
    <row r="75240" spans="53:53" x14ac:dyDescent="0.3">
      <c r="BA75240" s="2"/>
    </row>
    <row r="75241" spans="53:53" x14ac:dyDescent="0.3">
      <c r="BA75241" s="2"/>
    </row>
    <row r="75242" spans="53:53" x14ac:dyDescent="0.3">
      <c r="BA75242" s="2"/>
    </row>
    <row r="75243" spans="53:53" x14ac:dyDescent="0.3">
      <c r="BA75243" s="2"/>
    </row>
    <row r="75244" spans="53:53" x14ac:dyDescent="0.3">
      <c r="BA75244" s="2"/>
    </row>
    <row r="75245" spans="53:53" x14ac:dyDescent="0.3">
      <c r="BA75245" s="2"/>
    </row>
    <row r="75246" spans="53:53" x14ac:dyDescent="0.3">
      <c r="BA75246" s="2"/>
    </row>
    <row r="75247" spans="53:53" x14ac:dyDescent="0.3">
      <c r="BA75247" s="2"/>
    </row>
    <row r="75248" spans="53:53" x14ac:dyDescent="0.3">
      <c r="BA75248" s="2"/>
    </row>
    <row r="75249" spans="53:53" x14ac:dyDescent="0.3">
      <c r="BA75249" s="2"/>
    </row>
    <row r="75250" spans="53:53" x14ac:dyDescent="0.3">
      <c r="BA75250" s="2"/>
    </row>
    <row r="75251" spans="53:53" x14ac:dyDescent="0.3">
      <c r="BA75251" s="2"/>
    </row>
    <row r="75252" spans="53:53" x14ac:dyDescent="0.3">
      <c r="BA75252" s="2"/>
    </row>
    <row r="75253" spans="53:53" x14ac:dyDescent="0.3">
      <c r="BA75253" s="2"/>
    </row>
    <row r="75254" spans="53:53" x14ac:dyDescent="0.3">
      <c r="BA75254" s="2"/>
    </row>
    <row r="75255" spans="53:53" x14ac:dyDescent="0.3">
      <c r="BA75255" s="2"/>
    </row>
    <row r="75256" spans="53:53" x14ac:dyDescent="0.3">
      <c r="BA75256" s="2"/>
    </row>
    <row r="75257" spans="53:53" x14ac:dyDescent="0.3">
      <c r="BA75257" s="2"/>
    </row>
    <row r="75258" spans="53:53" x14ac:dyDescent="0.3">
      <c r="BA75258" s="2"/>
    </row>
    <row r="75259" spans="53:53" x14ac:dyDescent="0.3">
      <c r="BA75259" s="2"/>
    </row>
    <row r="75260" spans="53:53" x14ac:dyDescent="0.3">
      <c r="BA75260" s="2"/>
    </row>
    <row r="75261" spans="53:53" x14ac:dyDescent="0.3">
      <c r="BA75261" s="2"/>
    </row>
    <row r="75262" spans="53:53" x14ac:dyDescent="0.3">
      <c r="BA75262" s="2"/>
    </row>
    <row r="75263" spans="53:53" x14ac:dyDescent="0.3">
      <c r="BA75263" s="2"/>
    </row>
    <row r="75264" spans="53:53" x14ac:dyDescent="0.3">
      <c r="BA75264" s="2"/>
    </row>
    <row r="75265" spans="53:53" x14ac:dyDescent="0.3">
      <c r="BA75265" s="2"/>
    </row>
    <row r="75266" spans="53:53" x14ac:dyDescent="0.3">
      <c r="BA75266" s="2"/>
    </row>
    <row r="75267" spans="53:53" x14ac:dyDescent="0.3">
      <c r="BA75267" s="2"/>
    </row>
    <row r="75268" spans="53:53" x14ac:dyDescent="0.3">
      <c r="BA75268" s="2"/>
    </row>
    <row r="75269" spans="53:53" x14ac:dyDescent="0.3">
      <c r="BA75269" s="2"/>
    </row>
    <row r="75270" spans="53:53" x14ac:dyDescent="0.3">
      <c r="BA75270" s="2"/>
    </row>
    <row r="75271" spans="53:53" x14ac:dyDescent="0.3">
      <c r="BA75271" s="2"/>
    </row>
    <row r="75272" spans="53:53" x14ac:dyDescent="0.3">
      <c r="BA75272" s="2"/>
    </row>
    <row r="75273" spans="53:53" x14ac:dyDescent="0.3">
      <c r="BA75273" s="2"/>
    </row>
    <row r="75274" spans="53:53" x14ac:dyDescent="0.3">
      <c r="BA75274" s="2"/>
    </row>
    <row r="75275" spans="53:53" x14ac:dyDescent="0.3">
      <c r="BA75275" s="2"/>
    </row>
    <row r="75276" spans="53:53" x14ac:dyDescent="0.3">
      <c r="BA75276" s="2"/>
    </row>
    <row r="75277" spans="53:53" x14ac:dyDescent="0.3">
      <c r="BA75277" s="2"/>
    </row>
    <row r="75278" spans="53:53" x14ac:dyDescent="0.3">
      <c r="BA75278" s="2"/>
    </row>
    <row r="75279" spans="53:53" x14ac:dyDescent="0.3">
      <c r="BA75279" s="2"/>
    </row>
    <row r="75280" spans="53:53" x14ac:dyDescent="0.3">
      <c r="BA75280" s="2"/>
    </row>
    <row r="75281" spans="53:53" x14ac:dyDescent="0.3">
      <c r="BA75281" s="2"/>
    </row>
    <row r="75282" spans="53:53" x14ac:dyDescent="0.3">
      <c r="BA75282" s="2"/>
    </row>
    <row r="75283" spans="53:53" x14ac:dyDescent="0.3">
      <c r="BA75283" s="2"/>
    </row>
    <row r="75284" spans="53:53" x14ac:dyDescent="0.3">
      <c r="BA75284" s="2"/>
    </row>
    <row r="75285" spans="53:53" x14ac:dyDescent="0.3">
      <c r="BA75285" s="2"/>
    </row>
    <row r="75286" spans="53:53" x14ac:dyDescent="0.3">
      <c r="BA75286" s="2"/>
    </row>
    <row r="75287" spans="53:53" x14ac:dyDescent="0.3">
      <c r="BA75287" s="2"/>
    </row>
    <row r="75288" spans="53:53" x14ac:dyDescent="0.3">
      <c r="BA75288" s="2"/>
    </row>
    <row r="75289" spans="53:53" x14ac:dyDescent="0.3">
      <c r="BA75289" s="2"/>
    </row>
    <row r="75290" spans="53:53" x14ac:dyDescent="0.3">
      <c r="BA75290" s="2"/>
    </row>
    <row r="75291" spans="53:53" x14ac:dyDescent="0.3">
      <c r="BA75291" s="2"/>
    </row>
    <row r="75292" spans="53:53" x14ac:dyDescent="0.3">
      <c r="BA75292" s="2"/>
    </row>
    <row r="75293" spans="53:53" x14ac:dyDescent="0.3">
      <c r="BA75293" s="2"/>
    </row>
    <row r="75294" spans="53:53" x14ac:dyDescent="0.3">
      <c r="BA75294" s="2"/>
    </row>
    <row r="75295" spans="53:53" x14ac:dyDescent="0.3">
      <c r="BA75295" s="2"/>
    </row>
    <row r="75296" spans="53:53" x14ac:dyDescent="0.3">
      <c r="BA75296" s="2"/>
    </row>
    <row r="75297" spans="53:53" x14ac:dyDescent="0.3">
      <c r="BA75297" s="2"/>
    </row>
    <row r="75298" spans="53:53" x14ac:dyDescent="0.3">
      <c r="BA75298" s="2"/>
    </row>
    <row r="75299" spans="53:53" x14ac:dyDescent="0.3">
      <c r="BA75299" s="2"/>
    </row>
    <row r="75300" spans="53:53" x14ac:dyDescent="0.3">
      <c r="BA75300" s="2"/>
    </row>
    <row r="75301" spans="53:53" x14ac:dyDescent="0.3">
      <c r="BA75301" s="2"/>
    </row>
    <row r="75302" spans="53:53" x14ac:dyDescent="0.3">
      <c r="BA75302" s="2"/>
    </row>
    <row r="75303" spans="53:53" x14ac:dyDescent="0.3">
      <c r="BA75303" s="2"/>
    </row>
    <row r="75304" spans="53:53" x14ac:dyDescent="0.3">
      <c r="BA75304" s="2"/>
    </row>
    <row r="75305" spans="53:53" x14ac:dyDescent="0.3">
      <c r="BA75305" s="2"/>
    </row>
    <row r="75306" spans="53:53" x14ac:dyDescent="0.3">
      <c r="BA75306" s="2"/>
    </row>
    <row r="75307" spans="53:53" x14ac:dyDescent="0.3">
      <c r="BA75307" s="2"/>
    </row>
    <row r="75308" spans="53:53" x14ac:dyDescent="0.3">
      <c r="BA75308" s="2"/>
    </row>
    <row r="75309" spans="53:53" x14ac:dyDescent="0.3">
      <c r="BA75309" s="2"/>
    </row>
    <row r="75310" spans="53:53" x14ac:dyDescent="0.3">
      <c r="BA75310" s="2"/>
    </row>
    <row r="75311" spans="53:53" x14ac:dyDescent="0.3">
      <c r="BA75311" s="2"/>
    </row>
    <row r="75312" spans="53:53" x14ac:dyDescent="0.3">
      <c r="BA75312" s="2"/>
    </row>
    <row r="75313" spans="53:53" x14ac:dyDescent="0.3">
      <c r="BA75313" s="2"/>
    </row>
    <row r="75314" spans="53:53" x14ac:dyDescent="0.3">
      <c r="BA75314" s="2"/>
    </row>
    <row r="75315" spans="53:53" x14ac:dyDescent="0.3">
      <c r="BA75315" s="2"/>
    </row>
    <row r="75316" spans="53:53" x14ac:dyDescent="0.3">
      <c r="BA75316" s="2"/>
    </row>
    <row r="75317" spans="53:53" x14ac:dyDescent="0.3">
      <c r="BA75317" s="2"/>
    </row>
    <row r="75318" spans="53:53" x14ac:dyDescent="0.3">
      <c r="BA75318" s="2"/>
    </row>
    <row r="75319" spans="53:53" x14ac:dyDescent="0.3">
      <c r="BA75319" s="2"/>
    </row>
    <row r="75320" spans="53:53" x14ac:dyDescent="0.3">
      <c r="BA75320" s="2"/>
    </row>
    <row r="75321" spans="53:53" x14ac:dyDescent="0.3">
      <c r="BA75321" s="2"/>
    </row>
    <row r="75322" spans="53:53" x14ac:dyDescent="0.3">
      <c r="BA75322" s="2"/>
    </row>
    <row r="75323" spans="53:53" x14ac:dyDescent="0.3">
      <c r="BA75323" s="2"/>
    </row>
    <row r="75324" spans="53:53" x14ac:dyDescent="0.3">
      <c r="BA75324" s="2"/>
    </row>
    <row r="75325" spans="53:53" x14ac:dyDescent="0.3">
      <c r="BA75325" s="2"/>
    </row>
    <row r="75326" spans="53:53" x14ac:dyDescent="0.3">
      <c r="BA75326" s="2"/>
    </row>
    <row r="75327" spans="53:53" x14ac:dyDescent="0.3">
      <c r="BA75327" s="2"/>
    </row>
    <row r="75328" spans="53:53" x14ac:dyDescent="0.3">
      <c r="BA75328" s="2"/>
    </row>
    <row r="75329" spans="53:53" x14ac:dyDescent="0.3">
      <c r="BA75329" s="2"/>
    </row>
    <row r="75330" spans="53:53" x14ac:dyDescent="0.3">
      <c r="BA75330" s="2"/>
    </row>
    <row r="75331" spans="53:53" x14ac:dyDescent="0.3">
      <c r="BA75331" s="2"/>
    </row>
    <row r="75332" spans="53:53" x14ac:dyDescent="0.3">
      <c r="BA75332" s="2"/>
    </row>
    <row r="75333" spans="53:53" x14ac:dyDescent="0.3">
      <c r="BA75333" s="2"/>
    </row>
    <row r="75334" spans="53:53" x14ac:dyDescent="0.3">
      <c r="BA75334" s="2"/>
    </row>
    <row r="75335" spans="53:53" x14ac:dyDescent="0.3">
      <c r="BA75335" s="2"/>
    </row>
    <row r="75336" spans="53:53" x14ac:dyDescent="0.3">
      <c r="BA75336" s="2"/>
    </row>
    <row r="75337" spans="53:53" x14ac:dyDescent="0.3">
      <c r="BA75337" s="2"/>
    </row>
    <row r="75338" spans="53:53" x14ac:dyDescent="0.3">
      <c r="BA75338" s="2"/>
    </row>
    <row r="75339" spans="53:53" x14ac:dyDescent="0.3">
      <c r="BA75339" s="2"/>
    </row>
    <row r="75340" spans="53:53" x14ac:dyDescent="0.3">
      <c r="BA75340" s="2"/>
    </row>
    <row r="75341" spans="53:53" x14ac:dyDescent="0.3">
      <c r="BA75341" s="2"/>
    </row>
    <row r="75342" spans="53:53" x14ac:dyDescent="0.3">
      <c r="BA75342" s="2"/>
    </row>
    <row r="75343" spans="53:53" x14ac:dyDescent="0.3">
      <c r="BA75343" s="2"/>
    </row>
    <row r="75344" spans="53:53" x14ac:dyDescent="0.3">
      <c r="BA75344" s="2"/>
    </row>
    <row r="75345" spans="53:53" x14ac:dyDescent="0.3">
      <c r="BA75345" s="2"/>
    </row>
    <row r="75346" spans="53:53" x14ac:dyDescent="0.3">
      <c r="BA75346" s="2"/>
    </row>
    <row r="75347" spans="53:53" x14ac:dyDescent="0.3">
      <c r="BA75347" s="2"/>
    </row>
    <row r="75348" spans="53:53" x14ac:dyDescent="0.3">
      <c r="BA75348" s="2"/>
    </row>
    <row r="75349" spans="53:53" x14ac:dyDescent="0.3">
      <c r="BA75349" s="2"/>
    </row>
    <row r="75350" spans="53:53" x14ac:dyDescent="0.3">
      <c r="BA75350" s="2"/>
    </row>
    <row r="75351" spans="53:53" x14ac:dyDescent="0.3">
      <c r="BA75351" s="2"/>
    </row>
    <row r="75352" spans="53:53" x14ac:dyDescent="0.3">
      <c r="BA75352" s="2"/>
    </row>
    <row r="75353" spans="53:53" x14ac:dyDescent="0.3">
      <c r="BA75353" s="2"/>
    </row>
    <row r="75354" spans="53:53" x14ac:dyDescent="0.3">
      <c r="BA75354" s="2"/>
    </row>
    <row r="75355" spans="53:53" x14ac:dyDescent="0.3">
      <c r="BA75355" s="2"/>
    </row>
    <row r="75356" spans="53:53" x14ac:dyDescent="0.3">
      <c r="BA75356" s="2"/>
    </row>
    <row r="75357" spans="53:53" x14ac:dyDescent="0.3">
      <c r="BA75357" s="2"/>
    </row>
    <row r="75358" spans="53:53" x14ac:dyDescent="0.3">
      <c r="BA75358" s="2"/>
    </row>
    <row r="75359" spans="53:53" x14ac:dyDescent="0.3">
      <c r="BA75359" s="2"/>
    </row>
    <row r="75360" spans="53:53" x14ac:dyDescent="0.3">
      <c r="BA75360" s="2"/>
    </row>
    <row r="75361" spans="53:53" x14ac:dyDescent="0.3">
      <c r="BA75361" s="2"/>
    </row>
    <row r="75362" spans="53:53" x14ac:dyDescent="0.3">
      <c r="BA75362" s="2"/>
    </row>
    <row r="75363" spans="53:53" x14ac:dyDescent="0.3">
      <c r="BA75363" s="2"/>
    </row>
    <row r="75364" spans="53:53" x14ac:dyDescent="0.3">
      <c r="BA75364" s="2"/>
    </row>
    <row r="75365" spans="53:53" x14ac:dyDescent="0.3">
      <c r="BA75365" s="2"/>
    </row>
    <row r="75366" spans="53:53" x14ac:dyDescent="0.3">
      <c r="BA75366" s="2"/>
    </row>
    <row r="75367" spans="53:53" x14ac:dyDescent="0.3">
      <c r="BA75367" s="2"/>
    </row>
    <row r="75368" spans="53:53" x14ac:dyDescent="0.3">
      <c r="BA75368" s="2"/>
    </row>
    <row r="75369" spans="53:53" x14ac:dyDescent="0.3">
      <c r="BA75369" s="2"/>
    </row>
    <row r="75370" spans="53:53" x14ac:dyDescent="0.3">
      <c r="BA75370" s="2"/>
    </row>
    <row r="75371" spans="53:53" x14ac:dyDescent="0.3">
      <c r="BA75371" s="2"/>
    </row>
    <row r="75372" spans="53:53" x14ac:dyDescent="0.3">
      <c r="BA75372" s="2"/>
    </row>
    <row r="75373" spans="53:53" x14ac:dyDescent="0.3">
      <c r="BA75373" s="2"/>
    </row>
    <row r="75374" spans="53:53" x14ac:dyDescent="0.3">
      <c r="BA75374" s="2"/>
    </row>
    <row r="75375" spans="53:53" x14ac:dyDescent="0.3">
      <c r="BA75375" s="2"/>
    </row>
    <row r="75376" spans="53:53" x14ac:dyDescent="0.3">
      <c r="BA75376" s="2"/>
    </row>
    <row r="75377" spans="53:53" x14ac:dyDescent="0.3">
      <c r="BA75377" s="2"/>
    </row>
    <row r="75378" spans="53:53" x14ac:dyDescent="0.3">
      <c r="BA75378" s="2"/>
    </row>
    <row r="75379" spans="53:53" x14ac:dyDescent="0.3">
      <c r="BA75379" s="2"/>
    </row>
    <row r="75380" spans="53:53" x14ac:dyDescent="0.3">
      <c r="BA75380" s="2"/>
    </row>
    <row r="75381" spans="53:53" x14ac:dyDescent="0.3">
      <c r="BA75381" s="2"/>
    </row>
    <row r="75382" spans="53:53" x14ac:dyDescent="0.3">
      <c r="BA75382" s="2"/>
    </row>
    <row r="75383" spans="53:53" x14ac:dyDescent="0.3">
      <c r="BA75383" s="2"/>
    </row>
    <row r="75384" spans="53:53" x14ac:dyDescent="0.3">
      <c r="BA75384" s="2"/>
    </row>
    <row r="75385" spans="53:53" x14ac:dyDescent="0.3">
      <c r="BA75385" s="2"/>
    </row>
    <row r="75386" spans="53:53" x14ac:dyDescent="0.3">
      <c r="BA75386" s="2"/>
    </row>
    <row r="75387" spans="53:53" x14ac:dyDescent="0.3">
      <c r="BA75387" s="2"/>
    </row>
    <row r="75388" spans="53:53" x14ac:dyDescent="0.3">
      <c r="BA75388" s="2"/>
    </row>
    <row r="75389" spans="53:53" x14ac:dyDescent="0.3">
      <c r="BA75389" s="2"/>
    </row>
    <row r="75390" spans="53:53" x14ac:dyDescent="0.3">
      <c r="BA75390" s="2"/>
    </row>
    <row r="75391" spans="53:53" x14ac:dyDescent="0.3">
      <c r="BA75391" s="2"/>
    </row>
    <row r="75392" spans="53:53" x14ac:dyDescent="0.3">
      <c r="BA75392" s="2"/>
    </row>
    <row r="75393" spans="53:53" x14ac:dyDescent="0.3">
      <c r="BA75393" s="2"/>
    </row>
    <row r="75394" spans="53:53" x14ac:dyDescent="0.3">
      <c r="BA75394" s="2"/>
    </row>
    <row r="75395" spans="53:53" x14ac:dyDescent="0.3">
      <c r="BA75395" s="2"/>
    </row>
    <row r="75396" spans="53:53" x14ac:dyDescent="0.3">
      <c r="BA75396" s="2"/>
    </row>
    <row r="75397" spans="53:53" x14ac:dyDescent="0.3">
      <c r="BA75397" s="2"/>
    </row>
    <row r="75398" spans="53:53" x14ac:dyDescent="0.3">
      <c r="BA75398" s="2"/>
    </row>
    <row r="75399" spans="53:53" x14ac:dyDescent="0.3">
      <c r="BA75399" s="2"/>
    </row>
    <row r="75400" spans="53:53" x14ac:dyDescent="0.3">
      <c r="BA75400" s="2"/>
    </row>
    <row r="75401" spans="53:53" x14ac:dyDescent="0.3">
      <c r="BA75401" s="2"/>
    </row>
    <row r="75402" spans="53:53" x14ac:dyDescent="0.3">
      <c r="BA75402" s="2"/>
    </row>
    <row r="75403" spans="53:53" x14ac:dyDescent="0.3">
      <c r="BA75403" s="2"/>
    </row>
    <row r="75404" spans="53:53" x14ac:dyDescent="0.3">
      <c r="BA75404" s="2"/>
    </row>
    <row r="75405" spans="53:53" x14ac:dyDescent="0.3">
      <c r="BA75405" s="2"/>
    </row>
    <row r="75406" spans="53:53" x14ac:dyDescent="0.3">
      <c r="BA75406" s="2"/>
    </row>
    <row r="75407" spans="53:53" x14ac:dyDescent="0.3">
      <c r="BA75407" s="2"/>
    </row>
    <row r="75408" spans="53:53" x14ac:dyDescent="0.3">
      <c r="BA75408" s="2"/>
    </row>
    <row r="75409" spans="53:53" x14ac:dyDescent="0.3">
      <c r="BA75409" s="2"/>
    </row>
    <row r="75410" spans="53:53" x14ac:dyDescent="0.3">
      <c r="BA75410" s="2"/>
    </row>
    <row r="75411" spans="53:53" x14ac:dyDescent="0.3">
      <c r="BA75411" s="2"/>
    </row>
    <row r="75412" spans="53:53" x14ac:dyDescent="0.3">
      <c r="BA75412" s="2"/>
    </row>
    <row r="75413" spans="53:53" x14ac:dyDescent="0.3">
      <c r="BA75413" s="2"/>
    </row>
    <row r="75414" spans="53:53" x14ac:dyDescent="0.3">
      <c r="BA75414" s="2"/>
    </row>
    <row r="75415" spans="53:53" x14ac:dyDescent="0.3">
      <c r="BA75415" s="2"/>
    </row>
    <row r="75416" spans="53:53" x14ac:dyDescent="0.3">
      <c r="BA75416" s="2"/>
    </row>
    <row r="75417" spans="53:53" x14ac:dyDescent="0.3">
      <c r="BA75417" s="2"/>
    </row>
    <row r="75418" spans="53:53" x14ac:dyDescent="0.3">
      <c r="BA75418" s="2"/>
    </row>
    <row r="75419" spans="53:53" x14ac:dyDescent="0.3">
      <c r="BA75419" s="2"/>
    </row>
    <row r="75420" spans="53:53" x14ac:dyDescent="0.3">
      <c r="BA75420" s="2"/>
    </row>
    <row r="75421" spans="53:53" x14ac:dyDescent="0.3">
      <c r="BA75421" s="2"/>
    </row>
    <row r="75422" spans="53:53" x14ac:dyDescent="0.3">
      <c r="BA75422" s="2"/>
    </row>
    <row r="75423" spans="53:53" x14ac:dyDescent="0.3">
      <c r="BA75423" s="2"/>
    </row>
    <row r="75424" spans="53:53" x14ac:dyDescent="0.3">
      <c r="BA75424" s="2"/>
    </row>
    <row r="75425" spans="53:53" x14ac:dyDescent="0.3">
      <c r="BA75425" s="2"/>
    </row>
    <row r="75426" spans="53:53" x14ac:dyDescent="0.3">
      <c r="BA75426" s="2"/>
    </row>
    <row r="75427" spans="53:53" x14ac:dyDescent="0.3">
      <c r="BA75427" s="2"/>
    </row>
    <row r="75428" spans="53:53" x14ac:dyDescent="0.3">
      <c r="BA75428" s="2"/>
    </row>
    <row r="75429" spans="53:53" x14ac:dyDescent="0.3">
      <c r="BA75429" s="2"/>
    </row>
    <row r="75430" spans="53:53" x14ac:dyDescent="0.3">
      <c r="BA75430" s="2"/>
    </row>
    <row r="75431" spans="53:53" x14ac:dyDescent="0.3">
      <c r="BA75431" s="2"/>
    </row>
    <row r="75432" spans="53:53" x14ac:dyDescent="0.3">
      <c r="BA75432" s="2"/>
    </row>
    <row r="75433" spans="53:53" x14ac:dyDescent="0.3">
      <c r="BA75433" s="2"/>
    </row>
    <row r="75434" spans="53:53" x14ac:dyDescent="0.3">
      <c r="BA75434" s="2"/>
    </row>
    <row r="75435" spans="53:53" x14ac:dyDescent="0.3">
      <c r="BA75435" s="2"/>
    </row>
    <row r="75436" spans="53:53" x14ac:dyDescent="0.3">
      <c r="BA75436" s="2"/>
    </row>
    <row r="75437" spans="53:53" x14ac:dyDescent="0.3">
      <c r="BA75437" s="2"/>
    </row>
    <row r="75438" spans="53:53" x14ac:dyDescent="0.3">
      <c r="BA75438" s="2"/>
    </row>
    <row r="75439" spans="53:53" x14ac:dyDescent="0.3">
      <c r="BA75439" s="2"/>
    </row>
    <row r="75440" spans="53:53" x14ac:dyDescent="0.3">
      <c r="BA75440" s="2"/>
    </row>
    <row r="75441" spans="53:53" x14ac:dyDescent="0.3">
      <c r="BA75441" s="2"/>
    </row>
    <row r="75442" spans="53:53" x14ac:dyDescent="0.3">
      <c r="BA75442" s="2"/>
    </row>
    <row r="75443" spans="53:53" x14ac:dyDescent="0.3">
      <c r="BA75443" s="2"/>
    </row>
    <row r="75444" spans="53:53" x14ac:dyDescent="0.3">
      <c r="BA75444" s="2"/>
    </row>
    <row r="75445" spans="53:53" x14ac:dyDescent="0.3">
      <c r="BA75445" s="2"/>
    </row>
    <row r="75446" spans="53:53" x14ac:dyDescent="0.3">
      <c r="BA75446" s="2"/>
    </row>
    <row r="75447" spans="53:53" x14ac:dyDescent="0.3">
      <c r="BA75447" s="2"/>
    </row>
    <row r="75448" spans="53:53" x14ac:dyDescent="0.3">
      <c r="BA75448" s="2"/>
    </row>
    <row r="75449" spans="53:53" x14ac:dyDescent="0.3">
      <c r="BA75449" s="2"/>
    </row>
    <row r="75450" spans="53:53" x14ac:dyDescent="0.3">
      <c r="BA75450" s="2"/>
    </row>
    <row r="75451" spans="53:53" x14ac:dyDescent="0.3">
      <c r="BA75451" s="2"/>
    </row>
    <row r="75452" spans="53:53" x14ac:dyDescent="0.3">
      <c r="BA75452" s="2"/>
    </row>
    <row r="75453" spans="53:53" x14ac:dyDescent="0.3">
      <c r="BA75453" s="2"/>
    </row>
    <row r="75454" spans="53:53" x14ac:dyDescent="0.3">
      <c r="BA75454" s="2"/>
    </row>
    <row r="75455" spans="53:53" x14ac:dyDescent="0.3">
      <c r="BA75455" s="2"/>
    </row>
    <row r="75456" spans="53:53" x14ac:dyDescent="0.3">
      <c r="BA75456" s="2"/>
    </row>
    <row r="75457" spans="53:53" x14ac:dyDescent="0.3">
      <c r="BA75457" s="2"/>
    </row>
    <row r="75458" spans="53:53" x14ac:dyDescent="0.3">
      <c r="BA75458" s="2"/>
    </row>
    <row r="75459" spans="53:53" x14ac:dyDescent="0.3">
      <c r="BA75459" s="2"/>
    </row>
    <row r="75460" spans="53:53" x14ac:dyDescent="0.3">
      <c r="BA75460" s="2"/>
    </row>
    <row r="75461" spans="53:53" x14ac:dyDescent="0.3">
      <c r="BA75461" s="2"/>
    </row>
    <row r="75462" spans="53:53" x14ac:dyDescent="0.3">
      <c r="BA75462" s="2"/>
    </row>
    <row r="75463" spans="53:53" x14ac:dyDescent="0.3">
      <c r="BA75463" s="2"/>
    </row>
    <row r="75464" spans="53:53" x14ac:dyDescent="0.3">
      <c r="BA75464" s="2"/>
    </row>
    <row r="75465" spans="53:53" x14ac:dyDescent="0.3">
      <c r="BA75465" s="2"/>
    </row>
    <row r="75466" spans="53:53" x14ac:dyDescent="0.3">
      <c r="BA75466" s="2"/>
    </row>
    <row r="75467" spans="53:53" x14ac:dyDescent="0.3">
      <c r="BA75467" s="2"/>
    </row>
    <row r="75468" spans="53:53" x14ac:dyDescent="0.3">
      <c r="BA75468" s="2"/>
    </row>
    <row r="75469" spans="53:53" x14ac:dyDescent="0.3">
      <c r="BA75469" s="2"/>
    </row>
    <row r="75470" spans="53:53" x14ac:dyDescent="0.3">
      <c r="BA75470" s="2"/>
    </row>
    <row r="75471" spans="53:53" x14ac:dyDescent="0.3">
      <c r="BA75471" s="2"/>
    </row>
    <row r="75472" spans="53:53" x14ac:dyDescent="0.3">
      <c r="BA75472" s="2"/>
    </row>
    <row r="75473" spans="53:53" x14ac:dyDescent="0.3">
      <c r="BA75473" s="2"/>
    </row>
    <row r="75474" spans="53:53" x14ac:dyDescent="0.3">
      <c r="BA75474" s="2"/>
    </row>
    <row r="75475" spans="53:53" x14ac:dyDescent="0.3">
      <c r="BA75475" s="2"/>
    </row>
    <row r="75476" spans="53:53" x14ac:dyDescent="0.3">
      <c r="BA75476" s="2"/>
    </row>
    <row r="75477" spans="53:53" x14ac:dyDescent="0.3">
      <c r="BA75477" s="2"/>
    </row>
    <row r="75478" spans="53:53" x14ac:dyDescent="0.3">
      <c r="BA75478" s="2"/>
    </row>
    <row r="75479" spans="53:53" x14ac:dyDescent="0.3">
      <c r="BA75479" s="2"/>
    </row>
    <row r="75480" spans="53:53" x14ac:dyDescent="0.3">
      <c r="BA75480" s="2"/>
    </row>
    <row r="75481" spans="53:53" x14ac:dyDescent="0.3">
      <c r="BA75481" s="2"/>
    </row>
    <row r="75482" spans="53:53" x14ac:dyDescent="0.3">
      <c r="BA75482" s="2"/>
    </row>
    <row r="75483" spans="53:53" x14ac:dyDescent="0.3">
      <c r="BA75483" s="2"/>
    </row>
    <row r="75484" spans="53:53" x14ac:dyDescent="0.3">
      <c r="BA75484" s="2"/>
    </row>
    <row r="75485" spans="53:53" x14ac:dyDescent="0.3">
      <c r="BA75485" s="2"/>
    </row>
    <row r="75486" spans="53:53" x14ac:dyDescent="0.3">
      <c r="BA75486" s="2"/>
    </row>
    <row r="75487" spans="53:53" x14ac:dyDescent="0.3">
      <c r="BA75487" s="2"/>
    </row>
    <row r="75488" spans="53:53" x14ac:dyDescent="0.3">
      <c r="BA75488" s="2"/>
    </row>
    <row r="75489" spans="53:53" x14ac:dyDescent="0.3">
      <c r="BA75489" s="2"/>
    </row>
    <row r="75490" spans="53:53" x14ac:dyDescent="0.3">
      <c r="BA75490" s="2"/>
    </row>
    <row r="75491" spans="53:53" x14ac:dyDescent="0.3">
      <c r="BA75491" s="2"/>
    </row>
    <row r="75492" spans="53:53" x14ac:dyDescent="0.3">
      <c r="BA75492" s="2"/>
    </row>
    <row r="75493" spans="53:53" x14ac:dyDescent="0.3">
      <c r="BA75493" s="2"/>
    </row>
    <row r="75494" spans="53:53" x14ac:dyDescent="0.3">
      <c r="BA75494" s="2"/>
    </row>
    <row r="75495" spans="53:53" x14ac:dyDescent="0.3">
      <c r="BA75495" s="2"/>
    </row>
    <row r="75496" spans="53:53" x14ac:dyDescent="0.3">
      <c r="BA75496" s="2"/>
    </row>
    <row r="75497" spans="53:53" x14ac:dyDescent="0.3">
      <c r="BA75497" s="2"/>
    </row>
    <row r="75498" spans="53:53" x14ac:dyDescent="0.3">
      <c r="BA75498" s="2"/>
    </row>
    <row r="75499" spans="53:53" x14ac:dyDescent="0.3">
      <c r="BA75499" s="2"/>
    </row>
    <row r="75500" spans="53:53" x14ac:dyDescent="0.3">
      <c r="BA75500" s="2"/>
    </row>
    <row r="75501" spans="53:53" x14ac:dyDescent="0.3">
      <c r="BA75501" s="2"/>
    </row>
    <row r="75502" spans="53:53" x14ac:dyDescent="0.3">
      <c r="BA75502" s="2"/>
    </row>
    <row r="75503" spans="53:53" x14ac:dyDescent="0.3">
      <c r="BA75503" s="2"/>
    </row>
    <row r="75504" spans="53:53" x14ac:dyDescent="0.3">
      <c r="BA75504" s="2"/>
    </row>
    <row r="75505" spans="53:53" x14ac:dyDescent="0.3">
      <c r="BA75505" s="2"/>
    </row>
    <row r="75506" spans="53:53" x14ac:dyDescent="0.3">
      <c r="BA75506" s="2"/>
    </row>
    <row r="75507" spans="53:53" x14ac:dyDescent="0.3">
      <c r="BA75507" s="2"/>
    </row>
    <row r="75508" spans="53:53" x14ac:dyDescent="0.3">
      <c r="BA75508" s="2"/>
    </row>
    <row r="75509" spans="53:53" x14ac:dyDescent="0.3">
      <c r="BA75509" s="2"/>
    </row>
    <row r="75510" spans="53:53" x14ac:dyDescent="0.3">
      <c r="BA75510" s="2"/>
    </row>
    <row r="75511" spans="53:53" x14ac:dyDescent="0.3">
      <c r="BA75511" s="2"/>
    </row>
    <row r="75512" spans="53:53" x14ac:dyDescent="0.3">
      <c r="BA75512" s="2"/>
    </row>
    <row r="75513" spans="53:53" x14ac:dyDescent="0.3">
      <c r="BA75513" s="2"/>
    </row>
    <row r="75514" spans="53:53" x14ac:dyDescent="0.3">
      <c r="BA75514" s="2"/>
    </row>
    <row r="75515" spans="53:53" x14ac:dyDescent="0.3">
      <c r="BA75515" s="2"/>
    </row>
    <row r="75516" spans="53:53" x14ac:dyDescent="0.3">
      <c r="BA75516" s="2"/>
    </row>
    <row r="75517" spans="53:53" x14ac:dyDescent="0.3">
      <c r="BA75517" s="2"/>
    </row>
    <row r="75518" spans="53:53" x14ac:dyDescent="0.3">
      <c r="BA75518" s="2"/>
    </row>
    <row r="75519" spans="53:53" x14ac:dyDescent="0.3">
      <c r="BA75519" s="2"/>
    </row>
    <row r="75520" spans="53:53" x14ac:dyDescent="0.3">
      <c r="BA75520" s="2"/>
    </row>
    <row r="75521" spans="53:53" x14ac:dyDescent="0.3">
      <c r="BA75521" s="2"/>
    </row>
    <row r="75522" spans="53:53" x14ac:dyDescent="0.3">
      <c r="BA75522" s="2"/>
    </row>
    <row r="75523" spans="53:53" x14ac:dyDescent="0.3">
      <c r="BA75523" s="2"/>
    </row>
    <row r="75524" spans="53:53" x14ac:dyDescent="0.3">
      <c r="BA75524" s="2"/>
    </row>
    <row r="75525" spans="53:53" x14ac:dyDescent="0.3">
      <c r="BA75525" s="2"/>
    </row>
    <row r="75526" spans="53:53" x14ac:dyDescent="0.3">
      <c r="BA75526" s="2"/>
    </row>
    <row r="75527" spans="53:53" x14ac:dyDescent="0.3">
      <c r="BA75527" s="2"/>
    </row>
    <row r="75528" spans="53:53" x14ac:dyDescent="0.3">
      <c r="BA75528" s="2"/>
    </row>
    <row r="75529" spans="53:53" x14ac:dyDescent="0.3">
      <c r="BA75529" s="2"/>
    </row>
    <row r="75530" spans="53:53" x14ac:dyDescent="0.3">
      <c r="BA75530" s="2"/>
    </row>
    <row r="75531" spans="53:53" x14ac:dyDescent="0.3">
      <c r="BA75531" s="2"/>
    </row>
    <row r="75532" spans="53:53" x14ac:dyDescent="0.3">
      <c r="BA75532" s="2"/>
    </row>
    <row r="75533" spans="53:53" x14ac:dyDescent="0.3">
      <c r="BA75533" s="2"/>
    </row>
    <row r="75534" spans="53:53" x14ac:dyDescent="0.3">
      <c r="BA75534" s="2"/>
    </row>
    <row r="75535" spans="53:53" x14ac:dyDescent="0.3">
      <c r="BA75535" s="2"/>
    </row>
    <row r="75536" spans="53:53" x14ac:dyDescent="0.3">
      <c r="BA75536" s="2"/>
    </row>
    <row r="75537" spans="53:53" x14ac:dyDescent="0.3">
      <c r="BA75537" s="2"/>
    </row>
    <row r="75538" spans="53:53" x14ac:dyDescent="0.3">
      <c r="BA75538" s="2"/>
    </row>
    <row r="75539" spans="53:53" x14ac:dyDescent="0.3">
      <c r="BA75539" s="2"/>
    </row>
    <row r="75540" spans="53:53" x14ac:dyDescent="0.3">
      <c r="BA75540" s="2"/>
    </row>
    <row r="75541" spans="53:53" x14ac:dyDescent="0.3">
      <c r="BA75541" s="2"/>
    </row>
    <row r="75542" spans="53:53" x14ac:dyDescent="0.3">
      <c r="BA75542" s="2"/>
    </row>
    <row r="75543" spans="53:53" x14ac:dyDescent="0.3">
      <c r="BA75543" s="2"/>
    </row>
    <row r="75544" spans="53:53" x14ac:dyDescent="0.3">
      <c r="BA75544" s="2"/>
    </row>
    <row r="75545" spans="53:53" x14ac:dyDescent="0.3">
      <c r="BA75545" s="2"/>
    </row>
    <row r="75546" spans="53:53" x14ac:dyDescent="0.3">
      <c r="BA75546" s="2"/>
    </row>
    <row r="75547" spans="53:53" x14ac:dyDescent="0.3">
      <c r="BA75547" s="2"/>
    </row>
    <row r="75548" spans="53:53" x14ac:dyDescent="0.3">
      <c r="BA75548" s="2"/>
    </row>
    <row r="75549" spans="53:53" x14ac:dyDescent="0.3">
      <c r="BA75549" s="2"/>
    </row>
    <row r="75550" spans="53:53" x14ac:dyDescent="0.3">
      <c r="BA75550" s="2"/>
    </row>
    <row r="75551" spans="53:53" x14ac:dyDescent="0.3">
      <c r="BA75551" s="2"/>
    </row>
    <row r="75552" spans="53:53" x14ac:dyDescent="0.3">
      <c r="BA75552" s="2"/>
    </row>
    <row r="75553" spans="53:53" x14ac:dyDescent="0.3">
      <c r="BA75553" s="2"/>
    </row>
    <row r="75554" spans="53:53" x14ac:dyDescent="0.3">
      <c r="BA75554" s="2"/>
    </row>
    <row r="75555" spans="53:53" x14ac:dyDescent="0.3">
      <c r="BA75555" s="2"/>
    </row>
    <row r="75556" spans="53:53" x14ac:dyDescent="0.3">
      <c r="BA75556" s="2"/>
    </row>
    <row r="75557" spans="53:53" x14ac:dyDescent="0.3">
      <c r="BA75557" s="2"/>
    </row>
    <row r="75558" spans="53:53" x14ac:dyDescent="0.3">
      <c r="BA75558" s="2"/>
    </row>
    <row r="75559" spans="53:53" x14ac:dyDescent="0.3">
      <c r="BA75559" s="2"/>
    </row>
    <row r="75560" spans="53:53" x14ac:dyDescent="0.3">
      <c r="BA75560" s="2"/>
    </row>
    <row r="75561" spans="53:53" x14ac:dyDescent="0.3">
      <c r="BA75561" s="2"/>
    </row>
    <row r="75562" spans="53:53" x14ac:dyDescent="0.3">
      <c r="BA75562" s="2"/>
    </row>
    <row r="75563" spans="53:53" x14ac:dyDescent="0.3">
      <c r="BA75563" s="2"/>
    </row>
    <row r="75564" spans="53:53" x14ac:dyDescent="0.3">
      <c r="BA75564" s="2"/>
    </row>
    <row r="75565" spans="53:53" x14ac:dyDescent="0.3">
      <c r="BA75565" s="2"/>
    </row>
    <row r="75566" spans="53:53" x14ac:dyDescent="0.3">
      <c r="BA75566" s="2"/>
    </row>
    <row r="75567" spans="53:53" x14ac:dyDescent="0.3">
      <c r="BA75567" s="2"/>
    </row>
    <row r="75568" spans="53:53" x14ac:dyDescent="0.3">
      <c r="BA75568" s="2"/>
    </row>
    <row r="75569" spans="53:53" x14ac:dyDescent="0.3">
      <c r="BA75569" s="2"/>
    </row>
    <row r="75570" spans="53:53" x14ac:dyDescent="0.3">
      <c r="BA75570" s="2"/>
    </row>
    <row r="75571" spans="53:53" x14ac:dyDescent="0.3">
      <c r="BA75571" s="2"/>
    </row>
    <row r="75572" spans="53:53" x14ac:dyDescent="0.3">
      <c r="BA75572" s="2"/>
    </row>
    <row r="75573" spans="53:53" x14ac:dyDescent="0.3">
      <c r="BA75573" s="2"/>
    </row>
    <row r="75574" spans="53:53" x14ac:dyDescent="0.3">
      <c r="BA75574" s="2"/>
    </row>
    <row r="75575" spans="53:53" x14ac:dyDescent="0.3">
      <c r="BA75575" s="2"/>
    </row>
    <row r="75576" spans="53:53" x14ac:dyDescent="0.3">
      <c r="BA75576" s="2"/>
    </row>
    <row r="75577" spans="53:53" x14ac:dyDescent="0.3">
      <c r="BA75577" s="2"/>
    </row>
    <row r="75578" spans="53:53" x14ac:dyDescent="0.3">
      <c r="BA75578" s="2"/>
    </row>
    <row r="75579" spans="53:53" x14ac:dyDescent="0.3">
      <c r="BA75579" s="2"/>
    </row>
    <row r="75580" spans="53:53" x14ac:dyDescent="0.3">
      <c r="BA75580" s="2"/>
    </row>
    <row r="75581" spans="53:53" x14ac:dyDescent="0.3">
      <c r="BA75581" s="2"/>
    </row>
    <row r="75582" spans="53:53" x14ac:dyDescent="0.3">
      <c r="BA75582" s="2"/>
    </row>
    <row r="75583" spans="53:53" x14ac:dyDescent="0.3">
      <c r="BA75583" s="2"/>
    </row>
    <row r="75584" spans="53:53" x14ac:dyDescent="0.3">
      <c r="BA75584" s="2"/>
    </row>
    <row r="75585" spans="53:53" x14ac:dyDescent="0.3">
      <c r="BA75585" s="2"/>
    </row>
    <row r="75586" spans="53:53" x14ac:dyDescent="0.3">
      <c r="BA75586" s="2"/>
    </row>
    <row r="75587" spans="53:53" x14ac:dyDescent="0.3">
      <c r="BA75587" s="2"/>
    </row>
    <row r="75588" spans="53:53" x14ac:dyDescent="0.3">
      <c r="BA75588" s="2"/>
    </row>
    <row r="75589" spans="53:53" x14ac:dyDescent="0.3">
      <c r="BA75589" s="2"/>
    </row>
    <row r="75590" spans="53:53" x14ac:dyDescent="0.3">
      <c r="BA75590" s="2"/>
    </row>
    <row r="75591" spans="53:53" x14ac:dyDescent="0.3">
      <c r="BA75591" s="2"/>
    </row>
    <row r="75592" spans="53:53" x14ac:dyDescent="0.3">
      <c r="BA75592" s="2"/>
    </row>
    <row r="75593" spans="53:53" x14ac:dyDescent="0.3">
      <c r="BA75593" s="2"/>
    </row>
    <row r="75594" spans="53:53" x14ac:dyDescent="0.3">
      <c r="BA75594" s="2"/>
    </row>
    <row r="75595" spans="53:53" x14ac:dyDescent="0.3">
      <c r="BA75595" s="2"/>
    </row>
    <row r="75596" spans="53:53" x14ac:dyDescent="0.3">
      <c r="BA75596" s="2"/>
    </row>
    <row r="75597" spans="53:53" x14ac:dyDescent="0.3">
      <c r="BA75597" s="2"/>
    </row>
    <row r="75598" spans="53:53" x14ac:dyDescent="0.3">
      <c r="BA75598" s="2"/>
    </row>
    <row r="75599" spans="53:53" x14ac:dyDescent="0.3">
      <c r="BA75599" s="2"/>
    </row>
    <row r="75600" spans="53:53" x14ac:dyDescent="0.3">
      <c r="BA75600" s="2"/>
    </row>
    <row r="75601" spans="53:53" x14ac:dyDescent="0.3">
      <c r="BA75601" s="2"/>
    </row>
    <row r="75602" spans="53:53" x14ac:dyDescent="0.3">
      <c r="BA75602" s="2"/>
    </row>
    <row r="75603" spans="53:53" x14ac:dyDescent="0.3">
      <c r="BA75603" s="2"/>
    </row>
    <row r="75604" spans="53:53" x14ac:dyDescent="0.3">
      <c r="BA75604" s="2"/>
    </row>
    <row r="75605" spans="53:53" x14ac:dyDescent="0.3">
      <c r="BA75605" s="2"/>
    </row>
    <row r="75606" spans="53:53" x14ac:dyDescent="0.3">
      <c r="BA75606" s="2"/>
    </row>
    <row r="75607" spans="53:53" x14ac:dyDescent="0.3">
      <c r="BA75607" s="2"/>
    </row>
    <row r="75608" spans="53:53" x14ac:dyDescent="0.3">
      <c r="BA75608" s="2"/>
    </row>
    <row r="75609" spans="53:53" x14ac:dyDescent="0.3">
      <c r="BA75609" s="2"/>
    </row>
    <row r="75610" spans="53:53" x14ac:dyDescent="0.3">
      <c r="BA75610" s="2"/>
    </row>
    <row r="75611" spans="53:53" x14ac:dyDescent="0.3">
      <c r="BA75611" s="2"/>
    </row>
    <row r="75612" spans="53:53" x14ac:dyDescent="0.3">
      <c r="BA75612" s="2"/>
    </row>
    <row r="75613" spans="53:53" x14ac:dyDescent="0.3">
      <c r="BA75613" s="2"/>
    </row>
    <row r="75614" spans="53:53" x14ac:dyDescent="0.3">
      <c r="BA75614" s="2"/>
    </row>
    <row r="75615" spans="53:53" x14ac:dyDescent="0.3">
      <c r="BA75615" s="2"/>
    </row>
    <row r="75616" spans="53:53" x14ac:dyDescent="0.3">
      <c r="BA75616" s="2"/>
    </row>
    <row r="75617" spans="53:53" x14ac:dyDescent="0.3">
      <c r="BA75617" s="2"/>
    </row>
    <row r="75618" spans="53:53" x14ac:dyDescent="0.3">
      <c r="BA75618" s="2"/>
    </row>
    <row r="75619" spans="53:53" x14ac:dyDescent="0.3">
      <c r="BA75619" s="2"/>
    </row>
    <row r="75620" spans="53:53" x14ac:dyDescent="0.3">
      <c r="BA75620" s="2"/>
    </row>
    <row r="75621" spans="53:53" x14ac:dyDescent="0.3">
      <c r="BA75621" s="2"/>
    </row>
    <row r="75622" spans="53:53" x14ac:dyDescent="0.3">
      <c r="BA75622" s="2"/>
    </row>
    <row r="75623" spans="53:53" x14ac:dyDescent="0.3">
      <c r="BA75623" s="2"/>
    </row>
    <row r="75624" spans="53:53" x14ac:dyDescent="0.3">
      <c r="BA75624" s="2"/>
    </row>
    <row r="75625" spans="53:53" x14ac:dyDescent="0.3">
      <c r="BA75625" s="2"/>
    </row>
    <row r="75626" spans="53:53" x14ac:dyDescent="0.3">
      <c r="BA75626" s="2"/>
    </row>
    <row r="75627" spans="53:53" x14ac:dyDescent="0.3">
      <c r="BA75627" s="2"/>
    </row>
    <row r="75628" spans="53:53" x14ac:dyDescent="0.3">
      <c r="BA75628" s="2"/>
    </row>
    <row r="75629" spans="53:53" x14ac:dyDescent="0.3">
      <c r="BA75629" s="2"/>
    </row>
    <row r="75630" spans="53:53" x14ac:dyDescent="0.3">
      <c r="BA75630" s="2"/>
    </row>
    <row r="75631" spans="53:53" x14ac:dyDescent="0.3">
      <c r="BA75631" s="2"/>
    </row>
    <row r="75632" spans="53:53" x14ac:dyDescent="0.3">
      <c r="BA75632" s="2"/>
    </row>
    <row r="75633" spans="53:53" x14ac:dyDescent="0.3">
      <c r="BA75633" s="2"/>
    </row>
    <row r="75634" spans="53:53" x14ac:dyDescent="0.3">
      <c r="BA75634" s="2"/>
    </row>
    <row r="75635" spans="53:53" x14ac:dyDescent="0.3">
      <c r="BA75635" s="2"/>
    </row>
    <row r="75636" spans="53:53" x14ac:dyDescent="0.3">
      <c r="BA75636" s="2"/>
    </row>
    <row r="75637" spans="53:53" x14ac:dyDescent="0.3">
      <c r="BA75637" s="2"/>
    </row>
    <row r="75638" spans="53:53" x14ac:dyDescent="0.3">
      <c r="BA75638" s="2"/>
    </row>
    <row r="75639" spans="53:53" x14ac:dyDescent="0.3">
      <c r="BA75639" s="2"/>
    </row>
    <row r="75640" spans="53:53" x14ac:dyDescent="0.3">
      <c r="BA75640" s="2"/>
    </row>
    <row r="75641" spans="53:53" x14ac:dyDescent="0.3">
      <c r="BA75641" s="2"/>
    </row>
    <row r="75642" spans="53:53" x14ac:dyDescent="0.3">
      <c r="BA75642" s="2"/>
    </row>
    <row r="75643" spans="53:53" x14ac:dyDescent="0.3">
      <c r="BA75643" s="2"/>
    </row>
    <row r="75644" spans="53:53" x14ac:dyDescent="0.3">
      <c r="BA75644" s="2"/>
    </row>
    <row r="75645" spans="53:53" x14ac:dyDescent="0.3">
      <c r="BA75645" s="2"/>
    </row>
    <row r="75646" spans="53:53" x14ac:dyDescent="0.3">
      <c r="BA75646" s="2"/>
    </row>
    <row r="75647" spans="53:53" x14ac:dyDescent="0.3">
      <c r="BA75647" s="2"/>
    </row>
    <row r="75648" spans="53:53" x14ac:dyDescent="0.3">
      <c r="BA75648" s="2"/>
    </row>
    <row r="75649" spans="53:53" x14ac:dyDescent="0.3">
      <c r="BA75649" s="2"/>
    </row>
    <row r="75650" spans="53:53" x14ac:dyDescent="0.3">
      <c r="BA75650" s="2"/>
    </row>
    <row r="75651" spans="53:53" x14ac:dyDescent="0.3">
      <c r="BA75651" s="2"/>
    </row>
    <row r="75652" spans="53:53" x14ac:dyDescent="0.3">
      <c r="BA75652" s="2"/>
    </row>
    <row r="75653" spans="53:53" x14ac:dyDescent="0.3">
      <c r="BA75653" s="2"/>
    </row>
    <row r="75654" spans="53:53" x14ac:dyDescent="0.3">
      <c r="BA75654" s="2"/>
    </row>
    <row r="75655" spans="53:53" x14ac:dyDescent="0.3">
      <c r="BA75655" s="2"/>
    </row>
    <row r="75656" spans="53:53" x14ac:dyDescent="0.3">
      <c r="BA75656" s="2"/>
    </row>
    <row r="75657" spans="53:53" x14ac:dyDescent="0.3">
      <c r="BA75657" s="2"/>
    </row>
    <row r="75658" spans="53:53" x14ac:dyDescent="0.3">
      <c r="BA75658" s="2"/>
    </row>
    <row r="75659" spans="53:53" x14ac:dyDescent="0.3">
      <c r="BA75659" s="2"/>
    </row>
    <row r="75660" spans="53:53" x14ac:dyDescent="0.3">
      <c r="BA75660" s="2"/>
    </row>
    <row r="75661" spans="53:53" x14ac:dyDescent="0.3">
      <c r="BA75661" s="2"/>
    </row>
    <row r="75662" spans="53:53" x14ac:dyDescent="0.3">
      <c r="BA75662" s="2"/>
    </row>
    <row r="75663" spans="53:53" x14ac:dyDescent="0.3">
      <c r="BA75663" s="2"/>
    </row>
    <row r="75664" spans="53:53" x14ac:dyDescent="0.3">
      <c r="BA75664" s="2"/>
    </row>
    <row r="75665" spans="53:53" x14ac:dyDescent="0.3">
      <c r="BA75665" s="2"/>
    </row>
    <row r="75666" spans="53:53" x14ac:dyDescent="0.3">
      <c r="BA75666" s="2"/>
    </row>
    <row r="75667" spans="53:53" x14ac:dyDescent="0.3">
      <c r="BA75667" s="2"/>
    </row>
    <row r="75668" spans="53:53" x14ac:dyDescent="0.3">
      <c r="BA75668" s="2"/>
    </row>
    <row r="75669" spans="53:53" x14ac:dyDescent="0.3">
      <c r="BA75669" s="2"/>
    </row>
    <row r="75670" spans="53:53" x14ac:dyDescent="0.3">
      <c r="BA75670" s="2"/>
    </row>
    <row r="75671" spans="53:53" x14ac:dyDescent="0.3">
      <c r="BA75671" s="2"/>
    </row>
    <row r="75672" spans="53:53" x14ac:dyDescent="0.3">
      <c r="BA75672" s="2"/>
    </row>
    <row r="75673" spans="53:53" x14ac:dyDescent="0.3">
      <c r="BA75673" s="2"/>
    </row>
    <row r="75674" spans="53:53" x14ac:dyDescent="0.3">
      <c r="BA75674" s="2"/>
    </row>
    <row r="75675" spans="53:53" x14ac:dyDescent="0.3">
      <c r="BA75675" s="2"/>
    </row>
    <row r="75676" spans="53:53" x14ac:dyDescent="0.3">
      <c r="BA75676" s="2"/>
    </row>
    <row r="75677" spans="53:53" x14ac:dyDescent="0.3">
      <c r="BA75677" s="2"/>
    </row>
    <row r="75678" spans="53:53" x14ac:dyDescent="0.3">
      <c r="BA75678" s="2"/>
    </row>
    <row r="75679" spans="53:53" x14ac:dyDescent="0.3">
      <c r="BA75679" s="2"/>
    </row>
    <row r="75680" spans="53:53" x14ac:dyDescent="0.3">
      <c r="BA75680" s="2"/>
    </row>
    <row r="75681" spans="53:53" x14ac:dyDescent="0.3">
      <c r="BA75681" s="2"/>
    </row>
    <row r="75682" spans="53:53" x14ac:dyDescent="0.3">
      <c r="BA75682" s="2"/>
    </row>
    <row r="75683" spans="53:53" x14ac:dyDescent="0.3">
      <c r="BA75683" s="2"/>
    </row>
    <row r="75684" spans="53:53" x14ac:dyDescent="0.3">
      <c r="BA75684" s="2"/>
    </row>
    <row r="75685" spans="53:53" x14ac:dyDescent="0.3">
      <c r="BA75685" s="2"/>
    </row>
    <row r="75686" spans="53:53" x14ac:dyDescent="0.3">
      <c r="BA75686" s="2"/>
    </row>
    <row r="75687" spans="53:53" x14ac:dyDescent="0.3">
      <c r="BA75687" s="2"/>
    </row>
    <row r="75688" spans="53:53" x14ac:dyDescent="0.3">
      <c r="BA75688" s="2"/>
    </row>
    <row r="75689" spans="53:53" x14ac:dyDescent="0.3">
      <c r="BA75689" s="2"/>
    </row>
    <row r="75690" spans="53:53" x14ac:dyDescent="0.3">
      <c r="BA75690" s="2"/>
    </row>
    <row r="75691" spans="53:53" x14ac:dyDescent="0.3">
      <c r="BA75691" s="2"/>
    </row>
    <row r="75692" spans="53:53" x14ac:dyDescent="0.3">
      <c r="BA75692" s="2"/>
    </row>
    <row r="75693" spans="53:53" x14ac:dyDescent="0.3">
      <c r="BA75693" s="2"/>
    </row>
    <row r="75694" spans="53:53" x14ac:dyDescent="0.3">
      <c r="BA75694" s="2"/>
    </row>
    <row r="75695" spans="53:53" x14ac:dyDescent="0.3">
      <c r="BA75695" s="2"/>
    </row>
    <row r="75696" spans="53:53" x14ac:dyDescent="0.3">
      <c r="BA75696" s="2"/>
    </row>
    <row r="75697" spans="53:53" x14ac:dyDescent="0.3">
      <c r="BA75697" s="2"/>
    </row>
    <row r="75698" spans="53:53" x14ac:dyDescent="0.3">
      <c r="BA75698" s="2"/>
    </row>
    <row r="75699" spans="53:53" x14ac:dyDescent="0.3">
      <c r="BA75699" s="2"/>
    </row>
    <row r="75700" spans="53:53" x14ac:dyDescent="0.3">
      <c r="BA75700" s="2"/>
    </row>
    <row r="75701" spans="53:53" x14ac:dyDescent="0.3">
      <c r="BA75701" s="2"/>
    </row>
    <row r="75702" spans="53:53" x14ac:dyDescent="0.3">
      <c r="BA75702" s="2"/>
    </row>
    <row r="75703" spans="53:53" x14ac:dyDescent="0.3">
      <c r="BA75703" s="2"/>
    </row>
    <row r="75704" spans="53:53" x14ac:dyDescent="0.3">
      <c r="BA75704" s="2"/>
    </row>
    <row r="75705" spans="53:53" x14ac:dyDescent="0.3">
      <c r="BA75705" s="2"/>
    </row>
    <row r="75706" spans="53:53" x14ac:dyDescent="0.3">
      <c r="BA75706" s="2"/>
    </row>
    <row r="75707" spans="53:53" x14ac:dyDescent="0.3">
      <c r="BA75707" s="2"/>
    </row>
    <row r="75708" spans="53:53" x14ac:dyDescent="0.3">
      <c r="BA75708" s="2"/>
    </row>
    <row r="75709" spans="53:53" x14ac:dyDescent="0.3">
      <c r="BA75709" s="2"/>
    </row>
    <row r="75710" spans="53:53" x14ac:dyDescent="0.3">
      <c r="BA75710" s="2"/>
    </row>
    <row r="75711" spans="53:53" x14ac:dyDescent="0.3">
      <c r="BA75711" s="2"/>
    </row>
    <row r="75712" spans="53:53" x14ac:dyDescent="0.3">
      <c r="BA75712" s="2"/>
    </row>
    <row r="75713" spans="53:53" x14ac:dyDescent="0.3">
      <c r="BA75713" s="2"/>
    </row>
    <row r="75714" spans="53:53" x14ac:dyDescent="0.3">
      <c r="BA75714" s="2"/>
    </row>
    <row r="75715" spans="53:53" x14ac:dyDescent="0.3">
      <c r="BA75715" s="2"/>
    </row>
    <row r="75716" spans="53:53" x14ac:dyDescent="0.3">
      <c r="BA75716" s="2"/>
    </row>
    <row r="75717" spans="53:53" x14ac:dyDescent="0.3">
      <c r="BA75717" s="2"/>
    </row>
    <row r="75718" spans="53:53" x14ac:dyDescent="0.3">
      <c r="BA75718" s="2"/>
    </row>
    <row r="75719" spans="53:53" x14ac:dyDescent="0.3">
      <c r="BA75719" s="2"/>
    </row>
    <row r="75720" spans="53:53" x14ac:dyDescent="0.3">
      <c r="BA75720" s="2"/>
    </row>
    <row r="75721" spans="53:53" x14ac:dyDescent="0.3">
      <c r="BA75721" s="2"/>
    </row>
    <row r="75722" spans="53:53" x14ac:dyDescent="0.3">
      <c r="BA75722" s="2"/>
    </row>
    <row r="75723" spans="53:53" x14ac:dyDescent="0.3">
      <c r="BA75723" s="2"/>
    </row>
    <row r="75724" spans="53:53" x14ac:dyDescent="0.3">
      <c r="BA75724" s="2"/>
    </row>
    <row r="75725" spans="53:53" x14ac:dyDescent="0.3">
      <c r="BA75725" s="2"/>
    </row>
    <row r="75726" spans="53:53" x14ac:dyDescent="0.3">
      <c r="BA75726" s="2"/>
    </row>
    <row r="75727" spans="53:53" x14ac:dyDescent="0.3">
      <c r="BA75727" s="2"/>
    </row>
    <row r="75728" spans="53:53" x14ac:dyDescent="0.3">
      <c r="BA75728" s="2"/>
    </row>
    <row r="75729" spans="53:53" x14ac:dyDescent="0.3">
      <c r="BA75729" s="2"/>
    </row>
    <row r="75730" spans="53:53" x14ac:dyDescent="0.3">
      <c r="BA75730" s="2"/>
    </row>
    <row r="75731" spans="53:53" x14ac:dyDescent="0.3">
      <c r="BA75731" s="2"/>
    </row>
    <row r="75732" spans="53:53" x14ac:dyDescent="0.3">
      <c r="BA75732" s="2"/>
    </row>
    <row r="75733" spans="53:53" x14ac:dyDescent="0.3">
      <c r="BA75733" s="2"/>
    </row>
    <row r="75734" spans="53:53" x14ac:dyDescent="0.3">
      <c r="BA75734" s="2"/>
    </row>
    <row r="75735" spans="53:53" x14ac:dyDescent="0.3">
      <c r="BA75735" s="2"/>
    </row>
    <row r="75736" spans="53:53" x14ac:dyDescent="0.3">
      <c r="BA75736" s="2"/>
    </row>
    <row r="75737" spans="53:53" x14ac:dyDescent="0.3">
      <c r="BA75737" s="2"/>
    </row>
    <row r="75738" spans="53:53" x14ac:dyDescent="0.3">
      <c r="BA75738" s="2"/>
    </row>
    <row r="75739" spans="53:53" x14ac:dyDescent="0.3">
      <c r="BA75739" s="2"/>
    </row>
    <row r="75740" spans="53:53" x14ac:dyDescent="0.3">
      <c r="BA75740" s="2"/>
    </row>
    <row r="75741" spans="53:53" x14ac:dyDescent="0.3">
      <c r="BA75741" s="2"/>
    </row>
    <row r="75742" spans="53:53" x14ac:dyDescent="0.3">
      <c r="BA75742" s="2"/>
    </row>
    <row r="75743" spans="53:53" x14ac:dyDescent="0.3">
      <c r="BA75743" s="2"/>
    </row>
    <row r="75744" spans="53:53" x14ac:dyDescent="0.3">
      <c r="BA75744" s="2"/>
    </row>
    <row r="75745" spans="53:53" x14ac:dyDescent="0.3">
      <c r="BA75745" s="2"/>
    </row>
    <row r="75746" spans="53:53" x14ac:dyDescent="0.3">
      <c r="BA75746" s="2"/>
    </row>
    <row r="75747" spans="53:53" x14ac:dyDescent="0.3">
      <c r="BA75747" s="2"/>
    </row>
    <row r="75748" spans="53:53" x14ac:dyDescent="0.3">
      <c r="BA75748" s="2"/>
    </row>
    <row r="75749" spans="53:53" x14ac:dyDescent="0.3">
      <c r="BA75749" s="2"/>
    </row>
    <row r="75750" spans="53:53" x14ac:dyDescent="0.3">
      <c r="BA75750" s="2"/>
    </row>
    <row r="75751" spans="53:53" x14ac:dyDescent="0.3">
      <c r="BA75751" s="2"/>
    </row>
    <row r="75752" spans="53:53" x14ac:dyDescent="0.3">
      <c r="BA75752" s="2"/>
    </row>
    <row r="75753" spans="53:53" x14ac:dyDescent="0.3">
      <c r="BA75753" s="2"/>
    </row>
    <row r="75754" spans="53:53" x14ac:dyDescent="0.3">
      <c r="BA75754" s="2"/>
    </row>
    <row r="75755" spans="53:53" x14ac:dyDescent="0.3">
      <c r="BA75755" s="2"/>
    </row>
    <row r="75756" spans="53:53" x14ac:dyDescent="0.3">
      <c r="BA75756" s="2"/>
    </row>
    <row r="75757" spans="53:53" x14ac:dyDescent="0.3">
      <c r="BA75757" s="2"/>
    </row>
    <row r="75758" spans="53:53" x14ac:dyDescent="0.3">
      <c r="BA75758" s="2"/>
    </row>
    <row r="75759" spans="53:53" x14ac:dyDescent="0.3">
      <c r="BA75759" s="2"/>
    </row>
    <row r="75760" spans="53:53" x14ac:dyDescent="0.3">
      <c r="BA75760" s="2"/>
    </row>
    <row r="75761" spans="53:53" x14ac:dyDescent="0.3">
      <c r="BA75761" s="2"/>
    </row>
    <row r="75762" spans="53:53" x14ac:dyDescent="0.3">
      <c r="BA75762" s="2"/>
    </row>
    <row r="75763" spans="53:53" x14ac:dyDescent="0.3">
      <c r="BA75763" s="2"/>
    </row>
    <row r="75764" spans="53:53" x14ac:dyDescent="0.3">
      <c r="BA75764" s="2"/>
    </row>
    <row r="75765" spans="53:53" x14ac:dyDescent="0.3">
      <c r="BA75765" s="2"/>
    </row>
    <row r="75766" spans="53:53" x14ac:dyDescent="0.3">
      <c r="BA75766" s="2"/>
    </row>
    <row r="75767" spans="53:53" x14ac:dyDescent="0.3">
      <c r="BA75767" s="2"/>
    </row>
    <row r="75768" spans="53:53" x14ac:dyDescent="0.3">
      <c r="BA75768" s="2"/>
    </row>
    <row r="75769" spans="53:53" x14ac:dyDescent="0.3">
      <c r="BA75769" s="2"/>
    </row>
    <row r="75770" spans="53:53" x14ac:dyDescent="0.3">
      <c r="BA75770" s="2"/>
    </row>
    <row r="75771" spans="53:53" x14ac:dyDescent="0.3">
      <c r="BA75771" s="2"/>
    </row>
    <row r="75772" spans="53:53" x14ac:dyDescent="0.3">
      <c r="BA75772" s="2"/>
    </row>
    <row r="75773" spans="53:53" x14ac:dyDescent="0.3">
      <c r="BA75773" s="2"/>
    </row>
    <row r="75774" spans="53:53" x14ac:dyDescent="0.3">
      <c r="BA75774" s="2"/>
    </row>
    <row r="75775" spans="53:53" x14ac:dyDescent="0.3">
      <c r="BA75775" s="2"/>
    </row>
    <row r="75776" spans="53:53" x14ac:dyDescent="0.3">
      <c r="BA75776" s="2"/>
    </row>
    <row r="75777" spans="53:53" x14ac:dyDescent="0.3">
      <c r="BA75777" s="2"/>
    </row>
    <row r="75778" spans="53:53" x14ac:dyDescent="0.3">
      <c r="BA75778" s="2"/>
    </row>
    <row r="75779" spans="53:53" x14ac:dyDescent="0.3">
      <c r="BA75779" s="2"/>
    </row>
    <row r="75780" spans="53:53" x14ac:dyDescent="0.3">
      <c r="BA75780" s="2"/>
    </row>
    <row r="75781" spans="53:53" x14ac:dyDescent="0.3">
      <c r="BA75781" s="2"/>
    </row>
    <row r="75782" spans="53:53" x14ac:dyDescent="0.3">
      <c r="BA75782" s="2"/>
    </row>
    <row r="75783" spans="53:53" x14ac:dyDescent="0.3">
      <c r="BA75783" s="2"/>
    </row>
    <row r="75784" spans="53:53" x14ac:dyDescent="0.3">
      <c r="BA75784" s="2"/>
    </row>
    <row r="75785" spans="53:53" x14ac:dyDescent="0.3">
      <c r="BA75785" s="2"/>
    </row>
    <row r="75786" spans="53:53" x14ac:dyDescent="0.3">
      <c r="BA75786" s="2"/>
    </row>
    <row r="75787" spans="53:53" x14ac:dyDescent="0.3">
      <c r="BA75787" s="2"/>
    </row>
    <row r="75788" spans="53:53" x14ac:dyDescent="0.3">
      <c r="BA75788" s="2"/>
    </row>
    <row r="75789" spans="53:53" x14ac:dyDescent="0.3">
      <c r="BA75789" s="2"/>
    </row>
    <row r="75790" spans="53:53" x14ac:dyDescent="0.3">
      <c r="BA75790" s="2"/>
    </row>
    <row r="75791" spans="53:53" x14ac:dyDescent="0.3">
      <c r="BA75791" s="2"/>
    </row>
    <row r="75792" spans="53:53" x14ac:dyDescent="0.3">
      <c r="BA75792" s="2"/>
    </row>
    <row r="75793" spans="53:53" x14ac:dyDescent="0.3">
      <c r="BA75793" s="2"/>
    </row>
    <row r="75794" spans="53:53" x14ac:dyDescent="0.3">
      <c r="BA75794" s="2"/>
    </row>
    <row r="75795" spans="53:53" x14ac:dyDescent="0.3">
      <c r="BA75795" s="2"/>
    </row>
    <row r="75796" spans="53:53" x14ac:dyDescent="0.3">
      <c r="BA75796" s="2"/>
    </row>
    <row r="75797" spans="53:53" x14ac:dyDescent="0.3">
      <c r="BA75797" s="2"/>
    </row>
    <row r="75798" spans="53:53" x14ac:dyDescent="0.3">
      <c r="BA75798" s="2"/>
    </row>
    <row r="75799" spans="53:53" x14ac:dyDescent="0.3">
      <c r="BA75799" s="2"/>
    </row>
    <row r="75800" spans="53:53" x14ac:dyDescent="0.3">
      <c r="BA75800" s="2"/>
    </row>
    <row r="75801" spans="53:53" x14ac:dyDescent="0.3">
      <c r="BA75801" s="2"/>
    </row>
    <row r="75802" spans="53:53" x14ac:dyDescent="0.3">
      <c r="BA75802" s="2"/>
    </row>
    <row r="75803" spans="53:53" x14ac:dyDescent="0.3">
      <c r="BA75803" s="2"/>
    </row>
    <row r="75804" spans="53:53" x14ac:dyDescent="0.3">
      <c r="BA75804" s="2"/>
    </row>
    <row r="75805" spans="53:53" x14ac:dyDescent="0.3">
      <c r="BA75805" s="2"/>
    </row>
    <row r="75806" spans="53:53" x14ac:dyDescent="0.3">
      <c r="BA75806" s="2"/>
    </row>
    <row r="75807" spans="53:53" x14ac:dyDescent="0.3">
      <c r="BA75807" s="2"/>
    </row>
    <row r="75808" spans="53:53" x14ac:dyDescent="0.3">
      <c r="BA75808" s="2"/>
    </row>
    <row r="75809" spans="53:53" x14ac:dyDescent="0.3">
      <c r="BA75809" s="2"/>
    </row>
    <row r="75810" spans="53:53" x14ac:dyDescent="0.3">
      <c r="BA75810" s="2"/>
    </row>
    <row r="75811" spans="53:53" x14ac:dyDescent="0.3">
      <c r="BA75811" s="2"/>
    </row>
    <row r="75812" spans="53:53" x14ac:dyDescent="0.3">
      <c r="BA75812" s="2"/>
    </row>
    <row r="75813" spans="53:53" x14ac:dyDescent="0.3">
      <c r="BA75813" s="2"/>
    </row>
    <row r="75814" spans="53:53" x14ac:dyDescent="0.3">
      <c r="BA75814" s="2"/>
    </row>
    <row r="75815" spans="53:53" x14ac:dyDescent="0.3">
      <c r="BA75815" s="2"/>
    </row>
    <row r="75816" spans="53:53" x14ac:dyDescent="0.3">
      <c r="BA75816" s="2"/>
    </row>
    <row r="75817" spans="53:53" x14ac:dyDescent="0.3">
      <c r="BA75817" s="2"/>
    </row>
    <row r="75818" spans="53:53" x14ac:dyDescent="0.3">
      <c r="BA75818" s="2"/>
    </row>
    <row r="75819" spans="53:53" x14ac:dyDescent="0.3">
      <c r="BA75819" s="2"/>
    </row>
    <row r="75820" spans="53:53" x14ac:dyDescent="0.3">
      <c r="BA75820" s="2"/>
    </row>
    <row r="75821" spans="53:53" x14ac:dyDescent="0.3">
      <c r="BA75821" s="2"/>
    </row>
    <row r="75822" spans="53:53" x14ac:dyDescent="0.3">
      <c r="BA75822" s="2"/>
    </row>
    <row r="75823" spans="53:53" x14ac:dyDescent="0.3">
      <c r="BA75823" s="2"/>
    </row>
    <row r="75824" spans="53:53" x14ac:dyDescent="0.3">
      <c r="BA75824" s="2"/>
    </row>
    <row r="75825" spans="53:53" x14ac:dyDescent="0.3">
      <c r="BA75825" s="2"/>
    </row>
    <row r="75826" spans="53:53" x14ac:dyDescent="0.3">
      <c r="BA75826" s="2"/>
    </row>
    <row r="75827" spans="53:53" x14ac:dyDescent="0.3">
      <c r="BA75827" s="2"/>
    </row>
    <row r="75828" spans="53:53" x14ac:dyDescent="0.3">
      <c r="BA75828" s="2"/>
    </row>
    <row r="75829" spans="53:53" x14ac:dyDescent="0.3">
      <c r="BA75829" s="2"/>
    </row>
    <row r="75830" spans="53:53" x14ac:dyDescent="0.3">
      <c r="BA75830" s="2"/>
    </row>
    <row r="75831" spans="53:53" x14ac:dyDescent="0.3">
      <c r="BA75831" s="2"/>
    </row>
    <row r="75832" spans="53:53" x14ac:dyDescent="0.3">
      <c r="BA75832" s="2"/>
    </row>
    <row r="75833" spans="53:53" x14ac:dyDescent="0.3">
      <c r="BA75833" s="2"/>
    </row>
    <row r="75834" spans="53:53" x14ac:dyDescent="0.3">
      <c r="BA75834" s="2"/>
    </row>
    <row r="75835" spans="53:53" x14ac:dyDescent="0.3">
      <c r="BA75835" s="2"/>
    </row>
    <row r="75836" spans="53:53" x14ac:dyDescent="0.3">
      <c r="BA75836" s="2"/>
    </row>
    <row r="75837" spans="53:53" x14ac:dyDescent="0.3">
      <c r="BA75837" s="2"/>
    </row>
    <row r="75838" spans="53:53" x14ac:dyDescent="0.3">
      <c r="BA75838" s="2"/>
    </row>
    <row r="75839" spans="53:53" x14ac:dyDescent="0.3">
      <c r="BA75839" s="2"/>
    </row>
    <row r="75840" spans="53:53" x14ac:dyDescent="0.3">
      <c r="BA75840" s="2"/>
    </row>
    <row r="75841" spans="53:53" x14ac:dyDescent="0.3">
      <c r="BA75841" s="2"/>
    </row>
    <row r="75842" spans="53:53" x14ac:dyDescent="0.3">
      <c r="BA75842" s="2"/>
    </row>
    <row r="75843" spans="53:53" x14ac:dyDescent="0.3">
      <c r="BA75843" s="2"/>
    </row>
    <row r="75844" spans="53:53" x14ac:dyDescent="0.3">
      <c r="BA75844" s="2"/>
    </row>
    <row r="75845" spans="53:53" x14ac:dyDescent="0.3">
      <c r="BA75845" s="2"/>
    </row>
    <row r="75846" spans="53:53" x14ac:dyDescent="0.3">
      <c r="BA75846" s="2"/>
    </row>
    <row r="75847" spans="53:53" x14ac:dyDescent="0.3">
      <c r="BA75847" s="2"/>
    </row>
    <row r="75848" spans="53:53" x14ac:dyDescent="0.3">
      <c r="BA75848" s="2"/>
    </row>
    <row r="75849" spans="53:53" x14ac:dyDescent="0.3">
      <c r="BA75849" s="2"/>
    </row>
    <row r="75850" spans="53:53" x14ac:dyDescent="0.3">
      <c r="BA75850" s="2"/>
    </row>
    <row r="75851" spans="53:53" x14ac:dyDescent="0.3">
      <c r="BA75851" s="2"/>
    </row>
    <row r="75852" spans="53:53" x14ac:dyDescent="0.3">
      <c r="BA75852" s="2"/>
    </row>
    <row r="75853" spans="53:53" x14ac:dyDescent="0.3">
      <c r="BA75853" s="2"/>
    </row>
    <row r="75854" spans="53:53" x14ac:dyDescent="0.3">
      <c r="BA75854" s="2"/>
    </row>
    <row r="75855" spans="53:53" x14ac:dyDescent="0.3">
      <c r="BA75855" s="2"/>
    </row>
    <row r="75856" spans="53:53" x14ac:dyDescent="0.3">
      <c r="BA75856" s="2"/>
    </row>
    <row r="75857" spans="53:53" x14ac:dyDescent="0.3">
      <c r="BA75857" s="2"/>
    </row>
    <row r="75858" spans="53:53" x14ac:dyDescent="0.3">
      <c r="BA75858" s="2"/>
    </row>
    <row r="75859" spans="53:53" x14ac:dyDescent="0.3">
      <c r="BA75859" s="2"/>
    </row>
    <row r="75860" spans="53:53" x14ac:dyDescent="0.3">
      <c r="BA75860" s="2"/>
    </row>
    <row r="75861" spans="53:53" x14ac:dyDescent="0.3">
      <c r="BA75861" s="2"/>
    </row>
    <row r="75862" spans="53:53" x14ac:dyDescent="0.3">
      <c r="BA75862" s="2"/>
    </row>
    <row r="75863" spans="53:53" x14ac:dyDescent="0.3">
      <c r="BA75863" s="2"/>
    </row>
    <row r="75864" spans="53:53" x14ac:dyDescent="0.3">
      <c r="BA75864" s="2"/>
    </row>
    <row r="75865" spans="53:53" x14ac:dyDescent="0.3">
      <c r="BA75865" s="2"/>
    </row>
    <row r="75866" spans="53:53" x14ac:dyDescent="0.3">
      <c r="BA75866" s="2"/>
    </row>
    <row r="75867" spans="53:53" x14ac:dyDescent="0.3">
      <c r="BA75867" s="2"/>
    </row>
    <row r="75868" spans="53:53" x14ac:dyDescent="0.3">
      <c r="BA75868" s="2"/>
    </row>
    <row r="75869" spans="53:53" x14ac:dyDescent="0.3">
      <c r="BA75869" s="2"/>
    </row>
    <row r="75870" spans="53:53" x14ac:dyDescent="0.3">
      <c r="BA75870" s="2"/>
    </row>
    <row r="75871" spans="53:53" x14ac:dyDescent="0.3">
      <c r="BA75871" s="2"/>
    </row>
    <row r="75872" spans="53:53" x14ac:dyDescent="0.3">
      <c r="BA75872" s="2"/>
    </row>
    <row r="75873" spans="53:53" x14ac:dyDescent="0.3">
      <c r="BA75873" s="2"/>
    </row>
    <row r="75874" spans="53:53" x14ac:dyDescent="0.3">
      <c r="BA75874" s="2"/>
    </row>
    <row r="75875" spans="53:53" x14ac:dyDescent="0.3">
      <c r="BA75875" s="2"/>
    </row>
    <row r="75876" spans="53:53" x14ac:dyDescent="0.3">
      <c r="BA75876" s="2"/>
    </row>
    <row r="75877" spans="53:53" x14ac:dyDescent="0.3">
      <c r="BA75877" s="2"/>
    </row>
    <row r="75878" spans="53:53" x14ac:dyDescent="0.3">
      <c r="BA75878" s="2"/>
    </row>
    <row r="75879" spans="53:53" x14ac:dyDescent="0.3">
      <c r="BA75879" s="2"/>
    </row>
    <row r="75880" spans="53:53" x14ac:dyDescent="0.3">
      <c r="BA75880" s="2"/>
    </row>
    <row r="75881" spans="53:53" x14ac:dyDescent="0.3">
      <c r="BA75881" s="2"/>
    </row>
    <row r="75882" spans="53:53" x14ac:dyDescent="0.3">
      <c r="BA75882" s="2"/>
    </row>
    <row r="75883" spans="53:53" x14ac:dyDescent="0.3">
      <c r="BA75883" s="2"/>
    </row>
    <row r="75884" spans="53:53" x14ac:dyDescent="0.3">
      <c r="BA75884" s="2"/>
    </row>
    <row r="75885" spans="53:53" x14ac:dyDescent="0.3">
      <c r="BA75885" s="2"/>
    </row>
    <row r="75886" spans="53:53" x14ac:dyDescent="0.3">
      <c r="BA75886" s="2"/>
    </row>
    <row r="75887" spans="53:53" x14ac:dyDescent="0.3">
      <c r="BA75887" s="2"/>
    </row>
    <row r="75888" spans="53:53" x14ac:dyDescent="0.3">
      <c r="BA75888" s="2"/>
    </row>
    <row r="75889" spans="53:53" x14ac:dyDescent="0.3">
      <c r="BA75889" s="2"/>
    </row>
    <row r="75890" spans="53:53" x14ac:dyDescent="0.3">
      <c r="BA75890" s="2"/>
    </row>
    <row r="75891" spans="53:53" x14ac:dyDescent="0.3">
      <c r="BA75891" s="2"/>
    </row>
    <row r="75892" spans="53:53" x14ac:dyDescent="0.3">
      <c r="BA75892" s="2"/>
    </row>
    <row r="75893" spans="53:53" x14ac:dyDescent="0.3">
      <c r="BA75893" s="2"/>
    </row>
    <row r="75894" spans="53:53" x14ac:dyDescent="0.3">
      <c r="BA75894" s="2"/>
    </row>
    <row r="75895" spans="53:53" x14ac:dyDescent="0.3">
      <c r="BA75895" s="2"/>
    </row>
    <row r="75896" spans="53:53" x14ac:dyDescent="0.3">
      <c r="BA75896" s="2"/>
    </row>
    <row r="75897" spans="53:53" x14ac:dyDescent="0.3">
      <c r="BA75897" s="2"/>
    </row>
    <row r="75898" spans="53:53" x14ac:dyDescent="0.3">
      <c r="BA75898" s="2"/>
    </row>
    <row r="75899" spans="53:53" x14ac:dyDescent="0.3">
      <c r="BA75899" s="2"/>
    </row>
    <row r="75900" spans="53:53" x14ac:dyDescent="0.3">
      <c r="BA75900" s="2"/>
    </row>
    <row r="75901" spans="53:53" x14ac:dyDescent="0.3">
      <c r="BA75901" s="2"/>
    </row>
    <row r="75902" spans="53:53" x14ac:dyDescent="0.3">
      <c r="BA75902" s="2"/>
    </row>
    <row r="75903" spans="53:53" x14ac:dyDescent="0.3">
      <c r="BA75903" s="2"/>
    </row>
    <row r="75904" spans="53:53" x14ac:dyDescent="0.3">
      <c r="BA75904" s="2"/>
    </row>
    <row r="75905" spans="53:53" x14ac:dyDescent="0.3">
      <c r="BA75905" s="2"/>
    </row>
    <row r="75906" spans="53:53" x14ac:dyDescent="0.3">
      <c r="BA75906" s="2"/>
    </row>
    <row r="75907" spans="53:53" x14ac:dyDescent="0.3">
      <c r="BA75907" s="2"/>
    </row>
    <row r="75908" spans="53:53" x14ac:dyDescent="0.3">
      <c r="BA75908" s="2"/>
    </row>
    <row r="75909" spans="53:53" x14ac:dyDescent="0.3">
      <c r="BA75909" s="2"/>
    </row>
    <row r="75910" spans="53:53" x14ac:dyDescent="0.3">
      <c r="BA75910" s="2"/>
    </row>
    <row r="75911" spans="53:53" x14ac:dyDescent="0.3">
      <c r="BA75911" s="2"/>
    </row>
    <row r="75912" spans="53:53" x14ac:dyDescent="0.3">
      <c r="BA75912" s="2"/>
    </row>
    <row r="75913" spans="53:53" x14ac:dyDescent="0.3">
      <c r="BA75913" s="2"/>
    </row>
    <row r="75914" spans="53:53" x14ac:dyDescent="0.3">
      <c r="BA75914" s="2"/>
    </row>
    <row r="75915" spans="53:53" x14ac:dyDescent="0.3">
      <c r="BA75915" s="2"/>
    </row>
    <row r="75916" spans="53:53" x14ac:dyDescent="0.3">
      <c r="BA75916" s="2"/>
    </row>
    <row r="75917" spans="53:53" x14ac:dyDescent="0.3">
      <c r="BA75917" s="2"/>
    </row>
    <row r="75918" spans="53:53" x14ac:dyDescent="0.3">
      <c r="BA75918" s="2"/>
    </row>
    <row r="75919" spans="53:53" x14ac:dyDescent="0.3">
      <c r="BA75919" s="2"/>
    </row>
    <row r="75920" spans="53:53" x14ac:dyDescent="0.3">
      <c r="BA75920" s="2"/>
    </row>
    <row r="75921" spans="53:53" x14ac:dyDescent="0.3">
      <c r="BA75921" s="2"/>
    </row>
    <row r="75922" spans="53:53" x14ac:dyDescent="0.3">
      <c r="BA75922" s="2"/>
    </row>
    <row r="75923" spans="53:53" x14ac:dyDescent="0.3">
      <c r="BA75923" s="2"/>
    </row>
    <row r="75924" spans="53:53" x14ac:dyDescent="0.3">
      <c r="BA75924" s="2"/>
    </row>
    <row r="75925" spans="53:53" x14ac:dyDescent="0.3">
      <c r="BA75925" s="2"/>
    </row>
    <row r="75926" spans="53:53" x14ac:dyDescent="0.3">
      <c r="BA75926" s="2"/>
    </row>
    <row r="75927" spans="53:53" x14ac:dyDescent="0.3">
      <c r="BA75927" s="2"/>
    </row>
    <row r="75928" spans="53:53" x14ac:dyDescent="0.3">
      <c r="BA75928" s="2"/>
    </row>
    <row r="75929" spans="53:53" x14ac:dyDescent="0.3">
      <c r="BA75929" s="2"/>
    </row>
    <row r="75930" spans="53:53" x14ac:dyDescent="0.3">
      <c r="BA75930" s="2"/>
    </row>
    <row r="75931" spans="53:53" x14ac:dyDescent="0.3">
      <c r="BA75931" s="2"/>
    </row>
    <row r="75932" spans="53:53" x14ac:dyDescent="0.3">
      <c r="BA75932" s="2"/>
    </row>
    <row r="75933" spans="53:53" x14ac:dyDescent="0.3">
      <c r="BA75933" s="2"/>
    </row>
    <row r="75934" spans="53:53" x14ac:dyDescent="0.3">
      <c r="BA75934" s="2"/>
    </row>
    <row r="75935" spans="53:53" x14ac:dyDescent="0.3">
      <c r="BA75935" s="2"/>
    </row>
    <row r="75936" spans="53:53" x14ac:dyDescent="0.3">
      <c r="BA75936" s="2"/>
    </row>
    <row r="75937" spans="53:53" x14ac:dyDescent="0.3">
      <c r="BA75937" s="2"/>
    </row>
    <row r="75938" spans="53:53" x14ac:dyDescent="0.3">
      <c r="BA75938" s="2"/>
    </row>
    <row r="75939" spans="53:53" x14ac:dyDescent="0.3">
      <c r="BA75939" s="2"/>
    </row>
    <row r="75940" spans="53:53" x14ac:dyDescent="0.3">
      <c r="BA75940" s="2"/>
    </row>
    <row r="75941" spans="53:53" x14ac:dyDescent="0.3">
      <c r="BA75941" s="2"/>
    </row>
    <row r="75942" spans="53:53" x14ac:dyDescent="0.3">
      <c r="BA75942" s="2"/>
    </row>
    <row r="75943" spans="53:53" x14ac:dyDescent="0.3">
      <c r="BA75943" s="2"/>
    </row>
    <row r="75944" spans="53:53" x14ac:dyDescent="0.3">
      <c r="BA75944" s="2"/>
    </row>
    <row r="75945" spans="53:53" x14ac:dyDescent="0.3">
      <c r="BA75945" s="2"/>
    </row>
    <row r="75946" spans="53:53" x14ac:dyDescent="0.3">
      <c r="BA75946" s="2"/>
    </row>
    <row r="75947" spans="53:53" x14ac:dyDescent="0.3">
      <c r="BA75947" s="2"/>
    </row>
    <row r="75948" spans="53:53" x14ac:dyDescent="0.3">
      <c r="BA75948" s="2"/>
    </row>
    <row r="75949" spans="53:53" x14ac:dyDescent="0.3">
      <c r="BA75949" s="2"/>
    </row>
    <row r="75950" spans="53:53" x14ac:dyDescent="0.3">
      <c r="BA75950" s="2"/>
    </row>
    <row r="75951" spans="53:53" x14ac:dyDescent="0.3">
      <c r="BA75951" s="2"/>
    </row>
    <row r="75952" spans="53:53" x14ac:dyDescent="0.3">
      <c r="BA75952" s="2"/>
    </row>
    <row r="75953" spans="53:53" x14ac:dyDescent="0.3">
      <c r="BA75953" s="2"/>
    </row>
    <row r="75954" spans="53:53" x14ac:dyDescent="0.3">
      <c r="BA75954" s="2"/>
    </row>
    <row r="75955" spans="53:53" x14ac:dyDescent="0.3">
      <c r="BA75955" s="2"/>
    </row>
    <row r="75956" spans="53:53" x14ac:dyDescent="0.3">
      <c r="BA75956" s="2"/>
    </row>
    <row r="75957" spans="53:53" x14ac:dyDescent="0.3">
      <c r="BA75957" s="2"/>
    </row>
    <row r="75958" spans="53:53" x14ac:dyDescent="0.3">
      <c r="BA75958" s="2"/>
    </row>
    <row r="75959" spans="53:53" x14ac:dyDescent="0.3">
      <c r="BA75959" s="2"/>
    </row>
    <row r="75960" spans="53:53" x14ac:dyDescent="0.3">
      <c r="BA75960" s="2"/>
    </row>
    <row r="75961" spans="53:53" x14ac:dyDescent="0.3">
      <c r="BA75961" s="2"/>
    </row>
    <row r="75962" spans="53:53" x14ac:dyDescent="0.3">
      <c r="BA75962" s="2"/>
    </row>
    <row r="75963" spans="53:53" x14ac:dyDescent="0.3">
      <c r="BA75963" s="2"/>
    </row>
    <row r="75964" spans="53:53" x14ac:dyDescent="0.3">
      <c r="BA75964" s="2"/>
    </row>
    <row r="75965" spans="53:53" x14ac:dyDescent="0.3">
      <c r="BA75965" s="2"/>
    </row>
    <row r="75966" spans="53:53" x14ac:dyDescent="0.3">
      <c r="BA75966" s="2"/>
    </row>
    <row r="75967" spans="53:53" x14ac:dyDescent="0.3">
      <c r="BA75967" s="2"/>
    </row>
    <row r="75968" spans="53:53" x14ac:dyDescent="0.3">
      <c r="BA75968" s="2"/>
    </row>
    <row r="75969" spans="53:53" x14ac:dyDescent="0.3">
      <c r="BA75969" s="2"/>
    </row>
    <row r="75970" spans="53:53" x14ac:dyDescent="0.3">
      <c r="BA75970" s="2"/>
    </row>
    <row r="75971" spans="53:53" x14ac:dyDescent="0.3">
      <c r="BA75971" s="2"/>
    </row>
    <row r="75972" spans="53:53" x14ac:dyDescent="0.3">
      <c r="BA75972" s="2"/>
    </row>
    <row r="75973" spans="53:53" x14ac:dyDescent="0.3">
      <c r="BA75973" s="2"/>
    </row>
    <row r="75974" spans="53:53" x14ac:dyDescent="0.3">
      <c r="BA75974" s="2"/>
    </row>
    <row r="75975" spans="53:53" x14ac:dyDescent="0.3">
      <c r="BA75975" s="2"/>
    </row>
    <row r="75976" spans="53:53" x14ac:dyDescent="0.3">
      <c r="BA75976" s="2"/>
    </row>
    <row r="75977" spans="53:53" x14ac:dyDescent="0.3">
      <c r="BA75977" s="2"/>
    </row>
    <row r="75978" spans="53:53" x14ac:dyDescent="0.3">
      <c r="BA75978" s="2"/>
    </row>
    <row r="75979" spans="53:53" x14ac:dyDescent="0.3">
      <c r="BA75979" s="2"/>
    </row>
    <row r="75980" spans="53:53" x14ac:dyDescent="0.3">
      <c r="BA75980" s="2"/>
    </row>
    <row r="75981" spans="53:53" x14ac:dyDescent="0.3">
      <c r="BA75981" s="2"/>
    </row>
    <row r="75982" spans="53:53" x14ac:dyDescent="0.3">
      <c r="BA75982" s="2"/>
    </row>
    <row r="75983" spans="53:53" x14ac:dyDescent="0.3">
      <c r="BA75983" s="2"/>
    </row>
    <row r="75984" spans="53:53" x14ac:dyDescent="0.3">
      <c r="BA75984" s="2"/>
    </row>
    <row r="75985" spans="53:53" x14ac:dyDescent="0.3">
      <c r="BA75985" s="2"/>
    </row>
    <row r="75986" spans="53:53" x14ac:dyDescent="0.3">
      <c r="BA75986" s="2"/>
    </row>
    <row r="75987" spans="53:53" x14ac:dyDescent="0.3">
      <c r="BA75987" s="2"/>
    </row>
    <row r="75988" spans="53:53" x14ac:dyDescent="0.3">
      <c r="BA75988" s="2"/>
    </row>
    <row r="75989" spans="53:53" x14ac:dyDescent="0.3">
      <c r="BA75989" s="2"/>
    </row>
    <row r="75990" spans="53:53" x14ac:dyDescent="0.3">
      <c r="BA75990" s="2"/>
    </row>
    <row r="75991" spans="53:53" x14ac:dyDescent="0.3">
      <c r="BA75991" s="2"/>
    </row>
    <row r="75992" spans="53:53" x14ac:dyDescent="0.3">
      <c r="BA75992" s="2"/>
    </row>
    <row r="75993" spans="53:53" x14ac:dyDescent="0.3">
      <c r="BA75993" s="2"/>
    </row>
    <row r="75994" spans="53:53" x14ac:dyDescent="0.3">
      <c r="BA75994" s="2"/>
    </row>
    <row r="75995" spans="53:53" x14ac:dyDescent="0.3">
      <c r="BA75995" s="2"/>
    </row>
    <row r="75996" spans="53:53" x14ac:dyDescent="0.3">
      <c r="BA75996" s="2"/>
    </row>
    <row r="75997" spans="53:53" x14ac:dyDescent="0.3">
      <c r="BA75997" s="2"/>
    </row>
    <row r="75998" spans="53:53" x14ac:dyDescent="0.3">
      <c r="BA75998" s="2"/>
    </row>
    <row r="75999" spans="53:53" x14ac:dyDescent="0.3">
      <c r="BA75999" s="2"/>
    </row>
    <row r="76000" spans="53:53" x14ac:dyDescent="0.3">
      <c r="BA76000" s="2"/>
    </row>
    <row r="76001" spans="53:53" x14ac:dyDescent="0.3">
      <c r="BA76001" s="2"/>
    </row>
    <row r="76002" spans="53:53" x14ac:dyDescent="0.3">
      <c r="BA76002" s="2"/>
    </row>
    <row r="76003" spans="53:53" x14ac:dyDescent="0.3">
      <c r="BA76003" s="2"/>
    </row>
    <row r="76004" spans="53:53" x14ac:dyDescent="0.3">
      <c r="BA76004" s="2"/>
    </row>
    <row r="76005" spans="53:53" x14ac:dyDescent="0.3">
      <c r="BA76005" s="2"/>
    </row>
    <row r="76006" spans="53:53" x14ac:dyDescent="0.3">
      <c r="BA76006" s="2"/>
    </row>
    <row r="76007" spans="53:53" x14ac:dyDescent="0.3">
      <c r="BA76007" s="2"/>
    </row>
    <row r="76008" spans="53:53" x14ac:dyDescent="0.3">
      <c r="BA76008" s="2"/>
    </row>
    <row r="76009" spans="53:53" x14ac:dyDescent="0.3">
      <c r="BA76009" s="2"/>
    </row>
    <row r="76010" spans="53:53" x14ac:dyDescent="0.3">
      <c r="BA76010" s="2"/>
    </row>
    <row r="76011" spans="53:53" x14ac:dyDescent="0.3">
      <c r="BA76011" s="2"/>
    </row>
    <row r="76012" spans="53:53" x14ac:dyDescent="0.3">
      <c r="BA76012" s="2"/>
    </row>
    <row r="76013" spans="53:53" x14ac:dyDescent="0.3">
      <c r="BA76013" s="2"/>
    </row>
    <row r="76014" spans="53:53" x14ac:dyDescent="0.3">
      <c r="BA76014" s="2"/>
    </row>
    <row r="76015" spans="53:53" x14ac:dyDescent="0.3">
      <c r="BA76015" s="2"/>
    </row>
    <row r="76016" spans="53:53" x14ac:dyDescent="0.3">
      <c r="BA76016" s="2"/>
    </row>
    <row r="76017" spans="53:53" x14ac:dyDescent="0.3">
      <c r="BA76017" s="2"/>
    </row>
    <row r="76018" spans="53:53" x14ac:dyDescent="0.3">
      <c r="BA76018" s="2"/>
    </row>
    <row r="76019" spans="53:53" x14ac:dyDescent="0.3">
      <c r="BA76019" s="2"/>
    </row>
    <row r="76020" spans="53:53" x14ac:dyDescent="0.3">
      <c r="BA76020" s="2"/>
    </row>
    <row r="76021" spans="53:53" x14ac:dyDescent="0.3">
      <c r="BA76021" s="2"/>
    </row>
    <row r="76022" spans="53:53" x14ac:dyDescent="0.3">
      <c r="BA76022" s="2"/>
    </row>
    <row r="76023" spans="53:53" x14ac:dyDescent="0.3">
      <c r="BA76023" s="2"/>
    </row>
    <row r="76024" spans="53:53" x14ac:dyDescent="0.3">
      <c r="BA76024" s="2"/>
    </row>
    <row r="76025" spans="53:53" x14ac:dyDescent="0.3">
      <c r="BA76025" s="2"/>
    </row>
    <row r="76026" spans="53:53" x14ac:dyDescent="0.3">
      <c r="BA76026" s="2"/>
    </row>
    <row r="76027" spans="53:53" x14ac:dyDescent="0.3">
      <c r="BA76027" s="2"/>
    </row>
    <row r="76028" spans="53:53" x14ac:dyDescent="0.3">
      <c r="BA76028" s="2"/>
    </row>
    <row r="76029" spans="53:53" x14ac:dyDescent="0.3">
      <c r="BA76029" s="2"/>
    </row>
    <row r="76030" spans="53:53" x14ac:dyDescent="0.3">
      <c r="BA76030" s="2"/>
    </row>
    <row r="76031" spans="53:53" x14ac:dyDescent="0.3">
      <c r="BA76031" s="2"/>
    </row>
    <row r="76032" spans="53:53" x14ac:dyDescent="0.3">
      <c r="BA76032" s="2"/>
    </row>
    <row r="76033" spans="53:53" x14ac:dyDescent="0.3">
      <c r="BA76033" s="2"/>
    </row>
    <row r="76034" spans="53:53" x14ac:dyDescent="0.3">
      <c r="BA76034" s="2"/>
    </row>
    <row r="76035" spans="53:53" x14ac:dyDescent="0.3">
      <c r="BA76035" s="2"/>
    </row>
    <row r="76036" spans="53:53" x14ac:dyDescent="0.3">
      <c r="BA76036" s="2"/>
    </row>
    <row r="76037" spans="53:53" x14ac:dyDescent="0.3">
      <c r="BA76037" s="2"/>
    </row>
    <row r="76038" spans="53:53" x14ac:dyDescent="0.3">
      <c r="BA76038" s="2"/>
    </row>
    <row r="76039" spans="53:53" x14ac:dyDescent="0.3">
      <c r="BA76039" s="2"/>
    </row>
    <row r="76040" spans="53:53" x14ac:dyDescent="0.3">
      <c r="BA76040" s="2"/>
    </row>
    <row r="76041" spans="53:53" x14ac:dyDescent="0.3">
      <c r="BA76041" s="2"/>
    </row>
    <row r="76042" spans="53:53" x14ac:dyDescent="0.3">
      <c r="BA76042" s="2"/>
    </row>
    <row r="76043" spans="53:53" x14ac:dyDescent="0.3">
      <c r="BA76043" s="2"/>
    </row>
    <row r="76044" spans="53:53" x14ac:dyDescent="0.3">
      <c r="BA76044" s="2"/>
    </row>
    <row r="76045" spans="53:53" x14ac:dyDescent="0.3">
      <c r="BA76045" s="2"/>
    </row>
    <row r="76046" spans="53:53" x14ac:dyDescent="0.3">
      <c r="BA76046" s="2"/>
    </row>
    <row r="76047" spans="53:53" x14ac:dyDescent="0.3">
      <c r="BA76047" s="2"/>
    </row>
    <row r="76048" spans="53:53" x14ac:dyDescent="0.3">
      <c r="BA76048" s="2"/>
    </row>
    <row r="76049" spans="53:53" x14ac:dyDescent="0.3">
      <c r="BA76049" s="2"/>
    </row>
    <row r="76050" spans="53:53" x14ac:dyDescent="0.3">
      <c r="BA76050" s="2"/>
    </row>
    <row r="76051" spans="53:53" x14ac:dyDescent="0.3">
      <c r="BA76051" s="2"/>
    </row>
    <row r="76052" spans="53:53" x14ac:dyDescent="0.3">
      <c r="BA76052" s="2"/>
    </row>
    <row r="76053" spans="53:53" x14ac:dyDescent="0.3">
      <c r="BA76053" s="2"/>
    </row>
    <row r="76054" spans="53:53" x14ac:dyDescent="0.3">
      <c r="BA76054" s="2"/>
    </row>
    <row r="76055" spans="53:53" x14ac:dyDescent="0.3">
      <c r="BA76055" s="2"/>
    </row>
    <row r="76056" spans="53:53" x14ac:dyDescent="0.3">
      <c r="BA76056" s="2"/>
    </row>
    <row r="76057" spans="53:53" x14ac:dyDescent="0.3">
      <c r="BA76057" s="2"/>
    </row>
    <row r="76058" spans="53:53" x14ac:dyDescent="0.3">
      <c r="BA76058" s="2"/>
    </row>
    <row r="76059" spans="53:53" x14ac:dyDescent="0.3">
      <c r="BA76059" s="2"/>
    </row>
    <row r="76060" spans="53:53" x14ac:dyDescent="0.3">
      <c r="BA76060" s="2"/>
    </row>
    <row r="76061" spans="53:53" x14ac:dyDescent="0.3">
      <c r="BA76061" s="2"/>
    </row>
    <row r="76062" spans="53:53" x14ac:dyDescent="0.3">
      <c r="BA76062" s="2"/>
    </row>
    <row r="76063" spans="53:53" x14ac:dyDescent="0.3">
      <c r="BA76063" s="2"/>
    </row>
    <row r="76064" spans="53:53" x14ac:dyDescent="0.3">
      <c r="BA76064" s="2"/>
    </row>
    <row r="76065" spans="53:53" x14ac:dyDescent="0.3">
      <c r="BA76065" s="2"/>
    </row>
    <row r="76066" spans="53:53" x14ac:dyDescent="0.3">
      <c r="BA76066" s="2"/>
    </row>
    <row r="76067" spans="53:53" x14ac:dyDescent="0.3">
      <c r="BA76067" s="2"/>
    </row>
    <row r="76068" spans="53:53" x14ac:dyDescent="0.3">
      <c r="BA76068" s="2"/>
    </row>
    <row r="76069" spans="53:53" x14ac:dyDescent="0.3">
      <c r="BA76069" s="2"/>
    </row>
    <row r="76070" spans="53:53" x14ac:dyDescent="0.3">
      <c r="BA76070" s="2"/>
    </row>
    <row r="76071" spans="53:53" x14ac:dyDescent="0.3">
      <c r="BA76071" s="2"/>
    </row>
    <row r="76072" spans="53:53" x14ac:dyDescent="0.3">
      <c r="BA76072" s="2"/>
    </row>
    <row r="76073" spans="53:53" x14ac:dyDescent="0.3">
      <c r="BA76073" s="2"/>
    </row>
    <row r="76074" spans="53:53" x14ac:dyDescent="0.3">
      <c r="BA76074" s="2"/>
    </row>
    <row r="76075" spans="53:53" x14ac:dyDescent="0.3">
      <c r="BA76075" s="2"/>
    </row>
    <row r="76076" spans="53:53" x14ac:dyDescent="0.3">
      <c r="BA76076" s="2"/>
    </row>
    <row r="76077" spans="53:53" x14ac:dyDescent="0.3">
      <c r="BA76077" s="2"/>
    </row>
    <row r="76078" spans="53:53" x14ac:dyDescent="0.3">
      <c r="BA76078" s="2"/>
    </row>
    <row r="76079" spans="53:53" x14ac:dyDescent="0.3">
      <c r="BA76079" s="2"/>
    </row>
    <row r="76080" spans="53:53" x14ac:dyDescent="0.3">
      <c r="BA76080" s="2"/>
    </row>
    <row r="76081" spans="53:53" x14ac:dyDescent="0.3">
      <c r="BA76081" s="2"/>
    </row>
    <row r="76082" spans="53:53" x14ac:dyDescent="0.3">
      <c r="BA76082" s="2"/>
    </row>
    <row r="76083" spans="53:53" x14ac:dyDescent="0.3">
      <c r="BA76083" s="2"/>
    </row>
    <row r="76084" spans="53:53" x14ac:dyDescent="0.3">
      <c r="BA76084" s="2"/>
    </row>
    <row r="76085" spans="53:53" x14ac:dyDescent="0.3">
      <c r="BA76085" s="2"/>
    </row>
    <row r="76086" spans="53:53" x14ac:dyDescent="0.3">
      <c r="BA76086" s="2"/>
    </row>
    <row r="76087" spans="53:53" x14ac:dyDescent="0.3">
      <c r="BA76087" s="2"/>
    </row>
    <row r="76088" spans="53:53" x14ac:dyDescent="0.3">
      <c r="BA76088" s="2"/>
    </row>
    <row r="76089" spans="53:53" x14ac:dyDescent="0.3">
      <c r="BA76089" s="2"/>
    </row>
    <row r="76090" spans="53:53" x14ac:dyDescent="0.3">
      <c r="BA76090" s="2"/>
    </row>
    <row r="76091" spans="53:53" x14ac:dyDescent="0.3">
      <c r="BA76091" s="2"/>
    </row>
    <row r="76092" spans="53:53" x14ac:dyDescent="0.3">
      <c r="BA76092" s="2"/>
    </row>
    <row r="76093" spans="53:53" x14ac:dyDescent="0.3">
      <c r="BA76093" s="2"/>
    </row>
    <row r="76094" spans="53:53" x14ac:dyDescent="0.3">
      <c r="BA76094" s="2"/>
    </row>
    <row r="76095" spans="53:53" x14ac:dyDescent="0.3">
      <c r="BA76095" s="2"/>
    </row>
    <row r="76096" spans="53:53" x14ac:dyDescent="0.3">
      <c r="BA76096" s="2"/>
    </row>
    <row r="76097" spans="53:53" x14ac:dyDescent="0.3">
      <c r="BA76097" s="2"/>
    </row>
    <row r="76098" spans="53:53" x14ac:dyDescent="0.3">
      <c r="BA76098" s="2"/>
    </row>
    <row r="76099" spans="53:53" x14ac:dyDescent="0.3">
      <c r="BA76099" s="2"/>
    </row>
    <row r="76100" spans="53:53" x14ac:dyDescent="0.3">
      <c r="BA76100" s="2"/>
    </row>
    <row r="76101" spans="53:53" x14ac:dyDescent="0.3">
      <c r="BA76101" s="2"/>
    </row>
    <row r="76102" spans="53:53" x14ac:dyDescent="0.3">
      <c r="BA76102" s="2"/>
    </row>
    <row r="76103" spans="53:53" x14ac:dyDescent="0.3">
      <c r="BA76103" s="2"/>
    </row>
    <row r="76104" spans="53:53" x14ac:dyDescent="0.3">
      <c r="BA76104" s="2"/>
    </row>
    <row r="76105" spans="53:53" x14ac:dyDescent="0.3">
      <c r="BA76105" s="2"/>
    </row>
    <row r="76106" spans="53:53" x14ac:dyDescent="0.3">
      <c r="BA76106" s="2"/>
    </row>
    <row r="76107" spans="53:53" x14ac:dyDescent="0.3">
      <c r="BA76107" s="2"/>
    </row>
    <row r="76108" spans="53:53" x14ac:dyDescent="0.3">
      <c r="BA76108" s="2"/>
    </row>
    <row r="76109" spans="53:53" x14ac:dyDescent="0.3">
      <c r="BA76109" s="2"/>
    </row>
    <row r="76110" spans="53:53" x14ac:dyDescent="0.3">
      <c r="BA76110" s="2"/>
    </row>
    <row r="76111" spans="53:53" x14ac:dyDescent="0.3">
      <c r="BA76111" s="2"/>
    </row>
    <row r="76112" spans="53:53" x14ac:dyDescent="0.3">
      <c r="BA76112" s="2"/>
    </row>
    <row r="76113" spans="53:53" x14ac:dyDescent="0.3">
      <c r="BA76113" s="2"/>
    </row>
    <row r="76114" spans="53:53" x14ac:dyDescent="0.3">
      <c r="BA76114" s="2"/>
    </row>
    <row r="76115" spans="53:53" x14ac:dyDescent="0.3">
      <c r="BA76115" s="2"/>
    </row>
    <row r="76116" spans="53:53" x14ac:dyDescent="0.3">
      <c r="BA76116" s="2"/>
    </row>
    <row r="76117" spans="53:53" x14ac:dyDescent="0.3">
      <c r="BA76117" s="2"/>
    </row>
    <row r="76118" spans="53:53" x14ac:dyDescent="0.3">
      <c r="BA76118" s="2"/>
    </row>
    <row r="76119" spans="53:53" x14ac:dyDescent="0.3">
      <c r="BA76119" s="2"/>
    </row>
    <row r="76120" spans="53:53" x14ac:dyDescent="0.3">
      <c r="BA76120" s="2"/>
    </row>
    <row r="76121" spans="53:53" x14ac:dyDescent="0.3">
      <c r="BA76121" s="2"/>
    </row>
    <row r="76122" spans="53:53" x14ac:dyDescent="0.3">
      <c r="BA76122" s="2"/>
    </row>
    <row r="76123" spans="53:53" x14ac:dyDescent="0.3">
      <c r="BA76123" s="2"/>
    </row>
    <row r="76124" spans="53:53" x14ac:dyDescent="0.3">
      <c r="BA76124" s="2"/>
    </row>
    <row r="76125" spans="53:53" x14ac:dyDescent="0.3">
      <c r="BA76125" s="2"/>
    </row>
    <row r="76126" spans="53:53" x14ac:dyDescent="0.3">
      <c r="BA76126" s="2"/>
    </row>
    <row r="76127" spans="53:53" x14ac:dyDescent="0.3">
      <c r="BA76127" s="2"/>
    </row>
    <row r="76128" spans="53:53" x14ac:dyDescent="0.3">
      <c r="BA76128" s="2"/>
    </row>
    <row r="76129" spans="53:53" x14ac:dyDescent="0.3">
      <c r="BA76129" s="2"/>
    </row>
    <row r="76130" spans="53:53" x14ac:dyDescent="0.3">
      <c r="BA76130" s="2"/>
    </row>
    <row r="76131" spans="53:53" x14ac:dyDescent="0.3">
      <c r="BA76131" s="2"/>
    </row>
    <row r="76132" spans="53:53" x14ac:dyDescent="0.3">
      <c r="BA76132" s="2"/>
    </row>
    <row r="76133" spans="53:53" x14ac:dyDescent="0.3">
      <c r="BA76133" s="2"/>
    </row>
    <row r="76134" spans="53:53" x14ac:dyDescent="0.3">
      <c r="BA76134" s="2"/>
    </row>
    <row r="76135" spans="53:53" x14ac:dyDescent="0.3">
      <c r="BA76135" s="2"/>
    </row>
    <row r="76136" spans="53:53" x14ac:dyDescent="0.3">
      <c r="BA76136" s="2"/>
    </row>
    <row r="76137" spans="53:53" x14ac:dyDescent="0.3">
      <c r="BA76137" s="2"/>
    </row>
    <row r="76138" spans="53:53" x14ac:dyDescent="0.3">
      <c r="BA76138" s="2"/>
    </row>
    <row r="76139" spans="53:53" x14ac:dyDescent="0.3">
      <c r="BA76139" s="2"/>
    </row>
    <row r="76140" spans="53:53" x14ac:dyDescent="0.3">
      <c r="BA76140" s="2"/>
    </row>
    <row r="76141" spans="53:53" x14ac:dyDescent="0.3">
      <c r="BA76141" s="2"/>
    </row>
    <row r="76142" spans="53:53" x14ac:dyDescent="0.3">
      <c r="BA76142" s="2"/>
    </row>
    <row r="76143" spans="53:53" x14ac:dyDescent="0.3">
      <c r="BA76143" s="2"/>
    </row>
    <row r="76144" spans="53:53" x14ac:dyDescent="0.3">
      <c r="BA76144" s="2"/>
    </row>
    <row r="76145" spans="53:53" x14ac:dyDescent="0.3">
      <c r="BA76145" s="2"/>
    </row>
    <row r="76146" spans="53:53" x14ac:dyDescent="0.3">
      <c r="BA76146" s="2"/>
    </row>
    <row r="76147" spans="53:53" x14ac:dyDescent="0.3">
      <c r="BA76147" s="2"/>
    </row>
    <row r="76148" spans="53:53" x14ac:dyDescent="0.3">
      <c r="BA76148" s="2"/>
    </row>
    <row r="76149" spans="53:53" x14ac:dyDescent="0.3">
      <c r="BA76149" s="2"/>
    </row>
    <row r="76150" spans="53:53" x14ac:dyDescent="0.3">
      <c r="BA76150" s="2"/>
    </row>
    <row r="76151" spans="53:53" x14ac:dyDescent="0.3">
      <c r="BA76151" s="2"/>
    </row>
    <row r="76152" spans="53:53" x14ac:dyDescent="0.3">
      <c r="BA76152" s="2"/>
    </row>
    <row r="76153" spans="53:53" x14ac:dyDescent="0.3">
      <c r="BA76153" s="2"/>
    </row>
    <row r="76154" spans="53:53" x14ac:dyDescent="0.3">
      <c r="BA76154" s="2"/>
    </row>
    <row r="76155" spans="53:53" x14ac:dyDescent="0.3">
      <c r="BA76155" s="2"/>
    </row>
    <row r="76156" spans="53:53" x14ac:dyDescent="0.3">
      <c r="BA76156" s="2"/>
    </row>
    <row r="76157" spans="53:53" x14ac:dyDescent="0.3">
      <c r="BA76157" s="2"/>
    </row>
    <row r="76158" spans="53:53" x14ac:dyDescent="0.3">
      <c r="BA76158" s="2"/>
    </row>
    <row r="76159" spans="53:53" x14ac:dyDescent="0.3">
      <c r="BA76159" s="2"/>
    </row>
    <row r="76160" spans="53:53" x14ac:dyDescent="0.3">
      <c r="BA76160" s="2"/>
    </row>
    <row r="76161" spans="53:53" x14ac:dyDescent="0.3">
      <c r="BA76161" s="2"/>
    </row>
    <row r="76162" spans="53:53" x14ac:dyDescent="0.3">
      <c r="BA76162" s="2"/>
    </row>
    <row r="76163" spans="53:53" x14ac:dyDescent="0.3">
      <c r="BA76163" s="2"/>
    </row>
    <row r="76164" spans="53:53" x14ac:dyDescent="0.3">
      <c r="BA76164" s="2"/>
    </row>
    <row r="76165" spans="53:53" x14ac:dyDescent="0.3">
      <c r="BA76165" s="2"/>
    </row>
    <row r="76166" spans="53:53" x14ac:dyDescent="0.3">
      <c r="BA76166" s="2"/>
    </row>
    <row r="76167" spans="53:53" x14ac:dyDescent="0.3">
      <c r="BA76167" s="2"/>
    </row>
    <row r="76168" spans="53:53" x14ac:dyDescent="0.3">
      <c r="BA76168" s="2"/>
    </row>
    <row r="76169" spans="53:53" x14ac:dyDescent="0.3">
      <c r="BA76169" s="2"/>
    </row>
    <row r="76170" spans="53:53" x14ac:dyDescent="0.3">
      <c r="BA76170" s="2"/>
    </row>
    <row r="76171" spans="53:53" x14ac:dyDescent="0.3">
      <c r="BA76171" s="2"/>
    </row>
    <row r="76172" spans="53:53" x14ac:dyDescent="0.3">
      <c r="BA76172" s="2"/>
    </row>
    <row r="76173" spans="53:53" x14ac:dyDescent="0.3">
      <c r="BA76173" s="2"/>
    </row>
    <row r="76174" spans="53:53" x14ac:dyDescent="0.3">
      <c r="BA76174" s="2"/>
    </row>
    <row r="76175" spans="53:53" x14ac:dyDescent="0.3">
      <c r="BA76175" s="2"/>
    </row>
    <row r="76176" spans="53:53" x14ac:dyDescent="0.3">
      <c r="BA76176" s="2"/>
    </row>
    <row r="76177" spans="53:53" x14ac:dyDescent="0.3">
      <c r="BA76177" s="2"/>
    </row>
    <row r="76178" spans="53:53" x14ac:dyDescent="0.3">
      <c r="BA76178" s="2"/>
    </row>
    <row r="76179" spans="53:53" x14ac:dyDescent="0.3">
      <c r="BA76179" s="2"/>
    </row>
    <row r="76180" spans="53:53" x14ac:dyDescent="0.3">
      <c r="BA76180" s="2"/>
    </row>
    <row r="76181" spans="53:53" x14ac:dyDescent="0.3">
      <c r="BA76181" s="2"/>
    </row>
    <row r="76182" spans="53:53" x14ac:dyDescent="0.3">
      <c r="BA76182" s="2"/>
    </row>
    <row r="76183" spans="53:53" x14ac:dyDescent="0.3">
      <c r="BA76183" s="2"/>
    </row>
    <row r="76184" spans="53:53" x14ac:dyDescent="0.3">
      <c r="BA76184" s="2"/>
    </row>
    <row r="76185" spans="53:53" x14ac:dyDescent="0.3">
      <c r="BA76185" s="2"/>
    </row>
    <row r="76186" spans="53:53" x14ac:dyDescent="0.3">
      <c r="BA76186" s="2"/>
    </row>
    <row r="76187" spans="53:53" x14ac:dyDescent="0.3">
      <c r="BA76187" s="2"/>
    </row>
    <row r="76188" spans="53:53" x14ac:dyDescent="0.3">
      <c r="BA76188" s="2"/>
    </row>
    <row r="76189" spans="53:53" x14ac:dyDescent="0.3">
      <c r="BA76189" s="2"/>
    </row>
    <row r="76190" spans="53:53" x14ac:dyDescent="0.3">
      <c r="BA76190" s="2"/>
    </row>
    <row r="76191" spans="53:53" x14ac:dyDescent="0.3">
      <c r="BA76191" s="2"/>
    </row>
    <row r="76192" spans="53:53" x14ac:dyDescent="0.3">
      <c r="BA76192" s="2"/>
    </row>
    <row r="76193" spans="53:53" x14ac:dyDescent="0.3">
      <c r="BA76193" s="2"/>
    </row>
    <row r="76194" spans="53:53" x14ac:dyDescent="0.3">
      <c r="BA76194" s="2"/>
    </row>
    <row r="76195" spans="53:53" x14ac:dyDescent="0.3">
      <c r="BA76195" s="2"/>
    </row>
    <row r="76196" spans="53:53" x14ac:dyDescent="0.3">
      <c r="BA76196" s="2"/>
    </row>
    <row r="76197" spans="53:53" x14ac:dyDescent="0.3">
      <c r="BA76197" s="2"/>
    </row>
    <row r="76198" spans="53:53" x14ac:dyDescent="0.3">
      <c r="BA76198" s="2"/>
    </row>
    <row r="76199" spans="53:53" x14ac:dyDescent="0.3">
      <c r="BA76199" s="2"/>
    </row>
    <row r="76200" spans="53:53" x14ac:dyDescent="0.3">
      <c r="BA76200" s="2"/>
    </row>
    <row r="76201" spans="53:53" x14ac:dyDescent="0.3">
      <c r="BA76201" s="2"/>
    </row>
    <row r="76202" spans="53:53" x14ac:dyDescent="0.3">
      <c r="BA76202" s="2"/>
    </row>
    <row r="76203" spans="53:53" x14ac:dyDescent="0.3">
      <c r="BA76203" s="2"/>
    </row>
    <row r="76204" spans="53:53" x14ac:dyDescent="0.3">
      <c r="BA76204" s="2"/>
    </row>
    <row r="76205" spans="53:53" x14ac:dyDescent="0.3">
      <c r="BA76205" s="2"/>
    </row>
    <row r="76206" spans="53:53" x14ac:dyDescent="0.3">
      <c r="BA76206" s="2"/>
    </row>
    <row r="76207" spans="53:53" x14ac:dyDescent="0.3">
      <c r="BA76207" s="2"/>
    </row>
    <row r="76208" spans="53:53" x14ac:dyDescent="0.3">
      <c r="BA76208" s="2"/>
    </row>
    <row r="76209" spans="53:53" x14ac:dyDescent="0.3">
      <c r="BA76209" s="2"/>
    </row>
    <row r="76210" spans="53:53" x14ac:dyDescent="0.3">
      <c r="BA76210" s="2"/>
    </row>
    <row r="76211" spans="53:53" x14ac:dyDescent="0.3">
      <c r="BA76211" s="2"/>
    </row>
    <row r="76212" spans="53:53" x14ac:dyDescent="0.3">
      <c r="BA76212" s="2"/>
    </row>
    <row r="76213" spans="53:53" x14ac:dyDescent="0.3">
      <c r="BA76213" s="2"/>
    </row>
    <row r="76214" spans="53:53" x14ac:dyDescent="0.3">
      <c r="BA76214" s="2"/>
    </row>
    <row r="76215" spans="53:53" x14ac:dyDescent="0.3">
      <c r="BA76215" s="2"/>
    </row>
    <row r="76216" spans="53:53" x14ac:dyDescent="0.3">
      <c r="BA76216" s="2"/>
    </row>
    <row r="76217" spans="53:53" x14ac:dyDescent="0.3">
      <c r="BA76217" s="2"/>
    </row>
    <row r="76218" spans="53:53" x14ac:dyDescent="0.3">
      <c r="BA76218" s="2"/>
    </row>
    <row r="76219" spans="53:53" x14ac:dyDescent="0.3">
      <c r="BA76219" s="2"/>
    </row>
    <row r="76220" spans="53:53" x14ac:dyDescent="0.3">
      <c r="BA76220" s="2"/>
    </row>
    <row r="76221" spans="53:53" x14ac:dyDescent="0.3">
      <c r="BA76221" s="2"/>
    </row>
    <row r="76222" spans="53:53" x14ac:dyDescent="0.3">
      <c r="BA76222" s="2"/>
    </row>
    <row r="76223" spans="53:53" x14ac:dyDescent="0.3">
      <c r="BA76223" s="2"/>
    </row>
    <row r="76224" spans="53:53" x14ac:dyDescent="0.3">
      <c r="BA76224" s="2"/>
    </row>
    <row r="76225" spans="53:53" x14ac:dyDescent="0.3">
      <c r="BA76225" s="2"/>
    </row>
    <row r="76226" spans="53:53" x14ac:dyDescent="0.3">
      <c r="BA76226" s="2"/>
    </row>
    <row r="76227" spans="53:53" x14ac:dyDescent="0.3">
      <c r="BA76227" s="2"/>
    </row>
    <row r="76228" spans="53:53" x14ac:dyDescent="0.3">
      <c r="BA76228" s="2"/>
    </row>
    <row r="76229" spans="53:53" x14ac:dyDescent="0.3">
      <c r="BA76229" s="2"/>
    </row>
    <row r="76230" spans="53:53" x14ac:dyDescent="0.3">
      <c r="BA76230" s="2"/>
    </row>
    <row r="76231" spans="53:53" x14ac:dyDescent="0.3">
      <c r="BA76231" s="2"/>
    </row>
    <row r="76232" spans="53:53" x14ac:dyDescent="0.3">
      <c r="BA76232" s="2"/>
    </row>
    <row r="76233" spans="53:53" x14ac:dyDescent="0.3">
      <c r="BA76233" s="2"/>
    </row>
    <row r="76234" spans="53:53" x14ac:dyDescent="0.3">
      <c r="BA76234" s="2"/>
    </row>
    <row r="76235" spans="53:53" x14ac:dyDescent="0.3">
      <c r="BA76235" s="2"/>
    </row>
    <row r="76236" spans="53:53" x14ac:dyDescent="0.3">
      <c r="BA76236" s="2"/>
    </row>
    <row r="76237" spans="53:53" x14ac:dyDescent="0.3">
      <c r="BA76237" s="2"/>
    </row>
    <row r="76238" spans="53:53" x14ac:dyDescent="0.3">
      <c r="BA76238" s="2"/>
    </row>
    <row r="76239" spans="53:53" x14ac:dyDescent="0.3">
      <c r="BA76239" s="2"/>
    </row>
    <row r="76240" spans="53:53" x14ac:dyDescent="0.3">
      <c r="BA76240" s="2"/>
    </row>
    <row r="76241" spans="53:53" x14ac:dyDescent="0.3">
      <c r="BA76241" s="2"/>
    </row>
    <row r="76242" spans="53:53" x14ac:dyDescent="0.3">
      <c r="BA76242" s="2"/>
    </row>
    <row r="76243" spans="53:53" x14ac:dyDescent="0.3">
      <c r="BA76243" s="2"/>
    </row>
    <row r="76244" spans="53:53" x14ac:dyDescent="0.3">
      <c r="BA76244" s="2"/>
    </row>
    <row r="76245" spans="53:53" x14ac:dyDescent="0.3">
      <c r="BA76245" s="2"/>
    </row>
    <row r="76246" spans="53:53" x14ac:dyDescent="0.3">
      <c r="BA76246" s="2"/>
    </row>
    <row r="76247" spans="53:53" x14ac:dyDescent="0.3">
      <c r="BA76247" s="2"/>
    </row>
    <row r="76248" spans="53:53" x14ac:dyDescent="0.3">
      <c r="BA76248" s="2"/>
    </row>
    <row r="76249" spans="53:53" x14ac:dyDescent="0.3">
      <c r="BA76249" s="2"/>
    </row>
    <row r="76250" spans="53:53" x14ac:dyDescent="0.3">
      <c r="BA76250" s="2"/>
    </row>
    <row r="76251" spans="53:53" x14ac:dyDescent="0.3">
      <c r="BA76251" s="2"/>
    </row>
    <row r="76252" spans="53:53" x14ac:dyDescent="0.3">
      <c r="BA76252" s="2"/>
    </row>
    <row r="76253" spans="53:53" x14ac:dyDescent="0.3">
      <c r="BA76253" s="2"/>
    </row>
    <row r="76254" spans="53:53" x14ac:dyDescent="0.3">
      <c r="BA76254" s="2"/>
    </row>
    <row r="76255" spans="53:53" x14ac:dyDescent="0.3">
      <c r="BA76255" s="2"/>
    </row>
    <row r="76256" spans="53:53" x14ac:dyDescent="0.3">
      <c r="BA76256" s="2"/>
    </row>
    <row r="76257" spans="53:53" x14ac:dyDescent="0.3">
      <c r="BA76257" s="2"/>
    </row>
    <row r="76258" spans="53:53" x14ac:dyDescent="0.3">
      <c r="BA76258" s="2"/>
    </row>
    <row r="76259" spans="53:53" x14ac:dyDescent="0.3">
      <c r="BA76259" s="2"/>
    </row>
    <row r="76260" spans="53:53" x14ac:dyDescent="0.3">
      <c r="BA76260" s="2"/>
    </row>
    <row r="76261" spans="53:53" x14ac:dyDescent="0.3">
      <c r="BA76261" s="2"/>
    </row>
    <row r="76262" spans="53:53" x14ac:dyDescent="0.3">
      <c r="BA76262" s="2"/>
    </row>
    <row r="76263" spans="53:53" x14ac:dyDescent="0.3">
      <c r="BA76263" s="2"/>
    </row>
    <row r="76264" spans="53:53" x14ac:dyDescent="0.3">
      <c r="BA76264" s="2"/>
    </row>
    <row r="76265" spans="53:53" x14ac:dyDescent="0.3">
      <c r="BA76265" s="2"/>
    </row>
    <row r="76266" spans="53:53" x14ac:dyDescent="0.3">
      <c r="BA76266" s="2"/>
    </row>
    <row r="76267" spans="53:53" x14ac:dyDescent="0.3">
      <c r="BA76267" s="2"/>
    </row>
    <row r="76268" spans="53:53" x14ac:dyDescent="0.3">
      <c r="BA76268" s="2"/>
    </row>
    <row r="76269" spans="53:53" x14ac:dyDescent="0.3">
      <c r="BA76269" s="2"/>
    </row>
    <row r="76270" spans="53:53" x14ac:dyDescent="0.3">
      <c r="BA76270" s="2"/>
    </row>
    <row r="76271" spans="53:53" x14ac:dyDescent="0.3">
      <c r="BA76271" s="2"/>
    </row>
    <row r="76272" spans="53:53" x14ac:dyDescent="0.3">
      <c r="BA76272" s="2"/>
    </row>
    <row r="76273" spans="53:53" x14ac:dyDescent="0.3">
      <c r="BA76273" s="2"/>
    </row>
    <row r="76274" spans="53:53" x14ac:dyDescent="0.3">
      <c r="BA76274" s="2"/>
    </row>
    <row r="76275" spans="53:53" x14ac:dyDescent="0.3">
      <c r="BA76275" s="2"/>
    </row>
    <row r="76276" spans="53:53" x14ac:dyDescent="0.3">
      <c r="BA76276" s="2"/>
    </row>
    <row r="76277" spans="53:53" x14ac:dyDescent="0.3">
      <c r="BA76277" s="2"/>
    </row>
    <row r="76278" spans="53:53" x14ac:dyDescent="0.3">
      <c r="BA76278" s="2"/>
    </row>
    <row r="76279" spans="53:53" x14ac:dyDescent="0.3">
      <c r="BA76279" s="2"/>
    </row>
    <row r="76280" spans="53:53" x14ac:dyDescent="0.3">
      <c r="BA76280" s="2"/>
    </row>
    <row r="76281" spans="53:53" x14ac:dyDescent="0.3">
      <c r="BA76281" s="2"/>
    </row>
    <row r="76282" spans="53:53" x14ac:dyDescent="0.3">
      <c r="BA76282" s="2"/>
    </row>
    <row r="76283" spans="53:53" x14ac:dyDescent="0.3">
      <c r="BA76283" s="2"/>
    </row>
    <row r="76284" spans="53:53" x14ac:dyDescent="0.3">
      <c r="BA76284" s="2"/>
    </row>
    <row r="76285" spans="53:53" x14ac:dyDescent="0.3">
      <c r="BA76285" s="2"/>
    </row>
    <row r="76286" spans="53:53" x14ac:dyDescent="0.3">
      <c r="BA76286" s="2"/>
    </row>
    <row r="76287" spans="53:53" x14ac:dyDescent="0.3">
      <c r="BA76287" s="2"/>
    </row>
    <row r="76288" spans="53:53" x14ac:dyDescent="0.3">
      <c r="BA76288" s="2"/>
    </row>
    <row r="76289" spans="53:53" x14ac:dyDescent="0.3">
      <c r="BA76289" s="2"/>
    </row>
    <row r="76290" spans="53:53" x14ac:dyDescent="0.3">
      <c r="BA76290" s="2"/>
    </row>
    <row r="76291" spans="53:53" x14ac:dyDescent="0.3">
      <c r="BA76291" s="2"/>
    </row>
    <row r="76292" spans="53:53" x14ac:dyDescent="0.3">
      <c r="BA76292" s="2"/>
    </row>
    <row r="76293" spans="53:53" x14ac:dyDescent="0.3">
      <c r="BA76293" s="2"/>
    </row>
    <row r="76294" spans="53:53" x14ac:dyDescent="0.3">
      <c r="BA76294" s="2"/>
    </row>
    <row r="76295" spans="53:53" x14ac:dyDescent="0.3">
      <c r="BA76295" s="2"/>
    </row>
    <row r="76296" spans="53:53" x14ac:dyDescent="0.3">
      <c r="BA76296" s="2"/>
    </row>
    <row r="76297" spans="53:53" x14ac:dyDescent="0.3">
      <c r="BA76297" s="2"/>
    </row>
    <row r="76298" spans="53:53" x14ac:dyDescent="0.3">
      <c r="BA76298" s="2"/>
    </row>
    <row r="76299" spans="53:53" x14ac:dyDescent="0.3">
      <c r="BA76299" s="2"/>
    </row>
    <row r="76300" spans="53:53" x14ac:dyDescent="0.3">
      <c r="BA76300" s="2"/>
    </row>
    <row r="76301" spans="53:53" x14ac:dyDescent="0.3">
      <c r="BA76301" s="2"/>
    </row>
    <row r="76302" spans="53:53" x14ac:dyDescent="0.3">
      <c r="BA76302" s="2"/>
    </row>
    <row r="76303" spans="53:53" x14ac:dyDescent="0.3">
      <c r="BA76303" s="2"/>
    </row>
    <row r="76304" spans="53:53" x14ac:dyDescent="0.3">
      <c r="BA76304" s="2"/>
    </row>
    <row r="76305" spans="53:53" x14ac:dyDescent="0.3">
      <c r="BA76305" s="2"/>
    </row>
    <row r="76306" spans="53:53" x14ac:dyDescent="0.3">
      <c r="BA76306" s="2"/>
    </row>
    <row r="76307" spans="53:53" x14ac:dyDescent="0.3">
      <c r="BA76307" s="2"/>
    </row>
    <row r="76308" spans="53:53" x14ac:dyDescent="0.3">
      <c r="BA76308" s="2"/>
    </row>
    <row r="76309" spans="53:53" x14ac:dyDescent="0.3">
      <c r="BA76309" s="2"/>
    </row>
    <row r="76310" spans="53:53" x14ac:dyDescent="0.3">
      <c r="BA76310" s="2"/>
    </row>
    <row r="76311" spans="53:53" x14ac:dyDescent="0.3">
      <c r="BA76311" s="2"/>
    </row>
    <row r="76312" spans="53:53" x14ac:dyDescent="0.3">
      <c r="BA76312" s="2"/>
    </row>
    <row r="76313" spans="53:53" x14ac:dyDescent="0.3">
      <c r="BA76313" s="2"/>
    </row>
    <row r="76314" spans="53:53" x14ac:dyDescent="0.3">
      <c r="BA76314" s="2"/>
    </row>
    <row r="76315" spans="53:53" x14ac:dyDescent="0.3">
      <c r="BA76315" s="2"/>
    </row>
    <row r="76316" spans="53:53" x14ac:dyDescent="0.3">
      <c r="BA76316" s="2"/>
    </row>
    <row r="76317" spans="53:53" x14ac:dyDescent="0.3">
      <c r="BA76317" s="2"/>
    </row>
    <row r="76318" spans="53:53" x14ac:dyDescent="0.3">
      <c r="BA76318" s="2"/>
    </row>
    <row r="76319" spans="53:53" x14ac:dyDescent="0.3">
      <c r="BA76319" s="2"/>
    </row>
    <row r="76320" spans="53:53" x14ac:dyDescent="0.3">
      <c r="BA76320" s="2"/>
    </row>
    <row r="76321" spans="53:53" x14ac:dyDescent="0.3">
      <c r="BA76321" s="2"/>
    </row>
    <row r="76322" spans="53:53" x14ac:dyDescent="0.3">
      <c r="BA76322" s="2"/>
    </row>
    <row r="76323" spans="53:53" x14ac:dyDescent="0.3">
      <c r="BA76323" s="2"/>
    </row>
    <row r="76324" spans="53:53" x14ac:dyDescent="0.3">
      <c r="BA76324" s="2"/>
    </row>
    <row r="76325" spans="53:53" x14ac:dyDescent="0.3">
      <c r="BA76325" s="2"/>
    </row>
    <row r="76326" spans="53:53" x14ac:dyDescent="0.3">
      <c r="BA76326" s="2"/>
    </row>
    <row r="76327" spans="53:53" x14ac:dyDescent="0.3">
      <c r="BA76327" s="2"/>
    </row>
    <row r="76328" spans="53:53" x14ac:dyDescent="0.3">
      <c r="BA76328" s="2"/>
    </row>
    <row r="76329" spans="53:53" x14ac:dyDescent="0.3">
      <c r="BA76329" s="2"/>
    </row>
    <row r="76330" spans="53:53" x14ac:dyDescent="0.3">
      <c r="BA76330" s="2"/>
    </row>
    <row r="76331" spans="53:53" x14ac:dyDescent="0.3">
      <c r="BA76331" s="2"/>
    </row>
    <row r="76332" spans="53:53" x14ac:dyDescent="0.3">
      <c r="BA76332" s="2"/>
    </row>
    <row r="76333" spans="53:53" x14ac:dyDescent="0.3">
      <c r="BA76333" s="2"/>
    </row>
    <row r="76334" spans="53:53" x14ac:dyDescent="0.3">
      <c r="BA76334" s="2"/>
    </row>
    <row r="76335" spans="53:53" x14ac:dyDescent="0.3">
      <c r="BA76335" s="2"/>
    </row>
    <row r="76336" spans="53:53" x14ac:dyDescent="0.3">
      <c r="BA76336" s="2"/>
    </row>
    <row r="76337" spans="53:53" x14ac:dyDescent="0.3">
      <c r="BA76337" s="2"/>
    </row>
    <row r="76338" spans="53:53" x14ac:dyDescent="0.3">
      <c r="BA76338" s="2"/>
    </row>
    <row r="76339" spans="53:53" x14ac:dyDescent="0.3">
      <c r="BA76339" s="2"/>
    </row>
    <row r="76340" spans="53:53" x14ac:dyDescent="0.3">
      <c r="BA76340" s="2"/>
    </row>
    <row r="76341" spans="53:53" x14ac:dyDescent="0.3">
      <c r="BA76341" s="2"/>
    </row>
    <row r="76342" spans="53:53" x14ac:dyDescent="0.3">
      <c r="BA76342" s="2"/>
    </row>
    <row r="76343" spans="53:53" x14ac:dyDescent="0.3">
      <c r="BA76343" s="2"/>
    </row>
    <row r="76344" spans="53:53" x14ac:dyDescent="0.3">
      <c r="BA76344" s="2"/>
    </row>
    <row r="76345" spans="53:53" x14ac:dyDescent="0.3">
      <c r="BA76345" s="2"/>
    </row>
    <row r="76346" spans="53:53" x14ac:dyDescent="0.3">
      <c r="BA76346" s="2"/>
    </row>
    <row r="76347" spans="53:53" x14ac:dyDescent="0.3">
      <c r="BA76347" s="2"/>
    </row>
    <row r="76348" spans="53:53" x14ac:dyDescent="0.3">
      <c r="BA76348" s="2"/>
    </row>
    <row r="76349" spans="53:53" x14ac:dyDescent="0.3">
      <c r="BA76349" s="2"/>
    </row>
    <row r="76350" spans="53:53" x14ac:dyDescent="0.3">
      <c r="BA76350" s="2"/>
    </row>
    <row r="76351" spans="53:53" x14ac:dyDescent="0.3">
      <c r="BA76351" s="2"/>
    </row>
    <row r="76352" spans="53:53" x14ac:dyDescent="0.3">
      <c r="BA76352" s="2"/>
    </row>
    <row r="76353" spans="53:53" x14ac:dyDescent="0.3">
      <c r="BA76353" s="2"/>
    </row>
    <row r="76354" spans="53:53" x14ac:dyDescent="0.3">
      <c r="BA76354" s="2"/>
    </row>
    <row r="76355" spans="53:53" x14ac:dyDescent="0.3">
      <c r="BA76355" s="2"/>
    </row>
    <row r="76356" spans="53:53" x14ac:dyDescent="0.3">
      <c r="BA76356" s="2"/>
    </row>
    <row r="76357" spans="53:53" x14ac:dyDescent="0.3">
      <c r="BA76357" s="2"/>
    </row>
    <row r="76358" spans="53:53" x14ac:dyDescent="0.3">
      <c r="BA76358" s="2"/>
    </row>
    <row r="76359" spans="53:53" x14ac:dyDescent="0.3">
      <c r="BA76359" s="2"/>
    </row>
    <row r="76360" spans="53:53" x14ac:dyDescent="0.3">
      <c r="BA76360" s="2"/>
    </row>
    <row r="76361" spans="53:53" x14ac:dyDescent="0.3">
      <c r="BA76361" s="2"/>
    </row>
    <row r="76362" spans="53:53" x14ac:dyDescent="0.3">
      <c r="BA76362" s="2"/>
    </row>
    <row r="76363" spans="53:53" x14ac:dyDescent="0.3">
      <c r="BA76363" s="2"/>
    </row>
    <row r="76364" spans="53:53" x14ac:dyDescent="0.3">
      <c r="BA76364" s="2"/>
    </row>
    <row r="76365" spans="53:53" x14ac:dyDescent="0.3">
      <c r="BA76365" s="2"/>
    </row>
    <row r="76366" spans="53:53" x14ac:dyDescent="0.3">
      <c r="BA76366" s="2"/>
    </row>
    <row r="76367" spans="53:53" x14ac:dyDescent="0.3">
      <c r="BA76367" s="2"/>
    </row>
    <row r="76368" spans="53:53" x14ac:dyDescent="0.3">
      <c r="BA76368" s="2"/>
    </row>
    <row r="76369" spans="53:53" x14ac:dyDescent="0.3">
      <c r="BA76369" s="2"/>
    </row>
    <row r="76370" spans="53:53" x14ac:dyDescent="0.3">
      <c r="BA76370" s="2"/>
    </row>
    <row r="76371" spans="53:53" x14ac:dyDescent="0.3">
      <c r="BA76371" s="2"/>
    </row>
    <row r="76372" spans="53:53" x14ac:dyDescent="0.3">
      <c r="BA76372" s="2"/>
    </row>
    <row r="76373" spans="53:53" x14ac:dyDescent="0.3">
      <c r="BA76373" s="2"/>
    </row>
    <row r="76374" spans="53:53" x14ac:dyDescent="0.3">
      <c r="BA76374" s="2"/>
    </row>
    <row r="76375" spans="53:53" x14ac:dyDescent="0.3">
      <c r="BA76375" s="2"/>
    </row>
    <row r="76376" spans="53:53" x14ac:dyDescent="0.3">
      <c r="BA76376" s="2"/>
    </row>
    <row r="76377" spans="53:53" x14ac:dyDescent="0.3">
      <c r="BA76377" s="2"/>
    </row>
    <row r="76378" spans="53:53" x14ac:dyDescent="0.3">
      <c r="BA76378" s="2"/>
    </row>
    <row r="76379" spans="53:53" x14ac:dyDescent="0.3">
      <c r="BA76379" s="2"/>
    </row>
    <row r="76380" spans="53:53" x14ac:dyDescent="0.3">
      <c r="BA76380" s="2"/>
    </row>
    <row r="76381" spans="53:53" x14ac:dyDescent="0.3">
      <c r="BA76381" s="2"/>
    </row>
    <row r="76382" spans="53:53" x14ac:dyDescent="0.3">
      <c r="BA76382" s="2"/>
    </row>
    <row r="76383" spans="53:53" x14ac:dyDescent="0.3">
      <c r="BA76383" s="2"/>
    </row>
    <row r="76384" spans="53:53" x14ac:dyDescent="0.3">
      <c r="BA76384" s="2"/>
    </row>
    <row r="76385" spans="53:53" x14ac:dyDescent="0.3">
      <c r="BA76385" s="2"/>
    </row>
    <row r="76386" spans="53:53" x14ac:dyDescent="0.3">
      <c r="BA76386" s="2"/>
    </row>
    <row r="76387" spans="53:53" x14ac:dyDescent="0.3">
      <c r="BA76387" s="2"/>
    </row>
    <row r="76388" spans="53:53" x14ac:dyDescent="0.3">
      <c r="BA76388" s="2"/>
    </row>
    <row r="76389" spans="53:53" x14ac:dyDescent="0.3">
      <c r="BA76389" s="2"/>
    </row>
    <row r="76390" spans="53:53" x14ac:dyDescent="0.3">
      <c r="BA76390" s="2"/>
    </row>
    <row r="76391" spans="53:53" x14ac:dyDescent="0.3">
      <c r="BA76391" s="2"/>
    </row>
    <row r="76392" spans="53:53" x14ac:dyDescent="0.3">
      <c r="BA76392" s="2"/>
    </row>
    <row r="76393" spans="53:53" x14ac:dyDescent="0.3">
      <c r="BA76393" s="2"/>
    </row>
    <row r="76394" spans="53:53" x14ac:dyDescent="0.3">
      <c r="BA76394" s="2"/>
    </row>
    <row r="76395" spans="53:53" x14ac:dyDescent="0.3">
      <c r="BA76395" s="2"/>
    </row>
    <row r="76396" spans="53:53" x14ac:dyDescent="0.3">
      <c r="BA76396" s="2"/>
    </row>
    <row r="76397" spans="53:53" x14ac:dyDescent="0.3">
      <c r="BA76397" s="2"/>
    </row>
    <row r="76398" spans="53:53" x14ac:dyDescent="0.3">
      <c r="BA76398" s="2"/>
    </row>
    <row r="76399" spans="53:53" x14ac:dyDescent="0.3">
      <c r="BA76399" s="2"/>
    </row>
    <row r="76400" spans="53:53" x14ac:dyDescent="0.3">
      <c r="BA76400" s="2"/>
    </row>
    <row r="76401" spans="53:53" x14ac:dyDescent="0.3">
      <c r="BA76401" s="2"/>
    </row>
    <row r="76402" spans="53:53" x14ac:dyDescent="0.3">
      <c r="BA76402" s="2"/>
    </row>
    <row r="76403" spans="53:53" x14ac:dyDescent="0.3">
      <c r="BA76403" s="2"/>
    </row>
    <row r="76404" spans="53:53" x14ac:dyDescent="0.3">
      <c r="BA76404" s="2"/>
    </row>
    <row r="76405" spans="53:53" x14ac:dyDescent="0.3">
      <c r="BA76405" s="2"/>
    </row>
    <row r="76406" spans="53:53" x14ac:dyDescent="0.3">
      <c r="BA76406" s="2"/>
    </row>
    <row r="76407" spans="53:53" x14ac:dyDescent="0.3">
      <c r="BA76407" s="2"/>
    </row>
    <row r="76408" spans="53:53" x14ac:dyDescent="0.3">
      <c r="BA76408" s="2"/>
    </row>
    <row r="76409" spans="53:53" x14ac:dyDescent="0.3">
      <c r="BA76409" s="2"/>
    </row>
    <row r="76410" spans="53:53" x14ac:dyDescent="0.3">
      <c r="BA76410" s="2"/>
    </row>
    <row r="76411" spans="53:53" x14ac:dyDescent="0.3">
      <c r="BA76411" s="2"/>
    </row>
    <row r="76412" spans="53:53" x14ac:dyDescent="0.3">
      <c r="BA76412" s="2"/>
    </row>
    <row r="76413" spans="53:53" x14ac:dyDescent="0.3">
      <c r="BA76413" s="2"/>
    </row>
    <row r="76414" spans="53:53" x14ac:dyDescent="0.3">
      <c r="BA76414" s="2"/>
    </row>
    <row r="76415" spans="53:53" x14ac:dyDescent="0.3">
      <c r="BA76415" s="2"/>
    </row>
    <row r="76416" spans="53:53" x14ac:dyDescent="0.3">
      <c r="BA76416" s="2"/>
    </row>
    <row r="76417" spans="53:53" x14ac:dyDescent="0.3">
      <c r="BA76417" s="2"/>
    </row>
    <row r="76418" spans="53:53" x14ac:dyDescent="0.3">
      <c r="BA76418" s="2"/>
    </row>
    <row r="76419" spans="53:53" x14ac:dyDescent="0.3">
      <c r="BA76419" s="2"/>
    </row>
    <row r="76420" spans="53:53" x14ac:dyDescent="0.3">
      <c r="BA76420" s="2"/>
    </row>
    <row r="76421" spans="53:53" x14ac:dyDescent="0.3">
      <c r="BA76421" s="2"/>
    </row>
    <row r="76422" spans="53:53" x14ac:dyDescent="0.3">
      <c r="BA76422" s="2"/>
    </row>
    <row r="76423" spans="53:53" x14ac:dyDescent="0.3">
      <c r="BA76423" s="2"/>
    </row>
    <row r="76424" spans="53:53" x14ac:dyDescent="0.3">
      <c r="BA76424" s="2"/>
    </row>
    <row r="76425" spans="53:53" x14ac:dyDescent="0.3">
      <c r="BA76425" s="2"/>
    </row>
    <row r="76426" spans="53:53" x14ac:dyDescent="0.3">
      <c r="BA76426" s="2"/>
    </row>
    <row r="76427" spans="53:53" x14ac:dyDescent="0.3">
      <c r="BA76427" s="2"/>
    </row>
    <row r="76428" spans="53:53" x14ac:dyDescent="0.3">
      <c r="BA76428" s="2"/>
    </row>
    <row r="76429" spans="53:53" x14ac:dyDescent="0.3">
      <c r="BA76429" s="2"/>
    </row>
    <row r="76430" spans="53:53" x14ac:dyDescent="0.3">
      <c r="BA76430" s="2"/>
    </row>
    <row r="76431" spans="53:53" x14ac:dyDescent="0.3">
      <c r="BA76431" s="2"/>
    </row>
    <row r="76432" spans="53:53" x14ac:dyDescent="0.3">
      <c r="BA76432" s="2"/>
    </row>
    <row r="76433" spans="53:53" x14ac:dyDescent="0.3">
      <c r="BA76433" s="2"/>
    </row>
    <row r="76434" spans="53:53" x14ac:dyDescent="0.3">
      <c r="BA76434" s="2"/>
    </row>
    <row r="76435" spans="53:53" x14ac:dyDescent="0.3">
      <c r="BA76435" s="2"/>
    </row>
    <row r="76436" spans="53:53" x14ac:dyDescent="0.3">
      <c r="BA76436" s="2"/>
    </row>
    <row r="76437" spans="53:53" x14ac:dyDescent="0.3">
      <c r="BA76437" s="2"/>
    </row>
    <row r="76438" spans="53:53" x14ac:dyDescent="0.3">
      <c r="BA76438" s="2"/>
    </row>
    <row r="76439" spans="53:53" x14ac:dyDescent="0.3">
      <c r="BA76439" s="2"/>
    </row>
    <row r="76440" spans="53:53" x14ac:dyDescent="0.3">
      <c r="BA76440" s="2"/>
    </row>
    <row r="76441" spans="53:53" x14ac:dyDescent="0.3">
      <c r="BA76441" s="2"/>
    </row>
    <row r="76442" spans="53:53" x14ac:dyDescent="0.3">
      <c r="BA76442" s="2"/>
    </row>
    <row r="76443" spans="53:53" x14ac:dyDescent="0.3">
      <c r="BA76443" s="2"/>
    </row>
    <row r="76444" spans="53:53" x14ac:dyDescent="0.3">
      <c r="BA76444" s="2"/>
    </row>
    <row r="76445" spans="53:53" x14ac:dyDescent="0.3">
      <c r="BA76445" s="2"/>
    </row>
    <row r="76446" spans="53:53" x14ac:dyDescent="0.3">
      <c r="BA76446" s="2"/>
    </row>
    <row r="76447" spans="53:53" x14ac:dyDescent="0.3">
      <c r="BA76447" s="2"/>
    </row>
    <row r="76448" spans="53:53" x14ac:dyDescent="0.3">
      <c r="BA76448" s="2"/>
    </row>
    <row r="76449" spans="53:53" x14ac:dyDescent="0.3">
      <c r="BA76449" s="2"/>
    </row>
    <row r="76450" spans="53:53" x14ac:dyDescent="0.3">
      <c r="BA76450" s="2"/>
    </row>
    <row r="76451" spans="53:53" x14ac:dyDescent="0.3">
      <c r="BA76451" s="2"/>
    </row>
    <row r="76452" spans="53:53" x14ac:dyDescent="0.3">
      <c r="BA76452" s="2"/>
    </row>
    <row r="76453" spans="53:53" x14ac:dyDescent="0.3">
      <c r="BA76453" s="2"/>
    </row>
    <row r="76454" spans="53:53" x14ac:dyDescent="0.3">
      <c r="BA76454" s="2"/>
    </row>
    <row r="76455" spans="53:53" x14ac:dyDescent="0.3">
      <c r="BA76455" s="2"/>
    </row>
    <row r="76456" spans="53:53" x14ac:dyDescent="0.3">
      <c r="BA76456" s="2"/>
    </row>
    <row r="76457" spans="53:53" x14ac:dyDescent="0.3">
      <c r="BA76457" s="2"/>
    </row>
    <row r="76458" spans="53:53" x14ac:dyDescent="0.3">
      <c r="BA76458" s="2"/>
    </row>
    <row r="76459" spans="53:53" x14ac:dyDescent="0.3">
      <c r="BA76459" s="2"/>
    </row>
    <row r="76460" spans="53:53" x14ac:dyDescent="0.3">
      <c r="BA76460" s="2"/>
    </row>
    <row r="76461" spans="53:53" x14ac:dyDescent="0.3">
      <c r="BA76461" s="2"/>
    </row>
    <row r="76462" spans="53:53" x14ac:dyDescent="0.3">
      <c r="BA76462" s="2"/>
    </row>
    <row r="76463" spans="53:53" x14ac:dyDescent="0.3">
      <c r="BA76463" s="2"/>
    </row>
    <row r="76464" spans="53:53" x14ac:dyDescent="0.3">
      <c r="BA76464" s="2"/>
    </row>
    <row r="76465" spans="53:53" x14ac:dyDescent="0.3">
      <c r="BA76465" s="2"/>
    </row>
    <row r="76466" spans="53:53" x14ac:dyDescent="0.3">
      <c r="BA76466" s="2"/>
    </row>
    <row r="76467" spans="53:53" x14ac:dyDescent="0.3">
      <c r="BA76467" s="2"/>
    </row>
    <row r="76468" spans="53:53" x14ac:dyDescent="0.3">
      <c r="BA76468" s="2"/>
    </row>
    <row r="76469" spans="53:53" x14ac:dyDescent="0.3">
      <c r="BA76469" s="2"/>
    </row>
    <row r="76470" spans="53:53" x14ac:dyDescent="0.3">
      <c r="BA76470" s="2"/>
    </row>
    <row r="76471" spans="53:53" x14ac:dyDescent="0.3">
      <c r="BA76471" s="2"/>
    </row>
    <row r="76472" spans="53:53" x14ac:dyDescent="0.3">
      <c r="BA76472" s="2"/>
    </row>
    <row r="76473" spans="53:53" x14ac:dyDescent="0.3">
      <c r="BA76473" s="2"/>
    </row>
    <row r="76474" spans="53:53" x14ac:dyDescent="0.3">
      <c r="BA76474" s="2"/>
    </row>
    <row r="76475" spans="53:53" x14ac:dyDescent="0.3">
      <c r="BA76475" s="2"/>
    </row>
    <row r="76476" spans="53:53" x14ac:dyDescent="0.3">
      <c r="BA76476" s="2"/>
    </row>
    <row r="76477" spans="53:53" x14ac:dyDescent="0.3">
      <c r="BA76477" s="2"/>
    </row>
    <row r="76478" spans="53:53" x14ac:dyDescent="0.3">
      <c r="BA76478" s="2"/>
    </row>
    <row r="76479" spans="53:53" x14ac:dyDescent="0.3">
      <c r="BA76479" s="2"/>
    </row>
    <row r="76480" spans="53:53" x14ac:dyDescent="0.3">
      <c r="BA76480" s="2"/>
    </row>
    <row r="76481" spans="53:53" x14ac:dyDescent="0.3">
      <c r="BA76481" s="2"/>
    </row>
    <row r="76482" spans="53:53" x14ac:dyDescent="0.3">
      <c r="BA76482" s="2"/>
    </row>
    <row r="76483" spans="53:53" x14ac:dyDescent="0.3">
      <c r="BA76483" s="2"/>
    </row>
    <row r="76484" spans="53:53" x14ac:dyDescent="0.3">
      <c r="BA76484" s="2"/>
    </row>
    <row r="76485" spans="53:53" x14ac:dyDescent="0.3">
      <c r="BA76485" s="2"/>
    </row>
    <row r="76486" spans="53:53" x14ac:dyDescent="0.3">
      <c r="BA76486" s="2"/>
    </row>
    <row r="76487" spans="53:53" x14ac:dyDescent="0.3">
      <c r="BA76487" s="2"/>
    </row>
    <row r="76488" spans="53:53" x14ac:dyDescent="0.3">
      <c r="BA76488" s="2"/>
    </row>
    <row r="76489" spans="53:53" x14ac:dyDescent="0.3">
      <c r="BA76489" s="2"/>
    </row>
    <row r="76490" spans="53:53" x14ac:dyDescent="0.3">
      <c r="BA76490" s="2"/>
    </row>
    <row r="76491" spans="53:53" x14ac:dyDescent="0.3">
      <c r="BA76491" s="2"/>
    </row>
    <row r="76492" spans="53:53" x14ac:dyDescent="0.3">
      <c r="BA76492" s="2"/>
    </row>
    <row r="76493" spans="53:53" x14ac:dyDescent="0.3">
      <c r="BA76493" s="2"/>
    </row>
    <row r="76494" spans="53:53" x14ac:dyDescent="0.3">
      <c r="BA76494" s="2"/>
    </row>
    <row r="76495" spans="53:53" x14ac:dyDescent="0.3">
      <c r="BA76495" s="2"/>
    </row>
    <row r="76496" spans="53:53" x14ac:dyDescent="0.3">
      <c r="BA76496" s="2"/>
    </row>
    <row r="76497" spans="53:53" x14ac:dyDescent="0.3">
      <c r="BA76497" s="2"/>
    </row>
    <row r="76498" spans="53:53" x14ac:dyDescent="0.3">
      <c r="BA76498" s="2"/>
    </row>
    <row r="76499" spans="53:53" x14ac:dyDescent="0.3">
      <c r="BA76499" s="2"/>
    </row>
    <row r="76500" spans="53:53" x14ac:dyDescent="0.3">
      <c r="BA76500" s="2"/>
    </row>
    <row r="76501" spans="53:53" x14ac:dyDescent="0.3">
      <c r="BA76501" s="2"/>
    </row>
    <row r="76502" spans="53:53" x14ac:dyDescent="0.3">
      <c r="BA76502" s="2"/>
    </row>
    <row r="76503" spans="53:53" x14ac:dyDescent="0.3">
      <c r="BA76503" s="2"/>
    </row>
    <row r="76504" spans="53:53" x14ac:dyDescent="0.3">
      <c r="BA76504" s="2"/>
    </row>
    <row r="76505" spans="53:53" x14ac:dyDescent="0.3">
      <c r="BA76505" s="2"/>
    </row>
    <row r="76506" spans="53:53" x14ac:dyDescent="0.3">
      <c r="BA76506" s="2"/>
    </row>
    <row r="76507" spans="53:53" x14ac:dyDescent="0.3">
      <c r="BA76507" s="2"/>
    </row>
    <row r="76508" spans="53:53" x14ac:dyDescent="0.3">
      <c r="BA76508" s="2"/>
    </row>
    <row r="76509" spans="53:53" x14ac:dyDescent="0.3">
      <c r="BA76509" s="2"/>
    </row>
    <row r="76510" spans="53:53" x14ac:dyDescent="0.3">
      <c r="BA76510" s="2"/>
    </row>
    <row r="76511" spans="53:53" x14ac:dyDescent="0.3">
      <c r="BA76511" s="2"/>
    </row>
    <row r="76512" spans="53:53" x14ac:dyDescent="0.3">
      <c r="BA76512" s="2"/>
    </row>
    <row r="76513" spans="53:53" x14ac:dyDescent="0.3">
      <c r="BA76513" s="2"/>
    </row>
    <row r="76514" spans="53:53" x14ac:dyDescent="0.3">
      <c r="BA76514" s="2"/>
    </row>
    <row r="76515" spans="53:53" x14ac:dyDescent="0.3">
      <c r="BA76515" s="2"/>
    </row>
    <row r="76516" spans="53:53" x14ac:dyDescent="0.3">
      <c r="BA76516" s="2"/>
    </row>
    <row r="76517" spans="53:53" x14ac:dyDescent="0.3">
      <c r="BA76517" s="2"/>
    </row>
    <row r="76518" spans="53:53" x14ac:dyDescent="0.3">
      <c r="BA76518" s="2"/>
    </row>
    <row r="76519" spans="53:53" x14ac:dyDescent="0.3">
      <c r="BA76519" s="2"/>
    </row>
    <row r="76520" spans="53:53" x14ac:dyDescent="0.3">
      <c r="BA76520" s="2"/>
    </row>
    <row r="76521" spans="53:53" x14ac:dyDescent="0.3">
      <c r="BA76521" s="2"/>
    </row>
    <row r="76522" spans="53:53" x14ac:dyDescent="0.3">
      <c r="BA76522" s="2"/>
    </row>
    <row r="76523" spans="53:53" x14ac:dyDescent="0.3">
      <c r="BA76523" s="2"/>
    </row>
    <row r="76524" spans="53:53" x14ac:dyDescent="0.3">
      <c r="BA76524" s="2"/>
    </row>
    <row r="76525" spans="53:53" x14ac:dyDescent="0.3">
      <c r="BA76525" s="2"/>
    </row>
    <row r="76526" spans="53:53" x14ac:dyDescent="0.3">
      <c r="BA76526" s="2"/>
    </row>
    <row r="76527" spans="53:53" x14ac:dyDescent="0.3">
      <c r="BA76527" s="2"/>
    </row>
    <row r="76528" spans="53:53" x14ac:dyDescent="0.3">
      <c r="BA76528" s="2"/>
    </row>
    <row r="76529" spans="53:53" x14ac:dyDescent="0.3">
      <c r="BA76529" s="2"/>
    </row>
    <row r="76530" spans="53:53" x14ac:dyDescent="0.3">
      <c r="BA76530" s="2"/>
    </row>
    <row r="76531" spans="53:53" x14ac:dyDescent="0.3">
      <c r="BA76531" s="2"/>
    </row>
    <row r="76532" spans="53:53" x14ac:dyDescent="0.3">
      <c r="BA76532" s="2"/>
    </row>
    <row r="76533" spans="53:53" x14ac:dyDescent="0.3">
      <c r="BA76533" s="2"/>
    </row>
    <row r="76534" spans="53:53" x14ac:dyDescent="0.3">
      <c r="BA76534" s="2"/>
    </row>
    <row r="76535" spans="53:53" x14ac:dyDescent="0.3">
      <c r="BA76535" s="2"/>
    </row>
    <row r="76536" spans="53:53" x14ac:dyDescent="0.3">
      <c r="BA76536" s="2"/>
    </row>
    <row r="76537" spans="53:53" x14ac:dyDescent="0.3">
      <c r="BA76537" s="2"/>
    </row>
    <row r="76538" spans="53:53" x14ac:dyDescent="0.3">
      <c r="BA76538" s="2"/>
    </row>
    <row r="76539" spans="53:53" x14ac:dyDescent="0.3">
      <c r="BA76539" s="2"/>
    </row>
    <row r="76540" spans="53:53" x14ac:dyDescent="0.3">
      <c r="BA76540" s="2"/>
    </row>
    <row r="76541" spans="53:53" x14ac:dyDescent="0.3">
      <c r="BA76541" s="2"/>
    </row>
    <row r="76542" spans="53:53" x14ac:dyDescent="0.3">
      <c r="BA76542" s="2"/>
    </row>
    <row r="76543" spans="53:53" x14ac:dyDescent="0.3">
      <c r="BA76543" s="2"/>
    </row>
    <row r="76544" spans="53:53" x14ac:dyDescent="0.3">
      <c r="BA76544" s="2"/>
    </row>
    <row r="76545" spans="53:53" x14ac:dyDescent="0.3">
      <c r="BA76545" s="2"/>
    </row>
    <row r="76546" spans="53:53" x14ac:dyDescent="0.3">
      <c r="BA76546" s="2"/>
    </row>
    <row r="76547" spans="53:53" x14ac:dyDescent="0.3">
      <c r="BA76547" s="2"/>
    </row>
    <row r="76548" spans="53:53" x14ac:dyDescent="0.3">
      <c r="BA76548" s="2"/>
    </row>
    <row r="76549" spans="53:53" x14ac:dyDescent="0.3">
      <c r="BA76549" s="2"/>
    </row>
    <row r="76550" spans="53:53" x14ac:dyDescent="0.3">
      <c r="BA76550" s="2"/>
    </row>
    <row r="76551" spans="53:53" x14ac:dyDescent="0.3">
      <c r="BA76551" s="2"/>
    </row>
    <row r="76552" spans="53:53" x14ac:dyDescent="0.3">
      <c r="BA76552" s="2"/>
    </row>
    <row r="76553" spans="53:53" x14ac:dyDescent="0.3">
      <c r="BA76553" s="2"/>
    </row>
    <row r="76554" spans="53:53" x14ac:dyDescent="0.3">
      <c r="BA76554" s="2"/>
    </row>
    <row r="76555" spans="53:53" x14ac:dyDescent="0.3">
      <c r="BA76555" s="2"/>
    </row>
    <row r="76556" spans="53:53" x14ac:dyDescent="0.3">
      <c r="BA76556" s="2"/>
    </row>
    <row r="76557" spans="53:53" x14ac:dyDescent="0.3">
      <c r="BA76557" s="2"/>
    </row>
    <row r="76558" spans="53:53" x14ac:dyDescent="0.3">
      <c r="BA76558" s="2"/>
    </row>
    <row r="76559" spans="53:53" x14ac:dyDescent="0.3">
      <c r="BA76559" s="2"/>
    </row>
    <row r="76560" spans="53:53" x14ac:dyDescent="0.3">
      <c r="BA76560" s="2"/>
    </row>
    <row r="76561" spans="53:53" x14ac:dyDescent="0.3">
      <c r="BA76561" s="2"/>
    </row>
    <row r="76562" spans="53:53" x14ac:dyDescent="0.3">
      <c r="BA76562" s="2"/>
    </row>
    <row r="76563" spans="53:53" x14ac:dyDescent="0.3">
      <c r="BA76563" s="2"/>
    </row>
    <row r="76564" spans="53:53" x14ac:dyDescent="0.3">
      <c r="BA76564" s="2"/>
    </row>
    <row r="76565" spans="53:53" x14ac:dyDescent="0.3">
      <c r="BA76565" s="2"/>
    </row>
    <row r="76566" spans="53:53" x14ac:dyDescent="0.3">
      <c r="BA76566" s="2"/>
    </row>
    <row r="76567" spans="53:53" x14ac:dyDescent="0.3">
      <c r="BA76567" s="2"/>
    </row>
    <row r="76568" spans="53:53" x14ac:dyDescent="0.3">
      <c r="BA76568" s="2"/>
    </row>
    <row r="76569" spans="53:53" x14ac:dyDescent="0.3">
      <c r="BA76569" s="2"/>
    </row>
    <row r="76570" spans="53:53" x14ac:dyDescent="0.3">
      <c r="BA76570" s="2"/>
    </row>
    <row r="76571" spans="53:53" x14ac:dyDescent="0.3">
      <c r="BA76571" s="2"/>
    </row>
    <row r="76572" spans="53:53" x14ac:dyDescent="0.3">
      <c r="BA76572" s="2"/>
    </row>
    <row r="76573" spans="53:53" x14ac:dyDescent="0.3">
      <c r="BA76573" s="2"/>
    </row>
    <row r="76574" spans="53:53" x14ac:dyDescent="0.3">
      <c r="BA76574" s="2"/>
    </row>
    <row r="76575" spans="53:53" x14ac:dyDescent="0.3">
      <c r="BA76575" s="2"/>
    </row>
    <row r="76576" spans="53:53" x14ac:dyDescent="0.3">
      <c r="BA76576" s="2"/>
    </row>
    <row r="76577" spans="53:53" x14ac:dyDescent="0.3">
      <c r="BA76577" s="2"/>
    </row>
    <row r="76578" spans="53:53" x14ac:dyDescent="0.3">
      <c r="BA76578" s="2"/>
    </row>
    <row r="76579" spans="53:53" x14ac:dyDescent="0.3">
      <c r="BA76579" s="2"/>
    </row>
    <row r="76580" spans="53:53" x14ac:dyDescent="0.3">
      <c r="BA76580" s="2"/>
    </row>
    <row r="76581" spans="53:53" x14ac:dyDescent="0.3">
      <c r="BA76581" s="2"/>
    </row>
    <row r="76582" spans="53:53" x14ac:dyDescent="0.3">
      <c r="BA76582" s="2"/>
    </row>
    <row r="76583" spans="53:53" x14ac:dyDescent="0.3">
      <c r="BA76583" s="2"/>
    </row>
    <row r="76584" spans="53:53" x14ac:dyDescent="0.3">
      <c r="BA76584" s="2"/>
    </row>
    <row r="76585" spans="53:53" x14ac:dyDescent="0.3">
      <c r="BA76585" s="2"/>
    </row>
    <row r="76586" spans="53:53" x14ac:dyDescent="0.3">
      <c r="BA76586" s="2"/>
    </row>
    <row r="76587" spans="53:53" x14ac:dyDescent="0.3">
      <c r="BA76587" s="2"/>
    </row>
    <row r="76588" spans="53:53" x14ac:dyDescent="0.3">
      <c r="BA76588" s="2"/>
    </row>
    <row r="76589" spans="53:53" x14ac:dyDescent="0.3">
      <c r="BA76589" s="2"/>
    </row>
    <row r="76590" spans="53:53" x14ac:dyDescent="0.3">
      <c r="BA76590" s="2"/>
    </row>
    <row r="76591" spans="53:53" x14ac:dyDescent="0.3">
      <c r="BA76591" s="2"/>
    </row>
    <row r="76592" spans="53:53" x14ac:dyDescent="0.3">
      <c r="BA76592" s="2"/>
    </row>
    <row r="76593" spans="53:53" x14ac:dyDescent="0.3">
      <c r="BA76593" s="2"/>
    </row>
    <row r="76594" spans="53:53" x14ac:dyDescent="0.3">
      <c r="BA76594" s="2"/>
    </row>
    <row r="76595" spans="53:53" x14ac:dyDescent="0.3">
      <c r="BA76595" s="2"/>
    </row>
    <row r="76596" spans="53:53" x14ac:dyDescent="0.3">
      <c r="BA76596" s="2"/>
    </row>
    <row r="76597" spans="53:53" x14ac:dyDescent="0.3">
      <c r="BA76597" s="2"/>
    </row>
    <row r="76598" spans="53:53" x14ac:dyDescent="0.3">
      <c r="BA76598" s="2"/>
    </row>
    <row r="76599" spans="53:53" x14ac:dyDescent="0.3">
      <c r="BA76599" s="2"/>
    </row>
    <row r="76600" spans="53:53" x14ac:dyDescent="0.3">
      <c r="BA76600" s="2"/>
    </row>
    <row r="76601" spans="53:53" x14ac:dyDescent="0.3">
      <c r="BA76601" s="2"/>
    </row>
    <row r="76602" spans="53:53" x14ac:dyDescent="0.3">
      <c r="BA76602" s="2"/>
    </row>
    <row r="76603" spans="53:53" x14ac:dyDescent="0.3">
      <c r="BA76603" s="2"/>
    </row>
    <row r="76604" spans="53:53" x14ac:dyDescent="0.3">
      <c r="BA76604" s="2"/>
    </row>
    <row r="76605" spans="53:53" x14ac:dyDescent="0.3">
      <c r="BA76605" s="2"/>
    </row>
    <row r="76606" spans="53:53" x14ac:dyDescent="0.3">
      <c r="BA76606" s="2"/>
    </row>
    <row r="76607" spans="53:53" x14ac:dyDescent="0.3">
      <c r="BA76607" s="2"/>
    </row>
    <row r="76608" spans="53:53" x14ac:dyDescent="0.3">
      <c r="BA76608" s="2"/>
    </row>
    <row r="76609" spans="53:53" x14ac:dyDescent="0.3">
      <c r="BA76609" s="2"/>
    </row>
    <row r="76610" spans="53:53" x14ac:dyDescent="0.3">
      <c r="BA76610" s="2"/>
    </row>
    <row r="76611" spans="53:53" x14ac:dyDescent="0.3">
      <c r="BA76611" s="2"/>
    </row>
    <row r="76612" spans="53:53" x14ac:dyDescent="0.3">
      <c r="BA76612" s="2"/>
    </row>
    <row r="76613" spans="53:53" x14ac:dyDescent="0.3">
      <c r="BA76613" s="2"/>
    </row>
    <row r="76614" spans="53:53" x14ac:dyDescent="0.3">
      <c r="BA76614" s="2"/>
    </row>
    <row r="76615" spans="53:53" x14ac:dyDescent="0.3">
      <c r="BA76615" s="2"/>
    </row>
    <row r="76616" spans="53:53" x14ac:dyDescent="0.3">
      <c r="BA76616" s="2"/>
    </row>
    <row r="76617" spans="53:53" x14ac:dyDescent="0.3">
      <c r="BA76617" s="2"/>
    </row>
    <row r="76618" spans="53:53" x14ac:dyDescent="0.3">
      <c r="BA76618" s="2"/>
    </row>
    <row r="76619" spans="53:53" x14ac:dyDescent="0.3">
      <c r="BA76619" s="2"/>
    </row>
    <row r="76620" spans="53:53" x14ac:dyDescent="0.3">
      <c r="BA76620" s="2"/>
    </row>
    <row r="76621" spans="53:53" x14ac:dyDescent="0.3">
      <c r="BA76621" s="2"/>
    </row>
    <row r="76622" spans="53:53" x14ac:dyDescent="0.3">
      <c r="BA76622" s="2"/>
    </row>
    <row r="76623" spans="53:53" x14ac:dyDescent="0.3">
      <c r="BA76623" s="2"/>
    </row>
    <row r="76624" spans="53:53" x14ac:dyDescent="0.3">
      <c r="BA76624" s="2"/>
    </row>
    <row r="76625" spans="53:53" x14ac:dyDescent="0.3">
      <c r="BA76625" s="2"/>
    </row>
    <row r="76626" spans="53:53" x14ac:dyDescent="0.3">
      <c r="BA76626" s="2"/>
    </row>
    <row r="76627" spans="53:53" x14ac:dyDescent="0.3">
      <c r="BA76627" s="2"/>
    </row>
    <row r="76628" spans="53:53" x14ac:dyDescent="0.3">
      <c r="BA76628" s="2"/>
    </row>
    <row r="76629" spans="53:53" x14ac:dyDescent="0.3">
      <c r="BA76629" s="2"/>
    </row>
    <row r="76630" spans="53:53" x14ac:dyDescent="0.3">
      <c r="BA76630" s="2"/>
    </row>
    <row r="76631" spans="53:53" x14ac:dyDescent="0.3">
      <c r="BA76631" s="2"/>
    </row>
    <row r="76632" spans="53:53" x14ac:dyDescent="0.3">
      <c r="BA76632" s="2"/>
    </row>
    <row r="76633" spans="53:53" x14ac:dyDescent="0.3">
      <c r="BA76633" s="2"/>
    </row>
    <row r="76634" spans="53:53" x14ac:dyDescent="0.3">
      <c r="BA76634" s="2"/>
    </row>
    <row r="76635" spans="53:53" x14ac:dyDescent="0.3">
      <c r="BA76635" s="2"/>
    </row>
    <row r="76636" spans="53:53" x14ac:dyDescent="0.3">
      <c r="BA76636" s="2"/>
    </row>
    <row r="76637" spans="53:53" x14ac:dyDescent="0.3">
      <c r="BA76637" s="2"/>
    </row>
    <row r="76638" spans="53:53" x14ac:dyDescent="0.3">
      <c r="BA76638" s="2"/>
    </row>
    <row r="76639" spans="53:53" x14ac:dyDescent="0.3">
      <c r="BA76639" s="2"/>
    </row>
    <row r="76640" spans="53:53" x14ac:dyDescent="0.3">
      <c r="BA76640" s="2"/>
    </row>
    <row r="76641" spans="53:53" x14ac:dyDescent="0.3">
      <c r="BA76641" s="2"/>
    </row>
    <row r="76642" spans="53:53" x14ac:dyDescent="0.3">
      <c r="BA76642" s="2"/>
    </row>
    <row r="76643" spans="53:53" x14ac:dyDescent="0.3">
      <c r="BA76643" s="2"/>
    </row>
    <row r="76644" spans="53:53" x14ac:dyDescent="0.3">
      <c r="BA76644" s="2"/>
    </row>
    <row r="76645" spans="53:53" x14ac:dyDescent="0.3">
      <c r="BA76645" s="2"/>
    </row>
    <row r="76646" spans="53:53" x14ac:dyDescent="0.3">
      <c r="BA76646" s="2"/>
    </row>
    <row r="76647" spans="53:53" x14ac:dyDescent="0.3">
      <c r="BA76647" s="2"/>
    </row>
    <row r="76648" spans="53:53" x14ac:dyDescent="0.3">
      <c r="BA76648" s="2"/>
    </row>
    <row r="76649" spans="53:53" x14ac:dyDescent="0.3">
      <c r="BA76649" s="2"/>
    </row>
    <row r="76650" spans="53:53" x14ac:dyDescent="0.3">
      <c r="BA76650" s="2"/>
    </row>
    <row r="76651" spans="53:53" x14ac:dyDescent="0.3">
      <c r="BA76651" s="2"/>
    </row>
    <row r="76652" spans="53:53" x14ac:dyDescent="0.3">
      <c r="BA76652" s="2"/>
    </row>
    <row r="76653" spans="53:53" x14ac:dyDescent="0.3">
      <c r="BA76653" s="2"/>
    </row>
    <row r="76654" spans="53:53" x14ac:dyDescent="0.3">
      <c r="BA76654" s="2"/>
    </row>
    <row r="76655" spans="53:53" x14ac:dyDescent="0.3">
      <c r="BA76655" s="2"/>
    </row>
    <row r="76656" spans="53:53" x14ac:dyDescent="0.3">
      <c r="BA76656" s="2"/>
    </row>
    <row r="76657" spans="53:53" x14ac:dyDescent="0.3">
      <c r="BA76657" s="2"/>
    </row>
    <row r="76658" spans="53:53" x14ac:dyDescent="0.3">
      <c r="BA76658" s="2"/>
    </row>
    <row r="76659" spans="53:53" x14ac:dyDescent="0.3">
      <c r="BA76659" s="2"/>
    </row>
    <row r="76660" spans="53:53" x14ac:dyDescent="0.3">
      <c r="BA76660" s="2"/>
    </row>
    <row r="76661" spans="53:53" x14ac:dyDescent="0.3">
      <c r="BA76661" s="2"/>
    </row>
    <row r="76662" spans="53:53" x14ac:dyDescent="0.3">
      <c r="BA76662" s="2"/>
    </row>
    <row r="76663" spans="53:53" x14ac:dyDescent="0.3">
      <c r="BA76663" s="2"/>
    </row>
    <row r="76664" spans="53:53" x14ac:dyDescent="0.3">
      <c r="BA76664" s="2"/>
    </row>
    <row r="76665" spans="53:53" x14ac:dyDescent="0.3">
      <c r="BA76665" s="2"/>
    </row>
    <row r="76666" spans="53:53" x14ac:dyDescent="0.3">
      <c r="BA76666" s="2"/>
    </row>
    <row r="76667" spans="53:53" x14ac:dyDescent="0.3">
      <c r="BA76667" s="2"/>
    </row>
    <row r="76668" spans="53:53" x14ac:dyDescent="0.3">
      <c r="BA76668" s="2"/>
    </row>
    <row r="76669" spans="53:53" x14ac:dyDescent="0.3">
      <c r="BA76669" s="2"/>
    </row>
    <row r="76670" spans="53:53" x14ac:dyDescent="0.3">
      <c r="BA76670" s="2"/>
    </row>
    <row r="76671" spans="53:53" x14ac:dyDescent="0.3">
      <c r="BA76671" s="2"/>
    </row>
    <row r="76672" spans="53:53" x14ac:dyDescent="0.3">
      <c r="BA76672" s="2"/>
    </row>
    <row r="76673" spans="53:53" x14ac:dyDescent="0.3">
      <c r="BA76673" s="2"/>
    </row>
    <row r="76674" spans="53:53" x14ac:dyDescent="0.3">
      <c r="BA76674" s="2"/>
    </row>
    <row r="76675" spans="53:53" x14ac:dyDescent="0.3">
      <c r="BA76675" s="2"/>
    </row>
    <row r="76676" spans="53:53" x14ac:dyDescent="0.3">
      <c r="BA76676" s="2"/>
    </row>
    <row r="76677" spans="53:53" x14ac:dyDescent="0.3">
      <c r="BA76677" s="2"/>
    </row>
    <row r="76678" spans="53:53" x14ac:dyDescent="0.3">
      <c r="BA76678" s="2"/>
    </row>
    <row r="76679" spans="53:53" x14ac:dyDescent="0.3">
      <c r="BA76679" s="2"/>
    </row>
    <row r="76680" spans="53:53" x14ac:dyDescent="0.3">
      <c r="BA76680" s="2"/>
    </row>
    <row r="76681" spans="53:53" x14ac:dyDescent="0.3">
      <c r="BA76681" s="2"/>
    </row>
    <row r="76682" spans="53:53" x14ac:dyDescent="0.3">
      <c r="BA76682" s="2"/>
    </row>
    <row r="76683" spans="53:53" x14ac:dyDescent="0.3">
      <c r="BA76683" s="2"/>
    </row>
    <row r="76684" spans="53:53" x14ac:dyDescent="0.3">
      <c r="BA76684" s="2"/>
    </row>
    <row r="76685" spans="53:53" x14ac:dyDescent="0.3">
      <c r="BA76685" s="2"/>
    </row>
    <row r="76686" spans="53:53" x14ac:dyDescent="0.3">
      <c r="BA76686" s="2"/>
    </row>
    <row r="76687" spans="53:53" x14ac:dyDescent="0.3">
      <c r="BA76687" s="2"/>
    </row>
    <row r="76688" spans="53:53" x14ac:dyDescent="0.3">
      <c r="BA76688" s="2"/>
    </row>
    <row r="76689" spans="53:53" x14ac:dyDescent="0.3">
      <c r="BA76689" s="2"/>
    </row>
    <row r="76690" spans="53:53" x14ac:dyDescent="0.3">
      <c r="BA76690" s="2"/>
    </row>
    <row r="76691" spans="53:53" x14ac:dyDescent="0.3">
      <c r="BA76691" s="2"/>
    </row>
    <row r="76692" spans="53:53" x14ac:dyDescent="0.3">
      <c r="BA76692" s="2"/>
    </row>
    <row r="76693" spans="53:53" x14ac:dyDescent="0.3">
      <c r="BA76693" s="2"/>
    </row>
    <row r="76694" spans="53:53" x14ac:dyDescent="0.3">
      <c r="BA76694" s="2"/>
    </row>
    <row r="76695" spans="53:53" x14ac:dyDescent="0.3">
      <c r="BA76695" s="2"/>
    </row>
    <row r="76696" spans="53:53" x14ac:dyDescent="0.3">
      <c r="BA76696" s="2"/>
    </row>
    <row r="76697" spans="53:53" x14ac:dyDescent="0.3">
      <c r="BA76697" s="2"/>
    </row>
    <row r="76698" spans="53:53" x14ac:dyDescent="0.3">
      <c r="BA76698" s="2"/>
    </row>
    <row r="76699" spans="53:53" x14ac:dyDescent="0.3">
      <c r="BA76699" s="2"/>
    </row>
    <row r="76700" spans="53:53" x14ac:dyDescent="0.3">
      <c r="BA76700" s="2"/>
    </row>
    <row r="76701" spans="53:53" x14ac:dyDescent="0.3">
      <c r="BA76701" s="2"/>
    </row>
    <row r="76702" spans="53:53" x14ac:dyDescent="0.3">
      <c r="BA76702" s="2"/>
    </row>
    <row r="76703" spans="53:53" x14ac:dyDescent="0.3">
      <c r="BA76703" s="2"/>
    </row>
    <row r="76704" spans="53:53" x14ac:dyDescent="0.3">
      <c r="BA76704" s="2"/>
    </row>
    <row r="76705" spans="53:53" x14ac:dyDescent="0.3">
      <c r="BA76705" s="2"/>
    </row>
    <row r="76706" spans="53:53" x14ac:dyDescent="0.3">
      <c r="BA76706" s="2"/>
    </row>
    <row r="76707" spans="53:53" x14ac:dyDescent="0.3">
      <c r="BA76707" s="2"/>
    </row>
    <row r="76708" spans="53:53" x14ac:dyDescent="0.3">
      <c r="BA76708" s="2"/>
    </row>
    <row r="76709" spans="53:53" x14ac:dyDescent="0.3">
      <c r="BA76709" s="2"/>
    </row>
    <row r="76710" spans="53:53" x14ac:dyDescent="0.3">
      <c r="BA76710" s="2"/>
    </row>
    <row r="76711" spans="53:53" x14ac:dyDescent="0.3">
      <c r="BA76711" s="2"/>
    </row>
    <row r="76712" spans="53:53" x14ac:dyDescent="0.3">
      <c r="BA76712" s="2"/>
    </row>
    <row r="76713" spans="53:53" x14ac:dyDescent="0.3">
      <c r="BA76713" s="2"/>
    </row>
    <row r="76714" spans="53:53" x14ac:dyDescent="0.3">
      <c r="BA76714" s="2"/>
    </row>
    <row r="76715" spans="53:53" x14ac:dyDescent="0.3">
      <c r="BA76715" s="2"/>
    </row>
    <row r="76716" spans="53:53" x14ac:dyDescent="0.3">
      <c r="BA76716" s="2"/>
    </row>
    <row r="76717" spans="53:53" x14ac:dyDescent="0.3">
      <c r="BA76717" s="2"/>
    </row>
    <row r="76718" spans="53:53" x14ac:dyDescent="0.3">
      <c r="BA76718" s="2"/>
    </row>
    <row r="76719" spans="53:53" x14ac:dyDescent="0.3">
      <c r="BA76719" s="2"/>
    </row>
    <row r="76720" spans="53:53" x14ac:dyDescent="0.3">
      <c r="BA76720" s="2"/>
    </row>
    <row r="76721" spans="53:53" x14ac:dyDescent="0.3">
      <c r="BA76721" s="2"/>
    </row>
    <row r="76722" spans="53:53" x14ac:dyDescent="0.3">
      <c r="BA76722" s="2"/>
    </row>
    <row r="76723" spans="53:53" x14ac:dyDescent="0.3">
      <c r="BA76723" s="2"/>
    </row>
    <row r="76724" spans="53:53" x14ac:dyDescent="0.3">
      <c r="BA76724" s="2"/>
    </row>
    <row r="76725" spans="53:53" x14ac:dyDescent="0.3">
      <c r="BA76725" s="2"/>
    </row>
    <row r="76726" spans="53:53" x14ac:dyDescent="0.3">
      <c r="BA76726" s="2"/>
    </row>
    <row r="76727" spans="53:53" x14ac:dyDescent="0.3">
      <c r="BA76727" s="2"/>
    </row>
    <row r="76728" spans="53:53" x14ac:dyDescent="0.3">
      <c r="BA76728" s="2"/>
    </row>
    <row r="76729" spans="53:53" x14ac:dyDescent="0.3">
      <c r="BA76729" s="2"/>
    </row>
    <row r="76730" spans="53:53" x14ac:dyDescent="0.3">
      <c r="BA76730" s="2"/>
    </row>
    <row r="76731" spans="53:53" x14ac:dyDescent="0.3">
      <c r="BA76731" s="2"/>
    </row>
    <row r="76732" spans="53:53" x14ac:dyDescent="0.3">
      <c r="BA76732" s="2"/>
    </row>
    <row r="76733" spans="53:53" x14ac:dyDescent="0.3">
      <c r="BA76733" s="2"/>
    </row>
    <row r="76734" spans="53:53" x14ac:dyDescent="0.3">
      <c r="BA76734" s="2"/>
    </row>
    <row r="76735" spans="53:53" x14ac:dyDescent="0.3">
      <c r="BA76735" s="2"/>
    </row>
    <row r="76736" spans="53:53" x14ac:dyDescent="0.3">
      <c r="BA76736" s="2"/>
    </row>
    <row r="76737" spans="53:53" x14ac:dyDescent="0.3">
      <c r="BA76737" s="2"/>
    </row>
    <row r="76738" spans="53:53" x14ac:dyDescent="0.3">
      <c r="BA76738" s="2"/>
    </row>
    <row r="76739" spans="53:53" x14ac:dyDescent="0.3">
      <c r="BA76739" s="2"/>
    </row>
    <row r="76740" spans="53:53" x14ac:dyDescent="0.3">
      <c r="BA76740" s="2"/>
    </row>
    <row r="76741" spans="53:53" x14ac:dyDescent="0.3">
      <c r="BA76741" s="2"/>
    </row>
    <row r="76742" spans="53:53" x14ac:dyDescent="0.3">
      <c r="BA76742" s="2"/>
    </row>
    <row r="76743" spans="53:53" x14ac:dyDescent="0.3">
      <c r="BA76743" s="2"/>
    </row>
    <row r="76744" spans="53:53" x14ac:dyDescent="0.3">
      <c r="BA76744" s="2"/>
    </row>
    <row r="76745" spans="53:53" x14ac:dyDescent="0.3">
      <c r="BA76745" s="2"/>
    </row>
    <row r="76746" spans="53:53" x14ac:dyDescent="0.3">
      <c r="BA76746" s="2"/>
    </row>
    <row r="76747" spans="53:53" x14ac:dyDescent="0.3">
      <c r="BA76747" s="2"/>
    </row>
    <row r="76748" spans="53:53" x14ac:dyDescent="0.3">
      <c r="BA76748" s="2"/>
    </row>
    <row r="76749" spans="53:53" x14ac:dyDescent="0.3">
      <c r="BA76749" s="2"/>
    </row>
    <row r="76750" spans="53:53" x14ac:dyDescent="0.3">
      <c r="BA76750" s="2"/>
    </row>
    <row r="76751" spans="53:53" x14ac:dyDescent="0.3">
      <c r="BA76751" s="2"/>
    </row>
    <row r="76752" spans="53:53" x14ac:dyDescent="0.3">
      <c r="BA76752" s="2"/>
    </row>
    <row r="76753" spans="53:53" x14ac:dyDescent="0.3">
      <c r="BA76753" s="2"/>
    </row>
    <row r="76754" spans="53:53" x14ac:dyDescent="0.3">
      <c r="BA76754" s="2"/>
    </row>
    <row r="76755" spans="53:53" x14ac:dyDescent="0.3">
      <c r="BA76755" s="2"/>
    </row>
    <row r="76756" spans="53:53" x14ac:dyDescent="0.3">
      <c r="BA76756" s="2"/>
    </row>
    <row r="76757" spans="53:53" x14ac:dyDescent="0.3">
      <c r="BA76757" s="2"/>
    </row>
    <row r="76758" spans="53:53" x14ac:dyDescent="0.3">
      <c r="BA76758" s="2"/>
    </row>
    <row r="76759" spans="53:53" x14ac:dyDescent="0.3">
      <c r="BA76759" s="2"/>
    </row>
    <row r="76760" spans="53:53" x14ac:dyDescent="0.3">
      <c r="BA76760" s="2"/>
    </row>
    <row r="76761" spans="53:53" x14ac:dyDescent="0.3">
      <c r="BA76761" s="2"/>
    </row>
    <row r="76762" spans="53:53" x14ac:dyDescent="0.3">
      <c r="BA76762" s="2"/>
    </row>
    <row r="76763" spans="53:53" x14ac:dyDescent="0.3">
      <c r="BA76763" s="2"/>
    </row>
    <row r="76764" spans="53:53" x14ac:dyDescent="0.3">
      <c r="BA76764" s="2"/>
    </row>
    <row r="76765" spans="53:53" x14ac:dyDescent="0.3">
      <c r="BA76765" s="2"/>
    </row>
    <row r="76766" spans="53:53" x14ac:dyDescent="0.3">
      <c r="BA76766" s="2"/>
    </row>
    <row r="76767" spans="53:53" x14ac:dyDescent="0.3">
      <c r="BA76767" s="2"/>
    </row>
    <row r="76768" spans="53:53" x14ac:dyDescent="0.3">
      <c r="BA76768" s="2"/>
    </row>
    <row r="76769" spans="53:53" x14ac:dyDescent="0.3">
      <c r="BA76769" s="2"/>
    </row>
    <row r="76770" spans="53:53" x14ac:dyDescent="0.3">
      <c r="BA76770" s="2"/>
    </row>
    <row r="76771" spans="53:53" x14ac:dyDescent="0.3">
      <c r="BA76771" s="2"/>
    </row>
    <row r="76772" spans="53:53" x14ac:dyDescent="0.3">
      <c r="BA76772" s="2"/>
    </row>
    <row r="76773" spans="53:53" x14ac:dyDescent="0.3">
      <c r="BA76773" s="2"/>
    </row>
    <row r="76774" spans="53:53" x14ac:dyDescent="0.3">
      <c r="BA76774" s="2"/>
    </row>
    <row r="76775" spans="53:53" x14ac:dyDescent="0.3">
      <c r="BA76775" s="2"/>
    </row>
    <row r="76776" spans="53:53" x14ac:dyDescent="0.3">
      <c r="BA76776" s="2"/>
    </row>
    <row r="76777" spans="53:53" x14ac:dyDescent="0.3">
      <c r="BA76777" s="2"/>
    </row>
    <row r="76778" spans="53:53" x14ac:dyDescent="0.3">
      <c r="BA76778" s="2"/>
    </row>
    <row r="76779" spans="53:53" x14ac:dyDescent="0.3">
      <c r="BA76779" s="2"/>
    </row>
    <row r="76780" spans="53:53" x14ac:dyDescent="0.3">
      <c r="BA76780" s="2"/>
    </row>
    <row r="76781" spans="53:53" x14ac:dyDescent="0.3">
      <c r="BA76781" s="2"/>
    </row>
    <row r="76782" spans="53:53" x14ac:dyDescent="0.3">
      <c r="BA76782" s="2"/>
    </row>
    <row r="76783" spans="53:53" x14ac:dyDescent="0.3">
      <c r="BA76783" s="2"/>
    </row>
    <row r="76784" spans="53:53" x14ac:dyDescent="0.3">
      <c r="BA76784" s="2"/>
    </row>
    <row r="76785" spans="53:53" x14ac:dyDescent="0.3">
      <c r="BA76785" s="2"/>
    </row>
    <row r="76786" spans="53:53" x14ac:dyDescent="0.3">
      <c r="BA76786" s="2"/>
    </row>
    <row r="76787" spans="53:53" x14ac:dyDescent="0.3">
      <c r="BA76787" s="2"/>
    </row>
    <row r="76788" spans="53:53" x14ac:dyDescent="0.3">
      <c r="BA76788" s="2"/>
    </row>
    <row r="76789" spans="53:53" x14ac:dyDescent="0.3">
      <c r="BA76789" s="2"/>
    </row>
    <row r="76790" spans="53:53" x14ac:dyDescent="0.3">
      <c r="BA76790" s="2"/>
    </row>
    <row r="76791" spans="53:53" x14ac:dyDescent="0.3">
      <c r="BA76791" s="2"/>
    </row>
    <row r="76792" spans="53:53" x14ac:dyDescent="0.3">
      <c r="BA76792" s="2"/>
    </row>
    <row r="76793" spans="53:53" x14ac:dyDescent="0.3">
      <c r="BA76793" s="2"/>
    </row>
    <row r="76794" spans="53:53" x14ac:dyDescent="0.3">
      <c r="BA76794" s="2"/>
    </row>
    <row r="76795" spans="53:53" x14ac:dyDescent="0.3">
      <c r="BA76795" s="2"/>
    </row>
    <row r="76796" spans="53:53" x14ac:dyDescent="0.3">
      <c r="BA76796" s="2"/>
    </row>
    <row r="76797" spans="53:53" x14ac:dyDescent="0.3">
      <c r="BA76797" s="2"/>
    </row>
    <row r="76798" spans="53:53" x14ac:dyDescent="0.3">
      <c r="BA76798" s="2"/>
    </row>
    <row r="76799" spans="53:53" x14ac:dyDescent="0.3">
      <c r="BA76799" s="2"/>
    </row>
    <row r="76800" spans="53:53" x14ac:dyDescent="0.3">
      <c r="BA76800" s="2"/>
    </row>
    <row r="76801" spans="53:53" x14ac:dyDescent="0.3">
      <c r="BA76801" s="2"/>
    </row>
    <row r="76802" spans="53:53" x14ac:dyDescent="0.3">
      <c r="BA76802" s="2"/>
    </row>
    <row r="76803" spans="53:53" x14ac:dyDescent="0.3">
      <c r="BA76803" s="2"/>
    </row>
    <row r="76804" spans="53:53" x14ac:dyDescent="0.3">
      <c r="BA76804" s="2"/>
    </row>
    <row r="76805" spans="53:53" x14ac:dyDescent="0.3">
      <c r="BA76805" s="2"/>
    </row>
    <row r="76806" spans="53:53" x14ac:dyDescent="0.3">
      <c r="BA76806" s="2"/>
    </row>
    <row r="76807" spans="53:53" x14ac:dyDescent="0.3">
      <c r="BA76807" s="2"/>
    </row>
    <row r="76808" spans="53:53" x14ac:dyDescent="0.3">
      <c r="BA76808" s="2"/>
    </row>
    <row r="76809" spans="53:53" x14ac:dyDescent="0.3">
      <c r="BA76809" s="2"/>
    </row>
    <row r="76810" spans="53:53" x14ac:dyDescent="0.3">
      <c r="BA76810" s="2"/>
    </row>
    <row r="76811" spans="53:53" x14ac:dyDescent="0.3">
      <c r="BA76811" s="2"/>
    </row>
    <row r="76812" spans="53:53" x14ac:dyDescent="0.3">
      <c r="BA76812" s="2"/>
    </row>
    <row r="76813" spans="53:53" x14ac:dyDescent="0.3">
      <c r="BA76813" s="2"/>
    </row>
    <row r="76814" spans="53:53" x14ac:dyDescent="0.3">
      <c r="BA76814" s="2"/>
    </row>
    <row r="76815" spans="53:53" x14ac:dyDescent="0.3">
      <c r="BA76815" s="2"/>
    </row>
    <row r="76816" spans="53:53" x14ac:dyDescent="0.3">
      <c r="BA76816" s="2"/>
    </row>
    <row r="76817" spans="53:53" x14ac:dyDescent="0.3">
      <c r="BA76817" s="2"/>
    </row>
    <row r="76818" spans="53:53" x14ac:dyDescent="0.3">
      <c r="BA76818" s="2"/>
    </row>
    <row r="76819" spans="53:53" x14ac:dyDescent="0.3">
      <c r="BA76819" s="2"/>
    </row>
    <row r="76820" spans="53:53" x14ac:dyDescent="0.3">
      <c r="BA76820" s="2"/>
    </row>
    <row r="76821" spans="53:53" x14ac:dyDescent="0.3">
      <c r="BA76821" s="2"/>
    </row>
    <row r="76822" spans="53:53" x14ac:dyDescent="0.3">
      <c r="BA76822" s="2"/>
    </row>
    <row r="76823" spans="53:53" x14ac:dyDescent="0.3">
      <c r="BA76823" s="2"/>
    </row>
    <row r="76824" spans="53:53" x14ac:dyDescent="0.3">
      <c r="BA76824" s="2"/>
    </row>
    <row r="76825" spans="53:53" x14ac:dyDescent="0.3">
      <c r="BA76825" s="2"/>
    </row>
    <row r="76826" spans="53:53" x14ac:dyDescent="0.3">
      <c r="BA76826" s="2"/>
    </row>
    <row r="76827" spans="53:53" x14ac:dyDescent="0.3">
      <c r="BA76827" s="2"/>
    </row>
    <row r="76828" spans="53:53" x14ac:dyDescent="0.3">
      <c r="BA76828" s="2"/>
    </row>
    <row r="76829" spans="53:53" x14ac:dyDescent="0.3">
      <c r="BA76829" s="2"/>
    </row>
    <row r="76830" spans="53:53" x14ac:dyDescent="0.3">
      <c r="BA76830" s="2"/>
    </row>
    <row r="76831" spans="53:53" x14ac:dyDescent="0.3">
      <c r="BA76831" s="2"/>
    </row>
    <row r="76832" spans="53:53" x14ac:dyDescent="0.3">
      <c r="BA76832" s="2"/>
    </row>
    <row r="76833" spans="53:53" x14ac:dyDescent="0.3">
      <c r="BA76833" s="2"/>
    </row>
    <row r="76834" spans="53:53" x14ac:dyDescent="0.3">
      <c r="BA76834" s="2"/>
    </row>
    <row r="76835" spans="53:53" x14ac:dyDescent="0.3">
      <c r="BA76835" s="2"/>
    </row>
    <row r="76836" spans="53:53" x14ac:dyDescent="0.3">
      <c r="BA76836" s="2"/>
    </row>
    <row r="76837" spans="53:53" x14ac:dyDescent="0.3">
      <c r="BA76837" s="2"/>
    </row>
    <row r="76838" spans="53:53" x14ac:dyDescent="0.3">
      <c r="BA76838" s="2"/>
    </row>
    <row r="76839" spans="53:53" x14ac:dyDescent="0.3">
      <c r="BA76839" s="2"/>
    </row>
    <row r="76840" spans="53:53" x14ac:dyDescent="0.3">
      <c r="BA76840" s="2"/>
    </row>
    <row r="76841" spans="53:53" x14ac:dyDescent="0.3">
      <c r="BA76841" s="2"/>
    </row>
    <row r="76842" spans="53:53" x14ac:dyDescent="0.3">
      <c r="BA76842" s="2"/>
    </row>
    <row r="76843" spans="53:53" x14ac:dyDescent="0.3">
      <c r="BA76843" s="2"/>
    </row>
    <row r="76844" spans="53:53" x14ac:dyDescent="0.3">
      <c r="BA76844" s="2"/>
    </row>
    <row r="76845" spans="53:53" x14ac:dyDescent="0.3">
      <c r="BA76845" s="2"/>
    </row>
    <row r="76846" spans="53:53" x14ac:dyDescent="0.3">
      <c r="BA76846" s="2"/>
    </row>
    <row r="76847" spans="53:53" x14ac:dyDescent="0.3">
      <c r="BA76847" s="2"/>
    </row>
    <row r="76848" spans="53:53" x14ac:dyDescent="0.3">
      <c r="BA76848" s="2"/>
    </row>
    <row r="76849" spans="53:53" x14ac:dyDescent="0.3">
      <c r="BA76849" s="2"/>
    </row>
    <row r="76850" spans="53:53" x14ac:dyDescent="0.3">
      <c r="BA76850" s="2"/>
    </row>
    <row r="76851" spans="53:53" x14ac:dyDescent="0.3">
      <c r="BA76851" s="2"/>
    </row>
    <row r="76852" spans="53:53" x14ac:dyDescent="0.3">
      <c r="BA76852" s="2"/>
    </row>
    <row r="76853" spans="53:53" x14ac:dyDescent="0.3">
      <c r="BA76853" s="2"/>
    </row>
    <row r="76854" spans="53:53" x14ac:dyDescent="0.3">
      <c r="BA76854" s="2"/>
    </row>
    <row r="76855" spans="53:53" x14ac:dyDescent="0.3">
      <c r="BA76855" s="2"/>
    </row>
    <row r="76856" spans="53:53" x14ac:dyDescent="0.3">
      <c r="BA76856" s="2"/>
    </row>
    <row r="76857" spans="53:53" x14ac:dyDescent="0.3">
      <c r="BA76857" s="2"/>
    </row>
    <row r="76858" spans="53:53" x14ac:dyDescent="0.3">
      <c r="BA76858" s="2"/>
    </row>
    <row r="76859" spans="53:53" x14ac:dyDescent="0.3">
      <c r="BA76859" s="2"/>
    </row>
    <row r="76860" spans="53:53" x14ac:dyDescent="0.3">
      <c r="BA76860" s="2"/>
    </row>
    <row r="76861" spans="53:53" x14ac:dyDescent="0.3">
      <c r="BA76861" s="2"/>
    </row>
    <row r="76862" spans="53:53" x14ac:dyDescent="0.3">
      <c r="BA76862" s="2"/>
    </row>
    <row r="76863" spans="53:53" x14ac:dyDescent="0.3">
      <c r="BA76863" s="2"/>
    </row>
    <row r="76864" spans="53:53" x14ac:dyDescent="0.3">
      <c r="BA76864" s="2"/>
    </row>
    <row r="76865" spans="53:53" x14ac:dyDescent="0.3">
      <c r="BA76865" s="2"/>
    </row>
    <row r="76866" spans="53:53" x14ac:dyDescent="0.3">
      <c r="BA76866" s="2"/>
    </row>
    <row r="76867" spans="53:53" x14ac:dyDescent="0.3">
      <c r="BA76867" s="2"/>
    </row>
    <row r="76868" spans="53:53" x14ac:dyDescent="0.3">
      <c r="BA76868" s="2"/>
    </row>
    <row r="76869" spans="53:53" x14ac:dyDescent="0.3">
      <c r="BA76869" s="2"/>
    </row>
    <row r="76870" spans="53:53" x14ac:dyDescent="0.3">
      <c r="BA76870" s="2"/>
    </row>
    <row r="76871" spans="53:53" x14ac:dyDescent="0.3">
      <c r="BA76871" s="2"/>
    </row>
    <row r="76872" spans="53:53" x14ac:dyDescent="0.3">
      <c r="BA76872" s="2"/>
    </row>
    <row r="76873" spans="53:53" x14ac:dyDescent="0.3">
      <c r="BA76873" s="2"/>
    </row>
    <row r="76874" spans="53:53" x14ac:dyDescent="0.3">
      <c r="BA76874" s="2"/>
    </row>
    <row r="76875" spans="53:53" x14ac:dyDescent="0.3">
      <c r="BA76875" s="2"/>
    </row>
    <row r="76876" spans="53:53" x14ac:dyDescent="0.3">
      <c r="BA76876" s="2"/>
    </row>
    <row r="76877" spans="53:53" x14ac:dyDescent="0.3">
      <c r="BA76877" s="2"/>
    </row>
    <row r="76878" spans="53:53" x14ac:dyDescent="0.3">
      <c r="BA76878" s="2"/>
    </row>
    <row r="76879" spans="53:53" x14ac:dyDescent="0.3">
      <c r="BA76879" s="2"/>
    </row>
    <row r="76880" spans="53:53" x14ac:dyDescent="0.3">
      <c r="BA76880" s="2"/>
    </row>
    <row r="76881" spans="53:53" x14ac:dyDescent="0.3">
      <c r="BA76881" s="2"/>
    </row>
    <row r="76882" spans="53:53" x14ac:dyDescent="0.3">
      <c r="BA76882" s="2"/>
    </row>
    <row r="76883" spans="53:53" x14ac:dyDescent="0.3">
      <c r="BA76883" s="2"/>
    </row>
    <row r="76884" spans="53:53" x14ac:dyDescent="0.3">
      <c r="BA76884" s="2"/>
    </row>
    <row r="76885" spans="53:53" x14ac:dyDescent="0.3">
      <c r="BA76885" s="2"/>
    </row>
    <row r="76886" spans="53:53" x14ac:dyDescent="0.3">
      <c r="BA76886" s="2"/>
    </row>
    <row r="76887" spans="53:53" x14ac:dyDescent="0.3">
      <c r="BA76887" s="2"/>
    </row>
    <row r="76888" spans="53:53" x14ac:dyDescent="0.3">
      <c r="BA76888" s="2"/>
    </row>
    <row r="76889" spans="53:53" x14ac:dyDescent="0.3">
      <c r="BA76889" s="2"/>
    </row>
    <row r="76890" spans="53:53" x14ac:dyDescent="0.3">
      <c r="BA76890" s="2"/>
    </row>
    <row r="76891" spans="53:53" x14ac:dyDescent="0.3">
      <c r="BA76891" s="2"/>
    </row>
    <row r="76892" spans="53:53" x14ac:dyDescent="0.3">
      <c r="BA76892" s="2"/>
    </row>
    <row r="76893" spans="53:53" x14ac:dyDescent="0.3">
      <c r="BA76893" s="2"/>
    </row>
    <row r="76894" spans="53:53" x14ac:dyDescent="0.3">
      <c r="BA76894" s="2"/>
    </row>
    <row r="76895" spans="53:53" x14ac:dyDescent="0.3">
      <c r="BA76895" s="2"/>
    </row>
    <row r="76896" spans="53:53" x14ac:dyDescent="0.3">
      <c r="BA76896" s="2"/>
    </row>
    <row r="76897" spans="53:53" x14ac:dyDescent="0.3">
      <c r="BA76897" s="2"/>
    </row>
    <row r="76898" spans="53:53" x14ac:dyDescent="0.3">
      <c r="BA76898" s="2"/>
    </row>
    <row r="76899" spans="53:53" x14ac:dyDescent="0.3">
      <c r="BA76899" s="2"/>
    </row>
    <row r="76900" spans="53:53" x14ac:dyDescent="0.3">
      <c r="BA76900" s="2"/>
    </row>
    <row r="76901" spans="53:53" x14ac:dyDescent="0.3">
      <c r="BA76901" s="2"/>
    </row>
    <row r="76902" spans="53:53" x14ac:dyDescent="0.3">
      <c r="BA76902" s="2"/>
    </row>
    <row r="76903" spans="53:53" x14ac:dyDescent="0.3">
      <c r="BA76903" s="2"/>
    </row>
    <row r="76904" spans="53:53" x14ac:dyDescent="0.3">
      <c r="BA76904" s="2"/>
    </row>
    <row r="76905" spans="53:53" x14ac:dyDescent="0.3">
      <c r="BA76905" s="2"/>
    </row>
    <row r="76906" spans="53:53" x14ac:dyDescent="0.3">
      <c r="BA76906" s="2"/>
    </row>
    <row r="76907" spans="53:53" x14ac:dyDescent="0.3">
      <c r="BA76907" s="2"/>
    </row>
    <row r="76908" spans="53:53" x14ac:dyDescent="0.3">
      <c r="BA76908" s="2"/>
    </row>
    <row r="76909" spans="53:53" x14ac:dyDescent="0.3">
      <c r="BA76909" s="2"/>
    </row>
    <row r="76910" spans="53:53" x14ac:dyDescent="0.3">
      <c r="BA76910" s="2"/>
    </row>
    <row r="76911" spans="53:53" x14ac:dyDescent="0.3">
      <c r="BA76911" s="2"/>
    </row>
    <row r="76912" spans="53:53" x14ac:dyDescent="0.3">
      <c r="BA76912" s="2"/>
    </row>
    <row r="76913" spans="53:53" x14ac:dyDescent="0.3">
      <c r="BA76913" s="2"/>
    </row>
    <row r="76914" spans="53:53" x14ac:dyDescent="0.3">
      <c r="BA76914" s="2"/>
    </row>
    <row r="76915" spans="53:53" x14ac:dyDescent="0.3">
      <c r="BA76915" s="2"/>
    </row>
    <row r="76916" spans="53:53" x14ac:dyDescent="0.3">
      <c r="BA76916" s="2"/>
    </row>
    <row r="76917" spans="53:53" x14ac:dyDescent="0.3">
      <c r="BA76917" s="2"/>
    </row>
    <row r="76918" spans="53:53" x14ac:dyDescent="0.3">
      <c r="BA76918" s="2"/>
    </row>
    <row r="76919" spans="53:53" x14ac:dyDescent="0.3">
      <c r="BA76919" s="2"/>
    </row>
    <row r="76920" spans="53:53" x14ac:dyDescent="0.3">
      <c r="BA76920" s="2"/>
    </row>
    <row r="76921" spans="53:53" x14ac:dyDescent="0.3">
      <c r="BA76921" s="2"/>
    </row>
    <row r="76922" spans="53:53" x14ac:dyDescent="0.3">
      <c r="BA76922" s="2"/>
    </row>
    <row r="76923" spans="53:53" x14ac:dyDescent="0.3">
      <c r="BA76923" s="2"/>
    </row>
    <row r="76924" spans="53:53" x14ac:dyDescent="0.3">
      <c r="BA76924" s="2"/>
    </row>
    <row r="76925" spans="53:53" x14ac:dyDescent="0.3">
      <c r="BA76925" s="2"/>
    </row>
    <row r="76926" spans="53:53" x14ac:dyDescent="0.3">
      <c r="BA76926" s="2"/>
    </row>
    <row r="76927" spans="53:53" x14ac:dyDescent="0.3">
      <c r="BA76927" s="2"/>
    </row>
    <row r="76928" spans="53:53" x14ac:dyDescent="0.3">
      <c r="BA76928" s="2"/>
    </row>
    <row r="76929" spans="53:53" x14ac:dyDescent="0.3">
      <c r="BA76929" s="2"/>
    </row>
    <row r="76930" spans="53:53" x14ac:dyDescent="0.3">
      <c r="BA76930" s="2"/>
    </row>
    <row r="76931" spans="53:53" x14ac:dyDescent="0.3">
      <c r="BA76931" s="2"/>
    </row>
    <row r="76932" spans="53:53" x14ac:dyDescent="0.3">
      <c r="BA76932" s="2"/>
    </row>
    <row r="76933" spans="53:53" x14ac:dyDescent="0.3">
      <c r="BA76933" s="2"/>
    </row>
    <row r="76934" spans="53:53" x14ac:dyDescent="0.3">
      <c r="BA76934" s="2"/>
    </row>
    <row r="76935" spans="53:53" x14ac:dyDescent="0.3">
      <c r="BA76935" s="2"/>
    </row>
    <row r="76936" spans="53:53" x14ac:dyDescent="0.3">
      <c r="BA76936" s="2"/>
    </row>
    <row r="76937" spans="53:53" x14ac:dyDescent="0.3">
      <c r="BA76937" s="2"/>
    </row>
    <row r="76938" spans="53:53" x14ac:dyDescent="0.3">
      <c r="BA76938" s="2"/>
    </row>
    <row r="76939" spans="53:53" x14ac:dyDescent="0.3">
      <c r="BA76939" s="2"/>
    </row>
    <row r="76940" spans="53:53" x14ac:dyDescent="0.3">
      <c r="BA76940" s="2"/>
    </row>
    <row r="76941" spans="53:53" x14ac:dyDescent="0.3">
      <c r="BA76941" s="2"/>
    </row>
    <row r="76942" spans="53:53" x14ac:dyDescent="0.3">
      <c r="BA76942" s="2"/>
    </row>
    <row r="76943" spans="53:53" x14ac:dyDescent="0.3">
      <c r="BA76943" s="2"/>
    </row>
    <row r="76944" spans="53:53" x14ac:dyDescent="0.3">
      <c r="BA76944" s="2"/>
    </row>
    <row r="76945" spans="53:53" x14ac:dyDescent="0.3">
      <c r="BA76945" s="2"/>
    </row>
    <row r="76946" spans="53:53" x14ac:dyDescent="0.3">
      <c r="BA76946" s="2"/>
    </row>
    <row r="76947" spans="53:53" x14ac:dyDescent="0.3">
      <c r="BA76947" s="2"/>
    </row>
    <row r="76948" spans="53:53" x14ac:dyDescent="0.3">
      <c r="BA76948" s="2"/>
    </row>
    <row r="76949" spans="53:53" x14ac:dyDescent="0.3">
      <c r="BA76949" s="2"/>
    </row>
    <row r="76950" spans="53:53" x14ac:dyDescent="0.3">
      <c r="BA76950" s="2"/>
    </row>
    <row r="76951" spans="53:53" x14ac:dyDescent="0.3">
      <c r="BA76951" s="2"/>
    </row>
    <row r="76952" spans="53:53" x14ac:dyDescent="0.3">
      <c r="BA76952" s="2"/>
    </row>
    <row r="76953" spans="53:53" x14ac:dyDescent="0.3">
      <c r="BA76953" s="2"/>
    </row>
    <row r="76954" spans="53:53" x14ac:dyDescent="0.3">
      <c r="BA76954" s="2"/>
    </row>
    <row r="76955" spans="53:53" x14ac:dyDescent="0.3">
      <c r="BA76955" s="2"/>
    </row>
    <row r="76956" spans="53:53" x14ac:dyDescent="0.3">
      <c r="BA76956" s="2"/>
    </row>
    <row r="76957" spans="53:53" x14ac:dyDescent="0.3">
      <c r="BA76957" s="2"/>
    </row>
    <row r="76958" spans="53:53" x14ac:dyDescent="0.3">
      <c r="BA76958" s="2"/>
    </row>
    <row r="76959" spans="53:53" x14ac:dyDescent="0.3">
      <c r="BA76959" s="2"/>
    </row>
    <row r="76960" spans="53:53" x14ac:dyDescent="0.3">
      <c r="BA76960" s="2"/>
    </row>
    <row r="76961" spans="53:53" x14ac:dyDescent="0.3">
      <c r="BA76961" s="2"/>
    </row>
    <row r="76962" spans="53:53" x14ac:dyDescent="0.3">
      <c r="BA76962" s="2"/>
    </row>
    <row r="76963" spans="53:53" x14ac:dyDescent="0.3">
      <c r="BA76963" s="2"/>
    </row>
    <row r="76964" spans="53:53" x14ac:dyDescent="0.3">
      <c r="BA76964" s="2"/>
    </row>
    <row r="76965" spans="53:53" x14ac:dyDescent="0.3">
      <c r="BA76965" s="2"/>
    </row>
    <row r="76966" spans="53:53" x14ac:dyDescent="0.3">
      <c r="BA76966" s="2"/>
    </row>
    <row r="76967" spans="53:53" x14ac:dyDescent="0.3">
      <c r="BA76967" s="2"/>
    </row>
    <row r="76968" spans="53:53" x14ac:dyDescent="0.3">
      <c r="BA76968" s="2"/>
    </row>
    <row r="76969" spans="53:53" x14ac:dyDescent="0.3">
      <c r="BA76969" s="2"/>
    </row>
    <row r="76970" spans="53:53" x14ac:dyDescent="0.3">
      <c r="BA76970" s="2"/>
    </row>
    <row r="76971" spans="53:53" x14ac:dyDescent="0.3">
      <c r="BA76971" s="2"/>
    </row>
    <row r="76972" spans="53:53" x14ac:dyDescent="0.3">
      <c r="BA76972" s="2"/>
    </row>
    <row r="76973" spans="53:53" x14ac:dyDescent="0.3">
      <c r="BA76973" s="2"/>
    </row>
    <row r="76974" spans="53:53" x14ac:dyDescent="0.3">
      <c r="BA76974" s="2"/>
    </row>
    <row r="76975" spans="53:53" x14ac:dyDescent="0.3">
      <c r="BA76975" s="2"/>
    </row>
    <row r="76976" spans="53:53" x14ac:dyDescent="0.3">
      <c r="BA76976" s="2"/>
    </row>
    <row r="76977" spans="53:53" x14ac:dyDescent="0.3">
      <c r="BA76977" s="2"/>
    </row>
    <row r="76978" spans="53:53" x14ac:dyDescent="0.3">
      <c r="BA76978" s="2"/>
    </row>
    <row r="76979" spans="53:53" x14ac:dyDescent="0.3">
      <c r="BA76979" s="2"/>
    </row>
    <row r="76980" spans="53:53" x14ac:dyDescent="0.3">
      <c r="BA76980" s="2"/>
    </row>
    <row r="76981" spans="53:53" x14ac:dyDescent="0.3">
      <c r="BA76981" s="2"/>
    </row>
    <row r="76982" spans="53:53" x14ac:dyDescent="0.3">
      <c r="BA76982" s="2"/>
    </row>
    <row r="76983" spans="53:53" x14ac:dyDescent="0.3">
      <c r="BA76983" s="2"/>
    </row>
    <row r="76984" spans="53:53" x14ac:dyDescent="0.3">
      <c r="BA76984" s="2"/>
    </row>
    <row r="76985" spans="53:53" x14ac:dyDescent="0.3">
      <c r="BA76985" s="2"/>
    </row>
    <row r="76986" spans="53:53" x14ac:dyDescent="0.3">
      <c r="BA76986" s="2"/>
    </row>
    <row r="76987" spans="53:53" x14ac:dyDescent="0.3">
      <c r="BA76987" s="2"/>
    </row>
    <row r="76988" spans="53:53" x14ac:dyDescent="0.3">
      <c r="BA76988" s="2"/>
    </row>
    <row r="76989" spans="53:53" x14ac:dyDescent="0.3">
      <c r="BA76989" s="2"/>
    </row>
    <row r="76990" spans="53:53" x14ac:dyDescent="0.3">
      <c r="BA76990" s="2"/>
    </row>
    <row r="76991" spans="53:53" x14ac:dyDescent="0.3">
      <c r="BA76991" s="2"/>
    </row>
    <row r="76992" spans="53:53" x14ac:dyDescent="0.3">
      <c r="BA76992" s="2"/>
    </row>
    <row r="76993" spans="53:53" x14ac:dyDescent="0.3">
      <c r="BA76993" s="2"/>
    </row>
    <row r="76994" spans="53:53" x14ac:dyDescent="0.3">
      <c r="BA76994" s="2"/>
    </row>
    <row r="76995" spans="53:53" x14ac:dyDescent="0.3">
      <c r="BA76995" s="2"/>
    </row>
    <row r="76996" spans="53:53" x14ac:dyDescent="0.3">
      <c r="BA76996" s="2"/>
    </row>
    <row r="76997" spans="53:53" x14ac:dyDescent="0.3">
      <c r="BA76997" s="2"/>
    </row>
    <row r="76998" spans="53:53" x14ac:dyDescent="0.3">
      <c r="BA76998" s="2"/>
    </row>
    <row r="76999" spans="53:53" x14ac:dyDescent="0.3">
      <c r="BA76999" s="2"/>
    </row>
    <row r="77000" spans="53:53" x14ac:dyDescent="0.3">
      <c r="BA77000" s="2"/>
    </row>
    <row r="77001" spans="53:53" x14ac:dyDescent="0.3">
      <c r="BA77001" s="2"/>
    </row>
    <row r="77002" spans="53:53" x14ac:dyDescent="0.3">
      <c r="BA77002" s="2"/>
    </row>
    <row r="77003" spans="53:53" x14ac:dyDescent="0.3">
      <c r="BA77003" s="2"/>
    </row>
    <row r="77004" spans="53:53" x14ac:dyDescent="0.3">
      <c r="BA77004" s="2"/>
    </row>
    <row r="77005" spans="53:53" x14ac:dyDescent="0.3">
      <c r="BA77005" s="2"/>
    </row>
    <row r="77006" spans="53:53" x14ac:dyDescent="0.3">
      <c r="BA77006" s="2"/>
    </row>
    <row r="77007" spans="53:53" x14ac:dyDescent="0.3">
      <c r="BA77007" s="2"/>
    </row>
    <row r="77008" spans="53:53" x14ac:dyDescent="0.3">
      <c r="BA77008" s="2"/>
    </row>
    <row r="77009" spans="53:53" x14ac:dyDescent="0.3">
      <c r="BA77009" s="2"/>
    </row>
    <row r="77010" spans="53:53" x14ac:dyDescent="0.3">
      <c r="BA77010" s="2"/>
    </row>
    <row r="77011" spans="53:53" x14ac:dyDescent="0.3">
      <c r="BA77011" s="2"/>
    </row>
    <row r="77012" spans="53:53" x14ac:dyDescent="0.3">
      <c r="BA77012" s="2"/>
    </row>
    <row r="77013" spans="53:53" x14ac:dyDescent="0.3">
      <c r="BA77013" s="2"/>
    </row>
    <row r="77014" spans="53:53" x14ac:dyDescent="0.3">
      <c r="BA77014" s="2"/>
    </row>
    <row r="77015" spans="53:53" x14ac:dyDescent="0.3">
      <c r="BA77015" s="2"/>
    </row>
    <row r="77016" spans="53:53" x14ac:dyDescent="0.3">
      <c r="BA77016" s="2"/>
    </row>
    <row r="77017" spans="53:53" x14ac:dyDescent="0.3">
      <c r="BA77017" s="2"/>
    </row>
    <row r="77018" spans="53:53" x14ac:dyDescent="0.3">
      <c r="BA77018" s="2"/>
    </row>
    <row r="77019" spans="53:53" x14ac:dyDescent="0.3">
      <c r="BA77019" s="2"/>
    </row>
    <row r="77020" spans="53:53" x14ac:dyDescent="0.3">
      <c r="BA77020" s="2"/>
    </row>
    <row r="77021" spans="53:53" x14ac:dyDescent="0.3">
      <c r="BA77021" s="2"/>
    </row>
    <row r="77022" spans="53:53" x14ac:dyDescent="0.3">
      <c r="BA77022" s="2"/>
    </row>
    <row r="77023" spans="53:53" x14ac:dyDescent="0.3">
      <c r="BA77023" s="2"/>
    </row>
    <row r="77024" spans="53:53" x14ac:dyDescent="0.3">
      <c r="BA77024" s="2"/>
    </row>
    <row r="77025" spans="53:53" x14ac:dyDescent="0.3">
      <c r="BA77025" s="2"/>
    </row>
    <row r="77026" spans="53:53" x14ac:dyDescent="0.3">
      <c r="BA77026" s="2"/>
    </row>
    <row r="77027" spans="53:53" x14ac:dyDescent="0.3">
      <c r="BA77027" s="2"/>
    </row>
    <row r="77028" spans="53:53" x14ac:dyDescent="0.3">
      <c r="BA77028" s="2"/>
    </row>
    <row r="77029" spans="53:53" x14ac:dyDescent="0.3">
      <c r="BA77029" s="2"/>
    </row>
    <row r="77030" spans="53:53" x14ac:dyDescent="0.3">
      <c r="BA77030" s="2"/>
    </row>
    <row r="77031" spans="53:53" x14ac:dyDescent="0.3">
      <c r="BA77031" s="2"/>
    </row>
    <row r="77032" spans="53:53" x14ac:dyDescent="0.3">
      <c r="BA77032" s="2"/>
    </row>
    <row r="77033" spans="53:53" x14ac:dyDescent="0.3">
      <c r="BA77033" s="2"/>
    </row>
    <row r="77034" spans="53:53" x14ac:dyDescent="0.3">
      <c r="BA77034" s="2"/>
    </row>
    <row r="77035" spans="53:53" x14ac:dyDescent="0.3">
      <c r="BA77035" s="2"/>
    </row>
    <row r="77036" spans="53:53" x14ac:dyDescent="0.3">
      <c r="BA77036" s="2"/>
    </row>
    <row r="77037" spans="53:53" x14ac:dyDescent="0.3">
      <c r="BA77037" s="2"/>
    </row>
    <row r="77038" spans="53:53" x14ac:dyDescent="0.3">
      <c r="BA77038" s="2"/>
    </row>
    <row r="77039" spans="53:53" x14ac:dyDescent="0.3">
      <c r="BA77039" s="2"/>
    </row>
    <row r="77040" spans="53:53" x14ac:dyDescent="0.3">
      <c r="BA77040" s="2"/>
    </row>
    <row r="77041" spans="53:53" x14ac:dyDescent="0.3">
      <c r="BA77041" s="2"/>
    </row>
    <row r="77042" spans="53:53" x14ac:dyDescent="0.3">
      <c r="BA77042" s="2"/>
    </row>
    <row r="77043" spans="53:53" x14ac:dyDescent="0.3">
      <c r="BA77043" s="2"/>
    </row>
    <row r="77044" spans="53:53" x14ac:dyDescent="0.3">
      <c r="BA77044" s="2"/>
    </row>
    <row r="77045" spans="53:53" x14ac:dyDescent="0.3">
      <c r="BA77045" s="2"/>
    </row>
    <row r="77046" spans="53:53" x14ac:dyDescent="0.3">
      <c r="BA77046" s="2"/>
    </row>
    <row r="77047" spans="53:53" x14ac:dyDescent="0.3">
      <c r="BA77047" s="2"/>
    </row>
    <row r="77048" spans="53:53" x14ac:dyDescent="0.3">
      <c r="BA77048" s="2"/>
    </row>
    <row r="77049" spans="53:53" x14ac:dyDescent="0.3">
      <c r="BA77049" s="2"/>
    </row>
    <row r="77050" spans="53:53" x14ac:dyDescent="0.3">
      <c r="BA77050" s="2"/>
    </row>
    <row r="77051" spans="53:53" x14ac:dyDescent="0.3">
      <c r="BA77051" s="2"/>
    </row>
    <row r="77052" spans="53:53" x14ac:dyDescent="0.3">
      <c r="BA77052" s="2"/>
    </row>
    <row r="77053" spans="53:53" x14ac:dyDescent="0.3">
      <c r="BA77053" s="2"/>
    </row>
    <row r="77054" spans="53:53" x14ac:dyDescent="0.3">
      <c r="BA77054" s="2"/>
    </row>
    <row r="77055" spans="53:53" x14ac:dyDescent="0.3">
      <c r="BA77055" s="2"/>
    </row>
    <row r="77056" spans="53:53" x14ac:dyDescent="0.3">
      <c r="BA77056" s="2"/>
    </row>
    <row r="77057" spans="53:53" x14ac:dyDescent="0.3">
      <c r="BA77057" s="2"/>
    </row>
    <row r="77058" spans="53:53" x14ac:dyDescent="0.3">
      <c r="BA77058" s="2"/>
    </row>
    <row r="77059" spans="53:53" x14ac:dyDescent="0.3">
      <c r="BA77059" s="2"/>
    </row>
    <row r="77060" spans="53:53" x14ac:dyDescent="0.3">
      <c r="BA77060" s="2"/>
    </row>
    <row r="77061" spans="53:53" x14ac:dyDescent="0.3">
      <c r="BA77061" s="2"/>
    </row>
    <row r="77062" spans="53:53" x14ac:dyDescent="0.3">
      <c r="BA77062" s="2"/>
    </row>
    <row r="77063" spans="53:53" x14ac:dyDescent="0.3">
      <c r="BA77063" s="2"/>
    </row>
    <row r="77064" spans="53:53" x14ac:dyDescent="0.3">
      <c r="BA77064" s="2"/>
    </row>
    <row r="77065" spans="53:53" x14ac:dyDescent="0.3">
      <c r="BA77065" s="2"/>
    </row>
    <row r="77066" spans="53:53" x14ac:dyDescent="0.3">
      <c r="BA77066" s="2"/>
    </row>
    <row r="77067" spans="53:53" x14ac:dyDescent="0.3">
      <c r="BA77067" s="2"/>
    </row>
    <row r="77068" spans="53:53" x14ac:dyDescent="0.3">
      <c r="BA77068" s="2"/>
    </row>
    <row r="77069" spans="53:53" x14ac:dyDescent="0.3">
      <c r="BA77069" s="2"/>
    </row>
    <row r="77070" spans="53:53" x14ac:dyDescent="0.3">
      <c r="BA77070" s="2"/>
    </row>
    <row r="77071" spans="53:53" x14ac:dyDescent="0.3">
      <c r="BA77071" s="2"/>
    </row>
    <row r="77072" spans="53:53" x14ac:dyDescent="0.3">
      <c r="BA77072" s="2"/>
    </row>
    <row r="77073" spans="53:53" x14ac:dyDescent="0.3">
      <c r="BA77073" s="2"/>
    </row>
    <row r="77074" spans="53:53" x14ac:dyDescent="0.3">
      <c r="BA77074" s="2"/>
    </row>
    <row r="77075" spans="53:53" x14ac:dyDescent="0.3">
      <c r="BA77075" s="2"/>
    </row>
    <row r="77076" spans="53:53" x14ac:dyDescent="0.3">
      <c r="BA77076" s="2"/>
    </row>
    <row r="77077" spans="53:53" x14ac:dyDescent="0.3">
      <c r="BA77077" s="2"/>
    </row>
    <row r="77078" spans="53:53" x14ac:dyDescent="0.3">
      <c r="BA77078" s="2"/>
    </row>
    <row r="77079" spans="53:53" x14ac:dyDescent="0.3">
      <c r="BA77079" s="2"/>
    </row>
    <row r="77080" spans="53:53" x14ac:dyDescent="0.3">
      <c r="BA77080" s="2"/>
    </row>
    <row r="77081" spans="53:53" x14ac:dyDescent="0.3">
      <c r="BA77081" s="2"/>
    </row>
    <row r="77082" spans="53:53" x14ac:dyDescent="0.3">
      <c r="BA77082" s="2"/>
    </row>
    <row r="77083" spans="53:53" x14ac:dyDescent="0.3">
      <c r="BA77083" s="2"/>
    </row>
    <row r="77084" spans="53:53" x14ac:dyDescent="0.3">
      <c r="BA77084" s="2"/>
    </row>
    <row r="77085" spans="53:53" x14ac:dyDescent="0.3">
      <c r="BA77085" s="2"/>
    </row>
    <row r="77086" spans="53:53" x14ac:dyDescent="0.3">
      <c r="BA77086" s="2"/>
    </row>
    <row r="77087" spans="53:53" x14ac:dyDescent="0.3">
      <c r="BA77087" s="2"/>
    </row>
    <row r="77088" spans="53:53" x14ac:dyDescent="0.3">
      <c r="BA77088" s="2"/>
    </row>
    <row r="77089" spans="53:53" x14ac:dyDescent="0.3">
      <c r="BA77089" s="2"/>
    </row>
    <row r="77090" spans="53:53" x14ac:dyDescent="0.3">
      <c r="BA77090" s="2"/>
    </row>
    <row r="77091" spans="53:53" x14ac:dyDescent="0.3">
      <c r="BA77091" s="2"/>
    </row>
    <row r="77092" spans="53:53" x14ac:dyDescent="0.3">
      <c r="BA77092" s="2"/>
    </row>
    <row r="77093" spans="53:53" x14ac:dyDescent="0.3">
      <c r="BA77093" s="2"/>
    </row>
    <row r="77094" spans="53:53" x14ac:dyDescent="0.3">
      <c r="BA77094" s="2"/>
    </row>
    <row r="77095" spans="53:53" x14ac:dyDescent="0.3">
      <c r="BA77095" s="2"/>
    </row>
    <row r="77096" spans="53:53" x14ac:dyDescent="0.3">
      <c r="BA77096" s="2"/>
    </row>
    <row r="77097" spans="53:53" x14ac:dyDescent="0.3">
      <c r="BA77097" s="2"/>
    </row>
    <row r="77098" spans="53:53" x14ac:dyDescent="0.3">
      <c r="BA77098" s="2"/>
    </row>
    <row r="77099" spans="53:53" x14ac:dyDescent="0.3">
      <c r="BA77099" s="2"/>
    </row>
    <row r="77100" spans="53:53" x14ac:dyDescent="0.3">
      <c r="BA77100" s="2"/>
    </row>
    <row r="77101" spans="53:53" x14ac:dyDescent="0.3">
      <c r="BA77101" s="2"/>
    </row>
    <row r="77102" spans="53:53" x14ac:dyDescent="0.3">
      <c r="BA77102" s="2"/>
    </row>
    <row r="77103" spans="53:53" x14ac:dyDescent="0.3">
      <c r="BA77103" s="2"/>
    </row>
    <row r="77104" spans="53:53" x14ac:dyDescent="0.3">
      <c r="BA77104" s="2"/>
    </row>
    <row r="77105" spans="53:53" x14ac:dyDescent="0.3">
      <c r="BA77105" s="2"/>
    </row>
    <row r="77106" spans="53:53" x14ac:dyDescent="0.3">
      <c r="BA77106" s="2"/>
    </row>
    <row r="77107" spans="53:53" x14ac:dyDescent="0.3">
      <c r="BA77107" s="2"/>
    </row>
    <row r="77108" spans="53:53" x14ac:dyDescent="0.3">
      <c r="BA77108" s="2"/>
    </row>
    <row r="77109" spans="53:53" x14ac:dyDescent="0.3">
      <c r="BA77109" s="2"/>
    </row>
    <row r="77110" spans="53:53" x14ac:dyDescent="0.3">
      <c r="BA77110" s="2"/>
    </row>
    <row r="77111" spans="53:53" x14ac:dyDescent="0.3">
      <c r="BA77111" s="2"/>
    </row>
    <row r="77112" spans="53:53" x14ac:dyDescent="0.3">
      <c r="BA77112" s="2"/>
    </row>
    <row r="77113" spans="53:53" x14ac:dyDescent="0.3">
      <c r="BA77113" s="2"/>
    </row>
    <row r="77114" spans="53:53" x14ac:dyDescent="0.3">
      <c r="BA77114" s="2"/>
    </row>
    <row r="77115" spans="53:53" x14ac:dyDescent="0.3">
      <c r="BA77115" s="2"/>
    </row>
    <row r="77116" spans="53:53" x14ac:dyDescent="0.3">
      <c r="BA77116" s="2"/>
    </row>
    <row r="77117" spans="53:53" x14ac:dyDescent="0.3">
      <c r="BA77117" s="2"/>
    </row>
    <row r="77118" spans="53:53" x14ac:dyDescent="0.3">
      <c r="BA77118" s="2"/>
    </row>
    <row r="77119" spans="53:53" x14ac:dyDescent="0.3">
      <c r="BA77119" s="2"/>
    </row>
    <row r="77120" spans="53:53" x14ac:dyDescent="0.3">
      <c r="BA77120" s="2"/>
    </row>
    <row r="77121" spans="53:53" x14ac:dyDescent="0.3">
      <c r="BA77121" s="2"/>
    </row>
    <row r="77122" spans="53:53" x14ac:dyDescent="0.3">
      <c r="BA77122" s="2"/>
    </row>
    <row r="77123" spans="53:53" x14ac:dyDescent="0.3">
      <c r="BA77123" s="2"/>
    </row>
    <row r="77124" spans="53:53" x14ac:dyDescent="0.3">
      <c r="BA77124" s="2"/>
    </row>
    <row r="77125" spans="53:53" x14ac:dyDescent="0.3">
      <c r="BA77125" s="2"/>
    </row>
    <row r="77126" spans="53:53" x14ac:dyDescent="0.3">
      <c r="BA77126" s="2"/>
    </row>
    <row r="77127" spans="53:53" x14ac:dyDescent="0.3">
      <c r="BA77127" s="2"/>
    </row>
    <row r="77128" spans="53:53" x14ac:dyDescent="0.3">
      <c r="BA77128" s="2"/>
    </row>
    <row r="77129" spans="53:53" x14ac:dyDescent="0.3">
      <c r="BA77129" s="2"/>
    </row>
    <row r="77130" spans="53:53" x14ac:dyDescent="0.3">
      <c r="BA77130" s="2"/>
    </row>
    <row r="77131" spans="53:53" x14ac:dyDescent="0.3">
      <c r="BA77131" s="2"/>
    </row>
    <row r="77132" spans="53:53" x14ac:dyDescent="0.3">
      <c r="BA77132" s="2"/>
    </row>
    <row r="77133" spans="53:53" x14ac:dyDescent="0.3">
      <c r="BA77133" s="2"/>
    </row>
    <row r="77134" spans="53:53" x14ac:dyDescent="0.3">
      <c r="BA77134" s="2"/>
    </row>
    <row r="77135" spans="53:53" x14ac:dyDescent="0.3">
      <c r="BA77135" s="2"/>
    </row>
    <row r="77136" spans="53:53" x14ac:dyDescent="0.3">
      <c r="BA77136" s="2"/>
    </row>
    <row r="77137" spans="53:53" x14ac:dyDescent="0.3">
      <c r="BA77137" s="2"/>
    </row>
    <row r="77138" spans="53:53" x14ac:dyDescent="0.3">
      <c r="BA77138" s="2"/>
    </row>
    <row r="77139" spans="53:53" x14ac:dyDescent="0.3">
      <c r="BA77139" s="2"/>
    </row>
    <row r="77140" spans="53:53" x14ac:dyDescent="0.3">
      <c r="BA77140" s="2"/>
    </row>
    <row r="77141" spans="53:53" x14ac:dyDescent="0.3">
      <c r="BA77141" s="2"/>
    </row>
    <row r="77142" spans="53:53" x14ac:dyDescent="0.3">
      <c r="BA77142" s="2"/>
    </row>
    <row r="77143" spans="53:53" x14ac:dyDescent="0.3">
      <c r="BA77143" s="2"/>
    </row>
    <row r="77144" spans="53:53" x14ac:dyDescent="0.3">
      <c r="BA77144" s="2"/>
    </row>
    <row r="77145" spans="53:53" x14ac:dyDescent="0.3">
      <c r="BA77145" s="2"/>
    </row>
    <row r="77146" spans="53:53" x14ac:dyDescent="0.3">
      <c r="BA77146" s="2"/>
    </row>
    <row r="77147" spans="53:53" x14ac:dyDescent="0.3">
      <c r="BA77147" s="2"/>
    </row>
    <row r="77148" spans="53:53" x14ac:dyDescent="0.3">
      <c r="BA77148" s="2"/>
    </row>
    <row r="77149" spans="53:53" x14ac:dyDescent="0.3">
      <c r="BA77149" s="2"/>
    </row>
    <row r="77150" spans="53:53" x14ac:dyDescent="0.3">
      <c r="BA77150" s="2"/>
    </row>
    <row r="77151" spans="53:53" x14ac:dyDescent="0.3">
      <c r="BA77151" s="2"/>
    </row>
    <row r="77152" spans="53:53" x14ac:dyDescent="0.3">
      <c r="BA77152" s="2"/>
    </row>
    <row r="77153" spans="53:53" x14ac:dyDescent="0.3">
      <c r="BA77153" s="2"/>
    </row>
    <row r="77154" spans="53:53" x14ac:dyDescent="0.3">
      <c r="BA77154" s="2"/>
    </row>
    <row r="77155" spans="53:53" x14ac:dyDescent="0.3">
      <c r="BA77155" s="2"/>
    </row>
    <row r="77156" spans="53:53" x14ac:dyDescent="0.3">
      <c r="BA77156" s="2"/>
    </row>
    <row r="77157" spans="53:53" x14ac:dyDescent="0.3">
      <c r="BA77157" s="2"/>
    </row>
    <row r="77158" spans="53:53" x14ac:dyDescent="0.3">
      <c r="BA77158" s="2"/>
    </row>
    <row r="77159" spans="53:53" x14ac:dyDescent="0.3">
      <c r="BA77159" s="2"/>
    </row>
    <row r="77160" spans="53:53" x14ac:dyDescent="0.3">
      <c r="BA77160" s="2"/>
    </row>
    <row r="77161" spans="53:53" x14ac:dyDescent="0.3">
      <c r="BA77161" s="2"/>
    </row>
    <row r="77162" spans="53:53" x14ac:dyDescent="0.3">
      <c r="BA77162" s="2"/>
    </row>
    <row r="77163" spans="53:53" x14ac:dyDescent="0.3">
      <c r="BA77163" s="2"/>
    </row>
    <row r="77164" spans="53:53" x14ac:dyDescent="0.3">
      <c r="BA77164" s="2"/>
    </row>
    <row r="77165" spans="53:53" x14ac:dyDescent="0.3">
      <c r="BA77165" s="2"/>
    </row>
    <row r="77166" spans="53:53" x14ac:dyDescent="0.3">
      <c r="BA77166" s="2"/>
    </row>
    <row r="77167" spans="53:53" x14ac:dyDescent="0.3">
      <c r="BA77167" s="2"/>
    </row>
    <row r="77168" spans="53:53" x14ac:dyDescent="0.3">
      <c r="BA77168" s="2"/>
    </row>
    <row r="77169" spans="53:53" x14ac:dyDescent="0.3">
      <c r="BA77169" s="2"/>
    </row>
    <row r="77170" spans="53:53" x14ac:dyDescent="0.3">
      <c r="BA77170" s="2"/>
    </row>
    <row r="77171" spans="53:53" x14ac:dyDescent="0.3">
      <c r="BA77171" s="2"/>
    </row>
    <row r="77172" spans="53:53" x14ac:dyDescent="0.3">
      <c r="BA77172" s="2"/>
    </row>
    <row r="77173" spans="53:53" x14ac:dyDescent="0.3">
      <c r="BA77173" s="2"/>
    </row>
    <row r="77174" spans="53:53" x14ac:dyDescent="0.3">
      <c r="BA77174" s="2"/>
    </row>
    <row r="77175" spans="53:53" x14ac:dyDescent="0.3">
      <c r="BA77175" s="2"/>
    </row>
    <row r="77176" spans="53:53" x14ac:dyDescent="0.3">
      <c r="BA77176" s="2"/>
    </row>
    <row r="77177" spans="53:53" x14ac:dyDescent="0.3">
      <c r="BA77177" s="2"/>
    </row>
    <row r="77178" spans="53:53" x14ac:dyDescent="0.3">
      <c r="BA77178" s="2"/>
    </row>
    <row r="77179" spans="53:53" x14ac:dyDescent="0.3">
      <c r="BA77179" s="2"/>
    </row>
    <row r="77180" spans="53:53" x14ac:dyDescent="0.3">
      <c r="BA77180" s="2"/>
    </row>
    <row r="77181" spans="53:53" x14ac:dyDescent="0.3">
      <c r="BA77181" s="2"/>
    </row>
    <row r="77182" spans="53:53" x14ac:dyDescent="0.3">
      <c r="BA77182" s="2"/>
    </row>
    <row r="77183" spans="53:53" x14ac:dyDescent="0.3">
      <c r="BA77183" s="2"/>
    </row>
    <row r="77184" spans="53:53" x14ac:dyDescent="0.3">
      <c r="BA77184" s="2"/>
    </row>
    <row r="77185" spans="53:53" x14ac:dyDescent="0.3">
      <c r="BA77185" s="2"/>
    </row>
    <row r="77186" spans="53:53" x14ac:dyDescent="0.3">
      <c r="BA77186" s="2"/>
    </row>
    <row r="77187" spans="53:53" x14ac:dyDescent="0.3">
      <c r="BA77187" s="2"/>
    </row>
    <row r="77188" spans="53:53" x14ac:dyDescent="0.3">
      <c r="BA77188" s="2"/>
    </row>
    <row r="77189" spans="53:53" x14ac:dyDescent="0.3">
      <c r="BA77189" s="2"/>
    </row>
    <row r="77190" spans="53:53" x14ac:dyDescent="0.3">
      <c r="BA77190" s="2"/>
    </row>
    <row r="77191" spans="53:53" x14ac:dyDescent="0.3">
      <c r="BA77191" s="2"/>
    </row>
    <row r="77192" spans="53:53" x14ac:dyDescent="0.3">
      <c r="BA77192" s="2"/>
    </row>
    <row r="77193" spans="53:53" x14ac:dyDescent="0.3">
      <c r="BA77193" s="2"/>
    </row>
    <row r="77194" spans="53:53" x14ac:dyDescent="0.3">
      <c r="BA77194" s="2"/>
    </row>
    <row r="77195" spans="53:53" x14ac:dyDescent="0.3">
      <c r="BA77195" s="2"/>
    </row>
    <row r="77196" spans="53:53" x14ac:dyDescent="0.3">
      <c r="BA77196" s="2"/>
    </row>
    <row r="77197" spans="53:53" x14ac:dyDescent="0.3">
      <c r="BA77197" s="2"/>
    </row>
    <row r="77198" spans="53:53" x14ac:dyDescent="0.3">
      <c r="BA77198" s="2"/>
    </row>
    <row r="77199" spans="53:53" x14ac:dyDescent="0.3">
      <c r="BA77199" s="2"/>
    </row>
    <row r="77200" spans="53:53" x14ac:dyDescent="0.3">
      <c r="BA77200" s="2"/>
    </row>
    <row r="77201" spans="53:53" x14ac:dyDescent="0.3">
      <c r="BA77201" s="2"/>
    </row>
    <row r="77202" spans="53:53" x14ac:dyDescent="0.3">
      <c r="BA77202" s="2"/>
    </row>
    <row r="77203" spans="53:53" x14ac:dyDescent="0.3">
      <c r="BA77203" s="2"/>
    </row>
    <row r="77204" spans="53:53" x14ac:dyDescent="0.3">
      <c r="BA77204" s="2"/>
    </row>
    <row r="77205" spans="53:53" x14ac:dyDescent="0.3">
      <c r="BA77205" s="2"/>
    </row>
    <row r="77206" spans="53:53" x14ac:dyDescent="0.3">
      <c r="BA77206" s="2"/>
    </row>
    <row r="77207" spans="53:53" x14ac:dyDescent="0.3">
      <c r="BA77207" s="2"/>
    </row>
    <row r="77208" spans="53:53" x14ac:dyDescent="0.3">
      <c r="BA77208" s="2"/>
    </row>
    <row r="77209" spans="53:53" x14ac:dyDescent="0.3">
      <c r="BA77209" s="2"/>
    </row>
    <row r="77210" spans="53:53" x14ac:dyDescent="0.3">
      <c r="BA77210" s="2"/>
    </row>
    <row r="77211" spans="53:53" x14ac:dyDescent="0.3">
      <c r="BA77211" s="2"/>
    </row>
    <row r="77212" spans="53:53" x14ac:dyDescent="0.3">
      <c r="BA77212" s="2"/>
    </row>
    <row r="77213" spans="53:53" x14ac:dyDescent="0.3">
      <c r="BA77213" s="2"/>
    </row>
    <row r="77214" spans="53:53" x14ac:dyDescent="0.3">
      <c r="BA77214" s="2"/>
    </row>
    <row r="77215" spans="53:53" x14ac:dyDescent="0.3">
      <c r="BA77215" s="2"/>
    </row>
    <row r="77216" spans="53:53" x14ac:dyDescent="0.3">
      <c r="BA77216" s="2"/>
    </row>
    <row r="77217" spans="53:53" x14ac:dyDescent="0.3">
      <c r="BA77217" s="2"/>
    </row>
    <row r="77218" spans="53:53" x14ac:dyDescent="0.3">
      <c r="BA77218" s="2"/>
    </row>
    <row r="77219" spans="53:53" x14ac:dyDescent="0.3">
      <c r="BA77219" s="2"/>
    </row>
    <row r="77220" spans="53:53" x14ac:dyDescent="0.3">
      <c r="BA77220" s="2"/>
    </row>
    <row r="77221" spans="53:53" x14ac:dyDescent="0.3">
      <c r="BA77221" s="2"/>
    </row>
    <row r="77222" spans="53:53" x14ac:dyDescent="0.3">
      <c r="BA77222" s="2"/>
    </row>
    <row r="77223" spans="53:53" x14ac:dyDescent="0.3">
      <c r="BA77223" s="2"/>
    </row>
    <row r="77224" spans="53:53" x14ac:dyDescent="0.3">
      <c r="BA77224" s="2"/>
    </row>
    <row r="77225" spans="53:53" x14ac:dyDescent="0.3">
      <c r="BA77225" s="2"/>
    </row>
    <row r="77226" spans="53:53" x14ac:dyDescent="0.3">
      <c r="BA77226" s="2"/>
    </row>
    <row r="77227" spans="53:53" x14ac:dyDescent="0.3">
      <c r="BA77227" s="2"/>
    </row>
    <row r="77228" spans="53:53" x14ac:dyDescent="0.3">
      <c r="BA77228" s="2"/>
    </row>
    <row r="77229" spans="53:53" x14ac:dyDescent="0.3">
      <c r="BA77229" s="2"/>
    </row>
    <row r="77230" spans="53:53" x14ac:dyDescent="0.3">
      <c r="BA77230" s="2"/>
    </row>
    <row r="77231" spans="53:53" x14ac:dyDescent="0.3">
      <c r="BA77231" s="2"/>
    </row>
    <row r="77232" spans="53:53" x14ac:dyDescent="0.3">
      <c r="BA77232" s="2"/>
    </row>
    <row r="77233" spans="53:53" x14ac:dyDescent="0.3">
      <c r="BA77233" s="2"/>
    </row>
    <row r="77234" spans="53:53" x14ac:dyDescent="0.3">
      <c r="BA77234" s="2"/>
    </row>
    <row r="77235" spans="53:53" x14ac:dyDescent="0.3">
      <c r="BA77235" s="2"/>
    </row>
    <row r="77236" spans="53:53" x14ac:dyDescent="0.3">
      <c r="BA77236" s="2"/>
    </row>
    <row r="77237" spans="53:53" x14ac:dyDescent="0.3">
      <c r="BA77237" s="2"/>
    </row>
    <row r="77238" spans="53:53" x14ac:dyDescent="0.3">
      <c r="BA77238" s="2"/>
    </row>
    <row r="77239" spans="53:53" x14ac:dyDescent="0.3">
      <c r="BA77239" s="2"/>
    </row>
    <row r="77240" spans="53:53" x14ac:dyDescent="0.3">
      <c r="BA77240" s="2"/>
    </row>
    <row r="77241" spans="53:53" x14ac:dyDescent="0.3">
      <c r="BA77241" s="2"/>
    </row>
    <row r="77242" spans="53:53" x14ac:dyDescent="0.3">
      <c r="BA77242" s="2"/>
    </row>
    <row r="77243" spans="53:53" x14ac:dyDescent="0.3">
      <c r="BA77243" s="2"/>
    </row>
    <row r="77244" spans="53:53" x14ac:dyDescent="0.3">
      <c r="BA77244" s="2"/>
    </row>
    <row r="77245" spans="53:53" x14ac:dyDescent="0.3">
      <c r="BA77245" s="2"/>
    </row>
    <row r="77246" spans="53:53" x14ac:dyDescent="0.3">
      <c r="BA77246" s="2"/>
    </row>
    <row r="77247" spans="53:53" x14ac:dyDescent="0.3">
      <c r="BA77247" s="2"/>
    </row>
    <row r="77248" spans="53:53" x14ac:dyDescent="0.3">
      <c r="BA77248" s="2"/>
    </row>
    <row r="77249" spans="53:53" x14ac:dyDescent="0.3">
      <c r="BA77249" s="2"/>
    </row>
    <row r="77250" spans="53:53" x14ac:dyDescent="0.3">
      <c r="BA77250" s="2"/>
    </row>
    <row r="77251" spans="53:53" x14ac:dyDescent="0.3">
      <c r="BA77251" s="2"/>
    </row>
    <row r="77252" spans="53:53" x14ac:dyDescent="0.3">
      <c r="BA77252" s="2"/>
    </row>
    <row r="77253" spans="53:53" x14ac:dyDescent="0.3">
      <c r="BA77253" s="2"/>
    </row>
    <row r="77254" spans="53:53" x14ac:dyDescent="0.3">
      <c r="BA77254" s="2"/>
    </row>
    <row r="77255" spans="53:53" x14ac:dyDescent="0.3">
      <c r="BA77255" s="2"/>
    </row>
    <row r="77256" spans="53:53" x14ac:dyDescent="0.3">
      <c r="BA77256" s="2"/>
    </row>
    <row r="77257" spans="53:53" x14ac:dyDescent="0.3">
      <c r="BA77257" s="2"/>
    </row>
    <row r="77258" spans="53:53" x14ac:dyDescent="0.3">
      <c r="BA77258" s="2"/>
    </row>
    <row r="77259" spans="53:53" x14ac:dyDescent="0.3">
      <c r="BA77259" s="2"/>
    </row>
    <row r="77260" spans="53:53" x14ac:dyDescent="0.3">
      <c r="BA77260" s="2"/>
    </row>
    <row r="77261" spans="53:53" x14ac:dyDescent="0.3">
      <c r="BA77261" s="2"/>
    </row>
    <row r="77262" spans="53:53" x14ac:dyDescent="0.3">
      <c r="BA77262" s="2"/>
    </row>
    <row r="77263" spans="53:53" x14ac:dyDescent="0.3">
      <c r="BA77263" s="2"/>
    </row>
    <row r="77264" spans="53:53" x14ac:dyDescent="0.3">
      <c r="BA77264" s="2"/>
    </row>
    <row r="77265" spans="53:53" x14ac:dyDescent="0.3">
      <c r="BA77265" s="2"/>
    </row>
    <row r="77266" spans="53:53" x14ac:dyDescent="0.3">
      <c r="BA77266" s="2"/>
    </row>
    <row r="77267" spans="53:53" x14ac:dyDescent="0.3">
      <c r="BA77267" s="2"/>
    </row>
    <row r="77268" spans="53:53" x14ac:dyDescent="0.3">
      <c r="BA77268" s="2"/>
    </row>
    <row r="77269" spans="53:53" x14ac:dyDescent="0.3">
      <c r="BA77269" s="2"/>
    </row>
    <row r="77270" spans="53:53" x14ac:dyDescent="0.3">
      <c r="BA77270" s="2"/>
    </row>
    <row r="77271" spans="53:53" x14ac:dyDescent="0.3">
      <c r="BA77271" s="2"/>
    </row>
    <row r="77272" spans="53:53" x14ac:dyDescent="0.3">
      <c r="BA77272" s="2"/>
    </row>
    <row r="77273" spans="53:53" x14ac:dyDescent="0.3">
      <c r="BA77273" s="2"/>
    </row>
    <row r="77274" spans="53:53" x14ac:dyDescent="0.3">
      <c r="BA77274" s="2"/>
    </row>
    <row r="77275" spans="53:53" x14ac:dyDescent="0.3">
      <c r="BA77275" s="2"/>
    </row>
    <row r="77276" spans="53:53" x14ac:dyDescent="0.3">
      <c r="BA77276" s="2"/>
    </row>
    <row r="77277" spans="53:53" x14ac:dyDescent="0.3">
      <c r="BA77277" s="2"/>
    </row>
    <row r="77278" spans="53:53" x14ac:dyDescent="0.3">
      <c r="BA77278" s="2"/>
    </row>
    <row r="77279" spans="53:53" x14ac:dyDescent="0.3">
      <c r="BA77279" s="2"/>
    </row>
    <row r="77280" spans="53:53" x14ac:dyDescent="0.3">
      <c r="BA77280" s="2"/>
    </row>
    <row r="77281" spans="53:53" x14ac:dyDescent="0.3">
      <c r="BA77281" s="2"/>
    </row>
    <row r="77282" spans="53:53" x14ac:dyDescent="0.3">
      <c r="BA77282" s="2"/>
    </row>
    <row r="77283" spans="53:53" x14ac:dyDescent="0.3">
      <c r="BA77283" s="2"/>
    </row>
    <row r="77284" spans="53:53" x14ac:dyDescent="0.3">
      <c r="BA77284" s="2"/>
    </row>
    <row r="77285" spans="53:53" x14ac:dyDescent="0.3">
      <c r="BA77285" s="2"/>
    </row>
    <row r="77286" spans="53:53" x14ac:dyDescent="0.3">
      <c r="BA77286" s="2"/>
    </row>
    <row r="77287" spans="53:53" x14ac:dyDescent="0.3">
      <c r="BA77287" s="2"/>
    </row>
    <row r="77288" spans="53:53" x14ac:dyDescent="0.3">
      <c r="BA77288" s="2"/>
    </row>
    <row r="77289" spans="53:53" x14ac:dyDescent="0.3">
      <c r="BA77289" s="2"/>
    </row>
    <row r="77290" spans="53:53" x14ac:dyDescent="0.3">
      <c r="BA77290" s="2"/>
    </row>
    <row r="77291" spans="53:53" x14ac:dyDescent="0.3">
      <c r="BA77291" s="2"/>
    </row>
    <row r="77292" spans="53:53" x14ac:dyDescent="0.3">
      <c r="BA77292" s="2"/>
    </row>
    <row r="77293" spans="53:53" x14ac:dyDescent="0.3">
      <c r="BA77293" s="2"/>
    </row>
    <row r="77294" spans="53:53" x14ac:dyDescent="0.3">
      <c r="BA77294" s="2"/>
    </row>
    <row r="77295" spans="53:53" x14ac:dyDescent="0.3">
      <c r="BA77295" s="2"/>
    </row>
    <row r="77296" spans="53:53" x14ac:dyDescent="0.3">
      <c r="BA77296" s="2"/>
    </row>
    <row r="77297" spans="53:53" x14ac:dyDescent="0.3">
      <c r="BA77297" s="2"/>
    </row>
    <row r="77298" spans="53:53" x14ac:dyDescent="0.3">
      <c r="BA77298" s="2"/>
    </row>
    <row r="77299" spans="53:53" x14ac:dyDescent="0.3">
      <c r="BA77299" s="2"/>
    </row>
    <row r="77300" spans="53:53" x14ac:dyDescent="0.3">
      <c r="BA77300" s="2"/>
    </row>
    <row r="77301" spans="53:53" x14ac:dyDescent="0.3">
      <c r="BA77301" s="2"/>
    </row>
    <row r="77302" spans="53:53" x14ac:dyDescent="0.3">
      <c r="BA77302" s="2"/>
    </row>
    <row r="77303" spans="53:53" x14ac:dyDescent="0.3">
      <c r="BA77303" s="2"/>
    </row>
    <row r="77304" spans="53:53" x14ac:dyDescent="0.3">
      <c r="BA77304" s="2"/>
    </row>
    <row r="77305" spans="53:53" x14ac:dyDescent="0.3">
      <c r="BA77305" s="2"/>
    </row>
    <row r="77306" spans="53:53" x14ac:dyDescent="0.3">
      <c r="BA77306" s="2"/>
    </row>
    <row r="77307" spans="53:53" x14ac:dyDescent="0.3">
      <c r="BA77307" s="2"/>
    </row>
    <row r="77308" spans="53:53" x14ac:dyDescent="0.3">
      <c r="BA77308" s="2"/>
    </row>
    <row r="77309" spans="53:53" x14ac:dyDescent="0.3">
      <c r="BA77309" s="2"/>
    </row>
    <row r="77310" spans="53:53" x14ac:dyDescent="0.3">
      <c r="BA77310" s="2"/>
    </row>
    <row r="77311" spans="53:53" x14ac:dyDescent="0.3">
      <c r="BA77311" s="2"/>
    </row>
    <row r="77312" spans="53:53" x14ac:dyDescent="0.3">
      <c r="BA77312" s="2"/>
    </row>
    <row r="77313" spans="53:53" x14ac:dyDescent="0.3">
      <c r="BA77313" s="2"/>
    </row>
    <row r="77314" spans="53:53" x14ac:dyDescent="0.3">
      <c r="BA77314" s="2"/>
    </row>
    <row r="77315" spans="53:53" x14ac:dyDescent="0.3">
      <c r="BA77315" s="2"/>
    </row>
    <row r="77316" spans="53:53" x14ac:dyDescent="0.3">
      <c r="BA77316" s="2"/>
    </row>
    <row r="77317" spans="53:53" x14ac:dyDescent="0.3">
      <c r="BA77317" s="2"/>
    </row>
    <row r="77318" spans="53:53" x14ac:dyDescent="0.3">
      <c r="BA77318" s="2"/>
    </row>
    <row r="77319" spans="53:53" x14ac:dyDescent="0.3">
      <c r="BA77319" s="2"/>
    </row>
    <row r="77320" spans="53:53" x14ac:dyDescent="0.3">
      <c r="BA77320" s="2"/>
    </row>
    <row r="77321" spans="53:53" x14ac:dyDescent="0.3">
      <c r="BA77321" s="2"/>
    </row>
    <row r="77322" spans="53:53" x14ac:dyDescent="0.3">
      <c r="BA77322" s="2"/>
    </row>
    <row r="77323" spans="53:53" x14ac:dyDescent="0.3">
      <c r="BA77323" s="2"/>
    </row>
    <row r="77324" spans="53:53" x14ac:dyDescent="0.3">
      <c r="BA77324" s="2"/>
    </row>
    <row r="77325" spans="53:53" x14ac:dyDescent="0.3">
      <c r="BA77325" s="2"/>
    </row>
    <row r="77326" spans="53:53" x14ac:dyDescent="0.3">
      <c r="BA77326" s="2"/>
    </row>
    <row r="77327" spans="53:53" x14ac:dyDescent="0.3">
      <c r="BA77327" s="2"/>
    </row>
    <row r="77328" spans="53:53" x14ac:dyDescent="0.3">
      <c r="BA77328" s="2"/>
    </row>
    <row r="77329" spans="53:53" x14ac:dyDescent="0.3">
      <c r="BA77329" s="2"/>
    </row>
    <row r="77330" spans="53:53" x14ac:dyDescent="0.3">
      <c r="BA77330" s="2"/>
    </row>
    <row r="77331" spans="53:53" x14ac:dyDescent="0.3">
      <c r="BA77331" s="2"/>
    </row>
    <row r="77332" spans="53:53" x14ac:dyDescent="0.3">
      <c r="BA77332" s="2"/>
    </row>
    <row r="77333" spans="53:53" x14ac:dyDescent="0.3">
      <c r="BA77333" s="2"/>
    </row>
    <row r="77334" spans="53:53" x14ac:dyDescent="0.3">
      <c r="BA77334" s="2"/>
    </row>
    <row r="77335" spans="53:53" x14ac:dyDescent="0.3">
      <c r="BA77335" s="2"/>
    </row>
    <row r="77336" spans="53:53" x14ac:dyDescent="0.3">
      <c r="BA77336" s="2"/>
    </row>
    <row r="77337" spans="53:53" x14ac:dyDescent="0.3">
      <c r="BA77337" s="2"/>
    </row>
    <row r="77338" spans="53:53" x14ac:dyDescent="0.3">
      <c r="BA77338" s="2"/>
    </row>
    <row r="77339" spans="53:53" x14ac:dyDescent="0.3">
      <c r="BA77339" s="2"/>
    </row>
    <row r="77340" spans="53:53" x14ac:dyDescent="0.3">
      <c r="BA77340" s="2"/>
    </row>
    <row r="77341" spans="53:53" x14ac:dyDescent="0.3">
      <c r="BA77341" s="2"/>
    </row>
    <row r="77342" spans="53:53" x14ac:dyDescent="0.3">
      <c r="BA77342" s="2"/>
    </row>
    <row r="77343" spans="53:53" x14ac:dyDescent="0.3">
      <c r="BA77343" s="2"/>
    </row>
    <row r="77344" spans="53:53" x14ac:dyDescent="0.3">
      <c r="BA77344" s="2"/>
    </row>
    <row r="77345" spans="53:53" x14ac:dyDescent="0.3">
      <c r="BA77345" s="2"/>
    </row>
    <row r="77346" spans="53:53" x14ac:dyDescent="0.3">
      <c r="BA77346" s="2"/>
    </row>
    <row r="77347" spans="53:53" x14ac:dyDescent="0.3">
      <c r="BA77347" s="2"/>
    </row>
    <row r="77348" spans="53:53" x14ac:dyDescent="0.3">
      <c r="BA77348" s="2"/>
    </row>
    <row r="77349" spans="53:53" x14ac:dyDescent="0.3">
      <c r="BA77349" s="2"/>
    </row>
    <row r="77350" spans="53:53" x14ac:dyDescent="0.3">
      <c r="BA77350" s="2"/>
    </row>
    <row r="77351" spans="53:53" x14ac:dyDescent="0.3">
      <c r="BA77351" s="2"/>
    </row>
    <row r="77352" spans="53:53" x14ac:dyDescent="0.3">
      <c r="BA77352" s="2"/>
    </row>
    <row r="77353" spans="53:53" x14ac:dyDescent="0.3">
      <c r="BA77353" s="2"/>
    </row>
    <row r="77354" spans="53:53" x14ac:dyDescent="0.3">
      <c r="BA77354" s="2"/>
    </row>
    <row r="77355" spans="53:53" x14ac:dyDescent="0.3">
      <c r="BA77355" s="2"/>
    </row>
    <row r="77356" spans="53:53" x14ac:dyDescent="0.3">
      <c r="BA77356" s="2"/>
    </row>
    <row r="77357" spans="53:53" x14ac:dyDescent="0.3">
      <c r="BA77357" s="2"/>
    </row>
    <row r="77358" spans="53:53" x14ac:dyDescent="0.3">
      <c r="BA77358" s="2"/>
    </row>
    <row r="77359" spans="53:53" x14ac:dyDescent="0.3">
      <c r="BA77359" s="2"/>
    </row>
    <row r="77360" spans="53:53" x14ac:dyDescent="0.3">
      <c r="BA77360" s="2"/>
    </row>
    <row r="77361" spans="53:53" x14ac:dyDescent="0.3">
      <c r="BA77361" s="2"/>
    </row>
    <row r="77362" spans="53:53" x14ac:dyDescent="0.3">
      <c r="BA77362" s="2"/>
    </row>
    <row r="77363" spans="53:53" x14ac:dyDescent="0.3">
      <c r="BA77363" s="2"/>
    </row>
    <row r="77364" spans="53:53" x14ac:dyDescent="0.3">
      <c r="BA77364" s="2"/>
    </row>
    <row r="77365" spans="53:53" x14ac:dyDescent="0.3">
      <c r="BA77365" s="2"/>
    </row>
    <row r="77366" spans="53:53" x14ac:dyDescent="0.3">
      <c r="BA77366" s="2"/>
    </row>
    <row r="77367" spans="53:53" x14ac:dyDescent="0.3">
      <c r="BA77367" s="2"/>
    </row>
    <row r="77368" spans="53:53" x14ac:dyDescent="0.3">
      <c r="BA77368" s="2"/>
    </row>
    <row r="77369" spans="53:53" x14ac:dyDescent="0.3">
      <c r="BA77369" s="2"/>
    </row>
    <row r="77370" spans="53:53" x14ac:dyDescent="0.3">
      <c r="BA77370" s="2"/>
    </row>
    <row r="77371" spans="53:53" x14ac:dyDescent="0.3">
      <c r="BA77371" s="2"/>
    </row>
    <row r="77372" spans="53:53" x14ac:dyDescent="0.3">
      <c r="BA77372" s="2"/>
    </row>
    <row r="77373" spans="53:53" x14ac:dyDescent="0.3">
      <c r="BA77373" s="2"/>
    </row>
    <row r="77374" spans="53:53" x14ac:dyDescent="0.3">
      <c r="BA77374" s="2"/>
    </row>
    <row r="77375" spans="53:53" x14ac:dyDescent="0.3">
      <c r="BA77375" s="2"/>
    </row>
    <row r="77376" spans="53:53" x14ac:dyDescent="0.3">
      <c r="BA77376" s="2"/>
    </row>
    <row r="77377" spans="53:53" x14ac:dyDescent="0.3">
      <c r="BA77377" s="2"/>
    </row>
    <row r="77378" spans="53:53" x14ac:dyDescent="0.3">
      <c r="BA77378" s="2"/>
    </row>
    <row r="77379" spans="53:53" x14ac:dyDescent="0.3">
      <c r="BA77379" s="2"/>
    </row>
    <row r="77380" spans="53:53" x14ac:dyDescent="0.3">
      <c r="BA77380" s="2"/>
    </row>
    <row r="77381" spans="53:53" x14ac:dyDescent="0.3">
      <c r="BA77381" s="2"/>
    </row>
    <row r="77382" spans="53:53" x14ac:dyDescent="0.3">
      <c r="BA77382" s="2"/>
    </row>
    <row r="77383" spans="53:53" x14ac:dyDescent="0.3">
      <c r="BA77383" s="2"/>
    </row>
    <row r="77384" spans="53:53" x14ac:dyDescent="0.3">
      <c r="BA77384" s="2"/>
    </row>
    <row r="77385" spans="53:53" x14ac:dyDescent="0.3">
      <c r="BA77385" s="2"/>
    </row>
    <row r="77386" spans="53:53" x14ac:dyDescent="0.3">
      <c r="BA77386" s="2"/>
    </row>
    <row r="77387" spans="53:53" x14ac:dyDescent="0.3">
      <c r="BA77387" s="2"/>
    </row>
    <row r="77388" spans="53:53" x14ac:dyDescent="0.3">
      <c r="BA77388" s="2"/>
    </row>
    <row r="77389" spans="53:53" x14ac:dyDescent="0.3">
      <c r="BA77389" s="2"/>
    </row>
    <row r="77390" spans="53:53" x14ac:dyDescent="0.3">
      <c r="BA77390" s="2"/>
    </row>
    <row r="77391" spans="53:53" x14ac:dyDescent="0.3">
      <c r="BA77391" s="2"/>
    </row>
    <row r="77392" spans="53:53" x14ac:dyDescent="0.3">
      <c r="BA77392" s="2"/>
    </row>
    <row r="77393" spans="53:53" x14ac:dyDescent="0.3">
      <c r="BA77393" s="2"/>
    </row>
    <row r="77394" spans="53:53" x14ac:dyDescent="0.3">
      <c r="BA77394" s="2"/>
    </row>
    <row r="77395" spans="53:53" x14ac:dyDescent="0.3">
      <c r="BA77395" s="2"/>
    </row>
    <row r="77396" spans="53:53" x14ac:dyDescent="0.3">
      <c r="BA77396" s="2"/>
    </row>
    <row r="77397" spans="53:53" x14ac:dyDescent="0.3">
      <c r="BA77397" s="2"/>
    </row>
    <row r="77398" spans="53:53" x14ac:dyDescent="0.3">
      <c r="BA77398" s="2"/>
    </row>
    <row r="77399" spans="53:53" x14ac:dyDescent="0.3">
      <c r="BA77399" s="2"/>
    </row>
    <row r="77400" spans="53:53" x14ac:dyDescent="0.3">
      <c r="BA77400" s="2"/>
    </row>
    <row r="77401" spans="53:53" x14ac:dyDescent="0.3">
      <c r="BA77401" s="2"/>
    </row>
    <row r="77402" spans="53:53" x14ac:dyDescent="0.3">
      <c r="BA77402" s="2"/>
    </row>
    <row r="77403" spans="53:53" x14ac:dyDescent="0.3">
      <c r="BA77403" s="2"/>
    </row>
    <row r="77404" spans="53:53" x14ac:dyDescent="0.3">
      <c r="BA77404" s="2"/>
    </row>
    <row r="77405" spans="53:53" x14ac:dyDescent="0.3">
      <c r="BA77405" s="2"/>
    </row>
    <row r="77406" spans="53:53" x14ac:dyDescent="0.3">
      <c r="BA77406" s="2"/>
    </row>
    <row r="77407" spans="53:53" x14ac:dyDescent="0.3">
      <c r="BA77407" s="2"/>
    </row>
    <row r="77408" spans="53:53" x14ac:dyDescent="0.3">
      <c r="BA77408" s="2"/>
    </row>
    <row r="77409" spans="53:53" x14ac:dyDescent="0.3">
      <c r="BA77409" s="2"/>
    </row>
    <row r="77410" spans="53:53" x14ac:dyDescent="0.3">
      <c r="BA77410" s="2"/>
    </row>
    <row r="77411" spans="53:53" x14ac:dyDescent="0.3">
      <c r="BA77411" s="2"/>
    </row>
    <row r="77412" spans="53:53" x14ac:dyDescent="0.3">
      <c r="BA77412" s="2"/>
    </row>
    <row r="77413" spans="53:53" x14ac:dyDescent="0.3">
      <c r="BA77413" s="2"/>
    </row>
    <row r="77414" spans="53:53" x14ac:dyDescent="0.3">
      <c r="BA77414" s="2"/>
    </row>
    <row r="77415" spans="53:53" x14ac:dyDescent="0.3">
      <c r="BA77415" s="2"/>
    </row>
    <row r="77416" spans="53:53" x14ac:dyDescent="0.3">
      <c r="BA77416" s="2"/>
    </row>
    <row r="77417" spans="53:53" x14ac:dyDescent="0.3">
      <c r="BA77417" s="2"/>
    </row>
    <row r="77418" spans="53:53" x14ac:dyDescent="0.3">
      <c r="BA77418" s="2"/>
    </row>
    <row r="77419" spans="53:53" x14ac:dyDescent="0.3">
      <c r="BA77419" s="2"/>
    </row>
    <row r="77420" spans="53:53" x14ac:dyDescent="0.3">
      <c r="BA77420" s="2"/>
    </row>
    <row r="77421" spans="53:53" x14ac:dyDescent="0.3">
      <c r="BA77421" s="2"/>
    </row>
    <row r="77422" spans="53:53" x14ac:dyDescent="0.3">
      <c r="BA77422" s="2"/>
    </row>
    <row r="77423" spans="53:53" x14ac:dyDescent="0.3">
      <c r="BA77423" s="2"/>
    </row>
    <row r="77424" spans="53:53" x14ac:dyDescent="0.3">
      <c r="BA77424" s="2"/>
    </row>
    <row r="77425" spans="53:53" x14ac:dyDescent="0.3">
      <c r="BA77425" s="2"/>
    </row>
    <row r="77426" spans="53:53" x14ac:dyDescent="0.3">
      <c r="BA77426" s="2"/>
    </row>
    <row r="77427" spans="53:53" x14ac:dyDescent="0.3">
      <c r="BA77427" s="2"/>
    </row>
    <row r="77428" spans="53:53" x14ac:dyDescent="0.3">
      <c r="BA77428" s="2"/>
    </row>
    <row r="77429" spans="53:53" x14ac:dyDescent="0.3">
      <c r="BA77429" s="2"/>
    </row>
    <row r="77430" spans="53:53" x14ac:dyDescent="0.3">
      <c r="BA77430" s="2"/>
    </row>
    <row r="77431" spans="53:53" x14ac:dyDescent="0.3">
      <c r="BA77431" s="2"/>
    </row>
    <row r="77432" spans="53:53" x14ac:dyDescent="0.3">
      <c r="BA77432" s="2"/>
    </row>
    <row r="77433" spans="53:53" x14ac:dyDescent="0.3">
      <c r="BA77433" s="2"/>
    </row>
    <row r="77434" spans="53:53" x14ac:dyDescent="0.3">
      <c r="BA77434" s="2"/>
    </row>
    <row r="77435" spans="53:53" x14ac:dyDescent="0.3">
      <c r="BA77435" s="2"/>
    </row>
    <row r="77436" spans="53:53" x14ac:dyDescent="0.3">
      <c r="BA77436" s="2"/>
    </row>
    <row r="77437" spans="53:53" x14ac:dyDescent="0.3">
      <c r="BA77437" s="2"/>
    </row>
    <row r="77438" spans="53:53" x14ac:dyDescent="0.3">
      <c r="BA77438" s="2"/>
    </row>
    <row r="77439" spans="53:53" x14ac:dyDescent="0.3">
      <c r="BA77439" s="2"/>
    </row>
    <row r="77440" spans="53:53" x14ac:dyDescent="0.3">
      <c r="BA77440" s="2"/>
    </row>
    <row r="77441" spans="53:53" x14ac:dyDescent="0.3">
      <c r="BA77441" s="2"/>
    </row>
    <row r="77442" spans="53:53" x14ac:dyDescent="0.3">
      <c r="BA77442" s="2"/>
    </row>
    <row r="77443" spans="53:53" x14ac:dyDescent="0.3">
      <c r="BA77443" s="2"/>
    </row>
    <row r="77444" spans="53:53" x14ac:dyDescent="0.3">
      <c r="BA77444" s="2"/>
    </row>
    <row r="77445" spans="53:53" x14ac:dyDescent="0.3">
      <c r="BA77445" s="2"/>
    </row>
    <row r="77446" spans="53:53" x14ac:dyDescent="0.3">
      <c r="BA77446" s="2"/>
    </row>
    <row r="77447" spans="53:53" x14ac:dyDescent="0.3">
      <c r="BA77447" s="2"/>
    </row>
    <row r="77448" spans="53:53" x14ac:dyDescent="0.3">
      <c r="BA77448" s="2"/>
    </row>
    <row r="77449" spans="53:53" x14ac:dyDescent="0.3">
      <c r="BA77449" s="2"/>
    </row>
    <row r="77450" spans="53:53" x14ac:dyDescent="0.3">
      <c r="BA77450" s="2"/>
    </row>
    <row r="77451" spans="53:53" x14ac:dyDescent="0.3">
      <c r="BA77451" s="2"/>
    </row>
    <row r="77452" spans="53:53" x14ac:dyDescent="0.3">
      <c r="BA77452" s="2"/>
    </row>
    <row r="77453" spans="53:53" x14ac:dyDescent="0.3">
      <c r="BA77453" s="2"/>
    </row>
    <row r="77454" spans="53:53" x14ac:dyDescent="0.3">
      <c r="BA77454" s="2"/>
    </row>
    <row r="77455" spans="53:53" x14ac:dyDescent="0.3">
      <c r="BA77455" s="2"/>
    </row>
    <row r="77456" spans="53:53" x14ac:dyDescent="0.3">
      <c r="BA77456" s="2"/>
    </row>
    <row r="77457" spans="53:53" x14ac:dyDescent="0.3">
      <c r="BA77457" s="2"/>
    </row>
    <row r="77458" spans="53:53" x14ac:dyDescent="0.3">
      <c r="BA77458" s="2"/>
    </row>
    <row r="77459" spans="53:53" x14ac:dyDescent="0.3">
      <c r="BA77459" s="2"/>
    </row>
    <row r="77460" spans="53:53" x14ac:dyDescent="0.3">
      <c r="BA77460" s="2"/>
    </row>
    <row r="77461" spans="53:53" x14ac:dyDescent="0.3">
      <c r="BA77461" s="2"/>
    </row>
    <row r="77462" spans="53:53" x14ac:dyDescent="0.3">
      <c r="BA77462" s="2"/>
    </row>
    <row r="77463" spans="53:53" x14ac:dyDescent="0.3">
      <c r="BA77463" s="2"/>
    </row>
    <row r="77464" spans="53:53" x14ac:dyDescent="0.3">
      <c r="BA77464" s="2"/>
    </row>
    <row r="77465" spans="53:53" x14ac:dyDescent="0.3">
      <c r="BA77465" s="2"/>
    </row>
    <row r="77466" spans="53:53" x14ac:dyDescent="0.3">
      <c r="BA77466" s="2"/>
    </row>
    <row r="77467" spans="53:53" x14ac:dyDescent="0.3">
      <c r="BA77467" s="2"/>
    </row>
    <row r="77468" spans="53:53" x14ac:dyDescent="0.3">
      <c r="BA77468" s="2"/>
    </row>
    <row r="77469" spans="53:53" x14ac:dyDescent="0.3">
      <c r="BA77469" s="2"/>
    </row>
    <row r="77470" spans="53:53" x14ac:dyDescent="0.3">
      <c r="BA77470" s="2"/>
    </row>
    <row r="77471" spans="53:53" x14ac:dyDescent="0.3">
      <c r="BA77471" s="2"/>
    </row>
    <row r="77472" spans="53:53" x14ac:dyDescent="0.3">
      <c r="BA77472" s="2"/>
    </row>
    <row r="77473" spans="53:53" x14ac:dyDescent="0.3">
      <c r="BA77473" s="2"/>
    </row>
    <row r="77474" spans="53:53" x14ac:dyDescent="0.3">
      <c r="BA77474" s="2"/>
    </row>
    <row r="77475" spans="53:53" x14ac:dyDescent="0.3">
      <c r="BA77475" s="2"/>
    </row>
    <row r="77476" spans="53:53" x14ac:dyDescent="0.3">
      <c r="BA77476" s="2"/>
    </row>
    <row r="77477" spans="53:53" x14ac:dyDescent="0.3">
      <c r="BA77477" s="2"/>
    </row>
    <row r="77478" spans="53:53" x14ac:dyDescent="0.3">
      <c r="BA77478" s="2"/>
    </row>
    <row r="77479" spans="53:53" x14ac:dyDescent="0.3">
      <c r="BA77479" s="2"/>
    </row>
    <row r="77480" spans="53:53" x14ac:dyDescent="0.3">
      <c r="BA77480" s="2"/>
    </row>
    <row r="77481" spans="53:53" x14ac:dyDescent="0.3">
      <c r="BA77481" s="2"/>
    </row>
    <row r="77482" spans="53:53" x14ac:dyDescent="0.3">
      <c r="BA77482" s="2"/>
    </row>
    <row r="77483" spans="53:53" x14ac:dyDescent="0.3">
      <c r="BA77483" s="2"/>
    </row>
    <row r="77484" spans="53:53" x14ac:dyDescent="0.3">
      <c r="BA77484" s="2"/>
    </row>
    <row r="77485" spans="53:53" x14ac:dyDescent="0.3">
      <c r="BA77485" s="2"/>
    </row>
    <row r="77486" spans="53:53" x14ac:dyDescent="0.3">
      <c r="BA77486" s="2"/>
    </row>
    <row r="77487" spans="53:53" x14ac:dyDescent="0.3">
      <c r="BA77487" s="2"/>
    </row>
    <row r="77488" spans="53:53" x14ac:dyDescent="0.3">
      <c r="BA77488" s="2"/>
    </row>
    <row r="77489" spans="53:53" x14ac:dyDescent="0.3">
      <c r="BA77489" s="2"/>
    </row>
    <row r="77490" spans="53:53" x14ac:dyDescent="0.3">
      <c r="BA77490" s="2"/>
    </row>
    <row r="77491" spans="53:53" x14ac:dyDescent="0.3">
      <c r="BA77491" s="2"/>
    </row>
    <row r="77492" spans="53:53" x14ac:dyDescent="0.3">
      <c r="BA77492" s="2"/>
    </row>
    <row r="77493" spans="53:53" x14ac:dyDescent="0.3">
      <c r="BA77493" s="2"/>
    </row>
    <row r="77494" spans="53:53" x14ac:dyDescent="0.3">
      <c r="BA77494" s="2"/>
    </row>
    <row r="77495" spans="53:53" x14ac:dyDescent="0.3">
      <c r="BA77495" s="2"/>
    </row>
    <row r="77496" spans="53:53" x14ac:dyDescent="0.3">
      <c r="BA77496" s="2"/>
    </row>
    <row r="77497" spans="53:53" x14ac:dyDescent="0.3">
      <c r="BA77497" s="2"/>
    </row>
    <row r="77498" spans="53:53" x14ac:dyDescent="0.3">
      <c r="BA77498" s="2"/>
    </row>
    <row r="77499" spans="53:53" x14ac:dyDescent="0.3">
      <c r="BA77499" s="2"/>
    </row>
    <row r="77500" spans="53:53" x14ac:dyDescent="0.3">
      <c r="BA77500" s="2"/>
    </row>
    <row r="77501" spans="53:53" x14ac:dyDescent="0.3">
      <c r="BA77501" s="2"/>
    </row>
    <row r="77502" spans="53:53" x14ac:dyDescent="0.3">
      <c r="BA77502" s="2"/>
    </row>
    <row r="77503" spans="53:53" x14ac:dyDescent="0.3">
      <c r="BA77503" s="2"/>
    </row>
    <row r="77504" spans="53:53" x14ac:dyDescent="0.3">
      <c r="BA77504" s="2"/>
    </row>
    <row r="77505" spans="53:53" x14ac:dyDescent="0.3">
      <c r="BA77505" s="2"/>
    </row>
    <row r="77506" spans="53:53" x14ac:dyDescent="0.3">
      <c r="BA77506" s="2"/>
    </row>
    <row r="77507" spans="53:53" x14ac:dyDescent="0.3">
      <c r="BA77507" s="2"/>
    </row>
    <row r="77508" spans="53:53" x14ac:dyDescent="0.3">
      <c r="BA77508" s="2"/>
    </row>
    <row r="77509" spans="53:53" x14ac:dyDescent="0.3">
      <c r="BA77509" s="2"/>
    </row>
    <row r="77510" spans="53:53" x14ac:dyDescent="0.3">
      <c r="BA77510" s="2"/>
    </row>
    <row r="77511" spans="53:53" x14ac:dyDescent="0.3">
      <c r="BA77511" s="2"/>
    </row>
    <row r="77512" spans="53:53" x14ac:dyDescent="0.3">
      <c r="BA77512" s="2"/>
    </row>
    <row r="77513" spans="53:53" x14ac:dyDescent="0.3">
      <c r="BA77513" s="2"/>
    </row>
    <row r="77514" spans="53:53" x14ac:dyDescent="0.3">
      <c r="BA77514" s="2"/>
    </row>
    <row r="77515" spans="53:53" x14ac:dyDescent="0.3">
      <c r="BA77515" s="2"/>
    </row>
    <row r="77516" spans="53:53" x14ac:dyDescent="0.3">
      <c r="BA77516" s="2"/>
    </row>
    <row r="77517" spans="53:53" x14ac:dyDescent="0.3">
      <c r="BA77517" s="2"/>
    </row>
    <row r="77518" spans="53:53" x14ac:dyDescent="0.3">
      <c r="BA77518" s="2"/>
    </row>
    <row r="77519" spans="53:53" x14ac:dyDescent="0.3">
      <c r="BA77519" s="2"/>
    </row>
    <row r="77520" spans="53:53" x14ac:dyDescent="0.3">
      <c r="BA77520" s="2"/>
    </row>
    <row r="77521" spans="53:53" x14ac:dyDescent="0.3">
      <c r="BA77521" s="2"/>
    </row>
    <row r="77522" spans="53:53" x14ac:dyDescent="0.3">
      <c r="BA77522" s="2"/>
    </row>
    <row r="77523" spans="53:53" x14ac:dyDescent="0.3">
      <c r="BA77523" s="2"/>
    </row>
    <row r="77524" spans="53:53" x14ac:dyDescent="0.3">
      <c r="BA77524" s="2"/>
    </row>
    <row r="77525" spans="53:53" x14ac:dyDescent="0.3">
      <c r="BA77525" s="2"/>
    </row>
    <row r="77526" spans="53:53" x14ac:dyDescent="0.3">
      <c r="BA77526" s="2"/>
    </row>
    <row r="77527" spans="53:53" x14ac:dyDescent="0.3">
      <c r="BA77527" s="2"/>
    </row>
    <row r="77528" spans="53:53" x14ac:dyDescent="0.3">
      <c r="BA77528" s="2"/>
    </row>
    <row r="77529" spans="53:53" x14ac:dyDescent="0.3">
      <c r="BA77529" s="2"/>
    </row>
    <row r="77530" spans="53:53" x14ac:dyDescent="0.3">
      <c r="BA77530" s="2"/>
    </row>
    <row r="77531" spans="53:53" x14ac:dyDescent="0.3">
      <c r="BA77531" s="2"/>
    </row>
    <row r="77532" spans="53:53" x14ac:dyDescent="0.3">
      <c r="BA77532" s="2"/>
    </row>
    <row r="77533" spans="53:53" x14ac:dyDescent="0.3">
      <c r="BA77533" s="2"/>
    </row>
    <row r="77534" spans="53:53" x14ac:dyDescent="0.3">
      <c r="BA77534" s="2"/>
    </row>
    <row r="77535" spans="53:53" x14ac:dyDescent="0.3">
      <c r="BA77535" s="2"/>
    </row>
    <row r="77536" spans="53:53" x14ac:dyDescent="0.3">
      <c r="BA77536" s="2"/>
    </row>
    <row r="77537" spans="53:53" x14ac:dyDescent="0.3">
      <c r="BA77537" s="2"/>
    </row>
    <row r="77538" spans="53:53" x14ac:dyDescent="0.3">
      <c r="BA77538" s="2"/>
    </row>
    <row r="77539" spans="53:53" x14ac:dyDescent="0.3">
      <c r="BA77539" s="2"/>
    </row>
    <row r="77540" spans="53:53" x14ac:dyDescent="0.3">
      <c r="BA77540" s="2"/>
    </row>
    <row r="77541" spans="53:53" x14ac:dyDescent="0.3">
      <c r="BA77541" s="2"/>
    </row>
    <row r="77542" spans="53:53" x14ac:dyDescent="0.3">
      <c r="BA77542" s="2"/>
    </row>
    <row r="77543" spans="53:53" x14ac:dyDescent="0.3">
      <c r="BA77543" s="2"/>
    </row>
    <row r="77544" spans="53:53" x14ac:dyDescent="0.3">
      <c r="BA77544" s="2"/>
    </row>
    <row r="77545" spans="53:53" x14ac:dyDescent="0.3">
      <c r="BA77545" s="2"/>
    </row>
    <row r="77546" spans="53:53" x14ac:dyDescent="0.3">
      <c r="BA77546" s="2"/>
    </row>
    <row r="77547" spans="53:53" x14ac:dyDescent="0.3">
      <c r="BA77547" s="2"/>
    </row>
    <row r="77548" spans="53:53" x14ac:dyDescent="0.3">
      <c r="BA77548" s="2"/>
    </row>
    <row r="77549" spans="53:53" x14ac:dyDescent="0.3">
      <c r="BA77549" s="2"/>
    </row>
    <row r="77550" spans="53:53" x14ac:dyDescent="0.3">
      <c r="BA77550" s="2"/>
    </row>
    <row r="77551" spans="53:53" x14ac:dyDescent="0.3">
      <c r="BA77551" s="2"/>
    </row>
    <row r="77552" spans="53:53" x14ac:dyDescent="0.3">
      <c r="BA77552" s="2"/>
    </row>
    <row r="77553" spans="53:53" x14ac:dyDescent="0.3">
      <c r="BA77553" s="2"/>
    </row>
    <row r="77554" spans="53:53" x14ac:dyDescent="0.3">
      <c r="BA77554" s="2"/>
    </row>
    <row r="77555" spans="53:53" x14ac:dyDescent="0.3">
      <c r="BA77555" s="2"/>
    </row>
    <row r="77556" spans="53:53" x14ac:dyDescent="0.3">
      <c r="BA77556" s="2"/>
    </row>
    <row r="77557" spans="53:53" x14ac:dyDescent="0.3">
      <c r="BA77557" s="2"/>
    </row>
    <row r="77558" spans="53:53" x14ac:dyDescent="0.3">
      <c r="BA77558" s="2"/>
    </row>
    <row r="77559" spans="53:53" x14ac:dyDescent="0.3">
      <c r="BA77559" s="2"/>
    </row>
    <row r="77560" spans="53:53" x14ac:dyDescent="0.3">
      <c r="BA77560" s="2"/>
    </row>
    <row r="77561" spans="53:53" x14ac:dyDescent="0.3">
      <c r="BA77561" s="2"/>
    </row>
    <row r="77562" spans="53:53" x14ac:dyDescent="0.3">
      <c r="BA77562" s="2"/>
    </row>
    <row r="77563" spans="53:53" x14ac:dyDescent="0.3">
      <c r="BA77563" s="2"/>
    </row>
    <row r="77564" spans="53:53" x14ac:dyDescent="0.3">
      <c r="BA77564" s="2"/>
    </row>
    <row r="77565" spans="53:53" x14ac:dyDescent="0.3">
      <c r="BA77565" s="2"/>
    </row>
    <row r="77566" spans="53:53" x14ac:dyDescent="0.3">
      <c r="BA77566" s="2"/>
    </row>
    <row r="77567" spans="53:53" x14ac:dyDescent="0.3">
      <c r="BA77567" s="2"/>
    </row>
    <row r="77568" spans="53:53" x14ac:dyDescent="0.3">
      <c r="BA77568" s="2"/>
    </row>
    <row r="77569" spans="53:53" x14ac:dyDescent="0.3">
      <c r="BA77569" s="2"/>
    </row>
    <row r="77570" spans="53:53" x14ac:dyDescent="0.3">
      <c r="BA77570" s="2"/>
    </row>
    <row r="77571" spans="53:53" x14ac:dyDescent="0.3">
      <c r="BA77571" s="2"/>
    </row>
    <row r="77572" spans="53:53" x14ac:dyDescent="0.3">
      <c r="BA77572" s="2"/>
    </row>
    <row r="77573" spans="53:53" x14ac:dyDescent="0.3">
      <c r="BA77573" s="2"/>
    </row>
    <row r="77574" spans="53:53" x14ac:dyDescent="0.3">
      <c r="BA77574" s="2"/>
    </row>
    <row r="77575" spans="53:53" x14ac:dyDescent="0.3">
      <c r="BA77575" s="2"/>
    </row>
    <row r="77576" spans="53:53" x14ac:dyDescent="0.3">
      <c r="BA77576" s="2"/>
    </row>
    <row r="77577" spans="53:53" x14ac:dyDescent="0.3">
      <c r="BA77577" s="2"/>
    </row>
    <row r="77578" spans="53:53" x14ac:dyDescent="0.3">
      <c r="BA77578" s="2"/>
    </row>
    <row r="77579" spans="53:53" x14ac:dyDescent="0.3">
      <c r="BA77579" s="2"/>
    </row>
    <row r="77580" spans="53:53" x14ac:dyDescent="0.3">
      <c r="BA77580" s="2"/>
    </row>
    <row r="77581" spans="53:53" x14ac:dyDescent="0.3">
      <c r="BA77581" s="2"/>
    </row>
    <row r="77582" spans="53:53" x14ac:dyDescent="0.3">
      <c r="BA77582" s="2"/>
    </row>
    <row r="77583" spans="53:53" x14ac:dyDescent="0.3">
      <c r="BA77583" s="2"/>
    </row>
    <row r="77584" spans="53:53" x14ac:dyDescent="0.3">
      <c r="BA77584" s="2"/>
    </row>
    <row r="77585" spans="53:53" x14ac:dyDescent="0.3">
      <c r="BA77585" s="2"/>
    </row>
    <row r="77586" spans="53:53" x14ac:dyDescent="0.3">
      <c r="BA77586" s="2"/>
    </row>
    <row r="77587" spans="53:53" x14ac:dyDescent="0.3">
      <c r="BA77587" s="2"/>
    </row>
    <row r="77588" spans="53:53" x14ac:dyDescent="0.3">
      <c r="BA77588" s="2"/>
    </row>
    <row r="77589" spans="53:53" x14ac:dyDescent="0.3">
      <c r="BA77589" s="2"/>
    </row>
    <row r="77590" spans="53:53" x14ac:dyDescent="0.3">
      <c r="BA77590" s="2"/>
    </row>
    <row r="77591" spans="53:53" x14ac:dyDescent="0.3">
      <c r="BA77591" s="2"/>
    </row>
    <row r="77592" spans="53:53" x14ac:dyDescent="0.3">
      <c r="BA77592" s="2"/>
    </row>
    <row r="77593" spans="53:53" x14ac:dyDescent="0.3">
      <c r="BA77593" s="2"/>
    </row>
    <row r="77594" spans="53:53" x14ac:dyDescent="0.3">
      <c r="BA77594" s="2"/>
    </row>
    <row r="77595" spans="53:53" x14ac:dyDescent="0.3">
      <c r="BA77595" s="2"/>
    </row>
    <row r="77596" spans="53:53" x14ac:dyDescent="0.3">
      <c r="BA77596" s="2"/>
    </row>
    <row r="77597" spans="53:53" x14ac:dyDescent="0.3">
      <c r="BA77597" s="2"/>
    </row>
    <row r="77598" spans="53:53" x14ac:dyDescent="0.3">
      <c r="BA77598" s="2"/>
    </row>
    <row r="77599" spans="53:53" x14ac:dyDescent="0.3">
      <c r="BA77599" s="2"/>
    </row>
    <row r="77600" spans="53:53" x14ac:dyDescent="0.3">
      <c r="BA77600" s="2"/>
    </row>
    <row r="77601" spans="53:53" x14ac:dyDescent="0.3">
      <c r="BA77601" s="2"/>
    </row>
    <row r="77602" spans="53:53" x14ac:dyDescent="0.3">
      <c r="BA77602" s="2"/>
    </row>
    <row r="77603" spans="53:53" x14ac:dyDescent="0.3">
      <c r="BA77603" s="2"/>
    </row>
    <row r="77604" spans="53:53" x14ac:dyDescent="0.3">
      <c r="BA77604" s="2"/>
    </row>
    <row r="77605" spans="53:53" x14ac:dyDescent="0.3">
      <c r="BA77605" s="2"/>
    </row>
    <row r="77606" spans="53:53" x14ac:dyDescent="0.3">
      <c r="BA77606" s="2"/>
    </row>
    <row r="77607" spans="53:53" x14ac:dyDescent="0.3">
      <c r="BA77607" s="2"/>
    </row>
    <row r="77608" spans="53:53" x14ac:dyDescent="0.3">
      <c r="BA77608" s="2"/>
    </row>
    <row r="77609" spans="53:53" x14ac:dyDescent="0.3">
      <c r="BA77609" s="2"/>
    </row>
    <row r="77610" spans="53:53" x14ac:dyDescent="0.3">
      <c r="BA77610" s="2"/>
    </row>
    <row r="77611" spans="53:53" x14ac:dyDescent="0.3">
      <c r="BA77611" s="2"/>
    </row>
    <row r="77612" spans="53:53" x14ac:dyDescent="0.3">
      <c r="BA77612" s="2"/>
    </row>
    <row r="77613" spans="53:53" x14ac:dyDescent="0.3">
      <c r="BA77613" s="2"/>
    </row>
    <row r="77614" spans="53:53" x14ac:dyDescent="0.3">
      <c r="BA77614" s="2"/>
    </row>
    <row r="77615" spans="53:53" x14ac:dyDescent="0.3">
      <c r="BA77615" s="2"/>
    </row>
    <row r="77616" spans="53:53" x14ac:dyDescent="0.3">
      <c r="BA77616" s="2"/>
    </row>
    <row r="77617" spans="53:53" x14ac:dyDescent="0.3">
      <c r="BA77617" s="2"/>
    </row>
    <row r="77618" spans="53:53" x14ac:dyDescent="0.3">
      <c r="BA77618" s="2"/>
    </row>
    <row r="77619" spans="53:53" x14ac:dyDescent="0.3">
      <c r="BA77619" s="2"/>
    </row>
    <row r="77620" spans="53:53" x14ac:dyDescent="0.3">
      <c r="BA77620" s="2"/>
    </row>
    <row r="77621" spans="53:53" x14ac:dyDescent="0.3">
      <c r="BA77621" s="2"/>
    </row>
    <row r="77622" spans="53:53" x14ac:dyDescent="0.3">
      <c r="BA77622" s="2"/>
    </row>
    <row r="77623" spans="53:53" x14ac:dyDescent="0.3">
      <c r="BA77623" s="2"/>
    </row>
    <row r="77624" spans="53:53" x14ac:dyDescent="0.3">
      <c r="BA77624" s="2"/>
    </row>
    <row r="77625" spans="53:53" x14ac:dyDescent="0.3">
      <c r="BA77625" s="2"/>
    </row>
    <row r="77626" spans="53:53" x14ac:dyDescent="0.3">
      <c r="BA77626" s="2"/>
    </row>
    <row r="77627" spans="53:53" x14ac:dyDescent="0.3">
      <c r="BA77627" s="2"/>
    </row>
    <row r="77628" spans="53:53" x14ac:dyDescent="0.3">
      <c r="BA77628" s="2"/>
    </row>
    <row r="77629" spans="53:53" x14ac:dyDescent="0.3">
      <c r="BA77629" s="2"/>
    </row>
    <row r="77630" spans="53:53" x14ac:dyDescent="0.3">
      <c r="BA77630" s="2"/>
    </row>
    <row r="77631" spans="53:53" x14ac:dyDescent="0.3">
      <c r="BA77631" s="2"/>
    </row>
    <row r="77632" spans="53:53" x14ac:dyDescent="0.3">
      <c r="BA77632" s="2"/>
    </row>
    <row r="77633" spans="53:53" x14ac:dyDescent="0.3">
      <c r="BA77633" s="2"/>
    </row>
    <row r="77634" spans="53:53" x14ac:dyDescent="0.3">
      <c r="BA77634" s="2"/>
    </row>
    <row r="77635" spans="53:53" x14ac:dyDescent="0.3">
      <c r="BA77635" s="2"/>
    </row>
    <row r="77636" spans="53:53" x14ac:dyDescent="0.3">
      <c r="BA77636" s="2"/>
    </row>
    <row r="77637" spans="53:53" x14ac:dyDescent="0.3">
      <c r="BA77637" s="2"/>
    </row>
    <row r="77638" spans="53:53" x14ac:dyDescent="0.3">
      <c r="BA77638" s="2"/>
    </row>
    <row r="77639" spans="53:53" x14ac:dyDescent="0.3">
      <c r="BA77639" s="2"/>
    </row>
    <row r="77640" spans="53:53" x14ac:dyDescent="0.3">
      <c r="BA77640" s="2"/>
    </row>
    <row r="77641" spans="53:53" x14ac:dyDescent="0.3">
      <c r="BA77641" s="2"/>
    </row>
    <row r="77642" spans="53:53" x14ac:dyDescent="0.3">
      <c r="BA77642" s="2"/>
    </row>
    <row r="77643" spans="53:53" x14ac:dyDescent="0.3">
      <c r="BA77643" s="2"/>
    </row>
    <row r="77644" spans="53:53" x14ac:dyDescent="0.3">
      <c r="BA77644" s="2"/>
    </row>
    <row r="77645" spans="53:53" x14ac:dyDescent="0.3">
      <c r="BA77645" s="2"/>
    </row>
    <row r="77646" spans="53:53" x14ac:dyDescent="0.3">
      <c r="BA77646" s="2"/>
    </row>
    <row r="77647" spans="53:53" x14ac:dyDescent="0.3">
      <c r="BA77647" s="2"/>
    </row>
    <row r="77648" spans="53:53" x14ac:dyDescent="0.3">
      <c r="BA77648" s="2"/>
    </row>
    <row r="77649" spans="53:53" x14ac:dyDescent="0.3">
      <c r="BA77649" s="2"/>
    </row>
    <row r="77650" spans="53:53" x14ac:dyDescent="0.3">
      <c r="BA77650" s="2"/>
    </row>
    <row r="77651" spans="53:53" x14ac:dyDescent="0.3">
      <c r="BA77651" s="2"/>
    </row>
    <row r="77652" spans="53:53" x14ac:dyDescent="0.3">
      <c r="BA77652" s="2"/>
    </row>
    <row r="77653" spans="53:53" x14ac:dyDescent="0.3">
      <c r="BA77653" s="2"/>
    </row>
    <row r="77654" spans="53:53" x14ac:dyDescent="0.3">
      <c r="BA77654" s="2"/>
    </row>
    <row r="77655" spans="53:53" x14ac:dyDescent="0.3">
      <c r="BA77655" s="2"/>
    </row>
    <row r="77656" spans="53:53" x14ac:dyDescent="0.3">
      <c r="BA77656" s="2"/>
    </row>
    <row r="77657" spans="53:53" x14ac:dyDescent="0.3">
      <c r="BA77657" s="2"/>
    </row>
    <row r="77658" spans="53:53" x14ac:dyDescent="0.3">
      <c r="BA77658" s="2"/>
    </row>
    <row r="77659" spans="53:53" x14ac:dyDescent="0.3">
      <c r="BA77659" s="2"/>
    </row>
    <row r="77660" spans="53:53" x14ac:dyDescent="0.3">
      <c r="BA77660" s="2"/>
    </row>
    <row r="77661" spans="53:53" x14ac:dyDescent="0.3">
      <c r="BA77661" s="2"/>
    </row>
    <row r="77662" spans="53:53" x14ac:dyDescent="0.3">
      <c r="BA77662" s="2"/>
    </row>
    <row r="77663" spans="53:53" x14ac:dyDescent="0.3">
      <c r="BA77663" s="2"/>
    </row>
    <row r="77664" spans="53:53" x14ac:dyDescent="0.3">
      <c r="BA77664" s="2"/>
    </row>
    <row r="77665" spans="53:53" x14ac:dyDescent="0.3">
      <c r="BA77665" s="2"/>
    </row>
    <row r="77666" spans="53:53" x14ac:dyDescent="0.3">
      <c r="BA77666" s="2"/>
    </row>
    <row r="77667" spans="53:53" x14ac:dyDescent="0.3">
      <c r="BA77667" s="2"/>
    </row>
    <row r="77668" spans="53:53" x14ac:dyDescent="0.3">
      <c r="BA77668" s="2"/>
    </row>
    <row r="77669" spans="53:53" x14ac:dyDescent="0.3">
      <c r="BA77669" s="2"/>
    </row>
    <row r="77670" spans="53:53" x14ac:dyDescent="0.3">
      <c r="BA77670" s="2"/>
    </row>
    <row r="77671" spans="53:53" x14ac:dyDescent="0.3">
      <c r="BA77671" s="2"/>
    </row>
    <row r="77672" spans="53:53" x14ac:dyDescent="0.3">
      <c r="BA77672" s="2"/>
    </row>
    <row r="77673" spans="53:53" x14ac:dyDescent="0.3">
      <c r="BA77673" s="2"/>
    </row>
    <row r="77674" spans="53:53" x14ac:dyDescent="0.3">
      <c r="BA77674" s="2"/>
    </row>
    <row r="77675" spans="53:53" x14ac:dyDescent="0.3">
      <c r="BA77675" s="2"/>
    </row>
    <row r="77676" spans="53:53" x14ac:dyDescent="0.3">
      <c r="BA77676" s="2"/>
    </row>
    <row r="77677" spans="53:53" x14ac:dyDescent="0.3">
      <c r="BA77677" s="2"/>
    </row>
    <row r="77678" spans="53:53" x14ac:dyDescent="0.3">
      <c r="BA77678" s="2"/>
    </row>
    <row r="77679" spans="53:53" x14ac:dyDescent="0.3">
      <c r="BA77679" s="2"/>
    </row>
    <row r="77680" spans="53:53" x14ac:dyDescent="0.3">
      <c r="BA77680" s="2"/>
    </row>
    <row r="77681" spans="53:53" x14ac:dyDescent="0.3">
      <c r="BA77681" s="2"/>
    </row>
    <row r="77682" spans="53:53" x14ac:dyDescent="0.3">
      <c r="BA77682" s="2"/>
    </row>
    <row r="77683" spans="53:53" x14ac:dyDescent="0.3">
      <c r="BA77683" s="2"/>
    </row>
    <row r="77684" spans="53:53" x14ac:dyDescent="0.3">
      <c r="BA77684" s="2"/>
    </row>
    <row r="77685" spans="53:53" x14ac:dyDescent="0.3">
      <c r="BA77685" s="2"/>
    </row>
    <row r="77686" spans="53:53" x14ac:dyDescent="0.3">
      <c r="BA77686" s="2"/>
    </row>
    <row r="77687" spans="53:53" x14ac:dyDescent="0.3">
      <c r="BA77687" s="2"/>
    </row>
    <row r="77688" spans="53:53" x14ac:dyDescent="0.3">
      <c r="BA77688" s="2"/>
    </row>
    <row r="77689" spans="53:53" x14ac:dyDescent="0.3">
      <c r="BA77689" s="2"/>
    </row>
    <row r="77690" spans="53:53" x14ac:dyDescent="0.3">
      <c r="BA77690" s="2"/>
    </row>
    <row r="77691" spans="53:53" x14ac:dyDescent="0.3">
      <c r="BA77691" s="2"/>
    </row>
    <row r="77692" spans="53:53" x14ac:dyDescent="0.3">
      <c r="BA77692" s="2"/>
    </row>
    <row r="77693" spans="53:53" x14ac:dyDescent="0.3">
      <c r="BA77693" s="2"/>
    </row>
    <row r="77694" spans="53:53" x14ac:dyDescent="0.3">
      <c r="BA77694" s="2"/>
    </row>
    <row r="77695" spans="53:53" x14ac:dyDescent="0.3">
      <c r="BA77695" s="2"/>
    </row>
    <row r="77696" spans="53:53" x14ac:dyDescent="0.3">
      <c r="BA77696" s="2"/>
    </row>
    <row r="77697" spans="53:53" x14ac:dyDescent="0.3">
      <c r="BA77697" s="2"/>
    </row>
    <row r="77698" spans="53:53" x14ac:dyDescent="0.3">
      <c r="BA77698" s="2"/>
    </row>
    <row r="77699" spans="53:53" x14ac:dyDescent="0.3">
      <c r="BA77699" s="2"/>
    </row>
    <row r="77700" spans="53:53" x14ac:dyDescent="0.3">
      <c r="BA77700" s="2"/>
    </row>
    <row r="77701" spans="53:53" x14ac:dyDescent="0.3">
      <c r="BA77701" s="2"/>
    </row>
    <row r="77702" spans="53:53" x14ac:dyDescent="0.3">
      <c r="BA77702" s="2"/>
    </row>
    <row r="77703" spans="53:53" x14ac:dyDescent="0.3">
      <c r="BA77703" s="2"/>
    </row>
    <row r="77704" spans="53:53" x14ac:dyDescent="0.3">
      <c r="BA77704" s="2"/>
    </row>
    <row r="77705" spans="53:53" x14ac:dyDescent="0.3">
      <c r="BA77705" s="2"/>
    </row>
    <row r="77706" spans="53:53" x14ac:dyDescent="0.3">
      <c r="BA77706" s="2"/>
    </row>
    <row r="77707" spans="53:53" x14ac:dyDescent="0.3">
      <c r="BA77707" s="2"/>
    </row>
    <row r="77708" spans="53:53" x14ac:dyDescent="0.3">
      <c r="BA77708" s="2"/>
    </row>
    <row r="77709" spans="53:53" x14ac:dyDescent="0.3">
      <c r="BA77709" s="2"/>
    </row>
    <row r="77710" spans="53:53" x14ac:dyDescent="0.3">
      <c r="BA77710" s="2"/>
    </row>
    <row r="77711" spans="53:53" x14ac:dyDescent="0.3">
      <c r="BA77711" s="2"/>
    </row>
    <row r="77712" spans="53:53" x14ac:dyDescent="0.3">
      <c r="BA77712" s="2"/>
    </row>
    <row r="77713" spans="53:53" x14ac:dyDescent="0.3">
      <c r="BA77713" s="2"/>
    </row>
    <row r="77714" spans="53:53" x14ac:dyDescent="0.3">
      <c r="BA77714" s="2"/>
    </row>
    <row r="77715" spans="53:53" x14ac:dyDescent="0.3">
      <c r="BA77715" s="2"/>
    </row>
    <row r="77716" spans="53:53" x14ac:dyDescent="0.3">
      <c r="BA77716" s="2"/>
    </row>
    <row r="77717" spans="53:53" x14ac:dyDescent="0.3">
      <c r="BA77717" s="2"/>
    </row>
    <row r="77718" spans="53:53" x14ac:dyDescent="0.3">
      <c r="BA77718" s="2"/>
    </row>
    <row r="77719" spans="53:53" x14ac:dyDescent="0.3">
      <c r="BA77719" s="2"/>
    </row>
    <row r="77720" spans="53:53" x14ac:dyDescent="0.3">
      <c r="BA77720" s="2"/>
    </row>
    <row r="77721" spans="53:53" x14ac:dyDescent="0.3">
      <c r="BA77721" s="2"/>
    </row>
    <row r="77722" spans="53:53" x14ac:dyDescent="0.3">
      <c r="BA77722" s="2"/>
    </row>
    <row r="77723" spans="53:53" x14ac:dyDescent="0.3">
      <c r="BA77723" s="2"/>
    </row>
    <row r="77724" spans="53:53" x14ac:dyDescent="0.3">
      <c r="BA77724" s="2"/>
    </row>
    <row r="77725" spans="53:53" x14ac:dyDescent="0.3">
      <c r="BA77725" s="2"/>
    </row>
    <row r="77726" spans="53:53" x14ac:dyDescent="0.3">
      <c r="BA77726" s="2"/>
    </row>
    <row r="77727" spans="53:53" x14ac:dyDescent="0.3">
      <c r="BA77727" s="2"/>
    </row>
    <row r="77728" spans="53:53" x14ac:dyDescent="0.3">
      <c r="BA77728" s="2"/>
    </row>
    <row r="77729" spans="53:53" x14ac:dyDescent="0.3">
      <c r="BA77729" s="2"/>
    </row>
    <row r="77730" spans="53:53" x14ac:dyDescent="0.3">
      <c r="BA77730" s="2"/>
    </row>
    <row r="77731" spans="53:53" x14ac:dyDescent="0.3">
      <c r="BA77731" s="2"/>
    </row>
    <row r="77732" spans="53:53" x14ac:dyDescent="0.3">
      <c r="BA77732" s="2"/>
    </row>
    <row r="77733" spans="53:53" x14ac:dyDescent="0.3">
      <c r="BA77733" s="2"/>
    </row>
    <row r="77734" spans="53:53" x14ac:dyDescent="0.3">
      <c r="BA77734" s="2"/>
    </row>
    <row r="77735" spans="53:53" x14ac:dyDescent="0.3">
      <c r="BA77735" s="2"/>
    </row>
    <row r="77736" spans="53:53" x14ac:dyDescent="0.3">
      <c r="BA77736" s="2"/>
    </row>
    <row r="77737" spans="53:53" x14ac:dyDescent="0.3">
      <c r="BA77737" s="2"/>
    </row>
    <row r="77738" spans="53:53" x14ac:dyDescent="0.3">
      <c r="BA77738" s="2"/>
    </row>
    <row r="77739" spans="53:53" x14ac:dyDescent="0.3">
      <c r="BA77739" s="2"/>
    </row>
    <row r="77740" spans="53:53" x14ac:dyDescent="0.3">
      <c r="BA77740" s="2"/>
    </row>
    <row r="77741" spans="53:53" x14ac:dyDescent="0.3">
      <c r="BA77741" s="2"/>
    </row>
    <row r="77742" spans="53:53" x14ac:dyDescent="0.3">
      <c r="BA77742" s="2"/>
    </row>
    <row r="77743" spans="53:53" x14ac:dyDescent="0.3">
      <c r="BA77743" s="2"/>
    </row>
    <row r="77744" spans="53:53" x14ac:dyDescent="0.3">
      <c r="BA77744" s="2"/>
    </row>
    <row r="77745" spans="53:53" x14ac:dyDescent="0.3">
      <c r="BA77745" s="2"/>
    </row>
    <row r="77746" spans="53:53" x14ac:dyDescent="0.3">
      <c r="BA77746" s="2"/>
    </row>
    <row r="77747" spans="53:53" x14ac:dyDescent="0.3">
      <c r="BA77747" s="2"/>
    </row>
    <row r="77748" spans="53:53" x14ac:dyDescent="0.3">
      <c r="BA77748" s="2"/>
    </row>
    <row r="77749" spans="53:53" x14ac:dyDescent="0.3">
      <c r="BA77749" s="2"/>
    </row>
    <row r="77750" spans="53:53" x14ac:dyDescent="0.3">
      <c r="BA77750" s="2"/>
    </row>
    <row r="77751" spans="53:53" x14ac:dyDescent="0.3">
      <c r="BA77751" s="2"/>
    </row>
    <row r="77752" spans="53:53" x14ac:dyDescent="0.3">
      <c r="BA77752" s="2"/>
    </row>
    <row r="77753" spans="53:53" x14ac:dyDescent="0.3">
      <c r="BA77753" s="2"/>
    </row>
    <row r="77754" spans="53:53" x14ac:dyDescent="0.3">
      <c r="BA77754" s="2"/>
    </row>
    <row r="77755" spans="53:53" x14ac:dyDescent="0.3">
      <c r="BA77755" s="2"/>
    </row>
    <row r="77756" spans="53:53" x14ac:dyDescent="0.3">
      <c r="BA77756" s="2"/>
    </row>
    <row r="77757" spans="53:53" x14ac:dyDescent="0.3">
      <c r="BA77757" s="2"/>
    </row>
    <row r="77758" spans="53:53" x14ac:dyDescent="0.3">
      <c r="BA77758" s="2"/>
    </row>
    <row r="77759" spans="53:53" x14ac:dyDescent="0.3">
      <c r="BA77759" s="2"/>
    </row>
    <row r="77760" spans="53:53" x14ac:dyDescent="0.3">
      <c r="BA77760" s="2"/>
    </row>
    <row r="77761" spans="53:53" x14ac:dyDescent="0.3">
      <c r="BA77761" s="2"/>
    </row>
    <row r="77762" spans="53:53" x14ac:dyDescent="0.3">
      <c r="BA77762" s="2"/>
    </row>
    <row r="77763" spans="53:53" x14ac:dyDescent="0.3">
      <c r="BA77763" s="2"/>
    </row>
    <row r="77764" spans="53:53" x14ac:dyDescent="0.3">
      <c r="BA77764" s="2"/>
    </row>
    <row r="77765" spans="53:53" x14ac:dyDescent="0.3">
      <c r="BA77765" s="2"/>
    </row>
    <row r="77766" spans="53:53" x14ac:dyDescent="0.3">
      <c r="BA77766" s="2"/>
    </row>
    <row r="77767" spans="53:53" x14ac:dyDescent="0.3">
      <c r="BA77767" s="2"/>
    </row>
    <row r="77768" spans="53:53" x14ac:dyDescent="0.3">
      <c r="BA77768" s="2"/>
    </row>
    <row r="77769" spans="53:53" x14ac:dyDescent="0.3">
      <c r="BA77769" s="2"/>
    </row>
    <row r="77770" spans="53:53" x14ac:dyDescent="0.3">
      <c r="BA77770" s="2"/>
    </row>
    <row r="77771" spans="53:53" x14ac:dyDescent="0.3">
      <c r="BA77771" s="2"/>
    </row>
    <row r="77772" spans="53:53" x14ac:dyDescent="0.3">
      <c r="BA77772" s="2"/>
    </row>
    <row r="77773" spans="53:53" x14ac:dyDescent="0.3">
      <c r="BA77773" s="2"/>
    </row>
    <row r="77774" spans="53:53" x14ac:dyDescent="0.3">
      <c r="BA77774" s="2"/>
    </row>
    <row r="77775" spans="53:53" x14ac:dyDescent="0.3">
      <c r="BA77775" s="2"/>
    </row>
    <row r="77776" spans="53:53" x14ac:dyDescent="0.3">
      <c r="BA77776" s="2"/>
    </row>
    <row r="77777" spans="53:53" x14ac:dyDescent="0.3">
      <c r="BA77777" s="2"/>
    </row>
    <row r="77778" spans="53:53" x14ac:dyDescent="0.3">
      <c r="BA77778" s="2"/>
    </row>
    <row r="77779" spans="53:53" x14ac:dyDescent="0.3">
      <c r="BA77779" s="2"/>
    </row>
    <row r="77780" spans="53:53" x14ac:dyDescent="0.3">
      <c r="BA77780" s="2"/>
    </row>
    <row r="77781" spans="53:53" x14ac:dyDescent="0.3">
      <c r="BA77781" s="2"/>
    </row>
    <row r="77782" spans="53:53" x14ac:dyDescent="0.3">
      <c r="BA77782" s="2"/>
    </row>
    <row r="77783" spans="53:53" x14ac:dyDescent="0.3">
      <c r="BA77783" s="2"/>
    </row>
    <row r="77784" spans="53:53" x14ac:dyDescent="0.3">
      <c r="BA77784" s="2"/>
    </row>
    <row r="77785" spans="53:53" x14ac:dyDescent="0.3">
      <c r="BA77785" s="2"/>
    </row>
    <row r="77786" spans="53:53" x14ac:dyDescent="0.3">
      <c r="BA77786" s="2"/>
    </row>
    <row r="77787" spans="53:53" x14ac:dyDescent="0.3">
      <c r="BA77787" s="2"/>
    </row>
    <row r="77788" spans="53:53" x14ac:dyDescent="0.3">
      <c r="BA77788" s="2"/>
    </row>
    <row r="77789" spans="53:53" x14ac:dyDescent="0.3">
      <c r="BA77789" s="2"/>
    </row>
    <row r="77790" spans="53:53" x14ac:dyDescent="0.3">
      <c r="BA77790" s="2"/>
    </row>
    <row r="77791" spans="53:53" x14ac:dyDescent="0.3">
      <c r="BA77791" s="2"/>
    </row>
    <row r="77792" spans="53:53" x14ac:dyDescent="0.3">
      <c r="BA77792" s="2"/>
    </row>
    <row r="77793" spans="53:53" x14ac:dyDescent="0.3">
      <c r="BA77793" s="2"/>
    </row>
    <row r="77794" spans="53:53" x14ac:dyDescent="0.3">
      <c r="BA77794" s="2"/>
    </row>
    <row r="77795" spans="53:53" x14ac:dyDescent="0.3">
      <c r="BA77795" s="2"/>
    </row>
    <row r="77796" spans="53:53" x14ac:dyDescent="0.3">
      <c r="BA77796" s="2"/>
    </row>
    <row r="77797" spans="53:53" x14ac:dyDescent="0.3">
      <c r="BA77797" s="2"/>
    </row>
    <row r="77798" spans="53:53" x14ac:dyDescent="0.3">
      <c r="BA77798" s="2"/>
    </row>
    <row r="77799" spans="53:53" x14ac:dyDescent="0.3">
      <c r="BA77799" s="2"/>
    </row>
    <row r="77800" spans="53:53" x14ac:dyDescent="0.3">
      <c r="BA77800" s="2"/>
    </row>
    <row r="77801" spans="53:53" x14ac:dyDescent="0.3">
      <c r="BA77801" s="2"/>
    </row>
    <row r="77802" spans="53:53" x14ac:dyDescent="0.3">
      <c r="BA77802" s="2"/>
    </row>
    <row r="77803" spans="53:53" x14ac:dyDescent="0.3">
      <c r="BA77803" s="2"/>
    </row>
    <row r="77804" spans="53:53" x14ac:dyDescent="0.3">
      <c r="BA77804" s="2"/>
    </row>
    <row r="77805" spans="53:53" x14ac:dyDescent="0.3">
      <c r="BA77805" s="2"/>
    </row>
    <row r="77806" spans="53:53" x14ac:dyDescent="0.3">
      <c r="BA77806" s="2"/>
    </row>
    <row r="77807" spans="53:53" x14ac:dyDescent="0.3">
      <c r="BA77807" s="2"/>
    </row>
    <row r="77808" spans="53:53" x14ac:dyDescent="0.3">
      <c r="BA77808" s="2"/>
    </row>
    <row r="77809" spans="53:53" x14ac:dyDescent="0.3">
      <c r="BA77809" s="2"/>
    </row>
    <row r="77810" spans="53:53" x14ac:dyDescent="0.3">
      <c r="BA77810" s="2"/>
    </row>
    <row r="77811" spans="53:53" x14ac:dyDescent="0.3">
      <c r="BA77811" s="2"/>
    </row>
    <row r="77812" spans="53:53" x14ac:dyDescent="0.3">
      <c r="BA77812" s="2"/>
    </row>
    <row r="77813" spans="53:53" x14ac:dyDescent="0.3">
      <c r="BA77813" s="2"/>
    </row>
    <row r="77814" spans="53:53" x14ac:dyDescent="0.3">
      <c r="BA77814" s="2"/>
    </row>
    <row r="77815" spans="53:53" x14ac:dyDescent="0.3">
      <c r="BA77815" s="2"/>
    </row>
    <row r="77816" spans="53:53" x14ac:dyDescent="0.3">
      <c r="BA77816" s="2"/>
    </row>
    <row r="77817" spans="53:53" x14ac:dyDescent="0.3">
      <c r="BA77817" s="2"/>
    </row>
    <row r="77818" spans="53:53" x14ac:dyDescent="0.3">
      <c r="BA77818" s="2"/>
    </row>
    <row r="77819" spans="53:53" x14ac:dyDescent="0.3">
      <c r="BA77819" s="2"/>
    </row>
    <row r="77820" spans="53:53" x14ac:dyDescent="0.3">
      <c r="BA77820" s="2"/>
    </row>
    <row r="77821" spans="53:53" x14ac:dyDescent="0.3">
      <c r="BA77821" s="2"/>
    </row>
    <row r="77822" spans="53:53" x14ac:dyDescent="0.3">
      <c r="BA77822" s="2"/>
    </row>
    <row r="77823" spans="53:53" x14ac:dyDescent="0.3">
      <c r="BA77823" s="2"/>
    </row>
    <row r="77824" spans="53:53" x14ac:dyDescent="0.3">
      <c r="BA77824" s="2"/>
    </row>
    <row r="77825" spans="53:53" x14ac:dyDescent="0.3">
      <c r="BA77825" s="2"/>
    </row>
    <row r="77826" spans="53:53" x14ac:dyDescent="0.3">
      <c r="BA77826" s="2"/>
    </row>
    <row r="77827" spans="53:53" x14ac:dyDescent="0.3">
      <c r="BA77827" s="2"/>
    </row>
    <row r="77828" spans="53:53" x14ac:dyDescent="0.3">
      <c r="BA77828" s="2"/>
    </row>
    <row r="77829" spans="53:53" x14ac:dyDescent="0.3">
      <c r="BA77829" s="2"/>
    </row>
    <row r="77830" spans="53:53" x14ac:dyDescent="0.3">
      <c r="BA77830" s="2"/>
    </row>
    <row r="77831" spans="53:53" x14ac:dyDescent="0.3">
      <c r="BA77831" s="2"/>
    </row>
    <row r="77832" spans="53:53" x14ac:dyDescent="0.3">
      <c r="BA77832" s="2"/>
    </row>
    <row r="77833" spans="53:53" x14ac:dyDescent="0.3">
      <c r="BA77833" s="2"/>
    </row>
    <row r="77834" spans="53:53" x14ac:dyDescent="0.3">
      <c r="BA77834" s="2"/>
    </row>
    <row r="77835" spans="53:53" x14ac:dyDescent="0.3">
      <c r="BA77835" s="2"/>
    </row>
    <row r="77836" spans="53:53" x14ac:dyDescent="0.3">
      <c r="BA77836" s="2"/>
    </row>
    <row r="77837" spans="53:53" x14ac:dyDescent="0.3">
      <c r="BA77837" s="2"/>
    </row>
    <row r="77838" spans="53:53" x14ac:dyDescent="0.3">
      <c r="BA77838" s="2"/>
    </row>
    <row r="77839" spans="53:53" x14ac:dyDescent="0.3">
      <c r="BA77839" s="2"/>
    </row>
    <row r="77840" spans="53:53" x14ac:dyDescent="0.3">
      <c r="BA77840" s="2"/>
    </row>
    <row r="77841" spans="53:53" x14ac:dyDescent="0.3">
      <c r="BA77841" s="2"/>
    </row>
    <row r="77842" spans="53:53" x14ac:dyDescent="0.3">
      <c r="BA77842" s="2"/>
    </row>
    <row r="77843" spans="53:53" x14ac:dyDescent="0.3">
      <c r="BA77843" s="2"/>
    </row>
    <row r="77844" spans="53:53" x14ac:dyDescent="0.3">
      <c r="BA77844" s="2"/>
    </row>
    <row r="77845" spans="53:53" x14ac:dyDescent="0.3">
      <c r="BA77845" s="2"/>
    </row>
    <row r="77846" spans="53:53" x14ac:dyDescent="0.3">
      <c r="BA77846" s="2"/>
    </row>
    <row r="77847" spans="53:53" x14ac:dyDescent="0.3">
      <c r="BA77847" s="2"/>
    </row>
    <row r="77848" spans="53:53" x14ac:dyDescent="0.3">
      <c r="BA77848" s="2"/>
    </row>
    <row r="77849" spans="53:53" x14ac:dyDescent="0.3">
      <c r="BA77849" s="2"/>
    </row>
    <row r="77850" spans="53:53" x14ac:dyDescent="0.3">
      <c r="BA77850" s="2"/>
    </row>
    <row r="77851" spans="53:53" x14ac:dyDescent="0.3">
      <c r="BA77851" s="2"/>
    </row>
    <row r="77852" spans="53:53" x14ac:dyDescent="0.3">
      <c r="BA77852" s="2"/>
    </row>
    <row r="77853" spans="53:53" x14ac:dyDescent="0.3">
      <c r="BA77853" s="2"/>
    </row>
    <row r="77854" spans="53:53" x14ac:dyDescent="0.3">
      <c r="BA77854" s="2"/>
    </row>
    <row r="77855" spans="53:53" x14ac:dyDescent="0.3">
      <c r="BA77855" s="2"/>
    </row>
    <row r="77856" spans="53:53" x14ac:dyDescent="0.3">
      <c r="BA77856" s="2"/>
    </row>
    <row r="77857" spans="53:53" x14ac:dyDescent="0.3">
      <c r="BA77857" s="2"/>
    </row>
    <row r="77858" spans="53:53" x14ac:dyDescent="0.3">
      <c r="BA77858" s="2"/>
    </row>
    <row r="77859" spans="53:53" x14ac:dyDescent="0.3">
      <c r="BA77859" s="2"/>
    </row>
    <row r="77860" spans="53:53" x14ac:dyDescent="0.3">
      <c r="BA77860" s="2"/>
    </row>
    <row r="77861" spans="53:53" x14ac:dyDescent="0.3">
      <c r="BA77861" s="2"/>
    </row>
    <row r="77862" spans="53:53" x14ac:dyDescent="0.3">
      <c r="BA77862" s="2"/>
    </row>
    <row r="77863" spans="53:53" x14ac:dyDescent="0.3">
      <c r="BA77863" s="2"/>
    </row>
    <row r="77864" spans="53:53" x14ac:dyDescent="0.3">
      <c r="BA77864" s="2"/>
    </row>
    <row r="77865" spans="53:53" x14ac:dyDescent="0.3">
      <c r="BA77865" s="2"/>
    </row>
    <row r="77866" spans="53:53" x14ac:dyDescent="0.3">
      <c r="BA77866" s="2"/>
    </row>
    <row r="77867" spans="53:53" x14ac:dyDescent="0.3">
      <c r="BA77867" s="2"/>
    </row>
    <row r="77868" spans="53:53" x14ac:dyDescent="0.3">
      <c r="BA77868" s="2"/>
    </row>
    <row r="77869" spans="53:53" x14ac:dyDescent="0.3">
      <c r="BA77869" s="2"/>
    </row>
    <row r="77870" spans="53:53" x14ac:dyDescent="0.3">
      <c r="BA77870" s="2"/>
    </row>
    <row r="77871" spans="53:53" x14ac:dyDescent="0.3">
      <c r="BA77871" s="2"/>
    </row>
    <row r="77872" spans="53:53" x14ac:dyDescent="0.3">
      <c r="BA77872" s="2"/>
    </row>
    <row r="77873" spans="53:53" x14ac:dyDescent="0.3">
      <c r="BA77873" s="2"/>
    </row>
    <row r="77874" spans="53:53" x14ac:dyDescent="0.3">
      <c r="BA77874" s="2"/>
    </row>
    <row r="77875" spans="53:53" x14ac:dyDescent="0.3">
      <c r="BA77875" s="2"/>
    </row>
    <row r="77876" spans="53:53" x14ac:dyDescent="0.3">
      <c r="BA77876" s="2"/>
    </row>
    <row r="77877" spans="53:53" x14ac:dyDescent="0.3">
      <c r="BA77877" s="2"/>
    </row>
    <row r="77878" spans="53:53" x14ac:dyDescent="0.3">
      <c r="BA77878" s="2"/>
    </row>
    <row r="77879" spans="53:53" x14ac:dyDescent="0.3">
      <c r="BA77879" s="2"/>
    </row>
    <row r="77880" spans="53:53" x14ac:dyDescent="0.3">
      <c r="BA77880" s="2"/>
    </row>
    <row r="77881" spans="53:53" x14ac:dyDescent="0.3">
      <c r="BA77881" s="2"/>
    </row>
    <row r="77882" spans="53:53" x14ac:dyDescent="0.3">
      <c r="BA77882" s="2"/>
    </row>
    <row r="77883" spans="53:53" x14ac:dyDescent="0.3">
      <c r="BA77883" s="2"/>
    </row>
    <row r="77884" spans="53:53" x14ac:dyDescent="0.3">
      <c r="BA77884" s="2"/>
    </row>
    <row r="77885" spans="53:53" x14ac:dyDescent="0.3">
      <c r="BA77885" s="2"/>
    </row>
    <row r="77886" spans="53:53" x14ac:dyDescent="0.3">
      <c r="BA77886" s="2"/>
    </row>
    <row r="77887" spans="53:53" x14ac:dyDescent="0.3">
      <c r="BA77887" s="2"/>
    </row>
    <row r="77888" spans="53:53" x14ac:dyDescent="0.3">
      <c r="BA77888" s="2"/>
    </row>
    <row r="77889" spans="53:53" x14ac:dyDescent="0.3">
      <c r="BA77889" s="2"/>
    </row>
    <row r="77890" spans="53:53" x14ac:dyDescent="0.3">
      <c r="BA77890" s="2"/>
    </row>
    <row r="77891" spans="53:53" x14ac:dyDescent="0.3">
      <c r="BA77891" s="2"/>
    </row>
    <row r="77892" spans="53:53" x14ac:dyDescent="0.3">
      <c r="BA77892" s="2"/>
    </row>
    <row r="77893" spans="53:53" x14ac:dyDescent="0.3">
      <c r="BA77893" s="2"/>
    </row>
    <row r="77894" spans="53:53" x14ac:dyDescent="0.3">
      <c r="BA77894" s="2"/>
    </row>
    <row r="77895" spans="53:53" x14ac:dyDescent="0.3">
      <c r="BA77895" s="2"/>
    </row>
    <row r="77896" spans="53:53" x14ac:dyDescent="0.3">
      <c r="BA77896" s="2"/>
    </row>
    <row r="77897" spans="53:53" x14ac:dyDescent="0.3">
      <c r="BA77897" s="2"/>
    </row>
    <row r="77898" spans="53:53" x14ac:dyDescent="0.3">
      <c r="BA77898" s="2"/>
    </row>
    <row r="77899" spans="53:53" x14ac:dyDescent="0.3">
      <c r="BA77899" s="2"/>
    </row>
    <row r="77900" spans="53:53" x14ac:dyDescent="0.3">
      <c r="BA77900" s="2"/>
    </row>
    <row r="77901" spans="53:53" x14ac:dyDescent="0.3">
      <c r="BA77901" s="2"/>
    </row>
    <row r="77902" spans="53:53" x14ac:dyDescent="0.3">
      <c r="BA77902" s="2"/>
    </row>
    <row r="77903" spans="53:53" x14ac:dyDescent="0.3">
      <c r="BA77903" s="2"/>
    </row>
    <row r="77904" spans="53:53" x14ac:dyDescent="0.3">
      <c r="BA77904" s="2"/>
    </row>
    <row r="77905" spans="53:53" x14ac:dyDescent="0.3">
      <c r="BA77905" s="2"/>
    </row>
    <row r="77906" spans="53:53" x14ac:dyDescent="0.3">
      <c r="BA77906" s="2"/>
    </row>
    <row r="77907" spans="53:53" x14ac:dyDescent="0.3">
      <c r="BA77907" s="2"/>
    </row>
    <row r="77908" spans="53:53" x14ac:dyDescent="0.3">
      <c r="BA77908" s="2"/>
    </row>
    <row r="77909" spans="53:53" x14ac:dyDescent="0.3">
      <c r="BA77909" s="2"/>
    </row>
    <row r="77910" spans="53:53" x14ac:dyDescent="0.3">
      <c r="BA77910" s="2"/>
    </row>
    <row r="77911" spans="53:53" x14ac:dyDescent="0.3">
      <c r="BA77911" s="2"/>
    </row>
    <row r="77912" spans="53:53" x14ac:dyDescent="0.3">
      <c r="BA77912" s="2"/>
    </row>
    <row r="77913" spans="53:53" x14ac:dyDescent="0.3">
      <c r="BA77913" s="2"/>
    </row>
    <row r="77914" spans="53:53" x14ac:dyDescent="0.3">
      <c r="BA77914" s="2"/>
    </row>
    <row r="77915" spans="53:53" x14ac:dyDescent="0.3">
      <c r="BA77915" s="2"/>
    </row>
    <row r="77916" spans="53:53" x14ac:dyDescent="0.3">
      <c r="BA77916" s="2"/>
    </row>
    <row r="77917" spans="53:53" x14ac:dyDescent="0.3">
      <c r="BA77917" s="2"/>
    </row>
    <row r="77918" spans="53:53" x14ac:dyDescent="0.3">
      <c r="BA77918" s="2"/>
    </row>
    <row r="77919" spans="53:53" x14ac:dyDescent="0.3">
      <c r="BA77919" s="2"/>
    </row>
    <row r="77920" spans="53:53" x14ac:dyDescent="0.3">
      <c r="BA77920" s="2"/>
    </row>
    <row r="77921" spans="53:53" x14ac:dyDescent="0.3">
      <c r="BA77921" s="2"/>
    </row>
    <row r="77922" spans="53:53" x14ac:dyDescent="0.3">
      <c r="BA77922" s="2"/>
    </row>
    <row r="77923" spans="53:53" x14ac:dyDescent="0.3">
      <c r="BA77923" s="2"/>
    </row>
    <row r="77924" spans="53:53" x14ac:dyDescent="0.3">
      <c r="BA77924" s="2"/>
    </row>
    <row r="77925" spans="53:53" x14ac:dyDescent="0.3">
      <c r="BA77925" s="2"/>
    </row>
    <row r="77926" spans="53:53" x14ac:dyDescent="0.3">
      <c r="BA77926" s="2"/>
    </row>
    <row r="77927" spans="53:53" x14ac:dyDescent="0.3">
      <c r="BA77927" s="2"/>
    </row>
    <row r="77928" spans="53:53" x14ac:dyDescent="0.3">
      <c r="BA77928" s="2"/>
    </row>
    <row r="77929" spans="53:53" x14ac:dyDescent="0.3">
      <c r="BA77929" s="2"/>
    </row>
    <row r="77930" spans="53:53" x14ac:dyDescent="0.3">
      <c r="BA77930" s="2"/>
    </row>
    <row r="77931" spans="53:53" x14ac:dyDescent="0.3">
      <c r="BA77931" s="2"/>
    </row>
    <row r="77932" spans="53:53" x14ac:dyDescent="0.3">
      <c r="BA77932" s="2"/>
    </row>
    <row r="77933" spans="53:53" x14ac:dyDescent="0.3">
      <c r="BA77933" s="2"/>
    </row>
    <row r="77934" spans="53:53" x14ac:dyDescent="0.3">
      <c r="BA77934" s="2"/>
    </row>
    <row r="77935" spans="53:53" x14ac:dyDescent="0.3">
      <c r="BA77935" s="2"/>
    </row>
    <row r="77936" spans="53:53" x14ac:dyDescent="0.3">
      <c r="BA77936" s="2"/>
    </row>
    <row r="77937" spans="53:53" x14ac:dyDescent="0.3">
      <c r="BA77937" s="2"/>
    </row>
    <row r="77938" spans="53:53" x14ac:dyDescent="0.3">
      <c r="BA77938" s="2"/>
    </row>
    <row r="77939" spans="53:53" x14ac:dyDescent="0.3">
      <c r="BA77939" s="2"/>
    </row>
    <row r="77940" spans="53:53" x14ac:dyDescent="0.3">
      <c r="BA77940" s="2"/>
    </row>
    <row r="77941" spans="53:53" x14ac:dyDescent="0.3">
      <c r="BA77941" s="2"/>
    </row>
    <row r="77942" spans="53:53" x14ac:dyDescent="0.3">
      <c r="BA77942" s="2"/>
    </row>
    <row r="77943" spans="53:53" x14ac:dyDescent="0.3">
      <c r="BA77943" s="2"/>
    </row>
    <row r="77944" spans="53:53" x14ac:dyDescent="0.3">
      <c r="BA77944" s="2"/>
    </row>
    <row r="77945" spans="53:53" x14ac:dyDescent="0.3">
      <c r="BA77945" s="2"/>
    </row>
    <row r="77946" spans="53:53" x14ac:dyDescent="0.3">
      <c r="BA77946" s="2"/>
    </row>
    <row r="77947" spans="53:53" x14ac:dyDescent="0.3">
      <c r="BA77947" s="2"/>
    </row>
    <row r="77948" spans="53:53" x14ac:dyDescent="0.3">
      <c r="BA77948" s="2"/>
    </row>
    <row r="77949" spans="53:53" x14ac:dyDescent="0.3">
      <c r="BA77949" s="2"/>
    </row>
    <row r="77950" spans="53:53" x14ac:dyDescent="0.3">
      <c r="BA77950" s="2"/>
    </row>
    <row r="77951" spans="53:53" x14ac:dyDescent="0.3">
      <c r="BA77951" s="2"/>
    </row>
    <row r="77952" spans="53:53" x14ac:dyDescent="0.3">
      <c r="BA77952" s="2"/>
    </row>
    <row r="77953" spans="53:53" x14ac:dyDescent="0.3">
      <c r="BA77953" s="2"/>
    </row>
    <row r="77954" spans="53:53" x14ac:dyDescent="0.3">
      <c r="BA77954" s="2"/>
    </row>
    <row r="77955" spans="53:53" x14ac:dyDescent="0.3">
      <c r="BA77955" s="2"/>
    </row>
    <row r="77956" spans="53:53" x14ac:dyDescent="0.3">
      <c r="BA77956" s="2"/>
    </row>
    <row r="77957" spans="53:53" x14ac:dyDescent="0.3">
      <c r="BA77957" s="2"/>
    </row>
    <row r="77958" spans="53:53" x14ac:dyDescent="0.3">
      <c r="BA77958" s="2"/>
    </row>
    <row r="77959" spans="53:53" x14ac:dyDescent="0.3">
      <c r="BA77959" s="2"/>
    </row>
    <row r="77960" spans="53:53" x14ac:dyDescent="0.3">
      <c r="BA77960" s="2"/>
    </row>
    <row r="77961" spans="53:53" x14ac:dyDescent="0.3">
      <c r="BA77961" s="2"/>
    </row>
    <row r="77962" spans="53:53" x14ac:dyDescent="0.3">
      <c r="BA77962" s="2"/>
    </row>
    <row r="77963" spans="53:53" x14ac:dyDescent="0.3">
      <c r="BA77963" s="2"/>
    </row>
    <row r="77964" spans="53:53" x14ac:dyDescent="0.3">
      <c r="BA77964" s="2"/>
    </row>
    <row r="77965" spans="53:53" x14ac:dyDescent="0.3">
      <c r="BA77965" s="2"/>
    </row>
    <row r="77966" spans="53:53" x14ac:dyDescent="0.3">
      <c r="BA77966" s="2"/>
    </row>
    <row r="77967" spans="53:53" x14ac:dyDescent="0.3">
      <c r="BA77967" s="2"/>
    </row>
    <row r="77968" spans="53:53" x14ac:dyDescent="0.3">
      <c r="BA77968" s="2"/>
    </row>
    <row r="77969" spans="53:53" x14ac:dyDescent="0.3">
      <c r="BA77969" s="2"/>
    </row>
    <row r="77970" spans="53:53" x14ac:dyDescent="0.3">
      <c r="BA77970" s="2"/>
    </row>
    <row r="77971" spans="53:53" x14ac:dyDescent="0.3">
      <c r="BA77971" s="2"/>
    </row>
    <row r="77972" spans="53:53" x14ac:dyDescent="0.3">
      <c r="BA77972" s="2"/>
    </row>
    <row r="77973" spans="53:53" x14ac:dyDescent="0.3">
      <c r="BA77973" s="2"/>
    </row>
    <row r="77974" spans="53:53" x14ac:dyDescent="0.3">
      <c r="BA77974" s="2"/>
    </row>
    <row r="77975" spans="53:53" x14ac:dyDescent="0.3">
      <c r="BA77975" s="2"/>
    </row>
    <row r="77976" spans="53:53" x14ac:dyDescent="0.3">
      <c r="BA77976" s="2"/>
    </row>
    <row r="77977" spans="53:53" x14ac:dyDescent="0.3">
      <c r="BA77977" s="2"/>
    </row>
    <row r="77978" spans="53:53" x14ac:dyDescent="0.3">
      <c r="BA77978" s="2"/>
    </row>
    <row r="77979" spans="53:53" x14ac:dyDescent="0.3">
      <c r="BA77979" s="2"/>
    </row>
    <row r="77980" spans="53:53" x14ac:dyDescent="0.3">
      <c r="BA77980" s="2"/>
    </row>
    <row r="77981" spans="53:53" x14ac:dyDescent="0.3">
      <c r="BA77981" s="2"/>
    </row>
    <row r="77982" spans="53:53" x14ac:dyDescent="0.3">
      <c r="BA77982" s="2"/>
    </row>
    <row r="77983" spans="53:53" x14ac:dyDescent="0.3">
      <c r="BA77983" s="2"/>
    </row>
    <row r="77984" spans="53:53" x14ac:dyDescent="0.3">
      <c r="BA77984" s="2"/>
    </row>
    <row r="77985" spans="53:53" x14ac:dyDescent="0.3">
      <c r="BA77985" s="2"/>
    </row>
    <row r="77986" spans="53:53" x14ac:dyDescent="0.3">
      <c r="BA77986" s="2"/>
    </row>
    <row r="77987" spans="53:53" x14ac:dyDescent="0.3">
      <c r="BA77987" s="2"/>
    </row>
    <row r="77988" spans="53:53" x14ac:dyDescent="0.3">
      <c r="BA77988" s="2"/>
    </row>
    <row r="77989" spans="53:53" x14ac:dyDescent="0.3">
      <c r="BA77989" s="2"/>
    </row>
    <row r="77990" spans="53:53" x14ac:dyDescent="0.3">
      <c r="BA77990" s="2"/>
    </row>
    <row r="77991" spans="53:53" x14ac:dyDescent="0.3">
      <c r="BA77991" s="2"/>
    </row>
    <row r="77992" spans="53:53" x14ac:dyDescent="0.3">
      <c r="BA77992" s="2"/>
    </row>
    <row r="77993" spans="53:53" x14ac:dyDescent="0.3">
      <c r="BA77993" s="2"/>
    </row>
    <row r="77994" spans="53:53" x14ac:dyDescent="0.3">
      <c r="BA77994" s="2"/>
    </row>
    <row r="77995" spans="53:53" x14ac:dyDescent="0.3">
      <c r="BA77995" s="2"/>
    </row>
    <row r="77996" spans="53:53" x14ac:dyDescent="0.3">
      <c r="BA77996" s="2"/>
    </row>
    <row r="77997" spans="53:53" x14ac:dyDescent="0.3">
      <c r="BA77997" s="2"/>
    </row>
    <row r="77998" spans="53:53" x14ac:dyDescent="0.3">
      <c r="BA77998" s="2"/>
    </row>
    <row r="77999" spans="53:53" x14ac:dyDescent="0.3">
      <c r="BA77999" s="2"/>
    </row>
    <row r="78000" spans="53:53" x14ac:dyDescent="0.3">
      <c r="BA78000" s="2"/>
    </row>
    <row r="78001" spans="53:53" x14ac:dyDescent="0.3">
      <c r="BA78001" s="2"/>
    </row>
    <row r="78002" spans="53:53" x14ac:dyDescent="0.3">
      <c r="BA78002" s="2"/>
    </row>
    <row r="78003" spans="53:53" x14ac:dyDescent="0.3">
      <c r="BA78003" s="2"/>
    </row>
    <row r="78004" spans="53:53" x14ac:dyDescent="0.3">
      <c r="BA78004" s="2"/>
    </row>
    <row r="78005" spans="53:53" x14ac:dyDescent="0.3">
      <c r="BA78005" s="2"/>
    </row>
    <row r="78006" spans="53:53" x14ac:dyDescent="0.3">
      <c r="BA78006" s="2"/>
    </row>
    <row r="78007" spans="53:53" x14ac:dyDescent="0.3">
      <c r="BA78007" s="2"/>
    </row>
    <row r="78008" spans="53:53" x14ac:dyDescent="0.3">
      <c r="BA78008" s="2"/>
    </row>
    <row r="78009" spans="53:53" x14ac:dyDescent="0.3">
      <c r="BA78009" s="2"/>
    </row>
    <row r="78010" spans="53:53" x14ac:dyDescent="0.3">
      <c r="BA78010" s="2"/>
    </row>
    <row r="78011" spans="53:53" x14ac:dyDescent="0.3">
      <c r="BA78011" s="2"/>
    </row>
    <row r="78012" spans="53:53" x14ac:dyDescent="0.3">
      <c r="BA78012" s="2"/>
    </row>
    <row r="78013" spans="53:53" x14ac:dyDescent="0.3">
      <c r="BA78013" s="2"/>
    </row>
    <row r="78014" spans="53:53" x14ac:dyDescent="0.3">
      <c r="BA78014" s="2"/>
    </row>
    <row r="78015" spans="53:53" x14ac:dyDescent="0.3">
      <c r="BA78015" s="2"/>
    </row>
    <row r="78016" spans="53:53" x14ac:dyDescent="0.3">
      <c r="BA78016" s="2"/>
    </row>
    <row r="78017" spans="53:53" x14ac:dyDescent="0.3">
      <c r="BA78017" s="2"/>
    </row>
    <row r="78018" spans="53:53" x14ac:dyDescent="0.3">
      <c r="BA78018" s="2"/>
    </row>
    <row r="78019" spans="53:53" x14ac:dyDescent="0.3">
      <c r="BA78019" s="2"/>
    </row>
    <row r="78020" spans="53:53" x14ac:dyDescent="0.3">
      <c r="BA78020" s="2"/>
    </row>
    <row r="78021" spans="53:53" x14ac:dyDescent="0.3">
      <c r="BA78021" s="2"/>
    </row>
    <row r="78022" spans="53:53" x14ac:dyDescent="0.3">
      <c r="BA78022" s="2"/>
    </row>
    <row r="78023" spans="53:53" x14ac:dyDescent="0.3">
      <c r="BA78023" s="2"/>
    </row>
    <row r="78024" spans="53:53" x14ac:dyDescent="0.3">
      <c r="BA78024" s="2"/>
    </row>
    <row r="78025" spans="53:53" x14ac:dyDescent="0.3">
      <c r="BA78025" s="2"/>
    </row>
    <row r="78026" spans="53:53" x14ac:dyDescent="0.3">
      <c r="BA78026" s="2"/>
    </row>
    <row r="78027" spans="53:53" x14ac:dyDescent="0.3">
      <c r="BA78027" s="2"/>
    </row>
    <row r="78028" spans="53:53" x14ac:dyDescent="0.3">
      <c r="BA78028" s="2"/>
    </row>
    <row r="78029" spans="53:53" x14ac:dyDescent="0.3">
      <c r="BA78029" s="2"/>
    </row>
    <row r="78030" spans="53:53" x14ac:dyDescent="0.3">
      <c r="BA78030" s="2"/>
    </row>
    <row r="78031" spans="53:53" x14ac:dyDescent="0.3">
      <c r="BA78031" s="2"/>
    </row>
    <row r="78032" spans="53:53" x14ac:dyDescent="0.3">
      <c r="BA78032" s="2"/>
    </row>
    <row r="78033" spans="53:53" x14ac:dyDescent="0.3">
      <c r="BA78033" s="2"/>
    </row>
    <row r="78034" spans="53:53" x14ac:dyDescent="0.3">
      <c r="BA78034" s="2"/>
    </row>
    <row r="78035" spans="53:53" x14ac:dyDescent="0.3">
      <c r="BA78035" s="2"/>
    </row>
    <row r="78036" spans="53:53" x14ac:dyDescent="0.3">
      <c r="BA78036" s="2"/>
    </row>
    <row r="78037" spans="53:53" x14ac:dyDescent="0.3">
      <c r="BA78037" s="2"/>
    </row>
    <row r="78038" spans="53:53" x14ac:dyDescent="0.3">
      <c r="BA78038" s="2"/>
    </row>
    <row r="78039" spans="53:53" x14ac:dyDescent="0.3">
      <c r="BA78039" s="2"/>
    </row>
    <row r="78040" spans="53:53" x14ac:dyDescent="0.3">
      <c r="BA78040" s="2"/>
    </row>
    <row r="78041" spans="53:53" x14ac:dyDescent="0.3">
      <c r="BA78041" s="2"/>
    </row>
    <row r="78042" spans="53:53" x14ac:dyDescent="0.3">
      <c r="BA78042" s="2"/>
    </row>
    <row r="78043" spans="53:53" x14ac:dyDescent="0.3">
      <c r="BA78043" s="2"/>
    </row>
    <row r="78044" spans="53:53" x14ac:dyDescent="0.3">
      <c r="BA78044" s="2"/>
    </row>
    <row r="78045" spans="53:53" x14ac:dyDescent="0.3">
      <c r="BA78045" s="2"/>
    </row>
    <row r="78046" spans="53:53" x14ac:dyDescent="0.3">
      <c r="BA78046" s="2"/>
    </row>
    <row r="78047" spans="53:53" x14ac:dyDescent="0.3">
      <c r="BA78047" s="2"/>
    </row>
    <row r="78048" spans="53:53" x14ac:dyDescent="0.3">
      <c r="BA78048" s="2"/>
    </row>
    <row r="78049" spans="53:53" x14ac:dyDescent="0.3">
      <c r="BA78049" s="2"/>
    </row>
    <row r="78050" spans="53:53" x14ac:dyDescent="0.3">
      <c r="BA78050" s="2"/>
    </row>
    <row r="78051" spans="53:53" x14ac:dyDescent="0.3">
      <c r="BA78051" s="2"/>
    </row>
    <row r="78052" spans="53:53" x14ac:dyDescent="0.3">
      <c r="BA78052" s="2"/>
    </row>
    <row r="78053" spans="53:53" x14ac:dyDescent="0.3">
      <c r="BA78053" s="2"/>
    </row>
    <row r="78054" spans="53:53" x14ac:dyDescent="0.3">
      <c r="BA78054" s="2"/>
    </row>
    <row r="78055" spans="53:53" x14ac:dyDescent="0.3">
      <c r="BA78055" s="2"/>
    </row>
    <row r="78056" spans="53:53" x14ac:dyDescent="0.3">
      <c r="BA78056" s="2"/>
    </row>
    <row r="78057" spans="53:53" x14ac:dyDescent="0.3">
      <c r="BA78057" s="2"/>
    </row>
    <row r="78058" spans="53:53" x14ac:dyDescent="0.3">
      <c r="BA78058" s="2"/>
    </row>
    <row r="78059" spans="53:53" x14ac:dyDescent="0.3">
      <c r="BA78059" s="2"/>
    </row>
    <row r="78060" spans="53:53" x14ac:dyDescent="0.3">
      <c r="BA78060" s="2"/>
    </row>
    <row r="78061" spans="53:53" x14ac:dyDescent="0.3">
      <c r="BA78061" s="2"/>
    </row>
    <row r="78062" spans="53:53" x14ac:dyDescent="0.3">
      <c r="BA78062" s="2"/>
    </row>
    <row r="78063" spans="53:53" x14ac:dyDescent="0.3">
      <c r="BA78063" s="2"/>
    </row>
    <row r="78064" spans="53:53" x14ac:dyDescent="0.3">
      <c r="BA78064" s="2"/>
    </row>
    <row r="78065" spans="53:53" x14ac:dyDescent="0.3">
      <c r="BA78065" s="2"/>
    </row>
    <row r="78066" spans="53:53" x14ac:dyDescent="0.3">
      <c r="BA78066" s="2"/>
    </row>
    <row r="78067" spans="53:53" x14ac:dyDescent="0.3">
      <c r="BA78067" s="2"/>
    </row>
    <row r="78068" spans="53:53" x14ac:dyDescent="0.3">
      <c r="BA78068" s="2"/>
    </row>
    <row r="78069" spans="53:53" x14ac:dyDescent="0.3">
      <c r="BA78069" s="2"/>
    </row>
    <row r="78070" spans="53:53" x14ac:dyDescent="0.3">
      <c r="BA78070" s="2"/>
    </row>
    <row r="78071" spans="53:53" x14ac:dyDescent="0.3">
      <c r="BA78071" s="2"/>
    </row>
    <row r="78072" spans="53:53" x14ac:dyDescent="0.3">
      <c r="BA78072" s="2"/>
    </row>
    <row r="78073" spans="53:53" x14ac:dyDescent="0.3">
      <c r="BA78073" s="2"/>
    </row>
    <row r="78074" spans="53:53" x14ac:dyDescent="0.3">
      <c r="BA78074" s="2"/>
    </row>
    <row r="78075" spans="53:53" x14ac:dyDescent="0.3">
      <c r="BA78075" s="2"/>
    </row>
    <row r="78076" spans="53:53" x14ac:dyDescent="0.3">
      <c r="BA78076" s="2"/>
    </row>
    <row r="78077" spans="53:53" x14ac:dyDescent="0.3">
      <c r="BA78077" s="2"/>
    </row>
    <row r="78078" spans="53:53" x14ac:dyDescent="0.3">
      <c r="BA78078" s="2"/>
    </row>
    <row r="78079" spans="53:53" x14ac:dyDescent="0.3">
      <c r="BA78079" s="2"/>
    </row>
    <row r="78080" spans="53:53" x14ac:dyDescent="0.3">
      <c r="BA78080" s="2"/>
    </row>
    <row r="78081" spans="53:53" x14ac:dyDescent="0.3">
      <c r="BA78081" s="2"/>
    </row>
    <row r="78082" spans="53:53" x14ac:dyDescent="0.3">
      <c r="BA78082" s="2"/>
    </row>
    <row r="78083" spans="53:53" x14ac:dyDescent="0.3">
      <c r="BA78083" s="2"/>
    </row>
    <row r="78084" spans="53:53" x14ac:dyDescent="0.3">
      <c r="BA78084" s="2"/>
    </row>
    <row r="78085" spans="53:53" x14ac:dyDescent="0.3">
      <c r="BA78085" s="2"/>
    </row>
    <row r="78086" spans="53:53" x14ac:dyDescent="0.3">
      <c r="BA78086" s="2"/>
    </row>
    <row r="78087" spans="53:53" x14ac:dyDescent="0.3">
      <c r="BA78087" s="2"/>
    </row>
    <row r="78088" spans="53:53" x14ac:dyDescent="0.3">
      <c r="BA78088" s="2"/>
    </row>
    <row r="78089" spans="53:53" x14ac:dyDescent="0.3">
      <c r="BA78089" s="2"/>
    </row>
    <row r="78090" spans="53:53" x14ac:dyDescent="0.3">
      <c r="BA78090" s="2"/>
    </row>
    <row r="78091" spans="53:53" x14ac:dyDescent="0.3">
      <c r="BA78091" s="2"/>
    </row>
    <row r="78092" spans="53:53" x14ac:dyDescent="0.3">
      <c r="BA78092" s="2"/>
    </row>
    <row r="78093" spans="53:53" x14ac:dyDescent="0.3">
      <c r="BA78093" s="2"/>
    </row>
    <row r="78094" spans="53:53" x14ac:dyDescent="0.3">
      <c r="BA78094" s="2"/>
    </row>
    <row r="78095" spans="53:53" x14ac:dyDescent="0.3">
      <c r="BA78095" s="2"/>
    </row>
    <row r="78096" spans="53:53" x14ac:dyDescent="0.3">
      <c r="BA78096" s="2"/>
    </row>
    <row r="78097" spans="53:53" x14ac:dyDescent="0.3">
      <c r="BA78097" s="2"/>
    </row>
    <row r="78098" spans="53:53" x14ac:dyDescent="0.3">
      <c r="BA78098" s="2"/>
    </row>
    <row r="78099" spans="53:53" x14ac:dyDescent="0.3">
      <c r="BA78099" s="2"/>
    </row>
    <row r="78100" spans="53:53" x14ac:dyDescent="0.3">
      <c r="BA78100" s="2"/>
    </row>
    <row r="78101" spans="53:53" x14ac:dyDescent="0.3">
      <c r="BA78101" s="2"/>
    </row>
    <row r="78102" spans="53:53" x14ac:dyDescent="0.3">
      <c r="BA78102" s="2"/>
    </row>
    <row r="78103" spans="53:53" x14ac:dyDescent="0.3">
      <c r="BA78103" s="2"/>
    </row>
    <row r="78104" spans="53:53" x14ac:dyDescent="0.3">
      <c r="BA78104" s="2"/>
    </row>
    <row r="78105" spans="53:53" x14ac:dyDescent="0.3">
      <c r="BA78105" s="2"/>
    </row>
    <row r="78106" spans="53:53" x14ac:dyDescent="0.3">
      <c r="BA78106" s="2"/>
    </row>
    <row r="78107" spans="53:53" x14ac:dyDescent="0.3">
      <c r="BA78107" s="2"/>
    </row>
    <row r="78108" spans="53:53" x14ac:dyDescent="0.3">
      <c r="BA78108" s="2"/>
    </row>
    <row r="78109" spans="53:53" x14ac:dyDescent="0.3">
      <c r="BA78109" s="2"/>
    </row>
    <row r="78110" spans="53:53" x14ac:dyDescent="0.3">
      <c r="BA78110" s="2"/>
    </row>
    <row r="78111" spans="53:53" x14ac:dyDescent="0.3">
      <c r="BA78111" s="2"/>
    </row>
    <row r="78112" spans="53:53" x14ac:dyDescent="0.3">
      <c r="BA78112" s="2"/>
    </row>
    <row r="78113" spans="53:53" x14ac:dyDescent="0.3">
      <c r="BA78113" s="2"/>
    </row>
    <row r="78114" spans="53:53" x14ac:dyDescent="0.3">
      <c r="BA78114" s="2"/>
    </row>
    <row r="78115" spans="53:53" x14ac:dyDescent="0.3">
      <c r="BA78115" s="2"/>
    </row>
    <row r="78116" spans="53:53" x14ac:dyDescent="0.3">
      <c r="BA78116" s="2"/>
    </row>
    <row r="78117" spans="53:53" x14ac:dyDescent="0.3">
      <c r="BA78117" s="2"/>
    </row>
    <row r="78118" spans="53:53" x14ac:dyDescent="0.3">
      <c r="BA78118" s="2"/>
    </row>
    <row r="78119" spans="53:53" x14ac:dyDescent="0.3">
      <c r="BA78119" s="2"/>
    </row>
    <row r="78120" spans="53:53" x14ac:dyDescent="0.3">
      <c r="BA78120" s="2"/>
    </row>
    <row r="78121" spans="53:53" x14ac:dyDescent="0.3">
      <c r="BA78121" s="2"/>
    </row>
    <row r="78122" spans="53:53" x14ac:dyDescent="0.3">
      <c r="BA78122" s="2"/>
    </row>
    <row r="78123" spans="53:53" x14ac:dyDescent="0.3">
      <c r="BA78123" s="2"/>
    </row>
    <row r="78124" spans="53:53" x14ac:dyDescent="0.3">
      <c r="BA78124" s="2"/>
    </row>
    <row r="78125" spans="53:53" x14ac:dyDescent="0.3">
      <c r="BA78125" s="2"/>
    </row>
    <row r="78126" spans="53:53" x14ac:dyDescent="0.3">
      <c r="BA78126" s="2"/>
    </row>
    <row r="78127" spans="53:53" x14ac:dyDescent="0.3">
      <c r="BA78127" s="2"/>
    </row>
    <row r="78128" spans="53:53" x14ac:dyDescent="0.3">
      <c r="BA78128" s="2"/>
    </row>
    <row r="78129" spans="53:53" x14ac:dyDescent="0.3">
      <c r="BA78129" s="2"/>
    </row>
    <row r="78130" spans="53:53" x14ac:dyDescent="0.3">
      <c r="BA78130" s="2"/>
    </row>
    <row r="78131" spans="53:53" x14ac:dyDescent="0.3">
      <c r="BA78131" s="2"/>
    </row>
    <row r="78132" spans="53:53" x14ac:dyDescent="0.3">
      <c r="BA78132" s="2"/>
    </row>
    <row r="78133" spans="53:53" x14ac:dyDescent="0.3">
      <c r="BA78133" s="2"/>
    </row>
    <row r="78134" spans="53:53" x14ac:dyDescent="0.3">
      <c r="BA78134" s="2"/>
    </row>
    <row r="78135" spans="53:53" x14ac:dyDescent="0.3">
      <c r="BA78135" s="2"/>
    </row>
    <row r="78136" spans="53:53" x14ac:dyDescent="0.3">
      <c r="BA78136" s="2"/>
    </row>
    <row r="78137" spans="53:53" x14ac:dyDescent="0.3">
      <c r="BA78137" s="2"/>
    </row>
    <row r="78138" spans="53:53" x14ac:dyDescent="0.3">
      <c r="BA78138" s="2"/>
    </row>
    <row r="78139" spans="53:53" x14ac:dyDescent="0.3">
      <c r="BA78139" s="2"/>
    </row>
    <row r="78140" spans="53:53" x14ac:dyDescent="0.3">
      <c r="BA78140" s="2"/>
    </row>
    <row r="78141" spans="53:53" x14ac:dyDescent="0.3">
      <c r="BA78141" s="2"/>
    </row>
    <row r="78142" spans="53:53" x14ac:dyDescent="0.3">
      <c r="BA78142" s="2"/>
    </row>
    <row r="78143" spans="53:53" x14ac:dyDescent="0.3">
      <c r="BA78143" s="2"/>
    </row>
    <row r="78144" spans="53:53" x14ac:dyDescent="0.3">
      <c r="BA78144" s="2"/>
    </row>
    <row r="78145" spans="53:53" x14ac:dyDescent="0.3">
      <c r="BA78145" s="2"/>
    </row>
    <row r="78146" spans="53:53" x14ac:dyDescent="0.3">
      <c r="BA78146" s="2"/>
    </row>
    <row r="78147" spans="53:53" x14ac:dyDescent="0.3">
      <c r="BA78147" s="2"/>
    </row>
    <row r="78148" spans="53:53" x14ac:dyDescent="0.3">
      <c r="BA78148" s="2"/>
    </row>
    <row r="78149" spans="53:53" x14ac:dyDescent="0.3">
      <c r="BA78149" s="2"/>
    </row>
    <row r="78150" spans="53:53" x14ac:dyDescent="0.3">
      <c r="BA78150" s="2"/>
    </row>
    <row r="78151" spans="53:53" x14ac:dyDescent="0.3">
      <c r="BA78151" s="2"/>
    </row>
    <row r="78152" spans="53:53" x14ac:dyDescent="0.3">
      <c r="BA78152" s="2"/>
    </row>
    <row r="78153" spans="53:53" x14ac:dyDescent="0.3">
      <c r="BA78153" s="2"/>
    </row>
    <row r="78154" spans="53:53" x14ac:dyDescent="0.3">
      <c r="BA78154" s="2"/>
    </row>
    <row r="78155" spans="53:53" x14ac:dyDescent="0.3">
      <c r="BA78155" s="2"/>
    </row>
    <row r="78156" spans="53:53" x14ac:dyDescent="0.3">
      <c r="BA78156" s="2"/>
    </row>
    <row r="78157" spans="53:53" x14ac:dyDescent="0.3">
      <c r="BA78157" s="2"/>
    </row>
    <row r="78158" spans="53:53" x14ac:dyDescent="0.3">
      <c r="BA78158" s="2"/>
    </row>
    <row r="78159" spans="53:53" x14ac:dyDescent="0.3">
      <c r="BA78159" s="2"/>
    </row>
    <row r="78160" spans="53:53" x14ac:dyDescent="0.3">
      <c r="BA78160" s="2"/>
    </row>
    <row r="78161" spans="53:53" x14ac:dyDescent="0.3">
      <c r="BA78161" s="2"/>
    </row>
    <row r="78162" spans="53:53" x14ac:dyDescent="0.3">
      <c r="BA78162" s="2"/>
    </row>
    <row r="78163" spans="53:53" x14ac:dyDescent="0.3">
      <c r="BA78163" s="2"/>
    </row>
    <row r="78164" spans="53:53" x14ac:dyDescent="0.3">
      <c r="BA78164" s="2"/>
    </row>
    <row r="78165" spans="53:53" x14ac:dyDescent="0.3">
      <c r="BA78165" s="2"/>
    </row>
    <row r="78166" spans="53:53" x14ac:dyDescent="0.3">
      <c r="BA78166" s="2"/>
    </row>
    <row r="78167" spans="53:53" x14ac:dyDescent="0.3">
      <c r="BA78167" s="2"/>
    </row>
    <row r="78168" spans="53:53" x14ac:dyDescent="0.3">
      <c r="BA78168" s="2"/>
    </row>
    <row r="78169" spans="53:53" x14ac:dyDescent="0.3">
      <c r="BA78169" s="2"/>
    </row>
    <row r="78170" spans="53:53" x14ac:dyDescent="0.3">
      <c r="BA78170" s="2"/>
    </row>
    <row r="78171" spans="53:53" x14ac:dyDescent="0.3">
      <c r="BA78171" s="2"/>
    </row>
    <row r="78172" spans="53:53" x14ac:dyDescent="0.3">
      <c r="BA78172" s="2"/>
    </row>
    <row r="78173" spans="53:53" x14ac:dyDescent="0.3">
      <c r="BA78173" s="2"/>
    </row>
    <row r="78174" spans="53:53" x14ac:dyDescent="0.3">
      <c r="BA78174" s="2"/>
    </row>
    <row r="78175" spans="53:53" x14ac:dyDescent="0.3">
      <c r="BA78175" s="2"/>
    </row>
    <row r="78176" spans="53:53" x14ac:dyDescent="0.3">
      <c r="BA78176" s="2"/>
    </row>
    <row r="78177" spans="53:53" x14ac:dyDescent="0.3">
      <c r="BA78177" s="2"/>
    </row>
    <row r="78178" spans="53:53" x14ac:dyDescent="0.3">
      <c r="BA78178" s="2"/>
    </row>
    <row r="78179" spans="53:53" x14ac:dyDescent="0.3">
      <c r="BA78179" s="2"/>
    </row>
    <row r="78180" spans="53:53" x14ac:dyDescent="0.3">
      <c r="BA78180" s="2"/>
    </row>
    <row r="78181" spans="53:53" x14ac:dyDescent="0.3">
      <c r="BA78181" s="2"/>
    </row>
    <row r="78182" spans="53:53" x14ac:dyDescent="0.3">
      <c r="BA78182" s="2"/>
    </row>
    <row r="78183" spans="53:53" x14ac:dyDescent="0.3">
      <c r="BA78183" s="2"/>
    </row>
    <row r="78184" spans="53:53" x14ac:dyDescent="0.3">
      <c r="BA78184" s="2"/>
    </row>
    <row r="78185" spans="53:53" x14ac:dyDescent="0.3">
      <c r="BA78185" s="2"/>
    </row>
    <row r="78186" spans="53:53" x14ac:dyDescent="0.3">
      <c r="BA78186" s="2"/>
    </row>
    <row r="78187" spans="53:53" x14ac:dyDescent="0.3">
      <c r="BA78187" s="2"/>
    </row>
    <row r="78188" spans="53:53" x14ac:dyDescent="0.3">
      <c r="BA78188" s="2"/>
    </row>
    <row r="78189" spans="53:53" x14ac:dyDescent="0.3">
      <c r="BA78189" s="2"/>
    </row>
    <row r="78190" spans="53:53" x14ac:dyDescent="0.3">
      <c r="BA78190" s="2"/>
    </row>
    <row r="78191" spans="53:53" x14ac:dyDescent="0.3">
      <c r="BA78191" s="2"/>
    </row>
    <row r="78192" spans="53:53" x14ac:dyDescent="0.3">
      <c r="BA78192" s="2"/>
    </row>
    <row r="78193" spans="53:53" x14ac:dyDescent="0.3">
      <c r="BA78193" s="2"/>
    </row>
    <row r="78194" spans="53:53" x14ac:dyDescent="0.3">
      <c r="BA78194" s="2"/>
    </row>
    <row r="78195" spans="53:53" x14ac:dyDescent="0.3">
      <c r="BA78195" s="2"/>
    </row>
    <row r="78196" spans="53:53" x14ac:dyDescent="0.3">
      <c r="BA78196" s="2"/>
    </row>
    <row r="78197" spans="53:53" x14ac:dyDescent="0.3">
      <c r="BA78197" s="2"/>
    </row>
    <row r="78198" spans="53:53" x14ac:dyDescent="0.3">
      <c r="BA78198" s="2"/>
    </row>
    <row r="78199" spans="53:53" x14ac:dyDescent="0.3">
      <c r="BA78199" s="2"/>
    </row>
    <row r="78200" spans="53:53" x14ac:dyDescent="0.3">
      <c r="BA78200" s="2"/>
    </row>
    <row r="78201" spans="53:53" x14ac:dyDescent="0.3">
      <c r="BA78201" s="2"/>
    </row>
    <row r="78202" spans="53:53" x14ac:dyDescent="0.3">
      <c r="BA78202" s="2"/>
    </row>
    <row r="78203" spans="53:53" x14ac:dyDescent="0.3">
      <c r="BA78203" s="2"/>
    </row>
    <row r="78204" spans="53:53" x14ac:dyDescent="0.3">
      <c r="BA78204" s="2"/>
    </row>
    <row r="78205" spans="53:53" x14ac:dyDescent="0.3">
      <c r="BA78205" s="2"/>
    </row>
    <row r="78206" spans="53:53" x14ac:dyDescent="0.3">
      <c r="BA78206" s="2"/>
    </row>
    <row r="78207" spans="53:53" x14ac:dyDescent="0.3">
      <c r="BA78207" s="2"/>
    </row>
    <row r="78208" spans="53:53" x14ac:dyDescent="0.3">
      <c r="BA78208" s="2"/>
    </row>
    <row r="78209" spans="53:53" x14ac:dyDescent="0.3">
      <c r="BA78209" s="2"/>
    </row>
    <row r="78210" spans="53:53" x14ac:dyDescent="0.3">
      <c r="BA78210" s="2"/>
    </row>
    <row r="78211" spans="53:53" x14ac:dyDescent="0.3">
      <c r="BA78211" s="2"/>
    </row>
    <row r="78212" spans="53:53" x14ac:dyDescent="0.3">
      <c r="BA78212" s="2"/>
    </row>
    <row r="78213" spans="53:53" x14ac:dyDescent="0.3">
      <c r="BA78213" s="2"/>
    </row>
    <row r="78214" spans="53:53" x14ac:dyDescent="0.3">
      <c r="BA78214" s="2"/>
    </row>
    <row r="78215" spans="53:53" x14ac:dyDescent="0.3">
      <c r="BA78215" s="2"/>
    </row>
    <row r="78216" spans="53:53" x14ac:dyDescent="0.3">
      <c r="BA78216" s="2"/>
    </row>
    <row r="78217" spans="53:53" x14ac:dyDescent="0.3">
      <c r="BA78217" s="2"/>
    </row>
    <row r="78218" spans="53:53" x14ac:dyDescent="0.3">
      <c r="BA78218" s="2"/>
    </row>
    <row r="78219" spans="53:53" x14ac:dyDescent="0.3">
      <c r="BA78219" s="2"/>
    </row>
    <row r="78220" spans="53:53" x14ac:dyDescent="0.3">
      <c r="BA78220" s="2"/>
    </row>
    <row r="78221" spans="53:53" x14ac:dyDescent="0.3">
      <c r="BA78221" s="2"/>
    </row>
    <row r="78222" spans="53:53" x14ac:dyDescent="0.3">
      <c r="BA78222" s="2"/>
    </row>
    <row r="78223" spans="53:53" x14ac:dyDescent="0.3">
      <c r="BA78223" s="2"/>
    </row>
    <row r="78224" spans="53:53" x14ac:dyDescent="0.3">
      <c r="BA78224" s="2"/>
    </row>
    <row r="78225" spans="53:53" x14ac:dyDescent="0.3">
      <c r="BA78225" s="2"/>
    </row>
    <row r="78226" spans="53:53" x14ac:dyDescent="0.3">
      <c r="BA78226" s="2"/>
    </row>
    <row r="78227" spans="53:53" x14ac:dyDescent="0.3">
      <c r="BA78227" s="2"/>
    </row>
    <row r="78228" spans="53:53" x14ac:dyDescent="0.3">
      <c r="BA78228" s="2"/>
    </row>
    <row r="78229" spans="53:53" x14ac:dyDescent="0.3">
      <c r="BA78229" s="2"/>
    </row>
    <row r="78230" spans="53:53" x14ac:dyDescent="0.3">
      <c r="BA78230" s="2"/>
    </row>
    <row r="78231" spans="53:53" x14ac:dyDescent="0.3">
      <c r="BA78231" s="2"/>
    </row>
    <row r="78232" spans="53:53" x14ac:dyDescent="0.3">
      <c r="BA78232" s="2"/>
    </row>
    <row r="78233" spans="53:53" x14ac:dyDescent="0.3">
      <c r="BA78233" s="2"/>
    </row>
    <row r="78234" spans="53:53" x14ac:dyDescent="0.3">
      <c r="BA78234" s="2"/>
    </row>
    <row r="78235" spans="53:53" x14ac:dyDescent="0.3">
      <c r="BA78235" s="2"/>
    </row>
    <row r="78236" spans="53:53" x14ac:dyDescent="0.3">
      <c r="BA78236" s="2"/>
    </row>
    <row r="78237" spans="53:53" x14ac:dyDescent="0.3">
      <c r="BA78237" s="2"/>
    </row>
    <row r="78238" spans="53:53" x14ac:dyDescent="0.3">
      <c r="BA78238" s="2"/>
    </row>
    <row r="78239" spans="53:53" x14ac:dyDescent="0.3">
      <c r="BA78239" s="2"/>
    </row>
    <row r="78240" spans="53:53" x14ac:dyDescent="0.3">
      <c r="BA78240" s="2"/>
    </row>
    <row r="78241" spans="53:53" x14ac:dyDescent="0.3">
      <c r="BA78241" s="2"/>
    </row>
    <row r="78242" spans="53:53" x14ac:dyDescent="0.3">
      <c r="BA78242" s="2"/>
    </row>
    <row r="78243" spans="53:53" x14ac:dyDescent="0.3">
      <c r="BA78243" s="2"/>
    </row>
    <row r="78244" spans="53:53" x14ac:dyDescent="0.3">
      <c r="BA78244" s="2"/>
    </row>
    <row r="78245" spans="53:53" x14ac:dyDescent="0.3">
      <c r="BA78245" s="2"/>
    </row>
    <row r="78246" spans="53:53" x14ac:dyDescent="0.3">
      <c r="BA78246" s="2"/>
    </row>
    <row r="78247" spans="53:53" x14ac:dyDescent="0.3">
      <c r="BA78247" s="2"/>
    </row>
    <row r="78248" spans="53:53" x14ac:dyDescent="0.3">
      <c r="BA78248" s="2"/>
    </row>
    <row r="78249" spans="53:53" x14ac:dyDescent="0.3">
      <c r="BA78249" s="2"/>
    </row>
    <row r="78250" spans="53:53" x14ac:dyDescent="0.3">
      <c r="BA78250" s="2"/>
    </row>
    <row r="78251" spans="53:53" x14ac:dyDescent="0.3">
      <c r="BA78251" s="2"/>
    </row>
    <row r="78252" spans="53:53" x14ac:dyDescent="0.3">
      <c r="BA78252" s="2"/>
    </row>
    <row r="78253" spans="53:53" x14ac:dyDescent="0.3">
      <c r="BA78253" s="2"/>
    </row>
    <row r="78254" spans="53:53" x14ac:dyDescent="0.3">
      <c r="BA78254" s="2"/>
    </row>
    <row r="78255" spans="53:53" x14ac:dyDescent="0.3">
      <c r="BA78255" s="2"/>
    </row>
    <row r="78256" spans="53:53" x14ac:dyDescent="0.3">
      <c r="BA78256" s="2"/>
    </row>
    <row r="78257" spans="53:53" x14ac:dyDescent="0.3">
      <c r="BA78257" s="2"/>
    </row>
    <row r="78258" spans="53:53" x14ac:dyDescent="0.3">
      <c r="BA78258" s="2"/>
    </row>
    <row r="78259" spans="53:53" x14ac:dyDescent="0.3">
      <c r="BA78259" s="2"/>
    </row>
    <row r="78260" spans="53:53" x14ac:dyDescent="0.3">
      <c r="BA78260" s="2"/>
    </row>
    <row r="78261" spans="53:53" x14ac:dyDescent="0.3">
      <c r="BA78261" s="2"/>
    </row>
    <row r="78262" spans="53:53" x14ac:dyDescent="0.3">
      <c r="BA78262" s="2"/>
    </row>
    <row r="78263" spans="53:53" x14ac:dyDescent="0.3">
      <c r="BA78263" s="2"/>
    </row>
    <row r="78264" spans="53:53" x14ac:dyDescent="0.3">
      <c r="BA78264" s="2"/>
    </row>
    <row r="78265" spans="53:53" x14ac:dyDescent="0.3">
      <c r="BA78265" s="2"/>
    </row>
    <row r="78266" spans="53:53" x14ac:dyDescent="0.3">
      <c r="BA78266" s="2"/>
    </row>
    <row r="78267" spans="53:53" x14ac:dyDescent="0.3">
      <c r="BA78267" s="2"/>
    </row>
    <row r="78268" spans="53:53" x14ac:dyDescent="0.3">
      <c r="BA78268" s="2"/>
    </row>
    <row r="78269" spans="53:53" x14ac:dyDescent="0.3">
      <c r="BA78269" s="2"/>
    </row>
    <row r="78270" spans="53:53" x14ac:dyDescent="0.3">
      <c r="BA78270" s="2"/>
    </row>
    <row r="78271" spans="53:53" x14ac:dyDescent="0.3">
      <c r="BA78271" s="2"/>
    </row>
    <row r="78272" spans="53:53" x14ac:dyDescent="0.3">
      <c r="BA78272" s="2"/>
    </row>
    <row r="78273" spans="53:53" x14ac:dyDescent="0.3">
      <c r="BA78273" s="2"/>
    </row>
    <row r="78274" spans="53:53" x14ac:dyDescent="0.3">
      <c r="BA78274" s="2"/>
    </row>
    <row r="78275" spans="53:53" x14ac:dyDescent="0.3">
      <c r="BA78275" s="2"/>
    </row>
    <row r="78276" spans="53:53" x14ac:dyDescent="0.3">
      <c r="BA78276" s="2"/>
    </row>
    <row r="78277" spans="53:53" x14ac:dyDescent="0.3">
      <c r="BA78277" s="2"/>
    </row>
    <row r="78278" spans="53:53" x14ac:dyDescent="0.3">
      <c r="BA78278" s="2"/>
    </row>
    <row r="78279" spans="53:53" x14ac:dyDescent="0.3">
      <c r="BA78279" s="2"/>
    </row>
    <row r="78280" spans="53:53" x14ac:dyDescent="0.3">
      <c r="BA78280" s="2"/>
    </row>
    <row r="78281" spans="53:53" x14ac:dyDescent="0.3">
      <c r="BA78281" s="2"/>
    </row>
    <row r="78282" spans="53:53" x14ac:dyDescent="0.3">
      <c r="BA78282" s="2"/>
    </row>
    <row r="78283" spans="53:53" x14ac:dyDescent="0.3">
      <c r="BA78283" s="2"/>
    </row>
    <row r="78284" spans="53:53" x14ac:dyDescent="0.3">
      <c r="BA78284" s="2"/>
    </row>
    <row r="78285" spans="53:53" x14ac:dyDescent="0.3">
      <c r="BA78285" s="2"/>
    </row>
    <row r="78286" spans="53:53" x14ac:dyDescent="0.3">
      <c r="BA78286" s="2"/>
    </row>
    <row r="78287" spans="53:53" x14ac:dyDescent="0.3">
      <c r="BA78287" s="2"/>
    </row>
    <row r="78288" spans="53:53" x14ac:dyDescent="0.3">
      <c r="BA78288" s="2"/>
    </row>
    <row r="78289" spans="53:53" x14ac:dyDescent="0.3">
      <c r="BA78289" s="2"/>
    </row>
    <row r="78290" spans="53:53" x14ac:dyDescent="0.3">
      <c r="BA78290" s="2"/>
    </row>
    <row r="78291" spans="53:53" x14ac:dyDescent="0.3">
      <c r="BA78291" s="2"/>
    </row>
    <row r="78292" spans="53:53" x14ac:dyDescent="0.3">
      <c r="BA78292" s="2"/>
    </row>
    <row r="78293" spans="53:53" x14ac:dyDescent="0.3">
      <c r="BA78293" s="2"/>
    </row>
    <row r="78294" spans="53:53" x14ac:dyDescent="0.3">
      <c r="BA78294" s="2"/>
    </row>
    <row r="78295" spans="53:53" x14ac:dyDescent="0.3">
      <c r="BA78295" s="2"/>
    </row>
    <row r="78296" spans="53:53" x14ac:dyDescent="0.3">
      <c r="BA78296" s="2"/>
    </row>
    <row r="78297" spans="53:53" x14ac:dyDescent="0.3">
      <c r="BA78297" s="2"/>
    </row>
    <row r="78298" spans="53:53" x14ac:dyDescent="0.3">
      <c r="BA78298" s="2"/>
    </row>
    <row r="78299" spans="53:53" x14ac:dyDescent="0.3">
      <c r="BA78299" s="2"/>
    </row>
    <row r="78300" spans="53:53" x14ac:dyDescent="0.3">
      <c r="BA78300" s="2"/>
    </row>
    <row r="78301" spans="53:53" x14ac:dyDescent="0.3">
      <c r="BA78301" s="2"/>
    </row>
    <row r="78302" spans="53:53" x14ac:dyDescent="0.3">
      <c r="BA78302" s="2"/>
    </row>
    <row r="78303" spans="53:53" x14ac:dyDescent="0.3">
      <c r="BA78303" s="2"/>
    </row>
    <row r="78304" spans="53:53" x14ac:dyDescent="0.3">
      <c r="BA78304" s="2"/>
    </row>
    <row r="78305" spans="53:53" x14ac:dyDescent="0.3">
      <c r="BA78305" s="2"/>
    </row>
    <row r="78306" spans="53:53" x14ac:dyDescent="0.3">
      <c r="BA78306" s="2"/>
    </row>
    <row r="78307" spans="53:53" x14ac:dyDescent="0.3">
      <c r="BA78307" s="2"/>
    </row>
    <row r="78308" spans="53:53" x14ac:dyDescent="0.3">
      <c r="BA78308" s="2"/>
    </row>
    <row r="78309" spans="53:53" x14ac:dyDescent="0.3">
      <c r="BA78309" s="2"/>
    </row>
    <row r="78310" spans="53:53" x14ac:dyDescent="0.3">
      <c r="BA78310" s="2"/>
    </row>
    <row r="78311" spans="53:53" x14ac:dyDescent="0.3">
      <c r="BA78311" s="2"/>
    </row>
    <row r="78312" spans="53:53" x14ac:dyDescent="0.3">
      <c r="BA78312" s="2"/>
    </row>
    <row r="78313" spans="53:53" x14ac:dyDescent="0.3">
      <c r="BA78313" s="2"/>
    </row>
    <row r="78314" spans="53:53" x14ac:dyDescent="0.3">
      <c r="BA78314" s="2"/>
    </row>
    <row r="78315" spans="53:53" x14ac:dyDescent="0.3">
      <c r="BA78315" s="2"/>
    </row>
    <row r="78316" spans="53:53" x14ac:dyDescent="0.3">
      <c r="BA78316" s="2"/>
    </row>
    <row r="78317" spans="53:53" x14ac:dyDescent="0.3">
      <c r="BA78317" s="2"/>
    </row>
    <row r="78318" spans="53:53" x14ac:dyDescent="0.3">
      <c r="BA78318" s="2"/>
    </row>
    <row r="78319" spans="53:53" x14ac:dyDescent="0.3">
      <c r="BA78319" s="2"/>
    </row>
    <row r="78320" spans="53:53" x14ac:dyDescent="0.3">
      <c r="BA78320" s="2"/>
    </row>
    <row r="78321" spans="53:53" x14ac:dyDescent="0.3">
      <c r="BA78321" s="2"/>
    </row>
    <row r="78322" spans="53:53" x14ac:dyDescent="0.3">
      <c r="BA78322" s="2"/>
    </row>
    <row r="78323" spans="53:53" x14ac:dyDescent="0.3">
      <c r="BA78323" s="2"/>
    </row>
    <row r="78324" spans="53:53" x14ac:dyDescent="0.3">
      <c r="BA78324" s="2"/>
    </row>
    <row r="78325" spans="53:53" x14ac:dyDescent="0.3">
      <c r="BA78325" s="2"/>
    </row>
    <row r="78326" spans="53:53" x14ac:dyDescent="0.3">
      <c r="BA78326" s="2"/>
    </row>
    <row r="78327" spans="53:53" x14ac:dyDescent="0.3">
      <c r="BA78327" s="2"/>
    </row>
    <row r="78328" spans="53:53" x14ac:dyDescent="0.3">
      <c r="BA78328" s="2"/>
    </row>
    <row r="78329" spans="53:53" x14ac:dyDescent="0.3">
      <c r="BA78329" s="2"/>
    </row>
    <row r="78330" spans="53:53" x14ac:dyDescent="0.3">
      <c r="BA78330" s="2"/>
    </row>
    <row r="78331" spans="53:53" x14ac:dyDescent="0.3">
      <c r="BA78331" s="2"/>
    </row>
    <row r="78332" spans="53:53" x14ac:dyDescent="0.3">
      <c r="BA78332" s="2"/>
    </row>
    <row r="78333" spans="53:53" x14ac:dyDescent="0.3">
      <c r="BA78333" s="2"/>
    </row>
    <row r="78334" spans="53:53" x14ac:dyDescent="0.3">
      <c r="BA78334" s="2"/>
    </row>
    <row r="78335" spans="53:53" x14ac:dyDescent="0.3">
      <c r="BA78335" s="2"/>
    </row>
    <row r="78336" spans="53:53" x14ac:dyDescent="0.3">
      <c r="BA78336" s="2"/>
    </row>
    <row r="78337" spans="53:53" x14ac:dyDescent="0.3">
      <c r="BA78337" s="2"/>
    </row>
    <row r="78338" spans="53:53" x14ac:dyDescent="0.3">
      <c r="BA78338" s="2"/>
    </row>
    <row r="78339" spans="53:53" x14ac:dyDescent="0.3">
      <c r="BA78339" s="2"/>
    </row>
    <row r="78340" spans="53:53" x14ac:dyDescent="0.3">
      <c r="BA78340" s="2"/>
    </row>
    <row r="78341" spans="53:53" x14ac:dyDescent="0.3">
      <c r="BA78341" s="2"/>
    </row>
    <row r="78342" spans="53:53" x14ac:dyDescent="0.3">
      <c r="BA78342" s="2"/>
    </row>
    <row r="78343" spans="53:53" x14ac:dyDescent="0.3">
      <c r="BA78343" s="2"/>
    </row>
    <row r="78344" spans="53:53" x14ac:dyDescent="0.3">
      <c r="BA78344" s="2"/>
    </row>
    <row r="78345" spans="53:53" x14ac:dyDescent="0.3">
      <c r="BA78345" s="2"/>
    </row>
    <row r="78346" spans="53:53" x14ac:dyDescent="0.3">
      <c r="BA78346" s="2"/>
    </row>
    <row r="78347" spans="53:53" x14ac:dyDescent="0.3">
      <c r="BA78347" s="2"/>
    </row>
    <row r="78348" spans="53:53" x14ac:dyDescent="0.3">
      <c r="BA78348" s="2"/>
    </row>
    <row r="78349" spans="53:53" x14ac:dyDescent="0.3">
      <c r="BA78349" s="2"/>
    </row>
    <row r="78350" spans="53:53" x14ac:dyDescent="0.3">
      <c r="BA78350" s="2"/>
    </row>
    <row r="78351" spans="53:53" x14ac:dyDescent="0.3">
      <c r="BA78351" s="2"/>
    </row>
    <row r="78352" spans="53:53" x14ac:dyDescent="0.3">
      <c r="BA78352" s="2"/>
    </row>
    <row r="78353" spans="53:53" x14ac:dyDescent="0.3">
      <c r="BA78353" s="2"/>
    </row>
    <row r="78354" spans="53:53" x14ac:dyDescent="0.3">
      <c r="BA78354" s="2"/>
    </row>
    <row r="78355" spans="53:53" x14ac:dyDescent="0.3">
      <c r="BA78355" s="2"/>
    </row>
    <row r="78356" spans="53:53" x14ac:dyDescent="0.3">
      <c r="BA78356" s="2"/>
    </row>
    <row r="78357" spans="53:53" x14ac:dyDescent="0.3">
      <c r="BA78357" s="2"/>
    </row>
    <row r="78358" spans="53:53" x14ac:dyDescent="0.3">
      <c r="BA78358" s="2"/>
    </row>
    <row r="78359" spans="53:53" x14ac:dyDescent="0.3">
      <c r="BA78359" s="2"/>
    </row>
    <row r="78360" spans="53:53" x14ac:dyDescent="0.3">
      <c r="BA78360" s="2"/>
    </row>
    <row r="78361" spans="53:53" x14ac:dyDescent="0.3">
      <c r="BA78361" s="2"/>
    </row>
    <row r="78362" spans="53:53" x14ac:dyDescent="0.3">
      <c r="BA78362" s="2"/>
    </row>
    <row r="78363" spans="53:53" x14ac:dyDescent="0.3">
      <c r="BA78363" s="2"/>
    </row>
    <row r="78364" spans="53:53" x14ac:dyDescent="0.3">
      <c r="BA78364" s="2"/>
    </row>
    <row r="78365" spans="53:53" x14ac:dyDescent="0.3">
      <c r="BA78365" s="2"/>
    </row>
    <row r="78366" spans="53:53" x14ac:dyDescent="0.3">
      <c r="BA78366" s="2"/>
    </row>
    <row r="78367" spans="53:53" x14ac:dyDescent="0.3">
      <c r="BA78367" s="2"/>
    </row>
    <row r="78368" spans="53:53" x14ac:dyDescent="0.3">
      <c r="BA78368" s="2"/>
    </row>
    <row r="78369" spans="53:53" x14ac:dyDescent="0.3">
      <c r="BA78369" s="2"/>
    </row>
    <row r="78370" spans="53:53" x14ac:dyDescent="0.3">
      <c r="BA78370" s="2"/>
    </row>
    <row r="78371" spans="53:53" x14ac:dyDescent="0.3">
      <c r="BA78371" s="2"/>
    </row>
    <row r="78372" spans="53:53" x14ac:dyDescent="0.3">
      <c r="BA78372" s="2"/>
    </row>
    <row r="78373" spans="53:53" x14ac:dyDescent="0.3">
      <c r="BA78373" s="2"/>
    </row>
    <row r="78374" spans="53:53" x14ac:dyDescent="0.3">
      <c r="BA78374" s="2"/>
    </row>
    <row r="78375" spans="53:53" x14ac:dyDescent="0.3">
      <c r="BA78375" s="2"/>
    </row>
    <row r="78376" spans="53:53" x14ac:dyDescent="0.3">
      <c r="BA78376" s="2"/>
    </row>
    <row r="78377" spans="53:53" x14ac:dyDescent="0.3">
      <c r="BA78377" s="2"/>
    </row>
    <row r="78378" spans="53:53" x14ac:dyDescent="0.3">
      <c r="BA78378" s="2"/>
    </row>
    <row r="78379" spans="53:53" x14ac:dyDescent="0.3">
      <c r="BA78379" s="2"/>
    </row>
    <row r="78380" spans="53:53" x14ac:dyDescent="0.3">
      <c r="BA78380" s="2"/>
    </row>
    <row r="78381" spans="53:53" x14ac:dyDescent="0.3">
      <c r="BA78381" s="2"/>
    </row>
    <row r="78382" spans="53:53" x14ac:dyDescent="0.3">
      <c r="BA78382" s="2"/>
    </row>
    <row r="78383" spans="53:53" x14ac:dyDescent="0.3">
      <c r="BA78383" s="2"/>
    </row>
    <row r="78384" spans="53:53" x14ac:dyDescent="0.3">
      <c r="BA78384" s="2"/>
    </row>
    <row r="78385" spans="53:53" x14ac:dyDescent="0.3">
      <c r="BA78385" s="2"/>
    </row>
    <row r="78386" spans="53:53" x14ac:dyDescent="0.3">
      <c r="BA78386" s="2"/>
    </row>
    <row r="78387" spans="53:53" x14ac:dyDescent="0.3">
      <c r="BA78387" s="2"/>
    </row>
    <row r="78388" spans="53:53" x14ac:dyDescent="0.3">
      <c r="BA78388" s="2"/>
    </row>
    <row r="78389" spans="53:53" x14ac:dyDescent="0.3">
      <c r="BA78389" s="2"/>
    </row>
    <row r="78390" spans="53:53" x14ac:dyDescent="0.3">
      <c r="BA78390" s="2"/>
    </row>
    <row r="78391" spans="53:53" x14ac:dyDescent="0.3">
      <c r="BA78391" s="2"/>
    </row>
    <row r="78392" spans="53:53" x14ac:dyDescent="0.3">
      <c r="BA78392" s="2"/>
    </row>
    <row r="78393" spans="53:53" x14ac:dyDescent="0.3">
      <c r="BA78393" s="2"/>
    </row>
    <row r="78394" spans="53:53" x14ac:dyDescent="0.3">
      <c r="BA78394" s="2"/>
    </row>
    <row r="78395" spans="53:53" x14ac:dyDescent="0.3">
      <c r="BA78395" s="2"/>
    </row>
    <row r="78396" spans="53:53" x14ac:dyDescent="0.3">
      <c r="BA78396" s="2"/>
    </row>
    <row r="78397" spans="53:53" x14ac:dyDescent="0.3">
      <c r="BA78397" s="2"/>
    </row>
    <row r="78398" spans="53:53" x14ac:dyDescent="0.3">
      <c r="BA78398" s="2"/>
    </row>
    <row r="78399" spans="53:53" x14ac:dyDescent="0.3">
      <c r="BA78399" s="2"/>
    </row>
    <row r="78400" spans="53:53" x14ac:dyDescent="0.3">
      <c r="BA78400" s="2"/>
    </row>
    <row r="78401" spans="53:53" x14ac:dyDescent="0.3">
      <c r="BA78401" s="2"/>
    </row>
    <row r="78402" spans="53:53" x14ac:dyDescent="0.3">
      <c r="BA78402" s="2"/>
    </row>
    <row r="78403" spans="53:53" x14ac:dyDescent="0.3">
      <c r="BA78403" s="2"/>
    </row>
    <row r="78404" spans="53:53" x14ac:dyDescent="0.3">
      <c r="BA78404" s="2"/>
    </row>
    <row r="78405" spans="53:53" x14ac:dyDescent="0.3">
      <c r="BA78405" s="2"/>
    </row>
    <row r="78406" spans="53:53" x14ac:dyDescent="0.3">
      <c r="BA78406" s="2"/>
    </row>
    <row r="78407" spans="53:53" x14ac:dyDescent="0.3">
      <c r="BA78407" s="2"/>
    </row>
    <row r="78408" spans="53:53" x14ac:dyDescent="0.3">
      <c r="BA78408" s="2"/>
    </row>
    <row r="78409" spans="53:53" x14ac:dyDescent="0.3">
      <c r="BA78409" s="2"/>
    </row>
    <row r="78410" spans="53:53" x14ac:dyDescent="0.3">
      <c r="BA78410" s="2"/>
    </row>
    <row r="78411" spans="53:53" x14ac:dyDescent="0.3">
      <c r="BA78411" s="2"/>
    </row>
    <row r="78412" spans="53:53" x14ac:dyDescent="0.3">
      <c r="BA78412" s="2"/>
    </row>
    <row r="78413" spans="53:53" x14ac:dyDescent="0.3">
      <c r="BA78413" s="2"/>
    </row>
    <row r="78414" spans="53:53" x14ac:dyDescent="0.3">
      <c r="BA78414" s="2"/>
    </row>
    <row r="78415" spans="53:53" x14ac:dyDescent="0.3">
      <c r="BA78415" s="2"/>
    </row>
    <row r="78416" spans="53:53" x14ac:dyDescent="0.3">
      <c r="BA78416" s="2"/>
    </row>
    <row r="78417" spans="53:53" x14ac:dyDescent="0.3">
      <c r="BA78417" s="2"/>
    </row>
    <row r="78418" spans="53:53" x14ac:dyDescent="0.3">
      <c r="BA78418" s="2"/>
    </row>
    <row r="78419" spans="53:53" x14ac:dyDescent="0.3">
      <c r="BA78419" s="2"/>
    </row>
    <row r="78420" spans="53:53" x14ac:dyDescent="0.3">
      <c r="BA78420" s="2"/>
    </row>
    <row r="78421" spans="53:53" x14ac:dyDescent="0.3">
      <c r="BA78421" s="2"/>
    </row>
    <row r="78422" spans="53:53" x14ac:dyDescent="0.3">
      <c r="BA78422" s="2"/>
    </row>
    <row r="78423" spans="53:53" x14ac:dyDescent="0.3">
      <c r="BA78423" s="2"/>
    </row>
    <row r="78424" spans="53:53" x14ac:dyDescent="0.3">
      <c r="BA78424" s="2"/>
    </row>
    <row r="78425" spans="53:53" x14ac:dyDescent="0.3">
      <c r="BA78425" s="2"/>
    </row>
    <row r="78426" spans="53:53" x14ac:dyDescent="0.3">
      <c r="BA78426" s="2"/>
    </row>
    <row r="78427" spans="53:53" x14ac:dyDescent="0.3">
      <c r="BA78427" s="2"/>
    </row>
    <row r="78428" spans="53:53" x14ac:dyDescent="0.3">
      <c r="BA78428" s="2"/>
    </row>
    <row r="78429" spans="53:53" x14ac:dyDescent="0.3">
      <c r="BA78429" s="2"/>
    </row>
    <row r="78430" spans="53:53" x14ac:dyDescent="0.3">
      <c r="BA78430" s="2"/>
    </row>
    <row r="78431" spans="53:53" x14ac:dyDescent="0.3">
      <c r="BA78431" s="2"/>
    </row>
    <row r="78432" spans="53:53" x14ac:dyDescent="0.3">
      <c r="BA78432" s="2"/>
    </row>
    <row r="78433" spans="53:53" x14ac:dyDescent="0.3">
      <c r="BA78433" s="2"/>
    </row>
    <row r="78434" spans="53:53" x14ac:dyDescent="0.3">
      <c r="BA78434" s="2"/>
    </row>
    <row r="78435" spans="53:53" x14ac:dyDescent="0.3">
      <c r="BA78435" s="2"/>
    </row>
    <row r="78436" spans="53:53" x14ac:dyDescent="0.3">
      <c r="BA78436" s="2"/>
    </row>
    <row r="78437" spans="53:53" x14ac:dyDescent="0.3">
      <c r="BA78437" s="2"/>
    </row>
    <row r="78438" spans="53:53" x14ac:dyDescent="0.3">
      <c r="BA78438" s="2"/>
    </row>
    <row r="78439" spans="53:53" x14ac:dyDescent="0.3">
      <c r="BA78439" s="2"/>
    </row>
    <row r="78440" spans="53:53" x14ac:dyDescent="0.3">
      <c r="BA78440" s="2"/>
    </row>
    <row r="78441" spans="53:53" x14ac:dyDescent="0.3">
      <c r="BA78441" s="2"/>
    </row>
    <row r="78442" spans="53:53" x14ac:dyDescent="0.3">
      <c r="BA78442" s="2"/>
    </row>
    <row r="78443" spans="53:53" x14ac:dyDescent="0.3">
      <c r="BA78443" s="2"/>
    </row>
    <row r="78444" spans="53:53" x14ac:dyDescent="0.3">
      <c r="BA78444" s="2"/>
    </row>
    <row r="78445" spans="53:53" x14ac:dyDescent="0.3">
      <c r="BA78445" s="2"/>
    </row>
    <row r="78446" spans="53:53" x14ac:dyDescent="0.3">
      <c r="BA78446" s="2"/>
    </row>
    <row r="78447" spans="53:53" x14ac:dyDescent="0.3">
      <c r="BA78447" s="2"/>
    </row>
    <row r="78448" spans="53:53" x14ac:dyDescent="0.3">
      <c r="BA78448" s="2"/>
    </row>
    <row r="78449" spans="53:53" x14ac:dyDescent="0.3">
      <c r="BA78449" s="2"/>
    </row>
    <row r="78450" spans="53:53" x14ac:dyDescent="0.3">
      <c r="BA78450" s="2"/>
    </row>
    <row r="78451" spans="53:53" x14ac:dyDescent="0.3">
      <c r="BA78451" s="2"/>
    </row>
    <row r="78452" spans="53:53" x14ac:dyDescent="0.3">
      <c r="BA78452" s="2"/>
    </row>
    <row r="78453" spans="53:53" x14ac:dyDescent="0.3">
      <c r="BA78453" s="2"/>
    </row>
    <row r="78454" spans="53:53" x14ac:dyDescent="0.3">
      <c r="BA78454" s="2"/>
    </row>
    <row r="78455" spans="53:53" x14ac:dyDescent="0.3">
      <c r="BA78455" s="2"/>
    </row>
    <row r="78456" spans="53:53" x14ac:dyDescent="0.3">
      <c r="BA78456" s="2"/>
    </row>
    <row r="78457" spans="53:53" x14ac:dyDescent="0.3">
      <c r="BA78457" s="2"/>
    </row>
    <row r="78458" spans="53:53" x14ac:dyDescent="0.3">
      <c r="BA78458" s="2"/>
    </row>
    <row r="78459" spans="53:53" x14ac:dyDescent="0.3">
      <c r="BA78459" s="2"/>
    </row>
    <row r="78460" spans="53:53" x14ac:dyDescent="0.3">
      <c r="BA78460" s="2"/>
    </row>
    <row r="78461" spans="53:53" x14ac:dyDescent="0.3">
      <c r="BA78461" s="2"/>
    </row>
    <row r="78462" spans="53:53" x14ac:dyDescent="0.3">
      <c r="BA78462" s="2"/>
    </row>
    <row r="78463" spans="53:53" x14ac:dyDescent="0.3">
      <c r="BA78463" s="2"/>
    </row>
    <row r="78464" spans="53:53" x14ac:dyDescent="0.3">
      <c r="BA78464" s="2"/>
    </row>
    <row r="78465" spans="53:53" x14ac:dyDescent="0.3">
      <c r="BA78465" s="2"/>
    </row>
    <row r="78466" spans="53:53" x14ac:dyDescent="0.3">
      <c r="BA78466" s="2"/>
    </row>
    <row r="78467" spans="53:53" x14ac:dyDescent="0.3">
      <c r="BA78467" s="2"/>
    </row>
    <row r="78468" spans="53:53" x14ac:dyDescent="0.3">
      <c r="BA78468" s="2"/>
    </row>
    <row r="78469" spans="53:53" x14ac:dyDescent="0.3">
      <c r="BA78469" s="2"/>
    </row>
    <row r="78470" spans="53:53" x14ac:dyDescent="0.3">
      <c r="BA78470" s="2"/>
    </row>
    <row r="78471" spans="53:53" x14ac:dyDescent="0.3">
      <c r="BA78471" s="2"/>
    </row>
    <row r="78472" spans="53:53" x14ac:dyDescent="0.3">
      <c r="BA78472" s="2"/>
    </row>
    <row r="78473" spans="53:53" x14ac:dyDescent="0.3">
      <c r="BA78473" s="2"/>
    </row>
    <row r="78474" spans="53:53" x14ac:dyDescent="0.3">
      <c r="BA78474" s="2"/>
    </row>
    <row r="78475" spans="53:53" x14ac:dyDescent="0.3">
      <c r="BA78475" s="2"/>
    </row>
    <row r="78476" spans="53:53" x14ac:dyDescent="0.3">
      <c r="BA78476" s="2"/>
    </row>
    <row r="78477" spans="53:53" x14ac:dyDescent="0.3">
      <c r="BA78477" s="2"/>
    </row>
    <row r="78478" spans="53:53" x14ac:dyDescent="0.3">
      <c r="BA78478" s="2"/>
    </row>
    <row r="78479" spans="53:53" x14ac:dyDescent="0.3">
      <c r="BA78479" s="2"/>
    </row>
    <row r="78480" spans="53:53" x14ac:dyDescent="0.3">
      <c r="BA78480" s="2"/>
    </row>
    <row r="78481" spans="53:53" x14ac:dyDescent="0.3">
      <c r="BA78481" s="2"/>
    </row>
    <row r="78482" spans="53:53" x14ac:dyDescent="0.3">
      <c r="BA78482" s="2"/>
    </row>
    <row r="78483" spans="53:53" x14ac:dyDescent="0.3">
      <c r="BA78483" s="2"/>
    </row>
    <row r="78484" spans="53:53" x14ac:dyDescent="0.3">
      <c r="BA78484" s="2"/>
    </row>
    <row r="78485" spans="53:53" x14ac:dyDescent="0.3">
      <c r="BA78485" s="2"/>
    </row>
    <row r="78486" spans="53:53" x14ac:dyDescent="0.3">
      <c r="BA78486" s="2"/>
    </row>
    <row r="78487" spans="53:53" x14ac:dyDescent="0.3">
      <c r="BA78487" s="2"/>
    </row>
    <row r="78488" spans="53:53" x14ac:dyDescent="0.3">
      <c r="BA78488" s="2"/>
    </row>
    <row r="78489" spans="53:53" x14ac:dyDescent="0.3">
      <c r="BA78489" s="2"/>
    </row>
    <row r="78490" spans="53:53" x14ac:dyDescent="0.3">
      <c r="BA78490" s="2"/>
    </row>
    <row r="78491" spans="53:53" x14ac:dyDescent="0.3">
      <c r="BA78491" s="2"/>
    </row>
    <row r="78492" spans="53:53" x14ac:dyDescent="0.3">
      <c r="BA78492" s="2"/>
    </row>
    <row r="78493" spans="53:53" x14ac:dyDescent="0.3">
      <c r="BA78493" s="2"/>
    </row>
    <row r="78494" spans="53:53" x14ac:dyDescent="0.3">
      <c r="BA78494" s="2"/>
    </row>
    <row r="78495" spans="53:53" x14ac:dyDescent="0.3">
      <c r="BA78495" s="2"/>
    </row>
    <row r="78496" spans="53:53" x14ac:dyDescent="0.3">
      <c r="BA78496" s="2"/>
    </row>
    <row r="78497" spans="53:53" x14ac:dyDescent="0.3">
      <c r="BA78497" s="2"/>
    </row>
    <row r="78498" spans="53:53" x14ac:dyDescent="0.3">
      <c r="BA78498" s="2"/>
    </row>
    <row r="78499" spans="53:53" x14ac:dyDescent="0.3">
      <c r="BA78499" s="2"/>
    </row>
    <row r="78500" spans="53:53" x14ac:dyDescent="0.3">
      <c r="BA78500" s="2"/>
    </row>
    <row r="78501" spans="53:53" x14ac:dyDescent="0.3">
      <c r="BA78501" s="2"/>
    </row>
    <row r="78502" spans="53:53" x14ac:dyDescent="0.3">
      <c r="BA78502" s="2"/>
    </row>
    <row r="78503" spans="53:53" x14ac:dyDescent="0.3">
      <c r="BA78503" s="2"/>
    </row>
    <row r="78504" spans="53:53" x14ac:dyDescent="0.3">
      <c r="BA78504" s="2"/>
    </row>
    <row r="78505" spans="53:53" x14ac:dyDescent="0.3">
      <c r="BA78505" s="2"/>
    </row>
    <row r="78506" spans="53:53" x14ac:dyDescent="0.3">
      <c r="BA78506" s="2"/>
    </row>
    <row r="78507" spans="53:53" x14ac:dyDescent="0.3">
      <c r="BA78507" s="2"/>
    </row>
    <row r="78508" spans="53:53" x14ac:dyDescent="0.3">
      <c r="BA78508" s="2"/>
    </row>
    <row r="78509" spans="53:53" x14ac:dyDescent="0.3">
      <c r="BA78509" s="2"/>
    </row>
    <row r="78510" spans="53:53" x14ac:dyDescent="0.3">
      <c r="BA78510" s="2"/>
    </row>
    <row r="78511" spans="53:53" x14ac:dyDescent="0.3">
      <c r="BA78511" s="2"/>
    </row>
    <row r="78512" spans="53:53" x14ac:dyDescent="0.3">
      <c r="BA78512" s="2"/>
    </row>
    <row r="78513" spans="53:53" x14ac:dyDescent="0.3">
      <c r="BA78513" s="2"/>
    </row>
    <row r="78514" spans="53:53" x14ac:dyDescent="0.3">
      <c r="BA78514" s="2"/>
    </row>
    <row r="78515" spans="53:53" x14ac:dyDescent="0.3">
      <c r="BA78515" s="2"/>
    </row>
    <row r="78516" spans="53:53" x14ac:dyDescent="0.3">
      <c r="BA78516" s="2"/>
    </row>
    <row r="78517" spans="53:53" x14ac:dyDescent="0.3">
      <c r="BA78517" s="2"/>
    </row>
    <row r="78518" spans="53:53" x14ac:dyDescent="0.3">
      <c r="BA78518" s="2"/>
    </row>
    <row r="78519" spans="53:53" x14ac:dyDescent="0.3">
      <c r="BA78519" s="2"/>
    </row>
    <row r="78520" spans="53:53" x14ac:dyDescent="0.3">
      <c r="BA78520" s="2"/>
    </row>
    <row r="78521" spans="53:53" x14ac:dyDescent="0.3">
      <c r="BA78521" s="2"/>
    </row>
    <row r="78522" spans="53:53" x14ac:dyDescent="0.3">
      <c r="BA78522" s="2"/>
    </row>
    <row r="78523" spans="53:53" x14ac:dyDescent="0.3">
      <c r="BA78523" s="2"/>
    </row>
    <row r="78524" spans="53:53" x14ac:dyDescent="0.3">
      <c r="BA78524" s="2"/>
    </row>
    <row r="78525" spans="53:53" x14ac:dyDescent="0.3">
      <c r="BA78525" s="2"/>
    </row>
    <row r="78526" spans="53:53" x14ac:dyDescent="0.3">
      <c r="BA78526" s="2"/>
    </row>
    <row r="78527" spans="53:53" x14ac:dyDescent="0.3">
      <c r="BA78527" s="2"/>
    </row>
    <row r="78528" spans="53:53" x14ac:dyDescent="0.3">
      <c r="BA78528" s="2"/>
    </row>
    <row r="78529" spans="53:53" x14ac:dyDescent="0.3">
      <c r="BA78529" s="2"/>
    </row>
    <row r="78530" spans="53:53" x14ac:dyDescent="0.3">
      <c r="BA78530" s="2"/>
    </row>
    <row r="78531" spans="53:53" x14ac:dyDescent="0.3">
      <c r="BA78531" s="2"/>
    </row>
    <row r="78532" spans="53:53" x14ac:dyDescent="0.3">
      <c r="BA78532" s="2"/>
    </row>
    <row r="78533" spans="53:53" x14ac:dyDescent="0.3">
      <c r="BA78533" s="2"/>
    </row>
    <row r="78534" spans="53:53" x14ac:dyDescent="0.3">
      <c r="BA78534" s="2"/>
    </row>
    <row r="78535" spans="53:53" x14ac:dyDescent="0.3">
      <c r="BA78535" s="2"/>
    </row>
    <row r="78536" spans="53:53" x14ac:dyDescent="0.3">
      <c r="BA78536" s="2"/>
    </row>
    <row r="78537" spans="53:53" x14ac:dyDescent="0.3">
      <c r="BA78537" s="2"/>
    </row>
    <row r="78538" spans="53:53" x14ac:dyDescent="0.3">
      <c r="BA78538" s="2"/>
    </row>
    <row r="78539" spans="53:53" x14ac:dyDescent="0.3">
      <c r="BA78539" s="2"/>
    </row>
    <row r="78540" spans="53:53" x14ac:dyDescent="0.3">
      <c r="BA78540" s="2"/>
    </row>
    <row r="78541" spans="53:53" x14ac:dyDescent="0.3">
      <c r="BA78541" s="2"/>
    </row>
    <row r="78542" spans="53:53" x14ac:dyDescent="0.3">
      <c r="BA78542" s="2"/>
    </row>
    <row r="78543" spans="53:53" x14ac:dyDescent="0.3">
      <c r="BA78543" s="2"/>
    </row>
    <row r="78544" spans="53:53" x14ac:dyDescent="0.3">
      <c r="BA78544" s="2"/>
    </row>
    <row r="78545" spans="53:53" x14ac:dyDescent="0.3">
      <c r="BA78545" s="2"/>
    </row>
    <row r="78546" spans="53:53" x14ac:dyDescent="0.3">
      <c r="BA78546" s="2"/>
    </row>
    <row r="78547" spans="53:53" x14ac:dyDescent="0.3">
      <c r="BA78547" s="2"/>
    </row>
    <row r="78548" spans="53:53" x14ac:dyDescent="0.3">
      <c r="BA78548" s="2"/>
    </row>
    <row r="78549" spans="53:53" x14ac:dyDescent="0.3">
      <c r="BA78549" s="2"/>
    </row>
    <row r="78550" spans="53:53" x14ac:dyDescent="0.3">
      <c r="BA78550" s="2"/>
    </row>
    <row r="78551" spans="53:53" x14ac:dyDescent="0.3">
      <c r="BA78551" s="2"/>
    </row>
    <row r="78552" spans="53:53" x14ac:dyDescent="0.3">
      <c r="BA78552" s="2"/>
    </row>
    <row r="78553" spans="53:53" x14ac:dyDescent="0.3">
      <c r="BA78553" s="2"/>
    </row>
    <row r="78554" spans="53:53" x14ac:dyDescent="0.3">
      <c r="BA78554" s="2"/>
    </row>
    <row r="78555" spans="53:53" x14ac:dyDescent="0.3">
      <c r="BA78555" s="2"/>
    </row>
    <row r="78556" spans="53:53" x14ac:dyDescent="0.3">
      <c r="BA78556" s="2"/>
    </row>
    <row r="78557" spans="53:53" x14ac:dyDescent="0.3">
      <c r="BA78557" s="2"/>
    </row>
    <row r="78558" spans="53:53" x14ac:dyDescent="0.3">
      <c r="BA78558" s="2"/>
    </row>
    <row r="78559" spans="53:53" x14ac:dyDescent="0.3">
      <c r="BA78559" s="2"/>
    </row>
    <row r="78560" spans="53:53" x14ac:dyDescent="0.3">
      <c r="BA78560" s="2"/>
    </row>
    <row r="78561" spans="53:53" x14ac:dyDescent="0.3">
      <c r="BA78561" s="2"/>
    </row>
    <row r="78562" spans="53:53" x14ac:dyDescent="0.3">
      <c r="BA78562" s="2"/>
    </row>
    <row r="78563" spans="53:53" x14ac:dyDescent="0.3">
      <c r="BA78563" s="2"/>
    </row>
    <row r="78564" spans="53:53" x14ac:dyDescent="0.3">
      <c r="BA78564" s="2"/>
    </row>
    <row r="78565" spans="53:53" x14ac:dyDescent="0.3">
      <c r="BA78565" s="2"/>
    </row>
    <row r="78566" spans="53:53" x14ac:dyDescent="0.3">
      <c r="BA78566" s="2"/>
    </row>
    <row r="78567" spans="53:53" x14ac:dyDescent="0.3">
      <c r="BA78567" s="2"/>
    </row>
    <row r="78568" spans="53:53" x14ac:dyDescent="0.3">
      <c r="BA78568" s="2"/>
    </row>
    <row r="78569" spans="53:53" x14ac:dyDescent="0.3">
      <c r="BA78569" s="2"/>
    </row>
    <row r="78570" spans="53:53" x14ac:dyDescent="0.3">
      <c r="BA78570" s="2"/>
    </row>
    <row r="78571" spans="53:53" x14ac:dyDescent="0.3">
      <c r="BA78571" s="2"/>
    </row>
    <row r="78572" spans="53:53" x14ac:dyDescent="0.3">
      <c r="BA78572" s="2"/>
    </row>
    <row r="78573" spans="53:53" x14ac:dyDescent="0.3">
      <c r="BA78573" s="2"/>
    </row>
    <row r="78574" spans="53:53" x14ac:dyDescent="0.3">
      <c r="BA78574" s="2"/>
    </row>
    <row r="78575" spans="53:53" x14ac:dyDescent="0.3">
      <c r="BA78575" s="2"/>
    </row>
    <row r="78576" spans="53:53" x14ac:dyDescent="0.3">
      <c r="BA78576" s="2"/>
    </row>
    <row r="78577" spans="53:53" x14ac:dyDescent="0.3">
      <c r="BA78577" s="2"/>
    </row>
    <row r="78578" spans="53:53" x14ac:dyDescent="0.3">
      <c r="BA78578" s="2"/>
    </row>
    <row r="78579" spans="53:53" x14ac:dyDescent="0.3">
      <c r="BA78579" s="2"/>
    </row>
    <row r="78580" spans="53:53" x14ac:dyDescent="0.3">
      <c r="BA78580" s="2"/>
    </row>
    <row r="78581" spans="53:53" x14ac:dyDescent="0.3">
      <c r="BA78581" s="2"/>
    </row>
    <row r="78582" spans="53:53" x14ac:dyDescent="0.3">
      <c r="BA78582" s="2"/>
    </row>
    <row r="78583" spans="53:53" x14ac:dyDescent="0.3">
      <c r="BA78583" s="2"/>
    </row>
    <row r="78584" spans="53:53" x14ac:dyDescent="0.3">
      <c r="BA78584" s="2"/>
    </row>
    <row r="78585" spans="53:53" x14ac:dyDescent="0.3">
      <c r="BA78585" s="2"/>
    </row>
    <row r="78586" spans="53:53" x14ac:dyDescent="0.3">
      <c r="BA78586" s="2"/>
    </row>
    <row r="78587" spans="53:53" x14ac:dyDescent="0.3">
      <c r="BA78587" s="2"/>
    </row>
    <row r="78588" spans="53:53" x14ac:dyDescent="0.3">
      <c r="BA78588" s="2"/>
    </row>
    <row r="78589" spans="53:53" x14ac:dyDescent="0.3">
      <c r="BA78589" s="2"/>
    </row>
    <row r="78590" spans="53:53" x14ac:dyDescent="0.3">
      <c r="BA78590" s="2"/>
    </row>
    <row r="78591" spans="53:53" x14ac:dyDescent="0.3">
      <c r="BA78591" s="2"/>
    </row>
    <row r="78592" spans="53:53" x14ac:dyDescent="0.3">
      <c r="BA78592" s="2"/>
    </row>
    <row r="78593" spans="53:53" x14ac:dyDescent="0.3">
      <c r="BA78593" s="2"/>
    </row>
    <row r="78594" spans="53:53" x14ac:dyDescent="0.3">
      <c r="BA78594" s="2"/>
    </row>
    <row r="78595" spans="53:53" x14ac:dyDescent="0.3">
      <c r="BA78595" s="2"/>
    </row>
    <row r="78596" spans="53:53" x14ac:dyDescent="0.3">
      <c r="BA78596" s="2"/>
    </row>
    <row r="78597" spans="53:53" x14ac:dyDescent="0.3">
      <c r="BA78597" s="2"/>
    </row>
    <row r="78598" spans="53:53" x14ac:dyDescent="0.3">
      <c r="BA78598" s="2"/>
    </row>
    <row r="78599" spans="53:53" x14ac:dyDescent="0.3">
      <c r="BA78599" s="2"/>
    </row>
    <row r="78600" spans="53:53" x14ac:dyDescent="0.3">
      <c r="BA78600" s="2"/>
    </row>
    <row r="78601" spans="53:53" x14ac:dyDescent="0.3">
      <c r="BA78601" s="2"/>
    </row>
    <row r="78602" spans="53:53" x14ac:dyDescent="0.3">
      <c r="BA78602" s="2"/>
    </row>
    <row r="78603" spans="53:53" x14ac:dyDescent="0.3">
      <c r="BA78603" s="2"/>
    </row>
    <row r="78604" spans="53:53" x14ac:dyDescent="0.3">
      <c r="BA78604" s="2"/>
    </row>
    <row r="78605" spans="53:53" x14ac:dyDescent="0.3">
      <c r="BA78605" s="2"/>
    </row>
    <row r="78606" spans="53:53" x14ac:dyDescent="0.3">
      <c r="BA78606" s="2"/>
    </row>
    <row r="78607" spans="53:53" x14ac:dyDescent="0.3">
      <c r="BA78607" s="2"/>
    </row>
    <row r="78608" spans="53:53" x14ac:dyDescent="0.3">
      <c r="BA78608" s="2"/>
    </row>
    <row r="78609" spans="53:53" x14ac:dyDescent="0.3">
      <c r="BA78609" s="2"/>
    </row>
    <row r="78610" spans="53:53" x14ac:dyDescent="0.3">
      <c r="BA78610" s="2"/>
    </row>
    <row r="78611" spans="53:53" x14ac:dyDescent="0.3">
      <c r="BA78611" s="2"/>
    </row>
    <row r="78612" spans="53:53" x14ac:dyDescent="0.3">
      <c r="BA78612" s="2"/>
    </row>
    <row r="78613" spans="53:53" x14ac:dyDescent="0.3">
      <c r="BA78613" s="2"/>
    </row>
    <row r="78614" spans="53:53" x14ac:dyDescent="0.3">
      <c r="BA78614" s="2"/>
    </row>
    <row r="78615" spans="53:53" x14ac:dyDescent="0.3">
      <c r="BA78615" s="2"/>
    </row>
    <row r="78616" spans="53:53" x14ac:dyDescent="0.3">
      <c r="BA78616" s="2"/>
    </row>
    <row r="78617" spans="53:53" x14ac:dyDescent="0.3">
      <c r="BA78617" s="2"/>
    </row>
    <row r="78618" spans="53:53" x14ac:dyDescent="0.3">
      <c r="BA78618" s="2"/>
    </row>
    <row r="78619" spans="53:53" x14ac:dyDescent="0.3">
      <c r="BA78619" s="2"/>
    </row>
    <row r="78620" spans="53:53" x14ac:dyDescent="0.3">
      <c r="BA78620" s="2"/>
    </row>
    <row r="78621" spans="53:53" x14ac:dyDescent="0.3">
      <c r="BA78621" s="2"/>
    </row>
    <row r="78622" spans="53:53" x14ac:dyDescent="0.3">
      <c r="BA78622" s="2"/>
    </row>
    <row r="78623" spans="53:53" x14ac:dyDescent="0.3">
      <c r="BA78623" s="2"/>
    </row>
    <row r="78624" spans="53:53" x14ac:dyDescent="0.3">
      <c r="BA78624" s="2"/>
    </row>
    <row r="78625" spans="53:53" x14ac:dyDescent="0.3">
      <c r="BA78625" s="2"/>
    </row>
    <row r="78626" spans="53:53" x14ac:dyDescent="0.3">
      <c r="BA78626" s="2"/>
    </row>
    <row r="78627" spans="53:53" x14ac:dyDescent="0.3">
      <c r="BA78627" s="2"/>
    </row>
    <row r="78628" spans="53:53" x14ac:dyDescent="0.3">
      <c r="BA78628" s="2"/>
    </row>
    <row r="78629" spans="53:53" x14ac:dyDescent="0.3">
      <c r="BA78629" s="2"/>
    </row>
    <row r="78630" spans="53:53" x14ac:dyDescent="0.3">
      <c r="BA78630" s="2"/>
    </row>
    <row r="78631" spans="53:53" x14ac:dyDescent="0.3">
      <c r="BA78631" s="2"/>
    </row>
    <row r="78632" spans="53:53" x14ac:dyDescent="0.3">
      <c r="BA78632" s="2"/>
    </row>
    <row r="78633" spans="53:53" x14ac:dyDescent="0.3">
      <c r="BA78633" s="2"/>
    </row>
    <row r="78634" spans="53:53" x14ac:dyDescent="0.3">
      <c r="BA78634" s="2"/>
    </row>
    <row r="78635" spans="53:53" x14ac:dyDescent="0.3">
      <c r="BA78635" s="2"/>
    </row>
    <row r="78636" spans="53:53" x14ac:dyDescent="0.3">
      <c r="BA78636" s="2"/>
    </row>
    <row r="78637" spans="53:53" x14ac:dyDescent="0.3">
      <c r="BA78637" s="2"/>
    </row>
    <row r="78638" spans="53:53" x14ac:dyDescent="0.3">
      <c r="BA78638" s="2"/>
    </row>
    <row r="78639" spans="53:53" x14ac:dyDescent="0.3">
      <c r="BA78639" s="2"/>
    </row>
    <row r="78640" spans="53:53" x14ac:dyDescent="0.3">
      <c r="BA78640" s="2"/>
    </row>
    <row r="78641" spans="53:53" x14ac:dyDescent="0.3">
      <c r="BA78641" s="2"/>
    </row>
    <row r="78642" spans="53:53" x14ac:dyDescent="0.3">
      <c r="BA78642" s="2"/>
    </row>
    <row r="78643" spans="53:53" x14ac:dyDescent="0.3">
      <c r="BA78643" s="2"/>
    </row>
    <row r="78644" spans="53:53" x14ac:dyDescent="0.3">
      <c r="BA78644" s="2"/>
    </row>
    <row r="78645" spans="53:53" x14ac:dyDescent="0.3">
      <c r="BA78645" s="2"/>
    </row>
    <row r="78646" spans="53:53" x14ac:dyDescent="0.3">
      <c r="BA78646" s="2"/>
    </row>
    <row r="78647" spans="53:53" x14ac:dyDescent="0.3">
      <c r="BA78647" s="2"/>
    </row>
    <row r="78648" spans="53:53" x14ac:dyDescent="0.3">
      <c r="BA78648" s="2"/>
    </row>
    <row r="78649" spans="53:53" x14ac:dyDescent="0.3">
      <c r="BA78649" s="2"/>
    </row>
    <row r="78650" spans="53:53" x14ac:dyDescent="0.3">
      <c r="BA78650" s="2"/>
    </row>
    <row r="78651" spans="53:53" x14ac:dyDescent="0.3">
      <c r="BA78651" s="2"/>
    </row>
    <row r="78652" spans="53:53" x14ac:dyDescent="0.3">
      <c r="BA78652" s="2"/>
    </row>
    <row r="78653" spans="53:53" x14ac:dyDescent="0.3">
      <c r="BA78653" s="2"/>
    </row>
    <row r="78654" spans="53:53" x14ac:dyDescent="0.3">
      <c r="BA78654" s="2"/>
    </row>
    <row r="78655" spans="53:53" x14ac:dyDescent="0.3">
      <c r="BA78655" s="2"/>
    </row>
    <row r="78656" spans="53:53" x14ac:dyDescent="0.3">
      <c r="BA78656" s="2"/>
    </row>
    <row r="78657" spans="53:53" x14ac:dyDescent="0.3">
      <c r="BA78657" s="2"/>
    </row>
    <row r="78658" spans="53:53" x14ac:dyDescent="0.3">
      <c r="BA78658" s="2"/>
    </row>
    <row r="78659" spans="53:53" x14ac:dyDescent="0.3">
      <c r="BA78659" s="2"/>
    </row>
    <row r="78660" spans="53:53" x14ac:dyDescent="0.3">
      <c r="BA78660" s="2"/>
    </row>
    <row r="78661" spans="53:53" x14ac:dyDescent="0.3">
      <c r="BA78661" s="2"/>
    </row>
    <row r="78662" spans="53:53" x14ac:dyDescent="0.3">
      <c r="BA78662" s="2"/>
    </row>
    <row r="78663" spans="53:53" x14ac:dyDescent="0.3">
      <c r="BA78663" s="2"/>
    </row>
    <row r="78664" spans="53:53" x14ac:dyDescent="0.3">
      <c r="BA78664" s="2"/>
    </row>
    <row r="78665" spans="53:53" x14ac:dyDescent="0.3">
      <c r="BA78665" s="2"/>
    </row>
    <row r="78666" spans="53:53" x14ac:dyDescent="0.3">
      <c r="BA78666" s="2"/>
    </row>
    <row r="78667" spans="53:53" x14ac:dyDescent="0.3">
      <c r="BA78667" s="2"/>
    </row>
    <row r="78668" spans="53:53" x14ac:dyDescent="0.3">
      <c r="BA78668" s="2"/>
    </row>
    <row r="78669" spans="53:53" x14ac:dyDescent="0.3">
      <c r="BA78669" s="2"/>
    </row>
    <row r="78670" spans="53:53" x14ac:dyDescent="0.3">
      <c r="BA78670" s="2"/>
    </row>
    <row r="78671" spans="53:53" x14ac:dyDescent="0.3">
      <c r="BA78671" s="2"/>
    </row>
    <row r="78672" spans="53:53" x14ac:dyDescent="0.3">
      <c r="BA78672" s="2"/>
    </row>
    <row r="78673" spans="53:53" x14ac:dyDescent="0.3">
      <c r="BA78673" s="2"/>
    </row>
    <row r="78674" spans="53:53" x14ac:dyDescent="0.3">
      <c r="BA78674" s="2"/>
    </row>
    <row r="78675" spans="53:53" x14ac:dyDescent="0.3">
      <c r="BA78675" s="2"/>
    </row>
    <row r="78676" spans="53:53" x14ac:dyDescent="0.3">
      <c r="BA78676" s="2"/>
    </row>
    <row r="78677" spans="53:53" x14ac:dyDescent="0.3">
      <c r="BA78677" s="2"/>
    </row>
    <row r="78678" spans="53:53" x14ac:dyDescent="0.3">
      <c r="BA78678" s="2"/>
    </row>
    <row r="78679" spans="53:53" x14ac:dyDescent="0.3">
      <c r="BA78679" s="2"/>
    </row>
    <row r="78680" spans="53:53" x14ac:dyDescent="0.3">
      <c r="BA78680" s="2"/>
    </row>
    <row r="78681" spans="53:53" x14ac:dyDescent="0.3">
      <c r="BA78681" s="2"/>
    </row>
    <row r="78682" spans="53:53" x14ac:dyDescent="0.3">
      <c r="BA78682" s="2"/>
    </row>
    <row r="78683" spans="53:53" x14ac:dyDescent="0.3">
      <c r="BA78683" s="2"/>
    </row>
    <row r="78684" spans="53:53" x14ac:dyDescent="0.3">
      <c r="BA78684" s="2"/>
    </row>
    <row r="78685" spans="53:53" x14ac:dyDescent="0.3">
      <c r="BA78685" s="2"/>
    </row>
    <row r="78686" spans="53:53" x14ac:dyDescent="0.3">
      <c r="BA78686" s="2"/>
    </row>
    <row r="78687" spans="53:53" x14ac:dyDescent="0.3">
      <c r="BA78687" s="2"/>
    </row>
    <row r="78688" spans="53:53" x14ac:dyDescent="0.3">
      <c r="BA78688" s="2"/>
    </row>
    <row r="78689" spans="53:53" x14ac:dyDescent="0.3">
      <c r="BA78689" s="2"/>
    </row>
    <row r="78690" spans="53:53" x14ac:dyDescent="0.3">
      <c r="BA78690" s="2"/>
    </row>
    <row r="78691" spans="53:53" x14ac:dyDescent="0.3">
      <c r="BA78691" s="2"/>
    </row>
    <row r="78692" spans="53:53" x14ac:dyDescent="0.3">
      <c r="BA78692" s="2"/>
    </row>
    <row r="78693" spans="53:53" x14ac:dyDescent="0.3">
      <c r="BA78693" s="2"/>
    </row>
    <row r="78694" spans="53:53" x14ac:dyDescent="0.3">
      <c r="BA78694" s="2"/>
    </row>
    <row r="78695" spans="53:53" x14ac:dyDescent="0.3">
      <c r="BA78695" s="2"/>
    </row>
    <row r="78696" spans="53:53" x14ac:dyDescent="0.3">
      <c r="BA78696" s="2"/>
    </row>
    <row r="78697" spans="53:53" x14ac:dyDescent="0.3">
      <c r="BA78697" s="2"/>
    </row>
    <row r="78698" spans="53:53" x14ac:dyDescent="0.3">
      <c r="BA78698" s="2"/>
    </row>
    <row r="78699" spans="53:53" x14ac:dyDescent="0.3">
      <c r="BA78699" s="2"/>
    </row>
    <row r="78700" spans="53:53" x14ac:dyDescent="0.3">
      <c r="BA78700" s="2"/>
    </row>
    <row r="78701" spans="53:53" x14ac:dyDescent="0.3">
      <c r="BA78701" s="2"/>
    </row>
    <row r="78702" spans="53:53" x14ac:dyDescent="0.3">
      <c r="BA78702" s="2"/>
    </row>
    <row r="78703" spans="53:53" x14ac:dyDescent="0.3">
      <c r="BA78703" s="2"/>
    </row>
    <row r="78704" spans="53:53" x14ac:dyDescent="0.3">
      <c r="BA78704" s="2"/>
    </row>
    <row r="78705" spans="53:53" x14ac:dyDescent="0.3">
      <c r="BA78705" s="2"/>
    </row>
    <row r="78706" spans="53:53" x14ac:dyDescent="0.3">
      <c r="BA78706" s="2"/>
    </row>
    <row r="78707" spans="53:53" x14ac:dyDescent="0.3">
      <c r="BA78707" s="2"/>
    </row>
    <row r="78708" spans="53:53" x14ac:dyDescent="0.3">
      <c r="BA78708" s="2"/>
    </row>
    <row r="78709" spans="53:53" x14ac:dyDescent="0.3">
      <c r="BA78709" s="2"/>
    </row>
    <row r="78710" spans="53:53" x14ac:dyDescent="0.3">
      <c r="BA78710" s="2"/>
    </row>
    <row r="78711" spans="53:53" x14ac:dyDescent="0.3">
      <c r="BA78711" s="2"/>
    </row>
    <row r="78712" spans="53:53" x14ac:dyDescent="0.3">
      <c r="BA78712" s="2"/>
    </row>
    <row r="78713" spans="53:53" x14ac:dyDescent="0.3">
      <c r="BA78713" s="2"/>
    </row>
    <row r="78714" spans="53:53" x14ac:dyDescent="0.3">
      <c r="BA78714" s="2"/>
    </row>
    <row r="78715" spans="53:53" x14ac:dyDescent="0.3">
      <c r="BA78715" s="2"/>
    </row>
    <row r="78716" spans="53:53" x14ac:dyDescent="0.3">
      <c r="BA78716" s="2"/>
    </row>
    <row r="78717" spans="53:53" x14ac:dyDescent="0.3">
      <c r="BA78717" s="2"/>
    </row>
    <row r="78718" spans="53:53" x14ac:dyDescent="0.3">
      <c r="BA78718" s="2"/>
    </row>
    <row r="78719" spans="53:53" x14ac:dyDescent="0.3">
      <c r="BA78719" s="2"/>
    </row>
    <row r="78720" spans="53:53" x14ac:dyDescent="0.3">
      <c r="BA78720" s="2"/>
    </row>
    <row r="78721" spans="53:53" x14ac:dyDescent="0.3">
      <c r="BA78721" s="2"/>
    </row>
    <row r="78722" spans="53:53" x14ac:dyDescent="0.3">
      <c r="BA78722" s="2"/>
    </row>
    <row r="78723" spans="53:53" x14ac:dyDescent="0.3">
      <c r="BA78723" s="2"/>
    </row>
    <row r="78724" spans="53:53" x14ac:dyDescent="0.3">
      <c r="BA78724" s="2"/>
    </row>
    <row r="78725" spans="53:53" x14ac:dyDescent="0.3">
      <c r="BA78725" s="2"/>
    </row>
    <row r="78726" spans="53:53" x14ac:dyDescent="0.3">
      <c r="BA78726" s="2"/>
    </row>
    <row r="78727" spans="53:53" x14ac:dyDescent="0.3">
      <c r="BA78727" s="2"/>
    </row>
    <row r="78728" spans="53:53" x14ac:dyDescent="0.3">
      <c r="BA78728" s="2"/>
    </row>
    <row r="78729" spans="53:53" x14ac:dyDescent="0.3">
      <c r="BA78729" s="2"/>
    </row>
    <row r="78730" spans="53:53" x14ac:dyDescent="0.3">
      <c r="BA78730" s="2"/>
    </row>
    <row r="78731" spans="53:53" x14ac:dyDescent="0.3">
      <c r="BA78731" s="2"/>
    </row>
    <row r="78732" spans="53:53" x14ac:dyDescent="0.3">
      <c r="BA78732" s="2"/>
    </row>
    <row r="78733" spans="53:53" x14ac:dyDescent="0.3">
      <c r="BA78733" s="2"/>
    </row>
    <row r="78734" spans="53:53" x14ac:dyDescent="0.3">
      <c r="BA78734" s="2"/>
    </row>
    <row r="78735" spans="53:53" x14ac:dyDescent="0.3">
      <c r="BA78735" s="2"/>
    </row>
    <row r="78736" spans="53:53" x14ac:dyDescent="0.3">
      <c r="BA78736" s="2"/>
    </row>
    <row r="78737" spans="53:53" x14ac:dyDescent="0.3">
      <c r="BA78737" s="2"/>
    </row>
    <row r="78738" spans="53:53" x14ac:dyDescent="0.3">
      <c r="BA78738" s="2"/>
    </row>
    <row r="78739" spans="53:53" x14ac:dyDescent="0.3">
      <c r="BA78739" s="2"/>
    </row>
    <row r="78740" spans="53:53" x14ac:dyDescent="0.3">
      <c r="BA78740" s="2"/>
    </row>
    <row r="78741" spans="53:53" x14ac:dyDescent="0.3">
      <c r="BA78741" s="2"/>
    </row>
    <row r="78742" spans="53:53" x14ac:dyDescent="0.3">
      <c r="BA78742" s="2"/>
    </row>
    <row r="78743" spans="53:53" x14ac:dyDescent="0.3">
      <c r="BA78743" s="2"/>
    </row>
    <row r="78744" spans="53:53" x14ac:dyDescent="0.3">
      <c r="BA78744" s="2"/>
    </row>
    <row r="78745" spans="53:53" x14ac:dyDescent="0.3">
      <c r="BA78745" s="2"/>
    </row>
    <row r="78746" spans="53:53" x14ac:dyDescent="0.3">
      <c r="BA78746" s="2"/>
    </row>
    <row r="78747" spans="53:53" x14ac:dyDescent="0.3">
      <c r="BA78747" s="2"/>
    </row>
    <row r="78748" spans="53:53" x14ac:dyDescent="0.3">
      <c r="BA78748" s="2"/>
    </row>
    <row r="78749" spans="53:53" x14ac:dyDescent="0.3">
      <c r="BA78749" s="2"/>
    </row>
    <row r="78750" spans="53:53" x14ac:dyDescent="0.3">
      <c r="BA78750" s="2"/>
    </row>
    <row r="78751" spans="53:53" x14ac:dyDescent="0.3">
      <c r="BA78751" s="2"/>
    </row>
    <row r="78752" spans="53:53" x14ac:dyDescent="0.3">
      <c r="BA78752" s="2"/>
    </row>
    <row r="78753" spans="53:53" x14ac:dyDescent="0.3">
      <c r="BA78753" s="2"/>
    </row>
    <row r="78754" spans="53:53" x14ac:dyDescent="0.3">
      <c r="BA78754" s="2"/>
    </row>
    <row r="78755" spans="53:53" x14ac:dyDescent="0.3">
      <c r="BA78755" s="2"/>
    </row>
    <row r="78756" spans="53:53" x14ac:dyDescent="0.3">
      <c r="BA78756" s="2"/>
    </row>
    <row r="78757" spans="53:53" x14ac:dyDescent="0.3">
      <c r="BA78757" s="2"/>
    </row>
    <row r="78758" spans="53:53" x14ac:dyDescent="0.3">
      <c r="BA78758" s="2"/>
    </row>
    <row r="78759" spans="53:53" x14ac:dyDescent="0.3">
      <c r="BA78759" s="2"/>
    </row>
    <row r="78760" spans="53:53" x14ac:dyDescent="0.3">
      <c r="BA78760" s="2"/>
    </row>
    <row r="78761" spans="53:53" x14ac:dyDescent="0.3">
      <c r="BA78761" s="2"/>
    </row>
    <row r="78762" spans="53:53" x14ac:dyDescent="0.3">
      <c r="BA78762" s="2"/>
    </row>
    <row r="78763" spans="53:53" x14ac:dyDescent="0.3">
      <c r="BA78763" s="2"/>
    </row>
    <row r="78764" spans="53:53" x14ac:dyDescent="0.3">
      <c r="BA78764" s="2"/>
    </row>
    <row r="78765" spans="53:53" x14ac:dyDescent="0.3">
      <c r="BA78765" s="2"/>
    </row>
    <row r="78766" spans="53:53" x14ac:dyDescent="0.3">
      <c r="BA78766" s="2"/>
    </row>
    <row r="78767" spans="53:53" x14ac:dyDescent="0.3">
      <c r="BA78767" s="2"/>
    </row>
    <row r="78768" spans="53:53" x14ac:dyDescent="0.3">
      <c r="BA78768" s="2"/>
    </row>
    <row r="78769" spans="53:53" x14ac:dyDescent="0.3">
      <c r="BA78769" s="2"/>
    </row>
    <row r="78770" spans="53:53" x14ac:dyDescent="0.3">
      <c r="BA78770" s="2"/>
    </row>
    <row r="78771" spans="53:53" x14ac:dyDescent="0.3">
      <c r="BA78771" s="2"/>
    </row>
    <row r="78772" spans="53:53" x14ac:dyDescent="0.3">
      <c r="BA78772" s="2"/>
    </row>
    <row r="78773" spans="53:53" x14ac:dyDescent="0.3">
      <c r="BA78773" s="2"/>
    </row>
    <row r="78774" spans="53:53" x14ac:dyDescent="0.3">
      <c r="BA78774" s="2"/>
    </row>
    <row r="78775" spans="53:53" x14ac:dyDescent="0.3">
      <c r="BA78775" s="2"/>
    </row>
    <row r="78776" spans="53:53" x14ac:dyDescent="0.3">
      <c r="BA78776" s="2"/>
    </row>
    <row r="78777" spans="53:53" x14ac:dyDescent="0.3">
      <c r="BA78777" s="2"/>
    </row>
    <row r="78778" spans="53:53" x14ac:dyDescent="0.3">
      <c r="BA78778" s="2"/>
    </row>
    <row r="78779" spans="53:53" x14ac:dyDescent="0.3">
      <c r="BA78779" s="2"/>
    </row>
    <row r="78780" spans="53:53" x14ac:dyDescent="0.3">
      <c r="BA78780" s="2"/>
    </row>
    <row r="78781" spans="53:53" x14ac:dyDescent="0.3">
      <c r="BA78781" s="2"/>
    </row>
    <row r="78782" spans="53:53" x14ac:dyDescent="0.3">
      <c r="BA78782" s="2"/>
    </row>
    <row r="78783" spans="53:53" x14ac:dyDescent="0.3">
      <c r="BA78783" s="2"/>
    </row>
    <row r="78784" spans="53:53" x14ac:dyDescent="0.3">
      <c r="BA78784" s="2"/>
    </row>
    <row r="78785" spans="53:53" x14ac:dyDescent="0.3">
      <c r="BA78785" s="2"/>
    </row>
    <row r="78786" spans="53:53" x14ac:dyDescent="0.3">
      <c r="BA78786" s="2"/>
    </row>
    <row r="78787" spans="53:53" x14ac:dyDescent="0.3">
      <c r="BA78787" s="2"/>
    </row>
    <row r="78788" spans="53:53" x14ac:dyDescent="0.3">
      <c r="BA78788" s="2"/>
    </row>
    <row r="78789" spans="53:53" x14ac:dyDescent="0.3">
      <c r="BA78789" s="2"/>
    </row>
    <row r="78790" spans="53:53" x14ac:dyDescent="0.3">
      <c r="BA78790" s="2"/>
    </row>
    <row r="78791" spans="53:53" x14ac:dyDescent="0.3">
      <c r="BA78791" s="2"/>
    </row>
    <row r="78792" spans="53:53" x14ac:dyDescent="0.3">
      <c r="BA78792" s="2"/>
    </row>
    <row r="78793" spans="53:53" x14ac:dyDescent="0.3">
      <c r="BA78793" s="2"/>
    </row>
    <row r="78794" spans="53:53" x14ac:dyDescent="0.3">
      <c r="BA78794" s="2"/>
    </row>
    <row r="78795" spans="53:53" x14ac:dyDescent="0.3">
      <c r="BA78795" s="2"/>
    </row>
    <row r="78796" spans="53:53" x14ac:dyDescent="0.3">
      <c r="BA78796" s="2"/>
    </row>
    <row r="78797" spans="53:53" x14ac:dyDescent="0.3">
      <c r="BA78797" s="2"/>
    </row>
    <row r="78798" spans="53:53" x14ac:dyDescent="0.3">
      <c r="BA78798" s="2"/>
    </row>
    <row r="78799" spans="53:53" x14ac:dyDescent="0.3">
      <c r="BA78799" s="2"/>
    </row>
    <row r="78800" spans="53:53" x14ac:dyDescent="0.3">
      <c r="BA78800" s="2"/>
    </row>
    <row r="78801" spans="53:53" x14ac:dyDescent="0.3">
      <c r="BA78801" s="2"/>
    </row>
    <row r="78802" spans="53:53" x14ac:dyDescent="0.3">
      <c r="BA78802" s="2"/>
    </row>
    <row r="78803" spans="53:53" x14ac:dyDescent="0.3">
      <c r="BA78803" s="2"/>
    </row>
    <row r="78804" spans="53:53" x14ac:dyDescent="0.3">
      <c r="BA78804" s="2"/>
    </row>
    <row r="78805" spans="53:53" x14ac:dyDescent="0.3">
      <c r="BA78805" s="2"/>
    </row>
    <row r="78806" spans="53:53" x14ac:dyDescent="0.3">
      <c r="BA78806" s="2"/>
    </row>
    <row r="78807" spans="53:53" x14ac:dyDescent="0.3">
      <c r="BA78807" s="2"/>
    </row>
    <row r="78808" spans="53:53" x14ac:dyDescent="0.3">
      <c r="BA78808" s="2"/>
    </row>
    <row r="78809" spans="53:53" x14ac:dyDescent="0.3">
      <c r="BA78809" s="2"/>
    </row>
    <row r="78810" spans="53:53" x14ac:dyDescent="0.3">
      <c r="BA78810" s="2"/>
    </row>
    <row r="78811" spans="53:53" x14ac:dyDescent="0.3">
      <c r="BA78811" s="2"/>
    </row>
    <row r="78812" spans="53:53" x14ac:dyDescent="0.3">
      <c r="BA78812" s="2"/>
    </row>
    <row r="78813" spans="53:53" x14ac:dyDescent="0.3">
      <c r="BA78813" s="2"/>
    </row>
    <row r="78814" spans="53:53" x14ac:dyDescent="0.3">
      <c r="BA78814" s="2"/>
    </row>
    <row r="78815" spans="53:53" x14ac:dyDescent="0.3">
      <c r="BA78815" s="2"/>
    </row>
    <row r="78816" spans="53:53" x14ac:dyDescent="0.3">
      <c r="BA78816" s="2"/>
    </row>
    <row r="78817" spans="53:53" x14ac:dyDescent="0.3">
      <c r="BA78817" s="2"/>
    </row>
    <row r="78818" spans="53:53" x14ac:dyDescent="0.3">
      <c r="BA78818" s="2"/>
    </row>
    <row r="78819" spans="53:53" x14ac:dyDescent="0.3">
      <c r="BA78819" s="2"/>
    </row>
    <row r="78820" spans="53:53" x14ac:dyDescent="0.3">
      <c r="BA78820" s="2"/>
    </row>
    <row r="78821" spans="53:53" x14ac:dyDescent="0.3">
      <c r="BA78821" s="2"/>
    </row>
    <row r="78822" spans="53:53" x14ac:dyDescent="0.3">
      <c r="BA78822" s="2"/>
    </row>
    <row r="78823" spans="53:53" x14ac:dyDescent="0.3">
      <c r="BA78823" s="2"/>
    </row>
    <row r="78824" spans="53:53" x14ac:dyDescent="0.3">
      <c r="BA78824" s="2"/>
    </row>
    <row r="78825" spans="53:53" x14ac:dyDescent="0.3">
      <c r="BA78825" s="2"/>
    </row>
    <row r="78826" spans="53:53" x14ac:dyDescent="0.3">
      <c r="BA78826" s="2"/>
    </row>
    <row r="78827" spans="53:53" x14ac:dyDescent="0.3">
      <c r="BA78827" s="2"/>
    </row>
    <row r="78828" spans="53:53" x14ac:dyDescent="0.3">
      <c r="BA78828" s="2"/>
    </row>
    <row r="78829" spans="53:53" x14ac:dyDescent="0.3">
      <c r="BA78829" s="2"/>
    </row>
    <row r="78830" spans="53:53" x14ac:dyDescent="0.3">
      <c r="BA78830" s="2"/>
    </row>
    <row r="78831" spans="53:53" x14ac:dyDescent="0.3">
      <c r="BA78831" s="2"/>
    </row>
    <row r="78832" spans="53:53" x14ac:dyDescent="0.3">
      <c r="BA78832" s="2"/>
    </row>
    <row r="78833" spans="53:53" x14ac:dyDescent="0.3">
      <c r="BA78833" s="2"/>
    </row>
    <row r="78834" spans="53:53" x14ac:dyDescent="0.3">
      <c r="BA78834" s="2"/>
    </row>
    <row r="78835" spans="53:53" x14ac:dyDescent="0.3">
      <c r="BA78835" s="2"/>
    </row>
    <row r="78836" spans="53:53" x14ac:dyDescent="0.3">
      <c r="BA78836" s="2"/>
    </row>
    <row r="78837" spans="53:53" x14ac:dyDescent="0.3">
      <c r="BA78837" s="2"/>
    </row>
    <row r="78838" spans="53:53" x14ac:dyDescent="0.3">
      <c r="BA78838" s="2"/>
    </row>
    <row r="78839" spans="53:53" x14ac:dyDescent="0.3">
      <c r="BA78839" s="2"/>
    </row>
    <row r="78840" spans="53:53" x14ac:dyDescent="0.3">
      <c r="BA78840" s="2"/>
    </row>
    <row r="78841" spans="53:53" x14ac:dyDescent="0.3">
      <c r="BA78841" s="2"/>
    </row>
    <row r="78842" spans="53:53" x14ac:dyDescent="0.3">
      <c r="BA78842" s="2"/>
    </row>
    <row r="78843" spans="53:53" x14ac:dyDescent="0.3">
      <c r="BA78843" s="2"/>
    </row>
    <row r="78844" spans="53:53" x14ac:dyDescent="0.3">
      <c r="BA78844" s="2"/>
    </row>
    <row r="78845" spans="53:53" x14ac:dyDescent="0.3">
      <c r="BA78845" s="2"/>
    </row>
    <row r="78846" spans="53:53" x14ac:dyDescent="0.3">
      <c r="BA78846" s="2"/>
    </row>
    <row r="78847" spans="53:53" x14ac:dyDescent="0.3">
      <c r="BA78847" s="2"/>
    </row>
    <row r="78848" spans="53:53" x14ac:dyDescent="0.3">
      <c r="BA78848" s="2"/>
    </row>
    <row r="78849" spans="53:53" x14ac:dyDescent="0.3">
      <c r="BA78849" s="2"/>
    </row>
    <row r="78850" spans="53:53" x14ac:dyDescent="0.3">
      <c r="BA78850" s="2"/>
    </row>
    <row r="78851" spans="53:53" x14ac:dyDescent="0.3">
      <c r="BA78851" s="2"/>
    </row>
    <row r="78852" spans="53:53" x14ac:dyDescent="0.3">
      <c r="BA78852" s="2"/>
    </row>
    <row r="78853" spans="53:53" x14ac:dyDescent="0.3">
      <c r="BA78853" s="2"/>
    </row>
    <row r="78854" spans="53:53" x14ac:dyDescent="0.3">
      <c r="BA78854" s="2"/>
    </row>
    <row r="78855" spans="53:53" x14ac:dyDescent="0.3">
      <c r="BA78855" s="2"/>
    </row>
    <row r="78856" spans="53:53" x14ac:dyDescent="0.3">
      <c r="BA78856" s="2"/>
    </row>
    <row r="78857" spans="53:53" x14ac:dyDescent="0.3">
      <c r="BA78857" s="2"/>
    </row>
    <row r="78858" spans="53:53" x14ac:dyDescent="0.3">
      <c r="BA78858" s="2"/>
    </row>
    <row r="78859" spans="53:53" x14ac:dyDescent="0.3">
      <c r="BA78859" s="2"/>
    </row>
    <row r="78860" spans="53:53" x14ac:dyDescent="0.3">
      <c r="BA78860" s="2"/>
    </row>
    <row r="78861" spans="53:53" x14ac:dyDescent="0.3">
      <c r="BA78861" s="2"/>
    </row>
    <row r="78862" spans="53:53" x14ac:dyDescent="0.3">
      <c r="BA78862" s="2"/>
    </row>
    <row r="78863" spans="53:53" x14ac:dyDescent="0.3">
      <c r="BA78863" s="2"/>
    </row>
    <row r="78864" spans="53:53" x14ac:dyDescent="0.3">
      <c r="BA78864" s="2"/>
    </row>
    <row r="78865" spans="53:53" x14ac:dyDescent="0.3">
      <c r="BA78865" s="2"/>
    </row>
    <row r="78866" spans="53:53" x14ac:dyDescent="0.3">
      <c r="BA78866" s="2"/>
    </row>
    <row r="78867" spans="53:53" x14ac:dyDescent="0.3">
      <c r="BA78867" s="2"/>
    </row>
    <row r="78868" spans="53:53" x14ac:dyDescent="0.3">
      <c r="BA78868" s="2"/>
    </row>
    <row r="78869" spans="53:53" x14ac:dyDescent="0.3">
      <c r="BA78869" s="2"/>
    </row>
    <row r="78870" spans="53:53" x14ac:dyDescent="0.3">
      <c r="BA78870" s="2"/>
    </row>
    <row r="78871" spans="53:53" x14ac:dyDescent="0.3">
      <c r="BA78871" s="2"/>
    </row>
    <row r="78872" spans="53:53" x14ac:dyDescent="0.3">
      <c r="BA78872" s="2"/>
    </row>
    <row r="78873" spans="53:53" x14ac:dyDescent="0.3">
      <c r="BA78873" s="2"/>
    </row>
    <row r="78874" spans="53:53" x14ac:dyDescent="0.3">
      <c r="BA78874" s="2"/>
    </row>
    <row r="78875" spans="53:53" x14ac:dyDescent="0.3">
      <c r="BA78875" s="2"/>
    </row>
    <row r="78876" spans="53:53" x14ac:dyDescent="0.3">
      <c r="BA78876" s="2"/>
    </row>
    <row r="78877" spans="53:53" x14ac:dyDescent="0.3">
      <c r="BA78877" s="2"/>
    </row>
    <row r="78878" spans="53:53" x14ac:dyDescent="0.3">
      <c r="BA78878" s="2"/>
    </row>
    <row r="78879" spans="53:53" x14ac:dyDescent="0.3">
      <c r="BA78879" s="2"/>
    </row>
    <row r="78880" spans="53:53" x14ac:dyDescent="0.3">
      <c r="BA78880" s="2"/>
    </row>
    <row r="78881" spans="53:53" x14ac:dyDescent="0.3">
      <c r="BA78881" s="2"/>
    </row>
    <row r="78882" spans="53:53" x14ac:dyDescent="0.3">
      <c r="BA78882" s="2"/>
    </row>
    <row r="78883" spans="53:53" x14ac:dyDescent="0.3">
      <c r="BA78883" s="2"/>
    </row>
    <row r="78884" spans="53:53" x14ac:dyDescent="0.3">
      <c r="BA78884" s="2"/>
    </row>
    <row r="78885" spans="53:53" x14ac:dyDescent="0.3">
      <c r="BA78885" s="2"/>
    </row>
    <row r="78886" spans="53:53" x14ac:dyDescent="0.3">
      <c r="BA78886" s="2"/>
    </row>
    <row r="78887" spans="53:53" x14ac:dyDescent="0.3">
      <c r="BA78887" s="2"/>
    </row>
    <row r="78888" spans="53:53" x14ac:dyDescent="0.3">
      <c r="BA78888" s="2"/>
    </row>
    <row r="78889" spans="53:53" x14ac:dyDescent="0.3">
      <c r="BA78889" s="2"/>
    </row>
    <row r="78890" spans="53:53" x14ac:dyDescent="0.3">
      <c r="BA78890" s="2"/>
    </row>
    <row r="78891" spans="53:53" x14ac:dyDescent="0.3">
      <c r="BA78891" s="2"/>
    </row>
    <row r="78892" spans="53:53" x14ac:dyDescent="0.3">
      <c r="BA78892" s="2"/>
    </row>
    <row r="78893" spans="53:53" x14ac:dyDescent="0.3">
      <c r="BA78893" s="2"/>
    </row>
    <row r="78894" spans="53:53" x14ac:dyDescent="0.3">
      <c r="BA78894" s="2"/>
    </row>
    <row r="78895" spans="53:53" x14ac:dyDescent="0.3">
      <c r="BA78895" s="2"/>
    </row>
    <row r="78896" spans="53:53" x14ac:dyDescent="0.3">
      <c r="BA78896" s="2"/>
    </row>
    <row r="78897" spans="53:53" x14ac:dyDescent="0.3">
      <c r="BA78897" s="2"/>
    </row>
    <row r="78898" spans="53:53" x14ac:dyDescent="0.3">
      <c r="BA78898" s="2"/>
    </row>
    <row r="78899" spans="53:53" x14ac:dyDescent="0.3">
      <c r="BA78899" s="2"/>
    </row>
    <row r="78900" spans="53:53" x14ac:dyDescent="0.3">
      <c r="BA78900" s="2"/>
    </row>
    <row r="78901" spans="53:53" x14ac:dyDescent="0.3">
      <c r="BA78901" s="2"/>
    </row>
    <row r="78902" spans="53:53" x14ac:dyDescent="0.3">
      <c r="BA78902" s="2"/>
    </row>
    <row r="78903" spans="53:53" x14ac:dyDescent="0.3">
      <c r="BA78903" s="2"/>
    </row>
    <row r="78904" spans="53:53" x14ac:dyDescent="0.3">
      <c r="BA78904" s="2"/>
    </row>
    <row r="78905" spans="53:53" x14ac:dyDescent="0.3">
      <c r="BA78905" s="2"/>
    </row>
    <row r="78906" spans="53:53" x14ac:dyDescent="0.3">
      <c r="BA78906" s="2"/>
    </row>
    <row r="78907" spans="53:53" x14ac:dyDescent="0.3">
      <c r="BA78907" s="2"/>
    </row>
    <row r="78908" spans="53:53" x14ac:dyDescent="0.3">
      <c r="BA78908" s="2"/>
    </row>
    <row r="78909" spans="53:53" x14ac:dyDescent="0.3">
      <c r="BA78909" s="2"/>
    </row>
    <row r="78910" spans="53:53" x14ac:dyDescent="0.3">
      <c r="BA78910" s="2"/>
    </row>
    <row r="78911" spans="53:53" x14ac:dyDescent="0.3">
      <c r="BA78911" s="2"/>
    </row>
    <row r="78912" spans="53:53" x14ac:dyDescent="0.3">
      <c r="BA78912" s="2"/>
    </row>
    <row r="78913" spans="53:53" x14ac:dyDescent="0.3">
      <c r="BA78913" s="2"/>
    </row>
    <row r="78914" spans="53:53" x14ac:dyDescent="0.3">
      <c r="BA78914" s="2"/>
    </row>
    <row r="78915" spans="53:53" x14ac:dyDescent="0.3">
      <c r="BA78915" s="2"/>
    </row>
    <row r="78916" spans="53:53" x14ac:dyDescent="0.3">
      <c r="BA78916" s="2"/>
    </row>
    <row r="78917" spans="53:53" x14ac:dyDescent="0.3">
      <c r="BA78917" s="2"/>
    </row>
    <row r="78918" spans="53:53" x14ac:dyDescent="0.3">
      <c r="BA78918" s="2"/>
    </row>
    <row r="78919" spans="53:53" x14ac:dyDescent="0.3">
      <c r="BA78919" s="2"/>
    </row>
    <row r="78920" spans="53:53" x14ac:dyDescent="0.3">
      <c r="BA78920" s="2"/>
    </row>
    <row r="78921" spans="53:53" x14ac:dyDescent="0.3">
      <c r="BA78921" s="2"/>
    </row>
    <row r="78922" spans="53:53" x14ac:dyDescent="0.3">
      <c r="BA78922" s="2"/>
    </row>
    <row r="78923" spans="53:53" x14ac:dyDescent="0.3">
      <c r="BA78923" s="2"/>
    </row>
    <row r="78924" spans="53:53" x14ac:dyDescent="0.3">
      <c r="BA78924" s="2"/>
    </row>
    <row r="78925" spans="53:53" x14ac:dyDescent="0.3">
      <c r="BA78925" s="2"/>
    </row>
    <row r="78926" spans="53:53" x14ac:dyDescent="0.3">
      <c r="BA78926" s="2"/>
    </row>
    <row r="78927" spans="53:53" x14ac:dyDescent="0.3">
      <c r="BA78927" s="2"/>
    </row>
    <row r="78928" spans="53:53" x14ac:dyDescent="0.3">
      <c r="BA78928" s="2"/>
    </row>
    <row r="78929" spans="53:53" x14ac:dyDescent="0.3">
      <c r="BA78929" s="2"/>
    </row>
    <row r="78930" spans="53:53" x14ac:dyDescent="0.3">
      <c r="BA78930" s="2"/>
    </row>
    <row r="78931" spans="53:53" x14ac:dyDescent="0.3">
      <c r="BA78931" s="2"/>
    </row>
    <row r="78932" spans="53:53" x14ac:dyDescent="0.3">
      <c r="BA78932" s="2"/>
    </row>
    <row r="78933" spans="53:53" x14ac:dyDescent="0.3">
      <c r="BA78933" s="2"/>
    </row>
    <row r="78934" spans="53:53" x14ac:dyDescent="0.3">
      <c r="BA78934" s="2"/>
    </row>
    <row r="78935" spans="53:53" x14ac:dyDescent="0.3">
      <c r="BA78935" s="2"/>
    </row>
    <row r="78936" spans="53:53" x14ac:dyDescent="0.3">
      <c r="BA78936" s="2"/>
    </row>
    <row r="78937" spans="53:53" x14ac:dyDescent="0.3">
      <c r="BA78937" s="2"/>
    </row>
    <row r="78938" spans="53:53" x14ac:dyDescent="0.3">
      <c r="BA78938" s="2"/>
    </row>
    <row r="78939" spans="53:53" x14ac:dyDescent="0.3">
      <c r="BA78939" s="2"/>
    </row>
    <row r="78940" spans="53:53" x14ac:dyDescent="0.3">
      <c r="BA78940" s="2"/>
    </row>
    <row r="78941" spans="53:53" x14ac:dyDescent="0.3">
      <c r="BA78941" s="2"/>
    </row>
    <row r="78942" spans="53:53" x14ac:dyDescent="0.3">
      <c r="BA78942" s="2"/>
    </row>
    <row r="78943" spans="53:53" x14ac:dyDescent="0.3">
      <c r="BA78943" s="2"/>
    </row>
    <row r="78944" spans="53:53" x14ac:dyDescent="0.3">
      <c r="BA78944" s="2"/>
    </row>
    <row r="78945" spans="53:53" x14ac:dyDescent="0.3">
      <c r="BA78945" s="2"/>
    </row>
    <row r="78946" spans="53:53" x14ac:dyDescent="0.3">
      <c r="BA78946" s="2"/>
    </row>
    <row r="78947" spans="53:53" x14ac:dyDescent="0.3">
      <c r="BA78947" s="2"/>
    </row>
    <row r="78948" spans="53:53" x14ac:dyDescent="0.3">
      <c r="BA78948" s="2"/>
    </row>
    <row r="78949" spans="53:53" x14ac:dyDescent="0.3">
      <c r="BA78949" s="2"/>
    </row>
    <row r="78950" spans="53:53" x14ac:dyDescent="0.3">
      <c r="BA78950" s="2"/>
    </row>
    <row r="78951" spans="53:53" x14ac:dyDescent="0.3">
      <c r="BA78951" s="2"/>
    </row>
    <row r="78952" spans="53:53" x14ac:dyDescent="0.3">
      <c r="BA78952" s="2"/>
    </row>
    <row r="78953" spans="53:53" x14ac:dyDescent="0.3">
      <c r="BA78953" s="2"/>
    </row>
    <row r="78954" spans="53:53" x14ac:dyDescent="0.3">
      <c r="BA78954" s="2"/>
    </row>
    <row r="78955" spans="53:53" x14ac:dyDescent="0.3">
      <c r="BA78955" s="2"/>
    </row>
    <row r="78956" spans="53:53" x14ac:dyDescent="0.3">
      <c r="BA78956" s="2"/>
    </row>
    <row r="78957" spans="53:53" x14ac:dyDescent="0.3">
      <c r="BA78957" s="2"/>
    </row>
    <row r="78958" spans="53:53" x14ac:dyDescent="0.3">
      <c r="BA78958" s="2"/>
    </row>
    <row r="78959" spans="53:53" x14ac:dyDescent="0.3">
      <c r="BA78959" s="2"/>
    </row>
    <row r="78960" spans="53:53" x14ac:dyDescent="0.3">
      <c r="BA78960" s="2"/>
    </row>
    <row r="78961" spans="53:53" x14ac:dyDescent="0.3">
      <c r="BA78961" s="2"/>
    </row>
    <row r="78962" spans="53:53" x14ac:dyDescent="0.3">
      <c r="BA78962" s="2"/>
    </row>
    <row r="78963" spans="53:53" x14ac:dyDescent="0.3">
      <c r="BA78963" s="2"/>
    </row>
    <row r="78964" spans="53:53" x14ac:dyDescent="0.3">
      <c r="BA78964" s="2"/>
    </row>
    <row r="78965" spans="53:53" x14ac:dyDescent="0.3">
      <c r="BA78965" s="2"/>
    </row>
    <row r="78966" spans="53:53" x14ac:dyDescent="0.3">
      <c r="BA78966" s="2"/>
    </row>
    <row r="78967" spans="53:53" x14ac:dyDescent="0.3">
      <c r="BA78967" s="2"/>
    </row>
    <row r="78968" spans="53:53" x14ac:dyDescent="0.3">
      <c r="BA78968" s="2"/>
    </row>
    <row r="78969" spans="53:53" x14ac:dyDescent="0.3">
      <c r="BA78969" s="2"/>
    </row>
    <row r="78970" spans="53:53" x14ac:dyDescent="0.3">
      <c r="BA78970" s="2"/>
    </row>
    <row r="78971" spans="53:53" x14ac:dyDescent="0.3">
      <c r="BA78971" s="2"/>
    </row>
    <row r="78972" spans="53:53" x14ac:dyDescent="0.3">
      <c r="BA78972" s="2"/>
    </row>
    <row r="78973" spans="53:53" x14ac:dyDescent="0.3">
      <c r="BA78973" s="2"/>
    </row>
    <row r="78974" spans="53:53" x14ac:dyDescent="0.3">
      <c r="BA78974" s="2"/>
    </row>
    <row r="78975" spans="53:53" x14ac:dyDescent="0.3">
      <c r="BA78975" s="2"/>
    </row>
    <row r="78976" spans="53:53" x14ac:dyDescent="0.3">
      <c r="BA78976" s="2"/>
    </row>
    <row r="78977" spans="53:53" x14ac:dyDescent="0.3">
      <c r="BA78977" s="2"/>
    </row>
    <row r="78978" spans="53:53" x14ac:dyDescent="0.3">
      <c r="BA78978" s="2"/>
    </row>
    <row r="78979" spans="53:53" x14ac:dyDescent="0.3">
      <c r="BA78979" s="2"/>
    </row>
    <row r="78980" spans="53:53" x14ac:dyDescent="0.3">
      <c r="BA78980" s="2"/>
    </row>
    <row r="78981" spans="53:53" x14ac:dyDescent="0.3">
      <c r="BA78981" s="2"/>
    </row>
    <row r="78982" spans="53:53" x14ac:dyDescent="0.3">
      <c r="BA78982" s="2"/>
    </row>
    <row r="78983" spans="53:53" x14ac:dyDescent="0.3">
      <c r="BA78983" s="2"/>
    </row>
    <row r="78984" spans="53:53" x14ac:dyDescent="0.3">
      <c r="BA78984" s="2"/>
    </row>
    <row r="78985" spans="53:53" x14ac:dyDescent="0.3">
      <c r="BA78985" s="2"/>
    </row>
    <row r="78986" spans="53:53" x14ac:dyDescent="0.3">
      <c r="BA78986" s="2"/>
    </row>
    <row r="78987" spans="53:53" x14ac:dyDescent="0.3">
      <c r="BA78987" s="2"/>
    </row>
    <row r="78988" spans="53:53" x14ac:dyDescent="0.3">
      <c r="BA78988" s="2"/>
    </row>
    <row r="78989" spans="53:53" x14ac:dyDescent="0.3">
      <c r="BA78989" s="2"/>
    </row>
    <row r="78990" spans="53:53" x14ac:dyDescent="0.3">
      <c r="BA78990" s="2"/>
    </row>
    <row r="78991" spans="53:53" x14ac:dyDescent="0.3">
      <c r="BA78991" s="2"/>
    </row>
    <row r="78992" spans="53:53" x14ac:dyDescent="0.3">
      <c r="BA78992" s="2"/>
    </row>
    <row r="78993" spans="53:53" x14ac:dyDescent="0.3">
      <c r="BA78993" s="2"/>
    </row>
    <row r="78994" spans="53:53" x14ac:dyDescent="0.3">
      <c r="BA78994" s="2"/>
    </row>
    <row r="78995" spans="53:53" x14ac:dyDescent="0.3">
      <c r="BA78995" s="2"/>
    </row>
    <row r="78996" spans="53:53" x14ac:dyDescent="0.3">
      <c r="BA78996" s="2"/>
    </row>
    <row r="78997" spans="53:53" x14ac:dyDescent="0.3">
      <c r="BA78997" s="2"/>
    </row>
    <row r="78998" spans="53:53" x14ac:dyDescent="0.3">
      <c r="BA78998" s="2"/>
    </row>
    <row r="78999" spans="53:53" x14ac:dyDescent="0.3">
      <c r="BA78999" s="2"/>
    </row>
    <row r="79000" spans="53:53" x14ac:dyDescent="0.3">
      <c r="BA79000" s="2"/>
    </row>
    <row r="79001" spans="53:53" x14ac:dyDescent="0.3">
      <c r="BA79001" s="2"/>
    </row>
    <row r="79002" spans="53:53" x14ac:dyDescent="0.3">
      <c r="BA79002" s="2"/>
    </row>
    <row r="79003" spans="53:53" x14ac:dyDescent="0.3">
      <c r="BA79003" s="2"/>
    </row>
    <row r="79004" spans="53:53" x14ac:dyDescent="0.3">
      <c r="BA79004" s="2"/>
    </row>
    <row r="79005" spans="53:53" x14ac:dyDescent="0.3">
      <c r="BA79005" s="2"/>
    </row>
    <row r="79006" spans="53:53" x14ac:dyDescent="0.3">
      <c r="BA79006" s="2"/>
    </row>
    <row r="79007" spans="53:53" x14ac:dyDescent="0.3">
      <c r="BA79007" s="2"/>
    </row>
    <row r="79008" spans="53:53" x14ac:dyDescent="0.3">
      <c r="BA79008" s="2"/>
    </row>
    <row r="79009" spans="53:53" x14ac:dyDescent="0.3">
      <c r="BA79009" s="2"/>
    </row>
    <row r="79010" spans="53:53" x14ac:dyDescent="0.3">
      <c r="BA79010" s="2"/>
    </row>
    <row r="79011" spans="53:53" x14ac:dyDescent="0.3">
      <c r="BA79011" s="2"/>
    </row>
    <row r="79012" spans="53:53" x14ac:dyDescent="0.3">
      <c r="BA79012" s="2"/>
    </row>
    <row r="79013" spans="53:53" x14ac:dyDescent="0.3">
      <c r="BA79013" s="2"/>
    </row>
    <row r="79014" spans="53:53" x14ac:dyDescent="0.3">
      <c r="BA79014" s="2"/>
    </row>
    <row r="79015" spans="53:53" x14ac:dyDescent="0.3">
      <c r="BA79015" s="2"/>
    </row>
    <row r="79016" spans="53:53" x14ac:dyDescent="0.3">
      <c r="BA79016" s="2"/>
    </row>
    <row r="79017" spans="53:53" x14ac:dyDescent="0.3">
      <c r="BA79017" s="2"/>
    </row>
    <row r="79018" spans="53:53" x14ac:dyDescent="0.3">
      <c r="BA79018" s="2"/>
    </row>
    <row r="79019" spans="53:53" x14ac:dyDescent="0.3">
      <c r="BA79019" s="2"/>
    </row>
    <row r="79020" spans="53:53" x14ac:dyDescent="0.3">
      <c r="BA79020" s="2"/>
    </row>
    <row r="79021" spans="53:53" x14ac:dyDescent="0.3">
      <c r="BA79021" s="2"/>
    </row>
    <row r="79022" spans="53:53" x14ac:dyDescent="0.3">
      <c r="BA79022" s="2"/>
    </row>
    <row r="79023" spans="53:53" x14ac:dyDescent="0.3">
      <c r="BA79023" s="2"/>
    </row>
    <row r="79024" spans="53:53" x14ac:dyDescent="0.3">
      <c r="BA79024" s="2"/>
    </row>
    <row r="79025" spans="53:53" x14ac:dyDescent="0.3">
      <c r="BA79025" s="2"/>
    </row>
    <row r="79026" spans="53:53" x14ac:dyDescent="0.3">
      <c r="BA79026" s="2"/>
    </row>
    <row r="79027" spans="53:53" x14ac:dyDescent="0.3">
      <c r="BA79027" s="2"/>
    </row>
    <row r="79028" spans="53:53" x14ac:dyDescent="0.3">
      <c r="BA79028" s="2"/>
    </row>
    <row r="79029" spans="53:53" x14ac:dyDescent="0.3">
      <c r="BA79029" s="2"/>
    </row>
    <row r="79030" spans="53:53" x14ac:dyDescent="0.3">
      <c r="BA79030" s="2"/>
    </row>
    <row r="79031" spans="53:53" x14ac:dyDescent="0.3">
      <c r="BA79031" s="2"/>
    </row>
    <row r="79032" spans="53:53" x14ac:dyDescent="0.3">
      <c r="BA79032" s="2"/>
    </row>
    <row r="79033" spans="53:53" x14ac:dyDescent="0.3">
      <c r="BA79033" s="2"/>
    </row>
    <row r="79034" spans="53:53" x14ac:dyDescent="0.3">
      <c r="BA79034" s="2"/>
    </row>
    <row r="79035" spans="53:53" x14ac:dyDescent="0.3">
      <c r="BA79035" s="2"/>
    </row>
    <row r="79036" spans="53:53" x14ac:dyDescent="0.3">
      <c r="BA79036" s="2"/>
    </row>
    <row r="79037" spans="53:53" x14ac:dyDescent="0.3">
      <c r="BA79037" s="2"/>
    </row>
    <row r="79038" spans="53:53" x14ac:dyDescent="0.3">
      <c r="BA79038" s="2"/>
    </row>
    <row r="79039" spans="53:53" x14ac:dyDescent="0.3">
      <c r="BA79039" s="2"/>
    </row>
    <row r="79040" spans="53:53" x14ac:dyDescent="0.3">
      <c r="BA79040" s="2"/>
    </row>
    <row r="79041" spans="53:53" x14ac:dyDescent="0.3">
      <c r="BA79041" s="2"/>
    </row>
    <row r="79042" spans="53:53" x14ac:dyDescent="0.3">
      <c r="BA79042" s="2"/>
    </row>
    <row r="79043" spans="53:53" x14ac:dyDescent="0.3">
      <c r="BA79043" s="2"/>
    </row>
    <row r="79044" spans="53:53" x14ac:dyDescent="0.3">
      <c r="BA79044" s="2"/>
    </row>
    <row r="79045" spans="53:53" x14ac:dyDescent="0.3">
      <c r="BA79045" s="2"/>
    </row>
    <row r="79046" spans="53:53" x14ac:dyDescent="0.3">
      <c r="BA79046" s="2"/>
    </row>
    <row r="79047" spans="53:53" x14ac:dyDescent="0.3">
      <c r="BA79047" s="2"/>
    </row>
    <row r="79048" spans="53:53" x14ac:dyDescent="0.3">
      <c r="BA79048" s="2"/>
    </row>
    <row r="79049" spans="53:53" x14ac:dyDescent="0.3">
      <c r="BA79049" s="2"/>
    </row>
    <row r="79050" spans="53:53" x14ac:dyDescent="0.3">
      <c r="BA79050" s="2"/>
    </row>
    <row r="79051" spans="53:53" x14ac:dyDescent="0.3">
      <c r="BA79051" s="2"/>
    </row>
    <row r="79052" spans="53:53" x14ac:dyDescent="0.3">
      <c r="BA79052" s="2"/>
    </row>
    <row r="79053" spans="53:53" x14ac:dyDescent="0.3">
      <c r="BA79053" s="2"/>
    </row>
    <row r="79054" spans="53:53" x14ac:dyDescent="0.3">
      <c r="BA79054" s="2"/>
    </row>
    <row r="79055" spans="53:53" x14ac:dyDescent="0.3">
      <c r="BA79055" s="2"/>
    </row>
    <row r="79056" spans="53:53" x14ac:dyDescent="0.3">
      <c r="BA79056" s="2"/>
    </row>
    <row r="79057" spans="53:53" x14ac:dyDescent="0.3">
      <c r="BA79057" s="2"/>
    </row>
    <row r="79058" spans="53:53" x14ac:dyDescent="0.3">
      <c r="BA79058" s="2"/>
    </row>
    <row r="79059" spans="53:53" x14ac:dyDescent="0.3">
      <c r="BA79059" s="2"/>
    </row>
    <row r="79060" spans="53:53" x14ac:dyDescent="0.3">
      <c r="BA79060" s="2"/>
    </row>
    <row r="79061" spans="53:53" x14ac:dyDescent="0.3">
      <c r="BA79061" s="2"/>
    </row>
    <row r="79062" spans="53:53" x14ac:dyDescent="0.3">
      <c r="BA79062" s="2"/>
    </row>
    <row r="79063" spans="53:53" x14ac:dyDescent="0.3">
      <c r="BA79063" s="2"/>
    </row>
    <row r="79064" spans="53:53" x14ac:dyDescent="0.3">
      <c r="BA79064" s="2"/>
    </row>
    <row r="79065" spans="53:53" x14ac:dyDescent="0.3">
      <c r="BA79065" s="2"/>
    </row>
    <row r="79066" spans="53:53" x14ac:dyDescent="0.3">
      <c r="BA79066" s="2"/>
    </row>
    <row r="79067" spans="53:53" x14ac:dyDescent="0.3">
      <c r="BA79067" s="2"/>
    </row>
    <row r="79068" spans="53:53" x14ac:dyDescent="0.3">
      <c r="BA79068" s="2"/>
    </row>
    <row r="79069" spans="53:53" x14ac:dyDescent="0.3">
      <c r="BA79069" s="2"/>
    </row>
    <row r="79070" spans="53:53" x14ac:dyDescent="0.3">
      <c r="BA79070" s="2"/>
    </row>
    <row r="79071" spans="53:53" x14ac:dyDescent="0.3">
      <c r="BA79071" s="2"/>
    </row>
    <row r="79072" spans="53:53" x14ac:dyDescent="0.3">
      <c r="BA79072" s="2"/>
    </row>
    <row r="79073" spans="53:53" x14ac:dyDescent="0.3">
      <c r="BA79073" s="2"/>
    </row>
    <row r="79074" spans="53:53" x14ac:dyDescent="0.3">
      <c r="BA79074" s="2"/>
    </row>
    <row r="79075" spans="53:53" x14ac:dyDescent="0.3">
      <c r="BA79075" s="2"/>
    </row>
    <row r="79076" spans="53:53" x14ac:dyDescent="0.3">
      <c r="BA79076" s="2"/>
    </row>
    <row r="79077" spans="53:53" x14ac:dyDescent="0.3">
      <c r="BA79077" s="2"/>
    </row>
    <row r="79078" spans="53:53" x14ac:dyDescent="0.3">
      <c r="BA79078" s="2"/>
    </row>
    <row r="79079" spans="53:53" x14ac:dyDescent="0.3">
      <c r="BA79079" s="2"/>
    </row>
    <row r="79080" spans="53:53" x14ac:dyDescent="0.3">
      <c r="BA79080" s="2"/>
    </row>
    <row r="79081" spans="53:53" x14ac:dyDescent="0.3">
      <c r="BA79081" s="2"/>
    </row>
    <row r="79082" spans="53:53" x14ac:dyDescent="0.3">
      <c r="BA79082" s="2"/>
    </row>
    <row r="79083" spans="53:53" x14ac:dyDescent="0.3">
      <c r="BA79083" s="2"/>
    </row>
    <row r="79084" spans="53:53" x14ac:dyDescent="0.3">
      <c r="BA79084" s="2"/>
    </row>
    <row r="79085" spans="53:53" x14ac:dyDescent="0.3">
      <c r="BA79085" s="2"/>
    </row>
    <row r="79086" spans="53:53" x14ac:dyDescent="0.3">
      <c r="BA79086" s="2"/>
    </row>
    <row r="79087" spans="53:53" x14ac:dyDescent="0.3">
      <c r="BA79087" s="2"/>
    </row>
    <row r="79088" spans="53:53" x14ac:dyDescent="0.3">
      <c r="BA79088" s="2"/>
    </row>
    <row r="79089" spans="53:53" x14ac:dyDescent="0.3">
      <c r="BA79089" s="2"/>
    </row>
    <row r="79090" spans="53:53" x14ac:dyDescent="0.3">
      <c r="BA79090" s="2"/>
    </row>
    <row r="79091" spans="53:53" x14ac:dyDescent="0.3">
      <c r="BA79091" s="2"/>
    </row>
    <row r="79092" spans="53:53" x14ac:dyDescent="0.3">
      <c r="BA79092" s="2"/>
    </row>
    <row r="79093" spans="53:53" x14ac:dyDescent="0.3">
      <c r="BA79093" s="2"/>
    </row>
    <row r="79094" spans="53:53" x14ac:dyDescent="0.3">
      <c r="BA79094" s="2"/>
    </row>
    <row r="79095" spans="53:53" x14ac:dyDescent="0.3">
      <c r="BA79095" s="2"/>
    </row>
    <row r="79096" spans="53:53" x14ac:dyDescent="0.3">
      <c r="BA79096" s="2"/>
    </row>
    <row r="79097" spans="53:53" x14ac:dyDescent="0.3">
      <c r="BA79097" s="2"/>
    </row>
    <row r="79098" spans="53:53" x14ac:dyDescent="0.3">
      <c r="BA79098" s="2"/>
    </row>
    <row r="79099" spans="53:53" x14ac:dyDescent="0.3">
      <c r="BA79099" s="2"/>
    </row>
    <row r="79100" spans="53:53" x14ac:dyDescent="0.3">
      <c r="BA79100" s="2"/>
    </row>
    <row r="79101" spans="53:53" x14ac:dyDescent="0.3">
      <c r="BA79101" s="2"/>
    </row>
    <row r="79102" spans="53:53" x14ac:dyDescent="0.3">
      <c r="BA79102" s="2"/>
    </row>
    <row r="79103" spans="53:53" x14ac:dyDescent="0.3">
      <c r="BA79103" s="2"/>
    </row>
    <row r="79104" spans="53:53" x14ac:dyDescent="0.3">
      <c r="BA79104" s="2"/>
    </row>
    <row r="79105" spans="53:53" x14ac:dyDescent="0.3">
      <c r="BA79105" s="2"/>
    </row>
    <row r="79106" spans="53:53" x14ac:dyDescent="0.3">
      <c r="BA79106" s="2"/>
    </row>
    <row r="79107" spans="53:53" x14ac:dyDescent="0.3">
      <c r="BA79107" s="2"/>
    </row>
    <row r="79108" spans="53:53" x14ac:dyDescent="0.3">
      <c r="BA79108" s="2"/>
    </row>
    <row r="79109" spans="53:53" x14ac:dyDescent="0.3">
      <c r="BA79109" s="2"/>
    </row>
    <row r="79110" spans="53:53" x14ac:dyDescent="0.3">
      <c r="BA79110" s="2"/>
    </row>
    <row r="79111" spans="53:53" x14ac:dyDescent="0.3">
      <c r="BA79111" s="2"/>
    </row>
    <row r="79112" spans="53:53" x14ac:dyDescent="0.3">
      <c r="BA79112" s="2"/>
    </row>
    <row r="79113" spans="53:53" x14ac:dyDescent="0.3">
      <c r="BA79113" s="2"/>
    </row>
    <row r="79114" spans="53:53" x14ac:dyDescent="0.3">
      <c r="BA79114" s="2"/>
    </row>
    <row r="79115" spans="53:53" x14ac:dyDescent="0.3">
      <c r="BA79115" s="2"/>
    </row>
    <row r="79116" spans="53:53" x14ac:dyDescent="0.3">
      <c r="BA79116" s="2"/>
    </row>
    <row r="79117" spans="53:53" x14ac:dyDescent="0.3">
      <c r="BA79117" s="2"/>
    </row>
    <row r="79118" spans="53:53" x14ac:dyDescent="0.3">
      <c r="BA79118" s="2"/>
    </row>
    <row r="79119" spans="53:53" x14ac:dyDescent="0.3">
      <c r="BA79119" s="2"/>
    </row>
    <row r="79120" spans="53:53" x14ac:dyDescent="0.3">
      <c r="BA79120" s="2"/>
    </row>
    <row r="79121" spans="53:53" x14ac:dyDescent="0.3">
      <c r="BA79121" s="2"/>
    </row>
    <row r="79122" spans="53:53" x14ac:dyDescent="0.3">
      <c r="BA79122" s="2"/>
    </row>
    <row r="79123" spans="53:53" x14ac:dyDescent="0.3">
      <c r="BA79123" s="2"/>
    </row>
    <row r="79124" spans="53:53" x14ac:dyDescent="0.3">
      <c r="BA79124" s="2"/>
    </row>
    <row r="79125" spans="53:53" x14ac:dyDescent="0.3">
      <c r="BA79125" s="2"/>
    </row>
    <row r="79126" spans="53:53" x14ac:dyDescent="0.3">
      <c r="BA79126" s="2"/>
    </row>
    <row r="79127" spans="53:53" x14ac:dyDescent="0.3">
      <c r="BA79127" s="2"/>
    </row>
    <row r="79128" spans="53:53" x14ac:dyDescent="0.3">
      <c r="BA79128" s="2"/>
    </row>
    <row r="79129" spans="53:53" x14ac:dyDescent="0.3">
      <c r="BA79129" s="2"/>
    </row>
    <row r="79130" spans="53:53" x14ac:dyDescent="0.3">
      <c r="BA79130" s="2"/>
    </row>
    <row r="79131" spans="53:53" x14ac:dyDescent="0.3">
      <c r="BA79131" s="2"/>
    </row>
    <row r="79132" spans="53:53" x14ac:dyDescent="0.3">
      <c r="BA79132" s="2"/>
    </row>
    <row r="79133" spans="53:53" x14ac:dyDescent="0.3">
      <c r="BA79133" s="2"/>
    </row>
    <row r="79134" spans="53:53" x14ac:dyDescent="0.3">
      <c r="BA79134" s="2"/>
    </row>
    <row r="79135" spans="53:53" x14ac:dyDescent="0.3">
      <c r="BA79135" s="2"/>
    </row>
    <row r="79136" spans="53:53" x14ac:dyDescent="0.3">
      <c r="BA79136" s="2"/>
    </row>
    <row r="79137" spans="53:53" x14ac:dyDescent="0.3">
      <c r="BA79137" s="2"/>
    </row>
    <row r="79138" spans="53:53" x14ac:dyDescent="0.3">
      <c r="BA79138" s="2"/>
    </row>
    <row r="79139" spans="53:53" x14ac:dyDescent="0.3">
      <c r="BA79139" s="2"/>
    </row>
    <row r="79140" spans="53:53" x14ac:dyDescent="0.3">
      <c r="BA79140" s="2"/>
    </row>
    <row r="79141" spans="53:53" x14ac:dyDescent="0.3">
      <c r="BA79141" s="2"/>
    </row>
    <row r="79142" spans="53:53" x14ac:dyDescent="0.3">
      <c r="BA79142" s="2"/>
    </row>
    <row r="79143" spans="53:53" x14ac:dyDescent="0.3">
      <c r="BA79143" s="2"/>
    </row>
    <row r="79144" spans="53:53" x14ac:dyDescent="0.3">
      <c r="BA79144" s="2"/>
    </row>
    <row r="79145" spans="53:53" x14ac:dyDescent="0.3">
      <c r="BA79145" s="2"/>
    </row>
    <row r="79146" spans="53:53" x14ac:dyDescent="0.3">
      <c r="BA79146" s="2"/>
    </row>
    <row r="79147" spans="53:53" x14ac:dyDescent="0.3">
      <c r="BA79147" s="2"/>
    </row>
    <row r="79148" spans="53:53" x14ac:dyDescent="0.3">
      <c r="BA79148" s="2"/>
    </row>
    <row r="79149" spans="53:53" x14ac:dyDescent="0.3">
      <c r="BA79149" s="2"/>
    </row>
    <row r="79150" spans="53:53" x14ac:dyDescent="0.3">
      <c r="BA79150" s="2"/>
    </row>
    <row r="79151" spans="53:53" x14ac:dyDescent="0.3">
      <c r="BA79151" s="2"/>
    </row>
    <row r="79152" spans="53:53" x14ac:dyDescent="0.3">
      <c r="BA79152" s="2"/>
    </row>
    <row r="79153" spans="53:53" x14ac:dyDescent="0.3">
      <c r="BA79153" s="2"/>
    </row>
    <row r="79154" spans="53:53" x14ac:dyDescent="0.3">
      <c r="BA79154" s="2"/>
    </row>
    <row r="79155" spans="53:53" x14ac:dyDescent="0.3">
      <c r="BA79155" s="2"/>
    </row>
    <row r="79156" spans="53:53" x14ac:dyDescent="0.3">
      <c r="BA79156" s="2"/>
    </row>
    <row r="79157" spans="53:53" x14ac:dyDescent="0.3">
      <c r="BA79157" s="2"/>
    </row>
    <row r="79158" spans="53:53" x14ac:dyDescent="0.3">
      <c r="BA79158" s="2"/>
    </row>
    <row r="79159" spans="53:53" x14ac:dyDescent="0.3">
      <c r="BA79159" s="2"/>
    </row>
    <row r="79160" spans="53:53" x14ac:dyDescent="0.3">
      <c r="BA79160" s="2"/>
    </row>
    <row r="79161" spans="53:53" x14ac:dyDescent="0.3">
      <c r="BA79161" s="2"/>
    </row>
    <row r="79162" spans="53:53" x14ac:dyDescent="0.3">
      <c r="BA79162" s="2"/>
    </row>
    <row r="79163" spans="53:53" x14ac:dyDescent="0.3">
      <c r="BA79163" s="2"/>
    </row>
    <row r="79164" spans="53:53" x14ac:dyDescent="0.3">
      <c r="BA79164" s="2"/>
    </row>
    <row r="79165" spans="53:53" x14ac:dyDescent="0.3">
      <c r="BA79165" s="2"/>
    </row>
    <row r="79166" spans="53:53" x14ac:dyDescent="0.3">
      <c r="BA79166" s="2"/>
    </row>
    <row r="79167" spans="53:53" x14ac:dyDescent="0.3">
      <c r="BA79167" s="2"/>
    </row>
    <row r="79168" spans="53:53" x14ac:dyDescent="0.3">
      <c r="BA79168" s="2"/>
    </row>
    <row r="79169" spans="53:53" x14ac:dyDescent="0.3">
      <c r="BA79169" s="2"/>
    </row>
    <row r="79170" spans="53:53" x14ac:dyDescent="0.3">
      <c r="BA79170" s="2"/>
    </row>
    <row r="79171" spans="53:53" x14ac:dyDescent="0.3">
      <c r="BA79171" s="2"/>
    </row>
    <row r="79172" spans="53:53" x14ac:dyDescent="0.3">
      <c r="BA79172" s="2"/>
    </row>
    <row r="79173" spans="53:53" x14ac:dyDescent="0.3">
      <c r="BA79173" s="2"/>
    </row>
    <row r="79174" spans="53:53" x14ac:dyDescent="0.3">
      <c r="BA79174" s="2"/>
    </row>
    <row r="79175" spans="53:53" x14ac:dyDescent="0.3">
      <c r="BA79175" s="2"/>
    </row>
    <row r="79176" spans="53:53" x14ac:dyDescent="0.3">
      <c r="BA79176" s="2"/>
    </row>
    <row r="79177" spans="53:53" x14ac:dyDescent="0.3">
      <c r="BA79177" s="2"/>
    </row>
    <row r="79178" spans="53:53" x14ac:dyDescent="0.3">
      <c r="BA79178" s="2"/>
    </row>
    <row r="79179" spans="53:53" x14ac:dyDescent="0.3">
      <c r="BA79179" s="2"/>
    </row>
    <row r="79180" spans="53:53" x14ac:dyDescent="0.3">
      <c r="BA79180" s="2"/>
    </row>
    <row r="79181" spans="53:53" x14ac:dyDescent="0.3">
      <c r="BA79181" s="2"/>
    </row>
    <row r="79182" spans="53:53" x14ac:dyDescent="0.3">
      <c r="BA79182" s="2"/>
    </row>
    <row r="79183" spans="53:53" x14ac:dyDescent="0.3">
      <c r="BA79183" s="2"/>
    </row>
    <row r="79184" spans="53:53" x14ac:dyDescent="0.3">
      <c r="BA79184" s="2"/>
    </row>
    <row r="79185" spans="53:53" x14ac:dyDescent="0.3">
      <c r="BA79185" s="2"/>
    </row>
    <row r="79186" spans="53:53" x14ac:dyDescent="0.3">
      <c r="BA79186" s="2"/>
    </row>
    <row r="79187" spans="53:53" x14ac:dyDescent="0.3">
      <c r="BA79187" s="2"/>
    </row>
    <row r="79188" spans="53:53" x14ac:dyDescent="0.3">
      <c r="BA79188" s="2"/>
    </row>
    <row r="79189" spans="53:53" x14ac:dyDescent="0.3">
      <c r="BA79189" s="2"/>
    </row>
    <row r="79190" spans="53:53" x14ac:dyDescent="0.3">
      <c r="BA79190" s="2"/>
    </row>
    <row r="79191" spans="53:53" x14ac:dyDescent="0.3">
      <c r="BA79191" s="2"/>
    </row>
    <row r="79192" spans="53:53" x14ac:dyDescent="0.3">
      <c r="BA79192" s="2"/>
    </row>
    <row r="79193" spans="53:53" x14ac:dyDescent="0.3">
      <c r="BA79193" s="2"/>
    </row>
    <row r="79194" spans="53:53" x14ac:dyDescent="0.3">
      <c r="BA79194" s="2"/>
    </row>
    <row r="79195" spans="53:53" x14ac:dyDescent="0.3">
      <c r="BA79195" s="2"/>
    </row>
    <row r="79196" spans="53:53" x14ac:dyDescent="0.3">
      <c r="BA79196" s="2"/>
    </row>
    <row r="79197" spans="53:53" x14ac:dyDescent="0.3">
      <c r="BA79197" s="2"/>
    </row>
    <row r="79198" spans="53:53" x14ac:dyDescent="0.3">
      <c r="BA79198" s="2"/>
    </row>
    <row r="79199" spans="53:53" x14ac:dyDescent="0.3">
      <c r="BA79199" s="2"/>
    </row>
    <row r="79200" spans="53:53" x14ac:dyDescent="0.3">
      <c r="BA79200" s="2"/>
    </row>
    <row r="79201" spans="53:53" x14ac:dyDescent="0.3">
      <c r="BA79201" s="2"/>
    </row>
    <row r="79202" spans="53:53" x14ac:dyDescent="0.3">
      <c r="BA79202" s="2"/>
    </row>
    <row r="79203" spans="53:53" x14ac:dyDescent="0.3">
      <c r="BA79203" s="2"/>
    </row>
    <row r="79204" spans="53:53" x14ac:dyDescent="0.3">
      <c r="BA79204" s="2"/>
    </row>
    <row r="79205" spans="53:53" x14ac:dyDescent="0.3">
      <c r="BA79205" s="2"/>
    </row>
    <row r="79206" spans="53:53" x14ac:dyDescent="0.3">
      <c r="BA79206" s="2"/>
    </row>
    <row r="79207" spans="53:53" x14ac:dyDescent="0.3">
      <c r="BA79207" s="2"/>
    </row>
    <row r="79208" spans="53:53" x14ac:dyDescent="0.3">
      <c r="BA79208" s="2"/>
    </row>
    <row r="79209" spans="53:53" x14ac:dyDescent="0.3">
      <c r="BA79209" s="2"/>
    </row>
    <row r="79210" spans="53:53" x14ac:dyDescent="0.3">
      <c r="BA79210" s="2"/>
    </row>
    <row r="79211" spans="53:53" x14ac:dyDescent="0.3">
      <c r="BA79211" s="2"/>
    </row>
    <row r="79212" spans="53:53" x14ac:dyDescent="0.3">
      <c r="BA79212" s="2"/>
    </row>
    <row r="79213" spans="53:53" x14ac:dyDescent="0.3">
      <c r="BA79213" s="2"/>
    </row>
    <row r="79214" spans="53:53" x14ac:dyDescent="0.3">
      <c r="BA79214" s="2"/>
    </row>
    <row r="79215" spans="53:53" x14ac:dyDescent="0.3">
      <c r="BA79215" s="2"/>
    </row>
    <row r="79216" spans="53:53" x14ac:dyDescent="0.3">
      <c r="BA79216" s="2"/>
    </row>
    <row r="79217" spans="53:53" x14ac:dyDescent="0.3">
      <c r="BA79217" s="2"/>
    </row>
    <row r="79218" spans="53:53" x14ac:dyDescent="0.3">
      <c r="BA79218" s="2"/>
    </row>
    <row r="79219" spans="53:53" x14ac:dyDescent="0.3">
      <c r="BA79219" s="2"/>
    </row>
    <row r="79220" spans="53:53" x14ac:dyDescent="0.3">
      <c r="BA79220" s="2"/>
    </row>
    <row r="79221" spans="53:53" x14ac:dyDescent="0.3">
      <c r="BA79221" s="2"/>
    </row>
    <row r="79222" spans="53:53" x14ac:dyDescent="0.3">
      <c r="BA79222" s="2"/>
    </row>
    <row r="79223" spans="53:53" x14ac:dyDescent="0.3">
      <c r="BA79223" s="2"/>
    </row>
    <row r="79224" spans="53:53" x14ac:dyDescent="0.3">
      <c r="BA79224" s="2"/>
    </row>
    <row r="79225" spans="53:53" x14ac:dyDescent="0.3">
      <c r="BA79225" s="2"/>
    </row>
    <row r="79226" spans="53:53" x14ac:dyDescent="0.3">
      <c r="BA79226" s="2"/>
    </row>
    <row r="79227" spans="53:53" x14ac:dyDescent="0.3">
      <c r="BA79227" s="2"/>
    </row>
    <row r="79228" spans="53:53" x14ac:dyDescent="0.3">
      <c r="BA79228" s="2"/>
    </row>
    <row r="79229" spans="53:53" x14ac:dyDescent="0.3">
      <c r="BA79229" s="2"/>
    </row>
    <row r="79230" spans="53:53" x14ac:dyDescent="0.3">
      <c r="BA79230" s="2"/>
    </row>
    <row r="79231" spans="53:53" x14ac:dyDescent="0.3">
      <c r="BA79231" s="2"/>
    </row>
    <row r="79232" spans="53:53" x14ac:dyDescent="0.3">
      <c r="BA79232" s="2"/>
    </row>
    <row r="79233" spans="53:53" x14ac:dyDescent="0.3">
      <c r="BA79233" s="2"/>
    </row>
    <row r="79234" spans="53:53" x14ac:dyDescent="0.3">
      <c r="BA79234" s="2"/>
    </row>
    <row r="79235" spans="53:53" x14ac:dyDescent="0.3">
      <c r="BA79235" s="2"/>
    </row>
    <row r="79236" spans="53:53" x14ac:dyDescent="0.3">
      <c r="BA79236" s="2"/>
    </row>
    <row r="79237" spans="53:53" x14ac:dyDescent="0.3">
      <c r="BA79237" s="2"/>
    </row>
    <row r="79238" spans="53:53" x14ac:dyDescent="0.3">
      <c r="BA79238" s="2"/>
    </row>
    <row r="79239" spans="53:53" x14ac:dyDescent="0.3">
      <c r="BA79239" s="2"/>
    </row>
    <row r="79240" spans="53:53" x14ac:dyDescent="0.3">
      <c r="BA79240" s="2"/>
    </row>
    <row r="79241" spans="53:53" x14ac:dyDescent="0.3">
      <c r="BA79241" s="2"/>
    </row>
    <row r="79242" spans="53:53" x14ac:dyDescent="0.3">
      <c r="BA79242" s="2"/>
    </row>
    <row r="79243" spans="53:53" x14ac:dyDescent="0.3">
      <c r="BA79243" s="2"/>
    </row>
    <row r="79244" spans="53:53" x14ac:dyDescent="0.3">
      <c r="BA79244" s="2"/>
    </row>
    <row r="79245" spans="53:53" x14ac:dyDescent="0.3">
      <c r="BA79245" s="2"/>
    </row>
    <row r="79246" spans="53:53" x14ac:dyDescent="0.3">
      <c r="BA79246" s="2"/>
    </row>
    <row r="79247" spans="53:53" x14ac:dyDescent="0.3">
      <c r="BA79247" s="2"/>
    </row>
    <row r="79248" spans="53:53" x14ac:dyDescent="0.3">
      <c r="BA79248" s="2"/>
    </row>
    <row r="79249" spans="53:53" x14ac:dyDescent="0.3">
      <c r="BA79249" s="2"/>
    </row>
    <row r="79250" spans="53:53" x14ac:dyDescent="0.3">
      <c r="BA79250" s="2"/>
    </row>
    <row r="79251" spans="53:53" x14ac:dyDescent="0.3">
      <c r="BA79251" s="2"/>
    </row>
    <row r="79252" spans="53:53" x14ac:dyDescent="0.3">
      <c r="BA79252" s="2"/>
    </row>
    <row r="79253" spans="53:53" x14ac:dyDescent="0.3">
      <c r="BA79253" s="2"/>
    </row>
    <row r="79254" spans="53:53" x14ac:dyDescent="0.3">
      <c r="BA79254" s="2"/>
    </row>
    <row r="79255" spans="53:53" x14ac:dyDescent="0.3">
      <c r="BA79255" s="2"/>
    </row>
    <row r="79256" spans="53:53" x14ac:dyDescent="0.3">
      <c r="BA79256" s="2"/>
    </row>
    <row r="79257" spans="53:53" x14ac:dyDescent="0.3">
      <c r="BA79257" s="2"/>
    </row>
    <row r="79258" spans="53:53" x14ac:dyDescent="0.3">
      <c r="BA79258" s="2"/>
    </row>
    <row r="79259" spans="53:53" x14ac:dyDescent="0.3">
      <c r="BA79259" s="2"/>
    </row>
    <row r="79260" spans="53:53" x14ac:dyDescent="0.3">
      <c r="BA79260" s="2"/>
    </row>
    <row r="79261" spans="53:53" x14ac:dyDescent="0.3">
      <c r="BA79261" s="2"/>
    </row>
    <row r="79262" spans="53:53" x14ac:dyDescent="0.3">
      <c r="BA79262" s="2"/>
    </row>
    <row r="79263" spans="53:53" x14ac:dyDescent="0.3">
      <c r="BA79263" s="2"/>
    </row>
    <row r="79264" spans="53:53" x14ac:dyDescent="0.3">
      <c r="BA79264" s="2"/>
    </row>
    <row r="79265" spans="53:53" x14ac:dyDescent="0.3">
      <c r="BA79265" s="2"/>
    </row>
    <row r="79266" spans="53:53" x14ac:dyDescent="0.3">
      <c r="BA79266" s="2"/>
    </row>
    <row r="79267" spans="53:53" x14ac:dyDescent="0.3">
      <c r="BA79267" s="2"/>
    </row>
    <row r="79268" spans="53:53" x14ac:dyDescent="0.3">
      <c r="BA79268" s="2"/>
    </row>
    <row r="79269" spans="53:53" x14ac:dyDescent="0.3">
      <c r="BA79269" s="2"/>
    </row>
    <row r="79270" spans="53:53" x14ac:dyDescent="0.3">
      <c r="BA79270" s="2"/>
    </row>
    <row r="79271" spans="53:53" x14ac:dyDescent="0.3">
      <c r="BA79271" s="2"/>
    </row>
    <row r="79272" spans="53:53" x14ac:dyDescent="0.3">
      <c r="BA79272" s="2"/>
    </row>
    <row r="79273" spans="53:53" x14ac:dyDescent="0.3">
      <c r="BA79273" s="2"/>
    </row>
    <row r="79274" spans="53:53" x14ac:dyDescent="0.3">
      <c r="BA79274" s="2"/>
    </row>
    <row r="79275" spans="53:53" x14ac:dyDescent="0.3">
      <c r="BA79275" s="2"/>
    </row>
    <row r="79276" spans="53:53" x14ac:dyDescent="0.3">
      <c r="BA79276" s="2"/>
    </row>
    <row r="79277" spans="53:53" x14ac:dyDescent="0.3">
      <c r="BA79277" s="2"/>
    </row>
    <row r="79278" spans="53:53" x14ac:dyDescent="0.3">
      <c r="BA79278" s="2"/>
    </row>
    <row r="79279" spans="53:53" x14ac:dyDescent="0.3">
      <c r="BA79279" s="2"/>
    </row>
    <row r="79280" spans="53:53" x14ac:dyDescent="0.3">
      <c r="BA79280" s="2"/>
    </row>
    <row r="79281" spans="53:53" x14ac:dyDescent="0.3">
      <c r="BA79281" s="2"/>
    </row>
    <row r="79282" spans="53:53" x14ac:dyDescent="0.3">
      <c r="BA79282" s="2"/>
    </row>
    <row r="79283" spans="53:53" x14ac:dyDescent="0.3">
      <c r="BA79283" s="2"/>
    </row>
    <row r="79284" spans="53:53" x14ac:dyDescent="0.3">
      <c r="BA79284" s="2"/>
    </row>
    <row r="79285" spans="53:53" x14ac:dyDescent="0.3">
      <c r="BA79285" s="2"/>
    </row>
    <row r="79286" spans="53:53" x14ac:dyDescent="0.3">
      <c r="BA79286" s="2"/>
    </row>
    <row r="79287" spans="53:53" x14ac:dyDescent="0.3">
      <c r="BA79287" s="2"/>
    </row>
    <row r="79288" spans="53:53" x14ac:dyDescent="0.3">
      <c r="BA79288" s="2"/>
    </row>
    <row r="79289" spans="53:53" x14ac:dyDescent="0.3">
      <c r="BA79289" s="2"/>
    </row>
    <row r="79290" spans="53:53" x14ac:dyDescent="0.3">
      <c r="BA79290" s="2"/>
    </row>
    <row r="79291" spans="53:53" x14ac:dyDescent="0.3">
      <c r="BA79291" s="2"/>
    </row>
    <row r="79292" spans="53:53" x14ac:dyDescent="0.3">
      <c r="BA79292" s="2"/>
    </row>
    <row r="79293" spans="53:53" x14ac:dyDescent="0.3">
      <c r="BA79293" s="2"/>
    </row>
    <row r="79294" spans="53:53" x14ac:dyDescent="0.3">
      <c r="BA79294" s="2"/>
    </row>
    <row r="79295" spans="53:53" x14ac:dyDescent="0.3">
      <c r="BA79295" s="2"/>
    </row>
    <row r="79296" spans="53:53" x14ac:dyDescent="0.3">
      <c r="BA79296" s="2"/>
    </row>
    <row r="79297" spans="53:53" x14ac:dyDescent="0.3">
      <c r="BA79297" s="2"/>
    </row>
    <row r="79298" spans="53:53" x14ac:dyDescent="0.3">
      <c r="BA79298" s="2"/>
    </row>
    <row r="79299" spans="53:53" x14ac:dyDescent="0.3">
      <c r="BA79299" s="2"/>
    </row>
    <row r="79300" spans="53:53" x14ac:dyDescent="0.3">
      <c r="BA79300" s="2"/>
    </row>
    <row r="79301" spans="53:53" x14ac:dyDescent="0.3">
      <c r="BA79301" s="2"/>
    </row>
    <row r="79302" spans="53:53" x14ac:dyDescent="0.3">
      <c r="BA79302" s="2"/>
    </row>
    <row r="79303" spans="53:53" x14ac:dyDescent="0.3">
      <c r="BA79303" s="2"/>
    </row>
    <row r="79304" spans="53:53" x14ac:dyDescent="0.3">
      <c r="BA79304" s="2"/>
    </row>
    <row r="79305" spans="53:53" x14ac:dyDescent="0.3">
      <c r="BA79305" s="2"/>
    </row>
    <row r="79306" spans="53:53" x14ac:dyDescent="0.3">
      <c r="BA79306" s="2"/>
    </row>
    <row r="79307" spans="53:53" x14ac:dyDescent="0.3">
      <c r="BA79307" s="2"/>
    </row>
    <row r="79308" spans="53:53" x14ac:dyDescent="0.3">
      <c r="BA79308" s="2"/>
    </row>
    <row r="79309" spans="53:53" x14ac:dyDescent="0.3">
      <c r="BA79309" s="2"/>
    </row>
    <row r="79310" spans="53:53" x14ac:dyDescent="0.3">
      <c r="BA79310" s="2"/>
    </row>
    <row r="79311" spans="53:53" x14ac:dyDescent="0.3">
      <c r="BA79311" s="2"/>
    </row>
    <row r="79312" spans="53:53" x14ac:dyDescent="0.3">
      <c r="BA79312" s="2"/>
    </row>
    <row r="79313" spans="53:53" x14ac:dyDescent="0.3">
      <c r="BA79313" s="2"/>
    </row>
    <row r="79314" spans="53:53" x14ac:dyDescent="0.3">
      <c r="BA79314" s="2"/>
    </row>
    <row r="79315" spans="53:53" x14ac:dyDescent="0.3">
      <c r="BA79315" s="2"/>
    </row>
    <row r="79316" spans="53:53" x14ac:dyDescent="0.3">
      <c r="BA79316" s="2"/>
    </row>
    <row r="79317" spans="53:53" x14ac:dyDescent="0.3">
      <c r="BA79317" s="2"/>
    </row>
    <row r="79318" spans="53:53" x14ac:dyDescent="0.3">
      <c r="BA79318" s="2"/>
    </row>
    <row r="79319" spans="53:53" x14ac:dyDescent="0.3">
      <c r="BA79319" s="2"/>
    </row>
    <row r="79320" spans="53:53" x14ac:dyDescent="0.3">
      <c r="BA79320" s="2"/>
    </row>
    <row r="79321" spans="53:53" x14ac:dyDescent="0.3">
      <c r="BA79321" s="2"/>
    </row>
    <row r="79322" spans="53:53" x14ac:dyDescent="0.3">
      <c r="BA79322" s="2"/>
    </row>
    <row r="79323" spans="53:53" x14ac:dyDescent="0.3">
      <c r="BA79323" s="2"/>
    </row>
    <row r="79324" spans="53:53" x14ac:dyDescent="0.3">
      <c r="BA79324" s="2"/>
    </row>
    <row r="79325" spans="53:53" x14ac:dyDescent="0.3">
      <c r="BA79325" s="2"/>
    </row>
    <row r="79326" spans="53:53" x14ac:dyDescent="0.3">
      <c r="BA79326" s="2"/>
    </row>
    <row r="79327" spans="53:53" x14ac:dyDescent="0.3">
      <c r="BA79327" s="2"/>
    </row>
    <row r="79328" spans="53:53" x14ac:dyDescent="0.3">
      <c r="BA79328" s="2"/>
    </row>
    <row r="79329" spans="53:53" x14ac:dyDescent="0.3">
      <c r="BA79329" s="2"/>
    </row>
    <row r="79330" spans="53:53" x14ac:dyDescent="0.3">
      <c r="BA79330" s="2"/>
    </row>
    <row r="79331" spans="53:53" x14ac:dyDescent="0.3">
      <c r="BA79331" s="2"/>
    </row>
    <row r="79332" spans="53:53" x14ac:dyDescent="0.3">
      <c r="BA79332" s="2"/>
    </row>
    <row r="79333" spans="53:53" x14ac:dyDescent="0.3">
      <c r="BA79333" s="2"/>
    </row>
    <row r="79334" spans="53:53" x14ac:dyDescent="0.3">
      <c r="BA79334" s="2"/>
    </row>
    <row r="79335" spans="53:53" x14ac:dyDescent="0.3">
      <c r="BA79335" s="2"/>
    </row>
    <row r="79336" spans="53:53" x14ac:dyDescent="0.3">
      <c r="BA79336" s="2"/>
    </row>
    <row r="79337" spans="53:53" x14ac:dyDescent="0.3">
      <c r="BA79337" s="2"/>
    </row>
    <row r="79338" spans="53:53" x14ac:dyDescent="0.3">
      <c r="BA79338" s="2"/>
    </row>
    <row r="79339" spans="53:53" x14ac:dyDescent="0.3">
      <c r="BA79339" s="2"/>
    </row>
    <row r="79340" spans="53:53" x14ac:dyDescent="0.3">
      <c r="BA79340" s="2"/>
    </row>
    <row r="79341" spans="53:53" x14ac:dyDescent="0.3">
      <c r="BA79341" s="2"/>
    </row>
    <row r="79342" spans="53:53" x14ac:dyDescent="0.3">
      <c r="BA79342" s="2"/>
    </row>
    <row r="79343" spans="53:53" x14ac:dyDescent="0.3">
      <c r="BA79343" s="2"/>
    </row>
    <row r="79344" spans="53:53" x14ac:dyDescent="0.3">
      <c r="BA79344" s="2"/>
    </row>
    <row r="79345" spans="53:53" x14ac:dyDescent="0.3">
      <c r="BA79345" s="2"/>
    </row>
    <row r="79346" spans="53:53" x14ac:dyDescent="0.3">
      <c r="BA79346" s="2"/>
    </row>
    <row r="79347" spans="53:53" x14ac:dyDescent="0.3">
      <c r="BA79347" s="2"/>
    </row>
    <row r="79348" spans="53:53" x14ac:dyDescent="0.3">
      <c r="BA79348" s="2"/>
    </row>
    <row r="79349" spans="53:53" x14ac:dyDescent="0.3">
      <c r="BA79349" s="2"/>
    </row>
    <row r="79350" spans="53:53" x14ac:dyDescent="0.3">
      <c r="BA79350" s="2"/>
    </row>
    <row r="79351" spans="53:53" x14ac:dyDescent="0.3">
      <c r="BA79351" s="2"/>
    </row>
    <row r="79352" spans="53:53" x14ac:dyDescent="0.3">
      <c r="BA79352" s="2"/>
    </row>
    <row r="79353" spans="53:53" x14ac:dyDescent="0.3">
      <c r="BA79353" s="2"/>
    </row>
    <row r="79354" spans="53:53" x14ac:dyDescent="0.3">
      <c r="BA79354" s="2"/>
    </row>
    <row r="79355" spans="53:53" x14ac:dyDescent="0.3">
      <c r="BA79355" s="2"/>
    </row>
    <row r="79356" spans="53:53" x14ac:dyDescent="0.3">
      <c r="BA79356" s="2"/>
    </row>
    <row r="79357" spans="53:53" x14ac:dyDescent="0.3">
      <c r="BA79357" s="2"/>
    </row>
    <row r="79358" spans="53:53" x14ac:dyDescent="0.3">
      <c r="BA79358" s="2"/>
    </row>
    <row r="79359" spans="53:53" x14ac:dyDescent="0.3">
      <c r="BA79359" s="2"/>
    </row>
    <row r="79360" spans="53:53" x14ac:dyDescent="0.3">
      <c r="BA79360" s="2"/>
    </row>
    <row r="79361" spans="53:53" x14ac:dyDescent="0.3">
      <c r="BA79361" s="2"/>
    </row>
    <row r="79362" spans="53:53" x14ac:dyDescent="0.3">
      <c r="BA79362" s="2"/>
    </row>
    <row r="79363" spans="53:53" x14ac:dyDescent="0.3">
      <c r="BA79363" s="2"/>
    </row>
    <row r="79364" spans="53:53" x14ac:dyDescent="0.3">
      <c r="BA79364" s="2"/>
    </row>
    <row r="79365" spans="53:53" x14ac:dyDescent="0.3">
      <c r="BA79365" s="2"/>
    </row>
    <row r="79366" spans="53:53" x14ac:dyDescent="0.3">
      <c r="BA79366" s="2"/>
    </row>
    <row r="79367" spans="53:53" x14ac:dyDescent="0.3">
      <c r="BA79367" s="2"/>
    </row>
    <row r="79368" spans="53:53" x14ac:dyDescent="0.3">
      <c r="BA79368" s="2"/>
    </row>
    <row r="79369" spans="53:53" x14ac:dyDescent="0.3">
      <c r="BA79369" s="2"/>
    </row>
    <row r="79370" spans="53:53" x14ac:dyDescent="0.3">
      <c r="BA79370" s="2"/>
    </row>
    <row r="79371" spans="53:53" x14ac:dyDescent="0.3">
      <c r="BA79371" s="2"/>
    </row>
    <row r="79372" spans="53:53" x14ac:dyDescent="0.3">
      <c r="BA79372" s="2"/>
    </row>
    <row r="79373" spans="53:53" x14ac:dyDescent="0.3">
      <c r="BA79373" s="2"/>
    </row>
    <row r="79374" spans="53:53" x14ac:dyDescent="0.3">
      <c r="BA79374" s="2"/>
    </row>
    <row r="79375" spans="53:53" x14ac:dyDescent="0.3">
      <c r="BA79375" s="2"/>
    </row>
    <row r="79376" spans="53:53" x14ac:dyDescent="0.3">
      <c r="BA79376" s="2"/>
    </row>
    <row r="79377" spans="53:53" x14ac:dyDescent="0.3">
      <c r="BA79377" s="2"/>
    </row>
    <row r="79378" spans="53:53" x14ac:dyDescent="0.3">
      <c r="BA79378" s="2"/>
    </row>
    <row r="79379" spans="53:53" x14ac:dyDescent="0.3">
      <c r="BA79379" s="2"/>
    </row>
    <row r="79380" spans="53:53" x14ac:dyDescent="0.3">
      <c r="BA79380" s="2"/>
    </row>
    <row r="79381" spans="53:53" x14ac:dyDescent="0.3">
      <c r="BA79381" s="2"/>
    </row>
    <row r="79382" spans="53:53" x14ac:dyDescent="0.3">
      <c r="BA79382" s="2"/>
    </row>
    <row r="79383" spans="53:53" x14ac:dyDescent="0.3">
      <c r="BA79383" s="2"/>
    </row>
    <row r="79384" spans="53:53" x14ac:dyDescent="0.3">
      <c r="BA79384" s="2"/>
    </row>
    <row r="79385" spans="53:53" x14ac:dyDescent="0.3">
      <c r="BA79385" s="2"/>
    </row>
    <row r="79386" spans="53:53" x14ac:dyDescent="0.3">
      <c r="BA79386" s="2"/>
    </row>
    <row r="79387" spans="53:53" x14ac:dyDescent="0.3">
      <c r="BA79387" s="2"/>
    </row>
    <row r="79388" spans="53:53" x14ac:dyDescent="0.3">
      <c r="BA79388" s="2"/>
    </row>
    <row r="79389" spans="53:53" x14ac:dyDescent="0.3">
      <c r="BA79389" s="2"/>
    </row>
    <row r="79390" spans="53:53" x14ac:dyDescent="0.3">
      <c r="BA79390" s="2"/>
    </row>
    <row r="79391" spans="53:53" x14ac:dyDescent="0.3">
      <c r="BA79391" s="2"/>
    </row>
    <row r="79392" spans="53:53" x14ac:dyDescent="0.3">
      <c r="BA79392" s="2"/>
    </row>
    <row r="79393" spans="53:53" x14ac:dyDescent="0.3">
      <c r="BA79393" s="2"/>
    </row>
    <row r="79394" spans="53:53" x14ac:dyDescent="0.3">
      <c r="BA79394" s="2"/>
    </row>
    <row r="79395" spans="53:53" x14ac:dyDescent="0.3">
      <c r="BA79395" s="2"/>
    </row>
    <row r="79396" spans="53:53" x14ac:dyDescent="0.3">
      <c r="BA79396" s="2"/>
    </row>
    <row r="79397" spans="53:53" x14ac:dyDescent="0.3">
      <c r="BA79397" s="2"/>
    </row>
    <row r="79398" spans="53:53" x14ac:dyDescent="0.3">
      <c r="BA79398" s="2"/>
    </row>
    <row r="79399" spans="53:53" x14ac:dyDescent="0.3">
      <c r="BA79399" s="2"/>
    </row>
    <row r="79400" spans="53:53" x14ac:dyDescent="0.3">
      <c r="BA79400" s="2"/>
    </row>
    <row r="79401" spans="53:53" x14ac:dyDescent="0.3">
      <c r="BA79401" s="2"/>
    </row>
    <row r="79402" spans="53:53" x14ac:dyDescent="0.3">
      <c r="BA79402" s="2"/>
    </row>
    <row r="79403" spans="53:53" x14ac:dyDescent="0.3">
      <c r="BA79403" s="2"/>
    </row>
    <row r="79404" spans="53:53" x14ac:dyDescent="0.3">
      <c r="BA79404" s="2"/>
    </row>
    <row r="79405" spans="53:53" x14ac:dyDescent="0.3">
      <c r="BA79405" s="2"/>
    </row>
    <row r="79406" spans="53:53" x14ac:dyDescent="0.3">
      <c r="BA79406" s="2"/>
    </row>
    <row r="79407" spans="53:53" x14ac:dyDescent="0.3">
      <c r="BA79407" s="2"/>
    </row>
    <row r="79408" spans="53:53" x14ac:dyDescent="0.3">
      <c r="BA79408" s="2"/>
    </row>
    <row r="79409" spans="53:53" x14ac:dyDescent="0.3">
      <c r="BA79409" s="2"/>
    </row>
    <row r="79410" spans="53:53" x14ac:dyDescent="0.3">
      <c r="BA79410" s="2"/>
    </row>
    <row r="79411" spans="53:53" x14ac:dyDescent="0.3">
      <c r="BA79411" s="2"/>
    </row>
    <row r="79412" spans="53:53" x14ac:dyDescent="0.3">
      <c r="BA79412" s="2"/>
    </row>
    <row r="79413" spans="53:53" x14ac:dyDescent="0.3">
      <c r="BA79413" s="2"/>
    </row>
    <row r="79414" spans="53:53" x14ac:dyDescent="0.3">
      <c r="BA79414" s="2"/>
    </row>
    <row r="79415" spans="53:53" x14ac:dyDescent="0.3">
      <c r="BA79415" s="2"/>
    </row>
    <row r="79416" spans="53:53" x14ac:dyDescent="0.3">
      <c r="BA79416" s="2"/>
    </row>
    <row r="79417" spans="53:53" x14ac:dyDescent="0.3">
      <c r="BA79417" s="2"/>
    </row>
    <row r="79418" spans="53:53" x14ac:dyDescent="0.3">
      <c r="BA79418" s="2"/>
    </row>
    <row r="79419" spans="53:53" x14ac:dyDescent="0.3">
      <c r="BA79419" s="2"/>
    </row>
    <row r="79420" spans="53:53" x14ac:dyDescent="0.3">
      <c r="BA79420" s="2"/>
    </row>
    <row r="79421" spans="53:53" x14ac:dyDescent="0.3">
      <c r="BA79421" s="2"/>
    </row>
    <row r="79422" spans="53:53" x14ac:dyDescent="0.3">
      <c r="BA79422" s="2"/>
    </row>
    <row r="79423" spans="53:53" x14ac:dyDescent="0.3">
      <c r="BA79423" s="2"/>
    </row>
    <row r="79424" spans="53:53" x14ac:dyDescent="0.3">
      <c r="BA79424" s="2"/>
    </row>
    <row r="79425" spans="53:53" x14ac:dyDescent="0.3">
      <c r="BA79425" s="2"/>
    </row>
    <row r="79426" spans="53:53" x14ac:dyDescent="0.3">
      <c r="BA79426" s="2"/>
    </row>
    <row r="79427" spans="53:53" x14ac:dyDescent="0.3">
      <c r="BA79427" s="2"/>
    </row>
    <row r="79428" spans="53:53" x14ac:dyDescent="0.3">
      <c r="BA79428" s="2"/>
    </row>
    <row r="79429" spans="53:53" x14ac:dyDescent="0.3">
      <c r="BA79429" s="2"/>
    </row>
    <row r="79430" spans="53:53" x14ac:dyDescent="0.3">
      <c r="BA79430" s="2"/>
    </row>
    <row r="79431" spans="53:53" x14ac:dyDescent="0.3">
      <c r="BA79431" s="2"/>
    </row>
    <row r="79432" spans="53:53" x14ac:dyDescent="0.3">
      <c r="BA79432" s="2"/>
    </row>
    <row r="79433" spans="53:53" x14ac:dyDescent="0.3">
      <c r="BA79433" s="2"/>
    </row>
    <row r="79434" spans="53:53" x14ac:dyDescent="0.3">
      <c r="BA79434" s="2"/>
    </row>
    <row r="79435" spans="53:53" x14ac:dyDescent="0.3">
      <c r="BA79435" s="2"/>
    </row>
    <row r="79436" spans="53:53" x14ac:dyDescent="0.3">
      <c r="BA79436" s="2"/>
    </row>
    <row r="79437" spans="53:53" x14ac:dyDescent="0.3">
      <c r="BA79437" s="2"/>
    </row>
    <row r="79438" spans="53:53" x14ac:dyDescent="0.3">
      <c r="BA79438" s="2"/>
    </row>
    <row r="79439" spans="53:53" x14ac:dyDescent="0.3">
      <c r="BA79439" s="2"/>
    </row>
    <row r="79440" spans="53:53" x14ac:dyDescent="0.3">
      <c r="BA79440" s="2"/>
    </row>
    <row r="79441" spans="53:53" x14ac:dyDescent="0.3">
      <c r="BA79441" s="2"/>
    </row>
    <row r="79442" spans="53:53" x14ac:dyDescent="0.3">
      <c r="BA79442" s="2"/>
    </row>
    <row r="79443" spans="53:53" x14ac:dyDescent="0.3">
      <c r="BA79443" s="2"/>
    </row>
    <row r="79444" spans="53:53" x14ac:dyDescent="0.3">
      <c r="BA79444" s="2"/>
    </row>
    <row r="79445" spans="53:53" x14ac:dyDescent="0.3">
      <c r="BA79445" s="2"/>
    </row>
    <row r="79446" spans="53:53" x14ac:dyDescent="0.3">
      <c r="BA79446" s="2"/>
    </row>
    <row r="79447" spans="53:53" x14ac:dyDescent="0.3">
      <c r="BA79447" s="2"/>
    </row>
    <row r="79448" spans="53:53" x14ac:dyDescent="0.3">
      <c r="BA79448" s="2"/>
    </row>
    <row r="79449" spans="53:53" x14ac:dyDescent="0.3">
      <c r="BA79449" s="2"/>
    </row>
    <row r="79450" spans="53:53" x14ac:dyDescent="0.3">
      <c r="BA79450" s="2"/>
    </row>
    <row r="79451" spans="53:53" x14ac:dyDescent="0.3">
      <c r="BA79451" s="2"/>
    </row>
    <row r="79452" spans="53:53" x14ac:dyDescent="0.3">
      <c r="BA79452" s="2"/>
    </row>
    <row r="79453" spans="53:53" x14ac:dyDescent="0.3">
      <c r="BA79453" s="2"/>
    </row>
    <row r="79454" spans="53:53" x14ac:dyDescent="0.3">
      <c r="BA79454" s="2"/>
    </row>
    <row r="79455" spans="53:53" x14ac:dyDescent="0.3">
      <c r="BA79455" s="2"/>
    </row>
    <row r="79456" spans="53:53" x14ac:dyDescent="0.3">
      <c r="BA79456" s="2"/>
    </row>
    <row r="79457" spans="53:53" x14ac:dyDescent="0.3">
      <c r="BA79457" s="2"/>
    </row>
    <row r="79458" spans="53:53" x14ac:dyDescent="0.3">
      <c r="BA79458" s="2"/>
    </row>
    <row r="79459" spans="53:53" x14ac:dyDescent="0.3">
      <c r="BA79459" s="2"/>
    </row>
    <row r="79460" spans="53:53" x14ac:dyDescent="0.3">
      <c r="BA79460" s="2"/>
    </row>
    <row r="79461" spans="53:53" x14ac:dyDescent="0.3">
      <c r="BA79461" s="2"/>
    </row>
    <row r="79462" spans="53:53" x14ac:dyDescent="0.3">
      <c r="BA79462" s="2"/>
    </row>
    <row r="79463" spans="53:53" x14ac:dyDescent="0.3">
      <c r="BA79463" s="2"/>
    </row>
    <row r="79464" spans="53:53" x14ac:dyDescent="0.3">
      <c r="BA79464" s="2"/>
    </row>
    <row r="79465" spans="53:53" x14ac:dyDescent="0.3">
      <c r="BA79465" s="2"/>
    </row>
    <row r="79466" spans="53:53" x14ac:dyDescent="0.3">
      <c r="BA79466" s="2"/>
    </row>
    <row r="79467" spans="53:53" x14ac:dyDescent="0.3">
      <c r="BA79467" s="2"/>
    </row>
    <row r="79468" spans="53:53" x14ac:dyDescent="0.3">
      <c r="BA79468" s="2"/>
    </row>
    <row r="79469" spans="53:53" x14ac:dyDescent="0.3">
      <c r="BA79469" s="2"/>
    </row>
    <row r="79470" spans="53:53" x14ac:dyDescent="0.3">
      <c r="BA79470" s="2"/>
    </row>
    <row r="79471" spans="53:53" x14ac:dyDescent="0.3">
      <c r="BA79471" s="2"/>
    </row>
    <row r="79472" spans="53:53" x14ac:dyDescent="0.3">
      <c r="BA79472" s="2"/>
    </row>
    <row r="79473" spans="53:53" x14ac:dyDescent="0.3">
      <c r="BA79473" s="2"/>
    </row>
    <row r="79474" spans="53:53" x14ac:dyDescent="0.3">
      <c r="BA79474" s="2"/>
    </row>
    <row r="79475" spans="53:53" x14ac:dyDescent="0.3">
      <c r="BA79475" s="2"/>
    </row>
    <row r="79476" spans="53:53" x14ac:dyDescent="0.3">
      <c r="BA79476" s="2"/>
    </row>
    <row r="79477" spans="53:53" x14ac:dyDescent="0.3">
      <c r="BA79477" s="2"/>
    </row>
    <row r="79478" spans="53:53" x14ac:dyDescent="0.3">
      <c r="BA79478" s="2"/>
    </row>
    <row r="79479" spans="53:53" x14ac:dyDescent="0.3">
      <c r="BA79479" s="2"/>
    </row>
    <row r="79480" spans="53:53" x14ac:dyDescent="0.3">
      <c r="BA79480" s="2"/>
    </row>
    <row r="79481" spans="53:53" x14ac:dyDescent="0.3">
      <c r="BA79481" s="2"/>
    </row>
    <row r="79482" spans="53:53" x14ac:dyDescent="0.3">
      <c r="BA79482" s="2"/>
    </row>
    <row r="79483" spans="53:53" x14ac:dyDescent="0.3">
      <c r="BA79483" s="2"/>
    </row>
    <row r="79484" spans="53:53" x14ac:dyDescent="0.3">
      <c r="BA79484" s="2"/>
    </row>
    <row r="79485" spans="53:53" x14ac:dyDescent="0.3">
      <c r="BA79485" s="2"/>
    </row>
    <row r="79486" spans="53:53" x14ac:dyDescent="0.3">
      <c r="BA79486" s="2"/>
    </row>
    <row r="79487" spans="53:53" x14ac:dyDescent="0.3">
      <c r="BA79487" s="2"/>
    </row>
    <row r="79488" spans="53:53" x14ac:dyDescent="0.3">
      <c r="BA79488" s="2"/>
    </row>
    <row r="79489" spans="53:53" x14ac:dyDescent="0.3">
      <c r="BA79489" s="2"/>
    </row>
    <row r="79490" spans="53:53" x14ac:dyDescent="0.3">
      <c r="BA79490" s="2"/>
    </row>
    <row r="79491" spans="53:53" x14ac:dyDescent="0.3">
      <c r="BA79491" s="2"/>
    </row>
    <row r="79492" spans="53:53" x14ac:dyDescent="0.3">
      <c r="BA79492" s="2"/>
    </row>
    <row r="79493" spans="53:53" x14ac:dyDescent="0.3">
      <c r="BA79493" s="2"/>
    </row>
    <row r="79494" spans="53:53" x14ac:dyDescent="0.3">
      <c r="BA79494" s="2"/>
    </row>
    <row r="79495" spans="53:53" x14ac:dyDescent="0.3">
      <c r="BA79495" s="2"/>
    </row>
    <row r="79496" spans="53:53" x14ac:dyDescent="0.3">
      <c r="BA79496" s="2"/>
    </row>
    <row r="79497" spans="53:53" x14ac:dyDescent="0.3">
      <c r="BA79497" s="2"/>
    </row>
    <row r="79498" spans="53:53" x14ac:dyDescent="0.3">
      <c r="BA79498" s="2"/>
    </row>
    <row r="79499" spans="53:53" x14ac:dyDescent="0.3">
      <c r="BA79499" s="2"/>
    </row>
    <row r="79500" spans="53:53" x14ac:dyDescent="0.3">
      <c r="BA79500" s="2"/>
    </row>
    <row r="79501" spans="53:53" x14ac:dyDescent="0.3">
      <c r="BA79501" s="2"/>
    </row>
    <row r="79502" spans="53:53" x14ac:dyDescent="0.3">
      <c r="BA79502" s="2"/>
    </row>
    <row r="79503" spans="53:53" x14ac:dyDescent="0.3">
      <c r="BA79503" s="2"/>
    </row>
    <row r="79504" spans="53:53" x14ac:dyDescent="0.3">
      <c r="BA79504" s="2"/>
    </row>
    <row r="79505" spans="53:53" x14ac:dyDescent="0.3">
      <c r="BA79505" s="2"/>
    </row>
    <row r="79506" spans="53:53" x14ac:dyDescent="0.3">
      <c r="BA79506" s="2"/>
    </row>
    <row r="79507" spans="53:53" x14ac:dyDescent="0.3">
      <c r="BA79507" s="2"/>
    </row>
    <row r="79508" spans="53:53" x14ac:dyDescent="0.3">
      <c r="BA79508" s="2"/>
    </row>
    <row r="79509" spans="53:53" x14ac:dyDescent="0.3">
      <c r="BA79509" s="2"/>
    </row>
    <row r="79510" spans="53:53" x14ac:dyDescent="0.3">
      <c r="BA79510" s="2"/>
    </row>
    <row r="79511" spans="53:53" x14ac:dyDescent="0.3">
      <c r="BA79511" s="2"/>
    </row>
    <row r="79512" spans="53:53" x14ac:dyDescent="0.3">
      <c r="BA79512" s="2"/>
    </row>
    <row r="79513" spans="53:53" x14ac:dyDescent="0.3">
      <c r="BA79513" s="2"/>
    </row>
    <row r="79514" spans="53:53" x14ac:dyDescent="0.3">
      <c r="BA79514" s="2"/>
    </row>
    <row r="79515" spans="53:53" x14ac:dyDescent="0.3">
      <c r="BA79515" s="2"/>
    </row>
    <row r="79516" spans="53:53" x14ac:dyDescent="0.3">
      <c r="BA79516" s="2"/>
    </row>
    <row r="79517" spans="53:53" x14ac:dyDescent="0.3">
      <c r="BA79517" s="2"/>
    </row>
    <row r="79518" spans="53:53" x14ac:dyDescent="0.3">
      <c r="BA79518" s="2"/>
    </row>
    <row r="79519" spans="53:53" x14ac:dyDescent="0.3">
      <c r="BA79519" s="2"/>
    </row>
    <row r="79520" spans="53:53" x14ac:dyDescent="0.3">
      <c r="BA79520" s="2"/>
    </row>
    <row r="79521" spans="53:53" x14ac:dyDescent="0.3">
      <c r="BA79521" s="2"/>
    </row>
    <row r="79522" spans="53:53" x14ac:dyDescent="0.3">
      <c r="BA79522" s="2"/>
    </row>
    <row r="79523" spans="53:53" x14ac:dyDescent="0.3">
      <c r="BA79523" s="2"/>
    </row>
    <row r="79524" spans="53:53" x14ac:dyDescent="0.3">
      <c r="BA79524" s="2"/>
    </row>
    <row r="79525" spans="53:53" x14ac:dyDescent="0.3">
      <c r="BA79525" s="2"/>
    </row>
    <row r="79526" spans="53:53" x14ac:dyDescent="0.3">
      <c r="BA79526" s="2"/>
    </row>
    <row r="79527" spans="53:53" x14ac:dyDescent="0.3">
      <c r="BA79527" s="2"/>
    </row>
    <row r="79528" spans="53:53" x14ac:dyDescent="0.3">
      <c r="BA79528" s="2"/>
    </row>
    <row r="79529" spans="53:53" x14ac:dyDescent="0.3">
      <c r="BA79529" s="2"/>
    </row>
    <row r="79530" spans="53:53" x14ac:dyDescent="0.3">
      <c r="BA79530" s="2"/>
    </row>
    <row r="79531" spans="53:53" x14ac:dyDescent="0.3">
      <c r="BA79531" s="2"/>
    </row>
    <row r="79532" spans="53:53" x14ac:dyDescent="0.3">
      <c r="BA79532" s="2"/>
    </row>
    <row r="79533" spans="53:53" x14ac:dyDescent="0.3">
      <c r="BA79533" s="2"/>
    </row>
    <row r="79534" spans="53:53" x14ac:dyDescent="0.3">
      <c r="BA79534" s="2"/>
    </row>
    <row r="79535" spans="53:53" x14ac:dyDescent="0.3">
      <c r="BA79535" s="2"/>
    </row>
    <row r="79536" spans="53:53" x14ac:dyDescent="0.3">
      <c r="BA79536" s="2"/>
    </row>
    <row r="79537" spans="53:53" x14ac:dyDescent="0.3">
      <c r="BA79537" s="2"/>
    </row>
    <row r="79538" spans="53:53" x14ac:dyDescent="0.3">
      <c r="BA79538" s="2"/>
    </row>
    <row r="79539" spans="53:53" x14ac:dyDescent="0.3">
      <c r="BA79539" s="2"/>
    </row>
    <row r="79540" spans="53:53" x14ac:dyDescent="0.3">
      <c r="BA79540" s="2"/>
    </row>
    <row r="79541" spans="53:53" x14ac:dyDescent="0.3">
      <c r="BA79541" s="2"/>
    </row>
    <row r="79542" spans="53:53" x14ac:dyDescent="0.3">
      <c r="BA79542" s="2"/>
    </row>
    <row r="79543" spans="53:53" x14ac:dyDescent="0.3">
      <c r="BA79543" s="2"/>
    </row>
    <row r="79544" spans="53:53" x14ac:dyDescent="0.3">
      <c r="BA79544" s="2"/>
    </row>
    <row r="79545" spans="53:53" x14ac:dyDescent="0.3">
      <c r="BA79545" s="2"/>
    </row>
    <row r="79546" spans="53:53" x14ac:dyDescent="0.3">
      <c r="BA79546" s="2"/>
    </row>
    <row r="79547" spans="53:53" x14ac:dyDescent="0.3">
      <c r="BA79547" s="2"/>
    </row>
    <row r="79548" spans="53:53" x14ac:dyDescent="0.3">
      <c r="BA79548" s="2"/>
    </row>
    <row r="79549" spans="53:53" x14ac:dyDescent="0.3">
      <c r="BA79549" s="2"/>
    </row>
    <row r="79550" spans="53:53" x14ac:dyDescent="0.3">
      <c r="BA79550" s="2"/>
    </row>
    <row r="79551" spans="53:53" x14ac:dyDescent="0.3">
      <c r="BA79551" s="2"/>
    </row>
    <row r="79552" spans="53:53" x14ac:dyDescent="0.3">
      <c r="BA79552" s="2"/>
    </row>
    <row r="79553" spans="53:53" x14ac:dyDescent="0.3">
      <c r="BA79553" s="2"/>
    </row>
    <row r="79554" spans="53:53" x14ac:dyDescent="0.3">
      <c r="BA79554" s="2"/>
    </row>
    <row r="79555" spans="53:53" x14ac:dyDescent="0.3">
      <c r="BA79555" s="2"/>
    </row>
    <row r="79556" spans="53:53" x14ac:dyDescent="0.3">
      <c r="BA79556" s="2"/>
    </row>
    <row r="79557" spans="53:53" x14ac:dyDescent="0.3">
      <c r="BA79557" s="2"/>
    </row>
    <row r="79558" spans="53:53" x14ac:dyDescent="0.3">
      <c r="BA79558" s="2"/>
    </row>
    <row r="79559" spans="53:53" x14ac:dyDescent="0.3">
      <c r="BA79559" s="2"/>
    </row>
    <row r="79560" spans="53:53" x14ac:dyDescent="0.3">
      <c r="BA79560" s="2"/>
    </row>
    <row r="79561" spans="53:53" x14ac:dyDescent="0.3">
      <c r="BA79561" s="2"/>
    </row>
    <row r="79562" spans="53:53" x14ac:dyDescent="0.3">
      <c r="BA79562" s="2"/>
    </row>
    <row r="79563" spans="53:53" x14ac:dyDescent="0.3">
      <c r="BA79563" s="2"/>
    </row>
    <row r="79564" spans="53:53" x14ac:dyDescent="0.3">
      <c r="BA79564" s="2"/>
    </row>
    <row r="79565" spans="53:53" x14ac:dyDescent="0.3">
      <c r="BA79565" s="2"/>
    </row>
    <row r="79566" spans="53:53" x14ac:dyDescent="0.3">
      <c r="BA79566" s="2"/>
    </row>
    <row r="79567" spans="53:53" x14ac:dyDescent="0.3">
      <c r="BA79567" s="2"/>
    </row>
    <row r="79568" spans="53:53" x14ac:dyDescent="0.3">
      <c r="BA79568" s="2"/>
    </row>
    <row r="79569" spans="53:53" x14ac:dyDescent="0.3">
      <c r="BA79569" s="2"/>
    </row>
    <row r="79570" spans="53:53" x14ac:dyDescent="0.3">
      <c r="BA79570" s="2"/>
    </row>
    <row r="79571" spans="53:53" x14ac:dyDescent="0.3">
      <c r="BA79571" s="2"/>
    </row>
    <row r="79572" spans="53:53" x14ac:dyDescent="0.3">
      <c r="BA79572" s="2"/>
    </row>
    <row r="79573" spans="53:53" x14ac:dyDescent="0.3">
      <c r="BA79573" s="2"/>
    </row>
    <row r="79574" spans="53:53" x14ac:dyDescent="0.3">
      <c r="BA79574" s="2"/>
    </row>
    <row r="79575" spans="53:53" x14ac:dyDescent="0.3">
      <c r="BA79575" s="2"/>
    </row>
    <row r="79576" spans="53:53" x14ac:dyDescent="0.3">
      <c r="BA79576" s="2"/>
    </row>
    <row r="79577" spans="53:53" x14ac:dyDescent="0.3">
      <c r="BA79577" s="2"/>
    </row>
    <row r="79578" spans="53:53" x14ac:dyDescent="0.3">
      <c r="BA79578" s="2"/>
    </row>
    <row r="79579" spans="53:53" x14ac:dyDescent="0.3">
      <c r="BA79579" s="2"/>
    </row>
    <row r="79580" spans="53:53" x14ac:dyDescent="0.3">
      <c r="BA79580" s="2"/>
    </row>
    <row r="79581" spans="53:53" x14ac:dyDescent="0.3">
      <c r="BA79581" s="2"/>
    </row>
    <row r="79582" spans="53:53" x14ac:dyDescent="0.3">
      <c r="BA79582" s="2"/>
    </row>
    <row r="79583" spans="53:53" x14ac:dyDescent="0.3">
      <c r="BA79583" s="2"/>
    </row>
    <row r="79584" spans="53:53" x14ac:dyDescent="0.3">
      <c r="BA79584" s="2"/>
    </row>
    <row r="79585" spans="53:53" x14ac:dyDescent="0.3">
      <c r="BA79585" s="2"/>
    </row>
    <row r="79586" spans="53:53" x14ac:dyDescent="0.3">
      <c r="BA79586" s="2"/>
    </row>
    <row r="79587" spans="53:53" x14ac:dyDescent="0.3">
      <c r="BA79587" s="2"/>
    </row>
    <row r="79588" spans="53:53" x14ac:dyDescent="0.3">
      <c r="BA79588" s="2"/>
    </row>
    <row r="79589" spans="53:53" x14ac:dyDescent="0.3">
      <c r="BA79589" s="2"/>
    </row>
    <row r="79590" spans="53:53" x14ac:dyDescent="0.3">
      <c r="BA79590" s="2"/>
    </row>
    <row r="79591" spans="53:53" x14ac:dyDescent="0.3">
      <c r="BA79591" s="2"/>
    </row>
    <row r="79592" spans="53:53" x14ac:dyDescent="0.3">
      <c r="BA79592" s="2"/>
    </row>
    <row r="79593" spans="53:53" x14ac:dyDescent="0.3">
      <c r="BA79593" s="2"/>
    </row>
    <row r="79594" spans="53:53" x14ac:dyDescent="0.3">
      <c r="BA79594" s="2"/>
    </row>
    <row r="79595" spans="53:53" x14ac:dyDescent="0.3">
      <c r="BA79595" s="2"/>
    </row>
    <row r="79596" spans="53:53" x14ac:dyDescent="0.3">
      <c r="BA79596" s="2"/>
    </row>
    <row r="79597" spans="53:53" x14ac:dyDescent="0.3">
      <c r="BA79597" s="2"/>
    </row>
    <row r="79598" spans="53:53" x14ac:dyDescent="0.3">
      <c r="BA79598" s="2"/>
    </row>
    <row r="79599" spans="53:53" x14ac:dyDescent="0.3">
      <c r="BA79599" s="2"/>
    </row>
    <row r="79600" spans="53:53" x14ac:dyDescent="0.3">
      <c r="BA79600" s="2"/>
    </row>
    <row r="79601" spans="53:53" x14ac:dyDescent="0.3">
      <c r="BA79601" s="2"/>
    </row>
    <row r="79602" spans="53:53" x14ac:dyDescent="0.3">
      <c r="BA79602" s="2"/>
    </row>
    <row r="79603" spans="53:53" x14ac:dyDescent="0.3">
      <c r="BA79603" s="2"/>
    </row>
    <row r="79604" spans="53:53" x14ac:dyDescent="0.3">
      <c r="BA79604" s="2"/>
    </row>
    <row r="79605" spans="53:53" x14ac:dyDescent="0.3">
      <c r="BA79605" s="2"/>
    </row>
    <row r="79606" spans="53:53" x14ac:dyDescent="0.3">
      <c r="BA79606" s="2"/>
    </row>
    <row r="79607" spans="53:53" x14ac:dyDescent="0.3">
      <c r="BA79607" s="2"/>
    </row>
    <row r="79608" spans="53:53" x14ac:dyDescent="0.3">
      <c r="BA79608" s="2"/>
    </row>
    <row r="79609" spans="53:53" x14ac:dyDescent="0.3">
      <c r="BA79609" s="2"/>
    </row>
    <row r="79610" spans="53:53" x14ac:dyDescent="0.3">
      <c r="BA79610" s="2"/>
    </row>
    <row r="79611" spans="53:53" x14ac:dyDescent="0.3">
      <c r="BA79611" s="2"/>
    </row>
    <row r="79612" spans="53:53" x14ac:dyDescent="0.3">
      <c r="BA79612" s="2"/>
    </row>
    <row r="79613" spans="53:53" x14ac:dyDescent="0.3">
      <c r="BA79613" s="2"/>
    </row>
    <row r="79614" spans="53:53" x14ac:dyDescent="0.3">
      <c r="BA79614" s="2"/>
    </row>
    <row r="79615" spans="53:53" x14ac:dyDescent="0.3">
      <c r="BA79615" s="2"/>
    </row>
    <row r="79616" spans="53:53" x14ac:dyDescent="0.3">
      <c r="BA79616" s="2"/>
    </row>
    <row r="79617" spans="53:53" x14ac:dyDescent="0.3">
      <c r="BA79617" s="2"/>
    </row>
    <row r="79618" spans="53:53" x14ac:dyDescent="0.3">
      <c r="BA79618" s="2"/>
    </row>
    <row r="79619" spans="53:53" x14ac:dyDescent="0.3">
      <c r="BA79619" s="2"/>
    </row>
    <row r="79620" spans="53:53" x14ac:dyDescent="0.3">
      <c r="BA79620" s="2"/>
    </row>
    <row r="79621" spans="53:53" x14ac:dyDescent="0.3">
      <c r="BA79621" s="2"/>
    </row>
    <row r="79622" spans="53:53" x14ac:dyDescent="0.3">
      <c r="BA79622" s="2"/>
    </row>
    <row r="79623" spans="53:53" x14ac:dyDescent="0.3">
      <c r="BA79623" s="2"/>
    </row>
    <row r="79624" spans="53:53" x14ac:dyDescent="0.3">
      <c r="BA79624" s="2"/>
    </row>
    <row r="79625" spans="53:53" x14ac:dyDescent="0.3">
      <c r="BA79625" s="2"/>
    </row>
    <row r="79626" spans="53:53" x14ac:dyDescent="0.3">
      <c r="BA79626" s="2"/>
    </row>
    <row r="79627" spans="53:53" x14ac:dyDescent="0.3">
      <c r="BA79627" s="2"/>
    </row>
    <row r="79628" spans="53:53" x14ac:dyDescent="0.3">
      <c r="BA79628" s="2"/>
    </row>
    <row r="79629" spans="53:53" x14ac:dyDescent="0.3">
      <c r="BA79629" s="2"/>
    </row>
    <row r="79630" spans="53:53" x14ac:dyDescent="0.3">
      <c r="BA79630" s="2"/>
    </row>
    <row r="79631" spans="53:53" x14ac:dyDescent="0.3">
      <c r="BA79631" s="2"/>
    </row>
    <row r="79632" spans="53:53" x14ac:dyDescent="0.3">
      <c r="BA79632" s="2"/>
    </row>
    <row r="79633" spans="53:53" x14ac:dyDescent="0.3">
      <c r="BA79633" s="2"/>
    </row>
    <row r="79634" spans="53:53" x14ac:dyDescent="0.3">
      <c r="BA79634" s="2"/>
    </row>
    <row r="79635" spans="53:53" x14ac:dyDescent="0.3">
      <c r="BA79635" s="2"/>
    </row>
    <row r="79636" spans="53:53" x14ac:dyDescent="0.3">
      <c r="BA79636" s="2"/>
    </row>
    <row r="79637" spans="53:53" x14ac:dyDescent="0.3">
      <c r="BA79637" s="2"/>
    </row>
    <row r="79638" spans="53:53" x14ac:dyDescent="0.3">
      <c r="BA79638" s="2"/>
    </row>
    <row r="79639" spans="53:53" x14ac:dyDescent="0.3">
      <c r="BA79639" s="2"/>
    </row>
    <row r="79640" spans="53:53" x14ac:dyDescent="0.3">
      <c r="BA79640" s="2"/>
    </row>
    <row r="79641" spans="53:53" x14ac:dyDescent="0.3">
      <c r="BA79641" s="2"/>
    </row>
    <row r="79642" spans="53:53" x14ac:dyDescent="0.3">
      <c r="BA79642" s="2"/>
    </row>
    <row r="79643" spans="53:53" x14ac:dyDescent="0.3">
      <c r="BA79643" s="2"/>
    </row>
    <row r="79644" spans="53:53" x14ac:dyDescent="0.3">
      <c r="BA79644" s="2"/>
    </row>
    <row r="79645" spans="53:53" x14ac:dyDescent="0.3">
      <c r="BA79645" s="2"/>
    </row>
    <row r="79646" spans="53:53" x14ac:dyDescent="0.3">
      <c r="BA79646" s="2"/>
    </row>
    <row r="79647" spans="53:53" x14ac:dyDescent="0.3">
      <c r="BA79647" s="2"/>
    </row>
    <row r="79648" spans="53:53" x14ac:dyDescent="0.3">
      <c r="BA79648" s="2"/>
    </row>
    <row r="79649" spans="53:53" x14ac:dyDescent="0.3">
      <c r="BA79649" s="2"/>
    </row>
    <row r="79650" spans="53:53" x14ac:dyDescent="0.3">
      <c r="BA79650" s="2"/>
    </row>
    <row r="79651" spans="53:53" x14ac:dyDescent="0.3">
      <c r="BA79651" s="2"/>
    </row>
    <row r="79652" spans="53:53" x14ac:dyDescent="0.3">
      <c r="BA79652" s="2"/>
    </row>
    <row r="79653" spans="53:53" x14ac:dyDescent="0.3">
      <c r="BA79653" s="2"/>
    </row>
    <row r="79654" spans="53:53" x14ac:dyDescent="0.3">
      <c r="BA79654" s="2"/>
    </row>
    <row r="79655" spans="53:53" x14ac:dyDescent="0.3">
      <c r="BA79655" s="2"/>
    </row>
    <row r="79656" spans="53:53" x14ac:dyDescent="0.3">
      <c r="BA79656" s="2"/>
    </row>
    <row r="79657" spans="53:53" x14ac:dyDescent="0.3">
      <c r="BA79657" s="2"/>
    </row>
    <row r="79658" spans="53:53" x14ac:dyDescent="0.3">
      <c r="BA79658" s="2"/>
    </row>
    <row r="79659" spans="53:53" x14ac:dyDescent="0.3">
      <c r="BA79659" s="2"/>
    </row>
    <row r="79660" spans="53:53" x14ac:dyDescent="0.3">
      <c r="BA79660" s="2"/>
    </row>
    <row r="79661" spans="53:53" x14ac:dyDescent="0.3">
      <c r="BA79661" s="2"/>
    </row>
    <row r="79662" spans="53:53" x14ac:dyDescent="0.3">
      <c r="BA79662" s="2"/>
    </row>
    <row r="79663" spans="53:53" x14ac:dyDescent="0.3">
      <c r="BA79663" s="2"/>
    </row>
    <row r="79664" spans="53:53" x14ac:dyDescent="0.3">
      <c r="BA79664" s="2"/>
    </row>
    <row r="79665" spans="53:53" x14ac:dyDescent="0.3">
      <c r="BA79665" s="2"/>
    </row>
    <row r="79666" spans="53:53" x14ac:dyDescent="0.3">
      <c r="BA79666" s="2"/>
    </row>
    <row r="79667" spans="53:53" x14ac:dyDescent="0.3">
      <c r="BA79667" s="2"/>
    </row>
    <row r="79668" spans="53:53" x14ac:dyDescent="0.3">
      <c r="BA79668" s="2"/>
    </row>
    <row r="79669" spans="53:53" x14ac:dyDescent="0.3">
      <c r="BA79669" s="2"/>
    </row>
    <row r="79670" spans="53:53" x14ac:dyDescent="0.3">
      <c r="BA79670" s="2"/>
    </row>
    <row r="79671" spans="53:53" x14ac:dyDescent="0.3">
      <c r="BA79671" s="2"/>
    </row>
    <row r="79672" spans="53:53" x14ac:dyDescent="0.3">
      <c r="BA79672" s="2"/>
    </row>
    <row r="79673" spans="53:53" x14ac:dyDescent="0.3">
      <c r="BA79673" s="2"/>
    </row>
    <row r="79674" spans="53:53" x14ac:dyDescent="0.3">
      <c r="BA79674" s="2"/>
    </row>
    <row r="79675" spans="53:53" x14ac:dyDescent="0.3">
      <c r="BA79675" s="2"/>
    </row>
    <row r="79676" spans="53:53" x14ac:dyDescent="0.3">
      <c r="BA79676" s="2"/>
    </row>
    <row r="79677" spans="53:53" x14ac:dyDescent="0.3">
      <c r="BA79677" s="2"/>
    </row>
    <row r="79678" spans="53:53" x14ac:dyDescent="0.3">
      <c r="BA79678" s="2"/>
    </row>
    <row r="79679" spans="53:53" x14ac:dyDescent="0.3">
      <c r="BA79679" s="2"/>
    </row>
    <row r="79680" spans="53:53" x14ac:dyDescent="0.3">
      <c r="BA79680" s="2"/>
    </row>
    <row r="79681" spans="53:53" x14ac:dyDescent="0.3">
      <c r="BA79681" s="2"/>
    </row>
    <row r="79682" spans="53:53" x14ac:dyDescent="0.3">
      <c r="BA79682" s="2"/>
    </row>
    <row r="79683" spans="53:53" x14ac:dyDescent="0.3">
      <c r="BA79683" s="2"/>
    </row>
    <row r="79684" spans="53:53" x14ac:dyDescent="0.3">
      <c r="BA79684" s="2"/>
    </row>
    <row r="79685" spans="53:53" x14ac:dyDescent="0.3">
      <c r="BA79685" s="2"/>
    </row>
    <row r="79686" spans="53:53" x14ac:dyDescent="0.3">
      <c r="BA79686" s="2"/>
    </row>
    <row r="79687" spans="53:53" x14ac:dyDescent="0.3">
      <c r="BA79687" s="2"/>
    </row>
    <row r="79688" spans="53:53" x14ac:dyDescent="0.3">
      <c r="BA79688" s="2"/>
    </row>
    <row r="79689" spans="53:53" x14ac:dyDescent="0.3">
      <c r="BA79689" s="2"/>
    </row>
    <row r="79690" spans="53:53" x14ac:dyDescent="0.3">
      <c r="BA79690" s="2"/>
    </row>
    <row r="79691" spans="53:53" x14ac:dyDescent="0.3">
      <c r="BA79691" s="2"/>
    </row>
    <row r="79692" spans="53:53" x14ac:dyDescent="0.3">
      <c r="BA79692" s="2"/>
    </row>
    <row r="79693" spans="53:53" x14ac:dyDescent="0.3">
      <c r="BA79693" s="2"/>
    </row>
    <row r="79694" spans="53:53" x14ac:dyDescent="0.3">
      <c r="BA79694" s="2"/>
    </row>
    <row r="79695" spans="53:53" x14ac:dyDescent="0.3">
      <c r="BA79695" s="2"/>
    </row>
    <row r="79696" spans="53:53" x14ac:dyDescent="0.3">
      <c r="BA79696" s="2"/>
    </row>
    <row r="79697" spans="53:53" x14ac:dyDescent="0.3">
      <c r="BA79697" s="2"/>
    </row>
    <row r="79698" spans="53:53" x14ac:dyDescent="0.3">
      <c r="BA79698" s="2"/>
    </row>
    <row r="79699" spans="53:53" x14ac:dyDescent="0.3">
      <c r="BA79699" s="2"/>
    </row>
    <row r="79700" spans="53:53" x14ac:dyDescent="0.3">
      <c r="BA79700" s="2"/>
    </row>
    <row r="79701" spans="53:53" x14ac:dyDescent="0.3">
      <c r="BA79701" s="2"/>
    </row>
    <row r="79702" spans="53:53" x14ac:dyDescent="0.3">
      <c r="BA79702" s="2"/>
    </row>
    <row r="79703" spans="53:53" x14ac:dyDescent="0.3">
      <c r="BA79703" s="2"/>
    </row>
    <row r="79704" spans="53:53" x14ac:dyDescent="0.3">
      <c r="BA79704" s="2"/>
    </row>
    <row r="79705" spans="53:53" x14ac:dyDescent="0.3">
      <c r="BA79705" s="2"/>
    </row>
    <row r="79706" spans="53:53" x14ac:dyDescent="0.3">
      <c r="BA79706" s="2"/>
    </row>
    <row r="79707" spans="53:53" x14ac:dyDescent="0.3">
      <c r="BA79707" s="2"/>
    </row>
    <row r="79708" spans="53:53" x14ac:dyDescent="0.3">
      <c r="BA79708" s="2"/>
    </row>
    <row r="79709" spans="53:53" x14ac:dyDescent="0.3">
      <c r="BA79709" s="2"/>
    </row>
    <row r="79710" spans="53:53" x14ac:dyDescent="0.3">
      <c r="BA79710" s="2"/>
    </row>
    <row r="79711" spans="53:53" x14ac:dyDescent="0.3">
      <c r="BA79711" s="2"/>
    </row>
    <row r="79712" spans="53:53" x14ac:dyDescent="0.3">
      <c r="BA79712" s="2"/>
    </row>
    <row r="79713" spans="53:53" x14ac:dyDescent="0.3">
      <c r="BA79713" s="2"/>
    </row>
    <row r="79714" spans="53:53" x14ac:dyDescent="0.3">
      <c r="BA79714" s="2"/>
    </row>
    <row r="79715" spans="53:53" x14ac:dyDescent="0.3">
      <c r="BA79715" s="2"/>
    </row>
    <row r="79716" spans="53:53" x14ac:dyDescent="0.3">
      <c r="BA79716" s="2"/>
    </row>
    <row r="79717" spans="53:53" x14ac:dyDescent="0.3">
      <c r="BA79717" s="2"/>
    </row>
    <row r="79718" spans="53:53" x14ac:dyDescent="0.3">
      <c r="BA79718" s="2"/>
    </row>
    <row r="79719" spans="53:53" x14ac:dyDescent="0.3">
      <c r="BA79719" s="2"/>
    </row>
    <row r="79720" spans="53:53" x14ac:dyDescent="0.3">
      <c r="BA79720" s="2"/>
    </row>
    <row r="79721" spans="53:53" x14ac:dyDescent="0.3">
      <c r="BA79721" s="2"/>
    </row>
    <row r="79722" spans="53:53" x14ac:dyDescent="0.3">
      <c r="BA79722" s="2"/>
    </row>
    <row r="79723" spans="53:53" x14ac:dyDescent="0.3">
      <c r="BA79723" s="2"/>
    </row>
    <row r="79724" spans="53:53" x14ac:dyDescent="0.3">
      <c r="BA79724" s="2"/>
    </row>
    <row r="79725" spans="53:53" x14ac:dyDescent="0.3">
      <c r="BA79725" s="2"/>
    </row>
    <row r="79726" spans="53:53" x14ac:dyDescent="0.3">
      <c r="BA79726" s="2"/>
    </row>
    <row r="79727" spans="53:53" x14ac:dyDescent="0.3">
      <c r="BA79727" s="2"/>
    </row>
    <row r="79728" spans="53:53" x14ac:dyDescent="0.3">
      <c r="BA79728" s="2"/>
    </row>
    <row r="79729" spans="53:53" x14ac:dyDescent="0.3">
      <c r="BA79729" s="2"/>
    </row>
    <row r="79730" spans="53:53" x14ac:dyDescent="0.3">
      <c r="BA79730" s="2"/>
    </row>
    <row r="79731" spans="53:53" x14ac:dyDescent="0.3">
      <c r="BA79731" s="2"/>
    </row>
    <row r="79732" spans="53:53" x14ac:dyDescent="0.3">
      <c r="BA79732" s="2"/>
    </row>
    <row r="79733" spans="53:53" x14ac:dyDescent="0.3">
      <c r="BA79733" s="2"/>
    </row>
    <row r="79734" spans="53:53" x14ac:dyDescent="0.3">
      <c r="BA79734" s="2"/>
    </row>
    <row r="79735" spans="53:53" x14ac:dyDescent="0.3">
      <c r="BA79735" s="2"/>
    </row>
    <row r="79736" spans="53:53" x14ac:dyDescent="0.3">
      <c r="BA79736" s="2"/>
    </row>
    <row r="79737" spans="53:53" x14ac:dyDescent="0.3">
      <c r="BA79737" s="2"/>
    </row>
    <row r="79738" spans="53:53" x14ac:dyDescent="0.3">
      <c r="BA79738" s="2"/>
    </row>
    <row r="79739" spans="53:53" x14ac:dyDescent="0.3">
      <c r="BA79739" s="2"/>
    </row>
    <row r="79740" spans="53:53" x14ac:dyDescent="0.3">
      <c r="BA79740" s="2"/>
    </row>
    <row r="79741" spans="53:53" x14ac:dyDescent="0.3">
      <c r="BA79741" s="2"/>
    </row>
    <row r="79742" spans="53:53" x14ac:dyDescent="0.3">
      <c r="BA79742" s="2"/>
    </row>
    <row r="79743" spans="53:53" x14ac:dyDescent="0.3">
      <c r="BA79743" s="2"/>
    </row>
    <row r="79744" spans="53:53" x14ac:dyDescent="0.3">
      <c r="BA79744" s="2"/>
    </row>
    <row r="79745" spans="53:53" x14ac:dyDescent="0.3">
      <c r="BA79745" s="2"/>
    </row>
    <row r="79746" spans="53:53" x14ac:dyDescent="0.3">
      <c r="BA79746" s="2"/>
    </row>
    <row r="79747" spans="53:53" x14ac:dyDescent="0.3">
      <c r="BA79747" s="2"/>
    </row>
    <row r="79748" spans="53:53" x14ac:dyDescent="0.3">
      <c r="BA79748" s="2"/>
    </row>
    <row r="79749" spans="53:53" x14ac:dyDescent="0.3">
      <c r="BA79749" s="2"/>
    </row>
    <row r="79750" spans="53:53" x14ac:dyDescent="0.3">
      <c r="BA79750" s="2"/>
    </row>
    <row r="79751" spans="53:53" x14ac:dyDescent="0.3">
      <c r="BA79751" s="2"/>
    </row>
    <row r="79752" spans="53:53" x14ac:dyDescent="0.3">
      <c r="BA79752" s="2"/>
    </row>
    <row r="79753" spans="53:53" x14ac:dyDescent="0.3">
      <c r="BA79753" s="2"/>
    </row>
    <row r="79754" spans="53:53" x14ac:dyDescent="0.3">
      <c r="BA79754" s="2"/>
    </row>
    <row r="79755" spans="53:53" x14ac:dyDescent="0.3">
      <c r="BA79755" s="2"/>
    </row>
    <row r="79756" spans="53:53" x14ac:dyDescent="0.3">
      <c r="BA79756" s="2"/>
    </row>
    <row r="79757" spans="53:53" x14ac:dyDescent="0.3">
      <c r="BA79757" s="2"/>
    </row>
    <row r="79758" spans="53:53" x14ac:dyDescent="0.3">
      <c r="BA79758" s="2"/>
    </row>
    <row r="79759" spans="53:53" x14ac:dyDescent="0.3">
      <c r="BA79759" s="2"/>
    </row>
    <row r="79760" spans="53:53" x14ac:dyDescent="0.3">
      <c r="BA79760" s="2"/>
    </row>
    <row r="79761" spans="53:53" x14ac:dyDescent="0.3">
      <c r="BA79761" s="2"/>
    </row>
    <row r="79762" spans="53:53" x14ac:dyDescent="0.3">
      <c r="BA79762" s="2"/>
    </row>
    <row r="79763" spans="53:53" x14ac:dyDescent="0.3">
      <c r="BA79763" s="2"/>
    </row>
    <row r="79764" spans="53:53" x14ac:dyDescent="0.3">
      <c r="BA79764" s="2"/>
    </row>
    <row r="79765" spans="53:53" x14ac:dyDescent="0.3">
      <c r="BA79765" s="2"/>
    </row>
    <row r="79766" spans="53:53" x14ac:dyDescent="0.3">
      <c r="BA79766" s="2"/>
    </row>
    <row r="79767" spans="53:53" x14ac:dyDescent="0.3">
      <c r="BA79767" s="2"/>
    </row>
    <row r="79768" spans="53:53" x14ac:dyDescent="0.3">
      <c r="BA79768" s="2"/>
    </row>
    <row r="79769" spans="53:53" x14ac:dyDescent="0.3">
      <c r="BA79769" s="2"/>
    </row>
    <row r="79770" spans="53:53" x14ac:dyDescent="0.3">
      <c r="BA79770" s="2"/>
    </row>
    <row r="79771" spans="53:53" x14ac:dyDescent="0.3">
      <c r="BA79771" s="2"/>
    </row>
    <row r="79772" spans="53:53" x14ac:dyDescent="0.3">
      <c r="BA79772" s="2"/>
    </row>
    <row r="79773" spans="53:53" x14ac:dyDescent="0.3">
      <c r="BA79773" s="2"/>
    </row>
    <row r="79774" spans="53:53" x14ac:dyDescent="0.3">
      <c r="BA79774" s="2"/>
    </row>
    <row r="79775" spans="53:53" x14ac:dyDescent="0.3">
      <c r="BA79775" s="2"/>
    </row>
    <row r="79776" spans="53:53" x14ac:dyDescent="0.3">
      <c r="BA79776" s="2"/>
    </row>
    <row r="79777" spans="53:53" x14ac:dyDescent="0.3">
      <c r="BA79777" s="2"/>
    </row>
    <row r="79778" spans="53:53" x14ac:dyDescent="0.3">
      <c r="BA79778" s="2"/>
    </row>
    <row r="79779" spans="53:53" x14ac:dyDescent="0.3">
      <c r="BA79779" s="2"/>
    </row>
    <row r="79780" spans="53:53" x14ac:dyDescent="0.3">
      <c r="BA79780" s="2"/>
    </row>
    <row r="79781" spans="53:53" x14ac:dyDescent="0.3">
      <c r="BA79781" s="2"/>
    </row>
    <row r="79782" spans="53:53" x14ac:dyDescent="0.3">
      <c r="BA79782" s="2"/>
    </row>
    <row r="79783" spans="53:53" x14ac:dyDescent="0.3">
      <c r="BA79783" s="2"/>
    </row>
    <row r="79784" spans="53:53" x14ac:dyDescent="0.3">
      <c r="BA79784" s="2"/>
    </row>
    <row r="79785" spans="53:53" x14ac:dyDescent="0.3">
      <c r="BA79785" s="2"/>
    </row>
    <row r="79786" spans="53:53" x14ac:dyDescent="0.3">
      <c r="BA79786" s="2"/>
    </row>
    <row r="79787" spans="53:53" x14ac:dyDescent="0.3">
      <c r="BA79787" s="2"/>
    </row>
    <row r="79788" spans="53:53" x14ac:dyDescent="0.3">
      <c r="BA79788" s="2"/>
    </row>
    <row r="79789" spans="53:53" x14ac:dyDescent="0.3">
      <c r="BA79789" s="2"/>
    </row>
    <row r="79790" spans="53:53" x14ac:dyDescent="0.3">
      <c r="BA79790" s="2"/>
    </row>
    <row r="79791" spans="53:53" x14ac:dyDescent="0.3">
      <c r="BA79791" s="2"/>
    </row>
    <row r="79792" spans="53:53" x14ac:dyDescent="0.3">
      <c r="BA79792" s="2"/>
    </row>
    <row r="79793" spans="53:53" x14ac:dyDescent="0.3">
      <c r="BA79793" s="2"/>
    </row>
    <row r="79794" spans="53:53" x14ac:dyDescent="0.3">
      <c r="BA79794" s="2"/>
    </row>
    <row r="79795" spans="53:53" x14ac:dyDescent="0.3">
      <c r="BA79795" s="2"/>
    </row>
    <row r="79796" spans="53:53" x14ac:dyDescent="0.3">
      <c r="BA79796" s="2"/>
    </row>
    <row r="79797" spans="53:53" x14ac:dyDescent="0.3">
      <c r="BA79797" s="2"/>
    </row>
    <row r="79798" spans="53:53" x14ac:dyDescent="0.3">
      <c r="BA79798" s="2"/>
    </row>
    <row r="79799" spans="53:53" x14ac:dyDescent="0.3">
      <c r="BA79799" s="2"/>
    </row>
    <row r="79800" spans="53:53" x14ac:dyDescent="0.3">
      <c r="BA79800" s="2"/>
    </row>
    <row r="79801" spans="53:53" x14ac:dyDescent="0.3">
      <c r="BA79801" s="2"/>
    </row>
    <row r="79802" spans="53:53" x14ac:dyDescent="0.3">
      <c r="BA79802" s="2"/>
    </row>
    <row r="79803" spans="53:53" x14ac:dyDescent="0.3">
      <c r="BA79803" s="2"/>
    </row>
    <row r="79804" spans="53:53" x14ac:dyDescent="0.3">
      <c r="BA79804" s="2"/>
    </row>
    <row r="79805" spans="53:53" x14ac:dyDescent="0.3">
      <c r="BA79805" s="2"/>
    </row>
    <row r="79806" spans="53:53" x14ac:dyDescent="0.3">
      <c r="BA79806" s="2"/>
    </row>
    <row r="79807" spans="53:53" x14ac:dyDescent="0.3">
      <c r="BA79807" s="2"/>
    </row>
    <row r="79808" spans="53:53" x14ac:dyDescent="0.3">
      <c r="BA79808" s="2"/>
    </row>
    <row r="79809" spans="53:53" x14ac:dyDescent="0.3">
      <c r="BA79809" s="2"/>
    </row>
    <row r="79810" spans="53:53" x14ac:dyDescent="0.3">
      <c r="BA79810" s="2"/>
    </row>
    <row r="79811" spans="53:53" x14ac:dyDescent="0.3">
      <c r="BA79811" s="2"/>
    </row>
    <row r="79812" spans="53:53" x14ac:dyDescent="0.3">
      <c r="BA79812" s="2"/>
    </row>
    <row r="79813" spans="53:53" x14ac:dyDescent="0.3">
      <c r="BA79813" s="2"/>
    </row>
    <row r="79814" spans="53:53" x14ac:dyDescent="0.3">
      <c r="BA79814" s="2"/>
    </row>
    <row r="79815" spans="53:53" x14ac:dyDescent="0.3">
      <c r="BA79815" s="2"/>
    </row>
    <row r="79816" spans="53:53" x14ac:dyDescent="0.3">
      <c r="BA79816" s="2"/>
    </row>
    <row r="79817" spans="53:53" x14ac:dyDescent="0.3">
      <c r="BA79817" s="2"/>
    </row>
    <row r="79818" spans="53:53" x14ac:dyDescent="0.3">
      <c r="BA79818" s="2"/>
    </row>
    <row r="79819" spans="53:53" x14ac:dyDescent="0.3">
      <c r="BA79819" s="2"/>
    </row>
    <row r="79820" spans="53:53" x14ac:dyDescent="0.3">
      <c r="BA79820" s="2"/>
    </row>
    <row r="79821" spans="53:53" x14ac:dyDescent="0.3">
      <c r="BA79821" s="2"/>
    </row>
    <row r="79822" spans="53:53" x14ac:dyDescent="0.3">
      <c r="BA79822" s="2"/>
    </row>
    <row r="79823" spans="53:53" x14ac:dyDescent="0.3">
      <c r="BA79823" s="2"/>
    </row>
    <row r="79824" spans="53:53" x14ac:dyDescent="0.3">
      <c r="BA79824" s="2"/>
    </row>
    <row r="79825" spans="53:53" x14ac:dyDescent="0.3">
      <c r="BA79825" s="2"/>
    </row>
    <row r="79826" spans="53:53" x14ac:dyDescent="0.3">
      <c r="BA79826" s="2"/>
    </row>
    <row r="79827" spans="53:53" x14ac:dyDescent="0.3">
      <c r="BA79827" s="2"/>
    </row>
    <row r="79828" spans="53:53" x14ac:dyDescent="0.3">
      <c r="BA79828" s="2"/>
    </row>
    <row r="79829" spans="53:53" x14ac:dyDescent="0.3">
      <c r="BA79829" s="2"/>
    </row>
    <row r="79830" spans="53:53" x14ac:dyDescent="0.3">
      <c r="BA79830" s="2"/>
    </row>
    <row r="79831" spans="53:53" x14ac:dyDescent="0.3">
      <c r="BA79831" s="2"/>
    </row>
    <row r="79832" spans="53:53" x14ac:dyDescent="0.3">
      <c r="BA79832" s="2"/>
    </row>
    <row r="79833" spans="53:53" x14ac:dyDescent="0.3">
      <c r="BA79833" s="2"/>
    </row>
    <row r="79834" spans="53:53" x14ac:dyDescent="0.3">
      <c r="BA79834" s="2"/>
    </row>
    <row r="79835" spans="53:53" x14ac:dyDescent="0.3">
      <c r="BA79835" s="2"/>
    </row>
    <row r="79836" spans="53:53" x14ac:dyDescent="0.3">
      <c r="BA79836" s="2"/>
    </row>
    <row r="79837" spans="53:53" x14ac:dyDescent="0.3">
      <c r="BA79837" s="2"/>
    </row>
    <row r="79838" spans="53:53" x14ac:dyDescent="0.3">
      <c r="BA79838" s="2"/>
    </row>
    <row r="79839" spans="53:53" x14ac:dyDescent="0.3">
      <c r="BA79839" s="2"/>
    </row>
    <row r="79840" spans="53:53" x14ac:dyDescent="0.3">
      <c r="BA79840" s="2"/>
    </row>
    <row r="79841" spans="53:53" x14ac:dyDescent="0.3">
      <c r="BA79841" s="2"/>
    </row>
    <row r="79842" spans="53:53" x14ac:dyDescent="0.3">
      <c r="BA79842" s="2"/>
    </row>
    <row r="79843" spans="53:53" x14ac:dyDescent="0.3">
      <c r="BA79843" s="2"/>
    </row>
    <row r="79844" spans="53:53" x14ac:dyDescent="0.3">
      <c r="BA79844" s="2"/>
    </row>
    <row r="79845" spans="53:53" x14ac:dyDescent="0.3">
      <c r="BA79845" s="2"/>
    </row>
    <row r="79846" spans="53:53" x14ac:dyDescent="0.3">
      <c r="BA79846" s="2"/>
    </row>
    <row r="79847" spans="53:53" x14ac:dyDescent="0.3">
      <c r="BA79847" s="2"/>
    </row>
    <row r="79848" spans="53:53" x14ac:dyDescent="0.3">
      <c r="BA79848" s="2"/>
    </row>
    <row r="79849" spans="53:53" x14ac:dyDescent="0.3">
      <c r="BA79849" s="2"/>
    </row>
    <row r="79850" spans="53:53" x14ac:dyDescent="0.3">
      <c r="BA79850" s="2"/>
    </row>
    <row r="79851" spans="53:53" x14ac:dyDescent="0.3">
      <c r="BA79851" s="2"/>
    </row>
    <row r="79852" spans="53:53" x14ac:dyDescent="0.3">
      <c r="BA79852" s="2"/>
    </row>
    <row r="79853" spans="53:53" x14ac:dyDescent="0.3">
      <c r="BA79853" s="2"/>
    </row>
    <row r="79854" spans="53:53" x14ac:dyDescent="0.3">
      <c r="BA79854" s="2"/>
    </row>
    <row r="79855" spans="53:53" x14ac:dyDescent="0.3">
      <c r="BA79855" s="2"/>
    </row>
    <row r="79856" spans="53:53" x14ac:dyDescent="0.3">
      <c r="BA79856" s="2"/>
    </row>
    <row r="79857" spans="53:53" x14ac:dyDescent="0.3">
      <c r="BA79857" s="2"/>
    </row>
    <row r="79858" spans="53:53" x14ac:dyDescent="0.3">
      <c r="BA79858" s="2"/>
    </row>
    <row r="79859" spans="53:53" x14ac:dyDescent="0.3">
      <c r="BA79859" s="2"/>
    </row>
    <row r="79860" spans="53:53" x14ac:dyDescent="0.3">
      <c r="BA79860" s="2"/>
    </row>
    <row r="79861" spans="53:53" x14ac:dyDescent="0.3">
      <c r="BA79861" s="2"/>
    </row>
    <row r="79862" spans="53:53" x14ac:dyDescent="0.3">
      <c r="BA79862" s="2"/>
    </row>
    <row r="79863" spans="53:53" x14ac:dyDescent="0.3">
      <c r="BA79863" s="2"/>
    </row>
    <row r="79864" spans="53:53" x14ac:dyDescent="0.3">
      <c r="BA79864" s="2"/>
    </row>
    <row r="79865" spans="53:53" x14ac:dyDescent="0.3">
      <c r="BA79865" s="2"/>
    </row>
    <row r="79866" spans="53:53" x14ac:dyDescent="0.3">
      <c r="BA79866" s="2"/>
    </row>
    <row r="79867" spans="53:53" x14ac:dyDescent="0.3">
      <c r="BA79867" s="2"/>
    </row>
    <row r="79868" spans="53:53" x14ac:dyDescent="0.3">
      <c r="BA79868" s="2"/>
    </row>
    <row r="79869" spans="53:53" x14ac:dyDescent="0.3">
      <c r="BA79869" s="2"/>
    </row>
    <row r="79870" spans="53:53" x14ac:dyDescent="0.3">
      <c r="BA79870" s="2"/>
    </row>
    <row r="79871" spans="53:53" x14ac:dyDescent="0.3">
      <c r="BA79871" s="2"/>
    </row>
    <row r="79872" spans="53:53" x14ac:dyDescent="0.3">
      <c r="BA79872" s="2"/>
    </row>
    <row r="79873" spans="53:53" x14ac:dyDescent="0.3">
      <c r="BA79873" s="2"/>
    </row>
    <row r="79874" spans="53:53" x14ac:dyDescent="0.3">
      <c r="BA79874" s="2"/>
    </row>
    <row r="79875" spans="53:53" x14ac:dyDescent="0.3">
      <c r="BA79875" s="2"/>
    </row>
    <row r="79876" spans="53:53" x14ac:dyDescent="0.3">
      <c r="BA79876" s="2"/>
    </row>
    <row r="79877" spans="53:53" x14ac:dyDescent="0.3">
      <c r="BA79877" s="2"/>
    </row>
    <row r="79878" spans="53:53" x14ac:dyDescent="0.3">
      <c r="BA79878" s="2"/>
    </row>
    <row r="79879" spans="53:53" x14ac:dyDescent="0.3">
      <c r="BA79879" s="2"/>
    </row>
    <row r="79880" spans="53:53" x14ac:dyDescent="0.3">
      <c r="BA79880" s="2"/>
    </row>
    <row r="79881" spans="53:53" x14ac:dyDescent="0.3">
      <c r="BA79881" s="2"/>
    </row>
    <row r="79882" spans="53:53" x14ac:dyDescent="0.3">
      <c r="BA79882" s="2"/>
    </row>
    <row r="79883" spans="53:53" x14ac:dyDescent="0.3">
      <c r="BA79883" s="2"/>
    </row>
    <row r="79884" spans="53:53" x14ac:dyDescent="0.3">
      <c r="BA79884" s="2"/>
    </row>
    <row r="79885" spans="53:53" x14ac:dyDescent="0.3">
      <c r="BA79885" s="2"/>
    </row>
    <row r="79886" spans="53:53" x14ac:dyDescent="0.3">
      <c r="BA79886" s="2"/>
    </row>
    <row r="79887" spans="53:53" x14ac:dyDescent="0.3">
      <c r="BA79887" s="2"/>
    </row>
    <row r="79888" spans="53:53" x14ac:dyDescent="0.3">
      <c r="BA79888" s="2"/>
    </row>
    <row r="79889" spans="53:53" x14ac:dyDescent="0.3">
      <c r="BA79889" s="2"/>
    </row>
    <row r="79890" spans="53:53" x14ac:dyDescent="0.3">
      <c r="BA79890" s="2"/>
    </row>
    <row r="79891" spans="53:53" x14ac:dyDescent="0.3">
      <c r="BA79891" s="2"/>
    </row>
    <row r="79892" spans="53:53" x14ac:dyDescent="0.3">
      <c r="BA79892" s="2"/>
    </row>
    <row r="79893" spans="53:53" x14ac:dyDescent="0.3">
      <c r="BA79893" s="2"/>
    </row>
    <row r="79894" spans="53:53" x14ac:dyDescent="0.3">
      <c r="BA79894" s="2"/>
    </row>
    <row r="79895" spans="53:53" x14ac:dyDescent="0.3">
      <c r="BA79895" s="2"/>
    </row>
    <row r="79896" spans="53:53" x14ac:dyDescent="0.3">
      <c r="BA79896" s="2"/>
    </row>
    <row r="79897" spans="53:53" x14ac:dyDescent="0.3">
      <c r="BA79897" s="2"/>
    </row>
    <row r="79898" spans="53:53" x14ac:dyDescent="0.3">
      <c r="BA79898" s="2"/>
    </row>
    <row r="79899" spans="53:53" x14ac:dyDescent="0.3">
      <c r="BA79899" s="2"/>
    </row>
    <row r="79900" spans="53:53" x14ac:dyDescent="0.3">
      <c r="BA79900" s="2"/>
    </row>
    <row r="79901" spans="53:53" x14ac:dyDescent="0.3">
      <c r="BA79901" s="2"/>
    </row>
    <row r="79902" spans="53:53" x14ac:dyDescent="0.3">
      <c r="BA79902" s="2"/>
    </row>
    <row r="79903" spans="53:53" x14ac:dyDescent="0.3">
      <c r="BA79903" s="2"/>
    </row>
    <row r="79904" spans="53:53" x14ac:dyDescent="0.3">
      <c r="BA79904" s="2"/>
    </row>
    <row r="79905" spans="53:53" x14ac:dyDescent="0.3">
      <c r="BA79905" s="2"/>
    </row>
    <row r="79906" spans="53:53" x14ac:dyDescent="0.3">
      <c r="BA79906" s="2"/>
    </row>
    <row r="79907" spans="53:53" x14ac:dyDescent="0.3">
      <c r="BA79907" s="2"/>
    </row>
    <row r="79908" spans="53:53" x14ac:dyDescent="0.3">
      <c r="BA79908" s="2"/>
    </row>
    <row r="79909" spans="53:53" x14ac:dyDescent="0.3">
      <c r="BA79909" s="2"/>
    </row>
    <row r="79910" spans="53:53" x14ac:dyDescent="0.3">
      <c r="BA79910" s="2"/>
    </row>
    <row r="79911" spans="53:53" x14ac:dyDescent="0.3">
      <c r="BA79911" s="2"/>
    </row>
    <row r="79912" spans="53:53" x14ac:dyDescent="0.3">
      <c r="BA79912" s="2"/>
    </row>
    <row r="79913" spans="53:53" x14ac:dyDescent="0.3">
      <c r="BA79913" s="2"/>
    </row>
    <row r="79914" spans="53:53" x14ac:dyDescent="0.3">
      <c r="BA79914" s="2"/>
    </row>
    <row r="79915" spans="53:53" x14ac:dyDescent="0.3">
      <c r="BA79915" s="2"/>
    </row>
    <row r="79916" spans="53:53" x14ac:dyDescent="0.3">
      <c r="BA79916" s="2"/>
    </row>
    <row r="79917" spans="53:53" x14ac:dyDescent="0.3">
      <c r="BA79917" s="2"/>
    </row>
    <row r="79918" spans="53:53" x14ac:dyDescent="0.3">
      <c r="BA79918" s="2"/>
    </row>
    <row r="79919" spans="53:53" x14ac:dyDescent="0.3">
      <c r="BA79919" s="2"/>
    </row>
    <row r="79920" spans="53:53" x14ac:dyDescent="0.3">
      <c r="BA79920" s="2"/>
    </row>
    <row r="79921" spans="53:53" x14ac:dyDescent="0.3">
      <c r="BA79921" s="2"/>
    </row>
    <row r="79922" spans="53:53" x14ac:dyDescent="0.3">
      <c r="BA79922" s="2"/>
    </row>
    <row r="79923" spans="53:53" x14ac:dyDescent="0.3">
      <c r="BA79923" s="2"/>
    </row>
    <row r="79924" spans="53:53" x14ac:dyDescent="0.3">
      <c r="BA79924" s="2"/>
    </row>
    <row r="79925" spans="53:53" x14ac:dyDescent="0.3">
      <c r="BA79925" s="2"/>
    </row>
    <row r="79926" spans="53:53" x14ac:dyDescent="0.3">
      <c r="BA79926" s="2"/>
    </row>
    <row r="79927" spans="53:53" x14ac:dyDescent="0.3">
      <c r="BA79927" s="2"/>
    </row>
    <row r="79928" spans="53:53" x14ac:dyDescent="0.3">
      <c r="BA79928" s="2"/>
    </row>
    <row r="79929" spans="53:53" x14ac:dyDescent="0.3">
      <c r="BA79929" s="2"/>
    </row>
    <row r="79930" spans="53:53" x14ac:dyDescent="0.3">
      <c r="BA79930" s="2"/>
    </row>
    <row r="79931" spans="53:53" x14ac:dyDescent="0.3">
      <c r="BA79931" s="2"/>
    </row>
    <row r="79932" spans="53:53" x14ac:dyDescent="0.3">
      <c r="BA79932" s="2"/>
    </row>
    <row r="79933" spans="53:53" x14ac:dyDescent="0.3">
      <c r="BA79933" s="2"/>
    </row>
    <row r="79934" spans="53:53" x14ac:dyDescent="0.3">
      <c r="BA79934" s="2"/>
    </row>
    <row r="79935" spans="53:53" x14ac:dyDescent="0.3">
      <c r="BA79935" s="2"/>
    </row>
    <row r="79936" spans="53:53" x14ac:dyDescent="0.3">
      <c r="BA79936" s="2"/>
    </row>
    <row r="79937" spans="53:53" x14ac:dyDescent="0.3">
      <c r="BA79937" s="2"/>
    </row>
    <row r="79938" spans="53:53" x14ac:dyDescent="0.3">
      <c r="BA79938" s="2"/>
    </row>
    <row r="79939" spans="53:53" x14ac:dyDescent="0.3">
      <c r="BA79939" s="2"/>
    </row>
    <row r="79940" spans="53:53" x14ac:dyDescent="0.3">
      <c r="BA79940" s="2"/>
    </row>
    <row r="79941" spans="53:53" x14ac:dyDescent="0.3">
      <c r="BA79941" s="2"/>
    </row>
    <row r="79942" spans="53:53" x14ac:dyDescent="0.3">
      <c r="BA79942" s="2"/>
    </row>
    <row r="79943" spans="53:53" x14ac:dyDescent="0.3">
      <c r="BA79943" s="2"/>
    </row>
    <row r="79944" spans="53:53" x14ac:dyDescent="0.3">
      <c r="BA79944" s="2"/>
    </row>
    <row r="79945" spans="53:53" x14ac:dyDescent="0.3">
      <c r="BA79945" s="2"/>
    </row>
    <row r="79946" spans="53:53" x14ac:dyDescent="0.3">
      <c r="BA79946" s="2"/>
    </row>
    <row r="79947" spans="53:53" x14ac:dyDescent="0.3">
      <c r="BA79947" s="2"/>
    </row>
    <row r="79948" spans="53:53" x14ac:dyDescent="0.3">
      <c r="BA79948" s="2"/>
    </row>
    <row r="79949" spans="53:53" x14ac:dyDescent="0.3">
      <c r="BA79949" s="2"/>
    </row>
    <row r="79950" spans="53:53" x14ac:dyDescent="0.3">
      <c r="BA79950" s="2"/>
    </row>
    <row r="79951" spans="53:53" x14ac:dyDescent="0.3">
      <c r="BA79951" s="2"/>
    </row>
    <row r="79952" spans="53:53" x14ac:dyDescent="0.3">
      <c r="BA79952" s="2"/>
    </row>
    <row r="79953" spans="53:53" x14ac:dyDescent="0.3">
      <c r="BA79953" s="2"/>
    </row>
    <row r="79954" spans="53:53" x14ac:dyDescent="0.3">
      <c r="BA79954" s="2"/>
    </row>
    <row r="79955" spans="53:53" x14ac:dyDescent="0.3">
      <c r="BA79955" s="2"/>
    </row>
    <row r="79956" spans="53:53" x14ac:dyDescent="0.3">
      <c r="BA79956" s="2"/>
    </row>
    <row r="79957" spans="53:53" x14ac:dyDescent="0.3">
      <c r="BA79957" s="2"/>
    </row>
    <row r="79958" spans="53:53" x14ac:dyDescent="0.3">
      <c r="BA79958" s="2"/>
    </row>
    <row r="79959" spans="53:53" x14ac:dyDescent="0.3">
      <c r="BA79959" s="2"/>
    </row>
    <row r="79960" spans="53:53" x14ac:dyDescent="0.3">
      <c r="BA79960" s="2"/>
    </row>
    <row r="79961" spans="53:53" x14ac:dyDescent="0.3">
      <c r="BA79961" s="2"/>
    </row>
    <row r="79962" spans="53:53" x14ac:dyDescent="0.3">
      <c r="BA79962" s="2"/>
    </row>
    <row r="79963" spans="53:53" x14ac:dyDescent="0.3">
      <c r="BA79963" s="2"/>
    </row>
    <row r="79964" spans="53:53" x14ac:dyDescent="0.3">
      <c r="BA79964" s="2"/>
    </row>
    <row r="79965" spans="53:53" x14ac:dyDescent="0.3">
      <c r="BA79965" s="2"/>
    </row>
    <row r="79966" spans="53:53" x14ac:dyDescent="0.3">
      <c r="BA79966" s="2"/>
    </row>
    <row r="79967" spans="53:53" x14ac:dyDescent="0.3">
      <c r="BA79967" s="2"/>
    </row>
    <row r="79968" spans="53:53" x14ac:dyDescent="0.3">
      <c r="BA79968" s="2"/>
    </row>
    <row r="79969" spans="53:53" x14ac:dyDescent="0.3">
      <c r="BA79969" s="2"/>
    </row>
    <row r="79970" spans="53:53" x14ac:dyDescent="0.3">
      <c r="BA79970" s="2"/>
    </row>
    <row r="79971" spans="53:53" x14ac:dyDescent="0.3">
      <c r="BA79971" s="2"/>
    </row>
    <row r="79972" spans="53:53" x14ac:dyDescent="0.3">
      <c r="BA79972" s="2"/>
    </row>
    <row r="79973" spans="53:53" x14ac:dyDescent="0.3">
      <c r="BA79973" s="2"/>
    </row>
    <row r="79974" spans="53:53" x14ac:dyDescent="0.3">
      <c r="BA79974" s="2"/>
    </row>
    <row r="79975" spans="53:53" x14ac:dyDescent="0.3">
      <c r="BA79975" s="2"/>
    </row>
    <row r="79976" spans="53:53" x14ac:dyDescent="0.3">
      <c r="BA79976" s="2"/>
    </row>
    <row r="79977" spans="53:53" x14ac:dyDescent="0.3">
      <c r="BA79977" s="2"/>
    </row>
    <row r="79978" spans="53:53" x14ac:dyDescent="0.3">
      <c r="BA79978" s="2"/>
    </row>
    <row r="79979" spans="53:53" x14ac:dyDescent="0.3">
      <c r="BA79979" s="2"/>
    </row>
    <row r="79980" spans="53:53" x14ac:dyDescent="0.3">
      <c r="BA79980" s="2"/>
    </row>
    <row r="79981" spans="53:53" x14ac:dyDescent="0.3">
      <c r="BA79981" s="2"/>
    </row>
    <row r="79982" spans="53:53" x14ac:dyDescent="0.3">
      <c r="BA79982" s="2"/>
    </row>
    <row r="79983" spans="53:53" x14ac:dyDescent="0.3">
      <c r="BA79983" s="2"/>
    </row>
    <row r="79984" spans="53:53" x14ac:dyDescent="0.3">
      <c r="BA79984" s="2"/>
    </row>
    <row r="79985" spans="53:53" x14ac:dyDescent="0.3">
      <c r="BA79985" s="2"/>
    </row>
    <row r="79986" spans="53:53" x14ac:dyDescent="0.3">
      <c r="BA79986" s="2"/>
    </row>
    <row r="79987" spans="53:53" x14ac:dyDescent="0.3">
      <c r="BA79987" s="2"/>
    </row>
    <row r="79988" spans="53:53" x14ac:dyDescent="0.3">
      <c r="BA79988" s="2"/>
    </row>
    <row r="79989" spans="53:53" x14ac:dyDescent="0.3">
      <c r="BA79989" s="2"/>
    </row>
    <row r="79990" spans="53:53" x14ac:dyDescent="0.3">
      <c r="BA79990" s="2"/>
    </row>
    <row r="79991" spans="53:53" x14ac:dyDescent="0.3">
      <c r="BA79991" s="2"/>
    </row>
    <row r="79992" spans="53:53" x14ac:dyDescent="0.3">
      <c r="BA79992" s="2"/>
    </row>
    <row r="79993" spans="53:53" x14ac:dyDescent="0.3">
      <c r="BA79993" s="2"/>
    </row>
    <row r="79994" spans="53:53" x14ac:dyDescent="0.3">
      <c r="BA79994" s="2"/>
    </row>
    <row r="79995" spans="53:53" x14ac:dyDescent="0.3">
      <c r="BA79995" s="2"/>
    </row>
    <row r="79996" spans="53:53" x14ac:dyDescent="0.3">
      <c r="BA79996" s="2"/>
    </row>
    <row r="79997" spans="53:53" x14ac:dyDescent="0.3">
      <c r="BA79997" s="2"/>
    </row>
    <row r="79998" spans="53:53" x14ac:dyDescent="0.3">
      <c r="BA79998" s="2"/>
    </row>
    <row r="79999" spans="53:53" x14ac:dyDescent="0.3">
      <c r="BA79999" s="2"/>
    </row>
    <row r="80000" spans="53:53" x14ac:dyDescent="0.3">
      <c r="BA80000" s="2"/>
    </row>
    <row r="80001" spans="53:53" x14ac:dyDescent="0.3">
      <c r="BA80001" s="2"/>
    </row>
    <row r="80002" spans="53:53" x14ac:dyDescent="0.3">
      <c r="BA80002" s="2"/>
    </row>
    <row r="80003" spans="53:53" x14ac:dyDescent="0.3">
      <c r="BA80003" s="2"/>
    </row>
    <row r="80004" spans="53:53" x14ac:dyDescent="0.3">
      <c r="BA80004" s="2"/>
    </row>
    <row r="80005" spans="53:53" x14ac:dyDescent="0.3">
      <c r="BA80005" s="2"/>
    </row>
    <row r="80006" spans="53:53" x14ac:dyDescent="0.3">
      <c r="BA80006" s="2"/>
    </row>
    <row r="80007" spans="53:53" x14ac:dyDescent="0.3">
      <c r="BA80007" s="2"/>
    </row>
    <row r="80008" spans="53:53" x14ac:dyDescent="0.3">
      <c r="BA80008" s="2"/>
    </row>
    <row r="80009" spans="53:53" x14ac:dyDescent="0.3">
      <c r="BA80009" s="2"/>
    </row>
    <row r="80010" spans="53:53" x14ac:dyDescent="0.3">
      <c r="BA80010" s="2"/>
    </row>
    <row r="80011" spans="53:53" x14ac:dyDescent="0.3">
      <c r="BA80011" s="2"/>
    </row>
    <row r="80012" spans="53:53" x14ac:dyDescent="0.3">
      <c r="BA80012" s="2"/>
    </row>
    <row r="80013" spans="53:53" x14ac:dyDescent="0.3">
      <c r="BA80013" s="2"/>
    </row>
    <row r="80014" spans="53:53" x14ac:dyDescent="0.3">
      <c r="BA80014" s="2"/>
    </row>
    <row r="80015" spans="53:53" x14ac:dyDescent="0.3">
      <c r="BA80015" s="2"/>
    </row>
    <row r="80016" spans="53:53" x14ac:dyDescent="0.3">
      <c r="BA80016" s="2"/>
    </row>
    <row r="80017" spans="53:53" x14ac:dyDescent="0.3">
      <c r="BA80017" s="2"/>
    </row>
    <row r="80018" spans="53:53" x14ac:dyDescent="0.3">
      <c r="BA80018" s="2"/>
    </row>
    <row r="80019" spans="53:53" x14ac:dyDescent="0.3">
      <c r="BA80019" s="2"/>
    </row>
    <row r="80020" spans="53:53" x14ac:dyDescent="0.3">
      <c r="BA80020" s="2"/>
    </row>
    <row r="80021" spans="53:53" x14ac:dyDescent="0.3">
      <c r="BA80021" s="2"/>
    </row>
    <row r="80022" spans="53:53" x14ac:dyDescent="0.3">
      <c r="BA80022" s="2"/>
    </row>
    <row r="80023" spans="53:53" x14ac:dyDescent="0.3">
      <c r="BA80023" s="2"/>
    </row>
    <row r="80024" spans="53:53" x14ac:dyDescent="0.3">
      <c r="BA80024" s="2"/>
    </row>
    <row r="80025" spans="53:53" x14ac:dyDescent="0.3">
      <c r="BA80025" s="2"/>
    </row>
    <row r="80026" spans="53:53" x14ac:dyDescent="0.3">
      <c r="BA80026" s="2"/>
    </row>
    <row r="80027" spans="53:53" x14ac:dyDescent="0.3">
      <c r="BA80027" s="2"/>
    </row>
    <row r="80028" spans="53:53" x14ac:dyDescent="0.3">
      <c r="BA80028" s="2"/>
    </row>
    <row r="80029" spans="53:53" x14ac:dyDescent="0.3">
      <c r="BA80029" s="2"/>
    </row>
    <row r="80030" spans="53:53" x14ac:dyDescent="0.3">
      <c r="BA80030" s="2"/>
    </row>
    <row r="80031" spans="53:53" x14ac:dyDescent="0.3">
      <c r="BA80031" s="2"/>
    </row>
    <row r="80032" spans="53:53" x14ac:dyDescent="0.3">
      <c r="BA80032" s="2"/>
    </row>
    <row r="80033" spans="53:53" x14ac:dyDescent="0.3">
      <c r="BA80033" s="2"/>
    </row>
    <row r="80034" spans="53:53" x14ac:dyDescent="0.3">
      <c r="BA80034" s="2"/>
    </row>
    <row r="80035" spans="53:53" x14ac:dyDescent="0.3">
      <c r="BA80035" s="2"/>
    </row>
    <row r="80036" spans="53:53" x14ac:dyDescent="0.3">
      <c r="BA80036" s="2"/>
    </row>
    <row r="80037" spans="53:53" x14ac:dyDescent="0.3">
      <c r="BA80037" s="2"/>
    </row>
    <row r="80038" spans="53:53" x14ac:dyDescent="0.3">
      <c r="BA80038" s="2"/>
    </row>
    <row r="80039" spans="53:53" x14ac:dyDescent="0.3">
      <c r="BA80039" s="2"/>
    </row>
    <row r="80040" spans="53:53" x14ac:dyDescent="0.3">
      <c r="BA80040" s="2"/>
    </row>
    <row r="80041" spans="53:53" x14ac:dyDescent="0.3">
      <c r="BA80041" s="2"/>
    </row>
    <row r="80042" spans="53:53" x14ac:dyDescent="0.3">
      <c r="BA80042" s="2"/>
    </row>
    <row r="80043" spans="53:53" x14ac:dyDescent="0.3">
      <c r="BA80043" s="2"/>
    </row>
    <row r="80044" spans="53:53" x14ac:dyDescent="0.3">
      <c r="BA80044" s="2"/>
    </row>
    <row r="80045" spans="53:53" x14ac:dyDescent="0.3">
      <c r="BA80045" s="2"/>
    </row>
    <row r="80046" spans="53:53" x14ac:dyDescent="0.3">
      <c r="BA80046" s="2"/>
    </row>
    <row r="80047" spans="53:53" x14ac:dyDescent="0.3">
      <c r="BA80047" s="2"/>
    </row>
    <row r="80048" spans="53:53" x14ac:dyDescent="0.3">
      <c r="BA80048" s="2"/>
    </row>
    <row r="80049" spans="53:53" x14ac:dyDescent="0.3">
      <c r="BA80049" s="2"/>
    </row>
    <row r="80050" spans="53:53" x14ac:dyDescent="0.3">
      <c r="BA80050" s="2"/>
    </row>
    <row r="80051" spans="53:53" x14ac:dyDescent="0.3">
      <c r="BA80051" s="2"/>
    </row>
    <row r="80052" spans="53:53" x14ac:dyDescent="0.3">
      <c r="BA80052" s="2"/>
    </row>
    <row r="80053" spans="53:53" x14ac:dyDescent="0.3">
      <c r="BA80053" s="2"/>
    </row>
    <row r="80054" spans="53:53" x14ac:dyDescent="0.3">
      <c r="BA80054" s="2"/>
    </row>
    <row r="80055" spans="53:53" x14ac:dyDescent="0.3">
      <c r="BA80055" s="2"/>
    </row>
    <row r="80056" spans="53:53" x14ac:dyDescent="0.3">
      <c r="BA80056" s="2"/>
    </row>
    <row r="80057" spans="53:53" x14ac:dyDescent="0.3">
      <c r="BA80057" s="2"/>
    </row>
    <row r="80058" spans="53:53" x14ac:dyDescent="0.3">
      <c r="BA80058" s="2"/>
    </row>
    <row r="80059" spans="53:53" x14ac:dyDescent="0.3">
      <c r="BA80059" s="2"/>
    </row>
    <row r="80060" spans="53:53" x14ac:dyDescent="0.3">
      <c r="BA80060" s="2"/>
    </row>
    <row r="80061" spans="53:53" x14ac:dyDescent="0.3">
      <c r="BA80061" s="2"/>
    </row>
    <row r="80062" spans="53:53" x14ac:dyDescent="0.3">
      <c r="BA80062" s="2"/>
    </row>
    <row r="80063" spans="53:53" x14ac:dyDescent="0.3">
      <c r="BA80063" s="2"/>
    </row>
    <row r="80064" spans="53:53" x14ac:dyDescent="0.3">
      <c r="BA80064" s="2"/>
    </row>
    <row r="80065" spans="53:53" x14ac:dyDescent="0.3">
      <c r="BA80065" s="2"/>
    </row>
    <row r="80066" spans="53:53" x14ac:dyDescent="0.3">
      <c r="BA80066" s="2"/>
    </row>
    <row r="80067" spans="53:53" x14ac:dyDescent="0.3">
      <c r="BA80067" s="2"/>
    </row>
    <row r="80068" spans="53:53" x14ac:dyDescent="0.3">
      <c r="BA80068" s="2"/>
    </row>
    <row r="80069" spans="53:53" x14ac:dyDescent="0.3">
      <c r="BA80069" s="2"/>
    </row>
    <row r="80070" spans="53:53" x14ac:dyDescent="0.3">
      <c r="BA80070" s="2"/>
    </row>
    <row r="80071" spans="53:53" x14ac:dyDescent="0.3">
      <c r="BA80071" s="2"/>
    </row>
    <row r="80072" spans="53:53" x14ac:dyDescent="0.3">
      <c r="BA80072" s="2"/>
    </row>
    <row r="80073" spans="53:53" x14ac:dyDescent="0.3">
      <c r="BA80073" s="2"/>
    </row>
    <row r="80074" spans="53:53" x14ac:dyDescent="0.3">
      <c r="BA80074" s="2"/>
    </row>
    <row r="80075" spans="53:53" x14ac:dyDescent="0.3">
      <c r="BA80075" s="2"/>
    </row>
    <row r="80076" spans="53:53" x14ac:dyDescent="0.3">
      <c r="BA80076" s="2"/>
    </row>
    <row r="80077" spans="53:53" x14ac:dyDescent="0.3">
      <c r="BA80077" s="2"/>
    </row>
    <row r="80078" spans="53:53" x14ac:dyDescent="0.3">
      <c r="BA80078" s="2"/>
    </row>
    <row r="80079" spans="53:53" x14ac:dyDescent="0.3">
      <c r="BA80079" s="2"/>
    </row>
    <row r="80080" spans="53:53" x14ac:dyDescent="0.3">
      <c r="BA80080" s="2"/>
    </row>
    <row r="80081" spans="53:53" x14ac:dyDescent="0.3">
      <c r="BA80081" s="2"/>
    </row>
    <row r="80082" spans="53:53" x14ac:dyDescent="0.3">
      <c r="BA80082" s="2"/>
    </row>
    <row r="80083" spans="53:53" x14ac:dyDescent="0.3">
      <c r="BA80083" s="2"/>
    </row>
    <row r="80084" spans="53:53" x14ac:dyDescent="0.3">
      <c r="BA80084" s="2"/>
    </row>
    <row r="80085" spans="53:53" x14ac:dyDescent="0.3">
      <c r="BA80085" s="2"/>
    </row>
    <row r="80086" spans="53:53" x14ac:dyDescent="0.3">
      <c r="BA80086" s="2"/>
    </row>
    <row r="80087" spans="53:53" x14ac:dyDescent="0.3">
      <c r="BA80087" s="2"/>
    </row>
    <row r="80088" spans="53:53" x14ac:dyDescent="0.3">
      <c r="BA80088" s="2"/>
    </row>
    <row r="80089" spans="53:53" x14ac:dyDescent="0.3">
      <c r="BA80089" s="2"/>
    </row>
    <row r="80090" spans="53:53" x14ac:dyDescent="0.3">
      <c r="BA80090" s="2"/>
    </row>
    <row r="80091" spans="53:53" x14ac:dyDescent="0.3">
      <c r="BA80091" s="2"/>
    </row>
    <row r="80092" spans="53:53" x14ac:dyDescent="0.3">
      <c r="BA80092" s="2"/>
    </row>
    <row r="80093" spans="53:53" x14ac:dyDescent="0.3">
      <c r="BA80093" s="2"/>
    </row>
    <row r="80094" spans="53:53" x14ac:dyDescent="0.3">
      <c r="BA80094" s="2"/>
    </row>
    <row r="80095" spans="53:53" x14ac:dyDescent="0.3">
      <c r="BA80095" s="2"/>
    </row>
    <row r="80096" spans="53:53" x14ac:dyDescent="0.3">
      <c r="BA80096" s="2"/>
    </row>
    <row r="80097" spans="53:53" x14ac:dyDescent="0.3">
      <c r="BA80097" s="2"/>
    </row>
    <row r="80098" spans="53:53" x14ac:dyDescent="0.3">
      <c r="BA80098" s="2"/>
    </row>
    <row r="80099" spans="53:53" x14ac:dyDescent="0.3">
      <c r="BA80099" s="2"/>
    </row>
    <row r="80100" spans="53:53" x14ac:dyDescent="0.3">
      <c r="BA80100" s="2"/>
    </row>
    <row r="80101" spans="53:53" x14ac:dyDescent="0.3">
      <c r="BA80101" s="2"/>
    </row>
    <row r="80102" spans="53:53" x14ac:dyDescent="0.3">
      <c r="BA80102" s="2"/>
    </row>
    <row r="80103" spans="53:53" x14ac:dyDescent="0.3">
      <c r="BA80103" s="2"/>
    </row>
    <row r="80104" spans="53:53" x14ac:dyDescent="0.3">
      <c r="BA80104" s="2"/>
    </row>
    <row r="80105" spans="53:53" x14ac:dyDescent="0.3">
      <c r="BA80105" s="2"/>
    </row>
    <row r="80106" spans="53:53" x14ac:dyDescent="0.3">
      <c r="BA80106" s="2"/>
    </row>
    <row r="80107" spans="53:53" x14ac:dyDescent="0.3">
      <c r="BA80107" s="2"/>
    </row>
    <row r="80108" spans="53:53" x14ac:dyDescent="0.3">
      <c r="BA80108" s="2"/>
    </row>
    <row r="80109" spans="53:53" x14ac:dyDescent="0.3">
      <c r="BA80109" s="2"/>
    </row>
    <row r="80110" spans="53:53" x14ac:dyDescent="0.3">
      <c r="BA80110" s="2"/>
    </row>
    <row r="80111" spans="53:53" x14ac:dyDescent="0.3">
      <c r="BA80111" s="2"/>
    </row>
    <row r="80112" spans="53:53" x14ac:dyDescent="0.3">
      <c r="BA80112" s="2"/>
    </row>
    <row r="80113" spans="53:53" x14ac:dyDescent="0.3">
      <c r="BA80113" s="2"/>
    </row>
    <row r="80114" spans="53:53" x14ac:dyDescent="0.3">
      <c r="BA80114" s="2"/>
    </row>
    <row r="80115" spans="53:53" x14ac:dyDescent="0.3">
      <c r="BA80115" s="2"/>
    </row>
    <row r="80116" spans="53:53" x14ac:dyDescent="0.3">
      <c r="BA80116" s="2"/>
    </row>
    <row r="80117" spans="53:53" x14ac:dyDescent="0.3">
      <c r="BA80117" s="2"/>
    </row>
    <row r="80118" spans="53:53" x14ac:dyDescent="0.3">
      <c r="BA80118" s="2"/>
    </row>
    <row r="80119" spans="53:53" x14ac:dyDescent="0.3">
      <c r="BA80119" s="2"/>
    </row>
    <row r="80120" spans="53:53" x14ac:dyDescent="0.3">
      <c r="BA80120" s="2"/>
    </row>
    <row r="80121" spans="53:53" x14ac:dyDescent="0.3">
      <c r="BA80121" s="2"/>
    </row>
    <row r="80122" spans="53:53" x14ac:dyDescent="0.3">
      <c r="BA80122" s="2"/>
    </row>
    <row r="80123" spans="53:53" x14ac:dyDescent="0.3">
      <c r="BA80123" s="2"/>
    </row>
    <row r="80124" spans="53:53" x14ac:dyDescent="0.3">
      <c r="BA80124" s="2"/>
    </row>
    <row r="80125" spans="53:53" x14ac:dyDescent="0.3">
      <c r="BA80125" s="2"/>
    </row>
    <row r="80126" spans="53:53" x14ac:dyDescent="0.3">
      <c r="BA80126" s="2"/>
    </row>
    <row r="80127" spans="53:53" x14ac:dyDescent="0.3">
      <c r="BA80127" s="2"/>
    </row>
    <row r="80128" spans="53:53" x14ac:dyDescent="0.3">
      <c r="BA80128" s="2"/>
    </row>
    <row r="80129" spans="53:53" x14ac:dyDescent="0.3">
      <c r="BA80129" s="2"/>
    </row>
    <row r="80130" spans="53:53" x14ac:dyDescent="0.3">
      <c r="BA80130" s="2"/>
    </row>
    <row r="80131" spans="53:53" x14ac:dyDescent="0.3">
      <c r="BA80131" s="2"/>
    </row>
    <row r="80132" spans="53:53" x14ac:dyDescent="0.3">
      <c r="BA80132" s="2"/>
    </row>
    <row r="80133" spans="53:53" x14ac:dyDescent="0.3">
      <c r="BA80133" s="2"/>
    </row>
    <row r="80134" spans="53:53" x14ac:dyDescent="0.3">
      <c r="BA80134" s="2"/>
    </row>
    <row r="80135" spans="53:53" x14ac:dyDescent="0.3">
      <c r="BA80135" s="2"/>
    </row>
    <row r="80136" spans="53:53" x14ac:dyDescent="0.3">
      <c r="BA80136" s="2"/>
    </row>
    <row r="80137" spans="53:53" x14ac:dyDescent="0.3">
      <c r="BA80137" s="2"/>
    </row>
    <row r="80138" spans="53:53" x14ac:dyDescent="0.3">
      <c r="BA80138" s="2"/>
    </row>
    <row r="80139" spans="53:53" x14ac:dyDescent="0.3">
      <c r="BA80139" s="2"/>
    </row>
    <row r="80140" spans="53:53" x14ac:dyDescent="0.3">
      <c r="BA80140" s="2"/>
    </row>
    <row r="80141" spans="53:53" x14ac:dyDescent="0.3">
      <c r="BA80141" s="2"/>
    </row>
    <row r="80142" spans="53:53" x14ac:dyDescent="0.3">
      <c r="BA80142" s="2"/>
    </row>
    <row r="80143" spans="53:53" x14ac:dyDescent="0.3">
      <c r="BA80143" s="2"/>
    </row>
    <row r="80144" spans="53:53" x14ac:dyDescent="0.3">
      <c r="BA80144" s="2"/>
    </row>
    <row r="80145" spans="53:53" x14ac:dyDescent="0.3">
      <c r="BA80145" s="2"/>
    </row>
    <row r="80146" spans="53:53" x14ac:dyDescent="0.3">
      <c r="BA80146" s="2"/>
    </row>
    <row r="80147" spans="53:53" x14ac:dyDescent="0.3">
      <c r="BA80147" s="2"/>
    </row>
    <row r="80148" spans="53:53" x14ac:dyDescent="0.3">
      <c r="BA80148" s="2"/>
    </row>
    <row r="80149" spans="53:53" x14ac:dyDescent="0.3">
      <c r="BA80149" s="2"/>
    </row>
    <row r="80150" spans="53:53" x14ac:dyDescent="0.3">
      <c r="BA80150" s="2"/>
    </row>
    <row r="80151" spans="53:53" x14ac:dyDescent="0.3">
      <c r="BA80151" s="2"/>
    </row>
    <row r="80152" spans="53:53" x14ac:dyDescent="0.3">
      <c r="BA80152" s="2"/>
    </row>
    <row r="80153" spans="53:53" x14ac:dyDescent="0.3">
      <c r="BA80153" s="2"/>
    </row>
    <row r="80154" spans="53:53" x14ac:dyDescent="0.3">
      <c r="BA80154" s="2"/>
    </row>
    <row r="80155" spans="53:53" x14ac:dyDescent="0.3">
      <c r="BA80155" s="2"/>
    </row>
    <row r="80156" spans="53:53" x14ac:dyDescent="0.3">
      <c r="BA80156" s="2"/>
    </row>
    <row r="80157" spans="53:53" x14ac:dyDescent="0.3">
      <c r="BA80157" s="2"/>
    </row>
    <row r="80158" spans="53:53" x14ac:dyDescent="0.3">
      <c r="BA80158" s="2"/>
    </row>
    <row r="80159" spans="53:53" x14ac:dyDescent="0.3">
      <c r="BA80159" s="2"/>
    </row>
    <row r="80160" spans="53:53" x14ac:dyDescent="0.3">
      <c r="BA80160" s="2"/>
    </row>
    <row r="80161" spans="53:53" x14ac:dyDescent="0.3">
      <c r="BA80161" s="2"/>
    </row>
    <row r="80162" spans="53:53" x14ac:dyDescent="0.3">
      <c r="BA80162" s="2"/>
    </row>
    <row r="80163" spans="53:53" x14ac:dyDescent="0.3">
      <c r="BA80163" s="2"/>
    </row>
    <row r="80164" spans="53:53" x14ac:dyDescent="0.3">
      <c r="BA80164" s="2"/>
    </row>
    <row r="80165" spans="53:53" x14ac:dyDescent="0.3">
      <c r="BA80165" s="2"/>
    </row>
    <row r="80166" spans="53:53" x14ac:dyDescent="0.3">
      <c r="BA80166" s="2"/>
    </row>
    <row r="80167" spans="53:53" x14ac:dyDescent="0.3">
      <c r="BA80167" s="2"/>
    </row>
    <row r="80168" spans="53:53" x14ac:dyDescent="0.3">
      <c r="BA80168" s="2"/>
    </row>
    <row r="80169" spans="53:53" x14ac:dyDescent="0.3">
      <c r="BA80169" s="2"/>
    </row>
    <row r="80170" spans="53:53" x14ac:dyDescent="0.3">
      <c r="BA80170" s="2"/>
    </row>
    <row r="80171" spans="53:53" x14ac:dyDescent="0.3">
      <c r="BA80171" s="2"/>
    </row>
    <row r="80172" spans="53:53" x14ac:dyDescent="0.3">
      <c r="BA80172" s="2"/>
    </row>
    <row r="80173" spans="53:53" x14ac:dyDescent="0.3">
      <c r="BA80173" s="2"/>
    </row>
    <row r="80174" spans="53:53" x14ac:dyDescent="0.3">
      <c r="BA80174" s="2"/>
    </row>
    <row r="80175" spans="53:53" x14ac:dyDescent="0.3">
      <c r="BA80175" s="2"/>
    </row>
    <row r="80176" spans="53:53" x14ac:dyDescent="0.3">
      <c r="BA80176" s="2"/>
    </row>
    <row r="80177" spans="53:53" x14ac:dyDescent="0.3">
      <c r="BA80177" s="2"/>
    </row>
    <row r="80178" spans="53:53" x14ac:dyDescent="0.3">
      <c r="BA80178" s="2"/>
    </row>
    <row r="80179" spans="53:53" x14ac:dyDescent="0.3">
      <c r="BA80179" s="2"/>
    </row>
    <row r="80180" spans="53:53" x14ac:dyDescent="0.3">
      <c r="BA80180" s="2"/>
    </row>
    <row r="80181" spans="53:53" x14ac:dyDescent="0.3">
      <c r="BA80181" s="2"/>
    </row>
    <row r="80182" spans="53:53" x14ac:dyDescent="0.3">
      <c r="BA80182" s="2"/>
    </row>
    <row r="80183" spans="53:53" x14ac:dyDescent="0.3">
      <c r="BA80183" s="2"/>
    </row>
    <row r="80184" spans="53:53" x14ac:dyDescent="0.3">
      <c r="BA80184" s="2"/>
    </row>
    <row r="80185" spans="53:53" x14ac:dyDescent="0.3">
      <c r="BA80185" s="2"/>
    </row>
    <row r="80186" spans="53:53" x14ac:dyDescent="0.3">
      <c r="BA80186" s="2"/>
    </row>
    <row r="80187" spans="53:53" x14ac:dyDescent="0.3">
      <c r="BA80187" s="2"/>
    </row>
    <row r="80188" spans="53:53" x14ac:dyDescent="0.3">
      <c r="BA80188" s="2"/>
    </row>
    <row r="80189" spans="53:53" x14ac:dyDescent="0.3">
      <c r="BA80189" s="2"/>
    </row>
    <row r="80190" spans="53:53" x14ac:dyDescent="0.3">
      <c r="BA80190" s="2"/>
    </row>
    <row r="80191" spans="53:53" x14ac:dyDescent="0.3">
      <c r="BA80191" s="2"/>
    </row>
    <row r="80192" spans="53:53" x14ac:dyDescent="0.3">
      <c r="BA80192" s="2"/>
    </row>
    <row r="80193" spans="53:53" x14ac:dyDescent="0.3">
      <c r="BA80193" s="2"/>
    </row>
    <row r="80194" spans="53:53" x14ac:dyDescent="0.3">
      <c r="BA80194" s="2"/>
    </row>
    <row r="80195" spans="53:53" x14ac:dyDescent="0.3">
      <c r="BA80195" s="2"/>
    </row>
    <row r="80196" spans="53:53" x14ac:dyDescent="0.3">
      <c r="BA80196" s="2"/>
    </row>
    <row r="80197" spans="53:53" x14ac:dyDescent="0.3">
      <c r="BA80197" s="2"/>
    </row>
    <row r="80198" spans="53:53" x14ac:dyDescent="0.3">
      <c r="BA80198" s="2"/>
    </row>
    <row r="80199" spans="53:53" x14ac:dyDescent="0.3">
      <c r="BA80199" s="2"/>
    </row>
    <row r="80200" spans="53:53" x14ac:dyDescent="0.3">
      <c r="BA80200" s="2"/>
    </row>
    <row r="80201" spans="53:53" x14ac:dyDescent="0.3">
      <c r="BA80201" s="2"/>
    </row>
    <row r="80202" spans="53:53" x14ac:dyDescent="0.3">
      <c r="BA80202" s="2"/>
    </row>
    <row r="80203" spans="53:53" x14ac:dyDescent="0.3">
      <c r="BA80203" s="2"/>
    </row>
    <row r="80204" spans="53:53" x14ac:dyDescent="0.3">
      <c r="BA80204" s="2"/>
    </row>
    <row r="80205" spans="53:53" x14ac:dyDescent="0.3">
      <c r="BA80205" s="2"/>
    </row>
    <row r="80206" spans="53:53" x14ac:dyDescent="0.3">
      <c r="BA80206" s="2"/>
    </row>
    <row r="80207" spans="53:53" x14ac:dyDescent="0.3">
      <c r="BA80207" s="2"/>
    </row>
    <row r="80208" spans="53:53" x14ac:dyDescent="0.3">
      <c r="BA80208" s="2"/>
    </row>
    <row r="80209" spans="53:53" x14ac:dyDescent="0.3">
      <c r="BA80209" s="2"/>
    </row>
    <row r="80210" spans="53:53" x14ac:dyDescent="0.3">
      <c r="BA80210" s="2"/>
    </row>
    <row r="80211" spans="53:53" x14ac:dyDescent="0.3">
      <c r="BA80211" s="2"/>
    </row>
    <row r="80212" spans="53:53" x14ac:dyDescent="0.3">
      <c r="BA80212" s="2"/>
    </row>
    <row r="80213" spans="53:53" x14ac:dyDescent="0.3">
      <c r="BA80213" s="2"/>
    </row>
    <row r="80214" spans="53:53" x14ac:dyDescent="0.3">
      <c r="BA80214" s="2"/>
    </row>
    <row r="80215" spans="53:53" x14ac:dyDescent="0.3">
      <c r="BA80215" s="2"/>
    </row>
    <row r="80216" spans="53:53" x14ac:dyDescent="0.3">
      <c r="BA80216" s="2"/>
    </row>
    <row r="80217" spans="53:53" x14ac:dyDescent="0.3">
      <c r="BA80217" s="2"/>
    </row>
    <row r="80218" spans="53:53" x14ac:dyDescent="0.3">
      <c r="BA80218" s="2"/>
    </row>
    <row r="80219" spans="53:53" x14ac:dyDescent="0.3">
      <c r="BA80219" s="2"/>
    </row>
    <row r="80220" spans="53:53" x14ac:dyDescent="0.3">
      <c r="BA80220" s="2"/>
    </row>
    <row r="80221" spans="53:53" x14ac:dyDescent="0.3">
      <c r="BA80221" s="2"/>
    </row>
    <row r="80222" spans="53:53" x14ac:dyDescent="0.3">
      <c r="BA80222" s="2"/>
    </row>
    <row r="80223" spans="53:53" x14ac:dyDescent="0.3">
      <c r="BA80223" s="2"/>
    </row>
    <row r="80224" spans="53:53" x14ac:dyDescent="0.3">
      <c r="BA80224" s="2"/>
    </row>
    <row r="80225" spans="53:53" x14ac:dyDescent="0.3">
      <c r="BA80225" s="2"/>
    </row>
    <row r="80226" spans="53:53" x14ac:dyDescent="0.3">
      <c r="BA80226" s="2"/>
    </row>
    <row r="80227" spans="53:53" x14ac:dyDescent="0.3">
      <c r="BA80227" s="2"/>
    </row>
    <row r="80228" spans="53:53" x14ac:dyDescent="0.3">
      <c r="BA80228" s="2"/>
    </row>
    <row r="80229" spans="53:53" x14ac:dyDescent="0.3">
      <c r="BA80229" s="2"/>
    </row>
    <row r="80230" spans="53:53" x14ac:dyDescent="0.3">
      <c r="BA80230" s="2"/>
    </row>
    <row r="80231" spans="53:53" x14ac:dyDescent="0.3">
      <c r="BA80231" s="2"/>
    </row>
    <row r="80232" spans="53:53" x14ac:dyDescent="0.3">
      <c r="BA80232" s="2"/>
    </row>
    <row r="80233" spans="53:53" x14ac:dyDescent="0.3">
      <c r="BA80233" s="2"/>
    </row>
    <row r="80234" spans="53:53" x14ac:dyDescent="0.3">
      <c r="BA80234" s="2"/>
    </row>
    <row r="80235" spans="53:53" x14ac:dyDescent="0.3">
      <c r="BA80235" s="2"/>
    </row>
    <row r="80236" spans="53:53" x14ac:dyDescent="0.3">
      <c r="BA80236" s="2"/>
    </row>
    <row r="80237" spans="53:53" x14ac:dyDescent="0.3">
      <c r="BA80237" s="2"/>
    </row>
    <row r="80238" spans="53:53" x14ac:dyDescent="0.3">
      <c r="BA80238" s="2"/>
    </row>
    <row r="80239" spans="53:53" x14ac:dyDescent="0.3">
      <c r="BA80239" s="2"/>
    </row>
    <row r="80240" spans="53:53" x14ac:dyDescent="0.3">
      <c r="BA80240" s="2"/>
    </row>
    <row r="80241" spans="53:53" x14ac:dyDescent="0.3">
      <c r="BA80241" s="2"/>
    </row>
    <row r="80242" spans="53:53" x14ac:dyDescent="0.3">
      <c r="BA80242" s="2"/>
    </row>
    <row r="80243" spans="53:53" x14ac:dyDescent="0.3">
      <c r="BA80243" s="2"/>
    </row>
    <row r="80244" spans="53:53" x14ac:dyDescent="0.3">
      <c r="BA80244" s="2"/>
    </row>
    <row r="80245" spans="53:53" x14ac:dyDescent="0.3">
      <c r="BA80245" s="2"/>
    </row>
    <row r="80246" spans="53:53" x14ac:dyDescent="0.3">
      <c r="BA80246" s="2"/>
    </row>
    <row r="80247" spans="53:53" x14ac:dyDescent="0.3">
      <c r="BA80247" s="2"/>
    </row>
    <row r="80248" spans="53:53" x14ac:dyDescent="0.3">
      <c r="BA80248" s="2"/>
    </row>
    <row r="80249" spans="53:53" x14ac:dyDescent="0.3">
      <c r="BA80249" s="2"/>
    </row>
    <row r="80250" spans="53:53" x14ac:dyDescent="0.3">
      <c r="BA80250" s="2"/>
    </row>
    <row r="80251" spans="53:53" x14ac:dyDescent="0.3">
      <c r="BA80251" s="2"/>
    </row>
    <row r="80252" spans="53:53" x14ac:dyDescent="0.3">
      <c r="BA80252" s="2"/>
    </row>
    <row r="80253" spans="53:53" x14ac:dyDescent="0.3">
      <c r="BA80253" s="2"/>
    </row>
    <row r="80254" spans="53:53" x14ac:dyDescent="0.3">
      <c r="BA80254" s="2"/>
    </row>
    <row r="80255" spans="53:53" x14ac:dyDescent="0.3">
      <c r="BA80255" s="2"/>
    </row>
    <row r="80256" spans="53:53" x14ac:dyDescent="0.3">
      <c r="BA80256" s="2"/>
    </row>
    <row r="80257" spans="53:53" x14ac:dyDescent="0.3">
      <c r="BA80257" s="2"/>
    </row>
    <row r="80258" spans="53:53" x14ac:dyDescent="0.3">
      <c r="BA80258" s="2"/>
    </row>
    <row r="80259" spans="53:53" x14ac:dyDescent="0.3">
      <c r="BA80259" s="2"/>
    </row>
    <row r="80260" spans="53:53" x14ac:dyDescent="0.3">
      <c r="BA80260" s="2"/>
    </row>
    <row r="80261" spans="53:53" x14ac:dyDescent="0.3">
      <c r="BA80261" s="2"/>
    </row>
    <row r="80262" spans="53:53" x14ac:dyDescent="0.3">
      <c r="BA80262" s="2"/>
    </row>
    <row r="80263" spans="53:53" x14ac:dyDescent="0.3">
      <c r="BA80263" s="2"/>
    </row>
    <row r="80264" spans="53:53" x14ac:dyDescent="0.3">
      <c r="BA80264" s="2"/>
    </row>
    <row r="80265" spans="53:53" x14ac:dyDescent="0.3">
      <c r="BA80265" s="2"/>
    </row>
    <row r="80266" spans="53:53" x14ac:dyDescent="0.3">
      <c r="BA80266" s="2"/>
    </row>
    <row r="80267" spans="53:53" x14ac:dyDescent="0.3">
      <c r="BA80267" s="2"/>
    </row>
    <row r="80268" spans="53:53" x14ac:dyDescent="0.3">
      <c r="BA80268" s="2"/>
    </row>
    <row r="80269" spans="53:53" x14ac:dyDescent="0.3">
      <c r="BA80269" s="2"/>
    </row>
    <row r="80270" spans="53:53" x14ac:dyDescent="0.3">
      <c r="BA80270" s="2"/>
    </row>
    <row r="80271" spans="53:53" x14ac:dyDescent="0.3">
      <c r="BA80271" s="2"/>
    </row>
    <row r="80272" spans="53:53" x14ac:dyDescent="0.3">
      <c r="BA80272" s="2"/>
    </row>
    <row r="80273" spans="53:53" x14ac:dyDescent="0.3">
      <c r="BA80273" s="2"/>
    </row>
    <row r="80274" spans="53:53" x14ac:dyDescent="0.3">
      <c r="BA80274" s="2"/>
    </row>
    <row r="80275" spans="53:53" x14ac:dyDescent="0.3">
      <c r="BA80275" s="2"/>
    </row>
    <row r="80276" spans="53:53" x14ac:dyDescent="0.3">
      <c r="BA80276" s="2"/>
    </row>
    <row r="80277" spans="53:53" x14ac:dyDescent="0.3">
      <c r="BA80277" s="2"/>
    </row>
    <row r="80278" spans="53:53" x14ac:dyDescent="0.3">
      <c r="BA80278" s="2"/>
    </row>
    <row r="80279" spans="53:53" x14ac:dyDescent="0.3">
      <c r="BA80279" s="2"/>
    </row>
    <row r="80280" spans="53:53" x14ac:dyDescent="0.3">
      <c r="BA80280" s="2"/>
    </row>
    <row r="80281" spans="53:53" x14ac:dyDescent="0.3">
      <c r="BA80281" s="2"/>
    </row>
    <row r="80282" spans="53:53" x14ac:dyDescent="0.3">
      <c r="BA80282" s="2"/>
    </row>
    <row r="80283" spans="53:53" x14ac:dyDescent="0.3">
      <c r="BA80283" s="2"/>
    </row>
    <row r="80284" spans="53:53" x14ac:dyDescent="0.3">
      <c r="BA80284" s="2"/>
    </row>
    <row r="80285" spans="53:53" x14ac:dyDescent="0.3">
      <c r="BA80285" s="2"/>
    </row>
    <row r="80286" spans="53:53" x14ac:dyDescent="0.3">
      <c r="BA80286" s="2"/>
    </row>
    <row r="80287" spans="53:53" x14ac:dyDescent="0.3">
      <c r="BA80287" s="2"/>
    </row>
    <row r="80288" spans="53:53" x14ac:dyDescent="0.3">
      <c r="BA80288" s="2"/>
    </row>
    <row r="80289" spans="53:53" x14ac:dyDescent="0.3">
      <c r="BA80289" s="2"/>
    </row>
    <row r="80290" spans="53:53" x14ac:dyDescent="0.3">
      <c r="BA80290" s="2"/>
    </row>
    <row r="80291" spans="53:53" x14ac:dyDescent="0.3">
      <c r="BA80291" s="2"/>
    </row>
    <row r="80292" spans="53:53" x14ac:dyDescent="0.3">
      <c r="BA80292" s="2"/>
    </row>
    <row r="80293" spans="53:53" x14ac:dyDescent="0.3">
      <c r="BA80293" s="2"/>
    </row>
    <row r="80294" spans="53:53" x14ac:dyDescent="0.3">
      <c r="BA80294" s="2"/>
    </row>
    <row r="80295" spans="53:53" x14ac:dyDescent="0.3">
      <c r="BA80295" s="2"/>
    </row>
    <row r="80296" spans="53:53" x14ac:dyDescent="0.3">
      <c r="BA80296" s="2"/>
    </row>
    <row r="80297" spans="53:53" x14ac:dyDescent="0.3">
      <c r="BA80297" s="2"/>
    </row>
    <row r="80298" spans="53:53" x14ac:dyDescent="0.3">
      <c r="BA80298" s="2"/>
    </row>
    <row r="80299" spans="53:53" x14ac:dyDescent="0.3">
      <c r="BA80299" s="2"/>
    </row>
    <row r="80300" spans="53:53" x14ac:dyDescent="0.3">
      <c r="BA80300" s="2"/>
    </row>
    <row r="80301" spans="53:53" x14ac:dyDescent="0.3">
      <c r="BA80301" s="2"/>
    </row>
    <row r="80302" spans="53:53" x14ac:dyDescent="0.3">
      <c r="BA80302" s="2"/>
    </row>
    <row r="80303" spans="53:53" x14ac:dyDescent="0.3">
      <c r="BA80303" s="2"/>
    </row>
    <row r="80304" spans="53:53" x14ac:dyDescent="0.3">
      <c r="BA80304" s="2"/>
    </row>
    <row r="80305" spans="53:53" x14ac:dyDescent="0.3">
      <c r="BA80305" s="2"/>
    </row>
    <row r="80306" spans="53:53" x14ac:dyDescent="0.3">
      <c r="BA80306" s="2"/>
    </row>
    <row r="80307" spans="53:53" x14ac:dyDescent="0.3">
      <c r="BA80307" s="2"/>
    </row>
    <row r="80308" spans="53:53" x14ac:dyDescent="0.3">
      <c r="BA80308" s="2"/>
    </row>
    <row r="80309" spans="53:53" x14ac:dyDescent="0.3">
      <c r="BA80309" s="2"/>
    </row>
    <row r="80310" spans="53:53" x14ac:dyDescent="0.3">
      <c r="BA80310" s="2"/>
    </row>
    <row r="80311" spans="53:53" x14ac:dyDescent="0.3">
      <c r="BA80311" s="2"/>
    </row>
    <row r="80312" spans="53:53" x14ac:dyDescent="0.3">
      <c r="BA80312" s="2"/>
    </row>
    <row r="80313" spans="53:53" x14ac:dyDescent="0.3">
      <c r="BA80313" s="2"/>
    </row>
    <row r="80314" spans="53:53" x14ac:dyDescent="0.3">
      <c r="BA80314" s="2"/>
    </row>
    <row r="80315" spans="53:53" x14ac:dyDescent="0.3">
      <c r="BA80315" s="2"/>
    </row>
    <row r="80316" spans="53:53" x14ac:dyDescent="0.3">
      <c r="BA80316" s="2"/>
    </row>
    <row r="80317" spans="53:53" x14ac:dyDescent="0.3">
      <c r="BA80317" s="2"/>
    </row>
    <row r="80318" spans="53:53" x14ac:dyDescent="0.3">
      <c r="BA80318" s="2"/>
    </row>
    <row r="80319" spans="53:53" x14ac:dyDescent="0.3">
      <c r="BA80319" s="2"/>
    </row>
    <row r="80320" spans="53:53" x14ac:dyDescent="0.3">
      <c r="BA80320" s="2"/>
    </row>
    <row r="80321" spans="53:53" x14ac:dyDescent="0.3">
      <c r="BA80321" s="2"/>
    </row>
    <row r="80322" spans="53:53" x14ac:dyDescent="0.3">
      <c r="BA80322" s="2"/>
    </row>
    <row r="80323" spans="53:53" x14ac:dyDescent="0.3">
      <c r="BA80323" s="2"/>
    </row>
    <row r="80324" spans="53:53" x14ac:dyDescent="0.3">
      <c r="BA80324" s="2"/>
    </row>
    <row r="80325" spans="53:53" x14ac:dyDescent="0.3">
      <c r="BA80325" s="2"/>
    </row>
    <row r="80326" spans="53:53" x14ac:dyDescent="0.3">
      <c r="BA80326" s="2"/>
    </row>
    <row r="80327" spans="53:53" x14ac:dyDescent="0.3">
      <c r="BA80327" s="2"/>
    </row>
    <row r="80328" spans="53:53" x14ac:dyDescent="0.3">
      <c r="BA80328" s="2"/>
    </row>
    <row r="80329" spans="53:53" x14ac:dyDescent="0.3">
      <c r="BA80329" s="2"/>
    </row>
    <row r="80330" spans="53:53" x14ac:dyDescent="0.3">
      <c r="BA80330" s="2"/>
    </row>
    <row r="80331" spans="53:53" x14ac:dyDescent="0.3">
      <c r="BA80331" s="2"/>
    </row>
    <row r="80332" spans="53:53" x14ac:dyDescent="0.3">
      <c r="BA80332" s="2"/>
    </row>
    <row r="80333" spans="53:53" x14ac:dyDescent="0.3">
      <c r="BA80333" s="2"/>
    </row>
    <row r="80334" spans="53:53" x14ac:dyDescent="0.3">
      <c r="BA80334" s="2"/>
    </row>
    <row r="80335" spans="53:53" x14ac:dyDescent="0.3">
      <c r="BA80335" s="2"/>
    </row>
    <row r="80336" spans="53:53" x14ac:dyDescent="0.3">
      <c r="BA80336" s="2"/>
    </row>
    <row r="80337" spans="53:53" x14ac:dyDescent="0.3">
      <c r="BA80337" s="2"/>
    </row>
    <row r="80338" spans="53:53" x14ac:dyDescent="0.3">
      <c r="BA80338" s="2"/>
    </row>
    <row r="80339" spans="53:53" x14ac:dyDescent="0.3">
      <c r="BA80339" s="2"/>
    </row>
    <row r="80340" spans="53:53" x14ac:dyDescent="0.3">
      <c r="BA80340" s="2"/>
    </row>
    <row r="80341" spans="53:53" x14ac:dyDescent="0.3">
      <c r="BA80341" s="2"/>
    </row>
    <row r="80342" spans="53:53" x14ac:dyDescent="0.3">
      <c r="BA80342" s="2"/>
    </row>
    <row r="80343" spans="53:53" x14ac:dyDescent="0.3">
      <c r="BA80343" s="2"/>
    </row>
    <row r="80344" spans="53:53" x14ac:dyDescent="0.3">
      <c r="BA80344" s="2"/>
    </row>
    <row r="80345" spans="53:53" x14ac:dyDescent="0.3">
      <c r="BA80345" s="2"/>
    </row>
    <row r="80346" spans="53:53" x14ac:dyDescent="0.3">
      <c r="BA80346" s="2"/>
    </row>
    <row r="80347" spans="53:53" x14ac:dyDescent="0.3">
      <c r="BA80347" s="2"/>
    </row>
    <row r="80348" spans="53:53" x14ac:dyDescent="0.3">
      <c r="BA80348" s="2"/>
    </row>
    <row r="80349" spans="53:53" x14ac:dyDescent="0.3">
      <c r="BA80349" s="2"/>
    </row>
    <row r="80350" spans="53:53" x14ac:dyDescent="0.3">
      <c r="BA80350" s="2"/>
    </row>
    <row r="80351" spans="53:53" x14ac:dyDescent="0.3">
      <c r="BA80351" s="2"/>
    </row>
    <row r="80352" spans="53:53" x14ac:dyDescent="0.3">
      <c r="BA80352" s="2"/>
    </row>
    <row r="80353" spans="53:53" x14ac:dyDescent="0.3">
      <c r="BA80353" s="2"/>
    </row>
    <row r="80354" spans="53:53" x14ac:dyDescent="0.3">
      <c r="BA80354" s="2"/>
    </row>
    <row r="80355" spans="53:53" x14ac:dyDescent="0.3">
      <c r="BA80355" s="2"/>
    </row>
    <row r="80356" spans="53:53" x14ac:dyDescent="0.3">
      <c r="BA80356" s="2"/>
    </row>
    <row r="80357" spans="53:53" x14ac:dyDescent="0.3">
      <c r="BA80357" s="2"/>
    </row>
    <row r="80358" spans="53:53" x14ac:dyDescent="0.3">
      <c r="BA80358" s="2"/>
    </row>
    <row r="80359" spans="53:53" x14ac:dyDescent="0.3">
      <c r="BA80359" s="2"/>
    </row>
    <row r="80360" spans="53:53" x14ac:dyDescent="0.3">
      <c r="BA80360" s="2"/>
    </row>
    <row r="80361" spans="53:53" x14ac:dyDescent="0.3">
      <c r="BA80361" s="2"/>
    </row>
    <row r="80362" spans="53:53" x14ac:dyDescent="0.3">
      <c r="BA80362" s="2"/>
    </row>
    <row r="80363" spans="53:53" x14ac:dyDescent="0.3">
      <c r="BA80363" s="2"/>
    </row>
    <row r="80364" spans="53:53" x14ac:dyDescent="0.3">
      <c r="BA80364" s="2"/>
    </row>
    <row r="80365" spans="53:53" x14ac:dyDescent="0.3">
      <c r="BA80365" s="2"/>
    </row>
    <row r="80366" spans="53:53" x14ac:dyDescent="0.3">
      <c r="BA80366" s="2"/>
    </row>
    <row r="80367" spans="53:53" x14ac:dyDescent="0.3">
      <c r="BA80367" s="2"/>
    </row>
    <row r="80368" spans="53:53" x14ac:dyDescent="0.3">
      <c r="BA80368" s="2"/>
    </row>
    <row r="80369" spans="53:53" x14ac:dyDescent="0.3">
      <c r="BA80369" s="2"/>
    </row>
    <row r="80370" spans="53:53" x14ac:dyDescent="0.3">
      <c r="BA80370" s="2"/>
    </row>
    <row r="80371" spans="53:53" x14ac:dyDescent="0.3">
      <c r="BA80371" s="2"/>
    </row>
    <row r="80372" spans="53:53" x14ac:dyDescent="0.3">
      <c r="BA80372" s="2"/>
    </row>
    <row r="80373" spans="53:53" x14ac:dyDescent="0.3">
      <c r="BA80373" s="2"/>
    </row>
    <row r="80374" spans="53:53" x14ac:dyDescent="0.3">
      <c r="BA80374" s="2"/>
    </row>
    <row r="80375" spans="53:53" x14ac:dyDescent="0.3">
      <c r="BA80375" s="2"/>
    </row>
    <row r="80376" spans="53:53" x14ac:dyDescent="0.3">
      <c r="BA80376" s="2"/>
    </row>
    <row r="80377" spans="53:53" x14ac:dyDescent="0.3">
      <c r="BA80377" s="2"/>
    </row>
    <row r="80378" spans="53:53" x14ac:dyDescent="0.3">
      <c r="BA80378" s="2"/>
    </row>
    <row r="80379" spans="53:53" x14ac:dyDescent="0.3">
      <c r="BA80379" s="2"/>
    </row>
    <row r="80380" spans="53:53" x14ac:dyDescent="0.3">
      <c r="BA80380" s="2"/>
    </row>
    <row r="80381" spans="53:53" x14ac:dyDescent="0.3">
      <c r="BA80381" s="2"/>
    </row>
    <row r="80382" spans="53:53" x14ac:dyDescent="0.3">
      <c r="BA80382" s="2"/>
    </row>
    <row r="80383" spans="53:53" x14ac:dyDescent="0.3">
      <c r="BA80383" s="2"/>
    </row>
    <row r="80384" spans="53:53" x14ac:dyDescent="0.3">
      <c r="BA80384" s="2"/>
    </row>
    <row r="80385" spans="53:53" x14ac:dyDescent="0.3">
      <c r="BA80385" s="2"/>
    </row>
    <row r="80386" spans="53:53" x14ac:dyDescent="0.3">
      <c r="BA80386" s="2"/>
    </row>
    <row r="80387" spans="53:53" x14ac:dyDescent="0.3">
      <c r="BA80387" s="2"/>
    </row>
    <row r="80388" spans="53:53" x14ac:dyDescent="0.3">
      <c r="BA80388" s="2"/>
    </row>
    <row r="80389" spans="53:53" x14ac:dyDescent="0.3">
      <c r="BA80389" s="2"/>
    </row>
    <row r="80390" spans="53:53" x14ac:dyDescent="0.3">
      <c r="BA80390" s="2"/>
    </row>
    <row r="80391" spans="53:53" x14ac:dyDescent="0.3">
      <c r="BA80391" s="2"/>
    </row>
    <row r="80392" spans="53:53" x14ac:dyDescent="0.3">
      <c r="BA80392" s="2"/>
    </row>
    <row r="80393" spans="53:53" x14ac:dyDescent="0.3">
      <c r="BA80393" s="2"/>
    </row>
    <row r="80394" spans="53:53" x14ac:dyDescent="0.3">
      <c r="BA80394" s="2"/>
    </row>
    <row r="80395" spans="53:53" x14ac:dyDescent="0.3">
      <c r="BA80395" s="2"/>
    </row>
    <row r="80396" spans="53:53" x14ac:dyDescent="0.3">
      <c r="BA80396" s="2"/>
    </row>
    <row r="80397" spans="53:53" x14ac:dyDescent="0.3">
      <c r="BA80397" s="2"/>
    </row>
    <row r="80398" spans="53:53" x14ac:dyDescent="0.3">
      <c r="BA80398" s="2"/>
    </row>
    <row r="80399" spans="53:53" x14ac:dyDescent="0.3">
      <c r="BA80399" s="2"/>
    </row>
    <row r="80400" spans="53:53" x14ac:dyDescent="0.3">
      <c r="BA80400" s="2"/>
    </row>
    <row r="80401" spans="53:53" x14ac:dyDescent="0.3">
      <c r="BA80401" s="2"/>
    </row>
    <row r="80402" spans="53:53" x14ac:dyDescent="0.3">
      <c r="BA80402" s="2"/>
    </row>
    <row r="80403" spans="53:53" x14ac:dyDescent="0.3">
      <c r="BA80403" s="2"/>
    </row>
    <row r="80404" spans="53:53" x14ac:dyDescent="0.3">
      <c r="BA80404" s="2"/>
    </row>
    <row r="80405" spans="53:53" x14ac:dyDescent="0.3">
      <c r="BA80405" s="2"/>
    </row>
    <row r="80406" spans="53:53" x14ac:dyDescent="0.3">
      <c r="BA80406" s="2"/>
    </row>
    <row r="80407" spans="53:53" x14ac:dyDescent="0.3">
      <c r="BA80407" s="2"/>
    </row>
    <row r="80408" spans="53:53" x14ac:dyDescent="0.3">
      <c r="BA80408" s="2"/>
    </row>
    <row r="80409" spans="53:53" x14ac:dyDescent="0.3">
      <c r="BA80409" s="2"/>
    </row>
    <row r="80410" spans="53:53" x14ac:dyDescent="0.3">
      <c r="BA80410" s="2"/>
    </row>
    <row r="80411" spans="53:53" x14ac:dyDescent="0.3">
      <c r="BA80411" s="2"/>
    </row>
    <row r="80412" spans="53:53" x14ac:dyDescent="0.3">
      <c r="BA80412" s="2"/>
    </row>
    <row r="80413" spans="53:53" x14ac:dyDescent="0.3">
      <c r="BA80413" s="2"/>
    </row>
    <row r="80414" spans="53:53" x14ac:dyDescent="0.3">
      <c r="BA80414" s="2"/>
    </row>
    <row r="80415" spans="53:53" x14ac:dyDescent="0.3">
      <c r="BA80415" s="2"/>
    </row>
    <row r="80416" spans="53:53" x14ac:dyDescent="0.3">
      <c r="BA80416" s="2"/>
    </row>
    <row r="80417" spans="53:53" x14ac:dyDescent="0.3">
      <c r="BA80417" s="2"/>
    </row>
    <row r="80418" spans="53:53" x14ac:dyDescent="0.3">
      <c r="BA80418" s="2"/>
    </row>
    <row r="80419" spans="53:53" x14ac:dyDescent="0.3">
      <c r="BA80419" s="2"/>
    </row>
    <row r="80420" spans="53:53" x14ac:dyDescent="0.3">
      <c r="BA80420" s="2"/>
    </row>
    <row r="80421" spans="53:53" x14ac:dyDescent="0.3">
      <c r="BA80421" s="2"/>
    </row>
    <row r="80422" spans="53:53" x14ac:dyDescent="0.3">
      <c r="BA80422" s="2"/>
    </row>
    <row r="80423" spans="53:53" x14ac:dyDescent="0.3">
      <c r="BA80423" s="2"/>
    </row>
    <row r="80424" spans="53:53" x14ac:dyDescent="0.3">
      <c r="BA80424" s="2"/>
    </row>
    <row r="80425" spans="53:53" x14ac:dyDescent="0.3">
      <c r="BA80425" s="2"/>
    </row>
    <row r="80426" spans="53:53" x14ac:dyDescent="0.3">
      <c r="BA80426" s="2"/>
    </row>
    <row r="80427" spans="53:53" x14ac:dyDescent="0.3">
      <c r="BA80427" s="2"/>
    </row>
    <row r="80428" spans="53:53" x14ac:dyDescent="0.3">
      <c r="BA80428" s="2"/>
    </row>
    <row r="80429" spans="53:53" x14ac:dyDescent="0.3">
      <c r="BA80429" s="2"/>
    </row>
    <row r="80430" spans="53:53" x14ac:dyDescent="0.3">
      <c r="BA80430" s="2"/>
    </row>
    <row r="80431" spans="53:53" x14ac:dyDescent="0.3">
      <c r="BA80431" s="2"/>
    </row>
    <row r="80432" spans="53:53" x14ac:dyDescent="0.3">
      <c r="BA80432" s="2"/>
    </row>
    <row r="80433" spans="53:53" x14ac:dyDescent="0.3">
      <c r="BA80433" s="2"/>
    </row>
    <row r="80434" spans="53:53" x14ac:dyDescent="0.3">
      <c r="BA80434" s="2"/>
    </row>
    <row r="80435" spans="53:53" x14ac:dyDescent="0.3">
      <c r="BA80435" s="2"/>
    </row>
    <row r="80436" spans="53:53" x14ac:dyDescent="0.3">
      <c r="BA80436" s="2"/>
    </row>
    <row r="80437" spans="53:53" x14ac:dyDescent="0.3">
      <c r="BA80437" s="2"/>
    </row>
    <row r="80438" spans="53:53" x14ac:dyDescent="0.3">
      <c r="BA80438" s="2"/>
    </row>
    <row r="80439" spans="53:53" x14ac:dyDescent="0.3">
      <c r="BA80439" s="2"/>
    </row>
    <row r="80440" spans="53:53" x14ac:dyDescent="0.3">
      <c r="BA80440" s="2"/>
    </row>
    <row r="80441" spans="53:53" x14ac:dyDescent="0.3">
      <c r="BA80441" s="2"/>
    </row>
    <row r="80442" spans="53:53" x14ac:dyDescent="0.3">
      <c r="BA80442" s="2"/>
    </row>
    <row r="80443" spans="53:53" x14ac:dyDescent="0.3">
      <c r="BA80443" s="2"/>
    </row>
    <row r="80444" spans="53:53" x14ac:dyDescent="0.3">
      <c r="BA80444" s="2"/>
    </row>
    <row r="80445" spans="53:53" x14ac:dyDescent="0.3">
      <c r="BA80445" s="2"/>
    </row>
    <row r="80446" spans="53:53" x14ac:dyDescent="0.3">
      <c r="BA80446" s="2"/>
    </row>
    <row r="80447" spans="53:53" x14ac:dyDescent="0.3">
      <c r="BA80447" s="2"/>
    </row>
    <row r="80448" spans="53:53" x14ac:dyDescent="0.3">
      <c r="BA80448" s="2"/>
    </row>
    <row r="80449" spans="53:53" x14ac:dyDescent="0.3">
      <c r="BA80449" s="2"/>
    </row>
    <row r="80450" spans="53:53" x14ac:dyDescent="0.3">
      <c r="BA80450" s="2"/>
    </row>
    <row r="80451" spans="53:53" x14ac:dyDescent="0.3">
      <c r="BA80451" s="2"/>
    </row>
    <row r="80452" spans="53:53" x14ac:dyDescent="0.3">
      <c r="BA80452" s="2"/>
    </row>
    <row r="80453" spans="53:53" x14ac:dyDescent="0.3">
      <c r="BA80453" s="2"/>
    </row>
    <row r="80454" spans="53:53" x14ac:dyDescent="0.3">
      <c r="BA80454" s="2"/>
    </row>
    <row r="80455" spans="53:53" x14ac:dyDescent="0.3">
      <c r="BA80455" s="2"/>
    </row>
    <row r="80456" spans="53:53" x14ac:dyDescent="0.3">
      <c r="BA80456" s="2"/>
    </row>
    <row r="80457" spans="53:53" x14ac:dyDescent="0.3">
      <c r="BA80457" s="2"/>
    </row>
    <row r="80458" spans="53:53" x14ac:dyDescent="0.3">
      <c r="BA80458" s="2"/>
    </row>
    <row r="80459" spans="53:53" x14ac:dyDescent="0.3">
      <c r="BA80459" s="2"/>
    </row>
    <row r="80460" spans="53:53" x14ac:dyDescent="0.3">
      <c r="BA80460" s="2"/>
    </row>
    <row r="80461" spans="53:53" x14ac:dyDescent="0.3">
      <c r="BA80461" s="2"/>
    </row>
    <row r="80462" spans="53:53" x14ac:dyDescent="0.3">
      <c r="BA80462" s="2"/>
    </row>
    <row r="80463" spans="53:53" x14ac:dyDescent="0.3">
      <c r="BA80463" s="2"/>
    </row>
    <row r="80464" spans="53:53" x14ac:dyDescent="0.3">
      <c r="BA80464" s="2"/>
    </row>
    <row r="80465" spans="53:53" x14ac:dyDescent="0.3">
      <c r="BA80465" s="2"/>
    </row>
    <row r="80466" spans="53:53" x14ac:dyDescent="0.3">
      <c r="BA80466" s="2"/>
    </row>
    <row r="80467" spans="53:53" x14ac:dyDescent="0.3">
      <c r="BA80467" s="2"/>
    </row>
    <row r="80468" spans="53:53" x14ac:dyDescent="0.3">
      <c r="BA80468" s="2"/>
    </row>
    <row r="80469" spans="53:53" x14ac:dyDescent="0.3">
      <c r="BA80469" s="2"/>
    </row>
    <row r="80470" spans="53:53" x14ac:dyDescent="0.3">
      <c r="BA80470" s="2"/>
    </row>
    <row r="80471" spans="53:53" x14ac:dyDescent="0.3">
      <c r="BA80471" s="2"/>
    </row>
    <row r="80472" spans="53:53" x14ac:dyDescent="0.3">
      <c r="BA80472" s="2"/>
    </row>
    <row r="80473" spans="53:53" x14ac:dyDescent="0.3">
      <c r="BA80473" s="2"/>
    </row>
    <row r="80474" spans="53:53" x14ac:dyDescent="0.3">
      <c r="BA80474" s="2"/>
    </row>
    <row r="80475" spans="53:53" x14ac:dyDescent="0.3">
      <c r="BA80475" s="2"/>
    </row>
    <row r="80476" spans="53:53" x14ac:dyDescent="0.3">
      <c r="BA80476" s="2"/>
    </row>
    <row r="80477" spans="53:53" x14ac:dyDescent="0.3">
      <c r="BA80477" s="2"/>
    </row>
    <row r="80478" spans="53:53" x14ac:dyDescent="0.3">
      <c r="BA80478" s="2"/>
    </row>
    <row r="80479" spans="53:53" x14ac:dyDescent="0.3">
      <c r="BA80479" s="2"/>
    </row>
    <row r="80480" spans="53:53" x14ac:dyDescent="0.3">
      <c r="BA80480" s="2"/>
    </row>
    <row r="80481" spans="53:53" x14ac:dyDescent="0.3">
      <c r="BA80481" s="2"/>
    </row>
    <row r="80482" spans="53:53" x14ac:dyDescent="0.3">
      <c r="BA80482" s="2"/>
    </row>
    <row r="80483" spans="53:53" x14ac:dyDescent="0.3">
      <c r="BA80483" s="2"/>
    </row>
    <row r="80484" spans="53:53" x14ac:dyDescent="0.3">
      <c r="BA80484" s="2"/>
    </row>
    <row r="80485" spans="53:53" x14ac:dyDescent="0.3">
      <c r="BA80485" s="2"/>
    </row>
    <row r="80486" spans="53:53" x14ac:dyDescent="0.3">
      <c r="BA80486" s="2"/>
    </row>
    <row r="80487" spans="53:53" x14ac:dyDescent="0.3">
      <c r="BA80487" s="2"/>
    </row>
    <row r="80488" spans="53:53" x14ac:dyDescent="0.3">
      <c r="BA80488" s="2"/>
    </row>
    <row r="80489" spans="53:53" x14ac:dyDescent="0.3">
      <c r="BA80489" s="2"/>
    </row>
    <row r="80490" spans="53:53" x14ac:dyDescent="0.3">
      <c r="BA80490" s="2"/>
    </row>
    <row r="80491" spans="53:53" x14ac:dyDescent="0.3">
      <c r="BA80491" s="2"/>
    </row>
    <row r="80492" spans="53:53" x14ac:dyDescent="0.3">
      <c r="BA80492" s="2"/>
    </row>
    <row r="80493" spans="53:53" x14ac:dyDescent="0.3">
      <c r="BA80493" s="2"/>
    </row>
    <row r="80494" spans="53:53" x14ac:dyDescent="0.3">
      <c r="BA80494" s="2"/>
    </row>
    <row r="80495" spans="53:53" x14ac:dyDescent="0.3">
      <c r="BA80495" s="2"/>
    </row>
    <row r="80496" spans="53:53" x14ac:dyDescent="0.3">
      <c r="BA80496" s="2"/>
    </row>
    <row r="80497" spans="53:53" x14ac:dyDescent="0.3">
      <c r="BA80497" s="2"/>
    </row>
    <row r="80498" spans="53:53" x14ac:dyDescent="0.3">
      <c r="BA80498" s="2"/>
    </row>
    <row r="80499" spans="53:53" x14ac:dyDescent="0.3">
      <c r="BA80499" s="2"/>
    </row>
    <row r="80500" spans="53:53" x14ac:dyDescent="0.3">
      <c r="BA80500" s="2"/>
    </row>
    <row r="80501" spans="53:53" x14ac:dyDescent="0.3">
      <c r="BA80501" s="2"/>
    </row>
    <row r="80502" spans="53:53" x14ac:dyDescent="0.3">
      <c r="BA80502" s="2"/>
    </row>
    <row r="80503" spans="53:53" x14ac:dyDescent="0.3">
      <c r="BA80503" s="2"/>
    </row>
    <row r="80504" spans="53:53" x14ac:dyDescent="0.3">
      <c r="BA80504" s="2"/>
    </row>
    <row r="80505" spans="53:53" x14ac:dyDescent="0.3">
      <c r="BA80505" s="2"/>
    </row>
    <row r="80506" spans="53:53" x14ac:dyDescent="0.3">
      <c r="BA80506" s="2"/>
    </row>
    <row r="80507" spans="53:53" x14ac:dyDescent="0.3">
      <c r="BA80507" s="2"/>
    </row>
    <row r="80508" spans="53:53" x14ac:dyDescent="0.3">
      <c r="BA80508" s="2"/>
    </row>
    <row r="80509" spans="53:53" x14ac:dyDescent="0.3">
      <c r="BA80509" s="2"/>
    </row>
    <row r="80510" spans="53:53" x14ac:dyDescent="0.3">
      <c r="BA80510" s="2"/>
    </row>
    <row r="80511" spans="53:53" x14ac:dyDescent="0.3">
      <c r="BA80511" s="2"/>
    </row>
    <row r="80512" spans="53:53" x14ac:dyDescent="0.3">
      <c r="BA80512" s="2"/>
    </row>
    <row r="80513" spans="53:53" x14ac:dyDescent="0.3">
      <c r="BA80513" s="2"/>
    </row>
    <row r="80514" spans="53:53" x14ac:dyDescent="0.3">
      <c r="BA80514" s="2"/>
    </row>
    <row r="80515" spans="53:53" x14ac:dyDescent="0.3">
      <c r="BA80515" s="2"/>
    </row>
    <row r="80516" spans="53:53" x14ac:dyDescent="0.3">
      <c r="BA80516" s="2"/>
    </row>
    <row r="80517" spans="53:53" x14ac:dyDescent="0.3">
      <c r="BA80517" s="2"/>
    </row>
    <row r="80518" spans="53:53" x14ac:dyDescent="0.3">
      <c r="BA80518" s="2"/>
    </row>
    <row r="80519" spans="53:53" x14ac:dyDescent="0.3">
      <c r="BA80519" s="2"/>
    </row>
    <row r="80520" spans="53:53" x14ac:dyDescent="0.3">
      <c r="BA80520" s="2"/>
    </row>
    <row r="80521" spans="53:53" x14ac:dyDescent="0.3">
      <c r="BA80521" s="2"/>
    </row>
    <row r="80522" spans="53:53" x14ac:dyDescent="0.3">
      <c r="BA80522" s="2"/>
    </row>
    <row r="80523" spans="53:53" x14ac:dyDescent="0.3">
      <c r="BA80523" s="2"/>
    </row>
    <row r="80524" spans="53:53" x14ac:dyDescent="0.3">
      <c r="BA80524" s="2"/>
    </row>
    <row r="80525" spans="53:53" x14ac:dyDescent="0.3">
      <c r="BA80525" s="2"/>
    </row>
    <row r="80526" spans="53:53" x14ac:dyDescent="0.3">
      <c r="BA80526" s="2"/>
    </row>
    <row r="80527" spans="53:53" x14ac:dyDescent="0.3">
      <c r="BA80527" s="2"/>
    </row>
    <row r="80528" spans="53:53" x14ac:dyDescent="0.3">
      <c r="BA80528" s="2"/>
    </row>
    <row r="80529" spans="53:53" x14ac:dyDescent="0.3">
      <c r="BA80529" s="2"/>
    </row>
    <row r="80530" spans="53:53" x14ac:dyDescent="0.3">
      <c r="BA80530" s="2"/>
    </row>
    <row r="80531" spans="53:53" x14ac:dyDescent="0.3">
      <c r="BA80531" s="2"/>
    </row>
    <row r="80532" spans="53:53" x14ac:dyDescent="0.3">
      <c r="BA80532" s="2"/>
    </row>
    <row r="80533" spans="53:53" x14ac:dyDescent="0.3">
      <c r="BA80533" s="2"/>
    </row>
    <row r="80534" spans="53:53" x14ac:dyDescent="0.3">
      <c r="BA80534" s="2"/>
    </row>
    <row r="80535" spans="53:53" x14ac:dyDescent="0.3">
      <c r="BA80535" s="2"/>
    </row>
    <row r="80536" spans="53:53" x14ac:dyDescent="0.3">
      <c r="BA80536" s="2"/>
    </row>
    <row r="80537" spans="53:53" x14ac:dyDescent="0.3">
      <c r="BA80537" s="2"/>
    </row>
    <row r="80538" spans="53:53" x14ac:dyDescent="0.3">
      <c r="BA80538" s="2"/>
    </row>
    <row r="80539" spans="53:53" x14ac:dyDescent="0.3">
      <c r="BA80539" s="2"/>
    </row>
    <row r="80540" spans="53:53" x14ac:dyDescent="0.3">
      <c r="BA80540" s="2"/>
    </row>
    <row r="80541" spans="53:53" x14ac:dyDescent="0.3">
      <c r="BA80541" s="2"/>
    </row>
    <row r="80542" spans="53:53" x14ac:dyDescent="0.3">
      <c r="BA80542" s="2"/>
    </row>
    <row r="80543" spans="53:53" x14ac:dyDescent="0.3">
      <c r="BA80543" s="2"/>
    </row>
    <row r="80544" spans="53:53" x14ac:dyDescent="0.3">
      <c r="BA80544" s="2"/>
    </row>
    <row r="80545" spans="53:53" x14ac:dyDescent="0.3">
      <c r="BA80545" s="2"/>
    </row>
    <row r="80546" spans="53:53" x14ac:dyDescent="0.3">
      <c r="BA80546" s="2"/>
    </row>
    <row r="80547" spans="53:53" x14ac:dyDescent="0.3">
      <c r="BA80547" s="2"/>
    </row>
    <row r="80548" spans="53:53" x14ac:dyDescent="0.3">
      <c r="BA80548" s="2"/>
    </row>
    <row r="80549" spans="53:53" x14ac:dyDescent="0.3">
      <c r="BA80549" s="2"/>
    </row>
    <row r="80550" spans="53:53" x14ac:dyDescent="0.3">
      <c r="BA80550" s="2"/>
    </row>
    <row r="80551" spans="53:53" x14ac:dyDescent="0.3">
      <c r="BA80551" s="2"/>
    </row>
    <row r="80552" spans="53:53" x14ac:dyDescent="0.3">
      <c r="BA80552" s="2"/>
    </row>
    <row r="80553" spans="53:53" x14ac:dyDescent="0.3">
      <c r="BA80553" s="2"/>
    </row>
    <row r="80554" spans="53:53" x14ac:dyDescent="0.3">
      <c r="BA80554" s="2"/>
    </row>
    <row r="80555" spans="53:53" x14ac:dyDescent="0.3">
      <c r="BA80555" s="2"/>
    </row>
    <row r="80556" spans="53:53" x14ac:dyDescent="0.3">
      <c r="BA80556" s="2"/>
    </row>
    <row r="80557" spans="53:53" x14ac:dyDescent="0.3">
      <c r="BA80557" s="2"/>
    </row>
    <row r="80558" spans="53:53" x14ac:dyDescent="0.3">
      <c r="BA80558" s="2"/>
    </row>
    <row r="80559" spans="53:53" x14ac:dyDescent="0.3">
      <c r="BA80559" s="2"/>
    </row>
    <row r="80560" spans="53:53" x14ac:dyDescent="0.3">
      <c r="BA80560" s="2"/>
    </row>
    <row r="80561" spans="53:53" x14ac:dyDescent="0.3">
      <c r="BA80561" s="2"/>
    </row>
    <row r="80562" spans="53:53" x14ac:dyDescent="0.3">
      <c r="BA80562" s="2"/>
    </row>
    <row r="80563" spans="53:53" x14ac:dyDescent="0.3">
      <c r="BA80563" s="2"/>
    </row>
    <row r="80564" spans="53:53" x14ac:dyDescent="0.3">
      <c r="BA80564" s="2"/>
    </row>
    <row r="80565" spans="53:53" x14ac:dyDescent="0.3">
      <c r="BA80565" s="2"/>
    </row>
    <row r="80566" spans="53:53" x14ac:dyDescent="0.3">
      <c r="BA80566" s="2"/>
    </row>
    <row r="80567" spans="53:53" x14ac:dyDescent="0.3">
      <c r="BA80567" s="2"/>
    </row>
    <row r="80568" spans="53:53" x14ac:dyDescent="0.3">
      <c r="BA80568" s="2"/>
    </row>
    <row r="80569" spans="53:53" x14ac:dyDescent="0.3">
      <c r="BA80569" s="2"/>
    </row>
    <row r="80570" spans="53:53" x14ac:dyDescent="0.3">
      <c r="BA80570" s="2"/>
    </row>
    <row r="80571" spans="53:53" x14ac:dyDescent="0.3">
      <c r="BA80571" s="2"/>
    </row>
    <row r="80572" spans="53:53" x14ac:dyDescent="0.3">
      <c r="BA80572" s="2"/>
    </row>
    <row r="80573" spans="53:53" x14ac:dyDescent="0.3">
      <c r="BA80573" s="2"/>
    </row>
    <row r="80574" spans="53:53" x14ac:dyDescent="0.3">
      <c r="BA80574" s="2"/>
    </row>
    <row r="80575" spans="53:53" x14ac:dyDescent="0.3">
      <c r="BA80575" s="2"/>
    </row>
    <row r="80576" spans="53:53" x14ac:dyDescent="0.3">
      <c r="BA80576" s="2"/>
    </row>
    <row r="80577" spans="53:53" x14ac:dyDescent="0.3">
      <c r="BA80577" s="2"/>
    </row>
    <row r="80578" spans="53:53" x14ac:dyDescent="0.3">
      <c r="BA80578" s="2"/>
    </row>
    <row r="80579" spans="53:53" x14ac:dyDescent="0.3">
      <c r="BA80579" s="2"/>
    </row>
    <row r="80580" spans="53:53" x14ac:dyDescent="0.3">
      <c r="BA80580" s="2"/>
    </row>
    <row r="80581" spans="53:53" x14ac:dyDescent="0.3">
      <c r="BA80581" s="2"/>
    </row>
    <row r="80582" spans="53:53" x14ac:dyDescent="0.3">
      <c r="BA80582" s="2"/>
    </row>
    <row r="80583" spans="53:53" x14ac:dyDescent="0.3">
      <c r="BA80583" s="2"/>
    </row>
    <row r="80584" spans="53:53" x14ac:dyDescent="0.3">
      <c r="BA80584" s="2"/>
    </row>
    <row r="80585" spans="53:53" x14ac:dyDescent="0.3">
      <c r="BA80585" s="2"/>
    </row>
    <row r="80586" spans="53:53" x14ac:dyDescent="0.3">
      <c r="BA80586" s="2"/>
    </row>
    <row r="80587" spans="53:53" x14ac:dyDescent="0.3">
      <c r="BA80587" s="2"/>
    </row>
    <row r="80588" spans="53:53" x14ac:dyDescent="0.3">
      <c r="BA80588" s="2"/>
    </row>
    <row r="80589" spans="53:53" x14ac:dyDescent="0.3">
      <c r="BA80589" s="2"/>
    </row>
    <row r="80590" spans="53:53" x14ac:dyDescent="0.3">
      <c r="BA80590" s="2"/>
    </row>
    <row r="80591" spans="53:53" x14ac:dyDescent="0.3">
      <c r="BA80591" s="2"/>
    </row>
    <row r="80592" spans="53:53" x14ac:dyDescent="0.3">
      <c r="BA80592" s="2"/>
    </row>
    <row r="80593" spans="53:53" x14ac:dyDescent="0.3">
      <c r="BA80593" s="2"/>
    </row>
    <row r="80594" spans="53:53" x14ac:dyDescent="0.3">
      <c r="BA80594" s="2"/>
    </row>
    <row r="80595" spans="53:53" x14ac:dyDescent="0.3">
      <c r="BA80595" s="2"/>
    </row>
    <row r="80596" spans="53:53" x14ac:dyDescent="0.3">
      <c r="BA80596" s="2"/>
    </row>
    <row r="80597" spans="53:53" x14ac:dyDescent="0.3">
      <c r="BA80597" s="2"/>
    </row>
    <row r="80598" spans="53:53" x14ac:dyDescent="0.3">
      <c r="BA80598" s="2"/>
    </row>
    <row r="80599" spans="53:53" x14ac:dyDescent="0.3">
      <c r="BA80599" s="2"/>
    </row>
    <row r="80600" spans="53:53" x14ac:dyDescent="0.3">
      <c r="BA80600" s="2"/>
    </row>
    <row r="80601" spans="53:53" x14ac:dyDescent="0.3">
      <c r="BA80601" s="2"/>
    </row>
    <row r="80602" spans="53:53" x14ac:dyDescent="0.3">
      <c r="BA80602" s="2"/>
    </row>
    <row r="80603" spans="53:53" x14ac:dyDescent="0.3">
      <c r="BA80603" s="2"/>
    </row>
    <row r="80604" spans="53:53" x14ac:dyDescent="0.3">
      <c r="BA80604" s="2"/>
    </row>
    <row r="80605" spans="53:53" x14ac:dyDescent="0.3">
      <c r="BA80605" s="2"/>
    </row>
    <row r="80606" spans="53:53" x14ac:dyDescent="0.3">
      <c r="BA80606" s="2"/>
    </row>
    <row r="80607" spans="53:53" x14ac:dyDescent="0.3">
      <c r="BA80607" s="2"/>
    </row>
    <row r="80608" spans="53:53" x14ac:dyDescent="0.3">
      <c r="BA80608" s="2"/>
    </row>
    <row r="80609" spans="53:53" x14ac:dyDescent="0.3">
      <c r="BA80609" s="2"/>
    </row>
    <row r="80610" spans="53:53" x14ac:dyDescent="0.3">
      <c r="BA80610" s="2"/>
    </row>
    <row r="80611" spans="53:53" x14ac:dyDescent="0.3">
      <c r="BA80611" s="2"/>
    </row>
    <row r="80612" spans="53:53" x14ac:dyDescent="0.3">
      <c r="BA80612" s="2"/>
    </row>
    <row r="80613" spans="53:53" x14ac:dyDescent="0.3">
      <c r="BA80613" s="2"/>
    </row>
    <row r="80614" spans="53:53" x14ac:dyDescent="0.3">
      <c r="BA80614" s="2"/>
    </row>
    <row r="80615" spans="53:53" x14ac:dyDescent="0.3">
      <c r="BA80615" s="2"/>
    </row>
    <row r="80616" spans="53:53" x14ac:dyDescent="0.3">
      <c r="BA80616" s="2"/>
    </row>
    <row r="80617" spans="53:53" x14ac:dyDescent="0.3">
      <c r="BA80617" s="2"/>
    </row>
    <row r="80618" spans="53:53" x14ac:dyDescent="0.3">
      <c r="BA80618" s="2"/>
    </row>
    <row r="80619" spans="53:53" x14ac:dyDescent="0.3">
      <c r="BA80619" s="2"/>
    </row>
    <row r="80620" spans="53:53" x14ac:dyDescent="0.3">
      <c r="BA80620" s="2"/>
    </row>
    <row r="80621" spans="53:53" x14ac:dyDescent="0.3">
      <c r="BA80621" s="2"/>
    </row>
    <row r="80622" spans="53:53" x14ac:dyDescent="0.3">
      <c r="BA80622" s="2"/>
    </row>
    <row r="80623" spans="53:53" x14ac:dyDescent="0.3">
      <c r="BA80623" s="2"/>
    </row>
    <row r="80624" spans="53:53" x14ac:dyDescent="0.3">
      <c r="BA80624" s="2"/>
    </row>
    <row r="80625" spans="53:53" x14ac:dyDescent="0.3">
      <c r="BA80625" s="2"/>
    </row>
    <row r="80626" spans="53:53" x14ac:dyDescent="0.3">
      <c r="BA80626" s="2"/>
    </row>
    <row r="80627" spans="53:53" x14ac:dyDescent="0.3">
      <c r="BA80627" s="2"/>
    </row>
    <row r="80628" spans="53:53" x14ac:dyDescent="0.3">
      <c r="BA80628" s="2"/>
    </row>
    <row r="80629" spans="53:53" x14ac:dyDescent="0.3">
      <c r="BA80629" s="2"/>
    </row>
    <row r="80630" spans="53:53" x14ac:dyDescent="0.3">
      <c r="BA80630" s="2"/>
    </row>
    <row r="80631" spans="53:53" x14ac:dyDescent="0.3">
      <c r="BA80631" s="2"/>
    </row>
    <row r="80632" spans="53:53" x14ac:dyDescent="0.3">
      <c r="BA80632" s="2"/>
    </row>
    <row r="80633" spans="53:53" x14ac:dyDescent="0.3">
      <c r="BA80633" s="2"/>
    </row>
    <row r="80634" spans="53:53" x14ac:dyDescent="0.3">
      <c r="BA80634" s="2"/>
    </row>
    <row r="80635" spans="53:53" x14ac:dyDescent="0.3">
      <c r="BA80635" s="2"/>
    </row>
    <row r="80636" spans="53:53" x14ac:dyDescent="0.3">
      <c r="BA80636" s="2"/>
    </row>
    <row r="80637" spans="53:53" x14ac:dyDescent="0.3">
      <c r="BA80637" s="2"/>
    </row>
    <row r="80638" spans="53:53" x14ac:dyDescent="0.3">
      <c r="BA80638" s="2"/>
    </row>
    <row r="80639" spans="53:53" x14ac:dyDescent="0.3">
      <c r="BA80639" s="2"/>
    </row>
    <row r="80640" spans="53:53" x14ac:dyDescent="0.3">
      <c r="BA80640" s="2"/>
    </row>
    <row r="80641" spans="53:53" x14ac:dyDescent="0.3">
      <c r="BA80641" s="2"/>
    </row>
    <row r="80642" spans="53:53" x14ac:dyDescent="0.3">
      <c r="BA80642" s="2"/>
    </row>
    <row r="80643" spans="53:53" x14ac:dyDescent="0.3">
      <c r="BA80643" s="2"/>
    </row>
    <row r="80644" spans="53:53" x14ac:dyDescent="0.3">
      <c r="BA80644" s="2"/>
    </row>
    <row r="80645" spans="53:53" x14ac:dyDescent="0.3">
      <c r="BA80645" s="2"/>
    </row>
    <row r="80646" spans="53:53" x14ac:dyDescent="0.3">
      <c r="BA80646" s="2"/>
    </row>
    <row r="80647" spans="53:53" x14ac:dyDescent="0.3">
      <c r="BA80647" s="2"/>
    </row>
    <row r="80648" spans="53:53" x14ac:dyDescent="0.3">
      <c r="BA80648" s="2"/>
    </row>
    <row r="80649" spans="53:53" x14ac:dyDescent="0.3">
      <c r="BA80649" s="2"/>
    </row>
    <row r="80650" spans="53:53" x14ac:dyDescent="0.3">
      <c r="BA80650" s="2"/>
    </row>
    <row r="80651" spans="53:53" x14ac:dyDescent="0.3">
      <c r="BA80651" s="2"/>
    </row>
    <row r="80652" spans="53:53" x14ac:dyDescent="0.3">
      <c r="BA80652" s="2"/>
    </row>
    <row r="80653" spans="53:53" x14ac:dyDescent="0.3">
      <c r="BA80653" s="2"/>
    </row>
    <row r="80654" spans="53:53" x14ac:dyDescent="0.3">
      <c r="BA80654" s="2"/>
    </row>
    <row r="80655" spans="53:53" x14ac:dyDescent="0.3">
      <c r="BA80655" s="2"/>
    </row>
    <row r="80656" spans="53:53" x14ac:dyDescent="0.3">
      <c r="BA80656" s="2"/>
    </row>
    <row r="80657" spans="53:53" x14ac:dyDescent="0.3">
      <c r="BA80657" s="2"/>
    </row>
    <row r="80658" spans="53:53" x14ac:dyDescent="0.3">
      <c r="BA80658" s="2"/>
    </row>
    <row r="80659" spans="53:53" x14ac:dyDescent="0.3">
      <c r="BA80659" s="2"/>
    </row>
    <row r="80660" spans="53:53" x14ac:dyDescent="0.3">
      <c r="BA80660" s="2"/>
    </row>
    <row r="80661" spans="53:53" x14ac:dyDescent="0.3">
      <c r="BA80661" s="2"/>
    </row>
    <row r="80662" spans="53:53" x14ac:dyDescent="0.3">
      <c r="BA80662" s="2"/>
    </row>
    <row r="80663" spans="53:53" x14ac:dyDescent="0.3">
      <c r="BA80663" s="2"/>
    </row>
    <row r="80664" spans="53:53" x14ac:dyDescent="0.3">
      <c r="BA80664" s="2"/>
    </row>
    <row r="80665" spans="53:53" x14ac:dyDescent="0.3">
      <c r="BA80665" s="2"/>
    </row>
    <row r="80666" spans="53:53" x14ac:dyDescent="0.3">
      <c r="BA80666" s="2"/>
    </row>
    <row r="80667" spans="53:53" x14ac:dyDescent="0.3">
      <c r="BA80667" s="2"/>
    </row>
    <row r="80668" spans="53:53" x14ac:dyDescent="0.3">
      <c r="BA80668" s="2"/>
    </row>
    <row r="80669" spans="53:53" x14ac:dyDescent="0.3">
      <c r="BA80669" s="2"/>
    </row>
    <row r="80670" spans="53:53" x14ac:dyDescent="0.3">
      <c r="BA80670" s="2"/>
    </row>
    <row r="80671" spans="53:53" x14ac:dyDescent="0.3">
      <c r="BA80671" s="2"/>
    </row>
    <row r="80672" spans="53:53" x14ac:dyDescent="0.3">
      <c r="BA80672" s="2"/>
    </row>
    <row r="80673" spans="53:53" x14ac:dyDescent="0.3">
      <c r="BA80673" s="2"/>
    </row>
    <row r="80674" spans="53:53" x14ac:dyDescent="0.3">
      <c r="BA80674" s="2"/>
    </row>
    <row r="80675" spans="53:53" x14ac:dyDescent="0.3">
      <c r="BA80675" s="2"/>
    </row>
    <row r="80676" spans="53:53" x14ac:dyDescent="0.3">
      <c r="BA80676" s="2"/>
    </row>
    <row r="80677" spans="53:53" x14ac:dyDescent="0.3">
      <c r="BA80677" s="2"/>
    </row>
    <row r="80678" spans="53:53" x14ac:dyDescent="0.3">
      <c r="BA80678" s="2"/>
    </row>
    <row r="80679" spans="53:53" x14ac:dyDescent="0.3">
      <c r="BA80679" s="2"/>
    </row>
    <row r="80680" spans="53:53" x14ac:dyDescent="0.3">
      <c r="BA80680" s="2"/>
    </row>
    <row r="80681" spans="53:53" x14ac:dyDescent="0.3">
      <c r="BA80681" s="2"/>
    </row>
    <row r="80682" spans="53:53" x14ac:dyDescent="0.3">
      <c r="BA80682" s="2"/>
    </row>
    <row r="80683" spans="53:53" x14ac:dyDescent="0.3">
      <c r="BA80683" s="2"/>
    </row>
    <row r="80684" spans="53:53" x14ac:dyDescent="0.3">
      <c r="BA80684" s="2"/>
    </row>
    <row r="80685" spans="53:53" x14ac:dyDescent="0.3">
      <c r="BA80685" s="2"/>
    </row>
    <row r="80686" spans="53:53" x14ac:dyDescent="0.3">
      <c r="BA80686" s="2"/>
    </row>
    <row r="80687" spans="53:53" x14ac:dyDescent="0.3">
      <c r="BA80687" s="2"/>
    </row>
    <row r="80688" spans="53:53" x14ac:dyDescent="0.3">
      <c r="BA80688" s="2"/>
    </row>
    <row r="80689" spans="53:53" x14ac:dyDescent="0.3">
      <c r="BA80689" s="2"/>
    </row>
    <row r="80690" spans="53:53" x14ac:dyDescent="0.3">
      <c r="BA80690" s="2"/>
    </row>
    <row r="80691" spans="53:53" x14ac:dyDescent="0.3">
      <c r="BA80691" s="2"/>
    </row>
    <row r="80692" spans="53:53" x14ac:dyDescent="0.3">
      <c r="BA80692" s="2"/>
    </row>
    <row r="80693" spans="53:53" x14ac:dyDescent="0.3">
      <c r="BA80693" s="2"/>
    </row>
    <row r="80694" spans="53:53" x14ac:dyDescent="0.3">
      <c r="BA80694" s="2"/>
    </row>
    <row r="80695" spans="53:53" x14ac:dyDescent="0.3">
      <c r="BA80695" s="2"/>
    </row>
    <row r="80696" spans="53:53" x14ac:dyDescent="0.3">
      <c r="BA80696" s="2"/>
    </row>
    <row r="80697" spans="53:53" x14ac:dyDescent="0.3">
      <c r="BA80697" s="2"/>
    </row>
    <row r="80698" spans="53:53" x14ac:dyDescent="0.3">
      <c r="BA80698" s="2"/>
    </row>
    <row r="80699" spans="53:53" x14ac:dyDescent="0.3">
      <c r="BA80699" s="2"/>
    </row>
    <row r="80700" spans="53:53" x14ac:dyDescent="0.3">
      <c r="BA80700" s="2"/>
    </row>
    <row r="80701" spans="53:53" x14ac:dyDescent="0.3">
      <c r="BA80701" s="2"/>
    </row>
    <row r="80702" spans="53:53" x14ac:dyDescent="0.3">
      <c r="BA80702" s="2"/>
    </row>
    <row r="80703" spans="53:53" x14ac:dyDescent="0.3">
      <c r="BA80703" s="2"/>
    </row>
    <row r="80704" spans="53:53" x14ac:dyDescent="0.3">
      <c r="BA80704" s="2"/>
    </row>
    <row r="80705" spans="53:53" x14ac:dyDescent="0.3">
      <c r="BA80705" s="2"/>
    </row>
    <row r="80706" spans="53:53" x14ac:dyDescent="0.3">
      <c r="BA80706" s="2"/>
    </row>
    <row r="80707" spans="53:53" x14ac:dyDescent="0.3">
      <c r="BA80707" s="2"/>
    </row>
    <row r="80708" spans="53:53" x14ac:dyDescent="0.3">
      <c r="BA80708" s="2"/>
    </row>
    <row r="80709" spans="53:53" x14ac:dyDescent="0.3">
      <c r="BA80709" s="2"/>
    </row>
    <row r="80710" spans="53:53" x14ac:dyDescent="0.3">
      <c r="BA80710" s="2"/>
    </row>
    <row r="80711" spans="53:53" x14ac:dyDescent="0.3">
      <c r="BA80711" s="2"/>
    </row>
    <row r="80712" spans="53:53" x14ac:dyDescent="0.3">
      <c r="BA80712" s="2"/>
    </row>
    <row r="80713" spans="53:53" x14ac:dyDescent="0.3">
      <c r="BA80713" s="2"/>
    </row>
    <row r="80714" spans="53:53" x14ac:dyDescent="0.3">
      <c r="BA80714" s="2"/>
    </row>
    <row r="80715" spans="53:53" x14ac:dyDescent="0.3">
      <c r="BA80715" s="2"/>
    </row>
    <row r="80716" spans="53:53" x14ac:dyDescent="0.3">
      <c r="BA80716" s="2"/>
    </row>
    <row r="80717" spans="53:53" x14ac:dyDescent="0.3">
      <c r="BA80717" s="2"/>
    </row>
    <row r="80718" spans="53:53" x14ac:dyDescent="0.3">
      <c r="BA80718" s="2"/>
    </row>
    <row r="80719" spans="53:53" x14ac:dyDescent="0.3">
      <c r="BA80719" s="2"/>
    </row>
    <row r="80720" spans="53:53" x14ac:dyDescent="0.3">
      <c r="BA80720" s="2"/>
    </row>
    <row r="80721" spans="53:53" x14ac:dyDescent="0.3">
      <c r="BA80721" s="2"/>
    </row>
    <row r="80722" spans="53:53" x14ac:dyDescent="0.3">
      <c r="BA80722" s="2"/>
    </row>
    <row r="80723" spans="53:53" x14ac:dyDescent="0.3">
      <c r="BA80723" s="2"/>
    </row>
    <row r="80724" spans="53:53" x14ac:dyDescent="0.3">
      <c r="BA80724" s="2"/>
    </row>
    <row r="80725" spans="53:53" x14ac:dyDescent="0.3">
      <c r="BA80725" s="2"/>
    </row>
    <row r="80726" spans="53:53" x14ac:dyDescent="0.3">
      <c r="BA80726" s="2"/>
    </row>
    <row r="80727" spans="53:53" x14ac:dyDescent="0.3">
      <c r="BA80727" s="2"/>
    </row>
    <row r="80728" spans="53:53" x14ac:dyDescent="0.3">
      <c r="BA80728" s="2"/>
    </row>
    <row r="80729" spans="53:53" x14ac:dyDescent="0.3">
      <c r="BA80729" s="2"/>
    </row>
    <row r="80730" spans="53:53" x14ac:dyDescent="0.3">
      <c r="BA80730" s="2"/>
    </row>
    <row r="80731" spans="53:53" x14ac:dyDescent="0.3">
      <c r="BA80731" s="2"/>
    </row>
    <row r="80732" spans="53:53" x14ac:dyDescent="0.3">
      <c r="BA80732" s="2"/>
    </row>
    <row r="80733" spans="53:53" x14ac:dyDescent="0.3">
      <c r="BA80733" s="2"/>
    </row>
    <row r="80734" spans="53:53" x14ac:dyDescent="0.3">
      <c r="BA80734" s="2"/>
    </row>
    <row r="80735" spans="53:53" x14ac:dyDescent="0.3">
      <c r="BA80735" s="2"/>
    </row>
    <row r="80736" spans="53:53" x14ac:dyDescent="0.3">
      <c r="BA80736" s="2"/>
    </row>
    <row r="80737" spans="53:53" x14ac:dyDescent="0.3">
      <c r="BA80737" s="2"/>
    </row>
    <row r="80738" spans="53:53" x14ac:dyDescent="0.3">
      <c r="BA80738" s="2"/>
    </row>
    <row r="80739" spans="53:53" x14ac:dyDescent="0.3">
      <c r="BA80739" s="2"/>
    </row>
    <row r="80740" spans="53:53" x14ac:dyDescent="0.3">
      <c r="BA80740" s="2"/>
    </row>
    <row r="80741" spans="53:53" x14ac:dyDescent="0.3">
      <c r="BA80741" s="2"/>
    </row>
    <row r="80742" spans="53:53" x14ac:dyDescent="0.3">
      <c r="BA80742" s="2"/>
    </row>
    <row r="80743" spans="53:53" x14ac:dyDescent="0.3">
      <c r="BA80743" s="2"/>
    </row>
    <row r="80744" spans="53:53" x14ac:dyDescent="0.3">
      <c r="BA80744" s="2"/>
    </row>
    <row r="80745" spans="53:53" x14ac:dyDescent="0.3">
      <c r="BA80745" s="2"/>
    </row>
    <row r="80746" spans="53:53" x14ac:dyDescent="0.3">
      <c r="BA80746" s="2"/>
    </row>
    <row r="80747" spans="53:53" x14ac:dyDescent="0.3">
      <c r="BA80747" s="2"/>
    </row>
    <row r="80748" spans="53:53" x14ac:dyDescent="0.3">
      <c r="BA80748" s="2"/>
    </row>
    <row r="80749" spans="53:53" x14ac:dyDescent="0.3">
      <c r="BA80749" s="2"/>
    </row>
    <row r="80750" spans="53:53" x14ac:dyDescent="0.3">
      <c r="BA80750" s="2"/>
    </row>
    <row r="80751" spans="53:53" x14ac:dyDescent="0.3">
      <c r="BA80751" s="2"/>
    </row>
    <row r="80752" spans="53:53" x14ac:dyDescent="0.3">
      <c r="BA80752" s="2"/>
    </row>
    <row r="80753" spans="53:53" x14ac:dyDescent="0.3">
      <c r="BA80753" s="2"/>
    </row>
    <row r="80754" spans="53:53" x14ac:dyDescent="0.3">
      <c r="BA80754" s="2"/>
    </row>
    <row r="80755" spans="53:53" x14ac:dyDescent="0.3">
      <c r="BA80755" s="2"/>
    </row>
    <row r="80756" spans="53:53" x14ac:dyDescent="0.3">
      <c r="BA80756" s="2"/>
    </row>
    <row r="80757" spans="53:53" x14ac:dyDescent="0.3">
      <c r="BA80757" s="2"/>
    </row>
    <row r="80758" spans="53:53" x14ac:dyDescent="0.3">
      <c r="BA80758" s="2"/>
    </row>
    <row r="80759" spans="53:53" x14ac:dyDescent="0.3">
      <c r="BA80759" s="2"/>
    </row>
    <row r="80760" spans="53:53" x14ac:dyDescent="0.3">
      <c r="BA80760" s="2"/>
    </row>
    <row r="80761" spans="53:53" x14ac:dyDescent="0.3">
      <c r="BA80761" s="2"/>
    </row>
    <row r="80762" spans="53:53" x14ac:dyDescent="0.3">
      <c r="BA80762" s="2"/>
    </row>
    <row r="80763" spans="53:53" x14ac:dyDescent="0.3">
      <c r="BA80763" s="2"/>
    </row>
    <row r="80764" spans="53:53" x14ac:dyDescent="0.3">
      <c r="BA80764" s="2"/>
    </row>
    <row r="80765" spans="53:53" x14ac:dyDescent="0.3">
      <c r="BA80765" s="2"/>
    </row>
    <row r="80766" spans="53:53" x14ac:dyDescent="0.3">
      <c r="BA80766" s="2"/>
    </row>
    <row r="80767" spans="53:53" x14ac:dyDescent="0.3">
      <c r="BA80767" s="2"/>
    </row>
    <row r="80768" spans="53:53" x14ac:dyDescent="0.3">
      <c r="BA80768" s="2"/>
    </row>
    <row r="80769" spans="53:53" x14ac:dyDescent="0.3">
      <c r="BA80769" s="2"/>
    </row>
    <row r="80770" spans="53:53" x14ac:dyDescent="0.3">
      <c r="BA80770" s="2"/>
    </row>
    <row r="80771" spans="53:53" x14ac:dyDescent="0.3">
      <c r="BA80771" s="2"/>
    </row>
    <row r="80772" spans="53:53" x14ac:dyDescent="0.3">
      <c r="BA80772" s="2"/>
    </row>
    <row r="80773" spans="53:53" x14ac:dyDescent="0.3">
      <c r="BA80773" s="2"/>
    </row>
    <row r="80774" spans="53:53" x14ac:dyDescent="0.3">
      <c r="BA80774" s="2"/>
    </row>
    <row r="80775" spans="53:53" x14ac:dyDescent="0.3">
      <c r="BA80775" s="2"/>
    </row>
    <row r="80776" spans="53:53" x14ac:dyDescent="0.3">
      <c r="BA80776" s="2"/>
    </row>
    <row r="80777" spans="53:53" x14ac:dyDescent="0.3">
      <c r="BA80777" s="2"/>
    </row>
    <row r="80778" spans="53:53" x14ac:dyDescent="0.3">
      <c r="BA80778" s="2"/>
    </row>
    <row r="80779" spans="53:53" x14ac:dyDescent="0.3">
      <c r="BA80779" s="2"/>
    </row>
    <row r="80780" spans="53:53" x14ac:dyDescent="0.3">
      <c r="BA80780" s="2"/>
    </row>
    <row r="80781" spans="53:53" x14ac:dyDescent="0.3">
      <c r="BA80781" s="2"/>
    </row>
    <row r="80782" spans="53:53" x14ac:dyDescent="0.3">
      <c r="BA80782" s="2"/>
    </row>
    <row r="80783" spans="53:53" x14ac:dyDescent="0.3">
      <c r="BA80783" s="2"/>
    </row>
    <row r="80784" spans="53:53" x14ac:dyDescent="0.3">
      <c r="BA80784" s="2"/>
    </row>
    <row r="80785" spans="53:53" x14ac:dyDescent="0.3">
      <c r="BA80785" s="2"/>
    </row>
    <row r="80786" spans="53:53" x14ac:dyDescent="0.3">
      <c r="BA80786" s="2"/>
    </row>
    <row r="80787" spans="53:53" x14ac:dyDescent="0.3">
      <c r="BA80787" s="2"/>
    </row>
    <row r="80788" spans="53:53" x14ac:dyDescent="0.3">
      <c r="BA80788" s="2"/>
    </row>
    <row r="80789" spans="53:53" x14ac:dyDescent="0.3">
      <c r="BA80789" s="2"/>
    </row>
    <row r="80790" spans="53:53" x14ac:dyDescent="0.3">
      <c r="BA80790" s="2"/>
    </row>
    <row r="80791" spans="53:53" x14ac:dyDescent="0.3">
      <c r="BA80791" s="2"/>
    </row>
    <row r="80792" spans="53:53" x14ac:dyDescent="0.3">
      <c r="BA80792" s="2"/>
    </row>
    <row r="80793" spans="53:53" x14ac:dyDescent="0.3">
      <c r="BA80793" s="2"/>
    </row>
    <row r="80794" spans="53:53" x14ac:dyDescent="0.3">
      <c r="BA80794" s="2"/>
    </row>
    <row r="80795" spans="53:53" x14ac:dyDescent="0.3">
      <c r="BA80795" s="2"/>
    </row>
    <row r="80796" spans="53:53" x14ac:dyDescent="0.3">
      <c r="BA80796" s="2"/>
    </row>
    <row r="80797" spans="53:53" x14ac:dyDescent="0.3">
      <c r="BA80797" s="2"/>
    </row>
    <row r="80798" spans="53:53" x14ac:dyDescent="0.3">
      <c r="BA80798" s="2"/>
    </row>
    <row r="80799" spans="53:53" x14ac:dyDescent="0.3">
      <c r="BA80799" s="2"/>
    </row>
    <row r="80800" spans="53:53" x14ac:dyDescent="0.3">
      <c r="BA80800" s="2"/>
    </row>
    <row r="80801" spans="53:53" x14ac:dyDescent="0.3">
      <c r="BA80801" s="2"/>
    </row>
    <row r="80802" spans="53:53" x14ac:dyDescent="0.3">
      <c r="BA80802" s="2"/>
    </row>
    <row r="80803" spans="53:53" x14ac:dyDescent="0.3">
      <c r="BA80803" s="2"/>
    </row>
    <row r="80804" spans="53:53" x14ac:dyDescent="0.3">
      <c r="BA80804" s="2"/>
    </row>
    <row r="80805" spans="53:53" x14ac:dyDescent="0.3">
      <c r="BA80805" s="2"/>
    </row>
    <row r="80806" spans="53:53" x14ac:dyDescent="0.3">
      <c r="BA80806" s="2"/>
    </row>
    <row r="80807" spans="53:53" x14ac:dyDescent="0.3">
      <c r="BA80807" s="2"/>
    </row>
    <row r="80808" spans="53:53" x14ac:dyDescent="0.3">
      <c r="BA80808" s="2"/>
    </row>
    <row r="80809" spans="53:53" x14ac:dyDescent="0.3">
      <c r="BA80809" s="2"/>
    </row>
    <row r="80810" spans="53:53" x14ac:dyDescent="0.3">
      <c r="BA80810" s="2"/>
    </row>
    <row r="80811" spans="53:53" x14ac:dyDescent="0.3">
      <c r="BA80811" s="2"/>
    </row>
    <row r="80812" spans="53:53" x14ac:dyDescent="0.3">
      <c r="BA80812" s="2"/>
    </row>
    <row r="80813" spans="53:53" x14ac:dyDescent="0.3">
      <c r="BA80813" s="2"/>
    </row>
    <row r="80814" spans="53:53" x14ac:dyDescent="0.3">
      <c r="BA80814" s="2"/>
    </row>
    <row r="80815" spans="53:53" x14ac:dyDescent="0.3">
      <c r="BA80815" s="2"/>
    </row>
    <row r="80816" spans="53:53" x14ac:dyDescent="0.3">
      <c r="BA80816" s="2"/>
    </row>
    <row r="80817" spans="53:53" x14ac:dyDescent="0.3">
      <c r="BA80817" s="2"/>
    </row>
    <row r="80818" spans="53:53" x14ac:dyDescent="0.3">
      <c r="BA80818" s="2"/>
    </row>
    <row r="80819" spans="53:53" x14ac:dyDescent="0.3">
      <c r="BA80819" s="2"/>
    </row>
    <row r="80820" spans="53:53" x14ac:dyDescent="0.3">
      <c r="BA80820" s="2"/>
    </row>
    <row r="80821" spans="53:53" x14ac:dyDescent="0.3">
      <c r="BA80821" s="2"/>
    </row>
    <row r="80822" spans="53:53" x14ac:dyDescent="0.3">
      <c r="BA80822" s="2"/>
    </row>
    <row r="80823" spans="53:53" x14ac:dyDescent="0.3">
      <c r="BA80823" s="2"/>
    </row>
    <row r="80824" spans="53:53" x14ac:dyDescent="0.3">
      <c r="BA80824" s="2"/>
    </row>
    <row r="80825" spans="53:53" x14ac:dyDescent="0.3">
      <c r="BA80825" s="2"/>
    </row>
    <row r="80826" spans="53:53" x14ac:dyDescent="0.3">
      <c r="BA80826" s="2"/>
    </row>
    <row r="80827" spans="53:53" x14ac:dyDescent="0.3">
      <c r="BA80827" s="2"/>
    </row>
    <row r="80828" spans="53:53" x14ac:dyDescent="0.3">
      <c r="BA80828" s="2"/>
    </row>
    <row r="80829" spans="53:53" x14ac:dyDescent="0.3">
      <c r="BA80829" s="2"/>
    </row>
    <row r="80830" spans="53:53" x14ac:dyDescent="0.3">
      <c r="BA80830" s="2"/>
    </row>
    <row r="80831" spans="53:53" x14ac:dyDescent="0.3">
      <c r="BA80831" s="2"/>
    </row>
    <row r="80832" spans="53:53" x14ac:dyDescent="0.3">
      <c r="BA80832" s="2"/>
    </row>
    <row r="80833" spans="53:53" x14ac:dyDescent="0.3">
      <c r="BA80833" s="2"/>
    </row>
    <row r="80834" spans="53:53" x14ac:dyDescent="0.3">
      <c r="BA80834" s="2"/>
    </row>
    <row r="80835" spans="53:53" x14ac:dyDescent="0.3">
      <c r="BA80835" s="2"/>
    </row>
    <row r="80836" spans="53:53" x14ac:dyDescent="0.3">
      <c r="BA80836" s="2"/>
    </row>
    <row r="80837" spans="53:53" x14ac:dyDescent="0.3">
      <c r="BA80837" s="2"/>
    </row>
    <row r="80838" spans="53:53" x14ac:dyDescent="0.3">
      <c r="BA80838" s="2"/>
    </row>
    <row r="80839" spans="53:53" x14ac:dyDescent="0.3">
      <c r="BA80839" s="2"/>
    </row>
    <row r="80840" spans="53:53" x14ac:dyDescent="0.3">
      <c r="BA80840" s="2"/>
    </row>
    <row r="80841" spans="53:53" x14ac:dyDescent="0.3">
      <c r="BA80841" s="2"/>
    </row>
    <row r="80842" spans="53:53" x14ac:dyDescent="0.3">
      <c r="BA80842" s="2"/>
    </row>
    <row r="80843" spans="53:53" x14ac:dyDescent="0.3">
      <c r="BA80843" s="2"/>
    </row>
    <row r="80844" spans="53:53" x14ac:dyDescent="0.3">
      <c r="BA80844" s="2"/>
    </row>
    <row r="80845" spans="53:53" x14ac:dyDescent="0.3">
      <c r="BA80845" s="2"/>
    </row>
    <row r="80846" spans="53:53" x14ac:dyDescent="0.3">
      <c r="BA80846" s="2"/>
    </row>
    <row r="80847" spans="53:53" x14ac:dyDescent="0.3">
      <c r="BA80847" s="2"/>
    </row>
    <row r="80848" spans="53:53" x14ac:dyDescent="0.3">
      <c r="BA80848" s="2"/>
    </row>
    <row r="80849" spans="53:53" x14ac:dyDescent="0.3">
      <c r="BA80849" s="2"/>
    </row>
    <row r="80850" spans="53:53" x14ac:dyDescent="0.3">
      <c r="BA80850" s="2"/>
    </row>
    <row r="80851" spans="53:53" x14ac:dyDescent="0.3">
      <c r="BA80851" s="2"/>
    </row>
    <row r="80852" spans="53:53" x14ac:dyDescent="0.3">
      <c r="BA80852" s="2"/>
    </row>
    <row r="80853" spans="53:53" x14ac:dyDescent="0.3">
      <c r="BA80853" s="2"/>
    </row>
    <row r="80854" spans="53:53" x14ac:dyDescent="0.3">
      <c r="BA80854" s="2"/>
    </row>
    <row r="80855" spans="53:53" x14ac:dyDescent="0.3">
      <c r="BA80855" s="2"/>
    </row>
    <row r="80856" spans="53:53" x14ac:dyDescent="0.3">
      <c r="BA80856" s="2"/>
    </row>
    <row r="80857" spans="53:53" x14ac:dyDescent="0.3">
      <c r="BA80857" s="2"/>
    </row>
    <row r="80858" spans="53:53" x14ac:dyDescent="0.3">
      <c r="BA80858" s="2"/>
    </row>
    <row r="80859" spans="53:53" x14ac:dyDescent="0.3">
      <c r="BA80859" s="2"/>
    </row>
    <row r="80860" spans="53:53" x14ac:dyDescent="0.3">
      <c r="BA80860" s="2"/>
    </row>
    <row r="80861" spans="53:53" x14ac:dyDescent="0.3">
      <c r="BA80861" s="2"/>
    </row>
    <row r="80862" spans="53:53" x14ac:dyDescent="0.3">
      <c r="BA80862" s="2"/>
    </row>
    <row r="80863" spans="53:53" x14ac:dyDescent="0.3">
      <c r="BA80863" s="2"/>
    </row>
    <row r="80864" spans="53:53" x14ac:dyDescent="0.3">
      <c r="BA80864" s="2"/>
    </row>
    <row r="80865" spans="53:53" x14ac:dyDescent="0.3">
      <c r="BA80865" s="2"/>
    </row>
    <row r="80866" spans="53:53" x14ac:dyDescent="0.3">
      <c r="BA80866" s="2"/>
    </row>
    <row r="80867" spans="53:53" x14ac:dyDescent="0.3">
      <c r="BA80867" s="2"/>
    </row>
    <row r="80868" spans="53:53" x14ac:dyDescent="0.3">
      <c r="BA80868" s="2"/>
    </row>
    <row r="80869" spans="53:53" x14ac:dyDescent="0.3">
      <c r="BA80869" s="2"/>
    </row>
    <row r="80870" spans="53:53" x14ac:dyDescent="0.3">
      <c r="BA80870" s="2"/>
    </row>
    <row r="80871" spans="53:53" x14ac:dyDescent="0.3">
      <c r="BA80871" s="2"/>
    </row>
    <row r="80872" spans="53:53" x14ac:dyDescent="0.3">
      <c r="BA80872" s="2"/>
    </row>
    <row r="80873" spans="53:53" x14ac:dyDescent="0.3">
      <c r="BA80873" s="2"/>
    </row>
    <row r="80874" spans="53:53" x14ac:dyDescent="0.3">
      <c r="BA80874" s="2"/>
    </row>
    <row r="80875" spans="53:53" x14ac:dyDescent="0.3">
      <c r="BA80875" s="2"/>
    </row>
    <row r="80876" spans="53:53" x14ac:dyDescent="0.3">
      <c r="BA80876" s="2"/>
    </row>
    <row r="80877" spans="53:53" x14ac:dyDescent="0.3">
      <c r="BA80877" s="2"/>
    </row>
    <row r="80878" spans="53:53" x14ac:dyDescent="0.3">
      <c r="BA80878" s="2"/>
    </row>
    <row r="80879" spans="53:53" x14ac:dyDescent="0.3">
      <c r="BA80879" s="2"/>
    </row>
    <row r="80880" spans="53:53" x14ac:dyDescent="0.3">
      <c r="BA80880" s="2"/>
    </row>
    <row r="80881" spans="53:53" x14ac:dyDescent="0.3">
      <c r="BA80881" s="2"/>
    </row>
    <row r="80882" spans="53:53" x14ac:dyDescent="0.3">
      <c r="BA80882" s="2"/>
    </row>
    <row r="80883" spans="53:53" x14ac:dyDescent="0.3">
      <c r="BA80883" s="2"/>
    </row>
    <row r="80884" spans="53:53" x14ac:dyDescent="0.3">
      <c r="BA80884" s="2"/>
    </row>
    <row r="80885" spans="53:53" x14ac:dyDescent="0.3">
      <c r="BA80885" s="2"/>
    </row>
    <row r="80886" spans="53:53" x14ac:dyDescent="0.3">
      <c r="BA80886" s="2"/>
    </row>
    <row r="80887" spans="53:53" x14ac:dyDescent="0.3">
      <c r="BA80887" s="2"/>
    </row>
    <row r="80888" spans="53:53" x14ac:dyDescent="0.3">
      <c r="BA80888" s="2"/>
    </row>
    <row r="80889" spans="53:53" x14ac:dyDescent="0.3">
      <c r="BA80889" s="2"/>
    </row>
    <row r="80890" spans="53:53" x14ac:dyDescent="0.3">
      <c r="BA80890" s="2"/>
    </row>
    <row r="80891" spans="53:53" x14ac:dyDescent="0.3">
      <c r="BA80891" s="2"/>
    </row>
    <row r="80892" spans="53:53" x14ac:dyDescent="0.3">
      <c r="BA80892" s="2"/>
    </row>
    <row r="80893" spans="53:53" x14ac:dyDescent="0.3">
      <c r="BA80893" s="2"/>
    </row>
    <row r="80894" spans="53:53" x14ac:dyDescent="0.3">
      <c r="BA80894" s="2"/>
    </row>
    <row r="80895" spans="53:53" x14ac:dyDescent="0.3">
      <c r="BA80895" s="2"/>
    </row>
    <row r="80896" spans="53:53" x14ac:dyDescent="0.3">
      <c r="BA80896" s="2"/>
    </row>
    <row r="80897" spans="53:53" x14ac:dyDescent="0.3">
      <c r="BA80897" s="2"/>
    </row>
    <row r="80898" spans="53:53" x14ac:dyDescent="0.3">
      <c r="BA80898" s="2"/>
    </row>
    <row r="80899" spans="53:53" x14ac:dyDescent="0.3">
      <c r="BA80899" s="2"/>
    </row>
    <row r="80900" spans="53:53" x14ac:dyDescent="0.3">
      <c r="BA80900" s="2"/>
    </row>
    <row r="80901" spans="53:53" x14ac:dyDescent="0.3">
      <c r="BA80901" s="2"/>
    </row>
    <row r="80902" spans="53:53" x14ac:dyDescent="0.3">
      <c r="BA80902" s="2"/>
    </row>
    <row r="80903" spans="53:53" x14ac:dyDescent="0.3">
      <c r="BA80903" s="2"/>
    </row>
    <row r="80904" spans="53:53" x14ac:dyDescent="0.3">
      <c r="BA80904" s="2"/>
    </row>
    <row r="80905" spans="53:53" x14ac:dyDescent="0.3">
      <c r="BA80905" s="2"/>
    </row>
    <row r="80906" spans="53:53" x14ac:dyDescent="0.3">
      <c r="BA80906" s="2"/>
    </row>
    <row r="80907" spans="53:53" x14ac:dyDescent="0.3">
      <c r="BA80907" s="2"/>
    </row>
    <row r="80908" spans="53:53" x14ac:dyDescent="0.3">
      <c r="BA80908" s="2"/>
    </row>
    <row r="80909" spans="53:53" x14ac:dyDescent="0.3">
      <c r="BA80909" s="2"/>
    </row>
    <row r="80910" spans="53:53" x14ac:dyDescent="0.3">
      <c r="BA80910" s="2"/>
    </row>
    <row r="80911" spans="53:53" x14ac:dyDescent="0.3">
      <c r="BA80911" s="2"/>
    </row>
    <row r="80912" spans="53:53" x14ac:dyDescent="0.3">
      <c r="BA80912" s="2"/>
    </row>
    <row r="80913" spans="53:53" x14ac:dyDescent="0.3">
      <c r="BA80913" s="2"/>
    </row>
    <row r="80914" spans="53:53" x14ac:dyDescent="0.3">
      <c r="BA80914" s="2"/>
    </row>
    <row r="80915" spans="53:53" x14ac:dyDescent="0.3">
      <c r="BA80915" s="2"/>
    </row>
    <row r="80916" spans="53:53" x14ac:dyDescent="0.3">
      <c r="BA80916" s="2"/>
    </row>
    <row r="80917" spans="53:53" x14ac:dyDescent="0.3">
      <c r="BA80917" s="2"/>
    </row>
    <row r="80918" spans="53:53" x14ac:dyDescent="0.3">
      <c r="BA80918" s="2"/>
    </row>
    <row r="80919" spans="53:53" x14ac:dyDescent="0.3">
      <c r="BA80919" s="2"/>
    </row>
    <row r="80920" spans="53:53" x14ac:dyDescent="0.3">
      <c r="BA80920" s="2"/>
    </row>
    <row r="80921" spans="53:53" x14ac:dyDescent="0.3">
      <c r="BA80921" s="2"/>
    </row>
    <row r="80922" spans="53:53" x14ac:dyDescent="0.3">
      <c r="BA80922" s="2"/>
    </row>
    <row r="80923" spans="53:53" x14ac:dyDescent="0.3">
      <c r="BA80923" s="2"/>
    </row>
    <row r="80924" spans="53:53" x14ac:dyDescent="0.3">
      <c r="BA80924" s="2"/>
    </row>
    <row r="80925" spans="53:53" x14ac:dyDescent="0.3">
      <c r="BA80925" s="2"/>
    </row>
    <row r="80926" spans="53:53" x14ac:dyDescent="0.3">
      <c r="BA80926" s="2"/>
    </row>
    <row r="80927" spans="53:53" x14ac:dyDescent="0.3">
      <c r="BA80927" s="2"/>
    </row>
    <row r="80928" spans="53:53" x14ac:dyDescent="0.3">
      <c r="BA80928" s="2"/>
    </row>
    <row r="80929" spans="53:53" x14ac:dyDescent="0.3">
      <c r="BA80929" s="2"/>
    </row>
    <row r="80930" spans="53:53" x14ac:dyDescent="0.3">
      <c r="BA80930" s="2"/>
    </row>
    <row r="80931" spans="53:53" x14ac:dyDescent="0.3">
      <c r="BA80931" s="2"/>
    </row>
    <row r="80932" spans="53:53" x14ac:dyDescent="0.3">
      <c r="BA80932" s="2"/>
    </row>
    <row r="80933" spans="53:53" x14ac:dyDescent="0.3">
      <c r="BA80933" s="2"/>
    </row>
    <row r="80934" spans="53:53" x14ac:dyDescent="0.3">
      <c r="BA80934" s="2"/>
    </row>
    <row r="80935" spans="53:53" x14ac:dyDescent="0.3">
      <c r="BA80935" s="2"/>
    </row>
    <row r="80936" spans="53:53" x14ac:dyDescent="0.3">
      <c r="BA80936" s="2"/>
    </row>
    <row r="80937" spans="53:53" x14ac:dyDescent="0.3">
      <c r="BA80937" s="2"/>
    </row>
    <row r="80938" spans="53:53" x14ac:dyDescent="0.3">
      <c r="BA80938" s="2"/>
    </row>
    <row r="80939" spans="53:53" x14ac:dyDescent="0.3">
      <c r="BA80939" s="2"/>
    </row>
    <row r="80940" spans="53:53" x14ac:dyDescent="0.3">
      <c r="BA80940" s="2"/>
    </row>
    <row r="80941" spans="53:53" x14ac:dyDescent="0.3">
      <c r="BA80941" s="2"/>
    </row>
    <row r="80942" spans="53:53" x14ac:dyDescent="0.3">
      <c r="BA80942" s="2"/>
    </row>
    <row r="80943" spans="53:53" x14ac:dyDescent="0.3">
      <c r="BA80943" s="2"/>
    </row>
    <row r="80944" spans="53:53" x14ac:dyDescent="0.3">
      <c r="BA80944" s="2"/>
    </row>
    <row r="80945" spans="53:53" x14ac:dyDescent="0.3">
      <c r="BA80945" s="2"/>
    </row>
    <row r="80946" spans="53:53" x14ac:dyDescent="0.3">
      <c r="BA80946" s="2"/>
    </row>
    <row r="80947" spans="53:53" x14ac:dyDescent="0.3">
      <c r="BA80947" s="2"/>
    </row>
    <row r="80948" spans="53:53" x14ac:dyDescent="0.3">
      <c r="BA80948" s="2"/>
    </row>
    <row r="80949" spans="53:53" x14ac:dyDescent="0.3">
      <c r="BA80949" s="2"/>
    </row>
    <row r="80950" spans="53:53" x14ac:dyDescent="0.3">
      <c r="BA80950" s="2"/>
    </row>
    <row r="80951" spans="53:53" x14ac:dyDescent="0.3">
      <c r="BA80951" s="2"/>
    </row>
    <row r="80952" spans="53:53" x14ac:dyDescent="0.3">
      <c r="BA80952" s="2"/>
    </row>
    <row r="80953" spans="53:53" x14ac:dyDescent="0.3">
      <c r="BA80953" s="2"/>
    </row>
    <row r="80954" spans="53:53" x14ac:dyDescent="0.3">
      <c r="BA80954" s="2"/>
    </row>
    <row r="80955" spans="53:53" x14ac:dyDescent="0.3">
      <c r="BA80955" s="2"/>
    </row>
    <row r="80956" spans="53:53" x14ac:dyDescent="0.3">
      <c r="BA80956" s="2"/>
    </row>
    <row r="80957" spans="53:53" x14ac:dyDescent="0.3">
      <c r="BA80957" s="2"/>
    </row>
    <row r="80958" spans="53:53" x14ac:dyDescent="0.3">
      <c r="BA80958" s="2"/>
    </row>
    <row r="80959" spans="53:53" x14ac:dyDescent="0.3">
      <c r="BA80959" s="2"/>
    </row>
    <row r="80960" spans="53:53" x14ac:dyDescent="0.3">
      <c r="BA80960" s="2"/>
    </row>
    <row r="80961" spans="53:53" x14ac:dyDescent="0.3">
      <c r="BA80961" s="2"/>
    </row>
    <row r="80962" spans="53:53" x14ac:dyDescent="0.3">
      <c r="BA80962" s="2"/>
    </row>
    <row r="80963" spans="53:53" x14ac:dyDescent="0.3">
      <c r="BA80963" s="2"/>
    </row>
    <row r="80964" spans="53:53" x14ac:dyDescent="0.3">
      <c r="BA80964" s="2"/>
    </row>
    <row r="80965" spans="53:53" x14ac:dyDescent="0.3">
      <c r="BA80965" s="2"/>
    </row>
    <row r="80966" spans="53:53" x14ac:dyDescent="0.3">
      <c r="BA80966" s="2"/>
    </row>
    <row r="80967" spans="53:53" x14ac:dyDescent="0.3">
      <c r="BA80967" s="2"/>
    </row>
    <row r="80968" spans="53:53" x14ac:dyDescent="0.3">
      <c r="BA80968" s="2"/>
    </row>
    <row r="80969" spans="53:53" x14ac:dyDescent="0.3">
      <c r="BA80969" s="2"/>
    </row>
    <row r="80970" spans="53:53" x14ac:dyDescent="0.3">
      <c r="BA80970" s="2"/>
    </row>
    <row r="80971" spans="53:53" x14ac:dyDescent="0.3">
      <c r="BA80971" s="2"/>
    </row>
    <row r="80972" spans="53:53" x14ac:dyDescent="0.3">
      <c r="BA80972" s="2"/>
    </row>
    <row r="80973" spans="53:53" x14ac:dyDescent="0.3">
      <c r="BA80973" s="2"/>
    </row>
    <row r="80974" spans="53:53" x14ac:dyDescent="0.3">
      <c r="BA80974" s="2"/>
    </row>
    <row r="80975" spans="53:53" x14ac:dyDescent="0.3">
      <c r="BA80975" s="2"/>
    </row>
    <row r="80976" spans="53:53" x14ac:dyDescent="0.3">
      <c r="BA80976" s="2"/>
    </row>
    <row r="80977" spans="53:53" x14ac:dyDescent="0.3">
      <c r="BA80977" s="2"/>
    </row>
    <row r="80978" spans="53:53" x14ac:dyDescent="0.3">
      <c r="BA80978" s="2"/>
    </row>
    <row r="80979" spans="53:53" x14ac:dyDescent="0.3">
      <c r="BA80979" s="2"/>
    </row>
    <row r="80980" spans="53:53" x14ac:dyDescent="0.3">
      <c r="BA80980" s="2"/>
    </row>
    <row r="80981" spans="53:53" x14ac:dyDescent="0.3">
      <c r="BA80981" s="2"/>
    </row>
    <row r="80982" spans="53:53" x14ac:dyDescent="0.3">
      <c r="BA80982" s="2"/>
    </row>
    <row r="80983" spans="53:53" x14ac:dyDescent="0.3">
      <c r="BA80983" s="2"/>
    </row>
    <row r="80984" spans="53:53" x14ac:dyDescent="0.3">
      <c r="BA80984" s="2"/>
    </row>
    <row r="80985" spans="53:53" x14ac:dyDescent="0.3">
      <c r="BA80985" s="2"/>
    </row>
    <row r="80986" spans="53:53" x14ac:dyDescent="0.3">
      <c r="BA80986" s="2"/>
    </row>
    <row r="80987" spans="53:53" x14ac:dyDescent="0.3">
      <c r="BA80987" s="2"/>
    </row>
    <row r="80988" spans="53:53" x14ac:dyDescent="0.3">
      <c r="BA80988" s="2"/>
    </row>
    <row r="80989" spans="53:53" x14ac:dyDescent="0.3">
      <c r="BA80989" s="2"/>
    </row>
    <row r="80990" spans="53:53" x14ac:dyDescent="0.3">
      <c r="BA80990" s="2"/>
    </row>
    <row r="80991" spans="53:53" x14ac:dyDescent="0.3">
      <c r="BA80991" s="2"/>
    </row>
    <row r="80992" spans="53:53" x14ac:dyDescent="0.3">
      <c r="BA80992" s="2"/>
    </row>
    <row r="80993" spans="53:53" x14ac:dyDescent="0.3">
      <c r="BA80993" s="2"/>
    </row>
    <row r="80994" spans="53:53" x14ac:dyDescent="0.3">
      <c r="BA80994" s="2"/>
    </row>
    <row r="80995" spans="53:53" x14ac:dyDescent="0.3">
      <c r="BA80995" s="2"/>
    </row>
    <row r="80996" spans="53:53" x14ac:dyDescent="0.3">
      <c r="BA80996" s="2"/>
    </row>
    <row r="80997" spans="53:53" x14ac:dyDescent="0.3">
      <c r="BA80997" s="2"/>
    </row>
    <row r="80998" spans="53:53" x14ac:dyDescent="0.3">
      <c r="BA80998" s="2"/>
    </row>
    <row r="80999" spans="53:53" x14ac:dyDescent="0.3">
      <c r="BA80999" s="2"/>
    </row>
    <row r="81000" spans="53:53" x14ac:dyDescent="0.3">
      <c r="BA81000" s="2"/>
    </row>
    <row r="81001" spans="53:53" x14ac:dyDescent="0.3">
      <c r="BA81001" s="2"/>
    </row>
    <row r="81002" spans="53:53" x14ac:dyDescent="0.3">
      <c r="BA81002" s="2"/>
    </row>
    <row r="81003" spans="53:53" x14ac:dyDescent="0.3">
      <c r="BA81003" s="2"/>
    </row>
    <row r="81004" spans="53:53" x14ac:dyDescent="0.3">
      <c r="BA81004" s="2"/>
    </row>
    <row r="81005" spans="53:53" x14ac:dyDescent="0.3">
      <c r="BA81005" s="2"/>
    </row>
    <row r="81006" spans="53:53" x14ac:dyDescent="0.3">
      <c r="BA81006" s="2"/>
    </row>
    <row r="81007" spans="53:53" x14ac:dyDescent="0.3">
      <c r="BA81007" s="2"/>
    </row>
    <row r="81008" spans="53:53" x14ac:dyDescent="0.3">
      <c r="BA81008" s="2"/>
    </row>
    <row r="81009" spans="53:53" x14ac:dyDescent="0.3">
      <c r="BA81009" s="2"/>
    </row>
    <row r="81010" spans="53:53" x14ac:dyDescent="0.3">
      <c r="BA81010" s="2"/>
    </row>
    <row r="81011" spans="53:53" x14ac:dyDescent="0.3">
      <c r="BA81011" s="2"/>
    </row>
    <row r="81012" spans="53:53" x14ac:dyDescent="0.3">
      <c r="BA81012" s="2"/>
    </row>
    <row r="81013" spans="53:53" x14ac:dyDescent="0.3">
      <c r="BA81013" s="2"/>
    </row>
    <row r="81014" spans="53:53" x14ac:dyDescent="0.3">
      <c r="BA81014" s="2"/>
    </row>
    <row r="81015" spans="53:53" x14ac:dyDescent="0.3">
      <c r="BA81015" s="2"/>
    </row>
    <row r="81016" spans="53:53" x14ac:dyDescent="0.3">
      <c r="BA81016" s="2"/>
    </row>
    <row r="81017" spans="53:53" x14ac:dyDescent="0.3">
      <c r="BA81017" s="2"/>
    </row>
    <row r="81018" spans="53:53" x14ac:dyDescent="0.3">
      <c r="BA81018" s="2"/>
    </row>
    <row r="81019" spans="53:53" x14ac:dyDescent="0.3">
      <c r="BA81019" s="2"/>
    </row>
    <row r="81020" spans="53:53" x14ac:dyDescent="0.3">
      <c r="BA81020" s="2"/>
    </row>
    <row r="81021" spans="53:53" x14ac:dyDescent="0.3">
      <c r="BA81021" s="2"/>
    </row>
    <row r="81022" spans="53:53" x14ac:dyDescent="0.3">
      <c r="BA81022" s="2"/>
    </row>
    <row r="81023" spans="53:53" x14ac:dyDescent="0.3">
      <c r="BA81023" s="2"/>
    </row>
    <row r="81024" spans="53:53" x14ac:dyDescent="0.3">
      <c r="BA81024" s="2"/>
    </row>
    <row r="81025" spans="53:53" x14ac:dyDescent="0.3">
      <c r="BA81025" s="2"/>
    </row>
    <row r="81026" spans="53:53" x14ac:dyDescent="0.3">
      <c r="BA81026" s="2"/>
    </row>
    <row r="81027" spans="53:53" x14ac:dyDescent="0.3">
      <c r="BA81027" s="2"/>
    </row>
    <row r="81028" spans="53:53" x14ac:dyDescent="0.3">
      <c r="BA81028" s="2"/>
    </row>
    <row r="81029" spans="53:53" x14ac:dyDescent="0.3">
      <c r="BA81029" s="2"/>
    </row>
    <row r="81030" spans="53:53" x14ac:dyDescent="0.3">
      <c r="BA81030" s="2"/>
    </row>
    <row r="81031" spans="53:53" x14ac:dyDescent="0.3">
      <c r="BA81031" s="2"/>
    </row>
    <row r="81032" spans="53:53" x14ac:dyDescent="0.3">
      <c r="BA81032" s="2"/>
    </row>
    <row r="81033" spans="53:53" x14ac:dyDescent="0.3">
      <c r="BA81033" s="2"/>
    </row>
    <row r="81034" spans="53:53" x14ac:dyDescent="0.3">
      <c r="BA81034" s="2"/>
    </row>
    <row r="81035" spans="53:53" x14ac:dyDescent="0.3">
      <c r="BA81035" s="2"/>
    </row>
    <row r="81036" spans="53:53" x14ac:dyDescent="0.3">
      <c r="BA81036" s="2"/>
    </row>
    <row r="81037" spans="53:53" x14ac:dyDescent="0.3">
      <c r="BA81037" s="2"/>
    </row>
    <row r="81038" spans="53:53" x14ac:dyDescent="0.3">
      <c r="BA81038" s="2"/>
    </row>
    <row r="81039" spans="53:53" x14ac:dyDescent="0.3">
      <c r="BA81039" s="2"/>
    </row>
    <row r="81040" spans="53:53" x14ac:dyDescent="0.3">
      <c r="BA81040" s="2"/>
    </row>
    <row r="81041" spans="53:53" x14ac:dyDescent="0.3">
      <c r="BA81041" s="2"/>
    </row>
    <row r="81042" spans="53:53" x14ac:dyDescent="0.3">
      <c r="BA81042" s="2"/>
    </row>
    <row r="81043" spans="53:53" x14ac:dyDescent="0.3">
      <c r="BA81043" s="2"/>
    </row>
    <row r="81044" spans="53:53" x14ac:dyDescent="0.3">
      <c r="BA81044" s="2"/>
    </row>
    <row r="81045" spans="53:53" x14ac:dyDescent="0.3">
      <c r="BA81045" s="2"/>
    </row>
    <row r="81046" spans="53:53" x14ac:dyDescent="0.3">
      <c r="BA81046" s="2"/>
    </row>
    <row r="81047" spans="53:53" x14ac:dyDescent="0.3">
      <c r="BA81047" s="2"/>
    </row>
    <row r="81048" spans="53:53" x14ac:dyDescent="0.3">
      <c r="BA81048" s="2"/>
    </row>
    <row r="81049" spans="53:53" x14ac:dyDescent="0.3">
      <c r="BA81049" s="2"/>
    </row>
    <row r="81050" spans="53:53" x14ac:dyDescent="0.3">
      <c r="BA81050" s="2"/>
    </row>
    <row r="81051" spans="53:53" x14ac:dyDescent="0.3">
      <c r="BA81051" s="2"/>
    </row>
    <row r="81052" spans="53:53" x14ac:dyDescent="0.3">
      <c r="BA81052" s="2"/>
    </row>
    <row r="81053" spans="53:53" x14ac:dyDescent="0.3">
      <c r="BA81053" s="2"/>
    </row>
    <row r="81054" spans="53:53" x14ac:dyDescent="0.3">
      <c r="BA81054" s="2"/>
    </row>
    <row r="81055" spans="53:53" x14ac:dyDescent="0.3">
      <c r="BA81055" s="2"/>
    </row>
    <row r="81056" spans="53:53" x14ac:dyDescent="0.3">
      <c r="BA81056" s="2"/>
    </row>
    <row r="81057" spans="53:53" x14ac:dyDescent="0.3">
      <c r="BA81057" s="2"/>
    </row>
    <row r="81058" spans="53:53" x14ac:dyDescent="0.3">
      <c r="BA81058" s="2"/>
    </row>
    <row r="81059" spans="53:53" x14ac:dyDescent="0.3">
      <c r="BA81059" s="2"/>
    </row>
    <row r="81060" spans="53:53" x14ac:dyDescent="0.3">
      <c r="BA81060" s="2"/>
    </row>
    <row r="81061" spans="53:53" x14ac:dyDescent="0.3">
      <c r="BA81061" s="2"/>
    </row>
    <row r="81062" spans="53:53" x14ac:dyDescent="0.3">
      <c r="BA81062" s="2"/>
    </row>
    <row r="81063" spans="53:53" x14ac:dyDescent="0.3">
      <c r="BA81063" s="2"/>
    </row>
    <row r="81064" spans="53:53" x14ac:dyDescent="0.3">
      <c r="BA81064" s="2"/>
    </row>
    <row r="81065" spans="53:53" x14ac:dyDescent="0.3">
      <c r="BA81065" s="2"/>
    </row>
    <row r="81066" spans="53:53" x14ac:dyDescent="0.3">
      <c r="BA81066" s="2"/>
    </row>
    <row r="81067" spans="53:53" x14ac:dyDescent="0.3">
      <c r="BA81067" s="2"/>
    </row>
    <row r="81068" spans="53:53" x14ac:dyDescent="0.3">
      <c r="BA81068" s="2"/>
    </row>
    <row r="81069" spans="53:53" x14ac:dyDescent="0.3">
      <c r="BA81069" s="2"/>
    </row>
    <row r="81070" spans="53:53" x14ac:dyDescent="0.3">
      <c r="BA81070" s="2"/>
    </row>
    <row r="81071" spans="53:53" x14ac:dyDescent="0.3">
      <c r="BA81071" s="2"/>
    </row>
    <row r="81072" spans="53:53" x14ac:dyDescent="0.3">
      <c r="BA81072" s="2"/>
    </row>
    <row r="81073" spans="53:53" x14ac:dyDescent="0.3">
      <c r="BA81073" s="2"/>
    </row>
    <row r="81074" spans="53:53" x14ac:dyDescent="0.3">
      <c r="BA81074" s="2"/>
    </row>
    <row r="81075" spans="53:53" x14ac:dyDescent="0.3">
      <c r="BA81075" s="2"/>
    </row>
    <row r="81076" spans="53:53" x14ac:dyDescent="0.3">
      <c r="BA81076" s="2"/>
    </row>
    <row r="81077" spans="53:53" x14ac:dyDescent="0.3">
      <c r="BA81077" s="2"/>
    </row>
    <row r="81078" spans="53:53" x14ac:dyDescent="0.3">
      <c r="BA81078" s="2"/>
    </row>
    <row r="81079" spans="53:53" x14ac:dyDescent="0.3">
      <c r="BA81079" s="2"/>
    </row>
    <row r="81080" spans="53:53" x14ac:dyDescent="0.3">
      <c r="BA81080" s="2"/>
    </row>
    <row r="81081" spans="53:53" x14ac:dyDescent="0.3">
      <c r="BA81081" s="2"/>
    </row>
    <row r="81082" spans="53:53" x14ac:dyDescent="0.3">
      <c r="BA81082" s="2"/>
    </row>
    <row r="81083" spans="53:53" x14ac:dyDescent="0.3">
      <c r="BA81083" s="2"/>
    </row>
    <row r="81084" spans="53:53" x14ac:dyDescent="0.3">
      <c r="BA81084" s="2"/>
    </row>
    <row r="81085" spans="53:53" x14ac:dyDescent="0.3">
      <c r="BA81085" s="2"/>
    </row>
    <row r="81086" spans="53:53" x14ac:dyDescent="0.3">
      <c r="BA81086" s="2"/>
    </row>
    <row r="81087" spans="53:53" x14ac:dyDescent="0.3">
      <c r="BA81087" s="2"/>
    </row>
    <row r="81088" spans="53:53" x14ac:dyDescent="0.3">
      <c r="BA81088" s="2"/>
    </row>
    <row r="81089" spans="53:53" x14ac:dyDescent="0.3">
      <c r="BA81089" s="2"/>
    </row>
    <row r="81090" spans="53:53" x14ac:dyDescent="0.3">
      <c r="BA81090" s="2"/>
    </row>
    <row r="81091" spans="53:53" x14ac:dyDescent="0.3">
      <c r="BA81091" s="2"/>
    </row>
    <row r="81092" spans="53:53" x14ac:dyDescent="0.3">
      <c r="BA81092" s="2"/>
    </row>
    <row r="81093" spans="53:53" x14ac:dyDescent="0.3">
      <c r="BA81093" s="2"/>
    </row>
    <row r="81094" spans="53:53" x14ac:dyDescent="0.3">
      <c r="BA81094" s="2"/>
    </row>
    <row r="81095" spans="53:53" x14ac:dyDescent="0.3">
      <c r="BA81095" s="2"/>
    </row>
    <row r="81096" spans="53:53" x14ac:dyDescent="0.3">
      <c r="BA81096" s="2"/>
    </row>
    <row r="81097" spans="53:53" x14ac:dyDescent="0.3">
      <c r="BA81097" s="2"/>
    </row>
    <row r="81098" spans="53:53" x14ac:dyDescent="0.3">
      <c r="BA81098" s="2"/>
    </row>
    <row r="81099" spans="53:53" x14ac:dyDescent="0.3">
      <c r="BA81099" s="2"/>
    </row>
    <row r="81100" spans="53:53" x14ac:dyDescent="0.3">
      <c r="BA81100" s="2"/>
    </row>
    <row r="81101" spans="53:53" x14ac:dyDescent="0.3">
      <c r="BA81101" s="2"/>
    </row>
    <row r="81102" spans="53:53" x14ac:dyDescent="0.3">
      <c r="BA81102" s="2"/>
    </row>
    <row r="81103" spans="53:53" x14ac:dyDescent="0.3">
      <c r="BA81103" s="2"/>
    </row>
    <row r="81104" spans="53:53" x14ac:dyDescent="0.3">
      <c r="BA81104" s="2"/>
    </row>
    <row r="81105" spans="53:53" x14ac:dyDescent="0.3">
      <c r="BA81105" s="2"/>
    </row>
    <row r="81106" spans="53:53" x14ac:dyDescent="0.3">
      <c r="BA81106" s="2"/>
    </row>
    <row r="81107" spans="53:53" x14ac:dyDescent="0.3">
      <c r="BA81107" s="2"/>
    </row>
    <row r="81108" spans="53:53" x14ac:dyDescent="0.3">
      <c r="BA81108" s="2"/>
    </row>
    <row r="81109" spans="53:53" x14ac:dyDescent="0.3">
      <c r="BA81109" s="2"/>
    </row>
    <row r="81110" spans="53:53" x14ac:dyDescent="0.3">
      <c r="BA81110" s="2"/>
    </row>
    <row r="81111" spans="53:53" x14ac:dyDescent="0.3">
      <c r="BA81111" s="2"/>
    </row>
    <row r="81112" spans="53:53" x14ac:dyDescent="0.3">
      <c r="BA81112" s="2"/>
    </row>
    <row r="81113" spans="53:53" x14ac:dyDescent="0.3">
      <c r="BA81113" s="2"/>
    </row>
    <row r="81114" spans="53:53" x14ac:dyDescent="0.3">
      <c r="BA81114" s="2"/>
    </row>
    <row r="81115" spans="53:53" x14ac:dyDescent="0.3">
      <c r="BA81115" s="2"/>
    </row>
    <row r="81116" spans="53:53" x14ac:dyDescent="0.3">
      <c r="BA81116" s="2"/>
    </row>
    <row r="81117" spans="53:53" x14ac:dyDescent="0.3">
      <c r="BA81117" s="2"/>
    </row>
    <row r="81118" spans="53:53" x14ac:dyDescent="0.3">
      <c r="BA81118" s="2"/>
    </row>
    <row r="81119" spans="53:53" x14ac:dyDescent="0.3">
      <c r="BA81119" s="2"/>
    </row>
    <row r="81120" spans="53:53" x14ac:dyDescent="0.3">
      <c r="BA81120" s="2"/>
    </row>
    <row r="81121" spans="53:53" x14ac:dyDescent="0.3">
      <c r="BA81121" s="2"/>
    </row>
    <row r="81122" spans="53:53" x14ac:dyDescent="0.3">
      <c r="BA81122" s="2"/>
    </row>
    <row r="81123" spans="53:53" x14ac:dyDescent="0.3">
      <c r="BA81123" s="2"/>
    </row>
    <row r="81124" spans="53:53" x14ac:dyDescent="0.3">
      <c r="BA81124" s="2"/>
    </row>
    <row r="81125" spans="53:53" x14ac:dyDescent="0.3">
      <c r="BA81125" s="2"/>
    </row>
    <row r="81126" spans="53:53" x14ac:dyDescent="0.3">
      <c r="BA81126" s="2"/>
    </row>
    <row r="81127" spans="53:53" x14ac:dyDescent="0.3">
      <c r="BA81127" s="2"/>
    </row>
    <row r="81128" spans="53:53" x14ac:dyDescent="0.3">
      <c r="BA81128" s="2"/>
    </row>
    <row r="81129" spans="53:53" x14ac:dyDescent="0.3">
      <c r="BA81129" s="2"/>
    </row>
    <row r="81130" spans="53:53" x14ac:dyDescent="0.3">
      <c r="BA81130" s="2"/>
    </row>
    <row r="81131" spans="53:53" x14ac:dyDescent="0.3">
      <c r="BA81131" s="2"/>
    </row>
    <row r="81132" spans="53:53" x14ac:dyDescent="0.3">
      <c r="BA81132" s="2"/>
    </row>
    <row r="81133" spans="53:53" x14ac:dyDescent="0.3">
      <c r="BA81133" s="2"/>
    </row>
    <row r="81134" spans="53:53" x14ac:dyDescent="0.3">
      <c r="BA81134" s="2"/>
    </row>
    <row r="81135" spans="53:53" x14ac:dyDescent="0.3">
      <c r="BA81135" s="2"/>
    </row>
    <row r="81136" spans="53:53" x14ac:dyDescent="0.3">
      <c r="BA81136" s="2"/>
    </row>
    <row r="81137" spans="53:53" x14ac:dyDescent="0.3">
      <c r="BA81137" s="2"/>
    </row>
    <row r="81138" spans="53:53" x14ac:dyDescent="0.3">
      <c r="BA81138" s="2"/>
    </row>
    <row r="81139" spans="53:53" x14ac:dyDescent="0.3">
      <c r="BA81139" s="2"/>
    </row>
    <row r="81140" spans="53:53" x14ac:dyDescent="0.3">
      <c r="BA81140" s="2"/>
    </row>
    <row r="81141" spans="53:53" x14ac:dyDescent="0.3">
      <c r="BA81141" s="2"/>
    </row>
    <row r="81142" spans="53:53" x14ac:dyDescent="0.3">
      <c r="BA81142" s="2"/>
    </row>
    <row r="81143" spans="53:53" x14ac:dyDescent="0.3">
      <c r="BA81143" s="2"/>
    </row>
    <row r="81144" spans="53:53" x14ac:dyDescent="0.3">
      <c r="BA81144" s="2"/>
    </row>
    <row r="81145" spans="53:53" x14ac:dyDescent="0.3">
      <c r="BA81145" s="2"/>
    </row>
    <row r="81146" spans="53:53" x14ac:dyDescent="0.3">
      <c r="BA81146" s="2"/>
    </row>
    <row r="81147" spans="53:53" x14ac:dyDescent="0.3">
      <c r="BA81147" s="2"/>
    </row>
    <row r="81148" spans="53:53" x14ac:dyDescent="0.3">
      <c r="BA81148" s="2"/>
    </row>
    <row r="81149" spans="53:53" x14ac:dyDescent="0.3">
      <c r="BA81149" s="2"/>
    </row>
    <row r="81150" spans="53:53" x14ac:dyDescent="0.3">
      <c r="BA81150" s="2"/>
    </row>
    <row r="81151" spans="53:53" x14ac:dyDescent="0.3">
      <c r="BA81151" s="2"/>
    </row>
    <row r="81152" spans="53:53" x14ac:dyDescent="0.3">
      <c r="BA81152" s="2"/>
    </row>
    <row r="81153" spans="53:53" x14ac:dyDescent="0.3">
      <c r="BA81153" s="2"/>
    </row>
    <row r="81154" spans="53:53" x14ac:dyDescent="0.3">
      <c r="BA81154" s="2"/>
    </row>
    <row r="81155" spans="53:53" x14ac:dyDescent="0.3">
      <c r="BA81155" s="2"/>
    </row>
    <row r="81156" spans="53:53" x14ac:dyDescent="0.3">
      <c r="BA81156" s="2"/>
    </row>
    <row r="81157" spans="53:53" x14ac:dyDescent="0.3">
      <c r="BA81157" s="2"/>
    </row>
    <row r="81158" spans="53:53" x14ac:dyDescent="0.3">
      <c r="BA81158" s="2"/>
    </row>
    <row r="81159" spans="53:53" x14ac:dyDescent="0.3">
      <c r="BA81159" s="2"/>
    </row>
    <row r="81160" spans="53:53" x14ac:dyDescent="0.3">
      <c r="BA81160" s="2"/>
    </row>
    <row r="81161" spans="53:53" x14ac:dyDescent="0.3">
      <c r="BA81161" s="2"/>
    </row>
    <row r="81162" spans="53:53" x14ac:dyDescent="0.3">
      <c r="BA81162" s="2"/>
    </row>
    <row r="81163" spans="53:53" x14ac:dyDescent="0.3">
      <c r="BA81163" s="2"/>
    </row>
    <row r="81164" spans="53:53" x14ac:dyDescent="0.3">
      <c r="BA81164" s="2"/>
    </row>
    <row r="81165" spans="53:53" x14ac:dyDescent="0.3">
      <c r="BA81165" s="2"/>
    </row>
    <row r="81166" spans="53:53" x14ac:dyDescent="0.3">
      <c r="BA81166" s="2"/>
    </row>
    <row r="81167" spans="53:53" x14ac:dyDescent="0.3">
      <c r="BA81167" s="2"/>
    </row>
    <row r="81168" spans="53:53" x14ac:dyDescent="0.3">
      <c r="BA81168" s="2"/>
    </row>
    <row r="81169" spans="53:53" x14ac:dyDescent="0.3">
      <c r="BA81169" s="2"/>
    </row>
    <row r="81170" spans="53:53" x14ac:dyDescent="0.3">
      <c r="BA81170" s="2"/>
    </row>
    <row r="81171" spans="53:53" x14ac:dyDescent="0.3">
      <c r="BA81171" s="2"/>
    </row>
    <row r="81172" spans="53:53" x14ac:dyDescent="0.3">
      <c r="BA81172" s="2"/>
    </row>
    <row r="81173" spans="53:53" x14ac:dyDescent="0.3">
      <c r="BA81173" s="2"/>
    </row>
    <row r="81174" spans="53:53" x14ac:dyDescent="0.3">
      <c r="BA81174" s="2"/>
    </row>
    <row r="81175" spans="53:53" x14ac:dyDescent="0.3">
      <c r="BA81175" s="2"/>
    </row>
    <row r="81176" spans="53:53" x14ac:dyDescent="0.3">
      <c r="BA81176" s="2"/>
    </row>
    <row r="81177" spans="53:53" x14ac:dyDescent="0.3">
      <c r="BA81177" s="2"/>
    </row>
    <row r="81178" spans="53:53" x14ac:dyDescent="0.3">
      <c r="BA81178" s="2"/>
    </row>
    <row r="81179" spans="53:53" x14ac:dyDescent="0.3">
      <c r="BA81179" s="2"/>
    </row>
    <row r="81180" spans="53:53" x14ac:dyDescent="0.3">
      <c r="BA81180" s="2"/>
    </row>
    <row r="81181" spans="53:53" x14ac:dyDescent="0.3">
      <c r="BA81181" s="2"/>
    </row>
    <row r="81182" spans="53:53" x14ac:dyDescent="0.3">
      <c r="BA81182" s="2"/>
    </row>
    <row r="81183" spans="53:53" x14ac:dyDescent="0.3">
      <c r="BA81183" s="2"/>
    </row>
    <row r="81184" spans="53:53" x14ac:dyDescent="0.3">
      <c r="BA81184" s="2"/>
    </row>
    <row r="81185" spans="53:53" x14ac:dyDescent="0.3">
      <c r="BA81185" s="2"/>
    </row>
    <row r="81186" spans="53:53" x14ac:dyDescent="0.3">
      <c r="BA81186" s="2"/>
    </row>
    <row r="81187" spans="53:53" x14ac:dyDescent="0.3">
      <c r="BA81187" s="2"/>
    </row>
    <row r="81188" spans="53:53" x14ac:dyDescent="0.3">
      <c r="BA81188" s="2"/>
    </row>
    <row r="81189" spans="53:53" x14ac:dyDescent="0.3">
      <c r="BA81189" s="2"/>
    </row>
    <row r="81190" spans="53:53" x14ac:dyDescent="0.3">
      <c r="BA81190" s="2"/>
    </row>
    <row r="81191" spans="53:53" x14ac:dyDescent="0.3">
      <c r="BA81191" s="2"/>
    </row>
    <row r="81192" spans="53:53" x14ac:dyDescent="0.3">
      <c r="BA81192" s="2"/>
    </row>
    <row r="81193" spans="53:53" x14ac:dyDescent="0.3">
      <c r="BA81193" s="2"/>
    </row>
    <row r="81194" spans="53:53" x14ac:dyDescent="0.3">
      <c r="BA81194" s="2"/>
    </row>
    <row r="81195" spans="53:53" x14ac:dyDescent="0.3">
      <c r="BA81195" s="2"/>
    </row>
    <row r="81196" spans="53:53" x14ac:dyDescent="0.3">
      <c r="BA81196" s="2"/>
    </row>
    <row r="81197" spans="53:53" x14ac:dyDescent="0.3">
      <c r="BA81197" s="2"/>
    </row>
    <row r="81198" spans="53:53" x14ac:dyDescent="0.3">
      <c r="BA81198" s="2"/>
    </row>
    <row r="81199" spans="53:53" x14ac:dyDescent="0.3">
      <c r="BA81199" s="2"/>
    </row>
    <row r="81200" spans="53:53" x14ac:dyDescent="0.3">
      <c r="BA81200" s="2"/>
    </row>
    <row r="81201" spans="53:53" x14ac:dyDescent="0.3">
      <c r="BA81201" s="2"/>
    </row>
    <row r="81202" spans="53:53" x14ac:dyDescent="0.3">
      <c r="BA81202" s="2"/>
    </row>
    <row r="81203" spans="53:53" x14ac:dyDescent="0.3">
      <c r="BA81203" s="2"/>
    </row>
    <row r="81204" spans="53:53" x14ac:dyDescent="0.3">
      <c r="BA81204" s="2"/>
    </row>
    <row r="81205" spans="53:53" x14ac:dyDescent="0.3">
      <c r="BA81205" s="2"/>
    </row>
    <row r="81206" spans="53:53" x14ac:dyDescent="0.3">
      <c r="BA81206" s="2"/>
    </row>
    <row r="81207" spans="53:53" x14ac:dyDescent="0.3">
      <c r="BA81207" s="2"/>
    </row>
    <row r="81208" spans="53:53" x14ac:dyDescent="0.3">
      <c r="BA81208" s="2"/>
    </row>
    <row r="81209" spans="53:53" x14ac:dyDescent="0.3">
      <c r="BA81209" s="2"/>
    </row>
    <row r="81210" spans="53:53" x14ac:dyDescent="0.3">
      <c r="BA81210" s="2"/>
    </row>
    <row r="81211" spans="53:53" x14ac:dyDescent="0.3">
      <c r="BA81211" s="2"/>
    </row>
    <row r="81212" spans="53:53" x14ac:dyDescent="0.3">
      <c r="BA81212" s="2"/>
    </row>
    <row r="81213" spans="53:53" x14ac:dyDescent="0.3">
      <c r="BA81213" s="2"/>
    </row>
    <row r="81214" spans="53:53" x14ac:dyDescent="0.3">
      <c r="BA81214" s="2"/>
    </row>
    <row r="81215" spans="53:53" x14ac:dyDescent="0.3">
      <c r="BA81215" s="2"/>
    </row>
    <row r="81216" spans="53:53" x14ac:dyDescent="0.3">
      <c r="BA81216" s="2"/>
    </row>
    <row r="81217" spans="53:53" x14ac:dyDescent="0.3">
      <c r="BA81217" s="2"/>
    </row>
    <row r="81218" spans="53:53" x14ac:dyDescent="0.3">
      <c r="BA81218" s="2"/>
    </row>
    <row r="81219" spans="53:53" x14ac:dyDescent="0.3">
      <c r="BA81219" s="2"/>
    </row>
    <row r="81220" spans="53:53" x14ac:dyDescent="0.3">
      <c r="BA81220" s="2"/>
    </row>
    <row r="81221" spans="53:53" x14ac:dyDescent="0.3">
      <c r="BA81221" s="2"/>
    </row>
    <row r="81222" spans="53:53" x14ac:dyDescent="0.3">
      <c r="BA81222" s="2"/>
    </row>
    <row r="81223" spans="53:53" x14ac:dyDescent="0.3">
      <c r="BA81223" s="2"/>
    </row>
    <row r="81224" spans="53:53" x14ac:dyDescent="0.3">
      <c r="BA81224" s="2"/>
    </row>
    <row r="81225" spans="53:53" x14ac:dyDescent="0.3">
      <c r="BA81225" s="2"/>
    </row>
    <row r="81226" spans="53:53" x14ac:dyDescent="0.3">
      <c r="BA81226" s="2"/>
    </row>
    <row r="81227" spans="53:53" x14ac:dyDescent="0.3">
      <c r="BA81227" s="2"/>
    </row>
    <row r="81228" spans="53:53" x14ac:dyDescent="0.3">
      <c r="BA81228" s="2"/>
    </row>
    <row r="81229" spans="53:53" x14ac:dyDescent="0.3">
      <c r="BA81229" s="2"/>
    </row>
    <row r="81230" spans="53:53" x14ac:dyDescent="0.3">
      <c r="BA81230" s="2"/>
    </row>
    <row r="81231" spans="53:53" x14ac:dyDescent="0.3">
      <c r="BA81231" s="2"/>
    </row>
    <row r="81232" spans="53:53" x14ac:dyDescent="0.3">
      <c r="BA81232" s="2"/>
    </row>
    <row r="81233" spans="53:53" x14ac:dyDescent="0.3">
      <c r="BA81233" s="2"/>
    </row>
    <row r="81234" spans="53:53" x14ac:dyDescent="0.3">
      <c r="BA81234" s="2"/>
    </row>
    <row r="81235" spans="53:53" x14ac:dyDescent="0.3">
      <c r="BA81235" s="2"/>
    </row>
    <row r="81236" spans="53:53" x14ac:dyDescent="0.3">
      <c r="BA81236" s="2"/>
    </row>
    <row r="81237" spans="53:53" x14ac:dyDescent="0.3">
      <c r="BA81237" s="2"/>
    </row>
    <row r="81238" spans="53:53" x14ac:dyDescent="0.3">
      <c r="BA81238" s="2"/>
    </row>
    <row r="81239" spans="53:53" x14ac:dyDescent="0.3">
      <c r="BA81239" s="2"/>
    </row>
    <row r="81240" spans="53:53" x14ac:dyDescent="0.3">
      <c r="BA81240" s="2"/>
    </row>
    <row r="81241" spans="53:53" x14ac:dyDescent="0.3">
      <c r="BA81241" s="2"/>
    </row>
    <row r="81242" spans="53:53" x14ac:dyDescent="0.3">
      <c r="BA81242" s="2"/>
    </row>
    <row r="81243" spans="53:53" x14ac:dyDescent="0.3">
      <c r="BA81243" s="2"/>
    </row>
    <row r="81244" spans="53:53" x14ac:dyDescent="0.3">
      <c r="BA81244" s="2"/>
    </row>
    <row r="81245" spans="53:53" x14ac:dyDescent="0.3">
      <c r="BA81245" s="2"/>
    </row>
    <row r="81246" spans="53:53" x14ac:dyDescent="0.3">
      <c r="BA81246" s="2"/>
    </row>
    <row r="81247" spans="53:53" x14ac:dyDescent="0.3">
      <c r="BA81247" s="2"/>
    </row>
    <row r="81248" spans="53:53" x14ac:dyDescent="0.3">
      <c r="BA81248" s="2"/>
    </row>
    <row r="81249" spans="53:53" x14ac:dyDescent="0.3">
      <c r="BA81249" s="2"/>
    </row>
    <row r="81250" spans="53:53" x14ac:dyDescent="0.3">
      <c r="BA81250" s="2"/>
    </row>
    <row r="81251" spans="53:53" x14ac:dyDescent="0.3">
      <c r="BA81251" s="2"/>
    </row>
    <row r="81252" spans="53:53" x14ac:dyDescent="0.3">
      <c r="BA81252" s="2"/>
    </row>
    <row r="81253" spans="53:53" x14ac:dyDescent="0.3">
      <c r="BA81253" s="2"/>
    </row>
    <row r="81254" spans="53:53" x14ac:dyDescent="0.3">
      <c r="BA81254" s="2"/>
    </row>
    <row r="81255" spans="53:53" x14ac:dyDescent="0.3">
      <c r="BA81255" s="2"/>
    </row>
    <row r="81256" spans="53:53" x14ac:dyDescent="0.3">
      <c r="BA81256" s="2"/>
    </row>
    <row r="81257" spans="53:53" x14ac:dyDescent="0.3">
      <c r="BA81257" s="2"/>
    </row>
    <row r="81258" spans="53:53" x14ac:dyDescent="0.3">
      <c r="BA81258" s="2"/>
    </row>
    <row r="81259" spans="53:53" x14ac:dyDescent="0.3">
      <c r="BA81259" s="2"/>
    </row>
    <row r="81260" spans="53:53" x14ac:dyDescent="0.3">
      <c r="BA81260" s="2"/>
    </row>
    <row r="81261" spans="53:53" x14ac:dyDescent="0.3">
      <c r="BA81261" s="2"/>
    </row>
    <row r="81262" spans="53:53" x14ac:dyDescent="0.3">
      <c r="BA81262" s="2"/>
    </row>
    <row r="81263" spans="53:53" x14ac:dyDescent="0.3">
      <c r="BA81263" s="2"/>
    </row>
    <row r="81264" spans="53:53" x14ac:dyDescent="0.3">
      <c r="BA81264" s="2"/>
    </row>
    <row r="81265" spans="53:53" x14ac:dyDescent="0.3">
      <c r="BA81265" s="2"/>
    </row>
    <row r="81266" spans="53:53" x14ac:dyDescent="0.3">
      <c r="BA81266" s="2"/>
    </row>
    <row r="81267" spans="53:53" x14ac:dyDescent="0.3">
      <c r="BA81267" s="2"/>
    </row>
    <row r="81268" spans="53:53" x14ac:dyDescent="0.3">
      <c r="BA81268" s="2"/>
    </row>
    <row r="81269" spans="53:53" x14ac:dyDescent="0.3">
      <c r="BA81269" s="2"/>
    </row>
    <row r="81270" spans="53:53" x14ac:dyDescent="0.3">
      <c r="BA81270" s="2"/>
    </row>
    <row r="81271" spans="53:53" x14ac:dyDescent="0.3">
      <c r="BA81271" s="2"/>
    </row>
    <row r="81272" spans="53:53" x14ac:dyDescent="0.3">
      <c r="BA81272" s="2"/>
    </row>
    <row r="81273" spans="53:53" x14ac:dyDescent="0.3">
      <c r="BA81273" s="2"/>
    </row>
    <row r="81274" spans="53:53" x14ac:dyDescent="0.3">
      <c r="BA81274" s="2"/>
    </row>
    <row r="81275" spans="53:53" x14ac:dyDescent="0.3">
      <c r="BA81275" s="2"/>
    </row>
    <row r="81276" spans="53:53" x14ac:dyDescent="0.3">
      <c r="BA81276" s="2"/>
    </row>
    <row r="81277" spans="53:53" x14ac:dyDescent="0.3">
      <c r="BA81277" s="2"/>
    </row>
    <row r="81278" spans="53:53" x14ac:dyDescent="0.3">
      <c r="BA81278" s="2"/>
    </row>
    <row r="81279" spans="53:53" x14ac:dyDescent="0.3">
      <c r="BA81279" s="2"/>
    </row>
    <row r="81280" spans="53:53" x14ac:dyDescent="0.3">
      <c r="BA81280" s="2"/>
    </row>
    <row r="81281" spans="53:53" x14ac:dyDescent="0.3">
      <c r="BA81281" s="2"/>
    </row>
    <row r="81282" spans="53:53" x14ac:dyDescent="0.3">
      <c r="BA81282" s="2"/>
    </row>
    <row r="81283" spans="53:53" x14ac:dyDescent="0.3">
      <c r="BA81283" s="2"/>
    </row>
    <row r="81284" spans="53:53" x14ac:dyDescent="0.3">
      <c r="BA81284" s="2"/>
    </row>
    <row r="81285" spans="53:53" x14ac:dyDescent="0.3">
      <c r="BA81285" s="2"/>
    </row>
    <row r="81286" spans="53:53" x14ac:dyDescent="0.3">
      <c r="BA81286" s="2"/>
    </row>
    <row r="81287" spans="53:53" x14ac:dyDescent="0.3">
      <c r="BA81287" s="2"/>
    </row>
    <row r="81288" spans="53:53" x14ac:dyDescent="0.3">
      <c r="BA81288" s="2"/>
    </row>
    <row r="81289" spans="53:53" x14ac:dyDescent="0.3">
      <c r="BA81289" s="2"/>
    </row>
    <row r="81290" spans="53:53" x14ac:dyDescent="0.3">
      <c r="BA81290" s="2"/>
    </row>
    <row r="81291" spans="53:53" x14ac:dyDescent="0.3">
      <c r="BA81291" s="2"/>
    </row>
    <row r="81292" spans="53:53" x14ac:dyDescent="0.3">
      <c r="BA81292" s="2"/>
    </row>
    <row r="81293" spans="53:53" x14ac:dyDescent="0.3">
      <c r="BA81293" s="2"/>
    </row>
    <row r="81294" spans="53:53" x14ac:dyDescent="0.3">
      <c r="BA81294" s="2"/>
    </row>
    <row r="81295" spans="53:53" x14ac:dyDescent="0.3">
      <c r="BA81295" s="2"/>
    </row>
    <row r="81296" spans="53:53" x14ac:dyDescent="0.3">
      <c r="BA81296" s="2"/>
    </row>
    <row r="81297" spans="53:53" x14ac:dyDescent="0.3">
      <c r="BA81297" s="2"/>
    </row>
    <row r="81298" spans="53:53" x14ac:dyDescent="0.3">
      <c r="BA81298" s="2"/>
    </row>
    <row r="81299" spans="53:53" x14ac:dyDescent="0.3">
      <c r="BA81299" s="2"/>
    </row>
    <row r="81300" spans="53:53" x14ac:dyDescent="0.3">
      <c r="BA81300" s="2"/>
    </row>
    <row r="81301" spans="53:53" x14ac:dyDescent="0.3">
      <c r="BA81301" s="2"/>
    </row>
    <row r="81302" spans="53:53" x14ac:dyDescent="0.3">
      <c r="BA81302" s="2"/>
    </row>
    <row r="81303" spans="53:53" x14ac:dyDescent="0.3">
      <c r="BA81303" s="2"/>
    </row>
    <row r="81304" spans="53:53" x14ac:dyDescent="0.3">
      <c r="BA81304" s="2"/>
    </row>
    <row r="81305" spans="53:53" x14ac:dyDescent="0.3">
      <c r="BA81305" s="2"/>
    </row>
    <row r="81306" spans="53:53" x14ac:dyDescent="0.3">
      <c r="BA81306" s="2"/>
    </row>
    <row r="81307" spans="53:53" x14ac:dyDescent="0.3">
      <c r="BA81307" s="2"/>
    </row>
    <row r="81308" spans="53:53" x14ac:dyDescent="0.3">
      <c r="BA81308" s="2"/>
    </row>
    <row r="81309" spans="53:53" x14ac:dyDescent="0.3">
      <c r="BA81309" s="2"/>
    </row>
    <row r="81310" spans="53:53" x14ac:dyDescent="0.3">
      <c r="BA81310" s="2"/>
    </row>
    <row r="81311" spans="53:53" x14ac:dyDescent="0.3">
      <c r="BA81311" s="2"/>
    </row>
    <row r="81312" spans="53:53" x14ac:dyDescent="0.3">
      <c r="BA81312" s="2"/>
    </row>
    <row r="81313" spans="53:53" x14ac:dyDescent="0.3">
      <c r="BA81313" s="2"/>
    </row>
    <row r="81314" spans="53:53" x14ac:dyDescent="0.3">
      <c r="BA81314" s="2"/>
    </row>
    <row r="81315" spans="53:53" x14ac:dyDescent="0.3">
      <c r="BA81315" s="2"/>
    </row>
    <row r="81316" spans="53:53" x14ac:dyDescent="0.3">
      <c r="BA81316" s="2"/>
    </row>
    <row r="81317" spans="53:53" x14ac:dyDescent="0.3">
      <c r="BA81317" s="2"/>
    </row>
    <row r="81318" spans="53:53" x14ac:dyDescent="0.3">
      <c r="BA81318" s="2"/>
    </row>
    <row r="81319" spans="53:53" x14ac:dyDescent="0.3">
      <c r="BA81319" s="2"/>
    </row>
    <row r="81320" spans="53:53" x14ac:dyDescent="0.3">
      <c r="BA81320" s="2"/>
    </row>
    <row r="81321" spans="53:53" x14ac:dyDescent="0.3">
      <c r="BA81321" s="2"/>
    </row>
    <row r="81322" spans="53:53" x14ac:dyDescent="0.3">
      <c r="BA81322" s="2"/>
    </row>
    <row r="81323" spans="53:53" x14ac:dyDescent="0.3">
      <c r="BA81323" s="2"/>
    </row>
    <row r="81324" spans="53:53" x14ac:dyDescent="0.3">
      <c r="BA81324" s="2"/>
    </row>
    <row r="81325" spans="53:53" x14ac:dyDescent="0.3">
      <c r="BA81325" s="2"/>
    </row>
    <row r="81326" spans="53:53" x14ac:dyDescent="0.3">
      <c r="BA81326" s="2"/>
    </row>
    <row r="81327" spans="53:53" x14ac:dyDescent="0.3">
      <c r="BA81327" s="2"/>
    </row>
    <row r="81328" spans="53:53" x14ac:dyDescent="0.3">
      <c r="BA81328" s="2"/>
    </row>
    <row r="81329" spans="53:53" x14ac:dyDescent="0.3">
      <c r="BA81329" s="2"/>
    </row>
    <row r="81330" spans="53:53" x14ac:dyDescent="0.3">
      <c r="BA81330" s="2"/>
    </row>
    <row r="81331" spans="53:53" x14ac:dyDescent="0.3">
      <c r="BA81331" s="2"/>
    </row>
    <row r="81332" spans="53:53" x14ac:dyDescent="0.3">
      <c r="BA81332" s="2"/>
    </row>
    <row r="81333" spans="53:53" x14ac:dyDescent="0.3">
      <c r="BA81333" s="2"/>
    </row>
    <row r="81334" spans="53:53" x14ac:dyDescent="0.3">
      <c r="BA81334" s="2"/>
    </row>
    <row r="81335" spans="53:53" x14ac:dyDescent="0.3">
      <c r="BA81335" s="2"/>
    </row>
    <row r="81336" spans="53:53" x14ac:dyDescent="0.3">
      <c r="BA81336" s="2"/>
    </row>
    <row r="81337" spans="53:53" x14ac:dyDescent="0.3">
      <c r="BA81337" s="2"/>
    </row>
    <row r="81338" spans="53:53" x14ac:dyDescent="0.3">
      <c r="BA81338" s="2"/>
    </row>
    <row r="81339" spans="53:53" x14ac:dyDescent="0.3">
      <c r="BA81339" s="2"/>
    </row>
    <row r="81340" spans="53:53" x14ac:dyDescent="0.3">
      <c r="BA81340" s="2"/>
    </row>
    <row r="81341" spans="53:53" x14ac:dyDescent="0.3">
      <c r="BA81341" s="2"/>
    </row>
    <row r="81342" spans="53:53" x14ac:dyDescent="0.3">
      <c r="BA81342" s="2"/>
    </row>
    <row r="81343" spans="53:53" x14ac:dyDescent="0.3">
      <c r="BA81343" s="2"/>
    </row>
    <row r="81344" spans="53:53" x14ac:dyDescent="0.3">
      <c r="BA81344" s="2"/>
    </row>
    <row r="81345" spans="53:53" x14ac:dyDescent="0.3">
      <c r="BA81345" s="2"/>
    </row>
    <row r="81346" spans="53:53" x14ac:dyDescent="0.3">
      <c r="BA81346" s="2"/>
    </row>
    <row r="81347" spans="53:53" x14ac:dyDescent="0.3">
      <c r="BA81347" s="2"/>
    </row>
    <row r="81348" spans="53:53" x14ac:dyDescent="0.3">
      <c r="BA81348" s="2"/>
    </row>
    <row r="81349" spans="53:53" x14ac:dyDescent="0.3">
      <c r="BA81349" s="2"/>
    </row>
    <row r="81350" spans="53:53" x14ac:dyDescent="0.3">
      <c r="BA81350" s="2"/>
    </row>
    <row r="81351" spans="53:53" x14ac:dyDescent="0.3">
      <c r="BA81351" s="2"/>
    </row>
    <row r="81352" spans="53:53" x14ac:dyDescent="0.3">
      <c r="BA81352" s="2"/>
    </row>
    <row r="81353" spans="53:53" x14ac:dyDescent="0.3">
      <c r="BA81353" s="2"/>
    </row>
    <row r="81354" spans="53:53" x14ac:dyDescent="0.3">
      <c r="BA81354" s="2"/>
    </row>
    <row r="81355" spans="53:53" x14ac:dyDescent="0.3">
      <c r="BA81355" s="2"/>
    </row>
    <row r="81356" spans="53:53" x14ac:dyDescent="0.3">
      <c r="BA81356" s="2"/>
    </row>
    <row r="81357" spans="53:53" x14ac:dyDescent="0.3">
      <c r="BA81357" s="2"/>
    </row>
    <row r="81358" spans="53:53" x14ac:dyDescent="0.3">
      <c r="BA81358" s="2"/>
    </row>
    <row r="81359" spans="53:53" x14ac:dyDescent="0.3">
      <c r="BA81359" s="2"/>
    </row>
    <row r="81360" spans="53:53" x14ac:dyDescent="0.3">
      <c r="BA81360" s="2"/>
    </row>
    <row r="81361" spans="53:53" x14ac:dyDescent="0.3">
      <c r="BA81361" s="2"/>
    </row>
    <row r="81362" spans="53:53" x14ac:dyDescent="0.3">
      <c r="BA81362" s="2"/>
    </row>
    <row r="81363" spans="53:53" x14ac:dyDescent="0.3">
      <c r="BA81363" s="2"/>
    </row>
    <row r="81364" spans="53:53" x14ac:dyDescent="0.3">
      <c r="BA81364" s="2"/>
    </row>
    <row r="81365" spans="53:53" x14ac:dyDescent="0.3">
      <c r="BA81365" s="2"/>
    </row>
    <row r="81366" spans="53:53" x14ac:dyDescent="0.3">
      <c r="BA81366" s="2"/>
    </row>
    <row r="81367" spans="53:53" x14ac:dyDescent="0.3">
      <c r="BA81367" s="2"/>
    </row>
    <row r="81368" spans="53:53" x14ac:dyDescent="0.3">
      <c r="BA81368" s="2"/>
    </row>
    <row r="81369" spans="53:53" x14ac:dyDescent="0.3">
      <c r="BA81369" s="2"/>
    </row>
    <row r="81370" spans="53:53" x14ac:dyDescent="0.3">
      <c r="BA81370" s="2"/>
    </row>
    <row r="81371" spans="53:53" x14ac:dyDescent="0.3">
      <c r="BA81371" s="2"/>
    </row>
    <row r="81372" spans="53:53" x14ac:dyDescent="0.3">
      <c r="BA81372" s="2"/>
    </row>
    <row r="81373" spans="53:53" x14ac:dyDescent="0.3">
      <c r="BA81373" s="2"/>
    </row>
    <row r="81374" spans="53:53" x14ac:dyDescent="0.3">
      <c r="BA81374" s="2"/>
    </row>
    <row r="81375" spans="53:53" x14ac:dyDescent="0.3">
      <c r="BA81375" s="2"/>
    </row>
    <row r="81376" spans="53:53" x14ac:dyDescent="0.3">
      <c r="BA81376" s="2"/>
    </row>
    <row r="81377" spans="53:53" x14ac:dyDescent="0.3">
      <c r="BA81377" s="2"/>
    </row>
    <row r="81378" spans="53:53" x14ac:dyDescent="0.3">
      <c r="BA81378" s="2"/>
    </row>
    <row r="81379" spans="53:53" x14ac:dyDescent="0.3">
      <c r="BA81379" s="2"/>
    </row>
    <row r="81380" spans="53:53" x14ac:dyDescent="0.3">
      <c r="BA81380" s="2"/>
    </row>
    <row r="81381" spans="53:53" x14ac:dyDescent="0.3">
      <c r="BA81381" s="2"/>
    </row>
    <row r="81382" spans="53:53" x14ac:dyDescent="0.3">
      <c r="BA81382" s="2"/>
    </row>
    <row r="81383" spans="53:53" x14ac:dyDescent="0.3">
      <c r="BA81383" s="2"/>
    </row>
    <row r="81384" spans="53:53" x14ac:dyDescent="0.3">
      <c r="BA81384" s="2"/>
    </row>
    <row r="81385" spans="53:53" x14ac:dyDescent="0.3">
      <c r="BA81385" s="2"/>
    </row>
    <row r="81386" spans="53:53" x14ac:dyDescent="0.3">
      <c r="BA81386" s="2"/>
    </row>
    <row r="81387" spans="53:53" x14ac:dyDescent="0.3">
      <c r="BA81387" s="2"/>
    </row>
    <row r="81388" spans="53:53" x14ac:dyDescent="0.3">
      <c r="BA81388" s="2"/>
    </row>
    <row r="81389" spans="53:53" x14ac:dyDescent="0.3">
      <c r="BA81389" s="2"/>
    </row>
    <row r="81390" spans="53:53" x14ac:dyDescent="0.3">
      <c r="BA81390" s="2"/>
    </row>
    <row r="81391" spans="53:53" x14ac:dyDescent="0.3">
      <c r="BA81391" s="2"/>
    </row>
    <row r="81392" spans="53:53" x14ac:dyDescent="0.3">
      <c r="BA81392" s="2"/>
    </row>
    <row r="81393" spans="53:53" x14ac:dyDescent="0.3">
      <c r="BA81393" s="2"/>
    </row>
    <row r="81394" spans="53:53" x14ac:dyDescent="0.3">
      <c r="BA81394" s="2"/>
    </row>
    <row r="81395" spans="53:53" x14ac:dyDescent="0.3">
      <c r="BA81395" s="2"/>
    </row>
    <row r="81396" spans="53:53" x14ac:dyDescent="0.3">
      <c r="BA81396" s="2"/>
    </row>
    <row r="81397" spans="53:53" x14ac:dyDescent="0.3">
      <c r="BA81397" s="2"/>
    </row>
    <row r="81398" spans="53:53" x14ac:dyDescent="0.3">
      <c r="BA81398" s="2"/>
    </row>
    <row r="81399" spans="53:53" x14ac:dyDescent="0.3">
      <c r="BA81399" s="2"/>
    </row>
    <row r="81400" spans="53:53" x14ac:dyDescent="0.3">
      <c r="BA81400" s="2"/>
    </row>
    <row r="81401" spans="53:53" x14ac:dyDescent="0.3">
      <c r="BA81401" s="2"/>
    </row>
    <row r="81402" spans="53:53" x14ac:dyDescent="0.3">
      <c r="BA81402" s="2"/>
    </row>
    <row r="81403" spans="53:53" x14ac:dyDescent="0.3">
      <c r="BA81403" s="2"/>
    </row>
    <row r="81404" spans="53:53" x14ac:dyDescent="0.3">
      <c r="BA81404" s="2"/>
    </row>
    <row r="81405" spans="53:53" x14ac:dyDescent="0.3">
      <c r="BA81405" s="2"/>
    </row>
    <row r="81406" spans="53:53" x14ac:dyDescent="0.3">
      <c r="BA81406" s="2"/>
    </row>
    <row r="81407" spans="53:53" x14ac:dyDescent="0.3">
      <c r="BA81407" s="2"/>
    </row>
    <row r="81408" spans="53:53" x14ac:dyDescent="0.3">
      <c r="BA81408" s="2"/>
    </row>
    <row r="81409" spans="53:53" x14ac:dyDescent="0.3">
      <c r="BA81409" s="2"/>
    </row>
    <row r="81410" spans="53:53" x14ac:dyDescent="0.3">
      <c r="BA81410" s="2"/>
    </row>
    <row r="81411" spans="53:53" x14ac:dyDescent="0.3">
      <c r="BA81411" s="2"/>
    </row>
    <row r="81412" spans="53:53" x14ac:dyDescent="0.3">
      <c r="BA81412" s="2"/>
    </row>
    <row r="81413" spans="53:53" x14ac:dyDescent="0.3">
      <c r="BA81413" s="2"/>
    </row>
    <row r="81414" spans="53:53" x14ac:dyDescent="0.3">
      <c r="BA81414" s="2"/>
    </row>
    <row r="81415" spans="53:53" x14ac:dyDescent="0.3">
      <c r="BA81415" s="2"/>
    </row>
    <row r="81416" spans="53:53" x14ac:dyDescent="0.3">
      <c r="BA81416" s="2"/>
    </row>
    <row r="81417" spans="53:53" x14ac:dyDescent="0.3">
      <c r="BA81417" s="2"/>
    </row>
    <row r="81418" spans="53:53" x14ac:dyDescent="0.3">
      <c r="BA81418" s="2"/>
    </row>
    <row r="81419" spans="53:53" x14ac:dyDescent="0.3">
      <c r="BA81419" s="2"/>
    </row>
    <row r="81420" spans="53:53" x14ac:dyDescent="0.3">
      <c r="BA81420" s="2"/>
    </row>
    <row r="81421" spans="53:53" x14ac:dyDescent="0.3">
      <c r="BA81421" s="2"/>
    </row>
    <row r="81422" spans="53:53" x14ac:dyDescent="0.3">
      <c r="BA81422" s="2"/>
    </row>
    <row r="81423" spans="53:53" x14ac:dyDescent="0.3">
      <c r="BA81423" s="2"/>
    </row>
    <row r="81424" spans="53:53" x14ac:dyDescent="0.3">
      <c r="BA81424" s="2"/>
    </row>
    <row r="81425" spans="53:53" x14ac:dyDescent="0.3">
      <c r="BA81425" s="2"/>
    </row>
    <row r="81426" spans="53:53" x14ac:dyDescent="0.3">
      <c r="BA81426" s="2"/>
    </row>
    <row r="81427" spans="53:53" x14ac:dyDescent="0.3">
      <c r="BA81427" s="2"/>
    </row>
    <row r="81428" spans="53:53" x14ac:dyDescent="0.3">
      <c r="BA81428" s="2"/>
    </row>
    <row r="81429" spans="53:53" x14ac:dyDescent="0.3">
      <c r="BA81429" s="2"/>
    </row>
    <row r="81430" spans="53:53" x14ac:dyDescent="0.3">
      <c r="BA81430" s="2"/>
    </row>
    <row r="81431" spans="53:53" x14ac:dyDescent="0.3">
      <c r="BA81431" s="2"/>
    </row>
    <row r="81432" spans="53:53" x14ac:dyDescent="0.3">
      <c r="BA81432" s="2"/>
    </row>
    <row r="81433" spans="53:53" x14ac:dyDescent="0.3">
      <c r="BA81433" s="2"/>
    </row>
    <row r="81434" spans="53:53" x14ac:dyDescent="0.3">
      <c r="BA81434" s="2"/>
    </row>
    <row r="81435" spans="53:53" x14ac:dyDescent="0.3">
      <c r="BA81435" s="2"/>
    </row>
    <row r="81436" spans="53:53" x14ac:dyDescent="0.3">
      <c r="BA81436" s="2"/>
    </row>
    <row r="81437" spans="53:53" x14ac:dyDescent="0.3">
      <c r="BA81437" s="2"/>
    </row>
    <row r="81438" spans="53:53" x14ac:dyDescent="0.3">
      <c r="BA81438" s="2"/>
    </row>
    <row r="81439" spans="53:53" x14ac:dyDescent="0.3">
      <c r="BA81439" s="2"/>
    </row>
    <row r="81440" spans="53:53" x14ac:dyDescent="0.3">
      <c r="BA81440" s="2"/>
    </row>
    <row r="81441" spans="53:53" x14ac:dyDescent="0.3">
      <c r="BA81441" s="2"/>
    </row>
    <row r="81442" spans="53:53" x14ac:dyDescent="0.3">
      <c r="BA81442" s="2"/>
    </row>
    <row r="81443" spans="53:53" x14ac:dyDescent="0.3">
      <c r="BA81443" s="2"/>
    </row>
    <row r="81444" spans="53:53" x14ac:dyDescent="0.3">
      <c r="BA81444" s="2"/>
    </row>
    <row r="81445" spans="53:53" x14ac:dyDescent="0.3">
      <c r="BA81445" s="2"/>
    </row>
    <row r="81446" spans="53:53" x14ac:dyDescent="0.3">
      <c r="BA81446" s="2"/>
    </row>
    <row r="81447" spans="53:53" x14ac:dyDescent="0.3">
      <c r="BA81447" s="2"/>
    </row>
    <row r="81448" spans="53:53" x14ac:dyDescent="0.3">
      <c r="BA81448" s="2"/>
    </row>
    <row r="81449" spans="53:53" x14ac:dyDescent="0.3">
      <c r="BA81449" s="2"/>
    </row>
    <row r="81450" spans="53:53" x14ac:dyDescent="0.3">
      <c r="BA81450" s="2"/>
    </row>
    <row r="81451" spans="53:53" x14ac:dyDescent="0.3">
      <c r="BA81451" s="2"/>
    </row>
    <row r="81452" spans="53:53" x14ac:dyDescent="0.3">
      <c r="BA81452" s="2"/>
    </row>
    <row r="81453" spans="53:53" x14ac:dyDescent="0.3">
      <c r="BA81453" s="2"/>
    </row>
    <row r="81454" spans="53:53" x14ac:dyDescent="0.3">
      <c r="BA81454" s="2"/>
    </row>
    <row r="81455" spans="53:53" x14ac:dyDescent="0.3">
      <c r="BA81455" s="2"/>
    </row>
    <row r="81456" spans="53:53" x14ac:dyDescent="0.3">
      <c r="BA81456" s="2"/>
    </row>
    <row r="81457" spans="53:53" x14ac:dyDescent="0.3">
      <c r="BA81457" s="2"/>
    </row>
    <row r="81458" spans="53:53" x14ac:dyDescent="0.3">
      <c r="BA81458" s="2"/>
    </row>
    <row r="81459" spans="53:53" x14ac:dyDescent="0.3">
      <c r="BA81459" s="2"/>
    </row>
    <row r="81460" spans="53:53" x14ac:dyDescent="0.3">
      <c r="BA81460" s="2"/>
    </row>
    <row r="81461" spans="53:53" x14ac:dyDescent="0.3">
      <c r="BA81461" s="2"/>
    </row>
    <row r="81462" spans="53:53" x14ac:dyDescent="0.3">
      <c r="BA81462" s="2"/>
    </row>
    <row r="81463" spans="53:53" x14ac:dyDescent="0.3">
      <c r="BA81463" s="2"/>
    </row>
    <row r="81464" spans="53:53" x14ac:dyDescent="0.3">
      <c r="BA81464" s="2"/>
    </row>
    <row r="81465" spans="53:53" x14ac:dyDescent="0.3">
      <c r="BA81465" s="2"/>
    </row>
    <row r="81466" spans="53:53" x14ac:dyDescent="0.3">
      <c r="BA81466" s="2"/>
    </row>
    <row r="81467" spans="53:53" x14ac:dyDescent="0.3">
      <c r="BA81467" s="2"/>
    </row>
    <row r="81468" spans="53:53" x14ac:dyDescent="0.3">
      <c r="BA81468" s="2"/>
    </row>
    <row r="81469" spans="53:53" x14ac:dyDescent="0.3">
      <c r="BA81469" s="2"/>
    </row>
    <row r="81470" spans="53:53" x14ac:dyDescent="0.3">
      <c r="BA81470" s="2"/>
    </row>
    <row r="81471" spans="53:53" x14ac:dyDescent="0.3">
      <c r="BA81471" s="2"/>
    </row>
    <row r="81472" spans="53:53" x14ac:dyDescent="0.3">
      <c r="BA81472" s="2"/>
    </row>
    <row r="81473" spans="53:53" x14ac:dyDescent="0.3">
      <c r="BA81473" s="2"/>
    </row>
    <row r="81474" spans="53:53" x14ac:dyDescent="0.3">
      <c r="BA81474" s="2"/>
    </row>
    <row r="81475" spans="53:53" x14ac:dyDescent="0.3">
      <c r="BA81475" s="2"/>
    </row>
    <row r="81476" spans="53:53" x14ac:dyDescent="0.3">
      <c r="BA81476" s="2"/>
    </row>
    <row r="81477" spans="53:53" x14ac:dyDescent="0.3">
      <c r="BA81477" s="2"/>
    </row>
    <row r="81478" spans="53:53" x14ac:dyDescent="0.3">
      <c r="BA81478" s="2"/>
    </row>
    <row r="81479" spans="53:53" x14ac:dyDescent="0.3">
      <c r="BA81479" s="2"/>
    </row>
    <row r="81480" spans="53:53" x14ac:dyDescent="0.3">
      <c r="BA81480" s="2"/>
    </row>
    <row r="81481" spans="53:53" x14ac:dyDescent="0.3">
      <c r="BA81481" s="2"/>
    </row>
    <row r="81482" spans="53:53" x14ac:dyDescent="0.3">
      <c r="BA81482" s="2"/>
    </row>
    <row r="81483" spans="53:53" x14ac:dyDescent="0.3">
      <c r="BA81483" s="2"/>
    </row>
    <row r="81484" spans="53:53" x14ac:dyDescent="0.3">
      <c r="BA81484" s="2"/>
    </row>
    <row r="81485" spans="53:53" x14ac:dyDescent="0.3">
      <c r="BA81485" s="2"/>
    </row>
    <row r="81486" spans="53:53" x14ac:dyDescent="0.3">
      <c r="BA81486" s="2"/>
    </row>
    <row r="81487" spans="53:53" x14ac:dyDescent="0.3">
      <c r="BA81487" s="2"/>
    </row>
    <row r="81488" spans="53:53" x14ac:dyDescent="0.3">
      <c r="BA81488" s="2"/>
    </row>
    <row r="81489" spans="53:53" x14ac:dyDescent="0.3">
      <c r="BA81489" s="2"/>
    </row>
    <row r="81490" spans="53:53" x14ac:dyDescent="0.3">
      <c r="BA81490" s="2"/>
    </row>
    <row r="81491" spans="53:53" x14ac:dyDescent="0.3">
      <c r="BA81491" s="2"/>
    </row>
    <row r="81492" spans="53:53" x14ac:dyDescent="0.3">
      <c r="BA81492" s="2"/>
    </row>
    <row r="81493" spans="53:53" x14ac:dyDescent="0.3">
      <c r="BA81493" s="2"/>
    </row>
    <row r="81494" spans="53:53" x14ac:dyDescent="0.3">
      <c r="BA81494" s="2"/>
    </row>
    <row r="81495" spans="53:53" x14ac:dyDescent="0.3">
      <c r="BA81495" s="2"/>
    </row>
    <row r="81496" spans="53:53" x14ac:dyDescent="0.3">
      <c r="BA81496" s="2"/>
    </row>
    <row r="81497" spans="53:53" x14ac:dyDescent="0.3">
      <c r="BA81497" s="2"/>
    </row>
    <row r="81498" spans="53:53" x14ac:dyDescent="0.3">
      <c r="BA81498" s="2"/>
    </row>
    <row r="81499" spans="53:53" x14ac:dyDescent="0.3">
      <c r="BA81499" s="2"/>
    </row>
    <row r="81500" spans="53:53" x14ac:dyDescent="0.3">
      <c r="BA81500" s="2"/>
    </row>
    <row r="81501" spans="53:53" x14ac:dyDescent="0.3">
      <c r="BA81501" s="2"/>
    </row>
    <row r="81502" spans="53:53" x14ac:dyDescent="0.3">
      <c r="BA81502" s="2"/>
    </row>
    <row r="81503" spans="53:53" x14ac:dyDescent="0.3">
      <c r="BA81503" s="2"/>
    </row>
    <row r="81504" spans="53:53" x14ac:dyDescent="0.3">
      <c r="BA81504" s="2"/>
    </row>
    <row r="81505" spans="53:53" x14ac:dyDescent="0.3">
      <c r="BA81505" s="2"/>
    </row>
    <row r="81506" spans="53:53" x14ac:dyDescent="0.3">
      <c r="BA81506" s="2"/>
    </row>
    <row r="81507" spans="53:53" x14ac:dyDescent="0.3">
      <c r="BA81507" s="2"/>
    </row>
    <row r="81508" spans="53:53" x14ac:dyDescent="0.3">
      <c r="BA81508" s="2"/>
    </row>
    <row r="81509" spans="53:53" x14ac:dyDescent="0.3">
      <c r="BA81509" s="2"/>
    </row>
    <row r="81510" spans="53:53" x14ac:dyDescent="0.3">
      <c r="BA81510" s="2"/>
    </row>
    <row r="81511" spans="53:53" x14ac:dyDescent="0.3">
      <c r="BA81511" s="2"/>
    </row>
    <row r="81512" spans="53:53" x14ac:dyDescent="0.3">
      <c r="BA81512" s="2"/>
    </row>
    <row r="81513" spans="53:53" x14ac:dyDescent="0.3">
      <c r="BA81513" s="2"/>
    </row>
    <row r="81514" spans="53:53" x14ac:dyDescent="0.3">
      <c r="BA81514" s="2"/>
    </row>
    <row r="81515" spans="53:53" x14ac:dyDescent="0.3">
      <c r="BA81515" s="2"/>
    </row>
    <row r="81516" spans="53:53" x14ac:dyDescent="0.3">
      <c r="BA81516" s="2"/>
    </row>
    <row r="81517" spans="53:53" x14ac:dyDescent="0.3">
      <c r="BA81517" s="2"/>
    </row>
    <row r="81518" spans="53:53" x14ac:dyDescent="0.3">
      <c r="BA81518" s="2"/>
    </row>
    <row r="81519" spans="53:53" x14ac:dyDescent="0.3">
      <c r="BA81519" s="2"/>
    </row>
    <row r="81520" spans="53:53" x14ac:dyDescent="0.3">
      <c r="BA81520" s="2"/>
    </row>
    <row r="81521" spans="53:53" x14ac:dyDescent="0.3">
      <c r="BA81521" s="2"/>
    </row>
    <row r="81522" spans="53:53" x14ac:dyDescent="0.3">
      <c r="BA81522" s="2"/>
    </row>
    <row r="81523" spans="53:53" x14ac:dyDescent="0.3">
      <c r="BA81523" s="2"/>
    </row>
    <row r="81524" spans="53:53" x14ac:dyDescent="0.3">
      <c r="BA81524" s="2"/>
    </row>
    <row r="81525" spans="53:53" x14ac:dyDescent="0.3">
      <c r="BA81525" s="2"/>
    </row>
    <row r="81526" spans="53:53" x14ac:dyDescent="0.3">
      <c r="BA81526" s="2"/>
    </row>
    <row r="81527" spans="53:53" x14ac:dyDescent="0.3">
      <c r="BA81527" s="2"/>
    </row>
    <row r="81528" spans="53:53" x14ac:dyDescent="0.3">
      <c r="BA81528" s="2"/>
    </row>
    <row r="81529" spans="53:53" x14ac:dyDescent="0.3">
      <c r="BA81529" s="2"/>
    </row>
    <row r="81530" spans="53:53" x14ac:dyDescent="0.3">
      <c r="BA81530" s="2"/>
    </row>
    <row r="81531" spans="53:53" x14ac:dyDescent="0.3">
      <c r="BA81531" s="2"/>
    </row>
    <row r="81532" spans="53:53" x14ac:dyDescent="0.3">
      <c r="BA81532" s="2"/>
    </row>
    <row r="81533" spans="53:53" x14ac:dyDescent="0.3">
      <c r="BA81533" s="2"/>
    </row>
    <row r="81534" spans="53:53" x14ac:dyDescent="0.3">
      <c r="BA81534" s="2"/>
    </row>
    <row r="81535" spans="53:53" x14ac:dyDescent="0.3">
      <c r="BA81535" s="2"/>
    </row>
    <row r="81536" spans="53:53" x14ac:dyDescent="0.3">
      <c r="BA81536" s="2"/>
    </row>
    <row r="81537" spans="53:53" x14ac:dyDescent="0.3">
      <c r="BA81537" s="2"/>
    </row>
    <row r="81538" spans="53:53" x14ac:dyDescent="0.3">
      <c r="BA81538" s="2"/>
    </row>
    <row r="81539" spans="53:53" x14ac:dyDescent="0.3">
      <c r="BA81539" s="2"/>
    </row>
    <row r="81540" spans="53:53" x14ac:dyDescent="0.3">
      <c r="BA81540" s="2"/>
    </row>
    <row r="81541" spans="53:53" x14ac:dyDescent="0.3">
      <c r="BA81541" s="2"/>
    </row>
    <row r="81542" spans="53:53" x14ac:dyDescent="0.3">
      <c r="BA81542" s="2"/>
    </row>
    <row r="81543" spans="53:53" x14ac:dyDescent="0.3">
      <c r="BA81543" s="2"/>
    </row>
    <row r="81544" spans="53:53" x14ac:dyDescent="0.3">
      <c r="BA81544" s="2"/>
    </row>
    <row r="81545" spans="53:53" x14ac:dyDescent="0.3">
      <c r="BA81545" s="2"/>
    </row>
    <row r="81546" spans="53:53" x14ac:dyDescent="0.3">
      <c r="BA81546" s="2"/>
    </row>
    <row r="81547" spans="53:53" x14ac:dyDescent="0.3">
      <c r="BA81547" s="2"/>
    </row>
    <row r="81548" spans="53:53" x14ac:dyDescent="0.3">
      <c r="BA81548" s="2"/>
    </row>
    <row r="81549" spans="53:53" x14ac:dyDescent="0.3">
      <c r="BA81549" s="2"/>
    </row>
    <row r="81550" spans="53:53" x14ac:dyDescent="0.3">
      <c r="BA81550" s="2"/>
    </row>
    <row r="81551" spans="53:53" x14ac:dyDescent="0.3">
      <c r="BA81551" s="2"/>
    </row>
    <row r="81552" spans="53:53" x14ac:dyDescent="0.3">
      <c r="BA81552" s="2"/>
    </row>
    <row r="81553" spans="53:53" x14ac:dyDescent="0.3">
      <c r="BA81553" s="2"/>
    </row>
    <row r="81554" spans="53:53" x14ac:dyDescent="0.3">
      <c r="BA81554" s="2"/>
    </row>
    <row r="81555" spans="53:53" x14ac:dyDescent="0.3">
      <c r="BA81555" s="2"/>
    </row>
    <row r="81556" spans="53:53" x14ac:dyDescent="0.3">
      <c r="BA81556" s="2"/>
    </row>
    <row r="81557" spans="53:53" x14ac:dyDescent="0.3">
      <c r="BA81557" s="2"/>
    </row>
    <row r="81558" spans="53:53" x14ac:dyDescent="0.3">
      <c r="BA81558" s="2"/>
    </row>
    <row r="81559" spans="53:53" x14ac:dyDescent="0.3">
      <c r="BA81559" s="2"/>
    </row>
    <row r="81560" spans="53:53" x14ac:dyDescent="0.3">
      <c r="BA81560" s="2"/>
    </row>
    <row r="81561" spans="53:53" x14ac:dyDescent="0.3">
      <c r="BA81561" s="2"/>
    </row>
    <row r="81562" spans="53:53" x14ac:dyDescent="0.3">
      <c r="BA81562" s="2"/>
    </row>
    <row r="81563" spans="53:53" x14ac:dyDescent="0.3">
      <c r="BA81563" s="2"/>
    </row>
    <row r="81564" spans="53:53" x14ac:dyDescent="0.3">
      <c r="BA81564" s="2"/>
    </row>
    <row r="81565" spans="53:53" x14ac:dyDescent="0.3">
      <c r="BA81565" s="2"/>
    </row>
    <row r="81566" spans="53:53" x14ac:dyDescent="0.3">
      <c r="BA81566" s="2"/>
    </row>
    <row r="81567" spans="53:53" x14ac:dyDescent="0.3">
      <c r="BA81567" s="2"/>
    </row>
    <row r="81568" spans="53:53" x14ac:dyDescent="0.3">
      <c r="BA81568" s="2"/>
    </row>
    <row r="81569" spans="53:53" x14ac:dyDescent="0.3">
      <c r="BA81569" s="2"/>
    </row>
    <row r="81570" spans="53:53" x14ac:dyDescent="0.3">
      <c r="BA81570" s="2"/>
    </row>
    <row r="81571" spans="53:53" x14ac:dyDescent="0.3">
      <c r="BA81571" s="2"/>
    </row>
    <row r="81572" spans="53:53" x14ac:dyDescent="0.3">
      <c r="BA81572" s="2"/>
    </row>
    <row r="81573" spans="53:53" x14ac:dyDescent="0.3">
      <c r="BA81573" s="2"/>
    </row>
    <row r="81574" spans="53:53" x14ac:dyDescent="0.3">
      <c r="BA81574" s="2"/>
    </row>
    <row r="81575" spans="53:53" x14ac:dyDescent="0.3">
      <c r="BA81575" s="2"/>
    </row>
    <row r="81576" spans="53:53" x14ac:dyDescent="0.3">
      <c r="BA81576" s="2"/>
    </row>
    <row r="81577" spans="53:53" x14ac:dyDescent="0.3">
      <c r="BA81577" s="2"/>
    </row>
    <row r="81578" spans="53:53" x14ac:dyDescent="0.3">
      <c r="BA81578" s="2"/>
    </row>
    <row r="81579" spans="53:53" x14ac:dyDescent="0.3">
      <c r="BA81579" s="2"/>
    </row>
    <row r="81580" spans="53:53" x14ac:dyDescent="0.3">
      <c r="BA81580" s="2"/>
    </row>
    <row r="81581" spans="53:53" x14ac:dyDescent="0.3">
      <c r="BA81581" s="2"/>
    </row>
    <row r="81582" spans="53:53" x14ac:dyDescent="0.3">
      <c r="BA81582" s="2"/>
    </row>
    <row r="81583" spans="53:53" x14ac:dyDescent="0.3">
      <c r="BA81583" s="2"/>
    </row>
    <row r="81584" spans="53:53" x14ac:dyDescent="0.3">
      <c r="BA81584" s="2"/>
    </row>
    <row r="81585" spans="53:53" x14ac:dyDescent="0.3">
      <c r="BA81585" s="2"/>
    </row>
    <row r="81586" spans="53:53" x14ac:dyDescent="0.3">
      <c r="BA81586" s="2"/>
    </row>
    <row r="81587" spans="53:53" x14ac:dyDescent="0.3">
      <c r="BA81587" s="2"/>
    </row>
    <row r="81588" spans="53:53" x14ac:dyDescent="0.3">
      <c r="BA81588" s="2"/>
    </row>
    <row r="81589" spans="53:53" x14ac:dyDescent="0.3">
      <c r="BA81589" s="2"/>
    </row>
    <row r="81590" spans="53:53" x14ac:dyDescent="0.3">
      <c r="BA81590" s="2"/>
    </row>
    <row r="81591" spans="53:53" x14ac:dyDescent="0.3">
      <c r="BA81591" s="2"/>
    </row>
    <row r="81592" spans="53:53" x14ac:dyDescent="0.3">
      <c r="BA81592" s="2"/>
    </row>
    <row r="81593" spans="53:53" x14ac:dyDescent="0.3">
      <c r="BA81593" s="2"/>
    </row>
    <row r="81594" spans="53:53" x14ac:dyDescent="0.3">
      <c r="BA81594" s="2"/>
    </row>
    <row r="81595" spans="53:53" x14ac:dyDescent="0.3">
      <c r="BA81595" s="2"/>
    </row>
    <row r="81596" spans="53:53" x14ac:dyDescent="0.3">
      <c r="BA81596" s="2"/>
    </row>
    <row r="81597" spans="53:53" x14ac:dyDescent="0.3">
      <c r="BA81597" s="2"/>
    </row>
    <row r="81598" spans="53:53" x14ac:dyDescent="0.3">
      <c r="BA81598" s="2"/>
    </row>
    <row r="81599" spans="53:53" x14ac:dyDescent="0.3">
      <c r="BA81599" s="2"/>
    </row>
    <row r="81600" spans="53:53" x14ac:dyDescent="0.3">
      <c r="BA81600" s="2"/>
    </row>
    <row r="81601" spans="53:53" x14ac:dyDescent="0.3">
      <c r="BA81601" s="2"/>
    </row>
    <row r="81602" spans="53:53" x14ac:dyDescent="0.3">
      <c r="BA81602" s="2"/>
    </row>
    <row r="81603" spans="53:53" x14ac:dyDescent="0.3">
      <c r="BA81603" s="2"/>
    </row>
    <row r="81604" spans="53:53" x14ac:dyDescent="0.3">
      <c r="BA81604" s="2"/>
    </row>
    <row r="81605" spans="53:53" x14ac:dyDescent="0.3">
      <c r="BA81605" s="2"/>
    </row>
    <row r="81606" spans="53:53" x14ac:dyDescent="0.3">
      <c r="BA81606" s="2"/>
    </row>
    <row r="81607" spans="53:53" x14ac:dyDescent="0.3">
      <c r="BA81607" s="2"/>
    </row>
    <row r="81608" spans="53:53" x14ac:dyDescent="0.3">
      <c r="BA81608" s="2"/>
    </row>
    <row r="81609" spans="53:53" x14ac:dyDescent="0.3">
      <c r="BA81609" s="2"/>
    </row>
    <row r="81610" spans="53:53" x14ac:dyDescent="0.3">
      <c r="BA81610" s="2"/>
    </row>
    <row r="81611" spans="53:53" x14ac:dyDescent="0.3">
      <c r="BA81611" s="2"/>
    </row>
    <row r="81612" spans="53:53" x14ac:dyDescent="0.3">
      <c r="BA81612" s="2"/>
    </row>
    <row r="81613" spans="53:53" x14ac:dyDescent="0.3">
      <c r="BA81613" s="2"/>
    </row>
    <row r="81614" spans="53:53" x14ac:dyDescent="0.3">
      <c r="BA81614" s="2"/>
    </row>
    <row r="81615" spans="53:53" x14ac:dyDescent="0.3">
      <c r="BA81615" s="2"/>
    </row>
    <row r="81616" spans="53:53" x14ac:dyDescent="0.3">
      <c r="BA81616" s="2"/>
    </row>
    <row r="81617" spans="53:53" x14ac:dyDescent="0.3">
      <c r="BA81617" s="2"/>
    </row>
    <row r="81618" spans="53:53" x14ac:dyDescent="0.3">
      <c r="BA81618" s="2"/>
    </row>
    <row r="81619" spans="53:53" x14ac:dyDescent="0.3">
      <c r="BA81619" s="2"/>
    </row>
    <row r="81620" spans="53:53" x14ac:dyDescent="0.3">
      <c r="BA81620" s="2"/>
    </row>
    <row r="81621" spans="53:53" x14ac:dyDescent="0.3">
      <c r="BA81621" s="2"/>
    </row>
    <row r="81622" spans="53:53" x14ac:dyDescent="0.3">
      <c r="BA81622" s="2"/>
    </row>
    <row r="81623" spans="53:53" x14ac:dyDescent="0.3">
      <c r="BA81623" s="2"/>
    </row>
    <row r="81624" spans="53:53" x14ac:dyDescent="0.3">
      <c r="BA81624" s="2"/>
    </row>
    <row r="81625" spans="53:53" x14ac:dyDescent="0.3">
      <c r="BA81625" s="2"/>
    </row>
    <row r="81626" spans="53:53" x14ac:dyDescent="0.3">
      <c r="BA81626" s="2"/>
    </row>
    <row r="81627" spans="53:53" x14ac:dyDescent="0.3">
      <c r="BA81627" s="2"/>
    </row>
    <row r="81628" spans="53:53" x14ac:dyDescent="0.3">
      <c r="BA81628" s="2"/>
    </row>
    <row r="81629" spans="53:53" x14ac:dyDescent="0.3">
      <c r="BA81629" s="2"/>
    </row>
    <row r="81630" spans="53:53" x14ac:dyDescent="0.3">
      <c r="BA81630" s="2"/>
    </row>
    <row r="81631" spans="53:53" x14ac:dyDescent="0.3">
      <c r="BA81631" s="2"/>
    </row>
    <row r="81632" spans="53:53" x14ac:dyDescent="0.3">
      <c r="BA81632" s="2"/>
    </row>
    <row r="81633" spans="53:53" x14ac:dyDescent="0.3">
      <c r="BA81633" s="2"/>
    </row>
    <row r="81634" spans="53:53" x14ac:dyDescent="0.3">
      <c r="BA81634" s="2"/>
    </row>
    <row r="81635" spans="53:53" x14ac:dyDescent="0.3">
      <c r="BA81635" s="2"/>
    </row>
    <row r="81636" spans="53:53" x14ac:dyDescent="0.3">
      <c r="BA81636" s="2"/>
    </row>
    <row r="81637" spans="53:53" x14ac:dyDescent="0.3">
      <c r="BA81637" s="2"/>
    </row>
    <row r="81638" spans="53:53" x14ac:dyDescent="0.3">
      <c r="BA81638" s="2"/>
    </row>
    <row r="81639" spans="53:53" x14ac:dyDescent="0.3">
      <c r="BA81639" s="2"/>
    </row>
    <row r="81640" spans="53:53" x14ac:dyDescent="0.3">
      <c r="BA81640" s="2"/>
    </row>
    <row r="81641" spans="53:53" x14ac:dyDescent="0.3">
      <c r="BA81641" s="2"/>
    </row>
    <row r="81642" spans="53:53" x14ac:dyDescent="0.3">
      <c r="BA81642" s="2"/>
    </row>
    <row r="81643" spans="53:53" x14ac:dyDescent="0.3">
      <c r="BA81643" s="2"/>
    </row>
    <row r="81644" spans="53:53" x14ac:dyDescent="0.3">
      <c r="BA81644" s="2"/>
    </row>
    <row r="81645" spans="53:53" x14ac:dyDescent="0.3">
      <c r="BA81645" s="2"/>
    </row>
    <row r="81646" spans="53:53" x14ac:dyDescent="0.3">
      <c r="BA81646" s="2"/>
    </row>
    <row r="81647" spans="53:53" x14ac:dyDescent="0.3">
      <c r="BA81647" s="2"/>
    </row>
    <row r="81648" spans="53:53" x14ac:dyDescent="0.3">
      <c r="BA81648" s="2"/>
    </row>
    <row r="81649" spans="53:53" x14ac:dyDescent="0.3">
      <c r="BA81649" s="2"/>
    </row>
    <row r="81650" spans="53:53" x14ac:dyDescent="0.3">
      <c r="BA81650" s="2"/>
    </row>
    <row r="81651" spans="53:53" x14ac:dyDescent="0.3">
      <c r="BA81651" s="2"/>
    </row>
    <row r="81652" spans="53:53" x14ac:dyDescent="0.3">
      <c r="BA81652" s="2"/>
    </row>
    <row r="81653" spans="53:53" x14ac:dyDescent="0.3">
      <c r="BA81653" s="2"/>
    </row>
    <row r="81654" spans="53:53" x14ac:dyDescent="0.3">
      <c r="BA81654" s="2"/>
    </row>
    <row r="81655" spans="53:53" x14ac:dyDescent="0.3">
      <c r="BA81655" s="2"/>
    </row>
    <row r="81656" spans="53:53" x14ac:dyDescent="0.3">
      <c r="BA81656" s="2"/>
    </row>
    <row r="81657" spans="53:53" x14ac:dyDescent="0.3">
      <c r="BA81657" s="2"/>
    </row>
    <row r="81658" spans="53:53" x14ac:dyDescent="0.3">
      <c r="BA81658" s="2"/>
    </row>
    <row r="81659" spans="53:53" x14ac:dyDescent="0.3">
      <c r="BA81659" s="2"/>
    </row>
    <row r="81660" spans="53:53" x14ac:dyDescent="0.3">
      <c r="BA81660" s="2"/>
    </row>
    <row r="81661" spans="53:53" x14ac:dyDescent="0.3">
      <c r="BA81661" s="2"/>
    </row>
    <row r="81662" spans="53:53" x14ac:dyDescent="0.3">
      <c r="BA81662" s="2"/>
    </row>
    <row r="81663" spans="53:53" x14ac:dyDescent="0.3">
      <c r="BA81663" s="2"/>
    </row>
    <row r="81664" spans="53:53" x14ac:dyDescent="0.3">
      <c r="BA81664" s="2"/>
    </row>
    <row r="81665" spans="53:53" x14ac:dyDescent="0.3">
      <c r="BA81665" s="2"/>
    </row>
    <row r="81666" spans="53:53" x14ac:dyDescent="0.3">
      <c r="BA81666" s="2"/>
    </row>
    <row r="81667" spans="53:53" x14ac:dyDescent="0.3">
      <c r="BA81667" s="2"/>
    </row>
    <row r="81668" spans="53:53" x14ac:dyDescent="0.3">
      <c r="BA81668" s="2"/>
    </row>
    <row r="81669" spans="53:53" x14ac:dyDescent="0.3">
      <c r="BA81669" s="2"/>
    </row>
    <row r="81670" spans="53:53" x14ac:dyDescent="0.3">
      <c r="BA81670" s="2"/>
    </row>
    <row r="81671" spans="53:53" x14ac:dyDescent="0.3">
      <c r="BA81671" s="2"/>
    </row>
    <row r="81672" spans="53:53" x14ac:dyDescent="0.3">
      <c r="BA81672" s="2"/>
    </row>
    <row r="81673" spans="53:53" x14ac:dyDescent="0.3">
      <c r="BA81673" s="2"/>
    </row>
    <row r="81674" spans="53:53" x14ac:dyDescent="0.3">
      <c r="BA81674" s="2"/>
    </row>
    <row r="81675" spans="53:53" x14ac:dyDescent="0.3">
      <c r="BA81675" s="2"/>
    </row>
    <row r="81676" spans="53:53" x14ac:dyDescent="0.3">
      <c r="BA81676" s="2"/>
    </row>
    <row r="81677" spans="53:53" x14ac:dyDescent="0.3">
      <c r="BA81677" s="2"/>
    </row>
    <row r="81678" spans="53:53" x14ac:dyDescent="0.3">
      <c r="BA81678" s="2"/>
    </row>
    <row r="81679" spans="53:53" x14ac:dyDescent="0.3">
      <c r="BA81679" s="2"/>
    </row>
    <row r="81680" spans="53:53" x14ac:dyDescent="0.3">
      <c r="BA81680" s="2"/>
    </row>
    <row r="81681" spans="53:53" x14ac:dyDescent="0.3">
      <c r="BA81681" s="2"/>
    </row>
    <row r="81682" spans="53:53" x14ac:dyDescent="0.3">
      <c r="BA81682" s="2"/>
    </row>
    <row r="81683" spans="53:53" x14ac:dyDescent="0.3">
      <c r="BA81683" s="2"/>
    </row>
    <row r="81684" spans="53:53" x14ac:dyDescent="0.3">
      <c r="BA81684" s="2"/>
    </row>
    <row r="81685" spans="53:53" x14ac:dyDescent="0.3">
      <c r="BA81685" s="2"/>
    </row>
    <row r="81686" spans="53:53" x14ac:dyDescent="0.3">
      <c r="BA81686" s="2"/>
    </row>
    <row r="81687" spans="53:53" x14ac:dyDescent="0.3">
      <c r="BA81687" s="2"/>
    </row>
    <row r="81688" spans="53:53" x14ac:dyDescent="0.3">
      <c r="BA81688" s="2"/>
    </row>
    <row r="81689" spans="53:53" x14ac:dyDescent="0.3">
      <c r="BA81689" s="2"/>
    </row>
    <row r="81690" spans="53:53" x14ac:dyDescent="0.3">
      <c r="BA81690" s="2"/>
    </row>
    <row r="81691" spans="53:53" x14ac:dyDescent="0.3">
      <c r="BA81691" s="2"/>
    </row>
    <row r="81692" spans="53:53" x14ac:dyDescent="0.3">
      <c r="BA81692" s="2"/>
    </row>
    <row r="81693" spans="53:53" x14ac:dyDescent="0.3">
      <c r="BA81693" s="2"/>
    </row>
    <row r="81694" spans="53:53" x14ac:dyDescent="0.3">
      <c r="BA81694" s="2"/>
    </row>
    <row r="81695" spans="53:53" x14ac:dyDescent="0.3">
      <c r="BA81695" s="2"/>
    </row>
    <row r="81696" spans="53:53" x14ac:dyDescent="0.3">
      <c r="BA81696" s="2"/>
    </row>
    <row r="81697" spans="53:53" x14ac:dyDescent="0.3">
      <c r="BA81697" s="2"/>
    </row>
    <row r="81698" spans="53:53" x14ac:dyDescent="0.3">
      <c r="BA81698" s="2"/>
    </row>
    <row r="81699" spans="53:53" x14ac:dyDescent="0.3">
      <c r="BA81699" s="2"/>
    </row>
    <row r="81700" spans="53:53" x14ac:dyDescent="0.3">
      <c r="BA81700" s="2"/>
    </row>
    <row r="81701" spans="53:53" x14ac:dyDescent="0.3">
      <c r="BA81701" s="2"/>
    </row>
    <row r="81702" spans="53:53" x14ac:dyDescent="0.3">
      <c r="BA81702" s="2"/>
    </row>
    <row r="81703" spans="53:53" x14ac:dyDescent="0.3">
      <c r="BA81703" s="2"/>
    </row>
    <row r="81704" spans="53:53" x14ac:dyDescent="0.3">
      <c r="BA81704" s="2"/>
    </row>
    <row r="81705" spans="53:53" x14ac:dyDescent="0.3">
      <c r="BA81705" s="2"/>
    </row>
    <row r="81706" spans="53:53" x14ac:dyDescent="0.3">
      <c r="BA81706" s="2"/>
    </row>
    <row r="81707" spans="53:53" x14ac:dyDescent="0.3">
      <c r="BA81707" s="2"/>
    </row>
    <row r="81708" spans="53:53" x14ac:dyDescent="0.3">
      <c r="BA81708" s="2"/>
    </row>
    <row r="81709" spans="53:53" x14ac:dyDescent="0.3">
      <c r="BA81709" s="2"/>
    </row>
    <row r="81710" spans="53:53" x14ac:dyDescent="0.3">
      <c r="BA81710" s="2"/>
    </row>
    <row r="81711" spans="53:53" x14ac:dyDescent="0.3">
      <c r="BA81711" s="2"/>
    </row>
    <row r="81712" spans="53:53" x14ac:dyDescent="0.3">
      <c r="BA81712" s="2"/>
    </row>
    <row r="81713" spans="53:53" x14ac:dyDescent="0.3">
      <c r="BA81713" s="2"/>
    </row>
    <row r="81714" spans="53:53" x14ac:dyDescent="0.3">
      <c r="BA81714" s="2"/>
    </row>
    <row r="81715" spans="53:53" x14ac:dyDescent="0.3">
      <c r="BA81715" s="2"/>
    </row>
    <row r="81716" spans="53:53" x14ac:dyDescent="0.3">
      <c r="BA81716" s="2"/>
    </row>
    <row r="81717" spans="53:53" x14ac:dyDescent="0.3">
      <c r="BA81717" s="2"/>
    </row>
    <row r="81718" spans="53:53" x14ac:dyDescent="0.3">
      <c r="BA81718" s="2"/>
    </row>
    <row r="81719" spans="53:53" x14ac:dyDescent="0.3">
      <c r="BA81719" s="2"/>
    </row>
    <row r="81720" spans="53:53" x14ac:dyDescent="0.3">
      <c r="BA81720" s="2"/>
    </row>
    <row r="81721" spans="53:53" x14ac:dyDescent="0.3">
      <c r="BA81721" s="2"/>
    </row>
    <row r="81722" spans="53:53" x14ac:dyDescent="0.3">
      <c r="BA81722" s="2"/>
    </row>
    <row r="81723" spans="53:53" x14ac:dyDescent="0.3">
      <c r="BA81723" s="2"/>
    </row>
    <row r="81724" spans="53:53" x14ac:dyDescent="0.3">
      <c r="BA81724" s="2"/>
    </row>
    <row r="81725" spans="53:53" x14ac:dyDescent="0.3">
      <c r="BA81725" s="2"/>
    </row>
    <row r="81726" spans="53:53" x14ac:dyDescent="0.3">
      <c r="BA81726" s="2"/>
    </row>
    <row r="81727" spans="53:53" x14ac:dyDescent="0.3">
      <c r="BA81727" s="2"/>
    </row>
    <row r="81728" spans="53:53" x14ac:dyDescent="0.3">
      <c r="BA81728" s="2"/>
    </row>
    <row r="81729" spans="53:53" x14ac:dyDescent="0.3">
      <c r="BA81729" s="2"/>
    </row>
    <row r="81730" spans="53:53" x14ac:dyDescent="0.3">
      <c r="BA81730" s="2"/>
    </row>
    <row r="81731" spans="53:53" x14ac:dyDescent="0.3">
      <c r="BA81731" s="2"/>
    </row>
    <row r="81732" spans="53:53" x14ac:dyDescent="0.3">
      <c r="BA81732" s="2"/>
    </row>
    <row r="81733" spans="53:53" x14ac:dyDescent="0.3">
      <c r="BA81733" s="2"/>
    </row>
    <row r="81734" spans="53:53" x14ac:dyDescent="0.3">
      <c r="BA81734" s="2"/>
    </row>
    <row r="81735" spans="53:53" x14ac:dyDescent="0.3">
      <c r="BA81735" s="2"/>
    </row>
    <row r="81736" spans="53:53" x14ac:dyDescent="0.3">
      <c r="BA81736" s="2"/>
    </row>
    <row r="81737" spans="53:53" x14ac:dyDescent="0.3">
      <c r="BA81737" s="2"/>
    </row>
    <row r="81738" spans="53:53" x14ac:dyDescent="0.3">
      <c r="BA81738" s="2"/>
    </row>
    <row r="81739" spans="53:53" x14ac:dyDescent="0.3">
      <c r="BA81739" s="2"/>
    </row>
    <row r="81740" spans="53:53" x14ac:dyDescent="0.3">
      <c r="BA81740" s="2"/>
    </row>
    <row r="81741" spans="53:53" x14ac:dyDescent="0.3">
      <c r="BA81741" s="2"/>
    </row>
    <row r="81742" spans="53:53" x14ac:dyDescent="0.3">
      <c r="BA81742" s="2"/>
    </row>
    <row r="81743" spans="53:53" x14ac:dyDescent="0.3">
      <c r="BA81743" s="2"/>
    </row>
    <row r="81744" spans="53:53" x14ac:dyDescent="0.3">
      <c r="BA81744" s="2"/>
    </row>
    <row r="81745" spans="53:53" x14ac:dyDescent="0.3">
      <c r="BA81745" s="2"/>
    </row>
    <row r="81746" spans="53:53" x14ac:dyDescent="0.3">
      <c r="BA81746" s="2"/>
    </row>
    <row r="81747" spans="53:53" x14ac:dyDescent="0.3">
      <c r="BA81747" s="2"/>
    </row>
    <row r="81748" spans="53:53" x14ac:dyDescent="0.3">
      <c r="BA81748" s="2"/>
    </row>
    <row r="81749" spans="53:53" x14ac:dyDescent="0.3">
      <c r="BA81749" s="2"/>
    </row>
    <row r="81750" spans="53:53" x14ac:dyDescent="0.3">
      <c r="BA81750" s="2"/>
    </row>
    <row r="81751" spans="53:53" x14ac:dyDescent="0.3">
      <c r="BA81751" s="2"/>
    </row>
    <row r="81752" spans="53:53" x14ac:dyDescent="0.3">
      <c r="BA81752" s="2"/>
    </row>
    <row r="81753" spans="53:53" x14ac:dyDescent="0.3">
      <c r="BA81753" s="2"/>
    </row>
    <row r="81754" spans="53:53" x14ac:dyDescent="0.3">
      <c r="BA81754" s="2"/>
    </row>
    <row r="81755" spans="53:53" x14ac:dyDescent="0.3">
      <c r="BA81755" s="2"/>
    </row>
    <row r="81756" spans="53:53" x14ac:dyDescent="0.3">
      <c r="BA81756" s="2"/>
    </row>
    <row r="81757" spans="53:53" x14ac:dyDescent="0.3">
      <c r="BA81757" s="2"/>
    </row>
    <row r="81758" spans="53:53" x14ac:dyDescent="0.3">
      <c r="BA81758" s="2"/>
    </row>
    <row r="81759" spans="53:53" x14ac:dyDescent="0.3">
      <c r="BA81759" s="2"/>
    </row>
    <row r="81760" spans="53:53" x14ac:dyDescent="0.3">
      <c r="BA81760" s="2"/>
    </row>
    <row r="81761" spans="53:53" x14ac:dyDescent="0.3">
      <c r="BA81761" s="2"/>
    </row>
    <row r="81762" spans="53:53" x14ac:dyDescent="0.3">
      <c r="BA81762" s="2"/>
    </row>
    <row r="81763" spans="53:53" x14ac:dyDescent="0.3">
      <c r="BA81763" s="2"/>
    </row>
    <row r="81764" spans="53:53" x14ac:dyDescent="0.3">
      <c r="BA81764" s="2"/>
    </row>
    <row r="81765" spans="53:53" x14ac:dyDescent="0.3">
      <c r="BA81765" s="2"/>
    </row>
    <row r="81766" spans="53:53" x14ac:dyDescent="0.3">
      <c r="BA81766" s="2"/>
    </row>
    <row r="81767" spans="53:53" x14ac:dyDescent="0.3">
      <c r="BA81767" s="2"/>
    </row>
    <row r="81768" spans="53:53" x14ac:dyDescent="0.3">
      <c r="BA81768" s="2"/>
    </row>
    <row r="81769" spans="53:53" x14ac:dyDescent="0.3">
      <c r="BA81769" s="2"/>
    </row>
    <row r="81770" spans="53:53" x14ac:dyDescent="0.3">
      <c r="BA81770" s="2"/>
    </row>
    <row r="81771" spans="53:53" x14ac:dyDescent="0.3">
      <c r="BA81771" s="2"/>
    </row>
    <row r="81772" spans="53:53" x14ac:dyDescent="0.3">
      <c r="BA81772" s="2"/>
    </row>
    <row r="81773" spans="53:53" x14ac:dyDescent="0.3">
      <c r="BA81773" s="2"/>
    </row>
    <row r="81774" spans="53:53" x14ac:dyDescent="0.3">
      <c r="BA81774" s="2"/>
    </row>
    <row r="81775" spans="53:53" x14ac:dyDescent="0.3">
      <c r="BA81775" s="2"/>
    </row>
    <row r="81776" spans="53:53" x14ac:dyDescent="0.3">
      <c r="BA81776" s="2"/>
    </row>
    <row r="81777" spans="53:53" x14ac:dyDescent="0.3">
      <c r="BA81777" s="2"/>
    </row>
    <row r="81778" spans="53:53" x14ac:dyDescent="0.3">
      <c r="BA81778" s="2"/>
    </row>
    <row r="81779" spans="53:53" x14ac:dyDescent="0.3">
      <c r="BA81779" s="2"/>
    </row>
    <row r="81780" spans="53:53" x14ac:dyDescent="0.3">
      <c r="BA81780" s="2"/>
    </row>
    <row r="81781" spans="53:53" x14ac:dyDescent="0.3">
      <c r="BA81781" s="2"/>
    </row>
    <row r="81782" spans="53:53" x14ac:dyDescent="0.3">
      <c r="BA81782" s="2"/>
    </row>
    <row r="81783" spans="53:53" x14ac:dyDescent="0.3">
      <c r="BA81783" s="2"/>
    </row>
    <row r="81784" spans="53:53" x14ac:dyDescent="0.3">
      <c r="BA81784" s="2"/>
    </row>
    <row r="81785" spans="53:53" x14ac:dyDescent="0.3">
      <c r="BA81785" s="2"/>
    </row>
    <row r="81786" spans="53:53" x14ac:dyDescent="0.3">
      <c r="BA81786" s="2"/>
    </row>
    <row r="81787" spans="53:53" x14ac:dyDescent="0.3">
      <c r="BA81787" s="2"/>
    </row>
    <row r="81788" spans="53:53" x14ac:dyDescent="0.3">
      <c r="BA81788" s="2"/>
    </row>
    <row r="81789" spans="53:53" x14ac:dyDescent="0.3">
      <c r="BA81789" s="2"/>
    </row>
    <row r="81790" spans="53:53" x14ac:dyDescent="0.3">
      <c r="BA81790" s="2"/>
    </row>
    <row r="81791" spans="53:53" x14ac:dyDescent="0.3">
      <c r="BA81791" s="2"/>
    </row>
    <row r="81792" spans="53:53" x14ac:dyDescent="0.3">
      <c r="BA81792" s="2"/>
    </row>
    <row r="81793" spans="53:53" x14ac:dyDescent="0.3">
      <c r="BA81793" s="2"/>
    </row>
    <row r="81794" spans="53:53" x14ac:dyDescent="0.3">
      <c r="BA81794" s="2"/>
    </row>
    <row r="81795" spans="53:53" x14ac:dyDescent="0.3">
      <c r="BA81795" s="2"/>
    </row>
    <row r="81796" spans="53:53" x14ac:dyDescent="0.3">
      <c r="BA81796" s="2"/>
    </row>
    <row r="81797" spans="53:53" x14ac:dyDescent="0.3">
      <c r="BA81797" s="2"/>
    </row>
    <row r="81798" spans="53:53" x14ac:dyDescent="0.3">
      <c r="BA81798" s="2"/>
    </row>
    <row r="81799" spans="53:53" x14ac:dyDescent="0.3">
      <c r="BA81799" s="2"/>
    </row>
    <row r="81800" spans="53:53" x14ac:dyDescent="0.3">
      <c r="BA81800" s="2"/>
    </row>
    <row r="81801" spans="53:53" x14ac:dyDescent="0.3">
      <c r="BA81801" s="2"/>
    </row>
    <row r="81802" spans="53:53" x14ac:dyDescent="0.3">
      <c r="BA81802" s="2"/>
    </row>
    <row r="81803" spans="53:53" x14ac:dyDescent="0.3">
      <c r="BA81803" s="2"/>
    </row>
    <row r="81804" spans="53:53" x14ac:dyDescent="0.3">
      <c r="BA81804" s="2"/>
    </row>
    <row r="81805" spans="53:53" x14ac:dyDescent="0.3">
      <c r="BA81805" s="2"/>
    </row>
    <row r="81806" spans="53:53" x14ac:dyDescent="0.3">
      <c r="BA81806" s="2"/>
    </row>
    <row r="81807" spans="53:53" x14ac:dyDescent="0.3">
      <c r="BA81807" s="2"/>
    </row>
    <row r="81808" spans="53:53" x14ac:dyDescent="0.3">
      <c r="BA81808" s="2"/>
    </row>
    <row r="81809" spans="53:53" x14ac:dyDescent="0.3">
      <c r="BA81809" s="2"/>
    </row>
    <row r="81810" spans="53:53" x14ac:dyDescent="0.3">
      <c r="BA81810" s="2"/>
    </row>
    <row r="81811" spans="53:53" x14ac:dyDescent="0.3">
      <c r="BA81811" s="2"/>
    </row>
    <row r="81812" spans="53:53" x14ac:dyDescent="0.3">
      <c r="BA81812" s="2"/>
    </row>
    <row r="81813" spans="53:53" x14ac:dyDescent="0.3">
      <c r="BA81813" s="2"/>
    </row>
    <row r="81814" spans="53:53" x14ac:dyDescent="0.3">
      <c r="BA81814" s="2"/>
    </row>
    <row r="81815" spans="53:53" x14ac:dyDescent="0.3">
      <c r="BA81815" s="2"/>
    </row>
    <row r="81816" spans="53:53" x14ac:dyDescent="0.3">
      <c r="BA81816" s="2"/>
    </row>
    <row r="81817" spans="53:53" x14ac:dyDescent="0.3">
      <c r="BA81817" s="2"/>
    </row>
    <row r="81818" spans="53:53" x14ac:dyDescent="0.3">
      <c r="BA81818" s="2"/>
    </row>
    <row r="81819" spans="53:53" x14ac:dyDescent="0.3">
      <c r="BA81819" s="2"/>
    </row>
    <row r="81820" spans="53:53" x14ac:dyDescent="0.3">
      <c r="BA81820" s="2"/>
    </row>
    <row r="81821" spans="53:53" x14ac:dyDescent="0.3">
      <c r="BA81821" s="2"/>
    </row>
    <row r="81822" spans="53:53" x14ac:dyDescent="0.3">
      <c r="BA81822" s="2"/>
    </row>
    <row r="81823" spans="53:53" x14ac:dyDescent="0.3">
      <c r="BA81823" s="2"/>
    </row>
    <row r="81824" spans="53:53" x14ac:dyDescent="0.3">
      <c r="BA81824" s="2"/>
    </row>
    <row r="81825" spans="53:53" x14ac:dyDescent="0.3">
      <c r="BA81825" s="2"/>
    </row>
    <row r="81826" spans="53:53" x14ac:dyDescent="0.3">
      <c r="BA81826" s="2"/>
    </row>
    <row r="81827" spans="53:53" x14ac:dyDescent="0.3">
      <c r="BA81827" s="2"/>
    </row>
    <row r="81828" spans="53:53" x14ac:dyDescent="0.3">
      <c r="BA81828" s="2"/>
    </row>
    <row r="81829" spans="53:53" x14ac:dyDescent="0.3">
      <c r="BA81829" s="2"/>
    </row>
    <row r="81830" spans="53:53" x14ac:dyDescent="0.3">
      <c r="BA81830" s="2"/>
    </row>
    <row r="81831" spans="53:53" x14ac:dyDescent="0.3">
      <c r="BA81831" s="2"/>
    </row>
    <row r="81832" spans="53:53" x14ac:dyDescent="0.3">
      <c r="BA81832" s="2"/>
    </row>
    <row r="81833" spans="53:53" x14ac:dyDescent="0.3">
      <c r="BA81833" s="2"/>
    </row>
    <row r="81834" spans="53:53" x14ac:dyDescent="0.3">
      <c r="BA81834" s="2"/>
    </row>
    <row r="81835" spans="53:53" x14ac:dyDescent="0.3">
      <c r="BA81835" s="2"/>
    </row>
    <row r="81836" spans="53:53" x14ac:dyDescent="0.3">
      <c r="BA81836" s="2"/>
    </row>
    <row r="81837" spans="53:53" x14ac:dyDescent="0.3">
      <c r="BA81837" s="2"/>
    </row>
    <row r="81838" spans="53:53" x14ac:dyDescent="0.3">
      <c r="BA81838" s="2"/>
    </row>
    <row r="81839" spans="53:53" x14ac:dyDescent="0.3">
      <c r="BA81839" s="2"/>
    </row>
    <row r="81840" spans="53:53" x14ac:dyDescent="0.3">
      <c r="BA81840" s="2"/>
    </row>
    <row r="81841" spans="53:53" x14ac:dyDescent="0.3">
      <c r="BA81841" s="2"/>
    </row>
    <row r="81842" spans="53:53" x14ac:dyDescent="0.3">
      <c r="BA81842" s="2"/>
    </row>
    <row r="81843" spans="53:53" x14ac:dyDescent="0.3">
      <c r="BA81843" s="2"/>
    </row>
    <row r="81844" spans="53:53" x14ac:dyDescent="0.3">
      <c r="BA81844" s="2"/>
    </row>
    <row r="81845" spans="53:53" x14ac:dyDescent="0.3">
      <c r="BA81845" s="2"/>
    </row>
    <row r="81846" spans="53:53" x14ac:dyDescent="0.3">
      <c r="BA81846" s="2"/>
    </row>
    <row r="81847" spans="53:53" x14ac:dyDescent="0.3">
      <c r="BA81847" s="2"/>
    </row>
    <row r="81848" spans="53:53" x14ac:dyDescent="0.3">
      <c r="BA81848" s="2"/>
    </row>
    <row r="81849" spans="53:53" x14ac:dyDescent="0.3">
      <c r="BA81849" s="2"/>
    </row>
    <row r="81850" spans="53:53" x14ac:dyDescent="0.3">
      <c r="BA81850" s="2"/>
    </row>
    <row r="81851" spans="53:53" x14ac:dyDescent="0.3">
      <c r="BA81851" s="2"/>
    </row>
    <row r="81852" spans="53:53" x14ac:dyDescent="0.3">
      <c r="BA81852" s="2"/>
    </row>
    <row r="81853" spans="53:53" x14ac:dyDescent="0.3">
      <c r="BA81853" s="2"/>
    </row>
    <row r="81854" spans="53:53" x14ac:dyDescent="0.3">
      <c r="BA81854" s="2"/>
    </row>
    <row r="81855" spans="53:53" x14ac:dyDescent="0.3">
      <c r="BA81855" s="2"/>
    </row>
    <row r="81856" spans="53:53" x14ac:dyDescent="0.3">
      <c r="BA81856" s="2"/>
    </row>
    <row r="81857" spans="53:53" x14ac:dyDescent="0.3">
      <c r="BA81857" s="2"/>
    </row>
    <row r="81858" spans="53:53" x14ac:dyDescent="0.3">
      <c r="BA81858" s="2"/>
    </row>
    <row r="81859" spans="53:53" x14ac:dyDescent="0.3">
      <c r="BA81859" s="2"/>
    </row>
    <row r="81860" spans="53:53" x14ac:dyDescent="0.3">
      <c r="BA81860" s="2"/>
    </row>
    <row r="81861" spans="53:53" x14ac:dyDescent="0.3">
      <c r="BA81861" s="2"/>
    </row>
    <row r="81862" spans="53:53" x14ac:dyDescent="0.3">
      <c r="BA81862" s="2"/>
    </row>
    <row r="81863" spans="53:53" x14ac:dyDescent="0.3">
      <c r="BA81863" s="2"/>
    </row>
    <row r="81864" spans="53:53" x14ac:dyDescent="0.3">
      <c r="BA81864" s="2"/>
    </row>
    <row r="81865" spans="53:53" x14ac:dyDescent="0.3">
      <c r="BA81865" s="2"/>
    </row>
    <row r="81866" spans="53:53" x14ac:dyDescent="0.3">
      <c r="BA81866" s="2"/>
    </row>
    <row r="81867" spans="53:53" x14ac:dyDescent="0.3">
      <c r="BA81867" s="2"/>
    </row>
    <row r="81868" spans="53:53" x14ac:dyDescent="0.3">
      <c r="BA81868" s="2"/>
    </row>
    <row r="81869" spans="53:53" x14ac:dyDescent="0.3">
      <c r="BA81869" s="2"/>
    </row>
    <row r="81870" spans="53:53" x14ac:dyDescent="0.3">
      <c r="BA81870" s="2"/>
    </row>
    <row r="81871" spans="53:53" x14ac:dyDescent="0.3">
      <c r="BA81871" s="2"/>
    </row>
    <row r="81872" spans="53:53" x14ac:dyDescent="0.3">
      <c r="BA81872" s="2"/>
    </row>
    <row r="81873" spans="53:53" x14ac:dyDescent="0.3">
      <c r="BA81873" s="2"/>
    </row>
    <row r="81874" spans="53:53" x14ac:dyDescent="0.3">
      <c r="BA81874" s="2"/>
    </row>
    <row r="81875" spans="53:53" x14ac:dyDescent="0.3">
      <c r="BA81875" s="2"/>
    </row>
    <row r="81876" spans="53:53" x14ac:dyDescent="0.3">
      <c r="BA81876" s="2"/>
    </row>
    <row r="81877" spans="53:53" x14ac:dyDescent="0.3">
      <c r="BA81877" s="2"/>
    </row>
    <row r="81878" spans="53:53" x14ac:dyDescent="0.3">
      <c r="BA81878" s="2"/>
    </row>
    <row r="81879" spans="53:53" x14ac:dyDescent="0.3">
      <c r="BA81879" s="2"/>
    </row>
    <row r="81880" spans="53:53" x14ac:dyDescent="0.3">
      <c r="BA81880" s="2"/>
    </row>
    <row r="81881" spans="53:53" x14ac:dyDescent="0.3">
      <c r="BA81881" s="2"/>
    </row>
    <row r="81882" spans="53:53" x14ac:dyDescent="0.3">
      <c r="BA81882" s="2"/>
    </row>
    <row r="81883" spans="53:53" x14ac:dyDescent="0.3">
      <c r="BA81883" s="2"/>
    </row>
    <row r="81884" spans="53:53" x14ac:dyDescent="0.3">
      <c r="BA81884" s="2"/>
    </row>
    <row r="81885" spans="53:53" x14ac:dyDescent="0.3">
      <c r="BA81885" s="2"/>
    </row>
    <row r="81886" spans="53:53" x14ac:dyDescent="0.3">
      <c r="BA81886" s="2"/>
    </row>
    <row r="81887" spans="53:53" x14ac:dyDescent="0.3">
      <c r="BA81887" s="2"/>
    </row>
    <row r="81888" spans="53:53" x14ac:dyDescent="0.3">
      <c r="BA81888" s="2"/>
    </row>
    <row r="81889" spans="53:53" x14ac:dyDescent="0.3">
      <c r="BA81889" s="2"/>
    </row>
    <row r="81890" spans="53:53" x14ac:dyDescent="0.3">
      <c r="BA81890" s="2"/>
    </row>
    <row r="81891" spans="53:53" x14ac:dyDescent="0.3">
      <c r="BA81891" s="2"/>
    </row>
    <row r="81892" spans="53:53" x14ac:dyDescent="0.3">
      <c r="BA81892" s="2"/>
    </row>
    <row r="81893" spans="53:53" x14ac:dyDescent="0.3">
      <c r="BA81893" s="2"/>
    </row>
    <row r="81894" spans="53:53" x14ac:dyDescent="0.3">
      <c r="BA81894" s="2"/>
    </row>
    <row r="81895" spans="53:53" x14ac:dyDescent="0.3">
      <c r="BA81895" s="2"/>
    </row>
    <row r="81896" spans="53:53" x14ac:dyDescent="0.3">
      <c r="BA81896" s="2"/>
    </row>
    <row r="81897" spans="53:53" x14ac:dyDescent="0.3">
      <c r="BA81897" s="2"/>
    </row>
    <row r="81898" spans="53:53" x14ac:dyDescent="0.3">
      <c r="BA81898" s="2"/>
    </row>
    <row r="81899" spans="53:53" x14ac:dyDescent="0.3">
      <c r="BA81899" s="2"/>
    </row>
    <row r="81900" spans="53:53" x14ac:dyDescent="0.3">
      <c r="BA81900" s="2"/>
    </row>
    <row r="81901" spans="53:53" x14ac:dyDescent="0.3">
      <c r="BA81901" s="2"/>
    </row>
    <row r="81902" spans="53:53" x14ac:dyDescent="0.3">
      <c r="BA81902" s="2"/>
    </row>
    <row r="81903" spans="53:53" x14ac:dyDescent="0.3">
      <c r="BA81903" s="2"/>
    </row>
    <row r="81904" spans="53:53" x14ac:dyDescent="0.3">
      <c r="BA81904" s="2"/>
    </row>
    <row r="81905" spans="53:53" x14ac:dyDescent="0.3">
      <c r="BA81905" s="2"/>
    </row>
    <row r="81906" spans="53:53" x14ac:dyDescent="0.3">
      <c r="BA81906" s="2"/>
    </row>
    <row r="81907" spans="53:53" x14ac:dyDescent="0.3">
      <c r="BA81907" s="2"/>
    </row>
    <row r="81908" spans="53:53" x14ac:dyDescent="0.3">
      <c r="BA81908" s="2"/>
    </row>
    <row r="81909" spans="53:53" x14ac:dyDescent="0.3">
      <c r="BA81909" s="2"/>
    </row>
    <row r="81910" spans="53:53" x14ac:dyDescent="0.3">
      <c r="BA81910" s="2"/>
    </row>
    <row r="81911" spans="53:53" x14ac:dyDescent="0.3">
      <c r="BA81911" s="2"/>
    </row>
    <row r="81912" spans="53:53" x14ac:dyDescent="0.3">
      <c r="BA81912" s="2"/>
    </row>
    <row r="81913" spans="53:53" x14ac:dyDescent="0.3">
      <c r="BA81913" s="2"/>
    </row>
    <row r="81914" spans="53:53" x14ac:dyDescent="0.3">
      <c r="BA81914" s="2"/>
    </row>
    <row r="81915" spans="53:53" x14ac:dyDescent="0.3">
      <c r="BA81915" s="2"/>
    </row>
    <row r="81916" spans="53:53" x14ac:dyDescent="0.3">
      <c r="BA81916" s="2"/>
    </row>
    <row r="81917" spans="53:53" x14ac:dyDescent="0.3">
      <c r="BA81917" s="2"/>
    </row>
    <row r="81918" spans="53:53" x14ac:dyDescent="0.3">
      <c r="BA81918" s="2"/>
    </row>
    <row r="81919" spans="53:53" x14ac:dyDescent="0.3">
      <c r="BA81919" s="2"/>
    </row>
    <row r="81920" spans="53:53" x14ac:dyDescent="0.3">
      <c r="BA81920" s="2"/>
    </row>
    <row r="81921" spans="53:53" x14ac:dyDescent="0.3">
      <c r="BA81921" s="2"/>
    </row>
    <row r="81922" spans="53:53" x14ac:dyDescent="0.3">
      <c r="BA81922" s="2"/>
    </row>
    <row r="81923" spans="53:53" x14ac:dyDescent="0.3">
      <c r="BA81923" s="2"/>
    </row>
    <row r="81924" spans="53:53" x14ac:dyDescent="0.3">
      <c r="BA81924" s="2"/>
    </row>
    <row r="81925" spans="53:53" x14ac:dyDescent="0.3">
      <c r="BA81925" s="2"/>
    </row>
    <row r="81926" spans="53:53" x14ac:dyDescent="0.3">
      <c r="BA81926" s="2"/>
    </row>
    <row r="81927" spans="53:53" x14ac:dyDescent="0.3">
      <c r="BA81927" s="2"/>
    </row>
    <row r="81928" spans="53:53" x14ac:dyDescent="0.3">
      <c r="BA81928" s="2"/>
    </row>
    <row r="81929" spans="53:53" x14ac:dyDescent="0.3">
      <c r="BA81929" s="2"/>
    </row>
    <row r="81930" spans="53:53" x14ac:dyDescent="0.3">
      <c r="BA81930" s="2"/>
    </row>
    <row r="81931" spans="53:53" x14ac:dyDescent="0.3">
      <c r="BA81931" s="2"/>
    </row>
    <row r="81932" spans="53:53" x14ac:dyDescent="0.3">
      <c r="BA81932" s="2"/>
    </row>
    <row r="81933" spans="53:53" x14ac:dyDescent="0.3">
      <c r="BA81933" s="2"/>
    </row>
    <row r="81934" spans="53:53" x14ac:dyDescent="0.3">
      <c r="BA81934" s="2"/>
    </row>
    <row r="81935" spans="53:53" x14ac:dyDescent="0.3">
      <c r="BA81935" s="2"/>
    </row>
    <row r="81936" spans="53:53" x14ac:dyDescent="0.3">
      <c r="BA81936" s="2"/>
    </row>
    <row r="81937" spans="53:53" x14ac:dyDescent="0.3">
      <c r="BA81937" s="2"/>
    </row>
    <row r="81938" spans="53:53" x14ac:dyDescent="0.3">
      <c r="BA81938" s="2"/>
    </row>
    <row r="81939" spans="53:53" x14ac:dyDescent="0.3">
      <c r="BA81939" s="2"/>
    </row>
    <row r="81940" spans="53:53" x14ac:dyDescent="0.3">
      <c r="BA81940" s="2"/>
    </row>
    <row r="81941" spans="53:53" x14ac:dyDescent="0.3">
      <c r="BA81941" s="2"/>
    </row>
    <row r="81942" spans="53:53" x14ac:dyDescent="0.3">
      <c r="BA81942" s="2"/>
    </row>
    <row r="81943" spans="53:53" x14ac:dyDescent="0.3">
      <c r="BA81943" s="2"/>
    </row>
    <row r="81944" spans="53:53" x14ac:dyDescent="0.3">
      <c r="BA81944" s="2"/>
    </row>
    <row r="81945" spans="53:53" x14ac:dyDescent="0.3">
      <c r="BA81945" s="2"/>
    </row>
    <row r="81946" spans="53:53" x14ac:dyDescent="0.3">
      <c r="BA81946" s="2"/>
    </row>
    <row r="81947" spans="53:53" x14ac:dyDescent="0.3">
      <c r="BA81947" s="2"/>
    </row>
    <row r="81948" spans="53:53" x14ac:dyDescent="0.3">
      <c r="BA81948" s="2"/>
    </row>
    <row r="81949" spans="53:53" x14ac:dyDescent="0.3">
      <c r="BA81949" s="2"/>
    </row>
    <row r="81950" spans="53:53" x14ac:dyDescent="0.3">
      <c r="BA81950" s="2"/>
    </row>
    <row r="81951" spans="53:53" x14ac:dyDescent="0.3">
      <c r="BA81951" s="2"/>
    </row>
    <row r="81952" spans="53:53" x14ac:dyDescent="0.3">
      <c r="BA81952" s="2"/>
    </row>
    <row r="81953" spans="53:53" x14ac:dyDescent="0.3">
      <c r="BA81953" s="2"/>
    </row>
    <row r="81954" spans="53:53" x14ac:dyDescent="0.3">
      <c r="BA81954" s="2"/>
    </row>
    <row r="81955" spans="53:53" x14ac:dyDescent="0.3">
      <c r="BA81955" s="2"/>
    </row>
    <row r="81956" spans="53:53" x14ac:dyDescent="0.3">
      <c r="BA81956" s="2"/>
    </row>
    <row r="81957" spans="53:53" x14ac:dyDescent="0.3">
      <c r="BA81957" s="2"/>
    </row>
    <row r="81958" spans="53:53" x14ac:dyDescent="0.3">
      <c r="BA81958" s="2"/>
    </row>
    <row r="81959" spans="53:53" x14ac:dyDescent="0.3">
      <c r="BA81959" s="2"/>
    </row>
    <row r="81960" spans="53:53" x14ac:dyDescent="0.3">
      <c r="BA81960" s="2"/>
    </row>
    <row r="81961" spans="53:53" x14ac:dyDescent="0.3">
      <c r="BA81961" s="2"/>
    </row>
    <row r="81962" spans="53:53" x14ac:dyDescent="0.3">
      <c r="BA81962" s="2"/>
    </row>
    <row r="81963" spans="53:53" x14ac:dyDescent="0.3">
      <c r="BA81963" s="2"/>
    </row>
    <row r="81964" spans="53:53" x14ac:dyDescent="0.3">
      <c r="BA81964" s="2"/>
    </row>
    <row r="81965" spans="53:53" x14ac:dyDescent="0.3">
      <c r="BA81965" s="2"/>
    </row>
    <row r="81966" spans="53:53" x14ac:dyDescent="0.3">
      <c r="BA81966" s="2"/>
    </row>
    <row r="81967" spans="53:53" x14ac:dyDescent="0.3">
      <c r="BA81967" s="2"/>
    </row>
    <row r="81968" spans="53:53" x14ac:dyDescent="0.3">
      <c r="BA81968" s="2"/>
    </row>
    <row r="81969" spans="53:53" x14ac:dyDescent="0.3">
      <c r="BA81969" s="2"/>
    </row>
    <row r="81970" spans="53:53" x14ac:dyDescent="0.3">
      <c r="BA81970" s="2"/>
    </row>
    <row r="81971" spans="53:53" x14ac:dyDescent="0.3">
      <c r="BA81971" s="2"/>
    </row>
    <row r="81972" spans="53:53" x14ac:dyDescent="0.3">
      <c r="BA81972" s="2"/>
    </row>
    <row r="81973" spans="53:53" x14ac:dyDescent="0.3">
      <c r="BA81973" s="2"/>
    </row>
    <row r="81974" spans="53:53" x14ac:dyDescent="0.3">
      <c r="BA81974" s="2"/>
    </row>
    <row r="81975" spans="53:53" x14ac:dyDescent="0.3">
      <c r="BA81975" s="2"/>
    </row>
    <row r="81976" spans="53:53" x14ac:dyDescent="0.3">
      <c r="BA81976" s="2"/>
    </row>
    <row r="81977" spans="53:53" x14ac:dyDescent="0.3">
      <c r="BA81977" s="2"/>
    </row>
    <row r="81978" spans="53:53" x14ac:dyDescent="0.3">
      <c r="BA81978" s="2"/>
    </row>
    <row r="81979" spans="53:53" x14ac:dyDescent="0.3">
      <c r="BA81979" s="2"/>
    </row>
    <row r="81980" spans="53:53" x14ac:dyDescent="0.3">
      <c r="BA81980" s="2"/>
    </row>
    <row r="81981" spans="53:53" x14ac:dyDescent="0.3">
      <c r="BA81981" s="2"/>
    </row>
    <row r="81982" spans="53:53" x14ac:dyDescent="0.3">
      <c r="BA81982" s="2"/>
    </row>
    <row r="81983" spans="53:53" x14ac:dyDescent="0.3">
      <c r="BA81983" s="2"/>
    </row>
    <row r="81984" spans="53:53" x14ac:dyDescent="0.3">
      <c r="BA81984" s="2"/>
    </row>
    <row r="81985" spans="53:53" x14ac:dyDescent="0.3">
      <c r="BA81985" s="2"/>
    </row>
    <row r="81986" spans="53:53" x14ac:dyDescent="0.3">
      <c r="BA81986" s="2"/>
    </row>
    <row r="81987" spans="53:53" x14ac:dyDescent="0.3">
      <c r="BA81987" s="2"/>
    </row>
    <row r="81988" spans="53:53" x14ac:dyDescent="0.3">
      <c r="BA81988" s="2"/>
    </row>
    <row r="81989" spans="53:53" x14ac:dyDescent="0.3">
      <c r="BA81989" s="2"/>
    </row>
    <row r="81990" spans="53:53" x14ac:dyDescent="0.3">
      <c r="BA81990" s="2"/>
    </row>
    <row r="81991" spans="53:53" x14ac:dyDescent="0.3">
      <c r="BA81991" s="2"/>
    </row>
    <row r="81992" spans="53:53" x14ac:dyDescent="0.3">
      <c r="BA81992" s="2"/>
    </row>
    <row r="81993" spans="53:53" x14ac:dyDescent="0.3">
      <c r="BA81993" s="2"/>
    </row>
    <row r="81994" spans="53:53" x14ac:dyDescent="0.3">
      <c r="BA81994" s="2"/>
    </row>
    <row r="81995" spans="53:53" x14ac:dyDescent="0.3">
      <c r="BA81995" s="2"/>
    </row>
    <row r="81996" spans="53:53" x14ac:dyDescent="0.3">
      <c r="BA81996" s="2"/>
    </row>
    <row r="81997" spans="53:53" x14ac:dyDescent="0.3">
      <c r="BA81997" s="2"/>
    </row>
    <row r="81998" spans="53:53" x14ac:dyDescent="0.3">
      <c r="BA81998" s="2"/>
    </row>
    <row r="81999" spans="53:53" x14ac:dyDescent="0.3">
      <c r="BA81999" s="2"/>
    </row>
    <row r="82000" spans="53:53" x14ac:dyDescent="0.3">
      <c r="BA82000" s="2"/>
    </row>
    <row r="82001" spans="53:53" x14ac:dyDescent="0.3">
      <c r="BA82001" s="2"/>
    </row>
    <row r="82002" spans="53:53" x14ac:dyDescent="0.3">
      <c r="BA82002" s="2"/>
    </row>
    <row r="82003" spans="53:53" x14ac:dyDescent="0.3">
      <c r="BA82003" s="2"/>
    </row>
    <row r="82004" spans="53:53" x14ac:dyDescent="0.3">
      <c r="BA82004" s="2"/>
    </row>
    <row r="82005" spans="53:53" x14ac:dyDescent="0.3">
      <c r="BA82005" s="2"/>
    </row>
    <row r="82006" spans="53:53" x14ac:dyDescent="0.3">
      <c r="BA82006" s="2"/>
    </row>
    <row r="82007" spans="53:53" x14ac:dyDescent="0.3">
      <c r="BA82007" s="2"/>
    </row>
    <row r="82008" spans="53:53" x14ac:dyDescent="0.3">
      <c r="BA82008" s="2"/>
    </row>
    <row r="82009" spans="53:53" x14ac:dyDescent="0.3">
      <c r="BA82009" s="2"/>
    </row>
    <row r="82010" spans="53:53" x14ac:dyDescent="0.3">
      <c r="BA82010" s="2"/>
    </row>
    <row r="82011" spans="53:53" x14ac:dyDescent="0.3">
      <c r="BA82011" s="2"/>
    </row>
    <row r="82012" spans="53:53" x14ac:dyDescent="0.3">
      <c r="BA82012" s="2"/>
    </row>
    <row r="82013" spans="53:53" x14ac:dyDescent="0.3">
      <c r="BA82013" s="2"/>
    </row>
    <row r="82014" spans="53:53" x14ac:dyDescent="0.3">
      <c r="BA82014" s="2"/>
    </row>
    <row r="82015" spans="53:53" x14ac:dyDescent="0.3">
      <c r="BA82015" s="2"/>
    </row>
    <row r="82016" spans="53:53" x14ac:dyDescent="0.3">
      <c r="BA82016" s="2"/>
    </row>
    <row r="82017" spans="53:53" x14ac:dyDescent="0.3">
      <c r="BA82017" s="2"/>
    </row>
    <row r="82018" spans="53:53" x14ac:dyDescent="0.3">
      <c r="BA82018" s="2"/>
    </row>
    <row r="82019" spans="53:53" x14ac:dyDescent="0.3">
      <c r="BA82019" s="2"/>
    </row>
    <row r="82020" spans="53:53" x14ac:dyDescent="0.3">
      <c r="BA82020" s="2"/>
    </row>
    <row r="82021" spans="53:53" x14ac:dyDescent="0.3">
      <c r="BA82021" s="2"/>
    </row>
    <row r="82022" spans="53:53" x14ac:dyDescent="0.3">
      <c r="BA82022" s="2"/>
    </row>
    <row r="82023" spans="53:53" x14ac:dyDescent="0.3">
      <c r="BA82023" s="2"/>
    </row>
    <row r="82024" spans="53:53" x14ac:dyDescent="0.3">
      <c r="BA82024" s="2"/>
    </row>
    <row r="82025" spans="53:53" x14ac:dyDescent="0.3">
      <c r="BA82025" s="2"/>
    </row>
    <row r="82026" spans="53:53" x14ac:dyDescent="0.3">
      <c r="BA82026" s="2"/>
    </row>
    <row r="82027" spans="53:53" x14ac:dyDescent="0.3">
      <c r="BA82027" s="2"/>
    </row>
    <row r="82028" spans="53:53" x14ac:dyDescent="0.3">
      <c r="BA82028" s="2"/>
    </row>
    <row r="82029" spans="53:53" x14ac:dyDescent="0.3">
      <c r="BA82029" s="2"/>
    </row>
    <row r="82030" spans="53:53" x14ac:dyDescent="0.3">
      <c r="BA82030" s="2"/>
    </row>
    <row r="82031" spans="53:53" x14ac:dyDescent="0.3">
      <c r="BA82031" s="2"/>
    </row>
    <row r="82032" spans="53:53" x14ac:dyDescent="0.3">
      <c r="BA82032" s="2"/>
    </row>
    <row r="82033" spans="53:53" x14ac:dyDescent="0.3">
      <c r="BA82033" s="2"/>
    </row>
    <row r="82034" spans="53:53" x14ac:dyDescent="0.3">
      <c r="BA82034" s="2"/>
    </row>
    <row r="82035" spans="53:53" x14ac:dyDescent="0.3">
      <c r="BA82035" s="2"/>
    </row>
    <row r="82036" spans="53:53" x14ac:dyDescent="0.3">
      <c r="BA82036" s="2"/>
    </row>
    <row r="82037" spans="53:53" x14ac:dyDescent="0.3">
      <c r="BA82037" s="2"/>
    </row>
    <row r="82038" spans="53:53" x14ac:dyDescent="0.3">
      <c r="BA82038" s="2"/>
    </row>
    <row r="82039" spans="53:53" x14ac:dyDescent="0.3">
      <c r="BA82039" s="2"/>
    </row>
    <row r="82040" spans="53:53" x14ac:dyDescent="0.3">
      <c r="BA82040" s="2"/>
    </row>
    <row r="82041" spans="53:53" x14ac:dyDescent="0.3">
      <c r="BA82041" s="2"/>
    </row>
    <row r="82042" spans="53:53" x14ac:dyDescent="0.3">
      <c r="BA82042" s="2"/>
    </row>
    <row r="82043" spans="53:53" x14ac:dyDescent="0.3">
      <c r="BA82043" s="2"/>
    </row>
    <row r="82044" spans="53:53" x14ac:dyDescent="0.3">
      <c r="BA82044" s="2"/>
    </row>
    <row r="82045" spans="53:53" x14ac:dyDescent="0.3">
      <c r="BA82045" s="2"/>
    </row>
    <row r="82046" spans="53:53" x14ac:dyDescent="0.3">
      <c r="BA82046" s="2"/>
    </row>
    <row r="82047" spans="53:53" x14ac:dyDescent="0.3">
      <c r="BA82047" s="2"/>
    </row>
    <row r="82048" spans="53:53" x14ac:dyDescent="0.3">
      <c r="BA82048" s="2"/>
    </row>
    <row r="82049" spans="53:53" x14ac:dyDescent="0.3">
      <c r="BA82049" s="2"/>
    </row>
    <row r="82050" spans="53:53" x14ac:dyDescent="0.3">
      <c r="BA82050" s="2"/>
    </row>
    <row r="82051" spans="53:53" x14ac:dyDescent="0.3">
      <c r="BA82051" s="2"/>
    </row>
    <row r="82052" spans="53:53" x14ac:dyDescent="0.3">
      <c r="BA82052" s="2"/>
    </row>
    <row r="82053" spans="53:53" x14ac:dyDescent="0.3">
      <c r="BA82053" s="2"/>
    </row>
    <row r="82054" spans="53:53" x14ac:dyDescent="0.3">
      <c r="BA82054" s="2"/>
    </row>
    <row r="82055" spans="53:53" x14ac:dyDescent="0.3">
      <c r="BA82055" s="2"/>
    </row>
    <row r="82056" spans="53:53" x14ac:dyDescent="0.3">
      <c r="BA82056" s="2"/>
    </row>
    <row r="82057" spans="53:53" x14ac:dyDescent="0.3">
      <c r="BA82057" s="2"/>
    </row>
    <row r="82058" spans="53:53" x14ac:dyDescent="0.3">
      <c r="BA82058" s="2"/>
    </row>
    <row r="82059" spans="53:53" x14ac:dyDescent="0.3">
      <c r="BA82059" s="2"/>
    </row>
    <row r="82060" spans="53:53" x14ac:dyDescent="0.3">
      <c r="BA82060" s="2"/>
    </row>
    <row r="82061" spans="53:53" x14ac:dyDescent="0.3">
      <c r="BA82061" s="2"/>
    </row>
    <row r="82062" spans="53:53" x14ac:dyDescent="0.3">
      <c r="BA82062" s="2"/>
    </row>
    <row r="82063" spans="53:53" x14ac:dyDescent="0.3">
      <c r="BA82063" s="2"/>
    </row>
    <row r="82064" spans="53:53" x14ac:dyDescent="0.3">
      <c r="BA82064" s="2"/>
    </row>
    <row r="82065" spans="53:53" x14ac:dyDescent="0.3">
      <c r="BA82065" s="2"/>
    </row>
    <row r="82066" spans="53:53" x14ac:dyDescent="0.3">
      <c r="BA82066" s="2"/>
    </row>
    <row r="82067" spans="53:53" x14ac:dyDescent="0.3">
      <c r="BA82067" s="2"/>
    </row>
    <row r="82068" spans="53:53" x14ac:dyDescent="0.3">
      <c r="BA82068" s="2"/>
    </row>
    <row r="82069" spans="53:53" x14ac:dyDescent="0.3">
      <c r="BA82069" s="2"/>
    </row>
    <row r="82070" spans="53:53" x14ac:dyDescent="0.3">
      <c r="BA82070" s="2"/>
    </row>
    <row r="82071" spans="53:53" x14ac:dyDescent="0.3">
      <c r="BA82071" s="2"/>
    </row>
    <row r="82072" spans="53:53" x14ac:dyDescent="0.3">
      <c r="BA82072" s="2"/>
    </row>
    <row r="82073" spans="53:53" x14ac:dyDescent="0.3">
      <c r="BA82073" s="2"/>
    </row>
    <row r="82074" spans="53:53" x14ac:dyDescent="0.3">
      <c r="BA82074" s="2"/>
    </row>
    <row r="82075" spans="53:53" x14ac:dyDescent="0.3">
      <c r="BA82075" s="2"/>
    </row>
    <row r="82076" spans="53:53" x14ac:dyDescent="0.3">
      <c r="BA82076" s="2"/>
    </row>
    <row r="82077" spans="53:53" x14ac:dyDescent="0.3">
      <c r="BA82077" s="2"/>
    </row>
    <row r="82078" spans="53:53" x14ac:dyDescent="0.3">
      <c r="BA82078" s="2"/>
    </row>
    <row r="82079" spans="53:53" x14ac:dyDescent="0.3">
      <c r="BA82079" s="2"/>
    </row>
    <row r="82080" spans="53:53" x14ac:dyDescent="0.3">
      <c r="BA82080" s="2"/>
    </row>
    <row r="82081" spans="53:53" x14ac:dyDescent="0.3">
      <c r="BA82081" s="2"/>
    </row>
    <row r="82082" spans="53:53" x14ac:dyDescent="0.3">
      <c r="BA82082" s="2"/>
    </row>
    <row r="82083" spans="53:53" x14ac:dyDescent="0.3">
      <c r="BA82083" s="2"/>
    </row>
    <row r="82084" spans="53:53" x14ac:dyDescent="0.3">
      <c r="BA82084" s="2"/>
    </row>
    <row r="82085" spans="53:53" x14ac:dyDescent="0.3">
      <c r="BA82085" s="2"/>
    </row>
    <row r="82086" spans="53:53" x14ac:dyDescent="0.3">
      <c r="BA82086" s="2"/>
    </row>
    <row r="82087" spans="53:53" x14ac:dyDescent="0.3">
      <c r="BA82087" s="2"/>
    </row>
    <row r="82088" spans="53:53" x14ac:dyDescent="0.3">
      <c r="BA82088" s="2"/>
    </row>
    <row r="82089" spans="53:53" x14ac:dyDescent="0.3">
      <c r="BA82089" s="2"/>
    </row>
    <row r="82090" spans="53:53" x14ac:dyDescent="0.3">
      <c r="BA82090" s="2"/>
    </row>
    <row r="82091" spans="53:53" x14ac:dyDescent="0.3">
      <c r="BA82091" s="2"/>
    </row>
    <row r="82092" spans="53:53" x14ac:dyDescent="0.3">
      <c r="BA82092" s="2"/>
    </row>
    <row r="82093" spans="53:53" x14ac:dyDescent="0.3">
      <c r="BA82093" s="2"/>
    </row>
    <row r="82094" spans="53:53" x14ac:dyDescent="0.3">
      <c r="BA82094" s="2"/>
    </row>
    <row r="82095" spans="53:53" x14ac:dyDescent="0.3">
      <c r="BA82095" s="2"/>
    </row>
    <row r="82096" spans="53:53" x14ac:dyDescent="0.3">
      <c r="BA82096" s="2"/>
    </row>
    <row r="82097" spans="53:53" x14ac:dyDescent="0.3">
      <c r="BA82097" s="2"/>
    </row>
    <row r="82098" spans="53:53" x14ac:dyDescent="0.3">
      <c r="BA82098" s="2"/>
    </row>
    <row r="82099" spans="53:53" x14ac:dyDescent="0.3">
      <c r="BA82099" s="2"/>
    </row>
    <row r="82100" spans="53:53" x14ac:dyDescent="0.3">
      <c r="BA82100" s="2"/>
    </row>
    <row r="82101" spans="53:53" x14ac:dyDescent="0.3">
      <c r="BA82101" s="2"/>
    </row>
    <row r="82102" spans="53:53" x14ac:dyDescent="0.3">
      <c r="BA82102" s="2"/>
    </row>
    <row r="82103" spans="53:53" x14ac:dyDescent="0.3">
      <c r="BA82103" s="2"/>
    </row>
    <row r="82104" spans="53:53" x14ac:dyDescent="0.3">
      <c r="BA82104" s="2"/>
    </row>
    <row r="82105" spans="53:53" x14ac:dyDescent="0.3">
      <c r="BA82105" s="2"/>
    </row>
    <row r="82106" spans="53:53" x14ac:dyDescent="0.3">
      <c r="BA82106" s="2"/>
    </row>
    <row r="82107" spans="53:53" x14ac:dyDescent="0.3">
      <c r="BA82107" s="2"/>
    </row>
    <row r="82108" spans="53:53" x14ac:dyDescent="0.3">
      <c r="BA82108" s="2"/>
    </row>
    <row r="82109" spans="53:53" x14ac:dyDescent="0.3">
      <c r="BA82109" s="2"/>
    </row>
    <row r="82110" spans="53:53" x14ac:dyDescent="0.3">
      <c r="BA82110" s="2"/>
    </row>
    <row r="82111" spans="53:53" x14ac:dyDescent="0.3">
      <c r="BA82111" s="2"/>
    </row>
    <row r="82112" spans="53:53" x14ac:dyDescent="0.3">
      <c r="BA82112" s="2"/>
    </row>
    <row r="82113" spans="53:53" x14ac:dyDescent="0.3">
      <c r="BA82113" s="2"/>
    </row>
    <row r="82114" spans="53:53" x14ac:dyDescent="0.3">
      <c r="BA82114" s="2"/>
    </row>
    <row r="82115" spans="53:53" x14ac:dyDescent="0.3">
      <c r="BA82115" s="2"/>
    </row>
    <row r="82116" spans="53:53" x14ac:dyDescent="0.3">
      <c r="BA82116" s="2"/>
    </row>
    <row r="82117" spans="53:53" x14ac:dyDescent="0.3">
      <c r="BA82117" s="2"/>
    </row>
    <row r="82118" spans="53:53" x14ac:dyDescent="0.3">
      <c r="BA82118" s="2"/>
    </row>
    <row r="82119" spans="53:53" x14ac:dyDescent="0.3">
      <c r="BA82119" s="2"/>
    </row>
    <row r="82120" spans="53:53" x14ac:dyDescent="0.3">
      <c r="BA82120" s="2"/>
    </row>
    <row r="82121" spans="53:53" x14ac:dyDescent="0.3">
      <c r="BA82121" s="2"/>
    </row>
    <row r="82122" spans="53:53" x14ac:dyDescent="0.3">
      <c r="BA82122" s="2"/>
    </row>
    <row r="82123" spans="53:53" x14ac:dyDescent="0.3">
      <c r="BA82123" s="2"/>
    </row>
    <row r="82124" spans="53:53" x14ac:dyDescent="0.3">
      <c r="BA82124" s="2"/>
    </row>
    <row r="82125" spans="53:53" x14ac:dyDescent="0.3">
      <c r="BA82125" s="2"/>
    </row>
    <row r="82126" spans="53:53" x14ac:dyDescent="0.3">
      <c r="BA82126" s="2"/>
    </row>
    <row r="82127" spans="53:53" x14ac:dyDescent="0.3">
      <c r="BA82127" s="2"/>
    </row>
    <row r="82128" spans="53:53" x14ac:dyDescent="0.3">
      <c r="BA82128" s="2"/>
    </row>
    <row r="82129" spans="53:53" x14ac:dyDescent="0.3">
      <c r="BA82129" s="2"/>
    </row>
    <row r="82130" spans="53:53" x14ac:dyDescent="0.3">
      <c r="BA82130" s="2"/>
    </row>
    <row r="82131" spans="53:53" x14ac:dyDescent="0.3">
      <c r="BA82131" s="2"/>
    </row>
    <row r="82132" spans="53:53" x14ac:dyDescent="0.3">
      <c r="BA82132" s="2"/>
    </row>
    <row r="82133" spans="53:53" x14ac:dyDescent="0.3">
      <c r="BA82133" s="2"/>
    </row>
    <row r="82134" spans="53:53" x14ac:dyDescent="0.3">
      <c r="BA82134" s="2"/>
    </row>
    <row r="82135" spans="53:53" x14ac:dyDescent="0.3">
      <c r="BA82135" s="2"/>
    </row>
    <row r="82136" spans="53:53" x14ac:dyDescent="0.3">
      <c r="BA82136" s="2"/>
    </row>
    <row r="82137" spans="53:53" x14ac:dyDescent="0.3">
      <c r="BA82137" s="2"/>
    </row>
    <row r="82138" spans="53:53" x14ac:dyDescent="0.3">
      <c r="BA82138" s="2"/>
    </row>
    <row r="82139" spans="53:53" x14ac:dyDescent="0.3">
      <c r="BA82139" s="2"/>
    </row>
    <row r="82140" spans="53:53" x14ac:dyDescent="0.3">
      <c r="BA82140" s="2"/>
    </row>
    <row r="82141" spans="53:53" x14ac:dyDescent="0.3">
      <c r="BA82141" s="2"/>
    </row>
    <row r="82142" spans="53:53" x14ac:dyDescent="0.3">
      <c r="BA82142" s="2"/>
    </row>
    <row r="82143" spans="53:53" x14ac:dyDescent="0.3">
      <c r="BA82143" s="2"/>
    </row>
    <row r="82144" spans="53:53" x14ac:dyDescent="0.3">
      <c r="BA82144" s="2"/>
    </row>
    <row r="82145" spans="53:53" x14ac:dyDescent="0.3">
      <c r="BA82145" s="2"/>
    </row>
    <row r="82146" spans="53:53" x14ac:dyDescent="0.3">
      <c r="BA82146" s="2"/>
    </row>
    <row r="82147" spans="53:53" x14ac:dyDescent="0.3">
      <c r="BA82147" s="2"/>
    </row>
    <row r="82148" spans="53:53" x14ac:dyDescent="0.3">
      <c r="BA82148" s="2"/>
    </row>
    <row r="82149" spans="53:53" x14ac:dyDescent="0.3">
      <c r="BA82149" s="2"/>
    </row>
    <row r="82150" spans="53:53" x14ac:dyDescent="0.3">
      <c r="BA82150" s="2"/>
    </row>
    <row r="82151" spans="53:53" x14ac:dyDescent="0.3">
      <c r="BA82151" s="2"/>
    </row>
    <row r="82152" spans="53:53" x14ac:dyDescent="0.3">
      <c r="BA82152" s="2"/>
    </row>
    <row r="82153" spans="53:53" x14ac:dyDescent="0.3">
      <c r="BA82153" s="2"/>
    </row>
    <row r="82154" spans="53:53" x14ac:dyDescent="0.3">
      <c r="BA82154" s="2"/>
    </row>
    <row r="82155" spans="53:53" x14ac:dyDescent="0.3">
      <c r="BA82155" s="2"/>
    </row>
    <row r="82156" spans="53:53" x14ac:dyDescent="0.3">
      <c r="BA82156" s="2"/>
    </row>
    <row r="82157" spans="53:53" x14ac:dyDescent="0.3">
      <c r="BA82157" s="2"/>
    </row>
    <row r="82158" spans="53:53" x14ac:dyDescent="0.3">
      <c r="BA82158" s="2"/>
    </row>
    <row r="82159" spans="53:53" x14ac:dyDescent="0.3">
      <c r="BA82159" s="2"/>
    </row>
    <row r="82160" spans="53:53" x14ac:dyDescent="0.3">
      <c r="BA82160" s="2"/>
    </row>
    <row r="82161" spans="53:53" x14ac:dyDescent="0.3">
      <c r="BA82161" s="2"/>
    </row>
    <row r="82162" spans="53:53" x14ac:dyDescent="0.3">
      <c r="BA82162" s="2"/>
    </row>
    <row r="82163" spans="53:53" x14ac:dyDescent="0.3">
      <c r="BA82163" s="2"/>
    </row>
    <row r="82164" spans="53:53" x14ac:dyDescent="0.3">
      <c r="BA82164" s="2"/>
    </row>
    <row r="82165" spans="53:53" x14ac:dyDescent="0.3">
      <c r="BA82165" s="2"/>
    </row>
    <row r="82166" spans="53:53" x14ac:dyDescent="0.3">
      <c r="BA82166" s="2"/>
    </row>
    <row r="82167" spans="53:53" x14ac:dyDescent="0.3">
      <c r="BA82167" s="2"/>
    </row>
    <row r="82168" spans="53:53" x14ac:dyDescent="0.3">
      <c r="BA82168" s="2"/>
    </row>
    <row r="82169" spans="53:53" x14ac:dyDescent="0.3">
      <c r="BA82169" s="2"/>
    </row>
    <row r="82170" spans="53:53" x14ac:dyDescent="0.3">
      <c r="BA82170" s="2"/>
    </row>
    <row r="82171" spans="53:53" x14ac:dyDescent="0.3">
      <c r="BA82171" s="2"/>
    </row>
    <row r="82172" spans="53:53" x14ac:dyDescent="0.3">
      <c r="BA82172" s="2"/>
    </row>
    <row r="82173" spans="53:53" x14ac:dyDescent="0.3">
      <c r="BA82173" s="2"/>
    </row>
    <row r="82174" spans="53:53" x14ac:dyDescent="0.3">
      <c r="BA82174" s="2"/>
    </row>
    <row r="82175" spans="53:53" x14ac:dyDescent="0.3">
      <c r="BA82175" s="2"/>
    </row>
    <row r="82176" spans="53:53" x14ac:dyDescent="0.3">
      <c r="BA82176" s="2"/>
    </row>
    <row r="82177" spans="53:53" x14ac:dyDescent="0.3">
      <c r="BA82177" s="2"/>
    </row>
    <row r="82178" spans="53:53" x14ac:dyDescent="0.3">
      <c r="BA82178" s="2"/>
    </row>
    <row r="82179" spans="53:53" x14ac:dyDescent="0.3">
      <c r="BA82179" s="2"/>
    </row>
    <row r="82180" spans="53:53" x14ac:dyDescent="0.3">
      <c r="BA82180" s="2"/>
    </row>
    <row r="82181" spans="53:53" x14ac:dyDescent="0.3">
      <c r="BA82181" s="2"/>
    </row>
    <row r="82182" spans="53:53" x14ac:dyDescent="0.3">
      <c r="BA82182" s="2"/>
    </row>
    <row r="82183" spans="53:53" x14ac:dyDescent="0.3">
      <c r="BA82183" s="2"/>
    </row>
    <row r="82184" spans="53:53" x14ac:dyDescent="0.3">
      <c r="BA82184" s="2"/>
    </row>
    <row r="82185" spans="53:53" x14ac:dyDescent="0.3">
      <c r="BA82185" s="2"/>
    </row>
    <row r="82186" spans="53:53" x14ac:dyDescent="0.3">
      <c r="BA82186" s="2"/>
    </row>
    <row r="82187" spans="53:53" x14ac:dyDescent="0.3">
      <c r="BA82187" s="2"/>
    </row>
    <row r="82188" spans="53:53" x14ac:dyDescent="0.3">
      <c r="BA82188" s="2"/>
    </row>
    <row r="82189" spans="53:53" x14ac:dyDescent="0.3">
      <c r="BA82189" s="2"/>
    </row>
    <row r="82190" spans="53:53" x14ac:dyDescent="0.3">
      <c r="BA82190" s="2"/>
    </row>
    <row r="82191" spans="53:53" x14ac:dyDescent="0.3">
      <c r="BA82191" s="2"/>
    </row>
    <row r="82192" spans="53:53" x14ac:dyDescent="0.3">
      <c r="BA82192" s="2"/>
    </row>
    <row r="82193" spans="53:53" x14ac:dyDescent="0.3">
      <c r="BA82193" s="2"/>
    </row>
    <row r="82194" spans="53:53" x14ac:dyDescent="0.3">
      <c r="BA82194" s="2"/>
    </row>
    <row r="82195" spans="53:53" x14ac:dyDescent="0.3">
      <c r="BA82195" s="2"/>
    </row>
    <row r="82196" spans="53:53" x14ac:dyDescent="0.3">
      <c r="BA82196" s="2"/>
    </row>
    <row r="82197" spans="53:53" x14ac:dyDescent="0.3">
      <c r="BA82197" s="2"/>
    </row>
    <row r="82198" spans="53:53" x14ac:dyDescent="0.3">
      <c r="BA82198" s="2"/>
    </row>
    <row r="82199" spans="53:53" x14ac:dyDescent="0.3">
      <c r="BA82199" s="2"/>
    </row>
    <row r="82200" spans="53:53" x14ac:dyDescent="0.3">
      <c r="BA82200" s="2"/>
    </row>
    <row r="82201" spans="53:53" x14ac:dyDescent="0.3">
      <c r="BA82201" s="2"/>
    </row>
    <row r="82202" spans="53:53" x14ac:dyDescent="0.3">
      <c r="BA82202" s="2"/>
    </row>
    <row r="82203" spans="53:53" x14ac:dyDescent="0.3">
      <c r="BA82203" s="2"/>
    </row>
    <row r="82204" spans="53:53" x14ac:dyDescent="0.3">
      <c r="BA82204" s="2"/>
    </row>
    <row r="82205" spans="53:53" x14ac:dyDescent="0.3">
      <c r="BA82205" s="2"/>
    </row>
    <row r="82206" spans="53:53" x14ac:dyDescent="0.3">
      <c r="BA82206" s="2"/>
    </row>
    <row r="82207" spans="53:53" x14ac:dyDescent="0.3">
      <c r="BA82207" s="2"/>
    </row>
    <row r="82208" spans="53:53" x14ac:dyDescent="0.3">
      <c r="BA82208" s="2"/>
    </row>
    <row r="82209" spans="53:53" x14ac:dyDescent="0.3">
      <c r="BA82209" s="2"/>
    </row>
    <row r="82210" spans="53:53" x14ac:dyDescent="0.3">
      <c r="BA82210" s="2"/>
    </row>
    <row r="82211" spans="53:53" x14ac:dyDescent="0.3">
      <c r="BA82211" s="2"/>
    </row>
    <row r="82212" spans="53:53" x14ac:dyDescent="0.3">
      <c r="BA82212" s="2"/>
    </row>
    <row r="82213" spans="53:53" x14ac:dyDescent="0.3">
      <c r="BA82213" s="2"/>
    </row>
    <row r="82214" spans="53:53" x14ac:dyDescent="0.3">
      <c r="BA82214" s="2"/>
    </row>
    <row r="82215" spans="53:53" x14ac:dyDescent="0.3">
      <c r="BA82215" s="2"/>
    </row>
    <row r="82216" spans="53:53" x14ac:dyDescent="0.3">
      <c r="BA82216" s="2"/>
    </row>
    <row r="82217" spans="53:53" x14ac:dyDescent="0.3">
      <c r="BA82217" s="2"/>
    </row>
    <row r="82218" spans="53:53" x14ac:dyDescent="0.3">
      <c r="BA82218" s="2"/>
    </row>
    <row r="82219" spans="53:53" x14ac:dyDescent="0.3">
      <c r="BA82219" s="2"/>
    </row>
    <row r="82220" spans="53:53" x14ac:dyDescent="0.3">
      <c r="BA82220" s="2"/>
    </row>
    <row r="82221" spans="53:53" x14ac:dyDescent="0.3">
      <c r="BA82221" s="2"/>
    </row>
    <row r="82222" spans="53:53" x14ac:dyDescent="0.3">
      <c r="BA82222" s="2"/>
    </row>
    <row r="82223" spans="53:53" x14ac:dyDescent="0.3">
      <c r="BA82223" s="2"/>
    </row>
    <row r="82224" spans="53:53" x14ac:dyDescent="0.3">
      <c r="BA82224" s="2"/>
    </row>
    <row r="82225" spans="53:53" x14ac:dyDescent="0.3">
      <c r="BA82225" s="2"/>
    </row>
    <row r="82226" spans="53:53" x14ac:dyDescent="0.3">
      <c r="BA82226" s="2"/>
    </row>
    <row r="82227" spans="53:53" x14ac:dyDescent="0.3">
      <c r="BA82227" s="2"/>
    </row>
    <row r="82228" spans="53:53" x14ac:dyDescent="0.3">
      <c r="BA82228" s="2"/>
    </row>
    <row r="82229" spans="53:53" x14ac:dyDescent="0.3">
      <c r="BA82229" s="2"/>
    </row>
    <row r="82230" spans="53:53" x14ac:dyDescent="0.3">
      <c r="BA82230" s="2"/>
    </row>
    <row r="82231" spans="53:53" x14ac:dyDescent="0.3">
      <c r="BA82231" s="2"/>
    </row>
    <row r="82232" spans="53:53" x14ac:dyDescent="0.3">
      <c r="BA82232" s="2"/>
    </row>
    <row r="82233" spans="53:53" x14ac:dyDescent="0.3">
      <c r="BA82233" s="2"/>
    </row>
    <row r="82234" spans="53:53" x14ac:dyDescent="0.3">
      <c r="BA82234" s="2"/>
    </row>
    <row r="82235" spans="53:53" x14ac:dyDescent="0.3">
      <c r="BA82235" s="2"/>
    </row>
    <row r="82236" spans="53:53" x14ac:dyDescent="0.3">
      <c r="BA82236" s="2"/>
    </row>
    <row r="82237" spans="53:53" x14ac:dyDescent="0.3">
      <c r="BA82237" s="2"/>
    </row>
    <row r="82238" spans="53:53" x14ac:dyDescent="0.3">
      <c r="BA82238" s="2"/>
    </row>
    <row r="82239" spans="53:53" x14ac:dyDescent="0.3">
      <c r="BA82239" s="2"/>
    </row>
    <row r="82240" spans="53:53" x14ac:dyDescent="0.3">
      <c r="BA82240" s="2"/>
    </row>
    <row r="82241" spans="53:53" x14ac:dyDescent="0.3">
      <c r="BA82241" s="2"/>
    </row>
    <row r="82242" spans="53:53" x14ac:dyDescent="0.3">
      <c r="BA82242" s="2"/>
    </row>
    <row r="82243" spans="53:53" x14ac:dyDescent="0.3">
      <c r="BA82243" s="2"/>
    </row>
    <row r="82244" spans="53:53" x14ac:dyDescent="0.3">
      <c r="BA82244" s="2"/>
    </row>
    <row r="82245" spans="53:53" x14ac:dyDescent="0.3">
      <c r="BA82245" s="2"/>
    </row>
    <row r="82246" spans="53:53" x14ac:dyDescent="0.3">
      <c r="BA82246" s="2"/>
    </row>
    <row r="82247" spans="53:53" x14ac:dyDescent="0.3">
      <c r="BA82247" s="2"/>
    </row>
    <row r="82248" spans="53:53" x14ac:dyDescent="0.3">
      <c r="BA82248" s="2"/>
    </row>
    <row r="82249" spans="53:53" x14ac:dyDescent="0.3">
      <c r="BA82249" s="2"/>
    </row>
    <row r="82250" spans="53:53" x14ac:dyDescent="0.3">
      <c r="BA82250" s="2"/>
    </row>
    <row r="82251" spans="53:53" x14ac:dyDescent="0.3">
      <c r="BA82251" s="2"/>
    </row>
    <row r="82252" spans="53:53" x14ac:dyDescent="0.3">
      <c r="BA82252" s="2"/>
    </row>
    <row r="82253" spans="53:53" x14ac:dyDescent="0.3">
      <c r="BA82253" s="2"/>
    </row>
    <row r="82254" spans="53:53" x14ac:dyDescent="0.3">
      <c r="BA82254" s="2"/>
    </row>
    <row r="82255" spans="53:53" x14ac:dyDescent="0.3">
      <c r="BA82255" s="2"/>
    </row>
    <row r="82256" spans="53:53" x14ac:dyDescent="0.3">
      <c r="BA82256" s="2"/>
    </row>
    <row r="82257" spans="53:53" x14ac:dyDescent="0.3">
      <c r="BA82257" s="2"/>
    </row>
    <row r="82258" spans="53:53" x14ac:dyDescent="0.3">
      <c r="BA82258" s="2"/>
    </row>
    <row r="82259" spans="53:53" x14ac:dyDescent="0.3">
      <c r="BA82259" s="2"/>
    </row>
    <row r="82260" spans="53:53" x14ac:dyDescent="0.3">
      <c r="BA82260" s="2"/>
    </row>
    <row r="82261" spans="53:53" x14ac:dyDescent="0.3">
      <c r="BA82261" s="2"/>
    </row>
    <row r="82262" spans="53:53" x14ac:dyDescent="0.3">
      <c r="BA82262" s="2"/>
    </row>
    <row r="82263" spans="53:53" x14ac:dyDescent="0.3">
      <c r="BA82263" s="2"/>
    </row>
    <row r="82264" spans="53:53" x14ac:dyDescent="0.3">
      <c r="BA82264" s="2"/>
    </row>
    <row r="82265" spans="53:53" x14ac:dyDescent="0.3">
      <c r="BA82265" s="2"/>
    </row>
    <row r="82266" spans="53:53" x14ac:dyDescent="0.3">
      <c r="BA82266" s="2"/>
    </row>
    <row r="82267" spans="53:53" x14ac:dyDescent="0.3">
      <c r="BA82267" s="2"/>
    </row>
    <row r="82268" spans="53:53" x14ac:dyDescent="0.3">
      <c r="BA82268" s="2"/>
    </row>
    <row r="82269" spans="53:53" x14ac:dyDescent="0.3">
      <c r="BA82269" s="2"/>
    </row>
    <row r="82270" spans="53:53" x14ac:dyDescent="0.3">
      <c r="BA82270" s="2"/>
    </row>
    <row r="82271" spans="53:53" x14ac:dyDescent="0.3">
      <c r="BA82271" s="2"/>
    </row>
    <row r="82272" spans="53:53" x14ac:dyDescent="0.3">
      <c r="BA82272" s="2"/>
    </row>
    <row r="82273" spans="53:53" x14ac:dyDescent="0.3">
      <c r="BA82273" s="2"/>
    </row>
    <row r="82274" spans="53:53" x14ac:dyDescent="0.3">
      <c r="BA82274" s="2"/>
    </row>
    <row r="82275" spans="53:53" x14ac:dyDescent="0.3">
      <c r="BA82275" s="2"/>
    </row>
    <row r="82276" spans="53:53" x14ac:dyDescent="0.3">
      <c r="BA82276" s="2"/>
    </row>
    <row r="82277" spans="53:53" x14ac:dyDescent="0.3">
      <c r="BA82277" s="2"/>
    </row>
    <row r="82278" spans="53:53" x14ac:dyDescent="0.3">
      <c r="BA82278" s="2"/>
    </row>
    <row r="82279" spans="53:53" x14ac:dyDescent="0.3">
      <c r="BA82279" s="2"/>
    </row>
    <row r="82280" spans="53:53" x14ac:dyDescent="0.3">
      <c r="BA82280" s="2"/>
    </row>
    <row r="82281" spans="53:53" x14ac:dyDescent="0.3">
      <c r="BA82281" s="2"/>
    </row>
    <row r="82282" spans="53:53" x14ac:dyDescent="0.3">
      <c r="BA82282" s="2"/>
    </row>
    <row r="82283" spans="53:53" x14ac:dyDescent="0.3">
      <c r="BA82283" s="2"/>
    </row>
    <row r="82284" spans="53:53" x14ac:dyDescent="0.3">
      <c r="BA82284" s="2"/>
    </row>
    <row r="82285" spans="53:53" x14ac:dyDescent="0.3">
      <c r="BA82285" s="2"/>
    </row>
    <row r="82286" spans="53:53" x14ac:dyDescent="0.3">
      <c r="BA82286" s="2"/>
    </row>
    <row r="82287" spans="53:53" x14ac:dyDescent="0.3">
      <c r="BA82287" s="2"/>
    </row>
    <row r="82288" spans="53:53" x14ac:dyDescent="0.3">
      <c r="BA82288" s="2"/>
    </row>
    <row r="82289" spans="53:53" x14ac:dyDescent="0.3">
      <c r="BA82289" s="2"/>
    </row>
    <row r="82290" spans="53:53" x14ac:dyDescent="0.3">
      <c r="BA82290" s="2"/>
    </row>
    <row r="82291" spans="53:53" x14ac:dyDescent="0.3">
      <c r="BA82291" s="2"/>
    </row>
    <row r="82292" spans="53:53" x14ac:dyDescent="0.3">
      <c r="BA82292" s="2"/>
    </row>
    <row r="82293" spans="53:53" x14ac:dyDescent="0.3">
      <c r="BA82293" s="2"/>
    </row>
    <row r="82294" spans="53:53" x14ac:dyDescent="0.3">
      <c r="BA82294" s="2"/>
    </row>
    <row r="82295" spans="53:53" x14ac:dyDescent="0.3">
      <c r="BA82295" s="2"/>
    </row>
    <row r="82296" spans="53:53" x14ac:dyDescent="0.3">
      <c r="BA82296" s="2"/>
    </row>
    <row r="82297" spans="53:53" x14ac:dyDescent="0.3">
      <c r="BA82297" s="2"/>
    </row>
    <row r="82298" spans="53:53" x14ac:dyDescent="0.3">
      <c r="BA82298" s="2"/>
    </row>
    <row r="82299" spans="53:53" x14ac:dyDescent="0.3">
      <c r="BA82299" s="2"/>
    </row>
    <row r="82300" spans="53:53" x14ac:dyDescent="0.3">
      <c r="BA82300" s="2"/>
    </row>
    <row r="82301" spans="53:53" x14ac:dyDescent="0.3">
      <c r="BA82301" s="2"/>
    </row>
    <row r="82302" spans="53:53" x14ac:dyDescent="0.3">
      <c r="BA82302" s="2"/>
    </row>
    <row r="82303" spans="53:53" x14ac:dyDescent="0.3">
      <c r="BA82303" s="2"/>
    </row>
    <row r="82304" spans="53:53" x14ac:dyDescent="0.3">
      <c r="BA82304" s="2"/>
    </row>
    <row r="82305" spans="53:53" x14ac:dyDescent="0.3">
      <c r="BA82305" s="2"/>
    </row>
    <row r="82306" spans="53:53" x14ac:dyDescent="0.3">
      <c r="BA82306" s="2"/>
    </row>
    <row r="82307" spans="53:53" x14ac:dyDescent="0.3">
      <c r="BA82307" s="2"/>
    </row>
    <row r="82308" spans="53:53" x14ac:dyDescent="0.3">
      <c r="BA82308" s="2"/>
    </row>
    <row r="82309" spans="53:53" x14ac:dyDescent="0.3">
      <c r="BA82309" s="2"/>
    </row>
    <row r="82310" spans="53:53" x14ac:dyDescent="0.3">
      <c r="BA82310" s="2"/>
    </row>
    <row r="82311" spans="53:53" x14ac:dyDescent="0.3">
      <c r="BA82311" s="2"/>
    </row>
    <row r="82312" spans="53:53" x14ac:dyDescent="0.3">
      <c r="BA82312" s="2"/>
    </row>
    <row r="82313" spans="53:53" x14ac:dyDescent="0.3">
      <c r="BA82313" s="2"/>
    </row>
    <row r="82314" spans="53:53" x14ac:dyDescent="0.3">
      <c r="BA82314" s="2"/>
    </row>
    <row r="82315" spans="53:53" x14ac:dyDescent="0.3">
      <c r="BA82315" s="2"/>
    </row>
    <row r="82316" spans="53:53" x14ac:dyDescent="0.3">
      <c r="BA82316" s="2"/>
    </row>
    <row r="82317" spans="53:53" x14ac:dyDescent="0.3">
      <c r="BA82317" s="2"/>
    </row>
    <row r="82318" spans="53:53" x14ac:dyDescent="0.3">
      <c r="BA82318" s="2"/>
    </row>
    <row r="82319" spans="53:53" x14ac:dyDescent="0.3">
      <c r="BA82319" s="2"/>
    </row>
    <row r="82320" spans="53:53" x14ac:dyDescent="0.3">
      <c r="BA82320" s="2"/>
    </row>
    <row r="82321" spans="53:53" x14ac:dyDescent="0.3">
      <c r="BA82321" s="2"/>
    </row>
    <row r="82322" spans="53:53" x14ac:dyDescent="0.3">
      <c r="BA82322" s="2"/>
    </row>
    <row r="82323" spans="53:53" x14ac:dyDescent="0.3">
      <c r="BA82323" s="2"/>
    </row>
    <row r="82324" spans="53:53" x14ac:dyDescent="0.3">
      <c r="BA82324" s="2"/>
    </row>
    <row r="82325" spans="53:53" x14ac:dyDescent="0.3">
      <c r="BA82325" s="2"/>
    </row>
    <row r="82326" spans="53:53" x14ac:dyDescent="0.3">
      <c r="BA82326" s="2"/>
    </row>
    <row r="82327" spans="53:53" x14ac:dyDescent="0.3">
      <c r="BA82327" s="2"/>
    </row>
    <row r="82328" spans="53:53" x14ac:dyDescent="0.3">
      <c r="BA82328" s="2"/>
    </row>
    <row r="82329" spans="53:53" x14ac:dyDescent="0.3">
      <c r="BA82329" s="2"/>
    </row>
    <row r="82330" spans="53:53" x14ac:dyDescent="0.3">
      <c r="BA82330" s="2"/>
    </row>
    <row r="82331" spans="53:53" x14ac:dyDescent="0.3">
      <c r="BA82331" s="2"/>
    </row>
    <row r="82332" spans="53:53" x14ac:dyDescent="0.3">
      <c r="BA82332" s="2"/>
    </row>
    <row r="82333" spans="53:53" x14ac:dyDescent="0.3">
      <c r="BA82333" s="2"/>
    </row>
    <row r="82334" spans="53:53" x14ac:dyDescent="0.3">
      <c r="BA82334" s="2"/>
    </row>
    <row r="82335" spans="53:53" x14ac:dyDescent="0.3">
      <c r="BA82335" s="2"/>
    </row>
    <row r="82336" spans="53:53" x14ac:dyDescent="0.3">
      <c r="BA82336" s="2"/>
    </row>
    <row r="82337" spans="53:53" x14ac:dyDescent="0.3">
      <c r="BA82337" s="2"/>
    </row>
    <row r="82338" spans="53:53" x14ac:dyDescent="0.3">
      <c r="BA82338" s="2"/>
    </row>
    <row r="82339" spans="53:53" x14ac:dyDescent="0.3">
      <c r="BA82339" s="2"/>
    </row>
    <row r="82340" spans="53:53" x14ac:dyDescent="0.3">
      <c r="BA82340" s="2"/>
    </row>
    <row r="82341" spans="53:53" x14ac:dyDescent="0.3">
      <c r="BA82341" s="2"/>
    </row>
    <row r="82342" spans="53:53" x14ac:dyDescent="0.3">
      <c r="BA82342" s="2"/>
    </row>
    <row r="82343" spans="53:53" x14ac:dyDescent="0.3">
      <c r="BA82343" s="2"/>
    </row>
    <row r="82344" spans="53:53" x14ac:dyDescent="0.3">
      <c r="BA82344" s="2"/>
    </row>
    <row r="82345" spans="53:53" x14ac:dyDescent="0.3">
      <c r="BA82345" s="2"/>
    </row>
    <row r="82346" spans="53:53" x14ac:dyDescent="0.3">
      <c r="BA82346" s="2"/>
    </row>
    <row r="82347" spans="53:53" x14ac:dyDescent="0.3">
      <c r="BA82347" s="2"/>
    </row>
    <row r="82348" spans="53:53" x14ac:dyDescent="0.3">
      <c r="BA82348" s="2"/>
    </row>
    <row r="82349" spans="53:53" x14ac:dyDescent="0.3">
      <c r="BA82349" s="2"/>
    </row>
    <row r="82350" spans="53:53" x14ac:dyDescent="0.3">
      <c r="BA82350" s="2"/>
    </row>
    <row r="82351" spans="53:53" x14ac:dyDescent="0.3">
      <c r="BA82351" s="2"/>
    </row>
    <row r="82352" spans="53:53" x14ac:dyDescent="0.3">
      <c r="BA82352" s="2"/>
    </row>
    <row r="82353" spans="53:53" x14ac:dyDescent="0.3">
      <c r="BA82353" s="2"/>
    </row>
    <row r="82354" spans="53:53" x14ac:dyDescent="0.3">
      <c r="BA82354" s="2"/>
    </row>
    <row r="82355" spans="53:53" x14ac:dyDescent="0.3">
      <c r="BA82355" s="2"/>
    </row>
    <row r="82356" spans="53:53" x14ac:dyDescent="0.3">
      <c r="BA82356" s="2"/>
    </row>
    <row r="82357" spans="53:53" x14ac:dyDescent="0.3">
      <c r="BA82357" s="2"/>
    </row>
    <row r="82358" spans="53:53" x14ac:dyDescent="0.3">
      <c r="BA82358" s="2"/>
    </row>
    <row r="82359" spans="53:53" x14ac:dyDescent="0.3">
      <c r="BA82359" s="2"/>
    </row>
    <row r="82360" spans="53:53" x14ac:dyDescent="0.3">
      <c r="BA82360" s="2"/>
    </row>
    <row r="82361" spans="53:53" x14ac:dyDescent="0.3">
      <c r="BA82361" s="2"/>
    </row>
    <row r="82362" spans="53:53" x14ac:dyDescent="0.3">
      <c r="BA82362" s="2"/>
    </row>
    <row r="82363" spans="53:53" x14ac:dyDescent="0.3">
      <c r="BA82363" s="2"/>
    </row>
    <row r="82364" spans="53:53" x14ac:dyDescent="0.3">
      <c r="BA82364" s="2"/>
    </row>
    <row r="82365" spans="53:53" x14ac:dyDescent="0.3">
      <c r="BA82365" s="2"/>
    </row>
    <row r="82366" spans="53:53" x14ac:dyDescent="0.3">
      <c r="BA82366" s="2"/>
    </row>
    <row r="82367" spans="53:53" x14ac:dyDescent="0.3">
      <c r="BA82367" s="2"/>
    </row>
    <row r="82368" spans="53:53" x14ac:dyDescent="0.3">
      <c r="BA82368" s="2"/>
    </row>
    <row r="82369" spans="53:53" x14ac:dyDescent="0.3">
      <c r="BA82369" s="2"/>
    </row>
    <row r="82370" spans="53:53" x14ac:dyDescent="0.3">
      <c r="BA82370" s="2"/>
    </row>
    <row r="82371" spans="53:53" x14ac:dyDescent="0.3">
      <c r="BA82371" s="2"/>
    </row>
    <row r="82372" spans="53:53" x14ac:dyDescent="0.3">
      <c r="BA82372" s="2"/>
    </row>
    <row r="82373" spans="53:53" x14ac:dyDescent="0.3">
      <c r="BA82373" s="2"/>
    </row>
    <row r="82374" spans="53:53" x14ac:dyDescent="0.3">
      <c r="BA82374" s="2"/>
    </row>
    <row r="82375" spans="53:53" x14ac:dyDescent="0.3">
      <c r="BA82375" s="2"/>
    </row>
    <row r="82376" spans="53:53" x14ac:dyDescent="0.3">
      <c r="BA82376" s="2"/>
    </row>
    <row r="82377" spans="53:53" x14ac:dyDescent="0.3">
      <c r="BA82377" s="2"/>
    </row>
    <row r="82378" spans="53:53" x14ac:dyDescent="0.3">
      <c r="BA82378" s="2"/>
    </row>
    <row r="82379" spans="53:53" x14ac:dyDescent="0.3">
      <c r="BA82379" s="2"/>
    </row>
    <row r="82380" spans="53:53" x14ac:dyDescent="0.3">
      <c r="BA82380" s="2"/>
    </row>
    <row r="82381" spans="53:53" x14ac:dyDescent="0.3">
      <c r="BA82381" s="2"/>
    </row>
    <row r="82382" spans="53:53" x14ac:dyDescent="0.3">
      <c r="BA82382" s="2"/>
    </row>
    <row r="82383" spans="53:53" x14ac:dyDescent="0.3">
      <c r="BA82383" s="2"/>
    </row>
    <row r="82384" spans="53:53" x14ac:dyDescent="0.3">
      <c r="BA82384" s="2"/>
    </row>
    <row r="82385" spans="53:53" x14ac:dyDescent="0.3">
      <c r="BA82385" s="2"/>
    </row>
    <row r="82386" spans="53:53" x14ac:dyDescent="0.3">
      <c r="BA82386" s="2"/>
    </row>
    <row r="82387" spans="53:53" x14ac:dyDescent="0.3">
      <c r="BA82387" s="2"/>
    </row>
    <row r="82388" spans="53:53" x14ac:dyDescent="0.3">
      <c r="BA82388" s="2"/>
    </row>
    <row r="82389" spans="53:53" x14ac:dyDescent="0.3">
      <c r="BA82389" s="2"/>
    </row>
    <row r="82390" spans="53:53" x14ac:dyDescent="0.3">
      <c r="BA82390" s="2"/>
    </row>
    <row r="82391" spans="53:53" x14ac:dyDescent="0.3">
      <c r="BA82391" s="2"/>
    </row>
    <row r="82392" spans="53:53" x14ac:dyDescent="0.3">
      <c r="BA82392" s="2"/>
    </row>
    <row r="82393" spans="53:53" x14ac:dyDescent="0.3">
      <c r="BA82393" s="2"/>
    </row>
    <row r="82394" spans="53:53" x14ac:dyDescent="0.3">
      <c r="BA82394" s="2"/>
    </row>
    <row r="82395" spans="53:53" x14ac:dyDescent="0.3">
      <c r="BA82395" s="2"/>
    </row>
    <row r="82396" spans="53:53" x14ac:dyDescent="0.3">
      <c r="BA82396" s="2"/>
    </row>
    <row r="82397" spans="53:53" x14ac:dyDescent="0.3">
      <c r="BA82397" s="2"/>
    </row>
    <row r="82398" spans="53:53" x14ac:dyDescent="0.3">
      <c r="BA82398" s="2"/>
    </row>
    <row r="82399" spans="53:53" x14ac:dyDescent="0.3">
      <c r="BA82399" s="2"/>
    </row>
    <row r="82400" spans="53:53" x14ac:dyDescent="0.3">
      <c r="BA82400" s="2"/>
    </row>
    <row r="82401" spans="53:53" x14ac:dyDescent="0.3">
      <c r="BA82401" s="2"/>
    </row>
    <row r="82402" spans="53:53" x14ac:dyDescent="0.3">
      <c r="BA82402" s="2"/>
    </row>
    <row r="82403" spans="53:53" x14ac:dyDescent="0.3">
      <c r="BA82403" s="2"/>
    </row>
    <row r="82404" spans="53:53" x14ac:dyDescent="0.3">
      <c r="BA82404" s="2"/>
    </row>
    <row r="82405" spans="53:53" x14ac:dyDescent="0.3">
      <c r="BA82405" s="2"/>
    </row>
    <row r="82406" spans="53:53" x14ac:dyDescent="0.3">
      <c r="BA82406" s="2"/>
    </row>
    <row r="82407" spans="53:53" x14ac:dyDescent="0.3">
      <c r="BA82407" s="2"/>
    </row>
    <row r="82408" spans="53:53" x14ac:dyDescent="0.3">
      <c r="BA82408" s="2"/>
    </row>
    <row r="82409" spans="53:53" x14ac:dyDescent="0.3">
      <c r="BA82409" s="2"/>
    </row>
    <row r="82410" spans="53:53" x14ac:dyDescent="0.3">
      <c r="BA82410" s="2"/>
    </row>
    <row r="82411" spans="53:53" x14ac:dyDescent="0.3">
      <c r="BA82411" s="2"/>
    </row>
    <row r="82412" spans="53:53" x14ac:dyDescent="0.3">
      <c r="BA82412" s="2"/>
    </row>
    <row r="82413" spans="53:53" x14ac:dyDescent="0.3">
      <c r="BA82413" s="2"/>
    </row>
    <row r="82414" spans="53:53" x14ac:dyDescent="0.3">
      <c r="BA82414" s="2"/>
    </row>
    <row r="82415" spans="53:53" x14ac:dyDescent="0.3">
      <c r="BA82415" s="2"/>
    </row>
    <row r="82416" spans="53:53" x14ac:dyDescent="0.3">
      <c r="BA82416" s="2"/>
    </row>
    <row r="82417" spans="53:53" x14ac:dyDescent="0.3">
      <c r="BA82417" s="2"/>
    </row>
    <row r="82418" spans="53:53" x14ac:dyDescent="0.3">
      <c r="BA82418" s="2"/>
    </row>
    <row r="82419" spans="53:53" x14ac:dyDescent="0.3">
      <c r="BA82419" s="2"/>
    </row>
    <row r="82420" spans="53:53" x14ac:dyDescent="0.3">
      <c r="BA82420" s="2"/>
    </row>
    <row r="82421" spans="53:53" x14ac:dyDescent="0.3">
      <c r="BA82421" s="2"/>
    </row>
    <row r="82422" spans="53:53" x14ac:dyDescent="0.3">
      <c r="BA82422" s="2"/>
    </row>
    <row r="82423" spans="53:53" x14ac:dyDescent="0.3">
      <c r="BA82423" s="2"/>
    </row>
    <row r="82424" spans="53:53" x14ac:dyDescent="0.3">
      <c r="BA82424" s="2"/>
    </row>
    <row r="82425" spans="53:53" x14ac:dyDescent="0.3">
      <c r="BA82425" s="2"/>
    </row>
    <row r="82426" spans="53:53" x14ac:dyDescent="0.3">
      <c r="BA82426" s="2"/>
    </row>
    <row r="82427" spans="53:53" x14ac:dyDescent="0.3">
      <c r="BA82427" s="2"/>
    </row>
    <row r="82428" spans="53:53" x14ac:dyDescent="0.3">
      <c r="BA82428" s="2"/>
    </row>
    <row r="82429" spans="53:53" x14ac:dyDescent="0.3">
      <c r="BA82429" s="2"/>
    </row>
    <row r="82430" spans="53:53" x14ac:dyDescent="0.3">
      <c r="BA82430" s="2"/>
    </row>
    <row r="82431" spans="53:53" x14ac:dyDescent="0.3">
      <c r="BA82431" s="2"/>
    </row>
    <row r="82432" spans="53:53" x14ac:dyDescent="0.3">
      <c r="BA82432" s="2"/>
    </row>
    <row r="82433" spans="53:53" x14ac:dyDescent="0.3">
      <c r="BA82433" s="2"/>
    </row>
    <row r="82434" spans="53:53" x14ac:dyDescent="0.3">
      <c r="BA82434" s="2"/>
    </row>
    <row r="82435" spans="53:53" x14ac:dyDescent="0.3">
      <c r="BA82435" s="2"/>
    </row>
    <row r="82436" spans="53:53" x14ac:dyDescent="0.3">
      <c r="BA82436" s="2"/>
    </row>
    <row r="82437" spans="53:53" x14ac:dyDescent="0.3">
      <c r="BA82437" s="2"/>
    </row>
    <row r="82438" spans="53:53" x14ac:dyDescent="0.3">
      <c r="BA82438" s="2"/>
    </row>
    <row r="82439" spans="53:53" x14ac:dyDescent="0.3">
      <c r="BA82439" s="2"/>
    </row>
    <row r="82440" spans="53:53" x14ac:dyDescent="0.3">
      <c r="BA82440" s="2"/>
    </row>
    <row r="82441" spans="53:53" x14ac:dyDescent="0.3">
      <c r="BA82441" s="2"/>
    </row>
    <row r="82442" spans="53:53" x14ac:dyDescent="0.3">
      <c r="BA82442" s="2"/>
    </row>
    <row r="82443" spans="53:53" x14ac:dyDescent="0.3">
      <c r="BA82443" s="2"/>
    </row>
    <row r="82444" spans="53:53" x14ac:dyDescent="0.3">
      <c r="BA82444" s="2"/>
    </row>
    <row r="82445" spans="53:53" x14ac:dyDescent="0.3">
      <c r="BA82445" s="2"/>
    </row>
    <row r="82446" spans="53:53" x14ac:dyDescent="0.3">
      <c r="BA82446" s="2"/>
    </row>
    <row r="82447" spans="53:53" x14ac:dyDescent="0.3">
      <c r="BA82447" s="2"/>
    </row>
    <row r="82448" spans="53:53" x14ac:dyDescent="0.3">
      <c r="BA82448" s="2"/>
    </row>
    <row r="82449" spans="53:53" x14ac:dyDescent="0.3">
      <c r="BA82449" s="2"/>
    </row>
    <row r="82450" spans="53:53" x14ac:dyDescent="0.3">
      <c r="BA82450" s="2"/>
    </row>
    <row r="82451" spans="53:53" x14ac:dyDescent="0.3">
      <c r="BA82451" s="2"/>
    </row>
    <row r="82452" spans="53:53" x14ac:dyDescent="0.3">
      <c r="BA82452" s="2"/>
    </row>
    <row r="82453" spans="53:53" x14ac:dyDescent="0.3">
      <c r="BA82453" s="2"/>
    </row>
    <row r="82454" spans="53:53" x14ac:dyDescent="0.3">
      <c r="BA82454" s="2"/>
    </row>
    <row r="82455" spans="53:53" x14ac:dyDescent="0.3">
      <c r="BA82455" s="2"/>
    </row>
    <row r="82456" spans="53:53" x14ac:dyDescent="0.3">
      <c r="BA82456" s="2"/>
    </row>
    <row r="82457" spans="53:53" x14ac:dyDescent="0.3">
      <c r="BA82457" s="2"/>
    </row>
    <row r="82458" spans="53:53" x14ac:dyDescent="0.3">
      <c r="BA82458" s="2"/>
    </row>
    <row r="82459" spans="53:53" x14ac:dyDescent="0.3">
      <c r="BA82459" s="2"/>
    </row>
    <row r="82460" spans="53:53" x14ac:dyDescent="0.3">
      <c r="BA82460" s="2"/>
    </row>
    <row r="82461" spans="53:53" x14ac:dyDescent="0.3">
      <c r="BA82461" s="2"/>
    </row>
    <row r="82462" spans="53:53" x14ac:dyDescent="0.3">
      <c r="BA82462" s="2"/>
    </row>
    <row r="82463" spans="53:53" x14ac:dyDescent="0.3">
      <c r="BA82463" s="2"/>
    </row>
    <row r="82464" spans="53:53" x14ac:dyDescent="0.3">
      <c r="BA82464" s="2"/>
    </row>
    <row r="82465" spans="53:53" x14ac:dyDescent="0.3">
      <c r="BA82465" s="2"/>
    </row>
    <row r="82466" spans="53:53" x14ac:dyDescent="0.3">
      <c r="BA82466" s="2"/>
    </row>
    <row r="82467" spans="53:53" x14ac:dyDescent="0.3">
      <c r="BA82467" s="2"/>
    </row>
    <row r="82468" spans="53:53" x14ac:dyDescent="0.3">
      <c r="BA82468" s="2"/>
    </row>
    <row r="82469" spans="53:53" x14ac:dyDescent="0.3">
      <c r="BA82469" s="2"/>
    </row>
    <row r="82470" spans="53:53" x14ac:dyDescent="0.3">
      <c r="BA82470" s="2"/>
    </row>
    <row r="82471" spans="53:53" x14ac:dyDescent="0.3">
      <c r="BA82471" s="2"/>
    </row>
    <row r="82472" spans="53:53" x14ac:dyDescent="0.3">
      <c r="BA82472" s="2"/>
    </row>
    <row r="82473" spans="53:53" x14ac:dyDescent="0.3">
      <c r="BA82473" s="2"/>
    </row>
    <row r="82474" spans="53:53" x14ac:dyDescent="0.3">
      <c r="BA82474" s="2"/>
    </row>
    <row r="82475" spans="53:53" x14ac:dyDescent="0.3">
      <c r="BA82475" s="2"/>
    </row>
    <row r="82476" spans="53:53" x14ac:dyDescent="0.3">
      <c r="BA82476" s="2"/>
    </row>
    <row r="82477" spans="53:53" x14ac:dyDescent="0.3">
      <c r="BA82477" s="2"/>
    </row>
    <row r="82478" spans="53:53" x14ac:dyDescent="0.3">
      <c r="BA82478" s="2"/>
    </row>
    <row r="82479" spans="53:53" x14ac:dyDescent="0.3">
      <c r="BA82479" s="2"/>
    </row>
    <row r="82480" spans="53:53" x14ac:dyDescent="0.3">
      <c r="BA82480" s="2"/>
    </row>
    <row r="82481" spans="53:53" x14ac:dyDescent="0.3">
      <c r="BA82481" s="2"/>
    </row>
    <row r="82482" spans="53:53" x14ac:dyDescent="0.3">
      <c r="BA82482" s="2"/>
    </row>
    <row r="82483" spans="53:53" x14ac:dyDescent="0.3">
      <c r="BA82483" s="2"/>
    </row>
    <row r="82484" spans="53:53" x14ac:dyDescent="0.3">
      <c r="BA82484" s="2"/>
    </row>
    <row r="82485" spans="53:53" x14ac:dyDescent="0.3">
      <c r="BA82485" s="2"/>
    </row>
    <row r="82486" spans="53:53" x14ac:dyDescent="0.3">
      <c r="BA82486" s="2"/>
    </row>
    <row r="82487" spans="53:53" x14ac:dyDescent="0.3">
      <c r="BA82487" s="2"/>
    </row>
    <row r="82488" spans="53:53" x14ac:dyDescent="0.3">
      <c r="BA82488" s="2"/>
    </row>
    <row r="82489" spans="53:53" x14ac:dyDescent="0.3">
      <c r="BA82489" s="2"/>
    </row>
    <row r="82490" spans="53:53" x14ac:dyDescent="0.3">
      <c r="BA82490" s="2"/>
    </row>
    <row r="82491" spans="53:53" x14ac:dyDescent="0.3">
      <c r="BA82491" s="2"/>
    </row>
    <row r="82492" spans="53:53" x14ac:dyDescent="0.3">
      <c r="BA82492" s="2"/>
    </row>
    <row r="82493" spans="53:53" x14ac:dyDescent="0.3">
      <c r="BA82493" s="2"/>
    </row>
    <row r="82494" spans="53:53" x14ac:dyDescent="0.3">
      <c r="BA82494" s="2"/>
    </row>
    <row r="82495" spans="53:53" x14ac:dyDescent="0.3">
      <c r="BA82495" s="2"/>
    </row>
    <row r="82496" spans="53:53" x14ac:dyDescent="0.3">
      <c r="BA82496" s="2"/>
    </row>
    <row r="82497" spans="53:53" x14ac:dyDescent="0.3">
      <c r="BA82497" s="2"/>
    </row>
    <row r="82498" spans="53:53" x14ac:dyDescent="0.3">
      <c r="BA82498" s="2"/>
    </row>
    <row r="82499" spans="53:53" x14ac:dyDescent="0.3">
      <c r="BA82499" s="2"/>
    </row>
    <row r="82500" spans="53:53" x14ac:dyDescent="0.3">
      <c r="BA82500" s="2"/>
    </row>
    <row r="82501" spans="53:53" x14ac:dyDescent="0.3">
      <c r="BA82501" s="2"/>
    </row>
    <row r="82502" spans="53:53" x14ac:dyDescent="0.3">
      <c r="BA82502" s="2"/>
    </row>
    <row r="82503" spans="53:53" x14ac:dyDescent="0.3">
      <c r="BA82503" s="2"/>
    </row>
    <row r="82504" spans="53:53" x14ac:dyDescent="0.3">
      <c r="BA82504" s="2"/>
    </row>
    <row r="82505" spans="53:53" x14ac:dyDescent="0.3">
      <c r="BA82505" s="2"/>
    </row>
    <row r="82506" spans="53:53" x14ac:dyDescent="0.3">
      <c r="BA82506" s="2"/>
    </row>
    <row r="82507" spans="53:53" x14ac:dyDescent="0.3">
      <c r="BA82507" s="2"/>
    </row>
    <row r="82508" spans="53:53" x14ac:dyDescent="0.3">
      <c r="BA82508" s="2"/>
    </row>
    <row r="82509" spans="53:53" x14ac:dyDescent="0.3">
      <c r="BA82509" s="2"/>
    </row>
    <row r="82510" spans="53:53" x14ac:dyDescent="0.3">
      <c r="BA82510" s="2"/>
    </row>
    <row r="82511" spans="53:53" x14ac:dyDescent="0.3">
      <c r="BA82511" s="2"/>
    </row>
    <row r="82512" spans="53:53" x14ac:dyDescent="0.3">
      <c r="BA82512" s="2"/>
    </row>
    <row r="82513" spans="53:53" x14ac:dyDescent="0.3">
      <c r="BA82513" s="2"/>
    </row>
    <row r="82514" spans="53:53" x14ac:dyDescent="0.3">
      <c r="BA82514" s="2"/>
    </row>
    <row r="82515" spans="53:53" x14ac:dyDescent="0.3">
      <c r="BA82515" s="2"/>
    </row>
    <row r="82516" spans="53:53" x14ac:dyDescent="0.3">
      <c r="BA82516" s="2"/>
    </row>
    <row r="82517" spans="53:53" x14ac:dyDescent="0.3">
      <c r="BA82517" s="2"/>
    </row>
    <row r="82518" spans="53:53" x14ac:dyDescent="0.3">
      <c r="BA82518" s="2"/>
    </row>
    <row r="82519" spans="53:53" x14ac:dyDescent="0.3">
      <c r="BA82519" s="2"/>
    </row>
    <row r="82520" spans="53:53" x14ac:dyDescent="0.3">
      <c r="BA82520" s="2"/>
    </row>
    <row r="82521" spans="53:53" x14ac:dyDescent="0.3">
      <c r="BA82521" s="2"/>
    </row>
    <row r="82522" spans="53:53" x14ac:dyDescent="0.3">
      <c r="BA82522" s="2"/>
    </row>
    <row r="82523" spans="53:53" x14ac:dyDescent="0.3">
      <c r="BA82523" s="2"/>
    </row>
    <row r="82524" spans="53:53" x14ac:dyDescent="0.3">
      <c r="BA82524" s="2"/>
    </row>
    <row r="82525" spans="53:53" x14ac:dyDescent="0.3">
      <c r="BA82525" s="2"/>
    </row>
    <row r="82526" spans="53:53" x14ac:dyDescent="0.3">
      <c r="BA82526" s="2"/>
    </row>
    <row r="82527" spans="53:53" x14ac:dyDescent="0.3">
      <c r="BA82527" s="2"/>
    </row>
    <row r="82528" spans="53:53" x14ac:dyDescent="0.3">
      <c r="BA82528" s="2"/>
    </row>
    <row r="82529" spans="53:53" x14ac:dyDescent="0.3">
      <c r="BA82529" s="2"/>
    </row>
    <row r="82530" spans="53:53" x14ac:dyDescent="0.3">
      <c r="BA82530" s="2"/>
    </row>
    <row r="82531" spans="53:53" x14ac:dyDescent="0.3">
      <c r="BA82531" s="2"/>
    </row>
    <row r="82532" spans="53:53" x14ac:dyDescent="0.3">
      <c r="BA82532" s="2"/>
    </row>
    <row r="82533" spans="53:53" x14ac:dyDescent="0.3">
      <c r="BA82533" s="2"/>
    </row>
    <row r="82534" spans="53:53" x14ac:dyDescent="0.3">
      <c r="BA82534" s="2"/>
    </row>
    <row r="82535" spans="53:53" x14ac:dyDescent="0.3">
      <c r="BA82535" s="2"/>
    </row>
    <row r="82536" spans="53:53" x14ac:dyDescent="0.3">
      <c r="BA82536" s="2"/>
    </row>
    <row r="82537" spans="53:53" x14ac:dyDescent="0.3">
      <c r="BA82537" s="2"/>
    </row>
    <row r="82538" spans="53:53" x14ac:dyDescent="0.3">
      <c r="BA82538" s="2"/>
    </row>
    <row r="82539" spans="53:53" x14ac:dyDescent="0.3">
      <c r="BA82539" s="2"/>
    </row>
    <row r="82540" spans="53:53" x14ac:dyDescent="0.3">
      <c r="BA82540" s="2"/>
    </row>
    <row r="82541" spans="53:53" x14ac:dyDescent="0.3">
      <c r="BA82541" s="2"/>
    </row>
    <row r="82542" spans="53:53" x14ac:dyDescent="0.3">
      <c r="BA82542" s="2"/>
    </row>
    <row r="82543" spans="53:53" x14ac:dyDescent="0.3">
      <c r="BA82543" s="2"/>
    </row>
    <row r="82544" spans="53:53" x14ac:dyDescent="0.3">
      <c r="BA82544" s="2"/>
    </row>
    <row r="82545" spans="53:53" x14ac:dyDescent="0.3">
      <c r="BA82545" s="2"/>
    </row>
    <row r="82546" spans="53:53" x14ac:dyDescent="0.3">
      <c r="BA82546" s="2"/>
    </row>
    <row r="82547" spans="53:53" x14ac:dyDescent="0.3">
      <c r="BA82547" s="2"/>
    </row>
    <row r="82548" spans="53:53" x14ac:dyDescent="0.3">
      <c r="BA82548" s="2"/>
    </row>
    <row r="82549" spans="53:53" x14ac:dyDescent="0.3">
      <c r="BA82549" s="2"/>
    </row>
    <row r="82550" spans="53:53" x14ac:dyDescent="0.3">
      <c r="BA82550" s="2"/>
    </row>
    <row r="82551" spans="53:53" x14ac:dyDescent="0.3">
      <c r="BA82551" s="2"/>
    </row>
    <row r="82552" spans="53:53" x14ac:dyDescent="0.3">
      <c r="BA82552" s="2"/>
    </row>
    <row r="82553" spans="53:53" x14ac:dyDescent="0.3">
      <c r="BA82553" s="2"/>
    </row>
    <row r="82554" spans="53:53" x14ac:dyDescent="0.3">
      <c r="BA82554" s="2"/>
    </row>
    <row r="82555" spans="53:53" x14ac:dyDescent="0.3">
      <c r="BA82555" s="2"/>
    </row>
    <row r="82556" spans="53:53" x14ac:dyDescent="0.3">
      <c r="BA82556" s="2"/>
    </row>
    <row r="82557" spans="53:53" x14ac:dyDescent="0.3">
      <c r="BA82557" s="2"/>
    </row>
    <row r="82558" spans="53:53" x14ac:dyDescent="0.3">
      <c r="BA82558" s="2"/>
    </row>
    <row r="82559" spans="53:53" x14ac:dyDescent="0.3">
      <c r="BA82559" s="2"/>
    </row>
    <row r="82560" spans="53:53" x14ac:dyDescent="0.3">
      <c r="BA82560" s="2"/>
    </row>
    <row r="82561" spans="53:53" x14ac:dyDescent="0.3">
      <c r="BA82561" s="2"/>
    </row>
    <row r="82562" spans="53:53" x14ac:dyDescent="0.3">
      <c r="BA82562" s="2"/>
    </row>
    <row r="82563" spans="53:53" x14ac:dyDescent="0.3">
      <c r="BA82563" s="2"/>
    </row>
    <row r="82564" spans="53:53" x14ac:dyDescent="0.3">
      <c r="BA82564" s="2"/>
    </row>
    <row r="82565" spans="53:53" x14ac:dyDescent="0.3">
      <c r="BA82565" s="2"/>
    </row>
    <row r="82566" spans="53:53" x14ac:dyDescent="0.3">
      <c r="BA82566" s="2"/>
    </row>
    <row r="82567" spans="53:53" x14ac:dyDescent="0.3">
      <c r="BA82567" s="2"/>
    </row>
    <row r="82568" spans="53:53" x14ac:dyDescent="0.3">
      <c r="BA82568" s="2"/>
    </row>
    <row r="82569" spans="53:53" x14ac:dyDescent="0.3">
      <c r="BA82569" s="2"/>
    </row>
    <row r="82570" spans="53:53" x14ac:dyDescent="0.3">
      <c r="BA82570" s="2"/>
    </row>
    <row r="82571" spans="53:53" x14ac:dyDescent="0.3">
      <c r="BA82571" s="2"/>
    </row>
    <row r="82572" spans="53:53" x14ac:dyDescent="0.3">
      <c r="BA82572" s="2"/>
    </row>
    <row r="82573" spans="53:53" x14ac:dyDescent="0.3">
      <c r="BA82573" s="2"/>
    </row>
    <row r="82574" spans="53:53" x14ac:dyDescent="0.3">
      <c r="BA82574" s="2"/>
    </row>
    <row r="82575" spans="53:53" x14ac:dyDescent="0.3">
      <c r="BA82575" s="2"/>
    </row>
    <row r="82576" spans="53:53" x14ac:dyDescent="0.3">
      <c r="BA82576" s="2"/>
    </row>
    <row r="82577" spans="53:53" x14ac:dyDescent="0.3">
      <c r="BA82577" s="2"/>
    </row>
    <row r="82578" spans="53:53" x14ac:dyDescent="0.3">
      <c r="BA82578" s="2"/>
    </row>
    <row r="82579" spans="53:53" x14ac:dyDescent="0.3">
      <c r="BA82579" s="2"/>
    </row>
    <row r="82580" spans="53:53" x14ac:dyDescent="0.3">
      <c r="BA82580" s="2"/>
    </row>
    <row r="82581" spans="53:53" x14ac:dyDescent="0.3">
      <c r="BA82581" s="2"/>
    </row>
    <row r="82582" spans="53:53" x14ac:dyDescent="0.3">
      <c r="BA82582" s="2"/>
    </row>
    <row r="82583" spans="53:53" x14ac:dyDescent="0.3">
      <c r="BA82583" s="2"/>
    </row>
    <row r="82584" spans="53:53" x14ac:dyDescent="0.3">
      <c r="BA82584" s="2"/>
    </row>
    <row r="82585" spans="53:53" x14ac:dyDescent="0.3">
      <c r="BA82585" s="2"/>
    </row>
    <row r="82586" spans="53:53" x14ac:dyDescent="0.3">
      <c r="BA82586" s="2"/>
    </row>
    <row r="82587" spans="53:53" x14ac:dyDescent="0.3">
      <c r="BA82587" s="2"/>
    </row>
    <row r="82588" spans="53:53" x14ac:dyDescent="0.3">
      <c r="BA82588" s="2"/>
    </row>
    <row r="82589" spans="53:53" x14ac:dyDescent="0.3">
      <c r="BA82589" s="2"/>
    </row>
    <row r="82590" spans="53:53" x14ac:dyDescent="0.3">
      <c r="BA82590" s="2"/>
    </row>
    <row r="82591" spans="53:53" x14ac:dyDescent="0.3">
      <c r="BA82591" s="2"/>
    </row>
    <row r="82592" spans="53:53" x14ac:dyDescent="0.3">
      <c r="BA82592" s="2"/>
    </row>
    <row r="82593" spans="53:53" x14ac:dyDescent="0.3">
      <c r="BA82593" s="2"/>
    </row>
    <row r="82594" spans="53:53" x14ac:dyDescent="0.3">
      <c r="BA82594" s="2"/>
    </row>
    <row r="82595" spans="53:53" x14ac:dyDescent="0.3">
      <c r="BA82595" s="2"/>
    </row>
    <row r="82596" spans="53:53" x14ac:dyDescent="0.3">
      <c r="BA82596" s="2"/>
    </row>
    <row r="82597" spans="53:53" x14ac:dyDescent="0.3">
      <c r="BA82597" s="2"/>
    </row>
    <row r="82598" spans="53:53" x14ac:dyDescent="0.3">
      <c r="BA82598" s="2"/>
    </row>
    <row r="82599" spans="53:53" x14ac:dyDescent="0.3">
      <c r="BA82599" s="2"/>
    </row>
    <row r="82600" spans="53:53" x14ac:dyDescent="0.3">
      <c r="BA82600" s="2"/>
    </row>
    <row r="82601" spans="53:53" x14ac:dyDescent="0.3">
      <c r="BA82601" s="2"/>
    </row>
    <row r="82602" spans="53:53" x14ac:dyDescent="0.3">
      <c r="BA82602" s="2"/>
    </row>
    <row r="82603" spans="53:53" x14ac:dyDescent="0.3">
      <c r="BA82603" s="2"/>
    </row>
    <row r="82604" spans="53:53" x14ac:dyDescent="0.3">
      <c r="BA82604" s="2"/>
    </row>
    <row r="82605" spans="53:53" x14ac:dyDescent="0.3">
      <c r="BA82605" s="2"/>
    </row>
    <row r="82606" spans="53:53" x14ac:dyDescent="0.3">
      <c r="BA82606" s="2"/>
    </row>
    <row r="82607" spans="53:53" x14ac:dyDescent="0.3">
      <c r="BA82607" s="2"/>
    </row>
    <row r="82608" spans="53:53" x14ac:dyDescent="0.3">
      <c r="BA82608" s="2"/>
    </row>
    <row r="82609" spans="53:53" x14ac:dyDescent="0.3">
      <c r="BA82609" s="2"/>
    </row>
    <row r="82610" spans="53:53" x14ac:dyDescent="0.3">
      <c r="BA82610" s="2"/>
    </row>
    <row r="82611" spans="53:53" x14ac:dyDescent="0.3">
      <c r="BA82611" s="2"/>
    </row>
    <row r="82612" spans="53:53" x14ac:dyDescent="0.3">
      <c r="BA82612" s="2"/>
    </row>
    <row r="82613" spans="53:53" x14ac:dyDescent="0.3">
      <c r="BA82613" s="2"/>
    </row>
    <row r="82614" spans="53:53" x14ac:dyDescent="0.3">
      <c r="BA82614" s="2"/>
    </row>
    <row r="82615" spans="53:53" x14ac:dyDescent="0.3">
      <c r="BA82615" s="2"/>
    </row>
    <row r="82616" spans="53:53" x14ac:dyDescent="0.3">
      <c r="BA82616" s="2"/>
    </row>
    <row r="82617" spans="53:53" x14ac:dyDescent="0.3">
      <c r="BA82617" s="2"/>
    </row>
    <row r="82618" spans="53:53" x14ac:dyDescent="0.3">
      <c r="BA82618" s="2"/>
    </row>
    <row r="82619" spans="53:53" x14ac:dyDescent="0.3">
      <c r="BA82619" s="2"/>
    </row>
    <row r="82620" spans="53:53" x14ac:dyDescent="0.3">
      <c r="BA82620" s="2"/>
    </row>
    <row r="82621" spans="53:53" x14ac:dyDescent="0.3">
      <c r="BA82621" s="2"/>
    </row>
    <row r="82622" spans="53:53" x14ac:dyDescent="0.3">
      <c r="BA82622" s="2"/>
    </row>
    <row r="82623" spans="53:53" x14ac:dyDescent="0.3">
      <c r="BA82623" s="2"/>
    </row>
    <row r="82624" spans="53:53" x14ac:dyDescent="0.3">
      <c r="BA82624" s="2"/>
    </row>
    <row r="82625" spans="53:53" x14ac:dyDescent="0.3">
      <c r="BA82625" s="2"/>
    </row>
    <row r="82626" spans="53:53" x14ac:dyDescent="0.3">
      <c r="BA82626" s="2"/>
    </row>
    <row r="82627" spans="53:53" x14ac:dyDescent="0.3">
      <c r="BA82627" s="2"/>
    </row>
    <row r="82628" spans="53:53" x14ac:dyDescent="0.3">
      <c r="BA82628" s="2"/>
    </row>
    <row r="82629" spans="53:53" x14ac:dyDescent="0.3">
      <c r="BA82629" s="2"/>
    </row>
    <row r="82630" spans="53:53" x14ac:dyDescent="0.3">
      <c r="BA82630" s="2"/>
    </row>
    <row r="82631" spans="53:53" x14ac:dyDescent="0.3">
      <c r="BA82631" s="2"/>
    </row>
    <row r="82632" spans="53:53" x14ac:dyDescent="0.3">
      <c r="BA82632" s="2"/>
    </row>
    <row r="82633" spans="53:53" x14ac:dyDescent="0.3">
      <c r="BA82633" s="2"/>
    </row>
    <row r="82634" spans="53:53" x14ac:dyDescent="0.3">
      <c r="BA82634" s="2"/>
    </row>
    <row r="82635" spans="53:53" x14ac:dyDescent="0.3">
      <c r="BA82635" s="2"/>
    </row>
    <row r="82636" spans="53:53" x14ac:dyDescent="0.3">
      <c r="BA82636" s="2"/>
    </row>
    <row r="82637" spans="53:53" x14ac:dyDescent="0.3">
      <c r="BA82637" s="2"/>
    </row>
    <row r="82638" spans="53:53" x14ac:dyDescent="0.3">
      <c r="BA82638" s="2"/>
    </row>
    <row r="82639" spans="53:53" x14ac:dyDescent="0.3">
      <c r="BA82639" s="2"/>
    </row>
    <row r="82640" spans="53:53" x14ac:dyDescent="0.3">
      <c r="BA82640" s="2"/>
    </row>
    <row r="82641" spans="53:53" x14ac:dyDescent="0.3">
      <c r="BA82641" s="2"/>
    </row>
    <row r="82642" spans="53:53" x14ac:dyDescent="0.3">
      <c r="BA82642" s="2"/>
    </row>
    <row r="82643" spans="53:53" x14ac:dyDescent="0.3">
      <c r="BA82643" s="2"/>
    </row>
    <row r="82644" spans="53:53" x14ac:dyDescent="0.3">
      <c r="BA82644" s="2"/>
    </row>
    <row r="82645" spans="53:53" x14ac:dyDescent="0.3">
      <c r="BA82645" s="2"/>
    </row>
    <row r="82646" spans="53:53" x14ac:dyDescent="0.3">
      <c r="BA82646" s="2"/>
    </row>
    <row r="82647" spans="53:53" x14ac:dyDescent="0.3">
      <c r="BA82647" s="2"/>
    </row>
    <row r="82648" spans="53:53" x14ac:dyDescent="0.3">
      <c r="BA82648" s="2"/>
    </row>
    <row r="82649" spans="53:53" x14ac:dyDescent="0.3">
      <c r="BA82649" s="2"/>
    </row>
    <row r="82650" spans="53:53" x14ac:dyDescent="0.3">
      <c r="BA82650" s="2"/>
    </row>
    <row r="82651" spans="53:53" x14ac:dyDescent="0.3">
      <c r="BA82651" s="2"/>
    </row>
    <row r="82652" spans="53:53" x14ac:dyDescent="0.3">
      <c r="BA82652" s="2"/>
    </row>
    <row r="82653" spans="53:53" x14ac:dyDescent="0.3">
      <c r="BA82653" s="2"/>
    </row>
    <row r="82654" spans="53:53" x14ac:dyDescent="0.3">
      <c r="BA82654" s="2"/>
    </row>
    <row r="82655" spans="53:53" x14ac:dyDescent="0.3">
      <c r="BA82655" s="2"/>
    </row>
    <row r="82656" spans="53:53" x14ac:dyDescent="0.3">
      <c r="BA82656" s="2"/>
    </row>
    <row r="82657" spans="53:53" x14ac:dyDescent="0.3">
      <c r="BA82657" s="2"/>
    </row>
    <row r="82658" spans="53:53" x14ac:dyDescent="0.3">
      <c r="BA82658" s="2"/>
    </row>
    <row r="82659" spans="53:53" x14ac:dyDescent="0.3">
      <c r="BA82659" s="2"/>
    </row>
    <row r="82660" spans="53:53" x14ac:dyDescent="0.3">
      <c r="BA82660" s="2"/>
    </row>
    <row r="82661" spans="53:53" x14ac:dyDescent="0.3">
      <c r="BA82661" s="2"/>
    </row>
    <row r="82662" spans="53:53" x14ac:dyDescent="0.3">
      <c r="BA82662" s="2"/>
    </row>
    <row r="82663" spans="53:53" x14ac:dyDescent="0.3">
      <c r="BA82663" s="2"/>
    </row>
    <row r="82664" spans="53:53" x14ac:dyDescent="0.3">
      <c r="BA82664" s="2"/>
    </row>
    <row r="82665" spans="53:53" x14ac:dyDescent="0.3">
      <c r="BA82665" s="2"/>
    </row>
    <row r="82666" spans="53:53" x14ac:dyDescent="0.3">
      <c r="BA82666" s="2"/>
    </row>
    <row r="82667" spans="53:53" x14ac:dyDescent="0.3">
      <c r="BA82667" s="2"/>
    </row>
    <row r="82668" spans="53:53" x14ac:dyDescent="0.3">
      <c r="BA82668" s="2"/>
    </row>
    <row r="82669" spans="53:53" x14ac:dyDescent="0.3">
      <c r="BA82669" s="2"/>
    </row>
    <row r="82670" spans="53:53" x14ac:dyDescent="0.3">
      <c r="BA82670" s="2"/>
    </row>
    <row r="82671" spans="53:53" x14ac:dyDescent="0.3">
      <c r="BA82671" s="2"/>
    </row>
    <row r="82672" spans="53:53" x14ac:dyDescent="0.3">
      <c r="BA82672" s="2"/>
    </row>
    <row r="82673" spans="53:53" x14ac:dyDescent="0.3">
      <c r="BA82673" s="2"/>
    </row>
    <row r="82674" spans="53:53" x14ac:dyDescent="0.3">
      <c r="BA82674" s="2"/>
    </row>
    <row r="82675" spans="53:53" x14ac:dyDescent="0.3">
      <c r="BA82675" s="2"/>
    </row>
    <row r="82676" spans="53:53" x14ac:dyDescent="0.3">
      <c r="BA82676" s="2"/>
    </row>
    <row r="82677" spans="53:53" x14ac:dyDescent="0.3">
      <c r="BA82677" s="2"/>
    </row>
    <row r="82678" spans="53:53" x14ac:dyDescent="0.3">
      <c r="BA82678" s="2"/>
    </row>
    <row r="82679" spans="53:53" x14ac:dyDescent="0.3">
      <c r="BA82679" s="2"/>
    </row>
    <row r="82680" spans="53:53" x14ac:dyDescent="0.3">
      <c r="BA82680" s="2"/>
    </row>
    <row r="82681" spans="53:53" x14ac:dyDescent="0.3">
      <c r="BA82681" s="2"/>
    </row>
    <row r="82682" spans="53:53" x14ac:dyDescent="0.3">
      <c r="BA82682" s="2"/>
    </row>
    <row r="82683" spans="53:53" x14ac:dyDescent="0.3">
      <c r="BA82683" s="2"/>
    </row>
    <row r="82684" spans="53:53" x14ac:dyDescent="0.3">
      <c r="BA82684" s="2"/>
    </row>
    <row r="82685" spans="53:53" x14ac:dyDescent="0.3">
      <c r="BA82685" s="2"/>
    </row>
    <row r="82686" spans="53:53" x14ac:dyDescent="0.3">
      <c r="BA82686" s="2"/>
    </row>
    <row r="82687" spans="53:53" x14ac:dyDescent="0.3">
      <c r="BA82687" s="2"/>
    </row>
    <row r="82688" spans="53:53" x14ac:dyDescent="0.3">
      <c r="BA82688" s="2"/>
    </row>
    <row r="82689" spans="53:53" x14ac:dyDescent="0.3">
      <c r="BA82689" s="2"/>
    </row>
    <row r="82690" spans="53:53" x14ac:dyDescent="0.3">
      <c r="BA82690" s="2"/>
    </row>
    <row r="82691" spans="53:53" x14ac:dyDescent="0.3">
      <c r="BA82691" s="2"/>
    </row>
    <row r="82692" spans="53:53" x14ac:dyDescent="0.3">
      <c r="BA82692" s="2"/>
    </row>
    <row r="82693" spans="53:53" x14ac:dyDescent="0.3">
      <c r="BA82693" s="2"/>
    </row>
    <row r="82694" spans="53:53" x14ac:dyDescent="0.3">
      <c r="BA82694" s="2"/>
    </row>
    <row r="82695" spans="53:53" x14ac:dyDescent="0.3">
      <c r="BA82695" s="2"/>
    </row>
    <row r="82696" spans="53:53" x14ac:dyDescent="0.3">
      <c r="BA82696" s="2"/>
    </row>
    <row r="82697" spans="53:53" x14ac:dyDescent="0.3">
      <c r="BA82697" s="2"/>
    </row>
    <row r="82698" spans="53:53" x14ac:dyDescent="0.3">
      <c r="BA82698" s="2"/>
    </row>
    <row r="82699" spans="53:53" x14ac:dyDescent="0.3">
      <c r="BA82699" s="2"/>
    </row>
    <row r="82700" spans="53:53" x14ac:dyDescent="0.3">
      <c r="BA82700" s="2"/>
    </row>
    <row r="82701" spans="53:53" x14ac:dyDescent="0.3">
      <c r="BA82701" s="2"/>
    </row>
    <row r="82702" spans="53:53" x14ac:dyDescent="0.3">
      <c r="BA82702" s="2"/>
    </row>
    <row r="82703" spans="53:53" x14ac:dyDescent="0.3">
      <c r="BA82703" s="2"/>
    </row>
    <row r="82704" spans="53:53" x14ac:dyDescent="0.3">
      <c r="BA82704" s="2"/>
    </row>
    <row r="82705" spans="53:53" x14ac:dyDescent="0.3">
      <c r="BA82705" s="2"/>
    </row>
    <row r="82706" spans="53:53" x14ac:dyDescent="0.3">
      <c r="BA82706" s="2"/>
    </row>
    <row r="82707" spans="53:53" x14ac:dyDescent="0.3">
      <c r="BA82707" s="2"/>
    </row>
    <row r="82708" spans="53:53" x14ac:dyDescent="0.3">
      <c r="BA82708" s="2"/>
    </row>
    <row r="82709" spans="53:53" x14ac:dyDescent="0.3">
      <c r="BA82709" s="2"/>
    </row>
    <row r="82710" spans="53:53" x14ac:dyDescent="0.3">
      <c r="BA82710" s="2"/>
    </row>
    <row r="82711" spans="53:53" x14ac:dyDescent="0.3">
      <c r="BA82711" s="2"/>
    </row>
    <row r="82712" spans="53:53" x14ac:dyDescent="0.3">
      <c r="BA82712" s="2"/>
    </row>
    <row r="82713" spans="53:53" x14ac:dyDescent="0.3">
      <c r="BA82713" s="2"/>
    </row>
    <row r="82714" spans="53:53" x14ac:dyDescent="0.3">
      <c r="BA82714" s="2"/>
    </row>
    <row r="82715" spans="53:53" x14ac:dyDescent="0.3">
      <c r="BA82715" s="2"/>
    </row>
    <row r="82716" spans="53:53" x14ac:dyDescent="0.3">
      <c r="BA82716" s="2"/>
    </row>
    <row r="82717" spans="53:53" x14ac:dyDescent="0.3">
      <c r="BA82717" s="2"/>
    </row>
    <row r="82718" spans="53:53" x14ac:dyDescent="0.3">
      <c r="BA82718" s="2"/>
    </row>
    <row r="82719" spans="53:53" x14ac:dyDescent="0.3">
      <c r="BA82719" s="2"/>
    </row>
    <row r="82720" spans="53:53" x14ac:dyDescent="0.3">
      <c r="BA82720" s="2"/>
    </row>
    <row r="82721" spans="53:53" x14ac:dyDescent="0.3">
      <c r="BA82721" s="2"/>
    </row>
    <row r="82722" spans="53:53" x14ac:dyDescent="0.3">
      <c r="BA82722" s="2"/>
    </row>
    <row r="82723" spans="53:53" x14ac:dyDescent="0.3">
      <c r="BA82723" s="2"/>
    </row>
    <row r="82724" spans="53:53" x14ac:dyDescent="0.3">
      <c r="BA82724" s="2"/>
    </row>
    <row r="82725" spans="53:53" x14ac:dyDescent="0.3">
      <c r="BA82725" s="2"/>
    </row>
    <row r="82726" spans="53:53" x14ac:dyDescent="0.3">
      <c r="BA82726" s="2"/>
    </row>
    <row r="82727" spans="53:53" x14ac:dyDescent="0.3">
      <c r="BA82727" s="2"/>
    </row>
    <row r="82728" spans="53:53" x14ac:dyDescent="0.3">
      <c r="BA82728" s="2"/>
    </row>
    <row r="82729" spans="53:53" x14ac:dyDescent="0.3">
      <c r="BA82729" s="2"/>
    </row>
    <row r="82730" spans="53:53" x14ac:dyDescent="0.3">
      <c r="BA82730" s="2"/>
    </row>
    <row r="82731" spans="53:53" x14ac:dyDescent="0.3">
      <c r="BA82731" s="2"/>
    </row>
    <row r="82732" spans="53:53" x14ac:dyDescent="0.3">
      <c r="BA82732" s="2"/>
    </row>
    <row r="82733" spans="53:53" x14ac:dyDescent="0.3">
      <c r="BA82733" s="2"/>
    </row>
    <row r="82734" spans="53:53" x14ac:dyDescent="0.3">
      <c r="BA82734" s="2"/>
    </row>
    <row r="82735" spans="53:53" x14ac:dyDescent="0.3">
      <c r="BA82735" s="2"/>
    </row>
    <row r="82736" spans="53:53" x14ac:dyDescent="0.3">
      <c r="BA82736" s="2"/>
    </row>
    <row r="82737" spans="53:53" x14ac:dyDescent="0.3">
      <c r="BA82737" s="2"/>
    </row>
    <row r="82738" spans="53:53" x14ac:dyDescent="0.3">
      <c r="BA82738" s="2"/>
    </row>
    <row r="82739" spans="53:53" x14ac:dyDescent="0.3">
      <c r="BA82739" s="2"/>
    </row>
    <row r="82740" spans="53:53" x14ac:dyDescent="0.3">
      <c r="BA82740" s="2"/>
    </row>
    <row r="82741" spans="53:53" x14ac:dyDescent="0.3">
      <c r="BA82741" s="2"/>
    </row>
    <row r="82742" spans="53:53" x14ac:dyDescent="0.3">
      <c r="BA82742" s="2"/>
    </row>
    <row r="82743" spans="53:53" x14ac:dyDescent="0.3">
      <c r="BA82743" s="2"/>
    </row>
    <row r="82744" spans="53:53" x14ac:dyDescent="0.3">
      <c r="BA82744" s="2"/>
    </row>
    <row r="82745" spans="53:53" x14ac:dyDescent="0.3">
      <c r="BA82745" s="2"/>
    </row>
    <row r="82746" spans="53:53" x14ac:dyDescent="0.3">
      <c r="BA82746" s="2"/>
    </row>
    <row r="82747" spans="53:53" x14ac:dyDescent="0.3">
      <c r="BA82747" s="2"/>
    </row>
    <row r="82748" spans="53:53" x14ac:dyDescent="0.3">
      <c r="BA82748" s="2"/>
    </row>
    <row r="82749" spans="53:53" x14ac:dyDescent="0.3">
      <c r="BA82749" s="2"/>
    </row>
    <row r="82750" spans="53:53" x14ac:dyDescent="0.3">
      <c r="BA82750" s="2"/>
    </row>
    <row r="82751" spans="53:53" x14ac:dyDescent="0.3">
      <c r="BA82751" s="2"/>
    </row>
    <row r="82752" spans="53:53" x14ac:dyDescent="0.3">
      <c r="BA82752" s="2"/>
    </row>
    <row r="82753" spans="53:53" x14ac:dyDescent="0.3">
      <c r="BA82753" s="2"/>
    </row>
    <row r="82754" spans="53:53" x14ac:dyDescent="0.3">
      <c r="BA82754" s="2"/>
    </row>
    <row r="82755" spans="53:53" x14ac:dyDescent="0.3">
      <c r="BA82755" s="2"/>
    </row>
    <row r="82756" spans="53:53" x14ac:dyDescent="0.3">
      <c r="BA82756" s="2"/>
    </row>
    <row r="82757" spans="53:53" x14ac:dyDescent="0.3">
      <c r="BA82757" s="2"/>
    </row>
    <row r="82758" spans="53:53" x14ac:dyDescent="0.3">
      <c r="BA82758" s="2"/>
    </row>
    <row r="82759" spans="53:53" x14ac:dyDescent="0.3">
      <c r="BA82759" s="2"/>
    </row>
    <row r="82760" spans="53:53" x14ac:dyDescent="0.3">
      <c r="BA82760" s="2"/>
    </row>
    <row r="82761" spans="53:53" x14ac:dyDescent="0.3">
      <c r="BA82761" s="2"/>
    </row>
    <row r="82762" spans="53:53" x14ac:dyDescent="0.3">
      <c r="BA82762" s="2"/>
    </row>
    <row r="82763" spans="53:53" x14ac:dyDescent="0.3">
      <c r="BA82763" s="2"/>
    </row>
    <row r="82764" spans="53:53" x14ac:dyDescent="0.3">
      <c r="BA82764" s="2"/>
    </row>
    <row r="82765" spans="53:53" x14ac:dyDescent="0.3">
      <c r="BA82765" s="2"/>
    </row>
    <row r="82766" spans="53:53" x14ac:dyDescent="0.3">
      <c r="BA82766" s="2"/>
    </row>
    <row r="82767" spans="53:53" x14ac:dyDescent="0.3">
      <c r="BA82767" s="2"/>
    </row>
    <row r="82768" spans="53:53" x14ac:dyDescent="0.3">
      <c r="BA82768" s="2"/>
    </row>
    <row r="82769" spans="53:53" x14ac:dyDescent="0.3">
      <c r="BA82769" s="2"/>
    </row>
    <row r="82770" spans="53:53" x14ac:dyDescent="0.3">
      <c r="BA82770" s="2"/>
    </row>
    <row r="82771" spans="53:53" x14ac:dyDescent="0.3">
      <c r="BA82771" s="2"/>
    </row>
    <row r="82772" spans="53:53" x14ac:dyDescent="0.3">
      <c r="BA82772" s="2"/>
    </row>
    <row r="82773" spans="53:53" x14ac:dyDescent="0.3">
      <c r="BA82773" s="2"/>
    </row>
    <row r="82774" spans="53:53" x14ac:dyDescent="0.3">
      <c r="BA82774" s="2"/>
    </row>
    <row r="82775" spans="53:53" x14ac:dyDescent="0.3">
      <c r="BA82775" s="2"/>
    </row>
    <row r="82776" spans="53:53" x14ac:dyDescent="0.3">
      <c r="BA82776" s="2"/>
    </row>
    <row r="82777" spans="53:53" x14ac:dyDescent="0.3">
      <c r="BA82777" s="2"/>
    </row>
    <row r="82778" spans="53:53" x14ac:dyDescent="0.3">
      <c r="BA82778" s="2"/>
    </row>
    <row r="82779" spans="53:53" x14ac:dyDescent="0.3">
      <c r="BA82779" s="2"/>
    </row>
    <row r="82780" spans="53:53" x14ac:dyDescent="0.3">
      <c r="BA82780" s="2"/>
    </row>
    <row r="82781" spans="53:53" x14ac:dyDescent="0.3">
      <c r="BA82781" s="2"/>
    </row>
    <row r="82782" spans="53:53" x14ac:dyDescent="0.3">
      <c r="BA82782" s="2"/>
    </row>
    <row r="82783" spans="53:53" x14ac:dyDescent="0.3">
      <c r="BA82783" s="2"/>
    </row>
    <row r="82784" spans="53:53" x14ac:dyDescent="0.3">
      <c r="BA82784" s="2"/>
    </row>
    <row r="82785" spans="53:53" x14ac:dyDescent="0.3">
      <c r="BA82785" s="2"/>
    </row>
    <row r="82786" spans="53:53" x14ac:dyDescent="0.3">
      <c r="BA82786" s="2"/>
    </row>
    <row r="82787" spans="53:53" x14ac:dyDescent="0.3">
      <c r="BA82787" s="2"/>
    </row>
    <row r="82788" spans="53:53" x14ac:dyDescent="0.3">
      <c r="BA82788" s="2"/>
    </row>
    <row r="82789" spans="53:53" x14ac:dyDescent="0.3">
      <c r="BA82789" s="2"/>
    </row>
    <row r="82790" spans="53:53" x14ac:dyDescent="0.3">
      <c r="BA82790" s="2"/>
    </row>
    <row r="82791" spans="53:53" x14ac:dyDescent="0.3">
      <c r="BA82791" s="2"/>
    </row>
    <row r="82792" spans="53:53" x14ac:dyDescent="0.3">
      <c r="BA82792" s="2"/>
    </row>
    <row r="82793" spans="53:53" x14ac:dyDescent="0.3">
      <c r="BA82793" s="2"/>
    </row>
    <row r="82794" spans="53:53" x14ac:dyDescent="0.3">
      <c r="BA82794" s="2"/>
    </row>
    <row r="82795" spans="53:53" x14ac:dyDescent="0.3">
      <c r="BA82795" s="2"/>
    </row>
    <row r="82796" spans="53:53" x14ac:dyDescent="0.3">
      <c r="BA82796" s="2"/>
    </row>
    <row r="82797" spans="53:53" x14ac:dyDescent="0.3">
      <c r="BA82797" s="2"/>
    </row>
    <row r="82798" spans="53:53" x14ac:dyDescent="0.3">
      <c r="BA82798" s="2"/>
    </row>
    <row r="82799" spans="53:53" x14ac:dyDescent="0.3">
      <c r="BA82799" s="2"/>
    </row>
    <row r="82800" spans="53:53" x14ac:dyDescent="0.3">
      <c r="BA82800" s="2"/>
    </row>
    <row r="82801" spans="53:53" x14ac:dyDescent="0.3">
      <c r="BA82801" s="2"/>
    </row>
    <row r="82802" spans="53:53" x14ac:dyDescent="0.3">
      <c r="BA82802" s="2"/>
    </row>
    <row r="82803" spans="53:53" x14ac:dyDescent="0.3">
      <c r="BA82803" s="2"/>
    </row>
    <row r="82804" spans="53:53" x14ac:dyDescent="0.3">
      <c r="BA82804" s="2"/>
    </row>
    <row r="82805" spans="53:53" x14ac:dyDescent="0.3">
      <c r="BA82805" s="2"/>
    </row>
    <row r="82806" spans="53:53" x14ac:dyDescent="0.3">
      <c r="BA82806" s="2"/>
    </row>
    <row r="82807" spans="53:53" x14ac:dyDescent="0.3">
      <c r="BA82807" s="2"/>
    </row>
    <row r="82808" spans="53:53" x14ac:dyDescent="0.3">
      <c r="BA82808" s="2"/>
    </row>
    <row r="82809" spans="53:53" x14ac:dyDescent="0.3">
      <c r="BA82809" s="2"/>
    </row>
    <row r="82810" spans="53:53" x14ac:dyDescent="0.3">
      <c r="BA82810" s="2"/>
    </row>
    <row r="82811" spans="53:53" x14ac:dyDescent="0.3">
      <c r="BA82811" s="2"/>
    </row>
    <row r="82812" spans="53:53" x14ac:dyDescent="0.3">
      <c r="BA82812" s="2"/>
    </row>
    <row r="82813" spans="53:53" x14ac:dyDescent="0.3">
      <c r="BA82813" s="2"/>
    </row>
    <row r="82814" spans="53:53" x14ac:dyDescent="0.3">
      <c r="BA82814" s="2"/>
    </row>
    <row r="82815" spans="53:53" x14ac:dyDescent="0.3">
      <c r="BA82815" s="2"/>
    </row>
    <row r="82816" spans="53:53" x14ac:dyDescent="0.3">
      <c r="BA82816" s="2"/>
    </row>
    <row r="82817" spans="53:53" x14ac:dyDescent="0.3">
      <c r="BA82817" s="2"/>
    </row>
    <row r="82818" spans="53:53" x14ac:dyDescent="0.3">
      <c r="BA82818" s="2"/>
    </row>
    <row r="82819" spans="53:53" x14ac:dyDescent="0.3">
      <c r="BA82819" s="2"/>
    </row>
    <row r="82820" spans="53:53" x14ac:dyDescent="0.3">
      <c r="BA82820" s="2"/>
    </row>
    <row r="82821" spans="53:53" x14ac:dyDescent="0.3">
      <c r="BA82821" s="2"/>
    </row>
    <row r="82822" spans="53:53" x14ac:dyDescent="0.3">
      <c r="BA82822" s="2"/>
    </row>
    <row r="82823" spans="53:53" x14ac:dyDescent="0.3">
      <c r="BA82823" s="2"/>
    </row>
    <row r="82824" spans="53:53" x14ac:dyDescent="0.3">
      <c r="BA82824" s="2"/>
    </row>
    <row r="82825" spans="53:53" x14ac:dyDescent="0.3">
      <c r="BA82825" s="2"/>
    </row>
    <row r="82826" spans="53:53" x14ac:dyDescent="0.3">
      <c r="BA82826" s="2"/>
    </row>
    <row r="82827" spans="53:53" x14ac:dyDescent="0.3">
      <c r="BA82827" s="2"/>
    </row>
    <row r="82828" spans="53:53" x14ac:dyDescent="0.3">
      <c r="BA82828" s="2"/>
    </row>
    <row r="82829" spans="53:53" x14ac:dyDescent="0.3">
      <c r="BA82829" s="2"/>
    </row>
    <row r="82830" spans="53:53" x14ac:dyDescent="0.3">
      <c r="BA82830" s="2"/>
    </row>
    <row r="82831" spans="53:53" x14ac:dyDescent="0.3">
      <c r="BA82831" s="2"/>
    </row>
    <row r="82832" spans="53:53" x14ac:dyDescent="0.3">
      <c r="BA82832" s="2"/>
    </row>
    <row r="82833" spans="53:53" x14ac:dyDescent="0.3">
      <c r="BA82833" s="2"/>
    </row>
    <row r="82834" spans="53:53" x14ac:dyDescent="0.3">
      <c r="BA82834" s="2"/>
    </row>
    <row r="82835" spans="53:53" x14ac:dyDescent="0.3">
      <c r="BA82835" s="2"/>
    </row>
    <row r="82836" spans="53:53" x14ac:dyDescent="0.3">
      <c r="BA82836" s="2"/>
    </row>
    <row r="82837" spans="53:53" x14ac:dyDescent="0.3">
      <c r="BA82837" s="2"/>
    </row>
    <row r="82838" spans="53:53" x14ac:dyDescent="0.3">
      <c r="BA82838" s="2"/>
    </row>
    <row r="82839" spans="53:53" x14ac:dyDescent="0.3">
      <c r="BA82839" s="2"/>
    </row>
    <row r="82840" spans="53:53" x14ac:dyDescent="0.3">
      <c r="BA82840" s="2"/>
    </row>
    <row r="82841" spans="53:53" x14ac:dyDescent="0.3">
      <c r="BA82841" s="2"/>
    </row>
    <row r="82842" spans="53:53" x14ac:dyDescent="0.3">
      <c r="BA82842" s="2"/>
    </row>
    <row r="82843" spans="53:53" x14ac:dyDescent="0.3">
      <c r="BA82843" s="2"/>
    </row>
    <row r="82844" spans="53:53" x14ac:dyDescent="0.3">
      <c r="BA82844" s="2"/>
    </row>
    <row r="82845" spans="53:53" x14ac:dyDescent="0.3">
      <c r="BA82845" s="2"/>
    </row>
    <row r="82846" spans="53:53" x14ac:dyDescent="0.3">
      <c r="BA82846" s="2"/>
    </row>
    <row r="82847" spans="53:53" x14ac:dyDescent="0.3">
      <c r="BA82847" s="2"/>
    </row>
    <row r="82848" spans="53:53" x14ac:dyDescent="0.3">
      <c r="BA82848" s="2"/>
    </row>
    <row r="82849" spans="53:53" x14ac:dyDescent="0.3">
      <c r="BA82849" s="2"/>
    </row>
    <row r="82850" spans="53:53" x14ac:dyDescent="0.3">
      <c r="BA82850" s="2"/>
    </row>
    <row r="82851" spans="53:53" x14ac:dyDescent="0.3">
      <c r="BA82851" s="2"/>
    </row>
    <row r="82852" spans="53:53" x14ac:dyDescent="0.3">
      <c r="BA82852" s="2"/>
    </row>
    <row r="82853" spans="53:53" x14ac:dyDescent="0.3">
      <c r="BA82853" s="2"/>
    </row>
    <row r="82854" spans="53:53" x14ac:dyDescent="0.3">
      <c r="BA82854" s="2"/>
    </row>
    <row r="82855" spans="53:53" x14ac:dyDescent="0.3">
      <c r="BA82855" s="2"/>
    </row>
    <row r="82856" spans="53:53" x14ac:dyDescent="0.3">
      <c r="BA82856" s="2"/>
    </row>
    <row r="82857" spans="53:53" x14ac:dyDescent="0.3">
      <c r="BA82857" s="2"/>
    </row>
    <row r="82858" spans="53:53" x14ac:dyDescent="0.3">
      <c r="BA82858" s="2"/>
    </row>
    <row r="82859" spans="53:53" x14ac:dyDescent="0.3">
      <c r="BA82859" s="2"/>
    </row>
    <row r="82860" spans="53:53" x14ac:dyDescent="0.3">
      <c r="BA82860" s="2"/>
    </row>
    <row r="82861" spans="53:53" x14ac:dyDescent="0.3">
      <c r="BA82861" s="2"/>
    </row>
    <row r="82862" spans="53:53" x14ac:dyDescent="0.3">
      <c r="BA82862" s="2"/>
    </row>
    <row r="82863" spans="53:53" x14ac:dyDescent="0.3">
      <c r="BA82863" s="2"/>
    </row>
    <row r="82864" spans="53:53" x14ac:dyDescent="0.3">
      <c r="BA82864" s="2"/>
    </row>
    <row r="82865" spans="53:53" x14ac:dyDescent="0.3">
      <c r="BA82865" s="2"/>
    </row>
    <row r="82866" spans="53:53" x14ac:dyDescent="0.3">
      <c r="BA82866" s="2"/>
    </row>
    <row r="82867" spans="53:53" x14ac:dyDescent="0.3">
      <c r="BA82867" s="2"/>
    </row>
    <row r="82868" spans="53:53" x14ac:dyDescent="0.3">
      <c r="BA82868" s="2"/>
    </row>
    <row r="82869" spans="53:53" x14ac:dyDescent="0.3">
      <c r="BA82869" s="2"/>
    </row>
    <row r="82870" spans="53:53" x14ac:dyDescent="0.3">
      <c r="BA82870" s="2"/>
    </row>
    <row r="82871" spans="53:53" x14ac:dyDescent="0.3">
      <c r="BA82871" s="2"/>
    </row>
    <row r="82872" spans="53:53" x14ac:dyDescent="0.3">
      <c r="BA82872" s="2"/>
    </row>
    <row r="82873" spans="53:53" x14ac:dyDescent="0.3">
      <c r="BA82873" s="2"/>
    </row>
    <row r="82874" spans="53:53" x14ac:dyDescent="0.3">
      <c r="BA82874" s="2"/>
    </row>
    <row r="82875" spans="53:53" x14ac:dyDescent="0.3">
      <c r="BA82875" s="2"/>
    </row>
    <row r="82876" spans="53:53" x14ac:dyDescent="0.3">
      <c r="BA82876" s="2"/>
    </row>
    <row r="82877" spans="53:53" x14ac:dyDescent="0.3">
      <c r="BA82877" s="2"/>
    </row>
    <row r="82878" spans="53:53" x14ac:dyDescent="0.3">
      <c r="BA82878" s="2"/>
    </row>
    <row r="82879" spans="53:53" x14ac:dyDescent="0.3">
      <c r="BA82879" s="2"/>
    </row>
    <row r="82880" spans="53:53" x14ac:dyDescent="0.3">
      <c r="BA82880" s="2"/>
    </row>
    <row r="82881" spans="53:53" x14ac:dyDescent="0.3">
      <c r="BA82881" s="2"/>
    </row>
    <row r="82882" spans="53:53" x14ac:dyDescent="0.3">
      <c r="BA82882" s="2"/>
    </row>
    <row r="82883" spans="53:53" x14ac:dyDescent="0.3">
      <c r="BA82883" s="2"/>
    </row>
    <row r="82884" spans="53:53" x14ac:dyDescent="0.3">
      <c r="BA82884" s="2"/>
    </row>
    <row r="82885" spans="53:53" x14ac:dyDescent="0.3">
      <c r="BA82885" s="2"/>
    </row>
    <row r="82886" spans="53:53" x14ac:dyDescent="0.3">
      <c r="BA82886" s="2"/>
    </row>
    <row r="82887" spans="53:53" x14ac:dyDescent="0.3">
      <c r="BA82887" s="2"/>
    </row>
    <row r="82888" spans="53:53" x14ac:dyDescent="0.3">
      <c r="BA82888" s="2"/>
    </row>
    <row r="82889" spans="53:53" x14ac:dyDescent="0.3">
      <c r="BA82889" s="2"/>
    </row>
    <row r="82890" spans="53:53" x14ac:dyDescent="0.3">
      <c r="BA82890" s="2"/>
    </row>
    <row r="82891" spans="53:53" x14ac:dyDescent="0.3">
      <c r="BA82891" s="2"/>
    </row>
    <row r="82892" spans="53:53" x14ac:dyDescent="0.3">
      <c r="BA82892" s="2"/>
    </row>
    <row r="82893" spans="53:53" x14ac:dyDescent="0.3">
      <c r="BA82893" s="2"/>
    </row>
    <row r="82894" spans="53:53" x14ac:dyDescent="0.3">
      <c r="BA82894" s="2"/>
    </row>
    <row r="82895" spans="53:53" x14ac:dyDescent="0.3">
      <c r="BA82895" s="2"/>
    </row>
    <row r="82896" spans="53:53" x14ac:dyDescent="0.3">
      <c r="BA82896" s="2"/>
    </row>
    <row r="82897" spans="53:53" x14ac:dyDescent="0.3">
      <c r="BA82897" s="2"/>
    </row>
    <row r="82898" spans="53:53" x14ac:dyDescent="0.3">
      <c r="BA82898" s="2"/>
    </row>
    <row r="82899" spans="53:53" x14ac:dyDescent="0.3">
      <c r="BA82899" s="2"/>
    </row>
    <row r="82900" spans="53:53" x14ac:dyDescent="0.3">
      <c r="BA82900" s="2"/>
    </row>
    <row r="82901" spans="53:53" x14ac:dyDescent="0.3">
      <c r="BA82901" s="2"/>
    </row>
    <row r="82902" spans="53:53" x14ac:dyDescent="0.3">
      <c r="BA82902" s="2"/>
    </row>
    <row r="82903" spans="53:53" x14ac:dyDescent="0.3">
      <c r="BA82903" s="2"/>
    </row>
    <row r="82904" spans="53:53" x14ac:dyDescent="0.3">
      <c r="BA82904" s="2"/>
    </row>
    <row r="82905" spans="53:53" x14ac:dyDescent="0.3">
      <c r="BA82905" s="2"/>
    </row>
    <row r="82906" spans="53:53" x14ac:dyDescent="0.3">
      <c r="BA82906" s="2"/>
    </row>
    <row r="82907" spans="53:53" x14ac:dyDescent="0.3">
      <c r="BA82907" s="2"/>
    </row>
    <row r="82908" spans="53:53" x14ac:dyDescent="0.3">
      <c r="BA82908" s="2"/>
    </row>
    <row r="82909" spans="53:53" x14ac:dyDescent="0.3">
      <c r="BA82909" s="2"/>
    </row>
    <row r="82910" spans="53:53" x14ac:dyDescent="0.3">
      <c r="BA82910" s="2"/>
    </row>
    <row r="82911" spans="53:53" x14ac:dyDescent="0.3">
      <c r="BA82911" s="2"/>
    </row>
    <row r="82912" spans="53:53" x14ac:dyDescent="0.3">
      <c r="BA82912" s="2"/>
    </row>
    <row r="82913" spans="53:53" x14ac:dyDescent="0.3">
      <c r="BA82913" s="2"/>
    </row>
    <row r="82914" spans="53:53" x14ac:dyDescent="0.3">
      <c r="BA82914" s="2"/>
    </row>
    <row r="82915" spans="53:53" x14ac:dyDescent="0.3">
      <c r="BA82915" s="2"/>
    </row>
    <row r="82916" spans="53:53" x14ac:dyDescent="0.3">
      <c r="BA82916" s="2"/>
    </row>
    <row r="82917" spans="53:53" x14ac:dyDescent="0.3">
      <c r="BA82917" s="2"/>
    </row>
    <row r="82918" spans="53:53" x14ac:dyDescent="0.3">
      <c r="BA82918" s="2"/>
    </row>
    <row r="82919" spans="53:53" x14ac:dyDescent="0.3">
      <c r="BA82919" s="2"/>
    </row>
    <row r="82920" spans="53:53" x14ac:dyDescent="0.3">
      <c r="BA82920" s="2"/>
    </row>
    <row r="82921" spans="53:53" x14ac:dyDescent="0.3">
      <c r="BA82921" s="2"/>
    </row>
    <row r="82922" spans="53:53" x14ac:dyDescent="0.3">
      <c r="BA82922" s="2"/>
    </row>
    <row r="82923" spans="53:53" x14ac:dyDescent="0.3">
      <c r="BA82923" s="2"/>
    </row>
    <row r="82924" spans="53:53" x14ac:dyDescent="0.3">
      <c r="BA82924" s="2"/>
    </row>
    <row r="82925" spans="53:53" x14ac:dyDescent="0.3">
      <c r="BA82925" s="2"/>
    </row>
    <row r="82926" spans="53:53" x14ac:dyDescent="0.3">
      <c r="BA82926" s="2"/>
    </row>
    <row r="82927" spans="53:53" x14ac:dyDescent="0.3">
      <c r="BA82927" s="2"/>
    </row>
    <row r="82928" spans="53:53" x14ac:dyDescent="0.3">
      <c r="BA82928" s="2"/>
    </row>
    <row r="82929" spans="53:53" x14ac:dyDescent="0.3">
      <c r="BA82929" s="2"/>
    </row>
    <row r="82930" spans="53:53" x14ac:dyDescent="0.3">
      <c r="BA82930" s="2"/>
    </row>
    <row r="82931" spans="53:53" x14ac:dyDescent="0.3">
      <c r="BA82931" s="2"/>
    </row>
    <row r="82932" spans="53:53" x14ac:dyDescent="0.3">
      <c r="BA82932" s="2"/>
    </row>
    <row r="82933" spans="53:53" x14ac:dyDescent="0.3">
      <c r="BA82933" s="2"/>
    </row>
    <row r="82934" spans="53:53" x14ac:dyDescent="0.3">
      <c r="BA82934" s="2"/>
    </row>
    <row r="82935" spans="53:53" x14ac:dyDescent="0.3">
      <c r="BA82935" s="2"/>
    </row>
    <row r="82936" spans="53:53" x14ac:dyDescent="0.3">
      <c r="BA82936" s="2"/>
    </row>
    <row r="82937" spans="53:53" x14ac:dyDescent="0.3">
      <c r="BA82937" s="2"/>
    </row>
    <row r="82938" spans="53:53" x14ac:dyDescent="0.3">
      <c r="BA82938" s="2"/>
    </row>
    <row r="82939" spans="53:53" x14ac:dyDescent="0.3">
      <c r="BA82939" s="2"/>
    </row>
    <row r="82940" spans="53:53" x14ac:dyDescent="0.3">
      <c r="BA82940" s="2"/>
    </row>
    <row r="82941" spans="53:53" x14ac:dyDescent="0.3">
      <c r="BA82941" s="2"/>
    </row>
    <row r="82942" spans="53:53" x14ac:dyDescent="0.3">
      <c r="BA82942" s="2"/>
    </row>
    <row r="82943" spans="53:53" x14ac:dyDescent="0.3">
      <c r="BA82943" s="2"/>
    </row>
    <row r="82944" spans="53:53" x14ac:dyDescent="0.3">
      <c r="BA82944" s="2"/>
    </row>
    <row r="82945" spans="53:53" x14ac:dyDescent="0.3">
      <c r="BA82945" s="2"/>
    </row>
    <row r="82946" spans="53:53" x14ac:dyDescent="0.3">
      <c r="BA82946" s="2"/>
    </row>
    <row r="82947" spans="53:53" x14ac:dyDescent="0.3">
      <c r="BA82947" s="2"/>
    </row>
    <row r="82948" spans="53:53" x14ac:dyDescent="0.3">
      <c r="BA82948" s="2"/>
    </row>
    <row r="82949" spans="53:53" x14ac:dyDescent="0.3">
      <c r="BA82949" s="2"/>
    </row>
    <row r="82950" spans="53:53" x14ac:dyDescent="0.3">
      <c r="BA82950" s="2"/>
    </row>
    <row r="82951" spans="53:53" x14ac:dyDescent="0.3">
      <c r="BA82951" s="2"/>
    </row>
    <row r="82952" spans="53:53" x14ac:dyDescent="0.3">
      <c r="BA82952" s="2"/>
    </row>
    <row r="82953" spans="53:53" x14ac:dyDescent="0.3">
      <c r="BA82953" s="2"/>
    </row>
    <row r="82954" spans="53:53" x14ac:dyDescent="0.3">
      <c r="BA82954" s="2"/>
    </row>
    <row r="82955" spans="53:53" x14ac:dyDescent="0.3">
      <c r="BA82955" s="2"/>
    </row>
    <row r="82956" spans="53:53" x14ac:dyDescent="0.3">
      <c r="BA82956" s="2"/>
    </row>
    <row r="82957" spans="53:53" x14ac:dyDescent="0.3">
      <c r="BA82957" s="2"/>
    </row>
    <row r="82958" spans="53:53" x14ac:dyDescent="0.3">
      <c r="BA82958" s="2"/>
    </row>
    <row r="82959" spans="53:53" x14ac:dyDescent="0.3">
      <c r="BA82959" s="2"/>
    </row>
    <row r="82960" spans="53:53" x14ac:dyDescent="0.3">
      <c r="BA82960" s="2"/>
    </row>
    <row r="82961" spans="53:53" x14ac:dyDescent="0.3">
      <c r="BA82961" s="2"/>
    </row>
    <row r="82962" spans="53:53" x14ac:dyDescent="0.3">
      <c r="BA82962" s="2"/>
    </row>
    <row r="82963" spans="53:53" x14ac:dyDescent="0.3">
      <c r="BA82963" s="2"/>
    </row>
    <row r="82964" spans="53:53" x14ac:dyDescent="0.3">
      <c r="BA82964" s="2"/>
    </row>
    <row r="82965" spans="53:53" x14ac:dyDescent="0.3">
      <c r="BA82965" s="2"/>
    </row>
    <row r="82966" spans="53:53" x14ac:dyDescent="0.3">
      <c r="BA82966" s="2"/>
    </row>
    <row r="82967" spans="53:53" x14ac:dyDescent="0.3">
      <c r="BA82967" s="2"/>
    </row>
    <row r="82968" spans="53:53" x14ac:dyDescent="0.3">
      <c r="BA82968" s="2"/>
    </row>
    <row r="82969" spans="53:53" x14ac:dyDescent="0.3">
      <c r="BA82969" s="2"/>
    </row>
    <row r="82970" spans="53:53" x14ac:dyDescent="0.3">
      <c r="BA82970" s="2"/>
    </row>
    <row r="82971" spans="53:53" x14ac:dyDescent="0.3">
      <c r="BA82971" s="2"/>
    </row>
    <row r="82972" spans="53:53" x14ac:dyDescent="0.3">
      <c r="BA82972" s="2"/>
    </row>
    <row r="82973" spans="53:53" x14ac:dyDescent="0.3">
      <c r="BA82973" s="2"/>
    </row>
    <row r="82974" spans="53:53" x14ac:dyDescent="0.3">
      <c r="BA82974" s="2"/>
    </row>
    <row r="82975" spans="53:53" x14ac:dyDescent="0.3">
      <c r="BA82975" s="2"/>
    </row>
    <row r="82976" spans="53:53" x14ac:dyDescent="0.3">
      <c r="BA82976" s="2"/>
    </row>
    <row r="82977" spans="53:53" x14ac:dyDescent="0.3">
      <c r="BA82977" s="2"/>
    </row>
    <row r="82978" spans="53:53" x14ac:dyDescent="0.3">
      <c r="BA82978" s="2"/>
    </row>
    <row r="82979" spans="53:53" x14ac:dyDescent="0.3">
      <c r="BA82979" s="2"/>
    </row>
    <row r="82980" spans="53:53" x14ac:dyDescent="0.3">
      <c r="BA82980" s="2"/>
    </row>
    <row r="82981" spans="53:53" x14ac:dyDescent="0.3">
      <c r="BA82981" s="2"/>
    </row>
    <row r="82982" spans="53:53" x14ac:dyDescent="0.3">
      <c r="BA82982" s="2"/>
    </row>
    <row r="82983" spans="53:53" x14ac:dyDescent="0.3">
      <c r="BA82983" s="2"/>
    </row>
    <row r="82984" spans="53:53" x14ac:dyDescent="0.3">
      <c r="BA82984" s="2"/>
    </row>
    <row r="82985" spans="53:53" x14ac:dyDescent="0.3">
      <c r="BA82985" s="2"/>
    </row>
    <row r="82986" spans="53:53" x14ac:dyDescent="0.3">
      <c r="BA82986" s="2"/>
    </row>
    <row r="82987" spans="53:53" x14ac:dyDescent="0.3">
      <c r="BA82987" s="2"/>
    </row>
    <row r="82988" spans="53:53" x14ac:dyDescent="0.3">
      <c r="BA82988" s="2"/>
    </row>
    <row r="82989" spans="53:53" x14ac:dyDescent="0.3">
      <c r="BA82989" s="2"/>
    </row>
    <row r="82990" spans="53:53" x14ac:dyDescent="0.3">
      <c r="BA82990" s="2"/>
    </row>
    <row r="82991" spans="53:53" x14ac:dyDescent="0.3">
      <c r="BA82991" s="2"/>
    </row>
    <row r="82992" spans="53:53" x14ac:dyDescent="0.3">
      <c r="BA82992" s="2"/>
    </row>
    <row r="82993" spans="53:53" x14ac:dyDescent="0.3">
      <c r="BA82993" s="2"/>
    </row>
    <row r="82994" spans="53:53" x14ac:dyDescent="0.3">
      <c r="BA82994" s="2"/>
    </row>
    <row r="82995" spans="53:53" x14ac:dyDescent="0.3">
      <c r="BA82995" s="2"/>
    </row>
    <row r="82996" spans="53:53" x14ac:dyDescent="0.3">
      <c r="BA82996" s="2"/>
    </row>
    <row r="82997" spans="53:53" x14ac:dyDescent="0.3">
      <c r="BA82997" s="2"/>
    </row>
    <row r="82998" spans="53:53" x14ac:dyDescent="0.3">
      <c r="BA82998" s="2"/>
    </row>
    <row r="82999" spans="53:53" x14ac:dyDescent="0.3">
      <c r="BA82999" s="2"/>
    </row>
    <row r="83000" spans="53:53" x14ac:dyDescent="0.3">
      <c r="BA83000" s="2"/>
    </row>
    <row r="83001" spans="53:53" x14ac:dyDescent="0.3">
      <c r="BA83001" s="2"/>
    </row>
    <row r="83002" spans="53:53" x14ac:dyDescent="0.3">
      <c r="BA83002" s="2"/>
    </row>
    <row r="83003" spans="53:53" x14ac:dyDescent="0.3">
      <c r="BA83003" s="2"/>
    </row>
    <row r="83004" spans="53:53" x14ac:dyDescent="0.3">
      <c r="BA83004" s="2"/>
    </row>
    <row r="83005" spans="53:53" x14ac:dyDescent="0.3">
      <c r="BA83005" s="2"/>
    </row>
    <row r="83006" spans="53:53" x14ac:dyDescent="0.3">
      <c r="BA83006" s="2"/>
    </row>
    <row r="83007" spans="53:53" x14ac:dyDescent="0.3">
      <c r="BA83007" s="2"/>
    </row>
    <row r="83008" spans="53:53" x14ac:dyDescent="0.3">
      <c r="BA83008" s="2"/>
    </row>
    <row r="83009" spans="53:53" x14ac:dyDescent="0.3">
      <c r="BA83009" s="2"/>
    </row>
    <row r="83010" spans="53:53" x14ac:dyDescent="0.3">
      <c r="BA83010" s="2"/>
    </row>
    <row r="83011" spans="53:53" x14ac:dyDescent="0.3">
      <c r="BA83011" s="2"/>
    </row>
    <row r="83012" spans="53:53" x14ac:dyDescent="0.3">
      <c r="BA83012" s="2"/>
    </row>
    <row r="83013" spans="53:53" x14ac:dyDescent="0.3">
      <c r="BA83013" s="2"/>
    </row>
    <row r="83014" spans="53:53" x14ac:dyDescent="0.3">
      <c r="BA83014" s="2"/>
    </row>
    <row r="83015" spans="53:53" x14ac:dyDescent="0.3">
      <c r="BA83015" s="2"/>
    </row>
    <row r="83016" spans="53:53" x14ac:dyDescent="0.3">
      <c r="BA83016" s="2"/>
    </row>
    <row r="83017" spans="53:53" x14ac:dyDescent="0.3">
      <c r="BA83017" s="2"/>
    </row>
    <row r="83018" spans="53:53" x14ac:dyDescent="0.3">
      <c r="BA83018" s="2"/>
    </row>
    <row r="83019" spans="53:53" x14ac:dyDescent="0.3">
      <c r="BA83019" s="2"/>
    </row>
    <row r="83020" spans="53:53" x14ac:dyDescent="0.3">
      <c r="BA83020" s="2"/>
    </row>
    <row r="83021" spans="53:53" x14ac:dyDescent="0.3">
      <c r="BA83021" s="2"/>
    </row>
    <row r="83022" spans="53:53" x14ac:dyDescent="0.3">
      <c r="BA83022" s="2"/>
    </row>
    <row r="83023" spans="53:53" x14ac:dyDescent="0.3">
      <c r="BA83023" s="2"/>
    </row>
    <row r="83024" spans="53:53" x14ac:dyDescent="0.3">
      <c r="BA83024" s="2"/>
    </row>
    <row r="83025" spans="53:53" x14ac:dyDescent="0.3">
      <c r="BA83025" s="2"/>
    </row>
    <row r="83026" spans="53:53" x14ac:dyDescent="0.3">
      <c r="BA83026" s="2"/>
    </row>
    <row r="83027" spans="53:53" x14ac:dyDescent="0.3">
      <c r="BA83027" s="2"/>
    </row>
    <row r="83028" spans="53:53" x14ac:dyDescent="0.3">
      <c r="BA83028" s="2"/>
    </row>
    <row r="83029" spans="53:53" x14ac:dyDescent="0.3">
      <c r="BA83029" s="2"/>
    </row>
    <row r="83030" spans="53:53" x14ac:dyDescent="0.3">
      <c r="BA83030" s="2"/>
    </row>
    <row r="83031" spans="53:53" x14ac:dyDescent="0.3">
      <c r="BA83031" s="2"/>
    </row>
    <row r="83032" spans="53:53" x14ac:dyDescent="0.3">
      <c r="BA83032" s="2"/>
    </row>
    <row r="83033" spans="53:53" x14ac:dyDescent="0.3">
      <c r="BA83033" s="2"/>
    </row>
    <row r="83034" spans="53:53" x14ac:dyDescent="0.3">
      <c r="BA83034" s="2"/>
    </row>
    <row r="83035" spans="53:53" x14ac:dyDescent="0.3">
      <c r="BA83035" s="2"/>
    </row>
    <row r="83036" spans="53:53" x14ac:dyDescent="0.3">
      <c r="BA83036" s="2"/>
    </row>
    <row r="83037" spans="53:53" x14ac:dyDescent="0.3">
      <c r="BA83037" s="2"/>
    </row>
    <row r="83038" spans="53:53" x14ac:dyDescent="0.3">
      <c r="BA83038" s="2"/>
    </row>
    <row r="83039" spans="53:53" x14ac:dyDescent="0.3">
      <c r="BA83039" s="2"/>
    </row>
    <row r="83040" spans="53:53" x14ac:dyDescent="0.3">
      <c r="BA83040" s="2"/>
    </row>
    <row r="83041" spans="53:53" x14ac:dyDescent="0.3">
      <c r="BA83041" s="2"/>
    </row>
    <row r="83042" spans="53:53" x14ac:dyDescent="0.3">
      <c r="BA83042" s="2"/>
    </row>
    <row r="83043" spans="53:53" x14ac:dyDescent="0.3">
      <c r="BA83043" s="2"/>
    </row>
    <row r="83044" spans="53:53" x14ac:dyDescent="0.3">
      <c r="BA83044" s="2"/>
    </row>
    <row r="83045" spans="53:53" x14ac:dyDescent="0.3">
      <c r="BA83045" s="2"/>
    </row>
    <row r="83046" spans="53:53" x14ac:dyDescent="0.3">
      <c r="BA83046" s="2"/>
    </row>
    <row r="83047" spans="53:53" x14ac:dyDescent="0.3">
      <c r="BA83047" s="2"/>
    </row>
    <row r="83048" spans="53:53" x14ac:dyDescent="0.3">
      <c r="BA83048" s="2"/>
    </row>
    <row r="83049" spans="53:53" x14ac:dyDescent="0.3">
      <c r="BA83049" s="2"/>
    </row>
    <row r="83050" spans="53:53" x14ac:dyDescent="0.3">
      <c r="BA83050" s="2"/>
    </row>
    <row r="83051" spans="53:53" x14ac:dyDescent="0.3">
      <c r="BA83051" s="2"/>
    </row>
    <row r="83052" spans="53:53" x14ac:dyDescent="0.3">
      <c r="BA83052" s="2"/>
    </row>
    <row r="83053" spans="53:53" x14ac:dyDescent="0.3">
      <c r="BA83053" s="2"/>
    </row>
    <row r="83054" spans="53:53" x14ac:dyDescent="0.3">
      <c r="BA83054" s="2"/>
    </row>
    <row r="83055" spans="53:53" x14ac:dyDescent="0.3">
      <c r="BA83055" s="2"/>
    </row>
    <row r="83056" spans="53:53" x14ac:dyDescent="0.3">
      <c r="BA83056" s="2"/>
    </row>
    <row r="83057" spans="53:53" x14ac:dyDescent="0.3">
      <c r="BA83057" s="2"/>
    </row>
    <row r="83058" spans="53:53" x14ac:dyDescent="0.3">
      <c r="BA83058" s="2"/>
    </row>
    <row r="83059" spans="53:53" x14ac:dyDescent="0.3">
      <c r="BA83059" s="2"/>
    </row>
    <row r="83060" spans="53:53" x14ac:dyDescent="0.3">
      <c r="BA83060" s="2"/>
    </row>
    <row r="83061" spans="53:53" x14ac:dyDescent="0.3">
      <c r="BA83061" s="2"/>
    </row>
    <row r="83062" spans="53:53" x14ac:dyDescent="0.3">
      <c r="BA83062" s="2"/>
    </row>
    <row r="83063" spans="53:53" x14ac:dyDescent="0.3">
      <c r="BA83063" s="2"/>
    </row>
    <row r="83064" spans="53:53" x14ac:dyDescent="0.3">
      <c r="BA83064" s="2"/>
    </row>
    <row r="83065" spans="53:53" x14ac:dyDescent="0.3">
      <c r="BA83065" s="2"/>
    </row>
    <row r="83066" spans="53:53" x14ac:dyDescent="0.3">
      <c r="BA83066" s="2"/>
    </row>
    <row r="83067" spans="53:53" x14ac:dyDescent="0.3">
      <c r="BA83067" s="2"/>
    </row>
    <row r="83068" spans="53:53" x14ac:dyDescent="0.3">
      <c r="BA83068" s="2"/>
    </row>
    <row r="83069" spans="53:53" x14ac:dyDescent="0.3">
      <c r="BA83069" s="2"/>
    </row>
    <row r="83070" spans="53:53" x14ac:dyDescent="0.3">
      <c r="BA83070" s="2"/>
    </row>
    <row r="83071" spans="53:53" x14ac:dyDescent="0.3">
      <c r="BA83071" s="2"/>
    </row>
    <row r="83072" spans="53:53" x14ac:dyDescent="0.3">
      <c r="BA83072" s="2"/>
    </row>
    <row r="83073" spans="53:53" x14ac:dyDescent="0.3">
      <c r="BA83073" s="2"/>
    </row>
    <row r="83074" spans="53:53" x14ac:dyDescent="0.3">
      <c r="BA83074" s="2"/>
    </row>
    <row r="83075" spans="53:53" x14ac:dyDescent="0.3">
      <c r="BA83075" s="2"/>
    </row>
    <row r="83076" spans="53:53" x14ac:dyDescent="0.3">
      <c r="BA83076" s="2"/>
    </row>
    <row r="83077" spans="53:53" x14ac:dyDescent="0.3">
      <c r="BA83077" s="2"/>
    </row>
    <row r="83078" spans="53:53" x14ac:dyDescent="0.3">
      <c r="BA83078" s="2"/>
    </row>
    <row r="83079" spans="53:53" x14ac:dyDescent="0.3">
      <c r="BA83079" s="2"/>
    </row>
    <row r="83080" spans="53:53" x14ac:dyDescent="0.3">
      <c r="BA83080" s="2"/>
    </row>
    <row r="83081" spans="53:53" x14ac:dyDescent="0.3">
      <c r="BA83081" s="2"/>
    </row>
    <row r="83082" spans="53:53" x14ac:dyDescent="0.3">
      <c r="BA83082" s="2"/>
    </row>
    <row r="83083" spans="53:53" x14ac:dyDescent="0.3">
      <c r="BA83083" s="2"/>
    </row>
    <row r="83084" spans="53:53" x14ac:dyDescent="0.3">
      <c r="BA83084" s="2"/>
    </row>
    <row r="83085" spans="53:53" x14ac:dyDescent="0.3">
      <c r="BA83085" s="2"/>
    </row>
    <row r="83086" spans="53:53" x14ac:dyDescent="0.3">
      <c r="BA83086" s="2"/>
    </row>
    <row r="83087" spans="53:53" x14ac:dyDescent="0.3">
      <c r="BA83087" s="2"/>
    </row>
    <row r="83088" spans="53:53" x14ac:dyDescent="0.3">
      <c r="BA83088" s="2"/>
    </row>
    <row r="83089" spans="53:53" x14ac:dyDescent="0.3">
      <c r="BA83089" s="2"/>
    </row>
    <row r="83090" spans="53:53" x14ac:dyDescent="0.3">
      <c r="BA83090" s="2"/>
    </row>
    <row r="83091" spans="53:53" x14ac:dyDescent="0.3">
      <c r="BA83091" s="2"/>
    </row>
    <row r="83092" spans="53:53" x14ac:dyDescent="0.3">
      <c r="BA83092" s="2"/>
    </row>
    <row r="83093" spans="53:53" x14ac:dyDescent="0.3">
      <c r="BA83093" s="2"/>
    </row>
    <row r="83094" spans="53:53" x14ac:dyDescent="0.3">
      <c r="BA83094" s="2"/>
    </row>
    <row r="83095" spans="53:53" x14ac:dyDescent="0.3">
      <c r="BA83095" s="2"/>
    </row>
    <row r="83096" spans="53:53" x14ac:dyDescent="0.3">
      <c r="BA83096" s="2"/>
    </row>
    <row r="83097" spans="53:53" x14ac:dyDescent="0.3">
      <c r="BA83097" s="2"/>
    </row>
    <row r="83098" spans="53:53" x14ac:dyDescent="0.3">
      <c r="BA83098" s="2"/>
    </row>
    <row r="83099" spans="53:53" x14ac:dyDescent="0.3">
      <c r="BA83099" s="2"/>
    </row>
    <row r="83100" spans="53:53" x14ac:dyDescent="0.3">
      <c r="BA83100" s="2"/>
    </row>
    <row r="83101" spans="53:53" x14ac:dyDescent="0.3">
      <c r="BA83101" s="2"/>
    </row>
    <row r="83102" spans="53:53" x14ac:dyDescent="0.3">
      <c r="BA83102" s="2"/>
    </row>
    <row r="83103" spans="53:53" x14ac:dyDescent="0.3">
      <c r="BA83103" s="2"/>
    </row>
    <row r="83104" spans="53:53" x14ac:dyDescent="0.3">
      <c r="BA83104" s="2"/>
    </row>
    <row r="83105" spans="53:53" x14ac:dyDescent="0.3">
      <c r="BA83105" s="2"/>
    </row>
    <row r="83106" spans="53:53" x14ac:dyDescent="0.3">
      <c r="BA83106" s="2"/>
    </row>
    <row r="83107" spans="53:53" x14ac:dyDescent="0.3">
      <c r="BA83107" s="2"/>
    </row>
    <row r="83108" spans="53:53" x14ac:dyDescent="0.3">
      <c r="BA83108" s="2"/>
    </row>
    <row r="83109" spans="53:53" x14ac:dyDescent="0.3">
      <c r="BA83109" s="2"/>
    </row>
    <row r="83110" spans="53:53" x14ac:dyDescent="0.3">
      <c r="BA83110" s="2"/>
    </row>
    <row r="83111" spans="53:53" x14ac:dyDescent="0.3">
      <c r="BA83111" s="2"/>
    </row>
    <row r="83112" spans="53:53" x14ac:dyDescent="0.3">
      <c r="BA83112" s="2"/>
    </row>
    <row r="83113" spans="53:53" x14ac:dyDescent="0.3">
      <c r="BA83113" s="2"/>
    </row>
    <row r="83114" spans="53:53" x14ac:dyDescent="0.3">
      <c r="BA83114" s="2"/>
    </row>
    <row r="83115" spans="53:53" x14ac:dyDescent="0.3">
      <c r="BA83115" s="2"/>
    </row>
    <row r="83116" spans="53:53" x14ac:dyDescent="0.3">
      <c r="BA83116" s="2"/>
    </row>
    <row r="83117" spans="53:53" x14ac:dyDescent="0.3">
      <c r="BA83117" s="2"/>
    </row>
    <row r="83118" spans="53:53" x14ac:dyDescent="0.3">
      <c r="BA83118" s="2"/>
    </row>
    <row r="83119" spans="53:53" x14ac:dyDescent="0.3">
      <c r="BA83119" s="2"/>
    </row>
    <row r="83120" spans="53:53" x14ac:dyDescent="0.3">
      <c r="BA83120" s="2"/>
    </row>
    <row r="83121" spans="53:53" x14ac:dyDescent="0.3">
      <c r="BA83121" s="2"/>
    </row>
    <row r="83122" spans="53:53" x14ac:dyDescent="0.3">
      <c r="BA83122" s="2"/>
    </row>
    <row r="83123" spans="53:53" x14ac:dyDescent="0.3">
      <c r="BA83123" s="2"/>
    </row>
    <row r="83124" spans="53:53" x14ac:dyDescent="0.3">
      <c r="BA83124" s="2"/>
    </row>
    <row r="83125" spans="53:53" x14ac:dyDescent="0.3">
      <c r="BA83125" s="2"/>
    </row>
    <row r="83126" spans="53:53" x14ac:dyDescent="0.3">
      <c r="BA83126" s="2"/>
    </row>
    <row r="83127" spans="53:53" x14ac:dyDescent="0.3">
      <c r="BA83127" s="2"/>
    </row>
    <row r="83128" spans="53:53" x14ac:dyDescent="0.3">
      <c r="BA83128" s="2"/>
    </row>
    <row r="83129" spans="53:53" x14ac:dyDescent="0.3">
      <c r="BA83129" s="2"/>
    </row>
    <row r="83130" spans="53:53" x14ac:dyDescent="0.3">
      <c r="BA83130" s="2"/>
    </row>
    <row r="83131" spans="53:53" x14ac:dyDescent="0.3">
      <c r="BA83131" s="2"/>
    </row>
    <row r="83132" spans="53:53" x14ac:dyDescent="0.3">
      <c r="BA83132" s="2"/>
    </row>
    <row r="83133" spans="53:53" x14ac:dyDescent="0.3">
      <c r="BA83133" s="2"/>
    </row>
    <row r="83134" spans="53:53" x14ac:dyDescent="0.3">
      <c r="BA83134" s="2"/>
    </row>
    <row r="83135" spans="53:53" x14ac:dyDescent="0.3">
      <c r="BA83135" s="2"/>
    </row>
    <row r="83136" spans="53:53" x14ac:dyDescent="0.3">
      <c r="BA83136" s="2"/>
    </row>
    <row r="83137" spans="53:53" x14ac:dyDescent="0.3">
      <c r="BA83137" s="2"/>
    </row>
    <row r="83138" spans="53:53" x14ac:dyDescent="0.3">
      <c r="BA83138" s="2"/>
    </row>
    <row r="83139" spans="53:53" x14ac:dyDescent="0.3">
      <c r="BA83139" s="2"/>
    </row>
    <row r="83140" spans="53:53" x14ac:dyDescent="0.3">
      <c r="BA83140" s="2"/>
    </row>
    <row r="83141" spans="53:53" x14ac:dyDescent="0.3">
      <c r="BA83141" s="2"/>
    </row>
    <row r="83142" spans="53:53" x14ac:dyDescent="0.3">
      <c r="BA83142" s="2"/>
    </row>
    <row r="83143" spans="53:53" x14ac:dyDescent="0.3">
      <c r="BA83143" s="2"/>
    </row>
    <row r="83144" spans="53:53" x14ac:dyDescent="0.3">
      <c r="BA83144" s="2"/>
    </row>
    <row r="83145" spans="53:53" x14ac:dyDescent="0.3">
      <c r="BA83145" s="2"/>
    </row>
    <row r="83146" spans="53:53" x14ac:dyDescent="0.3">
      <c r="BA83146" s="2"/>
    </row>
    <row r="83147" spans="53:53" x14ac:dyDescent="0.3">
      <c r="BA83147" s="2"/>
    </row>
    <row r="83148" spans="53:53" x14ac:dyDescent="0.3">
      <c r="BA83148" s="2"/>
    </row>
    <row r="83149" spans="53:53" x14ac:dyDescent="0.3">
      <c r="BA83149" s="2"/>
    </row>
    <row r="83150" spans="53:53" x14ac:dyDescent="0.3">
      <c r="BA83150" s="2"/>
    </row>
    <row r="83151" spans="53:53" x14ac:dyDescent="0.3">
      <c r="BA83151" s="2"/>
    </row>
    <row r="83152" spans="53:53" x14ac:dyDescent="0.3">
      <c r="BA83152" s="2"/>
    </row>
    <row r="83153" spans="53:53" x14ac:dyDescent="0.3">
      <c r="BA83153" s="2"/>
    </row>
    <row r="83154" spans="53:53" x14ac:dyDescent="0.3">
      <c r="BA83154" s="2"/>
    </row>
    <row r="83155" spans="53:53" x14ac:dyDescent="0.3">
      <c r="BA83155" s="2"/>
    </row>
    <row r="83156" spans="53:53" x14ac:dyDescent="0.3">
      <c r="BA83156" s="2"/>
    </row>
    <row r="83157" spans="53:53" x14ac:dyDescent="0.3">
      <c r="BA83157" s="2"/>
    </row>
    <row r="83158" spans="53:53" x14ac:dyDescent="0.3">
      <c r="BA83158" s="2"/>
    </row>
    <row r="83159" spans="53:53" x14ac:dyDescent="0.3">
      <c r="BA83159" s="2"/>
    </row>
    <row r="83160" spans="53:53" x14ac:dyDescent="0.3">
      <c r="BA83160" s="2"/>
    </row>
    <row r="83161" spans="53:53" x14ac:dyDescent="0.3">
      <c r="BA83161" s="2"/>
    </row>
    <row r="83162" spans="53:53" x14ac:dyDescent="0.3">
      <c r="BA83162" s="2"/>
    </row>
    <row r="83163" spans="53:53" x14ac:dyDescent="0.3">
      <c r="BA83163" s="2"/>
    </row>
    <row r="83164" spans="53:53" x14ac:dyDescent="0.3">
      <c r="BA83164" s="2"/>
    </row>
    <row r="83165" spans="53:53" x14ac:dyDescent="0.3">
      <c r="BA83165" s="2"/>
    </row>
    <row r="83166" spans="53:53" x14ac:dyDescent="0.3">
      <c r="BA83166" s="2"/>
    </row>
    <row r="83167" spans="53:53" x14ac:dyDescent="0.3">
      <c r="BA83167" s="2"/>
    </row>
    <row r="83168" spans="53:53" x14ac:dyDescent="0.3">
      <c r="BA83168" s="2"/>
    </row>
    <row r="83169" spans="53:53" x14ac:dyDescent="0.3">
      <c r="BA83169" s="2"/>
    </row>
    <row r="83170" spans="53:53" x14ac:dyDescent="0.3">
      <c r="BA83170" s="2"/>
    </row>
    <row r="83171" spans="53:53" x14ac:dyDescent="0.3">
      <c r="BA83171" s="2"/>
    </row>
    <row r="83172" spans="53:53" x14ac:dyDescent="0.3">
      <c r="BA83172" s="2"/>
    </row>
    <row r="83173" spans="53:53" x14ac:dyDescent="0.3">
      <c r="BA83173" s="2"/>
    </row>
    <row r="83174" spans="53:53" x14ac:dyDescent="0.3">
      <c r="BA83174" s="2"/>
    </row>
    <row r="83175" spans="53:53" x14ac:dyDescent="0.3">
      <c r="BA83175" s="2"/>
    </row>
    <row r="83176" spans="53:53" x14ac:dyDescent="0.3">
      <c r="BA83176" s="2"/>
    </row>
    <row r="83177" spans="53:53" x14ac:dyDescent="0.3">
      <c r="BA83177" s="2"/>
    </row>
    <row r="83178" spans="53:53" x14ac:dyDescent="0.3">
      <c r="BA83178" s="2"/>
    </row>
    <row r="83179" spans="53:53" x14ac:dyDescent="0.3">
      <c r="BA83179" s="2"/>
    </row>
    <row r="83180" spans="53:53" x14ac:dyDescent="0.3">
      <c r="BA83180" s="2"/>
    </row>
    <row r="83181" spans="53:53" x14ac:dyDescent="0.3">
      <c r="BA83181" s="2"/>
    </row>
    <row r="83182" spans="53:53" x14ac:dyDescent="0.3">
      <c r="BA83182" s="2"/>
    </row>
    <row r="83183" spans="53:53" x14ac:dyDescent="0.3">
      <c r="BA83183" s="2"/>
    </row>
    <row r="83184" spans="53:53" x14ac:dyDescent="0.3">
      <c r="BA83184" s="2"/>
    </row>
    <row r="83185" spans="53:53" x14ac:dyDescent="0.3">
      <c r="BA83185" s="2"/>
    </row>
    <row r="83186" spans="53:53" x14ac:dyDescent="0.3">
      <c r="BA83186" s="2"/>
    </row>
    <row r="83187" spans="53:53" x14ac:dyDescent="0.3">
      <c r="BA83187" s="2"/>
    </row>
    <row r="83188" spans="53:53" x14ac:dyDescent="0.3">
      <c r="BA83188" s="2"/>
    </row>
    <row r="83189" spans="53:53" x14ac:dyDescent="0.3">
      <c r="BA83189" s="2"/>
    </row>
    <row r="83190" spans="53:53" x14ac:dyDescent="0.3">
      <c r="BA83190" s="2"/>
    </row>
    <row r="83191" spans="53:53" x14ac:dyDescent="0.3">
      <c r="BA83191" s="2"/>
    </row>
    <row r="83192" spans="53:53" x14ac:dyDescent="0.3">
      <c r="BA83192" s="2"/>
    </row>
    <row r="83193" spans="53:53" x14ac:dyDescent="0.3">
      <c r="BA83193" s="2"/>
    </row>
    <row r="83194" spans="53:53" x14ac:dyDescent="0.3">
      <c r="BA83194" s="2"/>
    </row>
    <row r="83195" spans="53:53" x14ac:dyDescent="0.3">
      <c r="BA83195" s="2"/>
    </row>
    <row r="83196" spans="53:53" x14ac:dyDescent="0.3">
      <c r="BA83196" s="2"/>
    </row>
    <row r="83197" spans="53:53" x14ac:dyDescent="0.3">
      <c r="BA83197" s="2"/>
    </row>
    <row r="83198" spans="53:53" x14ac:dyDescent="0.3">
      <c r="BA83198" s="2"/>
    </row>
    <row r="83199" spans="53:53" x14ac:dyDescent="0.3">
      <c r="BA83199" s="2"/>
    </row>
    <row r="83200" spans="53:53" x14ac:dyDescent="0.3">
      <c r="BA83200" s="2"/>
    </row>
    <row r="83201" spans="53:53" x14ac:dyDescent="0.3">
      <c r="BA83201" s="2"/>
    </row>
    <row r="83202" spans="53:53" x14ac:dyDescent="0.3">
      <c r="BA83202" s="2"/>
    </row>
    <row r="83203" spans="53:53" x14ac:dyDescent="0.3">
      <c r="BA83203" s="2"/>
    </row>
    <row r="83204" spans="53:53" x14ac:dyDescent="0.3">
      <c r="BA83204" s="2"/>
    </row>
    <row r="83205" spans="53:53" x14ac:dyDescent="0.3">
      <c r="BA83205" s="2"/>
    </row>
    <row r="83206" spans="53:53" x14ac:dyDescent="0.3">
      <c r="BA83206" s="2"/>
    </row>
    <row r="83207" spans="53:53" x14ac:dyDescent="0.3">
      <c r="BA83207" s="2"/>
    </row>
    <row r="83208" spans="53:53" x14ac:dyDescent="0.3">
      <c r="BA83208" s="2"/>
    </row>
    <row r="83209" spans="53:53" x14ac:dyDescent="0.3">
      <c r="BA83209" s="2"/>
    </row>
    <row r="83210" spans="53:53" x14ac:dyDescent="0.3">
      <c r="BA83210" s="2"/>
    </row>
    <row r="83211" spans="53:53" x14ac:dyDescent="0.3">
      <c r="BA83211" s="2"/>
    </row>
    <row r="83212" spans="53:53" x14ac:dyDescent="0.3">
      <c r="BA83212" s="2"/>
    </row>
    <row r="83213" spans="53:53" x14ac:dyDescent="0.3">
      <c r="BA83213" s="2"/>
    </row>
    <row r="83214" spans="53:53" x14ac:dyDescent="0.3">
      <c r="BA83214" s="2"/>
    </row>
    <row r="83215" spans="53:53" x14ac:dyDescent="0.3">
      <c r="BA83215" s="2"/>
    </row>
    <row r="83216" spans="53:53" x14ac:dyDescent="0.3">
      <c r="BA83216" s="2"/>
    </row>
    <row r="83217" spans="53:53" x14ac:dyDescent="0.3">
      <c r="BA83217" s="2"/>
    </row>
    <row r="83218" spans="53:53" x14ac:dyDescent="0.3">
      <c r="BA83218" s="2"/>
    </row>
    <row r="83219" spans="53:53" x14ac:dyDescent="0.3">
      <c r="BA83219" s="2"/>
    </row>
    <row r="83220" spans="53:53" x14ac:dyDescent="0.3">
      <c r="BA83220" s="2"/>
    </row>
    <row r="83221" spans="53:53" x14ac:dyDescent="0.3">
      <c r="BA83221" s="2"/>
    </row>
    <row r="83222" spans="53:53" x14ac:dyDescent="0.3">
      <c r="BA83222" s="2"/>
    </row>
    <row r="83223" spans="53:53" x14ac:dyDescent="0.3">
      <c r="BA83223" s="2"/>
    </row>
    <row r="83224" spans="53:53" x14ac:dyDescent="0.3">
      <c r="BA83224" s="2"/>
    </row>
    <row r="83225" spans="53:53" x14ac:dyDescent="0.3">
      <c r="BA83225" s="2"/>
    </row>
    <row r="83226" spans="53:53" x14ac:dyDescent="0.3">
      <c r="BA83226" s="2"/>
    </row>
    <row r="83227" spans="53:53" x14ac:dyDescent="0.3">
      <c r="BA83227" s="2"/>
    </row>
    <row r="83228" spans="53:53" x14ac:dyDescent="0.3">
      <c r="BA83228" s="2"/>
    </row>
    <row r="83229" spans="53:53" x14ac:dyDescent="0.3">
      <c r="BA83229" s="2"/>
    </row>
    <row r="83230" spans="53:53" x14ac:dyDescent="0.3">
      <c r="BA83230" s="2"/>
    </row>
    <row r="83231" spans="53:53" x14ac:dyDescent="0.3">
      <c r="BA83231" s="2"/>
    </row>
    <row r="83232" spans="53:53" x14ac:dyDescent="0.3">
      <c r="BA83232" s="2"/>
    </row>
    <row r="83233" spans="53:53" x14ac:dyDescent="0.3">
      <c r="BA83233" s="2"/>
    </row>
    <row r="83234" spans="53:53" x14ac:dyDescent="0.3">
      <c r="BA83234" s="2"/>
    </row>
    <row r="83235" spans="53:53" x14ac:dyDescent="0.3">
      <c r="BA83235" s="2"/>
    </row>
    <row r="83236" spans="53:53" x14ac:dyDescent="0.3">
      <c r="BA83236" s="2"/>
    </row>
    <row r="83237" spans="53:53" x14ac:dyDescent="0.3">
      <c r="BA83237" s="2"/>
    </row>
    <row r="83238" spans="53:53" x14ac:dyDescent="0.3">
      <c r="BA83238" s="2"/>
    </row>
    <row r="83239" spans="53:53" x14ac:dyDescent="0.3">
      <c r="BA83239" s="2"/>
    </row>
    <row r="83240" spans="53:53" x14ac:dyDescent="0.3">
      <c r="BA83240" s="2"/>
    </row>
    <row r="83241" spans="53:53" x14ac:dyDescent="0.3">
      <c r="BA83241" s="2"/>
    </row>
    <row r="83242" spans="53:53" x14ac:dyDescent="0.3">
      <c r="BA83242" s="2"/>
    </row>
    <row r="83243" spans="53:53" x14ac:dyDescent="0.3">
      <c r="BA83243" s="2"/>
    </row>
    <row r="83244" spans="53:53" x14ac:dyDescent="0.3">
      <c r="BA83244" s="2"/>
    </row>
    <row r="83245" spans="53:53" x14ac:dyDescent="0.3">
      <c r="BA83245" s="2"/>
    </row>
    <row r="83246" spans="53:53" x14ac:dyDescent="0.3">
      <c r="BA83246" s="2"/>
    </row>
    <row r="83247" spans="53:53" x14ac:dyDescent="0.3">
      <c r="BA83247" s="2"/>
    </row>
    <row r="83248" spans="53:53" x14ac:dyDescent="0.3">
      <c r="BA83248" s="2"/>
    </row>
    <row r="83249" spans="53:53" x14ac:dyDescent="0.3">
      <c r="BA83249" s="2"/>
    </row>
    <row r="83250" spans="53:53" x14ac:dyDescent="0.3">
      <c r="BA83250" s="2"/>
    </row>
    <row r="83251" spans="53:53" x14ac:dyDescent="0.3">
      <c r="BA83251" s="2"/>
    </row>
    <row r="83252" spans="53:53" x14ac:dyDescent="0.3">
      <c r="BA83252" s="2"/>
    </row>
    <row r="83253" spans="53:53" x14ac:dyDescent="0.3">
      <c r="BA83253" s="2"/>
    </row>
    <row r="83254" spans="53:53" x14ac:dyDescent="0.3">
      <c r="BA83254" s="2"/>
    </row>
    <row r="83255" spans="53:53" x14ac:dyDescent="0.3">
      <c r="BA83255" s="2"/>
    </row>
    <row r="83256" spans="53:53" x14ac:dyDescent="0.3">
      <c r="BA83256" s="2"/>
    </row>
    <row r="83257" spans="53:53" x14ac:dyDescent="0.3">
      <c r="BA83257" s="2"/>
    </row>
    <row r="83258" spans="53:53" x14ac:dyDescent="0.3">
      <c r="BA83258" s="2"/>
    </row>
    <row r="83259" spans="53:53" x14ac:dyDescent="0.3">
      <c r="BA83259" s="2"/>
    </row>
    <row r="83260" spans="53:53" x14ac:dyDescent="0.3">
      <c r="BA83260" s="2"/>
    </row>
    <row r="83261" spans="53:53" x14ac:dyDescent="0.3">
      <c r="BA83261" s="2"/>
    </row>
    <row r="83262" spans="53:53" x14ac:dyDescent="0.3">
      <c r="BA83262" s="2"/>
    </row>
    <row r="83263" spans="53:53" x14ac:dyDescent="0.3">
      <c r="BA83263" s="2"/>
    </row>
    <row r="83264" spans="53:53" x14ac:dyDescent="0.3">
      <c r="BA83264" s="2"/>
    </row>
    <row r="83265" spans="53:53" x14ac:dyDescent="0.3">
      <c r="BA83265" s="2"/>
    </row>
    <row r="83266" spans="53:53" x14ac:dyDescent="0.3">
      <c r="BA83266" s="2"/>
    </row>
    <row r="83267" spans="53:53" x14ac:dyDescent="0.3">
      <c r="BA83267" s="2"/>
    </row>
    <row r="83268" spans="53:53" x14ac:dyDescent="0.3">
      <c r="BA83268" s="2"/>
    </row>
    <row r="83269" spans="53:53" x14ac:dyDescent="0.3">
      <c r="BA83269" s="2"/>
    </row>
    <row r="83270" spans="53:53" x14ac:dyDescent="0.3">
      <c r="BA83270" s="2"/>
    </row>
    <row r="83271" spans="53:53" x14ac:dyDescent="0.3">
      <c r="BA83271" s="2"/>
    </row>
    <row r="83272" spans="53:53" x14ac:dyDescent="0.3">
      <c r="BA83272" s="2"/>
    </row>
    <row r="83273" spans="53:53" x14ac:dyDescent="0.3">
      <c r="BA83273" s="2"/>
    </row>
    <row r="83274" spans="53:53" x14ac:dyDescent="0.3">
      <c r="BA83274" s="2"/>
    </row>
    <row r="83275" spans="53:53" x14ac:dyDescent="0.3">
      <c r="BA83275" s="2"/>
    </row>
    <row r="83276" spans="53:53" x14ac:dyDescent="0.3">
      <c r="BA83276" s="2"/>
    </row>
    <row r="83277" spans="53:53" x14ac:dyDescent="0.3">
      <c r="BA83277" s="2"/>
    </row>
    <row r="83278" spans="53:53" x14ac:dyDescent="0.3">
      <c r="BA83278" s="2"/>
    </row>
    <row r="83279" spans="53:53" x14ac:dyDescent="0.3">
      <c r="BA83279" s="2"/>
    </row>
    <row r="83280" spans="53:53" x14ac:dyDescent="0.3">
      <c r="BA83280" s="2"/>
    </row>
    <row r="83281" spans="53:53" x14ac:dyDescent="0.3">
      <c r="BA83281" s="2"/>
    </row>
    <row r="83282" spans="53:53" x14ac:dyDescent="0.3">
      <c r="BA83282" s="2"/>
    </row>
    <row r="83283" spans="53:53" x14ac:dyDescent="0.3">
      <c r="BA83283" s="2"/>
    </row>
    <row r="83284" spans="53:53" x14ac:dyDescent="0.3">
      <c r="BA83284" s="2"/>
    </row>
    <row r="83285" spans="53:53" x14ac:dyDescent="0.3">
      <c r="BA83285" s="2"/>
    </row>
    <row r="83286" spans="53:53" x14ac:dyDescent="0.3">
      <c r="BA83286" s="2"/>
    </row>
    <row r="83287" spans="53:53" x14ac:dyDescent="0.3">
      <c r="BA83287" s="2"/>
    </row>
    <row r="83288" spans="53:53" x14ac:dyDescent="0.3">
      <c r="BA83288" s="2"/>
    </row>
    <row r="83289" spans="53:53" x14ac:dyDescent="0.3">
      <c r="BA83289" s="2"/>
    </row>
    <row r="83290" spans="53:53" x14ac:dyDescent="0.3">
      <c r="BA83290" s="2"/>
    </row>
    <row r="83291" spans="53:53" x14ac:dyDescent="0.3">
      <c r="BA83291" s="2"/>
    </row>
    <row r="83292" spans="53:53" x14ac:dyDescent="0.3">
      <c r="BA83292" s="2"/>
    </row>
    <row r="83293" spans="53:53" x14ac:dyDescent="0.3">
      <c r="BA83293" s="2"/>
    </row>
    <row r="83294" spans="53:53" x14ac:dyDescent="0.3">
      <c r="BA83294" s="2"/>
    </row>
    <row r="83295" spans="53:53" x14ac:dyDescent="0.3">
      <c r="BA83295" s="2"/>
    </row>
    <row r="83296" spans="53:53" x14ac:dyDescent="0.3">
      <c r="BA83296" s="2"/>
    </row>
    <row r="83297" spans="53:53" x14ac:dyDescent="0.3">
      <c r="BA83297" s="2"/>
    </row>
    <row r="83298" spans="53:53" x14ac:dyDescent="0.3">
      <c r="BA83298" s="2"/>
    </row>
    <row r="83299" spans="53:53" x14ac:dyDescent="0.3">
      <c r="BA83299" s="2"/>
    </row>
    <row r="83300" spans="53:53" x14ac:dyDescent="0.3">
      <c r="BA83300" s="2"/>
    </row>
    <row r="83301" spans="53:53" x14ac:dyDescent="0.3">
      <c r="BA83301" s="2"/>
    </row>
    <row r="83302" spans="53:53" x14ac:dyDescent="0.3">
      <c r="BA83302" s="2"/>
    </row>
    <row r="83303" spans="53:53" x14ac:dyDescent="0.3">
      <c r="BA83303" s="2"/>
    </row>
    <row r="83304" spans="53:53" x14ac:dyDescent="0.3">
      <c r="BA83304" s="2"/>
    </row>
    <row r="83305" spans="53:53" x14ac:dyDescent="0.3">
      <c r="BA83305" s="2"/>
    </row>
    <row r="83306" spans="53:53" x14ac:dyDescent="0.3">
      <c r="BA83306" s="2"/>
    </row>
    <row r="83307" spans="53:53" x14ac:dyDescent="0.3">
      <c r="BA83307" s="2"/>
    </row>
    <row r="83308" spans="53:53" x14ac:dyDescent="0.3">
      <c r="BA83308" s="2"/>
    </row>
    <row r="83309" spans="53:53" x14ac:dyDescent="0.3">
      <c r="BA83309" s="2"/>
    </row>
    <row r="83310" spans="53:53" x14ac:dyDescent="0.3">
      <c r="BA83310" s="2"/>
    </row>
    <row r="83311" spans="53:53" x14ac:dyDescent="0.3">
      <c r="BA83311" s="2"/>
    </row>
    <row r="83312" spans="53:53" x14ac:dyDescent="0.3">
      <c r="BA83312" s="2"/>
    </row>
    <row r="83313" spans="53:53" x14ac:dyDescent="0.3">
      <c r="BA83313" s="2"/>
    </row>
    <row r="83314" spans="53:53" x14ac:dyDescent="0.3">
      <c r="BA83314" s="2"/>
    </row>
    <row r="83315" spans="53:53" x14ac:dyDescent="0.3">
      <c r="BA83315" s="2"/>
    </row>
    <row r="83316" spans="53:53" x14ac:dyDescent="0.3">
      <c r="BA83316" s="2"/>
    </row>
    <row r="83317" spans="53:53" x14ac:dyDescent="0.3">
      <c r="BA83317" s="2"/>
    </row>
    <row r="83318" spans="53:53" x14ac:dyDescent="0.3">
      <c r="BA83318" s="2"/>
    </row>
    <row r="83319" spans="53:53" x14ac:dyDescent="0.3">
      <c r="BA83319" s="2"/>
    </row>
    <row r="83320" spans="53:53" x14ac:dyDescent="0.3">
      <c r="BA83320" s="2"/>
    </row>
    <row r="83321" spans="53:53" x14ac:dyDescent="0.3">
      <c r="BA83321" s="2"/>
    </row>
    <row r="83322" spans="53:53" x14ac:dyDescent="0.3">
      <c r="BA83322" s="2"/>
    </row>
    <row r="83323" spans="53:53" x14ac:dyDescent="0.3">
      <c r="BA83323" s="2"/>
    </row>
    <row r="83324" spans="53:53" x14ac:dyDescent="0.3">
      <c r="BA83324" s="2"/>
    </row>
    <row r="83325" spans="53:53" x14ac:dyDescent="0.3">
      <c r="BA83325" s="2"/>
    </row>
    <row r="83326" spans="53:53" x14ac:dyDescent="0.3">
      <c r="BA83326" s="2"/>
    </row>
    <row r="83327" spans="53:53" x14ac:dyDescent="0.3">
      <c r="BA83327" s="2"/>
    </row>
    <row r="83328" spans="53:53" x14ac:dyDescent="0.3">
      <c r="BA83328" s="2"/>
    </row>
    <row r="83329" spans="53:53" x14ac:dyDescent="0.3">
      <c r="BA83329" s="2"/>
    </row>
    <row r="83330" spans="53:53" x14ac:dyDescent="0.3">
      <c r="BA83330" s="2"/>
    </row>
    <row r="83331" spans="53:53" x14ac:dyDescent="0.3">
      <c r="BA83331" s="2"/>
    </row>
    <row r="83332" spans="53:53" x14ac:dyDescent="0.3">
      <c r="BA83332" s="2"/>
    </row>
    <row r="83333" spans="53:53" x14ac:dyDescent="0.3">
      <c r="BA83333" s="2"/>
    </row>
    <row r="83334" spans="53:53" x14ac:dyDescent="0.3">
      <c r="BA83334" s="2"/>
    </row>
    <row r="83335" spans="53:53" x14ac:dyDescent="0.3">
      <c r="BA83335" s="2"/>
    </row>
    <row r="83336" spans="53:53" x14ac:dyDescent="0.3">
      <c r="BA83336" s="2"/>
    </row>
    <row r="83337" spans="53:53" x14ac:dyDescent="0.3">
      <c r="BA83337" s="2"/>
    </row>
    <row r="83338" spans="53:53" x14ac:dyDescent="0.3">
      <c r="BA83338" s="2"/>
    </row>
    <row r="83339" spans="53:53" x14ac:dyDescent="0.3">
      <c r="BA83339" s="2"/>
    </row>
    <row r="83340" spans="53:53" x14ac:dyDescent="0.3">
      <c r="BA83340" s="2"/>
    </row>
    <row r="83341" spans="53:53" x14ac:dyDescent="0.3">
      <c r="BA83341" s="2"/>
    </row>
    <row r="83342" spans="53:53" x14ac:dyDescent="0.3">
      <c r="BA83342" s="2"/>
    </row>
    <row r="83343" spans="53:53" x14ac:dyDescent="0.3">
      <c r="BA83343" s="2"/>
    </row>
    <row r="83344" spans="53:53" x14ac:dyDescent="0.3">
      <c r="BA83344" s="2"/>
    </row>
    <row r="83345" spans="53:53" x14ac:dyDescent="0.3">
      <c r="BA83345" s="2"/>
    </row>
    <row r="83346" spans="53:53" x14ac:dyDescent="0.3">
      <c r="BA83346" s="2"/>
    </row>
    <row r="83347" spans="53:53" x14ac:dyDescent="0.3">
      <c r="BA83347" s="2"/>
    </row>
    <row r="83348" spans="53:53" x14ac:dyDescent="0.3">
      <c r="BA83348" s="2"/>
    </row>
    <row r="83349" spans="53:53" x14ac:dyDescent="0.3">
      <c r="BA83349" s="2"/>
    </row>
    <row r="83350" spans="53:53" x14ac:dyDescent="0.3">
      <c r="BA83350" s="2"/>
    </row>
    <row r="83351" spans="53:53" x14ac:dyDescent="0.3">
      <c r="BA83351" s="2"/>
    </row>
    <row r="83352" spans="53:53" x14ac:dyDescent="0.3">
      <c r="BA83352" s="2"/>
    </row>
    <row r="83353" spans="53:53" x14ac:dyDescent="0.3">
      <c r="BA83353" s="2"/>
    </row>
    <row r="83354" spans="53:53" x14ac:dyDescent="0.3">
      <c r="BA83354" s="2"/>
    </row>
    <row r="83355" spans="53:53" x14ac:dyDescent="0.3">
      <c r="BA83355" s="2"/>
    </row>
    <row r="83356" spans="53:53" x14ac:dyDescent="0.3">
      <c r="BA83356" s="2"/>
    </row>
    <row r="83357" spans="53:53" x14ac:dyDescent="0.3">
      <c r="BA83357" s="2"/>
    </row>
    <row r="83358" spans="53:53" x14ac:dyDescent="0.3">
      <c r="BA83358" s="2"/>
    </row>
    <row r="83359" spans="53:53" x14ac:dyDescent="0.3">
      <c r="BA83359" s="2"/>
    </row>
    <row r="83360" spans="53:53" x14ac:dyDescent="0.3">
      <c r="BA83360" s="2"/>
    </row>
    <row r="83361" spans="53:53" x14ac:dyDescent="0.3">
      <c r="BA83361" s="2"/>
    </row>
    <row r="83362" spans="53:53" x14ac:dyDescent="0.3">
      <c r="BA83362" s="2"/>
    </row>
    <row r="83363" spans="53:53" x14ac:dyDescent="0.3">
      <c r="BA83363" s="2"/>
    </row>
    <row r="83364" spans="53:53" x14ac:dyDescent="0.3">
      <c r="BA83364" s="2"/>
    </row>
    <row r="83365" spans="53:53" x14ac:dyDescent="0.3">
      <c r="BA83365" s="2"/>
    </row>
    <row r="83366" spans="53:53" x14ac:dyDescent="0.3">
      <c r="BA83366" s="2"/>
    </row>
    <row r="83367" spans="53:53" x14ac:dyDescent="0.3">
      <c r="BA83367" s="2"/>
    </row>
    <row r="83368" spans="53:53" x14ac:dyDescent="0.3">
      <c r="BA83368" s="2"/>
    </row>
    <row r="83369" spans="53:53" x14ac:dyDescent="0.3">
      <c r="BA83369" s="2"/>
    </row>
    <row r="83370" spans="53:53" x14ac:dyDescent="0.3">
      <c r="BA83370" s="2"/>
    </row>
    <row r="83371" spans="53:53" x14ac:dyDescent="0.3">
      <c r="BA83371" s="2"/>
    </row>
    <row r="83372" spans="53:53" x14ac:dyDescent="0.3">
      <c r="BA83372" s="2"/>
    </row>
    <row r="83373" spans="53:53" x14ac:dyDescent="0.3">
      <c r="BA83373" s="2"/>
    </row>
    <row r="83374" spans="53:53" x14ac:dyDescent="0.3">
      <c r="BA83374" s="2"/>
    </row>
    <row r="83375" spans="53:53" x14ac:dyDescent="0.3">
      <c r="BA83375" s="2"/>
    </row>
    <row r="83376" spans="53:53" x14ac:dyDescent="0.3">
      <c r="BA83376" s="2"/>
    </row>
    <row r="83377" spans="53:53" x14ac:dyDescent="0.3">
      <c r="BA83377" s="2"/>
    </row>
    <row r="83378" spans="53:53" x14ac:dyDescent="0.3">
      <c r="BA83378" s="2"/>
    </row>
    <row r="83379" spans="53:53" x14ac:dyDescent="0.3">
      <c r="BA83379" s="2"/>
    </row>
    <row r="83380" spans="53:53" x14ac:dyDescent="0.3">
      <c r="BA83380" s="2"/>
    </row>
    <row r="83381" spans="53:53" x14ac:dyDescent="0.3">
      <c r="BA83381" s="2"/>
    </row>
    <row r="83382" spans="53:53" x14ac:dyDescent="0.3">
      <c r="BA83382" s="2"/>
    </row>
    <row r="83383" spans="53:53" x14ac:dyDescent="0.3">
      <c r="BA83383" s="2"/>
    </row>
    <row r="83384" spans="53:53" x14ac:dyDescent="0.3">
      <c r="BA83384" s="2"/>
    </row>
    <row r="83385" spans="53:53" x14ac:dyDescent="0.3">
      <c r="BA83385" s="2"/>
    </row>
    <row r="83386" spans="53:53" x14ac:dyDescent="0.3">
      <c r="BA83386" s="2"/>
    </row>
    <row r="83387" spans="53:53" x14ac:dyDescent="0.3">
      <c r="BA83387" s="2"/>
    </row>
    <row r="83388" spans="53:53" x14ac:dyDescent="0.3">
      <c r="BA83388" s="2"/>
    </row>
    <row r="83389" spans="53:53" x14ac:dyDescent="0.3">
      <c r="BA83389" s="2"/>
    </row>
    <row r="83390" spans="53:53" x14ac:dyDescent="0.3">
      <c r="BA83390" s="2"/>
    </row>
    <row r="83391" spans="53:53" x14ac:dyDescent="0.3">
      <c r="BA83391" s="2"/>
    </row>
    <row r="83392" spans="53:53" x14ac:dyDescent="0.3">
      <c r="BA83392" s="2"/>
    </row>
    <row r="83393" spans="53:53" x14ac:dyDescent="0.3">
      <c r="BA83393" s="2"/>
    </row>
    <row r="83394" spans="53:53" x14ac:dyDescent="0.3">
      <c r="BA83394" s="2"/>
    </row>
    <row r="83395" spans="53:53" x14ac:dyDescent="0.3">
      <c r="BA83395" s="2"/>
    </row>
    <row r="83396" spans="53:53" x14ac:dyDescent="0.3">
      <c r="BA83396" s="2"/>
    </row>
    <row r="83397" spans="53:53" x14ac:dyDescent="0.3">
      <c r="BA83397" s="2"/>
    </row>
    <row r="83398" spans="53:53" x14ac:dyDescent="0.3">
      <c r="BA83398" s="2"/>
    </row>
    <row r="83399" spans="53:53" x14ac:dyDescent="0.3">
      <c r="BA83399" s="2"/>
    </row>
    <row r="83400" spans="53:53" x14ac:dyDescent="0.3">
      <c r="BA83400" s="2"/>
    </row>
    <row r="83401" spans="53:53" x14ac:dyDescent="0.3">
      <c r="BA83401" s="2"/>
    </row>
    <row r="83402" spans="53:53" x14ac:dyDescent="0.3">
      <c r="BA83402" s="2"/>
    </row>
    <row r="83403" spans="53:53" x14ac:dyDescent="0.3">
      <c r="BA83403" s="2"/>
    </row>
    <row r="83404" spans="53:53" x14ac:dyDescent="0.3">
      <c r="BA83404" s="2"/>
    </row>
    <row r="83405" spans="53:53" x14ac:dyDescent="0.3">
      <c r="BA83405" s="2"/>
    </row>
    <row r="83406" spans="53:53" x14ac:dyDescent="0.3">
      <c r="BA83406" s="2"/>
    </row>
    <row r="83407" spans="53:53" x14ac:dyDescent="0.3">
      <c r="BA83407" s="2"/>
    </row>
    <row r="83408" spans="53:53" x14ac:dyDescent="0.3">
      <c r="BA83408" s="2"/>
    </row>
    <row r="83409" spans="53:53" x14ac:dyDescent="0.3">
      <c r="BA83409" s="2"/>
    </row>
    <row r="83410" spans="53:53" x14ac:dyDescent="0.3">
      <c r="BA83410" s="2"/>
    </row>
    <row r="83411" spans="53:53" x14ac:dyDescent="0.3">
      <c r="BA83411" s="2"/>
    </row>
    <row r="83412" spans="53:53" x14ac:dyDescent="0.3">
      <c r="BA83412" s="2"/>
    </row>
    <row r="83413" spans="53:53" x14ac:dyDescent="0.3">
      <c r="BA83413" s="2"/>
    </row>
    <row r="83414" spans="53:53" x14ac:dyDescent="0.3">
      <c r="BA83414" s="2"/>
    </row>
    <row r="83415" spans="53:53" x14ac:dyDescent="0.3">
      <c r="BA83415" s="2"/>
    </row>
    <row r="83416" spans="53:53" x14ac:dyDescent="0.3">
      <c r="BA83416" s="2"/>
    </row>
    <row r="83417" spans="53:53" x14ac:dyDescent="0.3">
      <c r="BA83417" s="2"/>
    </row>
    <row r="83418" spans="53:53" x14ac:dyDescent="0.3">
      <c r="BA83418" s="2"/>
    </row>
    <row r="83419" spans="53:53" x14ac:dyDescent="0.3">
      <c r="BA83419" s="2"/>
    </row>
    <row r="83420" spans="53:53" x14ac:dyDescent="0.3">
      <c r="BA83420" s="2"/>
    </row>
    <row r="83421" spans="53:53" x14ac:dyDescent="0.3">
      <c r="BA83421" s="2"/>
    </row>
    <row r="83422" spans="53:53" x14ac:dyDescent="0.3">
      <c r="BA83422" s="2"/>
    </row>
    <row r="83423" spans="53:53" x14ac:dyDescent="0.3">
      <c r="BA83423" s="2"/>
    </row>
    <row r="83424" spans="53:53" x14ac:dyDescent="0.3">
      <c r="BA83424" s="2"/>
    </row>
    <row r="83425" spans="53:53" x14ac:dyDescent="0.3">
      <c r="BA83425" s="2"/>
    </row>
    <row r="83426" spans="53:53" x14ac:dyDescent="0.3">
      <c r="BA83426" s="2"/>
    </row>
    <row r="83427" spans="53:53" x14ac:dyDescent="0.3">
      <c r="BA83427" s="2"/>
    </row>
    <row r="83428" spans="53:53" x14ac:dyDescent="0.3">
      <c r="BA83428" s="2"/>
    </row>
    <row r="83429" spans="53:53" x14ac:dyDescent="0.3">
      <c r="BA83429" s="2"/>
    </row>
    <row r="83430" spans="53:53" x14ac:dyDescent="0.3">
      <c r="BA83430" s="2"/>
    </row>
    <row r="83431" spans="53:53" x14ac:dyDescent="0.3">
      <c r="BA83431" s="2"/>
    </row>
    <row r="83432" spans="53:53" x14ac:dyDescent="0.3">
      <c r="BA83432" s="2"/>
    </row>
    <row r="83433" spans="53:53" x14ac:dyDescent="0.3">
      <c r="BA83433" s="2"/>
    </row>
    <row r="83434" spans="53:53" x14ac:dyDescent="0.3">
      <c r="BA83434" s="2"/>
    </row>
    <row r="83435" spans="53:53" x14ac:dyDescent="0.3">
      <c r="BA83435" s="2"/>
    </row>
    <row r="83436" spans="53:53" x14ac:dyDescent="0.3">
      <c r="BA83436" s="2"/>
    </row>
    <row r="83437" spans="53:53" x14ac:dyDescent="0.3">
      <c r="BA83437" s="2"/>
    </row>
    <row r="83438" spans="53:53" x14ac:dyDescent="0.3">
      <c r="BA83438" s="2"/>
    </row>
    <row r="83439" spans="53:53" x14ac:dyDescent="0.3">
      <c r="BA83439" s="2"/>
    </row>
    <row r="83440" spans="53:53" x14ac:dyDescent="0.3">
      <c r="BA83440" s="2"/>
    </row>
    <row r="83441" spans="53:53" x14ac:dyDescent="0.3">
      <c r="BA83441" s="2"/>
    </row>
    <row r="83442" spans="53:53" x14ac:dyDescent="0.3">
      <c r="BA83442" s="2"/>
    </row>
    <row r="83443" spans="53:53" x14ac:dyDescent="0.3">
      <c r="BA83443" s="2"/>
    </row>
    <row r="83444" spans="53:53" x14ac:dyDescent="0.3">
      <c r="BA83444" s="2"/>
    </row>
    <row r="83445" spans="53:53" x14ac:dyDescent="0.3">
      <c r="BA83445" s="2"/>
    </row>
    <row r="83446" spans="53:53" x14ac:dyDescent="0.3">
      <c r="BA83446" s="2"/>
    </row>
    <row r="83447" spans="53:53" x14ac:dyDescent="0.3">
      <c r="BA83447" s="2"/>
    </row>
    <row r="83448" spans="53:53" x14ac:dyDescent="0.3">
      <c r="BA83448" s="2"/>
    </row>
    <row r="83449" spans="53:53" x14ac:dyDescent="0.3">
      <c r="BA83449" s="2"/>
    </row>
    <row r="83450" spans="53:53" x14ac:dyDescent="0.3">
      <c r="BA83450" s="2"/>
    </row>
    <row r="83451" spans="53:53" x14ac:dyDescent="0.3">
      <c r="BA83451" s="2"/>
    </row>
    <row r="83452" spans="53:53" x14ac:dyDescent="0.3">
      <c r="BA83452" s="2"/>
    </row>
    <row r="83453" spans="53:53" x14ac:dyDescent="0.3">
      <c r="BA83453" s="2"/>
    </row>
    <row r="83454" spans="53:53" x14ac:dyDescent="0.3">
      <c r="BA83454" s="2"/>
    </row>
    <row r="83455" spans="53:53" x14ac:dyDescent="0.3">
      <c r="BA83455" s="2"/>
    </row>
    <row r="83456" spans="53:53" x14ac:dyDescent="0.3">
      <c r="BA83456" s="2"/>
    </row>
    <row r="83457" spans="53:53" x14ac:dyDescent="0.3">
      <c r="BA83457" s="2"/>
    </row>
    <row r="83458" spans="53:53" x14ac:dyDescent="0.3">
      <c r="BA83458" s="2"/>
    </row>
    <row r="83459" spans="53:53" x14ac:dyDescent="0.3">
      <c r="BA83459" s="2"/>
    </row>
    <row r="83460" spans="53:53" x14ac:dyDescent="0.3">
      <c r="BA83460" s="2"/>
    </row>
    <row r="83461" spans="53:53" x14ac:dyDescent="0.3">
      <c r="BA83461" s="2"/>
    </row>
    <row r="83462" spans="53:53" x14ac:dyDescent="0.3">
      <c r="BA83462" s="2"/>
    </row>
    <row r="83463" spans="53:53" x14ac:dyDescent="0.3">
      <c r="BA83463" s="2"/>
    </row>
    <row r="83464" spans="53:53" x14ac:dyDescent="0.3">
      <c r="BA83464" s="2"/>
    </row>
    <row r="83465" spans="53:53" x14ac:dyDescent="0.3">
      <c r="BA83465" s="2"/>
    </row>
    <row r="83466" spans="53:53" x14ac:dyDescent="0.3">
      <c r="BA83466" s="2"/>
    </row>
    <row r="83467" spans="53:53" x14ac:dyDescent="0.3">
      <c r="BA83467" s="2"/>
    </row>
    <row r="83468" spans="53:53" x14ac:dyDescent="0.3">
      <c r="BA83468" s="2"/>
    </row>
    <row r="83469" spans="53:53" x14ac:dyDescent="0.3">
      <c r="BA83469" s="2"/>
    </row>
    <row r="83470" spans="53:53" x14ac:dyDescent="0.3">
      <c r="BA83470" s="2"/>
    </row>
    <row r="83471" spans="53:53" x14ac:dyDescent="0.3">
      <c r="BA83471" s="2"/>
    </row>
    <row r="83472" spans="53:53" x14ac:dyDescent="0.3">
      <c r="BA83472" s="2"/>
    </row>
    <row r="83473" spans="53:53" x14ac:dyDescent="0.3">
      <c r="BA83473" s="2"/>
    </row>
    <row r="83474" spans="53:53" x14ac:dyDescent="0.3">
      <c r="BA83474" s="2"/>
    </row>
    <row r="83475" spans="53:53" x14ac:dyDescent="0.3">
      <c r="BA83475" s="2"/>
    </row>
    <row r="83476" spans="53:53" x14ac:dyDescent="0.3">
      <c r="BA83476" s="2"/>
    </row>
    <row r="83477" spans="53:53" x14ac:dyDescent="0.3">
      <c r="BA83477" s="2"/>
    </row>
    <row r="83478" spans="53:53" x14ac:dyDescent="0.3">
      <c r="BA83478" s="2"/>
    </row>
    <row r="83479" spans="53:53" x14ac:dyDescent="0.3">
      <c r="BA83479" s="2"/>
    </row>
    <row r="83480" spans="53:53" x14ac:dyDescent="0.3">
      <c r="BA83480" s="2"/>
    </row>
    <row r="83481" spans="53:53" x14ac:dyDescent="0.3">
      <c r="BA83481" s="2"/>
    </row>
    <row r="83482" spans="53:53" x14ac:dyDescent="0.3">
      <c r="BA83482" s="2"/>
    </row>
    <row r="83483" spans="53:53" x14ac:dyDescent="0.3">
      <c r="BA83483" s="2"/>
    </row>
    <row r="83484" spans="53:53" x14ac:dyDescent="0.3">
      <c r="BA83484" s="2"/>
    </row>
    <row r="83485" spans="53:53" x14ac:dyDescent="0.3">
      <c r="BA83485" s="2"/>
    </row>
    <row r="83486" spans="53:53" x14ac:dyDescent="0.3">
      <c r="BA83486" s="2"/>
    </row>
    <row r="83487" spans="53:53" x14ac:dyDescent="0.3">
      <c r="BA83487" s="2"/>
    </row>
    <row r="83488" spans="53:53" x14ac:dyDescent="0.3">
      <c r="BA83488" s="2"/>
    </row>
    <row r="83489" spans="53:53" x14ac:dyDescent="0.3">
      <c r="BA83489" s="2"/>
    </row>
    <row r="83490" spans="53:53" x14ac:dyDescent="0.3">
      <c r="BA83490" s="2"/>
    </row>
    <row r="83491" spans="53:53" x14ac:dyDescent="0.3">
      <c r="BA83491" s="2"/>
    </row>
    <row r="83492" spans="53:53" x14ac:dyDescent="0.3">
      <c r="BA83492" s="2"/>
    </row>
    <row r="83493" spans="53:53" x14ac:dyDescent="0.3">
      <c r="BA83493" s="2"/>
    </row>
    <row r="83494" spans="53:53" x14ac:dyDescent="0.3">
      <c r="BA83494" s="2"/>
    </row>
    <row r="83495" spans="53:53" x14ac:dyDescent="0.3">
      <c r="BA83495" s="2"/>
    </row>
    <row r="83496" spans="53:53" x14ac:dyDescent="0.3">
      <c r="BA83496" s="2"/>
    </row>
    <row r="83497" spans="53:53" x14ac:dyDescent="0.3">
      <c r="BA83497" s="2"/>
    </row>
    <row r="83498" spans="53:53" x14ac:dyDescent="0.3">
      <c r="BA83498" s="2"/>
    </row>
    <row r="83499" spans="53:53" x14ac:dyDescent="0.3">
      <c r="BA83499" s="2"/>
    </row>
    <row r="83500" spans="53:53" x14ac:dyDescent="0.3">
      <c r="BA83500" s="2"/>
    </row>
    <row r="83501" spans="53:53" x14ac:dyDescent="0.3">
      <c r="BA83501" s="2"/>
    </row>
    <row r="83502" spans="53:53" x14ac:dyDescent="0.3">
      <c r="BA83502" s="2"/>
    </row>
    <row r="83503" spans="53:53" x14ac:dyDescent="0.3">
      <c r="BA83503" s="2"/>
    </row>
    <row r="83504" spans="53:53" x14ac:dyDescent="0.3">
      <c r="BA83504" s="2"/>
    </row>
    <row r="83505" spans="53:53" x14ac:dyDescent="0.3">
      <c r="BA83505" s="2"/>
    </row>
    <row r="83506" spans="53:53" x14ac:dyDescent="0.3">
      <c r="BA83506" s="2"/>
    </row>
    <row r="83507" spans="53:53" x14ac:dyDescent="0.3">
      <c r="BA83507" s="2"/>
    </row>
    <row r="83508" spans="53:53" x14ac:dyDescent="0.3">
      <c r="BA83508" s="2"/>
    </row>
    <row r="83509" spans="53:53" x14ac:dyDescent="0.3">
      <c r="BA83509" s="2"/>
    </row>
    <row r="83510" spans="53:53" x14ac:dyDescent="0.3">
      <c r="BA83510" s="2"/>
    </row>
    <row r="83511" spans="53:53" x14ac:dyDescent="0.3">
      <c r="BA83511" s="2"/>
    </row>
    <row r="83512" spans="53:53" x14ac:dyDescent="0.3">
      <c r="BA83512" s="2"/>
    </row>
    <row r="83513" spans="53:53" x14ac:dyDescent="0.3">
      <c r="BA83513" s="2"/>
    </row>
    <row r="83514" spans="53:53" x14ac:dyDescent="0.3">
      <c r="BA83514" s="2"/>
    </row>
    <row r="83515" spans="53:53" x14ac:dyDescent="0.3">
      <c r="BA83515" s="2"/>
    </row>
    <row r="83516" spans="53:53" x14ac:dyDescent="0.3">
      <c r="BA83516" s="2"/>
    </row>
    <row r="83517" spans="53:53" x14ac:dyDescent="0.3">
      <c r="BA83517" s="2"/>
    </row>
    <row r="83518" spans="53:53" x14ac:dyDescent="0.3">
      <c r="BA83518" s="2"/>
    </row>
    <row r="83519" spans="53:53" x14ac:dyDescent="0.3">
      <c r="BA83519" s="2"/>
    </row>
    <row r="83520" spans="53:53" x14ac:dyDescent="0.3">
      <c r="BA83520" s="2"/>
    </row>
    <row r="83521" spans="53:53" x14ac:dyDescent="0.3">
      <c r="BA83521" s="2"/>
    </row>
    <row r="83522" spans="53:53" x14ac:dyDescent="0.3">
      <c r="BA83522" s="2"/>
    </row>
    <row r="83523" spans="53:53" x14ac:dyDescent="0.3">
      <c r="BA83523" s="2"/>
    </row>
    <row r="83524" spans="53:53" x14ac:dyDescent="0.3">
      <c r="BA83524" s="2"/>
    </row>
    <row r="83525" spans="53:53" x14ac:dyDescent="0.3">
      <c r="BA83525" s="2"/>
    </row>
    <row r="83526" spans="53:53" x14ac:dyDescent="0.3">
      <c r="BA83526" s="2"/>
    </row>
    <row r="83527" spans="53:53" x14ac:dyDescent="0.3">
      <c r="BA83527" s="2"/>
    </row>
    <row r="83528" spans="53:53" x14ac:dyDescent="0.3">
      <c r="BA83528" s="2"/>
    </row>
    <row r="83529" spans="53:53" x14ac:dyDescent="0.3">
      <c r="BA83529" s="2"/>
    </row>
    <row r="83530" spans="53:53" x14ac:dyDescent="0.3">
      <c r="BA83530" s="2"/>
    </row>
    <row r="83531" spans="53:53" x14ac:dyDescent="0.3">
      <c r="BA83531" s="2"/>
    </row>
    <row r="83532" spans="53:53" x14ac:dyDescent="0.3">
      <c r="BA83532" s="2"/>
    </row>
    <row r="83533" spans="53:53" x14ac:dyDescent="0.3">
      <c r="BA83533" s="2"/>
    </row>
    <row r="83534" spans="53:53" x14ac:dyDescent="0.3">
      <c r="BA83534" s="2"/>
    </row>
    <row r="83535" spans="53:53" x14ac:dyDescent="0.3">
      <c r="BA83535" s="2"/>
    </row>
    <row r="83536" spans="53:53" x14ac:dyDescent="0.3">
      <c r="BA83536" s="2"/>
    </row>
    <row r="83537" spans="53:53" x14ac:dyDescent="0.3">
      <c r="BA83537" s="2"/>
    </row>
    <row r="83538" spans="53:53" x14ac:dyDescent="0.3">
      <c r="BA83538" s="2"/>
    </row>
    <row r="83539" spans="53:53" x14ac:dyDescent="0.3">
      <c r="BA83539" s="2"/>
    </row>
    <row r="83540" spans="53:53" x14ac:dyDescent="0.3">
      <c r="BA83540" s="2"/>
    </row>
    <row r="83541" spans="53:53" x14ac:dyDescent="0.3">
      <c r="BA83541" s="2"/>
    </row>
    <row r="83542" spans="53:53" x14ac:dyDescent="0.3">
      <c r="BA83542" s="2"/>
    </row>
    <row r="83543" spans="53:53" x14ac:dyDescent="0.3">
      <c r="BA83543" s="2"/>
    </row>
    <row r="83544" spans="53:53" x14ac:dyDescent="0.3">
      <c r="BA83544" s="2"/>
    </row>
    <row r="83545" spans="53:53" x14ac:dyDescent="0.3">
      <c r="BA83545" s="2"/>
    </row>
    <row r="83546" spans="53:53" x14ac:dyDescent="0.3">
      <c r="BA83546" s="2"/>
    </row>
    <row r="83547" spans="53:53" x14ac:dyDescent="0.3">
      <c r="BA83547" s="2"/>
    </row>
    <row r="83548" spans="53:53" x14ac:dyDescent="0.3">
      <c r="BA83548" s="2"/>
    </row>
    <row r="83549" spans="53:53" x14ac:dyDescent="0.3">
      <c r="BA83549" s="2"/>
    </row>
    <row r="83550" spans="53:53" x14ac:dyDescent="0.3">
      <c r="BA83550" s="2"/>
    </row>
    <row r="83551" spans="53:53" x14ac:dyDescent="0.3">
      <c r="BA83551" s="2"/>
    </row>
    <row r="83552" spans="53:53" x14ac:dyDescent="0.3">
      <c r="BA83552" s="2"/>
    </row>
    <row r="83553" spans="53:53" x14ac:dyDescent="0.3">
      <c r="BA83553" s="2"/>
    </row>
    <row r="83554" spans="53:53" x14ac:dyDescent="0.3">
      <c r="BA83554" s="2"/>
    </row>
    <row r="83555" spans="53:53" x14ac:dyDescent="0.3">
      <c r="BA83555" s="2"/>
    </row>
    <row r="83556" spans="53:53" x14ac:dyDescent="0.3">
      <c r="BA83556" s="2"/>
    </row>
    <row r="83557" spans="53:53" x14ac:dyDescent="0.3">
      <c r="BA83557" s="2"/>
    </row>
    <row r="83558" spans="53:53" x14ac:dyDescent="0.3">
      <c r="BA83558" s="2"/>
    </row>
    <row r="83559" spans="53:53" x14ac:dyDescent="0.3">
      <c r="BA83559" s="2"/>
    </row>
    <row r="83560" spans="53:53" x14ac:dyDescent="0.3">
      <c r="BA83560" s="2"/>
    </row>
    <row r="83561" spans="53:53" x14ac:dyDescent="0.3">
      <c r="BA83561" s="2"/>
    </row>
    <row r="83562" spans="53:53" x14ac:dyDescent="0.3">
      <c r="BA83562" s="2"/>
    </row>
    <row r="83563" spans="53:53" x14ac:dyDescent="0.3">
      <c r="BA83563" s="2"/>
    </row>
    <row r="83564" spans="53:53" x14ac:dyDescent="0.3">
      <c r="BA83564" s="2"/>
    </row>
    <row r="83565" spans="53:53" x14ac:dyDescent="0.3">
      <c r="BA83565" s="2"/>
    </row>
    <row r="83566" spans="53:53" x14ac:dyDescent="0.3">
      <c r="BA83566" s="2"/>
    </row>
    <row r="83567" spans="53:53" x14ac:dyDescent="0.3">
      <c r="BA83567" s="2"/>
    </row>
    <row r="83568" spans="53:53" x14ac:dyDescent="0.3">
      <c r="BA83568" s="2"/>
    </row>
    <row r="83569" spans="53:53" x14ac:dyDescent="0.3">
      <c r="BA83569" s="2"/>
    </row>
    <row r="83570" spans="53:53" x14ac:dyDescent="0.3">
      <c r="BA83570" s="2"/>
    </row>
    <row r="83571" spans="53:53" x14ac:dyDescent="0.3">
      <c r="BA83571" s="2"/>
    </row>
    <row r="83572" spans="53:53" x14ac:dyDescent="0.3">
      <c r="BA83572" s="2"/>
    </row>
    <row r="83573" spans="53:53" x14ac:dyDescent="0.3">
      <c r="BA83573" s="2"/>
    </row>
    <row r="83574" spans="53:53" x14ac:dyDescent="0.3">
      <c r="BA83574" s="2"/>
    </row>
    <row r="83575" spans="53:53" x14ac:dyDescent="0.3">
      <c r="BA83575" s="2"/>
    </row>
    <row r="83576" spans="53:53" x14ac:dyDescent="0.3">
      <c r="BA83576" s="2"/>
    </row>
    <row r="83577" spans="53:53" x14ac:dyDescent="0.3">
      <c r="BA83577" s="2"/>
    </row>
    <row r="83578" spans="53:53" x14ac:dyDescent="0.3">
      <c r="BA83578" s="2"/>
    </row>
    <row r="83579" spans="53:53" x14ac:dyDescent="0.3">
      <c r="BA83579" s="2"/>
    </row>
    <row r="83580" spans="53:53" x14ac:dyDescent="0.3">
      <c r="BA83580" s="2"/>
    </row>
    <row r="83581" spans="53:53" x14ac:dyDescent="0.3">
      <c r="BA83581" s="2"/>
    </row>
    <row r="83582" spans="53:53" x14ac:dyDescent="0.3">
      <c r="BA83582" s="2"/>
    </row>
    <row r="83583" spans="53:53" x14ac:dyDescent="0.3">
      <c r="BA83583" s="2"/>
    </row>
    <row r="83584" spans="53:53" x14ac:dyDescent="0.3">
      <c r="BA83584" s="2"/>
    </row>
    <row r="83585" spans="53:53" x14ac:dyDescent="0.3">
      <c r="BA83585" s="2"/>
    </row>
    <row r="83586" spans="53:53" x14ac:dyDescent="0.3">
      <c r="BA83586" s="2"/>
    </row>
    <row r="83587" spans="53:53" x14ac:dyDescent="0.3">
      <c r="BA83587" s="2"/>
    </row>
    <row r="83588" spans="53:53" x14ac:dyDescent="0.3">
      <c r="BA83588" s="2"/>
    </row>
    <row r="83589" spans="53:53" x14ac:dyDescent="0.3">
      <c r="BA83589" s="2"/>
    </row>
    <row r="83590" spans="53:53" x14ac:dyDescent="0.3">
      <c r="BA83590" s="2"/>
    </row>
    <row r="83591" spans="53:53" x14ac:dyDescent="0.3">
      <c r="BA83591" s="2"/>
    </row>
    <row r="83592" spans="53:53" x14ac:dyDescent="0.3">
      <c r="BA83592" s="2"/>
    </row>
    <row r="83593" spans="53:53" x14ac:dyDescent="0.3">
      <c r="BA83593" s="2"/>
    </row>
    <row r="83594" spans="53:53" x14ac:dyDescent="0.3">
      <c r="BA83594" s="2"/>
    </row>
    <row r="83595" spans="53:53" x14ac:dyDescent="0.3">
      <c r="BA83595" s="2"/>
    </row>
    <row r="83596" spans="53:53" x14ac:dyDescent="0.3">
      <c r="BA83596" s="2"/>
    </row>
    <row r="83597" spans="53:53" x14ac:dyDescent="0.3">
      <c r="BA83597" s="2"/>
    </row>
    <row r="83598" spans="53:53" x14ac:dyDescent="0.3">
      <c r="BA83598" s="2"/>
    </row>
    <row r="83599" spans="53:53" x14ac:dyDescent="0.3">
      <c r="BA83599" s="2"/>
    </row>
    <row r="83600" spans="53:53" x14ac:dyDescent="0.3">
      <c r="BA83600" s="2"/>
    </row>
    <row r="83601" spans="53:53" x14ac:dyDescent="0.3">
      <c r="BA83601" s="2"/>
    </row>
    <row r="83602" spans="53:53" x14ac:dyDescent="0.3">
      <c r="BA83602" s="2"/>
    </row>
    <row r="83603" spans="53:53" x14ac:dyDescent="0.3">
      <c r="BA83603" s="2"/>
    </row>
    <row r="83604" spans="53:53" x14ac:dyDescent="0.3">
      <c r="BA83604" s="2"/>
    </row>
    <row r="83605" spans="53:53" x14ac:dyDescent="0.3">
      <c r="BA83605" s="2"/>
    </row>
    <row r="83606" spans="53:53" x14ac:dyDescent="0.3">
      <c r="BA83606" s="2"/>
    </row>
    <row r="83607" spans="53:53" x14ac:dyDescent="0.3">
      <c r="BA83607" s="2"/>
    </row>
    <row r="83608" spans="53:53" x14ac:dyDescent="0.3">
      <c r="BA83608" s="2"/>
    </row>
    <row r="83609" spans="53:53" x14ac:dyDescent="0.3">
      <c r="BA83609" s="2"/>
    </row>
    <row r="83610" spans="53:53" x14ac:dyDescent="0.3">
      <c r="BA83610" s="2"/>
    </row>
    <row r="83611" spans="53:53" x14ac:dyDescent="0.3">
      <c r="BA83611" s="2"/>
    </row>
    <row r="83612" spans="53:53" x14ac:dyDescent="0.3">
      <c r="BA83612" s="2"/>
    </row>
    <row r="83613" spans="53:53" x14ac:dyDescent="0.3">
      <c r="BA83613" s="2"/>
    </row>
    <row r="83614" spans="53:53" x14ac:dyDescent="0.3">
      <c r="BA83614" s="2"/>
    </row>
    <row r="83615" spans="53:53" x14ac:dyDescent="0.3">
      <c r="BA83615" s="2"/>
    </row>
    <row r="83616" spans="53:53" x14ac:dyDescent="0.3">
      <c r="BA83616" s="2"/>
    </row>
    <row r="83617" spans="53:53" x14ac:dyDescent="0.3">
      <c r="BA83617" s="2"/>
    </row>
    <row r="83618" spans="53:53" x14ac:dyDescent="0.3">
      <c r="BA83618" s="2"/>
    </row>
    <row r="83619" spans="53:53" x14ac:dyDescent="0.3">
      <c r="BA83619" s="2"/>
    </row>
    <row r="83620" spans="53:53" x14ac:dyDescent="0.3">
      <c r="BA83620" s="2"/>
    </row>
    <row r="83621" spans="53:53" x14ac:dyDescent="0.3">
      <c r="BA83621" s="2"/>
    </row>
    <row r="83622" spans="53:53" x14ac:dyDescent="0.3">
      <c r="BA83622" s="2"/>
    </row>
    <row r="83623" spans="53:53" x14ac:dyDescent="0.3">
      <c r="BA83623" s="2"/>
    </row>
    <row r="83624" spans="53:53" x14ac:dyDescent="0.3">
      <c r="BA83624" s="2"/>
    </row>
    <row r="83625" spans="53:53" x14ac:dyDescent="0.3">
      <c r="BA83625" s="2"/>
    </row>
    <row r="83626" spans="53:53" x14ac:dyDescent="0.3">
      <c r="BA83626" s="2"/>
    </row>
    <row r="83627" spans="53:53" x14ac:dyDescent="0.3">
      <c r="BA83627" s="2"/>
    </row>
    <row r="83628" spans="53:53" x14ac:dyDescent="0.3">
      <c r="BA83628" s="2"/>
    </row>
    <row r="83629" spans="53:53" x14ac:dyDescent="0.3">
      <c r="BA83629" s="2"/>
    </row>
    <row r="83630" spans="53:53" x14ac:dyDescent="0.3">
      <c r="BA83630" s="2"/>
    </row>
    <row r="83631" spans="53:53" x14ac:dyDescent="0.3">
      <c r="BA83631" s="2"/>
    </row>
    <row r="83632" spans="53:53" x14ac:dyDescent="0.3">
      <c r="BA83632" s="2"/>
    </row>
    <row r="83633" spans="53:53" x14ac:dyDescent="0.3">
      <c r="BA83633" s="2"/>
    </row>
    <row r="83634" spans="53:53" x14ac:dyDescent="0.3">
      <c r="BA83634" s="2"/>
    </row>
    <row r="83635" spans="53:53" x14ac:dyDescent="0.3">
      <c r="BA83635" s="2"/>
    </row>
    <row r="83636" spans="53:53" x14ac:dyDescent="0.3">
      <c r="BA83636" s="2"/>
    </row>
    <row r="83637" spans="53:53" x14ac:dyDescent="0.3">
      <c r="BA83637" s="2"/>
    </row>
    <row r="83638" spans="53:53" x14ac:dyDescent="0.3">
      <c r="BA83638" s="2"/>
    </row>
    <row r="83639" spans="53:53" x14ac:dyDescent="0.3">
      <c r="BA83639" s="2"/>
    </row>
    <row r="83640" spans="53:53" x14ac:dyDescent="0.3">
      <c r="BA83640" s="2"/>
    </row>
    <row r="83641" spans="53:53" x14ac:dyDescent="0.3">
      <c r="BA83641" s="2"/>
    </row>
    <row r="83642" spans="53:53" x14ac:dyDescent="0.3">
      <c r="BA83642" s="2"/>
    </row>
    <row r="83643" spans="53:53" x14ac:dyDescent="0.3">
      <c r="BA83643" s="2"/>
    </row>
    <row r="83644" spans="53:53" x14ac:dyDescent="0.3">
      <c r="BA83644" s="2"/>
    </row>
    <row r="83645" spans="53:53" x14ac:dyDescent="0.3">
      <c r="BA83645" s="2"/>
    </row>
    <row r="83646" spans="53:53" x14ac:dyDescent="0.3">
      <c r="BA83646" s="2"/>
    </row>
    <row r="83647" spans="53:53" x14ac:dyDescent="0.3">
      <c r="BA83647" s="2"/>
    </row>
    <row r="83648" spans="53:53" x14ac:dyDescent="0.3">
      <c r="BA83648" s="2"/>
    </row>
    <row r="83649" spans="53:53" x14ac:dyDescent="0.3">
      <c r="BA83649" s="2"/>
    </row>
    <row r="83650" spans="53:53" x14ac:dyDescent="0.3">
      <c r="BA83650" s="2"/>
    </row>
    <row r="83651" spans="53:53" x14ac:dyDescent="0.3">
      <c r="BA83651" s="2"/>
    </row>
    <row r="83652" spans="53:53" x14ac:dyDescent="0.3">
      <c r="BA83652" s="2"/>
    </row>
    <row r="83653" spans="53:53" x14ac:dyDescent="0.3">
      <c r="BA83653" s="2"/>
    </row>
    <row r="83654" spans="53:53" x14ac:dyDescent="0.3">
      <c r="BA83654" s="2"/>
    </row>
    <row r="83655" spans="53:53" x14ac:dyDescent="0.3">
      <c r="BA83655" s="2"/>
    </row>
    <row r="83656" spans="53:53" x14ac:dyDescent="0.3">
      <c r="BA83656" s="2"/>
    </row>
    <row r="83657" spans="53:53" x14ac:dyDescent="0.3">
      <c r="BA83657" s="2"/>
    </row>
    <row r="83658" spans="53:53" x14ac:dyDescent="0.3">
      <c r="BA83658" s="2"/>
    </row>
    <row r="83659" spans="53:53" x14ac:dyDescent="0.3">
      <c r="BA83659" s="2"/>
    </row>
    <row r="83660" spans="53:53" x14ac:dyDescent="0.3">
      <c r="BA83660" s="2"/>
    </row>
    <row r="83661" spans="53:53" x14ac:dyDescent="0.3">
      <c r="BA83661" s="2"/>
    </row>
    <row r="83662" spans="53:53" x14ac:dyDescent="0.3">
      <c r="BA83662" s="2"/>
    </row>
    <row r="83663" spans="53:53" x14ac:dyDescent="0.3">
      <c r="BA83663" s="2"/>
    </row>
    <row r="83664" spans="53:53" x14ac:dyDescent="0.3">
      <c r="BA83664" s="2"/>
    </row>
    <row r="83665" spans="53:53" x14ac:dyDescent="0.3">
      <c r="BA83665" s="2"/>
    </row>
    <row r="83666" spans="53:53" x14ac:dyDescent="0.3">
      <c r="BA83666" s="2"/>
    </row>
    <row r="83667" spans="53:53" x14ac:dyDescent="0.3">
      <c r="BA83667" s="2"/>
    </row>
    <row r="83668" spans="53:53" x14ac:dyDescent="0.3">
      <c r="BA83668" s="2"/>
    </row>
    <row r="83669" spans="53:53" x14ac:dyDescent="0.3">
      <c r="BA83669" s="2"/>
    </row>
    <row r="83670" spans="53:53" x14ac:dyDescent="0.3">
      <c r="BA83670" s="2"/>
    </row>
    <row r="83671" spans="53:53" x14ac:dyDescent="0.3">
      <c r="BA83671" s="2"/>
    </row>
    <row r="83672" spans="53:53" x14ac:dyDescent="0.3">
      <c r="BA83672" s="2"/>
    </row>
    <row r="83673" spans="53:53" x14ac:dyDescent="0.3">
      <c r="BA83673" s="2"/>
    </row>
    <row r="83674" spans="53:53" x14ac:dyDescent="0.3">
      <c r="BA83674" s="2"/>
    </row>
    <row r="83675" spans="53:53" x14ac:dyDescent="0.3">
      <c r="BA83675" s="2"/>
    </row>
    <row r="83676" spans="53:53" x14ac:dyDescent="0.3">
      <c r="BA83676" s="2"/>
    </row>
    <row r="83677" spans="53:53" x14ac:dyDescent="0.3">
      <c r="BA83677" s="2"/>
    </row>
    <row r="83678" spans="53:53" x14ac:dyDescent="0.3">
      <c r="BA83678" s="2"/>
    </row>
    <row r="83679" spans="53:53" x14ac:dyDescent="0.3">
      <c r="BA83679" s="2"/>
    </row>
    <row r="83680" spans="53:53" x14ac:dyDescent="0.3">
      <c r="BA83680" s="2"/>
    </row>
    <row r="83681" spans="53:53" x14ac:dyDescent="0.3">
      <c r="BA83681" s="2"/>
    </row>
    <row r="83682" spans="53:53" x14ac:dyDescent="0.3">
      <c r="BA83682" s="2"/>
    </row>
    <row r="83683" spans="53:53" x14ac:dyDescent="0.3">
      <c r="BA83683" s="2"/>
    </row>
    <row r="83684" spans="53:53" x14ac:dyDescent="0.3">
      <c r="BA83684" s="2"/>
    </row>
    <row r="83685" spans="53:53" x14ac:dyDescent="0.3">
      <c r="BA83685" s="2"/>
    </row>
    <row r="83686" spans="53:53" x14ac:dyDescent="0.3">
      <c r="BA83686" s="2"/>
    </row>
    <row r="83687" spans="53:53" x14ac:dyDescent="0.3">
      <c r="BA83687" s="2"/>
    </row>
    <row r="83688" spans="53:53" x14ac:dyDescent="0.3">
      <c r="BA83688" s="2"/>
    </row>
    <row r="83689" spans="53:53" x14ac:dyDescent="0.3">
      <c r="BA83689" s="2"/>
    </row>
    <row r="83690" spans="53:53" x14ac:dyDescent="0.3">
      <c r="BA83690" s="2"/>
    </row>
    <row r="83691" spans="53:53" x14ac:dyDescent="0.3">
      <c r="BA83691" s="2"/>
    </row>
    <row r="83692" spans="53:53" x14ac:dyDescent="0.3">
      <c r="BA83692" s="2"/>
    </row>
    <row r="83693" spans="53:53" x14ac:dyDescent="0.3">
      <c r="BA83693" s="2"/>
    </row>
    <row r="83694" spans="53:53" x14ac:dyDescent="0.3">
      <c r="BA83694" s="2"/>
    </row>
    <row r="83695" spans="53:53" x14ac:dyDescent="0.3">
      <c r="BA83695" s="2"/>
    </row>
    <row r="83696" spans="53:53" x14ac:dyDescent="0.3">
      <c r="BA83696" s="2"/>
    </row>
    <row r="83697" spans="53:53" x14ac:dyDescent="0.3">
      <c r="BA83697" s="2"/>
    </row>
    <row r="83698" spans="53:53" x14ac:dyDescent="0.3">
      <c r="BA83698" s="2"/>
    </row>
    <row r="83699" spans="53:53" x14ac:dyDescent="0.3">
      <c r="BA83699" s="2"/>
    </row>
    <row r="83700" spans="53:53" x14ac:dyDescent="0.3">
      <c r="BA83700" s="2"/>
    </row>
    <row r="83701" spans="53:53" x14ac:dyDescent="0.3">
      <c r="BA83701" s="2"/>
    </row>
    <row r="83702" spans="53:53" x14ac:dyDescent="0.3">
      <c r="BA83702" s="2"/>
    </row>
    <row r="83703" spans="53:53" x14ac:dyDescent="0.3">
      <c r="BA83703" s="2"/>
    </row>
    <row r="83704" spans="53:53" x14ac:dyDescent="0.3">
      <c r="BA83704" s="2"/>
    </row>
    <row r="83705" spans="53:53" x14ac:dyDescent="0.3">
      <c r="BA83705" s="2"/>
    </row>
    <row r="83706" spans="53:53" x14ac:dyDescent="0.3">
      <c r="BA83706" s="2"/>
    </row>
    <row r="83707" spans="53:53" x14ac:dyDescent="0.3">
      <c r="BA83707" s="2"/>
    </row>
    <row r="83708" spans="53:53" x14ac:dyDescent="0.3">
      <c r="BA83708" s="2"/>
    </row>
    <row r="83709" spans="53:53" x14ac:dyDescent="0.3">
      <c r="BA83709" s="2"/>
    </row>
    <row r="83710" spans="53:53" x14ac:dyDescent="0.3">
      <c r="BA83710" s="2"/>
    </row>
    <row r="83711" spans="53:53" x14ac:dyDescent="0.3">
      <c r="BA83711" s="2"/>
    </row>
    <row r="83712" spans="53:53" x14ac:dyDescent="0.3">
      <c r="BA83712" s="2"/>
    </row>
    <row r="83713" spans="53:53" x14ac:dyDescent="0.3">
      <c r="BA83713" s="2"/>
    </row>
    <row r="83714" spans="53:53" x14ac:dyDescent="0.3">
      <c r="BA83714" s="2"/>
    </row>
    <row r="83715" spans="53:53" x14ac:dyDescent="0.3">
      <c r="BA83715" s="2"/>
    </row>
    <row r="83716" spans="53:53" x14ac:dyDescent="0.3">
      <c r="BA83716" s="2"/>
    </row>
    <row r="83717" spans="53:53" x14ac:dyDescent="0.3">
      <c r="BA83717" s="2"/>
    </row>
    <row r="83718" spans="53:53" x14ac:dyDescent="0.3">
      <c r="BA83718" s="2"/>
    </row>
    <row r="83719" spans="53:53" x14ac:dyDescent="0.3">
      <c r="BA83719" s="2"/>
    </row>
    <row r="83720" spans="53:53" x14ac:dyDescent="0.3">
      <c r="BA83720" s="2"/>
    </row>
    <row r="83721" spans="53:53" x14ac:dyDescent="0.3">
      <c r="BA83721" s="2"/>
    </row>
    <row r="83722" spans="53:53" x14ac:dyDescent="0.3">
      <c r="BA83722" s="2"/>
    </row>
    <row r="83723" spans="53:53" x14ac:dyDescent="0.3">
      <c r="BA83723" s="2"/>
    </row>
    <row r="83724" spans="53:53" x14ac:dyDescent="0.3">
      <c r="BA83724" s="2"/>
    </row>
    <row r="83725" spans="53:53" x14ac:dyDescent="0.3">
      <c r="BA83725" s="2"/>
    </row>
    <row r="83726" spans="53:53" x14ac:dyDescent="0.3">
      <c r="BA83726" s="2"/>
    </row>
    <row r="83727" spans="53:53" x14ac:dyDescent="0.3">
      <c r="BA83727" s="2"/>
    </row>
    <row r="83728" spans="53:53" x14ac:dyDescent="0.3">
      <c r="BA83728" s="2"/>
    </row>
    <row r="83729" spans="53:53" x14ac:dyDescent="0.3">
      <c r="BA83729" s="2"/>
    </row>
    <row r="83730" spans="53:53" x14ac:dyDescent="0.3">
      <c r="BA83730" s="2"/>
    </row>
    <row r="83731" spans="53:53" x14ac:dyDescent="0.3">
      <c r="BA83731" s="2"/>
    </row>
    <row r="83732" spans="53:53" x14ac:dyDescent="0.3">
      <c r="BA83732" s="2"/>
    </row>
    <row r="83733" spans="53:53" x14ac:dyDescent="0.3">
      <c r="BA83733" s="2"/>
    </row>
    <row r="83734" spans="53:53" x14ac:dyDescent="0.3">
      <c r="BA83734" s="2"/>
    </row>
    <row r="83735" spans="53:53" x14ac:dyDescent="0.3">
      <c r="BA83735" s="2"/>
    </row>
    <row r="83736" spans="53:53" x14ac:dyDescent="0.3">
      <c r="BA83736" s="2"/>
    </row>
    <row r="83737" spans="53:53" x14ac:dyDescent="0.3">
      <c r="BA83737" s="2"/>
    </row>
    <row r="83738" spans="53:53" x14ac:dyDescent="0.3">
      <c r="BA83738" s="2"/>
    </row>
    <row r="83739" spans="53:53" x14ac:dyDescent="0.3">
      <c r="BA83739" s="2"/>
    </row>
    <row r="83740" spans="53:53" x14ac:dyDescent="0.3">
      <c r="BA83740" s="2"/>
    </row>
    <row r="83741" spans="53:53" x14ac:dyDescent="0.3">
      <c r="BA83741" s="2"/>
    </row>
    <row r="83742" spans="53:53" x14ac:dyDescent="0.3">
      <c r="BA83742" s="2"/>
    </row>
    <row r="83743" spans="53:53" x14ac:dyDescent="0.3">
      <c r="BA83743" s="2"/>
    </row>
    <row r="83744" spans="53:53" x14ac:dyDescent="0.3">
      <c r="BA83744" s="2"/>
    </row>
    <row r="83745" spans="53:53" x14ac:dyDescent="0.3">
      <c r="BA83745" s="2"/>
    </row>
    <row r="83746" spans="53:53" x14ac:dyDescent="0.3">
      <c r="BA83746" s="2"/>
    </row>
    <row r="83747" spans="53:53" x14ac:dyDescent="0.3">
      <c r="BA83747" s="2"/>
    </row>
    <row r="83748" spans="53:53" x14ac:dyDescent="0.3">
      <c r="BA83748" s="2"/>
    </row>
    <row r="83749" spans="53:53" x14ac:dyDescent="0.3">
      <c r="BA83749" s="2"/>
    </row>
    <row r="83750" spans="53:53" x14ac:dyDescent="0.3">
      <c r="BA83750" s="2"/>
    </row>
    <row r="83751" spans="53:53" x14ac:dyDescent="0.3">
      <c r="BA83751" s="2"/>
    </row>
    <row r="83752" spans="53:53" x14ac:dyDescent="0.3">
      <c r="BA83752" s="2"/>
    </row>
    <row r="83753" spans="53:53" x14ac:dyDescent="0.3">
      <c r="BA83753" s="2"/>
    </row>
    <row r="83754" spans="53:53" x14ac:dyDescent="0.3">
      <c r="BA83754" s="2"/>
    </row>
    <row r="83755" spans="53:53" x14ac:dyDescent="0.3">
      <c r="BA83755" s="2"/>
    </row>
    <row r="83756" spans="53:53" x14ac:dyDescent="0.3">
      <c r="BA83756" s="2"/>
    </row>
    <row r="83757" spans="53:53" x14ac:dyDescent="0.3">
      <c r="BA83757" s="2"/>
    </row>
    <row r="83758" spans="53:53" x14ac:dyDescent="0.3">
      <c r="BA83758" s="2"/>
    </row>
    <row r="83759" spans="53:53" x14ac:dyDescent="0.3">
      <c r="BA83759" s="2"/>
    </row>
    <row r="83760" spans="53:53" x14ac:dyDescent="0.3">
      <c r="BA83760" s="2"/>
    </row>
    <row r="83761" spans="53:53" x14ac:dyDescent="0.3">
      <c r="BA83761" s="2"/>
    </row>
    <row r="83762" spans="53:53" x14ac:dyDescent="0.3">
      <c r="BA83762" s="2"/>
    </row>
    <row r="83763" spans="53:53" x14ac:dyDescent="0.3">
      <c r="BA83763" s="2"/>
    </row>
    <row r="83764" spans="53:53" x14ac:dyDescent="0.3">
      <c r="BA83764" s="2"/>
    </row>
    <row r="83765" spans="53:53" x14ac:dyDescent="0.3">
      <c r="BA83765" s="2"/>
    </row>
    <row r="83766" spans="53:53" x14ac:dyDescent="0.3">
      <c r="BA83766" s="2"/>
    </row>
    <row r="83767" spans="53:53" x14ac:dyDescent="0.3">
      <c r="BA83767" s="2"/>
    </row>
    <row r="83768" spans="53:53" x14ac:dyDescent="0.3">
      <c r="BA83768" s="2"/>
    </row>
    <row r="83769" spans="53:53" x14ac:dyDescent="0.3">
      <c r="BA83769" s="2"/>
    </row>
    <row r="83770" spans="53:53" x14ac:dyDescent="0.3">
      <c r="BA83770" s="2"/>
    </row>
    <row r="83771" spans="53:53" x14ac:dyDescent="0.3">
      <c r="BA83771" s="2"/>
    </row>
    <row r="83772" spans="53:53" x14ac:dyDescent="0.3">
      <c r="BA83772" s="2"/>
    </row>
    <row r="83773" spans="53:53" x14ac:dyDescent="0.3">
      <c r="BA83773" s="2"/>
    </row>
    <row r="83774" spans="53:53" x14ac:dyDescent="0.3">
      <c r="BA83774" s="2"/>
    </row>
    <row r="83775" spans="53:53" x14ac:dyDescent="0.3">
      <c r="BA83775" s="2"/>
    </row>
    <row r="83776" spans="53:53" x14ac:dyDescent="0.3">
      <c r="BA83776" s="2"/>
    </row>
    <row r="83777" spans="53:53" x14ac:dyDescent="0.3">
      <c r="BA83777" s="2"/>
    </row>
    <row r="83778" spans="53:53" x14ac:dyDescent="0.3">
      <c r="BA83778" s="2"/>
    </row>
    <row r="83779" spans="53:53" x14ac:dyDescent="0.3">
      <c r="BA83779" s="2"/>
    </row>
    <row r="83780" spans="53:53" x14ac:dyDescent="0.3">
      <c r="BA83780" s="2"/>
    </row>
    <row r="83781" spans="53:53" x14ac:dyDescent="0.3">
      <c r="BA83781" s="2"/>
    </row>
    <row r="83782" spans="53:53" x14ac:dyDescent="0.3">
      <c r="BA83782" s="2"/>
    </row>
    <row r="83783" spans="53:53" x14ac:dyDescent="0.3">
      <c r="BA83783" s="2"/>
    </row>
    <row r="83784" spans="53:53" x14ac:dyDescent="0.3">
      <c r="BA83784" s="2"/>
    </row>
    <row r="83785" spans="53:53" x14ac:dyDescent="0.3">
      <c r="BA83785" s="2"/>
    </row>
    <row r="83786" spans="53:53" x14ac:dyDescent="0.3">
      <c r="BA83786" s="2"/>
    </row>
    <row r="83787" spans="53:53" x14ac:dyDescent="0.3">
      <c r="BA83787" s="2"/>
    </row>
    <row r="83788" spans="53:53" x14ac:dyDescent="0.3">
      <c r="BA83788" s="2"/>
    </row>
    <row r="83789" spans="53:53" x14ac:dyDescent="0.3">
      <c r="BA83789" s="2"/>
    </row>
    <row r="83790" spans="53:53" x14ac:dyDescent="0.3">
      <c r="BA83790" s="2"/>
    </row>
    <row r="83791" spans="53:53" x14ac:dyDescent="0.3">
      <c r="BA83791" s="2"/>
    </row>
    <row r="83792" spans="53:53" x14ac:dyDescent="0.3">
      <c r="BA83792" s="2"/>
    </row>
    <row r="83793" spans="53:53" x14ac:dyDescent="0.3">
      <c r="BA83793" s="2"/>
    </row>
    <row r="83794" spans="53:53" x14ac:dyDescent="0.3">
      <c r="BA83794" s="2"/>
    </row>
    <row r="83795" spans="53:53" x14ac:dyDescent="0.3">
      <c r="BA83795" s="2"/>
    </row>
    <row r="83796" spans="53:53" x14ac:dyDescent="0.3">
      <c r="BA83796" s="2"/>
    </row>
    <row r="83797" spans="53:53" x14ac:dyDescent="0.3">
      <c r="BA83797" s="2"/>
    </row>
    <row r="83798" spans="53:53" x14ac:dyDescent="0.3">
      <c r="BA83798" s="2"/>
    </row>
    <row r="83799" spans="53:53" x14ac:dyDescent="0.3">
      <c r="BA83799" s="2"/>
    </row>
    <row r="83800" spans="53:53" x14ac:dyDescent="0.3">
      <c r="BA83800" s="2"/>
    </row>
    <row r="83801" spans="53:53" x14ac:dyDescent="0.3">
      <c r="BA83801" s="2"/>
    </row>
    <row r="83802" spans="53:53" x14ac:dyDescent="0.3">
      <c r="BA83802" s="2"/>
    </row>
    <row r="83803" spans="53:53" x14ac:dyDescent="0.3">
      <c r="BA83803" s="2"/>
    </row>
    <row r="83804" spans="53:53" x14ac:dyDescent="0.3">
      <c r="BA83804" s="2"/>
    </row>
    <row r="83805" spans="53:53" x14ac:dyDescent="0.3">
      <c r="BA83805" s="2"/>
    </row>
    <row r="83806" spans="53:53" x14ac:dyDescent="0.3">
      <c r="BA83806" s="2"/>
    </row>
    <row r="83807" spans="53:53" x14ac:dyDescent="0.3">
      <c r="BA83807" s="2"/>
    </row>
    <row r="83808" spans="53:53" x14ac:dyDescent="0.3">
      <c r="BA83808" s="2"/>
    </row>
    <row r="83809" spans="53:53" x14ac:dyDescent="0.3">
      <c r="BA83809" s="2"/>
    </row>
    <row r="83810" spans="53:53" x14ac:dyDescent="0.3">
      <c r="BA83810" s="2"/>
    </row>
    <row r="83811" spans="53:53" x14ac:dyDescent="0.3">
      <c r="BA83811" s="2"/>
    </row>
    <row r="83812" spans="53:53" x14ac:dyDescent="0.3">
      <c r="BA83812" s="2"/>
    </row>
    <row r="83813" spans="53:53" x14ac:dyDescent="0.3">
      <c r="BA83813" s="2"/>
    </row>
    <row r="83814" spans="53:53" x14ac:dyDescent="0.3">
      <c r="BA83814" s="2"/>
    </row>
    <row r="83815" spans="53:53" x14ac:dyDescent="0.3">
      <c r="BA83815" s="2"/>
    </row>
    <row r="83816" spans="53:53" x14ac:dyDescent="0.3">
      <c r="BA83816" s="2"/>
    </row>
    <row r="83817" spans="53:53" x14ac:dyDescent="0.3">
      <c r="BA83817" s="2"/>
    </row>
    <row r="83818" spans="53:53" x14ac:dyDescent="0.3">
      <c r="BA83818" s="2"/>
    </row>
    <row r="83819" spans="53:53" x14ac:dyDescent="0.3">
      <c r="BA83819" s="2"/>
    </row>
    <row r="83820" spans="53:53" x14ac:dyDescent="0.3">
      <c r="BA83820" s="2"/>
    </row>
    <row r="83821" spans="53:53" x14ac:dyDescent="0.3">
      <c r="BA83821" s="2"/>
    </row>
    <row r="83822" spans="53:53" x14ac:dyDescent="0.3">
      <c r="BA83822" s="2"/>
    </row>
    <row r="83823" spans="53:53" x14ac:dyDescent="0.3">
      <c r="BA83823" s="2"/>
    </row>
    <row r="83824" spans="53:53" x14ac:dyDescent="0.3">
      <c r="BA83824" s="2"/>
    </row>
    <row r="83825" spans="53:53" x14ac:dyDescent="0.3">
      <c r="BA83825" s="2"/>
    </row>
    <row r="83826" spans="53:53" x14ac:dyDescent="0.3">
      <c r="BA83826" s="2"/>
    </row>
    <row r="83827" spans="53:53" x14ac:dyDescent="0.3">
      <c r="BA83827" s="2"/>
    </row>
    <row r="83828" spans="53:53" x14ac:dyDescent="0.3">
      <c r="BA83828" s="2"/>
    </row>
    <row r="83829" spans="53:53" x14ac:dyDescent="0.3">
      <c r="BA83829" s="2"/>
    </row>
    <row r="83830" spans="53:53" x14ac:dyDescent="0.3">
      <c r="BA83830" s="2"/>
    </row>
    <row r="83831" spans="53:53" x14ac:dyDescent="0.3">
      <c r="BA83831" s="2"/>
    </row>
    <row r="83832" spans="53:53" x14ac:dyDescent="0.3">
      <c r="BA83832" s="2"/>
    </row>
    <row r="83833" spans="53:53" x14ac:dyDescent="0.3">
      <c r="BA83833" s="2"/>
    </row>
    <row r="83834" spans="53:53" x14ac:dyDescent="0.3">
      <c r="BA83834" s="2"/>
    </row>
    <row r="83835" spans="53:53" x14ac:dyDescent="0.3">
      <c r="BA83835" s="2"/>
    </row>
    <row r="83836" spans="53:53" x14ac:dyDescent="0.3">
      <c r="BA83836" s="2"/>
    </row>
    <row r="83837" spans="53:53" x14ac:dyDescent="0.3">
      <c r="BA83837" s="2"/>
    </row>
    <row r="83838" spans="53:53" x14ac:dyDescent="0.3">
      <c r="BA83838" s="2"/>
    </row>
    <row r="83839" spans="53:53" x14ac:dyDescent="0.3">
      <c r="BA83839" s="2"/>
    </row>
    <row r="83840" spans="53:53" x14ac:dyDescent="0.3">
      <c r="BA83840" s="2"/>
    </row>
    <row r="83841" spans="53:53" x14ac:dyDescent="0.3">
      <c r="BA83841" s="2"/>
    </row>
    <row r="83842" spans="53:53" x14ac:dyDescent="0.3">
      <c r="BA83842" s="2"/>
    </row>
    <row r="83843" spans="53:53" x14ac:dyDescent="0.3">
      <c r="BA83843" s="2"/>
    </row>
    <row r="83844" spans="53:53" x14ac:dyDescent="0.3">
      <c r="BA83844" s="2"/>
    </row>
    <row r="83845" spans="53:53" x14ac:dyDescent="0.3">
      <c r="BA83845" s="2"/>
    </row>
    <row r="83846" spans="53:53" x14ac:dyDescent="0.3">
      <c r="BA83846" s="2"/>
    </row>
    <row r="83847" spans="53:53" x14ac:dyDescent="0.3">
      <c r="BA83847" s="2"/>
    </row>
    <row r="83848" spans="53:53" x14ac:dyDescent="0.3">
      <c r="BA83848" s="2"/>
    </row>
    <row r="83849" spans="53:53" x14ac:dyDescent="0.3">
      <c r="BA83849" s="2"/>
    </row>
    <row r="83850" spans="53:53" x14ac:dyDescent="0.3">
      <c r="BA83850" s="2"/>
    </row>
    <row r="83851" spans="53:53" x14ac:dyDescent="0.3">
      <c r="BA83851" s="2"/>
    </row>
    <row r="83852" spans="53:53" x14ac:dyDescent="0.3">
      <c r="BA83852" s="2"/>
    </row>
    <row r="83853" spans="53:53" x14ac:dyDescent="0.3">
      <c r="BA83853" s="2"/>
    </row>
    <row r="83854" spans="53:53" x14ac:dyDescent="0.3">
      <c r="BA83854" s="2"/>
    </row>
    <row r="83855" spans="53:53" x14ac:dyDescent="0.3">
      <c r="BA83855" s="2"/>
    </row>
    <row r="83856" spans="53:53" x14ac:dyDescent="0.3">
      <c r="BA83856" s="2"/>
    </row>
    <row r="83857" spans="53:53" x14ac:dyDescent="0.3">
      <c r="BA83857" s="2"/>
    </row>
    <row r="83858" spans="53:53" x14ac:dyDescent="0.3">
      <c r="BA83858" s="2"/>
    </row>
    <row r="83859" spans="53:53" x14ac:dyDescent="0.3">
      <c r="BA83859" s="2"/>
    </row>
    <row r="83860" spans="53:53" x14ac:dyDescent="0.3">
      <c r="BA83860" s="2"/>
    </row>
    <row r="83861" spans="53:53" x14ac:dyDescent="0.3">
      <c r="BA83861" s="2"/>
    </row>
    <row r="83862" spans="53:53" x14ac:dyDescent="0.3">
      <c r="BA83862" s="2"/>
    </row>
    <row r="83863" spans="53:53" x14ac:dyDescent="0.3">
      <c r="BA83863" s="2"/>
    </row>
    <row r="83864" spans="53:53" x14ac:dyDescent="0.3">
      <c r="BA83864" s="2"/>
    </row>
    <row r="83865" spans="53:53" x14ac:dyDescent="0.3">
      <c r="BA83865" s="2"/>
    </row>
    <row r="83866" spans="53:53" x14ac:dyDescent="0.3">
      <c r="BA83866" s="2"/>
    </row>
    <row r="83867" spans="53:53" x14ac:dyDescent="0.3">
      <c r="BA83867" s="2"/>
    </row>
    <row r="83868" spans="53:53" x14ac:dyDescent="0.3">
      <c r="BA83868" s="2"/>
    </row>
    <row r="83869" spans="53:53" x14ac:dyDescent="0.3">
      <c r="BA83869" s="2"/>
    </row>
    <row r="83870" spans="53:53" x14ac:dyDescent="0.3">
      <c r="BA83870" s="2"/>
    </row>
    <row r="83871" spans="53:53" x14ac:dyDescent="0.3">
      <c r="BA83871" s="2"/>
    </row>
    <row r="83872" spans="53:53" x14ac:dyDescent="0.3">
      <c r="BA83872" s="2"/>
    </row>
    <row r="83873" spans="53:53" x14ac:dyDescent="0.3">
      <c r="BA83873" s="2"/>
    </row>
    <row r="83874" spans="53:53" x14ac:dyDescent="0.3">
      <c r="BA83874" s="2"/>
    </row>
    <row r="83875" spans="53:53" x14ac:dyDescent="0.3">
      <c r="BA83875" s="2"/>
    </row>
    <row r="83876" spans="53:53" x14ac:dyDescent="0.3">
      <c r="BA83876" s="2"/>
    </row>
    <row r="83877" spans="53:53" x14ac:dyDescent="0.3">
      <c r="BA83877" s="2"/>
    </row>
    <row r="83878" spans="53:53" x14ac:dyDescent="0.3">
      <c r="BA83878" s="2"/>
    </row>
    <row r="83879" spans="53:53" x14ac:dyDescent="0.3">
      <c r="BA83879" s="2"/>
    </row>
    <row r="83880" spans="53:53" x14ac:dyDescent="0.3">
      <c r="BA83880" s="2"/>
    </row>
    <row r="83881" spans="53:53" x14ac:dyDescent="0.3">
      <c r="BA83881" s="2"/>
    </row>
    <row r="83882" spans="53:53" x14ac:dyDescent="0.3">
      <c r="BA83882" s="2"/>
    </row>
    <row r="83883" spans="53:53" x14ac:dyDescent="0.3">
      <c r="BA83883" s="2"/>
    </row>
    <row r="83884" spans="53:53" x14ac:dyDescent="0.3">
      <c r="BA83884" s="2"/>
    </row>
    <row r="83885" spans="53:53" x14ac:dyDescent="0.3">
      <c r="BA83885" s="2"/>
    </row>
    <row r="83886" spans="53:53" x14ac:dyDescent="0.3">
      <c r="BA83886" s="2"/>
    </row>
    <row r="83887" spans="53:53" x14ac:dyDescent="0.3">
      <c r="BA83887" s="2"/>
    </row>
    <row r="83888" spans="53:53" x14ac:dyDescent="0.3">
      <c r="BA83888" s="2"/>
    </row>
    <row r="83889" spans="53:53" x14ac:dyDescent="0.3">
      <c r="BA83889" s="2"/>
    </row>
    <row r="83890" spans="53:53" x14ac:dyDescent="0.3">
      <c r="BA83890" s="2"/>
    </row>
    <row r="83891" spans="53:53" x14ac:dyDescent="0.3">
      <c r="BA83891" s="2"/>
    </row>
    <row r="83892" spans="53:53" x14ac:dyDescent="0.3">
      <c r="BA83892" s="2"/>
    </row>
    <row r="83893" spans="53:53" x14ac:dyDescent="0.3">
      <c r="BA83893" s="2"/>
    </row>
    <row r="83894" spans="53:53" x14ac:dyDescent="0.3">
      <c r="BA83894" s="2"/>
    </row>
    <row r="83895" spans="53:53" x14ac:dyDescent="0.3">
      <c r="BA83895" s="2"/>
    </row>
    <row r="83896" spans="53:53" x14ac:dyDescent="0.3">
      <c r="BA83896" s="2"/>
    </row>
    <row r="83897" spans="53:53" x14ac:dyDescent="0.3">
      <c r="BA83897" s="2"/>
    </row>
    <row r="83898" spans="53:53" x14ac:dyDescent="0.3">
      <c r="BA83898" s="2"/>
    </row>
    <row r="83899" spans="53:53" x14ac:dyDescent="0.3">
      <c r="BA83899" s="2"/>
    </row>
    <row r="83900" spans="53:53" x14ac:dyDescent="0.3">
      <c r="BA83900" s="2"/>
    </row>
    <row r="83901" spans="53:53" x14ac:dyDescent="0.3">
      <c r="BA83901" s="2"/>
    </row>
    <row r="83902" spans="53:53" x14ac:dyDescent="0.3">
      <c r="BA83902" s="2"/>
    </row>
    <row r="83903" spans="53:53" x14ac:dyDescent="0.3">
      <c r="BA83903" s="2"/>
    </row>
    <row r="83904" spans="53:53" x14ac:dyDescent="0.3">
      <c r="BA83904" s="2"/>
    </row>
    <row r="83905" spans="53:53" x14ac:dyDescent="0.3">
      <c r="BA83905" s="2"/>
    </row>
    <row r="83906" spans="53:53" x14ac:dyDescent="0.3">
      <c r="BA83906" s="2"/>
    </row>
    <row r="83907" spans="53:53" x14ac:dyDescent="0.3">
      <c r="BA83907" s="2"/>
    </row>
    <row r="83908" spans="53:53" x14ac:dyDescent="0.3">
      <c r="BA83908" s="2"/>
    </row>
    <row r="83909" spans="53:53" x14ac:dyDescent="0.3">
      <c r="BA83909" s="2"/>
    </row>
    <row r="83910" spans="53:53" x14ac:dyDescent="0.3">
      <c r="BA83910" s="2"/>
    </row>
    <row r="83911" spans="53:53" x14ac:dyDescent="0.3">
      <c r="BA83911" s="2"/>
    </row>
    <row r="83912" spans="53:53" x14ac:dyDescent="0.3">
      <c r="BA83912" s="2"/>
    </row>
    <row r="83913" spans="53:53" x14ac:dyDescent="0.3">
      <c r="BA83913" s="2"/>
    </row>
    <row r="83914" spans="53:53" x14ac:dyDescent="0.3">
      <c r="BA83914" s="2"/>
    </row>
    <row r="83915" spans="53:53" x14ac:dyDescent="0.3">
      <c r="BA83915" s="2"/>
    </row>
    <row r="83916" spans="53:53" x14ac:dyDescent="0.3">
      <c r="BA83916" s="2"/>
    </row>
    <row r="83917" spans="53:53" x14ac:dyDescent="0.3">
      <c r="BA83917" s="2"/>
    </row>
    <row r="83918" spans="53:53" x14ac:dyDescent="0.3">
      <c r="BA83918" s="2"/>
    </row>
    <row r="83919" spans="53:53" x14ac:dyDescent="0.3">
      <c r="BA83919" s="2"/>
    </row>
    <row r="83920" spans="53:53" x14ac:dyDescent="0.3">
      <c r="BA83920" s="2"/>
    </row>
    <row r="83921" spans="53:53" x14ac:dyDescent="0.3">
      <c r="BA83921" s="2"/>
    </row>
    <row r="83922" spans="53:53" x14ac:dyDescent="0.3">
      <c r="BA83922" s="2"/>
    </row>
    <row r="83923" spans="53:53" x14ac:dyDescent="0.3">
      <c r="BA83923" s="2"/>
    </row>
    <row r="83924" spans="53:53" x14ac:dyDescent="0.3">
      <c r="BA83924" s="2"/>
    </row>
    <row r="83925" spans="53:53" x14ac:dyDescent="0.3">
      <c r="BA83925" s="2"/>
    </row>
    <row r="83926" spans="53:53" x14ac:dyDescent="0.3">
      <c r="BA83926" s="2"/>
    </row>
    <row r="83927" spans="53:53" x14ac:dyDescent="0.3">
      <c r="BA83927" s="2"/>
    </row>
    <row r="83928" spans="53:53" x14ac:dyDescent="0.3">
      <c r="BA83928" s="2"/>
    </row>
    <row r="83929" spans="53:53" x14ac:dyDescent="0.3">
      <c r="BA83929" s="2"/>
    </row>
    <row r="83930" spans="53:53" x14ac:dyDescent="0.3">
      <c r="BA83930" s="2"/>
    </row>
    <row r="83931" spans="53:53" x14ac:dyDescent="0.3">
      <c r="BA83931" s="2"/>
    </row>
    <row r="83932" spans="53:53" x14ac:dyDescent="0.3">
      <c r="BA83932" s="2"/>
    </row>
    <row r="83933" spans="53:53" x14ac:dyDescent="0.3">
      <c r="BA83933" s="2"/>
    </row>
    <row r="83934" spans="53:53" x14ac:dyDescent="0.3">
      <c r="BA83934" s="2"/>
    </row>
    <row r="83935" spans="53:53" x14ac:dyDescent="0.3">
      <c r="BA83935" s="2"/>
    </row>
    <row r="83936" spans="53:53" x14ac:dyDescent="0.3">
      <c r="BA83936" s="2"/>
    </row>
    <row r="83937" spans="53:53" x14ac:dyDescent="0.3">
      <c r="BA83937" s="2"/>
    </row>
    <row r="83938" spans="53:53" x14ac:dyDescent="0.3">
      <c r="BA83938" s="2"/>
    </row>
    <row r="83939" spans="53:53" x14ac:dyDescent="0.3">
      <c r="BA83939" s="2"/>
    </row>
    <row r="83940" spans="53:53" x14ac:dyDescent="0.3">
      <c r="BA83940" s="2"/>
    </row>
    <row r="83941" spans="53:53" x14ac:dyDescent="0.3">
      <c r="BA83941" s="2"/>
    </row>
    <row r="83942" spans="53:53" x14ac:dyDescent="0.3">
      <c r="BA83942" s="2"/>
    </row>
    <row r="83943" spans="53:53" x14ac:dyDescent="0.3">
      <c r="BA83943" s="2"/>
    </row>
    <row r="83944" spans="53:53" x14ac:dyDescent="0.3">
      <c r="BA83944" s="2"/>
    </row>
    <row r="83945" spans="53:53" x14ac:dyDescent="0.3">
      <c r="BA83945" s="2"/>
    </row>
    <row r="83946" spans="53:53" x14ac:dyDescent="0.3">
      <c r="BA83946" s="2"/>
    </row>
    <row r="83947" spans="53:53" x14ac:dyDescent="0.3">
      <c r="BA83947" s="2"/>
    </row>
    <row r="83948" spans="53:53" x14ac:dyDescent="0.3">
      <c r="BA83948" s="2"/>
    </row>
    <row r="83949" spans="53:53" x14ac:dyDescent="0.3">
      <c r="BA83949" s="2"/>
    </row>
    <row r="83950" spans="53:53" x14ac:dyDescent="0.3">
      <c r="BA83950" s="2"/>
    </row>
    <row r="83951" spans="53:53" x14ac:dyDescent="0.3">
      <c r="BA83951" s="2"/>
    </row>
    <row r="83952" spans="53:53" x14ac:dyDescent="0.3">
      <c r="BA83952" s="2"/>
    </row>
    <row r="83953" spans="53:53" x14ac:dyDescent="0.3">
      <c r="BA83953" s="2"/>
    </row>
    <row r="83954" spans="53:53" x14ac:dyDescent="0.3">
      <c r="BA83954" s="2"/>
    </row>
    <row r="83955" spans="53:53" x14ac:dyDescent="0.3">
      <c r="BA83955" s="2"/>
    </row>
    <row r="83956" spans="53:53" x14ac:dyDescent="0.3">
      <c r="BA83956" s="2"/>
    </row>
    <row r="83957" spans="53:53" x14ac:dyDescent="0.3">
      <c r="BA83957" s="2"/>
    </row>
    <row r="83958" spans="53:53" x14ac:dyDescent="0.3">
      <c r="BA83958" s="2"/>
    </row>
    <row r="83959" spans="53:53" x14ac:dyDescent="0.3">
      <c r="BA83959" s="2"/>
    </row>
    <row r="83960" spans="53:53" x14ac:dyDescent="0.3">
      <c r="BA83960" s="2"/>
    </row>
    <row r="83961" spans="53:53" x14ac:dyDescent="0.3">
      <c r="BA83961" s="2"/>
    </row>
    <row r="83962" spans="53:53" x14ac:dyDescent="0.3">
      <c r="BA83962" s="2"/>
    </row>
    <row r="83963" spans="53:53" x14ac:dyDescent="0.3">
      <c r="BA83963" s="2"/>
    </row>
    <row r="83964" spans="53:53" x14ac:dyDescent="0.3">
      <c r="BA83964" s="2"/>
    </row>
    <row r="83965" spans="53:53" x14ac:dyDescent="0.3">
      <c r="BA83965" s="2"/>
    </row>
    <row r="83966" spans="53:53" x14ac:dyDescent="0.3">
      <c r="BA83966" s="2"/>
    </row>
    <row r="83967" spans="53:53" x14ac:dyDescent="0.3">
      <c r="BA83967" s="2"/>
    </row>
    <row r="83968" spans="53:53" x14ac:dyDescent="0.3">
      <c r="BA83968" s="2"/>
    </row>
    <row r="83969" spans="53:53" x14ac:dyDescent="0.3">
      <c r="BA83969" s="2"/>
    </row>
    <row r="83970" spans="53:53" x14ac:dyDescent="0.3">
      <c r="BA83970" s="2"/>
    </row>
    <row r="83971" spans="53:53" x14ac:dyDescent="0.3">
      <c r="BA83971" s="2"/>
    </row>
    <row r="83972" spans="53:53" x14ac:dyDescent="0.3">
      <c r="BA83972" s="2"/>
    </row>
    <row r="83973" spans="53:53" x14ac:dyDescent="0.3">
      <c r="BA83973" s="2"/>
    </row>
    <row r="83974" spans="53:53" x14ac:dyDescent="0.3">
      <c r="BA83974" s="2"/>
    </row>
    <row r="83975" spans="53:53" x14ac:dyDescent="0.3">
      <c r="BA83975" s="2"/>
    </row>
    <row r="83976" spans="53:53" x14ac:dyDescent="0.3">
      <c r="BA83976" s="2"/>
    </row>
    <row r="83977" spans="53:53" x14ac:dyDescent="0.3">
      <c r="BA83977" s="2"/>
    </row>
    <row r="83978" spans="53:53" x14ac:dyDescent="0.3">
      <c r="BA83978" s="2"/>
    </row>
    <row r="83979" spans="53:53" x14ac:dyDescent="0.3">
      <c r="BA83979" s="2"/>
    </row>
    <row r="83980" spans="53:53" x14ac:dyDescent="0.3">
      <c r="BA83980" s="2"/>
    </row>
    <row r="83981" spans="53:53" x14ac:dyDescent="0.3">
      <c r="BA83981" s="2"/>
    </row>
    <row r="83982" spans="53:53" x14ac:dyDescent="0.3">
      <c r="BA83982" s="2"/>
    </row>
    <row r="83983" spans="53:53" x14ac:dyDescent="0.3">
      <c r="BA83983" s="2"/>
    </row>
    <row r="83984" spans="53:53" x14ac:dyDescent="0.3">
      <c r="BA83984" s="2"/>
    </row>
    <row r="83985" spans="53:53" x14ac:dyDescent="0.3">
      <c r="BA83985" s="2"/>
    </row>
    <row r="83986" spans="53:53" x14ac:dyDescent="0.3">
      <c r="BA83986" s="2"/>
    </row>
    <row r="83987" spans="53:53" x14ac:dyDescent="0.3">
      <c r="BA83987" s="2"/>
    </row>
    <row r="83988" spans="53:53" x14ac:dyDescent="0.3">
      <c r="BA83988" s="2"/>
    </row>
    <row r="83989" spans="53:53" x14ac:dyDescent="0.3">
      <c r="BA83989" s="2"/>
    </row>
    <row r="83990" spans="53:53" x14ac:dyDescent="0.3">
      <c r="BA83990" s="2"/>
    </row>
    <row r="83991" spans="53:53" x14ac:dyDescent="0.3">
      <c r="BA83991" s="2"/>
    </row>
    <row r="83992" spans="53:53" x14ac:dyDescent="0.3">
      <c r="BA83992" s="2"/>
    </row>
    <row r="83993" spans="53:53" x14ac:dyDescent="0.3">
      <c r="BA83993" s="2"/>
    </row>
    <row r="83994" spans="53:53" x14ac:dyDescent="0.3">
      <c r="BA83994" s="2"/>
    </row>
    <row r="83995" spans="53:53" x14ac:dyDescent="0.3">
      <c r="BA83995" s="2"/>
    </row>
    <row r="83996" spans="53:53" x14ac:dyDescent="0.3">
      <c r="BA83996" s="2"/>
    </row>
    <row r="83997" spans="53:53" x14ac:dyDescent="0.3">
      <c r="BA83997" s="2"/>
    </row>
    <row r="83998" spans="53:53" x14ac:dyDescent="0.3">
      <c r="BA83998" s="2"/>
    </row>
    <row r="83999" spans="53:53" x14ac:dyDescent="0.3">
      <c r="BA83999" s="2"/>
    </row>
    <row r="84000" spans="53:53" x14ac:dyDescent="0.3">
      <c r="BA84000" s="2"/>
    </row>
    <row r="84001" spans="53:53" x14ac:dyDescent="0.3">
      <c r="BA84001" s="2"/>
    </row>
    <row r="84002" spans="53:53" x14ac:dyDescent="0.3">
      <c r="BA84002" s="2"/>
    </row>
    <row r="84003" spans="53:53" x14ac:dyDescent="0.3">
      <c r="BA84003" s="2"/>
    </row>
    <row r="84004" spans="53:53" x14ac:dyDescent="0.3">
      <c r="BA84004" s="2"/>
    </row>
    <row r="84005" spans="53:53" x14ac:dyDescent="0.3">
      <c r="BA84005" s="2"/>
    </row>
    <row r="84006" spans="53:53" x14ac:dyDescent="0.3">
      <c r="BA84006" s="2"/>
    </row>
    <row r="84007" spans="53:53" x14ac:dyDescent="0.3">
      <c r="BA84007" s="2"/>
    </row>
    <row r="84008" spans="53:53" x14ac:dyDescent="0.3">
      <c r="BA84008" s="2"/>
    </row>
    <row r="84009" spans="53:53" x14ac:dyDescent="0.3">
      <c r="BA84009" s="2"/>
    </row>
    <row r="84010" spans="53:53" x14ac:dyDescent="0.3">
      <c r="BA84010" s="2"/>
    </row>
    <row r="84011" spans="53:53" x14ac:dyDescent="0.3">
      <c r="BA84011" s="2"/>
    </row>
    <row r="84012" spans="53:53" x14ac:dyDescent="0.3">
      <c r="BA84012" s="2"/>
    </row>
    <row r="84013" spans="53:53" x14ac:dyDescent="0.3">
      <c r="BA84013" s="2"/>
    </row>
    <row r="84014" spans="53:53" x14ac:dyDescent="0.3">
      <c r="BA84014" s="2"/>
    </row>
    <row r="84015" spans="53:53" x14ac:dyDescent="0.3">
      <c r="BA84015" s="2"/>
    </row>
    <row r="84016" spans="53:53" x14ac:dyDescent="0.3">
      <c r="BA84016" s="2"/>
    </row>
    <row r="84017" spans="53:53" x14ac:dyDescent="0.3">
      <c r="BA84017" s="2"/>
    </row>
    <row r="84018" spans="53:53" x14ac:dyDescent="0.3">
      <c r="BA84018" s="2"/>
    </row>
    <row r="84019" spans="53:53" x14ac:dyDescent="0.3">
      <c r="BA84019" s="2"/>
    </row>
    <row r="84020" spans="53:53" x14ac:dyDescent="0.3">
      <c r="BA84020" s="2"/>
    </row>
    <row r="84021" spans="53:53" x14ac:dyDescent="0.3">
      <c r="BA84021" s="2"/>
    </row>
    <row r="84022" spans="53:53" x14ac:dyDescent="0.3">
      <c r="BA84022" s="2"/>
    </row>
    <row r="84023" spans="53:53" x14ac:dyDescent="0.3">
      <c r="BA84023" s="2"/>
    </row>
    <row r="84024" spans="53:53" x14ac:dyDescent="0.3">
      <c r="BA84024" s="2"/>
    </row>
    <row r="84025" spans="53:53" x14ac:dyDescent="0.3">
      <c r="BA84025" s="2"/>
    </row>
    <row r="84026" spans="53:53" x14ac:dyDescent="0.3">
      <c r="BA84026" s="2"/>
    </row>
    <row r="84027" spans="53:53" x14ac:dyDescent="0.3">
      <c r="BA84027" s="2"/>
    </row>
    <row r="84028" spans="53:53" x14ac:dyDescent="0.3">
      <c r="BA84028" s="2"/>
    </row>
    <row r="84029" spans="53:53" x14ac:dyDescent="0.3">
      <c r="BA84029" s="2"/>
    </row>
    <row r="84030" spans="53:53" x14ac:dyDescent="0.3">
      <c r="BA84030" s="2"/>
    </row>
    <row r="84031" spans="53:53" x14ac:dyDescent="0.3">
      <c r="BA84031" s="2"/>
    </row>
    <row r="84032" spans="53:53" x14ac:dyDescent="0.3">
      <c r="BA84032" s="2"/>
    </row>
    <row r="84033" spans="53:53" x14ac:dyDescent="0.3">
      <c r="BA84033" s="2"/>
    </row>
    <row r="84034" spans="53:53" x14ac:dyDescent="0.3">
      <c r="BA84034" s="2"/>
    </row>
    <row r="84035" spans="53:53" x14ac:dyDescent="0.3">
      <c r="BA84035" s="2"/>
    </row>
    <row r="84036" spans="53:53" x14ac:dyDescent="0.3">
      <c r="BA84036" s="2"/>
    </row>
    <row r="84037" spans="53:53" x14ac:dyDescent="0.3">
      <c r="BA84037" s="2"/>
    </row>
    <row r="84038" spans="53:53" x14ac:dyDescent="0.3">
      <c r="BA84038" s="2"/>
    </row>
    <row r="84039" spans="53:53" x14ac:dyDescent="0.3">
      <c r="BA84039" s="2"/>
    </row>
    <row r="84040" spans="53:53" x14ac:dyDescent="0.3">
      <c r="BA84040" s="2"/>
    </row>
    <row r="84041" spans="53:53" x14ac:dyDescent="0.3">
      <c r="BA84041" s="2"/>
    </row>
    <row r="84042" spans="53:53" x14ac:dyDescent="0.3">
      <c r="BA84042" s="2"/>
    </row>
    <row r="84043" spans="53:53" x14ac:dyDescent="0.3">
      <c r="BA84043" s="2"/>
    </row>
    <row r="84044" spans="53:53" x14ac:dyDescent="0.3">
      <c r="BA84044" s="2"/>
    </row>
    <row r="84045" spans="53:53" x14ac:dyDescent="0.3">
      <c r="BA84045" s="2"/>
    </row>
    <row r="84046" spans="53:53" x14ac:dyDescent="0.3">
      <c r="BA84046" s="2"/>
    </row>
    <row r="84047" spans="53:53" x14ac:dyDescent="0.3">
      <c r="BA84047" s="2"/>
    </row>
    <row r="84048" spans="53:53" x14ac:dyDescent="0.3">
      <c r="BA84048" s="2"/>
    </row>
    <row r="84049" spans="53:53" x14ac:dyDescent="0.3">
      <c r="BA84049" s="2"/>
    </row>
    <row r="84050" spans="53:53" x14ac:dyDescent="0.3">
      <c r="BA84050" s="2"/>
    </row>
    <row r="84051" spans="53:53" x14ac:dyDescent="0.3">
      <c r="BA84051" s="2"/>
    </row>
    <row r="84052" spans="53:53" x14ac:dyDescent="0.3">
      <c r="BA84052" s="2"/>
    </row>
    <row r="84053" spans="53:53" x14ac:dyDescent="0.3">
      <c r="BA84053" s="2"/>
    </row>
    <row r="84054" spans="53:53" x14ac:dyDescent="0.3">
      <c r="BA84054" s="2"/>
    </row>
    <row r="84055" spans="53:53" x14ac:dyDescent="0.3">
      <c r="BA84055" s="2"/>
    </row>
    <row r="84056" spans="53:53" x14ac:dyDescent="0.3">
      <c r="BA84056" s="2"/>
    </row>
    <row r="84057" spans="53:53" x14ac:dyDescent="0.3">
      <c r="BA84057" s="2"/>
    </row>
    <row r="84058" spans="53:53" x14ac:dyDescent="0.3">
      <c r="BA84058" s="2"/>
    </row>
    <row r="84059" spans="53:53" x14ac:dyDescent="0.3">
      <c r="BA84059" s="2"/>
    </row>
    <row r="84060" spans="53:53" x14ac:dyDescent="0.3">
      <c r="BA84060" s="2"/>
    </row>
    <row r="84061" spans="53:53" x14ac:dyDescent="0.3">
      <c r="BA84061" s="2"/>
    </row>
    <row r="84062" spans="53:53" x14ac:dyDescent="0.3">
      <c r="BA84062" s="2"/>
    </row>
    <row r="84063" spans="53:53" x14ac:dyDescent="0.3">
      <c r="BA84063" s="2"/>
    </row>
    <row r="84064" spans="53:53" x14ac:dyDescent="0.3">
      <c r="BA84064" s="2"/>
    </row>
    <row r="84065" spans="53:53" x14ac:dyDescent="0.3">
      <c r="BA84065" s="2"/>
    </row>
    <row r="84066" spans="53:53" x14ac:dyDescent="0.3">
      <c r="BA84066" s="2"/>
    </row>
    <row r="84067" spans="53:53" x14ac:dyDescent="0.3">
      <c r="BA84067" s="2"/>
    </row>
    <row r="84068" spans="53:53" x14ac:dyDescent="0.3">
      <c r="BA84068" s="2"/>
    </row>
    <row r="84069" spans="53:53" x14ac:dyDescent="0.3">
      <c r="BA84069" s="2"/>
    </row>
    <row r="84070" spans="53:53" x14ac:dyDescent="0.3">
      <c r="BA84070" s="2"/>
    </row>
    <row r="84071" spans="53:53" x14ac:dyDescent="0.3">
      <c r="BA84071" s="2"/>
    </row>
    <row r="84072" spans="53:53" x14ac:dyDescent="0.3">
      <c r="BA84072" s="2"/>
    </row>
    <row r="84073" spans="53:53" x14ac:dyDescent="0.3">
      <c r="BA84073" s="2"/>
    </row>
    <row r="84074" spans="53:53" x14ac:dyDescent="0.3">
      <c r="BA84074" s="2"/>
    </row>
    <row r="84075" spans="53:53" x14ac:dyDescent="0.3">
      <c r="BA84075" s="2"/>
    </row>
    <row r="84076" spans="53:53" x14ac:dyDescent="0.3">
      <c r="BA84076" s="2"/>
    </row>
    <row r="84077" spans="53:53" x14ac:dyDescent="0.3">
      <c r="BA84077" s="2"/>
    </row>
    <row r="84078" spans="53:53" x14ac:dyDescent="0.3">
      <c r="BA84078" s="2"/>
    </row>
    <row r="84079" spans="53:53" x14ac:dyDescent="0.3">
      <c r="BA84079" s="2"/>
    </row>
    <row r="84080" spans="53:53" x14ac:dyDescent="0.3">
      <c r="BA84080" s="2"/>
    </row>
    <row r="84081" spans="53:53" x14ac:dyDescent="0.3">
      <c r="BA84081" s="2"/>
    </row>
    <row r="84082" spans="53:53" x14ac:dyDescent="0.3">
      <c r="BA84082" s="2"/>
    </row>
    <row r="84083" spans="53:53" x14ac:dyDescent="0.3">
      <c r="BA84083" s="2"/>
    </row>
    <row r="84084" spans="53:53" x14ac:dyDescent="0.3">
      <c r="BA84084" s="2"/>
    </row>
    <row r="84085" spans="53:53" x14ac:dyDescent="0.3">
      <c r="BA84085" s="2"/>
    </row>
    <row r="84086" spans="53:53" x14ac:dyDescent="0.3">
      <c r="BA84086" s="2"/>
    </row>
    <row r="84087" spans="53:53" x14ac:dyDescent="0.3">
      <c r="BA84087" s="2"/>
    </row>
    <row r="84088" spans="53:53" x14ac:dyDescent="0.3">
      <c r="BA84088" s="2"/>
    </row>
    <row r="84089" spans="53:53" x14ac:dyDescent="0.3">
      <c r="BA84089" s="2"/>
    </row>
    <row r="84090" spans="53:53" x14ac:dyDescent="0.3">
      <c r="BA84090" s="2"/>
    </row>
    <row r="84091" spans="53:53" x14ac:dyDescent="0.3">
      <c r="BA84091" s="2"/>
    </row>
    <row r="84092" spans="53:53" x14ac:dyDescent="0.3">
      <c r="BA84092" s="2"/>
    </row>
    <row r="84093" spans="53:53" x14ac:dyDescent="0.3">
      <c r="BA84093" s="2"/>
    </row>
    <row r="84094" spans="53:53" x14ac:dyDescent="0.3">
      <c r="BA84094" s="2"/>
    </row>
    <row r="84095" spans="53:53" x14ac:dyDescent="0.3">
      <c r="BA84095" s="2"/>
    </row>
    <row r="84096" spans="53:53" x14ac:dyDescent="0.3">
      <c r="BA84096" s="2"/>
    </row>
    <row r="84097" spans="53:53" x14ac:dyDescent="0.3">
      <c r="BA84097" s="2"/>
    </row>
    <row r="84098" spans="53:53" x14ac:dyDescent="0.3">
      <c r="BA84098" s="2"/>
    </row>
    <row r="84099" spans="53:53" x14ac:dyDescent="0.3">
      <c r="BA84099" s="2"/>
    </row>
    <row r="84100" spans="53:53" x14ac:dyDescent="0.3">
      <c r="BA84100" s="2"/>
    </row>
    <row r="84101" spans="53:53" x14ac:dyDescent="0.3">
      <c r="BA84101" s="2"/>
    </row>
    <row r="84102" spans="53:53" x14ac:dyDescent="0.3">
      <c r="BA84102" s="2"/>
    </row>
    <row r="84103" spans="53:53" x14ac:dyDescent="0.3">
      <c r="BA84103" s="2"/>
    </row>
    <row r="84104" spans="53:53" x14ac:dyDescent="0.3">
      <c r="BA84104" s="2"/>
    </row>
    <row r="84105" spans="53:53" x14ac:dyDescent="0.3">
      <c r="BA84105" s="2"/>
    </row>
    <row r="84106" spans="53:53" x14ac:dyDescent="0.3">
      <c r="BA84106" s="2"/>
    </row>
    <row r="84107" spans="53:53" x14ac:dyDescent="0.3">
      <c r="BA84107" s="2"/>
    </row>
    <row r="84108" spans="53:53" x14ac:dyDescent="0.3">
      <c r="BA84108" s="2"/>
    </row>
    <row r="84109" spans="53:53" x14ac:dyDescent="0.3">
      <c r="BA84109" s="2"/>
    </row>
    <row r="84110" spans="53:53" x14ac:dyDescent="0.3">
      <c r="BA84110" s="2"/>
    </row>
    <row r="84111" spans="53:53" x14ac:dyDescent="0.3">
      <c r="BA84111" s="2"/>
    </row>
    <row r="84112" spans="53:53" x14ac:dyDescent="0.3">
      <c r="BA84112" s="2"/>
    </row>
    <row r="84113" spans="53:53" x14ac:dyDescent="0.3">
      <c r="BA84113" s="2"/>
    </row>
    <row r="84114" spans="53:53" x14ac:dyDescent="0.3">
      <c r="BA84114" s="2"/>
    </row>
    <row r="84115" spans="53:53" x14ac:dyDescent="0.3">
      <c r="BA84115" s="2"/>
    </row>
    <row r="84116" spans="53:53" x14ac:dyDescent="0.3">
      <c r="BA84116" s="2"/>
    </row>
    <row r="84117" spans="53:53" x14ac:dyDescent="0.3">
      <c r="BA84117" s="2"/>
    </row>
    <row r="84118" spans="53:53" x14ac:dyDescent="0.3">
      <c r="BA84118" s="2"/>
    </row>
    <row r="84119" spans="53:53" x14ac:dyDescent="0.3">
      <c r="BA84119" s="2"/>
    </row>
    <row r="84120" spans="53:53" x14ac:dyDescent="0.3">
      <c r="BA84120" s="2"/>
    </row>
    <row r="84121" spans="53:53" x14ac:dyDescent="0.3">
      <c r="BA84121" s="2"/>
    </row>
    <row r="84122" spans="53:53" x14ac:dyDescent="0.3">
      <c r="BA84122" s="2"/>
    </row>
    <row r="84123" spans="53:53" x14ac:dyDescent="0.3">
      <c r="BA84123" s="2"/>
    </row>
    <row r="84124" spans="53:53" x14ac:dyDescent="0.3">
      <c r="BA84124" s="2"/>
    </row>
    <row r="84125" spans="53:53" x14ac:dyDescent="0.3">
      <c r="BA84125" s="2"/>
    </row>
    <row r="84126" spans="53:53" x14ac:dyDescent="0.3">
      <c r="BA84126" s="2"/>
    </row>
    <row r="84127" spans="53:53" x14ac:dyDescent="0.3">
      <c r="BA84127" s="2"/>
    </row>
    <row r="84128" spans="53:53" x14ac:dyDescent="0.3">
      <c r="BA84128" s="2"/>
    </row>
    <row r="84129" spans="53:53" x14ac:dyDescent="0.3">
      <c r="BA84129" s="2"/>
    </row>
    <row r="84130" spans="53:53" x14ac:dyDescent="0.3">
      <c r="BA84130" s="2"/>
    </row>
    <row r="84131" spans="53:53" x14ac:dyDescent="0.3">
      <c r="BA84131" s="2"/>
    </row>
    <row r="84132" spans="53:53" x14ac:dyDescent="0.3">
      <c r="BA84132" s="2"/>
    </row>
    <row r="84133" spans="53:53" x14ac:dyDescent="0.3">
      <c r="BA84133" s="2"/>
    </row>
    <row r="84134" spans="53:53" x14ac:dyDescent="0.3">
      <c r="BA84134" s="2"/>
    </row>
    <row r="84135" spans="53:53" x14ac:dyDescent="0.3">
      <c r="BA84135" s="2"/>
    </row>
    <row r="84136" spans="53:53" x14ac:dyDescent="0.3">
      <c r="BA84136" s="2"/>
    </row>
    <row r="84137" spans="53:53" x14ac:dyDescent="0.3">
      <c r="BA84137" s="2"/>
    </row>
    <row r="84138" spans="53:53" x14ac:dyDescent="0.3">
      <c r="BA84138" s="2"/>
    </row>
    <row r="84139" spans="53:53" x14ac:dyDescent="0.3">
      <c r="BA84139" s="2"/>
    </row>
    <row r="84140" spans="53:53" x14ac:dyDescent="0.3">
      <c r="BA84140" s="2"/>
    </row>
    <row r="84141" spans="53:53" x14ac:dyDescent="0.3">
      <c r="BA84141" s="2"/>
    </row>
    <row r="84142" spans="53:53" x14ac:dyDescent="0.3">
      <c r="BA84142" s="2"/>
    </row>
    <row r="84143" spans="53:53" x14ac:dyDescent="0.3">
      <c r="BA84143" s="2"/>
    </row>
    <row r="84144" spans="53:53" x14ac:dyDescent="0.3">
      <c r="BA84144" s="2"/>
    </row>
    <row r="84145" spans="53:53" x14ac:dyDescent="0.3">
      <c r="BA84145" s="2"/>
    </row>
    <row r="84146" spans="53:53" x14ac:dyDescent="0.3">
      <c r="BA84146" s="2"/>
    </row>
    <row r="84147" spans="53:53" x14ac:dyDescent="0.3">
      <c r="BA84147" s="2"/>
    </row>
    <row r="84148" spans="53:53" x14ac:dyDescent="0.3">
      <c r="BA84148" s="2"/>
    </row>
    <row r="84149" spans="53:53" x14ac:dyDescent="0.3">
      <c r="BA84149" s="2"/>
    </row>
    <row r="84150" spans="53:53" x14ac:dyDescent="0.3">
      <c r="BA84150" s="2"/>
    </row>
    <row r="84151" spans="53:53" x14ac:dyDescent="0.3">
      <c r="BA84151" s="2"/>
    </row>
    <row r="84152" spans="53:53" x14ac:dyDescent="0.3">
      <c r="BA84152" s="2"/>
    </row>
    <row r="84153" spans="53:53" x14ac:dyDescent="0.3">
      <c r="BA84153" s="2"/>
    </row>
    <row r="84154" spans="53:53" x14ac:dyDescent="0.3">
      <c r="BA84154" s="2"/>
    </row>
    <row r="84155" spans="53:53" x14ac:dyDescent="0.3">
      <c r="BA84155" s="2"/>
    </row>
    <row r="84156" spans="53:53" x14ac:dyDescent="0.3">
      <c r="BA84156" s="2"/>
    </row>
    <row r="84157" spans="53:53" x14ac:dyDescent="0.3">
      <c r="BA84157" s="2"/>
    </row>
    <row r="84158" spans="53:53" x14ac:dyDescent="0.3">
      <c r="BA84158" s="2"/>
    </row>
    <row r="84159" spans="53:53" x14ac:dyDescent="0.3">
      <c r="BA84159" s="2"/>
    </row>
    <row r="84160" spans="53:53" x14ac:dyDescent="0.3">
      <c r="BA84160" s="2"/>
    </row>
    <row r="84161" spans="53:53" x14ac:dyDescent="0.3">
      <c r="BA84161" s="2"/>
    </row>
    <row r="84162" spans="53:53" x14ac:dyDescent="0.3">
      <c r="BA84162" s="2"/>
    </row>
    <row r="84163" spans="53:53" x14ac:dyDescent="0.3">
      <c r="BA84163" s="2"/>
    </row>
    <row r="84164" spans="53:53" x14ac:dyDescent="0.3">
      <c r="BA84164" s="2"/>
    </row>
    <row r="84165" spans="53:53" x14ac:dyDescent="0.3">
      <c r="BA84165" s="2"/>
    </row>
    <row r="84166" spans="53:53" x14ac:dyDescent="0.3">
      <c r="BA84166" s="2"/>
    </row>
    <row r="84167" spans="53:53" x14ac:dyDescent="0.3">
      <c r="BA84167" s="2"/>
    </row>
    <row r="84168" spans="53:53" x14ac:dyDescent="0.3">
      <c r="BA84168" s="2"/>
    </row>
    <row r="84169" spans="53:53" x14ac:dyDescent="0.3">
      <c r="BA84169" s="2"/>
    </row>
    <row r="84170" spans="53:53" x14ac:dyDescent="0.3">
      <c r="BA84170" s="2"/>
    </row>
    <row r="84171" spans="53:53" x14ac:dyDescent="0.3">
      <c r="BA84171" s="2"/>
    </row>
    <row r="84172" spans="53:53" x14ac:dyDescent="0.3">
      <c r="BA84172" s="2"/>
    </row>
    <row r="84173" spans="53:53" x14ac:dyDescent="0.3">
      <c r="BA84173" s="2"/>
    </row>
    <row r="84174" spans="53:53" x14ac:dyDescent="0.3">
      <c r="BA84174" s="2"/>
    </row>
    <row r="84175" spans="53:53" x14ac:dyDescent="0.3">
      <c r="BA84175" s="2"/>
    </row>
    <row r="84176" spans="53:53" x14ac:dyDescent="0.3">
      <c r="BA84176" s="2"/>
    </row>
    <row r="84177" spans="53:53" x14ac:dyDescent="0.3">
      <c r="BA84177" s="2"/>
    </row>
    <row r="84178" spans="53:53" x14ac:dyDescent="0.3">
      <c r="BA84178" s="2"/>
    </row>
    <row r="84179" spans="53:53" x14ac:dyDescent="0.3">
      <c r="BA84179" s="2"/>
    </row>
    <row r="84180" spans="53:53" x14ac:dyDescent="0.3">
      <c r="BA84180" s="2"/>
    </row>
    <row r="84181" spans="53:53" x14ac:dyDescent="0.3">
      <c r="BA84181" s="2"/>
    </row>
    <row r="84182" spans="53:53" x14ac:dyDescent="0.3">
      <c r="BA84182" s="2"/>
    </row>
    <row r="84183" spans="53:53" x14ac:dyDescent="0.3">
      <c r="BA84183" s="2"/>
    </row>
    <row r="84184" spans="53:53" x14ac:dyDescent="0.3">
      <c r="BA84184" s="2"/>
    </row>
    <row r="84185" spans="53:53" x14ac:dyDescent="0.3">
      <c r="BA84185" s="2"/>
    </row>
    <row r="84186" spans="53:53" x14ac:dyDescent="0.3">
      <c r="BA84186" s="2"/>
    </row>
    <row r="84187" spans="53:53" x14ac:dyDescent="0.3">
      <c r="BA84187" s="2"/>
    </row>
    <row r="84188" spans="53:53" x14ac:dyDescent="0.3">
      <c r="BA84188" s="2"/>
    </row>
    <row r="84189" spans="53:53" x14ac:dyDescent="0.3">
      <c r="BA84189" s="2"/>
    </row>
    <row r="84190" spans="53:53" x14ac:dyDescent="0.3">
      <c r="BA84190" s="2"/>
    </row>
    <row r="84191" spans="53:53" x14ac:dyDescent="0.3">
      <c r="BA84191" s="2"/>
    </row>
    <row r="84192" spans="53:53" x14ac:dyDescent="0.3">
      <c r="BA84192" s="2"/>
    </row>
    <row r="84193" spans="53:53" x14ac:dyDescent="0.3">
      <c r="BA84193" s="2"/>
    </row>
    <row r="84194" spans="53:53" x14ac:dyDescent="0.3">
      <c r="BA84194" s="2"/>
    </row>
    <row r="84195" spans="53:53" x14ac:dyDescent="0.3">
      <c r="BA84195" s="2"/>
    </row>
    <row r="84196" spans="53:53" x14ac:dyDescent="0.3">
      <c r="BA84196" s="2"/>
    </row>
    <row r="84197" spans="53:53" x14ac:dyDescent="0.3">
      <c r="BA84197" s="2"/>
    </row>
    <row r="84198" spans="53:53" x14ac:dyDescent="0.3">
      <c r="BA84198" s="2"/>
    </row>
    <row r="84199" spans="53:53" x14ac:dyDescent="0.3">
      <c r="BA84199" s="2"/>
    </row>
    <row r="84200" spans="53:53" x14ac:dyDescent="0.3">
      <c r="BA84200" s="2"/>
    </row>
    <row r="84201" spans="53:53" x14ac:dyDescent="0.3">
      <c r="BA84201" s="2"/>
    </row>
    <row r="84202" spans="53:53" x14ac:dyDescent="0.3">
      <c r="BA84202" s="2"/>
    </row>
    <row r="84203" spans="53:53" x14ac:dyDescent="0.3">
      <c r="BA84203" s="2"/>
    </row>
    <row r="84204" spans="53:53" x14ac:dyDescent="0.3">
      <c r="BA84204" s="2"/>
    </row>
    <row r="84205" spans="53:53" x14ac:dyDescent="0.3">
      <c r="BA84205" s="2"/>
    </row>
    <row r="84206" spans="53:53" x14ac:dyDescent="0.3">
      <c r="BA84206" s="2"/>
    </row>
    <row r="84207" spans="53:53" x14ac:dyDescent="0.3">
      <c r="BA84207" s="2"/>
    </row>
    <row r="84208" spans="53:53" x14ac:dyDescent="0.3">
      <c r="BA84208" s="2"/>
    </row>
    <row r="84209" spans="53:53" x14ac:dyDescent="0.3">
      <c r="BA84209" s="2"/>
    </row>
    <row r="84210" spans="53:53" x14ac:dyDescent="0.3">
      <c r="BA84210" s="2"/>
    </row>
    <row r="84211" spans="53:53" x14ac:dyDescent="0.3">
      <c r="BA84211" s="2"/>
    </row>
    <row r="84212" spans="53:53" x14ac:dyDescent="0.3">
      <c r="BA84212" s="2"/>
    </row>
    <row r="84213" spans="53:53" x14ac:dyDescent="0.3">
      <c r="BA84213" s="2"/>
    </row>
    <row r="84214" spans="53:53" x14ac:dyDescent="0.3">
      <c r="BA84214" s="2"/>
    </row>
    <row r="84215" spans="53:53" x14ac:dyDescent="0.3">
      <c r="BA84215" s="2"/>
    </row>
    <row r="84216" spans="53:53" x14ac:dyDescent="0.3">
      <c r="BA84216" s="2"/>
    </row>
    <row r="84217" spans="53:53" x14ac:dyDescent="0.3">
      <c r="BA84217" s="2"/>
    </row>
    <row r="84218" spans="53:53" x14ac:dyDescent="0.3">
      <c r="BA84218" s="2"/>
    </row>
    <row r="84219" spans="53:53" x14ac:dyDescent="0.3">
      <c r="BA84219" s="2"/>
    </row>
    <row r="84220" spans="53:53" x14ac:dyDescent="0.3">
      <c r="BA84220" s="2"/>
    </row>
    <row r="84221" spans="53:53" x14ac:dyDescent="0.3">
      <c r="BA84221" s="2"/>
    </row>
    <row r="84222" spans="53:53" x14ac:dyDescent="0.3">
      <c r="BA84222" s="2"/>
    </row>
    <row r="84223" spans="53:53" x14ac:dyDescent="0.3">
      <c r="BA84223" s="2"/>
    </row>
    <row r="84224" spans="53:53" x14ac:dyDescent="0.3">
      <c r="BA84224" s="2"/>
    </row>
    <row r="84225" spans="53:53" x14ac:dyDescent="0.3">
      <c r="BA84225" s="2"/>
    </row>
    <row r="84226" spans="53:53" x14ac:dyDescent="0.3">
      <c r="BA84226" s="2"/>
    </row>
    <row r="84227" spans="53:53" x14ac:dyDescent="0.3">
      <c r="BA84227" s="2"/>
    </row>
    <row r="84228" spans="53:53" x14ac:dyDescent="0.3">
      <c r="BA84228" s="2"/>
    </row>
    <row r="84229" spans="53:53" x14ac:dyDescent="0.3">
      <c r="BA84229" s="2"/>
    </row>
    <row r="84230" spans="53:53" x14ac:dyDescent="0.3">
      <c r="BA84230" s="2"/>
    </row>
    <row r="84231" spans="53:53" x14ac:dyDescent="0.3">
      <c r="BA84231" s="2"/>
    </row>
    <row r="84232" spans="53:53" x14ac:dyDescent="0.3">
      <c r="BA84232" s="2"/>
    </row>
    <row r="84233" spans="53:53" x14ac:dyDescent="0.3">
      <c r="BA84233" s="2"/>
    </row>
    <row r="84234" spans="53:53" x14ac:dyDescent="0.3">
      <c r="BA84234" s="2"/>
    </row>
    <row r="84235" spans="53:53" x14ac:dyDescent="0.3">
      <c r="BA84235" s="2"/>
    </row>
    <row r="84236" spans="53:53" x14ac:dyDescent="0.3">
      <c r="BA84236" s="2"/>
    </row>
    <row r="84237" spans="53:53" x14ac:dyDescent="0.3">
      <c r="BA84237" s="2"/>
    </row>
    <row r="84238" spans="53:53" x14ac:dyDescent="0.3">
      <c r="BA84238" s="2"/>
    </row>
    <row r="84239" spans="53:53" x14ac:dyDescent="0.3">
      <c r="BA84239" s="2"/>
    </row>
    <row r="84240" spans="53:53" x14ac:dyDescent="0.3">
      <c r="BA84240" s="2"/>
    </row>
    <row r="84241" spans="53:53" x14ac:dyDescent="0.3">
      <c r="BA84241" s="2"/>
    </row>
    <row r="84242" spans="53:53" x14ac:dyDescent="0.3">
      <c r="BA84242" s="2"/>
    </row>
    <row r="84243" spans="53:53" x14ac:dyDescent="0.3">
      <c r="BA84243" s="2"/>
    </row>
    <row r="84244" spans="53:53" x14ac:dyDescent="0.3">
      <c r="BA84244" s="2"/>
    </row>
    <row r="84245" spans="53:53" x14ac:dyDescent="0.3">
      <c r="BA84245" s="2"/>
    </row>
    <row r="84246" spans="53:53" x14ac:dyDescent="0.3">
      <c r="BA84246" s="2"/>
    </row>
    <row r="84247" spans="53:53" x14ac:dyDescent="0.3">
      <c r="BA84247" s="2"/>
    </row>
    <row r="84248" spans="53:53" x14ac:dyDescent="0.3">
      <c r="BA84248" s="2"/>
    </row>
    <row r="84249" spans="53:53" x14ac:dyDescent="0.3">
      <c r="BA84249" s="2"/>
    </row>
    <row r="84250" spans="53:53" x14ac:dyDescent="0.3">
      <c r="BA84250" s="2"/>
    </row>
    <row r="84251" spans="53:53" x14ac:dyDescent="0.3">
      <c r="BA84251" s="2"/>
    </row>
    <row r="84252" spans="53:53" x14ac:dyDescent="0.3">
      <c r="BA84252" s="2"/>
    </row>
    <row r="84253" spans="53:53" x14ac:dyDescent="0.3">
      <c r="BA84253" s="2"/>
    </row>
    <row r="84254" spans="53:53" x14ac:dyDescent="0.3">
      <c r="BA84254" s="2"/>
    </row>
    <row r="84255" spans="53:53" x14ac:dyDescent="0.3">
      <c r="BA84255" s="2"/>
    </row>
    <row r="84256" spans="53:53" x14ac:dyDescent="0.3">
      <c r="BA84256" s="2"/>
    </row>
    <row r="84257" spans="53:53" x14ac:dyDescent="0.3">
      <c r="BA84257" s="2"/>
    </row>
    <row r="84258" spans="53:53" x14ac:dyDescent="0.3">
      <c r="BA84258" s="2"/>
    </row>
    <row r="84259" spans="53:53" x14ac:dyDescent="0.3">
      <c r="BA84259" s="2"/>
    </row>
    <row r="84260" spans="53:53" x14ac:dyDescent="0.3">
      <c r="BA84260" s="2"/>
    </row>
    <row r="84261" spans="53:53" x14ac:dyDescent="0.3">
      <c r="BA84261" s="2"/>
    </row>
    <row r="84262" spans="53:53" x14ac:dyDescent="0.3">
      <c r="BA84262" s="2"/>
    </row>
    <row r="84263" spans="53:53" x14ac:dyDescent="0.3">
      <c r="BA84263" s="2"/>
    </row>
    <row r="84264" spans="53:53" x14ac:dyDescent="0.3">
      <c r="BA84264" s="2"/>
    </row>
    <row r="84265" spans="53:53" x14ac:dyDescent="0.3">
      <c r="BA84265" s="2"/>
    </row>
    <row r="84266" spans="53:53" x14ac:dyDescent="0.3">
      <c r="BA84266" s="2"/>
    </row>
    <row r="84267" spans="53:53" x14ac:dyDescent="0.3">
      <c r="BA84267" s="2"/>
    </row>
    <row r="84268" spans="53:53" x14ac:dyDescent="0.3">
      <c r="BA84268" s="2"/>
    </row>
    <row r="84269" spans="53:53" x14ac:dyDescent="0.3">
      <c r="BA84269" s="2"/>
    </row>
    <row r="84270" spans="53:53" x14ac:dyDescent="0.3">
      <c r="BA84270" s="2"/>
    </row>
    <row r="84271" spans="53:53" x14ac:dyDescent="0.3">
      <c r="BA84271" s="2"/>
    </row>
    <row r="84272" spans="53:53" x14ac:dyDescent="0.3">
      <c r="BA84272" s="2"/>
    </row>
    <row r="84273" spans="53:53" x14ac:dyDescent="0.3">
      <c r="BA84273" s="2"/>
    </row>
    <row r="84274" spans="53:53" x14ac:dyDescent="0.3">
      <c r="BA84274" s="2"/>
    </row>
    <row r="84275" spans="53:53" x14ac:dyDescent="0.3">
      <c r="BA84275" s="2"/>
    </row>
    <row r="84276" spans="53:53" x14ac:dyDescent="0.3">
      <c r="BA84276" s="2"/>
    </row>
    <row r="84277" spans="53:53" x14ac:dyDescent="0.3">
      <c r="BA84277" s="2"/>
    </row>
    <row r="84278" spans="53:53" x14ac:dyDescent="0.3">
      <c r="BA84278" s="2"/>
    </row>
    <row r="84279" spans="53:53" x14ac:dyDescent="0.3">
      <c r="BA84279" s="2"/>
    </row>
    <row r="84280" spans="53:53" x14ac:dyDescent="0.3">
      <c r="BA84280" s="2"/>
    </row>
    <row r="84281" spans="53:53" x14ac:dyDescent="0.3">
      <c r="BA84281" s="2"/>
    </row>
    <row r="84282" spans="53:53" x14ac:dyDescent="0.3">
      <c r="BA84282" s="2"/>
    </row>
    <row r="84283" spans="53:53" x14ac:dyDescent="0.3">
      <c r="BA84283" s="2"/>
    </row>
    <row r="84284" spans="53:53" x14ac:dyDescent="0.3">
      <c r="BA84284" s="2"/>
    </row>
    <row r="84285" spans="53:53" x14ac:dyDescent="0.3">
      <c r="BA84285" s="2"/>
    </row>
    <row r="84286" spans="53:53" x14ac:dyDescent="0.3">
      <c r="BA84286" s="2"/>
    </row>
    <row r="84287" spans="53:53" x14ac:dyDescent="0.3">
      <c r="BA84287" s="2"/>
    </row>
    <row r="84288" spans="53:53" x14ac:dyDescent="0.3">
      <c r="BA84288" s="2"/>
    </row>
    <row r="84289" spans="53:53" x14ac:dyDescent="0.3">
      <c r="BA84289" s="2"/>
    </row>
    <row r="84290" spans="53:53" x14ac:dyDescent="0.3">
      <c r="BA84290" s="2"/>
    </row>
    <row r="84291" spans="53:53" x14ac:dyDescent="0.3">
      <c r="BA84291" s="2"/>
    </row>
    <row r="84292" spans="53:53" x14ac:dyDescent="0.3">
      <c r="BA84292" s="2"/>
    </row>
    <row r="84293" spans="53:53" x14ac:dyDescent="0.3">
      <c r="BA84293" s="2"/>
    </row>
    <row r="84294" spans="53:53" x14ac:dyDescent="0.3">
      <c r="BA84294" s="2"/>
    </row>
    <row r="84295" spans="53:53" x14ac:dyDescent="0.3">
      <c r="BA84295" s="2"/>
    </row>
    <row r="84296" spans="53:53" x14ac:dyDescent="0.3">
      <c r="BA84296" s="2"/>
    </row>
    <row r="84297" spans="53:53" x14ac:dyDescent="0.3">
      <c r="BA84297" s="2"/>
    </row>
    <row r="84298" spans="53:53" x14ac:dyDescent="0.3">
      <c r="BA84298" s="2"/>
    </row>
    <row r="84299" spans="53:53" x14ac:dyDescent="0.3">
      <c r="BA84299" s="2"/>
    </row>
    <row r="84300" spans="53:53" x14ac:dyDescent="0.3">
      <c r="BA84300" s="2"/>
    </row>
    <row r="84301" spans="53:53" x14ac:dyDescent="0.3">
      <c r="BA84301" s="2"/>
    </row>
    <row r="84302" spans="53:53" x14ac:dyDescent="0.3">
      <c r="BA84302" s="2"/>
    </row>
    <row r="84303" spans="53:53" x14ac:dyDescent="0.3">
      <c r="BA84303" s="2"/>
    </row>
    <row r="84304" spans="53:53" x14ac:dyDescent="0.3">
      <c r="BA84304" s="2"/>
    </row>
    <row r="84305" spans="53:53" x14ac:dyDescent="0.3">
      <c r="BA84305" s="2"/>
    </row>
    <row r="84306" spans="53:53" x14ac:dyDescent="0.3">
      <c r="BA84306" s="2"/>
    </row>
    <row r="84307" spans="53:53" x14ac:dyDescent="0.3">
      <c r="BA84307" s="2"/>
    </row>
    <row r="84308" spans="53:53" x14ac:dyDescent="0.3">
      <c r="BA84308" s="2"/>
    </row>
    <row r="84309" spans="53:53" x14ac:dyDescent="0.3">
      <c r="BA84309" s="2"/>
    </row>
    <row r="84310" spans="53:53" x14ac:dyDescent="0.3">
      <c r="BA84310" s="2"/>
    </row>
    <row r="84311" spans="53:53" x14ac:dyDescent="0.3">
      <c r="BA84311" s="2"/>
    </row>
    <row r="84312" spans="53:53" x14ac:dyDescent="0.3">
      <c r="BA84312" s="2"/>
    </row>
    <row r="84313" spans="53:53" x14ac:dyDescent="0.3">
      <c r="BA84313" s="2"/>
    </row>
    <row r="84314" spans="53:53" x14ac:dyDescent="0.3">
      <c r="BA84314" s="2"/>
    </row>
    <row r="84315" spans="53:53" x14ac:dyDescent="0.3">
      <c r="BA84315" s="2"/>
    </row>
    <row r="84316" spans="53:53" x14ac:dyDescent="0.3">
      <c r="BA84316" s="2"/>
    </row>
    <row r="84317" spans="53:53" x14ac:dyDescent="0.3">
      <c r="BA84317" s="2"/>
    </row>
    <row r="84318" spans="53:53" x14ac:dyDescent="0.3">
      <c r="BA84318" s="2"/>
    </row>
    <row r="84319" spans="53:53" x14ac:dyDescent="0.3">
      <c r="BA84319" s="2"/>
    </row>
    <row r="84320" spans="53:53" x14ac:dyDescent="0.3">
      <c r="BA84320" s="2"/>
    </row>
    <row r="84321" spans="53:53" x14ac:dyDescent="0.3">
      <c r="BA84321" s="2"/>
    </row>
    <row r="84322" spans="53:53" x14ac:dyDescent="0.3">
      <c r="BA84322" s="2"/>
    </row>
    <row r="84323" spans="53:53" x14ac:dyDescent="0.3">
      <c r="BA84323" s="2"/>
    </row>
    <row r="84324" spans="53:53" x14ac:dyDescent="0.3">
      <c r="BA84324" s="2"/>
    </row>
    <row r="84325" spans="53:53" x14ac:dyDescent="0.3">
      <c r="BA84325" s="2"/>
    </row>
    <row r="84326" spans="53:53" x14ac:dyDescent="0.3">
      <c r="BA84326" s="2"/>
    </row>
    <row r="84327" spans="53:53" x14ac:dyDescent="0.3">
      <c r="BA84327" s="2"/>
    </row>
    <row r="84328" spans="53:53" x14ac:dyDescent="0.3">
      <c r="BA84328" s="2"/>
    </row>
    <row r="84329" spans="53:53" x14ac:dyDescent="0.3">
      <c r="BA84329" s="2"/>
    </row>
    <row r="84330" spans="53:53" x14ac:dyDescent="0.3">
      <c r="BA84330" s="2"/>
    </row>
    <row r="84331" spans="53:53" x14ac:dyDescent="0.3">
      <c r="BA84331" s="2"/>
    </row>
    <row r="84332" spans="53:53" x14ac:dyDescent="0.3">
      <c r="BA84332" s="2"/>
    </row>
    <row r="84333" spans="53:53" x14ac:dyDescent="0.3">
      <c r="BA84333" s="2"/>
    </row>
    <row r="84334" spans="53:53" x14ac:dyDescent="0.3">
      <c r="BA84334" s="2"/>
    </row>
    <row r="84335" spans="53:53" x14ac:dyDescent="0.3">
      <c r="BA84335" s="2"/>
    </row>
    <row r="84336" spans="53:53" x14ac:dyDescent="0.3">
      <c r="BA84336" s="2"/>
    </row>
    <row r="84337" spans="53:53" x14ac:dyDescent="0.3">
      <c r="BA84337" s="2"/>
    </row>
    <row r="84338" spans="53:53" x14ac:dyDescent="0.3">
      <c r="BA84338" s="2"/>
    </row>
    <row r="84339" spans="53:53" x14ac:dyDescent="0.3">
      <c r="BA84339" s="2"/>
    </row>
    <row r="84340" spans="53:53" x14ac:dyDescent="0.3">
      <c r="BA84340" s="2"/>
    </row>
    <row r="84341" spans="53:53" x14ac:dyDescent="0.3">
      <c r="BA84341" s="2"/>
    </row>
    <row r="84342" spans="53:53" x14ac:dyDescent="0.3">
      <c r="BA84342" s="2"/>
    </row>
    <row r="84343" spans="53:53" x14ac:dyDescent="0.3">
      <c r="BA84343" s="2"/>
    </row>
    <row r="84344" spans="53:53" x14ac:dyDescent="0.3">
      <c r="BA84344" s="2"/>
    </row>
    <row r="84345" spans="53:53" x14ac:dyDescent="0.3">
      <c r="BA84345" s="2"/>
    </row>
    <row r="84346" spans="53:53" x14ac:dyDescent="0.3">
      <c r="BA84346" s="2"/>
    </row>
    <row r="84347" spans="53:53" x14ac:dyDescent="0.3">
      <c r="BA84347" s="2"/>
    </row>
    <row r="84348" spans="53:53" x14ac:dyDescent="0.3">
      <c r="BA84348" s="2"/>
    </row>
    <row r="84349" spans="53:53" x14ac:dyDescent="0.3">
      <c r="BA84349" s="2"/>
    </row>
    <row r="84350" spans="53:53" x14ac:dyDescent="0.3">
      <c r="BA84350" s="2"/>
    </row>
    <row r="84351" spans="53:53" x14ac:dyDescent="0.3">
      <c r="BA84351" s="2"/>
    </row>
    <row r="84352" spans="53:53" x14ac:dyDescent="0.3">
      <c r="BA84352" s="2"/>
    </row>
    <row r="84353" spans="53:53" x14ac:dyDescent="0.3">
      <c r="BA84353" s="2"/>
    </row>
    <row r="84354" spans="53:53" x14ac:dyDescent="0.3">
      <c r="BA84354" s="2"/>
    </row>
    <row r="84355" spans="53:53" x14ac:dyDescent="0.3">
      <c r="BA84355" s="2"/>
    </row>
    <row r="84356" spans="53:53" x14ac:dyDescent="0.3">
      <c r="BA84356" s="2"/>
    </row>
    <row r="84357" spans="53:53" x14ac:dyDescent="0.3">
      <c r="BA84357" s="2"/>
    </row>
    <row r="84358" spans="53:53" x14ac:dyDescent="0.3">
      <c r="BA84358" s="2"/>
    </row>
    <row r="84359" spans="53:53" x14ac:dyDescent="0.3">
      <c r="BA84359" s="2"/>
    </row>
    <row r="84360" spans="53:53" x14ac:dyDescent="0.3">
      <c r="BA84360" s="2"/>
    </row>
    <row r="84361" spans="53:53" x14ac:dyDescent="0.3">
      <c r="BA84361" s="2"/>
    </row>
    <row r="84362" spans="53:53" x14ac:dyDescent="0.3">
      <c r="BA84362" s="2"/>
    </row>
    <row r="84363" spans="53:53" x14ac:dyDescent="0.3">
      <c r="BA84363" s="2"/>
    </row>
    <row r="84364" spans="53:53" x14ac:dyDescent="0.3">
      <c r="BA84364" s="2"/>
    </row>
    <row r="84365" spans="53:53" x14ac:dyDescent="0.3">
      <c r="BA84365" s="2"/>
    </row>
    <row r="84366" spans="53:53" x14ac:dyDescent="0.3">
      <c r="BA84366" s="2"/>
    </row>
    <row r="84367" spans="53:53" x14ac:dyDescent="0.3">
      <c r="BA84367" s="2"/>
    </row>
    <row r="84368" spans="53:53" x14ac:dyDescent="0.3">
      <c r="BA84368" s="2"/>
    </row>
    <row r="84369" spans="53:53" x14ac:dyDescent="0.3">
      <c r="BA84369" s="2"/>
    </row>
    <row r="84370" spans="53:53" x14ac:dyDescent="0.3">
      <c r="BA84370" s="2"/>
    </row>
    <row r="84371" spans="53:53" x14ac:dyDescent="0.3">
      <c r="BA84371" s="2"/>
    </row>
    <row r="84372" spans="53:53" x14ac:dyDescent="0.3">
      <c r="BA84372" s="2"/>
    </row>
    <row r="84373" spans="53:53" x14ac:dyDescent="0.3">
      <c r="BA84373" s="2"/>
    </row>
    <row r="84374" spans="53:53" x14ac:dyDescent="0.3">
      <c r="BA84374" s="2"/>
    </row>
    <row r="84375" spans="53:53" x14ac:dyDescent="0.3">
      <c r="BA84375" s="2"/>
    </row>
    <row r="84376" spans="53:53" x14ac:dyDescent="0.3">
      <c r="BA84376" s="2"/>
    </row>
    <row r="84377" spans="53:53" x14ac:dyDescent="0.3">
      <c r="BA84377" s="2"/>
    </row>
    <row r="84378" spans="53:53" x14ac:dyDescent="0.3">
      <c r="BA84378" s="2"/>
    </row>
    <row r="84379" spans="53:53" x14ac:dyDescent="0.3">
      <c r="BA84379" s="2"/>
    </row>
    <row r="84380" spans="53:53" x14ac:dyDescent="0.3">
      <c r="BA84380" s="2"/>
    </row>
    <row r="84381" spans="53:53" x14ac:dyDescent="0.3">
      <c r="BA84381" s="2"/>
    </row>
    <row r="84382" spans="53:53" x14ac:dyDescent="0.3">
      <c r="BA84382" s="2"/>
    </row>
    <row r="84383" spans="53:53" x14ac:dyDescent="0.3">
      <c r="BA84383" s="2"/>
    </row>
    <row r="84384" spans="53:53" x14ac:dyDescent="0.3">
      <c r="BA84384" s="2"/>
    </row>
    <row r="84385" spans="53:53" x14ac:dyDescent="0.3">
      <c r="BA84385" s="2"/>
    </row>
    <row r="84386" spans="53:53" x14ac:dyDescent="0.3">
      <c r="BA84386" s="2"/>
    </row>
    <row r="84387" spans="53:53" x14ac:dyDescent="0.3">
      <c r="BA84387" s="2"/>
    </row>
    <row r="84388" spans="53:53" x14ac:dyDescent="0.3">
      <c r="BA84388" s="2"/>
    </row>
    <row r="84389" spans="53:53" x14ac:dyDescent="0.3">
      <c r="BA84389" s="2"/>
    </row>
    <row r="84390" spans="53:53" x14ac:dyDescent="0.3">
      <c r="BA84390" s="2"/>
    </row>
    <row r="84391" spans="53:53" x14ac:dyDescent="0.3">
      <c r="BA84391" s="2"/>
    </row>
    <row r="84392" spans="53:53" x14ac:dyDescent="0.3">
      <c r="BA84392" s="2"/>
    </row>
    <row r="84393" spans="53:53" x14ac:dyDescent="0.3">
      <c r="BA84393" s="2"/>
    </row>
    <row r="84394" spans="53:53" x14ac:dyDescent="0.3">
      <c r="BA84394" s="2"/>
    </row>
    <row r="84395" spans="53:53" x14ac:dyDescent="0.3">
      <c r="BA84395" s="2"/>
    </row>
    <row r="84396" spans="53:53" x14ac:dyDescent="0.3">
      <c r="BA84396" s="2"/>
    </row>
    <row r="84397" spans="53:53" x14ac:dyDescent="0.3">
      <c r="BA84397" s="2"/>
    </row>
    <row r="84398" spans="53:53" x14ac:dyDescent="0.3">
      <c r="BA84398" s="2"/>
    </row>
    <row r="84399" spans="53:53" x14ac:dyDescent="0.3">
      <c r="BA84399" s="2"/>
    </row>
    <row r="84400" spans="53:53" x14ac:dyDescent="0.3">
      <c r="BA84400" s="2"/>
    </row>
    <row r="84401" spans="53:53" x14ac:dyDescent="0.3">
      <c r="BA84401" s="2"/>
    </row>
    <row r="84402" spans="53:53" x14ac:dyDescent="0.3">
      <c r="BA84402" s="2"/>
    </row>
    <row r="84403" spans="53:53" x14ac:dyDescent="0.3">
      <c r="BA84403" s="2"/>
    </row>
    <row r="84404" spans="53:53" x14ac:dyDescent="0.3">
      <c r="BA84404" s="2"/>
    </row>
    <row r="84405" spans="53:53" x14ac:dyDescent="0.3">
      <c r="BA84405" s="2"/>
    </row>
    <row r="84406" spans="53:53" x14ac:dyDescent="0.3">
      <c r="BA84406" s="2"/>
    </row>
    <row r="84407" spans="53:53" x14ac:dyDescent="0.3">
      <c r="BA84407" s="2"/>
    </row>
    <row r="84408" spans="53:53" x14ac:dyDescent="0.3">
      <c r="BA84408" s="2"/>
    </row>
    <row r="84409" spans="53:53" x14ac:dyDescent="0.3">
      <c r="BA84409" s="2"/>
    </row>
    <row r="84410" spans="53:53" x14ac:dyDescent="0.3">
      <c r="BA84410" s="2"/>
    </row>
    <row r="84411" spans="53:53" x14ac:dyDescent="0.3">
      <c r="BA84411" s="2"/>
    </row>
    <row r="84412" spans="53:53" x14ac:dyDescent="0.3">
      <c r="BA84412" s="2"/>
    </row>
    <row r="84413" spans="53:53" x14ac:dyDescent="0.3">
      <c r="BA84413" s="2"/>
    </row>
    <row r="84414" spans="53:53" x14ac:dyDescent="0.3">
      <c r="BA84414" s="2"/>
    </row>
    <row r="84415" spans="53:53" x14ac:dyDescent="0.3">
      <c r="BA84415" s="2"/>
    </row>
    <row r="84416" spans="53:53" x14ac:dyDescent="0.3">
      <c r="BA84416" s="2"/>
    </row>
    <row r="84417" spans="53:53" x14ac:dyDescent="0.3">
      <c r="BA84417" s="2"/>
    </row>
    <row r="84418" spans="53:53" x14ac:dyDescent="0.3">
      <c r="BA84418" s="2"/>
    </row>
    <row r="84419" spans="53:53" x14ac:dyDescent="0.3">
      <c r="BA84419" s="2"/>
    </row>
    <row r="84420" spans="53:53" x14ac:dyDescent="0.3">
      <c r="BA84420" s="2"/>
    </row>
    <row r="84421" spans="53:53" x14ac:dyDescent="0.3">
      <c r="BA84421" s="2"/>
    </row>
    <row r="84422" spans="53:53" x14ac:dyDescent="0.3">
      <c r="BA84422" s="2"/>
    </row>
    <row r="84423" spans="53:53" x14ac:dyDescent="0.3">
      <c r="BA84423" s="2"/>
    </row>
    <row r="84424" spans="53:53" x14ac:dyDescent="0.3">
      <c r="BA84424" s="2"/>
    </row>
    <row r="84425" spans="53:53" x14ac:dyDescent="0.3">
      <c r="BA84425" s="2"/>
    </row>
    <row r="84426" spans="53:53" x14ac:dyDescent="0.3">
      <c r="BA84426" s="2"/>
    </row>
    <row r="84427" spans="53:53" x14ac:dyDescent="0.3">
      <c r="BA84427" s="2"/>
    </row>
    <row r="84428" spans="53:53" x14ac:dyDescent="0.3">
      <c r="BA84428" s="2"/>
    </row>
    <row r="84429" spans="53:53" x14ac:dyDescent="0.3">
      <c r="BA84429" s="2"/>
    </row>
    <row r="84430" spans="53:53" x14ac:dyDescent="0.3">
      <c r="BA84430" s="2"/>
    </row>
    <row r="84431" spans="53:53" x14ac:dyDescent="0.3">
      <c r="BA84431" s="2"/>
    </row>
    <row r="84432" spans="53:53" x14ac:dyDescent="0.3">
      <c r="BA84432" s="2"/>
    </row>
    <row r="84433" spans="53:53" x14ac:dyDescent="0.3">
      <c r="BA84433" s="2"/>
    </row>
    <row r="84434" spans="53:53" x14ac:dyDescent="0.3">
      <c r="BA84434" s="2"/>
    </row>
    <row r="84435" spans="53:53" x14ac:dyDescent="0.3">
      <c r="BA84435" s="2"/>
    </row>
    <row r="84436" spans="53:53" x14ac:dyDescent="0.3">
      <c r="BA84436" s="2"/>
    </row>
    <row r="84437" spans="53:53" x14ac:dyDescent="0.3">
      <c r="BA84437" s="2"/>
    </row>
    <row r="84438" spans="53:53" x14ac:dyDescent="0.3">
      <c r="BA84438" s="2"/>
    </row>
    <row r="84439" spans="53:53" x14ac:dyDescent="0.3">
      <c r="BA84439" s="2"/>
    </row>
    <row r="84440" spans="53:53" x14ac:dyDescent="0.3">
      <c r="BA84440" s="2"/>
    </row>
    <row r="84441" spans="53:53" x14ac:dyDescent="0.3">
      <c r="BA84441" s="2"/>
    </row>
    <row r="84442" spans="53:53" x14ac:dyDescent="0.3">
      <c r="BA84442" s="2"/>
    </row>
    <row r="84443" spans="53:53" x14ac:dyDescent="0.3">
      <c r="BA84443" s="2"/>
    </row>
    <row r="84444" spans="53:53" x14ac:dyDescent="0.3">
      <c r="BA84444" s="2"/>
    </row>
    <row r="84445" spans="53:53" x14ac:dyDescent="0.3">
      <c r="BA84445" s="2"/>
    </row>
    <row r="84446" spans="53:53" x14ac:dyDescent="0.3">
      <c r="BA84446" s="2"/>
    </row>
    <row r="84447" spans="53:53" x14ac:dyDescent="0.3">
      <c r="BA84447" s="2"/>
    </row>
    <row r="84448" spans="53:53" x14ac:dyDescent="0.3">
      <c r="BA84448" s="2"/>
    </row>
    <row r="84449" spans="53:53" x14ac:dyDescent="0.3">
      <c r="BA84449" s="2"/>
    </row>
    <row r="84450" spans="53:53" x14ac:dyDescent="0.3">
      <c r="BA84450" s="2"/>
    </row>
    <row r="84451" spans="53:53" x14ac:dyDescent="0.3">
      <c r="BA84451" s="2"/>
    </row>
    <row r="84452" spans="53:53" x14ac:dyDescent="0.3">
      <c r="BA84452" s="2"/>
    </row>
    <row r="84453" spans="53:53" x14ac:dyDescent="0.3">
      <c r="BA84453" s="2"/>
    </row>
    <row r="84454" spans="53:53" x14ac:dyDescent="0.3">
      <c r="BA84454" s="2"/>
    </row>
    <row r="84455" spans="53:53" x14ac:dyDescent="0.3">
      <c r="BA84455" s="2"/>
    </row>
    <row r="84456" spans="53:53" x14ac:dyDescent="0.3">
      <c r="BA84456" s="2"/>
    </row>
    <row r="84457" spans="53:53" x14ac:dyDescent="0.3">
      <c r="BA84457" s="2"/>
    </row>
    <row r="84458" spans="53:53" x14ac:dyDescent="0.3">
      <c r="BA84458" s="2"/>
    </row>
    <row r="84459" spans="53:53" x14ac:dyDescent="0.3">
      <c r="BA84459" s="2"/>
    </row>
    <row r="84460" spans="53:53" x14ac:dyDescent="0.3">
      <c r="BA84460" s="2"/>
    </row>
    <row r="84461" spans="53:53" x14ac:dyDescent="0.3">
      <c r="BA84461" s="2"/>
    </row>
    <row r="84462" spans="53:53" x14ac:dyDescent="0.3">
      <c r="BA84462" s="2"/>
    </row>
    <row r="84463" spans="53:53" x14ac:dyDescent="0.3">
      <c r="BA84463" s="2"/>
    </row>
    <row r="84464" spans="53:53" x14ac:dyDescent="0.3">
      <c r="BA84464" s="2"/>
    </row>
    <row r="84465" spans="53:53" x14ac:dyDescent="0.3">
      <c r="BA84465" s="2"/>
    </row>
    <row r="84466" spans="53:53" x14ac:dyDescent="0.3">
      <c r="BA84466" s="2"/>
    </row>
    <row r="84467" spans="53:53" x14ac:dyDescent="0.3">
      <c r="BA84467" s="2"/>
    </row>
    <row r="84468" spans="53:53" x14ac:dyDescent="0.3">
      <c r="BA84468" s="2"/>
    </row>
    <row r="84469" spans="53:53" x14ac:dyDescent="0.3">
      <c r="BA84469" s="2"/>
    </row>
    <row r="84470" spans="53:53" x14ac:dyDescent="0.3">
      <c r="BA84470" s="2"/>
    </row>
    <row r="84471" spans="53:53" x14ac:dyDescent="0.3">
      <c r="BA84471" s="2"/>
    </row>
    <row r="84472" spans="53:53" x14ac:dyDescent="0.3">
      <c r="BA84472" s="2"/>
    </row>
    <row r="84473" spans="53:53" x14ac:dyDescent="0.3">
      <c r="BA84473" s="2"/>
    </row>
    <row r="84474" spans="53:53" x14ac:dyDescent="0.3">
      <c r="BA84474" s="2"/>
    </row>
    <row r="84475" spans="53:53" x14ac:dyDescent="0.3">
      <c r="BA84475" s="2"/>
    </row>
    <row r="84476" spans="53:53" x14ac:dyDescent="0.3">
      <c r="BA84476" s="2"/>
    </row>
    <row r="84477" spans="53:53" x14ac:dyDescent="0.3">
      <c r="BA84477" s="2"/>
    </row>
    <row r="84478" spans="53:53" x14ac:dyDescent="0.3">
      <c r="BA84478" s="2"/>
    </row>
    <row r="84479" spans="53:53" x14ac:dyDescent="0.3">
      <c r="BA84479" s="2"/>
    </row>
    <row r="84480" spans="53:53" x14ac:dyDescent="0.3">
      <c r="BA84480" s="2"/>
    </row>
    <row r="84481" spans="53:53" x14ac:dyDescent="0.3">
      <c r="BA84481" s="2"/>
    </row>
    <row r="84482" spans="53:53" x14ac:dyDescent="0.3">
      <c r="BA84482" s="2"/>
    </row>
    <row r="84483" spans="53:53" x14ac:dyDescent="0.3">
      <c r="BA84483" s="2"/>
    </row>
    <row r="84484" spans="53:53" x14ac:dyDescent="0.3">
      <c r="BA84484" s="2"/>
    </row>
    <row r="84485" spans="53:53" x14ac:dyDescent="0.3">
      <c r="BA84485" s="2"/>
    </row>
    <row r="84486" spans="53:53" x14ac:dyDescent="0.3">
      <c r="BA84486" s="2"/>
    </row>
    <row r="84487" spans="53:53" x14ac:dyDescent="0.3">
      <c r="BA84487" s="2"/>
    </row>
    <row r="84488" spans="53:53" x14ac:dyDescent="0.3">
      <c r="BA84488" s="2"/>
    </row>
    <row r="84489" spans="53:53" x14ac:dyDescent="0.3">
      <c r="BA84489" s="2"/>
    </row>
    <row r="84490" spans="53:53" x14ac:dyDescent="0.3">
      <c r="BA84490" s="2"/>
    </row>
    <row r="84491" spans="53:53" x14ac:dyDescent="0.3">
      <c r="BA84491" s="2"/>
    </row>
    <row r="84492" spans="53:53" x14ac:dyDescent="0.3">
      <c r="BA84492" s="2"/>
    </row>
    <row r="84493" spans="53:53" x14ac:dyDescent="0.3">
      <c r="BA84493" s="2"/>
    </row>
    <row r="84494" spans="53:53" x14ac:dyDescent="0.3">
      <c r="BA84494" s="2"/>
    </row>
    <row r="84495" spans="53:53" x14ac:dyDescent="0.3">
      <c r="BA84495" s="2"/>
    </row>
    <row r="84496" spans="53:53" x14ac:dyDescent="0.3">
      <c r="BA84496" s="2"/>
    </row>
    <row r="84497" spans="53:53" x14ac:dyDescent="0.3">
      <c r="BA84497" s="2"/>
    </row>
    <row r="84498" spans="53:53" x14ac:dyDescent="0.3">
      <c r="BA84498" s="2"/>
    </row>
    <row r="84499" spans="53:53" x14ac:dyDescent="0.3">
      <c r="BA84499" s="2"/>
    </row>
    <row r="84500" spans="53:53" x14ac:dyDescent="0.3">
      <c r="BA84500" s="2"/>
    </row>
    <row r="84501" spans="53:53" x14ac:dyDescent="0.3">
      <c r="BA84501" s="2"/>
    </row>
    <row r="84502" spans="53:53" x14ac:dyDescent="0.3">
      <c r="BA84502" s="2"/>
    </row>
    <row r="84503" spans="53:53" x14ac:dyDescent="0.3">
      <c r="BA84503" s="2"/>
    </row>
    <row r="84504" spans="53:53" x14ac:dyDescent="0.3">
      <c r="BA84504" s="2"/>
    </row>
    <row r="84505" spans="53:53" x14ac:dyDescent="0.3">
      <c r="BA84505" s="2"/>
    </row>
    <row r="84506" spans="53:53" x14ac:dyDescent="0.3">
      <c r="BA84506" s="2"/>
    </row>
    <row r="84507" spans="53:53" x14ac:dyDescent="0.3">
      <c r="BA84507" s="2"/>
    </row>
    <row r="84508" spans="53:53" x14ac:dyDescent="0.3">
      <c r="BA84508" s="2"/>
    </row>
    <row r="84509" spans="53:53" x14ac:dyDescent="0.3">
      <c r="BA84509" s="2"/>
    </row>
    <row r="84510" spans="53:53" x14ac:dyDescent="0.3">
      <c r="BA84510" s="2"/>
    </row>
    <row r="84511" spans="53:53" x14ac:dyDescent="0.3">
      <c r="BA84511" s="2"/>
    </row>
    <row r="84512" spans="53:53" x14ac:dyDescent="0.3">
      <c r="BA84512" s="2"/>
    </row>
    <row r="84513" spans="53:53" x14ac:dyDescent="0.3">
      <c r="BA84513" s="2"/>
    </row>
    <row r="84514" spans="53:53" x14ac:dyDescent="0.3">
      <c r="BA84514" s="2"/>
    </row>
    <row r="84515" spans="53:53" x14ac:dyDescent="0.3">
      <c r="BA84515" s="2"/>
    </row>
    <row r="84516" spans="53:53" x14ac:dyDescent="0.3">
      <c r="BA84516" s="2"/>
    </row>
    <row r="84517" spans="53:53" x14ac:dyDescent="0.3">
      <c r="BA84517" s="2"/>
    </row>
    <row r="84518" spans="53:53" x14ac:dyDescent="0.3">
      <c r="BA84518" s="2"/>
    </row>
    <row r="84519" spans="53:53" x14ac:dyDescent="0.3">
      <c r="BA84519" s="2"/>
    </row>
    <row r="84520" spans="53:53" x14ac:dyDescent="0.3">
      <c r="BA84520" s="2"/>
    </row>
    <row r="84521" spans="53:53" x14ac:dyDescent="0.3">
      <c r="BA84521" s="2"/>
    </row>
    <row r="84522" spans="53:53" x14ac:dyDescent="0.3">
      <c r="BA84522" s="2"/>
    </row>
    <row r="84523" spans="53:53" x14ac:dyDescent="0.3">
      <c r="BA84523" s="2"/>
    </row>
    <row r="84524" spans="53:53" x14ac:dyDescent="0.3">
      <c r="BA84524" s="2"/>
    </row>
    <row r="84525" spans="53:53" x14ac:dyDescent="0.3">
      <c r="BA84525" s="2"/>
    </row>
    <row r="84526" spans="53:53" x14ac:dyDescent="0.3">
      <c r="BA84526" s="2"/>
    </row>
    <row r="84527" spans="53:53" x14ac:dyDescent="0.3">
      <c r="BA84527" s="2"/>
    </row>
    <row r="84528" spans="53:53" x14ac:dyDescent="0.3">
      <c r="BA84528" s="2"/>
    </row>
    <row r="84529" spans="53:53" x14ac:dyDescent="0.3">
      <c r="BA84529" s="2"/>
    </row>
    <row r="84530" spans="53:53" x14ac:dyDescent="0.3">
      <c r="BA84530" s="2"/>
    </row>
    <row r="84531" spans="53:53" x14ac:dyDescent="0.3">
      <c r="BA84531" s="2"/>
    </row>
    <row r="84532" spans="53:53" x14ac:dyDescent="0.3">
      <c r="BA84532" s="2"/>
    </row>
    <row r="84533" spans="53:53" x14ac:dyDescent="0.3">
      <c r="BA84533" s="2"/>
    </row>
    <row r="84534" spans="53:53" x14ac:dyDescent="0.3">
      <c r="BA84534" s="2"/>
    </row>
    <row r="84535" spans="53:53" x14ac:dyDescent="0.3">
      <c r="BA84535" s="2"/>
    </row>
    <row r="84536" spans="53:53" x14ac:dyDescent="0.3">
      <c r="BA84536" s="2"/>
    </row>
    <row r="84537" spans="53:53" x14ac:dyDescent="0.3">
      <c r="BA84537" s="2"/>
    </row>
    <row r="84538" spans="53:53" x14ac:dyDescent="0.3">
      <c r="BA84538" s="2"/>
    </row>
    <row r="84539" spans="53:53" x14ac:dyDescent="0.3">
      <c r="BA84539" s="2"/>
    </row>
    <row r="84540" spans="53:53" x14ac:dyDescent="0.3">
      <c r="BA84540" s="2"/>
    </row>
    <row r="84541" spans="53:53" x14ac:dyDescent="0.3">
      <c r="BA84541" s="2"/>
    </row>
    <row r="84542" spans="53:53" x14ac:dyDescent="0.3">
      <c r="BA84542" s="2"/>
    </row>
    <row r="84543" spans="53:53" x14ac:dyDescent="0.3">
      <c r="BA84543" s="2"/>
    </row>
    <row r="84544" spans="53:53" x14ac:dyDescent="0.3">
      <c r="BA84544" s="2"/>
    </row>
    <row r="84545" spans="53:53" x14ac:dyDescent="0.3">
      <c r="BA84545" s="2"/>
    </row>
    <row r="84546" spans="53:53" x14ac:dyDescent="0.3">
      <c r="BA84546" s="2"/>
    </row>
    <row r="84547" spans="53:53" x14ac:dyDescent="0.3">
      <c r="BA84547" s="2"/>
    </row>
    <row r="84548" spans="53:53" x14ac:dyDescent="0.3">
      <c r="BA84548" s="2"/>
    </row>
    <row r="84549" spans="53:53" x14ac:dyDescent="0.3">
      <c r="BA84549" s="2"/>
    </row>
    <row r="84550" spans="53:53" x14ac:dyDescent="0.3">
      <c r="BA84550" s="2"/>
    </row>
    <row r="84551" spans="53:53" x14ac:dyDescent="0.3">
      <c r="BA84551" s="2"/>
    </row>
    <row r="84552" spans="53:53" x14ac:dyDescent="0.3">
      <c r="BA84552" s="2"/>
    </row>
    <row r="84553" spans="53:53" x14ac:dyDescent="0.3">
      <c r="BA84553" s="2"/>
    </row>
    <row r="84554" spans="53:53" x14ac:dyDescent="0.3">
      <c r="BA84554" s="2"/>
    </row>
    <row r="84555" spans="53:53" x14ac:dyDescent="0.3">
      <c r="BA84555" s="2"/>
    </row>
    <row r="84556" spans="53:53" x14ac:dyDescent="0.3">
      <c r="BA84556" s="2"/>
    </row>
    <row r="84557" spans="53:53" x14ac:dyDescent="0.3">
      <c r="BA84557" s="2"/>
    </row>
    <row r="84558" spans="53:53" x14ac:dyDescent="0.3">
      <c r="BA84558" s="2"/>
    </row>
    <row r="84559" spans="53:53" x14ac:dyDescent="0.3">
      <c r="BA84559" s="2"/>
    </row>
    <row r="84560" spans="53:53" x14ac:dyDescent="0.3">
      <c r="BA84560" s="2"/>
    </row>
    <row r="84561" spans="53:53" x14ac:dyDescent="0.3">
      <c r="BA84561" s="2"/>
    </row>
    <row r="84562" spans="53:53" x14ac:dyDescent="0.3">
      <c r="BA84562" s="2"/>
    </row>
    <row r="84563" spans="53:53" x14ac:dyDescent="0.3">
      <c r="BA84563" s="2"/>
    </row>
    <row r="84564" spans="53:53" x14ac:dyDescent="0.3">
      <c r="BA84564" s="2"/>
    </row>
    <row r="84565" spans="53:53" x14ac:dyDescent="0.3">
      <c r="BA84565" s="2"/>
    </row>
    <row r="84566" spans="53:53" x14ac:dyDescent="0.3">
      <c r="BA84566" s="2"/>
    </row>
    <row r="84567" spans="53:53" x14ac:dyDescent="0.3">
      <c r="BA84567" s="2"/>
    </row>
    <row r="84568" spans="53:53" x14ac:dyDescent="0.3">
      <c r="BA84568" s="2"/>
    </row>
    <row r="84569" spans="53:53" x14ac:dyDescent="0.3">
      <c r="BA84569" s="2"/>
    </row>
    <row r="84570" spans="53:53" x14ac:dyDescent="0.3">
      <c r="BA84570" s="2"/>
    </row>
    <row r="84571" spans="53:53" x14ac:dyDescent="0.3">
      <c r="BA84571" s="2"/>
    </row>
    <row r="84572" spans="53:53" x14ac:dyDescent="0.3">
      <c r="BA84572" s="2"/>
    </row>
    <row r="84573" spans="53:53" x14ac:dyDescent="0.3">
      <c r="BA84573" s="2"/>
    </row>
    <row r="84574" spans="53:53" x14ac:dyDescent="0.3">
      <c r="BA84574" s="2"/>
    </row>
    <row r="84575" spans="53:53" x14ac:dyDescent="0.3">
      <c r="BA84575" s="2"/>
    </row>
    <row r="84576" spans="53:53" x14ac:dyDescent="0.3">
      <c r="BA84576" s="2"/>
    </row>
    <row r="84577" spans="53:53" x14ac:dyDescent="0.3">
      <c r="BA84577" s="2"/>
    </row>
    <row r="84578" spans="53:53" x14ac:dyDescent="0.3">
      <c r="BA84578" s="2"/>
    </row>
    <row r="84579" spans="53:53" x14ac:dyDescent="0.3">
      <c r="BA84579" s="2"/>
    </row>
    <row r="84580" spans="53:53" x14ac:dyDescent="0.3">
      <c r="BA84580" s="2"/>
    </row>
    <row r="84581" spans="53:53" x14ac:dyDescent="0.3">
      <c r="BA84581" s="2"/>
    </row>
    <row r="84582" spans="53:53" x14ac:dyDescent="0.3">
      <c r="BA84582" s="2"/>
    </row>
    <row r="84583" spans="53:53" x14ac:dyDescent="0.3">
      <c r="BA84583" s="2"/>
    </row>
    <row r="84584" spans="53:53" x14ac:dyDescent="0.3">
      <c r="BA84584" s="2"/>
    </row>
    <row r="84585" spans="53:53" x14ac:dyDescent="0.3">
      <c r="BA84585" s="2"/>
    </row>
    <row r="84586" spans="53:53" x14ac:dyDescent="0.3">
      <c r="BA84586" s="2"/>
    </row>
    <row r="84587" spans="53:53" x14ac:dyDescent="0.3">
      <c r="BA84587" s="2"/>
    </row>
    <row r="84588" spans="53:53" x14ac:dyDescent="0.3">
      <c r="BA84588" s="2"/>
    </row>
    <row r="84589" spans="53:53" x14ac:dyDescent="0.3">
      <c r="BA84589" s="2"/>
    </row>
    <row r="84590" spans="53:53" x14ac:dyDescent="0.3">
      <c r="BA84590" s="2"/>
    </row>
    <row r="84591" spans="53:53" x14ac:dyDescent="0.3">
      <c r="BA84591" s="2"/>
    </row>
    <row r="84592" spans="53:53" x14ac:dyDescent="0.3">
      <c r="BA84592" s="2"/>
    </row>
    <row r="84593" spans="53:53" x14ac:dyDescent="0.3">
      <c r="BA84593" s="2"/>
    </row>
    <row r="84594" spans="53:53" x14ac:dyDescent="0.3">
      <c r="BA84594" s="2"/>
    </row>
    <row r="84595" spans="53:53" x14ac:dyDescent="0.3">
      <c r="BA84595" s="2"/>
    </row>
    <row r="84596" spans="53:53" x14ac:dyDescent="0.3">
      <c r="BA84596" s="2"/>
    </row>
    <row r="84597" spans="53:53" x14ac:dyDescent="0.3">
      <c r="BA84597" s="2"/>
    </row>
    <row r="84598" spans="53:53" x14ac:dyDescent="0.3">
      <c r="BA84598" s="2"/>
    </row>
    <row r="84599" spans="53:53" x14ac:dyDescent="0.3">
      <c r="BA84599" s="2"/>
    </row>
    <row r="84600" spans="53:53" x14ac:dyDescent="0.3">
      <c r="BA84600" s="2"/>
    </row>
    <row r="84601" spans="53:53" x14ac:dyDescent="0.3">
      <c r="BA84601" s="2"/>
    </row>
    <row r="84602" spans="53:53" x14ac:dyDescent="0.3">
      <c r="BA84602" s="2"/>
    </row>
    <row r="84603" spans="53:53" x14ac:dyDescent="0.3">
      <c r="BA84603" s="2"/>
    </row>
    <row r="84604" spans="53:53" x14ac:dyDescent="0.3">
      <c r="BA84604" s="2"/>
    </row>
    <row r="84605" spans="53:53" x14ac:dyDescent="0.3">
      <c r="BA84605" s="2"/>
    </row>
    <row r="84606" spans="53:53" x14ac:dyDescent="0.3">
      <c r="BA84606" s="2"/>
    </row>
    <row r="84607" spans="53:53" x14ac:dyDescent="0.3">
      <c r="BA84607" s="2"/>
    </row>
    <row r="84608" spans="53:53" x14ac:dyDescent="0.3">
      <c r="BA84608" s="2"/>
    </row>
    <row r="84609" spans="53:53" x14ac:dyDescent="0.3">
      <c r="BA84609" s="2"/>
    </row>
    <row r="84610" spans="53:53" x14ac:dyDescent="0.3">
      <c r="BA84610" s="2"/>
    </row>
    <row r="84611" spans="53:53" x14ac:dyDescent="0.3">
      <c r="BA84611" s="2"/>
    </row>
    <row r="84612" spans="53:53" x14ac:dyDescent="0.3">
      <c r="BA84612" s="2"/>
    </row>
    <row r="84613" spans="53:53" x14ac:dyDescent="0.3">
      <c r="BA84613" s="2"/>
    </row>
    <row r="84614" spans="53:53" x14ac:dyDescent="0.3">
      <c r="BA84614" s="2"/>
    </row>
    <row r="84615" spans="53:53" x14ac:dyDescent="0.3">
      <c r="BA84615" s="2"/>
    </row>
    <row r="84616" spans="53:53" x14ac:dyDescent="0.3">
      <c r="BA84616" s="2"/>
    </row>
    <row r="84617" spans="53:53" x14ac:dyDescent="0.3">
      <c r="BA84617" s="2"/>
    </row>
    <row r="84618" spans="53:53" x14ac:dyDescent="0.3">
      <c r="BA84618" s="2"/>
    </row>
    <row r="84619" spans="53:53" x14ac:dyDescent="0.3">
      <c r="BA84619" s="2"/>
    </row>
    <row r="84620" spans="53:53" x14ac:dyDescent="0.3">
      <c r="BA84620" s="2"/>
    </row>
    <row r="84621" spans="53:53" x14ac:dyDescent="0.3">
      <c r="BA84621" s="2"/>
    </row>
    <row r="84622" spans="53:53" x14ac:dyDescent="0.3">
      <c r="BA84622" s="2"/>
    </row>
    <row r="84623" spans="53:53" x14ac:dyDescent="0.3">
      <c r="BA84623" s="2"/>
    </row>
    <row r="84624" spans="53:53" x14ac:dyDescent="0.3">
      <c r="BA84624" s="2"/>
    </row>
    <row r="84625" spans="53:53" x14ac:dyDescent="0.3">
      <c r="BA84625" s="2"/>
    </row>
    <row r="84626" spans="53:53" x14ac:dyDescent="0.3">
      <c r="BA84626" s="2"/>
    </row>
    <row r="84627" spans="53:53" x14ac:dyDescent="0.3">
      <c r="BA84627" s="2"/>
    </row>
    <row r="84628" spans="53:53" x14ac:dyDescent="0.3">
      <c r="BA84628" s="2"/>
    </row>
    <row r="84629" spans="53:53" x14ac:dyDescent="0.3">
      <c r="BA84629" s="2"/>
    </row>
    <row r="84630" spans="53:53" x14ac:dyDescent="0.3">
      <c r="BA84630" s="2"/>
    </row>
    <row r="84631" spans="53:53" x14ac:dyDescent="0.3">
      <c r="BA84631" s="2"/>
    </row>
    <row r="84632" spans="53:53" x14ac:dyDescent="0.3">
      <c r="BA84632" s="2"/>
    </row>
    <row r="84633" spans="53:53" x14ac:dyDescent="0.3">
      <c r="BA84633" s="2"/>
    </row>
    <row r="84634" spans="53:53" x14ac:dyDescent="0.3">
      <c r="BA84634" s="2"/>
    </row>
    <row r="84635" spans="53:53" x14ac:dyDescent="0.3">
      <c r="BA84635" s="2"/>
    </row>
    <row r="84636" spans="53:53" x14ac:dyDescent="0.3">
      <c r="BA84636" s="2"/>
    </row>
    <row r="84637" spans="53:53" x14ac:dyDescent="0.3">
      <c r="BA84637" s="2"/>
    </row>
    <row r="84638" spans="53:53" x14ac:dyDescent="0.3">
      <c r="BA84638" s="2"/>
    </row>
    <row r="84639" spans="53:53" x14ac:dyDescent="0.3">
      <c r="BA84639" s="2"/>
    </row>
    <row r="84640" spans="53:53" x14ac:dyDescent="0.3">
      <c r="BA84640" s="2"/>
    </row>
    <row r="84641" spans="53:53" x14ac:dyDescent="0.3">
      <c r="BA84641" s="2"/>
    </row>
    <row r="84642" spans="53:53" x14ac:dyDescent="0.3">
      <c r="BA84642" s="2"/>
    </row>
    <row r="84643" spans="53:53" x14ac:dyDescent="0.3">
      <c r="BA84643" s="2"/>
    </row>
    <row r="84644" spans="53:53" x14ac:dyDescent="0.3">
      <c r="BA84644" s="2"/>
    </row>
    <row r="84645" spans="53:53" x14ac:dyDescent="0.3">
      <c r="BA84645" s="2"/>
    </row>
    <row r="84646" spans="53:53" x14ac:dyDescent="0.3">
      <c r="BA84646" s="2"/>
    </row>
    <row r="84647" spans="53:53" x14ac:dyDescent="0.3">
      <c r="BA84647" s="2"/>
    </row>
    <row r="84648" spans="53:53" x14ac:dyDescent="0.3">
      <c r="BA84648" s="2"/>
    </row>
    <row r="84649" spans="53:53" x14ac:dyDescent="0.3">
      <c r="BA84649" s="2"/>
    </row>
    <row r="84650" spans="53:53" x14ac:dyDescent="0.3">
      <c r="BA84650" s="2"/>
    </row>
    <row r="84651" spans="53:53" x14ac:dyDescent="0.3">
      <c r="BA84651" s="2"/>
    </row>
    <row r="84652" spans="53:53" x14ac:dyDescent="0.3">
      <c r="BA84652" s="2"/>
    </row>
    <row r="84653" spans="53:53" x14ac:dyDescent="0.3">
      <c r="BA84653" s="2"/>
    </row>
    <row r="84654" spans="53:53" x14ac:dyDescent="0.3">
      <c r="BA84654" s="2"/>
    </row>
    <row r="84655" spans="53:53" x14ac:dyDescent="0.3">
      <c r="BA84655" s="2"/>
    </row>
    <row r="84656" spans="53:53" x14ac:dyDescent="0.3">
      <c r="BA84656" s="2"/>
    </row>
    <row r="84657" spans="53:53" x14ac:dyDescent="0.3">
      <c r="BA84657" s="2"/>
    </row>
    <row r="84658" spans="53:53" x14ac:dyDescent="0.3">
      <c r="BA84658" s="2"/>
    </row>
    <row r="84659" spans="53:53" x14ac:dyDescent="0.3">
      <c r="BA84659" s="2"/>
    </row>
    <row r="84660" spans="53:53" x14ac:dyDescent="0.3">
      <c r="BA84660" s="2"/>
    </row>
    <row r="84661" spans="53:53" x14ac:dyDescent="0.3">
      <c r="BA84661" s="2"/>
    </row>
    <row r="84662" spans="53:53" x14ac:dyDescent="0.3">
      <c r="BA84662" s="2"/>
    </row>
    <row r="84663" spans="53:53" x14ac:dyDescent="0.3">
      <c r="BA84663" s="2"/>
    </row>
    <row r="84664" spans="53:53" x14ac:dyDescent="0.3">
      <c r="BA84664" s="2"/>
    </row>
    <row r="84665" spans="53:53" x14ac:dyDescent="0.3">
      <c r="BA84665" s="2"/>
    </row>
    <row r="84666" spans="53:53" x14ac:dyDescent="0.3">
      <c r="BA84666" s="2"/>
    </row>
    <row r="84667" spans="53:53" x14ac:dyDescent="0.3">
      <c r="BA84667" s="2"/>
    </row>
    <row r="84668" spans="53:53" x14ac:dyDescent="0.3">
      <c r="BA84668" s="2"/>
    </row>
    <row r="84669" spans="53:53" x14ac:dyDescent="0.3">
      <c r="BA84669" s="2"/>
    </row>
    <row r="84670" spans="53:53" x14ac:dyDescent="0.3">
      <c r="BA84670" s="2"/>
    </row>
    <row r="84671" spans="53:53" x14ac:dyDescent="0.3">
      <c r="BA84671" s="2"/>
    </row>
    <row r="84672" spans="53:53" x14ac:dyDescent="0.3">
      <c r="BA84672" s="2"/>
    </row>
    <row r="84673" spans="53:53" x14ac:dyDescent="0.3">
      <c r="BA84673" s="2"/>
    </row>
    <row r="84674" spans="53:53" x14ac:dyDescent="0.3">
      <c r="BA84674" s="2"/>
    </row>
    <row r="84675" spans="53:53" x14ac:dyDescent="0.3">
      <c r="BA84675" s="2"/>
    </row>
    <row r="84676" spans="53:53" x14ac:dyDescent="0.3">
      <c r="BA84676" s="2"/>
    </row>
    <row r="84677" spans="53:53" x14ac:dyDescent="0.3">
      <c r="BA84677" s="2"/>
    </row>
    <row r="84678" spans="53:53" x14ac:dyDescent="0.3">
      <c r="BA84678" s="2"/>
    </row>
    <row r="84679" spans="53:53" x14ac:dyDescent="0.3">
      <c r="BA84679" s="2"/>
    </row>
    <row r="84680" spans="53:53" x14ac:dyDescent="0.3">
      <c r="BA84680" s="2"/>
    </row>
    <row r="84681" spans="53:53" x14ac:dyDescent="0.3">
      <c r="BA84681" s="2"/>
    </row>
    <row r="84682" spans="53:53" x14ac:dyDescent="0.3">
      <c r="BA84682" s="2"/>
    </row>
    <row r="84683" spans="53:53" x14ac:dyDescent="0.3">
      <c r="BA84683" s="2"/>
    </row>
    <row r="84684" spans="53:53" x14ac:dyDescent="0.3">
      <c r="BA84684" s="2"/>
    </row>
    <row r="84685" spans="53:53" x14ac:dyDescent="0.3">
      <c r="BA84685" s="2"/>
    </row>
    <row r="84686" spans="53:53" x14ac:dyDescent="0.3">
      <c r="BA84686" s="2"/>
    </row>
    <row r="84687" spans="53:53" x14ac:dyDescent="0.3">
      <c r="BA84687" s="2"/>
    </row>
    <row r="84688" spans="53:53" x14ac:dyDescent="0.3">
      <c r="BA84688" s="2"/>
    </row>
    <row r="84689" spans="53:53" x14ac:dyDescent="0.3">
      <c r="BA84689" s="2"/>
    </row>
    <row r="84690" spans="53:53" x14ac:dyDescent="0.3">
      <c r="BA84690" s="2"/>
    </row>
    <row r="84691" spans="53:53" x14ac:dyDescent="0.3">
      <c r="BA84691" s="2"/>
    </row>
    <row r="84692" spans="53:53" x14ac:dyDescent="0.3">
      <c r="BA84692" s="2"/>
    </row>
    <row r="84693" spans="53:53" x14ac:dyDescent="0.3">
      <c r="BA84693" s="2"/>
    </row>
    <row r="84694" spans="53:53" x14ac:dyDescent="0.3">
      <c r="BA84694" s="2"/>
    </row>
    <row r="84695" spans="53:53" x14ac:dyDescent="0.3">
      <c r="BA84695" s="2"/>
    </row>
    <row r="84696" spans="53:53" x14ac:dyDescent="0.3">
      <c r="BA84696" s="2"/>
    </row>
    <row r="84697" spans="53:53" x14ac:dyDescent="0.3">
      <c r="BA84697" s="2"/>
    </row>
    <row r="84698" spans="53:53" x14ac:dyDescent="0.3">
      <c r="BA84698" s="2"/>
    </row>
    <row r="84699" spans="53:53" x14ac:dyDescent="0.3">
      <c r="BA84699" s="2"/>
    </row>
    <row r="84700" spans="53:53" x14ac:dyDescent="0.3">
      <c r="BA84700" s="2"/>
    </row>
    <row r="84701" spans="53:53" x14ac:dyDescent="0.3">
      <c r="BA84701" s="2"/>
    </row>
    <row r="84702" spans="53:53" x14ac:dyDescent="0.3">
      <c r="BA84702" s="2"/>
    </row>
    <row r="84703" spans="53:53" x14ac:dyDescent="0.3">
      <c r="BA84703" s="2"/>
    </row>
    <row r="84704" spans="53:53" x14ac:dyDescent="0.3">
      <c r="BA84704" s="2"/>
    </row>
    <row r="84705" spans="53:53" x14ac:dyDescent="0.3">
      <c r="BA84705" s="2"/>
    </row>
    <row r="84706" spans="53:53" x14ac:dyDescent="0.3">
      <c r="BA84706" s="2"/>
    </row>
    <row r="84707" spans="53:53" x14ac:dyDescent="0.3">
      <c r="BA84707" s="2"/>
    </row>
    <row r="84708" spans="53:53" x14ac:dyDescent="0.3">
      <c r="BA84708" s="2"/>
    </row>
    <row r="84709" spans="53:53" x14ac:dyDescent="0.3">
      <c r="BA84709" s="2"/>
    </row>
    <row r="84710" spans="53:53" x14ac:dyDescent="0.3">
      <c r="BA84710" s="2"/>
    </row>
    <row r="84711" spans="53:53" x14ac:dyDescent="0.3">
      <c r="BA84711" s="2"/>
    </row>
    <row r="84712" spans="53:53" x14ac:dyDescent="0.3">
      <c r="BA84712" s="2"/>
    </row>
    <row r="84713" spans="53:53" x14ac:dyDescent="0.3">
      <c r="BA84713" s="2"/>
    </row>
    <row r="84714" spans="53:53" x14ac:dyDescent="0.3">
      <c r="BA84714" s="2"/>
    </row>
    <row r="84715" spans="53:53" x14ac:dyDescent="0.3">
      <c r="BA84715" s="2"/>
    </row>
    <row r="84716" spans="53:53" x14ac:dyDescent="0.3">
      <c r="BA84716" s="2"/>
    </row>
    <row r="84717" spans="53:53" x14ac:dyDescent="0.3">
      <c r="BA84717" s="2"/>
    </row>
    <row r="84718" spans="53:53" x14ac:dyDescent="0.3">
      <c r="BA84718" s="2"/>
    </row>
    <row r="84719" spans="53:53" x14ac:dyDescent="0.3">
      <c r="BA84719" s="2"/>
    </row>
    <row r="84720" spans="53:53" x14ac:dyDescent="0.3">
      <c r="BA84720" s="2"/>
    </row>
    <row r="84721" spans="53:53" x14ac:dyDescent="0.3">
      <c r="BA84721" s="2"/>
    </row>
    <row r="84722" spans="53:53" x14ac:dyDescent="0.3">
      <c r="BA84722" s="2"/>
    </row>
    <row r="84723" spans="53:53" x14ac:dyDescent="0.3">
      <c r="BA84723" s="2"/>
    </row>
    <row r="84724" spans="53:53" x14ac:dyDescent="0.3">
      <c r="BA84724" s="2"/>
    </row>
    <row r="84725" spans="53:53" x14ac:dyDescent="0.3">
      <c r="BA84725" s="2"/>
    </row>
    <row r="84726" spans="53:53" x14ac:dyDescent="0.3">
      <c r="BA84726" s="2"/>
    </row>
    <row r="84727" spans="53:53" x14ac:dyDescent="0.3">
      <c r="BA84727" s="2"/>
    </row>
    <row r="84728" spans="53:53" x14ac:dyDescent="0.3">
      <c r="BA84728" s="2"/>
    </row>
    <row r="84729" spans="53:53" x14ac:dyDescent="0.3">
      <c r="BA84729" s="2"/>
    </row>
    <row r="84730" spans="53:53" x14ac:dyDescent="0.3">
      <c r="BA84730" s="2"/>
    </row>
    <row r="84731" spans="53:53" x14ac:dyDescent="0.3">
      <c r="BA84731" s="2"/>
    </row>
    <row r="84732" spans="53:53" x14ac:dyDescent="0.3">
      <c r="BA84732" s="2"/>
    </row>
    <row r="84733" spans="53:53" x14ac:dyDescent="0.3">
      <c r="BA84733" s="2"/>
    </row>
    <row r="84734" spans="53:53" x14ac:dyDescent="0.3">
      <c r="BA84734" s="2"/>
    </row>
    <row r="84735" spans="53:53" x14ac:dyDescent="0.3">
      <c r="BA84735" s="2"/>
    </row>
    <row r="84736" spans="53:53" x14ac:dyDescent="0.3">
      <c r="BA84736" s="2"/>
    </row>
    <row r="84737" spans="53:53" x14ac:dyDescent="0.3">
      <c r="BA84737" s="2"/>
    </row>
    <row r="84738" spans="53:53" x14ac:dyDescent="0.3">
      <c r="BA84738" s="2"/>
    </row>
    <row r="84739" spans="53:53" x14ac:dyDescent="0.3">
      <c r="BA84739" s="2"/>
    </row>
    <row r="84740" spans="53:53" x14ac:dyDescent="0.3">
      <c r="BA84740" s="2"/>
    </row>
    <row r="84741" spans="53:53" x14ac:dyDescent="0.3">
      <c r="BA84741" s="2"/>
    </row>
    <row r="84742" spans="53:53" x14ac:dyDescent="0.3">
      <c r="BA84742" s="2"/>
    </row>
    <row r="84743" spans="53:53" x14ac:dyDescent="0.3">
      <c r="BA84743" s="2"/>
    </row>
    <row r="84744" spans="53:53" x14ac:dyDescent="0.3">
      <c r="BA84744" s="2"/>
    </row>
    <row r="84745" spans="53:53" x14ac:dyDescent="0.3">
      <c r="BA84745" s="2"/>
    </row>
    <row r="84746" spans="53:53" x14ac:dyDescent="0.3">
      <c r="BA84746" s="2"/>
    </row>
    <row r="84747" spans="53:53" x14ac:dyDescent="0.3">
      <c r="BA84747" s="2"/>
    </row>
    <row r="84748" spans="53:53" x14ac:dyDescent="0.3">
      <c r="BA84748" s="2"/>
    </row>
    <row r="84749" spans="53:53" x14ac:dyDescent="0.3">
      <c r="BA84749" s="2"/>
    </row>
    <row r="84750" spans="53:53" x14ac:dyDescent="0.3">
      <c r="BA84750" s="2"/>
    </row>
    <row r="84751" spans="53:53" x14ac:dyDescent="0.3">
      <c r="BA84751" s="2"/>
    </row>
    <row r="84752" spans="53:53" x14ac:dyDescent="0.3">
      <c r="BA84752" s="2"/>
    </row>
    <row r="84753" spans="53:53" x14ac:dyDescent="0.3">
      <c r="BA84753" s="2"/>
    </row>
    <row r="84754" spans="53:53" x14ac:dyDescent="0.3">
      <c r="BA84754" s="2"/>
    </row>
    <row r="84755" spans="53:53" x14ac:dyDescent="0.3">
      <c r="BA84755" s="2"/>
    </row>
    <row r="84756" spans="53:53" x14ac:dyDescent="0.3">
      <c r="BA84756" s="2"/>
    </row>
    <row r="84757" spans="53:53" x14ac:dyDescent="0.3">
      <c r="BA84757" s="2"/>
    </row>
    <row r="84758" spans="53:53" x14ac:dyDescent="0.3">
      <c r="BA84758" s="2"/>
    </row>
    <row r="84759" spans="53:53" x14ac:dyDescent="0.3">
      <c r="BA84759" s="2"/>
    </row>
    <row r="84760" spans="53:53" x14ac:dyDescent="0.3">
      <c r="BA84760" s="2"/>
    </row>
    <row r="84761" spans="53:53" x14ac:dyDescent="0.3">
      <c r="BA84761" s="2"/>
    </row>
    <row r="84762" spans="53:53" x14ac:dyDescent="0.3">
      <c r="BA84762" s="2"/>
    </row>
    <row r="84763" spans="53:53" x14ac:dyDescent="0.3">
      <c r="BA84763" s="2"/>
    </row>
    <row r="84764" spans="53:53" x14ac:dyDescent="0.3">
      <c r="BA84764" s="2"/>
    </row>
    <row r="84765" spans="53:53" x14ac:dyDescent="0.3">
      <c r="BA84765" s="2"/>
    </row>
    <row r="84766" spans="53:53" x14ac:dyDescent="0.3">
      <c r="BA84766" s="2"/>
    </row>
    <row r="84767" spans="53:53" x14ac:dyDescent="0.3">
      <c r="BA84767" s="2"/>
    </row>
    <row r="84768" spans="53:53" x14ac:dyDescent="0.3">
      <c r="BA84768" s="2"/>
    </row>
    <row r="84769" spans="53:53" x14ac:dyDescent="0.3">
      <c r="BA84769" s="2"/>
    </row>
    <row r="84770" spans="53:53" x14ac:dyDescent="0.3">
      <c r="BA84770" s="2"/>
    </row>
    <row r="84771" spans="53:53" x14ac:dyDescent="0.3">
      <c r="BA84771" s="2"/>
    </row>
    <row r="84772" spans="53:53" x14ac:dyDescent="0.3">
      <c r="BA84772" s="2"/>
    </row>
    <row r="84773" spans="53:53" x14ac:dyDescent="0.3">
      <c r="BA84773" s="2"/>
    </row>
    <row r="84774" spans="53:53" x14ac:dyDescent="0.3">
      <c r="BA84774" s="2"/>
    </row>
    <row r="84775" spans="53:53" x14ac:dyDescent="0.3">
      <c r="BA84775" s="2"/>
    </row>
    <row r="84776" spans="53:53" x14ac:dyDescent="0.3">
      <c r="BA84776" s="2"/>
    </row>
    <row r="84777" spans="53:53" x14ac:dyDescent="0.3">
      <c r="BA84777" s="2"/>
    </row>
    <row r="84778" spans="53:53" x14ac:dyDescent="0.3">
      <c r="BA84778" s="2"/>
    </row>
    <row r="84779" spans="53:53" x14ac:dyDescent="0.3">
      <c r="BA84779" s="2"/>
    </row>
    <row r="84780" spans="53:53" x14ac:dyDescent="0.3">
      <c r="BA84780" s="2"/>
    </row>
    <row r="84781" spans="53:53" x14ac:dyDescent="0.3">
      <c r="BA84781" s="2"/>
    </row>
    <row r="84782" spans="53:53" x14ac:dyDescent="0.3">
      <c r="BA84782" s="2"/>
    </row>
    <row r="84783" spans="53:53" x14ac:dyDescent="0.3">
      <c r="BA84783" s="2"/>
    </row>
    <row r="84784" spans="53:53" x14ac:dyDescent="0.3">
      <c r="BA84784" s="2"/>
    </row>
    <row r="84785" spans="53:53" x14ac:dyDescent="0.3">
      <c r="BA84785" s="2"/>
    </row>
    <row r="84786" spans="53:53" x14ac:dyDescent="0.3">
      <c r="BA84786" s="2"/>
    </row>
    <row r="84787" spans="53:53" x14ac:dyDescent="0.3">
      <c r="BA84787" s="2"/>
    </row>
    <row r="84788" spans="53:53" x14ac:dyDescent="0.3">
      <c r="BA84788" s="2"/>
    </row>
    <row r="84789" spans="53:53" x14ac:dyDescent="0.3">
      <c r="BA84789" s="2"/>
    </row>
    <row r="84790" spans="53:53" x14ac:dyDescent="0.3">
      <c r="BA84790" s="2"/>
    </row>
    <row r="84791" spans="53:53" x14ac:dyDescent="0.3">
      <c r="BA84791" s="2"/>
    </row>
    <row r="84792" spans="53:53" x14ac:dyDescent="0.3">
      <c r="BA84792" s="2"/>
    </row>
    <row r="84793" spans="53:53" x14ac:dyDescent="0.3">
      <c r="BA84793" s="2"/>
    </row>
    <row r="84794" spans="53:53" x14ac:dyDescent="0.3">
      <c r="BA84794" s="2"/>
    </row>
    <row r="84795" spans="53:53" x14ac:dyDescent="0.3">
      <c r="BA84795" s="2"/>
    </row>
    <row r="84796" spans="53:53" x14ac:dyDescent="0.3">
      <c r="BA84796" s="2"/>
    </row>
    <row r="84797" spans="53:53" x14ac:dyDescent="0.3">
      <c r="BA84797" s="2"/>
    </row>
    <row r="84798" spans="53:53" x14ac:dyDescent="0.3">
      <c r="BA84798" s="2"/>
    </row>
    <row r="84799" spans="53:53" x14ac:dyDescent="0.3">
      <c r="BA84799" s="2"/>
    </row>
    <row r="84800" spans="53:53" x14ac:dyDescent="0.3">
      <c r="BA84800" s="2"/>
    </row>
    <row r="84801" spans="53:53" x14ac:dyDescent="0.3">
      <c r="BA84801" s="2"/>
    </row>
    <row r="84802" spans="53:53" x14ac:dyDescent="0.3">
      <c r="BA84802" s="2"/>
    </row>
    <row r="84803" spans="53:53" x14ac:dyDescent="0.3">
      <c r="BA84803" s="2"/>
    </row>
    <row r="84804" spans="53:53" x14ac:dyDescent="0.3">
      <c r="BA84804" s="2"/>
    </row>
    <row r="84805" spans="53:53" x14ac:dyDescent="0.3">
      <c r="BA84805" s="2"/>
    </row>
    <row r="84806" spans="53:53" x14ac:dyDescent="0.3">
      <c r="BA84806" s="2"/>
    </row>
    <row r="84807" spans="53:53" x14ac:dyDescent="0.3">
      <c r="BA84807" s="2"/>
    </row>
    <row r="84808" spans="53:53" x14ac:dyDescent="0.3">
      <c r="BA84808" s="2"/>
    </row>
    <row r="84809" spans="53:53" x14ac:dyDescent="0.3">
      <c r="BA84809" s="2"/>
    </row>
    <row r="84810" spans="53:53" x14ac:dyDescent="0.3">
      <c r="BA84810" s="2"/>
    </row>
    <row r="84811" spans="53:53" x14ac:dyDescent="0.3">
      <c r="BA84811" s="2"/>
    </row>
    <row r="84812" spans="53:53" x14ac:dyDescent="0.3">
      <c r="BA84812" s="2"/>
    </row>
    <row r="84813" spans="53:53" x14ac:dyDescent="0.3">
      <c r="BA84813" s="2"/>
    </row>
    <row r="84814" spans="53:53" x14ac:dyDescent="0.3">
      <c r="BA84814" s="2"/>
    </row>
    <row r="84815" spans="53:53" x14ac:dyDescent="0.3">
      <c r="BA84815" s="2"/>
    </row>
    <row r="84816" spans="53:53" x14ac:dyDescent="0.3">
      <c r="BA84816" s="2"/>
    </row>
    <row r="84817" spans="53:53" x14ac:dyDescent="0.3">
      <c r="BA84817" s="2"/>
    </row>
    <row r="84818" spans="53:53" x14ac:dyDescent="0.3">
      <c r="BA84818" s="2"/>
    </row>
    <row r="84819" spans="53:53" x14ac:dyDescent="0.3">
      <c r="BA84819" s="2"/>
    </row>
    <row r="84820" spans="53:53" x14ac:dyDescent="0.3">
      <c r="BA84820" s="2"/>
    </row>
    <row r="84821" spans="53:53" x14ac:dyDescent="0.3">
      <c r="BA84821" s="2"/>
    </row>
    <row r="84822" spans="53:53" x14ac:dyDescent="0.3">
      <c r="BA84822" s="2"/>
    </row>
    <row r="84823" spans="53:53" x14ac:dyDescent="0.3">
      <c r="BA84823" s="2"/>
    </row>
    <row r="84824" spans="53:53" x14ac:dyDescent="0.3">
      <c r="BA84824" s="2"/>
    </row>
    <row r="84825" spans="53:53" x14ac:dyDescent="0.3">
      <c r="BA84825" s="2"/>
    </row>
    <row r="84826" spans="53:53" x14ac:dyDescent="0.3">
      <c r="BA84826" s="2"/>
    </row>
    <row r="84827" spans="53:53" x14ac:dyDescent="0.3">
      <c r="BA84827" s="2"/>
    </row>
    <row r="84828" spans="53:53" x14ac:dyDescent="0.3">
      <c r="BA84828" s="2"/>
    </row>
    <row r="84829" spans="53:53" x14ac:dyDescent="0.3">
      <c r="BA84829" s="2"/>
    </row>
    <row r="84830" spans="53:53" x14ac:dyDescent="0.3">
      <c r="BA84830" s="2"/>
    </row>
    <row r="84831" spans="53:53" x14ac:dyDescent="0.3">
      <c r="BA84831" s="2"/>
    </row>
    <row r="84832" spans="53:53" x14ac:dyDescent="0.3">
      <c r="BA84832" s="2"/>
    </row>
    <row r="84833" spans="53:53" x14ac:dyDescent="0.3">
      <c r="BA84833" s="2"/>
    </row>
    <row r="84834" spans="53:53" x14ac:dyDescent="0.3">
      <c r="BA84834" s="2"/>
    </row>
    <row r="84835" spans="53:53" x14ac:dyDescent="0.3">
      <c r="BA84835" s="2"/>
    </row>
    <row r="84836" spans="53:53" x14ac:dyDescent="0.3">
      <c r="BA84836" s="2"/>
    </row>
    <row r="84837" spans="53:53" x14ac:dyDescent="0.3">
      <c r="BA84837" s="2"/>
    </row>
    <row r="84838" spans="53:53" x14ac:dyDescent="0.3">
      <c r="BA84838" s="2"/>
    </row>
    <row r="84839" spans="53:53" x14ac:dyDescent="0.3">
      <c r="BA84839" s="2"/>
    </row>
    <row r="84840" spans="53:53" x14ac:dyDescent="0.3">
      <c r="BA84840" s="2"/>
    </row>
    <row r="84841" spans="53:53" x14ac:dyDescent="0.3">
      <c r="BA84841" s="2"/>
    </row>
    <row r="84842" spans="53:53" x14ac:dyDescent="0.3">
      <c r="BA84842" s="2"/>
    </row>
    <row r="84843" spans="53:53" x14ac:dyDescent="0.3">
      <c r="BA84843" s="2"/>
    </row>
    <row r="84844" spans="53:53" x14ac:dyDescent="0.3">
      <c r="BA84844" s="2"/>
    </row>
    <row r="84845" spans="53:53" x14ac:dyDescent="0.3">
      <c r="BA84845" s="2"/>
    </row>
    <row r="84846" spans="53:53" x14ac:dyDescent="0.3">
      <c r="BA84846" s="2"/>
    </row>
    <row r="84847" spans="53:53" x14ac:dyDescent="0.3">
      <c r="BA84847" s="2"/>
    </row>
    <row r="84848" spans="53:53" x14ac:dyDescent="0.3">
      <c r="BA84848" s="2"/>
    </row>
    <row r="84849" spans="53:53" x14ac:dyDescent="0.3">
      <c r="BA84849" s="2"/>
    </row>
    <row r="84850" spans="53:53" x14ac:dyDescent="0.3">
      <c r="BA84850" s="2"/>
    </row>
    <row r="84851" spans="53:53" x14ac:dyDescent="0.3">
      <c r="BA84851" s="2"/>
    </row>
    <row r="84852" spans="53:53" x14ac:dyDescent="0.3">
      <c r="BA84852" s="2"/>
    </row>
    <row r="84853" spans="53:53" x14ac:dyDescent="0.3">
      <c r="BA84853" s="2"/>
    </row>
    <row r="84854" spans="53:53" x14ac:dyDescent="0.3">
      <c r="BA84854" s="2"/>
    </row>
    <row r="84855" spans="53:53" x14ac:dyDescent="0.3">
      <c r="BA84855" s="2"/>
    </row>
    <row r="84856" spans="53:53" x14ac:dyDescent="0.3">
      <c r="BA84856" s="2"/>
    </row>
    <row r="84857" spans="53:53" x14ac:dyDescent="0.3">
      <c r="BA84857" s="2"/>
    </row>
    <row r="84858" spans="53:53" x14ac:dyDescent="0.3">
      <c r="BA84858" s="2"/>
    </row>
    <row r="84859" spans="53:53" x14ac:dyDescent="0.3">
      <c r="BA84859" s="2"/>
    </row>
    <row r="84860" spans="53:53" x14ac:dyDescent="0.3">
      <c r="BA84860" s="2"/>
    </row>
    <row r="84861" spans="53:53" x14ac:dyDescent="0.3">
      <c r="BA84861" s="2"/>
    </row>
    <row r="84862" spans="53:53" x14ac:dyDescent="0.3">
      <c r="BA84862" s="2"/>
    </row>
    <row r="84863" spans="53:53" x14ac:dyDescent="0.3">
      <c r="BA84863" s="2"/>
    </row>
    <row r="84864" spans="53:53" x14ac:dyDescent="0.3">
      <c r="BA84864" s="2"/>
    </row>
    <row r="84865" spans="53:53" x14ac:dyDescent="0.3">
      <c r="BA84865" s="2"/>
    </row>
    <row r="84866" spans="53:53" x14ac:dyDescent="0.3">
      <c r="BA84866" s="2"/>
    </row>
    <row r="84867" spans="53:53" x14ac:dyDescent="0.3">
      <c r="BA84867" s="2"/>
    </row>
    <row r="84868" spans="53:53" x14ac:dyDescent="0.3">
      <c r="BA84868" s="2"/>
    </row>
    <row r="84869" spans="53:53" x14ac:dyDescent="0.3">
      <c r="BA84869" s="2"/>
    </row>
    <row r="84870" spans="53:53" x14ac:dyDescent="0.3">
      <c r="BA84870" s="2"/>
    </row>
    <row r="84871" spans="53:53" x14ac:dyDescent="0.3">
      <c r="BA84871" s="2"/>
    </row>
    <row r="84872" spans="53:53" x14ac:dyDescent="0.3">
      <c r="BA84872" s="2"/>
    </row>
    <row r="84873" spans="53:53" x14ac:dyDescent="0.3">
      <c r="BA84873" s="2"/>
    </row>
    <row r="84874" spans="53:53" x14ac:dyDescent="0.3">
      <c r="BA84874" s="2"/>
    </row>
    <row r="84875" spans="53:53" x14ac:dyDescent="0.3">
      <c r="BA84875" s="2"/>
    </row>
    <row r="84876" spans="53:53" x14ac:dyDescent="0.3">
      <c r="BA84876" s="2"/>
    </row>
    <row r="84877" spans="53:53" x14ac:dyDescent="0.3">
      <c r="BA84877" s="2"/>
    </row>
    <row r="84878" spans="53:53" x14ac:dyDescent="0.3">
      <c r="BA84878" s="2"/>
    </row>
    <row r="84879" spans="53:53" x14ac:dyDescent="0.3">
      <c r="BA84879" s="2"/>
    </row>
    <row r="84880" spans="53:53" x14ac:dyDescent="0.3">
      <c r="BA84880" s="2"/>
    </row>
    <row r="84881" spans="53:53" x14ac:dyDescent="0.3">
      <c r="BA84881" s="2"/>
    </row>
    <row r="84882" spans="53:53" x14ac:dyDescent="0.3">
      <c r="BA84882" s="2"/>
    </row>
    <row r="84883" spans="53:53" x14ac:dyDescent="0.3">
      <c r="BA84883" s="2"/>
    </row>
    <row r="84884" spans="53:53" x14ac:dyDescent="0.3">
      <c r="BA84884" s="2"/>
    </row>
    <row r="84885" spans="53:53" x14ac:dyDescent="0.3">
      <c r="BA84885" s="2"/>
    </row>
    <row r="84886" spans="53:53" x14ac:dyDescent="0.3">
      <c r="BA84886" s="2"/>
    </row>
    <row r="84887" spans="53:53" x14ac:dyDescent="0.3">
      <c r="BA84887" s="2"/>
    </row>
    <row r="84888" spans="53:53" x14ac:dyDescent="0.3">
      <c r="BA84888" s="2"/>
    </row>
    <row r="84889" spans="53:53" x14ac:dyDescent="0.3">
      <c r="BA84889" s="2"/>
    </row>
    <row r="84890" spans="53:53" x14ac:dyDescent="0.3">
      <c r="BA84890" s="2"/>
    </row>
    <row r="84891" spans="53:53" x14ac:dyDescent="0.3">
      <c r="BA84891" s="2"/>
    </row>
    <row r="84892" spans="53:53" x14ac:dyDescent="0.3">
      <c r="BA84892" s="2"/>
    </row>
    <row r="84893" spans="53:53" x14ac:dyDescent="0.3">
      <c r="BA84893" s="2"/>
    </row>
    <row r="84894" spans="53:53" x14ac:dyDescent="0.3">
      <c r="BA84894" s="2"/>
    </row>
    <row r="84895" spans="53:53" x14ac:dyDescent="0.3">
      <c r="BA84895" s="2"/>
    </row>
    <row r="84896" spans="53:53" x14ac:dyDescent="0.3">
      <c r="BA84896" s="2"/>
    </row>
    <row r="84897" spans="53:53" x14ac:dyDescent="0.3">
      <c r="BA84897" s="2"/>
    </row>
    <row r="84898" spans="53:53" x14ac:dyDescent="0.3">
      <c r="BA84898" s="2"/>
    </row>
    <row r="84899" spans="53:53" x14ac:dyDescent="0.3">
      <c r="BA84899" s="2"/>
    </row>
    <row r="84900" spans="53:53" x14ac:dyDescent="0.3">
      <c r="BA84900" s="2"/>
    </row>
    <row r="84901" spans="53:53" x14ac:dyDescent="0.3">
      <c r="BA84901" s="2"/>
    </row>
    <row r="84902" spans="53:53" x14ac:dyDescent="0.3">
      <c r="BA84902" s="2"/>
    </row>
    <row r="84903" spans="53:53" x14ac:dyDescent="0.3">
      <c r="BA84903" s="2"/>
    </row>
    <row r="84904" spans="53:53" x14ac:dyDescent="0.3">
      <c r="BA84904" s="2"/>
    </row>
    <row r="84905" spans="53:53" x14ac:dyDescent="0.3">
      <c r="BA84905" s="2"/>
    </row>
    <row r="84906" spans="53:53" x14ac:dyDescent="0.3">
      <c r="BA84906" s="2"/>
    </row>
    <row r="84907" spans="53:53" x14ac:dyDescent="0.3">
      <c r="BA84907" s="2"/>
    </row>
    <row r="84908" spans="53:53" x14ac:dyDescent="0.3">
      <c r="BA84908" s="2"/>
    </row>
    <row r="84909" spans="53:53" x14ac:dyDescent="0.3">
      <c r="BA84909" s="2"/>
    </row>
    <row r="84910" spans="53:53" x14ac:dyDescent="0.3">
      <c r="BA84910" s="2"/>
    </row>
    <row r="84911" spans="53:53" x14ac:dyDescent="0.3">
      <c r="BA84911" s="2"/>
    </row>
    <row r="84912" spans="53:53" x14ac:dyDescent="0.3">
      <c r="BA84912" s="2"/>
    </row>
    <row r="84913" spans="53:53" x14ac:dyDescent="0.3">
      <c r="BA84913" s="2"/>
    </row>
    <row r="84914" spans="53:53" x14ac:dyDescent="0.3">
      <c r="BA84914" s="2"/>
    </row>
    <row r="84915" spans="53:53" x14ac:dyDescent="0.3">
      <c r="BA84915" s="2"/>
    </row>
    <row r="84916" spans="53:53" x14ac:dyDescent="0.3">
      <c r="BA84916" s="2"/>
    </row>
    <row r="84917" spans="53:53" x14ac:dyDescent="0.3">
      <c r="BA84917" s="2"/>
    </row>
    <row r="84918" spans="53:53" x14ac:dyDescent="0.3">
      <c r="BA84918" s="2"/>
    </row>
    <row r="84919" spans="53:53" x14ac:dyDescent="0.3">
      <c r="BA84919" s="2"/>
    </row>
    <row r="84920" spans="53:53" x14ac:dyDescent="0.3">
      <c r="BA84920" s="2"/>
    </row>
    <row r="84921" spans="53:53" x14ac:dyDescent="0.3">
      <c r="BA84921" s="2"/>
    </row>
    <row r="84922" spans="53:53" x14ac:dyDescent="0.3">
      <c r="BA84922" s="2"/>
    </row>
    <row r="84923" spans="53:53" x14ac:dyDescent="0.3">
      <c r="BA84923" s="2"/>
    </row>
    <row r="84924" spans="53:53" x14ac:dyDescent="0.3">
      <c r="BA84924" s="2"/>
    </row>
    <row r="84925" spans="53:53" x14ac:dyDescent="0.3">
      <c r="BA84925" s="2"/>
    </row>
    <row r="84926" spans="53:53" x14ac:dyDescent="0.3">
      <c r="BA84926" s="2"/>
    </row>
    <row r="84927" spans="53:53" x14ac:dyDescent="0.3">
      <c r="BA84927" s="2"/>
    </row>
    <row r="84928" spans="53:53" x14ac:dyDescent="0.3">
      <c r="BA84928" s="2"/>
    </row>
    <row r="84929" spans="53:53" x14ac:dyDescent="0.3">
      <c r="BA84929" s="2"/>
    </row>
    <row r="84930" spans="53:53" x14ac:dyDescent="0.3">
      <c r="BA84930" s="2"/>
    </row>
    <row r="84931" spans="53:53" x14ac:dyDescent="0.3">
      <c r="BA84931" s="2"/>
    </row>
    <row r="84932" spans="53:53" x14ac:dyDescent="0.3">
      <c r="BA84932" s="2"/>
    </row>
    <row r="84933" spans="53:53" x14ac:dyDescent="0.3">
      <c r="BA84933" s="2"/>
    </row>
    <row r="84934" spans="53:53" x14ac:dyDescent="0.3">
      <c r="BA84934" s="2"/>
    </row>
    <row r="84935" spans="53:53" x14ac:dyDescent="0.3">
      <c r="BA84935" s="2"/>
    </row>
    <row r="84936" spans="53:53" x14ac:dyDescent="0.3">
      <c r="BA84936" s="2"/>
    </row>
    <row r="84937" spans="53:53" x14ac:dyDescent="0.3">
      <c r="BA84937" s="2"/>
    </row>
    <row r="84938" spans="53:53" x14ac:dyDescent="0.3">
      <c r="BA84938" s="2"/>
    </row>
    <row r="84939" spans="53:53" x14ac:dyDescent="0.3">
      <c r="BA84939" s="2"/>
    </row>
    <row r="84940" spans="53:53" x14ac:dyDescent="0.3">
      <c r="BA84940" s="2"/>
    </row>
    <row r="84941" spans="53:53" x14ac:dyDescent="0.3">
      <c r="BA84941" s="2"/>
    </row>
    <row r="84942" spans="53:53" x14ac:dyDescent="0.3">
      <c r="BA84942" s="2"/>
    </row>
    <row r="84943" spans="53:53" x14ac:dyDescent="0.3">
      <c r="BA84943" s="2"/>
    </row>
    <row r="84944" spans="53:53" x14ac:dyDescent="0.3">
      <c r="BA84944" s="2"/>
    </row>
    <row r="84945" spans="53:53" x14ac:dyDescent="0.3">
      <c r="BA84945" s="2"/>
    </row>
    <row r="84946" spans="53:53" x14ac:dyDescent="0.3">
      <c r="BA84946" s="2"/>
    </row>
    <row r="84947" spans="53:53" x14ac:dyDescent="0.3">
      <c r="BA84947" s="2"/>
    </row>
    <row r="84948" spans="53:53" x14ac:dyDescent="0.3">
      <c r="BA84948" s="2"/>
    </row>
    <row r="84949" spans="53:53" x14ac:dyDescent="0.3">
      <c r="BA84949" s="2"/>
    </row>
    <row r="84950" spans="53:53" x14ac:dyDescent="0.3">
      <c r="BA84950" s="2"/>
    </row>
    <row r="84951" spans="53:53" x14ac:dyDescent="0.3">
      <c r="BA84951" s="2"/>
    </row>
    <row r="84952" spans="53:53" x14ac:dyDescent="0.3">
      <c r="BA84952" s="2"/>
    </row>
    <row r="84953" spans="53:53" x14ac:dyDescent="0.3">
      <c r="BA84953" s="2"/>
    </row>
    <row r="84954" spans="53:53" x14ac:dyDescent="0.3">
      <c r="BA84954" s="2"/>
    </row>
    <row r="84955" spans="53:53" x14ac:dyDescent="0.3">
      <c r="BA84955" s="2"/>
    </row>
    <row r="84956" spans="53:53" x14ac:dyDescent="0.3">
      <c r="BA84956" s="2"/>
    </row>
    <row r="84957" spans="53:53" x14ac:dyDescent="0.3">
      <c r="BA84957" s="2"/>
    </row>
    <row r="84958" spans="53:53" x14ac:dyDescent="0.3">
      <c r="BA84958" s="2"/>
    </row>
    <row r="84959" spans="53:53" x14ac:dyDescent="0.3">
      <c r="BA84959" s="2"/>
    </row>
    <row r="84960" spans="53:53" x14ac:dyDescent="0.3">
      <c r="BA84960" s="2"/>
    </row>
    <row r="84961" spans="53:53" x14ac:dyDescent="0.3">
      <c r="BA84961" s="2"/>
    </row>
    <row r="84962" spans="53:53" x14ac:dyDescent="0.3">
      <c r="BA84962" s="2"/>
    </row>
    <row r="84963" spans="53:53" x14ac:dyDescent="0.3">
      <c r="BA84963" s="2"/>
    </row>
    <row r="84964" spans="53:53" x14ac:dyDescent="0.3">
      <c r="BA84964" s="2"/>
    </row>
    <row r="84965" spans="53:53" x14ac:dyDescent="0.3">
      <c r="BA84965" s="2"/>
    </row>
    <row r="84966" spans="53:53" x14ac:dyDescent="0.3">
      <c r="BA84966" s="2"/>
    </row>
    <row r="84967" spans="53:53" x14ac:dyDescent="0.3">
      <c r="BA84967" s="2"/>
    </row>
    <row r="84968" spans="53:53" x14ac:dyDescent="0.3">
      <c r="BA84968" s="2"/>
    </row>
    <row r="84969" spans="53:53" x14ac:dyDescent="0.3">
      <c r="BA84969" s="2"/>
    </row>
    <row r="84970" spans="53:53" x14ac:dyDescent="0.3">
      <c r="BA84970" s="2"/>
    </row>
    <row r="84971" spans="53:53" x14ac:dyDescent="0.3">
      <c r="BA84971" s="2"/>
    </row>
    <row r="84972" spans="53:53" x14ac:dyDescent="0.3">
      <c r="BA84972" s="2"/>
    </row>
    <row r="84973" spans="53:53" x14ac:dyDescent="0.3">
      <c r="BA84973" s="2"/>
    </row>
    <row r="84974" spans="53:53" x14ac:dyDescent="0.3">
      <c r="BA84974" s="2"/>
    </row>
    <row r="84975" spans="53:53" x14ac:dyDescent="0.3">
      <c r="BA84975" s="2"/>
    </row>
    <row r="84976" spans="53:53" x14ac:dyDescent="0.3">
      <c r="BA84976" s="2"/>
    </row>
    <row r="84977" spans="53:53" x14ac:dyDescent="0.3">
      <c r="BA84977" s="2"/>
    </row>
    <row r="84978" spans="53:53" x14ac:dyDescent="0.3">
      <c r="BA84978" s="2"/>
    </row>
    <row r="84979" spans="53:53" x14ac:dyDescent="0.3">
      <c r="BA84979" s="2"/>
    </row>
    <row r="84980" spans="53:53" x14ac:dyDescent="0.3">
      <c r="BA84980" s="2"/>
    </row>
    <row r="84981" spans="53:53" x14ac:dyDescent="0.3">
      <c r="BA84981" s="2"/>
    </row>
    <row r="84982" spans="53:53" x14ac:dyDescent="0.3">
      <c r="BA84982" s="2"/>
    </row>
    <row r="84983" spans="53:53" x14ac:dyDescent="0.3">
      <c r="BA84983" s="2"/>
    </row>
    <row r="84984" spans="53:53" x14ac:dyDescent="0.3">
      <c r="BA84984" s="2"/>
    </row>
    <row r="84985" spans="53:53" x14ac:dyDescent="0.3">
      <c r="BA84985" s="2"/>
    </row>
    <row r="84986" spans="53:53" x14ac:dyDescent="0.3">
      <c r="BA84986" s="2"/>
    </row>
    <row r="84987" spans="53:53" x14ac:dyDescent="0.3">
      <c r="BA84987" s="2"/>
    </row>
    <row r="84988" spans="53:53" x14ac:dyDescent="0.3">
      <c r="BA84988" s="2"/>
    </row>
    <row r="84989" spans="53:53" x14ac:dyDescent="0.3">
      <c r="BA84989" s="2"/>
    </row>
    <row r="84990" spans="53:53" x14ac:dyDescent="0.3">
      <c r="BA84990" s="2"/>
    </row>
    <row r="84991" spans="53:53" x14ac:dyDescent="0.3">
      <c r="BA84991" s="2"/>
    </row>
    <row r="84992" spans="53:53" x14ac:dyDescent="0.3">
      <c r="BA84992" s="2"/>
    </row>
    <row r="84993" spans="53:53" x14ac:dyDescent="0.3">
      <c r="BA84993" s="2"/>
    </row>
    <row r="84994" spans="53:53" x14ac:dyDescent="0.3">
      <c r="BA84994" s="2"/>
    </row>
    <row r="84995" spans="53:53" x14ac:dyDescent="0.3">
      <c r="BA84995" s="2"/>
    </row>
    <row r="84996" spans="53:53" x14ac:dyDescent="0.3">
      <c r="BA84996" s="2"/>
    </row>
    <row r="84997" spans="53:53" x14ac:dyDescent="0.3">
      <c r="BA84997" s="2"/>
    </row>
    <row r="84998" spans="53:53" x14ac:dyDescent="0.3">
      <c r="BA84998" s="2"/>
    </row>
    <row r="84999" spans="53:53" x14ac:dyDescent="0.3">
      <c r="BA84999" s="2"/>
    </row>
    <row r="85000" spans="53:53" x14ac:dyDescent="0.3">
      <c r="BA85000" s="2"/>
    </row>
    <row r="85001" spans="53:53" x14ac:dyDescent="0.3">
      <c r="BA85001" s="2"/>
    </row>
    <row r="85002" spans="53:53" x14ac:dyDescent="0.3">
      <c r="BA85002" s="2"/>
    </row>
    <row r="85003" spans="53:53" x14ac:dyDescent="0.3">
      <c r="BA85003" s="2"/>
    </row>
    <row r="85004" spans="53:53" x14ac:dyDescent="0.3">
      <c r="BA85004" s="2"/>
    </row>
    <row r="85005" spans="53:53" x14ac:dyDescent="0.3">
      <c r="BA85005" s="2"/>
    </row>
    <row r="85006" spans="53:53" x14ac:dyDescent="0.3">
      <c r="BA85006" s="2"/>
    </row>
    <row r="85007" spans="53:53" x14ac:dyDescent="0.3">
      <c r="BA85007" s="2"/>
    </row>
    <row r="85008" spans="53:53" x14ac:dyDescent="0.3">
      <c r="BA85008" s="2"/>
    </row>
    <row r="85009" spans="53:53" x14ac:dyDescent="0.3">
      <c r="BA85009" s="2"/>
    </row>
    <row r="85010" spans="53:53" x14ac:dyDescent="0.3">
      <c r="BA85010" s="2"/>
    </row>
    <row r="85011" spans="53:53" x14ac:dyDescent="0.3">
      <c r="BA85011" s="2"/>
    </row>
    <row r="85012" spans="53:53" x14ac:dyDescent="0.3">
      <c r="BA85012" s="2"/>
    </row>
    <row r="85013" spans="53:53" x14ac:dyDescent="0.3">
      <c r="BA85013" s="2"/>
    </row>
    <row r="85014" spans="53:53" x14ac:dyDescent="0.3">
      <c r="BA85014" s="2"/>
    </row>
    <row r="85015" spans="53:53" x14ac:dyDescent="0.3">
      <c r="BA85015" s="2"/>
    </row>
    <row r="85016" spans="53:53" x14ac:dyDescent="0.3">
      <c r="BA85016" s="2"/>
    </row>
    <row r="85017" spans="53:53" x14ac:dyDescent="0.3">
      <c r="BA85017" s="2"/>
    </row>
    <row r="85018" spans="53:53" x14ac:dyDescent="0.3">
      <c r="BA85018" s="2"/>
    </row>
    <row r="85019" spans="53:53" x14ac:dyDescent="0.3">
      <c r="BA85019" s="2"/>
    </row>
    <row r="85020" spans="53:53" x14ac:dyDescent="0.3">
      <c r="BA85020" s="2"/>
    </row>
    <row r="85021" spans="53:53" x14ac:dyDescent="0.3">
      <c r="BA85021" s="2"/>
    </row>
    <row r="85022" spans="53:53" x14ac:dyDescent="0.3">
      <c r="BA85022" s="2"/>
    </row>
    <row r="85023" spans="53:53" x14ac:dyDescent="0.3">
      <c r="BA85023" s="2"/>
    </row>
    <row r="85024" spans="53:53" x14ac:dyDescent="0.3">
      <c r="BA85024" s="2"/>
    </row>
    <row r="85025" spans="53:53" x14ac:dyDescent="0.3">
      <c r="BA85025" s="2"/>
    </row>
    <row r="85026" spans="53:53" x14ac:dyDescent="0.3">
      <c r="BA85026" s="2"/>
    </row>
    <row r="85027" spans="53:53" x14ac:dyDescent="0.3">
      <c r="BA85027" s="2"/>
    </row>
    <row r="85028" spans="53:53" x14ac:dyDescent="0.3">
      <c r="BA85028" s="2"/>
    </row>
    <row r="85029" spans="53:53" x14ac:dyDescent="0.3">
      <c r="BA85029" s="2"/>
    </row>
    <row r="85030" spans="53:53" x14ac:dyDescent="0.3">
      <c r="BA85030" s="2"/>
    </row>
    <row r="85031" spans="53:53" x14ac:dyDescent="0.3">
      <c r="BA85031" s="2"/>
    </row>
    <row r="85032" spans="53:53" x14ac:dyDescent="0.3">
      <c r="BA85032" s="2"/>
    </row>
    <row r="85033" spans="53:53" x14ac:dyDescent="0.3">
      <c r="BA85033" s="2"/>
    </row>
    <row r="85034" spans="53:53" x14ac:dyDescent="0.3">
      <c r="BA85034" s="2"/>
    </row>
    <row r="85035" spans="53:53" x14ac:dyDescent="0.3">
      <c r="BA85035" s="2"/>
    </row>
    <row r="85036" spans="53:53" x14ac:dyDescent="0.3">
      <c r="BA85036" s="2"/>
    </row>
    <row r="85037" spans="53:53" x14ac:dyDescent="0.3">
      <c r="BA85037" s="2"/>
    </row>
    <row r="85038" spans="53:53" x14ac:dyDescent="0.3">
      <c r="BA85038" s="2"/>
    </row>
    <row r="85039" spans="53:53" x14ac:dyDescent="0.3">
      <c r="BA85039" s="2"/>
    </row>
    <row r="85040" spans="53:53" x14ac:dyDescent="0.3">
      <c r="BA85040" s="2"/>
    </row>
    <row r="85041" spans="53:53" x14ac:dyDescent="0.3">
      <c r="BA85041" s="2"/>
    </row>
    <row r="85042" spans="53:53" x14ac:dyDescent="0.3">
      <c r="BA85042" s="2"/>
    </row>
    <row r="85043" spans="53:53" x14ac:dyDescent="0.3">
      <c r="BA85043" s="2"/>
    </row>
    <row r="85044" spans="53:53" x14ac:dyDescent="0.3">
      <c r="BA85044" s="2"/>
    </row>
    <row r="85045" spans="53:53" x14ac:dyDescent="0.3">
      <c r="BA85045" s="2"/>
    </row>
    <row r="85046" spans="53:53" x14ac:dyDescent="0.3">
      <c r="BA85046" s="2"/>
    </row>
    <row r="85047" spans="53:53" x14ac:dyDescent="0.3">
      <c r="BA85047" s="2"/>
    </row>
    <row r="85048" spans="53:53" x14ac:dyDescent="0.3">
      <c r="BA85048" s="2"/>
    </row>
    <row r="85049" spans="53:53" x14ac:dyDescent="0.3">
      <c r="BA85049" s="2"/>
    </row>
    <row r="85050" spans="53:53" x14ac:dyDescent="0.3">
      <c r="BA85050" s="2"/>
    </row>
    <row r="85051" spans="53:53" x14ac:dyDescent="0.3">
      <c r="BA85051" s="2"/>
    </row>
    <row r="85052" spans="53:53" x14ac:dyDescent="0.3">
      <c r="BA85052" s="2"/>
    </row>
    <row r="85053" spans="53:53" x14ac:dyDescent="0.3">
      <c r="BA85053" s="2"/>
    </row>
    <row r="85054" spans="53:53" x14ac:dyDescent="0.3">
      <c r="BA85054" s="2"/>
    </row>
    <row r="85055" spans="53:53" x14ac:dyDescent="0.3">
      <c r="BA85055" s="2"/>
    </row>
    <row r="85056" spans="53:53" x14ac:dyDescent="0.3">
      <c r="BA85056" s="2"/>
    </row>
    <row r="85057" spans="53:53" x14ac:dyDescent="0.3">
      <c r="BA85057" s="2"/>
    </row>
    <row r="85058" spans="53:53" x14ac:dyDescent="0.3">
      <c r="BA85058" s="2"/>
    </row>
    <row r="85059" spans="53:53" x14ac:dyDescent="0.3">
      <c r="BA85059" s="2"/>
    </row>
    <row r="85060" spans="53:53" x14ac:dyDescent="0.3">
      <c r="BA85060" s="2"/>
    </row>
    <row r="85061" spans="53:53" x14ac:dyDescent="0.3">
      <c r="BA85061" s="2"/>
    </row>
    <row r="85062" spans="53:53" x14ac:dyDescent="0.3">
      <c r="BA85062" s="2"/>
    </row>
    <row r="85063" spans="53:53" x14ac:dyDescent="0.3">
      <c r="BA85063" s="2"/>
    </row>
    <row r="85064" spans="53:53" x14ac:dyDescent="0.3">
      <c r="BA85064" s="2"/>
    </row>
    <row r="85065" spans="53:53" x14ac:dyDescent="0.3">
      <c r="BA85065" s="2"/>
    </row>
    <row r="85066" spans="53:53" x14ac:dyDescent="0.3">
      <c r="BA85066" s="2"/>
    </row>
    <row r="85067" spans="53:53" x14ac:dyDescent="0.3">
      <c r="BA85067" s="2"/>
    </row>
    <row r="85068" spans="53:53" x14ac:dyDescent="0.3">
      <c r="BA85068" s="2"/>
    </row>
    <row r="85069" spans="53:53" x14ac:dyDescent="0.3">
      <c r="BA85069" s="2"/>
    </row>
    <row r="85070" spans="53:53" x14ac:dyDescent="0.3">
      <c r="BA85070" s="2"/>
    </row>
    <row r="85071" spans="53:53" x14ac:dyDescent="0.3">
      <c r="BA85071" s="2"/>
    </row>
    <row r="85072" spans="53:53" x14ac:dyDescent="0.3">
      <c r="BA85072" s="2"/>
    </row>
    <row r="85073" spans="53:53" x14ac:dyDescent="0.3">
      <c r="BA85073" s="2"/>
    </row>
    <row r="85074" spans="53:53" x14ac:dyDescent="0.3">
      <c r="BA85074" s="2"/>
    </row>
    <row r="85075" spans="53:53" x14ac:dyDescent="0.3">
      <c r="BA85075" s="2"/>
    </row>
    <row r="85076" spans="53:53" x14ac:dyDescent="0.3">
      <c r="BA85076" s="2"/>
    </row>
    <row r="85077" spans="53:53" x14ac:dyDescent="0.3">
      <c r="BA85077" s="2"/>
    </row>
    <row r="85078" spans="53:53" x14ac:dyDescent="0.3">
      <c r="BA85078" s="2"/>
    </row>
    <row r="85079" spans="53:53" x14ac:dyDescent="0.3">
      <c r="BA85079" s="2"/>
    </row>
    <row r="85080" spans="53:53" x14ac:dyDescent="0.3">
      <c r="BA85080" s="2"/>
    </row>
    <row r="85081" spans="53:53" x14ac:dyDescent="0.3">
      <c r="BA85081" s="2"/>
    </row>
    <row r="85082" spans="53:53" x14ac:dyDescent="0.3">
      <c r="BA85082" s="2"/>
    </row>
    <row r="85083" spans="53:53" x14ac:dyDescent="0.3">
      <c r="BA85083" s="2"/>
    </row>
    <row r="85084" spans="53:53" x14ac:dyDescent="0.3">
      <c r="BA85084" s="2"/>
    </row>
    <row r="85085" spans="53:53" x14ac:dyDescent="0.3">
      <c r="BA85085" s="2"/>
    </row>
    <row r="85086" spans="53:53" x14ac:dyDescent="0.3">
      <c r="BA85086" s="2"/>
    </row>
    <row r="85087" spans="53:53" x14ac:dyDescent="0.3">
      <c r="BA85087" s="2"/>
    </row>
    <row r="85088" spans="53:53" x14ac:dyDescent="0.3">
      <c r="BA85088" s="2"/>
    </row>
    <row r="85089" spans="53:53" x14ac:dyDescent="0.3">
      <c r="BA85089" s="2"/>
    </row>
    <row r="85090" spans="53:53" x14ac:dyDescent="0.3">
      <c r="BA85090" s="2"/>
    </row>
    <row r="85091" spans="53:53" x14ac:dyDescent="0.3">
      <c r="BA85091" s="2"/>
    </row>
    <row r="85092" spans="53:53" x14ac:dyDescent="0.3">
      <c r="BA85092" s="2"/>
    </row>
    <row r="85093" spans="53:53" x14ac:dyDescent="0.3">
      <c r="BA85093" s="2"/>
    </row>
    <row r="85094" spans="53:53" x14ac:dyDescent="0.3">
      <c r="BA85094" s="2"/>
    </row>
    <row r="85095" spans="53:53" x14ac:dyDescent="0.3">
      <c r="BA85095" s="2"/>
    </row>
    <row r="85096" spans="53:53" x14ac:dyDescent="0.3">
      <c r="BA85096" s="2"/>
    </row>
    <row r="85097" spans="53:53" x14ac:dyDescent="0.3">
      <c r="BA85097" s="2"/>
    </row>
    <row r="85098" spans="53:53" x14ac:dyDescent="0.3">
      <c r="BA85098" s="2"/>
    </row>
    <row r="85099" spans="53:53" x14ac:dyDescent="0.3">
      <c r="BA85099" s="2"/>
    </row>
    <row r="85100" spans="53:53" x14ac:dyDescent="0.3">
      <c r="BA85100" s="2"/>
    </row>
    <row r="85101" spans="53:53" x14ac:dyDescent="0.3">
      <c r="BA85101" s="2"/>
    </row>
    <row r="85102" spans="53:53" x14ac:dyDescent="0.3">
      <c r="BA85102" s="2"/>
    </row>
    <row r="85103" spans="53:53" x14ac:dyDescent="0.3">
      <c r="BA85103" s="2"/>
    </row>
    <row r="85104" spans="53:53" x14ac:dyDescent="0.3">
      <c r="BA85104" s="2"/>
    </row>
    <row r="85105" spans="53:53" x14ac:dyDescent="0.3">
      <c r="BA85105" s="2"/>
    </row>
    <row r="85106" spans="53:53" x14ac:dyDescent="0.3">
      <c r="BA85106" s="2"/>
    </row>
    <row r="85107" spans="53:53" x14ac:dyDescent="0.3">
      <c r="BA85107" s="2"/>
    </row>
    <row r="85108" spans="53:53" x14ac:dyDescent="0.3">
      <c r="BA85108" s="2"/>
    </row>
    <row r="85109" spans="53:53" x14ac:dyDescent="0.3">
      <c r="BA85109" s="2"/>
    </row>
    <row r="85110" spans="53:53" x14ac:dyDescent="0.3">
      <c r="BA85110" s="2"/>
    </row>
    <row r="85111" spans="53:53" x14ac:dyDescent="0.3">
      <c r="BA85111" s="2"/>
    </row>
    <row r="85112" spans="53:53" x14ac:dyDescent="0.3">
      <c r="BA85112" s="2"/>
    </row>
    <row r="85113" spans="53:53" x14ac:dyDescent="0.3">
      <c r="BA85113" s="2"/>
    </row>
    <row r="85114" spans="53:53" x14ac:dyDescent="0.3">
      <c r="BA85114" s="2"/>
    </row>
    <row r="85115" spans="53:53" x14ac:dyDescent="0.3">
      <c r="BA85115" s="2"/>
    </row>
    <row r="85116" spans="53:53" x14ac:dyDescent="0.3">
      <c r="BA85116" s="2"/>
    </row>
    <row r="85117" spans="53:53" x14ac:dyDescent="0.3">
      <c r="BA85117" s="2"/>
    </row>
    <row r="85118" spans="53:53" x14ac:dyDescent="0.3">
      <c r="BA85118" s="2"/>
    </row>
    <row r="85119" spans="53:53" x14ac:dyDescent="0.3">
      <c r="BA85119" s="2"/>
    </row>
    <row r="85120" spans="53:53" x14ac:dyDescent="0.3">
      <c r="BA85120" s="2"/>
    </row>
    <row r="85121" spans="53:53" x14ac:dyDescent="0.3">
      <c r="BA85121" s="2"/>
    </row>
    <row r="85122" spans="53:53" x14ac:dyDescent="0.3">
      <c r="BA85122" s="2"/>
    </row>
    <row r="85123" spans="53:53" x14ac:dyDescent="0.3">
      <c r="BA85123" s="2"/>
    </row>
    <row r="85124" spans="53:53" x14ac:dyDescent="0.3">
      <c r="BA85124" s="2"/>
    </row>
    <row r="85125" spans="53:53" x14ac:dyDescent="0.3">
      <c r="BA85125" s="2"/>
    </row>
    <row r="85126" spans="53:53" x14ac:dyDescent="0.3">
      <c r="BA85126" s="2"/>
    </row>
    <row r="85127" spans="53:53" x14ac:dyDescent="0.3">
      <c r="BA85127" s="2"/>
    </row>
    <row r="85128" spans="53:53" x14ac:dyDescent="0.3">
      <c r="BA85128" s="2"/>
    </row>
    <row r="85129" spans="53:53" x14ac:dyDescent="0.3">
      <c r="BA85129" s="2"/>
    </row>
    <row r="85130" spans="53:53" x14ac:dyDescent="0.3">
      <c r="BA85130" s="2"/>
    </row>
    <row r="85131" spans="53:53" x14ac:dyDescent="0.3">
      <c r="BA85131" s="2"/>
    </row>
    <row r="85132" spans="53:53" x14ac:dyDescent="0.3">
      <c r="BA85132" s="2"/>
    </row>
    <row r="85133" spans="53:53" x14ac:dyDescent="0.3">
      <c r="BA85133" s="2"/>
    </row>
    <row r="85134" spans="53:53" x14ac:dyDescent="0.3">
      <c r="BA85134" s="2"/>
    </row>
    <row r="85135" spans="53:53" x14ac:dyDescent="0.3">
      <c r="BA85135" s="2"/>
    </row>
    <row r="85136" spans="53:53" x14ac:dyDescent="0.3">
      <c r="BA85136" s="2"/>
    </row>
    <row r="85137" spans="53:53" x14ac:dyDescent="0.3">
      <c r="BA85137" s="2"/>
    </row>
    <row r="85138" spans="53:53" x14ac:dyDescent="0.3">
      <c r="BA85138" s="2"/>
    </row>
    <row r="85139" spans="53:53" x14ac:dyDescent="0.3">
      <c r="BA85139" s="2"/>
    </row>
    <row r="85140" spans="53:53" x14ac:dyDescent="0.3">
      <c r="BA85140" s="2"/>
    </row>
    <row r="85141" spans="53:53" x14ac:dyDescent="0.3">
      <c r="BA85141" s="2"/>
    </row>
    <row r="85142" spans="53:53" x14ac:dyDescent="0.3">
      <c r="BA85142" s="2"/>
    </row>
    <row r="85143" spans="53:53" x14ac:dyDescent="0.3">
      <c r="BA85143" s="2"/>
    </row>
    <row r="85144" spans="53:53" x14ac:dyDescent="0.3">
      <c r="BA85144" s="2"/>
    </row>
    <row r="85145" spans="53:53" x14ac:dyDescent="0.3">
      <c r="BA85145" s="2"/>
    </row>
    <row r="85146" spans="53:53" x14ac:dyDescent="0.3">
      <c r="BA85146" s="2"/>
    </row>
    <row r="85147" spans="53:53" x14ac:dyDescent="0.3">
      <c r="BA85147" s="2"/>
    </row>
    <row r="85148" spans="53:53" x14ac:dyDescent="0.3">
      <c r="BA85148" s="2"/>
    </row>
    <row r="85149" spans="53:53" x14ac:dyDescent="0.3">
      <c r="BA85149" s="2"/>
    </row>
    <row r="85150" spans="53:53" x14ac:dyDescent="0.3">
      <c r="BA85150" s="2"/>
    </row>
    <row r="85151" spans="53:53" x14ac:dyDescent="0.3">
      <c r="BA85151" s="2"/>
    </row>
    <row r="85152" spans="53:53" x14ac:dyDescent="0.3">
      <c r="BA85152" s="2"/>
    </row>
    <row r="85153" spans="53:53" x14ac:dyDescent="0.3">
      <c r="BA85153" s="2"/>
    </row>
    <row r="85154" spans="53:53" x14ac:dyDescent="0.3">
      <c r="BA85154" s="2"/>
    </row>
    <row r="85155" spans="53:53" x14ac:dyDescent="0.3">
      <c r="BA85155" s="2"/>
    </row>
    <row r="85156" spans="53:53" x14ac:dyDescent="0.3">
      <c r="BA85156" s="2"/>
    </row>
    <row r="85157" spans="53:53" x14ac:dyDescent="0.3">
      <c r="BA85157" s="2"/>
    </row>
    <row r="85158" spans="53:53" x14ac:dyDescent="0.3">
      <c r="BA85158" s="2"/>
    </row>
    <row r="85159" spans="53:53" x14ac:dyDescent="0.3">
      <c r="BA85159" s="2"/>
    </row>
    <row r="85160" spans="53:53" x14ac:dyDescent="0.3">
      <c r="BA85160" s="2"/>
    </row>
    <row r="85161" spans="53:53" x14ac:dyDescent="0.3">
      <c r="BA85161" s="2"/>
    </row>
    <row r="85162" spans="53:53" x14ac:dyDescent="0.3">
      <c r="BA85162" s="2"/>
    </row>
    <row r="85163" spans="53:53" x14ac:dyDescent="0.3">
      <c r="BA85163" s="2"/>
    </row>
    <row r="85164" spans="53:53" x14ac:dyDescent="0.3">
      <c r="BA85164" s="2"/>
    </row>
    <row r="85165" spans="53:53" x14ac:dyDescent="0.3">
      <c r="BA85165" s="2"/>
    </row>
    <row r="85166" spans="53:53" x14ac:dyDescent="0.3">
      <c r="BA85166" s="2"/>
    </row>
    <row r="85167" spans="53:53" x14ac:dyDescent="0.3">
      <c r="BA85167" s="2"/>
    </row>
    <row r="85168" spans="53:53" x14ac:dyDescent="0.3">
      <c r="BA85168" s="2"/>
    </row>
    <row r="85169" spans="53:53" x14ac:dyDescent="0.3">
      <c r="BA85169" s="2"/>
    </row>
    <row r="85170" spans="53:53" x14ac:dyDescent="0.3">
      <c r="BA85170" s="2"/>
    </row>
    <row r="85171" spans="53:53" x14ac:dyDescent="0.3">
      <c r="BA85171" s="2"/>
    </row>
    <row r="85172" spans="53:53" x14ac:dyDescent="0.3">
      <c r="BA85172" s="2"/>
    </row>
    <row r="85173" spans="53:53" x14ac:dyDescent="0.3">
      <c r="BA85173" s="2"/>
    </row>
    <row r="85174" spans="53:53" x14ac:dyDescent="0.3">
      <c r="BA85174" s="2"/>
    </row>
    <row r="85175" spans="53:53" x14ac:dyDescent="0.3">
      <c r="BA85175" s="2"/>
    </row>
    <row r="85176" spans="53:53" x14ac:dyDescent="0.3">
      <c r="BA85176" s="2"/>
    </row>
    <row r="85177" spans="53:53" x14ac:dyDescent="0.3">
      <c r="BA85177" s="2"/>
    </row>
    <row r="85178" spans="53:53" x14ac:dyDescent="0.3">
      <c r="BA85178" s="2"/>
    </row>
    <row r="85179" spans="53:53" x14ac:dyDescent="0.3">
      <c r="BA85179" s="2"/>
    </row>
    <row r="85180" spans="53:53" x14ac:dyDescent="0.3">
      <c r="BA85180" s="2"/>
    </row>
    <row r="85181" spans="53:53" x14ac:dyDescent="0.3">
      <c r="BA85181" s="2"/>
    </row>
    <row r="85182" spans="53:53" x14ac:dyDescent="0.3">
      <c r="BA85182" s="2"/>
    </row>
    <row r="85183" spans="53:53" x14ac:dyDescent="0.3">
      <c r="BA85183" s="2"/>
    </row>
    <row r="85184" spans="53:53" x14ac:dyDescent="0.3">
      <c r="BA85184" s="2"/>
    </row>
    <row r="85185" spans="53:53" x14ac:dyDescent="0.3">
      <c r="BA85185" s="2"/>
    </row>
    <row r="85186" spans="53:53" x14ac:dyDescent="0.3">
      <c r="BA85186" s="2"/>
    </row>
    <row r="85187" spans="53:53" x14ac:dyDescent="0.3">
      <c r="BA85187" s="2"/>
    </row>
    <row r="85188" spans="53:53" x14ac:dyDescent="0.3">
      <c r="BA85188" s="2"/>
    </row>
    <row r="85189" spans="53:53" x14ac:dyDescent="0.3">
      <c r="BA85189" s="2"/>
    </row>
    <row r="85190" spans="53:53" x14ac:dyDescent="0.3">
      <c r="BA85190" s="2"/>
    </row>
    <row r="85191" spans="53:53" x14ac:dyDescent="0.3">
      <c r="BA85191" s="2"/>
    </row>
    <row r="85192" spans="53:53" x14ac:dyDescent="0.3">
      <c r="BA85192" s="2"/>
    </row>
    <row r="85193" spans="53:53" x14ac:dyDescent="0.3">
      <c r="BA85193" s="2"/>
    </row>
    <row r="85194" spans="53:53" x14ac:dyDescent="0.3">
      <c r="BA85194" s="2"/>
    </row>
    <row r="85195" spans="53:53" x14ac:dyDescent="0.3">
      <c r="BA85195" s="2"/>
    </row>
    <row r="85196" spans="53:53" x14ac:dyDescent="0.3">
      <c r="BA85196" s="2"/>
    </row>
    <row r="85197" spans="53:53" x14ac:dyDescent="0.3">
      <c r="BA85197" s="2"/>
    </row>
    <row r="85198" spans="53:53" x14ac:dyDescent="0.3">
      <c r="BA85198" s="2"/>
    </row>
    <row r="85199" spans="53:53" x14ac:dyDescent="0.3">
      <c r="BA85199" s="2"/>
    </row>
    <row r="85200" spans="53:53" x14ac:dyDescent="0.3">
      <c r="BA85200" s="2"/>
    </row>
    <row r="85201" spans="53:53" x14ac:dyDescent="0.3">
      <c r="BA85201" s="2"/>
    </row>
    <row r="85202" spans="53:53" x14ac:dyDescent="0.3">
      <c r="BA85202" s="2"/>
    </row>
    <row r="85203" spans="53:53" x14ac:dyDescent="0.3">
      <c r="BA85203" s="2"/>
    </row>
    <row r="85204" spans="53:53" x14ac:dyDescent="0.3">
      <c r="BA85204" s="2"/>
    </row>
    <row r="85205" spans="53:53" x14ac:dyDescent="0.3">
      <c r="BA85205" s="2"/>
    </row>
    <row r="85206" spans="53:53" x14ac:dyDescent="0.3">
      <c r="BA85206" s="2"/>
    </row>
    <row r="85207" spans="53:53" x14ac:dyDescent="0.3">
      <c r="BA85207" s="2"/>
    </row>
    <row r="85208" spans="53:53" x14ac:dyDescent="0.3">
      <c r="BA85208" s="2"/>
    </row>
    <row r="85209" spans="53:53" x14ac:dyDescent="0.3">
      <c r="BA85209" s="2"/>
    </row>
    <row r="85210" spans="53:53" x14ac:dyDescent="0.3">
      <c r="BA85210" s="2"/>
    </row>
    <row r="85211" spans="53:53" x14ac:dyDescent="0.3">
      <c r="BA85211" s="2"/>
    </row>
    <row r="85212" spans="53:53" x14ac:dyDescent="0.3">
      <c r="BA85212" s="2"/>
    </row>
    <row r="85213" spans="53:53" x14ac:dyDescent="0.3">
      <c r="BA85213" s="2"/>
    </row>
    <row r="85214" spans="53:53" x14ac:dyDescent="0.3">
      <c r="BA85214" s="2"/>
    </row>
    <row r="85215" spans="53:53" x14ac:dyDescent="0.3">
      <c r="BA85215" s="2"/>
    </row>
    <row r="85216" spans="53:53" x14ac:dyDescent="0.3">
      <c r="BA85216" s="2"/>
    </row>
    <row r="85217" spans="53:53" x14ac:dyDescent="0.3">
      <c r="BA85217" s="2"/>
    </row>
    <row r="85218" spans="53:53" x14ac:dyDescent="0.3">
      <c r="BA85218" s="2"/>
    </row>
    <row r="85219" spans="53:53" x14ac:dyDescent="0.3">
      <c r="BA85219" s="2"/>
    </row>
    <row r="85220" spans="53:53" x14ac:dyDescent="0.3">
      <c r="BA85220" s="2"/>
    </row>
    <row r="85221" spans="53:53" x14ac:dyDescent="0.3">
      <c r="BA85221" s="2"/>
    </row>
    <row r="85222" spans="53:53" x14ac:dyDescent="0.3">
      <c r="BA85222" s="2"/>
    </row>
    <row r="85223" spans="53:53" x14ac:dyDescent="0.3">
      <c r="BA85223" s="2"/>
    </row>
    <row r="85224" spans="53:53" x14ac:dyDescent="0.3">
      <c r="BA85224" s="2"/>
    </row>
    <row r="85225" spans="53:53" x14ac:dyDescent="0.3">
      <c r="BA85225" s="2"/>
    </row>
    <row r="85226" spans="53:53" x14ac:dyDescent="0.3">
      <c r="BA85226" s="2"/>
    </row>
    <row r="85227" spans="53:53" x14ac:dyDescent="0.3">
      <c r="BA85227" s="2"/>
    </row>
    <row r="85228" spans="53:53" x14ac:dyDescent="0.3">
      <c r="BA85228" s="2"/>
    </row>
    <row r="85229" spans="53:53" x14ac:dyDescent="0.3">
      <c r="BA85229" s="2"/>
    </row>
    <row r="85230" spans="53:53" x14ac:dyDescent="0.3">
      <c r="BA85230" s="2"/>
    </row>
    <row r="85231" spans="53:53" x14ac:dyDescent="0.3">
      <c r="BA85231" s="2"/>
    </row>
    <row r="85232" spans="53:53" x14ac:dyDescent="0.3">
      <c r="BA85232" s="2"/>
    </row>
    <row r="85233" spans="53:53" x14ac:dyDescent="0.3">
      <c r="BA85233" s="2"/>
    </row>
    <row r="85234" spans="53:53" x14ac:dyDescent="0.3">
      <c r="BA85234" s="2"/>
    </row>
    <row r="85235" spans="53:53" x14ac:dyDescent="0.3">
      <c r="BA85235" s="2"/>
    </row>
    <row r="85236" spans="53:53" x14ac:dyDescent="0.3">
      <c r="BA85236" s="2"/>
    </row>
    <row r="85237" spans="53:53" x14ac:dyDescent="0.3">
      <c r="BA85237" s="2"/>
    </row>
    <row r="85238" spans="53:53" x14ac:dyDescent="0.3">
      <c r="BA85238" s="2"/>
    </row>
    <row r="85239" spans="53:53" x14ac:dyDescent="0.3">
      <c r="BA85239" s="2"/>
    </row>
    <row r="85240" spans="53:53" x14ac:dyDescent="0.3">
      <c r="BA85240" s="2"/>
    </row>
    <row r="85241" spans="53:53" x14ac:dyDescent="0.3">
      <c r="BA85241" s="2"/>
    </row>
    <row r="85242" spans="53:53" x14ac:dyDescent="0.3">
      <c r="BA85242" s="2"/>
    </row>
    <row r="85243" spans="53:53" x14ac:dyDescent="0.3">
      <c r="BA85243" s="2"/>
    </row>
    <row r="85244" spans="53:53" x14ac:dyDescent="0.3">
      <c r="BA85244" s="2"/>
    </row>
    <row r="85245" spans="53:53" x14ac:dyDescent="0.3">
      <c r="BA85245" s="2"/>
    </row>
    <row r="85246" spans="53:53" x14ac:dyDescent="0.3">
      <c r="BA85246" s="2"/>
    </row>
    <row r="85247" spans="53:53" x14ac:dyDescent="0.3">
      <c r="BA85247" s="2"/>
    </row>
    <row r="85248" spans="53:53" x14ac:dyDescent="0.3">
      <c r="BA85248" s="2"/>
    </row>
    <row r="85249" spans="53:53" x14ac:dyDescent="0.3">
      <c r="BA85249" s="2"/>
    </row>
    <row r="85250" spans="53:53" x14ac:dyDescent="0.3">
      <c r="BA85250" s="2"/>
    </row>
    <row r="85251" spans="53:53" x14ac:dyDescent="0.3">
      <c r="BA85251" s="2"/>
    </row>
    <row r="85252" spans="53:53" x14ac:dyDescent="0.3">
      <c r="BA85252" s="2"/>
    </row>
    <row r="85253" spans="53:53" x14ac:dyDescent="0.3">
      <c r="BA85253" s="2"/>
    </row>
    <row r="85254" spans="53:53" x14ac:dyDescent="0.3">
      <c r="BA85254" s="2"/>
    </row>
    <row r="85255" spans="53:53" x14ac:dyDescent="0.3">
      <c r="BA85255" s="2"/>
    </row>
    <row r="85256" spans="53:53" x14ac:dyDescent="0.3">
      <c r="BA85256" s="2"/>
    </row>
    <row r="85257" spans="53:53" x14ac:dyDescent="0.3">
      <c r="BA85257" s="2"/>
    </row>
    <row r="85258" spans="53:53" x14ac:dyDescent="0.3">
      <c r="BA85258" s="2"/>
    </row>
    <row r="85259" spans="53:53" x14ac:dyDescent="0.3">
      <c r="BA85259" s="2"/>
    </row>
    <row r="85260" spans="53:53" x14ac:dyDescent="0.3">
      <c r="BA85260" s="2"/>
    </row>
    <row r="85261" spans="53:53" x14ac:dyDescent="0.3">
      <c r="BA85261" s="2"/>
    </row>
    <row r="85262" spans="53:53" x14ac:dyDescent="0.3">
      <c r="BA85262" s="2"/>
    </row>
    <row r="85263" spans="53:53" x14ac:dyDescent="0.3">
      <c r="BA85263" s="2"/>
    </row>
    <row r="85264" spans="53:53" x14ac:dyDescent="0.3">
      <c r="BA85264" s="2"/>
    </row>
    <row r="85265" spans="53:53" x14ac:dyDescent="0.3">
      <c r="BA85265" s="2"/>
    </row>
    <row r="85266" spans="53:53" x14ac:dyDescent="0.3">
      <c r="BA85266" s="2"/>
    </row>
    <row r="85267" spans="53:53" x14ac:dyDescent="0.3">
      <c r="BA85267" s="2"/>
    </row>
    <row r="85268" spans="53:53" x14ac:dyDescent="0.3">
      <c r="BA85268" s="2"/>
    </row>
    <row r="85269" spans="53:53" x14ac:dyDescent="0.3">
      <c r="BA85269" s="2"/>
    </row>
    <row r="85270" spans="53:53" x14ac:dyDescent="0.3">
      <c r="BA85270" s="2"/>
    </row>
    <row r="85271" spans="53:53" x14ac:dyDescent="0.3">
      <c r="BA85271" s="2"/>
    </row>
    <row r="85272" spans="53:53" x14ac:dyDescent="0.3">
      <c r="BA85272" s="2"/>
    </row>
    <row r="85273" spans="53:53" x14ac:dyDescent="0.3">
      <c r="BA85273" s="2"/>
    </row>
    <row r="85274" spans="53:53" x14ac:dyDescent="0.3">
      <c r="BA85274" s="2"/>
    </row>
    <row r="85275" spans="53:53" x14ac:dyDescent="0.3">
      <c r="BA85275" s="2"/>
    </row>
    <row r="85276" spans="53:53" x14ac:dyDescent="0.3">
      <c r="BA85276" s="2"/>
    </row>
    <row r="85277" spans="53:53" x14ac:dyDescent="0.3">
      <c r="BA85277" s="2"/>
    </row>
    <row r="85278" spans="53:53" x14ac:dyDescent="0.3">
      <c r="BA85278" s="2"/>
    </row>
    <row r="85279" spans="53:53" x14ac:dyDescent="0.3">
      <c r="BA85279" s="2"/>
    </row>
    <row r="85280" spans="53:53" x14ac:dyDescent="0.3">
      <c r="BA85280" s="2"/>
    </row>
    <row r="85281" spans="53:53" x14ac:dyDescent="0.3">
      <c r="BA85281" s="2"/>
    </row>
    <row r="85282" spans="53:53" x14ac:dyDescent="0.3">
      <c r="BA85282" s="2"/>
    </row>
    <row r="85283" spans="53:53" x14ac:dyDescent="0.3">
      <c r="BA85283" s="2"/>
    </row>
    <row r="85284" spans="53:53" x14ac:dyDescent="0.3">
      <c r="BA85284" s="2"/>
    </row>
    <row r="85285" spans="53:53" x14ac:dyDescent="0.3">
      <c r="BA85285" s="2"/>
    </row>
    <row r="85286" spans="53:53" x14ac:dyDescent="0.3">
      <c r="BA85286" s="2"/>
    </row>
    <row r="85287" spans="53:53" x14ac:dyDescent="0.3">
      <c r="BA85287" s="2"/>
    </row>
    <row r="85288" spans="53:53" x14ac:dyDescent="0.3">
      <c r="BA85288" s="2"/>
    </row>
    <row r="85289" spans="53:53" x14ac:dyDescent="0.3">
      <c r="BA85289" s="2"/>
    </row>
    <row r="85290" spans="53:53" x14ac:dyDescent="0.3">
      <c r="BA85290" s="2"/>
    </row>
    <row r="85291" spans="53:53" x14ac:dyDescent="0.3">
      <c r="BA85291" s="2"/>
    </row>
    <row r="85292" spans="53:53" x14ac:dyDescent="0.3">
      <c r="BA85292" s="2"/>
    </row>
    <row r="85293" spans="53:53" x14ac:dyDescent="0.3">
      <c r="BA85293" s="2"/>
    </row>
    <row r="85294" spans="53:53" x14ac:dyDescent="0.3">
      <c r="BA85294" s="2"/>
    </row>
    <row r="85295" spans="53:53" x14ac:dyDescent="0.3">
      <c r="BA85295" s="2"/>
    </row>
    <row r="85296" spans="53:53" x14ac:dyDescent="0.3">
      <c r="BA85296" s="2"/>
    </row>
    <row r="85297" spans="53:53" x14ac:dyDescent="0.3">
      <c r="BA85297" s="2"/>
    </row>
    <row r="85298" spans="53:53" x14ac:dyDescent="0.3">
      <c r="BA85298" s="2"/>
    </row>
    <row r="85299" spans="53:53" x14ac:dyDescent="0.3">
      <c r="BA85299" s="2"/>
    </row>
    <row r="85300" spans="53:53" x14ac:dyDescent="0.3">
      <c r="BA85300" s="2"/>
    </row>
    <row r="85301" spans="53:53" x14ac:dyDescent="0.3">
      <c r="BA85301" s="2"/>
    </row>
    <row r="85302" spans="53:53" x14ac:dyDescent="0.3">
      <c r="BA85302" s="2"/>
    </row>
    <row r="85303" spans="53:53" x14ac:dyDescent="0.3">
      <c r="BA85303" s="2"/>
    </row>
    <row r="85304" spans="53:53" x14ac:dyDescent="0.3">
      <c r="BA85304" s="2"/>
    </row>
    <row r="85305" spans="53:53" x14ac:dyDescent="0.3">
      <c r="BA85305" s="2"/>
    </row>
    <row r="85306" spans="53:53" x14ac:dyDescent="0.3">
      <c r="BA85306" s="2"/>
    </row>
    <row r="85307" spans="53:53" x14ac:dyDescent="0.3">
      <c r="BA85307" s="2"/>
    </row>
    <row r="85308" spans="53:53" x14ac:dyDescent="0.3">
      <c r="BA85308" s="2"/>
    </row>
    <row r="85309" spans="53:53" x14ac:dyDescent="0.3">
      <c r="BA85309" s="2"/>
    </row>
    <row r="85310" spans="53:53" x14ac:dyDescent="0.3">
      <c r="BA85310" s="2"/>
    </row>
    <row r="85311" spans="53:53" x14ac:dyDescent="0.3">
      <c r="BA85311" s="2"/>
    </row>
    <row r="85312" spans="53:53" x14ac:dyDescent="0.3">
      <c r="BA85312" s="2"/>
    </row>
    <row r="85313" spans="53:53" x14ac:dyDescent="0.3">
      <c r="BA85313" s="2"/>
    </row>
    <row r="85314" spans="53:53" x14ac:dyDescent="0.3">
      <c r="BA85314" s="2"/>
    </row>
    <row r="85315" spans="53:53" x14ac:dyDescent="0.3">
      <c r="BA85315" s="2"/>
    </row>
    <row r="85316" spans="53:53" x14ac:dyDescent="0.3">
      <c r="BA85316" s="2"/>
    </row>
    <row r="85317" spans="53:53" x14ac:dyDescent="0.3">
      <c r="BA85317" s="2"/>
    </row>
    <row r="85318" spans="53:53" x14ac:dyDescent="0.3">
      <c r="BA85318" s="2"/>
    </row>
    <row r="85319" spans="53:53" x14ac:dyDescent="0.3">
      <c r="BA85319" s="2"/>
    </row>
    <row r="85320" spans="53:53" x14ac:dyDescent="0.3">
      <c r="BA85320" s="2"/>
    </row>
    <row r="85321" spans="53:53" x14ac:dyDescent="0.3">
      <c r="BA85321" s="2"/>
    </row>
    <row r="85322" spans="53:53" x14ac:dyDescent="0.3">
      <c r="BA85322" s="2"/>
    </row>
    <row r="85323" spans="53:53" x14ac:dyDescent="0.3">
      <c r="BA85323" s="2"/>
    </row>
    <row r="85324" spans="53:53" x14ac:dyDescent="0.3">
      <c r="BA85324" s="2"/>
    </row>
    <row r="85325" spans="53:53" x14ac:dyDescent="0.3">
      <c r="BA85325" s="2"/>
    </row>
    <row r="85326" spans="53:53" x14ac:dyDescent="0.3">
      <c r="BA85326" s="2"/>
    </row>
    <row r="85327" spans="53:53" x14ac:dyDescent="0.3">
      <c r="BA85327" s="2"/>
    </row>
    <row r="85328" spans="53:53" x14ac:dyDescent="0.3">
      <c r="BA85328" s="2"/>
    </row>
    <row r="85329" spans="53:53" x14ac:dyDescent="0.3">
      <c r="BA85329" s="2"/>
    </row>
    <row r="85330" spans="53:53" x14ac:dyDescent="0.3">
      <c r="BA85330" s="2"/>
    </row>
    <row r="85331" spans="53:53" x14ac:dyDescent="0.3">
      <c r="BA85331" s="2"/>
    </row>
    <row r="85332" spans="53:53" x14ac:dyDescent="0.3">
      <c r="BA85332" s="2"/>
    </row>
    <row r="85333" spans="53:53" x14ac:dyDescent="0.3">
      <c r="BA85333" s="2"/>
    </row>
    <row r="85334" spans="53:53" x14ac:dyDescent="0.3">
      <c r="BA85334" s="2"/>
    </row>
    <row r="85335" spans="53:53" x14ac:dyDescent="0.3">
      <c r="BA85335" s="2"/>
    </row>
    <row r="85336" spans="53:53" x14ac:dyDescent="0.3">
      <c r="BA85336" s="2"/>
    </row>
    <row r="85337" spans="53:53" x14ac:dyDescent="0.3">
      <c r="BA85337" s="2"/>
    </row>
    <row r="85338" spans="53:53" x14ac:dyDescent="0.3">
      <c r="BA85338" s="2"/>
    </row>
    <row r="85339" spans="53:53" x14ac:dyDescent="0.3">
      <c r="BA85339" s="2"/>
    </row>
    <row r="85340" spans="53:53" x14ac:dyDescent="0.3">
      <c r="BA85340" s="2"/>
    </row>
    <row r="85341" spans="53:53" x14ac:dyDescent="0.3">
      <c r="BA85341" s="2"/>
    </row>
    <row r="85342" spans="53:53" x14ac:dyDescent="0.3">
      <c r="BA85342" s="2"/>
    </row>
    <row r="85343" spans="53:53" x14ac:dyDescent="0.3">
      <c r="BA85343" s="2"/>
    </row>
    <row r="85344" spans="53:53" x14ac:dyDescent="0.3">
      <c r="BA85344" s="2"/>
    </row>
    <row r="85345" spans="53:53" x14ac:dyDescent="0.3">
      <c r="BA85345" s="2"/>
    </row>
    <row r="85346" spans="53:53" x14ac:dyDescent="0.3">
      <c r="BA85346" s="2"/>
    </row>
    <row r="85347" spans="53:53" x14ac:dyDescent="0.3">
      <c r="BA85347" s="2"/>
    </row>
    <row r="85348" spans="53:53" x14ac:dyDescent="0.3">
      <c r="BA85348" s="2"/>
    </row>
    <row r="85349" spans="53:53" x14ac:dyDescent="0.3">
      <c r="BA85349" s="2"/>
    </row>
    <row r="85350" spans="53:53" x14ac:dyDescent="0.3">
      <c r="BA85350" s="2"/>
    </row>
    <row r="85351" spans="53:53" x14ac:dyDescent="0.3">
      <c r="BA85351" s="2"/>
    </row>
    <row r="85352" spans="53:53" x14ac:dyDescent="0.3">
      <c r="BA85352" s="2"/>
    </row>
    <row r="85353" spans="53:53" x14ac:dyDescent="0.3">
      <c r="BA85353" s="2"/>
    </row>
    <row r="85354" spans="53:53" x14ac:dyDescent="0.3">
      <c r="BA85354" s="2"/>
    </row>
    <row r="85355" spans="53:53" x14ac:dyDescent="0.3">
      <c r="BA85355" s="2"/>
    </row>
    <row r="85356" spans="53:53" x14ac:dyDescent="0.3">
      <c r="BA85356" s="2"/>
    </row>
    <row r="85357" spans="53:53" x14ac:dyDescent="0.3">
      <c r="BA85357" s="2"/>
    </row>
    <row r="85358" spans="53:53" x14ac:dyDescent="0.3">
      <c r="BA85358" s="2"/>
    </row>
    <row r="85359" spans="53:53" x14ac:dyDescent="0.3">
      <c r="BA85359" s="2"/>
    </row>
    <row r="85360" spans="53:53" x14ac:dyDescent="0.3">
      <c r="BA85360" s="2"/>
    </row>
    <row r="85361" spans="53:53" x14ac:dyDescent="0.3">
      <c r="BA85361" s="2"/>
    </row>
    <row r="85362" spans="53:53" x14ac:dyDescent="0.3">
      <c r="BA85362" s="2"/>
    </row>
    <row r="85363" spans="53:53" x14ac:dyDescent="0.3">
      <c r="BA85363" s="2"/>
    </row>
    <row r="85364" spans="53:53" x14ac:dyDescent="0.3">
      <c r="BA85364" s="2"/>
    </row>
    <row r="85365" spans="53:53" x14ac:dyDescent="0.3">
      <c r="BA85365" s="2"/>
    </row>
    <row r="85366" spans="53:53" x14ac:dyDescent="0.3">
      <c r="BA85366" s="2"/>
    </row>
    <row r="85367" spans="53:53" x14ac:dyDescent="0.3">
      <c r="BA85367" s="2"/>
    </row>
    <row r="85368" spans="53:53" x14ac:dyDescent="0.3">
      <c r="BA85368" s="2"/>
    </row>
    <row r="85369" spans="53:53" x14ac:dyDescent="0.3">
      <c r="BA85369" s="2"/>
    </row>
    <row r="85370" spans="53:53" x14ac:dyDescent="0.3">
      <c r="BA85370" s="2"/>
    </row>
    <row r="85371" spans="53:53" x14ac:dyDescent="0.3">
      <c r="BA85371" s="2"/>
    </row>
    <row r="85372" spans="53:53" x14ac:dyDescent="0.3">
      <c r="BA85372" s="2"/>
    </row>
    <row r="85373" spans="53:53" x14ac:dyDescent="0.3">
      <c r="BA85373" s="2"/>
    </row>
    <row r="85374" spans="53:53" x14ac:dyDescent="0.3">
      <c r="BA85374" s="2"/>
    </row>
    <row r="85375" spans="53:53" x14ac:dyDescent="0.3">
      <c r="BA85375" s="2"/>
    </row>
    <row r="85376" spans="53:53" x14ac:dyDescent="0.3">
      <c r="BA85376" s="2"/>
    </row>
    <row r="85377" spans="53:53" x14ac:dyDescent="0.3">
      <c r="BA85377" s="2"/>
    </row>
    <row r="85378" spans="53:53" x14ac:dyDescent="0.3">
      <c r="BA85378" s="2"/>
    </row>
    <row r="85379" spans="53:53" x14ac:dyDescent="0.3">
      <c r="BA85379" s="2"/>
    </row>
    <row r="85380" spans="53:53" x14ac:dyDescent="0.3">
      <c r="BA85380" s="2"/>
    </row>
    <row r="85381" spans="53:53" x14ac:dyDescent="0.3">
      <c r="BA85381" s="2"/>
    </row>
    <row r="85382" spans="53:53" x14ac:dyDescent="0.3">
      <c r="BA85382" s="2"/>
    </row>
    <row r="85383" spans="53:53" x14ac:dyDescent="0.3">
      <c r="BA85383" s="2"/>
    </row>
    <row r="85384" spans="53:53" x14ac:dyDescent="0.3">
      <c r="BA85384" s="2"/>
    </row>
    <row r="85385" spans="53:53" x14ac:dyDescent="0.3">
      <c r="BA85385" s="2"/>
    </row>
    <row r="85386" spans="53:53" x14ac:dyDescent="0.3">
      <c r="BA85386" s="2"/>
    </row>
    <row r="85387" spans="53:53" x14ac:dyDescent="0.3">
      <c r="BA85387" s="2"/>
    </row>
    <row r="85388" spans="53:53" x14ac:dyDescent="0.3">
      <c r="BA85388" s="2"/>
    </row>
    <row r="85389" spans="53:53" x14ac:dyDescent="0.3">
      <c r="BA85389" s="2"/>
    </row>
    <row r="85390" spans="53:53" x14ac:dyDescent="0.3">
      <c r="BA85390" s="2"/>
    </row>
    <row r="85391" spans="53:53" x14ac:dyDescent="0.3">
      <c r="BA85391" s="2"/>
    </row>
    <row r="85392" spans="53:53" x14ac:dyDescent="0.3">
      <c r="BA85392" s="2"/>
    </row>
    <row r="85393" spans="53:53" x14ac:dyDescent="0.3">
      <c r="BA85393" s="2"/>
    </row>
    <row r="85394" spans="53:53" x14ac:dyDescent="0.3">
      <c r="BA85394" s="2"/>
    </row>
    <row r="85395" spans="53:53" x14ac:dyDescent="0.3">
      <c r="BA85395" s="2"/>
    </row>
    <row r="85396" spans="53:53" x14ac:dyDescent="0.3">
      <c r="BA85396" s="2"/>
    </row>
    <row r="85397" spans="53:53" x14ac:dyDescent="0.3">
      <c r="BA85397" s="2"/>
    </row>
    <row r="85398" spans="53:53" x14ac:dyDescent="0.3">
      <c r="BA85398" s="2"/>
    </row>
    <row r="85399" spans="53:53" x14ac:dyDescent="0.3">
      <c r="BA85399" s="2"/>
    </row>
    <row r="85400" spans="53:53" x14ac:dyDescent="0.3">
      <c r="BA85400" s="2"/>
    </row>
    <row r="85401" spans="53:53" x14ac:dyDescent="0.3">
      <c r="BA85401" s="2"/>
    </row>
    <row r="85402" spans="53:53" x14ac:dyDescent="0.3">
      <c r="BA85402" s="2"/>
    </row>
    <row r="85403" spans="53:53" x14ac:dyDescent="0.3">
      <c r="BA85403" s="2"/>
    </row>
    <row r="85404" spans="53:53" x14ac:dyDescent="0.3">
      <c r="BA85404" s="2"/>
    </row>
    <row r="85405" spans="53:53" x14ac:dyDescent="0.3">
      <c r="BA85405" s="2"/>
    </row>
    <row r="85406" spans="53:53" x14ac:dyDescent="0.3">
      <c r="BA85406" s="2"/>
    </row>
    <row r="85407" spans="53:53" x14ac:dyDescent="0.3">
      <c r="BA85407" s="2"/>
    </row>
    <row r="85408" spans="53:53" x14ac:dyDescent="0.3">
      <c r="BA85408" s="2"/>
    </row>
    <row r="85409" spans="53:53" x14ac:dyDescent="0.3">
      <c r="BA85409" s="2"/>
    </row>
    <row r="85410" spans="53:53" x14ac:dyDescent="0.3">
      <c r="BA85410" s="2"/>
    </row>
    <row r="85411" spans="53:53" x14ac:dyDescent="0.3">
      <c r="BA85411" s="2"/>
    </row>
    <row r="85412" spans="53:53" x14ac:dyDescent="0.3">
      <c r="BA85412" s="2"/>
    </row>
    <row r="85413" spans="53:53" x14ac:dyDescent="0.3">
      <c r="BA85413" s="2"/>
    </row>
    <row r="85414" spans="53:53" x14ac:dyDescent="0.3">
      <c r="BA85414" s="2"/>
    </row>
    <row r="85415" spans="53:53" x14ac:dyDescent="0.3">
      <c r="BA85415" s="2"/>
    </row>
    <row r="85416" spans="53:53" x14ac:dyDescent="0.3">
      <c r="BA85416" s="2"/>
    </row>
    <row r="85417" spans="53:53" x14ac:dyDescent="0.3">
      <c r="BA85417" s="2"/>
    </row>
    <row r="85418" spans="53:53" x14ac:dyDescent="0.3">
      <c r="BA85418" s="2"/>
    </row>
    <row r="85419" spans="53:53" x14ac:dyDescent="0.3">
      <c r="BA85419" s="2"/>
    </row>
    <row r="85420" spans="53:53" x14ac:dyDescent="0.3">
      <c r="BA85420" s="2"/>
    </row>
    <row r="85421" spans="53:53" x14ac:dyDescent="0.3">
      <c r="BA85421" s="2"/>
    </row>
    <row r="85422" spans="53:53" x14ac:dyDescent="0.3">
      <c r="BA85422" s="2"/>
    </row>
    <row r="85423" spans="53:53" x14ac:dyDescent="0.3">
      <c r="BA85423" s="2"/>
    </row>
    <row r="85424" spans="53:53" x14ac:dyDescent="0.3">
      <c r="BA85424" s="2"/>
    </row>
    <row r="85425" spans="53:53" x14ac:dyDescent="0.3">
      <c r="BA85425" s="2"/>
    </row>
    <row r="85426" spans="53:53" x14ac:dyDescent="0.3">
      <c r="BA85426" s="2"/>
    </row>
    <row r="85427" spans="53:53" x14ac:dyDescent="0.3">
      <c r="BA85427" s="2"/>
    </row>
    <row r="85428" spans="53:53" x14ac:dyDescent="0.3">
      <c r="BA85428" s="2"/>
    </row>
    <row r="85429" spans="53:53" x14ac:dyDescent="0.3">
      <c r="BA85429" s="2"/>
    </row>
    <row r="85430" spans="53:53" x14ac:dyDescent="0.3">
      <c r="BA85430" s="2"/>
    </row>
    <row r="85431" spans="53:53" x14ac:dyDescent="0.3">
      <c r="BA85431" s="2"/>
    </row>
    <row r="85432" spans="53:53" x14ac:dyDescent="0.3">
      <c r="BA85432" s="2"/>
    </row>
    <row r="85433" spans="53:53" x14ac:dyDescent="0.3">
      <c r="BA85433" s="2"/>
    </row>
    <row r="85434" spans="53:53" x14ac:dyDescent="0.3">
      <c r="BA85434" s="2"/>
    </row>
    <row r="85435" spans="53:53" x14ac:dyDescent="0.3">
      <c r="BA85435" s="2"/>
    </row>
    <row r="85436" spans="53:53" x14ac:dyDescent="0.3">
      <c r="BA85436" s="2"/>
    </row>
    <row r="85437" spans="53:53" x14ac:dyDescent="0.3">
      <c r="BA85437" s="2"/>
    </row>
    <row r="85438" spans="53:53" x14ac:dyDescent="0.3">
      <c r="BA85438" s="2"/>
    </row>
    <row r="85439" spans="53:53" x14ac:dyDescent="0.3">
      <c r="BA85439" s="2"/>
    </row>
    <row r="85440" spans="53:53" x14ac:dyDescent="0.3">
      <c r="BA85440" s="2"/>
    </row>
    <row r="85441" spans="53:53" x14ac:dyDescent="0.3">
      <c r="BA85441" s="2"/>
    </row>
    <row r="85442" spans="53:53" x14ac:dyDescent="0.3">
      <c r="BA85442" s="2"/>
    </row>
    <row r="85443" spans="53:53" x14ac:dyDescent="0.3">
      <c r="BA85443" s="2"/>
    </row>
    <row r="85444" spans="53:53" x14ac:dyDescent="0.3">
      <c r="BA85444" s="2"/>
    </row>
    <row r="85445" spans="53:53" x14ac:dyDescent="0.3">
      <c r="BA85445" s="2"/>
    </row>
    <row r="85446" spans="53:53" x14ac:dyDescent="0.3">
      <c r="BA85446" s="2"/>
    </row>
    <row r="85447" spans="53:53" x14ac:dyDescent="0.3">
      <c r="BA85447" s="2"/>
    </row>
    <row r="85448" spans="53:53" x14ac:dyDescent="0.3">
      <c r="BA85448" s="2"/>
    </row>
    <row r="85449" spans="53:53" x14ac:dyDescent="0.3">
      <c r="BA85449" s="2"/>
    </row>
    <row r="85450" spans="53:53" x14ac:dyDescent="0.3">
      <c r="BA85450" s="2"/>
    </row>
    <row r="85451" spans="53:53" x14ac:dyDescent="0.3">
      <c r="BA85451" s="2"/>
    </row>
    <row r="85452" spans="53:53" x14ac:dyDescent="0.3">
      <c r="BA85452" s="2"/>
    </row>
    <row r="85453" spans="53:53" x14ac:dyDescent="0.3">
      <c r="BA85453" s="2"/>
    </row>
    <row r="85454" spans="53:53" x14ac:dyDescent="0.3">
      <c r="BA85454" s="2"/>
    </row>
    <row r="85455" spans="53:53" x14ac:dyDescent="0.3">
      <c r="BA85455" s="2"/>
    </row>
    <row r="85456" spans="53:53" x14ac:dyDescent="0.3">
      <c r="BA85456" s="2"/>
    </row>
    <row r="85457" spans="53:53" x14ac:dyDescent="0.3">
      <c r="BA85457" s="2"/>
    </row>
    <row r="85458" spans="53:53" x14ac:dyDescent="0.3">
      <c r="BA85458" s="2"/>
    </row>
    <row r="85459" spans="53:53" x14ac:dyDescent="0.3">
      <c r="BA85459" s="2"/>
    </row>
    <row r="85460" spans="53:53" x14ac:dyDescent="0.3">
      <c r="BA85460" s="2"/>
    </row>
    <row r="85461" spans="53:53" x14ac:dyDescent="0.3">
      <c r="BA85461" s="2"/>
    </row>
    <row r="85462" spans="53:53" x14ac:dyDescent="0.3">
      <c r="BA85462" s="2"/>
    </row>
    <row r="85463" spans="53:53" x14ac:dyDescent="0.3">
      <c r="BA85463" s="2"/>
    </row>
    <row r="85464" spans="53:53" x14ac:dyDescent="0.3">
      <c r="BA85464" s="2"/>
    </row>
    <row r="85465" spans="53:53" x14ac:dyDescent="0.3">
      <c r="BA85465" s="2"/>
    </row>
    <row r="85466" spans="53:53" x14ac:dyDescent="0.3">
      <c r="BA85466" s="2"/>
    </row>
    <row r="85467" spans="53:53" x14ac:dyDescent="0.3">
      <c r="BA85467" s="2"/>
    </row>
    <row r="85468" spans="53:53" x14ac:dyDescent="0.3">
      <c r="BA85468" s="2"/>
    </row>
    <row r="85469" spans="53:53" x14ac:dyDescent="0.3">
      <c r="BA85469" s="2"/>
    </row>
    <row r="85470" spans="53:53" x14ac:dyDescent="0.3">
      <c r="BA85470" s="2"/>
    </row>
    <row r="85471" spans="53:53" x14ac:dyDescent="0.3">
      <c r="BA85471" s="2"/>
    </row>
    <row r="85472" spans="53:53" x14ac:dyDescent="0.3">
      <c r="BA85472" s="2"/>
    </row>
    <row r="85473" spans="53:53" x14ac:dyDescent="0.3">
      <c r="BA85473" s="2"/>
    </row>
    <row r="85474" spans="53:53" x14ac:dyDescent="0.3">
      <c r="BA85474" s="2"/>
    </row>
    <row r="85475" spans="53:53" x14ac:dyDescent="0.3">
      <c r="BA85475" s="2"/>
    </row>
    <row r="85476" spans="53:53" x14ac:dyDescent="0.3">
      <c r="BA85476" s="2"/>
    </row>
    <row r="85477" spans="53:53" x14ac:dyDescent="0.3">
      <c r="BA85477" s="2"/>
    </row>
    <row r="85478" spans="53:53" x14ac:dyDescent="0.3">
      <c r="BA85478" s="2"/>
    </row>
    <row r="85479" spans="53:53" x14ac:dyDescent="0.3">
      <c r="BA85479" s="2"/>
    </row>
    <row r="85480" spans="53:53" x14ac:dyDescent="0.3">
      <c r="BA85480" s="2"/>
    </row>
    <row r="85481" spans="53:53" x14ac:dyDescent="0.3">
      <c r="BA85481" s="2"/>
    </row>
    <row r="85482" spans="53:53" x14ac:dyDescent="0.3">
      <c r="BA85482" s="2"/>
    </row>
    <row r="85483" spans="53:53" x14ac:dyDescent="0.3">
      <c r="BA85483" s="2"/>
    </row>
    <row r="85484" spans="53:53" x14ac:dyDescent="0.3">
      <c r="BA85484" s="2"/>
    </row>
    <row r="85485" spans="53:53" x14ac:dyDescent="0.3">
      <c r="BA85485" s="2"/>
    </row>
    <row r="85486" spans="53:53" x14ac:dyDescent="0.3">
      <c r="BA85486" s="2"/>
    </row>
    <row r="85487" spans="53:53" x14ac:dyDescent="0.3">
      <c r="BA85487" s="2"/>
    </row>
    <row r="85488" spans="53:53" x14ac:dyDescent="0.3">
      <c r="BA85488" s="2"/>
    </row>
    <row r="85489" spans="53:53" x14ac:dyDescent="0.3">
      <c r="BA85489" s="2"/>
    </row>
    <row r="85490" spans="53:53" x14ac:dyDescent="0.3">
      <c r="BA85490" s="2"/>
    </row>
    <row r="85491" spans="53:53" x14ac:dyDescent="0.3">
      <c r="BA85491" s="2"/>
    </row>
    <row r="85492" spans="53:53" x14ac:dyDescent="0.3">
      <c r="BA85492" s="2"/>
    </row>
    <row r="85493" spans="53:53" x14ac:dyDescent="0.3">
      <c r="BA85493" s="2"/>
    </row>
    <row r="85494" spans="53:53" x14ac:dyDescent="0.3">
      <c r="BA85494" s="2"/>
    </row>
    <row r="85495" spans="53:53" x14ac:dyDescent="0.3">
      <c r="BA85495" s="2"/>
    </row>
    <row r="85496" spans="53:53" x14ac:dyDescent="0.3">
      <c r="BA85496" s="2"/>
    </row>
    <row r="85497" spans="53:53" x14ac:dyDescent="0.3">
      <c r="BA85497" s="2"/>
    </row>
    <row r="85498" spans="53:53" x14ac:dyDescent="0.3">
      <c r="BA85498" s="2"/>
    </row>
    <row r="85499" spans="53:53" x14ac:dyDescent="0.3">
      <c r="BA85499" s="2"/>
    </row>
    <row r="85500" spans="53:53" x14ac:dyDescent="0.3">
      <c r="BA85500" s="2"/>
    </row>
    <row r="85501" spans="53:53" x14ac:dyDescent="0.3">
      <c r="BA85501" s="2"/>
    </row>
    <row r="85502" spans="53:53" x14ac:dyDescent="0.3">
      <c r="BA85502" s="2"/>
    </row>
    <row r="85503" spans="53:53" x14ac:dyDescent="0.3">
      <c r="BA85503" s="2"/>
    </row>
    <row r="85504" spans="53:53" x14ac:dyDescent="0.3">
      <c r="BA85504" s="2"/>
    </row>
    <row r="85505" spans="53:53" x14ac:dyDescent="0.3">
      <c r="BA85505" s="2"/>
    </row>
    <row r="85506" spans="53:53" x14ac:dyDescent="0.3">
      <c r="BA85506" s="2"/>
    </row>
    <row r="85507" spans="53:53" x14ac:dyDescent="0.3">
      <c r="BA85507" s="2"/>
    </row>
    <row r="85508" spans="53:53" x14ac:dyDescent="0.3">
      <c r="BA85508" s="2"/>
    </row>
    <row r="85509" spans="53:53" x14ac:dyDescent="0.3">
      <c r="BA85509" s="2"/>
    </row>
    <row r="85510" spans="53:53" x14ac:dyDescent="0.3">
      <c r="BA85510" s="2"/>
    </row>
    <row r="85511" spans="53:53" x14ac:dyDescent="0.3">
      <c r="BA85511" s="2"/>
    </row>
    <row r="85512" spans="53:53" x14ac:dyDescent="0.3">
      <c r="BA85512" s="2"/>
    </row>
    <row r="85513" spans="53:53" x14ac:dyDescent="0.3">
      <c r="BA85513" s="2"/>
    </row>
    <row r="85514" spans="53:53" x14ac:dyDescent="0.3">
      <c r="BA85514" s="2"/>
    </row>
    <row r="85515" spans="53:53" x14ac:dyDescent="0.3">
      <c r="BA85515" s="2"/>
    </row>
    <row r="85516" spans="53:53" x14ac:dyDescent="0.3">
      <c r="BA85516" s="2"/>
    </row>
    <row r="85517" spans="53:53" x14ac:dyDescent="0.3">
      <c r="BA85517" s="2"/>
    </row>
    <row r="85518" spans="53:53" x14ac:dyDescent="0.3">
      <c r="BA85518" s="2"/>
    </row>
    <row r="85519" spans="53:53" x14ac:dyDescent="0.3">
      <c r="BA85519" s="2"/>
    </row>
    <row r="85520" spans="53:53" x14ac:dyDescent="0.3">
      <c r="BA85520" s="2"/>
    </row>
    <row r="85521" spans="53:53" x14ac:dyDescent="0.3">
      <c r="BA85521" s="2"/>
    </row>
    <row r="85522" spans="53:53" x14ac:dyDescent="0.3">
      <c r="BA85522" s="2"/>
    </row>
    <row r="85523" spans="53:53" x14ac:dyDescent="0.3">
      <c r="BA85523" s="2"/>
    </row>
    <row r="85524" spans="53:53" x14ac:dyDescent="0.3">
      <c r="BA85524" s="2"/>
    </row>
    <row r="85525" spans="53:53" x14ac:dyDescent="0.3">
      <c r="BA85525" s="2"/>
    </row>
    <row r="85526" spans="53:53" x14ac:dyDescent="0.3">
      <c r="BA85526" s="2"/>
    </row>
    <row r="85527" spans="53:53" x14ac:dyDescent="0.3">
      <c r="BA85527" s="2"/>
    </row>
    <row r="85528" spans="53:53" x14ac:dyDescent="0.3">
      <c r="BA85528" s="2"/>
    </row>
    <row r="85529" spans="53:53" x14ac:dyDescent="0.3">
      <c r="BA85529" s="2"/>
    </row>
    <row r="85530" spans="53:53" x14ac:dyDescent="0.3">
      <c r="BA85530" s="2"/>
    </row>
    <row r="85531" spans="53:53" x14ac:dyDescent="0.3">
      <c r="BA85531" s="2"/>
    </row>
    <row r="85532" spans="53:53" x14ac:dyDescent="0.3">
      <c r="BA85532" s="2"/>
    </row>
    <row r="85533" spans="53:53" x14ac:dyDescent="0.3">
      <c r="BA85533" s="2"/>
    </row>
    <row r="85534" spans="53:53" x14ac:dyDescent="0.3">
      <c r="BA85534" s="2"/>
    </row>
    <row r="85535" spans="53:53" x14ac:dyDescent="0.3">
      <c r="BA85535" s="2"/>
    </row>
    <row r="85536" spans="53:53" x14ac:dyDescent="0.3">
      <c r="BA85536" s="2"/>
    </row>
    <row r="85537" spans="53:53" x14ac:dyDescent="0.3">
      <c r="BA85537" s="2"/>
    </row>
    <row r="85538" spans="53:53" x14ac:dyDescent="0.3">
      <c r="BA85538" s="2"/>
    </row>
    <row r="85539" spans="53:53" x14ac:dyDescent="0.3">
      <c r="BA85539" s="2"/>
    </row>
    <row r="85540" spans="53:53" x14ac:dyDescent="0.3">
      <c r="BA85540" s="2"/>
    </row>
    <row r="85541" spans="53:53" x14ac:dyDescent="0.3">
      <c r="BA85541" s="2"/>
    </row>
    <row r="85542" spans="53:53" x14ac:dyDescent="0.3">
      <c r="BA85542" s="2"/>
    </row>
    <row r="85543" spans="53:53" x14ac:dyDescent="0.3">
      <c r="BA85543" s="2"/>
    </row>
    <row r="85544" spans="53:53" x14ac:dyDescent="0.3">
      <c r="BA85544" s="2"/>
    </row>
    <row r="85545" spans="53:53" x14ac:dyDescent="0.3">
      <c r="BA85545" s="2"/>
    </row>
    <row r="85546" spans="53:53" x14ac:dyDescent="0.3">
      <c r="BA85546" s="2"/>
    </row>
    <row r="85547" spans="53:53" x14ac:dyDescent="0.3">
      <c r="BA85547" s="2"/>
    </row>
    <row r="85548" spans="53:53" x14ac:dyDescent="0.3">
      <c r="BA85548" s="2"/>
    </row>
    <row r="85549" spans="53:53" x14ac:dyDescent="0.3">
      <c r="BA85549" s="2"/>
    </row>
    <row r="85550" spans="53:53" x14ac:dyDescent="0.3">
      <c r="BA85550" s="2"/>
    </row>
    <row r="85551" spans="53:53" x14ac:dyDescent="0.3">
      <c r="BA85551" s="2"/>
    </row>
    <row r="85552" spans="53:53" x14ac:dyDescent="0.3">
      <c r="BA85552" s="2"/>
    </row>
    <row r="85553" spans="53:53" x14ac:dyDescent="0.3">
      <c r="BA85553" s="2"/>
    </row>
    <row r="85554" spans="53:53" x14ac:dyDescent="0.3">
      <c r="BA85554" s="2"/>
    </row>
    <row r="85555" spans="53:53" x14ac:dyDescent="0.3">
      <c r="BA85555" s="2"/>
    </row>
    <row r="85556" spans="53:53" x14ac:dyDescent="0.3">
      <c r="BA85556" s="2"/>
    </row>
    <row r="85557" spans="53:53" x14ac:dyDescent="0.3">
      <c r="BA85557" s="2"/>
    </row>
    <row r="85558" spans="53:53" x14ac:dyDescent="0.3">
      <c r="BA85558" s="2"/>
    </row>
    <row r="85559" spans="53:53" x14ac:dyDescent="0.3">
      <c r="BA85559" s="2"/>
    </row>
    <row r="85560" spans="53:53" x14ac:dyDescent="0.3">
      <c r="BA85560" s="2"/>
    </row>
    <row r="85561" spans="53:53" x14ac:dyDescent="0.3">
      <c r="BA85561" s="2"/>
    </row>
    <row r="85562" spans="53:53" x14ac:dyDescent="0.3">
      <c r="BA85562" s="2"/>
    </row>
    <row r="85563" spans="53:53" x14ac:dyDescent="0.3">
      <c r="BA85563" s="2"/>
    </row>
    <row r="85564" spans="53:53" x14ac:dyDescent="0.3">
      <c r="BA85564" s="2"/>
    </row>
    <row r="85565" spans="53:53" x14ac:dyDescent="0.3">
      <c r="BA85565" s="2"/>
    </row>
    <row r="85566" spans="53:53" x14ac:dyDescent="0.3">
      <c r="BA85566" s="2"/>
    </row>
    <row r="85567" spans="53:53" x14ac:dyDescent="0.3">
      <c r="BA85567" s="2"/>
    </row>
    <row r="85568" spans="53:53" x14ac:dyDescent="0.3">
      <c r="BA85568" s="2"/>
    </row>
    <row r="85569" spans="53:53" x14ac:dyDescent="0.3">
      <c r="BA85569" s="2"/>
    </row>
    <row r="85570" spans="53:53" x14ac:dyDescent="0.3">
      <c r="BA85570" s="2"/>
    </row>
    <row r="85571" spans="53:53" x14ac:dyDescent="0.3">
      <c r="BA85571" s="2"/>
    </row>
    <row r="85572" spans="53:53" x14ac:dyDescent="0.3">
      <c r="BA85572" s="2"/>
    </row>
    <row r="85573" spans="53:53" x14ac:dyDescent="0.3">
      <c r="BA85573" s="2"/>
    </row>
    <row r="85574" spans="53:53" x14ac:dyDescent="0.3">
      <c r="BA85574" s="2"/>
    </row>
    <row r="85575" spans="53:53" x14ac:dyDescent="0.3">
      <c r="BA85575" s="2"/>
    </row>
    <row r="85576" spans="53:53" x14ac:dyDescent="0.3">
      <c r="BA85576" s="2"/>
    </row>
    <row r="85577" spans="53:53" x14ac:dyDescent="0.3">
      <c r="BA85577" s="2"/>
    </row>
    <row r="85578" spans="53:53" x14ac:dyDescent="0.3">
      <c r="BA85578" s="2"/>
    </row>
    <row r="85579" spans="53:53" x14ac:dyDescent="0.3">
      <c r="BA85579" s="2"/>
    </row>
    <row r="85580" spans="53:53" x14ac:dyDescent="0.3">
      <c r="BA85580" s="2"/>
    </row>
    <row r="85581" spans="53:53" x14ac:dyDescent="0.3">
      <c r="BA85581" s="2"/>
    </row>
    <row r="85582" spans="53:53" x14ac:dyDescent="0.3">
      <c r="BA85582" s="2"/>
    </row>
    <row r="85583" spans="53:53" x14ac:dyDescent="0.3">
      <c r="BA85583" s="2"/>
    </row>
    <row r="85584" spans="53:53" x14ac:dyDescent="0.3">
      <c r="BA85584" s="2"/>
    </row>
    <row r="85585" spans="53:53" x14ac:dyDescent="0.3">
      <c r="BA85585" s="2"/>
    </row>
    <row r="85586" spans="53:53" x14ac:dyDescent="0.3">
      <c r="BA85586" s="2"/>
    </row>
    <row r="85587" spans="53:53" x14ac:dyDescent="0.3">
      <c r="BA85587" s="2"/>
    </row>
    <row r="85588" spans="53:53" x14ac:dyDescent="0.3">
      <c r="BA85588" s="2"/>
    </row>
    <row r="85589" spans="53:53" x14ac:dyDescent="0.3">
      <c r="BA85589" s="2"/>
    </row>
    <row r="85590" spans="53:53" x14ac:dyDescent="0.3">
      <c r="BA85590" s="2"/>
    </row>
    <row r="85591" spans="53:53" x14ac:dyDescent="0.3">
      <c r="BA85591" s="2"/>
    </row>
    <row r="85592" spans="53:53" x14ac:dyDescent="0.3">
      <c r="BA85592" s="2"/>
    </row>
    <row r="85593" spans="53:53" x14ac:dyDescent="0.3">
      <c r="BA85593" s="2"/>
    </row>
    <row r="85594" spans="53:53" x14ac:dyDescent="0.3">
      <c r="BA85594" s="2"/>
    </row>
    <row r="85595" spans="53:53" x14ac:dyDescent="0.3">
      <c r="BA85595" s="2"/>
    </row>
    <row r="85596" spans="53:53" x14ac:dyDescent="0.3">
      <c r="BA85596" s="2"/>
    </row>
    <row r="85597" spans="53:53" x14ac:dyDescent="0.3">
      <c r="BA85597" s="2"/>
    </row>
    <row r="85598" spans="53:53" x14ac:dyDescent="0.3">
      <c r="BA85598" s="2"/>
    </row>
    <row r="85599" spans="53:53" x14ac:dyDescent="0.3">
      <c r="BA85599" s="2"/>
    </row>
    <row r="85600" spans="53:53" x14ac:dyDescent="0.3">
      <c r="BA85600" s="2"/>
    </row>
    <row r="85601" spans="53:53" x14ac:dyDescent="0.3">
      <c r="BA85601" s="2"/>
    </row>
    <row r="85602" spans="53:53" x14ac:dyDescent="0.3">
      <c r="BA85602" s="2"/>
    </row>
    <row r="85603" spans="53:53" x14ac:dyDescent="0.3">
      <c r="BA85603" s="2"/>
    </row>
    <row r="85604" spans="53:53" x14ac:dyDescent="0.3">
      <c r="BA85604" s="2"/>
    </row>
    <row r="85605" spans="53:53" x14ac:dyDescent="0.3">
      <c r="BA85605" s="2"/>
    </row>
    <row r="85606" spans="53:53" x14ac:dyDescent="0.3">
      <c r="BA85606" s="2"/>
    </row>
    <row r="85607" spans="53:53" x14ac:dyDescent="0.3">
      <c r="BA85607" s="2"/>
    </row>
    <row r="85608" spans="53:53" x14ac:dyDescent="0.3">
      <c r="BA85608" s="2"/>
    </row>
    <row r="85609" spans="53:53" x14ac:dyDescent="0.3">
      <c r="BA85609" s="2"/>
    </row>
    <row r="85610" spans="53:53" x14ac:dyDescent="0.3">
      <c r="BA85610" s="2"/>
    </row>
    <row r="85611" spans="53:53" x14ac:dyDescent="0.3">
      <c r="BA85611" s="2"/>
    </row>
    <row r="85612" spans="53:53" x14ac:dyDescent="0.3">
      <c r="BA85612" s="2"/>
    </row>
    <row r="85613" spans="53:53" x14ac:dyDescent="0.3">
      <c r="BA85613" s="2"/>
    </row>
    <row r="85614" spans="53:53" x14ac:dyDescent="0.3">
      <c r="BA85614" s="2"/>
    </row>
    <row r="85615" spans="53:53" x14ac:dyDescent="0.3">
      <c r="BA85615" s="2"/>
    </row>
    <row r="85616" spans="53:53" x14ac:dyDescent="0.3">
      <c r="BA85616" s="2"/>
    </row>
    <row r="85617" spans="53:53" x14ac:dyDescent="0.3">
      <c r="BA85617" s="2"/>
    </row>
    <row r="85618" spans="53:53" x14ac:dyDescent="0.3">
      <c r="BA85618" s="2"/>
    </row>
    <row r="85619" spans="53:53" x14ac:dyDescent="0.3">
      <c r="BA85619" s="2"/>
    </row>
    <row r="85620" spans="53:53" x14ac:dyDescent="0.3">
      <c r="BA85620" s="2"/>
    </row>
    <row r="85621" spans="53:53" x14ac:dyDescent="0.3">
      <c r="BA85621" s="2"/>
    </row>
    <row r="85622" spans="53:53" x14ac:dyDescent="0.3">
      <c r="BA85622" s="2"/>
    </row>
    <row r="85623" spans="53:53" x14ac:dyDescent="0.3">
      <c r="BA85623" s="2"/>
    </row>
    <row r="85624" spans="53:53" x14ac:dyDescent="0.3">
      <c r="BA85624" s="2"/>
    </row>
    <row r="85625" spans="53:53" x14ac:dyDescent="0.3">
      <c r="BA85625" s="2"/>
    </row>
    <row r="85626" spans="53:53" x14ac:dyDescent="0.3">
      <c r="BA85626" s="2"/>
    </row>
    <row r="85627" spans="53:53" x14ac:dyDescent="0.3">
      <c r="BA85627" s="2"/>
    </row>
    <row r="85628" spans="53:53" x14ac:dyDescent="0.3">
      <c r="BA85628" s="2"/>
    </row>
    <row r="85629" spans="53:53" x14ac:dyDescent="0.3">
      <c r="BA85629" s="2"/>
    </row>
    <row r="85630" spans="53:53" x14ac:dyDescent="0.3">
      <c r="BA85630" s="2"/>
    </row>
    <row r="85631" spans="53:53" x14ac:dyDescent="0.3">
      <c r="BA85631" s="2"/>
    </row>
    <row r="85632" spans="53:53" x14ac:dyDescent="0.3">
      <c r="BA85632" s="2"/>
    </row>
    <row r="85633" spans="53:53" x14ac:dyDescent="0.3">
      <c r="BA85633" s="2"/>
    </row>
    <row r="85634" spans="53:53" x14ac:dyDescent="0.3">
      <c r="BA85634" s="2"/>
    </row>
    <row r="85635" spans="53:53" x14ac:dyDescent="0.3">
      <c r="BA85635" s="2"/>
    </row>
    <row r="85636" spans="53:53" x14ac:dyDescent="0.3">
      <c r="BA85636" s="2"/>
    </row>
    <row r="85637" spans="53:53" x14ac:dyDescent="0.3">
      <c r="BA85637" s="2"/>
    </row>
    <row r="85638" spans="53:53" x14ac:dyDescent="0.3">
      <c r="BA85638" s="2"/>
    </row>
    <row r="85639" spans="53:53" x14ac:dyDescent="0.3">
      <c r="BA85639" s="2"/>
    </row>
    <row r="85640" spans="53:53" x14ac:dyDescent="0.3">
      <c r="BA85640" s="2"/>
    </row>
    <row r="85641" spans="53:53" x14ac:dyDescent="0.3">
      <c r="BA85641" s="2"/>
    </row>
    <row r="85642" spans="53:53" x14ac:dyDescent="0.3">
      <c r="BA85642" s="2"/>
    </row>
    <row r="85643" spans="53:53" x14ac:dyDescent="0.3">
      <c r="BA85643" s="2"/>
    </row>
    <row r="85644" spans="53:53" x14ac:dyDescent="0.3">
      <c r="BA85644" s="2"/>
    </row>
    <row r="85645" spans="53:53" x14ac:dyDescent="0.3">
      <c r="BA85645" s="2"/>
    </row>
    <row r="85646" spans="53:53" x14ac:dyDescent="0.3">
      <c r="BA85646" s="2"/>
    </row>
    <row r="85647" spans="53:53" x14ac:dyDescent="0.3">
      <c r="BA85647" s="2"/>
    </row>
    <row r="85648" spans="53:53" x14ac:dyDescent="0.3">
      <c r="BA85648" s="2"/>
    </row>
    <row r="85649" spans="53:53" x14ac:dyDescent="0.3">
      <c r="BA85649" s="2"/>
    </row>
    <row r="85650" spans="53:53" x14ac:dyDescent="0.3">
      <c r="BA85650" s="2"/>
    </row>
    <row r="85651" spans="53:53" x14ac:dyDescent="0.3">
      <c r="BA85651" s="2"/>
    </row>
    <row r="85652" spans="53:53" x14ac:dyDescent="0.3">
      <c r="BA85652" s="2"/>
    </row>
    <row r="85653" spans="53:53" x14ac:dyDescent="0.3">
      <c r="BA85653" s="2"/>
    </row>
    <row r="85654" spans="53:53" x14ac:dyDescent="0.3">
      <c r="BA85654" s="2"/>
    </row>
    <row r="85655" spans="53:53" x14ac:dyDescent="0.3">
      <c r="BA85655" s="2"/>
    </row>
    <row r="85656" spans="53:53" x14ac:dyDescent="0.3">
      <c r="BA85656" s="2"/>
    </row>
    <row r="85657" spans="53:53" x14ac:dyDescent="0.3">
      <c r="BA85657" s="2"/>
    </row>
    <row r="85658" spans="53:53" x14ac:dyDescent="0.3">
      <c r="BA85658" s="2"/>
    </row>
    <row r="85659" spans="53:53" x14ac:dyDescent="0.3">
      <c r="BA85659" s="2"/>
    </row>
    <row r="85660" spans="53:53" x14ac:dyDescent="0.3">
      <c r="BA85660" s="2"/>
    </row>
    <row r="85661" spans="53:53" x14ac:dyDescent="0.3">
      <c r="BA85661" s="2"/>
    </row>
    <row r="85662" spans="53:53" x14ac:dyDescent="0.3">
      <c r="BA85662" s="2"/>
    </row>
    <row r="85663" spans="53:53" x14ac:dyDescent="0.3">
      <c r="BA85663" s="2"/>
    </row>
    <row r="85664" spans="53:53" x14ac:dyDescent="0.3">
      <c r="BA85664" s="2"/>
    </row>
    <row r="85665" spans="53:53" x14ac:dyDescent="0.3">
      <c r="BA85665" s="2"/>
    </row>
    <row r="85666" spans="53:53" x14ac:dyDescent="0.3">
      <c r="BA85666" s="2"/>
    </row>
    <row r="85667" spans="53:53" x14ac:dyDescent="0.3">
      <c r="BA85667" s="2"/>
    </row>
    <row r="85668" spans="53:53" x14ac:dyDescent="0.3">
      <c r="BA85668" s="2"/>
    </row>
    <row r="85669" spans="53:53" x14ac:dyDescent="0.3">
      <c r="BA85669" s="2"/>
    </row>
    <row r="85670" spans="53:53" x14ac:dyDescent="0.3">
      <c r="BA85670" s="2"/>
    </row>
    <row r="85671" spans="53:53" x14ac:dyDescent="0.3">
      <c r="BA85671" s="2"/>
    </row>
    <row r="85672" spans="53:53" x14ac:dyDescent="0.3">
      <c r="BA85672" s="2"/>
    </row>
    <row r="85673" spans="53:53" x14ac:dyDescent="0.3">
      <c r="BA85673" s="2"/>
    </row>
    <row r="85674" spans="53:53" x14ac:dyDescent="0.3">
      <c r="BA85674" s="2"/>
    </row>
    <row r="85675" spans="53:53" x14ac:dyDescent="0.3">
      <c r="BA85675" s="2"/>
    </row>
    <row r="85676" spans="53:53" x14ac:dyDescent="0.3">
      <c r="BA85676" s="2"/>
    </row>
    <row r="85677" spans="53:53" x14ac:dyDescent="0.3">
      <c r="BA85677" s="2"/>
    </row>
    <row r="85678" spans="53:53" x14ac:dyDescent="0.3">
      <c r="BA85678" s="2"/>
    </row>
    <row r="85679" spans="53:53" x14ac:dyDescent="0.3">
      <c r="BA85679" s="2"/>
    </row>
    <row r="85680" spans="53:53" x14ac:dyDescent="0.3">
      <c r="BA85680" s="2"/>
    </row>
    <row r="85681" spans="53:53" x14ac:dyDescent="0.3">
      <c r="BA85681" s="2"/>
    </row>
    <row r="85682" spans="53:53" x14ac:dyDescent="0.3">
      <c r="BA85682" s="2"/>
    </row>
    <row r="85683" spans="53:53" x14ac:dyDescent="0.3">
      <c r="BA85683" s="2"/>
    </row>
    <row r="85684" spans="53:53" x14ac:dyDescent="0.3">
      <c r="BA85684" s="2"/>
    </row>
    <row r="85685" spans="53:53" x14ac:dyDescent="0.3">
      <c r="BA85685" s="2"/>
    </row>
    <row r="85686" spans="53:53" x14ac:dyDescent="0.3">
      <c r="BA85686" s="2"/>
    </row>
    <row r="85687" spans="53:53" x14ac:dyDescent="0.3">
      <c r="BA85687" s="2"/>
    </row>
    <row r="85688" spans="53:53" x14ac:dyDescent="0.3">
      <c r="BA85688" s="2"/>
    </row>
    <row r="85689" spans="53:53" x14ac:dyDescent="0.3">
      <c r="BA85689" s="2"/>
    </row>
    <row r="85690" spans="53:53" x14ac:dyDescent="0.3">
      <c r="BA85690" s="2"/>
    </row>
    <row r="85691" spans="53:53" x14ac:dyDescent="0.3">
      <c r="BA85691" s="2"/>
    </row>
    <row r="85692" spans="53:53" x14ac:dyDescent="0.3">
      <c r="BA85692" s="2"/>
    </row>
    <row r="85693" spans="53:53" x14ac:dyDescent="0.3">
      <c r="BA85693" s="2"/>
    </row>
    <row r="85694" spans="53:53" x14ac:dyDescent="0.3">
      <c r="BA85694" s="2"/>
    </row>
    <row r="85695" spans="53:53" x14ac:dyDescent="0.3">
      <c r="BA85695" s="2"/>
    </row>
    <row r="85696" spans="53:53" x14ac:dyDescent="0.3">
      <c r="BA85696" s="2"/>
    </row>
    <row r="85697" spans="53:53" x14ac:dyDescent="0.3">
      <c r="BA85697" s="2"/>
    </row>
    <row r="85698" spans="53:53" x14ac:dyDescent="0.3">
      <c r="BA85698" s="2"/>
    </row>
    <row r="85699" spans="53:53" x14ac:dyDescent="0.3">
      <c r="BA85699" s="2"/>
    </row>
    <row r="85700" spans="53:53" x14ac:dyDescent="0.3">
      <c r="BA85700" s="2"/>
    </row>
    <row r="85701" spans="53:53" x14ac:dyDescent="0.3">
      <c r="BA85701" s="2"/>
    </row>
    <row r="85702" spans="53:53" x14ac:dyDescent="0.3">
      <c r="BA85702" s="2"/>
    </row>
    <row r="85703" spans="53:53" x14ac:dyDescent="0.3">
      <c r="BA85703" s="2"/>
    </row>
    <row r="85704" spans="53:53" x14ac:dyDescent="0.3">
      <c r="BA85704" s="2"/>
    </row>
    <row r="85705" spans="53:53" x14ac:dyDescent="0.3">
      <c r="BA85705" s="2"/>
    </row>
    <row r="85706" spans="53:53" x14ac:dyDescent="0.3">
      <c r="BA85706" s="2"/>
    </row>
    <row r="85707" spans="53:53" x14ac:dyDescent="0.3">
      <c r="BA85707" s="2"/>
    </row>
    <row r="85708" spans="53:53" x14ac:dyDescent="0.3">
      <c r="BA85708" s="2"/>
    </row>
    <row r="85709" spans="53:53" x14ac:dyDescent="0.3">
      <c r="BA85709" s="2"/>
    </row>
    <row r="85710" spans="53:53" x14ac:dyDescent="0.3">
      <c r="BA85710" s="2"/>
    </row>
    <row r="85711" spans="53:53" x14ac:dyDescent="0.3">
      <c r="BA85711" s="2"/>
    </row>
    <row r="85712" spans="53:53" x14ac:dyDescent="0.3">
      <c r="BA85712" s="2"/>
    </row>
    <row r="85713" spans="53:53" x14ac:dyDescent="0.3">
      <c r="BA85713" s="2"/>
    </row>
    <row r="85714" spans="53:53" x14ac:dyDescent="0.3">
      <c r="BA85714" s="2"/>
    </row>
    <row r="85715" spans="53:53" x14ac:dyDescent="0.3">
      <c r="BA85715" s="2"/>
    </row>
    <row r="85716" spans="53:53" x14ac:dyDescent="0.3">
      <c r="BA85716" s="2"/>
    </row>
    <row r="85717" spans="53:53" x14ac:dyDescent="0.3">
      <c r="BA85717" s="2"/>
    </row>
    <row r="85718" spans="53:53" x14ac:dyDescent="0.3">
      <c r="BA85718" s="2"/>
    </row>
    <row r="85719" spans="53:53" x14ac:dyDescent="0.3">
      <c r="BA85719" s="2"/>
    </row>
    <row r="85720" spans="53:53" x14ac:dyDescent="0.3">
      <c r="BA85720" s="2"/>
    </row>
    <row r="85721" spans="53:53" x14ac:dyDescent="0.3">
      <c r="BA85721" s="2"/>
    </row>
    <row r="85722" spans="53:53" x14ac:dyDescent="0.3">
      <c r="BA85722" s="2"/>
    </row>
    <row r="85723" spans="53:53" x14ac:dyDescent="0.3">
      <c r="BA85723" s="2"/>
    </row>
    <row r="85724" spans="53:53" x14ac:dyDescent="0.3">
      <c r="BA85724" s="2"/>
    </row>
    <row r="85725" spans="53:53" x14ac:dyDescent="0.3">
      <c r="BA85725" s="2"/>
    </row>
    <row r="85726" spans="53:53" x14ac:dyDescent="0.3">
      <c r="BA85726" s="2"/>
    </row>
    <row r="85727" spans="53:53" x14ac:dyDescent="0.3">
      <c r="BA85727" s="2"/>
    </row>
    <row r="85728" spans="53:53" x14ac:dyDescent="0.3">
      <c r="BA85728" s="2"/>
    </row>
    <row r="85729" spans="53:53" x14ac:dyDescent="0.3">
      <c r="BA85729" s="2"/>
    </row>
    <row r="85730" spans="53:53" x14ac:dyDescent="0.3">
      <c r="BA85730" s="2"/>
    </row>
    <row r="85731" spans="53:53" x14ac:dyDescent="0.3">
      <c r="BA85731" s="2"/>
    </row>
    <row r="85732" spans="53:53" x14ac:dyDescent="0.3">
      <c r="BA85732" s="2"/>
    </row>
    <row r="85733" spans="53:53" x14ac:dyDescent="0.3">
      <c r="BA85733" s="2"/>
    </row>
    <row r="85734" spans="53:53" x14ac:dyDescent="0.3">
      <c r="BA85734" s="2"/>
    </row>
    <row r="85735" spans="53:53" x14ac:dyDescent="0.3">
      <c r="BA85735" s="2"/>
    </row>
    <row r="85736" spans="53:53" x14ac:dyDescent="0.3">
      <c r="BA85736" s="2"/>
    </row>
    <row r="85737" spans="53:53" x14ac:dyDescent="0.3">
      <c r="BA85737" s="2"/>
    </row>
    <row r="85738" spans="53:53" x14ac:dyDescent="0.3">
      <c r="BA85738" s="2"/>
    </row>
    <row r="85739" spans="53:53" x14ac:dyDescent="0.3">
      <c r="BA85739" s="2"/>
    </row>
    <row r="85740" spans="53:53" x14ac:dyDescent="0.3">
      <c r="BA85740" s="2"/>
    </row>
    <row r="85741" spans="53:53" x14ac:dyDescent="0.3">
      <c r="BA85741" s="2"/>
    </row>
    <row r="85742" spans="53:53" x14ac:dyDescent="0.3">
      <c r="BA85742" s="2"/>
    </row>
    <row r="85743" spans="53:53" x14ac:dyDescent="0.3">
      <c r="BA85743" s="2"/>
    </row>
    <row r="85744" spans="53:53" x14ac:dyDescent="0.3">
      <c r="BA85744" s="2"/>
    </row>
    <row r="85745" spans="53:53" x14ac:dyDescent="0.3">
      <c r="BA85745" s="2"/>
    </row>
    <row r="85746" spans="53:53" x14ac:dyDescent="0.3">
      <c r="BA85746" s="2"/>
    </row>
    <row r="85747" spans="53:53" x14ac:dyDescent="0.3">
      <c r="BA85747" s="2"/>
    </row>
    <row r="85748" spans="53:53" x14ac:dyDescent="0.3">
      <c r="BA85748" s="2"/>
    </row>
    <row r="85749" spans="53:53" x14ac:dyDescent="0.3">
      <c r="BA85749" s="2"/>
    </row>
    <row r="85750" spans="53:53" x14ac:dyDescent="0.3">
      <c r="BA85750" s="2"/>
    </row>
    <row r="85751" spans="53:53" x14ac:dyDescent="0.3">
      <c r="BA85751" s="2"/>
    </row>
    <row r="85752" spans="53:53" x14ac:dyDescent="0.3">
      <c r="BA85752" s="2"/>
    </row>
    <row r="85753" spans="53:53" x14ac:dyDescent="0.3">
      <c r="BA85753" s="2"/>
    </row>
    <row r="85754" spans="53:53" x14ac:dyDescent="0.3">
      <c r="BA85754" s="2"/>
    </row>
    <row r="85755" spans="53:53" x14ac:dyDescent="0.3">
      <c r="BA85755" s="2"/>
    </row>
    <row r="85756" spans="53:53" x14ac:dyDescent="0.3">
      <c r="BA85756" s="2"/>
    </row>
    <row r="85757" spans="53:53" x14ac:dyDescent="0.3">
      <c r="BA85757" s="2"/>
    </row>
    <row r="85758" spans="53:53" x14ac:dyDescent="0.3">
      <c r="BA85758" s="2"/>
    </row>
    <row r="85759" spans="53:53" x14ac:dyDescent="0.3">
      <c r="BA85759" s="2"/>
    </row>
    <row r="85760" spans="53:53" x14ac:dyDescent="0.3">
      <c r="BA85760" s="2"/>
    </row>
    <row r="85761" spans="53:53" x14ac:dyDescent="0.3">
      <c r="BA85761" s="2"/>
    </row>
    <row r="85762" spans="53:53" x14ac:dyDescent="0.3">
      <c r="BA85762" s="2"/>
    </row>
    <row r="85763" spans="53:53" x14ac:dyDescent="0.3">
      <c r="BA85763" s="2"/>
    </row>
    <row r="85764" spans="53:53" x14ac:dyDescent="0.3">
      <c r="BA85764" s="2"/>
    </row>
    <row r="85765" spans="53:53" x14ac:dyDescent="0.3">
      <c r="BA85765" s="2"/>
    </row>
    <row r="85766" spans="53:53" x14ac:dyDescent="0.3">
      <c r="BA85766" s="2"/>
    </row>
    <row r="85767" spans="53:53" x14ac:dyDescent="0.3">
      <c r="BA85767" s="2"/>
    </row>
    <row r="85768" spans="53:53" x14ac:dyDescent="0.3">
      <c r="BA85768" s="2"/>
    </row>
    <row r="85769" spans="53:53" x14ac:dyDescent="0.3">
      <c r="BA85769" s="2"/>
    </row>
    <row r="85770" spans="53:53" x14ac:dyDescent="0.3">
      <c r="BA85770" s="2"/>
    </row>
    <row r="85771" spans="53:53" x14ac:dyDescent="0.3">
      <c r="BA85771" s="2"/>
    </row>
    <row r="85772" spans="53:53" x14ac:dyDescent="0.3">
      <c r="BA85772" s="2"/>
    </row>
    <row r="85773" spans="53:53" x14ac:dyDescent="0.3">
      <c r="BA85773" s="2"/>
    </row>
    <row r="85774" spans="53:53" x14ac:dyDescent="0.3">
      <c r="BA85774" s="2"/>
    </row>
    <row r="85775" spans="53:53" x14ac:dyDescent="0.3">
      <c r="BA85775" s="2"/>
    </row>
    <row r="85776" spans="53:53" x14ac:dyDescent="0.3">
      <c r="BA85776" s="2"/>
    </row>
    <row r="85777" spans="53:53" x14ac:dyDescent="0.3">
      <c r="BA85777" s="2"/>
    </row>
    <row r="85778" spans="53:53" x14ac:dyDescent="0.3">
      <c r="BA85778" s="2"/>
    </row>
    <row r="85779" spans="53:53" x14ac:dyDescent="0.3">
      <c r="BA85779" s="2"/>
    </row>
    <row r="85780" spans="53:53" x14ac:dyDescent="0.3">
      <c r="BA85780" s="2"/>
    </row>
    <row r="85781" spans="53:53" x14ac:dyDescent="0.3">
      <c r="BA85781" s="2"/>
    </row>
    <row r="85782" spans="53:53" x14ac:dyDescent="0.3">
      <c r="BA85782" s="2"/>
    </row>
    <row r="85783" spans="53:53" x14ac:dyDescent="0.3">
      <c r="BA85783" s="2"/>
    </row>
    <row r="85784" spans="53:53" x14ac:dyDescent="0.3">
      <c r="BA85784" s="2"/>
    </row>
    <row r="85785" spans="53:53" x14ac:dyDescent="0.3">
      <c r="BA85785" s="2"/>
    </row>
    <row r="85786" spans="53:53" x14ac:dyDescent="0.3">
      <c r="BA85786" s="2"/>
    </row>
    <row r="85787" spans="53:53" x14ac:dyDescent="0.3">
      <c r="BA85787" s="2"/>
    </row>
    <row r="85788" spans="53:53" x14ac:dyDescent="0.3">
      <c r="BA85788" s="2"/>
    </row>
    <row r="85789" spans="53:53" x14ac:dyDescent="0.3">
      <c r="BA85789" s="2"/>
    </row>
    <row r="85790" spans="53:53" x14ac:dyDescent="0.3">
      <c r="BA85790" s="2"/>
    </row>
    <row r="85791" spans="53:53" x14ac:dyDescent="0.3">
      <c r="BA85791" s="2"/>
    </row>
    <row r="85792" spans="53:53" x14ac:dyDescent="0.3">
      <c r="BA85792" s="2"/>
    </row>
    <row r="85793" spans="53:53" x14ac:dyDescent="0.3">
      <c r="BA85793" s="2"/>
    </row>
    <row r="85794" spans="53:53" x14ac:dyDescent="0.3">
      <c r="BA85794" s="2"/>
    </row>
    <row r="85795" spans="53:53" x14ac:dyDescent="0.3">
      <c r="BA85795" s="2"/>
    </row>
    <row r="85796" spans="53:53" x14ac:dyDescent="0.3">
      <c r="BA85796" s="2"/>
    </row>
    <row r="85797" spans="53:53" x14ac:dyDescent="0.3">
      <c r="BA85797" s="2"/>
    </row>
    <row r="85798" spans="53:53" x14ac:dyDescent="0.3">
      <c r="BA85798" s="2"/>
    </row>
    <row r="85799" spans="53:53" x14ac:dyDescent="0.3">
      <c r="BA85799" s="2"/>
    </row>
    <row r="85800" spans="53:53" x14ac:dyDescent="0.3">
      <c r="BA85800" s="2"/>
    </row>
    <row r="85801" spans="53:53" x14ac:dyDescent="0.3">
      <c r="BA85801" s="2"/>
    </row>
    <row r="85802" spans="53:53" x14ac:dyDescent="0.3">
      <c r="BA85802" s="2"/>
    </row>
    <row r="85803" spans="53:53" x14ac:dyDescent="0.3">
      <c r="BA85803" s="2"/>
    </row>
    <row r="85804" spans="53:53" x14ac:dyDescent="0.3">
      <c r="BA85804" s="2"/>
    </row>
    <row r="85805" spans="53:53" x14ac:dyDescent="0.3">
      <c r="BA85805" s="2"/>
    </row>
    <row r="85806" spans="53:53" x14ac:dyDescent="0.3">
      <c r="BA85806" s="2"/>
    </row>
    <row r="85807" spans="53:53" x14ac:dyDescent="0.3">
      <c r="BA85807" s="2"/>
    </row>
    <row r="85808" spans="53:53" x14ac:dyDescent="0.3">
      <c r="BA85808" s="2"/>
    </row>
    <row r="85809" spans="53:53" x14ac:dyDescent="0.3">
      <c r="BA85809" s="2"/>
    </row>
    <row r="85810" spans="53:53" x14ac:dyDescent="0.3">
      <c r="BA85810" s="2"/>
    </row>
    <row r="85811" spans="53:53" x14ac:dyDescent="0.3">
      <c r="BA85811" s="2"/>
    </row>
    <row r="85812" spans="53:53" x14ac:dyDescent="0.3">
      <c r="BA85812" s="2"/>
    </row>
    <row r="85813" spans="53:53" x14ac:dyDescent="0.3">
      <c r="BA85813" s="2"/>
    </row>
    <row r="85814" spans="53:53" x14ac:dyDescent="0.3">
      <c r="BA85814" s="2"/>
    </row>
    <row r="85815" spans="53:53" x14ac:dyDescent="0.3">
      <c r="BA85815" s="2"/>
    </row>
    <row r="85816" spans="53:53" x14ac:dyDescent="0.3">
      <c r="BA85816" s="2"/>
    </row>
    <row r="85817" spans="53:53" x14ac:dyDescent="0.3">
      <c r="BA85817" s="2"/>
    </row>
    <row r="85818" spans="53:53" x14ac:dyDescent="0.3">
      <c r="BA85818" s="2"/>
    </row>
    <row r="85819" spans="53:53" x14ac:dyDescent="0.3">
      <c r="BA85819" s="2"/>
    </row>
    <row r="85820" spans="53:53" x14ac:dyDescent="0.3">
      <c r="BA85820" s="2"/>
    </row>
    <row r="85821" spans="53:53" x14ac:dyDescent="0.3">
      <c r="BA85821" s="2"/>
    </row>
    <row r="85822" spans="53:53" x14ac:dyDescent="0.3">
      <c r="BA85822" s="2"/>
    </row>
    <row r="85823" spans="53:53" x14ac:dyDescent="0.3">
      <c r="BA85823" s="2"/>
    </row>
    <row r="85824" spans="53:53" x14ac:dyDescent="0.3">
      <c r="BA85824" s="2"/>
    </row>
    <row r="85825" spans="53:53" x14ac:dyDescent="0.3">
      <c r="BA85825" s="2"/>
    </row>
    <row r="85826" spans="53:53" x14ac:dyDescent="0.3">
      <c r="BA85826" s="2"/>
    </row>
    <row r="85827" spans="53:53" x14ac:dyDescent="0.3">
      <c r="BA85827" s="2"/>
    </row>
    <row r="85828" spans="53:53" x14ac:dyDescent="0.3">
      <c r="BA85828" s="2"/>
    </row>
    <row r="85829" spans="53:53" x14ac:dyDescent="0.3">
      <c r="BA85829" s="2"/>
    </row>
    <row r="85830" spans="53:53" x14ac:dyDescent="0.3">
      <c r="BA85830" s="2"/>
    </row>
    <row r="85831" spans="53:53" x14ac:dyDescent="0.3">
      <c r="BA85831" s="2"/>
    </row>
    <row r="85832" spans="53:53" x14ac:dyDescent="0.3">
      <c r="BA85832" s="2"/>
    </row>
    <row r="85833" spans="53:53" x14ac:dyDescent="0.3">
      <c r="BA85833" s="2"/>
    </row>
    <row r="85834" spans="53:53" x14ac:dyDescent="0.3">
      <c r="BA85834" s="2"/>
    </row>
    <row r="85835" spans="53:53" x14ac:dyDescent="0.3">
      <c r="BA85835" s="2"/>
    </row>
    <row r="85836" spans="53:53" x14ac:dyDescent="0.3">
      <c r="BA85836" s="2"/>
    </row>
    <row r="85837" spans="53:53" x14ac:dyDescent="0.3">
      <c r="BA85837" s="2"/>
    </row>
    <row r="85838" spans="53:53" x14ac:dyDescent="0.3">
      <c r="BA85838" s="2"/>
    </row>
    <row r="85839" spans="53:53" x14ac:dyDescent="0.3">
      <c r="BA85839" s="2"/>
    </row>
    <row r="85840" spans="53:53" x14ac:dyDescent="0.3">
      <c r="BA85840" s="2"/>
    </row>
    <row r="85841" spans="53:53" x14ac:dyDescent="0.3">
      <c r="BA85841" s="2"/>
    </row>
    <row r="85842" spans="53:53" x14ac:dyDescent="0.3">
      <c r="BA85842" s="2"/>
    </row>
    <row r="85843" spans="53:53" x14ac:dyDescent="0.3">
      <c r="BA85843" s="2"/>
    </row>
    <row r="85844" spans="53:53" x14ac:dyDescent="0.3">
      <c r="BA85844" s="2"/>
    </row>
    <row r="85845" spans="53:53" x14ac:dyDescent="0.3">
      <c r="BA85845" s="2"/>
    </row>
    <row r="85846" spans="53:53" x14ac:dyDescent="0.3">
      <c r="BA85846" s="2"/>
    </row>
    <row r="85847" spans="53:53" x14ac:dyDescent="0.3">
      <c r="BA85847" s="2"/>
    </row>
    <row r="85848" spans="53:53" x14ac:dyDescent="0.3">
      <c r="BA85848" s="2"/>
    </row>
    <row r="85849" spans="53:53" x14ac:dyDescent="0.3">
      <c r="BA85849" s="2"/>
    </row>
    <row r="85850" spans="53:53" x14ac:dyDescent="0.3">
      <c r="BA85850" s="2"/>
    </row>
    <row r="85851" spans="53:53" x14ac:dyDescent="0.3">
      <c r="BA85851" s="2"/>
    </row>
    <row r="85852" spans="53:53" x14ac:dyDescent="0.3">
      <c r="BA85852" s="2"/>
    </row>
    <row r="85853" spans="53:53" x14ac:dyDescent="0.3">
      <c r="BA85853" s="2"/>
    </row>
    <row r="85854" spans="53:53" x14ac:dyDescent="0.3">
      <c r="BA85854" s="2"/>
    </row>
    <row r="85855" spans="53:53" x14ac:dyDescent="0.3">
      <c r="BA85855" s="2"/>
    </row>
    <row r="85856" spans="53:53" x14ac:dyDescent="0.3">
      <c r="BA85856" s="2"/>
    </row>
    <row r="85857" spans="53:53" x14ac:dyDescent="0.3">
      <c r="BA85857" s="2"/>
    </row>
    <row r="85858" spans="53:53" x14ac:dyDescent="0.3">
      <c r="BA85858" s="2"/>
    </row>
    <row r="85859" spans="53:53" x14ac:dyDescent="0.3">
      <c r="BA85859" s="2"/>
    </row>
    <row r="85860" spans="53:53" x14ac:dyDescent="0.3">
      <c r="BA85860" s="2"/>
    </row>
    <row r="85861" spans="53:53" x14ac:dyDescent="0.3">
      <c r="BA85861" s="2"/>
    </row>
    <row r="85862" spans="53:53" x14ac:dyDescent="0.3">
      <c r="BA85862" s="2"/>
    </row>
    <row r="85863" spans="53:53" x14ac:dyDescent="0.3">
      <c r="BA85863" s="2"/>
    </row>
    <row r="85864" spans="53:53" x14ac:dyDescent="0.3">
      <c r="BA85864" s="2"/>
    </row>
    <row r="85865" spans="53:53" x14ac:dyDescent="0.3">
      <c r="BA85865" s="2"/>
    </row>
    <row r="85866" spans="53:53" x14ac:dyDescent="0.3">
      <c r="BA85866" s="2"/>
    </row>
    <row r="85867" spans="53:53" x14ac:dyDescent="0.3">
      <c r="BA85867" s="2"/>
    </row>
    <row r="85868" spans="53:53" x14ac:dyDescent="0.3">
      <c r="BA85868" s="2"/>
    </row>
    <row r="85869" spans="53:53" x14ac:dyDescent="0.3">
      <c r="BA85869" s="2"/>
    </row>
    <row r="85870" spans="53:53" x14ac:dyDescent="0.3">
      <c r="BA85870" s="2"/>
    </row>
    <row r="85871" spans="53:53" x14ac:dyDescent="0.3">
      <c r="BA85871" s="2"/>
    </row>
    <row r="85872" spans="53:53" x14ac:dyDescent="0.3">
      <c r="BA85872" s="2"/>
    </row>
    <row r="85873" spans="53:53" x14ac:dyDescent="0.3">
      <c r="BA85873" s="2"/>
    </row>
    <row r="85874" spans="53:53" x14ac:dyDescent="0.3">
      <c r="BA85874" s="2"/>
    </row>
    <row r="85875" spans="53:53" x14ac:dyDescent="0.3">
      <c r="BA85875" s="2"/>
    </row>
    <row r="85876" spans="53:53" x14ac:dyDescent="0.3">
      <c r="BA85876" s="2"/>
    </row>
    <row r="85877" spans="53:53" x14ac:dyDescent="0.3">
      <c r="BA85877" s="2"/>
    </row>
    <row r="85878" spans="53:53" x14ac:dyDescent="0.3">
      <c r="BA85878" s="2"/>
    </row>
    <row r="85879" spans="53:53" x14ac:dyDescent="0.3">
      <c r="BA85879" s="2"/>
    </row>
    <row r="85880" spans="53:53" x14ac:dyDescent="0.3">
      <c r="BA85880" s="2"/>
    </row>
    <row r="85881" spans="53:53" x14ac:dyDescent="0.3">
      <c r="BA85881" s="2"/>
    </row>
    <row r="85882" spans="53:53" x14ac:dyDescent="0.3">
      <c r="BA85882" s="2"/>
    </row>
    <row r="85883" spans="53:53" x14ac:dyDescent="0.3">
      <c r="BA85883" s="2"/>
    </row>
    <row r="85884" spans="53:53" x14ac:dyDescent="0.3">
      <c r="BA85884" s="2"/>
    </row>
    <row r="85885" spans="53:53" x14ac:dyDescent="0.3">
      <c r="BA85885" s="2"/>
    </row>
    <row r="85886" spans="53:53" x14ac:dyDescent="0.3">
      <c r="BA85886" s="2"/>
    </row>
    <row r="85887" spans="53:53" x14ac:dyDescent="0.3">
      <c r="BA85887" s="2"/>
    </row>
    <row r="85888" spans="53:53" x14ac:dyDescent="0.3">
      <c r="BA85888" s="2"/>
    </row>
    <row r="85889" spans="53:53" x14ac:dyDescent="0.3">
      <c r="BA85889" s="2"/>
    </row>
    <row r="85890" spans="53:53" x14ac:dyDescent="0.3">
      <c r="BA85890" s="2"/>
    </row>
    <row r="85891" spans="53:53" x14ac:dyDescent="0.3">
      <c r="BA85891" s="2"/>
    </row>
    <row r="85892" spans="53:53" x14ac:dyDescent="0.3">
      <c r="BA85892" s="2"/>
    </row>
    <row r="85893" spans="53:53" x14ac:dyDescent="0.3">
      <c r="BA85893" s="2"/>
    </row>
    <row r="85894" spans="53:53" x14ac:dyDescent="0.3">
      <c r="BA85894" s="2"/>
    </row>
    <row r="85895" spans="53:53" x14ac:dyDescent="0.3">
      <c r="BA85895" s="2"/>
    </row>
    <row r="85896" spans="53:53" x14ac:dyDescent="0.3">
      <c r="BA85896" s="2"/>
    </row>
    <row r="85897" spans="53:53" x14ac:dyDescent="0.3">
      <c r="BA85897" s="2"/>
    </row>
    <row r="85898" spans="53:53" x14ac:dyDescent="0.3">
      <c r="BA85898" s="2"/>
    </row>
    <row r="85899" spans="53:53" x14ac:dyDescent="0.3">
      <c r="BA85899" s="2"/>
    </row>
    <row r="85900" spans="53:53" x14ac:dyDescent="0.3">
      <c r="BA85900" s="2"/>
    </row>
    <row r="85901" spans="53:53" x14ac:dyDescent="0.3">
      <c r="BA85901" s="2"/>
    </row>
    <row r="85902" spans="53:53" x14ac:dyDescent="0.3">
      <c r="BA85902" s="2"/>
    </row>
    <row r="85903" spans="53:53" x14ac:dyDescent="0.3">
      <c r="BA85903" s="2"/>
    </row>
    <row r="85904" spans="53:53" x14ac:dyDescent="0.3">
      <c r="BA85904" s="2"/>
    </row>
    <row r="85905" spans="53:53" x14ac:dyDescent="0.3">
      <c r="BA85905" s="2"/>
    </row>
    <row r="85906" spans="53:53" x14ac:dyDescent="0.3">
      <c r="BA85906" s="2"/>
    </row>
    <row r="85907" spans="53:53" x14ac:dyDescent="0.3">
      <c r="BA85907" s="2"/>
    </row>
    <row r="85908" spans="53:53" x14ac:dyDescent="0.3">
      <c r="BA85908" s="2"/>
    </row>
    <row r="85909" spans="53:53" x14ac:dyDescent="0.3">
      <c r="BA85909" s="2"/>
    </row>
    <row r="85910" spans="53:53" x14ac:dyDescent="0.3">
      <c r="BA85910" s="2"/>
    </row>
    <row r="85911" spans="53:53" x14ac:dyDescent="0.3">
      <c r="BA85911" s="2"/>
    </row>
    <row r="85912" spans="53:53" x14ac:dyDescent="0.3">
      <c r="BA85912" s="2"/>
    </row>
    <row r="85913" spans="53:53" x14ac:dyDescent="0.3">
      <c r="BA85913" s="2"/>
    </row>
    <row r="85914" spans="53:53" x14ac:dyDescent="0.3">
      <c r="BA85914" s="2"/>
    </row>
    <row r="85915" spans="53:53" x14ac:dyDescent="0.3">
      <c r="BA85915" s="2"/>
    </row>
    <row r="85916" spans="53:53" x14ac:dyDescent="0.3">
      <c r="BA85916" s="2"/>
    </row>
    <row r="85917" spans="53:53" x14ac:dyDescent="0.3">
      <c r="BA85917" s="2"/>
    </row>
    <row r="85918" spans="53:53" x14ac:dyDescent="0.3">
      <c r="BA85918" s="2"/>
    </row>
    <row r="85919" spans="53:53" x14ac:dyDescent="0.3">
      <c r="BA85919" s="2"/>
    </row>
    <row r="85920" spans="53:53" x14ac:dyDescent="0.3">
      <c r="BA85920" s="2"/>
    </row>
    <row r="85921" spans="53:53" x14ac:dyDescent="0.3">
      <c r="BA85921" s="2"/>
    </row>
    <row r="85922" spans="53:53" x14ac:dyDescent="0.3">
      <c r="BA85922" s="2"/>
    </row>
    <row r="85923" spans="53:53" x14ac:dyDescent="0.3">
      <c r="BA85923" s="2"/>
    </row>
    <row r="85924" spans="53:53" x14ac:dyDescent="0.3">
      <c r="BA85924" s="2"/>
    </row>
    <row r="85925" spans="53:53" x14ac:dyDescent="0.3">
      <c r="BA85925" s="2"/>
    </row>
    <row r="85926" spans="53:53" x14ac:dyDescent="0.3">
      <c r="BA85926" s="2"/>
    </row>
    <row r="85927" spans="53:53" x14ac:dyDescent="0.3">
      <c r="BA85927" s="2"/>
    </row>
    <row r="85928" spans="53:53" x14ac:dyDescent="0.3">
      <c r="BA85928" s="2"/>
    </row>
    <row r="85929" spans="53:53" x14ac:dyDescent="0.3">
      <c r="BA85929" s="2"/>
    </row>
    <row r="85930" spans="53:53" x14ac:dyDescent="0.3">
      <c r="BA85930" s="2"/>
    </row>
    <row r="85931" spans="53:53" x14ac:dyDescent="0.3">
      <c r="BA85931" s="2"/>
    </row>
    <row r="85932" spans="53:53" x14ac:dyDescent="0.3">
      <c r="BA85932" s="2"/>
    </row>
    <row r="85933" spans="53:53" x14ac:dyDescent="0.3">
      <c r="BA85933" s="2"/>
    </row>
    <row r="85934" spans="53:53" x14ac:dyDescent="0.3">
      <c r="BA85934" s="2"/>
    </row>
    <row r="85935" spans="53:53" x14ac:dyDescent="0.3">
      <c r="BA85935" s="2"/>
    </row>
    <row r="85936" spans="53:53" x14ac:dyDescent="0.3">
      <c r="BA85936" s="2"/>
    </row>
    <row r="85937" spans="53:53" x14ac:dyDescent="0.3">
      <c r="BA85937" s="2"/>
    </row>
    <row r="85938" spans="53:53" x14ac:dyDescent="0.3">
      <c r="BA85938" s="2"/>
    </row>
    <row r="85939" spans="53:53" x14ac:dyDescent="0.3">
      <c r="BA85939" s="2"/>
    </row>
    <row r="85940" spans="53:53" x14ac:dyDescent="0.3">
      <c r="BA85940" s="2"/>
    </row>
    <row r="85941" spans="53:53" x14ac:dyDescent="0.3">
      <c r="BA85941" s="2"/>
    </row>
    <row r="85942" spans="53:53" x14ac:dyDescent="0.3">
      <c r="BA85942" s="2"/>
    </row>
    <row r="85943" spans="53:53" x14ac:dyDescent="0.3">
      <c r="BA85943" s="2"/>
    </row>
    <row r="85944" spans="53:53" x14ac:dyDescent="0.3">
      <c r="BA85944" s="2"/>
    </row>
    <row r="85945" spans="53:53" x14ac:dyDescent="0.3">
      <c r="BA85945" s="2"/>
    </row>
    <row r="85946" spans="53:53" x14ac:dyDescent="0.3">
      <c r="BA85946" s="2"/>
    </row>
    <row r="85947" spans="53:53" x14ac:dyDescent="0.3">
      <c r="BA85947" s="2"/>
    </row>
    <row r="85948" spans="53:53" x14ac:dyDescent="0.3">
      <c r="BA85948" s="2"/>
    </row>
    <row r="85949" spans="53:53" x14ac:dyDescent="0.3">
      <c r="BA85949" s="2"/>
    </row>
    <row r="85950" spans="53:53" x14ac:dyDescent="0.3">
      <c r="BA85950" s="2"/>
    </row>
    <row r="85951" spans="53:53" x14ac:dyDescent="0.3">
      <c r="BA85951" s="2"/>
    </row>
    <row r="85952" spans="53:53" x14ac:dyDescent="0.3">
      <c r="BA85952" s="2"/>
    </row>
    <row r="85953" spans="53:53" x14ac:dyDescent="0.3">
      <c r="BA85953" s="2"/>
    </row>
    <row r="85954" spans="53:53" x14ac:dyDescent="0.3">
      <c r="BA85954" s="2"/>
    </row>
    <row r="85955" spans="53:53" x14ac:dyDescent="0.3">
      <c r="BA85955" s="2"/>
    </row>
    <row r="85956" spans="53:53" x14ac:dyDescent="0.3">
      <c r="BA85956" s="2"/>
    </row>
    <row r="85957" spans="53:53" x14ac:dyDescent="0.3">
      <c r="BA85957" s="2"/>
    </row>
    <row r="85958" spans="53:53" x14ac:dyDescent="0.3">
      <c r="BA85958" s="2"/>
    </row>
    <row r="85959" spans="53:53" x14ac:dyDescent="0.3">
      <c r="BA85959" s="2"/>
    </row>
    <row r="85960" spans="53:53" x14ac:dyDescent="0.3">
      <c r="BA85960" s="2"/>
    </row>
    <row r="85961" spans="53:53" x14ac:dyDescent="0.3">
      <c r="BA85961" s="2"/>
    </row>
    <row r="85962" spans="53:53" x14ac:dyDescent="0.3">
      <c r="BA85962" s="2"/>
    </row>
    <row r="85963" spans="53:53" x14ac:dyDescent="0.3">
      <c r="BA85963" s="2"/>
    </row>
    <row r="85964" spans="53:53" x14ac:dyDescent="0.3">
      <c r="BA85964" s="2"/>
    </row>
    <row r="85965" spans="53:53" x14ac:dyDescent="0.3">
      <c r="BA85965" s="2"/>
    </row>
    <row r="85966" spans="53:53" x14ac:dyDescent="0.3">
      <c r="BA85966" s="2"/>
    </row>
    <row r="85967" spans="53:53" x14ac:dyDescent="0.3">
      <c r="BA85967" s="2"/>
    </row>
    <row r="85968" spans="53:53" x14ac:dyDescent="0.3">
      <c r="BA85968" s="2"/>
    </row>
    <row r="85969" spans="53:53" x14ac:dyDescent="0.3">
      <c r="BA85969" s="2"/>
    </row>
    <row r="85970" spans="53:53" x14ac:dyDescent="0.3">
      <c r="BA85970" s="2"/>
    </row>
    <row r="85971" spans="53:53" x14ac:dyDescent="0.3">
      <c r="BA85971" s="2"/>
    </row>
    <row r="85972" spans="53:53" x14ac:dyDescent="0.3">
      <c r="BA85972" s="2"/>
    </row>
    <row r="85973" spans="53:53" x14ac:dyDescent="0.3">
      <c r="BA85973" s="2"/>
    </row>
    <row r="85974" spans="53:53" x14ac:dyDescent="0.3">
      <c r="BA85974" s="2"/>
    </row>
    <row r="85975" spans="53:53" x14ac:dyDescent="0.3">
      <c r="BA85975" s="2"/>
    </row>
    <row r="85976" spans="53:53" x14ac:dyDescent="0.3">
      <c r="BA85976" s="2"/>
    </row>
    <row r="85977" spans="53:53" x14ac:dyDescent="0.3">
      <c r="BA85977" s="2"/>
    </row>
    <row r="85978" spans="53:53" x14ac:dyDescent="0.3">
      <c r="BA85978" s="2"/>
    </row>
    <row r="85979" spans="53:53" x14ac:dyDescent="0.3">
      <c r="BA85979" s="2"/>
    </row>
    <row r="85980" spans="53:53" x14ac:dyDescent="0.3">
      <c r="BA85980" s="2"/>
    </row>
    <row r="85981" spans="53:53" x14ac:dyDescent="0.3">
      <c r="BA85981" s="2"/>
    </row>
    <row r="85982" spans="53:53" x14ac:dyDescent="0.3">
      <c r="BA85982" s="2"/>
    </row>
    <row r="85983" spans="53:53" x14ac:dyDescent="0.3">
      <c r="BA85983" s="2"/>
    </row>
    <row r="85984" spans="53:53" x14ac:dyDescent="0.3">
      <c r="BA85984" s="2"/>
    </row>
    <row r="85985" spans="53:53" x14ac:dyDescent="0.3">
      <c r="BA85985" s="2"/>
    </row>
    <row r="85986" spans="53:53" x14ac:dyDescent="0.3">
      <c r="BA85986" s="2"/>
    </row>
    <row r="85987" spans="53:53" x14ac:dyDescent="0.3">
      <c r="BA85987" s="2"/>
    </row>
    <row r="85988" spans="53:53" x14ac:dyDescent="0.3">
      <c r="BA85988" s="2"/>
    </row>
    <row r="85989" spans="53:53" x14ac:dyDescent="0.3">
      <c r="BA85989" s="2"/>
    </row>
    <row r="85990" spans="53:53" x14ac:dyDescent="0.3">
      <c r="BA85990" s="2"/>
    </row>
    <row r="85991" spans="53:53" x14ac:dyDescent="0.3">
      <c r="BA85991" s="2"/>
    </row>
    <row r="85992" spans="53:53" x14ac:dyDescent="0.3">
      <c r="BA85992" s="2"/>
    </row>
    <row r="85993" spans="53:53" x14ac:dyDescent="0.3">
      <c r="BA85993" s="2"/>
    </row>
    <row r="85994" spans="53:53" x14ac:dyDescent="0.3">
      <c r="BA85994" s="2"/>
    </row>
    <row r="85995" spans="53:53" x14ac:dyDescent="0.3">
      <c r="BA85995" s="2"/>
    </row>
    <row r="85996" spans="53:53" x14ac:dyDescent="0.3">
      <c r="BA85996" s="2"/>
    </row>
    <row r="85997" spans="53:53" x14ac:dyDescent="0.3">
      <c r="BA85997" s="2"/>
    </row>
    <row r="85998" spans="53:53" x14ac:dyDescent="0.3">
      <c r="BA85998" s="2"/>
    </row>
    <row r="85999" spans="53:53" x14ac:dyDescent="0.3">
      <c r="BA85999" s="2"/>
    </row>
    <row r="86000" spans="53:53" x14ac:dyDescent="0.3">
      <c r="BA86000" s="2"/>
    </row>
    <row r="86001" spans="53:53" x14ac:dyDescent="0.3">
      <c r="BA86001" s="2"/>
    </row>
    <row r="86002" spans="53:53" x14ac:dyDescent="0.3">
      <c r="BA86002" s="2"/>
    </row>
    <row r="86003" spans="53:53" x14ac:dyDescent="0.3">
      <c r="BA86003" s="2"/>
    </row>
    <row r="86004" spans="53:53" x14ac:dyDescent="0.3">
      <c r="BA86004" s="2"/>
    </row>
    <row r="86005" spans="53:53" x14ac:dyDescent="0.3">
      <c r="BA86005" s="2"/>
    </row>
    <row r="86006" spans="53:53" x14ac:dyDescent="0.3">
      <c r="BA86006" s="2"/>
    </row>
    <row r="86007" spans="53:53" x14ac:dyDescent="0.3">
      <c r="BA86007" s="2"/>
    </row>
    <row r="86008" spans="53:53" x14ac:dyDescent="0.3">
      <c r="BA86008" s="2"/>
    </row>
    <row r="86009" spans="53:53" x14ac:dyDescent="0.3">
      <c r="BA86009" s="2"/>
    </row>
    <row r="86010" spans="53:53" x14ac:dyDescent="0.3">
      <c r="BA86010" s="2"/>
    </row>
    <row r="86011" spans="53:53" x14ac:dyDescent="0.3">
      <c r="BA86011" s="2"/>
    </row>
    <row r="86012" spans="53:53" x14ac:dyDescent="0.3">
      <c r="BA86012" s="2"/>
    </row>
    <row r="86013" spans="53:53" x14ac:dyDescent="0.3">
      <c r="BA86013" s="2"/>
    </row>
    <row r="86014" spans="53:53" x14ac:dyDescent="0.3">
      <c r="BA86014" s="2"/>
    </row>
    <row r="86015" spans="53:53" x14ac:dyDescent="0.3">
      <c r="BA86015" s="2"/>
    </row>
    <row r="86016" spans="53:53" x14ac:dyDescent="0.3">
      <c r="BA86016" s="2"/>
    </row>
    <row r="86017" spans="53:53" x14ac:dyDescent="0.3">
      <c r="BA86017" s="2"/>
    </row>
    <row r="86018" spans="53:53" x14ac:dyDescent="0.3">
      <c r="BA86018" s="2"/>
    </row>
    <row r="86019" spans="53:53" x14ac:dyDescent="0.3">
      <c r="BA86019" s="2"/>
    </row>
    <row r="86020" spans="53:53" x14ac:dyDescent="0.3">
      <c r="BA86020" s="2"/>
    </row>
    <row r="86021" spans="53:53" x14ac:dyDescent="0.3">
      <c r="BA86021" s="2"/>
    </row>
    <row r="86022" spans="53:53" x14ac:dyDescent="0.3">
      <c r="BA86022" s="2"/>
    </row>
    <row r="86023" spans="53:53" x14ac:dyDescent="0.3">
      <c r="BA86023" s="2"/>
    </row>
    <row r="86024" spans="53:53" x14ac:dyDescent="0.3">
      <c r="BA86024" s="2"/>
    </row>
    <row r="86025" spans="53:53" x14ac:dyDescent="0.3">
      <c r="BA86025" s="2"/>
    </row>
    <row r="86026" spans="53:53" x14ac:dyDescent="0.3">
      <c r="BA86026" s="2"/>
    </row>
    <row r="86027" spans="53:53" x14ac:dyDescent="0.3">
      <c r="BA86027" s="2"/>
    </row>
    <row r="86028" spans="53:53" x14ac:dyDescent="0.3">
      <c r="BA86028" s="2"/>
    </row>
    <row r="86029" spans="53:53" x14ac:dyDescent="0.3">
      <c r="BA86029" s="2"/>
    </row>
    <row r="86030" spans="53:53" x14ac:dyDescent="0.3">
      <c r="BA86030" s="2"/>
    </row>
    <row r="86031" spans="53:53" x14ac:dyDescent="0.3">
      <c r="BA86031" s="2"/>
    </row>
    <row r="86032" spans="53:53" x14ac:dyDescent="0.3">
      <c r="BA86032" s="2"/>
    </row>
    <row r="86033" spans="53:53" x14ac:dyDescent="0.3">
      <c r="BA86033" s="2"/>
    </row>
    <row r="86034" spans="53:53" x14ac:dyDescent="0.3">
      <c r="BA86034" s="2"/>
    </row>
    <row r="86035" spans="53:53" x14ac:dyDescent="0.3">
      <c r="BA86035" s="2"/>
    </row>
    <row r="86036" spans="53:53" x14ac:dyDescent="0.3">
      <c r="BA86036" s="2"/>
    </row>
    <row r="86037" spans="53:53" x14ac:dyDescent="0.3">
      <c r="BA86037" s="2"/>
    </row>
    <row r="86038" spans="53:53" x14ac:dyDescent="0.3">
      <c r="BA86038" s="2"/>
    </row>
    <row r="86039" spans="53:53" x14ac:dyDescent="0.3">
      <c r="BA86039" s="2"/>
    </row>
    <row r="86040" spans="53:53" x14ac:dyDescent="0.3">
      <c r="BA86040" s="2"/>
    </row>
    <row r="86041" spans="53:53" x14ac:dyDescent="0.3">
      <c r="BA86041" s="2"/>
    </row>
    <row r="86042" spans="53:53" x14ac:dyDescent="0.3">
      <c r="BA86042" s="2"/>
    </row>
    <row r="86043" spans="53:53" x14ac:dyDescent="0.3">
      <c r="BA86043" s="2"/>
    </row>
    <row r="86044" spans="53:53" x14ac:dyDescent="0.3">
      <c r="BA86044" s="2"/>
    </row>
    <row r="86045" spans="53:53" x14ac:dyDescent="0.3">
      <c r="BA86045" s="2"/>
    </row>
    <row r="86046" spans="53:53" x14ac:dyDescent="0.3">
      <c r="BA86046" s="2"/>
    </row>
    <row r="86047" spans="53:53" x14ac:dyDescent="0.3">
      <c r="BA86047" s="2"/>
    </row>
    <row r="86048" spans="53:53" x14ac:dyDescent="0.3">
      <c r="BA86048" s="2"/>
    </row>
    <row r="86049" spans="53:53" x14ac:dyDescent="0.3">
      <c r="BA86049" s="2"/>
    </row>
    <row r="86050" spans="53:53" x14ac:dyDescent="0.3">
      <c r="BA86050" s="2"/>
    </row>
    <row r="86051" spans="53:53" x14ac:dyDescent="0.3">
      <c r="BA86051" s="2"/>
    </row>
    <row r="86052" spans="53:53" x14ac:dyDescent="0.3">
      <c r="BA86052" s="2"/>
    </row>
    <row r="86053" spans="53:53" x14ac:dyDescent="0.3">
      <c r="BA86053" s="2"/>
    </row>
    <row r="86054" spans="53:53" x14ac:dyDescent="0.3">
      <c r="BA86054" s="2"/>
    </row>
    <row r="86055" spans="53:53" x14ac:dyDescent="0.3">
      <c r="BA86055" s="2"/>
    </row>
    <row r="86056" spans="53:53" x14ac:dyDescent="0.3">
      <c r="BA86056" s="2"/>
    </row>
    <row r="86057" spans="53:53" x14ac:dyDescent="0.3">
      <c r="BA86057" s="2"/>
    </row>
    <row r="86058" spans="53:53" x14ac:dyDescent="0.3">
      <c r="BA86058" s="2"/>
    </row>
    <row r="86059" spans="53:53" x14ac:dyDescent="0.3">
      <c r="BA86059" s="2"/>
    </row>
    <row r="86060" spans="53:53" x14ac:dyDescent="0.3">
      <c r="BA86060" s="2"/>
    </row>
    <row r="86061" spans="53:53" x14ac:dyDescent="0.3">
      <c r="BA86061" s="2"/>
    </row>
    <row r="86062" spans="53:53" x14ac:dyDescent="0.3">
      <c r="BA86062" s="2"/>
    </row>
    <row r="86063" spans="53:53" x14ac:dyDescent="0.3">
      <c r="BA86063" s="2"/>
    </row>
    <row r="86064" spans="53:53" x14ac:dyDescent="0.3">
      <c r="BA86064" s="2"/>
    </row>
    <row r="86065" spans="53:53" x14ac:dyDescent="0.3">
      <c r="BA86065" s="2"/>
    </row>
    <row r="86066" spans="53:53" x14ac:dyDescent="0.3">
      <c r="BA86066" s="2"/>
    </row>
    <row r="86067" spans="53:53" x14ac:dyDescent="0.3">
      <c r="BA86067" s="2"/>
    </row>
    <row r="86068" spans="53:53" x14ac:dyDescent="0.3">
      <c r="BA86068" s="2"/>
    </row>
    <row r="86069" spans="53:53" x14ac:dyDescent="0.3">
      <c r="BA86069" s="2"/>
    </row>
    <row r="86070" spans="53:53" x14ac:dyDescent="0.3">
      <c r="BA86070" s="2"/>
    </row>
    <row r="86071" spans="53:53" x14ac:dyDescent="0.3">
      <c r="BA86071" s="2"/>
    </row>
    <row r="86072" spans="53:53" x14ac:dyDescent="0.3">
      <c r="BA86072" s="2"/>
    </row>
    <row r="86073" spans="53:53" x14ac:dyDescent="0.3">
      <c r="BA86073" s="2"/>
    </row>
    <row r="86074" spans="53:53" x14ac:dyDescent="0.3">
      <c r="BA86074" s="2"/>
    </row>
    <row r="86075" spans="53:53" x14ac:dyDescent="0.3">
      <c r="BA86075" s="2"/>
    </row>
    <row r="86076" spans="53:53" x14ac:dyDescent="0.3">
      <c r="BA86076" s="2"/>
    </row>
    <row r="86077" spans="53:53" x14ac:dyDescent="0.3">
      <c r="BA86077" s="2"/>
    </row>
    <row r="86078" spans="53:53" x14ac:dyDescent="0.3">
      <c r="BA86078" s="2"/>
    </row>
    <row r="86079" spans="53:53" x14ac:dyDescent="0.3">
      <c r="BA86079" s="2"/>
    </row>
    <row r="86080" spans="53:53" x14ac:dyDescent="0.3">
      <c r="BA86080" s="2"/>
    </row>
    <row r="86081" spans="53:53" x14ac:dyDescent="0.3">
      <c r="BA86081" s="2"/>
    </row>
    <row r="86082" spans="53:53" x14ac:dyDescent="0.3">
      <c r="BA86082" s="2"/>
    </row>
    <row r="86083" spans="53:53" x14ac:dyDescent="0.3">
      <c r="BA86083" s="2"/>
    </row>
    <row r="86084" spans="53:53" x14ac:dyDescent="0.3">
      <c r="BA86084" s="2"/>
    </row>
    <row r="86085" spans="53:53" x14ac:dyDescent="0.3">
      <c r="BA86085" s="2"/>
    </row>
    <row r="86086" spans="53:53" x14ac:dyDescent="0.3">
      <c r="BA86086" s="2"/>
    </row>
    <row r="86087" spans="53:53" x14ac:dyDescent="0.3">
      <c r="BA86087" s="2"/>
    </row>
    <row r="86088" spans="53:53" x14ac:dyDescent="0.3">
      <c r="BA86088" s="2"/>
    </row>
    <row r="86089" spans="53:53" x14ac:dyDescent="0.3">
      <c r="BA86089" s="2"/>
    </row>
    <row r="86090" spans="53:53" x14ac:dyDescent="0.3">
      <c r="BA86090" s="2"/>
    </row>
    <row r="86091" spans="53:53" x14ac:dyDescent="0.3">
      <c r="BA86091" s="2"/>
    </row>
    <row r="86092" spans="53:53" x14ac:dyDescent="0.3">
      <c r="BA86092" s="2"/>
    </row>
    <row r="86093" spans="53:53" x14ac:dyDescent="0.3">
      <c r="BA86093" s="2"/>
    </row>
    <row r="86094" spans="53:53" x14ac:dyDescent="0.3">
      <c r="BA86094" s="2"/>
    </row>
    <row r="86095" spans="53:53" x14ac:dyDescent="0.3">
      <c r="BA86095" s="2"/>
    </row>
    <row r="86096" spans="53:53" x14ac:dyDescent="0.3">
      <c r="BA86096" s="2"/>
    </row>
    <row r="86097" spans="53:53" x14ac:dyDescent="0.3">
      <c r="BA86097" s="2"/>
    </row>
    <row r="86098" spans="53:53" x14ac:dyDescent="0.3">
      <c r="BA86098" s="2"/>
    </row>
    <row r="86099" spans="53:53" x14ac:dyDescent="0.3">
      <c r="BA86099" s="2"/>
    </row>
    <row r="86100" spans="53:53" x14ac:dyDescent="0.3">
      <c r="BA86100" s="2"/>
    </row>
    <row r="86101" spans="53:53" x14ac:dyDescent="0.3">
      <c r="BA86101" s="2"/>
    </row>
    <row r="86102" spans="53:53" x14ac:dyDescent="0.3">
      <c r="BA86102" s="2"/>
    </row>
    <row r="86103" spans="53:53" x14ac:dyDescent="0.3">
      <c r="BA86103" s="2"/>
    </row>
    <row r="86104" spans="53:53" x14ac:dyDescent="0.3">
      <c r="BA86104" s="2"/>
    </row>
    <row r="86105" spans="53:53" x14ac:dyDescent="0.3">
      <c r="BA86105" s="2"/>
    </row>
    <row r="86106" spans="53:53" x14ac:dyDescent="0.3">
      <c r="BA86106" s="2"/>
    </row>
    <row r="86107" spans="53:53" x14ac:dyDescent="0.3">
      <c r="BA86107" s="2"/>
    </row>
    <row r="86108" spans="53:53" x14ac:dyDescent="0.3">
      <c r="BA86108" s="2"/>
    </row>
    <row r="86109" spans="53:53" x14ac:dyDescent="0.3">
      <c r="BA86109" s="2"/>
    </row>
    <row r="86110" spans="53:53" x14ac:dyDescent="0.3">
      <c r="BA86110" s="2"/>
    </row>
    <row r="86111" spans="53:53" x14ac:dyDescent="0.3">
      <c r="BA86111" s="2"/>
    </row>
    <row r="86112" spans="53:53" x14ac:dyDescent="0.3">
      <c r="BA86112" s="2"/>
    </row>
    <row r="86113" spans="53:53" x14ac:dyDescent="0.3">
      <c r="BA86113" s="2"/>
    </row>
    <row r="86114" spans="53:53" x14ac:dyDescent="0.3">
      <c r="BA86114" s="2"/>
    </row>
    <row r="86115" spans="53:53" x14ac:dyDescent="0.3">
      <c r="BA86115" s="2"/>
    </row>
    <row r="86116" spans="53:53" x14ac:dyDescent="0.3">
      <c r="BA86116" s="2"/>
    </row>
    <row r="86117" spans="53:53" x14ac:dyDescent="0.3">
      <c r="BA86117" s="2"/>
    </row>
    <row r="86118" spans="53:53" x14ac:dyDescent="0.3">
      <c r="BA86118" s="2"/>
    </row>
    <row r="86119" spans="53:53" x14ac:dyDescent="0.3">
      <c r="BA86119" s="2"/>
    </row>
    <row r="86120" spans="53:53" x14ac:dyDescent="0.3">
      <c r="BA86120" s="2"/>
    </row>
    <row r="86121" spans="53:53" x14ac:dyDescent="0.3">
      <c r="BA86121" s="2"/>
    </row>
    <row r="86122" spans="53:53" x14ac:dyDescent="0.3">
      <c r="BA86122" s="2"/>
    </row>
    <row r="86123" spans="53:53" x14ac:dyDescent="0.3">
      <c r="BA86123" s="2"/>
    </row>
    <row r="86124" spans="53:53" x14ac:dyDescent="0.3">
      <c r="BA86124" s="2"/>
    </row>
    <row r="86125" spans="53:53" x14ac:dyDescent="0.3">
      <c r="BA86125" s="2"/>
    </row>
    <row r="86126" spans="53:53" x14ac:dyDescent="0.3">
      <c r="BA86126" s="2"/>
    </row>
    <row r="86127" spans="53:53" x14ac:dyDescent="0.3">
      <c r="BA86127" s="2"/>
    </row>
    <row r="86128" spans="53:53" x14ac:dyDescent="0.3">
      <c r="BA86128" s="2"/>
    </row>
    <row r="86129" spans="53:53" x14ac:dyDescent="0.3">
      <c r="BA86129" s="2"/>
    </row>
    <row r="86130" spans="53:53" x14ac:dyDescent="0.3">
      <c r="BA86130" s="2"/>
    </row>
    <row r="86131" spans="53:53" x14ac:dyDescent="0.3">
      <c r="BA86131" s="2"/>
    </row>
    <row r="86132" spans="53:53" x14ac:dyDescent="0.3">
      <c r="BA86132" s="2"/>
    </row>
    <row r="86133" spans="53:53" x14ac:dyDescent="0.3">
      <c r="BA86133" s="2"/>
    </row>
    <row r="86134" spans="53:53" x14ac:dyDescent="0.3">
      <c r="BA86134" s="2"/>
    </row>
    <row r="86135" spans="53:53" x14ac:dyDescent="0.3">
      <c r="BA86135" s="2"/>
    </row>
    <row r="86136" spans="53:53" x14ac:dyDescent="0.3">
      <c r="BA86136" s="2"/>
    </row>
    <row r="86137" spans="53:53" x14ac:dyDescent="0.3">
      <c r="BA86137" s="2"/>
    </row>
    <row r="86138" spans="53:53" x14ac:dyDescent="0.3">
      <c r="BA86138" s="2"/>
    </row>
    <row r="86139" spans="53:53" x14ac:dyDescent="0.3">
      <c r="BA86139" s="2"/>
    </row>
    <row r="86140" spans="53:53" x14ac:dyDescent="0.3">
      <c r="BA86140" s="2"/>
    </row>
    <row r="86141" spans="53:53" x14ac:dyDescent="0.3">
      <c r="BA86141" s="2"/>
    </row>
    <row r="86142" spans="53:53" x14ac:dyDescent="0.3">
      <c r="BA86142" s="2"/>
    </row>
    <row r="86143" spans="53:53" x14ac:dyDescent="0.3">
      <c r="BA86143" s="2"/>
    </row>
    <row r="86144" spans="53:53" x14ac:dyDescent="0.3">
      <c r="BA86144" s="2"/>
    </row>
    <row r="86145" spans="53:53" x14ac:dyDescent="0.3">
      <c r="BA86145" s="2"/>
    </row>
    <row r="86146" spans="53:53" x14ac:dyDescent="0.3">
      <c r="BA86146" s="2"/>
    </row>
    <row r="86147" spans="53:53" x14ac:dyDescent="0.3">
      <c r="BA86147" s="2"/>
    </row>
    <row r="86148" spans="53:53" x14ac:dyDescent="0.3">
      <c r="BA86148" s="2"/>
    </row>
    <row r="86149" spans="53:53" x14ac:dyDescent="0.3">
      <c r="BA86149" s="2"/>
    </row>
    <row r="86150" spans="53:53" x14ac:dyDescent="0.3">
      <c r="BA86150" s="2"/>
    </row>
    <row r="86151" spans="53:53" x14ac:dyDescent="0.3">
      <c r="BA86151" s="2"/>
    </row>
    <row r="86152" spans="53:53" x14ac:dyDescent="0.3">
      <c r="BA86152" s="2"/>
    </row>
    <row r="86153" spans="53:53" x14ac:dyDescent="0.3">
      <c r="BA86153" s="2"/>
    </row>
    <row r="86154" spans="53:53" x14ac:dyDescent="0.3">
      <c r="BA86154" s="2"/>
    </row>
    <row r="86155" spans="53:53" x14ac:dyDescent="0.3">
      <c r="BA86155" s="2"/>
    </row>
    <row r="86156" spans="53:53" x14ac:dyDescent="0.3">
      <c r="BA86156" s="2"/>
    </row>
    <row r="86157" spans="53:53" x14ac:dyDescent="0.3">
      <c r="BA86157" s="2"/>
    </row>
    <row r="86158" spans="53:53" x14ac:dyDescent="0.3">
      <c r="BA86158" s="2"/>
    </row>
    <row r="86159" spans="53:53" x14ac:dyDescent="0.3">
      <c r="BA86159" s="2"/>
    </row>
    <row r="86160" spans="53:53" x14ac:dyDescent="0.3">
      <c r="BA86160" s="2"/>
    </row>
    <row r="86161" spans="53:53" x14ac:dyDescent="0.3">
      <c r="BA86161" s="2"/>
    </row>
    <row r="86162" spans="53:53" x14ac:dyDescent="0.3">
      <c r="BA86162" s="2"/>
    </row>
    <row r="86163" spans="53:53" x14ac:dyDescent="0.3">
      <c r="BA86163" s="2"/>
    </row>
    <row r="86164" spans="53:53" x14ac:dyDescent="0.3">
      <c r="BA86164" s="2"/>
    </row>
    <row r="86165" spans="53:53" x14ac:dyDescent="0.3">
      <c r="BA86165" s="2"/>
    </row>
    <row r="86166" spans="53:53" x14ac:dyDescent="0.3">
      <c r="BA86166" s="2"/>
    </row>
    <row r="86167" spans="53:53" x14ac:dyDescent="0.3">
      <c r="BA86167" s="2"/>
    </row>
    <row r="86168" spans="53:53" x14ac:dyDescent="0.3">
      <c r="BA86168" s="2"/>
    </row>
    <row r="86169" spans="53:53" x14ac:dyDescent="0.3">
      <c r="BA86169" s="2"/>
    </row>
    <row r="86170" spans="53:53" x14ac:dyDescent="0.3">
      <c r="BA86170" s="2"/>
    </row>
    <row r="86171" spans="53:53" x14ac:dyDescent="0.3">
      <c r="BA86171" s="2"/>
    </row>
    <row r="86172" spans="53:53" x14ac:dyDescent="0.3">
      <c r="BA86172" s="2"/>
    </row>
    <row r="86173" spans="53:53" x14ac:dyDescent="0.3">
      <c r="BA86173" s="2"/>
    </row>
    <row r="86174" spans="53:53" x14ac:dyDescent="0.3">
      <c r="BA86174" s="2"/>
    </row>
    <row r="86175" spans="53:53" x14ac:dyDescent="0.3">
      <c r="BA86175" s="2"/>
    </row>
    <row r="86176" spans="53:53" x14ac:dyDescent="0.3">
      <c r="BA86176" s="2"/>
    </row>
    <row r="86177" spans="53:53" x14ac:dyDescent="0.3">
      <c r="BA86177" s="2"/>
    </row>
    <row r="86178" spans="53:53" x14ac:dyDescent="0.3">
      <c r="BA86178" s="2"/>
    </row>
    <row r="86179" spans="53:53" x14ac:dyDescent="0.3">
      <c r="BA86179" s="2"/>
    </row>
    <row r="86180" spans="53:53" x14ac:dyDescent="0.3">
      <c r="BA86180" s="2"/>
    </row>
    <row r="86181" spans="53:53" x14ac:dyDescent="0.3">
      <c r="BA86181" s="2"/>
    </row>
    <row r="86182" spans="53:53" x14ac:dyDescent="0.3">
      <c r="BA86182" s="2"/>
    </row>
    <row r="86183" spans="53:53" x14ac:dyDescent="0.3">
      <c r="BA86183" s="2"/>
    </row>
    <row r="86184" spans="53:53" x14ac:dyDescent="0.3">
      <c r="BA86184" s="2"/>
    </row>
    <row r="86185" spans="53:53" x14ac:dyDescent="0.3">
      <c r="BA86185" s="2"/>
    </row>
    <row r="86186" spans="53:53" x14ac:dyDescent="0.3">
      <c r="BA86186" s="2"/>
    </row>
    <row r="86187" spans="53:53" x14ac:dyDescent="0.3">
      <c r="BA86187" s="2"/>
    </row>
    <row r="86188" spans="53:53" x14ac:dyDescent="0.3">
      <c r="BA86188" s="2"/>
    </row>
    <row r="86189" spans="53:53" x14ac:dyDescent="0.3">
      <c r="BA86189" s="2"/>
    </row>
    <row r="86190" spans="53:53" x14ac:dyDescent="0.3">
      <c r="BA86190" s="2"/>
    </row>
    <row r="86191" spans="53:53" x14ac:dyDescent="0.3">
      <c r="BA86191" s="2"/>
    </row>
    <row r="86192" spans="53:53" x14ac:dyDescent="0.3">
      <c r="BA86192" s="2"/>
    </row>
    <row r="86193" spans="53:53" x14ac:dyDescent="0.3">
      <c r="BA86193" s="2"/>
    </row>
    <row r="86194" spans="53:53" x14ac:dyDescent="0.3">
      <c r="BA86194" s="2"/>
    </row>
    <row r="86195" spans="53:53" x14ac:dyDescent="0.3">
      <c r="BA86195" s="2"/>
    </row>
    <row r="86196" spans="53:53" x14ac:dyDescent="0.3">
      <c r="BA86196" s="2"/>
    </row>
    <row r="86197" spans="53:53" x14ac:dyDescent="0.3">
      <c r="BA86197" s="2"/>
    </row>
    <row r="86198" spans="53:53" x14ac:dyDescent="0.3">
      <c r="BA86198" s="2"/>
    </row>
    <row r="86199" spans="53:53" x14ac:dyDescent="0.3">
      <c r="BA86199" s="2"/>
    </row>
    <row r="86200" spans="53:53" x14ac:dyDescent="0.3">
      <c r="BA86200" s="2"/>
    </row>
    <row r="86201" spans="53:53" x14ac:dyDescent="0.3">
      <c r="BA86201" s="2"/>
    </row>
    <row r="86202" spans="53:53" x14ac:dyDescent="0.3">
      <c r="BA86202" s="2"/>
    </row>
    <row r="86203" spans="53:53" x14ac:dyDescent="0.3">
      <c r="BA86203" s="2"/>
    </row>
    <row r="86204" spans="53:53" x14ac:dyDescent="0.3">
      <c r="BA86204" s="2"/>
    </row>
    <row r="86205" spans="53:53" x14ac:dyDescent="0.3">
      <c r="BA86205" s="2"/>
    </row>
    <row r="86206" spans="53:53" x14ac:dyDescent="0.3">
      <c r="BA86206" s="2"/>
    </row>
    <row r="86207" spans="53:53" x14ac:dyDescent="0.3">
      <c r="BA86207" s="2"/>
    </row>
    <row r="86208" spans="53:53" x14ac:dyDescent="0.3">
      <c r="BA86208" s="2"/>
    </row>
    <row r="86209" spans="53:53" x14ac:dyDescent="0.3">
      <c r="BA86209" s="2"/>
    </row>
    <row r="86210" spans="53:53" x14ac:dyDescent="0.3">
      <c r="BA86210" s="2"/>
    </row>
    <row r="86211" spans="53:53" x14ac:dyDescent="0.3">
      <c r="BA86211" s="2"/>
    </row>
    <row r="86212" spans="53:53" x14ac:dyDescent="0.3">
      <c r="BA86212" s="2"/>
    </row>
    <row r="86213" spans="53:53" x14ac:dyDescent="0.3">
      <c r="BA86213" s="2"/>
    </row>
    <row r="86214" spans="53:53" x14ac:dyDescent="0.3">
      <c r="BA86214" s="2"/>
    </row>
    <row r="86215" spans="53:53" x14ac:dyDescent="0.3">
      <c r="BA86215" s="2"/>
    </row>
    <row r="86216" spans="53:53" x14ac:dyDescent="0.3">
      <c r="BA86216" s="2"/>
    </row>
    <row r="86217" spans="53:53" x14ac:dyDescent="0.3">
      <c r="BA86217" s="2"/>
    </row>
    <row r="86218" spans="53:53" x14ac:dyDescent="0.3">
      <c r="BA86218" s="2"/>
    </row>
    <row r="86219" spans="53:53" x14ac:dyDescent="0.3">
      <c r="BA86219" s="2"/>
    </row>
    <row r="86220" spans="53:53" x14ac:dyDescent="0.3">
      <c r="BA86220" s="2"/>
    </row>
    <row r="86221" spans="53:53" x14ac:dyDescent="0.3">
      <c r="BA86221" s="2"/>
    </row>
    <row r="86222" spans="53:53" x14ac:dyDescent="0.3">
      <c r="BA86222" s="2"/>
    </row>
    <row r="86223" spans="53:53" x14ac:dyDescent="0.3">
      <c r="BA86223" s="2"/>
    </row>
    <row r="86224" spans="53:53" x14ac:dyDescent="0.3">
      <c r="BA86224" s="2"/>
    </row>
    <row r="86225" spans="53:53" x14ac:dyDescent="0.3">
      <c r="BA86225" s="2"/>
    </row>
    <row r="86226" spans="53:53" x14ac:dyDescent="0.3">
      <c r="BA86226" s="2"/>
    </row>
    <row r="86227" spans="53:53" x14ac:dyDescent="0.3">
      <c r="BA86227" s="2"/>
    </row>
    <row r="86228" spans="53:53" x14ac:dyDescent="0.3">
      <c r="BA86228" s="2"/>
    </row>
    <row r="86229" spans="53:53" x14ac:dyDescent="0.3">
      <c r="BA86229" s="2"/>
    </row>
    <row r="86230" spans="53:53" x14ac:dyDescent="0.3">
      <c r="BA86230" s="2"/>
    </row>
    <row r="86231" spans="53:53" x14ac:dyDescent="0.3">
      <c r="BA86231" s="2"/>
    </row>
    <row r="86232" spans="53:53" x14ac:dyDescent="0.3">
      <c r="BA86232" s="2"/>
    </row>
    <row r="86233" spans="53:53" x14ac:dyDescent="0.3">
      <c r="BA86233" s="2"/>
    </row>
    <row r="86234" spans="53:53" x14ac:dyDescent="0.3">
      <c r="BA86234" s="2"/>
    </row>
    <row r="86235" spans="53:53" x14ac:dyDescent="0.3">
      <c r="BA86235" s="2"/>
    </row>
    <row r="86236" spans="53:53" x14ac:dyDescent="0.3">
      <c r="BA86236" s="2"/>
    </row>
    <row r="86237" spans="53:53" x14ac:dyDescent="0.3">
      <c r="BA86237" s="2"/>
    </row>
    <row r="86238" spans="53:53" x14ac:dyDescent="0.3">
      <c r="BA86238" s="2"/>
    </row>
    <row r="86239" spans="53:53" x14ac:dyDescent="0.3">
      <c r="BA86239" s="2"/>
    </row>
    <row r="86240" spans="53:53" x14ac:dyDescent="0.3">
      <c r="BA86240" s="2"/>
    </row>
    <row r="86241" spans="53:53" x14ac:dyDescent="0.3">
      <c r="BA86241" s="2"/>
    </row>
    <row r="86242" spans="53:53" x14ac:dyDescent="0.3">
      <c r="BA86242" s="2"/>
    </row>
    <row r="86243" spans="53:53" x14ac:dyDescent="0.3">
      <c r="BA86243" s="2"/>
    </row>
    <row r="86244" spans="53:53" x14ac:dyDescent="0.3">
      <c r="BA86244" s="2"/>
    </row>
    <row r="86245" spans="53:53" x14ac:dyDescent="0.3">
      <c r="BA86245" s="2"/>
    </row>
    <row r="86246" spans="53:53" x14ac:dyDescent="0.3">
      <c r="BA86246" s="2"/>
    </row>
    <row r="86247" spans="53:53" x14ac:dyDescent="0.3">
      <c r="BA86247" s="2"/>
    </row>
    <row r="86248" spans="53:53" x14ac:dyDescent="0.3">
      <c r="BA86248" s="2"/>
    </row>
    <row r="86249" spans="53:53" x14ac:dyDescent="0.3">
      <c r="BA86249" s="2"/>
    </row>
    <row r="86250" spans="53:53" x14ac:dyDescent="0.3">
      <c r="BA86250" s="2"/>
    </row>
    <row r="86251" spans="53:53" x14ac:dyDescent="0.3">
      <c r="BA86251" s="2"/>
    </row>
    <row r="86252" spans="53:53" x14ac:dyDescent="0.3">
      <c r="BA86252" s="2"/>
    </row>
    <row r="86253" spans="53:53" x14ac:dyDescent="0.3">
      <c r="BA86253" s="2"/>
    </row>
    <row r="86254" spans="53:53" x14ac:dyDescent="0.3">
      <c r="BA86254" s="2"/>
    </row>
    <row r="86255" spans="53:53" x14ac:dyDescent="0.3">
      <c r="BA86255" s="2"/>
    </row>
    <row r="86256" spans="53:53" x14ac:dyDescent="0.3">
      <c r="BA86256" s="2"/>
    </row>
    <row r="86257" spans="53:53" x14ac:dyDescent="0.3">
      <c r="BA86257" s="2"/>
    </row>
    <row r="86258" spans="53:53" x14ac:dyDescent="0.3">
      <c r="BA86258" s="2"/>
    </row>
    <row r="86259" spans="53:53" x14ac:dyDescent="0.3">
      <c r="BA86259" s="2"/>
    </row>
    <row r="86260" spans="53:53" x14ac:dyDescent="0.3">
      <c r="BA86260" s="2"/>
    </row>
    <row r="86261" spans="53:53" x14ac:dyDescent="0.3">
      <c r="BA86261" s="2"/>
    </row>
    <row r="86262" spans="53:53" x14ac:dyDescent="0.3">
      <c r="BA86262" s="2"/>
    </row>
    <row r="86263" spans="53:53" x14ac:dyDescent="0.3">
      <c r="BA86263" s="2"/>
    </row>
    <row r="86264" spans="53:53" x14ac:dyDescent="0.3">
      <c r="BA86264" s="2"/>
    </row>
    <row r="86265" spans="53:53" x14ac:dyDescent="0.3">
      <c r="BA86265" s="2"/>
    </row>
    <row r="86266" spans="53:53" x14ac:dyDescent="0.3">
      <c r="BA86266" s="2"/>
    </row>
    <row r="86267" spans="53:53" x14ac:dyDescent="0.3">
      <c r="BA86267" s="2"/>
    </row>
    <row r="86268" spans="53:53" x14ac:dyDescent="0.3">
      <c r="BA86268" s="2"/>
    </row>
    <row r="86269" spans="53:53" x14ac:dyDescent="0.3">
      <c r="BA86269" s="2"/>
    </row>
    <row r="86270" spans="53:53" x14ac:dyDescent="0.3">
      <c r="BA86270" s="2"/>
    </row>
    <row r="86271" spans="53:53" x14ac:dyDescent="0.3">
      <c r="BA86271" s="2"/>
    </row>
    <row r="86272" spans="53:53" x14ac:dyDescent="0.3">
      <c r="BA86272" s="2"/>
    </row>
    <row r="86273" spans="53:53" x14ac:dyDescent="0.3">
      <c r="BA86273" s="2"/>
    </row>
    <row r="86274" spans="53:53" x14ac:dyDescent="0.3">
      <c r="BA86274" s="2"/>
    </row>
    <row r="86275" spans="53:53" x14ac:dyDescent="0.3">
      <c r="BA86275" s="2"/>
    </row>
    <row r="86276" spans="53:53" x14ac:dyDescent="0.3">
      <c r="BA86276" s="2"/>
    </row>
    <row r="86277" spans="53:53" x14ac:dyDescent="0.3">
      <c r="BA86277" s="2"/>
    </row>
    <row r="86278" spans="53:53" x14ac:dyDescent="0.3">
      <c r="BA86278" s="2"/>
    </row>
    <row r="86279" spans="53:53" x14ac:dyDescent="0.3">
      <c r="BA86279" s="2"/>
    </row>
    <row r="86280" spans="53:53" x14ac:dyDescent="0.3">
      <c r="BA86280" s="2"/>
    </row>
    <row r="86281" spans="53:53" x14ac:dyDescent="0.3">
      <c r="BA86281" s="2"/>
    </row>
    <row r="86282" spans="53:53" x14ac:dyDescent="0.3">
      <c r="BA86282" s="2"/>
    </row>
    <row r="86283" spans="53:53" x14ac:dyDescent="0.3">
      <c r="BA86283" s="2"/>
    </row>
    <row r="86284" spans="53:53" x14ac:dyDescent="0.3">
      <c r="BA86284" s="2"/>
    </row>
    <row r="86285" spans="53:53" x14ac:dyDescent="0.3">
      <c r="BA86285" s="2"/>
    </row>
    <row r="86286" spans="53:53" x14ac:dyDescent="0.3">
      <c r="BA86286" s="2"/>
    </row>
    <row r="86287" spans="53:53" x14ac:dyDescent="0.3">
      <c r="BA86287" s="2"/>
    </row>
    <row r="86288" spans="53:53" x14ac:dyDescent="0.3">
      <c r="BA86288" s="2"/>
    </row>
    <row r="86289" spans="53:53" x14ac:dyDescent="0.3">
      <c r="BA86289" s="2"/>
    </row>
    <row r="86290" spans="53:53" x14ac:dyDescent="0.3">
      <c r="BA86290" s="2"/>
    </row>
    <row r="86291" spans="53:53" x14ac:dyDescent="0.3">
      <c r="BA86291" s="2"/>
    </row>
    <row r="86292" spans="53:53" x14ac:dyDescent="0.3">
      <c r="BA86292" s="2"/>
    </row>
    <row r="86293" spans="53:53" x14ac:dyDescent="0.3">
      <c r="BA86293" s="2"/>
    </row>
    <row r="86294" spans="53:53" x14ac:dyDescent="0.3">
      <c r="BA86294" s="2"/>
    </row>
    <row r="86295" spans="53:53" x14ac:dyDescent="0.3">
      <c r="BA86295" s="2"/>
    </row>
    <row r="86296" spans="53:53" x14ac:dyDescent="0.3">
      <c r="BA86296" s="2"/>
    </row>
    <row r="86297" spans="53:53" x14ac:dyDescent="0.3">
      <c r="BA86297" s="2"/>
    </row>
    <row r="86298" spans="53:53" x14ac:dyDescent="0.3">
      <c r="BA86298" s="2"/>
    </row>
    <row r="86299" spans="53:53" x14ac:dyDescent="0.3">
      <c r="BA86299" s="2"/>
    </row>
    <row r="86300" spans="53:53" x14ac:dyDescent="0.3">
      <c r="BA86300" s="2"/>
    </row>
    <row r="86301" spans="53:53" x14ac:dyDescent="0.3">
      <c r="BA86301" s="2"/>
    </row>
    <row r="86302" spans="53:53" x14ac:dyDescent="0.3">
      <c r="BA86302" s="2"/>
    </row>
    <row r="86303" spans="53:53" x14ac:dyDescent="0.3">
      <c r="BA86303" s="2"/>
    </row>
    <row r="86304" spans="53:53" x14ac:dyDescent="0.3">
      <c r="BA86304" s="2"/>
    </row>
    <row r="86305" spans="53:53" x14ac:dyDescent="0.3">
      <c r="BA86305" s="2"/>
    </row>
    <row r="86306" spans="53:53" x14ac:dyDescent="0.3">
      <c r="BA86306" s="2"/>
    </row>
    <row r="86307" spans="53:53" x14ac:dyDescent="0.3">
      <c r="BA86307" s="2"/>
    </row>
    <row r="86308" spans="53:53" x14ac:dyDescent="0.3">
      <c r="BA86308" s="2"/>
    </row>
    <row r="86309" spans="53:53" x14ac:dyDescent="0.3">
      <c r="BA86309" s="2"/>
    </row>
    <row r="86310" spans="53:53" x14ac:dyDescent="0.3">
      <c r="BA86310" s="2"/>
    </row>
    <row r="86311" spans="53:53" x14ac:dyDescent="0.3">
      <c r="BA86311" s="2"/>
    </row>
    <row r="86312" spans="53:53" x14ac:dyDescent="0.3">
      <c r="BA86312" s="2"/>
    </row>
    <row r="86313" spans="53:53" x14ac:dyDescent="0.3">
      <c r="BA86313" s="2"/>
    </row>
    <row r="86314" spans="53:53" x14ac:dyDescent="0.3">
      <c r="BA86314" s="2"/>
    </row>
    <row r="86315" spans="53:53" x14ac:dyDescent="0.3">
      <c r="BA86315" s="2"/>
    </row>
    <row r="86316" spans="53:53" x14ac:dyDescent="0.3">
      <c r="BA86316" s="2"/>
    </row>
    <row r="86317" spans="53:53" x14ac:dyDescent="0.3">
      <c r="BA86317" s="2"/>
    </row>
    <row r="86318" spans="53:53" x14ac:dyDescent="0.3">
      <c r="BA86318" s="2"/>
    </row>
    <row r="86319" spans="53:53" x14ac:dyDescent="0.3">
      <c r="BA86319" s="2"/>
    </row>
    <row r="86320" spans="53:53" x14ac:dyDescent="0.3">
      <c r="BA86320" s="2"/>
    </row>
    <row r="86321" spans="53:53" x14ac:dyDescent="0.3">
      <c r="BA86321" s="2"/>
    </row>
    <row r="86322" spans="53:53" x14ac:dyDescent="0.3">
      <c r="BA86322" s="2"/>
    </row>
    <row r="86323" spans="53:53" x14ac:dyDescent="0.3">
      <c r="BA86323" s="2"/>
    </row>
    <row r="86324" spans="53:53" x14ac:dyDescent="0.3">
      <c r="BA86324" s="2"/>
    </row>
    <row r="86325" spans="53:53" x14ac:dyDescent="0.3">
      <c r="BA86325" s="2"/>
    </row>
    <row r="86326" spans="53:53" x14ac:dyDescent="0.3">
      <c r="BA86326" s="2"/>
    </row>
    <row r="86327" spans="53:53" x14ac:dyDescent="0.3">
      <c r="BA86327" s="2"/>
    </row>
    <row r="86328" spans="53:53" x14ac:dyDescent="0.3">
      <c r="BA86328" s="2"/>
    </row>
    <row r="86329" spans="53:53" x14ac:dyDescent="0.3">
      <c r="BA86329" s="2"/>
    </row>
    <row r="86330" spans="53:53" x14ac:dyDescent="0.3">
      <c r="BA86330" s="2"/>
    </row>
    <row r="86331" spans="53:53" x14ac:dyDescent="0.3">
      <c r="BA86331" s="2"/>
    </row>
    <row r="86332" spans="53:53" x14ac:dyDescent="0.3">
      <c r="BA86332" s="2"/>
    </row>
    <row r="86333" spans="53:53" x14ac:dyDescent="0.3">
      <c r="BA86333" s="2"/>
    </row>
    <row r="86334" spans="53:53" x14ac:dyDescent="0.3">
      <c r="BA86334" s="2"/>
    </row>
    <row r="86335" spans="53:53" x14ac:dyDescent="0.3">
      <c r="BA86335" s="2"/>
    </row>
    <row r="86336" spans="53:53" x14ac:dyDescent="0.3">
      <c r="BA86336" s="2"/>
    </row>
    <row r="86337" spans="53:53" x14ac:dyDescent="0.3">
      <c r="BA86337" s="2"/>
    </row>
    <row r="86338" spans="53:53" x14ac:dyDescent="0.3">
      <c r="BA86338" s="2"/>
    </row>
    <row r="86339" spans="53:53" x14ac:dyDescent="0.3">
      <c r="BA86339" s="2"/>
    </row>
    <row r="86340" spans="53:53" x14ac:dyDescent="0.3">
      <c r="BA86340" s="2"/>
    </row>
    <row r="86341" spans="53:53" x14ac:dyDescent="0.3">
      <c r="BA86341" s="2"/>
    </row>
    <row r="86342" spans="53:53" x14ac:dyDescent="0.3">
      <c r="BA86342" s="2"/>
    </row>
    <row r="86343" spans="53:53" x14ac:dyDescent="0.3">
      <c r="BA86343" s="2"/>
    </row>
    <row r="86344" spans="53:53" x14ac:dyDescent="0.3">
      <c r="BA86344" s="2"/>
    </row>
    <row r="86345" spans="53:53" x14ac:dyDescent="0.3">
      <c r="BA86345" s="2"/>
    </row>
    <row r="86346" spans="53:53" x14ac:dyDescent="0.3">
      <c r="BA86346" s="2"/>
    </row>
    <row r="86347" spans="53:53" x14ac:dyDescent="0.3">
      <c r="BA86347" s="2"/>
    </row>
    <row r="86348" spans="53:53" x14ac:dyDescent="0.3">
      <c r="BA86348" s="2"/>
    </row>
    <row r="86349" spans="53:53" x14ac:dyDescent="0.3">
      <c r="BA86349" s="2"/>
    </row>
    <row r="86350" spans="53:53" x14ac:dyDescent="0.3">
      <c r="BA86350" s="2"/>
    </row>
    <row r="86351" spans="53:53" x14ac:dyDescent="0.3">
      <c r="BA86351" s="2"/>
    </row>
    <row r="86352" spans="53:53" x14ac:dyDescent="0.3">
      <c r="BA86352" s="2"/>
    </row>
    <row r="86353" spans="53:53" x14ac:dyDescent="0.3">
      <c r="BA86353" s="2"/>
    </row>
    <row r="86354" spans="53:53" x14ac:dyDescent="0.3">
      <c r="BA86354" s="2"/>
    </row>
    <row r="86355" spans="53:53" x14ac:dyDescent="0.3">
      <c r="BA86355" s="2"/>
    </row>
    <row r="86356" spans="53:53" x14ac:dyDescent="0.3">
      <c r="BA86356" s="2"/>
    </row>
    <row r="86357" spans="53:53" x14ac:dyDescent="0.3">
      <c r="BA86357" s="2"/>
    </row>
    <row r="86358" spans="53:53" x14ac:dyDescent="0.3">
      <c r="BA86358" s="2"/>
    </row>
    <row r="86359" spans="53:53" x14ac:dyDescent="0.3">
      <c r="BA86359" s="2"/>
    </row>
    <row r="86360" spans="53:53" x14ac:dyDescent="0.3">
      <c r="BA86360" s="2"/>
    </row>
    <row r="86361" spans="53:53" x14ac:dyDescent="0.3">
      <c r="BA86361" s="2"/>
    </row>
    <row r="86362" spans="53:53" x14ac:dyDescent="0.3">
      <c r="BA86362" s="2"/>
    </row>
    <row r="86363" spans="53:53" x14ac:dyDescent="0.3">
      <c r="BA86363" s="2"/>
    </row>
    <row r="86364" spans="53:53" x14ac:dyDescent="0.3">
      <c r="BA86364" s="2"/>
    </row>
    <row r="86365" spans="53:53" x14ac:dyDescent="0.3">
      <c r="BA86365" s="2"/>
    </row>
    <row r="86366" spans="53:53" x14ac:dyDescent="0.3">
      <c r="BA86366" s="2"/>
    </row>
    <row r="86367" spans="53:53" x14ac:dyDescent="0.3">
      <c r="BA86367" s="2"/>
    </row>
    <row r="86368" spans="53:53" x14ac:dyDescent="0.3">
      <c r="BA86368" s="2"/>
    </row>
    <row r="86369" spans="53:53" x14ac:dyDescent="0.3">
      <c r="BA86369" s="2"/>
    </row>
    <row r="86370" spans="53:53" x14ac:dyDescent="0.3">
      <c r="BA86370" s="2"/>
    </row>
    <row r="86371" spans="53:53" x14ac:dyDescent="0.3">
      <c r="BA86371" s="2"/>
    </row>
    <row r="86372" spans="53:53" x14ac:dyDescent="0.3">
      <c r="BA86372" s="2"/>
    </row>
    <row r="86373" spans="53:53" x14ac:dyDescent="0.3">
      <c r="BA86373" s="2"/>
    </row>
    <row r="86374" spans="53:53" x14ac:dyDescent="0.3">
      <c r="BA86374" s="2"/>
    </row>
    <row r="86375" spans="53:53" x14ac:dyDescent="0.3">
      <c r="BA86375" s="2"/>
    </row>
    <row r="86376" spans="53:53" x14ac:dyDescent="0.3">
      <c r="BA86376" s="2"/>
    </row>
    <row r="86377" spans="53:53" x14ac:dyDescent="0.3">
      <c r="BA86377" s="2"/>
    </row>
    <row r="86378" spans="53:53" x14ac:dyDescent="0.3">
      <c r="BA86378" s="2"/>
    </row>
    <row r="86379" spans="53:53" x14ac:dyDescent="0.3">
      <c r="BA86379" s="2"/>
    </row>
    <row r="86380" spans="53:53" x14ac:dyDescent="0.3">
      <c r="BA86380" s="2"/>
    </row>
    <row r="86381" spans="53:53" x14ac:dyDescent="0.3">
      <c r="BA86381" s="2"/>
    </row>
    <row r="86382" spans="53:53" x14ac:dyDescent="0.3">
      <c r="BA86382" s="2"/>
    </row>
    <row r="86383" spans="53:53" x14ac:dyDescent="0.3">
      <c r="BA86383" s="2"/>
    </row>
    <row r="86384" spans="53:53" x14ac:dyDescent="0.3">
      <c r="BA86384" s="2"/>
    </row>
    <row r="86385" spans="53:53" x14ac:dyDescent="0.3">
      <c r="BA86385" s="2"/>
    </row>
    <row r="86386" spans="53:53" x14ac:dyDescent="0.3">
      <c r="BA86386" s="2"/>
    </row>
    <row r="86387" spans="53:53" x14ac:dyDescent="0.3">
      <c r="BA86387" s="2"/>
    </row>
    <row r="86388" spans="53:53" x14ac:dyDescent="0.3">
      <c r="BA86388" s="2"/>
    </row>
    <row r="86389" spans="53:53" x14ac:dyDescent="0.3">
      <c r="BA86389" s="2"/>
    </row>
    <row r="86390" spans="53:53" x14ac:dyDescent="0.3">
      <c r="BA86390" s="2"/>
    </row>
    <row r="86391" spans="53:53" x14ac:dyDescent="0.3">
      <c r="BA86391" s="2"/>
    </row>
    <row r="86392" spans="53:53" x14ac:dyDescent="0.3">
      <c r="BA86392" s="2"/>
    </row>
    <row r="86393" spans="53:53" x14ac:dyDescent="0.3">
      <c r="BA86393" s="2"/>
    </row>
    <row r="86394" spans="53:53" x14ac:dyDescent="0.3">
      <c r="BA86394" s="2"/>
    </row>
    <row r="86395" spans="53:53" x14ac:dyDescent="0.3">
      <c r="BA86395" s="2"/>
    </row>
    <row r="86396" spans="53:53" x14ac:dyDescent="0.3">
      <c r="BA86396" s="2"/>
    </row>
    <row r="86397" spans="53:53" x14ac:dyDescent="0.3">
      <c r="BA86397" s="2"/>
    </row>
    <row r="86398" spans="53:53" x14ac:dyDescent="0.3">
      <c r="BA86398" s="2"/>
    </row>
    <row r="86399" spans="53:53" x14ac:dyDescent="0.3">
      <c r="BA86399" s="2"/>
    </row>
    <row r="86400" spans="53:53" x14ac:dyDescent="0.3">
      <c r="BA86400" s="2"/>
    </row>
    <row r="86401" spans="53:53" x14ac:dyDescent="0.3">
      <c r="BA86401" s="2"/>
    </row>
    <row r="86402" spans="53:53" x14ac:dyDescent="0.3">
      <c r="BA86402" s="2"/>
    </row>
    <row r="86403" spans="53:53" x14ac:dyDescent="0.3">
      <c r="BA86403" s="2"/>
    </row>
    <row r="86404" spans="53:53" x14ac:dyDescent="0.3">
      <c r="BA86404" s="2"/>
    </row>
    <row r="86405" spans="53:53" x14ac:dyDescent="0.3">
      <c r="BA86405" s="2"/>
    </row>
    <row r="86406" spans="53:53" x14ac:dyDescent="0.3">
      <c r="BA86406" s="2"/>
    </row>
    <row r="86407" spans="53:53" x14ac:dyDescent="0.3">
      <c r="BA86407" s="2"/>
    </row>
    <row r="86408" spans="53:53" x14ac:dyDescent="0.3">
      <c r="BA86408" s="2"/>
    </row>
    <row r="86409" spans="53:53" x14ac:dyDescent="0.3">
      <c r="BA86409" s="2"/>
    </row>
    <row r="86410" spans="53:53" x14ac:dyDescent="0.3">
      <c r="BA86410" s="2"/>
    </row>
    <row r="86411" spans="53:53" x14ac:dyDescent="0.3">
      <c r="BA86411" s="2"/>
    </row>
    <row r="86412" spans="53:53" x14ac:dyDescent="0.3">
      <c r="BA86412" s="2"/>
    </row>
    <row r="86413" spans="53:53" x14ac:dyDescent="0.3">
      <c r="BA86413" s="2"/>
    </row>
    <row r="86414" spans="53:53" x14ac:dyDescent="0.3">
      <c r="BA86414" s="2"/>
    </row>
    <row r="86415" spans="53:53" x14ac:dyDescent="0.3">
      <c r="BA86415" s="2"/>
    </row>
    <row r="86416" spans="53:53" x14ac:dyDescent="0.3">
      <c r="BA86416" s="2"/>
    </row>
    <row r="86417" spans="53:53" x14ac:dyDescent="0.3">
      <c r="BA86417" s="2"/>
    </row>
    <row r="86418" spans="53:53" x14ac:dyDescent="0.3">
      <c r="BA86418" s="2"/>
    </row>
    <row r="86419" spans="53:53" x14ac:dyDescent="0.3">
      <c r="BA86419" s="2"/>
    </row>
    <row r="86420" spans="53:53" x14ac:dyDescent="0.3">
      <c r="BA86420" s="2"/>
    </row>
    <row r="86421" spans="53:53" x14ac:dyDescent="0.3">
      <c r="BA86421" s="2"/>
    </row>
    <row r="86422" spans="53:53" x14ac:dyDescent="0.3">
      <c r="BA86422" s="2"/>
    </row>
    <row r="86423" spans="53:53" x14ac:dyDescent="0.3">
      <c r="BA86423" s="2"/>
    </row>
    <row r="86424" spans="53:53" x14ac:dyDescent="0.3">
      <c r="BA86424" s="2"/>
    </row>
    <row r="86425" spans="53:53" x14ac:dyDescent="0.3">
      <c r="BA86425" s="2"/>
    </row>
    <row r="86426" spans="53:53" x14ac:dyDescent="0.3">
      <c r="BA86426" s="2"/>
    </row>
    <row r="86427" spans="53:53" x14ac:dyDescent="0.3">
      <c r="BA86427" s="2"/>
    </row>
    <row r="86428" spans="53:53" x14ac:dyDescent="0.3">
      <c r="BA86428" s="2"/>
    </row>
    <row r="86429" spans="53:53" x14ac:dyDescent="0.3">
      <c r="BA86429" s="2"/>
    </row>
    <row r="86430" spans="53:53" x14ac:dyDescent="0.3">
      <c r="BA86430" s="2"/>
    </row>
    <row r="86431" spans="53:53" x14ac:dyDescent="0.3">
      <c r="BA86431" s="2"/>
    </row>
    <row r="86432" spans="53:53" x14ac:dyDescent="0.3">
      <c r="BA86432" s="2"/>
    </row>
    <row r="86433" spans="53:53" x14ac:dyDescent="0.3">
      <c r="BA86433" s="2"/>
    </row>
    <row r="86434" spans="53:53" x14ac:dyDescent="0.3">
      <c r="BA86434" s="2"/>
    </row>
    <row r="86435" spans="53:53" x14ac:dyDescent="0.3">
      <c r="BA86435" s="2"/>
    </row>
    <row r="86436" spans="53:53" x14ac:dyDescent="0.3">
      <c r="BA86436" s="2"/>
    </row>
    <row r="86437" spans="53:53" x14ac:dyDescent="0.3">
      <c r="BA86437" s="2"/>
    </row>
    <row r="86438" spans="53:53" x14ac:dyDescent="0.3">
      <c r="BA86438" s="2"/>
    </row>
    <row r="86439" spans="53:53" x14ac:dyDescent="0.3">
      <c r="BA86439" s="2"/>
    </row>
    <row r="86440" spans="53:53" x14ac:dyDescent="0.3">
      <c r="BA86440" s="2"/>
    </row>
    <row r="86441" spans="53:53" x14ac:dyDescent="0.3">
      <c r="BA86441" s="2"/>
    </row>
    <row r="86442" spans="53:53" x14ac:dyDescent="0.3">
      <c r="BA86442" s="2"/>
    </row>
    <row r="86443" spans="53:53" x14ac:dyDescent="0.3">
      <c r="BA86443" s="2"/>
    </row>
    <row r="86444" spans="53:53" x14ac:dyDescent="0.3">
      <c r="BA86444" s="2"/>
    </row>
    <row r="86445" spans="53:53" x14ac:dyDescent="0.3">
      <c r="BA86445" s="2"/>
    </row>
    <row r="86446" spans="53:53" x14ac:dyDescent="0.3">
      <c r="BA86446" s="2"/>
    </row>
    <row r="86447" spans="53:53" x14ac:dyDescent="0.3">
      <c r="BA86447" s="2"/>
    </row>
    <row r="86448" spans="53:53" x14ac:dyDescent="0.3">
      <c r="BA86448" s="2"/>
    </row>
    <row r="86449" spans="53:53" x14ac:dyDescent="0.3">
      <c r="BA86449" s="2"/>
    </row>
    <row r="86450" spans="53:53" x14ac:dyDescent="0.3">
      <c r="BA86450" s="2"/>
    </row>
    <row r="86451" spans="53:53" x14ac:dyDescent="0.3">
      <c r="BA86451" s="2"/>
    </row>
    <row r="86452" spans="53:53" x14ac:dyDescent="0.3">
      <c r="BA86452" s="2"/>
    </row>
    <row r="86453" spans="53:53" x14ac:dyDescent="0.3">
      <c r="BA86453" s="2"/>
    </row>
    <row r="86454" spans="53:53" x14ac:dyDescent="0.3">
      <c r="BA86454" s="2"/>
    </row>
    <row r="86455" spans="53:53" x14ac:dyDescent="0.3">
      <c r="BA86455" s="2"/>
    </row>
    <row r="86456" spans="53:53" x14ac:dyDescent="0.3">
      <c r="BA86456" s="2"/>
    </row>
    <row r="86457" spans="53:53" x14ac:dyDescent="0.3">
      <c r="BA86457" s="2"/>
    </row>
    <row r="86458" spans="53:53" x14ac:dyDescent="0.3">
      <c r="BA86458" s="2"/>
    </row>
    <row r="86459" spans="53:53" x14ac:dyDescent="0.3">
      <c r="BA86459" s="2"/>
    </row>
    <row r="86460" spans="53:53" x14ac:dyDescent="0.3">
      <c r="BA86460" s="2"/>
    </row>
    <row r="86461" spans="53:53" x14ac:dyDescent="0.3">
      <c r="BA86461" s="2"/>
    </row>
    <row r="86462" spans="53:53" x14ac:dyDescent="0.3">
      <c r="BA86462" s="2"/>
    </row>
    <row r="86463" spans="53:53" x14ac:dyDescent="0.3">
      <c r="BA86463" s="2"/>
    </row>
    <row r="86464" spans="53:53" x14ac:dyDescent="0.3">
      <c r="BA86464" s="2"/>
    </row>
    <row r="86465" spans="53:53" x14ac:dyDescent="0.3">
      <c r="BA86465" s="2"/>
    </row>
    <row r="86466" spans="53:53" x14ac:dyDescent="0.3">
      <c r="BA86466" s="2"/>
    </row>
    <row r="86467" spans="53:53" x14ac:dyDescent="0.3">
      <c r="BA86467" s="2"/>
    </row>
    <row r="86468" spans="53:53" x14ac:dyDescent="0.3">
      <c r="BA86468" s="2"/>
    </row>
    <row r="86469" spans="53:53" x14ac:dyDescent="0.3">
      <c r="BA86469" s="2"/>
    </row>
    <row r="86470" spans="53:53" x14ac:dyDescent="0.3">
      <c r="BA86470" s="2"/>
    </row>
    <row r="86471" spans="53:53" x14ac:dyDescent="0.3">
      <c r="BA86471" s="2"/>
    </row>
    <row r="86472" spans="53:53" x14ac:dyDescent="0.3">
      <c r="BA86472" s="2"/>
    </row>
    <row r="86473" spans="53:53" x14ac:dyDescent="0.3">
      <c r="BA86473" s="2"/>
    </row>
    <row r="86474" spans="53:53" x14ac:dyDescent="0.3">
      <c r="BA86474" s="2"/>
    </row>
    <row r="86475" spans="53:53" x14ac:dyDescent="0.3">
      <c r="BA86475" s="2"/>
    </row>
    <row r="86476" spans="53:53" x14ac:dyDescent="0.3">
      <c r="BA86476" s="2"/>
    </row>
    <row r="86477" spans="53:53" x14ac:dyDescent="0.3">
      <c r="BA86477" s="2"/>
    </row>
    <row r="86478" spans="53:53" x14ac:dyDescent="0.3">
      <c r="BA86478" s="2"/>
    </row>
    <row r="86479" spans="53:53" x14ac:dyDescent="0.3">
      <c r="BA86479" s="2"/>
    </row>
    <row r="86480" spans="53:53" x14ac:dyDescent="0.3">
      <c r="BA86480" s="2"/>
    </row>
    <row r="86481" spans="53:53" x14ac:dyDescent="0.3">
      <c r="BA86481" s="2"/>
    </row>
    <row r="86482" spans="53:53" x14ac:dyDescent="0.3">
      <c r="BA86482" s="2"/>
    </row>
    <row r="86483" spans="53:53" x14ac:dyDescent="0.3">
      <c r="BA86483" s="2"/>
    </row>
    <row r="86484" spans="53:53" x14ac:dyDescent="0.3">
      <c r="BA86484" s="2"/>
    </row>
    <row r="86485" spans="53:53" x14ac:dyDescent="0.3">
      <c r="BA86485" s="2"/>
    </row>
    <row r="86486" spans="53:53" x14ac:dyDescent="0.3">
      <c r="BA86486" s="2"/>
    </row>
    <row r="86487" spans="53:53" x14ac:dyDescent="0.3">
      <c r="BA86487" s="2"/>
    </row>
    <row r="86488" spans="53:53" x14ac:dyDescent="0.3">
      <c r="BA86488" s="2"/>
    </row>
    <row r="86489" spans="53:53" x14ac:dyDescent="0.3">
      <c r="BA86489" s="2"/>
    </row>
    <row r="86490" spans="53:53" x14ac:dyDescent="0.3">
      <c r="BA86490" s="2"/>
    </row>
    <row r="86491" spans="53:53" x14ac:dyDescent="0.3">
      <c r="BA86491" s="2"/>
    </row>
    <row r="86492" spans="53:53" x14ac:dyDescent="0.3">
      <c r="BA86492" s="2"/>
    </row>
    <row r="86493" spans="53:53" x14ac:dyDescent="0.3">
      <c r="BA86493" s="2"/>
    </row>
    <row r="86494" spans="53:53" x14ac:dyDescent="0.3">
      <c r="BA86494" s="2"/>
    </row>
    <row r="86495" spans="53:53" x14ac:dyDescent="0.3">
      <c r="BA86495" s="2"/>
    </row>
    <row r="86496" spans="53:53" x14ac:dyDescent="0.3">
      <c r="BA86496" s="2"/>
    </row>
    <row r="86497" spans="53:53" x14ac:dyDescent="0.3">
      <c r="BA86497" s="2"/>
    </row>
    <row r="86498" spans="53:53" x14ac:dyDescent="0.3">
      <c r="BA86498" s="2"/>
    </row>
    <row r="86499" spans="53:53" x14ac:dyDescent="0.3">
      <c r="BA86499" s="2"/>
    </row>
    <row r="86500" spans="53:53" x14ac:dyDescent="0.3">
      <c r="BA86500" s="2"/>
    </row>
    <row r="86501" spans="53:53" x14ac:dyDescent="0.3">
      <c r="BA86501" s="2"/>
    </row>
    <row r="86502" spans="53:53" x14ac:dyDescent="0.3">
      <c r="BA86502" s="2"/>
    </row>
    <row r="86503" spans="53:53" x14ac:dyDescent="0.3">
      <c r="BA86503" s="2"/>
    </row>
    <row r="86504" spans="53:53" x14ac:dyDescent="0.3">
      <c r="BA86504" s="2"/>
    </row>
    <row r="86505" spans="53:53" x14ac:dyDescent="0.3">
      <c r="BA86505" s="2"/>
    </row>
    <row r="86506" spans="53:53" x14ac:dyDescent="0.3">
      <c r="BA86506" s="2"/>
    </row>
    <row r="86507" spans="53:53" x14ac:dyDescent="0.3">
      <c r="BA86507" s="2"/>
    </row>
    <row r="86508" spans="53:53" x14ac:dyDescent="0.3">
      <c r="BA86508" s="2"/>
    </row>
    <row r="86509" spans="53:53" x14ac:dyDescent="0.3">
      <c r="BA86509" s="2"/>
    </row>
    <row r="86510" spans="53:53" x14ac:dyDescent="0.3">
      <c r="BA86510" s="2"/>
    </row>
    <row r="86511" spans="53:53" x14ac:dyDescent="0.3">
      <c r="BA86511" s="2"/>
    </row>
    <row r="86512" spans="53:53" x14ac:dyDescent="0.3">
      <c r="BA86512" s="2"/>
    </row>
    <row r="86513" spans="53:53" x14ac:dyDescent="0.3">
      <c r="BA86513" s="2"/>
    </row>
    <row r="86514" spans="53:53" x14ac:dyDescent="0.3">
      <c r="BA86514" s="2"/>
    </row>
    <row r="86515" spans="53:53" x14ac:dyDescent="0.3">
      <c r="BA86515" s="2"/>
    </row>
    <row r="86516" spans="53:53" x14ac:dyDescent="0.3">
      <c r="BA86516" s="2"/>
    </row>
    <row r="86517" spans="53:53" x14ac:dyDescent="0.3">
      <c r="BA86517" s="2"/>
    </row>
    <row r="86518" spans="53:53" x14ac:dyDescent="0.3">
      <c r="BA86518" s="2"/>
    </row>
    <row r="86519" spans="53:53" x14ac:dyDescent="0.3">
      <c r="BA86519" s="2"/>
    </row>
    <row r="86520" spans="53:53" x14ac:dyDescent="0.3">
      <c r="BA86520" s="2"/>
    </row>
    <row r="86521" spans="53:53" x14ac:dyDescent="0.3">
      <c r="BA86521" s="2"/>
    </row>
    <row r="86522" spans="53:53" x14ac:dyDescent="0.3">
      <c r="BA86522" s="2"/>
    </row>
    <row r="86523" spans="53:53" x14ac:dyDescent="0.3">
      <c r="BA86523" s="2"/>
    </row>
    <row r="86524" spans="53:53" x14ac:dyDescent="0.3">
      <c r="BA86524" s="2"/>
    </row>
    <row r="86525" spans="53:53" x14ac:dyDescent="0.3">
      <c r="BA86525" s="2"/>
    </row>
    <row r="86526" spans="53:53" x14ac:dyDescent="0.3">
      <c r="BA86526" s="2"/>
    </row>
    <row r="86527" spans="53:53" x14ac:dyDescent="0.3">
      <c r="BA86527" s="2"/>
    </row>
    <row r="86528" spans="53:53" x14ac:dyDescent="0.3">
      <c r="BA86528" s="2"/>
    </row>
    <row r="86529" spans="53:53" x14ac:dyDescent="0.3">
      <c r="BA86529" s="2"/>
    </row>
    <row r="86530" spans="53:53" x14ac:dyDescent="0.3">
      <c r="BA86530" s="2"/>
    </row>
    <row r="86531" spans="53:53" x14ac:dyDescent="0.3">
      <c r="BA86531" s="2"/>
    </row>
    <row r="86532" spans="53:53" x14ac:dyDescent="0.3">
      <c r="BA86532" s="2"/>
    </row>
    <row r="86533" spans="53:53" x14ac:dyDescent="0.3">
      <c r="BA86533" s="2"/>
    </row>
    <row r="86534" spans="53:53" x14ac:dyDescent="0.3">
      <c r="BA86534" s="2"/>
    </row>
    <row r="86535" spans="53:53" x14ac:dyDescent="0.3">
      <c r="BA86535" s="2"/>
    </row>
    <row r="86536" spans="53:53" x14ac:dyDescent="0.3">
      <c r="BA86536" s="2"/>
    </row>
    <row r="86537" spans="53:53" x14ac:dyDescent="0.3">
      <c r="BA86537" s="2"/>
    </row>
    <row r="86538" spans="53:53" x14ac:dyDescent="0.3">
      <c r="BA86538" s="2"/>
    </row>
    <row r="86539" spans="53:53" x14ac:dyDescent="0.3">
      <c r="BA86539" s="2"/>
    </row>
    <row r="86540" spans="53:53" x14ac:dyDescent="0.3">
      <c r="BA86540" s="2"/>
    </row>
    <row r="86541" spans="53:53" x14ac:dyDescent="0.3">
      <c r="BA86541" s="2"/>
    </row>
    <row r="86542" spans="53:53" x14ac:dyDescent="0.3">
      <c r="BA86542" s="2"/>
    </row>
    <row r="86543" spans="53:53" x14ac:dyDescent="0.3">
      <c r="BA86543" s="2"/>
    </row>
    <row r="86544" spans="53:53" x14ac:dyDescent="0.3">
      <c r="BA86544" s="2"/>
    </row>
    <row r="86545" spans="53:53" x14ac:dyDescent="0.3">
      <c r="BA86545" s="2"/>
    </row>
    <row r="86546" spans="53:53" x14ac:dyDescent="0.3">
      <c r="BA86546" s="2"/>
    </row>
    <row r="86547" spans="53:53" x14ac:dyDescent="0.3">
      <c r="BA86547" s="2"/>
    </row>
    <row r="86548" spans="53:53" x14ac:dyDescent="0.3">
      <c r="BA86548" s="2"/>
    </row>
    <row r="86549" spans="53:53" x14ac:dyDescent="0.3">
      <c r="BA86549" s="2"/>
    </row>
    <row r="86550" spans="53:53" x14ac:dyDescent="0.3">
      <c r="BA86550" s="2"/>
    </row>
    <row r="86551" spans="53:53" x14ac:dyDescent="0.3">
      <c r="BA86551" s="2"/>
    </row>
    <row r="86552" spans="53:53" x14ac:dyDescent="0.3">
      <c r="BA86552" s="2"/>
    </row>
    <row r="86553" spans="53:53" x14ac:dyDescent="0.3">
      <c r="BA86553" s="2"/>
    </row>
    <row r="86554" spans="53:53" x14ac:dyDescent="0.3">
      <c r="BA86554" s="2"/>
    </row>
    <row r="86555" spans="53:53" x14ac:dyDescent="0.3">
      <c r="BA86555" s="2"/>
    </row>
    <row r="86556" spans="53:53" x14ac:dyDescent="0.3">
      <c r="BA86556" s="2"/>
    </row>
    <row r="86557" spans="53:53" x14ac:dyDescent="0.3">
      <c r="BA86557" s="2"/>
    </row>
    <row r="86558" spans="53:53" x14ac:dyDescent="0.3">
      <c r="BA86558" s="2"/>
    </row>
    <row r="86559" spans="53:53" x14ac:dyDescent="0.3">
      <c r="BA86559" s="2"/>
    </row>
    <row r="86560" spans="53:53" x14ac:dyDescent="0.3">
      <c r="BA86560" s="2"/>
    </row>
    <row r="86561" spans="53:53" x14ac:dyDescent="0.3">
      <c r="BA86561" s="2"/>
    </row>
    <row r="86562" spans="53:53" x14ac:dyDescent="0.3">
      <c r="BA86562" s="2"/>
    </row>
    <row r="86563" spans="53:53" x14ac:dyDescent="0.3">
      <c r="BA86563" s="2"/>
    </row>
    <row r="86564" spans="53:53" x14ac:dyDescent="0.3">
      <c r="BA86564" s="2"/>
    </row>
    <row r="86565" spans="53:53" x14ac:dyDescent="0.3">
      <c r="BA86565" s="2"/>
    </row>
    <row r="86566" spans="53:53" x14ac:dyDescent="0.3">
      <c r="BA86566" s="2"/>
    </row>
    <row r="86567" spans="53:53" x14ac:dyDescent="0.3">
      <c r="BA86567" s="2"/>
    </row>
    <row r="86568" spans="53:53" x14ac:dyDescent="0.3">
      <c r="BA86568" s="2"/>
    </row>
    <row r="86569" spans="53:53" x14ac:dyDescent="0.3">
      <c r="BA86569" s="2"/>
    </row>
    <row r="86570" spans="53:53" x14ac:dyDescent="0.3">
      <c r="BA86570" s="2"/>
    </row>
    <row r="86571" spans="53:53" x14ac:dyDescent="0.3">
      <c r="BA86571" s="2"/>
    </row>
    <row r="86572" spans="53:53" x14ac:dyDescent="0.3">
      <c r="BA86572" s="2"/>
    </row>
    <row r="86573" spans="53:53" x14ac:dyDescent="0.3">
      <c r="BA86573" s="2"/>
    </row>
    <row r="86574" spans="53:53" x14ac:dyDescent="0.3">
      <c r="BA86574" s="2"/>
    </row>
    <row r="86575" spans="53:53" x14ac:dyDescent="0.3">
      <c r="BA86575" s="2"/>
    </row>
    <row r="86576" spans="53:53" x14ac:dyDescent="0.3">
      <c r="BA86576" s="2"/>
    </row>
    <row r="86577" spans="53:53" x14ac:dyDescent="0.3">
      <c r="BA86577" s="2"/>
    </row>
    <row r="86578" spans="53:53" x14ac:dyDescent="0.3">
      <c r="BA86578" s="2"/>
    </row>
    <row r="86579" spans="53:53" x14ac:dyDescent="0.3">
      <c r="BA86579" s="2"/>
    </row>
    <row r="86580" spans="53:53" x14ac:dyDescent="0.3">
      <c r="BA86580" s="2"/>
    </row>
    <row r="86581" spans="53:53" x14ac:dyDescent="0.3">
      <c r="BA86581" s="2"/>
    </row>
    <row r="86582" spans="53:53" x14ac:dyDescent="0.3">
      <c r="BA86582" s="2"/>
    </row>
    <row r="86583" spans="53:53" x14ac:dyDescent="0.3">
      <c r="BA86583" s="2"/>
    </row>
    <row r="86584" spans="53:53" x14ac:dyDescent="0.3">
      <c r="BA86584" s="2"/>
    </row>
    <row r="86585" spans="53:53" x14ac:dyDescent="0.3">
      <c r="BA86585" s="2"/>
    </row>
    <row r="86586" spans="53:53" x14ac:dyDescent="0.3">
      <c r="BA86586" s="2"/>
    </row>
    <row r="86587" spans="53:53" x14ac:dyDescent="0.3">
      <c r="BA86587" s="2"/>
    </row>
    <row r="86588" spans="53:53" x14ac:dyDescent="0.3">
      <c r="BA86588" s="2"/>
    </row>
    <row r="86589" spans="53:53" x14ac:dyDescent="0.3">
      <c r="BA86589" s="2"/>
    </row>
    <row r="86590" spans="53:53" x14ac:dyDescent="0.3">
      <c r="BA86590" s="2"/>
    </row>
    <row r="86591" spans="53:53" x14ac:dyDescent="0.3">
      <c r="BA86591" s="2"/>
    </row>
    <row r="86592" spans="53:53" x14ac:dyDescent="0.3">
      <c r="BA86592" s="2"/>
    </row>
    <row r="86593" spans="53:53" x14ac:dyDescent="0.3">
      <c r="BA86593" s="2"/>
    </row>
    <row r="86594" spans="53:53" x14ac:dyDescent="0.3">
      <c r="BA86594" s="2"/>
    </row>
    <row r="86595" spans="53:53" x14ac:dyDescent="0.3">
      <c r="BA86595" s="2"/>
    </row>
    <row r="86596" spans="53:53" x14ac:dyDescent="0.3">
      <c r="BA86596" s="2"/>
    </row>
    <row r="86597" spans="53:53" x14ac:dyDescent="0.3">
      <c r="BA86597" s="2"/>
    </row>
    <row r="86598" spans="53:53" x14ac:dyDescent="0.3">
      <c r="BA86598" s="2"/>
    </row>
    <row r="86599" spans="53:53" x14ac:dyDescent="0.3">
      <c r="BA86599" s="2"/>
    </row>
    <row r="86600" spans="53:53" x14ac:dyDescent="0.3">
      <c r="BA86600" s="2"/>
    </row>
    <row r="86601" spans="53:53" x14ac:dyDescent="0.3">
      <c r="BA86601" s="2"/>
    </row>
    <row r="86602" spans="53:53" x14ac:dyDescent="0.3">
      <c r="BA86602" s="2"/>
    </row>
    <row r="86603" spans="53:53" x14ac:dyDescent="0.3">
      <c r="BA86603" s="2"/>
    </row>
    <row r="86604" spans="53:53" x14ac:dyDescent="0.3">
      <c r="BA86604" s="2"/>
    </row>
    <row r="86605" spans="53:53" x14ac:dyDescent="0.3">
      <c r="BA86605" s="2"/>
    </row>
    <row r="86606" spans="53:53" x14ac:dyDescent="0.3">
      <c r="BA86606" s="2"/>
    </row>
    <row r="86607" spans="53:53" x14ac:dyDescent="0.3">
      <c r="BA86607" s="2"/>
    </row>
    <row r="86608" spans="53:53" x14ac:dyDescent="0.3">
      <c r="BA86608" s="2"/>
    </row>
    <row r="86609" spans="53:53" x14ac:dyDescent="0.3">
      <c r="BA86609" s="2"/>
    </row>
    <row r="86610" spans="53:53" x14ac:dyDescent="0.3">
      <c r="BA86610" s="2"/>
    </row>
    <row r="86611" spans="53:53" x14ac:dyDescent="0.3">
      <c r="BA86611" s="2"/>
    </row>
    <row r="86612" spans="53:53" x14ac:dyDescent="0.3">
      <c r="BA86612" s="2"/>
    </row>
    <row r="86613" spans="53:53" x14ac:dyDescent="0.3">
      <c r="BA86613" s="2"/>
    </row>
    <row r="86614" spans="53:53" x14ac:dyDescent="0.3">
      <c r="BA86614" s="2"/>
    </row>
    <row r="86615" spans="53:53" x14ac:dyDescent="0.3">
      <c r="BA86615" s="2"/>
    </row>
    <row r="86616" spans="53:53" x14ac:dyDescent="0.3">
      <c r="BA86616" s="2"/>
    </row>
    <row r="86617" spans="53:53" x14ac:dyDescent="0.3">
      <c r="BA86617" s="2"/>
    </row>
    <row r="86618" spans="53:53" x14ac:dyDescent="0.3">
      <c r="BA86618" s="2"/>
    </row>
    <row r="86619" spans="53:53" x14ac:dyDescent="0.3">
      <c r="BA86619" s="2"/>
    </row>
    <row r="86620" spans="53:53" x14ac:dyDescent="0.3">
      <c r="BA86620" s="2"/>
    </row>
    <row r="86621" spans="53:53" x14ac:dyDescent="0.3">
      <c r="BA86621" s="2"/>
    </row>
    <row r="86622" spans="53:53" x14ac:dyDescent="0.3">
      <c r="BA86622" s="2"/>
    </row>
    <row r="86623" spans="53:53" x14ac:dyDescent="0.3">
      <c r="BA86623" s="2"/>
    </row>
    <row r="86624" spans="53:53" x14ac:dyDescent="0.3">
      <c r="BA86624" s="2"/>
    </row>
    <row r="86625" spans="53:53" x14ac:dyDescent="0.3">
      <c r="BA86625" s="2"/>
    </row>
    <row r="86626" spans="53:53" x14ac:dyDescent="0.3">
      <c r="BA86626" s="2"/>
    </row>
    <row r="86627" spans="53:53" x14ac:dyDescent="0.3">
      <c r="BA86627" s="2"/>
    </row>
    <row r="86628" spans="53:53" x14ac:dyDescent="0.3">
      <c r="BA86628" s="2"/>
    </row>
    <row r="86629" spans="53:53" x14ac:dyDescent="0.3">
      <c r="BA86629" s="2"/>
    </row>
    <row r="86630" spans="53:53" x14ac:dyDescent="0.3">
      <c r="BA86630" s="2"/>
    </row>
    <row r="86631" spans="53:53" x14ac:dyDescent="0.3">
      <c r="BA86631" s="2"/>
    </row>
    <row r="86632" spans="53:53" x14ac:dyDescent="0.3">
      <c r="BA86632" s="2"/>
    </row>
    <row r="86633" spans="53:53" x14ac:dyDescent="0.3">
      <c r="BA86633" s="2"/>
    </row>
    <row r="86634" spans="53:53" x14ac:dyDescent="0.3">
      <c r="BA86634" s="2"/>
    </row>
    <row r="86635" spans="53:53" x14ac:dyDescent="0.3">
      <c r="BA86635" s="2"/>
    </row>
    <row r="86636" spans="53:53" x14ac:dyDescent="0.3">
      <c r="BA86636" s="2"/>
    </row>
    <row r="86637" spans="53:53" x14ac:dyDescent="0.3">
      <c r="BA86637" s="2"/>
    </row>
    <row r="86638" spans="53:53" x14ac:dyDescent="0.3">
      <c r="BA86638" s="2"/>
    </row>
    <row r="86639" spans="53:53" x14ac:dyDescent="0.3">
      <c r="BA86639" s="2"/>
    </row>
    <row r="86640" spans="53:53" x14ac:dyDescent="0.3">
      <c r="BA86640" s="2"/>
    </row>
    <row r="86641" spans="53:53" x14ac:dyDescent="0.3">
      <c r="BA86641" s="2"/>
    </row>
    <row r="86642" spans="53:53" x14ac:dyDescent="0.3">
      <c r="BA86642" s="2"/>
    </row>
    <row r="86643" spans="53:53" x14ac:dyDescent="0.3">
      <c r="BA86643" s="2"/>
    </row>
    <row r="86644" spans="53:53" x14ac:dyDescent="0.3">
      <c r="BA86644" s="2"/>
    </row>
    <row r="86645" spans="53:53" x14ac:dyDescent="0.3">
      <c r="BA86645" s="2"/>
    </row>
    <row r="86646" spans="53:53" x14ac:dyDescent="0.3">
      <c r="BA86646" s="2"/>
    </row>
    <row r="86647" spans="53:53" x14ac:dyDescent="0.3">
      <c r="BA86647" s="2"/>
    </row>
    <row r="86648" spans="53:53" x14ac:dyDescent="0.3">
      <c r="BA86648" s="2"/>
    </row>
    <row r="86649" spans="53:53" x14ac:dyDescent="0.3">
      <c r="BA86649" s="2"/>
    </row>
    <row r="86650" spans="53:53" x14ac:dyDescent="0.3">
      <c r="BA86650" s="2"/>
    </row>
    <row r="86651" spans="53:53" x14ac:dyDescent="0.3">
      <c r="BA86651" s="2"/>
    </row>
    <row r="86652" spans="53:53" x14ac:dyDescent="0.3">
      <c r="BA86652" s="2"/>
    </row>
    <row r="86653" spans="53:53" x14ac:dyDescent="0.3">
      <c r="BA86653" s="2"/>
    </row>
    <row r="86654" spans="53:53" x14ac:dyDescent="0.3">
      <c r="BA86654" s="2"/>
    </row>
    <row r="86655" spans="53:53" x14ac:dyDescent="0.3">
      <c r="BA86655" s="2"/>
    </row>
    <row r="86656" spans="53:53" x14ac:dyDescent="0.3">
      <c r="BA86656" s="2"/>
    </row>
    <row r="86657" spans="53:53" x14ac:dyDescent="0.3">
      <c r="BA86657" s="2"/>
    </row>
    <row r="86658" spans="53:53" x14ac:dyDescent="0.3">
      <c r="BA86658" s="2"/>
    </row>
    <row r="86659" spans="53:53" x14ac:dyDescent="0.3">
      <c r="BA86659" s="2"/>
    </row>
    <row r="86660" spans="53:53" x14ac:dyDescent="0.3">
      <c r="BA86660" s="2"/>
    </row>
    <row r="86661" spans="53:53" x14ac:dyDescent="0.3">
      <c r="BA86661" s="2"/>
    </row>
    <row r="86662" spans="53:53" x14ac:dyDescent="0.3">
      <c r="BA86662" s="2"/>
    </row>
    <row r="86663" spans="53:53" x14ac:dyDescent="0.3">
      <c r="BA86663" s="2"/>
    </row>
    <row r="86664" spans="53:53" x14ac:dyDescent="0.3">
      <c r="BA86664" s="2"/>
    </row>
    <row r="86665" spans="53:53" x14ac:dyDescent="0.3">
      <c r="BA86665" s="2"/>
    </row>
    <row r="86666" spans="53:53" x14ac:dyDescent="0.3">
      <c r="BA86666" s="2"/>
    </row>
    <row r="86667" spans="53:53" x14ac:dyDescent="0.3">
      <c r="BA86667" s="2"/>
    </row>
    <row r="86668" spans="53:53" x14ac:dyDescent="0.3">
      <c r="BA86668" s="2"/>
    </row>
    <row r="86669" spans="53:53" x14ac:dyDescent="0.3">
      <c r="BA86669" s="2"/>
    </row>
    <row r="86670" spans="53:53" x14ac:dyDescent="0.3">
      <c r="BA86670" s="2"/>
    </row>
    <row r="86671" spans="53:53" x14ac:dyDescent="0.3">
      <c r="BA86671" s="2"/>
    </row>
    <row r="86672" spans="53:53" x14ac:dyDescent="0.3">
      <c r="BA86672" s="2"/>
    </row>
    <row r="86673" spans="53:53" x14ac:dyDescent="0.3">
      <c r="BA86673" s="2"/>
    </row>
    <row r="86674" spans="53:53" x14ac:dyDescent="0.3">
      <c r="BA86674" s="2"/>
    </row>
    <row r="86675" spans="53:53" x14ac:dyDescent="0.3">
      <c r="BA86675" s="2"/>
    </row>
    <row r="86676" spans="53:53" x14ac:dyDescent="0.3">
      <c r="BA86676" s="2"/>
    </row>
    <row r="86677" spans="53:53" x14ac:dyDescent="0.3">
      <c r="BA86677" s="2"/>
    </row>
    <row r="86678" spans="53:53" x14ac:dyDescent="0.3">
      <c r="BA86678" s="2"/>
    </row>
    <row r="86679" spans="53:53" x14ac:dyDescent="0.3">
      <c r="BA86679" s="2"/>
    </row>
    <row r="86680" spans="53:53" x14ac:dyDescent="0.3">
      <c r="BA86680" s="2"/>
    </row>
    <row r="86681" spans="53:53" x14ac:dyDescent="0.3">
      <c r="BA86681" s="2"/>
    </row>
    <row r="86682" spans="53:53" x14ac:dyDescent="0.3">
      <c r="BA86682" s="2"/>
    </row>
    <row r="86683" spans="53:53" x14ac:dyDescent="0.3">
      <c r="BA86683" s="2"/>
    </row>
    <row r="86684" spans="53:53" x14ac:dyDescent="0.3">
      <c r="BA86684" s="2"/>
    </row>
    <row r="86685" spans="53:53" x14ac:dyDescent="0.3">
      <c r="BA86685" s="2"/>
    </row>
    <row r="86686" spans="53:53" x14ac:dyDescent="0.3">
      <c r="BA86686" s="2"/>
    </row>
    <row r="86687" spans="53:53" x14ac:dyDescent="0.3">
      <c r="BA86687" s="2"/>
    </row>
    <row r="86688" spans="53:53" x14ac:dyDescent="0.3">
      <c r="BA86688" s="2"/>
    </row>
    <row r="86689" spans="53:53" x14ac:dyDescent="0.3">
      <c r="BA86689" s="2"/>
    </row>
    <row r="86690" spans="53:53" x14ac:dyDescent="0.3">
      <c r="BA86690" s="2"/>
    </row>
    <row r="86691" spans="53:53" x14ac:dyDescent="0.3">
      <c r="BA86691" s="2"/>
    </row>
    <row r="86692" spans="53:53" x14ac:dyDescent="0.3">
      <c r="BA86692" s="2"/>
    </row>
    <row r="86693" spans="53:53" x14ac:dyDescent="0.3">
      <c r="BA86693" s="2"/>
    </row>
    <row r="86694" spans="53:53" x14ac:dyDescent="0.3">
      <c r="BA86694" s="2"/>
    </row>
    <row r="86695" spans="53:53" x14ac:dyDescent="0.3">
      <c r="BA86695" s="2"/>
    </row>
    <row r="86696" spans="53:53" x14ac:dyDescent="0.3">
      <c r="BA86696" s="2"/>
    </row>
    <row r="86697" spans="53:53" x14ac:dyDescent="0.3">
      <c r="BA86697" s="2"/>
    </row>
    <row r="86698" spans="53:53" x14ac:dyDescent="0.3">
      <c r="BA86698" s="2"/>
    </row>
    <row r="86699" spans="53:53" x14ac:dyDescent="0.3">
      <c r="BA86699" s="2"/>
    </row>
    <row r="86700" spans="53:53" x14ac:dyDescent="0.3">
      <c r="BA86700" s="2"/>
    </row>
    <row r="86701" spans="53:53" x14ac:dyDescent="0.3">
      <c r="BA86701" s="2"/>
    </row>
    <row r="86702" spans="53:53" x14ac:dyDescent="0.3">
      <c r="BA86702" s="2"/>
    </row>
    <row r="86703" spans="53:53" x14ac:dyDescent="0.3">
      <c r="BA86703" s="2"/>
    </row>
    <row r="86704" spans="53:53" x14ac:dyDescent="0.3">
      <c r="BA86704" s="2"/>
    </row>
    <row r="86705" spans="53:53" x14ac:dyDescent="0.3">
      <c r="BA86705" s="2"/>
    </row>
    <row r="86706" spans="53:53" x14ac:dyDescent="0.3">
      <c r="BA86706" s="2"/>
    </row>
    <row r="86707" spans="53:53" x14ac:dyDescent="0.3">
      <c r="BA86707" s="2"/>
    </row>
    <row r="86708" spans="53:53" x14ac:dyDescent="0.3">
      <c r="BA86708" s="2"/>
    </row>
    <row r="86709" spans="53:53" x14ac:dyDescent="0.3">
      <c r="BA86709" s="2"/>
    </row>
    <row r="86710" spans="53:53" x14ac:dyDescent="0.3">
      <c r="BA86710" s="2"/>
    </row>
    <row r="86711" spans="53:53" x14ac:dyDescent="0.3">
      <c r="BA86711" s="2"/>
    </row>
    <row r="86712" spans="53:53" x14ac:dyDescent="0.3">
      <c r="BA86712" s="2"/>
    </row>
    <row r="86713" spans="53:53" x14ac:dyDescent="0.3">
      <c r="BA86713" s="2"/>
    </row>
    <row r="86714" spans="53:53" x14ac:dyDescent="0.3">
      <c r="BA86714" s="2"/>
    </row>
    <row r="86715" spans="53:53" x14ac:dyDescent="0.3">
      <c r="BA86715" s="2"/>
    </row>
    <row r="86716" spans="53:53" x14ac:dyDescent="0.3">
      <c r="BA86716" s="2"/>
    </row>
    <row r="86717" spans="53:53" x14ac:dyDescent="0.3">
      <c r="BA86717" s="2"/>
    </row>
    <row r="86718" spans="53:53" x14ac:dyDescent="0.3">
      <c r="BA86718" s="2"/>
    </row>
    <row r="86719" spans="53:53" x14ac:dyDescent="0.3">
      <c r="BA86719" s="2"/>
    </row>
    <row r="86720" spans="53:53" x14ac:dyDescent="0.3">
      <c r="BA86720" s="2"/>
    </row>
    <row r="86721" spans="53:53" x14ac:dyDescent="0.3">
      <c r="BA86721" s="2"/>
    </row>
    <row r="86722" spans="53:53" x14ac:dyDescent="0.3">
      <c r="BA86722" s="2"/>
    </row>
    <row r="86723" spans="53:53" x14ac:dyDescent="0.3">
      <c r="BA86723" s="2"/>
    </row>
    <row r="86724" spans="53:53" x14ac:dyDescent="0.3">
      <c r="BA86724" s="2"/>
    </row>
    <row r="86725" spans="53:53" x14ac:dyDescent="0.3">
      <c r="BA86725" s="2"/>
    </row>
    <row r="86726" spans="53:53" x14ac:dyDescent="0.3">
      <c r="BA86726" s="2"/>
    </row>
    <row r="86727" spans="53:53" x14ac:dyDescent="0.3">
      <c r="BA86727" s="2"/>
    </row>
    <row r="86728" spans="53:53" x14ac:dyDescent="0.3">
      <c r="BA86728" s="2"/>
    </row>
    <row r="86729" spans="53:53" x14ac:dyDescent="0.3">
      <c r="BA86729" s="2"/>
    </row>
    <row r="86730" spans="53:53" x14ac:dyDescent="0.3">
      <c r="BA86730" s="2"/>
    </row>
    <row r="86731" spans="53:53" x14ac:dyDescent="0.3">
      <c r="BA86731" s="2"/>
    </row>
    <row r="86732" spans="53:53" x14ac:dyDescent="0.3">
      <c r="BA86732" s="2"/>
    </row>
    <row r="86733" spans="53:53" x14ac:dyDescent="0.3">
      <c r="BA86733" s="2"/>
    </row>
    <row r="86734" spans="53:53" x14ac:dyDescent="0.3">
      <c r="BA86734" s="2"/>
    </row>
    <row r="86735" spans="53:53" x14ac:dyDescent="0.3">
      <c r="BA86735" s="2"/>
    </row>
    <row r="86736" spans="53:53" x14ac:dyDescent="0.3">
      <c r="BA86736" s="2"/>
    </row>
    <row r="86737" spans="53:53" x14ac:dyDescent="0.3">
      <c r="BA86737" s="2"/>
    </row>
    <row r="86738" spans="53:53" x14ac:dyDescent="0.3">
      <c r="BA86738" s="2"/>
    </row>
    <row r="86739" spans="53:53" x14ac:dyDescent="0.3">
      <c r="BA86739" s="2"/>
    </row>
    <row r="86740" spans="53:53" x14ac:dyDescent="0.3">
      <c r="BA86740" s="2"/>
    </row>
    <row r="86741" spans="53:53" x14ac:dyDescent="0.3">
      <c r="BA86741" s="2"/>
    </row>
    <row r="86742" spans="53:53" x14ac:dyDescent="0.3">
      <c r="BA86742" s="2"/>
    </row>
    <row r="86743" spans="53:53" x14ac:dyDescent="0.3">
      <c r="BA86743" s="2"/>
    </row>
    <row r="86744" spans="53:53" x14ac:dyDescent="0.3">
      <c r="BA86744" s="2"/>
    </row>
    <row r="86745" spans="53:53" x14ac:dyDescent="0.3">
      <c r="BA86745" s="2"/>
    </row>
    <row r="86746" spans="53:53" x14ac:dyDescent="0.3">
      <c r="BA86746" s="2"/>
    </row>
    <row r="86747" spans="53:53" x14ac:dyDescent="0.3">
      <c r="BA86747" s="2"/>
    </row>
    <row r="86748" spans="53:53" x14ac:dyDescent="0.3">
      <c r="BA86748" s="2"/>
    </row>
    <row r="86749" spans="53:53" x14ac:dyDescent="0.3">
      <c r="BA86749" s="2"/>
    </row>
    <row r="86750" spans="53:53" x14ac:dyDescent="0.3">
      <c r="BA86750" s="2"/>
    </row>
    <row r="86751" spans="53:53" x14ac:dyDescent="0.3">
      <c r="BA86751" s="2"/>
    </row>
    <row r="86752" spans="53:53" x14ac:dyDescent="0.3">
      <c r="BA86752" s="2"/>
    </row>
    <row r="86753" spans="53:53" x14ac:dyDescent="0.3">
      <c r="BA86753" s="2"/>
    </row>
    <row r="86754" spans="53:53" x14ac:dyDescent="0.3">
      <c r="BA86754" s="2"/>
    </row>
    <row r="86755" spans="53:53" x14ac:dyDescent="0.3">
      <c r="BA86755" s="2"/>
    </row>
    <row r="86756" spans="53:53" x14ac:dyDescent="0.3">
      <c r="BA86756" s="2"/>
    </row>
    <row r="86757" spans="53:53" x14ac:dyDescent="0.3">
      <c r="BA86757" s="2"/>
    </row>
    <row r="86758" spans="53:53" x14ac:dyDescent="0.3">
      <c r="BA86758" s="2"/>
    </row>
    <row r="86759" spans="53:53" x14ac:dyDescent="0.3">
      <c r="BA86759" s="2"/>
    </row>
    <row r="86760" spans="53:53" x14ac:dyDescent="0.3">
      <c r="BA86760" s="2"/>
    </row>
    <row r="86761" spans="53:53" x14ac:dyDescent="0.3">
      <c r="BA86761" s="2"/>
    </row>
    <row r="86762" spans="53:53" x14ac:dyDescent="0.3">
      <c r="BA86762" s="2"/>
    </row>
    <row r="86763" spans="53:53" x14ac:dyDescent="0.3">
      <c r="BA86763" s="2"/>
    </row>
    <row r="86764" spans="53:53" x14ac:dyDescent="0.3">
      <c r="BA86764" s="2"/>
    </row>
    <row r="86765" spans="53:53" x14ac:dyDescent="0.3">
      <c r="BA86765" s="2"/>
    </row>
    <row r="86766" spans="53:53" x14ac:dyDescent="0.3">
      <c r="BA86766" s="2"/>
    </row>
    <row r="86767" spans="53:53" x14ac:dyDescent="0.3">
      <c r="BA86767" s="2"/>
    </row>
    <row r="86768" spans="53:53" x14ac:dyDescent="0.3">
      <c r="BA86768" s="2"/>
    </row>
    <row r="86769" spans="53:53" x14ac:dyDescent="0.3">
      <c r="BA86769" s="2"/>
    </row>
    <row r="86770" spans="53:53" x14ac:dyDescent="0.3">
      <c r="BA86770" s="2"/>
    </row>
    <row r="86771" spans="53:53" x14ac:dyDescent="0.3">
      <c r="BA86771" s="2"/>
    </row>
    <row r="86772" spans="53:53" x14ac:dyDescent="0.3">
      <c r="BA86772" s="2"/>
    </row>
    <row r="86773" spans="53:53" x14ac:dyDescent="0.3">
      <c r="BA86773" s="2"/>
    </row>
    <row r="86774" spans="53:53" x14ac:dyDescent="0.3">
      <c r="BA86774" s="2"/>
    </row>
    <row r="86775" spans="53:53" x14ac:dyDescent="0.3">
      <c r="BA86775" s="2"/>
    </row>
    <row r="86776" spans="53:53" x14ac:dyDescent="0.3">
      <c r="BA86776" s="2"/>
    </row>
    <row r="86777" spans="53:53" x14ac:dyDescent="0.3">
      <c r="BA86777" s="2"/>
    </row>
    <row r="86778" spans="53:53" x14ac:dyDescent="0.3">
      <c r="BA86778" s="2"/>
    </row>
    <row r="86779" spans="53:53" x14ac:dyDescent="0.3">
      <c r="BA86779" s="2"/>
    </row>
    <row r="86780" spans="53:53" x14ac:dyDescent="0.3">
      <c r="BA86780" s="2"/>
    </row>
    <row r="86781" spans="53:53" x14ac:dyDescent="0.3">
      <c r="BA86781" s="2"/>
    </row>
    <row r="86782" spans="53:53" x14ac:dyDescent="0.3">
      <c r="BA86782" s="2"/>
    </row>
    <row r="86783" spans="53:53" x14ac:dyDescent="0.3">
      <c r="BA86783" s="2"/>
    </row>
    <row r="86784" spans="53:53" x14ac:dyDescent="0.3">
      <c r="BA86784" s="2"/>
    </row>
    <row r="86785" spans="53:53" x14ac:dyDescent="0.3">
      <c r="BA86785" s="2"/>
    </row>
    <row r="86786" spans="53:53" x14ac:dyDescent="0.3">
      <c r="BA86786" s="2"/>
    </row>
    <row r="86787" spans="53:53" x14ac:dyDescent="0.3">
      <c r="BA86787" s="2"/>
    </row>
    <row r="86788" spans="53:53" x14ac:dyDescent="0.3">
      <c r="BA86788" s="2"/>
    </row>
    <row r="86789" spans="53:53" x14ac:dyDescent="0.3">
      <c r="BA86789" s="2"/>
    </row>
    <row r="86790" spans="53:53" x14ac:dyDescent="0.3">
      <c r="BA86790" s="2"/>
    </row>
    <row r="86791" spans="53:53" x14ac:dyDescent="0.3">
      <c r="BA86791" s="2"/>
    </row>
    <row r="86792" spans="53:53" x14ac:dyDescent="0.3">
      <c r="BA86792" s="2"/>
    </row>
    <row r="86793" spans="53:53" x14ac:dyDescent="0.3">
      <c r="BA86793" s="2"/>
    </row>
    <row r="86794" spans="53:53" x14ac:dyDescent="0.3">
      <c r="BA86794" s="2"/>
    </row>
    <row r="86795" spans="53:53" x14ac:dyDescent="0.3">
      <c r="BA86795" s="2"/>
    </row>
    <row r="86796" spans="53:53" x14ac:dyDescent="0.3">
      <c r="BA86796" s="2"/>
    </row>
    <row r="86797" spans="53:53" x14ac:dyDescent="0.3">
      <c r="BA86797" s="2"/>
    </row>
    <row r="86798" spans="53:53" x14ac:dyDescent="0.3">
      <c r="BA86798" s="2"/>
    </row>
    <row r="86799" spans="53:53" x14ac:dyDescent="0.3">
      <c r="BA86799" s="2"/>
    </row>
    <row r="86800" spans="53:53" x14ac:dyDescent="0.3">
      <c r="BA86800" s="2"/>
    </row>
    <row r="86801" spans="53:53" x14ac:dyDescent="0.3">
      <c r="BA86801" s="2"/>
    </row>
    <row r="86802" spans="53:53" x14ac:dyDescent="0.3">
      <c r="BA86802" s="2"/>
    </row>
    <row r="86803" spans="53:53" x14ac:dyDescent="0.3">
      <c r="BA86803" s="2"/>
    </row>
    <row r="86804" spans="53:53" x14ac:dyDescent="0.3">
      <c r="BA86804" s="2"/>
    </row>
    <row r="86805" spans="53:53" x14ac:dyDescent="0.3">
      <c r="BA86805" s="2"/>
    </row>
    <row r="86806" spans="53:53" x14ac:dyDescent="0.3">
      <c r="BA86806" s="2"/>
    </row>
    <row r="86807" spans="53:53" x14ac:dyDescent="0.3">
      <c r="BA86807" s="2"/>
    </row>
    <row r="86808" spans="53:53" x14ac:dyDescent="0.3">
      <c r="BA86808" s="2"/>
    </row>
    <row r="86809" spans="53:53" x14ac:dyDescent="0.3">
      <c r="BA86809" s="2"/>
    </row>
    <row r="86810" spans="53:53" x14ac:dyDescent="0.3">
      <c r="BA86810" s="2"/>
    </row>
    <row r="86811" spans="53:53" x14ac:dyDescent="0.3">
      <c r="BA86811" s="2"/>
    </row>
    <row r="86812" spans="53:53" x14ac:dyDescent="0.3">
      <c r="BA86812" s="2"/>
    </row>
    <row r="86813" spans="53:53" x14ac:dyDescent="0.3">
      <c r="BA86813" s="2"/>
    </row>
    <row r="86814" spans="53:53" x14ac:dyDescent="0.3">
      <c r="BA86814" s="2"/>
    </row>
    <row r="86815" spans="53:53" x14ac:dyDescent="0.3">
      <c r="BA86815" s="2"/>
    </row>
    <row r="86816" spans="53:53" x14ac:dyDescent="0.3">
      <c r="BA86816" s="2"/>
    </row>
    <row r="86817" spans="53:53" x14ac:dyDescent="0.3">
      <c r="BA86817" s="2"/>
    </row>
    <row r="86818" spans="53:53" x14ac:dyDescent="0.3">
      <c r="BA86818" s="2"/>
    </row>
    <row r="86819" spans="53:53" x14ac:dyDescent="0.3">
      <c r="BA86819" s="2"/>
    </row>
    <row r="86820" spans="53:53" x14ac:dyDescent="0.3">
      <c r="BA86820" s="2"/>
    </row>
    <row r="86821" spans="53:53" x14ac:dyDescent="0.3">
      <c r="BA86821" s="2"/>
    </row>
    <row r="86822" spans="53:53" x14ac:dyDescent="0.3">
      <c r="BA86822" s="2"/>
    </row>
    <row r="86823" spans="53:53" x14ac:dyDescent="0.3">
      <c r="BA86823" s="2"/>
    </row>
    <row r="86824" spans="53:53" x14ac:dyDescent="0.3">
      <c r="BA86824" s="2"/>
    </row>
    <row r="86825" spans="53:53" x14ac:dyDescent="0.3">
      <c r="BA86825" s="2"/>
    </row>
    <row r="86826" spans="53:53" x14ac:dyDescent="0.3">
      <c r="BA86826" s="2"/>
    </row>
    <row r="86827" spans="53:53" x14ac:dyDescent="0.3">
      <c r="BA86827" s="2"/>
    </row>
    <row r="86828" spans="53:53" x14ac:dyDescent="0.3">
      <c r="BA86828" s="2"/>
    </row>
    <row r="86829" spans="53:53" x14ac:dyDescent="0.3">
      <c r="BA86829" s="2"/>
    </row>
    <row r="86830" spans="53:53" x14ac:dyDescent="0.3">
      <c r="BA86830" s="2"/>
    </row>
    <row r="86831" spans="53:53" x14ac:dyDescent="0.3">
      <c r="BA86831" s="2"/>
    </row>
    <row r="86832" spans="53:53" x14ac:dyDescent="0.3">
      <c r="BA86832" s="2"/>
    </row>
    <row r="86833" spans="53:53" x14ac:dyDescent="0.3">
      <c r="BA86833" s="2"/>
    </row>
    <row r="86834" spans="53:53" x14ac:dyDescent="0.3">
      <c r="BA86834" s="2"/>
    </row>
    <row r="86835" spans="53:53" x14ac:dyDescent="0.3">
      <c r="BA86835" s="2"/>
    </row>
    <row r="86836" spans="53:53" x14ac:dyDescent="0.3">
      <c r="BA86836" s="2"/>
    </row>
    <row r="86837" spans="53:53" x14ac:dyDescent="0.3">
      <c r="BA86837" s="2"/>
    </row>
    <row r="86838" spans="53:53" x14ac:dyDescent="0.3">
      <c r="BA86838" s="2"/>
    </row>
    <row r="86839" spans="53:53" x14ac:dyDescent="0.3">
      <c r="BA86839" s="2"/>
    </row>
    <row r="86840" spans="53:53" x14ac:dyDescent="0.3">
      <c r="BA86840" s="2"/>
    </row>
    <row r="86841" spans="53:53" x14ac:dyDescent="0.3">
      <c r="BA86841" s="2"/>
    </row>
    <row r="86842" spans="53:53" x14ac:dyDescent="0.3">
      <c r="BA86842" s="2"/>
    </row>
    <row r="86843" spans="53:53" x14ac:dyDescent="0.3">
      <c r="BA86843" s="2"/>
    </row>
    <row r="86844" spans="53:53" x14ac:dyDescent="0.3">
      <c r="BA86844" s="2"/>
    </row>
    <row r="86845" spans="53:53" x14ac:dyDescent="0.3">
      <c r="BA86845" s="2"/>
    </row>
    <row r="86846" spans="53:53" x14ac:dyDescent="0.3">
      <c r="BA86846" s="2"/>
    </row>
    <row r="86847" spans="53:53" x14ac:dyDescent="0.3">
      <c r="BA86847" s="2"/>
    </row>
    <row r="86848" spans="53:53" x14ac:dyDescent="0.3">
      <c r="BA86848" s="2"/>
    </row>
    <row r="86849" spans="53:53" x14ac:dyDescent="0.3">
      <c r="BA86849" s="2"/>
    </row>
    <row r="86850" spans="53:53" x14ac:dyDescent="0.3">
      <c r="BA86850" s="2"/>
    </row>
    <row r="86851" spans="53:53" x14ac:dyDescent="0.3">
      <c r="BA86851" s="2"/>
    </row>
    <row r="86852" spans="53:53" x14ac:dyDescent="0.3">
      <c r="BA86852" s="2"/>
    </row>
    <row r="86853" spans="53:53" x14ac:dyDescent="0.3">
      <c r="BA86853" s="2"/>
    </row>
    <row r="86854" spans="53:53" x14ac:dyDescent="0.3">
      <c r="BA86854" s="2"/>
    </row>
    <row r="86855" spans="53:53" x14ac:dyDescent="0.3">
      <c r="BA86855" s="2"/>
    </row>
    <row r="86856" spans="53:53" x14ac:dyDescent="0.3">
      <c r="BA86856" s="2"/>
    </row>
    <row r="86857" spans="53:53" x14ac:dyDescent="0.3">
      <c r="BA86857" s="2"/>
    </row>
    <row r="86858" spans="53:53" x14ac:dyDescent="0.3">
      <c r="BA86858" s="2"/>
    </row>
    <row r="86859" spans="53:53" x14ac:dyDescent="0.3">
      <c r="BA86859" s="2"/>
    </row>
    <row r="86860" spans="53:53" x14ac:dyDescent="0.3">
      <c r="BA86860" s="2"/>
    </row>
    <row r="86861" spans="53:53" x14ac:dyDescent="0.3">
      <c r="BA86861" s="2"/>
    </row>
    <row r="86862" spans="53:53" x14ac:dyDescent="0.3">
      <c r="BA86862" s="2"/>
    </row>
    <row r="86863" spans="53:53" x14ac:dyDescent="0.3">
      <c r="BA86863" s="2"/>
    </row>
    <row r="86864" spans="53:53" x14ac:dyDescent="0.3">
      <c r="BA86864" s="2"/>
    </row>
    <row r="86865" spans="53:53" x14ac:dyDescent="0.3">
      <c r="BA86865" s="2"/>
    </row>
    <row r="86866" spans="53:53" x14ac:dyDescent="0.3">
      <c r="BA86866" s="2"/>
    </row>
    <row r="86867" spans="53:53" x14ac:dyDescent="0.3">
      <c r="BA86867" s="2"/>
    </row>
    <row r="86868" spans="53:53" x14ac:dyDescent="0.3">
      <c r="BA86868" s="2"/>
    </row>
    <row r="86869" spans="53:53" x14ac:dyDescent="0.3">
      <c r="BA86869" s="2"/>
    </row>
    <row r="86870" spans="53:53" x14ac:dyDescent="0.3">
      <c r="BA86870" s="2"/>
    </row>
    <row r="86871" spans="53:53" x14ac:dyDescent="0.3">
      <c r="BA86871" s="2"/>
    </row>
    <row r="86872" spans="53:53" x14ac:dyDescent="0.3">
      <c r="BA86872" s="2"/>
    </row>
    <row r="86873" spans="53:53" x14ac:dyDescent="0.3">
      <c r="BA86873" s="2"/>
    </row>
    <row r="86874" spans="53:53" x14ac:dyDescent="0.3">
      <c r="BA86874" s="2"/>
    </row>
    <row r="86875" spans="53:53" x14ac:dyDescent="0.3">
      <c r="BA86875" s="2"/>
    </row>
    <row r="86876" spans="53:53" x14ac:dyDescent="0.3">
      <c r="BA86876" s="2"/>
    </row>
    <row r="86877" spans="53:53" x14ac:dyDescent="0.3">
      <c r="BA86877" s="2"/>
    </row>
    <row r="86878" spans="53:53" x14ac:dyDescent="0.3">
      <c r="BA86878" s="2"/>
    </row>
    <row r="86879" spans="53:53" x14ac:dyDescent="0.3">
      <c r="BA86879" s="2"/>
    </row>
    <row r="86880" spans="53:53" x14ac:dyDescent="0.3">
      <c r="BA86880" s="2"/>
    </row>
    <row r="86881" spans="53:53" x14ac:dyDescent="0.3">
      <c r="BA86881" s="2"/>
    </row>
    <row r="86882" spans="53:53" x14ac:dyDescent="0.3">
      <c r="BA86882" s="2"/>
    </row>
    <row r="86883" spans="53:53" x14ac:dyDescent="0.3">
      <c r="BA86883" s="2"/>
    </row>
    <row r="86884" spans="53:53" x14ac:dyDescent="0.3">
      <c r="BA86884" s="2"/>
    </row>
    <row r="86885" spans="53:53" x14ac:dyDescent="0.3">
      <c r="BA86885" s="2"/>
    </row>
    <row r="86886" spans="53:53" x14ac:dyDescent="0.3">
      <c r="BA86886" s="2"/>
    </row>
    <row r="86887" spans="53:53" x14ac:dyDescent="0.3">
      <c r="BA86887" s="2"/>
    </row>
    <row r="86888" spans="53:53" x14ac:dyDescent="0.3">
      <c r="BA86888" s="2"/>
    </row>
    <row r="86889" spans="53:53" x14ac:dyDescent="0.3">
      <c r="BA86889" s="2"/>
    </row>
    <row r="86890" spans="53:53" x14ac:dyDescent="0.3">
      <c r="BA86890" s="2"/>
    </row>
    <row r="86891" spans="53:53" x14ac:dyDescent="0.3">
      <c r="BA86891" s="2"/>
    </row>
    <row r="86892" spans="53:53" x14ac:dyDescent="0.3">
      <c r="BA86892" s="2"/>
    </row>
    <row r="86893" spans="53:53" x14ac:dyDescent="0.3">
      <c r="BA86893" s="2"/>
    </row>
    <row r="86894" spans="53:53" x14ac:dyDescent="0.3">
      <c r="BA86894" s="2"/>
    </row>
    <row r="86895" spans="53:53" x14ac:dyDescent="0.3">
      <c r="BA86895" s="2"/>
    </row>
    <row r="86896" spans="53:53" x14ac:dyDescent="0.3">
      <c r="BA86896" s="2"/>
    </row>
    <row r="86897" spans="53:53" x14ac:dyDescent="0.3">
      <c r="BA86897" s="2"/>
    </row>
    <row r="86898" spans="53:53" x14ac:dyDescent="0.3">
      <c r="BA86898" s="2"/>
    </row>
    <row r="86899" spans="53:53" x14ac:dyDescent="0.3">
      <c r="BA86899" s="2"/>
    </row>
    <row r="86900" spans="53:53" x14ac:dyDescent="0.3">
      <c r="BA86900" s="2"/>
    </row>
    <row r="86901" spans="53:53" x14ac:dyDescent="0.3">
      <c r="BA86901" s="2"/>
    </row>
    <row r="86902" spans="53:53" x14ac:dyDescent="0.3">
      <c r="BA86902" s="2"/>
    </row>
    <row r="86903" spans="53:53" x14ac:dyDescent="0.3">
      <c r="BA86903" s="2"/>
    </row>
    <row r="86904" spans="53:53" x14ac:dyDescent="0.3">
      <c r="BA86904" s="2"/>
    </row>
    <row r="86905" spans="53:53" x14ac:dyDescent="0.3">
      <c r="BA86905" s="2"/>
    </row>
    <row r="86906" spans="53:53" x14ac:dyDescent="0.3">
      <c r="BA86906" s="2"/>
    </row>
    <row r="86907" spans="53:53" x14ac:dyDescent="0.3">
      <c r="BA86907" s="2"/>
    </row>
    <row r="86908" spans="53:53" x14ac:dyDescent="0.3">
      <c r="BA86908" s="2"/>
    </row>
    <row r="86909" spans="53:53" x14ac:dyDescent="0.3">
      <c r="BA86909" s="2"/>
    </row>
    <row r="86910" spans="53:53" x14ac:dyDescent="0.3">
      <c r="BA86910" s="2"/>
    </row>
    <row r="86911" spans="53:53" x14ac:dyDescent="0.3">
      <c r="BA86911" s="2"/>
    </row>
    <row r="86912" spans="53:53" x14ac:dyDescent="0.3">
      <c r="BA86912" s="2"/>
    </row>
    <row r="86913" spans="53:53" x14ac:dyDescent="0.3">
      <c r="BA86913" s="2"/>
    </row>
    <row r="86914" spans="53:53" x14ac:dyDescent="0.3">
      <c r="BA86914" s="2"/>
    </row>
    <row r="86915" spans="53:53" x14ac:dyDescent="0.3">
      <c r="BA86915" s="2"/>
    </row>
    <row r="86916" spans="53:53" x14ac:dyDescent="0.3">
      <c r="BA86916" s="2"/>
    </row>
    <row r="86917" spans="53:53" x14ac:dyDescent="0.3">
      <c r="BA86917" s="2"/>
    </row>
    <row r="86918" spans="53:53" x14ac:dyDescent="0.3">
      <c r="BA86918" s="2"/>
    </row>
    <row r="86919" spans="53:53" x14ac:dyDescent="0.3">
      <c r="BA86919" s="2"/>
    </row>
    <row r="86920" spans="53:53" x14ac:dyDescent="0.3">
      <c r="BA86920" s="2"/>
    </row>
    <row r="86921" spans="53:53" x14ac:dyDescent="0.3">
      <c r="BA86921" s="2"/>
    </row>
    <row r="86922" spans="53:53" x14ac:dyDescent="0.3">
      <c r="BA86922" s="2"/>
    </row>
    <row r="86923" spans="53:53" x14ac:dyDescent="0.3">
      <c r="BA86923" s="2"/>
    </row>
    <row r="86924" spans="53:53" x14ac:dyDescent="0.3">
      <c r="BA86924" s="2"/>
    </row>
    <row r="86925" spans="53:53" x14ac:dyDescent="0.3">
      <c r="BA86925" s="2"/>
    </row>
    <row r="86926" spans="53:53" x14ac:dyDescent="0.3">
      <c r="BA86926" s="2"/>
    </row>
    <row r="86927" spans="53:53" x14ac:dyDescent="0.3">
      <c r="BA86927" s="2"/>
    </row>
    <row r="86928" spans="53:53" x14ac:dyDescent="0.3">
      <c r="BA86928" s="2"/>
    </row>
    <row r="86929" spans="53:53" x14ac:dyDescent="0.3">
      <c r="BA86929" s="2"/>
    </row>
    <row r="86930" spans="53:53" x14ac:dyDescent="0.3">
      <c r="BA86930" s="2"/>
    </row>
    <row r="86931" spans="53:53" x14ac:dyDescent="0.3">
      <c r="BA86931" s="2"/>
    </row>
    <row r="86932" spans="53:53" x14ac:dyDescent="0.3">
      <c r="BA86932" s="2"/>
    </row>
    <row r="86933" spans="53:53" x14ac:dyDescent="0.3">
      <c r="BA86933" s="2"/>
    </row>
    <row r="86934" spans="53:53" x14ac:dyDescent="0.3">
      <c r="BA86934" s="2"/>
    </row>
    <row r="86935" spans="53:53" x14ac:dyDescent="0.3">
      <c r="BA86935" s="2"/>
    </row>
    <row r="86936" spans="53:53" x14ac:dyDescent="0.3">
      <c r="BA86936" s="2"/>
    </row>
    <row r="86937" spans="53:53" x14ac:dyDescent="0.3">
      <c r="BA86937" s="2"/>
    </row>
    <row r="86938" spans="53:53" x14ac:dyDescent="0.3">
      <c r="BA86938" s="2"/>
    </row>
    <row r="86939" spans="53:53" x14ac:dyDescent="0.3">
      <c r="BA86939" s="2"/>
    </row>
    <row r="86940" spans="53:53" x14ac:dyDescent="0.3">
      <c r="BA86940" s="2"/>
    </row>
    <row r="86941" spans="53:53" x14ac:dyDescent="0.3">
      <c r="BA86941" s="2"/>
    </row>
    <row r="86942" spans="53:53" x14ac:dyDescent="0.3">
      <c r="BA86942" s="2"/>
    </row>
    <row r="86943" spans="53:53" x14ac:dyDescent="0.3">
      <c r="BA86943" s="2"/>
    </row>
    <row r="86944" spans="53:53" x14ac:dyDescent="0.3">
      <c r="BA86944" s="2"/>
    </row>
    <row r="86945" spans="53:53" x14ac:dyDescent="0.3">
      <c r="BA86945" s="2"/>
    </row>
    <row r="86946" spans="53:53" x14ac:dyDescent="0.3">
      <c r="BA86946" s="2"/>
    </row>
    <row r="86947" spans="53:53" x14ac:dyDescent="0.3">
      <c r="BA86947" s="2"/>
    </row>
    <row r="86948" spans="53:53" x14ac:dyDescent="0.3">
      <c r="BA86948" s="2"/>
    </row>
    <row r="86949" spans="53:53" x14ac:dyDescent="0.3">
      <c r="BA86949" s="2"/>
    </row>
    <row r="86950" spans="53:53" x14ac:dyDescent="0.3">
      <c r="BA86950" s="2"/>
    </row>
    <row r="86951" spans="53:53" x14ac:dyDescent="0.3">
      <c r="BA86951" s="2"/>
    </row>
    <row r="86952" spans="53:53" x14ac:dyDescent="0.3">
      <c r="BA86952" s="2"/>
    </row>
    <row r="86953" spans="53:53" x14ac:dyDescent="0.3">
      <c r="BA86953" s="2"/>
    </row>
    <row r="86954" spans="53:53" x14ac:dyDescent="0.3">
      <c r="BA86954" s="2"/>
    </row>
    <row r="86955" spans="53:53" x14ac:dyDescent="0.3">
      <c r="BA86955" s="2"/>
    </row>
    <row r="86956" spans="53:53" x14ac:dyDescent="0.3">
      <c r="BA86956" s="2"/>
    </row>
    <row r="86957" spans="53:53" x14ac:dyDescent="0.3">
      <c r="BA86957" s="2"/>
    </row>
    <row r="86958" spans="53:53" x14ac:dyDescent="0.3">
      <c r="BA86958" s="2"/>
    </row>
    <row r="86959" spans="53:53" x14ac:dyDescent="0.3">
      <c r="BA86959" s="2"/>
    </row>
    <row r="86960" spans="53:53" x14ac:dyDescent="0.3">
      <c r="BA86960" s="2"/>
    </row>
    <row r="86961" spans="53:53" x14ac:dyDescent="0.3">
      <c r="BA86961" s="2"/>
    </row>
    <row r="86962" spans="53:53" x14ac:dyDescent="0.3">
      <c r="BA86962" s="2"/>
    </row>
    <row r="86963" spans="53:53" x14ac:dyDescent="0.3">
      <c r="BA86963" s="2"/>
    </row>
    <row r="86964" spans="53:53" x14ac:dyDescent="0.3">
      <c r="BA86964" s="2"/>
    </row>
    <row r="86965" spans="53:53" x14ac:dyDescent="0.3">
      <c r="BA86965" s="2"/>
    </row>
    <row r="86966" spans="53:53" x14ac:dyDescent="0.3">
      <c r="BA86966" s="2"/>
    </row>
    <row r="86967" spans="53:53" x14ac:dyDescent="0.3">
      <c r="BA86967" s="2"/>
    </row>
    <row r="86968" spans="53:53" x14ac:dyDescent="0.3">
      <c r="BA86968" s="2"/>
    </row>
    <row r="86969" spans="53:53" x14ac:dyDescent="0.3">
      <c r="BA86969" s="2"/>
    </row>
    <row r="86970" spans="53:53" x14ac:dyDescent="0.3">
      <c r="BA86970" s="2"/>
    </row>
    <row r="86971" spans="53:53" x14ac:dyDescent="0.3">
      <c r="BA86971" s="2"/>
    </row>
    <row r="86972" spans="53:53" x14ac:dyDescent="0.3">
      <c r="BA86972" s="2"/>
    </row>
    <row r="86973" spans="53:53" x14ac:dyDescent="0.3">
      <c r="BA86973" s="2"/>
    </row>
    <row r="86974" spans="53:53" x14ac:dyDescent="0.3">
      <c r="BA86974" s="2"/>
    </row>
    <row r="86975" spans="53:53" x14ac:dyDescent="0.3">
      <c r="BA86975" s="2"/>
    </row>
    <row r="86976" spans="53:53" x14ac:dyDescent="0.3">
      <c r="BA86976" s="2"/>
    </row>
    <row r="86977" spans="53:53" x14ac:dyDescent="0.3">
      <c r="BA86977" s="2"/>
    </row>
    <row r="86978" spans="53:53" x14ac:dyDescent="0.3">
      <c r="BA86978" s="2"/>
    </row>
    <row r="86979" spans="53:53" x14ac:dyDescent="0.3">
      <c r="BA86979" s="2"/>
    </row>
    <row r="86980" spans="53:53" x14ac:dyDescent="0.3">
      <c r="BA86980" s="2"/>
    </row>
    <row r="86981" spans="53:53" x14ac:dyDescent="0.3">
      <c r="BA86981" s="2"/>
    </row>
    <row r="86982" spans="53:53" x14ac:dyDescent="0.3">
      <c r="BA86982" s="2"/>
    </row>
    <row r="86983" spans="53:53" x14ac:dyDescent="0.3">
      <c r="BA86983" s="2"/>
    </row>
    <row r="86984" spans="53:53" x14ac:dyDescent="0.3">
      <c r="BA86984" s="2"/>
    </row>
    <row r="86985" spans="53:53" x14ac:dyDescent="0.3">
      <c r="BA86985" s="2"/>
    </row>
    <row r="86986" spans="53:53" x14ac:dyDescent="0.3">
      <c r="BA86986" s="2"/>
    </row>
    <row r="86987" spans="53:53" x14ac:dyDescent="0.3">
      <c r="BA86987" s="2"/>
    </row>
    <row r="86988" spans="53:53" x14ac:dyDescent="0.3">
      <c r="BA86988" s="2"/>
    </row>
    <row r="86989" spans="53:53" x14ac:dyDescent="0.3">
      <c r="BA86989" s="2"/>
    </row>
    <row r="86990" spans="53:53" x14ac:dyDescent="0.3">
      <c r="BA86990" s="2"/>
    </row>
    <row r="86991" spans="53:53" x14ac:dyDescent="0.3">
      <c r="BA86991" s="2"/>
    </row>
    <row r="86992" spans="53:53" x14ac:dyDescent="0.3">
      <c r="BA86992" s="2"/>
    </row>
    <row r="86993" spans="53:53" x14ac:dyDescent="0.3">
      <c r="BA86993" s="2"/>
    </row>
    <row r="86994" spans="53:53" x14ac:dyDescent="0.3">
      <c r="BA86994" s="2"/>
    </row>
    <row r="86995" spans="53:53" x14ac:dyDescent="0.3">
      <c r="BA86995" s="2"/>
    </row>
    <row r="86996" spans="53:53" x14ac:dyDescent="0.3">
      <c r="BA86996" s="2"/>
    </row>
    <row r="86997" spans="53:53" x14ac:dyDescent="0.3">
      <c r="BA86997" s="2"/>
    </row>
    <row r="86998" spans="53:53" x14ac:dyDescent="0.3">
      <c r="BA86998" s="2"/>
    </row>
    <row r="86999" spans="53:53" x14ac:dyDescent="0.3">
      <c r="BA86999" s="2"/>
    </row>
    <row r="87000" spans="53:53" x14ac:dyDescent="0.3">
      <c r="BA87000" s="2"/>
    </row>
    <row r="87001" spans="53:53" x14ac:dyDescent="0.3">
      <c r="BA87001" s="2"/>
    </row>
    <row r="87002" spans="53:53" x14ac:dyDescent="0.3">
      <c r="BA87002" s="2"/>
    </row>
    <row r="87003" spans="53:53" x14ac:dyDescent="0.3">
      <c r="BA87003" s="2"/>
    </row>
    <row r="87004" spans="53:53" x14ac:dyDescent="0.3">
      <c r="BA87004" s="2"/>
    </row>
    <row r="87005" spans="53:53" x14ac:dyDescent="0.3">
      <c r="BA87005" s="2"/>
    </row>
    <row r="87006" spans="53:53" x14ac:dyDescent="0.3">
      <c r="BA87006" s="2"/>
    </row>
    <row r="87007" spans="53:53" x14ac:dyDescent="0.3">
      <c r="BA87007" s="2"/>
    </row>
    <row r="87008" spans="53:53" x14ac:dyDescent="0.3">
      <c r="BA87008" s="2"/>
    </row>
    <row r="87009" spans="53:53" x14ac:dyDescent="0.3">
      <c r="BA87009" s="2"/>
    </row>
    <row r="87010" spans="53:53" x14ac:dyDescent="0.3">
      <c r="BA87010" s="2"/>
    </row>
    <row r="87011" spans="53:53" x14ac:dyDescent="0.3">
      <c r="BA87011" s="2"/>
    </row>
    <row r="87012" spans="53:53" x14ac:dyDescent="0.3">
      <c r="BA87012" s="2"/>
    </row>
    <row r="87013" spans="53:53" x14ac:dyDescent="0.3">
      <c r="BA87013" s="2"/>
    </row>
    <row r="87014" spans="53:53" x14ac:dyDescent="0.3">
      <c r="BA87014" s="2"/>
    </row>
    <row r="87015" spans="53:53" x14ac:dyDescent="0.3">
      <c r="BA87015" s="2"/>
    </row>
    <row r="87016" spans="53:53" x14ac:dyDescent="0.3">
      <c r="BA87016" s="2"/>
    </row>
    <row r="87017" spans="53:53" x14ac:dyDescent="0.3">
      <c r="BA87017" s="2"/>
    </row>
    <row r="87018" spans="53:53" x14ac:dyDescent="0.3">
      <c r="BA87018" s="2"/>
    </row>
    <row r="87019" spans="53:53" x14ac:dyDescent="0.3">
      <c r="BA87019" s="2"/>
    </row>
    <row r="87020" spans="53:53" x14ac:dyDescent="0.3">
      <c r="BA87020" s="2"/>
    </row>
    <row r="87021" spans="53:53" x14ac:dyDescent="0.3">
      <c r="BA87021" s="2"/>
    </row>
    <row r="87022" spans="53:53" x14ac:dyDescent="0.3">
      <c r="BA87022" s="2"/>
    </row>
    <row r="87023" spans="53:53" x14ac:dyDescent="0.3">
      <c r="BA87023" s="2"/>
    </row>
    <row r="87024" spans="53:53" x14ac:dyDescent="0.3">
      <c r="BA87024" s="2"/>
    </row>
    <row r="87025" spans="53:53" x14ac:dyDescent="0.3">
      <c r="BA87025" s="2"/>
    </row>
    <row r="87026" spans="53:53" x14ac:dyDescent="0.3">
      <c r="BA87026" s="2"/>
    </row>
    <row r="87027" spans="53:53" x14ac:dyDescent="0.3">
      <c r="BA87027" s="2"/>
    </row>
    <row r="87028" spans="53:53" x14ac:dyDescent="0.3">
      <c r="BA87028" s="2"/>
    </row>
    <row r="87029" spans="53:53" x14ac:dyDescent="0.3">
      <c r="BA87029" s="2"/>
    </row>
    <row r="87030" spans="53:53" x14ac:dyDescent="0.3">
      <c r="BA87030" s="2"/>
    </row>
    <row r="87031" spans="53:53" x14ac:dyDescent="0.3">
      <c r="BA87031" s="2"/>
    </row>
    <row r="87032" spans="53:53" x14ac:dyDescent="0.3">
      <c r="BA87032" s="2"/>
    </row>
    <row r="87033" spans="53:53" x14ac:dyDescent="0.3">
      <c r="BA87033" s="2"/>
    </row>
    <row r="87034" spans="53:53" x14ac:dyDescent="0.3">
      <c r="BA87034" s="2"/>
    </row>
    <row r="87035" spans="53:53" x14ac:dyDescent="0.3">
      <c r="BA87035" s="2"/>
    </row>
    <row r="87036" spans="53:53" x14ac:dyDescent="0.3">
      <c r="BA87036" s="2"/>
    </row>
    <row r="87037" spans="53:53" x14ac:dyDescent="0.3">
      <c r="BA87037" s="2"/>
    </row>
    <row r="87038" spans="53:53" x14ac:dyDescent="0.3">
      <c r="BA87038" s="2"/>
    </row>
    <row r="87039" spans="53:53" x14ac:dyDescent="0.3">
      <c r="BA87039" s="2"/>
    </row>
    <row r="87040" spans="53:53" x14ac:dyDescent="0.3">
      <c r="BA87040" s="2"/>
    </row>
    <row r="87041" spans="53:53" x14ac:dyDescent="0.3">
      <c r="BA87041" s="2"/>
    </row>
    <row r="87042" spans="53:53" x14ac:dyDescent="0.3">
      <c r="BA87042" s="2"/>
    </row>
    <row r="87043" spans="53:53" x14ac:dyDescent="0.3">
      <c r="BA87043" s="2"/>
    </row>
    <row r="87044" spans="53:53" x14ac:dyDescent="0.3">
      <c r="BA87044" s="2"/>
    </row>
    <row r="87045" spans="53:53" x14ac:dyDescent="0.3">
      <c r="BA87045" s="2"/>
    </row>
    <row r="87046" spans="53:53" x14ac:dyDescent="0.3">
      <c r="BA87046" s="2"/>
    </row>
    <row r="87047" spans="53:53" x14ac:dyDescent="0.3">
      <c r="BA87047" s="2"/>
    </row>
    <row r="87048" spans="53:53" x14ac:dyDescent="0.3">
      <c r="BA87048" s="2"/>
    </row>
    <row r="87049" spans="53:53" x14ac:dyDescent="0.3">
      <c r="BA87049" s="2"/>
    </row>
    <row r="87050" spans="53:53" x14ac:dyDescent="0.3">
      <c r="BA87050" s="2"/>
    </row>
    <row r="87051" spans="53:53" x14ac:dyDescent="0.3">
      <c r="BA87051" s="2"/>
    </row>
    <row r="87052" spans="53:53" x14ac:dyDescent="0.3">
      <c r="BA87052" s="2"/>
    </row>
    <row r="87053" spans="53:53" x14ac:dyDescent="0.3">
      <c r="BA87053" s="2"/>
    </row>
    <row r="87054" spans="53:53" x14ac:dyDescent="0.3">
      <c r="BA87054" s="2"/>
    </row>
    <row r="87055" spans="53:53" x14ac:dyDescent="0.3">
      <c r="BA87055" s="2"/>
    </row>
    <row r="87056" spans="53:53" x14ac:dyDescent="0.3">
      <c r="BA87056" s="2"/>
    </row>
    <row r="87057" spans="53:53" x14ac:dyDescent="0.3">
      <c r="BA87057" s="2"/>
    </row>
    <row r="87058" spans="53:53" x14ac:dyDescent="0.3">
      <c r="BA87058" s="2"/>
    </row>
    <row r="87059" spans="53:53" x14ac:dyDescent="0.3">
      <c r="BA87059" s="2"/>
    </row>
    <row r="87060" spans="53:53" x14ac:dyDescent="0.3">
      <c r="BA87060" s="2"/>
    </row>
    <row r="87061" spans="53:53" x14ac:dyDescent="0.3">
      <c r="BA87061" s="2"/>
    </row>
    <row r="87062" spans="53:53" x14ac:dyDescent="0.3">
      <c r="BA87062" s="2"/>
    </row>
    <row r="87063" spans="53:53" x14ac:dyDescent="0.3">
      <c r="BA87063" s="2"/>
    </row>
    <row r="87064" spans="53:53" x14ac:dyDescent="0.3">
      <c r="BA87064" s="2"/>
    </row>
    <row r="87065" spans="53:53" x14ac:dyDescent="0.3">
      <c r="BA87065" s="2"/>
    </row>
    <row r="87066" spans="53:53" x14ac:dyDescent="0.3">
      <c r="BA87066" s="2"/>
    </row>
    <row r="87067" spans="53:53" x14ac:dyDescent="0.3">
      <c r="BA87067" s="2"/>
    </row>
    <row r="87068" spans="53:53" x14ac:dyDescent="0.3">
      <c r="BA87068" s="2"/>
    </row>
    <row r="87069" spans="53:53" x14ac:dyDescent="0.3">
      <c r="BA87069" s="2"/>
    </row>
    <row r="87070" spans="53:53" x14ac:dyDescent="0.3">
      <c r="BA87070" s="2"/>
    </row>
    <row r="87071" spans="53:53" x14ac:dyDescent="0.3">
      <c r="BA87071" s="2"/>
    </row>
    <row r="87072" spans="53:53" x14ac:dyDescent="0.3">
      <c r="BA87072" s="2"/>
    </row>
    <row r="87073" spans="53:53" x14ac:dyDescent="0.3">
      <c r="BA87073" s="2"/>
    </row>
    <row r="87074" spans="53:53" x14ac:dyDescent="0.3">
      <c r="BA87074" s="2"/>
    </row>
    <row r="87075" spans="53:53" x14ac:dyDescent="0.3">
      <c r="BA87075" s="2"/>
    </row>
    <row r="87076" spans="53:53" x14ac:dyDescent="0.3">
      <c r="BA87076" s="2"/>
    </row>
    <row r="87077" spans="53:53" x14ac:dyDescent="0.3">
      <c r="BA87077" s="2"/>
    </row>
    <row r="87078" spans="53:53" x14ac:dyDescent="0.3">
      <c r="BA87078" s="2"/>
    </row>
    <row r="87079" spans="53:53" x14ac:dyDescent="0.3">
      <c r="BA87079" s="2"/>
    </row>
    <row r="87080" spans="53:53" x14ac:dyDescent="0.3">
      <c r="BA87080" s="2"/>
    </row>
    <row r="87081" spans="53:53" x14ac:dyDescent="0.3">
      <c r="BA87081" s="2"/>
    </row>
    <row r="87082" spans="53:53" x14ac:dyDescent="0.3">
      <c r="BA87082" s="2"/>
    </row>
    <row r="87083" spans="53:53" x14ac:dyDescent="0.3">
      <c r="BA87083" s="2"/>
    </row>
    <row r="87084" spans="53:53" x14ac:dyDescent="0.3">
      <c r="BA87084" s="2"/>
    </row>
    <row r="87085" spans="53:53" x14ac:dyDescent="0.3">
      <c r="BA87085" s="2"/>
    </row>
    <row r="87086" spans="53:53" x14ac:dyDescent="0.3">
      <c r="BA87086" s="2"/>
    </row>
    <row r="87087" spans="53:53" x14ac:dyDescent="0.3">
      <c r="BA87087" s="2"/>
    </row>
    <row r="87088" spans="53:53" x14ac:dyDescent="0.3">
      <c r="BA87088" s="2"/>
    </row>
    <row r="87089" spans="53:53" x14ac:dyDescent="0.3">
      <c r="BA87089" s="2"/>
    </row>
    <row r="87090" spans="53:53" x14ac:dyDescent="0.3">
      <c r="BA87090" s="2"/>
    </row>
    <row r="87091" spans="53:53" x14ac:dyDescent="0.3">
      <c r="BA87091" s="2"/>
    </row>
    <row r="87092" spans="53:53" x14ac:dyDescent="0.3">
      <c r="BA87092" s="2"/>
    </row>
    <row r="87093" spans="53:53" x14ac:dyDescent="0.3">
      <c r="BA87093" s="2"/>
    </row>
    <row r="87094" spans="53:53" x14ac:dyDescent="0.3">
      <c r="BA87094" s="2"/>
    </row>
    <row r="87095" spans="53:53" x14ac:dyDescent="0.3">
      <c r="BA87095" s="2"/>
    </row>
    <row r="87096" spans="53:53" x14ac:dyDescent="0.3">
      <c r="BA87096" s="2"/>
    </row>
    <row r="87097" spans="53:53" x14ac:dyDescent="0.3">
      <c r="BA87097" s="2"/>
    </row>
    <row r="87098" spans="53:53" x14ac:dyDescent="0.3">
      <c r="BA87098" s="2"/>
    </row>
    <row r="87099" spans="53:53" x14ac:dyDescent="0.3">
      <c r="BA87099" s="2"/>
    </row>
    <row r="87100" spans="53:53" x14ac:dyDescent="0.3">
      <c r="BA87100" s="2"/>
    </row>
    <row r="87101" spans="53:53" x14ac:dyDescent="0.3">
      <c r="BA87101" s="2"/>
    </row>
    <row r="87102" spans="53:53" x14ac:dyDescent="0.3">
      <c r="BA87102" s="2"/>
    </row>
    <row r="87103" spans="53:53" x14ac:dyDescent="0.3">
      <c r="BA87103" s="2"/>
    </row>
    <row r="87104" spans="53:53" x14ac:dyDescent="0.3">
      <c r="BA87104" s="2"/>
    </row>
    <row r="87105" spans="53:53" x14ac:dyDescent="0.3">
      <c r="BA87105" s="2"/>
    </row>
    <row r="87106" spans="53:53" x14ac:dyDescent="0.3">
      <c r="BA87106" s="2"/>
    </row>
    <row r="87107" spans="53:53" x14ac:dyDescent="0.3">
      <c r="BA87107" s="2"/>
    </row>
    <row r="87108" spans="53:53" x14ac:dyDescent="0.3">
      <c r="BA87108" s="2"/>
    </row>
    <row r="87109" spans="53:53" x14ac:dyDescent="0.3">
      <c r="BA87109" s="2"/>
    </row>
    <row r="87110" spans="53:53" x14ac:dyDescent="0.3">
      <c r="BA87110" s="2"/>
    </row>
    <row r="87111" spans="53:53" x14ac:dyDescent="0.3">
      <c r="BA87111" s="2"/>
    </row>
    <row r="87112" spans="53:53" x14ac:dyDescent="0.3">
      <c r="BA87112" s="2"/>
    </row>
    <row r="87113" spans="53:53" x14ac:dyDescent="0.3">
      <c r="BA87113" s="2"/>
    </row>
    <row r="87114" spans="53:53" x14ac:dyDescent="0.3">
      <c r="BA87114" s="2"/>
    </row>
    <row r="87115" spans="53:53" x14ac:dyDescent="0.3">
      <c r="BA87115" s="2"/>
    </row>
    <row r="87116" spans="53:53" x14ac:dyDescent="0.3">
      <c r="BA87116" s="2"/>
    </row>
    <row r="87117" spans="53:53" x14ac:dyDescent="0.3">
      <c r="BA87117" s="2"/>
    </row>
    <row r="87118" spans="53:53" x14ac:dyDescent="0.3">
      <c r="BA87118" s="2"/>
    </row>
    <row r="87119" spans="53:53" x14ac:dyDescent="0.3">
      <c r="BA87119" s="2"/>
    </row>
    <row r="87120" spans="53:53" x14ac:dyDescent="0.3">
      <c r="BA87120" s="2"/>
    </row>
    <row r="87121" spans="53:53" x14ac:dyDescent="0.3">
      <c r="BA87121" s="2"/>
    </row>
    <row r="87122" spans="53:53" x14ac:dyDescent="0.3">
      <c r="BA87122" s="2"/>
    </row>
    <row r="87123" spans="53:53" x14ac:dyDescent="0.3">
      <c r="BA87123" s="2"/>
    </row>
    <row r="87124" spans="53:53" x14ac:dyDescent="0.3">
      <c r="BA87124" s="2"/>
    </row>
    <row r="87125" spans="53:53" x14ac:dyDescent="0.3">
      <c r="BA87125" s="2"/>
    </row>
    <row r="87126" spans="53:53" x14ac:dyDescent="0.3">
      <c r="BA87126" s="2"/>
    </row>
    <row r="87127" spans="53:53" x14ac:dyDescent="0.3">
      <c r="BA87127" s="2"/>
    </row>
    <row r="87128" spans="53:53" x14ac:dyDescent="0.3">
      <c r="BA87128" s="2"/>
    </row>
    <row r="87129" spans="53:53" x14ac:dyDescent="0.3">
      <c r="BA87129" s="2"/>
    </row>
    <row r="87130" spans="53:53" x14ac:dyDescent="0.3">
      <c r="BA87130" s="2"/>
    </row>
    <row r="87131" spans="53:53" x14ac:dyDescent="0.3">
      <c r="BA87131" s="2"/>
    </row>
    <row r="87132" spans="53:53" x14ac:dyDescent="0.3">
      <c r="BA87132" s="2"/>
    </row>
    <row r="87133" spans="53:53" x14ac:dyDescent="0.3">
      <c r="BA87133" s="2"/>
    </row>
    <row r="87134" spans="53:53" x14ac:dyDescent="0.3">
      <c r="BA87134" s="2"/>
    </row>
    <row r="87135" spans="53:53" x14ac:dyDescent="0.3">
      <c r="BA87135" s="2"/>
    </row>
    <row r="87136" spans="53:53" x14ac:dyDescent="0.3">
      <c r="BA87136" s="2"/>
    </row>
    <row r="87137" spans="53:53" x14ac:dyDescent="0.3">
      <c r="BA87137" s="2"/>
    </row>
    <row r="87138" spans="53:53" x14ac:dyDescent="0.3">
      <c r="BA87138" s="2"/>
    </row>
    <row r="87139" spans="53:53" x14ac:dyDescent="0.3">
      <c r="BA87139" s="2"/>
    </row>
    <row r="87140" spans="53:53" x14ac:dyDescent="0.3">
      <c r="BA87140" s="2"/>
    </row>
    <row r="87141" spans="53:53" x14ac:dyDescent="0.3">
      <c r="BA87141" s="2"/>
    </row>
    <row r="87142" spans="53:53" x14ac:dyDescent="0.3">
      <c r="BA87142" s="2"/>
    </row>
    <row r="87143" spans="53:53" x14ac:dyDescent="0.3">
      <c r="BA87143" s="2"/>
    </row>
    <row r="87144" spans="53:53" x14ac:dyDescent="0.3">
      <c r="BA87144" s="2"/>
    </row>
    <row r="87145" spans="53:53" x14ac:dyDescent="0.3">
      <c r="BA87145" s="2"/>
    </row>
    <row r="87146" spans="53:53" x14ac:dyDescent="0.3">
      <c r="BA87146" s="2"/>
    </row>
    <row r="87147" spans="53:53" x14ac:dyDescent="0.3">
      <c r="BA87147" s="2"/>
    </row>
    <row r="87148" spans="53:53" x14ac:dyDescent="0.3">
      <c r="BA87148" s="2"/>
    </row>
    <row r="87149" spans="53:53" x14ac:dyDescent="0.3">
      <c r="BA87149" s="2"/>
    </row>
    <row r="87150" spans="53:53" x14ac:dyDescent="0.3">
      <c r="BA87150" s="2"/>
    </row>
    <row r="87151" spans="53:53" x14ac:dyDescent="0.3">
      <c r="BA87151" s="2"/>
    </row>
    <row r="87152" spans="53:53" x14ac:dyDescent="0.3">
      <c r="BA87152" s="2"/>
    </row>
    <row r="87153" spans="53:53" x14ac:dyDescent="0.3">
      <c r="BA87153" s="2"/>
    </row>
    <row r="87154" spans="53:53" x14ac:dyDescent="0.3">
      <c r="BA87154" s="2"/>
    </row>
    <row r="87155" spans="53:53" x14ac:dyDescent="0.3">
      <c r="BA87155" s="2"/>
    </row>
    <row r="87156" spans="53:53" x14ac:dyDescent="0.3">
      <c r="BA87156" s="2"/>
    </row>
    <row r="87157" spans="53:53" x14ac:dyDescent="0.3">
      <c r="BA87157" s="2"/>
    </row>
    <row r="87158" spans="53:53" x14ac:dyDescent="0.3">
      <c r="BA87158" s="2"/>
    </row>
    <row r="87159" spans="53:53" x14ac:dyDescent="0.3">
      <c r="BA87159" s="2"/>
    </row>
    <row r="87160" spans="53:53" x14ac:dyDescent="0.3">
      <c r="BA87160" s="2"/>
    </row>
    <row r="87161" spans="53:53" x14ac:dyDescent="0.3">
      <c r="BA87161" s="2"/>
    </row>
    <row r="87162" spans="53:53" x14ac:dyDescent="0.3">
      <c r="BA87162" s="2"/>
    </row>
    <row r="87163" spans="53:53" x14ac:dyDescent="0.3">
      <c r="BA87163" s="2"/>
    </row>
    <row r="87164" spans="53:53" x14ac:dyDescent="0.3">
      <c r="BA87164" s="2"/>
    </row>
    <row r="87165" spans="53:53" x14ac:dyDescent="0.3">
      <c r="BA87165" s="2"/>
    </row>
    <row r="87166" spans="53:53" x14ac:dyDescent="0.3">
      <c r="BA87166" s="2"/>
    </row>
    <row r="87167" spans="53:53" x14ac:dyDescent="0.3">
      <c r="BA87167" s="2"/>
    </row>
    <row r="87168" spans="53:53" x14ac:dyDescent="0.3">
      <c r="BA87168" s="2"/>
    </row>
    <row r="87169" spans="53:53" x14ac:dyDescent="0.3">
      <c r="BA87169" s="2"/>
    </row>
    <row r="87170" spans="53:53" x14ac:dyDescent="0.3">
      <c r="BA87170" s="2"/>
    </row>
    <row r="87171" spans="53:53" x14ac:dyDescent="0.3">
      <c r="BA87171" s="2"/>
    </row>
    <row r="87172" spans="53:53" x14ac:dyDescent="0.3">
      <c r="BA87172" s="2"/>
    </row>
    <row r="87173" spans="53:53" x14ac:dyDescent="0.3">
      <c r="BA87173" s="2"/>
    </row>
    <row r="87174" spans="53:53" x14ac:dyDescent="0.3">
      <c r="BA87174" s="2"/>
    </row>
    <row r="87175" spans="53:53" x14ac:dyDescent="0.3">
      <c r="BA87175" s="2"/>
    </row>
    <row r="87176" spans="53:53" x14ac:dyDescent="0.3">
      <c r="BA87176" s="2"/>
    </row>
    <row r="87177" spans="53:53" x14ac:dyDescent="0.3">
      <c r="BA87177" s="2"/>
    </row>
    <row r="87178" spans="53:53" x14ac:dyDescent="0.3">
      <c r="BA87178" s="2"/>
    </row>
    <row r="87179" spans="53:53" x14ac:dyDescent="0.3">
      <c r="BA87179" s="2"/>
    </row>
    <row r="87180" spans="53:53" x14ac:dyDescent="0.3">
      <c r="BA87180" s="2"/>
    </row>
    <row r="87181" spans="53:53" x14ac:dyDescent="0.3">
      <c r="BA87181" s="2"/>
    </row>
    <row r="87182" spans="53:53" x14ac:dyDescent="0.3">
      <c r="BA87182" s="2"/>
    </row>
    <row r="87183" spans="53:53" x14ac:dyDescent="0.3">
      <c r="BA87183" s="2"/>
    </row>
    <row r="87184" spans="53:53" x14ac:dyDescent="0.3">
      <c r="BA87184" s="2"/>
    </row>
    <row r="87185" spans="53:53" x14ac:dyDescent="0.3">
      <c r="BA87185" s="2"/>
    </row>
    <row r="87186" spans="53:53" x14ac:dyDescent="0.3">
      <c r="BA87186" s="2"/>
    </row>
    <row r="87187" spans="53:53" x14ac:dyDescent="0.3">
      <c r="BA87187" s="2"/>
    </row>
    <row r="87188" spans="53:53" x14ac:dyDescent="0.3">
      <c r="BA87188" s="2"/>
    </row>
    <row r="87189" spans="53:53" x14ac:dyDescent="0.3">
      <c r="BA87189" s="2"/>
    </row>
    <row r="87190" spans="53:53" x14ac:dyDescent="0.3">
      <c r="BA87190" s="2"/>
    </row>
    <row r="87191" spans="53:53" x14ac:dyDescent="0.3">
      <c r="BA87191" s="2"/>
    </row>
    <row r="87192" spans="53:53" x14ac:dyDescent="0.3">
      <c r="BA87192" s="2"/>
    </row>
    <row r="87193" spans="53:53" x14ac:dyDescent="0.3">
      <c r="BA87193" s="2"/>
    </row>
    <row r="87194" spans="53:53" x14ac:dyDescent="0.3">
      <c r="BA87194" s="2"/>
    </row>
    <row r="87195" spans="53:53" x14ac:dyDescent="0.3">
      <c r="BA87195" s="2"/>
    </row>
    <row r="87196" spans="53:53" x14ac:dyDescent="0.3">
      <c r="BA87196" s="2"/>
    </row>
    <row r="87197" spans="53:53" x14ac:dyDescent="0.3">
      <c r="BA87197" s="2"/>
    </row>
    <row r="87198" spans="53:53" x14ac:dyDescent="0.3">
      <c r="BA87198" s="2"/>
    </row>
    <row r="87199" spans="53:53" x14ac:dyDescent="0.3">
      <c r="BA87199" s="2"/>
    </row>
    <row r="87200" spans="53:53" x14ac:dyDescent="0.3">
      <c r="BA87200" s="2"/>
    </row>
    <row r="87201" spans="53:53" x14ac:dyDescent="0.3">
      <c r="BA87201" s="2"/>
    </row>
    <row r="87202" spans="53:53" x14ac:dyDescent="0.3">
      <c r="BA87202" s="2"/>
    </row>
    <row r="87203" spans="53:53" x14ac:dyDescent="0.3">
      <c r="BA87203" s="2"/>
    </row>
    <row r="87204" spans="53:53" x14ac:dyDescent="0.3">
      <c r="BA87204" s="2"/>
    </row>
    <row r="87205" spans="53:53" x14ac:dyDescent="0.3">
      <c r="BA87205" s="2"/>
    </row>
    <row r="87206" spans="53:53" x14ac:dyDescent="0.3">
      <c r="BA87206" s="2"/>
    </row>
    <row r="87207" spans="53:53" x14ac:dyDescent="0.3">
      <c r="BA87207" s="2"/>
    </row>
    <row r="87208" spans="53:53" x14ac:dyDescent="0.3">
      <c r="BA87208" s="2"/>
    </row>
    <row r="87209" spans="53:53" x14ac:dyDescent="0.3">
      <c r="BA87209" s="2"/>
    </row>
    <row r="87210" spans="53:53" x14ac:dyDescent="0.3">
      <c r="BA87210" s="2"/>
    </row>
    <row r="87211" spans="53:53" x14ac:dyDescent="0.3">
      <c r="BA87211" s="2"/>
    </row>
    <row r="87212" spans="53:53" x14ac:dyDescent="0.3">
      <c r="BA87212" s="2"/>
    </row>
    <row r="87213" spans="53:53" x14ac:dyDescent="0.3">
      <c r="BA87213" s="2"/>
    </row>
    <row r="87214" spans="53:53" x14ac:dyDescent="0.3">
      <c r="BA87214" s="2"/>
    </row>
    <row r="87215" spans="53:53" x14ac:dyDescent="0.3">
      <c r="BA87215" s="2"/>
    </row>
    <row r="87216" spans="53:53" x14ac:dyDescent="0.3">
      <c r="BA87216" s="2"/>
    </row>
    <row r="87217" spans="53:53" x14ac:dyDescent="0.3">
      <c r="BA87217" s="2"/>
    </row>
    <row r="87218" spans="53:53" x14ac:dyDescent="0.3">
      <c r="BA87218" s="2"/>
    </row>
    <row r="87219" spans="53:53" x14ac:dyDescent="0.3">
      <c r="BA87219" s="2"/>
    </row>
    <row r="87220" spans="53:53" x14ac:dyDescent="0.3">
      <c r="BA87220" s="2"/>
    </row>
    <row r="87221" spans="53:53" x14ac:dyDescent="0.3">
      <c r="BA87221" s="2"/>
    </row>
    <row r="87222" spans="53:53" x14ac:dyDescent="0.3">
      <c r="BA87222" s="2"/>
    </row>
    <row r="87223" spans="53:53" x14ac:dyDescent="0.3">
      <c r="BA87223" s="2"/>
    </row>
    <row r="87224" spans="53:53" x14ac:dyDescent="0.3">
      <c r="BA87224" s="2"/>
    </row>
    <row r="87225" spans="53:53" x14ac:dyDescent="0.3">
      <c r="BA87225" s="2"/>
    </row>
    <row r="87226" spans="53:53" x14ac:dyDescent="0.3">
      <c r="BA87226" s="2"/>
    </row>
    <row r="87227" spans="53:53" x14ac:dyDescent="0.3">
      <c r="BA87227" s="2"/>
    </row>
    <row r="87228" spans="53:53" x14ac:dyDescent="0.3">
      <c r="BA87228" s="2"/>
    </row>
    <row r="87229" spans="53:53" x14ac:dyDescent="0.3">
      <c r="BA87229" s="2"/>
    </row>
    <row r="87230" spans="53:53" x14ac:dyDescent="0.3">
      <c r="BA87230" s="2"/>
    </row>
    <row r="87231" spans="53:53" x14ac:dyDescent="0.3">
      <c r="BA87231" s="2"/>
    </row>
    <row r="87232" spans="53:53" x14ac:dyDescent="0.3">
      <c r="BA87232" s="2"/>
    </row>
    <row r="87233" spans="53:53" x14ac:dyDescent="0.3">
      <c r="BA87233" s="2"/>
    </row>
    <row r="87234" spans="53:53" x14ac:dyDescent="0.3">
      <c r="BA87234" s="2"/>
    </row>
    <row r="87235" spans="53:53" x14ac:dyDescent="0.3">
      <c r="BA87235" s="2"/>
    </row>
    <row r="87236" spans="53:53" x14ac:dyDescent="0.3">
      <c r="BA87236" s="2"/>
    </row>
    <row r="87237" spans="53:53" x14ac:dyDescent="0.3">
      <c r="BA87237" s="2"/>
    </row>
    <row r="87238" spans="53:53" x14ac:dyDescent="0.3">
      <c r="BA87238" s="2"/>
    </row>
    <row r="87239" spans="53:53" x14ac:dyDescent="0.3">
      <c r="BA87239" s="2"/>
    </row>
    <row r="87240" spans="53:53" x14ac:dyDescent="0.3">
      <c r="BA87240" s="2"/>
    </row>
    <row r="87241" spans="53:53" x14ac:dyDescent="0.3">
      <c r="BA87241" s="2"/>
    </row>
    <row r="87242" spans="53:53" x14ac:dyDescent="0.3">
      <c r="BA87242" s="2"/>
    </row>
    <row r="87243" spans="53:53" x14ac:dyDescent="0.3">
      <c r="BA87243" s="2"/>
    </row>
    <row r="87244" spans="53:53" x14ac:dyDescent="0.3">
      <c r="BA87244" s="2"/>
    </row>
    <row r="87245" spans="53:53" x14ac:dyDescent="0.3">
      <c r="BA87245" s="2"/>
    </row>
    <row r="87246" spans="53:53" x14ac:dyDescent="0.3">
      <c r="BA87246" s="2"/>
    </row>
    <row r="87247" spans="53:53" x14ac:dyDescent="0.3">
      <c r="BA87247" s="2"/>
    </row>
    <row r="87248" spans="53:53" x14ac:dyDescent="0.3">
      <c r="BA87248" s="2"/>
    </row>
    <row r="87249" spans="53:53" x14ac:dyDescent="0.3">
      <c r="BA87249" s="2"/>
    </row>
    <row r="87250" spans="53:53" x14ac:dyDescent="0.3">
      <c r="BA87250" s="2"/>
    </row>
    <row r="87251" spans="53:53" x14ac:dyDescent="0.3">
      <c r="BA87251" s="2"/>
    </row>
    <row r="87252" spans="53:53" x14ac:dyDescent="0.3">
      <c r="BA87252" s="2"/>
    </row>
    <row r="87253" spans="53:53" x14ac:dyDescent="0.3">
      <c r="BA87253" s="2"/>
    </row>
    <row r="87254" spans="53:53" x14ac:dyDescent="0.3">
      <c r="BA87254" s="2"/>
    </row>
    <row r="87255" spans="53:53" x14ac:dyDescent="0.3">
      <c r="BA87255" s="2"/>
    </row>
    <row r="87256" spans="53:53" x14ac:dyDescent="0.3">
      <c r="BA87256" s="2"/>
    </row>
    <row r="87257" spans="53:53" x14ac:dyDescent="0.3">
      <c r="BA87257" s="2"/>
    </row>
    <row r="87258" spans="53:53" x14ac:dyDescent="0.3">
      <c r="BA87258" s="2"/>
    </row>
    <row r="87259" spans="53:53" x14ac:dyDescent="0.3">
      <c r="BA87259" s="2"/>
    </row>
    <row r="87260" spans="53:53" x14ac:dyDescent="0.3">
      <c r="BA87260" s="2"/>
    </row>
    <row r="87261" spans="53:53" x14ac:dyDescent="0.3">
      <c r="BA87261" s="2"/>
    </row>
    <row r="87262" spans="53:53" x14ac:dyDescent="0.3">
      <c r="BA87262" s="2"/>
    </row>
    <row r="87263" spans="53:53" x14ac:dyDescent="0.3">
      <c r="BA87263" s="2"/>
    </row>
    <row r="87264" spans="53:53" x14ac:dyDescent="0.3">
      <c r="BA87264" s="2"/>
    </row>
    <row r="87265" spans="53:53" x14ac:dyDescent="0.3">
      <c r="BA87265" s="2"/>
    </row>
    <row r="87266" spans="53:53" x14ac:dyDescent="0.3">
      <c r="BA87266" s="2"/>
    </row>
    <row r="87267" spans="53:53" x14ac:dyDescent="0.3">
      <c r="BA87267" s="2"/>
    </row>
    <row r="87268" spans="53:53" x14ac:dyDescent="0.3">
      <c r="BA87268" s="2"/>
    </row>
    <row r="87269" spans="53:53" x14ac:dyDescent="0.3">
      <c r="BA87269" s="2"/>
    </row>
    <row r="87270" spans="53:53" x14ac:dyDescent="0.3">
      <c r="BA87270" s="2"/>
    </row>
    <row r="87271" spans="53:53" x14ac:dyDescent="0.3">
      <c r="BA87271" s="2"/>
    </row>
    <row r="87272" spans="53:53" x14ac:dyDescent="0.3">
      <c r="BA87272" s="2"/>
    </row>
    <row r="87273" spans="53:53" x14ac:dyDescent="0.3">
      <c r="BA87273" s="2"/>
    </row>
    <row r="87274" spans="53:53" x14ac:dyDescent="0.3">
      <c r="BA87274" s="2"/>
    </row>
    <row r="87275" spans="53:53" x14ac:dyDescent="0.3">
      <c r="BA87275" s="2"/>
    </row>
    <row r="87276" spans="53:53" x14ac:dyDescent="0.3">
      <c r="BA87276" s="2"/>
    </row>
    <row r="87277" spans="53:53" x14ac:dyDescent="0.3">
      <c r="BA87277" s="2"/>
    </row>
    <row r="87278" spans="53:53" x14ac:dyDescent="0.3">
      <c r="BA87278" s="2"/>
    </row>
    <row r="87279" spans="53:53" x14ac:dyDescent="0.3">
      <c r="BA87279" s="2"/>
    </row>
    <row r="87280" spans="53:53" x14ac:dyDescent="0.3">
      <c r="BA87280" s="2"/>
    </row>
    <row r="87281" spans="53:53" x14ac:dyDescent="0.3">
      <c r="BA87281" s="2"/>
    </row>
    <row r="87282" spans="53:53" x14ac:dyDescent="0.3">
      <c r="BA87282" s="2"/>
    </row>
    <row r="87283" spans="53:53" x14ac:dyDescent="0.3">
      <c r="BA87283" s="2"/>
    </row>
    <row r="87284" spans="53:53" x14ac:dyDescent="0.3">
      <c r="BA87284" s="2"/>
    </row>
    <row r="87285" spans="53:53" x14ac:dyDescent="0.3">
      <c r="BA87285" s="2"/>
    </row>
    <row r="87286" spans="53:53" x14ac:dyDescent="0.3">
      <c r="BA87286" s="2"/>
    </row>
    <row r="87287" spans="53:53" x14ac:dyDescent="0.3">
      <c r="BA87287" s="2"/>
    </row>
    <row r="87288" spans="53:53" x14ac:dyDescent="0.3">
      <c r="BA87288" s="2"/>
    </row>
    <row r="87289" spans="53:53" x14ac:dyDescent="0.3">
      <c r="BA87289" s="2"/>
    </row>
    <row r="87290" spans="53:53" x14ac:dyDescent="0.3">
      <c r="BA87290" s="2"/>
    </row>
    <row r="87291" spans="53:53" x14ac:dyDescent="0.3">
      <c r="BA87291" s="2"/>
    </row>
    <row r="87292" spans="53:53" x14ac:dyDescent="0.3">
      <c r="BA87292" s="2"/>
    </row>
    <row r="87293" spans="53:53" x14ac:dyDescent="0.3">
      <c r="BA87293" s="2"/>
    </row>
    <row r="87294" spans="53:53" x14ac:dyDescent="0.3">
      <c r="BA87294" s="2"/>
    </row>
    <row r="87295" spans="53:53" x14ac:dyDescent="0.3">
      <c r="BA87295" s="2"/>
    </row>
    <row r="87296" spans="53:53" x14ac:dyDescent="0.3">
      <c r="BA87296" s="2"/>
    </row>
    <row r="87297" spans="53:53" x14ac:dyDescent="0.3">
      <c r="BA87297" s="2"/>
    </row>
    <row r="87298" spans="53:53" x14ac:dyDescent="0.3">
      <c r="BA87298" s="2"/>
    </row>
    <row r="87299" spans="53:53" x14ac:dyDescent="0.3">
      <c r="BA87299" s="2"/>
    </row>
    <row r="87300" spans="53:53" x14ac:dyDescent="0.3">
      <c r="BA87300" s="2"/>
    </row>
    <row r="87301" spans="53:53" x14ac:dyDescent="0.3">
      <c r="BA87301" s="2"/>
    </row>
    <row r="87302" spans="53:53" x14ac:dyDescent="0.3">
      <c r="BA87302" s="2"/>
    </row>
    <row r="87303" spans="53:53" x14ac:dyDescent="0.3">
      <c r="BA87303" s="2"/>
    </row>
    <row r="87304" spans="53:53" x14ac:dyDescent="0.3">
      <c r="BA87304" s="2"/>
    </row>
    <row r="87305" spans="53:53" x14ac:dyDescent="0.3">
      <c r="BA87305" s="2"/>
    </row>
    <row r="87306" spans="53:53" x14ac:dyDescent="0.3">
      <c r="BA87306" s="2"/>
    </row>
    <row r="87307" spans="53:53" x14ac:dyDescent="0.3">
      <c r="BA87307" s="2"/>
    </row>
    <row r="87308" spans="53:53" x14ac:dyDescent="0.3">
      <c r="BA87308" s="2"/>
    </row>
    <row r="87309" spans="53:53" x14ac:dyDescent="0.3">
      <c r="BA87309" s="2"/>
    </row>
    <row r="87310" spans="53:53" x14ac:dyDescent="0.3">
      <c r="BA87310" s="2"/>
    </row>
    <row r="87311" spans="53:53" x14ac:dyDescent="0.3">
      <c r="BA87311" s="2"/>
    </row>
    <row r="87312" spans="53:53" x14ac:dyDescent="0.3">
      <c r="BA87312" s="2"/>
    </row>
    <row r="87313" spans="53:53" x14ac:dyDescent="0.3">
      <c r="BA87313" s="2"/>
    </row>
    <row r="87314" spans="53:53" x14ac:dyDescent="0.3">
      <c r="BA87314" s="2"/>
    </row>
    <row r="87315" spans="53:53" x14ac:dyDescent="0.3">
      <c r="BA87315" s="2"/>
    </row>
    <row r="87316" spans="53:53" x14ac:dyDescent="0.3">
      <c r="BA87316" s="2"/>
    </row>
    <row r="87317" spans="53:53" x14ac:dyDescent="0.3">
      <c r="BA87317" s="2"/>
    </row>
    <row r="87318" spans="53:53" x14ac:dyDescent="0.3">
      <c r="BA87318" s="2"/>
    </row>
    <row r="87319" spans="53:53" x14ac:dyDescent="0.3">
      <c r="BA87319" s="2"/>
    </row>
    <row r="87320" spans="53:53" x14ac:dyDescent="0.3">
      <c r="BA87320" s="2"/>
    </row>
    <row r="87321" spans="53:53" x14ac:dyDescent="0.3">
      <c r="BA87321" s="2"/>
    </row>
    <row r="87322" spans="53:53" x14ac:dyDescent="0.3">
      <c r="BA87322" s="2"/>
    </row>
    <row r="87323" spans="53:53" x14ac:dyDescent="0.3">
      <c r="BA87323" s="2"/>
    </row>
    <row r="87324" spans="53:53" x14ac:dyDescent="0.3">
      <c r="BA87324" s="2"/>
    </row>
    <row r="87325" spans="53:53" x14ac:dyDescent="0.3">
      <c r="BA87325" s="2"/>
    </row>
    <row r="87326" spans="53:53" x14ac:dyDescent="0.3">
      <c r="BA87326" s="2"/>
    </row>
    <row r="87327" spans="53:53" x14ac:dyDescent="0.3">
      <c r="BA87327" s="2"/>
    </row>
    <row r="87328" spans="53:53" x14ac:dyDescent="0.3">
      <c r="BA87328" s="2"/>
    </row>
    <row r="87329" spans="53:53" x14ac:dyDescent="0.3">
      <c r="BA87329" s="2"/>
    </row>
    <row r="87330" spans="53:53" x14ac:dyDescent="0.3">
      <c r="BA87330" s="2"/>
    </row>
    <row r="87331" spans="53:53" x14ac:dyDescent="0.3">
      <c r="BA87331" s="2"/>
    </row>
    <row r="87332" spans="53:53" x14ac:dyDescent="0.3">
      <c r="BA87332" s="2"/>
    </row>
    <row r="87333" spans="53:53" x14ac:dyDescent="0.3">
      <c r="BA87333" s="2"/>
    </row>
    <row r="87334" spans="53:53" x14ac:dyDescent="0.3">
      <c r="BA87334" s="2"/>
    </row>
    <row r="87335" spans="53:53" x14ac:dyDescent="0.3">
      <c r="BA87335" s="2"/>
    </row>
    <row r="87336" spans="53:53" x14ac:dyDescent="0.3">
      <c r="BA87336" s="2"/>
    </row>
    <row r="87337" spans="53:53" x14ac:dyDescent="0.3">
      <c r="BA87337" s="2"/>
    </row>
    <row r="87338" spans="53:53" x14ac:dyDescent="0.3">
      <c r="BA87338" s="2"/>
    </row>
    <row r="87339" spans="53:53" x14ac:dyDescent="0.3">
      <c r="BA87339" s="2"/>
    </row>
    <row r="87340" spans="53:53" x14ac:dyDescent="0.3">
      <c r="BA87340" s="2"/>
    </row>
    <row r="87341" spans="53:53" x14ac:dyDescent="0.3">
      <c r="BA87341" s="2"/>
    </row>
    <row r="87342" spans="53:53" x14ac:dyDescent="0.3">
      <c r="BA87342" s="2"/>
    </row>
    <row r="87343" spans="53:53" x14ac:dyDescent="0.3">
      <c r="BA87343" s="2"/>
    </row>
    <row r="87344" spans="53:53" x14ac:dyDescent="0.3">
      <c r="BA87344" s="2"/>
    </row>
    <row r="87345" spans="53:53" x14ac:dyDescent="0.3">
      <c r="BA87345" s="2"/>
    </row>
    <row r="87346" spans="53:53" x14ac:dyDescent="0.3">
      <c r="BA87346" s="2"/>
    </row>
    <row r="87347" spans="53:53" x14ac:dyDescent="0.3">
      <c r="BA87347" s="2"/>
    </row>
    <row r="87348" spans="53:53" x14ac:dyDescent="0.3">
      <c r="BA87348" s="2"/>
    </row>
    <row r="87349" spans="53:53" x14ac:dyDescent="0.3">
      <c r="BA87349" s="2"/>
    </row>
    <row r="87350" spans="53:53" x14ac:dyDescent="0.3">
      <c r="BA87350" s="2"/>
    </row>
    <row r="87351" spans="53:53" x14ac:dyDescent="0.3">
      <c r="BA87351" s="2"/>
    </row>
    <row r="87352" spans="53:53" x14ac:dyDescent="0.3">
      <c r="BA87352" s="2"/>
    </row>
    <row r="87353" spans="53:53" x14ac:dyDescent="0.3">
      <c r="BA87353" s="2"/>
    </row>
    <row r="87354" spans="53:53" x14ac:dyDescent="0.3">
      <c r="BA87354" s="2"/>
    </row>
    <row r="87355" spans="53:53" x14ac:dyDescent="0.3">
      <c r="BA87355" s="2"/>
    </row>
    <row r="87356" spans="53:53" x14ac:dyDescent="0.3">
      <c r="BA87356" s="2"/>
    </row>
    <row r="87357" spans="53:53" x14ac:dyDescent="0.3">
      <c r="BA87357" s="2"/>
    </row>
    <row r="87358" spans="53:53" x14ac:dyDescent="0.3">
      <c r="BA87358" s="2"/>
    </row>
    <row r="87359" spans="53:53" x14ac:dyDescent="0.3">
      <c r="BA87359" s="2"/>
    </row>
    <row r="87360" spans="53:53" x14ac:dyDescent="0.3">
      <c r="BA87360" s="2"/>
    </row>
    <row r="87361" spans="53:53" x14ac:dyDescent="0.3">
      <c r="BA87361" s="2"/>
    </row>
    <row r="87362" spans="53:53" x14ac:dyDescent="0.3">
      <c r="BA87362" s="2"/>
    </row>
    <row r="87363" spans="53:53" x14ac:dyDescent="0.3">
      <c r="BA87363" s="2"/>
    </row>
    <row r="87364" spans="53:53" x14ac:dyDescent="0.3">
      <c r="BA87364" s="2"/>
    </row>
    <row r="87365" spans="53:53" x14ac:dyDescent="0.3">
      <c r="BA87365" s="2"/>
    </row>
    <row r="87366" spans="53:53" x14ac:dyDescent="0.3">
      <c r="BA87366" s="2"/>
    </row>
    <row r="87367" spans="53:53" x14ac:dyDescent="0.3">
      <c r="BA87367" s="2"/>
    </row>
    <row r="87368" spans="53:53" x14ac:dyDescent="0.3">
      <c r="BA87368" s="2"/>
    </row>
    <row r="87369" spans="53:53" x14ac:dyDescent="0.3">
      <c r="BA87369" s="2"/>
    </row>
    <row r="87370" spans="53:53" x14ac:dyDescent="0.3">
      <c r="BA87370" s="2"/>
    </row>
    <row r="87371" spans="53:53" x14ac:dyDescent="0.3">
      <c r="BA87371" s="2"/>
    </row>
    <row r="87372" spans="53:53" x14ac:dyDescent="0.3">
      <c r="BA87372" s="2"/>
    </row>
    <row r="87373" spans="53:53" x14ac:dyDescent="0.3">
      <c r="BA87373" s="2"/>
    </row>
    <row r="87374" spans="53:53" x14ac:dyDescent="0.3">
      <c r="BA87374" s="2"/>
    </row>
    <row r="87375" spans="53:53" x14ac:dyDescent="0.3">
      <c r="BA87375" s="2"/>
    </row>
    <row r="87376" spans="53:53" x14ac:dyDescent="0.3">
      <c r="BA87376" s="2"/>
    </row>
    <row r="87377" spans="53:53" x14ac:dyDescent="0.3">
      <c r="BA87377" s="2"/>
    </row>
    <row r="87378" spans="53:53" x14ac:dyDescent="0.3">
      <c r="BA87378" s="2"/>
    </row>
    <row r="87379" spans="53:53" x14ac:dyDescent="0.3">
      <c r="BA87379" s="2"/>
    </row>
    <row r="87380" spans="53:53" x14ac:dyDescent="0.3">
      <c r="BA87380" s="2"/>
    </row>
    <row r="87381" spans="53:53" x14ac:dyDescent="0.3">
      <c r="BA87381" s="2"/>
    </row>
    <row r="87382" spans="53:53" x14ac:dyDescent="0.3">
      <c r="BA87382" s="2"/>
    </row>
    <row r="87383" spans="53:53" x14ac:dyDescent="0.3">
      <c r="BA87383" s="2"/>
    </row>
    <row r="87384" spans="53:53" x14ac:dyDescent="0.3">
      <c r="BA87384" s="2"/>
    </row>
    <row r="87385" spans="53:53" x14ac:dyDescent="0.3">
      <c r="BA87385" s="2"/>
    </row>
    <row r="87386" spans="53:53" x14ac:dyDescent="0.3">
      <c r="BA87386" s="2"/>
    </row>
    <row r="87387" spans="53:53" x14ac:dyDescent="0.3">
      <c r="BA87387" s="2"/>
    </row>
    <row r="87388" spans="53:53" x14ac:dyDescent="0.3">
      <c r="BA87388" s="2"/>
    </row>
    <row r="87389" spans="53:53" x14ac:dyDescent="0.3">
      <c r="BA87389" s="2"/>
    </row>
    <row r="87390" spans="53:53" x14ac:dyDescent="0.3">
      <c r="BA87390" s="2"/>
    </row>
    <row r="87391" spans="53:53" x14ac:dyDescent="0.3">
      <c r="BA87391" s="2"/>
    </row>
    <row r="87392" spans="53:53" x14ac:dyDescent="0.3">
      <c r="BA87392" s="2"/>
    </row>
    <row r="87393" spans="53:53" x14ac:dyDescent="0.3">
      <c r="BA87393" s="2"/>
    </row>
    <row r="87394" spans="53:53" x14ac:dyDescent="0.3">
      <c r="BA87394" s="2"/>
    </row>
    <row r="87395" spans="53:53" x14ac:dyDescent="0.3">
      <c r="BA87395" s="2"/>
    </row>
    <row r="87396" spans="53:53" x14ac:dyDescent="0.3">
      <c r="BA87396" s="2"/>
    </row>
    <row r="87397" spans="53:53" x14ac:dyDescent="0.3">
      <c r="BA87397" s="2"/>
    </row>
    <row r="87398" spans="53:53" x14ac:dyDescent="0.3">
      <c r="BA87398" s="2"/>
    </row>
    <row r="87399" spans="53:53" x14ac:dyDescent="0.3">
      <c r="BA87399" s="2"/>
    </row>
    <row r="87400" spans="53:53" x14ac:dyDescent="0.3">
      <c r="BA87400" s="2"/>
    </row>
    <row r="87401" spans="53:53" x14ac:dyDescent="0.3">
      <c r="BA87401" s="2"/>
    </row>
    <row r="87402" spans="53:53" x14ac:dyDescent="0.3">
      <c r="BA87402" s="2"/>
    </row>
    <row r="87403" spans="53:53" x14ac:dyDescent="0.3">
      <c r="BA87403" s="2"/>
    </row>
    <row r="87404" spans="53:53" x14ac:dyDescent="0.3">
      <c r="BA87404" s="2"/>
    </row>
    <row r="87405" spans="53:53" x14ac:dyDescent="0.3">
      <c r="BA87405" s="2"/>
    </row>
    <row r="87406" spans="53:53" x14ac:dyDescent="0.3">
      <c r="BA87406" s="2"/>
    </row>
    <row r="87407" spans="53:53" x14ac:dyDescent="0.3">
      <c r="BA87407" s="2"/>
    </row>
    <row r="87408" spans="53:53" x14ac:dyDescent="0.3">
      <c r="BA87408" s="2"/>
    </row>
    <row r="87409" spans="53:53" x14ac:dyDescent="0.3">
      <c r="BA87409" s="2"/>
    </row>
    <row r="87410" spans="53:53" x14ac:dyDescent="0.3">
      <c r="BA87410" s="2"/>
    </row>
    <row r="87411" spans="53:53" x14ac:dyDescent="0.3">
      <c r="BA87411" s="2"/>
    </row>
    <row r="87412" spans="53:53" x14ac:dyDescent="0.3">
      <c r="BA87412" s="2"/>
    </row>
    <row r="87413" spans="53:53" x14ac:dyDescent="0.3">
      <c r="BA87413" s="2"/>
    </row>
    <row r="87414" spans="53:53" x14ac:dyDescent="0.3">
      <c r="BA87414" s="2"/>
    </row>
    <row r="87415" spans="53:53" x14ac:dyDescent="0.3">
      <c r="BA87415" s="2"/>
    </row>
    <row r="87416" spans="53:53" x14ac:dyDescent="0.3">
      <c r="BA87416" s="2"/>
    </row>
    <row r="87417" spans="53:53" x14ac:dyDescent="0.3">
      <c r="BA87417" s="2"/>
    </row>
    <row r="87418" spans="53:53" x14ac:dyDescent="0.3">
      <c r="BA87418" s="2"/>
    </row>
    <row r="87419" spans="53:53" x14ac:dyDescent="0.3">
      <c r="BA87419" s="2"/>
    </row>
    <row r="87420" spans="53:53" x14ac:dyDescent="0.3">
      <c r="BA87420" s="2"/>
    </row>
    <row r="87421" spans="53:53" x14ac:dyDescent="0.3">
      <c r="BA87421" s="2"/>
    </row>
    <row r="87422" spans="53:53" x14ac:dyDescent="0.3">
      <c r="BA87422" s="2"/>
    </row>
    <row r="87423" spans="53:53" x14ac:dyDescent="0.3">
      <c r="BA87423" s="2"/>
    </row>
    <row r="87424" spans="53:53" x14ac:dyDescent="0.3">
      <c r="BA87424" s="2"/>
    </row>
    <row r="87425" spans="53:53" x14ac:dyDescent="0.3">
      <c r="BA87425" s="2"/>
    </row>
    <row r="87426" spans="53:53" x14ac:dyDescent="0.3">
      <c r="BA87426" s="2"/>
    </row>
    <row r="87427" spans="53:53" x14ac:dyDescent="0.3">
      <c r="BA87427" s="2"/>
    </row>
    <row r="87428" spans="53:53" x14ac:dyDescent="0.3">
      <c r="BA87428" s="2"/>
    </row>
    <row r="87429" spans="53:53" x14ac:dyDescent="0.3">
      <c r="BA87429" s="2"/>
    </row>
    <row r="87430" spans="53:53" x14ac:dyDescent="0.3">
      <c r="BA87430" s="2"/>
    </row>
    <row r="87431" spans="53:53" x14ac:dyDescent="0.3">
      <c r="BA87431" s="2"/>
    </row>
    <row r="87432" spans="53:53" x14ac:dyDescent="0.3">
      <c r="BA87432" s="2"/>
    </row>
    <row r="87433" spans="53:53" x14ac:dyDescent="0.3">
      <c r="BA87433" s="2"/>
    </row>
    <row r="87434" spans="53:53" x14ac:dyDescent="0.3">
      <c r="BA87434" s="2"/>
    </row>
    <row r="87435" spans="53:53" x14ac:dyDescent="0.3">
      <c r="BA87435" s="2"/>
    </row>
    <row r="87436" spans="53:53" x14ac:dyDescent="0.3">
      <c r="BA87436" s="2"/>
    </row>
    <row r="87437" spans="53:53" x14ac:dyDescent="0.3">
      <c r="BA87437" s="2"/>
    </row>
    <row r="87438" spans="53:53" x14ac:dyDescent="0.3">
      <c r="BA87438" s="2"/>
    </row>
    <row r="87439" spans="53:53" x14ac:dyDescent="0.3">
      <c r="BA87439" s="2"/>
    </row>
    <row r="87440" spans="53:53" x14ac:dyDescent="0.3">
      <c r="BA87440" s="2"/>
    </row>
    <row r="87441" spans="53:53" x14ac:dyDescent="0.3">
      <c r="BA87441" s="2"/>
    </row>
    <row r="87442" spans="53:53" x14ac:dyDescent="0.3">
      <c r="BA87442" s="2"/>
    </row>
    <row r="87443" spans="53:53" x14ac:dyDescent="0.3">
      <c r="BA87443" s="2"/>
    </row>
    <row r="87444" spans="53:53" x14ac:dyDescent="0.3">
      <c r="BA87444" s="2"/>
    </row>
    <row r="87445" spans="53:53" x14ac:dyDescent="0.3">
      <c r="BA87445" s="2"/>
    </row>
    <row r="87446" spans="53:53" x14ac:dyDescent="0.3">
      <c r="BA87446" s="2"/>
    </row>
    <row r="87447" spans="53:53" x14ac:dyDescent="0.3">
      <c r="BA87447" s="2"/>
    </row>
    <row r="87448" spans="53:53" x14ac:dyDescent="0.3">
      <c r="BA87448" s="2"/>
    </row>
    <row r="87449" spans="53:53" x14ac:dyDescent="0.3">
      <c r="BA87449" s="2"/>
    </row>
    <row r="87450" spans="53:53" x14ac:dyDescent="0.3">
      <c r="BA87450" s="2"/>
    </row>
    <row r="87451" spans="53:53" x14ac:dyDescent="0.3">
      <c r="BA87451" s="2"/>
    </row>
    <row r="87452" spans="53:53" x14ac:dyDescent="0.3">
      <c r="BA87452" s="2"/>
    </row>
    <row r="87453" spans="53:53" x14ac:dyDescent="0.3">
      <c r="BA87453" s="2"/>
    </row>
    <row r="87454" spans="53:53" x14ac:dyDescent="0.3">
      <c r="BA87454" s="2"/>
    </row>
    <row r="87455" spans="53:53" x14ac:dyDescent="0.3">
      <c r="BA87455" s="2"/>
    </row>
    <row r="87456" spans="53:53" x14ac:dyDescent="0.3">
      <c r="BA87456" s="2"/>
    </row>
    <row r="87457" spans="53:53" x14ac:dyDescent="0.3">
      <c r="BA87457" s="2"/>
    </row>
    <row r="87458" spans="53:53" x14ac:dyDescent="0.3">
      <c r="BA87458" s="2"/>
    </row>
    <row r="87459" spans="53:53" x14ac:dyDescent="0.3">
      <c r="BA87459" s="2"/>
    </row>
    <row r="87460" spans="53:53" x14ac:dyDescent="0.3">
      <c r="BA87460" s="2"/>
    </row>
    <row r="87461" spans="53:53" x14ac:dyDescent="0.3">
      <c r="BA87461" s="2"/>
    </row>
    <row r="87462" spans="53:53" x14ac:dyDescent="0.3">
      <c r="BA87462" s="2"/>
    </row>
    <row r="87463" spans="53:53" x14ac:dyDescent="0.3">
      <c r="BA87463" s="2"/>
    </row>
    <row r="87464" spans="53:53" x14ac:dyDescent="0.3">
      <c r="BA87464" s="2"/>
    </row>
    <row r="87465" spans="53:53" x14ac:dyDescent="0.3">
      <c r="BA87465" s="2"/>
    </row>
    <row r="87466" spans="53:53" x14ac:dyDescent="0.3">
      <c r="BA87466" s="2"/>
    </row>
    <row r="87467" spans="53:53" x14ac:dyDescent="0.3">
      <c r="BA87467" s="2"/>
    </row>
    <row r="87468" spans="53:53" x14ac:dyDescent="0.3">
      <c r="BA87468" s="2"/>
    </row>
    <row r="87469" spans="53:53" x14ac:dyDescent="0.3">
      <c r="BA87469" s="2"/>
    </row>
    <row r="87470" spans="53:53" x14ac:dyDescent="0.3">
      <c r="BA87470" s="2"/>
    </row>
    <row r="87471" spans="53:53" x14ac:dyDescent="0.3">
      <c r="BA87471" s="2"/>
    </row>
    <row r="87472" spans="53:53" x14ac:dyDescent="0.3">
      <c r="BA87472" s="2"/>
    </row>
    <row r="87473" spans="53:53" x14ac:dyDescent="0.3">
      <c r="BA87473" s="2"/>
    </row>
    <row r="87474" spans="53:53" x14ac:dyDescent="0.3">
      <c r="BA87474" s="2"/>
    </row>
    <row r="87475" spans="53:53" x14ac:dyDescent="0.3">
      <c r="BA87475" s="2"/>
    </row>
    <row r="87476" spans="53:53" x14ac:dyDescent="0.3">
      <c r="BA87476" s="2"/>
    </row>
    <row r="87477" spans="53:53" x14ac:dyDescent="0.3">
      <c r="BA87477" s="2"/>
    </row>
    <row r="87478" spans="53:53" x14ac:dyDescent="0.3">
      <c r="BA87478" s="2"/>
    </row>
    <row r="87479" spans="53:53" x14ac:dyDescent="0.3">
      <c r="BA87479" s="2"/>
    </row>
    <row r="87480" spans="53:53" x14ac:dyDescent="0.3">
      <c r="BA87480" s="2"/>
    </row>
    <row r="87481" spans="53:53" x14ac:dyDescent="0.3">
      <c r="BA87481" s="2"/>
    </row>
    <row r="87482" spans="53:53" x14ac:dyDescent="0.3">
      <c r="BA87482" s="2"/>
    </row>
    <row r="87483" spans="53:53" x14ac:dyDescent="0.3">
      <c r="BA87483" s="2"/>
    </row>
    <row r="87484" spans="53:53" x14ac:dyDescent="0.3">
      <c r="BA87484" s="2"/>
    </row>
    <row r="87485" spans="53:53" x14ac:dyDescent="0.3">
      <c r="BA87485" s="2"/>
    </row>
    <row r="87486" spans="53:53" x14ac:dyDescent="0.3">
      <c r="BA87486" s="2"/>
    </row>
    <row r="87487" spans="53:53" x14ac:dyDescent="0.3">
      <c r="BA87487" s="2"/>
    </row>
    <row r="87488" spans="53:53" x14ac:dyDescent="0.3">
      <c r="BA87488" s="2"/>
    </row>
    <row r="87489" spans="53:53" x14ac:dyDescent="0.3">
      <c r="BA87489" s="2"/>
    </row>
    <row r="87490" spans="53:53" x14ac:dyDescent="0.3">
      <c r="BA87490" s="2"/>
    </row>
    <row r="87491" spans="53:53" x14ac:dyDescent="0.3">
      <c r="BA87491" s="2"/>
    </row>
    <row r="87492" spans="53:53" x14ac:dyDescent="0.3">
      <c r="BA87492" s="2"/>
    </row>
    <row r="87493" spans="53:53" x14ac:dyDescent="0.3">
      <c r="BA87493" s="2"/>
    </row>
    <row r="87494" spans="53:53" x14ac:dyDescent="0.3">
      <c r="BA87494" s="2"/>
    </row>
    <row r="87495" spans="53:53" x14ac:dyDescent="0.3">
      <c r="BA87495" s="2"/>
    </row>
    <row r="87496" spans="53:53" x14ac:dyDescent="0.3">
      <c r="BA87496" s="2"/>
    </row>
    <row r="87497" spans="53:53" x14ac:dyDescent="0.3">
      <c r="BA87497" s="2"/>
    </row>
    <row r="87498" spans="53:53" x14ac:dyDescent="0.3">
      <c r="BA87498" s="2"/>
    </row>
    <row r="87499" spans="53:53" x14ac:dyDescent="0.3">
      <c r="BA87499" s="2"/>
    </row>
    <row r="87500" spans="53:53" x14ac:dyDescent="0.3">
      <c r="BA87500" s="2"/>
    </row>
    <row r="87501" spans="53:53" x14ac:dyDescent="0.3">
      <c r="BA87501" s="2"/>
    </row>
    <row r="87502" spans="53:53" x14ac:dyDescent="0.3">
      <c r="BA87502" s="2"/>
    </row>
    <row r="87503" spans="53:53" x14ac:dyDescent="0.3">
      <c r="BA87503" s="2"/>
    </row>
    <row r="87504" spans="53:53" x14ac:dyDescent="0.3">
      <c r="BA87504" s="2"/>
    </row>
    <row r="87505" spans="53:53" x14ac:dyDescent="0.3">
      <c r="BA87505" s="2"/>
    </row>
    <row r="87506" spans="53:53" x14ac:dyDescent="0.3">
      <c r="BA87506" s="2"/>
    </row>
    <row r="87507" spans="53:53" x14ac:dyDescent="0.3">
      <c r="BA87507" s="2"/>
    </row>
    <row r="87508" spans="53:53" x14ac:dyDescent="0.3">
      <c r="BA87508" s="2"/>
    </row>
    <row r="87509" spans="53:53" x14ac:dyDescent="0.3">
      <c r="BA87509" s="2"/>
    </row>
    <row r="87510" spans="53:53" x14ac:dyDescent="0.3">
      <c r="BA87510" s="2"/>
    </row>
    <row r="87511" spans="53:53" x14ac:dyDescent="0.3">
      <c r="BA87511" s="2"/>
    </row>
    <row r="87512" spans="53:53" x14ac:dyDescent="0.3">
      <c r="BA87512" s="2"/>
    </row>
    <row r="87513" spans="53:53" x14ac:dyDescent="0.3">
      <c r="BA87513" s="2"/>
    </row>
    <row r="87514" spans="53:53" x14ac:dyDescent="0.3">
      <c r="BA87514" s="2"/>
    </row>
    <row r="87515" spans="53:53" x14ac:dyDescent="0.3">
      <c r="BA87515" s="2"/>
    </row>
    <row r="87516" spans="53:53" x14ac:dyDescent="0.3">
      <c r="BA87516" s="2"/>
    </row>
    <row r="87517" spans="53:53" x14ac:dyDescent="0.3">
      <c r="BA87517" s="2"/>
    </row>
    <row r="87518" spans="53:53" x14ac:dyDescent="0.3">
      <c r="BA87518" s="2"/>
    </row>
    <row r="87519" spans="53:53" x14ac:dyDescent="0.3">
      <c r="BA87519" s="2"/>
    </row>
    <row r="87520" spans="53:53" x14ac:dyDescent="0.3">
      <c r="BA87520" s="2"/>
    </row>
    <row r="87521" spans="53:53" x14ac:dyDescent="0.3">
      <c r="BA87521" s="2"/>
    </row>
    <row r="87522" spans="53:53" x14ac:dyDescent="0.3">
      <c r="BA87522" s="2"/>
    </row>
    <row r="87523" spans="53:53" x14ac:dyDescent="0.3">
      <c r="BA87523" s="2"/>
    </row>
    <row r="87524" spans="53:53" x14ac:dyDescent="0.3">
      <c r="BA87524" s="2"/>
    </row>
    <row r="87525" spans="53:53" x14ac:dyDescent="0.3">
      <c r="BA87525" s="2"/>
    </row>
    <row r="87526" spans="53:53" x14ac:dyDescent="0.3">
      <c r="BA87526" s="2"/>
    </row>
    <row r="87527" spans="53:53" x14ac:dyDescent="0.3">
      <c r="BA87527" s="2"/>
    </row>
    <row r="87528" spans="53:53" x14ac:dyDescent="0.3">
      <c r="BA87528" s="2"/>
    </row>
    <row r="87529" spans="53:53" x14ac:dyDescent="0.3">
      <c r="BA87529" s="2"/>
    </row>
    <row r="87530" spans="53:53" x14ac:dyDescent="0.3">
      <c r="BA87530" s="2"/>
    </row>
    <row r="87531" spans="53:53" x14ac:dyDescent="0.3">
      <c r="BA87531" s="2"/>
    </row>
    <row r="87532" spans="53:53" x14ac:dyDescent="0.3">
      <c r="BA87532" s="2"/>
    </row>
    <row r="87533" spans="53:53" x14ac:dyDescent="0.3">
      <c r="BA87533" s="2"/>
    </row>
    <row r="87534" spans="53:53" x14ac:dyDescent="0.3">
      <c r="BA87534" s="2"/>
    </row>
    <row r="87535" spans="53:53" x14ac:dyDescent="0.3">
      <c r="BA87535" s="2"/>
    </row>
    <row r="87536" spans="53:53" x14ac:dyDescent="0.3">
      <c r="BA87536" s="2"/>
    </row>
    <row r="87537" spans="53:53" x14ac:dyDescent="0.3">
      <c r="BA87537" s="2"/>
    </row>
    <row r="87538" spans="53:53" x14ac:dyDescent="0.3">
      <c r="BA87538" s="2"/>
    </row>
    <row r="87539" spans="53:53" x14ac:dyDescent="0.3">
      <c r="BA87539" s="2"/>
    </row>
    <row r="87540" spans="53:53" x14ac:dyDescent="0.3">
      <c r="BA87540" s="2"/>
    </row>
    <row r="87541" spans="53:53" x14ac:dyDescent="0.3">
      <c r="BA87541" s="2"/>
    </row>
    <row r="87542" spans="53:53" x14ac:dyDescent="0.3">
      <c r="BA87542" s="2"/>
    </row>
    <row r="87543" spans="53:53" x14ac:dyDescent="0.3">
      <c r="BA87543" s="2"/>
    </row>
    <row r="87544" spans="53:53" x14ac:dyDescent="0.3">
      <c r="BA87544" s="2"/>
    </row>
    <row r="87545" spans="53:53" x14ac:dyDescent="0.3">
      <c r="BA87545" s="2"/>
    </row>
    <row r="87546" spans="53:53" x14ac:dyDescent="0.3">
      <c r="BA87546" s="2"/>
    </row>
    <row r="87547" spans="53:53" x14ac:dyDescent="0.3">
      <c r="BA87547" s="2"/>
    </row>
    <row r="87548" spans="53:53" x14ac:dyDescent="0.3">
      <c r="BA87548" s="2"/>
    </row>
    <row r="87549" spans="53:53" x14ac:dyDescent="0.3">
      <c r="BA87549" s="2"/>
    </row>
    <row r="87550" spans="53:53" x14ac:dyDescent="0.3">
      <c r="BA87550" s="2"/>
    </row>
    <row r="87551" spans="53:53" x14ac:dyDescent="0.3">
      <c r="BA87551" s="2"/>
    </row>
    <row r="87552" spans="53:53" x14ac:dyDescent="0.3">
      <c r="BA87552" s="2"/>
    </row>
    <row r="87553" spans="53:53" x14ac:dyDescent="0.3">
      <c r="BA87553" s="2"/>
    </row>
    <row r="87554" spans="53:53" x14ac:dyDescent="0.3">
      <c r="BA87554" s="2"/>
    </row>
    <row r="87555" spans="53:53" x14ac:dyDescent="0.3">
      <c r="BA87555" s="2"/>
    </row>
    <row r="87556" spans="53:53" x14ac:dyDescent="0.3">
      <c r="BA87556" s="2"/>
    </row>
    <row r="87557" spans="53:53" x14ac:dyDescent="0.3">
      <c r="BA87557" s="2"/>
    </row>
    <row r="87558" spans="53:53" x14ac:dyDescent="0.3">
      <c r="BA87558" s="2"/>
    </row>
    <row r="87559" spans="53:53" x14ac:dyDescent="0.3">
      <c r="BA87559" s="2"/>
    </row>
    <row r="87560" spans="53:53" x14ac:dyDescent="0.3">
      <c r="BA87560" s="2"/>
    </row>
    <row r="87561" spans="53:53" x14ac:dyDescent="0.3">
      <c r="BA87561" s="2"/>
    </row>
    <row r="87562" spans="53:53" x14ac:dyDescent="0.3">
      <c r="BA87562" s="2"/>
    </row>
    <row r="87563" spans="53:53" x14ac:dyDescent="0.3">
      <c r="BA87563" s="2"/>
    </row>
    <row r="87564" spans="53:53" x14ac:dyDescent="0.3">
      <c r="BA87564" s="2"/>
    </row>
    <row r="87565" spans="53:53" x14ac:dyDescent="0.3">
      <c r="BA87565" s="2"/>
    </row>
    <row r="87566" spans="53:53" x14ac:dyDescent="0.3">
      <c r="BA87566" s="2"/>
    </row>
    <row r="87567" spans="53:53" x14ac:dyDescent="0.3">
      <c r="BA87567" s="2"/>
    </row>
    <row r="87568" spans="53:53" x14ac:dyDescent="0.3">
      <c r="BA87568" s="2"/>
    </row>
    <row r="87569" spans="53:53" x14ac:dyDescent="0.3">
      <c r="BA87569" s="2"/>
    </row>
    <row r="87570" spans="53:53" x14ac:dyDescent="0.3">
      <c r="BA87570" s="2"/>
    </row>
    <row r="87571" spans="53:53" x14ac:dyDescent="0.3">
      <c r="BA87571" s="2"/>
    </row>
    <row r="87572" spans="53:53" x14ac:dyDescent="0.3">
      <c r="BA87572" s="2"/>
    </row>
    <row r="87573" spans="53:53" x14ac:dyDescent="0.3">
      <c r="BA87573" s="2"/>
    </row>
    <row r="87574" spans="53:53" x14ac:dyDescent="0.3">
      <c r="BA87574" s="2"/>
    </row>
    <row r="87575" spans="53:53" x14ac:dyDescent="0.3">
      <c r="BA87575" s="2"/>
    </row>
    <row r="87576" spans="53:53" x14ac:dyDescent="0.3">
      <c r="BA87576" s="2"/>
    </row>
    <row r="87577" spans="53:53" x14ac:dyDescent="0.3">
      <c r="BA87577" s="2"/>
    </row>
    <row r="87578" spans="53:53" x14ac:dyDescent="0.3">
      <c r="BA87578" s="2"/>
    </row>
    <row r="87579" spans="53:53" x14ac:dyDescent="0.3">
      <c r="BA87579" s="2"/>
    </row>
    <row r="87580" spans="53:53" x14ac:dyDescent="0.3">
      <c r="BA87580" s="2"/>
    </row>
    <row r="87581" spans="53:53" x14ac:dyDescent="0.3">
      <c r="BA87581" s="2"/>
    </row>
    <row r="87582" spans="53:53" x14ac:dyDescent="0.3">
      <c r="BA87582" s="2"/>
    </row>
    <row r="87583" spans="53:53" x14ac:dyDescent="0.3">
      <c r="BA87583" s="2"/>
    </row>
    <row r="87584" spans="53:53" x14ac:dyDescent="0.3">
      <c r="BA87584" s="2"/>
    </row>
    <row r="87585" spans="53:53" x14ac:dyDescent="0.3">
      <c r="BA87585" s="2"/>
    </row>
    <row r="87586" spans="53:53" x14ac:dyDescent="0.3">
      <c r="BA87586" s="2"/>
    </row>
    <row r="87587" spans="53:53" x14ac:dyDescent="0.3">
      <c r="BA87587" s="2"/>
    </row>
    <row r="87588" spans="53:53" x14ac:dyDescent="0.3">
      <c r="BA87588" s="2"/>
    </row>
    <row r="87589" spans="53:53" x14ac:dyDescent="0.3">
      <c r="BA87589" s="2"/>
    </row>
    <row r="87590" spans="53:53" x14ac:dyDescent="0.3">
      <c r="BA87590" s="2"/>
    </row>
    <row r="87591" spans="53:53" x14ac:dyDescent="0.3">
      <c r="BA87591" s="2"/>
    </row>
    <row r="87592" spans="53:53" x14ac:dyDescent="0.3">
      <c r="BA87592" s="2"/>
    </row>
    <row r="87593" spans="53:53" x14ac:dyDescent="0.3">
      <c r="BA87593" s="2"/>
    </row>
    <row r="87594" spans="53:53" x14ac:dyDescent="0.3">
      <c r="BA87594" s="2"/>
    </row>
    <row r="87595" spans="53:53" x14ac:dyDescent="0.3">
      <c r="BA87595" s="2"/>
    </row>
    <row r="87596" spans="53:53" x14ac:dyDescent="0.3">
      <c r="BA87596" s="2"/>
    </row>
    <row r="87597" spans="53:53" x14ac:dyDescent="0.3">
      <c r="BA87597" s="2"/>
    </row>
    <row r="87598" spans="53:53" x14ac:dyDescent="0.3">
      <c r="BA87598" s="2"/>
    </row>
    <row r="87599" spans="53:53" x14ac:dyDescent="0.3">
      <c r="BA87599" s="2"/>
    </row>
    <row r="87600" spans="53:53" x14ac:dyDescent="0.3">
      <c r="BA87600" s="2"/>
    </row>
    <row r="87601" spans="53:53" x14ac:dyDescent="0.3">
      <c r="BA87601" s="2"/>
    </row>
    <row r="87602" spans="53:53" x14ac:dyDescent="0.3">
      <c r="BA87602" s="2"/>
    </row>
    <row r="87603" spans="53:53" x14ac:dyDescent="0.3">
      <c r="BA87603" s="2"/>
    </row>
    <row r="87604" spans="53:53" x14ac:dyDescent="0.3">
      <c r="BA87604" s="2"/>
    </row>
    <row r="87605" spans="53:53" x14ac:dyDescent="0.3">
      <c r="BA87605" s="2"/>
    </row>
    <row r="87606" spans="53:53" x14ac:dyDescent="0.3">
      <c r="BA87606" s="2"/>
    </row>
    <row r="87607" spans="53:53" x14ac:dyDescent="0.3">
      <c r="BA87607" s="2"/>
    </row>
    <row r="87608" spans="53:53" x14ac:dyDescent="0.3">
      <c r="BA87608" s="2"/>
    </row>
    <row r="87609" spans="53:53" x14ac:dyDescent="0.3">
      <c r="BA87609" s="2"/>
    </row>
    <row r="87610" spans="53:53" x14ac:dyDescent="0.3">
      <c r="BA87610" s="2"/>
    </row>
    <row r="87611" spans="53:53" x14ac:dyDescent="0.3">
      <c r="BA87611" s="2"/>
    </row>
    <row r="87612" spans="53:53" x14ac:dyDescent="0.3">
      <c r="BA87612" s="2"/>
    </row>
    <row r="87613" spans="53:53" x14ac:dyDescent="0.3">
      <c r="BA87613" s="2"/>
    </row>
    <row r="87614" spans="53:53" x14ac:dyDescent="0.3">
      <c r="BA87614" s="2"/>
    </row>
    <row r="87615" spans="53:53" x14ac:dyDescent="0.3">
      <c r="BA87615" s="2"/>
    </row>
    <row r="87616" spans="53:53" x14ac:dyDescent="0.3">
      <c r="BA87616" s="2"/>
    </row>
    <row r="87617" spans="53:53" x14ac:dyDescent="0.3">
      <c r="BA87617" s="2"/>
    </row>
    <row r="87618" spans="53:53" x14ac:dyDescent="0.3">
      <c r="BA87618" s="2"/>
    </row>
    <row r="87619" spans="53:53" x14ac:dyDescent="0.3">
      <c r="BA87619" s="2"/>
    </row>
    <row r="87620" spans="53:53" x14ac:dyDescent="0.3">
      <c r="BA87620" s="2"/>
    </row>
    <row r="87621" spans="53:53" x14ac:dyDescent="0.3">
      <c r="BA87621" s="2"/>
    </row>
    <row r="87622" spans="53:53" x14ac:dyDescent="0.3">
      <c r="BA87622" s="2"/>
    </row>
    <row r="87623" spans="53:53" x14ac:dyDescent="0.3">
      <c r="BA87623" s="2"/>
    </row>
    <row r="87624" spans="53:53" x14ac:dyDescent="0.3">
      <c r="BA87624" s="2"/>
    </row>
    <row r="87625" spans="53:53" x14ac:dyDescent="0.3">
      <c r="BA87625" s="2"/>
    </row>
    <row r="87626" spans="53:53" x14ac:dyDescent="0.3">
      <c r="BA87626" s="2"/>
    </row>
    <row r="87627" spans="53:53" x14ac:dyDescent="0.3">
      <c r="BA87627" s="2"/>
    </row>
    <row r="87628" spans="53:53" x14ac:dyDescent="0.3">
      <c r="BA87628" s="2"/>
    </row>
    <row r="87629" spans="53:53" x14ac:dyDescent="0.3">
      <c r="BA87629" s="2"/>
    </row>
    <row r="87630" spans="53:53" x14ac:dyDescent="0.3">
      <c r="BA87630" s="2"/>
    </row>
    <row r="87631" spans="53:53" x14ac:dyDescent="0.3">
      <c r="BA87631" s="2"/>
    </row>
    <row r="87632" spans="53:53" x14ac:dyDescent="0.3">
      <c r="BA87632" s="2"/>
    </row>
    <row r="87633" spans="53:53" x14ac:dyDescent="0.3">
      <c r="BA87633" s="2"/>
    </row>
    <row r="87634" spans="53:53" x14ac:dyDescent="0.3">
      <c r="BA87634" s="2"/>
    </row>
    <row r="87635" spans="53:53" x14ac:dyDescent="0.3">
      <c r="BA87635" s="2"/>
    </row>
    <row r="87636" spans="53:53" x14ac:dyDescent="0.3">
      <c r="BA87636" s="2"/>
    </row>
    <row r="87637" spans="53:53" x14ac:dyDescent="0.3">
      <c r="BA87637" s="2"/>
    </row>
    <row r="87638" spans="53:53" x14ac:dyDescent="0.3">
      <c r="BA87638" s="2"/>
    </row>
    <row r="87639" spans="53:53" x14ac:dyDescent="0.3">
      <c r="BA87639" s="2"/>
    </row>
    <row r="87640" spans="53:53" x14ac:dyDescent="0.3">
      <c r="BA87640" s="2"/>
    </row>
    <row r="87641" spans="53:53" x14ac:dyDescent="0.3">
      <c r="BA87641" s="2"/>
    </row>
    <row r="87642" spans="53:53" x14ac:dyDescent="0.3">
      <c r="BA87642" s="2"/>
    </row>
    <row r="87643" spans="53:53" x14ac:dyDescent="0.3">
      <c r="BA87643" s="2"/>
    </row>
    <row r="87644" spans="53:53" x14ac:dyDescent="0.3">
      <c r="BA87644" s="2"/>
    </row>
    <row r="87645" spans="53:53" x14ac:dyDescent="0.3">
      <c r="BA87645" s="2"/>
    </row>
    <row r="87646" spans="53:53" x14ac:dyDescent="0.3">
      <c r="BA87646" s="2"/>
    </row>
    <row r="87647" spans="53:53" x14ac:dyDescent="0.3">
      <c r="BA87647" s="2"/>
    </row>
    <row r="87648" spans="53:53" x14ac:dyDescent="0.3">
      <c r="BA87648" s="2"/>
    </row>
    <row r="87649" spans="53:53" x14ac:dyDescent="0.3">
      <c r="BA87649" s="2"/>
    </row>
    <row r="87650" spans="53:53" x14ac:dyDescent="0.3">
      <c r="BA87650" s="2"/>
    </row>
    <row r="87651" spans="53:53" x14ac:dyDescent="0.3">
      <c r="BA87651" s="2"/>
    </row>
    <row r="87652" spans="53:53" x14ac:dyDescent="0.3">
      <c r="BA87652" s="2"/>
    </row>
    <row r="87653" spans="53:53" x14ac:dyDescent="0.3">
      <c r="BA87653" s="2"/>
    </row>
    <row r="87654" spans="53:53" x14ac:dyDescent="0.3">
      <c r="BA87654" s="2"/>
    </row>
    <row r="87655" spans="53:53" x14ac:dyDescent="0.3">
      <c r="BA87655" s="2"/>
    </row>
    <row r="87656" spans="53:53" x14ac:dyDescent="0.3">
      <c r="BA87656" s="2"/>
    </row>
    <row r="87657" spans="53:53" x14ac:dyDescent="0.3">
      <c r="BA87657" s="2"/>
    </row>
    <row r="87658" spans="53:53" x14ac:dyDescent="0.3">
      <c r="BA87658" s="2"/>
    </row>
    <row r="87659" spans="53:53" x14ac:dyDescent="0.3">
      <c r="BA87659" s="2"/>
    </row>
    <row r="87660" spans="53:53" x14ac:dyDescent="0.3">
      <c r="BA87660" s="2"/>
    </row>
    <row r="87661" spans="53:53" x14ac:dyDescent="0.3">
      <c r="BA87661" s="2"/>
    </row>
    <row r="87662" spans="53:53" x14ac:dyDescent="0.3">
      <c r="BA87662" s="2"/>
    </row>
    <row r="87663" spans="53:53" x14ac:dyDescent="0.3">
      <c r="BA87663" s="2"/>
    </row>
    <row r="87664" spans="53:53" x14ac:dyDescent="0.3">
      <c r="BA87664" s="2"/>
    </row>
    <row r="87665" spans="53:53" x14ac:dyDescent="0.3">
      <c r="BA87665" s="2"/>
    </row>
    <row r="87666" spans="53:53" x14ac:dyDescent="0.3">
      <c r="BA87666" s="2"/>
    </row>
    <row r="87667" spans="53:53" x14ac:dyDescent="0.3">
      <c r="BA87667" s="2"/>
    </row>
    <row r="87668" spans="53:53" x14ac:dyDescent="0.3">
      <c r="BA87668" s="2"/>
    </row>
    <row r="87669" spans="53:53" x14ac:dyDescent="0.3">
      <c r="BA87669" s="2"/>
    </row>
    <row r="87670" spans="53:53" x14ac:dyDescent="0.3">
      <c r="BA87670" s="2"/>
    </row>
    <row r="87671" spans="53:53" x14ac:dyDescent="0.3">
      <c r="BA87671" s="2"/>
    </row>
    <row r="87672" spans="53:53" x14ac:dyDescent="0.3">
      <c r="BA87672" s="2"/>
    </row>
    <row r="87673" spans="53:53" x14ac:dyDescent="0.3">
      <c r="BA87673" s="2"/>
    </row>
    <row r="87674" spans="53:53" x14ac:dyDescent="0.3">
      <c r="BA87674" s="2"/>
    </row>
    <row r="87675" spans="53:53" x14ac:dyDescent="0.3">
      <c r="BA87675" s="2"/>
    </row>
    <row r="87676" spans="53:53" x14ac:dyDescent="0.3">
      <c r="BA87676" s="2"/>
    </row>
    <row r="87677" spans="53:53" x14ac:dyDescent="0.3">
      <c r="BA87677" s="2"/>
    </row>
    <row r="87678" spans="53:53" x14ac:dyDescent="0.3">
      <c r="BA87678" s="2"/>
    </row>
    <row r="87679" spans="53:53" x14ac:dyDescent="0.3">
      <c r="BA87679" s="2"/>
    </row>
    <row r="87680" spans="53:53" x14ac:dyDescent="0.3">
      <c r="BA87680" s="2"/>
    </row>
    <row r="87681" spans="53:53" x14ac:dyDescent="0.3">
      <c r="BA87681" s="2"/>
    </row>
    <row r="87682" spans="53:53" x14ac:dyDescent="0.3">
      <c r="BA87682" s="2"/>
    </row>
    <row r="87683" spans="53:53" x14ac:dyDescent="0.3">
      <c r="BA87683" s="2"/>
    </row>
    <row r="87684" spans="53:53" x14ac:dyDescent="0.3">
      <c r="BA87684" s="2"/>
    </row>
    <row r="87685" spans="53:53" x14ac:dyDescent="0.3">
      <c r="BA87685" s="2"/>
    </row>
    <row r="87686" spans="53:53" x14ac:dyDescent="0.3">
      <c r="BA87686" s="2"/>
    </row>
    <row r="87687" spans="53:53" x14ac:dyDescent="0.3">
      <c r="BA87687" s="2"/>
    </row>
    <row r="87688" spans="53:53" x14ac:dyDescent="0.3">
      <c r="BA87688" s="2"/>
    </row>
    <row r="87689" spans="53:53" x14ac:dyDescent="0.3">
      <c r="BA87689" s="2"/>
    </row>
    <row r="87690" spans="53:53" x14ac:dyDescent="0.3">
      <c r="BA87690" s="2"/>
    </row>
    <row r="87691" spans="53:53" x14ac:dyDescent="0.3">
      <c r="BA87691" s="2"/>
    </row>
    <row r="87692" spans="53:53" x14ac:dyDescent="0.3">
      <c r="BA87692" s="2"/>
    </row>
    <row r="87693" spans="53:53" x14ac:dyDescent="0.3">
      <c r="BA87693" s="2"/>
    </row>
    <row r="87694" spans="53:53" x14ac:dyDescent="0.3">
      <c r="BA87694" s="2"/>
    </row>
    <row r="87695" spans="53:53" x14ac:dyDescent="0.3">
      <c r="BA87695" s="2"/>
    </row>
    <row r="87696" spans="53:53" x14ac:dyDescent="0.3">
      <c r="BA87696" s="2"/>
    </row>
    <row r="87697" spans="53:53" x14ac:dyDescent="0.3">
      <c r="BA87697" s="2"/>
    </row>
    <row r="87698" spans="53:53" x14ac:dyDescent="0.3">
      <c r="BA87698" s="2"/>
    </row>
    <row r="87699" spans="53:53" x14ac:dyDescent="0.3">
      <c r="BA87699" s="2"/>
    </row>
    <row r="87700" spans="53:53" x14ac:dyDescent="0.3">
      <c r="BA87700" s="2"/>
    </row>
    <row r="87701" spans="53:53" x14ac:dyDescent="0.3">
      <c r="BA87701" s="2"/>
    </row>
    <row r="87702" spans="53:53" x14ac:dyDescent="0.3">
      <c r="BA87702" s="2"/>
    </row>
    <row r="87703" spans="53:53" x14ac:dyDescent="0.3">
      <c r="BA87703" s="2"/>
    </row>
    <row r="87704" spans="53:53" x14ac:dyDescent="0.3">
      <c r="BA87704" s="2"/>
    </row>
    <row r="87705" spans="53:53" x14ac:dyDescent="0.3">
      <c r="BA87705" s="2"/>
    </row>
    <row r="87706" spans="53:53" x14ac:dyDescent="0.3">
      <c r="BA87706" s="2"/>
    </row>
    <row r="87707" spans="53:53" x14ac:dyDescent="0.3">
      <c r="BA87707" s="2"/>
    </row>
    <row r="87708" spans="53:53" x14ac:dyDescent="0.3">
      <c r="BA87708" s="2"/>
    </row>
    <row r="87709" spans="53:53" x14ac:dyDescent="0.3">
      <c r="BA87709" s="2"/>
    </row>
    <row r="87710" spans="53:53" x14ac:dyDescent="0.3">
      <c r="BA87710" s="2"/>
    </row>
    <row r="87711" spans="53:53" x14ac:dyDescent="0.3">
      <c r="BA87711" s="2"/>
    </row>
    <row r="87712" spans="53:53" x14ac:dyDescent="0.3">
      <c r="BA87712" s="2"/>
    </row>
    <row r="87713" spans="53:53" x14ac:dyDescent="0.3">
      <c r="BA87713" s="2"/>
    </row>
    <row r="87714" spans="53:53" x14ac:dyDescent="0.3">
      <c r="BA87714" s="2"/>
    </row>
    <row r="87715" spans="53:53" x14ac:dyDescent="0.3">
      <c r="BA87715" s="2"/>
    </row>
    <row r="87716" spans="53:53" x14ac:dyDescent="0.3">
      <c r="BA87716" s="2"/>
    </row>
    <row r="87717" spans="53:53" x14ac:dyDescent="0.3">
      <c r="BA87717" s="2"/>
    </row>
    <row r="87718" spans="53:53" x14ac:dyDescent="0.3">
      <c r="BA87718" s="2"/>
    </row>
    <row r="87719" spans="53:53" x14ac:dyDescent="0.3">
      <c r="BA87719" s="2"/>
    </row>
    <row r="87720" spans="53:53" x14ac:dyDescent="0.3">
      <c r="BA87720" s="2"/>
    </row>
    <row r="87721" spans="53:53" x14ac:dyDescent="0.3">
      <c r="BA87721" s="2"/>
    </row>
    <row r="87722" spans="53:53" x14ac:dyDescent="0.3">
      <c r="BA87722" s="2"/>
    </row>
    <row r="87723" spans="53:53" x14ac:dyDescent="0.3">
      <c r="BA87723" s="2"/>
    </row>
    <row r="87724" spans="53:53" x14ac:dyDescent="0.3">
      <c r="BA87724" s="2"/>
    </row>
    <row r="87725" spans="53:53" x14ac:dyDescent="0.3">
      <c r="BA87725" s="2"/>
    </row>
    <row r="87726" spans="53:53" x14ac:dyDescent="0.3">
      <c r="BA87726" s="2"/>
    </row>
    <row r="87727" spans="53:53" x14ac:dyDescent="0.3">
      <c r="BA87727" s="2"/>
    </row>
    <row r="87728" spans="53:53" x14ac:dyDescent="0.3">
      <c r="BA87728" s="2"/>
    </row>
    <row r="87729" spans="53:53" x14ac:dyDescent="0.3">
      <c r="BA87729" s="2"/>
    </row>
    <row r="87730" spans="53:53" x14ac:dyDescent="0.3">
      <c r="BA87730" s="2"/>
    </row>
    <row r="87731" spans="53:53" x14ac:dyDescent="0.3">
      <c r="BA87731" s="2"/>
    </row>
    <row r="87732" spans="53:53" x14ac:dyDescent="0.3">
      <c r="BA87732" s="2"/>
    </row>
    <row r="87733" spans="53:53" x14ac:dyDescent="0.3">
      <c r="BA87733" s="2"/>
    </row>
    <row r="87734" spans="53:53" x14ac:dyDescent="0.3">
      <c r="BA87734" s="2"/>
    </row>
    <row r="87735" spans="53:53" x14ac:dyDescent="0.3">
      <c r="BA87735" s="2"/>
    </row>
    <row r="87736" spans="53:53" x14ac:dyDescent="0.3">
      <c r="BA87736" s="2"/>
    </row>
    <row r="87737" spans="53:53" x14ac:dyDescent="0.3">
      <c r="BA87737" s="2"/>
    </row>
    <row r="87738" spans="53:53" x14ac:dyDescent="0.3">
      <c r="BA87738" s="2"/>
    </row>
    <row r="87739" spans="53:53" x14ac:dyDescent="0.3">
      <c r="BA87739" s="2"/>
    </row>
    <row r="87740" spans="53:53" x14ac:dyDescent="0.3">
      <c r="BA87740" s="2"/>
    </row>
    <row r="87741" spans="53:53" x14ac:dyDescent="0.3">
      <c r="BA87741" s="2"/>
    </row>
    <row r="87742" spans="53:53" x14ac:dyDescent="0.3">
      <c r="BA87742" s="2"/>
    </row>
    <row r="87743" spans="53:53" x14ac:dyDescent="0.3">
      <c r="BA87743" s="2"/>
    </row>
    <row r="87744" spans="53:53" x14ac:dyDescent="0.3">
      <c r="BA87744" s="2"/>
    </row>
    <row r="87745" spans="53:53" x14ac:dyDescent="0.3">
      <c r="BA87745" s="2"/>
    </row>
    <row r="87746" spans="53:53" x14ac:dyDescent="0.3">
      <c r="BA87746" s="2"/>
    </row>
    <row r="87747" spans="53:53" x14ac:dyDescent="0.3">
      <c r="BA87747" s="2"/>
    </row>
    <row r="87748" spans="53:53" x14ac:dyDescent="0.3">
      <c r="BA87748" s="2"/>
    </row>
    <row r="87749" spans="53:53" x14ac:dyDescent="0.3">
      <c r="BA87749" s="2"/>
    </row>
    <row r="87750" spans="53:53" x14ac:dyDescent="0.3">
      <c r="BA87750" s="2"/>
    </row>
    <row r="87751" spans="53:53" x14ac:dyDescent="0.3">
      <c r="BA87751" s="2"/>
    </row>
    <row r="87752" spans="53:53" x14ac:dyDescent="0.3">
      <c r="BA87752" s="2"/>
    </row>
    <row r="87753" spans="53:53" x14ac:dyDescent="0.3">
      <c r="BA87753" s="2"/>
    </row>
    <row r="87754" spans="53:53" x14ac:dyDescent="0.3">
      <c r="BA87754" s="2"/>
    </row>
    <row r="87755" spans="53:53" x14ac:dyDescent="0.3">
      <c r="BA87755" s="2"/>
    </row>
    <row r="87756" spans="53:53" x14ac:dyDescent="0.3">
      <c r="BA87756" s="2"/>
    </row>
    <row r="87757" spans="53:53" x14ac:dyDescent="0.3">
      <c r="BA87757" s="2"/>
    </row>
    <row r="87758" spans="53:53" x14ac:dyDescent="0.3">
      <c r="BA87758" s="2"/>
    </row>
    <row r="87759" spans="53:53" x14ac:dyDescent="0.3">
      <c r="BA87759" s="2"/>
    </row>
    <row r="87760" spans="53:53" x14ac:dyDescent="0.3">
      <c r="BA87760" s="2"/>
    </row>
    <row r="87761" spans="53:53" x14ac:dyDescent="0.3">
      <c r="BA87761" s="2"/>
    </row>
    <row r="87762" spans="53:53" x14ac:dyDescent="0.3">
      <c r="BA87762" s="2"/>
    </row>
    <row r="87763" spans="53:53" x14ac:dyDescent="0.3">
      <c r="BA87763" s="2"/>
    </row>
    <row r="87764" spans="53:53" x14ac:dyDescent="0.3">
      <c r="BA87764" s="2"/>
    </row>
    <row r="87765" spans="53:53" x14ac:dyDescent="0.3">
      <c r="BA87765" s="2"/>
    </row>
    <row r="87766" spans="53:53" x14ac:dyDescent="0.3">
      <c r="BA87766" s="2"/>
    </row>
    <row r="87767" spans="53:53" x14ac:dyDescent="0.3">
      <c r="BA87767" s="2"/>
    </row>
    <row r="87768" spans="53:53" x14ac:dyDescent="0.3">
      <c r="BA87768" s="2"/>
    </row>
    <row r="87769" spans="53:53" x14ac:dyDescent="0.3">
      <c r="BA87769" s="2"/>
    </row>
    <row r="87770" spans="53:53" x14ac:dyDescent="0.3">
      <c r="BA87770" s="2"/>
    </row>
    <row r="87771" spans="53:53" x14ac:dyDescent="0.3">
      <c r="BA87771" s="2"/>
    </row>
    <row r="87772" spans="53:53" x14ac:dyDescent="0.3">
      <c r="BA87772" s="2"/>
    </row>
    <row r="87773" spans="53:53" x14ac:dyDescent="0.3">
      <c r="BA87773" s="2"/>
    </row>
    <row r="87774" spans="53:53" x14ac:dyDescent="0.3">
      <c r="BA87774" s="2"/>
    </row>
    <row r="87775" spans="53:53" x14ac:dyDescent="0.3">
      <c r="BA87775" s="2"/>
    </row>
    <row r="87776" spans="53:53" x14ac:dyDescent="0.3">
      <c r="BA87776" s="2"/>
    </row>
    <row r="87777" spans="53:53" x14ac:dyDescent="0.3">
      <c r="BA87777" s="2"/>
    </row>
    <row r="87778" spans="53:53" x14ac:dyDescent="0.3">
      <c r="BA87778" s="2"/>
    </row>
    <row r="87779" spans="53:53" x14ac:dyDescent="0.3">
      <c r="BA87779" s="2"/>
    </row>
    <row r="87780" spans="53:53" x14ac:dyDescent="0.3">
      <c r="BA87780" s="2"/>
    </row>
    <row r="87781" spans="53:53" x14ac:dyDescent="0.3">
      <c r="BA87781" s="2"/>
    </row>
    <row r="87782" spans="53:53" x14ac:dyDescent="0.3">
      <c r="BA87782" s="2"/>
    </row>
    <row r="87783" spans="53:53" x14ac:dyDescent="0.3">
      <c r="BA87783" s="2"/>
    </row>
    <row r="87784" spans="53:53" x14ac:dyDescent="0.3">
      <c r="BA87784" s="2"/>
    </row>
    <row r="87785" spans="53:53" x14ac:dyDescent="0.3">
      <c r="BA87785" s="2"/>
    </row>
    <row r="87786" spans="53:53" x14ac:dyDescent="0.3">
      <c r="BA87786" s="2"/>
    </row>
    <row r="87787" spans="53:53" x14ac:dyDescent="0.3">
      <c r="BA87787" s="2"/>
    </row>
    <row r="87788" spans="53:53" x14ac:dyDescent="0.3">
      <c r="BA87788" s="2"/>
    </row>
    <row r="87789" spans="53:53" x14ac:dyDescent="0.3">
      <c r="BA87789" s="2"/>
    </row>
    <row r="87790" spans="53:53" x14ac:dyDescent="0.3">
      <c r="BA87790" s="2"/>
    </row>
    <row r="87791" spans="53:53" x14ac:dyDescent="0.3">
      <c r="BA87791" s="2"/>
    </row>
    <row r="87792" spans="53:53" x14ac:dyDescent="0.3">
      <c r="BA87792" s="2"/>
    </row>
    <row r="87793" spans="53:53" x14ac:dyDescent="0.3">
      <c r="BA87793" s="2"/>
    </row>
    <row r="87794" spans="53:53" x14ac:dyDescent="0.3">
      <c r="BA87794" s="2"/>
    </row>
    <row r="87795" spans="53:53" x14ac:dyDescent="0.3">
      <c r="BA87795" s="2"/>
    </row>
    <row r="87796" spans="53:53" x14ac:dyDescent="0.3">
      <c r="BA87796" s="2"/>
    </row>
    <row r="87797" spans="53:53" x14ac:dyDescent="0.3">
      <c r="BA87797" s="2"/>
    </row>
    <row r="87798" spans="53:53" x14ac:dyDescent="0.3">
      <c r="BA87798" s="2"/>
    </row>
    <row r="87799" spans="53:53" x14ac:dyDescent="0.3">
      <c r="BA87799" s="2"/>
    </row>
    <row r="87800" spans="53:53" x14ac:dyDescent="0.3">
      <c r="BA87800" s="2"/>
    </row>
    <row r="87801" spans="53:53" x14ac:dyDescent="0.3">
      <c r="BA87801" s="2"/>
    </row>
    <row r="87802" spans="53:53" x14ac:dyDescent="0.3">
      <c r="BA87802" s="2"/>
    </row>
    <row r="87803" spans="53:53" x14ac:dyDescent="0.3">
      <c r="BA87803" s="2"/>
    </row>
    <row r="87804" spans="53:53" x14ac:dyDescent="0.3">
      <c r="BA87804" s="2"/>
    </row>
    <row r="87805" spans="53:53" x14ac:dyDescent="0.3">
      <c r="BA87805" s="2"/>
    </row>
    <row r="87806" spans="53:53" x14ac:dyDescent="0.3">
      <c r="BA87806" s="2"/>
    </row>
    <row r="87807" spans="53:53" x14ac:dyDescent="0.3">
      <c r="BA87807" s="2"/>
    </row>
    <row r="87808" spans="53:53" x14ac:dyDescent="0.3">
      <c r="BA87808" s="2"/>
    </row>
    <row r="87809" spans="53:53" x14ac:dyDescent="0.3">
      <c r="BA87809" s="2"/>
    </row>
    <row r="87810" spans="53:53" x14ac:dyDescent="0.3">
      <c r="BA87810" s="2"/>
    </row>
    <row r="87811" spans="53:53" x14ac:dyDescent="0.3">
      <c r="BA87811" s="2"/>
    </row>
    <row r="87812" spans="53:53" x14ac:dyDescent="0.3">
      <c r="BA87812" s="2"/>
    </row>
    <row r="87813" spans="53:53" x14ac:dyDescent="0.3">
      <c r="BA87813" s="2"/>
    </row>
    <row r="87814" spans="53:53" x14ac:dyDescent="0.3">
      <c r="BA87814" s="2"/>
    </row>
    <row r="87815" spans="53:53" x14ac:dyDescent="0.3">
      <c r="BA87815" s="2"/>
    </row>
    <row r="87816" spans="53:53" x14ac:dyDescent="0.3">
      <c r="BA87816" s="2"/>
    </row>
    <row r="87817" spans="53:53" x14ac:dyDescent="0.3">
      <c r="BA87817" s="2"/>
    </row>
    <row r="87818" spans="53:53" x14ac:dyDescent="0.3">
      <c r="BA87818" s="2"/>
    </row>
    <row r="87819" spans="53:53" x14ac:dyDescent="0.3">
      <c r="BA87819" s="2"/>
    </row>
    <row r="87820" spans="53:53" x14ac:dyDescent="0.3">
      <c r="BA87820" s="2"/>
    </row>
    <row r="87821" spans="53:53" x14ac:dyDescent="0.3">
      <c r="BA87821" s="2"/>
    </row>
    <row r="87822" spans="53:53" x14ac:dyDescent="0.3">
      <c r="BA87822" s="2"/>
    </row>
    <row r="87823" spans="53:53" x14ac:dyDescent="0.3">
      <c r="BA87823" s="2"/>
    </row>
    <row r="87824" spans="53:53" x14ac:dyDescent="0.3">
      <c r="BA87824" s="2"/>
    </row>
    <row r="87825" spans="53:53" x14ac:dyDescent="0.3">
      <c r="BA87825" s="2"/>
    </row>
    <row r="87826" spans="53:53" x14ac:dyDescent="0.3">
      <c r="BA87826" s="2"/>
    </row>
    <row r="87827" spans="53:53" x14ac:dyDescent="0.3">
      <c r="BA87827" s="2"/>
    </row>
    <row r="87828" spans="53:53" x14ac:dyDescent="0.3">
      <c r="BA87828" s="2"/>
    </row>
    <row r="87829" spans="53:53" x14ac:dyDescent="0.3">
      <c r="BA87829" s="2"/>
    </row>
    <row r="87830" spans="53:53" x14ac:dyDescent="0.3">
      <c r="BA87830" s="2"/>
    </row>
    <row r="87831" spans="53:53" x14ac:dyDescent="0.3">
      <c r="BA87831" s="2"/>
    </row>
    <row r="87832" spans="53:53" x14ac:dyDescent="0.3">
      <c r="BA87832" s="2"/>
    </row>
    <row r="87833" spans="53:53" x14ac:dyDescent="0.3">
      <c r="BA87833" s="2"/>
    </row>
    <row r="87834" spans="53:53" x14ac:dyDescent="0.3">
      <c r="BA87834" s="2"/>
    </row>
    <row r="87835" spans="53:53" x14ac:dyDescent="0.3">
      <c r="BA87835" s="2"/>
    </row>
    <row r="87836" spans="53:53" x14ac:dyDescent="0.3">
      <c r="BA87836" s="2"/>
    </row>
    <row r="87837" spans="53:53" x14ac:dyDescent="0.3">
      <c r="BA87837" s="2"/>
    </row>
    <row r="87838" spans="53:53" x14ac:dyDescent="0.3">
      <c r="BA87838" s="2"/>
    </row>
    <row r="87839" spans="53:53" x14ac:dyDescent="0.3">
      <c r="BA87839" s="2"/>
    </row>
    <row r="87840" spans="53:53" x14ac:dyDescent="0.3">
      <c r="BA87840" s="2"/>
    </row>
    <row r="87841" spans="53:53" x14ac:dyDescent="0.3">
      <c r="BA87841" s="2"/>
    </row>
    <row r="87842" spans="53:53" x14ac:dyDescent="0.3">
      <c r="BA87842" s="2"/>
    </row>
    <row r="87843" spans="53:53" x14ac:dyDescent="0.3">
      <c r="BA87843" s="2"/>
    </row>
    <row r="87844" spans="53:53" x14ac:dyDescent="0.3">
      <c r="BA87844" s="2"/>
    </row>
    <row r="87845" spans="53:53" x14ac:dyDescent="0.3">
      <c r="BA87845" s="2"/>
    </row>
    <row r="87846" spans="53:53" x14ac:dyDescent="0.3">
      <c r="BA87846" s="2"/>
    </row>
    <row r="87847" spans="53:53" x14ac:dyDescent="0.3">
      <c r="BA87847" s="2"/>
    </row>
    <row r="87848" spans="53:53" x14ac:dyDescent="0.3">
      <c r="BA87848" s="2"/>
    </row>
    <row r="87849" spans="53:53" x14ac:dyDescent="0.3">
      <c r="BA87849" s="2"/>
    </row>
    <row r="87850" spans="53:53" x14ac:dyDescent="0.3">
      <c r="BA87850" s="2"/>
    </row>
    <row r="87851" spans="53:53" x14ac:dyDescent="0.3">
      <c r="BA87851" s="2"/>
    </row>
    <row r="87852" spans="53:53" x14ac:dyDescent="0.3">
      <c r="BA87852" s="2"/>
    </row>
    <row r="87853" spans="53:53" x14ac:dyDescent="0.3">
      <c r="BA87853" s="2"/>
    </row>
    <row r="87854" spans="53:53" x14ac:dyDescent="0.3">
      <c r="BA87854" s="2"/>
    </row>
    <row r="87855" spans="53:53" x14ac:dyDescent="0.3">
      <c r="BA87855" s="2"/>
    </row>
    <row r="87856" spans="53:53" x14ac:dyDescent="0.3">
      <c r="BA87856" s="2"/>
    </row>
    <row r="87857" spans="53:53" x14ac:dyDescent="0.3">
      <c r="BA87857" s="2"/>
    </row>
    <row r="87858" spans="53:53" x14ac:dyDescent="0.3">
      <c r="BA87858" s="2"/>
    </row>
    <row r="87859" spans="53:53" x14ac:dyDescent="0.3">
      <c r="BA87859" s="2"/>
    </row>
    <row r="87860" spans="53:53" x14ac:dyDescent="0.3">
      <c r="BA87860" s="2"/>
    </row>
    <row r="87861" spans="53:53" x14ac:dyDescent="0.3">
      <c r="BA87861" s="2"/>
    </row>
    <row r="87862" spans="53:53" x14ac:dyDescent="0.3">
      <c r="BA87862" s="2"/>
    </row>
    <row r="87863" spans="53:53" x14ac:dyDescent="0.3">
      <c r="BA87863" s="2"/>
    </row>
    <row r="87864" spans="53:53" x14ac:dyDescent="0.3">
      <c r="BA87864" s="2"/>
    </row>
    <row r="87865" spans="53:53" x14ac:dyDescent="0.3">
      <c r="BA87865" s="2"/>
    </row>
    <row r="87866" spans="53:53" x14ac:dyDescent="0.3">
      <c r="BA87866" s="2"/>
    </row>
    <row r="87867" spans="53:53" x14ac:dyDescent="0.3">
      <c r="BA87867" s="2"/>
    </row>
    <row r="87868" spans="53:53" x14ac:dyDescent="0.3">
      <c r="BA87868" s="2"/>
    </row>
    <row r="87869" spans="53:53" x14ac:dyDescent="0.3">
      <c r="BA87869" s="2"/>
    </row>
    <row r="87870" spans="53:53" x14ac:dyDescent="0.3">
      <c r="BA87870" s="2"/>
    </row>
    <row r="87871" spans="53:53" x14ac:dyDescent="0.3">
      <c r="BA87871" s="2"/>
    </row>
    <row r="87872" spans="53:53" x14ac:dyDescent="0.3">
      <c r="BA87872" s="2"/>
    </row>
    <row r="87873" spans="53:53" x14ac:dyDescent="0.3">
      <c r="BA87873" s="2"/>
    </row>
    <row r="87874" spans="53:53" x14ac:dyDescent="0.3">
      <c r="BA87874" s="2"/>
    </row>
    <row r="87875" spans="53:53" x14ac:dyDescent="0.3">
      <c r="BA87875" s="2"/>
    </row>
    <row r="87876" spans="53:53" x14ac:dyDescent="0.3">
      <c r="BA87876" s="2"/>
    </row>
    <row r="87877" spans="53:53" x14ac:dyDescent="0.3">
      <c r="BA87877" s="2"/>
    </row>
    <row r="87878" spans="53:53" x14ac:dyDescent="0.3">
      <c r="BA87878" s="2"/>
    </row>
    <row r="87879" spans="53:53" x14ac:dyDescent="0.3">
      <c r="BA87879" s="2"/>
    </row>
    <row r="87880" spans="53:53" x14ac:dyDescent="0.3">
      <c r="BA87880" s="2"/>
    </row>
    <row r="87881" spans="53:53" x14ac:dyDescent="0.3">
      <c r="BA87881" s="2"/>
    </row>
    <row r="87882" spans="53:53" x14ac:dyDescent="0.3">
      <c r="BA87882" s="2"/>
    </row>
    <row r="87883" spans="53:53" x14ac:dyDescent="0.3">
      <c r="BA87883" s="2"/>
    </row>
    <row r="87884" spans="53:53" x14ac:dyDescent="0.3">
      <c r="BA87884" s="2"/>
    </row>
    <row r="87885" spans="53:53" x14ac:dyDescent="0.3">
      <c r="BA87885" s="2"/>
    </row>
    <row r="87886" spans="53:53" x14ac:dyDescent="0.3">
      <c r="BA87886" s="2"/>
    </row>
    <row r="87887" spans="53:53" x14ac:dyDescent="0.3">
      <c r="BA87887" s="2"/>
    </row>
    <row r="87888" spans="53:53" x14ac:dyDescent="0.3">
      <c r="BA87888" s="2"/>
    </row>
    <row r="87889" spans="53:53" x14ac:dyDescent="0.3">
      <c r="BA87889" s="2"/>
    </row>
    <row r="87890" spans="53:53" x14ac:dyDescent="0.3">
      <c r="BA87890" s="2"/>
    </row>
    <row r="87891" spans="53:53" x14ac:dyDescent="0.3">
      <c r="BA87891" s="2"/>
    </row>
    <row r="87892" spans="53:53" x14ac:dyDescent="0.3">
      <c r="BA87892" s="2"/>
    </row>
    <row r="87893" spans="53:53" x14ac:dyDescent="0.3">
      <c r="BA87893" s="2"/>
    </row>
    <row r="87894" spans="53:53" x14ac:dyDescent="0.3">
      <c r="BA87894" s="2"/>
    </row>
    <row r="87895" spans="53:53" x14ac:dyDescent="0.3">
      <c r="BA87895" s="2"/>
    </row>
    <row r="87896" spans="53:53" x14ac:dyDescent="0.3">
      <c r="BA87896" s="2"/>
    </row>
    <row r="87897" spans="53:53" x14ac:dyDescent="0.3">
      <c r="BA87897" s="2"/>
    </row>
    <row r="87898" spans="53:53" x14ac:dyDescent="0.3">
      <c r="BA87898" s="2"/>
    </row>
    <row r="87899" spans="53:53" x14ac:dyDescent="0.3">
      <c r="BA87899" s="2"/>
    </row>
    <row r="87900" spans="53:53" x14ac:dyDescent="0.3">
      <c r="BA87900" s="2"/>
    </row>
    <row r="87901" spans="53:53" x14ac:dyDescent="0.3">
      <c r="BA87901" s="2"/>
    </row>
    <row r="87902" spans="53:53" x14ac:dyDescent="0.3">
      <c r="BA87902" s="2"/>
    </row>
    <row r="87903" spans="53:53" x14ac:dyDescent="0.3">
      <c r="BA87903" s="2"/>
    </row>
    <row r="87904" spans="53:53" x14ac:dyDescent="0.3">
      <c r="BA87904" s="2"/>
    </row>
    <row r="87905" spans="53:53" x14ac:dyDescent="0.3">
      <c r="BA87905" s="2"/>
    </row>
    <row r="87906" spans="53:53" x14ac:dyDescent="0.3">
      <c r="BA87906" s="2"/>
    </row>
    <row r="87907" spans="53:53" x14ac:dyDescent="0.3">
      <c r="BA87907" s="2"/>
    </row>
    <row r="87908" spans="53:53" x14ac:dyDescent="0.3">
      <c r="BA87908" s="2"/>
    </row>
    <row r="87909" spans="53:53" x14ac:dyDescent="0.3">
      <c r="BA87909" s="2"/>
    </row>
    <row r="87910" spans="53:53" x14ac:dyDescent="0.3">
      <c r="BA87910" s="2"/>
    </row>
    <row r="87911" spans="53:53" x14ac:dyDescent="0.3">
      <c r="BA87911" s="2"/>
    </row>
    <row r="87912" spans="53:53" x14ac:dyDescent="0.3">
      <c r="BA87912" s="2"/>
    </row>
    <row r="87913" spans="53:53" x14ac:dyDescent="0.3">
      <c r="BA87913" s="2"/>
    </row>
    <row r="87914" spans="53:53" x14ac:dyDescent="0.3">
      <c r="BA87914" s="2"/>
    </row>
    <row r="87915" spans="53:53" x14ac:dyDescent="0.3">
      <c r="BA87915" s="2"/>
    </row>
    <row r="87916" spans="53:53" x14ac:dyDescent="0.3">
      <c r="BA87916" s="2"/>
    </row>
    <row r="87917" spans="53:53" x14ac:dyDescent="0.3">
      <c r="BA87917" s="2"/>
    </row>
    <row r="87918" spans="53:53" x14ac:dyDescent="0.3">
      <c r="BA87918" s="2"/>
    </row>
    <row r="87919" spans="53:53" x14ac:dyDescent="0.3">
      <c r="BA87919" s="2"/>
    </row>
    <row r="87920" spans="53:53" x14ac:dyDescent="0.3">
      <c r="BA87920" s="2"/>
    </row>
    <row r="87921" spans="53:53" x14ac:dyDescent="0.3">
      <c r="BA87921" s="2"/>
    </row>
    <row r="87922" spans="53:53" x14ac:dyDescent="0.3">
      <c r="BA87922" s="2"/>
    </row>
    <row r="87923" spans="53:53" x14ac:dyDescent="0.3">
      <c r="BA87923" s="2"/>
    </row>
    <row r="87924" spans="53:53" x14ac:dyDescent="0.3">
      <c r="BA87924" s="2"/>
    </row>
    <row r="87925" spans="53:53" x14ac:dyDescent="0.3">
      <c r="BA87925" s="2"/>
    </row>
    <row r="87926" spans="53:53" x14ac:dyDescent="0.3">
      <c r="BA87926" s="2"/>
    </row>
    <row r="87927" spans="53:53" x14ac:dyDescent="0.3">
      <c r="BA87927" s="2"/>
    </row>
    <row r="87928" spans="53:53" x14ac:dyDescent="0.3">
      <c r="BA87928" s="2"/>
    </row>
    <row r="87929" spans="53:53" x14ac:dyDescent="0.3">
      <c r="BA87929" s="2"/>
    </row>
    <row r="87930" spans="53:53" x14ac:dyDescent="0.3">
      <c r="BA87930" s="2"/>
    </row>
    <row r="87931" spans="53:53" x14ac:dyDescent="0.3">
      <c r="BA87931" s="2"/>
    </row>
    <row r="87932" spans="53:53" x14ac:dyDescent="0.3">
      <c r="BA87932" s="2"/>
    </row>
    <row r="87933" spans="53:53" x14ac:dyDescent="0.3">
      <c r="BA87933" s="2"/>
    </row>
    <row r="87934" spans="53:53" x14ac:dyDescent="0.3">
      <c r="BA87934" s="2"/>
    </row>
    <row r="87935" spans="53:53" x14ac:dyDescent="0.3">
      <c r="BA87935" s="2"/>
    </row>
    <row r="87936" spans="53:53" x14ac:dyDescent="0.3">
      <c r="BA87936" s="2"/>
    </row>
    <row r="87937" spans="53:53" x14ac:dyDescent="0.3">
      <c r="BA87937" s="2"/>
    </row>
    <row r="87938" spans="53:53" x14ac:dyDescent="0.3">
      <c r="BA87938" s="2"/>
    </row>
    <row r="87939" spans="53:53" x14ac:dyDescent="0.3">
      <c r="BA87939" s="2"/>
    </row>
    <row r="87940" spans="53:53" x14ac:dyDescent="0.3">
      <c r="BA87940" s="2"/>
    </row>
    <row r="87941" spans="53:53" x14ac:dyDescent="0.3">
      <c r="BA87941" s="2"/>
    </row>
    <row r="87942" spans="53:53" x14ac:dyDescent="0.3">
      <c r="BA87942" s="2"/>
    </row>
    <row r="87943" spans="53:53" x14ac:dyDescent="0.3">
      <c r="BA87943" s="2"/>
    </row>
    <row r="87944" spans="53:53" x14ac:dyDescent="0.3">
      <c r="BA87944" s="2"/>
    </row>
    <row r="87945" spans="53:53" x14ac:dyDescent="0.3">
      <c r="BA87945" s="2"/>
    </row>
    <row r="87946" spans="53:53" x14ac:dyDescent="0.3">
      <c r="BA87946" s="2"/>
    </row>
    <row r="87947" spans="53:53" x14ac:dyDescent="0.3">
      <c r="BA87947" s="2"/>
    </row>
    <row r="87948" spans="53:53" x14ac:dyDescent="0.3">
      <c r="BA87948" s="2"/>
    </row>
    <row r="87949" spans="53:53" x14ac:dyDescent="0.3">
      <c r="BA87949" s="2"/>
    </row>
    <row r="87950" spans="53:53" x14ac:dyDescent="0.3">
      <c r="BA87950" s="2"/>
    </row>
    <row r="87951" spans="53:53" x14ac:dyDescent="0.3">
      <c r="BA87951" s="2"/>
    </row>
    <row r="87952" spans="53:53" x14ac:dyDescent="0.3">
      <c r="BA87952" s="2"/>
    </row>
    <row r="87953" spans="53:53" x14ac:dyDescent="0.3">
      <c r="BA87953" s="2"/>
    </row>
    <row r="87954" spans="53:53" x14ac:dyDescent="0.3">
      <c r="BA87954" s="2"/>
    </row>
    <row r="87955" spans="53:53" x14ac:dyDescent="0.3">
      <c r="BA87955" s="2"/>
    </row>
    <row r="87956" spans="53:53" x14ac:dyDescent="0.3">
      <c r="BA87956" s="2"/>
    </row>
    <row r="87957" spans="53:53" x14ac:dyDescent="0.3">
      <c r="BA87957" s="2"/>
    </row>
    <row r="87958" spans="53:53" x14ac:dyDescent="0.3">
      <c r="BA87958" s="2"/>
    </row>
    <row r="87959" spans="53:53" x14ac:dyDescent="0.3">
      <c r="BA87959" s="2"/>
    </row>
    <row r="87960" spans="53:53" x14ac:dyDescent="0.3">
      <c r="BA87960" s="2"/>
    </row>
    <row r="87961" spans="53:53" x14ac:dyDescent="0.3">
      <c r="BA87961" s="2"/>
    </row>
    <row r="87962" spans="53:53" x14ac:dyDescent="0.3">
      <c r="BA87962" s="2"/>
    </row>
    <row r="87963" spans="53:53" x14ac:dyDescent="0.3">
      <c r="BA87963" s="2"/>
    </row>
    <row r="87964" spans="53:53" x14ac:dyDescent="0.3">
      <c r="BA87964" s="2"/>
    </row>
    <row r="87965" spans="53:53" x14ac:dyDescent="0.3">
      <c r="BA87965" s="2"/>
    </row>
    <row r="87966" spans="53:53" x14ac:dyDescent="0.3">
      <c r="BA87966" s="2"/>
    </row>
    <row r="87967" spans="53:53" x14ac:dyDescent="0.3">
      <c r="BA87967" s="2"/>
    </row>
    <row r="87968" spans="53:53" x14ac:dyDescent="0.3">
      <c r="BA87968" s="2"/>
    </row>
    <row r="87969" spans="53:53" x14ac:dyDescent="0.3">
      <c r="BA87969" s="2"/>
    </row>
    <row r="87970" spans="53:53" x14ac:dyDescent="0.3">
      <c r="BA87970" s="2"/>
    </row>
    <row r="87971" spans="53:53" x14ac:dyDescent="0.3">
      <c r="BA87971" s="2"/>
    </row>
    <row r="87972" spans="53:53" x14ac:dyDescent="0.3">
      <c r="BA87972" s="2"/>
    </row>
    <row r="87973" spans="53:53" x14ac:dyDescent="0.3">
      <c r="BA87973" s="2"/>
    </row>
    <row r="87974" spans="53:53" x14ac:dyDescent="0.3">
      <c r="BA87974" s="2"/>
    </row>
    <row r="87975" spans="53:53" x14ac:dyDescent="0.3">
      <c r="BA87975" s="2"/>
    </row>
    <row r="87976" spans="53:53" x14ac:dyDescent="0.3">
      <c r="BA87976" s="2"/>
    </row>
    <row r="87977" spans="53:53" x14ac:dyDescent="0.3">
      <c r="BA87977" s="2"/>
    </row>
    <row r="87978" spans="53:53" x14ac:dyDescent="0.3">
      <c r="BA87978" s="2"/>
    </row>
    <row r="87979" spans="53:53" x14ac:dyDescent="0.3">
      <c r="BA87979" s="2"/>
    </row>
    <row r="87980" spans="53:53" x14ac:dyDescent="0.3">
      <c r="BA87980" s="2"/>
    </row>
    <row r="87981" spans="53:53" x14ac:dyDescent="0.3">
      <c r="BA87981" s="2"/>
    </row>
    <row r="87982" spans="53:53" x14ac:dyDescent="0.3">
      <c r="BA87982" s="2"/>
    </row>
    <row r="87983" spans="53:53" x14ac:dyDescent="0.3">
      <c r="BA87983" s="2"/>
    </row>
    <row r="87984" spans="53:53" x14ac:dyDescent="0.3">
      <c r="BA87984" s="2"/>
    </row>
    <row r="87985" spans="53:53" x14ac:dyDescent="0.3">
      <c r="BA87985" s="2"/>
    </row>
    <row r="87986" spans="53:53" x14ac:dyDescent="0.3">
      <c r="BA87986" s="2"/>
    </row>
    <row r="87987" spans="53:53" x14ac:dyDescent="0.3">
      <c r="BA87987" s="2"/>
    </row>
    <row r="87988" spans="53:53" x14ac:dyDescent="0.3">
      <c r="BA87988" s="2"/>
    </row>
    <row r="87989" spans="53:53" x14ac:dyDescent="0.3">
      <c r="BA87989" s="2"/>
    </row>
    <row r="87990" spans="53:53" x14ac:dyDescent="0.3">
      <c r="BA87990" s="2"/>
    </row>
    <row r="87991" spans="53:53" x14ac:dyDescent="0.3">
      <c r="BA87991" s="2"/>
    </row>
    <row r="87992" spans="53:53" x14ac:dyDescent="0.3">
      <c r="BA87992" s="2"/>
    </row>
    <row r="87993" spans="53:53" x14ac:dyDescent="0.3">
      <c r="BA87993" s="2"/>
    </row>
    <row r="87994" spans="53:53" x14ac:dyDescent="0.3">
      <c r="BA87994" s="2"/>
    </row>
    <row r="87995" spans="53:53" x14ac:dyDescent="0.3">
      <c r="BA87995" s="2"/>
    </row>
    <row r="87996" spans="53:53" x14ac:dyDescent="0.3">
      <c r="BA87996" s="2"/>
    </row>
    <row r="87997" spans="53:53" x14ac:dyDescent="0.3">
      <c r="BA87997" s="2"/>
    </row>
    <row r="87998" spans="53:53" x14ac:dyDescent="0.3">
      <c r="BA87998" s="2"/>
    </row>
    <row r="87999" spans="53:53" x14ac:dyDescent="0.3">
      <c r="BA87999" s="2"/>
    </row>
    <row r="88000" spans="53:53" x14ac:dyDescent="0.3">
      <c r="BA88000" s="2"/>
    </row>
    <row r="88001" spans="53:53" x14ac:dyDescent="0.3">
      <c r="BA88001" s="2"/>
    </row>
    <row r="88002" spans="53:53" x14ac:dyDescent="0.3">
      <c r="BA88002" s="2"/>
    </row>
    <row r="88003" spans="53:53" x14ac:dyDescent="0.3">
      <c r="BA88003" s="2"/>
    </row>
    <row r="88004" spans="53:53" x14ac:dyDescent="0.3">
      <c r="BA88004" s="2"/>
    </row>
    <row r="88005" spans="53:53" x14ac:dyDescent="0.3">
      <c r="BA88005" s="2"/>
    </row>
    <row r="88006" spans="53:53" x14ac:dyDescent="0.3">
      <c r="BA88006" s="2"/>
    </row>
    <row r="88007" spans="53:53" x14ac:dyDescent="0.3">
      <c r="BA88007" s="2"/>
    </row>
    <row r="88008" spans="53:53" x14ac:dyDescent="0.3">
      <c r="BA88008" s="2"/>
    </row>
    <row r="88009" spans="53:53" x14ac:dyDescent="0.3">
      <c r="BA88009" s="2"/>
    </row>
    <row r="88010" spans="53:53" x14ac:dyDescent="0.3">
      <c r="BA88010" s="2"/>
    </row>
    <row r="88011" spans="53:53" x14ac:dyDescent="0.3">
      <c r="BA88011" s="2"/>
    </row>
    <row r="88012" spans="53:53" x14ac:dyDescent="0.3">
      <c r="BA88012" s="2"/>
    </row>
    <row r="88013" spans="53:53" x14ac:dyDescent="0.3">
      <c r="BA88013" s="2"/>
    </row>
    <row r="88014" spans="53:53" x14ac:dyDescent="0.3">
      <c r="BA88014" s="2"/>
    </row>
    <row r="88015" spans="53:53" x14ac:dyDescent="0.3">
      <c r="BA88015" s="2"/>
    </row>
    <row r="88016" spans="53:53" x14ac:dyDescent="0.3">
      <c r="BA88016" s="2"/>
    </row>
    <row r="88017" spans="53:53" x14ac:dyDescent="0.3">
      <c r="BA88017" s="2"/>
    </row>
    <row r="88018" spans="53:53" x14ac:dyDescent="0.3">
      <c r="BA88018" s="2"/>
    </row>
    <row r="88019" spans="53:53" x14ac:dyDescent="0.3">
      <c r="BA88019" s="2"/>
    </row>
    <row r="88020" spans="53:53" x14ac:dyDescent="0.3">
      <c r="BA88020" s="2"/>
    </row>
    <row r="88021" spans="53:53" x14ac:dyDescent="0.3">
      <c r="BA88021" s="2"/>
    </row>
    <row r="88022" spans="53:53" x14ac:dyDescent="0.3">
      <c r="BA88022" s="2"/>
    </row>
    <row r="88023" spans="53:53" x14ac:dyDescent="0.3">
      <c r="BA88023" s="2"/>
    </row>
    <row r="88024" spans="53:53" x14ac:dyDescent="0.3">
      <c r="BA88024" s="2"/>
    </row>
    <row r="88025" spans="53:53" x14ac:dyDescent="0.3">
      <c r="BA88025" s="2"/>
    </row>
    <row r="88026" spans="53:53" x14ac:dyDescent="0.3">
      <c r="BA88026" s="2"/>
    </row>
    <row r="88027" spans="53:53" x14ac:dyDescent="0.3">
      <c r="BA88027" s="2"/>
    </row>
    <row r="88028" spans="53:53" x14ac:dyDescent="0.3">
      <c r="BA88028" s="2"/>
    </row>
    <row r="88029" spans="53:53" x14ac:dyDescent="0.3">
      <c r="BA88029" s="2"/>
    </row>
    <row r="88030" spans="53:53" x14ac:dyDescent="0.3">
      <c r="BA88030" s="2"/>
    </row>
    <row r="88031" spans="53:53" x14ac:dyDescent="0.3">
      <c r="BA88031" s="2"/>
    </row>
    <row r="88032" spans="53:53" x14ac:dyDescent="0.3">
      <c r="BA88032" s="2"/>
    </row>
    <row r="88033" spans="53:53" x14ac:dyDescent="0.3">
      <c r="BA88033" s="2"/>
    </row>
    <row r="88034" spans="53:53" x14ac:dyDescent="0.3">
      <c r="BA88034" s="2"/>
    </row>
    <row r="88035" spans="53:53" x14ac:dyDescent="0.3">
      <c r="BA88035" s="2"/>
    </row>
    <row r="88036" spans="53:53" x14ac:dyDescent="0.3">
      <c r="BA88036" s="2"/>
    </row>
    <row r="88037" spans="53:53" x14ac:dyDescent="0.3">
      <c r="BA88037" s="2"/>
    </row>
    <row r="88038" spans="53:53" x14ac:dyDescent="0.3">
      <c r="BA88038" s="2"/>
    </row>
    <row r="88039" spans="53:53" x14ac:dyDescent="0.3">
      <c r="BA88039" s="2"/>
    </row>
    <row r="88040" spans="53:53" x14ac:dyDescent="0.3">
      <c r="BA88040" s="2"/>
    </row>
    <row r="88041" spans="53:53" x14ac:dyDescent="0.3">
      <c r="BA88041" s="2"/>
    </row>
    <row r="88042" spans="53:53" x14ac:dyDescent="0.3">
      <c r="BA88042" s="2"/>
    </row>
    <row r="88043" spans="53:53" x14ac:dyDescent="0.3">
      <c r="BA88043" s="2"/>
    </row>
    <row r="88044" spans="53:53" x14ac:dyDescent="0.3">
      <c r="BA88044" s="2"/>
    </row>
    <row r="88045" spans="53:53" x14ac:dyDescent="0.3">
      <c r="BA88045" s="2"/>
    </row>
    <row r="88046" spans="53:53" x14ac:dyDescent="0.3">
      <c r="BA88046" s="2"/>
    </row>
    <row r="88047" spans="53:53" x14ac:dyDescent="0.3">
      <c r="BA88047" s="2"/>
    </row>
    <row r="88048" spans="53:53" x14ac:dyDescent="0.3">
      <c r="BA88048" s="2"/>
    </row>
    <row r="88049" spans="53:53" x14ac:dyDescent="0.3">
      <c r="BA88049" s="2"/>
    </row>
    <row r="88050" spans="53:53" x14ac:dyDescent="0.3">
      <c r="BA88050" s="2"/>
    </row>
    <row r="88051" spans="53:53" x14ac:dyDescent="0.3">
      <c r="BA88051" s="2"/>
    </row>
    <row r="88052" spans="53:53" x14ac:dyDescent="0.3">
      <c r="BA88052" s="2"/>
    </row>
    <row r="88053" spans="53:53" x14ac:dyDescent="0.3">
      <c r="BA88053" s="2"/>
    </row>
    <row r="88054" spans="53:53" x14ac:dyDescent="0.3">
      <c r="BA88054" s="2"/>
    </row>
    <row r="88055" spans="53:53" x14ac:dyDescent="0.3">
      <c r="BA88055" s="2"/>
    </row>
    <row r="88056" spans="53:53" x14ac:dyDescent="0.3">
      <c r="BA88056" s="2"/>
    </row>
    <row r="88057" spans="53:53" x14ac:dyDescent="0.3">
      <c r="BA88057" s="2"/>
    </row>
    <row r="88058" spans="53:53" x14ac:dyDescent="0.3">
      <c r="BA88058" s="2"/>
    </row>
    <row r="88059" spans="53:53" x14ac:dyDescent="0.3">
      <c r="BA88059" s="2"/>
    </row>
    <row r="88060" spans="53:53" x14ac:dyDescent="0.3">
      <c r="BA88060" s="2"/>
    </row>
    <row r="88061" spans="53:53" x14ac:dyDescent="0.3">
      <c r="BA88061" s="2"/>
    </row>
    <row r="88062" spans="53:53" x14ac:dyDescent="0.3">
      <c r="BA88062" s="2"/>
    </row>
    <row r="88063" spans="53:53" x14ac:dyDescent="0.3">
      <c r="BA88063" s="2"/>
    </row>
    <row r="88064" spans="53:53" x14ac:dyDescent="0.3">
      <c r="BA88064" s="2"/>
    </row>
    <row r="88065" spans="53:53" x14ac:dyDescent="0.3">
      <c r="BA88065" s="2"/>
    </row>
    <row r="88066" spans="53:53" x14ac:dyDescent="0.3">
      <c r="BA88066" s="2"/>
    </row>
    <row r="88067" spans="53:53" x14ac:dyDescent="0.3">
      <c r="BA88067" s="2"/>
    </row>
    <row r="88068" spans="53:53" x14ac:dyDescent="0.3">
      <c r="BA88068" s="2"/>
    </row>
    <row r="88069" spans="53:53" x14ac:dyDescent="0.3">
      <c r="BA88069" s="2"/>
    </row>
    <row r="88070" spans="53:53" x14ac:dyDescent="0.3">
      <c r="BA88070" s="2"/>
    </row>
    <row r="88071" spans="53:53" x14ac:dyDescent="0.3">
      <c r="BA88071" s="2"/>
    </row>
    <row r="88072" spans="53:53" x14ac:dyDescent="0.3">
      <c r="BA88072" s="2"/>
    </row>
    <row r="88073" spans="53:53" x14ac:dyDescent="0.3">
      <c r="BA88073" s="2"/>
    </row>
    <row r="88074" spans="53:53" x14ac:dyDescent="0.3">
      <c r="BA88074" s="2"/>
    </row>
    <row r="88075" spans="53:53" x14ac:dyDescent="0.3">
      <c r="BA88075" s="2"/>
    </row>
    <row r="88076" spans="53:53" x14ac:dyDescent="0.3">
      <c r="BA88076" s="2"/>
    </row>
    <row r="88077" spans="53:53" x14ac:dyDescent="0.3">
      <c r="BA88077" s="2"/>
    </row>
    <row r="88078" spans="53:53" x14ac:dyDescent="0.3">
      <c r="BA88078" s="2"/>
    </row>
    <row r="88079" spans="53:53" x14ac:dyDescent="0.3">
      <c r="BA88079" s="2"/>
    </row>
    <row r="88080" spans="53:53" x14ac:dyDescent="0.3">
      <c r="BA88080" s="2"/>
    </row>
    <row r="88081" spans="53:53" x14ac:dyDescent="0.3">
      <c r="BA88081" s="2"/>
    </row>
    <row r="88082" spans="53:53" x14ac:dyDescent="0.3">
      <c r="BA88082" s="2"/>
    </row>
    <row r="88083" spans="53:53" x14ac:dyDescent="0.3">
      <c r="BA88083" s="2"/>
    </row>
    <row r="88084" spans="53:53" x14ac:dyDescent="0.3">
      <c r="BA88084" s="2"/>
    </row>
    <row r="88085" spans="53:53" x14ac:dyDescent="0.3">
      <c r="BA88085" s="2"/>
    </row>
    <row r="88086" spans="53:53" x14ac:dyDescent="0.3">
      <c r="BA88086" s="2"/>
    </row>
    <row r="88087" spans="53:53" x14ac:dyDescent="0.3">
      <c r="BA88087" s="2"/>
    </row>
    <row r="88088" spans="53:53" x14ac:dyDescent="0.3">
      <c r="BA88088" s="2"/>
    </row>
    <row r="88089" spans="53:53" x14ac:dyDescent="0.3">
      <c r="BA88089" s="2"/>
    </row>
    <row r="88090" spans="53:53" x14ac:dyDescent="0.3">
      <c r="BA88090" s="2"/>
    </row>
    <row r="88091" spans="53:53" x14ac:dyDescent="0.3">
      <c r="BA88091" s="2"/>
    </row>
    <row r="88092" spans="53:53" x14ac:dyDescent="0.3">
      <c r="BA88092" s="2"/>
    </row>
    <row r="88093" spans="53:53" x14ac:dyDescent="0.3">
      <c r="BA88093" s="2"/>
    </row>
    <row r="88094" spans="53:53" x14ac:dyDescent="0.3">
      <c r="BA88094" s="2"/>
    </row>
    <row r="88095" spans="53:53" x14ac:dyDescent="0.3">
      <c r="BA88095" s="2"/>
    </row>
    <row r="88096" spans="53:53" x14ac:dyDescent="0.3">
      <c r="BA88096" s="2"/>
    </row>
    <row r="88097" spans="53:53" x14ac:dyDescent="0.3">
      <c r="BA88097" s="2"/>
    </row>
    <row r="88098" spans="53:53" x14ac:dyDescent="0.3">
      <c r="BA88098" s="2"/>
    </row>
    <row r="88099" spans="53:53" x14ac:dyDescent="0.3">
      <c r="BA88099" s="2"/>
    </row>
    <row r="88100" spans="53:53" x14ac:dyDescent="0.3">
      <c r="BA88100" s="2"/>
    </row>
    <row r="88101" spans="53:53" x14ac:dyDescent="0.3">
      <c r="BA88101" s="2"/>
    </row>
    <row r="88102" spans="53:53" x14ac:dyDescent="0.3">
      <c r="BA88102" s="2"/>
    </row>
    <row r="88103" spans="53:53" x14ac:dyDescent="0.3">
      <c r="BA88103" s="2"/>
    </row>
    <row r="88104" spans="53:53" x14ac:dyDescent="0.3">
      <c r="BA88104" s="2"/>
    </row>
    <row r="88105" spans="53:53" x14ac:dyDescent="0.3">
      <c r="BA88105" s="2"/>
    </row>
    <row r="88106" spans="53:53" x14ac:dyDescent="0.3">
      <c r="BA88106" s="2"/>
    </row>
    <row r="88107" spans="53:53" x14ac:dyDescent="0.3">
      <c r="BA88107" s="2"/>
    </row>
    <row r="88108" spans="53:53" x14ac:dyDescent="0.3">
      <c r="BA88108" s="2"/>
    </row>
    <row r="88109" spans="53:53" x14ac:dyDescent="0.3">
      <c r="BA88109" s="2"/>
    </row>
    <row r="88110" spans="53:53" x14ac:dyDescent="0.3">
      <c r="BA88110" s="2"/>
    </row>
    <row r="88111" spans="53:53" x14ac:dyDescent="0.3">
      <c r="BA88111" s="2"/>
    </row>
    <row r="88112" spans="53:53" x14ac:dyDescent="0.3">
      <c r="BA88112" s="2"/>
    </row>
    <row r="88113" spans="53:53" x14ac:dyDescent="0.3">
      <c r="BA88113" s="2"/>
    </row>
    <row r="88114" spans="53:53" x14ac:dyDescent="0.3">
      <c r="BA88114" s="2"/>
    </row>
    <row r="88115" spans="53:53" x14ac:dyDescent="0.3">
      <c r="BA88115" s="2"/>
    </row>
    <row r="88116" spans="53:53" x14ac:dyDescent="0.3">
      <c r="BA88116" s="2"/>
    </row>
    <row r="88117" spans="53:53" x14ac:dyDescent="0.3">
      <c r="BA88117" s="2"/>
    </row>
    <row r="88118" spans="53:53" x14ac:dyDescent="0.3">
      <c r="BA88118" s="2"/>
    </row>
    <row r="88119" spans="53:53" x14ac:dyDescent="0.3">
      <c r="BA88119" s="2"/>
    </row>
    <row r="88120" spans="53:53" x14ac:dyDescent="0.3">
      <c r="BA88120" s="2"/>
    </row>
    <row r="88121" spans="53:53" x14ac:dyDescent="0.3">
      <c r="BA88121" s="2"/>
    </row>
    <row r="88122" spans="53:53" x14ac:dyDescent="0.3">
      <c r="BA88122" s="2"/>
    </row>
    <row r="88123" spans="53:53" x14ac:dyDescent="0.3">
      <c r="BA88123" s="2"/>
    </row>
    <row r="88124" spans="53:53" x14ac:dyDescent="0.3">
      <c r="BA88124" s="2"/>
    </row>
    <row r="88125" spans="53:53" x14ac:dyDescent="0.3">
      <c r="BA88125" s="2"/>
    </row>
    <row r="88126" spans="53:53" x14ac:dyDescent="0.3">
      <c r="BA88126" s="2"/>
    </row>
    <row r="88127" spans="53:53" x14ac:dyDescent="0.3">
      <c r="BA88127" s="2"/>
    </row>
    <row r="88128" spans="53:53" x14ac:dyDescent="0.3">
      <c r="BA88128" s="2"/>
    </row>
    <row r="88129" spans="53:53" x14ac:dyDescent="0.3">
      <c r="BA88129" s="2"/>
    </row>
    <row r="88130" spans="53:53" x14ac:dyDescent="0.3">
      <c r="BA88130" s="2"/>
    </row>
    <row r="88131" spans="53:53" x14ac:dyDescent="0.3">
      <c r="BA88131" s="2"/>
    </row>
    <row r="88132" spans="53:53" x14ac:dyDescent="0.3">
      <c r="BA88132" s="2"/>
    </row>
    <row r="88133" spans="53:53" x14ac:dyDescent="0.3">
      <c r="BA88133" s="2"/>
    </row>
    <row r="88134" spans="53:53" x14ac:dyDescent="0.3">
      <c r="BA88134" s="2"/>
    </row>
    <row r="88135" spans="53:53" x14ac:dyDescent="0.3">
      <c r="BA88135" s="2"/>
    </row>
    <row r="88136" spans="53:53" x14ac:dyDescent="0.3">
      <c r="BA88136" s="2"/>
    </row>
    <row r="88137" spans="53:53" x14ac:dyDescent="0.3">
      <c r="BA88137" s="2"/>
    </row>
    <row r="88138" spans="53:53" x14ac:dyDescent="0.3">
      <c r="BA88138" s="2"/>
    </row>
    <row r="88139" spans="53:53" x14ac:dyDescent="0.3">
      <c r="BA88139" s="2"/>
    </row>
    <row r="88140" spans="53:53" x14ac:dyDescent="0.3">
      <c r="BA88140" s="2"/>
    </row>
    <row r="88141" spans="53:53" x14ac:dyDescent="0.3">
      <c r="BA88141" s="2"/>
    </row>
    <row r="88142" spans="53:53" x14ac:dyDescent="0.3">
      <c r="BA88142" s="2"/>
    </row>
    <row r="88143" spans="53:53" x14ac:dyDescent="0.3">
      <c r="BA88143" s="2"/>
    </row>
    <row r="88144" spans="53:53" x14ac:dyDescent="0.3">
      <c r="BA88144" s="2"/>
    </row>
    <row r="88145" spans="53:53" x14ac:dyDescent="0.3">
      <c r="BA88145" s="2"/>
    </row>
    <row r="88146" spans="53:53" x14ac:dyDescent="0.3">
      <c r="BA88146" s="2"/>
    </row>
    <row r="88147" spans="53:53" x14ac:dyDescent="0.3">
      <c r="BA88147" s="2"/>
    </row>
    <row r="88148" spans="53:53" x14ac:dyDescent="0.3">
      <c r="BA88148" s="2"/>
    </row>
    <row r="88149" spans="53:53" x14ac:dyDescent="0.3">
      <c r="BA88149" s="2"/>
    </row>
    <row r="88150" spans="53:53" x14ac:dyDescent="0.3">
      <c r="BA88150" s="2"/>
    </row>
    <row r="88151" spans="53:53" x14ac:dyDescent="0.3">
      <c r="BA88151" s="2"/>
    </row>
    <row r="88152" spans="53:53" x14ac:dyDescent="0.3">
      <c r="BA88152" s="2"/>
    </row>
    <row r="88153" spans="53:53" x14ac:dyDescent="0.3">
      <c r="BA88153" s="2"/>
    </row>
    <row r="88154" spans="53:53" x14ac:dyDescent="0.3">
      <c r="BA88154" s="2"/>
    </row>
    <row r="88155" spans="53:53" x14ac:dyDescent="0.3">
      <c r="BA88155" s="2"/>
    </row>
    <row r="88156" spans="53:53" x14ac:dyDescent="0.3">
      <c r="BA88156" s="2"/>
    </row>
    <row r="88157" spans="53:53" x14ac:dyDescent="0.3">
      <c r="BA88157" s="2"/>
    </row>
    <row r="88158" spans="53:53" x14ac:dyDescent="0.3">
      <c r="BA88158" s="2"/>
    </row>
    <row r="88159" spans="53:53" x14ac:dyDescent="0.3">
      <c r="BA88159" s="2"/>
    </row>
    <row r="88160" spans="53:53" x14ac:dyDescent="0.3">
      <c r="BA88160" s="2"/>
    </row>
    <row r="88161" spans="53:53" x14ac:dyDescent="0.3">
      <c r="BA88161" s="2"/>
    </row>
    <row r="88162" spans="53:53" x14ac:dyDescent="0.3">
      <c r="BA88162" s="2"/>
    </row>
    <row r="88163" spans="53:53" x14ac:dyDescent="0.3">
      <c r="BA88163" s="2"/>
    </row>
    <row r="88164" spans="53:53" x14ac:dyDescent="0.3">
      <c r="BA88164" s="2"/>
    </row>
    <row r="88165" spans="53:53" x14ac:dyDescent="0.3">
      <c r="BA88165" s="2"/>
    </row>
    <row r="88166" spans="53:53" x14ac:dyDescent="0.3">
      <c r="BA88166" s="2"/>
    </row>
    <row r="88167" spans="53:53" x14ac:dyDescent="0.3">
      <c r="BA88167" s="2"/>
    </row>
    <row r="88168" spans="53:53" x14ac:dyDescent="0.3">
      <c r="BA88168" s="2"/>
    </row>
    <row r="88169" spans="53:53" x14ac:dyDescent="0.3">
      <c r="BA88169" s="2"/>
    </row>
    <row r="88170" spans="53:53" x14ac:dyDescent="0.3">
      <c r="BA88170" s="2"/>
    </row>
    <row r="88171" spans="53:53" x14ac:dyDescent="0.3">
      <c r="BA88171" s="2"/>
    </row>
    <row r="88172" spans="53:53" x14ac:dyDescent="0.3">
      <c r="BA88172" s="2"/>
    </row>
    <row r="88173" spans="53:53" x14ac:dyDescent="0.3">
      <c r="BA88173" s="2"/>
    </row>
    <row r="88174" spans="53:53" x14ac:dyDescent="0.3">
      <c r="BA88174" s="2"/>
    </row>
    <row r="88175" spans="53:53" x14ac:dyDescent="0.3">
      <c r="BA88175" s="2"/>
    </row>
    <row r="88176" spans="53:53" x14ac:dyDescent="0.3">
      <c r="BA88176" s="2"/>
    </row>
    <row r="88177" spans="53:53" x14ac:dyDescent="0.3">
      <c r="BA88177" s="2"/>
    </row>
    <row r="88178" spans="53:53" x14ac:dyDescent="0.3">
      <c r="BA88178" s="2"/>
    </row>
    <row r="88179" spans="53:53" x14ac:dyDescent="0.3">
      <c r="BA88179" s="2"/>
    </row>
    <row r="88180" spans="53:53" x14ac:dyDescent="0.3">
      <c r="BA88180" s="2"/>
    </row>
    <row r="88181" spans="53:53" x14ac:dyDescent="0.3">
      <c r="BA88181" s="2"/>
    </row>
    <row r="88182" spans="53:53" x14ac:dyDescent="0.3">
      <c r="BA88182" s="2"/>
    </row>
    <row r="88183" spans="53:53" x14ac:dyDescent="0.3">
      <c r="BA88183" s="2"/>
    </row>
    <row r="88184" spans="53:53" x14ac:dyDescent="0.3">
      <c r="BA88184" s="2"/>
    </row>
    <row r="88185" spans="53:53" x14ac:dyDescent="0.3">
      <c r="BA88185" s="2"/>
    </row>
    <row r="88186" spans="53:53" x14ac:dyDescent="0.3">
      <c r="BA88186" s="2"/>
    </row>
    <row r="88187" spans="53:53" x14ac:dyDescent="0.3">
      <c r="BA88187" s="2"/>
    </row>
    <row r="88188" spans="53:53" x14ac:dyDescent="0.3">
      <c r="BA88188" s="2"/>
    </row>
    <row r="88189" spans="53:53" x14ac:dyDescent="0.3">
      <c r="BA88189" s="2"/>
    </row>
    <row r="88190" spans="53:53" x14ac:dyDescent="0.3">
      <c r="BA88190" s="2"/>
    </row>
    <row r="88191" spans="53:53" x14ac:dyDescent="0.3">
      <c r="BA88191" s="2"/>
    </row>
    <row r="88192" spans="53:53" x14ac:dyDescent="0.3">
      <c r="BA88192" s="2"/>
    </row>
    <row r="88193" spans="53:53" x14ac:dyDescent="0.3">
      <c r="BA88193" s="2"/>
    </row>
    <row r="88194" spans="53:53" x14ac:dyDescent="0.3">
      <c r="BA88194" s="2"/>
    </row>
    <row r="88195" spans="53:53" x14ac:dyDescent="0.3">
      <c r="BA88195" s="2"/>
    </row>
    <row r="88196" spans="53:53" x14ac:dyDescent="0.3">
      <c r="BA88196" s="2"/>
    </row>
    <row r="88197" spans="53:53" x14ac:dyDescent="0.3">
      <c r="BA88197" s="2"/>
    </row>
    <row r="88198" spans="53:53" x14ac:dyDescent="0.3">
      <c r="BA88198" s="2"/>
    </row>
    <row r="88199" spans="53:53" x14ac:dyDescent="0.3">
      <c r="BA88199" s="2"/>
    </row>
    <row r="88200" spans="53:53" x14ac:dyDescent="0.3">
      <c r="BA88200" s="2"/>
    </row>
    <row r="88201" spans="53:53" x14ac:dyDescent="0.3">
      <c r="BA88201" s="2"/>
    </row>
    <row r="88202" spans="53:53" x14ac:dyDescent="0.3">
      <c r="BA88202" s="2"/>
    </row>
    <row r="88203" spans="53:53" x14ac:dyDescent="0.3">
      <c r="BA88203" s="2"/>
    </row>
    <row r="88204" spans="53:53" x14ac:dyDescent="0.3">
      <c r="BA88204" s="2"/>
    </row>
    <row r="88205" spans="53:53" x14ac:dyDescent="0.3">
      <c r="BA88205" s="2"/>
    </row>
    <row r="88206" spans="53:53" x14ac:dyDescent="0.3">
      <c r="BA88206" s="2"/>
    </row>
    <row r="88207" spans="53:53" x14ac:dyDescent="0.3">
      <c r="BA88207" s="2"/>
    </row>
    <row r="88208" spans="53:53" x14ac:dyDescent="0.3">
      <c r="BA88208" s="2"/>
    </row>
    <row r="88209" spans="53:53" x14ac:dyDescent="0.3">
      <c r="BA88209" s="2"/>
    </row>
    <row r="88210" spans="53:53" x14ac:dyDescent="0.3">
      <c r="BA88210" s="2"/>
    </row>
    <row r="88211" spans="53:53" x14ac:dyDescent="0.3">
      <c r="BA88211" s="2"/>
    </row>
    <row r="88212" spans="53:53" x14ac:dyDescent="0.3">
      <c r="BA88212" s="2"/>
    </row>
    <row r="88213" spans="53:53" x14ac:dyDescent="0.3">
      <c r="BA88213" s="2"/>
    </row>
    <row r="88214" spans="53:53" x14ac:dyDescent="0.3">
      <c r="BA88214" s="2"/>
    </row>
    <row r="88215" spans="53:53" x14ac:dyDescent="0.3">
      <c r="BA88215" s="2"/>
    </row>
    <row r="88216" spans="53:53" x14ac:dyDescent="0.3">
      <c r="BA88216" s="2"/>
    </row>
    <row r="88217" spans="53:53" x14ac:dyDescent="0.3">
      <c r="BA88217" s="2"/>
    </row>
    <row r="88218" spans="53:53" x14ac:dyDescent="0.3">
      <c r="BA88218" s="2"/>
    </row>
    <row r="88219" spans="53:53" x14ac:dyDescent="0.3">
      <c r="BA88219" s="2"/>
    </row>
    <row r="88220" spans="53:53" x14ac:dyDescent="0.3">
      <c r="BA88220" s="2"/>
    </row>
    <row r="88221" spans="53:53" x14ac:dyDescent="0.3">
      <c r="BA88221" s="2"/>
    </row>
    <row r="88222" spans="53:53" x14ac:dyDescent="0.3">
      <c r="BA88222" s="2"/>
    </row>
    <row r="88223" spans="53:53" x14ac:dyDescent="0.3">
      <c r="BA88223" s="2"/>
    </row>
    <row r="88224" spans="53:53" x14ac:dyDescent="0.3">
      <c r="BA88224" s="2"/>
    </row>
    <row r="88225" spans="53:53" x14ac:dyDescent="0.3">
      <c r="BA88225" s="2"/>
    </row>
    <row r="88226" spans="53:53" x14ac:dyDescent="0.3">
      <c r="BA88226" s="2"/>
    </row>
    <row r="88227" spans="53:53" x14ac:dyDescent="0.3">
      <c r="BA88227" s="2"/>
    </row>
    <row r="88228" spans="53:53" x14ac:dyDescent="0.3">
      <c r="BA88228" s="2"/>
    </row>
    <row r="88229" spans="53:53" x14ac:dyDescent="0.3">
      <c r="BA88229" s="2"/>
    </row>
    <row r="88230" spans="53:53" x14ac:dyDescent="0.3">
      <c r="BA88230" s="2"/>
    </row>
    <row r="88231" spans="53:53" x14ac:dyDescent="0.3">
      <c r="BA88231" s="2"/>
    </row>
    <row r="88232" spans="53:53" x14ac:dyDescent="0.3">
      <c r="BA88232" s="2"/>
    </row>
    <row r="88233" spans="53:53" x14ac:dyDescent="0.3">
      <c r="BA88233" s="2"/>
    </row>
    <row r="88234" spans="53:53" x14ac:dyDescent="0.3">
      <c r="BA88234" s="2"/>
    </row>
    <row r="88235" spans="53:53" x14ac:dyDescent="0.3">
      <c r="BA88235" s="2"/>
    </row>
    <row r="88236" spans="53:53" x14ac:dyDescent="0.3">
      <c r="BA88236" s="2"/>
    </row>
    <row r="88237" spans="53:53" x14ac:dyDescent="0.3">
      <c r="BA88237" s="2"/>
    </row>
    <row r="88238" spans="53:53" x14ac:dyDescent="0.3">
      <c r="BA88238" s="2"/>
    </row>
    <row r="88239" spans="53:53" x14ac:dyDescent="0.3">
      <c r="BA88239" s="2"/>
    </row>
    <row r="88240" spans="53:53" x14ac:dyDescent="0.3">
      <c r="BA88240" s="2"/>
    </row>
    <row r="88241" spans="53:53" x14ac:dyDescent="0.3">
      <c r="BA88241" s="2"/>
    </row>
    <row r="88242" spans="53:53" x14ac:dyDescent="0.3">
      <c r="BA88242" s="2"/>
    </row>
    <row r="88243" spans="53:53" x14ac:dyDescent="0.3">
      <c r="BA88243" s="2"/>
    </row>
    <row r="88244" spans="53:53" x14ac:dyDescent="0.3">
      <c r="BA88244" s="2"/>
    </row>
    <row r="88245" spans="53:53" x14ac:dyDescent="0.3">
      <c r="BA88245" s="2"/>
    </row>
    <row r="88246" spans="53:53" x14ac:dyDescent="0.3">
      <c r="BA88246" s="2"/>
    </row>
    <row r="88247" spans="53:53" x14ac:dyDescent="0.3">
      <c r="BA88247" s="2"/>
    </row>
    <row r="88248" spans="53:53" x14ac:dyDescent="0.3">
      <c r="BA88248" s="2"/>
    </row>
    <row r="88249" spans="53:53" x14ac:dyDescent="0.3">
      <c r="BA88249" s="2"/>
    </row>
    <row r="88250" spans="53:53" x14ac:dyDescent="0.3">
      <c r="BA88250" s="2"/>
    </row>
    <row r="88251" spans="53:53" x14ac:dyDescent="0.3">
      <c r="BA88251" s="2"/>
    </row>
    <row r="88252" spans="53:53" x14ac:dyDescent="0.3">
      <c r="BA88252" s="2"/>
    </row>
    <row r="88253" spans="53:53" x14ac:dyDescent="0.3">
      <c r="BA88253" s="2"/>
    </row>
    <row r="88254" spans="53:53" x14ac:dyDescent="0.3">
      <c r="BA88254" s="2"/>
    </row>
    <row r="88255" spans="53:53" x14ac:dyDescent="0.3">
      <c r="BA88255" s="2"/>
    </row>
    <row r="88256" spans="53:53" x14ac:dyDescent="0.3">
      <c r="BA88256" s="2"/>
    </row>
    <row r="88257" spans="53:53" x14ac:dyDescent="0.3">
      <c r="BA88257" s="2"/>
    </row>
    <row r="88258" spans="53:53" x14ac:dyDescent="0.3">
      <c r="BA88258" s="2"/>
    </row>
    <row r="88259" spans="53:53" x14ac:dyDescent="0.3">
      <c r="BA88259" s="2"/>
    </row>
    <row r="88260" spans="53:53" x14ac:dyDescent="0.3">
      <c r="BA88260" s="2"/>
    </row>
    <row r="88261" spans="53:53" x14ac:dyDescent="0.3">
      <c r="BA88261" s="2"/>
    </row>
    <row r="88262" spans="53:53" x14ac:dyDescent="0.3">
      <c r="BA88262" s="2"/>
    </row>
    <row r="88263" spans="53:53" x14ac:dyDescent="0.3">
      <c r="BA88263" s="2"/>
    </row>
    <row r="88264" spans="53:53" x14ac:dyDescent="0.3">
      <c r="BA88264" s="2"/>
    </row>
    <row r="88265" spans="53:53" x14ac:dyDescent="0.3">
      <c r="BA88265" s="2"/>
    </row>
    <row r="88266" spans="53:53" x14ac:dyDescent="0.3">
      <c r="BA88266" s="2"/>
    </row>
    <row r="88267" spans="53:53" x14ac:dyDescent="0.3">
      <c r="BA88267" s="2"/>
    </row>
    <row r="88268" spans="53:53" x14ac:dyDescent="0.3">
      <c r="BA88268" s="2"/>
    </row>
    <row r="88269" spans="53:53" x14ac:dyDescent="0.3">
      <c r="BA88269" s="2"/>
    </row>
    <row r="88270" spans="53:53" x14ac:dyDescent="0.3">
      <c r="BA88270" s="2"/>
    </row>
    <row r="88271" spans="53:53" x14ac:dyDescent="0.3">
      <c r="BA88271" s="2"/>
    </row>
    <row r="88272" spans="53:53" x14ac:dyDescent="0.3">
      <c r="BA88272" s="2"/>
    </row>
    <row r="88273" spans="53:53" x14ac:dyDescent="0.3">
      <c r="BA88273" s="2"/>
    </row>
    <row r="88274" spans="53:53" x14ac:dyDescent="0.3">
      <c r="BA88274" s="2"/>
    </row>
    <row r="88275" spans="53:53" x14ac:dyDescent="0.3">
      <c r="BA88275" s="2"/>
    </row>
    <row r="88276" spans="53:53" x14ac:dyDescent="0.3">
      <c r="BA88276" s="2"/>
    </row>
    <row r="88277" spans="53:53" x14ac:dyDescent="0.3">
      <c r="BA88277" s="2"/>
    </row>
    <row r="88278" spans="53:53" x14ac:dyDescent="0.3">
      <c r="BA88278" s="2"/>
    </row>
    <row r="88279" spans="53:53" x14ac:dyDescent="0.3">
      <c r="BA88279" s="2"/>
    </row>
    <row r="88280" spans="53:53" x14ac:dyDescent="0.3">
      <c r="BA88280" s="2"/>
    </row>
    <row r="88281" spans="53:53" x14ac:dyDescent="0.3">
      <c r="BA88281" s="2"/>
    </row>
    <row r="88282" spans="53:53" x14ac:dyDescent="0.3">
      <c r="BA88282" s="2"/>
    </row>
    <row r="88283" spans="53:53" x14ac:dyDescent="0.3">
      <c r="BA88283" s="2"/>
    </row>
    <row r="88284" spans="53:53" x14ac:dyDescent="0.3">
      <c r="BA88284" s="2"/>
    </row>
    <row r="88285" spans="53:53" x14ac:dyDescent="0.3">
      <c r="BA88285" s="2"/>
    </row>
    <row r="88286" spans="53:53" x14ac:dyDescent="0.3">
      <c r="BA88286" s="2"/>
    </row>
    <row r="88287" spans="53:53" x14ac:dyDescent="0.3">
      <c r="BA88287" s="2"/>
    </row>
    <row r="88288" spans="53:53" x14ac:dyDescent="0.3">
      <c r="BA88288" s="2"/>
    </row>
    <row r="88289" spans="53:53" x14ac:dyDescent="0.3">
      <c r="BA88289" s="2"/>
    </row>
    <row r="88290" spans="53:53" x14ac:dyDescent="0.3">
      <c r="BA88290" s="2"/>
    </row>
    <row r="88291" spans="53:53" x14ac:dyDescent="0.3">
      <c r="BA88291" s="2"/>
    </row>
    <row r="88292" spans="53:53" x14ac:dyDescent="0.3">
      <c r="BA88292" s="2"/>
    </row>
    <row r="88293" spans="53:53" x14ac:dyDescent="0.3">
      <c r="BA88293" s="2"/>
    </row>
    <row r="88294" spans="53:53" x14ac:dyDescent="0.3">
      <c r="BA88294" s="2"/>
    </row>
    <row r="88295" spans="53:53" x14ac:dyDescent="0.3">
      <c r="BA88295" s="2"/>
    </row>
    <row r="88296" spans="53:53" x14ac:dyDescent="0.3">
      <c r="BA88296" s="2"/>
    </row>
    <row r="88297" spans="53:53" x14ac:dyDescent="0.3">
      <c r="BA88297" s="2"/>
    </row>
    <row r="88298" spans="53:53" x14ac:dyDescent="0.3">
      <c r="BA88298" s="2"/>
    </row>
    <row r="88299" spans="53:53" x14ac:dyDescent="0.3">
      <c r="BA88299" s="2"/>
    </row>
    <row r="88300" spans="53:53" x14ac:dyDescent="0.3">
      <c r="BA88300" s="2"/>
    </row>
    <row r="88301" spans="53:53" x14ac:dyDescent="0.3">
      <c r="BA88301" s="2"/>
    </row>
    <row r="88302" spans="53:53" x14ac:dyDescent="0.3">
      <c r="BA88302" s="2"/>
    </row>
    <row r="88303" spans="53:53" x14ac:dyDescent="0.3">
      <c r="BA88303" s="2"/>
    </row>
    <row r="88304" spans="53:53" x14ac:dyDescent="0.3">
      <c r="BA88304" s="2"/>
    </row>
    <row r="88305" spans="53:53" x14ac:dyDescent="0.3">
      <c r="BA88305" s="2"/>
    </row>
    <row r="88306" spans="53:53" x14ac:dyDescent="0.3">
      <c r="BA88306" s="2"/>
    </row>
    <row r="88307" spans="53:53" x14ac:dyDescent="0.3">
      <c r="BA88307" s="2"/>
    </row>
    <row r="88308" spans="53:53" x14ac:dyDescent="0.3">
      <c r="BA88308" s="2"/>
    </row>
    <row r="88309" spans="53:53" x14ac:dyDescent="0.3">
      <c r="BA88309" s="2"/>
    </row>
    <row r="88310" spans="53:53" x14ac:dyDescent="0.3">
      <c r="BA88310" s="2"/>
    </row>
    <row r="88311" spans="53:53" x14ac:dyDescent="0.3">
      <c r="BA88311" s="2"/>
    </row>
    <row r="88312" spans="53:53" x14ac:dyDescent="0.3">
      <c r="BA88312" s="2"/>
    </row>
    <row r="88313" spans="53:53" x14ac:dyDescent="0.3">
      <c r="BA88313" s="2"/>
    </row>
    <row r="88314" spans="53:53" x14ac:dyDescent="0.3">
      <c r="BA88314" s="2"/>
    </row>
    <row r="88315" spans="53:53" x14ac:dyDescent="0.3">
      <c r="BA88315" s="2"/>
    </row>
    <row r="88316" spans="53:53" x14ac:dyDescent="0.3">
      <c r="BA88316" s="2"/>
    </row>
    <row r="88317" spans="53:53" x14ac:dyDescent="0.3">
      <c r="BA88317" s="2"/>
    </row>
    <row r="88318" spans="53:53" x14ac:dyDescent="0.3">
      <c r="BA88318" s="2"/>
    </row>
    <row r="88319" spans="53:53" x14ac:dyDescent="0.3">
      <c r="BA88319" s="2"/>
    </row>
    <row r="88320" spans="53:53" x14ac:dyDescent="0.3">
      <c r="BA88320" s="2"/>
    </row>
    <row r="88321" spans="53:53" x14ac:dyDescent="0.3">
      <c r="BA88321" s="2"/>
    </row>
    <row r="88322" spans="53:53" x14ac:dyDescent="0.3">
      <c r="BA88322" s="2"/>
    </row>
    <row r="88323" spans="53:53" x14ac:dyDescent="0.3">
      <c r="BA88323" s="2"/>
    </row>
    <row r="88324" spans="53:53" x14ac:dyDescent="0.3">
      <c r="BA88324" s="2"/>
    </row>
    <row r="88325" spans="53:53" x14ac:dyDescent="0.3">
      <c r="BA88325" s="2"/>
    </row>
    <row r="88326" spans="53:53" x14ac:dyDescent="0.3">
      <c r="BA88326" s="2"/>
    </row>
    <row r="88327" spans="53:53" x14ac:dyDescent="0.3">
      <c r="BA88327" s="2"/>
    </row>
    <row r="88328" spans="53:53" x14ac:dyDescent="0.3">
      <c r="BA88328" s="2"/>
    </row>
    <row r="88329" spans="53:53" x14ac:dyDescent="0.3">
      <c r="BA88329" s="2"/>
    </row>
    <row r="88330" spans="53:53" x14ac:dyDescent="0.3">
      <c r="BA88330" s="2"/>
    </row>
    <row r="88331" spans="53:53" x14ac:dyDescent="0.3">
      <c r="BA88331" s="2"/>
    </row>
    <row r="88332" spans="53:53" x14ac:dyDescent="0.3">
      <c r="BA88332" s="2"/>
    </row>
    <row r="88333" spans="53:53" x14ac:dyDescent="0.3">
      <c r="BA88333" s="2"/>
    </row>
    <row r="88334" spans="53:53" x14ac:dyDescent="0.3">
      <c r="BA88334" s="2"/>
    </row>
    <row r="88335" spans="53:53" x14ac:dyDescent="0.3">
      <c r="BA88335" s="2"/>
    </row>
    <row r="88336" spans="53:53" x14ac:dyDescent="0.3">
      <c r="BA88336" s="2"/>
    </row>
    <row r="88337" spans="53:53" x14ac:dyDescent="0.3">
      <c r="BA88337" s="2"/>
    </row>
    <row r="88338" spans="53:53" x14ac:dyDescent="0.3">
      <c r="BA88338" s="2"/>
    </row>
    <row r="88339" spans="53:53" x14ac:dyDescent="0.3">
      <c r="BA88339" s="2"/>
    </row>
    <row r="88340" spans="53:53" x14ac:dyDescent="0.3">
      <c r="BA88340" s="2"/>
    </row>
    <row r="88341" spans="53:53" x14ac:dyDescent="0.3">
      <c r="BA88341" s="2"/>
    </row>
    <row r="88342" spans="53:53" x14ac:dyDescent="0.3">
      <c r="BA88342" s="2"/>
    </row>
    <row r="88343" spans="53:53" x14ac:dyDescent="0.3">
      <c r="BA88343" s="2"/>
    </row>
    <row r="88344" spans="53:53" x14ac:dyDescent="0.3">
      <c r="BA88344" s="2"/>
    </row>
    <row r="88345" spans="53:53" x14ac:dyDescent="0.3">
      <c r="BA88345" s="2"/>
    </row>
    <row r="88346" spans="53:53" x14ac:dyDescent="0.3">
      <c r="BA88346" s="2"/>
    </row>
    <row r="88347" spans="53:53" x14ac:dyDescent="0.3">
      <c r="BA88347" s="2"/>
    </row>
    <row r="88348" spans="53:53" x14ac:dyDescent="0.3">
      <c r="BA88348" s="2"/>
    </row>
    <row r="88349" spans="53:53" x14ac:dyDescent="0.3">
      <c r="BA88349" s="2"/>
    </row>
    <row r="88350" spans="53:53" x14ac:dyDescent="0.3">
      <c r="BA88350" s="2"/>
    </row>
    <row r="88351" spans="53:53" x14ac:dyDescent="0.3">
      <c r="BA88351" s="2"/>
    </row>
    <row r="88352" spans="53:53" x14ac:dyDescent="0.3">
      <c r="BA88352" s="2"/>
    </row>
    <row r="88353" spans="53:53" x14ac:dyDescent="0.3">
      <c r="BA88353" s="2"/>
    </row>
    <row r="88354" spans="53:53" x14ac:dyDescent="0.3">
      <c r="BA88354" s="2"/>
    </row>
    <row r="88355" spans="53:53" x14ac:dyDescent="0.3">
      <c r="BA88355" s="2"/>
    </row>
    <row r="88356" spans="53:53" x14ac:dyDescent="0.3">
      <c r="BA88356" s="2"/>
    </row>
    <row r="88357" spans="53:53" x14ac:dyDescent="0.3">
      <c r="BA88357" s="2"/>
    </row>
    <row r="88358" spans="53:53" x14ac:dyDescent="0.3">
      <c r="BA88358" s="2"/>
    </row>
    <row r="88359" spans="53:53" x14ac:dyDescent="0.3">
      <c r="BA88359" s="2"/>
    </row>
    <row r="88360" spans="53:53" x14ac:dyDescent="0.3">
      <c r="BA88360" s="2"/>
    </row>
    <row r="88361" spans="53:53" x14ac:dyDescent="0.3">
      <c r="BA88361" s="2"/>
    </row>
    <row r="88362" spans="53:53" x14ac:dyDescent="0.3">
      <c r="BA88362" s="2"/>
    </row>
    <row r="88363" spans="53:53" x14ac:dyDescent="0.3">
      <c r="BA88363" s="2"/>
    </row>
    <row r="88364" spans="53:53" x14ac:dyDescent="0.3">
      <c r="BA88364" s="2"/>
    </row>
    <row r="88365" spans="53:53" x14ac:dyDescent="0.3">
      <c r="BA88365" s="2"/>
    </row>
    <row r="88366" spans="53:53" x14ac:dyDescent="0.3">
      <c r="BA88366" s="2"/>
    </row>
    <row r="88367" spans="53:53" x14ac:dyDescent="0.3">
      <c r="BA88367" s="2"/>
    </row>
    <row r="88368" spans="53:53" x14ac:dyDescent="0.3">
      <c r="BA88368" s="2"/>
    </row>
    <row r="88369" spans="53:53" x14ac:dyDescent="0.3">
      <c r="BA88369" s="2"/>
    </row>
    <row r="88370" spans="53:53" x14ac:dyDescent="0.3">
      <c r="BA88370" s="2"/>
    </row>
    <row r="88371" spans="53:53" x14ac:dyDescent="0.3">
      <c r="BA88371" s="2"/>
    </row>
    <row r="88372" spans="53:53" x14ac:dyDescent="0.3">
      <c r="BA88372" s="2"/>
    </row>
    <row r="88373" spans="53:53" x14ac:dyDescent="0.3">
      <c r="BA88373" s="2"/>
    </row>
    <row r="88374" spans="53:53" x14ac:dyDescent="0.3">
      <c r="BA88374" s="2"/>
    </row>
    <row r="88375" spans="53:53" x14ac:dyDescent="0.3">
      <c r="BA88375" s="2"/>
    </row>
    <row r="88376" spans="53:53" x14ac:dyDescent="0.3">
      <c r="BA88376" s="2"/>
    </row>
    <row r="88377" spans="53:53" x14ac:dyDescent="0.3">
      <c r="BA88377" s="2"/>
    </row>
    <row r="88378" spans="53:53" x14ac:dyDescent="0.3">
      <c r="BA88378" s="2"/>
    </row>
    <row r="88379" spans="53:53" x14ac:dyDescent="0.3">
      <c r="BA88379" s="2"/>
    </row>
    <row r="88380" spans="53:53" x14ac:dyDescent="0.3">
      <c r="BA88380" s="2"/>
    </row>
    <row r="88381" spans="53:53" x14ac:dyDescent="0.3">
      <c r="BA88381" s="2"/>
    </row>
    <row r="88382" spans="53:53" x14ac:dyDescent="0.3">
      <c r="BA88382" s="2"/>
    </row>
    <row r="88383" spans="53:53" x14ac:dyDescent="0.3">
      <c r="BA88383" s="2"/>
    </row>
    <row r="88384" spans="53:53" x14ac:dyDescent="0.3">
      <c r="BA88384" s="2"/>
    </row>
    <row r="88385" spans="53:53" x14ac:dyDescent="0.3">
      <c r="BA88385" s="2"/>
    </row>
    <row r="88386" spans="53:53" x14ac:dyDescent="0.3">
      <c r="BA88386" s="2"/>
    </row>
    <row r="88387" spans="53:53" x14ac:dyDescent="0.3">
      <c r="BA88387" s="2"/>
    </row>
    <row r="88388" spans="53:53" x14ac:dyDescent="0.3">
      <c r="BA88388" s="2"/>
    </row>
    <row r="88389" spans="53:53" x14ac:dyDescent="0.3">
      <c r="BA88389" s="2"/>
    </row>
    <row r="88390" spans="53:53" x14ac:dyDescent="0.3">
      <c r="BA88390" s="2"/>
    </row>
    <row r="88391" spans="53:53" x14ac:dyDescent="0.3">
      <c r="BA88391" s="2"/>
    </row>
    <row r="88392" spans="53:53" x14ac:dyDescent="0.3">
      <c r="BA88392" s="2"/>
    </row>
    <row r="88393" spans="53:53" x14ac:dyDescent="0.3">
      <c r="BA88393" s="2"/>
    </row>
    <row r="88394" spans="53:53" x14ac:dyDescent="0.3">
      <c r="BA88394" s="2"/>
    </row>
    <row r="88395" spans="53:53" x14ac:dyDescent="0.3">
      <c r="BA88395" s="2"/>
    </row>
    <row r="88396" spans="53:53" x14ac:dyDescent="0.3">
      <c r="BA88396" s="2"/>
    </row>
    <row r="88397" spans="53:53" x14ac:dyDescent="0.3">
      <c r="BA88397" s="2"/>
    </row>
    <row r="88398" spans="53:53" x14ac:dyDescent="0.3">
      <c r="BA88398" s="2"/>
    </row>
    <row r="88399" spans="53:53" x14ac:dyDescent="0.3">
      <c r="BA88399" s="2"/>
    </row>
    <row r="88400" spans="53:53" x14ac:dyDescent="0.3">
      <c r="BA88400" s="2"/>
    </row>
    <row r="88401" spans="53:53" x14ac:dyDescent="0.3">
      <c r="BA88401" s="2"/>
    </row>
    <row r="88402" spans="53:53" x14ac:dyDescent="0.3">
      <c r="BA88402" s="2"/>
    </row>
    <row r="88403" spans="53:53" x14ac:dyDescent="0.3">
      <c r="BA88403" s="2"/>
    </row>
    <row r="88404" spans="53:53" x14ac:dyDescent="0.3">
      <c r="BA88404" s="2"/>
    </row>
    <row r="88405" spans="53:53" x14ac:dyDescent="0.3">
      <c r="BA88405" s="2"/>
    </row>
    <row r="88406" spans="53:53" x14ac:dyDescent="0.3">
      <c r="BA88406" s="2"/>
    </row>
    <row r="88407" spans="53:53" x14ac:dyDescent="0.3">
      <c r="BA88407" s="2"/>
    </row>
    <row r="88408" spans="53:53" x14ac:dyDescent="0.3">
      <c r="BA88408" s="2"/>
    </row>
    <row r="88409" spans="53:53" x14ac:dyDescent="0.3">
      <c r="BA88409" s="2"/>
    </row>
    <row r="88410" spans="53:53" x14ac:dyDescent="0.3">
      <c r="BA88410" s="2"/>
    </row>
    <row r="88411" spans="53:53" x14ac:dyDescent="0.3">
      <c r="BA88411" s="2"/>
    </row>
    <row r="88412" spans="53:53" x14ac:dyDescent="0.3">
      <c r="BA88412" s="2"/>
    </row>
    <row r="88413" spans="53:53" x14ac:dyDescent="0.3">
      <c r="BA88413" s="2"/>
    </row>
    <row r="88414" spans="53:53" x14ac:dyDescent="0.3">
      <c r="BA88414" s="2"/>
    </row>
    <row r="88415" spans="53:53" x14ac:dyDescent="0.3">
      <c r="BA88415" s="2"/>
    </row>
    <row r="88416" spans="53:53" x14ac:dyDescent="0.3">
      <c r="BA88416" s="2"/>
    </row>
    <row r="88417" spans="53:53" x14ac:dyDescent="0.3">
      <c r="BA88417" s="2"/>
    </row>
    <row r="88418" spans="53:53" x14ac:dyDescent="0.3">
      <c r="BA88418" s="2"/>
    </row>
    <row r="88419" spans="53:53" x14ac:dyDescent="0.3">
      <c r="BA88419" s="2"/>
    </row>
    <row r="88420" spans="53:53" x14ac:dyDescent="0.3">
      <c r="BA88420" s="2"/>
    </row>
    <row r="88421" spans="53:53" x14ac:dyDescent="0.3">
      <c r="BA88421" s="2"/>
    </row>
    <row r="88422" spans="53:53" x14ac:dyDescent="0.3">
      <c r="BA88422" s="2"/>
    </row>
    <row r="88423" spans="53:53" x14ac:dyDescent="0.3">
      <c r="BA88423" s="2"/>
    </row>
    <row r="88424" spans="53:53" x14ac:dyDescent="0.3">
      <c r="BA88424" s="2"/>
    </row>
    <row r="88425" spans="53:53" x14ac:dyDescent="0.3">
      <c r="BA88425" s="2"/>
    </row>
    <row r="88426" spans="53:53" x14ac:dyDescent="0.3">
      <c r="BA88426" s="2"/>
    </row>
    <row r="88427" spans="53:53" x14ac:dyDescent="0.3">
      <c r="BA88427" s="2"/>
    </row>
    <row r="88428" spans="53:53" x14ac:dyDescent="0.3">
      <c r="BA88428" s="2"/>
    </row>
    <row r="88429" spans="53:53" x14ac:dyDescent="0.3">
      <c r="BA88429" s="2"/>
    </row>
    <row r="88430" spans="53:53" x14ac:dyDescent="0.3">
      <c r="BA88430" s="2"/>
    </row>
    <row r="88431" spans="53:53" x14ac:dyDescent="0.3">
      <c r="BA88431" s="2"/>
    </row>
    <row r="88432" spans="53:53" x14ac:dyDescent="0.3">
      <c r="BA88432" s="2"/>
    </row>
    <row r="88433" spans="53:53" x14ac:dyDescent="0.3">
      <c r="BA88433" s="2"/>
    </row>
    <row r="88434" spans="53:53" x14ac:dyDescent="0.3">
      <c r="BA88434" s="2"/>
    </row>
    <row r="88435" spans="53:53" x14ac:dyDescent="0.3">
      <c r="BA88435" s="2"/>
    </row>
    <row r="88436" spans="53:53" x14ac:dyDescent="0.3">
      <c r="BA88436" s="2"/>
    </row>
    <row r="88437" spans="53:53" x14ac:dyDescent="0.3">
      <c r="BA88437" s="2"/>
    </row>
    <row r="88438" spans="53:53" x14ac:dyDescent="0.3">
      <c r="BA88438" s="2"/>
    </row>
    <row r="88439" spans="53:53" x14ac:dyDescent="0.3">
      <c r="BA88439" s="2"/>
    </row>
    <row r="88440" spans="53:53" x14ac:dyDescent="0.3">
      <c r="BA88440" s="2"/>
    </row>
    <row r="88441" spans="53:53" x14ac:dyDescent="0.3">
      <c r="BA88441" s="2"/>
    </row>
    <row r="88442" spans="53:53" x14ac:dyDescent="0.3">
      <c r="BA88442" s="2"/>
    </row>
    <row r="88443" spans="53:53" x14ac:dyDescent="0.3">
      <c r="BA88443" s="2"/>
    </row>
    <row r="88444" spans="53:53" x14ac:dyDescent="0.3">
      <c r="BA88444" s="2"/>
    </row>
    <row r="88445" spans="53:53" x14ac:dyDescent="0.3">
      <c r="BA88445" s="2"/>
    </row>
    <row r="88446" spans="53:53" x14ac:dyDescent="0.3">
      <c r="BA88446" s="2"/>
    </row>
    <row r="88447" spans="53:53" x14ac:dyDescent="0.3">
      <c r="BA88447" s="2"/>
    </row>
    <row r="88448" spans="53:53" x14ac:dyDescent="0.3">
      <c r="BA88448" s="2"/>
    </row>
    <row r="88449" spans="53:53" x14ac:dyDescent="0.3">
      <c r="BA88449" s="2"/>
    </row>
    <row r="88450" spans="53:53" x14ac:dyDescent="0.3">
      <c r="BA88450" s="2"/>
    </row>
    <row r="88451" spans="53:53" x14ac:dyDescent="0.3">
      <c r="BA88451" s="2"/>
    </row>
    <row r="88452" spans="53:53" x14ac:dyDescent="0.3">
      <c r="BA88452" s="2"/>
    </row>
    <row r="88453" spans="53:53" x14ac:dyDescent="0.3">
      <c r="BA88453" s="2"/>
    </row>
    <row r="88454" spans="53:53" x14ac:dyDescent="0.3">
      <c r="BA88454" s="2"/>
    </row>
    <row r="88455" spans="53:53" x14ac:dyDescent="0.3">
      <c r="BA88455" s="2"/>
    </row>
    <row r="88456" spans="53:53" x14ac:dyDescent="0.3">
      <c r="BA88456" s="2"/>
    </row>
    <row r="88457" spans="53:53" x14ac:dyDescent="0.3">
      <c r="BA88457" s="2"/>
    </row>
    <row r="88458" spans="53:53" x14ac:dyDescent="0.3">
      <c r="BA88458" s="2"/>
    </row>
    <row r="88459" spans="53:53" x14ac:dyDescent="0.3">
      <c r="BA88459" s="2"/>
    </row>
    <row r="88460" spans="53:53" x14ac:dyDescent="0.3">
      <c r="BA88460" s="2"/>
    </row>
    <row r="88461" spans="53:53" x14ac:dyDescent="0.3">
      <c r="BA88461" s="2"/>
    </row>
    <row r="88462" spans="53:53" x14ac:dyDescent="0.3">
      <c r="BA88462" s="2"/>
    </row>
    <row r="88463" spans="53:53" x14ac:dyDescent="0.3">
      <c r="BA88463" s="2"/>
    </row>
    <row r="88464" spans="53:53" x14ac:dyDescent="0.3">
      <c r="BA88464" s="2"/>
    </row>
    <row r="88465" spans="53:53" x14ac:dyDescent="0.3">
      <c r="BA88465" s="2"/>
    </row>
    <row r="88466" spans="53:53" x14ac:dyDescent="0.3">
      <c r="BA88466" s="2"/>
    </row>
    <row r="88467" spans="53:53" x14ac:dyDescent="0.3">
      <c r="BA88467" s="2"/>
    </row>
    <row r="88468" spans="53:53" x14ac:dyDescent="0.3">
      <c r="BA88468" s="2"/>
    </row>
    <row r="88469" spans="53:53" x14ac:dyDescent="0.3">
      <c r="BA88469" s="2"/>
    </row>
    <row r="88470" spans="53:53" x14ac:dyDescent="0.3">
      <c r="BA88470" s="2"/>
    </row>
    <row r="88471" spans="53:53" x14ac:dyDescent="0.3">
      <c r="BA88471" s="2"/>
    </row>
    <row r="88472" spans="53:53" x14ac:dyDescent="0.3">
      <c r="BA88472" s="2"/>
    </row>
    <row r="88473" spans="53:53" x14ac:dyDescent="0.3">
      <c r="BA88473" s="2"/>
    </row>
    <row r="88474" spans="53:53" x14ac:dyDescent="0.3">
      <c r="BA88474" s="2"/>
    </row>
    <row r="88475" spans="53:53" x14ac:dyDescent="0.3">
      <c r="BA88475" s="2"/>
    </row>
    <row r="88476" spans="53:53" x14ac:dyDescent="0.3">
      <c r="BA88476" s="2"/>
    </row>
    <row r="88477" spans="53:53" x14ac:dyDescent="0.3">
      <c r="BA88477" s="2"/>
    </row>
    <row r="88478" spans="53:53" x14ac:dyDescent="0.3">
      <c r="BA88478" s="2"/>
    </row>
    <row r="88479" spans="53:53" x14ac:dyDescent="0.3">
      <c r="BA88479" s="2"/>
    </row>
    <row r="88480" spans="53:53" x14ac:dyDescent="0.3">
      <c r="BA88480" s="2"/>
    </row>
    <row r="88481" spans="53:53" x14ac:dyDescent="0.3">
      <c r="BA88481" s="2"/>
    </row>
    <row r="88482" spans="53:53" x14ac:dyDescent="0.3">
      <c r="BA88482" s="2"/>
    </row>
    <row r="88483" spans="53:53" x14ac:dyDescent="0.3">
      <c r="BA88483" s="2"/>
    </row>
    <row r="88484" spans="53:53" x14ac:dyDescent="0.3">
      <c r="BA88484" s="2"/>
    </row>
    <row r="88485" spans="53:53" x14ac:dyDescent="0.3">
      <c r="BA88485" s="2"/>
    </row>
    <row r="88486" spans="53:53" x14ac:dyDescent="0.3">
      <c r="BA88486" s="2"/>
    </row>
    <row r="88487" spans="53:53" x14ac:dyDescent="0.3">
      <c r="BA88487" s="2"/>
    </row>
    <row r="88488" spans="53:53" x14ac:dyDescent="0.3">
      <c r="BA88488" s="2"/>
    </row>
    <row r="88489" spans="53:53" x14ac:dyDescent="0.3">
      <c r="BA88489" s="2"/>
    </row>
    <row r="88490" spans="53:53" x14ac:dyDescent="0.3">
      <c r="BA88490" s="2"/>
    </row>
    <row r="88491" spans="53:53" x14ac:dyDescent="0.3">
      <c r="BA88491" s="2"/>
    </row>
    <row r="88492" spans="53:53" x14ac:dyDescent="0.3">
      <c r="BA88492" s="2"/>
    </row>
    <row r="88493" spans="53:53" x14ac:dyDescent="0.3">
      <c r="BA88493" s="2"/>
    </row>
    <row r="88494" spans="53:53" x14ac:dyDescent="0.3">
      <c r="BA88494" s="2"/>
    </row>
    <row r="88495" spans="53:53" x14ac:dyDescent="0.3">
      <c r="BA88495" s="2"/>
    </row>
    <row r="88496" spans="53:53" x14ac:dyDescent="0.3">
      <c r="BA88496" s="2"/>
    </row>
    <row r="88497" spans="53:53" x14ac:dyDescent="0.3">
      <c r="BA88497" s="2"/>
    </row>
    <row r="88498" spans="53:53" x14ac:dyDescent="0.3">
      <c r="BA88498" s="2"/>
    </row>
    <row r="88499" spans="53:53" x14ac:dyDescent="0.3">
      <c r="BA88499" s="2"/>
    </row>
    <row r="88500" spans="53:53" x14ac:dyDescent="0.3">
      <c r="BA88500" s="2"/>
    </row>
    <row r="88501" spans="53:53" x14ac:dyDescent="0.3">
      <c r="BA88501" s="2"/>
    </row>
    <row r="88502" spans="53:53" x14ac:dyDescent="0.3">
      <c r="BA88502" s="2"/>
    </row>
    <row r="88503" spans="53:53" x14ac:dyDescent="0.3">
      <c r="BA88503" s="2"/>
    </row>
    <row r="88504" spans="53:53" x14ac:dyDescent="0.3">
      <c r="BA88504" s="2"/>
    </row>
    <row r="88505" spans="53:53" x14ac:dyDescent="0.3">
      <c r="BA88505" s="2"/>
    </row>
    <row r="88506" spans="53:53" x14ac:dyDescent="0.3">
      <c r="BA88506" s="2"/>
    </row>
    <row r="88507" spans="53:53" x14ac:dyDescent="0.3">
      <c r="BA88507" s="2"/>
    </row>
    <row r="88508" spans="53:53" x14ac:dyDescent="0.3">
      <c r="BA88508" s="2"/>
    </row>
    <row r="88509" spans="53:53" x14ac:dyDescent="0.3">
      <c r="BA88509" s="2"/>
    </row>
    <row r="88510" spans="53:53" x14ac:dyDescent="0.3">
      <c r="BA88510" s="2"/>
    </row>
    <row r="88511" spans="53:53" x14ac:dyDescent="0.3">
      <c r="BA88511" s="2"/>
    </row>
    <row r="88512" spans="53:53" x14ac:dyDescent="0.3">
      <c r="BA88512" s="2"/>
    </row>
    <row r="88513" spans="53:53" x14ac:dyDescent="0.3">
      <c r="BA88513" s="2"/>
    </row>
    <row r="88514" spans="53:53" x14ac:dyDescent="0.3">
      <c r="BA88514" s="2"/>
    </row>
    <row r="88515" spans="53:53" x14ac:dyDescent="0.3">
      <c r="BA88515" s="2"/>
    </row>
    <row r="88516" spans="53:53" x14ac:dyDescent="0.3">
      <c r="BA88516" s="2"/>
    </row>
    <row r="88517" spans="53:53" x14ac:dyDescent="0.3">
      <c r="BA88517" s="2"/>
    </row>
    <row r="88518" spans="53:53" x14ac:dyDescent="0.3">
      <c r="BA88518" s="2"/>
    </row>
    <row r="88519" spans="53:53" x14ac:dyDescent="0.3">
      <c r="BA88519" s="2"/>
    </row>
    <row r="88520" spans="53:53" x14ac:dyDescent="0.3">
      <c r="BA88520" s="2"/>
    </row>
    <row r="88521" spans="53:53" x14ac:dyDescent="0.3">
      <c r="BA88521" s="2"/>
    </row>
    <row r="88522" spans="53:53" x14ac:dyDescent="0.3">
      <c r="BA88522" s="2"/>
    </row>
    <row r="88523" spans="53:53" x14ac:dyDescent="0.3">
      <c r="BA88523" s="2"/>
    </row>
    <row r="88524" spans="53:53" x14ac:dyDescent="0.3">
      <c r="BA88524" s="2"/>
    </row>
    <row r="88525" spans="53:53" x14ac:dyDescent="0.3">
      <c r="BA88525" s="2"/>
    </row>
    <row r="88526" spans="53:53" x14ac:dyDescent="0.3">
      <c r="BA88526" s="2"/>
    </row>
    <row r="88527" spans="53:53" x14ac:dyDescent="0.3">
      <c r="BA88527" s="2"/>
    </row>
    <row r="88528" spans="53:53" x14ac:dyDescent="0.3">
      <c r="BA88528" s="2"/>
    </row>
    <row r="88529" spans="53:53" x14ac:dyDescent="0.3">
      <c r="BA88529" s="2"/>
    </row>
    <row r="88530" spans="53:53" x14ac:dyDescent="0.3">
      <c r="BA88530" s="2"/>
    </row>
    <row r="88531" spans="53:53" x14ac:dyDescent="0.3">
      <c r="BA88531" s="2"/>
    </row>
    <row r="88532" spans="53:53" x14ac:dyDescent="0.3">
      <c r="BA88532" s="2"/>
    </row>
    <row r="88533" spans="53:53" x14ac:dyDescent="0.3">
      <c r="BA88533" s="2"/>
    </row>
    <row r="88534" spans="53:53" x14ac:dyDescent="0.3">
      <c r="BA88534" s="2"/>
    </row>
    <row r="88535" spans="53:53" x14ac:dyDescent="0.3">
      <c r="BA88535" s="2"/>
    </row>
    <row r="88536" spans="53:53" x14ac:dyDescent="0.3">
      <c r="BA88536" s="2"/>
    </row>
    <row r="88537" spans="53:53" x14ac:dyDescent="0.3">
      <c r="BA88537" s="2"/>
    </row>
    <row r="88538" spans="53:53" x14ac:dyDescent="0.3">
      <c r="BA88538" s="2"/>
    </row>
    <row r="88539" spans="53:53" x14ac:dyDescent="0.3">
      <c r="BA88539" s="2"/>
    </row>
    <row r="88540" spans="53:53" x14ac:dyDescent="0.3">
      <c r="BA88540" s="2"/>
    </row>
    <row r="88541" spans="53:53" x14ac:dyDescent="0.3">
      <c r="BA88541" s="2"/>
    </row>
    <row r="88542" spans="53:53" x14ac:dyDescent="0.3">
      <c r="BA88542" s="2"/>
    </row>
    <row r="88543" spans="53:53" x14ac:dyDescent="0.3">
      <c r="BA88543" s="2"/>
    </row>
    <row r="88544" spans="53:53" x14ac:dyDescent="0.3">
      <c r="BA88544" s="2"/>
    </row>
    <row r="88545" spans="53:53" x14ac:dyDescent="0.3">
      <c r="BA88545" s="2"/>
    </row>
    <row r="88546" spans="53:53" x14ac:dyDescent="0.3">
      <c r="BA88546" s="2"/>
    </row>
    <row r="88547" spans="53:53" x14ac:dyDescent="0.3">
      <c r="BA88547" s="2"/>
    </row>
    <row r="88548" spans="53:53" x14ac:dyDescent="0.3">
      <c r="BA88548" s="2"/>
    </row>
    <row r="88549" spans="53:53" x14ac:dyDescent="0.3">
      <c r="BA88549" s="2"/>
    </row>
    <row r="88550" spans="53:53" x14ac:dyDescent="0.3">
      <c r="BA88550" s="2"/>
    </row>
    <row r="88551" spans="53:53" x14ac:dyDescent="0.3">
      <c r="BA88551" s="2"/>
    </row>
    <row r="88552" spans="53:53" x14ac:dyDescent="0.3">
      <c r="BA88552" s="2"/>
    </row>
    <row r="88553" spans="53:53" x14ac:dyDescent="0.3">
      <c r="BA88553" s="2"/>
    </row>
    <row r="88554" spans="53:53" x14ac:dyDescent="0.3">
      <c r="BA88554" s="2"/>
    </row>
    <row r="88555" spans="53:53" x14ac:dyDescent="0.3">
      <c r="BA88555" s="2"/>
    </row>
    <row r="88556" spans="53:53" x14ac:dyDescent="0.3">
      <c r="BA88556" s="2"/>
    </row>
    <row r="88557" spans="53:53" x14ac:dyDescent="0.3">
      <c r="BA88557" s="2"/>
    </row>
    <row r="88558" spans="53:53" x14ac:dyDescent="0.3">
      <c r="BA88558" s="2"/>
    </row>
    <row r="88559" spans="53:53" x14ac:dyDescent="0.3">
      <c r="BA88559" s="2"/>
    </row>
    <row r="88560" spans="53:53" x14ac:dyDescent="0.3">
      <c r="BA88560" s="2"/>
    </row>
    <row r="88561" spans="53:53" x14ac:dyDescent="0.3">
      <c r="BA88561" s="2"/>
    </row>
    <row r="88562" spans="53:53" x14ac:dyDescent="0.3">
      <c r="BA88562" s="2"/>
    </row>
    <row r="88563" spans="53:53" x14ac:dyDescent="0.3">
      <c r="BA88563" s="2"/>
    </row>
    <row r="88564" spans="53:53" x14ac:dyDescent="0.3">
      <c r="BA88564" s="2"/>
    </row>
    <row r="88565" spans="53:53" x14ac:dyDescent="0.3">
      <c r="BA88565" s="2"/>
    </row>
    <row r="88566" spans="53:53" x14ac:dyDescent="0.3">
      <c r="BA88566" s="2"/>
    </row>
    <row r="88567" spans="53:53" x14ac:dyDescent="0.3">
      <c r="BA88567" s="2"/>
    </row>
    <row r="88568" spans="53:53" x14ac:dyDescent="0.3">
      <c r="BA88568" s="2"/>
    </row>
    <row r="88569" spans="53:53" x14ac:dyDescent="0.3">
      <c r="BA88569" s="2"/>
    </row>
    <row r="88570" spans="53:53" x14ac:dyDescent="0.3">
      <c r="BA88570" s="2"/>
    </row>
    <row r="88571" spans="53:53" x14ac:dyDescent="0.3">
      <c r="BA88571" s="2"/>
    </row>
    <row r="88572" spans="53:53" x14ac:dyDescent="0.3">
      <c r="BA88572" s="2"/>
    </row>
    <row r="88573" spans="53:53" x14ac:dyDescent="0.3">
      <c r="BA88573" s="2"/>
    </row>
    <row r="88574" spans="53:53" x14ac:dyDescent="0.3">
      <c r="BA88574" s="2"/>
    </row>
    <row r="88575" spans="53:53" x14ac:dyDescent="0.3">
      <c r="BA88575" s="2"/>
    </row>
    <row r="88576" spans="53:53" x14ac:dyDescent="0.3">
      <c r="BA88576" s="2"/>
    </row>
    <row r="88577" spans="53:53" x14ac:dyDescent="0.3">
      <c r="BA88577" s="2"/>
    </row>
    <row r="88578" spans="53:53" x14ac:dyDescent="0.3">
      <c r="BA88578" s="2"/>
    </row>
    <row r="88579" spans="53:53" x14ac:dyDescent="0.3">
      <c r="BA88579" s="2"/>
    </row>
    <row r="88580" spans="53:53" x14ac:dyDescent="0.3">
      <c r="BA88580" s="2"/>
    </row>
    <row r="88581" spans="53:53" x14ac:dyDescent="0.3">
      <c r="BA88581" s="2"/>
    </row>
    <row r="88582" spans="53:53" x14ac:dyDescent="0.3">
      <c r="BA88582" s="2"/>
    </row>
    <row r="88583" spans="53:53" x14ac:dyDescent="0.3">
      <c r="BA88583" s="2"/>
    </row>
    <row r="88584" spans="53:53" x14ac:dyDescent="0.3">
      <c r="BA88584" s="2"/>
    </row>
    <row r="88585" spans="53:53" x14ac:dyDescent="0.3">
      <c r="BA88585" s="2"/>
    </row>
    <row r="88586" spans="53:53" x14ac:dyDescent="0.3">
      <c r="BA88586" s="2"/>
    </row>
    <row r="88587" spans="53:53" x14ac:dyDescent="0.3">
      <c r="BA88587" s="2"/>
    </row>
    <row r="88588" spans="53:53" x14ac:dyDescent="0.3">
      <c r="BA88588" s="2"/>
    </row>
    <row r="88589" spans="53:53" x14ac:dyDescent="0.3">
      <c r="BA88589" s="2"/>
    </row>
    <row r="88590" spans="53:53" x14ac:dyDescent="0.3">
      <c r="BA88590" s="2"/>
    </row>
    <row r="88591" spans="53:53" x14ac:dyDescent="0.3">
      <c r="BA88591" s="2"/>
    </row>
    <row r="88592" spans="53:53" x14ac:dyDescent="0.3">
      <c r="BA88592" s="2"/>
    </row>
    <row r="88593" spans="53:53" x14ac:dyDescent="0.3">
      <c r="BA88593" s="2"/>
    </row>
    <row r="88594" spans="53:53" x14ac:dyDescent="0.3">
      <c r="BA88594" s="2"/>
    </row>
    <row r="88595" spans="53:53" x14ac:dyDescent="0.3">
      <c r="BA88595" s="2"/>
    </row>
    <row r="88596" spans="53:53" x14ac:dyDescent="0.3">
      <c r="BA88596" s="2"/>
    </row>
    <row r="88597" spans="53:53" x14ac:dyDescent="0.3">
      <c r="BA88597" s="2"/>
    </row>
    <row r="88598" spans="53:53" x14ac:dyDescent="0.3">
      <c r="BA88598" s="2"/>
    </row>
    <row r="88599" spans="53:53" x14ac:dyDescent="0.3">
      <c r="BA88599" s="2"/>
    </row>
    <row r="88600" spans="53:53" x14ac:dyDescent="0.3">
      <c r="BA88600" s="2"/>
    </row>
    <row r="88601" spans="53:53" x14ac:dyDescent="0.3">
      <c r="BA88601" s="2"/>
    </row>
    <row r="88602" spans="53:53" x14ac:dyDescent="0.3">
      <c r="BA88602" s="2"/>
    </row>
    <row r="88603" spans="53:53" x14ac:dyDescent="0.3">
      <c r="BA88603" s="2"/>
    </row>
    <row r="88604" spans="53:53" x14ac:dyDescent="0.3">
      <c r="BA88604" s="2"/>
    </row>
    <row r="88605" spans="53:53" x14ac:dyDescent="0.3">
      <c r="BA88605" s="2"/>
    </row>
    <row r="88606" spans="53:53" x14ac:dyDescent="0.3">
      <c r="BA88606" s="2"/>
    </row>
    <row r="88607" spans="53:53" x14ac:dyDescent="0.3">
      <c r="BA88607" s="2"/>
    </row>
    <row r="88608" spans="53:53" x14ac:dyDescent="0.3">
      <c r="BA88608" s="2"/>
    </row>
    <row r="88609" spans="53:53" x14ac:dyDescent="0.3">
      <c r="BA88609" s="2"/>
    </row>
    <row r="88610" spans="53:53" x14ac:dyDescent="0.3">
      <c r="BA88610" s="2"/>
    </row>
    <row r="88611" spans="53:53" x14ac:dyDescent="0.3">
      <c r="BA88611" s="2"/>
    </row>
    <row r="88612" spans="53:53" x14ac:dyDescent="0.3">
      <c r="BA88612" s="2"/>
    </row>
    <row r="88613" spans="53:53" x14ac:dyDescent="0.3">
      <c r="BA88613" s="2"/>
    </row>
    <row r="88614" spans="53:53" x14ac:dyDescent="0.3">
      <c r="BA88614" s="2"/>
    </row>
    <row r="88615" spans="53:53" x14ac:dyDescent="0.3">
      <c r="BA88615" s="2"/>
    </row>
    <row r="88616" spans="53:53" x14ac:dyDescent="0.3">
      <c r="BA88616" s="2"/>
    </row>
    <row r="88617" spans="53:53" x14ac:dyDescent="0.3">
      <c r="BA88617" s="2"/>
    </row>
    <row r="88618" spans="53:53" x14ac:dyDescent="0.3">
      <c r="BA88618" s="2"/>
    </row>
    <row r="88619" spans="53:53" x14ac:dyDescent="0.3">
      <c r="BA88619" s="2"/>
    </row>
    <row r="88620" spans="53:53" x14ac:dyDescent="0.3">
      <c r="BA88620" s="2"/>
    </row>
    <row r="88621" spans="53:53" x14ac:dyDescent="0.3">
      <c r="BA88621" s="2"/>
    </row>
    <row r="88622" spans="53:53" x14ac:dyDescent="0.3">
      <c r="BA88622" s="2"/>
    </row>
    <row r="88623" spans="53:53" x14ac:dyDescent="0.3">
      <c r="BA88623" s="2"/>
    </row>
    <row r="88624" spans="53:53" x14ac:dyDescent="0.3">
      <c r="BA88624" s="2"/>
    </row>
    <row r="88625" spans="53:53" x14ac:dyDescent="0.3">
      <c r="BA88625" s="2"/>
    </row>
    <row r="88626" spans="53:53" x14ac:dyDescent="0.3">
      <c r="BA88626" s="2"/>
    </row>
    <row r="88627" spans="53:53" x14ac:dyDescent="0.3">
      <c r="BA88627" s="2"/>
    </row>
    <row r="88628" spans="53:53" x14ac:dyDescent="0.3">
      <c r="BA88628" s="2"/>
    </row>
    <row r="88629" spans="53:53" x14ac:dyDescent="0.3">
      <c r="BA88629" s="2"/>
    </row>
    <row r="88630" spans="53:53" x14ac:dyDescent="0.3">
      <c r="BA88630" s="2"/>
    </row>
    <row r="88631" spans="53:53" x14ac:dyDescent="0.3">
      <c r="BA88631" s="2"/>
    </row>
    <row r="88632" spans="53:53" x14ac:dyDescent="0.3">
      <c r="BA88632" s="2"/>
    </row>
    <row r="88633" spans="53:53" x14ac:dyDescent="0.3">
      <c r="BA88633" s="2"/>
    </row>
    <row r="88634" spans="53:53" x14ac:dyDescent="0.3">
      <c r="BA88634" s="2"/>
    </row>
    <row r="88635" spans="53:53" x14ac:dyDescent="0.3">
      <c r="BA88635" s="2"/>
    </row>
    <row r="88636" spans="53:53" x14ac:dyDescent="0.3">
      <c r="BA88636" s="2"/>
    </row>
    <row r="88637" spans="53:53" x14ac:dyDescent="0.3">
      <c r="BA88637" s="2"/>
    </row>
    <row r="88638" spans="53:53" x14ac:dyDescent="0.3">
      <c r="BA88638" s="2"/>
    </row>
    <row r="88639" spans="53:53" x14ac:dyDescent="0.3">
      <c r="BA88639" s="2"/>
    </row>
    <row r="88640" spans="53:53" x14ac:dyDescent="0.3">
      <c r="BA88640" s="2"/>
    </row>
    <row r="88641" spans="53:53" x14ac:dyDescent="0.3">
      <c r="BA88641" s="2"/>
    </row>
    <row r="88642" spans="53:53" x14ac:dyDescent="0.3">
      <c r="BA88642" s="2"/>
    </row>
    <row r="88643" spans="53:53" x14ac:dyDescent="0.3">
      <c r="BA88643" s="2"/>
    </row>
    <row r="88644" spans="53:53" x14ac:dyDescent="0.3">
      <c r="BA88644" s="2"/>
    </row>
    <row r="88645" spans="53:53" x14ac:dyDescent="0.3">
      <c r="BA88645" s="2"/>
    </row>
    <row r="88646" spans="53:53" x14ac:dyDescent="0.3">
      <c r="BA88646" s="2"/>
    </row>
    <row r="88647" spans="53:53" x14ac:dyDescent="0.3">
      <c r="BA88647" s="2"/>
    </row>
    <row r="88648" spans="53:53" x14ac:dyDescent="0.3">
      <c r="BA88648" s="2"/>
    </row>
    <row r="88649" spans="53:53" x14ac:dyDescent="0.3">
      <c r="BA88649" s="2"/>
    </row>
    <row r="88650" spans="53:53" x14ac:dyDescent="0.3">
      <c r="BA88650" s="2"/>
    </row>
    <row r="88651" spans="53:53" x14ac:dyDescent="0.3">
      <c r="BA88651" s="2"/>
    </row>
    <row r="88652" spans="53:53" x14ac:dyDescent="0.3">
      <c r="BA88652" s="2"/>
    </row>
    <row r="88653" spans="53:53" x14ac:dyDescent="0.3">
      <c r="BA88653" s="2"/>
    </row>
    <row r="88654" spans="53:53" x14ac:dyDescent="0.3">
      <c r="BA88654" s="2"/>
    </row>
    <row r="88655" spans="53:53" x14ac:dyDescent="0.3">
      <c r="BA88655" s="2"/>
    </row>
    <row r="88656" spans="53:53" x14ac:dyDescent="0.3">
      <c r="BA88656" s="2"/>
    </row>
    <row r="88657" spans="53:53" x14ac:dyDescent="0.3">
      <c r="BA88657" s="2"/>
    </row>
    <row r="88658" spans="53:53" x14ac:dyDescent="0.3">
      <c r="BA88658" s="2"/>
    </row>
    <row r="88659" spans="53:53" x14ac:dyDescent="0.3">
      <c r="BA88659" s="2"/>
    </row>
    <row r="88660" spans="53:53" x14ac:dyDescent="0.3">
      <c r="BA88660" s="2"/>
    </row>
    <row r="88661" spans="53:53" x14ac:dyDescent="0.3">
      <c r="BA88661" s="2"/>
    </row>
    <row r="88662" spans="53:53" x14ac:dyDescent="0.3">
      <c r="BA88662" s="2"/>
    </row>
    <row r="88663" spans="53:53" x14ac:dyDescent="0.3">
      <c r="BA88663" s="2"/>
    </row>
    <row r="88664" spans="53:53" x14ac:dyDescent="0.3">
      <c r="BA88664" s="2"/>
    </row>
    <row r="88665" spans="53:53" x14ac:dyDescent="0.3">
      <c r="BA88665" s="2"/>
    </row>
    <row r="88666" spans="53:53" x14ac:dyDescent="0.3">
      <c r="BA88666" s="2"/>
    </row>
    <row r="88667" spans="53:53" x14ac:dyDescent="0.3">
      <c r="BA88667" s="2"/>
    </row>
    <row r="88668" spans="53:53" x14ac:dyDescent="0.3">
      <c r="BA88668" s="2"/>
    </row>
    <row r="88669" spans="53:53" x14ac:dyDescent="0.3">
      <c r="BA88669" s="2"/>
    </row>
    <row r="88670" spans="53:53" x14ac:dyDescent="0.3">
      <c r="BA88670" s="2"/>
    </row>
    <row r="88671" spans="53:53" x14ac:dyDescent="0.3">
      <c r="BA88671" s="2"/>
    </row>
    <row r="88672" spans="53:53" x14ac:dyDescent="0.3">
      <c r="BA88672" s="2"/>
    </row>
    <row r="88673" spans="53:53" x14ac:dyDescent="0.3">
      <c r="BA88673" s="2"/>
    </row>
    <row r="88674" spans="53:53" x14ac:dyDescent="0.3">
      <c r="BA88674" s="2"/>
    </row>
    <row r="88675" spans="53:53" x14ac:dyDescent="0.3">
      <c r="BA88675" s="2"/>
    </row>
    <row r="88676" spans="53:53" x14ac:dyDescent="0.3">
      <c r="BA88676" s="2"/>
    </row>
    <row r="88677" spans="53:53" x14ac:dyDescent="0.3">
      <c r="BA88677" s="2"/>
    </row>
    <row r="88678" spans="53:53" x14ac:dyDescent="0.3">
      <c r="BA88678" s="2"/>
    </row>
    <row r="88679" spans="53:53" x14ac:dyDescent="0.3">
      <c r="BA88679" s="2"/>
    </row>
    <row r="88680" spans="53:53" x14ac:dyDescent="0.3">
      <c r="BA88680" s="2"/>
    </row>
    <row r="88681" spans="53:53" x14ac:dyDescent="0.3">
      <c r="BA88681" s="2"/>
    </row>
    <row r="88682" spans="53:53" x14ac:dyDescent="0.3">
      <c r="BA88682" s="2"/>
    </row>
    <row r="88683" spans="53:53" x14ac:dyDescent="0.3">
      <c r="BA88683" s="2"/>
    </row>
    <row r="88684" spans="53:53" x14ac:dyDescent="0.3">
      <c r="BA88684" s="2"/>
    </row>
    <row r="88685" spans="53:53" x14ac:dyDescent="0.3">
      <c r="BA88685" s="2"/>
    </row>
    <row r="88686" spans="53:53" x14ac:dyDescent="0.3">
      <c r="BA88686" s="2"/>
    </row>
    <row r="88687" spans="53:53" x14ac:dyDescent="0.3">
      <c r="BA88687" s="2"/>
    </row>
    <row r="88688" spans="53:53" x14ac:dyDescent="0.3">
      <c r="BA88688" s="2"/>
    </row>
    <row r="88689" spans="53:53" x14ac:dyDescent="0.3">
      <c r="BA88689" s="2"/>
    </row>
    <row r="88690" spans="53:53" x14ac:dyDescent="0.3">
      <c r="BA88690" s="2"/>
    </row>
    <row r="88691" spans="53:53" x14ac:dyDescent="0.3">
      <c r="BA88691" s="2"/>
    </row>
    <row r="88692" spans="53:53" x14ac:dyDescent="0.3">
      <c r="BA88692" s="2"/>
    </row>
    <row r="88693" spans="53:53" x14ac:dyDescent="0.3">
      <c r="BA88693" s="2"/>
    </row>
    <row r="88694" spans="53:53" x14ac:dyDescent="0.3">
      <c r="BA88694" s="2"/>
    </row>
    <row r="88695" spans="53:53" x14ac:dyDescent="0.3">
      <c r="BA88695" s="2"/>
    </row>
    <row r="88696" spans="53:53" x14ac:dyDescent="0.3">
      <c r="BA88696" s="2"/>
    </row>
    <row r="88697" spans="53:53" x14ac:dyDescent="0.3">
      <c r="BA88697" s="2"/>
    </row>
    <row r="88698" spans="53:53" x14ac:dyDescent="0.3">
      <c r="BA88698" s="2"/>
    </row>
    <row r="88699" spans="53:53" x14ac:dyDescent="0.3">
      <c r="BA88699" s="2"/>
    </row>
    <row r="88700" spans="53:53" x14ac:dyDescent="0.3">
      <c r="BA88700" s="2"/>
    </row>
    <row r="88701" spans="53:53" x14ac:dyDescent="0.3">
      <c r="BA88701" s="2"/>
    </row>
    <row r="88702" spans="53:53" x14ac:dyDescent="0.3">
      <c r="BA88702" s="2"/>
    </row>
    <row r="88703" spans="53:53" x14ac:dyDescent="0.3">
      <c r="BA88703" s="2"/>
    </row>
    <row r="88704" spans="53:53" x14ac:dyDescent="0.3">
      <c r="BA88704" s="2"/>
    </row>
    <row r="88705" spans="53:53" x14ac:dyDescent="0.3">
      <c r="BA88705" s="2"/>
    </row>
    <row r="88706" spans="53:53" x14ac:dyDescent="0.3">
      <c r="BA88706" s="2"/>
    </row>
    <row r="88707" spans="53:53" x14ac:dyDescent="0.3">
      <c r="BA88707" s="2"/>
    </row>
    <row r="88708" spans="53:53" x14ac:dyDescent="0.3">
      <c r="BA88708" s="2"/>
    </row>
    <row r="88709" spans="53:53" x14ac:dyDescent="0.3">
      <c r="BA88709" s="2"/>
    </row>
    <row r="88710" spans="53:53" x14ac:dyDescent="0.3">
      <c r="BA88710" s="2"/>
    </row>
    <row r="88711" spans="53:53" x14ac:dyDescent="0.3">
      <c r="BA88711" s="2"/>
    </row>
    <row r="88712" spans="53:53" x14ac:dyDescent="0.3">
      <c r="BA88712" s="2"/>
    </row>
    <row r="88713" spans="53:53" x14ac:dyDescent="0.3">
      <c r="BA88713" s="2"/>
    </row>
    <row r="88714" spans="53:53" x14ac:dyDescent="0.3">
      <c r="BA88714" s="2"/>
    </row>
    <row r="88715" spans="53:53" x14ac:dyDescent="0.3">
      <c r="BA88715" s="2"/>
    </row>
    <row r="88716" spans="53:53" x14ac:dyDescent="0.3">
      <c r="BA88716" s="2"/>
    </row>
    <row r="88717" spans="53:53" x14ac:dyDescent="0.3">
      <c r="BA88717" s="2"/>
    </row>
    <row r="88718" spans="53:53" x14ac:dyDescent="0.3">
      <c r="BA88718" s="2"/>
    </row>
    <row r="88719" spans="53:53" x14ac:dyDescent="0.3">
      <c r="BA88719" s="2"/>
    </row>
    <row r="88720" spans="53:53" x14ac:dyDescent="0.3">
      <c r="BA88720" s="2"/>
    </row>
    <row r="88721" spans="53:53" x14ac:dyDescent="0.3">
      <c r="BA88721" s="2"/>
    </row>
    <row r="88722" spans="53:53" x14ac:dyDescent="0.3">
      <c r="BA88722" s="2"/>
    </row>
    <row r="88723" spans="53:53" x14ac:dyDescent="0.3">
      <c r="BA88723" s="2"/>
    </row>
    <row r="88724" spans="53:53" x14ac:dyDescent="0.3">
      <c r="BA88724" s="2"/>
    </row>
    <row r="88725" spans="53:53" x14ac:dyDescent="0.3">
      <c r="BA88725" s="2"/>
    </row>
    <row r="88726" spans="53:53" x14ac:dyDescent="0.3">
      <c r="BA88726" s="2"/>
    </row>
    <row r="88727" spans="53:53" x14ac:dyDescent="0.3">
      <c r="BA88727" s="2"/>
    </row>
    <row r="88728" spans="53:53" x14ac:dyDescent="0.3">
      <c r="BA88728" s="2"/>
    </row>
    <row r="88729" spans="53:53" x14ac:dyDescent="0.3">
      <c r="BA88729" s="2"/>
    </row>
    <row r="88730" spans="53:53" x14ac:dyDescent="0.3">
      <c r="BA88730" s="2"/>
    </row>
    <row r="88731" spans="53:53" x14ac:dyDescent="0.3">
      <c r="BA88731" s="2"/>
    </row>
    <row r="88732" spans="53:53" x14ac:dyDescent="0.3">
      <c r="BA88732" s="2"/>
    </row>
    <row r="88733" spans="53:53" x14ac:dyDescent="0.3">
      <c r="BA88733" s="2"/>
    </row>
    <row r="88734" spans="53:53" x14ac:dyDescent="0.3">
      <c r="BA88734" s="2"/>
    </row>
    <row r="88735" spans="53:53" x14ac:dyDescent="0.3">
      <c r="BA88735" s="2"/>
    </row>
    <row r="88736" spans="53:53" x14ac:dyDescent="0.3">
      <c r="BA88736" s="2"/>
    </row>
    <row r="88737" spans="53:53" x14ac:dyDescent="0.3">
      <c r="BA88737" s="2"/>
    </row>
    <row r="88738" spans="53:53" x14ac:dyDescent="0.3">
      <c r="BA88738" s="2"/>
    </row>
    <row r="88739" spans="53:53" x14ac:dyDescent="0.3">
      <c r="BA88739" s="2"/>
    </row>
    <row r="88740" spans="53:53" x14ac:dyDescent="0.3">
      <c r="BA88740" s="2"/>
    </row>
    <row r="88741" spans="53:53" x14ac:dyDescent="0.3">
      <c r="BA88741" s="2"/>
    </row>
    <row r="88742" spans="53:53" x14ac:dyDescent="0.3">
      <c r="BA88742" s="2"/>
    </row>
    <row r="88743" spans="53:53" x14ac:dyDescent="0.3">
      <c r="BA88743" s="2"/>
    </row>
    <row r="88744" spans="53:53" x14ac:dyDescent="0.3">
      <c r="BA88744" s="2"/>
    </row>
    <row r="88745" spans="53:53" x14ac:dyDescent="0.3">
      <c r="BA88745" s="2"/>
    </row>
    <row r="88746" spans="53:53" x14ac:dyDescent="0.3">
      <c r="BA88746" s="2"/>
    </row>
    <row r="88747" spans="53:53" x14ac:dyDescent="0.3">
      <c r="BA88747" s="2"/>
    </row>
    <row r="88748" spans="53:53" x14ac:dyDescent="0.3">
      <c r="BA88748" s="2"/>
    </row>
    <row r="88749" spans="53:53" x14ac:dyDescent="0.3">
      <c r="BA88749" s="2"/>
    </row>
    <row r="88750" spans="53:53" x14ac:dyDescent="0.3">
      <c r="BA88750" s="2"/>
    </row>
    <row r="88751" spans="53:53" x14ac:dyDescent="0.3">
      <c r="BA88751" s="2"/>
    </row>
    <row r="88752" spans="53:53" x14ac:dyDescent="0.3">
      <c r="BA88752" s="2"/>
    </row>
    <row r="88753" spans="53:53" x14ac:dyDescent="0.3">
      <c r="BA88753" s="2"/>
    </row>
    <row r="88754" spans="53:53" x14ac:dyDescent="0.3">
      <c r="BA88754" s="2"/>
    </row>
    <row r="88755" spans="53:53" x14ac:dyDescent="0.3">
      <c r="BA88755" s="2"/>
    </row>
    <row r="88756" spans="53:53" x14ac:dyDescent="0.3">
      <c r="BA88756" s="2"/>
    </row>
    <row r="88757" spans="53:53" x14ac:dyDescent="0.3">
      <c r="BA88757" s="2"/>
    </row>
    <row r="88758" spans="53:53" x14ac:dyDescent="0.3">
      <c r="BA88758" s="2"/>
    </row>
    <row r="88759" spans="53:53" x14ac:dyDescent="0.3">
      <c r="BA88759" s="2"/>
    </row>
    <row r="88760" spans="53:53" x14ac:dyDescent="0.3">
      <c r="BA88760" s="2"/>
    </row>
    <row r="88761" spans="53:53" x14ac:dyDescent="0.3">
      <c r="BA88761" s="2"/>
    </row>
    <row r="88762" spans="53:53" x14ac:dyDescent="0.3">
      <c r="BA88762" s="2"/>
    </row>
    <row r="88763" spans="53:53" x14ac:dyDescent="0.3">
      <c r="BA88763" s="2"/>
    </row>
    <row r="88764" spans="53:53" x14ac:dyDescent="0.3">
      <c r="BA88764" s="2"/>
    </row>
    <row r="88765" spans="53:53" x14ac:dyDescent="0.3">
      <c r="BA88765" s="2"/>
    </row>
    <row r="88766" spans="53:53" x14ac:dyDescent="0.3">
      <c r="BA88766" s="2"/>
    </row>
    <row r="88767" spans="53:53" x14ac:dyDescent="0.3">
      <c r="BA88767" s="2"/>
    </row>
    <row r="88768" spans="53:53" x14ac:dyDescent="0.3">
      <c r="BA88768" s="2"/>
    </row>
    <row r="88769" spans="53:53" x14ac:dyDescent="0.3">
      <c r="BA88769" s="2"/>
    </row>
    <row r="88770" spans="53:53" x14ac:dyDescent="0.3">
      <c r="BA88770" s="2"/>
    </row>
    <row r="88771" spans="53:53" x14ac:dyDescent="0.3">
      <c r="BA88771" s="2"/>
    </row>
    <row r="88772" spans="53:53" x14ac:dyDescent="0.3">
      <c r="BA88772" s="2"/>
    </row>
    <row r="88773" spans="53:53" x14ac:dyDescent="0.3">
      <c r="BA88773" s="2"/>
    </row>
    <row r="88774" spans="53:53" x14ac:dyDescent="0.3">
      <c r="BA88774" s="2"/>
    </row>
    <row r="88775" spans="53:53" x14ac:dyDescent="0.3">
      <c r="BA88775" s="2"/>
    </row>
    <row r="88776" spans="53:53" x14ac:dyDescent="0.3">
      <c r="BA88776" s="2"/>
    </row>
    <row r="88777" spans="53:53" x14ac:dyDescent="0.3">
      <c r="BA88777" s="2"/>
    </row>
    <row r="88778" spans="53:53" x14ac:dyDescent="0.3">
      <c r="BA88778" s="2"/>
    </row>
    <row r="88779" spans="53:53" x14ac:dyDescent="0.3">
      <c r="BA88779" s="2"/>
    </row>
    <row r="88780" spans="53:53" x14ac:dyDescent="0.3">
      <c r="BA88780" s="2"/>
    </row>
    <row r="88781" spans="53:53" x14ac:dyDescent="0.3">
      <c r="BA88781" s="2"/>
    </row>
    <row r="88782" spans="53:53" x14ac:dyDescent="0.3">
      <c r="BA88782" s="2"/>
    </row>
    <row r="88783" spans="53:53" x14ac:dyDescent="0.3">
      <c r="BA88783" s="2"/>
    </row>
    <row r="88784" spans="53:53" x14ac:dyDescent="0.3">
      <c r="BA88784" s="2"/>
    </row>
    <row r="88785" spans="53:53" x14ac:dyDescent="0.3">
      <c r="BA88785" s="2"/>
    </row>
    <row r="88786" spans="53:53" x14ac:dyDescent="0.3">
      <c r="BA88786" s="2"/>
    </row>
    <row r="88787" spans="53:53" x14ac:dyDescent="0.3">
      <c r="BA88787" s="2"/>
    </row>
    <row r="88788" spans="53:53" x14ac:dyDescent="0.3">
      <c r="BA88788" s="2"/>
    </row>
    <row r="88789" spans="53:53" x14ac:dyDescent="0.3">
      <c r="BA88789" s="2"/>
    </row>
    <row r="88790" spans="53:53" x14ac:dyDescent="0.3">
      <c r="BA88790" s="2"/>
    </row>
    <row r="88791" spans="53:53" x14ac:dyDescent="0.3">
      <c r="BA88791" s="2"/>
    </row>
    <row r="88792" spans="53:53" x14ac:dyDescent="0.3">
      <c r="BA88792" s="2"/>
    </row>
    <row r="88793" spans="53:53" x14ac:dyDescent="0.3">
      <c r="BA88793" s="2"/>
    </row>
    <row r="88794" spans="53:53" x14ac:dyDescent="0.3">
      <c r="BA88794" s="2"/>
    </row>
    <row r="88795" spans="53:53" x14ac:dyDescent="0.3">
      <c r="BA88795" s="2"/>
    </row>
    <row r="88796" spans="53:53" x14ac:dyDescent="0.3">
      <c r="BA88796" s="2"/>
    </row>
    <row r="88797" spans="53:53" x14ac:dyDescent="0.3">
      <c r="BA88797" s="2"/>
    </row>
    <row r="88798" spans="53:53" x14ac:dyDescent="0.3">
      <c r="BA88798" s="2"/>
    </row>
    <row r="88799" spans="53:53" x14ac:dyDescent="0.3">
      <c r="BA88799" s="2"/>
    </row>
    <row r="88800" spans="53:53" x14ac:dyDescent="0.3">
      <c r="BA88800" s="2"/>
    </row>
    <row r="88801" spans="53:53" x14ac:dyDescent="0.3">
      <c r="BA88801" s="2"/>
    </row>
    <row r="88802" spans="53:53" x14ac:dyDescent="0.3">
      <c r="BA88802" s="2"/>
    </row>
    <row r="88803" spans="53:53" x14ac:dyDescent="0.3">
      <c r="BA88803" s="2"/>
    </row>
    <row r="88804" spans="53:53" x14ac:dyDescent="0.3">
      <c r="BA88804" s="2"/>
    </row>
    <row r="88805" spans="53:53" x14ac:dyDescent="0.3">
      <c r="BA88805" s="2"/>
    </row>
    <row r="88806" spans="53:53" x14ac:dyDescent="0.3">
      <c r="BA88806" s="2"/>
    </row>
    <row r="88807" spans="53:53" x14ac:dyDescent="0.3">
      <c r="BA88807" s="2"/>
    </row>
    <row r="88808" spans="53:53" x14ac:dyDescent="0.3">
      <c r="BA88808" s="2"/>
    </row>
    <row r="88809" spans="53:53" x14ac:dyDescent="0.3">
      <c r="BA88809" s="2"/>
    </row>
    <row r="88810" spans="53:53" x14ac:dyDescent="0.3">
      <c r="BA88810" s="2"/>
    </row>
    <row r="88811" spans="53:53" x14ac:dyDescent="0.3">
      <c r="BA88811" s="2"/>
    </row>
    <row r="88812" spans="53:53" x14ac:dyDescent="0.3">
      <c r="BA88812" s="2"/>
    </row>
    <row r="88813" spans="53:53" x14ac:dyDescent="0.3">
      <c r="BA88813" s="2"/>
    </row>
    <row r="88814" spans="53:53" x14ac:dyDescent="0.3">
      <c r="BA88814" s="2"/>
    </row>
    <row r="88815" spans="53:53" x14ac:dyDescent="0.3">
      <c r="BA88815" s="2"/>
    </row>
    <row r="88816" spans="53:53" x14ac:dyDescent="0.3">
      <c r="BA88816" s="2"/>
    </row>
    <row r="88817" spans="53:53" x14ac:dyDescent="0.3">
      <c r="BA88817" s="2"/>
    </row>
    <row r="88818" spans="53:53" x14ac:dyDescent="0.3">
      <c r="BA88818" s="2"/>
    </row>
    <row r="88819" spans="53:53" x14ac:dyDescent="0.3">
      <c r="BA88819" s="2"/>
    </row>
    <row r="88820" spans="53:53" x14ac:dyDescent="0.3">
      <c r="BA88820" s="2"/>
    </row>
    <row r="88821" spans="53:53" x14ac:dyDescent="0.3">
      <c r="BA88821" s="2"/>
    </row>
    <row r="88822" spans="53:53" x14ac:dyDescent="0.3">
      <c r="BA88822" s="2"/>
    </row>
    <row r="88823" spans="53:53" x14ac:dyDescent="0.3">
      <c r="BA88823" s="2"/>
    </row>
    <row r="88824" spans="53:53" x14ac:dyDescent="0.3">
      <c r="BA88824" s="2"/>
    </row>
    <row r="88825" spans="53:53" x14ac:dyDescent="0.3">
      <c r="BA88825" s="2"/>
    </row>
    <row r="88826" spans="53:53" x14ac:dyDescent="0.3">
      <c r="BA88826" s="2"/>
    </row>
    <row r="88827" spans="53:53" x14ac:dyDescent="0.3">
      <c r="BA88827" s="2"/>
    </row>
    <row r="88828" spans="53:53" x14ac:dyDescent="0.3">
      <c r="BA88828" s="2"/>
    </row>
    <row r="88829" spans="53:53" x14ac:dyDescent="0.3">
      <c r="BA88829" s="2"/>
    </row>
    <row r="88830" spans="53:53" x14ac:dyDescent="0.3">
      <c r="BA88830" s="2"/>
    </row>
    <row r="88831" spans="53:53" x14ac:dyDescent="0.3">
      <c r="BA88831" s="2"/>
    </row>
    <row r="88832" spans="53:53" x14ac:dyDescent="0.3">
      <c r="BA88832" s="2"/>
    </row>
    <row r="88833" spans="53:53" x14ac:dyDescent="0.3">
      <c r="BA88833" s="2"/>
    </row>
    <row r="88834" spans="53:53" x14ac:dyDescent="0.3">
      <c r="BA88834" s="2"/>
    </row>
    <row r="88835" spans="53:53" x14ac:dyDescent="0.3">
      <c r="BA88835" s="2"/>
    </row>
    <row r="88836" spans="53:53" x14ac:dyDescent="0.3">
      <c r="BA88836" s="2"/>
    </row>
    <row r="88837" spans="53:53" x14ac:dyDescent="0.3">
      <c r="BA88837" s="2"/>
    </row>
    <row r="88838" spans="53:53" x14ac:dyDescent="0.3">
      <c r="BA88838" s="2"/>
    </row>
    <row r="88839" spans="53:53" x14ac:dyDescent="0.3">
      <c r="BA88839" s="2"/>
    </row>
    <row r="88840" spans="53:53" x14ac:dyDescent="0.3">
      <c r="BA88840" s="2"/>
    </row>
    <row r="88841" spans="53:53" x14ac:dyDescent="0.3">
      <c r="BA88841" s="2"/>
    </row>
    <row r="88842" spans="53:53" x14ac:dyDescent="0.3">
      <c r="BA88842" s="2"/>
    </row>
    <row r="88843" spans="53:53" x14ac:dyDescent="0.3">
      <c r="BA88843" s="2"/>
    </row>
    <row r="88844" spans="53:53" x14ac:dyDescent="0.3">
      <c r="BA88844" s="2"/>
    </row>
    <row r="88845" spans="53:53" x14ac:dyDescent="0.3">
      <c r="BA88845" s="2"/>
    </row>
    <row r="88846" spans="53:53" x14ac:dyDescent="0.3">
      <c r="BA88846" s="2"/>
    </row>
    <row r="88847" spans="53:53" x14ac:dyDescent="0.3">
      <c r="BA88847" s="2"/>
    </row>
    <row r="88848" spans="53:53" x14ac:dyDescent="0.3">
      <c r="BA88848" s="2"/>
    </row>
    <row r="88849" spans="53:53" x14ac:dyDescent="0.3">
      <c r="BA88849" s="2"/>
    </row>
    <row r="88850" spans="53:53" x14ac:dyDescent="0.3">
      <c r="BA88850" s="2"/>
    </row>
    <row r="88851" spans="53:53" x14ac:dyDescent="0.3">
      <c r="BA88851" s="2"/>
    </row>
    <row r="88852" spans="53:53" x14ac:dyDescent="0.3">
      <c r="BA88852" s="2"/>
    </row>
    <row r="88853" spans="53:53" x14ac:dyDescent="0.3">
      <c r="BA88853" s="2"/>
    </row>
    <row r="88854" spans="53:53" x14ac:dyDescent="0.3">
      <c r="BA88854" s="2"/>
    </row>
    <row r="88855" spans="53:53" x14ac:dyDescent="0.3">
      <c r="BA88855" s="2"/>
    </row>
    <row r="88856" spans="53:53" x14ac:dyDescent="0.3">
      <c r="BA88856" s="2"/>
    </row>
    <row r="88857" spans="53:53" x14ac:dyDescent="0.3">
      <c r="BA88857" s="2"/>
    </row>
    <row r="88858" spans="53:53" x14ac:dyDescent="0.3">
      <c r="BA88858" s="2"/>
    </row>
    <row r="88859" spans="53:53" x14ac:dyDescent="0.3">
      <c r="BA88859" s="2"/>
    </row>
    <row r="88860" spans="53:53" x14ac:dyDescent="0.3">
      <c r="BA88860" s="2"/>
    </row>
    <row r="88861" spans="53:53" x14ac:dyDescent="0.3">
      <c r="BA88861" s="2"/>
    </row>
    <row r="88862" spans="53:53" x14ac:dyDescent="0.3">
      <c r="BA88862" s="2"/>
    </row>
    <row r="88863" spans="53:53" x14ac:dyDescent="0.3">
      <c r="BA88863" s="2"/>
    </row>
    <row r="88864" spans="53:53" x14ac:dyDescent="0.3">
      <c r="BA88864" s="2"/>
    </row>
    <row r="88865" spans="53:53" x14ac:dyDescent="0.3">
      <c r="BA88865" s="2"/>
    </row>
    <row r="88866" spans="53:53" x14ac:dyDescent="0.3">
      <c r="BA88866" s="2"/>
    </row>
    <row r="88867" spans="53:53" x14ac:dyDescent="0.3">
      <c r="BA88867" s="2"/>
    </row>
    <row r="88868" spans="53:53" x14ac:dyDescent="0.3">
      <c r="BA88868" s="2"/>
    </row>
    <row r="88869" spans="53:53" x14ac:dyDescent="0.3">
      <c r="BA88869" s="2"/>
    </row>
    <row r="88870" spans="53:53" x14ac:dyDescent="0.3">
      <c r="BA88870" s="2"/>
    </row>
    <row r="88871" spans="53:53" x14ac:dyDescent="0.3">
      <c r="BA88871" s="2"/>
    </row>
    <row r="88872" spans="53:53" x14ac:dyDescent="0.3">
      <c r="BA88872" s="2"/>
    </row>
    <row r="88873" spans="53:53" x14ac:dyDescent="0.3">
      <c r="BA88873" s="2"/>
    </row>
    <row r="88874" spans="53:53" x14ac:dyDescent="0.3">
      <c r="BA88874" s="2"/>
    </row>
    <row r="88875" spans="53:53" x14ac:dyDescent="0.3">
      <c r="BA88875" s="2"/>
    </row>
    <row r="88876" spans="53:53" x14ac:dyDescent="0.3">
      <c r="BA88876" s="2"/>
    </row>
    <row r="88877" spans="53:53" x14ac:dyDescent="0.3">
      <c r="BA88877" s="2"/>
    </row>
    <row r="88878" spans="53:53" x14ac:dyDescent="0.3">
      <c r="BA88878" s="2"/>
    </row>
    <row r="88879" spans="53:53" x14ac:dyDescent="0.3">
      <c r="BA88879" s="2"/>
    </row>
    <row r="88880" spans="53:53" x14ac:dyDescent="0.3">
      <c r="BA88880" s="2"/>
    </row>
    <row r="88881" spans="53:53" x14ac:dyDescent="0.3">
      <c r="BA88881" s="2"/>
    </row>
    <row r="88882" spans="53:53" x14ac:dyDescent="0.3">
      <c r="BA88882" s="2"/>
    </row>
    <row r="88883" spans="53:53" x14ac:dyDescent="0.3">
      <c r="BA88883" s="2"/>
    </row>
    <row r="88884" spans="53:53" x14ac:dyDescent="0.3">
      <c r="BA88884" s="2"/>
    </row>
    <row r="88885" spans="53:53" x14ac:dyDescent="0.3">
      <c r="BA88885" s="2"/>
    </row>
    <row r="88886" spans="53:53" x14ac:dyDescent="0.3">
      <c r="BA88886" s="2"/>
    </row>
    <row r="88887" spans="53:53" x14ac:dyDescent="0.3">
      <c r="BA88887" s="2"/>
    </row>
    <row r="88888" spans="53:53" x14ac:dyDescent="0.3">
      <c r="BA88888" s="2"/>
    </row>
    <row r="88889" spans="53:53" x14ac:dyDescent="0.3">
      <c r="BA88889" s="2"/>
    </row>
    <row r="88890" spans="53:53" x14ac:dyDescent="0.3">
      <c r="BA88890" s="2"/>
    </row>
    <row r="88891" spans="53:53" x14ac:dyDescent="0.3">
      <c r="BA88891" s="2"/>
    </row>
    <row r="88892" spans="53:53" x14ac:dyDescent="0.3">
      <c r="BA88892" s="2"/>
    </row>
    <row r="88893" spans="53:53" x14ac:dyDescent="0.3">
      <c r="BA88893" s="2"/>
    </row>
    <row r="88894" spans="53:53" x14ac:dyDescent="0.3">
      <c r="BA88894" s="2"/>
    </row>
    <row r="88895" spans="53:53" x14ac:dyDescent="0.3">
      <c r="BA88895" s="2"/>
    </row>
    <row r="88896" spans="53:53" x14ac:dyDescent="0.3">
      <c r="BA88896" s="2"/>
    </row>
    <row r="88897" spans="53:53" x14ac:dyDescent="0.3">
      <c r="BA88897" s="2"/>
    </row>
    <row r="88898" spans="53:53" x14ac:dyDescent="0.3">
      <c r="BA88898" s="2"/>
    </row>
    <row r="88899" spans="53:53" x14ac:dyDescent="0.3">
      <c r="BA88899" s="2"/>
    </row>
    <row r="88900" spans="53:53" x14ac:dyDescent="0.3">
      <c r="BA88900" s="2"/>
    </row>
    <row r="88901" spans="53:53" x14ac:dyDescent="0.3">
      <c r="BA88901" s="2"/>
    </row>
    <row r="88902" spans="53:53" x14ac:dyDescent="0.3">
      <c r="BA88902" s="2"/>
    </row>
    <row r="88903" spans="53:53" x14ac:dyDescent="0.3">
      <c r="BA88903" s="2"/>
    </row>
    <row r="88904" spans="53:53" x14ac:dyDescent="0.3">
      <c r="BA88904" s="2"/>
    </row>
    <row r="88905" spans="53:53" x14ac:dyDescent="0.3">
      <c r="BA88905" s="2"/>
    </row>
    <row r="88906" spans="53:53" x14ac:dyDescent="0.3">
      <c r="BA88906" s="2"/>
    </row>
    <row r="88907" spans="53:53" x14ac:dyDescent="0.3">
      <c r="BA88907" s="2"/>
    </row>
    <row r="88908" spans="53:53" x14ac:dyDescent="0.3">
      <c r="BA88908" s="2"/>
    </row>
    <row r="88909" spans="53:53" x14ac:dyDescent="0.3">
      <c r="BA88909" s="2"/>
    </row>
    <row r="88910" spans="53:53" x14ac:dyDescent="0.3">
      <c r="BA88910" s="2"/>
    </row>
    <row r="88911" spans="53:53" x14ac:dyDescent="0.3">
      <c r="BA88911" s="2"/>
    </row>
    <row r="88912" spans="53:53" x14ac:dyDescent="0.3">
      <c r="BA88912" s="2"/>
    </row>
    <row r="88913" spans="53:53" x14ac:dyDescent="0.3">
      <c r="BA88913" s="2"/>
    </row>
    <row r="88914" spans="53:53" x14ac:dyDescent="0.3">
      <c r="BA88914" s="2"/>
    </row>
    <row r="88915" spans="53:53" x14ac:dyDescent="0.3">
      <c r="BA88915" s="2"/>
    </row>
    <row r="88916" spans="53:53" x14ac:dyDescent="0.3">
      <c r="BA88916" s="2"/>
    </row>
    <row r="88917" spans="53:53" x14ac:dyDescent="0.3">
      <c r="BA88917" s="2"/>
    </row>
    <row r="88918" spans="53:53" x14ac:dyDescent="0.3">
      <c r="BA88918" s="2"/>
    </row>
    <row r="88919" spans="53:53" x14ac:dyDescent="0.3">
      <c r="BA88919" s="2"/>
    </row>
    <row r="88920" spans="53:53" x14ac:dyDescent="0.3">
      <c r="BA88920" s="2"/>
    </row>
    <row r="88921" spans="53:53" x14ac:dyDescent="0.3">
      <c r="BA88921" s="2"/>
    </row>
    <row r="88922" spans="53:53" x14ac:dyDescent="0.3">
      <c r="BA88922" s="2"/>
    </row>
    <row r="88923" spans="53:53" x14ac:dyDescent="0.3">
      <c r="BA88923" s="2"/>
    </row>
    <row r="88924" spans="53:53" x14ac:dyDescent="0.3">
      <c r="BA88924" s="2"/>
    </row>
    <row r="88925" spans="53:53" x14ac:dyDescent="0.3">
      <c r="BA88925" s="2"/>
    </row>
    <row r="88926" spans="53:53" x14ac:dyDescent="0.3">
      <c r="BA88926" s="2"/>
    </row>
    <row r="88927" spans="53:53" x14ac:dyDescent="0.3">
      <c r="BA88927" s="2"/>
    </row>
    <row r="88928" spans="53:53" x14ac:dyDescent="0.3">
      <c r="BA88928" s="2"/>
    </row>
    <row r="88929" spans="53:53" x14ac:dyDescent="0.3">
      <c r="BA88929" s="2"/>
    </row>
    <row r="88930" spans="53:53" x14ac:dyDescent="0.3">
      <c r="BA88930" s="2"/>
    </row>
    <row r="88931" spans="53:53" x14ac:dyDescent="0.3">
      <c r="BA88931" s="2"/>
    </row>
    <row r="88932" spans="53:53" x14ac:dyDescent="0.3">
      <c r="BA88932" s="2"/>
    </row>
    <row r="88933" spans="53:53" x14ac:dyDescent="0.3">
      <c r="BA88933" s="2"/>
    </row>
    <row r="88934" spans="53:53" x14ac:dyDescent="0.3">
      <c r="BA88934" s="2"/>
    </row>
    <row r="88935" spans="53:53" x14ac:dyDescent="0.3">
      <c r="BA88935" s="2"/>
    </row>
    <row r="88936" spans="53:53" x14ac:dyDescent="0.3">
      <c r="BA88936" s="2"/>
    </row>
    <row r="88937" spans="53:53" x14ac:dyDescent="0.3">
      <c r="BA88937" s="2"/>
    </row>
    <row r="88938" spans="53:53" x14ac:dyDescent="0.3">
      <c r="BA88938" s="2"/>
    </row>
    <row r="88939" spans="53:53" x14ac:dyDescent="0.3">
      <c r="BA88939" s="2"/>
    </row>
    <row r="88940" spans="53:53" x14ac:dyDescent="0.3">
      <c r="BA88940" s="2"/>
    </row>
    <row r="88941" spans="53:53" x14ac:dyDescent="0.3">
      <c r="BA88941" s="2"/>
    </row>
    <row r="88942" spans="53:53" x14ac:dyDescent="0.3">
      <c r="BA88942" s="2"/>
    </row>
    <row r="88943" spans="53:53" x14ac:dyDescent="0.3">
      <c r="BA88943" s="2"/>
    </row>
    <row r="88944" spans="53:53" x14ac:dyDescent="0.3">
      <c r="BA88944" s="2"/>
    </row>
    <row r="88945" spans="53:53" x14ac:dyDescent="0.3">
      <c r="BA88945" s="2"/>
    </row>
    <row r="88946" spans="53:53" x14ac:dyDescent="0.3">
      <c r="BA88946" s="2"/>
    </row>
    <row r="88947" spans="53:53" x14ac:dyDescent="0.3">
      <c r="BA88947" s="2"/>
    </row>
    <row r="88948" spans="53:53" x14ac:dyDescent="0.3">
      <c r="BA88948" s="2"/>
    </row>
    <row r="88949" spans="53:53" x14ac:dyDescent="0.3">
      <c r="BA88949" s="2"/>
    </row>
    <row r="88950" spans="53:53" x14ac:dyDescent="0.3">
      <c r="BA88950" s="2"/>
    </row>
    <row r="88951" spans="53:53" x14ac:dyDescent="0.3">
      <c r="BA88951" s="2"/>
    </row>
    <row r="88952" spans="53:53" x14ac:dyDescent="0.3">
      <c r="BA88952" s="2"/>
    </row>
    <row r="88953" spans="53:53" x14ac:dyDescent="0.3">
      <c r="BA88953" s="2"/>
    </row>
    <row r="88954" spans="53:53" x14ac:dyDescent="0.3">
      <c r="BA88954" s="2"/>
    </row>
    <row r="88955" spans="53:53" x14ac:dyDescent="0.3">
      <c r="BA88955" s="2"/>
    </row>
    <row r="88956" spans="53:53" x14ac:dyDescent="0.3">
      <c r="BA88956" s="2"/>
    </row>
    <row r="88957" spans="53:53" x14ac:dyDescent="0.3">
      <c r="BA88957" s="2"/>
    </row>
    <row r="88958" spans="53:53" x14ac:dyDescent="0.3">
      <c r="BA88958" s="2"/>
    </row>
    <row r="88959" spans="53:53" x14ac:dyDescent="0.3">
      <c r="BA88959" s="2"/>
    </row>
    <row r="88960" spans="53:53" x14ac:dyDescent="0.3">
      <c r="BA88960" s="2"/>
    </row>
    <row r="88961" spans="53:53" x14ac:dyDescent="0.3">
      <c r="BA88961" s="2"/>
    </row>
    <row r="88962" spans="53:53" x14ac:dyDescent="0.3">
      <c r="BA88962" s="2"/>
    </row>
    <row r="88963" spans="53:53" x14ac:dyDescent="0.3">
      <c r="BA88963" s="2"/>
    </row>
    <row r="88964" spans="53:53" x14ac:dyDescent="0.3">
      <c r="BA88964" s="2"/>
    </row>
    <row r="88965" spans="53:53" x14ac:dyDescent="0.3">
      <c r="BA88965" s="2"/>
    </row>
    <row r="88966" spans="53:53" x14ac:dyDescent="0.3">
      <c r="BA88966" s="2"/>
    </row>
    <row r="88967" spans="53:53" x14ac:dyDescent="0.3">
      <c r="BA88967" s="2"/>
    </row>
    <row r="88968" spans="53:53" x14ac:dyDescent="0.3">
      <c r="BA88968" s="2"/>
    </row>
    <row r="88969" spans="53:53" x14ac:dyDescent="0.3">
      <c r="BA88969" s="2"/>
    </row>
    <row r="88970" spans="53:53" x14ac:dyDescent="0.3">
      <c r="BA88970" s="2"/>
    </row>
    <row r="88971" spans="53:53" x14ac:dyDescent="0.3">
      <c r="BA88971" s="2"/>
    </row>
    <row r="88972" spans="53:53" x14ac:dyDescent="0.3">
      <c r="BA88972" s="2"/>
    </row>
    <row r="88973" spans="53:53" x14ac:dyDescent="0.3">
      <c r="BA88973" s="2"/>
    </row>
    <row r="88974" spans="53:53" x14ac:dyDescent="0.3">
      <c r="BA88974" s="2"/>
    </row>
    <row r="88975" spans="53:53" x14ac:dyDescent="0.3">
      <c r="BA88975" s="2"/>
    </row>
    <row r="88976" spans="53:53" x14ac:dyDescent="0.3">
      <c r="BA88976" s="2"/>
    </row>
    <row r="88977" spans="53:53" x14ac:dyDescent="0.3">
      <c r="BA88977" s="2"/>
    </row>
    <row r="88978" spans="53:53" x14ac:dyDescent="0.3">
      <c r="BA88978" s="2"/>
    </row>
    <row r="88979" spans="53:53" x14ac:dyDescent="0.3">
      <c r="BA88979" s="2"/>
    </row>
    <row r="88980" spans="53:53" x14ac:dyDescent="0.3">
      <c r="BA88980" s="2"/>
    </row>
    <row r="88981" spans="53:53" x14ac:dyDescent="0.3">
      <c r="BA88981" s="2"/>
    </row>
    <row r="88982" spans="53:53" x14ac:dyDescent="0.3">
      <c r="BA88982" s="2"/>
    </row>
    <row r="88983" spans="53:53" x14ac:dyDescent="0.3">
      <c r="BA88983" s="2"/>
    </row>
    <row r="88984" spans="53:53" x14ac:dyDescent="0.3">
      <c r="BA88984" s="2"/>
    </row>
    <row r="88985" spans="53:53" x14ac:dyDescent="0.3">
      <c r="BA88985" s="2"/>
    </row>
    <row r="88986" spans="53:53" x14ac:dyDescent="0.3">
      <c r="BA88986" s="2"/>
    </row>
    <row r="88987" spans="53:53" x14ac:dyDescent="0.3">
      <c r="BA88987" s="2"/>
    </row>
    <row r="88988" spans="53:53" x14ac:dyDescent="0.3">
      <c r="BA88988" s="2"/>
    </row>
    <row r="88989" spans="53:53" x14ac:dyDescent="0.3">
      <c r="BA88989" s="2"/>
    </row>
    <row r="88990" spans="53:53" x14ac:dyDescent="0.3">
      <c r="BA88990" s="2"/>
    </row>
    <row r="88991" spans="53:53" x14ac:dyDescent="0.3">
      <c r="BA88991" s="2"/>
    </row>
    <row r="88992" spans="53:53" x14ac:dyDescent="0.3">
      <c r="BA88992" s="2"/>
    </row>
    <row r="88993" spans="53:53" x14ac:dyDescent="0.3">
      <c r="BA88993" s="2"/>
    </row>
    <row r="88994" spans="53:53" x14ac:dyDescent="0.3">
      <c r="BA88994" s="2"/>
    </row>
    <row r="88995" spans="53:53" x14ac:dyDescent="0.3">
      <c r="BA88995" s="2"/>
    </row>
    <row r="88996" spans="53:53" x14ac:dyDescent="0.3">
      <c r="BA88996" s="2"/>
    </row>
    <row r="88997" spans="53:53" x14ac:dyDescent="0.3">
      <c r="BA88997" s="2"/>
    </row>
    <row r="88998" spans="53:53" x14ac:dyDescent="0.3">
      <c r="BA88998" s="2"/>
    </row>
    <row r="88999" spans="53:53" x14ac:dyDescent="0.3">
      <c r="BA88999" s="2"/>
    </row>
    <row r="89000" spans="53:53" x14ac:dyDescent="0.3">
      <c r="BA89000" s="2"/>
    </row>
    <row r="89001" spans="53:53" x14ac:dyDescent="0.3">
      <c r="BA89001" s="2"/>
    </row>
    <row r="89002" spans="53:53" x14ac:dyDescent="0.3">
      <c r="BA89002" s="2"/>
    </row>
    <row r="89003" spans="53:53" x14ac:dyDescent="0.3">
      <c r="BA89003" s="2"/>
    </row>
    <row r="89004" spans="53:53" x14ac:dyDescent="0.3">
      <c r="BA89004" s="2"/>
    </row>
    <row r="89005" spans="53:53" x14ac:dyDescent="0.3">
      <c r="BA89005" s="2"/>
    </row>
    <row r="89006" spans="53:53" x14ac:dyDescent="0.3">
      <c r="BA89006" s="2"/>
    </row>
    <row r="89007" spans="53:53" x14ac:dyDescent="0.3">
      <c r="BA89007" s="2"/>
    </row>
    <row r="89008" spans="53:53" x14ac:dyDescent="0.3">
      <c r="BA89008" s="2"/>
    </row>
    <row r="89009" spans="53:53" x14ac:dyDescent="0.3">
      <c r="BA89009" s="2"/>
    </row>
    <row r="89010" spans="53:53" x14ac:dyDescent="0.3">
      <c r="BA89010" s="2"/>
    </row>
    <row r="89011" spans="53:53" x14ac:dyDescent="0.3">
      <c r="BA89011" s="2"/>
    </row>
    <row r="89012" spans="53:53" x14ac:dyDescent="0.3">
      <c r="BA89012" s="2"/>
    </row>
    <row r="89013" spans="53:53" x14ac:dyDescent="0.3">
      <c r="BA89013" s="2"/>
    </row>
    <row r="89014" spans="53:53" x14ac:dyDescent="0.3">
      <c r="BA89014" s="2"/>
    </row>
    <row r="89015" spans="53:53" x14ac:dyDescent="0.3">
      <c r="BA89015" s="2"/>
    </row>
    <row r="89016" spans="53:53" x14ac:dyDescent="0.3">
      <c r="BA89016" s="2"/>
    </row>
    <row r="89017" spans="53:53" x14ac:dyDescent="0.3">
      <c r="BA89017" s="2"/>
    </row>
    <row r="89018" spans="53:53" x14ac:dyDescent="0.3">
      <c r="BA89018" s="2"/>
    </row>
    <row r="89019" spans="53:53" x14ac:dyDescent="0.3">
      <c r="BA89019" s="2"/>
    </row>
    <row r="89020" spans="53:53" x14ac:dyDescent="0.3">
      <c r="BA89020" s="2"/>
    </row>
    <row r="89021" spans="53:53" x14ac:dyDescent="0.3">
      <c r="BA89021" s="2"/>
    </row>
    <row r="89022" spans="53:53" x14ac:dyDescent="0.3">
      <c r="BA89022" s="2"/>
    </row>
    <row r="89023" spans="53:53" x14ac:dyDescent="0.3">
      <c r="BA89023" s="2"/>
    </row>
    <row r="89024" spans="53:53" x14ac:dyDescent="0.3">
      <c r="BA89024" s="2"/>
    </row>
    <row r="89025" spans="53:53" x14ac:dyDescent="0.3">
      <c r="BA89025" s="2"/>
    </row>
    <row r="89026" spans="53:53" x14ac:dyDescent="0.3">
      <c r="BA89026" s="2"/>
    </row>
    <row r="89027" spans="53:53" x14ac:dyDescent="0.3">
      <c r="BA89027" s="2"/>
    </row>
    <row r="89028" spans="53:53" x14ac:dyDescent="0.3">
      <c r="BA89028" s="2"/>
    </row>
    <row r="89029" spans="53:53" x14ac:dyDescent="0.3">
      <c r="BA89029" s="2"/>
    </row>
    <row r="89030" spans="53:53" x14ac:dyDescent="0.3">
      <c r="BA89030" s="2"/>
    </row>
    <row r="89031" spans="53:53" x14ac:dyDescent="0.3">
      <c r="BA89031" s="2"/>
    </row>
    <row r="89032" spans="53:53" x14ac:dyDescent="0.3">
      <c r="BA89032" s="2"/>
    </row>
    <row r="89033" spans="53:53" x14ac:dyDescent="0.3">
      <c r="BA89033" s="2"/>
    </row>
    <row r="89034" spans="53:53" x14ac:dyDescent="0.3">
      <c r="BA89034" s="2"/>
    </row>
    <row r="89035" spans="53:53" x14ac:dyDescent="0.3">
      <c r="BA89035" s="2"/>
    </row>
    <row r="89036" spans="53:53" x14ac:dyDescent="0.3">
      <c r="BA89036" s="2"/>
    </row>
    <row r="89037" spans="53:53" x14ac:dyDescent="0.3">
      <c r="BA89037" s="2"/>
    </row>
    <row r="89038" spans="53:53" x14ac:dyDescent="0.3">
      <c r="BA89038" s="2"/>
    </row>
    <row r="89039" spans="53:53" x14ac:dyDescent="0.3">
      <c r="BA89039" s="2"/>
    </row>
    <row r="89040" spans="53:53" x14ac:dyDescent="0.3">
      <c r="BA89040" s="2"/>
    </row>
    <row r="89041" spans="53:53" x14ac:dyDescent="0.3">
      <c r="BA89041" s="2"/>
    </row>
    <row r="89042" spans="53:53" x14ac:dyDescent="0.3">
      <c r="BA89042" s="2"/>
    </row>
    <row r="89043" spans="53:53" x14ac:dyDescent="0.3">
      <c r="BA89043" s="2"/>
    </row>
    <row r="89044" spans="53:53" x14ac:dyDescent="0.3">
      <c r="BA89044" s="2"/>
    </row>
    <row r="89045" spans="53:53" x14ac:dyDescent="0.3">
      <c r="BA89045" s="2"/>
    </row>
    <row r="89046" spans="53:53" x14ac:dyDescent="0.3">
      <c r="BA89046" s="2"/>
    </row>
    <row r="89047" spans="53:53" x14ac:dyDescent="0.3">
      <c r="BA89047" s="2"/>
    </row>
    <row r="89048" spans="53:53" x14ac:dyDescent="0.3">
      <c r="BA89048" s="2"/>
    </row>
    <row r="89049" spans="53:53" x14ac:dyDescent="0.3">
      <c r="BA89049" s="2"/>
    </row>
    <row r="89050" spans="53:53" x14ac:dyDescent="0.3">
      <c r="BA89050" s="2"/>
    </row>
    <row r="89051" spans="53:53" x14ac:dyDescent="0.3">
      <c r="BA89051" s="2"/>
    </row>
    <row r="89052" spans="53:53" x14ac:dyDescent="0.3">
      <c r="BA89052" s="2"/>
    </row>
    <row r="89053" spans="53:53" x14ac:dyDescent="0.3">
      <c r="BA89053" s="2"/>
    </row>
    <row r="89054" spans="53:53" x14ac:dyDescent="0.3">
      <c r="BA89054" s="2"/>
    </row>
    <row r="89055" spans="53:53" x14ac:dyDescent="0.3">
      <c r="BA89055" s="2"/>
    </row>
    <row r="89056" spans="53:53" x14ac:dyDescent="0.3">
      <c r="BA89056" s="2"/>
    </row>
    <row r="89057" spans="53:53" x14ac:dyDescent="0.3">
      <c r="BA89057" s="2"/>
    </row>
    <row r="89058" spans="53:53" x14ac:dyDescent="0.3">
      <c r="BA89058" s="2"/>
    </row>
    <row r="89059" spans="53:53" x14ac:dyDescent="0.3">
      <c r="BA89059" s="2"/>
    </row>
    <row r="89060" spans="53:53" x14ac:dyDescent="0.3">
      <c r="BA89060" s="2"/>
    </row>
    <row r="89061" spans="53:53" x14ac:dyDescent="0.3">
      <c r="BA89061" s="2"/>
    </row>
    <row r="89062" spans="53:53" x14ac:dyDescent="0.3">
      <c r="BA89062" s="2"/>
    </row>
    <row r="89063" spans="53:53" x14ac:dyDescent="0.3">
      <c r="BA89063" s="2"/>
    </row>
    <row r="89064" spans="53:53" x14ac:dyDescent="0.3">
      <c r="BA89064" s="2"/>
    </row>
    <row r="89065" spans="53:53" x14ac:dyDescent="0.3">
      <c r="BA89065" s="2"/>
    </row>
    <row r="89066" spans="53:53" x14ac:dyDescent="0.3">
      <c r="BA89066" s="2"/>
    </row>
    <row r="89067" spans="53:53" x14ac:dyDescent="0.3">
      <c r="BA89067" s="2"/>
    </row>
    <row r="89068" spans="53:53" x14ac:dyDescent="0.3">
      <c r="BA89068" s="2"/>
    </row>
    <row r="89069" spans="53:53" x14ac:dyDescent="0.3">
      <c r="BA89069" s="2"/>
    </row>
    <row r="89070" spans="53:53" x14ac:dyDescent="0.3">
      <c r="BA89070" s="2"/>
    </row>
    <row r="89071" spans="53:53" x14ac:dyDescent="0.3">
      <c r="BA89071" s="2"/>
    </row>
    <row r="89072" spans="53:53" x14ac:dyDescent="0.3">
      <c r="BA89072" s="2"/>
    </row>
    <row r="89073" spans="53:53" x14ac:dyDescent="0.3">
      <c r="BA89073" s="2"/>
    </row>
    <row r="89074" spans="53:53" x14ac:dyDescent="0.3">
      <c r="BA89074" s="2"/>
    </row>
    <row r="89075" spans="53:53" x14ac:dyDescent="0.3">
      <c r="BA89075" s="2"/>
    </row>
    <row r="89076" spans="53:53" x14ac:dyDescent="0.3">
      <c r="BA89076" s="2"/>
    </row>
    <row r="89077" spans="53:53" x14ac:dyDescent="0.3">
      <c r="BA89077" s="2"/>
    </row>
    <row r="89078" spans="53:53" x14ac:dyDescent="0.3">
      <c r="BA89078" s="2"/>
    </row>
    <row r="89079" spans="53:53" x14ac:dyDescent="0.3">
      <c r="BA89079" s="2"/>
    </row>
    <row r="89080" spans="53:53" x14ac:dyDescent="0.3">
      <c r="BA89080" s="2"/>
    </row>
    <row r="89081" spans="53:53" x14ac:dyDescent="0.3">
      <c r="BA89081" s="2"/>
    </row>
    <row r="89082" spans="53:53" x14ac:dyDescent="0.3">
      <c r="BA89082" s="2"/>
    </row>
    <row r="89083" spans="53:53" x14ac:dyDescent="0.3">
      <c r="BA89083" s="2"/>
    </row>
    <row r="89084" spans="53:53" x14ac:dyDescent="0.3">
      <c r="BA89084" s="2"/>
    </row>
    <row r="89085" spans="53:53" x14ac:dyDescent="0.3">
      <c r="BA89085" s="2"/>
    </row>
    <row r="89086" spans="53:53" x14ac:dyDescent="0.3">
      <c r="BA89086" s="2"/>
    </row>
    <row r="89087" spans="53:53" x14ac:dyDescent="0.3">
      <c r="BA89087" s="2"/>
    </row>
    <row r="89088" spans="53:53" x14ac:dyDescent="0.3">
      <c r="BA89088" s="2"/>
    </row>
    <row r="89089" spans="53:53" x14ac:dyDescent="0.3">
      <c r="BA89089" s="2"/>
    </row>
    <row r="89090" spans="53:53" x14ac:dyDescent="0.3">
      <c r="BA89090" s="2"/>
    </row>
    <row r="89091" spans="53:53" x14ac:dyDescent="0.3">
      <c r="BA89091" s="2"/>
    </row>
    <row r="89092" spans="53:53" x14ac:dyDescent="0.3">
      <c r="BA89092" s="2"/>
    </row>
    <row r="89093" spans="53:53" x14ac:dyDescent="0.3">
      <c r="BA89093" s="2"/>
    </row>
    <row r="89094" spans="53:53" x14ac:dyDescent="0.3">
      <c r="BA89094" s="2"/>
    </row>
    <row r="89095" spans="53:53" x14ac:dyDescent="0.3">
      <c r="BA89095" s="2"/>
    </row>
    <row r="89096" spans="53:53" x14ac:dyDescent="0.3">
      <c r="BA89096" s="2"/>
    </row>
    <row r="89097" spans="53:53" x14ac:dyDescent="0.3">
      <c r="BA89097" s="2"/>
    </row>
    <row r="89098" spans="53:53" x14ac:dyDescent="0.3">
      <c r="BA89098" s="2"/>
    </row>
    <row r="89099" spans="53:53" x14ac:dyDescent="0.3">
      <c r="BA89099" s="2"/>
    </row>
    <row r="89100" spans="53:53" x14ac:dyDescent="0.3">
      <c r="BA89100" s="2"/>
    </row>
    <row r="89101" spans="53:53" x14ac:dyDescent="0.3">
      <c r="BA89101" s="2"/>
    </row>
    <row r="89102" spans="53:53" x14ac:dyDescent="0.3">
      <c r="BA89102" s="2"/>
    </row>
    <row r="89103" spans="53:53" x14ac:dyDescent="0.3">
      <c r="BA89103" s="2"/>
    </row>
    <row r="89104" spans="53:53" x14ac:dyDescent="0.3">
      <c r="BA89104" s="2"/>
    </row>
    <row r="89105" spans="53:53" x14ac:dyDescent="0.3">
      <c r="BA89105" s="2"/>
    </row>
    <row r="89106" spans="53:53" x14ac:dyDescent="0.3">
      <c r="BA89106" s="2"/>
    </row>
    <row r="89107" spans="53:53" x14ac:dyDescent="0.3">
      <c r="BA89107" s="2"/>
    </row>
    <row r="89108" spans="53:53" x14ac:dyDescent="0.3">
      <c r="BA89108" s="2"/>
    </row>
    <row r="89109" spans="53:53" x14ac:dyDescent="0.3">
      <c r="BA89109" s="2"/>
    </row>
    <row r="89110" spans="53:53" x14ac:dyDescent="0.3">
      <c r="BA89110" s="2"/>
    </row>
    <row r="89111" spans="53:53" x14ac:dyDescent="0.3">
      <c r="BA89111" s="2"/>
    </row>
    <row r="89112" spans="53:53" x14ac:dyDescent="0.3">
      <c r="BA89112" s="2"/>
    </row>
    <row r="89113" spans="53:53" x14ac:dyDescent="0.3">
      <c r="BA89113" s="2"/>
    </row>
    <row r="89114" spans="53:53" x14ac:dyDescent="0.3">
      <c r="BA89114" s="2"/>
    </row>
    <row r="89115" spans="53:53" x14ac:dyDescent="0.3">
      <c r="BA89115" s="2"/>
    </row>
    <row r="89116" spans="53:53" x14ac:dyDescent="0.3">
      <c r="BA89116" s="2"/>
    </row>
    <row r="89117" spans="53:53" x14ac:dyDescent="0.3">
      <c r="BA89117" s="2"/>
    </row>
    <row r="89118" spans="53:53" x14ac:dyDescent="0.3">
      <c r="BA89118" s="2"/>
    </row>
    <row r="89119" spans="53:53" x14ac:dyDescent="0.3">
      <c r="BA89119" s="2"/>
    </row>
    <row r="89120" spans="53:53" x14ac:dyDescent="0.3">
      <c r="BA89120" s="2"/>
    </row>
    <row r="89121" spans="53:53" x14ac:dyDescent="0.3">
      <c r="BA89121" s="2"/>
    </row>
    <row r="89122" spans="53:53" x14ac:dyDescent="0.3">
      <c r="BA89122" s="2"/>
    </row>
    <row r="89123" spans="53:53" x14ac:dyDescent="0.3">
      <c r="BA89123" s="2"/>
    </row>
    <row r="89124" spans="53:53" x14ac:dyDescent="0.3">
      <c r="BA89124" s="2"/>
    </row>
    <row r="89125" spans="53:53" x14ac:dyDescent="0.3">
      <c r="BA89125" s="2"/>
    </row>
    <row r="89126" spans="53:53" x14ac:dyDescent="0.3">
      <c r="BA89126" s="2"/>
    </row>
    <row r="89127" spans="53:53" x14ac:dyDescent="0.3">
      <c r="BA89127" s="2"/>
    </row>
    <row r="89128" spans="53:53" x14ac:dyDescent="0.3">
      <c r="BA89128" s="2"/>
    </row>
    <row r="89129" spans="53:53" x14ac:dyDescent="0.3">
      <c r="BA89129" s="2"/>
    </row>
    <row r="89130" spans="53:53" x14ac:dyDescent="0.3">
      <c r="BA89130" s="2"/>
    </row>
    <row r="89131" spans="53:53" x14ac:dyDescent="0.3">
      <c r="BA89131" s="2"/>
    </row>
    <row r="89132" spans="53:53" x14ac:dyDescent="0.3">
      <c r="BA89132" s="2"/>
    </row>
    <row r="89133" spans="53:53" x14ac:dyDescent="0.3">
      <c r="BA89133" s="2"/>
    </row>
    <row r="89134" spans="53:53" x14ac:dyDescent="0.3">
      <c r="BA89134" s="2"/>
    </row>
    <row r="89135" spans="53:53" x14ac:dyDescent="0.3">
      <c r="BA89135" s="2"/>
    </row>
    <row r="89136" spans="53:53" x14ac:dyDescent="0.3">
      <c r="BA89136" s="2"/>
    </row>
    <row r="89137" spans="53:53" x14ac:dyDescent="0.3">
      <c r="BA89137" s="2"/>
    </row>
    <row r="89138" spans="53:53" x14ac:dyDescent="0.3">
      <c r="BA89138" s="2"/>
    </row>
    <row r="89139" spans="53:53" x14ac:dyDescent="0.3">
      <c r="BA89139" s="2"/>
    </row>
    <row r="89140" spans="53:53" x14ac:dyDescent="0.3">
      <c r="BA89140" s="2"/>
    </row>
    <row r="89141" spans="53:53" x14ac:dyDescent="0.3">
      <c r="BA89141" s="2"/>
    </row>
    <row r="89142" spans="53:53" x14ac:dyDescent="0.3">
      <c r="BA89142" s="2"/>
    </row>
    <row r="89143" spans="53:53" x14ac:dyDescent="0.3">
      <c r="BA89143" s="2"/>
    </row>
    <row r="89144" spans="53:53" x14ac:dyDescent="0.3">
      <c r="BA89144" s="2"/>
    </row>
    <row r="89145" spans="53:53" x14ac:dyDescent="0.3">
      <c r="BA89145" s="2"/>
    </row>
    <row r="89146" spans="53:53" x14ac:dyDescent="0.3">
      <c r="BA89146" s="2"/>
    </row>
    <row r="89147" spans="53:53" x14ac:dyDescent="0.3">
      <c r="BA89147" s="2"/>
    </row>
    <row r="89148" spans="53:53" x14ac:dyDescent="0.3">
      <c r="BA89148" s="2"/>
    </row>
    <row r="89149" spans="53:53" x14ac:dyDescent="0.3">
      <c r="BA89149" s="2"/>
    </row>
    <row r="89150" spans="53:53" x14ac:dyDescent="0.3">
      <c r="BA89150" s="2"/>
    </row>
    <row r="89151" spans="53:53" x14ac:dyDescent="0.3">
      <c r="BA89151" s="2"/>
    </row>
    <row r="89152" spans="53:53" x14ac:dyDescent="0.3">
      <c r="BA89152" s="2"/>
    </row>
    <row r="89153" spans="53:53" x14ac:dyDescent="0.3">
      <c r="BA89153" s="2"/>
    </row>
    <row r="89154" spans="53:53" x14ac:dyDescent="0.3">
      <c r="BA89154" s="2"/>
    </row>
    <row r="89155" spans="53:53" x14ac:dyDescent="0.3">
      <c r="BA89155" s="2"/>
    </row>
    <row r="89156" spans="53:53" x14ac:dyDescent="0.3">
      <c r="BA89156" s="2"/>
    </row>
    <row r="89157" spans="53:53" x14ac:dyDescent="0.3">
      <c r="BA89157" s="2"/>
    </row>
    <row r="89158" spans="53:53" x14ac:dyDescent="0.3">
      <c r="BA89158" s="2"/>
    </row>
    <row r="89159" spans="53:53" x14ac:dyDescent="0.3">
      <c r="BA89159" s="2"/>
    </row>
    <row r="89160" spans="53:53" x14ac:dyDescent="0.3">
      <c r="BA89160" s="2"/>
    </row>
    <row r="89161" spans="53:53" x14ac:dyDescent="0.3">
      <c r="BA89161" s="2"/>
    </row>
    <row r="89162" spans="53:53" x14ac:dyDescent="0.3">
      <c r="BA89162" s="2"/>
    </row>
    <row r="89163" spans="53:53" x14ac:dyDescent="0.3">
      <c r="BA89163" s="2"/>
    </row>
    <row r="89164" spans="53:53" x14ac:dyDescent="0.3">
      <c r="BA89164" s="2"/>
    </row>
    <row r="89165" spans="53:53" x14ac:dyDescent="0.3">
      <c r="BA89165" s="2"/>
    </row>
    <row r="89166" spans="53:53" x14ac:dyDescent="0.3">
      <c r="BA89166" s="2"/>
    </row>
    <row r="89167" spans="53:53" x14ac:dyDescent="0.3">
      <c r="BA89167" s="2"/>
    </row>
    <row r="89168" spans="53:53" x14ac:dyDescent="0.3">
      <c r="BA89168" s="2"/>
    </row>
    <row r="89169" spans="53:53" x14ac:dyDescent="0.3">
      <c r="BA89169" s="2"/>
    </row>
    <row r="89170" spans="53:53" x14ac:dyDescent="0.3">
      <c r="BA89170" s="2"/>
    </row>
    <row r="89171" spans="53:53" x14ac:dyDescent="0.3">
      <c r="BA89171" s="2"/>
    </row>
    <row r="89172" spans="53:53" x14ac:dyDescent="0.3">
      <c r="BA89172" s="2"/>
    </row>
    <row r="89173" spans="53:53" x14ac:dyDescent="0.3">
      <c r="BA89173" s="2"/>
    </row>
    <row r="89174" spans="53:53" x14ac:dyDescent="0.3">
      <c r="BA89174" s="2"/>
    </row>
    <row r="89175" spans="53:53" x14ac:dyDescent="0.3">
      <c r="BA89175" s="2"/>
    </row>
    <row r="89176" spans="53:53" x14ac:dyDescent="0.3">
      <c r="BA89176" s="2"/>
    </row>
    <row r="89177" spans="53:53" x14ac:dyDescent="0.3">
      <c r="BA89177" s="2"/>
    </row>
    <row r="89178" spans="53:53" x14ac:dyDescent="0.3">
      <c r="BA89178" s="2"/>
    </row>
    <row r="89179" spans="53:53" x14ac:dyDescent="0.3">
      <c r="BA89179" s="2"/>
    </row>
    <row r="89180" spans="53:53" x14ac:dyDescent="0.3">
      <c r="BA89180" s="2"/>
    </row>
    <row r="89181" spans="53:53" x14ac:dyDescent="0.3">
      <c r="BA89181" s="2"/>
    </row>
    <row r="89182" spans="53:53" x14ac:dyDescent="0.3">
      <c r="BA89182" s="2"/>
    </row>
    <row r="89183" spans="53:53" x14ac:dyDescent="0.3">
      <c r="BA89183" s="2"/>
    </row>
    <row r="89184" spans="53:53" x14ac:dyDescent="0.3">
      <c r="BA89184" s="2"/>
    </row>
    <row r="89185" spans="53:53" x14ac:dyDescent="0.3">
      <c r="BA89185" s="2"/>
    </row>
    <row r="89186" spans="53:53" x14ac:dyDescent="0.3">
      <c r="BA89186" s="2"/>
    </row>
    <row r="89187" spans="53:53" x14ac:dyDescent="0.3">
      <c r="BA89187" s="2"/>
    </row>
    <row r="89188" spans="53:53" x14ac:dyDescent="0.3">
      <c r="BA89188" s="2"/>
    </row>
    <row r="89189" spans="53:53" x14ac:dyDescent="0.3">
      <c r="BA89189" s="2"/>
    </row>
    <row r="89190" spans="53:53" x14ac:dyDescent="0.3">
      <c r="BA89190" s="2"/>
    </row>
    <row r="89191" spans="53:53" x14ac:dyDescent="0.3">
      <c r="BA89191" s="2"/>
    </row>
    <row r="89192" spans="53:53" x14ac:dyDescent="0.3">
      <c r="BA89192" s="2"/>
    </row>
    <row r="89193" spans="53:53" x14ac:dyDescent="0.3">
      <c r="BA89193" s="2"/>
    </row>
    <row r="89194" spans="53:53" x14ac:dyDescent="0.3">
      <c r="BA89194" s="2"/>
    </row>
    <row r="89195" spans="53:53" x14ac:dyDescent="0.3">
      <c r="BA89195" s="2"/>
    </row>
    <row r="89196" spans="53:53" x14ac:dyDescent="0.3">
      <c r="BA89196" s="2"/>
    </row>
    <row r="89197" spans="53:53" x14ac:dyDescent="0.3">
      <c r="BA89197" s="2"/>
    </row>
    <row r="89198" spans="53:53" x14ac:dyDescent="0.3">
      <c r="BA89198" s="2"/>
    </row>
    <row r="89199" spans="53:53" x14ac:dyDescent="0.3">
      <c r="BA89199" s="2"/>
    </row>
    <row r="89200" spans="53:53" x14ac:dyDescent="0.3">
      <c r="BA89200" s="2"/>
    </row>
    <row r="89201" spans="53:53" x14ac:dyDescent="0.3">
      <c r="BA89201" s="2"/>
    </row>
    <row r="89202" spans="53:53" x14ac:dyDescent="0.3">
      <c r="BA89202" s="2"/>
    </row>
    <row r="89203" spans="53:53" x14ac:dyDescent="0.3">
      <c r="BA89203" s="2"/>
    </row>
    <row r="89204" spans="53:53" x14ac:dyDescent="0.3">
      <c r="BA89204" s="2"/>
    </row>
    <row r="89205" spans="53:53" x14ac:dyDescent="0.3">
      <c r="BA89205" s="2"/>
    </row>
    <row r="89206" spans="53:53" x14ac:dyDescent="0.3">
      <c r="BA89206" s="2"/>
    </row>
    <row r="89207" spans="53:53" x14ac:dyDescent="0.3">
      <c r="BA89207" s="2"/>
    </row>
    <row r="89208" spans="53:53" x14ac:dyDescent="0.3">
      <c r="BA89208" s="2"/>
    </row>
    <row r="89209" spans="53:53" x14ac:dyDescent="0.3">
      <c r="BA89209" s="2"/>
    </row>
    <row r="89210" spans="53:53" x14ac:dyDescent="0.3">
      <c r="BA89210" s="2"/>
    </row>
    <row r="89211" spans="53:53" x14ac:dyDescent="0.3">
      <c r="BA89211" s="2"/>
    </row>
    <row r="89212" spans="53:53" x14ac:dyDescent="0.3">
      <c r="BA89212" s="2"/>
    </row>
    <row r="89213" spans="53:53" x14ac:dyDescent="0.3">
      <c r="BA89213" s="2"/>
    </row>
    <row r="89214" spans="53:53" x14ac:dyDescent="0.3">
      <c r="BA89214" s="2"/>
    </row>
    <row r="89215" spans="53:53" x14ac:dyDescent="0.3">
      <c r="BA89215" s="2"/>
    </row>
    <row r="89216" spans="53:53" x14ac:dyDescent="0.3">
      <c r="BA89216" s="2"/>
    </row>
    <row r="89217" spans="53:53" x14ac:dyDescent="0.3">
      <c r="BA89217" s="2"/>
    </row>
    <row r="89218" spans="53:53" x14ac:dyDescent="0.3">
      <c r="BA89218" s="2"/>
    </row>
    <row r="89219" spans="53:53" x14ac:dyDescent="0.3">
      <c r="BA89219" s="2"/>
    </row>
    <row r="89220" spans="53:53" x14ac:dyDescent="0.3">
      <c r="BA89220" s="2"/>
    </row>
    <row r="89221" spans="53:53" x14ac:dyDescent="0.3">
      <c r="BA89221" s="2"/>
    </row>
    <row r="89222" spans="53:53" x14ac:dyDescent="0.3">
      <c r="BA89222" s="2"/>
    </row>
    <row r="89223" spans="53:53" x14ac:dyDescent="0.3">
      <c r="BA89223" s="2"/>
    </row>
    <row r="89224" spans="53:53" x14ac:dyDescent="0.3">
      <c r="BA89224" s="2"/>
    </row>
    <row r="89225" spans="53:53" x14ac:dyDescent="0.3">
      <c r="BA89225" s="2"/>
    </row>
    <row r="89226" spans="53:53" x14ac:dyDescent="0.3">
      <c r="BA89226" s="2"/>
    </row>
    <row r="89227" spans="53:53" x14ac:dyDescent="0.3">
      <c r="BA89227" s="2"/>
    </row>
    <row r="89228" spans="53:53" x14ac:dyDescent="0.3">
      <c r="BA89228" s="2"/>
    </row>
    <row r="89229" spans="53:53" x14ac:dyDescent="0.3">
      <c r="BA89229" s="2"/>
    </row>
    <row r="89230" spans="53:53" x14ac:dyDescent="0.3">
      <c r="BA89230" s="2"/>
    </row>
    <row r="89231" spans="53:53" x14ac:dyDescent="0.3">
      <c r="BA89231" s="2"/>
    </row>
    <row r="89232" spans="53:53" x14ac:dyDescent="0.3">
      <c r="BA89232" s="2"/>
    </row>
    <row r="89233" spans="53:53" x14ac:dyDescent="0.3">
      <c r="BA89233" s="2"/>
    </row>
    <row r="89234" spans="53:53" x14ac:dyDescent="0.3">
      <c r="BA89234" s="2"/>
    </row>
    <row r="89235" spans="53:53" x14ac:dyDescent="0.3">
      <c r="BA89235" s="2"/>
    </row>
    <row r="89236" spans="53:53" x14ac:dyDescent="0.3">
      <c r="BA89236" s="2"/>
    </row>
    <row r="89237" spans="53:53" x14ac:dyDescent="0.3">
      <c r="BA89237" s="2"/>
    </row>
    <row r="89238" spans="53:53" x14ac:dyDescent="0.3">
      <c r="BA89238" s="2"/>
    </row>
    <row r="89239" spans="53:53" x14ac:dyDescent="0.3">
      <c r="BA89239" s="2"/>
    </row>
    <row r="89240" spans="53:53" x14ac:dyDescent="0.3">
      <c r="BA89240" s="2"/>
    </row>
    <row r="89241" spans="53:53" x14ac:dyDescent="0.3">
      <c r="BA89241" s="2"/>
    </row>
    <row r="89242" spans="53:53" x14ac:dyDescent="0.3">
      <c r="BA89242" s="2"/>
    </row>
    <row r="89243" spans="53:53" x14ac:dyDescent="0.3">
      <c r="BA89243" s="2"/>
    </row>
    <row r="89244" spans="53:53" x14ac:dyDescent="0.3">
      <c r="BA89244" s="2"/>
    </row>
    <row r="89245" spans="53:53" x14ac:dyDescent="0.3">
      <c r="BA89245" s="2"/>
    </row>
    <row r="89246" spans="53:53" x14ac:dyDescent="0.3">
      <c r="BA89246" s="2"/>
    </row>
    <row r="89247" spans="53:53" x14ac:dyDescent="0.3">
      <c r="BA89247" s="2"/>
    </row>
    <row r="89248" spans="53:53" x14ac:dyDescent="0.3">
      <c r="BA89248" s="2"/>
    </row>
    <row r="89249" spans="53:53" x14ac:dyDescent="0.3">
      <c r="BA89249" s="2"/>
    </row>
    <row r="89250" spans="53:53" x14ac:dyDescent="0.3">
      <c r="BA89250" s="2"/>
    </row>
    <row r="89251" spans="53:53" x14ac:dyDescent="0.3">
      <c r="BA89251" s="2"/>
    </row>
    <row r="89252" spans="53:53" x14ac:dyDescent="0.3">
      <c r="BA89252" s="2"/>
    </row>
    <row r="89253" spans="53:53" x14ac:dyDescent="0.3">
      <c r="BA89253" s="2"/>
    </row>
    <row r="89254" spans="53:53" x14ac:dyDescent="0.3">
      <c r="BA89254" s="2"/>
    </row>
    <row r="89255" spans="53:53" x14ac:dyDescent="0.3">
      <c r="BA89255" s="2"/>
    </row>
    <row r="89256" spans="53:53" x14ac:dyDescent="0.3">
      <c r="BA89256" s="2"/>
    </row>
    <row r="89257" spans="53:53" x14ac:dyDescent="0.3">
      <c r="BA89257" s="2"/>
    </row>
    <row r="89258" spans="53:53" x14ac:dyDescent="0.3">
      <c r="BA89258" s="2"/>
    </row>
    <row r="89259" spans="53:53" x14ac:dyDescent="0.3">
      <c r="BA89259" s="2"/>
    </row>
    <row r="89260" spans="53:53" x14ac:dyDescent="0.3">
      <c r="BA89260" s="2"/>
    </row>
    <row r="89261" spans="53:53" x14ac:dyDescent="0.3">
      <c r="BA89261" s="2"/>
    </row>
    <row r="89262" spans="53:53" x14ac:dyDescent="0.3">
      <c r="BA89262" s="2"/>
    </row>
    <row r="89263" spans="53:53" x14ac:dyDescent="0.3">
      <c r="BA89263" s="2"/>
    </row>
    <row r="89264" spans="53:53" x14ac:dyDescent="0.3">
      <c r="BA89264" s="2"/>
    </row>
    <row r="89265" spans="53:53" x14ac:dyDescent="0.3">
      <c r="BA89265" s="2"/>
    </row>
    <row r="89266" spans="53:53" x14ac:dyDescent="0.3">
      <c r="BA89266" s="2"/>
    </row>
    <row r="89267" spans="53:53" x14ac:dyDescent="0.3">
      <c r="BA89267" s="2"/>
    </row>
    <row r="89268" spans="53:53" x14ac:dyDescent="0.3">
      <c r="BA89268" s="2"/>
    </row>
    <row r="89269" spans="53:53" x14ac:dyDescent="0.3">
      <c r="BA89269" s="2"/>
    </row>
    <row r="89270" spans="53:53" x14ac:dyDescent="0.3">
      <c r="BA89270" s="2"/>
    </row>
    <row r="89271" spans="53:53" x14ac:dyDescent="0.3">
      <c r="BA89271" s="2"/>
    </row>
    <row r="89272" spans="53:53" x14ac:dyDescent="0.3">
      <c r="BA89272" s="2"/>
    </row>
    <row r="89273" spans="53:53" x14ac:dyDescent="0.3">
      <c r="BA89273" s="2"/>
    </row>
    <row r="89274" spans="53:53" x14ac:dyDescent="0.3">
      <c r="BA89274" s="2"/>
    </row>
    <row r="89275" spans="53:53" x14ac:dyDescent="0.3">
      <c r="BA89275" s="2"/>
    </row>
    <row r="89276" spans="53:53" x14ac:dyDescent="0.3">
      <c r="BA89276" s="2"/>
    </row>
    <row r="89277" spans="53:53" x14ac:dyDescent="0.3">
      <c r="BA89277" s="2"/>
    </row>
    <row r="89278" spans="53:53" x14ac:dyDescent="0.3">
      <c r="BA89278" s="2"/>
    </row>
    <row r="89279" spans="53:53" x14ac:dyDescent="0.3">
      <c r="BA89279" s="2"/>
    </row>
    <row r="89280" spans="53:53" x14ac:dyDescent="0.3">
      <c r="BA89280" s="2"/>
    </row>
    <row r="89281" spans="53:53" x14ac:dyDescent="0.3">
      <c r="BA89281" s="2"/>
    </row>
    <row r="89282" spans="53:53" x14ac:dyDescent="0.3">
      <c r="BA89282" s="2"/>
    </row>
    <row r="89283" spans="53:53" x14ac:dyDescent="0.3">
      <c r="BA89283" s="2"/>
    </row>
    <row r="89284" spans="53:53" x14ac:dyDescent="0.3">
      <c r="BA89284" s="2"/>
    </row>
    <row r="89285" spans="53:53" x14ac:dyDescent="0.3">
      <c r="BA89285" s="2"/>
    </row>
    <row r="89286" spans="53:53" x14ac:dyDescent="0.3">
      <c r="BA89286" s="2"/>
    </row>
    <row r="89287" spans="53:53" x14ac:dyDescent="0.3">
      <c r="BA89287" s="2"/>
    </row>
    <row r="89288" spans="53:53" x14ac:dyDescent="0.3">
      <c r="BA89288" s="2"/>
    </row>
    <row r="89289" spans="53:53" x14ac:dyDescent="0.3">
      <c r="BA89289" s="2"/>
    </row>
    <row r="89290" spans="53:53" x14ac:dyDescent="0.3">
      <c r="BA89290" s="2"/>
    </row>
    <row r="89291" spans="53:53" x14ac:dyDescent="0.3">
      <c r="BA89291" s="2"/>
    </row>
    <row r="89292" spans="53:53" x14ac:dyDescent="0.3">
      <c r="BA89292" s="2"/>
    </row>
    <row r="89293" spans="53:53" x14ac:dyDescent="0.3">
      <c r="BA89293" s="2"/>
    </row>
    <row r="89294" spans="53:53" x14ac:dyDescent="0.3">
      <c r="BA89294" s="2"/>
    </row>
    <row r="89295" spans="53:53" x14ac:dyDescent="0.3">
      <c r="BA89295" s="2"/>
    </row>
    <row r="89296" spans="53:53" x14ac:dyDescent="0.3">
      <c r="BA89296" s="2"/>
    </row>
    <row r="89297" spans="53:53" x14ac:dyDescent="0.3">
      <c r="BA89297" s="2"/>
    </row>
    <row r="89298" spans="53:53" x14ac:dyDescent="0.3">
      <c r="BA89298" s="2"/>
    </row>
    <row r="89299" spans="53:53" x14ac:dyDescent="0.3">
      <c r="BA89299" s="2"/>
    </row>
    <row r="89300" spans="53:53" x14ac:dyDescent="0.3">
      <c r="BA89300" s="2"/>
    </row>
    <row r="89301" spans="53:53" x14ac:dyDescent="0.3">
      <c r="BA89301" s="2"/>
    </row>
    <row r="89302" spans="53:53" x14ac:dyDescent="0.3">
      <c r="BA89302" s="2"/>
    </row>
    <row r="89303" spans="53:53" x14ac:dyDescent="0.3">
      <c r="BA89303" s="2"/>
    </row>
    <row r="89304" spans="53:53" x14ac:dyDescent="0.3">
      <c r="BA89304" s="2"/>
    </row>
    <row r="89305" spans="53:53" x14ac:dyDescent="0.3">
      <c r="BA89305" s="2"/>
    </row>
    <row r="89306" spans="53:53" x14ac:dyDescent="0.3">
      <c r="BA89306" s="2"/>
    </row>
    <row r="89307" spans="53:53" x14ac:dyDescent="0.3">
      <c r="BA89307" s="2"/>
    </row>
    <row r="89308" spans="53:53" x14ac:dyDescent="0.3">
      <c r="BA89308" s="2"/>
    </row>
    <row r="89309" spans="53:53" x14ac:dyDescent="0.3">
      <c r="BA89309" s="2"/>
    </row>
    <row r="89310" spans="53:53" x14ac:dyDescent="0.3">
      <c r="BA89310" s="2"/>
    </row>
    <row r="89311" spans="53:53" x14ac:dyDescent="0.3">
      <c r="BA89311" s="2"/>
    </row>
    <row r="89312" spans="53:53" x14ac:dyDescent="0.3">
      <c r="BA89312" s="2"/>
    </row>
    <row r="89313" spans="53:53" x14ac:dyDescent="0.3">
      <c r="BA89313" s="2"/>
    </row>
    <row r="89314" spans="53:53" x14ac:dyDescent="0.3">
      <c r="BA89314" s="2"/>
    </row>
    <row r="89315" spans="53:53" x14ac:dyDescent="0.3">
      <c r="BA89315" s="2"/>
    </row>
    <row r="89316" spans="53:53" x14ac:dyDescent="0.3">
      <c r="BA89316" s="2"/>
    </row>
    <row r="89317" spans="53:53" x14ac:dyDescent="0.3">
      <c r="BA89317" s="2"/>
    </row>
    <row r="89318" spans="53:53" x14ac:dyDescent="0.3">
      <c r="BA89318" s="2"/>
    </row>
    <row r="89319" spans="53:53" x14ac:dyDescent="0.3">
      <c r="BA89319" s="2"/>
    </row>
    <row r="89320" spans="53:53" x14ac:dyDescent="0.3">
      <c r="BA89320" s="2"/>
    </row>
    <row r="89321" spans="53:53" x14ac:dyDescent="0.3">
      <c r="BA89321" s="2"/>
    </row>
    <row r="89322" spans="53:53" x14ac:dyDescent="0.3">
      <c r="BA89322" s="2"/>
    </row>
    <row r="89323" spans="53:53" x14ac:dyDescent="0.3">
      <c r="BA89323" s="2"/>
    </row>
    <row r="89324" spans="53:53" x14ac:dyDescent="0.3">
      <c r="BA89324" s="2"/>
    </row>
    <row r="89325" spans="53:53" x14ac:dyDescent="0.3">
      <c r="BA89325" s="2"/>
    </row>
    <row r="89326" spans="53:53" x14ac:dyDescent="0.3">
      <c r="BA89326" s="2"/>
    </row>
    <row r="89327" spans="53:53" x14ac:dyDescent="0.3">
      <c r="BA89327" s="2"/>
    </row>
    <row r="89328" spans="53:53" x14ac:dyDescent="0.3">
      <c r="BA89328" s="2"/>
    </row>
    <row r="89329" spans="53:53" x14ac:dyDescent="0.3">
      <c r="BA89329" s="2"/>
    </row>
    <row r="89330" spans="53:53" x14ac:dyDescent="0.3">
      <c r="BA89330" s="2"/>
    </row>
    <row r="89331" spans="53:53" x14ac:dyDescent="0.3">
      <c r="BA89331" s="2"/>
    </row>
    <row r="89332" spans="53:53" x14ac:dyDescent="0.3">
      <c r="BA89332" s="2"/>
    </row>
    <row r="89333" spans="53:53" x14ac:dyDescent="0.3">
      <c r="BA89333" s="2"/>
    </row>
    <row r="89334" spans="53:53" x14ac:dyDescent="0.3">
      <c r="BA89334" s="2"/>
    </row>
    <row r="89335" spans="53:53" x14ac:dyDescent="0.3">
      <c r="BA89335" s="2"/>
    </row>
    <row r="89336" spans="53:53" x14ac:dyDescent="0.3">
      <c r="BA89336" s="2"/>
    </row>
    <row r="89337" spans="53:53" x14ac:dyDescent="0.3">
      <c r="BA89337" s="2"/>
    </row>
    <row r="89338" spans="53:53" x14ac:dyDescent="0.3">
      <c r="BA89338" s="2"/>
    </row>
    <row r="89339" spans="53:53" x14ac:dyDescent="0.3">
      <c r="BA89339" s="2"/>
    </row>
    <row r="89340" spans="53:53" x14ac:dyDescent="0.3">
      <c r="BA89340" s="2"/>
    </row>
    <row r="89341" spans="53:53" x14ac:dyDescent="0.3">
      <c r="BA89341" s="2"/>
    </row>
    <row r="89342" spans="53:53" x14ac:dyDescent="0.3">
      <c r="BA89342" s="2"/>
    </row>
    <row r="89343" spans="53:53" x14ac:dyDescent="0.3">
      <c r="BA89343" s="2"/>
    </row>
    <row r="89344" spans="53:53" x14ac:dyDescent="0.3">
      <c r="BA89344" s="2"/>
    </row>
    <row r="89345" spans="53:53" x14ac:dyDescent="0.3">
      <c r="BA89345" s="2"/>
    </row>
    <row r="89346" spans="53:53" x14ac:dyDescent="0.3">
      <c r="BA89346" s="2"/>
    </row>
    <row r="89347" spans="53:53" x14ac:dyDescent="0.3">
      <c r="BA89347" s="2"/>
    </row>
    <row r="89348" spans="53:53" x14ac:dyDescent="0.3">
      <c r="BA89348" s="2"/>
    </row>
    <row r="89349" spans="53:53" x14ac:dyDescent="0.3">
      <c r="BA89349" s="2"/>
    </row>
    <row r="89350" spans="53:53" x14ac:dyDescent="0.3">
      <c r="BA89350" s="2"/>
    </row>
    <row r="89351" spans="53:53" x14ac:dyDescent="0.3">
      <c r="BA89351" s="2"/>
    </row>
    <row r="89352" spans="53:53" x14ac:dyDescent="0.3">
      <c r="BA89352" s="2"/>
    </row>
    <row r="89353" spans="53:53" x14ac:dyDescent="0.3">
      <c r="BA89353" s="2"/>
    </row>
    <row r="89354" spans="53:53" x14ac:dyDescent="0.3">
      <c r="BA89354" s="2"/>
    </row>
    <row r="89355" spans="53:53" x14ac:dyDescent="0.3">
      <c r="BA89355" s="2"/>
    </row>
    <row r="89356" spans="53:53" x14ac:dyDescent="0.3">
      <c r="BA89356" s="2"/>
    </row>
    <row r="89357" spans="53:53" x14ac:dyDescent="0.3">
      <c r="BA89357" s="2"/>
    </row>
    <row r="89358" spans="53:53" x14ac:dyDescent="0.3">
      <c r="BA89358" s="2"/>
    </row>
    <row r="89359" spans="53:53" x14ac:dyDescent="0.3">
      <c r="BA89359" s="2"/>
    </row>
    <row r="89360" spans="53:53" x14ac:dyDescent="0.3">
      <c r="BA89360" s="2"/>
    </row>
    <row r="89361" spans="53:53" x14ac:dyDescent="0.3">
      <c r="BA89361" s="2"/>
    </row>
    <row r="89362" spans="53:53" x14ac:dyDescent="0.3">
      <c r="BA89362" s="2"/>
    </row>
    <row r="89363" spans="53:53" x14ac:dyDescent="0.3">
      <c r="BA89363" s="2"/>
    </row>
    <row r="89364" spans="53:53" x14ac:dyDescent="0.3">
      <c r="BA89364" s="2"/>
    </row>
    <row r="89365" spans="53:53" x14ac:dyDescent="0.3">
      <c r="BA89365" s="2"/>
    </row>
    <row r="89366" spans="53:53" x14ac:dyDescent="0.3">
      <c r="BA89366" s="2"/>
    </row>
    <row r="89367" spans="53:53" x14ac:dyDescent="0.3">
      <c r="BA89367" s="2"/>
    </row>
    <row r="89368" spans="53:53" x14ac:dyDescent="0.3">
      <c r="BA89368" s="2"/>
    </row>
    <row r="89369" spans="53:53" x14ac:dyDescent="0.3">
      <c r="BA89369" s="2"/>
    </row>
    <row r="89370" spans="53:53" x14ac:dyDescent="0.3">
      <c r="BA89370" s="2"/>
    </row>
    <row r="89371" spans="53:53" x14ac:dyDescent="0.3">
      <c r="BA89371" s="2"/>
    </row>
    <row r="89372" spans="53:53" x14ac:dyDescent="0.3">
      <c r="BA89372" s="2"/>
    </row>
    <row r="89373" spans="53:53" x14ac:dyDescent="0.3">
      <c r="BA89373" s="2"/>
    </row>
    <row r="89374" spans="53:53" x14ac:dyDescent="0.3">
      <c r="BA89374" s="2"/>
    </row>
    <row r="89375" spans="53:53" x14ac:dyDescent="0.3">
      <c r="BA89375" s="2"/>
    </row>
    <row r="89376" spans="53:53" x14ac:dyDescent="0.3">
      <c r="BA89376" s="2"/>
    </row>
    <row r="89377" spans="53:53" x14ac:dyDescent="0.3">
      <c r="BA89377" s="2"/>
    </row>
    <row r="89378" spans="53:53" x14ac:dyDescent="0.3">
      <c r="BA89378" s="2"/>
    </row>
    <row r="89379" spans="53:53" x14ac:dyDescent="0.3">
      <c r="BA89379" s="2"/>
    </row>
    <row r="89380" spans="53:53" x14ac:dyDescent="0.3">
      <c r="BA89380" s="2"/>
    </row>
    <row r="89381" spans="53:53" x14ac:dyDescent="0.3">
      <c r="BA89381" s="2"/>
    </row>
    <row r="89382" spans="53:53" x14ac:dyDescent="0.3">
      <c r="BA89382" s="2"/>
    </row>
    <row r="89383" spans="53:53" x14ac:dyDescent="0.3">
      <c r="BA89383" s="2"/>
    </row>
    <row r="89384" spans="53:53" x14ac:dyDescent="0.3">
      <c r="BA89384" s="2"/>
    </row>
    <row r="89385" spans="53:53" x14ac:dyDescent="0.3">
      <c r="BA89385" s="2"/>
    </row>
    <row r="89386" spans="53:53" x14ac:dyDescent="0.3">
      <c r="BA89386" s="2"/>
    </row>
    <row r="89387" spans="53:53" x14ac:dyDescent="0.3">
      <c r="BA89387" s="2"/>
    </row>
    <row r="89388" spans="53:53" x14ac:dyDescent="0.3">
      <c r="BA89388" s="2"/>
    </row>
    <row r="89389" spans="53:53" x14ac:dyDescent="0.3">
      <c r="BA89389" s="2"/>
    </row>
    <row r="89390" spans="53:53" x14ac:dyDescent="0.3">
      <c r="BA89390" s="2"/>
    </row>
    <row r="89391" spans="53:53" x14ac:dyDescent="0.3">
      <c r="BA89391" s="2"/>
    </row>
    <row r="89392" spans="53:53" x14ac:dyDescent="0.3">
      <c r="BA89392" s="2"/>
    </row>
    <row r="89393" spans="53:53" x14ac:dyDescent="0.3">
      <c r="BA89393" s="2"/>
    </row>
    <row r="89394" spans="53:53" x14ac:dyDescent="0.3">
      <c r="BA89394" s="2"/>
    </row>
    <row r="89395" spans="53:53" x14ac:dyDescent="0.3">
      <c r="BA89395" s="2"/>
    </row>
    <row r="89396" spans="53:53" x14ac:dyDescent="0.3">
      <c r="BA89396" s="2"/>
    </row>
    <row r="89397" spans="53:53" x14ac:dyDescent="0.3">
      <c r="BA89397" s="2"/>
    </row>
    <row r="89398" spans="53:53" x14ac:dyDescent="0.3">
      <c r="BA89398" s="2"/>
    </row>
    <row r="89399" spans="53:53" x14ac:dyDescent="0.3">
      <c r="BA89399" s="2"/>
    </row>
    <row r="89400" spans="53:53" x14ac:dyDescent="0.3">
      <c r="BA89400" s="2"/>
    </row>
    <row r="89401" spans="53:53" x14ac:dyDescent="0.3">
      <c r="BA89401" s="2"/>
    </row>
    <row r="89402" spans="53:53" x14ac:dyDescent="0.3">
      <c r="BA89402" s="2"/>
    </row>
    <row r="89403" spans="53:53" x14ac:dyDescent="0.3">
      <c r="BA89403" s="2"/>
    </row>
    <row r="89404" spans="53:53" x14ac:dyDescent="0.3">
      <c r="BA89404" s="2"/>
    </row>
    <row r="89405" spans="53:53" x14ac:dyDescent="0.3">
      <c r="BA89405" s="2"/>
    </row>
    <row r="89406" spans="53:53" x14ac:dyDescent="0.3">
      <c r="BA89406" s="2"/>
    </row>
    <row r="89407" spans="53:53" x14ac:dyDescent="0.3">
      <c r="BA89407" s="2"/>
    </row>
    <row r="89408" spans="53:53" x14ac:dyDescent="0.3">
      <c r="BA89408" s="2"/>
    </row>
    <row r="89409" spans="53:53" x14ac:dyDescent="0.3">
      <c r="BA89409" s="2"/>
    </row>
    <row r="89410" spans="53:53" x14ac:dyDescent="0.3">
      <c r="BA89410" s="2"/>
    </row>
    <row r="89411" spans="53:53" x14ac:dyDescent="0.3">
      <c r="BA89411" s="2"/>
    </row>
    <row r="89412" spans="53:53" x14ac:dyDescent="0.3">
      <c r="BA89412" s="2"/>
    </row>
    <row r="89413" spans="53:53" x14ac:dyDescent="0.3">
      <c r="BA89413" s="2"/>
    </row>
    <row r="89414" spans="53:53" x14ac:dyDescent="0.3">
      <c r="BA89414" s="2"/>
    </row>
    <row r="89415" spans="53:53" x14ac:dyDescent="0.3">
      <c r="BA89415" s="2"/>
    </row>
    <row r="89416" spans="53:53" x14ac:dyDescent="0.3">
      <c r="BA89416" s="2"/>
    </row>
    <row r="89417" spans="53:53" x14ac:dyDescent="0.3">
      <c r="BA89417" s="2"/>
    </row>
    <row r="89418" spans="53:53" x14ac:dyDescent="0.3">
      <c r="BA89418" s="2"/>
    </row>
    <row r="89419" spans="53:53" x14ac:dyDescent="0.3">
      <c r="BA89419" s="2"/>
    </row>
    <row r="89420" spans="53:53" x14ac:dyDescent="0.3">
      <c r="BA89420" s="2"/>
    </row>
    <row r="89421" spans="53:53" x14ac:dyDescent="0.3">
      <c r="BA89421" s="2"/>
    </row>
    <row r="89422" spans="53:53" x14ac:dyDescent="0.3">
      <c r="BA89422" s="2"/>
    </row>
    <row r="89423" spans="53:53" x14ac:dyDescent="0.3">
      <c r="BA89423" s="2"/>
    </row>
    <row r="89424" spans="53:53" x14ac:dyDescent="0.3">
      <c r="BA89424" s="2"/>
    </row>
    <row r="89425" spans="53:53" x14ac:dyDescent="0.3">
      <c r="BA89425" s="2"/>
    </row>
    <row r="89426" spans="53:53" x14ac:dyDescent="0.3">
      <c r="BA89426" s="2"/>
    </row>
    <row r="89427" spans="53:53" x14ac:dyDescent="0.3">
      <c r="BA89427" s="2"/>
    </row>
    <row r="89428" spans="53:53" x14ac:dyDescent="0.3">
      <c r="BA89428" s="2"/>
    </row>
    <row r="89429" spans="53:53" x14ac:dyDescent="0.3">
      <c r="BA89429" s="2"/>
    </row>
    <row r="89430" spans="53:53" x14ac:dyDescent="0.3">
      <c r="BA89430" s="2"/>
    </row>
    <row r="89431" spans="53:53" x14ac:dyDescent="0.3">
      <c r="BA89431" s="2"/>
    </row>
    <row r="89432" spans="53:53" x14ac:dyDescent="0.3">
      <c r="BA89432" s="2"/>
    </row>
    <row r="89433" spans="53:53" x14ac:dyDescent="0.3">
      <c r="BA89433" s="2"/>
    </row>
    <row r="89434" spans="53:53" x14ac:dyDescent="0.3">
      <c r="BA89434" s="2"/>
    </row>
    <row r="89435" spans="53:53" x14ac:dyDescent="0.3">
      <c r="BA89435" s="2"/>
    </row>
    <row r="89436" spans="53:53" x14ac:dyDescent="0.3">
      <c r="BA89436" s="2"/>
    </row>
    <row r="89437" spans="53:53" x14ac:dyDescent="0.3">
      <c r="BA89437" s="2"/>
    </row>
    <row r="89438" spans="53:53" x14ac:dyDescent="0.3">
      <c r="BA89438" s="2"/>
    </row>
    <row r="89439" spans="53:53" x14ac:dyDescent="0.3">
      <c r="BA89439" s="2"/>
    </row>
    <row r="89440" spans="53:53" x14ac:dyDescent="0.3">
      <c r="BA89440" s="2"/>
    </row>
    <row r="89441" spans="53:53" x14ac:dyDescent="0.3">
      <c r="BA89441" s="2"/>
    </row>
    <row r="89442" spans="53:53" x14ac:dyDescent="0.3">
      <c r="BA89442" s="2"/>
    </row>
    <row r="89443" spans="53:53" x14ac:dyDescent="0.3">
      <c r="BA89443" s="2"/>
    </row>
    <row r="89444" spans="53:53" x14ac:dyDescent="0.3">
      <c r="BA89444" s="2"/>
    </row>
    <row r="89445" spans="53:53" x14ac:dyDescent="0.3">
      <c r="BA89445" s="2"/>
    </row>
    <row r="89446" spans="53:53" x14ac:dyDescent="0.3">
      <c r="BA89446" s="2"/>
    </row>
    <row r="89447" spans="53:53" x14ac:dyDescent="0.3">
      <c r="BA89447" s="2"/>
    </row>
    <row r="89448" spans="53:53" x14ac:dyDescent="0.3">
      <c r="BA89448" s="2"/>
    </row>
    <row r="89449" spans="53:53" x14ac:dyDescent="0.3">
      <c r="BA89449" s="2"/>
    </row>
    <row r="89450" spans="53:53" x14ac:dyDescent="0.3">
      <c r="BA89450" s="2"/>
    </row>
    <row r="89451" spans="53:53" x14ac:dyDescent="0.3">
      <c r="BA89451" s="2"/>
    </row>
    <row r="89452" spans="53:53" x14ac:dyDescent="0.3">
      <c r="BA89452" s="2"/>
    </row>
    <row r="89453" spans="53:53" x14ac:dyDescent="0.3">
      <c r="BA89453" s="2"/>
    </row>
    <row r="89454" spans="53:53" x14ac:dyDescent="0.3">
      <c r="BA89454" s="2"/>
    </row>
    <row r="89455" spans="53:53" x14ac:dyDescent="0.3">
      <c r="BA89455" s="2"/>
    </row>
    <row r="89456" spans="53:53" x14ac:dyDescent="0.3">
      <c r="BA89456" s="2"/>
    </row>
    <row r="89457" spans="53:53" x14ac:dyDescent="0.3">
      <c r="BA89457" s="2"/>
    </row>
    <row r="89458" spans="53:53" x14ac:dyDescent="0.3">
      <c r="BA89458" s="2"/>
    </row>
    <row r="89459" spans="53:53" x14ac:dyDescent="0.3">
      <c r="BA89459" s="2"/>
    </row>
    <row r="89460" spans="53:53" x14ac:dyDescent="0.3">
      <c r="BA89460" s="2"/>
    </row>
    <row r="89461" spans="53:53" x14ac:dyDescent="0.3">
      <c r="BA89461" s="2"/>
    </row>
    <row r="89462" spans="53:53" x14ac:dyDescent="0.3">
      <c r="BA89462" s="2"/>
    </row>
    <row r="89463" spans="53:53" x14ac:dyDescent="0.3">
      <c r="BA89463" s="2"/>
    </row>
    <row r="89464" spans="53:53" x14ac:dyDescent="0.3">
      <c r="BA89464" s="2"/>
    </row>
    <row r="89465" spans="53:53" x14ac:dyDescent="0.3">
      <c r="BA89465" s="2"/>
    </row>
    <row r="89466" spans="53:53" x14ac:dyDescent="0.3">
      <c r="BA89466" s="2"/>
    </row>
    <row r="89467" spans="53:53" x14ac:dyDescent="0.3">
      <c r="BA89467" s="2"/>
    </row>
    <row r="89468" spans="53:53" x14ac:dyDescent="0.3">
      <c r="BA89468" s="2"/>
    </row>
    <row r="89469" spans="53:53" x14ac:dyDescent="0.3">
      <c r="BA89469" s="2"/>
    </row>
    <row r="89470" spans="53:53" x14ac:dyDescent="0.3">
      <c r="BA89470" s="2"/>
    </row>
    <row r="89471" spans="53:53" x14ac:dyDescent="0.3">
      <c r="BA89471" s="2"/>
    </row>
    <row r="89472" spans="53:53" x14ac:dyDescent="0.3">
      <c r="BA89472" s="2"/>
    </row>
    <row r="89473" spans="53:53" x14ac:dyDescent="0.3">
      <c r="BA89473" s="2"/>
    </row>
    <row r="89474" spans="53:53" x14ac:dyDescent="0.3">
      <c r="BA89474" s="2"/>
    </row>
    <row r="89475" spans="53:53" x14ac:dyDescent="0.3">
      <c r="BA89475" s="2"/>
    </row>
    <row r="89476" spans="53:53" x14ac:dyDescent="0.3">
      <c r="BA89476" s="2"/>
    </row>
    <row r="89477" spans="53:53" x14ac:dyDescent="0.3">
      <c r="BA89477" s="2"/>
    </row>
    <row r="89478" spans="53:53" x14ac:dyDescent="0.3">
      <c r="BA89478" s="2"/>
    </row>
    <row r="89479" spans="53:53" x14ac:dyDescent="0.3">
      <c r="BA89479" s="2"/>
    </row>
    <row r="89480" spans="53:53" x14ac:dyDescent="0.3">
      <c r="BA89480" s="2"/>
    </row>
    <row r="89481" spans="53:53" x14ac:dyDescent="0.3">
      <c r="BA89481" s="2"/>
    </row>
    <row r="89482" spans="53:53" x14ac:dyDescent="0.3">
      <c r="BA89482" s="2"/>
    </row>
    <row r="89483" spans="53:53" x14ac:dyDescent="0.3">
      <c r="BA89483" s="2"/>
    </row>
    <row r="89484" spans="53:53" x14ac:dyDescent="0.3">
      <c r="BA89484" s="2"/>
    </row>
    <row r="89485" spans="53:53" x14ac:dyDescent="0.3">
      <c r="BA89485" s="2"/>
    </row>
    <row r="89486" spans="53:53" x14ac:dyDescent="0.3">
      <c r="BA89486" s="2"/>
    </row>
    <row r="89487" spans="53:53" x14ac:dyDescent="0.3">
      <c r="BA89487" s="2"/>
    </row>
    <row r="89488" spans="53:53" x14ac:dyDescent="0.3">
      <c r="BA89488" s="2"/>
    </row>
    <row r="89489" spans="53:53" x14ac:dyDescent="0.3">
      <c r="BA89489" s="2"/>
    </row>
    <row r="89490" spans="53:53" x14ac:dyDescent="0.3">
      <c r="BA89490" s="2"/>
    </row>
    <row r="89491" spans="53:53" x14ac:dyDescent="0.3">
      <c r="BA89491" s="2"/>
    </row>
    <row r="89492" spans="53:53" x14ac:dyDescent="0.3">
      <c r="BA89492" s="2"/>
    </row>
    <row r="89493" spans="53:53" x14ac:dyDescent="0.3">
      <c r="BA89493" s="2"/>
    </row>
    <row r="89494" spans="53:53" x14ac:dyDescent="0.3">
      <c r="BA89494" s="2"/>
    </row>
    <row r="89495" spans="53:53" x14ac:dyDescent="0.3">
      <c r="BA89495" s="2"/>
    </row>
    <row r="89496" spans="53:53" x14ac:dyDescent="0.3">
      <c r="BA89496" s="2"/>
    </row>
    <row r="89497" spans="53:53" x14ac:dyDescent="0.3">
      <c r="BA89497" s="2"/>
    </row>
    <row r="89498" spans="53:53" x14ac:dyDescent="0.3">
      <c r="BA89498" s="2"/>
    </row>
    <row r="89499" spans="53:53" x14ac:dyDescent="0.3">
      <c r="BA89499" s="2"/>
    </row>
    <row r="89500" spans="53:53" x14ac:dyDescent="0.3">
      <c r="BA89500" s="2"/>
    </row>
    <row r="89501" spans="53:53" x14ac:dyDescent="0.3">
      <c r="BA89501" s="2"/>
    </row>
    <row r="89502" spans="53:53" x14ac:dyDescent="0.3">
      <c r="BA89502" s="2"/>
    </row>
    <row r="89503" spans="53:53" x14ac:dyDescent="0.3">
      <c r="BA89503" s="2"/>
    </row>
    <row r="89504" spans="53:53" x14ac:dyDescent="0.3">
      <c r="BA89504" s="2"/>
    </row>
    <row r="89505" spans="53:53" x14ac:dyDescent="0.3">
      <c r="BA89505" s="2"/>
    </row>
    <row r="89506" spans="53:53" x14ac:dyDescent="0.3">
      <c r="BA89506" s="2"/>
    </row>
    <row r="89507" spans="53:53" x14ac:dyDescent="0.3">
      <c r="BA89507" s="2"/>
    </row>
    <row r="89508" spans="53:53" x14ac:dyDescent="0.3">
      <c r="BA89508" s="2"/>
    </row>
    <row r="89509" spans="53:53" x14ac:dyDescent="0.3">
      <c r="BA89509" s="2"/>
    </row>
    <row r="89510" spans="53:53" x14ac:dyDescent="0.3">
      <c r="BA89510" s="2"/>
    </row>
    <row r="89511" spans="53:53" x14ac:dyDescent="0.3">
      <c r="BA89511" s="2"/>
    </row>
    <row r="89512" spans="53:53" x14ac:dyDescent="0.3">
      <c r="BA89512" s="2"/>
    </row>
    <row r="89513" spans="53:53" x14ac:dyDescent="0.3">
      <c r="BA89513" s="2"/>
    </row>
    <row r="89514" spans="53:53" x14ac:dyDescent="0.3">
      <c r="BA89514" s="2"/>
    </row>
    <row r="89515" spans="53:53" x14ac:dyDescent="0.3">
      <c r="BA89515" s="2"/>
    </row>
    <row r="89516" spans="53:53" x14ac:dyDescent="0.3">
      <c r="BA89516" s="2"/>
    </row>
    <row r="89517" spans="53:53" x14ac:dyDescent="0.3">
      <c r="BA89517" s="2"/>
    </row>
    <row r="89518" spans="53:53" x14ac:dyDescent="0.3">
      <c r="BA89518" s="2"/>
    </row>
    <row r="89519" spans="53:53" x14ac:dyDescent="0.3">
      <c r="BA89519" s="2"/>
    </row>
    <row r="89520" spans="53:53" x14ac:dyDescent="0.3">
      <c r="BA89520" s="2"/>
    </row>
    <row r="89521" spans="53:53" x14ac:dyDescent="0.3">
      <c r="BA89521" s="2"/>
    </row>
    <row r="89522" spans="53:53" x14ac:dyDescent="0.3">
      <c r="BA89522" s="2"/>
    </row>
    <row r="89523" spans="53:53" x14ac:dyDescent="0.3">
      <c r="BA89523" s="2"/>
    </row>
    <row r="89524" spans="53:53" x14ac:dyDescent="0.3">
      <c r="BA89524" s="2"/>
    </row>
    <row r="89525" spans="53:53" x14ac:dyDescent="0.3">
      <c r="BA89525" s="2"/>
    </row>
    <row r="89526" spans="53:53" x14ac:dyDescent="0.3">
      <c r="BA89526" s="2"/>
    </row>
    <row r="89527" spans="53:53" x14ac:dyDescent="0.3">
      <c r="BA89527" s="2"/>
    </row>
    <row r="89528" spans="53:53" x14ac:dyDescent="0.3">
      <c r="BA89528" s="2"/>
    </row>
    <row r="89529" spans="53:53" x14ac:dyDescent="0.3">
      <c r="BA89529" s="2"/>
    </row>
    <row r="89530" spans="53:53" x14ac:dyDescent="0.3">
      <c r="BA89530" s="2"/>
    </row>
    <row r="89531" spans="53:53" x14ac:dyDescent="0.3">
      <c r="BA89531" s="2"/>
    </row>
    <row r="89532" spans="53:53" x14ac:dyDescent="0.3">
      <c r="BA89532" s="2"/>
    </row>
    <row r="89533" spans="53:53" x14ac:dyDescent="0.3">
      <c r="BA89533" s="2"/>
    </row>
    <row r="89534" spans="53:53" x14ac:dyDescent="0.3">
      <c r="BA89534" s="2"/>
    </row>
    <row r="89535" spans="53:53" x14ac:dyDescent="0.3">
      <c r="BA89535" s="2"/>
    </row>
    <row r="89536" spans="53:53" x14ac:dyDescent="0.3">
      <c r="BA89536" s="2"/>
    </row>
    <row r="89537" spans="53:53" x14ac:dyDescent="0.3">
      <c r="BA89537" s="2"/>
    </row>
    <row r="89538" spans="53:53" x14ac:dyDescent="0.3">
      <c r="BA89538" s="2"/>
    </row>
    <row r="89539" spans="53:53" x14ac:dyDescent="0.3">
      <c r="BA89539" s="2"/>
    </row>
    <row r="89540" spans="53:53" x14ac:dyDescent="0.3">
      <c r="BA89540" s="2"/>
    </row>
    <row r="89541" spans="53:53" x14ac:dyDescent="0.3">
      <c r="BA89541" s="2"/>
    </row>
    <row r="89542" spans="53:53" x14ac:dyDescent="0.3">
      <c r="BA89542" s="2"/>
    </row>
    <row r="89543" spans="53:53" x14ac:dyDescent="0.3">
      <c r="BA89543" s="2"/>
    </row>
    <row r="89544" spans="53:53" x14ac:dyDescent="0.3">
      <c r="BA89544" s="2"/>
    </row>
    <row r="89545" spans="53:53" x14ac:dyDescent="0.3">
      <c r="BA89545" s="2"/>
    </row>
    <row r="89546" spans="53:53" x14ac:dyDescent="0.3">
      <c r="BA89546" s="2"/>
    </row>
    <row r="89547" spans="53:53" x14ac:dyDescent="0.3">
      <c r="BA89547" s="2"/>
    </row>
    <row r="89548" spans="53:53" x14ac:dyDescent="0.3">
      <c r="BA89548" s="2"/>
    </row>
    <row r="89549" spans="53:53" x14ac:dyDescent="0.3">
      <c r="BA89549" s="2"/>
    </row>
    <row r="89550" spans="53:53" x14ac:dyDescent="0.3">
      <c r="BA89550" s="2"/>
    </row>
    <row r="89551" spans="53:53" x14ac:dyDescent="0.3">
      <c r="BA89551" s="2"/>
    </row>
    <row r="89552" spans="53:53" x14ac:dyDescent="0.3">
      <c r="BA89552" s="2"/>
    </row>
    <row r="89553" spans="53:53" x14ac:dyDescent="0.3">
      <c r="BA89553" s="2"/>
    </row>
    <row r="89554" spans="53:53" x14ac:dyDescent="0.3">
      <c r="BA89554" s="2"/>
    </row>
    <row r="89555" spans="53:53" x14ac:dyDescent="0.3">
      <c r="BA89555" s="2"/>
    </row>
    <row r="89556" spans="53:53" x14ac:dyDescent="0.3">
      <c r="BA89556" s="2"/>
    </row>
    <row r="89557" spans="53:53" x14ac:dyDescent="0.3">
      <c r="BA89557" s="2"/>
    </row>
    <row r="89558" spans="53:53" x14ac:dyDescent="0.3">
      <c r="BA89558" s="2"/>
    </row>
    <row r="89559" spans="53:53" x14ac:dyDescent="0.3">
      <c r="BA89559" s="2"/>
    </row>
    <row r="89560" spans="53:53" x14ac:dyDescent="0.3">
      <c r="BA89560" s="2"/>
    </row>
    <row r="89561" spans="53:53" x14ac:dyDescent="0.3">
      <c r="BA89561" s="2"/>
    </row>
    <row r="89562" spans="53:53" x14ac:dyDescent="0.3">
      <c r="BA89562" s="2"/>
    </row>
    <row r="89563" spans="53:53" x14ac:dyDescent="0.3">
      <c r="BA89563" s="2"/>
    </row>
    <row r="89564" spans="53:53" x14ac:dyDescent="0.3">
      <c r="BA89564" s="2"/>
    </row>
    <row r="89565" spans="53:53" x14ac:dyDescent="0.3">
      <c r="BA89565" s="2"/>
    </row>
    <row r="89566" spans="53:53" x14ac:dyDescent="0.3">
      <c r="BA89566" s="2"/>
    </row>
    <row r="89567" spans="53:53" x14ac:dyDescent="0.3">
      <c r="BA89567" s="2"/>
    </row>
    <row r="89568" spans="53:53" x14ac:dyDescent="0.3">
      <c r="BA89568" s="2"/>
    </row>
    <row r="89569" spans="53:53" x14ac:dyDescent="0.3">
      <c r="BA89569" s="2"/>
    </row>
    <row r="89570" spans="53:53" x14ac:dyDescent="0.3">
      <c r="BA89570" s="2"/>
    </row>
    <row r="89571" spans="53:53" x14ac:dyDescent="0.3">
      <c r="BA89571" s="2"/>
    </row>
    <row r="89572" spans="53:53" x14ac:dyDescent="0.3">
      <c r="BA89572" s="2"/>
    </row>
    <row r="89573" spans="53:53" x14ac:dyDescent="0.3">
      <c r="BA89573" s="2"/>
    </row>
    <row r="89574" spans="53:53" x14ac:dyDescent="0.3">
      <c r="BA89574" s="2"/>
    </row>
    <row r="89575" spans="53:53" x14ac:dyDescent="0.3">
      <c r="BA89575" s="2"/>
    </row>
    <row r="89576" spans="53:53" x14ac:dyDescent="0.3">
      <c r="BA89576" s="2"/>
    </row>
    <row r="89577" spans="53:53" x14ac:dyDescent="0.3">
      <c r="BA89577" s="2"/>
    </row>
    <row r="89578" spans="53:53" x14ac:dyDescent="0.3">
      <c r="BA89578" s="2"/>
    </row>
    <row r="89579" spans="53:53" x14ac:dyDescent="0.3">
      <c r="BA89579" s="2"/>
    </row>
    <row r="89580" spans="53:53" x14ac:dyDescent="0.3">
      <c r="BA89580" s="2"/>
    </row>
    <row r="89581" spans="53:53" x14ac:dyDescent="0.3">
      <c r="BA89581" s="2"/>
    </row>
    <row r="89582" spans="53:53" x14ac:dyDescent="0.3">
      <c r="BA89582" s="2"/>
    </row>
    <row r="89583" spans="53:53" x14ac:dyDescent="0.3">
      <c r="BA89583" s="2"/>
    </row>
    <row r="89584" spans="53:53" x14ac:dyDescent="0.3">
      <c r="BA89584" s="2"/>
    </row>
    <row r="89585" spans="53:53" x14ac:dyDescent="0.3">
      <c r="BA89585" s="2"/>
    </row>
    <row r="89586" spans="53:53" x14ac:dyDescent="0.3">
      <c r="BA89586" s="2"/>
    </row>
    <row r="89587" spans="53:53" x14ac:dyDescent="0.3">
      <c r="BA89587" s="2"/>
    </row>
    <row r="89588" spans="53:53" x14ac:dyDescent="0.3">
      <c r="BA89588" s="2"/>
    </row>
    <row r="89589" spans="53:53" x14ac:dyDescent="0.3">
      <c r="BA89589" s="2"/>
    </row>
    <row r="89590" spans="53:53" x14ac:dyDescent="0.3">
      <c r="BA89590" s="2"/>
    </row>
    <row r="89591" spans="53:53" x14ac:dyDescent="0.3">
      <c r="BA89591" s="2"/>
    </row>
    <row r="89592" spans="53:53" x14ac:dyDescent="0.3">
      <c r="BA89592" s="2"/>
    </row>
    <row r="89593" spans="53:53" x14ac:dyDescent="0.3">
      <c r="BA89593" s="2"/>
    </row>
    <row r="89594" spans="53:53" x14ac:dyDescent="0.3">
      <c r="BA89594" s="2"/>
    </row>
    <row r="89595" spans="53:53" x14ac:dyDescent="0.3">
      <c r="BA89595" s="2"/>
    </row>
    <row r="89596" spans="53:53" x14ac:dyDescent="0.3">
      <c r="BA89596" s="2"/>
    </row>
    <row r="89597" spans="53:53" x14ac:dyDescent="0.3">
      <c r="BA89597" s="2"/>
    </row>
    <row r="89598" spans="53:53" x14ac:dyDescent="0.3">
      <c r="BA89598" s="2"/>
    </row>
    <row r="89599" spans="53:53" x14ac:dyDescent="0.3">
      <c r="BA89599" s="2"/>
    </row>
    <row r="89600" spans="53:53" x14ac:dyDescent="0.3">
      <c r="BA89600" s="2"/>
    </row>
    <row r="89601" spans="53:53" x14ac:dyDescent="0.3">
      <c r="BA89601" s="2"/>
    </row>
    <row r="89602" spans="53:53" x14ac:dyDescent="0.3">
      <c r="BA89602" s="2"/>
    </row>
    <row r="89603" spans="53:53" x14ac:dyDescent="0.3">
      <c r="BA89603" s="2"/>
    </row>
    <row r="89604" spans="53:53" x14ac:dyDescent="0.3">
      <c r="BA89604" s="2"/>
    </row>
    <row r="89605" spans="53:53" x14ac:dyDescent="0.3">
      <c r="BA89605" s="2"/>
    </row>
    <row r="89606" spans="53:53" x14ac:dyDescent="0.3">
      <c r="BA89606" s="2"/>
    </row>
    <row r="89607" spans="53:53" x14ac:dyDescent="0.3">
      <c r="BA89607" s="2"/>
    </row>
    <row r="89608" spans="53:53" x14ac:dyDescent="0.3">
      <c r="BA89608" s="2"/>
    </row>
    <row r="89609" spans="53:53" x14ac:dyDescent="0.3">
      <c r="BA89609" s="2"/>
    </row>
    <row r="89610" spans="53:53" x14ac:dyDescent="0.3">
      <c r="BA89610" s="2"/>
    </row>
    <row r="89611" spans="53:53" x14ac:dyDescent="0.3">
      <c r="BA89611" s="2"/>
    </row>
    <row r="89612" spans="53:53" x14ac:dyDescent="0.3">
      <c r="BA89612" s="2"/>
    </row>
    <row r="89613" spans="53:53" x14ac:dyDescent="0.3">
      <c r="BA89613" s="2"/>
    </row>
    <row r="89614" spans="53:53" x14ac:dyDescent="0.3">
      <c r="BA89614" s="2"/>
    </row>
    <row r="89615" spans="53:53" x14ac:dyDescent="0.3">
      <c r="BA89615" s="2"/>
    </row>
    <row r="89616" spans="53:53" x14ac:dyDescent="0.3">
      <c r="BA89616" s="2"/>
    </row>
    <row r="89617" spans="53:53" x14ac:dyDescent="0.3">
      <c r="BA89617" s="2"/>
    </row>
    <row r="89618" spans="53:53" x14ac:dyDescent="0.3">
      <c r="BA89618" s="2"/>
    </row>
    <row r="89619" spans="53:53" x14ac:dyDescent="0.3">
      <c r="BA89619" s="2"/>
    </row>
    <row r="89620" spans="53:53" x14ac:dyDescent="0.3">
      <c r="BA89620" s="2"/>
    </row>
    <row r="89621" spans="53:53" x14ac:dyDescent="0.3">
      <c r="BA89621" s="2"/>
    </row>
    <row r="89622" spans="53:53" x14ac:dyDescent="0.3">
      <c r="BA89622" s="2"/>
    </row>
    <row r="89623" spans="53:53" x14ac:dyDescent="0.3">
      <c r="BA89623" s="2"/>
    </row>
    <row r="89624" spans="53:53" x14ac:dyDescent="0.3">
      <c r="BA89624" s="2"/>
    </row>
    <row r="89625" spans="53:53" x14ac:dyDescent="0.3">
      <c r="BA89625" s="2"/>
    </row>
    <row r="89626" spans="53:53" x14ac:dyDescent="0.3">
      <c r="BA89626" s="2"/>
    </row>
    <row r="89627" spans="53:53" x14ac:dyDescent="0.3">
      <c r="BA89627" s="2"/>
    </row>
    <row r="89628" spans="53:53" x14ac:dyDescent="0.3">
      <c r="BA89628" s="2"/>
    </row>
    <row r="89629" spans="53:53" x14ac:dyDescent="0.3">
      <c r="BA89629" s="2"/>
    </row>
    <row r="89630" spans="53:53" x14ac:dyDescent="0.3">
      <c r="BA89630" s="2"/>
    </row>
    <row r="89631" spans="53:53" x14ac:dyDescent="0.3">
      <c r="BA89631" s="2"/>
    </row>
    <row r="89632" spans="53:53" x14ac:dyDescent="0.3">
      <c r="BA89632" s="2"/>
    </row>
    <row r="89633" spans="53:53" x14ac:dyDescent="0.3">
      <c r="BA89633" s="2"/>
    </row>
    <row r="89634" spans="53:53" x14ac:dyDescent="0.3">
      <c r="BA89634" s="2"/>
    </row>
    <row r="89635" spans="53:53" x14ac:dyDescent="0.3">
      <c r="BA89635" s="2"/>
    </row>
    <row r="89636" spans="53:53" x14ac:dyDescent="0.3">
      <c r="BA89636" s="2"/>
    </row>
    <row r="89637" spans="53:53" x14ac:dyDescent="0.3">
      <c r="BA89637" s="2"/>
    </row>
    <row r="89638" spans="53:53" x14ac:dyDescent="0.3">
      <c r="BA89638" s="2"/>
    </row>
    <row r="89639" spans="53:53" x14ac:dyDescent="0.3">
      <c r="BA89639" s="2"/>
    </row>
    <row r="89640" spans="53:53" x14ac:dyDescent="0.3">
      <c r="BA89640" s="2"/>
    </row>
    <row r="89641" spans="53:53" x14ac:dyDescent="0.3">
      <c r="BA89641" s="2"/>
    </row>
    <row r="89642" spans="53:53" x14ac:dyDescent="0.3">
      <c r="BA89642" s="2"/>
    </row>
    <row r="89643" spans="53:53" x14ac:dyDescent="0.3">
      <c r="BA89643" s="2"/>
    </row>
    <row r="89644" spans="53:53" x14ac:dyDescent="0.3">
      <c r="BA89644" s="2"/>
    </row>
    <row r="89645" spans="53:53" x14ac:dyDescent="0.3">
      <c r="BA89645" s="2"/>
    </row>
    <row r="89646" spans="53:53" x14ac:dyDescent="0.3">
      <c r="BA89646" s="2"/>
    </row>
    <row r="89647" spans="53:53" x14ac:dyDescent="0.3">
      <c r="BA89647" s="2"/>
    </row>
    <row r="89648" spans="53:53" x14ac:dyDescent="0.3">
      <c r="BA89648" s="2"/>
    </row>
    <row r="89649" spans="53:53" x14ac:dyDescent="0.3">
      <c r="BA89649" s="2"/>
    </row>
    <row r="89650" spans="53:53" x14ac:dyDescent="0.3">
      <c r="BA89650" s="2"/>
    </row>
    <row r="89651" spans="53:53" x14ac:dyDescent="0.3">
      <c r="BA89651" s="2"/>
    </row>
    <row r="89652" spans="53:53" x14ac:dyDescent="0.3">
      <c r="BA89652" s="2"/>
    </row>
    <row r="89653" spans="53:53" x14ac:dyDescent="0.3">
      <c r="BA89653" s="2"/>
    </row>
    <row r="89654" spans="53:53" x14ac:dyDescent="0.3">
      <c r="BA89654" s="2"/>
    </row>
    <row r="89655" spans="53:53" x14ac:dyDescent="0.3">
      <c r="BA89655" s="2"/>
    </row>
    <row r="89656" spans="53:53" x14ac:dyDescent="0.3">
      <c r="BA89656" s="2"/>
    </row>
    <row r="89657" spans="53:53" x14ac:dyDescent="0.3">
      <c r="BA89657" s="2"/>
    </row>
    <row r="89658" spans="53:53" x14ac:dyDescent="0.3">
      <c r="BA89658" s="2"/>
    </row>
    <row r="89659" spans="53:53" x14ac:dyDescent="0.3">
      <c r="BA89659" s="2"/>
    </row>
    <row r="89660" spans="53:53" x14ac:dyDescent="0.3">
      <c r="BA89660" s="2"/>
    </row>
    <row r="89661" spans="53:53" x14ac:dyDescent="0.3">
      <c r="BA89661" s="2"/>
    </row>
    <row r="89662" spans="53:53" x14ac:dyDescent="0.3">
      <c r="BA89662" s="2"/>
    </row>
    <row r="89663" spans="53:53" x14ac:dyDescent="0.3">
      <c r="BA89663" s="2"/>
    </row>
    <row r="89664" spans="53:53" x14ac:dyDescent="0.3">
      <c r="BA89664" s="2"/>
    </row>
    <row r="89665" spans="53:53" x14ac:dyDescent="0.3">
      <c r="BA89665" s="2"/>
    </row>
    <row r="89666" spans="53:53" x14ac:dyDescent="0.3">
      <c r="BA89666" s="2"/>
    </row>
    <row r="89667" spans="53:53" x14ac:dyDescent="0.3">
      <c r="BA89667" s="2"/>
    </row>
    <row r="89668" spans="53:53" x14ac:dyDescent="0.3">
      <c r="BA89668" s="2"/>
    </row>
    <row r="89669" spans="53:53" x14ac:dyDescent="0.3">
      <c r="BA89669" s="2"/>
    </row>
    <row r="89670" spans="53:53" x14ac:dyDescent="0.3">
      <c r="BA89670" s="2"/>
    </row>
    <row r="89671" spans="53:53" x14ac:dyDescent="0.3">
      <c r="BA89671" s="2"/>
    </row>
    <row r="89672" spans="53:53" x14ac:dyDescent="0.3">
      <c r="BA89672" s="2"/>
    </row>
    <row r="89673" spans="53:53" x14ac:dyDescent="0.3">
      <c r="BA89673" s="2"/>
    </row>
    <row r="89674" spans="53:53" x14ac:dyDescent="0.3">
      <c r="BA89674" s="2"/>
    </row>
    <row r="89675" spans="53:53" x14ac:dyDescent="0.3">
      <c r="BA89675" s="2"/>
    </row>
    <row r="89676" spans="53:53" x14ac:dyDescent="0.3">
      <c r="BA89676" s="2"/>
    </row>
    <row r="89677" spans="53:53" x14ac:dyDescent="0.3">
      <c r="BA89677" s="2"/>
    </row>
    <row r="89678" spans="53:53" x14ac:dyDescent="0.3">
      <c r="BA89678" s="2"/>
    </row>
    <row r="89679" spans="53:53" x14ac:dyDescent="0.3">
      <c r="BA89679" s="2"/>
    </row>
    <row r="89680" spans="53:53" x14ac:dyDescent="0.3">
      <c r="BA89680" s="2"/>
    </row>
    <row r="89681" spans="53:53" x14ac:dyDescent="0.3">
      <c r="BA89681" s="2"/>
    </row>
    <row r="89682" spans="53:53" x14ac:dyDescent="0.3">
      <c r="BA89682" s="2"/>
    </row>
    <row r="89683" spans="53:53" x14ac:dyDescent="0.3">
      <c r="BA89683" s="2"/>
    </row>
    <row r="89684" spans="53:53" x14ac:dyDescent="0.3">
      <c r="BA89684" s="2"/>
    </row>
    <row r="89685" spans="53:53" x14ac:dyDescent="0.3">
      <c r="BA89685" s="2"/>
    </row>
    <row r="89686" spans="53:53" x14ac:dyDescent="0.3">
      <c r="BA89686" s="2"/>
    </row>
    <row r="89687" spans="53:53" x14ac:dyDescent="0.3">
      <c r="BA89687" s="2"/>
    </row>
    <row r="89688" spans="53:53" x14ac:dyDescent="0.3">
      <c r="BA89688" s="2"/>
    </row>
    <row r="89689" spans="53:53" x14ac:dyDescent="0.3">
      <c r="BA89689" s="2"/>
    </row>
    <row r="89690" spans="53:53" x14ac:dyDescent="0.3">
      <c r="BA89690" s="2"/>
    </row>
    <row r="89691" spans="53:53" x14ac:dyDescent="0.3">
      <c r="BA89691" s="2"/>
    </row>
    <row r="89692" spans="53:53" x14ac:dyDescent="0.3">
      <c r="BA89692" s="2"/>
    </row>
    <row r="89693" spans="53:53" x14ac:dyDescent="0.3">
      <c r="BA89693" s="2"/>
    </row>
    <row r="89694" spans="53:53" x14ac:dyDescent="0.3">
      <c r="BA89694" s="2"/>
    </row>
    <row r="89695" spans="53:53" x14ac:dyDescent="0.3">
      <c r="BA89695" s="2"/>
    </row>
    <row r="89696" spans="53:53" x14ac:dyDescent="0.3">
      <c r="BA89696" s="2"/>
    </row>
    <row r="89697" spans="53:53" x14ac:dyDescent="0.3">
      <c r="BA89697" s="2"/>
    </row>
    <row r="89698" spans="53:53" x14ac:dyDescent="0.3">
      <c r="BA89698" s="2"/>
    </row>
    <row r="89699" spans="53:53" x14ac:dyDescent="0.3">
      <c r="BA89699" s="2"/>
    </row>
    <row r="89700" spans="53:53" x14ac:dyDescent="0.3">
      <c r="BA89700" s="2"/>
    </row>
    <row r="89701" spans="53:53" x14ac:dyDescent="0.3">
      <c r="BA89701" s="2"/>
    </row>
    <row r="89702" spans="53:53" x14ac:dyDescent="0.3">
      <c r="BA89702" s="2"/>
    </row>
    <row r="89703" spans="53:53" x14ac:dyDescent="0.3">
      <c r="BA89703" s="2"/>
    </row>
    <row r="89704" spans="53:53" x14ac:dyDescent="0.3">
      <c r="BA89704" s="2"/>
    </row>
    <row r="89705" spans="53:53" x14ac:dyDescent="0.3">
      <c r="BA89705" s="2"/>
    </row>
    <row r="89706" spans="53:53" x14ac:dyDescent="0.3">
      <c r="BA89706" s="2"/>
    </row>
    <row r="89707" spans="53:53" x14ac:dyDescent="0.3">
      <c r="BA89707" s="2"/>
    </row>
    <row r="89708" spans="53:53" x14ac:dyDescent="0.3">
      <c r="BA89708" s="2"/>
    </row>
    <row r="89709" spans="53:53" x14ac:dyDescent="0.3">
      <c r="BA89709" s="2"/>
    </row>
    <row r="89710" spans="53:53" x14ac:dyDescent="0.3">
      <c r="BA89710" s="2"/>
    </row>
    <row r="89711" spans="53:53" x14ac:dyDescent="0.3">
      <c r="BA89711" s="2"/>
    </row>
    <row r="89712" spans="53:53" x14ac:dyDescent="0.3">
      <c r="BA89712" s="2"/>
    </row>
    <row r="89713" spans="53:53" x14ac:dyDescent="0.3">
      <c r="BA89713" s="2"/>
    </row>
    <row r="89714" spans="53:53" x14ac:dyDescent="0.3">
      <c r="BA89714" s="2"/>
    </row>
    <row r="89715" spans="53:53" x14ac:dyDescent="0.3">
      <c r="BA89715" s="2"/>
    </row>
    <row r="89716" spans="53:53" x14ac:dyDescent="0.3">
      <c r="BA89716" s="2"/>
    </row>
    <row r="89717" spans="53:53" x14ac:dyDescent="0.3">
      <c r="BA89717" s="2"/>
    </row>
    <row r="89718" spans="53:53" x14ac:dyDescent="0.3">
      <c r="BA89718" s="2"/>
    </row>
    <row r="89719" spans="53:53" x14ac:dyDescent="0.3">
      <c r="BA89719" s="2"/>
    </row>
    <row r="89720" spans="53:53" x14ac:dyDescent="0.3">
      <c r="BA89720" s="2"/>
    </row>
    <row r="89721" spans="53:53" x14ac:dyDescent="0.3">
      <c r="BA89721" s="2"/>
    </row>
    <row r="89722" spans="53:53" x14ac:dyDescent="0.3">
      <c r="BA89722" s="2"/>
    </row>
    <row r="89723" spans="53:53" x14ac:dyDescent="0.3">
      <c r="BA89723" s="2"/>
    </row>
    <row r="89724" spans="53:53" x14ac:dyDescent="0.3">
      <c r="BA89724" s="2"/>
    </row>
    <row r="89725" spans="53:53" x14ac:dyDescent="0.3">
      <c r="BA89725" s="2"/>
    </row>
    <row r="89726" spans="53:53" x14ac:dyDescent="0.3">
      <c r="BA89726" s="2"/>
    </row>
    <row r="89727" spans="53:53" x14ac:dyDescent="0.3">
      <c r="BA89727" s="2"/>
    </row>
    <row r="89728" spans="53:53" x14ac:dyDescent="0.3">
      <c r="BA89728" s="2"/>
    </row>
    <row r="89729" spans="53:53" x14ac:dyDescent="0.3">
      <c r="BA89729" s="2"/>
    </row>
    <row r="89730" spans="53:53" x14ac:dyDescent="0.3">
      <c r="BA89730" s="2"/>
    </row>
    <row r="89731" spans="53:53" x14ac:dyDescent="0.3">
      <c r="BA89731" s="2"/>
    </row>
    <row r="89732" spans="53:53" x14ac:dyDescent="0.3">
      <c r="BA89732" s="2"/>
    </row>
    <row r="89733" spans="53:53" x14ac:dyDescent="0.3">
      <c r="BA89733" s="2"/>
    </row>
    <row r="89734" spans="53:53" x14ac:dyDescent="0.3">
      <c r="BA89734" s="2"/>
    </row>
    <row r="89735" spans="53:53" x14ac:dyDescent="0.3">
      <c r="BA89735" s="2"/>
    </row>
    <row r="89736" spans="53:53" x14ac:dyDescent="0.3">
      <c r="BA89736" s="2"/>
    </row>
    <row r="89737" spans="53:53" x14ac:dyDescent="0.3">
      <c r="BA89737" s="2"/>
    </row>
    <row r="89738" spans="53:53" x14ac:dyDescent="0.3">
      <c r="BA89738" s="2"/>
    </row>
    <row r="89739" spans="53:53" x14ac:dyDescent="0.3">
      <c r="BA89739" s="2"/>
    </row>
    <row r="89740" spans="53:53" x14ac:dyDescent="0.3">
      <c r="BA89740" s="2"/>
    </row>
    <row r="89741" spans="53:53" x14ac:dyDescent="0.3">
      <c r="BA89741" s="2"/>
    </row>
    <row r="89742" spans="53:53" x14ac:dyDescent="0.3">
      <c r="BA89742" s="2"/>
    </row>
    <row r="89743" spans="53:53" x14ac:dyDescent="0.3">
      <c r="BA89743" s="2"/>
    </row>
    <row r="89744" spans="53:53" x14ac:dyDescent="0.3">
      <c r="BA89744" s="2"/>
    </row>
    <row r="89745" spans="53:53" x14ac:dyDescent="0.3">
      <c r="BA89745" s="2"/>
    </row>
    <row r="89746" spans="53:53" x14ac:dyDescent="0.3">
      <c r="BA89746" s="2"/>
    </row>
    <row r="89747" spans="53:53" x14ac:dyDescent="0.3">
      <c r="BA89747" s="2"/>
    </row>
    <row r="89748" spans="53:53" x14ac:dyDescent="0.3">
      <c r="BA89748" s="2"/>
    </row>
    <row r="89749" spans="53:53" x14ac:dyDescent="0.3">
      <c r="BA89749" s="2"/>
    </row>
    <row r="89750" spans="53:53" x14ac:dyDescent="0.3">
      <c r="BA89750" s="2"/>
    </row>
    <row r="89751" spans="53:53" x14ac:dyDescent="0.3">
      <c r="BA89751" s="2"/>
    </row>
    <row r="89752" spans="53:53" x14ac:dyDescent="0.3">
      <c r="BA89752" s="2"/>
    </row>
    <row r="89753" spans="53:53" x14ac:dyDescent="0.3">
      <c r="BA89753" s="2"/>
    </row>
    <row r="89754" spans="53:53" x14ac:dyDescent="0.3">
      <c r="BA89754" s="2"/>
    </row>
    <row r="89755" spans="53:53" x14ac:dyDescent="0.3">
      <c r="BA89755" s="2"/>
    </row>
    <row r="89756" spans="53:53" x14ac:dyDescent="0.3">
      <c r="BA89756" s="2"/>
    </row>
    <row r="89757" spans="53:53" x14ac:dyDescent="0.3">
      <c r="BA89757" s="2"/>
    </row>
    <row r="89758" spans="53:53" x14ac:dyDescent="0.3">
      <c r="BA89758" s="2"/>
    </row>
    <row r="89759" spans="53:53" x14ac:dyDescent="0.3">
      <c r="BA89759" s="2"/>
    </row>
    <row r="89760" spans="53:53" x14ac:dyDescent="0.3">
      <c r="BA89760" s="2"/>
    </row>
    <row r="89761" spans="53:53" x14ac:dyDescent="0.3">
      <c r="BA89761" s="2"/>
    </row>
    <row r="89762" spans="53:53" x14ac:dyDescent="0.3">
      <c r="BA89762" s="2"/>
    </row>
    <row r="89763" spans="53:53" x14ac:dyDescent="0.3">
      <c r="BA89763" s="2"/>
    </row>
    <row r="89764" spans="53:53" x14ac:dyDescent="0.3">
      <c r="BA89764" s="2"/>
    </row>
    <row r="89765" spans="53:53" x14ac:dyDescent="0.3">
      <c r="BA89765" s="2"/>
    </row>
    <row r="89766" spans="53:53" x14ac:dyDescent="0.3">
      <c r="BA89766" s="2"/>
    </row>
    <row r="89767" spans="53:53" x14ac:dyDescent="0.3">
      <c r="BA89767" s="2"/>
    </row>
    <row r="89768" spans="53:53" x14ac:dyDescent="0.3">
      <c r="BA89768" s="2"/>
    </row>
    <row r="89769" spans="53:53" x14ac:dyDescent="0.3">
      <c r="BA89769" s="2"/>
    </row>
    <row r="89770" spans="53:53" x14ac:dyDescent="0.3">
      <c r="BA89770" s="2"/>
    </row>
    <row r="89771" spans="53:53" x14ac:dyDescent="0.3">
      <c r="BA89771" s="2"/>
    </row>
    <row r="89772" spans="53:53" x14ac:dyDescent="0.3">
      <c r="BA89772" s="2"/>
    </row>
    <row r="89773" spans="53:53" x14ac:dyDescent="0.3">
      <c r="BA89773" s="2"/>
    </row>
    <row r="89774" spans="53:53" x14ac:dyDescent="0.3">
      <c r="BA89774" s="2"/>
    </row>
    <row r="89775" spans="53:53" x14ac:dyDescent="0.3">
      <c r="BA89775" s="2"/>
    </row>
    <row r="89776" spans="53:53" x14ac:dyDescent="0.3">
      <c r="BA89776" s="2"/>
    </row>
    <row r="89777" spans="53:53" x14ac:dyDescent="0.3">
      <c r="BA89777" s="2"/>
    </row>
    <row r="89778" spans="53:53" x14ac:dyDescent="0.3">
      <c r="BA89778" s="2"/>
    </row>
    <row r="89779" spans="53:53" x14ac:dyDescent="0.3">
      <c r="BA89779" s="2"/>
    </row>
    <row r="89780" spans="53:53" x14ac:dyDescent="0.3">
      <c r="BA89780" s="2"/>
    </row>
    <row r="89781" spans="53:53" x14ac:dyDescent="0.3">
      <c r="BA89781" s="2"/>
    </row>
    <row r="89782" spans="53:53" x14ac:dyDescent="0.3">
      <c r="BA89782" s="2"/>
    </row>
    <row r="89783" spans="53:53" x14ac:dyDescent="0.3">
      <c r="BA89783" s="2"/>
    </row>
    <row r="89784" spans="53:53" x14ac:dyDescent="0.3">
      <c r="BA89784" s="2"/>
    </row>
    <row r="89785" spans="53:53" x14ac:dyDescent="0.3">
      <c r="BA89785" s="2"/>
    </row>
    <row r="89786" spans="53:53" x14ac:dyDescent="0.3">
      <c r="BA89786" s="2"/>
    </row>
    <row r="89787" spans="53:53" x14ac:dyDescent="0.3">
      <c r="BA89787" s="2"/>
    </row>
    <row r="89788" spans="53:53" x14ac:dyDescent="0.3">
      <c r="BA89788" s="2"/>
    </row>
    <row r="89789" spans="53:53" x14ac:dyDescent="0.3">
      <c r="BA89789" s="2"/>
    </row>
    <row r="89790" spans="53:53" x14ac:dyDescent="0.3">
      <c r="BA89790" s="2"/>
    </row>
    <row r="89791" spans="53:53" x14ac:dyDescent="0.3">
      <c r="BA89791" s="2"/>
    </row>
    <row r="89792" spans="53:53" x14ac:dyDescent="0.3">
      <c r="BA89792" s="2"/>
    </row>
    <row r="89793" spans="53:53" x14ac:dyDescent="0.3">
      <c r="BA89793" s="2"/>
    </row>
    <row r="89794" spans="53:53" x14ac:dyDescent="0.3">
      <c r="BA89794" s="2"/>
    </row>
    <row r="89795" spans="53:53" x14ac:dyDescent="0.3">
      <c r="BA89795" s="2"/>
    </row>
    <row r="89796" spans="53:53" x14ac:dyDescent="0.3">
      <c r="BA89796" s="2"/>
    </row>
    <row r="89797" spans="53:53" x14ac:dyDescent="0.3">
      <c r="BA89797" s="2"/>
    </row>
    <row r="89798" spans="53:53" x14ac:dyDescent="0.3">
      <c r="BA89798" s="2"/>
    </row>
    <row r="89799" spans="53:53" x14ac:dyDescent="0.3">
      <c r="BA89799" s="2"/>
    </row>
    <row r="89800" spans="53:53" x14ac:dyDescent="0.3">
      <c r="BA89800" s="2"/>
    </row>
    <row r="89801" spans="53:53" x14ac:dyDescent="0.3">
      <c r="BA89801" s="2"/>
    </row>
    <row r="89802" spans="53:53" x14ac:dyDescent="0.3">
      <c r="BA89802" s="2"/>
    </row>
    <row r="89803" spans="53:53" x14ac:dyDescent="0.3">
      <c r="BA89803" s="2"/>
    </row>
    <row r="89804" spans="53:53" x14ac:dyDescent="0.3">
      <c r="BA89804" s="2"/>
    </row>
    <row r="89805" spans="53:53" x14ac:dyDescent="0.3">
      <c r="BA89805" s="2"/>
    </row>
    <row r="89806" spans="53:53" x14ac:dyDescent="0.3">
      <c r="BA89806" s="2"/>
    </row>
    <row r="89807" spans="53:53" x14ac:dyDescent="0.3">
      <c r="BA89807" s="2"/>
    </row>
    <row r="89808" spans="53:53" x14ac:dyDescent="0.3">
      <c r="BA89808" s="2"/>
    </row>
    <row r="89809" spans="53:53" x14ac:dyDescent="0.3">
      <c r="BA89809" s="2"/>
    </row>
    <row r="89810" spans="53:53" x14ac:dyDescent="0.3">
      <c r="BA89810" s="2"/>
    </row>
    <row r="89811" spans="53:53" x14ac:dyDescent="0.3">
      <c r="BA89811" s="2"/>
    </row>
    <row r="89812" spans="53:53" x14ac:dyDescent="0.3">
      <c r="BA89812" s="2"/>
    </row>
    <row r="89813" spans="53:53" x14ac:dyDescent="0.3">
      <c r="BA89813" s="2"/>
    </row>
    <row r="89814" spans="53:53" x14ac:dyDescent="0.3">
      <c r="BA89814" s="2"/>
    </row>
    <row r="89815" spans="53:53" x14ac:dyDescent="0.3">
      <c r="BA89815" s="2"/>
    </row>
    <row r="89816" spans="53:53" x14ac:dyDescent="0.3">
      <c r="BA89816" s="2"/>
    </row>
    <row r="89817" spans="53:53" x14ac:dyDescent="0.3">
      <c r="BA89817" s="2"/>
    </row>
    <row r="89818" spans="53:53" x14ac:dyDescent="0.3">
      <c r="BA89818" s="2"/>
    </row>
    <row r="89819" spans="53:53" x14ac:dyDescent="0.3">
      <c r="BA89819" s="2"/>
    </row>
    <row r="89820" spans="53:53" x14ac:dyDescent="0.3">
      <c r="BA89820" s="2"/>
    </row>
    <row r="89821" spans="53:53" x14ac:dyDescent="0.3">
      <c r="BA89821" s="2"/>
    </row>
    <row r="89822" spans="53:53" x14ac:dyDescent="0.3">
      <c r="BA89822" s="2"/>
    </row>
    <row r="89823" spans="53:53" x14ac:dyDescent="0.3">
      <c r="BA89823" s="2"/>
    </row>
    <row r="89824" spans="53:53" x14ac:dyDescent="0.3">
      <c r="BA89824" s="2"/>
    </row>
    <row r="89825" spans="53:53" x14ac:dyDescent="0.3">
      <c r="BA89825" s="2"/>
    </row>
    <row r="89826" spans="53:53" x14ac:dyDescent="0.3">
      <c r="BA89826" s="2"/>
    </row>
    <row r="89827" spans="53:53" x14ac:dyDescent="0.3">
      <c r="BA89827" s="2"/>
    </row>
    <row r="89828" spans="53:53" x14ac:dyDescent="0.3">
      <c r="BA89828" s="2"/>
    </row>
    <row r="89829" spans="53:53" x14ac:dyDescent="0.3">
      <c r="BA89829" s="2"/>
    </row>
    <row r="89830" spans="53:53" x14ac:dyDescent="0.3">
      <c r="BA89830" s="2"/>
    </row>
    <row r="89831" spans="53:53" x14ac:dyDescent="0.3">
      <c r="BA89831" s="2"/>
    </row>
    <row r="89832" spans="53:53" x14ac:dyDescent="0.3">
      <c r="BA89832" s="2"/>
    </row>
    <row r="89833" spans="53:53" x14ac:dyDescent="0.3">
      <c r="BA89833" s="2"/>
    </row>
    <row r="89834" spans="53:53" x14ac:dyDescent="0.3">
      <c r="BA89834" s="2"/>
    </row>
    <row r="89835" spans="53:53" x14ac:dyDescent="0.3">
      <c r="BA89835" s="2"/>
    </row>
    <row r="89836" spans="53:53" x14ac:dyDescent="0.3">
      <c r="BA89836" s="2"/>
    </row>
    <row r="89837" spans="53:53" x14ac:dyDescent="0.3">
      <c r="BA89837" s="2"/>
    </row>
    <row r="89838" spans="53:53" x14ac:dyDescent="0.3">
      <c r="BA89838" s="2"/>
    </row>
    <row r="89839" spans="53:53" x14ac:dyDescent="0.3">
      <c r="BA89839" s="2"/>
    </row>
    <row r="89840" spans="53:53" x14ac:dyDescent="0.3">
      <c r="BA89840" s="2"/>
    </row>
    <row r="89841" spans="53:53" x14ac:dyDescent="0.3">
      <c r="BA89841" s="2"/>
    </row>
    <row r="89842" spans="53:53" x14ac:dyDescent="0.3">
      <c r="BA89842" s="2"/>
    </row>
    <row r="89843" spans="53:53" x14ac:dyDescent="0.3">
      <c r="BA89843" s="2"/>
    </row>
    <row r="89844" spans="53:53" x14ac:dyDescent="0.3">
      <c r="BA89844" s="2"/>
    </row>
    <row r="89845" spans="53:53" x14ac:dyDescent="0.3">
      <c r="BA89845" s="2"/>
    </row>
    <row r="89846" spans="53:53" x14ac:dyDescent="0.3">
      <c r="BA89846" s="2"/>
    </row>
    <row r="89847" spans="53:53" x14ac:dyDescent="0.3">
      <c r="BA89847" s="2"/>
    </row>
    <row r="89848" spans="53:53" x14ac:dyDescent="0.3">
      <c r="BA89848" s="2"/>
    </row>
    <row r="89849" spans="53:53" x14ac:dyDescent="0.3">
      <c r="BA89849" s="2"/>
    </row>
    <row r="89850" spans="53:53" x14ac:dyDescent="0.3">
      <c r="BA89850" s="2"/>
    </row>
    <row r="89851" spans="53:53" x14ac:dyDescent="0.3">
      <c r="BA89851" s="2"/>
    </row>
    <row r="89852" spans="53:53" x14ac:dyDescent="0.3">
      <c r="BA89852" s="2"/>
    </row>
    <row r="89853" spans="53:53" x14ac:dyDescent="0.3">
      <c r="BA89853" s="2"/>
    </row>
    <row r="89854" spans="53:53" x14ac:dyDescent="0.3">
      <c r="BA89854" s="2"/>
    </row>
    <row r="89855" spans="53:53" x14ac:dyDescent="0.3">
      <c r="BA89855" s="2"/>
    </row>
    <row r="89856" spans="53:53" x14ac:dyDescent="0.3">
      <c r="BA89856" s="2"/>
    </row>
    <row r="89857" spans="53:53" x14ac:dyDescent="0.3">
      <c r="BA89857" s="2"/>
    </row>
    <row r="89858" spans="53:53" x14ac:dyDescent="0.3">
      <c r="BA89858" s="2"/>
    </row>
    <row r="89859" spans="53:53" x14ac:dyDescent="0.3">
      <c r="BA89859" s="2"/>
    </row>
    <row r="89860" spans="53:53" x14ac:dyDescent="0.3">
      <c r="BA89860" s="2"/>
    </row>
    <row r="89861" spans="53:53" x14ac:dyDescent="0.3">
      <c r="BA89861" s="2"/>
    </row>
    <row r="89862" spans="53:53" x14ac:dyDescent="0.3">
      <c r="BA89862" s="2"/>
    </row>
    <row r="89863" spans="53:53" x14ac:dyDescent="0.3">
      <c r="BA89863" s="2"/>
    </row>
    <row r="89864" spans="53:53" x14ac:dyDescent="0.3">
      <c r="BA89864" s="2"/>
    </row>
    <row r="89865" spans="53:53" x14ac:dyDescent="0.3">
      <c r="BA89865" s="2"/>
    </row>
    <row r="89866" spans="53:53" x14ac:dyDescent="0.3">
      <c r="BA89866" s="2"/>
    </row>
    <row r="89867" spans="53:53" x14ac:dyDescent="0.3">
      <c r="BA89867" s="2"/>
    </row>
    <row r="89868" spans="53:53" x14ac:dyDescent="0.3">
      <c r="BA89868" s="2"/>
    </row>
    <row r="89869" spans="53:53" x14ac:dyDescent="0.3">
      <c r="BA89869" s="2"/>
    </row>
    <row r="89870" spans="53:53" x14ac:dyDescent="0.3">
      <c r="BA89870" s="2"/>
    </row>
    <row r="89871" spans="53:53" x14ac:dyDescent="0.3">
      <c r="BA89871" s="2"/>
    </row>
    <row r="89872" spans="53:53" x14ac:dyDescent="0.3">
      <c r="BA89872" s="2"/>
    </row>
    <row r="89873" spans="53:53" x14ac:dyDescent="0.3">
      <c r="BA89873" s="2"/>
    </row>
    <row r="89874" spans="53:53" x14ac:dyDescent="0.3">
      <c r="BA89874" s="2"/>
    </row>
    <row r="89875" spans="53:53" x14ac:dyDescent="0.3">
      <c r="BA89875" s="2"/>
    </row>
    <row r="89876" spans="53:53" x14ac:dyDescent="0.3">
      <c r="BA89876" s="2"/>
    </row>
    <row r="89877" spans="53:53" x14ac:dyDescent="0.3">
      <c r="BA89877" s="2"/>
    </row>
    <row r="89878" spans="53:53" x14ac:dyDescent="0.3">
      <c r="BA89878" s="2"/>
    </row>
    <row r="89879" spans="53:53" x14ac:dyDescent="0.3">
      <c r="BA89879" s="2"/>
    </row>
    <row r="89880" spans="53:53" x14ac:dyDescent="0.3">
      <c r="BA89880" s="2"/>
    </row>
    <row r="89881" spans="53:53" x14ac:dyDescent="0.3">
      <c r="BA89881" s="2"/>
    </row>
    <row r="89882" spans="53:53" x14ac:dyDescent="0.3">
      <c r="BA89882" s="2"/>
    </row>
    <row r="89883" spans="53:53" x14ac:dyDescent="0.3">
      <c r="BA89883" s="2"/>
    </row>
    <row r="89884" spans="53:53" x14ac:dyDescent="0.3">
      <c r="BA89884" s="2"/>
    </row>
    <row r="89885" spans="53:53" x14ac:dyDescent="0.3">
      <c r="BA89885" s="2"/>
    </row>
    <row r="89886" spans="53:53" x14ac:dyDescent="0.3">
      <c r="BA89886" s="2"/>
    </row>
    <row r="89887" spans="53:53" x14ac:dyDescent="0.3">
      <c r="BA89887" s="2"/>
    </row>
    <row r="89888" spans="53:53" x14ac:dyDescent="0.3">
      <c r="BA89888" s="2"/>
    </row>
    <row r="89889" spans="53:53" x14ac:dyDescent="0.3">
      <c r="BA89889" s="2"/>
    </row>
    <row r="89890" spans="53:53" x14ac:dyDescent="0.3">
      <c r="BA89890" s="2"/>
    </row>
    <row r="89891" spans="53:53" x14ac:dyDescent="0.3">
      <c r="BA89891" s="2"/>
    </row>
    <row r="89892" spans="53:53" x14ac:dyDescent="0.3">
      <c r="BA89892" s="2"/>
    </row>
    <row r="89893" spans="53:53" x14ac:dyDescent="0.3">
      <c r="BA89893" s="2"/>
    </row>
    <row r="89894" spans="53:53" x14ac:dyDescent="0.3">
      <c r="BA89894" s="2"/>
    </row>
    <row r="89895" spans="53:53" x14ac:dyDescent="0.3">
      <c r="BA89895" s="2"/>
    </row>
    <row r="89896" spans="53:53" x14ac:dyDescent="0.3">
      <c r="BA89896" s="2"/>
    </row>
    <row r="89897" spans="53:53" x14ac:dyDescent="0.3">
      <c r="BA89897" s="2"/>
    </row>
    <row r="89898" spans="53:53" x14ac:dyDescent="0.3">
      <c r="BA89898" s="2"/>
    </row>
    <row r="89899" spans="53:53" x14ac:dyDescent="0.3">
      <c r="BA89899" s="2"/>
    </row>
    <row r="89900" spans="53:53" x14ac:dyDescent="0.3">
      <c r="BA89900" s="2"/>
    </row>
    <row r="89901" spans="53:53" x14ac:dyDescent="0.3">
      <c r="BA89901" s="2"/>
    </row>
    <row r="89902" spans="53:53" x14ac:dyDescent="0.3">
      <c r="BA89902" s="2"/>
    </row>
    <row r="89903" spans="53:53" x14ac:dyDescent="0.3">
      <c r="BA89903" s="2"/>
    </row>
    <row r="89904" spans="53:53" x14ac:dyDescent="0.3">
      <c r="BA89904" s="2"/>
    </row>
    <row r="89905" spans="53:53" x14ac:dyDescent="0.3">
      <c r="BA89905" s="2"/>
    </row>
    <row r="89906" spans="53:53" x14ac:dyDescent="0.3">
      <c r="BA89906" s="2"/>
    </row>
    <row r="89907" spans="53:53" x14ac:dyDescent="0.3">
      <c r="BA89907" s="2"/>
    </row>
    <row r="89908" spans="53:53" x14ac:dyDescent="0.3">
      <c r="BA89908" s="2"/>
    </row>
    <row r="89909" spans="53:53" x14ac:dyDescent="0.3">
      <c r="BA89909" s="2"/>
    </row>
    <row r="89910" spans="53:53" x14ac:dyDescent="0.3">
      <c r="BA89910" s="2"/>
    </row>
    <row r="89911" spans="53:53" x14ac:dyDescent="0.3">
      <c r="BA89911" s="2"/>
    </row>
    <row r="89912" spans="53:53" x14ac:dyDescent="0.3">
      <c r="BA89912" s="2"/>
    </row>
    <row r="89913" spans="53:53" x14ac:dyDescent="0.3">
      <c r="BA89913" s="2"/>
    </row>
    <row r="89914" spans="53:53" x14ac:dyDescent="0.3">
      <c r="BA89914" s="2"/>
    </row>
    <row r="89915" spans="53:53" x14ac:dyDescent="0.3">
      <c r="BA89915" s="2"/>
    </row>
    <row r="89916" spans="53:53" x14ac:dyDescent="0.3">
      <c r="BA89916" s="2"/>
    </row>
    <row r="89917" spans="53:53" x14ac:dyDescent="0.3">
      <c r="BA89917" s="2"/>
    </row>
    <row r="89918" spans="53:53" x14ac:dyDescent="0.3">
      <c r="BA89918" s="2"/>
    </row>
    <row r="89919" spans="53:53" x14ac:dyDescent="0.3">
      <c r="BA89919" s="2"/>
    </row>
    <row r="89920" spans="53:53" x14ac:dyDescent="0.3">
      <c r="BA89920" s="2"/>
    </row>
    <row r="89921" spans="53:53" x14ac:dyDescent="0.3">
      <c r="BA89921" s="2"/>
    </row>
    <row r="89922" spans="53:53" x14ac:dyDescent="0.3">
      <c r="BA89922" s="2"/>
    </row>
    <row r="89923" spans="53:53" x14ac:dyDescent="0.3">
      <c r="BA89923" s="2"/>
    </row>
    <row r="89924" spans="53:53" x14ac:dyDescent="0.3">
      <c r="BA89924" s="2"/>
    </row>
    <row r="89925" spans="53:53" x14ac:dyDescent="0.3">
      <c r="BA89925" s="2"/>
    </row>
    <row r="89926" spans="53:53" x14ac:dyDescent="0.3">
      <c r="BA89926" s="2"/>
    </row>
    <row r="89927" spans="53:53" x14ac:dyDescent="0.3">
      <c r="BA89927" s="2"/>
    </row>
    <row r="89928" spans="53:53" x14ac:dyDescent="0.3">
      <c r="BA89928" s="2"/>
    </row>
    <row r="89929" spans="53:53" x14ac:dyDescent="0.3">
      <c r="BA89929" s="2"/>
    </row>
    <row r="89930" spans="53:53" x14ac:dyDescent="0.3">
      <c r="BA89930" s="2"/>
    </row>
    <row r="89931" spans="53:53" x14ac:dyDescent="0.3">
      <c r="BA89931" s="2"/>
    </row>
    <row r="89932" spans="53:53" x14ac:dyDescent="0.3">
      <c r="BA89932" s="2"/>
    </row>
    <row r="89933" spans="53:53" x14ac:dyDescent="0.3">
      <c r="BA89933" s="2"/>
    </row>
    <row r="89934" spans="53:53" x14ac:dyDescent="0.3">
      <c r="BA89934" s="2"/>
    </row>
    <row r="89935" spans="53:53" x14ac:dyDescent="0.3">
      <c r="BA89935" s="2"/>
    </row>
    <row r="89936" spans="53:53" x14ac:dyDescent="0.3">
      <c r="BA89936" s="2"/>
    </row>
    <row r="89937" spans="53:53" x14ac:dyDescent="0.3">
      <c r="BA89937" s="2"/>
    </row>
    <row r="89938" spans="53:53" x14ac:dyDescent="0.3">
      <c r="BA89938" s="2"/>
    </row>
    <row r="89939" spans="53:53" x14ac:dyDescent="0.3">
      <c r="BA89939" s="2"/>
    </row>
    <row r="89940" spans="53:53" x14ac:dyDescent="0.3">
      <c r="BA89940" s="2"/>
    </row>
    <row r="89941" spans="53:53" x14ac:dyDescent="0.3">
      <c r="BA89941" s="2"/>
    </row>
    <row r="89942" spans="53:53" x14ac:dyDescent="0.3">
      <c r="BA89942" s="2"/>
    </row>
    <row r="89943" spans="53:53" x14ac:dyDescent="0.3">
      <c r="BA89943" s="2"/>
    </row>
    <row r="89944" spans="53:53" x14ac:dyDescent="0.3">
      <c r="BA89944" s="2"/>
    </row>
    <row r="89945" spans="53:53" x14ac:dyDescent="0.3">
      <c r="BA89945" s="2"/>
    </row>
    <row r="89946" spans="53:53" x14ac:dyDescent="0.3">
      <c r="BA89946" s="2"/>
    </row>
    <row r="89947" spans="53:53" x14ac:dyDescent="0.3">
      <c r="BA89947" s="2"/>
    </row>
    <row r="89948" spans="53:53" x14ac:dyDescent="0.3">
      <c r="BA89948" s="2"/>
    </row>
    <row r="89949" spans="53:53" x14ac:dyDescent="0.3">
      <c r="BA89949" s="2"/>
    </row>
    <row r="89950" spans="53:53" x14ac:dyDescent="0.3">
      <c r="BA89950" s="2"/>
    </row>
    <row r="89951" spans="53:53" x14ac:dyDescent="0.3">
      <c r="BA89951" s="2"/>
    </row>
    <row r="89952" spans="53:53" x14ac:dyDescent="0.3">
      <c r="BA89952" s="2"/>
    </row>
    <row r="89953" spans="53:53" x14ac:dyDescent="0.3">
      <c r="BA89953" s="2"/>
    </row>
    <row r="89954" spans="53:53" x14ac:dyDescent="0.3">
      <c r="BA89954" s="2"/>
    </row>
    <row r="89955" spans="53:53" x14ac:dyDescent="0.3">
      <c r="BA89955" s="2"/>
    </row>
    <row r="89956" spans="53:53" x14ac:dyDescent="0.3">
      <c r="BA89956" s="2"/>
    </row>
    <row r="89957" spans="53:53" x14ac:dyDescent="0.3">
      <c r="BA89957" s="2"/>
    </row>
    <row r="89958" spans="53:53" x14ac:dyDescent="0.3">
      <c r="BA89958" s="2"/>
    </row>
    <row r="89959" spans="53:53" x14ac:dyDescent="0.3">
      <c r="BA89959" s="2"/>
    </row>
    <row r="89960" spans="53:53" x14ac:dyDescent="0.3">
      <c r="BA89960" s="2"/>
    </row>
    <row r="89961" spans="53:53" x14ac:dyDescent="0.3">
      <c r="BA89961" s="2"/>
    </row>
    <row r="89962" spans="53:53" x14ac:dyDescent="0.3">
      <c r="BA89962" s="2"/>
    </row>
    <row r="89963" spans="53:53" x14ac:dyDescent="0.3">
      <c r="BA89963" s="2"/>
    </row>
    <row r="89964" spans="53:53" x14ac:dyDescent="0.3">
      <c r="BA89964" s="2"/>
    </row>
    <row r="89965" spans="53:53" x14ac:dyDescent="0.3">
      <c r="BA89965" s="2"/>
    </row>
    <row r="89966" spans="53:53" x14ac:dyDescent="0.3">
      <c r="BA89966" s="2"/>
    </row>
    <row r="89967" spans="53:53" x14ac:dyDescent="0.3">
      <c r="BA89967" s="2"/>
    </row>
    <row r="89968" spans="53:53" x14ac:dyDescent="0.3">
      <c r="BA89968" s="2"/>
    </row>
    <row r="89969" spans="53:53" x14ac:dyDescent="0.3">
      <c r="BA89969" s="2"/>
    </row>
    <row r="89970" spans="53:53" x14ac:dyDescent="0.3">
      <c r="BA89970" s="2"/>
    </row>
    <row r="89971" spans="53:53" x14ac:dyDescent="0.3">
      <c r="BA89971" s="2"/>
    </row>
    <row r="89972" spans="53:53" x14ac:dyDescent="0.3">
      <c r="BA89972" s="2"/>
    </row>
    <row r="89973" spans="53:53" x14ac:dyDescent="0.3">
      <c r="BA89973" s="2"/>
    </row>
    <row r="89974" spans="53:53" x14ac:dyDescent="0.3">
      <c r="BA89974" s="2"/>
    </row>
    <row r="89975" spans="53:53" x14ac:dyDescent="0.3">
      <c r="BA89975" s="2"/>
    </row>
    <row r="89976" spans="53:53" x14ac:dyDescent="0.3">
      <c r="BA89976" s="2"/>
    </row>
    <row r="89977" spans="53:53" x14ac:dyDescent="0.3">
      <c r="BA89977" s="2"/>
    </row>
    <row r="89978" spans="53:53" x14ac:dyDescent="0.3">
      <c r="BA89978" s="2"/>
    </row>
    <row r="89979" spans="53:53" x14ac:dyDescent="0.3">
      <c r="BA89979" s="2"/>
    </row>
    <row r="89980" spans="53:53" x14ac:dyDescent="0.3">
      <c r="BA89980" s="2"/>
    </row>
    <row r="89981" spans="53:53" x14ac:dyDescent="0.3">
      <c r="BA89981" s="2"/>
    </row>
    <row r="89982" spans="53:53" x14ac:dyDescent="0.3">
      <c r="BA89982" s="2"/>
    </row>
    <row r="89983" spans="53:53" x14ac:dyDescent="0.3">
      <c r="BA89983" s="2"/>
    </row>
    <row r="89984" spans="53:53" x14ac:dyDescent="0.3">
      <c r="BA89984" s="2"/>
    </row>
    <row r="89985" spans="53:53" x14ac:dyDescent="0.3">
      <c r="BA89985" s="2"/>
    </row>
    <row r="89986" spans="53:53" x14ac:dyDescent="0.3">
      <c r="BA89986" s="2"/>
    </row>
    <row r="89987" spans="53:53" x14ac:dyDescent="0.3">
      <c r="BA89987" s="2"/>
    </row>
    <row r="89988" spans="53:53" x14ac:dyDescent="0.3">
      <c r="BA89988" s="2"/>
    </row>
    <row r="89989" spans="53:53" x14ac:dyDescent="0.3">
      <c r="BA89989" s="2"/>
    </row>
    <row r="89990" spans="53:53" x14ac:dyDescent="0.3">
      <c r="BA89990" s="2"/>
    </row>
    <row r="89991" spans="53:53" x14ac:dyDescent="0.3">
      <c r="BA89991" s="2"/>
    </row>
    <row r="89992" spans="53:53" x14ac:dyDescent="0.3">
      <c r="BA89992" s="2"/>
    </row>
    <row r="89993" spans="53:53" x14ac:dyDescent="0.3">
      <c r="BA89993" s="2"/>
    </row>
    <row r="89994" spans="53:53" x14ac:dyDescent="0.3">
      <c r="BA89994" s="2"/>
    </row>
    <row r="89995" spans="53:53" x14ac:dyDescent="0.3">
      <c r="BA89995" s="2"/>
    </row>
    <row r="89996" spans="53:53" x14ac:dyDescent="0.3">
      <c r="BA89996" s="2"/>
    </row>
    <row r="89997" spans="53:53" x14ac:dyDescent="0.3">
      <c r="BA89997" s="2"/>
    </row>
    <row r="89998" spans="53:53" x14ac:dyDescent="0.3">
      <c r="BA89998" s="2"/>
    </row>
    <row r="89999" spans="53:53" x14ac:dyDescent="0.3">
      <c r="BA89999" s="2"/>
    </row>
    <row r="90000" spans="53:53" x14ac:dyDescent="0.3">
      <c r="BA90000" s="2"/>
    </row>
    <row r="90001" spans="53:53" x14ac:dyDescent="0.3">
      <c r="BA90001" s="2"/>
    </row>
    <row r="90002" spans="53:53" x14ac:dyDescent="0.3">
      <c r="BA90002" s="2"/>
    </row>
    <row r="90003" spans="53:53" x14ac:dyDescent="0.3">
      <c r="BA90003" s="2"/>
    </row>
    <row r="90004" spans="53:53" x14ac:dyDescent="0.3">
      <c r="BA90004" s="2"/>
    </row>
    <row r="90005" spans="53:53" x14ac:dyDescent="0.3">
      <c r="BA90005" s="2"/>
    </row>
    <row r="90006" spans="53:53" x14ac:dyDescent="0.3">
      <c r="BA90006" s="2"/>
    </row>
    <row r="90007" spans="53:53" x14ac:dyDescent="0.3">
      <c r="BA90007" s="2"/>
    </row>
    <row r="90008" spans="53:53" x14ac:dyDescent="0.3">
      <c r="BA90008" s="2"/>
    </row>
    <row r="90009" spans="53:53" x14ac:dyDescent="0.3">
      <c r="BA90009" s="2"/>
    </row>
    <row r="90010" spans="53:53" x14ac:dyDescent="0.3">
      <c r="BA90010" s="2"/>
    </row>
    <row r="90011" spans="53:53" x14ac:dyDescent="0.3">
      <c r="BA90011" s="2"/>
    </row>
    <row r="90012" spans="53:53" x14ac:dyDescent="0.3">
      <c r="BA90012" s="2"/>
    </row>
    <row r="90013" spans="53:53" x14ac:dyDescent="0.3">
      <c r="BA90013" s="2"/>
    </row>
    <row r="90014" spans="53:53" x14ac:dyDescent="0.3">
      <c r="BA90014" s="2"/>
    </row>
    <row r="90015" spans="53:53" x14ac:dyDescent="0.3">
      <c r="BA90015" s="2"/>
    </row>
    <row r="90016" spans="53:53" x14ac:dyDescent="0.3">
      <c r="BA90016" s="2"/>
    </row>
    <row r="90017" spans="53:53" x14ac:dyDescent="0.3">
      <c r="BA90017" s="2"/>
    </row>
    <row r="90018" spans="53:53" x14ac:dyDescent="0.3">
      <c r="BA90018" s="2"/>
    </row>
    <row r="90019" spans="53:53" x14ac:dyDescent="0.3">
      <c r="BA90019" s="2"/>
    </row>
    <row r="90020" spans="53:53" x14ac:dyDescent="0.3">
      <c r="BA90020" s="2"/>
    </row>
    <row r="90021" spans="53:53" x14ac:dyDescent="0.3">
      <c r="BA90021" s="2"/>
    </row>
    <row r="90022" spans="53:53" x14ac:dyDescent="0.3">
      <c r="BA90022" s="2"/>
    </row>
    <row r="90023" spans="53:53" x14ac:dyDescent="0.3">
      <c r="BA90023" s="2"/>
    </row>
    <row r="90024" spans="53:53" x14ac:dyDescent="0.3">
      <c r="BA90024" s="2"/>
    </row>
    <row r="90025" spans="53:53" x14ac:dyDescent="0.3">
      <c r="BA90025" s="2"/>
    </row>
    <row r="90026" spans="53:53" x14ac:dyDescent="0.3">
      <c r="BA90026" s="2"/>
    </row>
    <row r="90027" spans="53:53" x14ac:dyDescent="0.3">
      <c r="BA90027" s="2"/>
    </row>
    <row r="90028" spans="53:53" x14ac:dyDescent="0.3">
      <c r="BA90028" s="2"/>
    </row>
    <row r="90029" spans="53:53" x14ac:dyDescent="0.3">
      <c r="BA90029" s="2"/>
    </row>
    <row r="90030" spans="53:53" x14ac:dyDescent="0.3">
      <c r="BA90030" s="2"/>
    </row>
    <row r="90031" spans="53:53" x14ac:dyDescent="0.3">
      <c r="BA90031" s="2"/>
    </row>
    <row r="90032" spans="53:53" x14ac:dyDescent="0.3">
      <c r="BA90032" s="2"/>
    </row>
    <row r="90033" spans="53:53" x14ac:dyDescent="0.3">
      <c r="BA90033" s="2"/>
    </row>
    <row r="90034" spans="53:53" x14ac:dyDescent="0.3">
      <c r="BA90034" s="2"/>
    </row>
    <row r="90035" spans="53:53" x14ac:dyDescent="0.3">
      <c r="BA90035" s="2"/>
    </row>
    <row r="90036" spans="53:53" x14ac:dyDescent="0.3">
      <c r="BA90036" s="2"/>
    </row>
    <row r="90037" spans="53:53" x14ac:dyDescent="0.3">
      <c r="BA90037" s="2"/>
    </row>
    <row r="90038" spans="53:53" x14ac:dyDescent="0.3">
      <c r="BA90038" s="2"/>
    </row>
    <row r="90039" spans="53:53" x14ac:dyDescent="0.3">
      <c r="BA90039" s="2"/>
    </row>
    <row r="90040" spans="53:53" x14ac:dyDescent="0.3">
      <c r="BA90040" s="2"/>
    </row>
    <row r="90041" spans="53:53" x14ac:dyDescent="0.3">
      <c r="BA90041" s="2"/>
    </row>
    <row r="90042" spans="53:53" x14ac:dyDescent="0.3">
      <c r="BA90042" s="2"/>
    </row>
    <row r="90043" spans="53:53" x14ac:dyDescent="0.3">
      <c r="BA90043" s="2"/>
    </row>
    <row r="90044" spans="53:53" x14ac:dyDescent="0.3">
      <c r="BA90044" s="2"/>
    </row>
    <row r="90045" spans="53:53" x14ac:dyDescent="0.3">
      <c r="BA90045" s="2"/>
    </row>
    <row r="90046" spans="53:53" x14ac:dyDescent="0.3">
      <c r="BA90046" s="2"/>
    </row>
    <row r="90047" spans="53:53" x14ac:dyDescent="0.3">
      <c r="BA90047" s="2"/>
    </row>
    <row r="90048" spans="53:53" x14ac:dyDescent="0.3">
      <c r="BA90048" s="2"/>
    </row>
    <row r="90049" spans="53:53" x14ac:dyDescent="0.3">
      <c r="BA90049" s="2"/>
    </row>
    <row r="90050" spans="53:53" x14ac:dyDescent="0.3">
      <c r="BA90050" s="2"/>
    </row>
    <row r="90051" spans="53:53" x14ac:dyDescent="0.3">
      <c r="BA90051" s="2"/>
    </row>
    <row r="90052" spans="53:53" x14ac:dyDescent="0.3">
      <c r="BA90052" s="2"/>
    </row>
    <row r="90053" spans="53:53" x14ac:dyDescent="0.3">
      <c r="BA90053" s="2"/>
    </row>
    <row r="90054" spans="53:53" x14ac:dyDescent="0.3">
      <c r="BA90054" s="2"/>
    </row>
    <row r="90055" spans="53:53" x14ac:dyDescent="0.3">
      <c r="BA90055" s="2"/>
    </row>
    <row r="90056" spans="53:53" x14ac:dyDescent="0.3">
      <c r="BA90056" s="2"/>
    </row>
    <row r="90057" spans="53:53" x14ac:dyDescent="0.3">
      <c r="BA90057" s="2"/>
    </row>
    <row r="90058" spans="53:53" x14ac:dyDescent="0.3">
      <c r="BA90058" s="2"/>
    </row>
    <row r="90059" spans="53:53" x14ac:dyDescent="0.3">
      <c r="BA90059" s="2"/>
    </row>
    <row r="90060" spans="53:53" x14ac:dyDescent="0.3">
      <c r="BA90060" s="2"/>
    </row>
    <row r="90061" spans="53:53" x14ac:dyDescent="0.3">
      <c r="BA90061" s="2"/>
    </row>
    <row r="90062" spans="53:53" x14ac:dyDescent="0.3">
      <c r="BA90062" s="2"/>
    </row>
    <row r="90063" spans="53:53" x14ac:dyDescent="0.3">
      <c r="BA90063" s="2"/>
    </row>
    <row r="90064" spans="53:53" x14ac:dyDescent="0.3">
      <c r="BA90064" s="2"/>
    </row>
    <row r="90065" spans="53:53" x14ac:dyDescent="0.3">
      <c r="BA90065" s="2"/>
    </row>
    <row r="90066" spans="53:53" x14ac:dyDescent="0.3">
      <c r="BA90066" s="2"/>
    </row>
    <row r="90067" spans="53:53" x14ac:dyDescent="0.3">
      <c r="BA90067" s="2"/>
    </row>
    <row r="90068" spans="53:53" x14ac:dyDescent="0.3">
      <c r="BA90068" s="2"/>
    </row>
    <row r="90069" spans="53:53" x14ac:dyDescent="0.3">
      <c r="BA90069" s="2"/>
    </row>
    <row r="90070" spans="53:53" x14ac:dyDescent="0.3">
      <c r="BA90070" s="2"/>
    </row>
    <row r="90071" spans="53:53" x14ac:dyDescent="0.3">
      <c r="BA90071" s="2"/>
    </row>
    <row r="90072" spans="53:53" x14ac:dyDescent="0.3">
      <c r="BA90072" s="2"/>
    </row>
    <row r="90073" spans="53:53" x14ac:dyDescent="0.3">
      <c r="BA90073" s="2"/>
    </row>
    <row r="90074" spans="53:53" x14ac:dyDescent="0.3">
      <c r="BA90074" s="2"/>
    </row>
    <row r="90075" spans="53:53" x14ac:dyDescent="0.3">
      <c r="BA90075" s="2"/>
    </row>
    <row r="90076" spans="53:53" x14ac:dyDescent="0.3">
      <c r="BA90076" s="2"/>
    </row>
    <row r="90077" spans="53:53" x14ac:dyDescent="0.3">
      <c r="BA90077" s="2"/>
    </row>
    <row r="90078" spans="53:53" x14ac:dyDescent="0.3">
      <c r="BA90078" s="2"/>
    </row>
    <row r="90079" spans="53:53" x14ac:dyDescent="0.3">
      <c r="BA90079" s="2"/>
    </row>
    <row r="90080" spans="53:53" x14ac:dyDescent="0.3">
      <c r="BA90080" s="2"/>
    </row>
    <row r="90081" spans="53:53" x14ac:dyDescent="0.3">
      <c r="BA90081" s="2"/>
    </row>
    <row r="90082" spans="53:53" x14ac:dyDescent="0.3">
      <c r="BA90082" s="2"/>
    </row>
    <row r="90083" spans="53:53" x14ac:dyDescent="0.3">
      <c r="BA90083" s="2"/>
    </row>
    <row r="90084" spans="53:53" x14ac:dyDescent="0.3">
      <c r="BA90084" s="2"/>
    </row>
    <row r="90085" spans="53:53" x14ac:dyDescent="0.3">
      <c r="BA90085" s="2"/>
    </row>
    <row r="90086" spans="53:53" x14ac:dyDescent="0.3">
      <c r="BA90086" s="2"/>
    </row>
    <row r="90087" spans="53:53" x14ac:dyDescent="0.3">
      <c r="BA90087" s="2"/>
    </row>
    <row r="90088" spans="53:53" x14ac:dyDescent="0.3">
      <c r="BA90088" s="2"/>
    </row>
    <row r="90089" spans="53:53" x14ac:dyDescent="0.3">
      <c r="BA90089" s="2"/>
    </row>
    <row r="90090" spans="53:53" x14ac:dyDescent="0.3">
      <c r="BA90090" s="2"/>
    </row>
    <row r="90091" spans="53:53" x14ac:dyDescent="0.3">
      <c r="BA90091" s="2"/>
    </row>
    <row r="90092" spans="53:53" x14ac:dyDescent="0.3">
      <c r="BA90092" s="2"/>
    </row>
    <row r="90093" spans="53:53" x14ac:dyDescent="0.3">
      <c r="BA90093" s="2"/>
    </row>
    <row r="90094" spans="53:53" x14ac:dyDescent="0.3">
      <c r="BA90094" s="2"/>
    </row>
    <row r="90095" spans="53:53" x14ac:dyDescent="0.3">
      <c r="BA90095" s="2"/>
    </row>
    <row r="90096" spans="53:53" x14ac:dyDescent="0.3">
      <c r="BA90096" s="2"/>
    </row>
    <row r="90097" spans="53:53" x14ac:dyDescent="0.3">
      <c r="BA90097" s="2"/>
    </row>
    <row r="90098" spans="53:53" x14ac:dyDescent="0.3">
      <c r="BA90098" s="2"/>
    </row>
    <row r="90099" spans="53:53" x14ac:dyDescent="0.3">
      <c r="BA90099" s="2"/>
    </row>
    <row r="90100" spans="53:53" x14ac:dyDescent="0.3">
      <c r="BA90100" s="2"/>
    </row>
    <row r="90101" spans="53:53" x14ac:dyDescent="0.3">
      <c r="BA90101" s="2"/>
    </row>
    <row r="90102" spans="53:53" x14ac:dyDescent="0.3">
      <c r="BA90102" s="2"/>
    </row>
    <row r="90103" spans="53:53" x14ac:dyDescent="0.3">
      <c r="BA90103" s="2"/>
    </row>
    <row r="90104" spans="53:53" x14ac:dyDescent="0.3">
      <c r="BA90104" s="2"/>
    </row>
    <row r="90105" spans="53:53" x14ac:dyDescent="0.3">
      <c r="BA90105" s="2"/>
    </row>
    <row r="90106" spans="53:53" x14ac:dyDescent="0.3">
      <c r="BA90106" s="2"/>
    </row>
    <row r="90107" spans="53:53" x14ac:dyDescent="0.3">
      <c r="BA90107" s="2"/>
    </row>
    <row r="90108" spans="53:53" x14ac:dyDescent="0.3">
      <c r="BA90108" s="2"/>
    </row>
    <row r="90109" spans="53:53" x14ac:dyDescent="0.3">
      <c r="BA90109" s="2"/>
    </row>
    <row r="90110" spans="53:53" x14ac:dyDescent="0.3">
      <c r="BA90110" s="2"/>
    </row>
    <row r="90111" spans="53:53" x14ac:dyDescent="0.3">
      <c r="BA90111" s="2"/>
    </row>
    <row r="90112" spans="53:53" x14ac:dyDescent="0.3">
      <c r="BA90112" s="2"/>
    </row>
    <row r="90113" spans="53:53" x14ac:dyDescent="0.3">
      <c r="BA90113" s="2"/>
    </row>
    <row r="90114" spans="53:53" x14ac:dyDescent="0.3">
      <c r="BA90114" s="2"/>
    </row>
    <row r="90115" spans="53:53" x14ac:dyDescent="0.3">
      <c r="BA90115" s="2"/>
    </row>
    <row r="90116" spans="53:53" x14ac:dyDescent="0.3">
      <c r="BA90116" s="2"/>
    </row>
    <row r="90117" spans="53:53" x14ac:dyDescent="0.3">
      <c r="BA90117" s="2"/>
    </row>
    <row r="90118" spans="53:53" x14ac:dyDescent="0.3">
      <c r="BA90118" s="2"/>
    </row>
    <row r="90119" spans="53:53" x14ac:dyDescent="0.3">
      <c r="BA90119" s="2"/>
    </row>
    <row r="90120" spans="53:53" x14ac:dyDescent="0.3">
      <c r="BA90120" s="2"/>
    </row>
    <row r="90121" spans="53:53" x14ac:dyDescent="0.3">
      <c r="BA90121" s="2"/>
    </row>
    <row r="90122" spans="53:53" x14ac:dyDescent="0.3">
      <c r="BA90122" s="2"/>
    </row>
    <row r="90123" spans="53:53" x14ac:dyDescent="0.3">
      <c r="BA90123" s="2"/>
    </row>
    <row r="90124" spans="53:53" x14ac:dyDescent="0.3">
      <c r="BA90124" s="2"/>
    </row>
    <row r="90125" spans="53:53" x14ac:dyDescent="0.3">
      <c r="BA90125" s="2"/>
    </row>
    <row r="90126" spans="53:53" x14ac:dyDescent="0.3">
      <c r="BA90126" s="2"/>
    </row>
    <row r="90127" spans="53:53" x14ac:dyDescent="0.3">
      <c r="BA90127" s="2"/>
    </row>
    <row r="90128" spans="53:53" x14ac:dyDescent="0.3">
      <c r="BA90128" s="2"/>
    </row>
    <row r="90129" spans="53:53" x14ac:dyDescent="0.3">
      <c r="BA90129" s="2"/>
    </row>
    <row r="90130" spans="53:53" x14ac:dyDescent="0.3">
      <c r="BA90130" s="2"/>
    </row>
    <row r="90131" spans="53:53" x14ac:dyDescent="0.3">
      <c r="BA90131" s="2"/>
    </row>
    <row r="90132" spans="53:53" x14ac:dyDescent="0.3">
      <c r="BA90132" s="2"/>
    </row>
    <row r="90133" spans="53:53" x14ac:dyDescent="0.3">
      <c r="BA90133" s="2"/>
    </row>
    <row r="90134" spans="53:53" x14ac:dyDescent="0.3">
      <c r="BA90134" s="2"/>
    </row>
    <row r="90135" spans="53:53" x14ac:dyDescent="0.3">
      <c r="BA90135" s="2"/>
    </row>
    <row r="90136" spans="53:53" x14ac:dyDescent="0.3">
      <c r="BA90136" s="2"/>
    </row>
    <row r="90137" spans="53:53" x14ac:dyDescent="0.3">
      <c r="BA90137" s="2"/>
    </row>
    <row r="90138" spans="53:53" x14ac:dyDescent="0.3">
      <c r="BA90138" s="2"/>
    </row>
    <row r="90139" spans="53:53" x14ac:dyDescent="0.3">
      <c r="BA90139" s="2"/>
    </row>
    <row r="90140" spans="53:53" x14ac:dyDescent="0.3">
      <c r="BA90140" s="2"/>
    </row>
    <row r="90141" spans="53:53" x14ac:dyDescent="0.3">
      <c r="BA90141" s="2"/>
    </row>
    <row r="90142" spans="53:53" x14ac:dyDescent="0.3">
      <c r="BA90142" s="2"/>
    </row>
    <row r="90143" spans="53:53" x14ac:dyDescent="0.3">
      <c r="BA90143" s="2"/>
    </row>
    <row r="90144" spans="53:53" x14ac:dyDescent="0.3">
      <c r="BA90144" s="2"/>
    </row>
    <row r="90145" spans="53:53" x14ac:dyDescent="0.3">
      <c r="BA90145" s="2"/>
    </row>
    <row r="90146" spans="53:53" x14ac:dyDescent="0.3">
      <c r="BA90146" s="2"/>
    </row>
    <row r="90147" spans="53:53" x14ac:dyDescent="0.3">
      <c r="BA90147" s="2"/>
    </row>
    <row r="90148" spans="53:53" x14ac:dyDescent="0.3">
      <c r="BA90148" s="2"/>
    </row>
    <row r="90149" spans="53:53" x14ac:dyDescent="0.3">
      <c r="BA90149" s="2"/>
    </row>
    <row r="90150" spans="53:53" x14ac:dyDescent="0.3">
      <c r="BA90150" s="2"/>
    </row>
    <row r="90151" spans="53:53" x14ac:dyDescent="0.3">
      <c r="BA90151" s="2"/>
    </row>
    <row r="90152" spans="53:53" x14ac:dyDescent="0.3">
      <c r="BA90152" s="2"/>
    </row>
    <row r="90153" spans="53:53" x14ac:dyDescent="0.3">
      <c r="BA90153" s="2"/>
    </row>
    <row r="90154" spans="53:53" x14ac:dyDescent="0.3">
      <c r="BA90154" s="2"/>
    </row>
    <row r="90155" spans="53:53" x14ac:dyDescent="0.3">
      <c r="BA90155" s="2"/>
    </row>
    <row r="90156" spans="53:53" x14ac:dyDescent="0.3">
      <c r="BA90156" s="2"/>
    </row>
    <row r="90157" spans="53:53" x14ac:dyDescent="0.3">
      <c r="BA90157" s="2"/>
    </row>
    <row r="90158" spans="53:53" x14ac:dyDescent="0.3">
      <c r="BA90158" s="2"/>
    </row>
    <row r="90159" spans="53:53" x14ac:dyDescent="0.3">
      <c r="BA90159" s="2"/>
    </row>
    <row r="90160" spans="53:53" x14ac:dyDescent="0.3">
      <c r="BA90160" s="2"/>
    </row>
    <row r="90161" spans="53:53" x14ac:dyDescent="0.3">
      <c r="BA90161" s="2"/>
    </row>
    <row r="90162" spans="53:53" x14ac:dyDescent="0.3">
      <c r="BA90162" s="2"/>
    </row>
    <row r="90163" spans="53:53" x14ac:dyDescent="0.3">
      <c r="BA90163" s="2"/>
    </row>
    <row r="90164" spans="53:53" x14ac:dyDescent="0.3">
      <c r="BA90164" s="2"/>
    </row>
    <row r="90165" spans="53:53" x14ac:dyDescent="0.3">
      <c r="BA90165" s="2"/>
    </row>
    <row r="90166" spans="53:53" x14ac:dyDescent="0.3">
      <c r="BA90166" s="2"/>
    </row>
    <row r="90167" spans="53:53" x14ac:dyDescent="0.3">
      <c r="BA90167" s="2"/>
    </row>
    <row r="90168" spans="53:53" x14ac:dyDescent="0.3">
      <c r="BA90168" s="2"/>
    </row>
    <row r="90169" spans="53:53" x14ac:dyDescent="0.3">
      <c r="BA90169" s="2"/>
    </row>
    <row r="90170" spans="53:53" x14ac:dyDescent="0.3">
      <c r="BA90170" s="2"/>
    </row>
    <row r="90171" spans="53:53" x14ac:dyDescent="0.3">
      <c r="BA90171" s="2"/>
    </row>
    <row r="90172" spans="53:53" x14ac:dyDescent="0.3">
      <c r="BA90172" s="2"/>
    </row>
    <row r="90173" spans="53:53" x14ac:dyDescent="0.3">
      <c r="BA90173" s="2"/>
    </row>
    <row r="90174" spans="53:53" x14ac:dyDescent="0.3">
      <c r="BA90174" s="2"/>
    </row>
    <row r="90175" spans="53:53" x14ac:dyDescent="0.3">
      <c r="BA90175" s="2"/>
    </row>
    <row r="90176" spans="53:53" x14ac:dyDescent="0.3">
      <c r="BA90176" s="2"/>
    </row>
    <row r="90177" spans="53:53" x14ac:dyDescent="0.3">
      <c r="BA90177" s="2"/>
    </row>
    <row r="90178" spans="53:53" x14ac:dyDescent="0.3">
      <c r="BA90178" s="2"/>
    </row>
    <row r="90179" spans="53:53" x14ac:dyDescent="0.3">
      <c r="BA90179" s="2"/>
    </row>
    <row r="90180" spans="53:53" x14ac:dyDescent="0.3">
      <c r="BA90180" s="2"/>
    </row>
    <row r="90181" spans="53:53" x14ac:dyDescent="0.3">
      <c r="BA90181" s="2"/>
    </row>
    <row r="90182" spans="53:53" x14ac:dyDescent="0.3">
      <c r="BA90182" s="2"/>
    </row>
    <row r="90183" spans="53:53" x14ac:dyDescent="0.3">
      <c r="BA90183" s="2"/>
    </row>
    <row r="90184" spans="53:53" x14ac:dyDescent="0.3">
      <c r="BA90184" s="2"/>
    </row>
    <row r="90185" spans="53:53" x14ac:dyDescent="0.3">
      <c r="BA90185" s="2"/>
    </row>
    <row r="90186" spans="53:53" x14ac:dyDescent="0.3">
      <c r="BA90186" s="2"/>
    </row>
    <row r="90187" spans="53:53" x14ac:dyDescent="0.3">
      <c r="BA90187" s="2"/>
    </row>
    <row r="90188" spans="53:53" x14ac:dyDescent="0.3">
      <c r="BA90188" s="2"/>
    </row>
    <row r="90189" spans="53:53" x14ac:dyDescent="0.3">
      <c r="BA90189" s="2"/>
    </row>
    <row r="90190" spans="53:53" x14ac:dyDescent="0.3">
      <c r="BA90190" s="2"/>
    </row>
    <row r="90191" spans="53:53" x14ac:dyDescent="0.3">
      <c r="BA90191" s="2"/>
    </row>
    <row r="90192" spans="53:53" x14ac:dyDescent="0.3">
      <c r="BA90192" s="2"/>
    </row>
    <row r="90193" spans="53:53" x14ac:dyDescent="0.3">
      <c r="BA90193" s="2"/>
    </row>
    <row r="90194" spans="53:53" x14ac:dyDescent="0.3">
      <c r="BA90194" s="2"/>
    </row>
    <row r="90195" spans="53:53" x14ac:dyDescent="0.3">
      <c r="BA90195" s="2"/>
    </row>
    <row r="90196" spans="53:53" x14ac:dyDescent="0.3">
      <c r="BA90196" s="2"/>
    </row>
    <row r="90197" spans="53:53" x14ac:dyDescent="0.3">
      <c r="BA90197" s="2"/>
    </row>
    <row r="90198" spans="53:53" x14ac:dyDescent="0.3">
      <c r="BA90198" s="2"/>
    </row>
    <row r="90199" spans="53:53" x14ac:dyDescent="0.3">
      <c r="BA90199" s="2"/>
    </row>
    <row r="90200" spans="53:53" x14ac:dyDescent="0.3">
      <c r="BA90200" s="2"/>
    </row>
    <row r="90201" spans="53:53" x14ac:dyDescent="0.3">
      <c r="BA90201" s="2"/>
    </row>
    <row r="90202" spans="53:53" x14ac:dyDescent="0.3">
      <c r="BA90202" s="2"/>
    </row>
    <row r="90203" spans="53:53" x14ac:dyDescent="0.3">
      <c r="BA90203" s="2"/>
    </row>
    <row r="90204" spans="53:53" x14ac:dyDescent="0.3">
      <c r="BA90204" s="2"/>
    </row>
    <row r="90205" spans="53:53" x14ac:dyDescent="0.3">
      <c r="BA90205" s="2"/>
    </row>
    <row r="90206" spans="53:53" x14ac:dyDescent="0.3">
      <c r="BA90206" s="2"/>
    </row>
    <row r="90207" spans="53:53" x14ac:dyDescent="0.3">
      <c r="BA90207" s="2"/>
    </row>
    <row r="90208" spans="53:53" x14ac:dyDescent="0.3">
      <c r="BA90208" s="2"/>
    </row>
    <row r="90209" spans="53:53" x14ac:dyDescent="0.3">
      <c r="BA90209" s="2"/>
    </row>
    <row r="90210" spans="53:53" x14ac:dyDescent="0.3">
      <c r="BA90210" s="2"/>
    </row>
    <row r="90211" spans="53:53" x14ac:dyDescent="0.3">
      <c r="BA90211" s="2"/>
    </row>
    <row r="90212" spans="53:53" x14ac:dyDescent="0.3">
      <c r="BA90212" s="2"/>
    </row>
    <row r="90213" spans="53:53" x14ac:dyDescent="0.3">
      <c r="BA90213" s="2"/>
    </row>
    <row r="90214" spans="53:53" x14ac:dyDescent="0.3">
      <c r="BA90214" s="2"/>
    </row>
    <row r="90215" spans="53:53" x14ac:dyDescent="0.3">
      <c r="BA90215" s="2"/>
    </row>
    <row r="90216" spans="53:53" x14ac:dyDescent="0.3">
      <c r="BA90216" s="2"/>
    </row>
    <row r="90217" spans="53:53" x14ac:dyDescent="0.3">
      <c r="BA90217" s="2"/>
    </row>
    <row r="90218" spans="53:53" x14ac:dyDescent="0.3">
      <c r="BA90218" s="2"/>
    </row>
    <row r="90219" spans="53:53" x14ac:dyDescent="0.3">
      <c r="BA90219" s="2"/>
    </row>
    <row r="90220" spans="53:53" x14ac:dyDescent="0.3">
      <c r="BA90220" s="2"/>
    </row>
    <row r="90221" spans="53:53" x14ac:dyDescent="0.3">
      <c r="BA90221" s="2"/>
    </row>
    <row r="90222" spans="53:53" x14ac:dyDescent="0.3">
      <c r="BA90222" s="2"/>
    </row>
    <row r="90223" spans="53:53" x14ac:dyDescent="0.3">
      <c r="BA90223" s="2"/>
    </row>
    <row r="90224" spans="53:53" x14ac:dyDescent="0.3">
      <c r="BA90224" s="2"/>
    </row>
    <row r="90225" spans="53:53" x14ac:dyDescent="0.3">
      <c r="BA90225" s="2"/>
    </row>
    <row r="90226" spans="53:53" x14ac:dyDescent="0.3">
      <c r="BA90226" s="2"/>
    </row>
    <row r="90227" spans="53:53" x14ac:dyDescent="0.3">
      <c r="BA90227" s="2"/>
    </row>
    <row r="90228" spans="53:53" x14ac:dyDescent="0.3">
      <c r="BA90228" s="2"/>
    </row>
    <row r="90229" spans="53:53" x14ac:dyDescent="0.3">
      <c r="BA90229" s="2"/>
    </row>
    <row r="90230" spans="53:53" x14ac:dyDescent="0.3">
      <c r="BA90230" s="2"/>
    </row>
    <row r="90231" spans="53:53" x14ac:dyDescent="0.3">
      <c r="BA90231" s="2"/>
    </row>
    <row r="90232" spans="53:53" x14ac:dyDescent="0.3">
      <c r="BA90232" s="2"/>
    </row>
    <row r="90233" spans="53:53" x14ac:dyDescent="0.3">
      <c r="BA90233" s="2"/>
    </row>
    <row r="90234" spans="53:53" x14ac:dyDescent="0.3">
      <c r="BA90234" s="2"/>
    </row>
    <row r="90235" spans="53:53" x14ac:dyDescent="0.3">
      <c r="BA90235" s="2"/>
    </row>
    <row r="90236" spans="53:53" x14ac:dyDescent="0.3">
      <c r="BA90236" s="2"/>
    </row>
    <row r="90237" spans="53:53" x14ac:dyDescent="0.3">
      <c r="BA90237" s="2"/>
    </row>
    <row r="90238" spans="53:53" x14ac:dyDescent="0.3">
      <c r="BA90238" s="2"/>
    </row>
    <row r="90239" spans="53:53" x14ac:dyDescent="0.3">
      <c r="BA90239" s="2"/>
    </row>
    <row r="90240" spans="53:53" x14ac:dyDescent="0.3">
      <c r="BA90240" s="2"/>
    </row>
    <row r="90241" spans="53:53" x14ac:dyDescent="0.3">
      <c r="BA90241" s="2"/>
    </row>
    <row r="90242" spans="53:53" x14ac:dyDescent="0.3">
      <c r="BA90242" s="2"/>
    </row>
    <row r="90243" spans="53:53" x14ac:dyDescent="0.3">
      <c r="BA90243" s="2"/>
    </row>
    <row r="90244" spans="53:53" x14ac:dyDescent="0.3">
      <c r="BA90244" s="2"/>
    </row>
    <row r="90245" spans="53:53" x14ac:dyDescent="0.3">
      <c r="BA90245" s="2"/>
    </row>
    <row r="90246" spans="53:53" x14ac:dyDescent="0.3">
      <c r="BA90246" s="2"/>
    </row>
    <row r="90247" spans="53:53" x14ac:dyDescent="0.3">
      <c r="BA90247" s="2"/>
    </row>
    <row r="90248" spans="53:53" x14ac:dyDescent="0.3">
      <c r="BA90248" s="2"/>
    </row>
    <row r="90249" spans="53:53" x14ac:dyDescent="0.3">
      <c r="BA90249" s="2"/>
    </row>
    <row r="90250" spans="53:53" x14ac:dyDescent="0.3">
      <c r="BA90250" s="2"/>
    </row>
    <row r="90251" spans="53:53" x14ac:dyDescent="0.3">
      <c r="BA90251" s="2"/>
    </row>
    <row r="90252" spans="53:53" x14ac:dyDescent="0.3">
      <c r="BA90252" s="2"/>
    </row>
    <row r="90253" spans="53:53" x14ac:dyDescent="0.3">
      <c r="BA90253" s="2"/>
    </row>
    <row r="90254" spans="53:53" x14ac:dyDescent="0.3">
      <c r="BA90254" s="2"/>
    </row>
    <row r="90255" spans="53:53" x14ac:dyDescent="0.3">
      <c r="BA90255" s="2"/>
    </row>
    <row r="90256" spans="53:53" x14ac:dyDescent="0.3">
      <c r="BA90256" s="2"/>
    </row>
    <row r="90257" spans="53:53" x14ac:dyDescent="0.3">
      <c r="BA90257" s="2"/>
    </row>
    <row r="90258" spans="53:53" x14ac:dyDescent="0.3">
      <c r="BA90258" s="2"/>
    </row>
    <row r="90259" spans="53:53" x14ac:dyDescent="0.3">
      <c r="BA90259" s="2"/>
    </row>
    <row r="90260" spans="53:53" x14ac:dyDescent="0.3">
      <c r="BA90260" s="2"/>
    </row>
    <row r="90261" spans="53:53" x14ac:dyDescent="0.3">
      <c r="BA90261" s="2"/>
    </row>
    <row r="90262" spans="53:53" x14ac:dyDescent="0.3">
      <c r="BA90262" s="2"/>
    </row>
    <row r="90263" spans="53:53" x14ac:dyDescent="0.3">
      <c r="BA90263" s="2"/>
    </row>
    <row r="90264" spans="53:53" x14ac:dyDescent="0.3">
      <c r="BA90264" s="2"/>
    </row>
    <row r="90265" spans="53:53" x14ac:dyDescent="0.3">
      <c r="BA90265" s="2"/>
    </row>
    <row r="90266" spans="53:53" x14ac:dyDescent="0.3">
      <c r="BA90266" s="2"/>
    </row>
    <row r="90267" spans="53:53" x14ac:dyDescent="0.3">
      <c r="BA90267" s="2"/>
    </row>
    <row r="90268" spans="53:53" x14ac:dyDescent="0.3">
      <c r="BA90268" s="2"/>
    </row>
    <row r="90269" spans="53:53" x14ac:dyDescent="0.3">
      <c r="BA90269" s="2"/>
    </row>
    <row r="90270" spans="53:53" x14ac:dyDescent="0.3">
      <c r="BA90270" s="2"/>
    </row>
    <row r="90271" spans="53:53" x14ac:dyDescent="0.3">
      <c r="BA90271" s="2"/>
    </row>
    <row r="90272" spans="53:53" x14ac:dyDescent="0.3">
      <c r="BA90272" s="2"/>
    </row>
    <row r="90273" spans="53:53" x14ac:dyDescent="0.3">
      <c r="BA90273" s="2"/>
    </row>
    <row r="90274" spans="53:53" x14ac:dyDescent="0.3">
      <c r="BA90274" s="2"/>
    </row>
    <row r="90275" spans="53:53" x14ac:dyDescent="0.3">
      <c r="BA90275" s="2"/>
    </row>
    <row r="90276" spans="53:53" x14ac:dyDescent="0.3">
      <c r="BA90276" s="2"/>
    </row>
    <row r="90277" spans="53:53" x14ac:dyDescent="0.3">
      <c r="BA90277" s="2"/>
    </row>
    <row r="90278" spans="53:53" x14ac:dyDescent="0.3">
      <c r="BA90278" s="2"/>
    </row>
    <row r="90279" spans="53:53" x14ac:dyDescent="0.3">
      <c r="BA90279" s="2"/>
    </row>
    <row r="90280" spans="53:53" x14ac:dyDescent="0.3">
      <c r="BA90280" s="2"/>
    </row>
    <row r="90281" spans="53:53" x14ac:dyDescent="0.3">
      <c r="BA90281" s="2"/>
    </row>
    <row r="90282" spans="53:53" x14ac:dyDescent="0.3">
      <c r="BA90282" s="2"/>
    </row>
    <row r="90283" spans="53:53" x14ac:dyDescent="0.3">
      <c r="BA90283" s="2"/>
    </row>
    <row r="90284" spans="53:53" x14ac:dyDescent="0.3">
      <c r="BA90284" s="2"/>
    </row>
    <row r="90285" spans="53:53" x14ac:dyDescent="0.3">
      <c r="BA90285" s="2"/>
    </row>
    <row r="90286" spans="53:53" x14ac:dyDescent="0.3">
      <c r="BA90286" s="2"/>
    </row>
    <row r="90287" spans="53:53" x14ac:dyDescent="0.3">
      <c r="BA90287" s="2"/>
    </row>
    <row r="90288" spans="53:53" x14ac:dyDescent="0.3">
      <c r="BA90288" s="2"/>
    </row>
    <row r="90289" spans="53:53" x14ac:dyDescent="0.3">
      <c r="BA90289" s="2"/>
    </row>
    <row r="90290" spans="53:53" x14ac:dyDescent="0.3">
      <c r="BA90290" s="2"/>
    </row>
    <row r="90291" spans="53:53" x14ac:dyDescent="0.3">
      <c r="BA90291" s="2"/>
    </row>
    <row r="90292" spans="53:53" x14ac:dyDescent="0.3">
      <c r="BA90292" s="2"/>
    </row>
    <row r="90293" spans="53:53" x14ac:dyDescent="0.3">
      <c r="BA90293" s="2"/>
    </row>
    <row r="90294" spans="53:53" x14ac:dyDescent="0.3">
      <c r="BA90294" s="2"/>
    </row>
    <row r="90295" spans="53:53" x14ac:dyDescent="0.3">
      <c r="BA90295" s="2"/>
    </row>
    <row r="90296" spans="53:53" x14ac:dyDescent="0.3">
      <c r="BA90296" s="2"/>
    </row>
    <row r="90297" spans="53:53" x14ac:dyDescent="0.3">
      <c r="BA90297" s="2"/>
    </row>
    <row r="90298" spans="53:53" x14ac:dyDescent="0.3">
      <c r="BA90298" s="2"/>
    </row>
    <row r="90299" spans="53:53" x14ac:dyDescent="0.3">
      <c r="BA90299" s="2"/>
    </row>
    <row r="90300" spans="53:53" x14ac:dyDescent="0.3">
      <c r="BA90300" s="2"/>
    </row>
    <row r="90301" spans="53:53" x14ac:dyDescent="0.3">
      <c r="BA90301" s="2"/>
    </row>
    <row r="90302" spans="53:53" x14ac:dyDescent="0.3">
      <c r="BA90302" s="2"/>
    </row>
    <row r="90303" spans="53:53" x14ac:dyDescent="0.3">
      <c r="BA90303" s="2"/>
    </row>
    <row r="90304" spans="53:53" x14ac:dyDescent="0.3">
      <c r="BA90304" s="2"/>
    </row>
    <row r="90305" spans="53:53" x14ac:dyDescent="0.3">
      <c r="BA90305" s="2"/>
    </row>
    <row r="90306" spans="53:53" x14ac:dyDescent="0.3">
      <c r="BA90306" s="2"/>
    </row>
    <row r="90307" spans="53:53" x14ac:dyDescent="0.3">
      <c r="BA90307" s="2"/>
    </row>
    <row r="90308" spans="53:53" x14ac:dyDescent="0.3">
      <c r="BA90308" s="2"/>
    </row>
    <row r="90309" spans="53:53" x14ac:dyDescent="0.3">
      <c r="BA90309" s="2"/>
    </row>
    <row r="90310" spans="53:53" x14ac:dyDescent="0.3">
      <c r="BA90310" s="2"/>
    </row>
    <row r="90311" spans="53:53" x14ac:dyDescent="0.3">
      <c r="BA90311" s="2"/>
    </row>
    <row r="90312" spans="53:53" x14ac:dyDescent="0.3">
      <c r="BA90312" s="2"/>
    </row>
    <row r="90313" spans="53:53" x14ac:dyDescent="0.3">
      <c r="BA90313" s="2"/>
    </row>
    <row r="90314" spans="53:53" x14ac:dyDescent="0.3">
      <c r="BA90314" s="2"/>
    </row>
    <row r="90315" spans="53:53" x14ac:dyDescent="0.3">
      <c r="BA90315" s="2"/>
    </row>
    <row r="90316" spans="53:53" x14ac:dyDescent="0.3">
      <c r="BA90316" s="2"/>
    </row>
    <row r="90317" spans="53:53" x14ac:dyDescent="0.3">
      <c r="BA90317" s="2"/>
    </row>
    <row r="90318" spans="53:53" x14ac:dyDescent="0.3">
      <c r="BA90318" s="2"/>
    </row>
    <row r="90319" spans="53:53" x14ac:dyDescent="0.3">
      <c r="BA90319" s="2"/>
    </row>
    <row r="90320" spans="53:53" x14ac:dyDescent="0.3">
      <c r="BA90320" s="2"/>
    </row>
    <row r="90321" spans="53:53" x14ac:dyDescent="0.3">
      <c r="BA90321" s="2"/>
    </row>
    <row r="90322" spans="53:53" x14ac:dyDescent="0.3">
      <c r="BA90322" s="2"/>
    </row>
    <row r="90323" spans="53:53" x14ac:dyDescent="0.3">
      <c r="BA90323" s="2"/>
    </row>
    <row r="90324" spans="53:53" x14ac:dyDescent="0.3">
      <c r="BA90324" s="2"/>
    </row>
    <row r="90325" spans="53:53" x14ac:dyDescent="0.3">
      <c r="BA90325" s="2"/>
    </row>
    <row r="90326" spans="53:53" x14ac:dyDescent="0.3">
      <c r="BA90326" s="2"/>
    </row>
    <row r="90327" spans="53:53" x14ac:dyDescent="0.3">
      <c r="BA90327" s="2"/>
    </row>
    <row r="90328" spans="53:53" x14ac:dyDescent="0.3">
      <c r="BA90328" s="2"/>
    </row>
    <row r="90329" spans="53:53" x14ac:dyDescent="0.3">
      <c r="BA90329" s="2"/>
    </row>
    <row r="90330" spans="53:53" x14ac:dyDescent="0.3">
      <c r="BA90330" s="2"/>
    </row>
    <row r="90331" spans="53:53" x14ac:dyDescent="0.3">
      <c r="BA90331" s="2"/>
    </row>
    <row r="90332" spans="53:53" x14ac:dyDescent="0.3">
      <c r="BA90332" s="2"/>
    </row>
    <row r="90333" spans="53:53" x14ac:dyDescent="0.3">
      <c r="BA90333" s="2"/>
    </row>
    <row r="90334" spans="53:53" x14ac:dyDescent="0.3">
      <c r="BA90334" s="2"/>
    </row>
    <row r="90335" spans="53:53" x14ac:dyDescent="0.3">
      <c r="BA90335" s="2"/>
    </row>
    <row r="90336" spans="53:53" x14ac:dyDescent="0.3">
      <c r="BA90336" s="2"/>
    </row>
    <row r="90337" spans="53:53" x14ac:dyDescent="0.3">
      <c r="BA90337" s="2"/>
    </row>
    <row r="90338" spans="53:53" x14ac:dyDescent="0.3">
      <c r="BA90338" s="2"/>
    </row>
    <row r="90339" spans="53:53" x14ac:dyDescent="0.3">
      <c r="BA90339" s="2"/>
    </row>
    <row r="90340" spans="53:53" x14ac:dyDescent="0.3">
      <c r="BA90340" s="2"/>
    </row>
    <row r="90341" spans="53:53" x14ac:dyDescent="0.3">
      <c r="BA90341" s="2"/>
    </row>
    <row r="90342" spans="53:53" x14ac:dyDescent="0.3">
      <c r="BA90342" s="2"/>
    </row>
    <row r="90343" spans="53:53" x14ac:dyDescent="0.3">
      <c r="BA90343" s="2"/>
    </row>
    <row r="90344" spans="53:53" x14ac:dyDescent="0.3">
      <c r="BA90344" s="2"/>
    </row>
    <row r="90345" spans="53:53" x14ac:dyDescent="0.3">
      <c r="BA90345" s="2"/>
    </row>
    <row r="90346" spans="53:53" x14ac:dyDescent="0.3">
      <c r="BA90346" s="2"/>
    </row>
    <row r="90347" spans="53:53" x14ac:dyDescent="0.3">
      <c r="BA90347" s="2"/>
    </row>
    <row r="90348" spans="53:53" x14ac:dyDescent="0.3">
      <c r="BA90348" s="2"/>
    </row>
    <row r="90349" spans="53:53" x14ac:dyDescent="0.3">
      <c r="BA90349" s="2"/>
    </row>
    <row r="90350" spans="53:53" x14ac:dyDescent="0.3">
      <c r="BA90350" s="2"/>
    </row>
    <row r="90351" spans="53:53" x14ac:dyDescent="0.3">
      <c r="BA90351" s="2"/>
    </row>
    <row r="90352" spans="53:53" x14ac:dyDescent="0.3">
      <c r="BA90352" s="2"/>
    </row>
    <row r="90353" spans="53:53" x14ac:dyDescent="0.3">
      <c r="BA90353" s="2"/>
    </row>
    <row r="90354" spans="53:53" x14ac:dyDescent="0.3">
      <c r="BA90354" s="2"/>
    </row>
    <row r="90355" spans="53:53" x14ac:dyDescent="0.3">
      <c r="BA90355" s="2"/>
    </row>
    <row r="90356" spans="53:53" x14ac:dyDescent="0.3">
      <c r="BA90356" s="2"/>
    </row>
    <row r="90357" spans="53:53" x14ac:dyDescent="0.3">
      <c r="BA90357" s="2"/>
    </row>
    <row r="90358" spans="53:53" x14ac:dyDescent="0.3">
      <c r="BA90358" s="2"/>
    </row>
    <row r="90359" spans="53:53" x14ac:dyDescent="0.3">
      <c r="BA90359" s="2"/>
    </row>
    <row r="90360" spans="53:53" x14ac:dyDescent="0.3">
      <c r="BA90360" s="2"/>
    </row>
    <row r="90361" spans="53:53" x14ac:dyDescent="0.3">
      <c r="BA90361" s="2"/>
    </row>
    <row r="90362" spans="53:53" x14ac:dyDescent="0.3">
      <c r="BA90362" s="2"/>
    </row>
    <row r="90363" spans="53:53" x14ac:dyDescent="0.3">
      <c r="BA90363" s="2"/>
    </row>
    <row r="90364" spans="53:53" x14ac:dyDescent="0.3">
      <c r="BA90364" s="2"/>
    </row>
    <row r="90365" spans="53:53" x14ac:dyDescent="0.3">
      <c r="BA90365" s="2"/>
    </row>
    <row r="90366" spans="53:53" x14ac:dyDescent="0.3">
      <c r="BA90366" s="2"/>
    </row>
    <row r="90367" spans="53:53" x14ac:dyDescent="0.3">
      <c r="BA90367" s="2"/>
    </row>
    <row r="90368" spans="53:53" x14ac:dyDescent="0.3">
      <c r="BA90368" s="2"/>
    </row>
    <row r="90369" spans="53:53" x14ac:dyDescent="0.3">
      <c r="BA90369" s="2"/>
    </row>
    <row r="90370" spans="53:53" x14ac:dyDescent="0.3">
      <c r="BA90370" s="2"/>
    </row>
    <row r="90371" spans="53:53" x14ac:dyDescent="0.3">
      <c r="BA90371" s="2"/>
    </row>
    <row r="90372" spans="53:53" x14ac:dyDescent="0.3">
      <c r="BA90372" s="2"/>
    </row>
    <row r="90373" spans="53:53" x14ac:dyDescent="0.3">
      <c r="BA90373" s="2"/>
    </row>
    <row r="90374" spans="53:53" x14ac:dyDescent="0.3">
      <c r="BA90374" s="2"/>
    </row>
    <row r="90375" spans="53:53" x14ac:dyDescent="0.3">
      <c r="BA90375" s="2"/>
    </row>
    <row r="90376" spans="53:53" x14ac:dyDescent="0.3">
      <c r="BA90376" s="2"/>
    </row>
    <row r="90377" spans="53:53" x14ac:dyDescent="0.3">
      <c r="BA90377" s="2"/>
    </row>
    <row r="90378" spans="53:53" x14ac:dyDescent="0.3">
      <c r="BA90378" s="2"/>
    </row>
    <row r="90379" spans="53:53" x14ac:dyDescent="0.3">
      <c r="BA90379" s="2"/>
    </row>
    <row r="90380" spans="53:53" x14ac:dyDescent="0.3">
      <c r="BA90380" s="2"/>
    </row>
    <row r="90381" spans="53:53" x14ac:dyDescent="0.3">
      <c r="BA90381" s="2"/>
    </row>
    <row r="90382" spans="53:53" x14ac:dyDescent="0.3">
      <c r="BA90382" s="2"/>
    </row>
    <row r="90383" spans="53:53" x14ac:dyDescent="0.3">
      <c r="BA90383" s="2"/>
    </row>
    <row r="90384" spans="53:53" x14ac:dyDescent="0.3">
      <c r="BA90384" s="2"/>
    </row>
    <row r="90385" spans="53:53" x14ac:dyDescent="0.3">
      <c r="BA90385" s="2"/>
    </row>
    <row r="90386" spans="53:53" x14ac:dyDescent="0.3">
      <c r="BA90386" s="2"/>
    </row>
    <row r="90387" spans="53:53" x14ac:dyDescent="0.3">
      <c r="BA90387" s="2"/>
    </row>
    <row r="90388" spans="53:53" x14ac:dyDescent="0.3">
      <c r="BA90388" s="2"/>
    </row>
    <row r="90389" spans="53:53" x14ac:dyDescent="0.3">
      <c r="BA90389" s="2"/>
    </row>
    <row r="90390" spans="53:53" x14ac:dyDescent="0.3">
      <c r="BA90390" s="2"/>
    </row>
    <row r="90391" spans="53:53" x14ac:dyDescent="0.3">
      <c r="BA90391" s="2"/>
    </row>
    <row r="90392" spans="53:53" x14ac:dyDescent="0.3">
      <c r="BA90392" s="2"/>
    </row>
    <row r="90393" spans="53:53" x14ac:dyDescent="0.3">
      <c r="BA90393" s="2"/>
    </row>
    <row r="90394" spans="53:53" x14ac:dyDescent="0.3">
      <c r="BA90394" s="2"/>
    </row>
    <row r="90395" spans="53:53" x14ac:dyDescent="0.3">
      <c r="BA90395" s="2"/>
    </row>
    <row r="90396" spans="53:53" x14ac:dyDescent="0.3">
      <c r="BA90396" s="2"/>
    </row>
    <row r="90397" spans="53:53" x14ac:dyDescent="0.3">
      <c r="BA90397" s="2"/>
    </row>
    <row r="90398" spans="53:53" x14ac:dyDescent="0.3">
      <c r="BA90398" s="2"/>
    </row>
    <row r="90399" spans="53:53" x14ac:dyDescent="0.3">
      <c r="BA90399" s="2"/>
    </row>
    <row r="90400" spans="53:53" x14ac:dyDescent="0.3">
      <c r="BA90400" s="2"/>
    </row>
    <row r="90401" spans="53:53" x14ac:dyDescent="0.3">
      <c r="BA90401" s="2"/>
    </row>
    <row r="90402" spans="53:53" x14ac:dyDescent="0.3">
      <c r="BA90402" s="2"/>
    </row>
    <row r="90403" spans="53:53" x14ac:dyDescent="0.3">
      <c r="BA90403" s="2"/>
    </row>
    <row r="90404" spans="53:53" x14ac:dyDescent="0.3">
      <c r="BA90404" s="2"/>
    </row>
    <row r="90405" spans="53:53" x14ac:dyDescent="0.3">
      <c r="BA90405" s="2"/>
    </row>
    <row r="90406" spans="53:53" x14ac:dyDescent="0.3">
      <c r="BA90406" s="2"/>
    </row>
    <row r="90407" spans="53:53" x14ac:dyDescent="0.3">
      <c r="BA90407" s="2"/>
    </row>
    <row r="90408" spans="53:53" x14ac:dyDescent="0.3">
      <c r="BA90408" s="2"/>
    </row>
    <row r="90409" spans="53:53" x14ac:dyDescent="0.3">
      <c r="BA90409" s="2"/>
    </row>
    <row r="90410" spans="53:53" x14ac:dyDescent="0.3">
      <c r="BA90410" s="2"/>
    </row>
    <row r="90411" spans="53:53" x14ac:dyDescent="0.3">
      <c r="BA90411" s="2"/>
    </row>
    <row r="90412" spans="53:53" x14ac:dyDescent="0.3">
      <c r="BA90412" s="2"/>
    </row>
    <row r="90413" spans="53:53" x14ac:dyDescent="0.3">
      <c r="BA90413" s="2"/>
    </row>
    <row r="90414" spans="53:53" x14ac:dyDescent="0.3">
      <c r="BA90414" s="2"/>
    </row>
    <row r="90415" spans="53:53" x14ac:dyDescent="0.3">
      <c r="BA90415" s="2"/>
    </row>
    <row r="90416" spans="53:53" x14ac:dyDescent="0.3">
      <c r="BA90416" s="2"/>
    </row>
    <row r="90417" spans="53:53" x14ac:dyDescent="0.3">
      <c r="BA90417" s="2"/>
    </row>
    <row r="90418" spans="53:53" x14ac:dyDescent="0.3">
      <c r="BA90418" s="2"/>
    </row>
    <row r="90419" spans="53:53" x14ac:dyDescent="0.3">
      <c r="BA90419" s="2"/>
    </row>
    <row r="90420" spans="53:53" x14ac:dyDescent="0.3">
      <c r="BA90420" s="2"/>
    </row>
    <row r="90421" spans="53:53" x14ac:dyDescent="0.3">
      <c r="BA90421" s="2"/>
    </row>
    <row r="90422" spans="53:53" x14ac:dyDescent="0.3">
      <c r="BA90422" s="2"/>
    </row>
    <row r="90423" spans="53:53" x14ac:dyDescent="0.3">
      <c r="BA90423" s="2"/>
    </row>
    <row r="90424" spans="53:53" x14ac:dyDescent="0.3">
      <c r="BA90424" s="2"/>
    </row>
    <row r="90425" spans="53:53" x14ac:dyDescent="0.3">
      <c r="BA90425" s="2"/>
    </row>
    <row r="90426" spans="53:53" x14ac:dyDescent="0.3">
      <c r="BA90426" s="2"/>
    </row>
    <row r="90427" spans="53:53" x14ac:dyDescent="0.3">
      <c r="BA90427" s="2"/>
    </row>
    <row r="90428" spans="53:53" x14ac:dyDescent="0.3">
      <c r="BA90428" s="2"/>
    </row>
    <row r="90429" spans="53:53" x14ac:dyDescent="0.3">
      <c r="BA90429" s="2"/>
    </row>
    <row r="90430" spans="53:53" x14ac:dyDescent="0.3">
      <c r="BA90430" s="2"/>
    </row>
    <row r="90431" spans="53:53" x14ac:dyDescent="0.3">
      <c r="BA90431" s="2"/>
    </row>
    <row r="90432" spans="53:53" x14ac:dyDescent="0.3">
      <c r="BA90432" s="2"/>
    </row>
    <row r="90433" spans="53:53" x14ac:dyDescent="0.3">
      <c r="BA90433" s="2"/>
    </row>
    <row r="90434" spans="53:53" x14ac:dyDescent="0.3">
      <c r="BA90434" s="2"/>
    </row>
    <row r="90435" spans="53:53" x14ac:dyDescent="0.3">
      <c r="BA90435" s="2"/>
    </row>
    <row r="90436" spans="53:53" x14ac:dyDescent="0.3">
      <c r="BA90436" s="2"/>
    </row>
    <row r="90437" spans="53:53" x14ac:dyDescent="0.3">
      <c r="BA90437" s="2"/>
    </row>
    <row r="90438" spans="53:53" x14ac:dyDescent="0.3">
      <c r="BA90438" s="2"/>
    </row>
    <row r="90439" spans="53:53" x14ac:dyDescent="0.3">
      <c r="BA90439" s="2"/>
    </row>
    <row r="90440" spans="53:53" x14ac:dyDescent="0.3">
      <c r="BA90440" s="2"/>
    </row>
    <row r="90441" spans="53:53" x14ac:dyDescent="0.3">
      <c r="BA90441" s="2"/>
    </row>
    <row r="90442" spans="53:53" x14ac:dyDescent="0.3">
      <c r="BA90442" s="2"/>
    </row>
    <row r="90443" spans="53:53" x14ac:dyDescent="0.3">
      <c r="BA90443" s="2"/>
    </row>
    <row r="90444" spans="53:53" x14ac:dyDescent="0.3">
      <c r="BA90444" s="2"/>
    </row>
    <row r="90445" spans="53:53" x14ac:dyDescent="0.3">
      <c r="BA90445" s="2"/>
    </row>
    <row r="90446" spans="53:53" x14ac:dyDescent="0.3">
      <c r="BA90446" s="2"/>
    </row>
    <row r="90447" spans="53:53" x14ac:dyDescent="0.3">
      <c r="BA90447" s="2"/>
    </row>
    <row r="90448" spans="53:53" x14ac:dyDescent="0.3">
      <c r="BA90448" s="2"/>
    </row>
    <row r="90449" spans="53:53" x14ac:dyDescent="0.3">
      <c r="BA90449" s="2"/>
    </row>
    <row r="90450" spans="53:53" x14ac:dyDescent="0.3">
      <c r="BA90450" s="2"/>
    </row>
    <row r="90451" spans="53:53" x14ac:dyDescent="0.3">
      <c r="BA90451" s="2"/>
    </row>
    <row r="90452" spans="53:53" x14ac:dyDescent="0.3">
      <c r="BA90452" s="2"/>
    </row>
    <row r="90453" spans="53:53" x14ac:dyDescent="0.3">
      <c r="BA90453" s="2"/>
    </row>
    <row r="90454" spans="53:53" x14ac:dyDescent="0.3">
      <c r="BA90454" s="2"/>
    </row>
    <row r="90455" spans="53:53" x14ac:dyDescent="0.3">
      <c r="BA90455" s="2"/>
    </row>
    <row r="90456" spans="53:53" x14ac:dyDescent="0.3">
      <c r="BA90456" s="2"/>
    </row>
    <row r="90457" spans="53:53" x14ac:dyDescent="0.3">
      <c r="BA90457" s="2"/>
    </row>
    <row r="90458" spans="53:53" x14ac:dyDescent="0.3">
      <c r="BA90458" s="2"/>
    </row>
    <row r="90459" spans="53:53" x14ac:dyDescent="0.3">
      <c r="BA90459" s="2"/>
    </row>
    <row r="90460" spans="53:53" x14ac:dyDescent="0.3">
      <c r="BA90460" s="2"/>
    </row>
    <row r="90461" spans="53:53" x14ac:dyDescent="0.3">
      <c r="BA90461" s="2"/>
    </row>
    <row r="90462" spans="53:53" x14ac:dyDescent="0.3">
      <c r="BA90462" s="2"/>
    </row>
    <row r="90463" spans="53:53" x14ac:dyDescent="0.3">
      <c r="BA90463" s="2"/>
    </row>
    <row r="90464" spans="53:53" x14ac:dyDescent="0.3">
      <c r="BA90464" s="2"/>
    </row>
    <row r="90465" spans="53:53" x14ac:dyDescent="0.3">
      <c r="BA90465" s="2"/>
    </row>
    <row r="90466" spans="53:53" x14ac:dyDescent="0.3">
      <c r="BA90466" s="2"/>
    </row>
    <row r="90467" spans="53:53" x14ac:dyDescent="0.3">
      <c r="BA90467" s="2"/>
    </row>
    <row r="90468" spans="53:53" x14ac:dyDescent="0.3">
      <c r="BA90468" s="2"/>
    </row>
    <row r="90469" spans="53:53" x14ac:dyDescent="0.3">
      <c r="BA90469" s="2"/>
    </row>
    <row r="90470" spans="53:53" x14ac:dyDescent="0.3">
      <c r="BA90470" s="2"/>
    </row>
    <row r="90471" spans="53:53" x14ac:dyDescent="0.3">
      <c r="BA90471" s="2"/>
    </row>
    <row r="90472" spans="53:53" x14ac:dyDescent="0.3">
      <c r="BA90472" s="2"/>
    </row>
    <row r="90473" spans="53:53" x14ac:dyDescent="0.3">
      <c r="BA90473" s="2"/>
    </row>
    <row r="90474" spans="53:53" x14ac:dyDescent="0.3">
      <c r="BA90474" s="2"/>
    </row>
    <row r="90475" spans="53:53" x14ac:dyDescent="0.3">
      <c r="BA90475" s="2"/>
    </row>
    <row r="90476" spans="53:53" x14ac:dyDescent="0.3">
      <c r="BA90476" s="2"/>
    </row>
    <row r="90477" spans="53:53" x14ac:dyDescent="0.3">
      <c r="BA90477" s="2"/>
    </row>
    <row r="90478" spans="53:53" x14ac:dyDescent="0.3">
      <c r="BA90478" s="2"/>
    </row>
    <row r="90479" spans="53:53" x14ac:dyDescent="0.3">
      <c r="BA90479" s="2"/>
    </row>
    <row r="90480" spans="53:53" x14ac:dyDescent="0.3">
      <c r="BA90480" s="2"/>
    </row>
    <row r="90481" spans="53:53" x14ac:dyDescent="0.3">
      <c r="BA90481" s="2"/>
    </row>
    <row r="90482" spans="53:53" x14ac:dyDescent="0.3">
      <c r="BA90482" s="2"/>
    </row>
    <row r="90483" spans="53:53" x14ac:dyDescent="0.3">
      <c r="BA90483" s="2"/>
    </row>
    <row r="90484" spans="53:53" x14ac:dyDescent="0.3">
      <c r="BA90484" s="2"/>
    </row>
    <row r="90485" spans="53:53" x14ac:dyDescent="0.3">
      <c r="BA90485" s="2"/>
    </row>
    <row r="90486" spans="53:53" x14ac:dyDescent="0.3">
      <c r="BA90486" s="2"/>
    </row>
    <row r="90487" spans="53:53" x14ac:dyDescent="0.3">
      <c r="BA90487" s="2"/>
    </row>
    <row r="90488" spans="53:53" x14ac:dyDescent="0.3">
      <c r="BA90488" s="2"/>
    </row>
    <row r="90489" spans="53:53" x14ac:dyDescent="0.3">
      <c r="BA90489" s="2"/>
    </row>
    <row r="90490" spans="53:53" x14ac:dyDescent="0.3">
      <c r="BA90490" s="2"/>
    </row>
    <row r="90491" spans="53:53" x14ac:dyDescent="0.3">
      <c r="BA90491" s="2"/>
    </row>
    <row r="90492" spans="53:53" x14ac:dyDescent="0.3">
      <c r="BA90492" s="2"/>
    </row>
    <row r="90493" spans="53:53" x14ac:dyDescent="0.3">
      <c r="BA90493" s="2"/>
    </row>
    <row r="90494" spans="53:53" x14ac:dyDescent="0.3">
      <c r="BA90494" s="2"/>
    </row>
    <row r="90495" spans="53:53" x14ac:dyDescent="0.3">
      <c r="BA90495" s="2"/>
    </row>
    <row r="90496" spans="53:53" x14ac:dyDescent="0.3">
      <c r="BA90496" s="2"/>
    </row>
    <row r="90497" spans="53:53" x14ac:dyDescent="0.3">
      <c r="BA90497" s="2"/>
    </row>
    <row r="90498" spans="53:53" x14ac:dyDescent="0.3">
      <c r="BA90498" s="2"/>
    </row>
    <row r="90499" spans="53:53" x14ac:dyDescent="0.3">
      <c r="BA90499" s="2"/>
    </row>
    <row r="90500" spans="53:53" x14ac:dyDescent="0.3">
      <c r="BA90500" s="2"/>
    </row>
    <row r="90501" spans="53:53" x14ac:dyDescent="0.3">
      <c r="BA90501" s="2"/>
    </row>
    <row r="90502" spans="53:53" x14ac:dyDescent="0.3">
      <c r="BA90502" s="2"/>
    </row>
    <row r="90503" spans="53:53" x14ac:dyDescent="0.3">
      <c r="BA90503" s="2"/>
    </row>
    <row r="90504" spans="53:53" x14ac:dyDescent="0.3">
      <c r="BA90504" s="2"/>
    </row>
    <row r="90505" spans="53:53" x14ac:dyDescent="0.3">
      <c r="BA90505" s="2"/>
    </row>
    <row r="90506" spans="53:53" x14ac:dyDescent="0.3">
      <c r="BA90506" s="2"/>
    </row>
    <row r="90507" spans="53:53" x14ac:dyDescent="0.3">
      <c r="BA90507" s="2"/>
    </row>
    <row r="90508" spans="53:53" x14ac:dyDescent="0.3">
      <c r="BA90508" s="2"/>
    </row>
    <row r="90509" spans="53:53" x14ac:dyDescent="0.3">
      <c r="BA90509" s="2"/>
    </row>
    <row r="90510" spans="53:53" x14ac:dyDescent="0.3">
      <c r="BA90510" s="2"/>
    </row>
    <row r="90511" spans="53:53" x14ac:dyDescent="0.3">
      <c r="BA90511" s="2"/>
    </row>
    <row r="90512" spans="53:53" x14ac:dyDescent="0.3">
      <c r="BA90512" s="2"/>
    </row>
    <row r="90513" spans="53:53" x14ac:dyDescent="0.3">
      <c r="BA90513" s="2"/>
    </row>
    <row r="90514" spans="53:53" x14ac:dyDescent="0.3">
      <c r="BA90514" s="2"/>
    </row>
    <row r="90515" spans="53:53" x14ac:dyDescent="0.3">
      <c r="BA90515" s="2"/>
    </row>
    <row r="90516" spans="53:53" x14ac:dyDescent="0.3">
      <c r="BA90516" s="2"/>
    </row>
    <row r="90517" spans="53:53" x14ac:dyDescent="0.3">
      <c r="BA90517" s="2"/>
    </row>
    <row r="90518" spans="53:53" x14ac:dyDescent="0.3">
      <c r="BA90518" s="2"/>
    </row>
    <row r="90519" spans="53:53" x14ac:dyDescent="0.3">
      <c r="BA90519" s="2"/>
    </row>
    <row r="90520" spans="53:53" x14ac:dyDescent="0.3">
      <c r="BA90520" s="2"/>
    </row>
    <row r="90521" spans="53:53" x14ac:dyDescent="0.3">
      <c r="BA90521" s="2"/>
    </row>
    <row r="90522" spans="53:53" x14ac:dyDescent="0.3">
      <c r="BA90522" s="2"/>
    </row>
    <row r="90523" spans="53:53" x14ac:dyDescent="0.3">
      <c r="BA90523" s="2"/>
    </row>
    <row r="90524" spans="53:53" x14ac:dyDescent="0.3">
      <c r="BA90524" s="2"/>
    </row>
    <row r="90525" spans="53:53" x14ac:dyDescent="0.3">
      <c r="BA90525" s="2"/>
    </row>
    <row r="90526" spans="53:53" x14ac:dyDescent="0.3">
      <c r="BA90526" s="2"/>
    </row>
    <row r="90527" spans="53:53" x14ac:dyDescent="0.3">
      <c r="BA90527" s="2"/>
    </row>
    <row r="90528" spans="53:53" x14ac:dyDescent="0.3">
      <c r="BA90528" s="2"/>
    </row>
    <row r="90529" spans="53:53" x14ac:dyDescent="0.3">
      <c r="BA90529" s="2"/>
    </row>
    <row r="90530" spans="53:53" x14ac:dyDescent="0.3">
      <c r="BA90530" s="2"/>
    </row>
    <row r="90531" spans="53:53" x14ac:dyDescent="0.3">
      <c r="BA90531" s="2"/>
    </row>
    <row r="90532" spans="53:53" x14ac:dyDescent="0.3">
      <c r="BA90532" s="2"/>
    </row>
    <row r="90533" spans="53:53" x14ac:dyDescent="0.3">
      <c r="BA90533" s="2"/>
    </row>
    <row r="90534" spans="53:53" x14ac:dyDescent="0.3">
      <c r="BA90534" s="2"/>
    </row>
    <row r="90535" spans="53:53" x14ac:dyDescent="0.3">
      <c r="BA90535" s="2"/>
    </row>
    <row r="90536" spans="53:53" x14ac:dyDescent="0.3">
      <c r="BA90536" s="2"/>
    </row>
    <row r="90537" spans="53:53" x14ac:dyDescent="0.3">
      <c r="BA90537" s="2"/>
    </row>
    <row r="90538" spans="53:53" x14ac:dyDescent="0.3">
      <c r="BA90538" s="2"/>
    </row>
    <row r="90539" spans="53:53" x14ac:dyDescent="0.3">
      <c r="BA90539" s="2"/>
    </row>
    <row r="90540" spans="53:53" x14ac:dyDescent="0.3">
      <c r="BA90540" s="2"/>
    </row>
    <row r="90541" spans="53:53" x14ac:dyDescent="0.3">
      <c r="BA90541" s="2"/>
    </row>
    <row r="90542" spans="53:53" x14ac:dyDescent="0.3">
      <c r="BA90542" s="2"/>
    </row>
    <row r="90543" spans="53:53" x14ac:dyDescent="0.3">
      <c r="BA90543" s="2"/>
    </row>
    <row r="90544" spans="53:53" x14ac:dyDescent="0.3">
      <c r="BA90544" s="2"/>
    </row>
    <row r="90545" spans="53:53" x14ac:dyDescent="0.3">
      <c r="BA90545" s="2"/>
    </row>
    <row r="90546" spans="53:53" x14ac:dyDescent="0.3">
      <c r="BA90546" s="2"/>
    </row>
    <row r="90547" spans="53:53" x14ac:dyDescent="0.3">
      <c r="BA90547" s="2"/>
    </row>
    <row r="90548" spans="53:53" x14ac:dyDescent="0.3">
      <c r="BA90548" s="2"/>
    </row>
    <row r="90549" spans="53:53" x14ac:dyDescent="0.3">
      <c r="BA90549" s="2"/>
    </row>
    <row r="90550" spans="53:53" x14ac:dyDescent="0.3">
      <c r="BA90550" s="2"/>
    </row>
    <row r="90551" spans="53:53" x14ac:dyDescent="0.3">
      <c r="BA90551" s="2"/>
    </row>
    <row r="90552" spans="53:53" x14ac:dyDescent="0.3">
      <c r="BA90552" s="2"/>
    </row>
    <row r="90553" spans="53:53" x14ac:dyDescent="0.3">
      <c r="BA90553" s="2"/>
    </row>
    <row r="90554" spans="53:53" x14ac:dyDescent="0.3">
      <c r="BA90554" s="2"/>
    </row>
    <row r="90555" spans="53:53" x14ac:dyDescent="0.3">
      <c r="BA90555" s="2"/>
    </row>
    <row r="90556" spans="53:53" x14ac:dyDescent="0.3">
      <c r="BA90556" s="2"/>
    </row>
    <row r="90557" spans="53:53" x14ac:dyDescent="0.3">
      <c r="BA90557" s="2"/>
    </row>
    <row r="90558" spans="53:53" x14ac:dyDescent="0.3">
      <c r="BA90558" s="2"/>
    </row>
    <row r="90559" spans="53:53" x14ac:dyDescent="0.3">
      <c r="BA90559" s="2"/>
    </row>
    <row r="90560" spans="53:53" x14ac:dyDescent="0.3">
      <c r="BA90560" s="2"/>
    </row>
    <row r="90561" spans="53:53" x14ac:dyDescent="0.3">
      <c r="BA90561" s="2"/>
    </row>
    <row r="90562" spans="53:53" x14ac:dyDescent="0.3">
      <c r="BA90562" s="2"/>
    </row>
    <row r="90563" spans="53:53" x14ac:dyDescent="0.3">
      <c r="BA90563" s="2"/>
    </row>
    <row r="90564" spans="53:53" x14ac:dyDescent="0.3">
      <c r="BA90564" s="2"/>
    </row>
    <row r="90565" spans="53:53" x14ac:dyDescent="0.3">
      <c r="BA90565" s="2"/>
    </row>
    <row r="90566" spans="53:53" x14ac:dyDescent="0.3">
      <c r="BA90566" s="2"/>
    </row>
    <row r="90567" spans="53:53" x14ac:dyDescent="0.3">
      <c r="BA90567" s="2"/>
    </row>
    <row r="90568" spans="53:53" x14ac:dyDescent="0.3">
      <c r="BA90568" s="2"/>
    </row>
    <row r="90569" spans="53:53" x14ac:dyDescent="0.3">
      <c r="BA90569" s="2"/>
    </row>
    <row r="90570" spans="53:53" x14ac:dyDescent="0.3">
      <c r="BA90570" s="2"/>
    </row>
    <row r="90571" spans="53:53" x14ac:dyDescent="0.3">
      <c r="BA90571" s="2"/>
    </row>
    <row r="90572" spans="53:53" x14ac:dyDescent="0.3">
      <c r="BA90572" s="2"/>
    </row>
    <row r="90573" spans="53:53" x14ac:dyDescent="0.3">
      <c r="BA90573" s="2"/>
    </row>
    <row r="90574" spans="53:53" x14ac:dyDescent="0.3">
      <c r="BA90574" s="2"/>
    </row>
    <row r="90575" spans="53:53" x14ac:dyDescent="0.3">
      <c r="BA90575" s="2"/>
    </row>
    <row r="90576" spans="53:53" x14ac:dyDescent="0.3">
      <c r="BA90576" s="2"/>
    </row>
    <row r="90577" spans="53:53" x14ac:dyDescent="0.3">
      <c r="BA90577" s="2"/>
    </row>
    <row r="90578" spans="53:53" x14ac:dyDescent="0.3">
      <c r="BA90578" s="2"/>
    </row>
    <row r="90579" spans="53:53" x14ac:dyDescent="0.3">
      <c r="BA90579" s="2"/>
    </row>
    <row r="90580" spans="53:53" x14ac:dyDescent="0.3">
      <c r="BA90580" s="2"/>
    </row>
    <row r="90581" spans="53:53" x14ac:dyDescent="0.3">
      <c r="BA90581" s="2"/>
    </row>
    <row r="90582" spans="53:53" x14ac:dyDescent="0.3">
      <c r="BA90582" s="2"/>
    </row>
    <row r="90583" spans="53:53" x14ac:dyDescent="0.3">
      <c r="BA90583" s="2"/>
    </row>
    <row r="90584" spans="53:53" x14ac:dyDescent="0.3">
      <c r="BA90584" s="2"/>
    </row>
    <row r="90585" spans="53:53" x14ac:dyDescent="0.3">
      <c r="BA90585" s="2"/>
    </row>
    <row r="90586" spans="53:53" x14ac:dyDescent="0.3">
      <c r="BA90586" s="2"/>
    </row>
    <row r="90587" spans="53:53" x14ac:dyDescent="0.3">
      <c r="BA90587" s="2"/>
    </row>
    <row r="90588" spans="53:53" x14ac:dyDescent="0.3">
      <c r="BA90588" s="2"/>
    </row>
    <row r="90589" spans="53:53" x14ac:dyDescent="0.3">
      <c r="BA90589" s="2"/>
    </row>
    <row r="90590" spans="53:53" x14ac:dyDescent="0.3">
      <c r="BA90590" s="2"/>
    </row>
    <row r="90591" spans="53:53" x14ac:dyDescent="0.3">
      <c r="BA90591" s="2"/>
    </row>
    <row r="90592" spans="53:53" x14ac:dyDescent="0.3">
      <c r="BA90592" s="2"/>
    </row>
    <row r="90593" spans="53:53" x14ac:dyDescent="0.3">
      <c r="BA90593" s="2"/>
    </row>
    <row r="90594" spans="53:53" x14ac:dyDescent="0.3">
      <c r="BA90594" s="2"/>
    </row>
    <row r="90595" spans="53:53" x14ac:dyDescent="0.3">
      <c r="BA90595" s="2"/>
    </row>
    <row r="90596" spans="53:53" x14ac:dyDescent="0.3">
      <c r="BA90596" s="2"/>
    </row>
    <row r="90597" spans="53:53" x14ac:dyDescent="0.3">
      <c r="BA90597" s="2"/>
    </row>
    <row r="90598" spans="53:53" x14ac:dyDescent="0.3">
      <c r="BA90598" s="2"/>
    </row>
    <row r="90599" spans="53:53" x14ac:dyDescent="0.3">
      <c r="BA90599" s="2"/>
    </row>
    <row r="90600" spans="53:53" x14ac:dyDescent="0.3">
      <c r="BA90600" s="2"/>
    </row>
    <row r="90601" spans="53:53" x14ac:dyDescent="0.3">
      <c r="BA90601" s="2"/>
    </row>
    <row r="90602" spans="53:53" x14ac:dyDescent="0.3">
      <c r="BA90602" s="2"/>
    </row>
    <row r="90603" spans="53:53" x14ac:dyDescent="0.3">
      <c r="BA90603" s="2"/>
    </row>
    <row r="90604" spans="53:53" x14ac:dyDescent="0.3">
      <c r="BA90604" s="2"/>
    </row>
    <row r="90605" spans="53:53" x14ac:dyDescent="0.3">
      <c r="BA90605" s="2"/>
    </row>
    <row r="90606" spans="53:53" x14ac:dyDescent="0.3">
      <c r="BA90606" s="2"/>
    </row>
    <row r="90607" spans="53:53" x14ac:dyDescent="0.3">
      <c r="BA90607" s="2"/>
    </row>
    <row r="90608" spans="53:53" x14ac:dyDescent="0.3">
      <c r="BA90608" s="2"/>
    </row>
    <row r="90609" spans="53:53" x14ac:dyDescent="0.3">
      <c r="BA90609" s="2"/>
    </row>
    <row r="90610" spans="53:53" x14ac:dyDescent="0.3">
      <c r="BA90610" s="2"/>
    </row>
    <row r="90611" spans="53:53" x14ac:dyDescent="0.3">
      <c r="BA90611" s="2"/>
    </row>
    <row r="90612" spans="53:53" x14ac:dyDescent="0.3">
      <c r="BA90612" s="2"/>
    </row>
    <row r="90613" spans="53:53" x14ac:dyDescent="0.3">
      <c r="BA90613" s="2"/>
    </row>
    <row r="90614" spans="53:53" x14ac:dyDescent="0.3">
      <c r="BA90614" s="2"/>
    </row>
    <row r="90615" spans="53:53" x14ac:dyDescent="0.3">
      <c r="BA90615" s="2"/>
    </row>
    <row r="90616" spans="53:53" x14ac:dyDescent="0.3">
      <c r="BA90616" s="2"/>
    </row>
    <row r="90617" spans="53:53" x14ac:dyDescent="0.3">
      <c r="BA90617" s="2"/>
    </row>
    <row r="90618" spans="53:53" x14ac:dyDescent="0.3">
      <c r="BA90618" s="2"/>
    </row>
    <row r="90619" spans="53:53" x14ac:dyDescent="0.3">
      <c r="BA90619" s="2"/>
    </row>
    <row r="90620" spans="53:53" x14ac:dyDescent="0.3">
      <c r="BA90620" s="2"/>
    </row>
    <row r="90621" spans="53:53" x14ac:dyDescent="0.3">
      <c r="BA90621" s="2"/>
    </row>
    <row r="90622" spans="53:53" x14ac:dyDescent="0.3">
      <c r="BA90622" s="2"/>
    </row>
    <row r="90623" spans="53:53" x14ac:dyDescent="0.3">
      <c r="BA90623" s="2"/>
    </row>
    <row r="90624" spans="53:53" x14ac:dyDescent="0.3">
      <c r="BA90624" s="2"/>
    </row>
    <row r="90625" spans="53:53" x14ac:dyDescent="0.3">
      <c r="BA90625" s="2"/>
    </row>
    <row r="90626" spans="53:53" x14ac:dyDescent="0.3">
      <c r="BA90626" s="2"/>
    </row>
    <row r="90627" spans="53:53" x14ac:dyDescent="0.3">
      <c r="BA90627" s="2"/>
    </row>
    <row r="90628" spans="53:53" x14ac:dyDescent="0.3">
      <c r="BA90628" s="2"/>
    </row>
    <row r="90629" spans="53:53" x14ac:dyDescent="0.3">
      <c r="BA90629" s="2"/>
    </row>
    <row r="90630" spans="53:53" x14ac:dyDescent="0.3">
      <c r="BA90630" s="2"/>
    </row>
    <row r="90631" spans="53:53" x14ac:dyDescent="0.3">
      <c r="BA90631" s="2"/>
    </row>
    <row r="90632" spans="53:53" x14ac:dyDescent="0.3">
      <c r="BA90632" s="2"/>
    </row>
    <row r="90633" spans="53:53" x14ac:dyDescent="0.3">
      <c r="BA90633" s="2"/>
    </row>
    <row r="90634" spans="53:53" x14ac:dyDescent="0.3">
      <c r="BA90634" s="2"/>
    </row>
    <row r="90635" spans="53:53" x14ac:dyDescent="0.3">
      <c r="BA90635" s="2"/>
    </row>
    <row r="90636" spans="53:53" x14ac:dyDescent="0.3">
      <c r="BA90636" s="2"/>
    </row>
    <row r="90637" spans="53:53" x14ac:dyDescent="0.3">
      <c r="BA90637" s="2"/>
    </row>
    <row r="90638" spans="53:53" x14ac:dyDescent="0.3">
      <c r="BA90638" s="2"/>
    </row>
    <row r="90639" spans="53:53" x14ac:dyDescent="0.3">
      <c r="BA90639" s="2"/>
    </row>
    <row r="90640" spans="53:53" x14ac:dyDescent="0.3">
      <c r="BA90640" s="2"/>
    </row>
    <row r="90641" spans="53:53" x14ac:dyDescent="0.3">
      <c r="BA90641" s="2"/>
    </row>
    <row r="90642" spans="53:53" x14ac:dyDescent="0.3">
      <c r="BA90642" s="2"/>
    </row>
    <row r="90643" spans="53:53" x14ac:dyDescent="0.3">
      <c r="BA90643" s="2"/>
    </row>
    <row r="90644" spans="53:53" x14ac:dyDescent="0.3">
      <c r="BA90644" s="2"/>
    </row>
    <row r="90645" spans="53:53" x14ac:dyDescent="0.3">
      <c r="BA90645" s="2"/>
    </row>
    <row r="90646" spans="53:53" x14ac:dyDescent="0.3">
      <c r="BA90646" s="2"/>
    </row>
    <row r="90647" spans="53:53" x14ac:dyDescent="0.3">
      <c r="BA90647" s="2"/>
    </row>
    <row r="90648" spans="53:53" x14ac:dyDescent="0.3">
      <c r="BA90648" s="2"/>
    </row>
    <row r="90649" spans="53:53" x14ac:dyDescent="0.3">
      <c r="BA90649" s="2"/>
    </row>
    <row r="90650" spans="53:53" x14ac:dyDescent="0.3">
      <c r="BA90650" s="2"/>
    </row>
    <row r="90651" spans="53:53" x14ac:dyDescent="0.3">
      <c r="BA90651" s="2"/>
    </row>
    <row r="90652" spans="53:53" x14ac:dyDescent="0.3">
      <c r="BA90652" s="2"/>
    </row>
    <row r="90653" spans="53:53" x14ac:dyDescent="0.3">
      <c r="BA90653" s="2"/>
    </row>
    <row r="90654" spans="53:53" x14ac:dyDescent="0.3">
      <c r="BA90654" s="2"/>
    </row>
    <row r="90655" spans="53:53" x14ac:dyDescent="0.3">
      <c r="BA90655" s="2"/>
    </row>
    <row r="90656" spans="53:53" x14ac:dyDescent="0.3">
      <c r="BA90656" s="2"/>
    </row>
    <row r="90657" spans="53:53" x14ac:dyDescent="0.3">
      <c r="BA90657" s="2"/>
    </row>
    <row r="90658" spans="53:53" x14ac:dyDescent="0.3">
      <c r="BA90658" s="2"/>
    </row>
    <row r="90659" spans="53:53" x14ac:dyDescent="0.3">
      <c r="BA90659" s="2"/>
    </row>
    <row r="90660" spans="53:53" x14ac:dyDescent="0.3">
      <c r="BA90660" s="2"/>
    </row>
    <row r="90661" spans="53:53" x14ac:dyDescent="0.3">
      <c r="BA90661" s="2"/>
    </row>
    <row r="90662" spans="53:53" x14ac:dyDescent="0.3">
      <c r="BA90662" s="2"/>
    </row>
    <row r="90663" spans="53:53" x14ac:dyDescent="0.3">
      <c r="BA90663" s="2"/>
    </row>
    <row r="90664" spans="53:53" x14ac:dyDescent="0.3">
      <c r="BA90664" s="2"/>
    </row>
    <row r="90665" spans="53:53" x14ac:dyDescent="0.3">
      <c r="BA90665" s="2"/>
    </row>
    <row r="90666" spans="53:53" x14ac:dyDescent="0.3">
      <c r="BA90666" s="2"/>
    </row>
    <row r="90667" spans="53:53" x14ac:dyDescent="0.3">
      <c r="BA90667" s="2"/>
    </row>
    <row r="90668" spans="53:53" x14ac:dyDescent="0.3">
      <c r="BA90668" s="2"/>
    </row>
    <row r="90669" spans="53:53" x14ac:dyDescent="0.3">
      <c r="BA90669" s="2"/>
    </row>
    <row r="90670" spans="53:53" x14ac:dyDescent="0.3">
      <c r="BA90670" s="2"/>
    </row>
    <row r="90671" spans="53:53" x14ac:dyDescent="0.3">
      <c r="BA90671" s="2"/>
    </row>
    <row r="90672" spans="53:53" x14ac:dyDescent="0.3">
      <c r="BA90672" s="2"/>
    </row>
    <row r="90673" spans="53:53" x14ac:dyDescent="0.3">
      <c r="BA90673" s="2"/>
    </row>
    <row r="90674" spans="53:53" x14ac:dyDescent="0.3">
      <c r="BA90674" s="2"/>
    </row>
    <row r="90675" spans="53:53" x14ac:dyDescent="0.3">
      <c r="BA90675" s="2"/>
    </row>
    <row r="90676" spans="53:53" x14ac:dyDescent="0.3">
      <c r="BA90676" s="2"/>
    </row>
    <row r="90677" spans="53:53" x14ac:dyDescent="0.3">
      <c r="BA90677" s="2"/>
    </row>
    <row r="90678" spans="53:53" x14ac:dyDescent="0.3">
      <c r="BA90678" s="2"/>
    </row>
    <row r="90679" spans="53:53" x14ac:dyDescent="0.3">
      <c r="BA90679" s="2"/>
    </row>
    <row r="90680" spans="53:53" x14ac:dyDescent="0.3">
      <c r="BA90680" s="2"/>
    </row>
    <row r="90681" spans="53:53" x14ac:dyDescent="0.3">
      <c r="BA90681" s="2"/>
    </row>
    <row r="90682" spans="53:53" x14ac:dyDescent="0.3">
      <c r="BA90682" s="2"/>
    </row>
    <row r="90683" spans="53:53" x14ac:dyDescent="0.3">
      <c r="BA90683" s="2"/>
    </row>
    <row r="90684" spans="53:53" x14ac:dyDescent="0.3">
      <c r="BA90684" s="2"/>
    </row>
    <row r="90685" spans="53:53" x14ac:dyDescent="0.3">
      <c r="BA90685" s="2"/>
    </row>
    <row r="90686" spans="53:53" x14ac:dyDescent="0.3">
      <c r="BA90686" s="2"/>
    </row>
    <row r="90687" spans="53:53" x14ac:dyDescent="0.3">
      <c r="BA90687" s="2"/>
    </row>
    <row r="90688" spans="53:53" x14ac:dyDescent="0.3">
      <c r="BA90688" s="2"/>
    </row>
    <row r="90689" spans="53:53" x14ac:dyDescent="0.3">
      <c r="BA90689" s="2"/>
    </row>
    <row r="90690" spans="53:53" x14ac:dyDescent="0.3">
      <c r="BA90690" s="2"/>
    </row>
    <row r="90691" spans="53:53" x14ac:dyDescent="0.3">
      <c r="BA90691" s="2"/>
    </row>
    <row r="90692" spans="53:53" x14ac:dyDescent="0.3">
      <c r="BA90692" s="2"/>
    </row>
    <row r="90693" spans="53:53" x14ac:dyDescent="0.3">
      <c r="BA90693" s="2"/>
    </row>
    <row r="90694" spans="53:53" x14ac:dyDescent="0.3">
      <c r="BA90694" s="2"/>
    </row>
    <row r="90695" spans="53:53" x14ac:dyDescent="0.3">
      <c r="BA90695" s="2"/>
    </row>
    <row r="90696" spans="53:53" x14ac:dyDescent="0.3">
      <c r="BA90696" s="2"/>
    </row>
    <row r="90697" spans="53:53" x14ac:dyDescent="0.3">
      <c r="BA90697" s="2"/>
    </row>
    <row r="90698" spans="53:53" x14ac:dyDescent="0.3">
      <c r="BA90698" s="2"/>
    </row>
    <row r="90699" spans="53:53" x14ac:dyDescent="0.3">
      <c r="BA90699" s="2"/>
    </row>
    <row r="90700" spans="53:53" x14ac:dyDescent="0.3">
      <c r="BA90700" s="2"/>
    </row>
    <row r="90701" spans="53:53" x14ac:dyDescent="0.3">
      <c r="BA90701" s="2"/>
    </row>
    <row r="90702" spans="53:53" x14ac:dyDescent="0.3">
      <c r="BA90702" s="2"/>
    </row>
    <row r="90703" spans="53:53" x14ac:dyDescent="0.3">
      <c r="BA90703" s="2"/>
    </row>
    <row r="90704" spans="53:53" x14ac:dyDescent="0.3">
      <c r="BA90704" s="2"/>
    </row>
    <row r="90705" spans="53:53" x14ac:dyDescent="0.3">
      <c r="BA90705" s="2"/>
    </row>
    <row r="90706" spans="53:53" x14ac:dyDescent="0.3">
      <c r="BA90706" s="2"/>
    </row>
    <row r="90707" spans="53:53" x14ac:dyDescent="0.3">
      <c r="BA90707" s="2"/>
    </row>
    <row r="90708" spans="53:53" x14ac:dyDescent="0.3">
      <c r="BA90708" s="2"/>
    </row>
    <row r="90709" spans="53:53" x14ac:dyDescent="0.3">
      <c r="BA90709" s="2"/>
    </row>
    <row r="90710" spans="53:53" x14ac:dyDescent="0.3">
      <c r="BA90710" s="2"/>
    </row>
    <row r="90711" spans="53:53" x14ac:dyDescent="0.3">
      <c r="BA90711" s="2"/>
    </row>
    <row r="90712" spans="53:53" x14ac:dyDescent="0.3">
      <c r="BA90712" s="2"/>
    </row>
    <row r="90713" spans="53:53" x14ac:dyDescent="0.3">
      <c r="BA90713" s="2"/>
    </row>
    <row r="90714" spans="53:53" x14ac:dyDescent="0.3">
      <c r="BA90714" s="2"/>
    </row>
    <row r="90715" spans="53:53" x14ac:dyDescent="0.3">
      <c r="BA90715" s="2"/>
    </row>
    <row r="90716" spans="53:53" x14ac:dyDescent="0.3">
      <c r="BA90716" s="2"/>
    </row>
    <row r="90717" spans="53:53" x14ac:dyDescent="0.3">
      <c r="BA90717" s="2"/>
    </row>
    <row r="90718" spans="53:53" x14ac:dyDescent="0.3">
      <c r="BA90718" s="2"/>
    </row>
    <row r="90719" spans="53:53" x14ac:dyDescent="0.3">
      <c r="BA90719" s="2"/>
    </row>
    <row r="90720" spans="53:53" x14ac:dyDescent="0.3">
      <c r="BA90720" s="2"/>
    </row>
    <row r="90721" spans="53:53" x14ac:dyDescent="0.3">
      <c r="BA90721" s="2"/>
    </row>
    <row r="90722" spans="53:53" x14ac:dyDescent="0.3">
      <c r="BA90722" s="2"/>
    </row>
    <row r="90723" spans="53:53" x14ac:dyDescent="0.3">
      <c r="BA90723" s="2"/>
    </row>
    <row r="90724" spans="53:53" x14ac:dyDescent="0.3">
      <c r="BA90724" s="2"/>
    </row>
    <row r="90725" spans="53:53" x14ac:dyDescent="0.3">
      <c r="BA90725" s="2"/>
    </row>
    <row r="90726" spans="53:53" x14ac:dyDescent="0.3">
      <c r="BA90726" s="2"/>
    </row>
    <row r="90727" spans="53:53" x14ac:dyDescent="0.3">
      <c r="BA90727" s="2"/>
    </row>
    <row r="90728" spans="53:53" x14ac:dyDescent="0.3">
      <c r="BA90728" s="2"/>
    </row>
    <row r="90729" spans="53:53" x14ac:dyDescent="0.3">
      <c r="BA90729" s="2"/>
    </row>
    <row r="90730" spans="53:53" x14ac:dyDescent="0.3">
      <c r="BA90730" s="2"/>
    </row>
    <row r="90731" spans="53:53" x14ac:dyDescent="0.3">
      <c r="BA90731" s="2"/>
    </row>
    <row r="90732" spans="53:53" x14ac:dyDescent="0.3">
      <c r="BA90732" s="2"/>
    </row>
    <row r="90733" spans="53:53" x14ac:dyDescent="0.3">
      <c r="BA90733" s="2"/>
    </row>
    <row r="90734" spans="53:53" x14ac:dyDescent="0.3">
      <c r="BA90734" s="2"/>
    </row>
    <row r="90735" spans="53:53" x14ac:dyDescent="0.3">
      <c r="BA90735" s="2"/>
    </row>
    <row r="90736" spans="53:53" x14ac:dyDescent="0.3">
      <c r="BA90736" s="2"/>
    </row>
    <row r="90737" spans="53:53" x14ac:dyDescent="0.3">
      <c r="BA90737" s="2"/>
    </row>
    <row r="90738" spans="53:53" x14ac:dyDescent="0.3">
      <c r="BA90738" s="2"/>
    </row>
    <row r="90739" spans="53:53" x14ac:dyDescent="0.3">
      <c r="BA90739" s="2"/>
    </row>
    <row r="90740" spans="53:53" x14ac:dyDescent="0.3">
      <c r="BA90740" s="2"/>
    </row>
    <row r="90741" spans="53:53" x14ac:dyDescent="0.3">
      <c r="BA90741" s="2"/>
    </row>
    <row r="90742" spans="53:53" x14ac:dyDescent="0.3">
      <c r="BA90742" s="2"/>
    </row>
    <row r="90743" spans="53:53" x14ac:dyDescent="0.3">
      <c r="BA90743" s="2"/>
    </row>
    <row r="90744" spans="53:53" x14ac:dyDescent="0.3">
      <c r="BA90744" s="2"/>
    </row>
    <row r="90745" spans="53:53" x14ac:dyDescent="0.3">
      <c r="BA90745" s="2"/>
    </row>
    <row r="90746" spans="53:53" x14ac:dyDescent="0.3">
      <c r="BA90746" s="2"/>
    </row>
    <row r="90747" spans="53:53" x14ac:dyDescent="0.3">
      <c r="BA90747" s="2"/>
    </row>
    <row r="90748" spans="53:53" x14ac:dyDescent="0.3">
      <c r="BA90748" s="2"/>
    </row>
    <row r="90749" spans="53:53" x14ac:dyDescent="0.3">
      <c r="BA90749" s="2"/>
    </row>
    <row r="90750" spans="53:53" x14ac:dyDescent="0.3">
      <c r="BA90750" s="2"/>
    </row>
    <row r="90751" spans="53:53" x14ac:dyDescent="0.3">
      <c r="BA90751" s="2"/>
    </row>
    <row r="90752" spans="53:53" x14ac:dyDescent="0.3">
      <c r="BA90752" s="2"/>
    </row>
    <row r="90753" spans="53:53" x14ac:dyDescent="0.3">
      <c r="BA90753" s="2"/>
    </row>
    <row r="90754" spans="53:53" x14ac:dyDescent="0.3">
      <c r="BA90754" s="2"/>
    </row>
    <row r="90755" spans="53:53" x14ac:dyDescent="0.3">
      <c r="BA90755" s="2"/>
    </row>
    <row r="90756" spans="53:53" x14ac:dyDescent="0.3">
      <c r="BA90756" s="2"/>
    </row>
    <row r="90757" spans="53:53" x14ac:dyDescent="0.3">
      <c r="BA90757" s="2"/>
    </row>
    <row r="90758" spans="53:53" x14ac:dyDescent="0.3">
      <c r="BA90758" s="2"/>
    </row>
    <row r="90759" spans="53:53" x14ac:dyDescent="0.3">
      <c r="BA90759" s="2"/>
    </row>
    <row r="90760" spans="53:53" x14ac:dyDescent="0.3">
      <c r="BA90760" s="2"/>
    </row>
    <row r="90761" spans="53:53" x14ac:dyDescent="0.3">
      <c r="BA90761" s="2"/>
    </row>
    <row r="90762" spans="53:53" x14ac:dyDescent="0.3">
      <c r="BA90762" s="2"/>
    </row>
    <row r="90763" spans="53:53" x14ac:dyDescent="0.3">
      <c r="BA90763" s="2"/>
    </row>
    <row r="90764" spans="53:53" x14ac:dyDescent="0.3">
      <c r="BA90764" s="2"/>
    </row>
    <row r="90765" spans="53:53" x14ac:dyDescent="0.3">
      <c r="BA90765" s="2"/>
    </row>
    <row r="90766" spans="53:53" x14ac:dyDescent="0.3">
      <c r="BA90766" s="2"/>
    </row>
    <row r="90767" spans="53:53" x14ac:dyDescent="0.3">
      <c r="BA90767" s="2"/>
    </row>
    <row r="90768" spans="53:53" x14ac:dyDescent="0.3">
      <c r="BA90768" s="2"/>
    </row>
    <row r="90769" spans="53:53" x14ac:dyDescent="0.3">
      <c r="BA90769" s="2"/>
    </row>
    <row r="90770" spans="53:53" x14ac:dyDescent="0.3">
      <c r="BA90770" s="2"/>
    </row>
    <row r="90771" spans="53:53" x14ac:dyDescent="0.3">
      <c r="BA90771" s="2"/>
    </row>
    <row r="90772" spans="53:53" x14ac:dyDescent="0.3">
      <c r="BA90772" s="2"/>
    </row>
    <row r="90773" spans="53:53" x14ac:dyDescent="0.3">
      <c r="BA90773" s="2"/>
    </row>
    <row r="90774" spans="53:53" x14ac:dyDescent="0.3">
      <c r="BA90774" s="2"/>
    </row>
    <row r="90775" spans="53:53" x14ac:dyDescent="0.3">
      <c r="BA90775" s="2"/>
    </row>
    <row r="90776" spans="53:53" x14ac:dyDescent="0.3">
      <c r="BA90776" s="2"/>
    </row>
    <row r="90777" spans="53:53" x14ac:dyDescent="0.3">
      <c r="BA90777" s="2"/>
    </row>
    <row r="90778" spans="53:53" x14ac:dyDescent="0.3">
      <c r="BA90778" s="2"/>
    </row>
    <row r="90779" spans="53:53" x14ac:dyDescent="0.3">
      <c r="BA90779" s="2"/>
    </row>
    <row r="90780" spans="53:53" x14ac:dyDescent="0.3">
      <c r="BA90780" s="2"/>
    </row>
    <row r="90781" spans="53:53" x14ac:dyDescent="0.3">
      <c r="BA90781" s="2"/>
    </row>
    <row r="90782" spans="53:53" x14ac:dyDescent="0.3">
      <c r="BA90782" s="2"/>
    </row>
    <row r="90783" spans="53:53" x14ac:dyDescent="0.3">
      <c r="BA90783" s="2"/>
    </row>
    <row r="90784" spans="53:53" x14ac:dyDescent="0.3">
      <c r="BA90784" s="2"/>
    </row>
    <row r="90785" spans="53:53" x14ac:dyDescent="0.3">
      <c r="BA90785" s="2"/>
    </row>
    <row r="90786" spans="53:53" x14ac:dyDescent="0.3">
      <c r="BA90786" s="2"/>
    </row>
    <row r="90787" spans="53:53" x14ac:dyDescent="0.3">
      <c r="BA90787" s="2"/>
    </row>
    <row r="90788" spans="53:53" x14ac:dyDescent="0.3">
      <c r="BA90788" s="2"/>
    </row>
    <row r="90789" spans="53:53" x14ac:dyDescent="0.3">
      <c r="BA90789" s="2"/>
    </row>
    <row r="90790" spans="53:53" x14ac:dyDescent="0.3">
      <c r="BA90790" s="2"/>
    </row>
    <row r="90791" spans="53:53" x14ac:dyDescent="0.3">
      <c r="BA90791" s="2"/>
    </row>
    <row r="90792" spans="53:53" x14ac:dyDescent="0.3">
      <c r="BA90792" s="2"/>
    </row>
    <row r="90793" spans="53:53" x14ac:dyDescent="0.3">
      <c r="BA90793" s="2"/>
    </row>
    <row r="90794" spans="53:53" x14ac:dyDescent="0.3">
      <c r="BA90794" s="2"/>
    </row>
    <row r="90795" spans="53:53" x14ac:dyDescent="0.3">
      <c r="BA90795" s="2"/>
    </row>
    <row r="90796" spans="53:53" x14ac:dyDescent="0.3">
      <c r="BA90796" s="2"/>
    </row>
    <row r="90797" spans="53:53" x14ac:dyDescent="0.3">
      <c r="BA90797" s="2"/>
    </row>
    <row r="90798" spans="53:53" x14ac:dyDescent="0.3">
      <c r="BA90798" s="2"/>
    </row>
    <row r="90799" spans="53:53" x14ac:dyDescent="0.3">
      <c r="BA90799" s="2"/>
    </row>
    <row r="90800" spans="53:53" x14ac:dyDescent="0.3">
      <c r="BA90800" s="2"/>
    </row>
    <row r="90801" spans="53:53" x14ac:dyDescent="0.3">
      <c r="BA90801" s="2"/>
    </row>
    <row r="90802" spans="53:53" x14ac:dyDescent="0.3">
      <c r="BA90802" s="2"/>
    </row>
    <row r="90803" spans="53:53" x14ac:dyDescent="0.3">
      <c r="BA90803" s="2"/>
    </row>
    <row r="90804" spans="53:53" x14ac:dyDescent="0.3">
      <c r="BA90804" s="2"/>
    </row>
    <row r="90805" spans="53:53" x14ac:dyDescent="0.3">
      <c r="BA90805" s="2"/>
    </row>
    <row r="90806" spans="53:53" x14ac:dyDescent="0.3">
      <c r="BA90806" s="2"/>
    </row>
    <row r="90807" spans="53:53" x14ac:dyDescent="0.3">
      <c r="BA90807" s="2"/>
    </row>
    <row r="90808" spans="53:53" x14ac:dyDescent="0.3">
      <c r="BA90808" s="2"/>
    </row>
    <row r="90809" spans="53:53" x14ac:dyDescent="0.3">
      <c r="BA90809" s="2"/>
    </row>
    <row r="90810" spans="53:53" x14ac:dyDescent="0.3">
      <c r="BA90810" s="2"/>
    </row>
    <row r="90811" spans="53:53" x14ac:dyDescent="0.3">
      <c r="BA90811" s="2"/>
    </row>
    <row r="90812" spans="53:53" x14ac:dyDescent="0.3">
      <c r="BA90812" s="2"/>
    </row>
    <row r="90813" spans="53:53" x14ac:dyDescent="0.3">
      <c r="BA90813" s="2"/>
    </row>
    <row r="90814" spans="53:53" x14ac:dyDescent="0.3">
      <c r="BA90814" s="2"/>
    </row>
    <row r="90815" spans="53:53" x14ac:dyDescent="0.3">
      <c r="BA90815" s="2"/>
    </row>
    <row r="90816" spans="53:53" x14ac:dyDescent="0.3">
      <c r="BA90816" s="2"/>
    </row>
    <row r="90817" spans="53:53" x14ac:dyDescent="0.3">
      <c r="BA90817" s="2"/>
    </row>
    <row r="90818" spans="53:53" x14ac:dyDescent="0.3">
      <c r="BA90818" s="2"/>
    </row>
    <row r="90819" spans="53:53" x14ac:dyDescent="0.3">
      <c r="BA90819" s="2"/>
    </row>
    <row r="90820" spans="53:53" x14ac:dyDescent="0.3">
      <c r="BA90820" s="2"/>
    </row>
    <row r="90821" spans="53:53" x14ac:dyDescent="0.3">
      <c r="BA90821" s="2"/>
    </row>
    <row r="90822" spans="53:53" x14ac:dyDescent="0.3">
      <c r="BA90822" s="2"/>
    </row>
    <row r="90823" spans="53:53" x14ac:dyDescent="0.3">
      <c r="BA90823" s="2"/>
    </row>
    <row r="90824" spans="53:53" x14ac:dyDescent="0.3">
      <c r="BA90824" s="2"/>
    </row>
    <row r="90825" spans="53:53" x14ac:dyDescent="0.3">
      <c r="BA90825" s="2"/>
    </row>
    <row r="90826" spans="53:53" x14ac:dyDescent="0.3">
      <c r="BA90826" s="2"/>
    </row>
    <row r="90827" spans="53:53" x14ac:dyDescent="0.3">
      <c r="BA90827" s="2"/>
    </row>
    <row r="90828" spans="53:53" x14ac:dyDescent="0.3">
      <c r="BA90828" s="2"/>
    </row>
    <row r="90829" spans="53:53" x14ac:dyDescent="0.3">
      <c r="BA90829" s="2"/>
    </row>
    <row r="90830" spans="53:53" x14ac:dyDescent="0.3">
      <c r="BA90830" s="2"/>
    </row>
    <row r="90831" spans="53:53" x14ac:dyDescent="0.3">
      <c r="BA90831" s="2"/>
    </row>
    <row r="90832" spans="53:53" x14ac:dyDescent="0.3">
      <c r="BA90832" s="2"/>
    </row>
    <row r="90833" spans="53:53" x14ac:dyDescent="0.3">
      <c r="BA90833" s="2"/>
    </row>
    <row r="90834" spans="53:53" x14ac:dyDescent="0.3">
      <c r="BA90834" s="2"/>
    </row>
    <row r="90835" spans="53:53" x14ac:dyDescent="0.3">
      <c r="BA90835" s="2"/>
    </row>
    <row r="90836" spans="53:53" x14ac:dyDescent="0.3">
      <c r="BA90836" s="2"/>
    </row>
    <row r="90837" spans="53:53" x14ac:dyDescent="0.3">
      <c r="BA90837" s="2"/>
    </row>
    <row r="90838" spans="53:53" x14ac:dyDescent="0.3">
      <c r="BA90838" s="2"/>
    </row>
    <row r="90839" spans="53:53" x14ac:dyDescent="0.3">
      <c r="BA90839" s="2"/>
    </row>
    <row r="90840" spans="53:53" x14ac:dyDescent="0.3">
      <c r="BA90840" s="2"/>
    </row>
    <row r="90841" spans="53:53" x14ac:dyDescent="0.3">
      <c r="BA90841" s="2"/>
    </row>
    <row r="90842" spans="53:53" x14ac:dyDescent="0.3">
      <c r="BA90842" s="2"/>
    </row>
    <row r="90843" spans="53:53" x14ac:dyDescent="0.3">
      <c r="BA90843" s="2"/>
    </row>
    <row r="90844" spans="53:53" x14ac:dyDescent="0.3">
      <c r="BA90844" s="2"/>
    </row>
    <row r="90845" spans="53:53" x14ac:dyDescent="0.3">
      <c r="BA90845" s="2"/>
    </row>
    <row r="90846" spans="53:53" x14ac:dyDescent="0.3">
      <c r="BA90846" s="2"/>
    </row>
    <row r="90847" spans="53:53" x14ac:dyDescent="0.3">
      <c r="BA90847" s="2"/>
    </row>
    <row r="90848" spans="53:53" x14ac:dyDescent="0.3">
      <c r="BA90848" s="2"/>
    </row>
    <row r="90849" spans="53:53" x14ac:dyDescent="0.3">
      <c r="BA90849" s="2"/>
    </row>
    <row r="90850" spans="53:53" x14ac:dyDescent="0.3">
      <c r="BA90850" s="2"/>
    </row>
    <row r="90851" spans="53:53" x14ac:dyDescent="0.3">
      <c r="BA90851" s="2"/>
    </row>
    <row r="90852" spans="53:53" x14ac:dyDescent="0.3">
      <c r="BA90852" s="2"/>
    </row>
    <row r="90853" spans="53:53" x14ac:dyDescent="0.3">
      <c r="BA90853" s="2"/>
    </row>
    <row r="90854" spans="53:53" x14ac:dyDescent="0.3">
      <c r="BA90854" s="2"/>
    </row>
    <row r="90855" spans="53:53" x14ac:dyDescent="0.3">
      <c r="BA90855" s="2"/>
    </row>
    <row r="90856" spans="53:53" x14ac:dyDescent="0.3">
      <c r="BA90856" s="2"/>
    </row>
    <row r="90857" spans="53:53" x14ac:dyDescent="0.3">
      <c r="BA90857" s="2"/>
    </row>
    <row r="90858" spans="53:53" x14ac:dyDescent="0.3">
      <c r="BA90858" s="2"/>
    </row>
    <row r="90859" spans="53:53" x14ac:dyDescent="0.3">
      <c r="BA90859" s="2"/>
    </row>
    <row r="90860" spans="53:53" x14ac:dyDescent="0.3">
      <c r="BA90860" s="2"/>
    </row>
    <row r="90861" spans="53:53" x14ac:dyDescent="0.3">
      <c r="BA90861" s="2"/>
    </row>
    <row r="90862" spans="53:53" x14ac:dyDescent="0.3">
      <c r="BA90862" s="2"/>
    </row>
    <row r="90863" spans="53:53" x14ac:dyDescent="0.3">
      <c r="BA90863" s="2"/>
    </row>
    <row r="90864" spans="53:53" x14ac:dyDescent="0.3">
      <c r="BA90864" s="2"/>
    </row>
    <row r="90865" spans="53:53" x14ac:dyDescent="0.3">
      <c r="BA90865" s="2"/>
    </row>
    <row r="90866" spans="53:53" x14ac:dyDescent="0.3">
      <c r="BA90866" s="2"/>
    </row>
    <row r="90867" spans="53:53" x14ac:dyDescent="0.3">
      <c r="BA90867" s="2"/>
    </row>
    <row r="90868" spans="53:53" x14ac:dyDescent="0.3">
      <c r="BA90868" s="2"/>
    </row>
    <row r="90869" spans="53:53" x14ac:dyDescent="0.3">
      <c r="BA90869" s="2"/>
    </row>
    <row r="90870" spans="53:53" x14ac:dyDescent="0.3">
      <c r="BA90870" s="2"/>
    </row>
    <row r="90871" spans="53:53" x14ac:dyDescent="0.3">
      <c r="BA90871" s="2"/>
    </row>
    <row r="90872" spans="53:53" x14ac:dyDescent="0.3">
      <c r="BA90872" s="2"/>
    </row>
    <row r="90873" spans="53:53" x14ac:dyDescent="0.3">
      <c r="BA90873" s="2"/>
    </row>
    <row r="90874" spans="53:53" x14ac:dyDescent="0.3">
      <c r="BA90874" s="2"/>
    </row>
    <row r="90875" spans="53:53" x14ac:dyDescent="0.3">
      <c r="BA90875" s="2"/>
    </row>
    <row r="90876" spans="53:53" x14ac:dyDescent="0.3">
      <c r="BA90876" s="2"/>
    </row>
    <row r="90877" spans="53:53" x14ac:dyDescent="0.3">
      <c r="BA90877" s="2"/>
    </row>
    <row r="90878" spans="53:53" x14ac:dyDescent="0.3">
      <c r="BA90878" s="2"/>
    </row>
    <row r="90879" spans="53:53" x14ac:dyDescent="0.3">
      <c r="BA90879" s="2"/>
    </row>
    <row r="90880" spans="53:53" x14ac:dyDescent="0.3">
      <c r="BA90880" s="2"/>
    </row>
    <row r="90881" spans="53:53" x14ac:dyDescent="0.3">
      <c r="BA90881" s="2"/>
    </row>
    <row r="90882" spans="53:53" x14ac:dyDescent="0.3">
      <c r="BA90882" s="2"/>
    </row>
    <row r="90883" spans="53:53" x14ac:dyDescent="0.3">
      <c r="BA90883" s="2"/>
    </row>
    <row r="90884" spans="53:53" x14ac:dyDescent="0.3">
      <c r="BA90884" s="2"/>
    </row>
    <row r="90885" spans="53:53" x14ac:dyDescent="0.3">
      <c r="BA90885" s="2"/>
    </row>
    <row r="90886" spans="53:53" x14ac:dyDescent="0.3">
      <c r="BA90886" s="2"/>
    </row>
    <row r="90887" spans="53:53" x14ac:dyDescent="0.3">
      <c r="BA90887" s="2"/>
    </row>
    <row r="90888" spans="53:53" x14ac:dyDescent="0.3">
      <c r="BA90888" s="2"/>
    </row>
    <row r="90889" spans="53:53" x14ac:dyDescent="0.3">
      <c r="BA90889" s="2"/>
    </row>
    <row r="90890" spans="53:53" x14ac:dyDescent="0.3">
      <c r="BA90890" s="2"/>
    </row>
    <row r="90891" spans="53:53" x14ac:dyDescent="0.3">
      <c r="BA90891" s="2"/>
    </row>
    <row r="90892" spans="53:53" x14ac:dyDescent="0.3">
      <c r="BA90892" s="2"/>
    </row>
    <row r="90893" spans="53:53" x14ac:dyDescent="0.3">
      <c r="BA90893" s="2"/>
    </row>
    <row r="90894" spans="53:53" x14ac:dyDescent="0.3">
      <c r="BA90894" s="2"/>
    </row>
    <row r="90895" spans="53:53" x14ac:dyDescent="0.3">
      <c r="BA90895" s="2"/>
    </row>
    <row r="90896" spans="53:53" x14ac:dyDescent="0.3">
      <c r="BA90896" s="2"/>
    </row>
    <row r="90897" spans="53:53" x14ac:dyDescent="0.3">
      <c r="BA90897" s="2"/>
    </row>
    <row r="90898" spans="53:53" x14ac:dyDescent="0.3">
      <c r="BA90898" s="2"/>
    </row>
    <row r="90899" spans="53:53" x14ac:dyDescent="0.3">
      <c r="BA90899" s="2"/>
    </row>
    <row r="90900" spans="53:53" x14ac:dyDescent="0.3">
      <c r="BA90900" s="2"/>
    </row>
    <row r="90901" spans="53:53" x14ac:dyDescent="0.3">
      <c r="BA90901" s="2"/>
    </row>
    <row r="90902" spans="53:53" x14ac:dyDescent="0.3">
      <c r="BA90902" s="2"/>
    </row>
    <row r="90903" spans="53:53" x14ac:dyDescent="0.3">
      <c r="BA90903" s="2"/>
    </row>
    <row r="90904" spans="53:53" x14ac:dyDescent="0.3">
      <c r="BA90904" s="2"/>
    </row>
    <row r="90905" spans="53:53" x14ac:dyDescent="0.3">
      <c r="BA90905" s="2"/>
    </row>
    <row r="90906" spans="53:53" x14ac:dyDescent="0.3">
      <c r="BA90906" s="2"/>
    </row>
    <row r="90907" spans="53:53" x14ac:dyDescent="0.3">
      <c r="BA90907" s="2"/>
    </row>
    <row r="90908" spans="53:53" x14ac:dyDescent="0.3">
      <c r="BA90908" s="2"/>
    </row>
    <row r="90909" spans="53:53" x14ac:dyDescent="0.3">
      <c r="BA90909" s="2"/>
    </row>
    <row r="90910" spans="53:53" x14ac:dyDescent="0.3">
      <c r="BA90910" s="2"/>
    </row>
    <row r="90911" spans="53:53" x14ac:dyDescent="0.3">
      <c r="BA90911" s="2"/>
    </row>
    <row r="90912" spans="53:53" x14ac:dyDescent="0.3">
      <c r="BA90912" s="2"/>
    </row>
    <row r="90913" spans="53:53" x14ac:dyDescent="0.3">
      <c r="BA90913" s="2"/>
    </row>
    <row r="90914" spans="53:53" x14ac:dyDescent="0.3">
      <c r="BA90914" s="2"/>
    </row>
    <row r="90915" spans="53:53" x14ac:dyDescent="0.3">
      <c r="BA90915" s="2"/>
    </row>
    <row r="90916" spans="53:53" x14ac:dyDescent="0.3">
      <c r="BA90916" s="2"/>
    </row>
    <row r="90917" spans="53:53" x14ac:dyDescent="0.3">
      <c r="BA90917" s="2"/>
    </row>
    <row r="90918" spans="53:53" x14ac:dyDescent="0.3">
      <c r="BA90918" s="2"/>
    </row>
    <row r="90919" spans="53:53" x14ac:dyDescent="0.3">
      <c r="BA90919" s="2"/>
    </row>
    <row r="90920" spans="53:53" x14ac:dyDescent="0.3">
      <c r="BA90920" s="2"/>
    </row>
    <row r="90921" spans="53:53" x14ac:dyDescent="0.3">
      <c r="BA90921" s="2"/>
    </row>
    <row r="90922" spans="53:53" x14ac:dyDescent="0.3">
      <c r="BA90922" s="2"/>
    </row>
    <row r="90923" spans="53:53" x14ac:dyDescent="0.3">
      <c r="BA90923" s="2"/>
    </row>
    <row r="90924" spans="53:53" x14ac:dyDescent="0.3">
      <c r="BA90924" s="2"/>
    </row>
    <row r="90925" spans="53:53" x14ac:dyDescent="0.3">
      <c r="BA90925" s="2"/>
    </row>
    <row r="90926" spans="53:53" x14ac:dyDescent="0.3">
      <c r="BA90926" s="2"/>
    </row>
    <row r="90927" spans="53:53" x14ac:dyDescent="0.3">
      <c r="BA90927" s="2"/>
    </row>
    <row r="90928" spans="53:53" x14ac:dyDescent="0.3">
      <c r="BA90928" s="2"/>
    </row>
    <row r="90929" spans="53:53" x14ac:dyDescent="0.3">
      <c r="BA90929" s="2"/>
    </row>
    <row r="90930" spans="53:53" x14ac:dyDescent="0.3">
      <c r="BA90930" s="2"/>
    </row>
    <row r="90931" spans="53:53" x14ac:dyDescent="0.3">
      <c r="BA90931" s="2"/>
    </row>
    <row r="90932" spans="53:53" x14ac:dyDescent="0.3">
      <c r="BA90932" s="2"/>
    </row>
    <row r="90933" spans="53:53" x14ac:dyDescent="0.3">
      <c r="BA90933" s="2"/>
    </row>
    <row r="90934" spans="53:53" x14ac:dyDescent="0.3">
      <c r="BA90934" s="2"/>
    </row>
    <row r="90935" spans="53:53" x14ac:dyDescent="0.3">
      <c r="BA90935" s="2"/>
    </row>
    <row r="90936" spans="53:53" x14ac:dyDescent="0.3">
      <c r="BA90936" s="2"/>
    </row>
    <row r="90937" spans="53:53" x14ac:dyDescent="0.3">
      <c r="BA90937" s="2"/>
    </row>
    <row r="90938" spans="53:53" x14ac:dyDescent="0.3">
      <c r="BA90938" s="2"/>
    </row>
    <row r="90939" spans="53:53" x14ac:dyDescent="0.3">
      <c r="BA90939" s="2"/>
    </row>
    <row r="90940" spans="53:53" x14ac:dyDescent="0.3">
      <c r="BA90940" s="2"/>
    </row>
    <row r="90941" spans="53:53" x14ac:dyDescent="0.3">
      <c r="BA90941" s="2"/>
    </row>
    <row r="90942" spans="53:53" x14ac:dyDescent="0.3">
      <c r="BA90942" s="2"/>
    </row>
    <row r="90943" spans="53:53" x14ac:dyDescent="0.3">
      <c r="BA90943" s="2"/>
    </row>
    <row r="90944" spans="53:53" x14ac:dyDescent="0.3">
      <c r="BA90944" s="2"/>
    </row>
    <row r="90945" spans="53:53" x14ac:dyDescent="0.3">
      <c r="BA90945" s="2"/>
    </row>
    <row r="90946" spans="53:53" x14ac:dyDescent="0.3">
      <c r="BA90946" s="2"/>
    </row>
    <row r="90947" spans="53:53" x14ac:dyDescent="0.3">
      <c r="BA90947" s="2"/>
    </row>
    <row r="90948" spans="53:53" x14ac:dyDescent="0.3">
      <c r="BA90948" s="2"/>
    </row>
    <row r="90949" spans="53:53" x14ac:dyDescent="0.3">
      <c r="BA90949" s="2"/>
    </row>
    <row r="90950" spans="53:53" x14ac:dyDescent="0.3">
      <c r="BA90950" s="2"/>
    </row>
    <row r="90951" spans="53:53" x14ac:dyDescent="0.3">
      <c r="BA90951" s="2"/>
    </row>
    <row r="90952" spans="53:53" x14ac:dyDescent="0.3">
      <c r="BA90952" s="2"/>
    </row>
    <row r="90953" spans="53:53" x14ac:dyDescent="0.3">
      <c r="BA90953" s="2"/>
    </row>
    <row r="90954" spans="53:53" x14ac:dyDescent="0.3">
      <c r="BA90954" s="2"/>
    </row>
    <row r="90955" spans="53:53" x14ac:dyDescent="0.3">
      <c r="BA90955" s="2"/>
    </row>
    <row r="90956" spans="53:53" x14ac:dyDescent="0.3">
      <c r="BA90956" s="2"/>
    </row>
    <row r="90957" spans="53:53" x14ac:dyDescent="0.3">
      <c r="BA90957" s="2"/>
    </row>
    <row r="90958" spans="53:53" x14ac:dyDescent="0.3">
      <c r="BA90958" s="2"/>
    </row>
    <row r="90959" spans="53:53" x14ac:dyDescent="0.3">
      <c r="BA90959" s="2"/>
    </row>
    <row r="90960" spans="53:53" x14ac:dyDescent="0.3">
      <c r="BA90960" s="2"/>
    </row>
    <row r="90961" spans="53:53" x14ac:dyDescent="0.3">
      <c r="BA90961" s="2"/>
    </row>
    <row r="90962" spans="53:53" x14ac:dyDescent="0.3">
      <c r="BA90962" s="2"/>
    </row>
    <row r="90963" spans="53:53" x14ac:dyDescent="0.3">
      <c r="BA90963" s="2"/>
    </row>
    <row r="90964" spans="53:53" x14ac:dyDescent="0.3">
      <c r="BA90964" s="2"/>
    </row>
    <row r="90965" spans="53:53" x14ac:dyDescent="0.3">
      <c r="BA90965" s="2"/>
    </row>
    <row r="90966" spans="53:53" x14ac:dyDescent="0.3">
      <c r="BA90966" s="2"/>
    </row>
    <row r="90967" spans="53:53" x14ac:dyDescent="0.3">
      <c r="BA90967" s="2"/>
    </row>
    <row r="90968" spans="53:53" x14ac:dyDescent="0.3">
      <c r="BA90968" s="2"/>
    </row>
    <row r="90969" spans="53:53" x14ac:dyDescent="0.3">
      <c r="BA90969" s="2"/>
    </row>
    <row r="90970" spans="53:53" x14ac:dyDescent="0.3">
      <c r="BA90970" s="2"/>
    </row>
    <row r="90971" spans="53:53" x14ac:dyDescent="0.3">
      <c r="BA90971" s="2"/>
    </row>
    <row r="90972" spans="53:53" x14ac:dyDescent="0.3">
      <c r="BA90972" s="2"/>
    </row>
    <row r="90973" spans="53:53" x14ac:dyDescent="0.3">
      <c r="BA90973" s="2"/>
    </row>
    <row r="90974" spans="53:53" x14ac:dyDescent="0.3">
      <c r="BA90974" s="2"/>
    </row>
    <row r="90975" spans="53:53" x14ac:dyDescent="0.3">
      <c r="BA90975" s="2"/>
    </row>
    <row r="90976" spans="53:53" x14ac:dyDescent="0.3">
      <c r="BA90976" s="2"/>
    </row>
    <row r="90977" spans="53:53" x14ac:dyDescent="0.3">
      <c r="BA90977" s="2"/>
    </row>
    <row r="90978" spans="53:53" x14ac:dyDescent="0.3">
      <c r="BA90978" s="2"/>
    </row>
    <row r="90979" spans="53:53" x14ac:dyDescent="0.3">
      <c r="BA90979" s="2"/>
    </row>
    <row r="90980" spans="53:53" x14ac:dyDescent="0.3">
      <c r="BA90980" s="2"/>
    </row>
    <row r="90981" spans="53:53" x14ac:dyDescent="0.3">
      <c r="BA90981" s="2"/>
    </row>
    <row r="90982" spans="53:53" x14ac:dyDescent="0.3">
      <c r="BA90982" s="2"/>
    </row>
    <row r="90983" spans="53:53" x14ac:dyDescent="0.3">
      <c r="BA90983" s="2"/>
    </row>
    <row r="90984" spans="53:53" x14ac:dyDescent="0.3">
      <c r="BA90984" s="2"/>
    </row>
    <row r="90985" spans="53:53" x14ac:dyDescent="0.3">
      <c r="BA90985" s="2"/>
    </row>
    <row r="90986" spans="53:53" x14ac:dyDescent="0.3">
      <c r="BA90986" s="2"/>
    </row>
    <row r="90987" spans="53:53" x14ac:dyDescent="0.3">
      <c r="BA90987" s="2"/>
    </row>
    <row r="90988" spans="53:53" x14ac:dyDescent="0.3">
      <c r="BA90988" s="2"/>
    </row>
    <row r="90989" spans="53:53" x14ac:dyDescent="0.3">
      <c r="BA90989" s="2"/>
    </row>
    <row r="90990" spans="53:53" x14ac:dyDescent="0.3">
      <c r="BA90990" s="2"/>
    </row>
    <row r="90991" spans="53:53" x14ac:dyDescent="0.3">
      <c r="BA90991" s="2"/>
    </row>
    <row r="90992" spans="53:53" x14ac:dyDescent="0.3">
      <c r="BA90992" s="2"/>
    </row>
    <row r="90993" spans="53:53" x14ac:dyDescent="0.3">
      <c r="BA90993" s="2"/>
    </row>
    <row r="90994" spans="53:53" x14ac:dyDescent="0.3">
      <c r="BA90994" s="2"/>
    </row>
    <row r="90995" spans="53:53" x14ac:dyDescent="0.3">
      <c r="BA90995" s="2"/>
    </row>
    <row r="90996" spans="53:53" x14ac:dyDescent="0.3">
      <c r="BA90996" s="2"/>
    </row>
    <row r="90997" spans="53:53" x14ac:dyDescent="0.3">
      <c r="BA90997" s="2"/>
    </row>
    <row r="90998" spans="53:53" x14ac:dyDescent="0.3">
      <c r="BA90998" s="2"/>
    </row>
    <row r="90999" spans="53:53" x14ac:dyDescent="0.3">
      <c r="BA90999" s="2"/>
    </row>
    <row r="91000" spans="53:53" x14ac:dyDescent="0.3">
      <c r="BA91000" s="2"/>
    </row>
    <row r="91001" spans="53:53" x14ac:dyDescent="0.3">
      <c r="BA91001" s="2"/>
    </row>
    <row r="91002" spans="53:53" x14ac:dyDescent="0.3">
      <c r="BA91002" s="2"/>
    </row>
    <row r="91003" spans="53:53" x14ac:dyDescent="0.3">
      <c r="BA91003" s="2"/>
    </row>
    <row r="91004" spans="53:53" x14ac:dyDescent="0.3">
      <c r="BA91004" s="2"/>
    </row>
    <row r="91005" spans="53:53" x14ac:dyDescent="0.3">
      <c r="BA91005" s="2"/>
    </row>
    <row r="91006" spans="53:53" x14ac:dyDescent="0.3">
      <c r="BA91006" s="2"/>
    </row>
    <row r="91007" spans="53:53" x14ac:dyDescent="0.3">
      <c r="BA91007" s="2"/>
    </row>
    <row r="91008" spans="53:53" x14ac:dyDescent="0.3">
      <c r="BA91008" s="2"/>
    </row>
    <row r="91009" spans="53:53" x14ac:dyDescent="0.3">
      <c r="BA91009" s="2"/>
    </row>
    <row r="91010" spans="53:53" x14ac:dyDescent="0.3">
      <c r="BA91010" s="2"/>
    </row>
    <row r="91011" spans="53:53" x14ac:dyDescent="0.3">
      <c r="BA91011" s="2"/>
    </row>
    <row r="91012" spans="53:53" x14ac:dyDescent="0.3">
      <c r="BA91012" s="2"/>
    </row>
    <row r="91013" spans="53:53" x14ac:dyDescent="0.3">
      <c r="BA91013" s="2"/>
    </row>
    <row r="91014" spans="53:53" x14ac:dyDescent="0.3">
      <c r="BA91014" s="2"/>
    </row>
    <row r="91015" spans="53:53" x14ac:dyDescent="0.3">
      <c r="BA91015" s="2"/>
    </row>
    <row r="91016" spans="53:53" x14ac:dyDescent="0.3">
      <c r="BA91016" s="2"/>
    </row>
    <row r="91017" spans="53:53" x14ac:dyDescent="0.3">
      <c r="BA91017" s="2"/>
    </row>
    <row r="91018" spans="53:53" x14ac:dyDescent="0.3">
      <c r="BA91018" s="2"/>
    </row>
    <row r="91019" spans="53:53" x14ac:dyDescent="0.3">
      <c r="BA91019" s="2"/>
    </row>
    <row r="91020" spans="53:53" x14ac:dyDescent="0.3">
      <c r="BA91020" s="2"/>
    </row>
    <row r="91021" spans="53:53" x14ac:dyDescent="0.3">
      <c r="BA91021" s="2"/>
    </row>
    <row r="91022" spans="53:53" x14ac:dyDescent="0.3">
      <c r="BA91022" s="2"/>
    </row>
    <row r="91023" spans="53:53" x14ac:dyDescent="0.3">
      <c r="BA91023" s="2"/>
    </row>
    <row r="91024" spans="53:53" x14ac:dyDescent="0.3">
      <c r="BA91024" s="2"/>
    </row>
    <row r="91025" spans="53:53" x14ac:dyDescent="0.3">
      <c r="BA91025" s="2"/>
    </row>
    <row r="91026" spans="53:53" x14ac:dyDescent="0.3">
      <c r="BA91026" s="2"/>
    </row>
    <row r="91027" spans="53:53" x14ac:dyDescent="0.3">
      <c r="BA91027" s="2"/>
    </row>
    <row r="91028" spans="53:53" x14ac:dyDescent="0.3">
      <c r="BA91028" s="2"/>
    </row>
    <row r="91029" spans="53:53" x14ac:dyDescent="0.3">
      <c r="BA91029" s="2"/>
    </row>
    <row r="91030" spans="53:53" x14ac:dyDescent="0.3">
      <c r="BA91030" s="2"/>
    </row>
    <row r="91031" spans="53:53" x14ac:dyDescent="0.3">
      <c r="BA91031" s="2"/>
    </row>
    <row r="91032" spans="53:53" x14ac:dyDescent="0.3">
      <c r="BA91032" s="2"/>
    </row>
    <row r="91033" spans="53:53" x14ac:dyDescent="0.3">
      <c r="BA91033" s="2"/>
    </row>
    <row r="91034" spans="53:53" x14ac:dyDescent="0.3">
      <c r="BA91034" s="2"/>
    </row>
    <row r="91035" spans="53:53" x14ac:dyDescent="0.3">
      <c r="BA91035" s="2"/>
    </row>
    <row r="91036" spans="53:53" x14ac:dyDescent="0.3">
      <c r="BA91036" s="2"/>
    </row>
    <row r="91037" spans="53:53" x14ac:dyDescent="0.3">
      <c r="BA91037" s="2"/>
    </row>
    <row r="91038" spans="53:53" x14ac:dyDescent="0.3">
      <c r="BA91038" s="2"/>
    </row>
    <row r="91039" spans="53:53" x14ac:dyDescent="0.3">
      <c r="BA91039" s="2"/>
    </row>
    <row r="91040" spans="53:53" x14ac:dyDescent="0.3">
      <c r="BA91040" s="2"/>
    </row>
    <row r="91041" spans="53:53" x14ac:dyDescent="0.3">
      <c r="BA91041" s="2"/>
    </row>
    <row r="91042" spans="53:53" x14ac:dyDescent="0.3">
      <c r="BA91042" s="2"/>
    </row>
    <row r="91043" spans="53:53" x14ac:dyDescent="0.3">
      <c r="BA91043" s="2"/>
    </row>
    <row r="91044" spans="53:53" x14ac:dyDescent="0.3">
      <c r="BA91044" s="2"/>
    </row>
    <row r="91045" spans="53:53" x14ac:dyDescent="0.3">
      <c r="BA91045" s="2"/>
    </row>
    <row r="91046" spans="53:53" x14ac:dyDescent="0.3">
      <c r="BA91046" s="2"/>
    </row>
    <row r="91047" spans="53:53" x14ac:dyDescent="0.3">
      <c r="BA91047" s="2"/>
    </row>
    <row r="91048" spans="53:53" x14ac:dyDescent="0.3">
      <c r="BA91048" s="2"/>
    </row>
    <row r="91049" spans="53:53" x14ac:dyDescent="0.3">
      <c r="BA91049" s="2"/>
    </row>
    <row r="91050" spans="53:53" x14ac:dyDescent="0.3">
      <c r="BA91050" s="2"/>
    </row>
    <row r="91051" spans="53:53" x14ac:dyDescent="0.3">
      <c r="BA91051" s="2"/>
    </row>
    <row r="91052" spans="53:53" x14ac:dyDescent="0.3">
      <c r="BA91052" s="2"/>
    </row>
    <row r="91053" spans="53:53" x14ac:dyDescent="0.3">
      <c r="BA91053" s="2"/>
    </row>
    <row r="91054" spans="53:53" x14ac:dyDescent="0.3">
      <c r="BA91054" s="2"/>
    </row>
    <row r="91055" spans="53:53" x14ac:dyDescent="0.3">
      <c r="BA91055" s="2"/>
    </row>
    <row r="91056" spans="53:53" x14ac:dyDescent="0.3">
      <c r="BA91056" s="2"/>
    </row>
    <row r="91057" spans="53:53" x14ac:dyDescent="0.3">
      <c r="BA91057" s="2"/>
    </row>
    <row r="91058" spans="53:53" x14ac:dyDescent="0.3">
      <c r="BA91058" s="2"/>
    </row>
    <row r="91059" spans="53:53" x14ac:dyDescent="0.3">
      <c r="BA91059" s="2"/>
    </row>
    <row r="91060" spans="53:53" x14ac:dyDescent="0.3">
      <c r="BA91060" s="2"/>
    </row>
    <row r="91061" spans="53:53" x14ac:dyDescent="0.3">
      <c r="BA91061" s="2"/>
    </row>
    <row r="91062" spans="53:53" x14ac:dyDescent="0.3">
      <c r="BA91062" s="2"/>
    </row>
    <row r="91063" spans="53:53" x14ac:dyDescent="0.3">
      <c r="BA91063" s="2"/>
    </row>
    <row r="91064" spans="53:53" x14ac:dyDescent="0.3">
      <c r="BA91064" s="2"/>
    </row>
    <row r="91065" spans="53:53" x14ac:dyDescent="0.3">
      <c r="BA91065" s="2"/>
    </row>
    <row r="91066" spans="53:53" x14ac:dyDescent="0.3">
      <c r="BA91066" s="2"/>
    </row>
    <row r="91067" spans="53:53" x14ac:dyDescent="0.3">
      <c r="BA91067" s="2"/>
    </row>
    <row r="91068" spans="53:53" x14ac:dyDescent="0.3">
      <c r="BA91068" s="2"/>
    </row>
    <row r="91069" spans="53:53" x14ac:dyDescent="0.3">
      <c r="BA91069" s="2"/>
    </row>
    <row r="91070" spans="53:53" x14ac:dyDescent="0.3">
      <c r="BA91070" s="2"/>
    </row>
    <row r="91071" spans="53:53" x14ac:dyDescent="0.3">
      <c r="BA91071" s="2"/>
    </row>
    <row r="91072" spans="53:53" x14ac:dyDescent="0.3">
      <c r="BA91072" s="2"/>
    </row>
    <row r="91073" spans="53:53" x14ac:dyDescent="0.3">
      <c r="BA91073" s="2"/>
    </row>
    <row r="91074" spans="53:53" x14ac:dyDescent="0.3">
      <c r="BA91074" s="2"/>
    </row>
    <row r="91075" spans="53:53" x14ac:dyDescent="0.3">
      <c r="BA91075" s="2"/>
    </row>
    <row r="91076" spans="53:53" x14ac:dyDescent="0.3">
      <c r="BA91076" s="2"/>
    </row>
    <row r="91077" spans="53:53" x14ac:dyDescent="0.3">
      <c r="BA91077" s="2"/>
    </row>
    <row r="91078" spans="53:53" x14ac:dyDescent="0.3">
      <c r="BA91078" s="2"/>
    </row>
    <row r="91079" spans="53:53" x14ac:dyDescent="0.3">
      <c r="BA91079" s="2"/>
    </row>
    <row r="91080" spans="53:53" x14ac:dyDescent="0.3">
      <c r="BA91080" s="2"/>
    </row>
    <row r="91081" spans="53:53" x14ac:dyDescent="0.3">
      <c r="BA91081" s="2"/>
    </row>
    <row r="91082" spans="53:53" x14ac:dyDescent="0.3">
      <c r="BA91082" s="2"/>
    </row>
    <row r="91083" spans="53:53" x14ac:dyDescent="0.3">
      <c r="BA91083" s="2"/>
    </row>
    <row r="91084" spans="53:53" x14ac:dyDescent="0.3">
      <c r="BA91084" s="2"/>
    </row>
    <row r="91085" spans="53:53" x14ac:dyDescent="0.3">
      <c r="BA91085" s="2"/>
    </row>
    <row r="91086" spans="53:53" x14ac:dyDescent="0.3">
      <c r="BA91086" s="2"/>
    </row>
    <row r="91087" spans="53:53" x14ac:dyDescent="0.3">
      <c r="BA91087" s="2"/>
    </row>
    <row r="91088" spans="53:53" x14ac:dyDescent="0.3">
      <c r="BA91088" s="2"/>
    </row>
    <row r="91089" spans="53:53" x14ac:dyDescent="0.3">
      <c r="BA91089" s="2"/>
    </row>
    <row r="91090" spans="53:53" x14ac:dyDescent="0.3">
      <c r="BA91090" s="2"/>
    </row>
    <row r="91091" spans="53:53" x14ac:dyDescent="0.3">
      <c r="BA91091" s="2"/>
    </row>
    <row r="91092" spans="53:53" x14ac:dyDescent="0.3">
      <c r="BA91092" s="2"/>
    </row>
    <row r="91093" spans="53:53" x14ac:dyDescent="0.3">
      <c r="BA91093" s="2"/>
    </row>
    <row r="91094" spans="53:53" x14ac:dyDescent="0.3">
      <c r="BA91094" s="2"/>
    </row>
    <row r="91095" spans="53:53" x14ac:dyDescent="0.3">
      <c r="BA91095" s="2"/>
    </row>
    <row r="91096" spans="53:53" x14ac:dyDescent="0.3">
      <c r="BA91096" s="2"/>
    </row>
    <row r="91097" spans="53:53" x14ac:dyDescent="0.3">
      <c r="BA91097" s="2"/>
    </row>
    <row r="91098" spans="53:53" x14ac:dyDescent="0.3">
      <c r="BA91098" s="2"/>
    </row>
    <row r="91099" spans="53:53" x14ac:dyDescent="0.3">
      <c r="BA91099" s="2"/>
    </row>
    <row r="91100" spans="53:53" x14ac:dyDescent="0.3">
      <c r="BA91100" s="2"/>
    </row>
    <row r="91101" spans="53:53" x14ac:dyDescent="0.3">
      <c r="BA91101" s="2"/>
    </row>
    <row r="91102" spans="53:53" x14ac:dyDescent="0.3">
      <c r="BA91102" s="2"/>
    </row>
    <row r="91103" spans="53:53" x14ac:dyDescent="0.3">
      <c r="BA91103" s="2"/>
    </row>
    <row r="91104" spans="53:53" x14ac:dyDescent="0.3">
      <c r="BA91104" s="2"/>
    </row>
    <row r="91105" spans="53:53" x14ac:dyDescent="0.3">
      <c r="BA91105" s="2"/>
    </row>
    <row r="91106" spans="53:53" x14ac:dyDescent="0.3">
      <c r="BA91106" s="2"/>
    </row>
    <row r="91107" spans="53:53" x14ac:dyDescent="0.3">
      <c r="BA91107" s="2"/>
    </row>
    <row r="91108" spans="53:53" x14ac:dyDescent="0.3">
      <c r="BA91108" s="2"/>
    </row>
    <row r="91109" spans="53:53" x14ac:dyDescent="0.3">
      <c r="BA91109" s="2"/>
    </row>
    <row r="91110" spans="53:53" x14ac:dyDescent="0.3">
      <c r="BA91110" s="2"/>
    </row>
    <row r="91111" spans="53:53" x14ac:dyDescent="0.3">
      <c r="BA91111" s="2"/>
    </row>
    <row r="91112" spans="53:53" x14ac:dyDescent="0.3">
      <c r="BA91112" s="2"/>
    </row>
    <row r="91113" spans="53:53" x14ac:dyDescent="0.3">
      <c r="BA91113" s="2"/>
    </row>
    <row r="91114" spans="53:53" x14ac:dyDescent="0.3">
      <c r="BA91114" s="2"/>
    </row>
    <row r="91115" spans="53:53" x14ac:dyDescent="0.3">
      <c r="BA91115" s="2"/>
    </row>
    <row r="91116" spans="53:53" x14ac:dyDescent="0.3">
      <c r="BA91116" s="2"/>
    </row>
    <row r="91117" spans="53:53" x14ac:dyDescent="0.3">
      <c r="BA91117" s="2"/>
    </row>
    <row r="91118" spans="53:53" x14ac:dyDescent="0.3">
      <c r="BA91118" s="2"/>
    </row>
    <row r="91119" spans="53:53" x14ac:dyDescent="0.3">
      <c r="BA91119" s="2"/>
    </row>
    <row r="91120" spans="53:53" x14ac:dyDescent="0.3">
      <c r="BA91120" s="2"/>
    </row>
    <row r="91121" spans="53:53" x14ac:dyDescent="0.3">
      <c r="BA91121" s="2"/>
    </row>
    <row r="91122" spans="53:53" x14ac:dyDescent="0.3">
      <c r="BA91122" s="2"/>
    </row>
    <row r="91123" spans="53:53" x14ac:dyDescent="0.3">
      <c r="BA91123" s="2"/>
    </row>
    <row r="91124" spans="53:53" x14ac:dyDescent="0.3">
      <c r="BA91124" s="2"/>
    </row>
    <row r="91125" spans="53:53" x14ac:dyDescent="0.3">
      <c r="BA91125" s="2"/>
    </row>
    <row r="91126" spans="53:53" x14ac:dyDescent="0.3">
      <c r="BA91126" s="2"/>
    </row>
    <row r="91127" spans="53:53" x14ac:dyDescent="0.3">
      <c r="BA91127" s="2"/>
    </row>
    <row r="91128" spans="53:53" x14ac:dyDescent="0.3">
      <c r="BA91128" s="2"/>
    </row>
    <row r="91129" spans="53:53" x14ac:dyDescent="0.3">
      <c r="BA91129" s="2"/>
    </row>
    <row r="91130" spans="53:53" x14ac:dyDescent="0.3">
      <c r="BA91130" s="2"/>
    </row>
    <row r="91131" spans="53:53" x14ac:dyDescent="0.3">
      <c r="BA91131" s="2"/>
    </row>
    <row r="91132" spans="53:53" x14ac:dyDescent="0.3">
      <c r="BA91132" s="2"/>
    </row>
    <row r="91133" spans="53:53" x14ac:dyDescent="0.3">
      <c r="BA91133" s="2"/>
    </row>
    <row r="91134" spans="53:53" x14ac:dyDescent="0.3">
      <c r="BA91134" s="2"/>
    </row>
    <row r="91135" spans="53:53" x14ac:dyDescent="0.3">
      <c r="BA91135" s="2"/>
    </row>
    <row r="91136" spans="53:53" x14ac:dyDescent="0.3">
      <c r="BA91136" s="2"/>
    </row>
    <row r="91137" spans="53:53" x14ac:dyDescent="0.3">
      <c r="BA91137" s="2"/>
    </row>
    <row r="91138" spans="53:53" x14ac:dyDescent="0.3">
      <c r="BA91138" s="2"/>
    </row>
    <row r="91139" spans="53:53" x14ac:dyDescent="0.3">
      <c r="BA91139" s="2"/>
    </row>
    <row r="91140" spans="53:53" x14ac:dyDescent="0.3">
      <c r="BA91140" s="2"/>
    </row>
    <row r="91141" spans="53:53" x14ac:dyDescent="0.3">
      <c r="BA91141" s="2"/>
    </row>
    <row r="91142" spans="53:53" x14ac:dyDescent="0.3">
      <c r="BA91142" s="2"/>
    </row>
    <row r="91143" spans="53:53" x14ac:dyDescent="0.3">
      <c r="BA91143" s="2"/>
    </row>
    <row r="91144" spans="53:53" x14ac:dyDescent="0.3">
      <c r="BA91144" s="2"/>
    </row>
    <row r="91145" spans="53:53" x14ac:dyDescent="0.3">
      <c r="BA91145" s="2"/>
    </row>
    <row r="91146" spans="53:53" x14ac:dyDescent="0.3">
      <c r="BA91146" s="2"/>
    </row>
    <row r="91147" spans="53:53" x14ac:dyDescent="0.3">
      <c r="BA91147" s="2"/>
    </row>
    <row r="91148" spans="53:53" x14ac:dyDescent="0.3">
      <c r="BA91148" s="2"/>
    </row>
    <row r="91149" spans="53:53" x14ac:dyDescent="0.3">
      <c r="BA91149" s="2"/>
    </row>
    <row r="91150" spans="53:53" x14ac:dyDescent="0.3">
      <c r="BA91150" s="2"/>
    </row>
    <row r="91151" spans="53:53" x14ac:dyDescent="0.3">
      <c r="BA91151" s="2"/>
    </row>
    <row r="91152" spans="53:53" x14ac:dyDescent="0.3">
      <c r="BA91152" s="2"/>
    </row>
    <row r="91153" spans="53:53" x14ac:dyDescent="0.3">
      <c r="BA91153" s="2"/>
    </row>
    <row r="91154" spans="53:53" x14ac:dyDescent="0.3">
      <c r="BA91154" s="2"/>
    </row>
    <row r="91155" spans="53:53" x14ac:dyDescent="0.3">
      <c r="BA91155" s="2"/>
    </row>
    <row r="91156" spans="53:53" x14ac:dyDescent="0.3">
      <c r="BA91156" s="2"/>
    </row>
    <row r="91157" spans="53:53" x14ac:dyDescent="0.3">
      <c r="BA91157" s="2"/>
    </row>
    <row r="91158" spans="53:53" x14ac:dyDescent="0.3">
      <c r="BA91158" s="2"/>
    </row>
    <row r="91159" spans="53:53" x14ac:dyDescent="0.3">
      <c r="BA91159" s="2"/>
    </row>
    <row r="91160" spans="53:53" x14ac:dyDescent="0.3">
      <c r="BA91160" s="2"/>
    </row>
    <row r="91161" spans="53:53" x14ac:dyDescent="0.3">
      <c r="BA91161" s="2"/>
    </row>
    <row r="91162" spans="53:53" x14ac:dyDescent="0.3">
      <c r="BA91162" s="2"/>
    </row>
    <row r="91163" spans="53:53" x14ac:dyDescent="0.3">
      <c r="BA91163" s="2"/>
    </row>
    <row r="91164" spans="53:53" x14ac:dyDescent="0.3">
      <c r="BA91164" s="2"/>
    </row>
    <row r="91165" spans="53:53" x14ac:dyDescent="0.3">
      <c r="BA91165" s="2"/>
    </row>
    <row r="91166" spans="53:53" x14ac:dyDescent="0.3">
      <c r="BA91166" s="2"/>
    </row>
    <row r="91167" spans="53:53" x14ac:dyDescent="0.3">
      <c r="BA91167" s="2"/>
    </row>
    <row r="91168" spans="53:53" x14ac:dyDescent="0.3">
      <c r="BA91168" s="2"/>
    </row>
    <row r="91169" spans="53:53" x14ac:dyDescent="0.3">
      <c r="BA91169" s="2"/>
    </row>
    <row r="91170" spans="53:53" x14ac:dyDescent="0.3">
      <c r="BA91170" s="2"/>
    </row>
    <row r="91171" spans="53:53" x14ac:dyDescent="0.3">
      <c r="BA91171" s="2"/>
    </row>
    <row r="91172" spans="53:53" x14ac:dyDescent="0.3">
      <c r="BA91172" s="2"/>
    </row>
    <row r="91173" spans="53:53" x14ac:dyDescent="0.3">
      <c r="BA91173" s="2"/>
    </row>
    <row r="91174" spans="53:53" x14ac:dyDescent="0.3">
      <c r="BA91174" s="2"/>
    </row>
    <row r="91175" spans="53:53" x14ac:dyDescent="0.3">
      <c r="BA91175" s="2"/>
    </row>
    <row r="91176" spans="53:53" x14ac:dyDescent="0.3">
      <c r="BA91176" s="2"/>
    </row>
    <row r="91177" spans="53:53" x14ac:dyDescent="0.3">
      <c r="BA91177" s="2"/>
    </row>
    <row r="91178" spans="53:53" x14ac:dyDescent="0.3">
      <c r="BA91178" s="2"/>
    </row>
    <row r="91179" spans="53:53" x14ac:dyDescent="0.3">
      <c r="BA91179" s="2"/>
    </row>
    <row r="91180" spans="53:53" x14ac:dyDescent="0.3">
      <c r="BA91180" s="2"/>
    </row>
    <row r="91181" spans="53:53" x14ac:dyDescent="0.3">
      <c r="BA91181" s="2"/>
    </row>
    <row r="91182" spans="53:53" x14ac:dyDescent="0.3">
      <c r="BA91182" s="2"/>
    </row>
    <row r="91183" spans="53:53" x14ac:dyDescent="0.3">
      <c r="BA91183" s="2"/>
    </row>
    <row r="91184" spans="53:53" x14ac:dyDescent="0.3">
      <c r="BA91184" s="2"/>
    </row>
    <row r="91185" spans="53:53" x14ac:dyDescent="0.3">
      <c r="BA91185" s="2"/>
    </row>
    <row r="91186" spans="53:53" x14ac:dyDescent="0.3">
      <c r="BA91186" s="2"/>
    </row>
    <row r="91187" spans="53:53" x14ac:dyDescent="0.3">
      <c r="BA91187" s="2"/>
    </row>
    <row r="91188" spans="53:53" x14ac:dyDescent="0.3">
      <c r="BA91188" s="2"/>
    </row>
    <row r="91189" spans="53:53" x14ac:dyDescent="0.3">
      <c r="BA91189" s="2"/>
    </row>
    <row r="91190" spans="53:53" x14ac:dyDescent="0.3">
      <c r="BA91190" s="2"/>
    </row>
    <row r="91191" spans="53:53" x14ac:dyDescent="0.3">
      <c r="BA91191" s="2"/>
    </row>
    <row r="91192" spans="53:53" x14ac:dyDescent="0.3">
      <c r="BA91192" s="2"/>
    </row>
    <row r="91193" spans="53:53" x14ac:dyDescent="0.3">
      <c r="BA91193" s="2"/>
    </row>
    <row r="91194" spans="53:53" x14ac:dyDescent="0.3">
      <c r="BA91194" s="2"/>
    </row>
    <row r="91195" spans="53:53" x14ac:dyDescent="0.3">
      <c r="BA91195" s="2"/>
    </row>
    <row r="91196" spans="53:53" x14ac:dyDescent="0.3">
      <c r="BA91196" s="2"/>
    </row>
    <row r="91197" spans="53:53" x14ac:dyDescent="0.3">
      <c r="BA91197" s="2"/>
    </row>
    <row r="91198" spans="53:53" x14ac:dyDescent="0.3">
      <c r="BA91198" s="2"/>
    </row>
    <row r="91199" spans="53:53" x14ac:dyDescent="0.3">
      <c r="BA91199" s="2"/>
    </row>
    <row r="91200" spans="53:53" x14ac:dyDescent="0.3">
      <c r="BA91200" s="2"/>
    </row>
    <row r="91201" spans="53:53" x14ac:dyDescent="0.3">
      <c r="BA91201" s="2"/>
    </row>
    <row r="91202" spans="53:53" x14ac:dyDescent="0.3">
      <c r="BA91202" s="2"/>
    </row>
    <row r="91203" spans="53:53" x14ac:dyDescent="0.3">
      <c r="BA91203" s="2"/>
    </row>
    <row r="91204" spans="53:53" x14ac:dyDescent="0.3">
      <c r="BA91204" s="2"/>
    </row>
    <row r="91205" spans="53:53" x14ac:dyDescent="0.3">
      <c r="BA91205" s="2"/>
    </row>
    <row r="91206" spans="53:53" x14ac:dyDescent="0.3">
      <c r="BA91206" s="2"/>
    </row>
    <row r="91207" spans="53:53" x14ac:dyDescent="0.3">
      <c r="BA91207" s="2"/>
    </row>
    <row r="91208" spans="53:53" x14ac:dyDescent="0.3">
      <c r="BA91208" s="2"/>
    </row>
    <row r="91209" spans="53:53" x14ac:dyDescent="0.3">
      <c r="BA91209" s="2"/>
    </row>
    <row r="91210" spans="53:53" x14ac:dyDescent="0.3">
      <c r="BA91210" s="2"/>
    </row>
    <row r="91211" spans="53:53" x14ac:dyDescent="0.3">
      <c r="BA91211" s="2"/>
    </row>
    <row r="91212" spans="53:53" x14ac:dyDescent="0.3">
      <c r="BA91212" s="2"/>
    </row>
    <row r="91213" spans="53:53" x14ac:dyDescent="0.3">
      <c r="BA91213" s="2"/>
    </row>
    <row r="91214" spans="53:53" x14ac:dyDescent="0.3">
      <c r="BA91214" s="2"/>
    </row>
    <row r="91215" spans="53:53" x14ac:dyDescent="0.3">
      <c r="BA91215" s="2"/>
    </row>
    <row r="91216" spans="53:53" x14ac:dyDescent="0.3">
      <c r="BA91216" s="2"/>
    </row>
    <row r="91217" spans="53:53" x14ac:dyDescent="0.3">
      <c r="BA91217" s="2"/>
    </row>
    <row r="91218" spans="53:53" x14ac:dyDescent="0.3">
      <c r="BA91218" s="2"/>
    </row>
    <row r="91219" spans="53:53" x14ac:dyDescent="0.3">
      <c r="BA91219" s="2"/>
    </row>
    <row r="91220" spans="53:53" x14ac:dyDescent="0.3">
      <c r="BA91220" s="2"/>
    </row>
    <row r="91221" spans="53:53" x14ac:dyDescent="0.3">
      <c r="BA91221" s="2"/>
    </row>
    <row r="91222" spans="53:53" x14ac:dyDescent="0.3">
      <c r="BA91222" s="2"/>
    </row>
    <row r="91223" spans="53:53" x14ac:dyDescent="0.3">
      <c r="BA91223" s="2"/>
    </row>
    <row r="91224" spans="53:53" x14ac:dyDescent="0.3">
      <c r="BA91224" s="2"/>
    </row>
    <row r="91225" spans="53:53" x14ac:dyDescent="0.3">
      <c r="BA91225" s="2"/>
    </row>
    <row r="91226" spans="53:53" x14ac:dyDescent="0.3">
      <c r="BA91226" s="2"/>
    </row>
    <row r="91227" spans="53:53" x14ac:dyDescent="0.3">
      <c r="BA91227" s="2"/>
    </row>
    <row r="91228" spans="53:53" x14ac:dyDescent="0.3">
      <c r="BA91228" s="2"/>
    </row>
    <row r="91229" spans="53:53" x14ac:dyDescent="0.3">
      <c r="BA91229" s="2"/>
    </row>
    <row r="91230" spans="53:53" x14ac:dyDescent="0.3">
      <c r="BA91230" s="2"/>
    </row>
    <row r="91231" spans="53:53" x14ac:dyDescent="0.3">
      <c r="BA91231" s="2"/>
    </row>
    <row r="91232" spans="53:53" x14ac:dyDescent="0.3">
      <c r="BA91232" s="2"/>
    </row>
    <row r="91233" spans="53:53" x14ac:dyDescent="0.3">
      <c r="BA91233" s="2"/>
    </row>
    <row r="91234" spans="53:53" x14ac:dyDescent="0.3">
      <c r="BA91234" s="2"/>
    </row>
    <row r="91235" spans="53:53" x14ac:dyDescent="0.3">
      <c r="BA91235" s="2"/>
    </row>
    <row r="91236" spans="53:53" x14ac:dyDescent="0.3">
      <c r="BA91236" s="2"/>
    </row>
    <row r="91237" spans="53:53" x14ac:dyDescent="0.3">
      <c r="BA91237" s="2"/>
    </row>
    <row r="91238" spans="53:53" x14ac:dyDescent="0.3">
      <c r="BA91238" s="2"/>
    </row>
    <row r="91239" spans="53:53" x14ac:dyDescent="0.3">
      <c r="BA91239" s="2"/>
    </row>
    <row r="91240" spans="53:53" x14ac:dyDescent="0.3">
      <c r="BA91240" s="2"/>
    </row>
    <row r="91241" spans="53:53" x14ac:dyDescent="0.3">
      <c r="BA91241" s="2"/>
    </row>
    <row r="91242" spans="53:53" x14ac:dyDescent="0.3">
      <c r="BA91242" s="2"/>
    </row>
    <row r="91243" spans="53:53" x14ac:dyDescent="0.3">
      <c r="BA91243" s="2"/>
    </row>
    <row r="91244" spans="53:53" x14ac:dyDescent="0.3">
      <c r="BA91244" s="2"/>
    </row>
    <row r="91245" spans="53:53" x14ac:dyDescent="0.3">
      <c r="BA91245" s="2"/>
    </row>
    <row r="91246" spans="53:53" x14ac:dyDescent="0.3">
      <c r="BA91246" s="2"/>
    </row>
    <row r="91247" spans="53:53" x14ac:dyDescent="0.3">
      <c r="BA91247" s="2"/>
    </row>
    <row r="91248" spans="53:53" x14ac:dyDescent="0.3">
      <c r="BA91248" s="2"/>
    </row>
    <row r="91249" spans="53:53" x14ac:dyDescent="0.3">
      <c r="BA91249" s="2"/>
    </row>
    <row r="91250" spans="53:53" x14ac:dyDescent="0.3">
      <c r="BA91250" s="2"/>
    </row>
    <row r="91251" spans="53:53" x14ac:dyDescent="0.3">
      <c r="BA91251" s="2"/>
    </row>
    <row r="91252" spans="53:53" x14ac:dyDescent="0.3">
      <c r="BA91252" s="2"/>
    </row>
    <row r="91253" spans="53:53" x14ac:dyDescent="0.3">
      <c r="BA91253" s="2"/>
    </row>
    <row r="91254" spans="53:53" x14ac:dyDescent="0.3">
      <c r="BA91254" s="2"/>
    </row>
    <row r="91255" spans="53:53" x14ac:dyDescent="0.3">
      <c r="BA91255" s="2"/>
    </row>
    <row r="91256" spans="53:53" x14ac:dyDescent="0.3">
      <c r="BA91256" s="2"/>
    </row>
    <row r="91257" spans="53:53" x14ac:dyDescent="0.3">
      <c r="BA91257" s="2"/>
    </row>
    <row r="91258" spans="53:53" x14ac:dyDescent="0.3">
      <c r="BA91258" s="2"/>
    </row>
    <row r="91259" spans="53:53" x14ac:dyDescent="0.3">
      <c r="BA91259" s="2"/>
    </row>
    <row r="91260" spans="53:53" x14ac:dyDescent="0.3">
      <c r="BA91260" s="2"/>
    </row>
    <row r="91261" spans="53:53" x14ac:dyDescent="0.3">
      <c r="BA91261" s="2"/>
    </row>
    <row r="91262" spans="53:53" x14ac:dyDescent="0.3">
      <c r="BA91262" s="2"/>
    </row>
    <row r="91263" spans="53:53" x14ac:dyDescent="0.3">
      <c r="BA91263" s="2"/>
    </row>
    <row r="91264" spans="53:53" x14ac:dyDescent="0.3">
      <c r="BA91264" s="2"/>
    </row>
    <row r="91265" spans="53:53" x14ac:dyDescent="0.3">
      <c r="BA91265" s="2"/>
    </row>
    <row r="91266" spans="53:53" x14ac:dyDescent="0.3">
      <c r="BA91266" s="2"/>
    </row>
    <row r="91267" spans="53:53" x14ac:dyDescent="0.3">
      <c r="BA91267" s="2"/>
    </row>
    <row r="91268" spans="53:53" x14ac:dyDescent="0.3">
      <c r="BA91268" s="2"/>
    </row>
    <row r="91269" spans="53:53" x14ac:dyDescent="0.3">
      <c r="BA91269" s="2"/>
    </row>
    <row r="91270" spans="53:53" x14ac:dyDescent="0.3">
      <c r="BA91270" s="2"/>
    </row>
    <row r="91271" spans="53:53" x14ac:dyDescent="0.3">
      <c r="BA91271" s="2"/>
    </row>
    <row r="91272" spans="53:53" x14ac:dyDescent="0.3">
      <c r="BA91272" s="2"/>
    </row>
    <row r="91273" spans="53:53" x14ac:dyDescent="0.3">
      <c r="BA91273" s="2"/>
    </row>
    <row r="91274" spans="53:53" x14ac:dyDescent="0.3">
      <c r="BA91274" s="2"/>
    </row>
    <row r="91275" spans="53:53" x14ac:dyDescent="0.3">
      <c r="BA91275" s="2"/>
    </row>
    <row r="91276" spans="53:53" x14ac:dyDescent="0.3">
      <c r="BA91276" s="2"/>
    </row>
    <row r="91277" spans="53:53" x14ac:dyDescent="0.3">
      <c r="BA91277" s="2"/>
    </row>
    <row r="91278" spans="53:53" x14ac:dyDescent="0.3">
      <c r="BA91278" s="2"/>
    </row>
    <row r="91279" spans="53:53" x14ac:dyDescent="0.3">
      <c r="BA91279" s="2"/>
    </row>
    <row r="91280" spans="53:53" x14ac:dyDescent="0.3">
      <c r="BA91280" s="2"/>
    </row>
    <row r="91281" spans="53:53" x14ac:dyDescent="0.3">
      <c r="BA91281" s="2"/>
    </row>
    <row r="91282" spans="53:53" x14ac:dyDescent="0.3">
      <c r="BA91282" s="2"/>
    </row>
    <row r="91283" spans="53:53" x14ac:dyDescent="0.3">
      <c r="BA91283" s="2"/>
    </row>
    <row r="91284" spans="53:53" x14ac:dyDescent="0.3">
      <c r="BA91284" s="2"/>
    </row>
    <row r="91285" spans="53:53" x14ac:dyDescent="0.3">
      <c r="BA91285" s="2"/>
    </row>
    <row r="91286" spans="53:53" x14ac:dyDescent="0.3">
      <c r="BA91286" s="2"/>
    </row>
    <row r="91287" spans="53:53" x14ac:dyDescent="0.3">
      <c r="BA91287" s="2"/>
    </row>
    <row r="91288" spans="53:53" x14ac:dyDescent="0.3">
      <c r="BA91288" s="2"/>
    </row>
    <row r="91289" spans="53:53" x14ac:dyDescent="0.3">
      <c r="BA91289" s="2"/>
    </row>
    <row r="91290" spans="53:53" x14ac:dyDescent="0.3">
      <c r="BA91290" s="2"/>
    </row>
    <row r="91291" spans="53:53" x14ac:dyDescent="0.3">
      <c r="BA91291" s="2"/>
    </row>
    <row r="91292" spans="53:53" x14ac:dyDescent="0.3">
      <c r="BA91292" s="2"/>
    </row>
    <row r="91293" spans="53:53" x14ac:dyDescent="0.3">
      <c r="BA91293" s="2"/>
    </row>
    <row r="91294" spans="53:53" x14ac:dyDescent="0.3">
      <c r="BA91294" s="2"/>
    </row>
    <row r="91295" spans="53:53" x14ac:dyDescent="0.3">
      <c r="BA91295" s="2"/>
    </row>
    <row r="91296" spans="53:53" x14ac:dyDescent="0.3">
      <c r="BA91296" s="2"/>
    </row>
    <row r="91297" spans="53:53" x14ac:dyDescent="0.3">
      <c r="BA91297" s="2"/>
    </row>
    <row r="91298" spans="53:53" x14ac:dyDescent="0.3">
      <c r="BA91298" s="2"/>
    </row>
    <row r="91299" spans="53:53" x14ac:dyDescent="0.3">
      <c r="BA91299" s="2"/>
    </row>
    <row r="91300" spans="53:53" x14ac:dyDescent="0.3">
      <c r="BA91300" s="2"/>
    </row>
    <row r="91301" spans="53:53" x14ac:dyDescent="0.3">
      <c r="BA91301" s="2"/>
    </row>
    <row r="91302" spans="53:53" x14ac:dyDescent="0.3">
      <c r="BA91302" s="2"/>
    </row>
    <row r="91303" spans="53:53" x14ac:dyDescent="0.3">
      <c r="BA91303" s="2"/>
    </row>
    <row r="91304" spans="53:53" x14ac:dyDescent="0.3">
      <c r="BA91304" s="2"/>
    </row>
    <row r="91305" spans="53:53" x14ac:dyDescent="0.3">
      <c r="BA91305" s="2"/>
    </row>
    <row r="91306" spans="53:53" x14ac:dyDescent="0.3">
      <c r="BA91306" s="2"/>
    </row>
    <row r="91307" spans="53:53" x14ac:dyDescent="0.3">
      <c r="BA91307" s="2"/>
    </row>
    <row r="91308" spans="53:53" x14ac:dyDescent="0.3">
      <c r="BA91308" s="2"/>
    </row>
    <row r="91309" spans="53:53" x14ac:dyDescent="0.3">
      <c r="BA91309" s="2"/>
    </row>
    <row r="91310" spans="53:53" x14ac:dyDescent="0.3">
      <c r="BA91310" s="2"/>
    </row>
    <row r="91311" spans="53:53" x14ac:dyDescent="0.3">
      <c r="BA91311" s="2"/>
    </row>
    <row r="91312" spans="53:53" x14ac:dyDescent="0.3">
      <c r="BA91312" s="2"/>
    </row>
    <row r="91313" spans="53:53" x14ac:dyDescent="0.3">
      <c r="BA91313" s="2"/>
    </row>
    <row r="91314" spans="53:53" x14ac:dyDescent="0.3">
      <c r="BA91314" s="2"/>
    </row>
    <row r="91315" spans="53:53" x14ac:dyDescent="0.3">
      <c r="BA91315" s="2"/>
    </row>
    <row r="91316" spans="53:53" x14ac:dyDescent="0.3">
      <c r="BA91316" s="2"/>
    </row>
    <row r="91317" spans="53:53" x14ac:dyDescent="0.3">
      <c r="BA91317" s="2"/>
    </row>
    <row r="91318" spans="53:53" x14ac:dyDescent="0.3">
      <c r="BA91318" s="2"/>
    </row>
    <row r="91319" spans="53:53" x14ac:dyDescent="0.3">
      <c r="BA91319" s="2"/>
    </row>
    <row r="91320" spans="53:53" x14ac:dyDescent="0.3">
      <c r="BA91320" s="2"/>
    </row>
    <row r="91321" spans="53:53" x14ac:dyDescent="0.3">
      <c r="BA91321" s="2"/>
    </row>
    <row r="91322" spans="53:53" x14ac:dyDescent="0.3">
      <c r="BA91322" s="2"/>
    </row>
    <row r="91323" spans="53:53" x14ac:dyDescent="0.3">
      <c r="BA91323" s="2"/>
    </row>
    <row r="91324" spans="53:53" x14ac:dyDescent="0.3">
      <c r="BA91324" s="2"/>
    </row>
    <row r="91325" spans="53:53" x14ac:dyDescent="0.3">
      <c r="BA91325" s="2"/>
    </row>
    <row r="91326" spans="53:53" x14ac:dyDescent="0.3">
      <c r="BA91326" s="2"/>
    </row>
    <row r="91327" spans="53:53" x14ac:dyDescent="0.3">
      <c r="BA91327" s="2"/>
    </row>
    <row r="91328" spans="53:53" x14ac:dyDescent="0.3">
      <c r="BA91328" s="2"/>
    </row>
    <row r="91329" spans="53:53" x14ac:dyDescent="0.3">
      <c r="BA91329" s="2"/>
    </row>
    <row r="91330" spans="53:53" x14ac:dyDescent="0.3">
      <c r="BA91330" s="2"/>
    </row>
    <row r="91331" spans="53:53" x14ac:dyDescent="0.3">
      <c r="BA91331" s="2"/>
    </row>
    <row r="91332" spans="53:53" x14ac:dyDescent="0.3">
      <c r="BA91332" s="2"/>
    </row>
    <row r="91333" spans="53:53" x14ac:dyDescent="0.3">
      <c r="BA91333" s="2"/>
    </row>
    <row r="91334" spans="53:53" x14ac:dyDescent="0.3">
      <c r="BA91334" s="2"/>
    </row>
    <row r="91335" spans="53:53" x14ac:dyDescent="0.3">
      <c r="BA91335" s="2"/>
    </row>
    <row r="91336" spans="53:53" x14ac:dyDescent="0.3">
      <c r="BA91336" s="2"/>
    </row>
    <row r="91337" spans="53:53" x14ac:dyDescent="0.3">
      <c r="BA91337" s="2"/>
    </row>
    <row r="91338" spans="53:53" x14ac:dyDescent="0.3">
      <c r="BA91338" s="2"/>
    </row>
    <row r="91339" spans="53:53" x14ac:dyDescent="0.3">
      <c r="BA91339" s="2"/>
    </row>
    <row r="91340" spans="53:53" x14ac:dyDescent="0.3">
      <c r="BA91340" s="2"/>
    </row>
    <row r="91341" spans="53:53" x14ac:dyDescent="0.3">
      <c r="BA91341" s="2"/>
    </row>
    <row r="91342" spans="53:53" x14ac:dyDescent="0.3">
      <c r="BA91342" s="2"/>
    </row>
    <row r="91343" spans="53:53" x14ac:dyDescent="0.3">
      <c r="BA91343" s="2"/>
    </row>
    <row r="91344" spans="53:53" x14ac:dyDescent="0.3">
      <c r="BA91344" s="2"/>
    </row>
    <row r="91345" spans="53:53" x14ac:dyDescent="0.3">
      <c r="BA91345" s="2"/>
    </row>
    <row r="91346" spans="53:53" x14ac:dyDescent="0.3">
      <c r="BA91346" s="2"/>
    </row>
    <row r="91347" spans="53:53" x14ac:dyDescent="0.3">
      <c r="BA91347" s="2"/>
    </row>
    <row r="91348" spans="53:53" x14ac:dyDescent="0.3">
      <c r="BA91348" s="2"/>
    </row>
    <row r="91349" spans="53:53" x14ac:dyDescent="0.3">
      <c r="BA91349" s="2"/>
    </row>
    <row r="91350" spans="53:53" x14ac:dyDescent="0.3">
      <c r="BA91350" s="2"/>
    </row>
    <row r="91351" spans="53:53" x14ac:dyDescent="0.3">
      <c r="BA91351" s="2"/>
    </row>
    <row r="91352" spans="53:53" x14ac:dyDescent="0.3">
      <c r="BA91352" s="2"/>
    </row>
    <row r="91353" spans="53:53" x14ac:dyDescent="0.3">
      <c r="BA91353" s="2"/>
    </row>
    <row r="91354" spans="53:53" x14ac:dyDescent="0.3">
      <c r="BA91354" s="2"/>
    </row>
    <row r="91355" spans="53:53" x14ac:dyDescent="0.3">
      <c r="BA91355" s="2"/>
    </row>
    <row r="91356" spans="53:53" x14ac:dyDescent="0.3">
      <c r="BA91356" s="2"/>
    </row>
    <row r="91357" spans="53:53" x14ac:dyDescent="0.3">
      <c r="BA91357" s="2"/>
    </row>
    <row r="91358" spans="53:53" x14ac:dyDescent="0.3">
      <c r="BA91358" s="2"/>
    </row>
    <row r="91359" spans="53:53" x14ac:dyDescent="0.3">
      <c r="BA91359" s="2"/>
    </row>
    <row r="91360" spans="53:53" x14ac:dyDescent="0.3">
      <c r="BA91360" s="2"/>
    </row>
    <row r="91361" spans="53:53" x14ac:dyDescent="0.3">
      <c r="BA91361" s="2"/>
    </row>
    <row r="91362" spans="53:53" x14ac:dyDescent="0.3">
      <c r="BA91362" s="2"/>
    </row>
    <row r="91363" spans="53:53" x14ac:dyDescent="0.3">
      <c r="BA91363" s="2"/>
    </row>
    <row r="91364" spans="53:53" x14ac:dyDescent="0.3">
      <c r="BA91364" s="2"/>
    </row>
    <row r="91365" spans="53:53" x14ac:dyDescent="0.3">
      <c r="BA91365" s="2"/>
    </row>
    <row r="91366" spans="53:53" x14ac:dyDescent="0.3">
      <c r="BA91366" s="2"/>
    </row>
    <row r="91367" spans="53:53" x14ac:dyDescent="0.3">
      <c r="BA91367" s="2"/>
    </row>
    <row r="91368" spans="53:53" x14ac:dyDescent="0.3">
      <c r="BA91368" s="2"/>
    </row>
    <row r="91369" spans="53:53" x14ac:dyDescent="0.3">
      <c r="BA91369" s="2"/>
    </row>
    <row r="91370" spans="53:53" x14ac:dyDescent="0.3">
      <c r="BA91370" s="2"/>
    </row>
    <row r="91371" spans="53:53" x14ac:dyDescent="0.3">
      <c r="BA91371" s="2"/>
    </row>
    <row r="91372" spans="53:53" x14ac:dyDescent="0.3">
      <c r="BA91372" s="2"/>
    </row>
    <row r="91373" spans="53:53" x14ac:dyDescent="0.3">
      <c r="BA91373" s="2"/>
    </row>
    <row r="91374" spans="53:53" x14ac:dyDescent="0.3">
      <c r="BA91374" s="2"/>
    </row>
    <row r="91375" spans="53:53" x14ac:dyDescent="0.3">
      <c r="BA91375" s="2"/>
    </row>
    <row r="91376" spans="53:53" x14ac:dyDescent="0.3">
      <c r="BA91376" s="2"/>
    </row>
    <row r="91377" spans="53:53" x14ac:dyDescent="0.3">
      <c r="BA91377" s="2"/>
    </row>
    <row r="91378" spans="53:53" x14ac:dyDescent="0.3">
      <c r="BA91378" s="2"/>
    </row>
    <row r="91379" spans="53:53" x14ac:dyDescent="0.3">
      <c r="BA91379" s="2"/>
    </row>
    <row r="91380" spans="53:53" x14ac:dyDescent="0.3">
      <c r="BA91380" s="2"/>
    </row>
    <row r="91381" spans="53:53" x14ac:dyDescent="0.3">
      <c r="BA91381" s="2"/>
    </row>
    <row r="91382" spans="53:53" x14ac:dyDescent="0.3">
      <c r="BA91382" s="2"/>
    </row>
    <row r="91383" spans="53:53" x14ac:dyDescent="0.3">
      <c r="BA91383" s="2"/>
    </row>
    <row r="91384" spans="53:53" x14ac:dyDescent="0.3">
      <c r="BA91384" s="2"/>
    </row>
    <row r="91385" spans="53:53" x14ac:dyDescent="0.3">
      <c r="BA91385" s="2"/>
    </row>
    <row r="91386" spans="53:53" x14ac:dyDescent="0.3">
      <c r="BA91386" s="2"/>
    </row>
    <row r="91387" spans="53:53" x14ac:dyDescent="0.3">
      <c r="BA91387" s="2"/>
    </row>
    <row r="91388" spans="53:53" x14ac:dyDescent="0.3">
      <c r="BA91388" s="2"/>
    </row>
    <row r="91389" spans="53:53" x14ac:dyDescent="0.3">
      <c r="BA91389" s="2"/>
    </row>
    <row r="91390" spans="53:53" x14ac:dyDescent="0.3">
      <c r="BA91390" s="2"/>
    </row>
    <row r="91391" spans="53:53" x14ac:dyDescent="0.3">
      <c r="BA91391" s="2"/>
    </row>
    <row r="91392" spans="53:53" x14ac:dyDescent="0.3">
      <c r="BA91392" s="2"/>
    </row>
    <row r="91393" spans="53:53" x14ac:dyDescent="0.3">
      <c r="BA91393" s="2"/>
    </row>
    <row r="91394" spans="53:53" x14ac:dyDescent="0.3">
      <c r="BA91394" s="2"/>
    </row>
    <row r="91395" spans="53:53" x14ac:dyDescent="0.3">
      <c r="BA91395" s="2"/>
    </row>
    <row r="91396" spans="53:53" x14ac:dyDescent="0.3">
      <c r="BA91396" s="2"/>
    </row>
    <row r="91397" spans="53:53" x14ac:dyDescent="0.3">
      <c r="BA91397" s="2"/>
    </row>
    <row r="91398" spans="53:53" x14ac:dyDescent="0.3">
      <c r="BA91398" s="2"/>
    </row>
    <row r="91399" spans="53:53" x14ac:dyDescent="0.3">
      <c r="BA91399" s="2"/>
    </row>
    <row r="91400" spans="53:53" x14ac:dyDescent="0.3">
      <c r="BA91400" s="2"/>
    </row>
    <row r="91401" spans="53:53" x14ac:dyDescent="0.3">
      <c r="BA91401" s="2"/>
    </row>
    <row r="91402" spans="53:53" x14ac:dyDescent="0.3">
      <c r="BA91402" s="2"/>
    </row>
    <row r="91403" spans="53:53" x14ac:dyDescent="0.3">
      <c r="BA91403" s="2"/>
    </row>
    <row r="91404" spans="53:53" x14ac:dyDescent="0.3">
      <c r="BA91404" s="2"/>
    </row>
    <row r="91405" spans="53:53" x14ac:dyDescent="0.3">
      <c r="BA91405" s="2"/>
    </row>
    <row r="91406" spans="53:53" x14ac:dyDescent="0.3">
      <c r="BA91406" s="2"/>
    </row>
    <row r="91407" spans="53:53" x14ac:dyDescent="0.3">
      <c r="BA91407" s="2"/>
    </row>
    <row r="91408" spans="53:53" x14ac:dyDescent="0.3">
      <c r="BA91408" s="2"/>
    </row>
    <row r="91409" spans="53:53" x14ac:dyDescent="0.3">
      <c r="BA91409" s="2"/>
    </row>
    <row r="91410" spans="53:53" x14ac:dyDescent="0.3">
      <c r="BA91410" s="2"/>
    </row>
    <row r="91411" spans="53:53" x14ac:dyDescent="0.3">
      <c r="BA91411" s="2"/>
    </row>
    <row r="91412" spans="53:53" x14ac:dyDescent="0.3">
      <c r="BA91412" s="2"/>
    </row>
    <row r="91413" spans="53:53" x14ac:dyDescent="0.3">
      <c r="BA91413" s="2"/>
    </row>
    <row r="91414" spans="53:53" x14ac:dyDescent="0.3">
      <c r="BA91414" s="2"/>
    </row>
    <row r="91415" spans="53:53" x14ac:dyDescent="0.3">
      <c r="BA91415" s="2"/>
    </row>
    <row r="91416" spans="53:53" x14ac:dyDescent="0.3">
      <c r="BA91416" s="2"/>
    </row>
    <row r="91417" spans="53:53" x14ac:dyDescent="0.3">
      <c r="BA91417" s="2"/>
    </row>
    <row r="91418" spans="53:53" x14ac:dyDescent="0.3">
      <c r="BA91418" s="2"/>
    </row>
    <row r="91419" spans="53:53" x14ac:dyDescent="0.3">
      <c r="BA91419" s="2"/>
    </row>
    <row r="91420" spans="53:53" x14ac:dyDescent="0.3">
      <c r="BA91420" s="2"/>
    </row>
    <row r="91421" spans="53:53" x14ac:dyDescent="0.3">
      <c r="BA91421" s="2"/>
    </row>
    <row r="91422" spans="53:53" x14ac:dyDescent="0.3">
      <c r="BA91422" s="2"/>
    </row>
    <row r="91423" spans="53:53" x14ac:dyDescent="0.3">
      <c r="BA91423" s="2"/>
    </row>
    <row r="91424" spans="53:53" x14ac:dyDescent="0.3">
      <c r="BA91424" s="2"/>
    </row>
    <row r="91425" spans="53:53" x14ac:dyDescent="0.3">
      <c r="BA91425" s="2"/>
    </row>
    <row r="91426" spans="53:53" x14ac:dyDescent="0.3">
      <c r="BA91426" s="2"/>
    </row>
    <row r="91427" spans="53:53" x14ac:dyDescent="0.3">
      <c r="BA91427" s="2"/>
    </row>
    <row r="91428" spans="53:53" x14ac:dyDescent="0.3">
      <c r="BA91428" s="2"/>
    </row>
    <row r="91429" spans="53:53" x14ac:dyDescent="0.3">
      <c r="BA91429" s="2"/>
    </row>
    <row r="91430" spans="53:53" x14ac:dyDescent="0.3">
      <c r="BA91430" s="2"/>
    </row>
    <row r="91431" spans="53:53" x14ac:dyDescent="0.3">
      <c r="BA91431" s="2"/>
    </row>
    <row r="91432" spans="53:53" x14ac:dyDescent="0.3">
      <c r="BA91432" s="2"/>
    </row>
    <row r="91433" spans="53:53" x14ac:dyDescent="0.3">
      <c r="BA91433" s="2"/>
    </row>
    <row r="91434" spans="53:53" x14ac:dyDescent="0.3">
      <c r="BA91434" s="2"/>
    </row>
    <row r="91435" spans="53:53" x14ac:dyDescent="0.3">
      <c r="BA91435" s="2"/>
    </row>
    <row r="91436" spans="53:53" x14ac:dyDescent="0.3">
      <c r="BA91436" s="2"/>
    </row>
    <row r="91437" spans="53:53" x14ac:dyDescent="0.3">
      <c r="BA91437" s="2"/>
    </row>
    <row r="91438" spans="53:53" x14ac:dyDescent="0.3">
      <c r="BA91438" s="2"/>
    </row>
    <row r="91439" spans="53:53" x14ac:dyDescent="0.3">
      <c r="BA91439" s="2"/>
    </row>
    <row r="91440" spans="53:53" x14ac:dyDescent="0.3">
      <c r="BA91440" s="2"/>
    </row>
    <row r="91441" spans="53:53" x14ac:dyDescent="0.3">
      <c r="BA91441" s="2"/>
    </row>
    <row r="91442" spans="53:53" x14ac:dyDescent="0.3">
      <c r="BA91442" s="2"/>
    </row>
    <row r="91443" spans="53:53" x14ac:dyDescent="0.3">
      <c r="BA91443" s="2"/>
    </row>
    <row r="91444" spans="53:53" x14ac:dyDescent="0.3">
      <c r="BA91444" s="2"/>
    </row>
    <row r="91445" spans="53:53" x14ac:dyDescent="0.3">
      <c r="BA91445" s="2"/>
    </row>
    <row r="91446" spans="53:53" x14ac:dyDescent="0.3">
      <c r="BA91446" s="2"/>
    </row>
    <row r="91447" spans="53:53" x14ac:dyDescent="0.3">
      <c r="BA91447" s="2"/>
    </row>
    <row r="91448" spans="53:53" x14ac:dyDescent="0.3">
      <c r="BA91448" s="2"/>
    </row>
    <row r="91449" spans="53:53" x14ac:dyDescent="0.3">
      <c r="BA91449" s="2"/>
    </row>
    <row r="91450" spans="53:53" x14ac:dyDescent="0.3">
      <c r="BA91450" s="2"/>
    </row>
    <row r="91451" spans="53:53" x14ac:dyDescent="0.3">
      <c r="BA91451" s="2"/>
    </row>
    <row r="91452" spans="53:53" x14ac:dyDescent="0.3">
      <c r="BA91452" s="2"/>
    </row>
    <row r="91453" spans="53:53" x14ac:dyDescent="0.3">
      <c r="BA91453" s="2"/>
    </row>
    <row r="91454" spans="53:53" x14ac:dyDescent="0.3">
      <c r="BA91454" s="2"/>
    </row>
    <row r="91455" spans="53:53" x14ac:dyDescent="0.3">
      <c r="BA91455" s="2"/>
    </row>
    <row r="91456" spans="53:53" x14ac:dyDescent="0.3">
      <c r="BA91456" s="2"/>
    </row>
    <row r="91457" spans="53:53" x14ac:dyDescent="0.3">
      <c r="BA91457" s="2"/>
    </row>
    <row r="91458" spans="53:53" x14ac:dyDescent="0.3">
      <c r="BA91458" s="2"/>
    </row>
    <row r="91459" spans="53:53" x14ac:dyDescent="0.3">
      <c r="BA91459" s="2"/>
    </row>
    <row r="91460" spans="53:53" x14ac:dyDescent="0.3">
      <c r="BA91460" s="2"/>
    </row>
    <row r="91461" spans="53:53" x14ac:dyDescent="0.3">
      <c r="BA91461" s="2"/>
    </row>
    <row r="91462" spans="53:53" x14ac:dyDescent="0.3">
      <c r="BA91462" s="2"/>
    </row>
    <row r="91463" spans="53:53" x14ac:dyDescent="0.3">
      <c r="BA91463" s="2"/>
    </row>
    <row r="91464" spans="53:53" x14ac:dyDescent="0.3">
      <c r="BA91464" s="2"/>
    </row>
    <row r="91465" spans="53:53" x14ac:dyDescent="0.3">
      <c r="BA91465" s="2"/>
    </row>
    <row r="91466" spans="53:53" x14ac:dyDescent="0.3">
      <c r="BA91466" s="2"/>
    </row>
    <row r="91467" spans="53:53" x14ac:dyDescent="0.3">
      <c r="BA91467" s="2"/>
    </row>
    <row r="91468" spans="53:53" x14ac:dyDescent="0.3">
      <c r="BA91468" s="2"/>
    </row>
    <row r="91469" spans="53:53" x14ac:dyDescent="0.3">
      <c r="BA91469" s="2"/>
    </row>
    <row r="91470" spans="53:53" x14ac:dyDescent="0.3">
      <c r="BA91470" s="2"/>
    </row>
    <row r="91471" spans="53:53" x14ac:dyDescent="0.3">
      <c r="BA91471" s="2"/>
    </row>
    <row r="91472" spans="53:53" x14ac:dyDescent="0.3">
      <c r="BA91472" s="2"/>
    </row>
    <row r="91473" spans="53:53" x14ac:dyDescent="0.3">
      <c r="BA91473" s="2"/>
    </row>
    <row r="91474" spans="53:53" x14ac:dyDescent="0.3">
      <c r="BA91474" s="2"/>
    </row>
    <row r="91475" spans="53:53" x14ac:dyDescent="0.3">
      <c r="BA91475" s="2"/>
    </row>
    <row r="91476" spans="53:53" x14ac:dyDescent="0.3">
      <c r="BA91476" s="2"/>
    </row>
    <row r="91477" spans="53:53" x14ac:dyDescent="0.3">
      <c r="BA91477" s="2"/>
    </row>
    <row r="91478" spans="53:53" x14ac:dyDescent="0.3">
      <c r="BA91478" s="2"/>
    </row>
    <row r="91479" spans="53:53" x14ac:dyDescent="0.3">
      <c r="BA91479" s="2"/>
    </row>
    <row r="91480" spans="53:53" x14ac:dyDescent="0.3">
      <c r="BA91480" s="2"/>
    </row>
    <row r="91481" spans="53:53" x14ac:dyDescent="0.3">
      <c r="BA91481" s="2"/>
    </row>
    <row r="91482" spans="53:53" x14ac:dyDescent="0.3">
      <c r="BA91482" s="2"/>
    </row>
    <row r="91483" spans="53:53" x14ac:dyDescent="0.3">
      <c r="BA91483" s="2"/>
    </row>
    <row r="91484" spans="53:53" x14ac:dyDescent="0.3">
      <c r="BA91484" s="2"/>
    </row>
    <row r="91485" spans="53:53" x14ac:dyDescent="0.3">
      <c r="BA91485" s="2"/>
    </row>
    <row r="91486" spans="53:53" x14ac:dyDescent="0.3">
      <c r="BA91486" s="2"/>
    </row>
    <row r="91487" spans="53:53" x14ac:dyDescent="0.3">
      <c r="BA91487" s="2"/>
    </row>
    <row r="91488" spans="53:53" x14ac:dyDescent="0.3">
      <c r="BA91488" s="2"/>
    </row>
    <row r="91489" spans="53:53" x14ac:dyDescent="0.3">
      <c r="BA91489" s="2"/>
    </row>
    <row r="91490" spans="53:53" x14ac:dyDescent="0.3">
      <c r="BA91490" s="2"/>
    </row>
    <row r="91491" spans="53:53" x14ac:dyDescent="0.3">
      <c r="BA91491" s="2"/>
    </row>
    <row r="91492" spans="53:53" x14ac:dyDescent="0.3">
      <c r="BA91492" s="2"/>
    </row>
    <row r="91493" spans="53:53" x14ac:dyDescent="0.3">
      <c r="BA91493" s="2"/>
    </row>
    <row r="91494" spans="53:53" x14ac:dyDescent="0.3">
      <c r="BA91494" s="2"/>
    </row>
    <row r="91495" spans="53:53" x14ac:dyDescent="0.3">
      <c r="BA91495" s="2"/>
    </row>
    <row r="91496" spans="53:53" x14ac:dyDescent="0.3">
      <c r="BA91496" s="2"/>
    </row>
    <row r="91497" spans="53:53" x14ac:dyDescent="0.3">
      <c r="BA91497" s="2"/>
    </row>
    <row r="91498" spans="53:53" x14ac:dyDescent="0.3">
      <c r="BA91498" s="2"/>
    </row>
    <row r="91499" spans="53:53" x14ac:dyDescent="0.3">
      <c r="BA91499" s="2"/>
    </row>
    <row r="91500" spans="53:53" x14ac:dyDescent="0.3">
      <c r="BA91500" s="2"/>
    </row>
    <row r="91501" spans="53:53" x14ac:dyDescent="0.3">
      <c r="BA91501" s="2"/>
    </row>
    <row r="91502" spans="53:53" x14ac:dyDescent="0.3">
      <c r="BA91502" s="2"/>
    </row>
    <row r="91503" spans="53:53" x14ac:dyDescent="0.3">
      <c r="BA91503" s="2"/>
    </row>
    <row r="91504" spans="53:53" x14ac:dyDescent="0.3">
      <c r="BA91504" s="2"/>
    </row>
    <row r="91505" spans="53:53" x14ac:dyDescent="0.3">
      <c r="BA91505" s="2"/>
    </row>
    <row r="91506" spans="53:53" x14ac:dyDescent="0.3">
      <c r="BA91506" s="2"/>
    </row>
    <row r="91507" spans="53:53" x14ac:dyDescent="0.3">
      <c r="BA91507" s="2"/>
    </row>
    <row r="91508" spans="53:53" x14ac:dyDescent="0.3">
      <c r="BA91508" s="2"/>
    </row>
    <row r="91509" spans="53:53" x14ac:dyDescent="0.3">
      <c r="BA91509" s="2"/>
    </row>
    <row r="91510" spans="53:53" x14ac:dyDescent="0.3">
      <c r="BA91510" s="2"/>
    </row>
    <row r="91511" spans="53:53" x14ac:dyDescent="0.3">
      <c r="BA91511" s="2"/>
    </row>
    <row r="91512" spans="53:53" x14ac:dyDescent="0.3">
      <c r="BA91512" s="2"/>
    </row>
    <row r="91513" spans="53:53" x14ac:dyDescent="0.3">
      <c r="BA91513" s="2"/>
    </row>
    <row r="91514" spans="53:53" x14ac:dyDescent="0.3">
      <c r="BA91514" s="2"/>
    </row>
    <row r="91515" spans="53:53" x14ac:dyDescent="0.3">
      <c r="BA91515" s="2"/>
    </row>
    <row r="91516" spans="53:53" x14ac:dyDescent="0.3">
      <c r="BA91516" s="2"/>
    </row>
    <row r="91517" spans="53:53" x14ac:dyDescent="0.3">
      <c r="BA91517" s="2"/>
    </row>
    <row r="91518" spans="53:53" x14ac:dyDescent="0.3">
      <c r="BA91518" s="2"/>
    </row>
    <row r="91519" spans="53:53" x14ac:dyDescent="0.3">
      <c r="BA91519" s="2"/>
    </row>
    <row r="91520" spans="53:53" x14ac:dyDescent="0.3">
      <c r="BA91520" s="2"/>
    </row>
    <row r="91521" spans="53:53" x14ac:dyDescent="0.3">
      <c r="BA91521" s="2"/>
    </row>
    <row r="91522" spans="53:53" x14ac:dyDescent="0.3">
      <c r="BA91522" s="2"/>
    </row>
    <row r="91523" spans="53:53" x14ac:dyDescent="0.3">
      <c r="BA91523" s="2"/>
    </row>
    <row r="91524" spans="53:53" x14ac:dyDescent="0.3">
      <c r="BA91524" s="2"/>
    </row>
    <row r="91525" spans="53:53" x14ac:dyDescent="0.3">
      <c r="BA91525" s="2"/>
    </row>
    <row r="91526" spans="53:53" x14ac:dyDescent="0.3">
      <c r="BA91526" s="2"/>
    </row>
    <row r="91527" spans="53:53" x14ac:dyDescent="0.3">
      <c r="BA91527" s="2"/>
    </row>
    <row r="91528" spans="53:53" x14ac:dyDescent="0.3">
      <c r="BA91528" s="2"/>
    </row>
    <row r="91529" spans="53:53" x14ac:dyDescent="0.3">
      <c r="BA91529" s="2"/>
    </row>
    <row r="91530" spans="53:53" x14ac:dyDescent="0.3">
      <c r="BA91530" s="2"/>
    </row>
    <row r="91531" spans="53:53" x14ac:dyDescent="0.3">
      <c r="BA91531" s="2"/>
    </row>
    <row r="91532" spans="53:53" x14ac:dyDescent="0.3">
      <c r="BA91532" s="2"/>
    </row>
    <row r="91533" spans="53:53" x14ac:dyDescent="0.3">
      <c r="BA91533" s="2"/>
    </row>
    <row r="91534" spans="53:53" x14ac:dyDescent="0.3">
      <c r="BA91534" s="2"/>
    </row>
    <row r="91535" spans="53:53" x14ac:dyDescent="0.3">
      <c r="BA91535" s="2"/>
    </row>
    <row r="91536" spans="53:53" x14ac:dyDescent="0.3">
      <c r="BA91536" s="2"/>
    </row>
    <row r="91537" spans="53:53" x14ac:dyDescent="0.3">
      <c r="BA91537" s="2"/>
    </row>
    <row r="91538" spans="53:53" x14ac:dyDescent="0.3">
      <c r="BA91538" s="2"/>
    </row>
    <row r="91539" spans="53:53" x14ac:dyDescent="0.3">
      <c r="BA91539" s="2"/>
    </row>
    <row r="91540" spans="53:53" x14ac:dyDescent="0.3">
      <c r="BA91540" s="2"/>
    </row>
    <row r="91541" spans="53:53" x14ac:dyDescent="0.3">
      <c r="BA91541" s="2"/>
    </row>
    <row r="91542" spans="53:53" x14ac:dyDescent="0.3">
      <c r="BA91542" s="2"/>
    </row>
    <row r="91543" spans="53:53" x14ac:dyDescent="0.3">
      <c r="BA91543" s="2"/>
    </row>
    <row r="91544" spans="53:53" x14ac:dyDescent="0.3">
      <c r="BA91544" s="2"/>
    </row>
    <row r="91545" spans="53:53" x14ac:dyDescent="0.3">
      <c r="BA91545" s="2"/>
    </row>
    <row r="91546" spans="53:53" x14ac:dyDescent="0.3">
      <c r="BA91546" s="2"/>
    </row>
    <row r="91547" spans="53:53" x14ac:dyDescent="0.3">
      <c r="BA91547" s="2"/>
    </row>
    <row r="91548" spans="53:53" x14ac:dyDescent="0.3">
      <c r="BA91548" s="2"/>
    </row>
    <row r="91549" spans="53:53" x14ac:dyDescent="0.3">
      <c r="BA91549" s="2"/>
    </row>
    <row r="91550" spans="53:53" x14ac:dyDescent="0.3">
      <c r="BA91550" s="2"/>
    </row>
    <row r="91551" spans="53:53" x14ac:dyDescent="0.3">
      <c r="BA91551" s="2"/>
    </row>
    <row r="91552" spans="53:53" x14ac:dyDescent="0.3">
      <c r="BA91552" s="2"/>
    </row>
    <row r="91553" spans="53:53" x14ac:dyDescent="0.3">
      <c r="BA91553" s="2"/>
    </row>
    <row r="91554" spans="53:53" x14ac:dyDescent="0.3">
      <c r="BA91554" s="2"/>
    </row>
    <row r="91555" spans="53:53" x14ac:dyDescent="0.3">
      <c r="BA91555" s="2"/>
    </row>
    <row r="91556" spans="53:53" x14ac:dyDescent="0.3">
      <c r="BA91556" s="2"/>
    </row>
    <row r="91557" spans="53:53" x14ac:dyDescent="0.3">
      <c r="BA91557" s="2"/>
    </row>
    <row r="91558" spans="53:53" x14ac:dyDescent="0.3">
      <c r="BA91558" s="2"/>
    </row>
    <row r="91559" spans="53:53" x14ac:dyDescent="0.3">
      <c r="BA91559" s="2"/>
    </row>
    <row r="91560" spans="53:53" x14ac:dyDescent="0.3">
      <c r="BA91560" s="2"/>
    </row>
    <row r="91561" spans="53:53" x14ac:dyDescent="0.3">
      <c r="BA91561" s="2"/>
    </row>
    <row r="91562" spans="53:53" x14ac:dyDescent="0.3">
      <c r="BA91562" s="2"/>
    </row>
    <row r="91563" spans="53:53" x14ac:dyDescent="0.3">
      <c r="BA91563" s="2"/>
    </row>
    <row r="91564" spans="53:53" x14ac:dyDescent="0.3">
      <c r="BA91564" s="2"/>
    </row>
    <row r="91565" spans="53:53" x14ac:dyDescent="0.3">
      <c r="BA91565" s="2"/>
    </row>
    <row r="91566" spans="53:53" x14ac:dyDescent="0.3">
      <c r="BA91566" s="2"/>
    </row>
    <row r="91567" spans="53:53" x14ac:dyDescent="0.3">
      <c r="BA91567" s="2"/>
    </row>
    <row r="91568" spans="53:53" x14ac:dyDescent="0.3">
      <c r="BA91568" s="2"/>
    </row>
    <row r="91569" spans="53:53" x14ac:dyDescent="0.3">
      <c r="BA91569" s="2"/>
    </row>
    <row r="91570" spans="53:53" x14ac:dyDescent="0.3">
      <c r="BA91570" s="2"/>
    </row>
    <row r="91571" spans="53:53" x14ac:dyDescent="0.3">
      <c r="BA91571" s="2"/>
    </row>
    <row r="91572" spans="53:53" x14ac:dyDescent="0.3">
      <c r="BA91572" s="2"/>
    </row>
    <row r="91573" spans="53:53" x14ac:dyDescent="0.3">
      <c r="BA91573" s="2"/>
    </row>
    <row r="91574" spans="53:53" x14ac:dyDescent="0.3">
      <c r="BA91574" s="2"/>
    </row>
    <row r="91575" spans="53:53" x14ac:dyDescent="0.3">
      <c r="BA91575" s="2"/>
    </row>
    <row r="91576" spans="53:53" x14ac:dyDescent="0.3">
      <c r="BA91576" s="2"/>
    </row>
    <row r="91577" spans="53:53" x14ac:dyDescent="0.3">
      <c r="BA91577" s="2"/>
    </row>
    <row r="91578" spans="53:53" x14ac:dyDescent="0.3">
      <c r="BA91578" s="2"/>
    </row>
    <row r="91579" spans="53:53" x14ac:dyDescent="0.3">
      <c r="BA91579" s="2"/>
    </row>
    <row r="91580" spans="53:53" x14ac:dyDescent="0.3">
      <c r="BA91580" s="2"/>
    </row>
    <row r="91581" spans="53:53" x14ac:dyDescent="0.3">
      <c r="BA91581" s="2"/>
    </row>
    <row r="91582" spans="53:53" x14ac:dyDescent="0.3">
      <c r="BA91582" s="2"/>
    </row>
    <row r="91583" spans="53:53" x14ac:dyDescent="0.3">
      <c r="BA91583" s="2"/>
    </row>
    <row r="91584" spans="53:53" x14ac:dyDescent="0.3">
      <c r="BA91584" s="2"/>
    </row>
    <row r="91585" spans="53:53" x14ac:dyDescent="0.3">
      <c r="BA91585" s="2"/>
    </row>
    <row r="91586" spans="53:53" x14ac:dyDescent="0.3">
      <c r="BA91586" s="2"/>
    </row>
    <row r="91587" spans="53:53" x14ac:dyDescent="0.3">
      <c r="BA91587" s="2"/>
    </row>
    <row r="91588" spans="53:53" x14ac:dyDescent="0.3">
      <c r="BA91588" s="2"/>
    </row>
    <row r="91589" spans="53:53" x14ac:dyDescent="0.3">
      <c r="BA91589" s="2"/>
    </row>
    <row r="91590" spans="53:53" x14ac:dyDescent="0.3">
      <c r="BA91590" s="2"/>
    </row>
    <row r="91591" spans="53:53" x14ac:dyDescent="0.3">
      <c r="BA91591" s="2"/>
    </row>
    <row r="91592" spans="53:53" x14ac:dyDescent="0.3">
      <c r="BA91592" s="2"/>
    </row>
    <row r="91593" spans="53:53" x14ac:dyDescent="0.3">
      <c r="BA91593" s="2"/>
    </row>
    <row r="91594" spans="53:53" x14ac:dyDescent="0.3">
      <c r="BA91594" s="2"/>
    </row>
    <row r="91595" spans="53:53" x14ac:dyDescent="0.3">
      <c r="BA91595" s="2"/>
    </row>
    <row r="91596" spans="53:53" x14ac:dyDescent="0.3">
      <c r="BA91596" s="2"/>
    </row>
    <row r="91597" spans="53:53" x14ac:dyDescent="0.3">
      <c r="BA91597" s="2"/>
    </row>
    <row r="91598" spans="53:53" x14ac:dyDescent="0.3">
      <c r="BA91598" s="2"/>
    </row>
    <row r="91599" spans="53:53" x14ac:dyDescent="0.3">
      <c r="BA91599" s="2"/>
    </row>
    <row r="91600" spans="53:53" x14ac:dyDescent="0.3">
      <c r="BA91600" s="2"/>
    </row>
    <row r="91601" spans="53:53" x14ac:dyDescent="0.3">
      <c r="BA91601" s="2"/>
    </row>
    <row r="91602" spans="53:53" x14ac:dyDescent="0.3">
      <c r="BA91602" s="2"/>
    </row>
    <row r="91603" spans="53:53" x14ac:dyDescent="0.3">
      <c r="BA91603" s="2"/>
    </row>
    <row r="91604" spans="53:53" x14ac:dyDescent="0.3">
      <c r="BA91604" s="2"/>
    </row>
    <row r="91605" spans="53:53" x14ac:dyDescent="0.3">
      <c r="BA91605" s="2"/>
    </row>
    <row r="91606" spans="53:53" x14ac:dyDescent="0.3">
      <c r="BA91606" s="2"/>
    </row>
    <row r="91607" spans="53:53" x14ac:dyDescent="0.3">
      <c r="BA91607" s="2"/>
    </row>
    <row r="91608" spans="53:53" x14ac:dyDescent="0.3">
      <c r="BA91608" s="2"/>
    </row>
    <row r="91609" spans="53:53" x14ac:dyDescent="0.3">
      <c r="BA91609" s="2"/>
    </row>
    <row r="91610" spans="53:53" x14ac:dyDescent="0.3">
      <c r="BA91610" s="2"/>
    </row>
    <row r="91611" spans="53:53" x14ac:dyDescent="0.3">
      <c r="BA91611" s="2"/>
    </row>
    <row r="91612" spans="53:53" x14ac:dyDescent="0.3">
      <c r="BA91612" s="2"/>
    </row>
    <row r="91613" spans="53:53" x14ac:dyDescent="0.3">
      <c r="BA91613" s="2"/>
    </row>
    <row r="91614" spans="53:53" x14ac:dyDescent="0.3">
      <c r="BA91614" s="2"/>
    </row>
    <row r="91615" spans="53:53" x14ac:dyDescent="0.3">
      <c r="BA91615" s="2"/>
    </row>
    <row r="91616" spans="53:53" x14ac:dyDescent="0.3">
      <c r="BA91616" s="2"/>
    </row>
    <row r="91617" spans="53:53" x14ac:dyDescent="0.3">
      <c r="BA91617" s="2"/>
    </row>
    <row r="91618" spans="53:53" x14ac:dyDescent="0.3">
      <c r="BA91618" s="2"/>
    </row>
    <row r="91619" spans="53:53" x14ac:dyDescent="0.3">
      <c r="BA91619" s="2"/>
    </row>
    <row r="91620" spans="53:53" x14ac:dyDescent="0.3">
      <c r="BA91620" s="2"/>
    </row>
    <row r="91621" spans="53:53" x14ac:dyDescent="0.3">
      <c r="BA91621" s="2"/>
    </row>
    <row r="91622" spans="53:53" x14ac:dyDescent="0.3">
      <c r="BA91622" s="2"/>
    </row>
    <row r="91623" spans="53:53" x14ac:dyDescent="0.3">
      <c r="BA91623" s="2"/>
    </row>
    <row r="91624" spans="53:53" x14ac:dyDescent="0.3">
      <c r="BA91624" s="2"/>
    </row>
    <row r="91625" spans="53:53" x14ac:dyDescent="0.3">
      <c r="BA91625" s="2"/>
    </row>
    <row r="91626" spans="53:53" x14ac:dyDescent="0.3">
      <c r="BA91626" s="2"/>
    </row>
    <row r="91627" spans="53:53" x14ac:dyDescent="0.3">
      <c r="BA91627" s="2"/>
    </row>
    <row r="91628" spans="53:53" x14ac:dyDescent="0.3">
      <c r="BA91628" s="2"/>
    </row>
    <row r="91629" spans="53:53" x14ac:dyDescent="0.3">
      <c r="BA91629" s="2"/>
    </row>
    <row r="91630" spans="53:53" x14ac:dyDescent="0.3">
      <c r="BA91630" s="2"/>
    </row>
    <row r="91631" spans="53:53" x14ac:dyDescent="0.3">
      <c r="BA91631" s="2"/>
    </row>
    <row r="91632" spans="53:53" x14ac:dyDescent="0.3">
      <c r="BA91632" s="2"/>
    </row>
    <row r="91633" spans="53:53" x14ac:dyDescent="0.3">
      <c r="BA91633" s="2"/>
    </row>
    <row r="91634" spans="53:53" x14ac:dyDescent="0.3">
      <c r="BA91634" s="2"/>
    </row>
    <row r="91635" spans="53:53" x14ac:dyDescent="0.3">
      <c r="BA91635" s="2"/>
    </row>
    <row r="91636" spans="53:53" x14ac:dyDescent="0.3">
      <c r="BA91636" s="2"/>
    </row>
    <row r="91637" spans="53:53" x14ac:dyDescent="0.3">
      <c r="BA91637" s="2"/>
    </row>
    <row r="91638" spans="53:53" x14ac:dyDescent="0.3">
      <c r="BA91638" s="2"/>
    </row>
    <row r="91639" spans="53:53" x14ac:dyDescent="0.3">
      <c r="BA91639" s="2"/>
    </row>
    <row r="91640" spans="53:53" x14ac:dyDescent="0.3">
      <c r="BA91640" s="2"/>
    </row>
    <row r="91641" spans="53:53" x14ac:dyDescent="0.3">
      <c r="BA91641" s="2"/>
    </row>
    <row r="91642" spans="53:53" x14ac:dyDescent="0.3">
      <c r="BA91642" s="2"/>
    </row>
    <row r="91643" spans="53:53" x14ac:dyDescent="0.3">
      <c r="BA91643" s="2"/>
    </row>
    <row r="91644" spans="53:53" x14ac:dyDescent="0.3">
      <c r="BA91644" s="2"/>
    </row>
    <row r="91645" spans="53:53" x14ac:dyDescent="0.3">
      <c r="BA91645" s="2"/>
    </row>
    <row r="91646" spans="53:53" x14ac:dyDescent="0.3">
      <c r="BA91646" s="2"/>
    </row>
    <row r="91647" spans="53:53" x14ac:dyDescent="0.3">
      <c r="BA91647" s="2"/>
    </row>
    <row r="91648" spans="53:53" x14ac:dyDescent="0.3">
      <c r="BA91648" s="2"/>
    </row>
    <row r="91649" spans="53:53" x14ac:dyDescent="0.3">
      <c r="BA91649" s="2"/>
    </row>
    <row r="91650" spans="53:53" x14ac:dyDescent="0.3">
      <c r="BA91650" s="2"/>
    </row>
    <row r="91651" spans="53:53" x14ac:dyDescent="0.3">
      <c r="BA91651" s="2"/>
    </row>
    <row r="91652" spans="53:53" x14ac:dyDescent="0.3">
      <c r="BA91652" s="2"/>
    </row>
    <row r="91653" spans="53:53" x14ac:dyDescent="0.3">
      <c r="BA91653" s="2"/>
    </row>
    <row r="91654" spans="53:53" x14ac:dyDescent="0.3">
      <c r="BA91654" s="2"/>
    </row>
    <row r="91655" spans="53:53" x14ac:dyDescent="0.3">
      <c r="BA91655" s="2"/>
    </row>
    <row r="91656" spans="53:53" x14ac:dyDescent="0.3">
      <c r="BA91656" s="2"/>
    </row>
    <row r="91657" spans="53:53" x14ac:dyDescent="0.3">
      <c r="BA91657" s="2"/>
    </row>
    <row r="91658" spans="53:53" x14ac:dyDescent="0.3">
      <c r="BA91658" s="2"/>
    </row>
    <row r="91659" spans="53:53" x14ac:dyDescent="0.3">
      <c r="BA91659" s="2"/>
    </row>
    <row r="91660" spans="53:53" x14ac:dyDescent="0.3">
      <c r="BA91660" s="2"/>
    </row>
    <row r="91661" spans="53:53" x14ac:dyDescent="0.3">
      <c r="BA91661" s="2"/>
    </row>
    <row r="91662" spans="53:53" x14ac:dyDescent="0.3">
      <c r="BA91662" s="2"/>
    </row>
    <row r="91663" spans="53:53" x14ac:dyDescent="0.3">
      <c r="BA91663" s="2"/>
    </row>
    <row r="91664" spans="53:53" x14ac:dyDescent="0.3">
      <c r="BA91664" s="2"/>
    </row>
    <row r="91665" spans="53:53" x14ac:dyDescent="0.3">
      <c r="BA91665" s="2"/>
    </row>
    <row r="91666" spans="53:53" x14ac:dyDescent="0.3">
      <c r="BA91666" s="2"/>
    </row>
    <row r="91667" spans="53:53" x14ac:dyDescent="0.3">
      <c r="BA91667" s="2"/>
    </row>
    <row r="91668" spans="53:53" x14ac:dyDescent="0.3">
      <c r="BA91668" s="2"/>
    </row>
    <row r="91669" spans="53:53" x14ac:dyDescent="0.3">
      <c r="BA91669" s="2"/>
    </row>
    <row r="91670" spans="53:53" x14ac:dyDescent="0.3">
      <c r="BA91670" s="2"/>
    </row>
    <row r="91671" spans="53:53" x14ac:dyDescent="0.3">
      <c r="BA91671" s="2"/>
    </row>
    <row r="91672" spans="53:53" x14ac:dyDescent="0.3">
      <c r="BA91672" s="2"/>
    </row>
    <row r="91673" spans="53:53" x14ac:dyDescent="0.3">
      <c r="BA91673" s="2"/>
    </row>
    <row r="91674" spans="53:53" x14ac:dyDescent="0.3">
      <c r="BA91674" s="2"/>
    </row>
    <row r="91675" spans="53:53" x14ac:dyDescent="0.3">
      <c r="BA91675" s="2"/>
    </row>
    <row r="91676" spans="53:53" x14ac:dyDescent="0.3">
      <c r="BA91676" s="2"/>
    </row>
    <row r="91677" spans="53:53" x14ac:dyDescent="0.3">
      <c r="BA91677" s="2"/>
    </row>
    <row r="91678" spans="53:53" x14ac:dyDescent="0.3">
      <c r="BA91678" s="2"/>
    </row>
    <row r="91679" spans="53:53" x14ac:dyDescent="0.3">
      <c r="BA91679" s="2"/>
    </row>
    <row r="91680" spans="53:53" x14ac:dyDescent="0.3">
      <c r="BA91680" s="2"/>
    </row>
    <row r="91681" spans="53:53" x14ac:dyDescent="0.3">
      <c r="BA91681" s="2"/>
    </row>
    <row r="91682" spans="53:53" x14ac:dyDescent="0.3">
      <c r="BA91682" s="2"/>
    </row>
    <row r="91683" spans="53:53" x14ac:dyDescent="0.3">
      <c r="BA91683" s="2"/>
    </row>
    <row r="91684" spans="53:53" x14ac:dyDescent="0.3">
      <c r="BA91684" s="2"/>
    </row>
    <row r="91685" spans="53:53" x14ac:dyDescent="0.3">
      <c r="BA91685" s="2"/>
    </row>
    <row r="91686" spans="53:53" x14ac:dyDescent="0.3">
      <c r="BA91686" s="2"/>
    </row>
    <row r="91687" spans="53:53" x14ac:dyDescent="0.3">
      <c r="BA91687" s="2"/>
    </row>
    <row r="91688" spans="53:53" x14ac:dyDescent="0.3">
      <c r="BA91688" s="2"/>
    </row>
    <row r="91689" spans="53:53" x14ac:dyDescent="0.3">
      <c r="BA91689" s="2"/>
    </row>
    <row r="91690" spans="53:53" x14ac:dyDescent="0.3">
      <c r="BA91690" s="2"/>
    </row>
    <row r="91691" spans="53:53" x14ac:dyDescent="0.3">
      <c r="BA91691" s="2"/>
    </row>
    <row r="91692" spans="53:53" x14ac:dyDescent="0.3">
      <c r="BA91692" s="2"/>
    </row>
    <row r="91693" spans="53:53" x14ac:dyDescent="0.3">
      <c r="BA91693" s="2"/>
    </row>
    <row r="91694" spans="53:53" x14ac:dyDescent="0.3">
      <c r="BA91694" s="2"/>
    </row>
    <row r="91695" spans="53:53" x14ac:dyDescent="0.3">
      <c r="BA91695" s="2"/>
    </row>
    <row r="91696" spans="53:53" x14ac:dyDescent="0.3">
      <c r="BA91696" s="2"/>
    </row>
    <row r="91697" spans="53:53" x14ac:dyDescent="0.3">
      <c r="BA91697" s="2"/>
    </row>
    <row r="91698" spans="53:53" x14ac:dyDescent="0.3">
      <c r="BA91698" s="2"/>
    </row>
    <row r="91699" spans="53:53" x14ac:dyDescent="0.3">
      <c r="BA91699" s="2"/>
    </row>
    <row r="91700" spans="53:53" x14ac:dyDescent="0.3">
      <c r="BA91700" s="2"/>
    </row>
    <row r="91701" spans="53:53" x14ac:dyDescent="0.3">
      <c r="BA91701" s="2"/>
    </row>
    <row r="91702" spans="53:53" x14ac:dyDescent="0.3">
      <c r="BA91702" s="2"/>
    </row>
    <row r="91703" spans="53:53" x14ac:dyDescent="0.3">
      <c r="BA91703" s="2"/>
    </row>
    <row r="91704" spans="53:53" x14ac:dyDescent="0.3">
      <c r="BA91704" s="2"/>
    </row>
    <row r="91705" spans="53:53" x14ac:dyDescent="0.3">
      <c r="BA91705" s="2"/>
    </row>
    <row r="91706" spans="53:53" x14ac:dyDescent="0.3">
      <c r="BA91706" s="2"/>
    </row>
    <row r="91707" spans="53:53" x14ac:dyDescent="0.3">
      <c r="BA91707" s="2"/>
    </row>
    <row r="91708" spans="53:53" x14ac:dyDescent="0.3">
      <c r="BA91708" s="2"/>
    </row>
    <row r="91709" spans="53:53" x14ac:dyDescent="0.3">
      <c r="BA91709" s="2"/>
    </row>
    <row r="91710" spans="53:53" x14ac:dyDescent="0.3">
      <c r="BA91710" s="2"/>
    </row>
    <row r="91711" spans="53:53" x14ac:dyDescent="0.3">
      <c r="BA91711" s="2"/>
    </row>
    <row r="91712" spans="53:53" x14ac:dyDescent="0.3">
      <c r="BA91712" s="2"/>
    </row>
    <row r="91713" spans="53:53" x14ac:dyDescent="0.3">
      <c r="BA91713" s="2"/>
    </row>
    <row r="91714" spans="53:53" x14ac:dyDescent="0.3">
      <c r="BA91714" s="2"/>
    </row>
    <row r="91715" spans="53:53" x14ac:dyDescent="0.3">
      <c r="BA91715" s="2"/>
    </row>
    <row r="91716" spans="53:53" x14ac:dyDescent="0.3">
      <c r="BA91716" s="2"/>
    </row>
    <row r="91717" spans="53:53" x14ac:dyDescent="0.3">
      <c r="BA91717" s="2"/>
    </row>
    <row r="91718" spans="53:53" x14ac:dyDescent="0.3">
      <c r="BA91718" s="2"/>
    </row>
    <row r="91719" spans="53:53" x14ac:dyDescent="0.3">
      <c r="BA91719" s="2"/>
    </row>
    <row r="91720" spans="53:53" x14ac:dyDescent="0.3">
      <c r="BA91720" s="2"/>
    </row>
    <row r="91721" spans="53:53" x14ac:dyDescent="0.3">
      <c r="BA91721" s="2"/>
    </row>
    <row r="91722" spans="53:53" x14ac:dyDescent="0.3">
      <c r="BA91722" s="2"/>
    </row>
    <row r="91723" spans="53:53" x14ac:dyDescent="0.3">
      <c r="BA91723" s="2"/>
    </row>
    <row r="91724" spans="53:53" x14ac:dyDescent="0.3">
      <c r="BA91724" s="2"/>
    </row>
    <row r="91725" spans="53:53" x14ac:dyDescent="0.3">
      <c r="BA91725" s="2"/>
    </row>
    <row r="91726" spans="53:53" x14ac:dyDescent="0.3">
      <c r="BA91726" s="2"/>
    </row>
    <row r="91727" spans="53:53" x14ac:dyDescent="0.3">
      <c r="BA91727" s="2"/>
    </row>
    <row r="91728" spans="53:53" x14ac:dyDescent="0.3">
      <c r="BA91728" s="2"/>
    </row>
    <row r="91729" spans="53:53" x14ac:dyDescent="0.3">
      <c r="BA91729" s="2"/>
    </row>
    <row r="91730" spans="53:53" x14ac:dyDescent="0.3">
      <c r="BA91730" s="2"/>
    </row>
    <row r="91731" spans="53:53" x14ac:dyDescent="0.3">
      <c r="BA91731" s="2"/>
    </row>
    <row r="91732" spans="53:53" x14ac:dyDescent="0.3">
      <c r="BA91732" s="2"/>
    </row>
    <row r="91733" spans="53:53" x14ac:dyDescent="0.3">
      <c r="BA91733" s="2"/>
    </row>
    <row r="91734" spans="53:53" x14ac:dyDescent="0.3">
      <c r="BA91734" s="2"/>
    </row>
    <row r="91735" spans="53:53" x14ac:dyDescent="0.3">
      <c r="BA91735" s="2"/>
    </row>
    <row r="91736" spans="53:53" x14ac:dyDescent="0.3">
      <c r="BA91736" s="2"/>
    </row>
    <row r="91737" spans="53:53" x14ac:dyDescent="0.3">
      <c r="BA91737" s="2"/>
    </row>
    <row r="91738" spans="53:53" x14ac:dyDescent="0.3">
      <c r="BA91738" s="2"/>
    </row>
    <row r="91739" spans="53:53" x14ac:dyDescent="0.3">
      <c r="BA91739" s="2"/>
    </row>
    <row r="91740" spans="53:53" x14ac:dyDescent="0.3">
      <c r="BA91740" s="2"/>
    </row>
    <row r="91741" spans="53:53" x14ac:dyDescent="0.3">
      <c r="BA91741" s="2"/>
    </row>
    <row r="91742" spans="53:53" x14ac:dyDescent="0.3">
      <c r="BA91742" s="2"/>
    </row>
    <row r="91743" spans="53:53" x14ac:dyDescent="0.3">
      <c r="BA91743" s="2"/>
    </row>
    <row r="91744" spans="53:53" x14ac:dyDescent="0.3">
      <c r="BA91744" s="2"/>
    </row>
    <row r="91745" spans="53:53" x14ac:dyDescent="0.3">
      <c r="BA91745" s="2"/>
    </row>
    <row r="91746" spans="53:53" x14ac:dyDescent="0.3">
      <c r="BA91746" s="2"/>
    </row>
    <row r="91747" spans="53:53" x14ac:dyDescent="0.3">
      <c r="BA91747" s="2"/>
    </row>
    <row r="91748" spans="53:53" x14ac:dyDescent="0.3">
      <c r="BA91748" s="2"/>
    </row>
    <row r="91749" spans="53:53" x14ac:dyDescent="0.3">
      <c r="BA91749" s="2"/>
    </row>
    <row r="91750" spans="53:53" x14ac:dyDescent="0.3">
      <c r="BA91750" s="2"/>
    </row>
    <row r="91751" spans="53:53" x14ac:dyDescent="0.3">
      <c r="BA91751" s="2"/>
    </row>
    <row r="91752" spans="53:53" x14ac:dyDescent="0.3">
      <c r="BA91752" s="2"/>
    </row>
    <row r="91753" spans="53:53" x14ac:dyDescent="0.3">
      <c r="BA91753" s="2"/>
    </row>
    <row r="91754" spans="53:53" x14ac:dyDescent="0.3">
      <c r="BA91754" s="2"/>
    </row>
    <row r="91755" spans="53:53" x14ac:dyDescent="0.3">
      <c r="BA91755" s="2"/>
    </row>
    <row r="91756" spans="53:53" x14ac:dyDescent="0.3">
      <c r="BA91756" s="2"/>
    </row>
    <row r="91757" spans="53:53" x14ac:dyDescent="0.3">
      <c r="BA91757" s="2"/>
    </row>
    <row r="91758" spans="53:53" x14ac:dyDescent="0.3">
      <c r="BA91758" s="2"/>
    </row>
    <row r="91759" spans="53:53" x14ac:dyDescent="0.3">
      <c r="BA91759" s="2"/>
    </row>
    <row r="91760" spans="53:53" x14ac:dyDescent="0.3">
      <c r="BA91760" s="2"/>
    </row>
    <row r="91761" spans="53:53" x14ac:dyDescent="0.3">
      <c r="BA91761" s="2"/>
    </row>
    <row r="91762" spans="53:53" x14ac:dyDescent="0.3">
      <c r="BA91762" s="2"/>
    </row>
    <row r="91763" spans="53:53" x14ac:dyDescent="0.3">
      <c r="BA91763" s="2"/>
    </row>
    <row r="91764" spans="53:53" x14ac:dyDescent="0.3">
      <c r="BA91764" s="2"/>
    </row>
    <row r="91765" spans="53:53" x14ac:dyDescent="0.3">
      <c r="BA91765" s="2"/>
    </row>
    <row r="91766" spans="53:53" x14ac:dyDescent="0.3">
      <c r="BA91766" s="2"/>
    </row>
    <row r="91767" spans="53:53" x14ac:dyDescent="0.3">
      <c r="BA91767" s="2"/>
    </row>
    <row r="91768" spans="53:53" x14ac:dyDescent="0.3">
      <c r="BA91768" s="2"/>
    </row>
    <row r="91769" spans="53:53" x14ac:dyDescent="0.3">
      <c r="BA91769" s="2"/>
    </row>
    <row r="91770" spans="53:53" x14ac:dyDescent="0.3">
      <c r="BA91770" s="2"/>
    </row>
    <row r="91771" spans="53:53" x14ac:dyDescent="0.3">
      <c r="BA91771" s="2"/>
    </row>
    <row r="91772" spans="53:53" x14ac:dyDescent="0.3">
      <c r="BA91772" s="2"/>
    </row>
    <row r="91773" spans="53:53" x14ac:dyDescent="0.3">
      <c r="BA91773" s="2"/>
    </row>
    <row r="91774" spans="53:53" x14ac:dyDescent="0.3">
      <c r="BA91774" s="2"/>
    </row>
    <row r="91775" spans="53:53" x14ac:dyDescent="0.3">
      <c r="BA91775" s="2"/>
    </row>
    <row r="91776" spans="53:53" x14ac:dyDescent="0.3">
      <c r="BA91776" s="2"/>
    </row>
    <row r="91777" spans="53:53" x14ac:dyDescent="0.3">
      <c r="BA91777" s="2"/>
    </row>
    <row r="91778" spans="53:53" x14ac:dyDescent="0.3">
      <c r="BA91778" s="2"/>
    </row>
    <row r="91779" spans="53:53" x14ac:dyDescent="0.3">
      <c r="BA91779" s="2"/>
    </row>
    <row r="91780" spans="53:53" x14ac:dyDescent="0.3">
      <c r="BA91780" s="2"/>
    </row>
    <row r="91781" spans="53:53" x14ac:dyDescent="0.3">
      <c r="BA91781" s="2"/>
    </row>
    <row r="91782" spans="53:53" x14ac:dyDescent="0.3">
      <c r="BA91782" s="2"/>
    </row>
    <row r="91783" spans="53:53" x14ac:dyDescent="0.3">
      <c r="BA91783" s="2"/>
    </row>
    <row r="91784" spans="53:53" x14ac:dyDescent="0.3">
      <c r="BA91784" s="2"/>
    </row>
    <row r="91785" spans="53:53" x14ac:dyDescent="0.3">
      <c r="BA91785" s="2"/>
    </row>
    <row r="91786" spans="53:53" x14ac:dyDescent="0.3">
      <c r="BA91786" s="2"/>
    </row>
    <row r="91787" spans="53:53" x14ac:dyDescent="0.3">
      <c r="BA91787" s="2"/>
    </row>
    <row r="91788" spans="53:53" x14ac:dyDescent="0.3">
      <c r="BA91788" s="2"/>
    </row>
    <row r="91789" spans="53:53" x14ac:dyDescent="0.3">
      <c r="BA91789" s="2"/>
    </row>
    <row r="91790" spans="53:53" x14ac:dyDescent="0.3">
      <c r="BA91790" s="2"/>
    </row>
    <row r="91791" spans="53:53" x14ac:dyDescent="0.3">
      <c r="BA91791" s="2"/>
    </row>
    <row r="91792" spans="53:53" x14ac:dyDescent="0.3">
      <c r="BA91792" s="2"/>
    </row>
    <row r="91793" spans="53:53" x14ac:dyDescent="0.3">
      <c r="BA91793" s="2"/>
    </row>
    <row r="91794" spans="53:53" x14ac:dyDescent="0.3">
      <c r="BA91794" s="2"/>
    </row>
    <row r="91795" spans="53:53" x14ac:dyDescent="0.3">
      <c r="BA91795" s="2"/>
    </row>
    <row r="91796" spans="53:53" x14ac:dyDescent="0.3">
      <c r="BA91796" s="2"/>
    </row>
    <row r="91797" spans="53:53" x14ac:dyDescent="0.3">
      <c r="BA91797" s="2"/>
    </row>
    <row r="91798" spans="53:53" x14ac:dyDescent="0.3">
      <c r="BA91798" s="2"/>
    </row>
    <row r="91799" spans="53:53" x14ac:dyDescent="0.3">
      <c r="BA91799" s="2"/>
    </row>
    <row r="91800" spans="53:53" x14ac:dyDescent="0.3">
      <c r="BA91800" s="2"/>
    </row>
    <row r="91801" spans="53:53" x14ac:dyDescent="0.3">
      <c r="BA91801" s="2"/>
    </row>
    <row r="91802" spans="53:53" x14ac:dyDescent="0.3">
      <c r="BA91802" s="2"/>
    </row>
    <row r="91803" spans="53:53" x14ac:dyDescent="0.3">
      <c r="BA91803" s="2"/>
    </row>
    <row r="91804" spans="53:53" x14ac:dyDescent="0.3">
      <c r="BA91804" s="2"/>
    </row>
    <row r="91805" spans="53:53" x14ac:dyDescent="0.3">
      <c r="BA91805" s="2"/>
    </row>
    <row r="91806" spans="53:53" x14ac:dyDescent="0.3">
      <c r="BA91806" s="2"/>
    </row>
    <row r="91807" spans="53:53" x14ac:dyDescent="0.3">
      <c r="BA91807" s="2"/>
    </row>
    <row r="91808" spans="53:53" x14ac:dyDescent="0.3">
      <c r="BA91808" s="2"/>
    </row>
    <row r="91809" spans="53:53" x14ac:dyDescent="0.3">
      <c r="BA91809" s="2"/>
    </row>
    <row r="91810" spans="53:53" x14ac:dyDescent="0.3">
      <c r="BA91810" s="2"/>
    </row>
    <row r="91811" spans="53:53" x14ac:dyDescent="0.3">
      <c r="BA91811" s="2"/>
    </row>
    <row r="91812" spans="53:53" x14ac:dyDescent="0.3">
      <c r="BA91812" s="2"/>
    </row>
    <row r="91813" spans="53:53" x14ac:dyDescent="0.3">
      <c r="BA91813" s="2"/>
    </row>
    <row r="91814" spans="53:53" x14ac:dyDescent="0.3">
      <c r="BA91814" s="2"/>
    </row>
    <row r="91815" spans="53:53" x14ac:dyDescent="0.3">
      <c r="BA91815" s="2"/>
    </row>
    <row r="91816" spans="53:53" x14ac:dyDescent="0.3">
      <c r="BA91816" s="2"/>
    </row>
    <row r="91817" spans="53:53" x14ac:dyDescent="0.3">
      <c r="BA91817" s="2"/>
    </row>
    <row r="91818" spans="53:53" x14ac:dyDescent="0.3">
      <c r="BA91818" s="2"/>
    </row>
    <row r="91819" spans="53:53" x14ac:dyDescent="0.3">
      <c r="BA91819" s="2"/>
    </row>
    <row r="91820" spans="53:53" x14ac:dyDescent="0.3">
      <c r="BA91820" s="2"/>
    </row>
    <row r="91821" spans="53:53" x14ac:dyDescent="0.3">
      <c r="BA91821" s="2"/>
    </row>
    <row r="91822" spans="53:53" x14ac:dyDescent="0.3">
      <c r="BA91822" s="2"/>
    </row>
    <row r="91823" spans="53:53" x14ac:dyDescent="0.3">
      <c r="BA91823" s="2"/>
    </row>
    <row r="91824" spans="53:53" x14ac:dyDescent="0.3">
      <c r="BA91824" s="2"/>
    </row>
    <row r="91825" spans="53:53" x14ac:dyDescent="0.3">
      <c r="BA91825" s="2"/>
    </row>
    <row r="91826" spans="53:53" x14ac:dyDescent="0.3">
      <c r="BA91826" s="2"/>
    </row>
    <row r="91827" spans="53:53" x14ac:dyDescent="0.3">
      <c r="BA91827" s="2"/>
    </row>
    <row r="91828" spans="53:53" x14ac:dyDescent="0.3">
      <c r="BA91828" s="2"/>
    </row>
    <row r="91829" spans="53:53" x14ac:dyDescent="0.3">
      <c r="BA91829" s="2"/>
    </row>
    <row r="91830" spans="53:53" x14ac:dyDescent="0.3">
      <c r="BA91830" s="2"/>
    </row>
    <row r="91831" spans="53:53" x14ac:dyDescent="0.3">
      <c r="BA91831" s="2"/>
    </row>
    <row r="91832" spans="53:53" x14ac:dyDescent="0.3">
      <c r="BA91832" s="2"/>
    </row>
    <row r="91833" spans="53:53" x14ac:dyDescent="0.3">
      <c r="BA91833" s="2"/>
    </row>
    <row r="91834" spans="53:53" x14ac:dyDescent="0.3">
      <c r="BA91834" s="2"/>
    </row>
    <row r="91835" spans="53:53" x14ac:dyDescent="0.3">
      <c r="BA91835" s="2"/>
    </row>
    <row r="91836" spans="53:53" x14ac:dyDescent="0.3">
      <c r="BA91836" s="2"/>
    </row>
    <row r="91837" spans="53:53" x14ac:dyDescent="0.3">
      <c r="BA91837" s="2"/>
    </row>
    <row r="91838" spans="53:53" x14ac:dyDescent="0.3">
      <c r="BA91838" s="2"/>
    </row>
    <row r="91839" spans="53:53" x14ac:dyDescent="0.3">
      <c r="BA91839" s="2"/>
    </row>
    <row r="91840" spans="53:53" x14ac:dyDescent="0.3">
      <c r="BA91840" s="2"/>
    </row>
    <row r="91841" spans="53:53" x14ac:dyDescent="0.3">
      <c r="BA91841" s="2"/>
    </row>
    <row r="91842" spans="53:53" x14ac:dyDescent="0.3">
      <c r="BA91842" s="2"/>
    </row>
    <row r="91843" spans="53:53" x14ac:dyDescent="0.3">
      <c r="BA91843" s="2"/>
    </row>
    <row r="91844" spans="53:53" x14ac:dyDescent="0.3">
      <c r="BA91844" s="2"/>
    </row>
    <row r="91845" spans="53:53" x14ac:dyDescent="0.3">
      <c r="BA91845" s="2"/>
    </row>
    <row r="91846" spans="53:53" x14ac:dyDescent="0.3">
      <c r="BA91846" s="2"/>
    </row>
    <row r="91847" spans="53:53" x14ac:dyDescent="0.3">
      <c r="BA91847" s="2"/>
    </row>
    <row r="91848" spans="53:53" x14ac:dyDescent="0.3">
      <c r="BA91848" s="2"/>
    </row>
    <row r="91849" spans="53:53" x14ac:dyDescent="0.3">
      <c r="BA91849" s="2"/>
    </row>
    <row r="91850" spans="53:53" x14ac:dyDescent="0.3">
      <c r="BA91850" s="2"/>
    </row>
    <row r="91851" spans="53:53" x14ac:dyDescent="0.3">
      <c r="BA91851" s="2"/>
    </row>
    <row r="91852" spans="53:53" x14ac:dyDescent="0.3">
      <c r="BA91852" s="2"/>
    </row>
    <row r="91853" spans="53:53" x14ac:dyDescent="0.3">
      <c r="BA91853" s="2"/>
    </row>
    <row r="91854" spans="53:53" x14ac:dyDescent="0.3">
      <c r="BA91854" s="2"/>
    </row>
    <row r="91855" spans="53:53" x14ac:dyDescent="0.3">
      <c r="BA91855" s="2"/>
    </row>
    <row r="91856" spans="53:53" x14ac:dyDescent="0.3">
      <c r="BA91856" s="2"/>
    </row>
    <row r="91857" spans="53:53" x14ac:dyDescent="0.3">
      <c r="BA91857" s="2"/>
    </row>
    <row r="91858" spans="53:53" x14ac:dyDescent="0.3">
      <c r="BA91858" s="2"/>
    </row>
    <row r="91859" spans="53:53" x14ac:dyDescent="0.3">
      <c r="BA91859" s="2"/>
    </row>
    <row r="91860" spans="53:53" x14ac:dyDescent="0.3">
      <c r="BA91860" s="2"/>
    </row>
    <row r="91861" spans="53:53" x14ac:dyDescent="0.3">
      <c r="BA91861" s="2"/>
    </row>
    <row r="91862" spans="53:53" x14ac:dyDescent="0.3">
      <c r="BA91862" s="2"/>
    </row>
    <row r="91863" spans="53:53" x14ac:dyDescent="0.3">
      <c r="BA91863" s="2"/>
    </row>
    <row r="91864" spans="53:53" x14ac:dyDescent="0.3">
      <c r="BA91864" s="2"/>
    </row>
    <row r="91865" spans="53:53" x14ac:dyDescent="0.3">
      <c r="BA91865" s="2"/>
    </row>
    <row r="91866" spans="53:53" x14ac:dyDescent="0.3">
      <c r="BA91866" s="2"/>
    </row>
    <row r="91867" spans="53:53" x14ac:dyDescent="0.3">
      <c r="BA91867" s="2"/>
    </row>
    <row r="91868" spans="53:53" x14ac:dyDescent="0.3">
      <c r="BA91868" s="2"/>
    </row>
    <row r="91869" spans="53:53" x14ac:dyDescent="0.3">
      <c r="BA91869" s="2"/>
    </row>
    <row r="91870" spans="53:53" x14ac:dyDescent="0.3">
      <c r="BA91870" s="2"/>
    </row>
    <row r="91871" spans="53:53" x14ac:dyDescent="0.3">
      <c r="BA91871" s="2"/>
    </row>
    <row r="91872" spans="53:53" x14ac:dyDescent="0.3">
      <c r="BA91872" s="2"/>
    </row>
    <row r="91873" spans="53:53" x14ac:dyDescent="0.3">
      <c r="BA91873" s="2"/>
    </row>
    <row r="91874" spans="53:53" x14ac:dyDescent="0.3">
      <c r="BA91874" s="2"/>
    </row>
    <row r="91875" spans="53:53" x14ac:dyDescent="0.3">
      <c r="BA91875" s="2"/>
    </row>
    <row r="91876" spans="53:53" x14ac:dyDescent="0.3">
      <c r="BA91876" s="2"/>
    </row>
    <row r="91877" spans="53:53" x14ac:dyDescent="0.3">
      <c r="BA91877" s="2"/>
    </row>
    <row r="91878" spans="53:53" x14ac:dyDescent="0.3">
      <c r="BA91878" s="2"/>
    </row>
    <row r="91879" spans="53:53" x14ac:dyDescent="0.3">
      <c r="BA91879" s="2"/>
    </row>
    <row r="91880" spans="53:53" x14ac:dyDescent="0.3">
      <c r="BA91880" s="2"/>
    </row>
    <row r="91881" spans="53:53" x14ac:dyDescent="0.3">
      <c r="BA91881" s="2"/>
    </row>
    <row r="91882" spans="53:53" x14ac:dyDescent="0.3">
      <c r="BA91882" s="2"/>
    </row>
    <row r="91883" spans="53:53" x14ac:dyDescent="0.3">
      <c r="BA91883" s="2"/>
    </row>
    <row r="91884" spans="53:53" x14ac:dyDescent="0.3">
      <c r="BA91884" s="2"/>
    </row>
    <row r="91885" spans="53:53" x14ac:dyDescent="0.3">
      <c r="BA91885" s="2"/>
    </row>
    <row r="91886" spans="53:53" x14ac:dyDescent="0.3">
      <c r="BA91886" s="2"/>
    </row>
    <row r="91887" spans="53:53" x14ac:dyDescent="0.3">
      <c r="BA91887" s="2"/>
    </row>
    <row r="91888" spans="53:53" x14ac:dyDescent="0.3">
      <c r="BA91888" s="2"/>
    </row>
    <row r="91889" spans="53:53" x14ac:dyDescent="0.3">
      <c r="BA91889" s="2"/>
    </row>
    <row r="91890" spans="53:53" x14ac:dyDescent="0.3">
      <c r="BA91890" s="2"/>
    </row>
    <row r="91891" spans="53:53" x14ac:dyDescent="0.3">
      <c r="BA91891" s="2"/>
    </row>
    <row r="91892" spans="53:53" x14ac:dyDescent="0.3">
      <c r="BA91892" s="2"/>
    </row>
    <row r="91893" spans="53:53" x14ac:dyDescent="0.3">
      <c r="BA91893" s="2"/>
    </row>
    <row r="91894" spans="53:53" x14ac:dyDescent="0.3">
      <c r="BA91894" s="2"/>
    </row>
    <row r="91895" spans="53:53" x14ac:dyDescent="0.3">
      <c r="BA91895" s="2"/>
    </row>
    <row r="91896" spans="53:53" x14ac:dyDescent="0.3">
      <c r="BA91896" s="2"/>
    </row>
    <row r="91897" spans="53:53" x14ac:dyDescent="0.3">
      <c r="BA91897" s="2"/>
    </row>
    <row r="91898" spans="53:53" x14ac:dyDescent="0.3">
      <c r="BA91898" s="2"/>
    </row>
    <row r="91899" spans="53:53" x14ac:dyDescent="0.3">
      <c r="BA91899" s="2"/>
    </row>
    <row r="91900" spans="53:53" x14ac:dyDescent="0.3">
      <c r="BA91900" s="2"/>
    </row>
    <row r="91901" spans="53:53" x14ac:dyDescent="0.3">
      <c r="BA91901" s="2"/>
    </row>
    <row r="91902" spans="53:53" x14ac:dyDescent="0.3">
      <c r="BA91902" s="2"/>
    </row>
    <row r="91903" spans="53:53" x14ac:dyDescent="0.3">
      <c r="BA91903" s="2"/>
    </row>
    <row r="91904" spans="53:53" x14ac:dyDescent="0.3">
      <c r="BA91904" s="2"/>
    </row>
    <row r="91905" spans="53:53" x14ac:dyDescent="0.3">
      <c r="BA91905" s="2"/>
    </row>
    <row r="91906" spans="53:53" x14ac:dyDescent="0.3">
      <c r="BA91906" s="2"/>
    </row>
    <row r="91907" spans="53:53" x14ac:dyDescent="0.3">
      <c r="BA91907" s="2"/>
    </row>
    <row r="91908" spans="53:53" x14ac:dyDescent="0.3">
      <c r="BA91908" s="2"/>
    </row>
    <row r="91909" spans="53:53" x14ac:dyDescent="0.3">
      <c r="BA91909" s="2"/>
    </row>
    <row r="91910" spans="53:53" x14ac:dyDescent="0.3">
      <c r="BA91910" s="2"/>
    </row>
    <row r="91911" spans="53:53" x14ac:dyDescent="0.3">
      <c r="BA91911" s="2"/>
    </row>
    <row r="91912" spans="53:53" x14ac:dyDescent="0.3">
      <c r="BA91912" s="2"/>
    </row>
    <row r="91913" spans="53:53" x14ac:dyDescent="0.3">
      <c r="BA91913" s="2"/>
    </row>
    <row r="91914" spans="53:53" x14ac:dyDescent="0.3">
      <c r="BA91914" s="2"/>
    </row>
    <row r="91915" spans="53:53" x14ac:dyDescent="0.3">
      <c r="BA91915" s="2"/>
    </row>
    <row r="91916" spans="53:53" x14ac:dyDescent="0.3">
      <c r="BA91916" s="2"/>
    </row>
    <row r="91917" spans="53:53" x14ac:dyDescent="0.3">
      <c r="BA91917" s="2"/>
    </row>
    <row r="91918" spans="53:53" x14ac:dyDescent="0.3">
      <c r="BA91918" s="2"/>
    </row>
    <row r="91919" spans="53:53" x14ac:dyDescent="0.3">
      <c r="BA91919" s="2"/>
    </row>
    <row r="91920" spans="53:53" x14ac:dyDescent="0.3">
      <c r="BA91920" s="2"/>
    </row>
    <row r="91921" spans="53:53" x14ac:dyDescent="0.3">
      <c r="BA91921" s="2"/>
    </row>
    <row r="91922" spans="53:53" x14ac:dyDescent="0.3">
      <c r="BA91922" s="2"/>
    </row>
    <row r="91923" spans="53:53" x14ac:dyDescent="0.3">
      <c r="BA91923" s="2"/>
    </row>
    <row r="91924" spans="53:53" x14ac:dyDescent="0.3">
      <c r="BA91924" s="2"/>
    </row>
    <row r="91925" spans="53:53" x14ac:dyDescent="0.3">
      <c r="BA91925" s="2"/>
    </row>
    <row r="91926" spans="53:53" x14ac:dyDescent="0.3">
      <c r="BA91926" s="2"/>
    </row>
    <row r="91927" spans="53:53" x14ac:dyDescent="0.3">
      <c r="BA91927" s="2"/>
    </row>
    <row r="91928" spans="53:53" x14ac:dyDescent="0.3">
      <c r="BA91928" s="2"/>
    </row>
    <row r="91929" spans="53:53" x14ac:dyDescent="0.3">
      <c r="BA91929" s="2"/>
    </row>
    <row r="91930" spans="53:53" x14ac:dyDescent="0.3">
      <c r="BA91930" s="2"/>
    </row>
    <row r="91931" spans="53:53" x14ac:dyDescent="0.3">
      <c r="BA91931" s="2"/>
    </row>
    <row r="91932" spans="53:53" x14ac:dyDescent="0.3">
      <c r="BA91932" s="2"/>
    </row>
    <row r="91933" spans="53:53" x14ac:dyDescent="0.3">
      <c r="BA91933" s="2"/>
    </row>
    <row r="91934" spans="53:53" x14ac:dyDescent="0.3">
      <c r="BA91934" s="2"/>
    </row>
    <row r="91935" spans="53:53" x14ac:dyDescent="0.3">
      <c r="BA91935" s="2"/>
    </row>
    <row r="91936" spans="53:53" x14ac:dyDescent="0.3">
      <c r="BA91936" s="2"/>
    </row>
    <row r="91937" spans="53:53" x14ac:dyDescent="0.3">
      <c r="BA91937" s="2"/>
    </row>
    <row r="91938" spans="53:53" x14ac:dyDescent="0.3">
      <c r="BA91938" s="2"/>
    </row>
    <row r="91939" spans="53:53" x14ac:dyDescent="0.3">
      <c r="BA91939" s="2"/>
    </row>
    <row r="91940" spans="53:53" x14ac:dyDescent="0.3">
      <c r="BA91940" s="2"/>
    </row>
    <row r="91941" spans="53:53" x14ac:dyDescent="0.3">
      <c r="BA91941" s="2"/>
    </row>
    <row r="91942" spans="53:53" x14ac:dyDescent="0.3">
      <c r="BA91942" s="2"/>
    </row>
    <row r="91943" spans="53:53" x14ac:dyDescent="0.3">
      <c r="BA91943" s="2"/>
    </row>
    <row r="91944" spans="53:53" x14ac:dyDescent="0.3">
      <c r="BA91944" s="2"/>
    </row>
    <row r="91945" spans="53:53" x14ac:dyDescent="0.3">
      <c r="BA91945" s="2"/>
    </row>
    <row r="91946" spans="53:53" x14ac:dyDescent="0.3">
      <c r="BA91946" s="2"/>
    </row>
    <row r="91947" spans="53:53" x14ac:dyDescent="0.3">
      <c r="BA91947" s="2"/>
    </row>
    <row r="91948" spans="53:53" x14ac:dyDescent="0.3">
      <c r="BA91948" s="2"/>
    </row>
    <row r="91949" spans="53:53" x14ac:dyDescent="0.3">
      <c r="BA91949" s="2"/>
    </row>
    <row r="91950" spans="53:53" x14ac:dyDescent="0.3">
      <c r="BA91950" s="2"/>
    </row>
    <row r="91951" spans="53:53" x14ac:dyDescent="0.3">
      <c r="BA91951" s="2"/>
    </row>
    <row r="91952" spans="53:53" x14ac:dyDescent="0.3">
      <c r="BA91952" s="2"/>
    </row>
    <row r="91953" spans="53:53" x14ac:dyDescent="0.3">
      <c r="BA91953" s="2"/>
    </row>
    <row r="91954" spans="53:53" x14ac:dyDescent="0.3">
      <c r="BA91954" s="2"/>
    </row>
    <row r="91955" spans="53:53" x14ac:dyDescent="0.3">
      <c r="BA91955" s="2"/>
    </row>
    <row r="91956" spans="53:53" x14ac:dyDescent="0.3">
      <c r="BA91956" s="2"/>
    </row>
    <row r="91957" spans="53:53" x14ac:dyDescent="0.3">
      <c r="BA91957" s="2"/>
    </row>
    <row r="91958" spans="53:53" x14ac:dyDescent="0.3">
      <c r="BA91958" s="2"/>
    </row>
    <row r="91959" spans="53:53" x14ac:dyDescent="0.3">
      <c r="BA91959" s="2"/>
    </row>
    <row r="91960" spans="53:53" x14ac:dyDescent="0.3">
      <c r="BA91960" s="2"/>
    </row>
    <row r="91961" spans="53:53" x14ac:dyDescent="0.3">
      <c r="BA91961" s="2"/>
    </row>
    <row r="91962" spans="53:53" x14ac:dyDescent="0.3">
      <c r="BA91962" s="2"/>
    </row>
    <row r="91963" spans="53:53" x14ac:dyDescent="0.3">
      <c r="BA91963" s="2"/>
    </row>
    <row r="91964" spans="53:53" x14ac:dyDescent="0.3">
      <c r="BA91964" s="2"/>
    </row>
    <row r="91965" spans="53:53" x14ac:dyDescent="0.3">
      <c r="BA91965" s="2"/>
    </row>
    <row r="91966" spans="53:53" x14ac:dyDescent="0.3">
      <c r="BA91966" s="2"/>
    </row>
    <row r="91967" spans="53:53" x14ac:dyDescent="0.3">
      <c r="BA91967" s="2"/>
    </row>
    <row r="91968" spans="53:53" x14ac:dyDescent="0.3">
      <c r="BA91968" s="2"/>
    </row>
    <row r="91969" spans="53:53" x14ac:dyDescent="0.3">
      <c r="BA91969" s="2"/>
    </row>
    <row r="91970" spans="53:53" x14ac:dyDescent="0.3">
      <c r="BA91970" s="2"/>
    </row>
    <row r="91971" spans="53:53" x14ac:dyDescent="0.3">
      <c r="BA91971" s="2"/>
    </row>
    <row r="91972" spans="53:53" x14ac:dyDescent="0.3">
      <c r="BA91972" s="2"/>
    </row>
    <row r="91973" spans="53:53" x14ac:dyDescent="0.3">
      <c r="BA91973" s="2"/>
    </row>
    <row r="91974" spans="53:53" x14ac:dyDescent="0.3">
      <c r="BA91974" s="2"/>
    </row>
    <row r="91975" spans="53:53" x14ac:dyDescent="0.3">
      <c r="BA91975" s="2"/>
    </row>
    <row r="91976" spans="53:53" x14ac:dyDescent="0.3">
      <c r="BA91976" s="2"/>
    </row>
    <row r="91977" spans="53:53" x14ac:dyDescent="0.3">
      <c r="BA91977" s="2"/>
    </row>
    <row r="91978" spans="53:53" x14ac:dyDescent="0.3">
      <c r="BA91978" s="2"/>
    </row>
    <row r="91979" spans="53:53" x14ac:dyDescent="0.3">
      <c r="BA91979" s="2"/>
    </row>
    <row r="91980" spans="53:53" x14ac:dyDescent="0.3">
      <c r="BA91980" s="2"/>
    </row>
    <row r="91981" spans="53:53" x14ac:dyDescent="0.3">
      <c r="BA91981" s="2"/>
    </row>
    <row r="91982" spans="53:53" x14ac:dyDescent="0.3">
      <c r="BA91982" s="2"/>
    </row>
    <row r="91983" spans="53:53" x14ac:dyDescent="0.3">
      <c r="BA91983" s="2"/>
    </row>
    <row r="91984" spans="53:53" x14ac:dyDescent="0.3">
      <c r="BA91984" s="2"/>
    </row>
    <row r="91985" spans="53:53" x14ac:dyDescent="0.3">
      <c r="BA91985" s="2"/>
    </row>
    <row r="91986" spans="53:53" x14ac:dyDescent="0.3">
      <c r="BA91986" s="2"/>
    </row>
    <row r="91987" spans="53:53" x14ac:dyDescent="0.3">
      <c r="BA91987" s="2"/>
    </row>
    <row r="91988" spans="53:53" x14ac:dyDescent="0.3">
      <c r="BA91988" s="2"/>
    </row>
    <row r="91989" spans="53:53" x14ac:dyDescent="0.3">
      <c r="BA91989" s="2"/>
    </row>
    <row r="91990" spans="53:53" x14ac:dyDescent="0.3">
      <c r="BA91990" s="2"/>
    </row>
    <row r="91991" spans="53:53" x14ac:dyDescent="0.3">
      <c r="BA91991" s="2"/>
    </row>
    <row r="91992" spans="53:53" x14ac:dyDescent="0.3">
      <c r="BA91992" s="2"/>
    </row>
    <row r="91993" spans="53:53" x14ac:dyDescent="0.3">
      <c r="BA91993" s="2"/>
    </row>
    <row r="91994" spans="53:53" x14ac:dyDescent="0.3">
      <c r="BA91994" s="2"/>
    </row>
    <row r="91995" spans="53:53" x14ac:dyDescent="0.3">
      <c r="BA91995" s="2"/>
    </row>
    <row r="91996" spans="53:53" x14ac:dyDescent="0.3">
      <c r="BA91996" s="2"/>
    </row>
    <row r="91997" spans="53:53" x14ac:dyDescent="0.3">
      <c r="BA91997" s="2"/>
    </row>
    <row r="91998" spans="53:53" x14ac:dyDescent="0.3">
      <c r="BA91998" s="2"/>
    </row>
    <row r="91999" spans="53:53" x14ac:dyDescent="0.3">
      <c r="BA91999" s="2"/>
    </row>
    <row r="92000" spans="53:53" x14ac:dyDescent="0.3">
      <c r="BA92000" s="2"/>
    </row>
    <row r="92001" spans="53:53" x14ac:dyDescent="0.3">
      <c r="BA92001" s="2"/>
    </row>
    <row r="92002" spans="53:53" x14ac:dyDescent="0.3">
      <c r="BA92002" s="2"/>
    </row>
    <row r="92003" spans="53:53" x14ac:dyDescent="0.3">
      <c r="BA92003" s="2"/>
    </row>
    <row r="92004" spans="53:53" x14ac:dyDescent="0.3">
      <c r="BA92004" s="2"/>
    </row>
    <row r="92005" spans="53:53" x14ac:dyDescent="0.3">
      <c r="BA92005" s="2"/>
    </row>
    <row r="92006" spans="53:53" x14ac:dyDescent="0.3">
      <c r="BA92006" s="2"/>
    </row>
    <row r="92007" spans="53:53" x14ac:dyDescent="0.3">
      <c r="BA92007" s="2"/>
    </row>
    <row r="92008" spans="53:53" x14ac:dyDescent="0.3">
      <c r="BA92008" s="2"/>
    </row>
    <row r="92009" spans="53:53" x14ac:dyDescent="0.3">
      <c r="BA92009" s="2"/>
    </row>
    <row r="92010" spans="53:53" x14ac:dyDescent="0.3">
      <c r="BA92010" s="2"/>
    </row>
    <row r="92011" spans="53:53" x14ac:dyDescent="0.3">
      <c r="BA92011" s="2"/>
    </row>
    <row r="92012" spans="53:53" x14ac:dyDescent="0.3">
      <c r="BA92012" s="2"/>
    </row>
    <row r="92013" spans="53:53" x14ac:dyDescent="0.3">
      <c r="BA92013" s="2"/>
    </row>
    <row r="92014" spans="53:53" x14ac:dyDescent="0.3">
      <c r="BA92014" s="2"/>
    </row>
    <row r="92015" spans="53:53" x14ac:dyDescent="0.3">
      <c r="BA92015" s="2"/>
    </row>
    <row r="92016" spans="53:53" x14ac:dyDescent="0.3">
      <c r="BA92016" s="2"/>
    </row>
    <row r="92017" spans="53:53" x14ac:dyDescent="0.3">
      <c r="BA92017" s="2"/>
    </row>
    <row r="92018" spans="53:53" x14ac:dyDescent="0.3">
      <c r="BA92018" s="2"/>
    </row>
    <row r="92019" spans="53:53" x14ac:dyDescent="0.3">
      <c r="BA92019" s="2"/>
    </row>
    <row r="92020" spans="53:53" x14ac:dyDescent="0.3">
      <c r="BA92020" s="2"/>
    </row>
    <row r="92021" spans="53:53" x14ac:dyDescent="0.3">
      <c r="BA92021" s="2"/>
    </row>
    <row r="92022" spans="53:53" x14ac:dyDescent="0.3">
      <c r="BA92022" s="2"/>
    </row>
    <row r="92023" spans="53:53" x14ac:dyDescent="0.3">
      <c r="BA92023" s="2"/>
    </row>
    <row r="92024" spans="53:53" x14ac:dyDescent="0.3">
      <c r="BA92024" s="2"/>
    </row>
    <row r="92025" spans="53:53" x14ac:dyDescent="0.3">
      <c r="BA92025" s="2"/>
    </row>
    <row r="92026" spans="53:53" x14ac:dyDescent="0.3">
      <c r="BA92026" s="2"/>
    </row>
    <row r="92027" spans="53:53" x14ac:dyDescent="0.3">
      <c r="BA92027" s="2"/>
    </row>
    <row r="92028" spans="53:53" x14ac:dyDescent="0.3">
      <c r="BA92028" s="2"/>
    </row>
    <row r="92029" spans="53:53" x14ac:dyDescent="0.3">
      <c r="BA92029" s="2"/>
    </row>
    <row r="92030" spans="53:53" x14ac:dyDescent="0.3">
      <c r="BA92030" s="2"/>
    </row>
    <row r="92031" spans="53:53" x14ac:dyDescent="0.3">
      <c r="BA92031" s="2"/>
    </row>
    <row r="92032" spans="53:53" x14ac:dyDescent="0.3">
      <c r="BA92032" s="2"/>
    </row>
    <row r="92033" spans="53:53" x14ac:dyDescent="0.3">
      <c r="BA92033" s="2"/>
    </row>
    <row r="92034" spans="53:53" x14ac:dyDescent="0.3">
      <c r="BA92034" s="2"/>
    </row>
    <row r="92035" spans="53:53" x14ac:dyDescent="0.3">
      <c r="BA92035" s="2"/>
    </row>
    <row r="92036" spans="53:53" x14ac:dyDescent="0.3">
      <c r="BA92036" s="2"/>
    </row>
    <row r="92037" spans="53:53" x14ac:dyDescent="0.3">
      <c r="BA92037" s="2"/>
    </row>
    <row r="92038" spans="53:53" x14ac:dyDescent="0.3">
      <c r="BA92038" s="2"/>
    </row>
    <row r="92039" spans="53:53" x14ac:dyDescent="0.3">
      <c r="BA92039" s="2"/>
    </row>
    <row r="92040" spans="53:53" x14ac:dyDescent="0.3">
      <c r="BA92040" s="2"/>
    </row>
    <row r="92041" spans="53:53" x14ac:dyDescent="0.3">
      <c r="BA92041" s="2"/>
    </row>
    <row r="92042" spans="53:53" x14ac:dyDescent="0.3">
      <c r="BA92042" s="2"/>
    </row>
    <row r="92043" spans="53:53" x14ac:dyDescent="0.3">
      <c r="BA92043" s="2"/>
    </row>
    <row r="92044" spans="53:53" x14ac:dyDescent="0.3">
      <c r="BA92044" s="2"/>
    </row>
    <row r="92045" spans="53:53" x14ac:dyDescent="0.3">
      <c r="BA92045" s="2"/>
    </row>
    <row r="92046" spans="53:53" x14ac:dyDescent="0.3">
      <c r="BA92046" s="2"/>
    </row>
    <row r="92047" spans="53:53" x14ac:dyDescent="0.3">
      <c r="BA92047" s="2"/>
    </row>
    <row r="92048" spans="53:53" x14ac:dyDescent="0.3">
      <c r="BA92048" s="2"/>
    </row>
    <row r="92049" spans="53:53" x14ac:dyDescent="0.3">
      <c r="BA92049" s="2"/>
    </row>
    <row r="92050" spans="53:53" x14ac:dyDescent="0.3">
      <c r="BA92050" s="2"/>
    </row>
    <row r="92051" spans="53:53" x14ac:dyDescent="0.3">
      <c r="BA92051" s="2"/>
    </row>
    <row r="92052" spans="53:53" x14ac:dyDescent="0.3">
      <c r="BA92052" s="2"/>
    </row>
    <row r="92053" spans="53:53" x14ac:dyDescent="0.3">
      <c r="BA92053" s="2"/>
    </row>
    <row r="92054" spans="53:53" x14ac:dyDescent="0.3">
      <c r="BA92054" s="2"/>
    </row>
    <row r="92055" spans="53:53" x14ac:dyDescent="0.3">
      <c r="BA92055" s="2"/>
    </row>
    <row r="92056" spans="53:53" x14ac:dyDescent="0.3">
      <c r="BA92056" s="2"/>
    </row>
    <row r="92057" spans="53:53" x14ac:dyDescent="0.3">
      <c r="BA92057" s="2"/>
    </row>
    <row r="92058" spans="53:53" x14ac:dyDescent="0.3">
      <c r="BA92058" s="2"/>
    </row>
    <row r="92059" spans="53:53" x14ac:dyDescent="0.3">
      <c r="BA92059" s="2"/>
    </row>
    <row r="92060" spans="53:53" x14ac:dyDescent="0.3">
      <c r="BA92060" s="2"/>
    </row>
    <row r="92061" spans="53:53" x14ac:dyDescent="0.3">
      <c r="BA92061" s="2"/>
    </row>
    <row r="92062" spans="53:53" x14ac:dyDescent="0.3">
      <c r="BA92062" s="2"/>
    </row>
    <row r="92063" spans="53:53" x14ac:dyDescent="0.3">
      <c r="BA92063" s="2"/>
    </row>
    <row r="92064" spans="53:53" x14ac:dyDescent="0.3">
      <c r="BA92064" s="2"/>
    </row>
    <row r="92065" spans="53:53" x14ac:dyDescent="0.3">
      <c r="BA92065" s="2"/>
    </row>
    <row r="92066" spans="53:53" x14ac:dyDescent="0.3">
      <c r="BA92066" s="2"/>
    </row>
    <row r="92067" spans="53:53" x14ac:dyDescent="0.3">
      <c r="BA92067" s="2"/>
    </row>
    <row r="92068" spans="53:53" x14ac:dyDescent="0.3">
      <c r="BA92068" s="2"/>
    </row>
    <row r="92069" spans="53:53" x14ac:dyDescent="0.3">
      <c r="BA92069" s="2"/>
    </row>
    <row r="92070" spans="53:53" x14ac:dyDescent="0.3">
      <c r="BA92070" s="2"/>
    </row>
    <row r="92071" spans="53:53" x14ac:dyDescent="0.3">
      <c r="BA92071" s="2"/>
    </row>
    <row r="92072" spans="53:53" x14ac:dyDescent="0.3">
      <c r="BA92072" s="2"/>
    </row>
    <row r="92073" spans="53:53" x14ac:dyDescent="0.3">
      <c r="BA92073" s="2"/>
    </row>
    <row r="92074" spans="53:53" x14ac:dyDescent="0.3">
      <c r="BA92074" s="2"/>
    </row>
    <row r="92075" spans="53:53" x14ac:dyDescent="0.3">
      <c r="BA92075" s="2"/>
    </row>
    <row r="92076" spans="53:53" x14ac:dyDescent="0.3">
      <c r="BA92076" s="2"/>
    </row>
    <row r="92077" spans="53:53" x14ac:dyDescent="0.3">
      <c r="BA92077" s="2"/>
    </row>
    <row r="92078" spans="53:53" x14ac:dyDescent="0.3">
      <c r="BA92078" s="2"/>
    </row>
    <row r="92079" spans="53:53" x14ac:dyDescent="0.3">
      <c r="BA92079" s="2"/>
    </row>
    <row r="92080" spans="53:53" x14ac:dyDescent="0.3">
      <c r="BA92080" s="2"/>
    </row>
    <row r="92081" spans="53:53" x14ac:dyDescent="0.3">
      <c r="BA92081" s="2"/>
    </row>
    <row r="92082" spans="53:53" x14ac:dyDescent="0.3">
      <c r="BA92082" s="2"/>
    </row>
    <row r="92083" spans="53:53" x14ac:dyDescent="0.3">
      <c r="BA92083" s="2"/>
    </row>
    <row r="92084" spans="53:53" x14ac:dyDescent="0.3">
      <c r="BA92084" s="2"/>
    </row>
    <row r="92085" spans="53:53" x14ac:dyDescent="0.3">
      <c r="BA92085" s="2"/>
    </row>
    <row r="92086" spans="53:53" x14ac:dyDescent="0.3">
      <c r="BA92086" s="2"/>
    </row>
    <row r="92087" spans="53:53" x14ac:dyDescent="0.3">
      <c r="BA92087" s="2"/>
    </row>
    <row r="92088" spans="53:53" x14ac:dyDescent="0.3">
      <c r="BA92088" s="2"/>
    </row>
    <row r="92089" spans="53:53" x14ac:dyDescent="0.3">
      <c r="BA92089" s="2"/>
    </row>
    <row r="92090" spans="53:53" x14ac:dyDescent="0.3">
      <c r="BA92090" s="2"/>
    </row>
    <row r="92091" spans="53:53" x14ac:dyDescent="0.3">
      <c r="BA92091" s="2"/>
    </row>
    <row r="92092" spans="53:53" x14ac:dyDescent="0.3">
      <c r="BA92092" s="2"/>
    </row>
    <row r="92093" spans="53:53" x14ac:dyDescent="0.3">
      <c r="BA92093" s="2"/>
    </row>
    <row r="92094" spans="53:53" x14ac:dyDescent="0.3">
      <c r="BA92094" s="2"/>
    </row>
    <row r="92095" spans="53:53" x14ac:dyDescent="0.3">
      <c r="BA92095" s="2"/>
    </row>
    <row r="92096" spans="53:53" x14ac:dyDescent="0.3">
      <c r="BA92096" s="2"/>
    </row>
    <row r="92097" spans="53:53" x14ac:dyDescent="0.3">
      <c r="BA92097" s="2"/>
    </row>
    <row r="92098" spans="53:53" x14ac:dyDescent="0.3">
      <c r="BA92098" s="2"/>
    </row>
    <row r="92099" spans="53:53" x14ac:dyDescent="0.3">
      <c r="BA92099" s="2"/>
    </row>
    <row r="92100" spans="53:53" x14ac:dyDescent="0.3">
      <c r="BA92100" s="2"/>
    </row>
    <row r="92101" spans="53:53" x14ac:dyDescent="0.3">
      <c r="BA92101" s="2"/>
    </row>
    <row r="92102" spans="53:53" x14ac:dyDescent="0.3">
      <c r="BA92102" s="2"/>
    </row>
    <row r="92103" spans="53:53" x14ac:dyDescent="0.3">
      <c r="BA92103" s="2"/>
    </row>
    <row r="92104" spans="53:53" x14ac:dyDescent="0.3">
      <c r="BA92104" s="2"/>
    </row>
    <row r="92105" spans="53:53" x14ac:dyDescent="0.3">
      <c r="BA92105" s="2"/>
    </row>
    <row r="92106" spans="53:53" x14ac:dyDescent="0.3">
      <c r="BA92106" s="2"/>
    </row>
    <row r="92107" spans="53:53" x14ac:dyDescent="0.3">
      <c r="BA92107" s="2"/>
    </row>
    <row r="92108" spans="53:53" x14ac:dyDescent="0.3">
      <c r="BA92108" s="2"/>
    </row>
    <row r="92109" spans="53:53" x14ac:dyDescent="0.3">
      <c r="BA92109" s="2"/>
    </row>
    <row r="92110" spans="53:53" x14ac:dyDescent="0.3">
      <c r="BA92110" s="2"/>
    </row>
    <row r="92111" spans="53:53" x14ac:dyDescent="0.3">
      <c r="BA92111" s="2"/>
    </row>
    <row r="92112" spans="53:53" x14ac:dyDescent="0.3">
      <c r="BA92112" s="2"/>
    </row>
    <row r="92113" spans="53:53" x14ac:dyDescent="0.3">
      <c r="BA92113" s="2"/>
    </row>
    <row r="92114" spans="53:53" x14ac:dyDescent="0.3">
      <c r="BA92114" s="2"/>
    </row>
    <row r="92115" spans="53:53" x14ac:dyDescent="0.3">
      <c r="BA92115" s="2"/>
    </row>
    <row r="92116" spans="53:53" x14ac:dyDescent="0.3">
      <c r="BA92116" s="2"/>
    </row>
    <row r="92117" spans="53:53" x14ac:dyDescent="0.3">
      <c r="BA92117" s="2"/>
    </row>
    <row r="92118" spans="53:53" x14ac:dyDescent="0.3">
      <c r="BA92118" s="2"/>
    </row>
    <row r="92119" spans="53:53" x14ac:dyDescent="0.3">
      <c r="BA92119" s="2"/>
    </row>
    <row r="92120" spans="53:53" x14ac:dyDescent="0.3">
      <c r="BA92120" s="2"/>
    </row>
    <row r="92121" spans="53:53" x14ac:dyDescent="0.3">
      <c r="BA92121" s="2"/>
    </row>
    <row r="92122" spans="53:53" x14ac:dyDescent="0.3">
      <c r="BA92122" s="2"/>
    </row>
    <row r="92123" spans="53:53" x14ac:dyDescent="0.3">
      <c r="BA92123" s="2"/>
    </row>
    <row r="92124" spans="53:53" x14ac:dyDescent="0.3">
      <c r="BA92124" s="2"/>
    </row>
    <row r="92125" spans="53:53" x14ac:dyDescent="0.3">
      <c r="BA92125" s="2"/>
    </row>
    <row r="92126" spans="53:53" x14ac:dyDescent="0.3">
      <c r="BA92126" s="2"/>
    </row>
    <row r="92127" spans="53:53" x14ac:dyDescent="0.3">
      <c r="BA92127" s="2"/>
    </row>
    <row r="92128" spans="53:53" x14ac:dyDescent="0.3">
      <c r="BA92128" s="2"/>
    </row>
    <row r="92129" spans="53:53" x14ac:dyDescent="0.3">
      <c r="BA92129" s="2"/>
    </row>
    <row r="92130" spans="53:53" x14ac:dyDescent="0.3">
      <c r="BA92130" s="2"/>
    </row>
    <row r="92131" spans="53:53" x14ac:dyDescent="0.3">
      <c r="BA92131" s="2"/>
    </row>
    <row r="92132" spans="53:53" x14ac:dyDescent="0.3">
      <c r="BA92132" s="2"/>
    </row>
    <row r="92133" spans="53:53" x14ac:dyDescent="0.3">
      <c r="BA92133" s="2"/>
    </row>
    <row r="92134" spans="53:53" x14ac:dyDescent="0.3">
      <c r="BA92134" s="2"/>
    </row>
    <row r="92135" spans="53:53" x14ac:dyDescent="0.3">
      <c r="BA92135" s="2"/>
    </row>
    <row r="92136" spans="53:53" x14ac:dyDescent="0.3">
      <c r="BA92136" s="2"/>
    </row>
    <row r="92137" spans="53:53" x14ac:dyDescent="0.3">
      <c r="BA92137" s="2"/>
    </row>
    <row r="92138" spans="53:53" x14ac:dyDescent="0.3">
      <c r="BA92138" s="2"/>
    </row>
    <row r="92139" spans="53:53" x14ac:dyDescent="0.3">
      <c r="BA92139" s="2"/>
    </row>
    <row r="92140" spans="53:53" x14ac:dyDescent="0.3">
      <c r="BA92140" s="2"/>
    </row>
    <row r="92141" spans="53:53" x14ac:dyDescent="0.3">
      <c r="BA92141" s="2"/>
    </row>
    <row r="92142" spans="53:53" x14ac:dyDescent="0.3">
      <c r="BA92142" s="2"/>
    </row>
    <row r="92143" spans="53:53" x14ac:dyDescent="0.3">
      <c r="BA92143" s="2"/>
    </row>
    <row r="92144" spans="53:53" x14ac:dyDescent="0.3">
      <c r="BA92144" s="2"/>
    </row>
    <row r="92145" spans="53:53" x14ac:dyDescent="0.3">
      <c r="BA92145" s="2"/>
    </row>
    <row r="92146" spans="53:53" x14ac:dyDescent="0.3">
      <c r="BA92146" s="2"/>
    </row>
    <row r="92147" spans="53:53" x14ac:dyDescent="0.3">
      <c r="BA92147" s="2"/>
    </row>
    <row r="92148" spans="53:53" x14ac:dyDescent="0.3">
      <c r="BA92148" s="2"/>
    </row>
    <row r="92149" spans="53:53" x14ac:dyDescent="0.3">
      <c r="BA92149" s="2"/>
    </row>
    <row r="92150" spans="53:53" x14ac:dyDescent="0.3">
      <c r="BA92150" s="2"/>
    </row>
    <row r="92151" spans="53:53" x14ac:dyDescent="0.3">
      <c r="BA92151" s="2"/>
    </row>
    <row r="92152" spans="53:53" x14ac:dyDescent="0.3">
      <c r="BA92152" s="2"/>
    </row>
    <row r="92153" spans="53:53" x14ac:dyDescent="0.3">
      <c r="BA92153" s="2"/>
    </row>
    <row r="92154" spans="53:53" x14ac:dyDescent="0.3">
      <c r="BA92154" s="2"/>
    </row>
    <row r="92155" spans="53:53" x14ac:dyDescent="0.3">
      <c r="BA92155" s="2"/>
    </row>
    <row r="92156" spans="53:53" x14ac:dyDescent="0.3">
      <c r="BA92156" s="2"/>
    </row>
    <row r="92157" spans="53:53" x14ac:dyDescent="0.3">
      <c r="BA92157" s="2"/>
    </row>
    <row r="92158" spans="53:53" x14ac:dyDescent="0.3">
      <c r="BA92158" s="2"/>
    </row>
    <row r="92159" spans="53:53" x14ac:dyDescent="0.3">
      <c r="BA92159" s="2"/>
    </row>
    <row r="92160" spans="53:53" x14ac:dyDescent="0.3">
      <c r="BA92160" s="2"/>
    </row>
    <row r="92161" spans="53:53" x14ac:dyDescent="0.3">
      <c r="BA92161" s="2"/>
    </row>
    <row r="92162" spans="53:53" x14ac:dyDescent="0.3">
      <c r="BA92162" s="2"/>
    </row>
    <row r="92163" spans="53:53" x14ac:dyDescent="0.3">
      <c r="BA92163" s="2"/>
    </row>
    <row r="92164" spans="53:53" x14ac:dyDescent="0.3">
      <c r="BA92164" s="2"/>
    </row>
    <row r="92165" spans="53:53" x14ac:dyDescent="0.3">
      <c r="BA92165" s="2"/>
    </row>
    <row r="92166" spans="53:53" x14ac:dyDescent="0.3">
      <c r="BA92166" s="2"/>
    </row>
    <row r="92167" spans="53:53" x14ac:dyDescent="0.3">
      <c r="BA92167" s="2"/>
    </row>
    <row r="92168" spans="53:53" x14ac:dyDescent="0.3">
      <c r="BA92168" s="2"/>
    </row>
    <row r="92169" spans="53:53" x14ac:dyDescent="0.3">
      <c r="BA92169" s="2"/>
    </row>
    <row r="92170" spans="53:53" x14ac:dyDescent="0.3">
      <c r="BA92170" s="2"/>
    </row>
    <row r="92171" spans="53:53" x14ac:dyDescent="0.3">
      <c r="BA92171" s="2"/>
    </row>
    <row r="92172" spans="53:53" x14ac:dyDescent="0.3">
      <c r="BA92172" s="2"/>
    </row>
    <row r="92173" spans="53:53" x14ac:dyDescent="0.3">
      <c r="BA92173" s="2"/>
    </row>
    <row r="92174" spans="53:53" x14ac:dyDescent="0.3">
      <c r="BA92174" s="2"/>
    </row>
    <row r="92175" spans="53:53" x14ac:dyDescent="0.3">
      <c r="BA92175" s="2"/>
    </row>
    <row r="92176" spans="53:53" x14ac:dyDescent="0.3">
      <c r="BA92176" s="2"/>
    </row>
    <row r="92177" spans="53:53" x14ac:dyDescent="0.3">
      <c r="BA92177" s="2"/>
    </row>
    <row r="92178" spans="53:53" x14ac:dyDescent="0.3">
      <c r="BA92178" s="2"/>
    </row>
    <row r="92179" spans="53:53" x14ac:dyDescent="0.3">
      <c r="BA92179" s="2"/>
    </row>
    <row r="92180" spans="53:53" x14ac:dyDescent="0.3">
      <c r="BA92180" s="2"/>
    </row>
    <row r="92181" spans="53:53" x14ac:dyDescent="0.3">
      <c r="BA92181" s="2"/>
    </row>
    <row r="92182" spans="53:53" x14ac:dyDescent="0.3">
      <c r="BA92182" s="2"/>
    </row>
    <row r="92183" spans="53:53" x14ac:dyDescent="0.3">
      <c r="BA92183" s="2"/>
    </row>
    <row r="92184" spans="53:53" x14ac:dyDescent="0.3">
      <c r="BA92184" s="2"/>
    </row>
    <row r="92185" spans="53:53" x14ac:dyDescent="0.3">
      <c r="BA92185" s="2"/>
    </row>
    <row r="92186" spans="53:53" x14ac:dyDescent="0.3">
      <c r="BA92186" s="2"/>
    </row>
    <row r="92187" spans="53:53" x14ac:dyDescent="0.3">
      <c r="BA92187" s="2"/>
    </row>
    <row r="92188" spans="53:53" x14ac:dyDescent="0.3">
      <c r="BA92188" s="2"/>
    </row>
    <row r="92189" spans="53:53" x14ac:dyDescent="0.3">
      <c r="BA92189" s="2"/>
    </row>
    <row r="92190" spans="53:53" x14ac:dyDescent="0.3">
      <c r="BA92190" s="2"/>
    </row>
    <row r="92191" spans="53:53" x14ac:dyDescent="0.3">
      <c r="BA92191" s="2"/>
    </row>
    <row r="92192" spans="53:53" x14ac:dyDescent="0.3">
      <c r="BA92192" s="2"/>
    </row>
    <row r="92193" spans="53:53" x14ac:dyDescent="0.3">
      <c r="BA92193" s="2"/>
    </row>
    <row r="92194" spans="53:53" x14ac:dyDescent="0.3">
      <c r="BA92194" s="2"/>
    </row>
    <row r="92195" spans="53:53" x14ac:dyDescent="0.3">
      <c r="BA92195" s="2"/>
    </row>
    <row r="92196" spans="53:53" x14ac:dyDescent="0.3">
      <c r="BA92196" s="2"/>
    </row>
    <row r="92197" spans="53:53" x14ac:dyDescent="0.3">
      <c r="BA92197" s="2"/>
    </row>
    <row r="92198" spans="53:53" x14ac:dyDescent="0.3">
      <c r="BA92198" s="2"/>
    </row>
    <row r="92199" spans="53:53" x14ac:dyDescent="0.3">
      <c r="BA92199" s="2"/>
    </row>
    <row r="92200" spans="53:53" x14ac:dyDescent="0.3">
      <c r="BA92200" s="2"/>
    </row>
    <row r="92201" spans="53:53" x14ac:dyDescent="0.3">
      <c r="BA92201" s="2"/>
    </row>
    <row r="92202" spans="53:53" x14ac:dyDescent="0.3">
      <c r="BA92202" s="2"/>
    </row>
    <row r="92203" spans="53:53" x14ac:dyDescent="0.3">
      <c r="BA92203" s="2"/>
    </row>
    <row r="92204" spans="53:53" x14ac:dyDescent="0.3">
      <c r="BA92204" s="2"/>
    </row>
    <row r="92205" spans="53:53" x14ac:dyDescent="0.3">
      <c r="BA92205" s="2"/>
    </row>
    <row r="92206" spans="53:53" x14ac:dyDescent="0.3">
      <c r="BA92206" s="2"/>
    </row>
    <row r="92207" spans="53:53" x14ac:dyDescent="0.3">
      <c r="BA92207" s="2"/>
    </row>
    <row r="92208" spans="53:53" x14ac:dyDescent="0.3">
      <c r="BA92208" s="2"/>
    </row>
    <row r="92209" spans="53:53" x14ac:dyDescent="0.3">
      <c r="BA92209" s="2"/>
    </row>
    <row r="92210" spans="53:53" x14ac:dyDescent="0.3">
      <c r="BA92210" s="2"/>
    </row>
    <row r="92211" spans="53:53" x14ac:dyDescent="0.3">
      <c r="BA92211" s="2"/>
    </row>
    <row r="92212" spans="53:53" x14ac:dyDescent="0.3">
      <c r="BA92212" s="2"/>
    </row>
    <row r="92213" spans="53:53" x14ac:dyDescent="0.3">
      <c r="BA92213" s="2"/>
    </row>
    <row r="92214" spans="53:53" x14ac:dyDescent="0.3">
      <c r="BA92214" s="2"/>
    </row>
    <row r="92215" spans="53:53" x14ac:dyDescent="0.3">
      <c r="BA92215" s="2"/>
    </row>
    <row r="92216" spans="53:53" x14ac:dyDescent="0.3">
      <c r="BA92216" s="2"/>
    </row>
    <row r="92217" spans="53:53" x14ac:dyDescent="0.3">
      <c r="BA92217" s="2"/>
    </row>
    <row r="92218" spans="53:53" x14ac:dyDescent="0.3">
      <c r="BA92218" s="2"/>
    </row>
    <row r="92219" spans="53:53" x14ac:dyDescent="0.3">
      <c r="BA92219" s="2"/>
    </row>
    <row r="92220" spans="53:53" x14ac:dyDescent="0.3">
      <c r="BA92220" s="2"/>
    </row>
    <row r="92221" spans="53:53" x14ac:dyDescent="0.3">
      <c r="BA92221" s="2"/>
    </row>
    <row r="92222" spans="53:53" x14ac:dyDescent="0.3">
      <c r="BA92222" s="2"/>
    </row>
    <row r="92223" spans="53:53" x14ac:dyDescent="0.3">
      <c r="BA92223" s="2"/>
    </row>
    <row r="92224" spans="53:53" x14ac:dyDescent="0.3">
      <c r="BA92224" s="2"/>
    </row>
    <row r="92225" spans="53:53" x14ac:dyDescent="0.3">
      <c r="BA92225" s="2"/>
    </row>
    <row r="92226" spans="53:53" x14ac:dyDescent="0.3">
      <c r="BA92226" s="2"/>
    </row>
    <row r="92227" spans="53:53" x14ac:dyDescent="0.3">
      <c r="BA92227" s="2"/>
    </row>
    <row r="92228" spans="53:53" x14ac:dyDescent="0.3">
      <c r="BA92228" s="2"/>
    </row>
    <row r="92229" spans="53:53" x14ac:dyDescent="0.3">
      <c r="BA92229" s="2"/>
    </row>
    <row r="92230" spans="53:53" x14ac:dyDescent="0.3">
      <c r="BA92230" s="2"/>
    </row>
    <row r="92231" spans="53:53" x14ac:dyDescent="0.3">
      <c r="BA92231" s="2"/>
    </row>
    <row r="92232" spans="53:53" x14ac:dyDescent="0.3">
      <c r="BA92232" s="2"/>
    </row>
    <row r="92233" spans="53:53" x14ac:dyDescent="0.3">
      <c r="BA92233" s="2"/>
    </row>
    <row r="92234" spans="53:53" x14ac:dyDescent="0.3">
      <c r="BA92234" s="2"/>
    </row>
    <row r="92235" spans="53:53" x14ac:dyDescent="0.3">
      <c r="BA92235" s="2"/>
    </row>
    <row r="92236" spans="53:53" x14ac:dyDescent="0.3">
      <c r="BA92236" s="2"/>
    </row>
    <row r="92237" spans="53:53" x14ac:dyDescent="0.3">
      <c r="BA92237" s="2"/>
    </row>
    <row r="92238" spans="53:53" x14ac:dyDescent="0.3">
      <c r="BA92238" s="2"/>
    </row>
    <row r="92239" spans="53:53" x14ac:dyDescent="0.3">
      <c r="BA92239" s="2"/>
    </row>
    <row r="92240" spans="53:53" x14ac:dyDescent="0.3">
      <c r="BA92240" s="2"/>
    </row>
    <row r="92241" spans="53:53" x14ac:dyDescent="0.3">
      <c r="BA92241" s="2"/>
    </row>
    <row r="92242" spans="53:53" x14ac:dyDescent="0.3">
      <c r="BA92242" s="2"/>
    </row>
    <row r="92243" spans="53:53" x14ac:dyDescent="0.3">
      <c r="BA92243" s="2"/>
    </row>
    <row r="92244" spans="53:53" x14ac:dyDescent="0.3">
      <c r="BA92244" s="2"/>
    </row>
    <row r="92245" spans="53:53" x14ac:dyDescent="0.3">
      <c r="BA92245" s="2"/>
    </row>
    <row r="92246" spans="53:53" x14ac:dyDescent="0.3">
      <c r="BA92246" s="2"/>
    </row>
    <row r="92247" spans="53:53" x14ac:dyDescent="0.3">
      <c r="BA92247" s="2"/>
    </row>
    <row r="92248" spans="53:53" x14ac:dyDescent="0.3">
      <c r="BA92248" s="2"/>
    </row>
    <row r="92249" spans="53:53" x14ac:dyDescent="0.3">
      <c r="BA92249" s="2"/>
    </row>
    <row r="92250" spans="53:53" x14ac:dyDescent="0.3">
      <c r="BA92250" s="2"/>
    </row>
    <row r="92251" spans="53:53" x14ac:dyDescent="0.3">
      <c r="BA92251" s="2"/>
    </row>
    <row r="92252" spans="53:53" x14ac:dyDescent="0.3">
      <c r="BA92252" s="2"/>
    </row>
    <row r="92253" spans="53:53" x14ac:dyDescent="0.3">
      <c r="BA92253" s="2"/>
    </row>
    <row r="92254" spans="53:53" x14ac:dyDescent="0.3">
      <c r="BA92254" s="2"/>
    </row>
    <row r="92255" spans="53:53" x14ac:dyDescent="0.3">
      <c r="BA92255" s="2"/>
    </row>
    <row r="92256" spans="53:53" x14ac:dyDescent="0.3">
      <c r="BA92256" s="2"/>
    </row>
    <row r="92257" spans="53:53" x14ac:dyDescent="0.3">
      <c r="BA92257" s="2"/>
    </row>
    <row r="92258" spans="53:53" x14ac:dyDescent="0.3">
      <c r="BA92258" s="2"/>
    </row>
    <row r="92259" spans="53:53" x14ac:dyDescent="0.3">
      <c r="BA92259" s="2"/>
    </row>
    <row r="92260" spans="53:53" x14ac:dyDescent="0.3">
      <c r="BA92260" s="2"/>
    </row>
    <row r="92261" spans="53:53" x14ac:dyDescent="0.3">
      <c r="BA92261" s="2"/>
    </row>
    <row r="92262" spans="53:53" x14ac:dyDescent="0.3">
      <c r="BA92262" s="2"/>
    </row>
    <row r="92263" spans="53:53" x14ac:dyDescent="0.3">
      <c r="BA92263" s="2"/>
    </row>
    <row r="92264" spans="53:53" x14ac:dyDescent="0.3">
      <c r="BA92264" s="2"/>
    </row>
    <row r="92265" spans="53:53" x14ac:dyDescent="0.3">
      <c r="BA92265" s="2"/>
    </row>
    <row r="92266" spans="53:53" x14ac:dyDescent="0.3">
      <c r="BA92266" s="2"/>
    </row>
    <row r="92267" spans="53:53" x14ac:dyDescent="0.3">
      <c r="BA92267" s="2"/>
    </row>
    <row r="92268" spans="53:53" x14ac:dyDescent="0.3">
      <c r="BA92268" s="2"/>
    </row>
    <row r="92269" spans="53:53" x14ac:dyDescent="0.3">
      <c r="BA92269" s="2"/>
    </row>
    <row r="92270" spans="53:53" x14ac:dyDescent="0.3">
      <c r="BA92270" s="2"/>
    </row>
    <row r="92271" spans="53:53" x14ac:dyDescent="0.3">
      <c r="BA92271" s="2"/>
    </row>
    <row r="92272" spans="53:53" x14ac:dyDescent="0.3">
      <c r="BA92272" s="2"/>
    </row>
    <row r="92273" spans="53:53" x14ac:dyDescent="0.3">
      <c r="BA92273" s="2"/>
    </row>
    <row r="92274" spans="53:53" x14ac:dyDescent="0.3">
      <c r="BA92274" s="2"/>
    </row>
    <row r="92275" spans="53:53" x14ac:dyDescent="0.3">
      <c r="BA92275" s="2"/>
    </row>
    <row r="92276" spans="53:53" x14ac:dyDescent="0.3">
      <c r="BA92276" s="2"/>
    </row>
    <row r="92277" spans="53:53" x14ac:dyDescent="0.3">
      <c r="BA92277" s="2"/>
    </row>
    <row r="92278" spans="53:53" x14ac:dyDescent="0.3">
      <c r="BA92278" s="2"/>
    </row>
    <row r="92279" spans="53:53" x14ac:dyDescent="0.3">
      <c r="BA92279" s="2"/>
    </row>
    <row r="92280" spans="53:53" x14ac:dyDescent="0.3">
      <c r="BA92280" s="2"/>
    </row>
    <row r="92281" spans="53:53" x14ac:dyDescent="0.3">
      <c r="BA92281" s="2"/>
    </row>
    <row r="92282" spans="53:53" x14ac:dyDescent="0.3">
      <c r="BA92282" s="2"/>
    </row>
    <row r="92283" spans="53:53" x14ac:dyDescent="0.3">
      <c r="BA92283" s="2"/>
    </row>
    <row r="92284" spans="53:53" x14ac:dyDescent="0.3">
      <c r="BA92284" s="2"/>
    </row>
    <row r="92285" spans="53:53" x14ac:dyDescent="0.3">
      <c r="BA92285" s="2"/>
    </row>
    <row r="92286" spans="53:53" x14ac:dyDescent="0.3">
      <c r="BA92286" s="2"/>
    </row>
    <row r="92287" spans="53:53" x14ac:dyDescent="0.3">
      <c r="BA92287" s="2"/>
    </row>
    <row r="92288" spans="53:53" x14ac:dyDescent="0.3">
      <c r="BA92288" s="2"/>
    </row>
    <row r="92289" spans="53:53" x14ac:dyDescent="0.3">
      <c r="BA92289" s="2"/>
    </row>
    <row r="92290" spans="53:53" x14ac:dyDescent="0.3">
      <c r="BA92290" s="2"/>
    </row>
    <row r="92291" spans="53:53" x14ac:dyDescent="0.3">
      <c r="BA92291" s="2"/>
    </row>
    <row r="92292" spans="53:53" x14ac:dyDescent="0.3">
      <c r="BA92292" s="2"/>
    </row>
    <row r="92293" spans="53:53" x14ac:dyDescent="0.3">
      <c r="BA92293" s="2"/>
    </row>
    <row r="92294" spans="53:53" x14ac:dyDescent="0.3">
      <c r="BA92294" s="2"/>
    </row>
    <row r="92295" spans="53:53" x14ac:dyDescent="0.3">
      <c r="BA92295" s="2"/>
    </row>
    <row r="92296" spans="53:53" x14ac:dyDescent="0.3">
      <c r="BA92296" s="2"/>
    </row>
    <row r="92297" spans="53:53" x14ac:dyDescent="0.3">
      <c r="BA92297" s="2"/>
    </row>
    <row r="92298" spans="53:53" x14ac:dyDescent="0.3">
      <c r="BA92298" s="2"/>
    </row>
    <row r="92299" spans="53:53" x14ac:dyDescent="0.3">
      <c r="BA92299" s="2"/>
    </row>
    <row r="92300" spans="53:53" x14ac:dyDescent="0.3">
      <c r="BA92300" s="2"/>
    </row>
    <row r="92301" spans="53:53" x14ac:dyDescent="0.3">
      <c r="BA92301" s="2"/>
    </row>
    <row r="92302" spans="53:53" x14ac:dyDescent="0.3">
      <c r="BA92302" s="2"/>
    </row>
    <row r="92303" spans="53:53" x14ac:dyDescent="0.3">
      <c r="BA92303" s="2"/>
    </row>
    <row r="92304" spans="53:53" x14ac:dyDescent="0.3">
      <c r="BA92304" s="2"/>
    </row>
    <row r="92305" spans="53:53" x14ac:dyDescent="0.3">
      <c r="BA92305" s="2"/>
    </row>
    <row r="92306" spans="53:53" x14ac:dyDescent="0.3">
      <c r="BA92306" s="2"/>
    </row>
    <row r="92307" spans="53:53" x14ac:dyDescent="0.3">
      <c r="BA92307" s="2"/>
    </row>
    <row r="92308" spans="53:53" x14ac:dyDescent="0.3">
      <c r="BA92308" s="2"/>
    </row>
    <row r="92309" spans="53:53" x14ac:dyDescent="0.3">
      <c r="BA92309" s="2"/>
    </row>
    <row r="92310" spans="53:53" x14ac:dyDescent="0.3">
      <c r="BA92310" s="2"/>
    </row>
    <row r="92311" spans="53:53" x14ac:dyDescent="0.3">
      <c r="BA92311" s="2"/>
    </row>
    <row r="92312" spans="53:53" x14ac:dyDescent="0.3">
      <c r="BA92312" s="2"/>
    </row>
    <row r="92313" spans="53:53" x14ac:dyDescent="0.3">
      <c r="BA92313" s="2"/>
    </row>
    <row r="92314" spans="53:53" x14ac:dyDescent="0.3">
      <c r="BA92314" s="2"/>
    </row>
    <row r="92315" spans="53:53" x14ac:dyDescent="0.3">
      <c r="BA92315" s="2"/>
    </row>
    <row r="92316" spans="53:53" x14ac:dyDescent="0.3">
      <c r="BA92316" s="2"/>
    </row>
    <row r="92317" spans="53:53" x14ac:dyDescent="0.3">
      <c r="BA92317" s="2"/>
    </row>
    <row r="92318" spans="53:53" x14ac:dyDescent="0.3">
      <c r="BA92318" s="2"/>
    </row>
    <row r="92319" spans="53:53" x14ac:dyDescent="0.3">
      <c r="BA92319" s="2"/>
    </row>
    <row r="92320" spans="53:53" x14ac:dyDescent="0.3">
      <c r="BA92320" s="2"/>
    </row>
    <row r="92321" spans="53:53" x14ac:dyDescent="0.3">
      <c r="BA92321" s="2"/>
    </row>
    <row r="92322" spans="53:53" x14ac:dyDescent="0.3">
      <c r="BA92322" s="2"/>
    </row>
    <row r="92323" spans="53:53" x14ac:dyDescent="0.3">
      <c r="BA92323" s="2"/>
    </row>
    <row r="92324" spans="53:53" x14ac:dyDescent="0.3">
      <c r="BA92324" s="2"/>
    </row>
    <row r="92325" spans="53:53" x14ac:dyDescent="0.3">
      <c r="BA92325" s="2"/>
    </row>
    <row r="92326" spans="53:53" x14ac:dyDescent="0.3">
      <c r="BA92326" s="2"/>
    </row>
    <row r="92327" spans="53:53" x14ac:dyDescent="0.3">
      <c r="BA92327" s="2"/>
    </row>
    <row r="92328" spans="53:53" x14ac:dyDescent="0.3">
      <c r="BA92328" s="2"/>
    </row>
    <row r="92329" spans="53:53" x14ac:dyDescent="0.3">
      <c r="BA92329" s="2"/>
    </row>
    <row r="92330" spans="53:53" x14ac:dyDescent="0.3">
      <c r="BA92330" s="2"/>
    </row>
    <row r="92331" spans="53:53" x14ac:dyDescent="0.3">
      <c r="BA92331" s="2"/>
    </row>
    <row r="92332" spans="53:53" x14ac:dyDescent="0.3">
      <c r="BA92332" s="2"/>
    </row>
    <row r="92333" spans="53:53" x14ac:dyDescent="0.3">
      <c r="BA92333" s="2"/>
    </row>
    <row r="92334" spans="53:53" x14ac:dyDescent="0.3">
      <c r="BA92334" s="2"/>
    </row>
    <row r="92335" spans="53:53" x14ac:dyDescent="0.3">
      <c r="BA92335" s="2"/>
    </row>
    <row r="92336" spans="53:53" x14ac:dyDescent="0.3">
      <c r="BA92336" s="2"/>
    </row>
    <row r="92337" spans="53:53" x14ac:dyDescent="0.3">
      <c r="BA92337" s="2"/>
    </row>
    <row r="92338" spans="53:53" x14ac:dyDescent="0.3">
      <c r="BA92338" s="2"/>
    </row>
    <row r="92339" spans="53:53" x14ac:dyDescent="0.3">
      <c r="BA92339" s="2"/>
    </row>
    <row r="92340" spans="53:53" x14ac:dyDescent="0.3">
      <c r="BA92340" s="2"/>
    </row>
    <row r="92341" spans="53:53" x14ac:dyDescent="0.3">
      <c r="BA92341" s="2"/>
    </row>
    <row r="92342" spans="53:53" x14ac:dyDescent="0.3">
      <c r="BA92342" s="2"/>
    </row>
    <row r="92343" spans="53:53" x14ac:dyDescent="0.3">
      <c r="BA92343" s="2"/>
    </row>
    <row r="92344" spans="53:53" x14ac:dyDescent="0.3">
      <c r="BA92344" s="2"/>
    </row>
    <row r="92345" spans="53:53" x14ac:dyDescent="0.3">
      <c r="BA92345" s="2"/>
    </row>
    <row r="92346" spans="53:53" x14ac:dyDescent="0.3">
      <c r="BA92346" s="2"/>
    </row>
    <row r="92347" spans="53:53" x14ac:dyDescent="0.3">
      <c r="BA92347" s="2"/>
    </row>
    <row r="92348" spans="53:53" x14ac:dyDescent="0.3">
      <c r="BA92348" s="2"/>
    </row>
    <row r="92349" spans="53:53" x14ac:dyDescent="0.3">
      <c r="BA92349" s="2"/>
    </row>
    <row r="92350" spans="53:53" x14ac:dyDescent="0.3">
      <c r="BA92350" s="2"/>
    </row>
    <row r="92351" spans="53:53" x14ac:dyDescent="0.3">
      <c r="BA92351" s="2"/>
    </row>
    <row r="92352" spans="53:53" x14ac:dyDescent="0.3">
      <c r="BA92352" s="2"/>
    </row>
    <row r="92353" spans="53:53" x14ac:dyDescent="0.3">
      <c r="BA92353" s="2"/>
    </row>
    <row r="92354" spans="53:53" x14ac:dyDescent="0.3">
      <c r="BA92354" s="2"/>
    </row>
    <row r="92355" spans="53:53" x14ac:dyDescent="0.3">
      <c r="BA92355" s="2"/>
    </row>
    <row r="92356" spans="53:53" x14ac:dyDescent="0.3">
      <c r="BA92356" s="2"/>
    </row>
    <row r="92357" spans="53:53" x14ac:dyDescent="0.3">
      <c r="BA92357" s="2"/>
    </row>
    <row r="92358" spans="53:53" x14ac:dyDescent="0.3">
      <c r="BA92358" s="2"/>
    </row>
    <row r="92359" spans="53:53" x14ac:dyDescent="0.3">
      <c r="BA92359" s="2"/>
    </row>
    <row r="92360" spans="53:53" x14ac:dyDescent="0.3">
      <c r="BA92360" s="2"/>
    </row>
    <row r="92361" spans="53:53" x14ac:dyDescent="0.3">
      <c r="BA92361" s="2"/>
    </row>
    <row r="92362" spans="53:53" x14ac:dyDescent="0.3">
      <c r="BA92362" s="2"/>
    </row>
    <row r="92363" spans="53:53" x14ac:dyDescent="0.3">
      <c r="BA92363" s="2"/>
    </row>
    <row r="92364" spans="53:53" x14ac:dyDescent="0.3">
      <c r="BA92364" s="2"/>
    </row>
    <row r="92365" spans="53:53" x14ac:dyDescent="0.3">
      <c r="BA92365" s="2"/>
    </row>
    <row r="92366" spans="53:53" x14ac:dyDescent="0.3">
      <c r="BA92366" s="2"/>
    </row>
    <row r="92367" spans="53:53" x14ac:dyDescent="0.3">
      <c r="BA92367" s="2"/>
    </row>
    <row r="92368" spans="53:53" x14ac:dyDescent="0.3">
      <c r="BA92368" s="2"/>
    </row>
    <row r="92369" spans="53:53" x14ac:dyDescent="0.3">
      <c r="BA92369" s="2"/>
    </row>
    <row r="92370" spans="53:53" x14ac:dyDescent="0.3">
      <c r="BA92370" s="2"/>
    </row>
    <row r="92371" spans="53:53" x14ac:dyDescent="0.3">
      <c r="BA92371" s="2"/>
    </row>
    <row r="92372" spans="53:53" x14ac:dyDescent="0.3">
      <c r="BA92372" s="2"/>
    </row>
    <row r="92373" spans="53:53" x14ac:dyDescent="0.3">
      <c r="BA92373" s="2"/>
    </row>
    <row r="92374" spans="53:53" x14ac:dyDescent="0.3">
      <c r="BA92374" s="2"/>
    </row>
    <row r="92375" spans="53:53" x14ac:dyDescent="0.3">
      <c r="BA92375" s="2"/>
    </row>
    <row r="92376" spans="53:53" x14ac:dyDescent="0.3">
      <c r="BA92376" s="2"/>
    </row>
    <row r="92377" spans="53:53" x14ac:dyDescent="0.3">
      <c r="BA92377" s="2"/>
    </row>
    <row r="92378" spans="53:53" x14ac:dyDescent="0.3">
      <c r="BA92378" s="2"/>
    </row>
    <row r="92379" spans="53:53" x14ac:dyDescent="0.3">
      <c r="BA92379" s="2"/>
    </row>
    <row r="92380" spans="53:53" x14ac:dyDescent="0.3">
      <c r="BA92380" s="2"/>
    </row>
    <row r="92381" spans="53:53" x14ac:dyDescent="0.3">
      <c r="BA92381" s="2"/>
    </row>
    <row r="92382" spans="53:53" x14ac:dyDescent="0.3">
      <c r="BA92382" s="2"/>
    </row>
    <row r="92383" spans="53:53" x14ac:dyDescent="0.3">
      <c r="BA92383" s="2"/>
    </row>
    <row r="92384" spans="53:53" x14ac:dyDescent="0.3">
      <c r="BA92384" s="2"/>
    </row>
    <row r="92385" spans="53:53" x14ac:dyDescent="0.3">
      <c r="BA92385" s="2"/>
    </row>
    <row r="92386" spans="53:53" x14ac:dyDescent="0.3">
      <c r="BA92386" s="2"/>
    </row>
    <row r="92387" spans="53:53" x14ac:dyDescent="0.3">
      <c r="BA92387" s="2"/>
    </row>
    <row r="92388" spans="53:53" x14ac:dyDescent="0.3">
      <c r="BA92388" s="2"/>
    </row>
    <row r="92389" spans="53:53" x14ac:dyDescent="0.3">
      <c r="BA92389" s="2"/>
    </row>
    <row r="92390" spans="53:53" x14ac:dyDescent="0.3">
      <c r="BA92390" s="2"/>
    </row>
    <row r="92391" spans="53:53" x14ac:dyDescent="0.3">
      <c r="BA92391" s="2"/>
    </row>
    <row r="92392" spans="53:53" x14ac:dyDescent="0.3">
      <c r="BA92392" s="2"/>
    </row>
    <row r="92393" spans="53:53" x14ac:dyDescent="0.3">
      <c r="BA92393" s="2"/>
    </row>
    <row r="92394" spans="53:53" x14ac:dyDescent="0.3">
      <c r="BA92394" s="2"/>
    </row>
    <row r="92395" spans="53:53" x14ac:dyDescent="0.3">
      <c r="BA92395" s="2"/>
    </row>
    <row r="92396" spans="53:53" x14ac:dyDescent="0.3">
      <c r="BA92396" s="2"/>
    </row>
    <row r="92397" spans="53:53" x14ac:dyDescent="0.3">
      <c r="BA92397" s="2"/>
    </row>
    <row r="92398" spans="53:53" x14ac:dyDescent="0.3">
      <c r="BA92398" s="2"/>
    </row>
    <row r="92399" spans="53:53" x14ac:dyDescent="0.3">
      <c r="BA92399" s="2"/>
    </row>
    <row r="92400" spans="53:53" x14ac:dyDescent="0.3">
      <c r="BA92400" s="2"/>
    </row>
    <row r="92401" spans="53:53" x14ac:dyDescent="0.3">
      <c r="BA92401" s="2"/>
    </row>
    <row r="92402" spans="53:53" x14ac:dyDescent="0.3">
      <c r="BA92402" s="2"/>
    </row>
    <row r="92403" spans="53:53" x14ac:dyDescent="0.3">
      <c r="BA92403" s="2"/>
    </row>
    <row r="92404" spans="53:53" x14ac:dyDescent="0.3">
      <c r="BA92404" s="2"/>
    </row>
    <row r="92405" spans="53:53" x14ac:dyDescent="0.3">
      <c r="BA92405" s="2"/>
    </row>
    <row r="92406" spans="53:53" x14ac:dyDescent="0.3">
      <c r="BA92406" s="2"/>
    </row>
    <row r="92407" spans="53:53" x14ac:dyDescent="0.3">
      <c r="BA92407" s="2"/>
    </row>
    <row r="92408" spans="53:53" x14ac:dyDescent="0.3">
      <c r="BA92408" s="2"/>
    </row>
    <row r="92409" spans="53:53" x14ac:dyDescent="0.3">
      <c r="BA92409" s="2"/>
    </row>
    <row r="92410" spans="53:53" x14ac:dyDescent="0.3">
      <c r="BA92410" s="2"/>
    </row>
    <row r="92411" spans="53:53" x14ac:dyDescent="0.3">
      <c r="BA92411" s="2"/>
    </row>
    <row r="92412" spans="53:53" x14ac:dyDescent="0.3">
      <c r="BA92412" s="2"/>
    </row>
    <row r="92413" spans="53:53" x14ac:dyDescent="0.3">
      <c r="BA92413" s="2"/>
    </row>
    <row r="92414" spans="53:53" x14ac:dyDescent="0.3">
      <c r="BA92414" s="2"/>
    </row>
    <row r="92415" spans="53:53" x14ac:dyDescent="0.3">
      <c r="BA92415" s="2"/>
    </row>
    <row r="92416" spans="53:53" x14ac:dyDescent="0.3">
      <c r="BA92416" s="2"/>
    </row>
    <row r="92417" spans="53:53" x14ac:dyDescent="0.3">
      <c r="BA92417" s="2"/>
    </row>
    <row r="92418" spans="53:53" x14ac:dyDescent="0.3">
      <c r="BA92418" s="2"/>
    </row>
    <row r="92419" spans="53:53" x14ac:dyDescent="0.3">
      <c r="BA92419" s="2"/>
    </row>
    <row r="92420" spans="53:53" x14ac:dyDescent="0.3">
      <c r="BA92420" s="2"/>
    </row>
    <row r="92421" spans="53:53" x14ac:dyDescent="0.3">
      <c r="BA92421" s="2"/>
    </row>
    <row r="92422" spans="53:53" x14ac:dyDescent="0.3">
      <c r="BA92422" s="2"/>
    </row>
    <row r="92423" spans="53:53" x14ac:dyDescent="0.3">
      <c r="BA92423" s="2"/>
    </row>
    <row r="92424" spans="53:53" x14ac:dyDescent="0.3">
      <c r="BA92424" s="2"/>
    </row>
    <row r="92425" spans="53:53" x14ac:dyDescent="0.3">
      <c r="BA92425" s="2"/>
    </row>
    <row r="92426" spans="53:53" x14ac:dyDescent="0.3">
      <c r="BA92426" s="2"/>
    </row>
    <row r="92427" spans="53:53" x14ac:dyDescent="0.3">
      <c r="BA92427" s="2"/>
    </row>
    <row r="92428" spans="53:53" x14ac:dyDescent="0.3">
      <c r="BA92428" s="2"/>
    </row>
    <row r="92429" spans="53:53" x14ac:dyDescent="0.3">
      <c r="BA92429" s="2"/>
    </row>
    <row r="92430" spans="53:53" x14ac:dyDescent="0.3">
      <c r="BA92430" s="2"/>
    </row>
    <row r="92431" spans="53:53" x14ac:dyDescent="0.3">
      <c r="BA92431" s="2"/>
    </row>
    <row r="92432" spans="53:53" x14ac:dyDescent="0.3">
      <c r="BA92432" s="2"/>
    </row>
    <row r="92433" spans="53:53" x14ac:dyDescent="0.3">
      <c r="BA92433" s="2"/>
    </row>
    <row r="92434" spans="53:53" x14ac:dyDescent="0.3">
      <c r="BA92434" s="2"/>
    </row>
    <row r="92435" spans="53:53" x14ac:dyDescent="0.3">
      <c r="BA92435" s="2"/>
    </row>
    <row r="92436" spans="53:53" x14ac:dyDescent="0.3">
      <c r="BA92436" s="2"/>
    </row>
    <row r="92437" spans="53:53" x14ac:dyDescent="0.3">
      <c r="BA92437" s="2"/>
    </row>
    <row r="92438" spans="53:53" x14ac:dyDescent="0.3">
      <c r="BA92438" s="2"/>
    </row>
    <row r="92439" spans="53:53" x14ac:dyDescent="0.3">
      <c r="BA92439" s="2"/>
    </row>
    <row r="92440" spans="53:53" x14ac:dyDescent="0.3">
      <c r="BA92440" s="2"/>
    </row>
    <row r="92441" spans="53:53" x14ac:dyDescent="0.3">
      <c r="BA92441" s="2"/>
    </row>
    <row r="92442" spans="53:53" x14ac:dyDescent="0.3">
      <c r="BA92442" s="2"/>
    </row>
    <row r="92443" spans="53:53" x14ac:dyDescent="0.3">
      <c r="BA92443" s="2"/>
    </row>
    <row r="92444" spans="53:53" x14ac:dyDescent="0.3">
      <c r="BA92444" s="2"/>
    </row>
    <row r="92445" spans="53:53" x14ac:dyDescent="0.3">
      <c r="BA92445" s="2"/>
    </row>
    <row r="92446" spans="53:53" x14ac:dyDescent="0.3">
      <c r="BA92446" s="2"/>
    </row>
    <row r="92447" spans="53:53" x14ac:dyDescent="0.3">
      <c r="BA92447" s="2"/>
    </row>
    <row r="92448" spans="53:53" x14ac:dyDescent="0.3">
      <c r="BA92448" s="2"/>
    </row>
    <row r="92449" spans="53:53" x14ac:dyDescent="0.3">
      <c r="BA92449" s="2"/>
    </row>
    <row r="92450" spans="53:53" x14ac:dyDescent="0.3">
      <c r="BA92450" s="2"/>
    </row>
    <row r="92451" spans="53:53" x14ac:dyDescent="0.3">
      <c r="BA92451" s="2"/>
    </row>
    <row r="92452" spans="53:53" x14ac:dyDescent="0.3">
      <c r="BA92452" s="2"/>
    </row>
    <row r="92453" spans="53:53" x14ac:dyDescent="0.3">
      <c r="BA92453" s="2"/>
    </row>
    <row r="92454" spans="53:53" x14ac:dyDescent="0.3">
      <c r="BA92454" s="2"/>
    </row>
    <row r="92455" spans="53:53" x14ac:dyDescent="0.3">
      <c r="BA92455" s="2"/>
    </row>
    <row r="92456" spans="53:53" x14ac:dyDescent="0.3">
      <c r="BA92456" s="2"/>
    </row>
    <row r="92457" spans="53:53" x14ac:dyDescent="0.3">
      <c r="BA92457" s="2"/>
    </row>
    <row r="92458" spans="53:53" x14ac:dyDescent="0.3">
      <c r="BA92458" s="2"/>
    </row>
    <row r="92459" spans="53:53" x14ac:dyDescent="0.3">
      <c r="BA92459" s="2"/>
    </row>
    <row r="92460" spans="53:53" x14ac:dyDescent="0.3">
      <c r="BA92460" s="2"/>
    </row>
    <row r="92461" spans="53:53" x14ac:dyDescent="0.3">
      <c r="BA92461" s="2"/>
    </row>
    <row r="92462" spans="53:53" x14ac:dyDescent="0.3">
      <c r="BA92462" s="2"/>
    </row>
    <row r="92463" spans="53:53" x14ac:dyDescent="0.3">
      <c r="BA92463" s="2"/>
    </row>
    <row r="92464" spans="53:53" x14ac:dyDescent="0.3">
      <c r="BA92464" s="2"/>
    </row>
    <row r="92465" spans="53:53" x14ac:dyDescent="0.3">
      <c r="BA92465" s="2"/>
    </row>
    <row r="92466" spans="53:53" x14ac:dyDescent="0.3">
      <c r="BA92466" s="2"/>
    </row>
    <row r="92467" spans="53:53" x14ac:dyDescent="0.3">
      <c r="BA92467" s="2"/>
    </row>
    <row r="92468" spans="53:53" x14ac:dyDescent="0.3">
      <c r="BA92468" s="2"/>
    </row>
    <row r="92469" spans="53:53" x14ac:dyDescent="0.3">
      <c r="BA92469" s="2"/>
    </row>
    <row r="92470" spans="53:53" x14ac:dyDescent="0.3">
      <c r="BA92470" s="2"/>
    </row>
    <row r="92471" spans="53:53" x14ac:dyDescent="0.3">
      <c r="BA92471" s="2"/>
    </row>
    <row r="92472" spans="53:53" x14ac:dyDescent="0.3">
      <c r="BA92472" s="2"/>
    </row>
    <row r="92473" spans="53:53" x14ac:dyDescent="0.3">
      <c r="BA92473" s="2"/>
    </row>
    <row r="92474" spans="53:53" x14ac:dyDescent="0.3">
      <c r="BA92474" s="2"/>
    </row>
    <row r="92475" spans="53:53" x14ac:dyDescent="0.3">
      <c r="BA92475" s="2"/>
    </row>
    <row r="92476" spans="53:53" x14ac:dyDescent="0.3">
      <c r="BA92476" s="2"/>
    </row>
    <row r="92477" spans="53:53" x14ac:dyDescent="0.3">
      <c r="BA92477" s="2"/>
    </row>
    <row r="92478" spans="53:53" x14ac:dyDescent="0.3">
      <c r="BA92478" s="2"/>
    </row>
    <row r="92479" spans="53:53" x14ac:dyDescent="0.3">
      <c r="BA92479" s="2"/>
    </row>
    <row r="92480" spans="53:53" x14ac:dyDescent="0.3">
      <c r="BA92480" s="2"/>
    </row>
    <row r="92481" spans="53:53" x14ac:dyDescent="0.3">
      <c r="BA92481" s="2"/>
    </row>
    <row r="92482" spans="53:53" x14ac:dyDescent="0.3">
      <c r="BA92482" s="2"/>
    </row>
    <row r="92483" spans="53:53" x14ac:dyDescent="0.3">
      <c r="BA92483" s="2"/>
    </row>
    <row r="92484" spans="53:53" x14ac:dyDescent="0.3">
      <c r="BA92484" s="2"/>
    </row>
    <row r="92485" spans="53:53" x14ac:dyDescent="0.3">
      <c r="BA92485" s="2"/>
    </row>
    <row r="92486" spans="53:53" x14ac:dyDescent="0.3">
      <c r="BA92486" s="2"/>
    </row>
    <row r="92487" spans="53:53" x14ac:dyDescent="0.3">
      <c r="BA92487" s="2"/>
    </row>
    <row r="92488" spans="53:53" x14ac:dyDescent="0.3">
      <c r="BA92488" s="2"/>
    </row>
    <row r="92489" spans="53:53" x14ac:dyDescent="0.3">
      <c r="BA92489" s="2"/>
    </row>
    <row r="92490" spans="53:53" x14ac:dyDescent="0.3">
      <c r="BA92490" s="2"/>
    </row>
    <row r="92491" spans="53:53" x14ac:dyDescent="0.3">
      <c r="BA92491" s="2"/>
    </row>
    <row r="92492" spans="53:53" x14ac:dyDescent="0.3">
      <c r="BA92492" s="2"/>
    </row>
    <row r="92493" spans="53:53" x14ac:dyDescent="0.3">
      <c r="BA92493" s="2"/>
    </row>
    <row r="92494" spans="53:53" x14ac:dyDescent="0.3">
      <c r="BA92494" s="2"/>
    </row>
    <row r="92495" spans="53:53" x14ac:dyDescent="0.3">
      <c r="BA92495" s="2"/>
    </row>
    <row r="92496" spans="53:53" x14ac:dyDescent="0.3">
      <c r="BA92496" s="2"/>
    </row>
    <row r="92497" spans="53:53" x14ac:dyDescent="0.3">
      <c r="BA92497" s="2"/>
    </row>
    <row r="92498" spans="53:53" x14ac:dyDescent="0.3">
      <c r="BA92498" s="2"/>
    </row>
    <row r="92499" spans="53:53" x14ac:dyDescent="0.3">
      <c r="BA92499" s="2"/>
    </row>
    <row r="92500" spans="53:53" x14ac:dyDescent="0.3">
      <c r="BA92500" s="2"/>
    </row>
    <row r="92501" spans="53:53" x14ac:dyDescent="0.3">
      <c r="BA92501" s="2"/>
    </row>
    <row r="92502" spans="53:53" x14ac:dyDescent="0.3">
      <c r="BA92502" s="2"/>
    </row>
    <row r="92503" spans="53:53" x14ac:dyDescent="0.3">
      <c r="BA92503" s="2"/>
    </row>
    <row r="92504" spans="53:53" x14ac:dyDescent="0.3">
      <c r="BA92504" s="2"/>
    </row>
    <row r="92505" spans="53:53" x14ac:dyDescent="0.3">
      <c r="BA92505" s="2"/>
    </row>
    <row r="92506" spans="53:53" x14ac:dyDescent="0.3">
      <c r="BA92506" s="2"/>
    </row>
    <row r="92507" spans="53:53" x14ac:dyDescent="0.3">
      <c r="BA92507" s="2"/>
    </row>
    <row r="92508" spans="53:53" x14ac:dyDescent="0.3">
      <c r="BA92508" s="2"/>
    </row>
    <row r="92509" spans="53:53" x14ac:dyDescent="0.3">
      <c r="BA92509" s="2"/>
    </row>
    <row r="92510" spans="53:53" x14ac:dyDescent="0.3">
      <c r="BA92510" s="2"/>
    </row>
    <row r="92511" spans="53:53" x14ac:dyDescent="0.3">
      <c r="BA92511" s="2"/>
    </row>
    <row r="92512" spans="53:53" x14ac:dyDescent="0.3">
      <c r="BA92512" s="2"/>
    </row>
    <row r="92513" spans="53:53" x14ac:dyDescent="0.3">
      <c r="BA92513" s="2"/>
    </row>
    <row r="92514" spans="53:53" x14ac:dyDescent="0.3">
      <c r="BA92514" s="2"/>
    </row>
    <row r="92515" spans="53:53" x14ac:dyDescent="0.3">
      <c r="BA92515" s="2"/>
    </row>
    <row r="92516" spans="53:53" x14ac:dyDescent="0.3">
      <c r="BA92516" s="2"/>
    </row>
    <row r="92517" spans="53:53" x14ac:dyDescent="0.3">
      <c r="BA92517" s="2"/>
    </row>
    <row r="92518" spans="53:53" x14ac:dyDescent="0.3">
      <c r="BA92518" s="2"/>
    </row>
    <row r="92519" spans="53:53" x14ac:dyDescent="0.3">
      <c r="BA92519" s="2"/>
    </row>
    <row r="92520" spans="53:53" x14ac:dyDescent="0.3">
      <c r="BA92520" s="2"/>
    </row>
    <row r="92521" spans="53:53" x14ac:dyDescent="0.3">
      <c r="BA92521" s="2"/>
    </row>
    <row r="92522" spans="53:53" x14ac:dyDescent="0.3">
      <c r="BA92522" s="2"/>
    </row>
    <row r="92523" spans="53:53" x14ac:dyDescent="0.3">
      <c r="BA92523" s="2"/>
    </row>
    <row r="92524" spans="53:53" x14ac:dyDescent="0.3">
      <c r="BA92524" s="2"/>
    </row>
    <row r="92525" spans="53:53" x14ac:dyDescent="0.3">
      <c r="BA92525" s="2"/>
    </row>
    <row r="92526" spans="53:53" x14ac:dyDescent="0.3">
      <c r="BA92526" s="2"/>
    </row>
    <row r="92527" spans="53:53" x14ac:dyDescent="0.3">
      <c r="BA92527" s="2"/>
    </row>
    <row r="92528" spans="53:53" x14ac:dyDescent="0.3">
      <c r="BA92528" s="2"/>
    </row>
    <row r="92529" spans="53:53" x14ac:dyDescent="0.3">
      <c r="BA92529" s="2"/>
    </row>
    <row r="92530" spans="53:53" x14ac:dyDescent="0.3">
      <c r="BA92530" s="2"/>
    </row>
    <row r="92531" spans="53:53" x14ac:dyDescent="0.3">
      <c r="BA92531" s="2"/>
    </row>
    <row r="92532" spans="53:53" x14ac:dyDescent="0.3">
      <c r="BA92532" s="2"/>
    </row>
    <row r="92533" spans="53:53" x14ac:dyDescent="0.3">
      <c r="BA92533" s="2"/>
    </row>
    <row r="92534" spans="53:53" x14ac:dyDescent="0.3">
      <c r="BA92534" s="2"/>
    </row>
    <row r="92535" spans="53:53" x14ac:dyDescent="0.3">
      <c r="BA92535" s="2"/>
    </row>
    <row r="92536" spans="53:53" x14ac:dyDescent="0.3">
      <c r="BA92536" s="2"/>
    </row>
    <row r="92537" spans="53:53" x14ac:dyDescent="0.3">
      <c r="BA92537" s="2"/>
    </row>
    <row r="92538" spans="53:53" x14ac:dyDescent="0.3">
      <c r="BA92538" s="2"/>
    </row>
    <row r="92539" spans="53:53" x14ac:dyDescent="0.3">
      <c r="BA92539" s="2"/>
    </row>
    <row r="92540" spans="53:53" x14ac:dyDescent="0.3">
      <c r="BA92540" s="2"/>
    </row>
    <row r="92541" spans="53:53" x14ac:dyDescent="0.3">
      <c r="BA92541" s="2"/>
    </row>
    <row r="92542" spans="53:53" x14ac:dyDescent="0.3">
      <c r="BA92542" s="2"/>
    </row>
    <row r="92543" spans="53:53" x14ac:dyDescent="0.3">
      <c r="BA92543" s="2"/>
    </row>
    <row r="92544" spans="53:53" x14ac:dyDescent="0.3">
      <c r="BA92544" s="2"/>
    </row>
    <row r="92545" spans="53:53" x14ac:dyDescent="0.3">
      <c r="BA92545" s="2"/>
    </row>
    <row r="92546" spans="53:53" x14ac:dyDescent="0.3">
      <c r="BA92546" s="2"/>
    </row>
    <row r="92547" spans="53:53" x14ac:dyDescent="0.3">
      <c r="BA92547" s="2"/>
    </row>
    <row r="92548" spans="53:53" x14ac:dyDescent="0.3">
      <c r="BA92548" s="2"/>
    </row>
    <row r="92549" spans="53:53" x14ac:dyDescent="0.3">
      <c r="BA92549" s="2"/>
    </row>
    <row r="92550" spans="53:53" x14ac:dyDescent="0.3">
      <c r="BA92550" s="2"/>
    </row>
    <row r="92551" spans="53:53" x14ac:dyDescent="0.3">
      <c r="BA92551" s="2"/>
    </row>
    <row r="92552" spans="53:53" x14ac:dyDescent="0.3">
      <c r="BA92552" s="2"/>
    </row>
    <row r="92553" spans="53:53" x14ac:dyDescent="0.3">
      <c r="BA92553" s="2"/>
    </row>
    <row r="92554" spans="53:53" x14ac:dyDescent="0.3">
      <c r="BA92554" s="2"/>
    </row>
    <row r="92555" spans="53:53" x14ac:dyDescent="0.3">
      <c r="BA92555" s="2"/>
    </row>
    <row r="92556" spans="53:53" x14ac:dyDescent="0.3">
      <c r="BA92556" s="2"/>
    </row>
    <row r="92557" spans="53:53" x14ac:dyDescent="0.3">
      <c r="BA92557" s="2"/>
    </row>
    <row r="92558" spans="53:53" x14ac:dyDescent="0.3">
      <c r="BA92558" s="2"/>
    </row>
    <row r="92559" spans="53:53" x14ac:dyDescent="0.3">
      <c r="BA92559" s="2"/>
    </row>
    <row r="92560" spans="53:53" x14ac:dyDescent="0.3">
      <c r="BA92560" s="2"/>
    </row>
    <row r="92561" spans="53:53" x14ac:dyDescent="0.3">
      <c r="BA92561" s="2"/>
    </row>
    <row r="92562" spans="53:53" x14ac:dyDescent="0.3">
      <c r="BA92562" s="2"/>
    </row>
    <row r="92563" spans="53:53" x14ac:dyDescent="0.3">
      <c r="BA92563" s="2"/>
    </row>
    <row r="92564" spans="53:53" x14ac:dyDescent="0.3">
      <c r="BA92564" s="2"/>
    </row>
    <row r="92565" spans="53:53" x14ac:dyDescent="0.3">
      <c r="BA92565" s="2"/>
    </row>
    <row r="92566" spans="53:53" x14ac:dyDescent="0.3">
      <c r="BA92566" s="2"/>
    </row>
    <row r="92567" spans="53:53" x14ac:dyDescent="0.3">
      <c r="BA92567" s="2"/>
    </row>
    <row r="92568" spans="53:53" x14ac:dyDescent="0.3">
      <c r="BA92568" s="2"/>
    </row>
    <row r="92569" spans="53:53" x14ac:dyDescent="0.3">
      <c r="BA92569" s="2"/>
    </row>
    <row r="92570" spans="53:53" x14ac:dyDescent="0.3">
      <c r="BA92570" s="2"/>
    </row>
    <row r="92571" spans="53:53" x14ac:dyDescent="0.3">
      <c r="BA92571" s="2"/>
    </row>
    <row r="92572" spans="53:53" x14ac:dyDescent="0.3">
      <c r="BA92572" s="2"/>
    </row>
    <row r="92573" spans="53:53" x14ac:dyDescent="0.3">
      <c r="BA92573" s="2"/>
    </row>
    <row r="92574" spans="53:53" x14ac:dyDescent="0.3">
      <c r="BA92574" s="2"/>
    </row>
    <row r="92575" spans="53:53" x14ac:dyDescent="0.3">
      <c r="BA92575" s="2"/>
    </row>
    <row r="92576" spans="53:53" x14ac:dyDescent="0.3">
      <c r="BA92576" s="2"/>
    </row>
    <row r="92577" spans="53:53" x14ac:dyDescent="0.3">
      <c r="BA92577" s="2"/>
    </row>
    <row r="92578" spans="53:53" x14ac:dyDescent="0.3">
      <c r="BA92578" s="2"/>
    </row>
    <row r="92579" spans="53:53" x14ac:dyDescent="0.3">
      <c r="BA92579" s="2"/>
    </row>
    <row r="92580" spans="53:53" x14ac:dyDescent="0.3">
      <c r="BA92580" s="2"/>
    </row>
    <row r="92581" spans="53:53" x14ac:dyDescent="0.3">
      <c r="BA92581" s="2"/>
    </row>
    <row r="92582" spans="53:53" x14ac:dyDescent="0.3">
      <c r="BA92582" s="2"/>
    </row>
    <row r="92583" spans="53:53" x14ac:dyDescent="0.3">
      <c r="BA92583" s="2"/>
    </row>
    <row r="92584" spans="53:53" x14ac:dyDescent="0.3">
      <c r="BA92584" s="2"/>
    </row>
    <row r="92585" spans="53:53" x14ac:dyDescent="0.3">
      <c r="BA92585" s="2"/>
    </row>
    <row r="92586" spans="53:53" x14ac:dyDescent="0.3">
      <c r="BA92586" s="2"/>
    </row>
    <row r="92587" spans="53:53" x14ac:dyDescent="0.3">
      <c r="BA92587" s="2"/>
    </row>
    <row r="92588" spans="53:53" x14ac:dyDescent="0.3">
      <c r="BA92588" s="2"/>
    </row>
    <row r="92589" spans="53:53" x14ac:dyDescent="0.3">
      <c r="BA92589" s="2"/>
    </row>
    <row r="92590" spans="53:53" x14ac:dyDescent="0.3">
      <c r="BA92590" s="2"/>
    </row>
    <row r="92591" spans="53:53" x14ac:dyDescent="0.3">
      <c r="BA92591" s="2"/>
    </row>
    <row r="92592" spans="53:53" x14ac:dyDescent="0.3">
      <c r="BA92592" s="2"/>
    </row>
    <row r="92593" spans="53:53" x14ac:dyDescent="0.3">
      <c r="BA92593" s="2"/>
    </row>
    <row r="92594" spans="53:53" x14ac:dyDescent="0.3">
      <c r="BA92594" s="2"/>
    </row>
    <row r="92595" spans="53:53" x14ac:dyDescent="0.3">
      <c r="BA92595" s="2"/>
    </row>
    <row r="92596" spans="53:53" x14ac:dyDescent="0.3">
      <c r="BA92596" s="2"/>
    </row>
    <row r="92597" spans="53:53" x14ac:dyDescent="0.3">
      <c r="BA92597" s="2"/>
    </row>
    <row r="92598" spans="53:53" x14ac:dyDescent="0.3">
      <c r="BA92598" s="2"/>
    </row>
    <row r="92599" spans="53:53" x14ac:dyDescent="0.3">
      <c r="BA92599" s="2"/>
    </row>
    <row r="92600" spans="53:53" x14ac:dyDescent="0.3">
      <c r="BA92600" s="2"/>
    </row>
    <row r="92601" spans="53:53" x14ac:dyDescent="0.3">
      <c r="BA92601" s="2"/>
    </row>
    <row r="92602" spans="53:53" x14ac:dyDescent="0.3">
      <c r="BA92602" s="2"/>
    </row>
    <row r="92603" spans="53:53" x14ac:dyDescent="0.3">
      <c r="BA92603" s="2"/>
    </row>
    <row r="92604" spans="53:53" x14ac:dyDescent="0.3">
      <c r="BA92604" s="2"/>
    </row>
    <row r="92605" spans="53:53" x14ac:dyDescent="0.3">
      <c r="BA92605" s="2"/>
    </row>
    <row r="92606" spans="53:53" x14ac:dyDescent="0.3">
      <c r="BA92606" s="2"/>
    </row>
    <row r="92607" spans="53:53" x14ac:dyDescent="0.3">
      <c r="BA92607" s="2"/>
    </row>
    <row r="92608" spans="53:53" x14ac:dyDescent="0.3">
      <c r="BA92608" s="2"/>
    </row>
    <row r="92609" spans="53:53" x14ac:dyDescent="0.3">
      <c r="BA92609" s="2"/>
    </row>
    <row r="92610" spans="53:53" x14ac:dyDescent="0.3">
      <c r="BA92610" s="2"/>
    </row>
    <row r="92611" spans="53:53" x14ac:dyDescent="0.3">
      <c r="BA92611" s="2"/>
    </row>
    <row r="92612" spans="53:53" x14ac:dyDescent="0.3">
      <c r="BA92612" s="2"/>
    </row>
    <row r="92613" spans="53:53" x14ac:dyDescent="0.3">
      <c r="BA92613" s="2"/>
    </row>
    <row r="92614" spans="53:53" x14ac:dyDescent="0.3">
      <c r="BA92614" s="2"/>
    </row>
    <row r="92615" spans="53:53" x14ac:dyDescent="0.3">
      <c r="BA92615" s="2"/>
    </row>
    <row r="92616" spans="53:53" x14ac:dyDescent="0.3">
      <c r="BA92616" s="2"/>
    </row>
    <row r="92617" spans="53:53" x14ac:dyDescent="0.3">
      <c r="BA92617" s="2"/>
    </row>
    <row r="92618" spans="53:53" x14ac:dyDescent="0.3">
      <c r="BA92618" s="2"/>
    </row>
    <row r="92619" spans="53:53" x14ac:dyDescent="0.3">
      <c r="BA92619" s="2"/>
    </row>
    <row r="92620" spans="53:53" x14ac:dyDescent="0.3">
      <c r="BA92620" s="2"/>
    </row>
    <row r="92621" spans="53:53" x14ac:dyDescent="0.3">
      <c r="BA92621" s="2"/>
    </row>
    <row r="92622" spans="53:53" x14ac:dyDescent="0.3">
      <c r="BA92622" s="2"/>
    </row>
    <row r="92623" spans="53:53" x14ac:dyDescent="0.3">
      <c r="BA92623" s="2"/>
    </row>
    <row r="92624" spans="53:53" x14ac:dyDescent="0.3">
      <c r="BA92624" s="2"/>
    </row>
    <row r="92625" spans="53:53" x14ac:dyDescent="0.3">
      <c r="BA92625" s="2"/>
    </row>
    <row r="92626" spans="53:53" x14ac:dyDescent="0.3">
      <c r="BA92626" s="2"/>
    </row>
    <row r="92627" spans="53:53" x14ac:dyDescent="0.3">
      <c r="BA92627" s="2"/>
    </row>
    <row r="92628" spans="53:53" x14ac:dyDescent="0.3">
      <c r="BA92628" s="2"/>
    </row>
    <row r="92629" spans="53:53" x14ac:dyDescent="0.3">
      <c r="BA92629" s="2"/>
    </row>
    <row r="92630" spans="53:53" x14ac:dyDescent="0.3">
      <c r="BA92630" s="2"/>
    </row>
    <row r="92631" spans="53:53" x14ac:dyDescent="0.3">
      <c r="BA92631" s="2"/>
    </row>
    <row r="92632" spans="53:53" x14ac:dyDescent="0.3">
      <c r="BA92632" s="2"/>
    </row>
    <row r="92633" spans="53:53" x14ac:dyDescent="0.3">
      <c r="BA92633" s="2"/>
    </row>
    <row r="92634" spans="53:53" x14ac:dyDescent="0.3">
      <c r="BA92634" s="2"/>
    </row>
    <row r="92635" spans="53:53" x14ac:dyDescent="0.3">
      <c r="BA92635" s="2"/>
    </row>
    <row r="92636" spans="53:53" x14ac:dyDescent="0.3">
      <c r="BA92636" s="2"/>
    </row>
    <row r="92637" spans="53:53" x14ac:dyDescent="0.3">
      <c r="BA92637" s="2"/>
    </row>
    <row r="92638" spans="53:53" x14ac:dyDescent="0.3">
      <c r="BA92638" s="2"/>
    </row>
    <row r="92639" spans="53:53" x14ac:dyDescent="0.3">
      <c r="BA92639" s="2"/>
    </row>
    <row r="92640" spans="53:53" x14ac:dyDescent="0.3">
      <c r="BA92640" s="2"/>
    </row>
    <row r="92641" spans="53:53" x14ac:dyDescent="0.3">
      <c r="BA92641" s="2"/>
    </row>
    <row r="92642" spans="53:53" x14ac:dyDescent="0.3">
      <c r="BA92642" s="2"/>
    </row>
    <row r="92643" spans="53:53" x14ac:dyDescent="0.3">
      <c r="BA92643" s="2"/>
    </row>
    <row r="92644" spans="53:53" x14ac:dyDescent="0.3">
      <c r="BA92644" s="2"/>
    </row>
    <row r="92645" spans="53:53" x14ac:dyDescent="0.3">
      <c r="BA92645" s="2"/>
    </row>
    <row r="92646" spans="53:53" x14ac:dyDescent="0.3">
      <c r="BA92646" s="2"/>
    </row>
    <row r="92647" spans="53:53" x14ac:dyDescent="0.3">
      <c r="BA92647" s="2"/>
    </row>
    <row r="92648" spans="53:53" x14ac:dyDescent="0.3">
      <c r="BA92648" s="2"/>
    </row>
    <row r="92649" spans="53:53" x14ac:dyDescent="0.3">
      <c r="BA92649" s="2"/>
    </row>
    <row r="92650" spans="53:53" x14ac:dyDescent="0.3">
      <c r="BA92650" s="2"/>
    </row>
    <row r="92651" spans="53:53" x14ac:dyDescent="0.3">
      <c r="BA92651" s="2"/>
    </row>
    <row r="92652" spans="53:53" x14ac:dyDescent="0.3">
      <c r="BA92652" s="2"/>
    </row>
    <row r="92653" spans="53:53" x14ac:dyDescent="0.3">
      <c r="BA92653" s="2"/>
    </row>
    <row r="92654" spans="53:53" x14ac:dyDescent="0.3">
      <c r="BA92654" s="2"/>
    </row>
    <row r="92655" spans="53:53" x14ac:dyDescent="0.3">
      <c r="BA92655" s="2"/>
    </row>
    <row r="92656" spans="53:53" x14ac:dyDescent="0.3">
      <c r="BA92656" s="2"/>
    </row>
    <row r="92657" spans="53:53" x14ac:dyDescent="0.3">
      <c r="BA92657" s="2"/>
    </row>
    <row r="92658" spans="53:53" x14ac:dyDescent="0.3">
      <c r="BA92658" s="2"/>
    </row>
    <row r="92659" spans="53:53" x14ac:dyDescent="0.3">
      <c r="BA92659" s="2"/>
    </row>
    <row r="92660" spans="53:53" x14ac:dyDescent="0.3">
      <c r="BA92660" s="2"/>
    </row>
    <row r="92661" spans="53:53" x14ac:dyDescent="0.3">
      <c r="BA92661" s="2"/>
    </row>
    <row r="92662" spans="53:53" x14ac:dyDescent="0.3">
      <c r="BA92662" s="2"/>
    </row>
    <row r="92663" spans="53:53" x14ac:dyDescent="0.3">
      <c r="BA92663" s="2"/>
    </row>
    <row r="92664" spans="53:53" x14ac:dyDescent="0.3">
      <c r="BA92664" s="2"/>
    </row>
    <row r="92665" spans="53:53" x14ac:dyDescent="0.3">
      <c r="BA92665" s="2"/>
    </row>
    <row r="92666" spans="53:53" x14ac:dyDescent="0.3">
      <c r="BA92666" s="2"/>
    </row>
    <row r="92667" spans="53:53" x14ac:dyDescent="0.3">
      <c r="BA92667" s="2"/>
    </row>
    <row r="92668" spans="53:53" x14ac:dyDescent="0.3">
      <c r="BA92668" s="2"/>
    </row>
    <row r="92669" spans="53:53" x14ac:dyDescent="0.3">
      <c r="BA92669" s="2"/>
    </row>
    <row r="92670" spans="53:53" x14ac:dyDescent="0.3">
      <c r="BA92670" s="2"/>
    </row>
    <row r="92671" spans="53:53" x14ac:dyDescent="0.3">
      <c r="BA92671" s="2"/>
    </row>
    <row r="92672" spans="53:53" x14ac:dyDescent="0.3">
      <c r="BA92672" s="2"/>
    </row>
    <row r="92673" spans="53:53" x14ac:dyDescent="0.3">
      <c r="BA92673" s="2"/>
    </row>
    <row r="92674" spans="53:53" x14ac:dyDescent="0.3">
      <c r="BA92674" s="2"/>
    </row>
    <row r="92675" spans="53:53" x14ac:dyDescent="0.3">
      <c r="BA92675" s="2"/>
    </row>
    <row r="92676" spans="53:53" x14ac:dyDescent="0.3">
      <c r="BA92676" s="2"/>
    </row>
    <row r="92677" spans="53:53" x14ac:dyDescent="0.3">
      <c r="BA92677" s="2"/>
    </row>
    <row r="92678" spans="53:53" x14ac:dyDescent="0.3">
      <c r="BA92678" s="2"/>
    </row>
    <row r="92679" spans="53:53" x14ac:dyDescent="0.3">
      <c r="BA92679" s="2"/>
    </row>
    <row r="92680" spans="53:53" x14ac:dyDescent="0.3">
      <c r="BA92680" s="2"/>
    </row>
    <row r="92681" spans="53:53" x14ac:dyDescent="0.3">
      <c r="BA92681" s="2"/>
    </row>
    <row r="92682" spans="53:53" x14ac:dyDescent="0.3">
      <c r="BA92682" s="2"/>
    </row>
    <row r="92683" spans="53:53" x14ac:dyDescent="0.3">
      <c r="BA92683" s="2"/>
    </row>
    <row r="92684" spans="53:53" x14ac:dyDescent="0.3">
      <c r="BA92684" s="2"/>
    </row>
    <row r="92685" spans="53:53" x14ac:dyDescent="0.3">
      <c r="BA92685" s="2"/>
    </row>
    <row r="92686" spans="53:53" x14ac:dyDescent="0.3">
      <c r="BA92686" s="2"/>
    </row>
    <row r="92687" spans="53:53" x14ac:dyDescent="0.3">
      <c r="BA92687" s="2"/>
    </row>
    <row r="92688" spans="53:53" x14ac:dyDescent="0.3">
      <c r="BA92688" s="2"/>
    </row>
    <row r="92689" spans="53:53" x14ac:dyDescent="0.3">
      <c r="BA92689" s="2"/>
    </row>
    <row r="92690" spans="53:53" x14ac:dyDescent="0.3">
      <c r="BA92690" s="2"/>
    </row>
    <row r="92691" spans="53:53" x14ac:dyDescent="0.3">
      <c r="BA92691" s="2"/>
    </row>
    <row r="92692" spans="53:53" x14ac:dyDescent="0.3">
      <c r="BA92692" s="2"/>
    </row>
    <row r="92693" spans="53:53" x14ac:dyDescent="0.3">
      <c r="BA92693" s="2"/>
    </row>
    <row r="92694" spans="53:53" x14ac:dyDescent="0.3">
      <c r="BA92694" s="2"/>
    </row>
    <row r="92695" spans="53:53" x14ac:dyDescent="0.3">
      <c r="BA92695" s="2"/>
    </row>
    <row r="92696" spans="53:53" x14ac:dyDescent="0.3">
      <c r="BA92696" s="2"/>
    </row>
    <row r="92697" spans="53:53" x14ac:dyDescent="0.3">
      <c r="BA92697" s="2"/>
    </row>
    <row r="92698" spans="53:53" x14ac:dyDescent="0.3">
      <c r="BA92698" s="2"/>
    </row>
    <row r="92699" spans="53:53" x14ac:dyDescent="0.3">
      <c r="BA92699" s="2"/>
    </row>
    <row r="92700" spans="53:53" x14ac:dyDescent="0.3">
      <c r="BA92700" s="2"/>
    </row>
    <row r="92701" spans="53:53" x14ac:dyDescent="0.3">
      <c r="BA92701" s="2"/>
    </row>
    <row r="92702" spans="53:53" x14ac:dyDescent="0.3">
      <c r="BA92702" s="2"/>
    </row>
    <row r="92703" spans="53:53" x14ac:dyDescent="0.3">
      <c r="BA92703" s="2"/>
    </row>
    <row r="92704" spans="53:53" x14ac:dyDescent="0.3">
      <c r="BA92704" s="2"/>
    </row>
    <row r="92705" spans="53:53" x14ac:dyDescent="0.3">
      <c r="BA92705" s="2"/>
    </row>
    <row r="92706" spans="53:53" x14ac:dyDescent="0.3">
      <c r="BA92706" s="2"/>
    </row>
    <row r="92707" spans="53:53" x14ac:dyDescent="0.3">
      <c r="BA92707" s="2"/>
    </row>
    <row r="92708" spans="53:53" x14ac:dyDescent="0.3">
      <c r="BA92708" s="2"/>
    </row>
    <row r="92709" spans="53:53" x14ac:dyDescent="0.3">
      <c r="BA92709" s="2"/>
    </row>
    <row r="92710" spans="53:53" x14ac:dyDescent="0.3">
      <c r="BA92710" s="2"/>
    </row>
    <row r="92711" spans="53:53" x14ac:dyDescent="0.3">
      <c r="BA92711" s="2"/>
    </row>
    <row r="92712" spans="53:53" x14ac:dyDescent="0.3">
      <c r="BA92712" s="2"/>
    </row>
    <row r="92713" spans="53:53" x14ac:dyDescent="0.3">
      <c r="BA92713" s="2"/>
    </row>
    <row r="92714" spans="53:53" x14ac:dyDescent="0.3">
      <c r="BA92714" s="2"/>
    </row>
    <row r="92715" spans="53:53" x14ac:dyDescent="0.3">
      <c r="BA92715" s="2"/>
    </row>
    <row r="92716" spans="53:53" x14ac:dyDescent="0.3">
      <c r="BA92716" s="2"/>
    </row>
    <row r="92717" spans="53:53" x14ac:dyDescent="0.3">
      <c r="BA92717" s="2"/>
    </row>
    <row r="92718" spans="53:53" x14ac:dyDescent="0.3">
      <c r="BA92718" s="2"/>
    </row>
    <row r="92719" spans="53:53" x14ac:dyDescent="0.3">
      <c r="BA92719" s="2"/>
    </row>
    <row r="92720" spans="53:53" x14ac:dyDescent="0.3">
      <c r="BA92720" s="2"/>
    </row>
    <row r="92721" spans="53:53" x14ac:dyDescent="0.3">
      <c r="BA92721" s="2"/>
    </row>
    <row r="92722" spans="53:53" x14ac:dyDescent="0.3">
      <c r="BA92722" s="2"/>
    </row>
    <row r="92723" spans="53:53" x14ac:dyDescent="0.3">
      <c r="BA92723" s="2"/>
    </row>
    <row r="92724" spans="53:53" x14ac:dyDescent="0.3">
      <c r="BA92724" s="2"/>
    </row>
    <row r="92725" spans="53:53" x14ac:dyDescent="0.3">
      <c r="BA92725" s="2"/>
    </row>
    <row r="92726" spans="53:53" x14ac:dyDescent="0.3">
      <c r="BA92726" s="2"/>
    </row>
    <row r="92727" spans="53:53" x14ac:dyDescent="0.3">
      <c r="BA92727" s="2"/>
    </row>
    <row r="92728" spans="53:53" x14ac:dyDescent="0.3">
      <c r="BA92728" s="2"/>
    </row>
    <row r="92729" spans="53:53" x14ac:dyDescent="0.3">
      <c r="BA92729" s="2"/>
    </row>
    <row r="92730" spans="53:53" x14ac:dyDescent="0.3">
      <c r="BA92730" s="2"/>
    </row>
    <row r="92731" spans="53:53" x14ac:dyDescent="0.3">
      <c r="BA92731" s="2"/>
    </row>
    <row r="92732" spans="53:53" x14ac:dyDescent="0.3">
      <c r="BA92732" s="2"/>
    </row>
    <row r="92733" spans="53:53" x14ac:dyDescent="0.3">
      <c r="BA92733" s="2"/>
    </row>
    <row r="92734" spans="53:53" x14ac:dyDescent="0.3">
      <c r="BA92734" s="2"/>
    </row>
    <row r="92735" spans="53:53" x14ac:dyDescent="0.3">
      <c r="BA92735" s="2"/>
    </row>
    <row r="92736" spans="53:53" x14ac:dyDescent="0.3">
      <c r="BA92736" s="2"/>
    </row>
    <row r="92737" spans="53:53" x14ac:dyDescent="0.3">
      <c r="BA92737" s="2"/>
    </row>
    <row r="92738" spans="53:53" x14ac:dyDescent="0.3">
      <c r="BA92738" s="2"/>
    </row>
    <row r="92739" spans="53:53" x14ac:dyDescent="0.3">
      <c r="BA92739" s="2"/>
    </row>
    <row r="92740" spans="53:53" x14ac:dyDescent="0.3">
      <c r="BA92740" s="2"/>
    </row>
    <row r="92741" spans="53:53" x14ac:dyDescent="0.3">
      <c r="BA92741" s="2"/>
    </row>
    <row r="92742" spans="53:53" x14ac:dyDescent="0.3">
      <c r="BA92742" s="2"/>
    </row>
    <row r="92743" spans="53:53" x14ac:dyDescent="0.3">
      <c r="BA92743" s="2"/>
    </row>
    <row r="92744" spans="53:53" x14ac:dyDescent="0.3">
      <c r="BA92744" s="2"/>
    </row>
    <row r="92745" spans="53:53" x14ac:dyDescent="0.3">
      <c r="BA92745" s="2"/>
    </row>
    <row r="92746" spans="53:53" x14ac:dyDescent="0.3">
      <c r="BA92746" s="2"/>
    </row>
    <row r="92747" spans="53:53" x14ac:dyDescent="0.3">
      <c r="BA92747" s="2"/>
    </row>
    <row r="92748" spans="53:53" x14ac:dyDescent="0.3">
      <c r="BA92748" s="2"/>
    </row>
    <row r="92749" spans="53:53" x14ac:dyDescent="0.3">
      <c r="BA92749" s="2"/>
    </row>
    <row r="92750" spans="53:53" x14ac:dyDescent="0.3">
      <c r="BA92750" s="2"/>
    </row>
    <row r="92751" spans="53:53" x14ac:dyDescent="0.3">
      <c r="BA92751" s="2"/>
    </row>
    <row r="92752" spans="53:53" x14ac:dyDescent="0.3">
      <c r="BA92752" s="2"/>
    </row>
    <row r="92753" spans="53:53" x14ac:dyDescent="0.3">
      <c r="BA92753" s="2"/>
    </row>
    <row r="92754" spans="53:53" x14ac:dyDescent="0.3">
      <c r="BA92754" s="2"/>
    </row>
    <row r="92755" spans="53:53" x14ac:dyDescent="0.3">
      <c r="BA92755" s="2"/>
    </row>
    <row r="92756" spans="53:53" x14ac:dyDescent="0.3">
      <c r="BA92756" s="2"/>
    </row>
    <row r="92757" spans="53:53" x14ac:dyDescent="0.3">
      <c r="BA92757" s="2"/>
    </row>
    <row r="92758" spans="53:53" x14ac:dyDescent="0.3">
      <c r="BA92758" s="2"/>
    </row>
    <row r="92759" spans="53:53" x14ac:dyDescent="0.3">
      <c r="BA92759" s="2"/>
    </row>
    <row r="92760" spans="53:53" x14ac:dyDescent="0.3">
      <c r="BA92760" s="2"/>
    </row>
    <row r="92761" spans="53:53" x14ac:dyDescent="0.3">
      <c r="BA92761" s="2"/>
    </row>
    <row r="92762" spans="53:53" x14ac:dyDescent="0.3">
      <c r="BA92762" s="2"/>
    </row>
    <row r="92763" spans="53:53" x14ac:dyDescent="0.3">
      <c r="BA92763" s="2"/>
    </row>
    <row r="92764" spans="53:53" x14ac:dyDescent="0.3">
      <c r="BA92764" s="2"/>
    </row>
    <row r="92765" spans="53:53" x14ac:dyDescent="0.3">
      <c r="BA92765" s="2"/>
    </row>
    <row r="92766" spans="53:53" x14ac:dyDescent="0.3">
      <c r="BA92766" s="2"/>
    </row>
    <row r="92767" spans="53:53" x14ac:dyDescent="0.3">
      <c r="BA92767" s="2"/>
    </row>
    <row r="92768" spans="53:53" x14ac:dyDescent="0.3">
      <c r="BA92768" s="2"/>
    </row>
    <row r="92769" spans="53:53" x14ac:dyDescent="0.3">
      <c r="BA92769" s="2"/>
    </row>
    <row r="92770" spans="53:53" x14ac:dyDescent="0.3">
      <c r="BA92770" s="2"/>
    </row>
    <row r="92771" spans="53:53" x14ac:dyDescent="0.3">
      <c r="BA92771" s="2"/>
    </row>
    <row r="92772" spans="53:53" x14ac:dyDescent="0.3">
      <c r="BA92772" s="2"/>
    </row>
    <row r="92773" spans="53:53" x14ac:dyDescent="0.3">
      <c r="BA92773" s="2"/>
    </row>
    <row r="92774" spans="53:53" x14ac:dyDescent="0.3">
      <c r="BA92774" s="2"/>
    </row>
    <row r="92775" spans="53:53" x14ac:dyDescent="0.3">
      <c r="BA92775" s="2"/>
    </row>
    <row r="92776" spans="53:53" x14ac:dyDescent="0.3">
      <c r="BA92776" s="2"/>
    </row>
    <row r="92777" spans="53:53" x14ac:dyDescent="0.3">
      <c r="BA92777" s="2"/>
    </row>
    <row r="92778" spans="53:53" x14ac:dyDescent="0.3">
      <c r="BA92778" s="2"/>
    </row>
    <row r="92779" spans="53:53" x14ac:dyDescent="0.3">
      <c r="BA92779" s="2"/>
    </row>
    <row r="92780" spans="53:53" x14ac:dyDescent="0.3">
      <c r="BA92780" s="2"/>
    </row>
    <row r="92781" spans="53:53" x14ac:dyDescent="0.3">
      <c r="BA92781" s="2"/>
    </row>
    <row r="92782" spans="53:53" x14ac:dyDescent="0.3">
      <c r="BA92782" s="2"/>
    </row>
    <row r="92783" spans="53:53" x14ac:dyDescent="0.3">
      <c r="BA92783" s="2"/>
    </row>
    <row r="92784" spans="53:53" x14ac:dyDescent="0.3">
      <c r="BA92784" s="2"/>
    </row>
    <row r="92785" spans="53:53" x14ac:dyDescent="0.3">
      <c r="BA92785" s="2"/>
    </row>
    <row r="92786" spans="53:53" x14ac:dyDescent="0.3">
      <c r="BA92786" s="2"/>
    </row>
    <row r="92787" spans="53:53" x14ac:dyDescent="0.3">
      <c r="BA92787" s="2"/>
    </row>
    <row r="92788" spans="53:53" x14ac:dyDescent="0.3">
      <c r="BA92788" s="2"/>
    </row>
    <row r="92789" spans="53:53" x14ac:dyDescent="0.3">
      <c r="BA92789" s="2"/>
    </row>
    <row r="92790" spans="53:53" x14ac:dyDescent="0.3">
      <c r="BA92790" s="2"/>
    </row>
    <row r="92791" spans="53:53" x14ac:dyDescent="0.3">
      <c r="BA92791" s="2"/>
    </row>
    <row r="92792" spans="53:53" x14ac:dyDescent="0.3">
      <c r="BA92792" s="2"/>
    </row>
    <row r="92793" spans="53:53" x14ac:dyDescent="0.3">
      <c r="BA92793" s="2"/>
    </row>
    <row r="92794" spans="53:53" x14ac:dyDescent="0.3">
      <c r="BA92794" s="2"/>
    </row>
    <row r="92795" spans="53:53" x14ac:dyDescent="0.3">
      <c r="BA92795" s="2"/>
    </row>
    <row r="92796" spans="53:53" x14ac:dyDescent="0.3">
      <c r="BA92796" s="2"/>
    </row>
    <row r="92797" spans="53:53" x14ac:dyDescent="0.3">
      <c r="BA92797" s="2"/>
    </row>
    <row r="92798" spans="53:53" x14ac:dyDescent="0.3">
      <c r="BA92798" s="2"/>
    </row>
    <row r="92799" spans="53:53" x14ac:dyDescent="0.3">
      <c r="BA92799" s="2"/>
    </row>
    <row r="92800" spans="53:53" x14ac:dyDescent="0.3">
      <c r="BA92800" s="2"/>
    </row>
    <row r="92801" spans="53:53" x14ac:dyDescent="0.3">
      <c r="BA92801" s="2"/>
    </row>
    <row r="92802" spans="53:53" x14ac:dyDescent="0.3">
      <c r="BA92802" s="2"/>
    </row>
    <row r="92803" spans="53:53" x14ac:dyDescent="0.3">
      <c r="BA92803" s="2"/>
    </row>
    <row r="92804" spans="53:53" x14ac:dyDescent="0.3">
      <c r="BA92804" s="2"/>
    </row>
    <row r="92805" spans="53:53" x14ac:dyDescent="0.3">
      <c r="BA92805" s="2"/>
    </row>
    <row r="92806" spans="53:53" x14ac:dyDescent="0.3">
      <c r="BA92806" s="2"/>
    </row>
    <row r="92807" spans="53:53" x14ac:dyDescent="0.3">
      <c r="BA92807" s="2"/>
    </row>
    <row r="92808" spans="53:53" x14ac:dyDescent="0.3">
      <c r="BA92808" s="2"/>
    </row>
    <row r="92809" spans="53:53" x14ac:dyDescent="0.3">
      <c r="BA92809" s="2"/>
    </row>
    <row r="92810" spans="53:53" x14ac:dyDescent="0.3">
      <c r="BA92810" s="2"/>
    </row>
    <row r="92811" spans="53:53" x14ac:dyDescent="0.3">
      <c r="BA92811" s="2"/>
    </row>
    <row r="92812" spans="53:53" x14ac:dyDescent="0.3">
      <c r="BA92812" s="2"/>
    </row>
    <row r="92813" spans="53:53" x14ac:dyDescent="0.3">
      <c r="BA92813" s="2"/>
    </row>
    <row r="92814" spans="53:53" x14ac:dyDescent="0.3">
      <c r="BA92814" s="2"/>
    </row>
    <row r="92815" spans="53:53" x14ac:dyDescent="0.3">
      <c r="BA92815" s="2"/>
    </row>
    <row r="92816" spans="53:53" x14ac:dyDescent="0.3">
      <c r="BA92816" s="2"/>
    </row>
    <row r="92817" spans="53:53" x14ac:dyDescent="0.3">
      <c r="BA92817" s="2"/>
    </row>
    <row r="92818" spans="53:53" x14ac:dyDescent="0.3">
      <c r="BA92818" s="2"/>
    </row>
    <row r="92819" spans="53:53" x14ac:dyDescent="0.3">
      <c r="BA92819" s="2"/>
    </row>
    <row r="92820" spans="53:53" x14ac:dyDescent="0.3">
      <c r="BA92820" s="2"/>
    </row>
    <row r="92821" spans="53:53" x14ac:dyDescent="0.3">
      <c r="BA92821" s="2"/>
    </row>
    <row r="92822" spans="53:53" x14ac:dyDescent="0.3">
      <c r="BA92822" s="2"/>
    </row>
    <row r="92823" spans="53:53" x14ac:dyDescent="0.3">
      <c r="BA92823" s="2"/>
    </row>
    <row r="92824" spans="53:53" x14ac:dyDescent="0.3">
      <c r="BA92824" s="2"/>
    </row>
    <row r="92825" spans="53:53" x14ac:dyDescent="0.3">
      <c r="BA92825" s="2"/>
    </row>
    <row r="92826" spans="53:53" x14ac:dyDescent="0.3">
      <c r="BA92826" s="2"/>
    </row>
    <row r="92827" spans="53:53" x14ac:dyDescent="0.3">
      <c r="BA92827" s="2"/>
    </row>
    <row r="92828" spans="53:53" x14ac:dyDescent="0.3">
      <c r="BA92828" s="2"/>
    </row>
    <row r="92829" spans="53:53" x14ac:dyDescent="0.3">
      <c r="BA92829" s="2"/>
    </row>
    <row r="92830" spans="53:53" x14ac:dyDescent="0.3">
      <c r="BA92830" s="2"/>
    </row>
    <row r="92831" spans="53:53" x14ac:dyDescent="0.3">
      <c r="BA92831" s="2"/>
    </row>
    <row r="92832" spans="53:53" x14ac:dyDescent="0.3">
      <c r="BA92832" s="2"/>
    </row>
    <row r="92833" spans="53:53" x14ac:dyDescent="0.3">
      <c r="BA92833" s="2"/>
    </row>
    <row r="92834" spans="53:53" x14ac:dyDescent="0.3">
      <c r="BA92834" s="2"/>
    </row>
    <row r="92835" spans="53:53" x14ac:dyDescent="0.3">
      <c r="BA92835" s="2"/>
    </row>
    <row r="92836" spans="53:53" x14ac:dyDescent="0.3">
      <c r="BA92836" s="2"/>
    </row>
    <row r="92837" spans="53:53" x14ac:dyDescent="0.3">
      <c r="BA92837" s="2"/>
    </row>
    <row r="92838" spans="53:53" x14ac:dyDescent="0.3">
      <c r="BA92838" s="2"/>
    </row>
    <row r="92839" spans="53:53" x14ac:dyDescent="0.3">
      <c r="BA92839" s="2"/>
    </row>
    <row r="92840" spans="53:53" x14ac:dyDescent="0.3">
      <c r="BA92840" s="2"/>
    </row>
    <row r="92841" spans="53:53" x14ac:dyDescent="0.3">
      <c r="BA92841" s="2"/>
    </row>
    <row r="92842" spans="53:53" x14ac:dyDescent="0.3">
      <c r="BA92842" s="2"/>
    </row>
    <row r="92843" spans="53:53" x14ac:dyDescent="0.3">
      <c r="BA92843" s="2"/>
    </row>
    <row r="92844" spans="53:53" x14ac:dyDescent="0.3">
      <c r="BA92844" s="2"/>
    </row>
    <row r="92845" spans="53:53" x14ac:dyDescent="0.3">
      <c r="BA92845" s="2"/>
    </row>
    <row r="92846" spans="53:53" x14ac:dyDescent="0.3">
      <c r="BA92846" s="2"/>
    </row>
    <row r="92847" spans="53:53" x14ac:dyDescent="0.3">
      <c r="BA92847" s="2"/>
    </row>
    <row r="92848" spans="53:53" x14ac:dyDescent="0.3">
      <c r="BA92848" s="2"/>
    </row>
    <row r="92849" spans="53:53" x14ac:dyDescent="0.3">
      <c r="BA92849" s="2"/>
    </row>
    <row r="92850" spans="53:53" x14ac:dyDescent="0.3">
      <c r="BA92850" s="2"/>
    </row>
    <row r="92851" spans="53:53" x14ac:dyDescent="0.3">
      <c r="BA92851" s="2"/>
    </row>
    <row r="92852" spans="53:53" x14ac:dyDescent="0.3">
      <c r="BA92852" s="2"/>
    </row>
    <row r="92853" spans="53:53" x14ac:dyDescent="0.3">
      <c r="BA92853" s="2"/>
    </row>
    <row r="92854" spans="53:53" x14ac:dyDescent="0.3">
      <c r="BA92854" s="2"/>
    </row>
    <row r="92855" spans="53:53" x14ac:dyDescent="0.3">
      <c r="BA92855" s="2"/>
    </row>
    <row r="92856" spans="53:53" x14ac:dyDescent="0.3">
      <c r="BA92856" s="2"/>
    </row>
    <row r="92857" spans="53:53" x14ac:dyDescent="0.3">
      <c r="BA92857" s="2"/>
    </row>
    <row r="92858" spans="53:53" x14ac:dyDescent="0.3">
      <c r="BA92858" s="2"/>
    </row>
    <row r="92859" spans="53:53" x14ac:dyDescent="0.3">
      <c r="BA92859" s="2"/>
    </row>
    <row r="92860" spans="53:53" x14ac:dyDescent="0.3">
      <c r="BA92860" s="2"/>
    </row>
    <row r="92861" spans="53:53" x14ac:dyDescent="0.3">
      <c r="BA92861" s="2"/>
    </row>
    <row r="92862" spans="53:53" x14ac:dyDescent="0.3">
      <c r="BA92862" s="2"/>
    </row>
    <row r="92863" spans="53:53" x14ac:dyDescent="0.3">
      <c r="BA92863" s="2"/>
    </row>
    <row r="92864" spans="53:53" x14ac:dyDescent="0.3">
      <c r="BA92864" s="2"/>
    </row>
    <row r="92865" spans="53:53" x14ac:dyDescent="0.3">
      <c r="BA92865" s="2"/>
    </row>
    <row r="92866" spans="53:53" x14ac:dyDescent="0.3">
      <c r="BA92866" s="2"/>
    </row>
    <row r="92867" spans="53:53" x14ac:dyDescent="0.3">
      <c r="BA92867" s="2"/>
    </row>
    <row r="92868" spans="53:53" x14ac:dyDescent="0.3">
      <c r="BA92868" s="2"/>
    </row>
    <row r="92869" spans="53:53" x14ac:dyDescent="0.3">
      <c r="BA92869" s="2"/>
    </row>
    <row r="92870" spans="53:53" x14ac:dyDescent="0.3">
      <c r="BA92870" s="2"/>
    </row>
    <row r="92871" spans="53:53" x14ac:dyDescent="0.3">
      <c r="BA92871" s="2"/>
    </row>
    <row r="92872" spans="53:53" x14ac:dyDescent="0.3">
      <c r="BA92872" s="2"/>
    </row>
    <row r="92873" spans="53:53" x14ac:dyDescent="0.3">
      <c r="BA92873" s="2"/>
    </row>
    <row r="92874" spans="53:53" x14ac:dyDescent="0.3">
      <c r="BA92874" s="2"/>
    </row>
    <row r="92875" spans="53:53" x14ac:dyDescent="0.3">
      <c r="BA92875" s="2"/>
    </row>
    <row r="92876" spans="53:53" x14ac:dyDescent="0.3">
      <c r="BA92876" s="2"/>
    </row>
    <row r="92877" spans="53:53" x14ac:dyDescent="0.3">
      <c r="BA92877" s="2"/>
    </row>
    <row r="92878" spans="53:53" x14ac:dyDescent="0.3">
      <c r="BA92878" s="2"/>
    </row>
    <row r="92879" spans="53:53" x14ac:dyDescent="0.3">
      <c r="BA92879" s="2"/>
    </row>
    <row r="92880" spans="53:53" x14ac:dyDescent="0.3">
      <c r="BA92880" s="2"/>
    </row>
    <row r="92881" spans="53:53" x14ac:dyDescent="0.3">
      <c r="BA92881" s="2"/>
    </row>
    <row r="92882" spans="53:53" x14ac:dyDescent="0.3">
      <c r="BA92882" s="2"/>
    </row>
    <row r="92883" spans="53:53" x14ac:dyDescent="0.3">
      <c r="BA92883" s="2"/>
    </row>
    <row r="92884" spans="53:53" x14ac:dyDescent="0.3">
      <c r="BA92884" s="2"/>
    </row>
    <row r="92885" spans="53:53" x14ac:dyDescent="0.3">
      <c r="BA92885" s="2"/>
    </row>
    <row r="92886" spans="53:53" x14ac:dyDescent="0.3">
      <c r="BA92886" s="2"/>
    </row>
    <row r="92887" spans="53:53" x14ac:dyDescent="0.3">
      <c r="BA92887" s="2"/>
    </row>
    <row r="92888" spans="53:53" x14ac:dyDescent="0.3">
      <c r="BA92888" s="2"/>
    </row>
    <row r="92889" spans="53:53" x14ac:dyDescent="0.3">
      <c r="BA92889" s="2"/>
    </row>
    <row r="92890" spans="53:53" x14ac:dyDescent="0.3">
      <c r="BA92890" s="2"/>
    </row>
    <row r="92891" spans="53:53" x14ac:dyDescent="0.3">
      <c r="BA92891" s="2"/>
    </row>
    <row r="92892" spans="53:53" x14ac:dyDescent="0.3">
      <c r="BA92892" s="2"/>
    </row>
    <row r="92893" spans="53:53" x14ac:dyDescent="0.3">
      <c r="BA92893" s="2"/>
    </row>
    <row r="92894" spans="53:53" x14ac:dyDescent="0.3">
      <c r="BA92894" s="2"/>
    </row>
    <row r="92895" spans="53:53" x14ac:dyDescent="0.3">
      <c r="BA92895" s="2"/>
    </row>
    <row r="92896" spans="53:53" x14ac:dyDescent="0.3">
      <c r="BA92896" s="2"/>
    </row>
    <row r="92897" spans="53:53" x14ac:dyDescent="0.3">
      <c r="BA92897" s="2"/>
    </row>
    <row r="92898" spans="53:53" x14ac:dyDescent="0.3">
      <c r="BA92898" s="2"/>
    </row>
    <row r="92899" spans="53:53" x14ac:dyDescent="0.3">
      <c r="BA92899" s="2"/>
    </row>
    <row r="92900" spans="53:53" x14ac:dyDescent="0.3">
      <c r="BA92900" s="2"/>
    </row>
    <row r="92901" spans="53:53" x14ac:dyDescent="0.3">
      <c r="BA92901" s="2"/>
    </row>
    <row r="92902" spans="53:53" x14ac:dyDescent="0.3">
      <c r="BA92902" s="2"/>
    </row>
    <row r="92903" spans="53:53" x14ac:dyDescent="0.3">
      <c r="BA92903" s="2"/>
    </row>
    <row r="92904" spans="53:53" x14ac:dyDescent="0.3">
      <c r="BA92904" s="2"/>
    </row>
    <row r="92905" spans="53:53" x14ac:dyDescent="0.3">
      <c r="BA92905" s="2"/>
    </row>
    <row r="92906" spans="53:53" x14ac:dyDescent="0.3">
      <c r="BA92906" s="2"/>
    </row>
    <row r="92907" spans="53:53" x14ac:dyDescent="0.3">
      <c r="BA92907" s="2"/>
    </row>
    <row r="92908" spans="53:53" x14ac:dyDescent="0.3">
      <c r="BA92908" s="2"/>
    </row>
    <row r="92909" spans="53:53" x14ac:dyDescent="0.3">
      <c r="BA92909" s="2"/>
    </row>
    <row r="92910" spans="53:53" x14ac:dyDescent="0.3">
      <c r="BA92910" s="2"/>
    </row>
    <row r="92911" spans="53:53" x14ac:dyDescent="0.3">
      <c r="BA92911" s="2"/>
    </row>
    <row r="92912" spans="53:53" x14ac:dyDescent="0.3">
      <c r="BA92912" s="2"/>
    </row>
    <row r="92913" spans="53:53" x14ac:dyDescent="0.3">
      <c r="BA92913" s="2"/>
    </row>
    <row r="92914" spans="53:53" x14ac:dyDescent="0.3">
      <c r="BA92914" s="2"/>
    </row>
    <row r="92915" spans="53:53" x14ac:dyDescent="0.3">
      <c r="BA92915" s="2"/>
    </row>
    <row r="92916" spans="53:53" x14ac:dyDescent="0.3">
      <c r="BA92916" s="2"/>
    </row>
    <row r="92917" spans="53:53" x14ac:dyDescent="0.3">
      <c r="BA92917" s="2"/>
    </row>
    <row r="92918" spans="53:53" x14ac:dyDescent="0.3">
      <c r="BA92918" s="2"/>
    </row>
    <row r="92919" spans="53:53" x14ac:dyDescent="0.3">
      <c r="BA92919" s="2"/>
    </row>
    <row r="92920" spans="53:53" x14ac:dyDescent="0.3">
      <c r="BA92920" s="2"/>
    </row>
    <row r="92921" spans="53:53" x14ac:dyDescent="0.3">
      <c r="BA92921" s="2"/>
    </row>
    <row r="92922" spans="53:53" x14ac:dyDescent="0.3">
      <c r="BA92922" s="2"/>
    </row>
    <row r="92923" spans="53:53" x14ac:dyDescent="0.3">
      <c r="BA92923" s="2"/>
    </row>
    <row r="92924" spans="53:53" x14ac:dyDescent="0.3">
      <c r="BA92924" s="2"/>
    </row>
    <row r="92925" spans="53:53" x14ac:dyDescent="0.3">
      <c r="BA92925" s="2"/>
    </row>
    <row r="92926" spans="53:53" x14ac:dyDescent="0.3">
      <c r="BA92926" s="2"/>
    </row>
    <row r="92927" spans="53:53" x14ac:dyDescent="0.3">
      <c r="BA92927" s="2"/>
    </row>
    <row r="92928" spans="53:53" x14ac:dyDescent="0.3">
      <c r="BA92928" s="2"/>
    </row>
    <row r="92929" spans="53:53" x14ac:dyDescent="0.3">
      <c r="BA92929" s="2"/>
    </row>
    <row r="92930" spans="53:53" x14ac:dyDescent="0.3">
      <c r="BA92930" s="2"/>
    </row>
    <row r="92931" spans="53:53" x14ac:dyDescent="0.3">
      <c r="BA92931" s="2"/>
    </row>
    <row r="92932" spans="53:53" x14ac:dyDescent="0.3">
      <c r="BA92932" s="2"/>
    </row>
    <row r="92933" spans="53:53" x14ac:dyDescent="0.3">
      <c r="BA92933" s="2"/>
    </row>
    <row r="92934" spans="53:53" x14ac:dyDescent="0.3">
      <c r="BA92934" s="2"/>
    </row>
    <row r="92935" spans="53:53" x14ac:dyDescent="0.3">
      <c r="BA92935" s="2"/>
    </row>
    <row r="92936" spans="53:53" x14ac:dyDescent="0.3">
      <c r="BA92936" s="2"/>
    </row>
    <row r="92937" spans="53:53" x14ac:dyDescent="0.3">
      <c r="BA92937" s="2"/>
    </row>
    <row r="92938" spans="53:53" x14ac:dyDescent="0.3">
      <c r="BA92938" s="2"/>
    </row>
    <row r="92939" spans="53:53" x14ac:dyDescent="0.3">
      <c r="BA92939" s="2"/>
    </row>
    <row r="92940" spans="53:53" x14ac:dyDescent="0.3">
      <c r="BA92940" s="2"/>
    </row>
    <row r="92941" spans="53:53" x14ac:dyDescent="0.3">
      <c r="BA92941" s="2"/>
    </row>
    <row r="92942" spans="53:53" x14ac:dyDescent="0.3">
      <c r="BA92942" s="2"/>
    </row>
    <row r="92943" spans="53:53" x14ac:dyDescent="0.3">
      <c r="BA92943" s="2"/>
    </row>
    <row r="92944" spans="53:53" x14ac:dyDescent="0.3">
      <c r="BA92944" s="2"/>
    </row>
    <row r="92945" spans="53:53" x14ac:dyDescent="0.3">
      <c r="BA92945" s="2"/>
    </row>
    <row r="92946" spans="53:53" x14ac:dyDescent="0.3">
      <c r="BA92946" s="2"/>
    </row>
    <row r="92947" spans="53:53" x14ac:dyDescent="0.3">
      <c r="BA92947" s="2"/>
    </row>
    <row r="92948" spans="53:53" x14ac:dyDescent="0.3">
      <c r="BA92948" s="2"/>
    </row>
    <row r="92949" spans="53:53" x14ac:dyDescent="0.3">
      <c r="BA92949" s="2"/>
    </row>
    <row r="92950" spans="53:53" x14ac:dyDescent="0.3">
      <c r="BA92950" s="2"/>
    </row>
    <row r="92951" spans="53:53" x14ac:dyDescent="0.3">
      <c r="BA92951" s="2"/>
    </row>
    <row r="92952" spans="53:53" x14ac:dyDescent="0.3">
      <c r="BA92952" s="2"/>
    </row>
    <row r="92953" spans="53:53" x14ac:dyDescent="0.3">
      <c r="BA92953" s="2"/>
    </row>
    <row r="92954" spans="53:53" x14ac:dyDescent="0.3">
      <c r="BA92954" s="2"/>
    </row>
    <row r="92955" spans="53:53" x14ac:dyDescent="0.3">
      <c r="BA92955" s="2"/>
    </row>
    <row r="92956" spans="53:53" x14ac:dyDescent="0.3">
      <c r="BA92956" s="2"/>
    </row>
    <row r="92957" spans="53:53" x14ac:dyDescent="0.3">
      <c r="BA92957" s="2"/>
    </row>
    <row r="92958" spans="53:53" x14ac:dyDescent="0.3">
      <c r="BA92958" s="2"/>
    </row>
    <row r="92959" spans="53:53" x14ac:dyDescent="0.3">
      <c r="BA92959" s="2"/>
    </row>
    <row r="92960" spans="53:53" x14ac:dyDescent="0.3">
      <c r="BA92960" s="2"/>
    </row>
    <row r="92961" spans="53:53" x14ac:dyDescent="0.3">
      <c r="BA92961" s="2"/>
    </row>
    <row r="92962" spans="53:53" x14ac:dyDescent="0.3">
      <c r="BA92962" s="2"/>
    </row>
    <row r="92963" spans="53:53" x14ac:dyDescent="0.3">
      <c r="BA92963" s="2"/>
    </row>
    <row r="92964" spans="53:53" x14ac:dyDescent="0.3">
      <c r="BA92964" s="2"/>
    </row>
    <row r="92965" spans="53:53" x14ac:dyDescent="0.3">
      <c r="BA92965" s="2"/>
    </row>
    <row r="92966" spans="53:53" x14ac:dyDescent="0.3">
      <c r="BA92966" s="2"/>
    </row>
    <row r="92967" spans="53:53" x14ac:dyDescent="0.3">
      <c r="BA92967" s="2"/>
    </row>
    <row r="92968" spans="53:53" x14ac:dyDescent="0.3">
      <c r="BA92968" s="2"/>
    </row>
    <row r="92969" spans="53:53" x14ac:dyDescent="0.3">
      <c r="BA92969" s="2"/>
    </row>
    <row r="92970" spans="53:53" x14ac:dyDescent="0.3">
      <c r="BA92970" s="2"/>
    </row>
    <row r="92971" spans="53:53" x14ac:dyDescent="0.3">
      <c r="BA92971" s="2"/>
    </row>
    <row r="92972" spans="53:53" x14ac:dyDescent="0.3">
      <c r="BA92972" s="2"/>
    </row>
    <row r="92973" spans="53:53" x14ac:dyDescent="0.3">
      <c r="BA92973" s="2"/>
    </row>
    <row r="92974" spans="53:53" x14ac:dyDescent="0.3">
      <c r="BA92974" s="2"/>
    </row>
    <row r="92975" spans="53:53" x14ac:dyDescent="0.3">
      <c r="BA92975" s="2"/>
    </row>
    <row r="92976" spans="53:53" x14ac:dyDescent="0.3">
      <c r="BA92976" s="2"/>
    </row>
    <row r="92977" spans="53:53" x14ac:dyDescent="0.3">
      <c r="BA92977" s="2"/>
    </row>
    <row r="92978" spans="53:53" x14ac:dyDescent="0.3">
      <c r="BA92978" s="2"/>
    </row>
    <row r="92979" spans="53:53" x14ac:dyDescent="0.3">
      <c r="BA92979" s="2"/>
    </row>
    <row r="92980" spans="53:53" x14ac:dyDescent="0.3">
      <c r="BA92980" s="2"/>
    </row>
    <row r="92981" spans="53:53" x14ac:dyDescent="0.3">
      <c r="BA92981" s="2"/>
    </row>
    <row r="92982" spans="53:53" x14ac:dyDescent="0.3">
      <c r="BA92982" s="2"/>
    </row>
    <row r="92983" spans="53:53" x14ac:dyDescent="0.3">
      <c r="BA92983" s="2"/>
    </row>
    <row r="92984" spans="53:53" x14ac:dyDescent="0.3">
      <c r="BA92984" s="2"/>
    </row>
    <row r="92985" spans="53:53" x14ac:dyDescent="0.3">
      <c r="BA92985" s="2"/>
    </row>
    <row r="92986" spans="53:53" x14ac:dyDescent="0.3">
      <c r="BA92986" s="2"/>
    </row>
    <row r="92987" spans="53:53" x14ac:dyDescent="0.3">
      <c r="BA92987" s="2"/>
    </row>
    <row r="92988" spans="53:53" x14ac:dyDescent="0.3">
      <c r="BA92988" s="2"/>
    </row>
    <row r="92989" spans="53:53" x14ac:dyDescent="0.3">
      <c r="BA92989" s="2"/>
    </row>
    <row r="92990" spans="53:53" x14ac:dyDescent="0.3">
      <c r="BA92990" s="2"/>
    </row>
    <row r="92991" spans="53:53" x14ac:dyDescent="0.3">
      <c r="BA92991" s="2"/>
    </row>
    <row r="92992" spans="53:53" x14ac:dyDescent="0.3">
      <c r="BA92992" s="2"/>
    </row>
    <row r="92993" spans="53:53" x14ac:dyDescent="0.3">
      <c r="BA92993" s="2"/>
    </row>
    <row r="92994" spans="53:53" x14ac:dyDescent="0.3">
      <c r="BA92994" s="2"/>
    </row>
    <row r="92995" spans="53:53" x14ac:dyDescent="0.3">
      <c r="BA92995" s="2"/>
    </row>
    <row r="92996" spans="53:53" x14ac:dyDescent="0.3">
      <c r="BA92996" s="2"/>
    </row>
    <row r="92997" spans="53:53" x14ac:dyDescent="0.3">
      <c r="BA92997" s="2"/>
    </row>
    <row r="92998" spans="53:53" x14ac:dyDescent="0.3">
      <c r="BA92998" s="2"/>
    </row>
    <row r="92999" spans="53:53" x14ac:dyDescent="0.3">
      <c r="BA92999" s="2"/>
    </row>
    <row r="93000" spans="53:53" x14ac:dyDescent="0.3">
      <c r="BA93000" s="2"/>
    </row>
    <row r="93001" spans="53:53" x14ac:dyDescent="0.3">
      <c r="BA93001" s="2"/>
    </row>
    <row r="93002" spans="53:53" x14ac:dyDescent="0.3">
      <c r="BA93002" s="2"/>
    </row>
    <row r="93003" spans="53:53" x14ac:dyDescent="0.3">
      <c r="BA93003" s="2"/>
    </row>
    <row r="93004" spans="53:53" x14ac:dyDescent="0.3">
      <c r="BA93004" s="2"/>
    </row>
    <row r="93005" spans="53:53" x14ac:dyDescent="0.3">
      <c r="BA93005" s="2"/>
    </row>
    <row r="93006" spans="53:53" x14ac:dyDescent="0.3">
      <c r="BA93006" s="2"/>
    </row>
    <row r="93007" spans="53:53" x14ac:dyDescent="0.3">
      <c r="BA93007" s="2"/>
    </row>
    <row r="93008" spans="53:53" x14ac:dyDescent="0.3">
      <c r="BA93008" s="2"/>
    </row>
    <row r="93009" spans="53:53" x14ac:dyDescent="0.3">
      <c r="BA93009" s="2"/>
    </row>
    <row r="93010" spans="53:53" x14ac:dyDescent="0.3">
      <c r="BA93010" s="2"/>
    </row>
    <row r="93011" spans="53:53" x14ac:dyDescent="0.3">
      <c r="BA93011" s="2"/>
    </row>
    <row r="93012" spans="53:53" x14ac:dyDescent="0.3">
      <c r="BA93012" s="2"/>
    </row>
    <row r="93013" spans="53:53" x14ac:dyDescent="0.3">
      <c r="BA93013" s="2"/>
    </row>
    <row r="93014" spans="53:53" x14ac:dyDescent="0.3">
      <c r="BA93014" s="2"/>
    </row>
    <row r="93015" spans="53:53" x14ac:dyDescent="0.3">
      <c r="BA93015" s="2"/>
    </row>
    <row r="93016" spans="53:53" x14ac:dyDescent="0.3">
      <c r="BA93016" s="2"/>
    </row>
    <row r="93017" spans="53:53" x14ac:dyDescent="0.3">
      <c r="BA93017" s="2"/>
    </row>
    <row r="93018" spans="53:53" x14ac:dyDescent="0.3">
      <c r="BA93018" s="2"/>
    </row>
    <row r="93019" spans="53:53" x14ac:dyDescent="0.3">
      <c r="BA93019" s="2"/>
    </row>
    <row r="93020" spans="53:53" x14ac:dyDescent="0.3">
      <c r="BA93020" s="2"/>
    </row>
    <row r="93021" spans="53:53" x14ac:dyDescent="0.3">
      <c r="BA93021" s="2"/>
    </row>
    <row r="93022" spans="53:53" x14ac:dyDescent="0.3">
      <c r="BA93022" s="2"/>
    </row>
    <row r="93023" spans="53:53" x14ac:dyDescent="0.3">
      <c r="BA93023" s="2"/>
    </row>
    <row r="93024" spans="53:53" x14ac:dyDescent="0.3">
      <c r="BA93024" s="2"/>
    </row>
    <row r="93025" spans="53:53" x14ac:dyDescent="0.3">
      <c r="BA93025" s="2"/>
    </row>
    <row r="93026" spans="53:53" x14ac:dyDescent="0.3">
      <c r="BA93026" s="2"/>
    </row>
    <row r="93027" spans="53:53" x14ac:dyDescent="0.3">
      <c r="BA93027" s="2"/>
    </row>
    <row r="93028" spans="53:53" x14ac:dyDescent="0.3">
      <c r="BA93028" s="2"/>
    </row>
    <row r="93029" spans="53:53" x14ac:dyDescent="0.3">
      <c r="BA93029" s="2"/>
    </row>
    <row r="93030" spans="53:53" x14ac:dyDescent="0.3">
      <c r="BA93030" s="2"/>
    </row>
    <row r="93031" spans="53:53" x14ac:dyDescent="0.3">
      <c r="BA93031" s="2"/>
    </row>
    <row r="93032" spans="53:53" x14ac:dyDescent="0.3">
      <c r="BA93032" s="2"/>
    </row>
    <row r="93033" spans="53:53" x14ac:dyDescent="0.3">
      <c r="BA93033" s="2"/>
    </row>
    <row r="93034" spans="53:53" x14ac:dyDescent="0.3">
      <c r="BA93034" s="2"/>
    </row>
    <row r="93035" spans="53:53" x14ac:dyDescent="0.3">
      <c r="BA93035" s="2"/>
    </row>
    <row r="93036" spans="53:53" x14ac:dyDescent="0.3">
      <c r="BA93036" s="2"/>
    </row>
    <row r="93037" spans="53:53" x14ac:dyDescent="0.3">
      <c r="BA93037" s="2"/>
    </row>
    <row r="93038" spans="53:53" x14ac:dyDescent="0.3">
      <c r="BA93038" s="2"/>
    </row>
    <row r="93039" spans="53:53" x14ac:dyDescent="0.3">
      <c r="BA93039" s="2"/>
    </row>
    <row r="93040" spans="53:53" x14ac:dyDescent="0.3">
      <c r="BA93040" s="2"/>
    </row>
    <row r="93041" spans="53:53" x14ac:dyDescent="0.3">
      <c r="BA93041" s="2"/>
    </row>
    <row r="93042" spans="53:53" x14ac:dyDescent="0.3">
      <c r="BA93042" s="2"/>
    </row>
    <row r="93043" spans="53:53" x14ac:dyDescent="0.3">
      <c r="BA93043" s="2"/>
    </row>
    <row r="93044" spans="53:53" x14ac:dyDescent="0.3">
      <c r="BA93044" s="2"/>
    </row>
    <row r="93045" spans="53:53" x14ac:dyDescent="0.3">
      <c r="BA93045" s="2"/>
    </row>
    <row r="93046" spans="53:53" x14ac:dyDescent="0.3">
      <c r="BA93046" s="2"/>
    </row>
    <row r="93047" spans="53:53" x14ac:dyDescent="0.3">
      <c r="BA93047" s="2"/>
    </row>
    <row r="93048" spans="53:53" x14ac:dyDescent="0.3">
      <c r="BA93048" s="2"/>
    </row>
    <row r="93049" spans="53:53" x14ac:dyDescent="0.3">
      <c r="BA93049" s="2"/>
    </row>
    <row r="93050" spans="53:53" x14ac:dyDescent="0.3">
      <c r="BA93050" s="2"/>
    </row>
    <row r="93051" spans="53:53" x14ac:dyDescent="0.3">
      <c r="BA93051" s="2"/>
    </row>
    <row r="93052" spans="53:53" x14ac:dyDescent="0.3">
      <c r="BA93052" s="2"/>
    </row>
    <row r="93053" spans="53:53" x14ac:dyDescent="0.3">
      <c r="BA93053" s="2"/>
    </row>
    <row r="93054" spans="53:53" x14ac:dyDescent="0.3">
      <c r="BA93054" s="2"/>
    </row>
    <row r="93055" spans="53:53" x14ac:dyDescent="0.3">
      <c r="BA93055" s="2"/>
    </row>
    <row r="93056" spans="53:53" x14ac:dyDescent="0.3">
      <c r="BA93056" s="2"/>
    </row>
    <row r="93057" spans="53:53" x14ac:dyDescent="0.3">
      <c r="BA93057" s="2"/>
    </row>
    <row r="93058" spans="53:53" x14ac:dyDescent="0.3">
      <c r="BA93058" s="2"/>
    </row>
    <row r="93059" spans="53:53" x14ac:dyDescent="0.3">
      <c r="BA93059" s="2"/>
    </row>
    <row r="93060" spans="53:53" x14ac:dyDescent="0.3">
      <c r="BA93060" s="2"/>
    </row>
    <row r="93061" spans="53:53" x14ac:dyDescent="0.3">
      <c r="BA93061" s="2"/>
    </row>
    <row r="93062" spans="53:53" x14ac:dyDescent="0.3">
      <c r="BA93062" s="2"/>
    </row>
    <row r="93063" spans="53:53" x14ac:dyDescent="0.3">
      <c r="BA93063" s="2"/>
    </row>
    <row r="93064" spans="53:53" x14ac:dyDescent="0.3">
      <c r="BA93064" s="2"/>
    </row>
    <row r="93065" spans="53:53" x14ac:dyDescent="0.3">
      <c r="BA93065" s="2"/>
    </row>
    <row r="93066" spans="53:53" x14ac:dyDescent="0.3">
      <c r="BA93066" s="2"/>
    </row>
    <row r="93067" spans="53:53" x14ac:dyDescent="0.3">
      <c r="BA93067" s="2"/>
    </row>
    <row r="93068" spans="53:53" x14ac:dyDescent="0.3">
      <c r="BA93068" s="2"/>
    </row>
    <row r="93069" spans="53:53" x14ac:dyDescent="0.3">
      <c r="BA93069" s="2"/>
    </row>
    <row r="93070" spans="53:53" x14ac:dyDescent="0.3">
      <c r="BA93070" s="2"/>
    </row>
    <row r="93071" spans="53:53" x14ac:dyDescent="0.3">
      <c r="BA93071" s="2"/>
    </row>
    <row r="93072" spans="53:53" x14ac:dyDescent="0.3">
      <c r="BA93072" s="2"/>
    </row>
    <row r="93073" spans="53:53" x14ac:dyDescent="0.3">
      <c r="BA93073" s="2"/>
    </row>
    <row r="93074" spans="53:53" x14ac:dyDescent="0.3">
      <c r="BA93074" s="2"/>
    </row>
    <row r="93075" spans="53:53" x14ac:dyDescent="0.3">
      <c r="BA93075" s="2"/>
    </row>
    <row r="93076" spans="53:53" x14ac:dyDescent="0.3">
      <c r="BA93076" s="2"/>
    </row>
    <row r="93077" spans="53:53" x14ac:dyDescent="0.3">
      <c r="BA93077" s="2"/>
    </row>
    <row r="93078" spans="53:53" x14ac:dyDescent="0.3">
      <c r="BA93078" s="2"/>
    </row>
    <row r="93079" spans="53:53" x14ac:dyDescent="0.3">
      <c r="BA93079" s="2"/>
    </row>
    <row r="93080" spans="53:53" x14ac:dyDescent="0.3">
      <c r="BA93080" s="2"/>
    </row>
    <row r="93081" spans="53:53" x14ac:dyDescent="0.3">
      <c r="BA93081" s="2"/>
    </row>
    <row r="93082" spans="53:53" x14ac:dyDescent="0.3">
      <c r="BA93082" s="2"/>
    </row>
    <row r="93083" spans="53:53" x14ac:dyDescent="0.3">
      <c r="BA93083" s="2"/>
    </row>
    <row r="93084" spans="53:53" x14ac:dyDescent="0.3">
      <c r="BA93084" s="2"/>
    </row>
    <row r="93085" spans="53:53" x14ac:dyDescent="0.3">
      <c r="BA93085" s="2"/>
    </row>
    <row r="93086" spans="53:53" x14ac:dyDescent="0.3">
      <c r="BA93086" s="2"/>
    </row>
    <row r="93087" spans="53:53" x14ac:dyDescent="0.3">
      <c r="BA93087" s="2"/>
    </row>
    <row r="93088" spans="53:53" x14ac:dyDescent="0.3">
      <c r="BA93088" s="2"/>
    </row>
    <row r="93089" spans="53:53" x14ac:dyDescent="0.3">
      <c r="BA93089" s="2"/>
    </row>
    <row r="93090" spans="53:53" x14ac:dyDescent="0.3">
      <c r="BA93090" s="2"/>
    </row>
    <row r="93091" spans="53:53" x14ac:dyDescent="0.3">
      <c r="BA93091" s="2"/>
    </row>
    <row r="93092" spans="53:53" x14ac:dyDescent="0.3">
      <c r="BA93092" s="2"/>
    </row>
    <row r="93093" spans="53:53" x14ac:dyDescent="0.3">
      <c r="BA93093" s="2"/>
    </row>
    <row r="93094" spans="53:53" x14ac:dyDescent="0.3">
      <c r="BA93094" s="2"/>
    </row>
    <row r="93095" spans="53:53" x14ac:dyDescent="0.3">
      <c r="BA93095" s="2"/>
    </row>
    <row r="93096" spans="53:53" x14ac:dyDescent="0.3">
      <c r="BA93096" s="2"/>
    </row>
    <row r="93097" spans="53:53" x14ac:dyDescent="0.3">
      <c r="BA93097" s="2"/>
    </row>
    <row r="93098" spans="53:53" x14ac:dyDescent="0.3">
      <c r="BA93098" s="2"/>
    </row>
    <row r="93099" spans="53:53" x14ac:dyDescent="0.3">
      <c r="BA93099" s="2"/>
    </row>
    <row r="93100" spans="53:53" x14ac:dyDescent="0.3">
      <c r="BA93100" s="2"/>
    </row>
    <row r="93101" spans="53:53" x14ac:dyDescent="0.3">
      <c r="BA93101" s="2"/>
    </row>
    <row r="93102" spans="53:53" x14ac:dyDescent="0.3">
      <c r="BA93102" s="2"/>
    </row>
    <row r="93103" spans="53:53" x14ac:dyDescent="0.3">
      <c r="BA93103" s="2"/>
    </row>
    <row r="93104" spans="53:53" x14ac:dyDescent="0.3">
      <c r="BA93104" s="2"/>
    </row>
    <row r="93105" spans="53:53" x14ac:dyDescent="0.3">
      <c r="BA93105" s="2"/>
    </row>
    <row r="93106" spans="53:53" x14ac:dyDescent="0.3">
      <c r="BA93106" s="2"/>
    </row>
    <row r="93107" spans="53:53" x14ac:dyDescent="0.3">
      <c r="BA93107" s="2"/>
    </row>
    <row r="93108" spans="53:53" x14ac:dyDescent="0.3">
      <c r="BA93108" s="2"/>
    </row>
    <row r="93109" spans="53:53" x14ac:dyDescent="0.3">
      <c r="BA93109" s="2"/>
    </row>
    <row r="93110" spans="53:53" x14ac:dyDescent="0.3">
      <c r="BA93110" s="2"/>
    </row>
    <row r="93111" spans="53:53" x14ac:dyDescent="0.3">
      <c r="BA93111" s="2"/>
    </row>
    <row r="93112" spans="53:53" x14ac:dyDescent="0.3">
      <c r="BA93112" s="2"/>
    </row>
    <row r="93113" spans="53:53" x14ac:dyDescent="0.3">
      <c r="BA93113" s="2"/>
    </row>
    <row r="93114" spans="53:53" x14ac:dyDescent="0.3">
      <c r="BA93114" s="2"/>
    </row>
    <row r="93115" spans="53:53" x14ac:dyDescent="0.3">
      <c r="BA93115" s="2"/>
    </row>
    <row r="93116" spans="53:53" x14ac:dyDescent="0.3">
      <c r="BA93116" s="2"/>
    </row>
    <row r="93117" spans="53:53" x14ac:dyDescent="0.3">
      <c r="BA93117" s="2"/>
    </row>
    <row r="93118" spans="53:53" x14ac:dyDescent="0.3">
      <c r="BA93118" s="2"/>
    </row>
    <row r="93119" spans="53:53" x14ac:dyDescent="0.3">
      <c r="BA93119" s="2"/>
    </row>
    <row r="93120" spans="53:53" x14ac:dyDescent="0.3">
      <c r="BA93120" s="2"/>
    </row>
    <row r="93121" spans="53:53" x14ac:dyDescent="0.3">
      <c r="BA93121" s="2"/>
    </row>
    <row r="93122" spans="53:53" x14ac:dyDescent="0.3">
      <c r="BA93122" s="2"/>
    </row>
    <row r="93123" spans="53:53" x14ac:dyDescent="0.3">
      <c r="BA93123" s="2"/>
    </row>
    <row r="93124" spans="53:53" x14ac:dyDescent="0.3">
      <c r="BA93124" s="2"/>
    </row>
    <row r="93125" spans="53:53" x14ac:dyDescent="0.3">
      <c r="BA93125" s="2"/>
    </row>
    <row r="93126" spans="53:53" x14ac:dyDescent="0.3">
      <c r="BA93126" s="2"/>
    </row>
    <row r="93127" spans="53:53" x14ac:dyDescent="0.3">
      <c r="BA93127" s="2"/>
    </row>
    <row r="93128" spans="53:53" x14ac:dyDescent="0.3">
      <c r="BA93128" s="2"/>
    </row>
    <row r="93129" spans="53:53" x14ac:dyDescent="0.3">
      <c r="BA93129" s="2"/>
    </row>
    <row r="93130" spans="53:53" x14ac:dyDescent="0.3">
      <c r="BA93130" s="2"/>
    </row>
    <row r="93131" spans="53:53" x14ac:dyDescent="0.3">
      <c r="BA93131" s="2"/>
    </row>
    <row r="93132" spans="53:53" x14ac:dyDescent="0.3">
      <c r="BA93132" s="2"/>
    </row>
    <row r="93133" spans="53:53" x14ac:dyDescent="0.3">
      <c r="BA93133" s="2"/>
    </row>
    <row r="93134" spans="53:53" x14ac:dyDescent="0.3">
      <c r="BA93134" s="2"/>
    </row>
    <row r="93135" spans="53:53" x14ac:dyDescent="0.3">
      <c r="BA93135" s="2"/>
    </row>
    <row r="93136" spans="53:53" x14ac:dyDescent="0.3">
      <c r="BA93136" s="2"/>
    </row>
    <row r="93137" spans="53:53" x14ac:dyDescent="0.3">
      <c r="BA93137" s="2"/>
    </row>
    <row r="93138" spans="53:53" x14ac:dyDescent="0.3">
      <c r="BA93138" s="2"/>
    </row>
    <row r="93139" spans="53:53" x14ac:dyDescent="0.3">
      <c r="BA93139" s="2"/>
    </row>
    <row r="93140" spans="53:53" x14ac:dyDescent="0.3">
      <c r="BA93140" s="2"/>
    </row>
    <row r="93141" spans="53:53" x14ac:dyDescent="0.3">
      <c r="BA93141" s="2"/>
    </row>
    <row r="93142" spans="53:53" x14ac:dyDescent="0.3">
      <c r="BA93142" s="2"/>
    </row>
    <row r="93143" spans="53:53" x14ac:dyDescent="0.3">
      <c r="BA93143" s="2"/>
    </row>
    <row r="93144" spans="53:53" x14ac:dyDescent="0.3">
      <c r="BA93144" s="2"/>
    </row>
    <row r="93145" spans="53:53" x14ac:dyDescent="0.3">
      <c r="BA93145" s="2"/>
    </row>
    <row r="93146" spans="53:53" x14ac:dyDescent="0.3">
      <c r="BA93146" s="2"/>
    </row>
    <row r="93147" spans="53:53" x14ac:dyDescent="0.3">
      <c r="BA93147" s="2"/>
    </row>
    <row r="93148" spans="53:53" x14ac:dyDescent="0.3">
      <c r="BA93148" s="2"/>
    </row>
    <row r="93149" spans="53:53" x14ac:dyDescent="0.3">
      <c r="BA93149" s="2"/>
    </row>
    <row r="93150" spans="53:53" x14ac:dyDescent="0.3">
      <c r="BA93150" s="2"/>
    </row>
    <row r="93151" spans="53:53" x14ac:dyDescent="0.3">
      <c r="BA93151" s="2"/>
    </row>
    <row r="93152" spans="53:53" x14ac:dyDescent="0.3">
      <c r="BA93152" s="2"/>
    </row>
    <row r="93153" spans="53:53" x14ac:dyDescent="0.3">
      <c r="BA93153" s="2"/>
    </row>
    <row r="93154" spans="53:53" x14ac:dyDescent="0.3">
      <c r="BA93154" s="2"/>
    </row>
    <row r="93155" spans="53:53" x14ac:dyDescent="0.3">
      <c r="BA93155" s="2"/>
    </row>
    <row r="93156" spans="53:53" x14ac:dyDescent="0.3">
      <c r="BA93156" s="2"/>
    </row>
    <row r="93157" spans="53:53" x14ac:dyDescent="0.3">
      <c r="BA93157" s="2"/>
    </row>
    <row r="93158" spans="53:53" x14ac:dyDescent="0.3">
      <c r="BA93158" s="2"/>
    </row>
    <row r="93159" spans="53:53" x14ac:dyDescent="0.3">
      <c r="BA93159" s="2"/>
    </row>
    <row r="93160" spans="53:53" x14ac:dyDescent="0.3">
      <c r="BA93160" s="2"/>
    </row>
    <row r="93161" spans="53:53" x14ac:dyDescent="0.3">
      <c r="BA93161" s="2"/>
    </row>
    <row r="93162" spans="53:53" x14ac:dyDescent="0.3">
      <c r="BA93162" s="2"/>
    </row>
    <row r="93163" spans="53:53" x14ac:dyDescent="0.3">
      <c r="BA93163" s="2"/>
    </row>
    <row r="93164" spans="53:53" x14ac:dyDescent="0.3">
      <c r="BA93164" s="2"/>
    </row>
    <row r="93165" spans="53:53" x14ac:dyDescent="0.3">
      <c r="BA93165" s="2"/>
    </row>
    <row r="93166" spans="53:53" x14ac:dyDescent="0.3">
      <c r="BA93166" s="2"/>
    </row>
    <row r="93167" spans="53:53" x14ac:dyDescent="0.3">
      <c r="BA93167" s="2"/>
    </row>
    <row r="93168" spans="53:53" x14ac:dyDescent="0.3">
      <c r="BA93168" s="2"/>
    </row>
    <row r="93169" spans="53:53" x14ac:dyDescent="0.3">
      <c r="BA93169" s="2"/>
    </row>
    <row r="93170" spans="53:53" x14ac:dyDescent="0.3">
      <c r="BA93170" s="2"/>
    </row>
    <row r="93171" spans="53:53" x14ac:dyDescent="0.3">
      <c r="BA93171" s="2"/>
    </row>
    <row r="93172" spans="53:53" x14ac:dyDescent="0.3">
      <c r="BA93172" s="2"/>
    </row>
    <row r="93173" spans="53:53" x14ac:dyDescent="0.3">
      <c r="BA93173" s="2"/>
    </row>
    <row r="93174" spans="53:53" x14ac:dyDescent="0.3">
      <c r="BA93174" s="2"/>
    </row>
    <row r="93175" spans="53:53" x14ac:dyDescent="0.3">
      <c r="BA93175" s="2"/>
    </row>
    <row r="93176" spans="53:53" x14ac:dyDescent="0.3">
      <c r="BA93176" s="2"/>
    </row>
    <row r="93177" spans="53:53" x14ac:dyDescent="0.3">
      <c r="BA93177" s="2"/>
    </row>
    <row r="93178" spans="53:53" x14ac:dyDescent="0.3">
      <c r="BA93178" s="2"/>
    </row>
    <row r="93179" spans="53:53" x14ac:dyDescent="0.3">
      <c r="BA93179" s="2"/>
    </row>
    <row r="93180" spans="53:53" x14ac:dyDescent="0.3">
      <c r="BA93180" s="2"/>
    </row>
    <row r="93181" spans="53:53" x14ac:dyDescent="0.3">
      <c r="BA93181" s="2"/>
    </row>
    <row r="93182" spans="53:53" x14ac:dyDescent="0.3">
      <c r="BA93182" s="2"/>
    </row>
    <row r="93183" spans="53:53" x14ac:dyDescent="0.3">
      <c r="BA93183" s="2"/>
    </row>
    <row r="93184" spans="53:53" x14ac:dyDescent="0.3">
      <c r="BA93184" s="2"/>
    </row>
    <row r="93185" spans="53:53" x14ac:dyDescent="0.3">
      <c r="BA93185" s="2"/>
    </row>
    <row r="93186" spans="53:53" x14ac:dyDescent="0.3">
      <c r="BA93186" s="2"/>
    </row>
    <row r="93187" spans="53:53" x14ac:dyDescent="0.3">
      <c r="BA93187" s="2"/>
    </row>
    <row r="93188" spans="53:53" x14ac:dyDescent="0.3">
      <c r="BA93188" s="2"/>
    </row>
    <row r="93189" spans="53:53" x14ac:dyDescent="0.3">
      <c r="BA93189" s="2"/>
    </row>
    <row r="93190" spans="53:53" x14ac:dyDescent="0.3">
      <c r="BA93190" s="2"/>
    </row>
    <row r="93191" spans="53:53" x14ac:dyDescent="0.3">
      <c r="BA93191" s="2"/>
    </row>
    <row r="93192" spans="53:53" x14ac:dyDescent="0.3">
      <c r="BA93192" s="2"/>
    </row>
    <row r="93193" spans="53:53" x14ac:dyDescent="0.3">
      <c r="BA93193" s="2"/>
    </row>
    <row r="93194" spans="53:53" x14ac:dyDescent="0.3">
      <c r="BA93194" s="2"/>
    </row>
    <row r="93195" spans="53:53" x14ac:dyDescent="0.3">
      <c r="BA93195" s="2"/>
    </row>
    <row r="93196" spans="53:53" x14ac:dyDescent="0.3">
      <c r="BA93196" s="2"/>
    </row>
    <row r="93197" spans="53:53" x14ac:dyDescent="0.3">
      <c r="BA93197" s="2"/>
    </row>
    <row r="93198" spans="53:53" x14ac:dyDescent="0.3">
      <c r="BA93198" s="2"/>
    </row>
    <row r="93199" spans="53:53" x14ac:dyDescent="0.3">
      <c r="BA93199" s="2"/>
    </row>
    <row r="93200" spans="53:53" x14ac:dyDescent="0.3">
      <c r="BA93200" s="2"/>
    </row>
    <row r="93201" spans="53:53" x14ac:dyDescent="0.3">
      <c r="BA93201" s="2"/>
    </row>
    <row r="93202" spans="53:53" x14ac:dyDescent="0.3">
      <c r="BA93202" s="2"/>
    </row>
    <row r="93203" spans="53:53" x14ac:dyDescent="0.3">
      <c r="BA93203" s="2"/>
    </row>
    <row r="93204" spans="53:53" x14ac:dyDescent="0.3">
      <c r="BA93204" s="2"/>
    </row>
    <row r="93205" spans="53:53" x14ac:dyDescent="0.3">
      <c r="BA93205" s="2"/>
    </row>
    <row r="93206" spans="53:53" x14ac:dyDescent="0.3">
      <c r="BA93206" s="2"/>
    </row>
    <row r="93207" spans="53:53" x14ac:dyDescent="0.3">
      <c r="BA93207" s="2"/>
    </row>
    <row r="93208" spans="53:53" x14ac:dyDescent="0.3">
      <c r="BA93208" s="2"/>
    </row>
    <row r="93209" spans="53:53" x14ac:dyDescent="0.3">
      <c r="BA93209" s="2"/>
    </row>
    <row r="93210" spans="53:53" x14ac:dyDescent="0.3">
      <c r="BA93210" s="2"/>
    </row>
    <row r="93211" spans="53:53" x14ac:dyDescent="0.3">
      <c r="BA93211" s="2"/>
    </row>
    <row r="93212" spans="53:53" x14ac:dyDescent="0.3">
      <c r="BA93212" s="2"/>
    </row>
    <row r="93213" spans="53:53" x14ac:dyDescent="0.3">
      <c r="BA93213" s="2"/>
    </row>
    <row r="93214" spans="53:53" x14ac:dyDescent="0.3">
      <c r="BA93214" s="2"/>
    </row>
    <row r="93215" spans="53:53" x14ac:dyDescent="0.3">
      <c r="BA93215" s="2"/>
    </row>
    <row r="93216" spans="53:53" x14ac:dyDescent="0.3">
      <c r="BA93216" s="2"/>
    </row>
    <row r="93217" spans="53:53" x14ac:dyDescent="0.3">
      <c r="BA93217" s="2"/>
    </row>
    <row r="93218" spans="53:53" x14ac:dyDescent="0.3">
      <c r="BA93218" s="2"/>
    </row>
    <row r="93219" spans="53:53" x14ac:dyDescent="0.3">
      <c r="BA93219" s="2"/>
    </row>
    <row r="93220" spans="53:53" x14ac:dyDescent="0.3">
      <c r="BA93220" s="2"/>
    </row>
    <row r="93221" spans="53:53" x14ac:dyDescent="0.3">
      <c r="BA93221" s="2"/>
    </row>
    <row r="93222" spans="53:53" x14ac:dyDescent="0.3">
      <c r="BA93222" s="2"/>
    </row>
    <row r="93223" spans="53:53" x14ac:dyDescent="0.3">
      <c r="BA93223" s="2"/>
    </row>
    <row r="93224" spans="53:53" x14ac:dyDescent="0.3">
      <c r="BA93224" s="2"/>
    </row>
    <row r="93225" spans="53:53" x14ac:dyDescent="0.3">
      <c r="BA93225" s="2"/>
    </row>
    <row r="93226" spans="53:53" x14ac:dyDescent="0.3">
      <c r="BA93226" s="2"/>
    </row>
    <row r="93227" spans="53:53" x14ac:dyDescent="0.3">
      <c r="BA93227" s="2"/>
    </row>
    <row r="93228" spans="53:53" x14ac:dyDescent="0.3">
      <c r="BA93228" s="2"/>
    </row>
    <row r="93229" spans="53:53" x14ac:dyDescent="0.3">
      <c r="BA93229" s="2"/>
    </row>
    <row r="93230" spans="53:53" x14ac:dyDescent="0.3">
      <c r="BA93230" s="2"/>
    </row>
    <row r="93231" spans="53:53" x14ac:dyDescent="0.3">
      <c r="BA93231" s="2"/>
    </row>
    <row r="93232" spans="53:53" x14ac:dyDescent="0.3">
      <c r="BA93232" s="2"/>
    </row>
    <row r="93233" spans="53:53" x14ac:dyDescent="0.3">
      <c r="BA93233" s="2"/>
    </row>
    <row r="93234" spans="53:53" x14ac:dyDescent="0.3">
      <c r="BA93234" s="2"/>
    </row>
    <row r="93235" spans="53:53" x14ac:dyDescent="0.3">
      <c r="BA93235" s="2"/>
    </row>
    <row r="93236" spans="53:53" x14ac:dyDescent="0.3">
      <c r="BA93236" s="2"/>
    </row>
    <row r="93237" spans="53:53" x14ac:dyDescent="0.3">
      <c r="BA93237" s="2"/>
    </row>
    <row r="93238" spans="53:53" x14ac:dyDescent="0.3">
      <c r="BA93238" s="2"/>
    </row>
    <row r="93239" spans="53:53" x14ac:dyDescent="0.3">
      <c r="BA93239" s="2"/>
    </row>
    <row r="93240" spans="53:53" x14ac:dyDescent="0.3">
      <c r="BA93240" s="2"/>
    </row>
    <row r="93241" spans="53:53" x14ac:dyDescent="0.3">
      <c r="BA93241" s="2"/>
    </row>
    <row r="93242" spans="53:53" x14ac:dyDescent="0.3">
      <c r="BA93242" s="2"/>
    </row>
    <row r="93243" spans="53:53" x14ac:dyDescent="0.3">
      <c r="BA93243" s="2"/>
    </row>
    <row r="93244" spans="53:53" x14ac:dyDescent="0.3">
      <c r="BA93244" s="2"/>
    </row>
    <row r="93245" spans="53:53" x14ac:dyDescent="0.3">
      <c r="BA93245" s="2"/>
    </row>
    <row r="93246" spans="53:53" x14ac:dyDescent="0.3">
      <c r="BA93246" s="2"/>
    </row>
    <row r="93247" spans="53:53" x14ac:dyDescent="0.3">
      <c r="BA93247" s="2"/>
    </row>
    <row r="93248" spans="53:53" x14ac:dyDescent="0.3">
      <c r="BA93248" s="2"/>
    </row>
    <row r="93249" spans="53:53" x14ac:dyDescent="0.3">
      <c r="BA93249" s="2"/>
    </row>
    <row r="93250" spans="53:53" x14ac:dyDescent="0.3">
      <c r="BA93250" s="2"/>
    </row>
    <row r="93251" spans="53:53" x14ac:dyDescent="0.3">
      <c r="BA93251" s="2"/>
    </row>
    <row r="93252" spans="53:53" x14ac:dyDescent="0.3">
      <c r="BA93252" s="2"/>
    </row>
    <row r="93253" spans="53:53" x14ac:dyDescent="0.3">
      <c r="BA93253" s="2"/>
    </row>
    <row r="93254" spans="53:53" x14ac:dyDescent="0.3">
      <c r="BA93254" s="2"/>
    </row>
    <row r="93255" spans="53:53" x14ac:dyDescent="0.3">
      <c r="BA93255" s="2"/>
    </row>
    <row r="93256" spans="53:53" x14ac:dyDescent="0.3">
      <c r="BA93256" s="2"/>
    </row>
    <row r="93257" spans="53:53" x14ac:dyDescent="0.3">
      <c r="BA93257" s="2"/>
    </row>
    <row r="93258" spans="53:53" x14ac:dyDescent="0.3">
      <c r="BA93258" s="2"/>
    </row>
    <row r="93259" spans="53:53" x14ac:dyDescent="0.3">
      <c r="BA93259" s="2"/>
    </row>
    <row r="93260" spans="53:53" x14ac:dyDescent="0.3">
      <c r="BA93260" s="2"/>
    </row>
    <row r="93261" spans="53:53" x14ac:dyDescent="0.3">
      <c r="BA93261" s="2"/>
    </row>
    <row r="93262" spans="53:53" x14ac:dyDescent="0.3">
      <c r="BA93262" s="2"/>
    </row>
    <row r="93263" spans="53:53" x14ac:dyDescent="0.3">
      <c r="BA93263" s="2"/>
    </row>
    <row r="93264" spans="53:53" x14ac:dyDescent="0.3">
      <c r="BA93264" s="2"/>
    </row>
    <row r="93265" spans="53:53" x14ac:dyDescent="0.3">
      <c r="BA93265" s="2"/>
    </row>
    <row r="93266" spans="53:53" x14ac:dyDescent="0.3">
      <c r="BA93266" s="2"/>
    </row>
    <row r="93267" spans="53:53" x14ac:dyDescent="0.3">
      <c r="BA93267" s="2"/>
    </row>
    <row r="93268" spans="53:53" x14ac:dyDescent="0.3">
      <c r="BA93268" s="2"/>
    </row>
    <row r="93269" spans="53:53" x14ac:dyDescent="0.3">
      <c r="BA93269" s="2"/>
    </row>
    <row r="93270" spans="53:53" x14ac:dyDescent="0.3">
      <c r="BA93270" s="2"/>
    </row>
    <row r="93271" spans="53:53" x14ac:dyDescent="0.3">
      <c r="BA93271" s="2"/>
    </row>
    <row r="93272" spans="53:53" x14ac:dyDescent="0.3">
      <c r="BA93272" s="2"/>
    </row>
    <row r="93273" spans="53:53" x14ac:dyDescent="0.3">
      <c r="BA93273" s="2"/>
    </row>
    <row r="93274" spans="53:53" x14ac:dyDescent="0.3">
      <c r="BA93274" s="2"/>
    </row>
    <row r="93275" spans="53:53" x14ac:dyDescent="0.3">
      <c r="BA93275" s="2"/>
    </row>
    <row r="93276" spans="53:53" x14ac:dyDescent="0.3">
      <c r="BA93276" s="2"/>
    </row>
    <row r="93277" spans="53:53" x14ac:dyDescent="0.3">
      <c r="BA93277" s="2"/>
    </row>
    <row r="93278" spans="53:53" x14ac:dyDescent="0.3">
      <c r="BA93278" s="2"/>
    </row>
    <row r="93279" spans="53:53" x14ac:dyDescent="0.3">
      <c r="BA93279" s="2"/>
    </row>
    <row r="93280" spans="53:53" x14ac:dyDescent="0.3">
      <c r="BA93280" s="2"/>
    </row>
    <row r="93281" spans="53:53" x14ac:dyDescent="0.3">
      <c r="BA93281" s="2"/>
    </row>
    <row r="93282" spans="53:53" x14ac:dyDescent="0.3">
      <c r="BA93282" s="2"/>
    </row>
    <row r="93283" spans="53:53" x14ac:dyDescent="0.3">
      <c r="BA93283" s="2"/>
    </row>
    <row r="93284" spans="53:53" x14ac:dyDescent="0.3">
      <c r="BA93284" s="2"/>
    </row>
    <row r="93285" spans="53:53" x14ac:dyDescent="0.3">
      <c r="BA93285" s="2"/>
    </row>
    <row r="93286" spans="53:53" x14ac:dyDescent="0.3">
      <c r="BA93286" s="2"/>
    </row>
    <row r="93287" spans="53:53" x14ac:dyDescent="0.3">
      <c r="BA93287" s="2"/>
    </row>
    <row r="93288" spans="53:53" x14ac:dyDescent="0.3">
      <c r="BA93288" s="2"/>
    </row>
    <row r="93289" spans="53:53" x14ac:dyDescent="0.3">
      <c r="BA93289" s="2"/>
    </row>
    <row r="93290" spans="53:53" x14ac:dyDescent="0.3">
      <c r="BA93290" s="2"/>
    </row>
    <row r="93291" spans="53:53" x14ac:dyDescent="0.3">
      <c r="BA93291" s="2"/>
    </row>
    <row r="93292" spans="53:53" x14ac:dyDescent="0.3">
      <c r="BA93292" s="2"/>
    </row>
    <row r="93293" spans="53:53" x14ac:dyDescent="0.3">
      <c r="BA93293" s="2"/>
    </row>
    <row r="93294" spans="53:53" x14ac:dyDescent="0.3">
      <c r="BA93294" s="2"/>
    </row>
    <row r="93295" spans="53:53" x14ac:dyDescent="0.3">
      <c r="BA93295" s="2"/>
    </row>
    <row r="93296" spans="53:53" x14ac:dyDescent="0.3">
      <c r="BA93296" s="2"/>
    </row>
    <row r="93297" spans="53:53" x14ac:dyDescent="0.3">
      <c r="BA93297" s="2"/>
    </row>
    <row r="93298" spans="53:53" x14ac:dyDescent="0.3">
      <c r="BA93298" s="2"/>
    </row>
    <row r="93299" spans="53:53" x14ac:dyDescent="0.3">
      <c r="BA93299" s="2"/>
    </row>
    <row r="93300" spans="53:53" x14ac:dyDescent="0.3">
      <c r="BA93300" s="2"/>
    </row>
    <row r="93301" spans="53:53" x14ac:dyDescent="0.3">
      <c r="BA93301" s="2"/>
    </row>
    <row r="93302" spans="53:53" x14ac:dyDescent="0.3">
      <c r="BA93302" s="2"/>
    </row>
    <row r="93303" spans="53:53" x14ac:dyDescent="0.3">
      <c r="BA93303" s="2"/>
    </row>
    <row r="93304" spans="53:53" x14ac:dyDescent="0.3">
      <c r="BA93304" s="2"/>
    </row>
    <row r="93305" spans="53:53" x14ac:dyDescent="0.3">
      <c r="BA93305" s="2"/>
    </row>
    <row r="93306" spans="53:53" x14ac:dyDescent="0.3">
      <c r="BA93306" s="2"/>
    </row>
    <row r="93307" spans="53:53" x14ac:dyDescent="0.3">
      <c r="BA93307" s="2"/>
    </row>
    <row r="93308" spans="53:53" x14ac:dyDescent="0.3">
      <c r="BA93308" s="2"/>
    </row>
    <row r="93309" spans="53:53" x14ac:dyDescent="0.3">
      <c r="BA93309" s="2"/>
    </row>
    <row r="93310" spans="53:53" x14ac:dyDescent="0.3">
      <c r="BA93310" s="2"/>
    </row>
    <row r="93311" spans="53:53" x14ac:dyDescent="0.3">
      <c r="BA93311" s="2"/>
    </row>
    <row r="93312" spans="53:53" x14ac:dyDescent="0.3">
      <c r="BA93312" s="2"/>
    </row>
    <row r="93313" spans="53:53" x14ac:dyDescent="0.3">
      <c r="BA93313" s="2"/>
    </row>
    <row r="93314" spans="53:53" x14ac:dyDescent="0.3">
      <c r="BA93314" s="2"/>
    </row>
    <row r="93315" spans="53:53" x14ac:dyDescent="0.3">
      <c r="BA93315" s="2"/>
    </row>
    <row r="93316" spans="53:53" x14ac:dyDescent="0.3">
      <c r="BA93316" s="2"/>
    </row>
    <row r="93317" spans="53:53" x14ac:dyDescent="0.3">
      <c r="BA93317" s="2"/>
    </row>
    <row r="93318" spans="53:53" x14ac:dyDescent="0.3">
      <c r="BA93318" s="2"/>
    </row>
    <row r="93319" spans="53:53" x14ac:dyDescent="0.3">
      <c r="BA93319" s="2"/>
    </row>
    <row r="93320" spans="53:53" x14ac:dyDescent="0.3">
      <c r="BA93320" s="2"/>
    </row>
    <row r="93321" spans="53:53" x14ac:dyDescent="0.3">
      <c r="BA93321" s="2"/>
    </row>
    <row r="93322" spans="53:53" x14ac:dyDescent="0.3">
      <c r="BA93322" s="2"/>
    </row>
    <row r="93323" spans="53:53" x14ac:dyDescent="0.3">
      <c r="BA93323" s="2"/>
    </row>
    <row r="93324" spans="53:53" x14ac:dyDescent="0.3">
      <c r="BA93324" s="2"/>
    </row>
    <row r="93325" spans="53:53" x14ac:dyDescent="0.3">
      <c r="BA93325" s="2"/>
    </row>
    <row r="93326" spans="53:53" x14ac:dyDescent="0.3">
      <c r="BA93326" s="2"/>
    </row>
    <row r="93327" spans="53:53" x14ac:dyDescent="0.3">
      <c r="BA93327" s="2"/>
    </row>
    <row r="93328" spans="53:53" x14ac:dyDescent="0.3">
      <c r="BA93328" s="2"/>
    </row>
    <row r="93329" spans="53:53" x14ac:dyDescent="0.3">
      <c r="BA93329" s="2"/>
    </row>
    <row r="93330" spans="53:53" x14ac:dyDescent="0.3">
      <c r="BA93330" s="2"/>
    </row>
    <row r="93331" spans="53:53" x14ac:dyDescent="0.3">
      <c r="BA93331" s="2"/>
    </row>
    <row r="93332" spans="53:53" x14ac:dyDescent="0.3">
      <c r="BA93332" s="2"/>
    </row>
    <row r="93333" spans="53:53" x14ac:dyDescent="0.3">
      <c r="BA93333" s="2"/>
    </row>
    <row r="93334" spans="53:53" x14ac:dyDescent="0.3">
      <c r="BA93334" s="2"/>
    </row>
    <row r="93335" spans="53:53" x14ac:dyDescent="0.3">
      <c r="BA93335" s="2"/>
    </row>
    <row r="93336" spans="53:53" x14ac:dyDescent="0.3">
      <c r="BA93336" s="2"/>
    </row>
    <row r="93337" spans="53:53" x14ac:dyDescent="0.3">
      <c r="BA93337" s="2"/>
    </row>
    <row r="93338" spans="53:53" x14ac:dyDescent="0.3">
      <c r="BA93338" s="2"/>
    </row>
    <row r="93339" spans="53:53" x14ac:dyDescent="0.3">
      <c r="BA93339" s="2"/>
    </row>
    <row r="93340" spans="53:53" x14ac:dyDescent="0.3">
      <c r="BA93340" s="2"/>
    </row>
    <row r="93341" spans="53:53" x14ac:dyDescent="0.3">
      <c r="BA93341" s="2"/>
    </row>
    <row r="93342" spans="53:53" x14ac:dyDescent="0.3">
      <c r="BA93342" s="2"/>
    </row>
    <row r="93343" spans="53:53" x14ac:dyDescent="0.3">
      <c r="BA93343" s="2"/>
    </row>
    <row r="93344" spans="53:53" x14ac:dyDescent="0.3">
      <c r="BA93344" s="2"/>
    </row>
    <row r="93345" spans="53:53" x14ac:dyDescent="0.3">
      <c r="BA93345" s="2"/>
    </row>
    <row r="93346" spans="53:53" x14ac:dyDescent="0.3">
      <c r="BA93346" s="2"/>
    </row>
    <row r="93347" spans="53:53" x14ac:dyDescent="0.3">
      <c r="BA93347" s="2"/>
    </row>
    <row r="93348" spans="53:53" x14ac:dyDescent="0.3">
      <c r="BA93348" s="2"/>
    </row>
    <row r="93349" spans="53:53" x14ac:dyDescent="0.3">
      <c r="BA93349" s="2"/>
    </row>
    <row r="93350" spans="53:53" x14ac:dyDescent="0.3">
      <c r="BA93350" s="2"/>
    </row>
    <row r="93351" spans="53:53" x14ac:dyDescent="0.3">
      <c r="BA93351" s="2"/>
    </row>
    <row r="93352" spans="53:53" x14ac:dyDescent="0.3">
      <c r="BA93352" s="2"/>
    </row>
    <row r="93353" spans="53:53" x14ac:dyDescent="0.3">
      <c r="BA93353" s="2"/>
    </row>
    <row r="93354" spans="53:53" x14ac:dyDescent="0.3">
      <c r="BA93354" s="2"/>
    </row>
    <row r="93355" spans="53:53" x14ac:dyDescent="0.3">
      <c r="BA93355" s="2"/>
    </row>
    <row r="93356" spans="53:53" x14ac:dyDescent="0.3">
      <c r="BA93356" s="2"/>
    </row>
    <row r="93357" spans="53:53" x14ac:dyDescent="0.3">
      <c r="BA93357" s="2"/>
    </row>
    <row r="93358" spans="53:53" x14ac:dyDescent="0.3">
      <c r="BA93358" s="2"/>
    </row>
    <row r="93359" spans="53:53" x14ac:dyDescent="0.3">
      <c r="BA93359" s="2"/>
    </row>
    <row r="93360" spans="53:53" x14ac:dyDescent="0.3">
      <c r="BA93360" s="2"/>
    </row>
    <row r="93361" spans="53:53" x14ac:dyDescent="0.3">
      <c r="BA93361" s="2"/>
    </row>
    <row r="93362" spans="53:53" x14ac:dyDescent="0.3">
      <c r="BA93362" s="2"/>
    </row>
    <row r="93363" spans="53:53" x14ac:dyDescent="0.3">
      <c r="BA93363" s="2"/>
    </row>
    <row r="93364" spans="53:53" x14ac:dyDescent="0.3">
      <c r="BA93364" s="2"/>
    </row>
    <row r="93365" spans="53:53" x14ac:dyDescent="0.3">
      <c r="BA93365" s="2"/>
    </row>
    <row r="93366" spans="53:53" x14ac:dyDescent="0.3">
      <c r="BA93366" s="2"/>
    </row>
    <row r="93367" spans="53:53" x14ac:dyDescent="0.3">
      <c r="BA93367" s="2"/>
    </row>
    <row r="93368" spans="53:53" x14ac:dyDescent="0.3">
      <c r="BA93368" s="2"/>
    </row>
    <row r="93369" spans="53:53" x14ac:dyDescent="0.3">
      <c r="BA93369" s="2"/>
    </row>
    <row r="93370" spans="53:53" x14ac:dyDescent="0.3">
      <c r="BA93370" s="2"/>
    </row>
    <row r="93371" spans="53:53" x14ac:dyDescent="0.3">
      <c r="BA93371" s="2"/>
    </row>
    <row r="93372" spans="53:53" x14ac:dyDescent="0.3">
      <c r="BA93372" s="2"/>
    </row>
    <row r="93373" spans="53:53" x14ac:dyDescent="0.3">
      <c r="BA93373" s="2"/>
    </row>
    <row r="93374" spans="53:53" x14ac:dyDescent="0.3">
      <c r="BA93374" s="2"/>
    </row>
    <row r="93375" spans="53:53" x14ac:dyDescent="0.3">
      <c r="BA93375" s="2"/>
    </row>
    <row r="93376" spans="53:53" x14ac:dyDescent="0.3">
      <c r="BA93376" s="2"/>
    </row>
    <row r="93377" spans="53:53" x14ac:dyDescent="0.3">
      <c r="BA93377" s="2"/>
    </row>
    <row r="93378" spans="53:53" x14ac:dyDescent="0.3">
      <c r="BA93378" s="2"/>
    </row>
    <row r="93379" spans="53:53" x14ac:dyDescent="0.3">
      <c r="BA93379" s="2"/>
    </row>
    <row r="93380" spans="53:53" x14ac:dyDescent="0.3">
      <c r="BA93380" s="2"/>
    </row>
    <row r="93381" spans="53:53" x14ac:dyDescent="0.3">
      <c r="BA93381" s="2"/>
    </row>
    <row r="93382" spans="53:53" x14ac:dyDescent="0.3">
      <c r="BA93382" s="2"/>
    </row>
    <row r="93383" spans="53:53" x14ac:dyDescent="0.3">
      <c r="BA93383" s="2"/>
    </row>
    <row r="93384" spans="53:53" x14ac:dyDescent="0.3">
      <c r="BA93384" s="2"/>
    </row>
    <row r="93385" spans="53:53" x14ac:dyDescent="0.3">
      <c r="BA93385" s="2"/>
    </row>
    <row r="93386" spans="53:53" x14ac:dyDescent="0.3">
      <c r="BA93386" s="2"/>
    </row>
    <row r="93387" spans="53:53" x14ac:dyDescent="0.3">
      <c r="BA93387" s="2"/>
    </row>
    <row r="93388" spans="53:53" x14ac:dyDescent="0.3">
      <c r="BA93388" s="2"/>
    </row>
    <row r="93389" spans="53:53" x14ac:dyDescent="0.3">
      <c r="BA93389" s="2"/>
    </row>
    <row r="93390" spans="53:53" x14ac:dyDescent="0.3">
      <c r="BA93390" s="2"/>
    </row>
    <row r="93391" spans="53:53" x14ac:dyDescent="0.3">
      <c r="BA93391" s="2"/>
    </row>
    <row r="93392" spans="53:53" x14ac:dyDescent="0.3">
      <c r="BA93392" s="2"/>
    </row>
    <row r="93393" spans="53:53" x14ac:dyDescent="0.3">
      <c r="BA93393" s="2"/>
    </row>
    <row r="93394" spans="53:53" x14ac:dyDescent="0.3">
      <c r="BA93394" s="2"/>
    </row>
    <row r="93395" spans="53:53" x14ac:dyDescent="0.3">
      <c r="BA93395" s="2"/>
    </row>
    <row r="93396" spans="53:53" x14ac:dyDescent="0.3">
      <c r="BA93396" s="2"/>
    </row>
    <row r="93397" spans="53:53" x14ac:dyDescent="0.3">
      <c r="BA93397" s="2"/>
    </row>
    <row r="93398" spans="53:53" x14ac:dyDescent="0.3">
      <c r="BA93398" s="2"/>
    </row>
    <row r="93399" spans="53:53" x14ac:dyDescent="0.3">
      <c r="BA93399" s="2"/>
    </row>
    <row r="93400" spans="53:53" x14ac:dyDescent="0.3">
      <c r="BA93400" s="2"/>
    </row>
    <row r="93401" spans="53:53" x14ac:dyDescent="0.3">
      <c r="BA93401" s="2"/>
    </row>
    <row r="93402" spans="53:53" x14ac:dyDescent="0.3">
      <c r="BA93402" s="2"/>
    </row>
    <row r="93403" spans="53:53" x14ac:dyDescent="0.3">
      <c r="BA93403" s="2"/>
    </row>
    <row r="93404" spans="53:53" x14ac:dyDescent="0.3">
      <c r="BA93404" s="2"/>
    </row>
    <row r="93405" spans="53:53" x14ac:dyDescent="0.3">
      <c r="BA93405" s="2"/>
    </row>
    <row r="93406" spans="53:53" x14ac:dyDescent="0.3">
      <c r="BA93406" s="2"/>
    </row>
    <row r="93407" spans="53:53" x14ac:dyDescent="0.3">
      <c r="BA93407" s="2"/>
    </row>
    <row r="93408" spans="53:53" x14ac:dyDescent="0.3">
      <c r="BA93408" s="2"/>
    </row>
    <row r="93409" spans="53:53" x14ac:dyDescent="0.3">
      <c r="BA93409" s="2"/>
    </row>
    <row r="93410" spans="53:53" x14ac:dyDescent="0.3">
      <c r="BA93410" s="2"/>
    </row>
    <row r="93411" spans="53:53" x14ac:dyDescent="0.3">
      <c r="BA93411" s="2"/>
    </row>
    <row r="93412" spans="53:53" x14ac:dyDescent="0.3">
      <c r="BA93412" s="2"/>
    </row>
    <row r="93413" spans="53:53" x14ac:dyDescent="0.3">
      <c r="BA93413" s="2"/>
    </row>
    <row r="93414" spans="53:53" x14ac:dyDescent="0.3">
      <c r="BA93414" s="2"/>
    </row>
    <row r="93415" spans="53:53" x14ac:dyDescent="0.3">
      <c r="BA93415" s="2"/>
    </row>
    <row r="93416" spans="53:53" x14ac:dyDescent="0.3">
      <c r="BA93416" s="2"/>
    </row>
    <row r="93417" spans="53:53" x14ac:dyDescent="0.3">
      <c r="BA93417" s="2"/>
    </row>
    <row r="93418" spans="53:53" x14ac:dyDescent="0.3">
      <c r="BA93418" s="2"/>
    </row>
    <row r="93419" spans="53:53" x14ac:dyDescent="0.3">
      <c r="BA93419" s="2"/>
    </row>
    <row r="93420" spans="53:53" x14ac:dyDescent="0.3">
      <c r="BA93420" s="2"/>
    </row>
    <row r="93421" spans="53:53" x14ac:dyDescent="0.3">
      <c r="BA93421" s="2"/>
    </row>
    <row r="93422" spans="53:53" x14ac:dyDescent="0.3">
      <c r="BA93422" s="2"/>
    </row>
    <row r="93423" spans="53:53" x14ac:dyDescent="0.3">
      <c r="BA93423" s="2"/>
    </row>
    <row r="93424" spans="53:53" x14ac:dyDescent="0.3">
      <c r="BA93424" s="2"/>
    </row>
    <row r="93425" spans="53:53" x14ac:dyDescent="0.3">
      <c r="BA93425" s="2"/>
    </row>
    <row r="93426" spans="53:53" x14ac:dyDescent="0.3">
      <c r="BA93426" s="2"/>
    </row>
    <row r="93427" spans="53:53" x14ac:dyDescent="0.3">
      <c r="BA93427" s="2"/>
    </row>
    <row r="93428" spans="53:53" x14ac:dyDescent="0.3">
      <c r="BA93428" s="2"/>
    </row>
    <row r="93429" spans="53:53" x14ac:dyDescent="0.3">
      <c r="BA93429" s="2"/>
    </row>
    <row r="93430" spans="53:53" x14ac:dyDescent="0.3">
      <c r="BA93430" s="2"/>
    </row>
    <row r="93431" spans="53:53" x14ac:dyDescent="0.3">
      <c r="BA93431" s="2"/>
    </row>
    <row r="93432" spans="53:53" x14ac:dyDescent="0.3">
      <c r="BA93432" s="2"/>
    </row>
    <row r="93433" spans="53:53" x14ac:dyDescent="0.3">
      <c r="BA93433" s="2"/>
    </row>
    <row r="93434" spans="53:53" x14ac:dyDescent="0.3">
      <c r="BA93434" s="2"/>
    </row>
    <row r="93435" spans="53:53" x14ac:dyDescent="0.3">
      <c r="BA93435" s="2"/>
    </row>
    <row r="93436" spans="53:53" x14ac:dyDescent="0.3">
      <c r="BA93436" s="2"/>
    </row>
    <row r="93437" spans="53:53" x14ac:dyDescent="0.3">
      <c r="BA93437" s="2"/>
    </row>
    <row r="93438" spans="53:53" x14ac:dyDescent="0.3">
      <c r="BA93438" s="2"/>
    </row>
    <row r="93439" spans="53:53" x14ac:dyDescent="0.3">
      <c r="BA93439" s="2"/>
    </row>
    <row r="93440" spans="53:53" x14ac:dyDescent="0.3">
      <c r="BA93440" s="2"/>
    </row>
    <row r="93441" spans="53:53" x14ac:dyDescent="0.3">
      <c r="BA93441" s="2"/>
    </row>
    <row r="93442" spans="53:53" x14ac:dyDescent="0.3">
      <c r="BA93442" s="2"/>
    </row>
    <row r="93443" spans="53:53" x14ac:dyDescent="0.3">
      <c r="BA93443" s="2"/>
    </row>
    <row r="93444" spans="53:53" x14ac:dyDescent="0.3">
      <c r="BA93444" s="2"/>
    </row>
    <row r="93445" spans="53:53" x14ac:dyDescent="0.3">
      <c r="BA93445" s="2"/>
    </row>
    <row r="93446" spans="53:53" x14ac:dyDescent="0.3">
      <c r="BA93446" s="2"/>
    </row>
    <row r="93447" spans="53:53" x14ac:dyDescent="0.3">
      <c r="BA93447" s="2"/>
    </row>
    <row r="93448" spans="53:53" x14ac:dyDescent="0.3">
      <c r="BA93448" s="2"/>
    </row>
    <row r="93449" spans="53:53" x14ac:dyDescent="0.3">
      <c r="BA93449" s="2"/>
    </row>
    <row r="93450" spans="53:53" x14ac:dyDescent="0.3">
      <c r="BA93450" s="2"/>
    </row>
    <row r="93451" spans="53:53" x14ac:dyDescent="0.3">
      <c r="BA93451" s="2"/>
    </row>
    <row r="93452" spans="53:53" x14ac:dyDescent="0.3">
      <c r="BA93452" s="2"/>
    </row>
    <row r="93453" spans="53:53" x14ac:dyDescent="0.3">
      <c r="BA93453" s="2"/>
    </row>
    <row r="93454" spans="53:53" x14ac:dyDescent="0.3">
      <c r="BA93454" s="2"/>
    </row>
    <row r="93455" spans="53:53" x14ac:dyDescent="0.3">
      <c r="BA93455" s="2"/>
    </row>
    <row r="93456" spans="53:53" x14ac:dyDescent="0.3">
      <c r="BA93456" s="2"/>
    </row>
    <row r="93457" spans="53:53" x14ac:dyDescent="0.3">
      <c r="BA93457" s="2"/>
    </row>
    <row r="93458" spans="53:53" x14ac:dyDescent="0.3">
      <c r="BA93458" s="2"/>
    </row>
    <row r="93459" spans="53:53" x14ac:dyDescent="0.3">
      <c r="BA93459" s="2"/>
    </row>
    <row r="93460" spans="53:53" x14ac:dyDescent="0.3">
      <c r="BA93460" s="2"/>
    </row>
    <row r="93461" spans="53:53" x14ac:dyDescent="0.3">
      <c r="BA93461" s="2"/>
    </row>
    <row r="93462" spans="53:53" x14ac:dyDescent="0.3">
      <c r="BA93462" s="2"/>
    </row>
    <row r="93463" spans="53:53" x14ac:dyDescent="0.3">
      <c r="BA93463" s="2"/>
    </row>
    <row r="93464" spans="53:53" x14ac:dyDescent="0.3">
      <c r="BA93464" s="2"/>
    </row>
    <row r="93465" spans="53:53" x14ac:dyDescent="0.3">
      <c r="BA93465" s="2"/>
    </row>
    <row r="93466" spans="53:53" x14ac:dyDescent="0.3">
      <c r="BA93466" s="2"/>
    </row>
    <row r="93467" spans="53:53" x14ac:dyDescent="0.3">
      <c r="BA93467" s="2"/>
    </row>
    <row r="93468" spans="53:53" x14ac:dyDescent="0.3">
      <c r="BA93468" s="2"/>
    </row>
    <row r="93469" spans="53:53" x14ac:dyDescent="0.3">
      <c r="BA93469" s="2"/>
    </row>
    <row r="93470" spans="53:53" x14ac:dyDescent="0.3">
      <c r="BA93470" s="2"/>
    </row>
    <row r="93471" spans="53:53" x14ac:dyDescent="0.3">
      <c r="BA93471" s="2"/>
    </row>
    <row r="93472" spans="53:53" x14ac:dyDescent="0.3">
      <c r="BA93472" s="2"/>
    </row>
    <row r="93473" spans="53:53" x14ac:dyDescent="0.3">
      <c r="BA93473" s="2"/>
    </row>
    <row r="93474" spans="53:53" x14ac:dyDescent="0.3">
      <c r="BA93474" s="2"/>
    </row>
    <row r="93475" spans="53:53" x14ac:dyDescent="0.3">
      <c r="BA93475" s="2"/>
    </row>
    <row r="93476" spans="53:53" x14ac:dyDescent="0.3">
      <c r="BA93476" s="2"/>
    </row>
    <row r="93477" spans="53:53" x14ac:dyDescent="0.3">
      <c r="BA93477" s="2"/>
    </row>
    <row r="93478" spans="53:53" x14ac:dyDescent="0.3">
      <c r="BA93478" s="2"/>
    </row>
    <row r="93479" spans="53:53" x14ac:dyDescent="0.3">
      <c r="BA93479" s="2"/>
    </row>
    <row r="93480" spans="53:53" x14ac:dyDescent="0.3">
      <c r="BA93480" s="2"/>
    </row>
    <row r="93481" spans="53:53" x14ac:dyDescent="0.3">
      <c r="BA93481" s="2"/>
    </row>
    <row r="93482" spans="53:53" x14ac:dyDescent="0.3">
      <c r="BA93482" s="2"/>
    </row>
    <row r="93483" spans="53:53" x14ac:dyDescent="0.3">
      <c r="BA93483" s="2"/>
    </row>
    <row r="93484" spans="53:53" x14ac:dyDescent="0.3">
      <c r="BA93484" s="2"/>
    </row>
    <row r="93485" spans="53:53" x14ac:dyDescent="0.3">
      <c r="BA93485" s="2"/>
    </row>
    <row r="93486" spans="53:53" x14ac:dyDescent="0.3">
      <c r="BA93486" s="2"/>
    </row>
    <row r="93487" spans="53:53" x14ac:dyDescent="0.3">
      <c r="BA93487" s="2"/>
    </row>
    <row r="93488" spans="53:53" x14ac:dyDescent="0.3">
      <c r="BA93488" s="2"/>
    </row>
    <row r="93489" spans="53:53" x14ac:dyDescent="0.3">
      <c r="BA93489" s="2"/>
    </row>
    <row r="93490" spans="53:53" x14ac:dyDescent="0.3">
      <c r="BA93490" s="2"/>
    </row>
    <row r="93491" spans="53:53" x14ac:dyDescent="0.3">
      <c r="BA93491" s="2"/>
    </row>
    <row r="93492" spans="53:53" x14ac:dyDescent="0.3">
      <c r="BA93492" s="2"/>
    </row>
    <row r="93493" spans="53:53" x14ac:dyDescent="0.3">
      <c r="BA93493" s="2"/>
    </row>
    <row r="93494" spans="53:53" x14ac:dyDescent="0.3">
      <c r="BA93494" s="2"/>
    </row>
    <row r="93495" spans="53:53" x14ac:dyDescent="0.3">
      <c r="BA93495" s="2"/>
    </row>
    <row r="93496" spans="53:53" x14ac:dyDescent="0.3">
      <c r="BA93496" s="2"/>
    </row>
    <row r="93497" spans="53:53" x14ac:dyDescent="0.3">
      <c r="BA93497" s="2"/>
    </row>
    <row r="93498" spans="53:53" x14ac:dyDescent="0.3">
      <c r="BA93498" s="2"/>
    </row>
    <row r="93499" spans="53:53" x14ac:dyDescent="0.3">
      <c r="BA93499" s="2"/>
    </row>
    <row r="93500" spans="53:53" x14ac:dyDescent="0.3">
      <c r="BA93500" s="2"/>
    </row>
    <row r="93501" spans="53:53" x14ac:dyDescent="0.3">
      <c r="BA93501" s="2"/>
    </row>
    <row r="93502" spans="53:53" x14ac:dyDescent="0.3">
      <c r="BA93502" s="2"/>
    </row>
    <row r="93503" spans="53:53" x14ac:dyDescent="0.3">
      <c r="BA93503" s="2"/>
    </row>
    <row r="93504" spans="53:53" x14ac:dyDescent="0.3">
      <c r="BA93504" s="2"/>
    </row>
    <row r="93505" spans="53:53" x14ac:dyDescent="0.3">
      <c r="BA93505" s="2"/>
    </row>
    <row r="93506" spans="53:53" x14ac:dyDescent="0.3">
      <c r="BA93506" s="2"/>
    </row>
    <row r="93507" spans="53:53" x14ac:dyDescent="0.3">
      <c r="BA93507" s="2"/>
    </row>
    <row r="93508" spans="53:53" x14ac:dyDescent="0.3">
      <c r="BA93508" s="2"/>
    </row>
    <row r="93509" spans="53:53" x14ac:dyDescent="0.3">
      <c r="BA93509" s="2"/>
    </row>
    <row r="93510" spans="53:53" x14ac:dyDescent="0.3">
      <c r="BA93510" s="2"/>
    </row>
    <row r="93511" spans="53:53" x14ac:dyDescent="0.3">
      <c r="BA93511" s="2"/>
    </row>
    <row r="93512" spans="53:53" x14ac:dyDescent="0.3">
      <c r="BA93512" s="2"/>
    </row>
    <row r="93513" spans="53:53" x14ac:dyDescent="0.3">
      <c r="BA93513" s="2"/>
    </row>
    <row r="93514" spans="53:53" x14ac:dyDescent="0.3">
      <c r="BA93514" s="2"/>
    </row>
    <row r="93515" spans="53:53" x14ac:dyDescent="0.3">
      <c r="BA93515" s="2"/>
    </row>
    <row r="93516" spans="53:53" x14ac:dyDescent="0.3">
      <c r="BA93516" s="2"/>
    </row>
    <row r="93517" spans="53:53" x14ac:dyDescent="0.3">
      <c r="BA93517" s="2"/>
    </row>
    <row r="93518" spans="53:53" x14ac:dyDescent="0.3">
      <c r="BA93518" s="2"/>
    </row>
    <row r="93519" spans="53:53" x14ac:dyDescent="0.3">
      <c r="BA93519" s="2"/>
    </row>
    <row r="93520" spans="53:53" x14ac:dyDescent="0.3">
      <c r="BA93520" s="2"/>
    </row>
    <row r="93521" spans="53:53" x14ac:dyDescent="0.3">
      <c r="BA93521" s="2"/>
    </row>
    <row r="93522" spans="53:53" x14ac:dyDescent="0.3">
      <c r="BA93522" s="2"/>
    </row>
    <row r="93523" spans="53:53" x14ac:dyDescent="0.3">
      <c r="BA93523" s="2"/>
    </row>
    <row r="93524" spans="53:53" x14ac:dyDescent="0.3">
      <c r="BA93524" s="2"/>
    </row>
    <row r="93525" spans="53:53" x14ac:dyDescent="0.3">
      <c r="BA93525" s="2"/>
    </row>
    <row r="93526" spans="53:53" x14ac:dyDescent="0.3">
      <c r="BA93526" s="2"/>
    </row>
    <row r="93527" spans="53:53" x14ac:dyDescent="0.3">
      <c r="BA93527" s="2"/>
    </row>
    <row r="93528" spans="53:53" x14ac:dyDescent="0.3">
      <c r="BA93528" s="2"/>
    </row>
    <row r="93529" spans="53:53" x14ac:dyDescent="0.3">
      <c r="BA93529" s="2"/>
    </row>
    <row r="93530" spans="53:53" x14ac:dyDescent="0.3">
      <c r="BA93530" s="2"/>
    </row>
    <row r="93531" spans="53:53" x14ac:dyDescent="0.3">
      <c r="BA93531" s="2"/>
    </row>
    <row r="93532" spans="53:53" x14ac:dyDescent="0.3">
      <c r="BA93532" s="2"/>
    </row>
    <row r="93533" spans="53:53" x14ac:dyDescent="0.3">
      <c r="BA93533" s="2"/>
    </row>
    <row r="93534" spans="53:53" x14ac:dyDescent="0.3">
      <c r="BA93534" s="2"/>
    </row>
    <row r="93535" spans="53:53" x14ac:dyDescent="0.3">
      <c r="BA93535" s="2"/>
    </row>
    <row r="93536" spans="53:53" x14ac:dyDescent="0.3">
      <c r="BA93536" s="2"/>
    </row>
    <row r="93537" spans="53:53" x14ac:dyDescent="0.3">
      <c r="BA93537" s="2"/>
    </row>
    <row r="93538" spans="53:53" x14ac:dyDescent="0.3">
      <c r="BA93538" s="2"/>
    </row>
    <row r="93539" spans="53:53" x14ac:dyDescent="0.3">
      <c r="BA93539" s="2"/>
    </row>
    <row r="93540" spans="53:53" x14ac:dyDescent="0.3">
      <c r="BA93540" s="2"/>
    </row>
    <row r="93541" spans="53:53" x14ac:dyDescent="0.3">
      <c r="BA93541" s="2"/>
    </row>
    <row r="93542" spans="53:53" x14ac:dyDescent="0.3">
      <c r="BA93542" s="2"/>
    </row>
    <row r="93543" spans="53:53" x14ac:dyDescent="0.3">
      <c r="BA93543" s="2"/>
    </row>
    <row r="93544" spans="53:53" x14ac:dyDescent="0.3">
      <c r="BA93544" s="2"/>
    </row>
    <row r="93545" spans="53:53" x14ac:dyDescent="0.3">
      <c r="BA93545" s="2"/>
    </row>
    <row r="93546" spans="53:53" x14ac:dyDescent="0.3">
      <c r="BA93546" s="2"/>
    </row>
    <row r="93547" spans="53:53" x14ac:dyDescent="0.3">
      <c r="BA93547" s="2"/>
    </row>
    <row r="93548" spans="53:53" x14ac:dyDescent="0.3">
      <c r="BA93548" s="2"/>
    </row>
    <row r="93549" spans="53:53" x14ac:dyDescent="0.3">
      <c r="BA93549" s="2"/>
    </row>
    <row r="93550" spans="53:53" x14ac:dyDescent="0.3">
      <c r="BA93550" s="2"/>
    </row>
    <row r="93551" spans="53:53" x14ac:dyDescent="0.3">
      <c r="BA93551" s="2"/>
    </row>
    <row r="93552" spans="53:53" x14ac:dyDescent="0.3">
      <c r="BA93552" s="2"/>
    </row>
    <row r="93553" spans="53:53" x14ac:dyDescent="0.3">
      <c r="BA93553" s="2"/>
    </row>
    <row r="93554" spans="53:53" x14ac:dyDescent="0.3">
      <c r="BA93554" s="2"/>
    </row>
    <row r="93555" spans="53:53" x14ac:dyDescent="0.3">
      <c r="BA93555" s="2"/>
    </row>
    <row r="93556" spans="53:53" x14ac:dyDescent="0.3">
      <c r="BA93556" s="2"/>
    </row>
    <row r="93557" spans="53:53" x14ac:dyDescent="0.3">
      <c r="BA93557" s="2"/>
    </row>
    <row r="93558" spans="53:53" x14ac:dyDescent="0.3">
      <c r="BA93558" s="2"/>
    </row>
    <row r="93559" spans="53:53" x14ac:dyDescent="0.3">
      <c r="BA93559" s="2"/>
    </row>
    <row r="93560" spans="53:53" x14ac:dyDescent="0.3">
      <c r="BA93560" s="2"/>
    </row>
    <row r="93561" spans="53:53" x14ac:dyDescent="0.3">
      <c r="BA93561" s="2"/>
    </row>
    <row r="93562" spans="53:53" x14ac:dyDescent="0.3">
      <c r="BA93562" s="2"/>
    </row>
    <row r="93563" spans="53:53" x14ac:dyDescent="0.3">
      <c r="BA93563" s="2"/>
    </row>
    <row r="93564" spans="53:53" x14ac:dyDescent="0.3">
      <c r="BA93564" s="2"/>
    </row>
    <row r="93565" spans="53:53" x14ac:dyDescent="0.3">
      <c r="BA93565" s="2"/>
    </row>
    <row r="93566" spans="53:53" x14ac:dyDescent="0.3">
      <c r="BA93566" s="2"/>
    </row>
    <row r="93567" spans="53:53" x14ac:dyDescent="0.3">
      <c r="BA93567" s="2"/>
    </row>
    <row r="93568" spans="53:53" x14ac:dyDescent="0.3">
      <c r="BA93568" s="2"/>
    </row>
    <row r="93569" spans="53:53" x14ac:dyDescent="0.3">
      <c r="BA93569" s="2"/>
    </row>
    <row r="93570" spans="53:53" x14ac:dyDescent="0.3">
      <c r="BA93570" s="2"/>
    </row>
    <row r="93571" spans="53:53" x14ac:dyDescent="0.3">
      <c r="BA93571" s="2"/>
    </row>
    <row r="93572" spans="53:53" x14ac:dyDescent="0.3">
      <c r="BA93572" s="2"/>
    </row>
    <row r="93573" spans="53:53" x14ac:dyDescent="0.3">
      <c r="BA93573" s="2"/>
    </row>
    <row r="93574" spans="53:53" x14ac:dyDescent="0.3">
      <c r="BA93574" s="2"/>
    </row>
    <row r="93575" spans="53:53" x14ac:dyDescent="0.3">
      <c r="BA93575" s="2"/>
    </row>
    <row r="93576" spans="53:53" x14ac:dyDescent="0.3">
      <c r="BA93576" s="2"/>
    </row>
    <row r="93577" spans="53:53" x14ac:dyDescent="0.3">
      <c r="BA93577" s="2"/>
    </row>
    <row r="93578" spans="53:53" x14ac:dyDescent="0.3">
      <c r="BA93578" s="2"/>
    </row>
    <row r="93579" spans="53:53" x14ac:dyDescent="0.3">
      <c r="BA93579" s="2"/>
    </row>
    <row r="93580" spans="53:53" x14ac:dyDescent="0.3">
      <c r="BA93580" s="2"/>
    </row>
    <row r="93581" spans="53:53" x14ac:dyDescent="0.3">
      <c r="BA93581" s="2"/>
    </row>
    <row r="93582" spans="53:53" x14ac:dyDescent="0.3">
      <c r="BA93582" s="2"/>
    </row>
    <row r="93583" spans="53:53" x14ac:dyDescent="0.3">
      <c r="BA93583" s="2"/>
    </row>
    <row r="93584" spans="53:53" x14ac:dyDescent="0.3">
      <c r="BA93584" s="2"/>
    </row>
    <row r="93585" spans="53:53" x14ac:dyDescent="0.3">
      <c r="BA93585" s="2"/>
    </row>
    <row r="93586" spans="53:53" x14ac:dyDescent="0.3">
      <c r="BA93586" s="2"/>
    </row>
    <row r="93587" spans="53:53" x14ac:dyDescent="0.3">
      <c r="BA93587" s="2"/>
    </row>
    <row r="93588" spans="53:53" x14ac:dyDescent="0.3">
      <c r="BA93588" s="2"/>
    </row>
    <row r="93589" spans="53:53" x14ac:dyDescent="0.3">
      <c r="BA93589" s="2"/>
    </row>
    <row r="93590" spans="53:53" x14ac:dyDescent="0.3">
      <c r="BA93590" s="2"/>
    </row>
    <row r="93591" spans="53:53" x14ac:dyDescent="0.3">
      <c r="BA93591" s="2"/>
    </row>
    <row r="93592" spans="53:53" x14ac:dyDescent="0.3">
      <c r="BA93592" s="2"/>
    </row>
    <row r="93593" spans="53:53" x14ac:dyDescent="0.3">
      <c r="BA93593" s="2"/>
    </row>
    <row r="93594" spans="53:53" x14ac:dyDescent="0.3">
      <c r="BA93594" s="2"/>
    </row>
    <row r="93595" spans="53:53" x14ac:dyDescent="0.3">
      <c r="BA93595" s="2"/>
    </row>
    <row r="93596" spans="53:53" x14ac:dyDescent="0.3">
      <c r="BA93596" s="2"/>
    </row>
    <row r="93597" spans="53:53" x14ac:dyDescent="0.3">
      <c r="BA93597" s="2"/>
    </row>
    <row r="93598" spans="53:53" x14ac:dyDescent="0.3">
      <c r="BA93598" s="2"/>
    </row>
    <row r="93599" spans="53:53" x14ac:dyDescent="0.3">
      <c r="BA93599" s="2"/>
    </row>
    <row r="93600" spans="53:53" x14ac:dyDescent="0.3">
      <c r="BA93600" s="2"/>
    </row>
    <row r="93601" spans="53:53" x14ac:dyDescent="0.3">
      <c r="BA93601" s="2"/>
    </row>
    <row r="93602" spans="53:53" x14ac:dyDescent="0.3">
      <c r="BA93602" s="2"/>
    </row>
    <row r="93603" spans="53:53" x14ac:dyDescent="0.3">
      <c r="BA93603" s="2"/>
    </row>
    <row r="93604" spans="53:53" x14ac:dyDescent="0.3">
      <c r="BA93604" s="2"/>
    </row>
    <row r="93605" spans="53:53" x14ac:dyDescent="0.3">
      <c r="BA93605" s="2"/>
    </row>
    <row r="93606" spans="53:53" x14ac:dyDescent="0.3">
      <c r="BA93606" s="2"/>
    </row>
    <row r="93607" spans="53:53" x14ac:dyDescent="0.3">
      <c r="BA93607" s="2"/>
    </row>
    <row r="93608" spans="53:53" x14ac:dyDescent="0.3">
      <c r="BA93608" s="2"/>
    </row>
    <row r="93609" spans="53:53" x14ac:dyDescent="0.3">
      <c r="BA93609" s="2"/>
    </row>
    <row r="93610" spans="53:53" x14ac:dyDescent="0.3">
      <c r="BA93610" s="2"/>
    </row>
    <row r="93611" spans="53:53" x14ac:dyDescent="0.3">
      <c r="BA93611" s="2"/>
    </row>
    <row r="93612" spans="53:53" x14ac:dyDescent="0.3">
      <c r="BA93612" s="2"/>
    </row>
    <row r="93613" spans="53:53" x14ac:dyDescent="0.3">
      <c r="BA93613" s="2"/>
    </row>
    <row r="93614" spans="53:53" x14ac:dyDescent="0.3">
      <c r="BA93614" s="2"/>
    </row>
    <row r="93615" spans="53:53" x14ac:dyDescent="0.3">
      <c r="BA93615" s="2"/>
    </row>
    <row r="93616" spans="53:53" x14ac:dyDescent="0.3">
      <c r="BA93616" s="2"/>
    </row>
    <row r="93617" spans="53:53" x14ac:dyDescent="0.3">
      <c r="BA93617" s="2"/>
    </row>
    <row r="93618" spans="53:53" x14ac:dyDescent="0.3">
      <c r="BA93618" s="2"/>
    </row>
    <row r="93619" spans="53:53" x14ac:dyDescent="0.3">
      <c r="BA93619" s="2"/>
    </row>
    <row r="93620" spans="53:53" x14ac:dyDescent="0.3">
      <c r="BA93620" s="2"/>
    </row>
    <row r="93621" spans="53:53" x14ac:dyDescent="0.3">
      <c r="BA93621" s="2"/>
    </row>
    <row r="93622" spans="53:53" x14ac:dyDescent="0.3">
      <c r="BA93622" s="2"/>
    </row>
    <row r="93623" spans="53:53" x14ac:dyDescent="0.3">
      <c r="BA93623" s="2"/>
    </row>
    <row r="93624" spans="53:53" x14ac:dyDescent="0.3">
      <c r="BA93624" s="2"/>
    </row>
    <row r="93625" spans="53:53" x14ac:dyDescent="0.3">
      <c r="BA93625" s="2"/>
    </row>
    <row r="93626" spans="53:53" x14ac:dyDescent="0.3">
      <c r="BA93626" s="2"/>
    </row>
    <row r="93627" spans="53:53" x14ac:dyDescent="0.3">
      <c r="BA93627" s="2"/>
    </row>
    <row r="93628" spans="53:53" x14ac:dyDescent="0.3">
      <c r="BA93628" s="2"/>
    </row>
    <row r="93629" spans="53:53" x14ac:dyDescent="0.3">
      <c r="BA93629" s="2"/>
    </row>
    <row r="93630" spans="53:53" x14ac:dyDescent="0.3">
      <c r="BA93630" s="2"/>
    </row>
    <row r="93631" spans="53:53" x14ac:dyDescent="0.3">
      <c r="BA93631" s="2"/>
    </row>
    <row r="93632" spans="53:53" x14ac:dyDescent="0.3">
      <c r="BA93632" s="2"/>
    </row>
    <row r="93633" spans="53:53" x14ac:dyDescent="0.3">
      <c r="BA93633" s="2"/>
    </row>
    <row r="93634" spans="53:53" x14ac:dyDescent="0.3">
      <c r="BA93634" s="2"/>
    </row>
    <row r="93635" spans="53:53" x14ac:dyDescent="0.3">
      <c r="BA93635" s="2"/>
    </row>
    <row r="93636" spans="53:53" x14ac:dyDescent="0.3">
      <c r="BA93636" s="2"/>
    </row>
    <row r="93637" spans="53:53" x14ac:dyDescent="0.3">
      <c r="BA93637" s="2"/>
    </row>
    <row r="93638" spans="53:53" x14ac:dyDescent="0.3">
      <c r="BA93638" s="2"/>
    </row>
    <row r="93639" spans="53:53" x14ac:dyDescent="0.3">
      <c r="BA93639" s="2"/>
    </row>
    <row r="93640" spans="53:53" x14ac:dyDescent="0.3">
      <c r="BA93640" s="2"/>
    </row>
    <row r="93641" spans="53:53" x14ac:dyDescent="0.3">
      <c r="BA93641" s="2"/>
    </row>
    <row r="93642" spans="53:53" x14ac:dyDescent="0.3">
      <c r="BA93642" s="2"/>
    </row>
    <row r="93643" spans="53:53" x14ac:dyDescent="0.3">
      <c r="BA93643" s="2"/>
    </row>
    <row r="93644" spans="53:53" x14ac:dyDescent="0.3">
      <c r="BA93644" s="2"/>
    </row>
    <row r="93645" spans="53:53" x14ac:dyDescent="0.3">
      <c r="BA93645" s="2"/>
    </row>
    <row r="93646" spans="53:53" x14ac:dyDescent="0.3">
      <c r="BA93646" s="2"/>
    </row>
    <row r="93647" spans="53:53" x14ac:dyDescent="0.3">
      <c r="BA93647" s="2"/>
    </row>
    <row r="93648" spans="53:53" x14ac:dyDescent="0.3">
      <c r="BA93648" s="2"/>
    </row>
    <row r="93649" spans="53:53" x14ac:dyDescent="0.3">
      <c r="BA93649" s="2"/>
    </row>
    <row r="93650" spans="53:53" x14ac:dyDescent="0.3">
      <c r="BA93650" s="2"/>
    </row>
    <row r="93651" spans="53:53" x14ac:dyDescent="0.3">
      <c r="BA93651" s="2"/>
    </row>
    <row r="93652" spans="53:53" x14ac:dyDescent="0.3">
      <c r="BA93652" s="2"/>
    </row>
    <row r="93653" spans="53:53" x14ac:dyDescent="0.3">
      <c r="BA93653" s="2"/>
    </row>
    <row r="93654" spans="53:53" x14ac:dyDescent="0.3">
      <c r="BA93654" s="2"/>
    </row>
    <row r="93655" spans="53:53" x14ac:dyDescent="0.3">
      <c r="BA93655" s="2"/>
    </row>
    <row r="93656" spans="53:53" x14ac:dyDescent="0.3">
      <c r="BA93656" s="2"/>
    </row>
    <row r="93657" spans="53:53" x14ac:dyDescent="0.3">
      <c r="BA93657" s="2"/>
    </row>
    <row r="93658" spans="53:53" x14ac:dyDescent="0.3">
      <c r="BA93658" s="2"/>
    </row>
    <row r="93659" spans="53:53" x14ac:dyDescent="0.3">
      <c r="BA93659" s="2"/>
    </row>
    <row r="93660" spans="53:53" x14ac:dyDescent="0.3">
      <c r="BA93660" s="2"/>
    </row>
    <row r="93661" spans="53:53" x14ac:dyDescent="0.3">
      <c r="BA93661" s="2"/>
    </row>
    <row r="93662" spans="53:53" x14ac:dyDescent="0.3">
      <c r="BA93662" s="2"/>
    </row>
    <row r="93663" spans="53:53" x14ac:dyDescent="0.3">
      <c r="BA93663" s="2"/>
    </row>
    <row r="93664" spans="53:53" x14ac:dyDescent="0.3">
      <c r="BA93664" s="2"/>
    </row>
    <row r="93665" spans="53:53" x14ac:dyDescent="0.3">
      <c r="BA93665" s="2"/>
    </row>
    <row r="93666" spans="53:53" x14ac:dyDescent="0.3">
      <c r="BA93666" s="2"/>
    </row>
    <row r="93667" spans="53:53" x14ac:dyDescent="0.3">
      <c r="BA93667" s="2"/>
    </row>
    <row r="93668" spans="53:53" x14ac:dyDescent="0.3">
      <c r="BA93668" s="2"/>
    </row>
    <row r="93669" spans="53:53" x14ac:dyDescent="0.3">
      <c r="BA93669" s="2"/>
    </row>
    <row r="93670" spans="53:53" x14ac:dyDescent="0.3">
      <c r="BA93670" s="2"/>
    </row>
    <row r="93671" spans="53:53" x14ac:dyDescent="0.3">
      <c r="BA93671" s="2"/>
    </row>
    <row r="93672" spans="53:53" x14ac:dyDescent="0.3">
      <c r="BA93672" s="2"/>
    </row>
    <row r="93673" spans="53:53" x14ac:dyDescent="0.3">
      <c r="BA93673" s="2"/>
    </row>
    <row r="93674" spans="53:53" x14ac:dyDescent="0.3">
      <c r="BA93674" s="2"/>
    </row>
    <row r="93675" spans="53:53" x14ac:dyDescent="0.3">
      <c r="BA93675" s="2"/>
    </row>
    <row r="93676" spans="53:53" x14ac:dyDescent="0.3">
      <c r="BA93676" s="2"/>
    </row>
    <row r="93677" spans="53:53" x14ac:dyDescent="0.3">
      <c r="BA93677" s="2"/>
    </row>
    <row r="93678" spans="53:53" x14ac:dyDescent="0.3">
      <c r="BA93678" s="2"/>
    </row>
    <row r="93679" spans="53:53" x14ac:dyDescent="0.3">
      <c r="BA93679" s="2"/>
    </row>
    <row r="93680" spans="53:53" x14ac:dyDescent="0.3">
      <c r="BA93680" s="2"/>
    </row>
    <row r="93681" spans="53:53" x14ac:dyDescent="0.3">
      <c r="BA93681" s="2"/>
    </row>
    <row r="93682" spans="53:53" x14ac:dyDescent="0.3">
      <c r="BA93682" s="2"/>
    </row>
    <row r="93683" spans="53:53" x14ac:dyDescent="0.3">
      <c r="BA93683" s="2"/>
    </row>
    <row r="93684" spans="53:53" x14ac:dyDescent="0.3">
      <c r="BA93684" s="2"/>
    </row>
    <row r="93685" spans="53:53" x14ac:dyDescent="0.3">
      <c r="BA93685" s="2"/>
    </row>
    <row r="93686" spans="53:53" x14ac:dyDescent="0.3">
      <c r="BA93686" s="2"/>
    </row>
    <row r="93687" spans="53:53" x14ac:dyDescent="0.3">
      <c r="BA93687" s="2"/>
    </row>
    <row r="93688" spans="53:53" x14ac:dyDescent="0.3">
      <c r="BA93688" s="2"/>
    </row>
    <row r="93689" spans="53:53" x14ac:dyDescent="0.3">
      <c r="BA93689" s="2"/>
    </row>
    <row r="93690" spans="53:53" x14ac:dyDescent="0.3">
      <c r="BA93690" s="2"/>
    </row>
    <row r="93691" spans="53:53" x14ac:dyDescent="0.3">
      <c r="BA93691" s="2"/>
    </row>
    <row r="93692" spans="53:53" x14ac:dyDescent="0.3">
      <c r="BA93692" s="2"/>
    </row>
    <row r="93693" spans="53:53" x14ac:dyDescent="0.3">
      <c r="BA93693" s="2"/>
    </row>
    <row r="93694" spans="53:53" x14ac:dyDescent="0.3">
      <c r="BA93694" s="2"/>
    </row>
    <row r="93695" spans="53:53" x14ac:dyDescent="0.3">
      <c r="BA93695" s="2"/>
    </row>
    <row r="93696" spans="53:53" x14ac:dyDescent="0.3">
      <c r="BA93696" s="2"/>
    </row>
    <row r="93697" spans="53:53" x14ac:dyDescent="0.3">
      <c r="BA93697" s="2"/>
    </row>
    <row r="93698" spans="53:53" x14ac:dyDescent="0.3">
      <c r="BA93698" s="2"/>
    </row>
    <row r="93699" spans="53:53" x14ac:dyDescent="0.3">
      <c r="BA93699" s="2"/>
    </row>
    <row r="93700" spans="53:53" x14ac:dyDescent="0.3">
      <c r="BA93700" s="2"/>
    </row>
    <row r="93701" spans="53:53" x14ac:dyDescent="0.3">
      <c r="BA93701" s="2"/>
    </row>
    <row r="93702" spans="53:53" x14ac:dyDescent="0.3">
      <c r="BA93702" s="2"/>
    </row>
    <row r="93703" spans="53:53" x14ac:dyDescent="0.3">
      <c r="BA93703" s="2"/>
    </row>
    <row r="93704" spans="53:53" x14ac:dyDescent="0.3">
      <c r="BA93704" s="2"/>
    </row>
    <row r="93705" spans="53:53" x14ac:dyDescent="0.3">
      <c r="BA93705" s="2"/>
    </row>
    <row r="93706" spans="53:53" x14ac:dyDescent="0.3">
      <c r="BA93706" s="2"/>
    </row>
    <row r="93707" spans="53:53" x14ac:dyDescent="0.3">
      <c r="BA93707" s="2"/>
    </row>
    <row r="93708" spans="53:53" x14ac:dyDescent="0.3">
      <c r="BA93708" s="2"/>
    </row>
    <row r="93709" spans="53:53" x14ac:dyDescent="0.3">
      <c r="BA93709" s="2"/>
    </row>
    <row r="93710" spans="53:53" x14ac:dyDescent="0.3">
      <c r="BA93710" s="2"/>
    </row>
    <row r="93711" spans="53:53" x14ac:dyDescent="0.3">
      <c r="BA93711" s="2"/>
    </row>
    <row r="93712" spans="53:53" x14ac:dyDescent="0.3">
      <c r="BA93712" s="2"/>
    </row>
    <row r="93713" spans="53:53" x14ac:dyDescent="0.3">
      <c r="BA93713" s="2"/>
    </row>
    <row r="93714" spans="53:53" x14ac:dyDescent="0.3">
      <c r="BA93714" s="2"/>
    </row>
    <row r="93715" spans="53:53" x14ac:dyDescent="0.3">
      <c r="BA93715" s="2"/>
    </row>
    <row r="93716" spans="53:53" x14ac:dyDescent="0.3">
      <c r="BA93716" s="2"/>
    </row>
    <row r="93717" spans="53:53" x14ac:dyDescent="0.3">
      <c r="BA93717" s="2"/>
    </row>
    <row r="93718" spans="53:53" x14ac:dyDescent="0.3">
      <c r="BA93718" s="2"/>
    </row>
    <row r="93719" spans="53:53" x14ac:dyDescent="0.3">
      <c r="BA93719" s="2"/>
    </row>
    <row r="93720" spans="53:53" x14ac:dyDescent="0.3">
      <c r="BA93720" s="2"/>
    </row>
    <row r="93721" spans="53:53" x14ac:dyDescent="0.3">
      <c r="BA93721" s="2"/>
    </row>
    <row r="93722" spans="53:53" x14ac:dyDescent="0.3">
      <c r="BA93722" s="2"/>
    </row>
    <row r="93723" spans="53:53" x14ac:dyDescent="0.3">
      <c r="BA93723" s="2"/>
    </row>
    <row r="93724" spans="53:53" x14ac:dyDescent="0.3">
      <c r="BA93724" s="2"/>
    </row>
    <row r="93725" spans="53:53" x14ac:dyDescent="0.3">
      <c r="BA93725" s="2"/>
    </row>
    <row r="93726" spans="53:53" x14ac:dyDescent="0.3">
      <c r="BA93726" s="2"/>
    </row>
    <row r="93727" spans="53:53" x14ac:dyDescent="0.3">
      <c r="BA93727" s="2"/>
    </row>
    <row r="93728" spans="53:53" x14ac:dyDescent="0.3">
      <c r="BA93728" s="2"/>
    </row>
    <row r="93729" spans="53:53" x14ac:dyDescent="0.3">
      <c r="BA93729" s="2"/>
    </row>
    <row r="93730" spans="53:53" x14ac:dyDescent="0.3">
      <c r="BA93730" s="2"/>
    </row>
    <row r="93731" spans="53:53" x14ac:dyDescent="0.3">
      <c r="BA93731" s="2"/>
    </row>
    <row r="93732" spans="53:53" x14ac:dyDescent="0.3">
      <c r="BA93732" s="2"/>
    </row>
    <row r="93733" spans="53:53" x14ac:dyDescent="0.3">
      <c r="BA93733" s="2"/>
    </row>
    <row r="93734" spans="53:53" x14ac:dyDescent="0.3">
      <c r="BA93734" s="2"/>
    </row>
    <row r="93735" spans="53:53" x14ac:dyDescent="0.3">
      <c r="BA93735" s="2"/>
    </row>
    <row r="93736" spans="53:53" x14ac:dyDescent="0.3">
      <c r="BA93736" s="2"/>
    </row>
    <row r="93737" spans="53:53" x14ac:dyDescent="0.3">
      <c r="BA93737" s="2"/>
    </row>
    <row r="93738" spans="53:53" x14ac:dyDescent="0.3">
      <c r="BA93738" s="2"/>
    </row>
    <row r="93739" spans="53:53" x14ac:dyDescent="0.3">
      <c r="BA93739" s="2"/>
    </row>
    <row r="93740" spans="53:53" x14ac:dyDescent="0.3">
      <c r="BA93740" s="2"/>
    </row>
    <row r="93741" spans="53:53" x14ac:dyDescent="0.3">
      <c r="BA93741" s="2"/>
    </row>
    <row r="93742" spans="53:53" x14ac:dyDescent="0.3">
      <c r="BA93742" s="2"/>
    </row>
    <row r="93743" spans="53:53" x14ac:dyDescent="0.3">
      <c r="BA93743" s="2"/>
    </row>
    <row r="93744" spans="53:53" x14ac:dyDescent="0.3">
      <c r="BA93744" s="2"/>
    </row>
    <row r="93745" spans="53:53" x14ac:dyDescent="0.3">
      <c r="BA93745" s="2"/>
    </row>
    <row r="93746" spans="53:53" x14ac:dyDescent="0.3">
      <c r="BA93746" s="2"/>
    </row>
    <row r="93747" spans="53:53" x14ac:dyDescent="0.3">
      <c r="BA93747" s="2"/>
    </row>
    <row r="93748" spans="53:53" x14ac:dyDescent="0.3">
      <c r="BA93748" s="2"/>
    </row>
    <row r="93749" spans="53:53" x14ac:dyDescent="0.3">
      <c r="BA93749" s="2"/>
    </row>
    <row r="93750" spans="53:53" x14ac:dyDescent="0.3">
      <c r="BA93750" s="2"/>
    </row>
    <row r="93751" spans="53:53" x14ac:dyDescent="0.3">
      <c r="BA93751" s="2"/>
    </row>
    <row r="93752" spans="53:53" x14ac:dyDescent="0.3">
      <c r="BA93752" s="2"/>
    </row>
    <row r="93753" spans="53:53" x14ac:dyDescent="0.3">
      <c r="BA93753" s="2"/>
    </row>
    <row r="93754" spans="53:53" x14ac:dyDescent="0.3">
      <c r="BA93754" s="2"/>
    </row>
    <row r="93755" spans="53:53" x14ac:dyDescent="0.3">
      <c r="BA93755" s="2"/>
    </row>
    <row r="93756" spans="53:53" x14ac:dyDescent="0.3">
      <c r="BA93756" s="2"/>
    </row>
    <row r="93757" spans="53:53" x14ac:dyDescent="0.3">
      <c r="BA93757" s="2"/>
    </row>
    <row r="93758" spans="53:53" x14ac:dyDescent="0.3">
      <c r="BA93758" s="2"/>
    </row>
    <row r="93759" spans="53:53" x14ac:dyDescent="0.3">
      <c r="BA93759" s="2"/>
    </row>
    <row r="93760" spans="53:53" x14ac:dyDescent="0.3">
      <c r="BA93760" s="2"/>
    </row>
    <row r="93761" spans="53:53" x14ac:dyDescent="0.3">
      <c r="BA93761" s="2"/>
    </row>
    <row r="93762" spans="53:53" x14ac:dyDescent="0.3">
      <c r="BA93762" s="2"/>
    </row>
    <row r="93763" spans="53:53" x14ac:dyDescent="0.3">
      <c r="BA93763" s="2"/>
    </row>
    <row r="93764" spans="53:53" x14ac:dyDescent="0.3">
      <c r="BA93764" s="2"/>
    </row>
    <row r="93765" spans="53:53" x14ac:dyDescent="0.3">
      <c r="BA93765" s="2"/>
    </row>
    <row r="93766" spans="53:53" x14ac:dyDescent="0.3">
      <c r="BA93766" s="2"/>
    </row>
    <row r="93767" spans="53:53" x14ac:dyDescent="0.3">
      <c r="BA93767" s="2"/>
    </row>
    <row r="93768" spans="53:53" x14ac:dyDescent="0.3">
      <c r="BA93768" s="2"/>
    </row>
    <row r="93769" spans="53:53" x14ac:dyDescent="0.3">
      <c r="BA93769" s="2"/>
    </row>
    <row r="93770" spans="53:53" x14ac:dyDescent="0.3">
      <c r="BA93770" s="2"/>
    </row>
    <row r="93771" spans="53:53" x14ac:dyDescent="0.3">
      <c r="BA93771" s="2"/>
    </row>
    <row r="93772" spans="53:53" x14ac:dyDescent="0.3">
      <c r="BA93772" s="2"/>
    </row>
    <row r="93773" spans="53:53" x14ac:dyDescent="0.3">
      <c r="BA93773" s="2"/>
    </row>
    <row r="93774" spans="53:53" x14ac:dyDescent="0.3">
      <c r="BA93774" s="2"/>
    </row>
    <row r="93775" spans="53:53" x14ac:dyDescent="0.3">
      <c r="BA93775" s="2"/>
    </row>
    <row r="93776" spans="53:53" x14ac:dyDescent="0.3">
      <c r="BA93776" s="2"/>
    </row>
    <row r="93777" spans="53:53" x14ac:dyDescent="0.3">
      <c r="BA93777" s="2"/>
    </row>
    <row r="93778" spans="53:53" x14ac:dyDescent="0.3">
      <c r="BA93778" s="2"/>
    </row>
    <row r="93779" spans="53:53" x14ac:dyDescent="0.3">
      <c r="BA93779" s="2"/>
    </row>
    <row r="93780" spans="53:53" x14ac:dyDescent="0.3">
      <c r="BA93780" s="2"/>
    </row>
    <row r="93781" spans="53:53" x14ac:dyDescent="0.3">
      <c r="BA93781" s="2"/>
    </row>
    <row r="93782" spans="53:53" x14ac:dyDescent="0.3">
      <c r="BA93782" s="2"/>
    </row>
    <row r="93783" spans="53:53" x14ac:dyDescent="0.3">
      <c r="BA93783" s="2"/>
    </row>
    <row r="93784" spans="53:53" x14ac:dyDescent="0.3">
      <c r="BA93784" s="2"/>
    </row>
    <row r="93785" spans="53:53" x14ac:dyDescent="0.3">
      <c r="BA93785" s="2"/>
    </row>
    <row r="93786" spans="53:53" x14ac:dyDescent="0.3">
      <c r="BA93786" s="2"/>
    </row>
    <row r="93787" spans="53:53" x14ac:dyDescent="0.3">
      <c r="BA93787" s="2"/>
    </row>
    <row r="93788" spans="53:53" x14ac:dyDescent="0.3">
      <c r="BA93788" s="2"/>
    </row>
    <row r="93789" spans="53:53" x14ac:dyDescent="0.3">
      <c r="BA93789" s="2"/>
    </row>
    <row r="93790" spans="53:53" x14ac:dyDescent="0.3">
      <c r="BA93790" s="2"/>
    </row>
    <row r="93791" spans="53:53" x14ac:dyDescent="0.3">
      <c r="BA93791" s="2"/>
    </row>
    <row r="93792" spans="53:53" x14ac:dyDescent="0.3">
      <c r="BA93792" s="2"/>
    </row>
    <row r="93793" spans="53:53" x14ac:dyDescent="0.3">
      <c r="BA93793" s="2"/>
    </row>
    <row r="93794" spans="53:53" x14ac:dyDescent="0.3">
      <c r="BA93794" s="2"/>
    </row>
    <row r="93795" spans="53:53" x14ac:dyDescent="0.3">
      <c r="BA93795" s="2"/>
    </row>
    <row r="93796" spans="53:53" x14ac:dyDescent="0.3">
      <c r="BA93796" s="2"/>
    </row>
    <row r="93797" spans="53:53" x14ac:dyDescent="0.3">
      <c r="BA93797" s="2"/>
    </row>
    <row r="93798" spans="53:53" x14ac:dyDescent="0.3">
      <c r="BA93798" s="2"/>
    </row>
    <row r="93799" spans="53:53" x14ac:dyDescent="0.3">
      <c r="BA93799" s="2"/>
    </row>
    <row r="93800" spans="53:53" x14ac:dyDescent="0.3">
      <c r="BA93800" s="2"/>
    </row>
    <row r="93801" spans="53:53" x14ac:dyDescent="0.3">
      <c r="BA93801" s="2"/>
    </row>
    <row r="93802" spans="53:53" x14ac:dyDescent="0.3">
      <c r="BA93802" s="2"/>
    </row>
    <row r="93803" spans="53:53" x14ac:dyDescent="0.3">
      <c r="BA93803" s="2"/>
    </row>
    <row r="93804" spans="53:53" x14ac:dyDescent="0.3">
      <c r="BA93804" s="2"/>
    </row>
    <row r="93805" spans="53:53" x14ac:dyDescent="0.3">
      <c r="BA93805" s="2"/>
    </row>
    <row r="93806" spans="53:53" x14ac:dyDescent="0.3">
      <c r="BA93806" s="2"/>
    </row>
    <row r="93807" spans="53:53" x14ac:dyDescent="0.3">
      <c r="BA93807" s="2"/>
    </row>
    <row r="93808" spans="53:53" x14ac:dyDescent="0.3">
      <c r="BA93808" s="2"/>
    </row>
    <row r="93809" spans="53:53" x14ac:dyDescent="0.3">
      <c r="BA93809" s="2"/>
    </row>
    <row r="93810" spans="53:53" x14ac:dyDescent="0.3">
      <c r="BA93810" s="2"/>
    </row>
    <row r="93811" spans="53:53" x14ac:dyDescent="0.3">
      <c r="BA93811" s="2"/>
    </row>
    <row r="93812" spans="53:53" x14ac:dyDescent="0.3">
      <c r="BA93812" s="2"/>
    </row>
    <row r="93813" spans="53:53" x14ac:dyDescent="0.3">
      <c r="BA93813" s="2"/>
    </row>
    <row r="93814" spans="53:53" x14ac:dyDescent="0.3">
      <c r="BA93814" s="2"/>
    </row>
    <row r="93815" spans="53:53" x14ac:dyDescent="0.3">
      <c r="BA93815" s="2"/>
    </row>
    <row r="93816" spans="53:53" x14ac:dyDescent="0.3">
      <c r="BA93816" s="2"/>
    </row>
    <row r="93817" spans="53:53" x14ac:dyDescent="0.3">
      <c r="BA93817" s="2"/>
    </row>
    <row r="93818" spans="53:53" x14ac:dyDescent="0.3">
      <c r="BA93818" s="2"/>
    </row>
    <row r="93819" spans="53:53" x14ac:dyDescent="0.3">
      <c r="BA93819" s="2"/>
    </row>
    <row r="93820" spans="53:53" x14ac:dyDescent="0.3">
      <c r="BA93820" s="2"/>
    </row>
    <row r="93821" spans="53:53" x14ac:dyDescent="0.3">
      <c r="BA93821" s="2"/>
    </row>
    <row r="93822" spans="53:53" x14ac:dyDescent="0.3">
      <c r="BA93822" s="2"/>
    </row>
    <row r="93823" spans="53:53" x14ac:dyDescent="0.3">
      <c r="BA93823" s="2"/>
    </row>
    <row r="93824" spans="53:53" x14ac:dyDescent="0.3">
      <c r="BA93824" s="2"/>
    </row>
    <row r="93825" spans="53:53" x14ac:dyDescent="0.3">
      <c r="BA93825" s="2"/>
    </row>
    <row r="93826" spans="53:53" x14ac:dyDescent="0.3">
      <c r="BA93826" s="2"/>
    </row>
    <row r="93827" spans="53:53" x14ac:dyDescent="0.3">
      <c r="BA93827" s="2"/>
    </row>
    <row r="93828" spans="53:53" x14ac:dyDescent="0.3">
      <c r="BA93828" s="2"/>
    </row>
    <row r="93829" spans="53:53" x14ac:dyDescent="0.3">
      <c r="BA93829" s="2"/>
    </row>
    <row r="93830" spans="53:53" x14ac:dyDescent="0.3">
      <c r="BA93830" s="2"/>
    </row>
    <row r="93831" spans="53:53" x14ac:dyDescent="0.3">
      <c r="BA93831" s="2"/>
    </row>
    <row r="93832" spans="53:53" x14ac:dyDescent="0.3">
      <c r="BA93832" s="2"/>
    </row>
    <row r="93833" spans="53:53" x14ac:dyDescent="0.3">
      <c r="BA93833" s="2"/>
    </row>
    <row r="93834" spans="53:53" x14ac:dyDescent="0.3">
      <c r="BA93834" s="2"/>
    </row>
    <row r="93835" spans="53:53" x14ac:dyDescent="0.3">
      <c r="BA93835" s="2"/>
    </row>
    <row r="93836" spans="53:53" x14ac:dyDescent="0.3">
      <c r="BA93836" s="2"/>
    </row>
    <row r="93837" spans="53:53" x14ac:dyDescent="0.3">
      <c r="BA93837" s="2"/>
    </row>
    <row r="93838" spans="53:53" x14ac:dyDescent="0.3">
      <c r="BA93838" s="2"/>
    </row>
    <row r="93839" spans="53:53" x14ac:dyDescent="0.3">
      <c r="BA93839" s="2"/>
    </row>
    <row r="93840" spans="53:53" x14ac:dyDescent="0.3">
      <c r="BA93840" s="2"/>
    </row>
    <row r="93841" spans="53:53" x14ac:dyDescent="0.3">
      <c r="BA93841" s="2"/>
    </row>
    <row r="93842" spans="53:53" x14ac:dyDescent="0.3">
      <c r="BA93842" s="2"/>
    </row>
    <row r="93843" spans="53:53" x14ac:dyDescent="0.3">
      <c r="BA93843" s="2"/>
    </row>
    <row r="93844" spans="53:53" x14ac:dyDescent="0.3">
      <c r="BA93844" s="2"/>
    </row>
    <row r="93845" spans="53:53" x14ac:dyDescent="0.3">
      <c r="BA93845" s="2"/>
    </row>
    <row r="93846" spans="53:53" x14ac:dyDescent="0.3">
      <c r="BA93846" s="2"/>
    </row>
    <row r="93847" spans="53:53" x14ac:dyDescent="0.3">
      <c r="BA93847" s="2"/>
    </row>
    <row r="93848" spans="53:53" x14ac:dyDescent="0.3">
      <c r="BA93848" s="2"/>
    </row>
    <row r="93849" spans="53:53" x14ac:dyDescent="0.3">
      <c r="BA93849" s="2"/>
    </row>
    <row r="93850" spans="53:53" x14ac:dyDescent="0.3">
      <c r="BA93850" s="2"/>
    </row>
    <row r="93851" spans="53:53" x14ac:dyDescent="0.3">
      <c r="BA93851" s="2"/>
    </row>
    <row r="93852" spans="53:53" x14ac:dyDescent="0.3">
      <c r="BA93852" s="2"/>
    </row>
    <row r="93853" spans="53:53" x14ac:dyDescent="0.3">
      <c r="BA93853" s="2"/>
    </row>
    <row r="93854" spans="53:53" x14ac:dyDescent="0.3">
      <c r="BA93854" s="2"/>
    </row>
    <row r="93855" spans="53:53" x14ac:dyDescent="0.3">
      <c r="BA93855" s="2"/>
    </row>
    <row r="93856" spans="53:53" x14ac:dyDescent="0.3">
      <c r="BA93856" s="2"/>
    </row>
    <row r="93857" spans="53:53" x14ac:dyDescent="0.3">
      <c r="BA93857" s="2"/>
    </row>
    <row r="93858" spans="53:53" x14ac:dyDescent="0.3">
      <c r="BA93858" s="2"/>
    </row>
    <row r="93859" spans="53:53" x14ac:dyDescent="0.3">
      <c r="BA93859" s="2"/>
    </row>
    <row r="93860" spans="53:53" x14ac:dyDescent="0.3">
      <c r="BA93860" s="2"/>
    </row>
    <row r="93861" spans="53:53" x14ac:dyDescent="0.3">
      <c r="BA93861" s="2"/>
    </row>
    <row r="93862" spans="53:53" x14ac:dyDescent="0.3">
      <c r="BA93862" s="2"/>
    </row>
    <row r="93863" spans="53:53" x14ac:dyDescent="0.3">
      <c r="BA93863" s="2"/>
    </row>
    <row r="93864" spans="53:53" x14ac:dyDescent="0.3">
      <c r="BA93864" s="2"/>
    </row>
    <row r="93865" spans="53:53" x14ac:dyDescent="0.3">
      <c r="BA93865" s="2"/>
    </row>
    <row r="93866" spans="53:53" x14ac:dyDescent="0.3">
      <c r="BA93866" s="2"/>
    </row>
    <row r="93867" spans="53:53" x14ac:dyDescent="0.3">
      <c r="BA93867" s="2"/>
    </row>
    <row r="93868" spans="53:53" x14ac:dyDescent="0.3">
      <c r="BA93868" s="2"/>
    </row>
    <row r="93869" spans="53:53" x14ac:dyDescent="0.3">
      <c r="BA93869" s="2"/>
    </row>
    <row r="93870" spans="53:53" x14ac:dyDescent="0.3">
      <c r="BA93870" s="2"/>
    </row>
    <row r="93871" spans="53:53" x14ac:dyDescent="0.3">
      <c r="BA93871" s="2"/>
    </row>
    <row r="93872" spans="53:53" x14ac:dyDescent="0.3">
      <c r="BA93872" s="2"/>
    </row>
    <row r="93873" spans="53:53" x14ac:dyDescent="0.3">
      <c r="BA93873" s="2"/>
    </row>
    <row r="93874" spans="53:53" x14ac:dyDescent="0.3">
      <c r="BA93874" s="2"/>
    </row>
    <row r="93875" spans="53:53" x14ac:dyDescent="0.3">
      <c r="BA93875" s="2"/>
    </row>
    <row r="93876" spans="53:53" x14ac:dyDescent="0.3">
      <c r="BA93876" s="2"/>
    </row>
    <row r="93877" spans="53:53" x14ac:dyDescent="0.3">
      <c r="BA93877" s="2"/>
    </row>
    <row r="93878" spans="53:53" x14ac:dyDescent="0.3">
      <c r="BA93878" s="2"/>
    </row>
    <row r="93879" spans="53:53" x14ac:dyDescent="0.3">
      <c r="BA93879" s="2"/>
    </row>
    <row r="93880" spans="53:53" x14ac:dyDescent="0.3">
      <c r="BA93880" s="2"/>
    </row>
    <row r="93881" spans="53:53" x14ac:dyDescent="0.3">
      <c r="BA93881" s="2"/>
    </row>
    <row r="93882" spans="53:53" x14ac:dyDescent="0.3">
      <c r="BA93882" s="2"/>
    </row>
    <row r="93883" spans="53:53" x14ac:dyDescent="0.3">
      <c r="BA93883" s="2"/>
    </row>
    <row r="93884" spans="53:53" x14ac:dyDescent="0.3">
      <c r="BA93884" s="2"/>
    </row>
    <row r="93885" spans="53:53" x14ac:dyDescent="0.3">
      <c r="BA93885" s="2"/>
    </row>
    <row r="93886" spans="53:53" x14ac:dyDescent="0.3">
      <c r="BA93886" s="2"/>
    </row>
    <row r="93887" spans="53:53" x14ac:dyDescent="0.3">
      <c r="BA93887" s="2"/>
    </row>
    <row r="93888" spans="53:53" x14ac:dyDescent="0.3">
      <c r="BA93888" s="2"/>
    </row>
    <row r="93889" spans="53:53" x14ac:dyDescent="0.3">
      <c r="BA93889" s="2"/>
    </row>
    <row r="93890" spans="53:53" x14ac:dyDescent="0.3">
      <c r="BA93890" s="2"/>
    </row>
    <row r="93891" spans="53:53" x14ac:dyDescent="0.3">
      <c r="BA93891" s="2"/>
    </row>
    <row r="93892" spans="53:53" x14ac:dyDescent="0.3">
      <c r="BA93892" s="2"/>
    </row>
    <row r="93893" spans="53:53" x14ac:dyDescent="0.3">
      <c r="BA93893" s="2"/>
    </row>
    <row r="93894" spans="53:53" x14ac:dyDescent="0.3">
      <c r="BA93894" s="2"/>
    </row>
    <row r="93895" spans="53:53" x14ac:dyDescent="0.3">
      <c r="BA93895" s="2"/>
    </row>
    <row r="93896" spans="53:53" x14ac:dyDescent="0.3">
      <c r="BA93896" s="2"/>
    </row>
    <row r="93897" spans="53:53" x14ac:dyDescent="0.3">
      <c r="BA93897" s="2"/>
    </row>
    <row r="93898" spans="53:53" x14ac:dyDescent="0.3">
      <c r="BA93898" s="2"/>
    </row>
    <row r="93899" spans="53:53" x14ac:dyDescent="0.3">
      <c r="BA93899" s="2"/>
    </row>
    <row r="93900" spans="53:53" x14ac:dyDescent="0.3">
      <c r="BA93900" s="2"/>
    </row>
    <row r="93901" spans="53:53" x14ac:dyDescent="0.3">
      <c r="BA93901" s="2"/>
    </row>
    <row r="93902" spans="53:53" x14ac:dyDescent="0.3">
      <c r="BA93902" s="2"/>
    </row>
    <row r="93903" spans="53:53" x14ac:dyDescent="0.3">
      <c r="BA93903" s="2"/>
    </row>
    <row r="93904" spans="53:53" x14ac:dyDescent="0.3">
      <c r="BA93904" s="2"/>
    </row>
    <row r="93905" spans="53:53" x14ac:dyDescent="0.3">
      <c r="BA93905" s="2"/>
    </row>
    <row r="93906" spans="53:53" x14ac:dyDescent="0.3">
      <c r="BA93906" s="2"/>
    </row>
    <row r="93907" spans="53:53" x14ac:dyDescent="0.3">
      <c r="BA93907" s="2"/>
    </row>
    <row r="93908" spans="53:53" x14ac:dyDescent="0.3">
      <c r="BA93908" s="2"/>
    </row>
    <row r="93909" spans="53:53" x14ac:dyDescent="0.3">
      <c r="BA93909" s="2"/>
    </row>
    <row r="93910" spans="53:53" x14ac:dyDescent="0.3">
      <c r="BA93910" s="2"/>
    </row>
    <row r="93911" spans="53:53" x14ac:dyDescent="0.3">
      <c r="BA93911" s="2"/>
    </row>
    <row r="93912" spans="53:53" x14ac:dyDescent="0.3">
      <c r="BA93912" s="2"/>
    </row>
    <row r="93913" spans="53:53" x14ac:dyDescent="0.3">
      <c r="BA93913" s="2"/>
    </row>
    <row r="93914" spans="53:53" x14ac:dyDescent="0.3">
      <c r="BA93914" s="2"/>
    </row>
    <row r="93915" spans="53:53" x14ac:dyDescent="0.3">
      <c r="BA93915" s="2"/>
    </row>
    <row r="93916" spans="53:53" x14ac:dyDescent="0.3">
      <c r="BA93916" s="2"/>
    </row>
    <row r="93917" spans="53:53" x14ac:dyDescent="0.3">
      <c r="BA93917" s="2"/>
    </row>
    <row r="93918" spans="53:53" x14ac:dyDescent="0.3">
      <c r="BA93918" s="2"/>
    </row>
    <row r="93919" spans="53:53" x14ac:dyDescent="0.3">
      <c r="BA93919" s="2"/>
    </row>
    <row r="93920" spans="53:53" x14ac:dyDescent="0.3">
      <c r="BA93920" s="2"/>
    </row>
    <row r="93921" spans="53:53" x14ac:dyDescent="0.3">
      <c r="BA93921" s="2"/>
    </row>
    <row r="93922" spans="53:53" x14ac:dyDescent="0.3">
      <c r="BA93922" s="2"/>
    </row>
    <row r="93923" spans="53:53" x14ac:dyDescent="0.3">
      <c r="BA93923" s="2"/>
    </row>
    <row r="93924" spans="53:53" x14ac:dyDescent="0.3">
      <c r="BA93924" s="2"/>
    </row>
    <row r="93925" spans="53:53" x14ac:dyDescent="0.3">
      <c r="BA93925" s="2"/>
    </row>
    <row r="93926" spans="53:53" x14ac:dyDescent="0.3">
      <c r="BA93926" s="2"/>
    </row>
    <row r="93927" spans="53:53" x14ac:dyDescent="0.3">
      <c r="BA93927" s="2"/>
    </row>
    <row r="93928" spans="53:53" x14ac:dyDescent="0.3">
      <c r="BA93928" s="2"/>
    </row>
    <row r="93929" spans="53:53" x14ac:dyDescent="0.3">
      <c r="BA93929" s="2"/>
    </row>
    <row r="93930" spans="53:53" x14ac:dyDescent="0.3">
      <c r="BA93930" s="2"/>
    </row>
    <row r="93931" spans="53:53" x14ac:dyDescent="0.3">
      <c r="BA93931" s="2"/>
    </row>
    <row r="93932" spans="53:53" x14ac:dyDescent="0.3">
      <c r="BA93932" s="2"/>
    </row>
    <row r="93933" spans="53:53" x14ac:dyDescent="0.3">
      <c r="BA93933" s="2"/>
    </row>
    <row r="93934" spans="53:53" x14ac:dyDescent="0.3">
      <c r="BA93934" s="2"/>
    </row>
    <row r="93935" spans="53:53" x14ac:dyDescent="0.3">
      <c r="BA93935" s="2"/>
    </row>
    <row r="93936" spans="53:53" x14ac:dyDescent="0.3">
      <c r="BA93936" s="2"/>
    </row>
    <row r="93937" spans="53:53" x14ac:dyDescent="0.3">
      <c r="BA93937" s="2"/>
    </row>
    <row r="93938" spans="53:53" x14ac:dyDescent="0.3">
      <c r="BA93938" s="2"/>
    </row>
    <row r="93939" spans="53:53" x14ac:dyDescent="0.3">
      <c r="BA93939" s="2"/>
    </row>
    <row r="93940" spans="53:53" x14ac:dyDescent="0.3">
      <c r="BA93940" s="2"/>
    </row>
    <row r="93941" spans="53:53" x14ac:dyDescent="0.3">
      <c r="BA93941" s="2"/>
    </row>
    <row r="93942" spans="53:53" x14ac:dyDescent="0.3">
      <c r="BA93942" s="2"/>
    </row>
    <row r="93943" spans="53:53" x14ac:dyDescent="0.3">
      <c r="BA93943" s="2"/>
    </row>
    <row r="93944" spans="53:53" x14ac:dyDescent="0.3">
      <c r="BA93944" s="2"/>
    </row>
    <row r="93945" spans="53:53" x14ac:dyDescent="0.3">
      <c r="BA93945" s="2"/>
    </row>
    <row r="93946" spans="53:53" x14ac:dyDescent="0.3">
      <c r="BA93946" s="2"/>
    </row>
    <row r="93947" spans="53:53" x14ac:dyDescent="0.3">
      <c r="BA93947" s="2"/>
    </row>
    <row r="93948" spans="53:53" x14ac:dyDescent="0.3">
      <c r="BA93948" s="2"/>
    </row>
    <row r="93949" spans="53:53" x14ac:dyDescent="0.3">
      <c r="BA93949" s="2"/>
    </row>
    <row r="93950" spans="53:53" x14ac:dyDescent="0.3">
      <c r="BA93950" s="2"/>
    </row>
    <row r="93951" spans="53:53" x14ac:dyDescent="0.3">
      <c r="BA93951" s="2"/>
    </row>
    <row r="93952" spans="53:53" x14ac:dyDescent="0.3">
      <c r="BA93952" s="2"/>
    </row>
    <row r="93953" spans="53:53" x14ac:dyDescent="0.3">
      <c r="BA93953" s="2"/>
    </row>
    <row r="93954" spans="53:53" x14ac:dyDescent="0.3">
      <c r="BA93954" s="2"/>
    </row>
    <row r="93955" spans="53:53" x14ac:dyDescent="0.3">
      <c r="BA93955" s="2"/>
    </row>
    <row r="93956" spans="53:53" x14ac:dyDescent="0.3">
      <c r="BA93956" s="2"/>
    </row>
    <row r="93957" spans="53:53" x14ac:dyDescent="0.3">
      <c r="BA93957" s="2"/>
    </row>
    <row r="93958" spans="53:53" x14ac:dyDescent="0.3">
      <c r="BA93958" s="2"/>
    </row>
    <row r="93959" spans="53:53" x14ac:dyDescent="0.3">
      <c r="BA93959" s="2"/>
    </row>
    <row r="93960" spans="53:53" x14ac:dyDescent="0.3">
      <c r="BA93960" s="2"/>
    </row>
    <row r="93961" spans="53:53" x14ac:dyDescent="0.3">
      <c r="BA93961" s="2"/>
    </row>
    <row r="93962" spans="53:53" x14ac:dyDescent="0.3">
      <c r="BA93962" s="2"/>
    </row>
    <row r="93963" spans="53:53" x14ac:dyDescent="0.3">
      <c r="BA93963" s="2"/>
    </row>
    <row r="93964" spans="53:53" x14ac:dyDescent="0.3">
      <c r="BA93964" s="2"/>
    </row>
    <row r="93965" spans="53:53" x14ac:dyDescent="0.3">
      <c r="BA93965" s="2"/>
    </row>
    <row r="93966" spans="53:53" x14ac:dyDescent="0.3">
      <c r="BA93966" s="2"/>
    </row>
    <row r="93967" spans="53:53" x14ac:dyDescent="0.3">
      <c r="BA93967" s="2"/>
    </row>
    <row r="93968" spans="53:53" x14ac:dyDescent="0.3">
      <c r="BA93968" s="2"/>
    </row>
    <row r="93969" spans="53:53" x14ac:dyDescent="0.3">
      <c r="BA93969" s="2"/>
    </row>
    <row r="93970" spans="53:53" x14ac:dyDescent="0.3">
      <c r="BA93970" s="2"/>
    </row>
    <row r="93971" spans="53:53" x14ac:dyDescent="0.3">
      <c r="BA93971" s="2"/>
    </row>
    <row r="93972" spans="53:53" x14ac:dyDescent="0.3">
      <c r="BA93972" s="2"/>
    </row>
    <row r="93973" spans="53:53" x14ac:dyDescent="0.3">
      <c r="BA93973" s="2"/>
    </row>
    <row r="93974" spans="53:53" x14ac:dyDescent="0.3">
      <c r="BA93974" s="2"/>
    </row>
    <row r="93975" spans="53:53" x14ac:dyDescent="0.3">
      <c r="BA93975" s="2"/>
    </row>
    <row r="93976" spans="53:53" x14ac:dyDescent="0.3">
      <c r="BA93976" s="2"/>
    </row>
    <row r="93977" spans="53:53" x14ac:dyDescent="0.3">
      <c r="BA93977" s="2"/>
    </row>
    <row r="93978" spans="53:53" x14ac:dyDescent="0.3">
      <c r="BA93978" s="2"/>
    </row>
    <row r="93979" spans="53:53" x14ac:dyDescent="0.3">
      <c r="BA93979" s="2"/>
    </row>
    <row r="93980" spans="53:53" x14ac:dyDescent="0.3">
      <c r="BA93980" s="2"/>
    </row>
    <row r="93981" spans="53:53" x14ac:dyDescent="0.3">
      <c r="BA93981" s="2"/>
    </row>
    <row r="93982" spans="53:53" x14ac:dyDescent="0.3">
      <c r="BA93982" s="2"/>
    </row>
    <row r="93983" spans="53:53" x14ac:dyDescent="0.3">
      <c r="BA93983" s="2"/>
    </row>
    <row r="93984" spans="53:53" x14ac:dyDescent="0.3">
      <c r="BA93984" s="2"/>
    </row>
    <row r="93985" spans="53:53" x14ac:dyDescent="0.3">
      <c r="BA93985" s="2"/>
    </row>
    <row r="93986" spans="53:53" x14ac:dyDescent="0.3">
      <c r="BA93986" s="2"/>
    </row>
    <row r="93987" spans="53:53" x14ac:dyDescent="0.3">
      <c r="BA93987" s="2"/>
    </row>
    <row r="93988" spans="53:53" x14ac:dyDescent="0.3">
      <c r="BA93988" s="2"/>
    </row>
    <row r="93989" spans="53:53" x14ac:dyDescent="0.3">
      <c r="BA93989" s="2"/>
    </row>
    <row r="93990" spans="53:53" x14ac:dyDescent="0.3">
      <c r="BA93990" s="2"/>
    </row>
    <row r="93991" spans="53:53" x14ac:dyDescent="0.3">
      <c r="BA93991" s="2"/>
    </row>
    <row r="93992" spans="53:53" x14ac:dyDescent="0.3">
      <c r="BA93992" s="2"/>
    </row>
    <row r="93993" spans="53:53" x14ac:dyDescent="0.3">
      <c r="BA93993" s="2"/>
    </row>
    <row r="93994" spans="53:53" x14ac:dyDescent="0.3">
      <c r="BA93994" s="2"/>
    </row>
    <row r="93995" spans="53:53" x14ac:dyDescent="0.3">
      <c r="BA93995" s="2"/>
    </row>
    <row r="93996" spans="53:53" x14ac:dyDescent="0.3">
      <c r="BA93996" s="2"/>
    </row>
    <row r="93997" spans="53:53" x14ac:dyDescent="0.3">
      <c r="BA93997" s="2"/>
    </row>
    <row r="93998" spans="53:53" x14ac:dyDescent="0.3">
      <c r="BA93998" s="2"/>
    </row>
    <row r="93999" spans="53:53" x14ac:dyDescent="0.3">
      <c r="BA93999" s="2"/>
    </row>
    <row r="94000" spans="53:53" x14ac:dyDescent="0.3">
      <c r="BA94000" s="2"/>
    </row>
    <row r="94001" spans="53:53" x14ac:dyDescent="0.3">
      <c r="BA94001" s="2"/>
    </row>
    <row r="94002" spans="53:53" x14ac:dyDescent="0.3">
      <c r="BA94002" s="2"/>
    </row>
    <row r="94003" spans="53:53" x14ac:dyDescent="0.3">
      <c r="BA94003" s="2"/>
    </row>
    <row r="94004" spans="53:53" x14ac:dyDescent="0.3">
      <c r="BA94004" s="2"/>
    </row>
    <row r="94005" spans="53:53" x14ac:dyDescent="0.3">
      <c r="BA94005" s="2"/>
    </row>
    <row r="94006" spans="53:53" x14ac:dyDescent="0.3">
      <c r="BA94006" s="2"/>
    </row>
    <row r="94007" spans="53:53" x14ac:dyDescent="0.3">
      <c r="BA94007" s="2"/>
    </row>
    <row r="94008" spans="53:53" x14ac:dyDescent="0.3">
      <c r="BA94008" s="2"/>
    </row>
    <row r="94009" spans="53:53" x14ac:dyDescent="0.3">
      <c r="BA94009" s="2"/>
    </row>
    <row r="94010" spans="53:53" x14ac:dyDescent="0.3">
      <c r="BA94010" s="2"/>
    </row>
    <row r="94011" spans="53:53" x14ac:dyDescent="0.3">
      <c r="BA94011" s="2"/>
    </row>
    <row r="94012" spans="53:53" x14ac:dyDescent="0.3">
      <c r="BA94012" s="2"/>
    </row>
    <row r="94013" spans="53:53" x14ac:dyDescent="0.3">
      <c r="BA94013" s="2"/>
    </row>
    <row r="94014" spans="53:53" x14ac:dyDescent="0.3">
      <c r="BA94014" s="2"/>
    </row>
    <row r="94015" spans="53:53" x14ac:dyDescent="0.3">
      <c r="BA94015" s="2"/>
    </row>
    <row r="94016" spans="53:53" x14ac:dyDescent="0.3">
      <c r="BA94016" s="2"/>
    </row>
    <row r="94017" spans="53:53" x14ac:dyDescent="0.3">
      <c r="BA94017" s="2"/>
    </row>
    <row r="94018" spans="53:53" x14ac:dyDescent="0.3">
      <c r="BA94018" s="2"/>
    </row>
    <row r="94019" spans="53:53" x14ac:dyDescent="0.3">
      <c r="BA94019" s="2"/>
    </row>
    <row r="94020" spans="53:53" x14ac:dyDescent="0.3">
      <c r="BA94020" s="2"/>
    </row>
    <row r="94021" spans="53:53" x14ac:dyDescent="0.3">
      <c r="BA94021" s="2"/>
    </row>
    <row r="94022" spans="53:53" x14ac:dyDescent="0.3">
      <c r="BA94022" s="2"/>
    </row>
    <row r="94023" spans="53:53" x14ac:dyDescent="0.3">
      <c r="BA94023" s="2"/>
    </row>
    <row r="94024" spans="53:53" x14ac:dyDescent="0.3">
      <c r="BA94024" s="2"/>
    </row>
    <row r="94025" spans="53:53" x14ac:dyDescent="0.3">
      <c r="BA94025" s="2"/>
    </row>
    <row r="94026" spans="53:53" x14ac:dyDescent="0.3">
      <c r="BA94026" s="2"/>
    </row>
    <row r="94027" spans="53:53" x14ac:dyDescent="0.3">
      <c r="BA94027" s="2"/>
    </row>
    <row r="94028" spans="53:53" x14ac:dyDescent="0.3">
      <c r="BA94028" s="2"/>
    </row>
    <row r="94029" spans="53:53" x14ac:dyDescent="0.3">
      <c r="BA94029" s="2"/>
    </row>
    <row r="94030" spans="53:53" x14ac:dyDescent="0.3">
      <c r="BA94030" s="2"/>
    </row>
    <row r="94031" spans="53:53" x14ac:dyDescent="0.3">
      <c r="BA94031" s="2"/>
    </row>
    <row r="94032" spans="53:53" x14ac:dyDescent="0.3">
      <c r="BA94032" s="2"/>
    </row>
    <row r="94033" spans="53:53" x14ac:dyDescent="0.3">
      <c r="BA94033" s="2"/>
    </row>
    <row r="94034" spans="53:53" x14ac:dyDescent="0.3">
      <c r="BA94034" s="2"/>
    </row>
    <row r="94035" spans="53:53" x14ac:dyDescent="0.3">
      <c r="BA94035" s="2"/>
    </row>
    <row r="94036" spans="53:53" x14ac:dyDescent="0.3">
      <c r="BA94036" s="2"/>
    </row>
    <row r="94037" spans="53:53" x14ac:dyDescent="0.3">
      <c r="BA94037" s="2"/>
    </row>
    <row r="94038" spans="53:53" x14ac:dyDescent="0.3">
      <c r="BA94038" s="2"/>
    </row>
    <row r="94039" spans="53:53" x14ac:dyDescent="0.3">
      <c r="BA94039" s="2"/>
    </row>
    <row r="94040" spans="53:53" x14ac:dyDescent="0.3">
      <c r="BA94040" s="2"/>
    </row>
    <row r="94041" spans="53:53" x14ac:dyDescent="0.3">
      <c r="BA94041" s="2"/>
    </row>
    <row r="94042" spans="53:53" x14ac:dyDescent="0.3">
      <c r="BA94042" s="2"/>
    </row>
    <row r="94043" spans="53:53" x14ac:dyDescent="0.3">
      <c r="BA94043" s="2"/>
    </row>
    <row r="94044" spans="53:53" x14ac:dyDescent="0.3">
      <c r="BA94044" s="2"/>
    </row>
    <row r="94045" spans="53:53" x14ac:dyDescent="0.3">
      <c r="BA94045" s="2"/>
    </row>
    <row r="94046" spans="53:53" x14ac:dyDescent="0.3">
      <c r="BA94046" s="2"/>
    </row>
    <row r="94047" spans="53:53" x14ac:dyDescent="0.3">
      <c r="BA94047" s="2"/>
    </row>
    <row r="94048" spans="53:53" x14ac:dyDescent="0.3">
      <c r="BA94048" s="2"/>
    </row>
    <row r="94049" spans="53:53" x14ac:dyDescent="0.3">
      <c r="BA94049" s="2"/>
    </row>
    <row r="94050" spans="53:53" x14ac:dyDescent="0.3">
      <c r="BA94050" s="2"/>
    </row>
    <row r="94051" spans="53:53" x14ac:dyDescent="0.3">
      <c r="BA94051" s="2"/>
    </row>
    <row r="94052" spans="53:53" x14ac:dyDescent="0.3">
      <c r="BA94052" s="2"/>
    </row>
    <row r="94053" spans="53:53" x14ac:dyDescent="0.3">
      <c r="BA94053" s="2"/>
    </row>
    <row r="94054" spans="53:53" x14ac:dyDescent="0.3">
      <c r="BA94054" s="2"/>
    </row>
    <row r="94055" spans="53:53" x14ac:dyDescent="0.3">
      <c r="BA94055" s="2"/>
    </row>
    <row r="94056" spans="53:53" x14ac:dyDescent="0.3">
      <c r="BA94056" s="2"/>
    </row>
    <row r="94057" spans="53:53" x14ac:dyDescent="0.3">
      <c r="BA94057" s="2"/>
    </row>
    <row r="94058" spans="53:53" x14ac:dyDescent="0.3">
      <c r="BA94058" s="2"/>
    </row>
    <row r="94059" spans="53:53" x14ac:dyDescent="0.3">
      <c r="BA94059" s="2"/>
    </row>
    <row r="94060" spans="53:53" x14ac:dyDescent="0.3">
      <c r="BA94060" s="2"/>
    </row>
    <row r="94061" spans="53:53" x14ac:dyDescent="0.3">
      <c r="BA94061" s="2"/>
    </row>
    <row r="94062" spans="53:53" x14ac:dyDescent="0.3">
      <c r="BA94062" s="2"/>
    </row>
    <row r="94063" spans="53:53" x14ac:dyDescent="0.3">
      <c r="BA94063" s="2"/>
    </row>
    <row r="94064" spans="53:53" x14ac:dyDescent="0.3">
      <c r="BA94064" s="2"/>
    </row>
    <row r="94065" spans="53:53" x14ac:dyDescent="0.3">
      <c r="BA94065" s="2"/>
    </row>
    <row r="94066" spans="53:53" x14ac:dyDescent="0.3">
      <c r="BA94066" s="2"/>
    </row>
    <row r="94067" spans="53:53" x14ac:dyDescent="0.3">
      <c r="BA94067" s="2"/>
    </row>
    <row r="94068" spans="53:53" x14ac:dyDescent="0.3">
      <c r="BA94068" s="2"/>
    </row>
    <row r="94069" spans="53:53" x14ac:dyDescent="0.3">
      <c r="BA94069" s="2"/>
    </row>
    <row r="94070" spans="53:53" x14ac:dyDescent="0.3">
      <c r="BA94070" s="2"/>
    </row>
    <row r="94071" spans="53:53" x14ac:dyDescent="0.3">
      <c r="BA94071" s="2"/>
    </row>
    <row r="94072" spans="53:53" x14ac:dyDescent="0.3">
      <c r="BA94072" s="2"/>
    </row>
    <row r="94073" spans="53:53" x14ac:dyDescent="0.3">
      <c r="BA94073" s="2"/>
    </row>
    <row r="94074" spans="53:53" x14ac:dyDescent="0.3">
      <c r="BA94074" s="2"/>
    </row>
    <row r="94075" spans="53:53" x14ac:dyDescent="0.3">
      <c r="BA94075" s="2"/>
    </row>
    <row r="94076" spans="53:53" x14ac:dyDescent="0.3">
      <c r="BA94076" s="2"/>
    </row>
    <row r="94077" spans="53:53" x14ac:dyDescent="0.3">
      <c r="BA94077" s="2"/>
    </row>
    <row r="94078" spans="53:53" x14ac:dyDescent="0.3">
      <c r="BA94078" s="2"/>
    </row>
    <row r="94079" spans="53:53" x14ac:dyDescent="0.3">
      <c r="BA94079" s="2"/>
    </row>
    <row r="94080" spans="53:53" x14ac:dyDescent="0.3">
      <c r="BA94080" s="2"/>
    </row>
    <row r="94081" spans="53:53" x14ac:dyDescent="0.3">
      <c r="BA94081" s="2"/>
    </row>
    <row r="94082" spans="53:53" x14ac:dyDescent="0.3">
      <c r="BA94082" s="2"/>
    </row>
    <row r="94083" spans="53:53" x14ac:dyDescent="0.3">
      <c r="BA94083" s="2"/>
    </row>
    <row r="94084" spans="53:53" x14ac:dyDescent="0.3">
      <c r="BA94084" s="2"/>
    </row>
    <row r="94085" spans="53:53" x14ac:dyDescent="0.3">
      <c r="BA94085" s="2"/>
    </row>
    <row r="94086" spans="53:53" x14ac:dyDescent="0.3">
      <c r="BA94086" s="2"/>
    </row>
    <row r="94087" spans="53:53" x14ac:dyDescent="0.3">
      <c r="BA94087" s="2"/>
    </row>
    <row r="94088" spans="53:53" x14ac:dyDescent="0.3">
      <c r="BA94088" s="2"/>
    </row>
    <row r="94089" spans="53:53" x14ac:dyDescent="0.3">
      <c r="BA94089" s="2"/>
    </row>
    <row r="94090" spans="53:53" x14ac:dyDescent="0.3">
      <c r="BA94090" s="2"/>
    </row>
    <row r="94091" spans="53:53" x14ac:dyDescent="0.3">
      <c r="BA94091" s="2"/>
    </row>
    <row r="94092" spans="53:53" x14ac:dyDescent="0.3">
      <c r="BA94092" s="2"/>
    </row>
    <row r="94093" spans="53:53" x14ac:dyDescent="0.3">
      <c r="BA94093" s="2"/>
    </row>
    <row r="94094" spans="53:53" x14ac:dyDescent="0.3">
      <c r="BA94094" s="2"/>
    </row>
    <row r="94095" spans="53:53" x14ac:dyDescent="0.3">
      <c r="BA94095" s="2"/>
    </row>
    <row r="94096" spans="53:53" x14ac:dyDescent="0.3">
      <c r="BA94096" s="2"/>
    </row>
    <row r="94097" spans="53:53" x14ac:dyDescent="0.3">
      <c r="BA94097" s="2"/>
    </row>
    <row r="94098" spans="53:53" x14ac:dyDescent="0.3">
      <c r="BA94098" s="2"/>
    </row>
    <row r="94099" spans="53:53" x14ac:dyDescent="0.3">
      <c r="BA94099" s="2"/>
    </row>
    <row r="94100" spans="53:53" x14ac:dyDescent="0.3">
      <c r="BA94100" s="2"/>
    </row>
    <row r="94101" spans="53:53" x14ac:dyDescent="0.3">
      <c r="BA94101" s="2"/>
    </row>
    <row r="94102" spans="53:53" x14ac:dyDescent="0.3">
      <c r="BA94102" s="2"/>
    </row>
    <row r="94103" spans="53:53" x14ac:dyDescent="0.3">
      <c r="BA94103" s="2"/>
    </row>
    <row r="94104" spans="53:53" x14ac:dyDescent="0.3">
      <c r="BA94104" s="2"/>
    </row>
    <row r="94105" spans="53:53" x14ac:dyDescent="0.3">
      <c r="BA94105" s="2"/>
    </row>
    <row r="94106" spans="53:53" x14ac:dyDescent="0.3">
      <c r="BA94106" s="2"/>
    </row>
    <row r="94107" spans="53:53" x14ac:dyDescent="0.3">
      <c r="BA94107" s="2"/>
    </row>
    <row r="94108" spans="53:53" x14ac:dyDescent="0.3">
      <c r="BA94108" s="2"/>
    </row>
    <row r="94109" spans="53:53" x14ac:dyDescent="0.3">
      <c r="BA94109" s="2"/>
    </row>
    <row r="94110" spans="53:53" x14ac:dyDescent="0.3">
      <c r="BA94110" s="2"/>
    </row>
    <row r="94111" spans="53:53" x14ac:dyDescent="0.3">
      <c r="BA94111" s="2"/>
    </row>
    <row r="94112" spans="53:53" x14ac:dyDescent="0.3">
      <c r="BA94112" s="2"/>
    </row>
    <row r="94113" spans="53:53" x14ac:dyDescent="0.3">
      <c r="BA94113" s="2"/>
    </row>
    <row r="94114" spans="53:53" x14ac:dyDescent="0.3">
      <c r="BA94114" s="2"/>
    </row>
    <row r="94115" spans="53:53" x14ac:dyDescent="0.3">
      <c r="BA94115" s="2"/>
    </row>
    <row r="94116" spans="53:53" x14ac:dyDescent="0.3">
      <c r="BA94116" s="2"/>
    </row>
    <row r="94117" spans="53:53" x14ac:dyDescent="0.3">
      <c r="BA94117" s="2"/>
    </row>
    <row r="94118" spans="53:53" x14ac:dyDescent="0.3">
      <c r="BA94118" s="2"/>
    </row>
    <row r="94119" spans="53:53" x14ac:dyDescent="0.3">
      <c r="BA94119" s="2"/>
    </row>
    <row r="94120" spans="53:53" x14ac:dyDescent="0.3">
      <c r="BA94120" s="2"/>
    </row>
    <row r="94121" spans="53:53" x14ac:dyDescent="0.3">
      <c r="BA94121" s="2"/>
    </row>
    <row r="94122" spans="53:53" x14ac:dyDescent="0.3">
      <c r="BA94122" s="2"/>
    </row>
    <row r="94123" spans="53:53" x14ac:dyDescent="0.3">
      <c r="BA94123" s="2"/>
    </row>
    <row r="94124" spans="53:53" x14ac:dyDescent="0.3">
      <c r="BA94124" s="2"/>
    </row>
    <row r="94125" spans="53:53" x14ac:dyDescent="0.3">
      <c r="BA94125" s="2"/>
    </row>
    <row r="94126" spans="53:53" x14ac:dyDescent="0.3">
      <c r="BA94126" s="2"/>
    </row>
    <row r="94127" spans="53:53" x14ac:dyDescent="0.3">
      <c r="BA94127" s="2"/>
    </row>
    <row r="94128" spans="53:53" x14ac:dyDescent="0.3">
      <c r="BA94128" s="2"/>
    </row>
    <row r="94129" spans="53:53" x14ac:dyDescent="0.3">
      <c r="BA94129" s="2"/>
    </row>
    <row r="94130" spans="53:53" x14ac:dyDescent="0.3">
      <c r="BA94130" s="2"/>
    </row>
    <row r="94131" spans="53:53" x14ac:dyDescent="0.3">
      <c r="BA94131" s="2"/>
    </row>
    <row r="94132" spans="53:53" x14ac:dyDescent="0.3">
      <c r="BA94132" s="2"/>
    </row>
    <row r="94133" spans="53:53" x14ac:dyDescent="0.3">
      <c r="BA94133" s="2"/>
    </row>
    <row r="94134" spans="53:53" x14ac:dyDescent="0.3">
      <c r="BA94134" s="2"/>
    </row>
    <row r="94135" spans="53:53" x14ac:dyDescent="0.3">
      <c r="BA94135" s="2"/>
    </row>
    <row r="94136" spans="53:53" x14ac:dyDescent="0.3">
      <c r="BA94136" s="2"/>
    </row>
    <row r="94137" spans="53:53" x14ac:dyDescent="0.3">
      <c r="BA94137" s="2"/>
    </row>
    <row r="94138" spans="53:53" x14ac:dyDescent="0.3">
      <c r="BA94138" s="2"/>
    </row>
    <row r="94139" spans="53:53" x14ac:dyDescent="0.3">
      <c r="BA94139" s="2"/>
    </row>
    <row r="94140" spans="53:53" x14ac:dyDescent="0.3">
      <c r="BA94140" s="2"/>
    </row>
    <row r="94141" spans="53:53" x14ac:dyDescent="0.3">
      <c r="BA94141" s="2"/>
    </row>
    <row r="94142" spans="53:53" x14ac:dyDescent="0.3">
      <c r="BA94142" s="2"/>
    </row>
    <row r="94143" spans="53:53" x14ac:dyDescent="0.3">
      <c r="BA94143" s="2"/>
    </row>
    <row r="94144" spans="53:53" x14ac:dyDescent="0.3">
      <c r="BA94144" s="2"/>
    </row>
    <row r="94145" spans="53:53" x14ac:dyDescent="0.3">
      <c r="BA94145" s="2"/>
    </row>
    <row r="94146" spans="53:53" x14ac:dyDescent="0.3">
      <c r="BA94146" s="2"/>
    </row>
    <row r="94147" spans="53:53" x14ac:dyDescent="0.3">
      <c r="BA94147" s="2"/>
    </row>
    <row r="94148" spans="53:53" x14ac:dyDescent="0.3">
      <c r="BA94148" s="2"/>
    </row>
    <row r="94149" spans="53:53" x14ac:dyDescent="0.3">
      <c r="BA94149" s="2"/>
    </row>
    <row r="94150" spans="53:53" x14ac:dyDescent="0.3">
      <c r="BA94150" s="2"/>
    </row>
    <row r="94151" spans="53:53" x14ac:dyDescent="0.3">
      <c r="BA94151" s="2"/>
    </row>
    <row r="94152" spans="53:53" x14ac:dyDescent="0.3">
      <c r="BA94152" s="2"/>
    </row>
    <row r="94153" spans="53:53" x14ac:dyDescent="0.3">
      <c r="BA94153" s="2"/>
    </row>
    <row r="94154" spans="53:53" x14ac:dyDescent="0.3">
      <c r="BA94154" s="2"/>
    </row>
    <row r="94155" spans="53:53" x14ac:dyDescent="0.3">
      <c r="BA94155" s="2"/>
    </row>
    <row r="94156" spans="53:53" x14ac:dyDescent="0.3">
      <c r="BA94156" s="2"/>
    </row>
    <row r="94157" spans="53:53" x14ac:dyDescent="0.3">
      <c r="BA94157" s="2"/>
    </row>
    <row r="94158" spans="53:53" x14ac:dyDescent="0.3">
      <c r="BA94158" s="2"/>
    </row>
    <row r="94159" spans="53:53" x14ac:dyDescent="0.3">
      <c r="BA94159" s="2"/>
    </row>
    <row r="94160" spans="53:53" x14ac:dyDescent="0.3">
      <c r="BA94160" s="2"/>
    </row>
    <row r="94161" spans="53:53" x14ac:dyDescent="0.3">
      <c r="BA94161" s="2"/>
    </row>
    <row r="94162" spans="53:53" x14ac:dyDescent="0.3">
      <c r="BA94162" s="2"/>
    </row>
    <row r="94163" spans="53:53" x14ac:dyDescent="0.3">
      <c r="BA94163" s="2"/>
    </row>
    <row r="94164" spans="53:53" x14ac:dyDescent="0.3">
      <c r="BA94164" s="2"/>
    </row>
    <row r="94165" spans="53:53" x14ac:dyDescent="0.3">
      <c r="BA94165" s="2"/>
    </row>
    <row r="94166" spans="53:53" x14ac:dyDescent="0.3">
      <c r="BA94166" s="2"/>
    </row>
    <row r="94167" spans="53:53" x14ac:dyDescent="0.3">
      <c r="BA94167" s="2"/>
    </row>
    <row r="94168" spans="53:53" x14ac:dyDescent="0.3">
      <c r="BA94168" s="2"/>
    </row>
    <row r="94169" spans="53:53" x14ac:dyDescent="0.3">
      <c r="BA94169" s="2"/>
    </row>
    <row r="94170" spans="53:53" x14ac:dyDescent="0.3">
      <c r="BA94170" s="2"/>
    </row>
    <row r="94171" spans="53:53" x14ac:dyDescent="0.3">
      <c r="BA94171" s="2"/>
    </row>
    <row r="94172" spans="53:53" x14ac:dyDescent="0.3">
      <c r="BA94172" s="2"/>
    </row>
    <row r="94173" spans="53:53" x14ac:dyDescent="0.3">
      <c r="BA94173" s="2"/>
    </row>
    <row r="94174" spans="53:53" x14ac:dyDescent="0.3">
      <c r="BA94174" s="2"/>
    </row>
    <row r="94175" spans="53:53" x14ac:dyDescent="0.3">
      <c r="BA94175" s="2"/>
    </row>
    <row r="94176" spans="53:53" x14ac:dyDescent="0.3">
      <c r="BA94176" s="2"/>
    </row>
    <row r="94177" spans="53:53" x14ac:dyDescent="0.3">
      <c r="BA94177" s="2"/>
    </row>
    <row r="94178" spans="53:53" x14ac:dyDescent="0.3">
      <c r="BA94178" s="2"/>
    </row>
    <row r="94179" spans="53:53" x14ac:dyDescent="0.3">
      <c r="BA94179" s="2"/>
    </row>
    <row r="94180" spans="53:53" x14ac:dyDescent="0.3">
      <c r="BA94180" s="2"/>
    </row>
    <row r="94181" spans="53:53" x14ac:dyDescent="0.3">
      <c r="BA94181" s="2"/>
    </row>
    <row r="94182" spans="53:53" x14ac:dyDescent="0.3">
      <c r="BA94182" s="2"/>
    </row>
    <row r="94183" spans="53:53" x14ac:dyDescent="0.3">
      <c r="BA94183" s="2"/>
    </row>
    <row r="94184" spans="53:53" x14ac:dyDescent="0.3">
      <c r="BA94184" s="2"/>
    </row>
    <row r="94185" spans="53:53" x14ac:dyDescent="0.3">
      <c r="BA94185" s="2"/>
    </row>
    <row r="94186" spans="53:53" x14ac:dyDescent="0.3">
      <c r="BA94186" s="2"/>
    </row>
    <row r="94187" spans="53:53" x14ac:dyDescent="0.3">
      <c r="BA94187" s="2"/>
    </row>
    <row r="94188" spans="53:53" x14ac:dyDescent="0.3">
      <c r="BA94188" s="2"/>
    </row>
    <row r="94189" spans="53:53" x14ac:dyDescent="0.3">
      <c r="BA94189" s="2"/>
    </row>
    <row r="94190" spans="53:53" x14ac:dyDescent="0.3">
      <c r="BA94190" s="2"/>
    </row>
    <row r="94191" spans="53:53" x14ac:dyDescent="0.3">
      <c r="BA94191" s="2"/>
    </row>
    <row r="94192" spans="53:53" x14ac:dyDescent="0.3">
      <c r="BA94192" s="2"/>
    </row>
    <row r="94193" spans="53:53" x14ac:dyDescent="0.3">
      <c r="BA94193" s="2"/>
    </row>
    <row r="94194" spans="53:53" x14ac:dyDescent="0.3">
      <c r="BA94194" s="2"/>
    </row>
    <row r="94195" spans="53:53" x14ac:dyDescent="0.3">
      <c r="BA94195" s="2"/>
    </row>
    <row r="94196" spans="53:53" x14ac:dyDescent="0.3">
      <c r="BA94196" s="2"/>
    </row>
    <row r="94197" spans="53:53" x14ac:dyDescent="0.3">
      <c r="BA94197" s="2"/>
    </row>
    <row r="94198" spans="53:53" x14ac:dyDescent="0.3">
      <c r="BA94198" s="2"/>
    </row>
    <row r="94199" spans="53:53" x14ac:dyDescent="0.3">
      <c r="BA94199" s="2"/>
    </row>
    <row r="94200" spans="53:53" x14ac:dyDescent="0.3">
      <c r="BA94200" s="2"/>
    </row>
    <row r="94201" spans="53:53" x14ac:dyDescent="0.3">
      <c r="BA94201" s="2"/>
    </row>
    <row r="94202" spans="53:53" x14ac:dyDescent="0.3">
      <c r="BA94202" s="2"/>
    </row>
    <row r="94203" spans="53:53" x14ac:dyDescent="0.3">
      <c r="BA94203" s="2"/>
    </row>
    <row r="94204" spans="53:53" x14ac:dyDescent="0.3">
      <c r="BA94204" s="2"/>
    </row>
    <row r="94205" spans="53:53" x14ac:dyDescent="0.3">
      <c r="BA94205" s="2"/>
    </row>
    <row r="94206" spans="53:53" x14ac:dyDescent="0.3">
      <c r="BA94206" s="2"/>
    </row>
    <row r="94207" spans="53:53" x14ac:dyDescent="0.3">
      <c r="BA94207" s="2"/>
    </row>
    <row r="94208" spans="53:53" x14ac:dyDescent="0.3">
      <c r="BA94208" s="2"/>
    </row>
    <row r="94209" spans="53:53" x14ac:dyDescent="0.3">
      <c r="BA94209" s="2"/>
    </row>
    <row r="94210" spans="53:53" x14ac:dyDescent="0.3">
      <c r="BA94210" s="2"/>
    </row>
    <row r="94211" spans="53:53" x14ac:dyDescent="0.3">
      <c r="BA94211" s="2"/>
    </row>
    <row r="94212" spans="53:53" x14ac:dyDescent="0.3">
      <c r="BA94212" s="2"/>
    </row>
    <row r="94213" spans="53:53" x14ac:dyDescent="0.3">
      <c r="BA94213" s="2"/>
    </row>
    <row r="94214" spans="53:53" x14ac:dyDescent="0.3">
      <c r="BA94214" s="2"/>
    </row>
    <row r="94215" spans="53:53" x14ac:dyDescent="0.3">
      <c r="BA94215" s="2"/>
    </row>
    <row r="94216" spans="53:53" x14ac:dyDescent="0.3">
      <c r="BA94216" s="2"/>
    </row>
    <row r="94217" spans="53:53" x14ac:dyDescent="0.3">
      <c r="BA94217" s="2"/>
    </row>
    <row r="94218" spans="53:53" x14ac:dyDescent="0.3">
      <c r="BA94218" s="2"/>
    </row>
    <row r="94219" spans="53:53" x14ac:dyDescent="0.3">
      <c r="BA94219" s="2"/>
    </row>
    <row r="94220" spans="53:53" x14ac:dyDescent="0.3">
      <c r="BA94220" s="2"/>
    </row>
    <row r="94221" spans="53:53" x14ac:dyDescent="0.3">
      <c r="BA94221" s="2"/>
    </row>
    <row r="94222" spans="53:53" x14ac:dyDescent="0.3">
      <c r="BA94222" s="2"/>
    </row>
    <row r="94223" spans="53:53" x14ac:dyDescent="0.3">
      <c r="BA94223" s="2"/>
    </row>
    <row r="94224" spans="53:53" x14ac:dyDescent="0.3">
      <c r="BA94224" s="2"/>
    </row>
    <row r="94225" spans="53:53" x14ac:dyDescent="0.3">
      <c r="BA94225" s="2"/>
    </row>
    <row r="94226" spans="53:53" x14ac:dyDescent="0.3">
      <c r="BA94226" s="2"/>
    </row>
    <row r="94227" spans="53:53" x14ac:dyDescent="0.3">
      <c r="BA94227" s="2"/>
    </row>
    <row r="94228" spans="53:53" x14ac:dyDescent="0.3">
      <c r="BA94228" s="2"/>
    </row>
    <row r="94229" spans="53:53" x14ac:dyDescent="0.3">
      <c r="BA94229" s="2"/>
    </row>
    <row r="94230" spans="53:53" x14ac:dyDescent="0.3">
      <c r="BA94230" s="2"/>
    </row>
    <row r="94231" spans="53:53" x14ac:dyDescent="0.3">
      <c r="BA94231" s="2"/>
    </row>
    <row r="94232" spans="53:53" x14ac:dyDescent="0.3">
      <c r="BA94232" s="2"/>
    </row>
    <row r="94233" spans="53:53" x14ac:dyDescent="0.3">
      <c r="BA94233" s="2"/>
    </row>
    <row r="94234" spans="53:53" x14ac:dyDescent="0.3">
      <c r="BA94234" s="2"/>
    </row>
    <row r="94235" spans="53:53" x14ac:dyDescent="0.3">
      <c r="BA94235" s="2"/>
    </row>
    <row r="94236" spans="53:53" x14ac:dyDescent="0.3">
      <c r="BA94236" s="2"/>
    </row>
    <row r="94237" spans="53:53" x14ac:dyDescent="0.3">
      <c r="BA94237" s="2"/>
    </row>
    <row r="94238" spans="53:53" x14ac:dyDescent="0.3">
      <c r="BA94238" s="2"/>
    </row>
    <row r="94239" spans="53:53" x14ac:dyDescent="0.3">
      <c r="BA94239" s="2"/>
    </row>
    <row r="94240" spans="53:53" x14ac:dyDescent="0.3">
      <c r="BA94240" s="2"/>
    </row>
    <row r="94241" spans="53:53" x14ac:dyDescent="0.3">
      <c r="BA94241" s="2"/>
    </row>
    <row r="94242" spans="53:53" x14ac:dyDescent="0.3">
      <c r="BA94242" s="2"/>
    </row>
    <row r="94243" spans="53:53" x14ac:dyDescent="0.3">
      <c r="BA94243" s="2"/>
    </row>
    <row r="94244" spans="53:53" x14ac:dyDescent="0.3">
      <c r="BA94244" s="2"/>
    </row>
    <row r="94245" spans="53:53" x14ac:dyDescent="0.3">
      <c r="BA94245" s="2"/>
    </row>
    <row r="94246" spans="53:53" x14ac:dyDescent="0.3">
      <c r="BA94246" s="2"/>
    </row>
    <row r="94247" spans="53:53" x14ac:dyDescent="0.3">
      <c r="BA94247" s="2"/>
    </row>
    <row r="94248" spans="53:53" x14ac:dyDescent="0.3">
      <c r="BA94248" s="2"/>
    </row>
    <row r="94249" spans="53:53" x14ac:dyDescent="0.3">
      <c r="BA94249" s="2"/>
    </row>
    <row r="94250" spans="53:53" x14ac:dyDescent="0.3">
      <c r="BA94250" s="2"/>
    </row>
    <row r="94251" spans="53:53" x14ac:dyDescent="0.3">
      <c r="BA94251" s="2"/>
    </row>
    <row r="94252" spans="53:53" x14ac:dyDescent="0.3">
      <c r="BA94252" s="2"/>
    </row>
    <row r="94253" spans="53:53" x14ac:dyDescent="0.3">
      <c r="BA94253" s="2"/>
    </row>
    <row r="94254" spans="53:53" x14ac:dyDescent="0.3">
      <c r="BA94254" s="2"/>
    </row>
    <row r="94255" spans="53:53" x14ac:dyDescent="0.3">
      <c r="BA94255" s="2"/>
    </row>
    <row r="94256" spans="53:53" x14ac:dyDescent="0.3">
      <c r="BA94256" s="2"/>
    </row>
    <row r="94257" spans="53:53" x14ac:dyDescent="0.3">
      <c r="BA94257" s="2"/>
    </row>
    <row r="94258" spans="53:53" x14ac:dyDescent="0.3">
      <c r="BA94258" s="2"/>
    </row>
    <row r="94259" spans="53:53" x14ac:dyDescent="0.3">
      <c r="BA94259" s="2"/>
    </row>
    <row r="94260" spans="53:53" x14ac:dyDescent="0.3">
      <c r="BA94260" s="2"/>
    </row>
    <row r="94261" spans="53:53" x14ac:dyDescent="0.3">
      <c r="BA94261" s="2"/>
    </row>
    <row r="94262" spans="53:53" x14ac:dyDescent="0.3">
      <c r="BA94262" s="2"/>
    </row>
    <row r="94263" spans="53:53" x14ac:dyDescent="0.3">
      <c r="BA94263" s="2"/>
    </row>
    <row r="94264" spans="53:53" x14ac:dyDescent="0.3">
      <c r="BA94264" s="2"/>
    </row>
    <row r="94265" spans="53:53" x14ac:dyDescent="0.3">
      <c r="BA94265" s="2"/>
    </row>
    <row r="94266" spans="53:53" x14ac:dyDescent="0.3">
      <c r="BA94266" s="2"/>
    </row>
    <row r="94267" spans="53:53" x14ac:dyDescent="0.3">
      <c r="BA94267" s="2"/>
    </row>
    <row r="94268" spans="53:53" x14ac:dyDescent="0.3">
      <c r="BA94268" s="2"/>
    </row>
    <row r="94269" spans="53:53" x14ac:dyDescent="0.3">
      <c r="BA94269" s="2"/>
    </row>
    <row r="94270" spans="53:53" x14ac:dyDescent="0.3">
      <c r="BA94270" s="2"/>
    </row>
    <row r="94271" spans="53:53" x14ac:dyDescent="0.3">
      <c r="BA94271" s="2"/>
    </row>
    <row r="94272" spans="53:53" x14ac:dyDescent="0.3">
      <c r="BA94272" s="2"/>
    </row>
    <row r="94273" spans="53:53" x14ac:dyDescent="0.3">
      <c r="BA94273" s="2"/>
    </row>
    <row r="94274" spans="53:53" x14ac:dyDescent="0.3">
      <c r="BA94274" s="2"/>
    </row>
    <row r="94275" spans="53:53" x14ac:dyDescent="0.3">
      <c r="BA94275" s="2"/>
    </row>
    <row r="94276" spans="53:53" x14ac:dyDescent="0.3">
      <c r="BA94276" s="2"/>
    </row>
    <row r="94277" spans="53:53" x14ac:dyDescent="0.3">
      <c r="BA94277" s="2"/>
    </row>
    <row r="94278" spans="53:53" x14ac:dyDescent="0.3">
      <c r="BA94278" s="2"/>
    </row>
    <row r="94279" spans="53:53" x14ac:dyDescent="0.3">
      <c r="BA94279" s="2"/>
    </row>
    <row r="94280" spans="53:53" x14ac:dyDescent="0.3">
      <c r="BA94280" s="2"/>
    </row>
    <row r="94281" spans="53:53" x14ac:dyDescent="0.3">
      <c r="BA94281" s="2"/>
    </row>
    <row r="94282" spans="53:53" x14ac:dyDescent="0.3">
      <c r="BA94282" s="2"/>
    </row>
    <row r="94283" spans="53:53" x14ac:dyDescent="0.3">
      <c r="BA94283" s="2"/>
    </row>
    <row r="94284" spans="53:53" x14ac:dyDescent="0.3">
      <c r="BA94284" s="2"/>
    </row>
    <row r="94285" spans="53:53" x14ac:dyDescent="0.3">
      <c r="BA94285" s="2"/>
    </row>
    <row r="94286" spans="53:53" x14ac:dyDescent="0.3">
      <c r="BA94286" s="2"/>
    </row>
    <row r="94287" spans="53:53" x14ac:dyDescent="0.3">
      <c r="BA94287" s="2"/>
    </row>
    <row r="94288" spans="53:53" x14ac:dyDescent="0.3">
      <c r="BA94288" s="2"/>
    </row>
    <row r="94289" spans="53:53" x14ac:dyDescent="0.3">
      <c r="BA94289" s="2"/>
    </row>
    <row r="94290" spans="53:53" x14ac:dyDescent="0.3">
      <c r="BA94290" s="2"/>
    </row>
    <row r="94291" spans="53:53" x14ac:dyDescent="0.3">
      <c r="BA94291" s="2"/>
    </row>
    <row r="94292" spans="53:53" x14ac:dyDescent="0.3">
      <c r="BA94292" s="2"/>
    </row>
    <row r="94293" spans="53:53" x14ac:dyDescent="0.3">
      <c r="BA94293" s="2"/>
    </row>
    <row r="94294" spans="53:53" x14ac:dyDescent="0.3">
      <c r="BA94294" s="2"/>
    </row>
    <row r="94295" spans="53:53" x14ac:dyDescent="0.3">
      <c r="BA94295" s="2"/>
    </row>
    <row r="94296" spans="53:53" x14ac:dyDescent="0.3">
      <c r="BA94296" s="2"/>
    </row>
    <row r="94297" spans="53:53" x14ac:dyDescent="0.3">
      <c r="BA94297" s="2"/>
    </row>
    <row r="94298" spans="53:53" x14ac:dyDescent="0.3">
      <c r="BA94298" s="2"/>
    </row>
    <row r="94299" spans="53:53" x14ac:dyDescent="0.3">
      <c r="BA94299" s="2"/>
    </row>
    <row r="94300" spans="53:53" x14ac:dyDescent="0.3">
      <c r="BA94300" s="2"/>
    </row>
    <row r="94301" spans="53:53" x14ac:dyDescent="0.3">
      <c r="BA94301" s="2"/>
    </row>
    <row r="94302" spans="53:53" x14ac:dyDescent="0.3">
      <c r="BA94302" s="2"/>
    </row>
    <row r="94303" spans="53:53" x14ac:dyDescent="0.3">
      <c r="BA94303" s="2"/>
    </row>
    <row r="94304" spans="53:53" x14ac:dyDescent="0.3">
      <c r="BA94304" s="2"/>
    </row>
    <row r="94305" spans="53:53" x14ac:dyDescent="0.3">
      <c r="BA94305" s="2"/>
    </row>
    <row r="94306" spans="53:53" x14ac:dyDescent="0.3">
      <c r="BA94306" s="2"/>
    </row>
    <row r="94307" spans="53:53" x14ac:dyDescent="0.3">
      <c r="BA94307" s="2"/>
    </row>
    <row r="94308" spans="53:53" x14ac:dyDescent="0.3">
      <c r="BA94308" s="2"/>
    </row>
    <row r="94309" spans="53:53" x14ac:dyDescent="0.3">
      <c r="BA94309" s="2"/>
    </row>
    <row r="94310" spans="53:53" x14ac:dyDescent="0.3">
      <c r="BA94310" s="2"/>
    </row>
    <row r="94311" spans="53:53" x14ac:dyDescent="0.3">
      <c r="BA94311" s="2"/>
    </row>
    <row r="94312" spans="53:53" x14ac:dyDescent="0.3">
      <c r="BA94312" s="2"/>
    </row>
    <row r="94313" spans="53:53" x14ac:dyDescent="0.3">
      <c r="BA94313" s="2"/>
    </row>
    <row r="94314" spans="53:53" x14ac:dyDescent="0.3">
      <c r="BA94314" s="2"/>
    </row>
    <row r="94315" spans="53:53" x14ac:dyDescent="0.3">
      <c r="BA94315" s="2"/>
    </row>
    <row r="94316" spans="53:53" x14ac:dyDescent="0.3">
      <c r="BA94316" s="2"/>
    </row>
    <row r="94317" spans="53:53" x14ac:dyDescent="0.3">
      <c r="BA94317" s="2"/>
    </row>
    <row r="94318" spans="53:53" x14ac:dyDescent="0.3">
      <c r="BA94318" s="2"/>
    </row>
    <row r="94319" spans="53:53" x14ac:dyDescent="0.3">
      <c r="BA94319" s="2"/>
    </row>
    <row r="94320" spans="53:53" x14ac:dyDescent="0.3">
      <c r="BA94320" s="2"/>
    </row>
    <row r="94321" spans="53:53" x14ac:dyDescent="0.3">
      <c r="BA94321" s="2"/>
    </row>
    <row r="94322" spans="53:53" x14ac:dyDescent="0.3">
      <c r="BA94322" s="2"/>
    </row>
    <row r="94323" spans="53:53" x14ac:dyDescent="0.3">
      <c r="BA94323" s="2"/>
    </row>
    <row r="94324" spans="53:53" x14ac:dyDescent="0.3">
      <c r="BA94324" s="2"/>
    </row>
    <row r="94325" spans="53:53" x14ac:dyDescent="0.3">
      <c r="BA94325" s="2"/>
    </row>
    <row r="94326" spans="53:53" x14ac:dyDescent="0.3">
      <c r="BA94326" s="2"/>
    </row>
    <row r="94327" spans="53:53" x14ac:dyDescent="0.3">
      <c r="BA94327" s="2"/>
    </row>
    <row r="94328" spans="53:53" x14ac:dyDescent="0.3">
      <c r="BA94328" s="2"/>
    </row>
    <row r="94329" spans="53:53" x14ac:dyDescent="0.3">
      <c r="BA94329" s="2"/>
    </row>
    <row r="94330" spans="53:53" x14ac:dyDescent="0.3">
      <c r="BA94330" s="2"/>
    </row>
    <row r="94331" spans="53:53" x14ac:dyDescent="0.3">
      <c r="BA94331" s="2"/>
    </row>
    <row r="94332" spans="53:53" x14ac:dyDescent="0.3">
      <c r="BA94332" s="2"/>
    </row>
    <row r="94333" spans="53:53" x14ac:dyDescent="0.3">
      <c r="BA94333" s="2"/>
    </row>
    <row r="94334" spans="53:53" x14ac:dyDescent="0.3">
      <c r="BA94334" s="2"/>
    </row>
    <row r="94335" spans="53:53" x14ac:dyDescent="0.3">
      <c r="BA94335" s="2"/>
    </row>
    <row r="94336" spans="53:53" x14ac:dyDescent="0.3">
      <c r="BA94336" s="2"/>
    </row>
    <row r="94337" spans="53:53" x14ac:dyDescent="0.3">
      <c r="BA94337" s="2"/>
    </row>
    <row r="94338" spans="53:53" x14ac:dyDescent="0.3">
      <c r="BA94338" s="2"/>
    </row>
    <row r="94339" spans="53:53" x14ac:dyDescent="0.3">
      <c r="BA94339" s="2"/>
    </row>
    <row r="94340" spans="53:53" x14ac:dyDescent="0.3">
      <c r="BA94340" s="2"/>
    </row>
    <row r="94341" spans="53:53" x14ac:dyDescent="0.3">
      <c r="BA94341" s="2"/>
    </row>
    <row r="94342" spans="53:53" x14ac:dyDescent="0.3">
      <c r="BA94342" s="2"/>
    </row>
    <row r="94343" spans="53:53" x14ac:dyDescent="0.3">
      <c r="BA94343" s="2"/>
    </row>
    <row r="94344" spans="53:53" x14ac:dyDescent="0.3">
      <c r="BA94344" s="2"/>
    </row>
    <row r="94345" spans="53:53" x14ac:dyDescent="0.3">
      <c r="BA94345" s="2"/>
    </row>
    <row r="94346" spans="53:53" x14ac:dyDescent="0.3">
      <c r="BA94346" s="2"/>
    </row>
    <row r="94347" spans="53:53" x14ac:dyDescent="0.3">
      <c r="BA94347" s="2"/>
    </row>
    <row r="94348" spans="53:53" x14ac:dyDescent="0.3">
      <c r="BA94348" s="2"/>
    </row>
    <row r="94349" spans="53:53" x14ac:dyDescent="0.3">
      <c r="BA94349" s="2"/>
    </row>
    <row r="94350" spans="53:53" x14ac:dyDescent="0.3">
      <c r="BA94350" s="2"/>
    </row>
    <row r="94351" spans="53:53" x14ac:dyDescent="0.3">
      <c r="BA94351" s="2"/>
    </row>
    <row r="94352" spans="53:53" x14ac:dyDescent="0.3">
      <c r="BA94352" s="2"/>
    </row>
    <row r="94353" spans="53:53" x14ac:dyDescent="0.3">
      <c r="BA94353" s="2"/>
    </row>
    <row r="94354" spans="53:53" x14ac:dyDescent="0.3">
      <c r="BA94354" s="2"/>
    </row>
    <row r="94355" spans="53:53" x14ac:dyDescent="0.3">
      <c r="BA94355" s="2"/>
    </row>
    <row r="94356" spans="53:53" x14ac:dyDescent="0.3">
      <c r="BA94356" s="2"/>
    </row>
    <row r="94357" spans="53:53" x14ac:dyDescent="0.3">
      <c r="BA94357" s="2"/>
    </row>
    <row r="94358" spans="53:53" x14ac:dyDescent="0.3">
      <c r="BA94358" s="2"/>
    </row>
    <row r="94359" spans="53:53" x14ac:dyDescent="0.3">
      <c r="BA94359" s="2"/>
    </row>
    <row r="94360" spans="53:53" x14ac:dyDescent="0.3">
      <c r="BA94360" s="2"/>
    </row>
    <row r="94361" spans="53:53" x14ac:dyDescent="0.3">
      <c r="BA94361" s="2"/>
    </row>
    <row r="94362" spans="53:53" x14ac:dyDescent="0.3">
      <c r="BA94362" s="2"/>
    </row>
    <row r="94363" spans="53:53" x14ac:dyDescent="0.3">
      <c r="BA94363" s="2"/>
    </row>
    <row r="94364" spans="53:53" x14ac:dyDescent="0.3">
      <c r="BA94364" s="2"/>
    </row>
    <row r="94365" spans="53:53" x14ac:dyDescent="0.3">
      <c r="BA94365" s="2"/>
    </row>
    <row r="94366" spans="53:53" x14ac:dyDescent="0.3">
      <c r="BA94366" s="2"/>
    </row>
    <row r="94367" spans="53:53" x14ac:dyDescent="0.3">
      <c r="BA94367" s="2"/>
    </row>
    <row r="94368" spans="53:53" x14ac:dyDescent="0.3">
      <c r="BA94368" s="2"/>
    </row>
    <row r="94369" spans="53:53" x14ac:dyDescent="0.3">
      <c r="BA94369" s="2"/>
    </row>
    <row r="94370" spans="53:53" x14ac:dyDescent="0.3">
      <c r="BA94370" s="2"/>
    </row>
    <row r="94371" spans="53:53" x14ac:dyDescent="0.3">
      <c r="BA94371" s="2"/>
    </row>
    <row r="94372" spans="53:53" x14ac:dyDescent="0.3">
      <c r="BA94372" s="2"/>
    </row>
    <row r="94373" spans="53:53" x14ac:dyDescent="0.3">
      <c r="BA94373" s="2"/>
    </row>
    <row r="94374" spans="53:53" x14ac:dyDescent="0.3">
      <c r="BA94374" s="2"/>
    </row>
    <row r="94375" spans="53:53" x14ac:dyDescent="0.3">
      <c r="BA94375" s="2"/>
    </row>
    <row r="94376" spans="53:53" x14ac:dyDescent="0.3">
      <c r="BA94376" s="2"/>
    </row>
    <row r="94377" spans="53:53" x14ac:dyDescent="0.3">
      <c r="BA94377" s="2"/>
    </row>
    <row r="94378" spans="53:53" x14ac:dyDescent="0.3">
      <c r="BA94378" s="2"/>
    </row>
    <row r="94379" spans="53:53" x14ac:dyDescent="0.3">
      <c r="BA94379" s="2"/>
    </row>
    <row r="94380" spans="53:53" x14ac:dyDescent="0.3">
      <c r="BA94380" s="2"/>
    </row>
    <row r="94381" spans="53:53" x14ac:dyDescent="0.3">
      <c r="BA94381" s="2"/>
    </row>
    <row r="94382" spans="53:53" x14ac:dyDescent="0.3">
      <c r="BA94382" s="2"/>
    </row>
    <row r="94383" spans="53:53" x14ac:dyDescent="0.3">
      <c r="BA94383" s="2"/>
    </row>
    <row r="94384" spans="53:53" x14ac:dyDescent="0.3">
      <c r="BA94384" s="2"/>
    </row>
    <row r="94385" spans="53:53" x14ac:dyDescent="0.3">
      <c r="BA94385" s="2"/>
    </row>
    <row r="94386" spans="53:53" x14ac:dyDescent="0.3">
      <c r="BA94386" s="2"/>
    </row>
    <row r="94387" spans="53:53" x14ac:dyDescent="0.3">
      <c r="BA94387" s="2"/>
    </row>
    <row r="94388" spans="53:53" x14ac:dyDescent="0.3">
      <c r="BA94388" s="2"/>
    </row>
    <row r="94389" spans="53:53" x14ac:dyDescent="0.3">
      <c r="BA94389" s="2"/>
    </row>
    <row r="94390" spans="53:53" x14ac:dyDescent="0.3">
      <c r="BA94390" s="2"/>
    </row>
    <row r="94391" spans="53:53" x14ac:dyDescent="0.3">
      <c r="BA94391" s="2"/>
    </row>
    <row r="94392" spans="53:53" x14ac:dyDescent="0.3">
      <c r="BA94392" s="2"/>
    </row>
    <row r="94393" spans="53:53" x14ac:dyDescent="0.3">
      <c r="BA94393" s="2"/>
    </row>
    <row r="94394" spans="53:53" x14ac:dyDescent="0.3">
      <c r="BA94394" s="2"/>
    </row>
    <row r="94395" spans="53:53" x14ac:dyDescent="0.3">
      <c r="BA94395" s="2"/>
    </row>
    <row r="94396" spans="53:53" x14ac:dyDescent="0.3">
      <c r="BA94396" s="2"/>
    </row>
    <row r="94397" spans="53:53" x14ac:dyDescent="0.3">
      <c r="BA94397" s="2"/>
    </row>
    <row r="94398" spans="53:53" x14ac:dyDescent="0.3">
      <c r="BA94398" s="2"/>
    </row>
    <row r="94399" spans="53:53" x14ac:dyDescent="0.3">
      <c r="BA94399" s="2"/>
    </row>
    <row r="94400" spans="53:53" x14ac:dyDescent="0.3">
      <c r="BA94400" s="2"/>
    </row>
    <row r="94401" spans="53:53" x14ac:dyDescent="0.3">
      <c r="BA94401" s="2"/>
    </row>
    <row r="94402" spans="53:53" x14ac:dyDescent="0.3">
      <c r="BA94402" s="2"/>
    </row>
    <row r="94403" spans="53:53" x14ac:dyDescent="0.3">
      <c r="BA94403" s="2"/>
    </row>
    <row r="94404" spans="53:53" x14ac:dyDescent="0.3">
      <c r="BA94404" s="2"/>
    </row>
    <row r="94405" spans="53:53" x14ac:dyDescent="0.3">
      <c r="BA94405" s="2"/>
    </row>
    <row r="94406" spans="53:53" x14ac:dyDescent="0.3">
      <c r="BA94406" s="2"/>
    </row>
    <row r="94407" spans="53:53" x14ac:dyDescent="0.3">
      <c r="BA94407" s="2"/>
    </row>
    <row r="94408" spans="53:53" x14ac:dyDescent="0.3">
      <c r="BA94408" s="2"/>
    </row>
    <row r="94409" spans="53:53" x14ac:dyDescent="0.3">
      <c r="BA94409" s="2"/>
    </row>
    <row r="94410" spans="53:53" x14ac:dyDescent="0.3">
      <c r="BA94410" s="2"/>
    </row>
    <row r="94411" spans="53:53" x14ac:dyDescent="0.3">
      <c r="BA94411" s="2"/>
    </row>
    <row r="94412" spans="53:53" x14ac:dyDescent="0.3">
      <c r="BA94412" s="2"/>
    </row>
    <row r="94413" spans="53:53" x14ac:dyDescent="0.3">
      <c r="BA94413" s="2"/>
    </row>
    <row r="94414" spans="53:53" x14ac:dyDescent="0.3">
      <c r="BA94414" s="2"/>
    </row>
    <row r="94415" spans="53:53" x14ac:dyDescent="0.3">
      <c r="BA94415" s="2"/>
    </row>
    <row r="94416" spans="53:53" x14ac:dyDescent="0.3">
      <c r="BA94416" s="2"/>
    </row>
    <row r="94417" spans="53:53" x14ac:dyDescent="0.3">
      <c r="BA94417" s="2"/>
    </row>
    <row r="94418" spans="53:53" x14ac:dyDescent="0.3">
      <c r="BA94418" s="2"/>
    </row>
    <row r="94419" spans="53:53" x14ac:dyDescent="0.3">
      <c r="BA94419" s="2"/>
    </row>
    <row r="94420" spans="53:53" x14ac:dyDescent="0.3">
      <c r="BA94420" s="2"/>
    </row>
    <row r="94421" spans="53:53" x14ac:dyDescent="0.3">
      <c r="BA94421" s="2"/>
    </row>
    <row r="94422" spans="53:53" x14ac:dyDescent="0.3">
      <c r="BA94422" s="2"/>
    </row>
    <row r="94423" spans="53:53" x14ac:dyDescent="0.3">
      <c r="BA94423" s="2"/>
    </row>
    <row r="94424" spans="53:53" x14ac:dyDescent="0.3">
      <c r="BA94424" s="2"/>
    </row>
    <row r="94425" spans="53:53" x14ac:dyDescent="0.3">
      <c r="BA94425" s="2"/>
    </row>
    <row r="94426" spans="53:53" x14ac:dyDescent="0.3">
      <c r="BA94426" s="2"/>
    </row>
    <row r="94427" spans="53:53" x14ac:dyDescent="0.3">
      <c r="BA94427" s="2"/>
    </row>
    <row r="94428" spans="53:53" x14ac:dyDescent="0.3">
      <c r="BA94428" s="2"/>
    </row>
    <row r="94429" spans="53:53" x14ac:dyDescent="0.3">
      <c r="BA94429" s="2"/>
    </row>
    <row r="94430" spans="53:53" x14ac:dyDescent="0.3">
      <c r="BA94430" s="2"/>
    </row>
    <row r="94431" spans="53:53" x14ac:dyDescent="0.3">
      <c r="BA94431" s="2"/>
    </row>
    <row r="94432" spans="53:53" x14ac:dyDescent="0.3">
      <c r="BA94432" s="2"/>
    </row>
    <row r="94433" spans="53:53" x14ac:dyDescent="0.3">
      <c r="BA94433" s="2"/>
    </row>
    <row r="94434" spans="53:53" x14ac:dyDescent="0.3">
      <c r="BA94434" s="2"/>
    </row>
    <row r="94435" spans="53:53" x14ac:dyDescent="0.3">
      <c r="BA94435" s="2"/>
    </row>
    <row r="94436" spans="53:53" x14ac:dyDescent="0.3">
      <c r="BA94436" s="2"/>
    </row>
    <row r="94437" spans="53:53" x14ac:dyDescent="0.3">
      <c r="BA94437" s="2"/>
    </row>
    <row r="94438" spans="53:53" x14ac:dyDescent="0.3">
      <c r="BA94438" s="2"/>
    </row>
    <row r="94439" spans="53:53" x14ac:dyDescent="0.3">
      <c r="BA94439" s="2"/>
    </row>
    <row r="94440" spans="53:53" x14ac:dyDescent="0.3">
      <c r="BA94440" s="2"/>
    </row>
    <row r="94441" spans="53:53" x14ac:dyDescent="0.3">
      <c r="BA94441" s="2"/>
    </row>
    <row r="94442" spans="53:53" x14ac:dyDescent="0.3">
      <c r="BA94442" s="2"/>
    </row>
    <row r="94443" spans="53:53" x14ac:dyDescent="0.3">
      <c r="BA94443" s="2"/>
    </row>
    <row r="94444" spans="53:53" x14ac:dyDescent="0.3">
      <c r="BA94444" s="2"/>
    </row>
    <row r="94445" spans="53:53" x14ac:dyDescent="0.3">
      <c r="BA94445" s="2"/>
    </row>
    <row r="94446" spans="53:53" x14ac:dyDescent="0.3">
      <c r="BA94446" s="2"/>
    </row>
    <row r="94447" spans="53:53" x14ac:dyDescent="0.3">
      <c r="BA94447" s="2"/>
    </row>
    <row r="94448" spans="53:53" x14ac:dyDescent="0.3">
      <c r="BA94448" s="2"/>
    </row>
    <row r="94449" spans="53:53" x14ac:dyDescent="0.3">
      <c r="BA94449" s="2"/>
    </row>
    <row r="94450" spans="53:53" x14ac:dyDescent="0.3">
      <c r="BA94450" s="2"/>
    </row>
    <row r="94451" spans="53:53" x14ac:dyDescent="0.3">
      <c r="BA94451" s="2"/>
    </row>
    <row r="94452" spans="53:53" x14ac:dyDescent="0.3">
      <c r="BA94452" s="2"/>
    </row>
    <row r="94453" spans="53:53" x14ac:dyDescent="0.3">
      <c r="BA94453" s="2"/>
    </row>
    <row r="94454" spans="53:53" x14ac:dyDescent="0.3">
      <c r="BA94454" s="2"/>
    </row>
    <row r="94455" spans="53:53" x14ac:dyDescent="0.3">
      <c r="BA94455" s="2"/>
    </row>
    <row r="94456" spans="53:53" x14ac:dyDescent="0.3">
      <c r="BA94456" s="2"/>
    </row>
    <row r="94457" spans="53:53" x14ac:dyDescent="0.3">
      <c r="BA94457" s="2"/>
    </row>
    <row r="94458" spans="53:53" x14ac:dyDescent="0.3">
      <c r="BA94458" s="2"/>
    </row>
    <row r="94459" spans="53:53" x14ac:dyDescent="0.3">
      <c r="BA94459" s="2"/>
    </row>
    <row r="94460" spans="53:53" x14ac:dyDescent="0.3">
      <c r="BA94460" s="2"/>
    </row>
    <row r="94461" spans="53:53" x14ac:dyDescent="0.3">
      <c r="BA94461" s="2"/>
    </row>
    <row r="94462" spans="53:53" x14ac:dyDescent="0.3">
      <c r="BA94462" s="2"/>
    </row>
    <row r="94463" spans="53:53" x14ac:dyDescent="0.3">
      <c r="BA94463" s="2"/>
    </row>
    <row r="94464" spans="53:53" x14ac:dyDescent="0.3">
      <c r="BA94464" s="2"/>
    </row>
    <row r="94465" spans="53:53" x14ac:dyDescent="0.3">
      <c r="BA94465" s="2"/>
    </row>
    <row r="94466" spans="53:53" x14ac:dyDescent="0.3">
      <c r="BA94466" s="2"/>
    </row>
    <row r="94467" spans="53:53" x14ac:dyDescent="0.3">
      <c r="BA94467" s="2"/>
    </row>
    <row r="94468" spans="53:53" x14ac:dyDescent="0.3">
      <c r="BA94468" s="2"/>
    </row>
    <row r="94469" spans="53:53" x14ac:dyDescent="0.3">
      <c r="BA94469" s="2"/>
    </row>
    <row r="94470" spans="53:53" x14ac:dyDescent="0.3">
      <c r="BA94470" s="2"/>
    </row>
    <row r="94471" spans="53:53" x14ac:dyDescent="0.3">
      <c r="BA94471" s="2"/>
    </row>
    <row r="94472" spans="53:53" x14ac:dyDescent="0.3">
      <c r="BA94472" s="2"/>
    </row>
    <row r="94473" spans="53:53" x14ac:dyDescent="0.3">
      <c r="BA94473" s="2"/>
    </row>
    <row r="94474" spans="53:53" x14ac:dyDescent="0.3">
      <c r="BA94474" s="2"/>
    </row>
    <row r="94475" spans="53:53" x14ac:dyDescent="0.3">
      <c r="BA94475" s="2"/>
    </row>
    <row r="94476" spans="53:53" x14ac:dyDescent="0.3">
      <c r="BA94476" s="2"/>
    </row>
    <row r="94477" spans="53:53" x14ac:dyDescent="0.3">
      <c r="BA94477" s="2"/>
    </row>
    <row r="94478" spans="53:53" x14ac:dyDescent="0.3">
      <c r="BA94478" s="2"/>
    </row>
    <row r="94479" spans="53:53" x14ac:dyDescent="0.3">
      <c r="BA94479" s="2"/>
    </row>
    <row r="94480" spans="53:53" x14ac:dyDescent="0.3">
      <c r="BA94480" s="2"/>
    </row>
    <row r="94481" spans="53:53" x14ac:dyDescent="0.3">
      <c r="BA94481" s="2"/>
    </row>
    <row r="94482" spans="53:53" x14ac:dyDescent="0.3">
      <c r="BA94482" s="2"/>
    </row>
    <row r="94483" spans="53:53" x14ac:dyDescent="0.3">
      <c r="BA94483" s="2"/>
    </row>
    <row r="94484" spans="53:53" x14ac:dyDescent="0.3">
      <c r="BA94484" s="2"/>
    </row>
    <row r="94485" spans="53:53" x14ac:dyDescent="0.3">
      <c r="BA94485" s="2"/>
    </row>
    <row r="94486" spans="53:53" x14ac:dyDescent="0.3">
      <c r="BA94486" s="2"/>
    </row>
    <row r="94487" spans="53:53" x14ac:dyDescent="0.3">
      <c r="BA94487" s="2"/>
    </row>
    <row r="94488" spans="53:53" x14ac:dyDescent="0.3">
      <c r="BA94488" s="2"/>
    </row>
    <row r="94489" spans="53:53" x14ac:dyDescent="0.3">
      <c r="BA94489" s="2"/>
    </row>
    <row r="94490" spans="53:53" x14ac:dyDescent="0.3">
      <c r="BA94490" s="2"/>
    </row>
    <row r="94491" spans="53:53" x14ac:dyDescent="0.3">
      <c r="BA94491" s="2"/>
    </row>
    <row r="94492" spans="53:53" x14ac:dyDescent="0.3">
      <c r="BA94492" s="2"/>
    </row>
    <row r="94493" spans="53:53" x14ac:dyDescent="0.3">
      <c r="BA94493" s="2"/>
    </row>
    <row r="94494" spans="53:53" x14ac:dyDescent="0.3">
      <c r="BA94494" s="2"/>
    </row>
    <row r="94495" spans="53:53" x14ac:dyDescent="0.3">
      <c r="BA94495" s="2"/>
    </row>
    <row r="94496" spans="53:53" x14ac:dyDescent="0.3">
      <c r="BA94496" s="2"/>
    </row>
    <row r="94497" spans="53:53" x14ac:dyDescent="0.3">
      <c r="BA94497" s="2"/>
    </row>
    <row r="94498" spans="53:53" x14ac:dyDescent="0.3">
      <c r="BA94498" s="2"/>
    </row>
    <row r="94499" spans="53:53" x14ac:dyDescent="0.3">
      <c r="BA94499" s="2"/>
    </row>
    <row r="94500" spans="53:53" x14ac:dyDescent="0.3">
      <c r="BA94500" s="2"/>
    </row>
    <row r="94501" spans="53:53" x14ac:dyDescent="0.3">
      <c r="BA94501" s="2"/>
    </row>
    <row r="94502" spans="53:53" x14ac:dyDescent="0.3">
      <c r="BA94502" s="2"/>
    </row>
    <row r="94503" spans="53:53" x14ac:dyDescent="0.3">
      <c r="BA94503" s="2"/>
    </row>
    <row r="94504" spans="53:53" x14ac:dyDescent="0.3">
      <c r="BA94504" s="2"/>
    </row>
    <row r="94505" spans="53:53" x14ac:dyDescent="0.3">
      <c r="BA94505" s="2"/>
    </row>
    <row r="94506" spans="53:53" x14ac:dyDescent="0.3">
      <c r="BA94506" s="2"/>
    </row>
    <row r="94507" spans="53:53" x14ac:dyDescent="0.3">
      <c r="BA94507" s="2"/>
    </row>
    <row r="94508" spans="53:53" x14ac:dyDescent="0.3">
      <c r="BA94508" s="2"/>
    </row>
    <row r="94509" spans="53:53" x14ac:dyDescent="0.3">
      <c r="BA94509" s="2"/>
    </row>
    <row r="94510" spans="53:53" x14ac:dyDescent="0.3">
      <c r="BA94510" s="2"/>
    </row>
    <row r="94511" spans="53:53" x14ac:dyDescent="0.3">
      <c r="BA94511" s="2"/>
    </row>
    <row r="94512" spans="53:53" x14ac:dyDescent="0.3">
      <c r="BA94512" s="2"/>
    </row>
    <row r="94513" spans="53:53" x14ac:dyDescent="0.3">
      <c r="BA94513" s="2"/>
    </row>
    <row r="94514" spans="53:53" x14ac:dyDescent="0.3">
      <c r="BA94514" s="2"/>
    </row>
    <row r="94515" spans="53:53" x14ac:dyDescent="0.3">
      <c r="BA94515" s="2"/>
    </row>
    <row r="94516" spans="53:53" x14ac:dyDescent="0.3">
      <c r="BA94516" s="2"/>
    </row>
    <row r="94517" spans="53:53" x14ac:dyDescent="0.3">
      <c r="BA94517" s="2"/>
    </row>
    <row r="94518" spans="53:53" x14ac:dyDescent="0.3">
      <c r="BA94518" s="2"/>
    </row>
    <row r="94519" spans="53:53" x14ac:dyDescent="0.3">
      <c r="BA94519" s="2"/>
    </row>
    <row r="94520" spans="53:53" x14ac:dyDescent="0.3">
      <c r="BA94520" s="2"/>
    </row>
    <row r="94521" spans="53:53" x14ac:dyDescent="0.3">
      <c r="BA94521" s="2"/>
    </row>
    <row r="94522" spans="53:53" x14ac:dyDescent="0.3">
      <c r="BA94522" s="2"/>
    </row>
    <row r="94523" spans="53:53" x14ac:dyDescent="0.3">
      <c r="BA94523" s="2"/>
    </row>
    <row r="94524" spans="53:53" x14ac:dyDescent="0.3">
      <c r="BA94524" s="2"/>
    </row>
    <row r="94525" spans="53:53" x14ac:dyDescent="0.3">
      <c r="BA94525" s="2"/>
    </row>
    <row r="94526" spans="53:53" x14ac:dyDescent="0.3">
      <c r="BA94526" s="2"/>
    </row>
    <row r="94527" spans="53:53" x14ac:dyDescent="0.3">
      <c r="BA94527" s="2"/>
    </row>
    <row r="94528" spans="53:53" x14ac:dyDescent="0.3">
      <c r="BA94528" s="2"/>
    </row>
    <row r="94529" spans="53:53" x14ac:dyDescent="0.3">
      <c r="BA94529" s="2"/>
    </row>
    <row r="94530" spans="53:53" x14ac:dyDescent="0.3">
      <c r="BA94530" s="2"/>
    </row>
    <row r="94531" spans="53:53" x14ac:dyDescent="0.3">
      <c r="BA94531" s="2"/>
    </row>
    <row r="94532" spans="53:53" x14ac:dyDescent="0.3">
      <c r="BA94532" s="2"/>
    </row>
    <row r="94533" spans="53:53" x14ac:dyDescent="0.3">
      <c r="BA94533" s="2"/>
    </row>
    <row r="94534" spans="53:53" x14ac:dyDescent="0.3">
      <c r="BA94534" s="2"/>
    </row>
    <row r="94535" spans="53:53" x14ac:dyDescent="0.3">
      <c r="BA94535" s="2"/>
    </row>
    <row r="94536" spans="53:53" x14ac:dyDescent="0.3">
      <c r="BA94536" s="2"/>
    </row>
    <row r="94537" spans="53:53" x14ac:dyDescent="0.3">
      <c r="BA94537" s="2"/>
    </row>
    <row r="94538" spans="53:53" x14ac:dyDescent="0.3">
      <c r="BA94538" s="2"/>
    </row>
    <row r="94539" spans="53:53" x14ac:dyDescent="0.3">
      <c r="BA94539" s="2"/>
    </row>
    <row r="94540" spans="53:53" x14ac:dyDescent="0.3">
      <c r="BA94540" s="2"/>
    </row>
    <row r="94541" spans="53:53" x14ac:dyDescent="0.3">
      <c r="BA94541" s="2"/>
    </row>
    <row r="94542" spans="53:53" x14ac:dyDescent="0.3">
      <c r="BA94542" s="2"/>
    </row>
    <row r="94543" spans="53:53" x14ac:dyDescent="0.3">
      <c r="BA94543" s="2"/>
    </row>
    <row r="94544" spans="53:53" x14ac:dyDescent="0.3">
      <c r="BA94544" s="2"/>
    </row>
    <row r="94545" spans="53:53" x14ac:dyDescent="0.3">
      <c r="BA94545" s="2"/>
    </row>
    <row r="94546" spans="53:53" x14ac:dyDescent="0.3">
      <c r="BA94546" s="2"/>
    </row>
    <row r="94547" spans="53:53" x14ac:dyDescent="0.3">
      <c r="BA94547" s="2"/>
    </row>
    <row r="94548" spans="53:53" x14ac:dyDescent="0.3">
      <c r="BA94548" s="2"/>
    </row>
    <row r="94549" spans="53:53" x14ac:dyDescent="0.3">
      <c r="BA94549" s="2"/>
    </row>
    <row r="94550" spans="53:53" x14ac:dyDescent="0.3">
      <c r="BA94550" s="2"/>
    </row>
    <row r="94551" spans="53:53" x14ac:dyDescent="0.3">
      <c r="BA94551" s="2"/>
    </row>
    <row r="94552" spans="53:53" x14ac:dyDescent="0.3">
      <c r="BA94552" s="2"/>
    </row>
    <row r="94553" spans="53:53" x14ac:dyDescent="0.3">
      <c r="BA94553" s="2"/>
    </row>
    <row r="94554" spans="53:53" x14ac:dyDescent="0.3">
      <c r="BA94554" s="2"/>
    </row>
    <row r="94555" spans="53:53" x14ac:dyDescent="0.3">
      <c r="BA94555" s="2"/>
    </row>
    <row r="94556" spans="53:53" x14ac:dyDescent="0.3">
      <c r="BA94556" s="2"/>
    </row>
    <row r="94557" spans="53:53" x14ac:dyDescent="0.3">
      <c r="BA94557" s="2"/>
    </row>
    <row r="94558" spans="53:53" x14ac:dyDescent="0.3">
      <c r="BA94558" s="2"/>
    </row>
    <row r="94559" spans="53:53" x14ac:dyDescent="0.3">
      <c r="BA94559" s="2"/>
    </row>
    <row r="94560" spans="53:53" x14ac:dyDescent="0.3">
      <c r="BA94560" s="2"/>
    </row>
    <row r="94561" spans="53:53" x14ac:dyDescent="0.3">
      <c r="BA94561" s="2"/>
    </row>
    <row r="94562" spans="53:53" x14ac:dyDescent="0.3">
      <c r="BA94562" s="2"/>
    </row>
    <row r="94563" spans="53:53" x14ac:dyDescent="0.3">
      <c r="BA94563" s="2"/>
    </row>
    <row r="94564" spans="53:53" x14ac:dyDescent="0.3">
      <c r="BA94564" s="2"/>
    </row>
    <row r="94565" spans="53:53" x14ac:dyDescent="0.3">
      <c r="BA94565" s="2"/>
    </row>
    <row r="94566" spans="53:53" x14ac:dyDescent="0.3">
      <c r="BA94566" s="2"/>
    </row>
    <row r="94567" spans="53:53" x14ac:dyDescent="0.3">
      <c r="BA94567" s="2"/>
    </row>
    <row r="94568" spans="53:53" x14ac:dyDescent="0.3">
      <c r="BA94568" s="2"/>
    </row>
    <row r="94569" spans="53:53" x14ac:dyDescent="0.3">
      <c r="BA94569" s="2"/>
    </row>
    <row r="94570" spans="53:53" x14ac:dyDescent="0.3">
      <c r="BA94570" s="2"/>
    </row>
    <row r="94571" spans="53:53" x14ac:dyDescent="0.3">
      <c r="BA94571" s="2"/>
    </row>
    <row r="94572" spans="53:53" x14ac:dyDescent="0.3">
      <c r="BA94572" s="2"/>
    </row>
    <row r="94573" spans="53:53" x14ac:dyDescent="0.3">
      <c r="BA94573" s="2"/>
    </row>
    <row r="94574" spans="53:53" x14ac:dyDescent="0.3">
      <c r="BA94574" s="2"/>
    </row>
    <row r="94575" spans="53:53" x14ac:dyDescent="0.3">
      <c r="BA94575" s="2"/>
    </row>
    <row r="94576" spans="53:53" x14ac:dyDescent="0.3">
      <c r="BA94576" s="2"/>
    </row>
    <row r="94577" spans="53:53" x14ac:dyDescent="0.3">
      <c r="BA94577" s="2"/>
    </row>
    <row r="94578" spans="53:53" x14ac:dyDescent="0.3">
      <c r="BA94578" s="2"/>
    </row>
    <row r="94579" spans="53:53" x14ac:dyDescent="0.3">
      <c r="BA94579" s="2"/>
    </row>
    <row r="94580" spans="53:53" x14ac:dyDescent="0.3">
      <c r="BA94580" s="2"/>
    </row>
    <row r="94581" spans="53:53" x14ac:dyDescent="0.3">
      <c r="BA94581" s="2"/>
    </row>
    <row r="94582" spans="53:53" x14ac:dyDescent="0.3">
      <c r="BA94582" s="2"/>
    </row>
    <row r="94583" spans="53:53" x14ac:dyDescent="0.3">
      <c r="BA94583" s="2"/>
    </row>
    <row r="94584" spans="53:53" x14ac:dyDescent="0.3">
      <c r="BA94584" s="2"/>
    </row>
    <row r="94585" spans="53:53" x14ac:dyDescent="0.3">
      <c r="BA94585" s="2"/>
    </row>
    <row r="94586" spans="53:53" x14ac:dyDescent="0.3">
      <c r="BA94586" s="2"/>
    </row>
    <row r="94587" spans="53:53" x14ac:dyDescent="0.3">
      <c r="BA94587" s="2"/>
    </row>
    <row r="94588" spans="53:53" x14ac:dyDescent="0.3">
      <c r="BA94588" s="2"/>
    </row>
    <row r="94589" spans="53:53" x14ac:dyDescent="0.3">
      <c r="BA94589" s="2"/>
    </row>
    <row r="94590" spans="53:53" x14ac:dyDescent="0.3">
      <c r="BA94590" s="2"/>
    </row>
    <row r="94591" spans="53:53" x14ac:dyDescent="0.3">
      <c r="BA94591" s="2"/>
    </row>
    <row r="94592" spans="53:53" x14ac:dyDescent="0.3">
      <c r="BA94592" s="2"/>
    </row>
    <row r="94593" spans="53:53" x14ac:dyDescent="0.3">
      <c r="BA94593" s="2"/>
    </row>
    <row r="94594" spans="53:53" x14ac:dyDescent="0.3">
      <c r="BA94594" s="2"/>
    </row>
    <row r="94595" spans="53:53" x14ac:dyDescent="0.3">
      <c r="BA94595" s="2"/>
    </row>
    <row r="94596" spans="53:53" x14ac:dyDescent="0.3">
      <c r="BA94596" s="2"/>
    </row>
    <row r="94597" spans="53:53" x14ac:dyDescent="0.3">
      <c r="BA94597" s="2"/>
    </row>
    <row r="94598" spans="53:53" x14ac:dyDescent="0.3">
      <c r="BA94598" s="2"/>
    </row>
    <row r="94599" spans="53:53" x14ac:dyDescent="0.3">
      <c r="BA94599" s="2"/>
    </row>
    <row r="94600" spans="53:53" x14ac:dyDescent="0.3">
      <c r="BA94600" s="2"/>
    </row>
    <row r="94601" spans="53:53" x14ac:dyDescent="0.3">
      <c r="BA94601" s="2"/>
    </row>
    <row r="94602" spans="53:53" x14ac:dyDescent="0.3">
      <c r="BA94602" s="2"/>
    </row>
    <row r="94603" spans="53:53" x14ac:dyDescent="0.3">
      <c r="BA94603" s="2"/>
    </row>
    <row r="94604" spans="53:53" x14ac:dyDescent="0.3">
      <c r="BA94604" s="2"/>
    </row>
    <row r="94605" spans="53:53" x14ac:dyDescent="0.3">
      <c r="BA94605" s="2"/>
    </row>
    <row r="94606" spans="53:53" x14ac:dyDescent="0.3">
      <c r="BA94606" s="2"/>
    </row>
    <row r="94607" spans="53:53" x14ac:dyDescent="0.3">
      <c r="BA94607" s="2"/>
    </row>
    <row r="94608" spans="53:53" x14ac:dyDescent="0.3">
      <c r="BA94608" s="2"/>
    </row>
    <row r="94609" spans="53:53" x14ac:dyDescent="0.3">
      <c r="BA94609" s="2"/>
    </row>
    <row r="94610" spans="53:53" x14ac:dyDescent="0.3">
      <c r="BA94610" s="2"/>
    </row>
    <row r="94611" spans="53:53" x14ac:dyDescent="0.3">
      <c r="BA94611" s="2"/>
    </row>
    <row r="94612" spans="53:53" x14ac:dyDescent="0.3">
      <c r="BA94612" s="2"/>
    </row>
    <row r="94613" spans="53:53" x14ac:dyDescent="0.3">
      <c r="BA94613" s="2"/>
    </row>
    <row r="94614" spans="53:53" x14ac:dyDescent="0.3">
      <c r="BA94614" s="2"/>
    </row>
    <row r="94615" spans="53:53" x14ac:dyDescent="0.3">
      <c r="BA94615" s="2"/>
    </row>
    <row r="94616" spans="53:53" x14ac:dyDescent="0.3">
      <c r="BA94616" s="2"/>
    </row>
    <row r="94617" spans="53:53" x14ac:dyDescent="0.3">
      <c r="BA94617" s="2"/>
    </row>
    <row r="94618" spans="53:53" x14ac:dyDescent="0.3">
      <c r="BA94618" s="2"/>
    </row>
    <row r="94619" spans="53:53" x14ac:dyDescent="0.3">
      <c r="BA94619" s="2"/>
    </row>
    <row r="94620" spans="53:53" x14ac:dyDescent="0.3">
      <c r="BA94620" s="2"/>
    </row>
    <row r="94621" spans="53:53" x14ac:dyDescent="0.3">
      <c r="BA94621" s="2"/>
    </row>
    <row r="94622" spans="53:53" x14ac:dyDescent="0.3">
      <c r="BA94622" s="2"/>
    </row>
    <row r="94623" spans="53:53" x14ac:dyDescent="0.3">
      <c r="BA94623" s="2"/>
    </row>
    <row r="94624" spans="53:53" x14ac:dyDescent="0.3">
      <c r="BA94624" s="2"/>
    </row>
    <row r="94625" spans="53:53" x14ac:dyDescent="0.3">
      <c r="BA94625" s="2"/>
    </row>
    <row r="94626" spans="53:53" x14ac:dyDescent="0.3">
      <c r="BA94626" s="2"/>
    </row>
    <row r="94627" spans="53:53" x14ac:dyDescent="0.3">
      <c r="BA94627" s="2"/>
    </row>
    <row r="94628" spans="53:53" x14ac:dyDescent="0.3">
      <c r="BA94628" s="2"/>
    </row>
    <row r="94629" spans="53:53" x14ac:dyDescent="0.3">
      <c r="BA94629" s="2"/>
    </row>
    <row r="94630" spans="53:53" x14ac:dyDescent="0.3">
      <c r="BA94630" s="2"/>
    </row>
    <row r="94631" spans="53:53" x14ac:dyDescent="0.3">
      <c r="BA94631" s="2"/>
    </row>
    <row r="94632" spans="53:53" x14ac:dyDescent="0.3">
      <c r="BA94632" s="2"/>
    </row>
    <row r="94633" spans="53:53" x14ac:dyDescent="0.3">
      <c r="BA94633" s="2"/>
    </row>
    <row r="94634" spans="53:53" x14ac:dyDescent="0.3">
      <c r="BA94634" s="2"/>
    </row>
    <row r="94635" spans="53:53" x14ac:dyDescent="0.3">
      <c r="BA94635" s="2"/>
    </row>
    <row r="94636" spans="53:53" x14ac:dyDescent="0.3">
      <c r="BA94636" s="2"/>
    </row>
    <row r="94637" spans="53:53" x14ac:dyDescent="0.3">
      <c r="BA94637" s="2"/>
    </row>
    <row r="94638" spans="53:53" x14ac:dyDescent="0.3">
      <c r="BA94638" s="2"/>
    </row>
    <row r="94639" spans="53:53" x14ac:dyDescent="0.3">
      <c r="BA94639" s="2"/>
    </row>
    <row r="94640" spans="53:53" x14ac:dyDescent="0.3">
      <c r="BA94640" s="2"/>
    </row>
    <row r="94641" spans="53:53" x14ac:dyDescent="0.3">
      <c r="BA94641" s="2"/>
    </row>
    <row r="94642" spans="53:53" x14ac:dyDescent="0.3">
      <c r="BA94642" s="2"/>
    </row>
    <row r="94643" spans="53:53" x14ac:dyDescent="0.3">
      <c r="BA94643" s="2"/>
    </row>
    <row r="94644" spans="53:53" x14ac:dyDescent="0.3">
      <c r="BA94644" s="2"/>
    </row>
    <row r="94645" spans="53:53" x14ac:dyDescent="0.3">
      <c r="BA94645" s="2"/>
    </row>
    <row r="94646" spans="53:53" x14ac:dyDescent="0.3">
      <c r="BA94646" s="2"/>
    </row>
    <row r="94647" spans="53:53" x14ac:dyDescent="0.3">
      <c r="BA94647" s="2"/>
    </row>
    <row r="94648" spans="53:53" x14ac:dyDescent="0.3">
      <c r="BA94648" s="2"/>
    </row>
    <row r="94649" spans="53:53" x14ac:dyDescent="0.3">
      <c r="BA94649" s="2"/>
    </row>
    <row r="94650" spans="53:53" x14ac:dyDescent="0.3">
      <c r="BA94650" s="2"/>
    </row>
    <row r="94651" spans="53:53" x14ac:dyDescent="0.3">
      <c r="BA94651" s="2"/>
    </row>
    <row r="94652" spans="53:53" x14ac:dyDescent="0.3">
      <c r="BA94652" s="2"/>
    </row>
    <row r="94653" spans="53:53" x14ac:dyDescent="0.3">
      <c r="BA94653" s="2"/>
    </row>
    <row r="94654" spans="53:53" x14ac:dyDescent="0.3">
      <c r="BA94654" s="2"/>
    </row>
    <row r="94655" spans="53:53" x14ac:dyDescent="0.3">
      <c r="BA94655" s="2"/>
    </row>
    <row r="94656" spans="53:53" x14ac:dyDescent="0.3">
      <c r="BA94656" s="2"/>
    </row>
    <row r="94657" spans="53:53" x14ac:dyDescent="0.3">
      <c r="BA94657" s="2"/>
    </row>
    <row r="94658" spans="53:53" x14ac:dyDescent="0.3">
      <c r="BA94658" s="2"/>
    </row>
    <row r="94659" spans="53:53" x14ac:dyDescent="0.3">
      <c r="BA94659" s="2"/>
    </row>
    <row r="94660" spans="53:53" x14ac:dyDescent="0.3">
      <c r="BA94660" s="2"/>
    </row>
    <row r="94661" spans="53:53" x14ac:dyDescent="0.3">
      <c r="BA94661" s="2"/>
    </row>
    <row r="94662" spans="53:53" x14ac:dyDescent="0.3">
      <c r="BA94662" s="2"/>
    </row>
    <row r="94663" spans="53:53" x14ac:dyDescent="0.3">
      <c r="BA94663" s="2"/>
    </row>
    <row r="94664" spans="53:53" x14ac:dyDescent="0.3">
      <c r="BA94664" s="2"/>
    </row>
    <row r="94665" spans="53:53" x14ac:dyDescent="0.3">
      <c r="BA94665" s="2"/>
    </row>
    <row r="94666" spans="53:53" x14ac:dyDescent="0.3">
      <c r="BA94666" s="2"/>
    </row>
    <row r="94667" spans="53:53" x14ac:dyDescent="0.3">
      <c r="BA94667" s="2"/>
    </row>
    <row r="94668" spans="53:53" x14ac:dyDescent="0.3">
      <c r="BA94668" s="2"/>
    </row>
    <row r="94669" spans="53:53" x14ac:dyDescent="0.3">
      <c r="BA94669" s="2"/>
    </row>
    <row r="94670" spans="53:53" x14ac:dyDescent="0.3">
      <c r="BA94670" s="2"/>
    </row>
    <row r="94671" spans="53:53" x14ac:dyDescent="0.3">
      <c r="BA94671" s="2"/>
    </row>
    <row r="94672" spans="53:53" x14ac:dyDescent="0.3">
      <c r="BA94672" s="2"/>
    </row>
    <row r="94673" spans="53:53" x14ac:dyDescent="0.3">
      <c r="BA94673" s="2"/>
    </row>
    <row r="94674" spans="53:53" x14ac:dyDescent="0.3">
      <c r="BA94674" s="2"/>
    </row>
    <row r="94675" spans="53:53" x14ac:dyDescent="0.3">
      <c r="BA94675" s="2"/>
    </row>
    <row r="94676" spans="53:53" x14ac:dyDescent="0.3">
      <c r="BA94676" s="2"/>
    </row>
    <row r="94677" spans="53:53" x14ac:dyDescent="0.3">
      <c r="BA94677" s="2"/>
    </row>
    <row r="94678" spans="53:53" x14ac:dyDescent="0.3">
      <c r="BA94678" s="2"/>
    </row>
    <row r="94679" spans="53:53" x14ac:dyDescent="0.3">
      <c r="BA94679" s="2"/>
    </row>
    <row r="94680" spans="53:53" x14ac:dyDescent="0.3">
      <c r="BA94680" s="2"/>
    </row>
    <row r="94681" spans="53:53" x14ac:dyDescent="0.3">
      <c r="BA94681" s="2"/>
    </row>
    <row r="94682" spans="53:53" x14ac:dyDescent="0.3">
      <c r="BA94682" s="2"/>
    </row>
    <row r="94683" spans="53:53" x14ac:dyDescent="0.3">
      <c r="BA94683" s="2"/>
    </row>
    <row r="94684" spans="53:53" x14ac:dyDescent="0.3">
      <c r="BA94684" s="2"/>
    </row>
    <row r="94685" spans="53:53" x14ac:dyDescent="0.3">
      <c r="BA94685" s="2"/>
    </row>
    <row r="94686" spans="53:53" x14ac:dyDescent="0.3">
      <c r="BA94686" s="2"/>
    </row>
    <row r="94687" spans="53:53" x14ac:dyDescent="0.3">
      <c r="BA94687" s="2"/>
    </row>
    <row r="94688" spans="53:53" x14ac:dyDescent="0.3">
      <c r="BA94688" s="2"/>
    </row>
    <row r="94689" spans="53:53" x14ac:dyDescent="0.3">
      <c r="BA94689" s="2"/>
    </row>
    <row r="94690" spans="53:53" x14ac:dyDescent="0.3">
      <c r="BA94690" s="2"/>
    </row>
    <row r="94691" spans="53:53" x14ac:dyDescent="0.3">
      <c r="BA94691" s="2"/>
    </row>
    <row r="94692" spans="53:53" x14ac:dyDescent="0.3">
      <c r="BA94692" s="2"/>
    </row>
    <row r="94693" spans="53:53" x14ac:dyDescent="0.3">
      <c r="BA94693" s="2"/>
    </row>
    <row r="94694" spans="53:53" x14ac:dyDescent="0.3">
      <c r="BA94694" s="2"/>
    </row>
    <row r="94695" spans="53:53" x14ac:dyDescent="0.3">
      <c r="BA94695" s="2"/>
    </row>
    <row r="94696" spans="53:53" x14ac:dyDescent="0.3">
      <c r="BA94696" s="2"/>
    </row>
    <row r="94697" spans="53:53" x14ac:dyDescent="0.3">
      <c r="BA94697" s="2"/>
    </row>
    <row r="94698" spans="53:53" x14ac:dyDescent="0.3">
      <c r="BA94698" s="2"/>
    </row>
    <row r="94699" spans="53:53" x14ac:dyDescent="0.3">
      <c r="BA94699" s="2"/>
    </row>
    <row r="94700" spans="53:53" x14ac:dyDescent="0.3">
      <c r="BA94700" s="2"/>
    </row>
    <row r="94701" spans="53:53" x14ac:dyDescent="0.3">
      <c r="BA94701" s="2"/>
    </row>
    <row r="94702" spans="53:53" x14ac:dyDescent="0.3">
      <c r="BA94702" s="2"/>
    </row>
    <row r="94703" spans="53:53" x14ac:dyDescent="0.3">
      <c r="BA94703" s="2"/>
    </row>
    <row r="94704" spans="53:53" x14ac:dyDescent="0.3">
      <c r="BA94704" s="2"/>
    </row>
    <row r="94705" spans="53:53" x14ac:dyDescent="0.3">
      <c r="BA94705" s="2"/>
    </row>
    <row r="94706" spans="53:53" x14ac:dyDescent="0.3">
      <c r="BA94706" s="2"/>
    </row>
    <row r="94707" spans="53:53" x14ac:dyDescent="0.3">
      <c r="BA94707" s="2"/>
    </row>
    <row r="94708" spans="53:53" x14ac:dyDescent="0.3">
      <c r="BA94708" s="2"/>
    </row>
    <row r="94709" spans="53:53" x14ac:dyDescent="0.3">
      <c r="BA94709" s="2"/>
    </row>
    <row r="94710" spans="53:53" x14ac:dyDescent="0.3">
      <c r="BA94710" s="2"/>
    </row>
    <row r="94711" spans="53:53" x14ac:dyDescent="0.3">
      <c r="BA94711" s="2"/>
    </row>
    <row r="94712" spans="53:53" x14ac:dyDescent="0.3">
      <c r="BA94712" s="2"/>
    </row>
    <row r="94713" spans="53:53" x14ac:dyDescent="0.3">
      <c r="BA94713" s="2"/>
    </row>
    <row r="94714" spans="53:53" x14ac:dyDescent="0.3">
      <c r="BA94714" s="2"/>
    </row>
    <row r="94715" spans="53:53" x14ac:dyDescent="0.3">
      <c r="BA94715" s="2"/>
    </row>
    <row r="94716" spans="53:53" x14ac:dyDescent="0.3">
      <c r="BA94716" s="2"/>
    </row>
    <row r="94717" spans="53:53" x14ac:dyDescent="0.3">
      <c r="BA94717" s="2"/>
    </row>
    <row r="94718" spans="53:53" x14ac:dyDescent="0.3">
      <c r="BA94718" s="2"/>
    </row>
    <row r="94719" spans="53:53" x14ac:dyDescent="0.3">
      <c r="BA94719" s="2"/>
    </row>
    <row r="94720" spans="53:53" x14ac:dyDescent="0.3">
      <c r="BA94720" s="2"/>
    </row>
    <row r="94721" spans="53:53" x14ac:dyDescent="0.3">
      <c r="BA94721" s="2"/>
    </row>
    <row r="94722" spans="53:53" x14ac:dyDescent="0.3">
      <c r="BA94722" s="2"/>
    </row>
    <row r="94723" spans="53:53" x14ac:dyDescent="0.3">
      <c r="BA94723" s="2"/>
    </row>
    <row r="94724" spans="53:53" x14ac:dyDescent="0.3">
      <c r="BA94724" s="2"/>
    </row>
    <row r="94725" spans="53:53" x14ac:dyDescent="0.3">
      <c r="BA94725" s="2"/>
    </row>
    <row r="94726" spans="53:53" x14ac:dyDescent="0.3">
      <c r="BA94726" s="2"/>
    </row>
    <row r="94727" spans="53:53" x14ac:dyDescent="0.3">
      <c r="BA94727" s="2"/>
    </row>
    <row r="94728" spans="53:53" x14ac:dyDescent="0.3">
      <c r="BA94728" s="2"/>
    </row>
    <row r="94729" spans="53:53" x14ac:dyDescent="0.3">
      <c r="BA94729" s="2"/>
    </row>
    <row r="94730" spans="53:53" x14ac:dyDescent="0.3">
      <c r="BA94730" s="2"/>
    </row>
    <row r="94731" spans="53:53" x14ac:dyDescent="0.3">
      <c r="BA94731" s="2"/>
    </row>
    <row r="94732" spans="53:53" x14ac:dyDescent="0.3">
      <c r="BA94732" s="2"/>
    </row>
    <row r="94733" spans="53:53" x14ac:dyDescent="0.3">
      <c r="BA94733" s="2"/>
    </row>
    <row r="94734" spans="53:53" x14ac:dyDescent="0.3">
      <c r="BA94734" s="2"/>
    </row>
    <row r="94735" spans="53:53" x14ac:dyDescent="0.3">
      <c r="BA94735" s="2"/>
    </row>
    <row r="94736" spans="53:53" x14ac:dyDescent="0.3">
      <c r="BA94736" s="2"/>
    </row>
    <row r="94737" spans="53:53" x14ac:dyDescent="0.3">
      <c r="BA94737" s="2"/>
    </row>
    <row r="94738" spans="53:53" x14ac:dyDescent="0.3">
      <c r="BA94738" s="2"/>
    </row>
    <row r="94739" spans="53:53" x14ac:dyDescent="0.3">
      <c r="BA94739" s="2"/>
    </row>
    <row r="94740" spans="53:53" x14ac:dyDescent="0.3">
      <c r="BA94740" s="2"/>
    </row>
    <row r="94741" spans="53:53" x14ac:dyDescent="0.3">
      <c r="BA94741" s="2"/>
    </row>
    <row r="94742" spans="53:53" x14ac:dyDescent="0.3">
      <c r="BA94742" s="2"/>
    </row>
    <row r="94743" spans="53:53" x14ac:dyDescent="0.3">
      <c r="BA94743" s="2"/>
    </row>
    <row r="94744" spans="53:53" x14ac:dyDescent="0.3">
      <c r="BA94744" s="2"/>
    </row>
    <row r="94745" spans="53:53" x14ac:dyDescent="0.3">
      <c r="BA94745" s="2"/>
    </row>
    <row r="94746" spans="53:53" x14ac:dyDescent="0.3">
      <c r="BA94746" s="2"/>
    </row>
    <row r="94747" spans="53:53" x14ac:dyDescent="0.3">
      <c r="BA94747" s="2"/>
    </row>
    <row r="94748" spans="53:53" x14ac:dyDescent="0.3">
      <c r="BA94748" s="2"/>
    </row>
    <row r="94749" spans="53:53" x14ac:dyDescent="0.3">
      <c r="BA94749" s="2"/>
    </row>
    <row r="94750" spans="53:53" x14ac:dyDescent="0.3">
      <c r="BA94750" s="2"/>
    </row>
    <row r="94751" spans="53:53" x14ac:dyDescent="0.3">
      <c r="BA94751" s="2"/>
    </row>
    <row r="94752" spans="53:53" x14ac:dyDescent="0.3">
      <c r="BA94752" s="2"/>
    </row>
    <row r="94753" spans="53:53" x14ac:dyDescent="0.3">
      <c r="BA94753" s="2"/>
    </row>
    <row r="94754" spans="53:53" x14ac:dyDescent="0.3">
      <c r="BA94754" s="2"/>
    </row>
    <row r="94755" spans="53:53" x14ac:dyDescent="0.3">
      <c r="BA94755" s="2"/>
    </row>
    <row r="94756" spans="53:53" x14ac:dyDescent="0.3">
      <c r="BA94756" s="2"/>
    </row>
    <row r="94757" spans="53:53" x14ac:dyDescent="0.3">
      <c r="BA94757" s="2"/>
    </row>
    <row r="94758" spans="53:53" x14ac:dyDescent="0.3">
      <c r="BA94758" s="2"/>
    </row>
    <row r="94759" spans="53:53" x14ac:dyDescent="0.3">
      <c r="BA94759" s="2"/>
    </row>
    <row r="94760" spans="53:53" x14ac:dyDescent="0.3">
      <c r="BA94760" s="2"/>
    </row>
    <row r="94761" spans="53:53" x14ac:dyDescent="0.3">
      <c r="BA94761" s="2"/>
    </row>
    <row r="94762" spans="53:53" x14ac:dyDescent="0.3">
      <c r="BA94762" s="2"/>
    </row>
    <row r="94763" spans="53:53" x14ac:dyDescent="0.3">
      <c r="BA94763" s="2"/>
    </row>
    <row r="94764" spans="53:53" x14ac:dyDescent="0.3">
      <c r="BA94764" s="2"/>
    </row>
    <row r="94765" spans="53:53" x14ac:dyDescent="0.3">
      <c r="BA94765" s="2"/>
    </row>
    <row r="94766" spans="53:53" x14ac:dyDescent="0.3">
      <c r="BA94766" s="2"/>
    </row>
    <row r="94767" spans="53:53" x14ac:dyDescent="0.3">
      <c r="BA94767" s="2"/>
    </row>
    <row r="94768" spans="53:53" x14ac:dyDescent="0.3">
      <c r="BA94768" s="2"/>
    </row>
    <row r="94769" spans="53:53" x14ac:dyDescent="0.3">
      <c r="BA94769" s="2"/>
    </row>
    <row r="94770" spans="53:53" x14ac:dyDescent="0.3">
      <c r="BA94770" s="2"/>
    </row>
    <row r="94771" spans="53:53" x14ac:dyDescent="0.3">
      <c r="BA94771" s="2"/>
    </row>
    <row r="94772" spans="53:53" x14ac:dyDescent="0.3">
      <c r="BA94772" s="2"/>
    </row>
    <row r="94773" spans="53:53" x14ac:dyDescent="0.3">
      <c r="BA94773" s="2"/>
    </row>
    <row r="94774" spans="53:53" x14ac:dyDescent="0.3">
      <c r="BA94774" s="2"/>
    </row>
    <row r="94775" spans="53:53" x14ac:dyDescent="0.3">
      <c r="BA94775" s="2"/>
    </row>
    <row r="94776" spans="53:53" x14ac:dyDescent="0.3">
      <c r="BA94776" s="2"/>
    </row>
    <row r="94777" spans="53:53" x14ac:dyDescent="0.3">
      <c r="BA94777" s="2"/>
    </row>
    <row r="94778" spans="53:53" x14ac:dyDescent="0.3">
      <c r="BA94778" s="2"/>
    </row>
    <row r="94779" spans="53:53" x14ac:dyDescent="0.3">
      <c r="BA94779" s="2"/>
    </row>
    <row r="94780" spans="53:53" x14ac:dyDescent="0.3">
      <c r="BA94780" s="2"/>
    </row>
    <row r="94781" spans="53:53" x14ac:dyDescent="0.3">
      <c r="BA94781" s="2"/>
    </row>
    <row r="94782" spans="53:53" x14ac:dyDescent="0.3">
      <c r="BA94782" s="2"/>
    </row>
    <row r="94783" spans="53:53" x14ac:dyDescent="0.3">
      <c r="BA94783" s="2"/>
    </row>
    <row r="94784" spans="53:53" x14ac:dyDescent="0.3">
      <c r="BA94784" s="2"/>
    </row>
    <row r="94785" spans="53:53" x14ac:dyDescent="0.3">
      <c r="BA94785" s="2"/>
    </row>
    <row r="94786" spans="53:53" x14ac:dyDescent="0.3">
      <c r="BA94786" s="2"/>
    </row>
    <row r="94787" spans="53:53" x14ac:dyDescent="0.3">
      <c r="BA94787" s="2"/>
    </row>
    <row r="94788" spans="53:53" x14ac:dyDescent="0.3">
      <c r="BA94788" s="2"/>
    </row>
    <row r="94789" spans="53:53" x14ac:dyDescent="0.3">
      <c r="BA94789" s="2"/>
    </row>
    <row r="94790" spans="53:53" x14ac:dyDescent="0.3">
      <c r="BA94790" s="2"/>
    </row>
    <row r="94791" spans="53:53" x14ac:dyDescent="0.3">
      <c r="BA94791" s="2"/>
    </row>
    <row r="94792" spans="53:53" x14ac:dyDescent="0.3">
      <c r="BA94792" s="2"/>
    </row>
    <row r="94793" spans="53:53" x14ac:dyDescent="0.3">
      <c r="BA94793" s="2"/>
    </row>
    <row r="94794" spans="53:53" x14ac:dyDescent="0.3">
      <c r="BA94794" s="2"/>
    </row>
    <row r="94795" spans="53:53" x14ac:dyDescent="0.3">
      <c r="BA94795" s="2"/>
    </row>
    <row r="94796" spans="53:53" x14ac:dyDescent="0.3">
      <c r="BA94796" s="2"/>
    </row>
    <row r="94797" spans="53:53" x14ac:dyDescent="0.3">
      <c r="BA94797" s="2"/>
    </row>
    <row r="94798" spans="53:53" x14ac:dyDescent="0.3">
      <c r="BA94798" s="2"/>
    </row>
    <row r="94799" spans="53:53" x14ac:dyDescent="0.3">
      <c r="BA94799" s="2"/>
    </row>
    <row r="94800" spans="53:53" x14ac:dyDescent="0.3">
      <c r="BA94800" s="2"/>
    </row>
    <row r="94801" spans="53:53" x14ac:dyDescent="0.3">
      <c r="BA94801" s="2"/>
    </row>
    <row r="94802" spans="53:53" x14ac:dyDescent="0.3">
      <c r="BA94802" s="2"/>
    </row>
    <row r="94803" spans="53:53" x14ac:dyDescent="0.3">
      <c r="BA94803" s="2"/>
    </row>
    <row r="94804" spans="53:53" x14ac:dyDescent="0.3">
      <c r="BA94804" s="2"/>
    </row>
    <row r="94805" spans="53:53" x14ac:dyDescent="0.3">
      <c r="BA94805" s="2"/>
    </row>
    <row r="94806" spans="53:53" x14ac:dyDescent="0.3">
      <c r="BA94806" s="2"/>
    </row>
    <row r="94807" spans="53:53" x14ac:dyDescent="0.3">
      <c r="BA94807" s="2"/>
    </row>
    <row r="94808" spans="53:53" x14ac:dyDescent="0.3">
      <c r="BA94808" s="2"/>
    </row>
    <row r="94809" spans="53:53" x14ac:dyDescent="0.3">
      <c r="BA94809" s="2"/>
    </row>
    <row r="94810" spans="53:53" x14ac:dyDescent="0.3">
      <c r="BA94810" s="2"/>
    </row>
    <row r="94811" spans="53:53" x14ac:dyDescent="0.3">
      <c r="BA94811" s="2"/>
    </row>
    <row r="94812" spans="53:53" x14ac:dyDescent="0.3">
      <c r="BA94812" s="2"/>
    </row>
    <row r="94813" spans="53:53" x14ac:dyDescent="0.3">
      <c r="BA94813" s="2"/>
    </row>
    <row r="94814" spans="53:53" x14ac:dyDescent="0.3">
      <c r="BA94814" s="2"/>
    </row>
    <row r="94815" spans="53:53" x14ac:dyDescent="0.3">
      <c r="BA94815" s="2"/>
    </row>
    <row r="94816" spans="53:53" x14ac:dyDescent="0.3">
      <c r="BA94816" s="2"/>
    </row>
    <row r="94817" spans="53:53" x14ac:dyDescent="0.3">
      <c r="BA94817" s="2"/>
    </row>
    <row r="94818" spans="53:53" x14ac:dyDescent="0.3">
      <c r="BA94818" s="2"/>
    </row>
    <row r="94819" spans="53:53" x14ac:dyDescent="0.3">
      <c r="BA94819" s="2"/>
    </row>
    <row r="94820" spans="53:53" x14ac:dyDescent="0.3">
      <c r="BA94820" s="2"/>
    </row>
    <row r="94821" spans="53:53" x14ac:dyDescent="0.3">
      <c r="BA94821" s="2"/>
    </row>
    <row r="94822" spans="53:53" x14ac:dyDescent="0.3">
      <c r="BA94822" s="2"/>
    </row>
    <row r="94823" spans="53:53" x14ac:dyDescent="0.3">
      <c r="BA94823" s="2"/>
    </row>
    <row r="94824" spans="53:53" x14ac:dyDescent="0.3">
      <c r="BA94824" s="2"/>
    </row>
    <row r="94825" spans="53:53" x14ac:dyDescent="0.3">
      <c r="BA94825" s="2"/>
    </row>
    <row r="94826" spans="53:53" x14ac:dyDescent="0.3">
      <c r="BA94826" s="2"/>
    </row>
    <row r="94827" spans="53:53" x14ac:dyDescent="0.3">
      <c r="BA94827" s="2"/>
    </row>
    <row r="94828" spans="53:53" x14ac:dyDescent="0.3">
      <c r="BA94828" s="2"/>
    </row>
    <row r="94829" spans="53:53" x14ac:dyDescent="0.3">
      <c r="BA94829" s="2"/>
    </row>
    <row r="94830" spans="53:53" x14ac:dyDescent="0.3">
      <c r="BA94830" s="2"/>
    </row>
    <row r="94831" spans="53:53" x14ac:dyDescent="0.3">
      <c r="BA94831" s="2"/>
    </row>
    <row r="94832" spans="53:53" x14ac:dyDescent="0.3">
      <c r="BA94832" s="2"/>
    </row>
    <row r="94833" spans="53:53" x14ac:dyDescent="0.3">
      <c r="BA94833" s="2"/>
    </row>
    <row r="94834" spans="53:53" x14ac:dyDescent="0.3">
      <c r="BA94834" s="2"/>
    </row>
    <row r="94835" spans="53:53" x14ac:dyDescent="0.3">
      <c r="BA94835" s="2"/>
    </row>
    <row r="94836" spans="53:53" x14ac:dyDescent="0.3">
      <c r="BA94836" s="2"/>
    </row>
    <row r="94837" spans="53:53" x14ac:dyDescent="0.3">
      <c r="BA94837" s="2"/>
    </row>
    <row r="94838" spans="53:53" x14ac:dyDescent="0.3">
      <c r="BA94838" s="2"/>
    </row>
    <row r="94839" spans="53:53" x14ac:dyDescent="0.3">
      <c r="BA94839" s="2"/>
    </row>
    <row r="94840" spans="53:53" x14ac:dyDescent="0.3">
      <c r="BA94840" s="2"/>
    </row>
    <row r="94841" spans="53:53" x14ac:dyDescent="0.3">
      <c r="BA94841" s="2"/>
    </row>
    <row r="94842" spans="53:53" x14ac:dyDescent="0.3">
      <c r="BA94842" s="2"/>
    </row>
    <row r="94843" spans="53:53" x14ac:dyDescent="0.3">
      <c r="BA94843" s="2"/>
    </row>
    <row r="94844" spans="53:53" x14ac:dyDescent="0.3">
      <c r="BA94844" s="2"/>
    </row>
    <row r="94845" spans="53:53" x14ac:dyDescent="0.3">
      <c r="BA94845" s="2"/>
    </row>
    <row r="94846" spans="53:53" x14ac:dyDescent="0.3">
      <c r="BA94846" s="2"/>
    </row>
    <row r="94847" spans="53:53" x14ac:dyDescent="0.3">
      <c r="BA94847" s="2"/>
    </row>
    <row r="94848" spans="53:53" x14ac:dyDescent="0.3">
      <c r="BA94848" s="2"/>
    </row>
    <row r="94849" spans="53:53" x14ac:dyDescent="0.3">
      <c r="BA94849" s="2"/>
    </row>
    <row r="94850" spans="53:53" x14ac:dyDescent="0.3">
      <c r="BA94850" s="2"/>
    </row>
    <row r="94851" spans="53:53" x14ac:dyDescent="0.3">
      <c r="BA94851" s="2"/>
    </row>
    <row r="94852" spans="53:53" x14ac:dyDescent="0.3">
      <c r="BA94852" s="2"/>
    </row>
    <row r="94853" spans="53:53" x14ac:dyDescent="0.3">
      <c r="BA94853" s="2"/>
    </row>
    <row r="94854" spans="53:53" x14ac:dyDescent="0.3">
      <c r="BA94854" s="2"/>
    </row>
    <row r="94855" spans="53:53" x14ac:dyDescent="0.3">
      <c r="BA94855" s="2"/>
    </row>
    <row r="94856" spans="53:53" x14ac:dyDescent="0.3">
      <c r="BA94856" s="2"/>
    </row>
    <row r="94857" spans="53:53" x14ac:dyDescent="0.3">
      <c r="BA94857" s="2"/>
    </row>
    <row r="94858" spans="53:53" x14ac:dyDescent="0.3">
      <c r="BA94858" s="2"/>
    </row>
    <row r="94859" spans="53:53" x14ac:dyDescent="0.3">
      <c r="BA94859" s="2"/>
    </row>
    <row r="94860" spans="53:53" x14ac:dyDescent="0.3">
      <c r="BA94860" s="2"/>
    </row>
    <row r="94861" spans="53:53" x14ac:dyDescent="0.3">
      <c r="BA94861" s="2"/>
    </row>
    <row r="94862" spans="53:53" x14ac:dyDescent="0.3">
      <c r="BA94862" s="2"/>
    </row>
    <row r="94863" spans="53:53" x14ac:dyDescent="0.3">
      <c r="BA94863" s="2"/>
    </row>
    <row r="94864" spans="53:53" x14ac:dyDescent="0.3">
      <c r="BA94864" s="2"/>
    </row>
    <row r="94865" spans="53:53" x14ac:dyDescent="0.3">
      <c r="BA94865" s="2"/>
    </row>
    <row r="94866" spans="53:53" x14ac:dyDescent="0.3">
      <c r="BA94866" s="2"/>
    </row>
    <row r="94867" spans="53:53" x14ac:dyDescent="0.3">
      <c r="BA94867" s="2"/>
    </row>
    <row r="94868" spans="53:53" x14ac:dyDescent="0.3">
      <c r="BA94868" s="2"/>
    </row>
    <row r="94869" spans="53:53" x14ac:dyDescent="0.3">
      <c r="BA94869" s="2"/>
    </row>
    <row r="94870" spans="53:53" x14ac:dyDescent="0.3">
      <c r="BA94870" s="2"/>
    </row>
    <row r="94871" spans="53:53" x14ac:dyDescent="0.3">
      <c r="BA94871" s="2"/>
    </row>
    <row r="94872" spans="53:53" x14ac:dyDescent="0.3">
      <c r="BA94872" s="2"/>
    </row>
    <row r="94873" spans="53:53" x14ac:dyDescent="0.3">
      <c r="BA94873" s="2"/>
    </row>
    <row r="94874" spans="53:53" x14ac:dyDescent="0.3">
      <c r="BA94874" s="2"/>
    </row>
    <row r="94875" spans="53:53" x14ac:dyDescent="0.3">
      <c r="BA94875" s="2"/>
    </row>
    <row r="94876" spans="53:53" x14ac:dyDescent="0.3">
      <c r="BA94876" s="2"/>
    </row>
    <row r="94877" spans="53:53" x14ac:dyDescent="0.3">
      <c r="BA94877" s="2"/>
    </row>
    <row r="94878" spans="53:53" x14ac:dyDescent="0.3">
      <c r="BA94878" s="2"/>
    </row>
    <row r="94879" spans="53:53" x14ac:dyDescent="0.3">
      <c r="BA94879" s="2"/>
    </row>
    <row r="94880" spans="53:53" x14ac:dyDescent="0.3">
      <c r="BA94880" s="2"/>
    </row>
    <row r="94881" spans="53:53" x14ac:dyDescent="0.3">
      <c r="BA94881" s="2"/>
    </row>
    <row r="94882" spans="53:53" x14ac:dyDescent="0.3">
      <c r="BA94882" s="2"/>
    </row>
    <row r="94883" spans="53:53" x14ac:dyDescent="0.3">
      <c r="BA94883" s="2"/>
    </row>
    <row r="94884" spans="53:53" x14ac:dyDescent="0.3">
      <c r="BA94884" s="2"/>
    </row>
    <row r="94885" spans="53:53" x14ac:dyDescent="0.3">
      <c r="BA94885" s="2"/>
    </row>
    <row r="94886" spans="53:53" x14ac:dyDescent="0.3">
      <c r="BA94886" s="2"/>
    </row>
    <row r="94887" spans="53:53" x14ac:dyDescent="0.3">
      <c r="BA94887" s="2"/>
    </row>
    <row r="94888" spans="53:53" x14ac:dyDescent="0.3">
      <c r="BA94888" s="2"/>
    </row>
    <row r="94889" spans="53:53" x14ac:dyDescent="0.3">
      <c r="BA94889" s="2"/>
    </row>
    <row r="94890" spans="53:53" x14ac:dyDescent="0.3">
      <c r="BA94890" s="2"/>
    </row>
    <row r="94891" spans="53:53" x14ac:dyDescent="0.3">
      <c r="BA94891" s="2"/>
    </row>
    <row r="94892" spans="53:53" x14ac:dyDescent="0.3">
      <c r="BA94892" s="2"/>
    </row>
    <row r="94893" spans="53:53" x14ac:dyDescent="0.3">
      <c r="BA94893" s="2"/>
    </row>
    <row r="94894" spans="53:53" x14ac:dyDescent="0.3">
      <c r="BA94894" s="2"/>
    </row>
    <row r="94895" spans="53:53" x14ac:dyDescent="0.3">
      <c r="BA94895" s="2"/>
    </row>
    <row r="94896" spans="53:53" x14ac:dyDescent="0.3">
      <c r="BA94896" s="2"/>
    </row>
    <row r="94897" spans="53:53" x14ac:dyDescent="0.3">
      <c r="BA94897" s="2"/>
    </row>
    <row r="94898" spans="53:53" x14ac:dyDescent="0.3">
      <c r="BA94898" s="2"/>
    </row>
    <row r="94899" spans="53:53" x14ac:dyDescent="0.3">
      <c r="BA94899" s="2"/>
    </row>
    <row r="94900" spans="53:53" x14ac:dyDescent="0.3">
      <c r="BA94900" s="2"/>
    </row>
    <row r="94901" spans="53:53" x14ac:dyDescent="0.3">
      <c r="BA94901" s="2"/>
    </row>
    <row r="94902" spans="53:53" x14ac:dyDescent="0.3">
      <c r="BA94902" s="2"/>
    </row>
    <row r="94903" spans="53:53" x14ac:dyDescent="0.3">
      <c r="BA94903" s="2"/>
    </row>
    <row r="94904" spans="53:53" x14ac:dyDescent="0.3">
      <c r="BA94904" s="2"/>
    </row>
    <row r="94905" spans="53:53" x14ac:dyDescent="0.3">
      <c r="BA94905" s="2"/>
    </row>
    <row r="94906" spans="53:53" x14ac:dyDescent="0.3">
      <c r="BA94906" s="2"/>
    </row>
    <row r="94907" spans="53:53" x14ac:dyDescent="0.3">
      <c r="BA94907" s="2"/>
    </row>
    <row r="94908" spans="53:53" x14ac:dyDescent="0.3">
      <c r="BA94908" s="2"/>
    </row>
    <row r="94909" spans="53:53" x14ac:dyDescent="0.3">
      <c r="BA94909" s="2"/>
    </row>
    <row r="94910" spans="53:53" x14ac:dyDescent="0.3">
      <c r="BA94910" s="2"/>
    </row>
    <row r="94911" spans="53:53" x14ac:dyDescent="0.3">
      <c r="BA94911" s="2"/>
    </row>
    <row r="94912" spans="53:53" x14ac:dyDescent="0.3">
      <c r="BA94912" s="2"/>
    </row>
    <row r="94913" spans="53:53" x14ac:dyDescent="0.3">
      <c r="BA94913" s="2"/>
    </row>
    <row r="94914" spans="53:53" x14ac:dyDescent="0.3">
      <c r="BA94914" s="2"/>
    </row>
    <row r="94915" spans="53:53" x14ac:dyDescent="0.3">
      <c r="BA94915" s="2"/>
    </row>
    <row r="94916" spans="53:53" x14ac:dyDescent="0.3">
      <c r="BA94916" s="2"/>
    </row>
    <row r="94917" spans="53:53" x14ac:dyDescent="0.3">
      <c r="BA94917" s="2"/>
    </row>
    <row r="94918" spans="53:53" x14ac:dyDescent="0.3">
      <c r="BA94918" s="2"/>
    </row>
    <row r="94919" spans="53:53" x14ac:dyDescent="0.3">
      <c r="BA94919" s="2"/>
    </row>
    <row r="94920" spans="53:53" x14ac:dyDescent="0.3">
      <c r="BA94920" s="2"/>
    </row>
    <row r="94921" spans="53:53" x14ac:dyDescent="0.3">
      <c r="BA94921" s="2"/>
    </row>
    <row r="94922" spans="53:53" x14ac:dyDescent="0.3">
      <c r="BA94922" s="2"/>
    </row>
    <row r="94923" spans="53:53" x14ac:dyDescent="0.3">
      <c r="BA94923" s="2"/>
    </row>
    <row r="94924" spans="53:53" x14ac:dyDescent="0.3">
      <c r="BA94924" s="2"/>
    </row>
    <row r="94925" spans="53:53" x14ac:dyDescent="0.3">
      <c r="BA94925" s="2"/>
    </row>
    <row r="94926" spans="53:53" x14ac:dyDescent="0.3">
      <c r="BA94926" s="2"/>
    </row>
    <row r="94927" spans="53:53" x14ac:dyDescent="0.3">
      <c r="BA94927" s="2"/>
    </row>
    <row r="94928" spans="53:53" x14ac:dyDescent="0.3">
      <c r="BA94928" s="2"/>
    </row>
    <row r="94929" spans="53:53" x14ac:dyDescent="0.3">
      <c r="BA94929" s="2"/>
    </row>
    <row r="94930" spans="53:53" x14ac:dyDescent="0.3">
      <c r="BA94930" s="2"/>
    </row>
    <row r="94931" spans="53:53" x14ac:dyDescent="0.3">
      <c r="BA94931" s="2"/>
    </row>
    <row r="94932" spans="53:53" x14ac:dyDescent="0.3">
      <c r="BA94932" s="2"/>
    </row>
    <row r="94933" spans="53:53" x14ac:dyDescent="0.3">
      <c r="BA94933" s="2"/>
    </row>
    <row r="94934" spans="53:53" x14ac:dyDescent="0.3">
      <c r="BA94934" s="2"/>
    </row>
    <row r="94935" spans="53:53" x14ac:dyDescent="0.3">
      <c r="BA94935" s="2"/>
    </row>
    <row r="94936" spans="53:53" x14ac:dyDescent="0.3">
      <c r="BA94936" s="2"/>
    </row>
    <row r="94937" spans="53:53" x14ac:dyDescent="0.3">
      <c r="BA94937" s="2"/>
    </row>
    <row r="94938" spans="53:53" x14ac:dyDescent="0.3">
      <c r="BA94938" s="2"/>
    </row>
    <row r="94939" spans="53:53" x14ac:dyDescent="0.3">
      <c r="BA94939" s="2"/>
    </row>
    <row r="94940" spans="53:53" x14ac:dyDescent="0.3">
      <c r="BA94940" s="2"/>
    </row>
    <row r="94941" spans="53:53" x14ac:dyDescent="0.3">
      <c r="BA94941" s="2"/>
    </row>
    <row r="94942" spans="53:53" x14ac:dyDescent="0.3">
      <c r="BA94942" s="2"/>
    </row>
    <row r="94943" spans="53:53" x14ac:dyDescent="0.3">
      <c r="BA94943" s="2"/>
    </row>
    <row r="94944" spans="53:53" x14ac:dyDescent="0.3">
      <c r="BA94944" s="2"/>
    </row>
    <row r="94945" spans="53:53" x14ac:dyDescent="0.3">
      <c r="BA94945" s="2"/>
    </row>
    <row r="94946" spans="53:53" x14ac:dyDescent="0.3">
      <c r="BA94946" s="2"/>
    </row>
    <row r="94947" spans="53:53" x14ac:dyDescent="0.3">
      <c r="BA94947" s="2"/>
    </row>
    <row r="94948" spans="53:53" x14ac:dyDescent="0.3">
      <c r="BA94948" s="2"/>
    </row>
    <row r="94949" spans="53:53" x14ac:dyDescent="0.3">
      <c r="BA94949" s="2"/>
    </row>
    <row r="94950" spans="53:53" x14ac:dyDescent="0.3">
      <c r="BA94950" s="2"/>
    </row>
    <row r="94951" spans="53:53" x14ac:dyDescent="0.3">
      <c r="BA94951" s="2"/>
    </row>
    <row r="94952" spans="53:53" x14ac:dyDescent="0.3">
      <c r="BA94952" s="2"/>
    </row>
    <row r="94953" spans="53:53" x14ac:dyDescent="0.3">
      <c r="BA94953" s="2"/>
    </row>
    <row r="94954" spans="53:53" x14ac:dyDescent="0.3">
      <c r="BA94954" s="2"/>
    </row>
    <row r="94955" spans="53:53" x14ac:dyDescent="0.3">
      <c r="BA94955" s="2"/>
    </row>
    <row r="94956" spans="53:53" x14ac:dyDescent="0.3">
      <c r="BA94956" s="2"/>
    </row>
    <row r="94957" spans="53:53" x14ac:dyDescent="0.3">
      <c r="BA94957" s="2"/>
    </row>
    <row r="94958" spans="53:53" x14ac:dyDescent="0.3">
      <c r="BA94958" s="2"/>
    </row>
    <row r="94959" spans="53:53" x14ac:dyDescent="0.3">
      <c r="BA94959" s="2"/>
    </row>
    <row r="94960" spans="53:53" x14ac:dyDescent="0.3">
      <c r="BA94960" s="2"/>
    </row>
    <row r="94961" spans="53:53" x14ac:dyDescent="0.3">
      <c r="BA94961" s="2"/>
    </row>
    <row r="94962" spans="53:53" x14ac:dyDescent="0.3">
      <c r="BA94962" s="2"/>
    </row>
    <row r="94963" spans="53:53" x14ac:dyDescent="0.3">
      <c r="BA94963" s="2"/>
    </row>
    <row r="94964" spans="53:53" x14ac:dyDescent="0.3">
      <c r="BA94964" s="2"/>
    </row>
    <row r="94965" spans="53:53" x14ac:dyDescent="0.3">
      <c r="BA94965" s="2"/>
    </row>
    <row r="94966" spans="53:53" x14ac:dyDescent="0.3">
      <c r="BA94966" s="2"/>
    </row>
    <row r="94967" spans="53:53" x14ac:dyDescent="0.3">
      <c r="BA94967" s="2"/>
    </row>
    <row r="94968" spans="53:53" x14ac:dyDescent="0.3">
      <c r="BA94968" s="2"/>
    </row>
    <row r="94969" spans="53:53" x14ac:dyDescent="0.3">
      <c r="BA94969" s="2"/>
    </row>
    <row r="94970" spans="53:53" x14ac:dyDescent="0.3">
      <c r="BA94970" s="2"/>
    </row>
    <row r="94971" spans="53:53" x14ac:dyDescent="0.3">
      <c r="BA94971" s="2"/>
    </row>
    <row r="94972" spans="53:53" x14ac:dyDescent="0.3">
      <c r="BA94972" s="2"/>
    </row>
    <row r="94973" spans="53:53" x14ac:dyDescent="0.3">
      <c r="BA94973" s="2"/>
    </row>
    <row r="94974" spans="53:53" x14ac:dyDescent="0.3">
      <c r="BA94974" s="2"/>
    </row>
    <row r="94975" spans="53:53" x14ac:dyDescent="0.3">
      <c r="BA94975" s="2"/>
    </row>
    <row r="94976" spans="53:53" x14ac:dyDescent="0.3">
      <c r="BA94976" s="2"/>
    </row>
    <row r="94977" spans="53:53" x14ac:dyDescent="0.3">
      <c r="BA94977" s="2"/>
    </row>
    <row r="94978" spans="53:53" x14ac:dyDescent="0.3">
      <c r="BA94978" s="2"/>
    </row>
    <row r="94979" spans="53:53" x14ac:dyDescent="0.3">
      <c r="BA94979" s="2"/>
    </row>
    <row r="94980" spans="53:53" x14ac:dyDescent="0.3">
      <c r="BA94980" s="2"/>
    </row>
    <row r="94981" spans="53:53" x14ac:dyDescent="0.3">
      <c r="BA94981" s="2"/>
    </row>
    <row r="94982" spans="53:53" x14ac:dyDescent="0.3">
      <c r="BA94982" s="2"/>
    </row>
    <row r="94983" spans="53:53" x14ac:dyDescent="0.3">
      <c r="BA94983" s="2"/>
    </row>
    <row r="94984" spans="53:53" x14ac:dyDescent="0.3">
      <c r="BA94984" s="2"/>
    </row>
    <row r="94985" spans="53:53" x14ac:dyDescent="0.3">
      <c r="BA94985" s="2"/>
    </row>
    <row r="94986" spans="53:53" x14ac:dyDescent="0.3">
      <c r="BA94986" s="2"/>
    </row>
    <row r="94987" spans="53:53" x14ac:dyDescent="0.3">
      <c r="BA94987" s="2"/>
    </row>
    <row r="94988" spans="53:53" x14ac:dyDescent="0.3">
      <c r="BA94988" s="2"/>
    </row>
    <row r="94989" spans="53:53" x14ac:dyDescent="0.3">
      <c r="BA94989" s="2"/>
    </row>
    <row r="94990" spans="53:53" x14ac:dyDescent="0.3">
      <c r="BA94990" s="2"/>
    </row>
    <row r="94991" spans="53:53" x14ac:dyDescent="0.3">
      <c r="BA94991" s="2"/>
    </row>
    <row r="94992" spans="53:53" x14ac:dyDescent="0.3">
      <c r="BA94992" s="2"/>
    </row>
    <row r="94993" spans="53:53" x14ac:dyDescent="0.3">
      <c r="BA94993" s="2"/>
    </row>
    <row r="94994" spans="53:53" x14ac:dyDescent="0.3">
      <c r="BA94994" s="2"/>
    </row>
    <row r="94995" spans="53:53" x14ac:dyDescent="0.3">
      <c r="BA94995" s="2"/>
    </row>
    <row r="94996" spans="53:53" x14ac:dyDescent="0.3">
      <c r="BA94996" s="2"/>
    </row>
    <row r="94997" spans="53:53" x14ac:dyDescent="0.3">
      <c r="BA94997" s="2"/>
    </row>
    <row r="94998" spans="53:53" x14ac:dyDescent="0.3">
      <c r="BA94998" s="2"/>
    </row>
    <row r="94999" spans="53:53" x14ac:dyDescent="0.3">
      <c r="BA94999" s="2"/>
    </row>
    <row r="95000" spans="53:53" x14ac:dyDescent="0.3">
      <c r="BA95000" s="2"/>
    </row>
    <row r="95001" spans="53:53" x14ac:dyDescent="0.3">
      <c r="BA95001" s="2"/>
    </row>
    <row r="95002" spans="53:53" x14ac:dyDescent="0.3">
      <c r="BA95002" s="2"/>
    </row>
    <row r="95003" spans="53:53" x14ac:dyDescent="0.3">
      <c r="BA95003" s="2"/>
    </row>
    <row r="95004" spans="53:53" x14ac:dyDescent="0.3">
      <c r="BA95004" s="2"/>
    </row>
    <row r="95005" spans="53:53" x14ac:dyDescent="0.3">
      <c r="BA95005" s="2"/>
    </row>
    <row r="95006" spans="53:53" x14ac:dyDescent="0.3">
      <c r="BA95006" s="2"/>
    </row>
    <row r="95007" spans="53:53" x14ac:dyDescent="0.3">
      <c r="BA95007" s="2"/>
    </row>
    <row r="95008" spans="53:53" x14ac:dyDescent="0.3">
      <c r="BA95008" s="2"/>
    </row>
    <row r="95009" spans="53:53" x14ac:dyDescent="0.3">
      <c r="BA95009" s="2"/>
    </row>
    <row r="95010" spans="53:53" x14ac:dyDescent="0.3">
      <c r="BA95010" s="2"/>
    </row>
    <row r="95011" spans="53:53" x14ac:dyDescent="0.3">
      <c r="BA95011" s="2"/>
    </row>
    <row r="95012" spans="53:53" x14ac:dyDescent="0.3">
      <c r="BA95012" s="2"/>
    </row>
    <row r="95013" spans="53:53" x14ac:dyDescent="0.3">
      <c r="BA95013" s="2"/>
    </row>
    <row r="95014" spans="53:53" x14ac:dyDescent="0.3">
      <c r="BA95014" s="2"/>
    </row>
    <row r="95015" spans="53:53" x14ac:dyDescent="0.3">
      <c r="BA95015" s="2"/>
    </row>
    <row r="95016" spans="53:53" x14ac:dyDescent="0.3">
      <c r="BA95016" s="2"/>
    </row>
    <row r="95017" spans="53:53" x14ac:dyDescent="0.3">
      <c r="BA95017" s="2"/>
    </row>
    <row r="95018" spans="53:53" x14ac:dyDescent="0.3">
      <c r="BA95018" s="2"/>
    </row>
    <row r="95019" spans="53:53" x14ac:dyDescent="0.3">
      <c r="BA95019" s="2"/>
    </row>
    <row r="95020" spans="53:53" x14ac:dyDescent="0.3">
      <c r="BA95020" s="2"/>
    </row>
    <row r="95021" spans="53:53" x14ac:dyDescent="0.3">
      <c r="BA95021" s="2"/>
    </row>
    <row r="95022" spans="53:53" x14ac:dyDescent="0.3">
      <c r="BA95022" s="2"/>
    </row>
    <row r="95023" spans="53:53" x14ac:dyDescent="0.3">
      <c r="BA95023" s="2"/>
    </row>
    <row r="95024" spans="53:53" x14ac:dyDescent="0.3">
      <c r="BA95024" s="2"/>
    </row>
    <row r="95025" spans="53:53" x14ac:dyDescent="0.3">
      <c r="BA95025" s="2"/>
    </row>
    <row r="95026" spans="53:53" x14ac:dyDescent="0.3">
      <c r="BA95026" s="2"/>
    </row>
    <row r="95027" spans="53:53" x14ac:dyDescent="0.3">
      <c r="BA95027" s="2"/>
    </row>
    <row r="95028" spans="53:53" x14ac:dyDescent="0.3">
      <c r="BA95028" s="2"/>
    </row>
    <row r="95029" spans="53:53" x14ac:dyDescent="0.3">
      <c r="BA95029" s="2"/>
    </row>
    <row r="95030" spans="53:53" x14ac:dyDescent="0.3">
      <c r="BA95030" s="2"/>
    </row>
    <row r="95031" spans="53:53" x14ac:dyDescent="0.3">
      <c r="BA95031" s="2"/>
    </row>
    <row r="95032" spans="53:53" x14ac:dyDescent="0.3">
      <c r="BA95032" s="2"/>
    </row>
    <row r="95033" spans="53:53" x14ac:dyDescent="0.3">
      <c r="BA95033" s="2"/>
    </row>
    <row r="95034" spans="53:53" x14ac:dyDescent="0.3">
      <c r="BA95034" s="2"/>
    </row>
    <row r="95035" spans="53:53" x14ac:dyDescent="0.3">
      <c r="BA95035" s="2"/>
    </row>
    <row r="95036" spans="53:53" x14ac:dyDescent="0.3">
      <c r="BA95036" s="2"/>
    </row>
    <row r="95037" spans="53:53" x14ac:dyDescent="0.3">
      <c r="BA95037" s="2"/>
    </row>
    <row r="95038" spans="53:53" x14ac:dyDescent="0.3">
      <c r="BA95038" s="2"/>
    </row>
    <row r="95039" spans="53:53" x14ac:dyDescent="0.3">
      <c r="BA95039" s="2"/>
    </row>
    <row r="95040" spans="53:53" x14ac:dyDescent="0.3">
      <c r="BA95040" s="2"/>
    </row>
    <row r="95041" spans="53:53" x14ac:dyDescent="0.3">
      <c r="BA95041" s="2"/>
    </row>
    <row r="95042" spans="53:53" x14ac:dyDescent="0.3">
      <c r="BA95042" s="2"/>
    </row>
    <row r="95043" spans="53:53" x14ac:dyDescent="0.3">
      <c r="BA95043" s="2"/>
    </row>
    <row r="95044" spans="53:53" x14ac:dyDescent="0.3">
      <c r="BA95044" s="2"/>
    </row>
    <row r="95045" spans="53:53" x14ac:dyDescent="0.3">
      <c r="BA95045" s="2"/>
    </row>
    <row r="95046" spans="53:53" x14ac:dyDescent="0.3">
      <c r="BA95046" s="2"/>
    </row>
    <row r="95047" spans="53:53" x14ac:dyDescent="0.3">
      <c r="BA95047" s="2"/>
    </row>
    <row r="95048" spans="53:53" x14ac:dyDescent="0.3">
      <c r="BA95048" s="2"/>
    </row>
    <row r="95049" spans="53:53" x14ac:dyDescent="0.3">
      <c r="BA95049" s="2"/>
    </row>
    <row r="95050" spans="53:53" x14ac:dyDescent="0.3">
      <c r="BA95050" s="2"/>
    </row>
    <row r="95051" spans="53:53" x14ac:dyDescent="0.3">
      <c r="BA95051" s="2"/>
    </row>
    <row r="95052" spans="53:53" x14ac:dyDescent="0.3">
      <c r="BA95052" s="2"/>
    </row>
    <row r="95053" spans="53:53" x14ac:dyDescent="0.3">
      <c r="BA95053" s="2"/>
    </row>
    <row r="95054" spans="53:53" x14ac:dyDescent="0.3">
      <c r="BA95054" s="2"/>
    </row>
    <row r="95055" spans="53:53" x14ac:dyDescent="0.3">
      <c r="BA95055" s="2"/>
    </row>
    <row r="95056" spans="53:53" x14ac:dyDescent="0.3">
      <c r="BA95056" s="2"/>
    </row>
    <row r="95057" spans="53:53" x14ac:dyDescent="0.3">
      <c r="BA95057" s="2"/>
    </row>
    <row r="95058" spans="53:53" x14ac:dyDescent="0.3">
      <c r="BA95058" s="2"/>
    </row>
    <row r="95059" spans="53:53" x14ac:dyDescent="0.3">
      <c r="BA95059" s="2"/>
    </row>
    <row r="95060" spans="53:53" x14ac:dyDescent="0.3">
      <c r="BA95060" s="2"/>
    </row>
    <row r="95061" spans="53:53" x14ac:dyDescent="0.3">
      <c r="BA95061" s="2"/>
    </row>
    <row r="95062" spans="53:53" x14ac:dyDescent="0.3">
      <c r="BA95062" s="2"/>
    </row>
    <row r="95063" spans="53:53" x14ac:dyDescent="0.3">
      <c r="BA95063" s="2"/>
    </row>
    <row r="95064" spans="53:53" x14ac:dyDescent="0.3">
      <c r="BA95064" s="2"/>
    </row>
    <row r="95065" spans="53:53" x14ac:dyDescent="0.3">
      <c r="BA95065" s="2"/>
    </row>
    <row r="95066" spans="53:53" x14ac:dyDescent="0.3">
      <c r="BA95066" s="2"/>
    </row>
    <row r="95067" spans="53:53" x14ac:dyDescent="0.3">
      <c r="BA95067" s="2"/>
    </row>
    <row r="95068" spans="53:53" x14ac:dyDescent="0.3">
      <c r="BA95068" s="2"/>
    </row>
    <row r="95069" spans="53:53" x14ac:dyDescent="0.3">
      <c r="BA95069" s="2"/>
    </row>
    <row r="95070" spans="53:53" x14ac:dyDescent="0.3">
      <c r="BA95070" s="2"/>
    </row>
    <row r="95071" spans="53:53" x14ac:dyDescent="0.3">
      <c r="BA95071" s="2"/>
    </row>
    <row r="95072" spans="53:53" x14ac:dyDescent="0.3">
      <c r="BA95072" s="2"/>
    </row>
    <row r="95073" spans="53:53" x14ac:dyDescent="0.3">
      <c r="BA95073" s="2"/>
    </row>
    <row r="95074" spans="53:53" x14ac:dyDescent="0.3">
      <c r="BA95074" s="2"/>
    </row>
    <row r="95075" spans="53:53" x14ac:dyDescent="0.3">
      <c r="BA95075" s="2"/>
    </row>
    <row r="95076" spans="53:53" x14ac:dyDescent="0.3">
      <c r="BA95076" s="2"/>
    </row>
    <row r="95077" spans="53:53" x14ac:dyDescent="0.3">
      <c r="BA95077" s="2"/>
    </row>
    <row r="95078" spans="53:53" x14ac:dyDescent="0.3">
      <c r="BA95078" s="2"/>
    </row>
    <row r="95079" spans="53:53" x14ac:dyDescent="0.3">
      <c r="BA95079" s="2"/>
    </row>
    <row r="95080" spans="53:53" x14ac:dyDescent="0.3">
      <c r="BA95080" s="2"/>
    </row>
    <row r="95081" spans="53:53" x14ac:dyDescent="0.3">
      <c r="BA95081" s="2"/>
    </row>
    <row r="95082" spans="53:53" x14ac:dyDescent="0.3">
      <c r="BA95082" s="2"/>
    </row>
    <row r="95083" spans="53:53" x14ac:dyDescent="0.3">
      <c r="BA95083" s="2"/>
    </row>
    <row r="95084" spans="53:53" x14ac:dyDescent="0.3">
      <c r="BA95084" s="2"/>
    </row>
    <row r="95085" spans="53:53" x14ac:dyDescent="0.3">
      <c r="BA95085" s="2"/>
    </row>
    <row r="95086" spans="53:53" x14ac:dyDescent="0.3">
      <c r="BA95086" s="2"/>
    </row>
    <row r="95087" spans="53:53" x14ac:dyDescent="0.3">
      <c r="BA95087" s="2"/>
    </row>
    <row r="95088" spans="53:53" x14ac:dyDescent="0.3">
      <c r="BA95088" s="2"/>
    </row>
    <row r="95089" spans="53:53" x14ac:dyDescent="0.3">
      <c r="BA95089" s="2"/>
    </row>
    <row r="95090" spans="53:53" x14ac:dyDescent="0.3">
      <c r="BA95090" s="2"/>
    </row>
    <row r="95091" spans="53:53" x14ac:dyDescent="0.3">
      <c r="BA95091" s="2"/>
    </row>
    <row r="95092" spans="53:53" x14ac:dyDescent="0.3">
      <c r="BA95092" s="2"/>
    </row>
    <row r="95093" spans="53:53" x14ac:dyDescent="0.3">
      <c r="BA95093" s="2"/>
    </row>
    <row r="95094" spans="53:53" x14ac:dyDescent="0.3">
      <c r="BA95094" s="2"/>
    </row>
    <row r="95095" spans="53:53" x14ac:dyDescent="0.3">
      <c r="BA95095" s="2"/>
    </row>
    <row r="95096" spans="53:53" x14ac:dyDescent="0.3">
      <c r="BA95096" s="2"/>
    </row>
    <row r="95097" spans="53:53" x14ac:dyDescent="0.3">
      <c r="BA95097" s="2"/>
    </row>
    <row r="95098" spans="53:53" x14ac:dyDescent="0.3">
      <c r="BA95098" s="2"/>
    </row>
    <row r="95099" spans="53:53" x14ac:dyDescent="0.3">
      <c r="BA95099" s="2"/>
    </row>
    <row r="95100" spans="53:53" x14ac:dyDescent="0.3">
      <c r="BA95100" s="2"/>
    </row>
    <row r="95101" spans="53:53" x14ac:dyDescent="0.3">
      <c r="BA95101" s="2"/>
    </row>
    <row r="95102" spans="53:53" x14ac:dyDescent="0.3">
      <c r="BA95102" s="2"/>
    </row>
    <row r="95103" spans="53:53" x14ac:dyDescent="0.3">
      <c r="BA95103" s="2"/>
    </row>
    <row r="95104" spans="53:53" x14ac:dyDescent="0.3">
      <c r="BA95104" s="2"/>
    </row>
    <row r="95105" spans="53:53" x14ac:dyDescent="0.3">
      <c r="BA95105" s="2"/>
    </row>
    <row r="95106" spans="53:53" x14ac:dyDescent="0.3">
      <c r="BA95106" s="2"/>
    </row>
    <row r="95107" spans="53:53" x14ac:dyDescent="0.3">
      <c r="BA95107" s="2"/>
    </row>
    <row r="95108" spans="53:53" x14ac:dyDescent="0.3">
      <c r="BA95108" s="2"/>
    </row>
    <row r="95109" spans="53:53" x14ac:dyDescent="0.3">
      <c r="BA95109" s="2"/>
    </row>
    <row r="95110" spans="53:53" x14ac:dyDescent="0.3">
      <c r="BA95110" s="2"/>
    </row>
    <row r="95111" spans="53:53" x14ac:dyDescent="0.3">
      <c r="BA95111" s="2"/>
    </row>
    <row r="95112" spans="53:53" x14ac:dyDescent="0.3">
      <c r="BA95112" s="2"/>
    </row>
    <row r="95113" spans="53:53" x14ac:dyDescent="0.3">
      <c r="BA95113" s="2"/>
    </row>
    <row r="95114" spans="53:53" x14ac:dyDescent="0.3">
      <c r="BA95114" s="2"/>
    </row>
    <row r="95115" spans="53:53" x14ac:dyDescent="0.3">
      <c r="BA95115" s="2"/>
    </row>
    <row r="95116" spans="53:53" x14ac:dyDescent="0.3">
      <c r="BA95116" s="2"/>
    </row>
    <row r="95117" spans="53:53" x14ac:dyDescent="0.3">
      <c r="BA95117" s="2"/>
    </row>
    <row r="95118" spans="53:53" x14ac:dyDescent="0.3">
      <c r="BA95118" s="2"/>
    </row>
    <row r="95119" spans="53:53" x14ac:dyDescent="0.3">
      <c r="BA95119" s="2"/>
    </row>
    <row r="95120" spans="53:53" x14ac:dyDescent="0.3">
      <c r="BA95120" s="2"/>
    </row>
    <row r="95121" spans="53:53" x14ac:dyDescent="0.3">
      <c r="BA95121" s="2"/>
    </row>
    <row r="95122" spans="53:53" x14ac:dyDescent="0.3">
      <c r="BA95122" s="2"/>
    </row>
    <row r="95123" spans="53:53" x14ac:dyDescent="0.3">
      <c r="BA95123" s="2"/>
    </row>
    <row r="95124" spans="53:53" x14ac:dyDescent="0.3">
      <c r="BA95124" s="2"/>
    </row>
    <row r="95125" spans="53:53" x14ac:dyDescent="0.3">
      <c r="BA95125" s="2"/>
    </row>
    <row r="95126" spans="53:53" x14ac:dyDescent="0.3">
      <c r="BA95126" s="2"/>
    </row>
    <row r="95127" spans="53:53" x14ac:dyDescent="0.3">
      <c r="BA95127" s="2"/>
    </row>
    <row r="95128" spans="53:53" x14ac:dyDescent="0.3">
      <c r="BA95128" s="2"/>
    </row>
    <row r="95129" spans="53:53" x14ac:dyDescent="0.3">
      <c r="BA95129" s="2"/>
    </row>
    <row r="95130" spans="53:53" x14ac:dyDescent="0.3">
      <c r="BA95130" s="2"/>
    </row>
    <row r="95131" spans="53:53" x14ac:dyDescent="0.3">
      <c r="BA95131" s="2"/>
    </row>
    <row r="95132" spans="53:53" x14ac:dyDescent="0.3">
      <c r="BA95132" s="2"/>
    </row>
    <row r="95133" spans="53:53" x14ac:dyDescent="0.3">
      <c r="BA95133" s="2"/>
    </row>
    <row r="95134" spans="53:53" x14ac:dyDescent="0.3">
      <c r="BA95134" s="2"/>
    </row>
    <row r="95135" spans="53:53" x14ac:dyDescent="0.3">
      <c r="BA95135" s="2"/>
    </row>
    <row r="95136" spans="53:53" x14ac:dyDescent="0.3">
      <c r="BA95136" s="2"/>
    </row>
    <row r="95137" spans="53:53" x14ac:dyDescent="0.3">
      <c r="BA95137" s="2"/>
    </row>
    <row r="95138" spans="53:53" x14ac:dyDescent="0.3">
      <c r="BA95138" s="2"/>
    </row>
    <row r="95139" spans="53:53" x14ac:dyDescent="0.3">
      <c r="BA95139" s="2"/>
    </row>
    <row r="95140" spans="53:53" x14ac:dyDescent="0.3">
      <c r="BA95140" s="2"/>
    </row>
    <row r="95141" spans="53:53" x14ac:dyDescent="0.3">
      <c r="BA95141" s="2"/>
    </row>
    <row r="95142" spans="53:53" x14ac:dyDescent="0.3">
      <c r="BA95142" s="2"/>
    </row>
    <row r="95143" spans="53:53" x14ac:dyDescent="0.3">
      <c r="BA95143" s="2"/>
    </row>
    <row r="95144" spans="53:53" x14ac:dyDescent="0.3">
      <c r="BA95144" s="2"/>
    </row>
    <row r="95145" spans="53:53" x14ac:dyDescent="0.3">
      <c r="BA95145" s="2"/>
    </row>
    <row r="95146" spans="53:53" x14ac:dyDescent="0.3">
      <c r="BA95146" s="2"/>
    </row>
    <row r="95147" spans="53:53" x14ac:dyDescent="0.3">
      <c r="BA95147" s="2"/>
    </row>
    <row r="95148" spans="53:53" x14ac:dyDescent="0.3">
      <c r="BA95148" s="2"/>
    </row>
    <row r="95149" spans="53:53" x14ac:dyDescent="0.3">
      <c r="BA95149" s="2"/>
    </row>
    <row r="95150" spans="53:53" x14ac:dyDescent="0.3">
      <c r="BA95150" s="2"/>
    </row>
    <row r="95151" spans="53:53" x14ac:dyDescent="0.3">
      <c r="BA95151" s="2"/>
    </row>
    <row r="95152" spans="53:53" x14ac:dyDescent="0.3">
      <c r="BA95152" s="2"/>
    </row>
    <row r="95153" spans="53:53" x14ac:dyDescent="0.3">
      <c r="BA95153" s="2"/>
    </row>
    <row r="95154" spans="53:53" x14ac:dyDescent="0.3">
      <c r="BA95154" s="2"/>
    </row>
    <row r="95155" spans="53:53" x14ac:dyDescent="0.3">
      <c r="BA95155" s="2"/>
    </row>
    <row r="95156" spans="53:53" x14ac:dyDescent="0.3">
      <c r="BA95156" s="2"/>
    </row>
    <row r="95157" spans="53:53" x14ac:dyDescent="0.3">
      <c r="BA95157" s="2"/>
    </row>
    <row r="95158" spans="53:53" x14ac:dyDescent="0.3">
      <c r="BA95158" s="2"/>
    </row>
    <row r="95159" spans="53:53" x14ac:dyDescent="0.3">
      <c r="BA95159" s="2"/>
    </row>
    <row r="95160" spans="53:53" x14ac:dyDescent="0.3">
      <c r="BA95160" s="2"/>
    </row>
    <row r="95161" spans="53:53" x14ac:dyDescent="0.3">
      <c r="BA95161" s="2"/>
    </row>
    <row r="95162" spans="53:53" x14ac:dyDescent="0.3">
      <c r="BA95162" s="2"/>
    </row>
    <row r="95163" spans="53:53" x14ac:dyDescent="0.3">
      <c r="BA95163" s="2"/>
    </row>
    <row r="95164" spans="53:53" x14ac:dyDescent="0.3">
      <c r="BA95164" s="2"/>
    </row>
    <row r="95165" spans="53:53" x14ac:dyDescent="0.3">
      <c r="BA95165" s="2"/>
    </row>
    <row r="95166" spans="53:53" x14ac:dyDescent="0.3">
      <c r="BA95166" s="2"/>
    </row>
    <row r="95167" spans="53:53" x14ac:dyDescent="0.3">
      <c r="BA95167" s="2"/>
    </row>
    <row r="95168" spans="53:53" x14ac:dyDescent="0.3">
      <c r="BA95168" s="2"/>
    </row>
    <row r="95169" spans="53:53" x14ac:dyDescent="0.3">
      <c r="BA95169" s="2"/>
    </row>
    <row r="95170" spans="53:53" x14ac:dyDescent="0.3">
      <c r="BA95170" s="2"/>
    </row>
    <row r="95171" spans="53:53" x14ac:dyDescent="0.3">
      <c r="BA95171" s="2"/>
    </row>
    <row r="95172" spans="53:53" x14ac:dyDescent="0.3">
      <c r="BA95172" s="2"/>
    </row>
    <row r="95173" spans="53:53" x14ac:dyDescent="0.3">
      <c r="BA95173" s="2"/>
    </row>
    <row r="95174" spans="53:53" x14ac:dyDescent="0.3">
      <c r="BA95174" s="2"/>
    </row>
    <row r="95175" spans="53:53" x14ac:dyDescent="0.3">
      <c r="BA95175" s="2"/>
    </row>
    <row r="95176" spans="53:53" x14ac:dyDescent="0.3">
      <c r="BA95176" s="2"/>
    </row>
    <row r="95177" spans="53:53" x14ac:dyDescent="0.3">
      <c r="BA95177" s="2"/>
    </row>
    <row r="95178" spans="53:53" x14ac:dyDescent="0.3">
      <c r="BA95178" s="2"/>
    </row>
    <row r="95179" spans="53:53" x14ac:dyDescent="0.3">
      <c r="BA95179" s="2"/>
    </row>
    <row r="95180" spans="53:53" x14ac:dyDescent="0.3">
      <c r="BA95180" s="2"/>
    </row>
    <row r="95181" spans="53:53" x14ac:dyDescent="0.3">
      <c r="BA95181" s="2"/>
    </row>
    <row r="95182" spans="53:53" x14ac:dyDescent="0.3">
      <c r="BA95182" s="2"/>
    </row>
    <row r="95183" spans="53:53" x14ac:dyDescent="0.3">
      <c r="BA95183" s="2"/>
    </row>
    <row r="95184" spans="53:53" x14ac:dyDescent="0.3">
      <c r="BA95184" s="2"/>
    </row>
    <row r="95185" spans="53:53" x14ac:dyDescent="0.3">
      <c r="BA95185" s="2"/>
    </row>
    <row r="95186" spans="53:53" x14ac:dyDescent="0.3">
      <c r="BA95186" s="2"/>
    </row>
    <row r="95187" spans="53:53" x14ac:dyDescent="0.3">
      <c r="BA95187" s="2"/>
    </row>
    <row r="95188" spans="53:53" x14ac:dyDescent="0.3">
      <c r="BA95188" s="2"/>
    </row>
    <row r="95189" spans="53:53" x14ac:dyDescent="0.3">
      <c r="BA95189" s="2"/>
    </row>
    <row r="95190" spans="53:53" x14ac:dyDescent="0.3">
      <c r="BA95190" s="2"/>
    </row>
    <row r="95191" spans="53:53" x14ac:dyDescent="0.3">
      <c r="BA95191" s="2"/>
    </row>
    <row r="95192" spans="53:53" x14ac:dyDescent="0.3">
      <c r="BA95192" s="2"/>
    </row>
    <row r="95193" spans="53:53" x14ac:dyDescent="0.3">
      <c r="BA95193" s="2"/>
    </row>
    <row r="95194" spans="53:53" x14ac:dyDescent="0.3">
      <c r="BA95194" s="2"/>
    </row>
    <row r="95195" spans="53:53" x14ac:dyDescent="0.3">
      <c r="BA95195" s="2"/>
    </row>
    <row r="95196" spans="53:53" x14ac:dyDescent="0.3">
      <c r="BA95196" s="2"/>
    </row>
    <row r="95197" spans="53:53" x14ac:dyDescent="0.3">
      <c r="BA95197" s="2"/>
    </row>
    <row r="95198" spans="53:53" x14ac:dyDescent="0.3">
      <c r="BA95198" s="2"/>
    </row>
    <row r="95199" spans="53:53" x14ac:dyDescent="0.3">
      <c r="BA95199" s="2"/>
    </row>
    <row r="95200" spans="53:53" x14ac:dyDescent="0.3">
      <c r="BA95200" s="2"/>
    </row>
    <row r="95201" spans="53:53" x14ac:dyDescent="0.3">
      <c r="BA95201" s="2"/>
    </row>
    <row r="95202" spans="53:53" x14ac:dyDescent="0.3">
      <c r="BA95202" s="2"/>
    </row>
    <row r="95203" spans="53:53" x14ac:dyDescent="0.3">
      <c r="BA95203" s="2"/>
    </row>
    <row r="95204" spans="53:53" x14ac:dyDescent="0.3">
      <c r="BA95204" s="2"/>
    </row>
    <row r="95205" spans="53:53" x14ac:dyDescent="0.3">
      <c r="BA95205" s="2"/>
    </row>
    <row r="95206" spans="53:53" x14ac:dyDescent="0.3">
      <c r="BA95206" s="2"/>
    </row>
    <row r="95207" spans="53:53" x14ac:dyDescent="0.3">
      <c r="BA95207" s="2"/>
    </row>
    <row r="95208" spans="53:53" x14ac:dyDescent="0.3">
      <c r="BA95208" s="2"/>
    </row>
    <row r="95209" spans="53:53" x14ac:dyDescent="0.3">
      <c r="BA95209" s="2"/>
    </row>
    <row r="95210" spans="53:53" x14ac:dyDescent="0.3">
      <c r="BA95210" s="2"/>
    </row>
    <row r="95211" spans="53:53" x14ac:dyDescent="0.3">
      <c r="BA95211" s="2"/>
    </row>
    <row r="95212" spans="53:53" x14ac:dyDescent="0.3">
      <c r="BA95212" s="2"/>
    </row>
    <row r="95213" spans="53:53" x14ac:dyDescent="0.3">
      <c r="BA95213" s="2"/>
    </row>
    <row r="95214" spans="53:53" x14ac:dyDescent="0.3">
      <c r="BA95214" s="2"/>
    </row>
    <row r="95215" spans="53:53" x14ac:dyDescent="0.3">
      <c r="BA95215" s="2"/>
    </row>
    <row r="95216" spans="53:53" x14ac:dyDescent="0.3">
      <c r="BA95216" s="2"/>
    </row>
    <row r="95217" spans="53:53" x14ac:dyDescent="0.3">
      <c r="BA95217" s="2"/>
    </row>
    <row r="95218" spans="53:53" x14ac:dyDescent="0.3">
      <c r="BA95218" s="2"/>
    </row>
    <row r="95219" spans="53:53" x14ac:dyDescent="0.3">
      <c r="BA95219" s="2"/>
    </row>
    <row r="95220" spans="53:53" x14ac:dyDescent="0.3">
      <c r="BA95220" s="2"/>
    </row>
    <row r="95221" spans="53:53" x14ac:dyDescent="0.3">
      <c r="BA95221" s="2"/>
    </row>
    <row r="95222" spans="53:53" x14ac:dyDescent="0.3">
      <c r="BA95222" s="2"/>
    </row>
    <row r="95223" spans="53:53" x14ac:dyDescent="0.3">
      <c r="BA95223" s="2"/>
    </row>
    <row r="95224" spans="53:53" x14ac:dyDescent="0.3">
      <c r="BA95224" s="2"/>
    </row>
    <row r="95225" spans="53:53" x14ac:dyDescent="0.3">
      <c r="BA95225" s="2"/>
    </row>
    <row r="95226" spans="53:53" x14ac:dyDescent="0.3">
      <c r="BA95226" s="2"/>
    </row>
    <row r="95227" spans="53:53" x14ac:dyDescent="0.3">
      <c r="BA95227" s="2"/>
    </row>
    <row r="95228" spans="53:53" x14ac:dyDescent="0.3">
      <c r="BA95228" s="2"/>
    </row>
    <row r="95229" spans="53:53" x14ac:dyDescent="0.3">
      <c r="BA95229" s="2"/>
    </row>
    <row r="95230" spans="53:53" x14ac:dyDescent="0.3">
      <c r="BA95230" s="2"/>
    </row>
    <row r="95231" spans="53:53" x14ac:dyDescent="0.3">
      <c r="BA95231" s="2"/>
    </row>
    <row r="95232" spans="53:53" x14ac:dyDescent="0.3">
      <c r="BA95232" s="2"/>
    </row>
    <row r="95233" spans="53:53" x14ac:dyDescent="0.3">
      <c r="BA95233" s="2"/>
    </row>
    <row r="95234" spans="53:53" x14ac:dyDescent="0.3">
      <c r="BA95234" s="2"/>
    </row>
    <row r="95235" spans="53:53" x14ac:dyDescent="0.3">
      <c r="BA95235" s="2"/>
    </row>
    <row r="95236" spans="53:53" x14ac:dyDescent="0.3">
      <c r="BA95236" s="2"/>
    </row>
    <row r="95237" spans="53:53" x14ac:dyDescent="0.3">
      <c r="BA95237" s="2"/>
    </row>
    <row r="95238" spans="53:53" x14ac:dyDescent="0.3">
      <c r="BA95238" s="2"/>
    </row>
    <row r="95239" spans="53:53" x14ac:dyDescent="0.3">
      <c r="BA95239" s="2"/>
    </row>
    <row r="95240" spans="53:53" x14ac:dyDescent="0.3">
      <c r="BA95240" s="2"/>
    </row>
    <row r="95241" spans="53:53" x14ac:dyDescent="0.3">
      <c r="BA95241" s="2"/>
    </row>
    <row r="95242" spans="53:53" x14ac:dyDescent="0.3">
      <c r="BA95242" s="2"/>
    </row>
    <row r="95243" spans="53:53" x14ac:dyDescent="0.3">
      <c r="BA95243" s="2"/>
    </row>
    <row r="95244" spans="53:53" x14ac:dyDescent="0.3">
      <c r="BA95244" s="2"/>
    </row>
    <row r="95245" spans="53:53" x14ac:dyDescent="0.3">
      <c r="BA95245" s="2"/>
    </row>
    <row r="95246" spans="53:53" x14ac:dyDescent="0.3">
      <c r="BA95246" s="2"/>
    </row>
    <row r="95247" spans="53:53" x14ac:dyDescent="0.3">
      <c r="BA95247" s="2"/>
    </row>
    <row r="95248" spans="53:53" x14ac:dyDescent="0.3">
      <c r="BA95248" s="2"/>
    </row>
    <row r="95249" spans="53:53" x14ac:dyDescent="0.3">
      <c r="BA95249" s="2"/>
    </row>
    <row r="95250" spans="53:53" x14ac:dyDescent="0.3">
      <c r="BA95250" s="2"/>
    </row>
    <row r="95251" spans="53:53" x14ac:dyDescent="0.3">
      <c r="BA95251" s="2"/>
    </row>
    <row r="95252" spans="53:53" x14ac:dyDescent="0.3">
      <c r="BA95252" s="2"/>
    </row>
    <row r="95253" spans="53:53" x14ac:dyDescent="0.3">
      <c r="BA95253" s="2"/>
    </row>
    <row r="95254" spans="53:53" x14ac:dyDescent="0.3">
      <c r="BA95254" s="2"/>
    </row>
    <row r="95255" spans="53:53" x14ac:dyDescent="0.3">
      <c r="BA95255" s="2"/>
    </row>
    <row r="95256" spans="53:53" x14ac:dyDescent="0.3">
      <c r="BA95256" s="2"/>
    </row>
    <row r="95257" spans="53:53" x14ac:dyDescent="0.3">
      <c r="BA95257" s="2"/>
    </row>
    <row r="95258" spans="53:53" x14ac:dyDescent="0.3">
      <c r="BA95258" s="2"/>
    </row>
    <row r="95259" spans="53:53" x14ac:dyDescent="0.3">
      <c r="BA95259" s="2"/>
    </row>
    <row r="95260" spans="53:53" x14ac:dyDescent="0.3">
      <c r="BA95260" s="2"/>
    </row>
    <row r="95261" spans="53:53" x14ac:dyDescent="0.3">
      <c r="BA95261" s="2"/>
    </row>
    <row r="95262" spans="53:53" x14ac:dyDescent="0.3">
      <c r="BA95262" s="2"/>
    </row>
    <row r="95263" spans="53:53" x14ac:dyDescent="0.3">
      <c r="BA95263" s="2"/>
    </row>
    <row r="95264" spans="53:53" x14ac:dyDescent="0.3">
      <c r="BA95264" s="2"/>
    </row>
    <row r="95265" spans="53:53" x14ac:dyDescent="0.3">
      <c r="BA95265" s="2"/>
    </row>
    <row r="95266" spans="53:53" x14ac:dyDescent="0.3">
      <c r="BA95266" s="2"/>
    </row>
    <row r="95267" spans="53:53" x14ac:dyDescent="0.3">
      <c r="BA95267" s="2"/>
    </row>
    <row r="95268" spans="53:53" x14ac:dyDescent="0.3">
      <c r="BA95268" s="2"/>
    </row>
    <row r="95269" spans="53:53" x14ac:dyDescent="0.3">
      <c r="BA95269" s="2"/>
    </row>
    <row r="95270" spans="53:53" x14ac:dyDescent="0.3">
      <c r="BA95270" s="2"/>
    </row>
    <row r="95271" spans="53:53" x14ac:dyDescent="0.3">
      <c r="BA95271" s="2"/>
    </row>
    <row r="95272" spans="53:53" x14ac:dyDescent="0.3">
      <c r="BA95272" s="2"/>
    </row>
    <row r="95273" spans="53:53" x14ac:dyDescent="0.3">
      <c r="BA95273" s="2"/>
    </row>
    <row r="95274" spans="53:53" x14ac:dyDescent="0.3">
      <c r="BA95274" s="2"/>
    </row>
    <row r="95275" spans="53:53" x14ac:dyDescent="0.3">
      <c r="BA95275" s="2"/>
    </row>
    <row r="95276" spans="53:53" x14ac:dyDescent="0.3">
      <c r="BA95276" s="2"/>
    </row>
    <row r="95277" spans="53:53" x14ac:dyDescent="0.3">
      <c r="BA95277" s="2"/>
    </row>
    <row r="95278" spans="53:53" x14ac:dyDescent="0.3">
      <c r="BA95278" s="2"/>
    </row>
    <row r="95279" spans="53:53" x14ac:dyDescent="0.3">
      <c r="BA95279" s="2"/>
    </row>
    <row r="95280" spans="53:53" x14ac:dyDescent="0.3">
      <c r="BA95280" s="2"/>
    </row>
    <row r="95281" spans="53:53" x14ac:dyDescent="0.3">
      <c r="BA95281" s="2"/>
    </row>
    <row r="95282" spans="53:53" x14ac:dyDescent="0.3">
      <c r="BA95282" s="2"/>
    </row>
    <row r="95283" spans="53:53" x14ac:dyDescent="0.3">
      <c r="BA95283" s="2"/>
    </row>
    <row r="95284" spans="53:53" x14ac:dyDescent="0.3">
      <c r="BA95284" s="2"/>
    </row>
    <row r="95285" spans="53:53" x14ac:dyDescent="0.3">
      <c r="BA95285" s="2"/>
    </row>
    <row r="95286" spans="53:53" x14ac:dyDescent="0.3">
      <c r="BA95286" s="2"/>
    </row>
    <row r="95287" spans="53:53" x14ac:dyDescent="0.3">
      <c r="BA95287" s="2"/>
    </row>
    <row r="95288" spans="53:53" x14ac:dyDescent="0.3">
      <c r="BA95288" s="2"/>
    </row>
    <row r="95289" spans="53:53" x14ac:dyDescent="0.3">
      <c r="BA95289" s="2"/>
    </row>
    <row r="95290" spans="53:53" x14ac:dyDescent="0.3">
      <c r="BA95290" s="2"/>
    </row>
    <row r="95291" spans="53:53" x14ac:dyDescent="0.3">
      <c r="BA95291" s="2"/>
    </row>
    <row r="95292" spans="53:53" x14ac:dyDescent="0.3">
      <c r="BA95292" s="2"/>
    </row>
    <row r="95293" spans="53:53" x14ac:dyDescent="0.3">
      <c r="BA95293" s="2"/>
    </row>
    <row r="95294" spans="53:53" x14ac:dyDescent="0.3">
      <c r="BA95294" s="2"/>
    </row>
    <row r="95295" spans="53:53" x14ac:dyDescent="0.3">
      <c r="BA95295" s="2"/>
    </row>
    <row r="95296" spans="53:53" x14ac:dyDescent="0.3">
      <c r="BA95296" s="2"/>
    </row>
    <row r="95297" spans="53:53" x14ac:dyDescent="0.3">
      <c r="BA95297" s="2"/>
    </row>
    <row r="95298" spans="53:53" x14ac:dyDescent="0.3">
      <c r="BA95298" s="2"/>
    </row>
    <row r="95299" spans="53:53" x14ac:dyDescent="0.3">
      <c r="BA95299" s="2"/>
    </row>
    <row r="95300" spans="53:53" x14ac:dyDescent="0.3">
      <c r="BA95300" s="2"/>
    </row>
    <row r="95301" spans="53:53" x14ac:dyDescent="0.3">
      <c r="BA95301" s="2"/>
    </row>
    <row r="95302" spans="53:53" x14ac:dyDescent="0.3">
      <c r="BA95302" s="2"/>
    </row>
    <row r="95303" spans="53:53" x14ac:dyDescent="0.3">
      <c r="BA95303" s="2"/>
    </row>
    <row r="95304" spans="53:53" x14ac:dyDescent="0.3">
      <c r="BA95304" s="2"/>
    </row>
    <row r="95305" spans="53:53" x14ac:dyDescent="0.3">
      <c r="BA95305" s="2"/>
    </row>
    <row r="95306" spans="53:53" x14ac:dyDescent="0.3">
      <c r="BA95306" s="2"/>
    </row>
    <row r="95307" spans="53:53" x14ac:dyDescent="0.3">
      <c r="BA95307" s="2"/>
    </row>
    <row r="95308" spans="53:53" x14ac:dyDescent="0.3">
      <c r="BA95308" s="2"/>
    </row>
    <row r="95309" spans="53:53" x14ac:dyDescent="0.3">
      <c r="BA95309" s="2"/>
    </row>
    <row r="95310" spans="53:53" x14ac:dyDescent="0.3">
      <c r="BA95310" s="2"/>
    </row>
    <row r="95311" spans="53:53" x14ac:dyDescent="0.3">
      <c r="BA95311" s="2"/>
    </row>
    <row r="95312" spans="53:53" x14ac:dyDescent="0.3">
      <c r="BA95312" s="2"/>
    </row>
    <row r="95313" spans="53:53" x14ac:dyDescent="0.3">
      <c r="BA95313" s="2"/>
    </row>
    <row r="95314" spans="53:53" x14ac:dyDescent="0.3">
      <c r="BA95314" s="2"/>
    </row>
    <row r="95315" spans="53:53" x14ac:dyDescent="0.3">
      <c r="BA95315" s="2"/>
    </row>
    <row r="95316" spans="53:53" x14ac:dyDescent="0.3">
      <c r="BA95316" s="2"/>
    </row>
    <row r="95317" spans="53:53" x14ac:dyDescent="0.3">
      <c r="BA95317" s="2"/>
    </row>
    <row r="95318" spans="53:53" x14ac:dyDescent="0.3">
      <c r="BA95318" s="2"/>
    </row>
    <row r="95319" spans="53:53" x14ac:dyDescent="0.3">
      <c r="BA95319" s="2"/>
    </row>
    <row r="95320" spans="53:53" x14ac:dyDescent="0.3">
      <c r="BA95320" s="2"/>
    </row>
    <row r="95321" spans="53:53" x14ac:dyDescent="0.3">
      <c r="BA95321" s="2"/>
    </row>
    <row r="95322" spans="53:53" x14ac:dyDescent="0.3">
      <c r="BA95322" s="2"/>
    </row>
    <row r="95323" spans="53:53" x14ac:dyDescent="0.3">
      <c r="BA95323" s="2"/>
    </row>
    <row r="95324" spans="53:53" x14ac:dyDescent="0.3">
      <c r="BA95324" s="2"/>
    </row>
    <row r="95325" spans="53:53" x14ac:dyDescent="0.3">
      <c r="BA95325" s="2"/>
    </row>
    <row r="95326" spans="53:53" x14ac:dyDescent="0.3">
      <c r="BA95326" s="2"/>
    </row>
    <row r="95327" spans="53:53" x14ac:dyDescent="0.3">
      <c r="BA95327" s="2"/>
    </row>
    <row r="95328" spans="53:53" x14ac:dyDescent="0.3">
      <c r="BA95328" s="2"/>
    </row>
    <row r="95329" spans="53:53" x14ac:dyDescent="0.3">
      <c r="BA95329" s="2"/>
    </row>
    <row r="95330" spans="53:53" x14ac:dyDescent="0.3">
      <c r="BA95330" s="2"/>
    </row>
    <row r="95331" spans="53:53" x14ac:dyDescent="0.3">
      <c r="BA95331" s="2"/>
    </row>
    <row r="95332" spans="53:53" x14ac:dyDescent="0.3">
      <c r="BA95332" s="2"/>
    </row>
    <row r="95333" spans="53:53" x14ac:dyDescent="0.3">
      <c r="BA95333" s="2"/>
    </row>
    <row r="95334" spans="53:53" x14ac:dyDescent="0.3">
      <c r="BA95334" s="2"/>
    </row>
    <row r="95335" spans="53:53" x14ac:dyDescent="0.3">
      <c r="BA95335" s="2"/>
    </row>
    <row r="95336" spans="53:53" x14ac:dyDescent="0.3">
      <c r="BA95336" s="2"/>
    </row>
    <row r="95337" spans="53:53" x14ac:dyDescent="0.3">
      <c r="BA95337" s="2"/>
    </row>
    <row r="95338" spans="53:53" x14ac:dyDescent="0.3">
      <c r="BA95338" s="2"/>
    </row>
    <row r="95339" spans="53:53" x14ac:dyDescent="0.3">
      <c r="BA95339" s="2"/>
    </row>
    <row r="95340" spans="53:53" x14ac:dyDescent="0.3">
      <c r="BA95340" s="2"/>
    </row>
    <row r="95341" spans="53:53" x14ac:dyDescent="0.3">
      <c r="BA95341" s="2"/>
    </row>
    <row r="95342" spans="53:53" x14ac:dyDescent="0.3">
      <c r="BA95342" s="2"/>
    </row>
    <row r="95343" spans="53:53" x14ac:dyDescent="0.3">
      <c r="BA95343" s="2"/>
    </row>
    <row r="95344" spans="53:53" x14ac:dyDescent="0.3">
      <c r="BA95344" s="2"/>
    </row>
    <row r="95345" spans="53:53" x14ac:dyDescent="0.3">
      <c r="BA95345" s="2"/>
    </row>
    <row r="95346" spans="53:53" x14ac:dyDescent="0.3">
      <c r="BA95346" s="2"/>
    </row>
    <row r="95347" spans="53:53" x14ac:dyDescent="0.3">
      <c r="BA95347" s="2"/>
    </row>
    <row r="95348" spans="53:53" x14ac:dyDescent="0.3">
      <c r="BA95348" s="2"/>
    </row>
    <row r="95349" spans="53:53" x14ac:dyDescent="0.3">
      <c r="BA95349" s="2"/>
    </row>
    <row r="95350" spans="53:53" x14ac:dyDescent="0.3">
      <c r="BA95350" s="2"/>
    </row>
    <row r="95351" spans="53:53" x14ac:dyDescent="0.3">
      <c r="BA95351" s="2"/>
    </row>
    <row r="95352" spans="53:53" x14ac:dyDescent="0.3">
      <c r="BA95352" s="2"/>
    </row>
    <row r="95353" spans="53:53" x14ac:dyDescent="0.3">
      <c r="BA95353" s="2"/>
    </row>
    <row r="95354" spans="53:53" x14ac:dyDescent="0.3">
      <c r="BA95354" s="2"/>
    </row>
    <row r="95355" spans="53:53" x14ac:dyDescent="0.3">
      <c r="BA95355" s="2"/>
    </row>
    <row r="95356" spans="53:53" x14ac:dyDescent="0.3">
      <c r="BA95356" s="2"/>
    </row>
    <row r="95357" spans="53:53" x14ac:dyDescent="0.3">
      <c r="BA95357" s="2"/>
    </row>
    <row r="95358" spans="53:53" x14ac:dyDescent="0.3">
      <c r="BA95358" s="2"/>
    </row>
    <row r="95359" spans="53:53" x14ac:dyDescent="0.3">
      <c r="BA95359" s="2"/>
    </row>
    <row r="95360" spans="53:53" x14ac:dyDescent="0.3">
      <c r="BA95360" s="2"/>
    </row>
    <row r="95361" spans="53:53" x14ac:dyDescent="0.3">
      <c r="BA95361" s="2"/>
    </row>
    <row r="95362" spans="53:53" x14ac:dyDescent="0.3">
      <c r="BA95362" s="2"/>
    </row>
    <row r="95363" spans="53:53" x14ac:dyDescent="0.3">
      <c r="BA95363" s="2"/>
    </row>
    <row r="95364" spans="53:53" x14ac:dyDescent="0.3">
      <c r="BA95364" s="2"/>
    </row>
    <row r="95365" spans="53:53" x14ac:dyDescent="0.3">
      <c r="BA95365" s="2"/>
    </row>
    <row r="95366" spans="53:53" x14ac:dyDescent="0.3">
      <c r="BA95366" s="2"/>
    </row>
    <row r="95367" spans="53:53" x14ac:dyDescent="0.3">
      <c r="BA95367" s="2"/>
    </row>
    <row r="95368" spans="53:53" x14ac:dyDescent="0.3">
      <c r="BA95368" s="2"/>
    </row>
    <row r="95369" spans="53:53" x14ac:dyDescent="0.3">
      <c r="BA95369" s="2"/>
    </row>
    <row r="95370" spans="53:53" x14ac:dyDescent="0.3">
      <c r="BA95370" s="2"/>
    </row>
    <row r="95371" spans="53:53" x14ac:dyDescent="0.3">
      <c r="BA95371" s="2"/>
    </row>
    <row r="95372" spans="53:53" x14ac:dyDescent="0.3">
      <c r="BA95372" s="2"/>
    </row>
    <row r="95373" spans="53:53" x14ac:dyDescent="0.3">
      <c r="BA95373" s="2"/>
    </row>
    <row r="95374" spans="53:53" x14ac:dyDescent="0.3">
      <c r="BA95374" s="2"/>
    </row>
    <row r="95375" spans="53:53" x14ac:dyDescent="0.3">
      <c r="BA95375" s="2"/>
    </row>
    <row r="95376" spans="53:53" x14ac:dyDescent="0.3">
      <c r="BA95376" s="2"/>
    </row>
    <row r="95377" spans="53:53" x14ac:dyDescent="0.3">
      <c r="BA95377" s="2"/>
    </row>
    <row r="95378" spans="53:53" x14ac:dyDescent="0.3">
      <c r="BA95378" s="2"/>
    </row>
    <row r="95379" spans="53:53" x14ac:dyDescent="0.3">
      <c r="BA95379" s="2"/>
    </row>
    <row r="95380" spans="53:53" x14ac:dyDescent="0.3">
      <c r="BA95380" s="2"/>
    </row>
    <row r="95381" spans="53:53" x14ac:dyDescent="0.3">
      <c r="BA95381" s="2"/>
    </row>
    <row r="95382" spans="53:53" x14ac:dyDescent="0.3">
      <c r="BA95382" s="2"/>
    </row>
    <row r="95383" spans="53:53" x14ac:dyDescent="0.3">
      <c r="BA95383" s="2"/>
    </row>
    <row r="95384" spans="53:53" x14ac:dyDescent="0.3">
      <c r="BA95384" s="2"/>
    </row>
    <row r="95385" spans="53:53" x14ac:dyDescent="0.3">
      <c r="BA95385" s="2"/>
    </row>
    <row r="95386" spans="53:53" x14ac:dyDescent="0.3">
      <c r="BA95386" s="2"/>
    </row>
    <row r="95387" spans="53:53" x14ac:dyDescent="0.3">
      <c r="BA95387" s="2"/>
    </row>
    <row r="95388" spans="53:53" x14ac:dyDescent="0.3">
      <c r="BA95388" s="2"/>
    </row>
    <row r="95389" spans="53:53" x14ac:dyDescent="0.3">
      <c r="BA95389" s="2"/>
    </row>
    <row r="95390" spans="53:53" x14ac:dyDescent="0.3">
      <c r="BA95390" s="2"/>
    </row>
    <row r="95391" spans="53:53" x14ac:dyDescent="0.3">
      <c r="BA95391" s="2"/>
    </row>
    <row r="95392" spans="53:53" x14ac:dyDescent="0.3">
      <c r="BA95392" s="2"/>
    </row>
    <row r="95393" spans="53:53" x14ac:dyDescent="0.3">
      <c r="BA95393" s="2"/>
    </row>
    <row r="95394" spans="53:53" x14ac:dyDescent="0.3">
      <c r="BA95394" s="2"/>
    </row>
    <row r="95395" spans="53:53" x14ac:dyDescent="0.3">
      <c r="BA95395" s="2"/>
    </row>
    <row r="95396" spans="53:53" x14ac:dyDescent="0.3">
      <c r="BA95396" s="2"/>
    </row>
    <row r="95397" spans="53:53" x14ac:dyDescent="0.3">
      <c r="BA95397" s="2"/>
    </row>
    <row r="95398" spans="53:53" x14ac:dyDescent="0.3">
      <c r="BA95398" s="2"/>
    </row>
    <row r="95399" spans="53:53" x14ac:dyDescent="0.3">
      <c r="BA95399" s="2"/>
    </row>
    <row r="95400" spans="53:53" x14ac:dyDescent="0.3">
      <c r="BA95400" s="2"/>
    </row>
    <row r="95401" spans="53:53" x14ac:dyDescent="0.3">
      <c r="BA95401" s="2"/>
    </row>
    <row r="95402" spans="53:53" x14ac:dyDescent="0.3">
      <c r="BA95402" s="2"/>
    </row>
    <row r="95403" spans="53:53" x14ac:dyDescent="0.3">
      <c r="BA95403" s="2"/>
    </row>
    <row r="95404" spans="53:53" x14ac:dyDescent="0.3">
      <c r="BA95404" s="2"/>
    </row>
    <row r="95405" spans="53:53" x14ac:dyDescent="0.3">
      <c r="BA95405" s="2"/>
    </row>
    <row r="95406" spans="53:53" x14ac:dyDescent="0.3">
      <c r="BA95406" s="2"/>
    </row>
    <row r="95407" spans="53:53" x14ac:dyDescent="0.3">
      <c r="BA95407" s="2"/>
    </row>
    <row r="95408" spans="53:53" x14ac:dyDescent="0.3">
      <c r="BA95408" s="2"/>
    </row>
    <row r="95409" spans="53:53" x14ac:dyDescent="0.3">
      <c r="BA95409" s="2"/>
    </row>
    <row r="95410" spans="53:53" x14ac:dyDescent="0.3">
      <c r="BA95410" s="2"/>
    </row>
    <row r="95411" spans="53:53" x14ac:dyDescent="0.3">
      <c r="BA95411" s="2"/>
    </row>
    <row r="95412" spans="53:53" x14ac:dyDescent="0.3">
      <c r="BA95412" s="2"/>
    </row>
    <row r="95413" spans="53:53" x14ac:dyDescent="0.3">
      <c r="BA95413" s="2"/>
    </row>
    <row r="95414" spans="53:53" x14ac:dyDescent="0.3">
      <c r="BA95414" s="2"/>
    </row>
    <row r="95415" spans="53:53" x14ac:dyDescent="0.3">
      <c r="BA95415" s="2"/>
    </row>
    <row r="95416" spans="53:53" x14ac:dyDescent="0.3">
      <c r="BA95416" s="2"/>
    </row>
    <row r="95417" spans="53:53" x14ac:dyDescent="0.3">
      <c r="BA95417" s="2"/>
    </row>
    <row r="95418" spans="53:53" x14ac:dyDescent="0.3">
      <c r="BA95418" s="2"/>
    </row>
    <row r="95419" spans="53:53" x14ac:dyDescent="0.3">
      <c r="BA95419" s="2"/>
    </row>
    <row r="95420" spans="53:53" x14ac:dyDescent="0.3">
      <c r="BA95420" s="2"/>
    </row>
    <row r="95421" spans="53:53" x14ac:dyDescent="0.3">
      <c r="BA95421" s="2"/>
    </row>
    <row r="95422" spans="53:53" x14ac:dyDescent="0.3">
      <c r="BA95422" s="2"/>
    </row>
    <row r="95423" spans="53:53" x14ac:dyDescent="0.3">
      <c r="BA95423" s="2"/>
    </row>
    <row r="95424" spans="53:53" x14ac:dyDescent="0.3">
      <c r="BA95424" s="2"/>
    </row>
    <row r="95425" spans="53:53" x14ac:dyDescent="0.3">
      <c r="BA95425" s="2"/>
    </row>
    <row r="95426" spans="53:53" x14ac:dyDescent="0.3">
      <c r="BA95426" s="2"/>
    </row>
    <row r="95427" spans="53:53" x14ac:dyDescent="0.3">
      <c r="BA95427" s="2"/>
    </row>
    <row r="95428" spans="53:53" x14ac:dyDescent="0.3">
      <c r="BA95428" s="2"/>
    </row>
    <row r="95429" spans="53:53" x14ac:dyDescent="0.3">
      <c r="BA95429" s="2"/>
    </row>
    <row r="95430" spans="53:53" x14ac:dyDescent="0.3">
      <c r="BA95430" s="2"/>
    </row>
    <row r="95431" spans="53:53" x14ac:dyDescent="0.3">
      <c r="BA95431" s="2"/>
    </row>
    <row r="95432" spans="53:53" x14ac:dyDescent="0.3">
      <c r="BA95432" s="2"/>
    </row>
    <row r="95433" spans="53:53" x14ac:dyDescent="0.3">
      <c r="BA95433" s="2"/>
    </row>
    <row r="95434" spans="53:53" x14ac:dyDescent="0.3">
      <c r="BA95434" s="2"/>
    </row>
    <row r="95435" spans="53:53" x14ac:dyDescent="0.3">
      <c r="BA95435" s="2"/>
    </row>
    <row r="95436" spans="53:53" x14ac:dyDescent="0.3">
      <c r="BA95436" s="2"/>
    </row>
    <row r="95437" spans="53:53" x14ac:dyDescent="0.3">
      <c r="BA95437" s="2"/>
    </row>
    <row r="95438" spans="53:53" x14ac:dyDescent="0.3">
      <c r="BA95438" s="2"/>
    </row>
    <row r="95439" spans="53:53" x14ac:dyDescent="0.3">
      <c r="BA95439" s="2"/>
    </row>
    <row r="95440" spans="53:53" x14ac:dyDescent="0.3">
      <c r="BA95440" s="2"/>
    </row>
    <row r="95441" spans="53:53" x14ac:dyDescent="0.3">
      <c r="BA95441" s="2"/>
    </row>
    <row r="95442" spans="53:53" x14ac:dyDescent="0.3">
      <c r="BA95442" s="2"/>
    </row>
    <row r="95443" spans="53:53" x14ac:dyDescent="0.3">
      <c r="BA95443" s="2"/>
    </row>
    <row r="95444" spans="53:53" x14ac:dyDescent="0.3">
      <c r="BA95444" s="2"/>
    </row>
    <row r="95445" spans="53:53" x14ac:dyDescent="0.3">
      <c r="BA95445" s="2"/>
    </row>
    <row r="95446" spans="53:53" x14ac:dyDescent="0.3">
      <c r="BA95446" s="2"/>
    </row>
    <row r="95447" spans="53:53" x14ac:dyDescent="0.3">
      <c r="BA95447" s="2"/>
    </row>
    <row r="95448" spans="53:53" x14ac:dyDescent="0.3">
      <c r="BA95448" s="2"/>
    </row>
    <row r="95449" spans="53:53" x14ac:dyDescent="0.3">
      <c r="BA95449" s="2"/>
    </row>
    <row r="95450" spans="53:53" x14ac:dyDescent="0.3">
      <c r="BA95450" s="2"/>
    </row>
    <row r="95451" spans="53:53" x14ac:dyDescent="0.3">
      <c r="BA95451" s="2"/>
    </row>
    <row r="95452" spans="53:53" x14ac:dyDescent="0.3">
      <c r="BA95452" s="2"/>
    </row>
    <row r="95453" spans="53:53" x14ac:dyDescent="0.3">
      <c r="BA95453" s="2"/>
    </row>
    <row r="95454" spans="53:53" x14ac:dyDescent="0.3">
      <c r="BA95454" s="2"/>
    </row>
    <row r="95455" spans="53:53" x14ac:dyDescent="0.3">
      <c r="BA95455" s="2"/>
    </row>
    <row r="95456" spans="53:53" x14ac:dyDescent="0.3">
      <c r="BA95456" s="2"/>
    </row>
    <row r="95457" spans="53:53" x14ac:dyDescent="0.3">
      <c r="BA95457" s="2"/>
    </row>
    <row r="95458" spans="53:53" x14ac:dyDescent="0.3">
      <c r="BA95458" s="2"/>
    </row>
    <row r="95459" spans="53:53" x14ac:dyDescent="0.3">
      <c r="BA95459" s="2"/>
    </row>
    <row r="95460" spans="53:53" x14ac:dyDescent="0.3">
      <c r="BA95460" s="2"/>
    </row>
    <row r="95461" spans="53:53" x14ac:dyDescent="0.3">
      <c r="BA95461" s="2"/>
    </row>
    <row r="95462" spans="53:53" x14ac:dyDescent="0.3">
      <c r="BA95462" s="2"/>
    </row>
    <row r="95463" spans="53:53" x14ac:dyDescent="0.3">
      <c r="BA95463" s="2"/>
    </row>
    <row r="95464" spans="53:53" x14ac:dyDescent="0.3">
      <c r="BA95464" s="2"/>
    </row>
    <row r="95465" spans="53:53" x14ac:dyDescent="0.3">
      <c r="BA95465" s="2"/>
    </row>
    <row r="95466" spans="53:53" x14ac:dyDescent="0.3">
      <c r="BA95466" s="2"/>
    </row>
    <row r="95467" spans="53:53" x14ac:dyDescent="0.3">
      <c r="BA95467" s="2"/>
    </row>
    <row r="95468" spans="53:53" x14ac:dyDescent="0.3">
      <c r="BA95468" s="2"/>
    </row>
    <row r="95469" spans="53:53" x14ac:dyDescent="0.3">
      <c r="BA95469" s="2"/>
    </row>
    <row r="95470" spans="53:53" x14ac:dyDescent="0.3">
      <c r="BA95470" s="2"/>
    </row>
    <row r="95471" spans="53:53" x14ac:dyDescent="0.3">
      <c r="BA95471" s="2"/>
    </row>
    <row r="95472" spans="53:53" x14ac:dyDescent="0.3">
      <c r="BA95472" s="2"/>
    </row>
    <row r="95473" spans="53:53" x14ac:dyDescent="0.3">
      <c r="BA95473" s="2"/>
    </row>
    <row r="95474" spans="53:53" x14ac:dyDescent="0.3">
      <c r="BA95474" s="2"/>
    </row>
    <row r="95475" spans="53:53" x14ac:dyDescent="0.3">
      <c r="BA95475" s="2"/>
    </row>
    <row r="95476" spans="53:53" x14ac:dyDescent="0.3">
      <c r="BA95476" s="2"/>
    </row>
    <row r="95477" spans="53:53" x14ac:dyDescent="0.3">
      <c r="BA95477" s="2"/>
    </row>
    <row r="95478" spans="53:53" x14ac:dyDescent="0.3">
      <c r="BA95478" s="2"/>
    </row>
    <row r="95479" spans="53:53" x14ac:dyDescent="0.3">
      <c r="BA95479" s="2"/>
    </row>
    <row r="95480" spans="53:53" x14ac:dyDescent="0.3">
      <c r="BA95480" s="2"/>
    </row>
    <row r="95481" spans="53:53" x14ac:dyDescent="0.3">
      <c r="BA95481" s="2"/>
    </row>
    <row r="95482" spans="53:53" x14ac:dyDescent="0.3">
      <c r="BA95482" s="2"/>
    </row>
    <row r="95483" spans="53:53" x14ac:dyDescent="0.3">
      <c r="BA95483" s="2"/>
    </row>
    <row r="95484" spans="53:53" x14ac:dyDescent="0.3">
      <c r="BA95484" s="2"/>
    </row>
    <row r="95485" spans="53:53" x14ac:dyDescent="0.3">
      <c r="BA95485" s="2"/>
    </row>
    <row r="95486" spans="53:53" x14ac:dyDescent="0.3">
      <c r="BA95486" s="2"/>
    </row>
    <row r="95487" spans="53:53" x14ac:dyDescent="0.3">
      <c r="BA95487" s="2"/>
    </row>
    <row r="95488" spans="53:53" x14ac:dyDescent="0.3">
      <c r="BA95488" s="2"/>
    </row>
    <row r="95489" spans="53:53" x14ac:dyDescent="0.3">
      <c r="BA95489" s="2"/>
    </row>
    <row r="95490" spans="53:53" x14ac:dyDescent="0.3">
      <c r="BA95490" s="2"/>
    </row>
    <row r="95491" spans="53:53" x14ac:dyDescent="0.3">
      <c r="BA95491" s="2"/>
    </row>
    <row r="95492" spans="53:53" x14ac:dyDescent="0.3">
      <c r="BA95492" s="2"/>
    </row>
    <row r="95493" spans="53:53" x14ac:dyDescent="0.3">
      <c r="BA95493" s="2"/>
    </row>
    <row r="95494" spans="53:53" x14ac:dyDescent="0.3">
      <c r="BA95494" s="2"/>
    </row>
    <row r="95495" spans="53:53" x14ac:dyDescent="0.3">
      <c r="BA95495" s="2"/>
    </row>
    <row r="95496" spans="53:53" x14ac:dyDescent="0.3">
      <c r="BA95496" s="2"/>
    </row>
    <row r="95497" spans="53:53" x14ac:dyDescent="0.3">
      <c r="BA95497" s="2"/>
    </row>
    <row r="95498" spans="53:53" x14ac:dyDescent="0.3">
      <c r="BA95498" s="2"/>
    </row>
    <row r="95499" spans="53:53" x14ac:dyDescent="0.3">
      <c r="BA95499" s="2"/>
    </row>
    <row r="95500" spans="53:53" x14ac:dyDescent="0.3">
      <c r="BA95500" s="2"/>
    </row>
    <row r="95501" spans="53:53" x14ac:dyDescent="0.3">
      <c r="BA95501" s="2"/>
    </row>
    <row r="95502" spans="53:53" x14ac:dyDescent="0.3">
      <c r="BA95502" s="2"/>
    </row>
    <row r="95503" spans="53:53" x14ac:dyDescent="0.3">
      <c r="BA95503" s="2"/>
    </row>
    <row r="95504" spans="53:53" x14ac:dyDescent="0.3">
      <c r="BA95504" s="2"/>
    </row>
    <row r="95505" spans="53:53" x14ac:dyDescent="0.3">
      <c r="BA95505" s="2"/>
    </row>
    <row r="95506" spans="53:53" x14ac:dyDescent="0.3">
      <c r="BA95506" s="2"/>
    </row>
    <row r="95507" spans="53:53" x14ac:dyDescent="0.3">
      <c r="BA95507" s="2"/>
    </row>
    <row r="95508" spans="53:53" x14ac:dyDescent="0.3">
      <c r="BA95508" s="2"/>
    </row>
    <row r="95509" spans="53:53" x14ac:dyDescent="0.3">
      <c r="BA95509" s="2"/>
    </row>
    <row r="95510" spans="53:53" x14ac:dyDescent="0.3">
      <c r="BA95510" s="2"/>
    </row>
    <row r="95511" spans="53:53" x14ac:dyDescent="0.3">
      <c r="BA95511" s="2"/>
    </row>
    <row r="95512" spans="53:53" x14ac:dyDescent="0.3">
      <c r="BA95512" s="2"/>
    </row>
    <row r="95513" spans="53:53" x14ac:dyDescent="0.3">
      <c r="BA95513" s="2"/>
    </row>
    <row r="95514" spans="53:53" x14ac:dyDescent="0.3">
      <c r="BA95514" s="2"/>
    </row>
    <row r="95515" spans="53:53" x14ac:dyDescent="0.3">
      <c r="BA95515" s="2"/>
    </row>
    <row r="95516" spans="53:53" x14ac:dyDescent="0.3">
      <c r="BA95516" s="2"/>
    </row>
    <row r="95517" spans="53:53" x14ac:dyDescent="0.3">
      <c r="BA95517" s="2"/>
    </row>
    <row r="95518" spans="53:53" x14ac:dyDescent="0.3">
      <c r="BA95518" s="2"/>
    </row>
    <row r="95519" spans="53:53" x14ac:dyDescent="0.3">
      <c r="BA95519" s="2"/>
    </row>
    <row r="95520" spans="53:53" x14ac:dyDescent="0.3">
      <c r="BA95520" s="2"/>
    </row>
    <row r="95521" spans="53:53" x14ac:dyDescent="0.3">
      <c r="BA95521" s="2"/>
    </row>
    <row r="95522" spans="53:53" x14ac:dyDescent="0.3">
      <c r="BA95522" s="2"/>
    </row>
    <row r="95523" spans="53:53" x14ac:dyDescent="0.3">
      <c r="BA95523" s="2"/>
    </row>
    <row r="95524" spans="53:53" x14ac:dyDescent="0.3">
      <c r="BA95524" s="2"/>
    </row>
    <row r="95525" spans="53:53" x14ac:dyDescent="0.3">
      <c r="BA95525" s="2"/>
    </row>
    <row r="95526" spans="53:53" x14ac:dyDescent="0.3">
      <c r="BA95526" s="2"/>
    </row>
    <row r="95527" spans="53:53" x14ac:dyDescent="0.3">
      <c r="BA95527" s="2"/>
    </row>
    <row r="95528" spans="53:53" x14ac:dyDescent="0.3">
      <c r="BA95528" s="2"/>
    </row>
    <row r="95529" spans="53:53" x14ac:dyDescent="0.3">
      <c r="BA95529" s="2"/>
    </row>
    <row r="95530" spans="53:53" x14ac:dyDescent="0.3">
      <c r="BA95530" s="2"/>
    </row>
    <row r="95531" spans="53:53" x14ac:dyDescent="0.3">
      <c r="BA95531" s="2"/>
    </row>
    <row r="95532" spans="53:53" x14ac:dyDescent="0.3">
      <c r="BA95532" s="2"/>
    </row>
    <row r="95533" spans="53:53" x14ac:dyDescent="0.3">
      <c r="BA95533" s="2"/>
    </row>
    <row r="95534" spans="53:53" x14ac:dyDescent="0.3">
      <c r="BA95534" s="2"/>
    </row>
    <row r="95535" spans="53:53" x14ac:dyDescent="0.3">
      <c r="BA95535" s="2"/>
    </row>
    <row r="95536" spans="53:53" x14ac:dyDescent="0.3">
      <c r="BA95536" s="2"/>
    </row>
    <row r="95537" spans="53:53" x14ac:dyDescent="0.3">
      <c r="BA95537" s="2"/>
    </row>
    <row r="95538" spans="53:53" x14ac:dyDescent="0.3">
      <c r="BA95538" s="2"/>
    </row>
    <row r="95539" spans="53:53" x14ac:dyDescent="0.3">
      <c r="BA95539" s="2"/>
    </row>
    <row r="95540" spans="53:53" x14ac:dyDescent="0.3">
      <c r="BA95540" s="2"/>
    </row>
    <row r="95541" spans="53:53" x14ac:dyDescent="0.3">
      <c r="BA95541" s="2"/>
    </row>
    <row r="95542" spans="53:53" x14ac:dyDescent="0.3">
      <c r="BA95542" s="2"/>
    </row>
    <row r="95543" spans="53:53" x14ac:dyDescent="0.3">
      <c r="BA95543" s="2"/>
    </row>
    <row r="95544" spans="53:53" x14ac:dyDescent="0.3">
      <c r="BA95544" s="2"/>
    </row>
    <row r="95545" spans="53:53" x14ac:dyDescent="0.3">
      <c r="BA95545" s="2"/>
    </row>
    <row r="95546" spans="53:53" x14ac:dyDescent="0.3">
      <c r="BA95546" s="2"/>
    </row>
    <row r="95547" spans="53:53" x14ac:dyDescent="0.3">
      <c r="BA95547" s="2"/>
    </row>
    <row r="95548" spans="53:53" x14ac:dyDescent="0.3">
      <c r="BA95548" s="2"/>
    </row>
    <row r="95549" spans="53:53" x14ac:dyDescent="0.3">
      <c r="BA95549" s="2"/>
    </row>
    <row r="95550" spans="53:53" x14ac:dyDescent="0.3">
      <c r="BA95550" s="2"/>
    </row>
    <row r="95551" spans="53:53" x14ac:dyDescent="0.3">
      <c r="BA95551" s="2"/>
    </row>
    <row r="95552" spans="53:53" x14ac:dyDescent="0.3">
      <c r="BA95552" s="2"/>
    </row>
    <row r="95553" spans="53:53" x14ac:dyDescent="0.3">
      <c r="BA95553" s="2"/>
    </row>
    <row r="95554" spans="53:53" x14ac:dyDescent="0.3">
      <c r="BA95554" s="2"/>
    </row>
    <row r="95555" spans="53:53" x14ac:dyDescent="0.3">
      <c r="BA95555" s="2"/>
    </row>
    <row r="95556" spans="53:53" x14ac:dyDescent="0.3">
      <c r="BA95556" s="2"/>
    </row>
    <row r="95557" spans="53:53" x14ac:dyDescent="0.3">
      <c r="BA95557" s="2"/>
    </row>
    <row r="95558" spans="53:53" x14ac:dyDescent="0.3">
      <c r="BA95558" s="2"/>
    </row>
    <row r="95559" spans="53:53" x14ac:dyDescent="0.3">
      <c r="BA95559" s="2"/>
    </row>
    <row r="95560" spans="53:53" x14ac:dyDescent="0.3">
      <c r="BA95560" s="2"/>
    </row>
    <row r="95561" spans="53:53" x14ac:dyDescent="0.3">
      <c r="BA95561" s="2"/>
    </row>
    <row r="95562" spans="53:53" x14ac:dyDescent="0.3">
      <c r="BA95562" s="2"/>
    </row>
    <row r="95563" spans="53:53" x14ac:dyDescent="0.3">
      <c r="BA95563" s="2"/>
    </row>
    <row r="95564" spans="53:53" x14ac:dyDescent="0.3">
      <c r="BA95564" s="2"/>
    </row>
    <row r="95565" spans="53:53" x14ac:dyDescent="0.3">
      <c r="BA95565" s="2"/>
    </row>
    <row r="95566" spans="53:53" x14ac:dyDescent="0.3">
      <c r="BA95566" s="2"/>
    </row>
    <row r="95567" spans="53:53" x14ac:dyDescent="0.3">
      <c r="BA95567" s="2"/>
    </row>
    <row r="95568" spans="53:53" x14ac:dyDescent="0.3">
      <c r="BA95568" s="2"/>
    </row>
    <row r="95569" spans="53:53" x14ac:dyDescent="0.3">
      <c r="BA95569" s="2"/>
    </row>
    <row r="95570" spans="53:53" x14ac:dyDescent="0.3">
      <c r="BA95570" s="2"/>
    </row>
    <row r="95571" spans="53:53" x14ac:dyDescent="0.3">
      <c r="BA95571" s="2"/>
    </row>
    <row r="95572" spans="53:53" x14ac:dyDescent="0.3">
      <c r="BA95572" s="2"/>
    </row>
    <row r="95573" spans="53:53" x14ac:dyDescent="0.3">
      <c r="BA95573" s="2"/>
    </row>
    <row r="95574" spans="53:53" x14ac:dyDescent="0.3">
      <c r="BA95574" s="2"/>
    </row>
    <row r="95575" spans="53:53" x14ac:dyDescent="0.3">
      <c r="BA95575" s="2"/>
    </row>
    <row r="95576" spans="53:53" x14ac:dyDescent="0.3">
      <c r="BA95576" s="2"/>
    </row>
    <row r="95577" spans="53:53" x14ac:dyDescent="0.3">
      <c r="BA95577" s="2"/>
    </row>
    <row r="95578" spans="53:53" x14ac:dyDescent="0.3">
      <c r="BA95578" s="2"/>
    </row>
    <row r="95579" spans="53:53" x14ac:dyDescent="0.3">
      <c r="BA95579" s="2"/>
    </row>
    <row r="95580" spans="53:53" x14ac:dyDescent="0.3">
      <c r="BA95580" s="2"/>
    </row>
    <row r="95581" spans="53:53" x14ac:dyDescent="0.3">
      <c r="BA95581" s="2"/>
    </row>
    <row r="95582" spans="53:53" x14ac:dyDescent="0.3">
      <c r="BA95582" s="2"/>
    </row>
    <row r="95583" spans="53:53" x14ac:dyDescent="0.3">
      <c r="BA95583" s="2"/>
    </row>
    <row r="95584" spans="53:53" x14ac:dyDescent="0.3">
      <c r="BA95584" s="2"/>
    </row>
    <row r="95585" spans="53:53" x14ac:dyDescent="0.3">
      <c r="BA95585" s="2"/>
    </row>
    <row r="95586" spans="53:53" x14ac:dyDescent="0.3">
      <c r="BA95586" s="2"/>
    </row>
    <row r="95587" spans="53:53" x14ac:dyDescent="0.3">
      <c r="BA95587" s="2"/>
    </row>
    <row r="95588" spans="53:53" x14ac:dyDescent="0.3">
      <c r="BA95588" s="2"/>
    </row>
    <row r="95589" spans="53:53" x14ac:dyDescent="0.3">
      <c r="BA95589" s="2"/>
    </row>
    <row r="95590" spans="53:53" x14ac:dyDescent="0.3">
      <c r="BA95590" s="2"/>
    </row>
    <row r="95591" spans="53:53" x14ac:dyDescent="0.3">
      <c r="BA95591" s="2"/>
    </row>
    <row r="95592" spans="53:53" x14ac:dyDescent="0.3">
      <c r="BA95592" s="2"/>
    </row>
    <row r="95593" spans="53:53" x14ac:dyDescent="0.3">
      <c r="BA95593" s="2"/>
    </row>
    <row r="95594" spans="53:53" x14ac:dyDescent="0.3">
      <c r="BA95594" s="2"/>
    </row>
    <row r="95595" spans="53:53" x14ac:dyDescent="0.3">
      <c r="BA95595" s="2"/>
    </row>
    <row r="95596" spans="53:53" x14ac:dyDescent="0.3">
      <c r="BA95596" s="2"/>
    </row>
    <row r="95597" spans="53:53" x14ac:dyDescent="0.3">
      <c r="BA95597" s="2"/>
    </row>
    <row r="95598" spans="53:53" x14ac:dyDescent="0.3">
      <c r="BA95598" s="2"/>
    </row>
    <row r="95599" spans="53:53" x14ac:dyDescent="0.3">
      <c r="BA95599" s="2"/>
    </row>
    <row r="95600" spans="53:53" x14ac:dyDescent="0.3">
      <c r="BA95600" s="2"/>
    </row>
    <row r="95601" spans="53:53" x14ac:dyDescent="0.3">
      <c r="BA95601" s="2"/>
    </row>
    <row r="95602" spans="53:53" x14ac:dyDescent="0.3">
      <c r="BA95602" s="2"/>
    </row>
    <row r="95603" spans="53:53" x14ac:dyDescent="0.3">
      <c r="BA95603" s="2"/>
    </row>
    <row r="95604" spans="53:53" x14ac:dyDescent="0.3">
      <c r="BA95604" s="2"/>
    </row>
    <row r="95605" spans="53:53" x14ac:dyDescent="0.3">
      <c r="BA95605" s="2"/>
    </row>
    <row r="95606" spans="53:53" x14ac:dyDescent="0.3">
      <c r="BA95606" s="2"/>
    </row>
    <row r="95607" spans="53:53" x14ac:dyDescent="0.3">
      <c r="BA95607" s="2"/>
    </row>
    <row r="95608" spans="53:53" x14ac:dyDescent="0.3">
      <c r="BA95608" s="2"/>
    </row>
    <row r="95609" spans="53:53" x14ac:dyDescent="0.3">
      <c r="BA95609" s="2"/>
    </row>
    <row r="95610" spans="53:53" x14ac:dyDescent="0.3">
      <c r="BA95610" s="2"/>
    </row>
    <row r="95611" spans="53:53" x14ac:dyDescent="0.3">
      <c r="BA95611" s="2"/>
    </row>
    <row r="95612" spans="53:53" x14ac:dyDescent="0.3">
      <c r="BA95612" s="2"/>
    </row>
    <row r="95613" spans="53:53" x14ac:dyDescent="0.3">
      <c r="BA95613" s="2"/>
    </row>
    <row r="95614" spans="53:53" x14ac:dyDescent="0.3">
      <c r="BA95614" s="2"/>
    </row>
    <row r="95615" spans="53:53" x14ac:dyDescent="0.3">
      <c r="BA95615" s="2"/>
    </row>
    <row r="95616" spans="53:53" x14ac:dyDescent="0.3">
      <c r="BA95616" s="2"/>
    </row>
    <row r="95617" spans="53:53" x14ac:dyDescent="0.3">
      <c r="BA95617" s="2"/>
    </row>
    <row r="95618" spans="53:53" x14ac:dyDescent="0.3">
      <c r="BA95618" s="2"/>
    </row>
    <row r="95619" spans="53:53" x14ac:dyDescent="0.3">
      <c r="BA95619" s="2"/>
    </row>
    <row r="95620" spans="53:53" x14ac:dyDescent="0.3">
      <c r="BA95620" s="2"/>
    </row>
    <row r="95621" spans="53:53" x14ac:dyDescent="0.3">
      <c r="BA95621" s="2"/>
    </row>
    <row r="95622" spans="53:53" x14ac:dyDescent="0.3">
      <c r="BA95622" s="2"/>
    </row>
    <row r="95623" spans="53:53" x14ac:dyDescent="0.3">
      <c r="BA95623" s="2"/>
    </row>
    <row r="95624" spans="53:53" x14ac:dyDescent="0.3">
      <c r="BA95624" s="2"/>
    </row>
    <row r="95625" spans="53:53" x14ac:dyDescent="0.3">
      <c r="BA95625" s="2"/>
    </row>
    <row r="95626" spans="53:53" x14ac:dyDescent="0.3">
      <c r="BA95626" s="2"/>
    </row>
    <row r="95627" spans="53:53" x14ac:dyDescent="0.3">
      <c r="BA95627" s="2"/>
    </row>
    <row r="95628" spans="53:53" x14ac:dyDescent="0.3">
      <c r="BA95628" s="2"/>
    </row>
    <row r="95629" spans="53:53" x14ac:dyDescent="0.3">
      <c r="BA95629" s="2"/>
    </row>
    <row r="95630" spans="53:53" x14ac:dyDescent="0.3">
      <c r="BA95630" s="2"/>
    </row>
    <row r="95631" spans="53:53" x14ac:dyDescent="0.3">
      <c r="BA95631" s="2"/>
    </row>
    <row r="95632" spans="53:53" x14ac:dyDescent="0.3">
      <c r="BA95632" s="2"/>
    </row>
    <row r="95633" spans="53:53" x14ac:dyDescent="0.3">
      <c r="BA95633" s="2"/>
    </row>
    <row r="95634" spans="53:53" x14ac:dyDescent="0.3">
      <c r="BA95634" s="2"/>
    </row>
    <row r="95635" spans="53:53" x14ac:dyDescent="0.3">
      <c r="BA95635" s="2"/>
    </row>
    <row r="95636" spans="53:53" x14ac:dyDescent="0.3">
      <c r="BA95636" s="2"/>
    </row>
    <row r="95637" spans="53:53" x14ac:dyDescent="0.3">
      <c r="BA95637" s="2"/>
    </row>
    <row r="95638" spans="53:53" x14ac:dyDescent="0.3">
      <c r="BA95638" s="2"/>
    </row>
    <row r="95639" spans="53:53" x14ac:dyDescent="0.3">
      <c r="BA95639" s="2"/>
    </row>
    <row r="95640" spans="53:53" x14ac:dyDescent="0.3">
      <c r="BA95640" s="2"/>
    </row>
    <row r="95641" spans="53:53" x14ac:dyDescent="0.3">
      <c r="BA95641" s="2"/>
    </row>
    <row r="95642" spans="53:53" x14ac:dyDescent="0.3">
      <c r="BA95642" s="2"/>
    </row>
    <row r="95643" spans="53:53" x14ac:dyDescent="0.3">
      <c r="BA95643" s="2"/>
    </row>
    <row r="95644" spans="53:53" x14ac:dyDescent="0.3">
      <c r="BA95644" s="2"/>
    </row>
    <row r="95645" spans="53:53" x14ac:dyDescent="0.3">
      <c r="BA95645" s="2"/>
    </row>
    <row r="95646" spans="53:53" x14ac:dyDescent="0.3">
      <c r="BA95646" s="2"/>
    </row>
    <row r="95647" spans="53:53" x14ac:dyDescent="0.3">
      <c r="BA95647" s="2"/>
    </row>
    <row r="95648" spans="53:53" x14ac:dyDescent="0.3">
      <c r="BA95648" s="2"/>
    </row>
    <row r="95649" spans="53:53" x14ac:dyDescent="0.3">
      <c r="BA95649" s="2"/>
    </row>
    <row r="95650" spans="53:53" x14ac:dyDescent="0.3">
      <c r="BA95650" s="2"/>
    </row>
    <row r="95651" spans="53:53" x14ac:dyDescent="0.3">
      <c r="BA95651" s="2"/>
    </row>
    <row r="95652" spans="53:53" x14ac:dyDescent="0.3">
      <c r="BA95652" s="2"/>
    </row>
    <row r="95653" spans="53:53" x14ac:dyDescent="0.3">
      <c r="BA95653" s="2"/>
    </row>
    <row r="95654" spans="53:53" x14ac:dyDescent="0.3">
      <c r="BA95654" s="2"/>
    </row>
    <row r="95655" spans="53:53" x14ac:dyDescent="0.3">
      <c r="BA95655" s="2"/>
    </row>
    <row r="95656" spans="53:53" x14ac:dyDescent="0.3">
      <c r="BA95656" s="2"/>
    </row>
    <row r="95657" spans="53:53" x14ac:dyDescent="0.3">
      <c r="BA95657" s="2"/>
    </row>
    <row r="95658" spans="53:53" x14ac:dyDescent="0.3">
      <c r="BA95658" s="2"/>
    </row>
    <row r="95659" spans="53:53" x14ac:dyDescent="0.3">
      <c r="BA95659" s="2"/>
    </row>
    <row r="95660" spans="53:53" x14ac:dyDescent="0.3">
      <c r="BA95660" s="2"/>
    </row>
    <row r="95661" spans="53:53" x14ac:dyDescent="0.3">
      <c r="BA95661" s="2"/>
    </row>
    <row r="95662" spans="53:53" x14ac:dyDescent="0.3">
      <c r="BA95662" s="2"/>
    </row>
    <row r="95663" spans="53:53" x14ac:dyDescent="0.3">
      <c r="BA95663" s="2"/>
    </row>
    <row r="95664" spans="53:53" x14ac:dyDescent="0.3">
      <c r="BA95664" s="2"/>
    </row>
    <row r="95665" spans="53:53" x14ac:dyDescent="0.3">
      <c r="BA95665" s="2"/>
    </row>
    <row r="95666" spans="53:53" x14ac:dyDescent="0.3">
      <c r="BA95666" s="2"/>
    </row>
    <row r="95667" spans="53:53" x14ac:dyDescent="0.3">
      <c r="BA95667" s="2"/>
    </row>
    <row r="95668" spans="53:53" x14ac:dyDescent="0.3">
      <c r="BA95668" s="2"/>
    </row>
    <row r="95669" spans="53:53" x14ac:dyDescent="0.3">
      <c r="BA95669" s="2"/>
    </row>
    <row r="95670" spans="53:53" x14ac:dyDescent="0.3">
      <c r="BA95670" s="2"/>
    </row>
    <row r="95671" spans="53:53" x14ac:dyDescent="0.3">
      <c r="BA95671" s="2"/>
    </row>
    <row r="95672" spans="53:53" x14ac:dyDescent="0.3">
      <c r="BA95672" s="2"/>
    </row>
    <row r="95673" spans="53:53" x14ac:dyDescent="0.3">
      <c r="BA95673" s="2"/>
    </row>
    <row r="95674" spans="53:53" x14ac:dyDescent="0.3">
      <c r="BA95674" s="2"/>
    </row>
    <row r="95675" spans="53:53" x14ac:dyDescent="0.3">
      <c r="BA95675" s="2"/>
    </row>
    <row r="95676" spans="53:53" x14ac:dyDescent="0.3">
      <c r="BA95676" s="2"/>
    </row>
    <row r="95677" spans="53:53" x14ac:dyDescent="0.3">
      <c r="BA95677" s="2"/>
    </row>
    <row r="95678" spans="53:53" x14ac:dyDescent="0.3">
      <c r="BA95678" s="2"/>
    </row>
    <row r="95679" spans="53:53" x14ac:dyDescent="0.3">
      <c r="BA95679" s="2"/>
    </row>
    <row r="95680" spans="53:53" x14ac:dyDescent="0.3">
      <c r="BA95680" s="2"/>
    </row>
    <row r="95681" spans="53:53" x14ac:dyDescent="0.3">
      <c r="BA95681" s="2"/>
    </row>
    <row r="95682" spans="53:53" x14ac:dyDescent="0.3">
      <c r="BA95682" s="2"/>
    </row>
    <row r="95683" spans="53:53" x14ac:dyDescent="0.3">
      <c r="BA95683" s="2"/>
    </row>
    <row r="95684" spans="53:53" x14ac:dyDescent="0.3">
      <c r="BA95684" s="2"/>
    </row>
    <row r="95685" spans="53:53" x14ac:dyDescent="0.3">
      <c r="BA95685" s="2"/>
    </row>
    <row r="95686" spans="53:53" x14ac:dyDescent="0.3">
      <c r="BA95686" s="2"/>
    </row>
    <row r="95687" spans="53:53" x14ac:dyDescent="0.3">
      <c r="BA95687" s="2"/>
    </row>
    <row r="95688" spans="53:53" x14ac:dyDescent="0.3">
      <c r="BA95688" s="2"/>
    </row>
    <row r="95689" spans="53:53" x14ac:dyDescent="0.3">
      <c r="BA95689" s="2"/>
    </row>
    <row r="95690" spans="53:53" x14ac:dyDescent="0.3">
      <c r="BA95690" s="2"/>
    </row>
    <row r="95691" spans="53:53" x14ac:dyDescent="0.3">
      <c r="BA95691" s="2"/>
    </row>
    <row r="95692" spans="53:53" x14ac:dyDescent="0.3">
      <c r="BA95692" s="2"/>
    </row>
    <row r="95693" spans="53:53" x14ac:dyDescent="0.3">
      <c r="BA95693" s="2"/>
    </row>
    <row r="95694" spans="53:53" x14ac:dyDescent="0.3">
      <c r="BA95694" s="2"/>
    </row>
    <row r="95695" spans="53:53" x14ac:dyDescent="0.3">
      <c r="BA95695" s="2"/>
    </row>
    <row r="95696" spans="53:53" x14ac:dyDescent="0.3">
      <c r="BA95696" s="2"/>
    </row>
    <row r="95697" spans="53:53" x14ac:dyDescent="0.3">
      <c r="BA95697" s="2"/>
    </row>
    <row r="95698" spans="53:53" x14ac:dyDescent="0.3">
      <c r="BA95698" s="2"/>
    </row>
    <row r="95699" spans="53:53" x14ac:dyDescent="0.3">
      <c r="BA95699" s="2"/>
    </row>
    <row r="95700" spans="53:53" x14ac:dyDescent="0.3">
      <c r="BA95700" s="2"/>
    </row>
    <row r="95701" spans="53:53" x14ac:dyDescent="0.3">
      <c r="BA95701" s="2"/>
    </row>
    <row r="95702" spans="53:53" x14ac:dyDescent="0.3">
      <c r="BA95702" s="2"/>
    </row>
    <row r="95703" spans="53:53" x14ac:dyDescent="0.3">
      <c r="BA95703" s="2"/>
    </row>
    <row r="95704" spans="53:53" x14ac:dyDescent="0.3">
      <c r="BA95704" s="2"/>
    </row>
    <row r="95705" spans="53:53" x14ac:dyDescent="0.3">
      <c r="BA95705" s="2"/>
    </row>
    <row r="95706" spans="53:53" x14ac:dyDescent="0.3">
      <c r="BA95706" s="2"/>
    </row>
    <row r="95707" spans="53:53" x14ac:dyDescent="0.3">
      <c r="BA95707" s="2"/>
    </row>
    <row r="95708" spans="53:53" x14ac:dyDescent="0.3">
      <c r="BA95708" s="2"/>
    </row>
    <row r="95709" spans="53:53" x14ac:dyDescent="0.3">
      <c r="BA95709" s="2"/>
    </row>
    <row r="95710" spans="53:53" x14ac:dyDescent="0.3">
      <c r="BA95710" s="2"/>
    </row>
    <row r="95711" spans="53:53" x14ac:dyDescent="0.3">
      <c r="BA95711" s="2"/>
    </row>
    <row r="95712" spans="53:53" x14ac:dyDescent="0.3">
      <c r="BA95712" s="2"/>
    </row>
    <row r="95713" spans="53:53" x14ac:dyDescent="0.3">
      <c r="BA95713" s="2"/>
    </row>
    <row r="95714" spans="53:53" x14ac:dyDescent="0.3">
      <c r="BA95714" s="2"/>
    </row>
    <row r="95715" spans="53:53" x14ac:dyDescent="0.3">
      <c r="BA95715" s="2"/>
    </row>
    <row r="95716" spans="53:53" x14ac:dyDescent="0.3">
      <c r="BA95716" s="2"/>
    </row>
    <row r="95717" spans="53:53" x14ac:dyDescent="0.3">
      <c r="BA95717" s="2"/>
    </row>
    <row r="95718" spans="53:53" x14ac:dyDescent="0.3">
      <c r="BA95718" s="2"/>
    </row>
    <row r="95719" spans="53:53" x14ac:dyDescent="0.3">
      <c r="BA95719" s="2"/>
    </row>
    <row r="95720" spans="53:53" x14ac:dyDescent="0.3">
      <c r="BA95720" s="2"/>
    </row>
    <row r="95721" spans="53:53" x14ac:dyDescent="0.3">
      <c r="BA95721" s="2"/>
    </row>
    <row r="95722" spans="53:53" x14ac:dyDescent="0.3">
      <c r="BA95722" s="2"/>
    </row>
    <row r="95723" spans="53:53" x14ac:dyDescent="0.3">
      <c r="BA95723" s="2"/>
    </row>
    <row r="95724" spans="53:53" x14ac:dyDescent="0.3">
      <c r="BA95724" s="2"/>
    </row>
    <row r="95725" spans="53:53" x14ac:dyDescent="0.3">
      <c r="BA95725" s="2"/>
    </row>
    <row r="95726" spans="53:53" x14ac:dyDescent="0.3">
      <c r="BA95726" s="2"/>
    </row>
    <row r="95727" spans="53:53" x14ac:dyDescent="0.3">
      <c r="BA95727" s="2"/>
    </row>
    <row r="95728" spans="53:53" x14ac:dyDescent="0.3">
      <c r="BA95728" s="2"/>
    </row>
    <row r="95729" spans="53:53" x14ac:dyDescent="0.3">
      <c r="BA95729" s="2"/>
    </row>
    <row r="95730" spans="53:53" x14ac:dyDescent="0.3">
      <c r="BA95730" s="2"/>
    </row>
    <row r="95731" spans="53:53" x14ac:dyDescent="0.3">
      <c r="BA95731" s="2"/>
    </row>
    <row r="95732" spans="53:53" x14ac:dyDescent="0.3">
      <c r="BA95732" s="2"/>
    </row>
    <row r="95733" spans="53:53" x14ac:dyDescent="0.3">
      <c r="BA95733" s="2"/>
    </row>
    <row r="95734" spans="53:53" x14ac:dyDescent="0.3">
      <c r="BA95734" s="2"/>
    </row>
    <row r="95735" spans="53:53" x14ac:dyDescent="0.3">
      <c r="BA95735" s="2"/>
    </row>
    <row r="95736" spans="53:53" x14ac:dyDescent="0.3">
      <c r="BA95736" s="2"/>
    </row>
    <row r="95737" spans="53:53" x14ac:dyDescent="0.3">
      <c r="BA95737" s="2"/>
    </row>
    <row r="95738" spans="53:53" x14ac:dyDescent="0.3">
      <c r="BA95738" s="2"/>
    </row>
    <row r="95739" spans="53:53" x14ac:dyDescent="0.3">
      <c r="BA95739" s="2"/>
    </row>
    <row r="95740" spans="53:53" x14ac:dyDescent="0.3">
      <c r="BA95740" s="2"/>
    </row>
    <row r="95741" spans="53:53" x14ac:dyDescent="0.3">
      <c r="BA95741" s="2"/>
    </row>
    <row r="95742" spans="53:53" x14ac:dyDescent="0.3">
      <c r="BA95742" s="2"/>
    </row>
    <row r="95743" spans="53:53" x14ac:dyDescent="0.3">
      <c r="BA95743" s="2"/>
    </row>
    <row r="95744" spans="53:53" x14ac:dyDescent="0.3">
      <c r="BA95744" s="2"/>
    </row>
    <row r="95745" spans="53:53" x14ac:dyDescent="0.3">
      <c r="BA95745" s="2"/>
    </row>
    <row r="95746" spans="53:53" x14ac:dyDescent="0.3">
      <c r="BA95746" s="2"/>
    </row>
    <row r="95747" spans="53:53" x14ac:dyDescent="0.3">
      <c r="BA95747" s="2"/>
    </row>
    <row r="95748" spans="53:53" x14ac:dyDescent="0.3">
      <c r="BA95748" s="2"/>
    </row>
    <row r="95749" spans="53:53" x14ac:dyDescent="0.3">
      <c r="BA95749" s="2"/>
    </row>
    <row r="95750" spans="53:53" x14ac:dyDescent="0.3">
      <c r="BA95750" s="2"/>
    </row>
    <row r="95751" spans="53:53" x14ac:dyDescent="0.3">
      <c r="BA95751" s="2"/>
    </row>
    <row r="95752" spans="53:53" x14ac:dyDescent="0.3">
      <c r="BA95752" s="2"/>
    </row>
    <row r="95753" spans="53:53" x14ac:dyDescent="0.3">
      <c r="BA95753" s="2"/>
    </row>
    <row r="95754" spans="53:53" x14ac:dyDescent="0.3">
      <c r="BA95754" s="2"/>
    </row>
    <row r="95755" spans="53:53" x14ac:dyDescent="0.3">
      <c r="BA95755" s="2"/>
    </row>
    <row r="95756" spans="53:53" x14ac:dyDescent="0.3">
      <c r="BA95756" s="2"/>
    </row>
    <row r="95757" spans="53:53" x14ac:dyDescent="0.3">
      <c r="BA95757" s="2"/>
    </row>
    <row r="95758" spans="53:53" x14ac:dyDescent="0.3">
      <c r="BA95758" s="2"/>
    </row>
    <row r="95759" spans="53:53" x14ac:dyDescent="0.3">
      <c r="BA95759" s="2"/>
    </row>
    <row r="95760" spans="53:53" x14ac:dyDescent="0.3">
      <c r="BA95760" s="2"/>
    </row>
    <row r="95761" spans="53:53" x14ac:dyDescent="0.3">
      <c r="BA95761" s="2"/>
    </row>
    <row r="95762" spans="53:53" x14ac:dyDescent="0.3">
      <c r="BA95762" s="2"/>
    </row>
    <row r="95763" spans="53:53" x14ac:dyDescent="0.3">
      <c r="BA95763" s="2"/>
    </row>
    <row r="95764" spans="53:53" x14ac:dyDescent="0.3">
      <c r="BA95764" s="2"/>
    </row>
    <row r="95765" spans="53:53" x14ac:dyDescent="0.3">
      <c r="BA95765" s="2"/>
    </row>
    <row r="95766" spans="53:53" x14ac:dyDescent="0.3">
      <c r="BA95766" s="2"/>
    </row>
    <row r="95767" spans="53:53" x14ac:dyDescent="0.3">
      <c r="BA95767" s="2"/>
    </row>
    <row r="95768" spans="53:53" x14ac:dyDescent="0.3">
      <c r="BA95768" s="2"/>
    </row>
    <row r="95769" spans="53:53" x14ac:dyDescent="0.3">
      <c r="BA95769" s="2"/>
    </row>
    <row r="95770" spans="53:53" x14ac:dyDescent="0.3">
      <c r="BA95770" s="2"/>
    </row>
    <row r="95771" spans="53:53" x14ac:dyDescent="0.3">
      <c r="BA95771" s="2"/>
    </row>
    <row r="95772" spans="53:53" x14ac:dyDescent="0.3">
      <c r="BA95772" s="2"/>
    </row>
    <row r="95773" spans="53:53" x14ac:dyDescent="0.3">
      <c r="BA95773" s="2"/>
    </row>
    <row r="95774" spans="53:53" x14ac:dyDescent="0.3">
      <c r="BA95774" s="2"/>
    </row>
    <row r="95775" spans="53:53" x14ac:dyDescent="0.3">
      <c r="BA95775" s="2"/>
    </row>
    <row r="95776" spans="53:53" x14ac:dyDescent="0.3">
      <c r="BA95776" s="2"/>
    </row>
    <row r="95777" spans="53:53" x14ac:dyDescent="0.3">
      <c r="BA95777" s="2"/>
    </row>
    <row r="95778" spans="53:53" x14ac:dyDescent="0.3">
      <c r="BA95778" s="2"/>
    </row>
    <row r="95779" spans="53:53" x14ac:dyDescent="0.3">
      <c r="BA95779" s="2"/>
    </row>
    <row r="95780" spans="53:53" x14ac:dyDescent="0.3">
      <c r="BA95780" s="2"/>
    </row>
    <row r="95781" spans="53:53" x14ac:dyDescent="0.3">
      <c r="BA95781" s="2"/>
    </row>
    <row r="95782" spans="53:53" x14ac:dyDescent="0.3">
      <c r="BA95782" s="2"/>
    </row>
    <row r="95783" spans="53:53" x14ac:dyDescent="0.3">
      <c r="BA95783" s="2"/>
    </row>
    <row r="95784" spans="53:53" x14ac:dyDescent="0.3">
      <c r="BA95784" s="2"/>
    </row>
    <row r="95785" spans="53:53" x14ac:dyDescent="0.3">
      <c r="BA95785" s="2"/>
    </row>
    <row r="95786" spans="53:53" x14ac:dyDescent="0.3">
      <c r="BA95786" s="2"/>
    </row>
    <row r="95787" spans="53:53" x14ac:dyDescent="0.3">
      <c r="BA95787" s="2"/>
    </row>
    <row r="95788" spans="53:53" x14ac:dyDescent="0.3">
      <c r="BA95788" s="2"/>
    </row>
    <row r="95789" spans="53:53" x14ac:dyDescent="0.3">
      <c r="BA95789" s="2"/>
    </row>
    <row r="95790" spans="53:53" x14ac:dyDescent="0.3">
      <c r="BA95790" s="2"/>
    </row>
    <row r="95791" spans="53:53" x14ac:dyDescent="0.3">
      <c r="BA95791" s="2"/>
    </row>
    <row r="95792" spans="53:53" x14ac:dyDescent="0.3">
      <c r="BA95792" s="2"/>
    </row>
    <row r="95793" spans="53:53" x14ac:dyDescent="0.3">
      <c r="BA95793" s="2"/>
    </row>
    <row r="95794" spans="53:53" x14ac:dyDescent="0.3">
      <c r="BA95794" s="2"/>
    </row>
    <row r="95795" spans="53:53" x14ac:dyDescent="0.3">
      <c r="BA95795" s="2"/>
    </row>
    <row r="95796" spans="53:53" x14ac:dyDescent="0.3">
      <c r="BA95796" s="2"/>
    </row>
    <row r="95797" spans="53:53" x14ac:dyDescent="0.3">
      <c r="BA95797" s="2"/>
    </row>
    <row r="95798" spans="53:53" x14ac:dyDescent="0.3">
      <c r="BA95798" s="2"/>
    </row>
    <row r="95799" spans="53:53" x14ac:dyDescent="0.3">
      <c r="BA95799" s="2"/>
    </row>
    <row r="95800" spans="53:53" x14ac:dyDescent="0.3">
      <c r="BA95800" s="2"/>
    </row>
    <row r="95801" spans="53:53" x14ac:dyDescent="0.3">
      <c r="BA95801" s="2"/>
    </row>
    <row r="95802" spans="53:53" x14ac:dyDescent="0.3">
      <c r="BA95802" s="2"/>
    </row>
    <row r="95803" spans="53:53" x14ac:dyDescent="0.3">
      <c r="BA95803" s="2"/>
    </row>
    <row r="95804" spans="53:53" x14ac:dyDescent="0.3">
      <c r="BA95804" s="2"/>
    </row>
    <row r="95805" spans="53:53" x14ac:dyDescent="0.3">
      <c r="BA95805" s="2"/>
    </row>
    <row r="95806" spans="53:53" x14ac:dyDescent="0.3">
      <c r="BA95806" s="2"/>
    </row>
    <row r="95807" spans="53:53" x14ac:dyDescent="0.3">
      <c r="BA95807" s="2"/>
    </row>
    <row r="95808" spans="53:53" x14ac:dyDescent="0.3">
      <c r="BA95808" s="2"/>
    </row>
    <row r="95809" spans="53:53" x14ac:dyDescent="0.3">
      <c r="BA95809" s="2"/>
    </row>
    <row r="95810" spans="53:53" x14ac:dyDescent="0.3">
      <c r="BA95810" s="2"/>
    </row>
    <row r="95811" spans="53:53" x14ac:dyDescent="0.3">
      <c r="BA95811" s="2"/>
    </row>
    <row r="95812" spans="53:53" x14ac:dyDescent="0.3">
      <c r="BA95812" s="2"/>
    </row>
    <row r="95813" spans="53:53" x14ac:dyDescent="0.3">
      <c r="BA95813" s="2"/>
    </row>
    <row r="95814" spans="53:53" x14ac:dyDescent="0.3">
      <c r="BA95814" s="2"/>
    </row>
    <row r="95815" spans="53:53" x14ac:dyDescent="0.3">
      <c r="BA95815" s="2"/>
    </row>
    <row r="95816" spans="53:53" x14ac:dyDescent="0.3">
      <c r="BA95816" s="2"/>
    </row>
    <row r="95817" spans="53:53" x14ac:dyDescent="0.3">
      <c r="BA95817" s="2"/>
    </row>
    <row r="95818" spans="53:53" x14ac:dyDescent="0.3">
      <c r="BA95818" s="2"/>
    </row>
    <row r="95819" spans="53:53" x14ac:dyDescent="0.3">
      <c r="BA95819" s="2"/>
    </row>
    <row r="95820" spans="53:53" x14ac:dyDescent="0.3">
      <c r="BA95820" s="2"/>
    </row>
    <row r="95821" spans="53:53" x14ac:dyDescent="0.3">
      <c r="BA95821" s="2"/>
    </row>
    <row r="95822" spans="53:53" x14ac:dyDescent="0.3">
      <c r="BA95822" s="2"/>
    </row>
    <row r="95823" spans="53:53" x14ac:dyDescent="0.3">
      <c r="BA95823" s="2"/>
    </row>
    <row r="95824" spans="53:53" x14ac:dyDescent="0.3">
      <c r="BA95824" s="2"/>
    </row>
    <row r="95825" spans="53:53" x14ac:dyDescent="0.3">
      <c r="BA95825" s="2"/>
    </row>
    <row r="95826" spans="53:53" x14ac:dyDescent="0.3">
      <c r="BA95826" s="2"/>
    </row>
    <row r="95827" spans="53:53" x14ac:dyDescent="0.3">
      <c r="BA95827" s="2"/>
    </row>
    <row r="95828" spans="53:53" x14ac:dyDescent="0.3">
      <c r="BA95828" s="2"/>
    </row>
    <row r="95829" spans="53:53" x14ac:dyDescent="0.3">
      <c r="BA95829" s="2"/>
    </row>
    <row r="95830" spans="53:53" x14ac:dyDescent="0.3">
      <c r="BA95830" s="2"/>
    </row>
    <row r="95831" spans="53:53" x14ac:dyDescent="0.3">
      <c r="BA95831" s="2"/>
    </row>
    <row r="95832" spans="53:53" x14ac:dyDescent="0.3">
      <c r="BA95832" s="2"/>
    </row>
    <row r="95833" spans="53:53" x14ac:dyDescent="0.3">
      <c r="BA95833" s="2"/>
    </row>
    <row r="95834" spans="53:53" x14ac:dyDescent="0.3">
      <c r="BA95834" s="2"/>
    </row>
    <row r="95835" spans="53:53" x14ac:dyDescent="0.3">
      <c r="BA95835" s="2"/>
    </row>
    <row r="95836" spans="53:53" x14ac:dyDescent="0.3">
      <c r="BA95836" s="2"/>
    </row>
    <row r="95837" spans="53:53" x14ac:dyDescent="0.3">
      <c r="BA95837" s="2"/>
    </row>
    <row r="95838" spans="53:53" x14ac:dyDescent="0.3">
      <c r="BA95838" s="2"/>
    </row>
    <row r="95839" spans="53:53" x14ac:dyDescent="0.3">
      <c r="BA95839" s="2"/>
    </row>
    <row r="95840" spans="53:53" x14ac:dyDescent="0.3">
      <c r="BA95840" s="2"/>
    </row>
    <row r="95841" spans="53:53" x14ac:dyDescent="0.3">
      <c r="BA95841" s="2"/>
    </row>
    <row r="95842" spans="53:53" x14ac:dyDescent="0.3">
      <c r="BA95842" s="2"/>
    </row>
    <row r="95843" spans="53:53" x14ac:dyDescent="0.3">
      <c r="BA95843" s="2"/>
    </row>
    <row r="95844" spans="53:53" x14ac:dyDescent="0.3">
      <c r="BA95844" s="2"/>
    </row>
    <row r="95845" spans="53:53" x14ac:dyDescent="0.3">
      <c r="BA95845" s="2"/>
    </row>
    <row r="95846" spans="53:53" x14ac:dyDescent="0.3">
      <c r="BA95846" s="2"/>
    </row>
    <row r="95847" spans="53:53" x14ac:dyDescent="0.3">
      <c r="BA95847" s="2"/>
    </row>
    <row r="95848" spans="53:53" x14ac:dyDescent="0.3">
      <c r="BA95848" s="2"/>
    </row>
    <row r="95849" spans="53:53" x14ac:dyDescent="0.3">
      <c r="BA95849" s="2"/>
    </row>
    <row r="95850" spans="53:53" x14ac:dyDescent="0.3">
      <c r="BA95850" s="2"/>
    </row>
    <row r="95851" spans="53:53" x14ac:dyDescent="0.3">
      <c r="BA95851" s="2"/>
    </row>
    <row r="95852" spans="53:53" x14ac:dyDescent="0.3">
      <c r="BA95852" s="2"/>
    </row>
    <row r="95853" spans="53:53" x14ac:dyDescent="0.3">
      <c r="BA95853" s="2"/>
    </row>
    <row r="95854" spans="53:53" x14ac:dyDescent="0.3">
      <c r="BA95854" s="2"/>
    </row>
    <row r="95855" spans="53:53" x14ac:dyDescent="0.3">
      <c r="BA95855" s="2"/>
    </row>
    <row r="95856" spans="53:53" x14ac:dyDescent="0.3">
      <c r="BA95856" s="2"/>
    </row>
    <row r="95857" spans="53:53" x14ac:dyDescent="0.3">
      <c r="BA95857" s="2"/>
    </row>
    <row r="95858" spans="53:53" x14ac:dyDescent="0.3">
      <c r="BA95858" s="2"/>
    </row>
    <row r="95859" spans="53:53" x14ac:dyDescent="0.3">
      <c r="BA95859" s="2"/>
    </row>
    <row r="95860" spans="53:53" x14ac:dyDescent="0.3">
      <c r="BA95860" s="2"/>
    </row>
    <row r="95861" spans="53:53" x14ac:dyDescent="0.3">
      <c r="BA95861" s="2"/>
    </row>
    <row r="95862" spans="53:53" x14ac:dyDescent="0.3">
      <c r="BA95862" s="2"/>
    </row>
    <row r="95863" spans="53:53" x14ac:dyDescent="0.3">
      <c r="BA95863" s="2"/>
    </row>
    <row r="95864" spans="53:53" x14ac:dyDescent="0.3">
      <c r="BA95864" s="2"/>
    </row>
    <row r="95865" spans="53:53" x14ac:dyDescent="0.3">
      <c r="BA95865" s="2"/>
    </row>
    <row r="95866" spans="53:53" x14ac:dyDescent="0.3">
      <c r="BA95866" s="2"/>
    </row>
    <row r="95867" spans="53:53" x14ac:dyDescent="0.3">
      <c r="BA95867" s="2"/>
    </row>
    <row r="95868" spans="53:53" x14ac:dyDescent="0.3">
      <c r="BA95868" s="2"/>
    </row>
    <row r="95869" spans="53:53" x14ac:dyDescent="0.3">
      <c r="BA95869" s="2"/>
    </row>
    <row r="95870" spans="53:53" x14ac:dyDescent="0.3">
      <c r="BA95870" s="2"/>
    </row>
    <row r="95871" spans="53:53" x14ac:dyDescent="0.3">
      <c r="BA95871" s="2"/>
    </row>
    <row r="95872" spans="53:53" x14ac:dyDescent="0.3">
      <c r="BA95872" s="2"/>
    </row>
    <row r="95873" spans="53:53" x14ac:dyDescent="0.3">
      <c r="BA95873" s="2"/>
    </row>
    <row r="95874" spans="53:53" x14ac:dyDescent="0.3">
      <c r="BA95874" s="2"/>
    </row>
    <row r="95875" spans="53:53" x14ac:dyDescent="0.3">
      <c r="BA95875" s="2"/>
    </row>
    <row r="95876" spans="53:53" x14ac:dyDescent="0.3">
      <c r="BA95876" s="2"/>
    </row>
    <row r="95877" spans="53:53" x14ac:dyDescent="0.3">
      <c r="BA95877" s="2"/>
    </row>
    <row r="95878" spans="53:53" x14ac:dyDescent="0.3">
      <c r="BA95878" s="2"/>
    </row>
    <row r="95879" spans="53:53" x14ac:dyDescent="0.3">
      <c r="BA95879" s="2"/>
    </row>
    <row r="95880" spans="53:53" x14ac:dyDescent="0.3">
      <c r="BA95880" s="2"/>
    </row>
    <row r="95881" spans="53:53" x14ac:dyDescent="0.3">
      <c r="BA95881" s="2"/>
    </row>
    <row r="95882" spans="53:53" x14ac:dyDescent="0.3">
      <c r="BA95882" s="2"/>
    </row>
    <row r="95883" spans="53:53" x14ac:dyDescent="0.3">
      <c r="BA95883" s="2"/>
    </row>
    <row r="95884" spans="53:53" x14ac:dyDescent="0.3">
      <c r="BA95884" s="2"/>
    </row>
    <row r="95885" spans="53:53" x14ac:dyDescent="0.3">
      <c r="BA95885" s="2"/>
    </row>
    <row r="95886" spans="53:53" x14ac:dyDescent="0.3">
      <c r="BA95886" s="2"/>
    </row>
    <row r="95887" spans="53:53" x14ac:dyDescent="0.3">
      <c r="BA95887" s="2"/>
    </row>
    <row r="95888" spans="53:53" x14ac:dyDescent="0.3">
      <c r="BA95888" s="2"/>
    </row>
    <row r="95889" spans="53:53" x14ac:dyDescent="0.3">
      <c r="BA95889" s="2"/>
    </row>
    <row r="95890" spans="53:53" x14ac:dyDescent="0.3">
      <c r="BA95890" s="2"/>
    </row>
    <row r="95891" spans="53:53" x14ac:dyDescent="0.3">
      <c r="BA95891" s="2"/>
    </row>
    <row r="95892" spans="53:53" x14ac:dyDescent="0.3">
      <c r="BA95892" s="2"/>
    </row>
    <row r="95893" spans="53:53" x14ac:dyDescent="0.3">
      <c r="BA95893" s="2"/>
    </row>
    <row r="95894" spans="53:53" x14ac:dyDescent="0.3">
      <c r="BA95894" s="2"/>
    </row>
    <row r="95895" spans="53:53" x14ac:dyDescent="0.3">
      <c r="BA95895" s="2"/>
    </row>
    <row r="95896" spans="53:53" x14ac:dyDescent="0.3">
      <c r="BA95896" s="2"/>
    </row>
    <row r="95897" spans="53:53" x14ac:dyDescent="0.3">
      <c r="BA95897" s="2"/>
    </row>
    <row r="95898" spans="53:53" x14ac:dyDescent="0.3">
      <c r="BA95898" s="2"/>
    </row>
    <row r="95899" spans="53:53" x14ac:dyDescent="0.3">
      <c r="BA95899" s="2"/>
    </row>
    <row r="95900" spans="53:53" x14ac:dyDescent="0.3">
      <c r="BA95900" s="2"/>
    </row>
    <row r="95901" spans="53:53" x14ac:dyDescent="0.3">
      <c r="BA95901" s="2"/>
    </row>
    <row r="95902" spans="53:53" x14ac:dyDescent="0.3">
      <c r="BA95902" s="2"/>
    </row>
    <row r="95903" spans="53:53" x14ac:dyDescent="0.3">
      <c r="BA95903" s="2"/>
    </row>
    <row r="95904" spans="53:53" x14ac:dyDescent="0.3">
      <c r="BA95904" s="2"/>
    </row>
    <row r="95905" spans="53:53" x14ac:dyDescent="0.3">
      <c r="BA95905" s="2"/>
    </row>
    <row r="95906" spans="53:53" x14ac:dyDescent="0.3">
      <c r="BA95906" s="2"/>
    </row>
    <row r="95907" spans="53:53" x14ac:dyDescent="0.3">
      <c r="BA95907" s="2"/>
    </row>
    <row r="95908" spans="53:53" x14ac:dyDescent="0.3">
      <c r="BA95908" s="2"/>
    </row>
    <row r="95909" spans="53:53" x14ac:dyDescent="0.3">
      <c r="BA95909" s="2"/>
    </row>
    <row r="95910" spans="53:53" x14ac:dyDescent="0.3">
      <c r="BA95910" s="2"/>
    </row>
    <row r="95911" spans="53:53" x14ac:dyDescent="0.3">
      <c r="BA95911" s="2"/>
    </row>
    <row r="95912" spans="53:53" x14ac:dyDescent="0.3">
      <c r="BA95912" s="2"/>
    </row>
    <row r="95913" spans="53:53" x14ac:dyDescent="0.3">
      <c r="BA95913" s="2"/>
    </row>
    <row r="95914" spans="53:53" x14ac:dyDescent="0.3">
      <c r="BA95914" s="2"/>
    </row>
    <row r="95915" spans="53:53" x14ac:dyDescent="0.3">
      <c r="BA95915" s="2"/>
    </row>
    <row r="95916" spans="53:53" x14ac:dyDescent="0.3">
      <c r="BA95916" s="2"/>
    </row>
    <row r="95917" spans="53:53" x14ac:dyDescent="0.3">
      <c r="BA95917" s="2"/>
    </row>
    <row r="95918" spans="53:53" x14ac:dyDescent="0.3">
      <c r="BA95918" s="2"/>
    </row>
    <row r="95919" spans="53:53" x14ac:dyDescent="0.3">
      <c r="BA95919" s="2"/>
    </row>
    <row r="95920" spans="53:53" x14ac:dyDescent="0.3">
      <c r="BA95920" s="2"/>
    </row>
    <row r="95921" spans="53:53" x14ac:dyDescent="0.3">
      <c r="BA95921" s="2"/>
    </row>
    <row r="95922" spans="53:53" x14ac:dyDescent="0.3">
      <c r="BA95922" s="2"/>
    </row>
    <row r="95923" spans="53:53" x14ac:dyDescent="0.3">
      <c r="BA95923" s="2"/>
    </row>
    <row r="95924" spans="53:53" x14ac:dyDescent="0.3">
      <c r="BA95924" s="2"/>
    </row>
    <row r="95925" spans="53:53" x14ac:dyDescent="0.3">
      <c r="BA95925" s="2"/>
    </row>
    <row r="95926" spans="53:53" x14ac:dyDescent="0.3">
      <c r="BA95926" s="2"/>
    </row>
    <row r="95927" spans="53:53" x14ac:dyDescent="0.3">
      <c r="BA95927" s="2"/>
    </row>
    <row r="95928" spans="53:53" x14ac:dyDescent="0.3">
      <c r="BA95928" s="2"/>
    </row>
    <row r="95929" spans="53:53" x14ac:dyDescent="0.3">
      <c r="BA95929" s="2"/>
    </row>
    <row r="95930" spans="53:53" x14ac:dyDescent="0.3">
      <c r="BA95930" s="2"/>
    </row>
    <row r="95931" spans="53:53" x14ac:dyDescent="0.3">
      <c r="BA95931" s="2"/>
    </row>
    <row r="95932" spans="53:53" x14ac:dyDescent="0.3">
      <c r="BA95932" s="2"/>
    </row>
    <row r="95933" spans="53:53" x14ac:dyDescent="0.3">
      <c r="BA95933" s="2"/>
    </row>
    <row r="95934" spans="53:53" x14ac:dyDescent="0.3">
      <c r="BA95934" s="2"/>
    </row>
    <row r="95935" spans="53:53" x14ac:dyDescent="0.3">
      <c r="BA95935" s="2"/>
    </row>
    <row r="95936" spans="53:53" x14ac:dyDescent="0.3">
      <c r="BA95936" s="2"/>
    </row>
    <row r="95937" spans="53:53" x14ac:dyDescent="0.3">
      <c r="BA95937" s="2"/>
    </row>
    <row r="95938" spans="53:53" x14ac:dyDescent="0.3">
      <c r="BA95938" s="2"/>
    </row>
    <row r="95939" spans="53:53" x14ac:dyDescent="0.3">
      <c r="BA95939" s="2"/>
    </row>
    <row r="95940" spans="53:53" x14ac:dyDescent="0.3">
      <c r="BA95940" s="2"/>
    </row>
    <row r="95941" spans="53:53" x14ac:dyDescent="0.3">
      <c r="BA95941" s="2"/>
    </row>
    <row r="95942" spans="53:53" x14ac:dyDescent="0.3">
      <c r="BA95942" s="2"/>
    </row>
    <row r="95943" spans="53:53" x14ac:dyDescent="0.3">
      <c r="BA95943" s="2"/>
    </row>
    <row r="95944" spans="53:53" x14ac:dyDescent="0.3">
      <c r="BA95944" s="2"/>
    </row>
    <row r="95945" spans="53:53" x14ac:dyDescent="0.3">
      <c r="BA95945" s="2"/>
    </row>
    <row r="95946" spans="53:53" x14ac:dyDescent="0.3">
      <c r="BA95946" s="2"/>
    </row>
    <row r="95947" spans="53:53" x14ac:dyDescent="0.3">
      <c r="BA95947" s="2"/>
    </row>
    <row r="95948" spans="53:53" x14ac:dyDescent="0.3">
      <c r="BA95948" s="2"/>
    </row>
    <row r="95949" spans="53:53" x14ac:dyDescent="0.3">
      <c r="BA95949" s="2"/>
    </row>
    <row r="95950" spans="53:53" x14ac:dyDescent="0.3">
      <c r="BA95950" s="2"/>
    </row>
    <row r="95951" spans="53:53" x14ac:dyDescent="0.3">
      <c r="BA95951" s="2"/>
    </row>
    <row r="95952" spans="53:53" x14ac:dyDescent="0.3">
      <c r="BA95952" s="2"/>
    </row>
    <row r="95953" spans="53:53" x14ac:dyDescent="0.3">
      <c r="BA95953" s="2"/>
    </row>
    <row r="95954" spans="53:53" x14ac:dyDescent="0.3">
      <c r="BA95954" s="2"/>
    </row>
    <row r="95955" spans="53:53" x14ac:dyDescent="0.3">
      <c r="BA95955" s="2"/>
    </row>
    <row r="95956" spans="53:53" x14ac:dyDescent="0.3">
      <c r="BA95956" s="2"/>
    </row>
    <row r="95957" spans="53:53" x14ac:dyDescent="0.3">
      <c r="BA95957" s="2"/>
    </row>
    <row r="95958" spans="53:53" x14ac:dyDescent="0.3">
      <c r="BA95958" s="2"/>
    </row>
    <row r="95959" spans="53:53" x14ac:dyDescent="0.3">
      <c r="BA95959" s="2"/>
    </row>
    <row r="95960" spans="53:53" x14ac:dyDescent="0.3">
      <c r="BA95960" s="2"/>
    </row>
    <row r="95961" spans="53:53" x14ac:dyDescent="0.3">
      <c r="BA95961" s="2"/>
    </row>
    <row r="95962" spans="53:53" x14ac:dyDescent="0.3">
      <c r="BA95962" s="2"/>
    </row>
    <row r="95963" spans="53:53" x14ac:dyDescent="0.3">
      <c r="BA95963" s="2"/>
    </row>
    <row r="95964" spans="53:53" x14ac:dyDescent="0.3">
      <c r="BA95964" s="2"/>
    </row>
    <row r="95965" spans="53:53" x14ac:dyDescent="0.3">
      <c r="BA95965" s="2"/>
    </row>
    <row r="95966" spans="53:53" x14ac:dyDescent="0.3">
      <c r="BA95966" s="2"/>
    </row>
    <row r="95967" spans="53:53" x14ac:dyDescent="0.3">
      <c r="BA95967" s="2"/>
    </row>
    <row r="95968" spans="53:53" x14ac:dyDescent="0.3">
      <c r="BA95968" s="2"/>
    </row>
    <row r="95969" spans="53:53" x14ac:dyDescent="0.3">
      <c r="BA95969" s="2"/>
    </row>
    <row r="95970" spans="53:53" x14ac:dyDescent="0.3">
      <c r="BA95970" s="2"/>
    </row>
    <row r="95971" spans="53:53" x14ac:dyDescent="0.3">
      <c r="BA95971" s="2"/>
    </row>
    <row r="95972" spans="53:53" x14ac:dyDescent="0.3">
      <c r="BA95972" s="2"/>
    </row>
    <row r="95973" spans="53:53" x14ac:dyDescent="0.3">
      <c r="BA95973" s="2"/>
    </row>
    <row r="95974" spans="53:53" x14ac:dyDescent="0.3">
      <c r="BA95974" s="2"/>
    </row>
    <row r="95975" spans="53:53" x14ac:dyDescent="0.3">
      <c r="BA95975" s="2"/>
    </row>
    <row r="95976" spans="53:53" x14ac:dyDescent="0.3">
      <c r="BA95976" s="2"/>
    </row>
    <row r="95977" spans="53:53" x14ac:dyDescent="0.3">
      <c r="BA95977" s="2"/>
    </row>
    <row r="95978" spans="53:53" x14ac:dyDescent="0.3">
      <c r="BA95978" s="2"/>
    </row>
    <row r="95979" spans="53:53" x14ac:dyDescent="0.3">
      <c r="BA95979" s="2"/>
    </row>
    <row r="95980" spans="53:53" x14ac:dyDescent="0.3">
      <c r="BA95980" s="2"/>
    </row>
    <row r="95981" spans="53:53" x14ac:dyDescent="0.3">
      <c r="BA95981" s="2"/>
    </row>
    <row r="95982" spans="53:53" x14ac:dyDescent="0.3">
      <c r="BA95982" s="2"/>
    </row>
    <row r="95983" spans="53:53" x14ac:dyDescent="0.3">
      <c r="BA95983" s="2"/>
    </row>
    <row r="95984" spans="53:53" x14ac:dyDescent="0.3">
      <c r="BA95984" s="2"/>
    </row>
    <row r="95985" spans="53:53" x14ac:dyDescent="0.3">
      <c r="BA95985" s="2"/>
    </row>
    <row r="95986" spans="53:53" x14ac:dyDescent="0.3">
      <c r="BA95986" s="2"/>
    </row>
    <row r="95987" spans="53:53" x14ac:dyDescent="0.3">
      <c r="BA95987" s="2"/>
    </row>
    <row r="95988" spans="53:53" x14ac:dyDescent="0.3">
      <c r="BA95988" s="2"/>
    </row>
    <row r="95989" spans="53:53" x14ac:dyDescent="0.3">
      <c r="BA95989" s="2"/>
    </row>
    <row r="95990" spans="53:53" x14ac:dyDescent="0.3">
      <c r="BA95990" s="2"/>
    </row>
    <row r="95991" spans="53:53" x14ac:dyDescent="0.3">
      <c r="BA95991" s="2"/>
    </row>
    <row r="95992" spans="53:53" x14ac:dyDescent="0.3">
      <c r="BA95992" s="2"/>
    </row>
    <row r="95993" spans="53:53" x14ac:dyDescent="0.3">
      <c r="BA95993" s="2"/>
    </row>
    <row r="95994" spans="53:53" x14ac:dyDescent="0.3">
      <c r="BA95994" s="2"/>
    </row>
    <row r="95995" spans="53:53" x14ac:dyDescent="0.3">
      <c r="BA95995" s="2"/>
    </row>
    <row r="95996" spans="53:53" x14ac:dyDescent="0.3">
      <c r="BA95996" s="2"/>
    </row>
    <row r="95997" spans="53:53" x14ac:dyDescent="0.3">
      <c r="BA95997" s="2"/>
    </row>
    <row r="95998" spans="53:53" x14ac:dyDescent="0.3">
      <c r="BA95998" s="2"/>
    </row>
    <row r="95999" spans="53:53" x14ac:dyDescent="0.3">
      <c r="BA95999" s="2"/>
    </row>
    <row r="96000" spans="53:53" x14ac:dyDescent="0.3">
      <c r="BA96000" s="2"/>
    </row>
    <row r="96001" spans="53:53" x14ac:dyDescent="0.3">
      <c r="BA96001" s="2"/>
    </row>
    <row r="96002" spans="53:53" x14ac:dyDescent="0.3">
      <c r="BA96002" s="2"/>
    </row>
    <row r="96003" spans="53:53" x14ac:dyDescent="0.3">
      <c r="BA96003" s="2"/>
    </row>
    <row r="96004" spans="53:53" x14ac:dyDescent="0.3">
      <c r="BA96004" s="2"/>
    </row>
    <row r="96005" spans="53:53" x14ac:dyDescent="0.3">
      <c r="BA96005" s="2"/>
    </row>
    <row r="96006" spans="53:53" x14ac:dyDescent="0.3">
      <c r="BA96006" s="2"/>
    </row>
    <row r="96007" spans="53:53" x14ac:dyDescent="0.3">
      <c r="BA96007" s="2"/>
    </row>
    <row r="96008" spans="53:53" x14ac:dyDescent="0.3">
      <c r="BA96008" s="2"/>
    </row>
    <row r="96009" spans="53:53" x14ac:dyDescent="0.3">
      <c r="BA96009" s="2"/>
    </row>
    <row r="96010" spans="53:53" x14ac:dyDescent="0.3">
      <c r="BA96010" s="2"/>
    </row>
    <row r="96011" spans="53:53" x14ac:dyDescent="0.3">
      <c r="BA96011" s="2"/>
    </row>
    <row r="96012" spans="53:53" x14ac:dyDescent="0.3">
      <c r="BA96012" s="2"/>
    </row>
    <row r="96013" spans="53:53" x14ac:dyDescent="0.3">
      <c r="BA96013" s="2"/>
    </row>
    <row r="96014" spans="53:53" x14ac:dyDescent="0.3">
      <c r="BA96014" s="2"/>
    </row>
    <row r="96015" spans="53:53" x14ac:dyDescent="0.3">
      <c r="BA96015" s="2"/>
    </row>
    <row r="96016" spans="53:53" x14ac:dyDescent="0.3">
      <c r="BA96016" s="2"/>
    </row>
    <row r="96017" spans="53:53" x14ac:dyDescent="0.3">
      <c r="BA96017" s="2"/>
    </row>
    <row r="96018" spans="53:53" x14ac:dyDescent="0.3">
      <c r="BA96018" s="2"/>
    </row>
    <row r="96019" spans="53:53" x14ac:dyDescent="0.3">
      <c r="BA96019" s="2"/>
    </row>
    <row r="96020" spans="53:53" x14ac:dyDescent="0.3">
      <c r="BA96020" s="2"/>
    </row>
    <row r="96021" spans="53:53" x14ac:dyDescent="0.3">
      <c r="BA96021" s="2"/>
    </row>
    <row r="96022" spans="53:53" x14ac:dyDescent="0.3">
      <c r="BA96022" s="2"/>
    </row>
    <row r="96023" spans="53:53" x14ac:dyDescent="0.3">
      <c r="BA96023" s="2"/>
    </row>
    <row r="96024" spans="53:53" x14ac:dyDescent="0.3">
      <c r="BA96024" s="2"/>
    </row>
    <row r="96025" spans="53:53" x14ac:dyDescent="0.3">
      <c r="BA96025" s="2"/>
    </row>
    <row r="96026" spans="53:53" x14ac:dyDescent="0.3">
      <c r="BA96026" s="2"/>
    </row>
    <row r="96027" spans="53:53" x14ac:dyDescent="0.3">
      <c r="BA96027" s="2"/>
    </row>
    <row r="96028" spans="53:53" x14ac:dyDescent="0.3">
      <c r="BA96028" s="2"/>
    </row>
    <row r="96029" spans="53:53" x14ac:dyDescent="0.3">
      <c r="BA96029" s="2"/>
    </row>
    <row r="96030" spans="53:53" x14ac:dyDescent="0.3">
      <c r="BA96030" s="2"/>
    </row>
    <row r="96031" spans="53:53" x14ac:dyDescent="0.3">
      <c r="BA96031" s="2"/>
    </row>
    <row r="96032" spans="53:53" x14ac:dyDescent="0.3">
      <c r="BA96032" s="2"/>
    </row>
    <row r="96033" spans="53:53" x14ac:dyDescent="0.3">
      <c r="BA96033" s="2"/>
    </row>
    <row r="96034" spans="53:53" x14ac:dyDescent="0.3">
      <c r="BA96034" s="2"/>
    </row>
    <row r="96035" spans="53:53" x14ac:dyDescent="0.3">
      <c r="BA96035" s="2"/>
    </row>
    <row r="96036" spans="53:53" x14ac:dyDescent="0.3">
      <c r="BA96036" s="2"/>
    </row>
    <row r="96037" spans="53:53" x14ac:dyDescent="0.3">
      <c r="BA96037" s="2"/>
    </row>
    <row r="96038" spans="53:53" x14ac:dyDescent="0.3">
      <c r="BA96038" s="2"/>
    </row>
    <row r="96039" spans="53:53" x14ac:dyDescent="0.3">
      <c r="BA96039" s="2"/>
    </row>
    <row r="96040" spans="53:53" x14ac:dyDescent="0.3">
      <c r="BA96040" s="2"/>
    </row>
    <row r="96041" spans="53:53" x14ac:dyDescent="0.3">
      <c r="BA96041" s="2"/>
    </row>
    <row r="96042" spans="53:53" x14ac:dyDescent="0.3">
      <c r="BA96042" s="2"/>
    </row>
    <row r="96043" spans="53:53" x14ac:dyDescent="0.3">
      <c r="BA96043" s="2"/>
    </row>
    <row r="96044" spans="53:53" x14ac:dyDescent="0.3">
      <c r="BA96044" s="2"/>
    </row>
    <row r="96045" spans="53:53" x14ac:dyDescent="0.3">
      <c r="BA96045" s="2"/>
    </row>
    <row r="96046" spans="53:53" x14ac:dyDescent="0.3">
      <c r="BA96046" s="2"/>
    </row>
    <row r="96047" spans="53:53" x14ac:dyDescent="0.3">
      <c r="BA96047" s="2"/>
    </row>
    <row r="96048" spans="53:53" x14ac:dyDescent="0.3">
      <c r="BA96048" s="2"/>
    </row>
    <row r="96049" spans="53:53" x14ac:dyDescent="0.3">
      <c r="BA96049" s="2"/>
    </row>
    <row r="96050" spans="53:53" x14ac:dyDescent="0.3">
      <c r="BA96050" s="2"/>
    </row>
    <row r="96051" spans="53:53" x14ac:dyDescent="0.3">
      <c r="BA96051" s="2"/>
    </row>
    <row r="96052" spans="53:53" x14ac:dyDescent="0.3">
      <c r="BA96052" s="2"/>
    </row>
    <row r="96053" spans="53:53" x14ac:dyDescent="0.3">
      <c r="BA96053" s="2"/>
    </row>
    <row r="96054" spans="53:53" x14ac:dyDescent="0.3">
      <c r="BA96054" s="2"/>
    </row>
    <row r="96055" spans="53:53" x14ac:dyDescent="0.3">
      <c r="BA96055" s="2"/>
    </row>
    <row r="96056" spans="53:53" x14ac:dyDescent="0.3">
      <c r="BA96056" s="2"/>
    </row>
    <row r="96057" spans="53:53" x14ac:dyDescent="0.3">
      <c r="BA96057" s="2"/>
    </row>
    <row r="96058" spans="53:53" x14ac:dyDescent="0.3">
      <c r="BA96058" s="2"/>
    </row>
    <row r="96059" spans="53:53" x14ac:dyDescent="0.3">
      <c r="BA96059" s="2"/>
    </row>
    <row r="96060" spans="53:53" x14ac:dyDescent="0.3">
      <c r="BA96060" s="2"/>
    </row>
    <row r="96061" spans="53:53" x14ac:dyDescent="0.3">
      <c r="BA96061" s="2"/>
    </row>
    <row r="96062" spans="53:53" x14ac:dyDescent="0.3">
      <c r="BA96062" s="2"/>
    </row>
    <row r="96063" spans="53:53" x14ac:dyDescent="0.3">
      <c r="BA96063" s="2"/>
    </row>
    <row r="96064" spans="53:53" x14ac:dyDescent="0.3">
      <c r="BA96064" s="2"/>
    </row>
    <row r="96065" spans="53:53" x14ac:dyDescent="0.3">
      <c r="BA96065" s="2"/>
    </row>
    <row r="96066" spans="53:53" x14ac:dyDescent="0.3">
      <c r="BA96066" s="2"/>
    </row>
    <row r="96067" spans="53:53" x14ac:dyDescent="0.3">
      <c r="BA96067" s="2"/>
    </row>
    <row r="96068" spans="53:53" x14ac:dyDescent="0.3">
      <c r="BA96068" s="2"/>
    </row>
    <row r="96069" spans="53:53" x14ac:dyDescent="0.3">
      <c r="BA96069" s="2"/>
    </row>
    <row r="96070" spans="53:53" x14ac:dyDescent="0.3">
      <c r="BA96070" s="2"/>
    </row>
    <row r="96071" spans="53:53" x14ac:dyDescent="0.3">
      <c r="BA96071" s="2"/>
    </row>
    <row r="96072" spans="53:53" x14ac:dyDescent="0.3">
      <c r="BA96072" s="2"/>
    </row>
    <row r="96073" spans="53:53" x14ac:dyDescent="0.3">
      <c r="BA96073" s="2"/>
    </row>
    <row r="96074" spans="53:53" x14ac:dyDescent="0.3">
      <c r="BA96074" s="2"/>
    </row>
    <row r="96075" spans="53:53" x14ac:dyDescent="0.3">
      <c r="BA96075" s="2"/>
    </row>
    <row r="96076" spans="53:53" x14ac:dyDescent="0.3">
      <c r="BA96076" s="2"/>
    </row>
    <row r="96077" spans="53:53" x14ac:dyDescent="0.3">
      <c r="BA96077" s="2"/>
    </row>
    <row r="96078" spans="53:53" x14ac:dyDescent="0.3">
      <c r="BA96078" s="2"/>
    </row>
    <row r="96079" spans="53:53" x14ac:dyDescent="0.3">
      <c r="BA96079" s="2"/>
    </row>
    <row r="96080" spans="53:53" x14ac:dyDescent="0.3">
      <c r="BA96080" s="2"/>
    </row>
    <row r="96081" spans="53:53" x14ac:dyDescent="0.3">
      <c r="BA96081" s="2"/>
    </row>
    <row r="96082" spans="53:53" x14ac:dyDescent="0.3">
      <c r="BA96082" s="2"/>
    </row>
    <row r="96083" spans="53:53" x14ac:dyDescent="0.3">
      <c r="BA96083" s="2"/>
    </row>
    <row r="96084" spans="53:53" x14ac:dyDescent="0.3">
      <c r="BA96084" s="2"/>
    </row>
    <row r="96085" spans="53:53" x14ac:dyDescent="0.3">
      <c r="BA96085" s="2"/>
    </row>
    <row r="96086" spans="53:53" x14ac:dyDescent="0.3">
      <c r="BA96086" s="2"/>
    </row>
    <row r="96087" spans="53:53" x14ac:dyDescent="0.3">
      <c r="BA96087" s="2"/>
    </row>
    <row r="96088" spans="53:53" x14ac:dyDescent="0.3">
      <c r="BA96088" s="2"/>
    </row>
    <row r="96089" spans="53:53" x14ac:dyDescent="0.3">
      <c r="BA96089" s="2"/>
    </row>
    <row r="96090" spans="53:53" x14ac:dyDescent="0.3">
      <c r="BA96090" s="2"/>
    </row>
    <row r="96091" spans="53:53" x14ac:dyDescent="0.3">
      <c r="BA96091" s="2"/>
    </row>
    <row r="96092" spans="53:53" x14ac:dyDescent="0.3">
      <c r="BA96092" s="2"/>
    </row>
    <row r="96093" spans="53:53" x14ac:dyDescent="0.3">
      <c r="BA96093" s="2"/>
    </row>
    <row r="96094" spans="53:53" x14ac:dyDescent="0.3">
      <c r="BA96094" s="2"/>
    </row>
    <row r="96095" spans="53:53" x14ac:dyDescent="0.3">
      <c r="BA96095" s="2"/>
    </row>
    <row r="96096" spans="53:53" x14ac:dyDescent="0.3">
      <c r="BA96096" s="2"/>
    </row>
    <row r="96097" spans="53:53" x14ac:dyDescent="0.3">
      <c r="BA96097" s="2"/>
    </row>
    <row r="96098" spans="53:53" x14ac:dyDescent="0.3">
      <c r="BA96098" s="2"/>
    </row>
    <row r="96099" spans="53:53" x14ac:dyDescent="0.3">
      <c r="BA96099" s="2"/>
    </row>
    <row r="96100" spans="53:53" x14ac:dyDescent="0.3">
      <c r="BA96100" s="2"/>
    </row>
    <row r="96101" spans="53:53" x14ac:dyDescent="0.3">
      <c r="BA96101" s="2"/>
    </row>
    <row r="96102" spans="53:53" x14ac:dyDescent="0.3">
      <c r="BA96102" s="2"/>
    </row>
    <row r="96103" spans="53:53" x14ac:dyDescent="0.3">
      <c r="BA96103" s="2"/>
    </row>
    <row r="96104" spans="53:53" x14ac:dyDescent="0.3">
      <c r="BA96104" s="2"/>
    </row>
    <row r="96105" spans="53:53" x14ac:dyDescent="0.3">
      <c r="BA96105" s="2"/>
    </row>
    <row r="96106" spans="53:53" x14ac:dyDescent="0.3">
      <c r="BA96106" s="2"/>
    </row>
    <row r="96107" spans="53:53" x14ac:dyDescent="0.3">
      <c r="BA96107" s="2"/>
    </row>
    <row r="96108" spans="53:53" x14ac:dyDescent="0.3">
      <c r="BA96108" s="2"/>
    </row>
    <row r="96109" spans="53:53" x14ac:dyDescent="0.3">
      <c r="BA96109" s="2"/>
    </row>
    <row r="96110" spans="53:53" x14ac:dyDescent="0.3">
      <c r="BA96110" s="2"/>
    </row>
    <row r="96111" spans="53:53" x14ac:dyDescent="0.3">
      <c r="BA96111" s="2"/>
    </row>
    <row r="96112" spans="53:53" x14ac:dyDescent="0.3">
      <c r="BA96112" s="2"/>
    </row>
    <row r="96113" spans="53:53" x14ac:dyDescent="0.3">
      <c r="BA96113" s="2"/>
    </row>
    <row r="96114" spans="53:53" x14ac:dyDescent="0.3">
      <c r="BA96114" s="2"/>
    </row>
    <row r="96115" spans="53:53" x14ac:dyDescent="0.3">
      <c r="BA96115" s="2"/>
    </row>
    <row r="96116" spans="53:53" x14ac:dyDescent="0.3">
      <c r="BA96116" s="2"/>
    </row>
    <row r="96117" spans="53:53" x14ac:dyDescent="0.3">
      <c r="BA96117" s="2"/>
    </row>
    <row r="96118" spans="53:53" x14ac:dyDescent="0.3">
      <c r="BA96118" s="2"/>
    </row>
    <row r="96119" spans="53:53" x14ac:dyDescent="0.3">
      <c r="BA96119" s="2"/>
    </row>
    <row r="96120" spans="53:53" x14ac:dyDescent="0.3">
      <c r="BA96120" s="2"/>
    </row>
    <row r="96121" spans="53:53" x14ac:dyDescent="0.3">
      <c r="BA96121" s="2"/>
    </row>
    <row r="96122" spans="53:53" x14ac:dyDescent="0.3">
      <c r="BA96122" s="2"/>
    </row>
    <row r="96123" spans="53:53" x14ac:dyDescent="0.3">
      <c r="BA96123" s="2"/>
    </row>
    <row r="96124" spans="53:53" x14ac:dyDescent="0.3">
      <c r="BA96124" s="2"/>
    </row>
    <row r="96125" spans="53:53" x14ac:dyDescent="0.3">
      <c r="BA96125" s="2"/>
    </row>
    <row r="96126" spans="53:53" x14ac:dyDescent="0.3">
      <c r="BA96126" s="2"/>
    </row>
    <row r="96127" spans="53:53" x14ac:dyDescent="0.3">
      <c r="BA96127" s="2"/>
    </row>
    <row r="96128" spans="53:53" x14ac:dyDescent="0.3">
      <c r="BA96128" s="2"/>
    </row>
    <row r="96129" spans="53:53" x14ac:dyDescent="0.3">
      <c r="BA96129" s="2"/>
    </row>
    <row r="96130" spans="53:53" x14ac:dyDescent="0.3">
      <c r="BA96130" s="2"/>
    </row>
    <row r="96131" spans="53:53" x14ac:dyDescent="0.3">
      <c r="BA96131" s="2"/>
    </row>
    <row r="96132" spans="53:53" x14ac:dyDescent="0.3">
      <c r="BA96132" s="2"/>
    </row>
    <row r="96133" spans="53:53" x14ac:dyDescent="0.3">
      <c r="BA96133" s="2"/>
    </row>
    <row r="96134" spans="53:53" x14ac:dyDescent="0.3">
      <c r="BA96134" s="2"/>
    </row>
    <row r="96135" spans="53:53" x14ac:dyDescent="0.3">
      <c r="BA96135" s="2"/>
    </row>
    <row r="96136" spans="53:53" x14ac:dyDescent="0.3">
      <c r="BA96136" s="2"/>
    </row>
    <row r="96137" spans="53:53" x14ac:dyDescent="0.3">
      <c r="BA96137" s="2"/>
    </row>
    <row r="96138" spans="53:53" x14ac:dyDescent="0.3">
      <c r="BA96138" s="2"/>
    </row>
    <row r="96139" spans="53:53" x14ac:dyDescent="0.3">
      <c r="BA96139" s="2"/>
    </row>
    <row r="96140" spans="53:53" x14ac:dyDescent="0.3">
      <c r="BA96140" s="2"/>
    </row>
    <row r="96141" spans="53:53" x14ac:dyDescent="0.3">
      <c r="BA96141" s="2"/>
    </row>
    <row r="96142" spans="53:53" x14ac:dyDescent="0.3">
      <c r="BA96142" s="2"/>
    </row>
    <row r="96143" spans="53:53" x14ac:dyDescent="0.3">
      <c r="BA96143" s="2"/>
    </row>
    <row r="96144" spans="53:53" x14ac:dyDescent="0.3">
      <c r="BA96144" s="2"/>
    </row>
    <row r="96145" spans="53:53" x14ac:dyDescent="0.3">
      <c r="BA96145" s="2"/>
    </row>
    <row r="96146" spans="53:53" x14ac:dyDescent="0.3">
      <c r="BA96146" s="2"/>
    </row>
    <row r="96147" spans="53:53" x14ac:dyDescent="0.3">
      <c r="BA96147" s="2"/>
    </row>
    <row r="96148" spans="53:53" x14ac:dyDescent="0.3">
      <c r="BA96148" s="2"/>
    </row>
    <row r="96149" spans="53:53" x14ac:dyDescent="0.3">
      <c r="BA96149" s="2"/>
    </row>
    <row r="96150" spans="53:53" x14ac:dyDescent="0.3">
      <c r="BA96150" s="2"/>
    </row>
    <row r="96151" spans="53:53" x14ac:dyDescent="0.3">
      <c r="BA96151" s="2"/>
    </row>
    <row r="96152" spans="53:53" x14ac:dyDescent="0.3">
      <c r="BA96152" s="2"/>
    </row>
    <row r="96153" spans="53:53" x14ac:dyDescent="0.3">
      <c r="BA96153" s="2"/>
    </row>
    <row r="96154" spans="53:53" x14ac:dyDescent="0.3">
      <c r="BA96154" s="2"/>
    </row>
    <row r="96155" spans="53:53" x14ac:dyDescent="0.3">
      <c r="BA96155" s="2"/>
    </row>
    <row r="96156" spans="53:53" x14ac:dyDescent="0.3">
      <c r="BA96156" s="2"/>
    </row>
    <row r="96157" spans="53:53" x14ac:dyDescent="0.3">
      <c r="BA96157" s="2"/>
    </row>
    <row r="96158" spans="53:53" x14ac:dyDescent="0.3">
      <c r="BA96158" s="2"/>
    </row>
    <row r="96159" spans="53:53" x14ac:dyDescent="0.3">
      <c r="BA96159" s="2"/>
    </row>
    <row r="96160" spans="53:53" x14ac:dyDescent="0.3">
      <c r="BA96160" s="2"/>
    </row>
    <row r="96161" spans="53:53" x14ac:dyDescent="0.3">
      <c r="BA96161" s="2"/>
    </row>
    <row r="96162" spans="53:53" x14ac:dyDescent="0.3">
      <c r="BA96162" s="2"/>
    </row>
    <row r="96163" spans="53:53" x14ac:dyDescent="0.3">
      <c r="BA96163" s="2"/>
    </row>
    <row r="96164" spans="53:53" x14ac:dyDescent="0.3">
      <c r="BA96164" s="2"/>
    </row>
    <row r="96165" spans="53:53" x14ac:dyDescent="0.3">
      <c r="BA96165" s="2"/>
    </row>
    <row r="96166" spans="53:53" x14ac:dyDescent="0.3">
      <c r="BA96166" s="2"/>
    </row>
    <row r="96167" spans="53:53" x14ac:dyDescent="0.3">
      <c r="BA96167" s="2"/>
    </row>
    <row r="96168" spans="53:53" x14ac:dyDescent="0.3">
      <c r="BA96168" s="2"/>
    </row>
    <row r="96169" spans="53:53" x14ac:dyDescent="0.3">
      <c r="BA96169" s="2"/>
    </row>
    <row r="96170" spans="53:53" x14ac:dyDescent="0.3">
      <c r="BA96170" s="2"/>
    </row>
    <row r="96171" spans="53:53" x14ac:dyDescent="0.3">
      <c r="BA96171" s="2"/>
    </row>
    <row r="96172" spans="53:53" x14ac:dyDescent="0.3">
      <c r="BA96172" s="2"/>
    </row>
    <row r="96173" spans="53:53" x14ac:dyDescent="0.3">
      <c r="BA96173" s="2"/>
    </row>
    <row r="96174" spans="53:53" x14ac:dyDescent="0.3">
      <c r="BA96174" s="2"/>
    </row>
    <row r="96175" spans="53:53" x14ac:dyDescent="0.3">
      <c r="BA96175" s="2"/>
    </row>
    <row r="96176" spans="53:53" x14ac:dyDescent="0.3">
      <c r="BA96176" s="2"/>
    </row>
    <row r="96177" spans="53:53" x14ac:dyDescent="0.3">
      <c r="BA96177" s="2"/>
    </row>
    <row r="96178" spans="53:53" x14ac:dyDescent="0.3">
      <c r="BA96178" s="2"/>
    </row>
    <row r="96179" spans="53:53" x14ac:dyDescent="0.3">
      <c r="BA96179" s="2"/>
    </row>
    <row r="96180" spans="53:53" x14ac:dyDescent="0.3">
      <c r="BA96180" s="2"/>
    </row>
    <row r="96181" spans="53:53" x14ac:dyDescent="0.3">
      <c r="BA96181" s="2"/>
    </row>
    <row r="96182" spans="53:53" x14ac:dyDescent="0.3">
      <c r="BA96182" s="2"/>
    </row>
    <row r="96183" spans="53:53" x14ac:dyDescent="0.3">
      <c r="BA96183" s="2"/>
    </row>
    <row r="96184" spans="53:53" x14ac:dyDescent="0.3">
      <c r="BA96184" s="2"/>
    </row>
    <row r="96185" spans="53:53" x14ac:dyDescent="0.3">
      <c r="BA96185" s="2"/>
    </row>
    <row r="96186" spans="53:53" x14ac:dyDescent="0.3">
      <c r="BA96186" s="2"/>
    </row>
    <row r="96187" spans="53:53" x14ac:dyDescent="0.3">
      <c r="BA96187" s="2"/>
    </row>
    <row r="96188" spans="53:53" x14ac:dyDescent="0.3">
      <c r="BA96188" s="2"/>
    </row>
    <row r="96189" spans="53:53" x14ac:dyDescent="0.3">
      <c r="BA96189" s="2"/>
    </row>
    <row r="96190" spans="53:53" x14ac:dyDescent="0.3">
      <c r="BA96190" s="2"/>
    </row>
    <row r="96191" spans="53:53" x14ac:dyDescent="0.3">
      <c r="BA96191" s="2"/>
    </row>
    <row r="96192" spans="53:53" x14ac:dyDescent="0.3">
      <c r="BA96192" s="2"/>
    </row>
    <row r="96193" spans="53:53" x14ac:dyDescent="0.3">
      <c r="BA96193" s="2"/>
    </row>
    <row r="96194" spans="53:53" x14ac:dyDescent="0.3">
      <c r="BA96194" s="2"/>
    </row>
    <row r="96195" spans="53:53" x14ac:dyDescent="0.3">
      <c r="BA96195" s="2"/>
    </row>
    <row r="96196" spans="53:53" x14ac:dyDescent="0.3">
      <c r="BA96196" s="2"/>
    </row>
    <row r="96197" spans="53:53" x14ac:dyDescent="0.3">
      <c r="BA96197" s="2"/>
    </row>
    <row r="96198" spans="53:53" x14ac:dyDescent="0.3">
      <c r="BA96198" s="2"/>
    </row>
    <row r="96199" spans="53:53" x14ac:dyDescent="0.3">
      <c r="BA96199" s="2"/>
    </row>
    <row r="96200" spans="53:53" x14ac:dyDescent="0.3">
      <c r="BA96200" s="2"/>
    </row>
    <row r="96201" spans="53:53" x14ac:dyDescent="0.3">
      <c r="BA96201" s="2"/>
    </row>
    <row r="96202" spans="53:53" x14ac:dyDescent="0.3">
      <c r="BA96202" s="2"/>
    </row>
    <row r="96203" spans="53:53" x14ac:dyDescent="0.3">
      <c r="BA96203" s="2"/>
    </row>
    <row r="96204" spans="53:53" x14ac:dyDescent="0.3">
      <c r="BA96204" s="2"/>
    </row>
    <row r="96205" spans="53:53" x14ac:dyDescent="0.3">
      <c r="BA96205" s="2"/>
    </row>
    <row r="96206" spans="53:53" x14ac:dyDescent="0.3">
      <c r="BA96206" s="2"/>
    </row>
    <row r="96207" spans="53:53" x14ac:dyDescent="0.3">
      <c r="BA96207" s="2"/>
    </row>
    <row r="96208" spans="53:53" x14ac:dyDescent="0.3">
      <c r="BA96208" s="2"/>
    </row>
    <row r="96209" spans="53:53" x14ac:dyDescent="0.3">
      <c r="BA96209" s="2"/>
    </row>
    <row r="96210" spans="53:53" x14ac:dyDescent="0.3">
      <c r="BA96210" s="2"/>
    </row>
    <row r="96211" spans="53:53" x14ac:dyDescent="0.3">
      <c r="BA96211" s="2"/>
    </row>
    <row r="96212" spans="53:53" x14ac:dyDescent="0.3">
      <c r="BA96212" s="2"/>
    </row>
    <row r="96213" spans="53:53" x14ac:dyDescent="0.3">
      <c r="BA96213" s="2"/>
    </row>
    <row r="96214" spans="53:53" x14ac:dyDescent="0.3">
      <c r="BA96214" s="2"/>
    </row>
    <row r="96215" spans="53:53" x14ac:dyDescent="0.3">
      <c r="BA96215" s="2"/>
    </row>
    <row r="96216" spans="53:53" x14ac:dyDescent="0.3">
      <c r="BA96216" s="2"/>
    </row>
    <row r="96217" spans="53:53" x14ac:dyDescent="0.3">
      <c r="BA96217" s="2"/>
    </row>
    <row r="96218" spans="53:53" x14ac:dyDescent="0.3">
      <c r="BA96218" s="2"/>
    </row>
    <row r="96219" spans="53:53" x14ac:dyDescent="0.3">
      <c r="BA96219" s="2"/>
    </row>
    <row r="96220" spans="53:53" x14ac:dyDescent="0.3">
      <c r="BA96220" s="2"/>
    </row>
    <row r="96221" spans="53:53" x14ac:dyDescent="0.3">
      <c r="BA96221" s="2"/>
    </row>
    <row r="96222" spans="53:53" x14ac:dyDescent="0.3">
      <c r="BA96222" s="2"/>
    </row>
    <row r="96223" spans="53:53" x14ac:dyDescent="0.3">
      <c r="BA96223" s="2"/>
    </row>
    <row r="96224" spans="53:53" x14ac:dyDescent="0.3">
      <c r="BA96224" s="2"/>
    </row>
    <row r="96225" spans="53:53" x14ac:dyDescent="0.3">
      <c r="BA96225" s="2"/>
    </row>
    <row r="96226" spans="53:53" x14ac:dyDescent="0.3">
      <c r="BA96226" s="2"/>
    </row>
    <row r="96227" spans="53:53" x14ac:dyDescent="0.3">
      <c r="BA96227" s="2"/>
    </row>
    <row r="96228" spans="53:53" x14ac:dyDescent="0.3">
      <c r="BA96228" s="2"/>
    </row>
    <row r="96229" spans="53:53" x14ac:dyDescent="0.3">
      <c r="BA96229" s="2"/>
    </row>
    <row r="96230" spans="53:53" x14ac:dyDescent="0.3">
      <c r="BA96230" s="2"/>
    </row>
    <row r="96231" spans="53:53" x14ac:dyDescent="0.3">
      <c r="BA96231" s="2"/>
    </row>
    <row r="96232" spans="53:53" x14ac:dyDescent="0.3">
      <c r="BA96232" s="2"/>
    </row>
    <row r="96233" spans="53:53" x14ac:dyDescent="0.3">
      <c r="BA96233" s="2"/>
    </row>
    <row r="96234" spans="53:53" x14ac:dyDescent="0.3">
      <c r="BA96234" s="2"/>
    </row>
    <row r="96235" spans="53:53" x14ac:dyDescent="0.3">
      <c r="BA96235" s="2"/>
    </row>
    <row r="96236" spans="53:53" x14ac:dyDescent="0.3">
      <c r="BA96236" s="2"/>
    </row>
    <row r="96237" spans="53:53" x14ac:dyDescent="0.3">
      <c r="BA96237" s="2"/>
    </row>
    <row r="96238" spans="53:53" x14ac:dyDescent="0.3">
      <c r="BA96238" s="2"/>
    </row>
    <row r="96239" spans="53:53" x14ac:dyDescent="0.3">
      <c r="BA96239" s="2"/>
    </row>
    <row r="96240" spans="53:53" x14ac:dyDescent="0.3">
      <c r="BA96240" s="2"/>
    </row>
    <row r="96241" spans="53:53" x14ac:dyDescent="0.3">
      <c r="BA96241" s="2"/>
    </row>
    <row r="96242" spans="53:53" x14ac:dyDescent="0.3">
      <c r="BA96242" s="2"/>
    </row>
    <row r="96243" spans="53:53" x14ac:dyDescent="0.3">
      <c r="BA96243" s="2"/>
    </row>
    <row r="96244" spans="53:53" x14ac:dyDescent="0.3">
      <c r="BA96244" s="2"/>
    </row>
    <row r="96245" spans="53:53" x14ac:dyDescent="0.3">
      <c r="BA96245" s="2"/>
    </row>
    <row r="96246" spans="53:53" x14ac:dyDescent="0.3">
      <c r="BA96246" s="2"/>
    </row>
    <row r="96247" spans="53:53" x14ac:dyDescent="0.3">
      <c r="BA96247" s="2"/>
    </row>
    <row r="96248" spans="53:53" x14ac:dyDescent="0.3">
      <c r="BA96248" s="2"/>
    </row>
    <row r="96249" spans="53:53" x14ac:dyDescent="0.3">
      <c r="BA96249" s="2"/>
    </row>
    <row r="96250" spans="53:53" x14ac:dyDescent="0.3">
      <c r="BA96250" s="2"/>
    </row>
    <row r="96251" spans="53:53" x14ac:dyDescent="0.3">
      <c r="BA96251" s="2"/>
    </row>
    <row r="96252" spans="53:53" x14ac:dyDescent="0.3">
      <c r="BA96252" s="2"/>
    </row>
    <row r="96253" spans="53:53" x14ac:dyDescent="0.3">
      <c r="BA96253" s="2"/>
    </row>
    <row r="96254" spans="53:53" x14ac:dyDescent="0.3">
      <c r="BA96254" s="2"/>
    </row>
    <row r="96255" spans="53:53" x14ac:dyDescent="0.3">
      <c r="BA96255" s="2"/>
    </row>
    <row r="96256" spans="53:53" x14ac:dyDescent="0.3">
      <c r="BA96256" s="2"/>
    </row>
    <row r="96257" spans="53:53" x14ac:dyDescent="0.3">
      <c r="BA96257" s="2"/>
    </row>
    <row r="96258" spans="53:53" x14ac:dyDescent="0.3">
      <c r="BA96258" s="2"/>
    </row>
    <row r="96259" spans="53:53" x14ac:dyDescent="0.3">
      <c r="BA96259" s="2"/>
    </row>
    <row r="96260" spans="53:53" x14ac:dyDescent="0.3">
      <c r="BA96260" s="2"/>
    </row>
    <row r="96261" spans="53:53" x14ac:dyDescent="0.3">
      <c r="BA96261" s="2"/>
    </row>
    <row r="96262" spans="53:53" x14ac:dyDescent="0.3">
      <c r="BA96262" s="2"/>
    </row>
    <row r="96263" spans="53:53" x14ac:dyDescent="0.3">
      <c r="BA96263" s="2"/>
    </row>
    <row r="96264" spans="53:53" x14ac:dyDescent="0.3">
      <c r="BA96264" s="2"/>
    </row>
    <row r="96265" spans="53:53" x14ac:dyDescent="0.3">
      <c r="BA96265" s="2"/>
    </row>
    <row r="96266" spans="53:53" x14ac:dyDescent="0.3">
      <c r="BA96266" s="2"/>
    </row>
    <row r="96267" spans="53:53" x14ac:dyDescent="0.3">
      <c r="BA96267" s="2"/>
    </row>
    <row r="96268" spans="53:53" x14ac:dyDescent="0.3">
      <c r="BA96268" s="2"/>
    </row>
    <row r="96269" spans="53:53" x14ac:dyDescent="0.3">
      <c r="BA96269" s="2"/>
    </row>
    <row r="96270" spans="53:53" x14ac:dyDescent="0.3">
      <c r="BA96270" s="2"/>
    </row>
    <row r="96271" spans="53:53" x14ac:dyDescent="0.3">
      <c r="BA96271" s="2"/>
    </row>
    <row r="96272" spans="53:53" x14ac:dyDescent="0.3">
      <c r="BA96272" s="2"/>
    </row>
    <row r="96273" spans="53:53" x14ac:dyDescent="0.3">
      <c r="BA96273" s="2"/>
    </row>
    <row r="96274" spans="53:53" x14ac:dyDescent="0.3">
      <c r="BA96274" s="2"/>
    </row>
    <row r="96275" spans="53:53" x14ac:dyDescent="0.3">
      <c r="BA96275" s="2"/>
    </row>
    <row r="96276" spans="53:53" x14ac:dyDescent="0.3">
      <c r="BA96276" s="2"/>
    </row>
    <row r="96277" spans="53:53" x14ac:dyDescent="0.3">
      <c r="BA96277" s="2"/>
    </row>
    <row r="96278" spans="53:53" x14ac:dyDescent="0.3">
      <c r="BA96278" s="2"/>
    </row>
    <row r="96279" spans="53:53" x14ac:dyDescent="0.3">
      <c r="BA96279" s="2"/>
    </row>
    <row r="96280" spans="53:53" x14ac:dyDescent="0.3">
      <c r="BA96280" s="2"/>
    </row>
    <row r="96281" spans="53:53" x14ac:dyDescent="0.3">
      <c r="BA96281" s="2"/>
    </row>
    <row r="96282" spans="53:53" x14ac:dyDescent="0.3">
      <c r="BA96282" s="2"/>
    </row>
    <row r="96283" spans="53:53" x14ac:dyDescent="0.3">
      <c r="BA96283" s="2"/>
    </row>
    <row r="96284" spans="53:53" x14ac:dyDescent="0.3">
      <c r="BA96284" s="2"/>
    </row>
    <row r="96285" spans="53:53" x14ac:dyDescent="0.3">
      <c r="BA96285" s="2"/>
    </row>
    <row r="96286" spans="53:53" x14ac:dyDescent="0.3">
      <c r="BA96286" s="2"/>
    </row>
    <row r="96287" spans="53:53" x14ac:dyDescent="0.3">
      <c r="BA96287" s="2"/>
    </row>
    <row r="96288" spans="53:53" x14ac:dyDescent="0.3">
      <c r="BA96288" s="2"/>
    </row>
    <row r="96289" spans="53:53" x14ac:dyDescent="0.3">
      <c r="BA96289" s="2"/>
    </row>
    <row r="96290" spans="53:53" x14ac:dyDescent="0.3">
      <c r="BA96290" s="2"/>
    </row>
    <row r="96291" spans="53:53" x14ac:dyDescent="0.3">
      <c r="BA96291" s="2"/>
    </row>
    <row r="96292" spans="53:53" x14ac:dyDescent="0.3">
      <c r="BA96292" s="2"/>
    </row>
    <row r="96293" spans="53:53" x14ac:dyDescent="0.3">
      <c r="BA96293" s="2"/>
    </row>
    <row r="96294" spans="53:53" x14ac:dyDescent="0.3">
      <c r="BA96294" s="2"/>
    </row>
    <row r="96295" spans="53:53" x14ac:dyDescent="0.3">
      <c r="BA96295" s="2"/>
    </row>
    <row r="96296" spans="53:53" x14ac:dyDescent="0.3">
      <c r="BA96296" s="2"/>
    </row>
    <row r="96297" spans="53:53" x14ac:dyDescent="0.3">
      <c r="BA96297" s="2"/>
    </row>
    <row r="96298" spans="53:53" x14ac:dyDescent="0.3">
      <c r="BA96298" s="2"/>
    </row>
    <row r="96299" spans="53:53" x14ac:dyDescent="0.3">
      <c r="BA96299" s="2"/>
    </row>
    <row r="96300" spans="53:53" x14ac:dyDescent="0.3">
      <c r="BA96300" s="2"/>
    </row>
    <row r="96301" spans="53:53" x14ac:dyDescent="0.3">
      <c r="BA96301" s="2"/>
    </row>
    <row r="96302" spans="53:53" x14ac:dyDescent="0.3">
      <c r="BA96302" s="2"/>
    </row>
    <row r="96303" spans="53:53" x14ac:dyDescent="0.3">
      <c r="BA96303" s="2"/>
    </row>
    <row r="96304" spans="53:53" x14ac:dyDescent="0.3">
      <c r="BA96304" s="2"/>
    </row>
    <row r="96305" spans="53:53" x14ac:dyDescent="0.3">
      <c r="BA96305" s="2"/>
    </row>
    <row r="96306" spans="53:53" x14ac:dyDescent="0.3">
      <c r="BA96306" s="2"/>
    </row>
    <row r="96307" spans="53:53" x14ac:dyDescent="0.3">
      <c r="BA96307" s="2"/>
    </row>
    <row r="96308" spans="53:53" x14ac:dyDescent="0.3">
      <c r="BA96308" s="2"/>
    </row>
    <row r="96309" spans="53:53" x14ac:dyDescent="0.3">
      <c r="BA96309" s="2"/>
    </row>
    <row r="96310" spans="53:53" x14ac:dyDescent="0.3">
      <c r="BA96310" s="2"/>
    </row>
    <row r="96311" spans="53:53" x14ac:dyDescent="0.3">
      <c r="BA96311" s="2"/>
    </row>
    <row r="96312" spans="53:53" x14ac:dyDescent="0.3">
      <c r="BA96312" s="2"/>
    </row>
    <row r="96313" spans="53:53" x14ac:dyDescent="0.3">
      <c r="BA96313" s="2"/>
    </row>
    <row r="96314" spans="53:53" x14ac:dyDescent="0.3">
      <c r="BA96314" s="2"/>
    </row>
    <row r="96315" spans="53:53" x14ac:dyDescent="0.3">
      <c r="BA96315" s="2"/>
    </row>
    <row r="96316" spans="53:53" x14ac:dyDescent="0.3">
      <c r="BA96316" s="2"/>
    </row>
    <row r="96317" spans="53:53" x14ac:dyDescent="0.3">
      <c r="BA96317" s="2"/>
    </row>
    <row r="96318" spans="53:53" x14ac:dyDescent="0.3">
      <c r="BA96318" s="2"/>
    </row>
    <row r="96319" spans="53:53" x14ac:dyDescent="0.3">
      <c r="BA96319" s="2"/>
    </row>
    <row r="96320" spans="53:53" x14ac:dyDescent="0.3">
      <c r="BA96320" s="2"/>
    </row>
    <row r="96321" spans="53:53" x14ac:dyDescent="0.3">
      <c r="BA96321" s="2"/>
    </row>
    <row r="96322" spans="53:53" x14ac:dyDescent="0.3">
      <c r="BA96322" s="2"/>
    </row>
    <row r="96323" spans="53:53" x14ac:dyDescent="0.3">
      <c r="BA96323" s="2"/>
    </row>
    <row r="96324" spans="53:53" x14ac:dyDescent="0.3">
      <c r="BA96324" s="2"/>
    </row>
    <row r="96325" spans="53:53" x14ac:dyDescent="0.3">
      <c r="BA96325" s="2"/>
    </row>
    <row r="96326" spans="53:53" x14ac:dyDescent="0.3">
      <c r="BA96326" s="2"/>
    </row>
    <row r="96327" spans="53:53" x14ac:dyDescent="0.3">
      <c r="BA96327" s="2"/>
    </row>
    <row r="96328" spans="53:53" x14ac:dyDescent="0.3">
      <c r="BA96328" s="2"/>
    </row>
    <row r="96329" spans="53:53" x14ac:dyDescent="0.3">
      <c r="BA96329" s="2"/>
    </row>
    <row r="96330" spans="53:53" x14ac:dyDescent="0.3">
      <c r="BA96330" s="2"/>
    </row>
    <row r="96331" spans="53:53" x14ac:dyDescent="0.3">
      <c r="BA96331" s="2"/>
    </row>
    <row r="96332" spans="53:53" x14ac:dyDescent="0.3">
      <c r="BA96332" s="2"/>
    </row>
    <row r="96333" spans="53:53" x14ac:dyDescent="0.3">
      <c r="BA96333" s="2"/>
    </row>
    <row r="96334" spans="53:53" x14ac:dyDescent="0.3">
      <c r="BA96334" s="2"/>
    </row>
    <row r="96335" spans="53:53" x14ac:dyDescent="0.3">
      <c r="BA96335" s="2"/>
    </row>
    <row r="96336" spans="53:53" x14ac:dyDescent="0.3">
      <c r="BA96336" s="2"/>
    </row>
    <row r="96337" spans="53:53" x14ac:dyDescent="0.3">
      <c r="BA96337" s="2"/>
    </row>
    <row r="96338" spans="53:53" x14ac:dyDescent="0.3">
      <c r="BA96338" s="2"/>
    </row>
    <row r="96339" spans="53:53" x14ac:dyDescent="0.3">
      <c r="BA96339" s="2"/>
    </row>
    <row r="96340" spans="53:53" x14ac:dyDescent="0.3">
      <c r="BA96340" s="2"/>
    </row>
    <row r="96341" spans="53:53" x14ac:dyDescent="0.3">
      <c r="BA96341" s="2"/>
    </row>
    <row r="96342" spans="53:53" x14ac:dyDescent="0.3">
      <c r="BA96342" s="2"/>
    </row>
    <row r="96343" spans="53:53" x14ac:dyDescent="0.3">
      <c r="BA96343" s="2"/>
    </row>
    <row r="96344" spans="53:53" x14ac:dyDescent="0.3">
      <c r="BA96344" s="2"/>
    </row>
    <row r="96345" spans="53:53" x14ac:dyDescent="0.3">
      <c r="BA96345" s="2"/>
    </row>
    <row r="96346" spans="53:53" x14ac:dyDescent="0.3">
      <c r="BA96346" s="2"/>
    </row>
    <row r="96347" spans="53:53" x14ac:dyDescent="0.3">
      <c r="BA96347" s="2"/>
    </row>
    <row r="96348" spans="53:53" x14ac:dyDescent="0.3">
      <c r="BA96348" s="2"/>
    </row>
    <row r="96349" spans="53:53" x14ac:dyDescent="0.3">
      <c r="BA96349" s="2"/>
    </row>
    <row r="96350" spans="53:53" x14ac:dyDescent="0.3">
      <c r="BA96350" s="2"/>
    </row>
    <row r="96351" spans="53:53" x14ac:dyDescent="0.3">
      <c r="BA96351" s="2"/>
    </row>
    <row r="96352" spans="53:53" x14ac:dyDescent="0.3">
      <c r="BA96352" s="2"/>
    </row>
    <row r="96353" spans="53:53" x14ac:dyDescent="0.3">
      <c r="BA96353" s="2"/>
    </row>
    <row r="96354" spans="53:53" x14ac:dyDescent="0.3">
      <c r="BA96354" s="2"/>
    </row>
    <row r="96355" spans="53:53" x14ac:dyDescent="0.3">
      <c r="BA96355" s="2"/>
    </row>
    <row r="96356" spans="53:53" x14ac:dyDescent="0.3">
      <c r="BA96356" s="2"/>
    </row>
    <row r="96357" spans="53:53" x14ac:dyDescent="0.3">
      <c r="BA96357" s="2"/>
    </row>
    <row r="96358" spans="53:53" x14ac:dyDescent="0.3">
      <c r="BA96358" s="2"/>
    </row>
    <row r="96359" spans="53:53" x14ac:dyDescent="0.3">
      <c r="BA96359" s="2"/>
    </row>
    <row r="96360" spans="53:53" x14ac:dyDescent="0.3">
      <c r="BA96360" s="2"/>
    </row>
    <row r="96361" spans="53:53" x14ac:dyDescent="0.3">
      <c r="BA96361" s="2"/>
    </row>
    <row r="96362" spans="53:53" x14ac:dyDescent="0.3">
      <c r="BA96362" s="2"/>
    </row>
    <row r="96363" spans="53:53" x14ac:dyDescent="0.3">
      <c r="BA96363" s="2"/>
    </row>
    <row r="96364" spans="53:53" x14ac:dyDescent="0.3">
      <c r="BA96364" s="2"/>
    </row>
    <row r="96365" spans="53:53" x14ac:dyDescent="0.3">
      <c r="BA96365" s="2"/>
    </row>
    <row r="96366" spans="53:53" x14ac:dyDescent="0.3">
      <c r="BA96366" s="2"/>
    </row>
    <row r="96367" spans="53:53" x14ac:dyDescent="0.3">
      <c r="BA96367" s="2"/>
    </row>
    <row r="96368" spans="53:53" x14ac:dyDescent="0.3">
      <c r="BA96368" s="2"/>
    </row>
    <row r="96369" spans="53:53" x14ac:dyDescent="0.3">
      <c r="BA96369" s="2"/>
    </row>
    <row r="96370" spans="53:53" x14ac:dyDescent="0.3">
      <c r="BA96370" s="2"/>
    </row>
    <row r="96371" spans="53:53" x14ac:dyDescent="0.3">
      <c r="BA96371" s="2"/>
    </row>
    <row r="96372" spans="53:53" x14ac:dyDescent="0.3">
      <c r="BA96372" s="2"/>
    </row>
    <row r="96373" spans="53:53" x14ac:dyDescent="0.3">
      <c r="BA96373" s="2"/>
    </row>
    <row r="96374" spans="53:53" x14ac:dyDescent="0.3">
      <c r="BA96374" s="2"/>
    </row>
    <row r="96375" spans="53:53" x14ac:dyDescent="0.3">
      <c r="BA96375" s="2"/>
    </row>
    <row r="96376" spans="53:53" x14ac:dyDescent="0.3">
      <c r="BA96376" s="2"/>
    </row>
    <row r="96377" spans="53:53" x14ac:dyDescent="0.3">
      <c r="BA96377" s="2"/>
    </row>
    <row r="96378" spans="53:53" x14ac:dyDescent="0.3">
      <c r="BA96378" s="2"/>
    </row>
    <row r="96379" spans="53:53" x14ac:dyDescent="0.3">
      <c r="BA96379" s="2"/>
    </row>
    <row r="96380" spans="53:53" x14ac:dyDescent="0.3">
      <c r="BA96380" s="2"/>
    </row>
    <row r="96381" spans="53:53" x14ac:dyDescent="0.3">
      <c r="BA96381" s="2"/>
    </row>
    <row r="96382" spans="53:53" x14ac:dyDescent="0.3">
      <c r="BA96382" s="2"/>
    </row>
    <row r="96383" spans="53:53" x14ac:dyDescent="0.3">
      <c r="BA96383" s="2"/>
    </row>
    <row r="96384" spans="53:53" x14ac:dyDescent="0.3">
      <c r="BA96384" s="2"/>
    </row>
    <row r="96385" spans="53:53" x14ac:dyDescent="0.3">
      <c r="BA96385" s="2"/>
    </row>
    <row r="96386" spans="53:53" x14ac:dyDescent="0.3">
      <c r="BA96386" s="2"/>
    </row>
    <row r="96387" spans="53:53" x14ac:dyDescent="0.3">
      <c r="BA96387" s="2"/>
    </row>
    <row r="96388" spans="53:53" x14ac:dyDescent="0.3">
      <c r="BA96388" s="2"/>
    </row>
    <row r="96389" spans="53:53" x14ac:dyDescent="0.3">
      <c r="BA96389" s="2"/>
    </row>
    <row r="96390" spans="53:53" x14ac:dyDescent="0.3">
      <c r="BA96390" s="2"/>
    </row>
    <row r="96391" spans="53:53" x14ac:dyDescent="0.3">
      <c r="BA96391" s="2"/>
    </row>
    <row r="96392" spans="53:53" x14ac:dyDescent="0.3">
      <c r="BA96392" s="2"/>
    </row>
    <row r="96393" spans="53:53" x14ac:dyDescent="0.3">
      <c r="BA96393" s="2"/>
    </row>
    <row r="96394" spans="53:53" x14ac:dyDescent="0.3">
      <c r="BA96394" s="2"/>
    </row>
    <row r="96395" spans="53:53" x14ac:dyDescent="0.3">
      <c r="BA96395" s="2"/>
    </row>
    <row r="96396" spans="53:53" x14ac:dyDescent="0.3">
      <c r="BA96396" s="2"/>
    </row>
    <row r="96397" spans="53:53" x14ac:dyDescent="0.3">
      <c r="BA96397" s="2"/>
    </row>
    <row r="96398" spans="53:53" x14ac:dyDescent="0.3">
      <c r="BA96398" s="2"/>
    </row>
    <row r="96399" spans="53:53" x14ac:dyDescent="0.3">
      <c r="BA96399" s="2"/>
    </row>
    <row r="96400" spans="53:53" x14ac:dyDescent="0.3">
      <c r="BA96400" s="2"/>
    </row>
    <row r="96401" spans="53:53" x14ac:dyDescent="0.3">
      <c r="BA96401" s="2"/>
    </row>
    <row r="96402" spans="53:53" x14ac:dyDescent="0.3">
      <c r="BA96402" s="2"/>
    </row>
    <row r="96403" spans="53:53" x14ac:dyDescent="0.3">
      <c r="BA96403" s="2"/>
    </row>
    <row r="96404" spans="53:53" x14ac:dyDescent="0.3">
      <c r="BA96404" s="2"/>
    </row>
    <row r="96405" spans="53:53" x14ac:dyDescent="0.3">
      <c r="BA96405" s="2"/>
    </row>
    <row r="96406" spans="53:53" x14ac:dyDescent="0.3">
      <c r="BA96406" s="2"/>
    </row>
    <row r="96407" spans="53:53" x14ac:dyDescent="0.3">
      <c r="BA96407" s="2"/>
    </row>
    <row r="96408" spans="53:53" x14ac:dyDescent="0.3">
      <c r="BA96408" s="2"/>
    </row>
    <row r="96409" spans="53:53" x14ac:dyDescent="0.3">
      <c r="BA96409" s="2"/>
    </row>
    <row r="96410" spans="53:53" x14ac:dyDescent="0.3">
      <c r="BA96410" s="2"/>
    </row>
    <row r="96411" spans="53:53" x14ac:dyDescent="0.3">
      <c r="BA96411" s="2"/>
    </row>
    <row r="96412" spans="53:53" x14ac:dyDescent="0.3">
      <c r="BA96412" s="2"/>
    </row>
    <row r="96413" spans="53:53" x14ac:dyDescent="0.3">
      <c r="BA96413" s="2"/>
    </row>
    <row r="96414" spans="53:53" x14ac:dyDescent="0.3">
      <c r="BA96414" s="2"/>
    </row>
    <row r="96415" spans="53:53" x14ac:dyDescent="0.3">
      <c r="BA96415" s="2"/>
    </row>
    <row r="96416" spans="53:53" x14ac:dyDescent="0.3">
      <c r="BA96416" s="2"/>
    </row>
    <row r="96417" spans="53:53" x14ac:dyDescent="0.3">
      <c r="BA96417" s="2"/>
    </row>
    <row r="96418" spans="53:53" x14ac:dyDescent="0.3">
      <c r="BA96418" s="2"/>
    </row>
    <row r="96419" spans="53:53" x14ac:dyDescent="0.3">
      <c r="BA96419" s="2"/>
    </row>
    <row r="96420" spans="53:53" x14ac:dyDescent="0.3">
      <c r="BA96420" s="2"/>
    </row>
    <row r="96421" spans="53:53" x14ac:dyDescent="0.3">
      <c r="BA96421" s="2"/>
    </row>
    <row r="96422" spans="53:53" x14ac:dyDescent="0.3">
      <c r="BA96422" s="2"/>
    </row>
    <row r="96423" spans="53:53" x14ac:dyDescent="0.3">
      <c r="BA96423" s="2"/>
    </row>
    <row r="96424" spans="53:53" x14ac:dyDescent="0.3">
      <c r="BA96424" s="2"/>
    </row>
    <row r="96425" spans="53:53" x14ac:dyDescent="0.3">
      <c r="BA96425" s="2"/>
    </row>
    <row r="96426" spans="53:53" x14ac:dyDescent="0.3">
      <c r="BA96426" s="2"/>
    </row>
    <row r="96427" spans="53:53" x14ac:dyDescent="0.3">
      <c r="BA96427" s="2"/>
    </row>
    <row r="96428" spans="53:53" x14ac:dyDescent="0.3">
      <c r="BA96428" s="2"/>
    </row>
    <row r="96429" spans="53:53" x14ac:dyDescent="0.3">
      <c r="BA96429" s="2"/>
    </row>
    <row r="96430" spans="53:53" x14ac:dyDescent="0.3">
      <c r="BA96430" s="2"/>
    </row>
    <row r="96431" spans="53:53" x14ac:dyDescent="0.3">
      <c r="BA96431" s="2"/>
    </row>
    <row r="96432" spans="53:53" x14ac:dyDescent="0.3">
      <c r="BA96432" s="2"/>
    </row>
    <row r="96433" spans="53:53" x14ac:dyDescent="0.3">
      <c r="BA96433" s="2"/>
    </row>
    <row r="96434" spans="53:53" x14ac:dyDescent="0.3">
      <c r="BA96434" s="2"/>
    </row>
    <row r="96435" spans="53:53" x14ac:dyDescent="0.3">
      <c r="BA96435" s="2"/>
    </row>
    <row r="96436" spans="53:53" x14ac:dyDescent="0.3">
      <c r="BA96436" s="2"/>
    </row>
    <row r="96437" spans="53:53" x14ac:dyDescent="0.3">
      <c r="BA96437" s="2"/>
    </row>
    <row r="96438" spans="53:53" x14ac:dyDescent="0.3">
      <c r="BA96438" s="2"/>
    </row>
    <row r="96439" spans="53:53" x14ac:dyDescent="0.3">
      <c r="BA96439" s="2"/>
    </row>
    <row r="96440" spans="53:53" x14ac:dyDescent="0.3">
      <c r="BA96440" s="2"/>
    </row>
    <row r="96441" spans="53:53" x14ac:dyDescent="0.3">
      <c r="BA96441" s="2"/>
    </row>
    <row r="96442" spans="53:53" x14ac:dyDescent="0.3">
      <c r="BA96442" s="2"/>
    </row>
    <row r="96443" spans="53:53" x14ac:dyDescent="0.3">
      <c r="BA96443" s="2"/>
    </row>
    <row r="96444" spans="53:53" x14ac:dyDescent="0.3">
      <c r="BA96444" s="2"/>
    </row>
    <row r="96445" spans="53:53" x14ac:dyDescent="0.3">
      <c r="BA96445" s="2"/>
    </row>
    <row r="96446" spans="53:53" x14ac:dyDescent="0.3">
      <c r="BA96446" s="2"/>
    </row>
    <row r="96447" spans="53:53" x14ac:dyDescent="0.3">
      <c r="BA96447" s="2"/>
    </row>
    <row r="96448" spans="53:53" x14ac:dyDescent="0.3">
      <c r="BA96448" s="2"/>
    </row>
    <row r="96449" spans="53:53" x14ac:dyDescent="0.3">
      <c r="BA96449" s="2"/>
    </row>
    <row r="96450" spans="53:53" x14ac:dyDescent="0.3">
      <c r="BA96450" s="2"/>
    </row>
    <row r="96451" spans="53:53" x14ac:dyDescent="0.3">
      <c r="BA96451" s="2"/>
    </row>
    <row r="96452" spans="53:53" x14ac:dyDescent="0.3">
      <c r="BA96452" s="2"/>
    </row>
    <row r="96453" spans="53:53" x14ac:dyDescent="0.3">
      <c r="BA96453" s="2"/>
    </row>
    <row r="96454" spans="53:53" x14ac:dyDescent="0.3">
      <c r="BA96454" s="2"/>
    </row>
    <row r="96455" spans="53:53" x14ac:dyDescent="0.3">
      <c r="BA96455" s="2"/>
    </row>
    <row r="96456" spans="53:53" x14ac:dyDescent="0.3">
      <c r="BA96456" s="2"/>
    </row>
    <row r="96457" spans="53:53" x14ac:dyDescent="0.3">
      <c r="BA96457" s="2"/>
    </row>
    <row r="96458" spans="53:53" x14ac:dyDescent="0.3">
      <c r="BA96458" s="2"/>
    </row>
    <row r="96459" spans="53:53" x14ac:dyDescent="0.3">
      <c r="BA96459" s="2"/>
    </row>
    <row r="96460" spans="53:53" x14ac:dyDescent="0.3">
      <c r="BA96460" s="2"/>
    </row>
    <row r="96461" spans="53:53" x14ac:dyDescent="0.3">
      <c r="BA96461" s="2"/>
    </row>
    <row r="96462" spans="53:53" x14ac:dyDescent="0.3">
      <c r="BA96462" s="2"/>
    </row>
    <row r="96463" spans="53:53" x14ac:dyDescent="0.3">
      <c r="BA96463" s="2"/>
    </row>
    <row r="96464" spans="53:53" x14ac:dyDescent="0.3">
      <c r="BA96464" s="2"/>
    </row>
    <row r="96465" spans="53:53" x14ac:dyDescent="0.3">
      <c r="BA96465" s="2"/>
    </row>
    <row r="96466" spans="53:53" x14ac:dyDescent="0.3">
      <c r="BA96466" s="2"/>
    </row>
    <row r="96467" spans="53:53" x14ac:dyDescent="0.3">
      <c r="BA96467" s="2"/>
    </row>
    <row r="96468" spans="53:53" x14ac:dyDescent="0.3">
      <c r="BA96468" s="2"/>
    </row>
    <row r="96469" spans="53:53" x14ac:dyDescent="0.3">
      <c r="BA96469" s="2"/>
    </row>
    <row r="96470" spans="53:53" x14ac:dyDescent="0.3">
      <c r="BA96470" s="2"/>
    </row>
    <row r="96471" spans="53:53" x14ac:dyDescent="0.3">
      <c r="BA96471" s="2"/>
    </row>
    <row r="96472" spans="53:53" x14ac:dyDescent="0.3">
      <c r="BA96472" s="2"/>
    </row>
    <row r="96473" spans="53:53" x14ac:dyDescent="0.3">
      <c r="BA96473" s="2"/>
    </row>
    <row r="96474" spans="53:53" x14ac:dyDescent="0.3">
      <c r="BA96474" s="2"/>
    </row>
    <row r="96475" spans="53:53" x14ac:dyDescent="0.3">
      <c r="BA96475" s="2"/>
    </row>
    <row r="96476" spans="53:53" x14ac:dyDescent="0.3">
      <c r="BA96476" s="2"/>
    </row>
    <row r="96477" spans="53:53" x14ac:dyDescent="0.3">
      <c r="BA96477" s="2"/>
    </row>
    <row r="96478" spans="53:53" x14ac:dyDescent="0.3">
      <c r="BA96478" s="2"/>
    </row>
    <row r="96479" spans="53:53" x14ac:dyDescent="0.3">
      <c r="BA96479" s="2"/>
    </row>
    <row r="96480" spans="53:53" x14ac:dyDescent="0.3">
      <c r="BA96480" s="2"/>
    </row>
    <row r="96481" spans="53:53" x14ac:dyDescent="0.3">
      <c r="BA96481" s="2"/>
    </row>
    <row r="96482" spans="53:53" x14ac:dyDescent="0.3">
      <c r="BA96482" s="2"/>
    </row>
    <row r="96483" spans="53:53" x14ac:dyDescent="0.3">
      <c r="BA96483" s="2"/>
    </row>
    <row r="96484" spans="53:53" x14ac:dyDescent="0.3">
      <c r="BA96484" s="2"/>
    </row>
    <row r="96485" spans="53:53" x14ac:dyDescent="0.3">
      <c r="BA96485" s="2"/>
    </row>
    <row r="96486" spans="53:53" x14ac:dyDescent="0.3">
      <c r="BA96486" s="2"/>
    </row>
    <row r="96487" spans="53:53" x14ac:dyDescent="0.3">
      <c r="BA96487" s="2"/>
    </row>
    <row r="96488" spans="53:53" x14ac:dyDescent="0.3">
      <c r="BA96488" s="2"/>
    </row>
    <row r="96489" spans="53:53" x14ac:dyDescent="0.3">
      <c r="BA96489" s="2"/>
    </row>
    <row r="96490" spans="53:53" x14ac:dyDescent="0.3">
      <c r="BA96490" s="2"/>
    </row>
    <row r="96491" spans="53:53" x14ac:dyDescent="0.3">
      <c r="BA96491" s="2"/>
    </row>
    <row r="96492" spans="53:53" x14ac:dyDescent="0.3">
      <c r="BA96492" s="2"/>
    </row>
    <row r="96493" spans="53:53" x14ac:dyDescent="0.3">
      <c r="BA96493" s="2"/>
    </row>
    <row r="96494" spans="53:53" x14ac:dyDescent="0.3">
      <c r="BA96494" s="2"/>
    </row>
    <row r="96495" spans="53:53" x14ac:dyDescent="0.3">
      <c r="BA96495" s="2"/>
    </row>
    <row r="96496" spans="53:53" x14ac:dyDescent="0.3">
      <c r="BA96496" s="2"/>
    </row>
    <row r="96497" spans="53:53" x14ac:dyDescent="0.3">
      <c r="BA96497" s="2"/>
    </row>
    <row r="96498" spans="53:53" x14ac:dyDescent="0.3">
      <c r="BA96498" s="2"/>
    </row>
    <row r="96499" spans="53:53" x14ac:dyDescent="0.3">
      <c r="BA96499" s="2"/>
    </row>
    <row r="96500" spans="53:53" x14ac:dyDescent="0.3">
      <c r="BA96500" s="2"/>
    </row>
    <row r="96501" spans="53:53" x14ac:dyDescent="0.3">
      <c r="BA96501" s="2"/>
    </row>
    <row r="96502" spans="53:53" x14ac:dyDescent="0.3">
      <c r="BA96502" s="2"/>
    </row>
    <row r="96503" spans="53:53" x14ac:dyDescent="0.3">
      <c r="BA96503" s="2"/>
    </row>
    <row r="96504" spans="53:53" x14ac:dyDescent="0.3">
      <c r="BA96504" s="2"/>
    </row>
    <row r="96505" spans="53:53" x14ac:dyDescent="0.3">
      <c r="BA96505" s="2"/>
    </row>
    <row r="96506" spans="53:53" x14ac:dyDescent="0.3">
      <c r="BA96506" s="2"/>
    </row>
    <row r="96507" spans="53:53" x14ac:dyDescent="0.3">
      <c r="BA96507" s="2"/>
    </row>
    <row r="96508" spans="53:53" x14ac:dyDescent="0.3">
      <c r="BA96508" s="2"/>
    </row>
    <row r="96509" spans="53:53" x14ac:dyDescent="0.3">
      <c r="BA96509" s="2"/>
    </row>
    <row r="96510" spans="53:53" x14ac:dyDescent="0.3">
      <c r="BA96510" s="2"/>
    </row>
    <row r="96511" spans="53:53" x14ac:dyDescent="0.3">
      <c r="BA96511" s="2"/>
    </row>
    <row r="96512" spans="53:53" x14ac:dyDescent="0.3">
      <c r="BA96512" s="2"/>
    </row>
    <row r="96513" spans="53:53" x14ac:dyDescent="0.3">
      <c r="BA96513" s="2"/>
    </row>
    <row r="96514" spans="53:53" x14ac:dyDescent="0.3">
      <c r="BA96514" s="2"/>
    </row>
    <row r="96515" spans="53:53" x14ac:dyDescent="0.3">
      <c r="BA96515" s="2"/>
    </row>
    <row r="96516" spans="53:53" x14ac:dyDescent="0.3">
      <c r="BA96516" s="2"/>
    </row>
    <row r="96517" spans="53:53" x14ac:dyDescent="0.3">
      <c r="BA96517" s="2"/>
    </row>
    <row r="96518" spans="53:53" x14ac:dyDescent="0.3">
      <c r="BA96518" s="2"/>
    </row>
    <row r="96519" spans="53:53" x14ac:dyDescent="0.3">
      <c r="BA96519" s="2"/>
    </row>
    <row r="96520" spans="53:53" x14ac:dyDescent="0.3">
      <c r="BA96520" s="2"/>
    </row>
    <row r="96521" spans="53:53" x14ac:dyDescent="0.3">
      <c r="BA96521" s="2"/>
    </row>
    <row r="96522" spans="53:53" x14ac:dyDescent="0.3">
      <c r="BA96522" s="2"/>
    </row>
    <row r="96523" spans="53:53" x14ac:dyDescent="0.3">
      <c r="BA96523" s="2"/>
    </row>
    <row r="96524" spans="53:53" x14ac:dyDescent="0.3">
      <c r="BA96524" s="2"/>
    </row>
    <row r="96525" spans="53:53" x14ac:dyDescent="0.3">
      <c r="BA96525" s="2"/>
    </row>
    <row r="96526" spans="53:53" x14ac:dyDescent="0.3">
      <c r="BA96526" s="2"/>
    </row>
    <row r="96527" spans="53:53" x14ac:dyDescent="0.3">
      <c r="BA96527" s="2"/>
    </row>
    <row r="96528" spans="53:53" x14ac:dyDescent="0.3">
      <c r="BA96528" s="2"/>
    </row>
    <row r="96529" spans="53:53" x14ac:dyDescent="0.3">
      <c r="BA96529" s="2"/>
    </row>
    <row r="96530" spans="53:53" x14ac:dyDescent="0.3">
      <c r="BA96530" s="2"/>
    </row>
    <row r="96531" spans="53:53" x14ac:dyDescent="0.3">
      <c r="BA96531" s="2"/>
    </row>
    <row r="96532" spans="53:53" x14ac:dyDescent="0.3">
      <c r="BA96532" s="2"/>
    </row>
    <row r="96533" spans="53:53" x14ac:dyDescent="0.3">
      <c r="BA96533" s="2"/>
    </row>
    <row r="96534" spans="53:53" x14ac:dyDescent="0.3">
      <c r="BA96534" s="2"/>
    </row>
    <row r="96535" spans="53:53" x14ac:dyDescent="0.3">
      <c r="BA96535" s="2"/>
    </row>
    <row r="96536" spans="53:53" x14ac:dyDescent="0.3">
      <c r="BA96536" s="2"/>
    </row>
    <row r="96537" spans="53:53" x14ac:dyDescent="0.3">
      <c r="BA96537" s="2"/>
    </row>
    <row r="96538" spans="53:53" x14ac:dyDescent="0.3">
      <c r="BA96538" s="2"/>
    </row>
    <row r="96539" spans="53:53" x14ac:dyDescent="0.3">
      <c r="BA96539" s="2"/>
    </row>
    <row r="96540" spans="53:53" x14ac:dyDescent="0.3">
      <c r="BA96540" s="2"/>
    </row>
    <row r="96541" spans="53:53" x14ac:dyDescent="0.3">
      <c r="BA96541" s="2"/>
    </row>
    <row r="96542" spans="53:53" x14ac:dyDescent="0.3">
      <c r="BA96542" s="2"/>
    </row>
    <row r="96543" spans="53:53" x14ac:dyDescent="0.3">
      <c r="BA96543" s="2"/>
    </row>
    <row r="96544" spans="53:53" x14ac:dyDescent="0.3">
      <c r="BA96544" s="2"/>
    </row>
    <row r="96545" spans="53:53" x14ac:dyDescent="0.3">
      <c r="BA96545" s="2"/>
    </row>
    <row r="96546" spans="53:53" x14ac:dyDescent="0.3">
      <c r="BA96546" s="2"/>
    </row>
    <row r="96547" spans="53:53" x14ac:dyDescent="0.3">
      <c r="BA96547" s="2"/>
    </row>
    <row r="96548" spans="53:53" x14ac:dyDescent="0.3">
      <c r="BA96548" s="2"/>
    </row>
    <row r="96549" spans="53:53" x14ac:dyDescent="0.3">
      <c r="BA96549" s="2"/>
    </row>
    <row r="96550" spans="53:53" x14ac:dyDescent="0.3">
      <c r="BA96550" s="2"/>
    </row>
    <row r="96551" spans="53:53" x14ac:dyDescent="0.3">
      <c r="BA96551" s="2"/>
    </row>
    <row r="96552" spans="53:53" x14ac:dyDescent="0.3">
      <c r="BA96552" s="2"/>
    </row>
    <row r="96553" spans="53:53" x14ac:dyDescent="0.3">
      <c r="BA96553" s="2"/>
    </row>
    <row r="96554" spans="53:53" x14ac:dyDescent="0.3">
      <c r="BA96554" s="2"/>
    </row>
    <row r="96555" spans="53:53" x14ac:dyDescent="0.3">
      <c r="BA96555" s="2"/>
    </row>
    <row r="96556" spans="53:53" x14ac:dyDescent="0.3">
      <c r="BA96556" s="2"/>
    </row>
    <row r="96557" spans="53:53" x14ac:dyDescent="0.3">
      <c r="BA96557" s="2"/>
    </row>
    <row r="96558" spans="53:53" x14ac:dyDescent="0.3">
      <c r="BA96558" s="2"/>
    </row>
    <row r="96559" spans="53:53" x14ac:dyDescent="0.3">
      <c r="BA96559" s="2"/>
    </row>
    <row r="96560" spans="53:53" x14ac:dyDescent="0.3">
      <c r="BA96560" s="2"/>
    </row>
    <row r="96561" spans="53:53" x14ac:dyDescent="0.3">
      <c r="BA96561" s="2"/>
    </row>
    <row r="96562" spans="53:53" x14ac:dyDescent="0.3">
      <c r="BA96562" s="2"/>
    </row>
    <row r="96563" spans="53:53" x14ac:dyDescent="0.3">
      <c r="BA96563" s="2"/>
    </row>
    <row r="96564" spans="53:53" x14ac:dyDescent="0.3">
      <c r="BA96564" s="2"/>
    </row>
    <row r="96565" spans="53:53" x14ac:dyDescent="0.3">
      <c r="BA96565" s="2"/>
    </row>
    <row r="96566" spans="53:53" x14ac:dyDescent="0.3">
      <c r="BA96566" s="2"/>
    </row>
    <row r="96567" spans="53:53" x14ac:dyDescent="0.3">
      <c r="BA96567" s="2"/>
    </row>
    <row r="96568" spans="53:53" x14ac:dyDescent="0.3">
      <c r="BA96568" s="2"/>
    </row>
    <row r="96569" spans="53:53" x14ac:dyDescent="0.3">
      <c r="BA96569" s="2"/>
    </row>
    <row r="96570" spans="53:53" x14ac:dyDescent="0.3">
      <c r="BA96570" s="2"/>
    </row>
    <row r="96571" spans="53:53" x14ac:dyDescent="0.3">
      <c r="BA96571" s="2"/>
    </row>
    <row r="96572" spans="53:53" x14ac:dyDescent="0.3">
      <c r="BA96572" s="2"/>
    </row>
    <row r="96573" spans="53:53" x14ac:dyDescent="0.3">
      <c r="BA96573" s="2"/>
    </row>
    <row r="96574" spans="53:53" x14ac:dyDescent="0.3">
      <c r="BA96574" s="2"/>
    </row>
    <row r="96575" spans="53:53" x14ac:dyDescent="0.3">
      <c r="BA96575" s="2"/>
    </row>
    <row r="96576" spans="53:53" x14ac:dyDescent="0.3">
      <c r="BA96576" s="2"/>
    </row>
    <row r="96577" spans="53:53" x14ac:dyDescent="0.3">
      <c r="BA96577" s="2"/>
    </row>
    <row r="96578" spans="53:53" x14ac:dyDescent="0.3">
      <c r="BA96578" s="2"/>
    </row>
    <row r="96579" spans="53:53" x14ac:dyDescent="0.3">
      <c r="BA96579" s="2"/>
    </row>
    <row r="96580" spans="53:53" x14ac:dyDescent="0.3">
      <c r="BA96580" s="2"/>
    </row>
    <row r="96581" spans="53:53" x14ac:dyDescent="0.3">
      <c r="BA96581" s="2"/>
    </row>
    <row r="96582" spans="53:53" x14ac:dyDescent="0.3">
      <c r="BA96582" s="2"/>
    </row>
    <row r="96583" spans="53:53" x14ac:dyDescent="0.3">
      <c r="BA96583" s="2"/>
    </row>
    <row r="96584" spans="53:53" x14ac:dyDescent="0.3">
      <c r="BA96584" s="2"/>
    </row>
    <row r="96585" spans="53:53" x14ac:dyDescent="0.3">
      <c r="BA96585" s="2"/>
    </row>
    <row r="96586" spans="53:53" x14ac:dyDescent="0.3">
      <c r="BA96586" s="2"/>
    </row>
    <row r="96587" spans="53:53" x14ac:dyDescent="0.3">
      <c r="BA96587" s="2"/>
    </row>
    <row r="96588" spans="53:53" x14ac:dyDescent="0.3">
      <c r="BA96588" s="2"/>
    </row>
    <row r="96589" spans="53:53" x14ac:dyDescent="0.3">
      <c r="BA96589" s="2"/>
    </row>
    <row r="96590" spans="53:53" x14ac:dyDescent="0.3">
      <c r="BA96590" s="2"/>
    </row>
    <row r="96591" spans="53:53" x14ac:dyDescent="0.3">
      <c r="BA96591" s="2"/>
    </row>
    <row r="96592" spans="53:53" x14ac:dyDescent="0.3">
      <c r="BA96592" s="2"/>
    </row>
    <row r="96593" spans="53:53" x14ac:dyDescent="0.3">
      <c r="BA96593" s="2"/>
    </row>
    <row r="96594" spans="53:53" x14ac:dyDescent="0.3">
      <c r="BA96594" s="2"/>
    </row>
    <row r="96595" spans="53:53" x14ac:dyDescent="0.3">
      <c r="BA96595" s="2"/>
    </row>
    <row r="96596" spans="53:53" x14ac:dyDescent="0.3">
      <c r="BA96596" s="2"/>
    </row>
    <row r="96597" spans="53:53" x14ac:dyDescent="0.3">
      <c r="BA96597" s="2"/>
    </row>
    <row r="96598" spans="53:53" x14ac:dyDescent="0.3">
      <c r="BA96598" s="2"/>
    </row>
    <row r="96599" spans="53:53" x14ac:dyDescent="0.3">
      <c r="BA96599" s="2"/>
    </row>
    <row r="96600" spans="53:53" x14ac:dyDescent="0.3">
      <c r="BA96600" s="2"/>
    </row>
    <row r="96601" spans="53:53" x14ac:dyDescent="0.3">
      <c r="BA96601" s="2"/>
    </row>
    <row r="96602" spans="53:53" x14ac:dyDescent="0.3">
      <c r="BA96602" s="2"/>
    </row>
    <row r="96603" spans="53:53" x14ac:dyDescent="0.3">
      <c r="BA96603" s="2"/>
    </row>
    <row r="96604" spans="53:53" x14ac:dyDescent="0.3">
      <c r="BA96604" s="2"/>
    </row>
    <row r="96605" spans="53:53" x14ac:dyDescent="0.3">
      <c r="BA96605" s="2"/>
    </row>
    <row r="96606" spans="53:53" x14ac:dyDescent="0.3">
      <c r="BA96606" s="2"/>
    </row>
    <row r="96607" spans="53:53" x14ac:dyDescent="0.3">
      <c r="BA96607" s="2"/>
    </row>
    <row r="96608" spans="53:53" x14ac:dyDescent="0.3">
      <c r="BA96608" s="2"/>
    </row>
    <row r="96609" spans="53:53" x14ac:dyDescent="0.3">
      <c r="BA96609" s="2"/>
    </row>
    <row r="96610" spans="53:53" x14ac:dyDescent="0.3">
      <c r="BA96610" s="2"/>
    </row>
    <row r="96611" spans="53:53" x14ac:dyDescent="0.3">
      <c r="BA96611" s="2"/>
    </row>
    <row r="96612" spans="53:53" x14ac:dyDescent="0.3">
      <c r="BA96612" s="2"/>
    </row>
    <row r="96613" spans="53:53" x14ac:dyDescent="0.3">
      <c r="BA96613" s="2"/>
    </row>
    <row r="96614" spans="53:53" x14ac:dyDescent="0.3">
      <c r="BA96614" s="2"/>
    </row>
    <row r="96615" spans="53:53" x14ac:dyDescent="0.3">
      <c r="BA96615" s="2"/>
    </row>
    <row r="96616" spans="53:53" x14ac:dyDescent="0.3">
      <c r="BA96616" s="2"/>
    </row>
    <row r="96617" spans="53:53" x14ac:dyDescent="0.3">
      <c r="BA96617" s="2"/>
    </row>
    <row r="96618" spans="53:53" x14ac:dyDescent="0.3">
      <c r="BA96618" s="2"/>
    </row>
    <row r="96619" spans="53:53" x14ac:dyDescent="0.3">
      <c r="BA96619" s="2"/>
    </row>
    <row r="96620" spans="53:53" x14ac:dyDescent="0.3">
      <c r="BA96620" s="2"/>
    </row>
    <row r="96621" spans="53:53" x14ac:dyDescent="0.3">
      <c r="BA96621" s="2"/>
    </row>
    <row r="96622" spans="53:53" x14ac:dyDescent="0.3">
      <c r="BA96622" s="2"/>
    </row>
    <row r="96623" spans="53:53" x14ac:dyDescent="0.3">
      <c r="BA96623" s="2"/>
    </row>
    <row r="96624" spans="53:53" x14ac:dyDescent="0.3">
      <c r="BA96624" s="2"/>
    </row>
    <row r="96625" spans="53:53" x14ac:dyDescent="0.3">
      <c r="BA96625" s="2"/>
    </row>
    <row r="96626" spans="53:53" x14ac:dyDescent="0.3">
      <c r="BA96626" s="2"/>
    </row>
    <row r="96627" spans="53:53" x14ac:dyDescent="0.3">
      <c r="BA96627" s="2"/>
    </row>
    <row r="96628" spans="53:53" x14ac:dyDescent="0.3">
      <c r="BA96628" s="2"/>
    </row>
    <row r="96629" spans="53:53" x14ac:dyDescent="0.3">
      <c r="BA96629" s="2"/>
    </row>
    <row r="96630" spans="53:53" x14ac:dyDescent="0.3">
      <c r="BA96630" s="2"/>
    </row>
    <row r="96631" spans="53:53" x14ac:dyDescent="0.3">
      <c r="BA96631" s="2"/>
    </row>
    <row r="96632" spans="53:53" x14ac:dyDescent="0.3">
      <c r="BA96632" s="2"/>
    </row>
    <row r="96633" spans="53:53" x14ac:dyDescent="0.3">
      <c r="BA96633" s="2"/>
    </row>
    <row r="96634" spans="53:53" x14ac:dyDescent="0.3">
      <c r="BA96634" s="2"/>
    </row>
    <row r="96635" spans="53:53" x14ac:dyDescent="0.3">
      <c r="BA96635" s="2"/>
    </row>
    <row r="96636" spans="53:53" x14ac:dyDescent="0.3">
      <c r="BA96636" s="2"/>
    </row>
    <row r="96637" spans="53:53" x14ac:dyDescent="0.3">
      <c r="BA96637" s="2"/>
    </row>
    <row r="96638" spans="53:53" x14ac:dyDescent="0.3">
      <c r="BA96638" s="2"/>
    </row>
    <row r="96639" spans="53:53" x14ac:dyDescent="0.3">
      <c r="BA96639" s="2"/>
    </row>
    <row r="96640" spans="53:53" x14ac:dyDescent="0.3">
      <c r="BA96640" s="2"/>
    </row>
    <row r="96641" spans="53:53" x14ac:dyDescent="0.3">
      <c r="BA96641" s="2"/>
    </row>
    <row r="96642" spans="53:53" x14ac:dyDescent="0.3">
      <c r="BA96642" s="2"/>
    </row>
    <row r="96643" spans="53:53" x14ac:dyDescent="0.3">
      <c r="BA96643" s="2"/>
    </row>
    <row r="96644" spans="53:53" x14ac:dyDescent="0.3">
      <c r="BA96644" s="2"/>
    </row>
    <row r="96645" spans="53:53" x14ac:dyDescent="0.3">
      <c r="BA96645" s="2"/>
    </row>
    <row r="96646" spans="53:53" x14ac:dyDescent="0.3">
      <c r="BA96646" s="2"/>
    </row>
    <row r="96647" spans="53:53" x14ac:dyDescent="0.3">
      <c r="BA96647" s="2"/>
    </row>
    <row r="96648" spans="53:53" x14ac:dyDescent="0.3">
      <c r="BA96648" s="2"/>
    </row>
    <row r="96649" spans="53:53" x14ac:dyDescent="0.3">
      <c r="BA96649" s="2"/>
    </row>
    <row r="96650" spans="53:53" x14ac:dyDescent="0.3">
      <c r="BA96650" s="2"/>
    </row>
    <row r="96651" spans="53:53" x14ac:dyDescent="0.3">
      <c r="BA96651" s="2"/>
    </row>
    <row r="96652" spans="53:53" x14ac:dyDescent="0.3">
      <c r="BA96652" s="2"/>
    </row>
    <row r="96653" spans="53:53" x14ac:dyDescent="0.3">
      <c r="BA96653" s="2"/>
    </row>
    <row r="96654" spans="53:53" x14ac:dyDescent="0.3">
      <c r="BA96654" s="2"/>
    </row>
    <row r="96655" spans="53:53" x14ac:dyDescent="0.3">
      <c r="BA96655" s="2"/>
    </row>
    <row r="96656" spans="53:53" x14ac:dyDescent="0.3">
      <c r="BA96656" s="2"/>
    </row>
    <row r="96657" spans="53:53" x14ac:dyDescent="0.3">
      <c r="BA96657" s="2"/>
    </row>
    <row r="96658" spans="53:53" x14ac:dyDescent="0.3">
      <c r="BA96658" s="2"/>
    </row>
    <row r="96659" spans="53:53" x14ac:dyDescent="0.3">
      <c r="BA96659" s="2"/>
    </row>
    <row r="96660" spans="53:53" x14ac:dyDescent="0.3">
      <c r="BA96660" s="2"/>
    </row>
    <row r="96661" spans="53:53" x14ac:dyDescent="0.3">
      <c r="BA96661" s="2"/>
    </row>
    <row r="96662" spans="53:53" x14ac:dyDescent="0.3">
      <c r="BA96662" s="2"/>
    </row>
    <row r="96663" spans="53:53" x14ac:dyDescent="0.3">
      <c r="BA96663" s="2"/>
    </row>
    <row r="96664" spans="53:53" x14ac:dyDescent="0.3">
      <c r="BA96664" s="2"/>
    </row>
    <row r="96665" spans="53:53" x14ac:dyDescent="0.3">
      <c r="BA96665" s="2"/>
    </row>
    <row r="96666" spans="53:53" x14ac:dyDescent="0.3">
      <c r="BA96666" s="2"/>
    </row>
    <row r="96667" spans="53:53" x14ac:dyDescent="0.3">
      <c r="BA96667" s="2"/>
    </row>
    <row r="96668" spans="53:53" x14ac:dyDescent="0.3">
      <c r="BA96668" s="2"/>
    </row>
    <row r="96669" spans="53:53" x14ac:dyDescent="0.3">
      <c r="BA96669" s="2"/>
    </row>
    <row r="96670" spans="53:53" x14ac:dyDescent="0.3">
      <c r="BA96670" s="2"/>
    </row>
    <row r="96671" spans="53:53" x14ac:dyDescent="0.3">
      <c r="BA96671" s="2"/>
    </row>
    <row r="96672" spans="53:53" x14ac:dyDescent="0.3">
      <c r="BA96672" s="2"/>
    </row>
    <row r="96673" spans="53:53" x14ac:dyDescent="0.3">
      <c r="BA96673" s="2"/>
    </row>
    <row r="96674" spans="53:53" x14ac:dyDescent="0.3">
      <c r="BA96674" s="2"/>
    </row>
    <row r="96675" spans="53:53" x14ac:dyDescent="0.3">
      <c r="BA96675" s="2"/>
    </row>
    <row r="96676" spans="53:53" x14ac:dyDescent="0.3">
      <c r="BA96676" s="2"/>
    </row>
    <row r="96677" spans="53:53" x14ac:dyDescent="0.3">
      <c r="BA96677" s="2"/>
    </row>
    <row r="96678" spans="53:53" x14ac:dyDescent="0.3">
      <c r="BA96678" s="2"/>
    </row>
    <row r="96679" spans="53:53" x14ac:dyDescent="0.3">
      <c r="BA96679" s="2"/>
    </row>
    <row r="96680" spans="53:53" x14ac:dyDescent="0.3">
      <c r="BA96680" s="2"/>
    </row>
    <row r="96681" spans="53:53" x14ac:dyDescent="0.3">
      <c r="BA96681" s="2"/>
    </row>
    <row r="96682" spans="53:53" x14ac:dyDescent="0.3">
      <c r="BA96682" s="2"/>
    </row>
    <row r="96683" spans="53:53" x14ac:dyDescent="0.3">
      <c r="BA96683" s="2"/>
    </row>
    <row r="96684" spans="53:53" x14ac:dyDescent="0.3">
      <c r="BA96684" s="2"/>
    </row>
    <row r="96685" spans="53:53" x14ac:dyDescent="0.3">
      <c r="BA96685" s="2"/>
    </row>
    <row r="96686" spans="53:53" x14ac:dyDescent="0.3">
      <c r="BA96686" s="2"/>
    </row>
    <row r="96687" spans="53:53" x14ac:dyDescent="0.3">
      <c r="BA96687" s="2"/>
    </row>
    <row r="96688" spans="53:53" x14ac:dyDescent="0.3">
      <c r="BA96688" s="2"/>
    </row>
    <row r="96689" spans="53:53" x14ac:dyDescent="0.3">
      <c r="BA96689" s="2"/>
    </row>
    <row r="96690" spans="53:53" x14ac:dyDescent="0.3">
      <c r="BA96690" s="2"/>
    </row>
    <row r="96691" spans="53:53" x14ac:dyDescent="0.3">
      <c r="BA96691" s="2"/>
    </row>
    <row r="96692" spans="53:53" x14ac:dyDescent="0.3">
      <c r="BA96692" s="2"/>
    </row>
    <row r="96693" spans="53:53" x14ac:dyDescent="0.3">
      <c r="BA96693" s="2"/>
    </row>
    <row r="96694" spans="53:53" x14ac:dyDescent="0.3">
      <c r="BA96694" s="2"/>
    </row>
    <row r="96695" spans="53:53" x14ac:dyDescent="0.3">
      <c r="BA96695" s="2"/>
    </row>
    <row r="96696" spans="53:53" x14ac:dyDescent="0.3">
      <c r="BA96696" s="2"/>
    </row>
    <row r="96697" spans="53:53" x14ac:dyDescent="0.3">
      <c r="BA96697" s="2"/>
    </row>
    <row r="96698" spans="53:53" x14ac:dyDescent="0.3">
      <c r="BA96698" s="2"/>
    </row>
    <row r="96699" spans="53:53" x14ac:dyDescent="0.3">
      <c r="BA96699" s="2"/>
    </row>
    <row r="96700" spans="53:53" x14ac:dyDescent="0.3">
      <c r="BA96700" s="2"/>
    </row>
    <row r="96701" spans="53:53" x14ac:dyDescent="0.3">
      <c r="BA96701" s="2"/>
    </row>
    <row r="96702" spans="53:53" x14ac:dyDescent="0.3">
      <c r="BA96702" s="2"/>
    </row>
    <row r="96703" spans="53:53" x14ac:dyDescent="0.3">
      <c r="BA96703" s="2"/>
    </row>
    <row r="96704" spans="53:53" x14ac:dyDescent="0.3">
      <c r="BA96704" s="2"/>
    </row>
    <row r="96705" spans="53:53" x14ac:dyDescent="0.3">
      <c r="BA96705" s="2"/>
    </row>
    <row r="96706" spans="53:53" x14ac:dyDescent="0.3">
      <c r="BA96706" s="2"/>
    </row>
    <row r="96707" spans="53:53" x14ac:dyDescent="0.3">
      <c r="BA96707" s="2"/>
    </row>
    <row r="96708" spans="53:53" x14ac:dyDescent="0.3">
      <c r="BA96708" s="2"/>
    </row>
    <row r="96709" spans="53:53" x14ac:dyDescent="0.3">
      <c r="BA96709" s="2"/>
    </row>
    <row r="96710" spans="53:53" x14ac:dyDescent="0.3">
      <c r="BA96710" s="2"/>
    </row>
    <row r="96711" spans="53:53" x14ac:dyDescent="0.3">
      <c r="BA96711" s="2"/>
    </row>
    <row r="96712" spans="53:53" x14ac:dyDescent="0.3">
      <c r="BA96712" s="2"/>
    </row>
    <row r="96713" spans="53:53" x14ac:dyDescent="0.3">
      <c r="BA96713" s="2"/>
    </row>
    <row r="96714" spans="53:53" x14ac:dyDescent="0.3">
      <c r="BA96714" s="2"/>
    </row>
    <row r="96715" spans="53:53" x14ac:dyDescent="0.3">
      <c r="BA96715" s="2"/>
    </row>
    <row r="96716" spans="53:53" x14ac:dyDescent="0.3">
      <c r="BA96716" s="2"/>
    </row>
    <row r="96717" spans="53:53" x14ac:dyDescent="0.3">
      <c r="BA96717" s="2"/>
    </row>
    <row r="96718" spans="53:53" x14ac:dyDescent="0.3">
      <c r="BA96718" s="2"/>
    </row>
    <row r="96719" spans="53:53" x14ac:dyDescent="0.3">
      <c r="BA96719" s="2"/>
    </row>
    <row r="96720" spans="53:53" x14ac:dyDescent="0.3">
      <c r="BA96720" s="2"/>
    </row>
    <row r="96721" spans="53:53" x14ac:dyDescent="0.3">
      <c r="BA96721" s="2"/>
    </row>
    <row r="96722" spans="53:53" x14ac:dyDescent="0.3">
      <c r="BA96722" s="2"/>
    </row>
    <row r="96723" spans="53:53" x14ac:dyDescent="0.3">
      <c r="BA96723" s="2"/>
    </row>
    <row r="96724" spans="53:53" x14ac:dyDescent="0.3">
      <c r="BA96724" s="2"/>
    </row>
    <row r="96725" spans="53:53" x14ac:dyDescent="0.3">
      <c r="BA96725" s="2"/>
    </row>
    <row r="96726" spans="53:53" x14ac:dyDescent="0.3">
      <c r="BA96726" s="2"/>
    </row>
    <row r="96727" spans="53:53" x14ac:dyDescent="0.3">
      <c r="BA96727" s="2"/>
    </row>
    <row r="96728" spans="53:53" x14ac:dyDescent="0.3">
      <c r="BA96728" s="2"/>
    </row>
    <row r="96729" spans="53:53" x14ac:dyDescent="0.3">
      <c r="BA96729" s="2"/>
    </row>
    <row r="96730" spans="53:53" x14ac:dyDescent="0.3">
      <c r="BA96730" s="2"/>
    </row>
    <row r="96731" spans="53:53" x14ac:dyDescent="0.3">
      <c r="BA96731" s="2"/>
    </row>
    <row r="96732" spans="53:53" x14ac:dyDescent="0.3">
      <c r="BA96732" s="2"/>
    </row>
    <row r="96733" spans="53:53" x14ac:dyDescent="0.3">
      <c r="BA96733" s="2"/>
    </row>
    <row r="96734" spans="53:53" x14ac:dyDescent="0.3">
      <c r="BA96734" s="2"/>
    </row>
    <row r="96735" spans="53:53" x14ac:dyDescent="0.3">
      <c r="BA96735" s="2"/>
    </row>
    <row r="96736" spans="53:53" x14ac:dyDescent="0.3">
      <c r="BA96736" s="2"/>
    </row>
    <row r="96737" spans="53:53" x14ac:dyDescent="0.3">
      <c r="BA96737" s="2"/>
    </row>
    <row r="96738" spans="53:53" x14ac:dyDescent="0.3">
      <c r="BA96738" s="2"/>
    </row>
    <row r="96739" spans="53:53" x14ac:dyDescent="0.3">
      <c r="BA96739" s="2"/>
    </row>
    <row r="96740" spans="53:53" x14ac:dyDescent="0.3">
      <c r="BA96740" s="2"/>
    </row>
    <row r="96741" spans="53:53" x14ac:dyDescent="0.3">
      <c r="BA96741" s="2"/>
    </row>
    <row r="96742" spans="53:53" x14ac:dyDescent="0.3">
      <c r="BA96742" s="2"/>
    </row>
    <row r="96743" spans="53:53" x14ac:dyDescent="0.3">
      <c r="BA96743" s="2"/>
    </row>
    <row r="96744" spans="53:53" x14ac:dyDescent="0.3">
      <c r="BA96744" s="2"/>
    </row>
    <row r="96745" spans="53:53" x14ac:dyDescent="0.3">
      <c r="BA96745" s="2"/>
    </row>
    <row r="96746" spans="53:53" x14ac:dyDescent="0.3">
      <c r="BA96746" s="2"/>
    </row>
    <row r="96747" spans="53:53" x14ac:dyDescent="0.3">
      <c r="BA96747" s="2"/>
    </row>
    <row r="96748" spans="53:53" x14ac:dyDescent="0.3">
      <c r="BA96748" s="2"/>
    </row>
    <row r="96749" spans="53:53" x14ac:dyDescent="0.3">
      <c r="BA96749" s="2"/>
    </row>
    <row r="96750" spans="53:53" x14ac:dyDescent="0.3">
      <c r="BA96750" s="2"/>
    </row>
    <row r="96751" spans="53:53" x14ac:dyDescent="0.3">
      <c r="BA96751" s="2"/>
    </row>
    <row r="96752" spans="53:53" x14ac:dyDescent="0.3">
      <c r="BA96752" s="2"/>
    </row>
    <row r="96753" spans="53:53" x14ac:dyDescent="0.3">
      <c r="BA96753" s="2"/>
    </row>
    <row r="96754" spans="53:53" x14ac:dyDescent="0.3">
      <c r="BA96754" s="2"/>
    </row>
    <row r="96755" spans="53:53" x14ac:dyDescent="0.3">
      <c r="BA96755" s="2"/>
    </row>
    <row r="96756" spans="53:53" x14ac:dyDescent="0.3">
      <c r="BA96756" s="2"/>
    </row>
    <row r="96757" spans="53:53" x14ac:dyDescent="0.3">
      <c r="BA96757" s="2"/>
    </row>
    <row r="96758" spans="53:53" x14ac:dyDescent="0.3">
      <c r="BA96758" s="2"/>
    </row>
    <row r="96759" spans="53:53" x14ac:dyDescent="0.3">
      <c r="BA96759" s="2"/>
    </row>
    <row r="96760" spans="53:53" x14ac:dyDescent="0.3">
      <c r="BA96760" s="2"/>
    </row>
    <row r="96761" spans="53:53" x14ac:dyDescent="0.3">
      <c r="BA96761" s="2"/>
    </row>
    <row r="96762" spans="53:53" x14ac:dyDescent="0.3">
      <c r="BA96762" s="2"/>
    </row>
    <row r="96763" spans="53:53" x14ac:dyDescent="0.3">
      <c r="BA96763" s="2"/>
    </row>
    <row r="96764" spans="53:53" x14ac:dyDescent="0.3">
      <c r="BA96764" s="2"/>
    </row>
    <row r="96765" spans="53:53" x14ac:dyDescent="0.3">
      <c r="BA96765" s="2"/>
    </row>
    <row r="96766" spans="53:53" x14ac:dyDescent="0.3">
      <c r="BA96766" s="2"/>
    </row>
    <row r="96767" spans="53:53" x14ac:dyDescent="0.3">
      <c r="BA96767" s="2"/>
    </row>
    <row r="96768" spans="53:53" x14ac:dyDescent="0.3">
      <c r="BA96768" s="2"/>
    </row>
    <row r="96769" spans="53:53" x14ac:dyDescent="0.3">
      <c r="BA96769" s="2"/>
    </row>
    <row r="96770" spans="53:53" x14ac:dyDescent="0.3">
      <c r="BA96770" s="2"/>
    </row>
    <row r="96771" spans="53:53" x14ac:dyDescent="0.3">
      <c r="BA96771" s="2"/>
    </row>
    <row r="96772" spans="53:53" x14ac:dyDescent="0.3">
      <c r="BA96772" s="2"/>
    </row>
    <row r="96773" spans="53:53" x14ac:dyDescent="0.3">
      <c r="BA96773" s="2"/>
    </row>
    <row r="96774" spans="53:53" x14ac:dyDescent="0.3">
      <c r="BA96774" s="2"/>
    </row>
    <row r="96775" spans="53:53" x14ac:dyDescent="0.3">
      <c r="BA96775" s="2"/>
    </row>
    <row r="96776" spans="53:53" x14ac:dyDescent="0.3">
      <c r="BA96776" s="2"/>
    </row>
    <row r="96777" spans="53:53" x14ac:dyDescent="0.3">
      <c r="BA96777" s="2"/>
    </row>
    <row r="96778" spans="53:53" x14ac:dyDescent="0.3">
      <c r="BA96778" s="2"/>
    </row>
    <row r="96779" spans="53:53" x14ac:dyDescent="0.3">
      <c r="BA96779" s="2"/>
    </row>
    <row r="96780" spans="53:53" x14ac:dyDescent="0.3">
      <c r="BA96780" s="2"/>
    </row>
    <row r="96781" spans="53:53" x14ac:dyDescent="0.3">
      <c r="BA96781" s="2"/>
    </row>
    <row r="96782" spans="53:53" x14ac:dyDescent="0.3">
      <c r="BA96782" s="2"/>
    </row>
    <row r="96783" spans="53:53" x14ac:dyDescent="0.3">
      <c r="BA96783" s="2"/>
    </row>
    <row r="96784" spans="53:53" x14ac:dyDescent="0.3">
      <c r="BA96784" s="2"/>
    </row>
    <row r="96785" spans="53:53" x14ac:dyDescent="0.3">
      <c r="BA96785" s="2"/>
    </row>
    <row r="96786" spans="53:53" x14ac:dyDescent="0.3">
      <c r="BA96786" s="2"/>
    </row>
    <row r="96787" spans="53:53" x14ac:dyDescent="0.3">
      <c r="BA96787" s="2"/>
    </row>
    <row r="96788" spans="53:53" x14ac:dyDescent="0.3">
      <c r="BA96788" s="2"/>
    </row>
    <row r="96789" spans="53:53" x14ac:dyDescent="0.3">
      <c r="BA96789" s="2"/>
    </row>
    <row r="96790" spans="53:53" x14ac:dyDescent="0.3">
      <c r="BA96790" s="2"/>
    </row>
    <row r="96791" spans="53:53" x14ac:dyDescent="0.3">
      <c r="BA96791" s="2"/>
    </row>
    <row r="96792" spans="53:53" x14ac:dyDescent="0.3">
      <c r="BA96792" s="2"/>
    </row>
    <row r="96793" spans="53:53" x14ac:dyDescent="0.3">
      <c r="BA96793" s="2"/>
    </row>
    <row r="96794" spans="53:53" x14ac:dyDescent="0.3">
      <c r="BA96794" s="2"/>
    </row>
    <row r="96795" spans="53:53" x14ac:dyDescent="0.3">
      <c r="BA96795" s="2"/>
    </row>
    <row r="96796" spans="53:53" x14ac:dyDescent="0.3">
      <c r="BA96796" s="2"/>
    </row>
    <row r="96797" spans="53:53" x14ac:dyDescent="0.3">
      <c r="BA96797" s="2"/>
    </row>
    <row r="96798" spans="53:53" x14ac:dyDescent="0.3">
      <c r="BA96798" s="2"/>
    </row>
    <row r="96799" spans="53:53" x14ac:dyDescent="0.3">
      <c r="BA96799" s="2"/>
    </row>
    <row r="96800" spans="53:53" x14ac:dyDescent="0.3">
      <c r="BA96800" s="2"/>
    </row>
    <row r="96801" spans="53:53" x14ac:dyDescent="0.3">
      <c r="BA96801" s="2"/>
    </row>
    <row r="96802" spans="53:53" x14ac:dyDescent="0.3">
      <c r="BA96802" s="2"/>
    </row>
    <row r="96803" spans="53:53" x14ac:dyDescent="0.3">
      <c r="BA96803" s="2"/>
    </row>
    <row r="96804" spans="53:53" x14ac:dyDescent="0.3">
      <c r="BA96804" s="2"/>
    </row>
    <row r="96805" spans="53:53" x14ac:dyDescent="0.3">
      <c r="BA96805" s="2"/>
    </row>
    <row r="96806" spans="53:53" x14ac:dyDescent="0.3">
      <c r="BA96806" s="2"/>
    </row>
    <row r="96807" spans="53:53" x14ac:dyDescent="0.3">
      <c r="BA96807" s="2"/>
    </row>
    <row r="96808" spans="53:53" x14ac:dyDescent="0.3">
      <c r="BA96808" s="2"/>
    </row>
    <row r="96809" spans="53:53" x14ac:dyDescent="0.3">
      <c r="BA96809" s="2"/>
    </row>
    <row r="96810" spans="53:53" x14ac:dyDescent="0.3">
      <c r="BA96810" s="2"/>
    </row>
    <row r="96811" spans="53:53" x14ac:dyDescent="0.3">
      <c r="BA96811" s="2"/>
    </row>
    <row r="96812" spans="53:53" x14ac:dyDescent="0.3">
      <c r="BA96812" s="2"/>
    </row>
    <row r="96813" spans="53:53" x14ac:dyDescent="0.3">
      <c r="BA96813" s="2"/>
    </row>
    <row r="96814" spans="53:53" x14ac:dyDescent="0.3">
      <c r="BA96814" s="2"/>
    </row>
    <row r="96815" spans="53:53" x14ac:dyDescent="0.3">
      <c r="BA96815" s="2"/>
    </row>
    <row r="96816" spans="53:53" x14ac:dyDescent="0.3">
      <c r="BA96816" s="2"/>
    </row>
    <row r="96817" spans="53:53" x14ac:dyDescent="0.3">
      <c r="BA96817" s="2"/>
    </row>
    <row r="96818" spans="53:53" x14ac:dyDescent="0.3">
      <c r="BA96818" s="2"/>
    </row>
    <row r="96819" spans="53:53" x14ac:dyDescent="0.3">
      <c r="BA96819" s="2"/>
    </row>
    <row r="96820" spans="53:53" x14ac:dyDescent="0.3">
      <c r="BA96820" s="2"/>
    </row>
    <row r="96821" spans="53:53" x14ac:dyDescent="0.3">
      <c r="BA96821" s="2"/>
    </row>
    <row r="96822" spans="53:53" x14ac:dyDescent="0.3">
      <c r="BA96822" s="2"/>
    </row>
    <row r="96823" spans="53:53" x14ac:dyDescent="0.3">
      <c r="BA96823" s="2"/>
    </row>
    <row r="96824" spans="53:53" x14ac:dyDescent="0.3">
      <c r="BA96824" s="2"/>
    </row>
    <row r="96825" spans="53:53" x14ac:dyDescent="0.3">
      <c r="BA96825" s="2"/>
    </row>
    <row r="96826" spans="53:53" x14ac:dyDescent="0.3">
      <c r="BA96826" s="2"/>
    </row>
    <row r="96827" spans="53:53" x14ac:dyDescent="0.3">
      <c r="BA96827" s="2"/>
    </row>
    <row r="96828" spans="53:53" x14ac:dyDescent="0.3">
      <c r="BA96828" s="2"/>
    </row>
    <row r="96829" spans="53:53" x14ac:dyDescent="0.3">
      <c r="BA96829" s="2"/>
    </row>
    <row r="96830" spans="53:53" x14ac:dyDescent="0.3">
      <c r="BA96830" s="2"/>
    </row>
    <row r="96831" spans="53:53" x14ac:dyDescent="0.3">
      <c r="BA96831" s="2"/>
    </row>
    <row r="96832" spans="53:53" x14ac:dyDescent="0.3">
      <c r="BA96832" s="2"/>
    </row>
    <row r="96833" spans="53:53" x14ac:dyDescent="0.3">
      <c r="BA96833" s="2"/>
    </row>
    <row r="96834" spans="53:53" x14ac:dyDescent="0.3">
      <c r="BA96834" s="2"/>
    </row>
    <row r="96835" spans="53:53" x14ac:dyDescent="0.3">
      <c r="BA96835" s="2"/>
    </row>
    <row r="96836" spans="53:53" x14ac:dyDescent="0.3">
      <c r="BA96836" s="2"/>
    </row>
    <row r="96837" spans="53:53" x14ac:dyDescent="0.3">
      <c r="BA96837" s="2"/>
    </row>
    <row r="96838" spans="53:53" x14ac:dyDescent="0.3">
      <c r="BA96838" s="2"/>
    </row>
    <row r="96839" spans="53:53" x14ac:dyDescent="0.3">
      <c r="BA96839" s="2"/>
    </row>
    <row r="96840" spans="53:53" x14ac:dyDescent="0.3">
      <c r="BA96840" s="2"/>
    </row>
    <row r="96841" spans="53:53" x14ac:dyDescent="0.3">
      <c r="BA96841" s="2"/>
    </row>
    <row r="96842" spans="53:53" x14ac:dyDescent="0.3">
      <c r="BA96842" s="2"/>
    </row>
    <row r="96843" spans="53:53" x14ac:dyDescent="0.3">
      <c r="BA96843" s="2"/>
    </row>
    <row r="96844" spans="53:53" x14ac:dyDescent="0.3">
      <c r="BA96844" s="2"/>
    </row>
    <row r="96845" spans="53:53" x14ac:dyDescent="0.3">
      <c r="BA96845" s="2"/>
    </row>
    <row r="96846" spans="53:53" x14ac:dyDescent="0.3">
      <c r="BA96846" s="2"/>
    </row>
    <row r="96847" spans="53:53" x14ac:dyDescent="0.3">
      <c r="BA96847" s="2"/>
    </row>
    <row r="96848" spans="53:53" x14ac:dyDescent="0.3">
      <c r="BA96848" s="2"/>
    </row>
    <row r="96849" spans="53:53" x14ac:dyDescent="0.3">
      <c r="BA96849" s="2"/>
    </row>
    <row r="96850" spans="53:53" x14ac:dyDescent="0.3">
      <c r="BA96850" s="2"/>
    </row>
    <row r="96851" spans="53:53" x14ac:dyDescent="0.3">
      <c r="BA96851" s="2"/>
    </row>
    <row r="96852" spans="53:53" x14ac:dyDescent="0.3">
      <c r="BA96852" s="2"/>
    </row>
    <row r="96853" spans="53:53" x14ac:dyDescent="0.3">
      <c r="BA96853" s="2"/>
    </row>
    <row r="96854" spans="53:53" x14ac:dyDescent="0.3">
      <c r="BA96854" s="2"/>
    </row>
    <row r="96855" spans="53:53" x14ac:dyDescent="0.3">
      <c r="BA96855" s="2"/>
    </row>
    <row r="96856" spans="53:53" x14ac:dyDescent="0.3">
      <c r="BA96856" s="2"/>
    </row>
    <row r="96857" spans="53:53" x14ac:dyDescent="0.3">
      <c r="BA96857" s="2"/>
    </row>
    <row r="96858" spans="53:53" x14ac:dyDescent="0.3">
      <c r="BA96858" s="2"/>
    </row>
    <row r="96859" spans="53:53" x14ac:dyDescent="0.3">
      <c r="BA96859" s="2"/>
    </row>
    <row r="96860" spans="53:53" x14ac:dyDescent="0.3">
      <c r="BA96860" s="2"/>
    </row>
    <row r="96861" spans="53:53" x14ac:dyDescent="0.3">
      <c r="BA96861" s="2"/>
    </row>
    <row r="96862" spans="53:53" x14ac:dyDescent="0.3">
      <c r="BA96862" s="2"/>
    </row>
    <row r="96863" spans="53:53" x14ac:dyDescent="0.3">
      <c r="BA96863" s="2"/>
    </row>
    <row r="96864" spans="53:53" x14ac:dyDescent="0.3">
      <c r="BA96864" s="2"/>
    </row>
    <row r="96865" spans="53:53" x14ac:dyDescent="0.3">
      <c r="BA96865" s="2"/>
    </row>
    <row r="96866" spans="53:53" x14ac:dyDescent="0.3">
      <c r="BA96866" s="2"/>
    </row>
    <row r="96867" spans="53:53" x14ac:dyDescent="0.3">
      <c r="BA96867" s="2"/>
    </row>
    <row r="96868" spans="53:53" x14ac:dyDescent="0.3">
      <c r="BA96868" s="2"/>
    </row>
    <row r="96869" spans="53:53" x14ac:dyDescent="0.3">
      <c r="BA96869" s="2"/>
    </row>
    <row r="96870" spans="53:53" x14ac:dyDescent="0.3">
      <c r="BA96870" s="2"/>
    </row>
    <row r="96871" spans="53:53" x14ac:dyDescent="0.3">
      <c r="BA96871" s="2"/>
    </row>
    <row r="96872" spans="53:53" x14ac:dyDescent="0.3">
      <c r="BA96872" s="2"/>
    </row>
    <row r="96873" spans="53:53" x14ac:dyDescent="0.3">
      <c r="BA96873" s="2"/>
    </row>
    <row r="96874" spans="53:53" x14ac:dyDescent="0.3">
      <c r="BA96874" s="2"/>
    </row>
    <row r="96875" spans="53:53" x14ac:dyDescent="0.3">
      <c r="BA96875" s="2"/>
    </row>
    <row r="96876" spans="53:53" x14ac:dyDescent="0.3">
      <c r="BA96876" s="2"/>
    </row>
    <row r="96877" spans="53:53" x14ac:dyDescent="0.3">
      <c r="BA96877" s="2"/>
    </row>
    <row r="96878" spans="53:53" x14ac:dyDescent="0.3">
      <c r="BA96878" s="2"/>
    </row>
    <row r="96879" spans="53:53" x14ac:dyDescent="0.3">
      <c r="BA96879" s="2"/>
    </row>
    <row r="96880" spans="53:53" x14ac:dyDescent="0.3">
      <c r="BA96880" s="2"/>
    </row>
    <row r="96881" spans="53:53" x14ac:dyDescent="0.3">
      <c r="BA96881" s="2"/>
    </row>
    <row r="96882" spans="53:53" x14ac:dyDescent="0.3">
      <c r="BA96882" s="2"/>
    </row>
    <row r="96883" spans="53:53" x14ac:dyDescent="0.3">
      <c r="BA96883" s="2"/>
    </row>
    <row r="96884" spans="53:53" x14ac:dyDescent="0.3">
      <c r="BA96884" s="2"/>
    </row>
    <row r="96885" spans="53:53" x14ac:dyDescent="0.3">
      <c r="BA96885" s="2"/>
    </row>
    <row r="96886" spans="53:53" x14ac:dyDescent="0.3">
      <c r="BA96886" s="2"/>
    </row>
    <row r="96887" spans="53:53" x14ac:dyDescent="0.3">
      <c r="BA96887" s="2"/>
    </row>
    <row r="96888" spans="53:53" x14ac:dyDescent="0.3">
      <c r="BA96888" s="2"/>
    </row>
    <row r="96889" spans="53:53" x14ac:dyDescent="0.3">
      <c r="BA96889" s="2"/>
    </row>
    <row r="96890" spans="53:53" x14ac:dyDescent="0.3">
      <c r="BA96890" s="2"/>
    </row>
    <row r="96891" spans="53:53" x14ac:dyDescent="0.3">
      <c r="BA96891" s="2"/>
    </row>
    <row r="96892" spans="53:53" x14ac:dyDescent="0.3">
      <c r="BA96892" s="2"/>
    </row>
    <row r="96893" spans="53:53" x14ac:dyDescent="0.3">
      <c r="BA96893" s="2"/>
    </row>
    <row r="96894" spans="53:53" x14ac:dyDescent="0.3">
      <c r="BA96894" s="2"/>
    </row>
    <row r="96895" spans="53:53" x14ac:dyDescent="0.3">
      <c r="BA96895" s="2"/>
    </row>
    <row r="96896" spans="53:53" x14ac:dyDescent="0.3">
      <c r="BA96896" s="2"/>
    </row>
    <row r="96897" spans="53:53" x14ac:dyDescent="0.3">
      <c r="BA96897" s="2"/>
    </row>
    <row r="96898" spans="53:53" x14ac:dyDescent="0.3">
      <c r="BA96898" s="2"/>
    </row>
    <row r="96899" spans="53:53" x14ac:dyDescent="0.3">
      <c r="BA96899" s="2"/>
    </row>
    <row r="96900" spans="53:53" x14ac:dyDescent="0.3">
      <c r="BA96900" s="2"/>
    </row>
    <row r="96901" spans="53:53" x14ac:dyDescent="0.3">
      <c r="BA96901" s="2"/>
    </row>
    <row r="96902" spans="53:53" x14ac:dyDescent="0.3">
      <c r="BA96902" s="2"/>
    </row>
    <row r="96903" spans="53:53" x14ac:dyDescent="0.3">
      <c r="BA96903" s="2"/>
    </row>
    <row r="96904" spans="53:53" x14ac:dyDescent="0.3">
      <c r="BA96904" s="2"/>
    </row>
    <row r="96905" spans="53:53" x14ac:dyDescent="0.3">
      <c r="BA96905" s="2"/>
    </row>
    <row r="96906" spans="53:53" x14ac:dyDescent="0.3">
      <c r="BA96906" s="2"/>
    </row>
    <row r="96907" spans="53:53" x14ac:dyDescent="0.3">
      <c r="BA96907" s="2"/>
    </row>
    <row r="96908" spans="53:53" x14ac:dyDescent="0.3">
      <c r="BA96908" s="2"/>
    </row>
    <row r="96909" spans="53:53" x14ac:dyDescent="0.3">
      <c r="BA96909" s="2"/>
    </row>
    <row r="96910" spans="53:53" x14ac:dyDescent="0.3">
      <c r="BA96910" s="2"/>
    </row>
    <row r="96911" spans="53:53" x14ac:dyDescent="0.3">
      <c r="BA96911" s="2"/>
    </row>
    <row r="96912" spans="53:53" x14ac:dyDescent="0.3">
      <c r="BA96912" s="2"/>
    </row>
    <row r="96913" spans="53:53" x14ac:dyDescent="0.3">
      <c r="BA96913" s="2"/>
    </row>
    <row r="96914" spans="53:53" x14ac:dyDescent="0.3">
      <c r="BA96914" s="2"/>
    </row>
    <row r="96915" spans="53:53" x14ac:dyDescent="0.3">
      <c r="BA96915" s="2"/>
    </row>
    <row r="96916" spans="53:53" x14ac:dyDescent="0.3">
      <c r="BA96916" s="2"/>
    </row>
    <row r="96917" spans="53:53" x14ac:dyDescent="0.3">
      <c r="BA96917" s="2"/>
    </row>
    <row r="96918" spans="53:53" x14ac:dyDescent="0.3">
      <c r="BA96918" s="2"/>
    </row>
    <row r="96919" spans="53:53" x14ac:dyDescent="0.3">
      <c r="BA96919" s="2"/>
    </row>
    <row r="96920" spans="53:53" x14ac:dyDescent="0.3">
      <c r="BA96920" s="2"/>
    </row>
    <row r="96921" spans="53:53" x14ac:dyDescent="0.3">
      <c r="BA96921" s="2"/>
    </row>
    <row r="96922" spans="53:53" x14ac:dyDescent="0.3">
      <c r="BA96922" s="2"/>
    </row>
    <row r="96923" spans="53:53" x14ac:dyDescent="0.3">
      <c r="BA96923" s="2"/>
    </row>
    <row r="96924" spans="53:53" x14ac:dyDescent="0.3">
      <c r="BA96924" s="2"/>
    </row>
    <row r="96925" spans="53:53" x14ac:dyDescent="0.3">
      <c r="BA96925" s="2"/>
    </row>
    <row r="96926" spans="53:53" x14ac:dyDescent="0.3">
      <c r="BA96926" s="2"/>
    </row>
    <row r="96927" spans="53:53" x14ac:dyDescent="0.3">
      <c r="BA96927" s="2"/>
    </row>
    <row r="96928" spans="53:53" x14ac:dyDescent="0.3">
      <c r="BA96928" s="2"/>
    </row>
    <row r="96929" spans="53:53" x14ac:dyDescent="0.3">
      <c r="BA96929" s="2"/>
    </row>
    <row r="96930" spans="53:53" x14ac:dyDescent="0.3">
      <c r="BA96930" s="2"/>
    </row>
    <row r="96931" spans="53:53" x14ac:dyDescent="0.3">
      <c r="BA96931" s="2"/>
    </row>
    <row r="96932" spans="53:53" x14ac:dyDescent="0.3">
      <c r="BA96932" s="2"/>
    </row>
    <row r="96933" spans="53:53" x14ac:dyDescent="0.3">
      <c r="BA96933" s="2"/>
    </row>
    <row r="96934" spans="53:53" x14ac:dyDescent="0.3">
      <c r="BA96934" s="2"/>
    </row>
    <row r="96935" spans="53:53" x14ac:dyDescent="0.3">
      <c r="BA96935" s="2"/>
    </row>
    <row r="96936" spans="53:53" x14ac:dyDescent="0.3">
      <c r="BA96936" s="2"/>
    </row>
    <row r="96937" spans="53:53" x14ac:dyDescent="0.3">
      <c r="BA96937" s="2"/>
    </row>
    <row r="96938" spans="53:53" x14ac:dyDescent="0.3">
      <c r="BA96938" s="2"/>
    </row>
    <row r="96939" spans="53:53" x14ac:dyDescent="0.3">
      <c r="BA96939" s="2"/>
    </row>
    <row r="96940" spans="53:53" x14ac:dyDescent="0.3">
      <c r="BA96940" s="2"/>
    </row>
    <row r="96941" spans="53:53" x14ac:dyDescent="0.3">
      <c r="BA96941" s="2"/>
    </row>
    <row r="96942" spans="53:53" x14ac:dyDescent="0.3">
      <c r="BA96942" s="2"/>
    </row>
    <row r="96943" spans="53:53" x14ac:dyDescent="0.3">
      <c r="BA96943" s="2"/>
    </row>
    <row r="96944" spans="53:53" x14ac:dyDescent="0.3">
      <c r="BA96944" s="2"/>
    </row>
    <row r="96945" spans="53:53" x14ac:dyDescent="0.3">
      <c r="BA96945" s="2"/>
    </row>
    <row r="96946" spans="53:53" x14ac:dyDescent="0.3">
      <c r="BA96946" s="2"/>
    </row>
    <row r="96947" spans="53:53" x14ac:dyDescent="0.3">
      <c r="BA96947" s="2"/>
    </row>
    <row r="96948" spans="53:53" x14ac:dyDescent="0.3">
      <c r="BA96948" s="2"/>
    </row>
    <row r="96949" spans="53:53" x14ac:dyDescent="0.3">
      <c r="BA96949" s="2"/>
    </row>
    <row r="96950" spans="53:53" x14ac:dyDescent="0.3">
      <c r="BA96950" s="2"/>
    </row>
    <row r="96951" spans="53:53" x14ac:dyDescent="0.3">
      <c r="BA96951" s="2"/>
    </row>
    <row r="96952" spans="53:53" x14ac:dyDescent="0.3">
      <c r="BA96952" s="2"/>
    </row>
    <row r="96953" spans="53:53" x14ac:dyDescent="0.3">
      <c r="BA96953" s="2"/>
    </row>
    <row r="96954" spans="53:53" x14ac:dyDescent="0.3">
      <c r="BA96954" s="2"/>
    </row>
    <row r="96955" spans="53:53" x14ac:dyDescent="0.3">
      <c r="BA96955" s="2"/>
    </row>
    <row r="96956" spans="53:53" x14ac:dyDescent="0.3">
      <c r="BA96956" s="2"/>
    </row>
    <row r="96957" spans="53:53" x14ac:dyDescent="0.3">
      <c r="BA96957" s="2"/>
    </row>
    <row r="96958" spans="53:53" x14ac:dyDescent="0.3">
      <c r="BA96958" s="2"/>
    </row>
    <row r="96959" spans="53:53" x14ac:dyDescent="0.3">
      <c r="BA96959" s="2"/>
    </row>
    <row r="96960" spans="53:53" x14ac:dyDescent="0.3">
      <c r="BA96960" s="2"/>
    </row>
    <row r="96961" spans="53:53" x14ac:dyDescent="0.3">
      <c r="BA96961" s="2"/>
    </row>
    <row r="96962" spans="53:53" x14ac:dyDescent="0.3">
      <c r="BA96962" s="2"/>
    </row>
    <row r="96963" spans="53:53" x14ac:dyDescent="0.3">
      <c r="BA96963" s="2"/>
    </row>
    <row r="96964" spans="53:53" x14ac:dyDescent="0.3">
      <c r="BA96964" s="2"/>
    </row>
    <row r="96965" spans="53:53" x14ac:dyDescent="0.3">
      <c r="BA96965" s="2"/>
    </row>
    <row r="96966" spans="53:53" x14ac:dyDescent="0.3">
      <c r="BA96966" s="2"/>
    </row>
    <row r="96967" spans="53:53" x14ac:dyDescent="0.3">
      <c r="BA96967" s="2"/>
    </row>
    <row r="96968" spans="53:53" x14ac:dyDescent="0.3">
      <c r="BA96968" s="2"/>
    </row>
    <row r="96969" spans="53:53" x14ac:dyDescent="0.3">
      <c r="BA96969" s="2"/>
    </row>
    <row r="96970" spans="53:53" x14ac:dyDescent="0.3">
      <c r="BA96970" s="2"/>
    </row>
    <row r="96971" spans="53:53" x14ac:dyDescent="0.3">
      <c r="BA96971" s="2"/>
    </row>
    <row r="96972" spans="53:53" x14ac:dyDescent="0.3">
      <c r="BA96972" s="2"/>
    </row>
    <row r="96973" spans="53:53" x14ac:dyDescent="0.3">
      <c r="BA96973" s="2"/>
    </row>
    <row r="96974" spans="53:53" x14ac:dyDescent="0.3">
      <c r="BA96974" s="2"/>
    </row>
    <row r="96975" spans="53:53" x14ac:dyDescent="0.3">
      <c r="BA96975" s="2"/>
    </row>
    <row r="96976" spans="53:53" x14ac:dyDescent="0.3">
      <c r="BA96976" s="2"/>
    </row>
    <row r="96977" spans="53:53" x14ac:dyDescent="0.3">
      <c r="BA96977" s="2"/>
    </row>
    <row r="96978" spans="53:53" x14ac:dyDescent="0.3">
      <c r="BA96978" s="2"/>
    </row>
    <row r="96979" spans="53:53" x14ac:dyDescent="0.3">
      <c r="BA96979" s="2"/>
    </row>
    <row r="96980" spans="53:53" x14ac:dyDescent="0.3">
      <c r="BA96980" s="2"/>
    </row>
    <row r="96981" spans="53:53" x14ac:dyDescent="0.3">
      <c r="BA96981" s="2"/>
    </row>
    <row r="96982" spans="53:53" x14ac:dyDescent="0.3">
      <c r="BA96982" s="2"/>
    </row>
    <row r="96983" spans="53:53" x14ac:dyDescent="0.3">
      <c r="BA96983" s="2"/>
    </row>
    <row r="96984" spans="53:53" x14ac:dyDescent="0.3">
      <c r="BA96984" s="2"/>
    </row>
    <row r="96985" spans="53:53" x14ac:dyDescent="0.3">
      <c r="BA96985" s="2"/>
    </row>
    <row r="96986" spans="53:53" x14ac:dyDescent="0.3">
      <c r="BA96986" s="2"/>
    </row>
    <row r="96987" spans="53:53" x14ac:dyDescent="0.3">
      <c r="BA96987" s="2"/>
    </row>
    <row r="96988" spans="53:53" x14ac:dyDescent="0.3">
      <c r="BA96988" s="2"/>
    </row>
    <row r="96989" spans="53:53" x14ac:dyDescent="0.3">
      <c r="BA96989" s="2"/>
    </row>
    <row r="96990" spans="53:53" x14ac:dyDescent="0.3">
      <c r="BA96990" s="2"/>
    </row>
    <row r="96991" spans="53:53" x14ac:dyDescent="0.3">
      <c r="BA96991" s="2"/>
    </row>
    <row r="96992" spans="53:53" x14ac:dyDescent="0.3">
      <c r="BA96992" s="2"/>
    </row>
    <row r="96993" spans="53:53" x14ac:dyDescent="0.3">
      <c r="BA96993" s="2"/>
    </row>
    <row r="96994" spans="53:53" x14ac:dyDescent="0.3">
      <c r="BA96994" s="2"/>
    </row>
    <row r="96995" spans="53:53" x14ac:dyDescent="0.3">
      <c r="BA96995" s="2"/>
    </row>
    <row r="96996" spans="53:53" x14ac:dyDescent="0.3">
      <c r="BA96996" s="2"/>
    </row>
    <row r="96997" spans="53:53" x14ac:dyDescent="0.3">
      <c r="BA96997" s="2"/>
    </row>
    <row r="96998" spans="53:53" x14ac:dyDescent="0.3">
      <c r="BA96998" s="2"/>
    </row>
    <row r="96999" spans="53:53" x14ac:dyDescent="0.3">
      <c r="BA96999" s="2"/>
    </row>
    <row r="97000" spans="53:53" x14ac:dyDescent="0.3">
      <c r="BA97000" s="2"/>
    </row>
    <row r="97001" spans="53:53" x14ac:dyDescent="0.3">
      <c r="BA97001" s="2"/>
    </row>
    <row r="97002" spans="53:53" x14ac:dyDescent="0.3">
      <c r="BA97002" s="2"/>
    </row>
    <row r="97003" spans="53:53" x14ac:dyDescent="0.3">
      <c r="BA97003" s="2"/>
    </row>
    <row r="97004" spans="53:53" x14ac:dyDescent="0.3">
      <c r="BA97004" s="2"/>
    </row>
    <row r="97005" spans="53:53" x14ac:dyDescent="0.3">
      <c r="BA97005" s="2"/>
    </row>
    <row r="97006" spans="53:53" x14ac:dyDescent="0.3">
      <c r="BA97006" s="2"/>
    </row>
    <row r="97007" spans="53:53" x14ac:dyDescent="0.3">
      <c r="BA97007" s="2"/>
    </row>
    <row r="97008" spans="53:53" x14ac:dyDescent="0.3">
      <c r="BA97008" s="2"/>
    </row>
    <row r="97009" spans="53:53" x14ac:dyDescent="0.3">
      <c r="BA97009" s="2"/>
    </row>
    <row r="97010" spans="53:53" x14ac:dyDescent="0.3">
      <c r="BA97010" s="2"/>
    </row>
    <row r="97011" spans="53:53" x14ac:dyDescent="0.3">
      <c r="BA97011" s="2"/>
    </row>
    <row r="97012" spans="53:53" x14ac:dyDescent="0.3">
      <c r="BA97012" s="2"/>
    </row>
    <row r="97013" spans="53:53" x14ac:dyDescent="0.3">
      <c r="BA97013" s="2"/>
    </row>
    <row r="97014" spans="53:53" x14ac:dyDescent="0.3">
      <c r="BA97014" s="2"/>
    </row>
    <row r="97015" spans="53:53" x14ac:dyDescent="0.3">
      <c r="BA97015" s="2"/>
    </row>
    <row r="97016" spans="53:53" x14ac:dyDescent="0.3">
      <c r="BA97016" s="2"/>
    </row>
    <row r="97017" spans="53:53" x14ac:dyDescent="0.3">
      <c r="BA97017" s="2"/>
    </row>
    <row r="97018" spans="53:53" x14ac:dyDescent="0.3">
      <c r="BA97018" s="2"/>
    </row>
    <row r="97019" spans="53:53" x14ac:dyDescent="0.3">
      <c r="BA97019" s="2"/>
    </row>
    <row r="97020" spans="53:53" x14ac:dyDescent="0.3">
      <c r="BA97020" s="2"/>
    </row>
    <row r="97021" spans="53:53" x14ac:dyDescent="0.3">
      <c r="BA97021" s="2"/>
    </row>
    <row r="97022" spans="53:53" x14ac:dyDescent="0.3">
      <c r="BA97022" s="2"/>
    </row>
    <row r="97023" spans="53:53" x14ac:dyDescent="0.3">
      <c r="BA97023" s="2"/>
    </row>
    <row r="97024" spans="53:53" x14ac:dyDescent="0.3">
      <c r="BA97024" s="2"/>
    </row>
    <row r="97025" spans="53:53" x14ac:dyDescent="0.3">
      <c r="BA97025" s="2"/>
    </row>
    <row r="97026" spans="53:53" x14ac:dyDescent="0.3">
      <c r="BA97026" s="2"/>
    </row>
    <row r="97027" spans="53:53" x14ac:dyDescent="0.3">
      <c r="BA97027" s="2"/>
    </row>
    <row r="97028" spans="53:53" x14ac:dyDescent="0.3">
      <c r="BA97028" s="2"/>
    </row>
    <row r="97029" spans="53:53" x14ac:dyDescent="0.3">
      <c r="BA97029" s="2"/>
    </row>
    <row r="97030" spans="53:53" x14ac:dyDescent="0.3">
      <c r="BA97030" s="2"/>
    </row>
    <row r="97031" spans="53:53" x14ac:dyDescent="0.3">
      <c r="BA97031" s="2"/>
    </row>
    <row r="97032" spans="53:53" x14ac:dyDescent="0.3">
      <c r="BA97032" s="2"/>
    </row>
    <row r="97033" spans="53:53" x14ac:dyDescent="0.3">
      <c r="BA97033" s="2"/>
    </row>
    <row r="97034" spans="53:53" x14ac:dyDescent="0.3">
      <c r="BA97034" s="2"/>
    </row>
    <row r="97035" spans="53:53" x14ac:dyDescent="0.3">
      <c r="BA97035" s="2"/>
    </row>
    <row r="97036" spans="53:53" x14ac:dyDescent="0.3">
      <c r="BA97036" s="2"/>
    </row>
    <row r="97037" spans="53:53" x14ac:dyDescent="0.3">
      <c r="BA97037" s="2"/>
    </row>
    <row r="97038" spans="53:53" x14ac:dyDescent="0.3">
      <c r="BA97038" s="2"/>
    </row>
    <row r="97039" spans="53:53" x14ac:dyDescent="0.3">
      <c r="BA97039" s="2"/>
    </row>
    <row r="97040" spans="53:53" x14ac:dyDescent="0.3">
      <c r="BA97040" s="2"/>
    </row>
    <row r="97041" spans="53:53" x14ac:dyDescent="0.3">
      <c r="BA97041" s="2"/>
    </row>
    <row r="97042" spans="53:53" x14ac:dyDescent="0.3">
      <c r="BA97042" s="2"/>
    </row>
    <row r="97043" spans="53:53" x14ac:dyDescent="0.3">
      <c r="BA97043" s="2"/>
    </row>
    <row r="97044" spans="53:53" x14ac:dyDescent="0.3">
      <c r="BA97044" s="2"/>
    </row>
    <row r="97045" spans="53:53" x14ac:dyDescent="0.3">
      <c r="BA97045" s="2"/>
    </row>
    <row r="97046" spans="53:53" x14ac:dyDescent="0.3">
      <c r="BA97046" s="2"/>
    </row>
    <row r="97047" spans="53:53" x14ac:dyDescent="0.3">
      <c r="BA97047" s="2"/>
    </row>
    <row r="97048" spans="53:53" x14ac:dyDescent="0.3">
      <c r="BA97048" s="2"/>
    </row>
    <row r="97049" spans="53:53" x14ac:dyDescent="0.3">
      <c r="BA97049" s="2"/>
    </row>
    <row r="97050" spans="53:53" x14ac:dyDescent="0.3">
      <c r="BA97050" s="2"/>
    </row>
    <row r="97051" spans="53:53" x14ac:dyDescent="0.3">
      <c r="BA97051" s="2"/>
    </row>
    <row r="97052" spans="53:53" x14ac:dyDescent="0.3">
      <c r="BA97052" s="2"/>
    </row>
    <row r="97053" spans="53:53" x14ac:dyDescent="0.3">
      <c r="BA97053" s="2"/>
    </row>
    <row r="97054" spans="53:53" x14ac:dyDescent="0.3">
      <c r="BA97054" s="2"/>
    </row>
    <row r="97055" spans="53:53" x14ac:dyDescent="0.3">
      <c r="BA97055" s="2"/>
    </row>
    <row r="97056" spans="53:53" x14ac:dyDescent="0.3">
      <c r="BA97056" s="2"/>
    </row>
    <row r="97057" spans="53:53" x14ac:dyDescent="0.3">
      <c r="BA97057" s="2"/>
    </row>
    <row r="97058" spans="53:53" x14ac:dyDescent="0.3">
      <c r="BA97058" s="2"/>
    </row>
    <row r="97059" spans="53:53" x14ac:dyDescent="0.3">
      <c r="BA97059" s="2"/>
    </row>
    <row r="97060" spans="53:53" x14ac:dyDescent="0.3">
      <c r="BA97060" s="2"/>
    </row>
    <row r="97061" spans="53:53" x14ac:dyDescent="0.3">
      <c r="BA97061" s="2"/>
    </row>
    <row r="97062" spans="53:53" x14ac:dyDescent="0.3">
      <c r="BA97062" s="2"/>
    </row>
    <row r="97063" spans="53:53" x14ac:dyDescent="0.3">
      <c r="BA97063" s="2"/>
    </row>
    <row r="97064" spans="53:53" x14ac:dyDescent="0.3">
      <c r="BA97064" s="2"/>
    </row>
    <row r="97065" spans="53:53" x14ac:dyDescent="0.3">
      <c r="BA97065" s="2"/>
    </row>
    <row r="97066" spans="53:53" x14ac:dyDescent="0.3">
      <c r="BA97066" s="2"/>
    </row>
    <row r="97067" spans="53:53" x14ac:dyDescent="0.3">
      <c r="BA97067" s="2"/>
    </row>
    <row r="97068" spans="53:53" x14ac:dyDescent="0.3">
      <c r="BA97068" s="2"/>
    </row>
    <row r="97069" spans="53:53" x14ac:dyDescent="0.3">
      <c r="BA97069" s="2"/>
    </row>
    <row r="97070" spans="53:53" x14ac:dyDescent="0.3">
      <c r="BA97070" s="2"/>
    </row>
    <row r="97071" spans="53:53" x14ac:dyDescent="0.3">
      <c r="BA97071" s="2"/>
    </row>
    <row r="97072" spans="53:53" x14ac:dyDescent="0.3">
      <c r="BA97072" s="2"/>
    </row>
    <row r="97073" spans="53:53" x14ac:dyDescent="0.3">
      <c r="BA97073" s="2"/>
    </row>
    <row r="97074" spans="53:53" x14ac:dyDescent="0.3">
      <c r="BA97074" s="2"/>
    </row>
    <row r="97075" spans="53:53" x14ac:dyDescent="0.3">
      <c r="BA97075" s="2"/>
    </row>
    <row r="97076" spans="53:53" x14ac:dyDescent="0.3">
      <c r="BA97076" s="2"/>
    </row>
    <row r="97077" spans="53:53" x14ac:dyDescent="0.3">
      <c r="BA97077" s="2"/>
    </row>
    <row r="97078" spans="53:53" x14ac:dyDescent="0.3">
      <c r="BA97078" s="2"/>
    </row>
    <row r="97079" spans="53:53" x14ac:dyDescent="0.3">
      <c r="BA97079" s="2"/>
    </row>
    <row r="97080" spans="53:53" x14ac:dyDescent="0.3">
      <c r="BA97080" s="2"/>
    </row>
    <row r="97081" spans="53:53" x14ac:dyDescent="0.3">
      <c r="BA97081" s="2"/>
    </row>
    <row r="97082" spans="53:53" x14ac:dyDescent="0.3">
      <c r="BA97082" s="2"/>
    </row>
    <row r="97083" spans="53:53" x14ac:dyDescent="0.3">
      <c r="BA97083" s="2"/>
    </row>
    <row r="97084" spans="53:53" x14ac:dyDescent="0.3">
      <c r="BA97084" s="2"/>
    </row>
    <row r="97085" spans="53:53" x14ac:dyDescent="0.3">
      <c r="BA97085" s="2"/>
    </row>
    <row r="97086" spans="53:53" x14ac:dyDescent="0.3">
      <c r="BA97086" s="2"/>
    </row>
    <row r="97087" spans="53:53" x14ac:dyDescent="0.3">
      <c r="BA97087" s="2"/>
    </row>
    <row r="97088" spans="53:53" x14ac:dyDescent="0.3">
      <c r="BA97088" s="2"/>
    </row>
    <row r="97089" spans="53:53" x14ac:dyDescent="0.3">
      <c r="BA97089" s="2"/>
    </row>
    <row r="97090" spans="53:53" x14ac:dyDescent="0.3">
      <c r="BA97090" s="2"/>
    </row>
    <row r="97091" spans="53:53" x14ac:dyDescent="0.3">
      <c r="BA97091" s="2"/>
    </row>
    <row r="97092" spans="53:53" x14ac:dyDescent="0.3">
      <c r="BA97092" s="2"/>
    </row>
    <row r="97093" spans="53:53" x14ac:dyDescent="0.3">
      <c r="BA97093" s="2"/>
    </row>
    <row r="97094" spans="53:53" x14ac:dyDescent="0.3">
      <c r="BA97094" s="2"/>
    </row>
    <row r="97095" spans="53:53" x14ac:dyDescent="0.3">
      <c r="BA97095" s="2"/>
    </row>
    <row r="97096" spans="53:53" x14ac:dyDescent="0.3">
      <c r="BA97096" s="2"/>
    </row>
    <row r="97097" spans="53:53" x14ac:dyDescent="0.3">
      <c r="BA97097" s="2"/>
    </row>
    <row r="97098" spans="53:53" x14ac:dyDescent="0.3">
      <c r="BA97098" s="2"/>
    </row>
    <row r="97099" spans="53:53" x14ac:dyDescent="0.3">
      <c r="BA97099" s="2"/>
    </row>
    <row r="97100" spans="53:53" x14ac:dyDescent="0.3">
      <c r="BA97100" s="2"/>
    </row>
    <row r="97101" spans="53:53" x14ac:dyDescent="0.3">
      <c r="BA97101" s="2"/>
    </row>
    <row r="97102" spans="53:53" x14ac:dyDescent="0.3">
      <c r="BA97102" s="2"/>
    </row>
    <row r="97103" spans="53:53" x14ac:dyDescent="0.3">
      <c r="BA97103" s="2"/>
    </row>
    <row r="97104" spans="53:53" x14ac:dyDescent="0.3">
      <c r="BA97104" s="2"/>
    </row>
    <row r="97105" spans="53:53" x14ac:dyDescent="0.3">
      <c r="BA97105" s="2"/>
    </row>
    <row r="97106" spans="53:53" x14ac:dyDescent="0.3">
      <c r="BA97106" s="2"/>
    </row>
    <row r="97107" spans="53:53" x14ac:dyDescent="0.3">
      <c r="BA97107" s="2"/>
    </row>
    <row r="97108" spans="53:53" x14ac:dyDescent="0.3">
      <c r="BA97108" s="2"/>
    </row>
    <row r="97109" spans="53:53" x14ac:dyDescent="0.3">
      <c r="BA97109" s="2"/>
    </row>
    <row r="97110" spans="53:53" x14ac:dyDescent="0.3">
      <c r="BA97110" s="2"/>
    </row>
    <row r="97111" spans="53:53" x14ac:dyDescent="0.3">
      <c r="BA97111" s="2"/>
    </row>
    <row r="97112" spans="53:53" x14ac:dyDescent="0.3">
      <c r="BA97112" s="2"/>
    </row>
    <row r="97113" spans="53:53" x14ac:dyDescent="0.3">
      <c r="BA97113" s="2"/>
    </row>
    <row r="97114" spans="53:53" x14ac:dyDescent="0.3">
      <c r="BA97114" s="2"/>
    </row>
    <row r="97115" spans="53:53" x14ac:dyDescent="0.3">
      <c r="BA97115" s="2"/>
    </row>
    <row r="97116" spans="53:53" x14ac:dyDescent="0.3">
      <c r="BA97116" s="2"/>
    </row>
    <row r="97117" spans="53:53" x14ac:dyDescent="0.3">
      <c r="BA97117" s="2"/>
    </row>
    <row r="97118" spans="53:53" x14ac:dyDescent="0.3">
      <c r="BA97118" s="2"/>
    </row>
    <row r="97119" spans="53:53" x14ac:dyDescent="0.3">
      <c r="BA97119" s="2"/>
    </row>
    <row r="97120" spans="53:53" x14ac:dyDescent="0.3">
      <c r="BA97120" s="2"/>
    </row>
    <row r="97121" spans="53:53" x14ac:dyDescent="0.3">
      <c r="BA97121" s="2"/>
    </row>
    <row r="97122" spans="53:53" x14ac:dyDescent="0.3">
      <c r="BA97122" s="2"/>
    </row>
    <row r="97123" spans="53:53" x14ac:dyDescent="0.3">
      <c r="BA97123" s="2"/>
    </row>
    <row r="97124" spans="53:53" x14ac:dyDescent="0.3">
      <c r="BA97124" s="2"/>
    </row>
    <row r="97125" spans="53:53" x14ac:dyDescent="0.3">
      <c r="BA97125" s="2"/>
    </row>
    <row r="97126" spans="53:53" x14ac:dyDescent="0.3">
      <c r="BA97126" s="2"/>
    </row>
    <row r="97127" spans="53:53" x14ac:dyDescent="0.3">
      <c r="BA97127" s="2"/>
    </row>
    <row r="97128" spans="53:53" x14ac:dyDescent="0.3">
      <c r="BA97128" s="2"/>
    </row>
    <row r="97129" spans="53:53" x14ac:dyDescent="0.3">
      <c r="BA97129" s="2"/>
    </row>
    <row r="97130" spans="53:53" x14ac:dyDescent="0.3">
      <c r="BA97130" s="2"/>
    </row>
    <row r="97131" spans="53:53" x14ac:dyDescent="0.3">
      <c r="BA97131" s="2"/>
    </row>
    <row r="97132" spans="53:53" x14ac:dyDescent="0.3">
      <c r="BA97132" s="2"/>
    </row>
    <row r="97133" spans="53:53" x14ac:dyDescent="0.3">
      <c r="BA97133" s="2"/>
    </row>
    <row r="97134" spans="53:53" x14ac:dyDescent="0.3">
      <c r="BA97134" s="2"/>
    </row>
    <row r="97135" spans="53:53" x14ac:dyDescent="0.3">
      <c r="BA97135" s="2"/>
    </row>
    <row r="97136" spans="53:53" x14ac:dyDescent="0.3">
      <c r="BA97136" s="2"/>
    </row>
    <row r="97137" spans="53:53" x14ac:dyDescent="0.3">
      <c r="BA97137" s="2"/>
    </row>
    <row r="97138" spans="53:53" x14ac:dyDescent="0.3">
      <c r="BA97138" s="2"/>
    </row>
    <row r="97139" spans="53:53" x14ac:dyDescent="0.3">
      <c r="BA97139" s="2"/>
    </row>
    <row r="97140" spans="53:53" x14ac:dyDescent="0.3">
      <c r="BA97140" s="2"/>
    </row>
    <row r="97141" spans="53:53" x14ac:dyDescent="0.3">
      <c r="BA97141" s="2"/>
    </row>
    <row r="97142" spans="53:53" x14ac:dyDescent="0.3">
      <c r="BA97142" s="2"/>
    </row>
    <row r="97143" spans="53:53" x14ac:dyDescent="0.3">
      <c r="BA97143" s="2"/>
    </row>
    <row r="97144" spans="53:53" x14ac:dyDescent="0.3">
      <c r="BA97144" s="2"/>
    </row>
    <row r="97145" spans="53:53" x14ac:dyDescent="0.3">
      <c r="BA97145" s="2"/>
    </row>
    <row r="97146" spans="53:53" x14ac:dyDescent="0.3">
      <c r="BA97146" s="2"/>
    </row>
    <row r="97147" spans="53:53" x14ac:dyDescent="0.3">
      <c r="BA97147" s="2"/>
    </row>
    <row r="97148" spans="53:53" x14ac:dyDescent="0.3">
      <c r="BA97148" s="2"/>
    </row>
    <row r="97149" spans="53:53" x14ac:dyDescent="0.3">
      <c r="BA97149" s="2"/>
    </row>
    <row r="97150" spans="53:53" x14ac:dyDescent="0.3">
      <c r="BA97150" s="2"/>
    </row>
    <row r="97151" spans="53:53" x14ac:dyDescent="0.3">
      <c r="BA97151" s="2"/>
    </row>
    <row r="97152" spans="53:53" x14ac:dyDescent="0.3">
      <c r="BA97152" s="2"/>
    </row>
    <row r="97153" spans="53:53" x14ac:dyDescent="0.3">
      <c r="BA97153" s="2"/>
    </row>
    <row r="97154" spans="53:53" x14ac:dyDescent="0.3">
      <c r="BA97154" s="2"/>
    </row>
    <row r="97155" spans="53:53" x14ac:dyDescent="0.3">
      <c r="BA97155" s="2"/>
    </row>
    <row r="97156" spans="53:53" x14ac:dyDescent="0.3">
      <c r="BA97156" s="2"/>
    </row>
    <row r="97157" spans="53:53" x14ac:dyDescent="0.3">
      <c r="BA97157" s="2"/>
    </row>
    <row r="97158" spans="53:53" x14ac:dyDescent="0.3">
      <c r="BA97158" s="2"/>
    </row>
    <row r="97159" spans="53:53" x14ac:dyDescent="0.3">
      <c r="BA97159" s="2"/>
    </row>
    <row r="97160" spans="53:53" x14ac:dyDescent="0.3">
      <c r="BA97160" s="2"/>
    </row>
    <row r="97161" spans="53:53" x14ac:dyDescent="0.3">
      <c r="BA97161" s="2"/>
    </row>
    <row r="97162" spans="53:53" x14ac:dyDescent="0.3">
      <c r="BA97162" s="2"/>
    </row>
    <row r="97163" spans="53:53" x14ac:dyDescent="0.3">
      <c r="BA97163" s="2"/>
    </row>
    <row r="97164" spans="53:53" x14ac:dyDescent="0.3">
      <c r="BA97164" s="2"/>
    </row>
    <row r="97165" spans="53:53" x14ac:dyDescent="0.3">
      <c r="BA97165" s="2"/>
    </row>
    <row r="97166" spans="53:53" x14ac:dyDescent="0.3">
      <c r="BA97166" s="2"/>
    </row>
    <row r="97167" spans="53:53" x14ac:dyDescent="0.3">
      <c r="BA97167" s="2"/>
    </row>
    <row r="97168" spans="53:53" x14ac:dyDescent="0.3">
      <c r="BA97168" s="2"/>
    </row>
    <row r="97169" spans="53:53" x14ac:dyDescent="0.3">
      <c r="BA97169" s="2"/>
    </row>
    <row r="97170" spans="53:53" x14ac:dyDescent="0.3">
      <c r="BA97170" s="2"/>
    </row>
    <row r="97171" spans="53:53" x14ac:dyDescent="0.3">
      <c r="BA97171" s="2"/>
    </row>
    <row r="97172" spans="53:53" x14ac:dyDescent="0.3">
      <c r="BA97172" s="2"/>
    </row>
    <row r="97173" spans="53:53" x14ac:dyDescent="0.3">
      <c r="BA97173" s="2"/>
    </row>
    <row r="97174" spans="53:53" x14ac:dyDescent="0.3">
      <c r="BA97174" s="2"/>
    </row>
    <row r="97175" spans="53:53" x14ac:dyDescent="0.3">
      <c r="BA97175" s="2"/>
    </row>
    <row r="97176" spans="53:53" x14ac:dyDescent="0.3">
      <c r="BA97176" s="2"/>
    </row>
    <row r="97177" spans="53:53" x14ac:dyDescent="0.3">
      <c r="BA97177" s="2"/>
    </row>
    <row r="97178" spans="53:53" x14ac:dyDescent="0.3">
      <c r="BA97178" s="2"/>
    </row>
    <row r="97179" spans="53:53" x14ac:dyDescent="0.3">
      <c r="BA97179" s="2"/>
    </row>
    <row r="97180" spans="53:53" x14ac:dyDescent="0.3">
      <c r="BA97180" s="2"/>
    </row>
    <row r="97181" spans="53:53" x14ac:dyDescent="0.3">
      <c r="BA97181" s="2"/>
    </row>
    <row r="97182" spans="53:53" x14ac:dyDescent="0.3">
      <c r="BA97182" s="2"/>
    </row>
    <row r="97183" spans="53:53" x14ac:dyDescent="0.3">
      <c r="BA97183" s="2"/>
    </row>
    <row r="97184" spans="53:53" x14ac:dyDescent="0.3">
      <c r="BA97184" s="2"/>
    </row>
    <row r="97185" spans="53:53" x14ac:dyDescent="0.3">
      <c r="BA97185" s="2"/>
    </row>
    <row r="97186" spans="53:53" x14ac:dyDescent="0.3">
      <c r="BA97186" s="2"/>
    </row>
    <row r="97187" spans="53:53" x14ac:dyDescent="0.3">
      <c r="BA97187" s="2"/>
    </row>
    <row r="97188" spans="53:53" x14ac:dyDescent="0.3">
      <c r="BA97188" s="2"/>
    </row>
    <row r="97189" spans="53:53" x14ac:dyDescent="0.3">
      <c r="BA97189" s="2"/>
    </row>
    <row r="97190" spans="53:53" x14ac:dyDescent="0.3">
      <c r="BA97190" s="2"/>
    </row>
    <row r="97191" spans="53:53" x14ac:dyDescent="0.3">
      <c r="BA97191" s="2"/>
    </row>
    <row r="97192" spans="53:53" x14ac:dyDescent="0.3">
      <c r="BA97192" s="2"/>
    </row>
    <row r="97193" spans="53:53" x14ac:dyDescent="0.3">
      <c r="BA97193" s="2"/>
    </row>
    <row r="97194" spans="53:53" x14ac:dyDescent="0.3">
      <c r="BA97194" s="2"/>
    </row>
    <row r="97195" spans="53:53" x14ac:dyDescent="0.3">
      <c r="BA97195" s="2"/>
    </row>
    <row r="97196" spans="53:53" x14ac:dyDescent="0.3">
      <c r="BA97196" s="2"/>
    </row>
    <row r="97197" spans="53:53" x14ac:dyDescent="0.3">
      <c r="BA97197" s="2"/>
    </row>
    <row r="97198" spans="53:53" x14ac:dyDescent="0.3">
      <c r="BA97198" s="2"/>
    </row>
    <row r="97199" spans="53:53" x14ac:dyDescent="0.3">
      <c r="BA97199" s="2"/>
    </row>
    <row r="97200" spans="53:53" x14ac:dyDescent="0.3">
      <c r="BA97200" s="2"/>
    </row>
    <row r="97201" spans="53:53" x14ac:dyDescent="0.3">
      <c r="BA97201" s="2"/>
    </row>
    <row r="97202" spans="53:53" x14ac:dyDescent="0.3">
      <c r="BA97202" s="2"/>
    </row>
    <row r="97203" spans="53:53" x14ac:dyDescent="0.3">
      <c r="BA97203" s="2"/>
    </row>
    <row r="97204" spans="53:53" x14ac:dyDescent="0.3">
      <c r="BA97204" s="2"/>
    </row>
    <row r="97205" spans="53:53" x14ac:dyDescent="0.3">
      <c r="BA97205" s="2"/>
    </row>
    <row r="97206" spans="53:53" x14ac:dyDescent="0.3">
      <c r="BA97206" s="2"/>
    </row>
    <row r="97207" spans="53:53" x14ac:dyDescent="0.3">
      <c r="BA97207" s="2"/>
    </row>
    <row r="97208" spans="53:53" x14ac:dyDescent="0.3">
      <c r="BA97208" s="2"/>
    </row>
    <row r="97209" spans="53:53" x14ac:dyDescent="0.3">
      <c r="BA97209" s="2"/>
    </row>
    <row r="97210" spans="53:53" x14ac:dyDescent="0.3">
      <c r="BA97210" s="2"/>
    </row>
    <row r="97211" spans="53:53" x14ac:dyDescent="0.3">
      <c r="BA97211" s="2"/>
    </row>
    <row r="97212" spans="53:53" x14ac:dyDescent="0.3">
      <c r="BA97212" s="2"/>
    </row>
    <row r="97213" spans="53:53" x14ac:dyDescent="0.3">
      <c r="BA97213" s="2"/>
    </row>
    <row r="97214" spans="53:53" x14ac:dyDescent="0.3">
      <c r="BA97214" s="2"/>
    </row>
    <row r="97215" spans="53:53" x14ac:dyDescent="0.3">
      <c r="BA97215" s="2"/>
    </row>
    <row r="97216" spans="53:53" x14ac:dyDescent="0.3">
      <c r="BA97216" s="2"/>
    </row>
    <row r="97217" spans="53:53" x14ac:dyDescent="0.3">
      <c r="BA97217" s="2"/>
    </row>
    <row r="97218" spans="53:53" x14ac:dyDescent="0.3">
      <c r="BA97218" s="2"/>
    </row>
    <row r="97219" spans="53:53" x14ac:dyDescent="0.3">
      <c r="BA97219" s="2"/>
    </row>
    <row r="97220" spans="53:53" x14ac:dyDescent="0.3">
      <c r="BA97220" s="2"/>
    </row>
    <row r="97221" spans="53:53" x14ac:dyDescent="0.3">
      <c r="BA97221" s="2"/>
    </row>
    <row r="97222" spans="53:53" x14ac:dyDescent="0.3">
      <c r="BA97222" s="2"/>
    </row>
    <row r="97223" spans="53:53" x14ac:dyDescent="0.3">
      <c r="BA97223" s="2"/>
    </row>
    <row r="97224" spans="53:53" x14ac:dyDescent="0.3">
      <c r="BA97224" s="2"/>
    </row>
    <row r="97225" spans="53:53" x14ac:dyDescent="0.3">
      <c r="BA97225" s="2"/>
    </row>
    <row r="97226" spans="53:53" x14ac:dyDescent="0.3">
      <c r="BA97226" s="2"/>
    </row>
    <row r="97227" spans="53:53" x14ac:dyDescent="0.3">
      <c r="BA97227" s="2"/>
    </row>
    <row r="97228" spans="53:53" x14ac:dyDescent="0.3">
      <c r="BA97228" s="2"/>
    </row>
    <row r="97229" spans="53:53" x14ac:dyDescent="0.3">
      <c r="BA97229" s="2"/>
    </row>
    <row r="97230" spans="53:53" x14ac:dyDescent="0.3">
      <c r="BA97230" s="2"/>
    </row>
    <row r="97231" spans="53:53" x14ac:dyDescent="0.3">
      <c r="BA97231" s="2"/>
    </row>
    <row r="97232" spans="53:53" x14ac:dyDescent="0.3">
      <c r="BA97232" s="2"/>
    </row>
    <row r="97233" spans="53:53" x14ac:dyDescent="0.3">
      <c r="BA97233" s="2"/>
    </row>
    <row r="97234" spans="53:53" x14ac:dyDescent="0.3">
      <c r="BA97234" s="2"/>
    </row>
    <row r="97235" spans="53:53" x14ac:dyDescent="0.3">
      <c r="BA97235" s="2"/>
    </row>
    <row r="97236" spans="53:53" x14ac:dyDescent="0.3">
      <c r="BA97236" s="2"/>
    </row>
    <row r="97237" spans="53:53" x14ac:dyDescent="0.3">
      <c r="BA97237" s="2"/>
    </row>
    <row r="97238" spans="53:53" x14ac:dyDescent="0.3">
      <c r="BA97238" s="2"/>
    </row>
    <row r="97239" spans="53:53" x14ac:dyDescent="0.3">
      <c r="BA97239" s="2"/>
    </row>
    <row r="97240" spans="53:53" x14ac:dyDescent="0.3">
      <c r="BA97240" s="2"/>
    </row>
    <row r="97241" spans="53:53" x14ac:dyDescent="0.3">
      <c r="BA97241" s="2"/>
    </row>
    <row r="97242" spans="53:53" x14ac:dyDescent="0.3">
      <c r="BA97242" s="2"/>
    </row>
    <row r="97243" spans="53:53" x14ac:dyDescent="0.3">
      <c r="BA97243" s="2"/>
    </row>
    <row r="97244" spans="53:53" x14ac:dyDescent="0.3">
      <c r="BA97244" s="2"/>
    </row>
    <row r="97245" spans="53:53" x14ac:dyDescent="0.3">
      <c r="BA97245" s="2"/>
    </row>
    <row r="97246" spans="53:53" x14ac:dyDescent="0.3">
      <c r="BA97246" s="2"/>
    </row>
    <row r="97247" spans="53:53" x14ac:dyDescent="0.3">
      <c r="BA97247" s="2"/>
    </row>
    <row r="97248" spans="53:53" x14ac:dyDescent="0.3">
      <c r="BA97248" s="2"/>
    </row>
    <row r="97249" spans="53:53" x14ac:dyDescent="0.3">
      <c r="BA97249" s="2"/>
    </row>
    <row r="97250" spans="53:53" x14ac:dyDescent="0.3">
      <c r="BA97250" s="2"/>
    </row>
    <row r="97251" spans="53:53" x14ac:dyDescent="0.3">
      <c r="BA97251" s="2"/>
    </row>
    <row r="97252" spans="53:53" x14ac:dyDescent="0.3">
      <c r="BA97252" s="2"/>
    </row>
    <row r="97253" spans="53:53" x14ac:dyDescent="0.3">
      <c r="BA97253" s="2"/>
    </row>
    <row r="97254" spans="53:53" x14ac:dyDescent="0.3">
      <c r="BA97254" s="2"/>
    </row>
    <row r="97255" spans="53:53" x14ac:dyDescent="0.3">
      <c r="BA97255" s="2"/>
    </row>
    <row r="97256" spans="53:53" x14ac:dyDescent="0.3">
      <c r="BA97256" s="2"/>
    </row>
    <row r="97257" spans="53:53" x14ac:dyDescent="0.3">
      <c r="BA97257" s="2"/>
    </row>
    <row r="97258" spans="53:53" x14ac:dyDescent="0.3">
      <c r="BA97258" s="2"/>
    </row>
    <row r="97259" spans="53:53" x14ac:dyDescent="0.3">
      <c r="BA97259" s="2"/>
    </row>
    <row r="97260" spans="53:53" x14ac:dyDescent="0.3">
      <c r="BA97260" s="2"/>
    </row>
    <row r="97261" spans="53:53" x14ac:dyDescent="0.3">
      <c r="BA97261" s="2"/>
    </row>
    <row r="97262" spans="53:53" x14ac:dyDescent="0.3">
      <c r="BA97262" s="2"/>
    </row>
    <row r="97263" spans="53:53" x14ac:dyDescent="0.3">
      <c r="BA97263" s="2"/>
    </row>
    <row r="97264" spans="53:53" x14ac:dyDescent="0.3">
      <c r="BA97264" s="2"/>
    </row>
    <row r="97265" spans="53:53" x14ac:dyDescent="0.3">
      <c r="BA97265" s="2"/>
    </row>
    <row r="97266" spans="53:53" x14ac:dyDescent="0.3">
      <c r="BA97266" s="2"/>
    </row>
    <row r="97267" spans="53:53" x14ac:dyDescent="0.3">
      <c r="BA97267" s="2"/>
    </row>
    <row r="97268" spans="53:53" x14ac:dyDescent="0.3">
      <c r="BA97268" s="2"/>
    </row>
    <row r="97269" spans="53:53" x14ac:dyDescent="0.3">
      <c r="BA97269" s="2"/>
    </row>
    <row r="97270" spans="53:53" x14ac:dyDescent="0.3">
      <c r="BA97270" s="2"/>
    </row>
    <row r="97271" spans="53:53" x14ac:dyDescent="0.3">
      <c r="BA97271" s="2"/>
    </row>
    <row r="97272" spans="53:53" x14ac:dyDescent="0.3">
      <c r="BA97272" s="2"/>
    </row>
    <row r="97273" spans="53:53" x14ac:dyDescent="0.3">
      <c r="BA97273" s="2"/>
    </row>
    <row r="97274" spans="53:53" x14ac:dyDescent="0.3">
      <c r="BA97274" s="2"/>
    </row>
    <row r="97275" spans="53:53" x14ac:dyDescent="0.3">
      <c r="BA97275" s="2"/>
    </row>
    <row r="97276" spans="53:53" x14ac:dyDescent="0.3">
      <c r="BA97276" s="2"/>
    </row>
    <row r="97277" spans="53:53" x14ac:dyDescent="0.3">
      <c r="BA97277" s="2"/>
    </row>
    <row r="97278" spans="53:53" x14ac:dyDescent="0.3">
      <c r="BA97278" s="2"/>
    </row>
    <row r="97279" spans="53:53" x14ac:dyDescent="0.3">
      <c r="BA97279" s="2"/>
    </row>
    <row r="97280" spans="53:53" x14ac:dyDescent="0.3">
      <c r="BA97280" s="2"/>
    </row>
    <row r="97281" spans="53:53" x14ac:dyDescent="0.3">
      <c r="BA97281" s="2"/>
    </row>
    <row r="97282" spans="53:53" x14ac:dyDescent="0.3">
      <c r="BA97282" s="2"/>
    </row>
    <row r="97283" spans="53:53" x14ac:dyDescent="0.3">
      <c r="BA97283" s="2"/>
    </row>
    <row r="97284" spans="53:53" x14ac:dyDescent="0.3">
      <c r="BA97284" s="2"/>
    </row>
    <row r="97285" spans="53:53" x14ac:dyDescent="0.3">
      <c r="BA97285" s="2"/>
    </row>
    <row r="97286" spans="53:53" x14ac:dyDescent="0.3">
      <c r="BA97286" s="2"/>
    </row>
    <row r="97287" spans="53:53" x14ac:dyDescent="0.3">
      <c r="BA97287" s="2"/>
    </row>
    <row r="97288" spans="53:53" x14ac:dyDescent="0.3">
      <c r="BA97288" s="2"/>
    </row>
    <row r="97289" spans="53:53" x14ac:dyDescent="0.3">
      <c r="BA97289" s="2"/>
    </row>
    <row r="97290" spans="53:53" x14ac:dyDescent="0.3">
      <c r="BA97290" s="2"/>
    </row>
    <row r="97291" spans="53:53" x14ac:dyDescent="0.3">
      <c r="BA97291" s="2"/>
    </row>
    <row r="97292" spans="53:53" x14ac:dyDescent="0.3">
      <c r="BA97292" s="2"/>
    </row>
    <row r="97293" spans="53:53" x14ac:dyDescent="0.3">
      <c r="BA97293" s="2"/>
    </row>
    <row r="97294" spans="53:53" x14ac:dyDescent="0.3">
      <c r="BA97294" s="2"/>
    </row>
    <row r="97295" spans="53:53" x14ac:dyDescent="0.3">
      <c r="BA97295" s="2"/>
    </row>
    <row r="97296" spans="53:53" x14ac:dyDescent="0.3">
      <c r="BA97296" s="2"/>
    </row>
    <row r="97297" spans="53:53" x14ac:dyDescent="0.3">
      <c r="BA97297" s="2"/>
    </row>
    <row r="97298" spans="53:53" x14ac:dyDescent="0.3">
      <c r="BA97298" s="2"/>
    </row>
    <row r="97299" spans="53:53" x14ac:dyDescent="0.3">
      <c r="BA97299" s="2"/>
    </row>
    <row r="97300" spans="53:53" x14ac:dyDescent="0.3">
      <c r="BA97300" s="2"/>
    </row>
    <row r="97301" spans="53:53" x14ac:dyDescent="0.3">
      <c r="BA97301" s="2"/>
    </row>
    <row r="97302" spans="53:53" x14ac:dyDescent="0.3">
      <c r="BA97302" s="2"/>
    </row>
    <row r="97303" spans="53:53" x14ac:dyDescent="0.3">
      <c r="BA97303" s="2"/>
    </row>
    <row r="97304" spans="53:53" x14ac:dyDescent="0.3">
      <c r="BA97304" s="2"/>
    </row>
    <row r="97305" spans="53:53" x14ac:dyDescent="0.3">
      <c r="BA97305" s="2"/>
    </row>
    <row r="97306" spans="53:53" x14ac:dyDescent="0.3">
      <c r="BA97306" s="2"/>
    </row>
    <row r="97307" spans="53:53" x14ac:dyDescent="0.3">
      <c r="BA97307" s="2"/>
    </row>
    <row r="97308" spans="53:53" x14ac:dyDescent="0.3">
      <c r="BA97308" s="2"/>
    </row>
    <row r="97309" spans="53:53" x14ac:dyDescent="0.3">
      <c r="BA97309" s="2"/>
    </row>
    <row r="97310" spans="53:53" x14ac:dyDescent="0.3">
      <c r="BA97310" s="2"/>
    </row>
    <row r="97311" spans="53:53" x14ac:dyDescent="0.3">
      <c r="BA97311" s="2"/>
    </row>
    <row r="97312" spans="53:53" x14ac:dyDescent="0.3">
      <c r="BA97312" s="2"/>
    </row>
    <row r="97313" spans="53:53" x14ac:dyDescent="0.3">
      <c r="BA97313" s="2"/>
    </row>
    <row r="97314" spans="53:53" x14ac:dyDescent="0.3">
      <c r="BA97314" s="2"/>
    </row>
    <row r="97315" spans="53:53" x14ac:dyDescent="0.3">
      <c r="BA97315" s="2"/>
    </row>
    <row r="97316" spans="53:53" x14ac:dyDescent="0.3">
      <c r="BA97316" s="2"/>
    </row>
    <row r="97317" spans="53:53" x14ac:dyDescent="0.3">
      <c r="BA97317" s="2"/>
    </row>
    <row r="97318" spans="53:53" x14ac:dyDescent="0.3">
      <c r="BA97318" s="2"/>
    </row>
    <row r="97319" spans="53:53" x14ac:dyDescent="0.3">
      <c r="BA97319" s="2"/>
    </row>
    <row r="97320" spans="53:53" x14ac:dyDescent="0.3">
      <c r="BA97320" s="2"/>
    </row>
    <row r="97321" spans="53:53" x14ac:dyDescent="0.3">
      <c r="BA97321" s="2"/>
    </row>
    <row r="97322" spans="53:53" x14ac:dyDescent="0.3">
      <c r="BA97322" s="2"/>
    </row>
    <row r="97323" spans="53:53" x14ac:dyDescent="0.3">
      <c r="BA97323" s="2"/>
    </row>
    <row r="97324" spans="53:53" x14ac:dyDescent="0.3">
      <c r="BA97324" s="2"/>
    </row>
    <row r="97325" spans="53:53" x14ac:dyDescent="0.3">
      <c r="BA97325" s="2"/>
    </row>
    <row r="97326" spans="53:53" x14ac:dyDescent="0.3">
      <c r="BA97326" s="2"/>
    </row>
    <row r="97327" spans="53:53" x14ac:dyDescent="0.3">
      <c r="BA97327" s="2"/>
    </row>
    <row r="97328" spans="53:53" x14ac:dyDescent="0.3">
      <c r="BA97328" s="2"/>
    </row>
    <row r="97329" spans="53:53" x14ac:dyDescent="0.3">
      <c r="BA97329" s="2"/>
    </row>
    <row r="97330" spans="53:53" x14ac:dyDescent="0.3">
      <c r="BA97330" s="2"/>
    </row>
    <row r="97331" spans="53:53" x14ac:dyDescent="0.3">
      <c r="BA97331" s="2"/>
    </row>
    <row r="97332" spans="53:53" x14ac:dyDescent="0.3">
      <c r="BA97332" s="2"/>
    </row>
    <row r="97333" spans="53:53" x14ac:dyDescent="0.3">
      <c r="BA97333" s="2"/>
    </row>
    <row r="97334" spans="53:53" x14ac:dyDescent="0.3">
      <c r="BA97334" s="2"/>
    </row>
    <row r="97335" spans="53:53" x14ac:dyDescent="0.3">
      <c r="BA97335" s="2"/>
    </row>
    <row r="97336" spans="53:53" x14ac:dyDescent="0.3">
      <c r="BA97336" s="2"/>
    </row>
    <row r="97337" spans="53:53" x14ac:dyDescent="0.3">
      <c r="BA97337" s="2"/>
    </row>
    <row r="97338" spans="53:53" x14ac:dyDescent="0.3">
      <c r="BA97338" s="2"/>
    </row>
    <row r="97339" spans="53:53" x14ac:dyDescent="0.3">
      <c r="BA97339" s="2"/>
    </row>
    <row r="97340" spans="53:53" x14ac:dyDescent="0.3">
      <c r="BA97340" s="2"/>
    </row>
    <row r="97341" spans="53:53" x14ac:dyDescent="0.3">
      <c r="BA97341" s="2"/>
    </row>
    <row r="97342" spans="53:53" x14ac:dyDescent="0.3">
      <c r="BA97342" s="2"/>
    </row>
    <row r="97343" spans="53:53" x14ac:dyDescent="0.3">
      <c r="BA97343" s="2"/>
    </row>
    <row r="97344" spans="53:53" x14ac:dyDescent="0.3">
      <c r="BA97344" s="2"/>
    </row>
    <row r="97345" spans="53:53" x14ac:dyDescent="0.3">
      <c r="BA97345" s="2"/>
    </row>
    <row r="97346" spans="53:53" x14ac:dyDescent="0.3">
      <c r="BA97346" s="2"/>
    </row>
    <row r="97347" spans="53:53" x14ac:dyDescent="0.3">
      <c r="BA97347" s="2"/>
    </row>
    <row r="97348" spans="53:53" x14ac:dyDescent="0.3">
      <c r="BA97348" s="2"/>
    </row>
    <row r="97349" spans="53:53" x14ac:dyDescent="0.3">
      <c r="BA97349" s="2"/>
    </row>
    <row r="97350" spans="53:53" x14ac:dyDescent="0.3">
      <c r="BA97350" s="2"/>
    </row>
    <row r="97351" spans="53:53" x14ac:dyDescent="0.3">
      <c r="BA97351" s="2"/>
    </row>
    <row r="97352" spans="53:53" x14ac:dyDescent="0.3">
      <c r="BA97352" s="2"/>
    </row>
    <row r="97353" spans="53:53" x14ac:dyDescent="0.3">
      <c r="BA97353" s="2"/>
    </row>
    <row r="97354" spans="53:53" x14ac:dyDescent="0.3">
      <c r="BA97354" s="2"/>
    </row>
    <row r="97355" spans="53:53" x14ac:dyDescent="0.3">
      <c r="BA97355" s="2"/>
    </row>
    <row r="97356" spans="53:53" x14ac:dyDescent="0.3">
      <c r="BA97356" s="2"/>
    </row>
    <row r="97357" spans="53:53" x14ac:dyDescent="0.3">
      <c r="BA97357" s="2"/>
    </row>
    <row r="97358" spans="53:53" x14ac:dyDescent="0.3">
      <c r="BA97358" s="2"/>
    </row>
    <row r="97359" spans="53:53" x14ac:dyDescent="0.3">
      <c r="BA97359" s="2"/>
    </row>
    <row r="97360" spans="53:53" x14ac:dyDescent="0.3">
      <c r="BA97360" s="2"/>
    </row>
    <row r="97361" spans="53:53" x14ac:dyDescent="0.3">
      <c r="BA97361" s="2"/>
    </row>
    <row r="97362" spans="53:53" x14ac:dyDescent="0.3">
      <c r="BA97362" s="2"/>
    </row>
    <row r="97363" spans="53:53" x14ac:dyDescent="0.3">
      <c r="BA97363" s="2"/>
    </row>
    <row r="97364" spans="53:53" x14ac:dyDescent="0.3">
      <c r="BA97364" s="2"/>
    </row>
    <row r="97365" spans="53:53" x14ac:dyDescent="0.3">
      <c r="BA97365" s="2"/>
    </row>
    <row r="97366" spans="53:53" x14ac:dyDescent="0.3">
      <c r="BA97366" s="2"/>
    </row>
    <row r="97367" spans="53:53" x14ac:dyDescent="0.3">
      <c r="BA97367" s="2"/>
    </row>
    <row r="97368" spans="53:53" x14ac:dyDescent="0.3">
      <c r="BA97368" s="2"/>
    </row>
    <row r="97369" spans="53:53" x14ac:dyDescent="0.3">
      <c r="BA97369" s="2"/>
    </row>
    <row r="97370" spans="53:53" x14ac:dyDescent="0.3">
      <c r="BA97370" s="2"/>
    </row>
    <row r="97371" spans="53:53" x14ac:dyDescent="0.3">
      <c r="BA97371" s="2"/>
    </row>
    <row r="97372" spans="53:53" x14ac:dyDescent="0.3">
      <c r="BA97372" s="2"/>
    </row>
    <row r="97373" spans="53:53" x14ac:dyDescent="0.3">
      <c r="BA97373" s="2"/>
    </row>
    <row r="97374" spans="53:53" x14ac:dyDescent="0.3">
      <c r="BA97374" s="2"/>
    </row>
    <row r="97375" spans="53:53" x14ac:dyDescent="0.3">
      <c r="BA97375" s="2"/>
    </row>
    <row r="97376" spans="53:53" x14ac:dyDescent="0.3">
      <c r="BA97376" s="2"/>
    </row>
    <row r="97377" spans="53:53" x14ac:dyDescent="0.3">
      <c r="BA97377" s="2"/>
    </row>
    <row r="97378" spans="53:53" x14ac:dyDescent="0.3">
      <c r="BA97378" s="2"/>
    </row>
    <row r="97379" spans="53:53" x14ac:dyDescent="0.3">
      <c r="BA97379" s="2"/>
    </row>
    <row r="97380" spans="53:53" x14ac:dyDescent="0.3">
      <c r="BA97380" s="2"/>
    </row>
    <row r="97381" spans="53:53" x14ac:dyDescent="0.3">
      <c r="BA97381" s="2"/>
    </row>
    <row r="97382" spans="53:53" x14ac:dyDescent="0.3">
      <c r="BA97382" s="2"/>
    </row>
    <row r="97383" spans="53:53" x14ac:dyDescent="0.3">
      <c r="BA97383" s="2"/>
    </row>
    <row r="97384" spans="53:53" x14ac:dyDescent="0.3">
      <c r="BA97384" s="2"/>
    </row>
    <row r="97385" spans="53:53" x14ac:dyDescent="0.3">
      <c r="BA97385" s="2"/>
    </row>
    <row r="97386" spans="53:53" x14ac:dyDescent="0.3">
      <c r="BA97386" s="2"/>
    </row>
    <row r="97387" spans="53:53" x14ac:dyDescent="0.3">
      <c r="BA97387" s="2"/>
    </row>
    <row r="97388" spans="53:53" x14ac:dyDescent="0.3">
      <c r="BA97388" s="2"/>
    </row>
    <row r="97389" spans="53:53" x14ac:dyDescent="0.3">
      <c r="BA97389" s="2"/>
    </row>
    <row r="97390" spans="53:53" x14ac:dyDescent="0.3">
      <c r="BA97390" s="2"/>
    </row>
    <row r="97391" spans="53:53" x14ac:dyDescent="0.3">
      <c r="BA97391" s="2"/>
    </row>
    <row r="97392" spans="53:53" x14ac:dyDescent="0.3">
      <c r="BA97392" s="2"/>
    </row>
    <row r="97393" spans="53:53" x14ac:dyDescent="0.3">
      <c r="BA97393" s="2"/>
    </row>
    <row r="97394" spans="53:53" x14ac:dyDescent="0.3">
      <c r="BA97394" s="2"/>
    </row>
    <row r="97395" spans="53:53" x14ac:dyDescent="0.3">
      <c r="BA97395" s="2"/>
    </row>
    <row r="97396" spans="53:53" x14ac:dyDescent="0.3">
      <c r="BA97396" s="2"/>
    </row>
    <row r="97397" spans="53:53" x14ac:dyDescent="0.3">
      <c r="BA97397" s="2"/>
    </row>
    <row r="97398" spans="53:53" x14ac:dyDescent="0.3">
      <c r="BA97398" s="2"/>
    </row>
    <row r="97399" spans="53:53" x14ac:dyDescent="0.3">
      <c r="BA97399" s="2"/>
    </row>
    <row r="97400" spans="53:53" x14ac:dyDescent="0.3">
      <c r="BA97400" s="2"/>
    </row>
    <row r="97401" spans="53:53" x14ac:dyDescent="0.3">
      <c r="BA97401" s="2"/>
    </row>
    <row r="97402" spans="53:53" x14ac:dyDescent="0.3">
      <c r="BA97402" s="2"/>
    </row>
    <row r="97403" spans="53:53" x14ac:dyDescent="0.3">
      <c r="BA97403" s="2"/>
    </row>
    <row r="97404" spans="53:53" x14ac:dyDescent="0.3">
      <c r="BA97404" s="2"/>
    </row>
    <row r="97405" spans="53:53" x14ac:dyDescent="0.3">
      <c r="BA97405" s="2"/>
    </row>
    <row r="97406" spans="53:53" x14ac:dyDescent="0.3">
      <c r="BA97406" s="2"/>
    </row>
    <row r="97407" spans="53:53" x14ac:dyDescent="0.3">
      <c r="BA97407" s="2"/>
    </row>
    <row r="97408" spans="53:53" x14ac:dyDescent="0.3">
      <c r="BA97408" s="2"/>
    </row>
    <row r="97409" spans="53:53" x14ac:dyDescent="0.3">
      <c r="BA97409" s="2"/>
    </row>
    <row r="97410" spans="53:53" x14ac:dyDescent="0.3">
      <c r="BA97410" s="2"/>
    </row>
    <row r="97411" spans="53:53" x14ac:dyDescent="0.3">
      <c r="BA97411" s="2"/>
    </row>
    <row r="97412" spans="53:53" x14ac:dyDescent="0.3">
      <c r="BA97412" s="2"/>
    </row>
    <row r="97413" spans="53:53" x14ac:dyDescent="0.3">
      <c r="BA97413" s="2"/>
    </row>
    <row r="97414" spans="53:53" x14ac:dyDescent="0.3">
      <c r="BA97414" s="2"/>
    </row>
    <row r="97415" spans="53:53" x14ac:dyDescent="0.3">
      <c r="BA97415" s="2"/>
    </row>
    <row r="97416" spans="53:53" x14ac:dyDescent="0.3">
      <c r="BA97416" s="2"/>
    </row>
    <row r="97417" spans="53:53" x14ac:dyDescent="0.3">
      <c r="BA97417" s="2"/>
    </row>
    <row r="97418" spans="53:53" x14ac:dyDescent="0.3">
      <c r="BA97418" s="2"/>
    </row>
    <row r="97419" spans="53:53" x14ac:dyDescent="0.3">
      <c r="BA97419" s="2"/>
    </row>
    <row r="97420" spans="53:53" x14ac:dyDescent="0.3">
      <c r="BA97420" s="2"/>
    </row>
    <row r="97421" spans="53:53" x14ac:dyDescent="0.3">
      <c r="BA97421" s="2"/>
    </row>
    <row r="97422" spans="53:53" x14ac:dyDescent="0.3">
      <c r="BA97422" s="2"/>
    </row>
    <row r="97423" spans="53:53" x14ac:dyDescent="0.3">
      <c r="BA97423" s="2"/>
    </row>
    <row r="97424" spans="53:53" x14ac:dyDescent="0.3">
      <c r="BA97424" s="2"/>
    </row>
    <row r="97425" spans="53:53" x14ac:dyDescent="0.3">
      <c r="BA97425" s="2"/>
    </row>
    <row r="97426" spans="53:53" x14ac:dyDescent="0.3">
      <c r="BA97426" s="2"/>
    </row>
    <row r="97427" spans="53:53" x14ac:dyDescent="0.3">
      <c r="BA97427" s="2"/>
    </row>
    <row r="97428" spans="53:53" x14ac:dyDescent="0.3">
      <c r="BA97428" s="2"/>
    </row>
    <row r="97429" spans="53:53" x14ac:dyDescent="0.3">
      <c r="BA97429" s="2"/>
    </row>
    <row r="97430" spans="53:53" x14ac:dyDescent="0.3">
      <c r="BA97430" s="2"/>
    </row>
    <row r="97431" spans="53:53" x14ac:dyDescent="0.3">
      <c r="BA97431" s="2"/>
    </row>
    <row r="97432" spans="53:53" x14ac:dyDescent="0.3">
      <c r="BA97432" s="2"/>
    </row>
    <row r="97433" spans="53:53" x14ac:dyDescent="0.3">
      <c r="BA97433" s="2"/>
    </row>
    <row r="97434" spans="53:53" x14ac:dyDescent="0.3">
      <c r="BA97434" s="2"/>
    </row>
    <row r="97435" spans="53:53" x14ac:dyDescent="0.3">
      <c r="BA97435" s="2"/>
    </row>
    <row r="97436" spans="53:53" x14ac:dyDescent="0.3">
      <c r="BA97436" s="2"/>
    </row>
    <row r="97437" spans="53:53" x14ac:dyDescent="0.3">
      <c r="BA97437" s="2"/>
    </row>
    <row r="97438" spans="53:53" x14ac:dyDescent="0.3">
      <c r="BA97438" s="2"/>
    </row>
    <row r="97439" spans="53:53" x14ac:dyDescent="0.3">
      <c r="BA97439" s="2"/>
    </row>
    <row r="97440" spans="53:53" x14ac:dyDescent="0.3">
      <c r="BA97440" s="2"/>
    </row>
    <row r="97441" spans="53:53" x14ac:dyDescent="0.3">
      <c r="BA97441" s="2"/>
    </row>
    <row r="97442" spans="53:53" x14ac:dyDescent="0.3">
      <c r="BA97442" s="2"/>
    </row>
    <row r="97443" spans="53:53" x14ac:dyDescent="0.3">
      <c r="BA97443" s="2"/>
    </row>
    <row r="97444" spans="53:53" x14ac:dyDescent="0.3">
      <c r="BA97444" s="2"/>
    </row>
    <row r="97445" spans="53:53" x14ac:dyDescent="0.3">
      <c r="BA97445" s="2"/>
    </row>
    <row r="97446" spans="53:53" x14ac:dyDescent="0.3">
      <c r="BA97446" s="2"/>
    </row>
    <row r="97447" spans="53:53" x14ac:dyDescent="0.3">
      <c r="BA97447" s="2"/>
    </row>
    <row r="97448" spans="53:53" x14ac:dyDescent="0.3">
      <c r="BA97448" s="2"/>
    </row>
    <row r="97449" spans="53:53" x14ac:dyDescent="0.3">
      <c r="BA97449" s="2"/>
    </row>
    <row r="97450" spans="53:53" x14ac:dyDescent="0.3">
      <c r="BA97450" s="2"/>
    </row>
    <row r="97451" spans="53:53" x14ac:dyDescent="0.3">
      <c r="BA97451" s="2"/>
    </row>
    <row r="97452" spans="53:53" x14ac:dyDescent="0.3">
      <c r="BA97452" s="2"/>
    </row>
    <row r="97453" spans="53:53" x14ac:dyDescent="0.3">
      <c r="BA97453" s="2"/>
    </row>
    <row r="97454" spans="53:53" x14ac:dyDescent="0.3">
      <c r="BA97454" s="2"/>
    </row>
    <row r="97455" spans="53:53" x14ac:dyDescent="0.3">
      <c r="BA97455" s="2"/>
    </row>
    <row r="97456" spans="53:53" x14ac:dyDescent="0.3">
      <c r="BA97456" s="2"/>
    </row>
    <row r="97457" spans="53:53" x14ac:dyDescent="0.3">
      <c r="BA97457" s="2"/>
    </row>
    <row r="97458" spans="53:53" x14ac:dyDescent="0.3">
      <c r="BA97458" s="2"/>
    </row>
    <row r="97459" spans="53:53" x14ac:dyDescent="0.3">
      <c r="BA97459" s="2"/>
    </row>
    <row r="97460" spans="53:53" x14ac:dyDescent="0.3">
      <c r="BA97460" s="2"/>
    </row>
    <row r="97461" spans="53:53" x14ac:dyDescent="0.3">
      <c r="BA97461" s="2"/>
    </row>
    <row r="97462" spans="53:53" x14ac:dyDescent="0.3">
      <c r="BA97462" s="2"/>
    </row>
    <row r="97463" spans="53:53" x14ac:dyDescent="0.3">
      <c r="BA97463" s="2"/>
    </row>
    <row r="97464" spans="53:53" x14ac:dyDescent="0.3">
      <c r="BA97464" s="2"/>
    </row>
    <row r="97465" spans="53:53" x14ac:dyDescent="0.3">
      <c r="BA97465" s="2"/>
    </row>
    <row r="97466" spans="53:53" x14ac:dyDescent="0.3">
      <c r="BA97466" s="2"/>
    </row>
    <row r="97467" spans="53:53" x14ac:dyDescent="0.3">
      <c r="BA97467" s="2"/>
    </row>
    <row r="97468" spans="53:53" x14ac:dyDescent="0.3">
      <c r="BA97468" s="2"/>
    </row>
    <row r="97469" spans="53:53" x14ac:dyDescent="0.3">
      <c r="BA97469" s="2"/>
    </row>
    <row r="97470" spans="53:53" x14ac:dyDescent="0.3">
      <c r="BA97470" s="2"/>
    </row>
    <row r="97471" spans="53:53" x14ac:dyDescent="0.3">
      <c r="BA97471" s="2"/>
    </row>
    <row r="97472" spans="53:53" x14ac:dyDescent="0.3">
      <c r="BA97472" s="2"/>
    </row>
    <row r="97473" spans="53:53" x14ac:dyDescent="0.3">
      <c r="BA97473" s="2"/>
    </row>
    <row r="97474" spans="53:53" x14ac:dyDescent="0.3">
      <c r="BA97474" s="2"/>
    </row>
    <row r="97475" spans="53:53" x14ac:dyDescent="0.3">
      <c r="BA97475" s="2"/>
    </row>
    <row r="97476" spans="53:53" x14ac:dyDescent="0.3">
      <c r="BA97476" s="2"/>
    </row>
    <row r="97477" spans="53:53" x14ac:dyDescent="0.3">
      <c r="BA97477" s="2"/>
    </row>
    <row r="97478" spans="53:53" x14ac:dyDescent="0.3">
      <c r="BA97478" s="2"/>
    </row>
    <row r="97479" spans="53:53" x14ac:dyDescent="0.3">
      <c r="BA97479" s="2"/>
    </row>
    <row r="97480" spans="53:53" x14ac:dyDescent="0.3">
      <c r="BA97480" s="2"/>
    </row>
    <row r="97481" spans="53:53" x14ac:dyDescent="0.3">
      <c r="BA97481" s="2"/>
    </row>
    <row r="97482" spans="53:53" x14ac:dyDescent="0.3">
      <c r="BA97482" s="2"/>
    </row>
    <row r="97483" spans="53:53" x14ac:dyDescent="0.3">
      <c r="BA97483" s="2"/>
    </row>
    <row r="97484" spans="53:53" x14ac:dyDescent="0.3">
      <c r="BA97484" s="2"/>
    </row>
    <row r="97485" spans="53:53" x14ac:dyDescent="0.3">
      <c r="BA97485" s="2"/>
    </row>
    <row r="97486" spans="53:53" x14ac:dyDescent="0.3">
      <c r="BA97486" s="2"/>
    </row>
    <row r="97487" spans="53:53" x14ac:dyDescent="0.3">
      <c r="BA97487" s="2"/>
    </row>
    <row r="97488" spans="53:53" x14ac:dyDescent="0.3">
      <c r="BA97488" s="2"/>
    </row>
    <row r="97489" spans="53:53" x14ac:dyDescent="0.3">
      <c r="BA97489" s="2"/>
    </row>
    <row r="97490" spans="53:53" x14ac:dyDescent="0.3">
      <c r="BA97490" s="2"/>
    </row>
    <row r="97491" spans="53:53" x14ac:dyDescent="0.3">
      <c r="BA97491" s="2"/>
    </row>
    <row r="97492" spans="53:53" x14ac:dyDescent="0.3">
      <c r="BA97492" s="2"/>
    </row>
    <row r="97493" spans="53:53" x14ac:dyDescent="0.3">
      <c r="BA97493" s="2"/>
    </row>
    <row r="97494" spans="53:53" x14ac:dyDescent="0.3">
      <c r="BA97494" s="2"/>
    </row>
    <row r="97495" spans="53:53" x14ac:dyDescent="0.3">
      <c r="BA97495" s="2"/>
    </row>
    <row r="97496" spans="53:53" x14ac:dyDescent="0.3">
      <c r="BA97496" s="2"/>
    </row>
    <row r="97497" spans="53:53" x14ac:dyDescent="0.3">
      <c r="BA97497" s="2"/>
    </row>
    <row r="97498" spans="53:53" x14ac:dyDescent="0.3">
      <c r="BA97498" s="2"/>
    </row>
    <row r="97499" spans="53:53" x14ac:dyDescent="0.3">
      <c r="BA97499" s="2"/>
    </row>
    <row r="97500" spans="53:53" x14ac:dyDescent="0.3">
      <c r="BA97500" s="2"/>
    </row>
    <row r="97501" spans="53:53" x14ac:dyDescent="0.3">
      <c r="BA97501" s="2"/>
    </row>
    <row r="97502" spans="53:53" x14ac:dyDescent="0.3">
      <c r="BA97502" s="2"/>
    </row>
    <row r="97503" spans="53:53" x14ac:dyDescent="0.3">
      <c r="BA97503" s="2"/>
    </row>
    <row r="97504" spans="53:53" x14ac:dyDescent="0.3">
      <c r="BA97504" s="2"/>
    </row>
    <row r="97505" spans="53:53" x14ac:dyDescent="0.3">
      <c r="BA97505" s="2"/>
    </row>
    <row r="97506" spans="53:53" x14ac:dyDescent="0.3">
      <c r="BA97506" s="2"/>
    </row>
    <row r="97507" spans="53:53" x14ac:dyDescent="0.3">
      <c r="BA97507" s="2"/>
    </row>
    <row r="97508" spans="53:53" x14ac:dyDescent="0.3">
      <c r="BA97508" s="2"/>
    </row>
    <row r="97509" spans="53:53" x14ac:dyDescent="0.3">
      <c r="BA97509" s="2"/>
    </row>
    <row r="97510" spans="53:53" x14ac:dyDescent="0.3">
      <c r="BA97510" s="2"/>
    </row>
    <row r="97511" spans="53:53" x14ac:dyDescent="0.3">
      <c r="BA97511" s="2"/>
    </row>
    <row r="97512" spans="53:53" x14ac:dyDescent="0.3">
      <c r="BA97512" s="2"/>
    </row>
    <row r="97513" spans="53:53" x14ac:dyDescent="0.3">
      <c r="BA97513" s="2"/>
    </row>
    <row r="97514" spans="53:53" x14ac:dyDescent="0.3">
      <c r="BA97514" s="2"/>
    </row>
    <row r="97515" spans="53:53" x14ac:dyDescent="0.3">
      <c r="BA97515" s="2"/>
    </row>
    <row r="97516" spans="53:53" x14ac:dyDescent="0.3">
      <c r="BA97516" s="2"/>
    </row>
    <row r="97517" spans="53:53" x14ac:dyDescent="0.3">
      <c r="BA97517" s="2"/>
    </row>
    <row r="97518" spans="53:53" x14ac:dyDescent="0.3">
      <c r="BA97518" s="2"/>
    </row>
    <row r="97519" spans="53:53" x14ac:dyDescent="0.3">
      <c r="BA97519" s="2"/>
    </row>
    <row r="97520" spans="53:53" x14ac:dyDescent="0.3">
      <c r="BA97520" s="2"/>
    </row>
    <row r="97521" spans="53:53" x14ac:dyDescent="0.3">
      <c r="BA97521" s="2"/>
    </row>
    <row r="97522" spans="53:53" x14ac:dyDescent="0.3">
      <c r="BA97522" s="2"/>
    </row>
    <row r="97523" spans="53:53" x14ac:dyDescent="0.3">
      <c r="BA97523" s="2"/>
    </row>
    <row r="97524" spans="53:53" x14ac:dyDescent="0.3">
      <c r="BA97524" s="2"/>
    </row>
    <row r="97525" spans="53:53" x14ac:dyDescent="0.3">
      <c r="BA97525" s="2"/>
    </row>
    <row r="97526" spans="53:53" x14ac:dyDescent="0.3">
      <c r="BA97526" s="2"/>
    </row>
    <row r="97527" spans="53:53" x14ac:dyDescent="0.3">
      <c r="BA97527" s="2"/>
    </row>
    <row r="97528" spans="53:53" x14ac:dyDescent="0.3">
      <c r="BA97528" s="2"/>
    </row>
    <row r="97529" spans="53:53" x14ac:dyDescent="0.3">
      <c r="BA97529" s="2"/>
    </row>
    <row r="97530" spans="53:53" x14ac:dyDescent="0.3">
      <c r="BA97530" s="2"/>
    </row>
    <row r="97531" spans="53:53" x14ac:dyDescent="0.3">
      <c r="BA97531" s="2"/>
    </row>
    <row r="97532" spans="53:53" x14ac:dyDescent="0.3">
      <c r="BA97532" s="2"/>
    </row>
    <row r="97533" spans="53:53" x14ac:dyDescent="0.3">
      <c r="BA97533" s="2"/>
    </row>
    <row r="97534" spans="53:53" x14ac:dyDescent="0.3">
      <c r="BA97534" s="2"/>
    </row>
    <row r="97535" spans="53:53" x14ac:dyDescent="0.3">
      <c r="BA97535" s="2"/>
    </row>
    <row r="97536" spans="53:53" x14ac:dyDescent="0.3">
      <c r="BA97536" s="2"/>
    </row>
    <row r="97537" spans="53:53" x14ac:dyDescent="0.3">
      <c r="BA97537" s="2"/>
    </row>
    <row r="97538" spans="53:53" x14ac:dyDescent="0.3">
      <c r="BA97538" s="2"/>
    </row>
    <row r="97539" spans="53:53" x14ac:dyDescent="0.3">
      <c r="BA97539" s="2"/>
    </row>
    <row r="97540" spans="53:53" x14ac:dyDescent="0.3">
      <c r="BA97540" s="2"/>
    </row>
    <row r="97541" spans="53:53" x14ac:dyDescent="0.3">
      <c r="BA97541" s="2"/>
    </row>
    <row r="97542" spans="53:53" x14ac:dyDescent="0.3">
      <c r="BA97542" s="2"/>
    </row>
    <row r="97543" spans="53:53" x14ac:dyDescent="0.3">
      <c r="BA97543" s="2"/>
    </row>
    <row r="97544" spans="53:53" x14ac:dyDescent="0.3">
      <c r="BA97544" s="2"/>
    </row>
    <row r="97545" spans="53:53" x14ac:dyDescent="0.3">
      <c r="BA97545" s="2"/>
    </row>
    <row r="97546" spans="53:53" x14ac:dyDescent="0.3">
      <c r="BA97546" s="2"/>
    </row>
    <row r="97547" spans="53:53" x14ac:dyDescent="0.3">
      <c r="BA97547" s="2"/>
    </row>
    <row r="97548" spans="53:53" x14ac:dyDescent="0.3">
      <c r="BA97548" s="2"/>
    </row>
    <row r="97549" spans="53:53" x14ac:dyDescent="0.3">
      <c r="BA97549" s="2"/>
    </row>
    <row r="97550" spans="53:53" x14ac:dyDescent="0.3">
      <c r="BA97550" s="2"/>
    </row>
    <row r="97551" spans="53:53" x14ac:dyDescent="0.3">
      <c r="BA97551" s="2"/>
    </row>
    <row r="97552" spans="53:53" x14ac:dyDescent="0.3">
      <c r="BA97552" s="2"/>
    </row>
    <row r="97553" spans="53:53" x14ac:dyDescent="0.3">
      <c r="BA97553" s="2"/>
    </row>
    <row r="97554" spans="53:53" x14ac:dyDescent="0.3">
      <c r="BA97554" s="2"/>
    </row>
    <row r="97555" spans="53:53" x14ac:dyDescent="0.3">
      <c r="BA97555" s="2"/>
    </row>
    <row r="97556" spans="53:53" x14ac:dyDescent="0.3">
      <c r="BA97556" s="2"/>
    </row>
    <row r="97557" spans="53:53" x14ac:dyDescent="0.3">
      <c r="BA97557" s="2"/>
    </row>
    <row r="97558" spans="53:53" x14ac:dyDescent="0.3">
      <c r="BA97558" s="2"/>
    </row>
    <row r="97559" spans="53:53" x14ac:dyDescent="0.3">
      <c r="BA97559" s="2"/>
    </row>
    <row r="97560" spans="53:53" x14ac:dyDescent="0.3">
      <c r="BA97560" s="2"/>
    </row>
    <row r="97561" spans="53:53" x14ac:dyDescent="0.3">
      <c r="BA97561" s="2"/>
    </row>
    <row r="97562" spans="53:53" x14ac:dyDescent="0.3">
      <c r="BA97562" s="2"/>
    </row>
    <row r="97563" spans="53:53" x14ac:dyDescent="0.3">
      <c r="BA97563" s="2"/>
    </row>
    <row r="97564" spans="53:53" x14ac:dyDescent="0.3">
      <c r="BA97564" s="2"/>
    </row>
    <row r="97565" spans="53:53" x14ac:dyDescent="0.3">
      <c r="BA97565" s="2"/>
    </row>
    <row r="97566" spans="53:53" x14ac:dyDescent="0.3">
      <c r="BA97566" s="2"/>
    </row>
    <row r="97567" spans="53:53" x14ac:dyDescent="0.3">
      <c r="BA97567" s="2"/>
    </row>
    <row r="97568" spans="53:53" x14ac:dyDescent="0.3">
      <c r="BA97568" s="2"/>
    </row>
    <row r="97569" spans="53:53" x14ac:dyDescent="0.3">
      <c r="BA97569" s="2"/>
    </row>
    <row r="97570" spans="53:53" x14ac:dyDescent="0.3">
      <c r="BA97570" s="2"/>
    </row>
    <row r="97571" spans="53:53" x14ac:dyDescent="0.3">
      <c r="BA97571" s="2"/>
    </row>
    <row r="97572" spans="53:53" x14ac:dyDescent="0.3">
      <c r="BA97572" s="2"/>
    </row>
    <row r="97573" spans="53:53" x14ac:dyDescent="0.3">
      <c r="BA97573" s="2"/>
    </row>
    <row r="97574" spans="53:53" x14ac:dyDescent="0.3">
      <c r="BA97574" s="2"/>
    </row>
    <row r="97575" spans="53:53" x14ac:dyDescent="0.3">
      <c r="BA97575" s="2"/>
    </row>
    <row r="97576" spans="53:53" x14ac:dyDescent="0.3">
      <c r="BA97576" s="2"/>
    </row>
    <row r="97577" spans="53:53" x14ac:dyDescent="0.3">
      <c r="BA97577" s="2"/>
    </row>
    <row r="97578" spans="53:53" x14ac:dyDescent="0.3">
      <c r="BA97578" s="2"/>
    </row>
    <row r="97579" spans="53:53" x14ac:dyDescent="0.3">
      <c r="BA97579" s="2"/>
    </row>
    <row r="97580" spans="53:53" x14ac:dyDescent="0.3">
      <c r="BA97580" s="2"/>
    </row>
    <row r="97581" spans="53:53" x14ac:dyDescent="0.3">
      <c r="BA97581" s="2"/>
    </row>
    <row r="97582" spans="53:53" x14ac:dyDescent="0.3">
      <c r="BA97582" s="2"/>
    </row>
    <row r="97583" spans="53:53" x14ac:dyDescent="0.3">
      <c r="BA97583" s="2"/>
    </row>
    <row r="97584" spans="53:53" x14ac:dyDescent="0.3">
      <c r="BA97584" s="2"/>
    </row>
    <row r="97585" spans="53:53" x14ac:dyDescent="0.3">
      <c r="BA97585" s="2"/>
    </row>
    <row r="97586" spans="53:53" x14ac:dyDescent="0.3">
      <c r="BA97586" s="2"/>
    </row>
    <row r="97587" spans="53:53" x14ac:dyDescent="0.3">
      <c r="BA97587" s="2"/>
    </row>
    <row r="97588" spans="53:53" x14ac:dyDescent="0.3">
      <c r="BA97588" s="2"/>
    </row>
    <row r="97589" spans="53:53" x14ac:dyDescent="0.3">
      <c r="BA97589" s="2"/>
    </row>
    <row r="97590" spans="53:53" x14ac:dyDescent="0.3">
      <c r="BA97590" s="2"/>
    </row>
    <row r="97591" spans="53:53" x14ac:dyDescent="0.3">
      <c r="BA97591" s="2"/>
    </row>
    <row r="97592" spans="53:53" x14ac:dyDescent="0.3">
      <c r="BA97592" s="2"/>
    </row>
    <row r="97593" spans="53:53" x14ac:dyDescent="0.3">
      <c r="BA97593" s="2"/>
    </row>
    <row r="97594" spans="53:53" x14ac:dyDescent="0.3">
      <c r="BA97594" s="2"/>
    </row>
    <row r="97595" spans="53:53" x14ac:dyDescent="0.3">
      <c r="BA97595" s="2"/>
    </row>
    <row r="97596" spans="53:53" x14ac:dyDescent="0.3">
      <c r="BA97596" s="2"/>
    </row>
    <row r="97597" spans="53:53" x14ac:dyDescent="0.3">
      <c r="BA97597" s="2"/>
    </row>
    <row r="97598" spans="53:53" x14ac:dyDescent="0.3">
      <c r="BA97598" s="2"/>
    </row>
    <row r="97599" spans="53:53" x14ac:dyDescent="0.3">
      <c r="BA97599" s="2"/>
    </row>
    <row r="97600" spans="53:53" x14ac:dyDescent="0.3">
      <c r="BA97600" s="2"/>
    </row>
    <row r="97601" spans="53:53" x14ac:dyDescent="0.3">
      <c r="BA97601" s="2"/>
    </row>
    <row r="97602" spans="53:53" x14ac:dyDescent="0.3">
      <c r="BA97602" s="2"/>
    </row>
    <row r="97603" spans="53:53" x14ac:dyDescent="0.3">
      <c r="BA97603" s="2"/>
    </row>
    <row r="97604" spans="53:53" x14ac:dyDescent="0.3">
      <c r="BA97604" s="2"/>
    </row>
    <row r="97605" spans="53:53" x14ac:dyDescent="0.3">
      <c r="BA97605" s="2"/>
    </row>
    <row r="97606" spans="53:53" x14ac:dyDescent="0.3">
      <c r="BA97606" s="2"/>
    </row>
    <row r="97607" spans="53:53" x14ac:dyDescent="0.3">
      <c r="BA97607" s="2"/>
    </row>
    <row r="97608" spans="53:53" x14ac:dyDescent="0.3">
      <c r="BA97608" s="2"/>
    </row>
    <row r="97609" spans="53:53" x14ac:dyDescent="0.3">
      <c r="BA97609" s="2"/>
    </row>
    <row r="97610" spans="53:53" x14ac:dyDescent="0.3">
      <c r="BA97610" s="2"/>
    </row>
    <row r="97611" spans="53:53" x14ac:dyDescent="0.3">
      <c r="BA97611" s="2"/>
    </row>
    <row r="97612" spans="53:53" x14ac:dyDescent="0.3">
      <c r="BA97612" s="2"/>
    </row>
    <row r="97613" spans="53:53" x14ac:dyDescent="0.3">
      <c r="BA97613" s="2"/>
    </row>
    <row r="97614" spans="53:53" x14ac:dyDescent="0.3">
      <c r="BA97614" s="2"/>
    </row>
    <row r="97615" spans="53:53" x14ac:dyDescent="0.3">
      <c r="BA97615" s="2"/>
    </row>
    <row r="97616" spans="53:53" x14ac:dyDescent="0.3">
      <c r="BA97616" s="2"/>
    </row>
    <row r="97617" spans="53:53" x14ac:dyDescent="0.3">
      <c r="BA97617" s="2"/>
    </row>
    <row r="97618" spans="53:53" x14ac:dyDescent="0.3">
      <c r="BA97618" s="2"/>
    </row>
    <row r="97619" spans="53:53" x14ac:dyDescent="0.3">
      <c r="BA97619" s="2"/>
    </row>
    <row r="97620" spans="53:53" x14ac:dyDescent="0.3">
      <c r="BA97620" s="2"/>
    </row>
    <row r="97621" spans="53:53" x14ac:dyDescent="0.3">
      <c r="BA97621" s="2"/>
    </row>
    <row r="97622" spans="53:53" x14ac:dyDescent="0.3">
      <c r="BA97622" s="2"/>
    </row>
    <row r="97623" spans="53:53" x14ac:dyDescent="0.3">
      <c r="BA97623" s="2"/>
    </row>
    <row r="97624" spans="53:53" x14ac:dyDescent="0.3">
      <c r="BA97624" s="2"/>
    </row>
    <row r="97625" spans="53:53" x14ac:dyDescent="0.3">
      <c r="BA97625" s="2"/>
    </row>
    <row r="97626" spans="53:53" x14ac:dyDescent="0.3">
      <c r="BA97626" s="2"/>
    </row>
    <row r="97627" spans="53:53" x14ac:dyDescent="0.3">
      <c r="BA97627" s="2"/>
    </row>
    <row r="97628" spans="53:53" x14ac:dyDescent="0.3">
      <c r="BA97628" s="2"/>
    </row>
    <row r="97629" spans="53:53" x14ac:dyDescent="0.3">
      <c r="BA97629" s="2"/>
    </row>
    <row r="97630" spans="53:53" x14ac:dyDescent="0.3">
      <c r="BA97630" s="2"/>
    </row>
    <row r="97631" spans="53:53" x14ac:dyDescent="0.3">
      <c r="BA97631" s="2"/>
    </row>
    <row r="97632" spans="53:53" x14ac:dyDescent="0.3">
      <c r="BA97632" s="2"/>
    </row>
    <row r="97633" spans="53:53" x14ac:dyDescent="0.3">
      <c r="BA97633" s="2"/>
    </row>
    <row r="97634" spans="53:53" x14ac:dyDescent="0.3">
      <c r="BA97634" s="2"/>
    </row>
    <row r="97635" spans="53:53" x14ac:dyDescent="0.3">
      <c r="BA97635" s="2"/>
    </row>
    <row r="97636" spans="53:53" x14ac:dyDescent="0.3">
      <c r="BA97636" s="2"/>
    </row>
    <row r="97637" spans="53:53" x14ac:dyDescent="0.3">
      <c r="BA97637" s="2"/>
    </row>
    <row r="97638" spans="53:53" x14ac:dyDescent="0.3">
      <c r="BA97638" s="2"/>
    </row>
    <row r="97639" spans="53:53" x14ac:dyDescent="0.3">
      <c r="BA97639" s="2"/>
    </row>
    <row r="97640" spans="53:53" x14ac:dyDescent="0.3">
      <c r="BA97640" s="2"/>
    </row>
    <row r="97641" spans="53:53" x14ac:dyDescent="0.3">
      <c r="BA97641" s="2"/>
    </row>
    <row r="97642" spans="53:53" x14ac:dyDescent="0.3">
      <c r="BA97642" s="2"/>
    </row>
    <row r="97643" spans="53:53" x14ac:dyDescent="0.3">
      <c r="BA97643" s="2"/>
    </row>
    <row r="97644" spans="53:53" x14ac:dyDescent="0.3">
      <c r="BA97644" s="2"/>
    </row>
    <row r="97645" spans="53:53" x14ac:dyDescent="0.3">
      <c r="BA97645" s="2"/>
    </row>
    <row r="97646" spans="53:53" x14ac:dyDescent="0.3">
      <c r="BA97646" s="2"/>
    </row>
    <row r="97647" spans="53:53" x14ac:dyDescent="0.3">
      <c r="BA97647" s="2"/>
    </row>
    <row r="97648" spans="53:53" x14ac:dyDescent="0.3">
      <c r="BA97648" s="2"/>
    </row>
    <row r="97649" spans="53:53" x14ac:dyDescent="0.3">
      <c r="BA97649" s="2"/>
    </row>
    <row r="97650" spans="53:53" x14ac:dyDescent="0.3">
      <c r="BA97650" s="2"/>
    </row>
    <row r="97651" spans="53:53" x14ac:dyDescent="0.3">
      <c r="BA97651" s="2"/>
    </row>
    <row r="97652" spans="53:53" x14ac:dyDescent="0.3">
      <c r="BA97652" s="2"/>
    </row>
    <row r="97653" spans="53:53" x14ac:dyDescent="0.3">
      <c r="BA97653" s="2"/>
    </row>
    <row r="97654" spans="53:53" x14ac:dyDescent="0.3">
      <c r="BA97654" s="2"/>
    </row>
    <row r="97655" spans="53:53" x14ac:dyDescent="0.3">
      <c r="BA97655" s="2"/>
    </row>
    <row r="97656" spans="53:53" x14ac:dyDescent="0.3">
      <c r="BA97656" s="2"/>
    </row>
    <row r="97657" spans="53:53" x14ac:dyDescent="0.3">
      <c r="BA97657" s="2"/>
    </row>
    <row r="97658" spans="53:53" x14ac:dyDescent="0.3">
      <c r="BA97658" s="2"/>
    </row>
    <row r="97659" spans="53:53" x14ac:dyDescent="0.3">
      <c r="BA97659" s="2"/>
    </row>
    <row r="97660" spans="53:53" x14ac:dyDescent="0.3">
      <c r="BA97660" s="2"/>
    </row>
    <row r="97661" spans="53:53" x14ac:dyDescent="0.3">
      <c r="BA97661" s="2"/>
    </row>
    <row r="97662" spans="53:53" x14ac:dyDescent="0.3">
      <c r="BA97662" s="2"/>
    </row>
    <row r="97663" spans="53:53" x14ac:dyDescent="0.3">
      <c r="BA97663" s="2"/>
    </row>
    <row r="97664" spans="53:53" x14ac:dyDescent="0.3">
      <c r="BA97664" s="2"/>
    </row>
    <row r="97665" spans="53:53" x14ac:dyDescent="0.3">
      <c r="BA97665" s="2"/>
    </row>
    <row r="97666" spans="53:53" x14ac:dyDescent="0.3">
      <c r="BA97666" s="2"/>
    </row>
    <row r="97667" spans="53:53" x14ac:dyDescent="0.3">
      <c r="BA97667" s="2"/>
    </row>
    <row r="97668" spans="53:53" x14ac:dyDescent="0.3">
      <c r="BA97668" s="2"/>
    </row>
    <row r="97669" spans="53:53" x14ac:dyDescent="0.3">
      <c r="BA97669" s="2"/>
    </row>
    <row r="97670" spans="53:53" x14ac:dyDescent="0.3">
      <c r="BA97670" s="2"/>
    </row>
    <row r="97671" spans="53:53" x14ac:dyDescent="0.3">
      <c r="BA97671" s="2"/>
    </row>
    <row r="97672" spans="53:53" x14ac:dyDescent="0.3">
      <c r="BA97672" s="2"/>
    </row>
    <row r="97673" spans="53:53" x14ac:dyDescent="0.3">
      <c r="BA97673" s="2"/>
    </row>
    <row r="97674" spans="53:53" x14ac:dyDescent="0.3">
      <c r="BA97674" s="2"/>
    </row>
    <row r="97675" spans="53:53" x14ac:dyDescent="0.3">
      <c r="BA97675" s="2"/>
    </row>
    <row r="97676" spans="53:53" x14ac:dyDescent="0.3">
      <c r="BA97676" s="2"/>
    </row>
    <row r="97677" spans="53:53" x14ac:dyDescent="0.3">
      <c r="BA97677" s="2"/>
    </row>
    <row r="97678" spans="53:53" x14ac:dyDescent="0.3">
      <c r="BA97678" s="2"/>
    </row>
    <row r="97679" spans="53:53" x14ac:dyDescent="0.3">
      <c r="BA97679" s="2"/>
    </row>
    <row r="97680" spans="53:53" x14ac:dyDescent="0.3">
      <c r="BA97680" s="2"/>
    </row>
    <row r="97681" spans="53:53" x14ac:dyDescent="0.3">
      <c r="BA97681" s="2"/>
    </row>
    <row r="97682" spans="53:53" x14ac:dyDescent="0.3">
      <c r="BA97682" s="2"/>
    </row>
    <row r="97683" spans="53:53" x14ac:dyDescent="0.3">
      <c r="BA97683" s="2"/>
    </row>
    <row r="97684" spans="53:53" x14ac:dyDescent="0.3">
      <c r="BA97684" s="2"/>
    </row>
    <row r="97685" spans="53:53" x14ac:dyDescent="0.3">
      <c r="BA97685" s="2"/>
    </row>
    <row r="97686" spans="53:53" x14ac:dyDescent="0.3">
      <c r="BA97686" s="2"/>
    </row>
    <row r="97687" spans="53:53" x14ac:dyDescent="0.3">
      <c r="BA97687" s="2"/>
    </row>
    <row r="97688" spans="53:53" x14ac:dyDescent="0.3">
      <c r="BA97688" s="2"/>
    </row>
    <row r="97689" spans="53:53" x14ac:dyDescent="0.3">
      <c r="BA97689" s="2"/>
    </row>
    <row r="97690" spans="53:53" x14ac:dyDescent="0.3">
      <c r="BA97690" s="2"/>
    </row>
    <row r="97691" spans="53:53" x14ac:dyDescent="0.3">
      <c r="BA97691" s="2"/>
    </row>
    <row r="97692" spans="53:53" x14ac:dyDescent="0.3">
      <c r="BA97692" s="2"/>
    </row>
    <row r="97693" spans="53:53" x14ac:dyDescent="0.3">
      <c r="BA97693" s="2"/>
    </row>
    <row r="97694" spans="53:53" x14ac:dyDescent="0.3">
      <c r="BA97694" s="2"/>
    </row>
    <row r="97695" spans="53:53" x14ac:dyDescent="0.3">
      <c r="BA97695" s="2"/>
    </row>
    <row r="97696" spans="53:53" x14ac:dyDescent="0.3">
      <c r="BA97696" s="2"/>
    </row>
    <row r="97697" spans="53:53" x14ac:dyDescent="0.3">
      <c r="BA97697" s="2"/>
    </row>
    <row r="97698" spans="53:53" x14ac:dyDescent="0.3">
      <c r="BA97698" s="2"/>
    </row>
    <row r="97699" spans="53:53" x14ac:dyDescent="0.3">
      <c r="BA97699" s="2"/>
    </row>
    <row r="97700" spans="53:53" x14ac:dyDescent="0.3">
      <c r="BA97700" s="2"/>
    </row>
    <row r="97701" spans="53:53" x14ac:dyDescent="0.3">
      <c r="BA97701" s="2"/>
    </row>
    <row r="97702" spans="53:53" x14ac:dyDescent="0.3">
      <c r="BA97702" s="2"/>
    </row>
    <row r="97703" spans="53:53" x14ac:dyDescent="0.3">
      <c r="BA97703" s="2"/>
    </row>
    <row r="97704" spans="53:53" x14ac:dyDescent="0.3">
      <c r="BA97704" s="2"/>
    </row>
    <row r="97705" spans="53:53" x14ac:dyDescent="0.3">
      <c r="BA97705" s="2"/>
    </row>
    <row r="97706" spans="53:53" x14ac:dyDescent="0.3">
      <c r="BA97706" s="2"/>
    </row>
    <row r="97707" spans="53:53" x14ac:dyDescent="0.3">
      <c r="BA97707" s="2"/>
    </row>
    <row r="97708" spans="53:53" x14ac:dyDescent="0.3">
      <c r="BA97708" s="2"/>
    </row>
    <row r="97709" spans="53:53" x14ac:dyDescent="0.3">
      <c r="BA97709" s="2"/>
    </row>
    <row r="97710" spans="53:53" x14ac:dyDescent="0.3">
      <c r="BA97710" s="2"/>
    </row>
    <row r="97711" spans="53:53" x14ac:dyDescent="0.3">
      <c r="BA97711" s="2"/>
    </row>
    <row r="97712" spans="53:53" x14ac:dyDescent="0.3">
      <c r="BA97712" s="2"/>
    </row>
    <row r="97713" spans="53:53" x14ac:dyDescent="0.3">
      <c r="BA97713" s="2"/>
    </row>
    <row r="97714" spans="53:53" x14ac:dyDescent="0.3">
      <c r="BA97714" s="2"/>
    </row>
    <row r="97715" spans="53:53" x14ac:dyDescent="0.3">
      <c r="BA97715" s="2"/>
    </row>
    <row r="97716" spans="53:53" x14ac:dyDescent="0.3">
      <c r="BA97716" s="2"/>
    </row>
    <row r="97717" spans="53:53" x14ac:dyDescent="0.3">
      <c r="BA97717" s="2"/>
    </row>
    <row r="97718" spans="53:53" x14ac:dyDescent="0.3">
      <c r="BA97718" s="2"/>
    </row>
    <row r="97719" spans="53:53" x14ac:dyDescent="0.3">
      <c r="BA97719" s="2"/>
    </row>
    <row r="97720" spans="53:53" x14ac:dyDescent="0.3">
      <c r="BA97720" s="2"/>
    </row>
    <row r="97721" spans="53:53" x14ac:dyDescent="0.3">
      <c r="BA97721" s="2"/>
    </row>
    <row r="97722" spans="53:53" x14ac:dyDescent="0.3">
      <c r="BA97722" s="2"/>
    </row>
    <row r="97723" spans="53:53" x14ac:dyDescent="0.3">
      <c r="BA97723" s="2"/>
    </row>
    <row r="97724" spans="53:53" x14ac:dyDescent="0.3">
      <c r="BA97724" s="2"/>
    </row>
    <row r="97725" spans="53:53" x14ac:dyDescent="0.3">
      <c r="BA97725" s="2"/>
    </row>
    <row r="97726" spans="53:53" x14ac:dyDescent="0.3">
      <c r="BA97726" s="2"/>
    </row>
    <row r="97727" spans="53:53" x14ac:dyDescent="0.3">
      <c r="BA97727" s="2"/>
    </row>
    <row r="97728" spans="53:53" x14ac:dyDescent="0.3">
      <c r="BA97728" s="2"/>
    </row>
    <row r="97729" spans="53:53" x14ac:dyDescent="0.3">
      <c r="BA97729" s="2"/>
    </row>
    <row r="97730" spans="53:53" x14ac:dyDescent="0.3">
      <c r="BA97730" s="2"/>
    </row>
    <row r="97731" spans="53:53" x14ac:dyDescent="0.3">
      <c r="BA97731" s="2"/>
    </row>
    <row r="97732" spans="53:53" x14ac:dyDescent="0.3">
      <c r="BA97732" s="2"/>
    </row>
    <row r="97733" spans="53:53" x14ac:dyDescent="0.3">
      <c r="BA97733" s="2"/>
    </row>
    <row r="97734" spans="53:53" x14ac:dyDescent="0.3">
      <c r="BA97734" s="2"/>
    </row>
    <row r="97735" spans="53:53" x14ac:dyDescent="0.3">
      <c r="BA97735" s="2"/>
    </row>
    <row r="97736" spans="53:53" x14ac:dyDescent="0.3">
      <c r="BA97736" s="2"/>
    </row>
    <row r="97737" spans="53:53" x14ac:dyDescent="0.3">
      <c r="BA97737" s="2"/>
    </row>
    <row r="97738" spans="53:53" x14ac:dyDescent="0.3">
      <c r="BA97738" s="2"/>
    </row>
    <row r="97739" spans="53:53" x14ac:dyDescent="0.3">
      <c r="BA97739" s="2"/>
    </row>
    <row r="97740" spans="53:53" x14ac:dyDescent="0.3">
      <c r="BA97740" s="2"/>
    </row>
    <row r="97741" spans="53:53" x14ac:dyDescent="0.3">
      <c r="BA97741" s="2"/>
    </row>
    <row r="97742" spans="53:53" x14ac:dyDescent="0.3">
      <c r="BA97742" s="2"/>
    </row>
    <row r="97743" spans="53:53" x14ac:dyDescent="0.3">
      <c r="BA97743" s="2"/>
    </row>
    <row r="97744" spans="53:53" x14ac:dyDescent="0.3">
      <c r="BA97744" s="2"/>
    </row>
    <row r="97745" spans="53:53" x14ac:dyDescent="0.3">
      <c r="BA97745" s="2"/>
    </row>
    <row r="97746" spans="53:53" x14ac:dyDescent="0.3">
      <c r="BA97746" s="2"/>
    </row>
    <row r="97747" spans="53:53" x14ac:dyDescent="0.3">
      <c r="BA97747" s="2"/>
    </row>
    <row r="97748" spans="53:53" x14ac:dyDescent="0.3">
      <c r="BA97748" s="2"/>
    </row>
    <row r="97749" spans="53:53" x14ac:dyDescent="0.3">
      <c r="BA97749" s="2"/>
    </row>
    <row r="97750" spans="53:53" x14ac:dyDescent="0.3">
      <c r="BA97750" s="2"/>
    </row>
    <row r="97751" spans="53:53" x14ac:dyDescent="0.3">
      <c r="BA97751" s="2"/>
    </row>
    <row r="97752" spans="53:53" x14ac:dyDescent="0.3">
      <c r="BA97752" s="2"/>
    </row>
    <row r="97753" spans="53:53" x14ac:dyDescent="0.3">
      <c r="BA97753" s="2"/>
    </row>
    <row r="97754" spans="53:53" x14ac:dyDescent="0.3">
      <c r="BA97754" s="2"/>
    </row>
    <row r="97755" spans="53:53" x14ac:dyDescent="0.3">
      <c r="BA97755" s="2"/>
    </row>
    <row r="97756" spans="53:53" x14ac:dyDescent="0.3">
      <c r="BA97756" s="2"/>
    </row>
    <row r="97757" spans="53:53" x14ac:dyDescent="0.3">
      <c r="BA97757" s="2"/>
    </row>
    <row r="97758" spans="53:53" x14ac:dyDescent="0.3">
      <c r="BA97758" s="2"/>
    </row>
    <row r="97759" spans="53:53" x14ac:dyDescent="0.3">
      <c r="BA97759" s="2"/>
    </row>
    <row r="97760" spans="53:53" x14ac:dyDescent="0.3">
      <c r="BA97760" s="2"/>
    </row>
    <row r="97761" spans="53:53" x14ac:dyDescent="0.3">
      <c r="BA97761" s="2"/>
    </row>
    <row r="97762" spans="53:53" x14ac:dyDescent="0.3">
      <c r="BA97762" s="2"/>
    </row>
    <row r="97763" spans="53:53" x14ac:dyDescent="0.3">
      <c r="BA97763" s="2"/>
    </row>
    <row r="97764" spans="53:53" x14ac:dyDescent="0.3">
      <c r="BA97764" s="2"/>
    </row>
    <row r="97765" spans="53:53" x14ac:dyDescent="0.3">
      <c r="BA97765" s="2"/>
    </row>
    <row r="97766" spans="53:53" x14ac:dyDescent="0.3">
      <c r="BA97766" s="2"/>
    </row>
    <row r="97767" spans="53:53" x14ac:dyDescent="0.3">
      <c r="BA97767" s="2"/>
    </row>
    <row r="97768" spans="53:53" x14ac:dyDescent="0.3">
      <c r="BA97768" s="2"/>
    </row>
    <row r="97769" spans="53:53" x14ac:dyDescent="0.3">
      <c r="BA97769" s="2"/>
    </row>
    <row r="97770" spans="53:53" x14ac:dyDescent="0.3">
      <c r="BA97770" s="2"/>
    </row>
    <row r="97771" spans="53:53" x14ac:dyDescent="0.3">
      <c r="BA97771" s="2"/>
    </row>
    <row r="97772" spans="53:53" x14ac:dyDescent="0.3">
      <c r="BA97772" s="2"/>
    </row>
    <row r="97773" spans="53:53" x14ac:dyDescent="0.3">
      <c r="BA97773" s="2"/>
    </row>
    <row r="97774" spans="53:53" x14ac:dyDescent="0.3">
      <c r="BA97774" s="2"/>
    </row>
    <row r="97775" spans="53:53" x14ac:dyDescent="0.3">
      <c r="BA97775" s="2"/>
    </row>
    <row r="97776" spans="53:53" x14ac:dyDescent="0.3">
      <c r="BA97776" s="2"/>
    </row>
    <row r="97777" spans="53:53" x14ac:dyDescent="0.3">
      <c r="BA97777" s="2"/>
    </row>
    <row r="97778" spans="53:53" x14ac:dyDescent="0.3">
      <c r="BA97778" s="2"/>
    </row>
    <row r="97779" spans="53:53" x14ac:dyDescent="0.3">
      <c r="BA97779" s="2"/>
    </row>
    <row r="97780" spans="53:53" x14ac:dyDescent="0.3">
      <c r="BA97780" s="2"/>
    </row>
    <row r="97781" spans="53:53" x14ac:dyDescent="0.3">
      <c r="BA97781" s="2"/>
    </row>
    <row r="97782" spans="53:53" x14ac:dyDescent="0.3">
      <c r="BA97782" s="2"/>
    </row>
    <row r="97783" spans="53:53" x14ac:dyDescent="0.3">
      <c r="BA97783" s="2"/>
    </row>
    <row r="97784" spans="53:53" x14ac:dyDescent="0.3">
      <c r="BA97784" s="2"/>
    </row>
    <row r="97785" spans="53:53" x14ac:dyDescent="0.3">
      <c r="BA97785" s="2"/>
    </row>
    <row r="97786" spans="53:53" x14ac:dyDescent="0.3">
      <c r="BA97786" s="2"/>
    </row>
    <row r="97787" spans="53:53" x14ac:dyDescent="0.3">
      <c r="BA97787" s="2"/>
    </row>
    <row r="97788" spans="53:53" x14ac:dyDescent="0.3">
      <c r="BA97788" s="2"/>
    </row>
    <row r="97789" spans="53:53" x14ac:dyDescent="0.3">
      <c r="BA97789" s="2"/>
    </row>
    <row r="97790" spans="53:53" x14ac:dyDescent="0.3">
      <c r="BA97790" s="2"/>
    </row>
    <row r="97791" spans="53:53" x14ac:dyDescent="0.3">
      <c r="BA97791" s="2"/>
    </row>
    <row r="97792" spans="53:53" x14ac:dyDescent="0.3">
      <c r="BA97792" s="2"/>
    </row>
    <row r="97793" spans="53:53" x14ac:dyDescent="0.3">
      <c r="BA97793" s="2"/>
    </row>
    <row r="97794" spans="53:53" x14ac:dyDescent="0.3">
      <c r="BA97794" s="2"/>
    </row>
    <row r="97795" spans="53:53" x14ac:dyDescent="0.3">
      <c r="BA97795" s="2"/>
    </row>
    <row r="97796" spans="53:53" x14ac:dyDescent="0.3">
      <c r="BA97796" s="2"/>
    </row>
    <row r="97797" spans="53:53" x14ac:dyDescent="0.3">
      <c r="BA97797" s="2"/>
    </row>
    <row r="97798" spans="53:53" x14ac:dyDescent="0.3">
      <c r="BA97798" s="2"/>
    </row>
    <row r="97799" spans="53:53" x14ac:dyDescent="0.3">
      <c r="BA97799" s="2"/>
    </row>
    <row r="97800" spans="53:53" x14ac:dyDescent="0.3">
      <c r="BA97800" s="2"/>
    </row>
    <row r="97801" spans="53:53" x14ac:dyDescent="0.3">
      <c r="BA97801" s="2"/>
    </row>
    <row r="97802" spans="53:53" x14ac:dyDescent="0.3">
      <c r="BA97802" s="2"/>
    </row>
    <row r="97803" spans="53:53" x14ac:dyDescent="0.3">
      <c r="BA97803" s="2"/>
    </row>
    <row r="97804" spans="53:53" x14ac:dyDescent="0.3">
      <c r="BA97804" s="2"/>
    </row>
    <row r="97805" spans="53:53" x14ac:dyDescent="0.3">
      <c r="BA97805" s="2"/>
    </row>
    <row r="97806" spans="53:53" x14ac:dyDescent="0.3">
      <c r="BA97806" s="2"/>
    </row>
    <row r="97807" spans="53:53" x14ac:dyDescent="0.3">
      <c r="BA97807" s="2"/>
    </row>
    <row r="97808" spans="53:53" x14ac:dyDescent="0.3">
      <c r="BA97808" s="2"/>
    </row>
    <row r="97809" spans="53:53" x14ac:dyDescent="0.3">
      <c r="BA97809" s="2"/>
    </row>
    <row r="97810" spans="53:53" x14ac:dyDescent="0.3">
      <c r="BA97810" s="2"/>
    </row>
    <row r="97811" spans="53:53" x14ac:dyDescent="0.3">
      <c r="BA97811" s="2"/>
    </row>
    <row r="97812" spans="53:53" x14ac:dyDescent="0.3">
      <c r="BA97812" s="2"/>
    </row>
    <row r="97813" spans="53:53" x14ac:dyDescent="0.3">
      <c r="BA97813" s="2"/>
    </row>
    <row r="97814" spans="53:53" x14ac:dyDescent="0.3">
      <c r="BA97814" s="2"/>
    </row>
    <row r="97815" spans="53:53" x14ac:dyDescent="0.3">
      <c r="BA97815" s="2"/>
    </row>
    <row r="97816" spans="53:53" x14ac:dyDescent="0.3">
      <c r="BA97816" s="2"/>
    </row>
    <row r="97817" spans="53:53" x14ac:dyDescent="0.3">
      <c r="BA97817" s="2"/>
    </row>
    <row r="97818" spans="53:53" x14ac:dyDescent="0.3">
      <c r="BA97818" s="2"/>
    </row>
    <row r="97819" spans="53:53" x14ac:dyDescent="0.3">
      <c r="BA97819" s="2"/>
    </row>
    <row r="97820" spans="53:53" x14ac:dyDescent="0.3">
      <c r="BA97820" s="2"/>
    </row>
    <row r="97821" spans="53:53" x14ac:dyDescent="0.3">
      <c r="BA97821" s="2"/>
    </row>
    <row r="97822" spans="53:53" x14ac:dyDescent="0.3">
      <c r="BA97822" s="2"/>
    </row>
    <row r="97823" spans="53:53" x14ac:dyDescent="0.3">
      <c r="BA97823" s="2"/>
    </row>
    <row r="97824" spans="53:53" x14ac:dyDescent="0.3">
      <c r="BA97824" s="2"/>
    </row>
    <row r="97825" spans="53:53" x14ac:dyDescent="0.3">
      <c r="BA97825" s="2"/>
    </row>
    <row r="97826" spans="53:53" x14ac:dyDescent="0.3">
      <c r="BA97826" s="2"/>
    </row>
    <row r="97827" spans="53:53" x14ac:dyDescent="0.3">
      <c r="BA97827" s="2"/>
    </row>
    <row r="97828" spans="53:53" x14ac:dyDescent="0.3">
      <c r="BA97828" s="2"/>
    </row>
    <row r="97829" spans="53:53" x14ac:dyDescent="0.3">
      <c r="BA97829" s="2"/>
    </row>
    <row r="97830" spans="53:53" x14ac:dyDescent="0.3">
      <c r="BA97830" s="2"/>
    </row>
    <row r="97831" spans="53:53" x14ac:dyDescent="0.3">
      <c r="BA97831" s="2"/>
    </row>
    <row r="97832" spans="53:53" x14ac:dyDescent="0.3">
      <c r="BA97832" s="2"/>
    </row>
    <row r="97833" spans="53:53" x14ac:dyDescent="0.3">
      <c r="BA97833" s="2"/>
    </row>
    <row r="97834" spans="53:53" x14ac:dyDescent="0.3">
      <c r="BA97834" s="2"/>
    </row>
    <row r="97835" spans="53:53" x14ac:dyDescent="0.3">
      <c r="BA97835" s="2"/>
    </row>
    <row r="97836" spans="53:53" x14ac:dyDescent="0.3">
      <c r="BA97836" s="2"/>
    </row>
    <row r="97837" spans="53:53" x14ac:dyDescent="0.3">
      <c r="BA97837" s="2"/>
    </row>
    <row r="97838" spans="53:53" x14ac:dyDescent="0.3">
      <c r="BA97838" s="2"/>
    </row>
    <row r="97839" spans="53:53" x14ac:dyDescent="0.3">
      <c r="BA97839" s="2"/>
    </row>
    <row r="97840" spans="53:53" x14ac:dyDescent="0.3">
      <c r="BA97840" s="2"/>
    </row>
    <row r="97841" spans="53:53" x14ac:dyDescent="0.3">
      <c r="BA97841" s="2"/>
    </row>
    <row r="97842" spans="53:53" x14ac:dyDescent="0.3">
      <c r="BA97842" s="2"/>
    </row>
    <row r="97843" spans="53:53" x14ac:dyDescent="0.3">
      <c r="BA97843" s="2"/>
    </row>
    <row r="97844" spans="53:53" x14ac:dyDescent="0.3">
      <c r="BA97844" s="2"/>
    </row>
    <row r="97845" spans="53:53" x14ac:dyDescent="0.3">
      <c r="BA97845" s="2"/>
    </row>
    <row r="97846" spans="53:53" x14ac:dyDescent="0.3">
      <c r="BA97846" s="2"/>
    </row>
    <row r="97847" spans="53:53" x14ac:dyDescent="0.3">
      <c r="BA97847" s="2"/>
    </row>
    <row r="97848" spans="53:53" x14ac:dyDescent="0.3">
      <c r="BA97848" s="2"/>
    </row>
    <row r="97849" spans="53:53" x14ac:dyDescent="0.3">
      <c r="BA97849" s="2"/>
    </row>
    <row r="97850" spans="53:53" x14ac:dyDescent="0.3">
      <c r="BA97850" s="2"/>
    </row>
    <row r="97851" spans="53:53" x14ac:dyDescent="0.3">
      <c r="BA97851" s="2"/>
    </row>
    <row r="97852" spans="53:53" x14ac:dyDescent="0.3">
      <c r="BA97852" s="2"/>
    </row>
    <row r="97853" spans="53:53" x14ac:dyDescent="0.3">
      <c r="BA97853" s="2"/>
    </row>
    <row r="97854" spans="53:53" x14ac:dyDescent="0.3">
      <c r="BA97854" s="2"/>
    </row>
    <row r="97855" spans="53:53" x14ac:dyDescent="0.3">
      <c r="BA97855" s="2"/>
    </row>
    <row r="97856" spans="53:53" x14ac:dyDescent="0.3">
      <c r="BA97856" s="2"/>
    </row>
    <row r="97857" spans="53:53" x14ac:dyDescent="0.3">
      <c r="BA97857" s="2"/>
    </row>
    <row r="97858" spans="53:53" x14ac:dyDescent="0.3">
      <c r="BA97858" s="2"/>
    </row>
    <row r="97859" spans="53:53" x14ac:dyDescent="0.3">
      <c r="BA97859" s="2"/>
    </row>
    <row r="97860" spans="53:53" x14ac:dyDescent="0.3">
      <c r="BA97860" s="2"/>
    </row>
    <row r="97861" spans="53:53" x14ac:dyDescent="0.3">
      <c r="BA97861" s="2"/>
    </row>
    <row r="97862" spans="53:53" x14ac:dyDescent="0.3">
      <c r="BA97862" s="2"/>
    </row>
    <row r="97863" spans="53:53" x14ac:dyDescent="0.3">
      <c r="BA97863" s="2"/>
    </row>
    <row r="97864" spans="53:53" x14ac:dyDescent="0.3">
      <c r="BA97864" s="2"/>
    </row>
    <row r="97865" spans="53:53" x14ac:dyDescent="0.3">
      <c r="BA97865" s="2"/>
    </row>
    <row r="97866" spans="53:53" x14ac:dyDescent="0.3">
      <c r="BA97866" s="2"/>
    </row>
    <row r="97867" spans="53:53" x14ac:dyDescent="0.3">
      <c r="BA97867" s="2"/>
    </row>
    <row r="97868" spans="53:53" x14ac:dyDescent="0.3">
      <c r="BA97868" s="2"/>
    </row>
    <row r="97869" spans="53:53" x14ac:dyDescent="0.3">
      <c r="BA97869" s="2"/>
    </row>
    <row r="97870" spans="53:53" x14ac:dyDescent="0.3">
      <c r="BA97870" s="2"/>
    </row>
    <row r="97871" spans="53:53" x14ac:dyDescent="0.3">
      <c r="BA97871" s="2"/>
    </row>
    <row r="97872" spans="53:53" x14ac:dyDescent="0.3">
      <c r="BA97872" s="2"/>
    </row>
    <row r="97873" spans="53:53" x14ac:dyDescent="0.3">
      <c r="BA97873" s="2"/>
    </row>
    <row r="97874" spans="53:53" x14ac:dyDescent="0.3">
      <c r="BA97874" s="2"/>
    </row>
    <row r="97875" spans="53:53" x14ac:dyDescent="0.3">
      <c r="BA97875" s="2"/>
    </row>
    <row r="97876" spans="53:53" x14ac:dyDescent="0.3">
      <c r="BA97876" s="2"/>
    </row>
    <row r="97877" spans="53:53" x14ac:dyDescent="0.3">
      <c r="BA97877" s="2"/>
    </row>
    <row r="97878" spans="53:53" x14ac:dyDescent="0.3">
      <c r="BA97878" s="2"/>
    </row>
    <row r="97879" spans="53:53" x14ac:dyDescent="0.3">
      <c r="BA97879" s="2"/>
    </row>
    <row r="97880" spans="53:53" x14ac:dyDescent="0.3">
      <c r="BA97880" s="2"/>
    </row>
    <row r="97881" spans="53:53" x14ac:dyDescent="0.3">
      <c r="BA97881" s="2"/>
    </row>
    <row r="97882" spans="53:53" x14ac:dyDescent="0.3">
      <c r="BA97882" s="2"/>
    </row>
    <row r="97883" spans="53:53" x14ac:dyDescent="0.3">
      <c r="BA97883" s="2"/>
    </row>
    <row r="97884" spans="53:53" x14ac:dyDescent="0.3">
      <c r="BA97884" s="2"/>
    </row>
    <row r="97885" spans="53:53" x14ac:dyDescent="0.3">
      <c r="BA97885" s="2"/>
    </row>
    <row r="97886" spans="53:53" x14ac:dyDescent="0.3">
      <c r="BA97886" s="2"/>
    </row>
    <row r="97887" spans="53:53" x14ac:dyDescent="0.3">
      <c r="BA97887" s="2"/>
    </row>
    <row r="97888" spans="53:53" x14ac:dyDescent="0.3">
      <c r="BA97888" s="2"/>
    </row>
    <row r="97889" spans="53:53" x14ac:dyDescent="0.3">
      <c r="BA97889" s="2"/>
    </row>
    <row r="97890" spans="53:53" x14ac:dyDescent="0.3">
      <c r="BA97890" s="2"/>
    </row>
    <row r="97891" spans="53:53" x14ac:dyDescent="0.3">
      <c r="BA97891" s="2"/>
    </row>
    <row r="97892" spans="53:53" x14ac:dyDescent="0.3">
      <c r="BA97892" s="2"/>
    </row>
    <row r="97893" spans="53:53" x14ac:dyDescent="0.3">
      <c r="BA97893" s="2"/>
    </row>
    <row r="97894" spans="53:53" x14ac:dyDescent="0.3">
      <c r="BA97894" s="2"/>
    </row>
    <row r="97895" spans="53:53" x14ac:dyDescent="0.3">
      <c r="BA97895" s="2"/>
    </row>
    <row r="97896" spans="53:53" x14ac:dyDescent="0.3">
      <c r="BA97896" s="2"/>
    </row>
    <row r="97897" spans="53:53" x14ac:dyDescent="0.3">
      <c r="BA97897" s="2"/>
    </row>
    <row r="97898" spans="53:53" x14ac:dyDescent="0.3">
      <c r="BA97898" s="2"/>
    </row>
    <row r="97899" spans="53:53" x14ac:dyDescent="0.3">
      <c r="BA97899" s="2"/>
    </row>
    <row r="97900" spans="53:53" x14ac:dyDescent="0.3">
      <c r="BA97900" s="2"/>
    </row>
    <row r="97901" spans="53:53" x14ac:dyDescent="0.3">
      <c r="BA97901" s="2"/>
    </row>
    <row r="97902" spans="53:53" x14ac:dyDescent="0.3">
      <c r="BA97902" s="2"/>
    </row>
    <row r="97903" spans="53:53" x14ac:dyDescent="0.3">
      <c r="BA97903" s="2"/>
    </row>
    <row r="97904" spans="53:53" x14ac:dyDescent="0.3">
      <c r="BA97904" s="2"/>
    </row>
    <row r="97905" spans="53:53" x14ac:dyDescent="0.3">
      <c r="BA97905" s="2"/>
    </row>
    <row r="97906" spans="53:53" x14ac:dyDescent="0.3">
      <c r="BA97906" s="2"/>
    </row>
    <row r="97907" spans="53:53" x14ac:dyDescent="0.3">
      <c r="BA97907" s="2"/>
    </row>
    <row r="97908" spans="53:53" x14ac:dyDescent="0.3">
      <c r="BA97908" s="2"/>
    </row>
    <row r="97909" spans="53:53" x14ac:dyDescent="0.3">
      <c r="BA97909" s="2"/>
    </row>
    <row r="97910" spans="53:53" x14ac:dyDescent="0.3">
      <c r="BA97910" s="2"/>
    </row>
    <row r="97911" spans="53:53" x14ac:dyDescent="0.3">
      <c r="BA97911" s="2"/>
    </row>
    <row r="97912" spans="53:53" x14ac:dyDescent="0.3">
      <c r="BA97912" s="2"/>
    </row>
    <row r="97913" spans="53:53" x14ac:dyDescent="0.3">
      <c r="BA97913" s="2"/>
    </row>
    <row r="97914" spans="53:53" x14ac:dyDescent="0.3">
      <c r="BA97914" s="2"/>
    </row>
    <row r="97915" spans="53:53" x14ac:dyDescent="0.3">
      <c r="BA97915" s="2"/>
    </row>
    <row r="97916" spans="53:53" x14ac:dyDescent="0.3">
      <c r="BA97916" s="2"/>
    </row>
    <row r="97917" spans="53:53" x14ac:dyDescent="0.3">
      <c r="BA97917" s="2"/>
    </row>
    <row r="97918" spans="53:53" x14ac:dyDescent="0.3">
      <c r="BA97918" s="2"/>
    </row>
    <row r="97919" spans="53:53" x14ac:dyDescent="0.3">
      <c r="BA97919" s="2"/>
    </row>
    <row r="97920" spans="53:53" x14ac:dyDescent="0.3">
      <c r="BA97920" s="2"/>
    </row>
    <row r="97921" spans="53:53" x14ac:dyDescent="0.3">
      <c r="BA97921" s="2"/>
    </row>
    <row r="97922" spans="53:53" x14ac:dyDescent="0.3">
      <c r="BA97922" s="2"/>
    </row>
    <row r="97923" spans="53:53" x14ac:dyDescent="0.3">
      <c r="BA97923" s="2"/>
    </row>
    <row r="97924" spans="53:53" x14ac:dyDescent="0.3">
      <c r="BA97924" s="2"/>
    </row>
    <row r="97925" spans="53:53" x14ac:dyDescent="0.3">
      <c r="BA97925" s="2"/>
    </row>
    <row r="97926" spans="53:53" x14ac:dyDescent="0.3">
      <c r="BA97926" s="2"/>
    </row>
    <row r="97927" spans="53:53" x14ac:dyDescent="0.3">
      <c r="BA97927" s="2"/>
    </row>
    <row r="97928" spans="53:53" x14ac:dyDescent="0.3">
      <c r="BA97928" s="2"/>
    </row>
    <row r="97929" spans="53:53" x14ac:dyDescent="0.3">
      <c r="BA97929" s="2"/>
    </row>
    <row r="97930" spans="53:53" x14ac:dyDescent="0.3">
      <c r="BA97930" s="2"/>
    </row>
    <row r="97931" spans="53:53" x14ac:dyDescent="0.3">
      <c r="BA97931" s="2"/>
    </row>
    <row r="97932" spans="53:53" x14ac:dyDescent="0.3">
      <c r="BA97932" s="2"/>
    </row>
    <row r="97933" spans="53:53" x14ac:dyDescent="0.3">
      <c r="BA97933" s="2"/>
    </row>
    <row r="97934" spans="53:53" x14ac:dyDescent="0.3">
      <c r="BA97934" s="2"/>
    </row>
    <row r="97935" spans="53:53" x14ac:dyDescent="0.3">
      <c r="BA97935" s="2"/>
    </row>
    <row r="97936" spans="53:53" x14ac:dyDescent="0.3">
      <c r="BA97936" s="2"/>
    </row>
    <row r="97937" spans="53:53" x14ac:dyDescent="0.3">
      <c r="BA97937" s="2"/>
    </row>
    <row r="97938" spans="53:53" x14ac:dyDescent="0.3">
      <c r="BA97938" s="2"/>
    </row>
    <row r="97939" spans="53:53" x14ac:dyDescent="0.3">
      <c r="BA97939" s="2"/>
    </row>
    <row r="97940" spans="53:53" x14ac:dyDescent="0.3">
      <c r="BA97940" s="2"/>
    </row>
    <row r="97941" spans="53:53" x14ac:dyDescent="0.3">
      <c r="BA97941" s="2"/>
    </row>
    <row r="97942" spans="53:53" x14ac:dyDescent="0.3">
      <c r="BA97942" s="2"/>
    </row>
    <row r="97943" spans="53:53" x14ac:dyDescent="0.3">
      <c r="BA97943" s="2"/>
    </row>
    <row r="97944" spans="53:53" x14ac:dyDescent="0.3">
      <c r="BA97944" s="2"/>
    </row>
    <row r="97945" spans="53:53" x14ac:dyDescent="0.3">
      <c r="BA97945" s="2"/>
    </row>
    <row r="97946" spans="53:53" x14ac:dyDescent="0.3">
      <c r="BA97946" s="2"/>
    </row>
    <row r="97947" spans="53:53" x14ac:dyDescent="0.3">
      <c r="BA97947" s="2"/>
    </row>
    <row r="97948" spans="53:53" x14ac:dyDescent="0.3">
      <c r="BA97948" s="2"/>
    </row>
    <row r="97949" spans="53:53" x14ac:dyDescent="0.3">
      <c r="BA97949" s="2"/>
    </row>
    <row r="97950" spans="53:53" x14ac:dyDescent="0.3">
      <c r="BA97950" s="2"/>
    </row>
    <row r="97951" spans="53:53" x14ac:dyDescent="0.3">
      <c r="BA97951" s="2"/>
    </row>
    <row r="97952" spans="53:53" x14ac:dyDescent="0.3">
      <c r="BA97952" s="2"/>
    </row>
    <row r="97953" spans="53:53" x14ac:dyDescent="0.3">
      <c r="BA97953" s="2"/>
    </row>
    <row r="97954" spans="53:53" x14ac:dyDescent="0.3">
      <c r="BA97954" s="2"/>
    </row>
    <row r="97955" spans="53:53" x14ac:dyDescent="0.3">
      <c r="BA97955" s="2"/>
    </row>
    <row r="97956" spans="53:53" x14ac:dyDescent="0.3">
      <c r="BA97956" s="2"/>
    </row>
    <row r="97957" spans="53:53" x14ac:dyDescent="0.3">
      <c r="BA97957" s="2"/>
    </row>
    <row r="97958" spans="53:53" x14ac:dyDescent="0.3">
      <c r="BA97958" s="2"/>
    </row>
    <row r="97959" spans="53:53" x14ac:dyDescent="0.3">
      <c r="BA97959" s="2"/>
    </row>
    <row r="97960" spans="53:53" x14ac:dyDescent="0.3">
      <c r="BA97960" s="2"/>
    </row>
    <row r="97961" spans="53:53" x14ac:dyDescent="0.3">
      <c r="BA97961" s="2"/>
    </row>
    <row r="97962" spans="53:53" x14ac:dyDescent="0.3">
      <c r="BA97962" s="2"/>
    </row>
    <row r="97963" spans="53:53" x14ac:dyDescent="0.3">
      <c r="BA97963" s="2"/>
    </row>
    <row r="97964" spans="53:53" x14ac:dyDescent="0.3">
      <c r="BA97964" s="2"/>
    </row>
    <row r="97965" spans="53:53" x14ac:dyDescent="0.3">
      <c r="BA97965" s="2"/>
    </row>
    <row r="97966" spans="53:53" x14ac:dyDescent="0.3">
      <c r="BA97966" s="2"/>
    </row>
    <row r="97967" spans="53:53" x14ac:dyDescent="0.3">
      <c r="BA97967" s="2"/>
    </row>
    <row r="97968" spans="53:53" x14ac:dyDescent="0.3">
      <c r="BA97968" s="2"/>
    </row>
    <row r="97969" spans="53:53" x14ac:dyDescent="0.3">
      <c r="BA97969" s="2"/>
    </row>
    <row r="97970" spans="53:53" x14ac:dyDescent="0.3">
      <c r="BA97970" s="2"/>
    </row>
    <row r="97971" spans="53:53" x14ac:dyDescent="0.3">
      <c r="BA97971" s="2"/>
    </row>
    <row r="97972" spans="53:53" x14ac:dyDescent="0.3">
      <c r="BA97972" s="2"/>
    </row>
    <row r="97973" spans="53:53" x14ac:dyDescent="0.3">
      <c r="BA97973" s="2"/>
    </row>
    <row r="97974" spans="53:53" x14ac:dyDescent="0.3">
      <c r="BA97974" s="2"/>
    </row>
    <row r="97975" spans="53:53" x14ac:dyDescent="0.3">
      <c r="BA97975" s="2"/>
    </row>
    <row r="97976" spans="53:53" x14ac:dyDescent="0.3">
      <c r="BA97976" s="2"/>
    </row>
    <row r="97977" spans="53:53" x14ac:dyDescent="0.3">
      <c r="BA97977" s="2"/>
    </row>
    <row r="97978" spans="53:53" x14ac:dyDescent="0.3">
      <c r="BA97978" s="2"/>
    </row>
    <row r="97979" spans="53:53" x14ac:dyDescent="0.3">
      <c r="BA97979" s="2"/>
    </row>
    <row r="97980" spans="53:53" x14ac:dyDescent="0.3">
      <c r="BA97980" s="2"/>
    </row>
    <row r="97981" spans="53:53" x14ac:dyDescent="0.3">
      <c r="BA97981" s="2"/>
    </row>
    <row r="97982" spans="53:53" x14ac:dyDescent="0.3">
      <c r="BA97982" s="2"/>
    </row>
    <row r="97983" spans="53:53" x14ac:dyDescent="0.3">
      <c r="BA97983" s="2"/>
    </row>
    <row r="97984" spans="53:53" x14ac:dyDescent="0.3">
      <c r="BA97984" s="2"/>
    </row>
    <row r="97985" spans="53:53" x14ac:dyDescent="0.3">
      <c r="BA97985" s="2"/>
    </row>
    <row r="97986" spans="53:53" x14ac:dyDescent="0.3">
      <c r="BA97986" s="2"/>
    </row>
    <row r="97987" spans="53:53" x14ac:dyDescent="0.3">
      <c r="BA97987" s="2"/>
    </row>
    <row r="97988" spans="53:53" x14ac:dyDescent="0.3">
      <c r="BA97988" s="2"/>
    </row>
    <row r="97989" spans="53:53" x14ac:dyDescent="0.3">
      <c r="BA97989" s="2"/>
    </row>
    <row r="97990" spans="53:53" x14ac:dyDescent="0.3">
      <c r="BA97990" s="2"/>
    </row>
    <row r="97991" spans="53:53" x14ac:dyDescent="0.3">
      <c r="BA97991" s="2"/>
    </row>
    <row r="97992" spans="53:53" x14ac:dyDescent="0.3">
      <c r="BA97992" s="2"/>
    </row>
    <row r="97993" spans="53:53" x14ac:dyDescent="0.3">
      <c r="BA97993" s="2"/>
    </row>
    <row r="97994" spans="53:53" x14ac:dyDescent="0.3">
      <c r="BA97994" s="2"/>
    </row>
    <row r="97995" spans="53:53" x14ac:dyDescent="0.3">
      <c r="BA97995" s="2"/>
    </row>
    <row r="97996" spans="53:53" x14ac:dyDescent="0.3">
      <c r="BA97996" s="2"/>
    </row>
    <row r="97997" spans="53:53" x14ac:dyDescent="0.3">
      <c r="BA97997" s="2"/>
    </row>
    <row r="97998" spans="53:53" x14ac:dyDescent="0.3">
      <c r="BA97998" s="2"/>
    </row>
    <row r="97999" spans="53:53" x14ac:dyDescent="0.3">
      <c r="BA97999" s="2"/>
    </row>
    <row r="98000" spans="53:53" x14ac:dyDescent="0.3">
      <c r="BA98000" s="2"/>
    </row>
    <row r="98001" spans="53:53" x14ac:dyDescent="0.3">
      <c r="BA98001" s="2"/>
    </row>
    <row r="98002" spans="53:53" x14ac:dyDescent="0.3">
      <c r="BA98002" s="2"/>
    </row>
    <row r="98003" spans="53:53" x14ac:dyDescent="0.3">
      <c r="BA98003" s="2"/>
    </row>
    <row r="98004" spans="53:53" x14ac:dyDescent="0.3">
      <c r="BA98004" s="2"/>
    </row>
    <row r="98005" spans="53:53" x14ac:dyDescent="0.3">
      <c r="BA98005" s="2"/>
    </row>
    <row r="98006" spans="53:53" x14ac:dyDescent="0.3">
      <c r="BA98006" s="2"/>
    </row>
    <row r="98007" spans="53:53" x14ac:dyDescent="0.3">
      <c r="BA98007" s="2"/>
    </row>
    <row r="98008" spans="53:53" x14ac:dyDescent="0.3">
      <c r="BA98008" s="2"/>
    </row>
    <row r="98009" spans="53:53" x14ac:dyDescent="0.3">
      <c r="BA98009" s="2"/>
    </row>
    <row r="98010" spans="53:53" x14ac:dyDescent="0.3">
      <c r="BA98010" s="2"/>
    </row>
    <row r="98011" spans="53:53" x14ac:dyDescent="0.3">
      <c r="BA98011" s="2"/>
    </row>
    <row r="98012" spans="53:53" x14ac:dyDescent="0.3">
      <c r="BA98012" s="2"/>
    </row>
    <row r="98013" spans="53:53" x14ac:dyDescent="0.3">
      <c r="BA98013" s="2"/>
    </row>
    <row r="98014" spans="53:53" x14ac:dyDescent="0.3">
      <c r="BA98014" s="2"/>
    </row>
    <row r="98015" spans="53:53" x14ac:dyDescent="0.3">
      <c r="BA98015" s="2"/>
    </row>
    <row r="98016" spans="53:53" x14ac:dyDescent="0.3">
      <c r="BA98016" s="2"/>
    </row>
    <row r="98017" spans="53:53" x14ac:dyDescent="0.3">
      <c r="BA98017" s="2"/>
    </row>
    <row r="98018" spans="53:53" x14ac:dyDescent="0.3">
      <c r="BA98018" s="2"/>
    </row>
    <row r="98019" spans="53:53" x14ac:dyDescent="0.3">
      <c r="BA98019" s="2"/>
    </row>
    <row r="98020" spans="53:53" x14ac:dyDescent="0.3">
      <c r="BA98020" s="2"/>
    </row>
    <row r="98021" spans="53:53" x14ac:dyDescent="0.3">
      <c r="BA98021" s="2"/>
    </row>
    <row r="98022" spans="53:53" x14ac:dyDescent="0.3">
      <c r="BA98022" s="2"/>
    </row>
    <row r="98023" spans="53:53" x14ac:dyDescent="0.3">
      <c r="BA98023" s="2"/>
    </row>
    <row r="98024" spans="53:53" x14ac:dyDescent="0.3">
      <c r="BA98024" s="2"/>
    </row>
    <row r="98025" spans="53:53" x14ac:dyDescent="0.3">
      <c r="BA98025" s="2"/>
    </row>
    <row r="98026" spans="53:53" x14ac:dyDescent="0.3">
      <c r="BA98026" s="2"/>
    </row>
    <row r="98027" spans="53:53" x14ac:dyDescent="0.3">
      <c r="BA98027" s="2"/>
    </row>
    <row r="98028" spans="53:53" x14ac:dyDescent="0.3">
      <c r="BA98028" s="2"/>
    </row>
    <row r="98029" spans="53:53" x14ac:dyDescent="0.3">
      <c r="BA98029" s="2"/>
    </row>
    <row r="98030" spans="53:53" x14ac:dyDescent="0.3">
      <c r="BA98030" s="2"/>
    </row>
    <row r="98031" spans="53:53" x14ac:dyDescent="0.3">
      <c r="BA98031" s="2"/>
    </row>
    <row r="98032" spans="53:53" x14ac:dyDescent="0.3">
      <c r="BA98032" s="2"/>
    </row>
    <row r="98033" spans="53:53" x14ac:dyDescent="0.3">
      <c r="BA98033" s="2"/>
    </row>
    <row r="98034" spans="53:53" x14ac:dyDescent="0.3">
      <c r="BA98034" s="2"/>
    </row>
    <row r="98035" spans="53:53" x14ac:dyDescent="0.3">
      <c r="BA98035" s="2"/>
    </row>
    <row r="98036" spans="53:53" x14ac:dyDescent="0.3">
      <c r="BA98036" s="2"/>
    </row>
    <row r="98037" spans="53:53" x14ac:dyDescent="0.3">
      <c r="BA98037" s="2"/>
    </row>
    <row r="98038" spans="53:53" x14ac:dyDescent="0.3">
      <c r="BA98038" s="2"/>
    </row>
    <row r="98039" spans="53:53" x14ac:dyDescent="0.3">
      <c r="BA98039" s="2"/>
    </row>
    <row r="98040" spans="53:53" x14ac:dyDescent="0.3">
      <c r="BA98040" s="2"/>
    </row>
    <row r="98041" spans="53:53" x14ac:dyDescent="0.3">
      <c r="BA98041" s="2"/>
    </row>
    <row r="98042" spans="53:53" x14ac:dyDescent="0.3">
      <c r="BA98042" s="2"/>
    </row>
    <row r="98043" spans="53:53" x14ac:dyDescent="0.3">
      <c r="BA98043" s="2"/>
    </row>
    <row r="98044" spans="53:53" x14ac:dyDescent="0.3">
      <c r="BA98044" s="2"/>
    </row>
    <row r="98045" spans="53:53" x14ac:dyDescent="0.3">
      <c r="BA98045" s="2"/>
    </row>
    <row r="98046" spans="53:53" x14ac:dyDescent="0.3">
      <c r="BA98046" s="2"/>
    </row>
    <row r="98047" spans="53:53" x14ac:dyDescent="0.3">
      <c r="BA98047" s="2"/>
    </row>
    <row r="98048" spans="53:53" x14ac:dyDescent="0.3">
      <c r="BA98048" s="2"/>
    </row>
    <row r="98049" spans="53:53" x14ac:dyDescent="0.3">
      <c r="BA98049" s="2"/>
    </row>
    <row r="98050" spans="53:53" x14ac:dyDescent="0.3">
      <c r="BA98050" s="2"/>
    </row>
    <row r="98051" spans="53:53" x14ac:dyDescent="0.3">
      <c r="BA98051" s="2"/>
    </row>
    <row r="98052" spans="53:53" x14ac:dyDescent="0.3">
      <c r="BA98052" s="2"/>
    </row>
    <row r="98053" spans="53:53" x14ac:dyDescent="0.3">
      <c r="BA98053" s="2"/>
    </row>
    <row r="98054" spans="53:53" x14ac:dyDescent="0.3">
      <c r="BA98054" s="2"/>
    </row>
    <row r="98055" spans="53:53" x14ac:dyDescent="0.3">
      <c r="BA98055" s="2"/>
    </row>
    <row r="98056" spans="53:53" x14ac:dyDescent="0.3">
      <c r="BA98056" s="2"/>
    </row>
    <row r="98057" spans="53:53" x14ac:dyDescent="0.3">
      <c r="BA98057" s="2"/>
    </row>
    <row r="98058" spans="53:53" x14ac:dyDescent="0.3">
      <c r="BA98058" s="2"/>
    </row>
    <row r="98059" spans="53:53" x14ac:dyDescent="0.3">
      <c r="BA98059" s="2"/>
    </row>
    <row r="98060" spans="53:53" x14ac:dyDescent="0.3">
      <c r="BA98060" s="2"/>
    </row>
    <row r="98061" spans="53:53" x14ac:dyDescent="0.3">
      <c r="BA98061" s="2"/>
    </row>
    <row r="98062" spans="53:53" x14ac:dyDescent="0.3">
      <c r="BA98062" s="2"/>
    </row>
    <row r="98063" spans="53:53" x14ac:dyDescent="0.3">
      <c r="BA98063" s="2"/>
    </row>
    <row r="98064" spans="53:53" x14ac:dyDescent="0.3">
      <c r="BA98064" s="2"/>
    </row>
    <row r="98065" spans="53:53" x14ac:dyDescent="0.3">
      <c r="BA98065" s="2"/>
    </row>
    <row r="98066" spans="53:53" x14ac:dyDescent="0.3">
      <c r="BA98066" s="2"/>
    </row>
    <row r="98067" spans="53:53" x14ac:dyDescent="0.3">
      <c r="BA98067" s="2"/>
    </row>
    <row r="98068" spans="53:53" x14ac:dyDescent="0.3">
      <c r="BA98068" s="2"/>
    </row>
    <row r="98069" spans="53:53" x14ac:dyDescent="0.3">
      <c r="BA98069" s="2"/>
    </row>
    <row r="98070" spans="53:53" x14ac:dyDescent="0.3">
      <c r="BA98070" s="2"/>
    </row>
    <row r="98071" spans="53:53" x14ac:dyDescent="0.3">
      <c r="BA98071" s="2"/>
    </row>
    <row r="98072" spans="53:53" x14ac:dyDescent="0.3">
      <c r="BA98072" s="2"/>
    </row>
    <row r="98073" spans="53:53" x14ac:dyDescent="0.3">
      <c r="BA98073" s="2"/>
    </row>
    <row r="98074" spans="53:53" x14ac:dyDescent="0.3">
      <c r="BA98074" s="2"/>
    </row>
    <row r="98075" spans="53:53" x14ac:dyDescent="0.3">
      <c r="BA98075" s="2"/>
    </row>
    <row r="98076" spans="53:53" x14ac:dyDescent="0.3">
      <c r="BA98076" s="2"/>
    </row>
    <row r="98077" spans="53:53" x14ac:dyDescent="0.3">
      <c r="BA98077" s="2"/>
    </row>
    <row r="98078" spans="53:53" x14ac:dyDescent="0.3">
      <c r="BA98078" s="2"/>
    </row>
    <row r="98079" spans="53:53" x14ac:dyDescent="0.3">
      <c r="BA98079" s="2"/>
    </row>
    <row r="98080" spans="53:53" x14ac:dyDescent="0.3">
      <c r="BA98080" s="2"/>
    </row>
    <row r="98081" spans="53:53" x14ac:dyDescent="0.3">
      <c r="BA98081" s="2"/>
    </row>
    <row r="98082" spans="53:53" x14ac:dyDescent="0.3">
      <c r="BA98082" s="2"/>
    </row>
    <row r="98083" spans="53:53" x14ac:dyDescent="0.3">
      <c r="BA98083" s="2"/>
    </row>
    <row r="98084" spans="53:53" x14ac:dyDescent="0.3">
      <c r="BA98084" s="2"/>
    </row>
    <row r="98085" spans="53:53" x14ac:dyDescent="0.3">
      <c r="BA98085" s="2"/>
    </row>
    <row r="98086" spans="53:53" x14ac:dyDescent="0.3">
      <c r="BA98086" s="2"/>
    </row>
    <row r="98087" spans="53:53" x14ac:dyDescent="0.3">
      <c r="BA98087" s="2"/>
    </row>
    <row r="98088" spans="53:53" x14ac:dyDescent="0.3">
      <c r="BA98088" s="2"/>
    </row>
    <row r="98089" spans="53:53" x14ac:dyDescent="0.3">
      <c r="BA98089" s="2"/>
    </row>
    <row r="98090" spans="53:53" x14ac:dyDescent="0.3">
      <c r="BA98090" s="2"/>
    </row>
    <row r="98091" spans="53:53" x14ac:dyDescent="0.3">
      <c r="BA98091" s="2"/>
    </row>
    <row r="98092" spans="53:53" x14ac:dyDescent="0.3">
      <c r="BA98092" s="2"/>
    </row>
    <row r="98093" spans="53:53" x14ac:dyDescent="0.3">
      <c r="BA98093" s="2"/>
    </row>
    <row r="98094" spans="53:53" x14ac:dyDescent="0.3">
      <c r="BA98094" s="2"/>
    </row>
    <row r="98095" spans="53:53" x14ac:dyDescent="0.3">
      <c r="BA98095" s="2"/>
    </row>
    <row r="98096" spans="53:53" x14ac:dyDescent="0.3">
      <c r="BA98096" s="2"/>
    </row>
    <row r="98097" spans="53:53" x14ac:dyDescent="0.3">
      <c r="BA98097" s="2"/>
    </row>
    <row r="98098" spans="53:53" x14ac:dyDescent="0.3">
      <c r="BA98098" s="2"/>
    </row>
    <row r="98099" spans="53:53" x14ac:dyDescent="0.3">
      <c r="BA98099" s="2"/>
    </row>
    <row r="98100" spans="53:53" x14ac:dyDescent="0.3">
      <c r="BA98100" s="2"/>
    </row>
    <row r="98101" spans="53:53" x14ac:dyDescent="0.3">
      <c r="BA98101" s="2"/>
    </row>
    <row r="98102" spans="53:53" x14ac:dyDescent="0.3">
      <c r="BA98102" s="2"/>
    </row>
    <row r="98103" spans="53:53" x14ac:dyDescent="0.3">
      <c r="BA98103" s="2"/>
    </row>
    <row r="98104" spans="53:53" x14ac:dyDescent="0.3">
      <c r="BA98104" s="2"/>
    </row>
    <row r="98105" spans="53:53" x14ac:dyDescent="0.3">
      <c r="BA98105" s="2"/>
    </row>
    <row r="98106" spans="53:53" x14ac:dyDescent="0.3">
      <c r="BA98106" s="2"/>
    </row>
    <row r="98107" spans="53:53" x14ac:dyDescent="0.3">
      <c r="BA98107" s="2"/>
    </row>
    <row r="98108" spans="53:53" x14ac:dyDescent="0.3">
      <c r="BA98108" s="2"/>
    </row>
    <row r="98109" spans="53:53" x14ac:dyDescent="0.3">
      <c r="BA98109" s="2"/>
    </row>
    <row r="98110" spans="53:53" x14ac:dyDescent="0.3">
      <c r="BA98110" s="2"/>
    </row>
    <row r="98111" spans="53:53" x14ac:dyDescent="0.3">
      <c r="BA98111" s="2"/>
    </row>
    <row r="98112" spans="53:53" x14ac:dyDescent="0.3">
      <c r="BA98112" s="2"/>
    </row>
    <row r="98113" spans="53:53" x14ac:dyDescent="0.3">
      <c r="BA98113" s="2"/>
    </row>
    <row r="98114" spans="53:53" x14ac:dyDescent="0.3">
      <c r="BA98114" s="2"/>
    </row>
    <row r="98115" spans="53:53" x14ac:dyDescent="0.3">
      <c r="BA98115" s="2"/>
    </row>
    <row r="98116" spans="53:53" x14ac:dyDescent="0.3">
      <c r="BA98116" s="2"/>
    </row>
    <row r="98117" spans="53:53" x14ac:dyDescent="0.3">
      <c r="BA98117" s="2"/>
    </row>
    <row r="98118" spans="53:53" x14ac:dyDescent="0.3">
      <c r="BA98118" s="2"/>
    </row>
    <row r="98119" spans="53:53" x14ac:dyDescent="0.3">
      <c r="BA98119" s="2"/>
    </row>
    <row r="98120" spans="53:53" x14ac:dyDescent="0.3">
      <c r="BA98120" s="2"/>
    </row>
    <row r="98121" spans="53:53" x14ac:dyDescent="0.3">
      <c r="BA98121" s="2"/>
    </row>
    <row r="98122" spans="53:53" x14ac:dyDescent="0.3">
      <c r="BA98122" s="2"/>
    </row>
    <row r="98123" spans="53:53" x14ac:dyDescent="0.3">
      <c r="BA98123" s="2"/>
    </row>
    <row r="98124" spans="53:53" x14ac:dyDescent="0.3">
      <c r="BA98124" s="2"/>
    </row>
    <row r="98125" spans="53:53" x14ac:dyDescent="0.3">
      <c r="BA98125" s="2"/>
    </row>
    <row r="98126" spans="53:53" x14ac:dyDescent="0.3">
      <c r="BA98126" s="2"/>
    </row>
    <row r="98127" spans="53:53" x14ac:dyDescent="0.3">
      <c r="BA98127" s="2"/>
    </row>
    <row r="98128" spans="53:53" x14ac:dyDescent="0.3">
      <c r="BA98128" s="2"/>
    </row>
    <row r="98129" spans="53:53" x14ac:dyDescent="0.3">
      <c r="BA98129" s="2"/>
    </row>
    <row r="98130" spans="53:53" x14ac:dyDescent="0.3">
      <c r="BA98130" s="2"/>
    </row>
    <row r="98131" spans="53:53" x14ac:dyDescent="0.3">
      <c r="BA98131" s="2"/>
    </row>
    <row r="98132" spans="53:53" x14ac:dyDescent="0.3">
      <c r="BA98132" s="2"/>
    </row>
    <row r="98133" spans="53:53" x14ac:dyDescent="0.3">
      <c r="BA98133" s="2"/>
    </row>
    <row r="98134" spans="53:53" x14ac:dyDescent="0.3">
      <c r="BA98134" s="2"/>
    </row>
    <row r="98135" spans="53:53" x14ac:dyDescent="0.3">
      <c r="BA98135" s="2"/>
    </row>
    <row r="98136" spans="53:53" x14ac:dyDescent="0.3">
      <c r="BA98136" s="2"/>
    </row>
    <row r="98137" spans="53:53" x14ac:dyDescent="0.3">
      <c r="BA98137" s="2"/>
    </row>
    <row r="98138" spans="53:53" x14ac:dyDescent="0.3">
      <c r="BA98138" s="2"/>
    </row>
    <row r="98139" spans="53:53" x14ac:dyDescent="0.3">
      <c r="BA98139" s="2"/>
    </row>
    <row r="98140" spans="53:53" x14ac:dyDescent="0.3">
      <c r="BA98140" s="2"/>
    </row>
    <row r="98141" spans="53:53" x14ac:dyDescent="0.3">
      <c r="BA98141" s="2"/>
    </row>
    <row r="98142" spans="53:53" x14ac:dyDescent="0.3">
      <c r="BA98142" s="2"/>
    </row>
    <row r="98143" spans="53:53" x14ac:dyDescent="0.3">
      <c r="BA98143" s="2"/>
    </row>
    <row r="98144" spans="53:53" x14ac:dyDescent="0.3">
      <c r="BA98144" s="2"/>
    </row>
    <row r="98145" spans="53:53" x14ac:dyDescent="0.3">
      <c r="BA98145" s="2"/>
    </row>
    <row r="98146" spans="53:53" x14ac:dyDescent="0.3">
      <c r="BA98146" s="2"/>
    </row>
    <row r="98147" spans="53:53" x14ac:dyDescent="0.3">
      <c r="BA98147" s="2"/>
    </row>
    <row r="98148" spans="53:53" x14ac:dyDescent="0.3">
      <c r="BA98148" s="2"/>
    </row>
    <row r="98149" spans="53:53" x14ac:dyDescent="0.3">
      <c r="BA98149" s="2"/>
    </row>
    <row r="98150" spans="53:53" x14ac:dyDescent="0.3">
      <c r="BA98150" s="2"/>
    </row>
    <row r="98151" spans="53:53" x14ac:dyDescent="0.3">
      <c r="BA98151" s="2"/>
    </row>
    <row r="98152" spans="53:53" x14ac:dyDescent="0.3">
      <c r="BA98152" s="2"/>
    </row>
    <row r="98153" spans="53:53" x14ac:dyDescent="0.3">
      <c r="BA98153" s="2"/>
    </row>
    <row r="98154" spans="53:53" x14ac:dyDescent="0.3">
      <c r="BA98154" s="2"/>
    </row>
    <row r="98155" spans="53:53" x14ac:dyDescent="0.3">
      <c r="BA98155" s="2"/>
    </row>
    <row r="98156" spans="53:53" x14ac:dyDescent="0.3">
      <c r="BA98156" s="2"/>
    </row>
    <row r="98157" spans="53:53" x14ac:dyDescent="0.3">
      <c r="BA98157" s="2"/>
    </row>
    <row r="98158" spans="53:53" x14ac:dyDescent="0.3">
      <c r="BA98158" s="2"/>
    </row>
    <row r="98159" spans="53:53" x14ac:dyDescent="0.3">
      <c r="BA98159" s="2"/>
    </row>
    <row r="98160" spans="53:53" x14ac:dyDescent="0.3">
      <c r="BA98160" s="2"/>
    </row>
    <row r="98161" spans="53:53" x14ac:dyDescent="0.3">
      <c r="BA98161" s="2"/>
    </row>
    <row r="98162" spans="53:53" x14ac:dyDescent="0.3">
      <c r="BA98162" s="2"/>
    </row>
    <row r="98163" spans="53:53" x14ac:dyDescent="0.3">
      <c r="BA98163" s="2"/>
    </row>
    <row r="98164" spans="53:53" x14ac:dyDescent="0.3">
      <c r="BA98164" s="2"/>
    </row>
    <row r="98165" spans="53:53" x14ac:dyDescent="0.3">
      <c r="BA98165" s="2"/>
    </row>
    <row r="98166" spans="53:53" x14ac:dyDescent="0.3">
      <c r="BA98166" s="2"/>
    </row>
    <row r="98167" spans="53:53" x14ac:dyDescent="0.3">
      <c r="BA98167" s="2"/>
    </row>
    <row r="98168" spans="53:53" x14ac:dyDescent="0.3">
      <c r="BA98168" s="2"/>
    </row>
    <row r="98169" spans="53:53" x14ac:dyDescent="0.3">
      <c r="BA98169" s="2"/>
    </row>
    <row r="98170" spans="53:53" x14ac:dyDescent="0.3">
      <c r="BA98170" s="2"/>
    </row>
    <row r="98171" spans="53:53" x14ac:dyDescent="0.3">
      <c r="BA98171" s="2"/>
    </row>
    <row r="98172" spans="53:53" x14ac:dyDescent="0.3">
      <c r="BA98172" s="2"/>
    </row>
    <row r="98173" spans="53:53" x14ac:dyDescent="0.3">
      <c r="BA98173" s="2"/>
    </row>
    <row r="98174" spans="53:53" x14ac:dyDescent="0.3">
      <c r="BA98174" s="2"/>
    </row>
    <row r="98175" spans="53:53" x14ac:dyDescent="0.3">
      <c r="BA98175" s="2"/>
    </row>
    <row r="98176" spans="53:53" x14ac:dyDescent="0.3">
      <c r="BA98176" s="2"/>
    </row>
    <row r="98177" spans="53:53" x14ac:dyDescent="0.3">
      <c r="BA98177" s="2"/>
    </row>
    <row r="98178" spans="53:53" x14ac:dyDescent="0.3">
      <c r="BA98178" s="2"/>
    </row>
    <row r="98179" spans="53:53" x14ac:dyDescent="0.3">
      <c r="BA98179" s="2"/>
    </row>
    <row r="98180" spans="53:53" x14ac:dyDescent="0.3">
      <c r="BA98180" s="2"/>
    </row>
    <row r="98181" spans="53:53" x14ac:dyDescent="0.3">
      <c r="BA98181" s="2"/>
    </row>
    <row r="98182" spans="53:53" x14ac:dyDescent="0.3">
      <c r="BA98182" s="2"/>
    </row>
    <row r="98183" spans="53:53" x14ac:dyDescent="0.3">
      <c r="BA98183" s="2"/>
    </row>
    <row r="98184" spans="53:53" x14ac:dyDescent="0.3">
      <c r="BA98184" s="2"/>
    </row>
    <row r="98185" spans="53:53" x14ac:dyDescent="0.3">
      <c r="BA98185" s="2"/>
    </row>
    <row r="98186" spans="53:53" x14ac:dyDescent="0.3">
      <c r="BA98186" s="2"/>
    </row>
    <row r="98187" spans="53:53" x14ac:dyDescent="0.3">
      <c r="BA98187" s="2"/>
    </row>
    <row r="98188" spans="53:53" x14ac:dyDescent="0.3">
      <c r="BA98188" s="2"/>
    </row>
    <row r="98189" spans="53:53" x14ac:dyDescent="0.3">
      <c r="BA98189" s="2"/>
    </row>
    <row r="98190" spans="53:53" x14ac:dyDescent="0.3">
      <c r="BA98190" s="2"/>
    </row>
    <row r="98191" spans="53:53" x14ac:dyDescent="0.3">
      <c r="BA98191" s="2"/>
    </row>
    <row r="98192" spans="53:53" x14ac:dyDescent="0.3">
      <c r="BA98192" s="2"/>
    </row>
    <row r="98193" spans="53:53" x14ac:dyDescent="0.3">
      <c r="BA98193" s="2"/>
    </row>
    <row r="98194" spans="53:53" x14ac:dyDescent="0.3">
      <c r="BA98194" s="2"/>
    </row>
    <row r="98195" spans="53:53" x14ac:dyDescent="0.3">
      <c r="BA98195" s="2"/>
    </row>
    <row r="98196" spans="53:53" x14ac:dyDescent="0.3">
      <c r="BA98196" s="2"/>
    </row>
    <row r="98197" spans="53:53" x14ac:dyDescent="0.3">
      <c r="BA98197" s="2"/>
    </row>
    <row r="98198" spans="53:53" x14ac:dyDescent="0.3">
      <c r="BA98198" s="2"/>
    </row>
    <row r="98199" spans="53:53" x14ac:dyDescent="0.3">
      <c r="BA98199" s="2"/>
    </row>
    <row r="98200" spans="53:53" x14ac:dyDescent="0.3">
      <c r="BA98200" s="2"/>
    </row>
    <row r="98201" spans="53:53" x14ac:dyDescent="0.3">
      <c r="BA98201" s="2"/>
    </row>
    <row r="98202" spans="53:53" x14ac:dyDescent="0.3">
      <c r="BA98202" s="2"/>
    </row>
    <row r="98203" spans="53:53" x14ac:dyDescent="0.3">
      <c r="BA98203" s="2"/>
    </row>
    <row r="98204" spans="53:53" x14ac:dyDescent="0.3">
      <c r="BA98204" s="2"/>
    </row>
    <row r="98205" spans="53:53" x14ac:dyDescent="0.3">
      <c r="BA98205" s="2"/>
    </row>
    <row r="98206" spans="53:53" x14ac:dyDescent="0.3">
      <c r="BA98206" s="2"/>
    </row>
    <row r="98207" spans="53:53" x14ac:dyDescent="0.3">
      <c r="BA98207" s="2"/>
    </row>
    <row r="98208" spans="53:53" x14ac:dyDescent="0.3">
      <c r="BA98208" s="2"/>
    </row>
    <row r="98209" spans="53:53" x14ac:dyDescent="0.3">
      <c r="BA98209" s="2"/>
    </row>
    <row r="98210" spans="53:53" x14ac:dyDescent="0.3">
      <c r="BA98210" s="2"/>
    </row>
    <row r="98211" spans="53:53" x14ac:dyDescent="0.3">
      <c r="BA98211" s="2"/>
    </row>
    <row r="98212" spans="53:53" x14ac:dyDescent="0.3">
      <c r="BA98212" s="2"/>
    </row>
    <row r="98213" spans="53:53" x14ac:dyDescent="0.3">
      <c r="BA98213" s="2"/>
    </row>
    <row r="98214" spans="53:53" x14ac:dyDescent="0.3">
      <c r="BA98214" s="2"/>
    </row>
    <row r="98215" spans="53:53" x14ac:dyDescent="0.3">
      <c r="BA98215" s="2"/>
    </row>
    <row r="98216" spans="53:53" x14ac:dyDescent="0.3">
      <c r="BA98216" s="2"/>
    </row>
    <row r="98217" spans="53:53" x14ac:dyDescent="0.3">
      <c r="BA98217" s="2"/>
    </row>
    <row r="98218" spans="53:53" x14ac:dyDescent="0.3">
      <c r="BA98218" s="2"/>
    </row>
    <row r="98219" spans="53:53" x14ac:dyDescent="0.3">
      <c r="BA98219" s="2"/>
    </row>
    <row r="98220" spans="53:53" x14ac:dyDescent="0.3">
      <c r="BA98220" s="2"/>
    </row>
    <row r="98221" spans="53:53" x14ac:dyDescent="0.3">
      <c r="BA98221" s="2"/>
    </row>
    <row r="98222" spans="53:53" x14ac:dyDescent="0.3">
      <c r="BA98222" s="2"/>
    </row>
    <row r="98223" spans="53:53" x14ac:dyDescent="0.3">
      <c r="BA98223" s="2"/>
    </row>
    <row r="98224" spans="53:53" x14ac:dyDescent="0.3">
      <c r="BA98224" s="2"/>
    </row>
    <row r="98225" spans="53:53" x14ac:dyDescent="0.3">
      <c r="BA98225" s="2"/>
    </row>
    <row r="98226" spans="53:53" x14ac:dyDescent="0.3">
      <c r="BA98226" s="2"/>
    </row>
    <row r="98227" spans="53:53" x14ac:dyDescent="0.3">
      <c r="BA98227" s="2"/>
    </row>
    <row r="98228" spans="53:53" x14ac:dyDescent="0.3">
      <c r="BA98228" s="2"/>
    </row>
    <row r="98229" spans="53:53" x14ac:dyDescent="0.3">
      <c r="BA98229" s="2"/>
    </row>
    <row r="98230" spans="53:53" x14ac:dyDescent="0.3">
      <c r="BA98230" s="2"/>
    </row>
    <row r="98231" spans="53:53" x14ac:dyDescent="0.3">
      <c r="BA98231" s="2"/>
    </row>
    <row r="98232" spans="53:53" x14ac:dyDescent="0.3">
      <c r="BA98232" s="2"/>
    </row>
    <row r="98233" spans="53:53" x14ac:dyDescent="0.3">
      <c r="BA98233" s="2"/>
    </row>
    <row r="98234" spans="53:53" x14ac:dyDescent="0.3">
      <c r="BA98234" s="2"/>
    </row>
    <row r="98235" spans="53:53" x14ac:dyDescent="0.3">
      <c r="BA98235" s="2"/>
    </row>
    <row r="98236" spans="53:53" x14ac:dyDescent="0.3">
      <c r="BA98236" s="2"/>
    </row>
    <row r="98237" spans="53:53" x14ac:dyDescent="0.3">
      <c r="BA98237" s="2"/>
    </row>
    <row r="98238" spans="53:53" x14ac:dyDescent="0.3">
      <c r="BA98238" s="2"/>
    </row>
    <row r="98239" spans="53:53" x14ac:dyDescent="0.3">
      <c r="BA98239" s="2"/>
    </row>
    <row r="98240" spans="53:53" x14ac:dyDescent="0.3">
      <c r="BA98240" s="2"/>
    </row>
    <row r="98241" spans="53:53" x14ac:dyDescent="0.3">
      <c r="BA98241" s="2"/>
    </row>
    <row r="98242" spans="53:53" x14ac:dyDescent="0.3">
      <c r="BA98242" s="2"/>
    </row>
    <row r="98243" spans="53:53" x14ac:dyDescent="0.3">
      <c r="BA98243" s="2"/>
    </row>
    <row r="98244" spans="53:53" x14ac:dyDescent="0.3">
      <c r="BA98244" s="2"/>
    </row>
    <row r="98245" spans="53:53" x14ac:dyDescent="0.3">
      <c r="BA98245" s="2"/>
    </row>
    <row r="98246" spans="53:53" x14ac:dyDescent="0.3">
      <c r="BA98246" s="2"/>
    </row>
    <row r="98247" spans="53:53" x14ac:dyDescent="0.3">
      <c r="BA98247" s="2"/>
    </row>
    <row r="98248" spans="53:53" x14ac:dyDescent="0.3">
      <c r="BA98248" s="2"/>
    </row>
    <row r="98249" spans="53:53" x14ac:dyDescent="0.3">
      <c r="BA98249" s="2"/>
    </row>
    <row r="98250" spans="53:53" x14ac:dyDescent="0.3">
      <c r="BA98250" s="2"/>
    </row>
    <row r="98251" spans="53:53" x14ac:dyDescent="0.3">
      <c r="BA98251" s="2"/>
    </row>
    <row r="98252" spans="53:53" x14ac:dyDescent="0.3">
      <c r="BA98252" s="2"/>
    </row>
    <row r="98253" spans="53:53" x14ac:dyDescent="0.3">
      <c r="BA98253" s="2"/>
    </row>
    <row r="98254" spans="53:53" x14ac:dyDescent="0.3">
      <c r="BA98254" s="2"/>
    </row>
    <row r="98255" spans="53:53" x14ac:dyDescent="0.3">
      <c r="BA98255" s="2"/>
    </row>
    <row r="98256" spans="53:53" x14ac:dyDescent="0.3">
      <c r="BA98256" s="2"/>
    </row>
    <row r="98257" spans="53:53" x14ac:dyDescent="0.3">
      <c r="BA98257" s="2"/>
    </row>
    <row r="98258" spans="53:53" x14ac:dyDescent="0.3">
      <c r="BA98258" s="2"/>
    </row>
    <row r="98259" spans="53:53" x14ac:dyDescent="0.3">
      <c r="BA98259" s="2"/>
    </row>
    <row r="98260" spans="53:53" x14ac:dyDescent="0.3">
      <c r="BA98260" s="2"/>
    </row>
    <row r="98261" spans="53:53" x14ac:dyDescent="0.3">
      <c r="BA98261" s="2"/>
    </row>
    <row r="98262" spans="53:53" x14ac:dyDescent="0.3">
      <c r="BA98262" s="2"/>
    </row>
    <row r="98263" spans="53:53" x14ac:dyDescent="0.3">
      <c r="BA98263" s="2"/>
    </row>
    <row r="98264" spans="53:53" x14ac:dyDescent="0.3">
      <c r="BA98264" s="2"/>
    </row>
    <row r="98265" spans="53:53" x14ac:dyDescent="0.3">
      <c r="BA98265" s="2"/>
    </row>
    <row r="98266" spans="53:53" x14ac:dyDescent="0.3">
      <c r="BA98266" s="2"/>
    </row>
    <row r="98267" spans="53:53" x14ac:dyDescent="0.3">
      <c r="BA98267" s="2"/>
    </row>
    <row r="98268" spans="53:53" x14ac:dyDescent="0.3">
      <c r="BA98268" s="2"/>
    </row>
    <row r="98269" spans="53:53" x14ac:dyDescent="0.3">
      <c r="BA98269" s="2"/>
    </row>
    <row r="98270" spans="53:53" x14ac:dyDescent="0.3">
      <c r="BA98270" s="2"/>
    </row>
    <row r="98271" spans="53:53" x14ac:dyDescent="0.3">
      <c r="BA98271" s="2"/>
    </row>
    <row r="98272" spans="53:53" x14ac:dyDescent="0.3">
      <c r="BA98272" s="2"/>
    </row>
    <row r="98273" spans="53:53" x14ac:dyDescent="0.3">
      <c r="BA98273" s="2"/>
    </row>
    <row r="98274" spans="53:53" x14ac:dyDescent="0.3">
      <c r="BA98274" s="2"/>
    </row>
    <row r="98275" spans="53:53" x14ac:dyDescent="0.3">
      <c r="BA98275" s="2"/>
    </row>
    <row r="98276" spans="53:53" x14ac:dyDescent="0.3">
      <c r="BA98276" s="2"/>
    </row>
    <row r="98277" spans="53:53" x14ac:dyDescent="0.3">
      <c r="BA98277" s="2"/>
    </row>
    <row r="98278" spans="53:53" x14ac:dyDescent="0.3">
      <c r="BA98278" s="2"/>
    </row>
    <row r="98279" spans="53:53" x14ac:dyDescent="0.3">
      <c r="BA98279" s="2"/>
    </row>
    <row r="98280" spans="53:53" x14ac:dyDescent="0.3">
      <c r="BA98280" s="2"/>
    </row>
    <row r="98281" spans="53:53" x14ac:dyDescent="0.3">
      <c r="BA98281" s="2"/>
    </row>
    <row r="98282" spans="53:53" x14ac:dyDescent="0.3">
      <c r="BA98282" s="2"/>
    </row>
    <row r="98283" spans="53:53" x14ac:dyDescent="0.3">
      <c r="BA98283" s="2"/>
    </row>
    <row r="98284" spans="53:53" x14ac:dyDescent="0.3">
      <c r="BA98284" s="2"/>
    </row>
    <row r="98285" spans="53:53" x14ac:dyDescent="0.3">
      <c r="BA98285" s="2"/>
    </row>
    <row r="98286" spans="53:53" x14ac:dyDescent="0.3">
      <c r="BA98286" s="2"/>
    </row>
    <row r="98287" spans="53:53" x14ac:dyDescent="0.3">
      <c r="BA98287" s="2"/>
    </row>
    <row r="98288" spans="53:53" x14ac:dyDescent="0.3">
      <c r="BA98288" s="2"/>
    </row>
    <row r="98289" spans="53:53" x14ac:dyDescent="0.3">
      <c r="BA98289" s="2"/>
    </row>
    <row r="98290" spans="53:53" x14ac:dyDescent="0.3">
      <c r="BA98290" s="2"/>
    </row>
    <row r="98291" spans="53:53" x14ac:dyDescent="0.3">
      <c r="BA98291" s="2"/>
    </row>
    <row r="98292" spans="53:53" x14ac:dyDescent="0.3">
      <c r="BA98292" s="2"/>
    </row>
    <row r="98293" spans="53:53" x14ac:dyDescent="0.3">
      <c r="BA98293" s="2"/>
    </row>
    <row r="98294" spans="53:53" x14ac:dyDescent="0.3">
      <c r="BA98294" s="2"/>
    </row>
    <row r="98295" spans="53:53" x14ac:dyDescent="0.3">
      <c r="BA98295" s="2"/>
    </row>
    <row r="98296" spans="53:53" x14ac:dyDescent="0.3">
      <c r="BA98296" s="2"/>
    </row>
    <row r="98297" spans="53:53" x14ac:dyDescent="0.3">
      <c r="BA98297" s="2"/>
    </row>
    <row r="98298" spans="53:53" x14ac:dyDescent="0.3">
      <c r="BA98298" s="2"/>
    </row>
    <row r="98299" spans="53:53" x14ac:dyDescent="0.3">
      <c r="BA98299" s="2"/>
    </row>
    <row r="98300" spans="53:53" x14ac:dyDescent="0.3">
      <c r="BA98300" s="2"/>
    </row>
    <row r="98301" spans="53:53" x14ac:dyDescent="0.3">
      <c r="BA98301" s="2"/>
    </row>
    <row r="98302" spans="53:53" x14ac:dyDescent="0.3">
      <c r="BA98302" s="2"/>
    </row>
    <row r="98303" spans="53:53" x14ac:dyDescent="0.3">
      <c r="BA98303" s="2"/>
    </row>
    <row r="98304" spans="53:53" x14ac:dyDescent="0.3">
      <c r="BA98304" s="2"/>
    </row>
    <row r="98305" spans="53:53" x14ac:dyDescent="0.3">
      <c r="BA98305" s="2"/>
    </row>
    <row r="98306" spans="53:53" x14ac:dyDescent="0.3">
      <c r="BA98306" s="2"/>
    </row>
    <row r="98307" spans="53:53" x14ac:dyDescent="0.3">
      <c r="BA98307" s="2"/>
    </row>
    <row r="98308" spans="53:53" x14ac:dyDescent="0.3">
      <c r="BA98308" s="2"/>
    </row>
    <row r="98309" spans="53:53" x14ac:dyDescent="0.3">
      <c r="BA98309" s="2"/>
    </row>
    <row r="98310" spans="53:53" x14ac:dyDescent="0.3">
      <c r="BA98310" s="2"/>
    </row>
    <row r="98311" spans="53:53" x14ac:dyDescent="0.3">
      <c r="BA98311" s="2"/>
    </row>
    <row r="98312" spans="53:53" x14ac:dyDescent="0.3">
      <c r="BA98312" s="2"/>
    </row>
    <row r="98313" spans="53:53" x14ac:dyDescent="0.3">
      <c r="BA98313" s="2"/>
    </row>
    <row r="98314" spans="53:53" x14ac:dyDescent="0.3">
      <c r="BA98314" s="2"/>
    </row>
    <row r="98315" spans="53:53" x14ac:dyDescent="0.3">
      <c r="BA98315" s="2"/>
    </row>
    <row r="98316" spans="53:53" x14ac:dyDescent="0.3">
      <c r="BA98316" s="2"/>
    </row>
    <row r="98317" spans="53:53" x14ac:dyDescent="0.3">
      <c r="BA98317" s="2"/>
    </row>
    <row r="98318" spans="53:53" x14ac:dyDescent="0.3">
      <c r="BA98318" s="2"/>
    </row>
    <row r="98319" spans="53:53" x14ac:dyDescent="0.3">
      <c r="BA98319" s="2"/>
    </row>
    <row r="98320" spans="53:53" x14ac:dyDescent="0.3">
      <c r="BA98320" s="2"/>
    </row>
    <row r="98321" spans="53:53" x14ac:dyDescent="0.3">
      <c r="BA98321" s="2"/>
    </row>
    <row r="98322" spans="53:53" x14ac:dyDescent="0.3">
      <c r="BA98322" s="2"/>
    </row>
    <row r="98323" spans="53:53" x14ac:dyDescent="0.3">
      <c r="BA98323" s="2"/>
    </row>
    <row r="98324" spans="53:53" x14ac:dyDescent="0.3">
      <c r="BA98324" s="2"/>
    </row>
    <row r="98325" spans="53:53" x14ac:dyDescent="0.3">
      <c r="BA98325" s="2"/>
    </row>
    <row r="98326" spans="53:53" x14ac:dyDescent="0.3">
      <c r="BA98326" s="2"/>
    </row>
    <row r="98327" spans="53:53" x14ac:dyDescent="0.3">
      <c r="BA98327" s="2"/>
    </row>
    <row r="98328" spans="53:53" x14ac:dyDescent="0.3">
      <c r="BA98328" s="2"/>
    </row>
    <row r="98329" spans="53:53" x14ac:dyDescent="0.3">
      <c r="BA98329" s="2"/>
    </row>
    <row r="98330" spans="53:53" x14ac:dyDescent="0.3">
      <c r="BA98330" s="2"/>
    </row>
    <row r="98331" spans="53:53" x14ac:dyDescent="0.3">
      <c r="BA98331" s="2"/>
    </row>
    <row r="98332" spans="53:53" x14ac:dyDescent="0.3">
      <c r="BA98332" s="2"/>
    </row>
    <row r="98333" spans="53:53" x14ac:dyDescent="0.3">
      <c r="BA98333" s="2"/>
    </row>
    <row r="98334" spans="53:53" x14ac:dyDescent="0.3">
      <c r="BA98334" s="2"/>
    </row>
    <row r="98335" spans="53:53" x14ac:dyDescent="0.3">
      <c r="BA98335" s="2"/>
    </row>
    <row r="98336" spans="53:53" x14ac:dyDescent="0.3">
      <c r="BA98336" s="2"/>
    </row>
    <row r="98337" spans="53:53" x14ac:dyDescent="0.3">
      <c r="BA98337" s="2"/>
    </row>
    <row r="98338" spans="53:53" x14ac:dyDescent="0.3">
      <c r="BA98338" s="2"/>
    </row>
    <row r="98339" spans="53:53" x14ac:dyDescent="0.3">
      <c r="BA98339" s="2"/>
    </row>
    <row r="98340" spans="53:53" x14ac:dyDescent="0.3">
      <c r="BA98340" s="2"/>
    </row>
    <row r="98341" spans="53:53" x14ac:dyDescent="0.3">
      <c r="BA98341" s="2"/>
    </row>
    <row r="98342" spans="53:53" x14ac:dyDescent="0.3">
      <c r="BA98342" s="2"/>
    </row>
    <row r="98343" spans="53:53" x14ac:dyDescent="0.3">
      <c r="BA98343" s="2"/>
    </row>
    <row r="98344" spans="53:53" x14ac:dyDescent="0.3">
      <c r="BA98344" s="2"/>
    </row>
    <row r="98345" spans="53:53" x14ac:dyDescent="0.3">
      <c r="BA98345" s="2"/>
    </row>
    <row r="98346" spans="53:53" x14ac:dyDescent="0.3">
      <c r="BA98346" s="2"/>
    </row>
    <row r="98347" spans="53:53" x14ac:dyDescent="0.3">
      <c r="BA98347" s="2"/>
    </row>
    <row r="98348" spans="53:53" x14ac:dyDescent="0.3">
      <c r="BA98348" s="2"/>
    </row>
    <row r="98349" spans="53:53" x14ac:dyDescent="0.3">
      <c r="BA98349" s="2"/>
    </row>
    <row r="98350" spans="53:53" x14ac:dyDescent="0.3">
      <c r="BA98350" s="2"/>
    </row>
    <row r="98351" spans="53:53" x14ac:dyDescent="0.3">
      <c r="BA98351" s="2"/>
    </row>
    <row r="98352" spans="53:53" x14ac:dyDescent="0.3">
      <c r="BA98352" s="2"/>
    </row>
    <row r="98353" spans="53:53" x14ac:dyDescent="0.3">
      <c r="BA98353" s="2"/>
    </row>
    <row r="98354" spans="53:53" x14ac:dyDescent="0.3">
      <c r="BA98354" s="2"/>
    </row>
    <row r="98355" spans="53:53" x14ac:dyDescent="0.3">
      <c r="BA98355" s="2"/>
    </row>
    <row r="98356" spans="53:53" x14ac:dyDescent="0.3">
      <c r="BA98356" s="2"/>
    </row>
    <row r="98357" spans="53:53" x14ac:dyDescent="0.3">
      <c r="BA98357" s="2"/>
    </row>
    <row r="98358" spans="53:53" x14ac:dyDescent="0.3">
      <c r="BA98358" s="2"/>
    </row>
    <row r="98359" spans="53:53" x14ac:dyDescent="0.3">
      <c r="BA98359" s="2"/>
    </row>
    <row r="98360" spans="53:53" x14ac:dyDescent="0.3">
      <c r="BA98360" s="2"/>
    </row>
    <row r="98361" spans="53:53" x14ac:dyDescent="0.3">
      <c r="BA98361" s="2"/>
    </row>
    <row r="98362" spans="53:53" x14ac:dyDescent="0.3">
      <c r="BA98362" s="2"/>
    </row>
    <row r="98363" spans="53:53" x14ac:dyDescent="0.3">
      <c r="BA98363" s="2"/>
    </row>
    <row r="98364" spans="53:53" x14ac:dyDescent="0.3">
      <c r="BA98364" s="2"/>
    </row>
    <row r="98365" spans="53:53" x14ac:dyDescent="0.3">
      <c r="BA98365" s="2"/>
    </row>
    <row r="98366" spans="53:53" x14ac:dyDescent="0.3">
      <c r="BA98366" s="2"/>
    </row>
    <row r="98367" spans="53:53" x14ac:dyDescent="0.3">
      <c r="BA98367" s="2"/>
    </row>
    <row r="98368" spans="53:53" x14ac:dyDescent="0.3">
      <c r="BA98368" s="2"/>
    </row>
    <row r="98369" spans="53:53" x14ac:dyDescent="0.3">
      <c r="BA98369" s="2"/>
    </row>
    <row r="98370" spans="53:53" x14ac:dyDescent="0.3">
      <c r="BA98370" s="2"/>
    </row>
    <row r="98371" spans="53:53" x14ac:dyDescent="0.3">
      <c r="BA98371" s="2"/>
    </row>
    <row r="98372" spans="53:53" x14ac:dyDescent="0.3">
      <c r="BA98372" s="2"/>
    </row>
    <row r="98373" spans="53:53" x14ac:dyDescent="0.3">
      <c r="BA98373" s="2"/>
    </row>
    <row r="98374" spans="53:53" x14ac:dyDescent="0.3">
      <c r="BA98374" s="2"/>
    </row>
    <row r="98375" spans="53:53" x14ac:dyDescent="0.3">
      <c r="BA98375" s="2"/>
    </row>
    <row r="98376" spans="53:53" x14ac:dyDescent="0.3">
      <c r="BA98376" s="2"/>
    </row>
    <row r="98377" spans="53:53" x14ac:dyDescent="0.3">
      <c r="BA98377" s="2"/>
    </row>
    <row r="98378" spans="53:53" x14ac:dyDescent="0.3">
      <c r="BA98378" s="2"/>
    </row>
    <row r="98379" spans="53:53" x14ac:dyDescent="0.3">
      <c r="BA98379" s="2"/>
    </row>
    <row r="98380" spans="53:53" x14ac:dyDescent="0.3">
      <c r="BA98380" s="2"/>
    </row>
    <row r="98381" spans="53:53" x14ac:dyDescent="0.3">
      <c r="BA98381" s="2"/>
    </row>
    <row r="98382" spans="53:53" x14ac:dyDescent="0.3">
      <c r="BA98382" s="2"/>
    </row>
    <row r="98383" spans="53:53" x14ac:dyDescent="0.3">
      <c r="BA98383" s="2"/>
    </row>
    <row r="98384" spans="53:53" x14ac:dyDescent="0.3">
      <c r="BA98384" s="2"/>
    </row>
    <row r="98385" spans="53:53" x14ac:dyDescent="0.3">
      <c r="BA98385" s="2"/>
    </row>
    <row r="98386" spans="53:53" x14ac:dyDescent="0.3">
      <c r="BA98386" s="2"/>
    </row>
    <row r="98387" spans="53:53" x14ac:dyDescent="0.3">
      <c r="BA98387" s="2"/>
    </row>
    <row r="98388" spans="53:53" x14ac:dyDescent="0.3">
      <c r="BA98388" s="2"/>
    </row>
    <row r="98389" spans="53:53" x14ac:dyDescent="0.3">
      <c r="BA98389" s="2"/>
    </row>
    <row r="98390" spans="53:53" x14ac:dyDescent="0.3">
      <c r="BA98390" s="2"/>
    </row>
    <row r="98391" spans="53:53" x14ac:dyDescent="0.3">
      <c r="BA98391" s="2"/>
    </row>
    <row r="98392" spans="53:53" x14ac:dyDescent="0.3">
      <c r="BA98392" s="2"/>
    </row>
    <row r="98393" spans="53:53" x14ac:dyDescent="0.3">
      <c r="BA98393" s="2"/>
    </row>
    <row r="98394" spans="53:53" x14ac:dyDescent="0.3">
      <c r="BA98394" s="2"/>
    </row>
    <row r="98395" spans="53:53" x14ac:dyDescent="0.3">
      <c r="BA98395" s="2"/>
    </row>
    <row r="98396" spans="53:53" x14ac:dyDescent="0.3">
      <c r="BA98396" s="2"/>
    </row>
    <row r="98397" spans="53:53" x14ac:dyDescent="0.3">
      <c r="BA98397" s="2"/>
    </row>
    <row r="98398" spans="53:53" x14ac:dyDescent="0.3">
      <c r="BA98398" s="2"/>
    </row>
    <row r="98399" spans="53:53" x14ac:dyDescent="0.3">
      <c r="BA98399" s="2"/>
    </row>
    <row r="98400" spans="53:53" x14ac:dyDescent="0.3">
      <c r="BA98400" s="2"/>
    </row>
    <row r="98401" spans="53:53" x14ac:dyDescent="0.3">
      <c r="BA98401" s="2"/>
    </row>
    <row r="98402" spans="53:53" x14ac:dyDescent="0.3">
      <c r="BA98402" s="2"/>
    </row>
    <row r="98403" spans="53:53" x14ac:dyDescent="0.3">
      <c r="BA98403" s="2"/>
    </row>
    <row r="98404" spans="53:53" x14ac:dyDescent="0.3">
      <c r="BA98404" s="2"/>
    </row>
    <row r="98405" spans="53:53" x14ac:dyDescent="0.3">
      <c r="BA98405" s="2"/>
    </row>
    <row r="98406" spans="53:53" x14ac:dyDescent="0.3">
      <c r="BA98406" s="2"/>
    </row>
    <row r="98407" spans="53:53" x14ac:dyDescent="0.3">
      <c r="BA98407" s="2"/>
    </row>
    <row r="98408" spans="53:53" x14ac:dyDescent="0.3">
      <c r="BA98408" s="2"/>
    </row>
    <row r="98409" spans="53:53" x14ac:dyDescent="0.3">
      <c r="BA98409" s="2"/>
    </row>
    <row r="98410" spans="53:53" x14ac:dyDescent="0.3">
      <c r="BA98410" s="2"/>
    </row>
    <row r="98411" spans="53:53" x14ac:dyDescent="0.3">
      <c r="BA98411" s="2"/>
    </row>
    <row r="98412" spans="53:53" x14ac:dyDescent="0.3">
      <c r="BA98412" s="2"/>
    </row>
    <row r="98413" spans="53:53" x14ac:dyDescent="0.3">
      <c r="BA98413" s="2"/>
    </row>
    <row r="98414" spans="53:53" x14ac:dyDescent="0.3">
      <c r="BA98414" s="2"/>
    </row>
    <row r="98415" spans="53:53" x14ac:dyDescent="0.3">
      <c r="BA98415" s="2"/>
    </row>
    <row r="98416" spans="53:53" x14ac:dyDescent="0.3">
      <c r="BA98416" s="2"/>
    </row>
    <row r="98417" spans="53:53" x14ac:dyDescent="0.3">
      <c r="BA98417" s="2"/>
    </row>
    <row r="98418" spans="53:53" x14ac:dyDescent="0.3">
      <c r="BA98418" s="2"/>
    </row>
    <row r="98419" spans="53:53" x14ac:dyDescent="0.3">
      <c r="BA98419" s="2"/>
    </row>
    <row r="98420" spans="53:53" x14ac:dyDescent="0.3">
      <c r="BA98420" s="2"/>
    </row>
    <row r="98421" spans="53:53" x14ac:dyDescent="0.3">
      <c r="BA98421" s="2"/>
    </row>
    <row r="98422" spans="53:53" x14ac:dyDescent="0.3">
      <c r="BA98422" s="2"/>
    </row>
    <row r="98423" spans="53:53" x14ac:dyDescent="0.3">
      <c r="BA98423" s="2"/>
    </row>
    <row r="98424" spans="53:53" x14ac:dyDescent="0.3">
      <c r="BA98424" s="2"/>
    </row>
    <row r="98425" spans="53:53" x14ac:dyDescent="0.3">
      <c r="BA98425" s="2"/>
    </row>
    <row r="98426" spans="53:53" x14ac:dyDescent="0.3">
      <c r="BA98426" s="2"/>
    </row>
    <row r="98427" spans="53:53" x14ac:dyDescent="0.3">
      <c r="BA98427" s="2"/>
    </row>
    <row r="98428" spans="53:53" x14ac:dyDescent="0.3">
      <c r="BA98428" s="2"/>
    </row>
    <row r="98429" spans="53:53" x14ac:dyDescent="0.3">
      <c r="BA98429" s="2"/>
    </row>
    <row r="98430" spans="53:53" x14ac:dyDescent="0.3">
      <c r="BA98430" s="2"/>
    </row>
    <row r="98431" spans="53:53" x14ac:dyDescent="0.3">
      <c r="BA98431" s="2"/>
    </row>
    <row r="98432" spans="53:53" x14ac:dyDescent="0.3">
      <c r="BA98432" s="2"/>
    </row>
    <row r="98433" spans="53:53" x14ac:dyDescent="0.3">
      <c r="BA98433" s="2"/>
    </row>
    <row r="98434" spans="53:53" x14ac:dyDescent="0.3">
      <c r="BA98434" s="2"/>
    </row>
    <row r="98435" spans="53:53" x14ac:dyDescent="0.3">
      <c r="BA98435" s="2"/>
    </row>
    <row r="98436" spans="53:53" x14ac:dyDescent="0.3">
      <c r="BA98436" s="2"/>
    </row>
    <row r="98437" spans="53:53" x14ac:dyDescent="0.3">
      <c r="BA98437" s="2"/>
    </row>
    <row r="98438" spans="53:53" x14ac:dyDescent="0.3">
      <c r="BA98438" s="2"/>
    </row>
    <row r="98439" spans="53:53" x14ac:dyDescent="0.3">
      <c r="BA98439" s="2"/>
    </row>
    <row r="98440" spans="53:53" x14ac:dyDescent="0.3">
      <c r="BA98440" s="2"/>
    </row>
    <row r="98441" spans="53:53" x14ac:dyDescent="0.3">
      <c r="BA98441" s="2"/>
    </row>
    <row r="98442" spans="53:53" x14ac:dyDescent="0.3">
      <c r="BA98442" s="2"/>
    </row>
    <row r="98443" spans="53:53" x14ac:dyDescent="0.3">
      <c r="BA98443" s="2"/>
    </row>
    <row r="98444" spans="53:53" x14ac:dyDescent="0.3">
      <c r="BA98444" s="2"/>
    </row>
    <row r="98445" spans="53:53" x14ac:dyDescent="0.3">
      <c r="BA98445" s="2"/>
    </row>
    <row r="98446" spans="53:53" x14ac:dyDescent="0.3">
      <c r="BA98446" s="2"/>
    </row>
    <row r="98447" spans="53:53" x14ac:dyDescent="0.3">
      <c r="BA98447" s="2"/>
    </row>
    <row r="98448" spans="53:53" x14ac:dyDescent="0.3">
      <c r="BA98448" s="2"/>
    </row>
    <row r="98449" spans="53:53" x14ac:dyDescent="0.3">
      <c r="BA98449" s="2"/>
    </row>
    <row r="98450" spans="53:53" x14ac:dyDescent="0.3">
      <c r="BA98450" s="2"/>
    </row>
    <row r="98451" spans="53:53" x14ac:dyDescent="0.3">
      <c r="BA98451" s="2"/>
    </row>
    <row r="98452" spans="53:53" x14ac:dyDescent="0.3">
      <c r="BA98452" s="2"/>
    </row>
    <row r="98453" spans="53:53" x14ac:dyDescent="0.3">
      <c r="BA98453" s="2"/>
    </row>
    <row r="98454" spans="53:53" x14ac:dyDescent="0.3">
      <c r="BA98454" s="2"/>
    </row>
    <row r="98455" spans="53:53" x14ac:dyDescent="0.3">
      <c r="BA98455" s="2"/>
    </row>
    <row r="98456" spans="53:53" x14ac:dyDescent="0.3">
      <c r="BA98456" s="2"/>
    </row>
    <row r="98457" spans="53:53" x14ac:dyDescent="0.3">
      <c r="BA98457" s="2"/>
    </row>
    <row r="98458" spans="53:53" x14ac:dyDescent="0.3">
      <c r="BA98458" s="2"/>
    </row>
    <row r="98459" spans="53:53" x14ac:dyDescent="0.3">
      <c r="BA98459" s="2"/>
    </row>
    <row r="98460" spans="53:53" x14ac:dyDescent="0.3">
      <c r="BA98460" s="2"/>
    </row>
    <row r="98461" spans="53:53" x14ac:dyDescent="0.3">
      <c r="BA98461" s="2"/>
    </row>
    <row r="98462" spans="53:53" x14ac:dyDescent="0.3">
      <c r="BA98462" s="2"/>
    </row>
    <row r="98463" spans="53:53" x14ac:dyDescent="0.3">
      <c r="BA98463" s="2"/>
    </row>
    <row r="98464" spans="53:53" x14ac:dyDescent="0.3">
      <c r="BA98464" s="2"/>
    </row>
    <row r="98465" spans="53:53" x14ac:dyDescent="0.3">
      <c r="BA98465" s="2"/>
    </row>
    <row r="98466" spans="53:53" x14ac:dyDescent="0.3">
      <c r="BA98466" s="2"/>
    </row>
    <row r="98467" spans="53:53" x14ac:dyDescent="0.3">
      <c r="BA98467" s="2"/>
    </row>
    <row r="98468" spans="53:53" x14ac:dyDescent="0.3">
      <c r="BA98468" s="2"/>
    </row>
    <row r="98469" spans="53:53" x14ac:dyDescent="0.3">
      <c r="BA98469" s="2"/>
    </row>
    <row r="98470" spans="53:53" x14ac:dyDescent="0.3">
      <c r="BA98470" s="2"/>
    </row>
    <row r="98471" spans="53:53" x14ac:dyDescent="0.3">
      <c r="BA98471" s="2"/>
    </row>
    <row r="98472" spans="53:53" x14ac:dyDescent="0.3">
      <c r="BA98472" s="2"/>
    </row>
    <row r="98473" spans="53:53" x14ac:dyDescent="0.3">
      <c r="BA98473" s="2"/>
    </row>
    <row r="98474" spans="53:53" x14ac:dyDescent="0.3">
      <c r="BA98474" s="2"/>
    </row>
    <row r="98475" spans="53:53" x14ac:dyDescent="0.3">
      <c r="BA98475" s="2"/>
    </row>
    <row r="98476" spans="53:53" x14ac:dyDescent="0.3">
      <c r="BA98476" s="2"/>
    </row>
    <row r="98477" spans="53:53" x14ac:dyDescent="0.3">
      <c r="BA98477" s="2"/>
    </row>
    <row r="98478" spans="53:53" x14ac:dyDescent="0.3">
      <c r="BA98478" s="2"/>
    </row>
    <row r="98479" spans="53:53" x14ac:dyDescent="0.3">
      <c r="BA98479" s="2"/>
    </row>
    <row r="98480" spans="53:53" x14ac:dyDescent="0.3">
      <c r="BA98480" s="2"/>
    </row>
    <row r="98481" spans="53:53" x14ac:dyDescent="0.3">
      <c r="BA98481" s="2"/>
    </row>
    <row r="98482" spans="53:53" x14ac:dyDescent="0.3">
      <c r="BA98482" s="2"/>
    </row>
    <row r="98483" spans="53:53" x14ac:dyDescent="0.3">
      <c r="BA98483" s="2"/>
    </row>
    <row r="98484" spans="53:53" x14ac:dyDescent="0.3">
      <c r="BA98484" s="2"/>
    </row>
    <row r="98485" spans="53:53" x14ac:dyDescent="0.3">
      <c r="BA98485" s="2"/>
    </row>
    <row r="98486" spans="53:53" x14ac:dyDescent="0.3">
      <c r="BA98486" s="2"/>
    </row>
    <row r="98487" spans="53:53" x14ac:dyDescent="0.3">
      <c r="BA98487" s="2"/>
    </row>
    <row r="98488" spans="53:53" x14ac:dyDescent="0.3">
      <c r="BA98488" s="2"/>
    </row>
    <row r="98489" spans="53:53" x14ac:dyDescent="0.3">
      <c r="BA98489" s="2"/>
    </row>
    <row r="98490" spans="53:53" x14ac:dyDescent="0.3">
      <c r="BA98490" s="2"/>
    </row>
    <row r="98491" spans="53:53" x14ac:dyDescent="0.3">
      <c r="BA98491" s="2"/>
    </row>
    <row r="98492" spans="53:53" x14ac:dyDescent="0.3">
      <c r="BA98492" s="2"/>
    </row>
    <row r="98493" spans="53:53" x14ac:dyDescent="0.3">
      <c r="BA98493" s="2"/>
    </row>
    <row r="98494" spans="53:53" x14ac:dyDescent="0.3">
      <c r="BA98494" s="2"/>
    </row>
    <row r="98495" spans="53:53" x14ac:dyDescent="0.3">
      <c r="BA98495" s="2"/>
    </row>
    <row r="98496" spans="53:53" x14ac:dyDescent="0.3">
      <c r="BA98496" s="2"/>
    </row>
    <row r="98497" spans="53:53" x14ac:dyDescent="0.3">
      <c r="BA98497" s="2"/>
    </row>
    <row r="98498" spans="53:53" x14ac:dyDescent="0.3">
      <c r="BA98498" s="2"/>
    </row>
    <row r="98499" spans="53:53" x14ac:dyDescent="0.3">
      <c r="BA98499" s="2"/>
    </row>
    <row r="98500" spans="53:53" x14ac:dyDescent="0.3">
      <c r="BA98500" s="2"/>
    </row>
    <row r="98501" spans="53:53" x14ac:dyDescent="0.3">
      <c r="BA98501" s="2"/>
    </row>
    <row r="98502" spans="53:53" x14ac:dyDescent="0.3">
      <c r="BA98502" s="2"/>
    </row>
    <row r="98503" spans="53:53" x14ac:dyDescent="0.3">
      <c r="BA98503" s="2"/>
    </row>
    <row r="98504" spans="53:53" x14ac:dyDescent="0.3">
      <c r="BA98504" s="2"/>
    </row>
    <row r="98505" spans="53:53" x14ac:dyDescent="0.3">
      <c r="BA98505" s="2"/>
    </row>
    <row r="98506" spans="53:53" x14ac:dyDescent="0.3">
      <c r="BA98506" s="2"/>
    </row>
    <row r="98507" spans="53:53" x14ac:dyDescent="0.3">
      <c r="BA98507" s="2"/>
    </row>
    <row r="98508" spans="53:53" x14ac:dyDescent="0.3">
      <c r="BA98508" s="2"/>
    </row>
    <row r="98509" spans="53:53" x14ac:dyDescent="0.3">
      <c r="BA98509" s="2"/>
    </row>
    <row r="98510" spans="53:53" x14ac:dyDescent="0.3">
      <c r="BA98510" s="2"/>
    </row>
    <row r="98511" spans="53:53" x14ac:dyDescent="0.3">
      <c r="BA98511" s="2"/>
    </row>
    <row r="98512" spans="53:53" x14ac:dyDescent="0.3">
      <c r="BA98512" s="2"/>
    </row>
    <row r="98513" spans="53:53" x14ac:dyDescent="0.3">
      <c r="BA98513" s="2"/>
    </row>
    <row r="98514" spans="53:53" x14ac:dyDescent="0.3">
      <c r="BA98514" s="2"/>
    </row>
    <row r="98515" spans="53:53" x14ac:dyDescent="0.3">
      <c r="BA98515" s="2"/>
    </row>
    <row r="98516" spans="53:53" x14ac:dyDescent="0.3">
      <c r="BA98516" s="2"/>
    </row>
    <row r="98517" spans="53:53" x14ac:dyDescent="0.3">
      <c r="BA98517" s="2"/>
    </row>
    <row r="98518" spans="53:53" x14ac:dyDescent="0.3">
      <c r="BA98518" s="2"/>
    </row>
    <row r="98519" spans="53:53" x14ac:dyDescent="0.3">
      <c r="BA98519" s="2"/>
    </row>
    <row r="98520" spans="53:53" x14ac:dyDescent="0.3">
      <c r="BA98520" s="2"/>
    </row>
    <row r="98521" spans="53:53" x14ac:dyDescent="0.3">
      <c r="BA98521" s="2"/>
    </row>
    <row r="98522" spans="53:53" x14ac:dyDescent="0.3">
      <c r="BA98522" s="2"/>
    </row>
    <row r="98523" spans="53:53" x14ac:dyDescent="0.3">
      <c r="BA98523" s="2"/>
    </row>
    <row r="98524" spans="53:53" x14ac:dyDescent="0.3">
      <c r="BA98524" s="2"/>
    </row>
    <row r="98525" spans="53:53" x14ac:dyDescent="0.3">
      <c r="BA98525" s="2"/>
    </row>
    <row r="98526" spans="53:53" x14ac:dyDescent="0.3">
      <c r="BA98526" s="2"/>
    </row>
    <row r="98527" spans="53:53" x14ac:dyDescent="0.3">
      <c r="BA98527" s="2"/>
    </row>
    <row r="98528" spans="53:53" x14ac:dyDescent="0.3">
      <c r="BA98528" s="2"/>
    </row>
    <row r="98529" spans="53:53" x14ac:dyDescent="0.3">
      <c r="BA98529" s="2"/>
    </row>
    <row r="98530" spans="53:53" x14ac:dyDescent="0.3">
      <c r="BA98530" s="2"/>
    </row>
    <row r="98531" spans="53:53" x14ac:dyDescent="0.3">
      <c r="BA98531" s="2"/>
    </row>
    <row r="98532" spans="53:53" x14ac:dyDescent="0.3">
      <c r="BA98532" s="2"/>
    </row>
    <row r="98533" spans="53:53" x14ac:dyDescent="0.3">
      <c r="BA98533" s="2"/>
    </row>
    <row r="98534" spans="53:53" x14ac:dyDescent="0.3">
      <c r="BA98534" s="2"/>
    </row>
    <row r="98535" spans="53:53" x14ac:dyDescent="0.3">
      <c r="BA98535" s="2"/>
    </row>
    <row r="98536" spans="53:53" x14ac:dyDescent="0.3">
      <c r="BA98536" s="2"/>
    </row>
    <row r="98537" spans="53:53" x14ac:dyDescent="0.3">
      <c r="BA98537" s="2"/>
    </row>
    <row r="98538" spans="53:53" x14ac:dyDescent="0.3">
      <c r="BA98538" s="2"/>
    </row>
    <row r="98539" spans="53:53" x14ac:dyDescent="0.3">
      <c r="BA98539" s="2"/>
    </row>
    <row r="98540" spans="53:53" x14ac:dyDescent="0.3">
      <c r="BA98540" s="2"/>
    </row>
    <row r="98541" spans="53:53" x14ac:dyDescent="0.3">
      <c r="BA98541" s="2"/>
    </row>
    <row r="98542" spans="53:53" x14ac:dyDescent="0.3">
      <c r="BA98542" s="2"/>
    </row>
    <row r="98543" spans="53:53" x14ac:dyDescent="0.3">
      <c r="BA98543" s="2"/>
    </row>
    <row r="98544" spans="53:53" x14ac:dyDescent="0.3">
      <c r="BA98544" s="2"/>
    </row>
    <row r="98545" spans="53:53" x14ac:dyDescent="0.3">
      <c r="BA98545" s="2"/>
    </row>
    <row r="98546" spans="53:53" x14ac:dyDescent="0.3">
      <c r="BA98546" s="2"/>
    </row>
    <row r="98547" spans="53:53" x14ac:dyDescent="0.3">
      <c r="BA98547" s="2"/>
    </row>
    <row r="98548" spans="53:53" x14ac:dyDescent="0.3">
      <c r="BA98548" s="2"/>
    </row>
    <row r="98549" spans="53:53" x14ac:dyDescent="0.3">
      <c r="BA98549" s="2"/>
    </row>
    <row r="98550" spans="53:53" x14ac:dyDescent="0.3">
      <c r="BA98550" s="2"/>
    </row>
    <row r="98551" spans="53:53" x14ac:dyDescent="0.3">
      <c r="BA98551" s="2"/>
    </row>
    <row r="98552" spans="53:53" x14ac:dyDescent="0.3">
      <c r="BA98552" s="2"/>
    </row>
    <row r="98553" spans="53:53" x14ac:dyDescent="0.3">
      <c r="BA98553" s="2"/>
    </row>
    <row r="98554" spans="53:53" x14ac:dyDescent="0.3">
      <c r="BA98554" s="2"/>
    </row>
    <row r="98555" spans="53:53" x14ac:dyDescent="0.3">
      <c r="BA98555" s="2"/>
    </row>
    <row r="98556" spans="53:53" x14ac:dyDescent="0.3">
      <c r="BA98556" s="2"/>
    </row>
    <row r="98557" spans="53:53" x14ac:dyDescent="0.3">
      <c r="BA98557" s="2"/>
    </row>
    <row r="98558" spans="53:53" x14ac:dyDescent="0.3">
      <c r="BA98558" s="2"/>
    </row>
    <row r="98559" spans="53:53" x14ac:dyDescent="0.3">
      <c r="BA98559" s="2"/>
    </row>
    <row r="98560" spans="53:53" x14ac:dyDescent="0.3">
      <c r="BA98560" s="2"/>
    </row>
    <row r="98561" spans="53:53" x14ac:dyDescent="0.3">
      <c r="BA98561" s="2"/>
    </row>
    <row r="98562" spans="53:53" x14ac:dyDescent="0.3">
      <c r="BA98562" s="2"/>
    </row>
    <row r="98563" spans="53:53" x14ac:dyDescent="0.3">
      <c r="BA98563" s="2"/>
    </row>
    <row r="98564" spans="53:53" x14ac:dyDescent="0.3">
      <c r="BA98564" s="2"/>
    </row>
    <row r="98565" spans="53:53" x14ac:dyDescent="0.3">
      <c r="BA98565" s="2"/>
    </row>
    <row r="98566" spans="53:53" x14ac:dyDescent="0.3">
      <c r="BA98566" s="2"/>
    </row>
    <row r="98567" spans="53:53" x14ac:dyDescent="0.3">
      <c r="BA98567" s="2"/>
    </row>
    <row r="98568" spans="53:53" x14ac:dyDescent="0.3">
      <c r="BA98568" s="2"/>
    </row>
    <row r="98569" spans="53:53" x14ac:dyDescent="0.3">
      <c r="BA98569" s="2"/>
    </row>
    <row r="98570" spans="53:53" x14ac:dyDescent="0.3">
      <c r="BA98570" s="2"/>
    </row>
    <row r="98571" spans="53:53" x14ac:dyDescent="0.3">
      <c r="BA98571" s="2"/>
    </row>
    <row r="98572" spans="53:53" x14ac:dyDescent="0.3">
      <c r="BA98572" s="2"/>
    </row>
    <row r="98573" spans="53:53" x14ac:dyDescent="0.3">
      <c r="BA98573" s="2"/>
    </row>
    <row r="98574" spans="53:53" x14ac:dyDescent="0.3">
      <c r="BA98574" s="2"/>
    </row>
    <row r="98575" spans="53:53" x14ac:dyDescent="0.3">
      <c r="BA98575" s="2"/>
    </row>
    <row r="98576" spans="53:53" x14ac:dyDescent="0.3">
      <c r="BA98576" s="2"/>
    </row>
    <row r="98577" spans="53:53" x14ac:dyDescent="0.3">
      <c r="BA98577" s="2"/>
    </row>
    <row r="98578" spans="53:53" x14ac:dyDescent="0.3">
      <c r="BA98578" s="2"/>
    </row>
    <row r="98579" spans="53:53" x14ac:dyDescent="0.3">
      <c r="BA98579" s="2"/>
    </row>
    <row r="98580" spans="53:53" x14ac:dyDescent="0.3">
      <c r="BA98580" s="2"/>
    </row>
    <row r="98581" spans="53:53" x14ac:dyDescent="0.3">
      <c r="BA98581" s="2"/>
    </row>
    <row r="98582" spans="53:53" x14ac:dyDescent="0.3">
      <c r="BA98582" s="2"/>
    </row>
    <row r="98583" spans="53:53" x14ac:dyDescent="0.3">
      <c r="BA98583" s="2"/>
    </row>
    <row r="98584" spans="53:53" x14ac:dyDescent="0.3">
      <c r="BA98584" s="2"/>
    </row>
    <row r="98585" spans="53:53" x14ac:dyDescent="0.3">
      <c r="BA98585" s="2"/>
    </row>
    <row r="98586" spans="53:53" x14ac:dyDescent="0.3">
      <c r="BA98586" s="2"/>
    </row>
    <row r="98587" spans="53:53" x14ac:dyDescent="0.3">
      <c r="BA98587" s="2"/>
    </row>
    <row r="98588" spans="53:53" x14ac:dyDescent="0.3">
      <c r="BA98588" s="2"/>
    </row>
    <row r="98589" spans="53:53" x14ac:dyDescent="0.3">
      <c r="BA98589" s="2"/>
    </row>
    <row r="98590" spans="53:53" x14ac:dyDescent="0.3">
      <c r="BA98590" s="2"/>
    </row>
    <row r="98591" spans="53:53" x14ac:dyDescent="0.3">
      <c r="BA98591" s="2"/>
    </row>
    <row r="98592" spans="53:53" x14ac:dyDescent="0.3">
      <c r="BA98592" s="2"/>
    </row>
    <row r="98593" spans="53:53" x14ac:dyDescent="0.3">
      <c r="BA98593" s="2"/>
    </row>
    <row r="98594" spans="53:53" x14ac:dyDescent="0.3">
      <c r="BA98594" s="2"/>
    </row>
    <row r="98595" spans="53:53" x14ac:dyDescent="0.3">
      <c r="BA98595" s="2"/>
    </row>
    <row r="98596" spans="53:53" x14ac:dyDescent="0.3">
      <c r="BA98596" s="2"/>
    </row>
    <row r="98597" spans="53:53" x14ac:dyDescent="0.3">
      <c r="BA98597" s="2"/>
    </row>
    <row r="98598" spans="53:53" x14ac:dyDescent="0.3">
      <c r="BA98598" s="2"/>
    </row>
    <row r="98599" spans="53:53" x14ac:dyDescent="0.3">
      <c r="BA98599" s="2"/>
    </row>
    <row r="98600" spans="53:53" x14ac:dyDescent="0.3">
      <c r="BA98600" s="2"/>
    </row>
    <row r="98601" spans="53:53" x14ac:dyDescent="0.3">
      <c r="BA98601" s="2"/>
    </row>
    <row r="98602" spans="53:53" x14ac:dyDescent="0.3">
      <c r="BA98602" s="2"/>
    </row>
    <row r="98603" spans="53:53" x14ac:dyDescent="0.3">
      <c r="BA98603" s="2"/>
    </row>
    <row r="98604" spans="53:53" x14ac:dyDescent="0.3">
      <c r="BA98604" s="2"/>
    </row>
    <row r="98605" spans="53:53" x14ac:dyDescent="0.3">
      <c r="BA98605" s="2"/>
    </row>
    <row r="98606" spans="53:53" x14ac:dyDescent="0.3">
      <c r="BA98606" s="2"/>
    </row>
    <row r="98607" spans="53:53" x14ac:dyDescent="0.3">
      <c r="BA98607" s="2"/>
    </row>
    <row r="98608" spans="53:53" x14ac:dyDescent="0.3">
      <c r="BA98608" s="2"/>
    </row>
    <row r="98609" spans="53:53" x14ac:dyDescent="0.3">
      <c r="BA98609" s="2"/>
    </row>
    <row r="98610" spans="53:53" x14ac:dyDescent="0.3">
      <c r="BA98610" s="2"/>
    </row>
    <row r="98611" spans="53:53" x14ac:dyDescent="0.3">
      <c r="BA98611" s="2"/>
    </row>
    <row r="98612" spans="53:53" x14ac:dyDescent="0.3">
      <c r="BA98612" s="2"/>
    </row>
    <row r="98613" spans="53:53" x14ac:dyDescent="0.3">
      <c r="BA98613" s="2"/>
    </row>
    <row r="98614" spans="53:53" x14ac:dyDescent="0.3">
      <c r="BA98614" s="2"/>
    </row>
    <row r="98615" spans="53:53" x14ac:dyDescent="0.3">
      <c r="BA98615" s="2"/>
    </row>
    <row r="98616" spans="53:53" x14ac:dyDescent="0.3">
      <c r="BA98616" s="2"/>
    </row>
    <row r="98617" spans="53:53" x14ac:dyDescent="0.3">
      <c r="BA98617" s="2"/>
    </row>
    <row r="98618" spans="53:53" x14ac:dyDescent="0.3">
      <c r="BA98618" s="2"/>
    </row>
    <row r="98619" spans="53:53" x14ac:dyDescent="0.3">
      <c r="BA98619" s="2"/>
    </row>
    <row r="98620" spans="53:53" x14ac:dyDescent="0.3">
      <c r="BA98620" s="2"/>
    </row>
    <row r="98621" spans="53:53" x14ac:dyDescent="0.3">
      <c r="BA98621" s="2"/>
    </row>
    <row r="98622" spans="53:53" x14ac:dyDescent="0.3">
      <c r="BA98622" s="2"/>
    </row>
    <row r="98623" spans="53:53" x14ac:dyDescent="0.3">
      <c r="BA98623" s="2"/>
    </row>
    <row r="98624" spans="53:53" x14ac:dyDescent="0.3">
      <c r="BA98624" s="2"/>
    </row>
    <row r="98625" spans="53:53" x14ac:dyDescent="0.3">
      <c r="BA98625" s="2"/>
    </row>
    <row r="98626" spans="53:53" x14ac:dyDescent="0.3">
      <c r="BA98626" s="2"/>
    </row>
    <row r="98627" spans="53:53" x14ac:dyDescent="0.3">
      <c r="BA98627" s="2"/>
    </row>
    <row r="98628" spans="53:53" x14ac:dyDescent="0.3">
      <c r="BA98628" s="2"/>
    </row>
    <row r="98629" spans="53:53" x14ac:dyDescent="0.3">
      <c r="BA98629" s="2"/>
    </row>
    <row r="98630" spans="53:53" x14ac:dyDescent="0.3">
      <c r="BA98630" s="2"/>
    </row>
    <row r="98631" spans="53:53" x14ac:dyDescent="0.3">
      <c r="BA98631" s="2"/>
    </row>
    <row r="98632" spans="53:53" x14ac:dyDescent="0.3">
      <c r="BA98632" s="2"/>
    </row>
    <row r="98633" spans="53:53" x14ac:dyDescent="0.3">
      <c r="BA98633" s="2"/>
    </row>
    <row r="98634" spans="53:53" x14ac:dyDescent="0.3">
      <c r="BA98634" s="2"/>
    </row>
    <row r="98635" spans="53:53" x14ac:dyDescent="0.3">
      <c r="BA98635" s="2"/>
    </row>
    <row r="98636" spans="53:53" x14ac:dyDescent="0.3">
      <c r="BA98636" s="2"/>
    </row>
    <row r="98637" spans="53:53" x14ac:dyDescent="0.3">
      <c r="BA98637" s="2"/>
    </row>
    <row r="98638" spans="53:53" x14ac:dyDescent="0.3">
      <c r="BA98638" s="2"/>
    </row>
    <row r="98639" spans="53:53" x14ac:dyDescent="0.3">
      <c r="BA98639" s="2"/>
    </row>
    <row r="98640" spans="53:53" x14ac:dyDescent="0.3">
      <c r="BA98640" s="2"/>
    </row>
    <row r="98641" spans="53:53" x14ac:dyDescent="0.3">
      <c r="BA98641" s="2"/>
    </row>
    <row r="98642" spans="53:53" x14ac:dyDescent="0.3">
      <c r="BA98642" s="2"/>
    </row>
    <row r="98643" spans="53:53" x14ac:dyDescent="0.3">
      <c r="BA98643" s="2"/>
    </row>
    <row r="98644" spans="53:53" x14ac:dyDescent="0.3">
      <c r="BA98644" s="2"/>
    </row>
    <row r="98645" spans="53:53" x14ac:dyDescent="0.3">
      <c r="BA98645" s="2"/>
    </row>
    <row r="98646" spans="53:53" x14ac:dyDescent="0.3">
      <c r="BA98646" s="2"/>
    </row>
    <row r="98647" spans="53:53" x14ac:dyDescent="0.3">
      <c r="BA98647" s="2"/>
    </row>
    <row r="98648" spans="53:53" x14ac:dyDescent="0.3">
      <c r="BA98648" s="2"/>
    </row>
    <row r="98649" spans="53:53" x14ac:dyDescent="0.3">
      <c r="BA98649" s="2"/>
    </row>
    <row r="98650" spans="53:53" x14ac:dyDescent="0.3">
      <c r="BA98650" s="2"/>
    </row>
    <row r="98651" spans="53:53" x14ac:dyDescent="0.3">
      <c r="BA98651" s="2"/>
    </row>
    <row r="98652" spans="53:53" x14ac:dyDescent="0.3">
      <c r="BA98652" s="2"/>
    </row>
    <row r="98653" spans="53:53" x14ac:dyDescent="0.3">
      <c r="BA98653" s="2"/>
    </row>
    <row r="98654" spans="53:53" x14ac:dyDescent="0.3">
      <c r="BA98654" s="2"/>
    </row>
    <row r="98655" spans="53:53" x14ac:dyDescent="0.3">
      <c r="BA98655" s="2"/>
    </row>
    <row r="98656" spans="53:53" x14ac:dyDescent="0.3">
      <c r="BA98656" s="2"/>
    </row>
    <row r="98657" spans="53:53" x14ac:dyDescent="0.3">
      <c r="BA98657" s="2"/>
    </row>
    <row r="98658" spans="53:53" x14ac:dyDescent="0.3">
      <c r="BA98658" s="2"/>
    </row>
    <row r="98659" spans="53:53" x14ac:dyDescent="0.3">
      <c r="BA98659" s="2"/>
    </row>
    <row r="98660" spans="53:53" x14ac:dyDescent="0.3">
      <c r="BA98660" s="2"/>
    </row>
    <row r="98661" spans="53:53" x14ac:dyDescent="0.3">
      <c r="BA98661" s="2"/>
    </row>
    <row r="98662" spans="53:53" x14ac:dyDescent="0.3">
      <c r="BA98662" s="2"/>
    </row>
    <row r="98663" spans="53:53" x14ac:dyDescent="0.3">
      <c r="BA98663" s="2"/>
    </row>
    <row r="98664" spans="53:53" x14ac:dyDescent="0.3">
      <c r="BA98664" s="2"/>
    </row>
    <row r="98665" spans="53:53" x14ac:dyDescent="0.3">
      <c r="BA98665" s="2"/>
    </row>
    <row r="98666" spans="53:53" x14ac:dyDescent="0.3">
      <c r="BA98666" s="2"/>
    </row>
    <row r="98667" spans="53:53" x14ac:dyDescent="0.3">
      <c r="BA98667" s="2"/>
    </row>
    <row r="98668" spans="53:53" x14ac:dyDescent="0.3">
      <c r="BA98668" s="2"/>
    </row>
    <row r="98669" spans="53:53" x14ac:dyDescent="0.3">
      <c r="BA98669" s="2"/>
    </row>
    <row r="98670" spans="53:53" x14ac:dyDescent="0.3">
      <c r="BA98670" s="2"/>
    </row>
    <row r="98671" spans="53:53" x14ac:dyDescent="0.3">
      <c r="BA98671" s="2"/>
    </row>
    <row r="98672" spans="53:53" x14ac:dyDescent="0.3">
      <c r="BA98672" s="2"/>
    </row>
    <row r="98673" spans="53:53" x14ac:dyDescent="0.3">
      <c r="BA98673" s="2"/>
    </row>
    <row r="98674" spans="53:53" x14ac:dyDescent="0.3">
      <c r="BA98674" s="2"/>
    </row>
    <row r="98675" spans="53:53" x14ac:dyDescent="0.3">
      <c r="BA98675" s="2"/>
    </row>
    <row r="98676" spans="53:53" x14ac:dyDescent="0.3">
      <c r="BA98676" s="2"/>
    </row>
    <row r="98677" spans="53:53" x14ac:dyDescent="0.3">
      <c r="BA98677" s="2"/>
    </row>
    <row r="98678" spans="53:53" x14ac:dyDescent="0.3">
      <c r="BA98678" s="2"/>
    </row>
    <row r="98679" spans="53:53" x14ac:dyDescent="0.3">
      <c r="BA98679" s="2"/>
    </row>
    <row r="98680" spans="53:53" x14ac:dyDescent="0.3">
      <c r="BA98680" s="2"/>
    </row>
    <row r="98681" spans="53:53" x14ac:dyDescent="0.3">
      <c r="BA98681" s="2"/>
    </row>
    <row r="98682" spans="53:53" x14ac:dyDescent="0.3">
      <c r="BA98682" s="2"/>
    </row>
    <row r="98683" spans="53:53" x14ac:dyDescent="0.3">
      <c r="BA98683" s="2"/>
    </row>
    <row r="98684" spans="53:53" x14ac:dyDescent="0.3">
      <c r="BA98684" s="2"/>
    </row>
    <row r="98685" spans="53:53" x14ac:dyDescent="0.3">
      <c r="BA98685" s="2"/>
    </row>
    <row r="98686" spans="53:53" x14ac:dyDescent="0.3">
      <c r="BA98686" s="2"/>
    </row>
    <row r="98687" spans="53:53" x14ac:dyDescent="0.3">
      <c r="BA98687" s="2"/>
    </row>
    <row r="98688" spans="53:53" x14ac:dyDescent="0.3">
      <c r="BA98688" s="2"/>
    </row>
    <row r="98689" spans="53:53" x14ac:dyDescent="0.3">
      <c r="BA98689" s="2"/>
    </row>
    <row r="98690" spans="53:53" x14ac:dyDescent="0.3">
      <c r="BA98690" s="2"/>
    </row>
    <row r="98691" spans="53:53" x14ac:dyDescent="0.3">
      <c r="BA98691" s="2"/>
    </row>
    <row r="98692" spans="53:53" x14ac:dyDescent="0.3">
      <c r="BA98692" s="2"/>
    </row>
    <row r="98693" spans="53:53" x14ac:dyDescent="0.3">
      <c r="BA98693" s="2"/>
    </row>
    <row r="98694" spans="53:53" x14ac:dyDescent="0.3">
      <c r="BA98694" s="2"/>
    </row>
    <row r="98695" spans="53:53" x14ac:dyDescent="0.3">
      <c r="BA98695" s="2"/>
    </row>
    <row r="98696" spans="53:53" x14ac:dyDescent="0.3">
      <c r="BA98696" s="2"/>
    </row>
    <row r="98697" spans="53:53" x14ac:dyDescent="0.3">
      <c r="BA98697" s="2"/>
    </row>
    <row r="98698" spans="53:53" x14ac:dyDescent="0.3">
      <c r="BA98698" s="2"/>
    </row>
    <row r="98699" spans="53:53" x14ac:dyDescent="0.3">
      <c r="BA98699" s="2"/>
    </row>
    <row r="98700" spans="53:53" x14ac:dyDescent="0.3">
      <c r="BA98700" s="2"/>
    </row>
    <row r="98701" spans="53:53" x14ac:dyDescent="0.3">
      <c r="BA98701" s="2"/>
    </row>
    <row r="98702" spans="53:53" x14ac:dyDescent="0.3">
      <c r="BA98702" s="2"/>
    </row>
    <row r="98703" spans="53:53" x14ac:dyDescent="0.3">
      <c r="BA98703" s="2"/>
    </row>
    <row r="98704" spans="53:53" x14ac:dyDescent="0.3">
      <c r="BA98704" s="2"/>
    </row>
    <row r="98705" spans="53:53" x14ac:dyDescent="0.3">
      <c r="BA98705" s="2"/>
    </row>
    <row r="98706" spans="53:53" x14ac:dyDescent="0.3">
      <c r="BA98706" s="2"/>
    </row>
    <row r="98707" spans="53:53" x14ac:dyDescent="0.3">
      <c r="BA98707" s="2"/>
    </row>
    <row r="98708" spans="53:53" x14ac:dyDescent="0.3">
      <c r="BA98708" s="2"/>
    </row>
    <row r="98709" spans="53:53" x14ac:dyDescent="0.3">
      <c r="BA98709" s="2"/>
    </row>
    <row r="98710" spans="53:53" x14ac:dyDescent="0.3">
      <c r="BA98710" s="2"/>
    </row>
    <row r="98711" spans="53:53" x14ac:dyDescent="0.3">
      <c r="BA98711" s="2"/>
    </row>
    <row r="98712" spans="53:53" x14ac:dyDescent="0.3">
      <c r="BA98712" s="2"/>
    </row>
    <row r="98713" spans="53:53" x14ac:dyDescent="0.3">
      <c r="BA98713" s="2"/>
    </row>
    <row r="98714" spans="53:53" x14ac:dyDescent="0.3">
      <c r="BA98714" s="2"/>
    </row>
    <row r="98715" spans="53:53" x14ac:dyDescent="0.3">
      <c r="BA98715" s="2"/>
    </row>
    <row r="98716" spans="53:53" x14ac:dyDescent="0.3">
      <c r="BA98716" s="2"/>
    </row>
    <row r="98717" spans="53:53" x14ac:dyDescent="0.3">
      <c r="BA98717" s="2"/>
    </row>
    <row r="98718" spans="53:53" x14ac:dyDescent="0.3">
      <c r="BA98718" s="2"/>
    </row>
    <row r="98719" spans="53:53" x14ac:dyDescent="0.3">
      <c r="BA98719" s="2"/>
    </row>
    <row r="98720" spans="53:53" x14ac:dyDescent="0.3">
      <c r="BA98720" s="2"/>
    </row>
    <row r="98721" spans="53:53" x14ac:dyDescent="0.3">
      <c r="BA98721" s="2"/>
    </row>
    <row r="98722" spans="53:53" x14ac:dyDescent="0.3">
      <c r="BA98722" s="2"/>
    </row>
    <row r="98723" spans="53:53" x14ac:dyDescent="0.3">
      <c r="BA98723" s="2"/>
    </row>
    <row r="98724" spans="53:53" x14ac:dyDescent="0.3">
      <c r="BA98724" s="2"/>
    </row>
    <row r="98725" spans="53:53" x14ac:dyDescent="0.3">
      <c r="BA98725" s="2"/>
    </row>
    <row r="98726" spans="53:53" x14ac:dyDescent="0.3">
      <c r="BA98726" s="2"/>
    </row>
    <row r="98727" spans="53:53" x14ac:dyDescent="0.3">
      <c r="BA98727" s="2"/>
    </row>
    <row r="98728" spans="53:53" x14ac:dyDescent="0.3">
      <c r="BA98728" s="2"/>
    </row>
    <row r="98729" spans="53:53" x14ac:dyDescent="0.3">
      <c r="BA98729" s="2"/>
    </row>
    <row r="98730" spans="53:53" x14ac:dyDescent="0.3">
      <c r="BA98730" s="2"/>
    </row>
    <row r="98731" spans="53:53" x14ac:dyDescent="0.3">
      <c r="BA98731" s="2"/>
    </row>
    <row r="98732" spans="53:53" x14ac:dyDescent="0.3">
      <c r="BA98732" s="2"/>
    </row>
    <row r="98733" spans="53:53" x14ac:dyDescent="0.3">
      <c r="BA98733" s="2"/>
    </row>
    <row r="98734" spans="53:53" x14ac:dyDescent="0.3">
      <c r="BA98734" s="2"/>
    </row>
    <row r="98735" spans="53:53" x14ac:dyDescent="0.3">
      <c r="BA98735" s="2"/>
    </row>
    <row r="98736" spans="53:53" x14ac:dyDescent="0.3">
      <c r="BA98736" s="2"/>
    </row>
    <row r="98737" spans="53:53" x14ac:dyDescent="0.3">
      <c r="BA98737" s="2"/>
    </row>
    <row r="98738" spans="53:53" x14ac:dyDescent="0.3">
      <c r="BA98738" s="2"/>
    </row>
    <row r="98739" spans="53:53" x14ac:dyDescent="0.3">
      <c r="BA98739" s="2"/>
    </row>
    <row r="98740" spans="53:53" x14ac:dyDescent="0.3">
      <c r="BA98740" s="2"/>
    </row>
    <row r="98741" spans="53:53" x14ac:dyDescent="0.3">
      <c r="BA98741" s="2"/>
    </row>
    <row r="98742" spans="53:53" x14ac:dyDescent="0.3">
      <c r="BA98742" s="2"/>
    </row>
    <row r="98743" spans="53:53" x14ac:dyDescent="0.3">
      <c r="BA98743" s="2"/>
    </row>
    <row r="98744" spans="53:53" x14ac:dyDescent="0.3">
      <c r="BA98744" s="2"/>
    </row>
    <row r="98745" spans="53:53" x14ac:dyDescent="0.3">
      <c r="BA98745" s="2"/>
    </row>
    <row r="98746" spans="53:53" x14ac:dyDescent="0.3">
      <c r="BA98746" s="2"/>
    </row>
    <row r="98747" spans="53:53" x14ac:dyDescent="0.3">
      <c r="BA98747" s="2"/>
    </row>
    <row r="98748" spans="53:53" x14ac:dyDescent="0.3">
      <c r="BA98748" s="2"/>
    </row>
    <row r="98749" spans="53:53" x14ac:dyDescent="0.3">
      <c r="BA98749" s="2"/>
    </row>
    <row r="98750" spans="53:53" x14ac:dyDescent="0.3">
      <c r="BA98750" s="2"/>
    </row>
    <row r="98751" spans="53:53" x14ac:dyDescent="0.3">
      <c r="BA98751" s="2"/>
    </row>
    <row r="98752" spans="53:53" x14ac:dyDescent="0.3">
      <c r="BA98752" s="2"/>
    </row>
    <row r="98753" spans="53:53" x14ac:dyDescent="0.3">
      <c r="BA98753" s="2"/>
    </row>
    <row r="98754" spans="53:53" x14ac:dyDescent="0.3">
      <c r="BA98754" s="2"/>
    </row>
    <row r="98755" spans="53:53" x14ac:dyDescent="0.3">
      <c r="BA98755" s="2"/>
    </row>
    <row r="98756" spans="53:53" x14ac:dyDescent="0.3">
      <c r="BA98756" s="2"/>
    </row>
    <row r="98757" spans="53:53" x14ac:dyDescent="0.3">
      <c r="BA98757" s="2"/>
    </row>
    <row r="98758" spans="53:53" x14ac:dyDescent="0.3">
      <c r="BA98758" s="2"/>
    </row>
    <row r="98759" spans="53:53" x14ac:dyDescent="0.3">
      <c r="BA98759" s="2"/>
    </row>
    <row r="98760" spans="53:53" x14ac:dyDescent="0.3">
      <c r="BA98760" s="2"/>
    </row>
    <row r="98761" spans="53:53" x14ac:dyDescent="0.3">
      <c r="BA98761" s="2"/>
    </row>
    <row r="98762" spans="53:53" x14ac:dyDescent="0.3">
      <c r="BA98762" s="2"/>
    </row>
    <row r="98763" spans="53:53" x14ac:dyDescent="0.3">
      <c r="BA98763" s="2"/>
    </row>
    <row r="98764" spans="53:53" x14ac:dyDescent="0.3">
      <c r="BA98764" s="2"/>
    </row>
    <row r="98765" spans="53:53" x14ac:dyDescent="0.3">
      <c r="BA98765" s="2"/>
    </row>
    <row r="98766" spans="53:53" x14ac:dyDescent="0.3">
      <c r="BA98766" s="2"/>
    </row>
    <row r="98767" spans="53:53" x14ac:dyDescent="0.3">
      <c r="BA98767" s="2"/>
    </row>
    <row r="98768" spans="53:53" x14ac:dyDescent="0.3">
      <c r="BA98768" s="2"/>
    </row>
    <row r="98769" spans="53:53" x14ac:dyDescent="0.3">
      <c r="BA98769" s="2"/>
    </row>
    <row r="98770" spans="53:53" x14ac:dyDescent="0.3">
      <c r="BA98770" s="2"/>
    </row>
    <row r="98771" spans="53:53" x14ac:dyDescent="0.3">
      <c r="BA98771" s="2"/>
    </row>
    <row r="98772" spans="53:53" x14ac:dyDescent="0.3">
      <c r="BA98772" s="2"/>
    </row>
    <row r="98773" spans="53:53" x14ac:dyDescent="0.3">
      <c r="BA98773" s="2"/>
    </row>
    <row r="98774" spans="53:53" x14ac:dyDescent="0.3">
      <c r="BA98774" s="2"/>
    </row>
    <row r="98775" spans="53:53" x14ac:dyDescent="0.3">
      <c r="BA98775" s="2"/>
    </row>
    <row r="98776" spans="53:53" x14ac:dyDescent="0.3">
      <c r="BA98776" s="2"/>
    </row>
    <row r="98777" spans="53:53" x14ac:dyDescent="0.3">
      <c r="BA98777" s="2"/>
    </row>
    <row r="98778" spans="53:53" x14ac:dyDescent="0.3">
      <c r="BA98778" s="2"/>
    </row>
    <row r="98779" spans="53:53" x14ac:dyDescent="0.3">
      <c r="BA98779" s="2"/>
    </row>
    <row r="98780" spans="53:53" x14ac:dyDescent="0.3">
      <c r="BA98780" s="2"/>
    </row>
    <row r="98781" spans="53:53" x14ac:dyDescent="0.3">
      <c r="BA98781" s="2"/>
    </row>
    <row r="98782" spans="53:53" x14ac:dyDescent="0.3">
      <c r="BA98782" s="2"/>
    </row>
    <row r="98783" spans="53:53" x14ac:dyDescent="0.3">
      <c r="BA98783" s="2"/>
    </row>
    <row r="98784" spans="53:53" x14ac:dyDescent="0.3">
      <c r="BA98784" s="2"/>
    </row>
    <row r="98785" spans="53:53" x14ac:dyDescent="0.3">
      <c r="BA98785" s="2"/>
    </row>
    <row r="98786" spans="53:53" x14ac:dyDescent="0.3">
      <c r="BA98786" s="2"/>
    </row>
    <row r="98787" spans="53:53" x14ac:dyDescent="0.3">
      <c r="BA98787" s="2"/>
    </row>
    <row r="98788" spans="53:53" x14ac:dyDescent="0.3">
      <c r="BA98788" s="2"/>
    </row>
    <row r="98789" spans="53:53" x14ac:dyDescent="0.3">
      <c r="BA98789" s="2"/>
    </row>
    <row r="98790" spans="53:53" x14ac:dyDescent="0.3">
      <c r="BA98790" s="2"/>
    </row>
    <row r="98791" spans="53:53" x14ac:dyDescent="0.3">
      <c r="BA98791" s="2"/>
    </row>
    <row r="98792" spans="53:53" x14ac:dyDescent="0.3">
      <c r="BA98792" s="2"/>
    </row>
    <row r="98793" spans="53:53" x14ac:dyDescent="0.3">
      <c r="BA98793" s="2"/>
    </row>
    <row r="98794" spans="53:53" x14ac:dyDescent="0.3">
      <c r="BA98794" s="2"/>
    </row>
    <row r="98795" spans="53:53" x14ac:dyDescent="0.3">
      <c r="BA98795" s="2"/>
    </row>
    <row r="98796" spans="53:53" x14ac:dyDescent="0.3">
      <c r="BA98796" s="2"/>
    </row>
    <row r="98797" spans="53:53" x14ac:dyDescent="0.3">
      <c r="BA98797" s="2"/>
    </row>
    <row r="98798" spans="53:53" x14ac:dyDescent="0.3">
      <c r="BA98798" s="2"/>
    </row>
    <row r="98799" spans="53:53" x14ac:dyDescent="0.3">
      <c r="BA98799" s="2"/>
    </row>
    <row r="98800" spans="53:53" x14ac:dyDescent="0.3">
      <c r="BA98800" s="2"/>
    </row>
    <row r="98801" spans="53:53" x14ac:dyDescent="0.3">
      <c r="BA98801" s="2"/>
    </row>
    <row r="98802" spans="53:53" x14ac:dyDescent="0.3">
      <c r="BA98802" s="2"/>
    </row>
    <row r="98803" spans="53:53" x14ac:dyDescent="0.3">
      <c r="BA98803" s="2"/>
    </row>
    <row r="98804" spans="53:53" x14ac:dyDescent="0.3">
      <c r="BA98804" s="2"/>
    </row>
    <row r="98805" spans="53:53" x14ac:dyDescent="0.3">
      <c r="BA98805" s="2"/>
    </row>
    <row r="98806" spans="53:53" x14ac:dyDescent="0.3">
      <c r="BA98806" s="2"/>
    </row>
    <row r="98807" spans="53:53" x14ac:dyDescent="0.3">
      <c r="BA98807" s="2"/>
    </row>
    <row r="98808" spans="53:53" x14ac:dyDescent="0.3">
      <c r="BA98808" s="2"/>
    </row>
    <row r="98809" spans="53:53" x14ac:dyDescent="0.3">
      <c r="BA98809" s="2"/>
    </row>
    <row r="98810" spans="53:53" x14ac:dyDescent="0.3">
      <c r="BA98810" s="2"/>
    </row>
    <row r="98811" spans="53:53" x14ac:dyDescent="0.3">
      <c r="BA98811" s="2"/>
    </row>
    <row r="98812" spans="53:53" x14ac:dyDescent="0.3">
      <c r="BA98812" s="2"/>
    </row>
    <row r="98813" spans="53:53" x14ac:dyDescent="0.3">
      <c r="BA98813" s="2"/>
    </row>
    <row r="98814" spans="53:53" x14ac:dyDescent="0.3">
      <c r="BA98814" s="2"/>
    </row>
    <row r="98815" spans="53:53" x14ac:dyDescent="0.3">
      <c r="BA98815" s="2"/>
    </row>
    <row r="98816" spans="53:53" x14ac:dyDescent="0.3">
      <c r="BA98816" s="2"/>
    </row>
    <row r="98817" spans="53:53" x14ac:dyDescent="0.3">
      <c r="BA98817" s="2"/>
    </row>
    <row r="98818" spans="53:53" x14ac:dyDescent="0.3">
      <c r="BA98818" s="2"/>
    </row>
    <row r="98819" spans="53:53" x14ac:dyDescent="0.3">
      <c r="BA98819" s="2"/>
    </row>
    <row r="98820" spans="53:53" x14ac:dyDescent="0.3">
      <c r="BA98820" s="2"/>
    </row>
    <row r="98821" spans="53:53" x14ac:dyDescent="0.3">
      <c r="BA98821" s="2"/>
    </row>
    <row r="98822" spans="53:53" x14ac:dyDescent="0.3">
      <c r="BA98822" s="2"/>
    </row>
    <row r="98823" spans="53:53" x14ac:dyDescent="0.3">
      <c r="BA98823" s="2"/>
    </row>
    <row r="98824" spans="53:53" x14ac:dyDescent="0.3">
      <c r="BA98824" s="2"/>
    </row>
    <row r="98825" spans="53:53" x14ac:dyDescent="0.3">
      <c r="BA98825" s="2"/>
    </row>
    <row r="98826" spans="53:53" x14ac:dyDescent="0.3">
      <c r="BA98826" s="2"/>
    </row>
    <row r="98827" spans="53:53" x14ac:dyDescent="0.3">
      <c r="BA98827" s="2"/>
    </row>
    <row r="98828" spans="53:53" x14ac:dyDescent="0.3">
      <c r="BA98828" s="2"/>
    </row>
    <row r="98829" spans="53:53" x14ac:dyDescent="0.3">
      <c r="BA98829" s="2"/>
    </row>
    <row r="98830" spans="53:53" x14ac:dyDescent="0.3">
      <c r="BA98830" s="2"/>
    </row>
    <row r="98831" spans="53:53" x14ac:dyDescent="0.3">
      <c r="BA98831" s="2"/>
    </row>
    <row r="98832" spans="53:53" x14ac:dyDescent="0.3">
      <c r="BA98832" s="2"/>
    </row>
    <row r="98833" spans="53:53" x14ac:dyDescent="0.3">
      <c r="BA98833" s="2"/>
    </row>
    <row r="98834" spans="53:53" x14ac:dyDescent="0.3">
      <c r="BA98834" s="2"/>
    </row>
    <row r="98835" spans="53:53" x14ac:dyDescent="0.3">
      <c r="BA98835" s="2"/>
    </row>
    <row r="98836" spans="53:53" x14ac:dyDescent="0.3">
      <c r="BA98836" s="2"/>
    </row>
    <row r="98837" spans="53:53" x14ac:dyDescent="0.3">
      <c r="BA98837" s="2"/>
    </row>
    <row r="98838" spans="53:53" x14ac:dyDescent="0.3">
      <c r="BA98838" s="2"/>
    </row>
    <row r="98839" spans="53:53" x14ac:dyDescent="0.3">
      <c r="BA98839" s="2"/>
    </row>
    <row r="98840" spans="53:53" x14ac:dyDescent="0.3">
      <c r="BA98840" s="2"/>
    </row>
    <row r="98841" spans="53:53" x14ac:dyDescent="0.3">
      <c r="BA98841" s="2"/>
    </row>
    <row r="98842" spans="53:53" x14ac:dyDescent="0.3">
      <c r="BA98842" s="2"/>
    </row>
    <row r="98843" spans="53:53" x14ac:dyDescent="0.3">
      <c r="BA98843" s="2"/>
    </row>
    <row r="98844" spans="53:53" x14ac:dyDescent="0.3">
      <c r="BA98844" s="2"/>
    </row>
    <row r="98845" spans="53:53" x14ac:dyDescent="0.3">
      <c r="BA98845" s="2"/>
    </row>
    <row r="98846" spans="53:53" x14ac:dyDescent="0.3">
      <c r="BA98846" s="2"/>
    </row>
    <row r="98847" spans="53:53" x14ac:dyDescent="0.3">
      <c r="BA98847" s="2"/>
    </row>
    <row r="98848" spans="53:53" x14ac:dyDescent="0.3">
      <c r="BA98848" s="2"/>
    </row>
    <row r="98849" spans="53:53" x14ac:dyDescent="0.3">
      <c r="BA98849" s="2"/>
    </row>
    <row r="98850" spans="53:53" x14ac:dyDescent="0.3">
      <c r="BA98850" s="2"/>
    </row>
    <row r="98851" spans="53:53" x14ac:dyDescent="0.3">
      <c r="BA98851" s="2"/>
    </row>
    <row r="98852" spans="53:53" x14ac:dyDescent="0.3">
      <c r="BA98852" s="2"/>
    </row>
    <row r="98853" spans="53:53" x14ac:dyDescent="0.3">
      <c r="BA98853" s="2"/>
    </row>
    <row r="98854" spans="53:53" x14ac:dyDescent="0.3">
      <c r="BA98854" s="2"/>
    </row>
    <row r="98855" spans="53:53" x14ac:dyDescent="0.3">
      <c r="BA98855" s="2"/>
    </row>
    <row r="98856" spans="53:53" x14ac:dyDescent="0.3">
      <c r="BA98856" s="2"/>
    </row>
    <row r="98857" spans="53:53" x14ac:dyDescent="0.3">
      <c r="BA98857" s="2"/>
    </row>
    <row r="98858" spans="53:53" x14ac:dyDescent="0.3">
      <c r="BA98858" s="2"/>
    </row>
    <row r="98859" spans="53:53" x14ac:dyDescent="0.3">
      <c r="BA98859" s="2"/>
    </row>
    <row r="98860" spans="53:53" x14ac:dyDescent="0.3">
      <c r="BA98860" s="2"/>
    </row>
    <row r="98861" spans="53:53" x14ac:dyDescent="0.3">
      <c r="BA98861" s="2"/>
    </row>
    <row r="98862" spans="53:53" x14ac:dyDescent="0.3">
      <c r="BA98862" s="2"/>
    </row>
    <row r="98863" spans="53:53" x14ac:dyDescent="0.3">
      <c r="BA98863" s="2"/>
    </row>
    <row r="98864" spans="53:53" x14ac:dyDescent="0.3">
      <c r="BA98864" s="2"/>
    </row>
    <row r="98865" spans="53:53" x14ac:dyDescent="0.3">
      <c r="BA98865" s="2"/>
    </row>
    <row r="98866" spans="53:53" x14ac:dyDescent="0.3">
      <c r="BA98866" s="2"/>
    </row>
    <row r="98867" spans="53:53" x14ac:dyDescent="0.3">
      <c r="BA98867" s="2"/>
    </row>
    <row r="98868" spans="53:53" x14ac:dyDescent="0.3">
      <c r="BA98868" s="2"/>
    </row>
    <row r="98869" spans="53:53" x14ac:dyDescent="0.3">
      <c r="BA98869" s="2"/>
    </row>
    <row r="98870" spans="53:53" x14ac:dyDescent="0.3">
      <c r="BA98870" s="2"/>
    </row>
    <row r="98871" spans="53:53" x14ac:dyDescent="0.3">
      <c r="BA98871" s="2"/>
    </row>
    <row r="98872" spans="53:53" x14ac:dyDescent="0.3">
      <c r="BA98872" s="2"/>
    </row>
    <row r="98873" spans="53:53" x14ac:dyDescent="0.3">
      <c r="BA98873" s="2"/>
    </row>
    <row r="98874" spans="53:53" x14ac:dyDescent="0.3">
      <c r="BA98874" s="2"/>
    </row>
    <row r="98875" spans="53:53" x14ac:dyDescent="0.3">
      <c r="BA98875" s="2"/>
    </row>
    <row r="98876" spans="53:53" x14ac:dyDescent="0.3">
      <c r="BA98876" s="2"/>
    </row>
    <row r="98877" spans="53:53" x14ac:dyDescent="0.3">
      <c r="BA98877" s="2"/>
    </row>
    <row r="98878" spans="53:53" x14ac:dyDescent="0.3">
      <c r="BA98878" s="2"/>
    </row>
    <row r="98879" spans="53:53" x14ac:dyDescent="0.3">
      <c r="BA98879" s="2"/>
    </row>
    <row r="98880" spans="53:53" x14ac:dyDescent="0.3">
      <c r="BA98880" s="2"/>
    </row>
    <row r="98881" spans="53:53" x14ac:dyDescent="0.3">
      <c r="BA98881" s="2"/>
    </row>
    <row r="98882" spans="53:53" x14ac:dyDescent="0.3">
      <c r="BA98882" s="2"/>
    </row>
    <row r="98883" spans="53:53" x14ac:dyDescent="0.3">
      <c r="BA98883" s="2"/>
    </row>
    <row r="98884" spans="53:53" x14ac:dyDescent="0.3">
      <c r="BA98884" s="2"/>
    </row>
    <row r="98885" spans="53:53" x14ac:dyDescent="0.3">
      <c r="BA98885" s="2"/>
    </row>
    <row r="98886" spans="53:53" x14ac:dyDescent="0.3">
      <c r="BA98886" s="2"/>
    </row>
    <row r="98887" spans="53:53" x14ac:dyDescent="0.3">
      <c r="BA98887" s="2"/>
    </row>
    <row r="98888" spans="53:53" x14ac:dyDescent="0.3">
      <c r="BA98888" s="2"/>
    </row>
    <row r="98889" spans="53:53" x14ac:dyDescent="0.3">
      <c r="BA98889" s="2"/>
    </row>
    <row r="98890" spans="53:53" x14ac:dyDescent="0.3">
      <c r="BA98890" s="2"/>
    </row>
    <row r="98891" spans="53:53" x14ac:dyDescent="0.3">
      <c r="BA98891" s="2"/>
    </row>
    <row r="98892" spans="53:53" x14ac:dyDescent="0.3">
      <c r="BA98892" s="2"/>
    </row>
    <row r="98893" spans="53:53" x14ac:dyDescent="0.3">
      <c r="BA98893" s="2"/>
    </row>
    <row r="98894" spans="53:53" x14ac:dyDescent="0.3">
      <c r="BA98894" s="2"/>
    </row>
    <row r="98895" spans="53:53" x14ac:dyDescent="0.3">
      <c r="BA98895" s="2"/>
    </row>
    <row r="98896" spans="53:53" x14ac:dyDescent="0.3">
      <c r="BA98896" s="2"/>
    </row>
    <row r="98897" spans="53:53" x14ac:dyDescent="0.3">
      <c r="BA98897" s="2"/>
    </row>
    <row r="98898" spans="53:53" x14ac:dyDescent="0.3">
      <c r="BA98898" s="2"/>
    </row>
    <row r="98899" spans="53:53" x14ac:dyDescent="0.3">
      <c r="BA98899" s="2"/>
    </row>
    <row r="98900" spans="53:53" x14ac:dyDescent="0.3">
      <c r="BA98900" s="2"/>
    </row>
    <row r="98901" spans="53:53" x14ac:dyDescent="0.3">
      <c r="BA98901" s="2"/>
    </row>
    <row r="98902" spans="53:53" x14ac:dyDescent="0.3">
      <c r="BA98902" s="2"/>
    </row>
    <row r="98903" spans="53:53" x14ac:dyDescent="0.3">
      <c r="BA98903" s="2"/>
    </row>
    <row r="98904" spans="53:53" x14ac:dyDescent="0.3">
      <c r="BA98904" s="2"/>
    </row>
    <row r="98905" spans="53:53" x14ac:dyDescent="0.3">
      <c r="BA98905" s="2"/>
    </row>
    <row r="98906" spans="53:53" x14ac:dyDescent="0.3">
      <c r="BA98906" s="2"/>
    </row>
    <row r="98907" spans="53:53" x14ac:dyDescent="0.3">
      <c r="BA98907" s="2"/>
    </row>
    <row r="98908" spans="53:53" x14ac:dyDescent="0.3">
      <c r="BA98908" s="2"/>
    </row>
    <row r="98909" spans="53:53" x14ac:dyDescent="0.3">
      <c r="BA98909" s="2"/>
    </row>
    <row r="98910" spans="53:53" x14ac:dyDescent="0.3">
      <c r="BA98910" s="2"/>
    </row>
    <row r="98911" spans="53:53" x14ac:dyDescent="0.3">
      <c r="BA98911" s="2"/>
    </row>
    <row r="98912" spans="53:53" x14ac:dyDescent="0.3">
      <c r="BA98912" s="2"/>
    </row>
    <row r="98913" spans="53:53" x14ac:dyDescent="0.3">
      <c r="BA98913" s="2"/>
    </row>
    <row r="98914" spans="53:53" x14ac:dyDescent="0.3">
      <c r="BA98914" s="2"/>
    </row>
    <row r="98915" spans="53:53" x14ac:dyDescent="0.3">
      <c r="BA98915" s="2"/>
    </row>
    <row r="98916" spans="53:53" x14ac:dyDescent="0.3">
      <c r="BA98916" s="2"/>
    </row>
    <row r="98917" spans="53:53" x14ac:dyDescent="0.3">
      <c r="BA98917" s="2"/>
    </row>
    <row r="98918" spans="53:53" x14ac:dyDescent="0.3">
      <c r="BA98918" s="2"/>
    </row>
    <row r="98919" spans="53:53" x14ac:dyDescent="0.3">
      <c r="BA98919" s="2"/>
    </row>
    <row r="98920" spans="53:53" x14ac:dyDescent="0.3">
      <c r="BA98920" s="2"/>
    </row>
    <row r="98921" spans="53:53" x14ac:dyDescent="0.3">
      <c r="BA98921" s="2"/>
    </row>
    <row r="98922" spans="53:53" x14ac:dyDescent="0.3">
      <c r="BA98922" s="2"/>
    </row>
    <row r="98923" spans="53:53" x14ac:dyDescent="0.3">
      <c r="BA98923" s="2"/>
    </row>
    <row r="98924" spans="53:53" x14ac:dyDescent="0.3">
      <c r="BA98924" s="2"/>
    </row>
    <row r="98925" spans="53:53" x14ac:dyDescent="0.3">
      <c r="BA98925" s="2"/>
    </row>
    <row r="98926" spans="53:53" x14ac:dyDescent="0.3">
      <c r="BA98926" s="2"/>
    </row>
    <row r="98927" spans="53:53" x14ac:dyDescent="0.3">
      <c r="BA98927" s="2"/>
    </row>
    <row r="98928" spans="53:53" x14ac:dyDescent="0.3">
      <c r="BA98928" s="2"/>
    </row>
    <row r="98929" spans="53:53" x14ac:dyDescent="0.3">
      <c r="BA98929" s="2"/>
    </row>
    <row r="98930" spans="53:53" x14ac:dyDescent="0.3">
      <c r="BA98930" s="2"/>
    </row>
    <row r="98931" spans="53:53" x14ac:dyDescent="0.3">
      <c r="BA98931" s="2"/>
    </row>
    <row r="98932" spans="53:53" x14ac:dyDescent="0.3">
      <c r="BA98932" s="2"/>
    </row>
    <row r="98933" spans="53:53" x14ac:dyDescent="0.3">
      <c r="BA98933" s="2"/>
    </row>
    <row r="98934" spans="53:53" x14ac:dyDescent="0.3">
      <c r="BA98934" s="2"/>
    </row>
    <row r="98935" spans="53:53" x14ac:dyDescent="0.3">
      <c r="BA98935" s="2"/>
    </row>
    <row r="98936" spans="53:53" x14ac:dyDescent="0.3">
      <c r="BA98936" s="2"/>
    </row>
    <row r="98937" spans="53:53" x14ac:dyDescent="0.3">
      <c r="BA98937" s="2"/>
    </row>
    <row r="98938" spans="53:53" x14ac:dyDescent="0.3">
      <c r="BA98938" s="2"/>
    </row>
    <row r="98939" spans="53:53" x14ac:dyDescent="0.3">
      <c r="BA98939" s="2"/>
    </row>
    <row r="98940" spans="53:53" x14ac:dyDescent="0.3">
      <c r="BA98940" s="2"/>
    </row>
    <row r="98941" spans="53:53" x14ac:dyDescent="0.3">
      <c r="BA98941" s="2"/>
    </row>
    <row r="98942" spans="53:53" x14ac:dyDescent="0.3">
      <c r="BA98942" s="2"/>
    </row>
    <row r="98943" spans="53:53" x14ac:dyDescent="0.3">
      <c r="BA98943" s="2"/>
    </row>
    <row r="98944" spans="53:53" x14ac:dyDescent="0.3">
      <c r="BA98944" s="2"/>
    </row>
    <row r="98945" spans="53:53" x14ac:dyDescent="0.3">
      <c r="BA98945" s="2"/>
    </row>
    <row r="98946" spans="53:53" x14ac:dyDescent="0.3">
      <c r="BA98946" s="2"/>
    </row>
    <row r="98947" spans="53:53" x14ac:dyDescent="0.3">
      <c r="BA98947" s="2"/>
    </row>
    <row r="98948" spans="53:53" x14ac:dyDescent="0.3">
      <c r="BA98948" s="2"/>
    </row>
    <row r="98949" spans="53:53" x14ac:dyDescent="0.3">
      <c r="BA98949" s="2"/>
    </row>
    <row r="98950" spans="53:53" x14ac:dyDescent="0.3">
      <c r="BA98950" s="2"/>
    </row>
    <row r="98951" spans="53:53" x14ac:dyDescent="0.3">
      <c r="BA98951" s="2"/>
    </row>
    <row r="98952" spans="53:53" x14ac:dyDescent="0.3">
      <c r="BA98952" s="2"/>
    </row>
    <row r="98953" spans="53:53" x14ac:dyDescent="0.3">
      <c r="BA98953" s="2"/>
    </row>
    <row r="98954" spans="53:53" x14ac:dyDescent="0.3">
      <c r="BA98954" s="2"/>
    </row>
    <row r="98955" spans="53:53" x14ac:dyDescent="0.3">
      <c r="BA98955" s="2"/>
    </row>
    <row r="98956" spans="53:53" x14ac:dyDescent="0.3">
      <c r="BA98956" s="2"/>
    </row>
    <row r="98957" spans="53:53" x14ac:dyDescent="0.3">
      <c r="BA98957" s="2"/>
    </row>
    <row r="98958" spans="53:53" x14ac:dyDescent="0.3">
      <c r="BA98958" s="2"/>
    </row>
    <row r="98959" spans="53:53" x14ac:dyDescent="0.3">
      <c r="BA98959" s="2"/>
    </row>
    <row r="98960" spans="53:53" x14ac:dyDescent="0.3">
      <c r="BA98960" s="2"/>
    </row>
    <row r="98961" spans="53:53" x14ac:dyDescent="0.3">
      <c r="BA98961" s="2"/>
    </row>
    <row r="98962" spans="53:53" x14ac:dyDescent="0.3">
      <c r="BA98962" s="2"/>
    </row>
    <row r="98963" spans="53:53" x14ac:dyDescent="0.3">
      <c r="BA98963" s="2"/>
    </row>
    <row r="98964" spans="53:53" x14ac:dyDescent="0.3">
      <c r="BA98964" s="2"/>
    </row>
    <row r="98965" spans="53:53" x14ac:dyDescent="0.3">
      <c r="BA98965" s="2"/>
    </row>
    <row r="98966" spans="53:53" x14ac:dyDescent="0.3">
      <c r="BA98966" s="2"/>
    </row>
    <row r="98967" spans="53:53" x14ac:dyDescent="0.3">
      <c r="BA98967" s="2"/>
    </row>
    <row r="98968" spans="53:53" x14ac:dyDescent="0.3">
      <c r="BA98968" s="2"/>
    </row>
    <row r="98969" spans="53:53" x14ac:dyDescent="0.3">
      <c r="BA98969" s="2"/>
    </row>
    <row r="98970" spans="53:53" x14ac:dyDescent="0.3">
      <c r="BA98970" s="2"/>
    </row>
    <row r="98971" spans="53:53" x14ac:dyDescent="0.3">
      <c r="BA98971" s="2"/>
    </row>
    <row r="98972" spans="53:53" x14ac:dyDescent="0.3">
      <c r="BA98972" s="2"/>
    </row>
    <row r="98973" spans="53:53" x14ac:dyDescent="0.3">
      <c r="BA98973" s="2"/>
    </row>
    <row r="98974" spans="53:53" x14ac:dyDescent="0.3">
      <c r="BA98974" s="2"/>
    </row>
    <row r="98975" spans="53:53" x14ac:dyDescent="0.3">
      <c r="BA98975" s="2"/>
    </row>
    <row r="98976" spans="53:53" x14ac:dyDescent="0.3">
      <c r="BA98976" s="2"/>
    </row>
    <row r="98977" spans="53:53" x14ac:dyDescent="0.3">
      <c r="BA98977" s="2"/>
    </row>
    <row r="98978" spans="53:53" x14ac:dyDescent="0.3">
      <c r="BA98978" s="2"/>
    </row>
    <row r="98979" spans="53:53" x14ac:dyDescent="0.3">
      <c r="BA98979" s="2"/>
    </row>
    <row r="98980" spans="53:53" x14ac:dyDescent="0.3">
      <c r="BA98980" s="2"/>
    </row>
    <row r="98981" spans="53:53" x14ac:dyDescent="0.3">
      <c r="BA98981" s="2"/>
    </row>
    <row r="98982" spans="53:53" x14ac:dyDescent="0.3">
      <c r="BA98982" s="2"/>
    </row>
    <row r="98983" spans="53:53" x14ac:dyDescent="0.3">
      <c r="BA98983" s="2"/>
    </row>
    <row r="98984" spans="53:53" x14ac:dyDescent="0.3">
      <c r="BA98984" s="2"/>
    </row>
    <row r="98985" spans="53:53" x14ac:dyDescent="0.3">
      <c r="BA98985" s="2"/>
    </row>
    <row r="98986" spans="53:53" x14ac:dyDescent="0.3">
      <c r="BA98986" s="2"/>
    </row>
    <row r="98987" spans="53:53" x14ac:dyDescent="0.3">
      <c r="BA98987" s="2"/>
    </row>
    <row r="98988" spans="53:53" x14ac:dyDescent="0.3">
      <c r="BA98988" s="2"/>
    </row>
    <row r="98989" spans="53:53" x14ac:dyDescent="0.3">
      <c r="BA98989" s="2"/>
    </row>
    <row r="98990" spans="53:53" x14ac:dyDescent="0.3">
      <c r="BA98990" s="2"/>
    </row>
    <row r="98991" spans="53:53" x14ac:dyDescent="0.3">
      <c r="BA98991" s="2"/>
    </row>
    <row r="98992" spans="53:53" x14ac:dyDescent="0.3">
      <c r="BA98992" s="2"/>
    </row>
    <row r="98993" spans="53:53" x14ac:dyDescent="0.3">
      <c r="BA98993" s="2"/>
    </row>
    <row r="98994" spans="53:53" x14ac:dyDescent="0.3">
      <c r="BA98994" s="2"/>
    </row>
    <row r="98995" spans="53:53" x14ac:dyDescent="0.3">
      <c r="BA98995" s="2"/>
    </row>
    <row r="98996" spans="53:53" x14ac:dyDescent="0.3">
      <c r="BA98996" s="2"/>
    </row>
    <row r="98997" spans="53:53" x14ac:dyDescent="0.3">
      <c r="BA98997" s="2"/>
    </row>
    <row r="98998" spans="53:53" x14ac:dyDescent="0.3">
      <c r="BA98998" s="2"/>
    </row>
    <row r="98999" spans="53:53" x14ac:dyDescent="0.3">
      <c r="BA98999" s="2"/>
    </row>
    <row r="99000" spans="53:53" x14ac:dyDescent="0.3">
      <c r="BA99000" s="2"/>
    </row>
    <row r="99001" spans="53:53" x14ac:dyDescent="0.3">
      <c r="BA99001" s="2"/>
    </row>
    <row r="99002" spans="53:53" x14ac:dyDescent="0.3">
      <c r="BA99002" s="2"/>
    </row>
    <row r="99003" spans="53:53" x14ac:dyDescent="0.3">
      <c r="BA99003" s="2"/>
    </row>
    <row r="99004" spans="53:53" x14ac:dyDescent="0.3">
      <c r="BA99004" s="2"/>
    </row>
    <row r="99005" spans="53:53" x14ac:dyDescent="0.3">
      <c r="BA99005" s="2"/>
    </row>
    <row r="99006" spans="53:53" x14ac:dyDescent="0.3">
      <c r="BA99006" s="2"/>
    </row>
    <row r="99007" spans="53:53" x14ac:dyDescent="0.3">
      <c r="BA99007" s="2"/>
    </row>
    <row r="99008" spans="53:53" x14ac:dyDescent="0.3">
      <c r="BA99008" s="2"/>
    </row>
    <row r="99009" spans="53:53" x14ac:dyDescent="0.3">
      <c r="BA99009" s="2"/>
    </row>
    <row r="99010" spans="53:53" x14ac:dyDescent="0.3">
      <c r="BA99010" s="2"/>
    </row>
    <row r="99011" spans="53:53" x14ac:dyDescent="0.3">
      <c r="BA99011" s="2"/>
    </row>
    <row r="99012" spans="53:53" x14ac:dyDescent="0.3">
      <c r="BA99012" s="2"/>
    </row>
    <row r="99013" spans="53:53" x14ac:dyDescent="0.3">
      <c r="BA99013" s="2"/>
    </row>
    <row r="99014" spans="53:53" x14ac:dyDescent="0.3">
      <c r="BA99014" s="2"/>
    </row>
    <row r="99015" spans="53:53" x14ac:dyDescent="0.3">
      <c r="BA99015" s="2"/>
    </row>
    <row r="99016" spans="53:53" x14ac:dyDescent="0.3">
      <c r="BA99016" s="2"/>
    </row>
    <row r="99017" spans="53:53" x14ac:dyDescent="0.3">
      <c r="BA99017" s="2"/>
    </row>
    <row r="99018" spans="53:53" x14ac:dyDescent="0.3">
      <c r="BA99018" s="2"/>
    </row>
    <row r="99019" spans="53:53" x14ac:dyDescent="0.3">
      <c r="BA99019" s="2"/>
    </row>
    <row r="99020" spans="53:53" x14ac:dyDescent="0.3">
      <c r="BA99020" s="2"/>
    </row>
    <row r="99021" spans="53:53" x14ac:dyDescent="0.3">
      <c r="BA99021" s="2"/>
    </row>
    <row r="99022" spans="53:53" x14ac:dyDescent="0.3">
      <c r="BA99022" s="2"/>
    </row>
    <row r="99023" spans="53:53" x14ac:dyDescent="0.3">
      <c r="BA99023" s="2"/>
    </row>
    <row r="99024" spans="53:53" x14ac:dyDescent="0.3">
      <c r="BA99024" s="2"/>
    </row>
    <row r="99025" spans="53:53" x14ac:dyDescent="0.3">
      <c r="BA99025" s="2"/>
    </row>
    <row r="99026" spans="53:53" x14ac:dyDescent="0.3">
      <c r="BA99026" s="2"/>
    </row>
    <row r="99027" spans="53:53" x14ac:dyDescent="0.3">
      <c r="BA99027" s="2"/>
    </row>
    <row r="99028" spans="53:53" x14ac:dyDescent="0.3">
      <c r="BA99028" s="2"/>
    </row>
    <row r="99029" spans="53:53" x14ac:dyDescent="0.3">
      <c r="BA99029" s="2"/>
    </row>
    <row r="99030" spans="53:53" x14ac:dyDescent="0.3">
      <c r="BA99030" s="2"/>
    </row>
    <row r="99031" spans="53:53" x14ac:dyDescent="0.3">
      <c r="BA99031" s="2"/>
    </row>
    <row r="99032" spans="53:53" x14ac:dyDescent="0.3">
      <c r="BA99032" s="2"/>
    </row>
    <row r="99033" spans="53:53" x14ac:dyDescent="0.3">
      <c r="BA99033" s="2"/>
    </row>
    <row r="99034" spans="53:53" x14ac:dyDescent="0.3">
      <c r="BA99034" s="2"/>
    </row>
    <row r="99035" spans="53:53" x14ac:dyDescent="0.3">
      <c r="BA99035" s="2"/>
    </row>
    <row r="99036" spans="53:53" x14ac:dyDescent="0.3">
      <c r="BA99036" s="2"/>
    </row>
    <row r="99037" spans="53:53" x14ac:dyDescent="0.3">
      <c r="BA99037" s="2"/>
    </row>
    <row r="99038" spans="53:53" x14ac:dyDescent="0.3">
      <c r="BA99038" s="2"/>
    </row>
    <row r="99039" spans="53:53" x14ac:dyDescent="0.3">
      <c r="BA99039" s="2"/>
    </row>
    <row r="99040" spans="53:53" x14ac:dyDescent="0.3">
      <c r="BA99040" s="2"/>
    </row>
    <row r="99041" spans="53:53" x14ac:dyDescent="0.3">
      <c r="BA99041" s="2"/>
    </row>
    <row r="99042" spans="53:53" x14ac:dyDescent="0.3">
      <c r="BA99042" s="2"/>
    </row>
    <row r="99043" spans="53:53" x14ac:dyDescent="0.3">
      <c r="BA99043" s="2"/>
    </row>
    <row r="99044" spans="53:53" x14ac:dyDescent="0.3">
      <c r="BA99044" s="2"/>
    </row>
    <row r="99045" spans="53:53" x14ac:dyDescent="0.3">
      <c r="BA99045" s="2"/>
    </row>
    <row r="99046" spans="53:53" x14ac:dyDescent="0.3">
      <c r="BA99046" s="2"/>
    </row>
    <row r="99047" spans="53:53" x14ac:dyDescent="0.3">
      <c r="BA99047" s="2"/>
    </row>
    <row r="99048" spans="53:53" x14ac:dyDescent="0.3">
      <c r="BA99048" s="2"/>
    </row>
    <row r="99049" spans="53:53" x14ac:dyDescent="0.3">
      <c r="BA99049" s="2"/>
    </row>
    <row r="99050" spans="53:53" x14ac:dyDescent="0.3">
      <c r="BA99050" s="2"/>
    </row>
    <row r="99051" spans="53:53" x14ac:dyDescent="0.3">
      <c r="BA99051" s="2"/>
    </row>
    <row r="99052" spans="53:53" x14ac:dyDescent="0.3">
      <c r="BA99052" s="2"/>
    </row>
    <row r="99053" spans="53:53" x14ac:dyDescent="0.3">
      <c r="BA99053" s="2"/>
    </row>
    <row r="99054" spans="53:53" x14ac:dyDescent="0.3">
      <c r="BA99054" s="2"/>
    </row>
    <row r="99055" spans="53:53" x14ac:dyDescent="0.3">
      <c r="BA99055" s="2"/>
    </row>
    <row r="99056" spans="53:53" x14ac:dyDescent="0.3">
      <c r="BA99056" s="2"/>
    </row>
    <row r="99057" spans="53:53" x14ac:dyDescent="0.3">
      <c r="BA99057" s="2"/>
    </row>
    <row r="99058" spans="53:53" x14ac:dyDescent="0.3">
      <c r="BA99058" s="2"/>
    </row>
    <row r="99059" spans="53:53" x14ac:dyDescent="0.3">
      <c r="BA99059" s="2"/>
    </row>
    <row r="99060" spans="53:53" x14ac:dyDescent="0.3">
      <c r="BA99060" s="2"/>
    </row>
    <row r="99061" spans="53:53" x14ac:dyDescent="0.3">
      <c r="BA99061" s="2"/>
    </row>
    <row r="99062" spans="53:53" x14ac:dyDescent="0.3">
      <c r="BA99062" s="2"/>
    </row>
    <row r="99063" spans="53:53" x14ac:dyDescent="0.3">
      <c r="BA99063" s="2"/>
    </row>
    <row r="99064" spans="53:53" x14ac:dyDescent="0.3">
      <c r="BA99064" s="2"/>
    </row>
    <row r="99065" spans="53:53" x14ac:dyDescent="0.3">
      <c r="BA99065" s="2"/>
    </row>
    <row r="99066" spans="53:53" x14ac:dyDescent="0.3">
      <c r="BA99066" s="2"/>
    </row>
    <row r="99067" spans="53:53" x14ac:dyDescent="0.3">
      <c r="BA99067" s="2"/>
    </row>
    <row r="99068" spans="53:53" x14ac:dyDescent="0.3">
      <c r="BA99068" s="2"/>
    </row>
    <row r="99069" spans="53:53" x14ac:dyDescent="0.3">
      <c r="BA99069" s="2"/>
    </row>
    <row r="99070" spans="53:53" x14ac:dyDescent="0.3">
      <c r="BA99070" s="2"/>
    </row>
    <row r="99071" spans="53:53" x14ac:dyDescent="0.3">
      <c r="BA99071" s="2"/>
    </row>
    <row r="99072" spans="53:53" x14ac:dyDescent="0.3">
      <c r="BA99072" s="2"/>
    </row>
    <row r="99073" spans="53:53" x14ac:dyDescent="0.3">
      <c r="BA99073" s="2"/>
    </row>
    <row r="99074" spans="53:53" x14ac:dyDescent="0.3">
      <c r="BA99074" s="2"/>
    </row>
    <row r="99075" spans="53:53" x14ac:dyDescent="0.3">
      <c r="BA99075" s="2"/>
    </row>
    <row r="99076" spans="53:53" x14ac:dyDescent="0.3">
      <c r="BA99076" s="2"/>
    </row>
    <row r="99077" spans="53:53" x14ac:dyDescent="0.3">
      <c r="BA99077" s="2"/>
    </row>
    <row r="99078" spans="53:53" x14ac:dyDescent="0.3">
      <c r="BA99078" s="2"/>
    </row>
    <row r="99079" spans="53:53" x14ac:dyDescent="0.3">
      <c r="BA99079" s="2"/>
    </row>
    <row r="99080" spans="53:53" x14ac:dyDescent="0.3">
      <c r="BA99080" s="2"/>
    </row>
    <row r="99081" spans="53:53" x14ac:dyDescent="0.3">
      <c r="BA99081" s="2"/>
    </row>
    <row r="99082" spans="53:53" x14ac:dyDescent="0.3">
      <c r="BA99082" s="2"/>
    </row>
    <row r="99083" spans="53:53" x14ac:dyDescent="0.3">
      <c r="BA99083" s="2"/>
    </row>
    <row r="99084" spans="53:53" x14ac:dyDescent="0.3">
      <c r="BA99084" s="2"/>
    </row>
    <row r="99085" spans="53:53" x14ac:dyDescent="0.3">
      <c r="BA99085" s="2"/>
    </row>
    <row r="99086" spans="53:53" x14ac:dyDescent="0.3">
      <c r="BA99086" s="2"/>
    </row>
    <row r="99087" spans="53:53" x14ac:dyDescent="0.3">
      <c r="BA99087" s="2"/>
    </row>
    <row r="99088" spans="53:53" x14ac:dyDescent="0.3">
      <c r="BA99088" s="2"/>
    </row>
    <row r="99089" spans="53:53" x14ac:dyDescent="0.3">
      <c r="BA99089" s="2"/>
    </row>
    <row r="99090" spans="53:53" x14ac:dyDescent="0.3">
      <c r="BA99090" s="2"/>
    </row>
    <row r="99091" spans="53:53" x14ac:dyDescent="0.3">
      <c r="BA99091" s="2"/>
    </row>
    <row r="99092" spans="53:53" x14ac:dyDescent="0.3">
      <c r="BA99092" s="2"/>
    </row>
    <row r="99093" spans="53:53" x14ac:dyDescent="0.3">
      <c r="BA99093" s="2"/>
    </row>
    <row r="99094" spans="53:53" x14ac:dyDescent="0.3">
      <c r="BA99094" s="2"/>
    </row>
    <row r="99095" spans="53:53" x14ac:dyDescent="0.3">
      <c r="BA99095" s="2"/>
    </row>
    <row r="99096" spans="53:53" x14ac:dyDescent="0.3">
      <c r="BA99096" s="2"/>
    </row>
    <row r="99097" spans="53:53" x14ac:dyDescent="0.3">
      <c r="BA99097" s="2"/>
    </row>
    <row r="99098" spans="53:53" x14ac:dyDescent="0.3">
      <c r="BA99098" s="2"/>
    </row>
    <row r="99099" spans="53:53" x14ac:dyDescent="0.3">
      <c r="BA99099" s="2"/>
    </row>
    <row r="99100" spans="53:53" x14ac:dyDescent="0.3">
      <c r="BA99100" s="2"/>
    </row>
    <row r="99101" spans="53:53" x14ac:dyDescent="0.3">
      <c r="BA99101" s="2"/>
    </row>
    <row r="99102" spans="53:53" x14ac:dyDescent="0.3">
      <c r="BA99102" s="2"/>
    </row>
    <row r="99103" spans="53:53" x14ac:dyDescent="0.3">
      <c r="BA99103" s="2"/>
    </row>
    <row r="99104" spans="53:53" x14ac:dyDescent="0.3">
      <c r="BA99104" s="2"/>
    </row>
    <row r="99105" spans="53:53" x14ac:dyDescent="0.3">
      <c r="BA99105" s="2"/>
    </row>
    <row r="99106" spans="53:53" x14ac:dyDescent="0.3">
      <c r="BA99106" s="2"/>
    </row>
    <row r="99107" spans="53:53" x14ac:dyDescent="0.3">
      <c r="BA99107" s="2"/>
    </row>
    <row r="99108" spans="53:53" x14ac:dyDescent="0.3">
      <c r="BA99108" s="2"/>
    </row>
    <row r="99109" spans="53:53" x14ac:dyDescent="0.3">
      <c r="BA99109" s="2"/>
    </row>
    <row r="99110" spans="53:53" x14ac:dyDescent="0.3">
      <c r="BA99110" s="2"/>
    </row>
    <row r="99111" spans="53:53" x14ac:dyDescent="0.3">
      <c r="BA99111" s="2"/>
    </row>
    <row r="99112" spans="53:53" x14ac:dyDescent="0.3">
      <c r="BA99112" s="2"/>
    </row>
    <row r="99113" spans="53:53" x14ac:dyDescent="0.3">
      <c r="BA99113" s="2"/>
    </row>
    <row r="99114" spans="53:53" x14ac:dyDescent="0.3">
      <c r="BA99114" s="2"/>
    </row>
    <row r="99115" spans="53:53" x14ac:dyDescent="0.3">
      <c r="BA99115" s="2"/>
    </row>
    <row r="99116" spans="53:53" x14ac:dyDescent="0.3">
      <c r="BA99116" s="2"/>
    </row>
    <row r="99117" spans="53:53" x14ac:dyDescent="0.3">
      <c r="BA99117" s="2"/>
    </row>
    <row r="99118" spans="53:53" x14ac:dyDescent="0.3">
      <c r="BA99118" s="2"/>
    </row>
    <row r="99119" spans="53:53" x14ac:dyDescent="0.3">
      <c r="BA99119" s="2"/>
    </row>
    <row r="99120" spans="53:53" x14ac:dyDescent="0.3">
      <c r="BA99120" s="2"/>
    </row>
    <row r="99121" spans="53:53" x14ac:dyDescent="0.3">
      <c r="BA99121" s="2"/>
    </row>
    <row r="99122" spans="53:53" x14ac:dyDescent="0.3">
      <c r="BA99122" s="2"/>
    </row>
    <row r="99123" spans="53:53" x14ac:dyDescent="0.3">
      <c r="BA99123" s="2"/>
    </row>
    <row r="99124" spans="53:53" x14ac:dyDescent="0.3">
      <c r="BA99124" s="2"/>
    </row>
    <row r="99125" spans="53:53" x14ac:dyDescent="0.3">
      <c r="BA99125" s="2"/>
    </row>
    <row r="99126" spans="53:53" x14ac:dyDescent="0.3">
      <c r="BA99126" s="2"/>
    </row>
    <row r="99127" spans="53:53" x14ac:dyDescent="0.3">
      <c r="BA99127" s="2"/>
    </row>
    <row r="99128" spans="53:53" x14ac:dyDescent="0.3">
      <c r="BA99128" s="2"/>
    </row>
    <row r="99129" spans="53:53" x14ac:dyDescent="0.3">
      <c r="BA99129" s="2"/>
    </row>
    <row r="99130" spans="53:53" x14ac:dyDescent="0.3">
      <c r="BA99130" s="2"/>
    </row>
    <row r="99131" spans="53:53" x14ac:dyDescent="0.3">
      <c r="BA99131" s="2"/>
    </row>
    <row r="99132" spans="53:53" x14ac:dyDescent="0.3">
      <c r="BA99132" s="2"/>
    </row>
    <row r="99133" spans="53:53" x14ac:dyDescent="0.3">
      <c r="BA99133" s="2"/>
    </row>
    <row r="99134" spans="53:53" x14ac:dyDescent="0.3">
      <c r="BA99134" s="2"/>
    </row>
    <row r="99135" spans="53:53" x14ac:dyDescent="0.3">
      <c r="BA99135" s="2"/>
    </row>
    <row r="99136" spans="53:53" x14ac:dyDescent="0.3">
      <c r="BA99136" s="2"/>
    </row>
    <row r="99137" spans="53:53" x14ac:dyDescent="0.3">
      <c r="BA99137" s="2"/>
    </row>
    <row r="99138" spans="53:53" x14ac:dyDescent="0.3">
      <c r="BA99138" s="2"/>
    </row>
    <row r="99139" spans="53:53" x14ac:dyDescent="0.3">
      <c r="BA99139" s="2"/>
    </row>
    <row r="99140" spans="53:53" x14ac:dyDescent="0.3">
      <c r="BA99140" s="2"/>
    </row>
    <row r="99141" spans="53:53" x14ac:dyDescent="0.3">
      <c r="BA99141" s="2"/>
    </row>
    <row r="99142" spans="53:53" x14ac:dyDescent="0.3">
      <c r="BA99142" s="2"/>
    </row>
    <row r="99143" spans="53:53" x14ac:dyDescent="0.3">
      <c r="BA99143" s="2"/>
    </row>
    <row r="99144" spans="53:53" x14ac:dyDescent="0.3">
      <c r="BA99144" s="2"/>
    </row>
    <row r="99145" spans="53:53" x14ac:dyDescent="0.3">
      <c r="BA99145" s="2"/>
    </row>
    <row r="99146" spans="53:53" x14ac:dyDescent="0.3">
      <c r="BA99146" s="2"/>
    </row>
    <row r="99147" spans="53:53" x14ac:dyDescent="0.3">
      <c r="BA99147" s="2"/>
    </row>
    <row r="99148" spans="53:53" x14ac:dyDescent="0.3">
      <c r="BA99148" s="2"/>
    </row>
    <row r="99149" spans="53:53" x14ac:dyDescent="0.3">
      <c r="BA99149" s="2"/>
    </row>
    <row r="99150" spans="53:53" x14ac:dyDescent="0.3">
      <c r="BA99150" s="2"/>
    </row>
    <row r="99151" spans="53:53" x14ac:dyDescent="0.3">
      <c r="BA99151" s="2"/>
    </row>
    <row r="99152" spans="53:53" x14ac:dyDescent="0.3">
      <c r="BA99152" s="2"/>
    </row>
    <row r="99153" spans="53:53" x14ac:dyDescent="0.3">
      <c r="BA99153" s="2"/>
    </row>
    <row r="99154" spans="53:53" x14ac:dyDescent="0.3">
      <c r="BA99154" s="2"/>
    </row>
    <row r="99155" spans="53:53" x14ac:dyDescent="0.3">
      <c r="BA99155" s="2"/>
    </row>
    <row r="99156" spans="53:53" x14ac:dyDescent="0.3">
      <c r="BA99156" s="2"/>
    </row>
    <row r="99157" spans="53:53" x14ac:dyDescent="0.3">
      <c r="BA99157" s="2"/>
    </row>
    <row r="99158" spans="53:53" x14ac:dyDescent="0.3">
      <c r="BA99158" s="2"/>
    </row>
    <row r="99159" spans="53:53" x14ac:dyDescent="0.3">
      <c r="BA99159" s="2"/>
    </row>
    <row r="99160" spans="53:53" x14ac:dyDescent="0.3">
      <c r="BA99160" s="2"/>
    </row>
    <row r="99161" spans="53:53" x14ac:dyDescent="0.3">
      <c r="BA99161" s="2"/>
    </row>
    <row r="99162" spans="53:53" x14ac:dyDescent="0.3">
      <c r="BA99162" s="2"/>
    </row>
    <row r="99163" spans="53:53" x14ac:dyDescent="0.3">
      <c r="BA99163" s="2"/>
    </row>
    <row r="99164" spans="53:53" x14ac:dyDescent="0.3">
      <c r="BA99164" s="2"/>
    </row>
    <row r="99165" spans="53:53" x14ac:dyDescent="0.3">
      <c r="BA99165" s="2"/>
    </row>
    <row r="99166" spans="53:53" x14ac:dyDescent="0.3">
      <c r="BA99166" s="2"/>
    </row>
    <row r="99167" spans="53:53" x14ac:dyDescent="0.3">
      <c r="BA99167" s="2"/>
    </row>
    <row r="99168" spans="53:53" x14ac:dyDescent="0.3">
      <c r="BA99168" s="2"/>
    </row>
    <row r="99169" spans="53:53" x14ac:dyDescent="0.3">
      <c r="BA99169" s="2"/>
    </row>
    <row r="99170" spans="53:53" x14ac:dyDescent="0.3">
      <c r="BA99170" s="2"/>
    </row>
    <row r="99171" spans="53:53" x14ac:dyDescent="0.3">
      <c r="BA99171" s="2"/>
    </row>
    <row r="99172" spans="53:53" x14ac:dyDescent="0.3">
      <c r="BA99172" s="2"/>
    </row>
    <row r="99173" spans="53:53" x14ac:dyDescent="0.3">
      <c r="BA99173" s="2"/>
    </row>
    <row r="99174" spans="53:53" x14ac:dyDescent="0.3">
      <c r="BA99174" s="2"/>
    </row>
    <row r="99175" spans="53:53" x14ac:dyDescent="0.3">
      <c r="BA99175" s="2"/>
    </row>
    <row r="99176" spans="53:53" x14ac:dyDescent="0.3">
      <c r="BA99176" s="2"/>
    </row>
    <row r="99177" spans="53:53" x14ac:dyDescent="0.3">
      <c r="BA99177" s="2"/>
    </row>
    <row r="99178" spans="53:53" x14ac:dyDescent="0.3">
      <c r="BA99178" s="2"/>
    </row>
    <row r="99179" spans="53:53" x14ac:dyDescent="0.3">
      <c r="BA99179" s="2"/>
    </row>
    <row r="99180" spans="53:53" x14ac:dyDescent="0.3">
      <c r="BA99180" s="2"/>
    </row>
    <row r="99181" spans="53:53" x14ac:dyDescent="0.3">
      <c r="BA99181" s="2"/>
    </row>
    <row r="99182" spans="53:53" x14ac:dyDescent="0.3">
      <c r="BA99182" s="2"/>
    </row>
    <row r="99183" spans="53:53" x14ac:dyDescent="0.3">
      <c r="BA99183" s="2"/>
    </row>
    <row r="99184" spans="53:53" x14ac:dyDescent="0.3">
      <c r="BA99184" s="2"/>
    </row>
    <row r="99185" spans="53:53" x14ac:dyDescent="0.3">
      <c r="BA99185" s="2"/>
    </row>
    <row r="99186" spans="53:53" x14ac:dyDescent="0.3">
      <c r="BA99186" s="2"/>
    </row>
    <row r="99187" spans="53:53" x14ac:dyDescent="0.3">
      <c r="BA99187" s="2"/>
    </row>
    <row r="99188" spans="53:53" x14ac:dyDescent="0.3">
      <c r="BA99188" s="2"/>
    </row>
    <row r="99189" spans="53:53" x14ac:dyDescent="0.3">
      <c r="BA99189" s="2"/>
    </row>
    <row r="99190" spans="53:53" x14ac:dyDescent="0.3">
      <c r="BA99190" s="2"/>
    </row>
    <row r="99191" spans="53:53" x14ac:dyDescent="0.3">
      <c r="BA99191" s="2"/>
    </row>
    <row r="99192" spans="53:53" x14ac:dyDescent="0.3">
      <c r="BA99192" s="2"/>
    </row>
    <row r="99193" spans="53:53" x14ac:dyDescent="0.3">
      <c r="BA99193" s="2"/>
    </row>
    <row r="99194" spans="53:53" x14ac:dyDescent="0.3">
      <c r="BA99194" s="2"/>
    </row>
    <row r="99195" spans="53:53" x14ac:dyDescent="0.3">
      <c r="BA99195" s="2"/>
    </row>
    <row r="99196" spans="53:53" x14ac:dyDescent="0.3">
      <c r="BA99196" s="2"/>
    </row>
    <row r="99197" spans="53:53" x14ac:dyDescent="0.3">
      <c r="BA99197" s="2"/>
    </row>
    <row r="99198" spans="53:53" x14ac:dyDescent="0.3">
      <c r="BA99198" s="2"/>
    </row>
    <row r="99199" spans="53:53" x14ac:dyDescent="0.3">
      <c r="BA99199" s="2"/>
    </row>
    <row r="99200" spans="53:53" x14ac:dyDescent="0.3">
      <c r="BA99200" s="2"/>
    </row>
    <row r="99201" spans="53:53" x14ac:dyDescent="0.3">
      <c r="BA99201" s="2"/>
    </row>
    <row r="99202" spans="53:53" x14ac:dyDescent="0.3">
      <c r="BA99202" s="2"/>
    </row>
    <row r="99203" spans="53:53" x14ac:dyDescent="0.3">
      <c r="BA99203" s="2"/>
    </row>
    <row r="99204" spans="53:53" x14ac:dyDescent="0.3">
      <c r="BA99204" s="2"/>
    </row>
    <row r="99205" spans="53:53" x14ac:dyDescent="0.3">
      <c r="BA99205" s="2"/>
    </row>
    <row r="99206" spans="53:53" x14ac:dyDescent="0.3">
      <c r="BA99206" s="2"/>
    </row>
    <row r="99207" spans="53:53" x14ac:dyDescent="0.3">
      <c r="BA99207" s="2"/>
    </row>
    <row r="99208" spans="53:53" x14ac:dyDescent="0.3">
      <c r="BA99208" s="2"/>
    </row>
    <row r="99209" spans="53:53" x14ac:dyDescent="0.3">
      <c r="BA99209" s="2"/>
    </row>
    <row r="99210" spans="53:53" x14ac:dyDescent="0.3">
      <c r="BA99210" s="2"/>
    </row>
    <row r="99211" spans="53:53" x14ac:dyDescent="0.3">
      <c r="BA99211" s="2"/>
    </row>
    <row r="99212" spans="53:53" x14ac:dyDescent="0.3">
      <c r="BA99212" s="2"/>
    </row>
    <row r="99213" spans="53:53" x14ac:dyDescent="0.3">
      <c r="BA99213" s="2"/>
    </row>
    <row r="99214" spans="53:53" x14ac:dyDescent="0.3">
      <c r="BA99214" s="2"/>
    </row>
    <row r="99215" spans="53:53" x14ac:dyDescent="0.3">
      <c r="BA99215" s="2"/>
    </row>
    <row r="99216" spans="53:53" x14ac:dyDescent="0.3">
      <c r="BA99216" s="2"/>
    </row>
    <row r="99217" spans="53:53" x14ac:dyDescent="0.3">
      <c r="BA99217" s="2"/>
    </row>
    <row r="99218" spans="53:53" x14ac:dyDescent="0.3">
      <c r="BA99218" s="2"/>
    </row>
    <row r="99219" spans="53:53" x14ac:dyDescent="0.3">
      <c r="BA99219" s="2"/>
    </row>
    <row r="99220" spans="53:53" x14ac:dyDescent="0.3">
      <c r="BA99220" s="2"/>
    </row>
    <row r="99221" spans="53:53" x14ac:dyDescent="0.3">
      <c r="BA99221" s="2"/>
    </row>
    <row r="99222" spans="53:53" x14ac:dyDescent="0.3">
      <c r="BA99222" s="2"/>
    </row>
    <row r="99223" spans="53:53" x14ac:dyDescent="0.3">
      <c r="BA99223" s="2"/>
    </row>
    <row r="99224" spans="53:53" x14ac:dyDescent="0.3">
      <c r="BA99224" s="2"/>
    </row>
    <row r="99225" spans="53:53" x14ac:dyDescent="0.3">
      <c r="BA99225" s="2"/>
    </row>
    <row r="99226" spans="53:53" x14ac:dyDescent="0.3">
      <c r="BA99226" s="2"/>
    </row>
    <row r="99227" spans="53:53" x14ac:dyDescent="0.3">
      <c r="BA99227" s="2"/>
    </row>
    <row r="99228" spans="53:53" x14ac:dyDescent="0.3">
      <c r="BA99228" s="2"/>
    </row>
    <row r="99229" spans="53:53" x14ac:dyDescent="0.3">
      <c r="BA99229" s="2"/>
    </row>
    <row r="99230" spans="53:53" x14ac:dyDescent="0.3">
      <c r="BA99230" s="2"/>
    </row>
    <row r="99231" spans="53:53" x14ac:dyDescent="0.3">
      <c r="BA99231" s="2"/>
    </row>
    <row r="99232" spans="53:53" x14ac:dyDescent="0.3">
      <c r="BA99232" s="2"/>
    </row>
    <row r="99233" spans="53:53" x14ac:dyDescent="0.3">
      <c r="BA99233" s="2"/>
    </row>
    <row r="99234" spans="53:53" x14ac:dyDescent="0.3">
      <c r="BA99234" s="2"/>
    </row>
    <row r="99235" spans="53:53" x14ac:dyDescent="0.3">
      <c r="BA99235" s="2"/>
    </row>
    <row r="99236" spans="53:53" x14ac:dyDescent="0.3">
      <c r="BA99236" s="2"/>
    </row>
    <row r="99237" spans="53:53" x14ac:dyDescent="0.3">
      <c r="BA99237" s="2"/>
    </row>
    <row r="99238" spans="53:53" x14ac:dyDescent="0.3">
      <c r="BA99238" s="2"/>
    </row>
    <row r="99239" spans="53:53" x14ac:dyDescent="0.3">
      <c r="BA99239" s="2"/>
    </row>
    <row r="99240" spans="53:53" x14ac:dyDescent="0.3">
      <c r="BA99240" s="2"/>
    </row>
    <row r="99241" spans="53:53" x14ac:dyDescent="0.3">
      <c r="BA99241" s="2"/>
    </row>
    <row r="99242" spans="53:53" x14ac:dyDescent="0.3">
      <c r="BA99242" s="2"/>
    </row>
    <row r="99243" spans="53:53" x14ac:dyDescent="0.3">
      <c r="BA99243" s="2"/>
    </row>
    <row r="99244" spans="53:53" x14ac:dyDescent="0.3">
      <c r="BA99244" s="2"/>
    </row>
    <row r="99245" spans="53:53" x14ac:dyDescent="0.3">
      <c r="BA99245" s="2"/>
    </row>
    <row r="99246" spans="53:53" x14ac:dyDescent="0.3">
      <c r="BA99246" s="2"/>
    </row>
    <row r="99247" spans="53:53" x14ac:dyDescent="0.3">
      <c r="BA99247" s="2"/>
    </row>
    <row r="99248" spans="53:53" x14ac:dyDescent="0.3">
      <c r="BA99248" s="2"/>
    </row>
    <row r="99249" spans="53:53" x14ac:dyDescent="0.3">
      <c r="BA99249" s="2"/>
    </row>
    <row r="99250" spans="53:53" x14ac:dyDescent="0.3">
      <c r="BA99250" s="2"/>
    </row>
    <row r="99251" spans="53:53" x14ac:dyDescent="0.3">
      <c r="BA99251" s="2"/>
    </row>
    <row r="99252" spans="53:53" x14ac:dyDescent="0.3">
      <c r="BA99252" s="2"/>
    </row>
    <row r="99253" spans="53:53" x14ac:dyDescent="0.3">
      <c r="BA99253" s="2"/>
    </row>
    <row r="99254" spans="53:53" x14ac:dyDescent="0.3">
      <c r="BA99254" s="2"/>
    </row>
    <row r="99255" spans="53:53" x14ac:dyDescent="0.3">
      <c r="BA99255" s="2"/>
    </row>
    <row r="99256" spans="53:53" x14ac:dyDescent="0.3">
      <c r="BA99256" s="2"/>
    </row>
    <row r="99257" spans="53:53" x14ac:dyDescent="0.3">
      <c r="BA99257" s="2"/>
    </row>
    <row r="99258" spans="53:53" x14ac:dyDescent="0.3">
      <c r="BA99258" s="2"/>
    </row>
    <row r="99259" spans="53:53" x14ac:dyDescent="0.3">
      <c r="BA99259" s="2"/>
    </row>
    <row r="99260" spans="53:53" x14ac:dyDescent="0.3">
      <c r="BA99260" s="2"/>
    </row>
    <row r="99261" spans="53:53" x14ac:dyDescent="0.3">
      <c r="BA99261" s="2"/>
    </row>
    <row r="99262" spans="53:53" x14ac:dyDescent="0.3">
      <c r="BA99262" s="2"/>
    </row>
    <row r="99263" spans="53:53" x14ac:dyDescent="0.3">
      <c r="BA99263" s="2"/>
    </row>
    <row r="99264" spans="53:53" x14ac:dyDescent="0.3">
      <c r="BA99264" s="2"/>
    </row>
    <row r="99265" spans="53:53" x14ac:dyDescent="0.3">
      <c r="BA99265" s="2"/>
    </row>
    <row r="99266" spans="53:53" x14ac:dyDescent="0.3">
      <c r="BA99266" s="2"/>
    </row>
    <row r="99267" spans="53:53" x14ac:dyDescent="0.3">
      <c r="BA99267" s="2"/>
    </row>
    <row r="99268" spans="53:53" x14ac:dyDescent="0.3">
      <c r="BA99268" s="2"/>
    </row>
    <row r="99269" spans="53:53" x14ac:dyDescent="0.3">
      <c r="BA99269" s="2"/>
    </row>
    <row r="99270" spans="53:53" x14ac:dyDescent="0.3">
      <c r="BA99270" s="2"/>
    </row>
    <row r="99271" spans="53:53" x14ac:dyDescent="0.3">
      <c r="BA99271" s="2"/>
    </row>
    <row r="99272" spans="53:53" x14ac:dyDescent="0.3">
      <c r="BA99272" s="2"/>
    </row>
    <row r="99273" spans="53:53" x14ac:dyDescent="0.3">
      <c r="BA99273" s="2"/>
    </row>
    <row r="99274" spans="53:53" x14ac:dyDescent="0.3">
      <c r="BA99274" s="2"/>
    </row>
    <row r="99275" spans="53:53" x14ac:dyDescent="0.3">
      <c r="BA99275" s="2"/>
    </row>
    <row r="99276" spans="53:53" x14ac:dyDescent="0.3">
      <c r="BA99276" s="2"/>
    </row>
    <row r="99277" spans="53:53" x14ac:dyDescent="0.3">
      <c r="BA99277" s="2"/>
    </row>
    <row r="99278" spans="53:53" x14ac:dyDescent="0.3">
      <c r="BA99278" s="2"/>
    </row>
    <row r="99279" spans="53:53" x14ac:dyDescent="0.3">
      <c r="BA99279" s="2"/>
    </row>
    <row r="99280" spans="53:53" x14ac:dyDescent="0.3">
      <c r="BA99280" s="2"/>
    </row>
    <row r="99281" spans="53:53" x14ac:dyDescent="0.3">
      <c r="BA99281" s="2"/>
    </row>
    <row r="99282" spans="53:53" x14ac:dyDescent="0.3">
      <c r="BA99282" s="2"/>
    </row>
    <row r="99283" spans="53:53" x14ac:dyDescent="0.3">
      <c r="BA99283" s="2"/>
    </row>
    <row r="99284" spans="53:53" x14ac:dyDescent="0.3">
      <c r="BA99284" s="2"/>
    </row>
    <row r="99285" spans="53:53" x14ac:dyDescent="0.3">
      <c r="BA99285" s="2"/>
    </row>
    <row r="99286" spans="53:53" x14ac:dyDescent="0.3">
      <c r="BA99286" s="2"/>
    </row>
    <row r="99287" spans="53:53" x14ac:dyDescent="0.3">
      <c r="BA99287" s="2"/>
    </row>
    <row r="99288" spans="53:53" x14ac:dyDescent="0.3">
      <c r="BA99288" s="2"/>
    </row>
    <row r="99289" spans="53:53" x14ac:dyDescent="0.3">
      <c r="BA99289" s="2"/>
    </row>
    <row r="99290" spans="53:53" x14ac:dyDescent="0.3">
      <c r="BA99290" s="2"/>
    </row>
    <row r="99291" spans="53:53" x14ac:dyDescent="0.3">
      <c r="BA99291" s="2"/>
    </row>
    <row r="99292" spans="53:53" x14ac:dyDescent="0.3">
      <c r="BA99292" s="2"/>
    </row>
    <row r="99293" spans="53:53" x14ac:dyDescent="0.3">
      <c r="BA99293" s="2"/>
    </row>
    <row r="99294" spans="53:53" x14ac:dyDescent="0.3">
      <c r="BA99294" s="2"/>
    </row>
    <row r="99295" spans="53:53" x14ac:dyDescent="0.3">
      <c r="BA99295" s="2"/>
    </row>
    <row r="99296" spans="53:53" x14ac:dyDescent="0.3">
      <c r="BA99296" s="2"/>
    </row>
    <row r="99297" spans="53:53" x14ac:dyDescent="0.3">
      <c r="BA99297" s="2"/>
    </row>
    <row r="99298" spans="53:53" x14ac:dyDescent="0.3">
      <c r="BA99298" s="2"/>
    </row>
    <row r="99299" spans="53:53" x14ac:dyDescent="0.3">
      <c r="BA99299" s="2"/>
    </row>
    <row r="99300" spans="53:53" x14ac:dyDescent="0.3">
      <c r="BA99300" s="2"/>
    </row>
    <row r="99301" spans="53:53" x14ac:dyDescent="0.3">
      <c r="BA99301" s="2"/>
    </row>
    <row r="99302" spans="53:53" x14ac:dyDescent="0.3">
      <c r="BA99302" s="2"/>
    </row>
    <row r="99303" spans="53:53" x14ac:dyDescent="0.3">
      <c r="BA99303" s="2"/>
    </row>
    <row r="99304" spans="53:53" x14ac:dyDescent="0.3">
      <c r="BA99304" s="2"/>
    </row>
    <row r="99305" spans="53:53" x14ac:dyDescent="0.3">
      <c r="BA99305" s="2"/>
    </row>
    <row r="99306" spans="53:53" x14ac:dyDescent="0.3">
      <c r="BA99306" s="2"/>
    </row>
    <row r="99307" spans="53:53" x14ac:dyDescent="0.3">
      <c r="BA99307" s="2"/>
    </row>
    <row r="99308" spans="53:53" x14ac:dyDescent="0.3">
      <c r="BA99308" s="2"/>
    </row>
    <row r="99309" spans="53:53" x14ac:dyDescent="0.3">
      <c r="BA99309" s="2"/>
    </row>
    <row r="99310" spans="53:53" x14ac:dyDescent="0.3">
      <c r="BA99310" s="2"/>
    </row>
    <row r="99311" spans="53:53" x14ac:dyDescent="0.3">
      <c r="BA99311" s="2"/>
    </row>
    <row r="99312" spans="53:53" x14ac:dyDescent="0.3">
      <c r="BA99312" s="2"/>
    </row>
    <row r="99313" spans="53:53" x14ac:dyDescent="0.3">
      <c r="BA99313" s="2"/>
    </row>
    <row r="99314" spans="53:53" x14ac:dyDescent="0.3">
      <c r="BA99314" s="2"/>
    </row>
    <row r="99315" spans="53:53" x14ac:dyDescent="0.3">
      <c r="BA99315" s="2"/>
    </row>
    <row r="99316" spans="53:53" x14ac:dyDescent="0.3">
      <c r="BA99316" s="2"/>
    </row>
    <row r="99317" spans="53:53" x14ac:dyDescent="0.3">
      <c r="BA99317" s="2"/>
    </row>
    <row r="99318" spans="53:53" x14ac:dyDescent="0.3">
      <c r="BA99318" s="2"/>
    </row>
    <row r="99319" spans="53:53" x14ac:dyDescent="0.3">
      <c r="BA99319" s="2"/>
    </row>
    <row r="99320" spans="53:53" x14ac:dyDescent="0.3">
      <c r="BA99320" s="2"/>
    </row>
    <row r="99321" spans="53:53" x14ac:dyDescent="0.3">
      <c r="BA99321" s="2"/>
    </row>
    <row r="99322" spans="53:53" x14ac:dyDescent="0.3">
      <c r="BA99322" s="2"/>
    </row>
    <row r="99323" spans="53:53" x14ac:dyDescent="0.3">
      <c r="BA99323" s="2"/>
    </row>
    <row r="99324" spans="53:53" x14ac:dyDescent="0.3">
      <c r="BA99324" s="2"/>
    </row>
    <row r="99325" spans="53:53" x14ac:dyDescent="0.3">
      <c r="BA99325" s="2"/>
    </row>
    <row r="99326" spans="53:53" x14ac:dyDescent="0.3">
      <c r="BA99326" s="2"/>
    </row>
    <row r="99327" spans="53:53" x14ac:dyDescent="0.3">
      <c r="BA99327" s="2"/>
    </row>
    <row r="99328" spans="53:53" x14ac:dyDescent="0.3">
      <c r="BA99328" s="2"/>
    </row>
    <row r="99329" spans="53:53" x14ac:dyDescent="0.3">
      <c r="BA99329" s="2"/>
    </row>
    <row r="99330" spans="53:53" x14ac:dyDescent="0.3">
      <c r="BA99330" s="2"/>
    </row>
    <row r="99331" spans="53:53" x14ac:dyDescent="0.3">
      <c r="BA99331" s="2"/>
    </row>
    <row r="99332" spans="53:53" x14ac:dyDescent="0.3">
      <c r="BA99332" s="2"/>
    </row>
    <row r="99333" spans="53:53" x14ac:dyDescent="0.3">
      <c r="BA99333" s="2"/>
    </row>
    <row r="99334" spans="53:53" x14ac:dyDescent="0.3">
      <c r="BA99334" s="2"/>
    </row>
    <row r="99335" spans="53:53" x14ac:dyDescent="0.3">
      <c r="BA99335" s="2"/>
    </row>
    <row r="99336" spans="53:53" x14ac:dyDescent="0.3">
      <c r="BA99336" s="2"/>
    </row>
    <row r="99337" spans="53:53" x14ac:dyDescent="0.3">
      <c r="BA99337" s="2"/>
    </row>
    <row r="99338" spans="53:53" x14ac:dyDescent="0.3">
      <c r="BA99338" s="2"/>
    </row>
    <row r="99339" spans="53:53" x14ac:dyDescent="0.3">
      <c r="BA99339" s="2"/>
    </row>
    <row r="99340" spans="53:53" x14ac:dyDescent="0.3">
      <c r="BA99340" s="2"/>
    </row>
    <row r="99341" spans="53:53" x14ac:dyDescent="0.3">
      <c r="BA99341" s="2"/>
    </row>
    <row r="99342" spans="53:53" x14ac:dyDescent="0.3">
      <c r="BA99342" s="2"/>
    </row>
    <row r="99343" spans="53:53" x14ac:dyDescent="0.3">
      <c r="BA99343" s="2"/>
    </row>
    <row r="99344" spans="53:53" x14ac:dyDescent="0.3">
      <c r="BA99344" s="2"/>
    </row>
    <row r="99345" spans="53:53" x14ac:dyDescent="0.3">
      <c r="BA99345" s="2"/>
    </row>
    <row r="99346" spans="53:53" x14ac:dyDescent="0.3">
      <c r="BA99346" s="2"/>
    </row>
    <row r="99347" spans="53:53" x14ac:dyDescent="0.3">
      <c r="BA99347" s="2"/>
    </row>
    <row r="99348" spans="53:53" x14ac:dyDescent="0.3">
      <c r="BA99348" s="2"/>
    </row>
    <row r="99349" spans="53:53" x14ac:dyDescent="0.3">
      <c r="BA99349" s="2"/>
    </row>
    <row r="99350" spans="53:53" x14ac:dyDescent="0.3">
      <c r="BA99350" s="2"/>
    </row>
    <row r="99351" spans="53:53" x14ac:dyDescent="0.3">
      <c r="BA99351" s="2"/>
    </row>
    <row r="99352" spans="53:53" x14ac:dyDescent="0.3">
      <c r="BA99352" s="2"/>
    </row>
    <row r="99353" spans="53:53" x14ac:dyDescent="0.3">
      <c r="BA99353" s="2"/>
    </row>
    <row r="99354" spans="53:53" x14ac:dyDescent="0.3">
      <c r="BA99354" s="2"/>
    </row>
    <row r="99355" spans="53:53" x14ac:dyDescent="0.3">
      <c r="BA99355" s="2"/>
    </row>
    <row r="99356" spans="53:53" x14ac:dyDescent="0.3">
      <c r="BA99356" s="2"/>
    </row>
    <row r="99357" spans="53:53" x14ac:dyDescent="0.3">
      <c r="BA99357" s="2"/>
    </row>
    <row r="99358" spans="53:53" x14ac:dyDescent="0.3">
      <c r="BA99358" s="2"/>
    </row>
    <row r="99359" spans="53:53" x14ac:dyDescent="0.3">
      <c r="BA99359" s="2"/>
    </row>
    <row r="99360" spans="53:53" x14ac:dyDescent="0.3">
      <c r="BA99360" s="2"/>
    </row>
    <row r="99361" spans="53:53" x14ac:dyDescent="0.3">
      <c r="BA99361" s="2"/>
    </row>
    <row r="99362" spans="53:53" x14ac:dyDescent="0.3">
      <c r="BA99362" s="2"/>
    </row>
    <row r="99363" spans="53:53" x14ac:dyDescent="0.3">
      <c r="BA99363" s="2"/>
    </row>
    <row r="99364" spans="53:53" x14ac:dyDescent="0.3">
      <c r="BA99364" s="2"/>
    </row>
    <row r="99365" spans="53:53" x14ac:dyDescent="0.3">
      <c r="BA99365" s="2"/>
    </row>
    <row r="99366" spans="53:53" x14ac:dyDescent="0.3">
      <c r="BA99366" s="2"/>
    </row>
    <row r="99367" spans="53:53" x14ac:dyDescent="0.3">
      <c r="BA99367" s="2"/>
    </row>
    <row r="99368" spans="53:53" x14ac:dyDescent="0.3">
      <c r="BA99368" s="2"/>
    </row>
    <row r="99369" spans="53:53" x14ac:dyDescent="0.3">
      <c r="BA99369" s="2"/>
    </row>
    <row r="99370" spans="53:53" x14ac:dyDescent="0.3">
      <c r="BA99370" s="2"/>
    </row>
    <row r="99371" spans="53:53" x14ac:dyDescent="0.3">
      <c r="BA99371" s="2"/>
    </row>
    <row r="99372" spans="53:53" x14ac:dyDescent="0.3">
      <c r="BA99372" s="2"/>
    </row>
    <row r="99373" spans="53:53" x14ac:dyDescent="0.3">
      <c r="BA99373" s="2"/>
    </row>
    <row r="99374" spans="53:53" x14ac:dyDescent="0.3">
      <c r="BA99374" s="2"/>
    </row>
    <row r="99375" spans="53:53" x14ac:dyDescent="0.3">
      <c r="BA99375" s="2"/>
    </row>
    <row r="99376" spans="53:53" x14ac:dyDescent="0.3">
      <c r="BA99376" s="2"/>
    </row>
    <row r="99377" spans="53:53" x14ac:dyDescent="0.3">
      <c r="BA99377" s="2"/>
    </row>
    <row r="99378" spans="53:53" x14ac:dyDescent="0.3">
      <c r="BA99378" s="2"/>
    </row>
    <row r="99379" spans="53:53" x14ac:dyDescent="0.3">
      <c r="BA99379" s="2"/>
    </row>
    <row r="99380" spans="53:53" x14ac:dyDescent="0.3">
      <c r="BA99380" s="2"/>
    </row>
    <row r="99381" spans="53:53" x14ac:dyDescent="0.3">
      <c r="BA99381" s="2"/>
    </row>
    <row r="99382" spans="53:53" x14ac:dyDescent="0.3">
      <c r="BA99382" s="2"/>
    </row>
    <row r="99383" spans="53:53" x14ac:dyDescent="0.3">
      <c r="BA99383" s="2"/>
    </row>
    <row r="99384" spans="53:53" x14ac:dyDescent="0.3">
      <c r="BA99384" s="2"/>
    </row>
    <row r="99385" spans="53:53" x14ac:dyDescent="0.3">
      <c r="BA99385" s="2"/>
    </row>
    <row r="99386" spans="53:53" x14ac:dyDescent="0.3">
      <c r="BA99386" s="2"/>
    </row>
    <row r="99387" spans="53:53" x14ac:dyDescent="0.3">
      <c r="BA99387" s="2"/>
    </row>
    <row r="99388" spans="53:53" x14ac:dyDescent="0.3">
      <c r="BA99388" s="2"/>
    </row>
    <row r="99389" spans="53:53" x14ac:dyDescent="0.3">
      <c r="BA99389" s="2"/>
    </row>
    <row r="99390" spans="53:53" x14ac:dyDescent="0.3">
      <c r="BA99390" s="2"/>
    </row>
    <row r="99391" spans="53:53" x14ac:dyDescent="0.3">
      <c r="BA99391" s="2"/>
    </row>
    <row r="99392" spans="53:53" x14ac:dyDescent="0.3">
      <c r="BA99392" s="2"/>
    </row>
    <row r="99393" spans="53:53" x14ac:dyDescent="0.3">
      <c r="BA99393" s="2"/>
    </row>
    <row r="99394" spans="53:53" x14ac:dyDescent="0.3">
      <c r="BA99394" s="2"/>
    </row>
    <row r="99395" spans="53:53" x14ac:dyDescent="0.3">
      <c r="BA99395" s="2"/>
    </row>
    <row r="99396" spans="53:53" x14ac:dyDescent="0.3">
      <c r="BA99396" s="2"/>
    </row>
    <row r="99397" spans="53:53" x14ac:dyDescent="0.3">
      <c r="BA99397" s="2"/>
    </row>
    <row r="99398" spans="53:53" x14ac:dyDescent="0.3">
      <c r="BA99398" s="2"/>
    </row>
    <row r="99399" spans="53:53" x14ac:dyDescent="0.3">
      <c r="BA99399" s="2"/>
    </row>
    <row r="99400" spans="53:53" x14ac:dyDescent="0.3">
      <c r="BA99400" s="2"/>
    </row>
    <row r="99401" spans="53:53" x14ac:dyDescent="0.3">
      <c r="BA99401" s="2"/>
    </row>
    <row r="99402" spans="53:53" x14ac:dyDescent="0.3">
      <c r="BA99402" s="2"/>
    </row>
    <row r="99403" spans="53:53" x14ac:dyDescent="0.3">
      <c r="BA99403" s="2"/>
    </row>
    <row r="99404" spans="53:53" x14ac:dyDescent="0.3">
      <c r="BA99404" s="2"/>
    </row>
    <row r="99405" spans="53:53" x14ac:dyDescent="0.3">
      <c r="BA99405" s="2"/>
    </row>
    <row r="99406" spans="53:53" x14ac:dyDescent="0.3">
      <c r="BA99406" s="2"/>
    </row>
    <row r="99407" spans="53:53" x14ac:dyDescent="0.3">
      <c r="BA99407" s="2"/>
    </row>
    <row r="99408" spans="53:53" x14ac:dyDescent="0.3">
      <c r="BA99408" s="2"/>
    </row>
    <row r="99409" spans="53:53" x14ac:dyDescent="0.3">
      <c r="BA99409" s="2"/>
    </row>
    <row r="99410" spans="53:53" x14ac:dyDescent="0.3">
      <c r="BA99410" s="2"/>
    </row>
    <row r="99411" spans="53:53" x14ac:dyDescent="0.3">
      <c r="BA99411" s="2"/>
    </row>
    <row r="99412" spans="53:53" x14ac:dyDescent="0.3">
      <c r="BA99412" s="2"/>
    </row>
    <row r="99413" spans="53:53" x14ac:dyDescent="0.3">
      <c r="BA99413" s="2"/>
    </row>
    <row r="99414" spans="53:53" x14ac:dyDescent="0.3">
      <c r="BA99414" s="2"/>
    </row>
    <row r="99415" spans="53:53" x14ac:dyDescent="0.3">
      <c r="BA99415" s="2"/>
    </row>
    <row r="99416" spans="53:53" x14ac:dyDescent="0.3">
      <c r="BA99416" s="2"/>
    </row>
    <row r="99417" spans="53:53" x14ac:dyDescent="0.3">
      <c r="BA99417" s="2"/>
    </row>
    <row r="99418" spans="53:53" x14ac:dyDescent="0.3">
      <c r="BA99418" s="2"/>
    </row>
    <row r="99419" spans="53:53" x14ac:dyDescent="0.3">
      <c r="BA99419" s="2"/>
    </row>
    <row r="99420" spans="53:53" x14ac:dyDescent="0.3">
      <c r="BA99420" s="2"/>
    </row>
    <row r="99421" spans="53:53" x14ac:dyDescent="0.3">
      <c r="BA99421" s="2"/>
    </row>
    <row r="99422" spans="53:53" x14ac:dyDescent="0.3">
      <c r="BA99422" s="2"/>
    </row>
    <row r="99423" spans="53:53" x14ac:dyDescent="0.3">
      <c r="BA99423" s="2"/>
    </row>
    <row r="99424" spans="53:53" x14ac:dyDescent="0.3">
      <c r="BA99424" s="2"/>
    </row>
    <row r="99425" spans="53:53" x14ac:dyDescent="0.3">
      <c r="BA99425" s="2"/>
    </row>
    <row r="99426" spans="53:53" x14ac:dyDescent="0.3">
      <c r="BA99426" s="2"/>
    </row>
    <row r="99427" spans="53:53" x14ac:dyDescent="0.3">
      <c r="BA99427" s="2"/>
    </row>
    <row r="99428" spans="53:53" x14ac:dyDescent="0.3">
      <c r="BA99428" s="2"/>
    </row>
    <row r="99429" spans="53:53" x14ac:dyDescent="0.3">
      <c r="BA99429" s="2"/>
    </row>
    <row r="99430" spans="53:53" x14ac:dyDescent="0.3">
      <c r="BA99430" s="2"/>
    </row>
    <row r="99431" spans="53:53" x14ac:dyDescent="0.3">
      <c r="BA99431" s="2"/>
    </row>
    <row r="99432" spans="53:53" x14ac:dyDescent="0.3">
      <c r="BA99432" s="2"/>
    </row>
    <row r="99433" spans="53:53" x14ac:dyDescent="0.3">
      <c r="BA99433" s="2"/>
    </row>
    <row r="99434" spans="53:53" x14ac:dyDescent="0.3">
      <c r="BA99434" s="2"/>
    </row>
    <row r="99435" spans="53:53" x14ac:dyDescent="0.3">
      <c r="BA99435" s="2"/>
    </row>
    <row r="99436" spans="53:53" x14ac:dyDescent="0.3">
      <c r="BA99436" s="2"/>
    </row>
    <row r="99437" spans="53:53" x14ac:dyDescent="0.3">
      <c r="BA99437" s="2"/>
    </row>
    <row r="99438" spans="53:53" x14ac:dyDescent="0.3">
      <c r="BA99438" s="2"/>
    </row>
    <row r="99439" spans="53:53" x14ac:dyDescent="0.3">
      <c r="BA99439" s="2"/>
    </row>
    <row r="99440" spans="53:53" x14ac:dyDescent="0.3">
      <c r="BA99440" s="2"/>
    </row>
    <row r="99441" spans="53:53" x14ac:dyDescent="0.3">
      <c r="BA99441" s="2"/>
    </row>
    <row r="99442" spans="53:53" x14ac:dyDescent="0.3">
      <c r="BA99442" s="2"/>
    </row>
    <row r="99443" spans="53:53" x14ac:dyDescent="0.3">
      <c r="BA99443" s="2"/>
    </row>
    <row r="99444" spans="53:53" x14ac:dyDescent="0.3">
      <c r="BA99444" s="2"/>
    </row>
    <row r="99445" spans="53:53" x14ac:dyDescent="0.3">
      <c r="BA99445" s="2"/>
    </row>
    <row r="99446" spans="53:53" x14ac:dyDescent="0.3">
      <c r="BA99446" s="2"/>
    </row>
    <row r="99447" spans="53:53" x14ac:dyDescent="0.3">
      <c r="BA99447" s="2"/>
    </row>
    <row r="99448" spans="53:53" x14ac:dyDescent="0.3">
      <c r="BA99448" s="2"/>
    </row>
    <row r="99449" spans="53:53" x14ac:dyDescent="0.3">
      <c r="BA99449" s="2"/>
    </row>
    <row r="99450" spans="53:53" x14ac:dyDescent="0.3">
      <c r="BA99450" s="2"/>
    </row>
    <row r="99451" spans="53:53" x14ac:dyDescent="0.3">
      <c r="BA99451" s="2"/>
    </row>
    <row r="99452" spans="53:53" x14ac:dyDescent="0.3">
      <c r="BA99452" s="2"/>
    </row>
    <row r="99453" spans="53:53" x14ac:dyDescent="0.3">
      <c r="BA99453" s="2"/>
    </row>
    <row r="99454" spans="53:53" x14ac:dyDescent="0.3">
      <c r="BA99454" s="2"/>
    </row>
    <row r="99455" spans="53:53" x14ac:dyDescent="0.3">
      <c r="BA99455" s="2"/>
    </row>
    <row r="99456" spans="53:53" x14ac:dyDescent="0.3">
      <c r="BA99456" s="2"/>
    </row>
    <row r="99457" spans="53:53" x14ac:dyDescent="0.3">
      <c r="BA99457" s="2"/>
    </row>
    <row r="99458" spans="53:53" x14ac:dyDescent="0.3">
      <c r="BA99458" s="2"/>
    </row>
    <row r="99459" spans="53:53" x14ac:dyDescent="0.3">
      <c r="BA99459" s="2"/>
    </row>
    <row r="99460" spans="53:53" x14ac:dyDescent="0.3">
      <c r="BA99460" s="2"/>
    </row>
    <row r="99461" spans="53:53" x14ac:dyDescent="0.3">
      <c r="BA99461" s="2"/>
    </row>
    <row r="99462" spans="53:53" x14ac:dyDescent="0.3">
      <c r="BA99462" s="2"/>
    </row>
    <row r="99463" spans="53:53" x14ac:dyDescent="0.3">
      <c r="BA99463" s="2"/>
    </row>
    <row r="99464" spans="53:53" x14ac:dyDescent="0.3">
      <c r="BA99464" s="2"/>
    </row>
    <row r="99465" spans="53:53" x14ac:dyDescent="0.3">
      <c r="BA99465" s="2"/>
    </row>
    <row r="99466" spans="53:53" x14ac:dyDescent="0.3">
      <c r="BA99466" s="2"/>
    </row>
    <row r="99467" spans="53:53" x14ac:dyDescent="0.3">
      <c r="BA99467" s="2"/>
    </row>
    <row r="99468" spans="53:53" x14ac:dyDescent="0.3">
      <c r="BA99468" s="2"/>
    </row>
    <row r="99469" spans="53:53" x14ac:dyDescent="0.3">
      <c r="BA99469" s="2"/>
    </row>
    <row r="99470" spans="53:53" x14ac:dyDescent="0.3">
      <c r="BA99470" s="2"/>
    </row>
    <row r="99471" spans="53:53" x14ac:dyDescent="0.3">
      <c r="BA99471" s="2"/>
    </row>
    <row r="99472" spans="53:53" x14ac:dyDescent="0.3">
      <c r="BA99472" s="2"/>
    </row>
    <row r="99473" spans="53:53" x14ac:dyDescent="0.3">
      <c r="BA99473" s="2"/>
    </row>
    <row r="99474" spans="53:53" x14ac:dyDescent="0.3">
      <c r="BA99474" s="2"/>
    </row>
    <row r="99475" spans="53:53" x14ac:dyDescent="0.3">
      <c r="BA99475" s="2"/>
    </row>
    <row r="99476" spans="53:53" x14ac:dyDescent="0.3">
      <c r="BA99476" s="2"/>
    </row>
    <row r="99477" spans="53:53" x14ac:dyDescent="0.3">
      <c r="BA99477" s="2"/>
    </row>
    <row r="99478" spans="53:53" x14ac:dyDescent="0.3">
      <c r="BA99478" s="2"/>
    </row>
    <row r="99479" spans="53:53" x14ac:dyDescent="0.3">
      <c r="BA99479" s="2"/>
    </row>
    <row r="99480" spans="53:53" x14ac:dyDescent="0.3">
      <c r="BA99480" s="2"/>
    </row>
    <row r="99481" spans="53:53" x14ac:dyDescent="0.3">
      <c r="BA99481" s="2"/>
    </row>
    <row r="99482" spans="53:53" x14ac:dyDescent="0.3">
      <c r="BA99482" s="2"/>
    </row>
    <row r="99483" spans="53:53" x14ac:dyDescent="0.3">
      <c r="BA99483" s="2"/>
    </row>
    <row r="99484" spans="53:53" x14ac:dyDescent="0.3">
      <c r="BA99484" s="2"/>
    </row>
    <row r="99485" spans="53:53" x14ac:dyDescent="0.3">
      <c r="BA99485" s="2"/>
    </row>
    <row r="99486" spans="53:53" x14ac:dyDescent="0.3">
      <c r="BA99486" s="2"/>
    </row>
    <row r="99487" spans="53:53" x14ac:dyDescent="0.3">
      <c r="BA99487" s="2"/>
    </row>
    <row r="99488" spans="53:53" x14ac:dyDescent="0.3">
      <c r="BA99488" s="2"/>
    </row>
    <row r="99489" spans="53:53" x14ac:dyDescent="0.3">
      <c r="BA99489" s="2"/>
    </row>
    <row r="99490" spans="53:53" x14ac:dyDescent="0.3">
      <c r="BA99490" s="2"/>
    </row>
    <row r="99491" spans="53:53" x14ac:dyDescent="0.3">
      <c r="BA99491" s="2"/>
    </row>
    <row r="99492" spans="53:53" x14ac:dyDescent="0.3">
      <c r="BA99492" s="2"/>
    </row>
    <row r="99493" spans="53:53" x14ac:dyDescent="0.3">
      <c r="BA99493" s="2"/>
    </row>
    <row r="99494" spans="53:53" x14ac:dyDescent="0.3">
      <c r="BA99494" s="2"/>
    </row>
    <row r="99495" spans="53:53" x14ac:dyDescent="0.3">
      <c r="BA99495" s="2"/>
    </row>
    <row r="99496" spans="53:53" x14ac:dyDescent="0.3">
      <c r="BA99496" s="2"/>
    </row>
    <row r="99497" spans="53:53" x14ac:dyDescent="0.3">
      <c r="BA99497" s="2"/>
    </row>
    <row r="99498" spans="53:53" x14ac:dyDescent="0.3">
      <c r="BA99498" s="2"/>
    </row>
    <row r="99499" spans="53:53" x14ac:dyDescent="0.3">
      <c r="BA99499" s="2"/>
    </row>
    <row r="99500" spans="53:53" x14ac:dyDescent="0.3">
      <c r="BA99500" s="2"/>
    </row>
    <row r="99501" spans="53:53" x14ac:dyDescent="0.3">
      <c r="BA99501" s="2"/>
    </row>
    <row r="99502" spans="53:53" x14ac:dyDescent="0.3">
      <c r="BA99502" s="2"/>
    </row>
    <row r="99503" spans="53:53" x14ac:dyDescent="0.3">
      <c r="BA99503" s="2"/>
    </row>
    <row r="99504" spans="53:53" x14ac:dyDescent="0.3">
      <c r="BA99504" s="2"/>
    </row>
    <row r="99505" spans="53:53" x14ac:dyDescent="0.3">
      <c r="BA99505" s="2"/>
    </row>
    <row r="99506" spans="53:53" x14ac:dyDescent="0.3">
      <c r="BA99506" s="2"/>
    </row>
    <row r="99507" spans="53:53" x14ac:dyDescent="0.3">
      <c r="BA99507" s="2"/>
    </row>
    <row r="99508" spans="53:53" x14ac:dyDescent="0.3">
      <c r="BA99508" s="2"/>
    </row>
    <row r="99509" spans="53:53" x14ac:dyDescent="0.3">
      <c r="BA99509" s="2"/>
    </row>
    <row r="99510" spans="53:53" x14ac:dyDescent="0.3">
      <c r="BA99510" s="2"/>
    </row>
    <row r="99511" spans="53:53" x14ac:dyDescent="0.3">
      <c r="BA99511" s="2"/>
    </row>
    <row r="99512" spans="53:53" x14ac:dyDescent="0.3">
      <c r="BA99512" s="2"/>
    </row>
    <row r="99513" spans="53:53" x14ac:dyDescent="0.3">
      <c r="BA99513" s="2"/>
    </row>
    <row r="99514" spans="53:53" x14ac:dyDescent="0.3">
      <c r="BA99514" s="2"/>
    </row>
    <row r="99515" spans="53:53" x14ac:dyDescent="0.3">
      <c r="BA99515" s="2"/>
    </row>
    <row r="99516" spans="53:53" x14ac:dyDescent="0.3">
      <c r="BA99516" s="2"/>
    </row>
    <row r="99517" spans="53:53" x14ac:dyDescent="0.3">
      <c r="BA99517" s="2"/>
    </row>
    <row r="99518" spans="53:53" x14ac:dyDescent="0.3">
      <c r="BA99518" s="2"/>
    </row>
    <row r="99519" spans="53:53" x14ac:dyDescent="0.3">
      <c r="BA99519" s="2"/>
    </row>
    <row r="99520" spans="53:53" x14ac:dyDescent="0.3">
      <c r="BA99520" s="2"/>
    </row>
    <row r="99521" spans="53:53" x14ac:dyDescent="0.3">
      <c r="BA99521" s="2"/>
    </row>
    <row r="99522" spans="53:53" x14ac:dyDescent="0.3">
      <c r="BA99522" s="2"/>
    </row>
    <row r="99523" spans="53:53" x14ac:dyDescent="0.3">
      <c r="BA99523" s="2"/>
    </row>
    <row r="99524" spans="53:53" x14ac:dyDescent="0.3">
      <c r="BA99524" s="2"/>
    </row>
    <row r="99525" spans="53:53" x14ac:dyDescent="0.3">
      <c r="BA99525" s="2"/>
    </row>
    <row r="99526" spans="53:53" x14ac:dyDescent="0.3">
      <c r="BA99526" s="2"/>
    </row>
    <row r="99527" spans="53:53" x14ac:dyDescent="0.3">
      <c r="BA99527" s="2"/>
    </row>
    <row r="99528" spans="53:53" x14ac:dyDescent="0.3">
      <c r="BA99528" s="2"/>
    </row>
    <row r="99529" spans="53:53" x14ac:dyDescent="0.3">
      <c r="BA99529" s="2"/>
    </row>
    <row r="99530" spans="53:53" x14ac:dyDescent="0.3">
      <c r="BA99530" s="2"/>
    </row>
    <row r="99531" spans="53:53" x14ac:dyDescent="0.3">
      <c r="BA99531" s="2"/>
    </row>
    <row r="99532" spans="53:53" x14ac:dyDescent="0.3">
      <c r="BA99532" s="2"/>
    </row>
    <row r="99533" spans="53:53" x14ac:dyDescent="0.3">
      <c r="BA99533" s="2"/>
    </row>
    <row r="99534" spans="53:53" x14ac:dyDescent="0.3">
      <c r="BA99534" s="2"/>
    </row>
    <row r="99535" spans="53:53" x14ac:dyDescent="0.3">
      <c r="BA99535" s="2"/>
    </row>
    <row r="99536" spans="53:53" x14ac:dyDescent="0.3">
      <c r="BA99536" s="2"/>
    </row>
    <row r="99537" spans="53:53" x14ac:dyDescent="0.3">
      <c r="BA99537" s="2"/>
    </row>
    <row r="99538" spans="53:53" x14ac:dyDescent="0.3">
      <c r="BA99538" s="2"/>
    </row>
    <row r="99539" spans="53:53" x14ac:dyDescent="0.3">
      <c r="BA99539" s="2"/>
    </row>
    <row r="99540" spans="53:53" x14ac:dyDescent="0.3">
      <c r="BA99540" s="2"/>
    </row>
    <row r="99541" spans="53:53" x14ac:dyDescent="0.3">
      <c r="BA99541" s="2"/>
    </row>
    <row r="99542" spans="53:53" x14ac:dyDescent="0.3">
      <c r="BA99542" s="2"/>
    </row>
    <row r="99543" spans="53:53" x14ac:dyDescent="0.3">
      <c r="BA99543" s="2"/>
    </row>
    <row r="99544" spans="53:53" x14ac:dyDescent="0.3">
      <c r="BA99544" s="2"/>
    </row>
    <row r="99545" spans="53:53" x14ac:dyDescent="0.3">
      <c r="BA99545" s="2"/>
    </row>
    <row r="99546" spans="53:53" x14ac:dyDescent="0.3">
      <c r="BA99546" s="2"/>
    </row>
    <row r="99547" spans="53:53" x14ac:dyDescent="0.3">
      <c r="BA99547" s="2"/>
    </row>
    <row r="99548" spans="53:53" x14ac:dyDescent="0.3">
      <c r="BA99548" s="2"/>
    </row>
    <row r="99549" spans="53:53" x14ac:dyDescent="0.3">
      <c r="BA99549" s="2"/>
    </row>
    <row r="99550" spans="53:53" x14ac:dyDescent="0.3">
      <c r="BA99550" s="2"/>
    </row>
    <row r="99551" spans="53:53" x14ac:dyDescent="0.3">
      <c r="BA99551" s="2"/>
    </row>
    <row r="99552" spans="53:53" x14ac:dyDescent="0.3">
      <c r="BA99552" s="2"/>
    </row>
    <row r="99553" spans="53:53" x14ac:dyDescent="0.3">
      <c r="BA99553" s="2"/>
    </row>
    <row r="99554" spans="53:53" x14ac:dyDescent="0.3">
      <c r="BA99554" s="2"/>
    </row>
    <row r="99555" spans="53:53" x14ac:dyDescent="0.3">
      <c r="BA99555" s="2"/>
    </row>
    <row r="99556" spans="53:53" x14ac:dyDescent="0.3">
      <c r="BA99556" s="2"/>
    </row>
    <row r="99557" spans="53:53" x14ac:dyDescent="0.3">
      <c r="BA99557" s="2"/>
    </row>
    <row r="99558" spans="53:53" x14ac:dyDescent="0.3">
      <c r="BA99558" s="2"/>
    </row>
    <row r="99559" spans="53:53" x14ac:dyDescent="0.3">
      <c r="BA99559" s="2"/>
    </row>
    <row r="99560" spans="53:53" x14ac:dyDescent="0.3">
      <c r="BA99560" s="2"/>
    </row>
    <row r="99561" spans="53:53" x14ac:dyDescent="0.3">
      <c r="BA99561" s="2"/>
    </row>
    <row r="99562" spans="53:53" x14ac:dyDescent="0.3">
      <c r="BA99562" s="2"/>
    </row>
    <row r="99563" spans="53:53" x14ac:dyDescent="0.3">
      <c r="BA99563" s="2"/>
    </row>
    <row r="99564" spans="53:53" x14ac:dyDescent="0.3">
      <c r="BA99564" s="2"/>
    </row>
    <row r="99565" spans="53:53" x14ac:dyDescent="0.3">
      <c r="BA99565" s="2"/>
    </row>
    <row r="99566" spans="53:53" x14ac:dyDescent="0.3">
      <c r="BA99566" s="2"/>
    </row>
    <row r="99567" spans="53:53" x14ac:dyDescent="0.3">
      <c r="BA99567" s="2"/>
    </row>
    <row r="99568" spans="53:53" x14ac:dyDescent="0.3">
      <c r="BA99568" s="2"/>
    </row>
    <row r="99569" spans="53:53" x14ac:dyDescent="0.3">
      <c r="BA99569" s="2"/>
    </row>
    <row r="99570" spans="53:53" x14ac:dyDescent="0.3">
      <c r="BA99570" s="2"/>
    </row>
    <row r="99571" spans="53:53" x14ac:dyDescent="0.3">
      <c r="BA99571" s="2"/>
    </row>
    <row r="99572" spans="53:53" x14ac:dyDescent="0.3">
      <c r="BA99572" s="2"/>
    </row>
    <row r="99573" spans="53:53" x14ac:dyDescent="0.3">
      <c r="BA99573" s="2"/>
    </row>
    <row r="99574" spans="53:53" x14ac:dyDescent="0.3">
      <c r="BA99574" s="2"/>
    </row>
    <row r="99575" spans="53:53" x14ac:dyDescent="0.3">
      <c r="BA99575" s="2"/>
    </row>
    <row r="99576" spans="53:53" x14ac:dyDescent="0.3">
      <c r="BA99576" s="2"/>
    </row>
    <row r="99577" spans="53:53" x14ac:dyDescent="0.3">
      <c r="BA99577" s="2"/>
    </row>
    <row r="99578" spans="53:53" x14ac:dyDescent="0.3">
      <c r="BA99578" s="2"/>
    </row>
    <row r="99579" spans="53:53" x14ac:dyDescent="0.3">
      <c r="BA99579" s="2"/>
    </row>
    <row r="99580" spans="53:53" x14ac:dyDescent="0.3">
      <c r="BA99580" s="2"/>
    </row>
    <row r="99581" spans="53:53" x14ac:dyDescent="0.3">
      <c r="BA99581" s="2"/>
    </row>
    <row r="99582" spans="53:53" x14ac:dyDescent="0.3">
      <c r="BA99582" s="2"/>
    </row>
    <row r="99583" spans="53:53" x14ac:dyDescent="0.3">
      <c r="BA99583" s="2"/>
    </row>
    <row r="99584" spans="53:53" x14ac:dyDescent="0.3">
      <c r="BA99584" s="2"/>
    </row>
    <row r="99585" spans="53:53" x14ac:dyDescent="0.3">
      <c r="BA99585" s="2"/>
    </row>
    <row r="99586" spans="53:53" x14ac:dyDescent="0.3">
      <c r="BA99586" s="2"/>
    </row>
    <row r="99587" spans="53:53" x14ac:dyDescent="0.3">
      <c r="BA99587" s="2"/>
    </row>
    <row r="99588" spans="53:53" x14ac:dyDescent="0.3">
      <c r="BA99588" s="2"/>
    </row>
    <row r="99589" spans="53:53" x14ac:dyDescent="0.3">
      <c r="BA99589" s="2"/>
    </row>
    <row r="99590" spans="53:53" x14ac:dyDescent="0.3">
      <c r="BA99590" s="2"/>
    </row>
    <row r="99591" spans="53:53" x14ac:dyDescent="0.3">
      <c r="BA99591" s="2"/>
    </row>
    <row r="99592" spans="53:53" x14ac:dyDescent="0.3">
      <c r="BA99592" s="2"/>
    </row>
    <row r="99593" spans="53:53" x14ac:dyDescent="0.3">
      <c r="BA99593" s="2"/>
    </row>
    <row r="99594" spans="53:53" x14ac:dyDescent="0.3">
      <c r="BA99594" s="2"/>
    </row>
    <row r="99595" spans="53:53" x14ac:dyDescent="0.3">
      <c r="BA99595" s="2"/>
    </row>
    <row r="99596" spans="53:53" x14ac:dyDescent="0.3">
      <c r="BA99596" s="2"/>
    </row>
    <row r="99597" spans="53:53" x14ac:dyDescent="0.3">
      <c r="BA99597" s="2"/>
    </row>
    <row r="99598" spans="53:53" x14ac:dyDescent="0.3">
      <c r="BA99598" s="2"/>
    </row>
    <row r="99599" spans="53:53" x14ac:dyDescent="0.3">
      <c r="BA99599" s="2"/>
    </row>
    <row r="99600" spans="53:53" x14ac:dyDescent="0.3">
      <c r="BA99600" s="2"/>
    </row>
    <row r="99601" spans="53:53" x14ac:dyDescent="0.3">
      <c r="BA99601" s="2"/>
    </row>
    <row r="99602" spans="53:53" x14ac:dyDescent="0.3">
      <c r="BA99602" s="2"/>
    </row>
    <row r="99603" spans="53:53" x14ac:dyDescent="0.3">
      <c r="BA99603" s="2"/>
    </row>
    <row r="99604" spans="53:53" x14ac:dyDescent="0.3">
      <c r="BA99604" s="2"/>
    </row>
    <row r="99605" spans="53:53" x14ac:dyDescent="0.3">
      <c r="BA99605" s="2"/>
    </row>
    <row r="99606" spans="53:53" x14ac:dyDescent="0.3">
      <c r="BA99606" s="2"/>
    </row>
    <row r="99607" spans="53:53" x14ac:dyDescent="0.3">
      <c r="BA99607" s="2"/>
    </row>
    <row r="99608" spans="53:53" x14ac:dyDescent="0.3">
      <c r="BA99608" s="2"/>
    </row>
    <row r="99609" spans="53:53" x14ac:dyDescent="0.3">
      <c r="BA99609" s="2"/>
    </row>
    <row r="99610" spans="53:53" x14ac:dyDescent="0.3">
      <c r="BA99610" s="2"/>
    </row>
    <row r="99611" spans="53:53" x14ac:dyDescent="0.3">
      <c r="BA99611" s="2"/>
    </row>
    <row r="99612" spans="53:53" x14ac:dyDescent="0.3">
      <c r="BA99612" s="2"/>
    </row>
    <row r="99613" spans="53:53" x14ac:dyDescent="0.3">
      <c r="BA99613" s="2"/>
    </row>
    <row r="99614" spans="53:53" x14ac:dyDescent="0.3">
      <c r="BA99614" s="2"/>
    </row>
    <row r="99615" spans="53:53" x14ac:dyDescent="0.3">
      <c r="BA99615" s="2"/>
    </row>
    <row r="99616" spans="53:53" x14ac:dyDescent="0.3">
      <c r="BA99616" s="2"/>
    </row>
    <row r="99617" spans="53:53" x14ac:dyDescent="0.3">
      <c r="BA99617" s="2"/>
    </row>
    <row r="99618" spans="53:53" x14ac:dyDescent="0.3">
      <c r="BA99618" s="2"/>
    </row>
    <row r="99619" spans="53:53" x14ac:dyDescent="0.3">
      <c r="BA99619" s="2"/>
    </row>
    <row r="99620" spans="53:53" x14ac:dyDescent="0.3">
      <c r="BA99620" s="2"/>
    </row>
    <row r="99621" spans="53:53" x14ac:dyDescent="0.3">
      <c r="BA99621" s="2"/>
    </row>
    <row r="99622" spans="53:53" x14ac:dyDescent="0.3">
      <c r="BA99622" s="2"/>
    </row>
    <row r="99623" spans="53:53" x14ac:dyDescent="0.3">
      <c r="BA99623" s="2"/>
    </row>
    <row r="99624" spans="53:53" x14ac:dyDescent="0.3">
      <c r="BA99624" s="2"/>
    </row>
    <row r="99625" spans="53:53" x14ac:dyDescent="0.3">
      <c r="BA99625" s="2"/>
    </row>
    <row r="99626" spans="53:53" x14ac:dyDescent="0.3">
      <c r="BA99626" s="2"/>
    </row>
    <row r="99627" spans="53:53" x14ac:dyDescent="0.3">
      <c r="BA99627" s="2"/>
    </row>
    <row r="99628" spans="53:53" x14ac:dyDescent="0.3">
      <c r="BA99628" s="2"/>
    </row>
    <row r="99629" spans="53:53" x14ac:dyDescent="0.3">
      <c r="BA99629" s="2"/>
    </row>
    <row r="99630" spans="53:53" x14ac:dyDescent="0.3">
      <c r="BA99630" s="2"/>
    </row>
    <row r="99631" spans="53:53" x14ac:dyDescent="0.3">
      <c r="BA99631" s="2"/>
    </row>
    <row r="99632" spans="53:53" x14ac:dyDescent="0.3">
      <c r="BA99632" s="2"/>
    </row>
    <row r="99633" spans="53:53" x14ac:dyDescent="0.3">
      <c r="BA99633" s="2"/>
    </row>
    <row r="99634" spans="53:53" x14ac:dyDescent="0.3">
      <c r="BA99634" s="2"/>
    </row>
    <row r="99635" spans="53:53" x14ac:dyDescent="0.3">
      <c r="BA99635" s="2"/>
    </row>
    <row r="99636" spans="53:53" x14ac:dyDescent="0.3">
      <c r="BA99636" s="2"/>
    </row>
    <row r="99637" spans="53:53" x14ac:dyDescent="0.3">
      <c r="BA99637" s="2"/>
    </row>
    <row r="99638" spans="53:53" x14ac:dyDescent="0.3">
      <c r="BA99638" s="2"/>
    </row>
    <row r="99639" spans="53:53" x14ac:dyDescent="0.3">
      <c r="BA99639" s="2"/>
    </row>
    <row r="99640" spans="53:53" x14ac:dyDescent="0.3">
      <c r="BA99640" s="2"/>
    </row>
    <row r="99641" spans="53:53" x14ac:dyDescent="0.3">
      <c r="BA99641" s="2"/>
    </row>
    <row r="99642" spans="53:53" x14ac:dyDescent="0.3">
      <c r="BA99642" s="2"/>
    </row>
    <row r="99643" spans="53:53" x14ac:dyDescent="0.3">
      <c r="BA99643" s="2"/>
    </row>
    <row r="99644" spans="53:53" x14ac:dyDescent="0.3">
      <c r="BA99644" s="2"/>
    </row>
    <row r="99645" spans="53:53" x14ac:dyDescent="0.3">
      <c r="BA99645" s="2"/>
    </row>
    <row r="99646" spans="53:53" x14ac:dyDescent="0.3">
      <c r="BA99646" s="2"/>
    </row>
    <row r="99647" spans="53:53" x14ac:dyDescent="0.3">
      <c r="BA99647" s="2"/>
    </row>
    <row r="99648" spans="53:53" x14ac:dyDescent="0.3">
      <c r="BA99648" s="2"/>
    </row>
    <row r="99649" spans="53:53" x14ac:dyDescent="0.3">
      <c r="BA99649" s="2"/>
    </row>
    <row r="99650" spans="53:53" x14ac:dyDescent="0.3">
      <c r="BA99650" s="2"/>
    </row>
    <row r="99651" spans="53:53" x14ac:dyDescent="0.3">
      <c r="BA99651" s="2"/>
    </row>
    <row r="99652" spans="53:53" x14ac:dyDescent="0.3">
      <c r="BA99652" s="2"/>
    </row>
    <row r="99653" spans="53:53" x14ac:dyDescent="0.3">
      <c r="BA99653" s="2"/>
    </row>
    <row r="99654" spans="53:53" x14ac:dyDescent="0.3">
      <c r="BA99654" s="2"/>
    </row>
    <row r="99655" spans="53:53" x14ac:dyDescent="0.3">
      <c r="BA99655" s="2"/>
    </row>
    <row r="99656" spans="53:53" x14ac:dyDescent="0.3">
      <c r="BA99656" s="2"/>
    </row>
    <row r="99657" spans="53:53" x14ac:dyDescent="0.3">
      <c r="BA99657" s="2"/>
    </row>
    <row r="99658" spans="53:53" x14ac:dyDescent="0.3">
      <c r="BA99658" s="2"/>
    </row>
    <row r="99659" spans="53:53" x14ac:dyDescent="0.3">
      <c r="BA99659" s="2"/>
    </row>
    <row r="99660" spans="53:53" x14ac:dyDescent="0.3">
      <c r="BA99660" s="2"/>
    </row>
    <row r="99661" spans="53:53" x14ac:dyDescent="0.3">
      <c r="BA99661" s="2"/>
    </row>
    <row r="99662" spans="53:53" x14ac:dyDescent="0.3">
      <c r="BA99662" s="2"/>
    </row>
    <row r="99663" spans="53:53" x14ac:dyDescent="0.3">
      <c r="BA99663" s="2"/>
    </row>
    <row r="99664" spans="53:53" x14ac:dyDescent="0.3">
      <c r="BA99664" s="2"/>
    </row>
    <row r="99665" spans="53:53" x14ac:dyDescent="0.3">
      <c r="BA99665" s="2"/>
    </row>
    <row r="99666" spans="53:53" x14ac:dyDescent="0.3">
      <c r="BA99666" s="2"/>
    </row>
    <row r="99667" spans="53:53" x14ac:dyDescent="0.3">
      <c r="BA99667" s="2"/>
    </row>
    <row r="99668" spans="53:53" x14ac:dyDescent="0.3">
      <c r="BA99668" s="2"/>
    </row>
    <row r="99669" spans="53:53" x14ac:dyDescent="0.3">
      <c r="BA99669" s="2"/>
    </row>
    <row r="99670" spans="53:53" x14ac:dyDescent="0.3">
      <c r="BA99670" s="2"/>
    </row>
    <row r="99671" spans="53:53" x14ac:dyDescent="0.3">
      <c r="BA99671" s="2"/>
    </row>
    <row r="99672" spans="53:53" x14ac:dyDescent="0.3">
      <c r="BA99672" s="2"/>
    </row>
    <row r="99673" spans="53:53" x14ac:dyDescent="0.3">
      <c r="BA99673" s="2"/>
    </row>
    <row r="99674" spans="53:53" x14ac:dyDescent="0.3">
      <c r="BA99674" s="2"/>
    </row>
    <row r="99675" spans="53:53" x14ac:dyDescent="0.3">
      <c r="BA99675" s="2"/>
    </row>
    <row r="99676" spans="53:53" x14ac:dyDescent="0.3">
      <c r="BA99676" s="2"/>
    </row>
    <row r="99677" spans="53:53" x14ac:dyDescent="0.3">
      <c r="BA99677" s="2"/>
    </row>
    <row r="99678" spans="53:53" x14ac:dyDescent="0.3">
      <c r="BA99678" s="2"/>
    </row>
    <row r="99679" spans="53:53" x14ac:dyDescent="0.3">
      <c r="BA99679" s="2"/>
    </row>
    <row r="99680" spans="53:53" x14ac:dyDescent="0.3">
      <c r="BA99680" s="2"/>
    </row>
    <row r="99681" spans="53:53" x14ac:dyDescent="0.3">
      <c r="BA99681" s="2"/>
    </row>
    <row r="99682" spans="53:53" x14ac:dyDescent="0.3">
      <c r="BA99682" s="2"/>
    </row>
    <row r="99683" spans="53:53" x14ac:dyDescent="0.3">
      <c r="BA99683" s="2"/>
    </row>
    <row r="99684" spans="53:53" x14ac:dyDescent="0.3">
      <c r="BA99684" s="2"/>
    </row>
    <row r="99685" spans="53:53" x14ac:dyDescent="0.3">
      <c r="BA99685" s="2"/>
    </row>
    <row r="99686" spans="53:53" x14ac:dyDescent="0.3">
      <c r="BA99686" s="2"/>
    </row>
    <row r="99687" spans="53:53" x14ac:dyDescent="0.3">
      <c r="BA99687" s="2"/>
    </row>
    <row r="99688" spans="53:53" x14ac:dyDescent="0.3">
      <c r="BA99688" s="2"/>
    </row>
    <row r="99689" spans="53:53" x14ac:dyDescent="0.3">
      <c r="BA99689" s="2"/>
    </row>
    <row r="99690" spans="53:53" x14ac:dyDescent="0.3">
      <c r="BA99690" s="2"/>
    </row>
    <row r="99691" spans="53:53" x14ac:dyDescent="0.3">
      <c r="BA99691" s="2"/>
    </row>
    <row r="99692" spans="53:53" x14ac:dyDescent="0.3">
      <c r="BA99692" s="2"/>
    </row>
    <row r="99693" spans="53:53" x14ac:dyDescent="0.3">
      <c r="BA99693" s="2"/>
    </row>
    <row r="99694" spans="53:53" x14ac:dyDescent="0.3">
      <c r="BA99694" s="2"/>
    </row>
    <row r="99695" spans="53:53" x14ac:dyDescent="0.3">
      <c r="BA99695" s="2"/>
    </row>
    <row r="99696" spans="53:53" x14ac:dyDescent="0.3">
      <c r="BA99696" s="2"/>
    </row>
    <row r="99697" spans="53:53" x14ac:dyDescent="0.3">
      <c r="BA99697" s="2"/>
    </row>
    <row r="99698" spans="53:53" x14ac:dyDescent="0.3">
      <c r="BA99698" s="2"/>
    </row>
    <row r="99699" spans="53:53" x14ac:dyDescent="0.3">
      <c r="BA99699" s="2"/>
    </row>
    <row r="99700" spans="53:53" x14ac:dyDescent="0.3">
      <c r="BA99700" s="2"/>
    </row>
    <row r="99701" spans="53:53" x14ac:dyDescent="0.3">
      <c r="BA99701" s="2"/>
    </row>
    <row r="99702" spans="53:53" x14ac:dyDescent="0.3">
      <c r="BA99702" s="2"/>
    </row>
    <row r="99703" spans="53:53" x14ac:dyDescent="0.3">
      <c r="BA99703" s="2"/>
    </row>
    <row r="99704" spans="53:53" x14ac:dyDescent="0.3">
      <c r="BA99704" s="2"/>
    </row>
    <row r="99705" spans="53:53" x14ac:dyDescent="0.3">
      <c r="BA99705" s="2"/>
    </row>
    <row r="99706" spans="53:53" x14ac:dyDescent="0.3">
      <c r="BA99706" s="2"/>
    </row>
    <row r="99707" spans="53:53" x14ac:dyDescent="0.3">
      <c r="BA99707" s="2"/>
    </row>
    <row r="99708" spans="53:53" x14ac:dyDescent="0.3">
      <c r="BA99708" s="2"/>
    </row>
    <row r="99709" spans="53:53" x14ac:dyDescent="0.3">
      <c r="BA99709" s="2"/>
    </row>
    <row r="99710" spans="53:53" x14ac:dyDescent="0.3">
      <c r="BA99710" s="2"/>
    </row>
    <row r="99711" spans="53:53" x14ac:dyDescent="0.3">
      <c r="BA99711" s="2"/>
    </row>
    <row r="99712" spans="53:53" x14ac:dyDescent="0.3">
      <c r="BA99712" s="2"/>
    </row>
    <row r="99713" spans="53:53" x14ac:dyDescent="0.3">
      <c r="BA99713" s="2"/>
    </row>
    <row r="99714" spans="53:53" x14ac:dyDescent="0.3">
      <c r="BA99714" s="2"/>
    </row>
    <row r="99715" spans="53:53" x14ac:dyDescent="0.3">
      <c r="BA99715" s="2"/>
    </row>
    <row r="99716" spans="53:53" x14ac:dyDescent="0.3">
      <c r="BA99716" s="2"/>
    </row>
    <row r="99717" spans="53:53" x14ac:dyDescent="0.3">
      <c r="BA99717" s="2"/>
    </row>
    <row r="99718" spans="53:53" x14ac:dyDescent="0.3">
      <c r="BA99718" s="2"/>
    </row>
    <row r="99719" spans="53:53" x14ac:dyDescent="0.3">
      <c r="BA99719" s="2"/>
    </row>
    <row r="99720" spans="53:53" x14ac:dyDescent="0.3">
      <c r="BA99720" s="2"/>
    </row>
    <row r="99721" spans="53:53" x14ac:dyDescent="0.3">
      <c r="BA99721" s="2"/>
    </row>
    <row r="99722" spans="53:53" x14ac:dyDescent="0.3">
      <c r="BA99722" s="2"/>
    </row>
    <row r="99723" spans="53:53" x14ac:dyDescent="0.3">
      <c r="BA99723" s="2"/>
    </row>
    <row r="99724" spans="53:53" x14ac:dyDescent="0.3">
      <c r="BA99724" s="2"/>
    </row>
    <row r="99725" spans="53:53" x14ac:dyDescent="0.3">
      <c r="BA99725" s="2"/>
    </row>
    <row r="99726" spans="53:53" x14ac:dyDescent="0.3">
      <c r="BA99726" s="2"/>
    </row>
    <row r="99727" spans="53:53" x14ac:dyDescent="0.3">
      <c r="BA99727" s="2"/>
    </row>
    <row r="99728" spans="53:53" x14ac:dyDescent="0.3">
      <c r="BA99728" s="2"/>
    </row>
    <row r="99729" spans="53:53" x14ac:dyDescent="0.3">
      <c r="BA99729" s="2"/>
    </row>
    <row r="99730" spans="53:53" x14ac:dyDescent="0.3">
      <c r="BA99730" s="2"/>
    </row>
    <row r="99731" spans="53:53" x14ac:dyDescent="0.3">
      <c r="BA99731" s="2"/>
    </row>
    <row r="99732" spans="53:53" x14ac:dyDescent="0.3">
      <c r="BA99732" s="2"/>
    </row>
    <row r="99733" spans="53:53" x14ac:dyDescent="0.3">
      <c r="BA99733" s="2"/>
    </row>
    <row r="99734" spans="53:53" x14ac:dyDescent="0.3">
      <c r="BA99734" s="2"/>
    </row>
    <row r="99735" spans="53:53" x14ac:dyDescent="0.3">
      <c r="BA99735" s="2"/>
    </row>
    <row r="99736" spans="53:53" x14ac:dyDescent="0.3">
      <c r="BA99736" s="2"/>
    </row>
    <row r="99737" spans="53:53" x14ac:dyDescent="0.3">
      <c r="BA99737" s="2"/>
    </row>
    <row r="99738" spans="53:53" x14ac:dyDescent="0.3">
      <c r="BA99738" s="2"/>
    </row>
    <row r="99739" spans="53:53" x14ac:dyDescent="0.3">
      <c r="BA99739" s="2"/>
    </row>
    <row r="99740" spans="53:53" x14ac:dyDescent="0.3">
      <c r="BA99740" s="2"/>
    </row>
    <row r="99741" spans="53:53" x14ac:dyDescent="0.3">
      <c r="BA99741" s="2"/>
    </row>
    <row r="99742" spans="53:53" x14ac:dyDescent="0.3">
      <c r="BA99742" s="2"/>
    </row>
    <row r="99743" spans="53:53" x14ac:dyDescent="0.3">
      <c r="BA99743" s="2"/>
    </row>
    <row r="99744" spans="53:53" x14ac:dyDescent="0.3">
      <c r="BA99744" s="2"/>
    </row>
    <row r="99745" spans="53:53" x14ac:dyDescent="0.3">
      <c r="BA99745" s="2"/>
    </row>
    <row r="99746" spans="53:53" x14ac:dyDescent="0.3">
      <c r="BA99746" s="2"/>
    </row>
    <row r="99747" spans="53:53" x14ac:dyDescent="0.3">
      <c r="BA99747" s="2"/>
    </row>
    <row r="99748" spans="53:53" x14ac:dyDescent="0.3">
      <c r="BA99748" s="2"/>
    </row>
    <row r="99749" spans="53:53" x14ac:dyDescent="0.3">
      <c r="BA99749" s="2"/>
    </row>
    <row r="99750" spans="53:53" x14ac:dyDescent="0.3">
      <c r="BA99750" s="2"/>
    </row>
    <row r="99751" spans="53:53" x14ac:dyDescent="0.3">
      <c r="BA99751" s="2"/>
    </row>
    <row r="99752" spans="53:53" x14ac:dyDescent="0.3">
      <c r="BA99752" s="2"/>
    </row>
    <row r="99753" spans="53:53" x14ac:dyDescent="0.3">
      <c r="BA99753" s="2"/>
    </row>
    <row r="99754" spans="53:53" x14ac:dyDescent="0.3">
      <c r="BA99754" s="2"/>
    </row>
    <row r="99755" spans="53:53" x14ac:dyDescent="0.3">
      <c r="BA99755" s="2"/>
    </row>
    <row r="99756" spans="53:53" x14ac:dyDescent="0.3">
      <c r="BA99756" s="2"/>
    </row>
    <row r="99757" spans="53:53" x14ac:dyDescent="0.3">
      <c r="BA99757" s="2"/>
    </row>
    <row r="99758" spans="53:53" x14ac:dyDescent="0.3">
      <c r="BA99758" s="2"/>
    </row>
    <row r="99759" spans="53:53" x14ac:dyDescent="0.3">
      <c r="BA99759" s="2"/>
    </row>
    <row r="99760" spans="53:53" x14ac:dyDescent="0.3">
      <c r="BA99760" s="2"/>
    </row>
    <row r="99761" spans="53:53" x14ac:dyDescent="0.3">
      <c r="BA99761" s="2"/>
    </row>
    <row r="99762" spans="53:53" x14ac:dyDescent="0.3">
      <c r="BA99762" s="2"/>
    </row>
    <row r="99763" spans="53:53" x14ac:dyDescent="0.3">
      <c r="BA99763" s="2"/>
    </row>
    <row r="99764" spans="53:53" x14ac:dyDescent="0.3">
      <c r="BA99764" s="2"/>
    </row>
    <row r="99765" spans="53:53" x14ac:dyDescent="0.3">
      <c r="BA99765" s="2"/>
    </row>
    <row r="99766" spans="53:53" x14ac:dyDescent="0.3">
      <c r="BA99766" s="2"/>
    </row>
    <row r="99767" spans="53:53" x14ac:dyDescent="0.3">
      <c r="BA99767" s="2"/>
    </row>
    <row r="99768" spans="53:53" x14ac:dyDescent="0.3">
      <c r="BA99768" s="2"/>
    </row>
    <row r="99769" spans="53:53" x14ac:dyDescent="0.3">
      <c r="BA99769" s="2"/>
    </row>
    <row r="99770" spans="53:53" x14ac:dyDescent="0.3">
      <c r="BA99770" s="2"/>
    </row>
    <row r="99771" spans="53:53" x14ac:dyDescent="0.3">
      <c r="BA99771" s="2"/>
    </row>
    <row r="99772" spans="53:53" x14ac:dyDescent="0.3">
      <c r="BA99772" s="2"/>
    </row>
    <row r="99773" spans="53:53" x14ac:dyDescent="0.3">
      <c r="BA99773" s="2"/>
    </row>
    <row r="99774" spans="53:53" x14ac:dyDescent="0.3">
      <c r="BA99774" s="2"/>
    </row>
    <row r="99775" spans="53:53" x14ac:dyDescent="0.3">
      <c r="BA99775" s="2"/>
    </row>
    <row r="99776" spans="53:53" x14ac:dyDescent="0.3">
      <c r="BA99776" s="2"/>
    </row>
    <row r="99777" spans="53:53" x14ac:dyDescent="0.3">
      <c r="BA99777" s="2"/>
    </row>
    <row r="99778" spans="53:53" x14ac:dyDescent="0.3">
      <c r="BA99778" s="2"/>
    </row>
    <row r="99779" spans="53:53" x14ac:dyDescent="0.3">
      <c r="BA99779" s="2"/>
    </row>
    <row r="99780" spans="53:53" x14ac:dyDescent="0.3">
      <c r="BA99780" s="2"/>
    </row>
    <row r="99781" spans="53:53" x14ac:dyDescent="0.3">
      <c r="BA99781" s="2"/>
    </row>
    <row r="99782" spans="53:53" x14ac:dyDescent="0.3">
      <c r="BA99782" s="2"/>
    </row>
    <row r="99783" spans="53:53" x14ac:dyDescent="0.3">
      <c r="BA99783" s="2"/>
    </row>
    <row r="99784" spans="53:53" x14ac:dyDescent="0.3">
      <c r="BA99784" s="2"/>
    </row>
    <row r="99785" spans="53:53" x14ac:dyDescent="0.3">
      <c r="BA99785" s="2"/>
    </row>
    <row r="99786" spans="53:53" x14ac:dyDescent="0.3">
      <c r="BA99786" s="2"/>
    </row>
    <row r="99787" spans="53:53" x14ac:dyDescent="0.3">
      <c r="BA99787" s="2"/>
    </row>
    <row r="99788" spans="53:53" x14ac:dyDescent="0.3">
      <c r="BA99788" s="2"/>
    </row>
    <row r="99789" spans="53:53" x14ac:dyDescent="0.3">
      <c r="BA99789" s="2"/>
    </row>
    <row r="99790" spans="53:53" x14ac:dyDescent="0.3">
      <c r="BA99790" s="2"/>
    </row>
    <row r="99791" spans="53:53" x14ac:dyDescent="0.3">
      <c r="BA99791" s="2"/>
    </row>
    <row r="99792" spans="53:53" x14ac:dyDescent="0.3">
      <c r="BA99792" s="2"/>
    </row>
    <row r="99793" spans="53:53" x14ac:dyDescent="0.3">
      <c r="BA99793" s="2"/>
    </row>
    <row r="99794" spans="53:53" x14ac:dyDescent="0.3">
      <c r="BA99794" s="2"/>
    </row>
    <row r="99795" spans="53:53" x14ac:dyDescent="0.3">
      <c r="BA99795" s="2"/>
    </row>
    <row r="99796" spans="53:53" x14ac:dyDescent="0.3">
      <c r="BA99796" s="2"/>
    </row>
    <row r="99797" spans="53:53" x14ac:dyDescent="0.3">
      <c r="BA99797" s="2"/>
    </row>
    <row r="99798" spans="53:53" x14ac:dyDescent="0.3">
      <c r="BA99798" s="2"/>
    </row>
    <row r="99799" spans="53:53" x14ac:dyDescent="0.3">
      <c r="BA99799" s="2"/>
    </row>
    <row r="99800" spans="53:53" x14ac:dyDescent="0.3">
      <c r="BA99800" s="2"/>
    </row>
    <row r="99801" spans="53:53" x14ac:dyDescent="0.3">
      <c r="BA99801" s="2"/>
    </row>
    <row r="99802" spans="53:53" x14ac:dyDescent="0.3">
      <c r="BA99802" s="2"/>
    </row>
    <row r="99803" spans="53:53" x14ac:dyDescent="0.3">
      <c r="BA99803" s="2"/>
    </row>
    <row r="99804" spans="53:53" x14ac:dyDescent="0.3">
      <c r="BA99804" s="2"/>
    </row>
    <row r="99805" spans="53:53" x14ac:dyDescent="0.3">
      <c r="BA99805" s="2"/>
    </row>
    <row r="99806" spans="53:53" x14ac:dyDescent="0.3">
      <c r="BA99806" s="2"/>
    </row>
    <row r="99807" spans="53:53" x14ac:dyDescent="0.3">
      <c r="BA99807" s="2"/>
    </row>
    <row r="99808" spans="53:53" x14ac:dyDescent="0.3">
      <c r="BA99808" s="2"/>
    </row>
    <row r="99809" spans="53:53" x14ac:dyDescent="0.3">
      <c r="BA99809" s="2"/>
    </row>
    <row r="99810" spans="53:53" x14ac:dyDescent="0.3">
      <c r="BA99810" s="2"/>
    </row>
    <row r="99811" spans="53:53" x14ac:dyDescent="0.3">
      <c r="BA99811" s="2"/>
    </row>
    <row r="99812" spans="53:53" x14ac:dyDescent="0.3">
      <c r="BA99812" s="2"/>
    </row>
    <row r="99813" spans="53:53" x14ac:dyDescent="0.3">
      <c r="BA99813" s="2"/>
    </row>
    <row r="99814" spans="53:53" x14ac:dyDescent="0.3">
      <c r="BA99814" s="2"/>
    </row>
    <row r="99815" spans="53:53" x14ac:dyDescent="0.3">
      <c r="BA99815" s="2"/>
    </row>
    <row r="99816" spans="53:53" x14ac:dyDescent="0.3">
      <c r="BA99816" s="2"/>
    </row>
    <row r="99817" spans="53:53" x14ac:dyDescent="0.3">
      <c r="BA99817" s="2"/>
    </row>
    <row r="99818" spans="53:53" x14ac:dyDescent="0.3">
      <c r="BA99818" s="2"/>
    </row>
    <row r="99819" spans="53:53" x14ac:dyDescent="0.3">
      <c r="BA99819" s="2"/>
    </row>
    <row r="99820" spans="53:53" x14ac:dyDescent="0.3">
      <c r="BA99820" s="2"/>
    </row>
    <row r="99821" spans="53:53" x14ac:dyDescent="0.3">
      <c r="BA99821" s="2"/>
    </row>
    <row r="99822" spans="53:53" x14ac:dyDescent="0.3">
      <c r="BA99822" s="2"/>
    </row>
    <row r="99823" spans="53:53" x14ac:dyDescent="0.3">
      <c r="BA99823" s="2"/>
    </row>
    <row r="99824" spans="53:53" x14ac:dyDescent="0.3">
      <c r="BA99824" s="2"/>
    </row>
    <row r="99825" spans="53:53" x14ac:dyDescent="0.3">
      <c r="BA99825" s="2"/>
    </row>
    <row r="99826" spans="53:53" x14ac:dyDescent="0.3">
      <c r="BA99826" s="2"/>
    </row>
    <row r="99827" spans="53:53" x14ac:dyDescent="0.3">
      <c r="BA99827" s="2"/>
    </row>
    <row r="99828" spans="53:53" x14ac:dyDescent="0.3">
      <c r="BA99828" s="2"/>
    </row>
    <row r="99829" spans="53:53" x14ac:dyDescent="0.3">
      <c r="BA99829" s="2"/>
    </row>
    <row r="99830" spans="53:53" x14ac:dyDescent="0.3">
      <c r="BA99830" s="2"/>
    </row>
    <row r="99831" spans="53:53" x14ac:dyDescent="0.3">
      <c r="BA99831" s="2"/>
    </row>
    <row r="99832" spans="53:53" x14ac:dyDescent="0.3">
      <c r="BA99832" s="2"/>
    </row>
    <row r="99833" spans="53:53" x14ac:dyDescent="0.3">
      <c r="BA99833" s="2"/>
    </row>
    <row r="99834" spans="53:53" x14ac:dyDescent="0.3">
      <c r="BA99834" s="2"/>
    </row>
    <row r="99835" spans="53:53" x14ac:dyDescent="0.3">
      <c r="BA99835" s="2"/>
    </row>
    <row r="99836" spans="53:53" x14ac:dyDescent="0.3">
      <c r="BA99836" s="2"/>
    </row>
    <row r="99837" spans="53:53" x14ac:dyDescent="0.3">
      <c r="BA99837" s="2"/>
    </row>
    <row r="99838" spans="53:53" x14ac:dyDescent="0.3">
      <c r="BA99838" s="2"/>
    </row>
    <row r="99839" spans="53:53" x14ac:dyDescent="0.3">
      <c r="BA99839" s="2"/>
    </row>
    <row r="99840" spans="53:53" x14ac:dyDescent="0.3">
      <c r="BA99840" s="2"/>
    </row>
    <row r="99841" spans="53:53" x14ac:dyDescent="0.3">
      <c r="BA99841" s="2"/>
    </row>
    <row r="99842" spans="53:53" x14ac:dyDescent="0.3">
      <c r="BA99842" s="2"/>
    </row>
    <row r="99843" spans="53:53" x14ac:dyDescent="0.3">
      <c r="BA99843" s="2"/>
    </row>
    <row r="99844" spans="53:53" x14ac:dyDescent="0.3">
      <c r="BA99844" s="2"/>
    </row>
    <row r="99845" spans="53:53" x14ac:dyDescent="0.3">
      <c r="BA99845" s="2"/>
    </row>
    <row r="99846" spans="53:53" x14ac:dyDescent="0.3">
      <c r="BA99846" s="2"/>
    </row>
    <row r="99847" spans="53:53" x14ac:dyDescent="0.3">
      <c r="BA99847" s="2"/>
    </row>
    <row r="99848" spans="53:53" x14ac:dyDescent="0.3">
      <c r="BA99848" s="2"/>
    </row>
    <row r="99849" spans="53:53" x14ac:dyDescent="0.3">
      <c r="BA99849" s="2"/>
    </row>
    <row r="99850" spans="53:53" x14ac:dyDescent="0.3">
      <c r="BA99850" s="2"/>
    </row>
    <row r="99851" spans="53:53" x14ac:dyDescent="0.3">
      <c r="BA99851" s="2"/>
    </row>
    <row r="99852" spans="53:53" x14ac:dyDescent="0.3">
      <c r="BA99852" s="2"/>
    </row>
    <row r="99853" spans="53:53" x14ac:dyDescent="0.3">
      <c r="BA99853" s="2"/>
    </row>
    <row r="99854" spans="53:53" x14ac:dyDescent="0.3">
      <c r="BA99854" s="2"/>
    </row>
    <row r="99855" spans="53:53" x14ac:dyDescent="0.3">
      <c r="BA99855" s="2"/>
    </row>
    <row r="99856" spans="53:53" x14ac:dyDescent="0.3">
      <c r="BA99856" s="2"/>
    </row>
    <row r="99857" spans="53:53" x14ac:dyDescent="0.3">
      <c r="BA99857" s="2"/>
    </row>
    <row r="99858" spans="53:53" x14ac:dyDescent="0.3">
      <c r="BA99858" s="2"/>
    </row>
    <row r="99859" spans="53:53" x14ac:dyDescent="0.3">
      <c r="BA99859" s="2"/>
    </row>
    <row r="99860" spans="53:53" x14ac:dyDescent="0.3">
      <c r="BA99860" s="2"/>
    </row>
    <row r="99861" spans="53:53" x14ac:dyDescent="0.3">
      <c r="BA99861" s="2"/>
    </row>
    <row r="99862" spans="53:53" x14ac:dyDescent="0.3">
      <c r="BA99862" s="2"/>
    </row>
    <row r="99863" spans="53:53" x14ac:dyDescent="0.3">
      <c r="BA99863" s="2"/>
    </row>
    <row r="99864" spans="53:53" x14ac:dyDescent="0.3">
      <c r="BA99864" s="2"/>
    </row>
    <row r="99865" spans="53:53" x14ac:dyDescent="0.3">
      <c r="BA99865" s="2"/>
    </row>
    <row r="99866" spans="53:53" x14ac:dyDescent="0.3">
      <c r="BA99866" s="2"/>
    </row>
    <row r="99867" spans="53:53" x14ac:dyDescent="0.3">
      <c r="BA99867" s="2"/>
    </row>
    <row r="99868" spans="53:53" x14ac:dyDescent="0.3">
      <c r="BA99868" s="2"/>
    </row>
    <row r="99869" spans="53:53" x14ac:dyDescent="0.3">
      <c r="BA99869" s="2"/>
    </row>
    <row r="99870" spans="53:53" x14ac:dyDescent="0.3">
      <c r="BA99870" s="2"/>
    </row>
    <row r="99871" spans="53:53" x14ac:dyDescent="0.3">
      <c r="BA99871" s="2"/>
    </row>
    <row r="99872" spans="53:53" x14ac:dyDescent="0.3">
      <c r="BA99872" s="2"/>
    </row>
    <row r="99873" spans="53:53" x14ac:dyDescent="0.3">
      <c r="BA99873" s="2"/>
    </row>
    <row r="99874" spans="53:53" x14ac:dyDescent="0.3">
      <c r="BA99874" s="2"/>
    </row>
    <row r="99875" spans="53:53" x14ac:dyDescent="0.3">
      <c r="BA99875" s="2"/>
    </row>
    <row r="99876" spans="53:53" x14ac:dyDescent="0.3">
      <c r="BA99876" s="2"/>
    </row>
    <row r="99877" spans="53:53" x14ac:dyDescent="0.3">
      <c r="BA99877" s="2"/>
    </row>
    <row r="99878" spans="53:53" x14ac:dyDescent="0.3">
      <c r="BA99878" s="2"/>
    </row>
    <row r="99879" spans="53:53" x14ac:dyDescent="0.3">
      <c r="BA99879" s="2"/>
    </row>
    <row r="99880" spans="53:53" x14ac:dyDescent="0.3">
      <c r="BA99880" s="2"/>
    </row>
    <row r="99881" spans="53:53" x14ac:dyDescent="0.3">
      <c r="BA99881" s="2"/>
    </row>
    <row r="99882" spans="53:53" x14ac:dyDescent="0.3">
      <c r="BA99882" s="2"/>
    </row>
    <row r="99883" spans="53:53" x14ac:dyDescent="0.3">
      <c r="BA99883" s="2"/>
    </row>
    <row r="99884" spans="53:53" x14ac:dyDescent="0.3">
      <c r="BA99884" s="2"/>
    </row>
    <row r="99885" spans="53:53" x14ac:dyDescent="0.3">
      <c r="BA99885" s="2"/>
    </row>
    <row r="99886" spans="53:53" x14ac:dyDescent="0.3">
      <c r="BA99886" s="2"/>
    </row>
    <row r="99887" spans="53:53" x14ac:dyDescent="0.3">
      <c r="BA99887" s="2"/>
    </row>
    <row r="99888" spans="53:53" x14ac:dyDescent="0.3">
      <c r="BA99888" s="2"/>
    </row>
    <row r="99889" spans="53:53" x14ac:dyDescent="0.3">
      <c r="BA99889" s="2"/>
    </row>
    <row r="99890" spans="53:53" x14ac:dyDescent="0.3">
      <c r="BA99890" s="2"/>
    </row>
    <row r="99891" spans="53:53" x14ac:dyDescent="0.3">
      <c r="BA99891" s="2"/>
    </row>
    <row r="99892" spans="53:53" x14ac:dyDescent="0.3">
      <c r="BA99892" s="2"/>
    </row>
    <row r="99893" spans="53:53" x14ac:dyDescent="0.3">
      <c r="BA99893" s="2"/>
    </row>
    <row r="99894" spans="53:53" x14ac:dyDescent="0.3">
      <c r="BA99894" s="2"/>
    </row>
    <row r="99895" spans="53:53" x14ac:dyDescent="0.3">
      <c r="BA99895" s="2"/>
    </row>
    <row r="99896" spans="53:53" x14ac:dyDescent="0.3">
      <c r="BA99896" s="2"/>
    </row>
    <row r="99897" spans="53:53" x14ac:dyDescent="0.3">
      <c r="BA99897" s="2"/>
    </row>
    <row r="99898" spans="53:53" x14ac:dyDescent="0.3">
      <c r="BA99898" s="2"/>
    </row>
    <row r="99899" spans="53:53" x14ac:dyDescent="0.3">
      <c r="BA99899" s="2"/>
    </row>
    <row r="99900" spans="53:53" x14ac:dyDescent="0.3">
      <c r="BA99900" s="2"/>
    </row>
    <row r="99901" spans="53:53" x14ac:dyDescent="0.3">
      <c r="BA99901" s="2"/>
    </row>
    <row r="99902" spans="53:53" x14ac:dyDescent="0.3">
      <c r="BA99902" s="2"/>
    </row>
    <row r="99903" spans="53:53" x14ac:dyDescent="0.3">
      <c r="BA99903" s="2"/>
    </row>
    <row r="99904" spans="53:53" x14ac:dyDescent="0.3">
      <c r="BA99904" s="2"/>
    </row>
    <row r="99905" spans="53:53" x14ac:dyDescent="0.3">
      <c r="BA99905" s="2"/>
    </row>
    <row r="99906" spans="53:53" x14ac:dyDescent="0.3">
      <c r="BA99906" s="2"/>
    </row>
    <row r="99907" spans="53:53" x14ac:dyDescent="0.3">
      <c r="BA99907" s="2"/>
    </row>
    <row r="99908" spans="53:53" x14ac:dyDescent="0.3">
      <c r="BA99908" s="2"/>
    </row>
    <row r="99909" spans="53:53" x14ac:dyDescent="0.3">
      <c r="BA99909" s="2"/>
    </row>
    <row r="99910" spans="53:53" x14ac:dyDescent="0.3">
      <c r="BA99910" s="2"/>
    </row>
    <row r="99911" spans="53:53" x14ac:dyDescent="0.3">
      <c r="BA99911" s="2"/>
    </row>
    <row r="99912" spans="53:53" x14ac:dyDescent="0.3">
      <c r="BA99912" s="2"/>
    </row>
    <row r="99913" spans="53:53" x14ac:dyDescent="0.3">
      <c r="BA99913" s="2"/>
    </row>
    <row r="99914" spans="53:53" x14ac:dyDescent="0.3">
      <c r="BA99914" s="2"/>
    </row>
    <row r="99915" spans="53:53" x14ac:dyDescent="0.3">
      <c r="BA99915" s="2"/>
    </row>
    <row r="99916" spans="53:53" x14ac:dyDescent="0.3">
      <c r="BA99916" s="2"/>
    </row>
    <row r="99917" spans="53:53" x14ac:dyDescent="0.3">
      <c r="BA99917" s="2"/>
    </row>
    <row r="99918" spans="53:53" x14ac:dyDescent="0.3">
      <c r="BA99918" s="2"/>
    </row>
    <row r="99919" spans="53:53" x14ac:dyDescent="0.3">
      <c r="BA99919" s="2"/>
    </row>
    <row r="99920" spans="53:53" x14ac:dyDescent="0.3">
      <c r="BA99920" s="2"/>
    </row>
    <row r="99921" spans="53:53" x14ac:dyDescent="0.3">
      <c r="BA99921" s="2"/>
    </row>
    <row r="99922" spans="53:53" x14ac:dyDescent="0.3">
      <c r="BA99922" s="2"/>
    </row>
    <row r="99923" spans="53:53" x14ac:dyDescent="0.3">
      <c r="BA99923" s="2"/>
    </row>
    <row r="99924" spans="53:53" x14ac:dyDescent="0.3">
      <c r="BA99924" s="2"/>
    </row>
    <row r="99925" spans="53:53" x14ac:dyDescent="0.3">
      <c r="BA99925" s="2"/>
    </row>
    <row r="99926" spans="53:53" x14ac:dyDescent="0.3">
      <c r="BA99926" s="2"/>
    </row>
    <row r="99927" spans="53:53" x14ac:dyDescent="0.3">
      <c r="BA99927" s="2"/>
    </row>
    <row r="99928" spans="53:53" x14ac:dyDescent="0.3">
      <c r="BA99928" s="2"/>
    </row>
    <row r="99929" spans="53:53" x14ac:dyDescent="0.3">
      <c r="BA99929" s="2"/>
    </row>
    <row r="99930" spans="53:53" x14ac:dyDescent="0.3">
      <c r="BA99930" s="2"/>
    </row>
    <row r="99931" spans="53:53" x14ac:dyDescent="0.3">
      <c r="BA99931" s="2"/>
    </row>
    <row r="99932" spans="53:53" x14ac:dyDescent="0.3">
      <c r="BA99932" s="2"/>
    </row>
    <row r="99933" spans="53:53" x14ac:dyDescent="0.3">
      <c r="BA99933" s="2"/>
    </row>
    <row r="99934" spans="53:53" x14ac:dyDescent="0.3">
      <c r="BA99934" s="2"/>
    </row>
    <row r="99935" spans="53:53" x14ac:dyDescent="0.3">
      <c r="BA99935" s="2"/>
    </row>
    <row r="99936" spans="53:53" x14ac:dyDescent="0.3">
      <c r="BA99936" s="2"/>
    </row>
    <row r="99937" spans="53:53" x14ac:dyDescent="0.3">
      <c r="BA99937" s="2"/>
    </row>
    <row r="99938" spans="53:53" x14ac:dyDescent="0.3">
      <c r="BA99938" s="2"/>
    </row>
    <row r="99939" spans="53:53" x14ac:dyDescent="0.3">
      <c r="BA99939" s="2"/>
    </row>
    <row r="99940" spans="53:53" x14ac:dyDescent="0.3">
      <c r="BA99940" s="2"/>
    </row>
    <row r="99941" spans="53:53" x14ac:dyDescent="0.3">
      <c r="BA99941" s="2"/>
    </row>
    <row r="99942" spans="53:53" x14ac:dyDescent="0.3">
      <c r="BA99942" s="2"/>
    </row>
    <row r="99943" spans="53:53" x14ac:dyDescent="0.3">
      <c r="BA99943" s="2"/>
    </row>
    <row r="99944" spans="53:53" x14ac:dyDescent="0.3">
      <c r="BA99944" s="2"/>
    </row>
    <row r="99945" spans="53:53" x14ac:dyDescent="0.3">
      <c r="BA99945" s="2"/>
    </row>
    <row r="99946" spans="53:53" x14ac:dyDescent="0.3">
      <c r="BA99946" s="2"/>
    </row>
    <row r="99947" spans="53:53" x14ac:dyDescent="0.3">
      <c r="BA99947" s="2"/>
    </row>
    <row r="99948" spans="53:53" x14ac:dyDescent="0.3">
      <c r="BA99948" s="2"/>
    </row>
    <row r="99949" spans="53:53" x14ac:dyDescent="0.3">
      <c r="BA99949" s="2"/>
    </row>
    <row r="99950" spans="53:53" x14ac:dyDescent="0.3">
      <c r="BA99950" s="2"/>
    </row>
    <row r="99951" spans="53:53" x14ac:dyDescent="0.3">
      <c r="BA99951" s="2"/>
    </row>
    <row r="99952" spans="53:53" x14ac:dyDescent="0.3">
      <c r="BA99952" s="2"/>
    </row>
    <row r="99953" spans="53:53" x14ac:dyDescent="0.3">
      <c r="BA99953" s="2"/>
    </row>
    <row r="99954" spans="53:53" x14ac:dyDescent="0.3">
      <c r="BA99954" s="2"/>
    </row>
    <row r="99955" spans="53:53" x14ac:dyDescent="0.3">
      <c r="BA99955" s="2"/>
    </row>
    <row r="99956" spans="53:53" x14ac:dyDescent="0.3">
      <c r="BA99956" s="2"/>
    </row>
    <row r="99957" spans="53:53" x14ac:dyDescent="0.3">
      <c r="BA99957" s="2"/>
    </row>
    <row r="99958" spans="53:53" x14ac:dyDescent="0.3">
      <c r="BA99958" s="2"/>
    </row>
    <row r="99959" spans="53:53" x14ac:dyDescent="0.3">
      <c r="BA99959" s="2"/>
    </row>
    <row r="99960" spans="53:53" x14ac:dyDescent="0.3">
      <c r="BA99960" s="2"/>
    </row>
    <row r="99961" spans="53:53" x14ac:dyDescent="0.3">
      <c r="BA99961" s="2"/>
    </row>
    <row r="99962" spans="53:53" x14ac:dyDescent="0.3">
      <c r="BA99962" s="2"/>
    </row>
    <row r="99963" spans="53:53" x14ac:dyDescent="0.3">
      <c r="BA99963" s="2"/>
    </row>
    <row r="99964" spans="53:53" x14ac:dyDescent="0.3">
      <c r="BA99964" s="2"/>
    </row>
    <row r="99965" spans="53:53" x14ac:dyDescent="0.3">
      <c r="BA99965" s="2"/>
    </row>
    <row r="99966" spans="53:53" x14ac:dyDescent="0.3">
      <c r="BA99966" s="2"/>
    </row>
    <row r="99967" spans="53:53" x14ac:dyDescent="0.3">
      <c r="BA99967" s="2"/>
    </row>
    <row r="99968" spans="53:53" x14ac:dyDescent="0.3">
      <c r="BA99968" s="2"/>
    </row>
    <row r="99969" spans="53:53" x14ac:dyDescent="0.3">
      <c r="BA99969" s="2"/>
    </row>
    <row r="99970" spans="53:53" x14ac:dyDescent="0.3">
      <c r="BA99970" s="2"/>
    </row>
    <row r="99971" spans="53:53" x14ac:dyDescent="0.3">
      <c r="BA99971" s="2"/>
    </row>
    <row r="99972" spans="53:53" x14ac:dyDescent="0.3">
      <c r="BA99972" s="2"/>
    </row>
    <row r="99973" spans="53:53" x14ac:dyDescent="0.3">
      <c r="BA99973" s="2"/>
    </row>
    <row r="99974" spans="53:53" x14ac:dyDescent="0.3">
      <c r="BA99974" s="2"/>
    </row>
    <row r="99975" spans="53:53" x14ac:dyDescent="0.3">
      <c r="BA99975" s="2"/>
    </row>
    <row r="99976" spans="53:53" x14ac:dyDescent="0.3">
      <c r="BA99976" s="2"/>
    </row>
    <row r="99977" spans="53:53" x14ac:dyDescent="0.3">
      <c r="BA99977" s="2"/>
    </row>
    <row r="99978" spans="53:53" x14ac:dyDescent="0.3">
      <c r="BA99978" s="2"/>
    </row>
    <row r="99979" spans="53:53" x14ac:dyDescent="0.3">
      <c r="BA99979" s="2"/>
    </row>
    <row r="99980" spans="53:53" x14ac:dyDescent="0.3">
      <c r="BA99980" s="2"/>
    </row>
    <row r="99981" spans="53:53" x14ac:dyDescent="0.3">
      <c r="BA99981" s="2"/>
    </row>
    <row r="99982" spans="53:53" x14ac:dyDescent="0.3">
      <c r="BA99982" s="2"/>
    </row>
    <row r="99983" spans="53:53" x14ac:dyDescent="0.3">
      <c r="BA99983" s="2"/>
    </row>
    <row r="99984" spans="53:53" x14ac:dyDescent="0.3">
      <c r="BA99984" s="2"/>
    </row>
    <row r="99985" spans="53:53" x14ac:dyDescent="0.3">
      <c r="BA99985" s="2"/>
    </row>
    <row r="99986" spans="53:53" x14ac:dyDescent="0.3">
      <c r="BA99986" s="2"/>
    </row>
    <row r="99987" spans="53:53" x14ac:dyDescent="0.3">
      <c r="BA99987" s="2"/>
    </row>
    <row r="99988" spans="53:53" x14ac:dyDescent="0.3">
      <c r="BA99988" s="2"/>
    </row>
    <row r="99989" spans="53:53" x14ac:dyDescent="0.3">
      <c r="BA99989" s="2"/>
    </row>
    <row r="99990" spans="53:53" x14ac:dyDescent="0.3">
      <c r="BA99990" s="2"/>
    </row>
    <row r="99991" spans="53:53" x14ac:dyDescent="0.3">
      <c r="BA99991" s="2"/>
    </row>
    <row r="99992" spans="53:53" x14ac:dyDescent="0.3">
      <c r="BA99992" s="2"/>
    </row>
    <row r="99993" spans="53:53" x14ac:dyDescent="0.3">
      <c r="BA99993" s="2"/>
    </row>
    <row r="99994" spans="53:53" x14ac:dyDescent="0.3">
      <c r="BA99994" s="2"/>
    </row>
    <row r="99995" spans="53:53" x14ac:dyDescent="0.3">
      <c r="BA99995" s="2"/>
    </row>
    <row r="99996" spans="53:53" x14ac:dyDescent="0.3">
      <c r="BA99996" s="2"/>
    </row>
    <row r="99997" spans="53:53" x14ac:dyDescent="0.3">
      <c r="BA99997" s="2"/>
    </row>
    <row r="99998" spans="53:53" x14ac:dyDescent="0.3">
      <c r="BA99998" s="2"/>
    </row>
    <row r="99999" spans="53:53" x14ac:dyDescent="0.3">
      <c r="BA99999" s="2"/>
    </row>
    <row r="100000" spans="53:53" x14ac:dyDescent="0.3">
      <c r="BA100000" s="2"/>
    </row>
    <row r="100001" spans="53:53" x14ac:dyDescent="0.3">
      <c r="BA100001" s="2"/>
    </row>
    <row r="100002" spans="53:53" x14ac:dyDescent="0.3">
      <c r="BA100002" s="2"/>
    </row>
    <row r="100003" spans="53:53" x14ac:dyDescent="0.3">
      <c r="BA100003" s="2"/>
    </row>
    <row r="100004" spans="53:53" x14ac:dyDescent="0.3">
      <c r="BA100004" s="2"/>
    </row>
    <row r="100005" spans="53:53" x14ac:dyDescent="0.3">
      <c r="BA100005" s="2"/>
    </row>
    <row r="100006" spans="53:53" x14ac:dyDescent="0.3">
      <c r="BA100006" s="2"/>
    </row>
    <row r="100007" spans="53:53" x14ac:dyDescent="0.3">
      <c r="BA100007" s="2"/>
    </row>
    <row r="100008" spans="53:53" x14ac:dyDescent="0.3">
      <c r="BA100008" s="2"/>
    </row>
    <row r="100009" spans="53:53" x14ac:dyDescent="0.3">
      <c r="BA100009" s="2"/>
    </row>
    <row r="100010" spans="53:53" x14ac:dyDescent="0.3">
      <c r="BA100010" s="2"/>
    </row>
    <row r="100011" spans="53:53" x14ac:dyDescent="0.3">
      <c r="BA100011" s="2"/>
    </row>
    <row r="100012" spans="53:53" x14ac:dyDescent="0.3">
      <c r="BA100012" s="2"/>
    </row>
    <row r="100013" spans="53:53" x14ac:dyDescent="0.3">
      <c r="BA100013" s="2"/>
    </row>
    <row r="100014" spans="53:53" x14ac:dyDescent="0.3">
      <c r="BA100014" s="2"/>
    </row>
    <row r="100015" spans="53:53" x14ac:dyDescent="0.3">
      <c r="BA100015" s="2"/>
    </row>
    <row r="100016" spans="53:53" x14ac:dyDescent="0.3">
      <c r="BA100016" s="2"/>
    </row>
    <row r="100017" spans="53:53" x14ac:dyDescent="0.3">
      <c r="BA100017" s="2"/>
    </row>
    <row r="100018" spans="53:53" x14ac:dyDescent="0.3">
      <c r="BA100018" s="2"/>
    </row>
    <row r="100019" spans="53:53" x14ac:dyDescent="0.3">
      <c r="BA100019" s="2"/>
    </row>
    <row r="100020" spans="53:53" x14ac:dyDescent="0.3">
      <c r="BA100020" s="2"/>
    </row>
    <row r="100021" spans="53:53" x14ac:dyDescent="0.3">
      <c r="BA100021" s="2"/>
    </row>
    <row r="100022" spans="53:53" x14ac:dyDescent="0.3">
      <c r="BA100022" s="2"/>
    </row>
    <row r="100023" spans="53:53" x14ac:dyDescent="0.3">
      <c r="BA100023" s="2"/>
    </row>
    <row r="100024" spans="53:53" x14ac:dyDescent="0.3">
      <c r="BA100024" s="2"/>
    </row>
    <row r="100025" spans="53:53" x14ac:dyDescent="0.3">
      <c r="BA100025" s="2"/>
    </row>
    <row r="100026" spans="53:53" x14ac:dyDescent="0.3">
      <c r="BA100026" s="2"/>
    </row>
    <row r="100027" spans="53:53" x14ac:dyDescent="0.3">
      <c r="BA100027" s="2"/>
    </row>
    <row r="100028" spans="53:53" x14ac:dyDescent="0.3">
      <c r="BA100028" s="2"/>
    </row>
    <row r="100029" spans="53:53" x14ac:dyDescent="0.3">
      <c r="BA100029" s="2"/>
    </row>
    <row r="100030" spans="53:53" x14ac:dyDescent="0.3">
      <c r="BA100030" s="2"/>
    </row>
    <row r="100031" spans="53:53" x14ac:dyDescent="0.3">
      <c r="BA100031" s="2"/>
    </row>
    <row r="100032" spans="53:53" x14ac:dyDescent="0.3">
      <c r="BA100032" s="2"/>
    </row>
    <row r="100033" spans="53:53" x14ac:dyDescent="0.3">
      <c r="BA100033" s="2"/>
    </row>
    <row r="100034" spans="53:53" x14ac:dyDescent="0.3">
      <c r="BA100034" s="2"/>
    </row>
    <row r="100035" spans="53:53" x14ac:dyDescent="0.3">
      <c r="BA100035" s="2"/>
    </row>
    <row r="100036" spans="53:53" x14ac:dyDescent="0.3">
      <c r="BA100036" s="2"/>
    </row>
    <row r="100037" spans="53:53" x14ac:dyDescent="0.3">
      <c r="BA100037" s="2"/>
    </row>
    <row r="100038" spans="53:53" x14ac:dyDescent="0.3">
      <c r="BA100038" s="2"/>
    </row>
    <row r="100039" spans="53:53" x14ac:dyDescent="0.3">
      <c r="BA100039" s="2"/>
    </row>
    <row r="100040" spans="53:53" x14ac:dyDescent="0.3">
      <c r="BA100040" s="2"/>
    </row>
    <row r="100041" spans="53:53" x14ac:dyDescent="0.3">
      <c r="BA100041" s="2"/>
    </row>
    <row r="100042" spans="53:53" x14ac:dyDescent="0.3">
      <c r="BA100042" s="2"/>
    </row>
    <row r="100043" spans="53:53" x14ac:dyDescent="0.3">
      <c r="BA100043" s="2"/>
    </row>
    <row r="100044" spans="53:53" x14ac:dyDescent="0.3">
      <c r="BA100044" s="2"/>
    </row>
    <row r="100045" spans="53:53" x14ac:dyDescent="0.3">
      <c r="BA100045" s="2"/>
    </row>
    <row r="100046" spans="53:53" x14ac:dyDescent="0.3">
      <c r="BA100046" s="2"/>
    </row>
    <row r="100047" spans="53:53" x14ac:dyDescent="0.3">
      <c r="BA100047" s="2"/>
    </row>
    <row r="100048" spans="53:53" x14ac:dyDescent="0.3">
      <c r="BA100048" s="2"/>
    </row>
    <row r="100049" spans="53:53" x14ac:dyDescent="0.3">
      <c r="BA100049" s="2"/>
    </row>
    <row r="100050" spans="53:53" x14ac:dyDescent="0.3">
      <c r="BA100050" s="2"/>
    </row>
    <row r="100051" spans="53:53" x14ac:dyDescent="0.3">
      <c r="BA100051" s="2"/>
    </row>
    <row r="100052" spans="53:53" x14ac:dyDescent="0.3">
      <c r="BA100052" s="2"/>
    </row>
    <row r="100053" spans="53:53" x14ac:dyDescent="0.3">
      <c r="BA100053" s="2"/>
    </row>
    <row r="100054" spans="53:53" x14ac:dyDescent="0.3">
      <c r="BA100054" s="2"/>
    </row>
    <row r="100055" spans="53:53" x14ac:dyDescent="0.3">
      <c r="BA100055" s="2"/>
    </row>
    <row r="100056" spans="53:53" x14ac:dyDescent="0.3">
      <c r="BA100056" s="2"/>
    </row>
    <row r="100057" spans="53:53" x14ac:dyDescent="0.3">
      <c r="BA100057" s="2"/>
    </row>
    <row r="100058" spans="53:53" x14ac:dyDescent="0.3">
      <c r="BA100058" s="2"/>
    </row>
    <row r="100059" spans="53:53" x14ac:dyDescent="0.3">
      <c r="BA100059" s="2"/>
    </row>
    <row r="100060" spans="53:53" x14ac:dyDescent="0.3">
      <c r="BA100060" s="2"/>
    </row>
    <row r="100061" spans="53:53" x14ac:dyDescent="0.3">
      <c r="BA100061" s="2"/>
    </row>
    <row r="100062" spans="53:53" x14ac:dyDescent="0.3">
      <c r="BA100062" s="2"/>
    </row>
    <row r="100063" spans="53:53" x14ac:dyDescent="0.3">
      <c r="BA100063" s="2"/>
    </row>
    <row r="100064" spans="53:53" x14ac:dyDescent="0.3">
      <c r="BA100064" s="2"/>
    </row>
    <row r="100065" spans="53:53" x14ac:dyDescent="0.3">
      <c r="BA100065" s="2"/>
    </row>
    <row r="100066" spans="53:53" x14ac:dyDescent="0.3">
      <c r="BA100066" s="2"/>
    </row>
    <row r="100067" spans="53:53" x14ac:dyDescent="0.3">
      <c r="BA100067" s="2"/>
    </row>
    <row r="100068" spans="53:53" x14ac:dyDescent="0.3">
      <c r="BA100068" s="2"/>
    </row>
    <row r="100069" spans="53:53" x14ac:dyDescent="0.3">
      <c r="BA100069" s="2"/>
    </row>
    <row r="100070" spans="53:53" x14ac:dyDescent="0.3">
      <c r="BA100070" s="2"/>
    </row>
    <row r="100071" spans="53:53" x14ac:dyDescent="0.3">
      <c r="BA100071" s="2"/>
    </row>
    <row r="100072" spans="53:53" x14ac:dyDescent="0.3">
      <c r="BA100072" s="2"/>
    </row>
    <row r="100073" spans="53:53" x14ac:dyDescent="0.3">
      <c r="BA100073" s="2"/>
    </row>
    <row r="100074" spans="53:53" x14ac:dyDescent="0.3">
      <c r="BA100074" s="2"/>
    </row>
    <row r="100075" spans="53:53" x14ac:dyDescent="0.3">
      <c r="BA100075" s="2"/>
    </row>
    <row r="100076" spans="53:53" x14ac:dyDescent="0.3">
      <c r="BA100076" s="2"/>
    </row>
    <row r="100077" spans="53:53" x14ac:dyDescent="0.3">
      <c r="BA100077" s="2"/>
    </row>
    <row r="100078" spans="53:53" x14ac:dyDescent="0.3">
      <c r="BA100078" s="2"/>
    </row>
    <row r="100079" spans="53:53" x14ac:dyDescent="0.3">
      <c r="BA100079" s="2"/>
    </row>
    <row r="100080" spans="53:53" x14ac:dyDescent="0.3">
      <c r="BA100080" s="2"/>
    </row>
    <row r="100081" spans="53:53" x14ac:dyDescent="0.3">
      <c r="BA100081" s="2"/>
    </row>
    <row r="100082" spans="53:53" x14ac:dyDescent="0.3">
      <c r="BA100082" s="2"/>
    </row>
    <row r="100083" spans="53:53" x14ac:dyDescent="0.3">
      <c r="BA100083" s="2"/>
    </row>
    <row r="100084" spans="53:53" x14ac:dyDescent="0.3">
      <c r="BA100084" s="2"/>
    </row>
    <row r="100085" spans="53:53" x14ac:dyDescent="0.3">
      <c r="BA100085" s="2"/>
    </row>
    <row r="100086" spans="53:53" x14ac:dyDescent="0.3">
      <c r="BA100086" s="2"/>
    </row>
    <row r="100087" spans="53:53" x14ac:dyDescent="0.3">
      <c r="BA100087" s="2"/>
    </row>
    <row r="100088" spans="53:53" x14ac:dyDescent="0.3">
      <c r="BA100088" s="2"/>
    </row>
    <row r="100089" spans="53:53" x14ac:dyDescent="0.3">
      <c r="BA100089" s="2"/>
    </row>
    <row r="100090" spans="53:53" x14ac:dyDescent="0.3">
      <c r="BA100090" s="2"/>
    </row>
    <row r="100091" spans="53:53" x14ac:dyDescent="0.3">
      <c r="BA100091" s="2"/>
    </row>
    <row r="100092" spans="53:53" x14ac:dyDescent="0.3">
      <c r="BA100092" s="2"/>
    </row>
    <row r="100093" spans="53:53" x14ac:dyDescent="0.3">
      <c r="BA100093" s="2"/>
    </row>
    <row r="100094" spans="53:53" x14ac:dyDescent="0.3">
      <c r="BA100094" s="2"/>
    </row>
    <row r="100095" spans="53:53" x14ac:dyDescent="0.3">
      <c r="BA100095" s="2"/>
    </row>
    <row r="100096" spans="53:53" x14ac:dyDescent="0.3">
      <c r="BA100096" s="2"/>
    </row>
    <row r="100097" spans="53:53" x14ac:dyDescent="0.3">
      <c r="BA100097" s="2"/>
    </row>
    <row r="100098" spans="53:53" x14ac:dyDescent="0.3">
      <c r="BA100098" s="2"/>
    </row>
    <row r="100099" spans="53:53" x14ac:dyDescent="0.3">
      <c r="BA100099" s="2"/>
    </row>
    <row r="100100" spans="53:53" x14ac:dyDescent="0.3">
      <c r="BA100100" s="2"/>
    </row>
    <row r="100101" spans="53:53" x14ac:dyDescent="0.3">
      <c r="BA100101" s="2"/>
    </row>
    <row r="100102" spans="53:53" x14ac:dyDescent="0.3">
      <c r="BA100102" s="2"/>
    </row>
    <row r="100103" spans="53:53" x14ac:dyDescent="0.3">
      <c r="BA100103" s="2"/>
    </row>
    <row r="100104" spans="53:53" x14ac:dyDescent="0.3">
      <c r="BA100104" s="2"/>
    </row>
    <row r="100105" spans="53:53" x14ac:dyDescent="0.3">
      <c r="BA100105" s="2"/>
    </row>
    <row r="100106" spans="53:53" x14ac:dyDescent="0.3">
      <c r="BA100106" s="2"/>
    </row>
    <row r="100107" spans="53:53" x14ac:dyDescent="0.3">
      <c r="BA100107" s="2"/>
    </row>
    <row r="100108" spans="53:53" x14ac:dyDescent="0.3">
      <c r="BA100108" s="2"/>
    </row>
    <row r="100109" spans="53:53" x14ac:dyDescent="0.3">
      <c r="BA100109" s="2"/>
    </row>
    <row r="100110" spans="53:53" x14ac:dyDescent="0.3">
      <c r="BA100110" s="2"/>
    </row>
    <row r="100111" spans="53:53" x14ac:dyDescent="0.3">
      <c r="BA100111" s="2"/>
    </row>
    <row r="100112" spans="53:53" x14ac:dyDescent="0.3">
      <c r="BA100112" s="2"/>
    </row>
    <row r="100113" spans="53:53" x14ac:dyDescent="0.3">
      <c r="BA100113" s="2"/>
    </row>
    <row r="100114" spans="53:53" x14ac:dyDescent="0.3">
      <c r="BA100114" s="2"/>
    </row>
    <row r="100115" spans="53:53" x14ac:dyDescent="0.3">
      <c r="BA100115" s="2"/>
    </row>
    <row r="100116" spans="53:53" x14ac:dyDescent="0.3">
      <c r="BA100116" s="2"/>
    </row>
    <row r="100117" spans="53:53" x14ac:dyDescent="0.3">
      <c r="BA100117" s="2"/>
    </row>
    <row r="100118" spans="53:53" x14ac:dyDescent="0.3">
      <c r="BA100118" s="2"/>
    </row>
    <row r="100119" spans="53:53" x14ac:dyDescent="0.3">
      <c r="BA100119" s="2"/>
    </row>
    <row r="100120" spans="53:53" x14ac:dyDescent="0.3">
      <c r="BA100120" s="2"/>
    </row>
    <row r="100121" spans="53:53" x14ac:dyDescent="0.3">
      <c r="BA100121" s="2"/>
    </row>
    <row r="100122" spans="53:53" x14ac:dyDescent="0.3">
      <c r="BA100122" s="2"/>
    </row>
    <row r="100123" spans="53:53" x14ac:dyDescent="0.3">
      <c r="BA100123" s="2"/>
    </row>
    <row r="100124" spans="53:53" x14ac:dyDescent="0.3">
      <c r="BA100124" s="2"/>
    </row>
    <row r="100125" spans="53:53" x14ac:dyDescent="0.3">
      <c r="BA100125" s="2"/>
    </row>
    <row r="100126" spans="53:53" x14ac:dyDescent="0.3">
      <c r="BA100126" s="2"/>
    </row>
    <row r="100127" spans="53:53" x14ac:dyDescent="0.3">
      <c r="BA100127" s="2"/>
    </row>
    <row r="100128" spans="53:53" x14ac:dyDescent="0.3">
      <c r="BA100128" s="2"/>
    </row>
    <row r="100129" spans="53:53" x14ac:dyDescent="0.3">
      <c r="BA100129" s="2"/>
    </row>
    <row r="100130" spans="53:53" x14ac:dyDescent="0.3">
      <c r="BA100130" s="2"/>
    </row>
    <row r="100131" spans="53:53" x14ac:dyDescent="0.3">
      <c r="BA100131" s="2"/>
    </row>
    <row r="100132" spans="53:53" x14ac:dyDescent="0.3">
      <c r="BA100132" s="2"/>
    </row>
    <row r="100133" spans="53:53" x14ac:dyDescent="0.3">
      <c r="BA100133" s="2"/>
    </row>
    <row r="100134" spans="53:53" x14ac:dyDescent="0.3">
      <c r="BA100134" s="2"/>
    </row>
    <row r="100135" spans="53:53" x14ac:dyDescent="0.3">
      <c r="BA100135" s="2"/>
    </row>
    <row r="100136" spans="53:53" x14ac:dyDescent="0.3">
      <c r="BA100136" s="2"/>
    </row>
    <row r="100137" spans="53:53" x14ac:dyDescent="0.3">
      <c r="BA100137" s="2"/>
    </row>
    <row r="100138" spans="53:53" x14ac:dyDescent="0.3">
      <c r="BA100138" s="2"/>
    </row>
    <row r="100139" spans="53:53" x14ac:dyDescent="0.3">
      <c r="BA100139" s="2"/>
    </row>
    <row r="100140" spans="53:53" x14ac:dyDescent="0.3">
      <c r="BA100140" s="2"/>
    </row>
    <row r="100141" spans="53:53" x14ac:dyDescent="0.3">
      <c r="BA100141" s="2"/>
    </row>
    <row r="100142" spans="53:53" x14ac:dyDescent="0.3">
      <c r="BA100142" s="2"/>
    </row>
    <row r="100143" spans="53:53" x14ac:dyDescent="0.3">
      <c r="BA100143" s="2"/>
    </row>
    <row r="100144" spans="53:53" x14ac:dyDescent="0.3">
      <c r="BA100144" s="2"/>
    </row>
    <row r="100145" spans="53:53" x14ac:dyDescent="0.3">
      <c r="BA100145" s="2"/>
    </row>
    <row r="100146" spans="53:53" x14ac:dyDescent="0.3">
      <c r="BA100146" s="2"/>
    </row>
    <row r="100147" spans="53:53" x14ac:dyDescent="0.3">
      <c r="BA100147" s="2"/>
    </row>
    <row r="100148" spans="53:53" x14ac:dyDescent="0.3">
      <c r="BA100148" s="2"/>
    </row>
    <row r="100149" spans="53:53" x14ac:dyDescent="0.3">
      <c r="BA100149" s="2"/>
    </row>
    <row r="100150" spans="53:53" x14ac:dyDescent="0.3">
      <c r="BA100150" s="2"/>
    </row>
    <row r="100151" spans="53:53" x14ac:dyDescent="0.3">
      <c r="BA100151" s="2"/>
    </row>
    <row r="100152" spans="53:53" x14ac:dyDescent="0.3">
      <c r="BA100152" s="2"/>
    </row>
    <row r="100153" spans="53:53" x14ac:dyDescent="0.3">
      <c r="BA100153" s="2"/>
    </row>
    <row r="100154" spans="53:53" x14ac:dyDescent="0.3">
      <c r="BA100154" s="2"/>
    </row>
    <row r="100155" spans="53:53" x14ac:dyDescent="0.3">
      <c r="BA100155" s="2"/>
    </row>
    <row r="100156" spans="53:53" x14ac:dyDescent="0.3">
      <c r="BA100156" s="2"/>
    </row>
    <row r="100157" spans="53:53" x14ac:dyDescent="0.3">
      <c r="BA100157" s="2"/>
    </row>
    <row r="100158" spans="53:53" x14ac:dyDescent="0.3">
      <c r="BA100158" s="2"/>
    </row>
    <row r="100159" spans="53:53" x14ac:dyDescent="0.3">
      <c r="BA100159" s="2"/>
    </row>
    <row r="100160" spans="53:53" x14ac:dyDescent="0.3">
      <c r="BA100160" s="2"/>
    </row>
    <row r="100161" spans="53:53" x14ac:dyDescent="0.3">
      <c r="BA100161" s="2"/>
    </row>
    <row r="100162" spans="53:53" x14ac:dyDescent="0.3">
      <c r="BA100162" s="2"/>
    </row>
    <row r="100163" spans="53:53" x14ac:dyDescent="0.3">
      <c r="BA100163" s="2"/>
    </row>
    <row r="100164" spans="53:53" x14ac:dyDescent="0.3">
      <c r="BA100164" s="2"/>
    </row>
    <row r="100165" spans="53:53" x14ac:dyDescent="0.3">
      <c r="BA100165" s="2"/>
    </row>
    <row r="100166" spans="53:53" x14ac:dyDescent="0.3">
      <c r="BA100166" s="2"/>
    </row>
    <row r="100167" spans="53:53" x14ac:dyDescent="0.3">
      <c r="BA100167" s="2"/>
    </row>
    <row r="100168" spans="53:53" x14ac:dyDescent="0.3">
      <c r="BA100168" s="2"/>
    </row>
    <row r="100169" spans="53:53" x14ac:dyDescent="0.3">
      <c r="BA100169" s="2"/>
    </row>
    <row r="100170" spans="53:53" x14ac:dyDescent="0.3">
      <c r="BA100170" s="2"/>
    </row>
    <row r="100171" spans="53:53" x14ac:dyDescent="0.3">
      <c r="BA100171" s="2"/>
    </row>
    <row r="100172" spans="53:53" x14ac:dyDescent="0.3">
      <c r="BA100172" s="2"/>
    </row>
    <row r="100173" spans="53:53" x14ac:dyDescent="0.3">
      <c r="BA100173" s="2"/>
    </row>
    <row r="100174" spans="53:53" x14ac:dyDescent="0.3">
      <c r="BA100174" s="2"/>
    </row>
    <row r="100175" spans="53:53" x14ac:dyDescent="0.3">
      <c r="BA100175" s="2"/>
    </row>
    <row r="100176" spans="53:53" x14ac:dyDescent="0.3">
      <c r="BA100176" s="2"/>
    </row>
    <row r="100177" spans="53:53" x14ac:dyDescent="0.3">
      <c r="BA100177" s="2"/>
    </row>
    <row r="100178" spans="53:53" x14ac:dyDescent="0.3">
      <c r="BA100178" s="2"/>
    </row>
    <row r="100179" spans="53:53" x14ac:dyDescent="0.3">
      <c r="BA100179" s="2"/>
    </row>
    <row r="100180" spans="53:53" x14ac:dyDescent="0.3">
      <c r="BA100180" s="2"/>
    </row>
    <row r="100181" spans="53:53" x14ac:dyDescent="0.3">
      <c r="BA100181" s="2"/>
    </row>
    <row r="100182" spans="53:53" x14ac:dyDescent="0.3">
      <c r="BA100182" s="2"/>
    </row>
    <row r="100183" spans="53:53" x14ac:dyDescent="0.3">
      <c r="BA100183" s="2"/>
    </row>
    <row r="100184" spans="53:53" x14ac:dyDescent="0.3">
      <c r="BA100184" s="2"/>
    </row>
    <row r="100185" spans="53:53" x14ac:dyDescent="0.3">
      <c r="BA100185" s="2"/>
    </row>
    <row r="100186" spans="53:53" x14ac:dyDescent="0.3">
      <c r="BA100186" s="2"/>
    </row>
    <row r="100187" spans="53:53" x14ac:dyDescent="0.3">
      <c r="BA100187" s="2"/>
    </row>
    <row r="100188" spans="53:53" x14ac:dyDescent="0.3">
      <c r="BA100188" s="2"/>
    </row>
    <row r="100189" spans="53:53" x14ac:dyDescent="0.3">
      <c r="BA100189" s="2"/>
    </row>
    <row r="100190" spans="53:53" x14ac:dyDescent="0.3">
      <c r="BA100190" s="2"/>
    </row>
    <row r="100191" spans="53:53" x14ac:dyDescent="0.3">
      <c r="BA100191" s="2"/>
    </row>
    <row r="100192" spans="53:53" x14ac:dyDescent="0.3">
      <c r="BA100192" s="2"/>
    </row>
    <row r="100193" spans="53:53" x14ac:dyDescent="0.3">
      <c r="BA100193" s="2"/>
    </row>
    <row r="100194" spans="53:53" x14ac:dyDescent="0.3">
      <c r="BA100194" s="2"/>
    </row>
    <row r="100195" spans="53:53" x14ac:dyDescent="0.3">
      <c r="BA100195" s="2"/>
    </row>
    <row r="100196" spans="53:53" x14ac:dyDescent="0.3">
      <c r="BA100196" s="2"/>
    </row>
    <row r="100197" spans="53:53" x14ac:dyDescent="0.3">
      <c r="BA100197" s="2"/>
    </row>
    <row r="100198" spans="53:53" x14ac:dyDescent="0.3">
      <c r="BA100198" s="2"/>
    </row>
    <row r="100199" spans="53:53" x14ac:dyDescent="0.3">
      <c r="BA100199" s="2"/>
    </row>
    <row r="100200" spans="53:53" x14ac:dyDescent="0.3">
      <c r="BA100200" s="2"/>
    </row>
    <row r="100201" spans="53:53" x14ac:dyDescent="0.3">
      <c r="BA100201" s="2"/>
    </row>
    <row r="100202" spans="53:53" x14ac:dyDescent="0.3">
      <c r="BA100202" s="2"/>
    </row>
    <row r="100203" spans="53:53" x14ac:dyDescent="0.3">
      <c r="BA100203" s="2"/>
    </row>
    <row r="100204" spans="53:53" x14ac:dyDescent="0.3">
      <c r="BA100204" s="2"/>
    </row>
    <row r="100205" spans="53:53" x14ac:dyDescent="0.3">
      <c r="BA100205" s="2"/>
    </row>
    <row r="100206" spans="53:53" x14ac:dyDescent="0.3">
      <c r="BA100206" s="2"/>
    </row>
    <row r="100207" spans="53:53" x14ac:dyDescent="0.3">
      <c r="BA100207" s="2"/>
    </row>
    <row r="100208" spans="53:53" x14ac:dyDescent="0.3">
      <c r="BA100208" s="2"/>
    </row>
    <row r="100209" spans="53:53" x14ac:dyDescent="0.3">
      <c r="BA100209" s="2"/>
    </row>
    <row r="100210" spans="53:53" x14ac:dyDescent="0.3">
      <c r="BA100210" s="2"/>
    </row>
    <row r="100211" spans="53:53" x14ac:dyDescent="0.3">
      <c r="BA100211" s="2"/>
    </row>
    <row r="100212" spans="53:53" x14ac:dyDescent="0.3">
      <c r="BA100212" s="2"/>
    </row>
    <row r="100213" spans="53:53" x14ac:dyDescent="0.3">
      <c r="BA100213" s="2"/>
    </row>
    <row r="100214" spans="53:53" x14ac:dyDescent="0.3">
      <c r="BA100214" s="2"/>
    </row>
    <row r="100215" spans="53:53" x14ac:dyDescent="0.3">
      <c r="BA100215" s="2"/>
    </row>
    <row r="100216" spans="53:53" x14ac:dyDescent="0.3">
      <c r="BA100216" s="2"/>
    </row>
    <row r="100217" spans="53:53" x14ac:dyDescent="0.3">
      <c r="BA100217" s="2"/>
    </row>
    <row r="100218" spans="53:53" x14ac:dyDescent="0.3">
      <c r="BA100218" s="2"/>
    </row>
    <row r="100219" spans="53:53" x14ac:dyDescent="0.3">
      <c r="BA100219" s="2"/>
    </row>
    <row r="100220" spans="53:53" x14ac:dyDescent="0.3">
      <c r="BA100220" s="2"/>
    </row>
    <row r="100221" spans="53:53" x14ac:dyDescent="0.3">
      <c r="BA100221" s="2"/>
    </row>
    <row r="100222" spans="53:53" x14ac:dyDescent="0.3">
      <c r="BA100222" s="2"/>
    </row>
    <row r="100223" spans="53:53" x14ac:dyDescent="0.3">
      <c r="BA100223" s="2"/>
    </row>
    <row r="100224" spans="53:53" x14ac:dyDescent="0.3">
      <c r="BA100224" s="2"/>
    </row>
    <row r="100225" spans="53:53" x14ac:dyDescent="0.3">
      <c r="BA100225" s="2"/>
    </row>
    <row r="100226" spans="53:53" x14ac:dyDescent="0.3">
      <c r="BA100226" s="2"/>
    </row>
    <row r="100227" spans="53:53" x14ac:dyDescent="0.3">
      <c r="BA100227" s="2"/>
    </row>
    <row r="100228" spans="53:53" x14ac:dyDescent="0.3">
      <c r="BA100228" s="2"/>
    </row>
    <row r="100229" spans="53:53" x14ac:dyDescent="0.3">
      <c r="BA100229" s="2"/>
    </row>
    <row r="100230" spans="53:53" x14ac:dyDescent="0.3">
      <c r="BA100230" s="2"/>
    </row>
    <row r="100231" spans="53:53" x14ac:dyDescent="0.3">
      <c r="BA100231" s="2"/>
    </row>
    <row r="100232" spans="53:53" x14ac:dyDescent="0.3">
      <c r="BA100232" s="2"/>
    </row>
    <row r="100233" spans="53:53" x14ac:dyDescent="0.3">
      <c r="BA100233" s="2"/>
    </row>
    <row r="100234" spans="53:53" x14ac:dyDescent="0.3">
      <c r="BA100234" s="2"/>
    </row>
    <row r="100235" spans="53:53" x14ac:dyDescent="0.3">
      <c r="BA100235" s="2"/>
    </row>
    <row r="100236" spans="53:53" x14ac:dyDescent="0.3">
      <c r="BA100236" s="2"/>
    </row>
    <row r="100237" spans="53:53" x14ac:dyDescent="0.3">
      <c r="BA100237" s="2"/>
    </row>
    <row r="100238" spans="53:53" x14ac:dyDescent="0.3">
      <c r="BA100238" s="2"/>
    </row>
    <row r="100239" spans="53:53" x14ac:dyDescent="0.3">
      <c r="BA100239" s="2"/>
    </row>
    <row r="100240" spans="53:53" x14ac:dyDescent="0.3">
      <c r="BA100240" s="2"/>
    </row>
    <row r="100241" spans="53:53" x14ac:dyDescent="0.3">
      <c r="BA100241" s="2"/>
    </row>
    <row r="100242" spans="53:53" x14ac:dyDescent="0.3">
      <c r="BA100242" s="2"/>
    </row>
    <row r="100243" spans="53:53" x14ac:dyDescent="0.3">
      <c r="BA100243" s="2"/>
    </row>
    <row r="100244" spans="53:53" x14ac:dyDescent="0.3">
      <c r="BA100244" s="2"/>
    </row>
    <row r="100245" spans="53:53" x14ac:dyDescent="0.3">
      <c r="BA100245" s="2"/>
    </row>
    <row r="100246" spans="53:53" x14ac:dyDescent="0.3">
      <c r="BA100246" s="2"/>
    </row>
    <row r="100247" spans="53:53" x14ac:dyDescent="0.3">
      <c r="BA100247" s="2"/>
    </row>
    <row r="100248" spans="53:53" x14ac:dyDescent="0.3">
      <c r="BA100248" s="2"/>
    </row>
    <row r="100249" spans="53:53" x14ac:dyDescent="0.3">
      <c r="BA100249" s="2"/>
    </row>
    <row r="100250" spans="53:53" x14ac:dyDescent="0.3">
      <c r="BA100250" s="2"/>
    </row>
    <row r="100251" spans="53:53" x14ac:dyDescent="0.3">
      <c r="BA100251" s="2"/>
    </row>
    <row r="100252" spans="53:53" x14ac:dyDescent="0.3">
      <c r="BA100252" s="2"/>
    </row>
    <row r="100253" spans="53:53" x14ac:dyDescent="0.3">
      <c r="BA100253" s="2"/>
    </row>
    <row r="100254" spans="53:53" x14ac:dyDescent="0.3">
      <c r="BA100254" s="2"/>
    </row>
    <row r="100255" spans="53:53" x14ac:dyDescent="0.3">
      <c r="BA100255" s="2"/>
    </row>
    <row r="100256" spans="53:53" x14ac:dyDescent="0.3">
      <c r="BA100256" s="2"/>
    </row>
    <row r="100257" spans="53:53" x14ac:dyDescent="0.3">
      <c r="BA100257" s="2"/>
    </row>
    <row r="100258" spans="53:53" x14ac:dyDescent="0.3">
      <c r="BA100258" s="2"/>
    </row>
    <row r="100259" spans="53:53" x14ac:dyDescent="0.3">
      <c r="BA100259" s="2"/>
    </row>
    <row r="100260" spans="53:53" x14ac:dyDescent="0.3">
      <c r="BA100260" s="2"/>
    </row>
    <row r="100261" spans="53:53" x14ac:dyDescent="0.3">
      <c r="BA100261" s="2"/>
    </row>
    <row r="100262" spans="53:53" x14ac:dyDescent="0.3">
      <c r="BA100262" s="2"/>
    </row>
    <row r="100263" spans="53:53" x14ac:dyDescent="0.3">
      <c r="BA100263" s="2"/>
    </row>
    <row r="100264" spans="53:53" x14ac:dyDescent="0.3">
      <c r="BA100264" s="2"/>
    </row>
    <row r="100265" spans="53:53" x14ac:dyDescent="0.3">
      <c r="BA100265" s="2"/>
    </row>
    <row r="100266" spans="53:53" x14ac:dyDescent="0.3">
      <c r="BA100266" s="2"/>
    </row>
    <row r="100267" spans="53:53" x14ac:dyDescent="0.3">
      <c r="BA100267" s="2"/>
    </row>
    <row r="100268" spans="53:53" x14ac:dyDescent="0.3">
      <c r="BA100268" s="2"/>
    </row>
    <row r="100269" spans="53:53" x14ac:dyDescent="0.3">
      <c r="BA100269" s="2"/>
    </row>
    <row r="100270" spans="53:53" x14ac:dyDescent="0.3">
      <c r="BA100270" s="2"/>
    </row>
    <row r="100271" spans="53:53" x14ac:dyDescent="0.3">
      <c r="BA100271" s="2"/>
    </row>
    <row r="100272" spans="53:53" x14ac:dyDescent="0.3">
      <c r="BA100272" s="2"/>
    </row>
    <row r="100273" spans="53:53" x14ac:dyDescent="0.3">
      <c r="BA100273" s="2"/>
    </row>
    <row r="100274" spans="53:53" x14ac:dyDescent="0.3">
      <c r="BA100274" s="2"/>
    </row>
    <row r="100275" spans="53:53" x14ac:dyDescent="0.3">
      <c r="BA100275" s="2"/>
    </row>
    <row r="100276" spans="53:53" x14ac:dyDescent="0.3">
      <c r="BA100276" s="2"/>
    </row>
    <row r="100277" spans="53:53" x14ac:dyDescent="0.3">
      <c r="BA100277" s="2"/>
    </row>
    <row r="100278" spans="53:53" x14ac:dyDescent="0.3">
      <c r="BA100278" s="2"/>
    </row>
    <row r="100279" spans="53:53" x14ac:dyDescent="0.3">
      <c r="BA100279" s="2"/>
    </row>
    <row r="100280" spans="53:53" x14ac:dyDescent="0.3">
      <c r="BA100280" s="2"/>
    </row>
    <row r="100281" spans="53:53" x14ac:dyDescent="0.3">
      <c r="BA100281" s="2"/>
    </row>
    <row r="100282" spans="53:53" x14ac:dyDescent="0.3">
      <c r="BA100282" s="2"/>
    </row>
    <row r="100283" spans="53:53" x14ac:dyDescent="0.3">
      <c r="BA100283" s="2"/>
    </row>
    <row r="100284" spans="53:53" x14ac:dyDescent="0.3">
      <c r="BA100284" s="2"/>
    </row>
    <row r="100285" spans="53:53" x14ac:dyDescent="0.3">
      <c r="BA100285" s="2"/>
    </row>
    <row r="100286" spans="53:53" x14ac:dyDescent="0.3">
      <c r="BA100286" s="2"/>
    </row>
    <row r="100287" spans="53:53" x14ac:dyDescent="0.3">
      <c r="BA100287" s="2"/>
    </row>
    <row r="100288" spans="53:53" x14ac:dyDescent="0.3">
      <c r="BA100288" s="2"/>
    </row>
    <row r="100289" spans="53:53" x14ac:dyDescent="0.3">
      <c r="BA100289" s="2"/>
    </row>
    <row r="100290" spans="53:53" x14ac:dyDescent="0.3">
      <c r="BA100290" s="2"/>
    </row>
    <row r="100291" spans="53:53" x14ac:dyDescent="0.3">
      <c r="BA100291" s="2"/>
    </row>
    <row r="100292" spans="53:53" x14ac:dyDescent="0.3">
      <c r="BA100292" s="2"/>
    </row>
    <row r="100293" spans="53:53" x14ac:dyDescent="0.3">
      <c r="BA100293" s="2"/>
    </row>
    <row r="100294" spans="53:53" x14ac:dyDescent="0.3">
      <c r="BA100294" s="2"/>
    </row>
    <row r="100295" spans="53:53" x14ac:dyDescent="0.3">
      <c r="BA100295" s="2"/>
    </row>
    <row r="100296" spans="53:53" x14ac:dyDescent="0.3">
      <c r="BA100296" s="2"/>
    </row>
    <row r="100297" spans="53:53" x14ac:dyDescent="0.3">
      <c r="BA100297" s="2"/>
    </row>
    <row r="100298" spans="53:53" x14ac:dyDescent="0.3">
      <c r="BA100298" s="2"/>
    </row>
    <row r="100299" spans="53:53" x14ac:dyDescent="0.3">
      <c r="BA100299" s="2"/>
    </row>
    <row r="100300" spans="53:53" x14ac:dyDescent="0.3">
      <c r="BA100300" s="2"/>
    </row>
    <row r="100301" spans="53:53" x14ac:dyDescent="0.3">
      <c r="BA100301" s="2"/>
    </row>
    <row r="100302" spans="53:53" x14ac:dyDescent="0.3">
      <c r="BA100302" s="2"/>
    </row>
    <row r="100303" spans="53:53" x14ac:dyDescent="0.3">
      <c r="BA100303" s="2"/>
    </row>
    <row r="100304" spans="53:53" x14ac:dyDescent="0.3">
      <c r="BA100304" s="2"/>
    </row>
    <row r="100305" spans="53:53" x14ac:dyDescent="0.3">
      <c r="BA100305" s="2"/>
    </row>
    <row r="100306" spans="53:53" x14ac:dyDescent="0.3">
      <c r="BA100306" s="2"/>
    </row>
    <row r="100307" spans="53:53" x14ac:dyDescent="0.3">
      <c r="BA100307" s="2"/>
    </row>
    <row r="100308" spans="53:53" x14ac:dyDescent="0.3">
      <c r="BA100308" s="2"/>
    </row>
    <row r="100309" spans="53:53" x14ac:dyDescent="0.3">
      <c r="BA100309" s="2"/>
    </row>
    <row r="100310" spans="53:53" x14ac:dyDescent="0.3">
      <c r="BA100310" s="2"/>
    </row>
    <row r="100311" spans="53:53" x14ac:dyDescent="0.3">
      <c r="BA100311" s="2"/>
    </row>
    <row r="100312" spans="53:53" x14ac:dyDescent="0.3">
      <c r="BA100312" s="2"/>
    </row>
    <row r="100313" spans="53:53" x14ac:dyDescent="0.3">
      <c r="BA100313" s="2"/>
    </row>
    <row r="100314" spans="53:53" x14ac:dyDescent="0.3">
      <c r="BA100314" s="2"/>
    </row>
    <row r="100315" spans="53:53" x14ac:dyDescent="0.3">
      <c r="BA100315" s="2"/>
    </row>
    <row r="100316" spans="53:53" x14ac:dyDescent="0.3">
      <c r="BA100316" s="2"/>
    </row>
    <row r="100317" spans="53:53" x14ac:dyDescent="0.3">
      <c r="BA100317" s="2"/>
    </row>
    <row r="100318" spans="53:53" x14ac:dyDescent="0.3">
      <c r="BA100318" s="2"/>
    </row>
    <row r="100319" spans="53:53" x14ac:dyDescent="0.3">
      <c r="BA100319" s="2"/>
    </row>
    <row r="100320" spans="53:53" x14ac:dyDescent="0.3">
      <c r="BA100320" s="2"/>
    </row>
    <row r="100321" spans="53:53" x14ac:dyDescent="0.3">
      <c r="BA100321" s="2"/>
    </row>
    <row r="100322" spans="53:53" x14ac:dyDescent="0.3">
      <c r="BA100322" s="2"/>
    </row>
    <row r="100323" spans="53:53" x14ac:dyDescent="0.3">
      <c r="BA100323" s="2"/>
    </row>
    <row r="100324" spans="53:53" x14ac:dyDescent="0.3">
      <c r="BA100324" s="2"/>
    </row>
    <row r="100325" spans="53:53" x14ac:dyDescent="0.3">
      <c r="BA100325" s="2"/>
    </row>
    <row r="100326" spans="53:53" x14ac:dyDescent="0.3">
      <c r="BA100326" s="2"/>
    </row>
    <row r="100327" spans="53:53" x14ac:dyDescent="0.3">
      <c r="BA100327" s="2"/>
    </row>
    <row r="100328" spans="53:53" x14ac:dyDescent="0.3">
      <c r="BA100328" s="2"/>
    </row>
    <row r="100329" spans="53:53" x14ac:dyDescent="0.3">
      <c r="BA100329" s="2"/>
    </row>
    <row r="100330" spans="53:53" x14ac:dyDescent="0.3">
      <c r="BA100330" s="2"/>
    </row>
    <row r="100331" spans="53:53" x14ac:dyDescent="0.3">
      <c r="BA100331" s="2"/>
    </row>
    <row r="100332" spans="53:53" x14ac:dyDescent="0.3">
      <c r="BA100332" s="2"/>
    </row>
    <row r="100333" spans="53:53" x14ac:dyDescent="0.3">
      <c r="BA100333" s="2"/>
    </row>
    <row r="100334" spans="53:53" x14ac:dyDescent="0.3">
      <c r="BA100334" s="2"/>
    </row>
    <row r="100335" spans="53:53" x14ac:dyDescent="0.3">
      <c r="BA100335" s="2"/>
    </row>
    <row r="100336" spans="53:53" x14ac:dyDescent="0.3">
      <c r="BA100336" s="2"/>
    </row>
    <row r="100337" spans="53:53" x14ac:dyDescent="0.3">
      <c r="BA100337" s="2"/>
    </row>
    <row r="100338" spans="53:53" x14ac:dyDescent="0.3">
      <c r="BA100338" s="2"/>
    </row>
    <row r="100339" spans="53:53" x14ac:dyDescent="0.3">
      <c r="BA100339" s="2"/>
    </row>
    <row r="100340" spans="53:53" x14ac:dyDescent="0.3">
      <c r="BA100340" s="2"/>
    </row>
    <row r="100341" spans="53:53" x14ac:dyDescent="0.3">
      <c r="BA100341" s="2"/>
    </row>
    <row r="100342" spans="53:53" x14ac:dyDescent="0.3">
      <c r="BA100342" s="2"/>
    </row>
    <row r="100343" spans="53:53" x14ac:dyDescent="0.3">
      <c r="BA100343" s="2"/>
    </row>
    <row r="100344" spans="53:53" x14ac:dyDescent="0.3">
      <c r="BA100344" s="2"/>
    </row>
    <row r="100345" spans="53:53" x14ac:dyDescent="0.3">
      <c r="BA100345" s="2"/>
    </row>
    <row r="100346" spans="53:53" x14ac:dyDescent="0.3">
      <c r="BA100346" s="2"/>
    </row>
    <row r="100347" spans="53:53" x14ac:dyDescent="0.3">
      <c r="BA100347" s="2"/>
    </row>
    <row r="100348" spans="53:53" x14ac:dyDescent="0.3">
      <c r="BA100348" s="2"/>
    </row>
    <row r="100349" spans="53:53" x14ac:dyDescent="0.3">
      <c r="BA100349" s="2"/>
    </row>
    <row r="100350" spans="53:53" x14ac:dyDescent="0.3">
      <c r="BA100350" s="2"/>
    </row>
    <row r="100351" spans="53:53" x14ac:dyDescent="0.3">
      <c r="BA100351" s="2"/>
    </row>
    <row r="100352" spans="53:53" x14ac:dyDescent="0.3">
      <c r="BA100352" s="2"/>
    </row>
    <row r="100353" spans="53:53" x14ac:dyDescent="0.3">
      <c r="BA100353" s="2"/>
    </row>
    <row r="100354" spans="53:53" x14ac:dyDescent="0.3">
      <c r="BA100354" s="2"/>
    </row>
    <row r="100355" spans="53:53" x14ac:dyDescent="0.3">
      <c r="BA100355" s="2"/>
    </row>
    <row r="100356" spans="53:53" x14ac:dyDescent="0.3">
      <c r="BA100356" s="2"/>
    </row>
    <row r="100357" spans="53:53" x14ac:dyDescent="0.3">
      <c r="BA100357" s="2"/>
    </row>
    <row r="100358" spans="53:53" x14ac:dyDescent="0.3">
      <c r="BA100358" s="2"/>
    </row>
    <row r="100359" spans="53:53" x14ac:dyDescent="0.3">
      <c r="BA100359" s="2"/>
    </row>
    <row r="100360" spans="53:53" x14ac:dyDescent="0.3">
      <c r="BA100360" s="2"/>
    </row>
    <row r="100361" spans="53:53" x14ac:dyDescent="0.3">
      <c r="BA100361" s="2"/>
    </row>
    <row r="100362" spans="53:53" x14ac:dyDescent="0.3">
      <c r="BA100362" s="2"/>
    </row>
    <row r="100363" spans="53:53" x14ac:dyDescent="0.3">
      <c r="BA100363" s="2"/>
    </row>
    <row r="100364" spans="53:53" x14ac:dyDescent="0.3">
      <c r="BA100364" s="2"/>
    </row>
    <row r="100365" spans="53:53" x14ac:dyDescent="0.3">
      <c r="BA100365" s="2"/>
    </row>
    <row r="100366" spans="53:53" x14ac:dyDescent="0.3">
      <c r="BA100366" s="2"/>
    </row>
    <row r="100367" spans="53:53" x14ac:dyDescent="0.3">
      <c r="BA100367" s="2"/>
    </row>
    <row r="100368" spans="53:53" x14ac:dyDescent="0.3">
      <c r="BA100368" s="2"/>
    </row>
    <row r="100369" spans="53:53" x14ac:dyDescent="0.3">
      <c r="BA100369" s="2"/>
    </row>
    <row r="100370" spans="53:53" x14ac:dyDescent="0.3">
      <c r="BA100370" s="2"/>
    </row>
    <row r="100371" spans="53:53" x14ac:dyDescent="0.3">
      <c r="BA100371" s="2"/>
    </row>
    <row r="100372" spans="53:53" x14ac:dyDescent="0.3">
      <c r="BA100372" s="2"/>
    </row>
    <row r="100373" spans="53:53" x14ac:dyDescent="0.3">
      <c r="BA100373" s="2"/>
    </row>
    <row r="100374" spans="53:53" x14ac:dyDescent="0.3">
      <c r="BA100374" s="2"/>
    </row>
    <row r="100375" spans="53:53" x14ac:dyDescent="0.3">
      <c r="BA100375" s="2"/>
    </row>
    <row r="100376" spans="53:53" x14ac:dyDescent="0.3">
      <c r="BA100376" s="2"/>
    </row>
    <row r="100377" spans="53:53" x14ac:dyDescent="0.3">
      <c r="BA100377" s="2"/>
    </row>
    <row r="100378" spans="53:53" x14ac:dyDescent="0.3">
      <c r="BA100378" s="2"/>
    </row>
    <row r="100379" spans="53:53" x14ac:dyDescent="0.3">
      <c r="BA100379" s="2"/>
    </row>
    <row r="100380" spans="53:53" x14ac:dyDescent="0.3">
      <c r="BA100380" s="2"/>
    </row>
    <row r="100381" spans="53:53" x14ac:dyDescent="0.3">
      <c r="BA100381" s="2"/>
    </row>
    <row r="100382" spans="53:53" x14ac:dyDescent="0.3">
      <c r="BA100382" s="2"/>
    </row>
    <row r="100383" spans="53:53" x14ac:dyDescent="0.3">
      <c r="BA100383" s="2"/>
    </row>
    <row r="100384" spans="53:53" x14ac:dyDescent="0.3">
      <c r="BA100384" s="2"/>
    </row>
    <row r="100385" spans="53:53" x14ac:dyDescent="0.3">
      <c r="BA100385" s="2"/>
    </row>
    <row r="100386" spans="53:53" x14ac:dyDescent="0.3">
      <c r="BA100386" s="2"/>
    </row>
    <row r="100387" spans="53:53" x14ac:dyDescent="0.3">
      <c r="BA100387" s="2"/>
    </row>
    <row r="100388" spans="53:53" x14ac:dyDescent="0.3">
      <c r="BA100388" s="2"/>
    </row>
    <row r="100389" spans="53:53" x14ac:dyDescent="0.3">
      <c r="BA100389" s="2"/>
    </row>
    <row r="100390" spans="53:53" x14ac:dyDescent="0.3">
      <c r="BA100390" s="2"/>
    </row>
    <row r="100391" spans="53:53" x14ac:dyDescent="0.3">
      <c r="BA100391" s="2"/>
    </row>
    <row r="100392" spans="53:53" x14ac:dyDescent="0.3">
      <c r="BA100392" s="2"/>
    </row>
    <row r="100393" spans="53:53" x14ac:dyDescent="0.3">
      <c r="BA100393" s="2"/>
    </row>
    <row r="100394" spans="53:53" x14ac:dyDescent="0.3">
      <c r="BA100394" s="2"/>
    </row>
    <row r="100395" spans="53:53" x14ac:dyDescent="0.3">
      <c r="BA100395" s="2"/>
    </row>
    <row r="100396" spans="53:53" x14ac:dyDescent="0.3">
      <c r="BA100396" s="2"/>
    </row>
    <row r="100397" spans="53:53" x14ac:dyDescent="0.3">
      <c r="BA100397" s="2"/>
    </row>
    <row r="100398" spans="53:53" x14ac:dyDescent="0.3">
      <c r="BA100398" s="2"/>
    </row>
    <row r="100399" spans="53:53" x14ac:dyDescent="0.3">
      <c r="BA100399" s="2"/>
    </row>
    <row r="100400" spans="53:53" x14ac:dyDescent="0.3">
      <c r="BA100400" s="2"/>
    </row>
    <row r="100401" spans="53:53" x14ac:dyDescent="0.3">
      <c r="BA100401" s="2"/>
    </row>
    <row r="100402" spans="53:53" x14ac:dyDescent="0.3">
      <c r="BA100402" s="2"/>
    </row>
    <row r="100403" spans="53:53" x14ac:dyDescent="0.3">
      <c r="BA100403" s="2"/>
    </row>
    <row r="100404" spans="53:53" x14ac:dyDescent="0.3">
      <c r="BA100404" s="2"/>
    </row>
    <row r="100405" spans="53:53" x14ac:dyDescent="0.3">
      <c r="BA100405" s="2"/>
    </row>
    <row r="100406" spans="53:53" x14ac:dyDescent="0.3">
      <c r="BA100406" s="2"/>
    </row>
    <row r="100407" spans="53:53" x14ac:dyDescent="0.3">
      <c r="BA100407" s="2"/>
    </row>
    <row r="100408" spans="53:53" x14ac:dyDescent="0.3">
      <c r="BA100408" s="2"/>
    </row>
    <row r="100409" spans="53:53" x14ac:dyDescent="0.3">
      <c r="BA100409" s="2"/>
    </row>
    <row r="100410" spans="53:53" x14ac:dyDescent="0.3">
      <c r="BA100410" s="2"/>
    </row>
    <row r="100411" spans="53:53" x14ac:dyDescent="0.3">
      <c r="BA100411" s="2"/>
    </row>
    <row r="100412" spans="53:53" x14ac:dyDescent="0.3">
      <c r="BA100412" s="2"/>
    </row>
    <row r="100413" spans="53:53" x14ac:dyDescent="0.3">
      <c r="BA100413" s="2"/>
    </row>
    <row r="100414" spans="53:53" x14ac:dyDescent="0.3">
      <c r="BA100414" s="2"/>
    </row>
    <row r="100415" spans="53:53" x14ac:dyDescent="0.3">
      <c r="BA100415" s="2"/>
    </row>
    <row r="100416" spans="53:53" x14ac:dyDescent="0.3">
      <c r="BA100416" s="2"/>
    </row>
    <row r="100417" spans="53:53" x14ac:dyDescent="0.3">
      <c r="BA100417" s="2"/>
    </row>
    <row r="100418" spans="53:53" x14ac:dyDescent="0.3">
      <c r="BA100418" s="2"/>
    </row>
    <row r="100419" spans="53:53" x14ac:dyDescent="0.3">
      <c r="BA100419" s="2"/>
    </row>
    <row r="100420" spans="53:53" x14ac:dyDescent="0.3">
      <c r="BA100420" s="2"/>
    </row>
    <row r="100421" spans="53:53" x14ac:dyDescent="0.3">
      <c r="BA100421" s="2"/>
    </row>
    <row r="100422" spans="53:53" x14ac:dyDescent="0.3">
      <c r="BA100422" s="2"/>
    </row>
    <row r="100423" spans="53:53" x14ac:dyDescent="0.3">
      <c r="BA100423" s="2"/>
    </row>
    <row r="100424" spans="53:53" x14ac:dyDescent="0.3">
      <c r="BA100424" s="2"/>
    </row>
    <row r="100425" spans="53:53" x14ac:dyDescent="0.3">
      <c r="BA100425" s="2"/>
    </row>
    <row r="100426" spans="53:53" x14ac:dyDescent="0.3">
      <c r="BA100426" s="2"/>
    </row>
    <row r="100427" spans="53:53" x14ac:dyDescent="0.3">
      <c r="BA100427" s="2"/>
    </row>
    <row r="100428" spans="53:53" x14ac:dyDescent="0.3">
      <c r="BA100428" s="2"/>
    </row>
    <row r="100429" spans="53:53" x14ac:dyDescent="0.3">
      <c r="BA100429" s="2"/>
    </row>
    <row r="100430" spans="53:53" x14ac:dyDescent="0.3">
      <c r="BA100430" s="2"/>
    </row>
    <row r="100431" spans="53:53" x14ac:dyDescent="0.3">
      <c r="BA100431" s="2"/>
    </row>
    <row r="100432" spans="53:53" x14ac:dyDescent="0.3">
      <c r="BA100432" s="2"/>
    </row>
    <row r="100433" spans="53:53" x14ac:dyDescent="0.3">
      <c r="BA100433" s="2"/>
    </row>
    <row r="100434" spans="53:53" x14ac:dyDescent="0.3">
      <c r="BA100434" s="2"/>
    </row>
    <row r="100435" spans="53:53" x14ac:dyDescent="0.3">
      <c r="BA100435" s="2"/>
    </row>
    <row r="100436" spans="53:53" x14ac:dyDescent="0.3">
      <c r="BA100436" s="2"/>
    </row>
    <row r="100437" spans="53:53" x14ac:dyDescent="0.3">
      <c r="BA100437" s="2"/>
    </row>
    <row r="100438" spans="53:53" x14ac:dyDescent="0.3">
      <c r="BA100438" s="2"/>
    </row>
    <row r="100439" spans="53:53" x14ac:dyDescent="0.3">
      <c r="BA100439" s="2"/>
    </row>
    <row r="100440" spans="53:53" x14ac:dyDescent="0.3">
      <c r="BA100440" s="2"/>
    </row>
    <row r="100441" spans="53:53" x14ac:dyDescent="0.3">
      <c r="BA100441" s="2"/>
    </row>
    <row r="100442" spans="53:53" x14ac:dyDescent="0.3">
      <c r="BA100442" s="2"/>
    </row>
    <row r="100443" spans="53:53" x14ac:dyDescent="0.3">
      <c r="BA100443" s="2"/>
    </row>
    <row r="100444" spans="53:53" x14ac:dyDescent="0.3">
      <c r="BA100444" s="2"/>
    </row>
    <row r="100445" spans="53:53" x14ac:dyDescent="0.3">
      <c r="BA100445" s="2"/>
    </row>
    <row r="100446" spans="53:53" x14ac:dyDescent="0.3">
      <c r="BA100446" s="2"/>
    </row>
    <row r="100447" spans="53:53" x14ac:dyDescent="0.3">
      <c r="BA100447" s="2"/>
    </row>
    <row r="100448" spans="53:53" x14ac:dyDescent="0.3">
      <c r="BA100448" s="2"/>
    </row>
    <row r="100449" spans="53:53" x14ac:dyDescent="0.3">
      <c r="BA100449" s="2"/>
    </row>
    <row r="100450" spans="53:53" x14ac:dyDescent="0.3">
      <c r="BA100450" s="2"/>
    </row>
    <row r="100451" spans="53:53" x14ac:dyDescent="0.3">
      <c r="BA100451" s="2"/>
    </row>
    <row r="100452" spans="53:53" x14ac:dyDescent="0.3">
      <c r="BA100452" s="2"/>
    </row>
    <row r="100453" spans="53:53" x14ac:dyDescent="0.3">
      <c r="BA100453" s="2"/>
    </row>
    <row r="100454" spans="53:53" x14ac:dyDescent="0.3">
      <c r="BA100454" s="2"/>
    </row>
    <row r="100455" spans="53:53" x14ac:dyDescent="0.3">
      <c r="BA100455" s="2"/>
    </row>
    <row r="100456" spans="53:53" x14ac:dyDescent="0.3">
      <c r="BA100456" s="2"/>
    </row>
    <row r="100457" spans="53:53" x14ac:dyDescent="0.3">
      <c r="BA100457" s="2"/>
    </row>
    <row r="100458" spans="53:53" x14ac:dyDescent="0.3">
      <c r="BA100458" s="2"/>
    </row>
    <row r="100459" spans="53:53" x14ac:dyDescent="0.3">
      <c r="BA100459" s="2"/>
    </row>
    <row r="100460" spans="53:53" x14ac:dyDescent="0.3">
      <c r="BA100460" s="2"/>
    </row>
    <row r="100461" spans="53:53" x14ac:dyDescent="0.3">
      <c r="BA100461" s="2"/>
    </row>
    <row r="100462" spans="53:53" x14ac:dyDescent="0.3">
      <c r="BA100462" s="2"/>
    </row>
    <row r="100463" spans="53:53" x14ac:dyDescent="0.3">
      <c r="BA100463" s="2"/>
    </row>
    <row r="100464" spans="53:53" x14ac:dyDescent="0.3">
      <c r="BA100464" s="2"/>
    </row>
    <row r="100465" spans="53:53" x14ac:dyDescent="0.3">
      <c r="BA100465" s="2"/>
    </row>
    <row r="100466" spans="53:53" x14ac:dyDescent="0.3">
      <c r="BA100466" s="2"/>
    </row>
    <row r="100467" spans="53:53" x14ac:dyDescent="0.3">
      <c r="BA100467" s="2"/>
    </row>
    <row r="100468" spans="53:53" x14ac:dyDescent="0.3">
      <c r="BA100468" s="2"/>
    </row>
    <row r="100469" spans="53:53" x14ac:dyDescent="0.3">
      <c r="BA100469" s="2"/>
    </row>
    <row r="100470" spans="53:53" x14ac:dyDescent="0.3">
      <c r="BA100470" s="2"/>
    </row>
    <row r="100471" spans="53:53" x14ac:dyDescent="0.3">
      <c r="BA100471" s="2"/>
    </row>
    <row r="100472" spans="53:53" x14ac:dyDescent="0.3">
      <c r="BA100472" s="2"/>
    </row>
    <row r="100473" spans="53:53" x14ac:dyDescent="0.3">
      <c r="BA100473" s="2"/>
    </row>
    <row r="100474" spans="53:53" x14ac:dyDescent="0.3">
      <c r="BA100474" s="2"/>
    </row>
    <row r="100475" spans="53:53" x14ac:dyDescent="0.3">
      <c r="BA100475" s="2"/>
    </row>
    <row r="100476" spans="53:53" x14ac:dyDescent="0.3">
      <c r="BA100476" s="2"/>
    </row>
    <row r="100477" spans="53:53" x14ac:dyDescent="0.3">
      <c r="BA100477" s="2"/>
    </row>
    <row r="100478" spans="53:53" x14ac:dyDescent="0.3">
      <c r="BA100478" s="2"/>
    </row>
    <row r="100479" spans="53:53" x14ac:dyDescent="0.3">
      <c r="BA100479" s="2"/>
    </row>
    <row r="100480" spans="53:53" x14ac:dyDescent="0.3">
      <c r="BA100480" s="2"/>
    </row>
    <row r="100481" spans="53:53" x14ac:dyDescent="0.3">
      <c r="BA100481" s="2"/>
    </row>
    <row r="100482" spans="53:53" x14ac:dyDescent="0.3">
      <c r="BA100482" s="2"/>
    </row>
    <row r="100483" spans="53:53" x14ac:dyDescent="0.3">
      <c r="BA100483" s="2"/>
    </row>
    <row r="100484" spans="53:53" x14ac:dyDescent="0.3">
      <c r="BA100484" s="2"/>
    </row>
    <row r="100485" spans="53:53" x14ac:dyDescent="0.3">
      <c r="BA100485" s="2"/>
    </row>
    <row r="100486" spans="53:53" x14ac:dyDescent="0.3">
      <c r="BA100486" s="2"/>
    </row>
    <row r="100487" spans="53:53" x14ac:dyDescent="0.3">
      <c r="BA100487" s="2"/>
    </row>
    <row r="100488" spans="53:53" x14ac:dyDescent="0.3">
      <c r="BA100488" s="2"/>
    </row>
    <row r="100489" spans="53:53" x14ac:dyDescent="0.3">
      <c r="BA100489" s="2"/>
    </row>
    <row r="100490" spans="53:53" x14ac:dyDescent="0.3">
      <c r="BA100490" s="2"/>
    </row>
    <row r="100491" spans="53:53" x14ac:dyDescent="0.3">
      <c r="BA100491" s="2"/>
    </row>
    <row r="100492" spans="53:53" x14ac:dyDescent="0.3">
      <c r="BA100492" s="2"/>
    </row>
    <row r="100493" spans="53:53" x14ac:dyDescent="0.3">
      <c r="BA100493" s="2"/>
    </row>
    <row r="100494" spans="53:53" x14ac:dyDescent="0.3">
      <c r="BA100494" s="2"/>
    </row>
    <row r="100495" spans="53:53" x14ac:dyDescent="0.3">
      <c r="BA100495" s="2"/>
    </row>
    <row r="100496" spans="53:53" x14ac:dyDescent="0.3">
      <c r="BA100496" s="2"/>
    </row>
    <row r="100497" spans="53:53" x14ac:dyDescent="0.3">
      <c r="BA100497" s="2"/>
    </row>
    <row r="100498" spans="53:53" x14ac:dyDescent="0.3">
      <c r="BA100498" s="2"/>
    </row>
    <row r="100499" spans="53:53" x14ac:dyDescent="0.3">
      <c r="BA100499" s="2"/>
    </row>
    <row r="100500" spans="53:53" x14ac:dyDescent="0.3">
      <c r="BA100500" s="2"/>
    </row>
    <row r="100501" spans="53:53" x14ac:dyDescent="0.3">
      <c r="BA100501" s="2"/>
    </row>
    <row r="100502" spans="53:53" x14ac:dyDescent="0.3">
      <c r="BA100502" s="2"/>
    </row>
    <row r="100503" spans="53:53" x14ac:dyDescent="0.3">
      <c r="BA100503" s="2"/>
    </row>
    <row r="100504" spans="53:53" x14ac:dyDescent="0.3">
      <c r="BA100504" s="2"/>
    </row>
    <row r="100505" spans="53:53" x14ac:dyDescent="0.3">
      <c r="BA100505" s="2"/>
    </row>
    <row r="100506" spans="53:53" x14ac:dyDescent="0.3">
      <c r="BA100506" s="2"/>
    </row>
    <row r="100507" spans="53:53" x14ac:dyDescent="0.3">
      <c r="BA100507" s="2"/>
    </row>
    <row r="100508" spans="53:53" x14ac:dyDescent="0.3">
      <c r="BA100508" s="2"/>
    </row>
    <row r="100509" spans="53:53" x14ac:dyDescent="0.3">
      <c r="BA100509" s="2"/>
    </row>
    <row r="100510" spans="53:53" x14ac:dyDescent="0.3">
      <c r="BA100510" s="2"/>
    </row>
    <row r="100511" spans="53:53" x14ac:dyDescent="0.3">
      <c r="BA100511" s="2"/>
    </row>
    <row r="100512" spans="53:53" x14ac:dyDescent="0.3">
      <c r="BA100512" s="2"/>
    </row>
    <row r="100513" spans="53:53" x14ac:dyDescent="0.3">
      <c r="BA100513" s="2"/>
    </row>
    <row r="100514" spans="53:53" x14ac:dyDescent="0.3">
      <c r="BA100514" s="2"/>
    </row>
    <row r="100515" spans="53:53" x14ac:dyDescent="0.3">
      <c r="BA100515" s="2"/>
    </row>
    <row r="100516" spans="53:53" x14ac:dyDescent="0.3">
      <c r="BA100516" s="2"/>
    </row>
    <row r="100517" spans="53:53" x14ac:dyDescent="0.3">
      <c r="BA100517" s="2"/>
    </row>
    <row r="100518" spans="53:53" x14ac:dyDescent="0.3">
      <c r="BA100518" s="2"/>
    </row>
    <row r="100519" spans="53:53" x14ac:dyDescent="0.3">
      <c r="BA100519" s="2"/>
    </row>
    <row r="100520" spans="53:53" x14ac:dyDescent="0.3">
      <c r="BA100520" s="2"/>
    </row>
    <row r="100521" spans="53:53" x14ac:dyDescent="0.3">
      <c r="BA100521" s="2"/>
    </row>
    <row r="100522" spans="53:53" x14ac:dyDescent="0.3">
      <c r="BA100522" s="2"/>
    </row>
    <row r="100523" spans="53:53" x14ac:dyDescent="0.3">
      <c r="BA100523" s="2"/>
    </row>
    <row r="100524" spans="53:53" x14ac:dyDescent="0.3">
      <c r="BA100524" s="2"/>
    </row>
    <row r="100525" spans="53:53" x14ac:dyDescent="0.3">
      <c r="BA100525" s="2"/>
    </row>
    <row r="100526" spans="53:53" x14ac:dyDescent="0.3">
      <c r="BA100526" s="2"/>
    </row>
    <row r="100527" spans="53:53" x14ac:dyDescent="0.3">
      <c r="BA100527" s="2"/>
    </row>
    <row r="100528" spans="53:53" x14ac:dyDescent="0.3">
      <c r="BA100528" s="2"/>
    </row>
    <row r="100529" spans="53:53" x14ac:dyDescent="0.3">
      <c r="BA100529" s="2"/>
    </row>
    <row r="100530" spans="53:53" x14ac:dyDescent="0.3">
      <c r="BA100530" s="2"/>
    </row>
    <row r="100531" spans="53:53" x14ac:dyDescent="0.3">
      <c r="BA100531" s="2"/>
    </row>
    <row r="100532" spans="53:53" x14ac:dyDescent="0.3">
      <c r="BA100532" s="2"/>
    </row>
    <row r="100533" spans="53:53" x14ac:dyDescent="0.3">
      <c r="BA100533" s="2"/>
    </row>
    <row r="100534" spans="53:53" x14ac:dyDescent="0.3">
      <c r="BA100534" s="2"/>
    </row>
    <row r="100535" spans="53:53" x14ac:dyDescent="0.3">
      <c r="BA100535" s="2"/>
    </row>
    <row r="100536" spans="53:53" x14ac:dyDescent="0.3">
      <c r="BA100536" s="2"/>
    </row>
    <row r="100537" spans="53:53" x14ac:dyDescent="0.3">
      <c r="BA100537" s="2"/>
    </row>
    <row r="100538" spans="53:53" x14ac:dyDescent="0.3">
      <c r="BA100538" s="2"/>
    </row>
    <row r="100539" spans="53:53" x14ac:dyDescent="0.3">
      <c r="BA100539" s="2"/>
    </row>
    <row r="100540" spans="53:53" x14ac:dyDescent="0.3">
      <c r="BA100540" s="2"/>
    </row>
    <row r="100541" spans="53:53" x14ac:dyDescent="0.3">
      <c r="BA100541" s="2"/>
    </row>
    <row r="100542" spans="53:53" x14ac:dyDescent="0.3">
      <c r="BA100542" s="2"/>
    </row>
    <row r="100543" spans="53:53" x14ac:dyDescent="0.3">
      <c r="BA100543" s="2"/>
    </row>
    <row r="100544" spans="53:53" x14ac:dyDescent="0.3">
      <c r="BA100544" s="2"/>
    </row>
    <row r="100545" spans="53:53" x14ac:dyDescent="0.3">
      <c r="BA100545" s="2"/>
    </row>
    <row r="100546" spans="53:53" x14ac:dyDescent="0.3">
      <c r="BA100546" s="2"/>
    </row>
    <row r="100547" spans="53:53" x14ac:dyDescent="0.3">
      <c r="BA100547" s="2"/>
    </row>
    <row r="100548" spans="53:53" x14ac:dyDescent="0.3">
      <c r="BA100548" s="2"/>
    </row>
    <row r="100549" spans="53:53" x14ac:dyDescent="0.3">
      <c r="BA100549" s="2"/>
    </row>
    <row r="100550" spans="53:53" x14ac:dyDescent="0.3">
      <c r="BA100550" s="2"/>
    </row>
    <row r="100551" spans="53:53" x14ac:dyDescent="0.3">
      <c r="BA100551" s="2"/>
    </row>
    <row r="100552" spans="53:53" x14ac:dyDescent="0.3">
      <c r="BA100552" s="2"/>
    </row>
    <row r="100553" spans="53:53" x14ac:dyDescent="0.3">
      <c r="BA100553" s="2"/>
    </row>
    <row r="100554" spans="53:53" x14ac:dyDescent="0.3">
      <c r="BA100554" s="2"/>
    </row>
    <row r="100555" spans="53:53" x14ac:dyDescent="0.3">
      <c r="BA100555" s="2"/>
    </row>
    <row r="100556" spans="53:53" x14ac:dyDescent="0.3">
      <c r="BA100556" s="2"/>
    </row>
    <row r="100557" spans="53:53" x14ac:dyDescent="0.3">
      <c r="BA100557" s="2"/>
    </row>
    <row r="100558" spans="53:53" x14ac:dyDescent="0.3">
      <c r="BA100558" s="2"/>
    </row>
    <row r="100559" spans="53:53" x14ac:dyDescent="0.3">
      <c r="BA100559" s="2"/>
    </row>
    <row r="100560" spans="53:53" x14ac:dyDescent="0.3">
      <c r="BA100560" s="2"/>
    </row>
    <row r="100561" spans="53:53" x14ac:dyDescent="0.3">
      <c r="BA100561" s="2"/>
    </row>
    <row r="100562" spans="53:53" x14ac:dyDescent="0.3">
      <c r="BA100562" s="2"/>
    </row>
    <row r="100563" spans="53:53" x14ac:dyDescent="0.3">
      <c r="BA100563" s="2"/>
    </row>
    <row r="100564" spans="53:53" x14ac:dyDescent="0.3">
      <c r="BA100564" s="2"/>
    </row>
    <row r="100565" spans="53:53" x14ac:dyDescent="0.3">
      <c r="BA100565" s="2"/>
    </row>
    <row r="100566" spans="53:53" x14ac:dyDescent="0.3">
      <c r="BA100566" s="2"/>
    </row>
    <row r="100567" spans="53:53" x14ac:dyDescent="0.3">
      <c r="BA100567" s="2"/>
    </row>
    <row r="100568" spans="53:53" x14ac:dyDescent="0.3">
      <c r="BA100568" s="2"/>
    </row>
    <row r="100569" spans="53:53" x14ac:dyDescent="0.3">
      <c r="BA100569" s="2"/>
    </row>
    <row r="100570" spans="53:53" x14ac:dyDescent="0.3">
      <c r="BA100570" s="2"/>
    </row>
    <row r="100571" spans="53:53" x14ac:dyDescent="0.3">
      <c r="BA100571" s="2"/>
    </row>
    <row r="100572" spans="53:53" x14ac:dyDescent="0.3">
      <c r="BA100572" s="2"/>
    </row>
    <row r="100573" spans="53:53" x14ac:dyDescent="0.3">
      <c r="BA100573" s="2"/>
    </row>
    <row r="100574" spans="53:53" x14ac:dyDescent="0.3">
      <c r="BA100574" s="2"/>
    </row>
    <row r="100575" spans="53:53" x14ac:dyDescent="0.3">
      <c r="BA100575" s="2"/>
    </row>
    <row r="100576" spans="53:53" x14ac:dyDescent="0.3">
      <c r="BA100576" s="2"/>
    </row>
    <row r="100577" spans="53:53" x14ac:dyDescent="0.3">
      <c r="BA100577" s="2"/>
    </row>
    <row r="100578" spans="53:53" x14ac:dyDescent="0.3">
      <c r="BA100578" s="2"/>
    </row>
    <row r="100579" spans="53:53" x14ac:dyDescent="0.3">
      <c r="BA100579" s="2"/>
    </row>
    <row r="100580" spans="53:53" x14ac:dyDescent="0.3">
      <c r="BA100580" s="2"/>
    </row>
    <row r="100581" spans="53:53" x14ac:dyDescent="0.3">
      <c r="BA100581" s="2"/>
    </row>
    <row r="100582" spans="53:53" x14ac:dyDescent="0.3">
      <c r="BA100582" s="2"/>
    </row>
    <row r="100583" spans="53:53" x14ac:dyDescent="0.3">
      <c r="BA100583" s="2"/>
    </row>
    <row r="100584" spans="53:53" x14ac:dyDescent="0.3">
      <c r="BA100584" s="2"/>
    </row>
    <row r="100585" spans="53:53" x14ac:dyDescent="0.3">
      <c r="BA100585" s="2"/>
    </row>
    <row r="100586" spans="53:53" x14ac:dyDescent="0.3">
      <c r="BA100586" s="2"/>
    </row>
    <row r="100587" spans="53:53" x14ac:dyDescent="0.3">
      <c r="BA100587" s="2"/>
    </row>
    <row r="100588" spans="53:53" x14ac:dyDescent="0.3">
      <c r="BA100588" s="2"/>
    </row>
    <row r="100589" spans="53:53" x14ac:dyDescent="0.3">
      <c r="BA100589" s="2"/>
    </row>
    <row r="100590" spans="53:53" x14ac:dyDescent="0.3">
      <c r="BA100590" s="2"/>
    </row>
    <row r="100591" spans="53:53" x14ac:dyDescent="0.3">
      <c r="BA100591" s="2"/>
    </row>
    <row r="100592" spans="53:53" x14ac:dyDescent="0.3">
      <c r="BA100592" s="2"/>
    </row>
    <row r="100593" spans="53:53" x14ac:dyDescent="0.3">
      <c r="BA100593" s="2"/>
    </row>
    <row r="100594" spans="53:53" x14ac:dyDescent="0.3">
      <c r="BA100594" s="2"/>
    </row>
    <row r="100595" spans="53:53" x14ac:dyDescent="0.3">
      <c r="BA100595" s="2"/>
    </row>
    <row r="100596" spans="53:53" x14ac:dyDescent="0.3">
      <c r="BA100596" s="2"/>
    </row>
    <row r="100597" spans="53:53" x14ac:dyDescent="0.3">
      <c r="BA100597" s="2"/>
    </row>
    <row r="100598" spans="53:53" x14ac:dyDescent="0.3">
      <c r="BA100598" s="2"/>
    </row>
    <row r="100599" spans="53:53" x14ac:dyDescent="0.3">
      <c r="BA100599" s="2"/>
    </row>
    <row r="100600" spans="53:53" x14ac:dyDescent="0.3">
      <c r="BA100600" s="2"/>
    </row>
    <row r="100601" spans="53:53" x14ac:dyDescent="0.3">
      <c r="BA100601" s="2"/>
    </row>
    <row r="100602" spans="53:53" x14ac:dyDescent="0.3">
      <c r="BA100602" s="2"/>
    </row>
    <row r="100603" spans="53:53" x14ac:dyDescent="0.3">
      <c r="BA100603" s="2"/>
    </row>
    <row r="100604" spans="53:53" x14ac:dyDescent="0.3">
      <c r="BA100604" s="2"/>
    </row>
    <row r="100605" spans="53:53" x14ac:dyDescent="0.3">
      <c r="BA100605" s="2"/>
    </row>
    <row r="100606" spans="53:53" x14ac:dyDescent="0.3">
      <c r="BA100606" s="2"/>
    </row>
    <row r="100607" spans="53:53" x14ac:dyDescent="0.3">
      <c r="BA100607" s="2"/>
    </row>
    <row r="100608" spans="53:53" x14ac:dyDescent="0.3">
      <c r="BA100608" s="2"/>
    </row>
    <row r="100609" spans="53:53" x14ac:dyDescent="0.3">
      <c r="BA100609" s="2"/>
    </row>
    <row r="100610" spans="53:53" x14ac:dyDescent="0.3">
      <c r="BA100610" s="2"/>
    </row>
    <row r="100611" spans="53:53" x14ac:dyDescent="0.3">
      <c r="BA100611" s="2"/>
    </row>
    <row r="100612" spans="53:53" x14ac:dyDescent="0.3">
      <c r="BA100612" s="2"/>
    </row>
    <row r="100613" spans="53:53" x14ac:dyDescent="0.3">
      <c r="BA100613" s="2"/>
    </row>
    <row r="100614" spans="53:53" x14ac:dyDescent="0.3">
      <c r="BA100614" s="2"/>
    </row>
    <row r="100615" spans="53:53" x14ac:dyDescent="0.3">
      <c r="BA100615" s="2"/>
    </row>
    <row r="100616" spans="53:53" x14ac:dyDescent="0.3">
      <c r="BA100616" s="2"/>
    </row>
    <row r="100617" spans="53:53" x14ac:dyDescent="0.3">
      <c r="BA100617" s="2"/>
    </row>
    <row r="100618" spans="53:53" x14ac:dyDescent="0.3">
      <c r="BA100618" s="2"/>
    </row>
    <row r="100619" spans="53:53" x14ac:dyDescent="0.3">
      <c r="BA100619" s="2"/>
    </row>
    <row r="100620" spans="53:53" x14ac:dyDescent="0.3">
      <c r="BA100620" s="2"/>
    </row>
    <row r="100621" spans="53:53" x14ac:dyDescent="0.3">
      <c r="BA100621" s="2"/>
    </row>
    <row r="100622" spans="53:53" x14ac:dyDescent="0.3">
      <c r="BA100622" s="2"/>
    </row>
    <row r="100623" spans="53:53" x14ac:dyDescent="0.3">
      <c r="BA100623" s="2"/>
    </row>
    <row r="100624" spans="53:53" x14ac:dyDescent="0.3">
      <c r="BA100624" s="2"/>
    </row>
    <row r="100625" spans="53:53" x14ac:dyDescent="0.3">
      <c r="BA100625" s="2"/>
    </row>
    <row r="100626" spans="53:53" x14ac:dyDescent="0.3">
      <c r="BA100626" s="2"/>
    </row>
    <row r="100627" spans="53:53" x14ac:dyDescent="0.3">
      <c r="BA100627" s="2"/>
    </row>
    <row r="100628" spans="53:53" x14ac:dyDescent="0.3">
      <c r="BA100628" s="2"/>
    </row>
    <row r="100629" spans="53:53" x14ac:dyDescent="0.3">
      <c r="BA100629" s="2"/>
    </row>
    <row r="100630" spans="53:53" x14ac:dyDescent="0.3">
      <c r="BA100630" s="2"/>
    </row>
    <row r="100631" spans="53:53" x14ac:dyDescent="0.3">
      <c r="BA100631" s="2"/>
    </row>
    <row r="100632" spans="53:53" x14ac:dyDescent="0.3">
      <c r="BA100632" s="2"/>
    </row>
    <row r="100633" spans="53:53" x14ac:dyDescent="0.3">
      <c r="BA100633" s="2"/>
    </row>
    <row r="100634" spans="53:53" x14ac:dyDescent="0.3">
      <c r="BA100634" s="2"/>
    </row>
    <row r="100635" spans="53:53" x14ac:dyDescent="0.3">
      <c r="BA100635" s="2"/>
    </row>
    <row r="100636" spans="53:53" x14ac:dyDescent="0.3">
      <c r="BA100636" s="2"/>
    </row>
    <row r="100637" spans="53:53" x14ac:dyDescent="0.3">
      <c r="BA100637" s="2"/>
    </row>
    <row r="100638" spans="53:53" x14ac:dyDescent="0.3">
      <c r="BA100638" s="2"/>
    </row>
    <row r="100639" spans="53:53" x14ac:dyDescent="0.3">
      <c r="BA100639" s="2"/>
    </row>
    <row r="100640" spans="53:53" x14ac:dyDescent="0.3">
      <c r="BA100640" s="2"/>
    </row>
    <row r="100641" spans="53:53" x14ac:dyDescent="0.3">
      <c r="BA100641" s="2"/>
    </row>
    <row r="100642" spans="53:53" x14ac:dyDescent="0.3">
      <c r="BA100642" s="2"/>
    </row>
    <row r="100643" spans="53:53" x14ac:dyDescent="0.3">
      <c r="BA100643" s="2"/>
    </row>
    <row r="100644" spans="53:53" x14ac:dyDescent="0.3">
      <c r="BA100644" s="2"/>
    </row>
    <row r="100645" spans="53:53" x14ac:dyDescent="0.3">
      <c r="BA100645" s="2"/>
    </row>
    <row r="100646" spans="53:53" x14ac:dyDescent="0.3">
      <c r="BA100646" s="2"/>
    </row>
    <row r="100647" spans="53:53" x14ac:dyDescent="0.3">
      <c r="BA100647" s="2"/>
    </row>
    <row r="100648" spans="53:53" x14ac:dyDescent="0.3">
      <c r="BA100648" s="2"/>
    </row>
    <row r="100649" spans="53:53" x14ac:dyDescent="0.3">
      <c r="BA100649" s="2"/>
    </row>
    <row r="100650" spans="53:53" x14ac:dyDescent="0.3">
      <c r="BA100650" s="2"/>
    </row>
    <row r="100651" spans="53:53" x14ac:dyDescent="0.3">
      <c r="BA100651" s="2"/>
    </row>
    <row r="100652" spans="53:53" x14ac:dyDescent="0.3">
      <c r="BA100652" s="2"/>
    </row>
    <row r="100653" spans="53:53" x14ac:dyDescent="0.3">
      <c r="BA100653" s="2"/>
    </row>
    <row r="100654" spans="53:53" x14ac:dyDescent="0.3">
      <c r="BA100654" s="2"/>
    </row>
    <row r="100655" spans="53:53" x14ac:dyDescent="0.3">
      <c r="BA100655" s="2"/>
    </row>
    <row r="100656" spans="53:53" x14ac:dyDescent="0.3">
      <c r="BA100656" s="2"/>
    </row>
    <row r="100657" spans="53:53" x14ac:dyDescent="0.3">
      <c r="BA100657" s="2"/>
    </row>
    <row r="100658" spans="53:53" x14ac:dyDescent="0.3">
      <c r="BA100658" s="2"/>
    </row>
    <row r="100659" spans="53:53" x14ac:dyDescent="0.3">
      <c r="BA100659" s="2"/>
    </row>
    <row r="100660" spans="53:53" x14ac:dyDescent="0.3">
      <c r="BA100660" s="2"/>
    </row>
    <row r="100661" spans="53:53" x14ac:dyDescent="0.3">
      <c r="BA100661" s="2"/>
    </row>
    <row r="100662" spans="53:53" x14ac:dyDescent="0.3">
      <c r="BA100662" s="2"/>
    </row>
    <row r="100663" spans="53:53" x14ac:dyDescent="0.3">
      <c r="BA100663" s="2"/>
    </row>
    <row r="100664" spans="53:53" x14ac:dyDescent="0.3">
      <c r="BA100664" s="2"/>
    </row>
    <row r="100665" spans="53:53" x14ac:dyDescent="0.3">
      <c r="BA100665" s="2"/>
    </row>
    <row r="100666" spans="53:53" x14ac:dyDescent="0.3">
      <c r="BA100666" s="2"/>
    </row>
    <row r="100667" spans="53:53" x14ac:dyDescent="0.3">
      <c r="BA100667" s="2"/>
    </row>
    <row r="100668" spans="53:53" x14ac:dyDescent="0.3">
      <c r="BA100668" s="2"/>
    </row>
    <row r="100669" spans="53:53" x14ac:dyDescent="0.3">
      <c r="BA100669" s="2"/>
    </row>
    <row r="100670" spans="53:53" x14ac:dyDescent="0.3">
      <c r="BA100670" s="2"/>
    </row>
    <row r="100671" spans="53:53" x14ac:dyDescent="0.3">
      <c r="BA100671" s="2"/>
    </row>
    <row r="100672" spans="53:53" x14ac:dyDescent="0.3">
      <c r="BA100672" s="2"/>
    </row>
    <row r="100673" spans="53:53" x14ac:dyDescent="0.3">
      <c r="BA100673" s="2"/>
    </row>
    <row r="100674" spans="53:53" x14ac:dyDescent="0.3">
      <c r="BA100674" s="2"/>
    </row>
    <row r="100675" spans="53:53" x14ac:dyDescent="0.3">
      <c r="BA100675" s="2"/>
    </row>
    <row r="100676" spans="53:53" x14ac:dyDescent="0.3">
      <c r="BA100676" s="2"/>
    </row>
    <row r="100677" spans="53:53" x14ac:dyDescent="0.3">
      <c r="BA100677" s="2"/>
    </row>
    <row r="100678" spans="53:53" x14ac:dyDescent="0.3">
      <c r="BA100678" s="2"/>
    </row>
    <row r="100679" spans="53:53" x14ac:dyDescent="0.3">
      <c r="BA100679" s="2"/>
    </row>
    <row r="100680" spans="53:53" x14ac:dyDescent="0.3">
      <c r="BA100680" s="2"/>
    </row>
    <row r="100681" spans="53:53" x14ac:dyDescent="0.3">
      <c r="BA100681" s="2"/>
    </row>
    <row r="100682" spans="53:53" x14ac:dyDescent="0.3">
      <c r="BA100682" s="2"/>
    </row>
    <row r="100683" spans="53:53" x14ac:dyDescent="0.3">
      <c r="BA100683" s="2"/>
    </row>
    <row r="100684" spans="53:53" x14ac:dyDescent="0.3">
      <c r="BA100684" s="2"/>
    </row>
    <row r="100685" spans="53:53" x14ac:dyDescent="0.3">
      <c r="BA100685" s="2"/>
    </row>
    <row r="100686" spans="53:53" x14ac:dyDescent="0.3">
      <c r="BA100686" s="2"/>
    </row>
    <row r="100687" spans="53:53" x14ac:dyDescent="0.3">
      <c r="BA100687" s="2"/>
    </row>
    <row r="100688" spans="53:53" x14ac:dyDescent="0.3">
      <c r="BA100688" s="2"/>
    </row>
    <row r="100689" spans="53:53" x14ac:dyDescent="0.3">
      <c r="BA100689" s="2"/>
    </row>
    <row r="100690" spans="53:53" x14ac:dyDescent="0.3">
      <c r="BA100690" s="2"/>
    </row>
    <row r="100691" spans="53:53" x14ac:dyDescent="0.3">
      <c r="BA100691" s="2"/>
    </row>
    <row r="100692" spans="53:53" x14ac:dyDescent="0.3">
      <c r="BA100692" s="2"/>
    </row>
    <row r="100693" spans="53:53" x14ac:dyDescent="0.3">
      <c r="BA100693" s="2"/>
    </row>
    <row r="100694" spans="53:53" x14ac:dyDescent="0.3">
      <c r="BA100694" s="2"/>
    </row>
    <row r="100695" spans="53:53" x14ac:dyDescent="0.3">
      <c r="BA100695" s="2"/>
    </row>
    <row r="100696" spans="53:53" x14ac:dyDescent="0.3">
      <c r="BA100696" s="2"/>
    </row>
    <row r="100697" spans="53:53" x14ac:dyDescent="0.3">
      <c r="BA100697" s="2"/>
    </row>
    <row r="100698" spans="53:53" x14ac:dyDescent="0.3">
      <c r="BA100698" s="2"/>
    </row>
    <row r="100699" spans="53:53" x14ac:dyDescent="0.3">
      <c r="BA100699" s="2"/>
    </row>
    <row r="100700" spans="53:53" x14ac:dyDescent="0.3">
      <c r="BA100700" s="2"/>
    </row>
    <row r="100701" spans="53:53" x14ac:dyDescent="0.3">
      <c r="BA100701" s="2"/>
    </row>
    <row r="100702" spans="53:53" x14ac:dyDescent="0.3">
      <c r="BA100702" s="2"/>
    </row>
    <row r="100703" spans="53:53" x14ac:dyDescent="0.3">
      <c r="BA100703" s="2"/>
    </row>
    <row r="100704" spans="53:53" x14ac:dyDescent="0.3">
      <c r="BA100704" s="2"/>
    </row>
    <row r="100705" spans="53:53" x14ac:dyDescent="0.3">
      <c r="BA100705" s="2"/>
    </row>
    <row r="100706" spans="53:53" x14ac:dyDescent="0.3">
      <c r="BA100706" s="2"/>
    </row>
    <row r="100707" spans="53:53" x14ac:dyDescent="0.3">
      <c r="BA100707" s="2"/>
    </row>
    <row r="100708" spans="53:53" x14ac:dyDescent="0.3">
      <c r="BA100708" s="2"/>
    </row>
    <row r="100709" spans="53:53" x14ac:dyDescent="0.3">
      <c r="BA100709" s="2"/>
    </row>
    <row r="100710" spans="53:53" x14ac:dyDescent="0.3">
      <c r="BA100710" s="2"/>
    </row>
    <row r="100711" spans="53:53" x14ac:dyDescent="0.3">
      <c r="BA100711" s="2"/>
    </row>
    <row r="100712" spans="53:53" x14ac:dyDescent="0.3">
      <c r="BA100712" s="2"/>
    </row>
    <row r="100713" spans="53:53" x14ac:dyDescent="0.3">
      <c r="BA100713" s="2"/>
    </row>
    <row r="100714" spans="53:53" x14ac:dyDescent="0.3">
      <c r="BA100714" s="2"/>
    </row>
    <row r="100715" spans="53:53" x14ac:dyDescent="0.3">
      <c r="BA100715" s="2"/>
    </row>
    <row r="100716" spans="53:53" x14ac:dyDescent="0.3">
      <c r="BA100716" s="2"/>
    </row>
    <row r="100717" spans="53:53" x14ac:dyDescent="0.3">
      <c r="BA100717" s="2"/>
    </row>
    <row r="100718" spans="53:53" x14ac:dyDescent="0.3">
      <c r="BA100718" s="2"/>
    </row>
    <row r="100719" spans="53:53" x14ac:dyDescent="0.3">
      <c r="BA100719" s="2"/>
    </row>
    <row r="100720" spans="53:53" x14ac:dyDescent="0.3">
      <c r="BA100720" s="2"/>
    </row>
    <row r="100721" spans="53:53" x14ac:dyDescent="0.3">
      <c r="BA100721" s="2"/>
    </row>
    <row r="100722" spans="53:53" x14ac:dyDescent="0.3">
      <c r="BA100722" s="2"/>
    </row>
    <row r="100723" spans="53:53" x14ac:dyDescent="0.3">
      <c r="BA100723" s="2"/>
    </row>
    <row r="100724" spans="53:53" x14ac:dyDescent="0.3">
      <c r="BA100724" s="2"/>
    </row>
    <row r="100725" spans="53:53" x14ac:dyDescent="0.3">
      <c r="BA100725" s="2"/>
    </row>
    <row r="100726" spans="53:53" x14ac:dyDescent="0.3">
      <c r="BA100726" s="2"/>
    </row>
    <row r="100727" spans="53:53" x14ac:dyDescent="0.3">
      <c r="BA100727" s="2"/>
    </row>
    <row r="100728" spans="53:53" x14ac:dyDescent="0.3">
      <c r="BA100728" s="2"/>
    </row>
    <row r="100729" spans="53:53" x14ac:dyDescent="0.3">
      <c r="BA100729" s="2"/>
    </row>
    <row r="100730" spans="53:53" x14ac:dyDescent="0.3">
      <c r="BA100730" s="2"/>
    </row>
    <row r="100731" spans="53:53" x14ac:dyDescent="0.3">
      <c r="BA100731" s="2"/>
    </row>
    <row r="100732" spans="53:53" x14ac:dyDescent="0.3">
      <c r="BA100732" s="2"/>
    </row>
    <row r="100733" spans="53:53" x14ac:dyDescent="0.3">
      <c r="BA100733" s="2"/>
    </row>
    <row r="100734" spans="53:53" x14ac:dyDescent="0.3">
      <c r="BA100734" s="2"/>
    </row>
    <row r="100735" spans="53:53" x14ac:dyDescent="0.3">
      <c r="BA100735" s="2"/>
    </row>
    <row r="100736" spans="53:53" x14ac:dyDescent="0.3">
      <c r="BA100736" s="2"/>
    </row>
    <row r="100737" spans="53:53" x14ac:dyDescent="0.3">
      <c r="BA100737" s="2"/>
    </row>
    <row r="100738" spans="53:53" x14ac:dyDescent="0.3">
      <c r="BA100738" s="2"/>
    </row>
    <row r="100739" spans="53:53" x14ac:dyDescent="0.3">
      <c r="BA100739" s="2"/>
    </row>
    <row r="100740" spans="53:53" x14ac:dyDescent="0.3">
      <c r="BA100740" s="2"/>
    </row>
    <row r="100741" spans="53:53" x14ac:dyDescent="0.3">
      <c r="BA100741" s="2"/>
    </row>
    <row r="100742" spans="53:53" x14ac:dyDescent="0.3">
      <c r="BA100742" s="2"/>
    </row>
    <row r="100743" spans="53:53" x14ac:dyDescent="0.3">
      <c r="BA100743" s="2"/>
    </row>
    <row r="100744" spans="53:53" x14ac:dyDescent="0.3">
      <c r="BA100744" s="2"/>
    </row>
    <row r="100745" spans="53:53" x14ac:dyDescent="0.3">
      <c r="BA100745" s="2"/>
    </row>
    <row r="100746" spans="53:53" x14ac:dyDescent="0.3">
      <c r="BA100746" s="2"/>
    </row>
    <row r="100747" spans="53:53" x14ac:dyDescent="0.3">
      <c r="BA100747" s="2"/>
    </row>
    <row r="100748" spans="53:53" x14ac:dyDescent="0.3">
      <c r="BA100748" s="2"/>
    </row>
    <row r="100749" spans="53:53" x14ac:dyDescent="0.3">
      <c r="BA100749" s="2"/>
    </row>
    <row r="100750" spans="53:53" x14ac:dyDescent="0.3">
      <c r="BA100750" s="2"/>
    </row>
    <row r="100751" spans="53:53" x14ac:dyDescent="0.3">
      <c r="BA100751" s="2"/>
    </row>
    <row r="100752" spans="53:53" x14ac:dyDescent="0.3">
      <c r="BA100752" s="2"/>
    </row>
    <row r="100753" spans="53:53" x14ac:dyDescent="0.3">
      <c r="BA100753" s="2"/>
    </row>
    <row r="100754" spans="53:53" x14ac:dyDescent="0.3">
      <c r="BA100754" s="2"/>
    </row>
    <row r="100755" spans="53:53" x14ac:dyDescent="0.3">
      <c r="BA100755" s="2"/>
    </row>
    <row r="100756" spans="53:53" x14ac:dyDescent="0.3">
      <c r="BA100756" s="2"/>
    </row>
    <row r="100757" spans="53:53" x14ac:dyDescent="0.3">
      <c r="BA100757" s="2"/>
    </row>
    <row r="100758" spans="53:53" x14ac:dyDescent="0.3">
      <c r="BA100758" s="2"/>
    </row>
    <row r="100759" spans="53:53" x14ac:dyDescent="0.3">
      <c r="BA100759" s="2"/>
    </row>
    <row r="100760" spans="53:53" x14ac:dyDescent="0.3">
      <c r="BA100760" s="2"/>
    </row>
    <row r="100761" spans="53:53" x14ac:dyDescent="0.3">
      <c r="BA100761" s="2"/>
    </row>
    <row r="100762" spans="53:53" x14ac:dyDescent="0.3">
      <c r="BA100762" s="2"/>
    </row>
    <row r="100763" spans="53:53" x14ac:dyDescent="0.3">
      <c r="BA100763" s="2"/>
    </row>
    <row r="100764" spans="53:53" x14ac:dyDescent="0.3">
      <c r="BA100764" s="2"/>
    </row>
    <row r="100765" spans="53:53" x14ac:dyDescent="0.3">
      <c r="BA100765" s="2"/>
    </row>
    <row r="100766" spans="53:53" x14ac:dyDescent="0.3">
      <c r="BA100766" s="2"/>
    </row>
    <row r="100767" spans="53:53" x14ac:dyDescent="0.3">
      <c r="BA100767" s="2"/>
    </row>
    <row r="100768" spans="53:53" x14ac:dyDescent="0.3">
      <c r="BA100768" s="2"/>
    </row>
    <row r="100769" spans="53:53" x14ac:dyDescent="0.3">
      <c r="BA100769" s="2"/>
    </row>
    <row r="100770" spans="53:53" x14ac:dyDescent="0.3">
      <c r="BA100770" s="2"/>
    </row>
    <row r="100771" spans="53:53" x14ac:dyDescent="0.3">
      <c r="BA100771" s="2"/>
    </row>
    <row r="100772" spans="53:53" x14ac:dyDescent="0.3">
      <c r="BA100772" s="2"/>
    </row>
    <row r="100773" spans="53:53" x14ac:dyDescent="0.3">
      <c r="BA100773" s="2"/>
    </row>
    <row r="100774" spans="53:53" x14ac:dyDescent="0.3">
      <c r="BA100774" s="2"/>
    </row>
    <row r="100775" spans="53:53" x14ac:dyDescent="0.3">
      <c r="BA100775" s="2"/>
    </row>
    <row r="100776" spans="53:53" x14ac:dyDescent="0.3">
      <c r="BA100776" s="2"/>
    </row>
    <row r="100777" spans="53:53" x14ac:dyDescent="0.3">
      <c r="BA100777" s="2"/>
    </row>
    <row r="100778" spans="53:53" x14ac:dyDescent="0.3">
      <c r="BA100778" s="2"/>
    </row>
    <row r="100779" spans="53:53" x14ac:dyDescent="0.3">
      <c r="BA100779" s="2"/>
    </row>
    <row r="100780" spans="53:53" x14ac:dyDescent="0.3">
      <c r="BA100780" s="2"/>
    </row>
    <row r="100781" spans="53:53" x14ac:dyDescent="0.3">
      <c r="BA100781" s="2"/>
    </row>
    <row r="100782" spans="53:53" x14ac:dyDescent="0.3">
      <c r="BA100782" s="2"/>
    </row>
    <row r="100783" spans="53:53" x14ac:dyDescent="0.3">
      <c r="BA100783" s="2"/>
    </row>
    <row r="100784" spans="53:53" x14ac:dyDescent="0.3">
      <c r="BA100784" s="2"/>
    </row>
    <row r="100785" spans="53:53" x14ac:dyDescent="0.3">
      <c r="BA100785" s="2"/>
    </row>
    <row r="100786" spans="53:53" x14ac:dyDescent="0.3">
      <c r="BA100786" s="2"/>
    </row>
    <row r="100787" spans="53:53" x14ac:dyDescent="0.3">
      <c r="BA100787" s="2"/>
    </row>
    <row r="100788" spans="53:53" x14ac:dyDescent="0.3">
      <c r="BA100788" s="2"/>
    </row>
    <row r="100789" spans="53:53" x14ac:dyDescent="0.3">
      <c r="BA100789" s="2"/>
    </row>
    <row r="100790" spans="53:53" x14ac:dyDescent="0.3">
      <c r="BA100790" s="2"/>
    </row>
    <row r="100791" spans="53:53" x14ac:dyDescent="0.3">
      <c r="BA100791" s="2"/>
    </row>
    <row r="100792" spans="53:53" x14ac:dyDescent="0.3">
      <c r="BA100792" s="2"/>
    </row>
    <row r="100793" spans="53:53" x14ac:dyDescent="0.3">
      <c r="BA100793" s="2"/>
    </row>
    <row r="100794" spans="53:53" x14ac:dyDescent="0.3">
      <c r="BA100794" s="2"/>
    </row>
    <row r="100795" spans="53:53" x14ac:dyDescent="0.3">
      <c r="BA100795" s="2"/>
    </row>
    <row r="100796" spans="53:53" x14ac:dyDescent="0.3">
      <c r="BA100796" s="2"/>
    </row>
    <row r="100797" spans="53:53" x14ac:dyDescent="0.3">
      <c r="BA100797" s="2"/>
    </row>
    <row r="100798" spans="53:53" x14ac:dyDescent="0.3">
      <c r="BA100798" s="2"/>
    </row>
    <row r="100799" spans="53:53" x14ac:dyDescent="0.3">
      <c r="BA100799" s="2"/>
    </row>
    <row r="100800" spans="53:53" x14ac:dyDescent="0.3">
      <c r="BA100800" s="2"/>
    </row>
    <row r="100801" spans="53:53" x14ac:dyDescent="0.3">
      <c r="BA100801" s="2"/>
    </row>
    <row r="100802" spans="53:53" x14ac:dyDescent="0.3">
      <c r="BA100802" s="2"/>
    </row>
    <row r="100803" spans="53:53" x14ac:dyDescent="0.3">
      <c r="BA100803" s="2"/>
    </row>
    <row r="100804" spans="53:53" x14ac:dyDescent="0.3">
      <c r="BA100804" s="2"/>
    </row>
    <row r="100805" spans="53:53" x14ac:dyDescent="0.3">
      <c r="BA100805" s="2"/>
    </row>
    <row r="100806" spans="53:53" x14ac:dyDescent="0.3">
      <c r="BA100806" s="2"/>
    </row>
    <row r="100807" spans="53:53" x14ac:dyDescent="0.3">
      <c r="BA100807" s="2"/>
    </row>
    <row r="100808" spans="53:53" x14ac:dyDescent="0.3">
      <c r="BA100808" s="2"/>
    </row>
    <row r="100809" spans="53:53" x14ac:dyDescent="0.3">
      <c r="BA100809" s="2"/>
    </row>
    <row r="100810" spans="53:53" x14ac:dyDescent="0.3">
      <c r="BA100810" s="2"/>
    </row>
    <row r="100811" spans="53:53" x14ac:dyDescent="0.3">
      <c r="BA100811" s="2"/>
    </row>
    <row r="100812" spans="53:53" x14ac:dyDescent="0.3">
      <c r="BA100812" s="2"/>
    </row>
    <row r="100813" spans="53:53" x14ac:dyDescent="0.3">
      <c r="BA100813" s="2"/>
    </row>
    <row r="100814" spans="53:53" x14ac:dyDescent="0.3">
      <c r="BA100814" s="2"/>
    </row>
    <row r="100815" spans="53:53" x14ac:dyDescent="0.3">
      <c r="BA100815" s="2"/>
    </row>
    <row r="100816" spans="53:53" x14ac:dyDescent="0.3">
      <c r="BA100816" s="2"/>
    </row>
    <row r="100817" spans="53:53" x14ac:dyDescent="0.3">
      <c r="BA100817" s="2"/>
    </row>
    <row r="100818" spans="53:53" x14ac:dyDescent="0.3">
      <c r="BA100818" s="2"/>
    </row>
    <row r="100819" spans="53:53" x14ac:dyDescent="0.3">
      <c r="BA100819" s="2"/>
    </row>
    <row r="100820" spans="53:53" x14ac:dyDescent="0.3">
      <c r="BA100820" s="2"/>
    </row>
    <row r="100821" spans="53:53" x14ac:dyDescent="0.3">
      <c r="BA100821" s="2"/>
    </row>
    <row r="100822" spans="53:53" x14ac:dyDescent="0.3">
      <c r="BA100822" s="2"/>
    </row>
    <row r="100823" spans="53:53" x14ac:dyDescent="0.3">
      <c r="BA100823" s="2"/>
    </row>
    <row r="100824" spans="53:53" x14ac:dyDescent="0.3">
      <c r="BA100824" s="2"/>
    </row>
    <row r="100825" spans="53:53" x14ac:dyDescent="0.3">
      <c r="BA100825" s="2"/>
    </row>
    <row r="100826" spans="53:53" x14ac:dyDescent="0.3">
      <c r="BA100826" s="2"/>
    </row>
    <row r="100827" spans="53:53" x14ac:dyDescent="0.3">
      <c r="BA100827" s="2"/>
    </row>
    <row r="100828" spans="53:53" x14ac:dyDescent="0.3">
      <c r="BA100828" s="2"/>
    </row>
    <row r="100829" spans="53:53" x14ac:dyDescent="0.3">
      <c r="BA100829" s="2"/>
    </row>
    <row r="100830" spans="53:53" x14ac:dyDescent="0.3">
      <c r="BA100830" s="2"/>
    </row>
    <row r="100831" spans="53:53" x14ac:dyDescent="0.3">
      <c r="BA100831" s="2"/>
    </row>
    <row r="100832" spans="53:53" x14ac:dyDescent="0.3">
      <c r="BA100832" s="2"/>
    </row>
    <row r="100833" spans="53:53" x14ac:dyDescent="0.3">
      <c r="BA100833" s="2"/>
    </row>
    <row r="100834" spans="53:53" x14ac:dyDescent="0.3">
      <c r="BA100834" s="2"/>
    </row>
    <row r="100835" spans="53:53" x14ac:dyDescent="0.3">
      <c r="BA100835" s="2"/>
    </row>
    <row r="100836" spans="53:53" x14ac:dyDescent="0.3">
      <c r="BA100836" s="2"/>
    </row>
    <row r="100837" spans="53:53" x14ac:dyDescent="0.3">
      <c r="BA100837" s="2"/>
    </row>
    <row r="100838" spans="53:53" x14ac:dyDescent="0.3">
      <c r="BA100838" s="2"/>
    </row>
    <row r="100839" spans="53:53" x14ac:dyDescent="0.3">
      <c r="BA100839" s="2"/>
    </row>
    <row r="100840" spans="53:53" x14ac:dyDescent="0.3">
      <c r="BA100840" s="2"/>
    </row>
    <row r="100841" spans="53:53" x14ac:dyDescent="0.3">
      <c r="BA100841" s="2"/>
    </row>
    <row r="100842" spans="53:53" x14ac:dyDescent="0.3">
      <c r="BA100842" s="2"/>
    </row>
    <row r="100843" spans="53:53" x14ac:dyDescent="0.3">
      <c r="BA100843" s="2"/>
    </row>
    <row r="100844" spans="53:53" x14ac:dyDescent="0.3">
      <c r="BA100844" s="2"/>
    </row>
    <row r="100845" spans="53:53" x14ac:dyDescent="0.3">
      <c r="BA100845" s="2"/>
    </row>
    <row r="100846" spans="53:53" x14ac:dyDescent="0.3">
      <c r="BA100846" s="2"/>
    </row>
    <row r="100847" spans="53:53" x14ac:dyDescent="0.3">
      <c r="BA100847" s="2"/>
    </row>
    <row r="100848" spans="53:53" x14ac:dyDescent="0.3">
      <c r="BA100848" s="2"/>
    </row>
    <row r="100849" spans="53:53" x14ac:dyDescent="0.3">
      <c r="BA100849" s="2"/>
    </row>
    <row r="100850" spans="53:53" x14ac:dyDescent="0.3">
      <c r="BA100850" s="2"/>
    </row>
    <row r="100851" spans="53:53" x14ac:dyDescent="0.3">
      <c r="BA100851" s="2"/>
    </row>
    <row r="100852" spans="53:53" x14ac:dyDescent="0.3">
      <c r="BA100852" s="2"/>
    </row>
    <row r="100853" spans="53:53" x14ac:dyDescent="0.3">
      <c r="BA100853" s="2"/>
    </row>
    <row r="100854" spans="53:53" x14ac:dyDescent="0.3">
      <c r="BA100854" s="2"/>
    </row>
    <row r="100855" spans="53:53" x14ac:dyDescent="0.3">
      <c r="BA100855" s="2"/>
    </row>
    <row r="100856" spans="53:53" x14ac:dyDescent="0.3">
      <c r="BA100856" s="2"/>
    </row>
    <row r="100857" spans="53:53" x14ac:dyDescent="0.3">
      <c r="BA100857" s="2"/>
    </row>
    <row r="100858" spans="53:53" x14ac:dyDescent="0.3">
      <c r="BA100858" s="2"/>
    </row>
    <row r="100859" spans="53:53" x14ac:dyDescent="0.3">
      <c r="BA100859" s="2"/>
    </row>
    <row r="100860" spans="53:53" x14ac:dyDescent="0.3">
      <c r="BA100860" s="2"/>
    </row>
    <row r="100861" spans="53:53" x14ac:dyDescent="0.3">
      <c r="BA100861" s="2"/>
    </row>
    <row r="100862" spans="53:53" x14ac:dyDescent="0.3">
      <c r="BA100862" s="2"/>
    </row>
    <row r="100863" spans="53:53" x14ac:dyDescent="0.3">
      <c r="BA100863" s="2"/>
    </row>
    <row r="100864" spans="53:53" x14ac:dyDescent="0.3">
      <c r="BA100864" s="2"/>
    </row>
    <row r="100865" spans="53:53" x14ac:dyDescent="0.3">
      <c r="BA100865" s="2"/>
    </row>
    <row r="100866" spans="53:53" x14ac:dyDescent="0.3">
      <c r="BA100866" s="2"/>
    </row>
    <row r="100867" spans="53:53" x14ac:dyDescent="0.3">
      <c r="BA100867" s="2"/>
    </row>
    <row r="100868" spans="53:53" x14ac:dyDescent="0.3">
      <c r="BA100868" s="2"/>
    </row>
    <row r="100869" spans="53:53" x14ac:dyDescent="0.3">
      <c r="BA100869" s="2"/>
    </row>
    <row r="100870" spans="53:53" x14ac:dyDescent="0.3">
      <c r="BA100870" s="2"/>
    </row>
    <row r="100871" spans="53:53" x14ac:dyDescent="0.3">
      <c r="BA100871" s="2"/>
    </row>
    <row r="100872" spans="53:53" x14ac:dyDescent="0.3">
      <c r="BA100872" s="2"/>
    </row>
    <row r="100873" spans="53:53" x14ac:dyDescent="0.3">
      <c r="BA100873" s="2"/>
    </row>
    <row r="100874" spans="53:53" x14ac:dyDescent="0.3">
      <c r="BA100874" s="2"/>
    </row>
    <row r="100875" spans="53:53" x14ac:dyDescent="0.3">
      <c r="BA100875" s="2"/>
    </row>
    <row r="100876" spans="53:53" x14ac:dyDescent="0.3">
      <c r="BA100876" s="2"/>
    </row>
    <row r="100877" spans="53:53" x14ac:dyDescent="0.3">
      <c r="BA100877" s="2"/>
    </row>
    <row r="100878" spans="53:53" x14ac:dyDescent="0.3">
      <c r="BA100878" s="2"/>
    </row>
    <row r="100879" spans="53:53" x14ac:dyDescent="0.3">
      <c r="BA100879" s="2"/>
    </row>
    <row r="100880" spans="53:53" x14ac:dyDescent="0.3">
      <c r="BA100880" s="2"/>
    </row>
    <row r="100881" spans="53:53" x14ac:dyDescent="0.3">
      <c r="BA100881" s="2"/>
    </row>
    <row r="100882" spans="53:53" x14ac:dyDescent="0.3">
      <c r="BA100882" s="2"/>
    </row>
    <row r="100883" spans="53:53" x14ac:dyDescent="0.3">
      <c r="BA100883" s="2"/>
    </row>
    <row r="100884" spans="53:53" x14ac:dyDescent="0.3">
      <c r="BA100884" s="2"/>
    </row>
    <row r="100885" spans="53:53" x14ac:dyDescent="0.3">
      <c r="BA100885" s="2"/>
    </row>
    <row r="100886" spans="53:53" x14ac:dyDescent="0.3">
      <c r="BA100886" s="2"/>
    </row>
    <row r="100887" spans="53:53" x14ac:dyDescent="0.3">
      <c r="BA100887" s="2"/>
    </row>
    <row r="100888" spans="53:53" x14ac:dyDescent="0.3">
      <c r="BA100888" s="2"/>
    </row>
    <row r="100889" spans="53:53" x14ac:dyDescent="0.3">
      <c r="BA100889" s="2"/>
    </row>
    <row r="100890" spans="53:53" x14ac:dyDescent="0.3">
      <c r="BA100890" s="2"/>
    </row>
    <row r="100891" spans="53:53" x14ac:dyDescent="0.3">
      <c r="BA100891" s="2"/>
    </row>
    <row r="100892" spans="53:53" x14ac:dyDescent="0.3">
      <c r="BA100892" s="2"/>
    </row>
    <row r="100893" spans="53:53" x14ac:dyDescent="0.3">
      <c r="BA100893" s="2"/>
    </row>
    <row r="100894" spans="53:53" x14ac:dyDescent="0.3">
      <c r="BA100894" s="2"/>
    </row>
    <row r="100895" spans="53:53" x14ac:dyDescent="0.3">
      <c r="BA100895" s="2"/>
    </row>
    <row r="100896" spans="53:53" x14ac:dyDescent="0.3">
      <c r="BA100896" s="2"/>
    </row>
    <row r="100897" spans="53:53" x14ac:dyDescent="0.3">
      <c r="BA100897" s="2"/>
    </row>
    <row r="100898" spans="53:53" x14ac:dyDescent="0.3">
      <c r="BA100898" s="2"/>
    </row>
    <row r="100899" spans="53:53" x14ac:dyDescent="0.3">
      <c r="BA100899" s="2"/>
    </row>
    <row r="100900" spans="53:53" x14ac:dyDescent="0.3">
      <c r="BA100900" s="2"/>
    </row>
    <row r="100901" spans="53:53" x14ac:dyDescent="0.3">
      <c r="BA100901" s="2"/>
    </row>
    <row r="100902" spans="53:53" x14ac:dyDescent="0.3">
      <c r="BA100902" s="2"/>
    </row>
    <row r="100903" spans="53:53" x14ac:dyDescent="0.3">
      <c r="BA100903" s="2"/>
    </row>
    <row r="100904" spans="53:53" x14ac:dyDescent="0.3">
      <c r="BA100904" s="2"/>
    </row>
    <row r="100905" spans="53:53" x14ac:dyDescent="0.3">
      <c r="BA100905" s="2"/>
    </row>
    <row r="100906" spans="53:53" x14ac:dyDescent="0.3">
      <c r="BA100906" s="2"/>
    </row>
    <row r="100907" spans="53:53" x14ac:dyDescent="0.3">
      <c r="BA100907" s="2"/>
    </row>
    <row r="100908" spans="53:53" x14ac:dyDescent="0.3">
      <c r="BA100908" s="2"/>
    </row>
    <row r="100909" spans="53:53" x14ac:dyDescent="0.3">
      <c r="BA100909" s="2"/>
    </row>
    <row r="100910" spans="53:53" x14ac:dyDescent="0.3">
      <c r="BA100910" s="2"/>
    </row>
    <row r="100911" spans="53:53" x14ac:dyDescent="0.3">
      <c r="BA100911" s="2"/>
    </row>
    <row r="100912" spans="53:53" x14ac:dyDescent="0.3">
      <c r="BA100912" s="2"/>
    </row>
    <row r="100913" spans="53:53" x14ac:dyDescent="0.3">
      <c r="BA100913" s="2"/>
    </row>
    <row r="100914" spans="53:53" x14ac:dyDescent="0.3">
      <c r="BA100914" s="2"/>
    </row>
    <row r="100915" spans="53:53" x14ac:dyDescent="0.3">
      <c r="BA100915" s="2"/>
    </row>
    <row r="100916" spans="53:53" x14ac:dyDescent="0.3">
      <c r="BA100916" s="2"/>
    </row>
    <row r="100917" spans="53:53" x14ac:dyDescent="0.3">
      <c r="BA100917" s="2"/>
    </row>
    <row r="100918" spans="53:53" x14ac:dyDescent="0.3">
      <c r="BA100918" s="2"/>
    </row>
    <row r="100919" spans="53:53" x14ac:dyDescent="0.3">
      <c r="BA100919" s="2"/>
    </row>
    <row r="100920" spans="53:53" x14ac:dyDescent="0.3">
      <c r="BA100920" s="2"/>
    </row>
    <row r="100921" spans="53:53" x14ac:dyDescent="0.3">
      <c r="BA100921" s="2"/>
    </row>
    <row r="100922" spans="53:53" x14ac:dyDescent="0.3">
      <c r="BA100922" s="2"/>
    </row>
    <row r="100923" spans="53:53" x14ac:dyDescent="0.3">
      <c r="BA100923" s="2"/>
    </row>
    <row r="100924" spans="53:53" x14ac:dyDescent="0.3">
      <c r="BA100924" s="2"/>
    </row>
    <row r="100925" spans="53:53" x14ac:dyDescent="0.3">
      <c r="BA100925" s="2"/>
    </row>
    <row r="100926" spans="53:53" x14ac:dyDescent="0.3">
      <c r="BA100926" s="2"/>
    </row>
    <row r="100927" spans="53:53" x14ac:dyDescent="0.3">
      <c r="BA100927" s="2"/>
    </row>
    <row r="100928" spans="53:53" x14ac:dyDescent="0.3">
      <c r="BA100928" s="2"/>
    </row>
    <row r="100929" spans="53:53" x14ac:dyDescent="0.3">
      <c r="BA100929" s="2"/>
    </row>
    <row r="100930" spans="53:53" x14ac:dyDescent="0.3">
      <c r="BA100930" s="2"/>
    </row>
    <row r="100931" spans="53:53" x14ac:dyDescent="0.3">
      <c r="BA100931" s="2"/>
    </row>
    <row r="100932" spans="53:53" x14ac:dyDescent="0.3">
      <c r="BA100932" s="2"/>
    </row>
    <row r="100933" spans="53:53" x14ac:dyDescent="0.3">
      <c r="BA100933" s="2"/>
    </row>
    <row r="100934" spans="53:53" x14ac:dyDescent="0.3">
      <c r="BA100934" s="2"/>
    </row>
    <row r="100935" spans="53:53" x14ac:dyDescent="0.3">
      <c r="BA100935" s="2"/>
    </row>
    <row r="100936" spans="53:53" x14ac:dyDescent="0.3">
      <c r="BA100936" s="2"/>
    </row>
    <row r="100937" spans="53:53" x14ac:dyDescent="0.3">
      <c r="BA100937" s="2"/>
    </row>
    <row r="100938" spans="53:53" x14ac:dyDescent="0.3">
      <c r="BA100938" s="2"/>
    </row>
    <row r="100939" spans="53:53" x14ac:dyDescent="0.3">
      <c r="BA100939" s="2"/>
    </row>
    <row r="100940" spans="53:53" x14ac:dyDescent="0.3">
      <c r="BA100940" s="2"/>
    </row>
    <row r="100941" spans="53:53" x14ac:dyDescent="0.3">
      <c r="BA100941" s="2"/>
    </row>
    <row r="100942" spans="53:53" x14ac:dyDescent="0.3">
      <c r="BA100942" s="2"/>
    </row>
    <row r="100943" spans="53:53" x14ac:dyDescent="0.3">
      <c r="BA100943" s="2"/>
    </row>
    <row r="100944" spans="53:53" x14ac:dyDescent="0.3">
      <c r="BA100944" s="2"/>
    </row>
    <row r="100945" spans="53:53" x14ac:dyDescent="0.3">
      <c r="BA100945" s="2"/>
    </row>
    <row r="100946" spans="53:53" x14ac:dyDescent="0.3">
      <c r="BA100946" s="2"/>
    </row>
    <row r="100947" spans="53:53" x14ac:dyDescent="0.3">
      <c r="BA100947" s="2"/>
    </row>
    <row r="100948" spans="53:53" x14ac:dyDescent="0.3">
      <c r="BA100948" s="2"/>
    </row>
    <row r="100949" spans="53:53" x14ac:dyDescent="0.3">
      <c r="BA100949" s="2"/>
    </row>
    <row r="100950" spans="53:53" x14ac:dyDescent="0.3">
      <c r="BA100950" s="2"/>
    </row>
    <row r="100951" spans="53:53" x14ac:dyDescent="0.3">
      <c r="BA100951" s="2"/>
    </row>
    <row r="100952" spans="53:53" x14ac:dyDescent="0.3">
      <c r="BA100952" s="2"/>
    </row>
    <row r="100953" spans="53:53" x14ac:dyDescent="0.3">
      <c r="BA100953" s="2"/>
    </row>
    <row r="100954" spans="53:53" x14ac:dyDescent="0.3">
      <c r="BA100954" s="2"/>
    </row>
    <row r="100955" spans="53:53" x14ac:dyDescent="0.3">
      <c r="BA100955" s="2"/>
    </row>
    <row r="100956" spans="53:53" x14ac:dyDescent="0.3">
      <c r="BA100956" s="2"/>
    </row>
    <row r="100957" spans="53:53" x14ac:dyDescent="0.3">
      <c r="BA100957" s="2"/>
    </row>
    <row r="100958" spans="53:53" x14ac:dyDescent="0.3">
      <c r="BA100958" s="2"/>
    </row>
    <row r="100959" spans="53:53" x14ac:dyDescent="0.3">
      <c r="BA100959" s="2"/>
    </row>
    <row r="100960" spans="53:53" x14ac:dyDescent="0.3">
      <c r="BA100960" s="2"/>
    </row>
    <row r="100961" spans="53:53" x14ac:dyDescent="0.3">
      <c r="BA100961" s="2"/>
    </row>
    <row r="100962" spans="53:53" x14ac:dyDescent="0.3">
      <c r="BA100962" s="2"/>
    </row>
    <row r="100963" spans="53:53" x14ac:dyDescent="0.3">
      <c r="BA100963" s="2"/>
    </row>
    <row r="100964" spans="53:53" x14ac:dyDescent="0.3">
      <c r="BA100964" s="2"/>
    </row>
    <row r="100965" spans="53:53" x14ac:dyDescent="0.3">
      <c r="BA100965" s="2"/>
    </row>
    <row r="100966" spans="53:53" x14ac:dyDescent="0.3">
      <c r="BA100966" s="2"/>
    </row>
  </sheetData>
  <autoFilter ref="AD1:BE1757" xr:uid="{BA73B3F1-C81F-4248-8419-4045FDE09F7B}">
    <filterColumn colId="5">
      <filters>
        <filter val="604"/>
      </filters>
    </filterColumn>
    <filterColumn colId="10">
      <filters>
        <filter val="74357045059001894101986"/>
      </filters>
    </filterColumn>
  </autoFilter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CFCE-B69D-4F9B-AB48-E3E5640E2B2A}">
  <dimension ref="A1:M30928"/>
  <sheetViews>
    <sheetView topLeftCell="A1248" zoomScale="130" zoomScaleNormal="130" workbookViewId="0">
      <selection activeCell="A1258" sqref="A1258"/>
    </sheetView>
  </sheetViews>
  <sheetFormatPr baseColWidth="10" defaultRowHeight="14.4" x14ac:dyDescent="0.3"/>
  <cols>
    <col min="1" max="1" width="41.77734375" bestFit="1" customWidth="1"/>
    <col min="6" max="6" width="10.88671875" style="2"/>
    <col min="13" max="13" width="10.88671875" style="2"/>
  </cols>
  <sheetData>
    <row r="1" spans="1:6" x14ac:dyDescent="0.3">
      <c r="A1" s="3" t="s">
        <v>54</v>
      </c>
      <c r="B1" s="3" t="s">
        <v>60</v>
      </c>
      <c r="C1" s="3" t="s">
        <v>61</v>
      </c>
      <c r="D1" s="3" t="s">
        <v>62</v>
      </c>
      <c r="E1" s="3" t="s">
        <v>58</v>
      </c>
      <c r="F1" s="5" t="s">
        <v>63</v>
      </c>
    </row>
    <row r="2" spans="1:6" x14ac:dyDescent="0.3">
      <c r="A2" s="6" t="s">
        <v>601</v>
      </c>
      <c r="B2" s="6">
        <v>29.58</v>
      </c>
      <c r="C2" s="6">
        <v>100</v>
      </c>
      <c r="D2" s="6" t="s">
        <v>71</v>
      </c>
      <c r="E2" s="6" t="s">
        <v>92</v>
      </c>
      <c r="F2" s="7">
        <v>45993</v>
      </c>
    </row>
    <row r="3" spans="1:6" x14ac:dyDescent="0.3">
      <c r="A3" s="8" t="s">
        <v>602</v>
      </c>
      <c r="B3" s="8">
        <v>29.58</v>
      </c>
      <c r="C3" s="8">
        <v>100</v>
      </c>
      <c r="D3" s="8" t="s">
        <v>71</v>
      </c>
      <c r="E3" s="8" t="s">
        <v>92</v>
      </c>
      <c r="F3" s="9">
        <v>45993</v>
      </c>
    </row>
    <row r="4" spans="1:6" x14ac:dyDescent="0.3">
      <c r="A4" s="6" t="s">
        <v>603</v>
      </c>
      <c r="B4" s="6">
        <v>89.1</v>
      </c>
      <c r="C4" s="6">
        <v>300</v>
      </c>
      <c r="D4" s="6" t="s">
        <v>91</v>
      </c>
      <c r="E4" s="6" t="s">
        <v>92</v>
      </c>
      <c r="F4" s="7">
        <v>45994</v>
      </c>
    </row>
    <row r="5" spans="1:6" x14ac:dyDescent="0.3">
      <c r="A5" s="8" t="s">
        <v>604</v>
      </c>
      <c r="B5" s="8">
        <v>89.1</v>
      </c>
      <c r="C5" s="8">
        <v>300</v>
      </c>
      <c r="D5" s="8" t="s">
        <v>91</v>
      </c>
      <c r="E5" s="8" t="s">
        <v>92</v>
      </c>
      <c r="F5" s="9">
        <v>45994</v>
      </c>
    </row>
    <row r="6" spans="1:6" x14ac:dyDescent="0.3">
      <c r="A6" s="6" t="s">
        <v>605</v>
      </c>
      <c r="B6" s="6">
        <v>96.03</v>
      </c>
      <c r="C6" s="6">
        <v>323.33999999999997</v>
      </c>
      <c r="D6" s="6" t="s">
        <v>91</v>
      </c>
      <c r="E6" s="6" t="s">
        <v>92</v>
      </c>
      <c r="F6" s="7">
        <v>45993</v>
      </c>
    </row>
    <row r="7" spans="1:6" x14ac:dyDescent="0.3">
      <c r="A7" s="8" t="s">
        <v>606</v>
      </c>
      <c r="B7" s="8">
        <v>269.42</v>
      </c>
      <c r="C7" s="8">
        <v>911.73</v>
      </c>
      <c r="D7" s="8" t="s">
        <v>91</v>
      </c>
      <c r="E7" s="8" t="s">
        <v>92</v>
      </c>
      <c r="F7" s="9">
        <v>45994</v>
      </c>
    </row>
    <row r="8" spans="1:6" x14ac:dyDescent="0.3">
      <c r="A8" s="6" t="s">
        <v>607</v>
      </c>
      <c r="B8" s="6">
        <v>29.46</v>
      </c>
      <c r="C8" s="6">
        <v>100</v>
      </c>
      <c r="D8" s="6" t="s">
        <v>71</v>
      </c>
      <c r="E8" s="6" t="s">
        <v>92</v>
      </c>
      <c r="F8" s="7">
        <v>45993</v>
      </c>
    </row>
    <row r="9" spans="1:6" x14ac:dyDescent="0.3">
      <c r="A9" s="8" t="s">
        <v>608</v>
      </c>
      <c r="B9" s="8">
        <v>73.5</v>
      </c>
      <c r="C9" s="8">
        <v>247</v>
      </c>
      <c r="D9" s="8" t="s">
        <v>91</v>
      </c>
      <c r="E9" s="8" t="s">
        <v>92</v>
      </c>
      <c r="F9" s="9">
        <v>45994</v>
      </c>
    </row>
    <row r="10" spans="1:6" x14ac:dyDescent="0.3">
      <c r="A10" s="6" t="s">
        <v>609</v>
      </c>
      <c r="B10" s="6">
        <v>23.03</v>
      </c>
      <c r="C10" s="6">
        <v>77.400000000000006</v>
      </c>
      <c r="D10" s="6" t="s">
        <v>91</v>
      </c>
      <c r="E10" s="6" t="s">
        <v>92</v>
      </c>
      <c r="F10" s="7">
        <v>45994</v>
      </c>
    </row>
    <row r="11" spans="1:6" x14ac:dyDescent="0.3">
      <c r="A11" s="8" t="s">
        <v>610</v>
      </c>
      <c r="B11" s="8">
        <v>23.78</v>
      </c>
      <c r="C11" s="8">
        <v>79.900000000000006</v>
      </c>
      <c r="D11" s="8" t="s">
        <v>91</v>
      </c>
      <c r="E11" s="8" t="s">
        <v>92</v>
      </c>
      <c r="F11" s="9">
        <v>45994</v>
      </c>
    </row>
    <row r="12" spans="1:6" x14ac:dyDescent="0.3">
      <c r="A12" s="6" t="s">
        <v>611</v>
      </c>
      <c r="B12" s="6">
        <v>48.95</v>
      </c>
      <c r="C12" s="6">
        <v>164.48</v>
      </c>
      <c r="D12" s="6" t="s">
        <v>91</v>
      </c>
      <c r="E12" s="6" t="s">
        <v>92</v>
      </c>
      <c r="F12" s="7">
        <v>45994</v>
      </c>
    </row>
    <row r="13" spans="1:6" x14ac:dyDescent="0.3">
      <c r="A13" s="8" t="s">
        <v>612</v>
      </c>
      <c r="B13" s="8">
        <v>8</v>
      </c>
      <c r="C13" s="8">
        <v>26.9</v>
      </c>
      <c r="D13" s="8" t="s">
        <v>91</v>
      </c>
      <c r="E13" s="8" t="s">
        <v>92</v>
      </c>
      <c r="F13" s="9">
        <v>45994</v>
      </c>
    </row>
    <row r="14" spans="1:6" x14ac:dyDescent="0.3">
      <c r="A14" s="6" t="s">
        <v>613</v>
      </c>
      <c r="B14" s="6">
        <v>460.96</v>
      </c>
      <c r="C14" s="6">
        <v>1549</v>
      </c>
      <c r="D14" s="6" t="s">
        <v>91</v>
      </c>
      <c r="E14" s="6" t="s">
        <v>92</v>
      </c>
      <c r="F14" s="7">
        <v>45994</v>
      </c>
    </row>
    <row r="15" spans="1:6" x14ac:dyDescent="0.3">
      <c r="A15" s="8" t="s">
        <v>614</v>
      </c>
      <c r="B15" s="8">
        <v>73.349999999999994</v>
      </c>
      <c r="C15" s="8">
        <v>246.5</v>
      </c>
      <c r="D15" s="8" t="s">
        <v>91</v>
      </c>
      <c r="E15" s="8" t="s">
        <v>92</v>
      </c>
      <c r="F15" s="9">
        <v>45994</v>
      </c>
    </row>
    <row r="16" spans="1:6" x14ac:dyDescent="0.3">
      <c r="A16" s="6" t="s">
        <v>615</v>
      </c>
      <c r="B16" s="6">
        <v>31.54</v>
      </c>
      <c r="C16" s="6">
        <v>106</v>
      </c>
      <c r="D16" s="6" t="s">
        <v>91</v>
      </c>
      <c r="E16" s="6" t="s">
        <v>92</v>
      </c>
      <c r="F16" s="7">
        <v>45994</v>
      </c>
    </row>
    <row r="17" spans="1:6" x14ac:dyDescent="0.3">
      <c r="A17" s="8" t="s">
        <v>616</v>
      </c>
      <c r="B17" s="8">
        <v>60.41</v>
      </c>
      <c r="C17" s="8">
        <v>203</v>
      </c>
      <c r="D17" s="8" t="s">
        <v>91</v>
      </c>
      <c r="E17" s="8" t="s">
        <v>92</v>
      </c>
      <c r="F17" s="9">
        <v>45994</v>
      </c>
    </row>
    <row r="18" spans="1:6" x14ac:dyDescent="0.3">
      <c r="A18" s="6" t="s">
        <v>617</v>
      </c>
      <c r="B18" s="6">
        <v>88.53</v>
      </c>
      <c r="C18" s="6">
        <v>297.5</v>
      </c>
      <c r="D18" s="6" t="s">
        <v>91</v>
      </c>
      <c r="E18" s="6" t="s">
        <v>92</v>
      </c>
      <c r="F18" s="7">
        <v>45994</v>
      </c>
    </row>
    <row r="19" spans="1:6" x14ac:dyDescent="0.3">
      <c r="A19" s="8" t="s">
        <v>618</v>
      </c>
      <c r="B19" s="8">
        <v>32.14</v>
      </c>
      <c r="C19" s="8">
        <v>108</v>
      </c>
      <c r="D19" s="8" t="s">
        <v>93</v>
      </c>
      <c r="E19" s="8" t="s">
        <v>92</v>
      </c>
      <c r="F19" s="9">
        <v>45994</v>
      </c>
    </row>
    <row r="20" spans="1:6" x14ac:dyDescent="0.3">
      <c r="A20" s="6" t="s">
        <v>619</v>
      </c>
      <c r="B20" s="6">
        <v>16.88</v>
      </c>
      <c r="C20" s="6">
        <v>56.72</v>
      </c>
      <c r="D20" s="6" t="s">
        <v>91</v>
      </c>
      <c r="E20" s="6" t="s">
        <v>92</v>
      </c>
      <c r="F20" s="7">
        <v>45994</v>
      </c>
    </row>
    <row r="21" spans="1:6" x14ac:dyDescent="0.3">
      <c r="A21" s="8" t="s">
        <v>620</v>
      </c>
      <c r="B21" s="8">
        <v>1.07</v>
      </c>
      <c r="C21" s="8">
        <v>3.6</v>
      </c>
      <c r="D21" s="8" t="s">
        <v>91</v>
      </c>
      <c r="E21" s="8" t="s">
        <v>92</v>
      </c>
      <c r="F21" s="9">
        <v>45994</v>
      </c>
    </row>
    <row r="22" spans="1:6" x14ac:dyDescent="0.3">
      <c r="A22" s="6" t="s">
        <v>621</v>
      </c>
      <c r="B22" s="6">
        <v>23.81</v>
      </c>
      <c r="C22" s="6">
        <v>80</v>
      </c>
      <c r="D22" s="6" t="s">
        <v>93</v>
      </c>
      <c r="E22" s="6" t="s">
        <v>92</v>
      </c>
      <c r="F22" s="7">
        <v>45994</v>
      </c>
    </row>
    <row r="23" spans="1:6" x14ac:dyDescent="0.3">
      <c r="A23" s="8" t="s">
        <v>622</v>
      </c>
      <c r="B23" s="8">
        <v>188.07</v>
      </c>
      <c r="C23" s="8">
        <v>632</v>
      </c>
      <c r="D23" s="8" t="s">
        <v>91</v>
      </c>
      <c r="E23" s="8" t="s">
        <v>92</v>
      </c>
      <c r="F23" s="9">
        <v>45994</v>
      </c>
    </row>
    <row r="24" spans="1:6" x14ac:dyDescent="0.3">
      <c r="A24" s="6" t="s">
        <v>623</v>
      </c>
      <c r="B24" s="6">
        <v>188.07</v>
      </c>
      <c r="C24" s="6">
        <v>632</v>
      </c>
      <c r="D24" s="6" t="s">
        <v>91</v>
      </c>
      <c r="E24" s="6" t="s">
        <v>92</v>
      </c>
      <c r="F24" s="7">
        <v>45994</v>
      </c>
    </row>
    <row r="25" spans="1:6" x14ac:dyDescent="0.3">
      <c r="A25" s="8" t="s">
        <v>624</v>
      </c>
      <c r="B25" s="8">
        <v>65.62</v>
      </c>
      <c r="C25" s="8">
        <v>220.5</v>
      </c>
      <c r="D25" s="8" t="s">
        <v>91</v>
      </c>
      <c r="E25" s="8" t="s">
        <v>92</v>
      </c>
      <c r="F25" s="9">
        <v>45994</v>
      </c>
    </row>
    <row r="26" spans="1:6" x14ac:dyDescent="0.3">
      <c r="A26" s="6" t="s">
        <v>625</v>
      </c>
      <c r="B26" s="6">
        <v>14.7</v>
      </c>
      <c r="C26" s="6">
        <v>49.4</v>
      </c>
      <c r="D26" s="6" t="s">
        <v>91</v>
      </c>
      <c r="E26" s="6" t="s">
        <v>92</v>
      </c>
      <c r="F26" s="7">
        <v>45993</v>
      </c>
    </row>
    <row r="27" spans="1:6" x14ac:dyDescent="0.3">
      <c r="A27" s="8" t="s">
        <v>626</v>
      </c>
      <c r="B27" s="8">
        <v>15.18</v>
      </c>
      <c r="C27" s="8">
        <v>51</v>
      </c>
      <c r="D27" s="8" t="s">
        <v>91</v>
      </c>
      <c r="E27" s="8" t="s">
        <v>92</v>
      </c>
      <c r="F27" s="9">
        <v>45993</v>
      </c>
    </row>
    <row r="28" spans="1:6" x14ac:dyDescent="0.3">
      <c r="A28" s="6" t="s">
        <v>627</v>
      </c>
      <c r="B28" s="6">
        <v>15.18</v>
      </c>
      <c r="C28" s="6">
        <v>51</v>
      </c>
      <c r="D28" s="6" t="s">
        <v>91</v>
      </c>
      <c r="E28" s="6" t="s">
        <v>92</v>
      </c>
      <c r="F28" s="7">
        <v>45993</v>
      </c>
    </row>
    <row r="29" spans="1:6" x14ac:dyDescent="0.3">
      <c r="A29" s="8" t="s">
        <v>628</v>
      </c>
      <c r="B29" s="8">
        <v>40.770000000000003</v>
      </c>
      <c r="C29" s="8">
        <v>137</v>
      </c>
      <c r="D29" s="8" t="s">
        <v>91</v>
      </c>
      <c r="E29" s="8" t="s">
        <v>92</v>
      </c>
      <c r="F29" s="9">
        <v>45994</v>
      </c>
    </row>
    <row r="30" spans="1:6" x14ac:dyDescent="0.3">
      <c r="A30" s="6" t="s">
        <v>629</v>
      </c>
      <c r="B30" s="6">
        <v>9.2100000000000009</v>
      </c>
      <c r="C30" s="6">
        <v>9.2100000000000009</v>
      </c>
      <c r="D30" s="6" t="s">
        <v>91</v>
      </c>
      <c r="E30" s="6" t="s">
        <v>92</v>
      </c>
      <c r="F30" s="7">
        <v>45994</v>
      </c>
    </row>
    <row r="31" spans="1:6" x14ac:dyDescent="0.3">
      <c r="A31" s="8" t="s">
        <v>630</v>
      </c>
      <c r="B31" s="8">
        <v>25.5</v>
      </c>
      <c r="C31" s="8">
        <v>85.7</v>
      </c>
      <c r="D31" s="8" t="s">
        <v>91</v>
      </c>
      <c r="E31" s="8" t="s">
        <v>92</v>
      </c>
      <c r="F31" s="9">
        <v>45994</v>
      </c>
    </row>
    <row r="32" spans="1:6" x14ac:dyDescent="0.3">
      <c r="A32" s="6" t="s">
        <v>631</v>
      </c>
      <c r="B32" s="6">
        <v>14.02</v>
      </c>
      <c r="C32" s="6">
        <v>47.1</v>
      </c>
      <c r="D32" s="6" t="s">
        <v>91</v>
      </c>
      <c r="E32" s="6" t="s">
        <v>92</v>
      </c>
      <c r="F32" s="7">
        <v>45994</v>
      </c>
    </row>
    <row r="33" spans="1:6" x14ac:dyDescent="0.3">
      <c r="A33" s="8" t="s">
        <v>632</v>
      </c>
      <c r="B33" s="8">
        <v>16.18</v>
      </c>
      <c r="C33" s="8">
        <v>54.36</v>
      </c>
      <c r="D33" s="8" t="s">
        <v>91</v>
      </c>
      <c r="E33" s="8" t="s">
        <v>92</v>
      </c>
      <c r="F33" s="9">
        <v>45994</v>
      </c>
    </row>
    <row r="34" spans="1:6" x14ac:dyDescent="0.3">
      <c r="A34" s="6" t="s">
        <v>633</v>
      </c>
      <c r="B34" s="6">
        <v>13.58</v>
      </c>
      <c r="C34" s="6">
        <v>45.62</v>
      </c>
      <c r="D34" s="6" t="s">
        <v>91</v>
      </c>
      <c r="E34" s="6" t="s">
        <v>92</v>
      </c>
      <c r="F34" s="7">
        <v>45994</v>
      </c>
    </row>
    <row r="35" spans="1:6" x14ac:dyDescent="0.3">
      <c r="A35" s="8" t="s">
        <v>634</v>
      </c>
      <c r="B35" s="8">
        <v>10.18</v>
      </c>
      <c r="C35" s="8">
        <v>34.200000000000003</v>
      </c>
      <c r="D35" s="8" t="s">
        <v>91</v>
      </c>
      <c r="E35" s="8" t="s">
        <v>92</v>
      </c>
      <c r="F35" s="9">
        <v>45994</v>
      </c>
    </row>
    <row r="36" spans="1:6" x14ac:dyDescent="0.3">
      <c r="A36" s="6" t="s">
        <v>635</v>
      </c>
      <c r="B36" s="6">
        <v>449.22</v>
      </c>
      <c r="C36" s="6">
        <v>449.22</v>
      </c>
      <c r="D36" s="6" t="s">
        <v>71</v>
      </c>
      <c r="E36" s="6" t="s">
        <v>92</v>
      </c>
      <c r="F36" s="7">
        <v>45994</v>
      </c>
    </row>
    <row r="37" spans="1:6" x14ac:dyDescent="0.3">
      <c r="A37" s="8" t="s">
        <v>636</v>
      </c>
      <c r="B37" s="8">
        <v>221.95</v>
      </c>
      <c r="C37" s="8">
        <v>221.95</v>
      </c>
      <c r="D37" s="8" t="s">
        <v>71</v>
      </c>
      <c r="E37" s="8" t="s">
        <v>92</v>
      </c>
      <c r="F37" s="9">
        <v>45994</v>
      </c>
    </row>
    <row r="38" spans="1:6" x14ac:dyDescent="0.3">
      <c r="A38" s="6" t="s">
        <v>637</v>
      </c>
      <c r="B38" s="6">
        <v>18.77</v>
      </c>
      <c r="C38" s="6">
        <v>63.08</v>
      </c>
      <c r="D38" s="6" t="s">
        <v>91</v>
      </c>
      <c r="E38" s="6" t="s">
        <v>92</v>
      </c>
      <c r="F38" s="7">
        <v>45994</v>
      </c>
    </row>
    <row r="39" spans="1:6" x14ac:dyDescent="0.3">
      <c r="A39" s="8" t="s">
        <v>638</v>
      </c>
      <c r="B39" s="8">
        <v>25.5</v>
      </c>
      <c r="C39" s="8">
        <v>85.7</v>
      </c>
      <c r="D39" s="8" t="s">
        <v>91</v>
      </c>
      <c r="E39" s="8" t="s">
        <v>92</v>
      </c>
      <c r="F39" s="9">
        <v>45994</v>
      </c>
    </row>
    <row r="40" spans="1:6" x14ac:dyDescent="0.3">
      <c r="A40" s="6" t="s">
        <v>639</v>
      </c>
      <c r="B40" s="6">
        <v>5.92</v>
      </c>
      <c r="C40" s="6">
        <v>19.899999999999999</v>
      </c>
      <c r="D40" s="6" t="s">
        <v>91</v>
      </c>
      <c r="E40" s="6" t="s">
        <v>92</v>
      </c>
      <c r="F40" s="7">
        <v>45994</v>
      </c>
    </row>
    <row r="41" spans="1:6" x14ac:dyDescent="0.3">
      <c r="A41" s="8" t="s">
        <v>640</v>
      </c>
      <c r="B41" s="8">
        <v>29.68</v>
      </c>
      <c r="C41" s="8">
        <v>99.72</v>
      </c>
      <c r="D41" s="8" t="s">
        <v>91</v>
      </c>
      <c r="E41" s="8" t="s">
        <v>92</v>
      </c>
      <c r="F41" s="9">
        <v>45994</v>
      </c>
    </row>
    <row r="42" spans="1:6" x14ac:dyDescent="0.3">
      <c r="A42" s="6" t="s">
        <v>641</v>
      </c>
      <c r="B42" s="6">
        <v>7.44</v>
      </c>
      <c r="C42" s="6">
        <v>24.99</v>
      </c>
      <c r="D42" s="6" t="s">
        <v>91</v>
      </c>
      <c r="E42" s="6" t="s">
        <v>92</v>
      </c>
      <c r="F42" s="7">
        <v>45994</v>
      </c>
    </row>
    <row r="43" spans="1:6" x14ac:dyDescent="0.3">
      <c r="A43" s="8" t="s">
        <v>642</v>
      </c>
      <c r="B43" s="8">
        <v>237.59</v>
      </c>
      <c r="C43" s="8">
        <v>798.4</v>
      </c>
      <c r="D43" s="8" t="s">
        <v>91</v>
      </c>
      <c r="E43" s="8" t="s">
        <v>92</v>
      </c>
      <c r="F43" s="9">
        <v>45994</v>
      </c>
    </row>
    <row r="44" spans="1:6" x14ac:dyDescent="0.3">
      <c r="A44" s="6" t="s">
        <v>643</v>
      </c>
      <c r="B44" s="6">
        <v>24.1</v>
      </c>
      <c r="C44" s="6">
        <v>81</v>
      </c>
      <c r="D44" s="6" t="s">
        <v>93</v>
      </c>
      <c r="E44" s="6" t="s">
        <v>92</v>
      </c>
      <c r="F44" s="7">
        <v>45994</v>
      </c>
    </row>
    <row r="45" spans="1:6" x14ac:dyDescent="0.3">
      <c r="A45" s="8" t="s">
        <v>644</v>
      </c>
      <c r="B45" s="8">
        <v>102.96</v>
      </c>
      <c r="C45" s="8">
        <v>346</v>
      </c>
      <c r="D45" s="8" t="s">
        <v>93</v>
      </c>
      <c r="E45" s="8" t="s">
        <v>92</v>
      </c>
      <c r="F45" s="9">
        <v>45994</v>
      </c>
    </row>
    <row r="46" spans="1:6" x14ac:dyDescent="0.3">
      <c r="A46" s="6" t="s">
        <v>645</v>
      </c>
      <c r="B46" s="6">
        <v>87.49</v>
      </c>
      <c r="C46" s="6">
        <v>294</v>
      </c>
      <c r="D46" s="6" t="s">
        <v>93</v>
      </c>
      <c r="E46" s="6" t="s">
        <v>92</v>
      </c>
      <c r="F46" s="7">
        <v>45994</v>
      </c>
    </row>
    <row r="47" spans="1:6" x14ac:dyDescent="0.3">
      <c r="A47" s="8" t="s">
        <v>646</v>
      </c>
      <c r="B47" s="8">
        <v>102.96</v>
      </c>
      <c r="C47" s="8">
        <v>346</v>
      </c>
      <c r="D47" s="8" t="s">
        <v>93</v>
      </c>
      <c r="E47" s="8" t="s">
        <v>92</v>
      </c>
      <c r="F47" s="9">
        <v>45994</v>
      </c>
    </row>
    <row r="48" spans="1:6" x14ac:dyDescent="0.3">
      <c r="A48" s="6" t="s">
        <v>647</v>
      </c>
      <c r="B48" s="6">
        <v>5.03</v>
      </c>
      <c r="C48" s="6">
        <v>16.899999999999999</v>
      </c>
      <c r="D48" s="6" t="s">
        <v>91</v>
      </c>
      <c r="E48" s="6" t="s">
        <v>92</v>
      </c>
      <c r="F48" s="7">
        <v>45994</v>
      </c>
    </row>
    <row r="49" spans="1:6" x14ac:dyDescent="0.3">
      <c r="A49" s="8" t="s">
        <v>648</v>
      </c>
      <c r="B49" s="8">
        <v>86.45</v>
      </c>
      <c r="C49" s="8">
        <v>290.5</v>
      </c>
      <c r="D49" s="8" t="s">
        <v>395</v>
      </c>
      <c r="E49" s="8" t="s">
        <v>92</v>
      </c>
      <c r="F49" s="9">
        <v>45993</v>
      </c>
    </row>
    <row r="50" spans="1:6" x14ac:dyDescent="0.3">
      <c r="A50" s="6" t="s">
        <v>649</v>
      </c>
      <c r="B50" s="6">
        <v>2.83</v>
      </c>
      <c r="C50" s="6">
        <v>9.5</v>
      </c>
      <c r="D50" s="6" t="s">
        <v>91</v>
      </c>
      <c r="E50" s="6" t="s">
        <v>92</v>
      </c>
      <c r="F50" s="7">
        <v>45993</v>
      </c>
    </row>
    <row r="51" spans="1:6" x14ac:dyDescent="0.3">
      <c r="A51" s="8" t="s">
        <v>650</v>
      </c>
      <c r="B51" s="8">
        <v>5.98</v>
      </c>
      <c r="C51" s="8">
        <v>20.100000000000001</v>
      </c>
      <c r="D51" s="8" t="s">
        <v>91</v>
      </c>
      <c r="E51" s="8" t="s">
        <v>92</v>
      </c>
      <c r="F51" s="9">
        <v>45993</v>
      </c>
    </row>
    <row r="52" spans="1:6" x14ac:dyDescent="0.3">
      <c r="A52" s="6" t="s">
        <v>651</v>
      </c>
      <c r="B52" s="6">
        <v>8.5399999999999991</v>
      </c>
      <c r="C52" s="6">
        <v>28.7</v>
      </c>
      <c r="D52" s="6" t="s">
        <v>91</v>
      </c>
      <c r="E52" s="6" t="s">
        <v>92</v>
      </c>
      <c r="F52" s="7">
        <v>45993</v>
      </c>
    </row>
    <row r="53" spans="1:6" x14ac:dyDescent="0.3">
      <c r="A53" s="8" t="s">
        <v>652</v>
      </c>
      <c r="B53" s="8">
        <v>89.24</v>
      </c>
      <c r="C53" s="8">
        <v>300.62</v>
      </c>
      <c r="D53" s="8" t="s">
        <v>93</v>
      </c>
      <c r="E53" s="8" t="s">
        <v>92</v>
      </c>
      <c r="F53" s="9">
        <v>45994</v>
      </c>
    </row>
    <row r="54" spans="1:6" x14ac:dyDescent="0.3">
      <c r="A54" s="6" t="s">
        <v>653</v>
      </c>
      <c r="B54" s="6">
        <v>6.07</v>
      </c>
      <c r="C54" s="6">
        <v>20.41</v>
      </c>
      <c r="D54" s="6" t="s">
        <v>91</v>
      </c>
      <c r="E54" s="6" t="s">
        <v>92</v>
      </c>
      <c r="F54" s="7">
        <v>45994</v>
      </c>
    </row>
    <row r="55" spans="1:6" x14ac:dyDescent="0.3">
      <c r="A55" s="8" t="s">
        <v>654</v>
      </c>
      <c r="B55" s="8">
        <v>68.02</v>
      </c>
      <c r="C55" s="8">
        <v>228.8</v>
      </c>
      <c r="D55" s="8" t="s">
        <v>91</v>
      </c>
      <c r="E55" s="8" t="s">
        <v>92</v>
      </c>
      <c r="F55" s="9">
        <v>45994</v>
      </c>
    </row>
    <row r="56" spans="1:6" x14ac:dyDescent="0.3">
      <c r="A56" s="6" t="s">
        <v>655</v>
      </c>
      <c r="B56" s="6">
        <v>41.03</v>
      </c>
      <c r="C56" s="6">
        <v>138</v>
      </c>
      <c r="D56" s="6" t="s">
        <v>91</v>
      </c>
      <c r="E56" s="6" t="s">
        <v>92</v>
      </c>
      <c r="F56" s="7">
        <v>45994</v>
      </c>
    </row>
    <row r="57" spans="1:6" x14ac:dyDescent="0.3">
      <c r="A57" s="8" t="s">
        <v>656</v>
      </c>
      <c r="B57" s="8">
        <v>12.48</v>
      </c>
      <c r="C57" s="8">
        <v>41.99</v>
      </c>
      <c r="D57" s="8" t="s">
        <v>91</v>
      </c>
      <c r="E57" s="8" t="s">
        <v>92</v>
      </c>
      <c r="F57" s="9">
        <v>45994</v>
      </c>
    </row>
    <row r="58" spans="1:6" x14ac:dyDescent="0.3">
      <c r="A58" s="6" t="s">
        <v>657</v>
      </c>
      <c r="B58" s="6">
        <v>23.81</v>
      </c>
      <c r="C58" s="6">
        <v>23.81</v>
      </c>
      <c r="D58" s="6" t="s">
        <v>71</v>
      </c>
      <c r="E58" s="6" t="s">
        <v>92</v>
      </c>
      <c r="F58" s="7">
        <v>45994</v>
      </c>
    </row>
    <row r="59" spans="1:6" x14ac:dyDescent="0.3">
      <c r="A59" s="8" t="s">
        <v>658</v>
      </c>
      <c r="B59" s="8">
        <v>23.81</v>
      </c>
      <c r="C59" s="8">
        <v>23.81</v>
      </c>
      <c r="D59" s="8" t="s">
        <v>71</v>
      </c>
      <c r="E59" s="8" t="s">
        <v>92</v>
      </c>
      <c r="F59" s="9">
        <v>45994</v>
      </c>
    </row>
    <row r="60" spans="1:6" x14ac:dyDescent="0.3">
      <c r="A60" s="6" t="s">
        <v>659</v>
      </c>
      <c r="B60" s="6">
        <v>23.81</v>
      </c>
      <c r="C60" s="6">
        <v>23.81</v>
      </c>
      <c r="D60" s="6" t="s">
        <v>71</v>
      </c>
      <c r="E60" s="6" t="s">
        <v>92</v>
      </c>
      <c r="F60" s="7">
        <v>45994</v>
      </c>
    </row>
    <row r="61" spans="1:6" x14ac:dyDescent="0.3">
      <c r="A61" s="8" t="s">
        <v>660</v>
      </c>
      <c r="B61" s="8">
        <v>23.81</v>
      </c>
      <c r="C61" s="8">
        <v>23.81</v>
      </c>
      <c r="D61" s="8" t="s">
        <v>71</v>
      </c>
      <c r="E61" s="8" t="s">
        <v>92</v>
      </c>
      <c r="F61" s="9">
        <v>45994</v>
      </c>
    </row>
    <row r="62" spans="1:6" x14ac:dyDescent="0.3">
      <c r="A62" s="6" t="s">
        <v>661</v>
      </c>
      <c r="B62" s="6">
        <v>23.81</v>
      </c>
      <c r="C62" s="6">
        <v>23.81</v>
      </c>
      <c r="D62" s="6" t="s">
        <v>71</v>
      </c>
      <c r="E62" s="6" t="s">
        <v>92</v>
      </c>
      <c r="F62" s="7">
        <v>45994</v>
      </c>
    </row>
    <row r="63" spans="1:6" x14ac:dyDescent="0.3">
      <c r="A63" s="8" t="s">
        <v>662</v>
      </c>
      <c r="B63" s="8">
        <v>23.81</v>
      </c>
      <c r="C63" s="8">
        <v>23.81</v>
      </c>
      <c r="D63" s="8" t="s">
        <v>71</v>
      </c>
      <c r="E63" s="8" t="s">
        <v>92</v>
      </c>
      <c r="F63" s="9">
        <v>45994</v>
      </c>
    </row>
    <row r="64" spans="1:6" x14ac:dyDescent="0.3">
      <c r="A64" s="6" t="s">
        <v>663</v>
      </c>
      <c r="B64" s="6">
        <v>23.81</v>
      </c>
      <c r="C64" s="6">
        <v>23.81</v>
      </c>
      <c r="D64" s="6" t="s">
        <v>71</v>
      </c>
      <c r="E64" s="6" t="s">
        <v>92</v>
      </c>
      <c r="F64" s="7">
        <v>45994</v>
      </c>
    </row>
    <row r="65" spans="1:6" x14ac:dyDescent="0.3">
      <c r="A65" s="8" t="s">
        <v>664</v>
      </c>
      <c r="B65" s="8">
        <v>23.81</v>
      </c>
      <c r="C65" s="8">
        <v>23.81</v>
      </c>
      <c r="D65" s="8" t="s">
        <v>71</v>
      </c>
      <c r="E65" s="8" t="s">
        <v>92</v>
      </c>
      <c r="F65" s="9">
        <v>45994</v>
      </c>
    </row>
    <row r="66" spans="1:6" x14ac:dyDescent="0.3">
      <c r="A66" s="6" t="s">
        <v>665</v>
      </c>
      <c r="B66" s="6">
        <v>23.81</v>
      </c>
      <c r="C66" s="6">
        <v>23.81</v>
      </c>
      <c r="D66" s="6" t="s">
        <v>71</v>
      </c>
      <c r="E66" s="6" t="s">
        <v>92</v>
      </c>
      <c r="F66" s="7">
        <v>45994</v>
      </c>
    </row>
    <row r="67" spans="1:6" x14ac:dyDescent="0.3">
      <c r="A67" s="8" t="s">
        <v>666</v>
      </c>
      <c r="B67" s="8">
        <v>23.81</v>
      </c>
      <c r="C67" s="8">
        <v>23.81</v>
      </c>
      <c r="D67" s="8" t="s">
        <v>71</v>
      </c>
      <c r="E67" s="8" t="s">
        <v>92</v>
      </c>
      <c r="F67" s="9">
        <v>45994</v>
      </c>
    </row>
    <row r="68" spans="1:6" x14ac:dyDescent="0.3">
      <c r="A68" s="6" t="s">
        <v>667</v>
      </c>
      <c r="B68" s="6">
        <v>23.81</v>
      </c>
      <c r="C68" s="6">
        <v>23.81</v>
      </c>
      <c r="D68" s="6" t="s">
        <v>71</v>
      </c>
      <c r="E68" s="6" t="s">
        <v>92</v>
      </c>
      <c r="F68" s="7">
        <v>45994</v>
      </c>
    </row>
    <row r="69" spans="1:6" x14ac:dyDescent="0.3">
      <c r="A69" s="8" t="s">
        <v>668</v>
      </c>
      <c r="B69" s="8">
        <v>23.81</v>
      </c>
      <c r="C69" s="8">
        <v>23.81</v>
      </c>
      <c r="D69" s="8" t="s">
        <v>71</v>
      </c>
      <c r="E69" s="8" t="s">
        <v>92</v>
      </c>
      <c r="F69" s="9">
        <v>45994</v>
      </c>
    </row>
    <row r="70" spans="1:6" x14ac:dyDescent="0.3">
      <c r="A70" s="6" t="s">
        <v>669</v>
      </c>
      <c r="B70" s="6">
        <v>23.81</v>
      </c>
      <c r="C70" s="6">
        <v>23.81</v>
      </c>
      <c r="D70" s="6" t="s">
        <v>71</v>
      </c>
      <c r="E70" s="6" t="s">
        <v>92</v>
      </c>
      <c r="F70" s="7">
        <v>45994</v>
      </c>
    </row>
    <row r="71" spans="1:6" x14ac:dyDescent="0.3">
      <c r="A71" s="8" t="s">
        <v>670</v>
      </c>
      <c r="B71" s="8">
        <v>23.81</v>
      </c>
      <c r="C71" s="8">
        <v>23.81</v>
      </c>
      <c r="D71" s="8" t="s">
        <v>71</v>
      </c>
      <c r="E71" s="8" t="s">
        <v>92</v>
      </c>
      <c r="F71" s="9">
        <v>45994</v>
      </c>
    </row>
    <row r="72" spans="1:6" x14ac:dyDescent="0.3">
      <c r="A72" s="6" t="s">
        <v>671</v>
      </c>
      <c r="B72" s="6">
        <v>23.81</v>
      </c>
      <c r="C72" s="6">
        <v>23.81</v>
      </c>
      <c r="D72" s="6" t="s">
        <v>71</v>
      </c>
      <c r="E72" s="6" t="s">
        <v>92</v>
      </c>
      <c r="F72" s="7">
        <v>45994</v>
      </c>
    </row>
    <row r="73" spans="1:6" x14ac:dyDescent="0.3">
      <c r="A73" s="8" t="s">
        <v>672</v>
      </c>
      <c r="B73" s="8">
        <v>23.81</v>
      </c>
      <c r="C73" s="8">
        <v>23.81</v>
      </c>
      <c r="D73" s="8" t="s">
        <v>71</v>
      </c>
      <c r="E73" s="8" t="s">
        <v>92</v>
      </c>
      <c r="F73" s="9">
        <v>45994</v>
      </c>
    </row>
    <row r="74" spans="1:6" x14ac:dyDescent="0.3">
      <c r="A74" s="6" t="s">
        <v>673</v>
      </c>
      <c r="B74" s="6">
        <v>23.81</v>
      </c>
      <c r="C74" s="6">
        <v>23.81</v>
      </c>
      <c r="D74" s="6" t="s">
        <v>71</v>
      </c>
      <c r="E74" s="6" t="s">
        <v>92</v>
      </c>
      <c r="F74" s="7">
        <v>45994</v>
      </c>
    </row>
    <row r="75" spans="1:6" x14ac:dyDescent="0.3">
      <c r="A75" s="8" t="s">
        <v>674</v>
      </c>
      <c r="B75" s="8">
        <v>23.81</v>
      </c>
      <c r="C75" s="8">
        <v>23.81</v>
      </c>
      <c r="D75" s="8" t="s">
        <v>71</v>
      </c>
      <c r="E75" s="8" t="s">
        <v>92</v>
      </c>
      <c r="F75" s="9">
        <v>45994</v>
      </c>
    </row>
    <row r="76" spans="1:6" x14ac:dyDescent="0.3">
      <c r="A76" s="6" t="s">
        <v>675</v>
      </c>
      <c r="B76" s="6">
        <v>23.81</v>
      </c>
      <c r="C76" s="6">
        <v>23.81</v>
      </c>
      <c r="D76" s="6" t="s">
        <v>71</v>
      </c>
      <c r="E76" s="6" t="s">
        <v>92</v>
      </c>
      <c r="F76" s="7">
        <v>45994</v>
      </c>
    </row>
    <row r="77" spans="1:6" x14ac:dyDescent="0.3">
      <c r="A77" s="8" t="s">
        <v>676</v>
      </c>
      <c r="B77" s="8">
        <v>23.81</v>
      </c>
      <c r="C77" s="8">
        <v>23.81</v>
      </c>
      <c r="D77" s="8" t="s">
        <v>71</v>
      </c>
      <c r="E77" s="8" t="s">
        <v>92</v>
      </c>
      <c r="F77" s="9">
        <v>45994</v>
      </c>
    </row>
    <row r="78" spans="1:6" x14ac:dyDescent="0.3">
      <c r="A78" s="6" t="s">
        <v>677</v>
      </c>
      <c r="B78" s="6">
        <v>118.92</v>
      </c>
      <c r="C78" s="6">
        <v>400</v>
      </c>
      <c r="D78" s="6" t="s">
        <v>91</v>
      </c>
      <c r="E78" s="6" t="s">
        <v>92</v>
      </c>
      <c r="F78" s="7">
        <v>45994</v>
      </c>
    </row>
    <row r="79" spans="1:6" x14ac:dyDescent="0.3">
      <c r="A79" s="8" t="s">
        <v>678</v>
      </c>
      <c r="B79" s="8">
        <v>35.17</v>
      </c>
      <c r="C79" s="8">
        <v>118.3</v>
      </c>
      <c r="D79" s="8" t="s">
        <v>91</v>
      </c>
      <c r="E79" s="8" t="s">
        <v>92</v>
      </c>
      <c r="F79" s="9">
        <v>45994</v>
      </c>
    </row>
    <row r="80" spans="1:6" x14ac:dyDescent="0.3">
      <c r="A80" s="6" t="s">
        <v>679</v>
      </c>
      <c r="B80" s="6">
        <v>35.17</v>
      </c>
      <c r="C80" s="6">
        <v>118.3</v>
      </c>
      <c r="D80" s="6" t="s">
        <v>91</v>
      </c>
      <c r="E80" s="6" t="s">
        <v>92</v>
      </c>
      <c r="F80" s="7">
        <v>45994</v>
      </c>
    </row>
    <row r="81" spans="1:6" x14ac:dyDescent="0.3">
      <c r="A81" s="8" t="s">
        <v>680</v>
      </c>
      <c r="B81" s="8">
        <v>18.149999999999999</v>
      </c>
      <c r="C81" s="8">
        <v>61.05</v>
      </c>
      <c r="D81" s="8" t="s">
        <v>91</v>
      </c>
      <c r="E81" s="8" t="s">
        <v>92</v>
      </c>
      <c r="F81" s="9">
        <v>45994</v>
      </c>
    </row>
    <row r="82" spans="1:6" x14ac:dyDescent="0.3">
      <c r="A82" s="6" t="s">
        <v>681</v>
      </c>
      <c r="B82" s="6">
        <v>12.74</v>
      </c>
      <c r="C82" s="6">
        <v>42.85</v>
      </c>
      <c r="D82" s="6" t="s">
        <v>91</v>
      </c>
      <c r="E82" s="6" t="s">
        <v>92</v>
      </c>
      <c r="F82" s="7">
        <v>45994</v>
      </c>
    </row>
    <row r="83" spans="1:6" x14ac:dyDescent="0.3">
      <c r="A83" s="8" t="s">
        <v>682</v>
      </c>
      <c r="B83" s="8">
        <v>5.0199999999999996</v>
      </c>
      <c r="C83" s="8">
        <v>16.899999999999999</v>
      </c>
      <c r="D83" s="8" t="s">
        <v>91</v>
      </c>
      <c r="E83" s="8" t="s">
        <v>92</v>
      </c>
      <c r="F83" s="9">
        <v>45994</v>
      </c>
    </row>
    <row r="84" spans="1:6" x14ac:dyDescent="0.3">
      <c r="A84" s="6" t="s">
        <v>683</v>
      </c>
      <c r="B84" s="6">
        <v>16.62</v>
      </c>
      <c r="C84" s="6">
        <v>55.9</v>
      </c>
      <c r="D84" s="6" t="s">
        <v>91</v>
      </c>
      <c r="E84" s="6" t="s">
        <v>92</v>
      </c>
      <c r="F84" s="7">
        <v>45994</v>
      </c>
    </row>
    <row r="85" spans="1:6" x14ac:dyDescent="0.3">
      <c r="A85" s="8" t="s">
        <v>684</v>
      </c>
      <c r="B85" s="8">
        <v>29.14</v>
      </c>
      <c r="C85" s="8">
        <v>98</v>
      </c>
      <c r="D85" s="8" t="s">
        <v>91</v>
      </c>
      <c r="E85" s="8" t="s">
        <v>92</v>
      </c>
      <c r="F85" s="9">
        <v>45994</v>
      </c>
    </row>
    <row r="86" spans="1:6" x14ac:dyDescent="0.3">
      <c r="A86" s="6" t="s">
        <v>685</v>
      </c>
      <c r="B86" s="6">
        <v>25.48</v>
      </c>
      <c r="C86" s="6">
        <v>85.7</v>
      </c>
      <c r="D86" s="6" t="s">
        <v>91</v>
      </c>
      <c r="E86" s="6" t="s">
        <v>92</v>
      </c>
      <c r="F86" s="7">
        <v>45994</v>
      </c>
    </row>
    <row r="87" spans="1:6" x14ac:dyDescent="0.3">
      <c r="A87" s="8" t="s">
        <v>686</v>
      </c>
      <c r="B87" s="8">
        <v>11.19</v>
      </c>
      <c r="C87" s="8">
        <v>37.64</v>
      </c>
      <c r="D87" s="8" t="s">
        <v>91</v>
      </c>
      <c r="E87" s="8" t="s">
        <v>92</v>
      </c>
      <c r="F87" s="9">
        <v>45994</v>
      </c>
    </row>
    <row r="88" spans="1:6" x14ac:dyDescent="0.3">
      <c r="A88" s="6" t="s">
        <v>687</v>
      </c>
      <c r="B88" s="6">
        <v>13.8</v>
      </c>
      <c r="C88" s="6">
        <v>46.42</v>
      </c>
      <c r="D88" s="6" t="s">
        <v>91</v>
      </c>
      <c r="E88" s="6" t="s">
        <v>92</v>
      </c>
      <c r="F88" s="7">
        <v>45994</v>
      </c>
    </row>
    <row r="89" spans="1:6" x14ac:dyDescent="0.3">
      <c r="A89" s="8" t="s">
        <v>688</v>
      </c>
      <c r="B89" s="8">
        <v>4.46</v>
      </c>
      <c r="C89" s="8">
        <v>15</v>
      </c>
      <c r="D89" s="8" t="s">
        <v>91</v>
      </c>
      <c r="E89" s="8" t="s">
        <v>92</v>
      </c>
      <c r="F89" s="9">
        <v>45994</v>
      </c>
    </row>
    <row r="90" spans="1:6" x14ac:dyDescent="0.3">
      <c r="A90" s="6" t="s">
        <v>689</v>
      </c>
      <c r="B90" s="6">
        <v>95.14</v>
      </c>
      <c r="C90" s="6">
        <v>320</v>
      </c>
      <c r="D90" s="6" t="s">
        <v>91</v>
      </c>
      <c r="E90" s="6" t="s">
        <v>92</v>
      </c>
      <c r="F90" s="7">
        <v>45994</v>
      </c>
    </row>
    <row r="91" spans="1:6" x14ac:dyDescent="0.3">
      <c r="A91" s="8" t="s">
        <v>690</v>
      </c>
      <c r="B91" s="8">
        <v>35.97</v>
      </c>
      <c r="C91" s="8">
        <v>121</v>
      </c>
      <c r="D91" s="8" t="s">
        <v>91</v>
      </c>
      <c r="E91" s="8" t="s">
        <v>92</v>
      </c>
      <c r="F91" s="9">
        <v>45994</v>
      </c>
    </row>
    <row r="92" spans="1:6" x14ac:dyDescent="0.3">
      <c r="A92" s="6" t="s">
        <v>691</v>
      </c>
      <c r="B92" s="6">
        <v>22.13</v>
      </c>
      <c r="C92" s="6">
        <v>74.45</v>
      </c>
      <c r="D92" s="6" t="s">
        <v>91</v>
      </c>
      <c r="E92" s="6" t="s">
        <v>92</v>
      </c>
      <c r="F92" s="7">
        <v>45994</v>
      </c>
    </row>
    <row r="93" spans="1:6" x14ac:dyDescent="0.3">
      <c r="A93" s="8" t="s">
        <v>692</v>
      </c>
      <c r="B93" s="8">
        <v>19.329999999999998</v>
      </c>
      <c r="C93" s="8">
        <v>65</v>
      </c>
      <c r="D93" s="8" t="s">
        <v>71</v>
      </c>
      <c r="E93" s="8" t="s">
        <v>92</v>
      </c>
      <c r="F93" s="9">
        <v>45994</v>
      </c>
    </row>
    <row r="94" spans="1:6" x14ac:dyDescent="0.3">
      <c r="A94" s="6" t="s">
        <v>693</v>
      </c>
      <c r="B94" s="6">
        <v>19.329999999999998</v>
      </c>
      <c r="C94" s="6">
        <v>65</v>
      </c>
      <c r="D94" s="6" t="s">
        <v>71</v>
      </c>
      <c r="E94" s="6" t="s">
        <v>92</v>
      </c>
      <c r="F94" s="7">
        <v>45994</v>
      </c>
    </row>
    <row r="95" spans="1:6" x14ac:dyDescent="0.3">
      <c r="A95" s="8" t="s">
        <v>694</v>
      </c>
      <c r="B95" s="8">
        <v>19.329999999999998</v>
      </c>
      <c r="C95" s="8">
        <v>65</v>
      </c>
      <c r="D95" s="8" t="s">
        <v>71</v>
      </c>
      <c r="E95" s="8" t="s">
        <v>92</v>
      </c>
      <c r="F95" s="9">
        <v>45994</v>
      </c>
    </row>
    <row r="96" spans="1:6" x14ac:dyDescent="0.3">
      <c r="A96" s="6" t="s">
        <v>695</v>
      </c>
      <c r="B96" s="6">
        <v>19.329999999999998</v>
      </c>
      <c r="C96" s="6">
        <v>65</v>
      </c>
      <c r="D96" s="6" t="s">
        <v>71</v>
      </c>
      <c r="E96" s="6" t="s">
        <v>92</v>
      </c>
      <c r="F96" s="7">
        <v>45994</v>
      </c>
    </row>
    <row r="97" spans="1:6" x14ac:dyDescent="0.3">
      <c r="A97" s="8" t="s">
        <v>696</v>
      </c>
      <c r="B97" s="8">
        <v>19.329999999999998</v>
      </c>
      <c r="C97" s="8">
        <v>65</v>
      </c>
      <c r="D97" s="8" t="s">
        <v>71</v>
      </c>
      <c r="E97" s="8" t="s">
        <v>92</v>
      </c>
      <c r="F97" s="9">
        <v>45994</v>
      </c>
    </row>
    <row r="98" spans="1:6" x14ac:dyDescent="0.3">
      <c r="A98" s="6" t="s">
        <v>697</v>
      </c>
      <c r="B98" s="6">
        <v>19.329999999999998</v>
      </c>
      <c r="C98" s="6">
        <v>65</v>
      </c>
      <c r="D98" s="6" t="s">
        <v>71</v>
      </c>
      <c r="E98" s="6" t="s">
        <v>92</v>
      </c>
      <c r="F98" s="7">
        <v>45994</v>
      </c>
    </row>
    <row r="99" spans="1:6" x14ac:dyDescent="0.3">
      <c r="A99" s="8" t="s">
        <v>698</v>
      </c>
      <c r="B99" s="8">
        <v>19.329999999999998</v>
      </c>
      <c r="C99" s="8">
        <v>65</v>
      </c>
      <c r="D99" s="8" t="s">
        <v>71</v>
      </c>
      <c r="E99" s="8" t="s">
        <v>92</v>
      </c>
      <c r="F99" s="9">
        <v>45994</v>
      </c>
    </row>
    <row r="100" spans="1:6" x14ac:dyDescent="0.3">
      <c r="A100" s="6" t="s">
        <v>699</v>
      </c>
      <c r="B100" s="6">
        <v>19.329999999999998</v>
      </c>
      <c r="C100" s="6">
        <v>65</v>
      </c>
      <c r="D100" s="6" t="s">
        <v>71</v>
      </c>
      <c r="E100" s="6" t="s">
        <v>92</v>
      </c>
      <c r="F100" s="7">
        <v>45994</v>
      </c>
    </row>
    <row r="101" spans="1:6" x14ac:dyDescent="0.3">
      <c r="A101" s="8" t="s">
        <v>700</v>
      </c>
      <c r="B101" s="8">
        <v>19.329999999999998</v>
      </c>
      <c r="C101" s="8">
        <v>65</v>
      </c>
      <c r="D101" s="8" t="s">
        <v>71</v>
      </c>
      <c r="E101" s="8" t="s">
        <v>92</v>
      </c>
      <c r="F101" s="9">
        <v>45994</v>
      </c>
    </row>
    <row r="102" spans="1:6" x14ac:dyDescent="0.3">
      <c r="A102" s="6" t="s">
        <v>701</v>
      </c>
      <c r="B102" s="6">
        <v>19.329999999999998</v>
      </c>
      <c r="C102" s="6">
        <v>65</v>
      </c>
      <c r="D102" s="6" t="s">
        <v>71</v>
      </c>
      <c r="E102" s="6" t="s">
        <v>92</v>
      </c>
      <c r="F102" s="7">
        <v>45994</v>
      </c>
    </row>
    <row r="103" spans="1:6" x14ac:dyDescent="0.3">
      <c r="A103" s="8" t="s">
        <v>702</v>
      </c>
      <c r="B103" s="8">
        <v>19.329999999999998</v>
      </c>
      <c r="C103" s="8">
        <v>65</v>
      </c>
      <c r="D103" s="8" t="s">
        <v>71</v>
      </c>
      <c r="E103" s="8" t="s">
        <v>92</v>
      </c>
      <c r="F103" s="9">
        <v>45994</v>
      </c>
    </row>
    <row r="104" spans="1:6" x14ac:dyDescent="0.3">
      <c r="A104" s="6" t="s">
        <v>703</v>
      </c>
      <c r="B104" s="6">
        <v>19.329999999999998</v>
      </c>
      <c r="C104" s="6">
        <v>65</v>
      </c>
      <c r="D104" s="6" t="s">
        <v>71</v>
      </c>
      <c r="E104" s="6" t="s">
        <v>92</v>
      </c>
      <c r="F104" s="7">
        <v>45994</v>
      </c>
    </row>
    <row r="105" spans="1:6" x14ac:dyDescent="0.3">
      <c r="A105" s="8" t="s">
        <v>704</v>
      </c>
      <c r="B105" s="8">
        <v>19.329999999999998</v>
      </c>
      <c r="C105" s="8">
        <v>65</v>
      </c>
      <c r="D105" s="8" t="s">
        <v>71</v>
      </c>
      <c r="E105" s="8" t="s">
        <v>92</v>
      </c>
      <c r="F105" s="9">
        <v>45994</v>
      </c>
    </row>
    <row r="106" spans="1:6" x14ac:dyDescent="0.3">
      <c r="A106" s="6" t="s">
        <v>705</v>
      </c>
      <c r="B106" s="6">
        <v>23.78</v>
      </c>
      <c r="C106" s="6">
        <v>80</v>
      </c>
      <c r="D106" s="6" t="s">
        <v>91</v>
      </c>
      <c r="E106" s="6" t="s">
        <v>92</v>
      </c>
      <c r="F106" s="7">
        <v>45994</v>
      </c>
    </row>
    <row r="107" spans="1:6" x14ac:dyDescent="0.3">
      <c r="A107" s="8" t="s">
        <v>706</v>
      </c>
      <c r="B107" s="8">
        <v>197.85</v>
      </c>
      <c r="C107" s="8">
        <v>665.48</v>
      </c>
      <c r="D107" s="8" t="s">
        <v>91</v>
      </c>
      <c r="E107" s="8" t="s">
        <v>92</v>
      </c>
      <c r="F107" s="9">
        <v>45994</v>
      </c>
    </row>
    <row r="108" spans="1:6" x14ac:dyDescent="0.3">
      <c r="A108" s="6" t="s">
        <v>707</v>
      </c>
      <c r="B108" s="6">
        <v>355.03</v>
      </c>
      <c r="C108" s="6">
        <v>1194.1300000000001</v>
      </c>
      <c r="D108" s="6" t="s">
        <v>91</v>
      </c>
      <c r="E108" s="6" t="s">
        <v>92</v>
      </c>
      <c r="F108" s="7">
        <v>45993</v>
      </c>
    </row>
    <row r="109" spans="1:6" x14ac:dyDescent="0.3">
      <c r="A109" s="8" t="s">
        <v>708</v>
      </c>
      <c r="B109" s="8">
        <v>186.13</v>
      </c>
      <c r="C109" s="8">
        <v>626.05999999999995</v>
      </c>
      <c r="D109" s="8" t="s">
        <v>91</v>
      </c>
      <c r="E109" s="8" t="s">
        <v>92</v>
      </c>
      <c r="F109" s="9">
        <v>45993</v>
      </c>
    </row>
    <row r="110" spans="1:6" x14ac:dyDescent="0.3">
      <c r="A110" s="6" t="s">
        <v>709</v>
      </c>
      <c r="B110" s="6">
        <v>424.03</v>
      </c>
      <c r="C110" s="6">
        <v>1426.24</v>
      </c>
      <c r="D110" s="6" t="s">
        <v>91</v>
      </c>
      <c r="E110" s="6" t="s">
        <v>92</v>
      </c>
      <c r="F110" s="7">
        <v>45993</v>
      </c>
    </row>
    <row r="111" spans="1:6" x14ac:dyDescent="0.3">
      <c r="A111" s="8" t="s">
        <v>710</v>
      </c>
      <c r="B111" s="8">
        <v>421.51</v>
      </c>
      <c r="C111" s="8">
        <v>1417.76</v>
      </c>
      <c r="D111" s="8" t="s">
        <v>91</v>
      </c>
      <c r="E111" s="8" t="s">
        <v>92</v>
      </c>
      <c r="F111" s="9">
        <v>45993</v>
      </c>
    </row>
    <row r="112" spans="1:6" x14ac:dyDescent="0.3">
      <c r="A112" s="6" t="s">
        <v>711</v>
      </c>
      <c r="B112" s="6">
        <v>185.49</v>
      </c>
      <c r="C112" s="6">
        <v>623.89</v>
      </c>
      <c r="D112" s="6" t="s">
        <v>91</v>
      </c>
      <c r="E112" s="6" t="s">
        <v>92</v>
      </c>
      <c r="F112" s="7">
        <v>45993</v>
      </c>
    </row>
    <row r="113" spans="1:6" x14ac:dyDescent="0.3">
      <c r="A113" s="8" t="s">
        <v>712</v>
      </c>
      <c r="B113" s="8">
        <v>45.22</v>
      </c>
      <c r="C113" s="8">
        <v>152.1</v>
      </c>
      <c r="D113" s="8" t="s">
        <v>91</v>
      </c>
      <c r="E113" s="8" t="s">
        <v>92</v>
      </c>
      <c r="F113" s="9">
        <v>45993</v>
      </c>
    </row>
    <row r="114" spans="1:6" x14ac:dyDescent="0.3">
      <c r="A114" s="6" t="s">
        <v>713</v>
      </c>
      <c r="B114" s="6">
        <v>16.05</v>
      </c>
      <c r="C114" s="6">
        <v>54</v>
      </c>
      <c r="D114" s="6" t="s">
        <v>91</v>
      </c>
      <c r="E114" s="6" t="s">
        <v>92</v>
      </c>
      <c r="F114" s="7">
        <v>45993</v>
      </c>
    </row>
    <row r="115" spans="1:6" x14ac:dyDescent="0.3">
      <c r="A115" s="8" t="s">
        <v>714</v>
      </c>
      <c r="B115" s="8">
        <v>21.97</v>
      </c>
      <c r="C115" s="8">
        <v>73.900000000000006</v>
      </c>
      <c r="D115" s="8" t="s">
        <v>93</v>
      </c>
      <c r="E115" s="8" t="s">
        <v>92</v>
      </c>
      <c r="F115" s="9">
        <v>45993</v>
      </c>
    </row>
    <row r="116" spans="1:6" x14ac:dyDescent="0.3">
      <c r="A116" s="6" t="s">
        <v>715</v>
      </c>
      <c r="B116" s="6">
        <v>15.76</v>
      </c>
      <c r="C116" s="6">
        <v>53</v>
      </c>
      <c r="D116" s="6" t="s">
        <v>93</v>
      </c>
      <c r="E116" s="6" t="s">
        <v>92</v>
      </c>
      <c r="F116" s="7">
        <v>45993</v>
      </c>
    </row>
    <row r="117" spans="1:6" x14ac:dyDescent="0.3">
      <c r="A117" s="8" t="s">
        <v>716</v>
      </c>
      <c r="B117" s="8">
        <v>11.89</v>
      </c>
      <c r="C117" s="8">
        <v>40</v>
      </c>
      <c r="D117" s="8" t="s">
        <v>93</v>
      </c>
      <c r="E117" s="8" t="s">
        <v>92</v>
      </c>
      <c r="F117" s="9">
        <v>45993</v>
      </c>
    </row>
    <row r="118" spans="1:6" x14ac:dyDescent="0.3">
      <c r="A118" s="6" t="s">
        <v>717</v>
      </c>
      <c r="B118" s="6">
        <v>8.73</v>
      </c>
      <c r="C118" s="6">
        <v>29.37</v>
      </c>
      <c r="D118" s="6" t="s">
        <v>93</v>
      </c>
      <c r="E118" s="6" t="s">
        <v>92</v>
      </c>
      <c r="F118" s="7">
        <v>45993</v>
      </c>
    </row>
    <row r="119" spans="1:6" x14ac:dyDescent="0.3">
      <c r="A119" s="8" t="s">
        <v>718</v>
      </c>
      <c r="B119" s="8">
        <v>11.89</v>
      </c>
      <c r="C119" s="8">
        <v>40</v>
      </c>
      <c r="D119" s="8" t="s">
        <v>93</v>
      </c>
      <c r="E119" s="8" t="s">
        <v>92</v>
      </c>
      <c r="F119" s="9">
        <v>45993</v>
      </c>
    </row>
    <row r="120" spans="1:6" x14ac:dyDescent="0.3">
      <c r="A120" s="6" t="s">
        <v>719</v>
      </c>
      <c r="B120" s="6">
        <v>8.92</v>
      </c>
      <c r="C120" s="6">
        <v>30</v>
      </c>
      <c r="D120" s="6" t="s">
        <v>93</v>
      </c>
      <c r="E120" s="6" t="s">
        <v>92</v>
      </c>
      <c r="F120" s="7">
        <v>45993</v>
      </c>
    </row>
    <row r="121" spans="1:6" x14ac:dyDescent="0.3">
      <c r="A121" s="8" t="s">
        <v>720</v>
      </c>
      <c r="B121" s="8">
        <v>11.89</v>
      </c>
      <c r="C121" s="8">
        <v>40</v>
      </c>
      <c r="D121" s="8" t="s">
        <v>93</v>
      </c>
      <c r="E121" s="8" t="s">
        <v>92</v>
      </c>
      <c r="F121" s="9">
        <v>45993</v>
      </c>
    </row>
    <row r="122" spans="1:6" x14ac:dyDescent="0.3">
      <c r="A122" s="6" t="s">
        <v>721</v>
      </c>
      <c r="B122" s="6">
        <v>8.92</v>
      </c>
      <c r="C122" s="6">
        <v>30</v>
      </c>
      <c r="D122" s="6" t="s">
        <v>93</v>
      </c>
      <c r="E122" s="6" t="s">
        <v>92</v>
      </c>
      <c r="F122" s="7">
        <v>45993</v>
      </c>
    </row>
    <row r="123" spans="1:6" x14ac:dyDescent="0.3">
      <c r="A123" s="8" t="s">
        <v>722</v>
      </c>
      <c r="B123" s="8">
        <v>8.92</v>
      </c>
      <c r="C123" s="8">
        <v>30</v>
      </c>
      <c r="D123" s="8" t="s">
        <v>93</v>
      </c>
      <c r="E123" s="8" t="s">
        <v>92</v>
      </c>
      <c r="F123" s="9">
        <v>45993</v>
      </c>
    </row>
    <row r="124" spans="1:6" x14ac:dyDescent="0.3">
      <c r="A124" s="6" t="s">
        <v>723</v>
      </c>
      <c r="B124" s="6">
        <v>8.92</v>
      </c>
      <c r="C124" s="6">
        <v>30</v>
      </c>
      <c r="D124" s="6" t="s">
        <v>93</v>
      </c>
      <c r="E124" s="6" t="s">
        <v>92</v>
      </c>
      <c r="F124" s="7">
        <v>45993</v>
      </c>
    </row>
    <row r="125" spans="1:6" x14ac:dyDescent="0.3">
      <c r="A125" s="8" t="s">
        <v>724</v>
      </c>
      <c r="B125" s="8">
        <v>5.92</v>
      </c>
      <c r="C125" s="8">
        <v>19.899999999999999</v>
      </c>
      <c r="D125" s="8" t="s">
        <v>91</v>
      </c>
      <c r="E125" s="8" t="s">
        <v>92</v>
      </c>
      <c r="F125" s="9">
        <v>45993</v>
      </c>
    </row>
    <row r="126" spans="1:6" x14ac:dyDescent="0.3">
      <c r="A126" s="6" t="s">
        <v>725</v>
      </c>
      <c r="B126" s="6">
        <v>67.790000000000006</v>
      </c>
      <c r="C126" s="6">
        <v>228</v>
      </c>
      <c r="D126" s="6" t="s">
        <v>91</v>
      </c>
      <c r="E126" s="6" t="s">
        <v>92</v>
      </c>
      <c r="F126" s="7">
        <v>45993</v>
      </c>
    </row>
    <row r="127" spans="1:6" x14ac:dyDescent="0.3">
      <c r="A127" s="8" t="s">
        <v>726</v>
      </c>
      <c r="B127" s="8">
        <v>118.63</v>
      </c>
      <c r="C127" s="8">
        <v>399</v>
      </c>
      <c r="D127" s="8" t="s">
        <v>91</v>
      </c>
      <c r="E127" s="8" t="s">
        <v>92</v>
      </c>
      <c r="F127" s="9">
        <v>45993</v>
      </c>
    </row>
    <row r="128" spans="1:6" x14ac:dyDescent="0.3">
      <c r="A128" s="6" t="s">
        <v>727</v>
      </c>
      <c r="B128" s="6">
        <v>19.34</v>
      </c>
      <c r="C128" s="6">
        <v>19.34</v>
      </c>
      <c r="D128" s="6" t="s">
        <v>94</v>
      </c>
      <c r="E128" s="6" t="s">
        <v>92</v>
      </c>
      <c r="F128" s="7">
        <v>45993</v>
      </c>
    </row>
    <row r="129" spans="1:6" x14ac:dyDescent="0.3">
      <c r="A129" s="8" t="s">
        <v>728</v>
      </c>
      <c r="B129" s="8">
        <v>95.6</v>
      </c>
      <c r="C129" s="8">
        <v>95.6</v>
      </c>
      <c r="D129" s="8" t="s">
        <v>94</v>
      </c>
      <c r="E129" s="8" t="s">
        <v>92</v>
      </c>
      <c r="F129" s="9">
        <v>45993</v>
      </c>
    </row>
    <row r="130" spans="1:6" x14ac:dyDescent="0.3">
      <c r="A130" s="6" t="s">
        <v>729</v>
      </c>
      <c r="B130" s="6">
        <v>35.090000000000003</v>
      </c>
      <c r="C130" s="6">
        <v>35.090000000000003</v>
      </c>
      <c r="D130" s="6" t="s">
        <v>94</v>
      </c>
      <c r="E130" s="6" t="s">
        <v>92</v>
      </c>
      <c r="F130" s="7">
        <v>45993</v>
      </c>
    </row>
    <row r="131" spans="1:6" x14ac:dyDescent="0.3">
      <c r="A131" s="8" t="s">
        <v>730</v>
      </c>
      <c r="B131" s="8">
        <v>7.7</v>
      </c>
      <c r="C131" s="8">
        <v>25.9</v>
      </c>
      <c r="D131" s="8" t="s">
        <v>91</v>
      </c>
      <c r="E131" s="8" t="s">
        <v>92</v>
      </c>
      <c r="F131" s="9">
        <v>45993</v>
      </c>
    </row>
    <row r="132" spans="1:6" x14ac:dyDescent="0.3">
      <c r="A132" s="6" t="s">
        <v>731</v>
      </c>
      <c r="B132" s="6">
        <v>55.3</v>
      </c>
      <c r="C132" s="6">
        <v>186</v>
      </c>
      <c r="D132" s="6" t="s">
        <v>91</v>
      </c>
      <c r="E132" s="6" t="s">
        <v>92</v>
      </c>
      <c r="F132" s="7">
        <v>45993</v>
      </c>
    </row>
    <row r="133" spans="1:6" x14ac:dyDescent="0.3">
      <c r="A133" s="8" t="s">
        <v>732</v>
      </c>
      <c r="B133" s="8">
        <v>40.25</v>
      </c>
      <c r="C133" s="8">
        <v>135.9</v>
      </c>
      <c r="D133" s="8" t="s">
        <v>91</v>
      </c>
      <c r="E133" s="8" t="s">
        <v>92</v>
      </c>
      <c r="F133" s="9">
        <v>45994</v>
      </c>
    </row>
    <row r="134" spans="1:6" x14ac:dyDescent="0.3">
      <c r="A134" s="6" t="s">
        <v>733</v>
      </c>
      <c r="B134" s="6">
        <v>41.35</v>
      </c>
      <c r="C134" s="6">
        <v>139.6</v>
      </c>
      <c r="D134" s="6" t="s">
        <v>93</v>
      </c>
      <c r="E134" s="6" t="s">
        <v>92</v>
      </c>
      <c r="F134" s="7">
        <v>45994</v>
      </c>
    </row>
    <row r="135" spans="1:6" x14ac:dyDescent="0.3">
      <c r="A135" s="8" t="s">
        <v>734</v>
      </c>
      <c r="B135" s="8">
        <v>41.11</v>
      </c>
      <c r="C135" s="8">
        <v>138.80000000000001</v>
      </c>
      <c r="D135" s="8" t="s">
        <v>93</v>
      </c>
      <c r="E135" s="8" t="s">
        <v>92</v>
      </c>
      <c r="F135" s="9">
        <v>45994</v>
      </c>
    </row>
    <row r="136" spans="1:6" x14ac:dyDescent="0.3">
      <c r="A136" s="6" t="s">
        <v>735</v>
      </c>
      <c r="B136" s="6">
        <v>2.96</v>
      </c>
      <c r="C136" s="6">
        <v>10</v>
      </c>
      <c r="D136" s="6" t="s">
        <v>91</v>
      </c>
      <c r="E136" s="6" t="s">
        <v>92</v>
      </c>
      <c r="F136" s="7">
        <v>45994</v>
      </c>
    </row>
    <row r="137" spans="1:6" x14ac:dyDescent="0.3">
      <c r="A137" s="8" t="s">
        <v>736</v>
      </c>
      <c r="B137" s="8">
        <v>5.63</v>
      </c>
      <c r="C137" s="8">
        <v>19</v>
      </c>
      <c r="D137" s="8" t="s">
        <v>91</v>
      </c>
      <c r="E137" s="8" t="s">
        <v>92</v>
      </c>
      <c r="F137" s="9">
        <v>45994</v>
      </c>
    </row>
    <row r="138" spans="1:6" x14ac:dyDescent="0.3">
      <c r="A138" s="6" t="s">
        <v>737</v>
      </c>
      <c r="B138" s="6">
        <v>16.57</v>
      </c>
      <c r="C138" s="6">
        <v>55.95</v>
      </c>
      <c r="D138" s="6" t="s">
        <v>91</v>
      </c>
      <c r="E138" s="6" t="s">
        <v>92</v>
      </c>
      <c r="F138" s="7">
        <v>45994</v>
      </c>
    </row>
    <row r="139" spans="1:6" x14ac:dyDescent="0.3">
      <c r="A139" s="8" t="s">
        <v>738</v>
      </c>
      <c r="B139" s="8">
        <v>94.78</v>
      </c>
      <c r="C139" s="8">
        <v>320</v>
      </c>
      <c r="D139" s="8" t="s">
        <v>91</v>
      </c>
      <c r="E139" s="8" t="s">
        <v>92</v>
      </c>
      <c r="F139" s="9">
        <v>45994</v>
      </c>
    </row>
    <row r="140" spans="1:6" x14ac:dyDescent="0.3">
      <c r="A140" s="6" t="s">
        <v>739</v>
      </c>
      <c r="B140" s="6">
        <v>9.5500000000000007</v>
      </c>
      <c r="C140" s="6">
        <v>9.5500000000000007</v>
      </c>
      <c r="D140" s="6" t="s">
        <v>91</v>
      </c>
      <c r="E140" s="6" t="s">
        <v>92</v>
      </c>
      <c r="F140" s="7">
        <v>45994</v>
      </c>
    </row>
    <row r="141" spans="1:6" x14ac:dyDescent="0.3">
      <c r="A141" s="8" t="s">
        <v>740</v>
      </c>
      <c r="B141" s="8">
        <v>2.96</v>
      </c>
      <c r="C141" s="8">
        <v>10</v>
      </c>
      <c r="D141" s="8" t="s">
        <v>91</v>
      </c>
      <c r="E141" s="8" t="s">
        <v>92</v>
      </c>
      <c r="F141" s="9">
        <v>45994</v>
      </c>
    </row>
    <row r="142" spans="1:6" x14ac:dyDescent="0.3">
      <c r="A142" s="6" t="s">
        <v>741</v>
      </c>
      <c r="B142" s="6">
        <v>236.52</v>
      </c>
      <c r="C142" s="6">
        <v>798.6</v>
      </c>
      <c r="D142" s="6" t="s">
        <v>93</v>
      </c>
      <c r="E142" s="6" t="s">
        <v>92</v>
      </c>
      <c r="F142" s="7">
        <v>45994</v>
      </c>
    </row>
    <row r="143" spans="1:6" x14ac:dyDescent="0.3">
      <c r="A143" s="8" t="s">
        <v>742</v>
      </c>
      <c r="B143" s="8">
        <v>148.09</v>
      </c>
      <c r="C143" s="8">
        <v>500</v>
      </c>
      <c r="D143" s="8" t="s">
        <v>93</v>
      </c>
      <c r="E143" s="8" t="s">
        <v>92</v>
      </c>
      <c r="F143" s="9">
        <v>45994</v>
      </c>
    </row>
    <row r="144" spans="1:6" x14ac:dyDescent="0.3">
      <c r="A144" s="6" t="s">
        <v>743</v>
      </c>
      <c r="B144" s="6">
        <v>147.49</v>
      </c>
      <c r="C144" s="6">
        <v>498</v>
      </c>
      <c r="D144" s="6" t="s">
        <v>93</v>
      </c>
      <c r="E144" s="6" t="s">
        <v>92</v>
      </c>
      <c r="F144" s="7">
        <v>45994</v>
      </c>
    </row>
    <row r="145" spans="1:6" x14ac:dyDescent="0.3">
      <c r="A145" s="8" t="s">
        <v>744</v>
      </c>
      <c r="B145" s="8">
        <v>102.36</v>
      </c>
      <c r="C145" s="8">
        <v>345.6</v>
      </c>
      <c r="D145" s="8" t="s">
        <v>71</v>
      </c>
      <c r="E145" s="8" t="s">
        <v>92</v>
      </c>
      <c r="F145" s="9">
        <v>45994</v>
      </c>
    </row>
    <row r="146" spans="1:6" x14ac:dyDescent="0.3">
      <c r="A146" s="6" t="s">
        <v>745</v>
      </c>
      <c r="B146" s="6">
        <v>133.43</v>
      </c>
      <c r="C146" s="6">
        <v>450.5</v>
      </c>
      <c r="D146" s="6" t="s">
        <v>71</v>
      </c>
      <c r="E146" s="6" t="s">
        <v>92</v>
      </c>
      <c r="F146" s="7">
        <v>45994</v>
      </c>
    </row>
    <row r="147" spans="1:6" x14ac:dyDescent="0.3">
      <c r="A147" s="8" t="s">
        <v>746</v>
      </c>
      <c r="B147" s="8">
        <v>127.44</v>
      </c>
      <c r="C147" s="8">
        <v>430.3</v>
      </c>
      <c r="D147" s="8" t="s">
        <v>71</v>
      </c>
      <c r="E147" s="8" t="s">
        <v>92</v>
      </c>
      <c r="F147" s="9">
        <v>45994</v>
      </c>
    </row>
    <row r="148" spans="1:6" x14ac:dyDescent="0.3">
      <c r="A148" s="6" t="s">
        <v>747</v>
      </c>
      <c r="B148" s="6">
        <v>97.89</v>
      </c>
      <c r="C148" s="6">
        <v>330.5</v>
      </c>
      <c r="D148" s="6" t="s">
        <v>71</v>
      </c>
      <c r="E148" s="6" t="s">
        <v>92</v>
      </c>
      <c r="F148" s="7">
        <v>45994</v>
      </c>
    </row>
    <row r="149" spans="1:6" x14ac:dyDescent="0.3">
      <c r="A149" s="8" t="s">
        <v>748</v>
      </c>
      <c r="B149" s="8">
        <v>148.09</v>
      </c>
      <c r="C149" s="8">
        <v>500</v>
      </c>
      <c r="D149" s="8" t="s">
        <v>71</v>
      </c>
      <c r="E149" s="8" t="s">
        <v>92</v>
      </c>
      <c r="F149" s="9">
        <v>45994</v>
      </c>
    </row>
    <row r="150" spans="1:6" x14ac:dyDescent="0.3">
      <c r="A150" s="6" t="s">
        <v>749</v>
      </c>
      <c r="B150" s="6">
        <v>88.85</v>
      </c>
      <c r="C150" s="6">
        <v>300</v>
      </c>
      <c r="D150" s="6" t="s">
        <v>71</v>
      </c>
      <c r="E150" s="6" t="s">
        <v>92</v>
      </c>
      <c r="F150" s="7">
        <v>45994</v>
      </c>
    </row>
    <row r="151" spans="1:6" x14ac:dyDescent="0.3">
      <c r="A151" s="8" t="s">
        <v>750</v>
      </c>
      <c r="B151" s="8">
        <v>23.69</v>
      </c>
      <c r="C151" s="8">
        <v>80</v>
      </c>
      <c r="D151" s="8" t="s">
        <v>71</v>
      </c>
      <c r="E151" s="8" t="s">
        <v>92</v>
      </c>
      <c r="F151" s="9">
        <v>45994</v>
      </c>
    </row>
    <row r="152" spans="1:6" x14ac:dyDescent="0.3">
      <c r="A152" s="6" t="s">
        <v>751</v>
      </c>
      <c r="B152" s="6">
        <v>19.25</v>
      </c>
      <c r="C152" s="6">
        <v>65</v>
      </c>
      <c r="D152" s="6" t="s">
        <v>71</v>
      </c>
      <c r="E152" s="6" t="s">
        <v>92</v>
      </c>
      <c r="F152" s="7">
        <v>45994</v>
      </c>
    </row>
    <row r="153" spans="1:6" x14ac:dyDescent="0.3">
      <c r="A153" s="8" t="s">
        <v>752</v>
      </c>
      <c r="B153" s="8">
        <v>19.25</v>
      </c>
      <c r="C153" s="8">
        <v>65</v>
      </c>
      <c r="D153" s="8" t="s">
        <v>71</v>
      </c>
      <c r="E153" s="8" t="s">
        <v>92</v>
      </c>
      <c r="F153" s="9">
        <v>45994</v>
      </c>
    </row>
    <row r="154" spans="1:6" x14ac:dyDescent="0.3">
      <c r="A154" s="6" t="s">
        <v>753</v>
      </c>
      <c r="B154" s="6">
        <v>22.21</v>
      </c>
      <c r="C154" s="6">
        <v>75</v>
      </c>
      <c r="D154" s="6" t="s">
        <v>71</v>
      </c>
      <c r="E154" s="6" t="s">
        <v>92</v>
      </c>
      <c r="F154" s="7">
        <v>45994</v>
      </c>
    </row>
    <row r="155" spans="1:6" x14ac:dyDescent="0.3">
      <c r="A155" s="8" t="s">
        <v>754</v>
      </c>
      <c r="B155" s="8">
        <v>22.21</v>
      </c>
      <c r="C155" s="8">
        <v>75</v>
      </c>
      <c r="D155" s="8" t="s">
        <v>71</v>
      </c>
      <c r="E155" s="8" t="s">
        <v>92</v>
      </c>
      <c r="F155" s="9">
        <v>45994</v>
      </c>
    </row>
    <row r="156" spans="1:6" x14ac:dyDescent="0.3">
      <c r="A156" s="6" t="s">
        <v>755</v>
      </c>
      <c r="B156" s="6">
        <v>19.25</v>
      </c>
      <c r="C156" s="6">
        <v>65</v>
      </c>
      <c r="D156" s="6" t="s">
        <v>71</v>
      </c>
      <c r="E156" s="6" t="s">
        <v>92</v>
      </c>
      <c r="F156" s="7">
        <v>45994</v>
      </c>
    </row>
    <row r="157" spans="1:6" x14ac:dyDescent="0.3">
      <c r="A157" s="8" t="s">
        <v>756</v>
      </c>
      <c r="B157" s="8">
        <v>19.25</v>
      </c>
      <c r="C157" s="8">
        <v>65</v>
      </c>
      <c r="D157" s="8" t="s">
        <v>71</v>
      </c>
      <c r="E157" s="8" t="s">
        <v>92</v>
      </c>
      <c r="F157" s="9">
        <v>45994</v>
      </c>
    </row>
    <row r="158" spans="1:6" x14ac:dyDescent="0.3">
      <c r="A158" s="6" t="s">
        <v>757</v>
      </c>
      <c r="B158" s="6">
        <v>41.43</v>
      </c>
      <c r="C158" s="6">
        <v>139.9</v>
      </c>
      <c r="D158" s="6" t="s">
        <v>71</v>
      </c>
      <c r="E158" s="6" t="s">
        <v>92</v>
      </c>
      <c r="F158" s="7">
        <v>45994</v>
      </c>
    </row>
    <row r="159" spans="1:6" x14ac:dyDescent="0.3">
      <c r="A159" s="8" t="s">
        <v>758</v>
      </c>
      <c r="B159" s="8">
        <v>41.43</v>
      </c>
      <c r="C159" s="8">
        <v>139.9</v>
      </c>
      <c r="D159" s="8" t="s">
        <v>71</v>
      </c>
      <c r="E159" s="8" t="s">
        <v>92</v>
      </c>
      <c r="F159" s="9">
        <v>45994</v>
      </c>
    </row>
    <row r="160" spans="1:6" x14ac:dyDescent="0.3">
      <c r="A160" s="6" t="s">
        <v>759</v>
      </c>
      <c r="B160" s="6">
        <v>19.55</v>
      </c>
      <c r="C160" s="6">
        <v>66</v>
      </c>
      <c r="D160" s="6" t="s">
        <v>71</v>
      </c>
      <c r="E160" s="6" t="s">
        <v>92</v>
      </c>
      <c r="F160" s="7">
        <v>45994</v>
      </c>
    </row>
    <row r="161" spans="1:6" x14ac:dyDescent="0.3">
      <c r="A161" s="8" t="s">
        <v>760</v>
      </c>
      <c r="B161" s="8">
        <v>236.46</v>
      </c>
      <c r="C161" s="8">
        <v>798.4</v>
      </c>
      <c r="D161" s="8" t="s">
        <v>93</v>
      </c>
      <c r="E161" s="8" t="s">
        <v>92</v>
      </c>
      <c r="F161" s="9">
        <v>45994</v>
      </c>
    </row>
    <row r="162" spans="1:6" x14ac:dyDescent="0.3">
      <c r="A162" s="6" t="s">
        <v>761</v>
      </c>
      <c r="B162" s="6">
        <v>145.12</v>
      </c>
      <c r="C162" s="6">
        <v>490</v>
      </c>
      <c r="D162" s="6" t="s">
        <v>93</v>
      </c>
      <c r="E162" s="6" t="s">
        <v>92</v>
      </c>
      <c r="F162" s="7">
        <v>45994</v>
      </c>
    </row>
    <row r="163" spans="1:6" x14ac:dyDescent="0.3">
      <c r="A163" s="8" t="s">
        <v>762</v>
      </c>
      <c r="B163" s="8">
        <v>222.13</v>
      </c>
      <c r="C163" s="8">
        <v>750</v>
      </c>
      <c r="D163" s="8" t="s">
        <v>93</v>
      </c>
      <c r="E163" s="8" t="s">
        <v>92</v>
      </c>
      <c r="F163" s="9">
        <v>45994</v>
      </c>
    </row>
    <row r="164" spans="1:6" x14ac:dyDescent="0.3">
      <c r="A164" s="6" t="s">
        <v>763</v>
      </c>
      <c r="B164" s="6">
        <v>11.85</v>
      </c>
      <c r="C164" s="6">
        <v>40</v>
      </c>
      <c r="D164" s="6" t="s">
        <v>71</v>
      </c>
      <c r="E164" s="6" t="s">
        <v>92</v>
      </c>
      <c r="F164" s="7">
        <v>45994</v>
      </c>
    </row>
    <row r="165" spans="1:6" x14ac:dyDescent="0.3">
      <c r="A165" s="8" t="s">
        <v>764</v>
      </c>
      <c r="B165" s="8">
        <v>11.85</v>
      </c>
      <c r="C165" s="8">
        <v>40</v>
      </c>
      <c r="D165" s="8" t="s">
        <v>71</v>
      </c>
      <c r="E165" s="8" t="s">
        <v>92</v>
      </c>
      <c r="F165" s="9">
        <v>45994</v>
      </c>
    </row>
    <row r="166" spans="1:6" x14ac:dyDescent="0.3">
      <c r="A166" s="6" t="s">
        <v>765</v>
      </c>
      <c r="B166" s="6">
        <v>212.2</v>
      </c>
      <c r="C166" s="6">
        <v>716.48</v>
      </c>
      <c r="D166" s="6" t="s">
        <v>91</v>
      </c>
      <c r="E166" s="6" t="s">
        <v>92</v>
      </c>
      <c r="F166" s="7">
        <v>45993</v>
      </c>
    </row>
    <row r="167" spans="1:6" x14ac:dyDescent="0.3">
      <c r="A167" s="8" t="s">
        <v>766</v>
      </c>
      <c r="B167" s="8">
        <v>5.01</v>
      </c>
      <c r="C167" s="8">
        <v>16.899999999999999</v>
      </c>
      <c r="D167" s="8" t="s">
        <v>91</v>
      </c>
      <c r="E167" s="8" t="s">
        <v>92</v>
      </c>
      <c r="F167" s="9">
        <v>45993</v>
      </c>
    </row>
    <row r="168" spans="1:6" x14ac:dyDescent="0.3">
      <c r="A168" s="6" t="s">
        <v>767</v>
      </c>
      <c r="B168" s="6">
        <v>223.11</v>
      </c>
      <c r="C168" s="6">
        <v>223.11</v>
      </c>
      <c r="D168" s="6" t="s">
        <v>71</v>
      </c>
      <c r="E168" s="6" t="s">
        <v>92</v>
      </c>
      <c r="F168" s="7">
        <v>45993</v>
      </c>
    </row>
    <row r="169" spans="1:6" x14ac:dyDescent="0.3">
      <c r="A169" s="8" t="s">
        <v>768</v>
      </c>
      <c r="B169" s="8">
        <v>16.559999999999999</v>
      </c>
      <c r="C169" s="8">
        <v>55.9</v>
      </c>
      <c r="D169" s="8" t="s">
        <v>71</v>
      </c>
      <c r="E169" s="8" t="s">
        <v>92</v>
      </c>
      <c r="F169" s="9">
        <v>45993</v>
      </c>
    </row>
    <row r="170" spans="1:6" x14ac:dyDescent="0.3">
      <c r="A170" s="6" t="s">
        <v>769</v>
      </c>
      <c r="B170" s="6">
        <v>0.8</v>
      </c>
      <c r="C170" s="6">
        <v>2.69</v>
      </c>
      <c r="D170" s="6" t="s">
        <v>71</v>
      </c>
      <c r="E170" s="6" t="s">
        <v>92</v>
      </c>
      <c r="F170" s="7">
        <v>45993</v>
      </c>
    </row>
    <row r="171" spans="1:6" x14ac:dyDescent="0.3">
      <c r="A171" s="8" t="s">
        <v>770</v>
      </c>
      <c r="B171" s="8">
        <v>13.54</v>
      </c>
      <c r="C171" s="8">
        <v>45.7</v>
      </c>
      <c r="D171" s="8" t="s">
        <v>71</v>
      </c>
      <c r="E171" s="8" t="s">
        <v>92</v>
      </c>
      <c r="F171" s="9">
        <v>45993</v>
      </c>
    </row>
    <row r="172" spans="1:6" x14ac:dyDescent="0.3">
      <c r="A172" s="6" t="s">
        <v>771</v>
      </c>
      <c r="B172" s="6">
        <v>15.22</v>
      </c>
      <c r="C172" s="6">
        <v>51.4</v>
      </c>
      <c r="D172" s="6" t="s">
        <v>71</v>
      </c>
      <c r="E172" s="6" t="s">
        <v>92</v>
      </c>
      <c r="F172" s="7">
        <v>45993</v>
      </c>
    </row>
    <row r="173" spans="1:6" x14ac:dyDescent="0.3">
      <c r="A173" s="8" t="s">
        <v>772</v>
      </c>
      <c r="B173" s="8">
        <v>16.29</v>
      </c>
      <c r="C173" s="8">
        <v>55</v>
      </c>
      <c r="D173" s="8" t="s">
        <v>71</v>
      </c>
      <c r="E173" s="8" t="s">
        <v>92</v>
      </c>
      <c r="F173" s="9">
        <v>45993</v>
      </c>
    </row>
    <row r="174" spans="1:6" x14ac:dyDescent="0.3">
      <c r="A174" s="6" t="s">
        <v>773</v>
      </c>
      <c r="B174" s="6">
        <v>192.81</v>
      </c>
      <c r="C174" s="6">
        <v>651</v>
      </c>
      <c r="D174" s="6" t="s">
        <v>91</v>
      </c>
      <c r="E174" s="6" t="s">
        <v>92</v>
      </c>
      <c r="F174" s="7">
        <v>45993</v>
      </c>
    </row>
    <row r="175" spans="1:6" x14ac:dyDescent="0.3">
      <c r="A175" s="8" t="s">
        <v>774</v>
      </c>
      <c r="B175" s="8">
        <v>27.54</v>
      </c>
      <c r="C175" s="8">
        <v>93</v>
      </c>
      <c r="D175" s="8" t="s">
        <v>91</v>
      </c>
      <c r="E175" s="8" t="s">
        <v>92</v>
      </c>
      <c r="F175" s="9">
        <v>45993</v>
      </c>
    </row>
    <row r="176" spans="1:6" x14ac:dyDescent="0.3">
      <c r="A176" s="6" t="s">
        <v>775</v>
      </c>
      <c r="B176" s="6">
        <v>13.33</v>
      </c>
      <c r="C176" s="6">
        <v>45</v>
      </c>
      <c r="D176" s="6" t="s">
        <v>93</v>
      </c>
      <c r="E176" s="6" t="s">
        <v>92</v>
      </c>
      <c r="F176" s="7">
        <v>45993</v>
      </c>
    </row>
    <row r="177" spans="1:6" x14ac:dyDescent="0.3">
      <c r="A177" s="8" t="s">
        <v>776</v>
      </c>
      <c r="B177" s="8">
        <v>44.72</v>
      </c>
      <c r="C177" s="8">
        <v>151</v>
      </c>
      <c r="D177" s="8" t="s">
        <v>93</v>
      </c>
      <c r="E177" s="8" t="s">
        <v>92</v>
      </c>
      <c r="F177" s="9">
        <v>45993</v>
      </c>
    </row>
    <row r="178" spans="1:6" x14ac:dyDescent="0.3">
      <c r="A178" s="6" t="s">
        <v>777</v>
      </c>
      <c r="B178" s="6">
        <v>2.63</v>
      </c>
      <c r="C178" s="6">
        <v>8.9</v>
      </c>
      <c r="D178" s="6" t="s">
        <v>91</v>
      </c>
      <c r="E178" s="6" t="s">
        <v>92</v>
      </c>
      <c r="F178" s="7">
        <v>45994</v>
      </c>
    </row>
    <row r="179" spans="1:6" x14ac:dyDescent="0.3">
      <c r="A179" s="8" t="s">
        <v>778</v>
      </c>
      <c r="B179" s="8">
        <v>3.81</v>
      </c>
      <c r="C179" s="8">
        <v>12.9</v>
      </c>
      <c r="D179" s="8" t="s">
        <v>91</v>
      </c>
      <c r="E179" s="8" t="s">
        <v>92</v>
      </c>
      <c r="F179" s="9">
        <v>45994</v>
      </c>
    </row>
    <row r="180" spans="1:6" x14ac:dyDescent="0.3">
      <c r="A180" s="6" t="s">
        <v>779</v>
      </c>
      <c r="B180" s="6">
        <v>2.95</v>
      </c>
      <c r="C180" s="6">
        <v>10</v>
      </c>
      <c r="D180" s="6" t="s">
        <v>91</v>
      </c>
      <c r="E180" s="6" t="s">
        <v>92</v>
      </c>
      <c r="F180" s="7">
        <v>45994</v>
      </c>
    </row>
    <row r="181" spans="1:6" x14ac:dyDescent="0.3">
      <c r="A181" s="8" t="s">
        <v>780</v>
      </c>
      <c r="B181" s="8">
        <v>17.71</v>
      </c>
      <c r="C181" s="8">
        <v>59.99</v>
      </c>
      <c r="D181" s="8" t="s">
        <v>91</v>
      </c>
      <c r="E181" s="8" t="s">
        <v>92</v>
      </c>
      <c r="F181" s="9">
        <v>45994</v>
      </c>
    </row>
    <row r="182" spans="1:6" x14ac:dyDescent="0.3">
      <c r="A182" s="6" t="s">
        <v>781</v>
      </c>
      <c r="B182" s="6">
        <v>64.95</v>
      </c>
      <c r="C182" s="6">
        <v>220</v>
      </c>
      <c r="D182" s="6" t="s">
        <v>91</v>
      </c>
      <c r="E182" s="6" t="s">
        <v>92</v>
      </c>
      <c r="F182" s="7">
        <v>45994</v>
      </c>
    </row>
    <row r="183" spans="1:6" x14ac:dyDescent="0.3">
      <c r="A183" s="8" t="s">
        <v>782</v>
      </c>
      <c r="B183" s="8">
        <v>79.41</v>
      </c>
      <c r="C183" s="8">
        <v>269</v>
      </c>
      <c r="D183" s="8" t="s">
        <v>71</v>
      </c>
      <c r="E183" s="8" t="s">
        <v>92</v>
      </c>
      <c r="F183" s="9">
        <v>45994</v>
      </c>
    </row>
    <row r="184" spans="1:6" x14ac:dyDescent="0.3">
      <c r="A184" s="6" t="s">
        <v>783</v>
      </c>
      <c r="B184" s="6">
        <v>42.81</v>
      </c>
      <c r="C184" s="6">
        <v>145</v>
      </c>
      <c r="D184" s="6" t="s">
        <v>71</v>
      </c>
      <c r="E184" s="6" t="s">
        <v>92</v>
      </c>
      <c r="F184" s="7">
        <v>45994</v>
      </c>
    </row>
    <row r="185" spans="1:6" x14ac:dyDescent="0.3">
      <c r="A185" s="8" t="s">
        <v>784</v>
      </c>
      <c r="B185" s="8">
        <v>137.27000000000001</v>
      </c>
      <c r="C185" s="8">
        <v>465</v>
      </c>
      <c r="D185" s="8" t="s">
        <v>71</v>
      </c>
      <c r="E185" s="8" t="s">
        <v>92</v>
      </c>
      <c r="F185" s="9">
        <v>45994</v>
      </c>
    </row>
    <row r="186" spans="1:6" x14ac:dyDescent="0.3">
      <c r="A186" s="6" t="s">
        <v>785</v>
      </c>
      <c r="B186" s="6">
        <v>42.81</v>
      </c>
      <c r="C186" s="6">
        <v>145</v>
      </c>
      <c r="D186" s="6" t="s">
        <v>71</v>
      </c>
      <c r="E186" s="6" t="s">
        <v>92</v>
      </c>
      <c r="F186" s="7">
        <v>45994</v>
      </c>
    </row>
    <row r="187" spans="1:6" x14ac:dyDescent="0.3">
      <c r="A187" s="8" t="s">
        <v>786</v>
      </c>
      <c r="B187" s="8">
        <v>42.81</v>
      </c>
      <c r="C187" s="8">
        <v>145</v>
      </c>
      <c r="D187" s="8" t="s">
        <v>71</v>
      </c>
      <c r="E187" s="8" t="s">
        <v>92</v>
      </c>
      <c r="F187" s="9">
        <v>45994</v>
      </c>
    </row>
    <row r="188" spans="1:6" x14ac:dyDescent="0.3">
      <c r="A188" s="6" t="s">
        <v>787</v>
      </c>
      <c r="B188" s="6">
        <v>42.81</v>
      </c>
      <c r="C188" s="6">
        <v>145</v>
      </c>
      <c r="D188" s="6" t="s">
        <v>71</v>
      </c>
      <c r="E188" s="6" t="s">
        <v>92</v>
      </c>
      <c r="F188" s="7">
        <v>45994</v>
      </c>
    </row>
    <row r="189" spans="1:6" x14ac:dyDescent="0.3">
      <c r="A189" s="8" t="s">
        <v>788</v>
      </c>
      <c r="B189" s="8">
        <v>3.69</v>
      </c>
      <c r="C189" s="8">
        <v>12.5</v>
      </c>
      <c r="D189" s="8" t="s">
        <v>71</v>
      </c>
      <c r="E189" s="8" t="s">
        <v>92</v>
      </c>
      <c r="F189" s="9">
        <v>45994</v>
      </c>
    </row>
    <row r="190" spans="1:6" x14ac:dyDescent="0.3">
      <c r="A190" s="6" t="s">
        <v>789</v>
      </c>
      <c r="B190" s="6">
        <v>3.69</v>
      </c>
      <c r="C190" s="6">
        <v>12.5</v>
      </c>
      <c r="D190" s="6" t="s">
        <v>71</v>
      </c>
      <c r="E190" s="6" t="s">
        <v>92</v>
      </c>
      <c r="F190" s="7">
        <v>45994</v>
      </c>
    </row>
    <row r="191" spans="1:6" x14ac:dyDescent="0.3">
      <c r="A191" s="8" t="s">
        <v>790</v>
      </c>
      <c r="B191" s="8">
        <v>3.69</v>
      </c>
      <c r="C191" s="8">
        <v>12.5</v>
      </c>
      <c r="D191" s="8" t="s">
        <v>71</v>
      </c>
      <c r="E191" s="8" t="s">
        <v>92</v>
      </c>
      <c r="F191" s="9">
        <v>45994</v>
      </c>
    </row>
    <row r="192" spans="1:6" x14ac:dyDescent="0.3">
      <c r="A192" s="6" t="s">
        <v>791</v>
      </c>
      <c r="B192" s="6">
        <v>35.4</v>
      </c>
      <c r="C192" s="6">
        <v>119.9</v>
      </c>
      <c r="D192" s="6" t="s">
        <v>71</v>
      </c>
      <c r="E192" s="6" t="s">
        <v>92</v>
      </c>
      <c r="F192" s="7">
        <v>45994</v>
      </c>
    </row>
    <row r="193" spans="1:6" x14ac:dyDescent="0.3">
      <c r="A193" s="8" t="s">
        <v>792</v>
      </c>
      <c r="B193" s="8">
        <v>35.4</v>
      </c>
      <c r="C193" s="8">
        <v>119.9</v>
      </c>
      <c r="D193" s="8" t="s">
        <v>71</v>
      </c>
      <c r="E193" s="8" t="s">
        <v>92</v>
      </c>
      <c r="F193" s="9">
        <v>45994</v>
      </c>
    </row>
    <row r="194" spans="1:6" x14ac:dyDescent="0.3">
      <c r="A194" s="6" t="s">
        <v>793</v>
      </c>
      <c r="B194" s="6">
        <v>19.48</v>
      </c>
      <c r="C194" s="6">
        <v>66</v>
      </c>
      <c r="D194" s="6" t="s">
        <v>71</v>
      </c>
      <c r="E194" s="6" t="s">
        <v>92</v>
      </c>
      <c r="F194" s="7">
        <v>45994</v>
      </c>
    </row>
    <row r="195" spans="1:6" x14ac:dyDescent="0.3">
      <c r="A195" s="8" t="s">
        <v>794</v>
      </c>
      <c r="B195" s="8">
        <v>4.28</v>
      </c>
      <c r="C195" s="8">
        <v>14.5</v>
      </c>
      <c r="D195" s="8" t="s">
        <v>71</v>
      </c>
      <c r="E195" s="8" t="s">
        <v>92</v>
      </c>
      <c r="F195" s="9">
        <v>45994</v>
      </c>
    </row>
    <row r="196" spans="1:6" x14ac:dyDescent="0.3">
      <c r="A196" s="6" t="s">
        <v>795</v>
      </c>
      <c r="B196" s="6">
        <v>35.51</v>
      </c>
      <c r="C196" s="6">
        <v>120.3</v>
      </c>
      <c r="D196" s="6" t="s">
        <v>71</v>
      </c>
      <c r="E196" s="6" t="s">
        <v>92</v>
      </c>
      <c r="F196" s="7">
        <v>45994</v>
      </c>
    </row>
    <row r="197" spans="1:6" x14ac:dyDescent="0.3">
      <c r="A197" s="8" t="s">
        <v>796</v>
      </c>
      <c r="B197" s="8">
        <v>32.44</v>
      </c>
      <c r="C197" s="8">
        <v>109.89</v>
      </c>
      <c r="D197" s="8" t="s">
        <v>71</v>
      </c>
      <c r="E197" s="8" t="s">
        <v>92</v>
      </c>
      <c r="F197" s="9">
        <v>45994</v>
      </c>
    </row>
    <row r="198" spans="1:6" x14ac:dyDescent="0.3">
      <c r="A198" s="6" t="s">
        <v>797</v>
      </c>
      <c r="B198" s="6">
        <v>32.44</v>
      </c>
      <c r="C198" s="6">
        <v>109.89</v>
      </c>
      <c r="D198" s="6" t="s">
        <v>71</v>
      </c>
      <c r="E198" s="6" t="s">
        <v>92</v>
      </c>
      <c r="F198" s="7">
        <v>45994</v>
      </c>
    </row>
    <row r="199" spans="1:6" x14ac:dyDescent="0.3">
      <c r="A199" s="8" t="s">
        <v>798</v>
      </c>
      <c r="B199" s="8">
        <v>36.28</v>
      </c>
      <c r="C199" s="8">
        <v>122.9</v>
      </c>
      <c r="D199" s="8" t="s">
        <v>71</v>
      </c>
      <c r="E199" s="8" t="s">
        <v>92</v>
      </c>
      <c r="F199" s="9">
        <v>45994</v>
      </c>
    </row>
    <row r="200" spans="1:6" x14ac:dyDescent="0.3">
      <c r="A200" s="6" t="s">
        <v>799</v>
      </c>
      <c r="B200" s="6">
        <v>35.51</v>
      </c>
      <c r="C200" s="6">
        <v>120.3</v>
      </c>
      <c r="D200" s="6" t="s">
        <v>71</v>
      </c>
      <c r="E200" s="6" t="s">
        <v>92</v>
      </c>
      <c r="F200" s="7">
        <v>45994</v>
      </c>
    </row>
    <row r="201" spans="1:6" x14ac:dyDescent="0.3">
      <c r="A201" s="8" t="s">
        <v>800</v>
      </c>
      <c r="B201" s="8">
        <v>35.4</v>
      </c>
      <c r="C201" s="8">
        <v>119.9</v>
      </c>
      <c r="D201" s="8" t="s">
        <v>71</v>
      </c>
      <c r="E201" s="8" t="s">
        <v>92</v>
      </c>
      <c r="F201" s="9">
        <v>45994</v>
      </c>
    </row>
    <row r="202" spans="1:6" x14ac:dyDescent="0.3">
      <c r="A202" s="6" t="s">
        <v>801</v>
      </c>
      <c r="B202" s="6">
        <v>74.25</v>
      </c>
      <c r="C202" s="6">
        <v>251.5</v>
      </c>
      <c r="D202" s="6" t="s">
        <v>91</v>
      </c>
      <c r="E202" s="6" t="s">
        <v>92</v>
      </c>
      <c r="F202" s="7">
        <v>45994</v>
      </c>
    </row>
    <row r="203" spans="1:6" x14ac:dyDescent="0.3">
      <c r="A203" s="8" t="s">
        <v>802</v>
      </c>
      <c r="B203" s="8">
        <v>0.99</v>
      </c>
      <c r="C203" s="8">
        <v>3.36</v>
      </c>
      <c r="D203" s="8" t="s">
        <v>91</v>
      </c>
      <c r="E203" s="8" t="s">
        <v>92</v>
      </c>
      <c r="F203" s="9">
        <v>45994</v>
      </c>
    </row>
    <row r="204" spans="1:6" x14ac:dyDescent="0.3">
      <c r="A204" s="6" t="s">
        <v>803</v>
      </c>
      <c r="B204" s="6">
        <v>11.78</v>
      </c>
      <c r="C204" s="6">
        <v>39.9</v>
      </c>
      <c r="D204" s="6" t="s">
        <v>91</v>
      </c>
      <c r="E204" s="6" t="s">
        <v>92</v>
      </c>
      <c r="F204" s="7">
        <v>45993</v>
      </c>
    </row>
    <row r="205" spans="1:6" x14ac:dyDescent="0.3">
      <c r="A205" s="8" t="s">
        <v>804</v>
      </c>
      <c r="B205" s="8">
        <v>388.37</v>
      </c>
      <c r="C205" s="8">
        <v>1315.57</v>
      </c>
      <c r="D205" s="8" t="s">
        <v>91</v>
      </c>
      <c r="E205" s="8" t="s">
        <v>92</v>
      </c>
      <c r="F205" s="9">
        <v>45993</v>
      </c>
    </row>
    <row r="206" spans="1:6" x14ac:dyDescent="0.3">
      <c r="A206" s="6" t="s">
        <v>805</v>
      </c>
      <c r="B206" s="6">
        <v>14.76</v>
      </c>
      <c r="C206" s="6">
        <v>50</v>
      </c>
      <c r="D206" s="6" t="s">
        <v>93</v>
      </c>
      <c r="E206" s="6" t="s">
        <v>92</v>
      </c>
      <c r="F206" s="7">
        <v>45993</v>
      </c>
    </row>
    <row r="207" spans="1:6" x14ac:dyDescent="0.3">
      <c r="A207" s="8" t="s">
        <v>806</v>
      </c>
      <c r="B207" s="8">
        <v>29.52</v>
      </c>
      <c r="C207" s="8">
        <v>100</v>
      </c>
      <c r="D207" s="8" t="s">
        <v>93</v>
      </c>
      <c r="E207" s="8" t="s">
        <v>92</v>
      </c>
      <c r="F207" s="9">
        <v>45993</v>
      </c>
    </row>
    <row r="208" spans="1:6" x14ac:dyDescent="0.3">
      <c r="A208" s="6" t="s">
        <v>807</v>
      </c>
      <c r="B208" s="6">
        <v>23.03</v>
      </c>
      <c r="C208" s="6">
        <v>78</v>
      </c>
      <c r="D208" s="6" t="s">
        <v>93</v>
      </c>
      <c r="E208" s="6" t="s">
        <v>92</v>
      </c>
      <c r="F208" s="7">
        <v>45993</v>
      </c>
    </row>
    <row r="209" spans="1:6" x14ac:dyDescent="0.3">
      <c r="A209" s="8" t="s">
        <v>808</v>
      </c>
      <c r="B209" s="8">
        <v>14.76</v>
      </c>
      <c r="C209" s="8">
        <v>50</v>
      </c>
      <c r="D209" s="8" t="s">
        <v>93</v>
      </c>
      <c r="E209" s="8" t="s">
        <v>92</v>
      </c>
      <c r="F209" s="9">
        <v>45993</v>
      </c>
    </row>
    <row r="210" spans="1:6" x14ac:dyDescent="0.3">
      <c r="A210" s="6" t="s">
        <v>809</v>
      </c>
      <c r="B210" s="6">
        <v>22.73</v>
      </c>
      <c r="C210" s="6">
        <v>77</v>
      </c>
      <c r="D210" s="6" t="s">
        <v>93</v>
      </c>
      <c r="E210" s="6" t="s">
        <v>92</v>
      </c>
      <c r="F210" s="7">
        <v>45993</v>
      </c>
    </row>
    <row r="211" spans="1:6" x14ac:dyDescent="0.3">
      <c r="A211" s="8" t="s">
        <v>810</v>
      </c>
      <c r="B211" s="8">
        <v>14.76</v>
      </c>
      <c r="C211" s="8">
        <v>50</v>
      </c>
      <c r="D211" s="8" t="s">
        <v>93</v>
      </c>
      <c r="E211" s="8" t="s">
        <v>92</v>
      </c>
      <c r="F211" s="9">
        <v>45993</v>
      </c>
    </row>
    <row r="212" spans="1:6" x14ac:dyDescent="0.3">
      <c r="A212" s="6" t="s">
        <v>811</v>
      </c>
      <c r="B212" s="6">
        <v>14.76</v>
      </c>
      <c r="C212" s="6">
        <v>50</v>
      </c>
      <c r="D212" s="6" t="s">
        <v>93</v>
      </c>
      <c r="E212" s="6" t="s">
        <v>92</v>
      </c>
      <c r="F212" s="7">
        <v>45993</v>
      </c>
    </row>
    <row r="213" spans="1:6" x14ac:dyDescent="0.3">
      <c r="A213" s="8" t="s">
        <v>812</v>
      </c>
      <c r="B213" s="8">
        <v>118.08</v>
      </c>
      <c r="C213" s="8">
        <v>400</v>
      </c>
      <c r="D213" s="8" t="s">
        <v>91</v>
      </c>
      <c r="E213" s="8" t="s">
        <v>92</v>
      </c>
      <c r="F213" s="9">
        <v>45993</v>
      </c>
    </row>
    <row r="214" spans="1:6" x14ac:dyDescent="0.3">
      <c r="A214" s="6" t="s">
        <v>813</v>
      </c>
      <c r="B214" s="6">
        <v>5.9</v>
      </c>
      <c r="C214" s="6">
        <v>20</v>
      </c>
      <c r="D214" s="6" t="s">
        <v>71</v>
      </c>
      <c r="E214" s="6" t="s">
        <v>92</v>
      </c>
      <c r="F214" s="7">
        <v>45993</v>
      </c>
    </row>
    <row r="215" spans="1:6" x14ac:dyDescent="0.3">
      <c r="A215" s="8" t="s">
        <v>814</v>
      </c>
      <c r="B215" s="8">
        <v>1.48</v>
      </c>
      <c r="C215" s="8">
        <v>5</v>
      </c>
      <c r="D215" s="8" t="s">
        <v>71</v>
      </c>
      <c r="E215" s="8" t="s">
        <v>92</v>
      </c>
      <c r="F215" s="9">
        <v>45993</v>
      </c>
    </row>
    <row r="216" spans="1:6" x14ac:dyDescent="0.3">
      <c r="A216" s="6" t="s">
        <v>815</v>
      </c>
      <c r="B216" s="6">
        <v>82.66</v>
      </c>
      <c r="C216" s="6">
        <v>280</v>
      </c>
      <c r="D216" s="6" t="s">
        <v>71</v>
      </c>
      <c r="E216" s="6" t="s">
        <v>92</v>
      </c>
      <c r="F216" s="7">
        <v>45993</v>
      </c>
    </row>
    <row r="217" spans="1:6" x14ac:dyDescent="0.3">
      <c r="A217" s="8" t="s">
        <v>816</v>
      </c>
      <c r="B217" s="8">
        <v>100.05</v>
      </c>
      <c r="C217" s="8">
        <v>338.9</v>
      </c>
      <c r="D217" s="8" t="s">
        <v>71</v>
      </c>
      <c r="E217" s="8" t="s">
        <v>92</v>
      </c>
      <c r="F217" s="9">
        <v>45993</v>
      </c>
    </row>
    <row r="218" spans="1:6" x14ac:dyDescent="0.3">
      <c r="A218" s="6" t="s">
        <v>817</v>
      </c>
      <c r="B218" s="6">
        <v>51.96</v>
      </c>
      <c r="C218" s="6">
        <v>176</v>
      </c>
      <c r="D218" s="6" t="s">
        <v>71</v>
      </c>
      <c r="E218" s="6" t="s">
        <v>92</v>
      </c>
      <c r="F218" s="7">
        <v>45993</v>
      </c>
    </row>
    <row r="219" spans="1:6" x14ac:dyDescent="0.3">
      <c r="A219" s="8" t="s">
        <v>818</v>
      </c>
      <c r="B219" s="8">
        <v>35.31</v>
      </c>
      <c r="C219" s="8">
        <v>119.6</v>
      </c>
      <c r="D219" s="8" t="s">
        <v>71</v>
      </c>
      <c r="E219" s="8" t="s">
        <v>92</v>
      </c>
      <c r="F219" s="9">
        <v>45993</v>
      </c>
    </row>
    <row r="220" spans="1:6" x14ac:dyDescent="0.3">
      <c r="A220" s="6" t="s">
        <v>819</v>
      </c>
      <c r="B220" s="6">
        <v>8.92</v>
      </c>
      <c r="C220" s="6">
        <v>7.7</v>
      </c>
      <c r="D220" s="6" t="s">
        <v>91</v>
      </c>
      <c r="E220" s="6" t="s">
        <v>92</v>
      </c>
      <c r="F220" s="7">
        <v>45993</v>
      </c>
    </row>
    <row r="221" spans="1:6" x14ac:dyDescent="0.3">
      <c r="A221" s="8" t="s">
        <v>820</v>
      </c>
      <c r="B221" s="8">
        <v>8.92</v>
      </c>
      <c r="C221" s="8">
        <v>7.7</v>
      </c>
      <c r="D221" s="8" t="s">
        <v>91</v>
      </c>
      <c r="E221" s="8" t="s">
        <v>92</v>
      </c>
      <c r="F221" s="9">
        <v>45993</v>
      </c>
    </row>
    <row r="222" spans="1:6" x14ac:dyDescent="0.3">
      <c r="A222" s="6" t="s">
        <v>821</v>
      </c>
      <c r="B222" s="6">
        <v>8.92</v>
      </c>
      <c r="C222" s="6">
        <v>7.7</v>
      </c>
      <c r="D222" s="6" t="s">
        <v>91</v>
      </c>
      <c r="E222" s="6" t="s">
        <v>92</v>
      </c>
      <c r="F222" s="7">
        <v>45993</v>
      </c>
    </row>
    <row r="223" spans="1:6" x14ac:dyDescent="0.3">
      <c r="A223" s="8" t="s">
        <v>822</v>
      </c>
      <c r="B223" s="8">
        <v>8.92</v>
      </c>
      <c r="C223" s="8">
        <v>7.7</v>
      </c>
      <c r="D223" s="8" t="s">
        <v>91</v>
      </c>
      <c r="E223" s="8" t="s">
        <v>92</v>
      </c>
      <c r="F223" s="9">
        <v>45993</v>
      </c>
    </row>
    <row r="224" spans="1:6" x14ac:dyDescent="0.3">
      <c r="A224" s="6" t="s">
        <v>823</v>
      </c>
      <c r="B224" s="6">
        <v>103.24</v>
      </c>
      <c r="C224" s="6">
        <v>350</v>
      </c>
      <c r="D224" s="6" t="s">
        <v>93</v>
      </c>
      <c r="E224" s="6" t="s">
        <v>92</v>
      </c>
      <c r="F224" s="7">
        <v>45994</v>
      </c>
    </row>
    <row r="225" spans="1:6" x14ac:dyDescent="0.3">
      <c r="A225" s="8" t="s">
        <v>824</v>
      </c>
      <c r="B225" s="8">
        <v>2.95</v>
      </c>
      <c r="C225" s="8">
        <v>10</v>
      </c>
      <c r="D225" s="8" t="s">
        <v>91</v>
      </c>
      <c r="E225" s="8" t="s">
        <v>92</v>
      </c>
      <c r="F225" s="9">
        <v>45994</v>
      </c>
    </row>
    <row r="226" spans="1:6" x14ac:dyDescent="0.3">
      <c r="A226" s="6" t="s">
        <v>825</v>
      </c>
      <c r="B226" s="6">
        <v>206.19</v>
      </c>
      <c r="C226" s="6">
        <v>699</v>
      </c>
      <c r="D226" s="6" t="s">
        <v>91</v>
      </c>
      <c r="E226" s="6" t="s">
        <v>92</v>
      </c>
      <c r="F226" s="7">
        <v>45994</v>
      </c>
    </row>
    <row r="227" spans="1:6" x14ac:dyDescent="0.3">
      <c r="A227" s="8" t="s">
        <v>826</v>
      </c>
      <c r="B227" s="8">
        <v>28.9</v>
      </c>
      <c r="C227" s="8">
        <v>97.99</v>
      </c>
      <c r="D227" s="8" t="s">
        <v>91</v>
      </c>
      <c r="E227" s="8" t="s">
        <v>92</v>
      </c>
      <c r="F227" s="9">
        <v>45994</v>
      </c>
    </row>
    <row r="228" spans="1:6" x14ac:dyDescent="0.3">
      <c r="A228" s="6" t="s">
        <v>827</v>
      </c>
      <c r="B228" s="6">
        <v>1.3</v>
      </c>
      <c r="C228" s="6">
        <v>4.4000000000000004</v>
      </c>
      <c r="D228" s="6" t="s">
        <v>91</v>
      </c>
      <c r="E228" s="6" t="s">
        <v>92</v>
      </c>
      <c r="F228" s="7">
        <v>45994</v>
      </c>
    </row>
    <row r="229" spans="1:6" x14ac:dyDescent="0.3">
      <c r="A229" s="8" t="s">
        <v>828</v>
      </c>
      <c r="B229" s="8">
        <v>208.14</v>
      </c>
      <c r="C229" s="8">
        <v>705.6</v>
      </c>
      <c r="D229" s="8" t="s">
        <v>91</v>
      </c>
      <c r="E229" s="8" t="s">
        <v>92</v>
      </c>
      <c r="F229" s="9">
        <v>45994</v>
      </c>
    </row>
    <row r="230" spans="1:6" x14ac:dyDescent="0.3">
      <c r="A230" s="6" t="s">
        <v>829</v>
      </c>
      <c r="B230" s="6">
        <v>94.39</v>
      </c>
      <c r="C230" s="6">
        <v>320</v>
      </c>
      <c r="D230" s="6" t="s">
        <v>91</v>
      </c>
      <c r="E230" s="6" t="s">
        <v>92</v>
      </c>
      <c r="F230" s="7">
        <v>45994</v>
      </c>
    </row>
    <row r="231" spans="1:6" x14ac:dyDescent="0.3">
      <c r="A231" s="8" t="s">
        <v>830</v>
      </c>
      <c r="B231" s="8">
        <v>23.6</v>
      </c>
      <c r="C231" s="8">
        <v>80</v>
      </c>
      <c r="D231" s="8" t="s">
        <v>71</v>
      </c>
      <c r="E231" s="8" t="s">
        <v>92</v>
      </c>
      <c r="F231" s="9">
        <v>45994</v>
      </c>
    </row>
    <row r="232" spans="1:6" x14ac:dyDescent="0.3">
      <c r="A232" s="6" t="s">
        <v>831</v>
      </c>
      <c r="B232" s="6">
        <v>23.6</v>
      </c>
      <c r="C232" s="6">
        <v>80</v>
      </c>
      <c r="D232" s="6" t="s">
        <v>71</v>
      </c>
      <c r="E232" s="6" t="s">
        <v>92</v>
      </c>
      <c r="F232" s="7">
        <v>45994</v>
      </c>
    </row>
    <row r="233" spans="1:6" x14ac:dyDescent="0.3">
      <c r="A233" s="8" t="s">
        <v>832</v>
      </c>
      <c r="B233" s="8">
        <v>23.6</v>
      </c>
      <c r="C233" s="8">
        <v>80</v>
      </c>
      <c r="D233" s="8" t="s">
        <v>71</v>
      </c>
      <c r="E233" s="8" t="s">
        <v>92</v>
      </c>
      <c r="F233" s="9">
        <v>45994</v>
      </c>
    </row>
    <row r="234" spans="1:6" x14ac:dyDescent="0.3">
      <c r="A234" s="6" t="s">
        <v>833</v>
      </c>
      <c r="B234" s="6">
        <v>184.07</v>
      </c>
      <c r="C234" s="6">
        <v>624</v>
      </c>
      <c r="D234" s="6" t="s">
        <v>93</v>
      </c>
      <c r="E234" s="6" t="s">
        <v>92</v>
      </c>
      <c r="F234" s="7">
        <v>45994</v>
      </c>
    </row>
    <row r="235" spans="1:6" x14ac:dyDescent="0.3">
      <c r="A235" s="8" t="s">
        <v>834</v>
      </c>
      <c r="B235" s="8">
        <v>10.87</v>
      </c>
      <c r="C235" s="8">
        <v>36.86</v>
      </c>
      <c r="D235" s="8" t="s">
        <v>91</v>
      </c>
      <c r="E235" s="8" t="s">
        <v>92</v>
      </c>
      <c r="F235" s="9">
        <v>45994</v>
      </c>
    </row>
    <row r="236" spans="1:6" x14ac:dyDescent="0.3">
      <c r="A236" s="6" t="s">
        <v>835</v>
      </c>
      <c r="B236" s="6">
        <v>23.3</v>
      </c>
      <c r="C236" s="6">
        <v>79</v>
      </c>
      <c r="D236" s="6" t="s">
        <v>71</v>
      </c>
      <c r="E236" s="6" t="s">
        <v>92</v>
      </c>
      <c r="F236" s="7">
        <v>45994</v>
      </c>
    </row>
    <row r="237" spans="1:6" x14ac:dyDescent="0.3">
      <c r="A237" s="8" t="s">
        <v>836</v>
      </c>
      <c r="B237" s="8">
        <v>41.89</v>
      </c>
      <c r="C237" s="8">
        <v>142</v>
      </c>
      <c r="D237" s="8" t="s">
        <v>71</v>
      </c>
      <c r="E237" s="8" t="s">
        <v>92</v>
      </c>
      <c r="F237" s="9">
        <v>45994</v>
      </c>
    </row>
    <row r="238" spans="1:6" x14ac:dyDescent="0.3">
      <c r="A238" s="6" t="s">
        <v>837</v>
      </c>
      <c r="B238" s="6">
        <v>23.3</v>
      </c>
      <c r="C238" s="6">
        <v>79</v>
      </c>
      <c r="D238" s="6" t="s">
        <v>71</v>
      </c>
      <c r="E238" s="6" t="s">
        <v>92</v>
      </c>
      <c r="F238" s="7">
        <v>45994</v>
      </c>
    </row>
    <row r="239" spans="1:6" x14ac:dyDescent="0.3">
      <c r="A239" s="8" t="s">
        <v>838</v>
      </c>
      <c r="B239" s="8">
        <v>41.89</v>
      </c>
      <c r="C239" s="8">
        <v>142</v>
      </c>
      <c r="D239" s="8" t="s">
        <v>71</v>
      </c>
      <c r="E239" s="8" t="s">
        <v>92</v>
      </c>
      <c r="F239" s="9">
        <v>45994</v>
      </c>
    </row>
    <row r="240" spans="1:6" x14ac:dyDescent="0.3">
      <c r="A240" s="6" t="s">
        <v>839</v>
      </c>
      <c r="B240" s="6">
        <v>41.89</v>
      </c>
      <c r="C240" s="6">
        <v>142</v>
      </c>
      <c r="D240" s="6" t="s">
        <v>71</v>
      </c>
      <c r="E240" s="6" t="s">
        <v>92</v>
      </c>
      <c r="F240" s="7">
        <v>45994</v>
      </c>
    </row>
    <row r="241" spans="1:6" x14ac:dyDescent="0.3">
      <c r="A241" s="8" t="s">
        <v>840</v>
      </c>
      <c r="B241" s="8">
        <v>41.89</v>
      </c>
      <c r="C241" s="8">
        <v>142</v>
      </c>
      <c r="D241" s="8" t="s">
        <v>71</v>
      </c>
      <c r="E241" s="8" t="s">
        <v>92</v>
      </c>
      <c r="F241" s="9">
        <v>45994</v>
      </c>
    </row>
    <row r="242" spans="1:6" x14ac:dyDescent="0.3">
      <c r="A242" s="6" t="s">
        <v>841</v>
      </c>
      <c r="B242" s="6">
        <v>41.89</v>
      </c>
      <c r="C242" s="6">
        <v>142</v>
      </c>
      <c r="D242" s="6" t="s">
        <v>71</v>
      </c>
      <c r="E242" s="6" t="s">
        <v>92</v>
      </c>
      <c r="F242" s="7">
        <v>45994</v>
      </c>
    </row>
    <row r="243" spans="1:6" x14ac:dyDescent="0.3">
      <c r="A243" s="8" t="s">
        <v>842</v>
      </c>
      <c r="B243" s="8">
        <v>41.89</v>
      </c>
      <c r="C243" s="8">
        <v>142</v>
      </c>
      <c r="D243" s="8" t="s">
        <v>71</v>
      </c>
      <c r="E243" s="8" t="s">
        <v>92</v>
      </c>
      <c r="F243" s="9">
        <v>45994</v>
      </c>
    </row>
    <row r="244" spans="1:6" x14ac:dyDescent="0.3">
      <c r="A244" s="6" t="s">
        <v>843</v>
      </c>
      <c r="B244" s="6">
        <v>23.3</v>
      </c>
      <c r="C244" s="6">
        <v>79</v>
      </c>
      <c r="D244" s="6" t="s">
        <v>71</v>
      </c>
      <c r="E244" s="6" t="s">
        <v>92</v>
      </c>
      <c r="F244" s="7">
        <v>45994</v>
      </c>
    </row>
    <row r="245" spans="1:6" x14ac:dyDescent="0.3">
      <c r="A245" s="8" t="s">
        <v>844</v>
      </c>
      <c r="B245" s="8">
        <v>41.89</v>
      </c>
      <c r="C245" s="8">
        <v>142</v>
      </c>
      <c r="D245" s="8" t="s">
        <v>71</v>
      </c>
      <c r="E245" s="8" t="s">
        <v>92</v>
      </c>
      <c r="F245" s="9">
        <v>45994</v>
      </c>
    </row>
    <row r="246" spans="1:6" x14ac:dyDescent="0.3">
      <c r="A246" s="6" t="s">
        <v>845</v>
      </c>
      <c r="B246" s="6">
        <v>41.89</v>
      </c>
      <c r="C246" s="6">
        <v>142</v>
      </c>
      <c r="D246" s="6" t="s">
        <v>71</v>
      </c>
      <c r="E246" s="6" t="s">
        <v>92</v>
      </c>
      <c r="F246" s="7">
        <v>45994</v>
      </c>
    </row>
    <row r="247" spans="1:6" x14ac:dyDescent="0.3">
      <c r="A247" s="8" t="s">
        <v>846</v>
      </c>
      <c r="B247" s="8">
        <v>294.98</v>
      </c>
      <c r="C247" s="8">
        <v>1000</v>
      </c>
      <c r="D247" s="8" t="s">
        <v>71</v>
      </c>
      <c r="E247" s="8" t="s">
        <v>92</v>
      </c>
      <c r="F247" s="9">
        <v>45994</v>
      </c>
    </row>
    <row r="248" spans="1:6" x14ac:dyDescent="0.3">
      <c r="A248" s="6" t="s">
        <v>847</v>
      </c>
      <c r="B248" s="6">
        <v>41.3</v>
      </c>
      <c r="C248" s="6">
        <v>140</v>
      </c>
      <c r="D248" s="6" t="s">
        <v>71</v>
      </c>
      <c r="E248" s="6" t="s">
        <v>92</v>
      </c>
      <c r="F248" s="7">
        <v>45994</v>
      </c>
    </row>
    <row r="249" spans="1:6" x14ac:dyDescent="0.3">
      <c r="A249" s="8" t="s">
        <v>848</v>
      </c>
      <c r="B249" s="8">
        <v>41.3</v>
      </c>
      <c r="C249" s="8">
        <v>140</v>
      </c>
      <c r="D249" s="8" t="s">
        <v>71</v>
      </c>
      <c r="E249" s="8" t="s">
        <v>92</v>
      </c>
      <c r="F249" s="9">
        <v>45994</v>
      </c>
    </row>
    <row r="250" spans="1:6" x14ac:dyDescent="0.3">
      <c r="A250" s="6" t="s">
        <v>849</v>
      </c>
      <c r="B250" s="6">
        <v>4.57</v>
      </c>
      <c r="C250" s="6">
        <v>15.48</v>
      </c>
      <c r="D250" s="6" t="s">
        <v>71</v>
      </c>
      <c r="E250" s="6" t="s">
        <v>92</v>
      </c>
      <c r="F250" s="7">
        <v>45994</v>
      </c>
    </row>
    <row r="251" spans="1:6" x14ac:dyDescent="0.3">
      <c r="A251" s="8" t="s">
        <v>850</v>
      </c>
      <c r="B251" s="8">
        <v>1.03</v>
      </c>
      <c r="C251" s="8">
        <v>3.5</v>
      </c>
      <c r="D251" s="8" t="s">
        <v>71</v>
      </c>
      <c r="E251" s="8" t="s">
        <v>92</v>
      </c>
      <c r="F251" s="9">
        <v>45994</v>
      </c>
    </row>
    <row r="252" spans="1:6" x14ac:dyDescent="0.3">
      <c r="A252" s="6" t="s">
        <v>851</v>
      </c>
      <c r="B252" s="6">
        <v>4.72</v>
      </c>
      <c r="C252" s="6">
        <v>16.010000000000002</v>
      </c>
      <c r="D252" s="6" t="s">
        <v>71</v>
      </c>
      <c r="E252" s="6" t="s">
        <v>92</v>
      </c>
      <c r="F252" s="7">
        <v>45994</v>
      </c>
    </row>
    <row r="253" spans="1:6" x14ac:dyDescent="0.3">
      <c r="A253" s="8" t="s">
        <v>852</v>
      </c>
      <c r="B253" s="8">
        <v>2.92</v>
      </c>
      <c r="C253" s="8">
        <v>9.9</v>
      </c>
      <c r="D253" s="8" t="s">
        <v>71</v>
      </c>
      <c r="E253" s="8" t="s">
        <v>92</v>
      </c>
      <c r="F253" s="9">
        <v>45994</v>
      </c>
    </row>
    <row r="254" spans="1:6" x14ac:dyDescent="0.3">
      <c r="A254" s="6" t="s">
        <v>853</v>
      </c>
      <c r="B254" s="6">
        <v>132.74</v>
      </c>
      <c r="C254" s="6">
        <v>450</v>
      </c>
      <c r="D254" s="6" t="s">
        <v>71</v>
      </c>
      <c r="E254" s="6" t="s">
        <v>92</v>
      </c>
      <c r="F254" s="7">
        <v>45994</v>
      </c>
    </row>
    <row r="255" spans="1:6" x14ac:dyDescent="0.3">
      <c r="A255" s="8" t="s">
        <v>854</v>
      </c>
      <c r="B255" s="8">
        <v>117.99</v>
      </c>
      <c r="C255" s="8">
        <v>400</v>
      </c>
      <c r="D255" s="8" t="s">
        <v>71</v>
      </c>
      <c r="E255" s="8" t="s">
        <v>92</v>
      </c>
      <c r="F255" s="9">
        <v>45994</v>
      </c>
    </row>
    <row r="256" spans="1:6" x14ac:dyDescent="0.3">
      <c r="A256" s="6" t="s">
        <v>855</v>
      </c>
      <c r="B256" s="6">
        <v>132.74</v>
      </c>
      <c r="C256" s="6">
        <v>450</v>
      </c>
      <c r="D256" s="6" t="s">
        <v>71</v>
      </c>
      <c r="E256" s="6" t="s">
        <v>92</v>
      </c>
      <c r="F256" s="7">
        <v>45994</v>
      </c>
    </row>
    <row r="257" spans="1:6" x14ac:dyDescent="0.3">
      <c r="A257" s="8" t="s">
        <v>856</v>
      </c>
      <c r="B257" s="8">
        <v>147.49</v>
      </c>
      <c r="C257" s="8">
        <v>500</v>
      </c>
      <c r="D257" s="8" t="s">
        <v>71</v>
      </c>
      <c r="E257" s="8" t="s">
        <v>92</v>
      </c>
      <c r="F257" s="9">
        <v>45994</v>
      </c>
    </row>
    <row r="258" spans="1:6" x14ac:dyDescent="0.3">
      <c r="A258" s="6" t="s">
        <v>857</v>
      </c>
      <c r="B258" s="6">
        <v>50.12</v>
      </c>
      <c r="C258" s="6">
        <v>169.9</v>
      </c>
      <c r="D258" s="6" t="s">
        <v>91</v>
      </c>
      <c r="E258" s="6" t="s">
        <v>92</v>
      </c>
      <c r="F258" s="7">
        <v>45994</v>
      </c>
    </row>
    <row r="259" spans="1:6" x14ac:dyDescent="0.3">
      <c r="A259" s="8" t="s">
        <v>858</v>
      </c>
      <c r="B259" s="8">
        <v>8.52</v>
      </c>
      <c r="C259" s="8">
        <v>28.9</v>
      </c>
      <c r="D259" s="8" t="s">
        <v>91</v>
      </c>
      <c r="E259" s="8" t="s">
        <v>92</v>
      </c>
      <c r="F259" s="9">
        <v>45993</v>
      </c>
    </row>
    <row r="260" spans="1:6" x14ac:dyDescent="0.3">
      <c r="A260" s="6" t="s">
        <v>859</v>
      </c>
      <c r="B260" s="6">
        <v>44.84</v>
      </c>
      <c r="C260" s="6">
        <v>152</v>
      </c>
      <c r="D260" s="6" t="s">
        <v>91</v>
      </c>
      <c r="E260" s="6" t="s">
        <v>92</v>
      </c>
      <c r="F260" s="7">
        <v>45993</v>
      </c>
    </row>
    <row r="261" spans="1:6" x14ac:dyDescent="0.3">
      <c r="A261" s="8" t="s">
        <v>860</v>
      </c>
      <c r="B261" s="8">
        <v>309.14</v>
      </c>
      <c r="C261" s="8">
        <v>1048</v>
      </c>
      <c r="D261" s="8" t="s">
        <v>91</v>
      </c>
      <c r="E261" s="8" t="s">
        <v>92</v>
      </c>
      <c r="F261" s="9">
        <v>45993</v>
      </c>
    </row>
    <row r="262" spans="1:6" x14ac:dyDescent="0.3">
      <c r="A262" s="6" t="s">
        <v>861</v>
      </c>
      <c r="B262" s="6">
        <v>30.97</v>
      </c>
      <c r="C262" s="6">
        <v>105</v>
      </c>
      <c r="D262" s="6" t="s">
        <v>93</v>
      </c>
      <c r="E262" s="6" t="s">
        <v>92</v>
      </c>
      <c r="F262" s="7">
        <v>45993</v>
      </c>
    </row>
    <row r="263" spans="1:6" x14ac:dyDescent="0.3">
      <c r="A263" s="8" t="s">
        <v>862</v>
      </c>
      <c r="B263" s="8">
        <v>14.75</v>
      </c>
      <c r="C263" s="8">
        <v>50</v>
      </c>
      <c r="D263" s="8" t="s">
        <v>93</v>
      </c>
      <c r="E263" s="8" t="s">
        <v>92</v>
      </c>
      <c r="F263" s="9">
        <v>45993</v>
      </c>
    </row>
    <row r="264" spans="1:6" x14ac:dyDescent="0.3">
      <c r="A264" s="6" t="s">
        <v>863</v>
      </c>
      <c r="B264" s="6">
        <v>30.97</v>
      </c>
      <c r="C264" s="6">
        <v>105</v>
      </c>
      <c r="D264" s="6" t="s">
        <v>93</v>
      </c>
      <c r="E264" s="6" t="s">
        <v>92</v>
      </c>
      <c r="F264" s="7">
        <v>45993</v>
      </c>
    </row>
    <row r="265" spans="1:6" x14ac:dyDescent="0.3">
      <c r="A265" s="8" t="s">
        <v>864</v>
      </c>
      <c r="B265" s="8">
        <v>18.29</v>
      </c>
      <c r="C265" s="8">
        <v>62</v>
      </c>
      <c r="D265" s="8" t="s">
        <v>93</v>
      </c>
      <c r="E265" s="8" t="s">
        <v>92</v>
      </c>
      <c r="F265" s="9">
        <v>45993</v>
      </c>
    </row>
    <row r="266" spans="1:6" x14ac:dyDescent="0.3">
      <c r="A266" s="6" t="s">
        <v>865</v>
      </c>
      <c r="B266" s="6">
        <v>3.24</v>
      </c>
      <c r="C266" s="6">
        <v>11</v>
      </c>
      <c r="D266" s="6" t="s">
        <v>93</v>
      </c>
      <c r="E266" s="6" t="s">
        <v>92</v>
      </c>
      <c r="F266" s="7">
        <v>45993</v>
      </c>
    </row>
    <row r="267" spans="1:6" x14ac:dyDescent="0.3">
      <c r="A267" s="8" t="s">
        <v>866</v>
      </c>
      <c r="B267" s="8">
        <v>15.63</v>
      </c>
      <c r="C267" s="8">
        <v>53</v>
      </c>
      <c r="D267" s="8" t="s">
        <v>93</v>
      </c>
      <c r="E267" s="8" t="s">
        <v>92</v>
      </c>
      <c r="F267" s="9">
        <v>45993</v>
      </c>
    </row>
    <row r="268" spans="1:6" x14ac:dyDescent="0.3">
      <c r="A268" s="6" t="s">
        <v>867</v>
      </c>
      <c r="B268" s="6">
        <v>217.1</v>
      </c>
      <c r="C268" s="6">
        <v>736</v>
      </c>
      <c r="D268" s="6" t="s">
        <v>91</v>
      </c>
      <c r="E268" s="6" t="s">
        <v>92</v>
      </c>
      <c r="F268" s="7">
        <v>45993</v>
      </c>
    </row>
    <row r="269" spans="1:6" x14ac:dyDescent="0.3">
      <c r="A269" s="8" t="s">
        <v>868</v>
      </c>
      <c r="B269" s="8">
        <v>42.14</v>
      </c>
      <c r="C269" s="8">
        <v>142.85</v>
      </c>
      <c r="D269" s="8" t="s">
        <v>91</v>
      </c>
      <c r="E269" s="8" t="s">
        <v>92</v>
      </c>
      <c r="F269" s="9">
        <v>45993</v>
      </c>
    </row>
    <row r="270" spans="1:6" x14ac:dyDescent="0.3">
      <c r="A270" s="6" t="s">
        <v>869</v>
      </c>
      <c r="B270" s="6">
        <v>23.6</v>
      </c>
      <c r="C270" s="6">
        <v>80</v>
      </c>
      <c r="D270" s="6" t="s">
        <v>91</v>
      </c>
      <c r="E270" s="6" t="s">
        <v>92</v>
      </c>
      <c r="F270" s="7">
        <v>45993</v>
      </c>
    </row>
    <row r="271" spans="1:6" x14ac:dyDescent="0.3">
      <c r="A271" s="8" t="s">
        <v>870</v>
      </c>
      <c r="B271" s="8">
        <v>23.6</v>
      </c>
      <c r="C271" s="8">
        <v>80</v>
      </c>
      <c r="D271" s="8" t="s">
        <v>91</v>
      </c>
      <c r="E271" s="8" t="s">
        <v>92</v>
      </c>
      <c r="F271" s="9">
        <v>45993</v>
      </c>
    </row>
    <row r="272" spans="1:6" x14ac:dyDescent="0.3">
      <c r="A272" s="6" t="s">
        <v>871</v>
      </c>
      <c r="B272" s="6">
        <v>15.6</v>
      </c>
      <c r="C272" s="6">
        <v>52.9</v>
      </c>
      <c r="D272" s="6" t="s">
        <v>91</v>
      </c>
      <c r="E272" s="6" t="s">
        <v>92</v>
      </c>
      <c r="F272" s="7">
        <v>45993</v>
      </c>
    </row>
    <row r="273" spans="1:6" x14ac:dyDescent="0.3">
      <c r="A273" s="8" t="s">
        <v>872</v>
      </c>
      <c r="B273" s="8">
        <v>221.23</v>
      </c>
      <c r="C273" s="8">
        <v>749.99</v>
      </c>
      <c r="D273" s="8" t="s">
        <v>91</v>
      </c>
      <c r="E273" s="8" t="s">
        <v>92</v>
      </c>
      <c r="F273" s="9">
        <v>45993</v>
      </c>
    </row>
    <row r="274" spans="1:6" x14ac:dyDescent="0.3">
      <c r="A274" s="6" t="s">
        <v>873</v>
      </c>
      <c r="B274" s="6">
        <v>6.78</v>
      </c>
      <c r="C274" s="6">
        <v>23</v>
      </c>
      <c r="D274" s="6" t="s">
        <v>71</v>
      </c>
      <c r="E274" s="6" t="s">
        <v>92</v>
      </c>
      <c r="F274" s="7">
        <v>45993</v>
      </c>
    </row>
    <row r="275" spans="1:6" x14ac:dyDescent="0.3">
      <c r="A275" s="8" t="s">
        <v>874</v>
      </c>
      <c r="B275" s="8">
        <v>14.75</v>
      </c>
      <c r="C275" s="8">
        <v>50</v>
      </c>
      <c r="D275" s="8" t="s">
        <v>71</v>
      </c>
      <c r="E275" s="8" t="s">
        <v>92</v>
      </c>
      <c r="F275" s="9">
        <v>45993</v>
      </c>
    </row>
    <row r="276" spans="1:6" x14ac:dyDescent="0.3">
      <c r="A276" s="6" t="s">
        <v>875</v>
      </c>
      <c r="B276" s="6">
        <v>11.8</v>
      </c>
      <c r="C276" s="6">
        <v>40</v>
      </c>
      <c r="D276" s="6" t="s">
        <v>71</v>
      </c>
      <c r="E276" s="6" t="s">
        <v>92</v>
      </c>
      <c r="F276" s="7">
        <v>45993</v>
      </c>
    </row>
    <row r="277" spans="1:6" x14ac:dyDescent="0.3">
      <c r="A277" s="8" t="s">
        <v>876</v>
      </c>
      <c r="B277" s="8">
        <v>5.34</v>
      </c>
      <c r="C277" s="8">
        <v>18.100000000000001</v>
      </c>
      <c r="D277" s="8" t="s">
        <v>91</v>
      </c>
      <c r="E277" s="8" t="s">
        <v>92</v>
      </c>
      <c r="F277" s="9">
        <v>45994</v>
      </c>
    </row>
    <row r="278" spans="1:6" x14ac:dyDescent="0.3">
      <c r="A278" s="6" t="s">
        <v>877</v>
      </c>
      <c r="B278" s="6">
        <v>19.260000000000002</v>
      </c>
      <c r="C278" s="6">
        <v>65.3</v>
      </c>
      <c r="D278" s="6" t="s">
        <v>91</v>
      </c>
      <c r="E278" s="6" t="s">
        <v>92</v>
      </c>
      <c r="F278" s="7">
        <v>45994</v>
      </c>
    </row>
    <row r="279" spans="1:6" x14ac:dyDescent="0.3">
      <c r="A279" s="8" t="s">
        <v>878</v>
      </c>
      <c r="B279" s="8">
        <v>3.36</v>
      </c>
      <c r="C279" s="8">
        <v>11.4</v>
      </c>
      <c r="D279" s="8" t="s">
        <v>91</v>
      </c>
      <c r="E279" s="8" t="s">
        <v>92</v>
      </c>
      <c r="F279" s="9">
        <v>45994</v>
      </c>
    </row>
    <row r="280" spans="1:6" x14ac:dyDescent="0.3">
      <c r="A280" s="6" t="s">
        <v>879</v>
      </c>
      <c r="B280" s="6">
        <v>8.85</v>
      </c>
      <c r="C280" s="6">
        <v>30</v>
      </c>
      <c r="D280" s="6" t="s">
        <v>93</v>
      </c>
      <c r="E280" s="6" t="s">
        <v>92</v>
      </c>
      <c r="F280" s="7">
        <v>45994</v>
      </c>
    </row>
    <row r="281" spans="1:6" x14ac:dyDescent="0.3">
      <c r="A281" s="8" t="s">
        <v>880</v>
      </c>
      <c r="B281" s="8">
        <v>4.42</v>
      </c>
      <c r="C281" s="8">
        <v>15</v>
      </c>
      <c r="D281" s="8" t="s">
        <v>91</v>
      </c>
      <c r="E281" s="8" t="s">
        <v>92</v>
      </c>
      <c r="F281" s="9">
        <v>45994</v>
      </c>
    </row>
    <row r="282" spans="1:6" x14ac:dyDescent="0.3">
      <c r="A282" s="6" t="s">
        <v>881</v>
      </c>
      <c r="B282" s="6">
        <v>21.96</v>
      </c>
      <c r="C282" s="6">
        <v>74.430000000000007</v>
      </c>
      <c r="D282" s="6" t="s">
        <v>91</v>
      </c>
      <c r="E282" s="6" t="s">
        <v>92</v>
      </c>
      <c r="F282" s="7">
        <v>45994</v>
      </c>
    </row>
    <row r="283" spans="1:6" x14ac:dyDescent="0.3">
      <c r="A283" s="8" t="s">
        <v>882</v>
      </c>
      <c r="B283" s="8">
        <v>7.37</v>
      </c>
      <c r="C283" s="8">
        <v>24.99</v>
      </c>
      <c r="D283" s="8" t="s">
        <v>91</v>
      </c>
      <c r="E283" s="8" t="s">
        <v>92</v>
      </c>
      <c r="F283" s="9">
        <v>45994</v>
      </c>
    </row>
    <row r="284" spans="1:6" x14ac:dyDescent="0.3">
      <c r="A284" s="6" t="s">
        <v>883</v>
      </c>
      <c r="B284" s="6">
        <v>64.89</v>
      </c>
      <c r="C284" s="6">
        <v>220</v>
      </c>
      <c r="D284" s="6" t="s">
        <v>93</v>
      </c>
      <c r="E284" s="6" t="s">
        <v>92</v>
      </c>
      <c r="F284" s="7">
        <v>45994</v>
      </c>
    </row>
    <row r="285" spans="1:6" x14ac:dyDescent="0.3">
      <c r="A285" s="8" t="s">
        <v>884</v>
      </c>
      <c r="B285" s="8">
        <v>38.35</v>
      </c>
      <c r="C285" s="8">
        <v>130</v>
      </c>
      <c r="D285" s="8" t="s">
        <v>93</v>
      </c>
      <c r="E285" s="8" t="s">
        <v>92</v>
      </c>
      <c r="F285" s="9">
        <v>45994</v>
      </c>
    </row>
    <row r="286" spans="1:6" x14ac:dyDescent="0.3">
      <c r="A286" s="6" t="s">
        <v>885</v>
      </c>
      <c r="B286" s="6">
        <v>32.450000000000003</v>
      </c>
      <c r="C286" s="6">
        <v>110</v>
      </c>
      <c r="D286" s="6" t="s">
        <v>93</v>
      </c>
      <c r="E286" s="6" t="s">
        <v>92</v>
      </c>
      <c r="F286" s="7">
        <v>45994</v>
      </c>
    </row>
    <row r="287" spans="1:6" x14ac:dyDescent="0.3">
      <c r="A287" s="8" t="s">
        <v>886</v>
      </c>
      <c r="B287" s="8">
        <v>38.35</v>
      </c>
      <c r="C287" s="8">
        <v>130</v>
      </c>
      <c r="D287" s="8" t="s">
        <v>93</v>
      </c>
      <c r="E287" s="8" t="s">
        <v>92</v>
      </c>
      <c r="F287" s="9">
        <v>45994</v>
      </c>
    </row>
    <row r="288" spans="1:6" x14ac:dyDescent="0.3">
      <c r="A288" s="6" t="s">
        <v>887</v>
      </c>
      <c r="B288" s="6">
        <v>38.35</v>
      </c>
      <c r="C288" s="6">
        <v>130</v>
      </c>
      <c r="D288" s="6" t="s">
        <v>93</v>
      </c>
      <c r="E288" s="6" t="s">
        <v>92</v>
      </c>
      <c r="F288" s="7">
        <v>45994</v>
      </c>
    </row>
    <row r="289" spans="1:6" x14ac:dyDescent="0.3">
      <c r="A289" s="8" t="s">
        <v>888</v>
      </c>
      <c r="B289" s="8">
        <v>97.34</v>
      </c>
      <c r="C289" s="8">
        <v>330</v>
      </c>
      <c r="D289" s="8" t="s">
        <v>93</v>
      </c>
      <c r="E289" s="8" t="s">
        <v>92</v>
      </c>
      <c r="F289" s="9">
        <v>45994</v>
      </c>
    </row>
    <row r="290" spans="1:6" x14ac:dyDescent="0.3">
      <c r="A290" s="6" t="s">
        <v>889</v>
      </c>
      <c r="B290" s="6">
        <v>38.35</v>
      </c>
      <c r="C290" s="6">
        <v>130</v>
      </c>
      <c r="D290" s="6" t="s">
        <v>93</v>
      </c>
      <c r="E290" s="6" t="s">
        <v>92</v>
      </c>
      <c r="F290" s="7">
        <v>45994</v>
      </c>
    </row>
    <row r="291" spans="1:6" x14ac:dyDescent="0.3">
      <c r="A291" s="8" t="s">
        <v>890</v>
      </c>
      <c r="B291" s="8">
        <v>285.47000000000003</v>
      </c>
      <c r="C291" s="8">
        <v>967.76</v>
      </c>
      <c r="D291" s="8" t="s">
        <v>91</v>
      </c>
      <c r="E291" s="8" t="s">
        <v>92</v>
      </c>
      <c r="F291" s="9">
        <v>45993</v>
      </c>
    </row>
    <row r="292" spans="1:6" x14ac:dyDescent="0.3">
      <c r="A292" s="6" t="s">
        <v>891</v>
      </c>
      <c r="B292" s="6">
        <v>49.85</v>
      </c>
      <c r="C292" s="6">
        <v>169</v>
      </c>
      <c r="D292" s="6" t="s">
        <v>91</v>
      </c>
      <c r="E292" s="6" t="s">
        <v>92</v>
      </c>
      <c r="F292" s="7">
        <v>45993</v>
      </c>
    </row>
    <row r="293" spans="1:6" x14ac:dyDescent="0.3">
      <c r="A293" s="8" t="s">
        <v>892</v>
      </c>
      <c r="B293" s="8">
        <v>120.88</v>
      </c>
      <c r="C293" s="8">
        <v>409.8</v>
      </c>
      <c r="D293" s="8" t="s">
        <v>91</v>
      </c>
      <c r="E293" s="8" t="s">
        <v>92</v>
      </c>
      <c r="F293" s="9">
        <v>45993</v>
      </c>
    </row>
    <row r="294" spans="1:6" x14ac:dyDescent="0.3">
      <c r="A294" s="6" t="s">
        <v>893</v>
      </c>
      <c r="B294" s="6">
        <v>17.7</v>
      </c>
      <c r="C294" s="6">
        <v>60</v>
      </c>
      <c r="D294" s="6" t="s">
        <v>71</v>
      </c>
      <c r="E294" s="6" t="s">
        <v>92</v>
      </c>
      <c r="F294" s="7">
        <v>45993</v>
      </c>
    </row>
    <row r="295" spans="1:6" x14ac:dyDescent="0.3">
      <c r="A295" s="8" t="s">
        <v>894</v>
      </c>
      <c r="B295" s="8">
        <v>22.51</v>
      </c>
      <c r="C295" s="8">
        <v>76.3</v>
      </c>
      <c r="D295" s="8" t="s">
        <v>71</v>
      </c>
      <c r="E295" s="8" t="s">
        <v>92</v>
      </c>
      <c r="F295" s="9">
        <v>45993</v>
      </c>
    </row>
    <row r="296" spans="1:6" x14ac:dyDescent="0.3">
      <c r="A296" s="6" t="s">
        <v>895</v>
      </c>
      <c r="B296" s="6">
        <v>1.62</v>
      </c>
      <c r="C296" s="6">
        <v>5.49</v>
      </c>
      <c r="D296" s="6" t="s">
        <v>71</v>
      </c>
      <c r="E296" s="6" t="s">
        <v>92</v>
      </c>
      <c r="F296" s="7">
        <v>45993</v>
      </c>
    </row>
    <row r="297" spans="1:6" x14ac:dyDescent="0.3">
      <c r="A297" s="8" t="s">
        <v>896</v>
      </c>
      <c r="B297" s="8">
        <v>14.07</v>
      </c>
      <c r="C297" s="8">
        <v>47.7</v>
      </c>
      <c r="D297" s="8" t="s">
        <v>71</v>
      </c>
      <c r="E297" s="8" t="s">
        <v>92</v>
      </c>
      <c r="F297" s="9">
        <v>45993</v>
      </c>
    </row>
    <row r="298" spans="1:6" x14ac:dyDescent="0.3">
      <c r="A298" s="6" t="s">
        <v>897</v>
      </c>
      <c r="B298" s="6">
        <v>16.86</v>
      </c>
      <c r="C298" s="6">
        <v>57.16</v>
      </c>
      <c r="D298" s="6" t="s">
        <v>71</v>
      </c>
      <c r="E298" s="6" t="s">
        <v>92</v>
      </c>
      <c r="F298" s="7">
        <v>45993</v>
      </c>
    </row>
    <row r="299" spans="1:6" x14ac:dyDescent="0.3">
      <c r="A299" s="8" t="s">
        <v>898</v>
      </c>
      <c r="B299" s="8">
        <v>36.130000000000003</v>
      </c>
      <c r="C299" s="8">
        <v>122.5</v>
      </c>
      <c r="D299" s="8" t="s">
        <v>71</v>
      </c>
      <c r="E299" s="8" t="s">
        <v>92</v>
      </c>
      <c r="F299" s="9">
        <v>45993</v>
      </c>
    </row>
    <row r="300" spans="1:6" x14ac:dyDescent="0.3">
      <c r="A300" s="6" t="s">
        <v>899</v>
      </c>
      <c r="B300" s="6">
        <v>8.5500000000000007</v>
      </c>
      <c r="C300" s="6">
        <v>29</v>
      </c>
      <c r="D300" s="6" t="s">
        <v>71</v>
      </c>
      <c r="E300" s="6" t="s">
        <v>92</v>
      </c>
      <c r="F300" s="7">
        <v>45993</v>
      </c>
    </row>
    <row r="301" spans="1:6" x14ac:dyDescent="0.3">
      <c r="A301" s="8" t="s">
        <v>900</v>
      </c>
      <c r="B301" s="8">
        <v>44.71</v>
      </c>
      <c r="C301" s="8">
        <v>44.71</v>
      </c>
      <c r="D301" s="8" t="s">
        <v>93</v>
      </c>
      <c r="E301" s="8" t="s">
        <v>92</v>
      </c>
      <c r="F301" s="9">
        <v>45993</v>
      </c>
    </row>
    <row r="302" spans="1:6" x14ac:dyDescent="0.3">
      <c r="A302" s="6" t="s">
        <v>901</v>
      </c>
      <c r="B302" s="6">
        <v>41.3</v>
      </c>
      <c r="C302" s="6">
        <v>140</v>
      </c>
      <c r="D302" s="6" t="s">
        <v>71</v>
      </c>
      <c r="E302" s="6" t="s">
        <v>92</v>
      </c>
      <c r="F302" s="7">
        <v>45993</v>
      </c>
    </row>
    <row r="303" spans="1:6" x14ac:dyDescent="0.3">
      <c r="A303" s="8" t="s">
        <v>902</v>
      </c>
      <c r="B303" s="8">
        <v>14.69</v>
      </c>
      <c r="C303" s="8">
        <v>49.8</v>
      </c>
      <c r="D303" s="8" t="s">
        <v>91</v>
      </c>
      <c r="E303" s="8" t="s">
        <v>92</v>
      </c>
      <c r="F303" s="9">
        <v>45993</v>
      </c>
    </row>
    <row r="304" spans="1:6" x14ac:dyDescent="0.3">
      <c r="A304" s="6" t="s">
        <v>903</v>
      </c>
      <c r="B304" s="6">
        <v>29.5</v>
      </c>
      <c r="C304" s="6">
        <v>100</v>
      </c>
      <c r="D304" s="6" t="s">
        <v>71</v>
      </c>
      <c r="E304" s="6" t="s">
        <v>92</v>
      </c>
      <c r="F304" s="7">
        <v>45993</v>
      </c>
    </row>
    <row r="305" spans="1:6" x14ac:dyDescent="0.3">
      <c r="A305" s="8" t="s">
        <v>904</v>
      </c>
      <c r="B305" s="8">
        <v>5.9</v>
      </c>
      <c r="C305" s="8">
        <v>20</v>
      </c>
      <c r="D305" s="8" t="s">
        <v>71</v>
      </c>
      <c r="E305" s="8" t="s">
        <v>92</v>
      </c>
      <c r="F305" s="9">
        <v>45993</v>
      </c>
    </row>
    <row r="306" spans="1:6" x14ac:dyDescent="0.3">
      <c r="A306" s="6" t="s">
        <v>905</v>
      </c>
      <c r="B306" s="6">
        <v>2.95</v>
      </c>
      <c r="C306" s="6">
        <v>10</v>
      </c>
      <c r="D306" s="6" t="s">
        <v>71</v>
      </c>
      <c r="E306" s="6" t="s">
        <v>92</v>
      </c>
      <c r="F306" s="7">
        <v>45993</v>
      </c>
    </row>
    <row r="307" spans="1:6" x14ac:dyDescent="0.3">
      <c r="A307" s="8" t="s">
        <v>906</v>
      </c>
      <c r="B307" s="8">
        <v>14.75</v>
      </c>
      <c r="C307" s="8">
        <v>50</v>
      </c>
      <c r="D307" s="8" t="s">
        <v>71</v>
      </c>
      <c r="E307" s="8" t="s">
        <v>92</v>
      </c>
      <c r="F307" s="9">
        <v>45993</v>
      </c>
    </row>
    <row r="308" spans="1:6" x14ac:dyDescent="0.3">
      <c r="A308" s="6" t="s">
        <v>907</v>
      </c>
      <c r="B308" s="6">
        <v>29.5</v>
      </c>
      <c r="C308" s="6">
        <v>100</v>
      </c>
      <c r="D308" s="6" t="s">
        <v>91</v>
      </c>
      <c r="E308" s="6" t="s">
        <v>92</v>
      </c>
      <c r="F308" s="7">
        <v>45993</v>
      </c>
    </row>
    <row r="309" spans="1:6" x14ac:dyDescent="0.3">
      <c r="A309" s="8" t="s">
        <v>908</v>
      </c>
      <c r="B309" s="8">
        <v>29.5</v>
      </c>
      <c r="C309" s="8">
        <v>100</v>
      </c>
      <c r="D309" s="8" t="s">
        <v>91</v>
      </c>
      <c r="E309" s="8" t="s">
        <v>92</v>
      </c>
      <c r="F309" s="9">
        <v>45993</v>
      </c>
    </row>
    <row r="310" spans="1:6" x14ac:dyDescent="0.3">
      <c r="A310" s="6" t="s">
        <v>909</v>
      </c>
      <c r="B310" s="6">
        <v>38.94</v>
      </c>
      <c r="C310" s="6">
        <v>132</v>
      </c>
      <c r="D310" s="6" t="s">
        <v>91</v>
      </c>
      <c r="E310" s="6" t="s">
        <v>92</v>
      </c>
      <c r="F310" s="7">
        <v>45993</v>
      </c>
    </row>
    <row r="311" spans="1:6" x14ac:dyDescent="0.3">
      <c r="A311" s="8" t="s">
        <v>910</v>
      </c>
      <c r="B311" s="8">
        <v>7.52</v>
      </c>
      <c r="C311" s="8">
        <v>25.5</v>
      </c>
      <c r="D311" s="8" t="s">
        <v>71</v>
      </c>
      <c r="E311" s="8" t="s">
        <v>92</v>
      </c>
      <c r="F311" s="9">
        <v>45993</v>
      </c>
    </row>
    <row r="312" spans="1:6" x14ac:dyDescent="0.3">
      <c r="A312" s="6" t="s">
        <v>911</v>
      </c>
      <c r="B312" s="6">
        <v>15.07</v>
      </c>
      <c r="C312" s="6">
        <v>51.1</v>
      </c>
      <c r="D312" s="6" t="s">
        <v>71</v>
      </c>
      <c r="E312" s="6" t="s">
        <v>92</v>
      </c>
      <c r="F312" s="7">
        <v>45993</v>
      </c>
    </row>
    <row r="313" spans="1:6" x14ac:dyDescent="0.3">
      <c r="A313" s="8" t="s">
        <v>912</v>
      </c>
      <c r="B313" s="8">
        <v>14.75</v>
      </c>
      <c r="C313" s="8">
        <v>49.99</v>
      </c>
      <c r="D313" s="8" t="s">
        <v>91</v>
      </c>
      <c r="E313" s="8" t="s">
        <v>92</v>
      </c>
      <c r="F313" s="9">
        <v>45993</v>
      </c>
    </row>
    <row r="314" spans="1:6" x14ac:dyDescent="0.3">
      <c r="A314" s="6" t="s">
        <v>913</v>
      </c>
      <c r="B314" s="6">
        <v>29.49</v>
      </c>
      <c r="C314" s="6">
        <v>99.99</v>
      </c>
      <c r="D314" s="6" t="s">
        <v>91</v>
      </c>
      <c r="E314" s="6" t="s">
        <v>92</v>
      </c>
      <c r="F314" s="7">
        <v>45993</v>
      </c>
    </row>
    <row r="315" spans="1:6" x14ac:dyDescent="0.3">
      <c r="A315" s="8" t="s">
        <v>914</v>
      </c>
      <c r="B315" s="8">
        <v>16.809999999999999</v>
      </c>
      <c r="C315" s="8">
        <v>57</v>
      </c>
      <c r="D315" s="8" t="s">
        <v>71</v>
      </c>
      <c r="E315" s="8" t="s">
        <v>92</v>
      </c>
      <c r="F315" s="9">
        <v>45993</v>
      </c>
    </row>
    <row r="316" spans="1:6" x14ac:dyDescent="0.3">
      <c r="A316" s="6" t="s">
        <v>915</v>
      </c>
      <c r="B316" s="6">
        <v>9.44</v>
      </c>
      <c r="C316" s="6">
        <v>32</v>
      </c>
      <c r="D316" s="6" t="s">
        <v>71</v>
      </c>
      <c r="E316" s="6" t="s">
        <v>92</v>
      </c>
      <c r="F316" s="7">
        <v>45993</v>
      </c>
    </row>
    <row r="317" spans="1:6" x14ac:dyDescent="0.3">
      <c r="A317" s="8" t="s">
        <v>916</v>
      </c>
      <c r="B317" s="8">
        <v>25.66</v>
      </c>
      <c r="C317" s="8">
        <v>87</v>
      </c>
      <c r="D317" s="8" t="s">
        <v>71</v>
      </c>
      <c r="E317" s="8" t="s">
        <v>92</v>
      </c>
      <c r="F317" s="9">
        <v>45993</v>
      </c>
    </row>
    <row r="318" spans="1:6" x14ac:dyDescent="0.3">
      <c r="A318" s="6" t="s">
        <v>917</v>
      </c>
      <c r="B318" s="6">
        <v>36.869999999999997</v>
      </c>
      <c r="C318" s="6">
        <v>125</v>
      </c>
      <c r="D318" s="6" t="s">
        <v>71</v>
      </c>
      <c r="E318" s="6" t="s">
        <v>92</v>
      </c>
      <c r="F318" s="7">
        <v>45993</v>
      </c>
    </row>
    <row r="319" spans="1:6" x14ac:dyDescent="0.3">
      <c r="A319" s="8" t="s">
        <v>918</v>
      </c>
      <c r="B319" s="8">
        <v>35.4</v>
      </c>
      <c r="C319" s="8">
        <v>120</v>
      </c>
      <c r="D319" s="8" t="s">
        <v>71</v>
      </c>
      <c r="E319" s="8" t="s">
        <v>92</v>
      </c>
      <c r="F319" s="9">
        <v>45993</v>
      </c>
    </row>
    <row r="320" spans="1:6" x14ac:dyDescent="0.3">
      <c r="A320" s="6" t="s">
        <v>919</v>
      </c>
      <c r="B320" s="6">
        <v>44.25</v>
      </c>
      <c r="C320" s="6">
        <v>150</v>
      </c>
      <c r="D320" s="6" t="s">
        <v>71</v>
      </c>
      <c r="E320" s="6" t="s">
        <v>92</v>
      </c>
      <c r="F320" s="7">
        <v>45993</v>
      </c>
    </row>
    <row r="321" spans="1:6" x14ac:dyDescent="0.3">
      <c r="A321" s="8" t="s">
        <v>920</v>
      </c>
      <c r="B321" s="8">
        <v>42.77</v>
      </c>
      <c r="C321" s="8">
        <v>145</v>
      </c>
      <c r="D321" s="8" t="s">
        <v>71</v>
      </c>
      <c r="E321" s="8" t="s">
        <v>92</v>
      </c>
      <c r="F321" s="9">
        <v>45993</v>
      </c>
    </row>
    <row r="322" spans="1:6" x14ac:dyDescent="0.3">
      <c r="A322" s="6" t="s">
        <v>921</v>
      </c>
      <c r="B322" s="6">
        <v>44.25</v>
      </c>
      <c r="C322" s="6">
        <v>150</v>
      </c>
      <c r="D322" s="6" t="s">
        <v>71</v>
      </c>
      <c r="E322" s="6" t="s">
        <v>92</v>
      </c>
      <c r="F322" s="7">
        <v>45993</v>
      </c>
    </row>
    <row r="323" spans="1:6" x14ac:dyDescent="0.3">
      <c r="A323" s="8" t="s">
        <v>922</v>
      </c>
      <c r="B323" s="8">
        <v>44.25</v>
      </c>
      <c r="C323" s="8">
        <v>150</v>
      </c>
      <c r="D323" s="8" t="s">
        <v>71</v>
      </c>
      <c r="E323" s="8" t="s">
        <v>92</v>
      </c>
      <c r="F323" s="9">
        <v>45993</v>
      </c>
    </row>
    <row r="324" spans="1:6" x14ac:dyDescent="0.3">
      <c r="A324" s="6" t="s">
        <v>923</v>
      </c>
      <c r="B324" s="6">
        <v>35.4</v>
      </c>
      <c r="C324" s="6">
        <v>120</v>
      </c>
      <c r="D324" s="6" t="s">
        <v>71</v>
      </c>
      <c r="E324" s="6" t="s">
        <v>92</v>
      </c>
      <c r="F324" s="7">
        <v>45993</v>
      </c>
    </row>
    <row r="325" spans="1:6" x14ac:dyDescent="0.3">
      <c r="A325" s="8" t="s">
        <v>924</v>
      </c>
      <c r="B325" s="8">
        <v>44.25</v>
      </c>
      <c r="C325" s="8">
        <v>150</v>
      </c>
      <c r="D325" s="8" t="s">
        <v>71</v>
      </c>
      <c r="E325" s="8" t="s">
        <v>92</v>
      </c>
      <c r="F325" s="9">
        <v>45993</v>
      </c>
    </row>
    <row r="326" spans="1:6" x14ac:dyDescent="0.3">
      <c r="A326" s="6" t="s">
        <v>925</v>
      </c>
      <c r="B326" s="6">
        <v>9.44</v>
      </c>
      <c r="C326" s="6">
        <v>32</v>
      </c>
      <c r="D326" s="6" t="s">
        <v>71</v>
      </c>
      <c r="E326" s="6" t="s">
        <v>92</v>
      </c>
      <c r="F326" s="7">
        <v>45993</v>
      </c>
    </row>
    <row r="327" spans="1:6" x14ac:dyDescent="0.3">
      <c r="A327" s="8" t="s">
        <v>926</v>
      </c>
      <c r="B327" s="8">
        <v>9.44</v>
      </c>
      <c r="C327" s="8">
        <v>32</v>
      </c>
      <c r="D327" s="8" t="s">
        <v>71</v>
      </c>
      <c r="E327" s="8" t="s">
        <v>92</v>
      </c>
      <c r="F327" s="9">
        <v>45993</v>
      </c>
    </row>
    <row r="328" spans="1:6" x14ac:dyDescent="0.3">
      <c r="A328" s="6" t="s">
        <v>927</v>
      </c>
      <c r="B328" s="6">
        <v>36.869999999999997</v>
      </c>
      <c r="C328" s="6">
        <v>125</v>
      </c>
      <c r="D328" s="6" t="s">
        <v>71</v>
      </c>
      <c r="E328" s="6" t="s">
        <v>92</v>
      </c>
      <c r="F328" s="7">
        <v>45993</v>
      </c>
    </row>
    <row r="329" spans="1:6" x14ac:dyDescent="0.3">
      <c r="A329" s="8" t="s">
        <v>928</v>
      </c>
      <c r="B329" s="8">
        <v>44.25</v>
      </c>
      <c r="C329" s="8">
        <v>150</v>
      </c>
      <c r="D329" s="8" t="s">
        <v>71</v>
      </c>
      <c r="E329" s="8" t="s">
        <v>92</v>
      </c>
      <c r="F329" s="9">
        <v>45993</v>
      </c>
    </row>
    <row r="330" spans="1:6" x14ac:dyDescent="0.3">
      <c r="A330" s="6" t="s">
        <v>929</v>
      </c>
      <c r="B330" s="6">
        <v>3.51</v>
      </c>
      <c r="C330" s="6">
        <v>11.9</v>
      </c>
      <c r="D330" s="6" t="s">
        <v>71</v>
      </c>
      <c r="E330" s="6" t="s">
        <v>92</v>
      </c>
      <c r="F330" s="7">
        <v>45993</v>
      </c>
    </row>
    <row r="331" spans="1:6" x14ac:dyDescent="0.3">
      <c r="A331" s="8" t="s">
        <v>930</v>
      </c>
      <c r="B331" s="8">
        <v>3.98</v>
      </c>
      <c r="C331" s="8">
        <v>13.5</v>
      </c>
      <c r="D331" s="8" t="s">
        <v>71</v>
      </c>
      <c r="E331" s="8" t="s">
        <v>92</v>
      </c>
      <c r="F331" s="9">
        <v>45993</v>
      </c>
    </row>
    <row r="332" spans="1:6" x14ac:dyDescent="0.3">
      <c r="A332" s="6" t="s">
        <v>931</v>
      </c>
      <c r="B332" s="6">
        <v>8.5</v>
      </c>
      <c r="C332" s="6">
        <v>28.8</v>
      </c>
      <c r="D332" s="6" t="s">
        <v>71</v>
      </c>
      <c r="E332" s="6" t="s">
        <v>92</v>
      </c>
      <c r="F332" s="7">
        <v>45993</v>
      </c>
    </row>
    <row r="333" spans="1:6" x14ac:dyDescent="0.3">
      <c r="A333" s="8" t="s">
        <v>932</v>
      </c>
      <c r="B333" s="8">
        <v>12.47</v>
      </c>
      <c r="C333" s="8">
        <v>42.28</v>
      </c>
      <c r="D333" s="8" t="s">
        <v>71</v>
      </c>
      <c r="E333" s="8" t="s">
        <v>92</v>
      </c>
      <c r="F333" s="9">
        <v>45993</v>
      </c>
    </row>
    <row r="334" spans="1:6" x14ac:dyDescent="0.3">
      <c r="A334" s="6" t="s">
        <v>933</v>
      </c>
      <c r="B334" s="6">
        <v>59</v>
      </c>
      <c r="C334" s="6">
        <v>200</v>
      </c>
      <c r="D334" s="6" t="s">
        <v>91</v>
      </c>
      <c r="E334" s="6" t="s">
        <v>92</v>
      </c>
      <c r="F334" s="7">
        <v>45993</v>
      </c>
    </row>
    <row r="335" spans="1:6" x14ac:dyDescent="0.3">
      <c r="A335" s="8" t="s">
        <v>934</v>
      </c>
      <c r="B335" s="8">
        <v>44.71</v>
      </c>
      <c r="C335" s="8">
        <v>44.71</v>
      </c>
      <c r="D335" s="8" t="s">
        <v>93</v>
      </c>
      <c r="E335" s="8" t="s">
        <v>92</v>
      </c>
      <c r="F335" s="9">
        <v>45993</v>
      </c>
    </row>
    <row r="336" spans="1:6" x14ac:dyDescent="0.3">
      <c r="A336" s="6" t="s">
        <v>935</v>
      </c>
      <c r="B336" s="6">
        <v>44.71</v>
      </c>
      <c r="C336" s="6">
        <v>44.71</v>
      </c>
      <c r="D336" s="6" t="s">
        <v>93</v>
      </c>
      <c r="E336" s="6" t="s">
        <v>92</v>
      </c>
      <c r="F336" s="7">
        <v>45993</v>
      </c>
    </row>
    <row r="337" spans="1:6" x14ac:dyDescent="0.3">
      <c r="A337" s="8" t="s">
        <v>936</v>
      </c>
      <c r="B337" s="8">
        <v>223.57</v>
      </c>
      <c r="C337" s="8">
        <v>223.57</v>
      </c>
      <c r="D337" s="8" t="s">
        <v>93</v>
      </c>
      <c r="E337" s="8" t="s">
        <v>92</v>
      </c>
      <c r="F337" s="9">
        <v>45993</v>
      </c>
    </row>
    <row r="338" spans="1:6" x14ac:dyDescent="0.3">
      <c r="A338" s="6" t="s">
        <v>937</v>
      </c>
      <c r="B338" s="6">
        <v>44.71</v>
      </c>
      <c r="C338" s="6">
        <v>44.71</v>
      </c>
      <c r="D338" s="6" t="s">
        <v>93</v>
      </c>
      <c r="E338" s="6" t="s">
        <v>92</v>
      </c>
      <c r="F338" s="7">
        <v>45993</v>
      </c>
    </row>
    <row r="339" spans="1:6" x14ac:dyDescent="0.3">
      <c r="A339" s="8" t="s">
        <v>938</v>
      </c>
      <c r="B339" s="8">
        <v>2.46</v>
      </c>
      <c r="C339" s="8">
        <v>8.34</v>
      </c>
      <c r="D339" s="8" t="s">
        <v>91</v>
      </c>
      <c r="E339" s="8" t="s">
        <v>92</v>
      </c>
      <c r="F339" s="9">
        <v>45993</v>
      </c>
    </row>
    <row r="340" spans="1:6" x14ac:dyDescent="0.3">
      <c r="A340" s="6" t="s">
        <v>939</v>
      </c>
      <c r="B340" s="6">
        <v>4.1900000000000004</v>
      </c>
      <c r="C340" s="6">
        <v>14.2</v>
      </c>
      <c r="D340" s="6" t="s">
        <v>91</v>
      </c>
      <c r="E340" s="6" t="s">
        <v>92</v>
      </c>
      <c r="F340" s="7">
        <v>45994</v>
      </c>
    </row>
    <row r="341" spans="1:6" x14ac:dyDescent="0.3">
      <c r="A341" s="8" t="s">
        <v>940</v>
      </c>
      <c r="B341" s="8">
        <v>23.32</v>
      </c>
      <c r="C341" s="8">
        <v>23.32</v>
      </c>
      <c r="D341" s="8" t="s">
        <v>93</v>
      </c>
      <c r="E341" s="8" t="s">
        <v>92</v>
      </c>
      <c r="F341" s="9">
        <v>45994</v>
      </c>
    </row>
    <row r="342" spans="1:6" x14ac:dyDescent="0.3">
      <c r="A342" s="6" t="s">
        <v>941</v>
      </c>
      <c r="B342" s="6">
        <v>23.32</v>
      </c>
      <c r="C342" s="6">
        <v>23.32</v>
      </c>
      <c r="D342" s="6" t="s">
        <v>93</v>
      </c>
      <c r="E342" s="6" t="s">
        <v>92</v>
      </c>
      <c r="F342" s="7">
        <v>45994</v>
      </c>
    </row>
    <row r="343" spans="1:6" x14ac:dyDescent="0.3">
      <c r="A343" s="8" t="s">
        <v>942</v>
      </c>
      <c r="B343" s="8">
        <v>23.32</v>
      </c>
      <c r="C343" s="8">
        <v>23.32</v>
      </c>
      <c r="D343" s="8" t="s">
        <v>93</v>
      </c>
      <c r="E343" s="8" t="s">
        <v>92</v>
      </c>
      <c r="F343" s="9">
        <v>45994</v>
      </c>
    </row>
    <row r="344" spans="1:6" x14ac:dyDescent="0.3">
      <c r="A344" s="6" t="s">
        <v>943</v>
      </c>
      <c r="B344" s="6">
        <v>23.32</v>
      </c>
      <c r="C344" s="6">
        <v>23.32</v>
      </c>
      <c r="D344" s="6" t="s">
        <v>93</v>
      </c>
      <c r="E344" s="6" t="s">
        <v>92</v>
      </c>
      <c r="F344" s="7">
        <v>45994</v>
      </c>
    </row>
    <row r="345" spans="1:6" x14ac:dyDescent="0.3">
      <c r="A345" s="8" t="s">
        <v>944</v>
      </c>
      <c r="B345" s="8">
        <v>23.32</v>
      </c>
      <c r="C345" s="8">
        <v>23.32</v>
      </c>
      <c r="D345" s="8" t="s">
        <v>93</v>
      </c>
      <c r="E345" s="8" t="s">
        <v>92</v>
      </c>
      <c r="F345" s="9">
        <v>45994</v>
      </c>
    </row>
    <row r="346" spans="1:6" x14ac:dyDescent="0.3">
      <c r="A346" s="6" t="s">
        <v>945</v>
      </c>
      <c r="B346" s="6">
        <v>15.01</v>
      </c>
      <c r="C346" s="6">
        <v>50.9</v>
      </c>
      <c r="D346" s="6" t="s">
        <v>91</v>
      </c>
      <c r="E346" s="6" t="s">
        <v>92</v>
      </c>
      <c r="F346" s="7">
        <v>45994</v>
      </c>
    </row>
    <row r="347" spans="1:6" x14ac:dyDescent="0.3">
      <c r="A347" s="8" t="s">
        <v>946</v>
      </c>
      <c r="B347" s="8">
        <v>19.489999999999998</v>
      </c>
      <c r="C347" s="8">
        <v>66.069999999999993</v>
      </c>
      <c r="D347" s="8" t="s">
        <v>91</v>
      </c>
      <c r="E347" s="8" t="s">
        <v>92</v>
      </c>
      <c r="F347" s="9">
        <v>45994</v>
      </c>
    </row>
    <row r="348" spans="1:6" x14ac:dyDescent="0.3">
      <c r="A348" s="6" t="s">
        <v>947</v>
      </c>
      <c r="B348" s="6">
        <v>14.24</v>
      </c>
      <c r="C348" s="6">
        <v>48.28</v>
      </c>
      <c r="D348" s="6" t="s">
        <v>91</v>
      </c>
      <c r="E348" s="6" t="s">
        <v>92</v>
      </c>
      <c r="F348" s="7">
        <v>45994</v>
      </c>
    </row>
    <row r="349" spans="1:6" x14ac:dyDescent="0.3">
      <c r="A349" s="8" t="s">
        <v>948</v>
      </c>
      <c r="B349" s="8">
        <v>94.39</v>
      </c>
      <c r="C349" s="8">
        <v>320</v>
      </c>
      <c r="D349" s="8" t="s">
        <v>91</v>
      </c>
      <c r="E349" s="8" t="s">
        <v>92</v>
      </c>
      <c r="F349" s="9">
        <v>45994</v>
      </c>
    </row>
    <row r="350" spans="1:6" x14ac:dyDescent="0.3">
      <c r="A350" s="6" t="s">
        <v>949</v>
      </c>
      <c r="B350" s="6">
        <v>43.39</v>
      </c>
      <c r="C350" s="6">
        <v>147.08000000000001</v>
      </c>
      <c r="D350" s="6" t="s">
        <v>93</v>
      </c>
      <c r="E350" s="6" t="s">
        <v>92</v>
      </c>
      <c r="F350" s="7">
        <v>45994</v>
      </c>
    </row>
    <row r="351" spans="1:6" x14ac:dyDescent="0.3">
      <c r="A351" s="8" t="s">
        <v>950</v>
      </c>
      <c r="B351" s="8">
        <v>18.02</v>
      </c>
      <c r="C351" s="8">
        <v>61.1</v>
      </c>
      <c r="D351" s="8" t="s">
        <v>93</v>
      </c>
      <c r="E351" s="8" t="s">
        <v>92</v>
      </c>
      <c r="F351" s="9">
        <v>45994</v>
      </c>
    </row>
    <row r="352" spans="1:6" x14ac:dyDescent="0.3">
      <c r="A352" s="6" t="s">
        <v>951</v>
      </c>
      <c r="B352" s="6">
        <v>7.37</v>
      </c>
      <c r="C352" s="6">
        <v>25</v>
      </c>
      <c r="D352" s="6" t="s">
        <v>71</v>
      </c>
      <c r="E352" s="6" t="s">
        <v>92</v>
      </c>
      <c r="F352" s="7">
        <v>45994</v>
      </c>
    </row>
    <row r="353" spans="1:6" x14ac:dyDescent="0.3">
      <c r="A353" s="8" t="s">
        <v>952</v>
      </c>
      <c r="B353" s="8">
        <v>8.23</v>
      </c>
      <c r="C353" s="8">
        <v>27.9</v>
      </c>
      <c r="D353" s="8" t="s">
        <v>71</v>
      </c>
      <c r="E353" s="8" t="s">
        <v>92</v>
      </c>
      <c r="F353" s="9">
        <v>45994</v>
      </c>
    </row>
    <row r="354" spans="1:6" x14ac:dyDescent="0.3">
      <c r="A354" s="6" t="s">
        <v>953</v>
      </c>
      <c r="B354" s="6">
        <v>32.090000000000003</v>
      </c>
      <c r="C354" s="6">
        <v>108.8</v>
      </c>
      <c r="D354" s="6" t="s">
        <v>71</v>
      </c>
      <c r="E354" s="6" t="s">
        <v>92</v>
      </c>
      <c r="F354" s="7">
        <v>45994</v>
      </c>
    </row>
    <row r="355" spans="1:6" x14ac:dyDescent="0.3">
      <c r="A355" s="8" t="s">
        <v>954</v>
      </c>
      <c r="B355" s="8">
        <v>15.49</v>
      </c>
      <c r="C355" s="8">
        <v>52.5</v>
      </c>
      <c r="D355" s="8" t="s">
        <v>71</v>
      </c>
      <c r="E355" s="8" t="s">
        <v>92</v>
      </c>
      <c r="F355" s="9">
        <v>45994</v>
      </c>
    </row>
    <row r="356" spans="1:6" x14ac:dyDescent="0.3">
      <c r="A356" s="6" t="s">
        <v>955</v>
      </c>
      <c r="B356" s="6">
        <v>15.49</v>
      </c>
      <c r="C356" s="6">
        <v>52.5</v>
      </c>
      <c r="D356" s="6" t="s">
        <v>71</v>
      </c>
      <c r="E356" s="6" t="s">
        <v>92</v>
      </c>
      <c r="F356" s="7">
        <v>45994</v>
      </c>
    </row>
    <row r="357" spans="1:6" x14ac:dyDescent="0.3">
      <c r="A357" s="8" t="s">
        <v>956</v>
      </c>
      <c r="B357" s="8">
        <v>20.65</v>
      </c>
      <c r="C357" s="8">
        <v>70</v>
      </c>
      <c r="D357" s="8" t="s">
        <v>71</v>
      </c>
      <c r="E357" s="8" t="s">
        <v>92</v>
      </c>
      <c r="F357" s="9">
        <v>45994</v>
      </c>
    </row>
    <row r="358" spans="1:6" x14ac:dyDescent="0.3">
      <c r="A358" s="6" t="s">
        <v>957</v>
      </c>
      <c r="B358" s="6">
        <v>23.23</v>
      </c>
      <c r="C358" s="6">
        <v>78.75</v>
      </c>
      <c r="D358" s="6" t="s">
        <v>71</v>
      </c>
      <c r="E358" s="6" t="s">
        <v>92</v>
      </c>
      <c r="F358" s="7">
        <v>45994</v>
      </c>
    </row>
    <row r="359" spans="1:6" x14ac:dyDescent="0.3">
      <c r="A359" s="8" t="s">
        <v>958</v>
      </c>
      <c r="B359" s="8">
        <v>4.96</v>
      </c>
      <c r="C359" s="8">
        <v>16.8</v>
      </c>
      <c r="D359" s="8" t="s">
        <v>71</v>
      </c>
      <c r="E359" s="8" t="s">
        <v>92</v>
      </c>
      <c r="F359" s="9">
        <v>45994</v>
      </c>
    </row>
    <row r="360" spans="1:6" x14ac:dyDescent="0.3">
      <c r="A360" s="6" t="s">
        <v>959</v>
      </c>
      <c r="B360" s="6">
        <v>5.46</v>
      </c>
      <c r="C360" s="6">
        <v>18.5</v>
      </c>
      <c r="D360" s="6" t="s">
        <v>71</v>
      </c>
      <c r="E360" s="6" t="s">
        <v>92</v>
      </c>
      <c r="F360" s="7">
        <v>45994</v>
      </c>
    </row>
    <row r="361" spans="1:6" x14ac:dyDescent="0.3">
      <c r="A361" s="8" t="s">
        <v>960</v>
      </c>
      <c r="B361" s="8">
        <v>28.82</v>
      </c>
      <c r="C361" s="8">
        <v>97.7</v>
      </c>
      <c r="D361" s="8" t="s">
        <v>71</v>
      </c>
      <c r="E361" s="8" t="s">
        <v>92</v>
      </c>
      <c r="F361" s="9">
        <v>45994</v>
      </c>
    </row>
    <row r="362" spans="1:6" x14ac:dyDescent="0.3">
      <c r="A362" s="6" t="s">
        <v>961</v>
      </c>
      <c r="B362" s="6">
        <v>13.54</v>
      </c>
      <c r="C362" s="6">
        <v>45.9</v>
      </c>
      <c r="D362" s="6" t="s">
        <v>71</v>
      </c>
      <c r="E362" s="6" t="s">
        <v>92</v>
      </c>
      <c r="F362" s="7">
        <v>45994</v>
      </c>
    </row>
    <row r="363" spans="1:6" x14ac:dyDescent="0.3">
      <c r="A363" s="8" t="s">
        <v>962</v>
      </c>
      <c r="B363" s="8">
        <v>19.670000000000002</v>
      </c>
      <c r="C363" s="8">
        <v>66.7</v>
      </c>
      <c r="D363" s="8" t="s">
        <v>71</v>
      </c>
      <c r="E363" s="8" t="s">
        <v>92</v>
      </c>
      <c r="F363" s="9">
        <v>45994</v>
      </c>
    </row>
    <row r="364" spans="1:6" x14ac:dyDescent="0.3">
      <c r="A364" s="6" t="s">
        <v>963</v>
      </c>
      <c r="B364" s="6">
        <v>20.56</v>
      </c>
      <c r="C364" s="6">
        <v>69.7</v>
      </c>
      <c r="D364" s="6" t="s">
        <v>71</v>
      </c>
      <c r="E364" s="6" t="s">
        <v>92</v>
      </c>
      <c r="F364" s="7">
        <v>45994</v>
      </c>
    </row>
    <row r="365" spans="1:6" x14ac:dyDescent="0.3">
      <c r="A365" s="8" t="s">
        <v>964</v>
      </c>
      <c r="B365" s="8">
        <v>16.22</v>
      </c>
      <c r="C365" s="8">
        <v>55</v>
      </c>
      <c r="D365" s="8" t="s">
        <v>71</v>
      </c>
      <c r="E365" s="8" t="s">
        <v>92</v>
      </c>
      <c r="F365" s="9">
        <v>45994</v>
      </c>
    </row>
    <row r="366" spans="1:6" x14ac:dyDescent="0.3">
      <c r="A366" s="6" t="s">
        <v>965</v>
      </c>
      <c r="B366" s="6">
        <v>36.46</v>
      </c>
      <c r="C366" s="6">
        <v>123.6</v>
      </c>
      <c r="D366" s="6" t="s">
        <v>71</v>
      </c>
      <c r="E366" s="6" t="s">
        <v>92</v>
      </c>
      <c r="F366" s="7">
        <v>45994</v>
      </c>
    </row>
    <row r="367" spans="1:6" x14ac:dyDescent="0.3">
      <c r="A367" s="8" t="s">
        <v>966</v>
      </c>
      <c r="B367" s="8">
        <v>6.49</v>
      </c>
      <c r="C367" s="8">
        <v>22</v>
      </c>
      <c r="D367" s="8" t="s">
        <v>71</v>
      </c>
      <c r="E367" s="8" t="s">
        <v>92</v>
      </c>
      <c r="F367" s="9">
        <v>45994</v>
      </c>
    </row>
    <row r="368" spans="1:6" x14ac:dyDescent="0.3">
      <c r="A368" s="6" t="s">
        <v>967</v>
      </c>
      <c r="B368" s="6">
        <v>4.07</v>
      </c>
      <c r="C368" s="6">
        <v>13.8</v>
      </c>
      <c r="D368" s="6" t="s">
        <v>71</v>
      </c>
      <c r="E368" s="6" t="s">
        <v>92</v>
      </c>
      <c r="F368" s="7">
        <v>45994</v>
      </c>
    </row>
    <row r="369" spans="1:6" x14ac:dyDescent="0.3">
      <c r="A369" s="8" t="s">
        <v>968</v>
      </c>
      <c r="B369" s="8">
        <v>8.23</v>
      </c>
      <c r="C369" s="8">
        <v>27.9</v>
      </c>
      <c r="D369" s="8" t="s">
        <v>71</v>
      </c>
      <c r="E369" s="8" t="s">
        <v>92</v>
      </c>
      <c r="F369" s="9">
        <v>45994</v>
      </c>
    </row>
    <row r="370" spans="1:6" x14ac:dyDescent="0.3">
      <c r="A370" s="6" t="s">
        <v>969</v>
      </c>
      <c r="B370" s="6">
        <v>1.18</v>
      </c>
      <c r="C370" s="6">
        <v>4</v>
      </c>
      <c r="D370" s="6" t="s">
        <v>71</v>
      </c>
      <c r="E370" s="6" t="s">
        <v>92</v>
      </c>
      <c r="F370" s="7">
        <v>45994</v>
      </c>
    </row>
    <row r="371" spans="1:6" x14ac:dyDescent="0.3">
      <c r="A371" s="8" t="s">
        <v>970</v>
      </c>
      <c r="B371" s="8">
        <v>26.61</v>
      </c>
      <c r="C371" s="8">
        <v>90.2</v>
      </c>
      <c r="D371" s="8" t="s">
        <v>71</v>
      </c>
      <c r="E371" s="8" t="s">
        <v>92</v>
      </c>
      <c r="F371" s="9">
        <v>45994</v>
      </c>
    </row>
    <row r="372" spans="1:6" x14ac:dyDescent="0.3">
      <c r="A372" s="6" t="s">
        <v>971</v>
      </c>
      <c r="B372" s="6">
        <v>4.42</v>
      </c>
      <c r="C372" s="6">
        <v>15</v>
      </c>
      <c r="D372" s="6" t="s">
        <v>91</v>
      </c>
      <c r="E372" s="6" t="s">
        <v>92</v>
      </c>
      <c r="F372" s="7">
        <v>45994</v>
      </c>
    </row>
    <row r="373" spans="1:6" x14ac:dyDescent="0.3">
      <c r="A373" s="8" t="s">
        <v>972</v>
      </c>
      <c r="B373" s="8">
        <v>218.28</v>
      </c>
      <c r="C373" s="8">
        <v>740</v>
      </c>
      <c r="D373" s="8" t="s">
        <v>91</v>
      </c>
      <c r="E373" s="8" t="s">
        <v>92</v>
      </c>
      <c r="F373" s="9">
        <v>45993</v>
      </c>
    </row>
    <row r="374" spans="1:6" x14ac:dyDescent="0.3">
      <c r="A374" s="6" t="s">
        <v>973</v>
      </c>
      <c r="B374" s="6">
        <v>5.55</v>
      </c>
      <c r="C374" s="6">
        <v>5.55</v>
      </c>
      <c r="D374" s="6" t="s">
        <v>91</v>
      </c>
      <c r="E374" s="6" t="s">
        <v>92</v>
      </c>
      <c r="F374" s="7">
        <v>45993</v>
      </c>
    </row>
    <row r="375" spans="1:6" x14ac:dyDescent="0.3">
      <c r="A375" s="8" t="s">
        <v>974</v>
      </c>
      <c r="B375" s="8">
        <v>187.31</v>
      </c>
      <c r="C375" s="8">
        <v>635</v>
      </c>
      <c r="D375" s="8" t="s">
        <v>91</v>
      </c>
      <c r="E375" s="8" t="s">
        <v>92</v>
      </c>
      <c r="F375" s="9">
        <v>45993</v>
      </c>
    </row>
    <row r="376" spans="1:6" x14ac:dyDescent="0.3">
      <c r="A376" s="6" t="s">
        <v>975</v>
      </c>
      <c r="B376" s="6">
        <v>111.79</v>
      </c>
      <c r="C376" s="6">
        <v>378.99</v>
      </c>
      <c r="D376" s="6" t="s">
        <v>91</v>
      </c>
      <c r="E376" s="6" t="s">
        <v>92</v>
      </c>
      <c r="F376" s="7">
        <v>45993</v>
      </c>
    </row>
    <row r="377" spans="1:6" x14ac:dyDescent="0.3">
      <c r="A377" s="8" t="s">
        <v>976</v>
      </c>
      <c r="B377" s="8">
        <v>3.83</v>
      </c>
      <c r="C377" s="8">
        <v>13</v>
      </c>
      <c r="D377" s="8" t="s">
        <v>71</v>
      </c>
      <c r="E377" s="8" t="s">
        <v>92</v>
      </c>
      <c r="F377" s="9">
        <v>45993</v>
      </c>
    </row>
    <row r="378" spans="1:6" x14ac:dyDescent="0.3">
      <c r="A378" s="6" t="s">
        <v>977</v>
      </c>
      <c r="B378" s="6">
        <v>3.83</v>
      </c>
      <c r="C378" s="6">
        <v>13</v>
      </c>
      <c r="D378" s="6" t="s">
        <v>71</v>
      </c>
      <c r="E378" s="6" t="s">
        <v>92</v>
      </c>
      <c r="F378" s="7">
        <v>45993</v>
      </c>
    </row>
    <row r="379" spans="1:6" x14ac:dyDescent="0.3">
      <c r="A379" s="8" t="s">
        <v>978</v>
      </c>
      <c r="B379" s="8">
        <v>2.95</v>
      </c>
      <c r="C379" s="8">
        <v>10</v>
      </c>
      <c r="D379" s="8" t="s">
        <v>71</v>
      </c>
      <c r="E379" s="8" t="s">
        <v>92</v>
      </c>
      <c r="F379" s="9">
        <v>45993</v>
      </c>
    </row>
    <row r="380" spans="1:6" x14ac:dyDescent="0.3">
      <c r="A380" s="6" t="s">
        <v>979</v>
      </c>
      <c r="B380" s="6">
        <v>2.65</v>
      </c>
      <c r="C380" s="6">
        <v>9</v>
      </c>
      <c r="D380" s="6" t="s">
        <v>71</v>
      </c>
      <c r="E380" s="6" t="s">
        <v>92</v>
      </c>
      <c r="F380" s="7">
        <v>45993</v>
      </c>
    </row>
    <row r="381" spans="1:6" x14ac:dyDescent="0.3">
      <c r="A381" s="8" t="s">
        <v>980</v>
      </c>
      <c r="B381" s="8">
        <v>1.47</v>
      </c>
      <c r="C381" s="8">
        <v>5</v>
      </c>
      <c r="D381" s="8" t="s">
        <v>71</v>
      </c>
      <c r="E381" s="8" t="s">
        <v>92</v>
      </c>
      <c r="F381" s="9">
        <v>45993</v>
      </c>
    </row>
    <row r="382" spans="1:6" x14ac:dyDescent="0.3">
      <c r="A382" s="6" t="s">
        <v>981</v>
      </c>
      <c r="B382" s="6">
        <v>7.37</v>
      </c>
      <c r="C382" s="6">
        <v>25</v>
      </c>
      <c r="D382" s="6" t="s">
        <v>71</v>
      </c>
      <c r="E382" s="6" t="s">
        <v>92</v>
      </c>
      <c r="F382" s="7">
        <v>45993</v>
      </c>
    </row>
    <row r="383" spans="1:6" x14ac:dyDescent="0.3">
      <c r="A383" s="8" t="s">
        <v>982</v>
      </c>
      <c r="B383" s="8">
        <v>50.44</v>
      </c>
      <c r="C383" s="8">
        <v>171</v>
      </c>
      <c r="D383" s="8" t="s">
        <v>91</v>
      </c>
      <c r="E383" s="8" t="s">
        <v>92</v>
      </c>
      <c r="F383" s="9">
        <v>45993</v>
      </c>
    </row>
    <row r="384" spans="1:6" x14ac:dyDescent="0.3">
      <c r="A384" s="6" t="s">
        <v>983</v>
      </c>
      <c r="B384" s="6">
        <v>81.59</v>
      </c>
      <c r="C384" s="6">
        <v>276.60000000000002</v>
      </c>
      <c r="D384" s="6" t="s">
        <v>91</v>
      </c>
      <c r="E384" s="6" t="s">
        <v>92</v>
      </c>
      <c r="F384" s="7">
        <v>45993</v>
      </c>
    </row>
    <row r="385" spans="1:6" x14ac:dyDescent="0.3">
      <c r="A385" s="8" t="s">
        <v>984</v>
      </c>
      <c r="B385" s="8">
        <v>101.59</v>
      </c>
      <c r="C385" s="8">
        <v>344.4</v>
      </c>
      <c r="D385" s="8" t="s">
        <v>91</v>
      </c>
      <c r="E385" s="8" t="s">
        <v>92</v>
      </c>
      <c r="F385" s="9">
        <v>45993</v>
      </c>
    </row>
    <row r="386" spans="1:6" x14ac:dyDescent="0.3">
      <c r="A386" s="6" t="s">
        <v>985</v>
      </c>
      <c r="B386" s="6">
        <v>38.94</v>
      </c>
      <c r="C386" s="6">
        <v>132</v>
      </c>
      <c r="D386" s="6" t="s">
        <v>91</v>
      </c>
      <c r="E386" s="6" t="s">
        <v>92</v>
      </c>
      <c r="F386" s="7">
        <v>45993</v>
      </c>
    </row>
    <row r="387" spans="1:6" x14ac:dyDescent="0.3">
      <c r="A387" s="8" t="s">
        <v>986</v>
      </c>
      <c r="B387" s="8">
        <v>71.62</v>
      </c>
      <c r="C387" s="8">
        <v>242.8</v>
      </c>
      <c r="D387" s="8" t="s">
        <v>91</v>
      </c>
      <c r="E387" s="8" t="s">
        <v>92</v>
      </c>
      <c r="F387" s="9">
        <v>45993</v>
      </c>
    </row>
    <row r="388" spans="1:6" x14ac:dyDescent="0.3">
      <c r="A388" s="6" t="s">
        <v>987</v>
      </c>
      <c r="B388" s="6">
        <v>4.1900000000000004</v>
      </c>
      <c r="C388" s="6">
        <v>14.19</v>
      </c>
      <c r="D388" s="6" t="s">
        <v>91</v>
      </c>
      <c r="E388" s="6" t="s">
        <v>92</v>
      </c>
      <c r="F388" s="7">
        <v>45993</v>
      </c>
    </row>
    <row r="389" spans="1:6" x14ac:dyDescent="0.3">
      <c r="A389" s="8" t="s">
        <v>988</v>
      </c>
      <c r="B389" s="8">
        <v>39.53</v>
      </c>
      <c r="C389" s="8">
        <v>134</v>
      </c>
      <c r="D389" s="8" t="s">
        <v>91</v>
      </c>
      <c r="E389" s="8" t="s">
        <v>92</v>
      </c>
      <c r="F389" s="9">
        <v>45993</v>
      </c>
    </row>
    <row r="390" spans="1:6" x14ac:dyDescent="0.3">
      <c r="A390" s="6" t="s">
        <v>989</v>
      </c>
      <c r="B390" s="6">
        <v>150.53</v>
      </c>
      <c r="C390" s="6">
        <v>510.31</v>
      </c>
      <c r="D390" s="6" t="s">
        <v>91</v>
      </c>
      <c r="E390" s="6" t="s">
        <v>92</v>
      </c>
      <c r="F390" s="7">
        <v>45993</v>
      </c>
    </row>
    <row r="391" spans="1:6" x14ac:dyDescent="0.3">
      <c r="A391" s="8" t="s">
        <v>990</v>
      </c>
      <c r="B391" s="8">
        <v>100.88</v>
      </c>
      <c r="C391" s="8">
        <v>342</v>
      </c>
      <c r="D391" s="8" t="s">
        <v>91</v>
      </c>
      <c r="E391" s="8" t="s">
        <v>92</v>
      </c>
      <c r="F391" s="9">
        <v>45993</v>
      </c>
    </row>
    <row r="392" spans="1:6" x14ac:dyDescent="0.3">
      <c r="A392" s="6" t="s">
        <v>991</v>
      </c>
      <c r="B392" s="6">
        <v>4.4000000000000004</v>
      </c>
      <c r="C392" s="6">
        <v>14.9</v>
      </c>
      <c r="D392" s="6" t="s">
        <v>91</v>
      </c>
      <c r="E392" s="6" t="s">
        <v>92</v>
      </c>
      <c r="F392" s="7">
        <v>45993</v>
      </c>
    </row>
    <row r="393" spans="1:6" x14ac:dyDescent="0.3">
      <c r="A393" s="8" t="s">
        <v>992</v>
      </c>
      <c r="B393" s="8">
        <v>77.87</v>
      </c>
      <c r="C393" s="8">
        <v>264</v>
      </c>
      <c r="D393" s="8" t="s">
        <v>91</v>
      </c>
      <c r="E393" s="8" t="s">
        <v>92</v>
      </c>
      <c r="F393" s="9">
        <v>45993</v>
      </c>
    </row>
    <row r="394" spans="1:6" x14ac:dyDescent="0.3">
      <c r="A394" s="6" t="s">
        <v>993</v>
      </c>
      <c r="B394" s="6">
        <v>14.16</v>
      </c>
      <c r="C394" s="6">
        <v>48</v>
      </c>
      <c r="D394" s="6" t="s">
        <v>91</v>
      </c>
      <c r="E394" s="6" t="s">
        <v>92</v>
      </c>
      <c r="F394" s="7">
        <v>45993</v>
      </c>
    </row>
    <row r="395" spans="1:6" x14ac:dyDescent="0.3">
      <c r="A395" s="8" t="s">
        <v>994</v>
      </c>
      <c r="B395" s="8">
        <v>35.1</v>
      </c>
      <c r="C395" s="8">
        <v>119</v>
      </c>
      <c r="D395" s="8" t="s">
        <v>93</v>
      </c>
      <c r="E395" s="8" t="s">
        <v>92</v>
      </c>
      <c r="F395" s="9">
        <v>45993</v>
      </c>
    </row>
    <row r="396" spans="1:6" x14ac:dyDescent="0.3">
      <c r="A396" s="6" t="s">
        <v>995</v>
      </c>
      <c r="B396" s="6">
        <v>108.16</v>
      </c>
      <c r="C396" s="6">
        <v>366</v>
      </c>
      <c r="D396" s="6" t="s">
        <v>91</v>
      </c>
      <c r="E396" s="6" t="s">
        <v>92</v>
      </c>
      <c r="F396" s="7">
        <v>45994</v>
      </c>
    </row>
    <row r="397" spans="1:6" x14ac:dyDescent="0.3">
      <c r="A397" s="8" t="s">
        <v>996</v>
      </c>
      <c r="B397" s="8">
        <v>10.67</v>
      </c>
      <c r="C397" s="8">
        <v>36.119999999999997</v>
      </c>
      <c r="D397" s="8" t="s">
        <v>91</v>
      </c>
      <c r="E397" s="8" t="s">
        <v>92</v>
      </c>
      <c r="F397" s="9">
        <v>45994</v>
      </c>
    </row>
    <row r="398" spans="1:6" x14ac:dyDescent="0.3">
      <c r="A398" s="6" t="s">
        <v>997</v>
      </c>
      <c r="B398" s="6">
        <v>2.96</v>
      </c>
      <c r="C398" s="6">
        <v>10</v>
      </c>
      <c r="D398" s="6" t="s">
        <v>71</v>
      </c>
      <c r="E398" s="6" t="s">
        <v>92</v>
      </c>
      <c r="F398" s="7">
        <v>45994</v>
      </c>
    </row>
    <row r="399" spans="1:6" x14ac:dyDescent="0.3">
      <c r="A399" s="8" t="s">
        <v>998</v>
      </c>
      <c r="B399" s="8">
        <v>10.42</v>
      </c>
      <c r="C399" s="8">
        <v>35.270000000000003</v>
      </c>
      <c r="D399" s="8" t="s">
        <v>71</v>
      </c>
      <c r="E399" s="8" t="s">
        <v>92</v>
      </c>
      <c r="F399" s="9">
        <v>45994</v>
      </c>
    </row>
    <row r="400" spans="1:6" x14ac:dyDescent="0.3">
      <c r="A400" s="6" t="s">
        <v>999</v>
      </c>
      <c r="B400" s="6">
        <v>8.8699999999999992</v>
      </c>
      <c r="C400" s="6">
        <v>30</v>
      </c>
      <c r="D400" s="6" t="s">
        <v>71</v>
      </c>
      <c r="E400" s="6" t="s">
        <v>92</v>
      </c>
      <c r="F400" s="7">
        <v>45994</v>
      </c>
    </row>
    <row r="401" spans="1:6" x14ac:dyDescent="0.3">
      <c r="A401" s="8" t="s">
        <v>1000</v>
      </c>
      <c r="B401" s="8">
        <v>23.64</v>
      </c>
      <c r="C401" s="8">
        <v>80</v>
      </c>
      <c r="D401" s="8" t="s">
        <v>71</v>
      </c>
      <c r="E401" s="8" t="s">
        <v>92</v>
      </c>
      <c r="F401" s="9">
        <v>45994</v>
      </c>
    </row>
    <row r="402" spans="1:6" x14ac:dyDescent="0.3">
      <c r="A402" s="6" t="s">
        <v>1001</v>
      </c>
      <c r="B402" s="6">
        <v>23.64</v>
      </c>
      <c r="C402" s="6">
        <v>80</v>
      </c>
      <c r="D402" s="6" t="s">
        <v>71</v>
      </c>
      <c r="E402" s="6" t="s">
        <v>92</v>
      </c>
      <c r="F402" s="7">
        <v>45994</v>
      </c>
    </row>
    <row r="403" spans="1:6" x14ac:dyDescent="0.3">
      <c r="A403" s="8" t="s">
        <v>1002</v>
      </c>
      <c r="B403" s="8">
        <v>26.86</v>
      </c>
      <c r="C403" s="8">
        <v>90.9</v>
      </c>
      <c r="D403" s="8" t="s">
        <v>91</v>
      </c>
      <c r="E403" s="8" t="s">
        <v>92</v>
      </c>
      <c r="F403" s="9">
        <v>45994</v>
      </c>
    </row>
    <row r="404" spans="1:6" x14ac:dyDescent="0.3">
      <c r="A404" s="6" t="s">
        <v>1003</v>
      </c>
      <c r="B404" s="6">
        <v>18.59</v>
      </c>
      <c r="C404" s="6">
        <v>62.9</v>
      </c>
      <c r="D404" s="6" t="s">
        <v>91</v>
      </c>
      <c r="E404" s="6" t="s">
        <v>92</v>
      </c>
      <c r="F404" s="7">
        <v>45994</v>
      </c>
    </row>
    <row r="405" spans="1:6" x14ac:dyDescent="0.3">
      <c r="A405" s="8" t="s">
        <v>1004</v>
      </c>
      <c r="B405" s="8">
        <v>18.59</v>
      </c>
      <c r="C405" s="8">
        <v>62.9</v>
      </c>
      <c r="D405" s="8" t="s">
        <v>91</v>
      </c>
      <c r="E405" s="8" t="s">
        <v>92</v>
      </c>
      <c r="F405" s="9">
        <v>45994</v>
      </c>
    </row>
    <row r="406" spans="1:6" x14ac:dyDescent="0.3">
      <c r="A406" s="6" t="s">
        <v>1005</v>
      </c>
      <c r="B406" s="6">
        <v>29.95</v>
      </c>
      <c r="C406" s="6">
        <v>101.35</v>
      </c>
      <c r="D406" s="6" t="s">
        <v>91</v>
      </c>
      <c r="E406" s="6" t="s">
        <v>92</v>
      </c>
      <c r="F406" s="7">
        <v>45994</v>
      </c>
    </row>
    <row r="407" spans="1:6" x14ac:dyDescent="0.3">
      <c r="A407" s="8" t="s">
        <v>1006</v>
      </c>
      <c r="B407" s="8">
        <v>2.66</v>
      </c>
      <c r="C407" s="8">
        <v>2.66</v>
      </c>
      <c r="D407" s="8" t="s">
        <v>91</v>
      </c>
      <c r="E407" s="8" t="s">
        <v>92</v>
      </c>
      <c r="F407" s="9">
        <v>45993</v>
      </c>
    </row>
    <row r="408" spans="1:6" x14ac:dyDescent="0.3">
      <c r="A408" s="6" t="s">
        <v>1007</v>
      </c>
      <c r="B408" s="6">
        <v>64.39</v>
      </c>
      <c r="C408" s="6">
        <v>217.89</v>
      </c>
      <c r="D408" s="6" t="s">
        <v>91</v>
      </c>
      <c r="E408" s="6" t="s">
        <v>92</v>
      </c>
      <c r="F408" s="7">
        <v>45993</v>
      </c>
    </row>
    <row r="409" spans="1:6" x14ac:dyDescent="0.3">
      <c r="A409" s="8" t="s">
        <v>1008</v>
      </c>
      <c r="B409" s="8">
        <v>18.260000000000002</v>
      </c>
      <c r="C409" s="8">
        <v>61.8</v>
      </c>
      <c r="D409" s="8" t="s">
        <v>91</v>
      </c>
      <c r="E409" s="8" t="s">
        <v>92</v>
      </c>
      <c r="F409" s="9">
        <v>45993</v>
      </c>
    </row>
    <row r="410" spans="1:6" x14ac:dyDescent="0.3">
      <c r="A410" s="6" t="s">
        <v>1009</v>
      </c>
      <c r="B410" s="6">
        <v>91.31</v>
      </c>
      <c r="C410" s="6">
        <v>308.99</v>
      </c>
      <c r="D410" s="6" t="s">
        <v>91</v>
      </c>
      <c r="E410" s="6" t="s">
        <v>92</v>
      </c>
      <c r="F410" s="7">
        <v>45993</v>
      </c>
    </row>
    <row r="411" spans="1:6" x14ac:dyDescent="0.3">
      <c r="A411" s="8" t="s">
        <v>1010</v>
      </c>
      <c r="B411" s="8">
        <v>17.73</v>
      </c>
      <c r="C411" s="8">
        <v>60</v>
      </c>
      <c r="D411" s="8" t="s">
        <v>71</v>
      </c>
      <c r="E411" s="8" t="s">
        <v>92</v>
      </c>
      <c r="F411" s="9">
        <v>45993</v>
      </c>
    </row>
    <row r="412" spans="1:6" x14ac:dyDescent="0.3">
      <c r="A412" s="6" t="s">
        <v>1011</v>
      </c>
      <c r="B412" s="6">
        <v>17.73</v>
      </c>
      <c r="C412" s="6">
        <v>60</v>
      </c>
      <c r="D412" s="6" t="s">
        <v>71</v>
      </c>
      <c r="E412" s="6" t="s">
        <v>92</v>
      </c>
      <c r="F412" s="7">
        <v>45993</v>
      </c>
    </row>
    <row r="413" spans="1:6" x14ac:dyDescent="0.3">
      <c r="A413" s="8" t="s">
        <v>1012</v>
      </c>
      <c r="B413" s="8">
        <v>17.73</v>
      </c>
      <c r="C413" s="8">
        <v>60</v>
      </c>
      <c r="D413" s="8" t="s">
        <v>71</v>
      </c>
      <c r="E413" s="8" t="s">
        <v>92</v>
      </c>
      <c r="F413" s="9">
        <v>45993</v>
      </c>
    </row>
    <row r="414" spans="1:6" x14ac:dyDescent="0.3">
      <c r="A414" s="6" t="s">
        <v>1013</v>
      </c>
      <c r="B414" s="6">
        <v>1.77</v>
      </c>
      <c r="C414" s="6">
        <v>6</v>
      </c>
      <c r="D414" s="6" t="s">
        <v>71</v>
      </c>
      <c r="E414" s="6" t="s">
        <v>92</v>
      </c>
      <c r="F414" s="7">
        <v>45993</v>
      </c>
    </row>
    <row r="415" spans="1:6" x14ac:dyDescent="0.3">
      <c r="A415" s="8" t="s">
        <v>1014</v>
      </c>
      <c r="B415" s="8">
        <v>68.16</v>
      </c>
      <c r="C415" s="8">
        <v>230.65</v>
      </c>
      <c r="D415" s="8" t="s">
        <v>71</v>
      </c>
      <c r="E415" s="8" t="s">
        <v>92</v>
      </c>
      <c r="F415" s="9">
        <v>45993</v>
      </c>
    </row>
    <row r="416" spans="1:6" x14ac:dyDescent="0.3">
      <c r="A416" s="6" t="s">
        <v>1015</v>
      </c>
      <c r="B416" s="6">
        <v>1.33</v>
      </c>
      <c r="C416" s="6">
        <v>4.51</v>
      </c>
      <c r="D416" s="6" t="s">
        <v>91</v>
      </c>
      <c r="E416" s="6" t="s">
        <v>92</v>
      </c>
      <c r="F416" s="7">
        <v>45993</v>
      </c>
    </row>
    <row r="417" spans="1:6" x14ac:dyDescent="0.3">
      <c r="A417" s="8" t="s">
        <v>1016</v>
      </c>
      <c r="B417" s="8">
        <v>13.02</v>
      </c>
      <c r="C417" s="8">
        <v>44</v>
      </c>
      <c r="D417" s="8" t="s">
        <v>91</v>
      </c>
      <c r="E417" s="8" t="s">
        <v>92</v>
      </c>
      <c r="F417" s="9">
        <v>45994</v>
      </c>
    </row>
    <row r="418" spans="1:6" x14ac:dyDescent="0.3">
      <c r="A418" s="6" t="s">
        <v>1017</v>
      </c>
      <c r="B418" s="6">
        <v>39.94</v>
      </c>
      <c r="C418" s="6">
        <v>135</v>
      </c>
      <c r="D418" s="6" t="s">
        <v>93</v>
      </c>
      <c r="E418" s="6" t="s">
        <v>92</v>
      </c>
      <c r="F418" s="7">
        <v>45994</v>
      </c>
    </row>
    <row r="419" spans="1:6" x14ac:dyDescent="0.3">
      <c r="A419" s="8" t="s">
        <v>1018</v>
      </c>
      <c r="B419" s="8">
        <v>2.96</v>
      </c>
      <c r="C419" s="8">
        <v>10</v>
      </c>
      <c r="D419" s="8" t="s">
        <v>91</v>
      </c>
      <c r="E419" s="8" t="s">
        <v>92</v>
      </c>
      <c r="F419" s="9">
        <v>45994</v>
      </c>
    </row>
    <row r="420" spans="1:6" x14ac:dyDescent="0.3">
      <c r="A420" s="6" t="s">
        <v>1019</v>
      </c>
      <c r="B420" s="6">
        <v>10.06</v>
      </c>
      <c r="C420" s="6">
        <v>34</v>
      </c>
      <c r="D420" s="6" t="s">
        <v>71</v>
      </c>
      <c r="E420" s="6" t="s">
        <v>92</v>
      </c>
      <c r="F420" s="7">
        <v>45994</v>
      </c>
    </row>
    <row r="421" spans="1:6" x14ac:dyDescent="0.3">
      <c r="A421" s="8" t="s">
        <v>1020</v>
      </c>
      <c r="B421" s="8">
        <v>19.760000000000002</v>
      </c>
      <c r="C421" s="8">
        <v>66.8</v>
      </c>
      <c r="D421" s="8" t="s">
        <v>91</v>
      </c>
      <c r="E421" s="8" t="s">
        <v>92</v>
      </c>
      <c r="F421" s="9">
        <v>45994</v>
      </c>
    </row>
    <row r="422" spans="1:6" x14ac:dyDescent="0.3">
      <c r="A422" s="6" t="s">
        <v>1021</v>
      </c>
      <c r="B422" s="6">
        <v>29.29</v>
      </c>
      <c r="C422" s="6">
        <v>99</v>
      </c>
      <c r="D422" s="6" t="s">
        <v>71</v>
      </c>
      <c r="E422" s="6" t="s">
        <v>92</v>
      </c>
      <c r="F422" s="7">
        <v>45994</v>
      </c>
    </row>
    <row r="423" spans="1:6" x14ac:dyDescent="0.3">
      <c r="A423" s="8" t="s">
        <v>1022</v>
      </c>
      <c r="B423" s="8">
        <v>40.47</v>
      </c>
      <c r="C423" s="8">
        <v>136.80000000000001</v>
      </c>
      <c r="D423" s="8" t="s">
        <v>71</v>
      </c>
      <c r="E423" s="8" t="s">
        <v>92</v>
      </c>
      <c r="F423" s="9">
        <v>45994</v>
      </c>
    </row>
    <row r="424" spans="1:6" x14ac:dyDescent="0.3">
      <c r="A424" s="6" t="s">
        <v>1023</v>
      </c>
      <c r="B424" s="6">
        <v>16.510000000000002</v>
      </c>
      <c r="C424" s="6">
        <v>55.8</v>
      </c>
      <c r="D424" s="6" t="s">
        <v>71</v>
      </c>
      <c r="E424" s="6" t="s">
        <v>92</v>
      </c>
      <c r="F424" s="7">
        <v>45994</v>
      </c>
    </row>
    <row r="425" spans="1:6" x14ac:dyDescent="0.3">
      <c r="A425" s="8" t="s">
        <v>1024</v>
      </c>
      <c r="B425" s="8">
        <v>20.71</v>
      </c>
      <c r="C425" s="8">
        <v>70</v>
      </c>
      <c r="D425" s="8" t="s">
        <v>93</v>
      </c>
      <c r="E425" s="8" t="s">
        <v>92</v>
      </c>
      <c r="F425" s="9">
        <v>45994</v>
      </c>
    </row>
    <row r="426" spans="1:6" x14ac:dyDescent="0.3">
      <c r="A426" s="6" t="s">
        <v>1025</v>
      </c>
      <c r="B426" s="6">
        <v>5.51</v>
      </c>
      <c r="C426" s="6">
        <v>18.62</v>
      </c>
      <c r="D426" s="6" t="s">
        <v>93</v>
      </c>
      <c r="E426" s="6" t="s">
        <v>92</v>
      </c>
      <c r="F426" s="7">
        <v>45994</v>
      </c>
    </row>
    <row r="427" spans="1:6" x14ac:dyDescent="0.3">
      <c r="A427" s="8" t="s">
        <v>1026</v>
      </c>
      <c r="B427" s="8">
        <v>16.510000000000002</v>
      </c>
      <c r="C427" s="8">
        <v>55.8</v>
      </c>
      <c r="D427" s="8" t="s">
        <v>93</v>
      </c>
      <c r="E427" s="8" t="s">
        <v>92</v>
      </c>
      <c r="F427" s="9">
        <v>45994</v>
      </c>
    </row>
    <row r="428" spans="1:6" x14ac:dyDescent="0.3">
      <c r="A428" s="6" t="s">
        <v>1027</v>
      </c>
      <c r="B428" s="6">
        <v>25.21</v>
      </c>
      <c r="C428" s="6">
        <v>85.2</v>
      </c>
      <c r="D428" s="6" t="s">
        <v>93</v>
      </c>
      <c r="E428" s="6" t="s">
        <v>92</v>
      </c>
      <c r="F428" s="7">
        <v>45994</v>
      </c>
    </row>
    <row r="429" spans="1:6" x14ac:dyDescent="0.3">
      <c r="A429" s="8" t="s">
        <v>1028</v>
      </c>
      <c r="B429" s="8">
        <v>23.34</v>
      </c>
      <c r="C429" s="8">
        <v>78.900000000000006</v>
      </c>
      <c r="D429" s="8" t="s">
        <v>93</v>
      </c>
      <c r="E429" s="8" t="s">
        <v>92</v>
      </c>
      <c r="F429" s="9">
        <v>45994</v>
      </c>
    </row>
    <row r="430" spans="1:6" x14ac:dyDescent="0.3">
      <c r="A430" s="6" t="s">
        <v>1029</v>
      </c>
      <c r="B430" s="6">
        <v>26.54</v>
      </c>
      <c r="C430" s="6">
        <v>89.7</v>
      </c>
      <c r="D430" s="6" t="s">
        <v>93</v>
      </c>
      <c r="E430" s="6" t="s">
        <v>92</v>
      </c>
      <c r="F430" s="7">
        <v>45994</v>
      </c>
    </row>
    <row r="431" spans="1:6" x14ac:dyDescent="0.3">
      <c r="A431" s="8" t="s">
        <v>1030</v>
      </c>
      <c r="B431" s="8">
        <v>547.01</v>
      </c>
      <c r="C431" s="8">
        <v>547.01</v>
      </c>
      <c r="D431" s="8" t="s">
        <v>93</v>
      </c>
      <c r="E431" s="8" t="s">
        <v>92</v>
      </c>
      <c r="F431" s="9">
        <v>45994</v>
      </c>
    </row>
    <row r="432" spans="1:6" x14ac:dyDescent="0.3">
      <c r="A432" s="6" t="s">
        <v>1031</v>
      </c>
      <c r="B432" s="6">
        <v>4.4400000000000004</v>
      </c>
      <c r="C432" s="6">
        <v>15</v>
      </c>
      <c r="D432" s="6" t="s">
        <v>71</v>
      </c>
      <c r="E432" s="6" t="s">
        <v>92</v>
      </c>
      <c r="F432" s="7">
        <v>45994</v>
      </c>
    </row>
    <row r="433" spans="1:6" x14ac:dyDescent="0.3">
      <c r="A433" s="8" t="s">
        <v>1032</v>
      </c>
      <c r="B433" s="8">
        <v>6.39</v>
      </c>
      <c r="C433" s="8">
        <v>21.6</v>
      </c>
      <c r="D433" s="8" t="s">
        <v>71</v>
      </c>
      <c r="E433" s="8" t="s">
        <v>92</v>
      </c>
      <c r="F433" s="9">
        <v>45994</v>
      </c>
    </row>
    <row r="434" spans="1:6" x14ac:dyDescent="0.3">
      <c r="A434" s="6" t="s">
        <v>1033</v>
      </c>
      <c r="B434" s="6">
        <v>7.28</v>
      </c>
      <c r="C434" s="6">
        <v>24.6</v>
      </c>
      <c r="D434" s="6" t="s">
        <v>71</v>
      </c>
      <c r="E434" s="6" t="s">
        <v>92</v>
      </c>
      <c r="F434" s="7">
        <v>45994</v>
      </c>
    </row>
    <row r="435" spans="1:6" x14ac:dyDescent="0.3">
      <c r="A435" s="8" t="s">
        <v>1034</v>
      </c>
      <c r="B435" s="8">
        <v>25.15</v>
      </c>
      <c r="C435" s="8">
        <v>85</v>
      </c>
      <c r="D435" s="8" t="s">
        <v>71</v>
      </c>
      <c r="E435" s="8" t="s">
        <v>92</v>
      </c>
      <c r="F435" s="9">
        <v>45994</v>
      </c>
    </row>
    <row r="436" spans="1:6" x14ac:dyDescent="0.3">
      <c r="A436" s="6" t="s">
        <v>1035</v>
      </c>
      <c r="B436" s="6">
        <v>3.35</v>
      </c>
      <c r="C436" s="6">
        <v>11.32</v>
      </c>
      <c r="D436" s="6" t="s">
        <v>71</v>
      </c>
      <c r="E436" s="6" t="s">
        <v>92</v>
      </c>
      <c r="F436" s="7">
        <v>45994</v>
      </c>
    </row>
    <row r="437" spans="1:6" x14ac:dyDescent="0.3">
      <c r="A437" s="8" t="s">
        <v>1036</v>
      </c>
      <c r="B437" s="8">
        <v>18.46</v>
      </c>
      <c r="C437" s="8">
        <v>62.4</v>
      </c>
      <c r="D437" s="8" t="s">
        <v>91</v>
      </c>
      <c r="E437" s="8" t="s">
        <v>92</v>
      </c>
      <c r="F437" s="9">
        <v>45993</v>
      </c>
    </row>
    <row r="438" spans="1:6" x14ac:dyDescent="0.3">
      <c r="A438" s="6" t="s">
        <v>1037</v>
      </c>
      <c r="B438" s="6">
        <v>15.18</v>
      </c>
      <c r="C438" s="6">
        <v>51.3</v>
      </c>
      <c r="D438" s="6" t="s">
        <v>91</v>
      </c>
      <c r="E438" s="6" t="s">
        <v>92</v>
      </c>
      <c r="F438" s="7">
        <v>45993</v>
      </c>
    </row>
    <row r="439" spans="1:6" x14ac:dyDescent="0.3">
      <c r="A439" s="8" t="s">
        <v>1038</v>
      </c>
      <c r="B439" s="8">
        <v>13.02</v>
      </c>
      <c r="C439" s="8">
        <v>44</v>
      </c>
      <c r="D439" s="8" t="s">
        <v>91</v>
      </c>
      <c r="E439" s="8" t="s">
        <v>92</v>
      </c>
      <c r="F439" s="9">
        <v>45993</v>
      </c>
    </row>
    <row r="440" spans="1:6" x14ac:dyDescent="0.3">
      <c r="A440" s="6" t="s">
        <v>1039</v>
      </c>
      <c r="B440" s="6">
        <v>2.96</v>
      </c>
      <c r="C440" s="6">
        <v>10</v>
      </c>
      <c r="D440" s="6" t="s">
        <v>91</v>
      </c>
      <c r="E440" s="6" t="s">
        <v>92</v>
      </c>
      <c r="F440" s="7">
        <v>45993</v>
      </c>
    </row>
    <row r="441" spans="1:6" x14ac:dyDescent="0.3">
      <c r="A441" s="8" t="s">
        <v>1040</v>
      </c>
      <c r="B441" s="8">
        <v>44.84</v>
      </c>
      <c r="C441" s="8">
        <v>44.84</v>
      </c>
      <c r="D441" s="8" t="s">
        <v>71</v>
      </c>
      <c r="E441" s="8" t="s">
        <v>92</v>
      </c>
      <c r="F441" s="9">
        <v>45993</v>
      </c>
    </row>
    <row r="442" spans="1:6" x14ac:dyDescent="0.3">
      <c r="A442" s="6" t="s">
        <v>1041</v>
      </c>
      <c r="B442" s="6">
        <v>44.84</v>
      </c>
      <c r="C442" s="6">
        <v>44.84</v>
      </c>
      <c r="D442" s="6" t="s">
        <v>71</v>
      </c>
      <c r="E442" s="6" t="s">
        <v>92</v>
      </c>
      <c r="F442" s="7">
        <v>45993</v>
      </c>
    </row>
    <row r="443" spans="1:6" x14ac:dyDescent="0.3">
      <c r="A443" s="8" t="s">
        <v>1042</v>
      </c>
      <c r="B443" s="8">
        <v>7.45</v>
      </c>
      <c r="C443" s="8">
        <v>25.17</v>
      </c>
      <c r="D443" s="8" t="s">
        <v>91</v>
      </c>
      <c r="E443" s="8" t="s">
        <v>92</v>
      </c>
      <c r="F443" s="9">
        <v>45993</v>
      </c>
    </row>
    <row r="444" spans="1:6" x14ac:dyDescent="0.3">
      <c r="A444" s="6" t="s">
        <v>1043</v>
      </c>
      <c r="B444" s="6">
        <v>8.91</v>
      </c>
      <c r="C444" s="6">
        <v>7.71</v>
      </c>
      <c r="D444" s="6" t="s">
        <v>91</v>
      </c>
      <c r="E444" s="6" t="s">
        <v>92</v>
      </c>
      <c r="F444" s="7">
        <v>45993</v>
      </c>
    </row>
    <row r="445" spans="1:6" x14ac:dyDescent="0.3">
      <c r="A445" s="8" t="s">
        <v>1044</v>
      </c>
      <c r="B445" s="8">
        <v>5.0199999999999996</v>
      </c>
      <c r="C445" s="8">
        <v>5.0199999999999996</v>
      </c>
      <c r="D445" s="8" t="s">
        <v>94</v>
      </c>
      <c r="E445" s="8" t="s">
        <v>92</v>
      </c>
      <c r="F445" s="9">
        <v>45994</v>
      </c>
    </row>
    <row r="446" spans="1:6" x14ac:dyDescent="0.3">
      <c r="A446" s="6" t="s">
        <v>1045</v>
      </c>
      <c r="B446" s="6">
        <v>118.04</v>
      </c>
      <c r="C446" s="6">
        <v>398</v>
      </c>
      <c r="D446" s="6" t="s">
        <v>91</v>
      </c>
      <c r="E446" s="6" t="s">
        <v>92</v>
      </c>
      <c r="F446" s="7">
        <v>45994</v>
      </c>
    </row>
    <row r="447" spans="1:6" x14ac:dyDescent="0.3">
      <c r="A447" s="8" t="s">
        <v>1046</v>
      </c>
      <c r="B447" s="8">
        <v>355.6</v>
      </c>
      <c r="C447" s="8">
        <v>1199</v>
      </c>
      <c r="D447" s="8" t="s">
        <v>91</v>
      </c>
      <c r="E447" s="8" t="s">
        <v>92</v>
      </c>
      <c r="F447" s="9">
        <v>45994</v>
      </c>
    </row>
    <row r="448" spans="1:6" x14ac:dyDescent="0.3">
      <c r="A448" s="6" t="s">
        <v>1047</v>
      </c>
      <c r="B448" s="6">
        <v>7.41</v>
      </c>
      <c r="C448" s="6">
        <v>25</v>
      </c>
      <c r="D448" s="6" t="s">
        <v>93</v>
      </c>
      <c r="E448" s="6" t="s">
        <v>92</v>
      </c>
      <c r="F448" s="7">
        <v>45994</v>
      </c>
    </row>
    <row r="449" spans="1:6" x14ac:dyDescent="0.3">
      <c r="A449" s="8" t="s">
        <v>1048</v>
      </c>
      <c r="B449" s="8">
        <v>5.93</v>
      </c>
      <c r="C449" s="8">
        <v>20</v>
      </c>
      <c r="D449" s="8" t="s">
        <v>93</v>
      </c>
      <c r="E449" s="8" t="s">
        <v>92</v>
      </c>
      <c r="F449" s="9">
        <v>45994</v>
      </c>
    </row>
    <row r="450" spans="1:6" x14ac:dyDescent="0.3">
      <c r="A450" s="6" t="s">
        <v>1049</v>
      </c>
      <c r="B450" s="6">
        <v>2.46</v>
      </c>
      <c r="C450" s="6">
        <v>8.3000000000000007</v>
      </c>
      <c r="D450" s="6" t="s">
        <v>91</v>
      </c>
      <c r="E450" s="6" t="s">
        <v>92</v>
      </c>
      <c r="F450" s="7">
        <v>45994</v>
      </c>
    </row>
    <row r="451" spans="1:6" x14ac:dyDescent="0.3">
      <c r="A451" s="8" t="s">
        <v>1050</v>
      </c>
      <c r="B451" s="8">
        <v>13.32</v>
      </c>
      <c r="C451" s="8">
        <v>44.9</v>
      </c>
      <c r="D451" s="8" t="s">
        <v>71</v>
      </c>
      <c r="E451" s="8" t="s">
        <v>92</v>
      </c>
      <c r="F451" s="9">
        <v>45994</v>
      </c>
    </row>
    <row r="452" spans="1:6" x14ac:dyDescent="0.3">
      <c r="A452" s="6" t="s">
        <v>1051</v>
      </c>
      <c r="B452" s="6">
        <v>11.66</v>
      </c>
      <c r="C452" s="6">
        <v>39.299999999999997</v>
      </c>
      <c r="D452" s="6" t="s">
        <v>71</v>
      </c>
      <c r="E452" s="6" t="s">
        <v>92</v>
      </c>
      <c r="F452" s="7">
        <v>45994</v>
      </c>
    </row>
    <row r="453" spans="1:6" x14ac:dyDescent="0.3">
      <c r="A453" s="8" t="s">
        <v>1052</v>
      </c>
      <c r="B453" s="8">
        <v>58.7</v>
      </c>
      <c r="C453" s="8">
        <v>197.92</v>
      </c>
      <c r="D453" s="8" t="s">
        <v>91</v>
      </c>
      <c r="E453" s="8" t="s">
        <v>92</v>
      </c>
      <c r="F453" s="9">
        <v>45993</v>
      </c>
    </row>
    <row r="454" spans="1:6" x14ac:dyDescent="0.3">
      <c r="A454" s="6" t="s">
        <v>1053</v>
      </c>
      <c r="B454" s="6">
        <v>78.86</v>
      </c>
      <c r="C454" s="6">
        <v>265.91000000000003</v>
      </c>
      <c r="D454" s="6" t="s">
        <v>91</v>
      </c>
      <c r="E454" s="6" t="s">
        <v>92</v>
      </c>
      <c r="F454" s="7">
        <v>45993</v>
      </c>
    </row>
    <row r="455" spans="1:6" x14ac:dyDescent="0.3">
      <c r="A455" s="8" t="s">
        <v>1054</v>
      </c>
      <c r="B455" s="8">
        <v>65.819999999999993</v>
      </c>
      <c r="C455" s="8">
        <v>221.92</v>
      </c>
      <c r="D455" s="8" t="s">
        <v>91</v>
      </c>
      <c r="E455" s="8" t="s">
        <v>92</v>
      </c>
      <c r="F455" s="9">
        <v>45993</v>
      </c>
    </row>
    <row r="456" spans="1:6" x14ac:dyDescent="0.3">
      <c r="A456" s="6" t="s">
        <v>1055</v>
      </c>
      <c r="B456" s="6">
        <v>9.7899999999999991</v>
      </c>
      <c r="C456" s="6">
        <v>33</v>
      </c>
      <c r="D456" s="6" t="s">
        <v>71</v>
      </c>
      <c r="E456" s="6" t="s">
        <v>92</v>
      </c>
      <c r="F456" s="7">
        <v>45993</v>
      </c>
    </row>
    <row r="457" spans="1:6" x14ac:dyDescent="0.3">
      <c r="A457" s="8" t="s">
        <v>1056</v>
      </c>
      <c r="B457" s="8">
        <v>23.73</v>
      </c>
      <c r="C457" s="8">
        <v>80</v>
      </c>
      <c r="D457" s="8" t="s">
        <v>91</v>
      </c>
      <c r="E457" s="8" t="s">
        <v>92</v>
      </c>
      <c r="F457" s="9">
        <v>45993</v>
      </c>
    </row>
    <row r="458" spans="1:6" x14ac:dyDescent="0.3">
      <c r="A458" s="6" t="s">
        <v>1057</v>
      </c>
      <c r="B458" s="6">
        <v>23.99</v>
      </c>
      <c r="C458" s="6">
        <v>80.900000000000006</v>
      </c>
      <c r="D458" s="6" t="s">
        <v>71</v>
      </c>
      <c r="E458" s="6" t="s">
        <v>92</v>
      </c>
      <c r="F458" s="7">
        <v>45993</v>
      </c>
    </row>
    <row r="459" spans="1:6" x14ac:dyDescent="0.3">
      <c r="A459" s="8" t="s">
        <v>1058</v>
      </c>
      <c r="B459" s="8">
        <v>5.93</v>
      </c>
      <c r="C459" s="8">
        <v>20</v>
      </c>
      <c r="D459" s="8" t="s">
        <v>71</v>
      </c>
      <c r="E459" s="8" t="s">
        <v>92</v>
      </c>
      <c r="F459" s="9">
        <v>45993</v>
      </c>
    </row>
    <row r="460" spans="1:6" x14ac:dyDescent="0.3">
      <c r="A460" s="6" t="s">
        <v>1059</v>
      </c>
      <c r="B460" s="6">
        <v>44.49</v>
      </c>
      <c r="C460" s="6">
        <v>150</v>
      </c>
      <c r="D460" s="6" t="s">
        <v>71</v>
      </c>
      <c r="E460" s="6" t="s">
        <v>92</v>
      </c>
      <c r="F460" s="7">
        <v>45993</v>
      </c>
    </row>
    <row r="461" spans="1:6" x14ac:dyDescent="0.3">
      <c r="A461" s="8" t="s">
        <v>1060</v>
      </c>
      <c r="B461" s="8">
        <v>23.99</v>
      </c>
      <c r="C461" s="8">
        <v>80.900000000000006</v>
      </c>
      <c r="D461" s="8" t="s">
        <v>71</v>
      </c>
      <c r="E461" s="8" t="s">
        <v>92</v>
      </c>
      <c r="F461" s="9">
        <v>45993</v>
      </c>
    </row>
    <row r="462" spans="1:6" x14ac:dyDescent="0.3">
      <c r="A462" s="6" t="s">
        <v>1061</v>
      </c>
      <c r="B462" s="6">
        <v>14.03</v>
      </c>
      <c r="C462" s="6">
        <v>47.3</v>
      </c>
      <c r="D462" s="6" t="s">
        <v>71</v>
      </c>
      <c r="E462" s="6" t="s">
        <v>92</v>
      </c>
      <c r="F462" s="7">
        <v>45993</v>
      </c>
    </row>
    <row r="463" spans="1:6" x14ac:dyDescent="0.3">
      <c r="A463" s="8" t="s">
        <v>1062</v>
      </c>
      <c r="B463" s="8">
        <v>24.91</v>
      </c>
      <c r="C463" s="8">
        <v>84</v>
      </c>
      <c r="D463" s="8" t="s">
        <v>71</v>
      </c>
      <c r="E463" s="8" t="s">
        <v>92</v>
      </c>
      <c r="F463" s="9">
        <v>45993</v>
      </c>
    </row>
    <row r="464" spans="1:6" x14ac:dyDescent="0.3">
      <c r="A464" s="6" t="s">
        <v>1063</v>
      </c>
      <c r="B464" s="6">
        <v>0.68</v>
      </c>
      <c r="C464" s="6">
        <v>2.2999999999999998</v>
      </c>
      <c r="D464" s="6" t="s">
        <v>91</v>
      </c>
      <c r="E464" s="6" t="s">
        <v>92</v>
      </c>
      <c r="F464" s="7">
        <v>45993</v>
      </c>
    </row>
    <row r="465" spans="1:6" x14ac:dyDescent="0.3">
      <c r="A465" s="8" t="s">
        <v>1064</v>
      </c>
      <c r="B465" s="8">
        <v>17.38</v>
      </c>
      <c r="C465" s="8">
        <v>58.59</v>
      </c>
      <c r="D465" s="8" t="s">
        <v>91</v>
      </c>
      <c r="E465" s="8" t="s">
        <v>92</v>
      </c>
      <c r="F465" s="9">
        <v>45993</v>
      </c>
    </row>
    <row r="466" spans="1:6" x14ac:dyDescent="0.3">
      <c r="A466" s="6" t="s">
        <v>1065</v>
      </c>
      <c r="B466" s="6">
        <v>7.41</v>
      </c>
      <c r="C466" s="6">
        <v>24.99</v>
      </c>
      <c r="D466" s="6" t="s">
        <v>91</v>
      </c>
      <c r="E466" s="6" t="s">
        <v>92</v>
      </c>
      <c r="F466" s="7">
        <v>45993</v>
      </c>
    </row>
    <row r="467" spans="1:6" x14ac:dyDescent="0.3">
      <c r="A467" s="8" t="s">
        <v>1066</v>
      </c>
      <c r="B467" s="8">
        <v>8.8699999999999992</v>
      </c>
      <c r="C467" s="8">
        <v>29.9</v>
      </c>
      <c r="D467" s="8" t="s">
        <v>91</v>
      </c>
      <c r="E467" s="8" t="s">
        <v>92</v>
      </c>
      <c r="F467" s="9">
        <v>45993</v>
      </c>
    </row>
    <row r="468" spans="1:6" x14ac:dyDescent="0.3">
      <c r="A468" s="6" t="s">
        <v>1067</v>
      </c>
      <c r="B468" s="6">
        <v>34.049999999999997</v>
      </c>
      <c r="C468" s="6">
        <v>114.8</v>
      </c>
      <c r="D468" s="6" t="s">
        <v>91</v>
      </c>
      <c r="E468" s="6" t="s">
        <v>92</v>
      </c>
      <c r="F468" s="7">
        <v>45993</v>
      </c>
    </row>
    <row r="469" spans="1:6" x14ac:dyDescent="0.3">
      <c r="A469" s="8" t="s">
        <v>1068</v>
      </c>
      <c r="B469" s="8">
        <v>35.53</v>
      </c>
      <c r="C469" s="8">
        <v>119.8</v>
      </c>
      <c r="D469" s="8" t="s">
        <v>91</v>
      </c>
      <c r="E469" s="8" t="s">
        <v>92</v>
      </c>
      <c r="F469" s="9">
        <v>45993</v>
      </c>
    </row>
    <row r="470" spans="1:6" x14ac:dyDescent="0.3">
      <c r="A470" s="6" t="s">
        <v>1069</v>
      </c>
      <c r="B470" s="6">
        <v>6.61</v>
      </c>
      <c r="C470" s="6">
        <v>22.3</v>
      </c>
      <c r="D470" s="6" t="s">
        <v>91</v>
      </c>
      <c r="E470" s="6" t="s">
        <v>92</v>
      </c>
      <c r="F470" s="7">
        <v>45993</v>
      </c>
    </row>
    <row r="471" spans="1:6" x14ac:dyDescent="0.3">
      <c r="A471" s="8" t="s">
        <v>1070</v>
      </c>
      <c r="B471" s="8">
        <v>49.2</v>
      </c>
      <c r="C471" s="8">
        <v>165.9</v>
      </c>
      <c r="D471" s="8" t="s">
        <v>91</v>
      </c>
      <c r="E471" s="8" t="s">
        <v>92</v>
      </c>
      <c r="F471" s="9">
        <v>45993</v>
      </c>
    </row>
    <row r="472" spans="1:6" x14ac:dyDescent="0.3">
      <c r="A472" s="6" t="s">
        <v>1071</v>
      </c>
      <c r="B472" s="6">
        <v>26.8</v>
      </c>
      <c r="C472" s="6">
        <v>90.36</v>
      </c>
      <c r="D472" s="6" t="s">
        <v>91</v>
      </c>
      <c r="E472" s="6" t="s">
        <v>92</v>
      </c>
      <c r="F472" s="7">
        <v>45993</v>
      </c>
    </row>
    <row r="473" spans="1:6" x14ac:dyDescent="0.3">
      <c r="A473" s="8" t="s">
        <v>1072</v>
      </c>
      <c r="B473" s="8">
        <v>5.93</v>
      </c>
      <c r="C473" s="8">
        <v>20</v>
      </c>
      <c r="D473" s="8" t="s">
        <v>71</v>
      </c>
      <c r="E473" s="8" t="s">
        <v>92</v>
      </c>
      <c r="F473" s="9">
        <v>45993</v>
      </c>
    </row>
    <row r="474" spans="1:6" x14ac:dyDescent="0.3">
      <c r="A474" s="6" t="s">
        <v>1073</v>
      </c>
      <c r="B474" s="6">
        <v>3</v>
      </c>
      <c r="C474" s="6">
        <v>10.1</v>
      </c>
      <c r="D474" s="6" t="s">
        <v>91</v>
      </c>
      <c r="E474" s="6" t="s">
        <v>92</v>
      </c>
      <c r="F474" s="7">
        <v>45994</v>
      </c>
    </row>
    <row r="475" spans="1:6" x14ac:dyDescent="0.3">
      <c r="A475" s="8" t="s">
        <v>1074</v>
      </c>
      <c r="B475" s="8">
        <v>11.23</v>
      </c>
      <c r="C475" s="8">
        <v>37.79</v>
      </c>
      <c r="D475" s="8" t="s">
        <v>91</v>
      </c>
      <c r="E475" s="8" t="s">
        <v>92</v>
      </c>
      <c r="F475" s="9">
        <v>45994</v>
      </c>
    </row>
    <row r="476" spans="1:6" x14ac:dyDescent="0.3">
      <c r="A476" s="6" t="s">
        <v>1075</v>
      </c>
      <c r="B476" s="6">
        <v>10.67</v>
      </c>
      <c r="C476" s="6">
        <v>35.9</v>
      </c>
      <c r="D476" s="6" t="s">
        <v>91</v>
      </c>
      <c r="E476" s="6" t="s">
        <v>92</v>
      </c>
      <c r="F476" s="7">
        <v>45994</v>
      </c>
    </row>
    <row r="477" spans="1:6" x14ac:dyDescent="0.3">
      <c r="A477" s="8" t="s">
        <v>1076</v>
      </c>
      <c r="B477" s="8">
        <v>112.35</v>
      </c>
      <c r="C477" s="8">
        <v>378</v>
      </c>
      <c r="D477" s="8" t="s">
        <v>91</v>
      </c>
      <c r="E477" s="8" t="s">
        <v>92</v>
      </c>
      <c r="F477" s="9">
        <v>45994</v>
      </c>
    </row>
    <row r="478" spans="1:6" x14ac:dyDescent="0.3">
      <c r="A478" s="6" t="s">
        <v>1077</v>
      </c>
      <c r="B478" s="6">
        <v>23.77</v>
      </c>
      <c r="C478" s="6">
        <v>79.989999999999995</v>
      </c>
      <c r="D478" s="6" t="s">
        <v>91</v>
      </c>
      <c r="E478" s="6" t="s">
        <v>92</v>
      </c>
      <c r="F478" s="7">
        <v>45994</v>
      </c>
    </row>
    <row r="479" spans="1:6" x14ac:dyDescent="0.3">
      <c r="A479" s="8" t="s">
        <v>1078</v>
      </c>
      <c r="B479" s="8">
        <v>16.88</v>
      </c>
      <c r="C479" s="8">
        <v>56.8</v>
      </c>
      <c r="D479" s="8" t="s">
        <v>93</v>
      </c>
      <c r="E479" s="8" t="s">
        <v>92</v>
      </c>
      <c r="F479" s="9">
        <v>45994</v>
      </c>
    </row>
    <row r="480" spans="1:6" x14ac:dyDescent="0.3">
      <c r="A480" s="6" t="s">
        <v>1079</v>
      </c>
      <c r="B480" s="6">
        <v>16.79</v>
      </c>
      <c r="C480" s="6">
        <v>56.5</v>
      </c>
      <c r="D480" s="6" t="s">
        <v>93</v>
      </c>
      <c r="E480" s="6" t="s">
        <v>92</v>
      </c>
      <c r="F480" s="7">
        <v>45994</v>
      </c>
    </row>
    <row r="481" spans="1:6" x14ac:dyDescent="0.3">
      <c r="A481" s="8" t="s">
        <v>1080</v>
      </c>
      <c r="B481" s="8">
        <v>2.97</v>
      </c>
      <c r="C481" s="8">
        <v>10</v>
      </c>
      <c r="D481" s="8" t="s">
        <v>93</v>
      </c>
      <c r="E481" s="8" t="s">
        <v>92</v>
      </c>
      <c r="F481" s="9">
        <v>45994</v>
      </c>
    </row>
    <row r="482" spans="1:6" x14ac:dyDescent="0.3">
      <c r="A482" s="6" t="s">
        <v>1081</v>
      </c>
      <c r="B482" s="6">
        <v>14.86</v>
      </c>
      <c r="C482" s="6">
        <v>49.99</v>
      </c>
      <c r="D482" s="6" t="s">
        <v>91</v>
      </c>
      <c r="E482" s="6" t="s">
        <v>92</v>
      </c>
      <c r="F482" s="7">
        <v>45994</v>
      </c>
    </row>
    <row r="483" spans="1:6" x14ac:dyDescent="0.3">
      <c r="A483" s="8" t="s">
        <v>1082</v>
      </c>
      <c r="B483" s="8">
        <v>12.42</v>
      </c>
      <c r="C483" s="8">
        <v>41.8</v>
      </c>
      <c r="D483" s="8" t="s">
        <v>93</v>
      </c>
      <c r="E483" s="8" t="s">
        <v>92</v>
      </c>
      <c r="F483" s="9">
        <v>45994</v>
      </c>
    </row>
    <row r="484" spans="1:6" x14ac:dyDescent="0.3">
      <c r="A484" s="6" t="s">
        <v>1083</v>
      </c>
      <c r="B484" s="6">
        <v>23.77</v>
      </c>
      <c r="C484" s="6">
        <v>79.989999999999995</v>
      </c>
      <c r="D484" s="6" t="s">
        <v>93</v>
      </c>
      <c r="E484" s="6" t="s">
        <v>92</v>
      </c>
      <c r="F484" s="7">
        <v>45994</v>
      </c>
    </row>
    <row r="485" spans="1:6" x14ac:dyDescent="0.3">
      <c r="A485" s="8" t="s">
        <v>1084</v>
      </c>
      <c r="B485" s="8">
        <v>110.57</v>
      </c>
      <c r="C485" s="8">
        <v>372</v>
      </c>
      <c r="D485" s="8" t="s">
        <v>91</v>
      </c>
      <c r="E485" s="8" t="s">
        <v>92</v>
      </c>
      <c r="F485" s="9">
        <v>45994</v>
      </c>
    </row>
    <row r="486" spans="1:6" x14ac:dyDescent="0.3">
      <c r="A486" s="6" t="s">
        <v>1085</v>
      </c>
      <c r="B486" s="6">
        <v>85.33</v>
      </c>
      <c r="C486" s="6">
        <v>287.10000000000002</v>
      </c>
      <c r="D486" s="6" t="s">
        <v>91</v>
      </c>
      <c r="E486" s="6" t="s">
        <v>92</v>
      </c>
      <c r="F486" s="7">
        <v>45994</v>
      </c>
    </row>
    <row r="487" spans="1:6" x14ac:dyDescent="0.3">
      <c r="A487" s="8" t="s">
        <v>1086</v>
      </c>
      <c r="B487" s="8">
        <v>11.95</v>
      </c>
      <c r="C487" s="8">
        <v>40.200000000000003</v>
      </c>
      <c r="D487" s="8" t="s">
        <v>93</v>
      </c>
      <c r="E487" s="8" t="s">
        <v>92</v>
      </c>
      <c r="F487" s="9">
        <v>45994</v>
      </c>
    </row>
    <row r="488" spans="1:6" x14ac:dyDescent="0.3">
      <c r="A488" s="6" t="s">
        <v>1087</v>
      </c>
      <c r="B488" s="6">
        <v>10.4</v>
      </c>
      <c r="C488" s="6">
        <v>35</v>
      </c>
      <c r="D488" s="6" t="s">
        <v>93</v>
      </c>
      <c r="E488" s="6" t="s">
        <v>92</v>
      </c>
      <c r="F488" s="7">
        <v>45994</v>
      </c>
    </row>
    <row r="489" spans="1:6" x14ac:dyDescent="0.3">
      <c r="A489" s="8" t="s">
        <v>1088</v>
      </c>
      <c r="B489" s="8">
        <v>7.37</v>
      </c>
      <c r="C489" s="8">
        <v>24.8</v>
      </c>
      <c r="D489" s="8" t="s">
        <v>93</v>
      </c>
      <c r="E489" s="8" t="s">
        <v>92</v>
      </c>
      <c r="F489" s="9">
        <v>45994</v>
      </c>
    </row>
    <row r="490" spans="1:6" x14ac:dyDescent="0.3">
      <c r="A490" s="6" t="s">
        <v>1089</v>
      </c>
      <c r="B490" s="6">
        <v>14.83</v>
      </c>
      <c r="C490" s="6">
        <v>49.9</v>
      </c>
      <c r="D490" s="6" t="s">
        <v>93</v>
      </c>
      <c r="E490" s="6" t="s">
        <v>92</v>
      </c>
      <c r="F490" s="7">
        <v>45994</v>
      </c>
    </row>
    <row r="491" spans="1:6" x14ac:dyDescent="0.3">
      <c r="A491" s="8" t="s">
        <v>1090</v>
      </c>
      <c r="B491" s="8">
        <v>6.12</v>
      </c>
      <c r="C491" s="8">
        <v>20.6</v>
      </c>
      <c r="D491" s="8" t="s">
        <v>93</v>
      </c>
      <c r="E491" s="8" t="s">
        <v>92</v>
      </c>
      <c r="F491" s="9">
        <v>45994</v>
      </c>
    </row>
    <row r="492" spans="1:6" x14ac:dyDescent="0.3">
      <c r="A492" s="6" t="s">
        <v>1091</v>
      </c>
      <c r="B492" s="6">
        <v>11.12</v>
      </c>
      <c r="C492" s="6">
        <v>37.4</v>
      </c>
      <c r="D492" s="6" t="s">
        <v>93</v>
      </c>
      <c r="E492" s="6" t="s">
        <v>92</v>
      </c>
      <c r="F492" s="7">
        <v>45994</v>
      </c>
    </row>
    <row r="493" spans="1:6" x14ac:dyDescent="0.3">
      <c r="A493" s="8" t="s">
        <v>1092</v>
      </c>
      <c r="B493" s="8">
        <v>13.37</v>
      </c>
      <c r="C493" s="8">
        <v>45</v>
      </c>
      <c r="D493" s="8" t="s">
        <v>71</v>
      </c>
      <c r="E493" s="8" t="s">
        <v>92</v>
      </c>
      <c r="F493" s="9">
        <v>45994</v>
      </c>
    </row>
    <row r="494" spans="1:6" x14ac:dyDescent="0.3">
      <c r="A494" s="6" t="s">
        <v>1093</v>
      </c>
      <c r="B494" s="6">
        <v>17.420000000000002</v>
      </c>
      <c r="C494" s="6">
        <v>58.6</v>
      </c>
      <c r="D494" s="6" t="s">
        <v>71</v>
      </c>
      <c r="E494" s="6" t="s">
        <v>92</v>
      </c>
      <c r="F494" s="7">
        <v>45994</v>
      </c>
    </row>
    <row r="495" spans="1:6" x14ac:dyDescent="0.3">
      <c r="A495" s="8" t="s">
        <v>1094</v>
      </c>
      <c r="B495" s="8">
        <v>7.81</v>
      </c>
      <c r="C495" s="8">
        <v>26.29</v>
      </c>
      <c r="D495" s="8" t="s">
        <v>93</v>
      </c>
      <c r="E495" s="8" t="s">
        <v>92</v>
      </c>
      <c r="F495" s="9">
        <v>45993</v>
      </c>
    </row>
    <row r="496" spans="1:6" x14ac:dyDescent="0.3">
      <c r="A496" s="6" t="s">
        <v>1095</v>
      </c>
      <c r="B496" s="6">
        <v>18.96</v>
      </c>
      <c r="C496" s="6">
        <v>63.8</v>
      </c>
      <c r="D496" s="6" t="s">
        <v>93</v>
      </c>
      <c r="E496" s="6" t="s">
        <v>92</v>
      </c>
      <c r="F496" s="7">
        <v>45993</v>
      </c>
    </row>
    <row r="497" spans="1:6" x14ac:dyDescent="0.3">
      <c r="A497" s="8" t="s">
        <v>1096</v>
      </c>
      <c r="B497" s="8">
        <v>0.28999999999999998</v>
      </c>
      <c r="C497" s="8">
        <v>0.99</v>
      </c>
      <c r="D497" s="8" t="s">
        <v>93</v>
      </c>
      <c r="E497" s="8" t="s">
        <v>92</v>
      </c>
      <c r="F497" s="9">
        <v>45993</v>
      </c>
    </row>
    <row r="498" spans="1:6" x14ac:dyDescent="0.3">
      <c r="A498" s="6" t="s">
        <v>1097</v>
      </c>
      <c r="B498" s="6">
        <v>8.58</v>
      </c>
      <c r="C498" s="6">
        <v>28.87</v>
      </c>
      <c r="D498" s="6" t="s">
        <v>93</v>
      </c>
      <c r="E498" s="6" t="s">
        <v>92</v>
      </c>
      <c r="F498" s="7">
        <v>45993</v>
      </c>
    </row>
    <row r="499" spans="1:6" x14ac:dyDescent="0.3">
      <c r="A499" s="8" t="s">
        <v>1098</v>
      </c>
      <c r="B499" s="8">
        <v>39.049999999999997</v>
      </c>
      <c r="C499" s="8">
        <v>131.4</v>
      </c>
      <c r="D499" s="8" t="s">
        <v>93</v>
      </c>
      <c r="E499" s="8" t="s">
        <v>92</v>
      </c>
      <c r="F499" s="9">
        <v>45993</v>
      </c>
    </row>
    <row r="500" spans="1:6" x14ac:dyDescent="0.3">
      <c r="A500" s="6" t="s">
        <v>1099</v>
      </c>
      <c r="B500" s="6">
        <v>49.93</v>
      </c>
      <c r="C500" s="6">
        <v>168</v>
      </c>
      <c r="D500" s="6" t="s">
        <v>91</v>
      </c>
      <c r="E500" s="6" t="s">
        <v>92</v>
      </c>
      <c r="F500" s="7">
        <v>45993</v>
      </c>
    </row>
    <row r="501" spans="1:6" x14ac:dyDescent="0.3">
      <c r="A501" s="8" t="s">
        <v>1100</v>
      </c>
      <c r="B501" s="8">
        <v>43.1</v>
      </c>
      <c r="C501" s="8">
        <v>145</v>
      </c>
      <c r="D501" s="8" t="s">
        <v>91</v>
      </c>
      <c r="E501" s="8" t="s">
        <v>92</v>
      </c>
      <c r="F501" s="9">
        <v>45993</v>
      </c>
    </row>
    <row r="502" spans="1:6" x14ac:dyDescent="0.3">
      <c r="A502" s="6" t="s">
        <v>1101</v>
      </c>
      <c r="B502" s="6">
        <v>58.84</v>
      </c>
      <c r="C502" s="6">
        <v>197.98</v>
      </c>
      <c r="D502" s="6" t="s">
        <v>91</v>
      </c>
      <c r="E502" s="6" t="s">
        <v>92</v>
      </c>
      <c r="F502" s="7">
        <v>45993</v>
      </c>
    </row>
    <row r="503" spans="1:6" x14ac:dyDescent="0.3">
      <c r="A503" s="8" t="s">
        <v>1102</v>
      </c>
      <c r="B503" s="8">
        <v>16.02</v>
      </c>
      <c r="C503" s="8">
        <v>53.9</v>
      </c>
      <c r="D503" s="8" t="s">
        <v>91</v>
      </c>
      <c r="E503" s="8" t="s">
        <v>92</v>
      </c>
      <c r="F503" s="9">
        <v>45993</v>
      </c>
    </row>
    <row r="504" spans="1:6" x14ac:dyDescent="0.3">
      <c r="A504" s="6" t="s">
        <v>1103</v>
      </c>
      <c r="B504" s="6">
        <v>32.96</v>
      </c>
      <c r="C504" s="6">
        <v>110.9</v>
      </c>
      <c r="D504" s="6" t="s">
        <v>91</v>
      </c>
      <c r="E504" s="6" t="s">
        <v>92</v>
      </c>
      <c r="F504" s="7">
        <v>45993</v>
      </c>
    </row>
    <row r="505" spans="1:6" x14ac:dyDescent="0.3">
      <c r="A505" s="8" t="s">
        <v>1104</v>
      </c>
      <c r="B505" s="8">
        <v>7.7</v>
      </c>
      <c r="C505" s="8">
        <v>25.9</v>
      </c>
      <c r="D505" s="8" t="s">
        <v>91</v>
      </c>
      <c r="E505" s="8" t="s">
        <v>92</v>
      </c>
      <c r="F505" s="9">
        <v>45993</v>
      </c>
    </row>
    <row r="506" spans="1:6" x14ac:dyDescent="0.3">
      <c r="A506" s="6" t="s">
        <v>1105</v>
      </c>
      <c r="B506" s="6">
        <v>34.35</v>
      </c>
      <c r="C506" s="6">
        <v>115.65</v>
      </c>
      <c r="D506" s="6" t="s">
        <v>91</v>
      </c>
      <c r="E506" s="6" t="s">
        <v>92</v>
      </c>
      <c r="F506" s="7">
        <v>45994</v>
      </c>
    </row>
    <row r="507" spans="1:6" x14ac:dyDescent="0.3">
      <c r="A507" s="8" t="s">
        <v>1106</v>
      </c>
      <c r="B507" s="8">
        <v>24.32</v>
      </c>
      <c r="C507" s="8">
        <v>81.900000000000006</v>
      </c>
      <c r="D507" s="8" t="s">
        <v>91</v>
      </c>
      <c r="E507" s="8" t="s">
        <v>92</v>
      </c>
      <c r="F507" s="9">
        <v>45994</v>
      </c>
    </row>
    <row r="508" spans="1:6" x14ac:dyDescent="0.3">
      <c r="A508" s="6" t="s">
        <v>1107</v>
      </c>
      <c r="B508" s="6">
        <v>14.52</v>
      </c>
      <c r="C508" s="6">
        <v>48.9</v>
      </c>
      <c r="D508" s="6" t="s">
        <v>91</v>
      </c>
      <c r="E508" s="6" t="s">
        <v>92</v>
      </c>
      <c r="F508" s="7">
        <v>45994</v>
      </c>
    </row>
    <row r="509" spans="1:6" x14ac:dyDescent="0.3">
      <c r="A509" s="8" t="s">
        <v>1108</v>
      </c>
      <c r="B509" s="8">
        <v>4.45</v>
      </c>
      <c r="C509" s="8">
        <v>15</v>
      </c>
      <c r="D509" s="8" t="s">
        <v>71</v>
      </c>
      <c r="E509" s="8" t="s">
        <v>92</v>
      </c>
      <c r="F509" s="9">
        <v>45994</v>
      </c>
    </row>
    <row r="510" spans="1:6" x14ac:dyDescent="0.3">
      <c r="A510" s="6" t="s">
        <v>1109</v>
      </c>
      <c r="B510" s="6">
        <v>2.67</v>
      </c>
      <c r="C510" s="6">
        <v>9</v>
      </c>
      <c r="D510" s="6" t="s">
        <v>71</v>
      </c>
      <c r="E510" s="6" t="s">
        <v>92</v>
      </c>
      <c r="F510" s="7">
        <v>45994</v>
      </c>
    </row>
    <row r="511" spans="1:6" x14ac:dyDescent="0.3">
      <c r="A511" s="8" t="s">
        <v>1110</v>
      </c>
      <c r="B511" s="8">
        <v>4.75</v>
      </c>
      <c r="C511" s="8">
        <v>16</v>
      </c>
      <c r="D511" s="8" t="s">
        <v>71</v>
      </c>
      <c r="E511" s="8" t="s">
        <v>92</v>
      </c>
      <c r="F511" s="9">
        <v>45994</v>
      </c>
    </row>
    <row r="512" spans="1:6" x14ac:dyDescent="0.3">
      <c r="A512" s="6" t="s">
        <v>1111</v>
      </c>
      <c r="B512" s="6">
        <v>2.97</v>
      </c>
      <c r="C512" s="6">
        <v>10</v>
      </c>
      <c r="D512" s="6" t="s">
        <v>71</v>
      </c>
      <c r="E512" s="6" t="s">
        <v>92</v>
      </c>
      <c r="F512" s="7">
        <v>45994</v>
      </c>
    </row>
    <row r="513" spans="1:6" x14ac:dyDescent="0.3">
      <c r="A513" s="8" t="s">
        <v>1112</v>
      </c>
      <c r="B513" s="8">
        <v>20.79</v>
      </c>
      <c r="C513" s="8">
        <v>70</v>
      </c>
      <c r="D513" s="8" t="s">
        <v>71</v>
      </c>
      <c r="E513" s="8" t="s">
        <v>92</v>
      </c>
      <c r="F513" s="9">
        <v>45994</v>
      </c>
    </row>
    <row r="514" spans="1:6" x14ac:dyDescent="0.3">
      <c r="A514" s="6" t="s">
        <v>1113</v>
      </c>
      <c r="B514" s="6">
        <v>3.27</v>
      </c>
      <c r="C514" s="6">
        <v>11</v>
      </c>
      <c r="D514" s="6" t="s">
        <v>71</v>
      </c>
      <c r="E514" s="6" t="s">
        <v>92</v>
      </c>
      <c r="F514" s="7">
        <v>45994</v>
      </c>
    </row>
    <row r="515" spans="1:6" x14ac:dyDescent="0.3">
      <c r="A515" s="8" t="s">
        <v>1114</v>
      </c>
      <c r="B515" s="8">
        <v>6.5</v>
      </c>
      <c r="C515" s="8">
        <v>21.89</v>
      </c>
      <c r="D515" s="8" t="s">
        <v>71</v>
      </c>
      <c r="E515" s="8" t="s">
        <v>92</v>
      </c>
      <c r="F515" s="9">
        <v>45994</v>
      </c>
    </row>
    <row r="516" spans="1:6" x14ac:dyDescent="0.3">
      <c r="A516" s="6" t="s">
        <v>1115</v>
      </c>
      <c r="B516" s="6">
        <v>110.48</v>
      </c>
      <c r="C516" s="6">
        <v>372</v>
      </c>
      <c r="D516" s="6" t="s">
        <v>91</v>
      </c>
      <c r="E516" s="6" t="s">
        <v>92</v>
      </c>
      <c r="F516" s="7">
        <v>45994</v>
      </c>
    </row>
    <row r="517" spans="1:6" x14ac:dyDescent="0.3">
      <c r="A517" s="8" t="s">
        <v>1116</v>
      </c>
      <c r="B517" s="8">
        <v>4.13</v>
      </c>
      <c r="C517" s="8">
        <v>13.9</v>
      </c>
      <c r="D517" s="8" t="s">
        <v>71</v>
      </c>
      <c r="E517" s="8" t="s">
        <v>92</v>
      </c>
      <c r="F517" s="9">
        <v>45994</v>
      </c>
    </row>
    <row r="518" spans="1:6" x14ac:dyDescent="0.3">
      <c r="A518" s="6" t="s">
        <v>1117</v>
      </c>
      <c r="B518" s="6">
        <v>13.36</v>
      </c>
      <c r="C518" s="6">
        <v>45</v>
      </c>
      <c r="D518" s="6" t="s">
        <v>71</v>
      </c>
      <c r="E518" s="6" t="s">
        <v>92</v>
      </c>
      <c r="F518" s="7">
        <v>45994</v>
      </c>
    </row>
    <row r="519" spans="1:6" x14ac:dyDescent="0.3">
      <c r="A519" s="8" t="s">
        <v>1118</v>
      </c>
      <c r="B519" s="8">
        <v>10.130000000000001</v>
      </c>
      <c r="C519" s="8">
        <v>34.1</v>
      </c>
      <c r="D519" s="8" t="s">
        <v>71</v>
      </c>
      <c r="E519" s="8" t="s">
        <v>92</v>
      </c>
      <c r="F519" s="9">
        <v>45994</v>
      </c>
    </row>
    <row r="520" spans="1:6" x14ac:dyDescent="0.3">
      <c r="A520" s="6" t="s">
        <v>1119</v>
      </c>
      <c r="B520" s="6">
        <v>15.59</v>
      </c>
      <c r="C520" s="6">
        <v>52.5</v>
      </c>
      <c r="D520" s="6" t="s">
        <v>71</v>
      </c>
      <c r="E520" s="6" t="s">
        <v>92</v>
      </c>
      <c r="F520" s="7">
        <v>45994</v>
      </c>
    </row>
    <row r="521" spans="1:6" x14ac:dyDescent="0.3">
      <c r="A521" s="8" t="s">
        <v>1120</v>
      </c>
      <c r="B521" s="8">
        <v>39.020000000000003</v>
      </c>
      <c r="C521" s="8">
        <v>131.4</v>
      </c>
      <c r="D521" s="8" t="s">
        <v>93</v>
      </c>
      <c r="E521" s="8" t="s">
        <v>92</v>
      </c>
      <c r="F521" s="9">
        <v>45993</v>
      </c>
    </row>
    <row r="522" spans="1:6" x14ac:dyDescent="0.3">
      <c r="A522" s="6" t="s">
        <v>1121</v>
      </c>
      <c r="B522" s="6">
        <v>39.020000000000003</v>
      </c>
      <c r="C522" s="6">
        <v>131.4</v>
      </c>
      <c r="D522" s="6" t="s">
        <v>93</v>
      </c>
      <c r="E522" s="6" t="s">
        <v>92</v>
      </c>
      <c r="F522" s="7">
        <v>45993</v>
      </c>
    </row>
    <row r="523" spans="1:6" x14ac:dyDescent="0.3">
      <c r="A523" s="8" t="s">
        <v>1122</v>
      </c>
      <c r="B523" s="8">
        <v>20.72</v>
      </c>
      <c r="C523" s="8">
        <v>69.77</v>
      </c>
      <c r="D523" s="8" t="s">
        <v>93</v>
      </c>
      <c r="E523" s="8" t="s">
        <v>92</v>
      </c>
      <c r="F523" s="9">
        <v>45993</v>
      </c>
    </row>
    <row r="524" spans="1:6" x14ac:dyDescent="0.3">
      <c r="A524" s="6" t="s">
        <v>1123</v>
      </c>
      <c r="B524" s="6">
        <v>2.23</v>
      </c>
      <c r="C524" s="6">
        <v>7.52</v>
      </c>
      <c r="D524" s="6" t="s">
        <v>93</v>
      </c>
      <c r="E524" s="6" t="s">
        <v>92</v>
      </c>
      <c r="F524" s="7">
        <v>45993</v>
      </c>
    </row>
    <row r="525" spans="1:6" x14ac:dyDescent="0.3">
      <c r="A525" s="8" t="s">
        <v>1124</v>
      </c>
      <c r="B525" s="8">
        <v>5.29</v>
      </c>
      <c r="C525" s="8">
        <v>17.8</v>
      </c>
      <c r="D525" s="8" t="s">
        <v>93</v>
      </c>
      <c r="E525" s="8" t="s">
        <v>92</v>
      </c>
      <c r="F525" s="9">
        <v>45993</v>
      </c>
    </row>
    <row r="526" spans="1:6" x14ac:dyDescent="0.3">
      <c r="A526" s="6" t="s">
        <v>1125</v>
      </c>
      <c r="B526" s="6">
        <v>3.09</v>
      </c>
      <c r="C526" s="6">
        <v>10.41</v>
      </c>
      <c r="D526" s="6" t="s">
        <v>93</v>
      </c>
      <c r="E526" s="6" t="s">
        <v>92</v>
      </c>
      <c r="F526" s="7">
        <v>45993</v>
      </c>
    </row>
    <row r="527" spans="1:6" x14ac:dyDescent="0.3">
      <c r="A527" s="8" t="s">
        <v>1126</v>
      </c>
      <c r="B527" s="8">
        <v>2.3199999999999998</v>
      </c>
      <c r="C527" s="8">
        <v>7.8</v>
      </c>
      <c r="D527" s="8" t="s">
        <v>93</v>
      </c>
      <c r="E527" s="8" t="s">
        <v>92</v>
      </c>
      <c r="F527" s="9">
        <v>45993</v>
      </c>
    </row>
    <row r="528" spans="1:6" x14ac:dyDescent="0.3">
      <c r="A528" s="6" t="s">
        <v>1127</v>
      </c>
      <c r="B528" s="6">
        <v>1.22</v>
      </c>
      <c r="C528" s="6">
        <v>4.0999999999999996</v>
      </c>
      <c r="D528" s="6" t="s">
        <v>93</v>
      </c>
      <c r="E528" s="6" t="s">
        <v>92</v>
      </c>
      <c r="F528" s="7">
        <v>45993</v>
      </c>
    </row>
    <row r="529" spans="1:6" x14ac:dyDescent="0.3">
      <c r="A529" s="8" t="s">
        <v>1128</v>
      </c>
      <c r="B529" s="8">
        <v>5.94</v>
      </c>
      <c r="C529" s="8">
        <v>19.989999999999998</v>
      </c>
      <c r="D529" s="8" t="s">
        <v>91</v>
      </c>
      <c r="E529" s="8" t="s">
        <v>92</v>
      </c>
      <c r="F529" s="9">
        <v>45993</v>
      </c>
    </row>
    <row r="530" spans="1:6" x14ac:dyDescent="0.3">
      <c r="A530" s="6" t="s">
        <v>1129</v>
      </c>
      <c r="B530" s="6">
        <v>5.0199999999999996</v>
      </c>
      <c r="C530" s="6">
        <v>16.899999999999999</v>
      </c>
      <c r="D530" s="6" t="s">
        <v>91</v>
      </c>
      <c r="E530" s="6" t="s">
        <v>92</v>
      </c>
      <c r="F530" s="7">
        <v>45993</v>
      </c>
    </row>
    <row r="531" spans="1:6" x14ac:dyDescent="0.3">
      <c r="A531" s="8" t="s">
        <v>1130</v>
      </c>
      <c r="B531" s="8">
        <v>20.7</v>
      </c>
      <c r="C531" s="8">
        <v>69.7</v>
      </c>
      <c r="D531" s="8" t="s">
        <v>71</v>
      </c>
      <c r="E531" s="8" t="s">
        <v>92</v>
      </c>
      <c r="F531" s="9">
        <v>45993</v>
      </c>
    </row>
    <row r="532" spans="1:6" x14ac:dyDescent="0.3">
      <c r="A532" s="6" t="s">
        <v>1131</v>
      </c>
      <c r="B532" s="6">
        <v>72.209999999999994</v>
      </c>
      <c r="C532" s="6">
        <v>243.15</v>
      </c>
      <c r="D532" s="6" t="s">
        <v>91</v>
      </c>
      <c r="E532" s="6" t="s">
        <v>92</v>
      </c>
      <c r="F532" s="7">
        <v>45993</v>
      </c>
    </row>
    <row r="533" spans="1:6" x14ac:dyDescent="0.3">
      <c r="A533" s="8" t="s">
        <v>1132</v>
      </c>
      <c r="B533" s="8">
        <v>8.91</v>
      </c>
      <c r="C533" s="8">
        <v>30</v>
      </c>
      <c r="D533" s="8" t="s">
        <v>93</v>
      </c>
      <c r="E533" s="8" t="s">
        <v>92</v>
      </c>
      <c r="F533" s="9">
        <v>45993</v>
      </c>
    </row>
    <row r="534" spans="1:6" x14ac:dyDescent="0.3">
      <c r="A534" s="6" t="s">
        <v>1133</v>
      </c>
      <c r="B534" s="6">
        <v>16.329999999999998</v>
      </c>
      <c r="C534" s="6">
        <v>55</v>
      </c>
      <c r="D534" s="6" t="s">
        <v>91</v>
      </c>
      <c r="E534" s="6" t="s">
        <v>92</v>
      </c>
      <c r="F534" s="7">
        <v>45993</v>
      </c>
    </row>
    <row r="535" spans="1:6" x14ac:dyDescent="0.3">
      <c r="A535" s="8" t="s">
        <v>1134</v>
      </c>
      <c r="B535" s="8">
        <v>14.85</v>
      </c>
      <c r="C535" s="8">
        <v>50</v>
      </c>
      <c r="D535" s="8" t="s">
        <v>91</v>
      </c>
      <c r="E535" s="8" t="s">
        <v>92</v>
      </c>
      <c r="F535" s="9">
        <v>45993</v>
      </c>
    </row>
    <row r="536" spans="1:6" x14ac:dyDescent="0.3">
      <c r="A536" s="6" t="s">
        <v>1135</v>
      </c>
      <c r="B536" s="6">
        <v>29.7</v>
      </c>
      <c r="C536" s="6">
        <v>100</v>
      </c>
      <c r="D536" s="6" t="s">
        <v>91</v>
      </c>
      <c r="E536" s="6" t="s">
        <v>92</v>
      </c>
      <c r="F536" s="7">
        <v>45993</v>
      </c>
    </row>
    <row r="537" spans="1:6" x14ac:dyDescent="0.3">
      <c r="A537" s="8" t="s">
        <v>1136</v>
      </c>
      <c r="B537" s="8">
        <v>29.7</v>
      </c>
      <c r="C537" s="8">
        <v>100</v>
      </c>
      <c r="D537" s="8" t="s">
        <v>91</v>
      </c>
      <c r="E537" s="8" t="s">
        <v>92</v>
      </c>
      <c r="F537" s="9">
        <v>45993</v>
      </c>
    </row>
    <row r="538" spans="1:6" x14ac:dyDescent="0.3">
      <c r="A538" s="6" t="s">
        <v>1137</v>
      </c>
      <c r="B538" s="6">
        <v>29.7</v>
      </c>
      <c r="C538" s="6">
        <v>100</v>
      </c>
      <c r="D538" s="6" t="s">
        <v>91</v>
      </c>
      <c r="E538" s="6" t="s">
        <v>92</v>
      </c>
      <c r="F538" s="7">
        <v>45993</v>
      </c>
    </row>
    <row r="539" spans="1:6" x14ac:dyDescent="0.3">
      <c r="A539" s="8" t="s">
        <v>1138</v>
      </c>
      <c r="B539" s="8">
        <v>29.7</v>
      </c>
      <c r="C539" s="8">
        <v>100</v>
      </c>
      <c r="D539" s="8" t="s">
        <v>91</v>
      </c>
      <c r="E539" s="8" t="s">
        <v>92</v>
      </c>
      <c r="F539" s="9">
        <v>45993</v>
      </c>
    </row>
    <row r="540" spans="1:6" x14ac:dyDescent="0.3">
      <c r="A540" s="6" t="s">
        <v>1139</v>
      </c>
      <c r="B540" s="6">
        <v>54.94</v>
      </c>
      <c r="C540" s="6">
        <v>185</v>
      </c>
      <c r="D540" s="6" t="s">
        <v>91</v>
      </c>
      <c r="E540" s="6" t="s">
        <v>92</v>
      </c>
      <c r="F540" s="7">
        <v>45993</v>
      </c>
    </row>
    <row r="541" spans="1:6" x14ac:dyDescent="0.3">
      <c r="A541" s="8" t="s">
        <v>1140</v>
      </c>
      <c r="B541" s="8">
        <v>5.0199999999999996</v>
      </c>
      <c r="C541" s="8">
        <v>16.899999999999999</v>
      </c>
      <c r="D541" s="8" t="s">
        <v>91</v>
      </c>
      <c r="E541" s="8" t="s">
        <v>92</v>
      </c>
      <c r="F541" s="9">
        <v>45994</v>
      </c>
    </row>
    <row r="542" spans="1:6" x14ac:dyDescent="0.3">
      <c r="A542" s="6" t="s">
        <v>1141</v>
      </c>
      <c r="B542" s="6">
        <v>4.72</v>
      </c>
      <c r="C542" s="6">
        <v>15.9</v>
      </c>
      <c r="D542" s="6" t="s">
        <v>91</v>
      </c>
      <c r="E542" s="6" t="s">
        <v>92</v>
      </c>
      <c r="F542" s="7">
        <v>45994</v>
      </c>
    </row>
    <row r="543" spans="1:6" x14ac:dyDescent="0.3">
      <c r="A543" s="8" t="s">
        <v>1142</v>
      </c>
      <c r="B543" s="8">
        <v>4.43</v>
      </c>
      <c r="C543" s="8">
        <v>14.9</v>
      </c>
      <c r="D543" s="8" t="s">
        <v>71</v>
      </c>
      <c r="E543" s="8" t="s">
        <v>92</v>
      </c>
      <c r="F543" s="9">
        <v>45994</v>
      </c>
    </row>
    <row r="544" spans="1:6" x14ac:dyDescent="0.3">
      <c r="A544" s="6" t="s">
        <v>1143</v>
      </c>
      <c r="B544" s="6">
        <v>20.399999999999999</v>
      </c>
      <c r="C544" s="6">
        <v>68.7</v>
      </c>
      <c r="D544" s="6" t="s">
        <v>71</v>
      </c>
      <c r="E544" s="6" t="s">
        <v>92</v>
      </c>
      <c r="F544" s="7">
        <v>45994</v>
      </c>
    </row>
    <row r="545" spans="1:6" x14ac:dyDescent="0.3">
      <c r="A545" s="8" t="s">
        <v>1144</v>
      </c>
      <c r="B545" s="8">
        <v>5.94</v>
      </c>
      <c r="C545" s="8">
        <v>20</v>
      </c>
      <c r="D545" s="8" t="s">
        <v>71</v>
      </c>
      <c r="E545" s="8" t="s">
        <v>92</v>
      </c>
      <c r="F545" s="9">
        <v>45994</v>
      </c>
    </row>
    <row r="546" spans="1:6" x14ac:dyDescent="0.3">
      <c r="A546" s="6" t="s">
        <v>1145</v>
      </c>
      <c r="B546" s="6">
        <v>14.85</v>
      </c>
      <c r="C546" s="6">
        <v>50</v>
      </c>
      <c r="D546" s="6" t="s">
        <v>91</v>
      </c>
      <c r="E546" s="6" t="s">
        <v>92</v>
      </c>
      <c r="F546" s="7">
        <v>45994</v>
      </c>
    </row>
    <row r="547" spans="1:6" x14ac:dyDescent="0.3">
      <c r="A547" s="8" t="s">
        <v>1146</v>
      </c>
      <c r="B547" s="8">
        <v>59.4</v>
      </c>
      <c r="C547" s="8">
        <v>200</v>
      </c>
      <c r="D547" s="8" t="s">
        <v>91</v>
      </c>
      <c r="E547" s="8" t="s">
        <v>92</v>
      </c>
      <c r="F547" s="9">
        <v>45994</v>
      </c>
    </row>
    <row r="548" spans="1:6" x14ac:dyDescent="0.3">
      <c r="A548" s="6" t="s">
        <v>1147</v>
      </c>
      <c r="B548" s="6">
        <v>35.64</v>
      </c>
      <c r="C548" s="6">
        <v>120</v>
      </c>
      <c r="D548" s="6" t="s">
        <v>93</v>
      </c>
      <c r="E548" s="6" t="s">
        <v>92</v>
      </c>
      <c r="F548" s="7">
        <v>45994</v>
      </c>
    </row>
    <row r="549" spans="1:6" x14ac:dyDescent="0.3">
      <c r="A549" s="8" t="s">
        <v>1148</v>
      </c>
      <c r="B549" s="8">
        <v>35.64</v>
      </c>
      <c r="C549" s="8">
        <v>120</v>
      </c>
      <c r="D549" s="8" t="s">
        <v>93</v>
      </c>
      <c r="E549" s="8" t="s">
        <v>92</v>
      </c>
      <c r="F549" s="9">
        <v>45994</v>
      </c>
    </row>
    <row r="550" spans="1:6" x14ac:dyDescent="0.3">
      <c r="A550" s="6" t="s">
        <v>1149</v>
      </c>
      <c r="B550" s="6">
        <v>23.46</v>
      </c>
      <c r="C550" s="6">
        <v>79</v>
      </c>
      <c r="D550" s="6" t="s">
        <v>93</v>
      </c>
      <c r="E550" s="6" t="s">
        <v>92</v>
      </c>
      <c r="F550" s="7">
        <v>45994</v>
      </c>
    </row>
    <row r="551" spans="1:6" x14ac:dyDescent="0.3">
      <c r="A551" s="8" t="s">
        <v>1150</v>
      </c>
      <c r="B551" s="8">
        <v>23.46</v>
      </c>
      <c r="C551" s="8">
        <v>79</v>
      </c>
      <c r="D551" s="8" t="s">
        <v>93</v>
      </c>
      <c r="E551" s="8" t="s">
        <v>92</v>
      </c>
      <c r="F551" s="9">
        <v>45994</v>
      </c>
    </row>
    <row r="552" spans="1:6" x14ac:dyDescent="0.3">
      <c r="A552" s="6" t="s">
        <v>1151</v>
      </c>
      <c r="B552" s="6">
        <v>23.46</v>
      </c>
      <c r="C552" s="6">
        <v>79</v>
      </c>
      <c r="D552" s="6" t="s">
        <v>93</v>
      </c>
      <c r="E552" s="6" t="s">
        <v>92</v>
      </c>
      <c r="F552" s="7">
        <v>45994</v>
      </c>
    </row>
    <row r="553" spans="1:6" x14ac:dyDescent="0.3">
      <c r="A553" s="8" t="s">
        <v>1152</v>
      </c>
      <c r="B553" s="8">
        <v>23.46</v>
      </c>
      <c r="C553" s="8">
        <v>79</v>
      </c>
      <c r="D553" s="8" t="s">
        <v>93</v>
      </c>
      <c r="E553" s="8" t="s">
        <v>92</v>
      </c>
      <c r="F553" s="9">
        <v>45994</v>
      </c>
    </row>
    <row r="554" spans="1:6" x14ac:dyDescent="0.3">
      <c r="A554" s="6" t="s">
        <v>1153</v>
      </c>
      <c r="B554" s="6">
        <v>23.46</v>
      </c>
      <c r="C554" s="6">
        <v>79</v>
      </c>
      <c r="D554" s="6" t="s">
        <v>93</v>
      </c>
      <c r="E554" s="6" t="s">
        <v>92</v>
      </c>
      <c r="F554" s="7">
        <v>45994</v>
      </c>
    </row>
    <row r="555" spans="1:6" x14ac:dyDescent="0.3">
      <c r="A555" s="8" t="s">
        <v>1154</v>
      </c>
      <c r="B555" s="8">
        <v>23.46</v>
      </c>
      <c r="C555" s="8">
        <v>79</v>
      </c>
      <c r="D555" s="8" t="s">
        <v>93</v>
      </c>
      <c r="E555" s="8" t="s">
        <v>92</v>
      </c>
      <c r="F555" s="9">
        <v>45994</v>
      </c>
    </row>
    <row r="556" spans="1:6" x14ac:dyDescent="0.3">
      <c r="A556" s="6" t="s">
        <v>1155</v>
      </c>
      <c r="B556" s="6">
        <v>24.95</v>
      </c>
      <c r="C556" s="6">
        <v>84</v>
      </c>
      <c r="D556" s="6" t="s">
        <v>93</v>
      </c>
      <c r="E556" s="6" t="s">
        <v>92</v>
      </c>
      <c r="F556" s="7">
        <v>45994</v>
      </c>
    </row>
    <row r="557" spans="1:6" x14ac:dyDescent="0.3">
      <c r="A557" s="8" t="s">
        <v>1156</v>
      </c>
      <c r="B557" s="8">
        <v>36.29</v>
      </c>
      <c r="C557" s="8">
        <v>122.2</v>
      </c>
      <c r="D557" s="8" t="s">
        <v>93</v>
      </c>
      <c r="E557" s="8" t="s">
        <v>92</v>
      </c>
      <c r="F557" s="9">
        <v>45994</v>
      </c>
    </row>
    <row r="558" spans="1:6" x14ac:dyDescent="0.3">
      <c r="A558" s="6" t="s">
        <v>1157</v>
      </c>
      <c r="B558" s="6">
        <v>24.92</v>
      </c>
      <c r="C558" s="6">
        <v>83.9</v>
      </c>
      <c r="D558" s="6" t="s">
        <v>93</v>
      </c>
      <c r="E558" s="6" t="s">
        <v>92</v>
      </c>
      <c r="F558" s="7">
        <v>45994</v>
      </c>
    </row>
    <row r="559" spans="1:6" x14ac:dyDescent="0.3">
      <c r="A559" s="8" t="s">
        <v>1158</v>
      </c>
      <c r="B559" s="8">
        <v>30.71</v>
      </c>
      <c r="C559" s="8">
        <v>103.4</v>
      </c>
      <c r="D559" s="8" t="s">
        <v>93</v>
      </c>
      <c r="E559" s="8" t="s">
        <v>92</v>
      </c>
      <c r="F559" s="9">
        <v>45994</v>
      </c>
    </row>
    <row r="560" spans="1:6" x14ac:dyDescent="0.3">
      <c r="A560" s="6" t="s">
        <v>1159</v>
      </c>
      <c r="B560" s="6">
        <v>6.8</v>
      </c>
      <c r="C560" s="6">
        <v>22.9</v>
      </c>
      <c r="D560" s="6" t="s">
        <v>93</v>
      </c>
      <c r="E560" s="6" t="s">
        <v>92</v>
      </c>
      <c r="F560" s="7">
        <v>45994</v>
      </c>
    </row>
    <row r="561" spans="1:6" x14ac:dyDescent="0.3">
      <c r="A561" s="8" t="s">
        <v>1160</v>
      </c>
      <c r="B561" s="8">
        <v>14.17</v>
      </c>
      <c r="C561" s="8">
        <v>47.7</v>
      </c>
      <c r="D561" s="8" t="s">
        <v>93</v>
      </c>
      <c r="E561" s="8" t="s">
        <v>92</v>
      </c>
      <c r="F561" s="9">
        <v>45994</v>
      </c>
    </row>
    <row r="562" spans="1:6" x14ac:dyDescent="0.3">
      <c r="A562" s="6" t="s">
        <v>1161</v>
      </c>
      <c r="B562" s="6">
        <v>43.42</v>
      </c>
      <c r="C562" s="6">
        <v>146.19999999999999</v>
      </c>
      <c r="D562" s="6" t="s">
        <v>71</v>
      </c>
      <c r="E562" s="6" t="s">
        <v>92</v>
      </c>
      <c r="F562" s="7">
        <v>45994</v>
      </c>
    </row>
    <row r="563" spans="1:6" x14ac:dyDescent="0.3">
      <c r="A563" s="8" t="s">
        <v>1162</v>
      </c>
      <c r="B563" s="8">
        <v>40.51</v>
      </c>
      <c r="C563" s="8">
        <v>136.4</v>
      </c>
      <c r="D563" s="8" t="s">
        <v>71</v>
      </c>
      <c r="E563" s="8" t="s">
        <v>92</v>
      </c>
      <c r="F563" s="9">
        <v>45994</v>
      </c>
    </row>
    <row r="564" spans="1:6" x14ac:dyDescent="0.3">
      <c r="A564" s="6" t="s">
        <v>1163</v>
      </c>
      <c r="B564" s="6">
        <v>18.41</v>
      </c>
      <c r="C564" s="6">
        <v>62</v>
      </c>
      <c r="D564" s="6" t="s">
        <v>71</v>
      </c>
      <c r="E564" s="6" t="s">
        <v>92</v>
      </c>
      <c r="F564" s="7">
        <v>45994</v>
      </c>
    </row>
    <row r="565" spans="1:6" x14ac:dyDescent="0.3">
      <c r="A565" s="8" t="s">
        <v>1164</v>
      </c>
      <c r="B565" s="8">
        <v>16.52</v>
      </c>
      <c r="C565" s="8">
        <v>55.62</v>
      </c>
      <c r="D565" s="8" t="s">
        <v>71</v>
      </c>
      <c r="E565" s="8" t="s">
        <v>92</v>
      </c>
      <c r="F565" s="9">
        <v>45994</v>
      </c>
    </row>
    <row r="566" spans="1:6" x14ac:dyDescent="0.3">
      <c r="A566" s="6" t="s">
        <v>1165</v>
      </c>
      <c r="B566" s="6">
        <v>5.94</v>
      </c>
      <c r="C566" s="6">
        <v>20</v>
      </c>
      <c r="D566" s="6" t="s">
        <v>71</v>
      </c>
      <c r="E566" s="6" t="s">
        <v>92</v>
      </c>
      <c r="F566" s="7">
        <v>45994</v>
      </c>
    </row>
    <row r="567" spans="1:6" x14ac:dyDescent="0.3">
      <c r="A567" s="8" t="s">
        <v>1166</v>
      </c>
      <c r="B567" s="8">
        <v>106.92</v>
      </c>
      <c r="C567" s="8">
        <v>360</v>
      </c>
      <c r="D567" s="8" t="s">
        <v>71</v>
      </c>
      <c r="E567" s="8" t="s">
        <v>92</v>
      </c>
      <c r="F567" s="9">
        <v>45994</v>
      </c>
    </row>
    <row r="568" spans="1:6" x14ac:dyDescent="0.3">
      <c r="A568" s="6" t="s">
        <v>1167</v>
      </c>
      <c r="B568" s="6">
        <v>13.33</v>
      </c>
      <c r="C568" s="6">
        <v>44.89</v>
      </c>
      <c r="D568" s="6" t="s">
        <v>71</v>
      </c>
      <c r="E568" s="6" t="s">
        <v>92</v>
      </c>
      <c r="F568" s="7">
        <v>45994</v>
      </c>
    </row>
    <row r="569" spans="1:6" x14ac:dyDescent="0.3">
      <c r="A569" s="8" t="s">
        <v>1168</v>
      </c>
      <c r="B569" s="8">
        <v>22.65</v>
      </c>
      <c r="C569" s="8">
        <v>76.27</v>
      </c>
      <c r="D569" s="8" t="s">
        <v>71</v>
      </c>
      <c r="E569" s="8" t="s">
        <v>92</v>
      </c>
      <c r="F569" s="9">
        <v>45994</v>
      </c>
    </row>
    <row r="570" spans="1:6" x14ac:dyDescent="0.3">
      <c r="A570" s="6" t="s">
        <v>1169</v>
      </c>
      <c r="B570" s="6">
        <v>6.24</v>
      </c>
      <c r="C570" s="6">
        <v>21</v>
      </c>
      <c r="D570" s="6" t="s">
        <v>71</v>
      </c>
      <c r="E570" s="6" t="s">
        <v>92</v>
      </c>
      <c r="F570" s="7">
        <v>45994</v>
      </c>
    </row>
    <row r="571" spans="1:6" x14ac:dyDescent="0.3">
      <c r="A571" s="8" t="s">
        <v>1170</v>
      </c>
      <c r="B571" s="8">
        <v>5.23</v>
      </c>
      <c r="C571" s="8">
        <v>17.600000000000001</v>
      </c>
      <c r="D571" s="8" t="s">
        <v>71</v>
      </c>
      <c r="E571" s="8" t="s">
        <v>92</v>
      </c>
      <c r="F571" s="9">
        <v>45994</v>
      </c>
    </row>
    <row r="572" spans="1:6" x14ac:dyDescent="0.3">
      <c r="A572" s="6" t="s">
        <v>1171</v>
      </c>
      <c r="B572" s="6">
        <v>5.94</v>
      </c>
      <c r="C572" s="6">
        <v>20</v>
      </c>
      <c r="D572" s="6" t="s">
        <v>71</v>
      </c>
      <c r="E572" s="6" t="s">
        <v>92</v>
      </c>
      <c r="F572" s="7">
        <v>45994</v>
      </c>
    </row>
    <row r="573" spans="1:6" x14ac:dyDescent="0.3">
      <c r="A573" s="8" t="s">
        <v>1172</v>
      </c>
      <c r="B573" s="8">
        <v>14.43</v>
      </c>
      <c r="C573" s="8">
        <v>48.6</v>
      </c>
      <c r="D573" s="8" t="s">
        <v>71</v>
      </c>
      <c r="E573" s="8" t="s">
        <v>92</v>
      </c>
      <c r="F573" s="9">
        <v>45994</v>
      </c>
    </row>
    <row r="574" spans="1:6" x14ac:dyDescent="0.3">
      <c r="A574" s="6" t="s">
        <v>1173</v>
      </c>
      <c r="B574" s="6">
        <v>10.48</v>
      </c>
      <c r="C574" s="6">
        <v>35.299999999999997</v>
      </c>
      <c r="D574" s="6" t="s">
        <v>71</v>
      </c>
      <c r="E574" s="6" t="s">
        <v>92</v>
      </c>
      <c r="F574" s="7">
        <v>45994</v>
      </c>
    </row>
    <row r="575" spans="1:6" x14ac:dyDescent="0.3">
      <c r="A575" s="8" t="s">
        <v>1174</v>
      </c>
      <c r="B575" s="8">
        <v>35.159999999999997</v>
      </c>
      <c r="C575" s="8">
        <v>118.4</v>
      </c>
      <c r="D575" s="8" t="s">
        <v>91</v>
      </c>
      <c r="E575" s="8" t="s">
        <v>92</v>
      </c>
      <c r="F575" s="9">
        <v>45993</v>
      </c>
    </row>
    <row r="576" spans="1:6" x14ac:dyDescent="0.3">
      <c r="A576" s="6" t="s">
        <v>1175</v>
      </c>
      <c r="B576" s="6">
        <v>39.020000000000003</v>
      </c>
      <c r="C576" s="6">
        <v>131.4</v>
      </c>
      <c r="D576" s="6" t="s">
        <v>93</v>
      </c>
      <c r="E576" s="6" t="s">
        <v>92</v>
      </c>
      <c r="F576" s="7">
        <v>45993</v>
      </c>
    </row>
    <row r="577" spans="1:6" x14ac:dyDescent="0.3">
      <c r="A577" s="8" t="s">
        <v>1176</v>
      </c>
      <c r="B577" s="8">
        <v>72.209999999999994</v>
      </c>
      <c r="C577" s="8">
        <v>243.15</v>
      </c>
      <c r="D577" s="8" t="s">
        <v>91</v>
      </c>
      <c r="E577" s="8" t="s">
        <v>92</v>
      </c>
      <c r="F577" s="9">
        <v>45993</v>
      </c>
    </row>
    <row r="578" spans="1:6" x14ac:dyDescent="0.3">
      <c r="A578" s="6" t="s">
        <v>1177</v>
      </c>
      <c r="B578" s="6">
        <v>33.26</v>
      </c>
      <c r="C578" s="6">
        <v>112</v>
      </c>
      <c r="D578" s="6" t="s">
        <v>91</v>
      </c>
      <c r="E578" s="6" t="s">
        <v>92</v>
      </c>
      <c r="F578" s="7">
        <v>45993</v>
      </c>
    </row>
    <row r="579" spans="1:6" x14ac:dyDescent="0.3">
      <c r="A579" s="8" t="s">
        <v>1178</v>
      </c>
      <c r="B579" s="8">
        <v>29.7</v>
      </c>
      <c r="C579" s="8">
        <v>100</v>
      </c>
      <c r="D579" s="8" t="s">
        <v>91</v>
      </c>
      <c r="E579" s="8" t="s">
        <v>92</v>
      </c>
      <c r="F579" s="9">
        <v>45993</v>
      </c>
    </row>
    <row r="580" spans="1:6" x14ac:dyDescent="0.3">
      <c r="A580" s="6" t="s">
        <v>1179</v>
      </c>
      <c r="B580" s="6">
        <v>37.42</v>
      </c>
      <c r="C580" s="6">
        <v>126</v>
      </c>
      <c r="D580" s="6" t="s">
        <v>91</v>
      </c>
      <c r="E580" s="6" t="s">
        <v>92</v>
      </c>
      <c r="F580" s="7">
        <v>45993</v>
      </c>
    </row>
    <row r="581" spans="1:6" x14ac:dyDescent="0.3">
      <c r="A581" s="8" t="s">
        <v>1180</v>
      </c>
      <c r="B581" s="8">
        <v>3.06</v>
      </c>
      <c r="C581" s="8">
        <v>3.06</v>
      </c>
      <c r="D581" s="8" t="s">
        <v>91</v>
      </c>
      <c r="E581" s="8" t="s">
        <v>92</v>
      </c>
      <c r="F581" s="9">
        <v>45993</v>
      </c>
    </row>
    <row r="582" spans="1:6" x14ac:dyDescent="0.3">
      <c r="A582" s="6" t="s">
        <v>1181</v>
      </c>
      <c r="B582" s="6">
        <v>14.85</v>
      </c>
      <c r="C582" s="6">
        <v>50</v>
      </c>
      <c r="D582" s="6" t="s">
        <v>93</v>
      </c>
      <c r="E582" s="6" t="s">
        <v>92</v>
      </c>
      <c r="F582" s="7">
        <v>45993</v>
      </c>
    </row>
    <row r="583" spans="1:6" x14ac:dyDescent="0.3">
      <c r="A583" s="8" t="s">
        <v>1182</v>
      </c>
      <c r="B583" s="8">
        <v>14.85</v>
      </c>
      <c r="C583" s="8">
        <v>50</v>
      </c>
      <c r="D583" s="8" t="s">
        <v>93</v>
      </c>
      <c r="E583" s="8" t="s">
        <v>92</v>
      </c>
      <c r="F583" s="9">
        <v>45993</v>
      </c>
    </row>
    <row r="584" spans="1:6" x14ac:dyDescent="0.3">
      <c r="A584" s="6" t="s">
        <v>1183</v>
      </c>
      <c r="B584" s="6">
        <v>14.85</v>
      </c>
      <c r="C584" s="6">
        <v>50</v>
      </c>
      <c r="D584" s="6" t="s">
        <v>93</v>
      </c>
      <c r="E584" s="6" t="s">
        <v>92</v>
      </c>
      <c r="F584" s="7">
        <v>45993</v>
      </c>
    </row>
    <row r="585" spans="1:6" x14ac:dyDescent="0.3">
      <c r="A585" s="8" t="s">
        <v>1184</v>
      </c>
      <c r="B585" s="8">
        <v>56.27</v>
      </c>
      <c r="C585" s="8">
        <v>189.46</v>
      </c>
      <c r="D585" s="8" t="s">
        <v>91</v>
      </c>
      <c r="E585" s="8" t="s">
        <v>92</v>
      </c>
      <c r="F585" s="9">
        <v>45993</v>
      </c>
    </row>
    <row r="586" spans="1:6" x14ac:dyDescent="0.3">
      <c r="A586" s="6" t="s">
        <v>1185</v>
      </c>
      <c r="B586" s="6">
        <v>14.2</v>
      </c>
      <c r="C586" s="6">
        <v>47.8</v>
      </c>
      <c r="D586" s="6" t="s">
        <v>91</v>
      </c>
      <c r="E586" s="6" t="s">
        <v>92</v>
      </c>
      <c r="F586" s="7">
        <v>45994</v>
      </c>
    </row>
    <row r="587" spans="1:6" x14ac:dyDescent="0.3">
      <c r="A587" s="8" t="s">
        <v>1186</v>
      </c>
      <c r="B587" s="8">
        <v>29.98</v>
      </c>
      <c r="C587" s="8">
        <v>100.94</v>
      </c>
      <c r="D587" s="8" t="s">
        <v>91</v>
      </c>
      <c r="E587" s="8" t="s">
        <v>92</v>
      </c>
      <c r="F587" s="9">
        <v>45994</v>
      </c>
    </row>
    <row r="588" spans="1:6" x14ac:dyDescent="0.3">
      <c r="A588" s="6" t="s">
        <v>1187</v>
      </c>
      <c r="B588" s="6">
        <v>22.45</v>
      </c>
      <c r="C588" s="6">
        <v>75.599999999999994</v>
      </c>
      <c r="D588" s="6" t="s">
        <v>91</v>
      </c>
      <c r="E588" s="6" t="s">
        <v>92</v>
      </c>
      <c r="F588" s="7">
        <v>45994</v>
      </c>
    </row>
    <row r="589" spans="1:6" x14ac:dyDescent="0.3">
      <c r="A589" s="8" t="s">
        <v>1188</v>
      </c>
      <c r="B589" s="8">
        <v>38.43</v>
      </c>
      <c r="C589" s="8">
        <v>129.4</v>
      </c>
      <c r="D589" s="8" t="s">
        <v>91</v>
      </c>
      <c r="E589" s="8" t="s">
        <v>92</v>
      </c>
      <c r="F589" s="9">
        <v>45994</v>
      </c>
    </row>
    <row r="590" spans="1:6" x14ac:dyDescent="0.3">
      <c r="A590" s="6" t="s">
        <v>1189</v>
      </c>
      <c r="B590" s="6">
        <v>2.97</v>
      </c>
      <c r="C590" s="6">
        <v>10</v>
      </c>
      <c r="D590" s="6" t="s">
        <v>91</v>
      </c>
      <c r="E590" s="6" t="s">
        <v>92</v>
      </c>
      <c r="F590" s="7">
        <v>45994</v>
      </c>
    </row>
    <row r="591" spans="1:6" x14ac:dyDescent="0.3">
      <c r="A591" s="8" t="s">
        <v>1190</v>
      </c>
      <c r="B591" s="8">
        <v>25.9</v>
      </c>
      <c r="C591" s="8">
        <v>87.2</v>
      </c>
      <c r="D591" s="8" t="s">
        <v>71</v>
      </c>
      <c r="E591" s="8" t="s">
        <v>92</v>
      </c>
      <c r="F591" s="9">
        <v>45994</v>
      </c>
    </row>
    <row r="592" spans="1:6" x14ac:dyDescent="0.3">
      <c r="A592" s="6" t="s">
        <v>1191</v>
      </c>
      <c r="B592" s="6">
        <v>39.200000000000003</v>
      </c>
      <c r="C592" s="6">
        <v>132</v>
      </c>
      <c r="D592" s="6" t="s">
        <v>71</v>
      </c>
      <c r="E592" s="6" t="s">
        <v>92</v>
      </c>
      <c r="F592" s="7">
        <v>45994</v>
      </c>
    </row>
    <row r="593" spans="1:6" x14ac:dyDescent="0.3">
      <c r="A593" s="8" t="s">
        <v>1192</v>
      </c>
      <c r="B593" s="8">
        <v>20.79</v>
      </c>
      <c r="C593" s="8">
        <v>70</v>
      </c>
      <c r="D593" s="8" t="s">
        <v>93</v>
      </c>
      <c r="E593" s="8" t="s">
        <v>92</v>
      </c>
      <c r="F593" s="9">
        <v>45994</v>
      </c>
    </row>
    <row r="594" spans="1:6" x14ac:dyDescent="0.3">
      <c r="A594" s="6" t="s">
        <v>1193</v>
      </c>
      <c r="B594" s="6">
        <v>1.01</v>
      </c>
      <c r="C594" s="6">
        <v>3.4</v>
      </c>
      <c r="D594" s="6" t="s">
        <v>93</v>
      </c>
      <c r="E594" s="6" t="s">
        <v>92</v>
      </c>
      <c r="F594" s="7">
        <v>45994</v>
      </c>
    </row>
    <row r="595" spans="1:6" x14ac:dyDescent="0.3">
      <c r="A595" s="8" t="s">
        <v>1194</v>
      </c>
      <c r="B595" s="8">
        <v>28.23</v>
      </c>
      <c r="C595" s="8">
        <v>95.05</v>
      </c>
      <c r="D595" s="8" t="s">
        <v>93</v>
      </c>
      <c r="E595" s="8" t="s">
        <v>92</v>
      </c>
      <c r="F595" s="9">
        <v>45994</v>
      </c>
    </row>
    <row r="596" spans="1:6" x14ac:dyDescent="0.3">
      <c r="A596" s="6" t="s">
        <v>1195</v>
      </c>
      <c r="B596" s="6">
        <v>33.770000000000003</v>
      </c>
      <c r="C596" s="6">
        <v>113.7</v>
      </c>
      <c r="D596" s="6" t="s">
        <v>93</v>
      </c>
      <c r="E596" s="6" t="s">
        <v>92</v>
      </c>
      <c r="F596" s="7">
        <v>45994</v>
      </c>
    </row>
    <row r="597" spans="1:6" x14ac:dyDescent="0.3">
      <c r="A597" s="8" t="s">
        <v>1196</v>
      </c>
      <c r="B597" s="8">
        <v>6.39</v>
      </c>
      <c r="C597" s="8">
        <v>21.5</v>
      </c>
      <c r="D597" s="8" t="s">
        <v>93</v>
      </c>
      <c r="E597" s="8" t="s">
        <v>92</v>
      </c>
      <c r="F597" s="9">
        <v>45994</v>
      </c>
    </row>
    <row r="598" spans="1:6" x14ac:dyDescent="0.3">
      <c r="A598" s="6" t="s">
        <v>1197</v>
      </c>
      <c r="B598" s="6">
        <v>29.88</v>
      </c>
      <c r="C598" s="6">
        <v>100.6</v>
      </c>
      <c r="D598" s="6" t="s">
        <v>93</v>
      </c>
      <c r="E598" s="6" t="s">
        <v>92</v>
      </c>
      <c r="F598" s="7">
        <v>45994</v>
      </c>
    </row>
    <row r="599" spans="1:6" x14ac:dyDescent="0.3">
      <c r="A599" s="8" t="s">
        <v>1198</v>
      </c>
      <c r="B599" s="8">
        <v>121.39</v>
      </c>
      <c r="C599" s="8">
        <v>408.72</v>
      </c>
      <c r="D599" s="8" t="s">
        <v>93</v>
      </c>
      <c r="E599" s="8" t="s">
        <v>92</v>
      </c>
      <c r="F599" s="9">
        <v>45994</v>
      </c>
    </row>
    <row r="600" spans="1:6" x14ac:dyDescent="0.3">
      <c r="A600" s="6" t="s">
        <v>1199</v>
      </c>
      <c r="B600" s="6">
        <v>7.78</v>
      </c>
      <c r="C600" s="6">
        <v>26.18</v>
      </c>
      <c r="D600" s="6" t="s">
        <v>93</v>
      </c>
      <c r="E600" s="6" t="s">
        <v>92</v>
      </c>
      <c r="F600" s="7">
        <v>45994</v>
      </c>
    </row>
    <row r="601" spans="1:6" x14ac:dyDescent="0.3">
      <c r="A601" s="8" t="s">
        <v>1200</v>
      </c>
      <c r="B601" s="8">
        <v>6.59</v>
      </c>
      <c r="C601" s="8">
        <v>22.2</v>
      </c>
      <c r="D601" s="8" t="s">
        <v>93</v>
      </c>
      <c r="E601" s="8" t="s">
        <v>92</v>
      </c>
      <c r="F601" s="9">
        <v>45994</v>
      </c>
    </row>
    <row r="602" spans="1:6" x14ac:dyDescent="0.3">
      <c r="A602" s="6" t="s">
        <v>1201</v>
      </c>
      <c r="B602" s="6">
        <v>2.97</v>
      </c>
      <c r="C602" s="6">
        <v>9.99</v>
      </c>
      <c r="D602" s="6" t="s">
        <v>93</v>
      </c>
      <c r="E602" s="6" t="s">
        <v>92</v>
      </c>
      <c r="F602" s="7">
        <v>45994</v>
      </c>
    </row>
    <row r="603" spans="1:6" x14ac:dyDescent="0.3">
      <c r="A603" s="8" t="s">
        <v>1202</v>
      </c>
      <c r="B603" s="8">
        <v>1.93</v>
      </c>
      <c r="C603" s="8">
        <v>6.5</v>
      </c>
      <c r="D603" s="8" t="s">
        <v>93</v>
      </c>
      <c r="E603" s="8" t="s">
        <v>92</v>
      </c>
      <c r="F603" s="9">
        <v>45994</v>
      </c>
    </row>
    <row r="604" spans="1:6" x14ac:dyDescent="0.3">
      <c r="A604" s="6" t="s">
        <v>1203</v>
      </c>
      <c r="B604" s="6">
        <v>16.3</v>
      </c>
      <c r="C604" s="6">
        <v>54.9</v>
      </c>
      <c r="D604" s="6" t="s">
        <v>93</v>
      </c>
      <c r="E604" s="6" t="s">
        <v>92</v>
      </c>
      <c r="F604" s="7">
        <v>45994</v>
      </c>
    </row>
    <row r="605" spans="1:6" x14ac:dyDescent="0.3">
      <c r="A605" s="8" t="s">
        <v>1204</v>
      </c>
      <c r="B605" s="8">
        <v>7.16</v>
      </c>
      <c r="C605" s="8">
        <v>24.1</v>
      </c>
      <c r="D605" s="8" t="s">
        <v>93</v>
      </c>
      <c r="E605" s="8" t="s">
        <v>92</v>
      </c>
      <c r="F605" s="9">
        <v>45994</v>
      </c>
    </row>
    <row r="606" spans="1:6" x14ac:dyDescent="0.3">
      <c r="A606" s="6" t="s">
        <v>1205</v>
      </c>
      <c r="B606" s="6">
        <v>9.18</v>
      </c>
      <c r="C606" s="6">
        <v>30.9</v>
      </c>
      <c r="D606" s="6" t="s">
        <v>91</v>
      </c>
      <c r="E606" s="6" t="s">
        <v>92</v>
      </c>
      <c r="F606" s="7">
        <v>45994</v>
      </c>
    </row>
    <row r="607" spans="1:6" x14ac:dyDescent="0.3">
      <c r="A607" s="8" t="s">
        <v>1206</v>
      </c>
      <c r="B607" s="8">
        <v>15.15</v>
      </c>
      <c r="C607" s="8">
        <v>51</v>
      </c>
      <c r="D607" s="8" t="s">
        <v>71</v>
      </c>
      <c r="E607" s="8" t="s">
        <v>92</v>
      </c>
      <c r="F607" s="9">
        <v>45994</v>
      </c>
    </row>
    <row r="608" spans="1:6" x14ac:dyDescent="0.3">
      <c r="A608" s="6" t="s">
        <v>1207</v>
      </c>
      <c r="B608" s="6">
        <v>6.53</v>
      </c>
      <c r="C608" s="6">
        <v>22</v>
      </c>
      <c r="D608" s="6" t="s">
        <v>71</v>
      </c>
      <c r="E608" s="6" t="s">
        <v>92</v>
      </c>
      <c r="F608" s="7">
        <v>45994</v>
      </c>
    </row>
    <row r="609" spans="1:6" x14ac:dyDescent="0.3">
      <c r="A609" s="8" t="s">
        <v>1208</v>
      </c>
      <c r="B609" s="8">
        <v>14.31</v>
      </c>
      <c r="C609" s="8">
        <v>48.2</v>
      </c>
      <c r="D609" s="8" t="s">
        <v>71</v>
      </c>
      <c r="E609" s="8" t="s">
        <v>92</v>
      </c>
      <c r="F609" s="9">
        <v>45994</v>
      </c>
    </row>
    <row r="610" spans="1:6" x14ac:dyDescent="0.3">
      <c r="A610" s="6" t="s">
        <v>1209</v>
      </c>
      <c r="B610" s="6">
        <v>5.73</v>
      </c>
      <c r="C610" s="6">
        <v>19.3</v>
      </c>
      <c r="D610" s="6" t="s">
        <v>71</v>
      </c>
      <c r="E610" s="6" t="s">
        <v>92</v>
      </c>
      <c r="F610" s="7">
        <v>45994</v>
      </c>
    </row>
    <row r="611" spans="1:6" x14ac:dyDescent="0.3">
      <c r="A611" s="8" t="s">
        <v>1210</v>
      </c>
      <c r="B611" s="8">
        <v>2.64</v>
      </c>
      <c r="C611" s="8">
        <v>8.9</v>
      </c>
      <c r="D611" s="8" t="s">
        <v>71</v>
      </c>
      <c r="E611" s="8" t="s">
        <v>92</v>
      </c>
      <c r="F611" s="9">
        <v>45994</v>
      </c>
    </row>
    <row r="612" spans="1:6" x14ac:dyDescent="0.3">
      <c r="A612" s="6" t="s">
        <v>1211</v>
      </c>
      <c r="B612" s="6">
        <v>5.64</v>
      </c>
      <c r="C612" s="6">
        <v>19</v>
      </c>
      <c r="D612" s="6" t="s">
        <v>71</v>
      </c>
      <c r="E612" s="6" t="s">
        <v>92</v>
      </c>
      <c r="F612" s="7">
        <v>45994</v>
      </c>
    </row>
    <row r="613" spans="1:6" x14ac:dyDescent="0.3">
      <c r="A613" s="8" t="s">
        <v>1212</v>
      </c>
      <c r="B613" s="8">
        <v>12.89</v>
      </c>
      <c r="C613" s="8">
        <v>43.4</v>
      </c>
      <c r="D613" s="8" t="s">
        <v>71</v>
      </c>
      <c r="E613" s="8" t="s">
        <v>92</v>
      </c>
      <c r="F613" s="9">
        <v>45994</v>
      </c>
    </row>
    <row r="614" spans="1:6" x14ac:dyDescent="0.3">
      <c r="A614" s="6" t="s">
        <v>1213</v>
      </c>
      <c r="B614" s="6">
        <v>1.69</v>
      </c>
      <c r="C614" s="6">
        <v>5.7</v>
      </c>
      <c r="D614" s="6" t="s">
        <v>71</v>
      </c>
      <c r="E614" s="6" t="s">
        <v>92</v>
      </c>
      <c r="F614" s="7">
        <v>45994</v>
      </c>
    </row>
    <row r="615" spans="1:6" x14ac:dyDescent="0.3">
      <c r="A615" s="8" t="s">
        <v>1214</v>
      </c>
      <c r="B615" s="8">
        <v>3.42</v>
      </c>
      <c r="C615" s="8">
        <v>11.5</v>
      </c>
      <c r="D615" s="8" t="s">
        <v>71</v>
      </c>
      <c r="E615" s="8" t="s">
        <v>92</v>
      </c>
      <c r="F615" s="9">
        <v>45994</v>
      </c>
    </row>
    <row r="616" spans="1:6" x14ac:dyDescent="0.3">
      <c r="A616" s="6" t="s">
        <v>1215</v>
      </c>
      <c r="B616" s="6">
        <v>7.72</v>
      </c>
      <c r="C616" s="6">
        <v>26</v>
      </c>
      <c r="D616" s="6" t="s">
        <v>71</v>
      </c>
      <c r="E616" s="6" t="s">
        <v>92</v>
      </c>
      <c r="F616" s="7">
        <v>45994</v>
      </c>
    </row>
    <row r="617" spans="1:6" x14ac:dyDescent="0.3">
      <c r="A617" s="8" t="s">
        <v>1216</v>
      </c>
      <c r="B617" s="8">
        <v>3.86</v>
      </c>
      <c r="C617" s="8">
        <v>13</v>
      </c>
      <c r="D617" s="8" t="s">
        <v>71</v>
      </c>
      <c r="E617" s="8" t="s">
        <v>92</v>
      </c>
      <c r="F617" s="9">
        <v>45994</v>
      </c>
    </row>
    <row r="618" spans="1:6" x14ac:dyDescent="0.3">
      <c r="A618" s="6" t="s">
        <v>1217</v>
      </c>
      <c r="B618" s="6">
        <v>8.32</v>
      </c>
      <c r="C618" s="6">
        <v>28</v>
      </c>
      <c r="D618" s="6" t="s">
        <v>71</v>
      </c>
      <c r="E618" s="6" t="s">
        <v>92</v>
      </c>
      <c r="F618" s="7">
        <v>45994</v>
      </c>
    </row>
    <row r="619" spans="1:6" x14ac:dyDescent="0.3">
      <c r="A619" s="8" t="s">
        <v>1218</v>
      </c>
      <c r="B619" s="8">
        <v>12.24</v>
      </c>
      <c r="C619" s="8">
        <v>41.2</v>
      </c>
      <c r="D619" s="8" t="s">
        <v>71</v>
      </c>
      <c r="E619" s="8" t="s">
        <v>92</v>
      </c>
      <c r="F619" s="9">
        <v>45994</v>
      </c>
    </row>
    <row r="620" spans="1:6" x14ac:dyDescent="0.3">
      <c r="A620" s="6" t="s">
        <v>1219</v>
      </c>
      <c r="B620" s="6">
        <v>4.04</v>
      </c>
      <c r="C620" s="6">
        <v>13.6</v>
      </c>
      <c r="D620" s="6" t="s">
        <v>71</v>
      </c>
      <c r="E620" s="6" t="s">
        <v>92</v>
      </c>
      <c r="F620" s="7">
        <v>45994</v>
      </c>
    </row>
    <row r="621" spans="1:6" x14ac:dyDescent="0.3">
      <c r="A621" s="8" t="s">
        <v>1220</v>
      </c>
      <c r="B621" s="8">
        <v>2.67</v>
      </c>
      <c r="C621" s="8">
        <v>9</v>
      </c>
      <c r="D621" s="8" t="s">
        <v>71</v>
      </c>
      <c r="E621" s="8" t="s">
        <v>92</v>
      </c>
      <c r="F621" s="9">
        <v>45994</v>
      </c>
    </row>
    <row r="622" spans="1:6" x14ac:dyDescent="0.3">
      <c r="A622" s="6" t="s">
        <v>1221</v>
      </c>
      <c r="B622" s="6">
        <v>4.45</v>
      </c>
      <c r="C622" s="6">
        <v>15</v>
      </c>
      <c r="D622" s="6" t="s">
        <v>71</v>
      </c>
      <c r="E622" s="6" t="s">
        <v>92</v>
      </c>
      <c r="F622" s="7">
        <v>45994</v>
      </c>
    </row>
    <row r="623" spans="1:6" x14ac:dyDescent="0.3">
      <c r="A623" s="8" t="s">
        <v>1222</v>
      </c>
      <c r="B623" s="8">
        <v>7.1</v>
      </c>
      <c r="C623" s="8">
        <v>23.9</v>
      </c>
      <c r="D623" s="8" t="s">
        <v>71</v>
      </c>
      <c r="E623" s="8" t="s">
        <v>92</v>
      </c>
      <c r="F623" s="9">
        <v>45994</v>
      </c>
    </row>
    <row r="624" spans="1:6" x14ac:dyDescent="0.3">
      <c r="A624" s="6" t="s">
        <v>1223</v>
      </c>
      <c r="B624" s="6">
        <v>10.6</v>
      </c>
      <c r="C624" s="6">
        <v>35.700000000000003</v>
      </c>
      <c r="D624" s="6" t="s">
        <v>71</v>
      </c>
      <c r="E624" s="6" t="s">
        <v>92</v>
      </c>
      <c r="F624" s="7">
        <v>45994</v>
      </c>
    </row>
    <row r="625" spans="1:6" x14ac:dyDescent="0.3">
      <c r="A625" s="8" t="s">
        <v>1224</v>
      </c>
      <c r="B625" s="8">
        <v>10.84</v>
      </c>
      <c r="C625" s="8">
        <v>36.5</v>
      </c>
      <c r="D625" s="8" t="s">
        <v>71</v>
      </c>
      <c r="E625" s="8" t="s">
        <v>92</v>
      </c>
      <c r="F625" s="9">
        <v>45994</v>
      </c>
    </row>
    <row r="626" spans="1:6" x14ac:dyDescent="0.3">
      <c r="A626" s="6" t="s">
        <v>1225</v>
      </c>
      <c r="B626" s="6">
        <v>5.64</v>
      </c>
      <c r="C626" s="6">
        <v>19</v>
      </c>
      <c r="D626" s="6" t="s">
        <v>71</v>
      </c>
      <c r="E626" s="6" t="s">
        <v>92</v>
      </c>
      <c r="F626" s="7">
        <v>45994</v>
      </c>
    </row>
    <row r="627" spans="1:6" x14ac:dyDescent="0.3">
      <c r="A627" s="8" t="s">
        <v>1226</v>
      </c>
      <c r="B627" s="8">
        <v>1.48</v>
      </c>
      <c r="C627" s="8">
        <v>5</v>
      </c>
      <c r="D627" s="8" t="s">
        <v>71</v>
      </c>
      <c r="E627" s="8" t="s">
        <v>92</v>
      </c>
      <c r="F627" s="9">
        <v>45994</v>
      </c>
    </row>
    <row r="628" spans="1:6" x14ac:dyDescent="0.3">
      <c r="A628" s="6" t="s">
        <v>1227</v>
      </c>
      <c r="B628" s="6">
        <v>39.020000000000003</v>
      </c>
      <c r="C628" s="6">
        <v>131.4</v>
      </c>
      <c r="D628" s="6" t="s">
        <v>93</v>
      </c>
      <c r="E628" s="6" t="s">
        <v>92</v>
      </c>
      <c r="F628" s="7">
        <v>45993</v>
      </c>
    </row>
    <row r="629" spans="1:6" x14ac:dyDescent="0.3">
      <c r="A629" s="8" t="s">
        <v>1228</v>
      </c>
      <c r="B629" s="8">
        <v>5.43</v>
      </c>
      <c r="C629" s="8">
        <v>18.29</v>
      </c>
      <c r="D629" s="8" t="s">
        <v>71</v>
      </c>
      <c r="E629" s="8" t="s">
        <v>92</v>
      </c>
      <c r="F629" s="9">
        <v>45993</v>
      </c>
    </row>
    <row r="630" spans="1:6" x14ac:dyDescent="0.3">
      <c r="A630" s="6" t="s">
        <v>1229</v>
      </c>
      <c r="B630" s="6">
        <v>23.76</v>
      </c>
      <c r="C630" s="6">
        <v>80</v>
      </c>
      <c r="D630" s="6" t="s">
        <v>71</v>
      </c>
      <c r="E630" s="6" t="s">
        <v>92</v>
      </c>
      <c r="F630" s="7">
        <v>45993</v>
      </c>
    </row>
    <row r="631" spans="1:6" x14ac:dyDescent="0.3">
      <c r="A631" s="8" t="s">
        <v>1230</v>
      </c>
      <c r="B631" s="8">
        <v>95.04</v>
      </c>
      <c r="C631" s="8">
        <v>320</v>
      </c>
      <c r="D631" s="8" t="s">
        <v>91</v>
      </c>
      <c r="E631" s="8" t="s">
        <v>92</v>
      </c>
      <c r="F631" s="9">
        <v>45993</v>
      </c>
    </row>
    <row r="632" spans="1:6" x14ac:dyDescent="0.3">
      <c r="A632" s="6" t="s">
        <v>1231</v>
      </c>
      <c r="B632" s="6">
        <v>6.53</v>
      </c>
      <c r="C632" s="6">
        <v>22</v>
      </c>
      <c r="D632" s="6" t="s">
        <v>93</v>
      </c>
      <c r="E632" s="6" t="s">
        <v>92</v>
      </c>
      <c r="F632" s="7">
        <v>45993</v>
      </c>
    </row>
    <row r="633" spans="1:6" x14ac:dyDescent="0.3">
      <c r="A633" s="8" t="s">
        <v>1232</v>
      </c>
      <c r="B633" s="8">
        <v>19.57</v>
      </c>
      <c r="C633" s="8">
        <v>65.900000000000006</v>
      </c>
      <c r="D633" s="8" t="s">
        <v>91</v>
      </c>
      <c r="E633" s="8" t="s">
        <v>92</v>
      </c>
      <c r="F633" s="9">
        <v>45993</v>
      </c>
    </row>
    <row r="634" spans="1:6" x14ac:dyDescent="0.3">
      <c r="A634" s="6" t="s">
        <v>1233</v>
      </c>
      <c r="B634" s="6">
        <v>67.709999999999994</v>
      </c>
      <c r="C634" s="6">
        <v>228</v>
      </c>
      <c r="D634" s="6" t="s">
        <v>91</v>
      </c>
      <c r="E634" s="6" t="s">
        <v>92</v>
      </c>
      <c r="F634" s="7">
        <v>45993</v>
      </c>
    </row>
    <row r="635" spans="1:6" x14ac:dyDescent="0.3">
      <c r="A635" s="8" t="s">
        <v>1234</v>
      </c>
      <c r="B635" s="8">
        <v>32.67</v>
      </c>
      <c r="C635" s="8">
        <v>110</v>
      </c>
      <c r="D635" s="8" t="s">
        <v>91</v>
      </c>
      <c r="E635" s="8" t="s">
        <v>92</v>
      </c>
      <c r="F635" s="9">
        <v>45993</v>
      </c>
    </row>
    <row r="636" spans="1:6" x14ac:dyDescent="0.3">
      <c r="A636" s="6" t="s">
        <v>1235</v>
      </c>
      <c r="B636" s="6">
        <v>118.8</v>
      </c>
      <c r="C636" s="6">
        <v>400</v>
      </c>
      <c r="D636" s="6" t="s">
        <v>91</v>
      </c>
      <c r="E636" s="6" t="s">
        <v>92</v>
      </c>
      <c r="F636" s="7">
        <v>45993</v>
      </c>
    </row>
    <row r="637" spans="1:6" x14ac:dyDescent="0.3">
      <c r="A637" s="8" t="s">
        <v>1236</v>
      </c>
      <c r="B637" s="8">
        <v>29.7</v>
      </c>
      <c r="C637" s="8">
        <v>100</v>
      </c>
      <c r="D637" s="8" t="s">
        <v>91</v>
      </c>
      <c r="E637" s="8" t="s">
        <v>92</v>
      </c>
      <c r="F637" s="9">
        <v>45993</v>
      </c>
    </row>
    <row r="638" spans="1:6" x14ac:dyDescent="0.3">
      <c r="A638" s="6" t="s">
        <v>1237</v>
      </c>
      <c r="B638" s="6">
        <v>92.41</v>
      </c>
      <c r="C638" s="6">
        <v>310.89999999999998</v>
      </c>
      <c r="D638" s="6" t="s">
        <v>91</v>
      </c>
      <c r="E638" s="6" t="s">
        <v>92</v>
      </c>
      <c r="F638" s="7">
        <v>45994</v>
      </c>
    </row>
    <row r="639" spans="1:6" x14ac:dyDescent="0.3">
      <c r="A639" s="8" t="s">
        <v>1238</v>
      </c>
      <c r="B639" s="8">
        <v>8.7899999999999991</v>
      </c>
      <c r="C639" s="8">
        <v>29.57</v>
      </c>
      <c r="D639" s="8" t="s">
        <v>91</v>
      </c>
      <c r="E639" s="8" t="s">
        <v>92</v>
      </c>
      <c r="F639" s="9">
        <v>45994</v>
      </c>
    </row>
    <row r="640" spans="1:6" x14ac:dyDescent="0.3">
      <c r="A640" s="6" t="s">
        <v>1239</v>
      </c>
      <c r="B640" s="6">
        <v>26.05</v>
      </c>
      <c r="C640" s="6">
        <v>87.65</v>
      </c>
      <c r="D640" s="6" t="s">
        <v>91</v>
      </c>
      <c r="E640" s="6" t="s">
        <v>92</v>
      </c>
      <c r="F640" s="7">
        <v>45994</v>
      </c>
    </row>
    <row r="641" spans="1:6" x14ac:dyDescent="0.3">
      <c r="A641" s="8" t="s">
        <v>1240</v>
      </c>
      <c r="B641" s="8">
        <v>58.85</v>
      </c>
      <c r="C641" s="8">
        <v>198</v>
      </c>
      <c r="D641" s="8" t="s">
        <v>71</v>
      </c>
      <c r="E641" s="8" t="s">
        <v>92</v>
      </c>
      <c r="F641" s="9">
        <v>45994</v>
      </c>
    </row>
    <row r="642" spans="1:6" x14ac:dyDescent="0.3">
      <c r="A642" s="6" t="s">
        <v>1241</v>
      </c>
      <c r="B642" s="6">
        <v>19.62</v>
      </c>
      <c r="C642" s="6">
        <v>66</v>
      </c>
      <c r="D642" s="6" t="s">
        <v>71</v>
      </c>
      <c r="E642" s="6" t="s">
        <v>92</v>
      </c>
      <c r="F642" s="7">
        <v>45994</v>
      </c>
    </row>
    <row r="643" spans="1:6" x14ac:dyDescent="0.3">
      <c r="A643" s="8" t="s">
        <v>1242</v>
      </c>
      <c r="B643" s="8">
        <v>39.229999999999997</v>
      </c>
      <c r="C643" s="8">
        <v>132</v>
      </c>
      <c r="D643" s="8" t="s">
        <v>71</v>
      </c>
      <c r="E643" s="8" t="s">
        <v>92</v>
      </c>
      <c r="F643" s="9">
        <v>45994</v>
      </c>
    </row>
    <row r="644" spans="1:6" x14ac:dyDescent="0.3">
      <c r="A644" s="6" t="s">
        <v>1243</v>
      </c>
      <c r="B644" s="6">
        <v>58.85</v>
      </c>
      <c r="C644" s="6">
        <v>198</v>
      </c>
      <c r="D644" s="6" t="s">
        <v>71</v>
      </c>
      <c r="E644" s="6" t="s">
        <v>92</v>
      </c>
      <c r="F644" s="7">
        <v>45994</v>
      </c>
    </row>
    <row r="645" spans="1:6" x14ac:dyDescent="0.3">
      <c r="A645" s="8" t="s">
        <v>1244</v>
      </c>
      <c r="B645" s="8">
        <v>39.229999999999997</v>
      </c>
      <c r="C645" s="8">
        <v>132</v>
      </c>
      <c r="D645" s="8" t="s">
        <v>71</v>
      </c>
      <c r="E645" s="8" t="s">
        <v>92</v>
      </c>
      <c r="F645" s="9">
        <v>45994</v>
      </c>
    </row>
    <row r="646" spans="1:6" x14ac:dyDescent="0.3">
      <c r="A646" s="6" t="s">
        <v>1245</v>
      </c>
      <c r="B646" s="6">
        <v>58.85</v>
      </c>
      <c r="C646" s="6">
        <v>198</v>
      </c>
      <c r="D646" s="6" t="s">
        <v>71</v>
      </c>
      <c r="E646" s="6" t="s">
        <v>92</v>
      </c>
      <c r="F646" s="7">
        <v>45994</v>
      </c>
    </row>
    <row r="647" spans="1:6" x14ac:dyDescent="0.3">
      <c r="A647" s="8" t="s">
        <v>1246</v>
      </c>
      <c r="B647" s="8">
        <v>58.85</v>
      </c>
      <c r="C647" s="8">
        <v>198</v>
      </c>
      <c r="D647" s="8" t="s">
        <v>71</v>
      </c>
      <c r="E647" s="8" t="s">
        <v>92</v>
      </c>
      <c r="F647" s="9">
        <v>45994</v>
      </c>
    </row>
    <row r="648" spans="1:6" x14ac:dyDescent="0.3">
      <c r="A648" s="6" t="s">
        <v>1247</v>
      </c>
      <c r="B648" s="6">
        <v>29.42</v>
      </c>
      <c r="C648" s="6">
        <v>99</v>
      </c>
      <c r="D648" s="6" t="s">
        <v>71</v>
      </c>
      <c r="E648" s="6" t="s">
        <v>92</v>
      </c>
      <c r="F648" s="7">
        <v>45994</v>
      </c>
    </row>
    <row r="649" spans="1:6" x14ac:dyDescent="0.3">
      <c r="A649" s="8" t="s">
        <v>1248</v>
      </c>
      <c r="B649" s="8">
        <v>13.61</v>
      </c>
      <c r="C649" s="8">
        <v>45.8</v>
      </c>
      <c r="D649" s="8" t="s">
        <v>93</v>
      </c>
      <c r="E649" s="8" t="s">
        <v>92</v>
      </c>
      <c r="F649" s="9">
        <v>45994</v>
      </c>
    </row>
    <row r="650" spans="1:6" x14ac:dyDescent="0.3">
      <c r="A650" s="6" t="s">
        <v>1249</v>
      </c>
      <c r="B650" s="6">
        <v>15.42</v>
      </c>
      <c r="C650" s="6">
        <v>51.89</v>
      </c>
      <c r="D650" s="6" t="s">
        <v>93</v>
      </c>
      <c r="E650" s="6" t="s">
        <v>92</v>
      </c>
      <c r="F650" s="7">
        <v>45994</v>
      </c>
    </row>
    <row r="651" spans="1:6" x14ac:dyDescent="0.3">
      <c r="A651" s="8" t="s">
        <v>1250</v>
      </c>
      <c r="B651" s="8">
        <v>13.02</v>
      </c>
      <c r="C651" s="8">
        <v>43.8</v>
      </c>
      <c r="D651" s="8" t="s">
        <v>93</v>
      </c>
      <c r="E651" s="8" t="s">
        <v>92</v>
      </c>
      <c r="F651" s="9">
        <v>45994</v>
      </c>
    </row>
    <row r="652" spans="1:6" x14ac:dyDescent="0.3">
      <c r="A652" s="6" t="s">
        <v>1251</v>
      </c>
      <c r="B652" s="6">
        <v>26.99</v>
      </c>
      <c r="C652" s="6">
        <v>90.8</v>
      </c>
      <c r="D652" s="6" t="s">
        <v>93</v>
      </c>
      <c r="E652" s="6" t="s">
        <v>92</v>
      </c>
      <c r="F652" s="7">
        <v>45994</v>
      </c>
    </row>
    <row r="653" spans="1:6" x14ac:dyDescent="0.3">
      <c r="A653" s="8" t="s">
        <v>1252</v>
      </c>
      <c r="B653" s="8">
        <v>11.89</v>
      </c>
      <c r="C653" s="8">
        <v>40</v>
      </c>
      <c r="D653" s="8" t="s">
        <v>71</v>
      </c>
      <c r="E653" s="8" t="s">
        <v>92</v>
      </c>
      <c r="F653" s="9">
        <v>45994</v>
      </c>
    </row>
    <row r="654" spans="1:6" x14ac:dyDescent="0.3">
      <c r="A654" s="6" t="s">
        <v>1253</v>
      </c>
      <c r="B654" s="6">
        <v>2.67</v>
      </c>
      <c r="C654" s="6">
        <v>9</v>
      </c>
      <c r="D654" s="6" t="s">
        <v>71</v>
      </c>
      <c r="E654" s="6" t="s">
        <v>92</v>
      </c>
      <c r="F654" s="7">
        <v>45994</v>
      </c>
    </row>
    <row r="655" spans="1:6" x14ac:dyDescent="0.3">
      <c r="A655" s="8" t="s">
        <v>1254</v>
      </c>
      <c r="B655" s="8">
        <v>36.82</v>
      </c>
      <c r="C655" s="8">
        <v>123.87</v>
      </c>
      <c r="D655" s="8" t="s">
        <v>91</v>
      </c>
      <c r="E655" s="8" t="s">
        <v>92</v>
      </c>
      <c r="F655" s="9">
        <v>45993</v>
      </c>
    </row>
    <row r="656" spans="1:6" x14ac:dyDescent="0.3">
      <c r="A656" s="6" t="s">
        <v>1255</v>
      </c>
      <c r="B656" s="6">
        <v>39.049999999999997</v>
      </c>
      <c r="C656" s="6">
        <v>131.4</v>
      </c>
      <c r="D656" s="6" t="s">
        <v>93</v>
      </c>
      <c r="E656" s="6" t="s">
        <v>92</v>
      </c>
      <c r="F656" s="7">
        <v>45993</v>
      </c>
    </row>
    <row r="657" spans="1:6" x14ac:dyDescent="0.3">
      <c r="A657" s="8" t="s">
        <v>1256</v>
      </c>
      <c r="B657" s="8">
        <v>32.549999999999997</v>
      </c>
      <c r="C657" s="8">
        <v>109.5</v>
      </c>
      <c r="D657" s="8" t="s">
        <v>93</v>
      </c>
      <c r="E657" s="8" t="s">
        <v>92</v>
      </c>
      <c r="F657" s="9">
        <v>45993</v>
      </c>
    </row>
    <row r="658" spans="1:6" x14ac:dyDescent="0.3">
      <c r="A658" s="6" t="s">
        <v>1257</v>
      </c>
      <c r="B658" s="6">
        <v>39.049999999999997</v>
      </c>
      <c r="C658" s="6">
        <v>131.4</v>
      </c>
      <c r="D658" s="6" t="s">
        <v>93</v>
      </c>
      <c r="E658" s="6" t="s">
        <v>92</v>
      </c>
      <c r="F658" s="7">
        <v>45993</v>
      </c>
    </row>
    <row r="659" spans="1:6" x14ac:dyDescent="0.3">
      <c r="A659" s="8" t="s">
        <v>1258</v>
      </c>
      <c r="B659" s="8">
        <v>6.51</v>
      </c>
      <c r="C659" s="8">
        <v>21.9</v>
      </c>
      <c r="D659" s="8" t="s">
        <v>93</v>
      </c>
      <c r="E659" s="8" t="s">
        <v>92</v>
      </c>
      <c r="F659" s="9">
        <v>45993</v>
      </c>
    </row>
    <row r="660" spans="1:6" x14ac:dyDescent="0.3">
      <c r="A660" s="6" t="s">
        <v>1259</v>
      </c>
      <c r="B660" s="6">
        <v>18.37</v>
      </c>
      <c r="C660" s="6">
        <v>61.8</v>
      </c>
      <c r="D660" s="6" t="s">
        <v>71</v>
      </c>
      <c r="E660" s="6" t="s">
        <v>92</v>
      </c>
      <c r="F660" s="7">
        <v>45993</v>
      </c>
    </row>
    <row r="661" spans="1:6" x14ac:dyDescent="0.3">
      <c r="A661" s="8" t="s">
        <v>1260</v>
      </c>
      <c r="B661" s="8">
        <v>23.78</v>
      </c>
      <c r="C661" s="8">
        <v>80</v>
      </c>
      <c r="D661" s="8" t="s">
        <v>71</v>
      </c>
      <c r="E661" s="8" t="s">
        <v>92</v>
      </c>
      <c r="F661" s="9">
        <v>45993</v>
      </c>
    </row>
    <row r="662" spans="1:6" x14ac:dyDescent="0.3">
      <c r="A662" s="6" t="s">
        <v>1261</v>
      </c>
      <c r="B662" s="6">
        <v>26</v>
      </c>
      <c r="C662" s="6">
        <v>26</v>
      </c>
      <c r="D662" s="6" t="s">
        <v>115</v>
      </c>
      <c r="E662" s="6" t="s">
        <v>92</v>
      </c>
      <c r="F662" s="7">
        <v>45993</v>
      </c>
    </row>
    <row r="663" spans="1:6" x14ac:dyDescent="0.3">
      <c r="A663" s="8" t="s">
        <v>1262</v>
      </c>
      <c r="B663" s="8">
        <v>4.4000000000000004</v>
      </c>
      <c r="C663" s="8">
        <v>14.8</v>
      </c>
      <c r="D663" s="8" t="s">
        <v>71</v>
      </c>
      <c r="E663" s="8" t="s">
        <v>92</v>
      </c>
      <c r="F663" s="9">
        <v>45993</v>
      </c>
    </row>
    <row r="664" spans="1:6" x14ac:dyDescent="0.3">
      <c r="A664" s="6" t="s">
        <v>1263</v>
      </c>
      <c r="B664" s="6">
        <v>7.7</v>
      </c>
      <c r="C664" s="6">
        <v>25.9</v>
      </c>
      <c r="D664" s="6" t="s">
        <v>91</v>
      </c>
      <c r="E664" s="6" t="s">
        <v>92</v>
      </c>
      <c r="F664" s="7">
        <v>45993</v>
      </c>
    </row>
    <row r="665" spans="1:6" x14ac:dyDescent="0.3">
      <c r="A665" s="8" t="s">
        <v>1264</v>
      </c>
      <c r="B665" s="8">
        <v>21.11</v>
      </c>
      <c r="C665" s="8">
        <v>71.08</v>
      </c>
      <c r="D665" s="8" t="s">
        <v>91</v>
      </c>
      <c r="E665" s="8" t="s">
        <v>92</v>
      </c>
      <c r="F665" s="9">
        <v>45994</v>
      </c>
    </row>
    <row r="666" spans="1:6" x14ac:dyDescent="0.3">
      <c r="A666" s="6" t="s">
        <v>1265</v>
      </c>
      <c r="B666" s="6">
        <v>109.02</v>
      </c>
      <c r="C666" s="6">
        <v>367.05</v>
      </c>
      <c r="D666" s="6" t="s">
        <v>71</v>
      </c>
      <c r="E666" s="6" t="s">
        <v>92</v>
      </c>
      <c r="F666" s="7">
        <v>45994</v>
      </c>
    </row>
    <row r="667" spans="1:6" x14ac:dyDescent="0.3">
      <c r="A667" s="8" t="s">
        <v>1266</v>
      </c>
      <c r="B667" s="8">
        <v>5.61</v>
      </c>
      <c r="C667" s="8">
        <v>18.899999999999999</v>
      </c>
      <c r="D667" s="8" t="s">
        <v>91</v>
      </c>
      <c r="E667" s="8" t="s">
        <v>92</v>
      </c>
      <c r="F667" s="9">
        <v>45994</v>
      </c>
    </row>
    <row r="668" spans="1:6" x14ac:dyDescent="0.3">
      <c r="A668" s="6" t="s">
        <v>1267</v>
      </c>
      <c r="B668" s="6">
        <v>32.58</v>
      </c>
      <c r="C668" s="6">
        <v>109.7</v>
      </c>
      <c r="D668" s="6" t="s">
        <v>395</v>
      </c>
      <c r="E668" s="6" t="s">
        <v>92</v>
      </c>
      <c r="F668" s="7">
        <v>45994</v>
      </c>
    </row>
    <row r="669" spans="1:6" x14ac:dyDescent="0.3">
      <c r="A669" s="8" t="s">
        <v>1268</v>
      </c>
      <c r="B669" s="8">
        <v>23.81</v>
      </c>
      <c r="C669" s="8">
        <v>20.53</v>
      </c>
      <c r="D669" s="8" t="s">
        <v>71</v>
      </c>
      <c r="E669" s="8" t="s">
        <v>92</v>
      </c>
      <c r="F669" s="9">
        <v>45994</v>
      </c>
    </row>
    <row r="670" spans="1:6" x14ac:dyDescent="0.3">
      <c r="A670" s="6" t="s">
        <v>1269</v>
      </c>
      <c r="B670" s="6">
        <v>23.84</v>
      </c>
      <c r="C670" s="6">
        <v>20.55</v>
      </c>
      <c r="D670" s="6" t="s">
        <v>71</v>
      </c>
      <c r="E670" s="6" t="s">
        <v>92</v>
      </c>
      <c r="F670" s="7">
        <v>45994</v>
      </c>
    </row>
    <row r="671" spans="1:6" x14ac:dyDescent="0.3">
      <c r="A671" s="8" t="s">
        <v>1270</v>
      </c>
      <c r="B671" s="8">
        <v>23.76</v>
      </c>
      <c r="C671" s="8">
        <v>20.48</v>
      </c>
      <c r="D671" s="8" t="s">
        <v>71</v>
      </c>
      <c r="E671" s="8" t="s">
        <v>92</v>
      </c>
      <c r="F671" s="9">
        <v>45994</v>
      </c>
    </row>
    <row r="672" spans="1:6" x14ac:dyDescent="0.3">
      <c r="A672" s="6" t="s">
        <v>1271</v>
      </c>
      <c r="B672" s="6">
        <v>23.73</v>
      </c>
      <c r="C672" s="6">
        <v>20.46</v>
      </c>
      <c r="D672" s="6" t="s">
        <v>71</v>
      </c>
      <c r="E672" s="6" t="s">
        <v>92</v>
      </c>
      <c r="F672" s="7">
        <v>45994</v>
      </c>
    </row>
    <row r="673" spans="1:6" x14ac:dyDescent="0.3">
      <c r="A673" s="8" t="s">
        <v>1272</v>
      </c>
      <c r="B673" s="8">
        <v>23.72</v>
      </c>
      <c r="C673" s="8">
        <v>20.45</v>
      </c>
      <c r="D673" s="8" t="s">
        <v>71</v>
      </c>
      <c r="E673" s="8" t="s">
        <v>92</v>
      </c>
      <c r="F673" s="9">
        <v>45994</v>
      </c>
    </row>
    <row r="674" spans="1:6" x14ac:dyDescent="0.3">
      <c r="A674" s="6" t="s">
        <v>1273</v>
      </c>
      <c r="B674" s="6">
        <v>1.48</v>
      </c>
      <c r="C674" s="6">
        <v>1.28</v>
      </c>
      <c r="D674" s="6" t="s">
        <v>71</v>
      </c>
      <c r="E674" s="6" t="s">
        <v>92</v>
      </c>
      <c r="F674" s="7">
        <v>45994</v>
      </c>
    </row>
    <row r="675" spans="1:6" x14ac:dyDescent="0.3">
      <c r="A675" s="8" t="s">
        <v>1274</v>
      </c>
      <c r="B675" s="8">
        <v>23.84</v>
      </c>
      <c r="C675" s="8">
        <v>20.55</v>
      </c>
      <c r="D675" s="8" t="s">
        <v>71</v>
      </c>
      <c r="E675" s="8" t="s">
        <v>92</v>
      </c>
      <c r="F675" s="9">
        <v>45994</v>
      </c>
    </row>
    <row r="676" spans="1:6" x14ac:dyDescent="0.3">
      <c r="A676" s="6" t="s">
        <v>1275</v>
      </c>
      <c r="B676" s="6">
        <v>23.84</v>
      </c>
      <c r="C676" s="6">
        <v>20.55</v>
      </c>
      <c r="D676" s="6" t="s">
        <v>71</v>
      </c>
      <c r="E676" s="6" t="s">
        <v>92</v>
      </c>
      <c r="F676" s="7">
        <v>45994</v>
      </c>
    </row>
    <row r="677" spans="1:6" x14ac:dyDescent="0.3">
      <c r="A677" s="8" t="s">
        <v>1276</v>
      </c>
      <c r="B677" s="8">
        <v>23.81</v>
      </c>
      <c r="C677" s="8">
        <v>20.53</v>
      </c>
      <c r="D677" s="8" t="s">
        <v>71</v>
      </c>
      <c r="E677" s="8" t="s">
        <v>92</v>
      </c>
      <c r="F677" s="9">
        <v>45994</v>
      </c>
    </row>
    <row r="678" spans="1:6" x14ac:dyDescent="0.3">
      <c r="A678" s="6" t="s">
        <v>1277</v>
      </c>
      <c r="B678" s="6">
        <v>23.78</v>
      </c>
      <c r="C678" s="6">
        <v>20.5</v>
      </c>
      <c r="D678" s="6" t="s">
        <v>71</v>
      </c>
      <c r="E678" s="6" t="s">
        <v>92</v>
      </c>
      <c r="F678" s="7">
        <v>45994</v>
      </c>
    </row>
    <row r="679" spans="1:6" x14ac:dyDescent="0.3">
      <c r="A679" s="8" t="s">
        <v>1278</v>
      </c>
      <c r="B679" s="8">
        <v>23.7</v>
      </c>
      <c r="C679" s="8">
        <v>20.43</v>
      </c>
      <c r="D679" s="8" t="s">
        <v>71</v>
      </c>
      <c r="E679" s="8" t="s">
        <v>92</v>
      </c>
      <c r="F679" s="9">
        <v>45994</v>
      </c>
    </row>
    <row r="680" spans="1:6" x14ac:dyDescent="0.3">
      <c r="A680" s="6" t="s">
        <v>1279</v>
      </c>
      <c r="B680" s="6">
        <v>39.03</v>
      </c>
      <c r="C680" s="6">
        <v>131.4</v>
      </c>
      <c r="D680" s="6" t="s">
        <v>93</v>
      </c>
      <c r="E680" s="6" t="s">
        <v>92</v>
      </c>
      <c r="F680" s="7">
        <v>45993</v>
      </c>
    </row>
    <row r="681" spans="1:6" x14ac:dyDescent="0.3">
      <c r="A681" s="8" t="s">
        <v>1280</v>
      </c>
      <c r="B681" s="8">
        <v>39.03</v>
      </c>
      <c r="C681" s="8">
        <v>131.4</v>
      </c>
      <c r="D681" s="8" t="s">
        <v>93</v>
      </c>
      <c r="E681" s="8" t="s">
        <v>92</v>
      </c>
      <c r="F681" s="9">
        <v>45993</v>
      </c>
    </row>
    <row r="682" spans="1:6" x14ac:dyDescent="0.3">
      <c r="A682" s="6" t="s">
        <v>1281</v>
      </c>
      <c r="B682" s="6">
        <v>13.01</v>
      </c>
      <c r="C682" s="6">
        <v>43.8</v>
      </c>
      <c r="D682" s="6" t="s">
        <v>93</v>
      </c>
      <c r="E682" s="6" t="s">
        <v>92</v>
      </c>
      <c r="F682" s="7">
        <v>45993</v>
      </c>
    </row>
    <row r="683" spans="1:6" x14ac:dyDescent="0.3">
      <c r="A683" s="8" t="s">
        <v>1282</v>
      </c>
      <c r="B683" s="8">
        <v>23.76</v>
      </c>
      <c r="C683" s="8">
        <v>80</v>
      </c>
      <c r="D683" s="8" t="s">
        <v>93</v>
      </c>
      <c r="E683" s="8" t="s">
        <v>92</v>
      </c>
      <c r="F683" s="9">
        <v>45993</v>
      </c>
    </row>
    <row r="684" spans="1:6" x14ac:dyDescent="0.3">
      <c r="A684" s="6" t="s">
        <v>1283</v>
      </c>
      <c r="B684" s="6">
        <v>23.46</v>
      </c>
      <c r="C684" s="6">
        <v>79</v>
      </c>
      <c r="D684" s="6" t="s">
        <v>93</v>
      </c>
      <c r="E684" s="6" t="s">
        <v>92</v>
      </c>
      <c r="F684" s="7">
        <v>45993</v>
      </c>
    </row>
    <row r="685" spans="1:6" x14ac:dyDescent="0.3">
      <c r="A685" s="8" t="s">
        <v>1284</v>
      </c>
      <c r="B685" s="8">
        <v>42.26</v>
      </c>
      <c r="C685" s="8">
        <v>142.30000000000001</v>
      </c>
      <c r="D685" s="8" t="s">
        <v>71</v>
      </c>
      <c r="E685" s="8" t="s">
        <v>92</v>
      </c>
      <c r="F685" s="9">
        <v>45993</v>
      </c>
    </row>
    <row r="686" spans="1:6" x14ac:dyDescent="0.3">
      <c r="A686" s="6" t="s">
        <v>1285</v>
      </c>
      <c r="B686" s="6">
        <v>2.5499999999999998</v>
      </c>
      <c r="C686" s="6">
        <v>2.5499999999999998</v>
      </c>
      <c r="D686" s="6" t="s">
        <v>91</v>
      </c>
      <c r="E686" s="6" t="s">
        <v>92</v>
      </c>
      <c r="F686" s="7">
        <v>45993</v>
      </c>
    </row>
    <row r="687" spans="1:6" x14ac:dyDescent="0.3">
      <c r="A687" s="8" t="s">
        <v>1286</v>
      </c>
      <c r="B687" s="8">
        <v>44.55</v>
      </c>
      <c r="C687" s="8">
        <v>150</v>
      </c>
      <c r="D687" s="8" t="s">
        <v>91</v>
      </c>
      <c r="E687" s="8" t="s">
        <v>92</v>
      </c>
      <c r="F687" s="9">
        <v>45993</v>
      </c>
    </row>
    <row r="688" spans="1:6" x14ac:dyDescent="0.3">
      <c r="A688" s="6" t="s">
        <v>1287</v>
      </c>
      <c r="B688" s="6">
        <v>12.77</v>
      </c>
      <c r="C688" s="6">
        <v>43</v>
      </c>
      <c r="D688" s="6" t="s">
        <v>71</v>
      </c>
      <c r="E688" s="6" t="s">
        <v>92</v>
      </c>
      <c r="F688" s="7">
        <v>45993</v>
      </c>
    </row>
    <row r="689" spans="1:6" x14ac:dyDescent="0.3">
      <c r="A689" s="8" t="s">
        <v>1288</v>
      </c>
      <c r="B689" s="8">
        <v>23.34</v>
      </c>
      <c r="C689" s="8">
        <v>78.599999999999994</v>
      </c>
      <c r="D689" s="8" t="s">
        <v>91</v>
      </c>
      <c r="E689" s="8" t="s">
        <v>92</v>
      </c>
      <c r="F689" s="9">
        <v>45993</v>
      </c>
    </row>
    <row r="690" spans="1:6" x14ac:dyDescent="0.3">
      <c r="A690" s="6" t="s">
        <v>1289</v>
      </c>
      <c r="B690" s="6">
        <v>43.22</v>
      </c>
      <c r="C690" s="6">
        <v>145</v>
      </c>
      <c r="D690" s="6" t="s">
        <v>71</v>
      </c>
      <c r="E690" s="6" t="s">
        <v>92</v>
      </c>
      <c r="F690" s="7">
        <v>45994</v>
      </c>
    </row>
    <row r="691" spans="1:6" x14ac:dyDescent="0.3">
      <c r="A691" s="8" t="s">
        <v>1290</v>
      </c>
      <c r="B691" s="8">
        <v>41.4</v>
      </c>
      <c r="C691" s="8">
        <v>138.9</v>
      </c>
      <c r="D691" s="8" t="s">
        <v>71</v>
      </c>
      <c r="E691" s="8" t="s">
        <v>92</v>
      </c>
      <c r="F691" s="9">
        <v>45994</v>
      </c>
    </row>
    <row r="692" spans="1:6" x14ac:dyDescent="0.3">
      <c r="A692" s="6" t="s">
        <v>1291</v>
      </c>
      <c r="B692" s="6">
        <v>23.49</v>
      </c>
      <c r="C692" s="6">
        <v>78.8</v>
      </c>
      <c r="D692" s="6" t="s">
        <v>71</v>
      </c>
      <c r="E692" s="6" t="s">
        <v>92</v>
      </c>
      <c r="F692" s="7">
        <v>45994</v>
      </c>
    </row>
    <row r="693" spans="1:6" x14ac:dyDescent="0.3">
      <c r="A693" s="8" t="s">
        <v>1292</v>
      </c>
      <c r="B693" s="8">
        <v>37.44</v>
      </c>
      <c r="C693" s="8">
        <v>125.6</v>
      </c>
      <c r="D693" s="8" t="s">
        <v>71</v>
      </c>
      <c r="E693" s="8" t="s">
        <v>92</v>
      </c>
      <c r="F693" s="9">
        <v>45994</v>
      </c>
    </row>
    <row r="694" spans="1:6" x14ac:dyDescent="0.3">
      <c r="A694" s="6" t="s">
        <v>1293</v>
      </c>
      <c r="B694" s="6">
        <v>43.22</v>
      </c>
      <c r="C694" s="6">
        <v>145</v>
      </c>
      <c r="D694" s="6" t="s">
        <v>71</v>
      </c>
      <c r="E694" s="6" t="s">
        <v>92</v>
      </c>
      <c r="F694" s="7">
        <v>45994</v>
      </c>
    </row>
    <row r="695" spans="1:6" x14ac:dyDescent="0.3">
      <c r="A695" s="8" t="s">
        <v>1294</v>
      </c>
      <c r="B695" s="8">
        <v>39.409999999999997</v>
      </c>
      <c r="C695" s="8">
        <v>132.19999999999999</v>
      </c>
      <c r="D695" s="8" t="s">
        <v>71</v>
      </c>
      <c r="E695" s="8" t="s">
        <v>92</v>
      </c>
      <c r="F695" s="9">
        <v>45994</v>
      </c>
    </row>
    <row r="696" spans="1:6" x14ac:dyDescent="0.3">
      <c r="A696" s="6" t="s">
        <v>1295</v>
      </c>
      <c r="B696" s="6">
        <v>42.86</v>
      </c>
      <c r="C696" s="6">
        <v>143.80000000000001</v>
      </c>
      <c r="D696" s="6" t="s">
        <v>71</v>
      </c>
      <c r="E696" s="6" t="s">
        <v>92</v>
      </c>
      <c r="F696" s="7">
        <v>45994</v>
      </c>
    </row>
    <row r="697" spans="1:6" x14ac:dyDescent="0.3">
      <c r="A697" s="8" t="s">
        <v>1296</v>
      </c>
      <c r="B697" s="8">
        <v>43.25</v>
      </c>
      <c r="C697" s="8">
        <v>145.1</v>
      </c>
      <c r="D697" s="8" t="s">
        <v>71</v>
      </c>
      <c r="E697" s="8" t="s">
        <v>92</v>
      </c>
      <c r="F697" s="9">
        <v>45994</v>
      </c>
    </row>
    <row r="698" spans="1:6" x14ac:dyDescent="0.3">
      <c r="A698" s="6" t="s">
        <v>1297</v>
      </c>
      <c r="B698" s="6">
        <v>43.13</v>
      </c>
      <c r="C698" s="6">
        <v>144.69999999999999</v>
      </c>
      <c r="D698" s="6" t="s">
        <v>71</v>
      </c>
      <c r="E698" s="6" t="s">
        <v>92</v>
      </c>
      <c r="F698" s="7">
        <v>45994</v>
      </c>
    </row>
    <row r="699" spans="1:6" x14ac:dyDescent="0.3">
      <c r="A699" s="8" t="s">
        <v>1298</v>
      </c>
      <c r="B699" s="8">
        <v>45.31</v>
      </c>
      <c r="C699" s="8">
        <v>152</v>
      </c>
      <c r="D699" s="8" t="s">
        <v>91</v>
      </c>
      <c r="E699" s="8" t="s">
        <v>92</v>
      </c>
      <c r="F699" s="9">
        <v>45994</v>
      </c>
    </row>
    <row r="700" spans="1:6" x14ac:dyDescent="0.3">
      <c r="A700" s="6" t="s">
        <v>1299</v>
      </c>
      <c r="B700" s="6">
        <v>5.51</v>
      </c>
      <c r="C700" s="6">
        <v>18.5</v>
      </c>
      <c r="D700" s="6" t="s">
        <v>71</v>
      </c>
      <c r="E700" s="6" t="s">
        <v>92</v>
      </c>
      <c r="F700" s="7">
        <v>45994</v>
      </c>
    </row>
    <row r="701" spans="1:6" x14ac:dyDescent="0.3">
      <c r="A701" s="8" t="s">
        <v>1300</v>
      </c>
      <c r="B701" s="8">
        <v>73.94</v>
      </c>
      <c r="C701" s="8">
        <v>248.05</v>
      </c>
      <c r="D701" s="8" t="s">
        <v>91</v>
      </c>
      <c r="E701" s="8" t="s">
        <v>92</v>
      </c>
      <c r="F701" s="9">
        <v>45994</v>
      </c>
    </row>
    <row r="702" spans="1:6" x14ac:dyDescent="0.3">
      <c r="A702" s="6" t="s">
        <v>1301</v>
      </c>
      <c r="B702" s="6">
        <v>40.24</v>
      </c>
      <c r="C702" s="6">
        <v>135</v>
      </c>
      <c r="D702" s="6" t="s">
        <v>91</v>
      </c>
      <c r="E702" s="6" t="s">
        <v>92</v>
      </c>
      <c r="F702" s="7">
        <v>45993</v>
      </c>
    </row>
    <row r="703" spans="1:6" x14ac:dyDescent="0.3">
      <c r="A703" s="8" t="s">
        <v>1302</v>
      </c>
      <c r="B703" s="8">
        <v>14.9</v>
      </c>
      <c r="C703" s="8">
        <v>50</v>
      </c>
      <c r="D703" s="8" t="s">
        <v>91</v>
      </c>
      <c r="E703" s="8" t="s">
        <v>92</v>
      </c>
      <c r="F703" s="9">
        <v>45993</v>
      </c>
    </row>
    <row r="704" spans="1:6" x14ac:dyDescent="0.3">
      <c r="A704" s="6" t="s">
        <v>1303</v>
      </c>
      <c r="B704" s="6">
        <v>39.17</v>
      </c>
      <c r="C704" s="6">
        <v>131.4</v>
      </c>
      <c r="D704" s="6" t="s">
        <v>93</v>
      </c>
      <c r="E704" s="6" t="s">
        <v>92</v>
      </c>
      <c r="F704" s="7">
        <v>45993</v>
      </c>
    </row>
    <row r="705" spans="1:6" x14ac:dyDescent="0.3">
      <c r="A705" s="8" t="s">
        <v>1304</v>
      </c>
      <c r="B705" s="8">
        <v>26.11</v>
      </c>
      <c r="C705" s="8">
        <v>87.6</v>
      </c>
      <c r="D705" s="8" t="s">
        <v>93</v>
      </c>
      <c r="E705" s="8" t="s">
        <v>92</v>
      </c>
      <c r="F705" s="9">
        <v>45993</v>
      </c>
    </row>
    <row r="706" spans="1:6" x14ac:dyDescent="0.3">
      <c r="A706" s="6" t="s">
        <v>1305</v>
      </c>
      <c r="B706" s="6">
        <v>39.17</v>
      </c>
      <c r="C706" s="6">
        <v>131.4</v>
      </c>
      <c r="D706" s="6" t="s">
        <v>93</v>
      </c>
      <c r="E706" s="6" t="s">
        <v>92</v>
      </c>
      <c r="F706" s="7">
        <v>45993</v>
      </c>
    </row>
    <row r="707" spans="1:6" x14ac:dyDescent="0.3">
      <c r="A707" s="8" t="s">
        <v>1306</v>
      </c>
      <c r="B707" s="8">
        <v>26.11</v>
      </c>
      <c r="C707" s="8">
        <v>87.6</v>
      </c>
      <c r="D707" s="8" t="s">
        <v>93</v>
      </c>
      <c r="E707" s="8" t="s">
        <v>92</v>
      </c>
      <c r="F707" s="9">
        <v>45993</v>
      </c>
    </row>
    <row r="708" spans="1:6" x14ac:dyDescent="0.3">
      <c r="A708" s="6" t="s">
        <v>1307</v>
      </c>
      <c r="B708" s="6">
        <v>8.4600000000000009</v>
      </c>
      <c r="C708" s="6">
        <v>28.38</v>
      </c>
      <c r="D708" s="6" t="s">
        <v>93</v>
      </c>
      <c r="E708" s="6" t="s">
        <v>92</v>
      </c>
      <c r="F708" s="7">
        <v>45993</v>
      </c>
    </row>
    <row r="709" spans="1:6" x14ac:dyDescent="0.3">
      <c r="A709" s="8" t="s">
        <v>1308</v>
      </c>
      <c r="B709" s="8">
        <v>3.25</v>
      </c>
      <c r="C709" s="8">
        <v>10.9</v>
      </c>
      <c r="D709" s="8" t="s">
        <v>93</v>
      </c>
      <c r="E709" s="8" t="s">
        <v>92</v>
      </c>
      <c r="F709" s="9">
        <v>45993</v>
      </c>
    </row>
    <row r="710" spans="1:6" x14ac:dyDescent="0.3">
      <c r="A710" s="6" t="s">
        <v>1309</v>
      </c>
      <c r="B710" s="6">
        <v>2.95</v>
      </c>
      <c r="C710" s="6">
        <v>9.9</v>
      </c>
      <c r="D710" s="6" t="s">
        <v>93</v>
      </c>
      <c r="E710" s="6" t="s">
        <v>92</v>
      </c>
      <c r="F710" s="7">
        <v>45993</v>
      </c>
    </row>
    <row r="711" spans="1:6" x14ac:dyDescent="0.3">
      <c r="A711" s="8" t="s">
        <v>1310</v>
      </c>
      <c r="B711" s="8">
        <v>11.41</v>
      </c>
      <c r="C711" s="8">
        <v>38.28</v>
      </c>
      <c r="D711" s="8" t="s">
        <v>93</v>
      </c>
      <c r="E711" s="8" t="s">
        <v>92</v>
      </c>
      <c r="F711" s="9">
        <v>45993</v>
      </c>
    </row>
    <row r="712" spans="1:6" x14ac:dyDescent="0.3">
      <c r="A712" s="6" t="s">
        <v>1311</v>
      </c>
      <c r="B712" s="6">
        <v>11.62</v>
      </c>
      <c r="C712" s="6">
        <v>39</v>
      </c>
      <c r="D712" s="6" t="s">
        <v>93</v>
      </c>
      <c r="E712" s="6" t="s">
        <v>92</v>
      </c>
      <c r="F712" s="7">
        <v>45993</v>
      </c>
    </row>
    <row r="713" spans="1:6" x14ac:dyDescent="0.3">
      <c r="A713" s="8" t="s">
        <v>1312</v>
      </c>
      <c r="B713" s="8">
        <v>23.55</v>
      </c>
      <c r="C713" s="8">
        <v>79</v>
      </c>
      <c r="D713" s="8" t="s">
        <v>93</v>
      </c>
      <c r="E713" s="8" t="s">
        <v>92</v>
      </c>
      <c r="F713" s="9">
        <v>45993</v>
      </c>
    </row>
    <row r="714" spans="1:6" x14ac:dyDescent="0.3">
      <c r="A714" s="6" t="s">
        <v>1313</v>
      </c>
      <c r="B714" s="6">
        <v>29.81</v>
      </c>
      <c r="C714" s="6">
        <v>100</v>
      </c>
      <c r="D714" s="6" t="s">
        <v>91</v>
      </c>
      <c r="E714" s="6" t="s">
        <v>92</v>
      </c>
      <c r="F714" s="7">
        <v>45993</v>
      </c>
    </row>
    <row r="715" spans="1:6" x14ac:dyDescent="0.3">
      <c r="A715" s="8" t="s">
        <v>1314</v>
      </c>
      <c r="B715" s="8">
        <v>41.73</v>
      </c>
      <c r="C715" s="8">
        <v>140</v>
      </c>
      <c r="D715" s="8" t="s">
        <v>71</v>
      </c>
      <c r="E715" s="8" t="s">
        <v>92</v>
      </c>
      <c r="F715" s="9">
        <v>45993</v>
      </c>
    </row>
    <row r="716" spans="1:6" x14ac:dyDescent="0.3">
      <c r="A716" s="6" t="s">
        <v>1315</v>
      </c>
      <c r="B716" s="6">
        <v>29.96</v>
      </c>
      <c r="C716" s="6">
        <v>100.5</v>
      </c>
      <c r="D716" s="6" t="s">
        <v>71</v>
      </c>
      <c r="E716" s="6" t="s">
        <v>92</v>
      </c>
      <c r="F716" s="7">
        <v>45993</v>
      </c>
    </row>
    <row r="717" spans="1:6" x14ac:dyDescent="0.3">
      <c r="A717" s="8" t="s">
        <v>1316</v>
      </c>
      <c r="B717" s="8">
        <v>41.01</v>
      </c>
      <c r="C717" s="8">
        <v>137.6</v>
      </c>
      <c r="D717" s="8" t="s">
        <v>71</v>
      </c>
      <c r="E717" s="8" t="s">
        <v>92</v>
      </c>
      <c r="F717" s="9">
        <v>45993</v>
      </c>
    </row>
    <row r="718" spans="1:6" x14ac:dyDescent="0.3">
      <c r="A718" s="6" t="s">
        <v>1317</v>
      </c>
      <c r="B718" s="6">
        <v>3.87</v>
      </c>
      <c r="C718" s="6">
        <v>13</v>
      </c>
      <c r="D718" s="6" t="s">
        <v>71</v>
      </c>
      <c r="E718" s="6" t="s">
        <v>92</v>
      </c>
      <c r="F718" s="7">
        <v>45993</v>
      </c>
    </row>
    <row r="719" spans="1:6" x14ac:dyDescent="0.3">
      <c r="A719" s="8" t="s">
        <v>1318</v>
      </c>
      <c r="B719" s="8">
        <v>7.3</v>
      </c>
      <c r="C719" s="8">
        <v>24.5</v>
      </c>
      <c r="D719" s="8" t="s">
        <v>71</v>
      </c>
      <c r="E719" s="8" t="s">
        <v>92</v>
      </c>
      <c r="F719" s="9">
        <v>45993</v>
      </c>
    </row>
    <row r="720" spans="1:6" x14ac:dyDescent="0.3">
      <c r="A720" s="6" t="s">
        <v>1319</v>
      </c>
      <c r="B720" s="6">
        <v>11.62</v>
      </c>
      <c r="C720" s="6">
        <v>39</v>
      </c>
      <c r="D720" s="6" t="s">
        <v>71</v>
      </c>
      <c r="E720" s="6" t="s">
        <v>92</v>
      </c>
      <c r="F720" s="7">
        <v>45993</v>
      </c>
    </row>
    <row r="721" spans="1:6" x14ac:dyDescent="0.3">
      <c r="A721" s="8" t="s">
        <v>1320</v>
      </c>
      <c r="B721" s="8">
        <v>11.62</v>
      </c>
      <c r="C721" s="8">
        <v>39</v>
      </c>
      <c r="D721" s="8" t="s">
        <v>71</v>
      </c>
      <c r="E721" s="8" t="s">
        <v>92</v>
      </c>
      <c r="F721" s="9">
        <v>45993</v>
      </c>
    </row>
    <row r="722" spans="1:6" x14ac:dyDescent="0.3">
      <c r="A722" s="6" t="s">
        <v>1321</v>
      </c>
      <c r="B722" s="6">
        <v>26.83</v>
      </c>
      <c r="C722" s="6">
        <v>90</v>
      </c>
      <c r="D722" s="6" t="s">
        <v>91</v>
      </c>
      <c r="E722" s="6" t="s">
        <v>92</v>
      </c>
      <c r="F722" s="7">
        <v>45993</v>
      </c>
    </row>
    <row r="723" spans="1:6" x14ac:dyDescent="0.3">
      <c r="A723" s="8" t="s">
        <v>1322</v>
      </c>
      <c r="B723" s="8">
        <v>353.8</v>
      </c>
      <c r="C723" s="8">
        <v>1186.98</v>
      </c>
      <c r="D723" s="8" t="s">
        <v>91</v>
      </c>
      <c r="E723" s="8" t="s">
        <v>92</v>
      </c>
      <c r="F723" s="9">
        <v>45993</v>
      </c>
    </row>
    <row r="724" spans="1:6" x14ac:dyDescent="0.3">
      <c r="A724" s="6" t="s">
        <v>1323</v>
      </c>
      <c r="B724" s="6">
        <v>285.99</v>
      </c>
      <c r="C724" s="6">
        <v>959.47</v>
      </c>
      <c r="D724" s="6" t="s">
        <v>91</v>
      </c>
      <c r="E724" s="6" t="s">
        <v>92</v>
      </c>
      <c r="F724" s="7">
        <v>45993</v>
      </c>
    </row>
    <row r="725" spans="1:6" x14ac:dyDescent="0.3">
      <c r="A725" s="8" t="s">
        <v>1324</v>
      </c>
      <c r="B725" s="8">
        <v>361.85</v>
      </c>
      <c r="C725" s="8">
        <v>1213.97</v>
      </c>
      <c r="D725" s="8" t="s">
        <v>91</v>
      </c>
      <c r="E725" s="8" t="s">
        <v>92</v>
      </c>
      <c r="F725" s="9">
        <v>45993</v>
      </c>
    </row>
    <row r="726" spans="1:6" x14ac:dyDescent="0.3">
      <c r="A726" s="6" t="s">
        <v>1325</v>
      </c>
      <c r="B726" s="6">
        <v>9.16</v>
      </c>
      <c r="C726" s="6">
        <v>30.9</v>
      </c>
      <c r="D726" s="6" t="s">
        <v>91</v>
      </c>
      <c r="E726" s="6" t="s">
        <v>92</v>
      </c>
      <c r="F726" s="7">
        <v>45994</v>
      </c>
    </row>
    <row r="727" spans="1:6" x14ac:dyDescent="0.3">
      <c r="A727" s="8" t="s">
        <v>1326</v>
      </c>
      <c r="B727" s="8">
        <v>9.75</v>
      </c>
      <c r="C727" s="8">
        <v>32.9</v>
      </c>
      <c r="D727" s="8" t="s">
        <v>91</v>
      </c>
      <c r="E727" s="8" t="s">
        <v>92</v>
      </c>
      <c r="F727" s="9">
        <v>45994</v>
      </c>
    </row>
    <row r="728" spans="1:6" x14ac:dyDescent="0.3">
      <c r="A728" s="6" t="s">
        <v>1327</v>
      </c>
      <c r="B728" s="6">
        <v>29.65</v>
      </c>
      <c r="C728" s="6">
        <v>100</v>
      </c>
      <c r="D728" s="6" t="s">
        <v>91</v>
      </c>
      <c r="E728" s="6" t="s">
        <v>92</v>
      </c>
      <c r="F728" s="7">
        <v>45994</v>
      </c>
    </row>
    <row r="729" spans="1:6" x14ac:dyDescent="0.3">
      <c r="A729" s="8" t="s">
        <v>1328</v>
      </c>
      <c r="B729" s="8">
        <v>97.84</v>
      </c>
      <c r="C729" s="8">
        <v>330</v>
      </c>
      <c r="D729" s="8" t="s">
        <v>91</v>
      </c>
      <c r="E729" s="8" t="s">
        <v>92</v>
      </c>
      <c r="F729" s="9">
        <v>45994</v>
      </c>
    </row>
    <row r="730" spans="1:6" x14ac:dyDescent="0.3">
      <c r="A730" s="6" t="s">
        <v>1329</v>
      </c>
      <c r="B730" s="6">
        <v>45.96</v>
      </c>
      <c r="C730" s="6">
        <v>155</v>
      </c>
      <c r="D730" s="6" t="s">
        <v>71</v>
      </c>
      <c r="E730" s="6" t="s">
        <v>92</v>
      </c>
      <c r="F730" s="7">
        <v>45994</v>
      </c>
    </row>
    <row r="731" spans="1:6" x14ac:dyDescent="0.3">
      <c r="A731" s="8" t="s">
        <v>1330</v>
      </c>
      <c r="B731" s="8">
        <v>23.69</v>
      </c>
      <c r="C731" s="8">
        <v>79.900000000000006</v>
      </c>
      <c r="D731" s="8" t="s">
        <v>71</v>
      </c>
      <c r="E731" s="8" t="s">
        <v>92</v>
      </c>
      <c r="F731" s="9">
        <v>45994</v>
      </c>
    </row>
    <row r="732" spans="1:6" x14ac:dyDescent="0.3">
      <c r="A732" s="6" t="s">
        <v>1331</v>
      </c>
      <c r="B732" s="6">
        <v>23.69</v>
      </c>
      <c r="C732" s="6">
        <v>79.900000000000006</v>
      </c>
      <c r="D732" s="6" t="s">
        <v>71</v>
      </c>
      <c r="E732" s="6" t="s">
        <v>92</v>
      </c>
      <c r="F732" s="7">
        <v>45994</v>
      </c>
    </row>
    <row r="733" spans="1:6" x14ac:dyDescent="0.3">
      <c r="A733" s="8" t="s">
        <v>1332</v>
      </c>
      <c r="B733" s="8">
        <v>6.35</v>
      </c>
      <c r="C733" s="8">
        <v>21.4</v>
      </c>
      <c r="D733" s="8" t="s">
        <v>71</v>
      </c>
      <c r="E733" s="8" t="s">
        <v>92</v>
      </c>
      <c r="F733" s="9">
        <v>45994</v>
      </c>
    </row>
    <row r="734" spans="1:6" x14ac:dyDescent="0.3">
      <c r="A734" s="6" t="s">
        <v>1333</v>
      </c>
      <c r="B734" s="6">
        <v>20.34</v>
      </c>
      <c r="C734" s="6">
        <v>68.599999999999994</v>
      </c>
      <c r="D734" s="6" t="s">
        <v>71</v>
      </c>
      <c r="E734" s="6" t="s">
        <v>92</v>
      </c>
      <c r="F734" s="7">
        <v>45994</v>
      </c>
    </row>
    <row r="735" spans="1:6" x14ac:dyDescent="0.3">
      <c r="A735" s="8" t="s">
        <v>1334</v>
      </c>
      <c r="B735" s="8">
        <v>7011.89</v>
      </c>
      <c r="C735" s="8">
        <v>23649</v>
      </c>
      <c r="D735" s="8" t="s">
        <v>71</v>
      </c>
      <c r="E735" s="8" t="s">
        <v>92</v>
      </c>
      <c r="F735" s="9">
        <v>45993</v>
      </c>
    </row>
    <row r="736" spans="1:6" x14ac:dyDescent="0.3">
      <c r="A736" s="6" t="s">
        <v>1335</v>
      </c>
      <c r="B736" s="6">
        <v>38.96</v>
      </c>
      <c r="C736" s="6">
        <v>131.4</v>
      </c>
      <c r="D736" s="6" t="s">
        <v>93</v>
      </c>
      <c r="E736" s="6" t="s">
        <v>92</v>
      </c>
      <c r="F736" s="7">
        <v>45993</v>
      </c>
    </row>
    <row r="737" spans="1:6" x14ac:dyDescent="0.3">
      <c r="A737" s="8" t="s">
        <v>1336</v>
      </c>
      <c r="B737" s="8">
        <v>25.97</v>
      </c>
      <c r="C737" s="8">
        <v>87.6</v>
      </c>
      <c r="D737" s="8" t="s">
        <v>93</v>
      </c>
      <c r="E737" s="8" t="s">
        <v>92</v>
      </c>
      <c r="F737" s="9">
        <v>45993</v>
      </c>
    </row>
    <row r="738" spans="1:6" x14ac:dyDescent="0.3">
      <c r="A738" s="6" t="s">
        <v>1337</v>
      </c>
      <c r="B738" s="6">
        <v>38.96</v>
      </c>
      <c r="C738" s="6">
        <v>131.4</v>
      </c>
      <c r="D738" s="6" t="s">
        <v>93</v>
      </c>
      <c r="E738" s="6" t="s">
        <v>92</v>
      </c>
      <c r="F738" s="7">
        <v>45993</v>
      </c>
    </row>
    <row r="739" spans="1:6" x14ac:dyDescent="0.3">
      <c r="A739" s="8" t="s">
        <v>1338</v>
      </c>
      <c r="B739" s="8">
        <v>38.96</v>
      </c>
      <c r="C739" s="8">
        <v>131.4</v>
      </c>
      <c r="D739" s="8" t="s">
        <v>93</v>
      </c>
      <c r="E739" s="8" t="s">
        <v>92</v>
      </c>
      <c r="F739" s="9">
        <v>45993</v>
      </c>
    </row>
    <row r="740" spans="1:6" x14ac:dyDescent="0.3">
      <c r="A740" s="6" t="s">
        <v>1339</v>
      </c>
      <c r="B740" s="6">
        <v>25.97</v>
      </c>
      <c r="C740" s="6">
        <v>87.6</v>
      </c>
      <c r="D740" s="6" t="s">
        <v>93</v>
      </c>
      <c r="E740" s="6" t="s">
        <v>92</v>
      </c>
      <c r="F740" s="7">
        <v>45993</v>
      </c>
    </row>
    <row r="741" spans="1:6" x14ac:dyDescent="0.3">
      <c r="A741" s="8" t="s">
        <v>1340</v>
      </c>
      <c r="B741" s="8">
        <v>38.96</v>
      </c>
      <c r="C741" s="8">
        <v>131.4</v>
      </c>
      <c r="D741" s="8" t="s">
        <v>93</v>
      </c>
      <c r="E741" s="8" t="s">
        <v>92</v>
      </c>
      <c r="F741" s="9">
        <v>45993</v>
      </c>
    </row>
    <row r="742" spans="1:6" x14ac:dyDescent="0.3">
      <c r="A742" s="6" t="s">
        <v>1341</v>
      </c>
      <c r="B742" s="6">
        <v>19.27</v>
      </c>
      <c r="C742" s="6">
        <v>65</v>
      </c>
      <c r="D742" s="6" t="s">
        <v>93</v>
      </c>
      <c r="E742" s="6" t="s">
        <v>92</v>
      </c>
      <c r="F742" s="7">
        <v>45993</v>
      </c>
    </row>
    <row r="743" spans="1:6" x14ac:dyDescent="0.3">
      <c r="A743" s="8" t="s">
        <v>1342</v>
      </c>
      <c r="B743" s="8">
        <v>23.42</v>
      </c>
      <c r="C743" s="8">
        <v>79</v>
      </c>
      <c r="D743" s="8" t="s">
        <v>93</v>
      </c>
      <c r="E743" s="8" t="s">
        <v>92</v>
      </c>
      <c r="F743" s="9">
        <v>45993</v>
      </c>
    </row>
    <row r="744" spans="1:6" x14ac:dyDescent="0.3">
      <c r="A744" s="6" t="s">
        <v>1343</v>
      </c>
      <c r="B744" s="6">
        <v>59.3</v>
      </c>
      <c r="C744" s="6">
        <v>200</v>
      </c>
      <c r="D744" s="6" t="s">
        <v>91</v>
      </c>
      <c r="E744" s="6" t="s">
        <v>92</v>
      </c>
      <c r="F744" s="7">
        <v>45993</v>
      </c>
    </row>
    <row r="745" spans="1:6" x14ac:dyDescent="0.3">
      <c r="A745" s="8" t="s">
        <v>1344</v>
      </c>
      <c r="B745" s="8">
        <v>26.42</v>
      </c>
      <c r="C745" s="8">
        <v>89.1</v>
      </c>
      <c r="D745" s="8" t="s">
        <v>91</v>
      </c>
      <c r="E745" s="8" t="s">
        <v>92</v>
      </c>
      <c r="F745" s="9">
        <v>45993</v>
      </c>
    </row>
    <row r="746" spans="1:6" x14ac:dyDescent="0.3">
      <c r="A746" s="6" t="s">
        <v>1345</v>
      </c>
      <c r="B746" s="6">
        <v>2.78</v>
      </c>
      <c r="C746" s="6">
        <v>9.39</v>
      </c>
      <c r="D746" s="6" t="s">
        <v>71</v>
      </c>
      <c r="E746" s="6" t="s">
        <v>92</v>
      </c>
      <c r="F746" s="7">
        <v>45993</v>
      </c>
    </row>
    <row r="747" spans="1:6" x14ac:dyDescent="0.3">
      <c r="A747" s="8" t="s">
        <v>1346</v>
      </c>
      <c r="B747" s="8">
        <v>14.82</v>
      </c>
      <c r="C747" s="8">
        <v>50</v>
      </c>
      <c r="D747" s="8" t="s">
        <v>71</v>
      </c>
      <c r="E747" s="8" t="s">
        <v>92</v>
      </c>
      <c r="F747" s="9">
        <v>45993</v>
      </c>
    </row>
    <row r="748" spans="1:6" x14ac:dyDescent="0.3">
      <c r="A748" s="6" t="s">
        <v>1347</v>
      </c>
      <c r="B748" s="6">
        <v>13.05</v>
      </c>
      <c r="C748" s="6">
        <v>44</v>
      </c>
      <c r="D748" s="6" t="s">
        <v>71</v>
      </c>
      <c r="E748" s="6" t="s">
        <v>92</v>
      </c>
      <c r="F748" s="7">
        <v>45993</v>
      </c>
    </row>
    <row r="749" spans="1:6" x14ac:dyDescent="0.3">
      <c r="A749" s="8" t="s">
        <v>1348</v>
      </c>
      <c r="B749" s="8">
        <v>71.14</v>
      </c>
      <c r="C749" s="8">
        <v>239.93</v>
      </c>
      <c r="D749" s="8" t="s">
        <v>91</v>
      </c>
      <c r="E749" s="8" t="s">
        <v>92</v>
      </c>
      <c r="F749" s="9">
        <v>45993</v>
      </c>
    </row>
    <row r="750" spans="1:6" x14ac:dyDescent="0.3">
      <c r="A750" s="6" t="s">
        <v>1349</v>
      </c>
      <c r="B750" s="6">
        <v>32.31</v>
      </c>
      <c r="C750" s="6">
        <v>108.97</v>
      </c>
      <c r="D750" s="6" t="s">
        <v>91</v>
      </c>
      <c r="E750" s="6" t="s">
        <v>92</v>
      </c>
      <c r="F750" s="7">
        <v>45993</v>
      </c>
    </row>
    <row r="751" spans="1:6" x14ac:dyDescent="0.3">
      <c r="A751" s="8" t="s">
        <v>1350</v>
      </c>
      <c r="B751" s="8">
        <v>14.17</v>
      </c>
      <c r="C751" s="8">
        <v>47.79</v>
      </c>
      <c r="D751" s="8" t="s">
        <v>91</v>
      </c>
      <c r="E751" s="8" t="s">
        <v>92</v>
      </c>
      <c r="F751" s="9">
        <v>45993</v>
      </c>
    </row>
    <row r="752" spans="1:6" x14ac:dyDescent="0.3">
      <c r="A752" s="6" t="s">
        <v>1351</v>
      </c>
      <c r="B752" s="6">
        <v>294.52</v>
      </c>
      <c r="C752" s="6">
        <v>993.33</v>
      </c>
      <c r="D752" s="6" t="s">
        <v>91</v>
      </c>
      <c r="E752" s="6" t="s">
        <v>92</v>
      </c>
      <c r="F752" s="7">
        <v>45993</v>
      </c>
    </row>
    <row r="753" spans="1:6" x14ac:dyDescent="0.3">
      <c r="A753" s="8" t="s">
        <v>1352</v>
      </c>
      <c r="B753" s="8">
        <v>7.38</v>
      </c>
      <c r="C753" s="8">
        <v>24.9</v>
      </c>
      <c r="D753" s="8" t="s">
        <v>91</v>
      </c>
      <c r="E753" s="8" t="s">
        <v>92</v>
      </c>
      <c r="F753" s="9">
        <v>45994</v>
      </c>
    </row>
    <row r="754" spans="1:6" x14ac:dyDescent="0.3">
      <c r="A754" s="6" t="s">
        <v>1353</v>
      </c>
      <c r="B754" s="6">
        <v>12.11</v>
      </c>
      <c r="C754" s="6">
        <v>40.89</v>
      </c>
      <c r="D754" s="6" t="s">
        <v>91</v>
      </c>
      <c r="E754" s="6" t="s">
        <v>92</v>
      </c>
      <c r="F754" s="7">
        <v>45994</v>
      </c>
    </row>
    <row r="755" spans="1:6" x14ac:dyDescent="0.3">
      <c r="A755" s="8" t="s">
        <v>1354</v>
      </c>
      <c r="B755" s="8">
        <v>23.67</v>
      </c>
      <c r="C755" s="8">
        <v>79.900000000000006</v>
      </c>
      <c r="D755" s="8" t="s">
        <v>71</v>
      </c>
      <c r="E755" s="8" t="s">
        <v>92</v>
      </c>
      <c r="F755" s="9">
        <v>45994</v>
      </c>
    </row>
    <row r="756" spans="1:6" x14ac:dyDescent="0.3">
      <c r="A756" s="6" t="s">
        <v>1355</v>
      </c>
      <c r="B756" s="6">
        <v>19.170000000000002</v>
      </c>
      <c r="C756" s="6">
        <v>64.7</v>
      </c>
      <c r="D756" s="6" t="s">
        <v>71</v>
      </c>
      <c r="E756" s="6" t="s">
        <v>92</v>
      </c>
      <c r="F756" s="7">
        <v>45994</v>
      </c>
    </row>
    <row r="757" spans="1:6" x14ac:dyDescent="0.3">
      <c r="A757" s="8" t="s">
        <v>1356</v>
      </c>
      <c r="B757" s="8">
        <v>12.22</v>
      </c>
      <c r="C757" s="8">
        <v>41.24</v>
      </c>
      <c r="D757" s="8" t="s">
        <v>71</v>
      </c>
      <c r="E757" s="8" t="s">
        <v>92</v>
      </c>
      <c r="F757" s="9">
        <v>45994</v>
      </c>
    </row>
    <row r="758" spans="1:6" x14ac:dyDescent="0.3">
      <c r="A758" s="6" t="s">
        <v>1357</v>
      </c>
      <c r="B758" s="6">
        <v>13.03</v>
      </c>
      <c r="C758" s="6">
        <v>44</v>
      </c>
      <c r="D758" s="6" t="s">
        <v>71</v>
      </c>
      <c r="E758" s="6" t="s">
        <v>92</v>
      </c>
      <c r="F758" s="7">
        <v>45994</v>
      </c>
    </row>
    <row r="759" spans="1:6" x14ac:dyDescent="0.3">
      <c r="A759" s="8" t="s">
        <v>1358</v>
      </c>
      <c r="B759" s="8">
        <v>162.91999999999999</v>
      </c>
      <c r="C759" s="8">
        <v>550</v>
      </c>
      <c r="D759" s="8" t="s">
        <v>91</v>
      </c>
      <c r="E759" s="8" t="s">
        <v>92</v>
      </c>
      <c r="F759" s="9">
        <v>45994</v>
      </c>
    </row>
    <row r="760" spans="1:6" x14ac:dyDescent="0.3">
      <c r="A760" s="6" t="s">
        <v>1359</v>
      </c>
      <c r="B760" s="6">
        <v>48.88</v>
      </c>
      <c r="C760" s="6">
        <v>165</v>
      </c>
      <c r="D760" s="6" t="s">
        <v>91</v>
      </c>
      <c r="E760" s="6" t="s">
        <v>92</v>
      </c>
      <c r="F760" s="7">
        <v>45994</v>
      </c>
    </row>
    <row r="761" spans="1:6" x14ac:dyDescent="0.3">
      <c r="A761" s="8" t="s">
        <v>1360</v>
      </c>
      <c r="B761" s="8">
        <v>67.239999999999995</v>
      </c>
      <c r="C761" s="8">
        <v>227</v>
      </c>
      <c r="D761" s="8" t="s">
        <v>91</v>
      </c>
      <c r="E761" s="8" t="s">
        <v>92</v>
      </c>
      <c r="F761" s="9">
        <v>45994</v>
      </c>
    </row>
    <row r="762" spans="1:6" x14ac:dyDescent="0.3">
      <c r="A762" s="6" t="s">
        <v>1361</v>
      </c>
      <c r="B762" s="6">
        <v>50.36</v>
      </c>
      <c r="C762" s="6">
        <v>170</v>
      </c>
      <c r="D762" s="6" t="s">
        <v>91</v>
      </c>
      <c r="E762" s="6" t="s">
        <v>92</v>
      </c>
      <c r="F762" s="7">
        <v>45994</v>
      </c>
    </row>
    <row r="763" spans="1:6" x14ac:dyDescent="0.3">
      <c r="A763" s="8" t="s">
        <v>1362</v>
      </c>
      <c r="B763" s="8">
        <v>27.25</v>
      </c>
      <c r="C763" s="8">
        <v>92</v>
      </c>
      <c r="D763" s="8" t="s">
        <v>91</v>
      </c>
      <c r="E763" s="8" t="s">
        <v>92</v>
      </c>
      <c r="F763" s="9">
        <v>45994</v>
      </c>
    </row>
    <row r="764" spans="1:6" x14ac:dyDescent="0.3">
      <c r="A764" s="6" t="s">
        <v>1363</v>
      </c>
      <c r="B764" s="6">
        <v>23.7</v>
      </c>
      <c r="C764" s="6">
        <v>80</v>
      </c>
      <c r="D764" s="6" t="s">
        <v>93</v>
      </c>
      <c r="E764" s="6" t="s">
        <v>92</v>
      </c>
      <c r="F764" s="7">
        <v>45993</v>
      </c>
    </row>
    <row r="765" spans="1:6" x14ac:dyDescent="0.3">
      <c r="A765" s="8" t="s">
        <v>1364</v>
      </c>
      <c r="B765" s="8">
        <v>23.7</v>
      </c>
      <c r="C765" s="8">
        <v>80</v>
      </c>
      <c r="D765" s="8" t="s">
        <v>93</v>
      </c>
      <c r="E765" s="8" t="s">
        <v>92</v>
      </c>
      <c r="F765" s="9">
        <v>45993</v>
      </c>
    </row>
    <row r="766" spans="1:6" x14ac:dyDescent="0.3">
      <c r="A766" s="6" t="s">
        <v>1365</v>
      </c>
      <c r="B766" s="6">
        <v>23.7</v>
      </c>
      <c r="C766" s="6">
        <v>80</v>
      </c>
      <c r="D766" s="6" t="s">
        <v>93</v>
      </c>
      <c r="E766" s="6" t="s">
        <v>92</v>
      </c>
      <c r="F766" s="7">
        <v>45993</v>
      </c>
    </row>
    <row r="767" spans="1:6" x14ac:dyDescent="0.3">
      <c r="A767" s="8" t="s">
        <v>1366</v>
      </c>
      <c r="B767" s="8">
        <v>23.7</v>
      </c>
      <c r="C767" s="8">
        <v>80</v>
      </c>
      <c r="D767" s="8" t="s">
        <v>93</v>
      </c>
      <c r="E767" s="8" t="s">
        <v>92</v>
      </c>
      <c r="F767" s="9">
        <v>45993</v>
      </c>
    </row>
    <row r="768" spans="1:6" x14ac:dyDescent="0.3">
      <c r="A768" s="6" t="s">
        <v>1367</v>
      </c>
      <c r="B768" s="6">
        <v>25.95</v>
      </c>
      <c r="C768" s="6">
        <v>87.6</v>
      </c>
      <c r="D768" s="6" t="s">
        <v>93</v>
      </c>
      <c r="E768" s="6" t="s">
        <v>92</v>
      </c>
      <c r="F768" s="7">
        <v>45993</v>
      </c>
    </row>
    <row r="769" spans="1:6" x14ac:dyDescent="0.3">
      <c r="A769" s="8" t="s">
        <v>1368</v>
      </c>
      <c r="B769" s="8">
        <v>23.4</v>
      </c>
      <c r="C769" s="8">
        <v>79</v>
      </c>
      <c r="D769" s="8" t="s">
        <v>93</v>
      </c>
      <c r="E769" s="8" t="s">
        <v>92</v>
      </c>
      <c r="F769" s="9">
        <v>45993</v>
      </c>
    </row>
    <row r="770" spans="1:6" x14ac:dyDescent="0.3">
      <c r="A770" s="6" t="s">
        <v>1369</v>
      </c>
      <c r="B770" s="6">
        <v>1.96</v>
      </c>
      <c r="C770" s="6">
        <v>6.6</v>
      </c>
      <c r="D770" s="6" t="s">
        <v>91</v>
      </c>
      <c r="E770" s="6" t="s">
        <v>92</v>
      </c>
      <c r="F770" s="7">
        <v>45993</v>
      </c>
    </row>
    <row r="771" spans="1:6" x14ac:dyDescent="0.3">
      <c r="A771" s="8" t="s">
        <v>1370</v>
      </c>
      <c r="B771" s="8">
        <v>35.549999999999997</v>
      </c>
      <c r="C771" s="8">
        <v>120</v>
      </c>
      <c r="D771" s="8" t="s">
        <v>91</v>
      </c>
      <c r="E771" s="8" t="s">
        <v>92</v>
      </c>
      <c r="F771" s="9">
        <v>45993</v>
      </c>
    </row>
    <row r="772" spans="1:6" x14ac:dyDescent="0.3">
      <c r="A772" s="6" t="s">
        <v>1371</v>
      </c>
      <c r="B772" s="6">
        <v>35.549999999999997</v>
      </c>
      <c r="C772" s="6">
        <v>120</v>
      </c>
      <c r="D772" s="6" t="s">
        <v>91</v>
      </c>
      <c r="E772" s="6" t="s">
        <v>92</v>
      </c>
      <c r="F772" s="7">
        <v>45993</v>
      </c>
    </row>
    <row r="773" spans="1:6" x14ac:dyDescent="0.3">
      <c r="A773" s="8" t="s">
        <v>1372</v>
      </c>
      <c r="B773" s="8">
        <v>19.2</v>
      </c>
      <c r="C773" s="8">
        <v>64.819999999999993</v>
      </c>
      <c r="D773" s="8" t="s">
        <v>91</v>
      </c>
      <c r="E773" s="8" t="s">
        <v>92</v>
      </c>
      <c r="F773" s="9">
        <v>45993</v>
      </c>
    </row>
    <row r="774" spans="1:6" x14ac:dyDescent="0.3">
      <c r="A774" s="6" t="s">
        <v>1373</v>
      </c>
      <c r="B774" s="6">
        <v>11.26</v>
      </c>
      <c r="C774" s="6">
        <v>38</v>
      </c>
      <c r="D774" s="6" t="s">
        <v>71</v>
      </c>
      <c r="E774" s="6" t="s">
        <v>92</v>
      </c>
      <c r="F774" s="7">
        <v>45993</v>
      </c>
    </row>
    <row r="775" spans="1:6" x14ac:dyDescent="0.3">
      <c r="A775" s="8" t="s">
        <v>1374</v>
      </c>
      <c r="B775" s="8">
        <v>17.95</v>
      </c>
      <c r="C775" s="8">
        <v>60.6</v>
      </c>
      <c r="D775" s="8" t="s">
        <v>71</v>
      </c>
      <c r="E775" s="8" t="s">
        <v>92</v>
      </c>
      <c r="F775" s="9">
        <v>45993</v>
      </c>
    </row>
    <row r="776" spans="1:6" x14ac:dyDescent="0.3">
      <c r="A776" s="6" t="s">
        <v>1375</v>
      </c>
      <c r="B776" s="6">
        <v>13.57</v>
      </c>
      <c r="C776" s="6">
        <v>45.8</v>
      </c>
      <c r="D776" s="6" t="s">
        <v>71</v>
      </c>
      <c r="E776" s="6" t="s">
        <v>92</v>
      </c>
      <c r="F776" s="7">
        <v>45993</v>
      </c>
    </row>
    <row r="777" spans="1:6" x14ac:dyDescent="0.3">
      <c r="A777" s="8" t="s">
        <v>1376</v>
      </c>
      <c r="B777" s="8">
        <v>20</v>
      </c>
      <c r="C777" s="8">
        <v>67.5</v>
      </c>
      <c r="D777" s="8" t="s">
        <v>71</v>
      </c>
      <c r="E777" s="8" t="s">
        <v>92</v>
      </c>
      <c r="F777" s="9">
        <v>45993</v>
      </c>
    </row>
    <row r="778" spans="1:6" x14ac:dyDescent="0.3">
      <c r="A778" s="6" t="s">
        <v>1377</v>
      </c>
      <c r="B778" s="6">
        <v>222.5</v>
      </c>
      <c r="C778" s="6">
        <v>751.1</v>
      </c>
      <c r="D778" s="6" t="s">
        <v>91</v>
      </c>
      <c r="E778" s="6" t="s">
        <v>92</v>
      </c>
      <c r="F778" s="7">
        <v>45994</v>
      </c>
    </row>
    <row r="779" spans="1:6" x14ac:dyDescent="0.3">
      <c r="A779" s="8" t="s">
        <v>1378</v>
      </c>
      <c r="B779" s="8">
        <v>14.81</v>
      </c>
      <c r="C779" s="8">
        <v>14.81</v>
      </c>
      <c r="D779" s="8" t="s">
        <v>94</v>
      </c>
      <c r="E779" s="8" t="s">
        <v>92</v>
      </c>
      <c r="F779" s="9">
        <v>45994</v>
      </c>
    </row>
    <row r="780" spans="1:6" x14ac:dyDescent="0.3">
      <c r="A780" s="6" t="s">
        <v>1379</v>
      </c>
      <c r="B780" s="6">
        <v>20.74</v>
      </c>
      <c r="C780" s="6">
        <v>20.74</v>
      </c>
      <c r="D780" s="6" t="s">
        <v>94</v>
      </c>
      <c r="E780" s="6" t="s">
        <v>92</v>
      </c>
      <c r="F780" s="7">
        <v>45994</v>
      </c>
    </row>
    <row r="781" spans="1:6" x14ac:dyDescent="0.3">
      <c r="A781" s="8" t="s">
        <v>1380</v>
      </c>
      <c r="B781" s="8">
        <v>4.74</v>
      </c>
      <c r="C781" s="8">
        <v>4.74</v>
      </c>
      <c r="D781" s="8" t="s">
        <v>94</v>
      </c>
      <c r="E781" s="8" t="s">
        <v>92</v>
      </c>
      <c r="F781" s="9">
        <v>45994</v>
      </c>
    </row>
    <row r="782" spans="1:6" x14ac:dyDescent="0.3">
      <c r="A782" s="6" t="s">
        <v>1381</v>
      </c>
      <c r="B782" s="6">
        <v>7.41</v>
      </c>
      <c r="C782" s="6">
        <v>7.41</v>
      </c>
      <c r="D782" s="6" t="s">
        <v>94</v>
      </c>
      <c r="E782" s="6" t="s">
        <v>92</v>
      </c>
      <c r="F782" s="7">
        <v>45994</v>
      </c>
    </row>
    <row r="783" spans="1:6" x14ac:dyDescent="0.3">
      <c r="A783" s="8" t="s">
        <v>1382</v>
      </c>
      <c r="B783" s="8">
        <v>18.399999999999999</v>
      </c>
      <c r="C783" s="8">
        <v>62.12</v>
      </c>
      <c r="D783" s="8" t="s">
        <v>91</v>
      </c>
      <c r="E783" s="8" t="s">
        <v>92</v>
      </c>
      <c r="F783" s="9">
        <v>45994</v>
      </c>
    </row>
    <row r="784" spans="1:6" x14ac:dyDescent="0.3">
      <c r="A784" s="6" t="s">
        <v>1383</v>
      </c>
      <c r="B784" s="6">
        <v>44.14</v>
      </c>
      <c r="C784" s="6">
        <v>149</v>
      </c>
      <c r="D784" s="6" t="s">
        <v>71</v>
      </c>
      <c r="E784" s="6" t="s">
        <v>92</v>
      </c>
      <c r="F784" s="7">
        <v>45994</v>
      </c>
    </row>
    <row r="785" spans="1:6" x14ac:dyDescent="0.3">
      <c r="A785" s="8" t="s">
        <v>1384</v>
      </c>
      <c r="B785" s="8">
        <v>23.7</v>
      </c>
      <c r="C785" s="8">
        <v>80</v>
      </c>
      <c r="D785" s="8" t="s">
        <v>71</v>
      </c>
      <c r="E785" s="8" t="s">
        <v>92</v>
      </c>
      <c r="F785" s="9">
        <v>45994</v>
      </c>
    </row>
    <row r="786" spans="1:6" x14ac:dyDescent="0.3">
      <c r="A786" s="6" t="s">
        <v>1385</v>
      </c>
      <c r="B786" s="6">
        <v>5.92</v>
      </c>
      <c r="C786" s="6">
        <v>20</v>
      </c>
      <c r="D786" s="6" t="s">
        <v>71</v>
      </c>
      <c r="E786" s="6" t="s">
        <v>92</v>
      </c>
      <c r="F786" s="7">
        <v>45994</v>
      </c>
    </row>
    <row r="787" spans="1:6" x14ac:dyDescent="0.3">
      <c r="A787" s="8" t="s">
        <v>1386</v>
      </c>
      <c r="B787" s="8">
        <v>6.49</v>
      </c>
      <c r="C787" s="8">
        <v>21.9</v>
      </c>
      <c r="D787" s="8" t="s">
        <v>93</v>
      </c>
      <c r="E787" s="8" t="s">
        <v>92</v>
      </c>
      <c r="F787" s="9">
        <v>45994</v>
      </c>
    </row>
    <row r="788" spans="1:6" x14ac:dyDescent="0.3">
      <c r="A788" s="6" t="s">
        <v>1387</v>
      </c>
      <c r="B788" s="6">
        <v>47.4</v>
      </c>
      <c r="C788" s="6">
        <v>160</v>
      </c>
      <c r="D788" s="6" t="s">
        <v>93</v>
      </c>
      <c r="E788" s="6" t="s">
        <v>92</v>
      </c>
      <c r="F788" s="7">
        <v>45994</v>
      </c>
    </row>
    <row r="789" spans="1:6" x14ac:dyDescent="0.3">
      <c r="A789" s="8" t="s">
        <v>1388</v>
      </c>
      <c r="B789" s="8">
        <v>53.62</v>
      </c>
      <c r="C789" s="8">
        <v>181</v>
      </c>
      <c r="D789" s="8" t="s">
        <v>91</v>
      </c>
      <c r="E789" s="8" t="s">
        <v>92</v>
      </c>
      <c r="F789" s="9">
        <v>45994</v>
      </c>
    </row>
    <row r="790" spans="1:6" x14ac:dyDescent="0.3">
      <c r="A790" s="6" t="s">
        <v>1389</v>
      </c>
      <c r="B790" s="6">
        <v>23.7</v>
      </c>
      <c r="C790" s="6">
        <v>80</v>
      </c>
      <c r="D790" s="6" t="s">
        <v>93</v>
      </c>
      <c r="E790" s="6" t="s">
        <v>92</v>
      </c>
      <c r="F790" s="7">
        <v>45993</v>
      </c>
    </row>
    <row r="791" spans="1:6" x14ac:dyDescent="0.3">
      <c r="A791" s="8" t="s">
        <v>1390</v>
      </c>
      <c r="B791" s="8">
        <v>23.7</v>
      </c>
      <c r="C791" s="8">
        <v>80</v>
      </c>
      <c r="D791" s="8" t="s">
        <v>93</v>
      </c>
      <c r="E791" s="8" t="s">
        <v>92</v>
      </c>
      <c r="F791" s="9">
        <v>45993</v>
      </c>
    </row>
    <row r="792" spans="1:6" x14ac:dyDescent="0.3">
      <c r="A792" s="6" t="s">
        <v>1391</v>
      </c>
      <c r="B792" s="6">
        <v>5.84</v>
      </c>
      <c r="C792" s="6">
        <v>19.7</v>
      </c>
      <c r="D792" s="6" t="s">
        <v>71</v>
      </c>
      <c r="E792" s="6" t="s">
        <v>92</v>
      </c>
      <c r="F792" s="7">
        <v>45993</v>
      </c>
    </row>
    <row r="793" spans="1:6" x14ac:dyDescent="0.3">
      <c r="A793" s="8" t="s">
        <v>1392</v>
      </c>
      <c r="B793" s="8">
        <v>74.06</v>
      </c>
      <c r="C793" s="8">
        <v>250</v>
      </c>
      <c r="D793" s="8" t="s">
        <v>91</v>
      </c>
      <c r="E793" s="8" t="s">
        <v>92</v>
      </c>
      <c r="F793" s="9">
        <v>45993</v>
      </c>
    </row>
    <row r="794" spans="1:6" x14ac:dyDescent="0.3">
      <c r="A794" s="6" t="s">
        <v>1393</v>
      </c>
      <c r="B794" s="6">
        <v>64.430000000000007</v>
      </c>
      <c r="C794" s="6">
        <v>217.5</v>
      </c>
      <c r="D794" s="6" t="s">
        <v>91</v>
      </c>
      <c r="E794" s="6" t="s">
        <v>92</v>
      </c>
      <c r="F794" s="7">
        <v>45993</v>
      </c>
    </row>
    <row r="795" spans="1:6" x14ac:dyDescent="0.3">
      <c r="A795" s="8" t="s">
        <v>1394</v>
      </c>
      <c r="B795" s="8">
        <v>5.33</v>
      </c>
      <c r="C795" s="8">
        <v>18</v>
      </c>
      <c r="D795" s="8" t="s">
        <v>71</v>
      </c>
      <c r="E795" s="8" t="s">
        <v>92</v>
      </c>
      <c r="F795" s="9">
        <v>45993</v>
      </c>
    </row>
    <row r="796" spans="1:6" x14ac:dyDescent="0.3">
      <c r="A796" s="6" t="s">
        <v>1395</v>
      </c>
      <c r="B796" s="6">
        <v>17.36</v>
      </c>
      <c r="C796" s="6">
        <v>58.6</v>
      </c>
      <c r="D796" s="6" t="s">
        <v>71</v>
      </c>
      <c r="E796" s="6" t="s">
        <v>92</v>
      </c>
      <c r="F796" s="7">
        <v>45993</v>
      </c>
    </row>
    <row r="797" spans="1:6" x14ac:dyDescent="0.3">
      <c r="A797" s="8" t="s">
        <v>1396</v>
      </c>
      <c r="B797" s="8">
        <v>414.72</v>
      </c>
      <c r="C797" s="8">
        <v>1400</v>
      </c>
      <c r="D797" s="8" t="s">
        <v>91</v>
      </c>
      <c r="E797" s="8" t="s">
        <v>92</v>
      </c>
      <c r="F797" s="9">
        <v>45993</v>
      </c>
    </row>
    <row r="798" spans="1:6" x14ac:dyDescent="0.3">
      <c r="A798" s="6" t="s">
        <v>1397</v>
      </c>
      <c r="B798" s="6">
        <v>23.67</v>
      </c>
      <c r="C798" s="6">
        <v>79.900000000000006</v>
      </c>
      <c r="D798" s="6" t="s">
        <v>91</v>
      </c>
      <c r="E798" s="6" t="s">
        <v>92</v>
      </c>
      <c r="F798" s="7">
        <v>45993</v>
      </c>
    </row>
    <row r="799" spans="1:6" x14ac:dyDescent="0.3">
      <c r="A799" s="8" t="s">
        <v>1398</v>
      </c>
      <c r="B799" s="8">
        <v>62.65</v>
      </c>
      <c r="C799" s="8">
        <v>211.5</v>
      </c>
      <c r="D799" s="8" t="s">
        <v>91</v>
      </c>
      <c r="E799" s="8" t="s">
        <v>92</v>
      </c>
      <c r="F799" s="9">
        <v>45993</v>
      </c>
    </row>
    <row r="800" spans="1:6" x14ac:dyDescent="0.3">
      <c r="A800" s="6" t="s">
        <v>1399</v>
      </c>
      <c r="B800" s="6">
        <v>20.74</v>
      </c>
      <c r="C800" s="6">
        <v>70</v>
      </c>
      <c r="D800" s="6" t="s">
        <v>93</v>
      </c>
      <c r="E800" s="6" t="s">
        <v>92</v>
      </c>
      <c r="F800" s="7">
        <v>45993</v>
      </c>
    </row>
    <row r="801" spans="1:6" x14ac:dyDescent="0.3">
      <c r="A801" s="8" t="s">
        <v>1400</v>
      </c>
      <c r="B801" s="8">
        <v>14.81</v>
      </c>
      <c r="C801" s="8">
        <v>50</v>
      </c>
      <c r="D801" s="8" t="s">
        <v>93</v>
      </c>
      <c r="E801" s="8" t="s">
        <v>92</v>
      </c>
      <c r="F801" s="9">
        <v>45994</v>
      </c>
    </row>
    <row r="802" spans="1:6" x14ac:dyDescent="0.3">
      <c r="A802" s="6" t="s">
        <v>1401</v>
      </c>
      <c r="B802" s="6">
        <v>14.81</v>
      </c>
      <c r="C802" s="6">
        <v>14.81</v>
      </c>
      <c r="D802" s="6" t="s">
        <v>94</v>
      </c>
      <c r="E802" s="6" t="s">
        <v>92</v>
      </c>
      <c r="F802" s="7">
        <v>45994</v>
      </c>
    </row>
    <row r="803" spans="1:6" x14ac:dyDescent="0.3">
      <c r="A803" s="8" t="s">
        <v>1402</v>
      </c>
      <c r="B803" s="8">
        <v>11.85</v>
      </c>
      <c r="C803" s="8">
        <v>11.85</v>
      </c>
      <c r="D803" s="8" t="s">
        <v>94</v>
      </c>
      <c r="E803" s="8" t="s">
        <v>92</v>
      </c>
      <c r="F803" s="9">
        <v>45994</v>
      </c>
    </row>
    <row r="804" spans="1:6" x14ac:dyDescent="0.3">
      <c r="A804" s="6" t="s">
        <v>1403</v>
      </c>
      <c r="B804" s="6">
        <v>17.77</v>
      </c>
      <c r="C804" s="6">
        <v>17.77</v>
      </c>
      <c r="D804" s="6" t="s">
        <v>94</v>
      </c>
      <c r="E804" s="6" t="s">
        <v>92</v>
      </c>
      <c r="F804" s="7">
        <v>45994</v>
      </c>
    </row>
    <row r="805" spans="1:6" x14ac:dyDescent="0.3">
      <c r="A805" s="8" t="s">
        <v>1404</v>
      </c>
      <c r="B805" s="8">
        <v>14.81</v>
      </c>
      <c r="C805" s="8">
        <v>14.81</v>
      </c>
      <c r="D805" s="8" t="s">
        <v>94</v>
      </c>
      <c r="E805" s="8" t="s">
        <v>92</v>
      </c>
      <c r="F805" s="9">
        <v>45994</v>
      </c>
    </row>
    <row r="806" spans="1:6" x14ac:dyDescent="0.3">
      <c r="A806" s="6" t="s">
        <v>1405</v>
      </c>
      <c r="B806" s="6">
        <v>222.17</v>
      </c>
      <c r="C806" s="6">
        <v>750</v>
      </c>
      <c r="D806" s="6" t="s">
        <v>93</v>
      </c>
      <c r="E806" s="6" t="s">
        <v>92</v>
      </c>
      <c r="F806" s="7">
        <v>45994</v>
      </c>
    </row>
    <row r="807" spans="1:6" x14ac:dyDescent="0.3">
      <c r="A807" s="8" t="s">
        <v>1406</v>
      </c>
      <c r="B807" s="8">
        <v>17.77</v>
      </c>
      <c r="C807" s="8">
        <v>60</v>
      </c>
      <c r="D807" s="8" t="s">
        <v>91</v>
      </c>
      <c r="E807" s="8" t="s">
        <v>92</v>
      </c>
      <c r="F807" s="9">
        <v>45994</v>
      </c>
    </row>
    <row r="808" spans="1:6" x14ac:dyDescent="0.3">
      <c r="A808" s="6" t="s">
        <v>1407</v>
      </c>
      <c r="B808" s="6">
        <v>10.37</v>
      </c>
      <c r="C808" s="6">
        <v>35</v>
      </c>
      <c r="D808" s="6" t="s">
        <v>71</v>
      </c>
      <c r="E808" s="6" t="s">
        <v>92</v>
      </c>
      <c r="F808" s="7">
        <v>45994</v>
      </c>
    </row>
    <row r="809" spans="1:6" x14ac:dyDescent="0.3">
      <c r="A809" s="8" t="s">
        <v>1408</v>
      </c>
      <c r="B809" s="8">
        <v>7.97</v>
      </c>
      <c r="C809" s="8">
        <v>26.9</v>
      </c>
      <c r="D809" s="8" t="s">
        <v>71</v>
      </c>
      <c r="E809" s="8" t="s">
        <v>92</v>
      </c>
      <c r="F809" s="9">
        <v>45994</v>
      </c>
    </row>
    <row r="810" spans="1:6" x14ac:dyDescent="0.3">
      <c r="A810" s="6" t="s">
        <v>1409</v>
      </c>
      <c r="B810" s="6">
        <v>21.57</v>
      </c>
      <c r="C810" s="6">
        <v>72.8</v>
      </c>
      <c r="D810" s="6" t="s">
        <v>71</v>
      </c>
      <c r="E810" s="6" t="s">
        <v>92</v>
      </c>
      <c r="F810" s="7">
        <v>45994</v>
      </c>
    </row>
    <row r="811" spans="1:6" x14ac:dyDescent="0.3">
      <c r="A811" s="8" t="s">
        <v>1410</v>
      </c>
      <c r="B811" s="8">
        <v>16.59</v>
      </c>
      <c r="C811" s="8">
        <v>56</v>
      </c>
      <c r="D811" s="8" t="s">
        <v>71</v>
      </c>
      <c r="E811" s="8" t="s">
        <v>92</v>
      </c>
      <c r="F811" s="9">
        <v>45994</v>
      </c>
    </row>
    <row r="812" spans="1:6" x14ac:dyDescent="0.3">
      <c r="A812" s="6" t="s">
        <v>1411</v>
      </c>
      <c r="B812" s="6">
        <v>14.68</v>
      </c>
      <c r="C812" s="6">
        <v>49.56</v>
      </c>
      <c r="D812" s="6" t="s">
        <v>71</v>
      </c>
      <c r="E812" s="6" t="s">
        <v>92</v>
      </c>
      <c r="F812" s="7">
        <v>45994</v>
      </c>
    </row>
    <row r="813" spans="1:6" x14ac:dyDescent="0.3">
      <c r="A813" s="8" t="s">
        <v>1412</v>
      </c>
      <c r="B813" s="8">
        <v>16.8</v>
      </c>
      <c r="C813" s="8">
        <v>56.7</v>
      </c>
      <c r="D813" s="8" t="s">
        <v>71</v>
      </c>
      <c r="E813" s="8" t="s">
        <v>92</v>
      </c>
      <c r="F813" s="9">
        <v>45994</v>
      </c>
    </row>
    <row r="814" spans="1:6" x14ac:dyDescent="0.3">
      <c r="A814" s="6" t="s">
        <v>1413</v>
      </c>
      <c r="B814" s="6">
        <v>2.34</v>
      </c>
      <c r="C814" s="6">
        <v>7.9</v>
      </c>
      <c r="D814" s="6" t="s">
        <v>71</v>
      </c>
      <c r="E814" s="6" t="s">
        <v>92</v>
      </c>
      <c r="F814" s="7">
        <v>45994</v>
      </c>
    </row>
    <row r="815" spans="1:6" x14ac:dyDescent="0.3">
      <c r="A815" s="8" t="s">
        <v>1414</v>
      </c>
      <c r="B815" s="8">
        <v>46.66</v>
      </c>
      <c r="C815" s="8">
        <v>46.66</v>
      </c>
      <c r="D815" s="8" t="s">
        <v>91</v>
      </c>
      <c r="E815" s="8" t="s">
        <v>92</v>
      </c>
      <c r="F815" s="9">
        <v>45994</v>
      </c>
    </row>
    <row r="816" spans="1:6" x14ac:dyDescent="0.3">
      <c r="A816" s="6" t="s">
        <v>1415</v>
      </c>
      <c r="B816" s="6">
        <v>5.33</v>
      </c>
      <c r="C816" s="6">
        <v>5.33</v>
      </c>
      <c r="D816" s="6" t="s">
        <v>94</v>
      </c>
      <c r="E816" s="6" t="s">
        <v>92</v>
      </c>
      <c r="F816" s="7">
        <v>45994</v>
      </c>
    </row>
    <row r="817" spans="1:6" x14ac:dyDescent="0.3">
      <c r="A817" s="8" t="s">
        <v>1416</v>
      </c>
      <c r="B817" s="8">
        <v>22.22</v>
      </c>
      <c r="C817" s="8">
        <v>22.22</v>
      </c>
      <c r="D817" s="8" t="s">
        <v>91</v>
      </c>
      <c r="E817" s="8" t="s">
        <v>92</v>
      </c>
      <c r="F817" s="9">
        <v>45994</v>
      </c>
    </row>
    <row r="818" spans="1:6" x14ac:dyDescent="0.3">
      <c r="A818" s="6" t="s">
        <v>1417</v>
      </c>
      <c r="B818" s="6">
        <v>25.18</v>
      </c>
      <c r="C818" s="6">
        <v>85</v>
      </c>
      <c r="D818" s="6" t="s">
        <v>91</v>
      </c>
      <c r="E818" s="6" t="s">
        <v>92</v>
      </c>
      <c r="F818" s="7">
        <v>45994</v>
      </c>
    </row>
    <row r="819" spans="1:6" x14ac:dyDescent="0.3">
      <c r="A819" s="8" t="s">
        <v>1418</v>
      </c>
      <c r="B819" s="8">
        <v>62.8</v>
      </c>
      <c r="C819" s="8">
        <v>212</v>
      </c>
      <c r="D819" s="8" t="s">
        <v>91</v>
      </c>
      <c r="E819" s="8" t="s">
        <v>92</v>
      </c>
      <c r="F819" s="9">
        <v>45994</v>
      </c>
    </row>
    <row r="820" spans="1:6" x14ac:dyDescent="0.3">
      <c r="A820" s="6" t="s">
        <v>1419</v>
      </c>
      <c r="B820" s="6">
        <v>23.7</v>
      </c>
      <c r="C820" s="6">
        <v>80</v>
      </c>
      <c r="D820" s="6" t="s">
        <v>93</v>
      </c>
      <c r="E820" s="6" t="s">
        <v>92</v>
      </c>
      <c r="F820" s="7">
        <v>45993</v>
      </c>
    </row>
    <row r="821" spans="1:6" x14ac:dyDescent="0.3">
      <c r="A821" s="8" t="s">
        <v>1420</v>
      </c>
      <c r="B821" s="8">
        <v>23.7</v>
      </c>
      <c r="C821" s="8">
        <v>80</v>
      </c>
      <c r="D821" s="8" t="s">
        <v>93</v>
      </c>
      <c r="E821" s="8" t="s">
        <v>92</v>
      </c>
      <c r="F821" s="9">
        <v>45993</v>
      </c>
    </row>
    <row r="822" spans="1:6" x14ac:dyDescent="0.3">
      <c r="A822" s="6" t="s">
        <v>1421</v>
      </c>
      <c r="B822" s="6">
        <v>23.7</v>
      </c>
      <c r="C822" s="6">
        <v>80</v>
      </c>
      <c r="D822" s="6" t="s">
        <v>93</v>
      </c>
      <c r="E822" s="6" t="s">
        <v>92</v>
      </c>
      <c r="F822" s="7">
        <v>45993</v>
      </c>
    </row>
    <row r="823" spans="1:6" x14ac:dyDescent="0.3">
      <c r="A823" s="8" t="s">
        <v>1422</v>
      </c>
      <c r="B823" s="8">
        <v>23.7</v>
      </c>
      <c r="C823" s="8">
        <v>80</v>
      </c>
      <c r="D823" s="8" t="s">
        <v>93</v>
      </c>
      <c r="E823" s="8" t="s">
        <v>92</v>
      </c>
      <c r="F823" s="9">
        <v>45993</v>
      </c>
    </row>
    <row r="824" spans="1:6" x14ac:dyDescent="0.3">
      <c r="A824" s="6" t="s">
        <v>1423</v>
      </c>
      <c r="B824" s="6">
        <v>23.7</v>
      </c>
      <c r="C824" s="6">
        <v>80</v>
      </c>
      <c r="D824" s="6" t="s">
        <v>93</v>
      </c>
      <c r="E824" s="6" t="s">
        <v>92</v>
      </c>
      <c r="F824" s="7">
        <v>45993</v>
      </c>
    </row>
    <row r="825" spans="1:6" x14ac:dyDescent="0.3">
      <c r="A825" s="8" t="s">
        <v>1424</v>
      </c>
      <c r="B825" s="8">
        <v>23.7</v>
      </c>
      <c r="C825" s="8">
        <v>80</v>
      </c>
      <c r="D825" s="8" t="s">
        <v>93</v>
      </c>
      <c r="E825" s="8" t="s">
        <v>92</v>
      </c>
      <c r="F825" s="9">
        <v>45993</v>
      </c>
    </row>
    <row r="826" spans="1:6" x14ac:dyDescent="0.3">
      <c r="A826" s="6" t="s">
        <v>1425</v>
      </c>
      <c r="B826" s="6">
        <v>4.21</v>
      </c>
      <c r="C826" s="6">
        <v>4.21</v>
      </c>
      <c r="D826" s="6" t="s">
        <v>91</v>
      </c>
      <c r="E826" s="6" t="s">
        <v>92</v>
      </c>
      <c r="F826" s="7">
        <v>45993</v>
      </c>
    </row>
    <row r="827" spans="1:6" x14ac:dyDescent="0.3">
      <c r="A827" s="8" t="s">
        <v>1426</v>
      </c>
      <c r="B827" s="8">
        <v>12.03</v>
      </c>
      <c r="C827" s="8">
        <v>40.61</v>
      </c>
      <c r="D827" s="8" t="s">
        <v>91</v>
      </c>
      <c r="E827" s="8" t="s">
        <v>92</v>
      </c>
      <c r="F827" s="9">
        <v>45993</v>
      </c>
    </row>
    <row r="828" spans="1:6" x14ac:dyDescent="0.3">
      <c r="A828" s="6" t="s">
        <v>1427</v>
      </c>
      <c r="B828" s="6">
        <v>22.93</v>
      </c>
      <c r="C828" s="6">
        <v>77.400000000000006</v>
      </c>
      <c r="D828" s="6" t="s">
        <v>91</v>
      </c>
      <c r="E828" s="6" t="s">
        <v>92</v>
      </c>
      <c r="F828" s="7">
        <v>45993</v>
      </c>
    </row>
    <row r="829" spans="1:6" x14ac:dyDescent="0.3">
      <c r="A829" s="8" t="s">
        <v>1428</v>
      </c>
      <c r="B829" s="8">
        <v>23.67</v>
      </c>
      <c r="C829" s="8">
        <v>79.900000000000006</v>
      </c>
      <c r="D829" s="8" t="s">
        <v>91</v>
      </c>
      <c r="E829" s="8" t="s">
        <v>92</v>
      </c>
      <c r="F829" s="9">
        <v>45993</v>
      </c>
    </row>
    <row r="830" spans="1:6" x14ac:dyDescent="0.3">
      <c r="A830" s="6" t="s">
        <v>1429</v>
      </c>
      <c r="B830" s="6">
        <v>3.7</v>
      </c>
      <c r="C830" s="6">
        <v>12.5</v>
      </c>
      <c r="D830" s="6" t="s">
        <v>71</v>
      </c>
      <c r="E830" s="6" t="s">
        <v>92</v>
      </c>
      <c r="F830" s="7">
        <v>45993</v>
      </c>
    </row>
    <row r="831" spans="1:6" x14ac:dyDescent="0.3">
      <c r="A831" s="8" t="s">
        <v>1430</v>
      </c>
      <c r="B831" s="8">
        <v>0.44</v>
      </c>
      <c r="C831" s="8">
        <v>1.5</v>
      </c>
      <c r="D831" s="8" t="s">
        <v>71</v>
      </c>
      <c r="E831" s="8" t="s">
        <v>92</v>
      </c>
      <c r="F831" s="9">
        <v>45993</v>
      </c>
    </row>
    <row r="832" spans="1:6" x14ac:dyDescent="0.3">
      <c r="A832" s="6" t="s">
        <v>1431</v>
      </c>
      <c r="B832" s="6">
        <v>10.37</v>
      </c>
      <c r="C832" s="6">
        <v>35</v>
      </c>
      <c r="D832" s="6" t="s">
        <v>71</v>
      </c>
      <c r="E832" s="6" t="s">
        <v>92</v>
      </c>
      <c r="F832" s="7">
        <v>45993</v>
      </c>
    </row>
    <row r="833" spans="1:6" x14ac:dyDescent="0.3">
      <c r="A833" s="8" t="s">
        <v>1432</v>
      </c>
      <c r="B833" s="8">
        <v>28.14</v>
      </c>
      <c r="C833" s="8">
        <v>94.9</v>
      </c>
      <c r="D833" s="8" t="s">
        <v>91</v>
      </c>
      <c r="E833" s="8" t="s">
        <v>92</v>
      </c>
      <c r="F833" s="9">
        <v>45994</v>
      </c>
    </row>
    <row r="834" spans="1:6" x14ac:dyDescent="0.3">
      <c r="A834" s="6" t="s">
        <v>1433</v>
      </c>
      <c r="B834" s="6">
        <v>26.66</v>
      </c>
      <c r="C834" s="6">
        <v>89.9</v>
      </c>
      <c r="D834" s="6" t="s">
        <v>93</v>
      </c>
      <c r="E834" s="6" t="s">
        <v>92</v>
      </c>
      <c r="F834" s="7">
        <v>45994</v>
      </c>
    </row>
    <row r="835" spans="1:6" x14ac:dyDescent="0.3">
      <c r="A835" s="8" t="s">
        <v>1434</v>
      </c>
      <c r="B835" s="8">
        <v>4.5999999999999996</v>
      </c>
      <c r="C835" s="8">
        <v>15.5</v>
      </c>
      <c r="D835" s="8" t="s">
        <v>93</v>
      </c>
      <c r="E835" s="8" t="s">
        <v>92</v>
      </c>
      <c r="F835" s="9">
        <v>45994</v>
      </c>
    </row>
    <row r="836" spans="1:6" x14ac:dyDescent="0.3">
      <c r="A836" s="6" t="s">
        <v>1435</v>
      </c>
      <c r="B836" s="6">
        <v>8.81</v>
      </c>
      <c r="C836" s="6">
        <v>29.69</v>
      </c>
      <c r="D836" s="6" t="s">
        <v>93</v>
      </c>
      <c r="E836" s="6" t="s">
        <v>92</v>
      </c>
      <c r="F836" s="7">
        <v>45994</v>
      </c>
    </row>
    <row r="837" spans="1:6" x14ac:dyDescent="0.3">
      <c r="A837" s="8" t="s">
        <v>1436</v>
      </c>
      <c r="B837" s="8">
        <v>12.57</v>
      </c>
      <c r="C837" s="8">
        <v>42.39</v>
      </c>
      <c r="D837" s="8" t="s">
        <v>93</v>
      </c>
      <c r="E837" s="8" t="s">
        <v>92</v>
      </c>
      <c r="F837" s="9">
        <v>45994</v>
      </c>
    </row>
    <row r="838" spans="1:6" x14ac:dyDescent="0.3">
      <c r="A838" s="6" t="s">
        <v>1437</v>
      </c>
      <c r="B838" s="6">
        <v>12.14</v>
      </c>
      <c r="C838" s="6">
        <v>40.950000000000003</v>
      </c>
      <c r="D838" s="6" t="s">
        <v>91</v>
      </c>
      <c r="E838" s="6" t="s">
        <v>92</v>
      </c>
      <c r="F838" s="7">
        <v>45994</v>
      </c>
    </row>
    <row r="839" spans="1:6" x14ac:dyDescent="0.3">
      <c r="A839" s="8" t="s">
        <v>1438</v>
      </c>
      <c r="B839" s="8">
        <v>23.73</v>
      </c>
      <c r="C839" s="8">
        <v>80</v>
      </c>
      <c r="D839" s="8" t="s">
        <v>71</v>
      </c>
      <c r="E839" s="8" t="s">
        <v>92</v>
      </c>
      <c r="F839" s="9">
        <v>45994</v>
      </c>
    </row>
    <row r="840" spans="1:6" x14ac:dyDescent="0.3">
      <c r="A840" s="6" t="s">
        <v>1439</v>
      </c>
      <c r="B840" s="6">
        <v>22.09</v>
      </c>
      <c r="C840" s="6">
        <v>74.5</v>
      </c>
      <c r="D840" s="6" t="s">
        <v>71</v>
      </c>
      <c r="E840" s="6" t="s">
        <v>92</v>
      </c>
      <c r="F840" s="7">
        <v>45994</v>
      </c>
    </row>
    <row r="841" spans="1:6" x14ac:dyDescent="0.3">
      <c r="A841" s="8" t="s">
        <v>1440</v>
      </c>
      <c r="B841" s="8">
        <v>23.73</v>
      </c>
      <c r="C841" s="8">
        <v>80</v>
      </c>
      <c r="D841" s="8" t="s">
        <v>93</v>
      </c>
      <c r="E841" s="8" t="s">
        <v>92</v>
      </c>
      <c r="F841" s="9">
        <v>45993</v>
      </c>
    </row>
    <row r="842" spans="1:6" x14ac:dyDescent="0.3">
      <c r="A842" s="6" t="s">
        <v>1441</v>
      </c>
      <c r="B842" s="6">
        <v>23.73</v>
      </c>
      <c r="C842" s="6">
        <v>80</v>
      </c>
      <c r="D842" s="6" t="s">
        <v>93</v>
      </c>
      <c r="E842" s="6" t="s">
        <v>92</v>
      </c>
      <c r="F842" s="7">
        <v>45993</v>
      </c>
    </row>
    <row r="843" spans="1:6" x14ac:dyDescent="0.3">
      <c r="A843" s="8" t="s">
        <v>1442</v>
      </c>
      <c r="B843" s="8">
        <v>23.73</v>
      </c>
      <c r="C843" s="8">
        <v>80</v>
      </c>
      <c r="D843" s="8" t="s">
        <v>93</v>
      </c>
      <c r="E843" s="8" t="s">
        <v>92</v>
      </c>
      <c r="F843" s="9">
        <v>45993</v>
      </c>
    </row>
    <row r="844" spans="1:6" x14ac:dyDescent="0.3">
      <c r="A844" s="6" t="s">
        <v>1443</v>
      </c>
      <c r="B844" s="6">
        <v>23.43</v>
      </c>
      <c r="C844" s="6">
        <v>79</v>
      </c>
      <c r="D844" s="6" t="s">
        <v>93</v>
      </c>
      <c r="E844" s="6" t="s">
        <v>92</v>
      </c>
      <c r="F844" s="7">
        <v>45993</v>
      </c>
    </row>
    <row r="845" spans="1:6" x14ac:dyDescent="0.3">
      <c r="A845" s="8" t="s">
        <v>1444</v>
      </c>
      <c r="B845" s="8">
        <v>23.43</v>
      </c>
      <c r="C845" s="8">
        <v>79</v>
      </c>
      <c r="D845" s="8" t="s">
        <v>93</v>
      </c>
      <c r="E845" s="8" t="s">
        <v>92</v>
      </c>
      <c r="F845" s="9">
        <v>45993</v>
      </c>
    </row>
    <row r="846" spans="1:6" x14ac:dyDescent="0.3">
      <c r="A846" s="6" t="s">
        <v>1445</v>
      </c>
      <c r="B846" s="6">
        <v>8.4600000000000009</v>
      </c>
      <c r="C846" s="6">
        <v>28.54</v>
      </c>
      <c r="D846" s="6" t="s">
        <v>71</v>
      </c>
      <c r="E846" s="6" t="s">
        <v>92</v>
      </c>
      <c r="F846" s="7">
        <v>45993</v>
      </c>
    </row>
    <row r="847" spans="1:6" x14ac:dyDescent="0.3">
      <c r="A847" s="8" t="s">
        <v>1446</v>
      </c>
      <c r="B847" s="8">
        <v>6.23</v>
      </c>
      <c r="C847" s="8">
        <v>21</v>
      </c>
      <c r="D847" s="8" t="s">
        <v>71</v>
      </c>
      <c r="E847" s="8" t="s">
        <v>92</v>
      </c>
      <c r="F847" s="9">
        <v>45993</v>
      </c>
    </row>
    <row r="848" spans="1:6" x14ac:dyDescent="0.3">
      <c r="A848" s="6" t="s">
        <v>1447</v>
      </c>
      <c r="B848" s="6">
        <v>7.12</v>
      </c>
      <c r="C848" s="6">
        <v>24</v>
      </c>
      <c r="D848" s="6" t="s">
        <v>71</v>
      </c>
      <c r="E848" s="6" t="s">
        <v>92</v>
      </c>
      <c r="F848" s="7">
        <v>45993</v>
      </c>
    </row>
    <row r="849" spans="1:6" x14ac:dyDescent="0.3">
      <c r="A849" s="8" t="s">
        <v>1448</v>
      </c>
      <c r="B849" s="8">
        <v>23.72</v>
      </c>
      <c r="C849" s="8">
        <v>79.989999999999995</v>
      </c>
      <c r="D849" s="8" t="s">
        <v>93</v>
      </c>
      <c r="E849" s="8" t="s">
        <v>92</v>
      </c>
      <c r="F849" s="9">
        <v>45993</v>
      </c>
    </row>
    <row r="850" spans="1:6" x14ac:dyDescent="0.3">
      <c r="A850" s="6" t="s">
        <v>1449</v>
      </c>
      <c r="B850" s="6">
        <v>65.25</v>
      </c>
      <c r="C850" s="6">
        <v>220</v>
      </c>
      <c r="D850" s="6" t="s">
        <v>71</v>
      </c>
      <c r="E850" s="6" t="s">
        <v>92</v>
      </c>
      <c r="F850" s="7">
        <v>45993</v>
      </c>
    </row>
    <row r="851" spans="1:6" x14ac:dyDescent="0.3">
      <c r="A851" s="8" t="s">
        <v>1450</v>
      </c>
      <c r="B851" s="8">
        <v>106.76</v>
      </c>
      <c r="C851" s="8">
        <v>360</v>
      </c>
      <c r="D851" s="8" t="s">
        <v>71</v>
      </c>
      <c r="E851" s="8" t="s">
        <v>92</v>
      </c>
      <c r="F851" s="9">
        <v>45993</v>
      </c>
    </row>
    <row r="852" spans="1:6" x14ac:dyDescent="0.3">
      <c r="A852" s="6" t="s">
        <v>1451</v>
      </c>
      <c r="B852" s="6">
        <v>15.42</v>
      </c>
      <c r="C852" s="6">
        <v>52</v>
      </c>
      <c r="D852" s="6" t="s">
        <v>71</v>
      </c>
      <c r="E852" s="6" t="s">
        <v>92</v>
      </c>
      <c r="F852" s="7">
        <v>45993</v>
      </c>
    </row>
    <row r="853" spans="1:6" x14ac:dyDescent="0.3">
      <c r="A853" s="8" t="s">
        <v>1452</v>
      </c>
      <c r="B853" s="8">
        <v>15.42</v>
      </c>
      <c r="C853" s="8">
        <v>52</v>
      </c>
      <c r="D853" s="8" t="s">
        <v>71</v>
      </c>
      <c r="E853" s="8" t="s">
        <v>92</v>
      </c>
      <c r="F853" s="9">
        <v>45993</v>
      </c>
    </row>
    <row r="854" spans="1:6" x14ac:dyDescent="0.3">
      <c r="A854" s="6" t="s">
        <v>1453</v>
      </c>
      <c r="B854" s="6">
        <v>15.42</v>
      </c>
      <c r="C854" s="6">
        <v>52</v>
      </c>
      <c r="D854" s="6" t="s">
        <v>71</v>
      </c>
      <c r="E854" s="6" t="s">
        <v>92</v>
      </c>
      <c r="F854" s="7">
        <v>45993</v>
      </c>
    </row>
    <row r="855" spans="1:6" x14ac:dyDescent="0.3">
      <c r="A855" s="8" t="s">
        <v>1454</v>
      </c>
      <c r="B855" s="8">
        <v>15.42</v>
      </c>
      <c r="C855" s="8">
        <v>52</v>
      </c>
      <c r="D855" s="8" t="s">
        <v>71</v>
      </c>
      <c r="E855" s="8" t="s">
        <v>92</v>
      </c>
      <c r="F855" s="9">
        <v>45993</v>
      </c>
    </row>
    <row r="856" spans="1:6" x14ac:dyDescent="0.3">
      <c r="A856" s="6" t="s">
        <v>1455</v>
      </c>
      <c r="B856" s="6">
        <v>15.42</v>
      </c>
      <c r="C856" s="6">
        <v>52</v>
      </c>
      <c r="D856" s="6" t="s">
        <v>71</v>
      </c>
      <c r="E856" s="6" t="s">
        <v>92</v>
      </c>
      <c r="F856" s="7">
        <v>45993</v>
      </c>
    </row>
    <row r="857" spans="1:6" x14ac:dyDescent="0.3">
      <c r="A857" s="8" t="s">
        <v>1456</v>
      </c>
      <c r="B857" s="8">
        <v>15.42</v>
      </c>
      <c r="C857" s="8">
        <v>52</v>
      </c>
      <c r="D857" s="8" t="s">
        <v>71</v>
      </c>
      <c r="E857" s="8" t="s">
        <v>92</v>
      </c>
      <c r="F857" s="9">
        <v>45993</v>
      </c>
    </row>
    <row r="858" spans="1:6" x14ac:dyDescent="0.3">
      <c r="A858" s="6" t="s">
        <v>1457</v>
      </c>
      <c r="B858" s="6">
        <v>18.39</v>
      </c>
      <c r="C858" s="6">
        <v>62</v>
      </c>
      <c r="D858" s="6" t="s">
        <v>71</v>
      </c>
      <c r="E858" s="6" t="s">
        <v>92</v>
      </c>
      <c r="F858" s="7">
        <v>45993</v>
      </c>
    </row>
    <row r="859" spans="1:6" x14ac:dyDescent="0.3">
      <c r="A859" s="8" t="s">
        <v>1458</v>
      </c>
      <c r="B859" s="8">
        <v>90.82</v>
      </c>
      <c r="C859" s="8">
        <v>306.24</v>
      </c>
      <c r="D859" s="8" t="s">
        <v>91</v>
      </c>
      <c r="E859" s="8" t="s">
        <v>92</v>
      </c>
      <c r="F859" s="9">
        <v>45993</v>
      </c>
    </row>
    <row r="860" spans="1:6" x14ac:dyDescent="0.3">
      <c r="A860" s="6" t="s">
        <v>1459</v>
      </c>
      <c r="B860" s="6">
        <v>178.65</v>
      </c>
      <c r="C860" s="6">
        <v>602.38</v>
      </c>
      <c r="D860" s="6" t="s">
        <v>91</v>
      </c>
      <c r="E860" s="6" t="s">
        <v>92</v>
      </c>
      <c r="F860" s="7">
        <v>45993</v>
      </c>
    </row>
    <row r="861" spans="1:6" x14ac:dyDescent="0.3">
      <c r="A861" s="8" t="s">
        <v>1460</v>
      </c>
      <c r="B861" s="8">
        <v>4.5199999999999996</v>
      </c>
      <c r="C861" s="8">
        <v>15.25</v>
      </c>
      <c r="D861" s="8" t="s">
        <v>91</v>
      </c>
      <c r="E861" s="8" t="s">
        <v>92</v>
      </c>
      <c r="F861" s="9">
        <v>45994</v>
      </c>
    </row>
    <row r="862" spans="1:6" x14ac:dyDescent="0.3">
      <c r="A862" s="6" t="s">
        <v>1461</v>
      </c>
      <c r="B862" s="6">
        <v>43.58</v>
      </c>
      <c r="C862" s="6">
        <v>146.9</v>
      </c>
      <c r="D862" s="6" t="s">
        <v>91</v>
      </c>
      <c r="E862" s="6" t="s">
        <v>92</v>
      </c>
      <c r="F862" s="7">
        <v>45994</v>
      </c>
    </row>
    <row r="863" spans="1:6" x14ac:dyDescent="0.3">
      <c r="A863" s="8" t="s">
        <v>1462</v>
      </c>
      <c r="B863" s="8">
        <v>34.090000000000003</v>
      </c>
      <c r="C863" s="8">
        <v>114.9</v>
      </c>
      <c r="D863" s="8" t="s">
        <v>91</v>
      </c>
      <c r="E863" s="8" t="s">
        <v>92</v>
      </c>
      <c r="F863" s="9">
        <v>45994</v>
      </c>
    </row>
    <row r="864" spans="1:6" x14ac:dyDescent="0.3">
      <c r="A864" s="6" t="s">
        <v>1463</v>
      </c>
      <c r="B864" s="6">
        <v>36.92</v>
      </c>
      <c r="C864" s="6">
        <v>124.45</v>
      </c>
      <c r="D864" s="6" t="s">
        <v>93</v>
      </c>
      <c r="E864" s="6" t="s">
        <v>92</v>
      </c>
      <c r="F864" s="7">
        <v>45994</v>
      </c>
    </row>
    <row r="865" spans="1:6" x14ac:dyDescent="0.3">
      <c r="A865" s="8" t="s">
        <v>1464</v>
      </c>
      <c r="B865" s="8">
        <v>22.4</v>
      </c>
      <c r="C865" s="8">
        <v>75.5</v>
      </c>
      <c r="D865" s="8" t="s">
        <v>93</v>
      </c>
      <c r="E865" s="8" t="s">
        <v>92</v>
      </c>
      <c r="F865" s="9">
        <v>45994</v>
      </c>
    </row>
    <row r="866" spans="1:6" x14ac:dyDescent="0.3">
      <c r="A866" s="6" t="s">
        <v>1465</v>
      </c>
      <c r="B866" s="6">
        <v>5.84</v>
      </c>
      <c r="C866" s="6">
        <v>19.7</v>
      </c>
      <c r="D866" s="6" t="s">
        <v>93</v>
      </c>
      <c r="E866" s="6" t="s">
        <v>92</v>
      </c>
      <c r="F866" s="7">
        <v>45994</v>
      </c>
    </row>
    <row r="867" spans="1:6" x14ac:dyDescent="0.3">
      <c r="A867" s="8" t="s">
        <v>1466</v>
      </c>
      <c r="B867" s="8">
        <v>44.5</v>
      </c>
      <c r="C867" s="8">
        <v>150</v>
      </c>
      <c r="D867" s="8" t="s">
        <v>71</v>
      </c>
      <c r="E867" s="8" t="s">
        <v>92</v>
      </c>
      <c r="F867" s="9">
        <v>45994</v>
      </c>
    </row>
    <row r="868" spans="1:6" x14ac:dyDescent="0.3">
      <c r="A868" s="6" t="s">
        <v>1467</v>
      </c>
      <c r="B868" s="6">
        <v>1.75</v>
      </c>
      <c r="C868" s="6">
        <v>5.9</v>
      </c>
      <c r="D868" s="6" t="s">
        <v>93</v>
      </c>
      <c r="E868" s="6" t="s">
        <v>92</v>
      </c>
      <c r="F868" s="7">
        <v>45994</v>
      </c>
    </row>
    <row r="869" spans="1:6" x14ac:dyDescent="0.3">
      <c r="A869" s="8" t="s">
        <v>1468</v>
      </c>
      <c r="B869" s="8">
        <v>48.06</v>
      </c>
      <c r="C869" s="8">
        <v>162</v>
      </c>
      <c r="D869" s="8" t="s">
        <v>91</v>
      </c>
      <c r="E869" s="8" t="s">
        <v>92</v>
      </c>
      <c r="F869" s="9">
        <v>45993</v>
      </c>
    </row>
    <row r="870" spans="1:6" x14ac:dyDescent="0.3">
      <c r="A870" s="6" t="s">
        <v>1469</v>
      </c>
      <c r="B870" s="6">
        <v>23.73</v>
      </c>
      <c r="C870" s="6">
        <v>80</v>
      </c>
      <c r="D870" s="6" t="s">
        <v>93</v>
      </c>
      <c r="E870" s="6" t="s">
        <v>92</v>
      </c>
      <c r="F870" s="7">
        <v>45993</v>
      </c>
    </row>
    <row r="871" spans="1:6" x14ac:dyDescent="0.3">
      <c r="A871" s="8" t="s">
        <v>1470</v>
      </c>
      <c r="B871" s="8">
        <v>23.73</v>
      </c>
      <c r="C871" s="8">
        <v>80</v>
      </c>
      <c r="D871" s="8" t="s">
        <v>93</v>
      </c>
      <c r="E871" s="8" t="s">
        <v>92</v>
      </c>
      <c r="F871" s="9">
        <v>45993</v>
      </c>
    </row>
    <row r="872" spans="1:6" x14ac:dyDescent="0.3">
      <c r="A872" s="6" t="s">
        <v>1471</v>
      </c>
      <c r="B872" s="6">
        <v>23.73</v>
      </c>
      <c r="C872" s="6">
        <v>80</v>
      </c>
      <c r="D872" s="6" t="s">
        <v>93</v>
      </c>
      <c r="E872" s="6" t="s">
        <v>92</v>
      </c>
      <c r="F872" s="7">
        <v>45993</v>
      </c>
    </row>
    <row r="873" spans="1:6" x14ac:dyDescent="0.3">
      <c r="A873" s="8" t="s">
        <v>1472</v>
      </c>
      <c r="B873" s="8">
        <v>14.09</v>
      </c>
      <c r="C873" s="8">
        <v>47.5</v>
      </c>
      <c r="D873" s="8" t="s">
        <v>93</v>
      </c>
      <c r="E873" s="8" t="s">
        <v>92</v>
      </c>
      <c r="F873" s="9">
        <v>45993</v>
      </c>
    </row>
    <row r="874" spans="1:6" x14ac:dyDescent="0.3">
      <c r="A874" s="6" t="s">
        <v>1473</v>
      </c>
      <c r="B874" s="6">
        <v>17.77</v>
      </c>
      <c r="C874" s="6">
        <v>59.9</v>
      </c>
      <c r="D874" s="6" t="s">
        <v>93</v>
      </c>
      <c r="E874" s="6" t="s">
        <v>92</v>
      </c>
      <c r="F874" s="7">
        <v>45993</v>
      </c>
    </row>
    <row r="875" spans="1:6" x14ac:dyDescent="0.3">
      <c r="A875" s="8" t="s">
        <v>1474</v>
      </c>
      <c r="B875" s="8">
        <v>18.350000000000001</v>
      </c>
      <c r="C875" s="8">
        <v>61.87</v>
      </c>
      <c r="D875" s="8" t="s">
        <v>91</v>
      </c>
      <c r="E875" s="8" t="s">
        <v>92</v>
      </c>
      <c r="F875" s="9">
        <v>45993</v>
      </c>
    </row>
    <row r="876" spans="1:6" x14ac:dyDescent="0.3">
      <c r="A876" s="6" t="s">
        <v>1475</v>
      </c>
      <c r="B876" s="6">
        <v>18.350000000000001</v>
      </c>
      <c r="C876" s="6">
        <v>61.87</v>
      </c>
      <c r="D876" s="6" t="s">
        <v>91</v>
      </c>
      <c r="E876" s="6" t="s">
        <v>92</v>
      </c>
      <c r="F876" s="7">
        <v>45993</v>
      </c>
    </row>
    <row r="877" spans="1:6" x14ac:dyDescent="0.3">
      <c r="A877" s="8" t="s">
        <v>1476</v>
      </c>
      <c r="B877" s="8">
        <v>23.44</v>
      </c>
      <c r="C877" s="8">
        <v>79</v>
      </c>
      <c r="D877" s="8" t="s">
        <v>93</v>
      </c>
      <c r="E877" s="8" t="s">
        <v>92</v>
      </c>
      <c r="F877" s="9">
        <v>45993</v>
      </c>
    </row>
    <row r="878" spans="1:6" x14ac:dyDescent="0.3">
      <c r="A878" s="6" t="s">
        <v>1477</v>
      </c>
      <c r="B878" s="6">
        <v>12.46</v>
      </c>
      <c r="C878" s="6">
        <v>42</v>
      </c>
      <c r="D878" s="6" t="s">
        <v>71</v>
      </c>
      <c r="E878" s="6" t="s">
        <v>92</v>
      </c>
      <c r="F878" s="7">
        <v>45993</v>
      </c>
    </row>
    <row r="879" spans="1:6" x14ac:dyDescent="0.3">
      <c r="A879" s="8" t="s">
        <v>1478</v>
      </c>
      <c r="B879" s="8">
        <v>53.16</v>
      </c>
      <c r="C879" s="8">
        <v>179.9</v>
      </c>
      <c r="D879" s="8" t="s">
        <v>91</v>
      </c>
      <c r="E879" s="8" t="s">
        <v>92</v>
      </c>
      <c r="F879" s="9">
        <v>45994</v>
      </c>
    </row>
    <row r="880" spans="1:6" x14ac:dyDescent="0.3">
      <c r="A880" s="6" t="s">
        <v>1479</v>
      </c>
      <c r="B880" s="6">
        <v>2.96</v>
      </c>
      <c r="C880" s="6">
        <v>10</v>
      </c>
      <c r="D880" s="6" t="s">
        <v>71</v>
      </c>
      <c r="E880" s="6" t="s">
        <v>92</v>
      </c>
      <c r="F880" s="7">
        <v>45994</v>
      </c>
    </row>
    <row r="881" spans="1:6" x14ac:dyDescent="0.3">
      <c r="A881" s="8" t="s">
        <v>1480</v>
      </c>
      <c r="B881" s="8">
        <v>23.64</v>
      </c>
      <c r="C881" s="8">
        <v>80</v>
      </c>
      <c r="D881" s="8" t="s">
        <v>93</v>
      </c>
      <c r="E881" s="8" t="s">
        <v>92</v>
      </c>
      <c r="F881" s="9">
        <v>45993</v>
      </c>
    </row>
    <row r="882" spans="1:6" x14ac:dyDescent="0.3">
      <c r="A882" s="6" t="s">
        <v>1481</v>
      </c>
      <c r="B882" s="6">
        <v>23.64</v>
      </c>
      <c r="C882" s="6">
        <v>80</v>
      </c>
      <c r="D882" s="6" t="s">
        <v>93</v>
      </c>
      <c r="E882" s="6" t="s">
        <v>92</v>
      </c>
      <c r="F882" s="7">
        <v>45993</v>
      </c>
    </row>
    <row r="883" spans="1:6" x14ac:dyDescent="0.3">
      <c r="A883" s="8" t="s">
        <v>1482</v>
      </c>
      <c r="B883" s="8">
        <v>23.35</v>
      </c>
      <c r="C883" s="8">
        <v>79</v>
      </c>
      <c r="D883" s="8" t="s">
        <v>93</v>
      </c>
      <c r="E883" s="8" t="s">
        <v>92</v>
      </c>
      <c r="F883" s="9">
        <v>45993</v>
      </c>
    </row>
    <row r="884" spans="1:6" x14ac:dyDescent="0.3">
      <c r="A884" s="6" t="s">
        <v>1483</v>
      </c>
      <c r="B884" s="6">
        <v>23.35</v>
      </c>
      <c r="C884" s="6">
        <v>79</v>
      </c>
      <c r="D884" s="6" t="s">
        <v>93</v>
      </c>
      <c r="E884" s="6" t="s">
        <v>92</v>
      </c>
      <c r="F884" s="7">
        <v>45993</v>
      </c>
    </row>
    <row r="885" spans="1:6" x14ac:dyDescent="0.3">
      <c r="A885" s="8" t="s">
        <v>1484</v>
      </c>
      <c r="B885" s="8">
        <v>29.62</v>
      </c>
      <c r="C885" s="8">
        <v>100.22</v>
      </c>
      <c r="D885" s="8" t="s">
        <v>91</v>
      </c>
      <c r="E885" s="8" t="s">
        <v>92</v>
      </c>
      <c r="F885" s="9">
        <v>45993</v>
      </c>
    </row>
    <row r="886" spans="1:6" x14ac:dyDescent="0.3">
      <c r="A886" s="6" t="s">
        <v>1485</v>
      </c>
      <c r="B886" s="6">
        <v>1.89</v>
      </c>
      <c r="C886" s="6">
        <v>6.4</v>
      </c>
      <c r="D886" s="6" t="s">
        <v>71</v>
      </c>
      <c r="E886" s="6" t="s">
        <v>92</v>
      </c>
      <c r="F886" s="7">
        <v>45993</v>
      </c>
    </row>
    <row r="887" spans="1:6" x14ac:dyDescent="0.3">
      <c r="A887" s="8" t="s">
        <v>1486</v>
      </c>
      <c r="B887" s="8">
        <v>17.7</v>
      </c>
      <c r="C887" s="8">
        <v>59.9</v>
      </c>
      <c r="D887" s="8" t="s">
        <v>71</v>
      </c>
      <c r="E887" s="8" t="s">
        <v>92</v>
      </c>
      <c r="F887" s="9">
        <v>45993</v>
      </c>
    </row>
    <row r="888" spans="1:6" x14ac:dyDescent="0.3">
      <c r="A888" s="6" t="s">
        <v>1487</v>
      </c>
      <c r="B888" s="6">
        <v>459.75</v>
      </c>
      <c r="C888" s="6">
        <v>1555.8</v>
      </c>
      <c r="D888" s="6" t="s">
        <v>91</v>
      </c>
      <c r="E888" s="6" t="s">
        <v>92</v>
      </c>
      <c r="F888" s="7">
        <v>45993</v>
      </c>
    </row>
    <row r="889" spans="1:6" x14ac:dyDescent="0.3">
      <c r="A889" s="8" t="s">
        <v>1488</v>
      </c>
      <c r="B889" s="8">
        <v>33.53</v>
      </c>
      <c r="C889" s="8">
        <v>113.45</v>
      </c>
      <c r="D889" s="8" t="s">
        <v>91</v>
      </c>
      <c r="E889" s="8" t="s">
        <v>92</v>
      </c>
      <c r="F889" s="9">
        <v>45993</v>
      </c>
    </row>
    <row r="890" spans="1:6" x14ac:dyDescent="0.3">
      <c r="A890" s="6" t="s">
        <v>1489</v>
      </c>
      <c r="B890" s="6">
        <v>25.03</v>
      </c>
      <c r="C890" s="6">
        <v>84.69</v>
      </c>
      <c r="D890" s="6" t="s">
        <v>91</v>
      </c>
      <c r="E890" s="6" t="s">
        <v>92</v>
      </c>
      <c r="F890" s="7">
        <v>45993</v>
      </c>
    </row>
    <row r="891" spans="1:6" x14ac:dyDescent="0.3">
      <c r="A891" s="8" t="s">
        <v>1490</v>
      </c>
      <c r="B891" s="8">
        <v>252.99</v>
      </c>
      <c r="C891" s="8">
        <v>856.11</v>
      </c>
      <c r="D891" s="8" t="s">
        <v>91</v>
      </c>
      <c r="E891" s="8" t="s">
        <v>92</v>
      </c>
      <c r="F891" s="9">
        <v>45993</v>
      </c>
    </row>
    <row r="892" spans="1:6" x14ac:dyDescent="0.3">
      <c r="A892" s="6" t="s">
        <v>1491</v>
      </c>
      <c r="B892" s="6">
        <v>252.31</v>
      </c>
      <c r="C892" s="6">
        <v>853.81</v>
      </c>
      <c r="D892" s="6" t="s">
        <v>91</v>
      </c>
      <c r="E892" s="6" t="s">
        <v>92</v>
      </c>
      <c r="F892" s="7">
        <v>45993</v>
      </c>
    </row>
    <row r="893" spans="1:6" x14ac:dyDescent="0.3">
      <c r="A893" s="8" t="s">
        <v>1492</v>
      </c>
      <c r="B893" s="8">
        <v>70.069999999999993</v>
      </c>
      <c r="C893" s="8">
        <v>236.2</v>
      </c>
      <c r="D893" s="8" t="s">
        <v>91</v>
      </c>
      <c r="E893" s="8" t="s">
        <v>92</v>
      </c>
      <c r="F893" s="9">
        <v>45994</v>
      </c>
    </row>
    <row r="894" spans="1:6" x14ac:dyDescent="0.3">
      <c r="A894" s="6" t="s">
        <v>1493</v>
      </c>
      <c r="B894" s="6">
        <v>34.81</v>
      </c>
      <c r="C894" s="6">
        <v>117.35</v>
      </c>
      <c r="D894" s="6" t="s">
        <v>91</v>
      </c>
      <c r="E894" s="6" t="s">
        <v>92</v>
      </c>
      <c r="F894" s="7">
        <v>45994</v>
      </c>
    </row>
    <row r="895" spans="1:6" x14ac:dyDescent="0.3">
      <c r="A895" s="8" t="s">
        <v>1494</v>
      </c>
      <c r="B895" s="8">
        <v>54.67</v>
      </c>
      <c r="C895" s="8">
        <v>184.3</v>
      </c>
      <c r="D895" s="8" t="s">
        <v>91</v>
      </c>
      <c r="E895" s="8" t="s">
        <v>92</v>
      </c>
      <c r="F895" s="9">
        <v>45993</v>
      </c>
    </row>
    <row r="896" spans="1:6" x14ac:dyDescent="0.3">
      <c r="A896" s="6" t="s">
        <v>1495</v>
      </c>
      <c r="B896" s="6">
        <v>23.73</v>
      </c>
      <c r="C896" s="6">
        <v>80</v>
      </c>
      <c r="D896" s="6" t="s">
        <v>93</v>
      </c>
      <c r="E896" s="6" t="s">
        <v>92</v>
      </c>
      <c r="F896" s="7">
        <v>45993</v>
      </c>
    </row>
    <row r="897" spans="1:6" x14ac:dyDescent="0.3">
      <c r="A897" s="8" t="s">
        <v>1496</v>
      </c>
      <c r="B897" s="8">
        <v>23.73</v>
      </c>
      <c r="C897" s="8">
        <v>80</v>
      </c>
      <c r="D897" s="8" t="s">
        <v>93</v>
      </c>
      <c r="E897" s="8" t="s">
        <v>92</v>
      </c>
      <c r="F897" s="9">
        <v>45993</v>
      </c>
    </row>
    <row r="898" spans="1:6" x14ac:dyDescent="0.3">
      <c r="A898" s="6" t="s">
        <v>1497</v>
      </c>
      <c r="B898" s="6">
        <v>23.73</v>
      </c>
      <c r="C898" s="6">
        <v>80</v>
      </c>
      <c r="D898" s="6" t="s">
        <v>93</v>
      </c>
      <c r="E898" s="6" t="s">
        <v>92</v>
      </c>
      <c r="F898" s="7">
        <v>45993</v>
      </c>
    </row>
    <row r="899" spans="1:6" x14ac:dyDescent="0.3">
      <c r="A899" s="8" t="s">
        <v>1498</v>
      </c>
      <c r="B899" s="8">
        <v>23.44</v>
      </c>
      <c r="C899" s="8">
        <v>79</v>
      </c>
      <c r="D899" s="8" t="s">
        <v>93</v>
      </c>
      <c r="E899" s="8" t="s">
        <v>92</v>
      </c>
      <c r="F899" s="9">
        <v>45993</v>
      </c>
    </row>
    <row r="900" spans="1:6" x14ac:dyDescent="0.3">
      <c r="A900" s="6" t="s">
        <v>1499</v>
      </c>
      <c r="B900" s="6">
        <v>12.1</v>
      </c>
      <c r="C900" s="6">
        <v>40.799999999999997</v>
      </c>
      <c r="D900" s="6" t="s">
        <v>91</v>
      </c>
      <c r="E900" s="6" t="s">
        <v>92</v>
      </c>
      <c r="F900" s="7">
        <v>45993</v>
      </c>
    </row>
    <row r="901" spans="1:6" x14ac:dyDescent="0.3">
      <c r="A901" s="8" t="s">
        <v>1500</v>
      </c>
      <c r="B901" s="8">
        <v>0.47</v>
      </c>
      <c r="C901" s="8">
        <v>1.57</v>
      </c>
      <c r="D901" s="8" t="s">
        <v>91</v>
      </c>
      <c r="E901" s="8" t="s">
        <v>92</v>
      </c>
      <c r="F901" s="9">
        <v>45993</v>
      </c>
    </row>
    <row r="902" spans="1:6" x14ac:dyDescent="0.3">
      <c r="A902" s="6" t="s">
        <v>1501</v>
      </c>
      <c r="B902" s="6">
        <v>2.93</v>
      </c>
      <c r="C902" s="6">
        <v>9.8800000000000008</v>
      </c>
      <c r="D902" s="6" t="s">
        <v>93</v>
      </c>
      <c r="E902" s="6" t="s">
        <v>92</v>
      </c>
      <c r="F902" s="7">
        <v>45993</v>
      </c>
    </row>
    <row r="903" spans="1:6" x14ac:dyDescent="0.3">
      <c r="A903" s="8" t="s">
        <v>1502</v>
      </c>
      <c r="B903" s="8">
        <v>17.5</v>
      </c>
      <c r="C903" s="8">
        <v>59</v>
      </c>
      <c r="D903" s="8" t="s">
        <v>91</v>
      </c>
      <c r="E903" s="8" t="s">
        <v>92</v>
      </c>
      <c r="F903" s="9">
        <v>45993</v>
      </c>
    </row>
    <row r="904" spans="1:6" x14ac:dyDescent="0.3">
      <c r="A904" s="6" t="s">
        <v>1503</v>
      </c>
      <c r="B904" s="6">
        <v>23.59</v>
      </c>
      <c r="C904" s="6">
        <v>79.510000000000005</v>
      </c>
      <c r="D904" s="6" t="s">
        <v>91</v>
      </c>
      <c r="E904" s="6" t="s">
        <v>92</v>
      </c>
      <c r="F904" s="7">
        <v>45993</v>
      </c>
    </row>
    <row r="905" spans="1:6" x14ac:dyDescent="0.3">
      <c r="A905" s="8" t="s">
        <v>1504</v>
      </c>
      <c r="B905" s="8">
        <v>23.68</v>
      </c>
      <c r="C905" s="8">
        <v>80</v>
      </c>
      <c r="D905" s="8" t="s">
        <v>93</v>
      </c>
      <c r="E905" s="8" t="s">
        <v>92</v>
      </c>
      <c r="F905" s="9">
        <v>45993</v>
      </c>
    </row>
    <row r="906" spans="1:6" x14ac:dyDescent="0.3">
      <c r="A906" s="6" t="s">
        <v>1505</v>
      </c>
      <c r="B906" s="6">
        <v>23.68</v>
      </c>
      <c r="C906" s="6">
        <v>80</v>
      </c>
      <c r="D906" s="6" t="s">
        <v>93</v>
      </c>
      <c r="E906" s="6" t="s">
        <v>92</v>
      </c>
      <c r="F906" s="7">
        <v>45993</v>
      </c>
    </row>
    <row r="907" spans="1:6" x14ac:dyDescent="0.3">
      <c r="A907" s="8" t="s">
        <v>1506</v>
      </c>
      <c r="B907" s="8">
        <v>23.68</v>
      </c>
      <c r="C907" s="8">
        <v>80</v>
      </c>
      <c r="D907" s="8" t="s">
        <v>93</v>
      </c>
      <c r="E907" s="8" t="s">
        <v>92</v>
      </c>
      <c r="F907" s="9">
        <v>45993</v>
      </c>
    </row>
    <row r="908" spans="1:6" x14ac:dyDescent="0.3">
      <c r="A908" s="6" t="s">
        <v>1507</v>
      </c>
      <c r="B908" s="6">
        <v>18.32</v>
      </c>
      <c r="C908" s="6">
        <v>61.87</v>
      </c>
      <c r="D908" s="6" t="s">
        <v>91</v>
      </c>
      <c r="E908" s="6" t="s">
        <v>92</v>
      </c>
      <c r="F908" s="7">
        <v>45993</v>
      </c>
    </row>
    <row r="909" spans="1:6" x14ac:dyDescent="0.3">
      <c r="A909" s="8" t="s">
        <v>1508</v>
      </c>
      <c r="B909" s="8">
        <v>8.8000000000000007</v>
      </c>
      <c r="C909" s="8">
        <v>29.72</v>
      </c>
      <c r="D909" s="8" t="s">
        <v>91</v>
      </c>
      <c r="E909" s="8" t="s">
        <v>92</v>
      </c>
      <c r="F909" s="9">
        <v>45993</v>
      </c>
    </row>
    <row r="910" spans="1:6" x14ac:dyDescent="0.3">
      <c r="A910" s="6" t="s">
        <v>1509</v>
      </c>
      <c r="B910" s="6">
        <v>0.8</v>
      </c>
      <c r="C910" s="6">
        <v>2.69</v>
      </c>
      <c r="D910" s="6" t="s">
        <v>71</v>
      </c>
      <c r="E910" s="6" t="s">
        <v>92</v>
      </c>
      <c r="F910" s="7">
        <v>45993</v>
      </c>
    </row>
    <row r="911" spans="1:6" x14ac:dyDescent="0.3">
      <c r="A911" s="8" t="s">
        <v>1510</v>
      </c>
      <c r="B911" s="8">
        <v>12.37</v>
      </c>
      <c r="C911" s="8">
        <v>41.8</v>
      </c>
      <c r="D911" s="8" t="s">
        <v>93</v>
      </c>
      <c r="E911" s="8" t="s">
        <v>92</v>
      </c>
      <c r="F911" s="9">
        <v>45993</v>
      </c>
    </row>
    <row r="912" spans="1:6" x14ac:dyDescent="0.3">
      <c r="A912" s="6" t="s">
        <v>1511</v>
      </c>
      <c r="B912" s="6">
        <v>313.29000000000002</v>
      </c>
      <c r="C912" s="6">
        <v>1058.3399999999999</v>
      </c>
      <c r="D912" s="6" t="s">
        <v>91</v>
      </c>
      <c r="E912" s="6" t="s">
        <v>92</v>
      </c>
      <c r="F912" s="7">
        <v>45993</v>
      </c>
    </row>
    <row r="913" spans="1:6" x14ac:dyDescent="0.3">
      <c r="A913" s="8" t="s">
        <v>1512</v>
      </c>
      <c r="B913" s="8">
        <v>79.41</v>
      </c>
      <c r="C913" s="8">
        <v>268.25</v>
      </c>
      <c r="D913" s="8" t="s">
        <v>91</v>
      </c>
      <c r="E913" s="8" t="s">
        <v>92</v>
      </c>
      <c r="F913" s="9">
        <v>45993</v>
      </c>
    </row>
    <row r="914" spans="1:6" x14ac:dyDescent="0.3">
      <c r="A914" s="6" t="s">
        <v>1513</v>
      </c>
      <c r="B914" s="6">
        <v>29.6</v>
      </c>
      <c r="C914" s="6">
        <v>99.99</v>
      </c>
      <c r="D914" s="6" t="s">
        <v>91</v>
      </c>
      <c r="E914" s="6" t="s">
        <v>92</v>
      </c>
      <c r="F914" s="7">
        <v>45993</v>
      </c>
    </row>
    <row r="915" spans="1:6" x14ac:dyDescent="0.3">
      <c r="A915" s="8" t="s">
        <v>1514</v>
      </c>
      <c r="B915" s="8">
        <v>4.59</v>
      </c>
      <c r="C915" s="8">
        <v>15.52</v>
      </c>
      <c r="D915" s="8" t="s">
        <v>91</v>
      </c>
      <c r="E915" s="8" t="s">
        <v>92</v>
      </c>
      <c r="F915" s="9">
        <v>45993</v>
      </c>
    </row>
    <row r="916" spans="1:6" x14ac:dyDescent="0.3">
      <c r="A916" s="6" t="s">
        <v>1515</v>
      </c>
      <c r="B916" s="6">
        <v>99.83</v>
      </c>
      <c r="C916" s="6">
        <v>337.25</v>
      </c>
      <c r="D916" s="6" t="s">
        <v>91</v>
      </c>
      <c r="E916" s="6" t="s">
        <v>92</v>
      </c>
      <c r="F916" s="7">
        <v>45994</v>
      </c>
    </row>
    <row r="917" spans="1:6" x14ac:dyDescent="0.3">
      <c r="A917" s="8" t="s">
        <v>1516</v>
      </c>
      <c r="B917" s="8">
        <v>8.8800000000000008</v>
      </c>
      <c r="C917" s="8">
        <v>30</v>
      </c>
      <c r="D917" s="8" t="s">
        <v>71</v>
      </c>
      <c r="E917" s="8" t="s">
        <v>92</v>
      </c>
      <c r="F917" s="9">
        <v>45994</v>
      </c>
    </row>
    <row r="918" spans="1:6" x14ac:dyDescent="0.3">
      <c r="A918" s="6" t="s">
        <v>1517</v>
      </c>
      <c r="B918" s="6">
        <v>23.39</v>
      </c>
      <c r="C918" s="6">
        <v>79</v>
      </c>
      <c r="D918" s="6" t="s">
        <v>71</v>
      </c>
      <c r="E918" s="6" t="s">
        <v>92</v>
      </c>
      <c r="F918" s="7">
        <v>45994</v>
      </c>
    </row>
    <row r="919" spans="1:6" x14ac:dyDescent="0.3">
      <c r="A919" s="8" t="s">
        <v>1518</v>
      </c>
      <c r="B919" s="8">
        <v>23.39</v>
      </c>
      <c r="C919" s="8">
        <v>79</v>
      </c>
      <c r="D919" s="8" t="s">
        <v>71</v>
      </c>
      <c r="E919" s="8" t="s">
        <v>92</v>
      </c>
      <c r="F919" s="9">
        <v>45994</v>
      </c>
    </row>
    <row r="920" spans="1:6" x14ac:dyDescent="0.3">
      <c r="A920" s="6" t="s">
        <v>1519</v>
      </c>
      <c r="B920" s="6">
        <v>23.39</v>
      </c>
      <c r="C920" s="6">
        <v>79</v>
      </c>
      <c r="D920" s="6" t="s">
        <v>71</v>
      </c>
      <c r="E920" s="6" t="s">
        <v>92</v>
      </c>
      <c r="F920" s="7">
        <v>45994</v>
      </c>
    </row>
    <row r="921" spans="1:6" x14ac:dyDescent="0.3">
      <c r="A921" s="8" t="s">
        <v>1520</v>
      </c>
      <c r="B921" s="8">
        <v>23.68</v>
      </c>
      <c r="C921" s="8">
        <v>80</v>
      </c>
      <c r="D921" s="8" t="s">
        <v>93</v>
      </c>
      <c r="E921" s="8" t="s">
        <v>92</v>
      </c>
      <c r="F921" s="9">
        <v>45993</v>
      </c>
    </row>
    <row r="922" spans="1:6" x14ac:dyDescent="0.3">
      <c r="A922" s="6" t="s">
        <v>1521</v>
      </c>
      <c r="B922" s="6">
        <v>23.68</v>
      </c>
      <c r="C922" s="6">
        <v>80</v>
      </c>
      <c r="D922" s="6" t="s">
        <v>93</v>
      </c>
      <c r="E922" s="6" t="s">
        <v>92</v>
      </c>
      <c r="F922" s="7">
        <v>45993</v>
      </c>
    </row>
    <row r="923" spans="1:6" x14ac:dyDescent="0.3">
      <c r="A923" s="8" t="s">
        <v>1522</v>
      </c>
      <c r="B923" s="8">
        <v>23.39</v>
      </c>
      <c r="C923" s="8">
        <v>79</v>
      </c>
      <c r="D923" s="8" t="s">
        <v>93</v>
      </c>
      <c r="E923" s="8" t="s">
        <v>92</v>
      </c>
      <c r="F923" s="9">
        <v>45993</v>
      </c>
    </row>
    <row r="924" spans="1:6" x14ac:dyDescent="0.3">
      <c r="A924" s="6" t="s">
        <v>1523</v>
      </c>
      <c r="B924" s="6">
        <v>11.36</v>
      </c>
      <c r="C924" s="6">
        <v>38.39</v>
      </c>
      <c r="D924" s="6" t="s">
        <v>91</v>
      </c>
      <c r="E924" s="6" t="s">
        <v>92</v>
      </c>
      <c r="F924" s="7">
        <v>45993</v>
      </c>
    </row>
    <row r="925" spans="1:6" x14ac:dyDescent="0.3">
      <c r="A925" s="8" t="s">
        <v>1524</v>
      </c>
      <c r="B925" s="8">
        <v>30.15</v>
      </c>
      <c r="C925" s="8">
        <v>101.84</v>
      </c>
      <c r="D925" s="8" t="s">
        <v>91</v>
      </c>
      <c r="E925" s="8" t="s">
        <v>92</v>
      </c>
      <c r="F925" s="9">
        <v>45993</v>
      </c>
    </row>
    <row r="926" spans="1:6" x14ac:dyDescent="0.3">
      <c r="A926" s="6" t="s">
        <v>1525</v>
      </c>
      <c r="B926" s="6">
        <v>31.08</v>
      </c>
      <c r="C926" s="6">
        <v>105</v>
      </c>
      <c r="D926" s="6" t="s">
        <v>91</v>
      </c>
      <c r="E926" s="6" t="s">
        <v>92</v>
      </c>
      <c r="F926" s="7">
        <v>45993</v>
      </c>
    </row>
    <row r="927" spans="1:6" x14ac:dyDescent="0.3">
      <c r="A927" s="8" t="s">
        <v>1526</v>
      </c>
      <c r="B927" s="8">
        <v>69.02</v>
      </c>
      <c r="C927" s="8">
        <v>233.15</v>
      </c>
      <c r="D927" s="8" t="s">
        <v>91</v>
      </c>
      <c r="E927" s="8" t="s">
        <v>92</v>
      </c>
      <c r="F927" s="9">
        <v>45994</v>
      </c>
    </row>
    <row r="928" spans="1:6" x14ac:dyDescent="0.3">
      <c r="A928" s="6" t="s">
        <v>1527</v>
      </c>
      <c r="B928" s="6">
        <v>4.46</v>
      </c>
      <c r="C928" s="6">
        <v>82.52</v>
      </c>
      <c r="D928" s="6" t="s">
        <v>91</v>
      </c>
      <c r="E928" s="6" t="s">
        <v>92</v>
      </c>
      <c r="F928" s="7">
        <v>45994</v>
      </c>
    </row>
    <row r="929" spans="1:6" x14ac:dyDescent="0.3">
      <c r="A929" s="8" t="s">
        <v>1528</v>
      </c>
      <c r="B929" s="8">
        <v>12.67</v>
      </c>
      <c r="C929" s="8">
        <v>42.8</v>
      </c>
      <c r="D929" s="8" t="s">
        <v>71</v>
      </c>
      <c r="E929" s="8" t="s">
        <v>92</v>
      </c>
      <c r="F929" s="9">
        <v>45994</v>
      </c>
    </row>
    <row r="930" spans="1:6" x14ac:dyDescent="0.3">
      <c r="A930" s="6" t="s">
        <v>1529</v>
      </c>
      <c r="B930" s="6">
        <v>39.93</v>
      </c>
      <c r="C930" s="6">
        <v>134.9</v>
      </c>
      <c r="D930" s="6" t="s">
        <v>91</v>
      </c>
      <c r="E930" s="6" t="s">
        <v>92</v>
      </c>
      <c r="F930" s="7">
        <v>45993</v>
      </c>
    </row>
    <row r="931" spans="1:6" x14ac:dyDescent="0.3">
      <c r="A931" s="8" t="s">
        <v>1530</v>
      </c>
      <c r="B931" s="8">
        <v>4.46</v>
      </c>
      <c r="C931" s="8">
        <v>15.05</v>
      </c>
      <c r="D931" s="8" t="s">
        <v>93</v>
      </c>
      <c r="E931" s="8" t="s">
        <v>92</v>
      </c>
      <c r="F931" s="9">
        <v>45993</v>
      </c>
    </row>
    <row r="932" spans="1:6" x14ac:dyDescent="0.3">
      <c r="A932" s="6" t="s">
        <v>1531</v>
      </c>
      <c r="B932" s="6">
        <v>4.59</v>
      </c>
      <c r="C932" s="6">
        <v>15.5</v>
      </c>
      <c r="D932" s="6" t="s">
        <v>93</v>
      </c>
      <c r="E932" s="6" t="s">
        <v>92</v>
      </c>
      <c r="F932" s="7">
        <v>45993</v>
      </c>
    </row>
    <row r="933" spans="1:6" x14ac:dyDescent="0.3">
      <c r="A933" s="8" t="s">
        <v>1532</v>
      </c>
      <c r="B933" s="8">
        <v>25.75</v>
      </c>
      <c r="C933" s="8">
        <v>87</v>
      </c>
      <c r="D933" s="8" t="s">
        <v>91</v>
      </c>
      <c r="E933" s="8" t="s">
        <v>92</v>
      </c>
      <c r="F933" s="9">
        <v>45993</v>
      </c>
    </row>
    <row r="934" spans="1:6" x14ac:dyDescent="0.3">
      <c r="A934" s="6" t="s">
        <v>1533</v>
      </c>
      <c r="B934" s="6">
        <v>55.97</v>
      </c>
      <c r="C934" s="6">
        <v>85.7</v>
      </c>
      <c r="D934" s="6" t="s">
        <v>91</v>
      </c>
      <c r="E934" s="6" t="s">
        <v>92</v>
      </c>
      <c r="F934" s="7">
        <v>45994</v>
      </c>
    </row>
    <row r="935" spans="1:6" x14ac:dyDescent="0.3">
      <c r="A935" s="8" t="s">
        <v>1534</v>
      </c>
      <c r="B935" s="8">
        <v>20.18</v>
      </c>
      <c r="C935" s="8">
        <v>20.18</v>
      </c>
      <c r="D935" s="8" t="s">
        <v>93</v>
      </c>
      <c r="E935" s="8" t="s">
        <v>92</v>
      </c>
      <c r="F935" s="9">
        <v>45994</v>
      </c>
    </row>
    <row r="936" spans="1:6" x14ac:dyDescent="0.3">
      <c r="A936" s="6" t="s">
        <v>1535</v>
      </c>
      <c r="B936" s="6">
        <v>17.66</v>
      </c>
      <c r="C936" s="6">
        <v>59.99</v>
      </c>
      <c r="D936" s="6" t="s">
        <v>91</v>
      </c>
      <c r="E936" s="6" t="s">
        <v>92</v>
      </c>
      <c r="F936" s="7">
        <v>45994</v>
      </c>
    </row>
    <row r="937" spans="1:6" x14ac:dyDescent="0.3">
      <c r="A937" s="8" t="s">
        <v>1536</v>
      </c>
      <c r="B937" s="8">
        <v>23.26</v>
      </c>
      <c r="C937" s="8">
        <v>79</v>
      </c>
      <c r="D937" s="8" t="s">
        <v>93</v>
      </c>
      <c r="E937" s="8" t="s">
        <v>92</v>
      </c>
      <c r="F937" s="9">
        <v>45993</v>
      </c>
    </row>
    <row r="938" spans="1:6" x14ac:dyDescent="0.3">
      <c r="A938" s="6" t="s">
        <v>1537</v>
      </c>
      <c r="B938" s="6">
        <v>22.96</v>
      </c>
      <c r="C938" s="6">
        <v>78</v>
      </c>
      <c r="D938" s="6" t="s">
        <v>93</v>
      </c>
      <c r="E938" s="6" t="s">
        <v>92</v>
      </c>
      <c r="F938" s="7">
        <v>45993</v>
      </c>
    </row>
    <row r="939" spans="1:6" x14ac:dyDescent="0.3">
      <c r="A939" s="8" t="s">
        <v>1538</v>
      </c>
      <c r="B939" s="8">
        <v>11.78</v>
      </c>
      <c r="C939" s="8">
        <v>40.020000000000003</v>
      </c>
      <c r="D939" s="8" t="s">
        <v>91</v>
      </c>
      <c r="E939" s="8" t="s">
        <v>92</v>
      </c>
      <c r="F939" s="9">
        <v>45993</v>
      </c>
    </row>
    <row r="940" spans="1:6" x14ac:dyDescent="0.3">
      <c r="A940" s="6" t="s">
        <v>1539</v>
      </c>
      <c r="B940" s="6">
        <v>12.28</v>
      </c>
      <c r="C940" s="6">
        <v>41.7</v>
      </c>
      <c r="D940" s="6" t="s">
        <v>71</v>
      </c>
      <c r="E940" s="6" t="s">
        <v>92</v>
      </c>
      <c r="F940" s="7">
        <v>45993</v>
      </c>
    </row>
    <row r="941" spans="1:6" x14ac:dyDescent="0.3">
      <c r="A941" s="8" t="s">
        <v>1540</v>
      </c>
      <c r="B941" s="8">
        <v>20.58</v>
      </c>
      <c r="C941" s="8">
        <v>69.900000000000006</v>
      </c>
      <c r="D941" s="8" t="s">
        <v>93</v>
      </c>
      <c r="E941" s="8" t="s">
        <v>92</v>
      </c>
      <c r="F941" s="9">
        <v>45993</v>
      </c>
    </row>
    <row r="942" spans="1:6" x14ac:dyDescent="0.3">
      <c r="A942" s="6" t="s">
        <v>1541</v>
      </c>
      <c r="B942" s="6">
        <v>8.56</v>
      </c>
      <c r="C942" s="6">
        <v>29.07</v>
      </c>
      <c r="D942" s="6" t="s">
        <v>93</v>
      </c>
      <c r="E942" s="6" t="s">
        <v>92</v>
      </c>
      <c r="F942" s="7">
        <v>45993</v>
      </c>
    </row>
    <row r="943" spans="1:6" x14ac:dyDescent="0.3">
      <c r="A943" s="8" t="s">
        <v>1542</v>
      </c>
      <c r="B943" s="8">
        <v>104.62</v>
      </c>
      <c r="C943" s="8">
        <v>355.34</v>
      </c>
      <c r="D943" s="8" t="s">
        <v>91</v>
      </c>
      <c r="E943" s="8" t="s">
        <v>92</v>
      </c>
      <c r="F943" s="9">
        <v>45993</v>
      </c>
    </row>
    <row r="944" spans="1:6" x14ac:dyDescent="0.3">
      <c r="A944" s="6" t="s">
        <v>1543</v>
      </c>
      <c r="B944" s="6">
        <v>4.45</v>
      </c>
      <c r="C944" s="6">
        <v>81.92</v>
      </c>
      <c r="D944" s="6" t="s">
        <v>91</v>
      </c>
      <c r="E944" s="6" t="s">
        <v>92</v>
      </c>
      <c r="F944" s="7">
        <v>45994</v>
      </c>
    </row>
    <row r="945" spans="1:6" x14ac:dyDescent="0.3">
      <c r="A945" s="8" t="s">
        <v>1544</v>
      </c>
      <c r="B945" s="8">
        <v>23.59</v>
      </c>
      <c r="C945" s="8">
        <v>80</v>
      </c>
      <c r="D945" s="8" t="s">
        <v>93</v>
      </c>
      <c r="E945" s="8" t="s">
        <v>92</v>
      </c>
      <c r="F945" s="9">
        <v>45993</v>
      </c>
    </row>
    <row r="946" spans="1:6" x14ac:dyDescent="0.3">
      <c r="A946" s="6" t="s">
        <v>1545</v>
      </c>
      <c r="B946" s="6">
        <v>23.59</v>
      </c>
      <c r="C946" s="6">
        <v>80</v>
      </c>
      <c r="D946" s="6" t="s">
        <v>93</v>
      </c>
      <c r="E946" s="6" t="s">
        <v>92</v>
      </c>
      <c r="F946" s="7">
        <v>45993</v>
      </c>
    </row>
    <row r="947" spans="1:6" x14ac:dyDescent="0.3">
      <c r="A947" s="8" t="s">
        <v>1546</v>
      </c>
      <c r="B947" s="8">
        <v>23.3</v>
      </c>
      <c r="C947" s="8">
        <v>79</v>
      </c>
      <c r="D947" s="8" t="s">
        <v>93</v>
      </c>
      <c r="E947" s="8" t="s">
        <v>92</v>
      </c>
      <c r="F947" s="9">
        <v>45993</v>
      </c>
    </row>
    <row r="948" spans="1:6" x14ac:dyDescent="0.3">
      <c r="A948" s="6" t="s">
        <v>1547</v>
      </c>
      <c r="B948" s="6">
        <v>23.3</v>
      </c>
      <c r="C948" s="6">
        <v>79</v>
      </c>
      <c r="D948" s="6" t="s">
        <v>93</v>
      </c>
      <c r="E948" s="6" t="s">
        <v>92</v>
      </c>
      <c r="F948" s="7">
        <v>45993</v>
      </c>
    </row>
    <row r="949" spans="1:6" x14ac:dyDescent="0.3">
      <c r="A949" s="8" t="s">
        <v>1548</v>
      </c>
      <c r="B949" s="8">
        <v>38.869999999999997</v>
      </c>
      <c r="C949" s="8">
        <v>131.80000000000001</v>
      </c>
      <c r="D949" s="8" t="s">
        <v>91</v>
      </c>
      <c r="E949" s="8" t="s">
        <v>92</v>
      </c>
      <c r="F949" s="9">
        <v>45993</v>
      </c>
    </row>
    <row r="950" spans="1:6" x14ac:dyDescent="0.3">
      <c r="A950" s="6" t="s">
        <v>1549</v>
      </c>
      <c r="B950" s="6">
        <v>32.97</v>
      </c>
      <c r="C950" s="6">
        <v>111.8</v>
      </c>
      <c r="D950" s="6" t="s">
        <v>91</v>
      </c>
      <c r="E950" s="6" t="s">
        <v>92</v>
      </c>
      <c r="F950" s="7">
        <v>45993</v>
      </c>
    </row>
    <row r="951" spans="1:6" x14ac:dyDescent="0.3">
      <c r="A951" s="8" t="s">
        <v>1550</v>
      </c>
      <c r="B951" s="8">
        <v>28.71</v>
      </c>
      <c r="C951" s="8">
        <v>97.35</v>
      </c>
      <c r="D951" s="8" t="s">
        <v>91</v>
      </c>
      <c r="E951" s="8" t="s">
        <v>92</v>
      </c>
      <c r="F951" s="9">
        <v>45993</v>
      </c>
    </row>
    <row r="952" spans="1:6" x14ac:dyDescent="0.3">
      <c r="A952" s="6" t="s">
        <v>1551</v>
      </c>
      <c r="B952" s="6">
        <v>22.83</v>
      </c>
      <c r="C952" s="6">
        <v>77.400000000000006</v>
      </c>
      <c r="D952" s="6" t="s">
        <v>91</v>
      </c>
      <c r="E952" s="6" t="s">
        <v>92</v>
      </c>
      <c r="F952" s="7">
        <v>45993</v>
      </c>
    </row>
    <row r="953" spans="1:6" x14ac:dyDescent="0.3">
      <c r="A953" s="8" t="s">
        <v>1552</v>
      </c>
      <c r="B953" s="8">
        <v>56.03</v>
      </c>
      <c r="C953" s="8">
        <v>190</v>
      </c>
      <c r="D953" s="8" t="s">
        <v>91</v>
      </c>
      <c r="E953" s="8" t="s">
        <v>92</v>
      </c>
      <c r="F953" s="9">
        <v>45994</v>
      </c>
    </row>
    <row r="954" spans="1:6" x14ac:dyDescent="0.3">
      <c r="A954" s="6" t="s">
        <v>1553</v>
      </c>
      <c r="B954" s="6">
        <v>4.4400000000000004</v>
      </c>
      <c r="C954" s="6">
        <v>81.489999999999995</v>
      </c>
      <c r="D954" s="6" t="s">
        <v>91</v>
      </c>
      <c r="E954" s="6" t="s">
        <v>92</v>
      </c>
      <c r="F954" s="7">
        <v>45994</v>
      </c>
    </row>
    <row r="955" spans="1:6" x14ac:dyDescent="0.3">
      <c r="A955" s="8" t="s">
        <v>1554</v>
      </c>
      <c r="B955" s="8">
        <v>1.83</v>
      </c>
      <c r="C955" s="8">
        <v>6.2</v>
      </c>
      <c r="D955" s="8" t="s">
        <v>71</v>
      </c>
      <c r="E955" s="8" t="s">
        <v>92</v>
      </c>
      <c r="F955" s="9">
        <v>45994</v>
      </c>
    </row>
    <row r="956" spans="1:6" x14ac:dyDescent="0.3">
      <c r="A956" s="6" t="s">
        <v>1555</v>
      </c>
      <c r="B956" s="6">
        <v>15.8</v>
      </c>
      <c r="C956" s="6">
        <v>53.58</v>
      </c>
      <c r="D956" s="6" t="s">
        <v>91</v>
      </c>
      <c r="E956" s="6" t="s">
        <v>92</v>
      </c>
      <c r="F956" s="7">
        <v>45993</v>
      </c>
    </row>
    <row r="957" spans="1:6" x14ac:dyDescent="0.3">
      <c r="A957" s="8" t="s">
        <v>1556</v>
      </c>
      <c r="B957" s="8">
        <v>23.59</v>
      </c>
      <c r="C957" s="8">
        <v>80</v>
      </c>
      <c r="D957" s="8" t="s">
        <v>93</v>
      </c>
      <c r="E957" s="8" t="s">
        <v>92</v>
      </c>
      <c r="F957" s="9">
        <v>45993</v>
      </c>
    </row>
    <row r="958" spans="1:6" x14ac:dyDescent="0.3">
      <c r="A958" s="6" t="s">
        <v>1557</v>
      </c>
      <c r="B958" s="6">
        <v>23.59</v>
      </c>
      <c r="C958" s="6">
        <v>80</v>
      </c>
      <c r="D958" s="6" t="s">
        <v>93</v>
      </c>
      <c r="E958" s="6" t="s">
        <v>92</v>
      </c>
      <c r="F958" s="7">
        <v>45993</v>
      </c>
    </row>
    <row r="959" spans="1:6" x14ac:dyDescent="0.3">
      <c r="A959" s="8" t="s">
        <v>1558</v>
      </c>
      <c r="B959" s="8">
        <v>23.29</v>
      </c>
      <c r="C959" s="8">
        <v>79</v>
      </c>
      <c r="D959" s="8" t="s">
        <v>93</v>
      </c>
      <c r="E959" s="8" t="s">
        <v>92</v>
      </c>
      <c r="F959" s="9">
        <v>45993</v>
      </c>
    </row>
    <row r="960" spans="1:6" x14ac:dyDescent="0.3">
      <c r="A960" s="6" t="s">
        <v>1559</v>
      </c>
      <c r="B960" s="6">
        <v>10.53</v>
      </c>
      <c r="C960" s="6">
        <v>35.700000000000003</v>
      </c>
      <c r="D960" s="6" t="s">
        <v>71</v>
      </c>
      <c r="E960" s="6" t="s">
        <v>92</v>
      </c>
      <c r="F960" s="7">
        <v>45993</v>
      </c>
    </row>
    <row r="961" spans="1:6" x14ac:dyDescent="0.3">
      <c r="A961" s="8" t="s">
        <v>1560</v>
      </c>
      <c r="B961" s="8">
        <v>3.52</v>
      </c>
      <c r="C961" s="8">
        <v>11.93</v>
      </c>
      <c r="D961" s="8" t="s">
        <v>71</v>
      </c>
      <c r="E961" s="8" t="s">
        <v>92</v>
      </c>
      <c r="F961" s="9">
        <v>45993</v>
      </c>
    </row>
    <row r="962" spans="1:6" x14ac:dyDescent="0.3">
      <c r="A962" s="6" t="s">
        <v>1561</v>
      </c>
      <c r="B962" s="6">
        <v>2.54</v>
      </c>
      <c r="C962" s="6">
        <v>8.6</v>
      </c>
      <c r="D962" s="6" t="s">
        <v>93</v>
      </c>
      <c r="E962" s="6" t="s">
        <v>92</v>
      </c>
      <c r="F962" s="7">
        <v>45993</v>
      </c>
    </row>
    <row r="963" spans="1:6" x14ac:dyDescent="0.3">
      <c r="A963" s="8" t="s">
        <v>1562</v>
      </c>
      <c r="B963" s="8">
        <v>36.68</v>
      </c>
      <c r="C963" s="8">
        <v>124.4</v>
      </c>
      <c r="D963" s="8" t="s">
        <v>91</v>
      </c>
      <c r="E963" s="8" t="s">
        <v>92</v>
      </c>
      <c r="F963" s="9">
        <v>45993</v>
      </c>
    </row>
    <row r="964" spans="1:6" x14ac:dyDescent="0.3">
      <c r="A964" s="6" t="s">
        <v>1563</v>
      </c>
      <c r="B964" s="6">
        <v>56.03</v>
      </c>
      <c r="C964" s="6">
        <v>190</v>
      </c>
      <c r="D964" s="6" t="s">
        <v>91</v>
      </c>
      <c r="E964" s="6" t="s">
        <v>92</v>
      </c>
      <c r="F964" s="7">
        <v>45993</v>
      </c>
    </row>
    <row r="965" spans="1:6" x14ac:dyDescent="0.3">
      <c r="A965" s="8" t="s">
        <v>1564</v>
      </c>
      <c r="B965" s="8">
        <v>14.43</v>
      </c>
      <c r="C965" s="8">
        <v>48.94</v>
      </c>
      <c r="D965" s="8" t="s">
        <v>91</v>
      </c>
      <c r="E965" s="8" t="s">
        <v>92</v>
      </c>
      <c r="F965" s="9">
        <v>45993</v>
      </c>
    </row>
    <row r="966" spans="1:6" x14ac:dyDescent="0.3">
      <c r="A966" s="6" t="s">
        <v>1565</v>
      </c>
      <c r="B966" s="6">
        <v>25.7</v>
      </c>
      <c r="C966" s="6">
        <v>87.15</v>
      </c>
      <c r="D966" s="6" t="s">
        <v>91</v>
      </c>
      <c r="E966" s="6" t="s">
        <v>92</v>
      </c>
      <c r="F966" s="7">
        <v>45993</v>
      </c>
    </row>
    <row r="967" spans="1:6" x14ac:dyDescent="0.3">
      <c r="A967" s="8" t="s">
        <v>1566</v>
      </c>
      <c r="B967" s="8">
        <v>28.16</v>
      </c>
      <c r="C967" s="8">
        <v>95.5</v>
      </c>
      <c r="D967" s="8" t="s">
        <v>91</v>
      </c>
      <c r="E967" s="8" t="s">
        <v>92</v>
      </c>
      <c r="F967" s="9">
        <v>45993</v>
      </c>
    </row>
    <row r="968" spans="1:6" x14ac:dyDescent="0.3">
      <c r="A968" s="6" t="s">
        <v>1567</v>
      </c>
      <c r="B968" s="6">
        <v>20.79</v>
      </c>
      <c r="C968" s="6">
        <v>70.5</v>
      </c>
      <c r="D968" s="6" t="s">
        <v>91</v>
      </c>
      <c r="E968" s="6" t="s">
        <v>92</v>
      </c>
      <c r="F968" s="7">
        <v>45993</v>
      </c>
    </row>
    <row r="969" spans="1:6" x14ac:dyDescent="0.3">
      <c r="A969" s="8" t="s">
        <v>1568</v>
      </c>
      <c r="B969" s="8">
        <v>200.62</v>
      </c>
      <c r="C969" s="8">
        <v>200.62</v>
      </c>
      <c r="D969" s="8" t="s">
        <v>94</v>
      </c>
      <c r="E969" s="8" t="s">
        <v>92</v>
      </c>
      <c r="F969" s="9">
        <v>45994</v>
      </c>
    </row>
    <row r="970" spans="1:6" x14ac:dyDescent="0.3">
      <c r="A970" s="6" t="s">
        <v>1569</v>
      </c>
      <c r="B970" s="6">
        <v>23.66</v>
      </c>
      <c r="C970" s="6">
        <v>80</v>
      </c>
      <c r="D970" s="6" t="s">
        <v>93</v>
      </c>
      <c r="E970" s="6" t="s">
        <v>92</v>
      </c>
      <c r="F970" s="7">
        <v>45993</v>
      </c>
    </row>
    <row r="971" spans="1:6" x14ac:dyDescent="0.3">
      <c r="A971" s="8" t="s">
        <v>1570</v>
      </c>
      <c r="B971" s="8">
        <v>23.66</v>
      </c>
      <c r="C971" s="8">
        <v>80</v>
      </c>
      <c r="D971" s="8" t="s">
        <v>93</v>
      </c>
      <c r="E971" s="8" t="s">
        <v>92</v>
      </c>
      <c r="F971" s="9">
        <v>45993</v>
      </c>
    </row>
    <row r="972" spans="1:6" x14ac:dyDescent="0.3">
      <c r="A972" s="6" t="s">
        <v>1571</v>
      </c>
      <c r="B972" s="6">
        <v>13.99</v>
      </c>
      <c r="C972" s="6">
        <v>47.32</v>
      </c>
      <c r="D972" s="6" t="s">
        <v>91</v>
      </c>
      <c r="E972" s="6" t="s">
        <v>92</v>
      </c>
      <c r="F972" s="7">
        <v>45993</v>
      </c>
    </row>
    <row r="973" spans="1:6" x14ac:dyDescent="0.3">
      <c r="A973" s="8" t="s">
        <v>1572</v>
      </c>
      <c r="B973" s="8">
        <v>10.23</v>
      </c>
      <c r="C973" s="8">
        <v>34.590000000000003</v>
      </c>
      <c r="D973" s="8" t="s">
        <v>91</v>
      </c>
      <c r="E973" s="8" t="s">
        <v>92</v>
      </c>
      <c r="F973" s="9">
        <v>45993</v>
      </c>
    </row>
    <row r="974" spans="1:6" x14ac:dyDescent="0.3">
      <c r="A974" s="6" t="s">
        <v>1573</v>
      </c>
      <c r="B974" s="6">
        <v>48.95</v>
      </c>
      <c r="C974" s="6">
        <v>165.56</v>
      </c>
      <c r="D974" s="6" t="s">
        <v>91</v>
      </c>
      <c r="E974" s="6" t="s">
        <v>92</v>
      </c>
      <c r="F974" s="7">
        <v>45993</v>
      </c>
    </row>
    <row r="975" spans="1:6" x14ac:dyDescent="0.3">
      <c r="A975" s="8" t="s">
        <v>1574</v>
      </c>
      <c r="B975" s="8">
        <v>28.07</v>
      </c>
      <c r="C975" s="8">
        <v>94.92</v>
      </c>
      <c r="D975" s="8" t="s">
        <v>91</v>
      </c>
      <c r="E975" s="8" t="s">
        <v>92</v>
      </c>
      <c r="F975" s="9">
        <v>45993</v>
      </c>
    </row>
    <row r="976" spans="1:6" x14ac:dyDescent="0.3">
      <c r="A976" s="6" t="s">
        <v>1575</v>
      </c>
      <c r="B976" s="6">
        <v>2.63</v>
      </c>
      <c r="C976" s="6">
        <v>8.89</v>
      </c>
      <c r="D976" s="6" t="s">
        <v>71</v>
      </c>
      <c r="E976" s="6" t="s">
        <v>92</v>
      </c>
      <c r="F976" s="7">
        <v>45993</v>
      </c>
    </row>
    <row r="977" spans="1:6" x14ac:dyDescent="0.3">
      <c r="A977" s="8" t="s">
        <v>1576</v>
      </c>
      <c r="B977" s="8">
        <v>28.39</v>
      </c>
      <c r="C977" s="8">
        <v>96</v>
      </c>
      <c r="D977" s="8" t="s">
        <v>91</v>
      </c>
      <c r="E977" s="8" t="s">
        <v>92</v>
      </c>
      <c r="F977" s="9">
        <v>45993</v>
      </c>
    </row>
    <row r="978" spans="1:6" x14ac:dyDescent="0.3">
      <c r="A978" s="6" t="s">
        <v>1577</v>
      </c>
      <c r="B978" s="6">
        <v>237.01</v>
      </c>
      <c r="C978" s="6">
        <v>800</v>
      </c>
      <c r="D978" s="6" t="s">
        <v>71</v>
      </c>
      <c r="E978" s="6" t="s">
        <v>92</v>
      </c>
      <c r="F978" s="7">
        <v>45994</v>
      </c>
    </row>
    <row r="979" spans="1:6" x14ac:dyDescent="0.3">
      <c r="A979" s="8" t="s">
        <v>1578</v>
      </c>
      <c r="B979" s="8">
        <v>0.5</v>
      </c>
      <c r="C979" s="8">
        <v>1.7</v>
      </c>
      <c r="D979" s="8" t="s">
        <v>91</v>
      </c>
      <c r="E979" s="8" t="s">
        <v>92</v>
      </c>
      <c r="F979" s="9">
        <v>45994</v>
      </c>
    </row>
    <row r="980" spans="1:6" x14ac:dyDescent="0.3">
      <c r="A980" s="6" t="s">
        <v>1579</v>
      </c>
      <c r="B980" s="6">
        <v>8.24</v>
      </c>
      <c r="C980" s="6">
        <v>27.8</v>
      </c>
      <c r="D980" s="6" t="s">
        <v>91</v>
      </c>
      <c r="E980" s="6" t="s">
        <v>92</v>
      </c>
      <c r="F980" s="7">
        <v>45994</v>
      </c>
    </row>
    <row r="981" spans="1:6" x14ac:dyDescent="0.3">
      <c r="A981" s="8" t="s">
        <v>1580</v>
      </c>
      <c r="B981" s="8">
        <v>23.7</v>
      </c>
      <c r="C981" s="8">
        <v>80</v>
      </c>
      <c r="D981" s="8" t="s">
        <v>93</v>
      </c>
      <c r="E981" s="8" t="s">
        <v>92</v>
      </c>
      <c r="F981" s="9">
        <v>45993</v>
      </c>
    </row>
    <row r="982" spans="1:6" x14ac:dyDescent="0.3">
      <c r="A982" s="6" t="s">
        <v>1581</v>
      </c>
      <c r="B982" s="6">
        <v>23.7</v>
      </c>
      <c r="C982" s="6">
        <v>80</v>
      </c>
      <c r="D982" s="6" t="s">
        <v>93</v>
      </c>
      <c r="E982" s="6" t="s">
        <v>92</v>
      </c>
      <c r="F982" s="7">
        <v>45993</v>
      </c>
    </row>
    <row r="983" spans="1:6" x14ac:dyDescent="0.3">
      <c r="A983" s="8" t="s">
        <v>1582</v>
      </c>
      <c r="B983" s="8">
        <v>11.33</v>
      </c>
      <c r="C983" s="8">
        <v>38.24</v>
      </c>
      <c r="D983" s="8" t="s">
        <v>91</v>
      </c>
      <c r="E983" s="8" t="s">
        <v>92</v>
      </c>
      <c r="F983" s="9">
        <v>45993</v>
      </c>
    </row>
    <row r="984" spans="1:6" x14ac:dyDescent="0.3">
      <c r="A984" s="6" t="s">
        <v>1583</v>
      </c>
      <c r="B984" s="6">
        <v>3.7</v>
      </c>
      <c r="C984" s="6">
        <v>12.5</v>
      </c>
      <c r="D984" s="6" t="s">
        <v>91</v>
      </c>
      <c r="E984" s="6" t="s">
        <v>92</v>
      </c>
      <c r="F984" s="7">
        <v>45993</v>
      </c>
    </row>
    <row r="985" spans="1:6" x14ac:dyDescent="0.3">
      <c r="A985" s="8" t="s">
        <v>1584</v>
      </c>
      <c r="B985" s="8">
        <v>3.88</v>
      </c>
      <c r="C985" s="8">
        <v>13.1</v>
      </c>
      <c r="D985" s="8" t="s">
        <v>91</v>
      </c>
      <c r="E985" s="8" t="s">
        <v>92</v>
      </c>
      <c r="F985" s="9">
        <v>45993</v>
      </c>
    </row>
    <row r="986" spans="1:6" x14ac:dyDescent="0.3">
      <c r="A986" s="6" t="s">
        <v>1585</v>
      </c>
      <c r="B986" s="6">
        <v>8.06</v>
      </c>
      <c r="C986" s="6">
        <v>27.2</v>
      </c>
      <c r="D986" s="6" t="s">
        <v>91</v>
      </c>
      <c r="E986" s="6" t="s">
        <v>92</v>
      </c>
      <c r="F986" s="7">
        <v>45993</v>
      </c>
    </row>
    <row r="987" spans="1:6" x14ac:dyDescent="0.3">
      <c r="A987" s="8" t="s">
        <v>1586</v>
      </c>
      <c r="B987" s="8">
        <v>11.82</v>
      </c>
      <c r="C987" s="8">
        <v>39.9</v>
      </c>
      <c r="D987" s="8" t="s">
        <v>94</v>
      </c>
      <c r="E987" s="8" t="s">
        <v>92</v>
      </c>
      <c r="F987" s="9">
        <v>45993</v>
      </c>
    </row>
    <row r="988" spans="1:6" x14ac:dyDescent="0.3">
      <c r="A988" s="6" t="s">
        <v>1587</v>
      </c>
      <c r="B988" s="6">
        <v>2.96</v>
      </c>
      <c r="C988" s="6">
        <v>10</v>
      </c>
      <c r="D988" s="6" t="s">
        <v>91</v>
      </c>
      <c r="E988" s="6" t="s">
        <v>92</v>
      </c>
      <c r="F988" s="7">
        <v>45994</v>
      </c>
    </row>
    <row r="989" spans="1:6" x14ac:dyDescent="0.3">
      <c r="A989" s="8" t="s">
        <v>1588</v>
      </c>
      <c r="B989" s="8">
        <v>23.4</v>
      </c>
      <c r="C989" s="8">
        <v>79</v>
      </c>
      <c r="D989" s="8" t="s">
        <v>93</v>
      </c>
      <c r="E989" s="8" t="s">
        <v>92</v>
      </c>
      <c r="F989" s="9">
        <v>45993</v>
      </c>
    </row>
    <row r="990" spans="1:6" x14ac:dyDescent="0.3">
      <c r="A990" s="6" t="s">
        <v>1589</v>
      </c>
      <c r="B990" s="6">
        <v>22.81</v>
      </c>
      <c r="C990" s="6">
        <v>77</v>
      </c>
      <c r="D990" s="6" t="s">
        <v>93</v>
      </c>
      <c r="E990" s="6" t="s">
        <v>92</v>
      </c>
      <c r="F990" s="7">
        <v>45993</v>
      </c>
    </row>
    <row r="991" spans="1:6" x14ac:dyDescent="0.3">
      <c r="A991" s="8" t="s">
        <v>1590</v>
      </c>
      <c r="B991" s="8">
        <v>36.020000000000003</v>
      </c>
      <c r="C991" s="8">
        <v>121.58</v>
      </c>
      <c r="D991" s="8" t="s">
        <v>91</v>
      </c>
      <c r="E991" s="8" t="s">
        <v>92</v>
      </c>
      <c r="F991" s="9">
        <v>45993</v>
      </c>
    </row>
    <row r="992" spans="1:6" x14ac:dyDescent="0.3">
      <c r="A992" s="6" t="s">
        <v>1591</v>
      </c>
      <c r="B992" s="6">
        <v>41.89</v>
      </c>
      <c r="C992" s="6">
        <v>141.4</v>
      </c>
      <c r="D992" s="6" t="s">
        <v>71</v>
      </c>
      <c r="E992" s="6" t="s">
        <v>92</v>
      </c>
      <c r="F992" s="7">
        <v>45994</v>
      </c>
    </row>
    <row r="993" spans="1:6" x14ac:dyDescent="0.3">
      <c r="A993" s="8" t="s">
        <v>1592</v>
      </c>
      <c r="B993" s="8">
        <v>82.95</v>
      </c>
      <c r="C993" s="8">
        <v>280</v>
      </c>
      <c r="D993" s="8" t="s">
        <v>71</v>
      </c>
      <c r="E993" s="8" t="s">
        <v>92</v>
      </c>
      <c r="F993" s="9">
        <v>45994</v>
      </c>
    </row>
    <row r="994" spans="1:6" x14ac:dyDescent="0.3">
      <c r="A994" s="6" t="s">
        <v>1593</v>
      </c>
      <c r="B994" s="6">
        <v>44.44</v>
      </c>
      <c r="C994" s="6">
        <v>150</v>
      </c>
      <c r="D994" s="6" t="s">
        <v>71</v>
      </c>
      <c r="E994" s="6" t="s">
        <v>92</v>
      </c>
      <c r="F994" s="7">
        <v>45994</v>
      </c>
    </row>
    <row r="995" spans="1:6" x14ac:dyDescent="0.3">
      <c r="A995" s="8" t="s">
        <v>1594</v>
      </c>
      <c r="B995" s="8">
        <v>7.8</v>
      </c>
      <c r="C995" s="8">
        <v>26.34</v>
      </c>
      <c r="D995" s="8" t="s">
        <v>71</v>
      </c>
      <c r="E995" s="8" t="s">
        <v>92</v>
      </c>
      <c r="F995" s="9">
        <v>45994</v>
      </c>
    </row>
    <row r="996" spans="1:6" x14ac:dyDescent="0.3">
      <c r="A996" s="6" t="s">
        <v>1595</v>
      </c>
      <c r="B996" s="6">
        <v>1.84</v>
      </c>
      <c r="C996" s="6">
        <v>6.2</v>
      </c>
      <c r="D996" s="6" t="s">
        <v>91</v>
      </c>
      <c r="E996" s="6" t="s">
        <v>92</v>
      </c>
      <c r="F996" s="7">
        <v>45994</v>
      </c>
    </row>
    <row r="997" spans="1:6" x14ac:dyDescent="0.3">
      <c r="A997" s="8" t="s">
        <v>1596</v>
      </c>
      <c r="B997" s="8">
        <v>2.67</v>
      </c>
      <c r="C997" s="8">
        <v>9</v>
      </c>
      <c r="D997" s="8" t="s">
        <v>91</v>
      </c>
      <c r="E997" s="8" t="s">
        <v>92</v>
      </c>
      <c r="F997" s="9">
        <v>45994</v>
      </c>
    </row>
    <row r="998" spans="1:6" x14ac:dyDescent="0.3">
      <c r="A998" s="6" t="s">
        <v>1597</v>
      </c>
      <c r="B998" s="6">
        <v>0.89</v>
      </c>
      <c r="C998" s="6">
        <v>3</v>
      </c>
      <c r="D998" s="6" t="s">
        <v>91</v>
      </c>
      <c r="E998" s="6" t="s">
        <v>92</v>
      </c>
      <c r="F998" s="7">
        <v>45994</v>
      </c>
    </row>
    <row r="999" spans="1:6" x14ac:dyDescent="0.3">
      <c r="A999" s="8" t="s">
        <v>1598</v>
      </c>
      <c r="B999" s="8">
        <v>0.89</v>
      </c>
      <c r="C999" s="8">
        <v>3</v>
      </c>
      <c r="D999" s="8" t="s">
        <v>91</v>
      </c>
      <c r="E999" s="8" t="s">
        <v>92</v>
      </c>
      <c r="F999" s="9">
        <v>45994</v>
      </c>
    </row>
    <row r="1000" spans="1:6" x14ac:dyDescent="0.3">
      <c r="A1000" s="6" t="s">
        <v>1599</v>
      </c>
      <c r="B1000" s="6">
        <v>101.46</v>
      </c>
      <c r="C1000" s="6">
        <v>342.48</v>
      </c>
      <c r="D1000" s="6" t="s">
        <v>91</v>
      </c>
      <c r="E1000" s="6" t="s">
        <v>92</v>
      </c>
      <c r="F1000" s="7">
        <v>45993</v>
      </c>
    </row>
    <row r="1001" spans="1:6" x14ac:dyDescent="0.3">
      <c r="A1001" s="8" t="s">
        <v>1600</v>
      </c>
      <c r="B1001" s="8">
        <v>22.81</v>
      </c>
      <c r="C1001" s="8">
        <v>77</v>
      </c>
      <c r="D1001" s="8" t="s">
        <v>93</v>
      </c>
      <c r="E1001" s="8" t="s">
        <v>92</v>
      </c>
      <c r="F1001" s="9">
        <v>45993</v>
      </c>
    </row>
    <row r="1002" spans="1:6" x14ac:dyDescent="0.3">
      <c r="A1002" s="6" t="s">
        <v>1601</v>
      </c>
      <c r="B1002" s="6">
        <v>23.7</v>
      </c>
      <c r="C1002" s="6">
        <v>80</v>
      </c>
      <c r="D1002" s="6" t="s">
        <v>93</v>
      </c>
      <c r="E1002" s="6" t="s">
        <v>92</v>
      </c>
      <c r="F1002" s="7">
        <v>45993</v>
      </c>
    </row>
    <row r="1003" spans="1:6" x14ac:dyDescent="0.3">
      <c r="A1003" s="8" t="s">
        <v>1602</v>
      </c>
      <c r="B1003" s="8">
        <v>8.5500000000000007</v>
      </c>
      <c r="C1003" s="8">
        <v>28.86</v>
      </c>
      <c r="D1003" s="8" t="s">
        <v>91</v>
      </c>
      <c r="E1003" s="8" t="s">
        <v>92</v>
      </c>
      <c r="F1003" s="9">
        <v>45993</v>
      </c>
    </row>
    <row r="1004" spans="1:6" x14ac:dyDescent="0.3">
      <c r="A1004" s="6" t="s">
        <v>1603</v>
      </c>
      <c r="B1004" s="6">
        <v>88.98</v>
      </c>
      <c r="C1004" s="6">
        <v>300.35000000000002</v>
      </c>
      <c r="D1004" s="6" t="s">
        <v>91</v>
      </c>
      <c r="E1004" s="6" t="s">
        <v>92</v>
      </c>
      <c r="F1004" s="7">
        <v>45993</v>
      </c>
    </row>
    <row r="1005" spans="1:6" x14ac:dyDescent="0.3">
      <c r="A1005" s="8" t="s">
        <v>1604</v>
      </c>
      <c r="B1005" s="8">
        <v>60.65</v>
      </c>
      <c r="C1005" s="8">
        <v>204.71</v>
      </c>
      <c r="D1005" s="8" t="s">
        <v>91</v>
      </c>
      <c r="E1005" s="8" t="s">
        <v>92</v>
      </c>
      <c r="F1005" s="9">
        <v>45993</v>
      </c>
    </row>
    <row r="1006" spans="1:6" x14ac:dyDescent="0.3">
      <c r="A1006" s="6" t="s">
        <v>1605</v>
      </c>
      <c r="B1006" s="6">
        <v>22.58</v>
      </c>
      <c r="C1006" s="6">
        <v>76.209999999999994</v>
      </c>
      <c r="D1006" s="6" t="s">
        <v>91</v>
      </c>
      <c r="E1006" s="6" t="s">
        <v>92</v>
      </c>
      <c r="F1006" s="7">
        <v>45993</v>
      </c>
    </row>
    <row r="1007" spans="1:6" x14ac:dyDescent="0.3">
      <c r="A1007" s="8" t="s">
        <v>1606</v>
      </c>
      <c r="B1007" s="8">
        <v>18.66</v>
      </c>
      <c r="C1007" s="8">
        <v>63</v>
      </c>
      <c r="D1007" s="8" t="s">
        <v>91</v>
      </c>
      <c r="E1007" s="8" t="s">
        <v>92</v>
      </c>
      <c r="F1007" s="9">
        <v>45993</v>
      </c>
    </row>
    <row r="1008" spans="1:6" x14ac:dyDescent="0.3">
      <c r="A1008" s="6" t="s">
        <v>1607</v>
      </c>
      <c r="B1008" s="6">
        <v>4.43</v>
      </c>
      <c r="C1008" s="6">
        <v>81.37</v>
      </c>
      <c r="D1008" s="6" t="s">
        <v>91</v>
      </c>
      <c r="E1008" s="6" t="s">
        <v>92</v>
      </c>
      <c r="F1008" s="7">
        <v>45994</v>
      </c>
    </row>
    <row r="1009" spans="1:6" x14ac:dyDescent="0.3">
      <c r="A1009" s="8" t="s">
        <v>1608</v>
      </c>
      <c r="B1009" s="8">
        <v>6.33</v>
      </c>
      <c r="C1009" s="8">
        <v>21.5</v>
      </c>
      <c r="D1009" s="8" t="s">
        <v>91</v>
      </c>
      <c r="E1009" s="8" t="s">
        <v>92</v>
      </c>
      <c r="F1009" s="9">
        <v>45994</v>
      </c>
    </row>
    <row r="1010" spans="1:6" x14ac:dyDescent="0.3">
      <c r="A1010" s="6" t="s">
        <v>1609</v>
      </c>
      <c r="B1010" s="6">
        <v>14.73</v>
      </c>
      <c r="C1010" s="6">
        <v>50</v>
      </c>
      <c r="D1010" s="6" t="s">
        <v>91</v>
      </c>
      <c r="E1010" s="6" t="s">
        <v>92</v>
      </c>
      <c r="F1010" s="7">
        <v>45994</v>
      </c>
    </row>
    <row r="1011" spans="1:6" x14ac:dyDescent="0.3">
      <c r="A1011" s="8" t="s">
        <v>1610</v>
      </c>
      <c r="B1011" s="8">
        <v>6.04</v>
      </c>
      <c r="C1011" s="8">
        <v>20.5</v>
      </c>
      <c r="D1011" s="8" t="s">
        <v>91</v>
      </c>
      <c r="E1011" s="8" t="s">
        <v>92</v>
      </c>
      <c r="F1011" s="9">
        <v>45994</v>
      </c>
    </row>
    <row r="1012" spans="1:6" x14ac:dyDescent="0.3">
      <c r="A1012" s="6" t="s">
        <v>1611</v>
      </c>
      <c r="B1012" s="6">
        <v>23.27</v>
      </c>
      <c r="C1012" s="6">
        <v>79</v>
      </c>
      <c r="D1012" s="6" t="s">
        <v>93</v>
      </c>
      <c r="E1012" s="6" t="s">
        <v>92</v>
      </c>
      <c r="F1012" s="7">
        <v>45993</v>
      </c>
    </row>
    <row r="1013" spans="1:6" x14ac:dyDescent="0.3">
      <c r="A1013" s="8" t="s">
        <v>1612</v>
      </c>
      <c r="B1013" s="8">
        <v>23.57</v>
      </c>
      <c r="C1013" s="8">
        <v>80</v>
      </c>
      <c r="D1013" s="8" t="s">
        <v>93</v>
      </c>
      <c r="E1013" s="8" t="s">
        <v>92</v>
      </c>
      <c r="F1013" s="9">
        <v>45993</v>
      </c>
    </row>
    <row r="1014" spans="1:6" x14ac:dyDescent="0.3">
      <c r="A1014" s="6" t="s">
        <v>1613</v>
      </c>
      <c r="B1014" s="6">
        <v>20.59</v>
      </c>
      <c r="C1014" s="6">
        <v>69.900000000000006</v>
      </c>
      <c r="D1014" s="6" t="s">
        <v>91</v>
      </c>
      <c r="E1014" s="6" t="s">
        <v>92</v>
      </c>
      <c r="F1014" s="7">
        <v>45993</v>
      </c>
    </row>
    <row r="1015" spans="1:6" x14ac:dyDescent="0.3">
      <c r="A1015" s="8" t="s">
        <v>1614</v>
      </c>
      <c r="B1015" s="8">
        <v>7.81</v>
      </c>
      <c r="C1015" s="8">
        <v>26.5</v>
      </c>
      <c r="D1015" s="8" t="s">
        <v>71</v>
      </c>
      <c r="E1015" s="8" t="s">
        <v>92</v>
      </c>
      <c r="F1015" s="9">
        <v>45993</v>
      </c>
    </row>
    <row r="1016" spans="1:6" x14ac:dyDescent="0.3">
      <c r="A1016" s="6" t="s">
        <v>1615</v>
      </c>
      <c r="B1016" s="6">
        <v>2</v>
      </c>
      <c r="C1016" s="6">
        <v>6.8</v>
      </c>
      <c r="D1016" s="6" t="s">
        <v>91</v>
      </c>
      <c r="E1016" s="6" t="s">
        <v>92</v>
      </c>
      <c r="F1016" s="7">
        <v>45994</v>
      </c>
    </row>
    <row r="1017" spans="1:6" x14ac:dyDescent="0.3">
      <c r="A1017" s="8" t="s">
        <v>1616</v>
      </c>
      <c r="B1017" s="8">
        <v>23.21</v>
      </c>
      <c r="C1017" s="8">
        <v>79</v>
      </c>
      <c r="D1017" s="8" t="s">
        <v>93</v>
      </c>
      <c r="E1017" s="8" t="s">
        <v>92</v>
      </c>
      <c r="F1017" s="9">
        <v>45993</v>
      </c>
    </row>
    <row r="1018" spans="1:6" x14ac:dyDescent="0.3">
      <c r="A1018" s="6" t="s">
        <v>1617</v>
      </c>
      <c r="B1018" s="6">
        <v>23.51</v>
      </c>
      <c r="C1018" s="6">
        <v>80</v>
      </c>
      <c r="D1018" s="6" t="s">
        <v>93</v>
      </c>
      <c r="E1018" s="6" t="s">
        <v>92</v>
      </c>
      <c r="F1018" s="7">
        <v>45993</v>
      </c>
    </row>
    <row r="1019" spans="1:6" x14ac:dyDescent="0.3">
      <c r="A1019" s="8" t="s">
        <v>1618</v>
      </c>
      <c r="B1019" s="8">
        <v>16.239999999999998</v>
      </c>
      <c r="C1019" s="8">
        <v>55</v>
      </c>
      <c r="D1019" s="8" t="s">
        <v>93</v>
      </c>
      <c r="E1019" s="8" t="s">
        <v>92</v>
      </c>
      <c r="F1019" s="9">
        <v>45994</v>
      </c>
    </row>
    <row r="1020" spans="1:6" x14ac:dyDescent="0.3">
      <c r="A1020" s="6" t="s">
        <v>1619</v>
      </c>
      <c r="B1020" s="6">
        <v>16.239999999999998</v>
      </c>
      <c r="C1020" s="6">
        <v>55</v>
      </c>
      <c r="D1020" s="6" t="s">
        <v>93</v>
      </c>
      <c r="E1020" s="6" t="s">
        <v>92</v>
      </c>
      <c r="F1020" s="7">
        <v>45994</v>
      </c>
    </row>
    <row r="1021" spans="1:6" x14ac:dyDescent="0.3">
      <c r="A1021" s="8" t="s">
        <v>1620</v>
      </c>
      <c r="B1021" s="8">
        <v>147.66999999999999</v>
      </c>
      <c r="C1021" s="8">
        <v>500</v>
      </c>
      <c r="D1021" s="8" t="s">
        <v>93</v>
      </c>
      <c r="E1021" s="8" t="s">
        <v>92</v>
      </c>
      <c r="F1021" s="9">
        <v>45994</v>
      </c>
    </row>
    <row r="1022" spans="1:6" x14ac:dyDescent="0.3">
      <c r="A1022" s="6" t="s">
        <v>1621</v>
      </c>
      <c r="B1022" s="6">
        <v>221.51</v>
      </c>
      <c r="C1022" s="6">
        <v>750</v>
      </c>
      <c r="D1022" s="6" t="s">
        <v>93</v>
      </c>
      <c r="E1022" s="6" t="s">
        <v>92</v>
      </c>
      <c r="F1022" s="7">
        <v>45994</v>
      </c>
    </row>
    <row r="1023" spans="1:6" x14ac:dyDescent="0.3">
      <c r="A1023" s="8" t="s">
        <v>1622</v>
      </c>
      <c r="B1023" s="8">
        <v>53.46</v>
      </c>
      <c r="C1023" s="8">
        <v>181</v>
      </c>
      <c r="D1023" s="8" t="s">
        <v>71</v>
      </c>
      <c r="E1023" s="8" t="s">
        <v>92</v>
      </c>
      <c r="F1023" s="9">
        <v>45994</v>
      </c>
    </row>
    <row r="1024" spans="1:6" x14ac:dyDescent="0.3">
      <c r="A1024" s="6" t="s">
        <v>1623</v>
      </c>
      <c r="B1024" s="6">
        <v>23.63</v>
      </c>
      <c r="C1024" s="6">
        <v>80</v>
      </c>
      <c r="D1024" s="6" t="s">
        <v>93</v>
      </c>
      <c r="E1024" s="6" t="s">
        <v>92</v>
      </c>
      <c r="F1024" s="7">
        <v>45993</v>
      </c>
    </row>
    <row r="1025" spans="1:6" x14ac:dyDescent="0.3">
      <c r="A1025" s="8" t="s">
        <v>1624</v>
      </c>
      <c r="B1025" s="8">
        <v>23.63</v>
      </c>
      <c r="C1025" s="8">
        <v>80</v>
      </c>
      <c r="D1025" s="8" t="s">
        <v>93</v>
      </c>
      <c r="E1025" s="8" t="s">
        <v>92</v>
      </c>
      <c r="F1025" s="9">
        <v>45993</v>
      </c>
    </row>
    <row r="1026" spans="1:6" x14ac:dyDescent="0.3">
      <c r="A1026" s="6" t="s">
        <v>1625</v>
      </c>
      <c r="B1026" s="6">
        <v>11.22</v>
      </c>
      <c r="C1026" s="6">
        <v>38</v>
      </c>
      <c r="D1026" s="6" t="s">
        <v>71</v>
      </c>
      <c r="E1026" s="6" t="s">
        <v>92</v>
      </c>
      <c r="F1026" s="7">
        <v>45993</v>
      </c>
    </row>
    <row r="1027" spans="1:6" x14ac:dyDescent="0.3">
      <c r="A1027" s="8" t="s">
        <v>1626</v>
      </c>
      <c r="B1027" s="8">
        <v>31.01</v>
      </c>
      <c r="C1027" s="8">
        <v>105</v>
      </c>
      <c r="D1027" s="8" t="s">
        <v>71</v>
      </c>
      <c r="E1027" s="8" t="s">
        <v>92</v>
      </c>
      <c r="F1027" s="9">
        <v>45993</v>
      </c>
    </row>
    <row r="1028" spans="1:6" x14ac:dyDescent="0.3">
      <c r="A1028" s="6" t="s">
        <v>1627</v>
      </c>
      <c r="B1028" s="6">
        <v>6.87</v>
      </c>
      <c r="C1028" s="6">
        <v>23.27</v>
      </c>
      <c r="D1028" s="6" t="s">
        <v>71</v>
      </c>
      <c r="E1028" s="6" t="s">
        <v>92</v>
      </c>
      <c r="F1028" s="7">
        <v>45993</v>
      </c>
    </row>
    <row r="1029" spans="1:6" x14ac:dyDescent="0.3">
      <c r="A1029" s="8" t="s">
        <v>1628</v>
      </c>
      <c r="B1029" s="8">
        <v>10.57</v>
      </c>
      <c r="C1029" s="8">
        <v>35.799999999999997</v>
      </c>
      <c r="D1029" s="8" t="s">
        <v>71</v>
      </c>
      <c r="E1029" s="8" t="s">
        <v>92</v>
      </c>
      <c r="F1029" s="9">
        <v>45993</v>
      </c>
    </row>
    <row r="1030" spans="1:6" x14ac:dyDescent="0.3">
      <c r="A1030" s="6" t="s">
        <v>1629</v>
      </c>
      <c r="B1030" s="6">
        <v>121.39</v>
      </c>
      <c r="C1030" s="6">
        <v>411</v>
      </c>
      <c r="D1030" s="6" t="s">
        <v>91</v>
      </c>
      <c r="E1030" s="6" t="s">
        <v>92</v>
      </c>
      <c r="F1030" s="7">
        <v>45993</v>
      </c>
    </row>
    <row r="1031" spans="1:6" x14ac:dyDescent="0.3">
      <c r="A1031" s="8" t="s">
        <v>1630</v>
      </c>
      <c r="B1031" s="8">
        <v>169.71</v>
      </c>
      <c r="C1031" s="8">
        <v>572.25</v>
      </c>
      <c r="D1031" s="8" t="s">
        <v>91</v>
      </c>
      <c r="E1031" s="8" t="s">
        <v>92</v>
      </c>
      <c r="F1031" s="9">
        <v>45994</v>
      </c>
    </row>
    <row r="1032" spans="1:6" x14ac:dyDescent="0.3">
      <c r="A1032" s="6" t="s">
        <v>1631</v>
      </c>
      <c r="B1032" s="6">
        <v>23.73</v>
      </c>
      <c r="C1032" s="6">
        <v>80</v>
      </c>
      <c r="D1032" s="6" t="s">
        <v>93</v>
      </c>
      <c r="E1032" s="6" t="s">
        <v>92</v>
      </c>
      <c r="F1032" s="7">
        <v>45993</v>
      </c>
    </row>
    <row r="1033" spans="1:6" x14ac:dyDescent="0.3">
      <c r="A1033" s="8" t="s">
        <v>1632</v>
      </c>
      <c r="B1033" s="8">
        <v>16.55</v>
      </c>
      <c r="C1033" s="8">
        <v>55.8</v>
      </c>
      <c r="D1033" s="8" t="s">
        <v>71</v>
      </c>
      <c r="E1033" s="8" t="s">
        <v>92</v>
      </c>
      <c r="F1033" s="9">
        <v>45993</v>
      </c>
    </row>
    <row r="1034" spans="1:6" x14ac:dyDescent="0.3">
      <c r="A1034" s="6" t="s">
        <v>1633</v>
      </c>
      <c r="B1034" s="6">
        <v>3.26</v>
      </c>
      <c r="C1034" s="6">
        <v>11</v>
      </c>
      <c r="D1034" s="6" t="s">
        <v>71</v>
      </c>
      <c r="E1034" s="6" t="s">
        <v>92</v>
      </c>
      <c r="F1034" s="7">
        <v>45993</v>
      </c>
    </row>
    <row r="1035" spans="1:6" x14ac:dyDescent="0.3">
      <c r="A1035" s="8" t="s">
        <v>1634</v>
      </c>
      <c r="B1035" s="8">
        <v>25.82</v>
      </c>
      <c r="C1035" s="8">
        <v>87.35</v>
      </c>
      <c r="D1035" s="8" t="s">
        <v>91</v>
      </c>
      <c r="E1035" s="8" t="s">
        <v>92</v>
      </c>
      <c r="F1035" s="9">
        <v>45994</v>
      </c>
    </row>
    <row r="1036" spans="1:6" x14ac:dyDescent="0.3">
      <c r="A1036" s="6" t="s">
        <v>1635</v>
      </c>
      <c r="B1036" s="6">
        <v>38.4</v>
      </c>
      <c r="C1036" s="6">
        <v>129.9</v>
      </c>
      <c r="D1036" s="6" t="s">
        <v>91</v>
      </c>
      <c r="E1036" s="6" t="s">
        <v>92</v>
      </c>
      <c r="F1036" s="7">
        <v>45994</v>
      </c>
    </row>
    <row r="1037" spans="1:6" x14ac:dyDescent="0.3">
      <c r="A1037" s="8" t="s">
        <v>1636</v>
      </c>
      <c r="B1037" s="8">
        <v>45</v>
      </c>
      <c r="C1037" s="8">
        <v>152.25</v>
      </c>
      <c r="D1037" s="8" t="s">
        <v>91</v>
      </c>
      <c r="E1037" s="8" t="s">
        <v>92</v>
      </c>
      <c r="F1037" s="9">
        <v>45994</v>
      </c>
    </row>
    <row r="1038" spans="1:6" x14ac:dyDescent="0.3">
      <c r="A1038" s="6" t="s">
        <v>1637</v>
      </c>
      <c r="B1038" s="6">
        <v>38.4</v>
      </c>
      <c r="C1038" s="6">
        <v>129.9</v>
      </c>
      <c r="D1038" s="6" t="s">
        <v>91</v>
      </c>
      <c r="E1038" s="6" t="s">
        <v>92</v>
      </c>
      <c r="F1038" s="7">
        <v>45994</v>
      </c>
    </row>
    <row r="1039" spans="1:6" x14ac:dyDescent="0.3">
      <c r="A1039" s="8" t="s">
        <v>1638</v>
      </c>
      <c r="B1039" s="8">
        <v>23.65</v>
      </c>
      <c r="C1039" s="8">
        <v>80</v>
      </c>
      <c r="D1039" s="8" t="s">
        <v>93</v>
      </c>
      <c r="E1039" s="8" t="s">
        <v>92</v>
      </c>
      <c r="F1039" s="9">
        <v>45993</v>
      </c>
    </row>
    <row r="1040" spans="1:6" x14ac:dyDescent="0.3">
      <c r="A1040" s="6" t="s">
        <v>1639</v>
      </c>
      <c r="B1040" s="6">
        <v>0.8</v>
      </c>
      <c r="C1040" s="6">
        <v>2.69</v>
      </c>
      <c r="D1040" s="6" t="s">
        <v>71</v>
      </c>
      <c r="E1040" s="6" t="s">
        <v>92</v>
      </c>
      <c r="F1040" s="7">
        <v>45993</v>
      </c>
    </row>
    <row r="1041" spans="1:6" x14ac:dyDescent="0.3">
      <c r="A1041" s="8" t="s">
        <v>1640</v>
      </c>
      <c r="B1041" s="8">
        <v>20.34</v>
      </c>
      <c r="C1041" s="8">
        <v>68.8</v>
      </c>
      <c r="D1041" s="8" t="s">
        <v>71</v>
      </c>
      <c r="E1041" s="8" t="s">
        <v>92</v>
      </c>
      <c r="F1041" s="9">
        <v>45993</v>
      </c>
    </row>
    <row r="1042" spans="1:6" x14ac:dyDescent="0.3">
      <c r="A1042" s="6" t="s">
        <v>1641</v>
      </c>
      <c r="B1042" s="6">
        <v>12.41</v>
      </c>
      <c r="C1042" s="6">
        <v>42</v>
      </c>
      <c r="D1042" s="6" t="s">
        <v>71</v>
      </c>
      <c r="E1042" s="6" t="s">
        <v>92</v>
      </c>
      <c r="F1042" s="7">
        <v>45993</v>
      </c>
    </row>
    <row r="1043" spans="1:6" x14ac:dyDescent="0.3">
      <c r="A1043" s="8" t="s">
        <v>1642</v>
      </c>
      <c r="B1043" s="8">
        <v>2000</v>
      </c>
      <c r="C1043" s="8">
        <v>2000</v>
      </c>
      <c r="D1043" s="8" t="s">
        <v>91</v>
      </c>
      <c r="E1043" s="8" t="s">
        <v>92</v>
      </c>
      <c r="F1043" s="9">
        <v>45993</v>
      </c>
    </row>
    <row r="1044" spans="1:6" x14ac:dyDescent="0.3">
      <c r="A1044" s="6" t="s">
        <v>1643</v>
      </c>
      <c r="B1044" s="6">
        <v>1000</v>
      </c>
      <c r="C1044" s="6">
        <v>1000</v>
      </c>
      <c r="D1044" s="6" t="s">
        <v>91</v>
      </c>
      <c r="E1044" s="6" t="s">
        <v>92</v>
      </c>
      <c r="F1044" s="7">
        <v>45993</v>
      </c>
    </row>
    <row r="1045" spans="1:6" x14ac:dyDescent="0.3">
      <c r="A1045" s="8" t="s">
        <v>1644</v>
      </c>
      <c r="B1045" s="8">
        <v>45</v>
      </c>
      <c r="C1045" s="8">
        <v>152.25</v>
      </c>
      <c r="D1045" s="8" t="s">
        <v>91</v>
      </c>
      <c r="E1045" s="8" t="s">
        <v>92</v>
      </c>
      <c r="F1045" s="9">
        <v>45993</v>
      </c>
    </row>
    <row r="1046" spans="1:6" x14ac:dyDescent="0.3">
      <c r="A1046" s="6" t="s">
        <v>1645</v>
      </c>
      <c r="B1046" s="6">
        <v>54.19</v>
      </c>
      <c r="C1046" s="6">
        <v>183.35</v>
      </c>
      <c r="D1046" s="6" t="s">
        <v>91</v>
      </c>
      <c r="E1046" s="6" t="s">
        <v>92</v>
      </c>
      <c r="F1046" s="7">
        <v>45993</v>
      </c>
    </row>
    <row r="1047" spans="1:6" x14ac:dyDescent="0.3">
      <c r="A1047" s="8" t="s">
        <v>1646</v>
      </c>
      <c r="B1047" s="8">
        <v>47.22</v>
      </c>
      <c r="C1047" s="8">
        <v>159.75</v>
      </c>
      <c r="D1047" s="8" t="s">
        <v>91</v>
      </c>
      <c r="E1047" s="8" t="s">
        <v>92</v>
      </c>
      <c r="F1047" s="9">
        <v>45993</v>
      </c>
    </row>
    <row r="1048" spans="1:6" x14ac:dyDescent="0.3">
      <c r="A1048" s="6" t="s">
        <v>1647</v>
      </c>
      <c r="B1048" s="6">
        <v>7.45</v>
      </c>
      <c r="C1048" s="6">
        <v>25.19</v>
      </c>
      <c r="D1048" s="6" t="s">
        <v>91</v>
      </c>
      <c r="E1048" s="6" t="s">
        <v>92</v>
      </c>
      <c r="F1048" s="7">
        <v>45994</v>
      </c>
    </row>
    <row r="1049" spans="1:6" x14ac:dyDescent="0.3">
      <c r="A1049" s="8" t="s">
        <v>1648</v>
      </c>
      <c r="B1049" s="8">
        <v>14.78</v>
      </c>
      <c r="C1049" s="8">
        <v>50</v>
      </c>
      <c r="D1049" s="8" t="s">
        <v>93</v>
      </c>
      <c r="E1049" s="8" t="s">
        <v>92</v>
      </c>
      <c r="F1049" s="9">
        <v>45994</v>
      </c>
    </row>
    <row r="1050" spans="1:6" x14ac:dyDescent="0.3">
      <c r="A1050" s="6" t="s">
        <v>1649</v>
      </c>
      <c r="B1050" s="6">
        <v>14.78</v>
      </c>
      <c r="C1050" s="6">
        <v>50</v>
      </c>
      <c r="D1050" s="6" t="s">
        <v>93</v>
      </c>
      <c r="E1050" s="6" t="s">
        <v>92</v>
      </c>
      <c r="F1050" s="7">
        <v>45994</v>
      </c>
    </row>
    <row r="1051" spans="1:6" x14ac:dyDescent="0.3">
      <c r="A1051" s="8" t="s">
        <v>1650</v>
      </c>
      <c r="B1051" s="8">
        <v>14.78</v>
      </c>
      <c r="C1051" s="8">
        <v>50</v>
      </c>
      <c r="D1051" s="8" t="s">
        <v>93</v>
      </c>
      <c r="E1051" s="8" t="s">
        <v>92</v>
      </c>
      <c r="F1051" s="9">
        <v>45994</v>
      </c>
    </row>
    <row r="1052" spans="1:6" x14ac:dyDescent="0.3">
      <c r="A1052" s="6" t="s">
        <v>1651</v>
      </c>
      <c r="B1052" s="6">
        <v>14.78</v>
      </c>
      <c r="C1052" s="6">
        <v>50</v>
      </c>
      <c r="D1052" s="6" t="s">
        <v>93</v>
      </c>
      <c r="E1052" s="6" t="s">
        <v>92</v>
      </c>
      <c r="F1052" s="7">
        <v>45994</v>
      </c>
    </row>
    <row r="1053" spans="1:6" x14ac:dyDescent="0.3">
      <c r="A1053" s="8" t="s">
        <v>1652</v>
      </c>
      <c r="B1053" s="8">
        <v>14.78</v>
      </c>
      <c r="C1053" s="8">
        <v>50</v>
      </c>
      <c r="D1053" s="8" t="s">
        <v>93</v>
      </c>
      <c r="E1053" s="8" t="s">
        <v>92</v>
      </c>
      <c r="F1053" s="9">
        <v>45994</v>
      </c>
    </row>
    <row r="1054" spans="1:6" x14ac:dyDescent="0.3">
      <c r="A1054" s="6" t="s">
        <v>1653</v>
      </c>
      <c r="B1054" s="6">
        <v>14.78</v>
      </c>
      <c r="C1054" s="6">
        <v>50</v>
      </c>
      <c r="D1054" s="6" t="s">
        <v>93</v>
      </c>
      <c r="E1054" s="6" t="s">
        <v>92</v>
      </c>
      <c r="F1054" s="7">
        <v>45994</v>
      </c>
    </row>
    <row r="1055" spans="1:6" x14ac:dyDescent="0.3">
      <c r="A1055" s="8" t="s">
        <v>1654</v>
      </c>
      <c r="B1055" s="8">
        <v>14.78</v>
      </c>
      <c r="C1055" s="8">
        <v>50</v>
      </c>
      <c r="D1055" s="8" t="s">
        <v>93</v>
      </c>
      <c r="E1055" s="8" t="s">
        <v>92</v>
      </c>
      <c r="F1055" s="9">
        <v>45994</v>
      </c>
    </row>
    <row r="1056" spans="1:6" x14ac:dyDescent="0.3">
      <c r="A1056" s="6" t="s">
        <v>1655</v>
      </c>
      <c r="B1056" s="6">
        <v>14.78</v>
      </c>
      <c r="C1056" s="6">
        <v>50</v>
      </c>
      <c r="D1056" s="6" t="s">
        <v>93</v>
      </c>
      <c r="E1056" s="6" t="s">
        <v>92</v>
      </c>
      <c r="F1056" s="7">
        <v>45994</v>
      </c>
    </row>
    <row r="1057" spans="1:6" x14ac:dyDescent="0.3">
      <c r="A1057" s="8" t="s">
        <v>1656</v>
      </c>
      <c r="B1057" s="8">
        <v>14.78</v>
      </c>
      <c r="C1057" s="8">
        <v>50</v>
      </c>
      <c r="D1057" s="8" t="s">
        <v>93</v>
      </c>
      <c r="E1057" s="8" t="s">
        <v>92</v>
      </c>
      <c r="F1057" s="9">
        <v>45994</v>
      </c>
    </row>
    <row r="1058" spans="1:6" x14ac:dyDescent="0.3">
      <c r="A1058" s="6" t="s">
        <v>1657</v>
      </c>
      <c r="B1058" s="6">
        <v>44.28</v>
      </c>
      <c r="C1058" s="6">
        <v>149.80000000000001</v>
      </c>
      <c r="D1058" s="6" t="s">
        <v>93</v>
      </c>
      <c r="E1058" s="6" t="s">
        <v>92</v>
      </c>
      <c r="F1058" s="7">
        <v>45993</v>
      </c>
    </row>
    <row r="1059" spans="1:6" x14ac:dyDescent="0.3">
      <c r="A1059" s="8" t="s">
        <v>1658</v>
      </c>
      <c r="B1059" s="8">
        <v>33.81</v>
      </c>
      <c r="C1059" s="8">
        <v>114.4</v>
      </c>
      <c r="D1059" s="8" t="s">
        <v>93</v>
      </c>
      <c r="E1059" s="8" t="s">
        <v>92</v>
      </c>
      <c r="F1059" s="9">
        <v>45993</v>
      </c>
    </row>
    <row r="1060" spans="1:6" x14ac:dyDescent="0.3">
      <c r="A1060" s="6" t="s">
        <v>1659</v>
      </c>
      <c r="B1060" s="6">
        <v>44.37</v>
      </c>
      <c r="C1060" s="6">
        <v>62.42</v>
      </c>
      <c r="D1060" s="6" t="s">
        <v>93</v>
      </c>
      <c r="E1060" s="6" t="s">
        <v>92</v>
      </c>
      <c r="F1060" s="7">
        <v>45994</v>
      </c>
    </row>
    <row r="1061" spans="1:6" x14ac:dyDescent="0.3">
      <c r="A1061" s="8" t="s">
        <v>1660</v>
      </c>
      <c r="B1061" s="8">
        <v>44.37</v>
      </c>
      <c r="C1061" s="8">
        <v>62.42</v>
      </c>
      <c r="D1061" s="8" t="s">
        <v>93</v>
      </c>
      <c r="E1061" s="8" t="s">
        <v>92</v>
      </c>
      <c r="F1061" s="9">
        <v>45994</v>
      </c>
    </row>
    <row r="1062" spans="1:6" x14ac:dyDescent="0.3">
      <c r="A1062" s="6" t="s">
        <v>1661</v>
      </c>
      <c r="B1062" s="6">
        <v>44.37</v>
      </c>
      <c r="C1062" s="6">
        <v>62.42</v>
      </c>
      <c r="D1062" s="6" t="s">
        <v>93</v>
      </c>
      <c r="E1062" s="6" t="s">
        <v>92</v>
      </c>
      <c r="F1062" s="7">
        <v>45994</v>
      </c>
    </row>
    <row r="1063" spans="1:6" x14ac:dyDescent="0.3">
      <c r="A1063" s="8" t="s">
        <v>1662</v>
      </c>
      <c r="B1063" s="8">
        <v>44.37</v>
      </c>
      <c r="C1063" s="8">
        <v>62.42</v>
      </c>
      <c r="D1063" s="8" t="s">
        <v>93</v>
      </c>
      <c r="E1063" s="8" t="s">
        <v>92</v>
      </c>
      <c r="F1063" s="9">
        <v>45994</v>
      </c>
    </row>
    <row r="1064" spans="1:6" x14ac:dyDescent="0.3">
      <c r="A1064" s="6" t="s">
        <v>1663</v>
      </c>
      <c r="B1064" s="6">
        <v>44.37</v>
      </c>
      <c r="C1064" s="6">
        <v>62.42</v>
      </c>
      <c r="D1064" s="6" t="s">
        <v>93</v>
      </c>
      <c r="E1064" s="6" t="s">
        <v>92</v>
      </c>
      <c r="F1064" s="7">
        <v>45994</v>
      </c>
    </row>
    <row r="1065" spans="1:6" x14ac:dyDescent="0.3">
      <c r="A1065" s="8" t="s">
        <v>1664</v>
      </c>
      <c r="B1065" s="8">
        <v>44.37</v>
      </c>
      <c r="C1065" s="8">
        <v>62.42</v>
      </c>
      <c r="D1065" s="8" t="s">
        <v>93</v>
      </c>
      <c r="E1065" s="8" t="s">
        <v>92</v>
      </c>
      <c r="F1065" s="9">
        <v>45994</v>
      </c>
    </row>
    <row r="1066" spans="1:6" x14ac:dyDescent="0.3">
      <c r="A1066" s="6" t="s">
        <v>1665</v>
      </c>
      <c r="B1066" s="6">
        <v>44.37</v>
      </c>
      <c r="C1066" s="6">
        <v>62.42</v>
      </c>
      <c r="D1066" s="6" t="s">
        <v>93</v>
      </c>
      <c r="E1066" s="6" t="s">
        <v>92</v>
      </c>
      <c r="F1066" s="7">
        <v>45994</v>
      </c>
    </row>
    <row r="1067" spans="1:6" x14ac:dyDescent="0.3">
      <c r="A1067" s="8" t="s">
        <v>1666</v>
      </c>
      <c r="B1067" s="8">
        <v>44.37</v>
      </c>
      <c r="C1067" s="8">
        <v>62.42</v>
      </c>
      <c r="D1067" s="8" t="s">
        <v>93</v>
      </c>
      <c r="E1067" s="8" t="s">
        <v>92</v>
      </c>
      <c r="F1067" s="9">
        <v>45994</v>
      </c>
    </row>
    <row r="1068" spans="1:6" x14ac:dyDescent="0.3">
      <c r="A1068" s="6" t="s">
        <v>1667</v>
      </c>
      <c r="B1068" s="6">
        <v>44.37</v>
      </c>
      <c r="C1068" s="6">
        <v>62.42</v>
      </c>
      <c r="D1068" s="6" t="s">
        <v>93</v>
      </c>
      <c r="E1068" s="6" t="s">
        <v>92</v>
      </c>
      <c r="F1068" s="7">
        <v>45994</v>
      </c>
    </row>
    <row r="1069" spans="1:6" x14ac:dyDescent="0.3">
      <c r="A1069" s="8" t="s">
        <v>1668</v>
      </c>
      <c r="B1069" s="8">
        <v>44.37</v>
      </c>
      <c r="C1069" s="8">
        <v>62.42</v>
      </c>
      <c r="D1069" s="8" t="s">
        <v>93</v>
      </c>
      <c r="E1069" s="8" t="s">
        <v>92</v>
      </c>
      <c r="F1069" s="9">
        <v>45994</v>
      </c>
    </row>
    <row r="1070" spans="1:6" x14ac:dyDescent="0.3">
      <c r="A1070" s="6" t="s">
        <v>1669</v>
      </c>
      <c r="B1070" s="6">
        <v>44.37</v>
      </c>
      <c r="C1070" s="6">
        <v>62.42</v>
      </c>
      <c r="D1070" s="6" t="s">
        <v>93</v>
      </c>
      <c r="E1070" s="6" t="s">
        <v>92</v>
      </c>
      <c r="F1070" s="7">
        <v>45994</v>
      </c>
    </row>
    <row r="1071" spans="1:6" x14ac:dyDescent="0.3">
      <c r="A1071" s="8" t="s">
        <v>1670</v>
      </c>
      <c r="B1071" s="8">
        <v>43.75</v>
      </c>
      <c r="C1071" s="8">
        <v>148</v>
      </c>
      <c r="D1071" s="8" t="s">
        <v>93</v>
      </c>
      <c r="E1071" s="8" t="s">
        <v>92</v>
      </c>
      <c r="F1071" s="9">
        <v>45993</v>
      </c>
    </row>
    <row r="1072" spans="1:6" x14ac:dyDescent="0.3">
      <c r="A1072" s="6" t="s">
        <v>1671</v>
      </c>
      <c r="B1072" s="6">
        <v>23.35</v>
      </c>
      <c r="C1072" s="6">
        <v>79</v>
      </c>
      <c r="D1072" s="6" t="s">
        <v>93</v>
      </c>
      <c r="E1072" s="6" t="s">
        <v>92</v>
      </c>
      <c r="F1072" s="7">
        <v>45993</v>
      </c>
    </row>
    <row r="1073" spans="1:6" x14ac:dyDescent="0.3">
      <c r="A1073" s="8" t="s">
        <v>1672</v>
      </c>
      <c r="B1073" s="8">
        <v>35.47</v>
      </c>
      <c r="C1073" s="8">
        <v>120</v>
      </c>
      <c r="D1073" s="8" t="s">
        <v>71</v>
      </c>
      <c r="E1073" s="8" t="s">
        <v>92</v>
      </c>
      <c r="F1073" s="9">
        <v>45993</v>
      </c>
    </row>
    <row r="1074" spans="1:6" x14ac:dyDescent="0.3">
      <c r="A1074" s="6" t="s">
        <v>1673</v>
      </c>
      <c r="B1074" s="6">
        <v>26.6</v>
      </c>
      <c r="C1074" s="6">
        <v>90</v>
      </c>
      <c r="D1074" s="6" t="s">
        <v>71</v>
      </c>
      <c r="E1074" s="6" t="s">
        <v>92</v>
      </c>
      <c r="F1074" s="7">
        <v>45993</v>
      </c>
    </row>
    <row r="1075" spans="1:6" x14ac:dyDescent="0.3">
      <c r="A1075" s="8" t="s">
        <v>1674</v>
      </c>
      <c r="B1075" s="8">
        <v>1.74</v>
      </c>
      <c r="C1075" s="8">
        <v>5.9</v>
      </c>
      <c r="D1075" s="8" t="s">
        <v>71</v>
      </c>
      <c r="E1075" s="8" t="s">
        <v>92</v>
      </c>
      <c r="F1075" s="9">
        <v>45993</v>
      </c>
    </row>
    <row r="1076" spans="1:6" x14ac:dyDescent="0.3">
      <c r="A1076" s="6" t="s">
        <v>1675</v>
      </c>
      <c r="B1076" s="6">
        <v>23.65</v>
      </c>
      <c r="C1076" s="6">
        <v>80</v>
      </c>
      <c r="D1076" s="6" t="s">
        <v>71</v>
      </c>
      <c r="E1076" s="6" t="s">
        <v>92</v>
      </c>
      <c r="F1076" s="7">
        <v>45993</v>
      </c>
    </row>
    <row r="1077" spans="1:6" x14ac:dyDescent="0.3">
      <c r="A1077" s="8" t="s">
        <v>1676</v>
      </c>
      <c r="B1077" s="8">
        <v>16.260000000000002</v>
      </c>
      <c r="C1077" s="8">
        <v>55</v>
      </c>
      <c r="D1077" s="8" t="s">
        <v>71</v>
      </c>
      <c r="E1077" s="8" t="s">
        <v>92</v>
      </c>
      <c r="F1077" s="9">
        <v>45993</v>
      </c>
    </row>
    <row r="1078" spans="1:6" x14ac:dyDescent="0.3">
      <c r="A1078" s="6" t="s">
        <v>1677</v>
      </c>
      <c r="B1078" s="6">
        <v>29.93</v>
      </c>
      <c r="C1078" s="6">
        <v>101.27</v>
      </c>
      <c r="D1078" s="6" t="s">
        <v>91</v>
      </c>
      <c r="E1078" s="6" t="s">
        <v>92</v>
      </c>
      <c r="F1078" s="7">
        <v>45993</v>
      </c>
    </row>
    <row r="1079" spans="1:6" x14ac:dyDescent="0.3">
      <c r="A1079" s="8" t="s">
        <v>1678</v>
      </c>
      <c r="B1079" s="8">
        <v>108.45</v>
      </c>
      <c r="C1079" s="8">
        <v>367.5</v>
      </c>
      <c r="D1079" s="8" t="s">
        <v>71</v>
      </c>
      <c r="E1079" s="8" t="s">
        <v>92</v>
      </c>
      <c r="F1079" s="9">
        <v>45994</v>
      </c>
    </row>
    <row r="1080" spans="1:6" x14ac:dyDescent="0.3">
      <c r="A1080" s="6" t="s">
        <v>1679</v>
      </c>
      <c r="B1080" s="6">
        <v>23.61</v>
      </c>
      <c r="C1080" s="6">
        <v>80</v>
      </c>
      <c r="D1080" s="6" t="s">
        <v>93</v>
      </c>
      <c r="E1080" s="6" t="s">
        <v>92</v>
      </c>
      <c r="F1080" s="7">
        <v>45993</v>
      </c>
    </row>
    <row r="1081" spans="1:6" x14ac:dyDescent="0.3">
      <c r="A1081" s="8" t="s">
        <v>1680</v>
      </c>
      <c r="B1081" s="8">
        <v>4.99</v>
      </c>
      <c r="C1081" s="8">
        <v>16.899999999999999</v>
      </c>
      <c r="D1081" s="8" t="s">
        <v>91</v>
      </c>
      <c r="E1081" s="8" t="s">
        <v>92</v>
      </c>
      <c r="F1081" s="9">
        <v>45993</v>
      </c>
    </row>
    <row r="1082" spans="1:6" x14ac:dyDescent="0.3">
      <c r="A1082" s="6" t="s">
        <v>1681</v>
      </c>
      <c r="B1082" s="6">
        <v>63.74</v>
      </c>
      <c r="C1082" s="6">
        <v>216</v>
      </c>
      <c r="D1082" s="6" t="s">
        <v>91</v>
      </c>
      <c r="E1082" s="6" t="s">
        <v>92</v>
      </c>
      <c r="F1082" s="7">
        <v>45993</v>
      </c>
    </row>
    <row r="1083" spans="1:6" x14ac:dyDescent="0.3">
      <c r="A1083" s="8" t="s">
        <v>1682</v>
      </c>
      <c r="B1083" s="8">
        <v>32.42</v>
      </c>
      <c r="C1083" s="8">
        <v>109.85</v>
      </c>
      <c r="D1083" s="8" t="s">
        <v>91</v>
      </c>
      <c r="E1083" s="8" t="s">
        <v>92</v>
      </c>
      <c r="F1083" s="9">
        <v>45993</v>
      </c>
    </row>
    <row r="1084" spans="1:6" x14ac:dyDescent="0.3">
      <c r="A1084" s="6" t="s">
        <v>1683</v>
      </c>
      <c r="B1084" s="6">
        <v>28.92</v>
      </c>
      <c r="C1084" s="6">
        <v>98</v>
      </c>
      <c r="D1084" s="6" t="s">
        <v>91</v>
      </c>
      <c r="E1084" s="6" t="s">
        <v>92</v>
      </c>
      <c r="F1084" s="7">
        <v>45993</v>
      </c>
    </row>
    <row r="1085" spans="1:6" x14ac:dyDescent="0.3">
      <c r="A1085" s="8" t="s">
        <v>1684</v>
      </c>
      <c r="B1085" s="8">
        <v>23.48</v>
      </c>
      <c r="C1085" s="8">
        <v>79.900000000000006</v>
      </c>
      <c r="D1085" s="8" t="s">
        <v>91</v>
      </c>
      <c r="E1085" s="8" t="s">
        <v>92</v>
      </c>
      <c r="F1085" s="9">
        <v>45994</v>
      </c>
    </row>
    <row r="1086" spans="1:6" x14ac:dyDescent="0.3">
      <c r="A1086" s="6" t="s">
        <v>1685</v>
      </c>
      <c r="B1086" s="6">
        <v>25.67</v>
      </c>
      <c r="C1086" s="6">
        <v>87.35</v>
      </c>
      <c r="D1086" s="6" t="s">
        <v>91</v>
      </c>
      <c r="E1086" s="6" t="s">
        <v>92</v>
      </c>
      <c r="F1086" s="7">
        <v>45994</v>
      </c>
    </row>
    <row r="1087" spans="1:6" x14ac:dyDescent="0.3">
      <c r="A1087" s="8" t="s">
        <v>1686</v>
      </c>
      <c r="B1087" s="8">
        <v>21.76</v>
      </c>
      <c r="C1087" s="8">
        <v>74.05</v>
      </c>
      <c r="D1087" s="8" t="s">
        <v>91</v>
      </c>
      <c r="E1087" s="8" t="s">
        <v>92</v>
      </c>
      <c r="F1087" s="9">
        <v>45994</v>
      </c>
    </row>
    <row r="1088" spans="1:6" x14ac:dyDescent="0.3">
      <c r="A1088" s="6" t="s">
        <v>1687</v>
      </c>
      <c r="B1088" s="6">
        <v>21.76</v>
      </c>
      <c r="C1088" s="6">
        <v>74.05</v>
      </c>
      <c r="D1088" s="6" t="s">
        <v>91</v>
      </c>
      <c r="E1088" s="6" t="s">
        <v>92</v>
      </c>
      <c r="F1088" s="7">
        <v>45994</v>
      </c>
    </row>
    <row r="1089" spans="1:6" x14ac:dyDescent="0.3">
      <c r="A1089" s="8" t="s">
        <v>1688</v>
      </c>
      <c r="B1089" s="8">
        <v>15.98</v>
      </c>
      <c r="C1089" s="8">
        <v>54.38</v>
      </c>
      <c r="D1089" s="8" t="s">
        <v>91</v>
      </c>
      <c r="E1089" s="8" t="s">
        <v>92</v>
      </c>
      <c r="F1089" s="9">
        <v>45993</v>
      </c>
    </row>
    <row r="1090" spans="1:6" x14ac:dyDescent="0.3">
      <c r="A1090" s="6" t="s">
        <v>1689</v>
      </c>
      <c r="B1090" s="6">
        <v>25.86</v>
      </c>
      <c r="C1090" s="6">
        <v>88</v>
      </c>
      <c r="D1090" s="6" t="s">
        <v>91</v>
      </c>
      <c r="E1090" s="6" t="s">
        <v>92</v>
      </c>
      <c r="F1090" s="7">
        <v>45993</v>
      </c>
    </row>
    <row r="1091" spans="1:6" x14ac:dyDescent="0.3">
      <c r="A1091" s="8" t="s">
        <v>1690</v>
      </c>
      <c r="B1091" s="8">
        <v>23.7</v>
      </c>
      <c r="C1091" s="8">
        <v>80.650000000000006</v>
      </c>
      <c r="D1091" s="8" t="s">
        <v>91</v>
      </c>
      <c r="E1091" s="8" t="s">
        <v>92</v>
      </c>
      <c r="F1091" s="9">
        <v>45993</v>
      </c>
    </row>
    <row r="1092" spans="1:6" x14ac:dyDescent="0.3">
      <c r="A1092" s="6" t="s">
        <v>1691</v>
      </c>
      <c r="B1092" s="6">
        <v>24.79</v>
      </c>
      <c r="C1092" s="6">
        <v>84.35</v>
      </c>
      <c r="D1092" s="6" t="s">
        <v>91</v>
      </c>
      <c r="E1092" s="6" t="s">
        <v>92</v>
      </c>
      <c r="F1092" s="7">
        <v>45993</v>
      </c>
    </row>
    <row r="1093" spans="1:6" x14ac:dyDescent="0.3">
      <c r="A1093" s="8" t="s">
        <v>1692</v>
      </c>
      <c r="B1093" s="8">
        <v>14.68</v>
      </c>
      <c r="C1093" s="8">
        <v>49.95</v>
      </c>
      <c r="D1093" s="8" t="s">
        <v>91</v>
      </c>
      <c r="E1093" s="8" t="s">
        <v>92</v>
      </c>
      <c r="F1093" s="9">
        <v>45993</v>
      </c>
    </row>
    <row r="1094" spans="1:6" x14ac:dyDescent="0.3">
      <c r="A1094" s="6" t="s">
        <v>1693</v>
      </c>
      <c r="B1094" s="6">
        <v>48.49</v>
      </c>
      <c r="C1094" s="6">
        <v>165</v>
      </c>
      <c r="D1094" s="6" t="s">
        <v>91</v>
      </c>
      <c r="E1094" s="6" t="s">
        <v>92</v>
      </c>
      <c r="F1094" s="7">
        <v>45993</v>
      </c>
    </row>
    <row r="1095" spans="1:6" x14ac:dyDescent="0.3">
      <c r="A1095" s="8" t="s">
        <v>1694</v>
      </c>
      <c r="B1095" s="8">
        <v>22.21</v>
      </c>
      <c r="C1095" s="8">
        <v>76</v>
      </c>
      <c r="D1095" s="8" t="s">
        <v>91</v>
      </c>
      <c r="E1095" s="8" t="s">
        <v>92</v>
      </c>
      <c r="F1095" s="9">
        <v>45993</v>
      </c>
    </row>
    <row r="1096" spans="1:6" x14ac:dyDescent="0.3">
      <c r="A1096" s="6" t="s">
        <v>1695</v>
      </c>
      <c r="B1096" s="6">
        <v>15.2</v>
      </c>
      <c r="C1096" s="6">
        <v>52</v>
      </c>
      <c r="D1096" s="6" t="s">
        <v>91</v>
      </c>
      <c r="E1096" s="6" t="s">
        <v>92</v>
      </c>
      <c r="F1096" s="7">
        <v>45993</v>
      </c>
    </row>
    <row r="1097" spans="1:6" x14ac:dyDescent="0.3">
      <c r="A1097" s="8" t="s">
        <v>1696</v>
      </c>
      <c r="B1097" s="8">
        <v>7.36</v>
      </c>
      <c r="C1097" s="8">
        <v>25.2</v>
      </c>
      <c r="D1097" s="8" t="s">
        <v>93</v>
      </c>
      <c r="E1097" s="8" t="s">
        <v>92</v>
      </c>
      <c r="F1097" s="9">
        <v>45993</v>
      </c>
    </row>
    <row r="1098" spans="1:6" x14ac:dyDescent="0.3">
      <c r="A1098" s="6" t="s">
        <v>1697</v>
      </c>
      <c r="B1098" s="6">
        <v>44.71</v>
      </c>
      <c r="C1098" s="6">
        <v>153</v>
      </c>
      <c r="D1098" s="6" t="s">
        <v>91</v>
      </c>
      <c r="E1098" s="6" t="s">
        <v>92</v>
      </c>
      <c r="F1098" s="7">
        <v>45993</v>
      </c>
    </row>
    <row r="1099" spans="1:6" x14ac:dyDescent="0.3">
      <c r="A1099" s="8" t="s">
        <v>1698</v>
      </c>
      <c r="B1099" s="8">
        <v>18.97</v>
      </c>
      <c r="C1099" s="8">
        <v>65</v>
      </c>
      <c r="D1099" s="8" t="s">
        <v>71</v>
      </c>
      <c r="E1099" s="8" t="s">
        <v>92</v>
      </c>
      <c r="F1099" s="9">
        <v>45993</v>
      </c>
    </row>
    <row r="1100" spans="1:6" x14ac:dyDescent="0.3">
      <c r="A1100" s="6" t="s">
        <v>1699</v>
      </c>
      <c r="B1100" s="6">
        <v>8.75</v>
      </c>
      <c r="C1100" s="6">
        <v>30</v>
      </c>
      <c r="D1100" s="6" t="s">
        <v>71</v>
      </c>
      <c r="E1100" s="6" t="s">
        <v>92</v>
      </c>
      <c r="F1100" s="7">
        <v>45993</v>
      </c>
    </row>
    <row r="1101" spans="1:6" x14ac:dyDescent="0.3">
      <c r="A1101" s="8" t="s">
        <v>1700</v>
      </c>
      <c r="B1101" s="8">
        <v>7.56</v>
      </c>
      <c r="C1101" s="8">
        <v>25.9</v>
      </c>
      <c r="D1101" s="8" t="s">
        <v>91</v>
      </c>
      <c r="E1101" s="8" t="s">
        <v>92</v>
      </c>
      <c r="F1101" s="9">
        <v>45993</v>
      </c>
    </row>
    <row r="1102" spans="1:6" x14ac:dyDescent="0.3">
      <c r="A1102" s="6" t="s">
        <v>1701</v>
      </c>
      <c r="B1102" s="6">
        <v>0.95</v>
      </c>
      <c r="C1102" s="6">
        <v>3.28</v>
      </c>
      <c r="D1102" s="6" t="s">
        <v>91</v>
      </c>
      <c r="E1102" s="6" t="s">
        <v>92</v>
      </c>
      <c r="F1102" s="7">
        <v>45994</v>
      </c>
    </row>
    <row r="1103" spans="1:6" x14ac:dyDescent="0.3">
      <c r="A1103" s="8" t="s">
        <v>1702</v>
      </c>
      <c r="B1103" s="8">
        <v>5.57</v>
      </c>
      <c r="C1103" s="8">
        <v>102.34</v>
      </c>
      <c r="D1103" s="8" t="s">
        <v>91</v>
      </c>
      <c r="E1103" s="8" t="s">
        <v>92</v>
      </c>
      <c r="F1103" s="9">
        <v>45994</v>
      </c>
    </row>
    <row r="1104" spans="1:6" x14ac:dyDescent="0.3">
      <c r="A1104" s="6" t="s">
        <v>1703</v>
      </c>
      <c r="B1104" s="6">
        <v>29.02</v>
      </c>
      <c r="C1104" s="6">
        <v>100</v>
      </c>
      <c r="D1104" s="6" t="s">
        <v>91</v>
      </c>
      <c r="E1104" s="6" t="s">
        <v>92</v>
      </c>
      <c r="F1104" s="7">
        <v>45993</v>
      </c>
    </row>
    <row r="1105" spans="1:6" x14ac:dyDescent="0.3">
      <c r="A1105" s="8" t="s">
        <v>1704</v>
      </c>
      <c r="B1105" s="8">
        <v>11.65</v>
      </c>
      <c r="C1105" s="8">
        <v>40.14</v>
      </c>
      <c r="D1105" s="8" t="s">
        <v>91</v>
      </c>
      <c r="E1105" s="8" t="s">
        <v>92</v>
      </c>
      <c r="F1105" s="9">
        <v>45993</v>
      </c>
    </row>
    <row r="1106" spans="1:6" x14ac:dyDescent="0.3">
      <c r="A1106" s="6" t="s">
        <v>1705</v>
      </c>
      <c r="B1106" s="6">
        <v>11.99</v>
      </c>
      <c r="C1106" s="6">
        <v>41.33</v>
      </c>
      <c r="D1106" s="6" t="s">
        <v>91</v>
      </c>
      <c r="E1106" s="6" t="s">
        <v>92</v>
      </c>
      <c r="F1106" s="7">
        <v>45993</v>
      </c>
    </row>
    <row r="1107" spans="1:6" x14ac:dyDescent="0.3">
      <c r="A1107" s="8" t="s">
        <v>1706</v>
      </c>
      <c r="B1107" s="8">
        <v>9.7799999999999994</v>
      </c>
      <c r="C1107" s="8">
        <v>9.7799999999999994</v>
      </c>
      <c r="D1107" s="8" t="s">
        <v>91</v>
      </c>
      <c r="E1107" s="8" t="s">
        <v>92</v>
      </c>
      <c r="F1107" s="9">
        <v>45993</v>
      </c>
    </row>
    <row r="1108" spans="1:6" x14ac:dyDescent="0.3">
      <c r="A1108" s="6" t="s">
        <v>1707</v>
      </c>
      <c r="B1108" s="6">
        <v>29.02</v>
      </c>
      <c r="C1108" s="6">
        <v>100</v>
      </c>
      <c r="D1108" s="6" t="s">
        <v>91</v>
      </c>
      <c r="E1108" s="6" t="s">
        <v>92</v>
      </c>
      <c r="F1108" s="7">
        <v>45993</v>
      </c>
    </row>
    <row r="1109" spans="1:6" x14ac:dyDescent="0.3">
      <c r="A1109" s="8" t="s">
        <v>1708</v>
      </c>
      <c r="B1109" s="8">
        <v>58.04</v>
      </c>
      <c r="C1109" s="8">
        <v>200</v>
      </c>
      <c r="D1109" s="8" t="s">
        <v>91</v>
      </c>
      <c r="E1109" s="8" t="s">
        <v>92</v>
      </c>
      <c r="F1109" s="9">
        <v>45993</v>
      </c>
    </row>
    <row r="1110" spans="1:6" x14ac:dyDescent="0.3">
      <c r="A1110" s="6" t="s">
        <v>1709</v>
      </c>
      <c r="B1110" s="6">
        <v>87.05</v>
      </c>
      <c r="C1110" s="6">
        <v>300</v>
      </c>
      <c r="D1110" s="6" t="s">
        <v>91</v>
      </c>
      <c r="E1110" s="6" t="s">
        <v>92</v>
      </c>
      <c r="F1110" s="7">
        <v>45993</v>
      </c>
    </row>
    <row r="1111" spans="1:6" x14ac:dyDescent="0.3">
      <c r="A1111" s="8" t="s">
        <v>1710</v>
      </c>
      <c r="B1111" s="8">
        <v>29.02</v>
      </c>
      <c r="C1111" s="8">
        <v>100</v>
      </c>
      <c r="D1111" s="8" t="s">
        <v>91</v>
      </c>
      <c r="E1111" s="8" t="s">
        <v>92</v>
      </c>
      <c r="F1111" s="9">
        <v>45993</v>
      </c>
    </row>
    <row r="1112" spans="1:6" x14ac:dyDescent="0.3">
      <c r="A1112" s="6" t="s">
        <v>1711</v>
      </c>
      <c r="B1112" s="6">
        <v>29.02</v>
      </c>
      <c r="C1112" s="6">
        <v>100</v>
      </c>
      <c r="D1112" s="6" t="s">
        <v>91</v>
      </c>
      <c r="E1112" s="6" t="s">
        <v>92</v>
      </c>
      <c r="F1112" s="7">
        <v>45993</v>
      </c>
    </row>
    <row r="1113" spans="1:6" x14ac:dyDescent="0.3">
      <c r="A1113" s="8" t="s">
        <v>1712</v>
      </c>
      <c r="B1113" s="8">
        <v>29.02</v>
      </c>
      <c r="C1113" s="8">
        <v>100</v>
      </c>
      <c r="D1113" s="8" t="s">
        <v>91</v>
      </c>
      <c r="E1113" s="8" t="s">
        <v>92</v>
      </c>
      <c r="F1113" s="9">
        <v>45993</v>
      </c>
    </row>
    <row r="1114" spans="1:6" x14ac:dyDescent="0.3">
      <c r="A1114" s="6" t="s">
        <v>1713</v>
      </c>
      <c r="B1114" s="6">
        <v>29.02</v>
      </c>
      <c r="C1114" s="6">
        <v>100</v>
      </c>
      <c r="D1114" s="6" t="s">
        <v>91</v>
      </c>
      <c r="E1114" s="6" t="s">
        <v>92</v>
      </c>
      <c r="F1114" s="7">
        <v>45993</v>
      </c>
    </row>
    <row r="1115" spans="1:6" x14ac:dyDescent="0.3">
      <c r="A1115" s="8" t="s">
        <v>1714</v>
      </c>
      <c r="B1115" s="8">
        <v>4.4000000000000004</v>
      </c>
      <c r="C1115" s="8">
        <v>80.819999999999993</v>
      </c>
      <c r="D1115" s="8" t="s">
        <v>91</v>
      </c>
      <c r="E1115" s="8" t="s">
        <v>92</v>
      </c>
      <c r="F1115" s="9">
        <v>45994</v>
      </c>
    </row>
    <row r="1116" spans="1:6" x14ac:dyDescent="0.3">
      <c r="A1116" s="6" t="s">
        <v>1715</v>
      </c>
      <c r="B1116" s="6">
        <v>23.83</v>
      </c>
      <c r="C1116" s="6">
        <v>82.13</v>
      </c>
      <c r="D1116" s="6" t="s">
        <v>91</v>
      </c>
      <c r="E1116" s="6" t="s">
        <v>92</v>
      </c>
      <c r="F1116" s="7">
        <v>45993</v>
      </c>
    </row>
    <row r="1117" spans="1:6" x14ac:dyDescent="0.3">
      <c r="A1117" s="8" t="s">
        <v>1716</v>
      </c>
      <c r="B1117" s="8">
        <v>29.02</v>
      </c>
      <c r="C1117" s="8">
        <v>100</v>
      </c>
      <c r="D1117" s="8" t="s">
        <v>91</v>
      </c>
      <c r="E1117" s="8" t="s">
        <v>92</v>
      </c>
      <c r="F1117" s="9">
        <v>45993</v>
      </c>
    </row>
    <row r="1118" spans="1:6" x14ac:dyDescent="0.3">
      <c r="A1118" s="6" t="s">
        <v>1717</v>
      </c>
      <c r="B1118" s="6">
        <v>19.440000000000001</v>
      </c>
      <c r="C1118" s="6">
        <v>67</v>
      </c>
      <c r="D1118" s="6" t="s">
        <v>91</v>
      </c>
      <c r="E1118" s="6" t="s">
        <v>92</v>
      </c>
      <c r="F1118" s="7">
        <v>45993</v>
      </c>
    </row>
    <row r="1119" spans="1:6" x14ac:dyDescent="0.3">
      <c r="A1119" s="8" t="s">
        <v>1718</v>
      </c>
      <c r="B1119" s="8">
        <v>22.05</v>
      </c>
      <c r="C1119" s="8">
        <v>76</v>
      </c>
      <c r="D1119" s="8" t="s">
        <v>91</v>
      </c>
      <c r="E1119" s="8" t="s">
        <v>92</v>
      </c>
      <c r="F1119" s="9">
        <v>45993</v>
      </c>
    </row>
    <row r="1120" spans="1:6" x14ac:dyDescent="0.3">
      <c r="A1120" s="6" t="s">
        <v>1719</v>
      </c>
      <c r="B1120" s="6">
        <v>5.6</v>
      </c>
      <c r="C1120" s="6">
        <v>102.37</v>
      </c>
      <c r="D1120" s="6" t="s">
        <v>91</v>
      </c>
      <c r="E1120" s="6" t="s">
        <v>92</v>
      </c>
      <c r="F1120" s="7">
        <v>45994</v>
      </c>
    </row>
    <row r="1121" spans="1:6" x14ac:dyDescent="0.3">
      <c r="A1121" s="8" t="s">
        <v>1720</v>
      </c>
      <c r="B1121" s="8">
        <v>3.35</v>
      </c>
      <c r="C1121" s="8">
        <v>11.51</v>
      </c>
      <c r="D1121" s="8" t="s">
        <v>71</v>
      </c>
      <c r="E1121" s="8" t="s">
        <v>92</v>
      </c>
      <c r="F1121" s="9">
        <v>45994</v>
      </c>
    </row>
    <row r="1122" spans="1:6" x14ac:dyDescent="0.3">
      <c r="A1122" s="6" t="s">
        <v>1721</v>
      </c>
      <c r="B1122" s="6">
        <v>18.91</v>
      </c>
      <c r="C1122" s="6">
        <v>65</v>
      </c>
      <c r="D1122" s="6" t="s">
        <v>71</v>
      </c>
      <c r="E1122" s="6" t="s">
        <v>92</v>
      </c>
      <c r="F1122" s="7">
        <v>45993</v>
      </c>
    </row>
    <row r="1123" spans="1:6" x14ac:dyDescent="0.3">
      <c r="A1123" s="8" t="s">
        <v>1722</v>
      </c>
      <c r="B1123" s="8">
        <v>182.21</v>
      </c>
      <c r="C1123" s="8">
        <v>626.28</v>
      </c>
      <c r="D1123" s="8" t="s">
        <v>91</v>
      </c>
      <c r="E1123" s="8" t="s">
        <v>92</v>
      </c>
      <c r="F1123" s="9">
        <v>45993</v>
      </c>
    </row>
    <row r="1124" spans="1:6" x14ac:dyDescent="0.3">
      <c r="A1124" s="6" t="s">
        <v>1723</v>
      </c>
      <c r="B1124" s="6">
        <v>17.420000000000002</v>
      </c>
      <c r="C1124" s="6">
        <v>60</v>
      </c>
      <c r="D1124" s="6" t="s">
        <v>91</v>
      </c>
      <c r="E1124" s="6" t="s">
        <v>92</v>
      </c>
      <c r="F1124" s="7">
        <v>45993</v>
      </c>
    </row>
    <row r="1125" spans="1:6" x14ac:dyDescent="0.3">
      <c r="A1125" s="8" t="s">
        <v>1724</v>
      </c>
      <c r="B1125" s="8">
        <v>11.32</v>
      </c>
      <c r="C1125" s="8">
        <v>39</v>
      </c>
      <c r="D1125" s="8" t="s">
        <v>91</v>
      </c>
      <c r="E1125" s="8" t="s">
        <v>92</v>
      </c>
      <c r="F1125" s="9">
        <v>45993</v>
      </c>
    </row>
    <row r="1126" spans="1:6" x14ac:dyDescent="0.3">
      <c r="A1126" s="6" t="s">
        <v>1725</v>
      </c>
      <c r="B1126" s="6">
        <v>11.57</v>
      </c>
      <c r="C1126" s="6">
        <v>40</v>
      </c>
      <c r="D1126" s="6" t="s">
        <v>71</v>
      </c>
      <c r="E1126" s="6" t="s">
        <v>92</v>
      </c>
      <c r="F1126" s="7">
        <v>45993</v>
      </c>
    </row>
    <row r="1127" spans="1:6" x14ac:dyDescent="0.3">
      <c r="A1127" s="8" t="s">
        <v>1726</v>
      </c>
      <c r="B1127" s="8">
        <v>15.01</v>
      </c>
      <c r="C1127" s="8">
        <v>51.9</v>
      </c>
      <c r="D1127" s="8" t="s">
        <v>91</v>
      </c>
      <c r="E1127" s="8" t="s">
        <v>92</v>
      </c>
      <c r="F1127" s="9">
        <v>45993</v>
      </c>
    </row>
    <row r="1128" spans="1:6" x14ac:dyDescent="0.3">
      <c r="A1128" s="6" t="s">
        <v>1727</v>
      </c>
      <c r="B1128" s="6">
        <v>15.31</v>
      </c>
      <c r="C1128" s="6">
        <v>53</v>
      </c>
      <c r="D1128" s="6" t="s">
        <v>71</v>
      </c>
      <c r="E1128" s="6" t="s">
        <v>92</v>
      </c>
      <c r="F1128" s="7">
        <v>45994</v>
      </c>
    </row>
    <row r="1129" spans="1:6" x14ac:dyDescent="0.3">
      <c r="A1129" s="8" t="s">
        <v>1728</v>
      </c>
      <c r="B1129" s="8">
        <v>583.66</v>
      </c>
      <c r="C1129" s="8">
        <v>2020.76</v>
      </c>
      <c r="D1129" s="8" t="s">
        <v>91</v>
      </c>
      <c r="E1129" s="8" t="s">
        <v>92</v>
      </c>
      <c r="F1129" s="9">
        <v>45993</v>
      </c>
    </row>
    <row r="1130" spans="1:6" x14ac:dyDescent="0.3">
      <c r="A1130" s="6" t="s">
        <v>1729</v>
      </c>
      <c r="B1130" s="6">
        <v>35.119999999999997</v>
      </c>
      <c r="C1130" s="6">
        <v>121.58</v>
      </c>
      <c r="D1130" s="6" t="s">
        <v>91</v>
      </c>
      <c r="E1130" s="6" t="s">
        <v>92</v>
      </c>
      <c r="F1130" s="7">
        <v>45993</v>
      </c>
    </row>
    <row r="1131" spans="1:6" x14ac:dyDescent="0.3">
      <c r="A1131" s="8" t="s">
        <v>1730</v>
      </c>
      <c r="B1131" s="8">
        <v>20.22</v>
      </c>
      <c r="C1131" s="8">
        <v>70</v>
      </c>
      <c r="D1131" s="8" t="s">
        <v>91</v>
      </c>
      <c r="E1131" s="8" t="s">
        <v>92</v>
      </c>
      <c r="F1131" s="9">
        <v>45993</v>
      </c>
    </row>
    <row r="1132" spans="1:6" x14ac:dyDescent="0.3">
      <c r="A1132" s="6" t="s">
        <v>1731</v>
      </c>
      <c r="B1132" s="6">
        <v>11.55</v>
      </c>
      <c r="C1132" s="6">
        <v>40</v>
      </c>
      <c r="D1132" s="6" t="s">
        <v>91</v>
      </c>
      <c r="E1132" s="6" t="s">
        <v>92</v>
      </c>
      <c r="F1132" s="7">
        <v>45993</v>
      </c>
    </row>
    <row r="1133" spans="1:6" x14ac:dyDescent="0.3">
      <c r="A1133" s="8" t="s">
        <v>1732</v>
      </c>
      <c r="B1133" s="8">
        <v>8.67</v>
      </c>
      <c r="C1133" s="8">
        <v>30</v>
      </c>
      <c r="D1133" s="8" t="s">
        <v>91</v>
      </c>
      <c r="E1133" s="8" t="s">
        <v>92</v>
      </c>
      <c r="F1133" s="9">
        <v>45993</v>
      </c>
    </row>
    <row r="1134" spans="1:6" x14ac:dyDescent="0.3">
      <c r="A1134" s="6" t="s">
        <v>1733</v>
      </c>
      <c r="B1134" s="6">
        <v>8.67</v>
      </c>
      <c r="C1134" s="6">
        <v>30</v>
      </c>
      <c r="D1134" s="6" t="s">
        <v>91</v>
      </c>
      <c r="E1134" s="6" t="s">
        <v>92</v>
      </c>
      <c r="F1134" s="7">
        <v>45993</v>
      </c>
    </row>
    <row r="1135" spans="1:6" x14ac:dyDescent="0.3">
      <c r="A1135" s="8" t="s">
        <v>1734</v>
      </c>
      <c r="B1135" s="8">
        <v>10.11</v>
      </c>
      <c r="C1135" s="8">
        <v>35</v>
      </c>
      <c r="D1135" s="8" t="s">
        <v>91</v>
      </c>
      <c r="E1135" s="8" t="s">
        <v>92</v>
      </c>
      <c r="F1135" s="9">
        <v>45993</v>
      </c>
    </row>
    <row r="1136" spans="1:6" x14ac:dyDescent="0.3">
      <c r="A1136" s="6" t="s">
        <v>1735</v>
      </c>
      <c r="B1136" s="6">
        <v>20.28</v>
      </c>
      <c r="C1136" s="6">
        <v>70.2</v>
      </c>
      <c r="D1136" s="6" t="s">
        <v>71</v>
      </c>
      <c r="E1136" s="6" t="s">
        <v>92</v>
      </c>
      <c r="F1136" s="7">
        <v>45994</v>
      </c>
    </row>
    <row r="1137" spans="1:6" x14ac:dyDescent="0.3">
      <c r="A1137" s="8" t="s">
        <v>1736</v>
      </c>
      <c r="B1137" s="8">
        <v>18.02</v>
      </c>
      <c r="C1137" s="8">
        <v>62.4</v>
      </c>
      <c r="D1137" s="8" t="s">
        <v>93</v>
      </c>
      <c r="E1137" s="8" t="s">
        <v>92</v>
      </c>
      <c r="F1137" s="9">
        <v>45993</v>
      </c>
    </row>
    <row r="1138" spans="1:6" x14ac:dyDescent="0.3">
      <c r="A1138" s="6" t="s">
        <v>1737</v>
      </c>
      <c r="B1138" s="6">
        <v>23.54</v>
      </c>
      <c r="C1138" s="6">
        <v>81.5</v>
      </c>
      <c r="D1138" s="6" t="s">
        <v>91</v>
      </c>
      <c r="E1138" s="6" t="s">
        <v>92</v>
      </c>
      <c r="F1138" s="7">
        <v>45993</v>
      </c>
    </row>
    <row r="1139" spans="1:6" x14ac:dyDescent="0.3">
      <c r="A1139" s="8" t="s">
        <v>1738</v>
      </c>
      <c r="B1139" s="8">
        <v>100.68</v>
      </c>
      <c r="C1139" s="8">
        <v>348.58</v>
      </c>
      <c r="D1139" s="8" t="s">
        <v>91</v>
      </c>
      <c r="E1139" s="8" t="s">
        <v>92</v>
      </c>
      <c r="F1139" s="9">
        <v>45993</v>
      </c>
    </row>
    <row r="1140" spans="1:6" x14ac:dyDescent="0.3">
      <c r="A1140" s="6" t="s">
        <v>1739</v>
      </c>
      <c r="B1140" s="6">
        <v>10.33</v>
      </c>
      <c r="C1140" s="6">
        <v>36</v>
      </c>
      <c r="D1140" s="6" t="s">
        <v>71</v>
      </c>
      <c r="E1140" s="6" t="s">
        <v>92</v>
      </c>
      <c r="F1140" s="7">
        <v>45994</v>
      </c>
    </row>
    <row r="1141" spans="1:6" x14ac:dyDescent="0.3">
      <c r="A1141" s="8" t="s">
        <v>1740</v>
      </c>
      <c r="B1141" s="8">
        <v>34.14</v>
      </c>
      <c r="C1141" s="8">
        <v>119</v>
      </c>
      <c r="D1141" s="8" t="s">
        <v>91</v>
      </c>
      <c r="E1141" s="8" t="s">
        <v>92</v>
      </c>
      <c r="F1141" s="9">
        <v>45993</v>
      </c>
    </row>
    <row r="1142" spans="1:6" x14ac:dyDescent="0.3">
      <c r="A1142" s="6" t="s">
        <v>1741</v>
      </c>
      <c r="B1142" s="6">
        <v>14.38</v>
      </c>
      <c r="C1142" s="6">
        <v>49.95</v>
      </c>
      <c r="D1142" s="6" t="s">
        <v>71</v>
      </c>
      <c r="E1142" s="6" t="s">
        <v>92</v>
      </c>
      <c r="F1142" s="7">
        <v>45994</v>
      </c>
    </row>
    <row r="1143" spans="1:6" x14ac:dyDescent="0.3">
      <c r="A1143" s="8" t="s">
        <v>1742</v>
      </c>
      <c r="B1143" s="8">
        <v>22.32</v>
      </c>
      <c r="C1143" s="8">
        <v>77.5</v>
      </c>
      <c r="D1143" s="8" t="s">
        <v>93</v>
      </c>
      <c r="E1143" s="8" t="s">
        <v>92</v>
      </c>
      <c r="F1143" s="9">
        <v>45993</v>
      </c>
    </row>
    <row r="1144" spans="1:6" x14ac:dyDescent="0.3">
      <c r="A1144" s="6" t="s">
        <v>1743</v>
      </c>
      <c r="B1144" s="6">
        <v>34.270000000000003</v>
      </c>
      <c r="C1144" s="6">
        <v>119</v>
      </c>
      <c r="D1144" s="6" t="s">
        <v>91</v>
      </c>
      <c r="E1144" s="6" t="s">
        <v>92</v>
      </c>
      <c r="F1144" s="7">
        <v>45993</v>
      </c>
    </row>
    <row r="1145" spans="1:6" x14ac:dyDescent="0.3">
      <c r="A1145" s="8" t="s">
        <v>1744</v>
      </c>
      <c r="B1145" s="8">
        <v>1.44</v>
      </c>
      <c r="C1145" s="8">
        <v>5</v>
      </c>
      <c r="D1145" s="8" t="s">
        <v>91</v>
      </c>
      <c r="E1145" s="8" t="s">
        <v>92</v>
      </c>
      <c r="F1145" s="9">
        <v>45993</v>
      </c>
    </row>
    <row r="1146" spans="1:6" x14ac:dyDescent="0.3">
      <c r="A1146" s="6" t="s">
        <v>1745</v>
      </c>
      <c r="B1146" s="6">
        <v>27.92</v>
      </c>
      <c r="C1146" s="6">
        <v>96.8</v>
      </c>
      <c r="D1146" s="6" t="s">
        <v>93</v>
      </c>
      <c r="E1146" s="6" t="s">
        <v>92</v>
      </c>
      <c r="F1146" s="7">
        <v>45994</v>
      </c>
    </row>
    <row r="1147" spans="1:6" x14ac:dyDescent="0.3">
      <c r="A1147" s="8" t="s">
        <v>1746</v>
      </c>
      <c r="B1147" s="8">
        <v>27</v>
      </c>
      <c r="C1147" s="8">
        <v>93.6</v>
      </c>
      <c r="D1147" s="8" t="s">
        <v>93</v>
      </c>
      <c r="E1147" s="8" t="s">
        <v>92</v>
      </c>
      <c r="F1147" s="9">
        <v>45994</v>
      </c>
    </row>
    <row r="1148" spans="1:6" x14ac:dyDescent="0.3">
      <c r="A1148" s="6" t="s">
        <v>1747</v>
      </c>
      <c r="B1148" s="6">
        <v>96.01</v>
      </c>
      <c r="C1148" s="6">
        <v>334</v>
      </c>
      <c r="D1148" s="6" t="s">
        <v>91</v>
      </c>
      <c r="E1148" s="6" t="s">
        <v>92</v>
      </c>
      <c r="F1148" s="7">
        <v>45994</v>
      </c>
    </row>
    <row r="1149" spans="1:6" x14ac:dyDescent="0.3">
      <c r="A1149" s="8" t="s">
        <v>1748</v>
      </c>
      <c r="B1149" s="8">
        <v>110.02</v>
      </c>
      <c r="C1149" s="8">
        <v>153.44999999999999</v>
      </c>
      <c r="D1149" s="8" t="s">
        <v>93</v>
      </c>
      <c r="E1149" s="8" t="s">
        <v>92</v>
      </c>
      <c r="F1149" s="9">
        <v>45994</v>
      </c>
    </row>
    <row r="1150" spans="1:6" x14ac:dyDescent="0.3">
      <c r="A1150" s="6" t="s">
        <v>1749</v>
      </c>
      <c r="B1150" s="6">
        <v>39</v>
      </c>
      <c r="C1150" s="6">
        <v>54.45</v>
      </c>
      <c r="D1150" s="6" t="s">
        <v>93</v>
      </c>
      <c r="E1150" s="6" t="s">
        <v>92</v>
      </c>
      <c r="F1150" s="7">
        <v>45994</v>
      </c>
    </row>
    <row r="1151" spans="1:6" x14ac:dyDescent="0.3">
      <c r="A1151" s="8" t="s">
        <v>1750</v>
      </c>
      <c r="B1151" s="8">
        <v>24.76</v>
      </c>
      <c r="C1151" s="8">
        <v>86.54</v>
      </c>
      <c r="D1151" s="8" t="s">
        <v>91</v>
      </c>
      <c r="E1151" s="8" t="s">
        <v>92</v>
      </c>
      <c r="F1151" s="9">
        <v>45993</v>
      </c>
    </row>
    <row r="1152" spans="1:6" x14ac:dyDescent="0.3">
      <c r="A1152" s="6" t="s">
        <v>1751</v>
      </c>
      <c r="B1152" s="6">
        <v>37.5</v>
      </c>
      <c r="C1152" s="6">
        <v>52.36</v>
      </c>
      <c r="D1152" s="6" t="s">
        <v>93</v>
      </c>
      <c r="E1152" s="6" t="s">
        <v>92</v>
      </c>
      <c r="F1152" s="7">
        <v>45994</v>
      </c>
    </row>
    <row r="1153" spans="1:6" x14ac:dyDescent="0.3">
      <c r="A1153" s="8" t="s">
        <v>1752</v>
      </c>
      <c r="B1153" s="8">
        <v>25.7</v>
      </c>
      <c r="C1153" s="8">
        <v>35.86</v>
      </c>
      <c r="D1153" s="8" t="s">
        <v>93</v>
      </c>
      <c r="E1153" s="8" t="s">
        <v>92</v>
      </c>
      <c r="F1153" s="9">
        <v>45994</v>
      </c>
    </row>
    <row r="1154" spans="1:6" x14ac:dyDescent="0.3">
      <c r="A1154" s="6" t="s">
        <v>1753</v>
      </c>
      <c r="B1154" s="6">
        <v>64.650000000000006</v>
      </c>
      <c r="C1154" s="6">
        <v>226.8</v>
      </c>
      <c r="D1154" s="6" t="s">
        <v>91</v>
      </c>
      <c r="E1154" s="6" t="s">
        <v>92</v>
      </c>
      <c r="F1154" s="7">
        <v>45993</v>
      </c>
    </row>
    <row r="1155" spans="1:6" x14ac:dyDescent="0.3">
      <c r="A1155" s="8" t="s">
        <v>1754</v>
      </c>
      <c r="B1155" s="8">
        <v>48.22</v>
      </c>
      <c r="C1155" s="8">
        <v>40.69</v>
      </c>
      <c r="D1155" s="8" t="s">
        <v>91</v>
      </c>
      <c r="E1155" s="8" t="s">
        <v>92</v>
      </c>
      <c r="F1155" s="9">
        <v>45994</v>
      </c>
    </row>
    <row r="1156" spans="1:6" x14ac:dyDescent="0.3">
      <c r="A1156" s="6" t="s">
        <v>1755</v>
      </c>
      <c r="B1156" s="6">
        <v>38.32</v>
      </c>
      <c r="C1156" s="6">
        <v>133.6</v>
      </c>
      <c r="D1156" s="6" t="s">
        <v>93</v>
      </c>
      <c r="E1156" s="6" t="s">
        <v>92</v>
      </c>
      <c r="F1156" s="7">
        <v>45993</v>
      </c>
    </row>
    <row r="1157" spans="1:6" x14ac:dyDescent="0.3">
      <c r="A1157" s="8" t="s">
        <v>1756</v>
      </c>
      <c r="B1157" s="8">
        <v>5.69</v>
      </c>
      <c r="C1157" s="8">
        <v>19.850000000000001</v>
      </c>
      <c r="D1157" s="8" t="s">
        <v>71</v>
      </c>
      <c r="E1157" s="8" t="s">
        <v>92</v>
      </c>
      <c r="F1157" s="9">
        <v>45994</v>
      </c>
    </row>
    <row r="1158" spans="1:6" x14ac:dyDescent="0.3">
      <c r="A1158" s="6" t="s">
        <v>1757</v>
      </c>
      <c r="B1158" s="6">
        <v>20.05</v>
      </c>
      <c r="C1158" s="6">
        <v>69.900000000000006</v>
      </c>
      <c r="D1158" s="6" t="s">
        <v>91</v>
      </c>
      <c r="E1158" s="6" t="s">
        <v>92</v>
      </c>
      <c r="F1158" s="7">
        <v>45993</v>
      </c>
    </row>
    <row r="1159" spans="1:6" x14ac:dyDescent="0.3">
      <c r="A1159" s="8" t="s">
        <v>1758</v>
      </c>
      <c r="B1159" s="8">
        <v>7.48</v>
      </c>
      <c r="C1159" s="8">
        <v>7.48</v>
      </c>
      <c r="D1159" s="8" t="s">
        <v>91</v>
      </c>
      <c r="E1159" s="8" t="s">
        <v>92</v>
      </c>
      <c r="F1159" s="9">
        <v>45994</v>
      </c>
    </row>
    <row r="1160" spans="1:6" x14ac:dyDescent="0.3">
      <c r="A1160" s="6" t="s">
        <v>1759</v>
      </c>
      <c r="B1160" s="6">
        <v>5.13</v>
      </c>
      <c r="C1160" s="6">
        <v>17.899999999999999</v>
      </c>
      <c r="D1160" s="6" t="s">
        <v>71</v>
      </c>
      <c r="E1160" s="6" t="s">
        <v>92</v>
      </c>
      <c r="F1160" s="7">
        <v>45994</v>
      </c>
    </row>
    <row r="1161" spans="1:6" x14ac:dyDescent="0.3">
      <c r="A1161" s="8" t="s">
        <v>1760</v>
      </c>
      <c r="B1161" s="8">
        <v>0.56999999999999995</v>
      </c>
      <c r="C1161" s="8">
        <v>2</v>
      </c>
      <c r="D1161" s="8" t="s">
        <v>71</v>
      </c>
      <c r="E1161" s="8" t="s">
        <v>92</v>
      </c>
      <c r="F1161" s="9">
        <v>45994</v>
      </c>
    </row>
    <row r="1162" spans="1:6" x14ac:dyDescent="0.3">
      <c r="A1162" s="6" t="s">
        <v>1761</v>
      </c>
      <c r="B1162" s="6">
        <v>1.86</v>
      </c>
      <c r="C1162" s="6">
        <v>6.5</v>
      </c>
      <c r="D1162" s="6" t="s">
        <v>71</v>
      </c>
      <c r="E1162" s="6" t="s">
        <v>92</v>
      </c>
      <c r="F1162" s="7">
        <v>45994</v>
      </c>
    </row>
    <row r="1163" spans="1:6" x14ac:dyDescent="0.3">
      <c r="A1163" s="8" t="s">
        <v>1762</v>
      </c>
      <c r="B1163" s="8">
        <v>28.65</v>
      </c>
      <c r="C1163" s="8">
        <v>100</v>
      </c>
      <c r="D1163" s="8" t="s">
        <v>71</v>
      </c>
      <c r="E1163" s="8" t="s">
        <v>92</v>
      </c>
      <c r="F1163" s="9">
        <v>45994</v>
      </c>
    </row>
    <row r="1164" spans="1:6" x14ac:dyDescent="0.3">
      <c r="A1164" s="6" t="s">
        <v>1763</v>
      </c>
      <c r="B1164" s="6">
        <v>28.65</v>
      </c>
      <c r="C1164" s="6">
        <v>100</v>
      </c>
      <c r="D1164" s="6" t="s">
        <v>71</v>
      </c>
      <c r="E1164" s="6" t="s">
        <v>92</v>
      </c>
      <c r="F1164" s="7">
        <v>45994</v>
      </c>
    </row>
    <row r="1165" spans="1:6" x14ac:dyDescent="0.3">
      <c r="A1165" s="8" t="s">
        <v>1764</v>
      </c>
      <c r="B1165" s="8">
        <v>7.71</v>
      </c>
      <c r="C1165" s="8">
        <v>26.9</v>
      </c>
      <c r="D1165" s="8" t="s">
        <v>91</v>
      </c>
      <c r="E1165" s="8" t="s">
        <v>92</v>
      </c>
      <c r="F1165" s="9">
        <v>45993</v>
      </c>
    </row>
    <row r="1166" spans="1:6" x14ac:dyDescent="0.3">
      <c r="A1166" s="6" t="s">
        <v>1765</v>
      </c>
      <c r="B1166" s="6">
        <v>2.86</v>
      </c>
      <c r="C1166" s="6">
        <v>10</v>
      </c>
      <c r="D1166" s="6" t="s">
        <v>71</v>
      </c>
      <c r="E1166" s="6" t="s">
        <v>92</v>
      </c>
      <c r="F1166" s="7">
        <v>45993</v>
      </c>
    </row>
    <row r="1167" spans="1:6" x14ac:dyDescent="0.3">
      <c r="A1167" s="8" t="s">
        <v>1766</v>
      </c>
      <c r="B1167" s="8">
        <v>4.3</v>
      </c>
      <c r="C1167" s="8">
        <v>15</v>
      </c>
      <c r="D1167" s="8" t="s">
        <v>71</v>
      </c>
      <c r="E1167" s="8" t="s">
        <v>92</v>
      </c>
      <c r="F1167" s="9">
        <v>45993</v>
      </c>
    </row>
    <row r="1168" spans="1:6" x14ac:dyDescent="0.3">
      <c r="A1168" s="6" t="s">
        <v>1767</v>
      </c>
      <c r="B1168" s="6">
        <v>1.89</v>
      </c>
      <c r="C1168" s="6">
        <v>6.6</v>
      </c>
      <c r="D1168" s="6" t="s">
        <v>71</v>
      </c>
      <c r="E1168" s="6" t="s">
        <v>92</v>
      </c>
      <c r="F1168" s="7">
        <v>45993</v>
      </c>
    </row>
    <row r="1169" spans="1:6" x14ac:dyDescent="0.3">
      <c r="A1169" s="8" t="s">
        <v>1768</v>
      </c>
      <c r="B1169" s="8">
        <v>1.89</v>
      </c>
      <c r="C1169" s="8">
        <v>6.6</v>
      </c>
      <c r="D1169" s="8" t="s">
        <v>71</v>
      </c>
      <c r="E1169" s="8" t="s">
        <v>92</v>
      </c>
      <c r="F1169" s="9">
        <v>45993</v>
      </c>
    </row>
    <row r="1170" spans="1:6" x14ac:dyDescent="0.3">
      <c r="A1170" s="6" t="s">
        <v>1769</v>
      </c>
      <c r="B1170" s="6">
        <v>1.89</v>
      </c>
      <c r="C1170" s="6">
        <v>6.6</v>
      </c>
      <c r="D1170" s="6" t="s">
        <v>71</v>
      </c>
      <c r="E1170" s="6" t="s">
        <v>92</v>
      </c>
      <c r="F1170" s="7">
        <v>45993</v>
      </c>
    </row>
    <row r="1171" spans="1:6" x14ac:dyDescent="0.3">
      <c r="A1171" s="8" t="s">
        <v>1770</v>
      </c>
      <c r="B1171" s="8">
        <v>5.01</v>
      </c>
      <c r="C1171" s="8">
        <v>17.5</v>
      </c>
      <c r="D1171" s="8" t="s">
        <v>91</v>
      </c>
      <c r="E1171" s="8" t="s">
        <v>92</v>
      </c>
      <c r="F1171" s="9">
        <v>45994</v>
      </c>
    </row>
    <row r="1172" spans="1:6" x14ac:dyDescent="0.3">
      <c r="A1172" s="6" t="s">
        <v>1771</v>
      </c>
      <c r="B1172" s="6">
        <v>4.84</v>
      </c>
      <c r="C1172" s="6">
        <v>16.899999999999999</v>
      </c>
      <c r="D1172" s="6" t="s">
        <v>91</v>
      </c>
      <c r="E1172" s="6" t="s">
        <v>92</v>
      </c>
      <c r="F1172" s="7">
        <v>45994</v>
      </c>
    </row>
    <row r="1173" spans="1:6" x14ac:dyDescent="0.3">
      <c r="A1173" s="8" t="s">
        <v>1772</v>
      </c>
      <c r="B1173" s="8">
        <v>5.98</v>
      </c>
      <c r="C1173" s="8">
        <v>20.9</v>
      </c>
      <c r="D1173" s="8" t="s">
        <v>91</v>
      </c>
      <c r="E1173" s="8" t="s">
        <v>92</v>
      </c>
      <c r="F1173" s="9">
        <v>45993</v>
      </c>
    </row>
    <row r="1174" spans="1:6" x14ac:dyDescent="0.3">
      <c r="A1174" s="6" t="s">
        <v>1773</v>
      </c>
      <c r="B1174" s="6">
        <v>6.66</v>
      </c>
      <c r="C1174" s="6">
        <v>23.29</v>
      </c>
      <c r="D1174" s="6" t="s">
        <v>91</v>
      </c>
      <c r="E1174" s="6" t="s">
        <v>92</v>
      </c>
      <c r="F1174" s="7">
        <v>45993</v>
      </c>
    </row>
    <row r="1175" spans="1:6" x14ac:dyDescent="0.3">
      <c r="A1175" s="8" t="s">
        <v>1774</v>
      </c>
      <c r="B1175" s="8">
        <v>2.86</v>
      </c>
      <c r="C1175" s="8">
        <v>10</v>
      </c>
      <c r="D1175" s="8" t="s">
        <v>71</v>
      </c>
      <c r="E1175" s="8" t="s">
        <v>92</v>
      </c>
      <c r="F1175" s="9">
        <v>45993</v>
      </c>
    </row>
    <row r="1176" spans="1:6" x14ac:dyDescent="0.3">
      <c r="A1176" s="6" t="s">
        <v>1775</v>
      </c>
      <c r="B1176" s="6">
        <v>5.67</v>
      </c>
      <c r="C1176" s="6">
        <v>19.829999999999998</v>
      </c>
      <c r="D1176" s="6" t="s">
        <v>71</v>
      </c>
      <c r="E1176" s="6" t="s">
        <v>92</v>
      </c>
      <c r="F1176" s="7">
        <v>45993</v>
      </c>
    </row>
    <row r="1177" spans="1:6" x14ac:dyDescent="0.3">
      <c r="A1177" s="8" t="s">
        <v>1776</v>
      </c>
      <c r="B1177" s="8">
        <v>14.25</v>
      </c>
      <c r="C1177" s="8">
        <v>49.8</v>
      </c>
      <c r="D1177" s="8" t="s">
        <v>71</v>
      </c>
      <c r="E1177" s="8" t="s">
        <v>92</v>
      </c>
      <c r="F1177" s="9">
        <v>45993</v>
      </c>
    </row>
    <row r="1178" spans="1:6" x14ac:dyDescent="0.3">
      <c r="A1178" s="6" t="s">
        <v>1777</v>
      </c>
      <c r="B1178" s="6">
        <v>2</v>
      </c>
      <c r="C1178" s="6">
        <v>7</v>
      </c>
      <c r="D1178" s="6" t="s">
        <v>71</v>
      </c>
      <c r="E1178" s="6" t="s">
        <v>92</v>
      </c>
      <c r="F1178" s="7">
        <v>45993</v>
      </c>
    </row>
    <row r="1179" spans="1:6" x14ac:dyDescent="0.3">
      <c r="A1179" s="8" t="s">
        <v>1778</v>
      </c>
      <c r="B1179" s="8">
        <v>5.98</v>
      </c>
      <c r="C1179" s="8">
        <v>20.9</v>
      </c>
      <c r="D1179" s="8" t="s">
        <v>91</v>
      </c>
      <c r="E1179" s="8" t="s">
        <v>92</v>
      </c>
      <c r="F1179" s="9">
        <v>45994</v>
      </c>
    </row>
    <row r="1180" spans="1:6" x14ac:dyDescent="0.3">
      <c r="A1180" s="6" t="s">
        <v>1779</v>
      </c>
      <c r="B1180" s="6">
        <v>11.44</v>
      </c>
      <c r="C1180" s="6">
        <v>40</v>
      </c>
      <c r="D1180" s="6" t="s">
        <v>71</v>
      </c>
      <c r="E1180" s="6" t="s">
        <v>92</v>
      </c>
      <c r="F1180" s="7">
        <v>45994</v>
      </c>
    </row>
    <row r="1181" spans="1:6" x14ac:dyDescent="0.3">
      <c r="A1181" s="8" t="s">
        <v>1780</v>
      </c>
      <c r="B1181" s="8">
        <v>4.76</v>
      </c>
      <c r="C1181" s="8">
        <v>16.63</v>
      </c>
      <c r="D1181" s="8" t="s">
        <v>71</v>
      </c>
      <c r="E1181" s="8" t="s">
        <v>92</v>
      </c>
      <c r="F1181" s="9">
        <v>45994</v>
      </c>
    </row>
    <row r="1182" spans="1:6" x14ac:dyDescent="0.3">
      <c r="A1182" s="6" t="s">
        <v>1781</v>
      </c>
      <c r="B1182" s="6">
        <v>18.88</v>
      </c>
      <c r="C1182" s="6">
        <v>66</v>
      </c>
      <c r="D1182" s="6" t="s">
        <v>71</v>
      </c>
      <c r="E1182" s="6" t="s">
        <v>92</v>
      </c>
      <c r="F1182" s="7">
        <v>45993</v>
      </c>
    </row>
    <row r="1183" spans="1:6" x14ac:dyDescent="0.3">
      <c r="A1183" s="8" t="s">
        <v>1782</v>
      </c>
      <c r="B1183" s="8">
        <v>4.84</v>
      </c>
      <c r="C1183" s="8">
        <v>16.899999999999999</v>
      </c>
      <c r="D1183" s="8" t="s">
        <v>91</v>
      </c>
      <c r="E1183" s="8" t="s">
        <v>92</v>
      </c>
      <c r="F1183" s="9">
        <v>45993</v>
      </c>
    </row>
    <row r="1184" spans="1:6" x14ac:dyDescent="0.3">
      <c r="A1184" s="6" t="s">
        <v>1783</v>
      </c>
      <c r="B1184" s="6">
        <v>1.43</v>
      </c>
      <c r="C1184" s="6">
        <v>5</v>
      </c>
      <c r="D1184" s="6" t="s">
        <v>71</v>
      </c>
      <c r="E1184" s="6" t="s">
        <v>92</v>
      </c>
      <c r="F1184" s="7">
        <v>45993</v>
      </c>
    </row>
    <row r="1185" spans="1:6" x14ac:dyDescent="0.3">
      <c r="A1185" s="8" t="s">
        <v>1784</v>
      </c>
      <c r="B1185" s="8">
        <v>6.58</v>
      </c>
      <c r="C1185" s="8">
        <v>23</v>
      </c>
      <c r="D1185" s="8" t="s">
        <v>71</v>
      </c>
      <c r="E1185" s="8" t="s">
        <v>92</v>
      </c>
      <c r="F1185" s="9">
        <v>45993</v>
      </c>
    </row>
    <row r="1186" spans="1:6" x14ac:dyDescent="0.3">
      <c r="A1186" s="6" t="s">
        <v>1785</v>
      </c>
      <c r="B1186" s="6">
        <v>24.52</v>
      </c>
      <c r="C1186" s="6">
        <v>85.7</v>
      </c>
      <c r="D1186" s="6" t="s">
        <v>91</v>
      </c>
      <c r="E1186" s="6" t="s">
        <v>92</v>
      </c>
      <c r="F1186" s="7">
        <v>45993</v>
      </c>
    </row>
    <row r="1187" spans="1:6" x14ac:dyDescent="0.3">
      <c r="A1187" s="8" t="s">
        <v>1786</v>
      </c>
      <c r="B1187" s="8">
        <v>8.6300000000000008</v>
      </c>
      <c r="C1187" s="8">
        <v>30</v>
      </c>
      <c r="D1187" s="8" t="s">
        <v>71</v>
      </c>
      <c r="E1187" s="8" t="s">
        <v>92</v>
      </c>
      <c r="F1187" s="9">
        <v>45994</v>
      </c>
    </row>
    <row r="1188" spans="1:6" x14ac:dyDescent="0.3">
      <c r="A1188" s="6" t="s">
        <v>1787</v>
      </c>
      <c r="B1188" s="6">
        <v>5.76</v>
      </c>
      <c r="C1188" s="6">
        <v>20</v>
      </c>
      <c r="D1188" s="6" t="s">
        <v>71</v>
      </c>
      <c r="E1188" s="6" t="s">
        <v>92</v>
      </c>
      <c r="F1188" s="7">
        <v>45994</v>
      </c>
    </row>
    <row r="1189" spans="1:6" x14ac:dyDescent="0.3">
      <c r="A1189" s="8" t="s">
        <v>1788</v>
      </c>
      <c r="B1189" s="8">
        <v>7.25</v>
      </c>
      <c r="C1189" s="8">
        <v>25.2</v>
      </c>
      <c r="D1189" s="8" t="s">
        <v>71</v>
      </c>
      <c r="E1189" s="8" t="s">
        <v>92</v>
      </c>
      <c r="F1189" s="9">
        <v>45994</v>
      </c>
    </row>
    <row r="1190" spans="1:6" x14ac:dyDescent="0.3">
      <c r="A1190" s="6" t="s">
        <v>1789</v>
      </c>
      <c r="B1190" s="6">
        <v>0.28999999999999998</v>
      </c>
      <c r="C1190" s="6">
        <v>0.28999999999999998</v>
      </c>
      <c r="D1190" s="6" t="s">
        <v>93</v>
      </c>
      <c r="E1190" s="6" t="s">
        <v>92</v>
      </c>
      <c r="F1190" s="7">
        <v>45993</v>
      </c>
    </row>
    <row r="1191" spans="1:6" x14ac:dyDescent="0.3">
      <c r="A1191" s="8" t="s">
        <v>1790</v>
      </c>
      <c r="B1191" s="8">
        <v>11.27</v>
      </c>
      <c r="C1191" s="8">
        <v>11.27</v>
      </c>
      <c r="D1191" s="8" t="s">
        <v>91</v>
      </c>
      <c r="E1191" s="8" t="s">
        <v>92</v>
      </c>
      <c r="F1191" s="9">
        <v>45994</v>
      </c>
    </row>
    <row r="1192" spans="1:6" x14ac:dyDescent="0.3">
      <c r="A1192" s="6" t="s">
        <v>1791</v>
      </c>
      <c r="B1192" s="6">
        <v>6.32</v>
      </c>
      <c r="C1192" s="6">
        <v>6.32</v>
      </c>
      <c r="D1192" s="6" t="s">
        <v>91</v>
      </c>
      <c r="E1192" s="6" t="s">
        <v>92</v>
      </c>
      <c r="F1192" s="7">
        <v>45994</v>
      </c>
    </row>
    <row r="1193" spans="1:6" x14ac:dyDescent="0.3">
      <c r="A1193" s="8" t="s">
        <v>1792</v>
      </c>
      <c r="B1193" s="8">
        <v>22.3</v>
      </c>
      <c r="C1193" s="8">
        <v>77.75</v>
      </c>
      <c r="D1193" s="8" t="s">
        <v>93</v>
      </c>
      <c r="E1193" s="8" t="s">
        <v>92</v>
      </c>
      <c r="F1193" s="9">
        <v>45993</v>
      </c>
    </row>
    <row r="1194" spans="1:6" x14ac:dyDescent="0.3">
      <c r="A1194" s="6" t="s">
        <v>1793</v>
      </c>
      <c r="B1194" s="6">
        <v>14.41</v>
      </c>
      <c r="C1194" s="6">
        <v>50.22</v>
      </c>
      <c r="D1194" s="6" t="s">
        <v>91</v>
      </c>
      <c r="E1194" s="6" t="s">
        <v>92</v>
      </c>
      <c r="F1194" s="7">
        <v>45993</v>
      </c>
    </row>
    <row r="1195" spans="1:6" x14ac:dyDescent="0.3">
      <c r="A1195" s="8" t="s">
        <v>1794</v>
      </c>
      <c r="B1195" s="8">
        <v>16.13</v>
      </c>
      <c r="C1195" s="8">
        <v>16.13</v>
      </c>
      <c r="D1195" s="8" t="s">
        <v>91</v>
      </c>
      <c r="E1195" s="8" t="s">
        <v>92</v>
      </c>
      <c r="F1195" s="9">
        <v>45994</v>
      </c>
    </row>
    <row r="1196" spans="1:6" x14ac:dyDescent="0.3">
      <c r="A1196" s="6" t="s">
        <v>1795</v>
      </c>
      <c r="B1196" s="6">
        <v>5.8</v>
      </c>
      <c r="C1196" s="6">
        <v>5.8</v>
      </c>
      <c r="D1196" s="6" t="s">
        <v>91</v>
      </c>
      <c r="E1196" s="6" t="s">
        <v>92</v>
      </c>
      <c r="F1196" s="7">
        <v>45994</v>
      </c>
    </row>
    <row r="1197" spans="1:6" x14ac:dyDescent="0.3">
      <c r="A1197" s="8" t="s">
        <v>1796</v>
      </c>
      <c r="B1197" s="8">
        <v>21.44</v>
      </c>
      <c r="C1197" s="8">
        <v>21.44</v>
      </c>
      <c r="D1197" s="8" t="s">
        <v>91</v>
      </c>
      <c r="E1197" s="8" t="s">
        <v>92</v>
      </c>
      <c r="F1197" s="9">
        <v>45994</v>
      </c>
    </row>
    <row r="1198" spans="1:6" x14ac:dyDescent="0.3">
      <c r="A1198" s="6" t="s">
        <v>1797</v>
      </c>
      <c r="B1198" s="6">
        <v>4.41</v>
      </c>
      <c r="C1198" s="6">
        <v>15.5</v>
      </c>
      <c r="D1198" s="6" t="s">
        <v>71</v>
      </c>
      <c r="E1198" s="6" t="s">
        <v>92</v>
      </c>
      <c r="F1198" s="7">
        <v>45994</v>
      </c>
    </row>
    <row r="1199" spans="1:6" x14ac:dyDescent="0.3">
      <c r="A1199" s="8" t="s">
        <v>1798</v>
      </c>
      <c r="B1199" s="8">
        <v>3.87</v>
      </c>
      <c r="C1199" s="8">
        <v>13.6</v>
      </c>
      <c r="D1199" s="8" t="s">
        <v>71</v>
      </c>
      <c r="E1199" s="8" t="s">
        <v>92</v>
      </c>
      <c r="F1199" s="9">
        <v>45994</v>
      </c>
    </row>
    <row r="1200" spans="1:6" x14ac:dyDescent="0.3">
      <c r="A1200" s="6" t="s">
        <v>1799</v>
      </c>
      <c r="B1200" s="6">
        <v>7.1</v>
      </c>
      <c r="C1200" s="6">
        <v>7.1</v>
      </c>
      <c r="D1200" s="6" t="s">
        <v>91</v>
      </c>
      <c r="E1200" s="6" t="s">
        <v>92</v>
      </c>
      <c r="F1200" s="7">
        <v>45994</v>
      </c>
    </row>
    <row r="1201" spans="1:6" x14ac:dyDescent="0.3">
      <c r="A1201" s="8" t="s">
        <v>1800</v>
      </c>
      <c r="B1201" s="8">
        <v>37.22</v>
      </c>
      <c r="C1201" s="8">
        <v>37.22</v>
      </c>
      <c r="D1201" s="8" t="s">
        <v>91</v>
      </c>
      <c r="E1201" s="8" t="s">
        <v>92</v>
      </c>
      <c r="F1201" s="9">
        <v>45994</v>
      </c>
    </row>
    <row r="1202" spans="1:6" x14ac:dyDescent="0.3">
      <c r="A1202" s="6" t="s">
        <v>1801</v>
      </c>
      <c r="B1202" s="6">
        <v>8.5</v>
      </c>
      <c r="C1202" s="6">
        <v>29.9</v>
      </c>
      <c r="D1202" s="6" t="s">
        <v>91</v>
      </c>
      <c r="E1202" s="6" t="s">
        <v>92</v>
      </c>
      <c r="F1202" s="7">
        <v>45994</v>
      </c>
    </row>
    <row r="1203" spans="1:6" x14ac:dyDescent="0.3">
      <c r="A1203" s="8" t="s">
        <v>1802</v>
      </c>
      <c r="B1203" s="8">
        <v>8.7100000000000009</v>
      </c>
      <c r="C1203" s="8">
        <v>8.7100000000000009</v>
      </c>
      <c r="D1203" s="8" t="s">
        <v>91</v>
      </c>
      <c r="E1203" s="8" t="s">
        <v>92</v>
      </c>
      <c r="F1203" s="9">
        <v>45994</v>
      </c>
    </row>
    <row r="1204" spans="1:6" x14ac:dyDescent="0.3">
      <c r="A1204" s="6" t="s">
        <v>1803</v>
      </c>
      <c r="B1204" s="6">
        <v>11.79</v>
      </c>
      <c r="C1204" s="6">
        <v>11.79</v>
      </c>
      <c r="D1204" s="6" t="s">
        <v>91</v>
      </c>
      <c r="E1204" s="6" t="s">
        <v>92</v>
      </c>
      <c r="F1204" s="7">
        <v>45994</v>
      </c>
    </row>
    <row r="1205" spans="1:6" x14ac:dyDescent="0.3">
      <c r="A1205" s="8" t="s">
        <v>1804</v>
      </c>
      <c r="B1205" s="8">
        <v>13.54</v>
      </c>
      <c r="C1205" s="8">
        <v>13.54</v>
      </c>
      <c r="D1205" s="8" t="s">
        <v>91</v>
      </c>
      <c r="E1205" s="8" t="s">
        <v>92</v>
      </c>
      <c r="F1205" s="9">
        <v>45994</v>
      </c>
    </row>
    <row r="1206" spans="1:6" x14ac:dyDescent="0.3">
      <c r="A1206" s="6" t="s">
        <v>1805</v>
      </c>
      <c r="B1206" s="6">
        <v>23.55</v>
      </c>
      <c r="C1206" s="6">
        <v>83.14</v>
      </c>
      <c r="D1206" s="6" t="s">
        <v>91</v>
      </c>
      <c r="E1206" s="6" t="s">
        <v>92</v>
      </c>
      <c r="F1206" s="7">
        <v>45993</v>
      </c>
    </row>
    <row r="1207" spans="1:6" x14ac:dyDescent="0.3">
      <c r="A1207" s="8" t="s">
        <v>1806</v>
      </c>
      <c r="B1207" s="8">
        <v>20.74</v>
      </c>
      <c r="C1207" s="8">
        <v>73.5</v>
      </c>
      <c r="D1207" s="8" t="s">
        <v>71</v>
      </c>
      <c r="E1207" s="8" t="s">
        <v>92</v>
      </c>
      <c r="F1207" s="9">
        <v>45994</v>
      </c>
    </row>
    <row r="1208" spans="1:6" x14ac:dyDescent="0.3">
      <c r="A1208" s="6" t="s">
        <v>1807</v>
      </c>
      <c r="B1208" s="6">
        <v>3.4</v>
      </c>
      <c r="C1208" s="6">
        <v>12</v>
      </c>
      <c r="D1208" s="6" t="s">
        <v>71</v>
      </c>
      <c r="E1208" s="6" t="s">
        <v>92</v>
      </c>
      <c r="F1208" s="7">
        <v>45994</v>
      </c>
    </row>
    <row r="1209" spans="1:6" x14ac:dyDescent="0.3">
      <c r="A1209" s="8" t="s">
        <v>1808</v>
      </c>
      <c r="B1209" s="8">
        <v>15.81</v>
      </c>
      <c r="C1209" s="8">
        <v>55.91</v>
      </c>
      <c r="D1209" s="8" t="s">
        <v>91</v>
      </c>
      <c r="E1209" s="8" t="s">
        <v>92</v>
      </c>
      <c r="F1209" s="9">
        <v>45993</v>
      </c>
    </row>
    <row r="1210" spans="1:6" x14ac:dyDescent="0.3">
      <c r="A1210" s="6" t="s">
        <v>1809</v>
      </c>
      <c r="B1210" s="6">
        <v>21.11</v>
      </c>
      <c r="C1210" s="6">
        <v>75</v>
      </c>
      <c r="D1210" s="6" t="s">
        <v>91</v>
      </c>
      <c r="E1210" s="6" t="s">
        <v>92</v>
      </c>
      <c r="F1210" s="7">
        <v>45993</v>
      </c>
    </row>
    <row r="1211" spans="1:6" x14ac:dyDescent="0.3">
      <c r="A1211" s="8" t="s">
        <v>1810</v>
      </c>
      <c r="B1211" s="8">
        <v>28.7</v>
      </c>
      <c r="C1211" s="8">
        <v>102</v>
      </c>
      <c r="D1211" s="8" t="s">
        <v>91</v>
      </c>
      <c r="E1211" s="8" t="s">
        <v>92</v>
      </c>
      <c r="F1211" s="9">
        <v>45993</v>
      </c>
    </row>
    <row r="1212" spans="1:6" x14ac:dyDescent="0.3">
      <c r="A1212" s="6" t="s">
        <v>1811</v>
      </c>
      <c r="B1212" s="6">
        <v>34.520000000000003</v>
      </c>
      <c r="C1212" s="6">
        <v>121.58</v>
      </c>
      <c r="D1212" s="6" t="s">
        <v>91</v>
      </c>
      <c r="E1212" s="6" t="s">
        <v>92</v>
      </c>
      <c r="F1212" s="7">
        <v>45993</v>
      </c>
    </row>
    <row r="1213" spans="1:6" x14ac:dyDescent="0.3">
      <c r="A1213" s="8" t="s">
        <v>1812</v>
      </c>
      <c r="B1213" s="8">
        <v>11.05</v>
      </c>
      <c r="C1213" s="8">
        <v>39</v>
      </c>
      <c r="D1213" s="8" t="s">
        <v>91</v>
      </c>
      <c r="E1213" s="8" t="s">
        <v>92</v>
      </c>
      <c r="F1213" s="9">
        <v>45994</v>
      </c>
    </row>
    <row r="1214" spans="1:6" x14ac:dyDescent="0.3">
      <c r="A1214" s="6" t="s">
        <v>1813</v>
      </c>
      <c r="B1214" s="6">
        <v>19.670000000000002</v>
      </c>
      <c r="C1214" s="6">
        <v>69.900000000000006</v>
      </c>
      <c r="D1214" s="6" t="s">
        <v>91</v>
      </c>
      <c r="E1214" s="6" t="s">
        <v>92</v>
      </c>
      <c r="F1214" s="7">
        <v>45993</v>
      </c>
    </row>
    <row r="1215" spans="1:6" x14ac:dyDescent="0.3">
      <c r="A1215" s="8" t="s">
        <v>1814</v>
      </c>
      <c r="B1215" s="8">
        <v>8.11</v>
      </c>
      <c r="C1215" s="8">
        <v>28.9</v>
      </c>
      <c r="D1215" s="8" t="s">
        <v>91</v>
      </c>
      <c r="E1215" s="8" t="s">
        <v>92</v>
      </c>
      <c r="F1215" s="9">
        <v>45993</v>
      </c>
    </row>
    <row r="1216" spans="1:6" x14ac:dyDescent="0.3">
      <c r="A1216" s="6" t="s">
        <v>1815</v>
      </c>
      <c r="B1216" s="6">
        <v>13.53</v>
      </c>
      <c r="C1216" s="6">
        <v>47.9</v>
      </c>
      <c r="D1216" s="6" t="s">
        <v>91</v>
      </c>
      <c r="E1216" s="6" t="s">
        <v>92</v>
      </c>
      <c r="F1216" s="7">
        <v>45994</v>
      </c>
    </row>
    <row r="1217" spans="1:6" x14ac:dyDescent="0.3">
      <c r="A1217" s="8" t="s">
        <v>1816</v>
      </c>
      <c r="B1217" s="8">
        <v>7.88</v>
      </c>
      <c r="C1217" s="8">
        <v>6.79</v>
      </c>
      <c r="D1217" s="8" t="s">
        <v>91</v>
      </c>
      <c r="E1217" s="8" t="s">
        <v>92</v>
      </c>
      <c r="F1217" s="9">
        <v>45994</v>
      </c>
    </row>
    <row r="1218" spans="1:6" x14ac:dyDescent="0.3">
      <c r="A1218" s="6" t="s">
        <v>1817</v>
      </c>
      <c r="B1218" s="6">
        <v>39.54</v>
      </c>
      <c r="C1218" s="6">
        <v>139</v>
      </c>
      <c r="D1218" s="6" t="s">
        <v>91</v>
      </c>
      <c r="E1218" s="6" t="s">
        <v>92</v>
      </c>
      <c r="F1218" s="7">
        <v>45993</v>
      </c>
    </row>
    <row r="1219" spans="1:6" x14ac:dyDescent="0.3">
      <c r="A1219" s="8" t="s">
        <v>1818</v>
      </c>
      <c r="B1219" s="8">
        <v>50.36</v>
      </c>
      <c r="C1219" s="8">
        <v>177</v>
      </c>
      <c r="D1219" s="8" t="s">
        <v>91</v>
      </c>
      <c r="E1219" s="8" t="s">
        <v>92</v>
      </c>
      <c r="F1219" s="9">
        <v>45993</v>
      </c>
    </row>
    <row r="1220" spans="1:6" x14ac:dyDescent="0.3">
      <c r="A1220" s="6" t="s">
        <v>1819</v>
      </c>
      <c r="B1220" s="6">
        <v>39.54</v>
      </c>
      <c r="C1220" s="6">
        <v>139</v>
      </c>
      <c r="D1220" s="6" t="s">
        <v>91</v>
      </c>
      <c r="E1220" s="6" t="s">
        <v>92</v>
      </c>
      <c r="F1220" s="7">
        <v>45993</v>
      </c>
    </row>
    <row r="1221" spans="1:6" x14ac:dyDescent="0.3">
      <c r="A1221" s="8" t="s">
        <v>1820</v>
      </c>
      <c r="B1221" s="8">
        <v>36.869999999999997</v>
      </c>
      <c r="C1221" s="8">
        <v>130</v>
      </c>
      <c r="D1221" s="8" t="s">
        <v>71</v>
      </c>
      <c r="E1221" s="8" t="s">
        <v>92</v>
      </c>
      <c r="F1221" s="9">
        <v>45994</v>
      </c>
    </row>
    <row r="1222" spans="1:6" x14ac:dyDescent="0.3">
      <c r="A1222" s="6" t="s">
        <v>1821</v>
      </c>
      <c r="B1222" s="6">
        <v>34.04</v>
      </c>
      <c r="C1222" s="6">
        <v>120</v>
      </c>
      <c r="D1222" s="6" t="s">
        <v>71</v>
      </c>
      <c r="E1222" s="6" t="s">
        <v>92</v>
      </c>
      <c r="F1222" s="7">
        <v>45994</v>
      </c>
    </row>
    <row r="1223" spans="1:6" x14ac:dyDescent="0.3">
      <c r="A1223" s="8" t="s">
        <v>1822</v>
      </c>
      <c r="B1223" s="8">
        <v>4.6500000000000004</v>
      </c>
      <c r="C1223" s="8">
        <v>16.399999999999999</v>
      </c>
      <c r="D1223" s="8" t="s">
        <v>71</v>
      </c>
      <c r="E1223" s="8" t="s">
        <v>92</v>
      </c>
      <c r="F1223" s="9">
        <v>45994</v>
      </c>
    </row>
    <row r="1224" spans="1:6" x14ac:dyDescent="0.3">
      <c r="A1224" s="6" t="s">
        <v>1823</v>
      </c>
      <c r="B1224" s="6">
        <v>157.30000000000001</v>
      </c>
      <c r="C1224" s="6">
        <v>554.34</v>
      </c>
      <c r="D1224" s="6" t="s">
        <v>91</v>
      </c>
      <c r="E1224" s="6" t="s">
        <v>92</v>
      </c>
      <c r="F1224" s="7">
        <v>45994</v>
      </c>
    </row>
    <row r="1225" spans="1:6" x14ac:dyDescent="0.3">
      <c r="A1225" s="8" t="s">
        <v>1824</v>
      </c>
      <c r="B1225" s="8">
        <v>9.75</v>
      </c>
      <c r="C1225" s="8">
        <v>9.75</v>
      </c>
      <c r="D1225" s="8" t="s">
        <v>91</v>
      </c>
      <c r="E1225" s="8" t="s">
        <v>92</v>
      </c>
      <c r="F1225" s="9">
        <v>45994</v>
      </c>
    </row>
    <row r="1226" spans="1:6" x14ac:dyDescent="0.3">
      <c r="A1226" s="6" t="s">
        <v>1825</v>
      </c>
      <c r="B1226" s="6">
        <v>13.88</v>
      </c>
      <c r="C1226" s="6">
        <v>48.9</v>
      </c>
      <c r="D1226" s="6" t="s">
        <v>93</v>
      </c>
      <c r="E1226" s="6" t="s">
        <v>92</v>
      </c>
      <c r="F1226" s="7">
        <v>45994</v>
      </c>
    </row>
    <row r="1227" spans="1:6" x14ac:dyDescent="0.3">
      <c r="A1227" s="8" t="s">
        <v>1826</v>
      </c>
      <c r="B1227" s="8">
        <v>226.51</v>
      </c>
      <c r="C1227" s="8">
        <v>805.44</v>
      </c>
      <c r="D1227" s="8" t="s">
        <v>93</v>
      </c>
      <c r="E1227" s="8" t="s">
        <v>92</v>
      </c>
      <c r="F1227" s="9">
        <v>45993</v>
      </c>
    </row>
    <row r="1228" spans="1:6" x14ac:dyDescent="0.3">
      <c r="A1228" s="6" t="s">
        <v>1827</v>
      </c>
      <c r="B1228" s="6">
        <v>39.369999999999997</v>
      </c>
      <c r="C1228" s="6">
        <v>140</v>
      </c>
      <c r="D1228" s="6" t="s">
        <v>71</v>
      </c>
      <c r="E1228" s="6" t="s">
        <v>92</v>
      </c>
      <c r="F1228" s="7">
        <v>45994</v>
      </c>
    </row>
    <row r="1229" spans="1:6" x14ac:dyDescent="0.3">
      <c r="A1229" s="8" t="s">
        <v>1828</v>
      </c>
      <c r="B1229" s="8">
        <v>11.22</v>
      </c>
      <c r="C1229" s="8">
        <v>11.22</v>
      </c>
      <c r="D1229" s="8" t="s">
        <v>91</v>
      </c>
      <c r="E1229" s="8" t="s">
        <v>92</v>
      </c>
      <c r="F1229" s="9">
        <v>45994</v>
      </c>
    </row>
    <row r="1230" spans="1:6" x14ac:dyDescent="0.3">
      <c r="A1230" s="6" t="s">
        <v>1829</v>
      </c>
      <c r="B1230" s="6">
        <v>42.03</v>
      </c>
      <c r="C1230" s="6">
        <v>150</v>
      </c>
      <c r="D1230" s="6" t="s">
        <v>71</v>
      </c>
      <c r="E1230" s="6" t="s">
        <v>92</v>
      </c>
      <c r="F1230" s="7">
        <v>45994</v>
      </c>
    </row>
    <row r="1231" spans="1:6" x14ac:dyDescent="0.3">
      <c r="A1231" s="8" t="s">
        <v>1830</v>
      </c>
      <c r="B1231" s="8">
        <v>5.81</v>
      </c>
      <c r="C1231" s="8">
        <v>5.81</v>
      </c>
      <c r="D1231" s="8" t="s">
        <v>91</v>
      </c>
      <c r="E1231" s="8" t="s">
        <v>92</v>
      </c>
      <c r="F1231" s="9">
        <v>45994</v>
      </c>
    </row>
    <row r="1232" spans="1:6" x14ac:dyDescent="0.3">
      <c r="A1232" s="6" t="s">
        <v>1831</v>
      </c>
      <c r="B1232" s="6">
        <v>33.54</v>
      </c>
      <c r="C1232" s="6">
        <v>120</v>
      </c>
      <c r="D1232" s="6" t="s">
        <v>71</v>
      </c>
      <c r="E1232" s="6" t="s">
        <v>92</v>
      </c>
      <c r="F1232" s="7">
        <v>45994</v>
      </c>
    </row>
    <row r="1233" spans="1:6" x14ac:dyDescent="0.3">
      <c r="A1233" s="8" t="s">
        <v>1832</v>
      </c>
      <c r="B1233" s="8">
        <v>39.130000000000003</v>
      </c>
      <c r="C1233" s="8">
        <v>140</v>
      </c>
      <c r="D1233" s="8" t="s">
        <v>71</v>
      </c>
      <c r="E1233" s="8" t="s">
        <v>92</v>
      </c>
      <c r="F1233" s="9">
        <v>45994</v>
      </c>
    </row>
    <row r="1234" spans="1:6" x14ac:dyDescent="0.3">
      <c r="A1234" s="6" t="s">
        <v>1833</v>
      </c>
      <c r="B1234" s="6">
        <v>55.6</v>
      </c>
      <c r="C1234" s="6">
        <v>199.7</v>
      </c>
      <c r="D1234" s="6" t="s">
        <v>93</v>
      </c>
      <c r="E1234" s="6" t="s">
        <v>92</v>
      </c>
      <c r="F1234" s="7">
        <v>45994</v>
      </c>
    </row>
    <row r="1235" spans="1:6" x14ac:dyDescent="0.3">
      <c r="A1235" s="8" t="s">
        <v>1834</v>
      </c>
      <c r="B1235" s="8">
        <v>10.65</v>
      </c>
      <c r="C1235" s="8">
        <v>38</v>
      </c>
      <c r="D1235" s="8" t="s">
        <v>71</v>
      </c>
      <c r="E1235" s="8" t="s">
        <v>92</v>
      </c>
      <c r="F1235" s="9">
        <v>45994</v>
      </c>
    </row>
    <row r="1236" spans="1:6" x14ac:dyDescent="0.3">
      <c r="A1236" s="6" t="s">
        <v>1835</v>
      </c>
      <c r="B1236" s="6">
        <v>7.94</v>
      </c>
      <c r="C1236" s="6">
        <v>28.2</v>
      </c>
      <c r="D1236" s="6" t="s">
        <v>71</v>
      </c>
      <c r="E1236" s="6" t="s">
        <v>92</v>
      </c>
      <c r="F1236" s="7">
        <v>45994</v>
      </c>
    </row>
    <row r="1237" spans="1:6" x14ac:dyDescent="0.3">
      <c r="A1237" s="8" t="s">
        <v>1836</v>
      </c>
      <c r="B1237" s="8">
        <v>27.33</v>
      </c>
      <c r="C1237" s="8">
        <v>96.9</v>
      </c>
      <c r="D1237" s="8" t="s">
        <v>93</v>
      </c>
      <c r="E1237" s="8" t="s">
        <v>92</v>
      </c>
      <c r="F1237" s="9">
        <v>45994</v>
      </c>
    </row>
    <row r="1238" spans="1:6" x14ac:dyDescent="0.3">
      <c r="A1238" s="6" t="s">
        <v>1837</v>
      </c>
      <c r="B1238" s="6">
        <v>2.71</v>
      </c>
      <c r="C1238" s="6">
        <v>9.6</v>
      </c>
      <c r="D1238" s="6" t="s">
        <v>93</v>
      </c>
      <c r="E1238" s="6" t="s">
        <v>92</v>
      </c>
      <c r="F1238" s="7">
        <v>45994</v>
      </c>
    </row>
    <row r="1239" spans="1:6" x14ac:dyDescent="0.3">
      <c r="A1239" s="8" t="s">
        <v>1838</v>
      </c>
      <c r="B1239" s="8">
        <v>33.76</v>
      </c>
      <c r="C1239" s="8">
        <v>120</v>
      </c>
      <c r="D1239" s="8" t="s">
        <v>71</v>
      </c>
      <c r="E1239" s="8" t="s">
        <v>92</v>
      </c>
      <c r="F1239" s="9">
        <v>45994</v>
      </c>
    </row>
    <row r="1240" spans="1:6" x14ac:dyDescent="0.3">
      <c r="A1240" s="6" t="s">
        <v>1839</v>
      </c>
      <c r="B1240" s="6">
        <v>11.22</v>
      </c>
      <c r="C1240" s="6">
        <v>40</v>
      </c>
      <c r="D1240" s="6" t="s">
        <v>71</v>
      </c>
      <c r="E1240" s="6" t="s">
        <v>92</v>
      </c>
      <c r="F1240" s="7">
        <v>45994</v>
      </c>
    </row>
    <row r="1241" spans="1:6" x14ac:dyDescent="0.3">
      <c r="A1241" s="8" t="s">
        <v>1840</v>
      </c>
      <c r="B1241" s="8">
        <v>15.99</v>
      </c>
      <c r="C1241" s="8">
        <v>57</v>
      </c>
      <c r="D1241" s="8" t="s">
        <v>93</v>
      </c>
      <c r="E1241" s="8" t="s">
        <v>92</v>
      </c>
      <c r="F1241" s="9">
        <v>45994</v>
      </c>
    </row>
    <row r="1242" spans="1:6" x14ac:dyDescent="0.3">
      <c r="A1242" s="6" t="s">
        <v>1841</v>
      </c>
      <c r="B1242" s="6">
        <v>33.64</v>
      </c>
      <c r="C1242" s="6">
        <v>120</v>
      </c>
      <c r="D1242" s="6" t="s">
        <v>71</v>
      </c>
      <c r="E1242" s="6" t="s">
        <v>92</v>
      </c>
      <c r="F1242" s="7">
        <v>45994</v>
      </c>
    </row>
    <row r="1243" spans="1:6" x14ac:dyDescent="0.3">
      <c r="A1243" s="8" t="s">
        <v>1842</v>
      </c>
      <c r="B1243" s="8">
        <v>16.82</v>
      </c>
      <c r="C1243" s="8">
        <v>60</v>
      </c>
      <c r="D1243" s="8" t="s">
        <v>71</v>
      </c>
      <c r="E1243" s="8" t="s">
        <v>92</v>
      </c>
      <c r="F1243" s="9">
        <v>45994</v>
      </c>
    </row>
    <row r="1244" spans="1:6" x14ac:dyDescent="0.3">
      <c r="A1244" s="6" t="s">
        <v>1843</v>
      </c>
      <c r="B1244" s="6">
        <v>4.74</v>
      </c>
      <c r="C1244" s="6">
        <v>4.74</v>
      </c>
      <c r="D1244" s="6" t="s">
        <v>93</v>
      </c>
      <c r="E1244" s="6" t="s">
        <v>92</v>
      </c>
      <c r="F1244" s="7">
        <v>45993</v>
      </c>
    </row>
    <row r="1245" spans="1:6" x14ac:dyDescent="0.3">
      <c r="A1245" s="8" t="s">
        <v>1844</v>
      </c>
      <c r="B1245" s="8">
        <v>106.15</v>
      </c>
      <c r="C1245" s="8">
        <v>378.7</v>
      </c>
      <c r="D1245" s="8" t="s">
        <v>93</v>
      </c>
      <c r="E1245" s="8" t="s">
        <v>92</v>
      </c>
      <c r="F1245" s="9">
        <v>45993</v>
      </c>
    </row>
    <row r="1246" spans="1:6" x14ac:dyDescent="0.3">
      <c r="A1246" s="6" t="s">
        <v>1845</v>
      </c>
      <c r="B1246" s="6">
        <v>39.42</v>
      </c>
      <c r="C1246" s="6">
        <v>140</v>
      </c>
      <c r="D1246" s="6" t="s">
        <v>71</v>
      </c>
      <c r="E1246" s="6" t="s">
        <v>92</v>
      </c>
      <c r="F1246" s="7">
        <v>45994</v>
      </c>
    </row>
    <row r="1247" spans="1:6" x14ac:dyDescent="0.3">
      <c r="A1247" s="8" t="s">
        <v>1846</v>
      </c>
      <c r="B1247" s="8">
        <v>33.79</v>
      </c>
      <c r="C1247" s="8">
        <v>120</v>
      </c>
      <c r="D1247" s="8" t="s">
        <v>71</v>
      </c>
      <c r="E1247" s="8" t="s">
        <v>92</v>
      </c>
      <c r="F1247" s="9">
        <v>45994</v>
      </c>
    </row>
    <row r="1248" spans="1:6" x14ac:dyDescent="0.3">
      <c r="A1248" s="6" t="s">
        <v>1847</v>
      </c>
      <c r="B1248" s="6">
        <v>36.67</v>
      </c>
      <c r="C1248" s="6">
        <v>130</v>
      </c>
      <c r="D1248" s="6" t="s">
        <v>71</v>
      </c>
      <c r="E1248" s="6" t="s">
        <v>92</v>
      </c>
      <c r="F1248" s="7">
        <v>45994</v>
      </c>
    </row>
    <row r="1249" spans="1:6" x14ac:dyDescent="0.3">
      <c r="A1249" s="8" t="s">
        <v>1848</v>
      </c>
      <c r="B1249" s="8">
        <v>22.52</v>
      </c>
      <c r="C1249" s="8">
        <v>80</v>
      </c>
      <c r="D1249" s="8" t="s">
        <v>71</v>
      </c>
      <c r="E1249" s="8" t="s">
        <v>92</v>
      </c>
      <c r="F1249" s="9">
        <v>45993</v>
      </c>
    </row>
    <row r="1250" spans="1:6" x14ac:dyDescent="0.3">
      <c r="A1250" s="6" t="s">
        <v>1849</v>
      </c>
      <c r="B1250" s="6">
        <v>36.6</v>
      </c>
      <c r="C1250" s="6">
        <v>130</v>
      </c>
      <c r="D1250" s="6" t="s">
        <v>71</v>
      </c>
      <c r="E1250" s="6" t="s">
        <v>92</v>
      </c>
      <c r="F1250" s="7">
        <v>45993</v>
      </c>
    </row>
    <row r="1251" spans="1:6" x14ac:dyDescent="0.3">
      <c r="A1251" s="8" t="s">
        <v>1850</v>
      </c>
      <c r="B1251" s="8">
        <v>36.6</v>
      </c>
      <c r="C1251" s="8">
        <v>130</v>
      </c>
      <c r="D1251" s="8" t="s">
        <v>71</v>
      </c>
      <c r="E1251" s="8" t="s">
        <v>92</v>
      </c>
      <c r="F1251" s="9">
        <v>45993</v>
      </c>
    </row>
    <row r="1252" spans="1:6" x14ac:dyDescent="0.3">
      <c r="A1252" s="6" t="s">
        <v>1851</v>
      </c>
      <c r="B1252" s="6">
        <v>13.81</v>
      </c>
      <c r="C1252" s="6">
        <v>48.9</v>
      </c>
      <c r="D1252" s="6" t="s">
        <v>93</v>
      </c>
      <c r="E1252" s="6" t="s">
        <v>92</v>
      </c>
      <c r="F1252" s="7">
        <v>45994</v>
      </c>
    </row>
    <row r="1253" spans="1:6" x14ac:dyDescent="0.3">
      <c r="A1253" s="8" t="s">
        <v>1852</v>
      </c>
      <c r="B1253" s="8">
        <v>219.24</v>
      </c>
      <c r="C1253" s="8">
        <v>793</v>
      </c>
      <c r="D1253" s="8" t="s">
        <v>71</v>
      </c>
      <c r="E1253" s="8" t="s">
        <v>92</v>
      </c>
      <c r="F1253" s="9">
        <v>45993</v>
      </c>
    </row>
    <row r="1254" spans="1:6" x14ac:dyDescent="0.3">
      <c r="A1254" s="6" t="s">
        <v>1853</v>
      </c>
      <c r="B1254" s="6">
        <v>219.96</v>
      </c>
      <c r="C1254" s="6">
        <v>795.6</v>
      </c>
      <c r="D1254" s="6" t="s">
        <v>71</v>
      </c>
      <c r="E1254" s="6" t="s">
        <v>92</v>
      </c>
      <c r="F1254" s="7">
        <v>45993</v>
      </c>
    </row>
    <row r="1255" spans="1:6" x14ac:dyDescent="0.3">
      <c r="A1255" s="8" t="s">
        <v>1854</v>
      </c>
      <c r="B1255" s="8">
        <v>218.27</v>
      </c>
      <c r="C1255" s="8">
        <v>789.5</v>
      </c>
      <c r="D1255" s="8" t="s">
        <v>71</v>
      </c>
      <c r="E1255" s="8" t="s">
        <v>92</v>
      </c>
      <c r="F1255" s="9">
        <v>45993</v>
      </c>
    </row>
    <row r="1256" spans="1:6" x14ac:dyDescent="0.3">
      <c r="A1256" s="6" t="s">
        <v>1855</v>
      </c>
      <c r="B1256" s="6">
        <v>4.67</v>
      </c>
      <c r="C1256" s="6">
        <v>4.67</v>
      </c>
      <c r="D1256" s="6" t="s">
        <v>93</v>
      </c>
      <c r="E1256" s="6" t="s">
        <v>92</v>
      </c>
      <c r="F1256" s="7">
        <v>45993</v>
      </c>
    </row>
    <row r="1257" spans="1:6" x14ac:dyDescent="0.3">
      <c r="A1257" s="8" t="s">
        <v>1856</v>
      </c>
      <c r="B1257" s="8">
        <v>32.72</v>
      </c>
      <c r="C1257" s="8">
        <v>118.7</v>
      </c>
      <c r="D1257" s="8" t="s">
        <v>91</v>
      </c>
      <c r="E1257" s="8" t="s">
        <v>92</v>
      </c>
      <c r="F1257" s="9">
        <v>45994</v>
      </c>
    </row>
    <row r="1258" spans="1:6" x14ac:dyDescent="0.3">
      <c r="A1258" s="6" t="s">
        <v>1857</v>
      </c>
      <c r="B1258" s="6">
        <v>4.5999999999999996</v>
      </c>
      <c r="C1258" s="6">
        <v>16.899999999999999</v>
      </c>
      <c r="D1258" s="6" t="s">
        <v>91</v>
      </c>
      <c r="E1258" s="6" t="s">
        <v>92</v>
      </c>
      <c r="F1258" s="7">
        <v>45994</v>
      </c>
    </row>
    <row r="1259" spans="1:6" x14ac:dyDescent="0.3">
      <c r="A1259" s="6" t="s">
        <v>1859</v>
      </c>
      <c r="B1259" s="6">
        <v>6.19</v>
      </c>
      <c r="C1259" s="6">
        <v>20.8</v>
      </c>
      <c r="D1259" s="6">
        <v>56</v>
      </c>
      <c r="E1259" s="6" t="s">
        <v>1858</v>
      </c>
      <c r="F1259" s="7">
        <v>45995</v>
      </c>
    </row>
    <row r="1260" spans="1:6" x14ac:dyDescent="0.3">
      <c r="A1260" s="8" t="s">
        <v>1860</v>
      </c>
      <c r="B1260" s="8">
        <v>31.73</v>
      </c>
      <c r="C1260" s="8">
        <v>106.7</v>
      </c>
      <c r="D1260" s="8">
        <v>56</v>
      </c>
      <c r="E1260" s="8" t="s">
        <v>1858</v>
      </c>
      <c r="F1260" s="9">
        <v>45995</v>
      </c>
    </row>
    <row r="1261" spans="1:6" x14ac:dyDescent="0.3">
      <c r="A1261" s="6" t="s">
        <v>1861</v>
      </c>
      <c r="B1261" s="6">
        <v>40.659999999999997</v>
      </c>
      <c r="C1261" s="6">
        <v>150</v>
      </c>
      <c r="D1261" s="6">
        <v>1</v>
      </c>
      <c r="E1261" s="6" t="s">
        <v>1858</v>
      </c>
      <c r="F1261" s="7">
        <v>45995</v>
      </c>
    </row>
    <row r="1262" spans="1:6" x14ac:dyDescent="0.3">
      <c r="A1262" s="8" t="s">
        <v>1862</v>
      </c>
      <c r="B1262" s="8">
        <v>40.659999999999997</v>
      </c>
      <c r="C1262" s="8">
        <v>150</v>
      </c>
      <c r="D1262" s="8">
        <v>1</v>
      </c>
      <c r="E1262" s="8" t="s">
        <v>1858</v>
      </c>
      <c r="F1262" s="9">
        <v>45995</v>
      </c>
    </row>
    <row r="1263" spans="1:6" x14ac:dyDescent="0.3">
      <c r="A1263" s="6" t="s">
        <v>1863</v>
      </c>
      <c r="B1263" s="6">
        <v>40.659999999999997</v>
      </c>
      <c r="C1263" s="6">
        <v>150</v>
      </c>
      <c r="D1263" s="6">
        <v>1</v>
      </c>
      <c r="E1263" s="6" t="s">
        <v>1858</v>
      </c>
      <c r="F1263" s="7">
        <v>45995</v>
      </c>
    </row>
    <row r="1264" spans="1:6" x14ac:dyDescent="0.3">
      <c r="A1264" s="8" t="s">
        <v>1864</v>
      </c>
      <c r="B1264" s="8">
        <v>18.55</v>
      </c>
      <c r="C1264" s="8">
        <v>18.55</v>
      </c>
      <c r="D1264" s="8">
        <v>6</v>
      </c>
      <c r="E1264" s="8" t="s">
        <v>1858</v>
      </c>
      <c r="F1264" s="9">
        <v>45995</v>
      </c>
    </row>
    <row r="1265" spans="1:6" x14ac:dyDescent="0.3">
      <c r="A1265" s="6" t="s">
        <v>1865</v>
      </c>
      <c r="B1265" s="6">
        <v>18.55</v>
      </c>
      <c r="C1265" s="6">
        <v>18.55</v>
      </c>
      <c r="D1265" s="6">
        <v>6</v>
      </c>
      <c r="E1265" s="6" t="s">
        <v>1858</v>
      </c>
      <c r="F1265" s="7">
        <v>45995</v>
      </c>
    </row>
    <row r="1266" spans="1:6" x14ac:dyDescent="0.3">
      <c r="A1266" s="8" t="s">
        <v>1866</v>
      </c>
      <c r="B1266" s="8">
        <v>24.39</v>
      </c>
      <c r="C1266" s="8">
        <v>89.98</v>
      </c>
      <c r="D1266" s="8">
        <v>6</v>
      </c>
      <c r="E1266" s="8" t="s">
        <v>1858</v>
      </c>
      <c r="F1266" s="9">
        <v>45995</v>
      </c>
    </row>
    <row r="1267" spans="1:6" x14ac:dyDescent="0.3">
      <c r="A1267" s="6" t="s">
        <v>1867</v>
      </c>
      <c r="B1267" s="6">
        <v>2.98</v>
      </c>
      <c r="C1267" s="6">
        <v>11</v>
      </c>
      <c r="D1267" s="6">
        <v>6</v>
      </c>
      <c r="E1267" s="6" t="s">
        <v>1858</v>
      </c>
      <c r="F1267" s="7">
        <v>45995</v>
      </c>
    </row>
    <row r="1268" spans="1:6" x14ac:dyDescent="0.3">
      <c r="A1268" s="8" t="s">
        <v>1868</v>
      </c>
      <c r="B1268" s="8">
        <v>2.98</v>
      </c>
      <c r="C1268" s="8">
        <v>11</v>
      </c>
      <c r="D1268" s="8">
        <v>6</v>
      </c>
      <c r="E1268" s="8" t="s">
        <v>1858</v>
      </c>
      <c r="F1268" s="9">
        <v>45995</v>
      </c>
    </row>
    <row r="1269" spans="1:6" x14ac:dyDescent="0.3">
      <c r="A1269" s="6" t="s">
        <v>1869</v>
      </c>
      <c r="B1269" s="6">
        <v>2.98</v>
      </c>
      <c r="C1269" s="6">
        <v>11</v>
      </c>
      <c r="D1269" s="6">
        <v>6</v>
      </c>
      <c r="E1269" s="6" t="s">
        <v>1858</v>
      </c>
      <c r="F1269" s="7">
        <v>45995</v>
      </c>
    </row>
    <row r="1270" spans="1:6" x14ac:dyDescent="0.3">
      <c r="A1270" s="8" t="s">
        <v>1870</v>
      </c>
      <c r="B1270" s="8">
        <v>8.1300000000000008</v>
      </c>
      <c r="C1270" s="8">
        <v>30</v>
      </c>
      <c r="D1270" s="8">
        <v>6</v>
      </c>
      <c r="E1270" s="8" t="s">
        <v>1858</v>
      </c>
      <c r="F1270" s="9">
        <v>45995</v>
      </c>
    </row>
    <row r="1271" spans="1:6" x14ac:dyDescent="0.3">
      <c r="A1271" s="6" t="s">
        <v>1871</v>
      </c>
      <c r="B1271" s="6">
        <v>8.1300000000000008</v>
      </c>
      <c r="C1271" s="6">
        <v>30</v>
      </c>
      <c r="D1271" s="6">
        <v>6</v>
      </c>
      <c r="E1271" s="6" t="s">
        <v>1858</v>
      </c>
      <c r="F1271" s="7">
        <v>45995</v>
      </c>
    </row>
    <row r="1272" spans="1:6" x14ac:dyDescent="0.3">
      <c r="A1272" s="8" t="s">
        <v>1872</v>
      </c>
      <c r="B1272" s="8">
        <v>8.1300000000000008</v>
      </c>
      <c r="C1272" s="8">
        <v>30</v>
      </c>
      <c r="D1272" s="8">
        <v>6</v>
      </c>
      <c r="E1272" s="8" t="s">
        <v>1858</v>
      </c>
      <c r="F1272" s="9">
        <v>45995</v>
      </c>
    </row>
    <row r="1273" spans="1:6" x14ac:dyDescent="0.3">
      <c r="A1273" s="6" t="s">
        <v>1873</v>
      </c>
      <c r="B1273" s="6">
        <v>8.1300000000000008</v>
      </c>
      <c r="C1273" s="6">
        <v>30</v>
      </c>
      <c r="D1273" s="6">
        <v>6</v>
      </c>
      <c r="E1273" s="6" t="s">
        <v>1858</v>
      </c>
      <c r="F1273" s="7">
        <v>45995</v>
      </c>
    </row>
    <row r="1274" spans="1:6" x14ac:dyDescent="0.3">
      <c r="A1274" s="8" t="s">
        <v>1874</v>
      </c>
      <c r="B1274" s="8">
        <v>8.1300000000000008</v>
      </c>
      <c r="C1274" s="8">
        <v>30</v>
      </c>
      <c r="D1274" s="8">
        <v>6</v>
      </c>
      <c r="E1274" s="8" t="s">
        <v>1858</v>
      </c>
      <c r="F1274" s="9">
        <v>45995</v>
      </c>
    </row>
    <row r="1275" spans="1:6" x14ac:dyDescent="0.3">
      <c r="A1275" s="6" t="s">
        <v>1875</v>
      </c>
      <c r="B1275" s="6">
        <v>8.1300000000000008</v>
      </c>
      <c r="C1275" s="6">
        <v>30</v>
      </c>
      <c r="D1275" s="6">
        <v>6</v>
      </c>
      <c r="E1275" s="6" t="s">
        <v>1858</v>
      </c>
      <c r="F1275" s="7">
        <v>45995</v>
      </c>
    </row>
    <row r="1276" spans="1:6" x14ac:dyDescent="0.3">
      <c r="A1276" s="8" t="s">
        <v>1876</v>
      </c>
      <c r="B1276" s="8">
        <v>8.1300000000000008</v>
      </c>
      <c r="C1276" s="8">
        <v>30</v>
      </c>
      <c r="D1276" s="8">
        <v>6</v>
      </c>
      <c r="E1276" s="8" t="s">
        <v>1858</v>
      </c>
      <c r="F1276" s="9">
        <v>45995</v>
      </c>
    </row>
    <row r="1277" spans="1:6" x14ac:dyDescent="0.3">
      <c r="A1277" s="6" t="s">
        <v>1877</v>
      </c>
      <c r="B1277" s="6">
        <v>8.1300000000000008</v>
      </c>
      <c r="C1277" s="6">
        <v>30</v>
      </c>
      <c r="D1277" s="6">
        <v>6</v>
      </c>
      <c r="E1277" s="6" t="s">
        <v>1858</v>
      </c>
      <c r="F1277" s="7">
        <v>45995</v>
      </c>
    </row>
    <row r="1278" spans="1:6" x14ac:dyDescent="0.3">
      <c r="A1278" s="8" t="s">
        <v>1878</v>
      </c>
      <c r="B1278" s="8">
        <v>8.1300000000000008</v>
      </c>
      <c r="C1278" s="8">
        <v>30</v>
      </c>
      <c r="D1278" s="8">
        <v>6</v>
      </c>
      <c r="E1278" s="8" t="s">
        <v>1858</v>
      </c>
      <c r="F1278" s="9">
        <v>45995</v>
      </c>
    </row>
    <row r="1279" spans="1:6" x14ac:dyDescent="0.3">
      <c r="A1279" s="6" t="s">
        <v>1879</v>
      </c>
      <c r="B1279" s="6">
        <v>8.1300000000000008</v>
      </c>
      <c r="C1279" s="6">
        <v>30</v>
      </c>
      <c r="D1279" s="6">
        <v>6</v>
      </c>
      <c r="E1279" s="6" t="s">
        <v>1858</v>
      </c>
      <c r="F1279" s="7">
        <v>45995</v>
      </c>
    </row>
    <row r="1280" spans="1:6" x14ac:dyDescent="0.3">
      <c r="A1280" s="8" t="s">
        <v>1880</v>
      </c>
      <c r="B1280" s="8">
        <v>1.71</v>
      </c>
      <c r="C1280" s="8">
        <v>6.3</v>
      </c>
      <c r="D1280" s="8">
        <v>6</v>
      </c>
      <c r="E1280" s="8" t="s">
        <v>1858</v>
      </c>
      <c r="F1280" s="9">
        <v>45995</v>
      </c>
    </row>
    <row r="1281" spans="1:6" x14ac:dyDescent="0.3">
      <c r="A1281" s="6" t="s">
        <v>1881</v>
      </c>
      <c r="B1281" s="6">
        <v>1.71</v>
      </c>
      <c r="C1281" s="6">
        <v>6.3</v>
      </c>
      <c r="D1281" s="6">
        <v>6</v>
      </c>
      <c r="E1281" s="6" t="s">
        <v>1858</v>
      </c>
      <c r="F1281" s="7">
        <v>45995</v>
      </c>
    </row>
    <row r="1282" spans="1:6" x14ac:dyDescent="0.3">
      <c r="A1282" s="8" t="s">
        <v>1882</v>
      </c>
      <c r="B1282" s="8">
        <v>2.2799999999999998</v>
      </c>
      <c r="C1282" s="8">
        <v>8.4</v>
      </c>
      <c r="D1282" s="8">
        <v>6</v>
      </c>
      <c r="E1282" s="8" t="s">
        <v>1858</v>
      </c>
      <c r="F1282" s="9">
        <v>45995</v>
      </c>
    </row>
    <row r="1283" spans="1:6" x14ac:dyDescent="0.3">
      <c r="A1283" s="6" t="s">
        <v>1883</v>
      </c>
      <c r="B1283" s="6">
        <v>2.2799999999999998</v>
      </c>
      <c r="C1283" s="6">
        <v>8.4</v>
      </c>
      <c r="D1283" s="6">
        <v>6</v>
      </c>
      <c r="E1283" s="6" t="s">
        <v>1858</v>
      </c>
      <c r="F1283" s="7">
        <v>45995</v>
      </c>
    </row>
    <row r="1284" spans="1:6" x14ac:dyDescent="0.3">
      <c r="A1284" s="8" t="s">
        <v>1884</v>
      </c>
      <c r="B1284" s="8">
        <v>1.71</v>
      </c>
      <c r="C1284" s="8">
        <v>6.3</v>
      </c>
      <c r="D1284" s="8">
        <v>6</v>
      </c>
      <c r="E1284" s="8" t="s">
        <v>1858</v>
      </c>
      <c r="F1284" s="9">
        <v>45995</v>
      </c>
    </row>
    <row r="1285" spans="1:6" x14ac:dyDescent="0.3">
      <c r="A1285" s="6" t="s">
        <v>1885</v>
      </c>
      <c r="B1285" s="6">
        <v>2.2799999999999998</v>
      </c>
      <c r="C1285" s="6">
        <v>8.4</v>
      </c>
      <c r="D1285" s="6">
        <v>6</v>
      </c>
      <c r="E1285" s="6" t="s">
        <v>1858</v>
      </c>
      <c r="F1285" s="7">
        <v>45995</v>
      </c>
    </row>
    <row r="1286" spans="1:6" x14ac:dyDescent="0.3">
      <c r="A1286" s="8" t="s">
        <v>1886</v>
      </c>
      <c r="B1286" s="8">
        <v>2.2799999999999998</v>
      </c>
      <c r="C1286" s="8">
        <v>8.4</v>
      </c>
      <c r="D1286" s="8">
        <v>6</v>
      </c>
      <c r="E1286" s="8" t="s">
        <v>1858</v>
      </c>
      <c r="F1286" s="9">
        <v>45995</v>
      </c>
    </row>
    <row r="1287" spans="1:6" x14ac:dyDescent="0.3">
      <c r="A1287" s="6" t="s">
        <v>1887</v>
      </c>
      <c r="B1287" s="6">
        <v>2.2799999999999998</v>
      </c>
      <c r="C1287" s="6">
        <v>8.4</v>
      </c>
      <c r="D1287" s="6">
        <v>6</v>
      </c>
      <c r="E1287" s="6" t="s">
        <v>1858</v>
      </c>
      <c r="F1287" s="7">
        <v>45995</v>
      </c>
    </row>
    <row r="1288" spans="1:6" x14ac:dyDescent="0.3">
      <c r="A1288" s="8" t="s">
        <v>1888</v>
      </c>
      <c r="B1288" s="8">
        <v>2.2799999999999998</v>
      </c>
      <c r="C1288" s="8">
        <v>8.4</v>
      </c>
      <c r="D1288" s="8">
        <v>6</v>
      </c>
      <c r="E1288" s="8" t="s">
        <v>1858</v>
      </c>
      <c r="F1288" s="9">
        <v>45995</v>
      </c>
    </row>
    <row r="1289" spans="1:6" x14ac:dyDescent="0.3">
      <c r="A1289" s="6" t="s">
        <v>1889</v>
      </c>
      <c r="B1289" s="6">
        <v>2.2799999999999998</v>
      </c>
      <c r="C1289" s="6">
        <v>8.4</v>
      </c>
      <c r="D1289" s="6">
        <v>6</v>
      </c>
      <c r="E1289" s="6" t="s">
        <v>1858</v>
      </c>
      <c r="F1289" s="7">
        <v>45995</v>
      </c>
    </row>
    <row r="1290" spans="1:6" x14ac:dyDescent="0.3">
      <c r="A1290" s="8" t="s">
        <v>1890</v>
      </c>
      <c r="B1290" s="8">
        <v>20.09</v>
      </c>
      <c r="C1290" s="8">
        <v>69</v>
      </c>
      <c r="D1290" s="8">
        <v>6</v>
      </c>
      <c r="E1290" s="8" t="s">
        <v>1858</v>
      </c>
      <c r="F1290" s="9">
        <v>45995</v>
      </c>
    </row>
    <row r="1291" spans="1:6" x14ac:dyDescent="0.3">
      <c r="A1291" s="6" t="s">
        <v>1891</v>
      </c>
      <c r="B1291" s="6">
        <v>326.8</v>
      </c>
      <c r="C1291" s="6">
        <v>326.8</v>
      </c>
      <c r="D1291" s="6">
        <v>6</v>
      </c>
      <c r="E1291" s="6" t="s">
        <v>1858</v>
      </c>
      <c r="F1291" s="7">
        <v>45995</v>
      </c>
    </row>
    <row r="1292" spans="1:6" x14ac:dyDescent="0.3">
      <c r="A1292" s="8" t="s">
        <v>1892</v>
      </c>
      <c r="B1292" s="8">
        <v>57.47</v>
      </c>
      <c r="C1292" s="8">
        <v>194.6</v>
      </c>
      <c r="D1292" s="8">
        <v>6</v>
      </c>
      <c r="E1292" s="8" t="s">
        <v>1858</v>
      </c>
      <c r="F1292" s="9">
        <v>45995</v>
      </c>
    </row>
    <row r="1293" spans="1:6" x14ac:dyDescent="0.3">
      <c r="A1293" s="6" t="s">
        <v>1893</v>
      </c>
      <c r="B1293" s="6">
        <v>3.68</v>
      </c>
      <c r="C1293" s="6">
        <v>12.84</v>
      </c>
      <c r="D1293" s="6">
        <v>6</v>
      </c>
      <c r="E1293" s="6" t="s">
        <v>1858</v>
      </c>
      <c r="F1293" s="7">
        <v>45995</v>
      </c>
    </row>
    <row r="1294" spans="1:6" x14ac:dyDescent="0.3">
      <c r="A1294" s="8" t="s">
        <v>1894</v>
      </c>
      <c r="B1294" s="8">
        <v>97.67</v>
      </c>
      <c r="C1294" s="8">
        <v>340.75</v>
      </c>
      <c r="D1294" s="8">
        <v>6</v>
      </c>
      <c r="E1294" s="8" t="s">
        <v>1858</v>
      </c>
      <c r="F1294" s="9">
        <v>45995</v>
      </c>
    </row>
    <row r="1295" spans="1:6" x14ac:dyDescent="0.3">
      <c r="A1295" s="6" t="s">
        <v>1895</v>
      </c>
      <c r="B1295" s="6">
        <v>18.989999999999998</v>
      </c>
      <c r="C1295" s="6">
        <v>64.59</v>
      </c>
      <c r="D1295" s="6">
        <v>6</v>
      </c>
      <c r="E1295" s="6" t="s">
        <v>1858</v>
      </c>
      <c r="F1295" s="7">
        <v>45995</v>
      </c>
    </row>
    <row r="1296" spans="1:6" x14ac:dyDescent="0.3">
      <c r="A1296" s="8" t="s">
        <v>1896</v>
      </c>
      <c r="B1296" s="8">
        <v>19.37</v>
      </c>
      <c r="C1296" s="8">
        <v>65.900000000000006</v>
      </c>
      <c r="D1296" s="8">
        <v>6</v>
      </c>
      <c r="E1296" s="8" t="s">
        <v>1858</v>
      </c>
      <c r="F1296" s="9">
        <v>45995</v>
      </c>
    </row>
    <row r="1297" spans="1:6" x14ac:dyDescent="0.3">
      <c r="A1297" s="6" t="s">
        <v>1897</v>
      </c>
      <c r="B1297" s="6">
        <v>20.56</v>
      </c>
      <c r="C1297" s="6">
        <v>69.95</v>
      </c>
      <c r="D1297" s="6">
        <v>6</v>
      </c>
      <c r="E1297" s="6" t="s">
        <v>1858</v>
      </c>
      <c r="F1297" s="7">
        <v>45995</v>
      </c>
    </row>
    <row r="1298" spans="1:6" x14ac:dyDescent="0.3">
      <c r="A1298" s="8" t="s">
        <v>1898</v>
      </c>
      <c r="B1298" s="8">
        <v>15.47</v>
      </c>
      <c r="C1298" s="8">
        <v>52.34</v>
      </c>
      <c r="D1298" s="8">
        <v>6</v>
      </c>
      <c r="E1298" s="8" t="s">
        <v>1858</v>
      </c>
      <c r="F1298" s="9">
        <v>45995</v>
      </c>
    </row>
    <row r="1299" spans="1:6" x14ac:dyDescent="0.3">
      <c r="A1299" s="6" t="s">
        <v>1899</v>
      </c>
      <c r="B1299" s="6">
        <v>21.14</v>
      </c>
      <c r="C1299" s="6">
        <v>71.540000000000006</v>
      </c>
      <c r="D1299" s="6">
        <v>6</v>
      </c>
      <c r="E1299" s="6" t="s">
        <v>1858</v>
      </c>
      <c r="F1299" s="7">
        <v>45995</v>
      </c>
    </row>
    <row r="1300" spans="1:6" x14ac:dyDescent="0.3">
      <c r="A1300" s="8" t="s">
        <v>1900</v>
      </c>
      <c r="B1300" s="8">
        <v>16.260000000000002</v>
      </c>
      <c r="C1300" s="8">
        <v>55.01</v>
      </c>
      <c r="D1300" s="8">
        <v>6</v>
      </c>
      <c r="E1300" s="8" t="s">
        <v>1858</v>
      </c>
      <c r="F1300" s="9">
        <v>45995</v>
      </c>
    </row>
    <row r="1301" spans="1:6" x14ac:dyDescent="0.3">
      <c r="A1301" s="6" t="s">
        <v>1901</v>
      </c>
      <c r="B1301" s="6">
        <v>14.15</v>
      </c>
      <c r="C1301" s="6">
        <v>47.61</v>
      </c>
      <c r="D1301" s="6">
        <v>6</v>
      </c>
      <c r="E1301" s="6" t="s">
        <v>1858</v>
      </c>
      <c r="F1301" s="7">
        <v>45995</v>
      </c>
    </row>
    <row r="1302" spans="1:6" x14ac:dyDescent="0.3">
      <c r="A1302" s="8" t="s">
        <v>1902</v>
      </c>
      <c r="B1302" s="8">
        <v>40.35</v>
      </c>
      <c r="C1302" s="8">
        <v>135.9</v>
      </c>
      <c r="D1302" s="8">
        <v>6</v>
      </c>
      <c r="E1302" s="8" t="s">
        <v>1858</v>
      </c>
      <c r="F1302" s="9">
        <v>45995</v>
      </c>
    </row>
    <row r="1303" spans="1:6" x14ac:dyDescent="0.3">
      <c r="A1303" s="6" t="s">
        <v>1903</v>
      </c>
      <c r="B1303" s="6">
        <v>19.23</v>
      </c>
      <c r="C1303" s="6">
        <v>64.7</v>
      </c>
      <c r="D1303" s="6">
        <v>6</v>
      </c>
      <c r="E1303" s="6" t="s">
        <v>1858</v>
      </c>
      <c r="F1303" s="7">
        <v>45995</v>
      </c>
    </row>
    <row r="1304" spans="1:6" x14ac:dyDescent="0.3">
      <c r="A1304" s="8" t="s">
        <v>1904</v>
      </c>
      <c r="B1304" s="8">
        <v>8.92</v>
      </c>
      <c r="C1304" s="8">
        <v>30</v>
      </c>
      <c r="D1304" s="8">
        <v>6</v>
      </c>
      <c r="E1304" s="8" t="s">
        <v>1858</v>
      </c>
      <c r="F1304" s="9">
        <v>45995</v>
      </c>
    </row>
    <row r="1305" spans="1:6" x14ac:dyDescent="0.3">
      <c r="A1305" s="6" t="s">
        <v>1905</v>
      </c>
      <c r="B1305" s="6">
        <v>8.92</v>
      </c>
      <c r="C1305" s="6">
        <v>30</v>
      </c>
      <c r="D1305" s="6">
        <v>6</v>
      </c>
      <c r="E1305" s="6" t="s">
        <v>1858</v>
      </c>
      <c r="F1305" s="7">
        <v>45995</v>
      </c>
    </row>
    <row r="1306" spans="1:6" x14ac:dyDescent="0.3">
      <c r="A1306" s="8" t="s">
        <v>1906</v>
      </c>
      <c r="B1306" s="8">
        <v>13.91</v>
      </c>
      <c r="C1306" s="8">
        <v>46.8</v>
      </c>
      <c r="D1306" s="8">
        <v>6</v>
      </c>
      <c r="E1306" s="8" t="s">
        <v>1858</v>
      </c>
      <c r="F1306" s="9">
        <v>45995</v>
      </c>
    </row>
    <row r="1307" spans="1:6" x14ac:dyDescent="0.3">
      <c r="A1307" s="6" t="s">
        <v>1907</v>
      </c>
      <c r="B1307" s="6">
        <v>7.31</v>
      </c>
      <c r="C1307" s="6">
        <v>24.7</v>
      </c>
      <c r="D1307" s="6">
        <v>6</v>
      </c>
      <c r="E1307" s="6" t="s">
        <v>1858</v>
      </c>
      <c r="F1307" s="7">
        <v>45995</v>
      </c>
    </row>
    <row r="1308" spans="1:6" x14ac:dyDescent="0.3">
      <c r="A1308" s="8" t="s">
        <v>1908</v>
      </c>
      <c r="B1308" s="8">
        <v>40.24</v>
      </c>
      <c r="C1308" s="8">
        <v>136</v>
      </c>
      <c r="D1308" s="8">
        <v>6</v>
      </c>
      <c r="E1308" s="8" t="s">
        <v>1858</v>
      </c>
      <c r="F1308" s="9">
        <v>45995</v>
      </c>
    </row>
    <row r="1309" spans="1:6" x14ac:dyDescent="0.3">
      <c r="A1309" s="6" t="s">
        <v>1909</v>
      </c>
      <c r="B1309" s="6">
        <v>14.86</v>
      </c>
      <c r="C1309" s="6">
        <v>50</v>
      </c>
      <c r="D1309" s="6">
        <v>6</v>
      </c>
      <c r="E1309" s="6" t="s">
        <v>1858</v>
      </c>
      <c r="F1309" s="7">
        <v>45995</v>
      </c>
    </row>
    <row r="1310" spans="1:6" x14ac:dyDescent="0.3">
      <c r="A1310" s="8" t="s">
        <v>1910</v>
      </c>
      <c r="B1310" s="8">
        <v>18.59</v>
      </c>
      <c r="C1310" s="8">
        <v>62.53</v>
      </c>
      <c r="D1310" s="8">
        <v>6</v>
      </c>
      <c r="E1310" s="8" t="s">
        <v>1858</v>
      </c>
      <c r="F1310" s="9">
        <v>45995</v>
      </c>
    </row>
    <row r="1311" spans="1:6" x14ac:dyDescent="0.3">
      <c r="A1311" s="6" t="s">
        <v>1911</v>
      </c>
      <c r="B1311" s="6">
        <v>20.71</v>
      </c>
      <c r="C1311" s="6">
        <v>70</v>
      </c>
      <c r="D1311" s="6">
        <v>6</v>
      </c>
      <c r="E1311" s="6" t="s">
        <v>1858</v>
      </c>
      <c r="F1311" s="7">
        <v>45995</v>
      </c>
    </row>
    <row r="1312" spans="1:6" x14ac:dyDescent="0.3">
      <c r="A1312" s="8" t="s">
        <v>1912</v>
      </c>
      <c r="B1312" s="8">
        <v>14.36</v>
      </c>
      <c r="C1312" s="8">
        <v>48.3</v>
      </c>
      <c r="D1312" s="8">
        <v>6</v>
      </c>
      <c r="E1312" s="8" t="s">
        <v>1858</v>
      </c>
      <c r="F1312" s="9">
        <v>45995</v>
      </c>
    </row>
    <row r="1313" spans="1:6" x14ac:dyDescent="0.3">
      <c r="A1313" s="6" t="s">
        <v>1913</v>
      </c>
      <c r="B1313" s="6">
        <v>14.82</v>
      </c>
      <c r="C1313" s="6">
        <v>50</v>
      </c>
      <c r="D1313" s="6">
        <v>6</v>
      </c>
      <c r="E1313" s="6" t="s">
        <v>1858</v>
      </c>
      <c r="F1313" s="7">
        <v>45995</v>
      </c>
    </row>
    <row r="1314" spans="1:6" x14ac:dyDescent="0.3">
      <c r="A1314" s="8" t="s">
        <v>1914</v>
      </c>
      <c r="B1314" s="8">
        <v>16.66</v>
      </c>
      <c r="C1314" s="8">
        <v>59.59</v>
      </c>
      <c r="D1314" s="8">
        <v>6</v>
      </c>
      <c r="E1314" s="8" t="s">
        <v>1858</v>
      </c>
      <c r="F1314" s="9">
        <v>45995</v>
      </c>
    </row>
    <row r="1315" spans="1:6" x14ac:dyDescent="0.3">
      <c r="A1315" s="6" t="s">
        <v>1915</v>
      </c>
      <c r="B1315" s="6">
        <v>20.49</v>
      </c>
      <c r="C1315" s="6">
        <v>72.39</v>
      </c>
      <c r="D1315" s="6">
        <v>6</v>
      </c>
      <c r="E1315" s="6" t="s">
        <v>1858</v>
      </c>
      <c r="F1315" s="7">
        <v>45995</v>
      </c>
    </row>
    <row r="1316" spans="1:6" x14ac:dyDescent="0.3">
      <c r="A1316" s="8" t="s">
        <v>1916</v>
      </c>
      <c r="B1316" s="8">
        <v>16.739999999999998</v>
      </c>
      <c r="C1316" s="8">
        <v>56.3</v>
      </c>
      <c r="D1316" s="8">
        <v>6</v>
      </c>
      <c r="E1316" s="8" t="s">
        <v>1858</v>
      </c>
      <c r="F1316" s="9">
        <v>45995</v>
      </c>
    </row>
    <row r="1317" spans="1:6" x14ac:dyDescent="0.3">
      <c r="A1317" s="6" t="s">
        <v>1917</v>
      </c>
      <c r="B1317" s="6">
        <v>17.73</v>
      </c>
      <c r="C1317" s="6">
        <v>60</v>
      </c>
      <c r="D1317" s="6">
        <v>6</v>
      </c>
      <c r="E1317" s="6" t="s">
        <v>1858</v>
      </c>
      <c r="F1317" s="7">
        <v>45995</v>
      </c>
    </row>
    <row r="1318" spans="1:6" x14ac:dyDescent="0.3">
      <c r="A1318" s="8" t="s">
        <v>1918</v>
      </c>
      <c r="B1318" s="8">
        <v>18.87</v>
      </c>
      <c r="C1318" s="8">
        <v>66.92</v>
      </c>
      <c r="D1318" s="8">
        <v>6</v>
      </c>
      <c r="E1318" s="8" t="s">
        <v>1858</v>
      </c>
      <c r="F1318" s="9">
        <v>45995</v>
      </c>
    </row>
    <row r="1319" spans="1:6" x14ac:dyDescent="0.3">
      <c r="A1319" s="6" t="s">
        <v>1919</v>
      </c>
      <c r="B1319" s="6">
        <v>99.57</v>
      </c>
      <c r="C1319" s="6">
        <v>336</v>
      </c>
      <c r="D1319" s="6">
        <v>6</v>
      </c>
      <c r="E1319" s="6" t="s">
        <v>1858</v>
      </c>
      <c r="F1319" s="7">
        <v>45995</v>
      </c>
    </row>
    <row r="1320" spans="1:6" x14ac:dyDescent="0.3">
      <c r="A1320" s="8" t="s">
        <v>1920</v>
      </c>
      <c r="B1320" s="8">
        <v>17.809999999999999</v>
      </c>
      <c r="C1320" s="8">
        <v>60.34</v>
      </c>
      <c r="D1320" s="8">
        <v>6</v>
      </c>
      <c r="E1320" s="8" t="s">
        <v>1858</v>
      </c>
      <c r="F1320" s="9">
        <v>45995</v>
      </c>
    </row>
    <row r="1321" spans="1:6" x14ac:dyDescent="0.3">
      <c r="A1321" s="6" t="s">
        <v>1921</v>
      </c>
      <c r="B1321" s="6">
        <v>16.02</v>
      </c>
      <c r="C1321" s="6">
        <v>54.18</v>
      </c>
      <c r="D1321" s="6">
        <v>6</v>
      </c>
      <c r="E1321" s="6" t="s">
        <v>1858</v>
      </c>
      <c r="F1321" s="7">
        <v>45995</v>
      </c>
    </row>
    <row r="1322" spans="1:6" x14ac:dyDescent="0.3">
      <c r="A1322" s="8" t="s">
        <v>1922</v>
      </c>
      <c r="B1322" s="8">
        <v>112.49</v>
      </c>
      <c r="C1322" s="8">
        <v>378.41</v>
      </c>
      <c r="D1322" s="8">
        <v>6</v>
      </c>
      <c r="E1322" s="8" t="s">
        <v>1858</v>
      </c>
      <c r="F1322" s="9">
        <v>45995</v>
      </c>
    </row>
    <row r="1323" spans="1:6" x14ac:dyDescent="0.3">
      <c r="A1323" s="6" t="s">
        <v>1923</v>
      </c>
      <c r="B1323" s="6">
        <v>42.1</v>
      </c>
      <c r="C1323" s="6">
        <v>142</v>
      </c>
      <c r="D1323" s="6">
        <v>6</v>
      </c>
      <c r="E1323" s="6" t="s">
        <v>1858</v>
      </c>
      <c r="F1323" s="7">
        <v>45995</v>
      </c>
    </row>
    <row r="1324" spans="1:6" x14ac:dyDescent="0.3">
      <c r="A1324" s="8" t="s">
        <v>1924</v>
      </c>
      <c r="B1324" s="8">
        <v>16.829999999999998</v>
      </c>
      <c r="C1324" s="8">
        <v>57</v>
      </c>
      <c r="D1324" s="8">
        <v>6</v>
      </c>
      <c r="E1324" s="8" t="s">
        <v>1858</v>
      </c>
      <c r="F1324" s="9">
        <v>45995</v>
      </c>
    </row>
    <row r="1325" spans="1:6" x14ac:dyDescent="0.3">
      <c r="A1325" s="6" t="s">
        <v>1925</v>
      </c>
      <c r="B1325" s="6">
        <v>17.149999999999999</v>
      </c>
      <c r="C1325" s="6">
        <v>58</v>
      </c>
      <c r="D1325" s="6">
        <v>6</v>
      </c>
      <c r="E1325" s="6" t="s">
        <v>1858</v>
      </c>
      <c r="F1325" s="7">
        <v>45995</v>
      </c>
    </row>
    <row r="1326" spans="1:6" x14ac:dyDescent="0.3">
      <c r="A1326" s="8" t="s">
        <v>1926</v>
      </c>
      <c r="B1326" s="8">
        <v>17.66</v>
      </c>
      <c r="C1326" s="8">
        <v>60</v>
      </c>
      <c r="D1326" s="8">
        <v>6</v>
      </c>
      <c r="E1326" s="8" t="s">
        <v>1858</v>
      </c>
      <c r="F1326" s="9">
        <v>45995</v>
      </c>
    </row>
    <row r="1327" spans="1:6" x14ac:dyDescent="0.3">
      <c r="A1327" s="6" t="s">
        <v>1927</v>
      </c>
      <c r="B1327" s="6">
        <v>12.98</v>
      </c>
      <c r="C1327" s="6">
        <v>47.9</v>
      </c>
      <c r="D1327" s="6">
        <v>6</v>
      </c>
      <c r="E1327" s="6" t="s">
        <v>1858</v>
      </c>
      <c r="F1327" s="7">
        <v>45995</v>
      </c>
    </row>
    <row r="1328" spans="1:6" x14ac:dyDescent="0.3">
      <c r="A1328" s="8" t="s">
        <v>1928</v>
      </c>
      <c r="B1328" s="8">
        <v>65.45</v>
      </c>
      <c r="C1328" s="8">
        <v>241.45</v>
      </c>
      <c r="D1328" s="8">
        <v>6</v>
      </c>
      <c r="E1328" s="8" t="s">
        <v>1858</v>
      </c>
      <c r="F1328" s="9">
        <v>45995</v>
      </c>
    </row>
    <row r="1329" spans="1:6" x14ac:dyDescent="0.3">
      <c r="A1329" s="6" t="s">
        <v>1929</v>
      </c>
      <c r="B1329" s="6">
        <v>1.9</v>
      </c>
      <c r="C1329" s="6">
        <v>7</v>
      </c>
      <c r="D1329" s="6">
        <v>6</v>
      </c>
      <c r="E1329" s="6" t="s">
        <v>1858</v>
      </c>
      <c r="F1329" s="7">
        <v>45995</v>
      </c>
    </row>
    <row r="1330" spans="1:6" x14ac:dyDescent="0.3">
      <c r="A1330" s="8" t="s">
        <v>1930</v>
      </c>
      <c r="B1330" s="8">
        <v>1.79</v>
      </c>
      <c r="C1330" s="8">
        <v>6.6000000000000014</v>
      </c>
      <c r="D1330" s="8">
        <v>6</v>
      </c>
      <c r="E1330" s="8" t="s">
        <v>1858</v>
      </c>
      <c r="F1330" s="9">
        <v>45995</v>
      </c>
    </row>
    <row r="1331" spans="1:6" x14ac:dyDescent="0.3">
      <c r="A1331" s="6" t="s">
        <v>1931</v>
      </c>
      <c r="B1331" s="6">
        <v>1.79</v>
      </c>
      <c r="C1331" s="6">
        <v>6.6000000000000014</v>
      </c>
      <c r="D1331" s="6">
        <v>6</v>
      </c>
      <c r="E1331" s="6" t="s">
        <v>1858</v>
      </c>
      <c r="F1331" s="7">
        <v>45995</v>
      </c>
    </row>
    <row r="1332" spans="1:6" x14ac:dyDescent="0.3">
      <c r="A1332" s="8" t="s">
        <v>1932</v>
      </c>
      <c r="B1332" s="8">
        <v>65.45</v>
      </c>
      <c r="C1332" s="8">
        <v>241.45</v>
      </c>
      <c r="D1332" s="8">
        <v>6</v>
      </c>
      <c r="E1332" s="8" t="s">
        <v>1858</v>
      </c>
      <c r="F1332" s="9">
        <v>45995</v>
      </c>
    </row>
    <row r="1333" spans="1:6" x14ac:dyDescent="0.3">
      <c r="A1333" s="6" t="s">
        <v>1933</v>
      </c>
      <c r="B1333" s="6">
        <v>1.79</v>
      </c>
      <c r="C1333" s="6">
        <v>6.6000000000000014</v>
      </c>
      <c r="D1333" s="6">
        <v>6</v>
      </c>
      <c r="E1333" s="6" t="s">
        <v>1858</v>
      </c>
      <c r="F1333" s="7">
        <v>45995</v>
      </c>
    </row>
    <row r="1334" spans="1:6" x14ac:dyDescent="0.3">
      <c r="A1334" s="8" t="s">
        <v>1934</v>
      </c>
      <c r="B1334" s="8">
        <v>1.79</v>
      </c>
      <c r="C1334" s="8">
        <v>6.6000000000000014</v>
      </c>
      <c r="D1334" s="8">
        <v>6</v>
      </c>
      <c r="E1334" s="8" t="s">
        <v>1858</v>
      </c>
      <c r="F1334" s="9">
        <v>45995</v>
      </c>
    </row>
    <row r="1335" spans="1:6" x14ac:dyDescent="0.3">
      <c r="A1335" s="6" t="s">
        <v>1935</v>
      </c>
      <c r="B1335" s="6">
        <v>1.79</v>
      </c>
      <c r="C1335" s="6">
        <v>6.6000000000000014</v>
      </c>
      <c r="D1335" s="6">
        <v>6</v>
      </c>
      <c r="E1335" s="6" t="s">
        <v>1858</v>
      </c>
      <c r="F1335" s="7">
        <v>45995</v>
      </c>
    </row>
    <row r="1336" spans="1:6" x14ac:dyDescent="0.3">
      <c r="A1336" s="8" t="s">
        <v>1936</v>
      </c>
      <c r="B1336" s="8">
        <v>1.79</v>
      </c>
      <c r="C1336" s="8">
        <v>6.6000000000000014</v>
      </c>
      <c r="D1336" s="8">
        <v>6</v>
      </c>
      <c r="E1336" s="8" t="s">
        <v>1858</v>
      </c>
      <c r="F1336" s="9">
        <v>45995</v>
      </c>
    </row>
    <row r="1337" spans="1:6" x14ac:dyDescent="0.3">
      <c r="A1337" s="6" t="s">
        <v>1937</v>
      </c>
      <c r="B1337" s="6">
        <v>1.79</v>
      </c>
      <c r="C1337" s="6">
        <v>6.6000000000000014</v>
      </c>
      <c r="D1337" s="6">
        <v>6</v>
      </c>
      <c r="E1337" s="6" t="s">
        <v>1858</v>
      </c>
      <c r="F1337" s="7">
        <v>45995</v>
      </c>
    </row>
    <row r="1338" spans="1:6" x14ac:dyDescent="0.3">
      <c r="A1338" s="8" t="s">
        <v>1938</v>
      </c>
      <c r="B1338" s="8">
        <v>13.76</v>
      </c>
      <c r="C1338" s="8">
        <v>50.76</v>
      </c>
      <c r="D1338" s="8">
        <v>6</v>
      </c>
      <c r="E1338" s="8" t="s">
        <v>1858</v>
      </c>
      <c r="F1338" s="9">
        <v>45995</v>
      </c>
    </row>
    <row r="1339" spans="1:6" x14ac:dyDescent="0.3">
      <c r="A1339" s="6" t="s">
        <v>1939</v>
      </c>
      <c r="B1339" s="6">
        <v>2.85</v>
      </c>
      <c r="C1339" s="6">
        <v>10.5</v>
      </c>
      <c r="D1339" s="6">
        <v>6</v>
      </c>
      <c r="E1339" s="6" t="s">
        <v>1858</v>
      </c>
      <c r="F1339" s="7">
        <v>45995</v>
      </c>
    </row>
    <row r="1340" spans="1:6" x14ac:dyDescent="0.3">
      <c r="A1340" s="8" t="s">
        <v>1937</v>
      </c>
      <c r="B1340" s="8">
        <v>1.79</v>
      </c>
      <c r="C1340" s="8">
        <v>6.6000000000000014</v>
      </c>
      <c r="D1340" s="8">
        <v>6</v>
      </c>
      <c r="E1340" s="8" t="s">
        <v>1858</v>
      </c>
      <c r="F1340" s="9">
        <v>45995</v>
      </c>
    </row>
    <row r="1341" spans="1:6" x14ac:dyDescent="0.3">
      <c r="A1341" s="6" t="s">
        <v>1937</v>
      </c>
      <c r="B1341" s="6">
        <v>40.14</v>
      </c>
      <c r="C1341" s="6">
        <v>148.09</v>
      </c>
      <c r="D1341" s="6">
        <v>6</v>
      </c>
      <c r="E1341" s="6" t="s">
        <v>1858</v>
      </c>
      <c r="F1341" s="7">
        <v>45995</v>
      </c>
    </row>
    <row r="1342" spans="1:6" x14ac:dyDescent="0.3">
      <c r="A1342" s="8" t="s">
        <v>1940</v>
      </c>
      <c r="B1342" s="8">
        <v>1.79</v>
      </c>
      <c r="C1342" s="8">
        <v>6.6000000000000014</v>
      </c>
      <c r="D1342" s="8">
        <v>6</v>
      </c>
      <c r="E1342" s="8" t="s">
        <v>1858</v>
      </c>
      <c r="F1342" s="9">
        <v>45995</v>
      </c>
    </row>
    <row r="1343" spans="1:6" x14ac:dyDescent="0.3">
      <c r="A1343" s="6" t="s">
        <v>1941</v>
      </c>
      <c r="B1343" s="6">
        <v>81.319999999999993</v>
      </c>
      <c r="C1343" s="6">
        <v>300</v>
      </c>
      <c r="D1343" s="6">
        <v>1</v>
      </c>
      <c r="E1343" s="6" t="s">
        <v>1858</v>
      </c>
      <c r="F1343" s="7">
        <v>45995</v>
      </c>
    </row>
    <row r="1344" spans="1:6" x14ac:dyDescent="0.3">
      <c r="A1344" s="8" t="s">
        <v>1941</v>
      </c>
      <c r="B1344" s="8">
        <v>162.65</v>
      </c>
      <c r="C1344" s="8">
        <v>600</v>
      </c>
      <c r="D1344" s="8">
        <v>1</v>
      </c>
      <c r="E1344" s="8" t="s">
        <v>1858</v>
      </c>
      <c r="F1344" s="9">
        <v>45995</v>
      </c>
    </row>
    <row r="1345" spans="1:6" x14ac:dyDescent="0.3">
      <c r="A1345" s="6" t="s">
        <v>1941</v>
      </c>
      <c r="B1345" s="6">
        <v>230.14</v>
      </c>
      <c r="C1345" s="6">
        <v>849</v>
      </c>
      <c r="D1345" s="6">
        <v>1</v>
      </c>
      <c r="E1345" s="6" t="s">
        <v>1858</v>
      </c>
      <c r="F1345" s="7">
        <v>45995</v>
      </c>
    </row>
    <row r="1346" spans="1:6" x14ac:dyDescent="0.3">
      <c r="A1346" s="8" t="s">
        <v>1941</v>
      </c>
      <c r="B1346" s="8">
        <v>216.86</v>
      </c>
      <c r="C1346" s="8">
        <v>800</v>
      </c>
      <c r="D1346" s="8">
        <v>1</v>
      </c>
      <c r="E1346" s="8" t="s">
        <v>1858</v>
      </c>
      <c r="F1346" s="9">
        <v>45995</v>
      </c>
    </row>
    <row r="1347" spans="1:6" x14ac:dyDescent="0.3">
      <c r="A1347" s="6" t="s">
        <v>1941</v>
      </c>
      <c r="B1347" s="6">
        <v>447</v>
      </c>
      <c r="C1347" s="6">
        <v>1649</v>
      </c>
      <c r="D1347" s="6">
        <v>1</v>
      </c>
      <c r="E1347" s="6" t="s">
        <v>1858</v>
      </c>
      <c r="F1347" s="7">
        <v>45995</v>
      </c>
    </row>
    <row r="1348" spans="1:6" x14ac:dyDescent="0.3">
      <c r="A1348" s="8" t="s">
        <v>1942</v>
      </c>
      <c r="B1348" s="8">
        <v>3.8</v>
      </c>
      <c r="C1348" s="8">
        <v>14</v>
      </c>
      <c r="D1348" s="8">
        <v>6</v>
      </c>
      <c r="E1348" s="8" t="s">
        <v>1858</v>
      </c>
      <c r="F1348" s="9">
        <v>45995</v>
      </c>
    </row>
    <row r="1349" spans="1:6" x14ac:dyDescent="0.3">
      <c r="A1349" s="6" t="s">
        <v>1943</v>
      </c>
      <c r="B1349" s="6">
        <v>24.71</v>
      </c>
      <c r="C1349" s="6">
        <v>24.71</v>
      </c>
      <c r="D1349" s="6">
        <v>6</v>
      </c>
      <c r="E1349" s="6" t="s">
        <v>1858</v>
      </c>
      <c r="F1349" s="7">
        <v>45995</v>
      </c>
    </row>
    <row r="1350" spans="1:6" x14ac:dyDescent="0.3">
      <c r="A1350" s="8" t="s">
        <v>1944</v>
      </c>
      <c r="B1350" s="8">
        <v>21.69</v>
      </c>
      <c r="C1350" s="8">
        <v>80</v>
      </c>
      <c r="D1350" s="8">
        <v>56</v>
      </c>
      <c r="E1350" s="8" t="s">
        <v>1858</v>
      </c>
      <c r="F1350" s="9">
        <v>45995</v>
      </c>
    </row>
    <row r="1351" spans="1:6" x14ac:dyDescent="0.3">
      <c r="A1351" s="6" t="s">
        <v>1945</v>
      </c>
      <c r="B1351" s="6">
        <v>0.54</v>
      </c>
      <c r="C1351" s="6">
        <v>2</v>
      </c>
      <c r="D1351" s="6">
        <v>6</v>
      </c>
      <c r="E1351" s="6" t="s">
        <v>1858</v>
      </c>
      <c r="F1351" s="7">
        <v>45995</v>
      </c>
    </row>
    <row r="1352" spans="1:6" x14ac:dyDescent="0.3">
      <c r="A1352" s="8" t="s">
        <v>1946</v>
      </c>
      <c r="B1352" s="8">
        <v>142.41999999999999</v>
      </c>
      <c r="C1352" s="8">
        <v>480</v>
      </c>
      <c r="D1352" s="8">
        <v>56</v>
      </c>
      <c r="E1352" s="8" t="s">
        <v>1858</v>
      </c>
      <c r="F1352" s="9">
        <v>45996</v>
      </c>
    </row>
    <row r="1353" spans="1:6" x14ac:dyDescent="0.3">
      <c r="A1353" s="6" t="s">
        <v>1947</v>
      </c>
      <c r="B1353" s="6">
        <v>100.88</v>
      </c>
      <c r="C1353" s="6">
        <v>340</v>
      </c>
      <c r="D1353" s="6">
        <v>56</v>
      </c>
      <c r="E1353" s="6" t="s">
        <v>1858</v>
      </c>
      <c r="F1353" s="7">
        <v>45996</v>
      </c>
    </row>
    <row r="1354" spans="1:6" x14ac:dyDescent="0.3">
      <c r="A1354" s="8" t="s">
        <v>1948</v>
      </c>
      <c r="B1354" s="8">
        <v>52.22</v>
      </c>
      <c r="C1354" s="8">
        <v>176</v>
      </c>
      <c r="D1354" s="8">
        <v>56</v>
      </c>
      <c r="E1354" s="8" t="s">
        <v>1858</v>
      </c>
      <c r="F1354" s="9">
        <v>45996</v>
      </c>
    </row>
    <row r="1355" spans="1:6" x14ac:dyDescent="0.3">
      <c r="A1355" s="6" t="s">
        <v>1949</v>
      </c>
      <c r="B1355" s="6">
        <v>330.82</v>
      </c>
      <c r="C1355" s="6">
        <v>1115</v>
      </c>
      <c r="D1355" s="6">
        <v>56</v>
      </c>
      <c r="E1355" s="6" t="s">
        <v>1858</v>
      </c>
      <c r="F1355" s="7">
        <v>45996</v>
      </c>
    </row>
    <row r="1356" spans="1:6" x14ac:dyDescent="0.3">
      <c r="A1356" s="8" t="s">
        <v>1950</v>
      </c>
      <c r="B1356" s="8">
        <v>2787.04</v>
      </c>
      <c r="C1356" s="8">
        <v>2787.04</v>
      </c>
      <c r="D1356" s="8">
        <v>6</v>
      </c>
      <c r="E1356" s="8" t="s">
        <v>1858</v>
      </c>
      <c r="F1356" s="9">
        <v>45996</v>
      </c>
    </row>
    <row r="1357" spans="1:6" x14ac:dyDescent="0.3">
      <c r="A1357" s="6" t="s">
        <v>1951</v>
      </c>
      <c r="B1357" s="6">
        <v>172.26</v>
      </c>
      <c r="C1357" s="6">
        <v>172.26</v>
      </c>
      <c r="D1357" s="6">
        <v>6</v>
      </c>
      <c r="E1357" s="6" t="s">
        <v>1858</v>
      </c>
      <c r="F1357" s="7">
        <v>45996</v>
      </c>
    </row>
    <row r="1358" spans="1:6" x14ac:dyDescent="0.3">
      <c r="A1358" s="8" t="s">
        <v>1952</v>
      </c>
      <c r="B1358" s="8">
        <v>88.600000000000023</v>
      </c>
      <c r="C1358" s="8">
        <v>300</v>
      </c>
      <c r="D1358" s="8">
        <v>4</v>
      </c>
      <c r="E1358" s="8" t="s">
        <v>1858</v>
      </c>
      <c r="F1358" s="9">
        <v>45996</v>
      </c>
    </row>
    <row r="1359" spans="1:6" x14ac:dyDescent="0.3">
      <c r="A1359" s="6" t="s">
        <v>1953</v>
      </c>
      <c r="B1359" s="6">
        <v>88.600000000000023</v>
      </c>
      <c r="C1359" s="6">
        <v>300</v>
      </c>
      <c r="D1359" s="6">
        <v>4</v>
      </c>
      <c r="E1359" s="6" t="s">
        <v>1858</v>
      </c>
      <c r="F1359" s="7">
        <v>45996</v>
      </c>
    </row>
    <row r="1360" spans="1:6" x14ac:dyDescent="0.3">
      <c r="A1360" s="8" t="s">
        <v>1954</v>
      </c>
      <c r="B1360" s="8">
        <v>57.47</v>
      </c>
      <c r="C1360" s="8">
        <v>194.6</v>
      </c>
      <c r="D1360" s="8">
        <v>6</v>
      </c>
      <c r="E1360" s="8" t="s">
        <v>1858</v>
      </c>
      <c r="F1360" s="9">
        <v>45996</v>
      </c>
    </row>
    <row r="1361" spans="1:6" x14ac:dyDescent="0.3">
      <c r="A1361" s="6" t="s">
        <v>1955</v>
      </c>
      <c r="B1361" s="6">
        <v>88.600000000000023</v>
      </c>
      <c r="C1361" s="6">
        <v>300</v>
      </c>
      <c r="D1361" s="6">
        <v>4</v>
      </c>
      <c r="E1361" s="6" t="s">
        <v>1858</v>
      </c>
      <c r="F1361" s="7">
        <v>45996</v>
      </c>
    </row>
    <row r="1362" spans="1:6" x14ac:dyDescent="0.3">
      <c r="A1362" s="8" t="s">
        <v>1956</v>
      </c>
      <c r="B1362" s="8">
        <v>21.28</v>
      </c>
      <c r="C1362" s="8">
        <v>72</v>
      </c>
      <c r="D1362" s="8">
        <v>6</v>
      </c>
      <c r="E1362" s="8" t="s">
        <v>1858</v>
      </c>
      <c r="F1362" s="9">
        <v>45996</v>
      </c>
    </row>
    <row r="1363" spans="1:6" x14ac:dyDescent="0.3">
      <c r="A1363" s="6" t="s">
        <v>1957</v>
      </c>
      <c r="B1363" s="6">
        <v>79.489999999999995</v>
      </c>
      <c r="C1363" s="6">
        <v>269</v>
      </c>
      <c r="D1363" s="6">
        <v>6</v>
      </c>
      <c r="E1363" s="6" t="s">
        <v>1858</v>
      </c>
      <c r="F1363" s="7">
        <v>45996</v>
      </c>
    </row>
    <row r="1364" spans="1:6" x14ac:dyDescent="0.3">
      <c r="A1364" s="8" t="s">
        <v>1958</v>
      </c>
      <c r="B1364" s="8">
        <v>6.7</v>
      </c>
      <c r="C1364" s="8">
        <v>22.89</v>
      </c>
      <c r="D1364" s="8">
        <v>6</v>
      </c>
      <c r="E1364" s="8" t="s">
        <v>1858</v>
      </c>
      <c r="F1364" s="9">
        <v>45996</v>
      </c>
    </row>
    <row r="1365" spans="1:6" x14ac:dyDescent="0.3">
      <c r="A1365" s="6" t="s">
        <v>1959</v>
      </c>
      <c r="B1365" s="6">
        <v>52.89</v>
      </c>
      <c r="C1365" s="6">
        <v>179</v>
      </c>
      <c r="D1365" s="6">
        <v>6</v>
      </c>
      <c r="E1365" s="6" t="s">
        <v>1858</v>
      </c>
      <c r="F1365" s="7">
        <v>45996</v>
      </c>
    </row>
    <row r="1366" spans="1:6" x14ac:dyDescent="0.3">
      <c r="A1366" s="8" t="s">
        <v>1960</v>
      </c>
      <c r="B1366" s="8">
        <v>132.09</v>
      </c>
      <c r="C1366" s="8">
        <v>447</v>
      </c>
      <c r="D1366" s="8">
        <v>6</v>
      </c>
      <c r="E1366" s="8" t="s">
        <v>1858</v>
      </c>
      <c r="F1366" s="9">
        <v>45996</v>
      </c>
    </row>
    <row r="1367" spans="1:6" x14ac:dyDescent="0.3">
      <c r="A1367" s="6" t="s">
        <v>1961</v>
      </c>
      <c r="B1367" s="6">
        <v>139.62</v>
      </c>
      <c r="C1367" s="6">
        <v>472</v>
      </c>
      <c r="D1367" s="6">
        <v>6</v>
      </c>
      <c r="E1367" s="6" t="s">
        <v>1858</v>
      </c>
      <c r="F1367" s="7">
        <v>45996</v>
      </c>
    </row>
    <row r="1368" spans="1:6" x14ac:dyDescent="0.3">
      <c r="A1368" s="8" t="s">
        <v>1962</v>
      </c>
      <c r="B1368" s="8">
        <v>4.99</v>
      </c>
      <c r="C1368" s="8">
        <v>16.899999999999999</v>
      </c>
      <c r="D1368" s="8">
        <v>6</v>
      </c>
      <c r="E1368" s="8" t="s">
        <v>1858</v>
      </c>
      <c r="F1368" s="9">
        <v>45996</v>
      </c>
    </row>
    <row r="1369" spans="1:6" x14ac:dyDescent="0.3">
      <c r="A1369" s="6" t="s">
        <v>1963</v>
      </c>
      <c r="B1369" s="6">
        <v>591.44000000000005</v>
      </c>
      <c r="C1369" s="6">
        <v>2000</v>
      </c>
      <c r="D1369" s="6">
        <v>4</v>
      </c>
      <c r="E1369" s="6" t="s">
        <v>1858</v>
      </c>
      <c r="F1369" s="7">
        <v>45996</v>
      </c>
    </row>
    <row r="1370" spans="1:6" x14ac:dyDescent="0.3">
      <c r="A1370" s="8" t="s">
        <v>1964</v>
      </c>
      <c r="B1370" s="8">
        <v>591.44000000000005</v>
      </c>
      <c r="C1370" s="8">
        <v>2000</v>
      </c>
      <c r="D1370" s="8">
        <v>4</v>
      </c>
      <c r="E1370" s="8" t="s">
        <v>1858</v>
      </c>
      <c r="F1370" s="9">
        <v>45996</v>
      </c>
    </row>
    <row r="1371" spans="1:6" x14ac:dyDescent="0.3">
      <c r="A1371" s="6" t="s">
        <v>1965</v>
      </c>
      <c r="B1371" s="6">
        <v>465.73</v>
      </c>
      <c r="C1371" s="6">
        <v>1631.7</v>
      </c>
      <c r="D1371" s="6">
        <v>6</v>
      </c>
      <c r="E1371" s="6" t="s">
        <v>1858</v>
      </c>
      <c r="F1371" s="7">
        <v>45996</v>
      </c>
    </row>
    <row r="1372" spans="1:6" x14ac:dyDescent="0.3">
      <c r="A1372" s="8" t="s">
        <v>1966</v>
      </c>
      <c r="B1372" s="8">
        <v>134.72</v>
      </c>
      <c r="C1372" s="8">
        <v>472</v>
      </c>
      <c r="D1372" s="8">
        <v>6</v>
      </c>
      <c r="E1372" s="8" t="s">
        <v>1858</v>
      </c>
      <c r="F1372" s="9">
        <v>45996</v>
      </c>
    </row>
    <row r="1373" spans="1:6" x14ac:dyDescent="0.3">
      <c r="A1373" s="6" t="s">
        <v>1967</v>
      </c>
      <c r="B1373" s="6">
        <v>50.09</v>
      </c>
      <c r="C1373" s="6">
        <v>177</v>
      </c>
      <c r="D1373" s="6">
        <v>6</v>
      </c>
      <c r="E1373" s="6" t="s">
        <v>1858</v>
      </c>
      <c r="F1373" s="7">
        <v>45996</v>
      </c>
    </row>
    <row r="1374" spans="1:6" x14ac:dyDescent="0.3">
      <c r="A1374" s="8" t="s">
        <v>1968</v>
      </c>
      <c r="B1374" s="8">
        <v>60.45</v>
      </c>
      <c r="C1374" s="8">
        <v>204</v>
      </c>
      <c r="D1374" s="8">
        <v>6</v>
      </c>
      <c r="E1374" s="8" t="s">
        <v>1858</v>
      </c>
      <c r="F1374" s="9">
        <v>45996</v>
      </c>
    </row>
    <row r="1375" spans="1:6" x14ac:dyDescent="0.3">
      <c r="A1375" s="6" t="s">
        <v>1969</v>
      </c>
      <c r="B1375" s="6">
        <v>17.88</v>
      </c>
      <c r="C1375" s="6">
        <v>60.42</v>
      </c>
      <c r="D1375" s="6">
        <v>6</v>
      </c>
      <c r="E1375" s="6" t="s">
        <v>1858</v>
      </c>
      <c r="F1375" s="7">
        <v>45996</v>
      </c>
    </row>
    <row r="1376" spans="1:6" x14ac:dyDescent="0.3">
      <c r="A1376" s="8" t="s">
        <v>1970</v>
      </c>
      <c r="B1376" s="8">
        <v>28.87</v>
      </c>
      <c r="C1376" s="8">
        <v>102</v>
      </c>
      <c r="D1376" s="8">
        <v>6</v>
      </c>
      <c r="E1376" s="8" t="s">
        <v>1858</v>
      </c>
      <c r="F1376" s="9">
        <v>45996</v>
      </c>
    </row>
    <row r="1377" spans="1:6" x14ac:dyDescent="0.3">
      <c r="A1377" s="6" t="s">
        <v>1971</v>
      </c>
      <c r="B1377" s="6">
        <v>15.54</v>
      </c>
      <c r="C1377" s="6">
        <v>53.37</v>
      </c>
      <c r="D1377" s="6">
        <v>6</v>
      </c>
      <c r="E1377" s="6" t="s">
        <v>1858</v>
      </c>
      <c r="F1377" s="7">
        <v>45996</v>
      </c>
    </row>
    <row r="1378" spans="1:6" x14ac:dyDescent="0.3">
      <c r="A1378" s="8" t="s">
        <v>1972</v>
      </c>
      <c r="B1378" s="8">
        <v>23.9</v>
      </c>
      <c r="C1378" s="8">
        <v>82.62</v>
      </c>
      <c r="D1378" s="8">
        <v>6</v>
      </c>
      <c r="E1378" s="8" t="s">
        <v>1858</v>
      </c>
      <c r="F1378" s="9">
        <v>45996</v>
      </c>
    </row>
    <row r="1379" spans="1:6" x14ac:dyDescent="0.3">
      <c r="A1379" s="6" t="s">
        <v>1973</v>
      </c>
      <c r="B1379" s="6">
        <v>5.03</v>
      </c>
      <c r="C1379" s="6">
        <v>16.899999999999999</v>
      </c>
      <c r="D1379" s="6">
        <v>6</v>
      </c>
      <c r="E1379" s="6" t="s">
        <v>1858</v>
      </c>
      <c r="F1379" s="7">
        <v>45996</v>
      </c>
    </row>
    <row r="1380" spans="1:6" x14ac:dyDescent="0.3">
      <c r="A1380" s="8" t="s">
        <v>1974</v>
      </c>
      <c r="B1380" s="8">
        <v>24.58</v>
      </c>
      <c r="C1380" s="8">
        <v>85.77</v>
      </c>
      <c r="D1380" s="8">
        <v>6</v>
      </c>
      <c r="E1380" s="8" t="s">
        <v>1858</v>
      </c>
      <c r="F1380" s="9">
        <v>45996</v>
      </c>
    </row>
    <row r="1381" spans="1:6" x14ac:dyDescent="0.3">
      <c r="A1381" s="6" t="s">
        <v>1975</v>
      </c>
      <c r="B1381" s="6">
        <v>21.56</v>
      </c>
      <c r="C1381" s="6">
        <v>75.87</v>
      </c>
      <c r="D1381" s="6">
        <v>6</v>
      </c>
      <c r="E1381" s="6" t="s">
        <v>1858</v>
      </c>
      <c r="F1381" s="7">
        <v>45996</v>
      </c>
    </row>
    <row r="1382" spans="1:6" x14ac:dyDescent="0.3">
      <c r="A1382" s="8" t="s">
        <v>1976</v>
      </c>
      <c r="B1382" s="8">
        <v>21.87</v>
      </c>
      <c r="C1382" s="8">
        <v>75.87</v>
      </c>
      <c r="D1382" s="8">
        <v>6</v>
      </c>
      <c r="E1382" s="8" t="s">
        <v>1858</v>
      </c>
      <c r="F1382" s="9">
        <v>45996</v>
      </c>
    </row>
    <row r="1383" spans="1:6" x14ac:dyDescent="0.3">
      <c r="A1383" s="6" t="s">
        <v>1977</v>
      </c>
      <c r="B1383" s="6">
        <v>32.549999999999997</v>
      </c>
      <c r="C1383" s="6">
        <v>111.6</v>
      </c>
      <c r="D1383" s="6">
        <v>6</v>
      </c>
      <c r="E1383" s="6" t="s">
        <v>1858</v>
      </c>
      <c r="F1383" s="7">
        <v>45996</v>
      </c>
    </row>
    <row r="1384" spans="1:6" x14ac:dyDescent="0.3">
      <c r="A1384" s="8" t="s">
        <v>1978</v>
      </c>
      <c r="B1384" s="8">
        <v>29.37</v>
      </c>
      <c r="C1384" s="8">
        <v>100.7</v>
      </c>
      <c r="D1384" s="8">
        <v>6</v>
      </c>
      <c r="E1384" s="8" t="s">
        <v>1858</v>
      </c>
      <c r="F1384" s="9">
        <v>45996</v>
      </c>
    </row>
    <row r="1385" spans="1:6" x14ac:dyDescent="0.3">
      <c r="A1385" s="6" t="s">
        <v>1979</v>
      </c>
      <c r="B1385" s="6">
        <v>32.65</v>
      </c>
      <c r="C1385" s="6">
        <v>111.6</v>
      </c>
      <c r="D1385" s="6">
        <v>6</v>
      </c>
      <c r="E1385" s="6" t="s">
        <v>1858</v>
      </c>
      <c r="F1385" s="7">
        <v>45996</v>
      </c>
    </row>
    <row r="1386" spans="1:6" x14ac:dyDescent="0.3">
      <c r="A1386" s="8" t="s">
        <v>1980</v>
      </c>
      <c r="B1386" s="8">
        <v>40.35</v>
      </c>
      <c r="C1386" s="8">
        <v>135.9</v>
      </c>
      <c r="D1386" s="8">
        <v>6</v>
      </c>
      <c r="E1386" s="8" t="s">
        <v>1858</v>
      </c>
      <c r="F1386" s="9">
        <v>45996</v>
      </c>
    </row>
    <row r="1387" spans="1:6" x14ac:dyDescent="0.3">
      <c r="A1387" s="6" t="s">
        <v>1981</v>
      </c>
      <c r="B1387" s="6">
        <v>8.8800000000000008</v>
      </c>
      <c r="C1387" s="6">
        <v>30</v>
      </c>
      <c r="D1387" s="6">
        <v>6</v>
      </c>
      <c r="E1387" s="6" t="s">
        <v>1858</v>
      </c>
      <c r="F1387" s="7">
        <v>45996</v>
      </c>
    </row>
    <row r="1388" spans="1:6" x14ac:dyDescent="0.3">
      <c r="A1388" s="8" t="s">
        <v>1982</v>
      </c>
      <c r="B1388" s="8">
        <v>8.8800000000000008</v>
      </c>
      <c r="C1388" s="8">
        <v>30</v>
      </c>
      <c r="D1388" s="8">
        <v>6</v>
      </c>
      <c r="E1388" s="8" t="s">
        <v>1858</v>
      </c>
      <c r="F1388" s="9">
        <v>45996</v>
      </c>
    </row>
    <row r="1389" spans="1:6" x14ac:dyDescent="0.3">
      <c r="A1389" s="6" t="s">
        <v>1983</v>
      </c>
      <c r="B1389" s="6">
        <v>40.35</v>
      </c>
      <c r="C1389" s="6">
        <v>135.9</v>
      </c>
      <c r="D1389" s="6">
        <v>6</v>
      </c>
      <c r="E1389" s="6" t="s">
        <v>1858</v>
      </c>
      <c r="F1389" s="7">
        <v>45996</v>
      </c>
    </row>
    <row r="1390" spans="1:6" x14ac:dyDescent="0.3">
      <c r="A1390" s="8" t="s">
        <v>1984</v>
      </c>
      <c r="B1390" s="8">
        <v>40.4</v>
      </c>
      <c r="C1390" s="8">
        <v>135.9</v>
      </c>
      <c r="D1390" s="8">
        <v>6</v>
      </c>
      <c r="E1390" s="8" t="s">
        <v>1858</v>
      </c>
      <c r="F1390" s="9">
        <v>45996</v>
      </c>
    </row>
    <row r="1391" spans="1:6" x14ac:dyDescent="0.3">
      <c r="A1391" s="6" t="s">
        <v>1985</v>
      </c>
      <c r="B1391" s="6">
        <v>11.02</v>
      </c>
      <c r="C1391" s="6">
        <v>37.43</v>
      </c>
      <c r="D1391" s="6">
        <v>6</v>
      </c>
      <c r="E1391" s="6" t="s">
        <v>1858</v>
      </c>
      <c r="F1391" s="7">
        <v>45996</v>
      </c>
    </row>
    <row r="1392" spans="1:6" x14ac:dyDescent="0.3">
      <c r="A1392" s="8" t="s">
        <v>1986</v>
      </c>
      <c r="B1392" s="8">
        <v>13.25</v>
      </c>
      <c r="C1392" s="8">
        <v>45</v>
      </c>
      <c r="D1392" s="8">
        <v>6</v>
      </c>
      <c r="E1392" s="8" t="s">
        <v>1858</v>
      </c>
      <c r="F1392" s="9">
        <v>45996</v>
      </c>
    </row>
    <row r="1393" spans="1:6" x14ac:dyDescent="0.3">
      <c r="A1393" s="6" t="s">
        <v>1987</v>
      </c>
      <c r="B1393" s="6">
        <v>5.18</v>
      </c>
      <c r="C1393" s="6">
        <v>17.52</v>
      </c>
      <c r="D1393" s="6">
        <v>6</v>
      </c>
      <c r="E1393" s="6" t="s">
        <v>1858</v>
      </c>
      <c r="F1393" s="7">
        <v>45996</v>
      </c>
    </row>
    <row r="1394" spans="1:6" x14ac:dyDescent="0.3">
      <c r="A1394" s="8" t="s">
        <v>1988</v>
      </c>
      <c r="B1394" s="8">
        <v>99.91</v>
      </c>
      <c r="C1394" s="8">
        <v>99.91</v>
      </c>
      <c r="D1394" s="8">
        <v>6</v>
      </c>
      <c r="E1394" s="8" t="s">
        <v>1858</v>
      </c>
      <c r="F1394" s="9">
        <v>45996</v>
      </c>
    </row>
    <row r="1395" spans="1:6" x14ac:dyDescent="0.3">
      <c r="A1395" s="6" t="s">
        <v>1989</v>
      </c>
      <c r="B1395" s="6">
        <v>44.54</v>
      </c>
      <c r="C1395" s="6">
        <v>149.9</v>
      </c>
      <c r="D1395" s="6">
        <v>3</v>
      </c>
      <c r="E1395" s="6" t="s">
        <v>1858</v>
      </c>
      <c r="F1395" s="7">
        <v>45996</v>
      </c>
    </row>
    <row r="1396" spans="1:6" x14ac:dyDescent="0.3">
      <c r="A1396" s="8" t="s">
        <v>1990</v>
      </c>
      <c r="B1396" s="8">
        <v>33.880000000000003</v>
      </c>
      <c r="C1396" s="8">
        <v>114.5</v>
      </c>
      <c r="D1396" s="8">
        <v>6</v>
      </c>
      <c r="E1396" s="8" t="s">
        <v>1858</v>
      </c>
      <c r="F1396" s="9">
        <v>45996</v>
      </c>
    </row>
    <row r="1397" spans="1:6" x14ac:dyDescent="0.3">
      <c r="A1397" s="6" t="s">
        <v>1991</v>
      </c>
      <c r="B1397" s="6">
        <v>8.120000000000001</v>
      </c>
      <c r="C1397" s="6">
        <v>27.4</v>
      </c>
      <c r="D1397" s="6">
        <v>6</v>
      </c>
      <c r="E1397" s="6" t="s">
        <v>1858</v>
      </c>
      <c r="F1397" s="7">
        <v>45996</v>
      </c>
    </row>
    <row r="1398" spans="1:6" x14ac:dyDescent="0.3">
      <c r="A1398" s="8" t="s">
        <v>1992</v>
      </c>
      <c r="B1398" s="8">
        <v>6.83</v>
      </c>
      <c r="C1398" s="8">
        <v>25.18</v>
      </c>
      <c r="D1398" s="8">
        <v>6</v>
      </c>
      <c r="E1398" s="8" t="s">
        <v>1858</v>
      </c>
      <c r="F1398" s="9">
        <v>45996</v>
      </c>
    </row>
    <row r="1399" spans="1:6" x14ac:dyDescent="0.3">
      <c r="A1399" s="6" t="s">
        <v>1993</v>
      </c>
      <c r="B1399" s="6">
        <v>320.76</v>
      </c>
      <c r="C1399" s="6">
        <v>320.76</v>
      </c>
      <c r="D1399" s="6">
        <v>6</v>
      </c>
      <c r="E1399" s="6" t="s">
        <v>1858</v>
      </c>
      <c r="F1399" s="7">
        <v>45996</v>
      </c>
    </row>
    <row r="1400" spans="1:6" x14ac:dyDescent="0.3">
      <c r="A1400" s="8" t="s">
        <v>1994</v>
      </c>
      <c r="B1400" s="8">
        <v>8.5400000000000009</v>
      </c>
      <c r="C1400" s="8">
        <v>31.5</v>
      </c>
      <c r="D1400" s="8">
        <v>6</v>
      </c>
      <c r="E1400" s="8" t="s">
        <v>1858</v>
      </c>
      <c r="F1400" s="9">
        <v>45996</v>
      </c>
    </row>
    <row r="1401" spans="1:6" x14ac:dyDescent="0.3">
      <c r="A1401" s="6" t="s">
        <v>1995</v>
      </c>
      <c r="B1401" s="6">
        <v>8.08</v>
      </c>
      <c r="C1401" s="6">
        <v>29.8</v>
      </c>
      <c r="D1401" s="6">
        <v>6</v>
      </c>
      <c r="E1401" s="6" t="s">
        <v>1858</v>
      </c>
      <c r="F1401" s="7">
        <v>45996</v>
      </c>
    </row>
    <row r="1402" spans="1:6" x14ac:dyDescent="0.3">
      <c r="A1402" s="8" t="s">
        <v>1996</v>
      </c>
      <c r="B1402" s="8">
        <v>5.42</v>
      </c>
      <c r="C1402" s="8">
        <v>20</v>
      </c>
      <c r="D1402" s="8">
        <v>6</v>
      </c>
      <c r="E1402" s="8" t="s">
        <v>1858</v>
      </c>
      <c r="F1402" s="9">
        <v>45996</v>
      </c>
    </row>
    <row r="1403" spans="1:6" x14ac:dyDescent="0.3">
      <c r="A1403" s="6" t="s">
        <v>1997</v>
      </c>
      <c r="B1403" s="6">
        <v>64.16</v>
      </c>
      <c r="C1403" s="6">
        <v>236.69</v>
      </c>
      <c r="D1403" s="6">
        <v>56</v>
      </c>
      <c r="E1403" s="6" t="s">
        <v>1858</v>
      </c>
      <c r="F1403" s="7">
        <v>45996</v>
      </c>
    </row>
    <row r="1404" spans="1:6" x14ac:dyDescent="0.3">
      <c r="A1404" s="8" t="s">
        <v>1998</v>
      </c>
      <c r="B1404" s="8">
        <v>86.46</v>
      </c>
      <c r="C1404" s="8">
        <v>318.95999999999998</v>
      </c>
      <c r="D1404" s="8">
        <v>3</v>
      </c>
      <c r="E1404" s="8" t="s">
        <v>1858</v>
      </c>
      <c r="F1404" s="9">
        <v>45996</v>
      </c>
    </row>
    <row r="1405" spans="1:6" x14ac:dyDescent="0.3">
      <c r="A1405" s="6" t="s">
        <v>1998</v>
      </c>
      <c r="B1405" s="6">
        <v>86.46</v>
      </c>
      <c r="C1405" s="6">
        <v>318.95999999999998</v>
      </c>
      <c r="D1405" s="6">
        <v>3</v>
      </c>
      <c r="E1405" s="6" t="s">
        <v>1858</v>
      </c>
      <c r="F1405" s="7">
        <v>45996</v>
      </c>
    </row>
    <row r="1406" spans="1:6" x14ac:dyDescent="0.3">
      <c r="A1406" s="8" t="s">
        <v>1999</v>
      </c>
      <c r="B1406" s="8">
        <v>203.31</v>
      </c>
      <c r="C1406" s="8">
        <v>750</v>
      </c>
      <c r="D1406" s="8">
        <v>1</v>
      </c>
      <c r="E1406" s="8" t="s">
        <v>1858</v>
      </c>
      <c r="F1406" s="9">
        <v>45996</v>
      </c>
    </row>
    <row r="1407" spans="1:6" x14ac:dyDescent="0.3">
      <c r="A1407" s="6" t="s">
        <v>2000</v>
      </c>
      <c r="B1407" s="6">
        <v>203.31</v>
      </c>
      <c r="C1407" s="6">
        <v>750</v>
      </c>
      <c r="D1407" s="6">
        <v>1</v>
      </c>
      <c r="E1407" s="6" t="s">
        <v>1858</v>
      </c>
      <c r="F1407" s="7">
        <v>45996</v>
      </c>
    </row>
    <row r="1408" spans="1:6" x14ac:dyDescent="0.3">
      <c r="A1408" s="8" t="s">
        <v>2001</v>
      </c>
      <c r="B1408" s="8">
        <v>203.31</v>
      </c>
      <c r="C1408" s="8">
        <v>750</v>
      </c>
      <c r="D1408" s="8">
        <v>1</v>
      </c>
      <c r="E1408" s="8" t="s">
        <v>1858</v>
      </c>
      <c r="F1408" s="9">
        <v>45996</v>
      </c>
    </row>
    <row r="1409" spans="1:6" x14ac:dyDescent="0.3">
      <c r="A1409" s="6" t="s">
        <v>2002</v>
      </c>
      <c r="B1409" s="6">
        <v>201.95</v>
      </c>
      <c r="C1409" s="6">
        <v>745</v>
      </c>
      <c r="D1409" s="6">
        <v>1</v>
      </c>
      <c r="E1409" s="6" t="s">
        <v>1858</v>
      </c>
      <c r="F1409" s="7">
        <v>45996</v>
      </c>
    </row>
    <row r="1410" spans="1:6" x14ac:dyDescent="0.3">
      <c r="A1410" s="8" t="s">
        <v>2003</v>
      </c>
      <c r="B1410" s="8">
        <v>19.12</v>
      </c>
      <c r="C1410" s="8">
        <v>70</v>
      </c>
      <c r="D1410" s="8">
        <v>1</v>
      </c>
      <c r="E1410" s="8" t="s">
        <v>1858</v>
      </c>
      <c r="F1410" s="9">
        <v>45996</v>
      </c>
    </row>
    <row r="1411" spans="1:6" x14ac:dyDescent="0.3">
      <c r="A1411" s="6" t="s">
        <v>2004</v>
      </c>
      <c r="B1411" s="6">
        <v>40.97</v>
      </c>
      <c r="C1411" s="6">
        <v>150</v>
      </c>
      <c r="D1411" s="6">
        <v>1</v>
      </c>
      <c r="E1411" s="6" t="s">
        <v>1858</v>
      </c>
      <c r="F1411" s="7">
        <v>45996</v>
      </c>
    </row>
    <row r="1412" spans="1:6" x14ac:dyDescent="0.3">
      <c r="A1412" s="8" t="s">
        <v>2005</v>
      </c>
      <c r="B1412" s="8">
        <v>40.97</v>
      </c>
      <c r="C1412" s="8">
        <v>150</v>
      </c>
      <c r="D1412" s="8">
        <v>1</v>
      </c>
      <c r="E1412" s="8" t="s">
        <v>1858</v>
      </c>
      <c r="F1412" s="9">
        <v>45996</v>
      </c>
    </row>
    <row r="1413" spans="1:6" x14ac:dyDescent="0.3">
      <c r="A1413" s="6" t="s">
        <v>2006</v>
      </c>
      <c r="B1413" s="6">
        <v>40.97</v>
      </c>
      <c r="C1413" s="6">
        <v>150</v>
      </c>
      <c r="D1413" s="6">
        <v>1</v>
      </c>
      <c r="E1413" s="6" t="s">
        <v>1858</v>
      </c>
      <c r="F1413" s="7">
        <v>45996</v>
      </c>
    </row>
    <row r="1414" spans="1:6" x14ac:dyDescent="0.3">
      <c r="A1414" s="8" t="s">
        <v>2007</v>
      </c>
      <c r="B1414" s="8">
        <v>5.46</v>
      </c>
      <c r="C1414" s="8">
        <v>20</v>
      </c>
      <c r="D1414" s="8">
        <v>1</v>
      </c>
      <c r="E1414" s="8" t="s">
        <v>1858</v>
      </c>
      <c r="F1414" s="9">
        <v>45996</v>
      </c>
    </row>
    <row r="1415" spans="1:6" x14ac:dyDescent="0.3">
      <c r="A1415" s="6" t="s">
        <v>2008</v>
      </c>
      <c r="B1415" s="6">
        <v>1146.95</v>
      </c>
      <c r="C1415" s="6">
        <v>4199</v>
      </c>
      <c r="D1415" s="6">
        <v>1</v>
      </c>
      <c r="E1415" s="6" t="s">
        <v>1858</v>
      </c>
      <c r="F1415" s="7">
        <v>45996</v>
      </c>
    </row>
    <row r="1416" spans="1:6" x14ac:dyDescent="0.3">
      <c r="A1416" s="8" t="s">
        <v>2009</v>
      </c>
      <c r="B1416" s="8">
        <v>0</v>
      </c>
      <c r="C1416" s="8">
        <v>0</v>
      </c>
      <c r="D1416" s="8">
        <v>6</v>
      </c>
      <c r="E1416" s="8" t="s">
        <v>1858</v>
      </c>
      <c r="F1416" s="9">
        <v>45996</v>
      </c>
    </row>
    <row r="1417" spans="1:6" x14ac:dyDescent="0.3">
      <c r="A1417" s="6" t="s">
        <v>2010</v>
      </c>
      <c r="B1417" s="6">
        <v>243.7</v>
      </c>
      <c r="C1417" s="6">
        <v>899</v>
      </c>
      <c r="D1417" s="6">
        <v>6</v>
      </c>
      <c r="E1417" s="6" t="s">
        <v>1858</v>
      </c>
      <c r="F1417" s="7">
        <v>45996</v>
      </c>
    </row>
    <row r="1418" spans="1:6" x14ac:dyDescent="0.3">
      <c r="A1418" s="8" t="s">
        <v>2011</v>
      </c>
      <c r="B1418" s="8">
        <v>56.65</v>
      </c>
      <c r="C1418" s="8">
        <v>209</v>
      </c>
      <c r="D1418" s="8">
        <v>6</v>
      </c>
      <c r="E1418" s="8" t="s">
        <v>1858</v>
      </c>
      <c r="F1418" s="9">
        <v>45996</v>
      </c>
    </row>
    <row r="1419" spans="1:6" x14ac:dyDescent="0.3">
      <c r="A1419" s="6" t="s">
        <v>2012</v>
      </c>
      <c r="B1419" s="6">
        <v>37.409999999999997</v>
      </c>
      <c r="C1419" s="6">
        <v>138</v>
      </c>
      <c r="D1419" s="6">
        <v>6</v>
      </c>
      <c r="E1419" s="6" t="s">
        <v>1858</v>
      </c>
      <c r="F1419" s="7">
        <v>45996</v>
      </c>
    </row>
    <row r="1420" spans="1:6" x14ac:dyDescent="0.3">
      <c r="A1420" s="8" t="s">
        <v>2013</v>
      </c>
      <c r="B1420" s="8">
        <v>24.88</v>
      </c>
      <c r="C1420" s="8">
        <v>91.8</v>
      </c>
      <c r="D1420" s="8">
        <v>6</v>
      </c>
      <c r="E1420" s="8" t="s">
        <v>1858</v>
      </c>
      <c r="F1420" s="9">
        <v>45996</v>
      </c>
    </row>
    <row r="1421" spans="1:6" x14ac:dyDescent="0.3">
      <c r="A1421" s="6" t="s">
        <v>2014</v>
      </c>
      <c r="B1421" s="6">
        <v>3.8</v>
      </c>
      <c r="C1421" s="6">
        <v>14</v>
      </c>
      <c r="D1421" s="6">
        <v>6</v>
      </c>
      <c r="E1421" s="6" t="s">
        <v>1858</v>
      </c>
      <c r="F1421" s="7">
        <v>45997</v>
      </c>
    </row>
    <row r="1422" spans="1:6" x14ac:dyDescent="0.3">
      <c r="A1422" s="8" t="s">
        <v>2015</v>
      </c>
      <c r="B1422" s="8">
        <v>27.11</v>
      </c>
      <c r="C1422" s="8">
        <v>100</v>
      </c>
      <c r="D1422" s="8">
        <v>0</v>
      </c>
      <c r="E1422" s="8" t="s">
        <v>1858</v>
      </c>
      <c r="F1422" s="9">
        <v>45997</v>
      </c>
    </row>
    <row r="1423" spans="1:6" x14ac:dyDescent="0.3">
      <c r="A1423" s="6" t="s">
        <v>2016</v>
      </c>
      <c r="B1423" s="6">
        <v>15.34</v>
      </c>
      <c r="C1423" s="6">
        <v>56.58</v>
      </c>
      <c r="D1423" s="6">
        <v>0</v>
      </c>
      <c r="E1423" s="6" t="s">
        <v>1858</v>
      </c>
      <c r="F1423" s="7">
        <v>45997</v>
      </c>
    </row>
    <row r="1424" spans="1:6" x14ac:dyDescent="0.3">
      <c r="A1424" s="8" t="s">
        <v>2017</v>
      </c>
      <c r="B1424" s="8">
        <v>5.12</v>
      </c>
      <c r="C1424" s="8">
        <v>18.899999999999999</v>
      </c>
      <c r="D1424" s="8">
        <v>0</v>
      </c>
      <c r="E1424" s="8" t="s">
        <v>1858</v>
      </c>
      <c r="F1424" s="9">
        <v>45997</v>
      </c>
    </row>
    <row r="1425" spans="1:6" x14ac:dyDescent="0.3">
      <c r="A1425" s="6" t="s">
        <v>2018</v>
      </c>
      <c r="B1425" s="6">
        <v>64.28</v>
      </c>
      <c r="C1425" s="6">
        <v>64.28</v>
      </c>
      <c r="D1425" s="6">
        <v>4</v>
      </c>
      <c r="E1425" s="6" t="s">
        <v>1858</v>
      </c>
      <c r="F1425" s="7">
        <v>45997</v>
      </c>
    </row>
    <row r="1426" spans="1:6" x14ac:dyDescent="0.3">
      <c r="A1426" s="8" t="s">
        <v>2019</v>
      </c>
      <c r="B1426" s="8">
        <v>54.22</v>
      </c>
      <c r="C1426" s="8">
        <v>200</v>
      </c>
      <c r="D1426" s="8">
        <v>4</v>
      </c>
      <c r="E1426" s="8" t="s">
        <v>1858</v>
      </c>
      <c r="F1426" s="9">
        <v>45997</v>
      </c>
    </row>
    <row r="1427" spans="1:6" x14ac:dyDescent="0.3">
      <c r="A1427" s="6" t="s">
        <v>2020</v>
      </c>
      <c r="B1427" s="6">
        <v>54.22</v>
      </c>
      <c r="C1427" s="6">
        <v>200</v>
      </c>
      <c r="D1427" s="6">
        <v>4</v>
      </c>
      <c r="E1427" s="6" t="s">
        <v>1858</v>
      </c>
      <c r="F1427" s="7">
        <v>45997</v>
      </c>
    </row>
    <row r="1428" spans="1:6" x14ac:dyDescent="0.3">
      <c r="A1428" s="8" t="s">
        <v>2021</v>
      </c>
      <c r="B1428" s="8">
        <v>70.48</v>
      </c>
      <c r="C1428" s="8">
        <v>260</v>
      </c>
      <c r="D1428" s="8">
        <v>4</v>
      </c>
      <c r="E1428" s="8" t="s">
        <v>1858</v>
      </c>
      <c r="F1428" s="9">
        <v>45997</v>
      </c>
    </row>
    <row r="1429" spans="1:6" x14ac:dyDescent="0.3">
      <c r="A1429" s="6" t="s">
        <v>2022</v>
      </c>
      <c r="B1429" s="6">
        <v>1.08</v>
      </c>
      <c r="C1429" s="6">
        <v>4</v>
      </c>
      <c r="D1429" s="6">
        <v>56</v>
      </c>
      <c r="E1429" s="6" t="s">
        <v>1858</v>
      </c>
      <c r="F1429" s="7">
        <v>45997</v>
      </c>
    </row>
    <row r="1430" spans="1:6" x14ac:dyDescent="0.3">
      <c r="A1430" s="8" t="s">
        <v>2023</v>
      </c>
      <c r="B1430" s="8">
        <v>9.7000000000000011</v>
      </c>
      <c r="C1430" s="8">
        <v>35.799999999999997</v>
      </c>
      <c r="D1430" s="8">
        <v>6</v>
      </c>
      <c r="E1430" s="8" t="s">
        <v>1858</v>
      </c>
      <c r="F1430" s="9">
        <v>45997</v>
      </c>
    </row>
    <row r="1431" spans="1:6" x14ac:dyDescent="0.3">
      <c r="A1431" s="6" t="s">
        <v>2023</v>
      </c>
      <c r="B1431" s="6">
        <v>2.17</v>
      </c>
      <c r="C1431" s="6">
        <v>8</v>
      </c>
      <c r="D1431" s="6">
        <v>6</v>
      </c>
      <c r="E1431" s="6" t="s">
        <v>1858</v>
      </c>
      <c r="F1431" s="7">
        <v>45997</v>
      </c>
    </row>
    <row r="1432" spans="1:6" x14ac:dyDescent="0.3">
      <c r="A1432" s="8" t="s">
        <v>2023</v>
      </c>
      <c r="B1432" s="8">
        <v>2.17</v>
      </c>
      <c r="C1432" s="8">
        <v>8</v>
      </c>
      <c r="D1432" s="8">
        <v>6</v>
      </c>
      <c r="E1432" s="8" t="s">
        <v>1858</v>
      </c>
      <c r="F1432" s="9">
        <v>45997</v>
      </c>
    </row>
    <row r="1433" spans="1:6" x14ac:dyDescent="0.3">
      <c r="A1433" s="6" t="s">
        <v>2023</v>
      </c>
      <c r="B1433" s="6">
        <v>2.17</v>
      </c>
      <c r="C1433" s="6">
        <v>8</v>
      </c>
      <c r="D1433" s="6">
        <v>6</v>
      </c>
      <c r="E1433" s="6" t="s">
        <v>1858</v>
      </c>
      <c r="F1433" s="7">
        <v>45997</v>
      </c>
    </row>
    <row r="1434" spans="1:6" x14ac:dyDescent="0.3">
      <c r="A1434" s="8" t="s">
        <v>2023</v>
      </c>
      <c r="B1434" s="8">
        <v>0.33</v>
      </c>
      <c r="C1434" s="8">
        <v>1.23</v>
      </c>
      <c r="D1434" s="8">
        <v>6</v>
      </c>
      <c r="E1434" s="8" t="s">
        <v>1858</v>
      </c>
      <c r="F1434" s="9">
        <v>45997</v>
      </c>
    </row>
    <row r="1435" spans="1:6" x14ac:dyDescent="0.3">
      <c r="A1435" s="6" t="s">
        <v>2023</v>
      </c>
      <c r="B1435" s="6">
        <v>2.2799999999999998</v>
      </c>
      <c r="C1435" s="6">
        <v>8.4</v>
      </c>
      <c r="D1435" s="6">
        <v>6</v>
      </c>
      <c r="E1435" s="6" t="s">
        <v>1858</v>
      </c>
      <c r="F1435" s="7">
        <v>45997</v>
      </c>
    </row>
    <row r="1436" spans="1:6" x14ac:dyDescent="0.3">
      <c r="A1436" s="8" t="s">
        <v>2023</v>
      </c>
      <c r="B1436" s="8">
        <v>2.2799999999999998</v>
      </c>
      <c r="C1436" s="8">
        <v>8.4</v>
      </c>
      <c r="D1436" s="8">
        <v>6</v>
      </c>
      <c r="E1436" s="8" t="s">
        <v>1858</v>
      </c>
      <c r="F1436" s="9">
        <v>45997</v>
      </c>
    </row>
    <row r="1437" spans="1:6" x14ac:dyDescent="0.3">
      <c r="A1437" s="6" t="s">
        <v>2023</v>
      </c>
      <c r="B1437" s="6">
        <v>2.2799999999999998</v>
      </c>
      <c r="C1437" s="6">
        <v>8.4</v>
      </c>
      <c r="D1437" s="6">
        <v>6</v>
      </c>
      <c r="E1437" s="6" t="s">
        <v>1858</v>
      </c>
      <c r="F1437" s="7">
        <v>45997</v>
      </c>
    </row>
    <row r="1438" spans="1:6" x14ac:dyDescent="0.3">
      <c r="A1438" s="8" t="s">
        <v>2023</v>
      </c>
      <c r="B1438" s="8">
        <v>2.41</v>
      </c>
      <c r="C1438" s="8">
        <v>8.9</v>
      </c>
      <c r="D1438" s="8">
        <v>6</v>
      </c>
      <c r="E1438" s="8" t="s">
        <v>1858</v>
      </c>
      <c r="F1438" s="9">
        <v>45997</v>
      </c>
    </row>
    <row r="1439" spans="1:6" x14ac:dyDescent="0.3">
      <c r="A1439" s="6" t="s">
        <v>2023</v>
      </c>
      <c r="B1439" s="6">
        <v>16.77</v>
      </c>
      <c r="C1439" s="6">
        <v>61.87</v>
      </c>
      <c r="D1439" s="6">
        <v>6</v>
      </c>
      <c r="E1439" s="6" t="s">
        <v>1858</v>
      </c>
      <c r="F1439" s="7">
        <v>45997</v>
      </c>
    </row>
    <row r="1440" spans="1:6" x14ac:dyDescent="0.3">
      <c r="A1440" s="8" t="s">
        <v>2023</v>
      </c>
      <c r="B1440" s="8">
        <v>11.3</v>
      </c>
      <c r="C1440" s="8">
        <v>41.67</v>
      </c>
      <c r="D1440" s="8">
        <v>6</v>
      </c>
      <c r="E1440" s="8" t="s">
        <v>1858</v>
      </c>
      <c r="F1440" s="9">
        <v>45997</v>
      </c>
    </row>
    <row r="1441" spans="1:6" x14ac:dyDescent="0.3">
      <c r="A1441" s="6" t="s">
        <v>2024</v>
      </c>
      <c r="B1441" s="6">
        <v>5.95</v>
      </c>
      <c r="C1441" s="6">
        <v>20</v>
      </c>
      <c r="D1441" s="6">
        <v>6</v>
      </c>
      <c r="E1441" s="6" t="s">
        <v>1858</v>
      </c>
      <c r="F1441" s="7">
        <v>45997</v>
      </c>
    </row>
    <row r="1442" spans="1:6" x14ac:dyDescent="0.3">
      <c r="A1442" s="8" t="s">
        <v>2023</v>
      </c>
      <c r="B1442" s="8">
        <v>6.48</v>
      </c>
      <c r="C1442" s="8">
        <v>23.9</v>
      </c>
      <c r="D1442" s="8">
        <v>6</v>
      </c>
      <c r="E1442" s="8" t="s">
        <v>1858</v>
      </c>
      <c r="F1442" s="9">
        <v>45997</v>
      </c>
    </row>
    <row r="1443" spans="1:6" x14ac:dyDescent="0.3">
      <c r="A1443" s="6" t="s">
        <v>2025</v>
      </c>
      <c r="B1443" s="6">
        <v>1.76</v>
      </c>
      <c r="C1443" s="6">
        <v>5.9</v>
      </c>
      <c r="D1443" s="6">
        <v>6</v>
      </c>
      <c r="E1443" s="6" t="s">
        <v>1858</v>
      </c>
      <c r="F1443" s="7">
        <v>45997</v>
      </c>
    </row>
    <row r="1444" spans="1:6" x14ac:dyDescent="0.3">
      <c r="A1444" s="8" t="s">
        <v>2026</v>
      </c>
      <c r="B1444" s="8">
        <v>6.22</v>
      </c>
      <c r="C1444" s="8">
        <v>20.9</v>
      </c>
      <c r="D1444" s="8">
        <v>6</v>
      </c>
      <c r="E1444" s="8" t="s">
        <v>1858</v>
      </c>
      <c r="F1444" s="9">
        <v>45997</v>
      </c>
    </row>
    <row r="1445" spans="1:6" x14ac:dyDescent="0.3">
      <c r="A1445" s="6" t="s">
        <v>2023</v>
      </c>
      <c r="B1445" s="6">
        <v>16.809999999999999</v>
      </c>
      <c r="C1445" s="6">
        <v>62</v>
      </c>
      <c r="D1445" s="6">
        <v>6</v>
      </c>
      <c r="E1445" s="6" t="s">
        <v>1858</v>
      </c>
      <c r="F1445" s="7">
        <v>45997</v>
      </c>
    </row>
    <row r="1446" spans="1:6" x14ac:dyDescent="0.3">
      <c r="A1446" s="8" t="s">
        <v>2027</v>
      </c>
      <c r="B1446" s="8">
        <v>3.84</v>
      </c>
      <c r="C1446" s="8">
        <v>12.9</v>
      </c>
      <c r="D1446" s="8">
        <v>6</v>
      </c>
      <c r="E1446" s="8" t="s">
        <v>1858</v>
      </c>
      <c r="F1446" s="9">
        <v>45997</v>
      </c>
    </row>
    <row r="1447" spans="1:6" x14ac:dyDescent="0.3">
      <c r="A1447" s="6" t="s">
        <v>2028</v>
      </c>
      <c r="B1447" s="6">
        <v>88.76</v>
      </c>
      <c r="C1447" s="6">
        <v>300</v>
      </c>
      <c r="D1447" s="6">
        <v>0</v>
      </c>
      <c r="E1447" s="6" t="s">
        <v>1858</v>
      </c>
      <c r="F1447" s="7">
        <v>45998</v>
      </c>
    </row>
    <row r="1448" spans="1:6" x14ac:dyDescent="0.3">
      <c r="A1448" s="8" t="s">
        <v>2029</v>
      </c>
      <c r="B1448" s="8">
        <v>23.79</v>
      </c>
      <c r="C1448" s="8">
        <v>80</v>
      </c>
      <c r="D1448" s="8">
        <v>1</v>
      </c>
      <c r="E1448" s="8" t="s">
        <v>1858</v>
      </c>
      <c r="F1448" s="9">
        <v>45998</v>
      </c>
    </row>
    <row r="1449" spans="1:6" x14ac:dyDescent="0.3">
      <c r="A1449" s="6" t="s">
        <v>2030</v>
      </c>
      <c r="B1449" s="6">
        <v>23.79</v>
      </c>
      <c r="C1449" s="6">
        <v>80</v>
      </c>
      <c r="D1449" s="6">
        <v>1</v>
      </c>
      <c r="E1449" s="6" t="s">
        <v>1858</v>
      </c>
      <c r="F1449" s="7">
        <v>45998</v>
      </c>
    </row>
    <row r="1450" spans="1:6" x14ac:dyDescent="0.3">
      <c r="A1450" s="8" t="s">
        <v>2031</v>
      </c>
      <c r="B1450" s="8">
        <v>23.79</v>
      </c>
      <c r="C1450" s="8">
        <v>80</v>
      </c>
      <c r="D1450" s="8">
        <v>1</v>
      </c>
      <c r="E1450" s="8" t="s">
        <v>1858</v>
      </c>
      <c r="F1450" s="9">
        <v>45998</v>
      </c>
    </row>
    <row r="1451" spans="1:6" x14ac:dyDescent="0.3">
      <c r="A1451" s="6" t="s">
        <v>2032</v>
      </c>
      <c r="B1451" s="6">
        <v>23.79</v>
      </c>
      <c r="C1451" s="6">
        <v>80</v>
      </c>
      <c r="D1451" s="6">
        <v>1</v>
      </c>
      <c r="E1451" s="6" t="s">
        <v>1858</v>
      </c>
      <c r="F1451" s="7">
        <v>45998</v>
      </c>
    </row>
    <row r="1452" spans="1:6" x14ac:dyDescent="0.3">
      <c r="A1452" s="8" t="s">
        <v>2033</v>
      </c>
      <c r="B1452" s="8">
        <v>23.79</v>
      </c>
      <c r="C1452" s="8">
        <v>80</v>
      </c>
      <c r="D1452" s="8">
        <v>1</v>
      </c>
      <c r="E1452" s="8" t="s">
        <v>1858</v>
      </c>
      <c r="F1452" s="9">
        <v>45998</v>
      </c>
    </row>
    <row r="1453" spans="1:6" x14ac:dyDescent="0.3">
      <c r="A1453" s="6" t="s">
        <v>2034</v>
      </c>
      <c r="B1453" s="6">
        <v>23.79</v>
      </c>
      <c r="C1453" s="6">
        <v>80</v>
      </c>
      <c r="D1453" s="6">
        <v>1</v>
      </c>
      <c r="E1453" s="6" t="s">
        <v>1858</v>
      </c>
      <c r="F1453" s="7">
        <v>45998</v>
      </c>
    </row>
    <row r="1454" spans="1:6" x14ac:dyDescent="0.3">
      <c r="A1454" s="8" t="s">
        <v>2035</v>
      </c>
      <c r="B1454" s="8">
        <v>23.79</v>
      </c>
      <c r="C1454" s="8">
        <v>80</v>
      </c>
      <c r="D1454" s="8">
        <v>1</v>
      </c>
      <c r="E1454" s="8" t="s">
        <v>1858</v>
      </c>
      <c r="F1454" s="9">
        <v>45998</v>
      </c>
    </row>
    <row r="1455" spans="1:6" x14ac:dyDescent="0.3">
      <c r="A1455" s="6" t="s">
        <v>2036</v>
      </c>
      <c r="B1455" s="6">
        <v>14.51</v>
      </c>
      <c r="C1455" s="6">
        <v>48.94</v>
      </c>
      <c r="D1455" s="6">
        <v>1</v>
      </c>
      <c r="E1455" s="6" t="s">
        <v>1858</v>
      </c>
      <c r="F1455" s="7">
        <v>45998</v>
      </c>
    </row>
    <row r="1456" spans="1:6" x14ac:dyDescent="0.3">
      <c r="A1456" s="8" t="s">
        <v>2037</v>
      </c>
      <c r="B1456" s="8">
        <v>10.79</v>
      </c>
      <c r="C1456" s="8">
        <v>36.4</v>
      </c>
      <c r="D1456" s="8">
        <v>1</v>
      </c>
      <c r="E1456" s="8" t="s">
        <v>1858</v>
      </c>
      <c r="F1456" s="9">
        <v>45998</v>
      </c>
    </row>
    <row r="1457" spans="1:6" x14ac:dyDescent="0.3">
      <c r="A1457" s="6" t="s">
        <v>2038</v>
      </c>
      <c r="B1457" s="6">
        <v>16.96</v>
      </c>
      <c r="C1457" s="6">
        <v>57.2</v>
      </c>
      <c r="D1457" s="6">
        <v>1</v>
      </c>
      <c r="E1457" s="6" t="s">
        <v>1858</v>
      </c>
      <c r="F1457" s="7">
        <v>45998</v>
      </c>
    </row>
    <row r="1458" spans="1:6" x14ac:dyDescent="0.3">
      <c r="A1458" s="8" t="s">
        <v>2039</v>
      </c>
      <c r="B1458" s="8">
        <v>64.95</v>
      </c>
      <c r="C1458" s="8">
        <v>219.8</v>
      </c>
      <c r="D1458" s="8">
        <v>6</v>
      </c>
      <c r="E1458" s="8" t="s">
        <v>1858</v>
      </c>
      <c r="F1458" s="9">
        <v>45998</v>
      </c>
    </row>
    <row r="1459" spans="1:6" x14ac:dyDescent="0.3">
      <c r="A1459" s="6" t="s">
        <v>2040</v>
      </c>
      <c r="B1459" s="6">
        <v>20.239999999999998</v>
      </c>
      <c r="C1459" s="6">
        <v>68.400000000000006</v>
      </c>
      <c r="D1459" s="6">
        <v>6</v>
      </c>
      <c r="E1459" s="6" t="s">
        <v>1858</v>
      </c>
      <c r="F1459" s="7">
        <v>45998</v>
      </c>
    </row>
    <row r="1460" spans="1:6" x14ac:dyDescent="0.3">
      <c r="A1460" s="8" t="s">
        <v>2041</v>
      </c>
      <c r="B1460" s="8">
        <v>2.95</v>
      </c>
      <c r="C1460" s="8">
        <v>10</v>
      </c>
      <c r="D1460" s="8">
        <v>0</v>
      </c>
      <c r="E1460" s="8" t="s">
        <v>1858</v>
      </c>
      <c r="F1460" s="9">
        <v>45998</v>
      </c>
    </row>
    <row r="1461" spans="1:6" x14ac:dyDescent="0.3">
      <c r="A1461" s="6" t="s">
        <v>2042</v>
      </c>
      <c r="B1461" s="6">
        <v>3.53</v>
      </c>
      <c r="C1461" s="6">
        <v>11.9</v>
      </c>
      <c r="D1461" s="6">
        <v>6</v>
      </c>
      <c r="E1461" s="6" t="s">
        <v>1858</v>
      </c>
      <c r="F1461" s="7">
        <v>45998</v>
      </c>
    </row>
    <row r="1462" spans="1:6" x14ac:dyDescent="0.3">
      <c r="A1462" s="8" t="s">
        <v>2043</v>
      </c>
      <c r="B1462" s="8">
        <v>11.93</v>
      </c>
      <c r="C1462" s="8">
        <v>40.39</v>
      </c>
      <c r="D1462" s="8">
        <v>6</v>
      </c>
      <c r="E1462" s="8" t="s">
        <v>1858</v>
      </c>
      <c r="F1462" s="9">
        <v>45998</v>
      </c>
    </row>
    <row r="1463" spans="1:6" x14ac:dyDescent="0.3">
      <c r="A1463" s="6" t="s">
        <v>2044</v>
      </c>
      <c r="B1463" s="6">
        <v>10.49</v>
      </c>
      <c r="C1463" s="6">
        <v>35.520000000000003</v>
      </c>
      <c r="D1463" s="6">
        <v>6</v>
      </c>
      <c r="E1463" s="6" t="s">
        <v>1858</v>
      </c>
      <c r="F1463" s="7">
        <v>45998</v>
      </c>
    </row>
    <row r="1464" spans="1:6" x14ac:dyDescent="0.3">
      <c r="A1464" s="8" t="s">
        <v>2045</v>
      </c>
      <c r="B1464" s="8">
        <v>33.15</v>
      </c>
      <c r="C1464" s="8">
        <v>111.8</v>
      </c>
      <c r="D1464" s="8">
        <v>1</v>
      </c>
      <c r="E1464" s="8" t="s">
        <v>1858</v>
      </c>
      <c r="F1464" s="9">
        <v>45998</v>
      </c>
    </row>
    <row r="1465" spans="1:6" x14ac:dyDescent="0.3">
      <c r="A1465" s="6" t="s">
        <v>2046</v>
      </c>
      <c r="B1465" s="6">
        <v>7.95</v>
      </c>
      <c r="C1465" s="6">
        <v>26.9</v>
      </c>
      <c r="D1465" s="6">
        <v>6</v>
      </c>
      <c r="E1465" s="6" t="s">
        <v>1858</v>
      </c>
      <c r="F1465" s="7">
        <v>45998</v>
      </c>
    </row>
    <row r="1466" spans="1:6" x14ac:dyDescent="0.3">
      <c r="A1466" s="8" t="s">
        <v>2047</v>
      </c>
      <c r="B1466" s="8">
        <v>33.15</v>
      </c>
      <c r="C1466" s="8">
        <v>111.8</v>
      </c>
      <c r="D1466" s="8">
        <v>1</v>
      </c>
      <c r="E1466" s="8" t="s">
        <v>1858</v>
      </c>
      <c r="F1466" s="9">
        <v>45998</v>
      </c>
    </row>
    <row r="1467" spans="1:6" x14ac:dyDescent="0.3">
      <c r="A1467" s="6" t="s">
        <v>2048</v>
      </c>
      <c r="B1467" s="6">
        <v>35.89</v>
      </c>
      <c r="C1467" s="6">
        <v>126.8</v>
      </c>
      <c r="D1467" s="6">
        <v>4</v>
      </c>
      <c r="E1467" s="6" t="s">
        <v>1858</v>
      </c>
      <c r="F1467" s="7">
        <v>45998</v>
      </c>
    </row>
    <row r="1468" spans="1:6" x14ac:dyDescent="0.3">
      <c r="A1468" s="8" t="s">
        <v>2049</v>
      </c>
      <c r="B1468" s="8">
        <v>21.64</v>
      </c>
      <c r="C1468" s="8">
        <v>73</v>
      </c>
      <c r="D1468" s="8">
        <v>1</v>
      </c>
      <c r="E1468" s="8" t="s">
        <v>1858</v>
      </c>
      <c r="F1468" s="9">
        <v>45998</v>
      </c>
    </row>
    <row r="1469" spans="1:6" x14ac:dyDescent="0.3">
      <c r="A1469" s="6" t="s">
        <v>2050</v>
      </c>
      <c r="B1469" s="6">
        <v>30.52</v>
      </c>
      <c r="C1469" s="6">
        <v>108.5</v>
      </c>
      <c r="D1469" s="6">
        <v>4</v>
      </c>
      <c r="E1469" s="6" t="s">
        <v>1858</v>
      </c>
      <c r="F1469" s="7">
        <v>45998</v>
      </c>
    </row>
    <row r="1470" spans="1:6" x14ac:dyDescent="0.3">
      <c r="A1470" s="8" t="s">
        <v>2051</v>
      </c>
      <c r="B1470" s="8">
        <v>25.41</v>
      </c>
      <c r="C1470" s="8">
        <v>85.88</v>
      </c>
      <c r="D1470" s="8">
        <v>4</v>
      </c>
      <c r="E1470" s="8" t="s">
        <v>1858</v>
      </c>
      <c r="F1470" s="9">
        <v>45998</v>
      </c>
    </row>
    <row r="1471" spans="1:6" x14ac:dyDescent="0.3">
      <c r="A1471" s="6" t="s">
        <v>2052</v>
      </c>
      <c r="B1471" s="6">
        <v>15.1</v>
      </c>
      <c r="C1471" s="6">
        <v>52.7</v>
      </c>
      <c r="D1471" s="6">
        <v>6</v>
      </c>
      <c r="E1471" s="6" t="s">
        <v>1858</v>
      </c>
      <c r="F1471" s="7">
        <v>45998</v>
      </c>
    </row>
    <row r="1472" spans="1:6" x14ac:dyDescent="0.3">
      <c r="A1472" s="8" t="s">
        <v>2053</v>
      </c>
      <c r="B1472" s="8">
        <v>36.85</v>
      </c>
      <c r="C1472" s="8">
        <v>124.3</v>
      </c>
      <c r="D1472" s="8">
        <v>1</v>
      </c>
      <c r="E1472" s="8" t="s">
        <v>1858</v>
      </c>
      <c r="F1472" s="9">
        <v>45998</v>
      </c>
    </row>
    <row r="1473" spans="1:6" x14ac:dyDescent="0.3">
      <c r="A1473" s="6" t="s">
        <v>2054</v>
      </c>
      <c r="B1473" s="6">
        <v>22.49</v>
      </c>
      <c r="C1473" s="6">
        <v>77.81</v>
      </c>
      <c r="D1473" s="6">
        <v>6</v>
      </c>
      <c r="E1473" s="6" t="s">
        <v>1858</v>
      </c>
      <c r="F1473" s="7">
        <v>45998</v>
      </c>
    </row>
    <row r="1474" spans="1:6" x14ac:dyDescent="0.3">
      <c r="A1474" s="8" t="s">
        <v>2055</v>
      </c>
      <c r="B1474" s="8">
        <v>49.16</v>
      </c>
      <c r="C1474" s="8">
        <v>165.92</v>
      </c>
      <c r="D1474" s="8">
        <v>6</v>
      </c>
      <c r="E1474" s="8" t="s">
        <v>1858</v>
      </c>
      <c r="F1474" s="9">
        <v>45998</v>
      </c>
    </row>
    <row r="1475" spans="1:6" x14ac:dyDescent="0.3">
      <c r="A1475" s="6" t="s">
        <v>2056</v>
      </c>
      <c r="B1475" s="6">
        <v>30.57</v>
      </c>
      <c r="C1475" s="6">
        <v>109</v>
      </c>
      <c r="D1475" s="6">
        <v>6</v>
      </c>
      <c r="E1475" s="6" t="s">
        <v>1858</v>
      </c>
      <c r="F1475" s="7">
        <v>45998</v>
      </c>
    </row>
    <row r="1476" spans="1:6" x14ac:dyDescent="0.3">
      <c r="A1476" s="8" t="s">
        <v>2057</v>
      </c>
      <c r="B1476" s="8">
        <v>49.64</v>
      </c>
      <c r="C1476" s="8">
        <v>177</v>
      </c>
      <c r="D1476" s="8">
        <v>6</v>
      </c>
      <c r="E1476" s="8" t="s">
        <v>1858</v>
      </c>
      <c r="F1476" s="9">
        <v>45998</v>
      </c>
    </row>
    <row r="1477" spans="1:6" x14ac:dyDescent="0.3">
      <c r="A1477" s="6" t="s">
        <v>2058</v>
      </c>
      <c r="B1477" s="6">
        <v>67.570000000000007</v>
      </c>
      <c r="C1477" s="6">
        <v>240</v>
      </c>
      <c r="D1477" s="6">
        <v>6</v>
      </c>
      <c r="E1477" s="6" t="s">
        <v>1858</v>
      </c>
      <c r="F1477" s="7">
        <v>45998</v>
      </c>
    </row>
    <row r="1478" spans="1:6" x14ac:dyDescent="0.3">
      <c r="A1478" s="8" t="s">
        <v>2059</v>
      </c>
      <c r="B1478" s="8">
        <v>50.32</v>
      </c>
      <c r="C1478" s="8">
        <v>177</v>
      </c>
      <c r="D1478" s="8">
        <v>6</v>
      </c>
      <c r="E1478" s="8" t="s">
        <v>1858</v>
      </c>
      <c r="F1478" s="9">
        <v>45998</v>
      </c>
    </row>
    <row r="1479" spans="1:6" x14ac:dyDescent="0.3">
      <c r="A1479" s="6" t="s">
        <v>2060</v>
      </c>
      <c r="B1479" s="6">
        <v>30.85</v>
      </c>
      <c r="C1479" s="6">
        <v>109</v>
      </c>
      <c r="D1479" s="6">
        <v>6</v>
      </c>
      <c r="E1479" s="6" t="s">
        <v>1858</v>
      </c>
      <c r="F1479" s="7">
        <v>45998</v>
      </c>
    </row>
    <row r="1480" spans="1:6" x14ac:dyDescent="0.3">
      <c r="A1480" s="8" t="s">
        <v>2061</v>
      </c>
      <c r="B1480" s="8">
        <v>30.99</v>
      </c>
      <c r="C1480" s="8">
        <v>109</v>
      </c>
      <c r="D1480" s="8">
        <v>6</v>
      </c>
      <c r="E1480" s="8" t="s">
        <v>1858</v>
      </c>
      <c r="F1480" s="9">
        <v>45998</v>
      </c>
    </row>
    <row r="1481" spans="1:6" x14ac:dyDescent="0.3">
      <c r="A1481" s="6" t="s">
        <v>2062</v>
      </c>
      <c r="B1481" s="6">
        <v>30.8</v>
      </c>
      <c r="C1481" s="6">
        <v>109</v>
      </c>
      <c r="D1481" s="6">
        <v>6</v>
      </c>
      <c r="E1481" s="6" t="s">
        <v>1858</v>
      </c>
      <c r="F1481" s="7">
        <v>45998</v>
      </c>
    </row>
    <row r="1482" spans="1:6" x14ac:dyDescent="0.3">
      <c r="A1482" s="8" t="s">
        <v>2063</v>
      </c>
      <c r="B1482" s="8">
        <v>50.21</v>
      </c>
      <c r="C1482" s="8">
        <v>177</v>
      </c>
      <c r="D1482" s="8">
        <v>6</v>
      </c>
      <c r="E1482" s="8" t="s">
        <v>1858</v>
      </c>
      <c r="F1482" s="9">
        <v>45998</v>
      </c>
    </row>
    <row r="1483" spans="1:6" x14ac:dyDescent="0.3">
      <c r="A1483" s="6" t="s">
        <v>2064</v>
      </c>
      <c r="B1483" s="6">
        <v>30.92</v>
      </c>
      <c r="C1483" s="6">
        <v>109</v>
      </c>
      <c r="D1483" s="6">
        <v>6</v>
      </c>
      <c r="E1483" s="6" t="s">
        <v>1858</v>
      </c>
      <c r="F1483" s="7">
        <v>45998</v>
      </c>
    </row>
    <row r="1484" spans="1:6" x14ac:dyDescent="0.3">
      <c r="A1484" s="8" t="s">
        <v>2065</v>
      </c>
      <c r="B1484" s="8">
        <v>1.1599999999999999</v>
      </c>
      <c r="C1484" s="8">
        <v>3.9</v>
      </c>
      <c r="D1484" s="8">
        <v>6</v>
      </c>
      <c r="E1484" s="8" t="s">
        <v>1858</v>
      </c>
      <c r="F1484" s="9">
        <v>45998</v>
      </c>
    </row>
    <row r="1485" spans="1:6" x14ac:dyDescent="0.3">
      <c r="A1485" s="6" t="s">
        <v>2066</v>
      </c>
      <c r="B1485" s="6">
        <v>88.600000000000023</v>
      </c>
      <c r="C1485" s="6">
        <v>300</v>
      </c>
      <c r="D1485" s="6">
        <v>6</v>
      </c>
      <c r="E1485" s="6" t="s">
        <v>1858</v>
      </c>
      <c r="F1485" s="7">
        <v>45998</v>
      </c>
    </row>
    <row r="1486" spans="1:6" x14ac:dyDescent="0.3">
      <c r="A1486" s="8" t="s">
        <v>2067</v>
      </c>
      <c r="B1486" s="8">
        <v>23.48</v>
      </c>
      <c r="C1486" s="8">
        <v>79</v>
      </c>
      <c r="D1486" s="8">
        <v>6</v>
      </c>
      <c r="E1486" s="8" t="s">
        <v>1858</v>
      </c>
      <c r="F1486" s="9">
        <v>45998</v>
      </c>
    </row>
    <row r="1487" spans="1:6" x14ac:dyDescent="0.3">
      <c r="A1487" s="6" t="s">
        <v>2068</v>
      </c>
      <c r="B1487" s="6">
        <v>30.79</v>
      </c>
      <c r="C1487" s="6">
        <v>103.9</v>
      </c>
      <c r="D1487" s="6">
        <v>6</v>
      </c>
      <c r="E1487" s="6" t="s">
        <v>1858</v>
      </c>
      <c r="F1487" s="7">
        <v>45998</v>
      </c>
    </row>
    <row r="1488" spans="1:6" x14ac:dyDescent="0.3">
      <c r="A1488" s="8" t="s">
        <v>2069</v>
      </c>
      <c r="B1488" s="8">
        <v>32.590000000000003</v>
      </c>
      <c r="C1488" s="8">
        <v>109.9</v>
      </c>
      <c r="D1488" s="8">
        <v>6</v>
      </c>
      <c r="E1488" s="8" t="s">
        <v>1858</v>
      </c>
      <c r="F1488" s="9">
        <v>45998</v>
      </c>
    </row>
    <row r="1489" spans="1:6" x14ac:dyDescent="0.3">
      <c r="A1489" s="6" t="s">
        <v>2070</v>
      </c>
      <c r="B1489" s="6">
        <v>32.590000000000003</v>
      </c>
      <c r="C1489" s="6">
        <v>109.9</v>
      </c>
      <c r="D1489" s="6">
        <v>6</v>
      </c>
      <c r="E1489" s="6" t="s">
        <v>1858</v>
      </c>
      <c r="F1489" s="7">
        <v>45998</v>
      </c>
    </row>
    <row r="1490" spans="1:6" x14ac:dyDescent="0.3">
      <c r="A1490" s="8" t="s">
        <v>2071</v>
      </c>
      <c r="B1490" s="8">
        <v>13.65</v>
      </c>
      <c r="C1490" s="8">
        <v>47</v>
      </c>
      <c r="D1490" s="8">
        <v>6</v>
      </c>
      <c r="E1490" s="8" t="s">
        <v>1858</v>
      </c>
      <c r="F1490" s="9">
        <v>45998</v>
      </c>
    </row>
    <row r="1491" spans="1:6" x14ac:dyDescent="0.3">
      <c r="A1491" s="6" t="s">
        <v>2072</v>
      </c>
      <c r="B1491" s="6">
        <v>32.450000000000003</v>
      </c>
      <c r="C1491" s="6">
        <v>109.89</v>
      </c>
      <c r="D1491" s="6">
        <v>6</v>
      </c>
      <c r="E1491" s="6" t="s">
        <v>1858</v>
      </c>
      <c r="F1491" s="7">
        <v>45998</v>
      </c>
    </row>
    <row r="1492" spans="1:6" x14ac:dyDescent="0.3">
      <c r="A1492" s="8" t="s">
        <v>2073</v>
      </c>
      <c r="B1492" s="8">
        <v>10.62</v>
      </c>
      <c r="C1492" s="8">
        <v>35.9</v>
      </c>
      <c r="D1492" s="8">
        <v>6</v>
      </c>
      <c r="E1492" s="8" t="s">
        <v>1858</v>
      </c>
      <c r="F1492" s="9">
        <v>45998</v>
      </c>
    </row>
    <row r="1493" spans="1:6" x14ac:dyDescent="0.3">
      <c r="A1493" s="6" t="s">
        <v>2074</v>
      </c>
      <c r="B1493" s="6">
        <v>32.590000000000003</v>
      </c>
      <c r="C1493" s="6">
        <v>109.9</v>
      </c>
      <c r="D1493" s="6">
        <v>6</v>
      </c>
      <c r="E1493" s="6" t="s">
        <v>1858</v>
      </c>
      <c r="F1493" s="7">
        <v>45998</v>
      </c>
    </row>
    <row r="1494" spans="1:6" x14ac:dyDescent="0.3">
      <c r="A1494" s="8" t="s">
        <v>2075</v>
      </c>
      <c r="B1494" s="8">
        <v>30.68</v>
      </c>
      <c r="C1494" s="8">
        <v>103.9</v>
      </c>
      <c r="D1494" s="8">
        <v>6</v>
      </c>
      <c r="E1494" s="8" t="s">
        <v>1858</v>
      </c>
      <c r="F1494" s="9">
        <v>45998</v>
      </c>
    </row>
    <row r="1495" spans="1:6" x14ac:dyDescent="0.3">
      <c r="A1495" s="6" t="s">
        <v>2076</v>
      </c>
      <c r="B1495" s="6">
        <v>32.56</v>
      </c>
      <c r="C1495" s="6">
        <v>109.89</v>
      </c>
      <c r="D1495" s="6">
        <v>6</v>
      </c>
      <c r="E1495" s="6" t="s">
        <v>1858</v>
      </c>
      <c r="F1495" s="7">
        <v>45998</v>
      </c>
    </row>
    <row r="1496" spans="1:6" x14ac:dyDescent="0.3">
      <c r="A1496" s="8" t="s">
        <v>2077</v>
      </c>
      <c r="B1496" s="8">
        <v>20.329999999999998</v>
      </c>
      <c r="C1496" s="8">
        <v>70</v>
      </c>
      <c r="D1496" s="8">
        <v>6</v>
      </c>
      <c r="E1496" s="8" t="s">
        <v>1858</v>
      </c>
      <c r="F1496" s="9">
        <v>45998</v>
      </c>
    </row>
    <row r="1497" spans="1:6" x14ac:dyDescent="0.3">
      <c r="A1497" s="6" t="s">
        <v>2078</v>
      </c>
      <c r="B1497" s="6">
        <v>23.7</v>
      </c>
      <c r="C1497" s="6">
        <v>80</v>
      </c>
      <c r="D1497" s="6">
        <v>6</v>
      </c>
      <c r="E1497" s="6" t="s">
        <v>1858</v>
      </c>
      <c r="F1497" s="7">
        <v>45998</v>
      </c>
    </row>
    <row r="1498" spans="1:6" x14ac:dyDescent="0.3">
      <c r="A1498" s="8" t="s">
        <v>2079</v>
      </c>
      <c r="B1498" s="8">
        <v>0.71</v>
      </c>
      <c r="C1498" s="8">
        <v>2.4</v>
      </c>
      <c r="D1498" s="8">
        <v>6</v>
      </c>
      <c r="E1498" s="8" t="s">
        <v>1858</v>
      </c>
      <c r="F1498" s="9">
        <v>45998</v>
      </c>
    </row>
    <row r="1499" spans="1:6" x14ac:dyDescent="0.3">
      <c r="A1499" s="6" t="s">
        <v>2080</v>
      </c>
      <c r="B1499" s="6">
        <v>30.79</v>
      </c>
      <c r="C1499" s="6">
        <v>103.9</v>
      </c>
      <c r="D1499" s="6">
        <v>6</v>
      </c>
      <c r="E1499" s="6" t="s">
        <v>1858</v>
      </c>
      <c r="F1499" s="7">
        <v>45998</v>
      </c>
    </row>
    <row r="1500" spans="1:6" x14ac:dyDescent="0.3">
      <c r="A1500" s="8" t="s">
        <v>2081</v>
      </c>
      <c r="B1500" s="8">
        <v>30.29</v>
      </c>
      <c r="C1500" s="8">
        <v>101.9</v>
      </c>
      <c r="D1500" s="8">
        <v>6</v>
      </c>
      <c r="E1500" s="8" t="s">
        <v>1858</v>
      </c>
      <c r="F1500" s="9">
        <v>45998</v>
      </c>
    </row>
    <row r="1501" spans="1:6" x14ac:dyDescent="0.3">
      <c r="A1501" s="6" t="s">
        <v>2082</v>
      </c>
      <c r="B1501" s="6">
        <v>31.3</v>
      </c>
      <c r="C1501" s="6">
        <v>106</v>
      </c>
      <c r="D1501" s="6">
        <v>6</v>
      </c>
      <c r="E1501" s="6" t="s">
        <v>1858</v>
      </c>
      <c r="F1501" s="7">
        <v>45998</v>
      </c>
    </row>
    <row r="1502" spans="1:6" x14ac:dyDescent="0.3">
      <c r="A1502" s="8" t="s">
        <v>2083</v>
      </c>
      <c r="B1502" s="8">
        <v>23.7</v>
      </c>
      <c r="C1502" s="8">
        <v>80</v>
      </c>
      <c r="D1502" s="8">
        <v>6</v>
      </c>
      <c r="E1502" s="8" t="s">
        <v>1858</v>
      </c>
      <c r="F1502" s="9">
        <v>45998</v>
      </c>
    </row>
    <row r="1503" spans="1:6" x14ac:dyDescent="0.3">
      <c r="A1503" s="6" t="s">
        <v>2084</v>
      </c>
      <c r="B1503" s="6">
        <v>13.64</v>
      </c>
      <c r="C1503" s="6">
        <v>45.9</v>
      </c>
      <c r="D1503" s="6">
        <v>6</v>
      </c>
      <c r="E1503" s="6" t="s">
        <v>1858</v>
      </c>
      <c r="F1503" s="7">
        <v>45998</v>
      </c>
    </row>
    <row r="1504" spans="1:6" x14ac:dyDescent="0.3">
      <c r="A1504" s="8" t="s">
        <v>2085</v>
      </c>
      <c r="B1504" s="8">
        <v>23.62</v>
      </c>
      <c r="C1504" s="8">
        <v>79.97</v>
      </c>
      <c r="D1504" s="8">
        <v>6</v>
      </c>
      <c r="E1504" s="8" t="s">
        <v>1858</v>
      </c>
      <c r="F1504" s="9">
        <v>45998</v>
      </c>
    </row>
    <row r="1505" spans="1:6" x14ac:dyDescent="0.3">
      <c r="A1505" s="6" t="s">
        <v>2086</v>
      </c>
      <c r="B1505" s="6">
        <v>23.7</v>
      </c>
      <c r="C1505" s="6">
        <v>80</v>
      </c>
      <c r="D1505" s="6">
        <v>6</v>
      </c>
      <c r="E1505" s="6" t="s">
        <v>1858</v>
      </c>
      <c r="F1505" s="7">
        <v>45998</v>
      </c>
    </row>
    <row r="1506" spans="1:6" x14ac:dyDescent="0.3">
      <c r="A1506" s="8" t="s">
        <v>2087</v>
      </c>
      <c r="B1506" s="8">
        <v>15.79</v>
      </c>
      <c r="C1506" s="8">
        <v>53.1</v>
      </c>
      <c r="D1506" s="8">
        <v>6</v>
      </c>
      <c r="E1506" s="8" t="s">
        <v>1858</v>
      </c>
      <c r="F1506" s="9">
        <v>45998</v>
      </c>
    </row>
    <row r="1507" spans="1:6" x14ac:dyDescent="0.3">
      <c r="A1507" s="6" t="s">
        <v>2088</v>
      </c>
      <c r="B1507" s="6">
        <v>2.0699999999999998</v>
      </c>
      <c r="C1507" s="6">
        <v>7</v>
      </c>
      <c r="D1507" s="6">
        <v>6</v>
      </c>
      <c r="E1507" s="6" t="s">
        <v>1858</v>
      </c>
      <c r="F1507" s="7">
        <v>45998</v>
      </c>
    </row>
    <row r="1508" spans="1:6" x14ac:dyDescent="0.3">
      <c r="A1508" s="8" t="s">
        <v>2089</v>
      </c>
      <c r="B1508" s="8">
        <v>6.02</v>
      </c>
      <c r="C1508" s="8">
        <v>20.9</v>
      </c>
      <c r="D1508" s="8">
        <v>6</v>
      </c>
      <c r="E1508" s="8" t="s">
        <v>1858</v>
      </c>
      <c r="F1508" s="9">
        <v>45998</v>
      </c>
    </row>
    <row r="1509" spans="1:6" x14ac:dyDescent="0.3">
      <c r="A1509" s="6" t="s">
        <v>2090</v>
      </c>
      <c r="B1509" s="6">
        <v>201.6</v>
      </c>
      <c r="C1509" s="6">
        <v>680</v>
      </c>
      <c r="D1509" s="6">
        <v>6</v>
      </c>
      <c r="E1509" s="6" t="s">
        <v>1858</v>
      </c>
      <c r="F1509" s="7">
        <v>45998</v>
      </c>
    </row>
    <row r="1510" spans="1:6" x14ac:dyDescent="0.3">
      <c r="A1510" s="8" t="s">
        <v>2091</v>
      </c>
      <c r="B1510" s="8">
        <v>30.29</v>
      </c>
      <c r="C1510" s="8">
        <v>101.9</v>
      </c>
      <c r="D1510" s="8">
        <v>6</v>
      </c>
      <c r="E1510" s="8" t="s">
        <v>1858</v>
      </c>
      <c r="F1510" s="9">
        <v>45998</v>
      </c>
    </row>
    <row r="1511" spans="1:6" x14ac:dyDescent="0.3">
      <c r="A1511" s="6" t="s">
        <v>2092</v>
      </c>
      <c r="B1511" s="6">
        <v>23.48</v>
      </c>
      <c r="C1511" s="6">
        <v>79</v>
      </c>
      <c r="D1511" s="6">
        <v>6</v>
      </c>
      <c r="E1511" s="6" t="s">
        <v>1858</v>
      </c>
      <c r="F1511" s="7">
        <v>45998</v>
      </c>
    </row>
    <row r="1512" spans="1:6" x14ac:dyDescent="0.3">
      <c r="A1512" s="8" t="s">
        <v>2093</v>
      </c>
      <c r="B1512" s="8">
        <v>2.2799999999999998</v>
      </c>
      <c r="C1512" s="8">
        <v>7.7</v>
      </c>
      <c r="D1512" s="8">
        <v>6</v>
      </c>
      <c r="E1512" s="8" t="s">
        <v>1858</v>
      </c>
      <c r="F1512" s="9">
        <v>45998</v>
      </c>
    </row>
    <row r="1513" spans="1:6" x14ac:dyDescent="0.3">
      <c r="A1513" s="6" t="s">
        <v>2094</v>
      </c>
      <c r="B1513" s="6">
        <v>171.95</v>
      </c>
      <c r="C1513" s="6">
        <v>580</v>
      </c>
      <c r="D1513" s="6">
        <v>6</v>
      </c>
      <c r="E1513" s="6" t="s">
        <v>1858</v>
      </c>
      <c r="F1513" s="7">
        <v>45998</v>
      </c>
    </row>
    <row r="1514" spans="1:6" x14ac:dyDescent="0.3">
      <c r="A1514" s="8" t="s">
        <v>2095</v>
      </c>
      <c r="B1514" s="8">
        <v>14.54</v>
      </c>
      <c r="C1514" s="8">
        <v>48.9</v>
      </c>
      <c r="D1514" s="8">
        <v>6</v>
      </c>
      <c r="E1514" s="8" t="s">
        <v>1858</v>
      </c>
      <c r="F1514" s="9">
        <v>45998</v>
      </c>
    </row>
    <row r="1515" spans="1:6" x14ac:dyDescent="0.3">
      <c r="A1515" s="6" t="s">
        <v>2096</v>
      </c>
      <c r="B1515" s="6">
        <v>9.7100000000000009</v>
      </c>
      <c r="C1515" s="6">
        <v>32.9</v>
      </c>
      <c r="D1515" s="6">
        <v>6</v>
      </c>
      <c r="E1515" s="6" t="s">
        <v>1858</v>
      </c>
      <c r="F1515" s="7">
        <v>45998</v>
      </c>
    </row>
    <row r="1516" spans="1:6" x14ac:dyDescent="0.3">
      <c r="A1516" s="8" t="s">
        <v>2097</v>
      </c>
      <c r="B1516" s="8">
        <v>29.03</v>
      </c>
      <c r="C1516" s="8">
        <v>97.9</v>
      </c>
      <c r="D1516" s="8">
        <v>6</v>
      </c>
      <c r="E1516" s="8" t="s">
        <v>1858</v>
      </c>
      <c r="F1516" s="9">
        <v>45998</v>
      </c>
    </row>
    <row r="1517" spans="1:6" x14ac:dyDescent="0.3">
      <c r="A1517" s="6" t="s">
        <v>2098</v>
      </c>
      <c r="B1517" s="6">
        <v>10.96</v>
      </c>
      <c r="C1517" s="6">
        <v>37</v>
      </c>
      <c r="D1517" s="6">
        <v>6</v>
      </c>
      <c r="E1517" s="6" t="s">
        <v>1858</v>
      </c>
      <c r="F1517" s="7">
        <v>45998</v>
      </c>
    </row>
    <row r="1518" spans="1:6" x14ac:dyDescent="0.3">
      <c r="A1518" s="8" t="s">
        <v>2099</v>
      </c>
      <c r="B1518" s="8">
        <v>20.04</v>
      </c>
      <c r="C1518" s="8">
        <v>67.400000000000006</v>
      </c>
      <c r="D1518" s="8">
        <v>6</v>
      </c>
      <c r="E1518" s="8" t="s">
        <v>1858</v>
      </c>
      <c r="F1518" s="9">
        <v>45998</v>
      </c>
    </row>
    <row r="1519" spans="1:6" x14ac:dyDescent="0.3">
      <c r="A1519" s="6" t="s">
        <v>2100</v>
      </c>
      <c r="B1519" s="6">
        <v>13.97</v>
      </c>
      <c r="C1519" s="6">
        <v>47</v>
      </c>
      <c r="D1519" s="6">
        <v>6</v>
      </c>
      <c r="E1519" s="6" t="s">
        <v>1858</v>
      </c>
      <c r="F1519" s="7">
        <v>45998</v>
      </c>
    </row>
    <row r="1520" spans="1:6" x14ac:dyDescent="0.3">
      <c r="A1520" s="8" t="s">
        <v>2101</v>
      </c>
      <c r="B1520" s="8">
        <v>3.92</v>
      </c>
      <c r="C1520" s="8">
        <v>13.2</v>
      </c>
      <c r="D1520" s="8">
        <v>6</v>
      </c>
      <c r="E1520" s="8" t="s">
        <v>1858</v>
      </c>
      <c r="F1520" s="9">
        <v>45998</v>
      </c>
    </row>
    <row r="1521" spans="1:6" x14ac:dyDescent="0.3">
      <c r="A1521" s="6" t="s">
        <v>2102</v>
      </c>
      <c r="B1521" s="6">
        <v>20.87</v>
      </c>
      <c r="C1521" s="6">
        <v>70.2</v>
      </c>
      <c r="D1521" s="6">
        <v>6</v>
      </c>
      <c r="E1521" s="6" t="s">
        <v>1858</v>
      </c>
      <c r="F1521" s="7">
        <v>45998</v>
      </c>
    </row>
    <row r="1522" spans="1:6" x14ac:dyDescent="0.3">
      <c r="A1522" s="8" t="s">
        <v>2103</v>
      </c>
      <c r="B1522" s="8">
        <v>23.62</v>
      </c>
      <c r="C1522" s="8">
        <v>79.97</v>
      </c>
      <c r="D1522" s="8">
        <v>6</v>
      </c>
      <c r="E1522" s="8" t="s">
        <v>1858</v>
      </c>
      <c r="F1522" s="9">
        <v>45998</v>
      </c>
    </row>
    <row r="1523" spans="1:6" x14ac:dyDescent="0.3">
      <c r="A1523" s="6" t="s">
        <v>2104</v>
      </c>
      <c r="B1523" s="6">
        <v>40.4</v>
      </c>
      <c r="C1523" s="6">
        <v>135.9</v>
      </c>
      <c r="D1523" s="6">
        <v>6</v>
      </c>
      <c r="E1523" s="6" t="s">
        <v>1858</v>
      </c>
      <c r="F1523" s="7">
        <v>45998</v>
      </c>
    </row>
    <row r="1524" spans="1:6" x14ac:dyDescent="0.3">
      <c r="A1524" s="8" t="s">
        <v>2105</v>
      </c>
      <c r="B1524" s="8">
        <v>23.48</v>
      </c>
      <c r="C1524" s="8">
        <v>79</v>
      </c>
      <c r="D1524" s="8">
        <v>6</v>
      </c>
      <c r="E1524" s="8" t="s">
        <v>1858</v>
      </c>
      <c r="F1524" s="9">
        <v>45998</v>
      </c>
    </row>
    <row r="1525" spans="1:6" x14ac:dyDescent="0.3">
      <c r="A1525" s="6" t="s">
        <v>2106</v>
      </c>
      <c r="B1525" s="6">
        <v>23.69</v>
      </c>
      <c r="C1525" s="6">
        <v>80</v>
      </c>
      <c r="D1525" s="6">
        <v>6</v>
      </c>
      <c r="E1525" s="6" t="s">
        <v>1858</v>
      </c>
      <c r="F1525" s="7">
        <v>45998</v>
      </c>
    </row>
    <row r="1526" spans="1:6" x14ac:dyDescent="0.3">
      <c r="A1526" s="8" t="s">
        <v>2107</v>
      </c>
      <c r="B1526" s="8">
        <v>38.229999999999997</v>
      </c>
      <c r="C1526" s="8">
        <v>128.6</v>
      </c>
      <c r="D1526" s="8">
        <v>6</v>
      </c>
      <c r="E1526" s="8" t="s">
        <v>1858</v>
      </c>
      <c r="F1526" s="9">
        <v>45998</v>
      </c>
    </row>
    <row r="1527" spans="1:6" x14ac:dyDescent="0.3">
      <c r="A1527" s="6" t="s">
        <v>2108</v>
      </c>
      <c r="B1527" s="6">
        <v>4.1500000000000004</v>
      </c>
      <c r="C1527" s="6">
        <v>14</v>
      </c>
      <c r="D1527" s="6">
        <v>6</v>
      </c>
      <c r="E1527" s="6" t="s">
        <v>1858</v>
      </c>
      <c r="F1527" s="7">
        <v>45998</v>
      </c>
    </row>
    <row r="1528" spans="1:6" x14ac:dyDescent="0.3">
      <c r="A1528" s="8" t="s">
        <v>2109</v>
      </c>
      <c r="B1528" s="8">
        <v>32.590000000000003</v>
      </c>
      <c r="C1528" s="8">
        <v>109.9</v>
      </c>
      <c r="D1528" s="8">
        <v>6</v>
      </c>
      <c r="E1528" s="8" t="s">
        <v>1858</v>
      </c>
      <c r="F1528" s="9">
        <v>45998</v>
      </c>
    </row>
    <row r="1529" spans="1:6" x14ac:dyDescent="0.3">
      <c r="A1529" s="6" t="s">
        <v>2110</v>
      </c>
      <c r="B1529" s="6">
        <v>22.29</v>
      </c>
      <c r="C1529" s="6">
        <v>75</v>
      </c>
      <c r="D1529" s="6">
        <v>6</v>
      </c>
      <c r="E1529" s="6" t="s">
        <v>1858</v>
      </c>
      <c r="F1529" s="7">
        <v>45998</v>
      </c>
    </row>
    <row r="1530" spans="1:6" x14ac:dyDescent="0.3">
      <c r="A1530" s="8" t="s">
        <v>2111</v>
      </c>
      <c r="B1530" s="8">
        <v>23.69</v>
      </c>
      <c r="C1530" s="8">
        <v>80</v>
      </c>
      <c r="D1530" s="8">
        <v>6</v>
      </c>
      <c r="E1530" s="8" t="s">
        <v>1858</v>
      </c>
      <c r="F1530" s="9">
        <v>45998</v>
      </c>
    </row>
    <row r="1531" spans="1:6" x14ac:dyDescent="0.3">
      <c r="A1531" s="6" t="s">
        <v>2112</v>
      </c>
      <c r="B1531" s="6">
        <v>11.5</v>
      </c>
      <c r="C1531" s="6">
        <v>39.9</v>
      </c>
      <c r="D1531" s="6">
        <v>6</v>
      </c>
      <c r="E1531" s="6" t="s">
        <v>1858</v>
      </c>
      <c r="F1531" s="7">
        <v>45998</v>
      </c>
    </row>
    <row r="1532" spans="1:6" x14ac:dyDescent="0.3">
      <c r="A1532" s="8" t="s">
        <v>2113</v>
      </c>
      <c r="B1532" s="8">
        <v>23.63</v>
      </c>
      <c r="C1532" s="8">
        <v>80</v>
      </c>
      <c r="D1532" s="8">
        <v>6</v>
      </c>
      <c r="E1532" s="8" t="s">
        <v>1858</v>
      </c>
      <c r="F1532" s="9">
        <v>45998</v>
      </c>
    </row>
    <row r="1533" spans="1:6" x14ac:dyDescent="0.3">
      <c r="A1533" s="6" t="s">
        <v>2114</v>
      </c>
      <c r="B1533" s="6">
        <v>32.590000000000003</v>
      </c>
      <c r="C1533" s="6">
        <v>109.9</v>
      </c>
      <c r="D1533" s="6">
        <v>6</v>
      </c>
      <c r="E1533" s="6" t="s">
        <v>1858</v>
      </c>
      <c r="F1533" s="7">
        <v>45998</v>
      </c>
    </row>
    <row r="1534" spans="1:6" x14ac:dyDescent="0.3">
      <c r="A1534" s="8" t="s">
        <v>2115</v>
      </c>
      <c r="B1534" s="8">
        <v>14.52</v>
      </c>
      <c r="C1534" s="8">
        <v>50</v>
      </c>
      <c r="D1534" s="8">
        <v>6</v>
      </c>
      <c r="E1534" s="8" t="s">
        <v>1858</v>
      </c>
      <c r="F1534" s="9">
        <v>45998</v>
      </c>
    </row>
    <row r="1535" spans="1:6" x14ac:dyDescent="0.3">
      <c r="A1535" s="6" t="s">
        <v>2116</v>
      </c>
      <c r="B1535" s="6">
        <v>23.48</v>
      </c>
      <c r="C1535" s="6">
        <v>79</v>
      </c>
      <c r="D1535" s="6">
        <v>6</v>
      </c>
      <c r="E1535" s="6" t="s">
        <v>1858</v>
      </c>
      <c r="F1535" s="7">
        <v>45998</v>
      </c>
    </row>
    <row r="1536" spans="1:6" x14ac:dyDescent="0.3">
      <c r="A1536" s="8" t="s">
        <v>2117</v>
      </c>
      <c r="B1536" s="8">
        <v>22.12</v>
      </c>
      <c r="C1536" s="8">
        <v>74.89</v>
      </c>
      <c r="D1536" s="8">
        <v>6</v>
      </c>
      <c r="E1536" s="8" t="s">
        <v>1858</v>
      </c>
      <c r="F1536" s="9">
        <v>45998</v>
      </c>
    </row>
    <row r="1537" spans="1:6" x14ac:dyDescent="0.3">
      <c r="A1537" s="6" t="s">
        <v>2118</v>
      </c>
      <c r="B1537" s="6">
        <v>11.82</v>
      </c>
      <c r="C1537" s="6">
        <v>39.9</v>
      </c>
      <c r="D1537" s="6">
        <v>6</v>
      </c>
      <c r="E1537" s="6" t="s">
        <v>1858</v>
      </c>
      <c r="F1537" s="7">
        <v>45998</v>
      </c>
    </row>
    <row r="1538" spans="1:6" x14ac:dyDescent="0.3">
      <c r="A1538" s="8" t="s">
        <v>2119</v>
      </c>
      <c r="B1538" s="8">
        <v>23.48</v>
      </c>
      <c r="C1538" s="8">
        <v>79</v>
      </c>
      <c r="D1538" s="8">
        <v>6</v>
      </c>
      <c r="E1538" s="8" t="s">
        <v>1858</v>
      </c>
      <c r="F1538" s="9">
        <v>45998</v>
      </c>
    </row>
    <row r="1539" spans="1:6" x14ac:dyDescent="0.3">
      <c r="A1539" s="6" t="s">
        <v>2120</v>
      </c>
      <c r="B1539" s="6">
        <v>23.69</v>
      </c>
      <c r="C1539" s="6">
        <v>80</v>
      </c>
      <c r="D1539" s="6">
        <v>6</v>
      </c>
      <c r="E1539" s="6" t="s">
        <v>1858</v>
      </c>
      <c r="F1539" s="7">
        <v>45998</v>
      </c>
    </row>
    <row r="1540" spans="1:6" x14ac:dyDescent="0.3">
      <c r="A1540" s="8" t="s">
        <v>2121</v>
      </c>
      <c r="B1540" s="8">
        <v>14.52</v>
      </c>
      <c r="C1540" s="8">
        <v>50</v>
      </c>
      <c r="D1540" s="8">
        <v>6</v>
      </c>
      <c r="E1540" s="8" t="s">
        <v>1858</v>
      </c>
      <c r="F1540" s="9">
        <v>45998</v>
      </c>
    </row>
    <row r="1541" spans="1:6" x14ac:dyDescent="0.3">
      <c r="A1541" s="6" t="s">
        <v>2122</v>
      </c>
      <c r="B1541" s="6">
        <v>14.52</v>
      </c>
      <c r="C1541" s="6">
        <v>50</v>
      </c>
      <c r="D1541" s="6">
        <v>6</v>
      </c>
      <c r="E1541" s="6" t="s">
        <v>1858</v>
      </c>
      <c r="F1541" s="7">
        <v>45998</v>
      </c>
    </row>
    <row r="1542" spans="1:6" x14ac:dyDescent="0.3">
      <c r="A1542" s="8" t="s">
        <v>2123</v>
      </c>
      <c r="B1542" s="8">
        <v>32.590000000000003</v>
      </c>
      <c r="C1542" s="8">
        <v>109.9</v>
      </c>
      <c r="D1542" s="8">
        <v>6</v>
      </c>
      <c r="E1542" s="8" t="s">
        <v>1858</v>
      </c>
      <c r="F1542" s="9">
        <v>45998</v>
      </c>
    </row>
    <row r="1543" spans="1:6" x14ac:dyDescent="0.3">
      <c r="A1543" s="6" t="s">
        <v>2124</v>
      </c>
      <c r="B1543" s="6">
        <v>14.52</v>
      </c>
      <c r="C1543" s="6">
        <v>50</v>
      </c>
      <c r="D1543" s="6">
        <v>6</v>
      </c>
      <c r="E1543" s="6" t="s">
        <v>1858</v>
      </c>
      <c r="F1543" s="7">
        <v>45998</v>
      </c>
    </row>
    <row r="1544" spans="1:6" x14ac:dyDescent="0.3">
      <c r="A1544" s="8" t="s">
        <v>2125</v>
      </c>
      <c r="B1544" s="8">
        <v>32.590000000000003</v>
      </c>
      <c r="C1544" s="8">
        <v>109.9</v>
      </c>
      <c r="D1544" s="8">
        <v>6</v>
      </c>
      <c r="E1544" s="8" t="s">
        <v>1858</v>
      </c>
      <c r="F1544" s="9">
        <v>45998</v>
      </c>
    </row>
    <row r="1545" spans="1:6" x14ac:dyDescent="0.3">
      <c r="A1545" s="6" t="s">
        <v>2126</v>
      </c>
      <c r="B1545" s="6">
        <v>1.1599999999999999</v>
      </c>
      <c r="C1545" s="6">
        <v>3.9</v>
      </c>
      <c r="D1545" s="6">
        <v>6</v>
      </c>
      <c r="E1545" s="6" t="s">
        <v>1858</v>
      </c>
      <c r="F1545" s="7">
        <v>45998</v>
      </c>
    </row>
    <row r="1546" spans="1:6" x14ac:dyDescent="0.3">
      <c r="A1546" s="8" t="s">
        <v>2127</v>
      </c>
      <c r="B1546" s="8">
        <v>23.72</v>
      </c>
      <c r="C1546" s="8">
        <v>80</v>
      </c>
      <c r="D1546" s="8">
        <v>6</v>
      </c>
      <c r="E1546" s="8" t="s">
        <v>1858</v>
      </c>
      <c r="F1546" s="9">
        <v>45998</v>
      </c>
    </row>
    <row r="1547" spans="1:6" x14ac:dyDescent="0.3">
      <c r="A1547" s="6" t="s">
        <v>2128</v>
      </c>
      <c r="B1547" s="6">
        <v>14.52</v>
      </c>
      <c r="C1547" s="6">
        <v>50</v>
      </c>
      <c r="D1547" s="6">
        <v>6</v>
      </c>
      <c r="E1547" s="6" t="s">
        <v>1858</v>
      </c>
      <c r="F1547" s="7">
        <v>45998</v>
      </c>
    </row>
    <row r="1548" spans="1:6" x14ac:dyDescent="0.3">
      <c r="A1548" s="8" t="s">
        <v>2129</v>
      </c>
      <c r="B1548" s="8">
        <v>5.19</v>
      </c>
      <c r="C1548" s="8">
        <v>17.5</v>
      </c>
      <c r="D1548" s="8">
        <v>6</v>
      </c>
      <c r="E1548" s="8" t="s">
        <v>1858</v>
      </c>
      <c r="F1548" s="9">
        <v>45998</v>
      </c>
    </row>
    <row r="1549" spans="1:6" x14ac:dyDescent="0.3">
      <c r="A1549" s="6" t="s">
        <v>2130</v>
      </c>
      <c r="B1549" s="6">
        <v>3.77</v>
      </c>
      <c r="C1549" s="6">
        <v>12.7</v>
      </c>
      <c r="D1549" s="6">
        <v>6</v>
      </c>
      <c r="E1549" s="6" t="s">
        <v>1858</v>
      </c>
      <c r="F1549" s="7">
        <v>45998</v>
      </c>
    </row>
    <row r="1550" spans="1:6" x14ac:dyDescent="0.3">
      <c r="A1550" s="8" t="s">
        <v>2131</v>
      </c>
      <c r="B1550" s="8">
        <v>23.72</v>
      </c>
      <c r="C1550" s="8">
        <v>80</v>
      </c>
      <c r="D1550" s="8">
        <v>6</v>
      </c>
      <c r="E1550" s="8" t="s">
        <v>1858</v>
      </c>
      <c r="F1550" s="9">
        <v>45998</v>
      </c>
    </row>
    <row r="1551" spans="1:6" x14ac:dyDescent="0.3">
      <c r="A1551" s="6" t="s">
        <v>2132</v>
      </c>
      <c r="B1551" s="6">
        <v>26.74</v>
      </c>
      <c r="C1551" s="6">
        <v>90</v>
      </c>
      <c r="D1551" s="6">
        <v>6</v>
      </c>
      <c r="E1551" s="6" t="s">
        <v>1858</v>
      </c>
      <c r="F1551" s="7">
        <v>45998</v>
      </c>
    </row>
    <row r="1552" spans="1:6" x14ac:dyDescent="0.3">
      <c r="A1552" s="8" t="s">
        <v>2133</v>
      </c>
      <c r="B1552" s="8">
        <v>32.590000000000003</v>
      </c>
      <c r="C1552" s="8">
        <v>109.9</v>
      </c>
      <c r="D1552" s="8">
        <v>6</v>
      </c>
      <c r="E1552" s="8" t="s">
        <v>1858</v>
      </c>
      <c r="F1552" s="9">
        <v>45998</v>
      </c>
    </row>
    <row r="1553" spans="1:6" x14ac:dyDescent="0.3">
      <c r="A1553" s="6" t="s">
        <v>2134</v>
      </c>
      <c r="B1553" s="6">
        <v>22.09</v>
      </c>
      <c r="C1553" s="6">
        <v>74.5</v>
      </c>
      <c r="D1553" s="6">
        <v>6</v>
      </c>
      <c r="E1553" s="6" t="s">
        <v>1858</v>
      </c>
      <c r="F1553" s="7">
        <v>45998</v>
      </c>
    </row>
    <row r="1554" spans="1:6" x14ac:dyDescent="0.3">
      <c r="A1554" s="8" t="s">
        <v>2135</v>
      </c>
      <c r="B1554" s="8">
        <v>3.94</v>
      </c>
      <c r="C1554" s="8">
        <v>13.3</v>
      </c>
      <c r="D1554" s="8">
        <v>6</v>
      </c>
      <c r="E1554" s="8" t="s">
        <v>1858</v>
      </c>
      <c r="F1554" s="9">
        <v>45998</v>
      </c>
    </row>
    <row r="1555" spans="1:6" x14ac:dyDescent="0.3">
      <c r="A1555" s="6" t="s">
        <v>2136</v>
      </c>
      <c r="B1555" s="6">
        <v>23.72</v>
      </c>
      <c r="C1555" s="6">
        <v>80</v>
      </c>
      <c r="D1555" s="6">
        <v>6</v>
      </c>
      <c r="E1555" s="6" t="s">
        <v>1858</v>
      </c>
      <c r="F1555" s="7">
        <v>45998</v>
      </c>
    </row>
    <row r="1556" spans="1:6" x14ac:dyDescent="0.3">
      <c r="A1556" s="8" t="s">
        <v>2137</v>
      </c>
      <c r="B1556" s="8">
        <v>18.62</v>
      </c>
      <c r="C1556" s="8">
        <v>62.8</v>
      </c>
      <c r="D1556" s="8">
        <v>6</v>
      </c>
      <c r="E1556" s="8" t="s">
        <v>1858</v>
      </c>
      <c r="F1556" s="9">
        <v>45998</v>
      </c>
    </row>
    <row r="1557" spans="1:6" x14ac:dyDescent="0.3">
      <c r="A1557" s="6" t="s">
        <v>2138</v>
      </c>
      <c r="B1557" s="6">
        <v>211.28</v>
      </c>
      <c r="C1557" s="6">
        <v>715.45</v>
      </c>
      <c r="D1557" s="6">
        <v>6</v>
      </c>
      <c r="E1557" s="6" t="s">
        <v>1858</v>
      </c>
      <c r="F1557" s="7">
        <v>45998</v>
      </c>
    </row>
    <row r="1558" spans="1:6" x14ac:dyDescent="0.3">
      <c r="A1558" s="8" t="s">
        <v>2139</v>
      </c>
      <c r="B1558" s="8">
        <v>2.58</v>
      </c>
      <c r="C1558" s="8">
        <v>8.7000000000000011</v>
      </c>
      <c r="D1558" s="8">
        <v>6</v>
      </c>
      <c r="E1558" s="8" t="s">
        <v>1858</v>
      </c>
      <c r="F1558" s="9">
        <v>45998</v>
      </c>
    </row>
    <row r="1559" spans="1:6" x14ac:dyDescent="0.3">
      <c r="A1559" s="6" t="s">
        <v>2140</v>
      </c>
      <c r="B1559" s="6">
        <v>20.63</v>
      </c>
      <c r="C1559" s="6">
        <v>69.86</v>
      </c>
      <c r="D1559" s="6">
        <v>6</v>
      </c>
      <c r="E1559" s="6" t="s">
        <v>1858</v>
      </c>
      <c r="F1559" s="7">
        <v>45998</v>
      </c>
    </row>
    <row r="1560" spans="1:6" x14ac:dyDescent="0.3">
      <c r="A1560" s="8" t="s">
        <v>2141</v>
      </c>
      <c r="B1560" s="8">
        <v>23.7</v>
      </c>
      <c r="C1560" s="8">
        <v>80</v>
      </c>
      <c r="D1560" s="8">
        <v>6</v>
      </c>
      <c r="E1560" s="8" t="s">
        <v>1858</v>
      </c>
      <c r="F1560" s="9">
        <v>45998</v>
      </c>
    </row>
    <row r="1561" spans="1:6" x14ac:dyDescent="0.3">
      <c r="A1561" s="6" t="s">
        <v>2142</v>
      </c>
      <c r="B1561" s="6">
        <v>2.0699999999999998</v>
      </c>
      <c r="C1561" s="6">
        <v>7</v>
      </c>
      <c r="D1561" s="6">
        <v>6</v>
      </c>
      <c r="E1561" s="6" t="s">
        <v>1858</v>
      </c>
      <c r="F1561" s="7">
        <v>45998</v>
      </c>
    </row>
    <row r="1562" spans="1:6" x14ac:dyDescent="0.3">
      <c r="A1562" s="8" t="s">
        <v>2143</v>
      </c>
      <c r="B1562" s="8">
        <v>7.27</v>
      </c>
      <c r="C1562" s="8">
        <v>24.63</v>
      </c>
      <c r="D1562" s="8">
        <v>6</v>
      </c>
      <c r="E1562" s="8" t="s">
        <v>1858</v>
      </c>
      <c r="F1562" s="9">
        <v>45998</v>
      </c>
    </row>
    <row r="1563" spans="1:6" x14ac:dyDescent="0.3">
      <c r="A1563" s="6" t="s">
        <v>2144</v>
      </c>
      <c r="B1563" s="6">
        <v>0.82</v>
      </c>
      <c r="C1563" s="6">
        <v>2.9</v>
      </c>
      <c r="D1563" s="6">
        <v>6</v>
      </c>
      <c r="E1563" s="6" t="s">
        <v>1858</v>
      </c>
      <c r="F1563" s="7">
        <v>45998</v>
      </c>
    </row>
    <row r="1564" spans="1:6" x14ac:dyDescent="0.3">
      <c r="A1564" s="8" t="s">
        <v>2145</v>
      </c>
      <c r="B1564" s="8">
        <v>20.75</v>
      </c>
      <c r="C1564" s="8">
        <v>70</v>
      </c>
      <c r="D1564" s="8">
        <v>6</v>
      </c>
      <c r="E1564" s="8" t="s">
        <v>1858</v>
      </c>
      <c r="F1564" s="9">
        <v>45998</v>
      </c>
    </row>
    <row r="1565" spans="1:6" x14ac:dyDescent="0.3">
      <c r="A1565" s="6" t="s">
        <v>2146</v>
      </c>
      <c r="B1565" s="6">
        <v>5.93</v>
      </c>
      <c r="C1565" s="6">
        <v>20.9</v>
      </c>
      <c r="D1565" s="6">
        <v>6</v>
      </c>
      <c r="E1565" s="6" t="s">
        <v>1858</v>
      </c>
      <c r="F1565" s="7">
        <v>45998</v>
      </c>
    </row>
    <row r="1566" spans="1:6" x14ac:dyDescent="0.3">
      <c r="A1566" s="8" t="s">
        <v>2147</v>
      </c>
      <c r="B1566" s="8">
        <v>7.68</v>
      </c>
      <c r="C1566" s="8">
        <v>25.9</v>
      </c>
      <c r="D1566" s="8">
        <v>6</v>
      </c>
      <c r="E1566" s="8" t="s">
        <v>1858</v>
      </c>
      <c r="F1566" s="9">
        <v>45998</v>
      </c>
    </row>
    <row r="1567" spans="1:6" x14ac:dyDescent="0.3">
      <c r="A1567" s="6" t="s">
        <v>2148</v>
      </c>
      <c r="B1567" s="6">
        <v>40.08</v>
      </c>
      <c r="C1567" s="6">
        <v>134.9</v>
      </c>
      <c r="D1567" s="6">
        <v>6</v>
      </c>
      <c r="E1567" s="6" t="s">
        <v>1858</v>
      </c>
      <c r="F1567" s="7">
        <v>45998</v>
      </c>
    </row>
    <row r="1568" spans="1:6" x14ac:dyDescent="0.3">
      <c r="A1568" s="8" t="s">
        <v>2149</v>
      </c>
      <c r="B1568" s="8">
        <v>5.98</v>
      </c>
      <c r="C1568" s="8">
        <v>20.2</v>
      </c>
      <c r="D1568" s="8">
        <v>6</v>
      </c>
      <c r="E1568" s="8" t="s">
        <v>1858</v>
      </c>
      <c r="F1568" s="9">
        <v>45998</v>
      </c>
    </row>
    <row r="1569" spans="1:6" x14ac:dyDescent="0.3">
      <c r="A1569" s="6" t="s">
        <v>2150</v>
      </c>
      <c r="B1569" s="6">
        <v>0.3</v>
      </c>
      <c r="C1569" s="6">
        <v>1</v>
      </c>
      <c r="D1569" s="6">
        <v>6</v>
      </c>
      <c r="E1569" s="6" t="s">
        <v>1858</v>
      </c>
      <c r="F1569" s="7">
        <v>45998</v>
      </c>
    </row>
    <row r="1570" spans="1:6" x14ac:dyDescent="0.3">
      <c r="A1570" s="8" t="s">
        <v>2151</v>
      </c>
      <c r="B1570" s="8">
        <v>20.8</v>
      </c>
      <c r="C1570" s="8">
        <v>70</v>
      </c>
      <c r="D1570" s="8">
        <v>6</v>
      </c>
      <c r="E1570" s="8" t="s">
        <v>1858</v>
      </c>
      <c r="F1570" s="9">
        <v>45998</v>
      </c>
    </row>
    <row r="1571" spans="1:6" x14ac:dyDescent="0.3">
      <c r="A1571" s="6" t="s">
        <v>2152</v>
      </c>
      <c r="B1571" s="6">
        <v>3.49</v>
      </c>
      <c r="C1571" s="6">
        <v>12</v>
      </c>
      <c r="D1571" s="6">
        <v>6</v>
      </c>
      <c r="E1571" s="6" t="s">
        <v>1858</v>
      </c>
      <c r="F1571" s="7">
        <v>45998</v>
      </c>
    </row>
    <row r="1572" spans="1:6" x14ac:dyDescent="0.3">
      <c r="A1572" s="8" t="s">
        <v>2153</v>
      </c>
      <c r="B1572" s="8">
        <v>3</v>
      </c>
      <c r="C1572" s="8">
        <v>3</v>
      </c>
      <c r="D1572" s="8">
        <v>4</v>
      </c>
      <c r="E1572" s="8" t="s">
        <v>1858</v>
      </c>
      <c r="F1572" s="9">
        <v>45998</v>
      </c>
    </row>
    <row r="1573" spans="1:6" x14ac:dyDescent="0.3">
      <c r="A1573" s="6" t="s">
        <v>2154</v>
      </c>
      <c r="B1573" s="6">
        <v>0</v>
      </c>
      <c r="C1573" s="6">
        <v>0</v>
      </c>
      <c r="D1573" s="6">
        <v>6</v>
      </c>
      <c r="E1573" s="6" t="s">
        <v>1858</v>
      </c>
      <c r="F1573" s="7">
        <v>45998</v>
      </c>
    </row>
    <row r="1574" spans="1:6" x14ac:dyDescent="0.3">
      <c r="A1574" s="8" t="s">
        <v>2155</v>
      </c>
      <c r="B1574" s="8">
        <v>12.29</v>
      </c>
      <c r="C1574" s="8">
        <v>45.32</v>
      </c>
      <c r="D1574" s="8">
        <v>6</v>
      </c>
      <c r="E1574" s="8" t="s">
        <v>1858</v>
      </c>
      <c r="F1574" s="9">
        <v>45998</v>
      </c>
    </row>
    <row r="1575" spans="1:6" x14ac:dyDescent="0.3">
      <c r="A1575" s="6" t="s">
        <v>2155</v>
      </c>
      <c r="B1575" s="6">
        <v>12.29</v>
      </c>
      <c r="C1575" s="6">
        <v>45.32</v>
      </c>
      <c r="D1575" s="6">
        <v>6</v>
      </c>
      <c r="E1575" s="6" t="s">
        <v>1858</v>
      </c>
      <c r="F1575" s="7">
        <v>45998</v>
      </c>
    </row>
    <row r="1576" spans="1:6" x14ac:dyDescent="0.3">
      <c r="A1576" s="8" t="s">
        <v>2156</v>
      </c>
      <c r="B1576" s="8">
        <v>8.9500000000000011</v>
      </c>
      <c r="C1576" s="8">
        <v>33</v>
      </c>
      <c r="D1576" s="8">
        <v>6</v>
      </c>
      <c r="E1576" s="8" t="s">
        <v>1858</v>
      </c>
      <c r="F1576" s="9">
        <v>45998</v>
      </c>
    </row>
    <row r="1577" spans="1:6" x14ac:dyDescent="0.3">
      <c r="A1577" s="6" t="s">
        <v>2155</v>
      </c>
      <c r="B1577" s="6">
        <v>8.9500000000000011</v>
      </c>
      <c r="C1577" s="6">
        <v>33</v>
      </c>
      <c r="D1577" s="6">
        <v>6</v>
      </c>
      <c r="E1577" s="6" t="s">
        <v>1858</v>
      </c>
      <c r="F1577" s="7">
        <v>45998</v>
      </c>
    </row>
    <row r="1578" spans="1:6" x14ac:dyDescent="0.3">
      <c r="A1578" s="8" t="s">
        <v>2155</v>
      </c>
      <c r="B1578" s="8">
        <v>8.9500000000000011</v>
      </c>
      <c r="C1578" s="8">
        <v>33</v>
      </c>
      <c r="D1578" s="8">
        <v>6</v>
      </c>
      <c r="E1578" s="8" t="s">
        <v>1858</v>
      </c>
      <c r="F1578" s="9">
        <v>45998</v>
      </c>
    </row>
    <row r="1579" spans="1:6" x14ac:dyDescent="0.3">
      <c r="A1579" s="6" t="s">
        <v>2155</v>
      </c>
      <c r="B1579" s="6">
        <v>3.61</v>
      </c>
      <c r="C1579" s="6">
        <v>13.3</v>
      </c>
      <c r="D1579" s="6">
        <v>6</v>
      </c>
      <c r="E1579" s="6" t="s">
        <v>1858</v>
      </c>
      <c r="F1579" s="7">
        <v>45998</v>
      </c>
    </row>
    <row r="1580" spans="1:6" x14ac:dyDescent="0.3">
      <c r="A1580" s="8" t="s">
        <v>2155</v>
      </c>
      <c r="B1580" s="8">
        <v>3.93</v>
      </c>
      <c r="C1580" s="8">
        <v>14.5</v>
      </c>
      <c r="D1580" s="8">
        <v>6</v>
      </c>
      <c r="E1580" s="8" t="s">
        <v>1858</v>
      </c>
      <c r="F1580" s="9">
        <v>45998</v>
      </c>
    </row>
    <row r="1581" spans="1:6" x14ac:dyDescent="0.3">
      <c r="A1581" s="6" t="s">
        <v>2157</v>
      </c>
      <c r="B1581" s="6">
        <v>3.93</v>
      </c>
      <c r="C1581" s="6">
        <v>14.5</v>
      </c>
      <c r="D1581" s="6">
        <v>6</v>
      </c>
      <c r="E1581" s="6" t="s">
        <v>1858</v>
      </c>
      <c r="F1581" s="7">
        <v>45998</v>
      </c>
    </row>
    <row r="1582" spans="1:6" x14ac:dyDescent="0.3">
      <c r="A1582" s="8" t="s">
        <v>2158</v>
      </c>
      <c r="B1582" s="8">
        <v>8.9500000000000011</v>
      </c>
      <c r="C1582" s="8">
        <v>33</v>
      </c>
      <c r="D1582" s="8">
        <v>6</v>
      </c>
      <c r="E1582" s="8" t="s">
        <v>1858</v>
      </c>
      <c r="F1582" s="9">
        <v>45998</v>
      </c>
    </row>
    <row r="1583" spans="1:6" x14ac:dyDescent="0.3">
      <c r="A1583" s="6" t="s">
        <v>2159</v>
      </c>
      <c r="B1583" s="6">
        <v>8.9500000000000011</v>
      </c>
      <c r="C1583" s="6">
        <v>33</v>
      </c>
      <c r="D1583" s="6">
        <v>6</v>
      </c>
      <c r="E1583" s="6" t="s">
        <v>1858</v>
      </c>
      <c r="F1583" s="7">
        <v>45998</v>
      </c>
    </row>
    <row r="1584" spans="1:6" x14ac:dyDescent="0.3">
      <c r="A1584" s="8" t="s">
        <v>2160</v>
      </c>
      <c r="B1584" s="8">
        <v>4.47</v>
      </c>
      <c r="C1584" s="8">
        <v>16.5</v>
      </c>
      <c r="D1584" s="8">
        <v>6</v>
      </c>
      <c r="E1584" s="8" t="s">
        <v>1858</v>
      </c>
      <c r="F1584" s="9">
        <v>45998</v>
      </c>
    </row>
    <row r="1585" spans="1:6" x14ac:dyDescent="0.3">
      <c r="A1585" s="6" t="s">
        <v>2155</v>
      </c>
      <c r="B1585" s="6">
        <v>2.39</v>
      </c>
      <c r="C1585" s="6">
        <v>8.81</v>
      </c>
      <c r="D1585" s="6">
        <v>6</v>
      </c>
      <c r="E1585" s="6" t="s">
        <v>1858</v>
      </c>
      <c r="F1585" s="7">
        <v>45998</v>
      </c>
    </row>
    <row r="1586" spans="1:6" x14ac:dyDescent="0.3">
      <c r="A1586" s="8" t="s">
        <v>2161</v>
      </c>
      <c r="B1586" s="8">
        <v>2.5299999999999998</v>
      </c>
      <c r="C1586" s="8">
        <v>9.35</v>
      </c>
      <c r="D1586" s="8">
        <v>6</v>
      </c>
      <c r="E1586" s="8" t="s">
        <v>1858</v>
      </c>
      <c r="F1586" s="9">
        <v>45998</v>
      </c>
    </row>
    <row r="1587" spans="1:6" x14ac:dyDescent="0.3">
      <c r="A1587" s="6" t="s">
        <v>2162</v>
      </c>
      <c r="B1587" s="6">
        <v>4.47</v>
      </c>
      <c r="C1587" s="6">
        <v>16.5</v>
      </c>
      <c r="D1587" s="6">
        <v>6</v>
      </c>
      <c r="E1587" s="6" t="s">
        <v>1858</v>
      </c>
      <c r="F1587" s="7">
        <v>45998</v>
      </c>
    </row>
    <row r="1588" spans="1:6" x14ac:dyDescent="0.3">
      <c r="A1588" s="8" t="s">
        <v>2155</v>
      </c>
      <c r="B1588" s="8">
        <v>2.39</v>
      </c>
      <c r="C1588" s="8">
        <v>8.81</v>
      </c>
      <c r="D1588" s="8">
        <v>6</v>
      </c>
      <c r="E1588" s="8" t="s">
        <v>1858</v>
      </c>
      <c r="F1588" s="9">
        <v>45998</v>
      </c>
    </row>
    <row r="1589" spans="1:6" x14ac:dyDescent="0.3">
      <c r="A1589" s="6" t="s">
        <v>2163</v>
      </c>
      <c r="B1589" s="6">
        <v>8.9500000000000011</v>
      </c>
      <c r="C1589" s="6">
        <v>33</v>
      </c>
      <c r="D1589" s="6">
        <v>6</v>
      </c>
      <c r="E1589" s="6" t="s">
        <v>1858</v>
      </c>
      <c r="F1589" s="7">
        <v>45998</v>
      </c>
    </row>
    <row r="1590" spans="1:6" x14ac:dyDescent="0.3">
      <c r="A1590" s="8" t="s">
        <v>2155</v>
      </c>
      <c r="B1590" s="8">
        <v>26.21</v>
      </c>
      <c r="C1590" s="8">
        <v>96.69</v>
      </c>
      <c r="D1590" s="8">
        <v>6</v>
      </c>
      <c r="E1590" s="8" t="s">
        <v>1858</v>
      </c>
      <c r="F1590" s="9">
        <v>45998</v>
      </c>
    </row>
    <row r="1591" spans="1:6" x14ac:dyDescent="0.3">
      <c r="A1591" s="6" t="s">
        <v>2155</v>
      </c>
      <c r="B1591" s="6">
        <v>52.42</v>
      </c>
      <c r="C1591" s="6">
        <v>193.38</v>
      </c>
      <c r="D1591" s="6">
        <v>6</v>
      </c>
      <c r="E1591" s="6" t="s">
        <v>1858</v>
      </c>
      <c r="F1591" s="7">
        <v>45998</v>
      </c>
    </row>
    <row r="1592" spans="1:6" x14ac:dyDescent="0.3">
      <c r="A1592" s="8" t="s">
        <v>2164</v>
      </c>
      <c r="B1592" s="8">
        <v>4.47</v>
      </c>
      <c r="C1592" s="8">
        <v>16.5</v>
      </c>
      <c r="D1592" s="8">
        <v>6</v>
      </c>
      <c r="E1592" s="8" t="s">
        <v>1858</v>
      </c>
      <c r="F1592" s="9">
        <v>45998</v>
      </c>
    </row>
    <row r="1593" spans="1:6" x14ac:dyDescent="0.3">
      <c r="A1593" s="6" t="s">
        <v>2155</v>
      </c>
      <c r="B1593" s="6">
        <v>8.9500000000000011</v>
      </c>
      <c r="C1593" s="6">
        <v>33</v>
      </c>
      <c r="D1593" s="6">
        <v>6</v>
      </c>
      <c r="E1593" s="6" t="s">
        <v>1858</v>
      </c>
      <c r="F1593" s="7">
        <v>45998</v>
      </c>
    </row>
    <row r="1594" spans="1:6" x14ac:dyDescent="0.3">
      <c r="A1594" s="8" t="s">
        <v>2155</v>
      </c>
      <c r="B1594" s="8">
        <v>52.53</v>
      </c>
      <c r="C1594" s="8">
        <v>193.78</v>
      </c>
      <c r="D1594" s="8">
        <v>6</v>
      </c>
      <c r="E1594" s="8" t="s">
        <v>1858</v>
      </c>
      <c r="F1594" s="9">
        <v>45998</v>
      </c>
    </row>
    <row r="1595" spans="1:6" x14ac:dyDescent="0.3">
      <c r="A1595" s="6" t="s">
        <v>2165</v>
      </c>
      <c r="B1595" s="6">
        <v>8.9500000000000011</v>
      </c>
      <c r="C1595" s="6">
        <v>33</v>
      </c>
      <c r="D1595" s="6">
        <v>6</v>
      </c>
      <c r="E1595" s="6" t="s">
        <v>1858</v>
      </c>
      <c r="F1595" s="7">
        <v>45998</v>
      </c>
    </row>
    <row r="1596" spans="1:6" x14ac:dyDescent="0.3">
      <c r="A1596" s="8" t="s">
        <v>2166</v>
      </c>
      <c r="B1596" s="8">
        <v>10.67</v>
      </c>
      <c r="C1596" s="8">
        <v>39.35</v>
      </c>
      <c r="D1596" s="8">
        <v>6</v>
      </c>
      <c r="E1596" s="8" t="s">
        <v>1858</v>
      </c>
      <c r="F1596" s="9">
        <v>45998</v>
      </c>
    </row>
    <row r="1597" spans="1:6" x14ac:dyDescent="0.3">
      <c r="A1597" s="6" t="s">
        <v>2167</v>
      </c>
      <c r="B1597" s="6">
        <v>5.87</v>
      </c>
      <c r="C1597" s="6">
        <v>21.64</v>
      </c>
      <c r="D1597" s="6">
        <v>4</v>
      </c>
      <c r="E1597" s="6" t="s">
        <v>1858</v>
      </c>
      <c r="F1597" s="7">
        <v>45998</v>
      </c>
    </row>
    <row r="1598" spans="1:6" x14ac:dyDescent="0.3">
      <c r="A1598" s="8" t="s">
        <v>2168</v>
      </c>
      <c r="B1598" s="8">
        <v>4.3099999999999996</v>
      </c>
      <c r="C1598" s="8">
        <v>15.9</v>
      </c>
      <c r="D1598" s="8">
        <v>4</v>
      </c>
      <c r="E1598" s="8" t="s">
        <v>1858</v>
      </c>
      <c r="F1598" s="9">
        <v>45998</v>
      </c>
    </row>
    <row r="1599" spans="1:6" x14ac:dyDescent="0.3">
      <c r="A1599" s="6" t="s">
        <v>2169</v>
      </c>
      <c r="B1599" s="6">
        <v>16.18</v>
      </c>
      <c r="C1599" s="6">
        <v>59.69</v>
      </c>
      <c r="D1599" s="6">
        <v>6</v>
      </c>
      <c r="E1599" s="6" t="s">
        <v>1858</v>
      </c>
      <c r="F1599" s="7">
        <v>45998</v>
      </c>
    </row>
    <row r="1600" spans="1:6" x14ac:dyDescent="0.3">
      <c r="A1600" s="8" t="s">
        <v>2170</v>
      </c>
      <c r="B1600" s="8">
        <v>6.2</v>
      </c>
      <c r="C1600" s="8">
        <v>22.87</v>
      </c>
      <c r="D1600" s="8">
        <v>4</v>
      </c>
      <c r="E1600" s="8" t="s">
        <v>1858</v>
      </c>
      <c r="F1600" s="9">
        <v>45998</v>
      </c>
    </row>
    <row r="1601" spans="1:6" x14ac:dyDescent="0.3">
      <c r="A1601" s="6" t="s">
        <v>2171</v>
      </c>
      <c r="B1601" s="6">
        <v>18.600000000000001</v>
      </c>
      <c r="C1601" s="6">
        <v>68.600000000000009</v>
      </c>
      <c r="D1601" s="6">
        <v>4</v>
      </c>
      <c r="E1601" s="6" t="s">
        <v>1858</v>
      </c>
      <c r="F1601" s="7">
        <v>45998</v>
      </c>
    </row>
    <row r="1602" spans="1:6" x14ac:dyDescent="0.3">
      <c r="A1602" s="8" t="s">
        <v>2172</v>
      </c>
      <c r="B1602" s="8">
        <v>8.1300000000000008</v>
      </c>
      <c r="C1602" s="8">
        <v>30</v>
      </c>
      <c r="D1602" s="8">
        <v>6</v>
      </c>
      <c r="E1602" s="8" t="s">
        <v>1858</v>
      </c>
      <c r="F1602" s="9">
        <v>45999</v>
      </c>
    </row>
    <row r="1603" spans="1:6" x14ac:dyDescent="0.3">
      <c r="A1603" s="6" t="s">
        <v>2173</v>
      </c>
      <c r="B1603" s="6">
        <v>49.66</v>
      </c>
      <c r="C1603" s="6">
        <v>167</v>
      </c>
      <c r="D1603" s="6">
        <v>6</v>
      </c>
      <c r="E1603" s="6" t="s">
        <v>1858</v>
      </c>
      <c r="F1603" s="7">
        <v>45999</v>
      </c>
    </row>
    <row r="1604" spans="1:6" x14ac:dyDescent="0.3">
      <c r="A1604" s="8" t="s">
        <v>2174</v>
      </c>
      <c r="B1604" s="8">
        <v>112.07</v>
      </c>
      <c r="C1604" s="8">
        <v>112.07</v>
      </c>
      <c r="D1604" s="8">
        <v>6</v>
      </c>
      <c r="E1604" s="8" t="s">
        <v>1858</v>
      </c>
      <c r="F1604" s="9">
        <v>45999</v>
      </c>
    </row>
    <row r="1605" spans="1:6" x14ac:dyDescent="0.3">
      <c r="A1605" s="6" t="s">
        <v>2175</v>
      </c>
      <c r="B1605" s="6">
        <v>112.07</v>
      </c>
      <c r="C1605" s="6">
        <v>112.07</v>
      </c>
      <c r="D1605" s="6">
        <v>6</v>
      </c>
      <c r="E1605" s="6" t="s">
        <v>1858</v>
      </c>
      <c r="F1605" s="7">
        <v>45999</v>
      </c>
    </row>
    <row r="1606" spans="1:6" x14ac:dyDescent="0.3">
      <c r="A1606" s="8" t="s">
        <v>2176</v>
      </c>
      <c r="B1606" s="8">
        <v>16.54</v>
      </c>
      <c r="C1606" s="8">
        <v>56</v>
      </c>
      <c r="D1606" s="8">
        <v>6</v>
      </c>
      <c r="E1606" s="8" t="s">
        <v>1858</v>
      </c>
      <c r="F1606" s="9">
        <v>45999</v>
      </c>
    </row>
    <row r="1607" spans="1:6" x14ac:dyDescent="0.3">
      <c r="A1607" s="6" t="s">
        <v>2177</v>
      </c>
      <c r="B1607" s="6">
        <v>442.98</v>
      </c>
      <c r="C1607" s="6">
        <v>1500</v>
      </c>
      <c r="D1607" s="6">
        <v>6</v>
      </c>
      <c r="E1607" s="6" t="s">
        <v>1858</v>
      </c>
      <c r="F1607" s="7">
        <v>45999</v>
      </c>
    </row>
    <row r="1608" spans="1:6" x14ac:dyDescent="0.3">
      <c r="A1608" s="8" t="s">
        <v>2178</v>
      </c>
      <c r="B1608" s="8">
        <v>79.489999999999995</v>
      </c>
      <c r="C1608" s="8">
        <v>269</v>
      </c>
      <c r="D1608" s="8">
        <v>6</v>
      </c>
      <c r="E1608" s="8" t="s">
        <v>1858</v>
      </c>
      <c r="F1608" s="9">
        <v>45999</v>
      </c>
    </row>
    <row r="1609" spans="1:6" x14ac:dyDescent="0.3">
      <c r="A1609" s="6" t="s">
        <v>2179</v>
      </c>
      <c r="B1609" s="6">
        <v>28.85</v>
      </c>
      <c r="C1609" s="6">
        <v>97</v>
      </c>
      <c r="D1609" s="6">
        <v>6</v>
      </c>
      <c r="E1609" s="6" t="s">
        <v>1858</v>
      </c>
      <c r="F1609" s="7">
        <v>45999</v>
      </c>
    </row>
    <row r="1610" spans="1:6" x14ac:dyDescent="0.3">
      <c r="A1610" s="8" t="s">
        <v>2180</v>
      </c>
      <c r="B1610" s="8">
        <v>39.26</v>
      </c>
      <c r="C1610" s="8">
        <v>132</v>
      </c>
      <c r="D1610" s="8">
        <v>6</v>
      </c>
      <c r="E1610" s="8" t="s">
        <v>1858</v>
      </c>
      <c r="F1610" s="9">
        <v>45999</v>
      </c>
    </row>
    <row r="1611" spans="1:6" x14ac:dyDescent="0.3">
      <c r="A1611" s="6" t="s">
        <v>2181</v>
      </c>
      <c r="B1611" s="6">
        <v>203.04</v>
      </c>
      <c r="C1611" s="6">
        <v>749</v>
      </c>
      <c r="D1611" s="6">
        <v>6</v>
      </c>
      <c r="E1611" s="6" t="s">
        <v>1858</v>
      </c>
      <c r="F1611" s="7">
        <v>45999</v>
      </c>
    </row>
    <row r="1612" spans="1:6" x14ac:dyDescent="0.3">
      <c r="A1612" s="8" t="s">
        <v>2181</v>
      </c>
      <c r="B1612" s="8">
        <v>40.659999999999997</v>
      </c>
      <c r="C1612" s="8">
        <v>150</v>
      </c>
      <c r="D1612" s="8">
        <v>6</v>
      </c>
      <c r="E1612" s="8" t="s">
        <v>1858</v>
      </c>
      <c r="F1612" s="9">
        <v>45999</v>
      </c>
    </row>
    <row r="1613" spans="1:6" x14ac:dyDescent="0.3">
      <c r="A1613" s="6" t="s">
        <v>2181</v>
      </c>
      <c r="B1613" s="6">
        <v>54.22</v>
      </c>
      <c r="C1613" s="6">
        <v>200</v>
      </c>
      <c r="D1613" s="6">
        <v>6</v>
      </c>
      <c r="E1613" s="6" t="s">
        <v>1858</v>
      </c>
      <c r="F1613" s="7">
        <v>45999</v>
      </c>
    </row>
    <row r="1614" spans="1:6" x14ac:dyDescent="0.3">
      <c r="A1614" s="8" t="s">
        <v>2181</v>
      </c>
      <c r="B1614" s="8">
        <v>67.77</v>
      </c>
      <c r="C1614" s="8">
        <v>250</v>
      </c>
      <c r="D1614" s="8">
        <v>6</v>
      </c>
      <c r="E1614" s="8" t="s">
        <v>1858</v>
      </c>
      <c r="F1614" s="9">
        <v>45999</v>
      </c>
    </row>
    <row r="1615" spans="1:6" x14ac:dyDescent="0.3">
      <c r="A1615" s="6" t="s">
        <v>2181</v>
      </c>
      <c r="B1615" s="6">
        <v>67.77</v>
      </c>
      <c r="C1615" s="6">
        <v>250</v>
      </c>
      <c r="D1615" s="6">
        <v>6</v>
      </c>
      <c r="E1615" s="6" t="s">
        <v>1858</v>
      </c>
      <c r="F1615" s="7">
        <v>45999</v>
      </c>
    </row>
    <row r="1616" spans="1:6" x14ac:dyDescent="0.3">
      <c r="A1616" s="8" t="s">
        <v>2181</v>
      </c>
      <c r="B1616" s="8">
        <v>121.98</v>
      </c>
      <c r="C1616" s="8">
        <v>450</v>
      </c>
      <c r="D1616" s="8">
        <v>6</v>
      </c>
      <c r="E1616" s="8" t="s">
        <v>1858</v>
      </c>
      <c r="F1616" s="9">
        <v>45999</v>
      </c>
    </row>
    <row r="1617" spans="1:6" x14ac:dyDescent="0.3">
      <c r="A1617" s="6" t="s">
        <v>2182</v>
      </c>
      <c r="B1617" s="6">
        <v>29.41</v>
      </c>
      <c r="C1617" s="6">
        <v>108.5</v>
      </c>
      <c r="D1617" s="6">
        <v>6</v>
      </c>
      <c r="E1617" s="6" t="s">
        <v>1858</v>
      </c>
      <c r="F1617" s="7">
        <v>45999</v>
      </c>
    </row>
    <row r="1618" spans="1:6" x14ac:dyDescent="0.3">
      <c r="A1618" s="8" t="s">
        <v>2182</v>
      </c>
      <c r="B1618" s="8">
        <v>29.41</v>
      </c>
      <c r="C1618" s="8">
        <v>108.5</v>
      </c>
      <c r="D1618" s="8">
        <v>6</v>
      </c>
      <c r="E1618" s="8" t="s">
        <v>1858</v>
      </c>
      <c r="F1618" s="9">
        <v>45999</v>
      </c>
    </row>
    <row r="1619" spans="1:6" x14ac:dyDescent="0.3">
      <c r="A1619" s="6" t="s">
        <v>2182</v>
      </c>
      <c r="B1619" s="6">
        <v>29.41</v>
      </c>
      <c r="C1619" s="6">
        <v>108.5</v>
      </c>
      <c r="D1619" s="6">
        <v>6</v>
      </c>
      <c r="E1619" s="6" t="s">
        <v>1858</v>
      </c>
      <c r="F1619" s="7">
        <v>45999</v>
      </c>
    </row>
    <row r="1620" spans="1:6" x14ac:dyDescent="0.3">
      <c r="A1620" s="8" t="s">
        <v>2182</v>
      </c>
      <c r="B1620" s="8">
        <v>29.41</v>
      </c>
      <c r="C1620" s="8">
        <v>108.5</v>
      </c>
      <c r="D1620" s="8">
        <v>6</v>
      </c>
      <c r="E1620" s="8" t="s">
        <v>1858</v>
      </c>
      <c r="F1620" s="9">
        <v>45999</v>
      </c>
    </row>
    <row r="1621" spans="1:6" x14ac:dyDescent="0.3">
      <c r="A1621" s="6" t="s">
        <v>2183</v>
      </c>
      <c r="B1621" s="6">
        <v>8.1300000000000008</v>
      </c>
      <c r="C1621" s="6">
        <v>30</v>
      </c>
      <c r="D1621" s="6">
        <v>6</v>
      </c>
      <c r="E1621" s="6" t="s">
        <v>1858</v>
      </c>
      <c r="F1621" s="7">
        <v>45999</v>
      </c>
    </row>
    <row r="1622" spans="1:6" x14ac:dyDescent="0.3">
      <c r="A1622" s="8" t="s">
        <v>2184</v>
      </c>
      <c r="B1622" s="8">
        <v>8.1300000000000008</v>
      </c>
      <c r="C1622" s="8">
        <v>30</v>
      </c>
      <c r="D1622" s="8">
        <v>6</v>
      </c>
      <c r="E1622" s="8" t="s">
        <v>1858</v>
      </c>
      <c r="F1622" s="9">
        <v>45999</v>
      </c>
    </row>
    <row r="1623" spans="1:6" x14ac:dyDescent="0.3">
      <c r="A1623" s="6" t="s">
        <v>2185</v>
      </c>
      <c r="B1623" s="6">
        <v>8.1300000000000008</v>
      </c>
      <c r="C1623" s="6">
        <v>30</v>
      </c>
      <c r="D1623" s="6">
        <v>6</v>
      </c>
      <c r="E1623" s="6" t="s">
        <v>1858</v>
      </c>
      <c r="F1623" s="7">
        <v>45999</v>
      </c>
    </row>
    <row r="1624" spans="1:6" x14ac:dyDescent="0.3">
      <c r="A1624" s="8" t="s">
        <v>2186</v>
      </c>
      <c r="B1624" s="8">
        <v>8.1300000000000008</v>
      </c>
      <c r="C1624" s="8">
        <v>30</v>
      </c>
      <c r="D1624" s="8">
        <v>6</v>
      </c>
      <c r="E1624" s="8" t="s">
        <v>1858</v>
      </c>
      <c r="F1624" s="9">
        <v>45999</v>
      </c>
    </row>
    <row r="1625" spans="1:6" x14ac:dyDescent="0.3">
      <c r="A1625" s="6" t="s">
        <v>2187</v>
      </c>
      <c r="B1625" s="6">
        <v>8.1300000000000008</v>
      </c>
      <c r="C1625" s="6">
        <v>30</v>
      </c>
      <c r="D1625" s="6">
        <v>6</v>
      </c>
      <c r="E1625" s="6" t="s">
        <v>1858</v>
      </c>
      <c r="F1625" s="7">
        <v>45999</v>
      </c>
    </row>
    <row r="1626" spans="1:6" x14ac:dyDescent="0.3">
      <c r="A1626" s="8" t="s">
        <v>2188</v>
      </c>
      <c r="B1626" s="8">
        <v>8.1300000000000008</v>
      </c>
      <c r="C1626" s="8">
        <v>30</v>
      </c>
      <c r="D1626" s="8">
        <v>6</v>
      </c>
      <c r="E1626" s="8" t="s">
        <v>1858</v>
      </c>
      <c r="F1626" s="9">
        <v>45999</v>
      </c>
    </row>
    <row r="1627" spans="1:6" x14ac:dyDescent="0.3">
      <c r="A1627" s="6" t="s">
        <v>2189</v>
      </c>
      <c r="B1627" s="6">
        <v>8.1300000000000008</v>
      </c>
      <c r="C1627" s="6">
        <v>30</v>
      </c>
      <c r="D1627" s="6">
        <v>6</v>
      </c>
      <c r="E1627" s="6" t="s">
        <v>1858</v>
      </c>
      <c r="F1627" s="7">
        <v>45999</v>
      </c>
    </row>
    <row r="1628" spans="1:6" x14ac:dyDescent="0.3">
      <c r="A1628" s="8" t="s">
        <v>2190</v>
      </c>
      <c r="B1628" s="8">
        <v>8.1300000000000008</v>
      </c>
      <c r="C1628" s="8">
        <v>30</v>
      </c>
      <c r="D1628" s="8">
        <v>6</v>
      </c>
      <c r="E1628" s="8" t="s">
        <v>1858</v>
      </c>
      <c r="F1628" s="9">
        <v>45999</v>
      </c>
    </row>
    <row r="1629" spans="1:6" x14ac:dyDescent="0.3">
      <c r="A1629" s="6" t="s">
        <v>2191</v>
      </c>
      <c r="B1629" s="6">
        <v>8.1300000000000008</v>
      </c>
      <c r="C1629" s="6">
        <v>30</v>
      </c>
      <c r="D1629" s="6">
        <v>6</v>
      </c>
      <c r="E1629" s="6" t="s">
        <v>1858</v>
      </c>
      <c r="F1629" s="7">
        <v>45999</v>
      </c>
    </row>
    <row r="1630" spans="1:6" x14ac:dyDescent="0.3">
      <c r="A1630" s="8" t="s">
        <v>2192</v>
      </c>
      <c r="B1630" s="8">
        <v>8.1300000000000008</v>
      </c>
      <c r="C1630" s="8">
        <v>30</v>
      </c>
      <c r="D1630" s="8">
        <v>6</v>
      </c>
      <c r="E1630" s="8" t="s">
        <v>1858</v>
      </c>
      <c r="F1630" s="9">
        <v>45999</v>
      </c>
    </row>
    <row r="1631" spans="1:6" x14ac:dyDescent="0.3">
      <c r="A1631" s="6" t="s">
        <v>2193</v>
      </c>
      <c r="B1631" s="6">
        <v>8.1300000000000008</v>
      </c>
      <c r="C1631" s="6">
        <v>30</v>
      </c>
      <c r="D1631" s="6">
        <v>6</v>
      </c>
      <c r="E1631" s="6" t="s">
        <v>1858</v>
      </c>
      <c r="F1631" s="7">
        <v>45999</v>
      </c>
    </row>
    <row r="1632" spans="1:6" x14ac:dyDescent="0.3">
      <c r="A1632" s="8" t="s">
        <v>2194</v>
      </c>
      <c r="B1632" s="8">
        <v>8.1300000000000008</v>
      </c>
      <c r="C1632" s="8">
        <v>30</v>
      </c>
      <c r="D1632" s="8">
        <v>6</v>
      </c>
      <c r="E1632" s="8" t="s">
        <v>1858</v>
      </c>
      <c r="F1632" s="9">
        <v>45999</v>
      </c>
    </row>
    <row r="1633" spans="1:6" x14ac:dyDescent="0.3">
      <c r="A1633" s="6" t="s">
        <v>2195</v>
      </c>
      <c r="B1633" s="6">
        <v>8.1300000000000008</v>
      </c>
      <c r="C1633" s="6">
        <v>30</v>
      </c>
      <c r="D1633" s="6">
        <v>6</v>
      </c>
      <c r="E1633" s="6" t="s">
        <v>1858</v>
      </c>
      <c r="F1633" s="7">
        <v>45999</v>
      </c>
    </row>
    <row r="1634" spans="1:6" x14ac:dyDescent="0.3">
      <c r="A1634" s="8" t="s">
        <v>2196</v>
      </c>
      <c r="B1634" s="8">
        <v>8.1300000000000008</v>
      </c>
      <c r="C1634" s="8">
        <v>30</v>
      </c>
      <c r="D1634" s="8">
        <v>6</v>
      </c>
      <c r="E1634" s="8" t="s">
        <v>1858</v>
      </c>
      <c r="F1634" s="9">
        <v>45999</v>
      </c>
    </row>
    <row r="1635" spans="1:6" x14ac:dyDescent="0.3">
      <c r="A1635" s="6" t="s">
        <v>2197</v>
      </c>
      <c r="B1635" s="6">
        <v>8.1300000000000008</v>
      </c>
      <c r="C1635" s="6">
        <v>30</v>
      </c>
      <c r="D1635" s="6">
        <v>6</v>
      </c>
      <c r="E1635" s="6" t="s">
        <v>1858</v>
      </c>
      <c r="F1635" s="7">
        <v>45999</v>
      </c>
    </row>
    <row r="1636" spans="1:6" x14ac:dyDescent="0.3">
      <c r="A1636" s="8" t="s">
        <v>2198</v>
      </c>
      <c r="B1636" s="8">
        <v>8.1300000000000008</v>
      </c>
      <c r="C1636" s="8">
        <v>30</v>
      </c>
      <c r="D1636" s="8">
        <v>6</v>
      </c>
      <c r="E1636" s="8" t="s">
        <v>1858</v>
      </c>
      <c r="F1636" s="9">
        <v>45999</v>
      </c>
    </row>
    <row r="1637" spans="1:6" x14ac:dyDescent="0.3">
      <c r="A1637" s="6" t="s">
        <v>2199</v>
      </c>
      <c r="B1637" s="6">
        <v>8.1300000000000008</v>
      </c>
      <c r="C1637" s="6">
        <v>30</v>
      </c>
      <c r="D1637" s="6">
        <v>6</v>
      </c>
      <c r="E1637" s="6" t="s">
        <v>1858</v>
      </c>
      <c r="F1637" s="7">
        <v>45999</v>
      </c>
    </row>
    <row r="1638" spans="1:6" x14ac:dyDescent="0.3">
      <c r="A1638" s="8" t="s">
        <v>2200</v>
      </c>
      <c r="B1638" s="8">
        <v>8.1300000000000008</v>
      </c>
      <c r="C1638" s="8">
        <v>30</v>
      </c>
      <c r="D1638" s="8">
        <v>6</v>
      </c>
      <c r="E1638" s="8" t="s">
        <v>1858</v>
      </c>
      <c r="F1638" s="9">
        <v>45999</v>
      </c>
    </row>
    <row r="1639" spans="1:6" x14ac:dyDescent="0.3">
      <c r="A1639" s="6" t="s">
        <v>2201</v>
      </c>
      <c r="B1639" s="6">
        <v>8.1300000000000008</v>
      </c>
      <c r="C1639" s="6">
        <v>30</v>
      </c>
      <c r="D1639" s="6">
        <v>6</v>
      </c>
      <c r="E1639" s="6" t="s">
        <v>1858</v>
      </c>
      <c r="F1639" s="7">
        <v>45999</v>
      </c>
    </row>
    <row r="1640" spans="1:6" x14ac:dyDescent="0.3">
      <c r="A1640" s="8" t="s">
        <v>2202</v>
      </c>
      <c r="B1640" s="8">
        <v>8.1300000000000008</v>
      </c>
      <c r="C1640" s="8">
        <v>30</v>
      </c>
      <c r="D1640" s="8">
        <v>6</v>
      </c>
      <c r="E1640" s="8" t="s">
        <v>1858</v>
      </c>
      <c r="F1640" s="9">
        <v>45999</v>
      </c>
    </row>
    <row r="1641" spans="1:6" x14ac:dyDescent="0.3">
      <c r="A1641" s="6" t="s">
        <v>2203</v>
      </c>
      <c r="B1641" s="6">
        <v>8.1300000000000008</v>
      </c>
      <c r="C1641" s="6">
        <v>30</v>
      </c>
      <c r="D1641" s="6">
        <v>6</v>
      </c>
      <c r="E1641" s="6" t="s">
        <v>1858</v>
      </c>
      <c r="F1641" s="7">
        <v>45999</v>
      </c>
    </row>
    <row r="1642" spans="1:6" x14ac:dyDescent="0.3">
      <c r="A1642" s="8" t="s">
        <v>2204</v>
      </c>
      <c r="B1642" s="8">
        <v>8.1300000000000008</v>
      </c>
      <c r="C1642" s="8">
        <v>30</v>
      </c>
      <c r="D1642" s="8">
        <v>6</v>
      </c>
      <c r="E1642" s="8" t="s">
        <v>1858</v>
      </c>
      <c r="F1642" s="9">
        <v>45999</v>
      </c>
    </row>
    <row r="1643" spans="1:6" x14ac:dyDescent="0.3">
      <c r="A1643" s="6" t="s">
        <v>2205</v>
      </c>
      <c r="B1643" s="6">
        <v>8.1300000000000008</v>
      </c>
      <c r="C1643" s="6">
        <v>30</v>
      </c>
      <c r="D1643" s="6">
        <v>6</v>
      </c>
      <c r="E1643" s="6" t="s">
        <v>1858</v>
      </c>
      <c r="F1643" s="7">
        <v>45999</v>
      </c>
    </row>
    <row r="1644" spans="1:6" x14ac:dyDescent="0.3">
      <c r="A1644" s="8" t="s">
        <v>2206</v>
      </c>
      <c r="B1644" s="8">
        <v>8.1300000000000008</v>
      </c>
      <c r="C1644" s="8">
        <v>30</v>
      </c>
      <c r="D1644" s="8">
        <v>6</v>
      </c>
      <c r="E1644" s="8" t="s">
        <v>1858</v>
      </c>
      <c r="F1644" s="9">
        <v>45999</v>
      </c>
    </row>
    <row r="1645" spans="1:6" x14ac:dyDescent="0.3">
      <c r="A1645" s="6" t="s">
        <v>2207</v>
      </c>
      <c r="B1645" s="6">
        <v>8.1300000000000008</v>
      </c>
      <c r="C1645" s="6">
        <v>30</v>
      </c>
      <c r="D1645" s="6">
        <v>6</v>
      </c>
      <c r="E1645" s="6" t="s">
        <v>1858</v>
      </c>
      <c r="F1645" s="7">
        <v>45999</v>
      </c>
    </row>
    <row r="1646" spans="1:6" x14ac:dyDescent="0.3">
      <c r="A1646" s="8" t="s">
        <v>2208</v>
      </c>
      <c r="B1646" s="8">
        <v>8.1300000000000008</v>
      </c>
      <c r="C1646" s="8">
        <v>30</v>
      </c>
      <c r="D1646" s="8">
        <v>6</v>
      </c>
      <c r="E1646" s="8" t="s">
        <v>1858</v>
      </c>
      <c r="F1646" s="9">
        <v>45999</v>
      </c>
    </row>
    <row r="1647" spans="1:6" x14ac:dyDescent="0.3">
      <c r="A1647" s="6" t="s">
        <v>2209</v>
      </c>
      <c r="B1647" s="6">
        <v>8.1300000000000008</v>
      </c>
      <c r="C1647" s="6">
        <v>30</v>
      </c>
      <c r="D1647" s="6">
        <v>6</v>
      </c>
      <c r="E1647" s="6" t="s">
        <v>1858</v>
      </c>
      <c r="F1647" s="7">
        <v>45999</v>
      </c>
    </row>
    <row r="1648" spans="1:6" x14ac:dyDescent="0.3">
      <c r="A1648" s="8" t="s">
        <v>2210</v>
      </c>
      <c r="B1648" s="8">
        <v>8.1300000000000008</v>
      </c>
      <c r="C1648" s="8">
        <v>30</v>
      </c>
      <c r="D1648" s="8">
        <v>6</v>
      </c>
      <c r="E1648" s="8" t="s">
        <v>1858</v>
      </c>
      <c r="F1648" s="9">
        <v>45999</v>
      </c>
    </row>
    <row r="1649" spans="1:6" x14ac:dyDescent="0.3">
      <c r="A1649" s="6" t="s">
        <v>2211</v>
      </c>
      <c r="B1649" s="6">
        <v>8.1300000000000008</v>
      </c>
      <c r="C1649" s="6">
        <v>30</v>
      </c>
      <c r="D1649" s="6">
        <v>6</v>
      </c>
      <c r="E1649" s="6" t="s">
        <v>1858</v>
      </c>
      <c r="F1649" s="7">
        <v>45999</v>
      </c>
    </row>
    <row r="1650" spans="1:6" x14ac:dyDescent="0.3">
      <c r="A1650" s="8" t="s">
        <v>2212</v>
      </c>
      <c r="B1650" s="8">
        <v>8.1300000000000008</v>
      </c>
      <c r="C1650" s="8">
        <v>30</v>
      </c>
      <c r="D1650" s="8">
        <v>6</v>
      </c>
      <c r="E1650" s="8" t="s">
        <v>1858</v>
      </c>
      <c r="F1650" s="9">
        <v>45999</v>
      </c>
    </row>
    <row r="1651" spans="1:6" x14ac:dyDescent="0.3">
      <c r="A1651" s="6" t="s">
        <v>2213</v>
      </c>
      <c r="B1651" s="6">
        <v>8.1300000000000008</v>
      </c>
      <c r="C1651" s="6">
        <v>30</v>
      </c>
      <c r="D1651" s="6">
        <v>6</v>
      </c>
      <c r="E1651" s="6" t="s">
        <v>1858</v>
      </c>
      <c r="F1651" s="7">
        <v>45999</v>
      </c>
    </row>
    <row r="1652" spans="1:6" x14ac:dyDescent="0.3">
      <c r="A1652" s="8" t="s">
        <v>2214</v>
      </c>
      <c r="B1652" s="8">
        <v>8.1300000000000008</v>
      </c>
      <c r="C1652" s="8">
        <v>30</v>
      </c>
      <c r="D1652" s="8">
        <v>6</v>
      </c>
      <c r="E1652" s="8" t="s">
        <v>1858</v>
      </c>
      <c r="F1652" s="9">
        <v>45999</v>
      </c>
    </row>
    <row r="1653" spans="1:6" x14ac:dyDescent="0.3">
      <c r="A1653" s="6" t="s">
        <v>2215</v>
      </c>
      <c r="B1653" s="6">
        <v>8.1300000000000008</v>
      </c>
      <c r="C1653" s="6">
        <v>30</v>
      </c>
      <c r="D1653" s="6">
        <v>6</v>
      </c>
      <c r="E1653" s="6" t="s">
        <v>1858</v>
      </c>
      <c r="F1653" s="7">
        <v>45999</v>
      </c>
    </row>
    <row r="1654" spans="1:6" x14ac:dyDescent="0.3">
      <c r="A1654" s="8" t="s">
        <v>2216</v>
      </c>
      <c r="B1654" s="8">
        <v>8.1300000000000008</v>
      </c>
      <c r="C1654" s="8">
        <v>30</v>
      </c>
      <c r="D1654" s="8">
        <v>6</v>
      </c>
      <c r="E1654" s="8" t="s">
        <v>1858</v>
      </c>
      <c r="F1654" s="9">
        <v>45999</v>
      </c>
    </row>
    <row r="1655" spans="1:6" x14ac:dyDescent="0.3">
      <c r="A1655" s="6" t="s">
        <v>2217</v>
      </c>
      <c r="B1655" s="6">
        <v>8.1300000000000008</v>
      </c>
      <c r="C1655" s="6">
        <v>30</v>
      </c>
      <c r="D1655" s="6">
        <v>6</v>
      </c>
      <c r="E1655" s="6" t="s">
        <v>1858</v>
      </c>
      <c r="F1655" s="7">
        <v>45999</v>
      </c>
    </row>
    <row r="1656" spans="1:6" x14ac:dyDescent="0.3">
      <c r="A1656" s="8" t="s">
        <v>2218</v>
      </c>
      <c r="B1656" s="8">
        <v>8.1300000000000008</v>
      </c>
      <c r="C1656" s="8">
        <v>30</v>
      </c>
      <c r="D1656" s="8">
        <v>6</v>
      </c>
      <c r="E1656" s="8" t="s">
        <v>1858</v>
      </c>
      <c r="F1656" s="9">
        <v>45999</v>
      </c>
    </row>
    <row r="1657" spans="1:6" x14ac:dyDescent="0.3">
      <c r="A1657" s="6" t="s">
        <v>2219</v>
      </c>
      <c r="B1657" s="6">
        <v>8.1300000000000008</v>
      </c>
      <c r="C1657" s="6">
        <v>30</v>
      </c>
      <c r="D1657" s="6">
        <v>6</v>
      </c>
      <c r="E1657" s="6" t="s">
        <v>1858</v>
      </c>
      <c r="F1657" s="7">
        <v>45999</v>
      </c>
    </row>
    <row r="1658" spans="1:6" x14ac:dyDescent="0.3">
      <c r="A1658" s="8" t="s">
        <v>2220</v>
      </c>
      <c r="B1658" s="8">
        <v>8.1300000000000008</v>
      </c>
      <c r="C1658" s="8">
        <v>30</v>
      </c>
      <c r="D1658" s="8">
        <v>6</v>
      </c>
      <c r="E1658" s="8" t="s">
        <v>1858</v>
      </c>
      <c r="F1658" s="9">
        <v>45999</v>
      </c>
    </row>
    <row r="1659" spans="1:6" x14ac:dyDescent="0.3">
      <c r="A1659" s="6" t="s">
        <v>2221</v>
      </c>
      <c r="B1659" s="6">
        <v>44.35</v>
      </c>
      <c r="C1659" s="6">
        <v>163.61000000000001</v>
      </c>
      <c r="D1659" s="6">
        <v>6</v>
      </c>
      <c r="E1659" s="6" t="s">
        <v>1858</v>
      </c>
      <c r="F1659" s="7">
        <v>45999</v>
      </c>
    </row>
    <row r="1660" spans="1:6" x14ac:dyDescent="0.3">
      <c r="A1660" s="8" t="s">
        <v>2222</v>
      </c>
      <c r="B1660" s="8">
        <v>75.900000000000006</v>
      </c>
      <c r="C1660" s="8">
        <v>280</v>
      </c>
      <c r="D1660" s="8">
        <v>6</v>
      </c>
      <c r="E1660" s="8" t="s">
        <v>1858</v>
      </c>
      <c r="F1660" s="9">
        <v>45999</v>
      </c>
    </row>
    <row r="1661" spans="1:6" x14ac:dyDescent="0.3">
      <c r="A1661" s="6" t="s">
        <v>2223</v>
      </c>
      <c r="B1661" s="6">
        <v>109.95</v>
      </c>
      <c r="C1661" s="6">
        <v>405.6</v>
      </c>
      <c r="D1661" s="6">
        <v>6</v>
      </c>
      <c r="E1661" s="6" t="s">
        <v>1858</v>
      </c>
      <c r="F1661" s="7">
        <v>45999</v>
      </c>
    </row>
    <row r="1662" spans="1:6" x14ac:dyDescent="0.3">
      <c r="A1662" s="8" t="s">
        <v>2224</v>
      </c>
      <c r="B1662" s="8">
        <v>117.65</v>
      </c>
      <c r="C1662" s="8">
        <v>434</v>
      </c>
      <c r="D1662" s="8">
        <v>6</v>
      </c>
      <c r="E1662" s="8" t="s">
        <v>1858</v>
      </c>
      <c r="F1662" s="9">
        <v>45999</v>
      </c>
    </row>
    <row r="1663" spans="1:6" x14ac:dyDescent="0.3">
      <c r="A1663" s="6" t="s">
        <v>2225</v>
      </c>
      <c r="B1663" s="6">
        <v>8.1300000000000008</v>
      </c>
      <c r="C1663" s="6">
        <v>30</v>
      </c>
      <c r="D1663" s="6">
        <v>6</v>
      </c>
      <c r="E1663" s="6" t="s">
        <v>1858</v>
      </c>
      <c r="F1663" s="7">
        <v>45999</v>
      </c>
    </row>
    <row r="1664" spans="1:6" x14ac:dyDescent="0.3">
      <c r="A1664" s="8" t="s">
        <v>2226</v>
      </c>
      <c r="B1664" s="8">
        <v>8.1300000000000008</v>
      </c>
      <c r="C1664" s="8">
        <v>30</v>
      </c>
      <c r="D1664" s="8">
        <v>6</v>
      </c>
      <c r="E1664" s="8" t="s">
        <v>1858</v>
      </c>
      <c r="F1664" s="9">
        <v>45999</v>
      </c>
    </row>
    <row r="1665" spans="1:6" x14ac:dyDescent="0.3">
      <c r="A1665" s="6" t="s">
        <v>2227</v>
      </c>
      <c r="B1665" s="6">
        <v>8.1300000000000008</v>
      </c>
      <c r="C1665" s="6">
        <v>30</v>
      </c>
      <c r="D1665" s="6">
        <v>6</v>
      </c>
      <c r="E1665" s="6" t="s">
        <v>1858</v>
      </c>
      <c r="F1665" s="7">
        <v>45999</v>
      </c>
    </row>
    <row r="1666" spans="1:6" x14ac:dyDescent="0.3">
      <c r="A1666" s="8" t="s">
        <v>2228</v>
      </c>
      <c r="B1666" s="8">
        <v>8.1300000000000008</v>
      </c>
      <c r="C1666" s="8">
        <v>30</v>
      </c>
      <c r="D1666" s="8">
        <v>6</v>
      </c>
      <c r="E1666" s="8" t="s">
        <v>1858</v>
      </c>
      <c r="F1666" s="9">
        <v>45999</v>
      </c>
    </row>
    <row r="1667" spans="1:6" x14ac:dyDescent="0.3">
      <c r="A1667" s="6" t="s">
        <v>2229</v>
      </c>
      <c r="B1667" s="6">
        <v>8.1300000000000008</v>
      </c>
      <c r="C1667" s="6">
        <v>30</v>
      </c>
      <c r="D1667" s="6">
        <v>6</v>
      </c>
      <c r="E1667" s="6" t="s">
        <v>1858</v>
      </c>
      <c r="F1667" s="7">
        <v>45999</v>
      </c>
    </row>
    <row r="1668" spans="1:6" x14ac:dyDescent="0.3">
      <c r="A1668" s="8" t="s">
        <v>2230</v>
      </c>
      <c r="B1668" s="8">
        <v>8.1300000000000008</v>
      </c>
      <c r="C1668" s="8">
        <v>30</v>
      </c>
      <c r="D1668" s="8">
        <v>6</v>
      </c>
      <c r="E1668" s="8" t="s">
        <v>1858</v>
      </c>
      <c r="F1668" s="9">
        <v>45999</v>
      </c>
    </row>
    <row r="1669" spans="1:6" x14ac:dyDescent="0.3">
      <c r="A1669" s="6" t="s">
        <v>2231</v>
      </c>
      <c r="B1669" s="6">
        <v>8.1300000000000008</v>
      </c>
      <c r="C1669" s="6">
        <v>30</v>
      </c>
      <c r="D1669" s="6">
        <v>6</v>
      </c>
      <c r="E1669" s="6" t="s">
        <v>1858</v>
      </c>
      <c r="F1669" s="7">
        <v>45999</v>
      </c>
    </row>
    <row r="1670" spans="1:6" x14ac:dyDescent="0.3">
      <c r="A1670" s="8" t="s">
        <v>2232</v>
      </c>
      <c r="B1670" s="8">
        <v>8.1300000000000008</v>
      </c>
      <c r="C1670" s="8">
        <v>30</v>
      </c>
      <c r="D1670" s="8">
        <v>6</v>
      </c>
      <c r="E1670" s="8" t="s">
        <v>1858</v>
      </c>
      <c r="F1670" s="9">
        <v>45999</v>
      </c>
    </row>
    <row r="1671" spans="1:6" x14ac:dyDescent="0.3">
      <c r="A1671" s="6" t="s">
        <v>2233</v>
      </c>
      <c r="B1671" s="6">
        <v>8.1300000000000008</v>
      </c>
      <c r="C1671" s="6">
        <v>30</v>
      </c>
      <c r="D1671" s="6">
        <v>6</v>
      </c>
      <c r="E1671" s="6" t="s">
        <v>1858</v>
      </c>
      <c r="F1671" s="7">
        <v>45999</v>
      </c>
    </row>
    <row r="1672" spans="1:6" x14ac:dyDescent="0.3">
      <c r="A1672" s="8" t="s">
        <v>2234</v>
      </c>
      <c r="B1672" s="8">
        <v>8.1300000000000008</v>
      </c>
      <c r="C1672" s="8">
        <v>30</v>
      </c>
      <c r="D1672" s="8">
        <v>6</v>
      </c>
      <c r="E1672" s="8" t="s">
        <v>1858</v>
      </c>
      <c r="F1672" s="9">
        <v>45999</v>
      </c>
    </row>
    <row r="1673" spans="1:6" x14ac:dyDescent="0.3">
      <c r="A1673" s="6" t="s">
        <v>2235</v>
      </c>
      <c r="B1673" s="6">
        <v>29.85</v>
      </c>
      <c r="C1673" s="6">
        <v>110.13</v>
      </c>
      <c r="D1673" s="6">
        <v>6</v>
      </c>
      <c r="E1673" s="6" t="s">
        <v>1858</v>
      </c>
      <c r="F1673" s="7">
        <v>45999</v>
      </c>
    </row>
    <row r="1674" spans="1:6" x14ac:dyDescent="0.3">
      <c r="A1674" s="8" t="s">
        <v>2235</v>
      </c>
      <c r="B1674" s="8">
        <v>4.99</v>
      </c>
      <c r="C1674" s="8">
        <v>18.41</v>
      </c>
      <c r="D1674" s="8">
        <v>6</v>
      </c>
      <c r="E1674" s="8" t="s">
        <v>1858</v>
      </c>
      <c r="F1674" s="9">
        <v>45999</v>
      </c>
    </row>
    <row r="1675" spans="1:6" x14ac:dyDescent="0.3">
      <c r="A1675" s="6" t="s">
        <v>2235</v>
      </c>
      <c r="B1675" s="6">
        <v>19.7</v>
      </c>
      <c r="C1675" s="6">
        <v>72.66</v>
      </c>
      <c r="D1675" s="6">
        <v>6</v>
      </c>
      <c r="E1675" s="6" t="s">
        <v>1858</v>
      </c>
      <c r="F1675" s="7">
        <v>45999</v>
      </c>
    </row>
    <row r="1676" spans="1:6" x14ac:dyDescent="0.3">
      <c r="A1676" s="8" t="s">
        <v>2236</v>
      </c>
      <c r="B1676" s="8">
        <v>27.11</v>
      </c>
      <c r="C1676" s="8">
        <v>100</v>
      </c>
      <c r="D1676" s="8">
        <v>0</v>
      </c>
      <c r="E1676" s="8" t="s">
        <v>1858</v>
      </c>
      <c r="F1676" s="9">
        <v>45999</v>
      </c>
    </row>
    <row r="1677" spans="1:6" x14ac:dyDescent="0.3">
      <c r="A1677" s="6" t="s">
        <v>2237</v>
      </c>
      <c r="B1677" s="6">
        <v>27.11</v>
      </c>
      <c r="C1677" s="6">
        <v>100</v>
      </c>
      <c r="D1677" s="6">
        <v>0</v>
      </c>
      <c r="E1677" s="6" t="s">
        <v>1858</v>
      </c>
      <c r="F1677" s="7">
        <v>45999</v>
      </c>
    </row>
    <row r="1678" spans="1:6" x14ac:dyDescent="0.3">
      <c r="A1678" s="8" t="s">
        <v>2236</v>
      </c>
      <c r="B1678" s="8">
        <v>203.31</v>
      </c>
      <c r="C1678" s="8">
        <v>750</v>
      </c>
      <c r="D1678" s="8">
        <v>0</v>
      </c>
      <c r="E1678" s="8" t="s">
        <v>1858</v>
      </c>
      <c r="F1678" s="9">
        <v>45999</v>
      </c>
    </row>
    <row r="1679" spans="1:6" x14ac:dyDescent="0.3">
      <c r="A1679" s="6" t="s">
        <v>2236</v>
      </c>
      <c r="B1679" s="6">
        <v>67.77</v>
      </c>
      <c r="C1679" s="6">
        <v>250</v>
      </c>
      <c r="D1679" s="6">
        <v>0</v>
      </c>
      <c r="E1679" s="6" t="s">
        <v>1858</v>
      </c>
      <c r="F1679" s="7">
        <v>45999</v>
      </c>
    </row>
    <row r="1680" spans="1:6" x14ac:dyDescent="0.3">
      <c r="A1680" s="8" t="s">
        <v>2236</v>
      </c>
      <c r="B1680" s="8">
        <v>40.659999999999997</v>
      </c>
      <c r="C1680" s="8">
        <v>150</v>
      </c>
      <c r="D1680" s="8">
        <v>0</v>
      </c>
      <c r="E1680" s="8" t="s">
        <v>1858</v>
      </c>
      <c r="F1680" s="9">
        <v>45999</v>
      </c>
    </row>
    <row r="1681" spans="1:6" x14ac:dyDescent="0.3">
      <c r="A1681" s="6" t="s">
        <v>2238</v>
      </c>
      <c r="B1681" s="6">
        <v>27.11</v>
      </c>
      <c r="C1681" s="6">
        <v>100</v>
      </c>
      <c r="D1681" s="6">
        <v>0</v>
      </c>
      <c r="E1681" s="6" t="s">
        <v>1858</v>
      </c>
      <c r="F1681" s="7">
        <v>45999</v>
      </c>
    </row>
    <row r="1682" spans="1:6" x14ac:dyDescent="0.3">
      <c r="A1682" s="8" t="s">
        <v>2239</v>
      </c>
      <c r="B1682" s="8">
        <v>54.22</v>
      </c>
      <c r="C1682" s="8">
        <v>200</v>
      </c>
      <c r="D1682" s="8">
        <v>1</v>
      </c>
      <c r="E1682" s="8" t="s">
        <v>1858</v>
      </c>
      <c r="F1682" s="9">
        <v>45999</v>
      </c>
    </row>
    <row r="1683" spans="1:6" x14ac:dyDescent="0.3">
      <c r="A1683" s="6" t="s">
        <v>2240</v>
      </c>
      <c r="B1683" s="6">
        <v>54.22</v>
      </c>
      <c r="C1683" s="6">
        <v>200</v>
      </c>
      <c r="D1683" s="6">
        <v>1</v>
      </c>
      <c r="E1683" s="6" t="s">
        <v>1858</v>
      </c>
      <c r="F1683" s="7">
        <v>45999</v>
      </c>
    </row>
    <row r="1684" spans="1:6" x14ac:dyDescent="0.3">
      <c r="A1684" s="8" t="s">
        <v>2241</v>
      </c>
      <c r="B1684" s="8">
        <v>135.54</v>
      </c>
      <c r="C1684" s="8">
        <v>500</v>
      </c>
      <c r="D1684" s="8">
        <v>1</v>
      </c>
      <c r="E1684" s="8" t="s">
        <v>1858</v>
      </c>
      <c r="F1684" s="9">
        <v>45999</v>
      </c>
    </row>
    <row r="1685" spans="1:6" x14ac:dyDescent="0.3">
      <c r="A1685" s="6" t="s">
        <v>2242</v>
      </c>
      <c r="B1685" s="6">
        <v>13.55</v>
      </c>
      <c r="C1685" s="6">
        <v>50</v>
      </c>
      <c r="D1685" s="6">
        <v>1</v>
      </c>
      <c r="E1685" s="6" t="s">
        <v>1858</v>
      </c>
      <c r="F1685" s="7">
        <v>45999</v>
      </c>
    </row>
    <row r="1686" spans="1:6" x14ac:dyDescent="0.3">
      <c r="A1686" s="8" t="s">
        <v>2243</v>
      </c>
      <c r="B1686" s="8">
        <v>13.55</v>
      </c>
      <c r="C1686" s="8">
        <v>50</v>
      </c>
      <c r="D1686" s="8">
        <v>1</v>
      </c>
      <c r="E1686" s="8" t="s">
        <v>1858</v>
      </c>
      <c r="F1686" s="9">
        <v>45999</v>
      </c>
    </row>
    <row r="1687" spans="1:6" x14ac:dyDescent="0.3">
      <c r="A1687" s="6" t="s">
        <v>2244</v>
      </c>
      <c r="B1687" s="6">
        <v>13.55</v>
      </c>
      <c r="C1687" s="6">
        <v>50</v>
      </c>
      <c r="D1687" s="6">
        <v>1</v>
      </c>
      <c r="E1687" s="6" t="s">
        <v>1858</v>
      </c>
      <c r="F1687" s="7">
        <v>45999</v>
      </c>
    </row>
    <row r="1688" spans="1:6" x14ac:dyDescent="0.3">
      <c r="A1688" s="8" t="s">
        <v>2245</v>
      </c>
      <c r="B1688" s="8">
        <v>65.91</v>
      </c>
      <c r="C1688" s="8">
        <v>243.15</v>
      </c>
      <c r="D1688" s="8">
        <v>6</v>
      </c>
      <c r="E1688" s="8" t="s">
        <v>1858</v>
      </c>
      <c r="F1688" s="9">
        <v>45999</v>
      </c>
    </row>
    <row r="1689" spans="1:6" x14ac:dyDescent="0.3">
      <c r="A1689" s="6" t="s">
        <v>2246</v>
      </c>
      <c r="B1689" s="6">
        <v>11.36</v>
      </c>
      <c r="C1689" s="6">
        <v>41.9</v>
      </c>
      <c r="D1689" s="6">
        <v>0</v>
      </c>
      <c r="E1689" s="6" t="s">
        <v>1858</v>
      </c>
      <c r="F1689" s="7">
        <v>45999</v>
      </c>
    </row>
    <row r="1690" spans="1:6" x14ac:dyDescent="0.3">
      <c r="A1690" s="8" t="s">
        <v>2247</v>
      </c>
      <c r="B1690" s="8">
        <v>10.57</v>
      </c>
      <c r="C1690" s="8">
        <v>39</v>
      </c>
      <c r="D1690" s="8">
        <v>0</v>
      </c>
      <c r="E1690" s="8" t="s">
        <v>1858</v>
      </c>
      <c r="F1690" s="9">
        <v>45999</v>
      </c>
    </row>
    <row r="1691" spans="1:6" x14ac:dyDescent="0.3">
      <c r="A1691" s="6" t="s">
        <v>2248</v>
      </c>
      <c r="B1691" s="6">
        <v>10.25</v>
      </c>
      <c r="C1691" s="6">
        <v>37.799999999999997</v>
      </c>
      <c r="D1691" s="6">
        <v>0</v>
      </c>
      <c r="E1691" s="6" t="s">
        <v>1858</v>
      </c>
      <c r="F1691" s="7">
        <v>45999</v>
      </c>
    </row>
    <row r="1692" spans="1:6" x14ac:dyDescent="0.3">
      <c r="A1692" s="8" t="s">
        <v>2249</v>
      </c>
      <c r="B1692" s="8">
        <v>19.25</v>
      </c>
      <c r="C1692" s="8">
        <v>71</v>
      </c>
      <c r="D1692" s="8">
        <v>0</v>
      </c>
      <c r="E1692" s="8" t="s">
        <v>1858</v>
      </c>
      <c r="F1692" s="9">
        <v>45999</v>
      </c>
    </row>
    <row r="1693" spans="1:6" x14ac:dyDescent="0.3">
      <c r="A1693" s="6" t="s">
        <v>2250</v>
      </c>
      <c r="B1693" s="6">
        <v>40.630000000000003</v>
      </c>
      <c r="C1693" s="6">
        <v>149.9</v>
      </c>
      <c r="D1693" s="6">
        <v>6</v>
      </c>
      <c r="E1693" s="6" t="s">
        <v>1858</v>
      </c>
      <c r="F1693" s="7">
        <v>46000</v>
      </c>
    </row>
    <row r="1694" spans="1:6" x14ac:dyDescent="0.3">
      <c r="A1694" s="8" t="s">
        <v>2251</v>
      </c>
      <c r="B1694" s="8">
        <v>6.95</v>
      </c>
      <c r="C1694" s="8">
        <v>25.65</v>
      </c>
      <c r="D1694" s="8">
        <v>6</v>
      </c>
      <c r="E1694" s="8" t="s">
        <v>1858</v>
      </c>
      <c r="F1694" s="9">
        <v>46000</v>
      </c>
    </row>
    <row r="1695" spans="1:6" x14ac:dyDescent="0.3">
      <c r="A1695" s="6" t="s">
        <v>2252</v>
      </c>
      <c r="B1695" s="6">
        <v>4.04</v>
      </c>
      <c r="C1695" s="6">
        <v>14.89</v>
      </c>
      <c r="D1695" s="6">
        <v>0</v>
      </c>
      <c r="E1695" s="6" t="s">
        <v>1858</v>
      </c>
      <c r="F1695" s="7">
        <v>46000</v>
      </c>
    </row>
    <row r="1696" spans="1:6" x14ac:dyDescent="0.3">
      <c r="A1696" s="8" t="s">
        <v>2253</v>
      </c>
      <c r="B1696" s="8">
        <v>12.51</v>
      </c>
      <c r="C1696" s="8">
        <v>46.16</v>
      </c>
      <c r="D1696" s="8">
        <v>0</v>
      </c>
      <c r="E1696" s="8" t="s">
        <v>1858</v>
      </c>
      <c r="F1696" s="9">
        <v>46000</v>
      </c>
    </row>
    <row r="1697" spans="1:6" x14ac:dyDescent="0.3">
      <c r="A1697" s="6" t="s">
        <v>2254</v>
      </c>
      <c r="B1697" s="6">
        <v>711.57</v>
      </c>
      <c r="C1697" s="6">
        <v>2625</v>
      </c>
      <c r="D1697" s="6">
        <v>0</v>
      </c>
      <c r="E1697" s="6" t="s">
        <v>1858</v>
      </c>
      <c r="F1697" s="7">
        <v>46000</v>
      </c>
    </row>
    <row r="1698" spans="1:6" x14ac:dyDescent="0.3">
      <c r="A1698" s="8" t="s">
        <v>2255</v>
      </c>
      <c r="B1698" s="8">
        <v>711.57</v>
      </c>
      <c r="C1698" s="8">
        <v>2625</v>
      </c>
      <c r="D1698" s="8">
        <v>0</v>
      </c>
      <c r="E1698" s="8" t="s">
        <v>1858</v>
      </c>
      <c r="F1698" s="9">
        <v>46000</v>
      </c>
    </row>
    <row r="1699" spans="1:6" x14ac:dyDescent="0.3">
      <c r="A1699" s="6" t="s">
        <v>2256</v>
      </c>
      <c r="B1699" s="6">
        <v>23.04</v>
      </c>
      <c r="C1699" s="6">
        <v>85</v>
      </c>
      <c r="D1699" s="6">
        <v>0</v>
      </c>
      <c r="E1699" s="6" t="s">
        <v>1858</v>
      </c>
      <c r="F1699" s="7">
        <v>46000</v>
      </c>
    </row>
    <row r="1700" spans="1:6" x14ac:dyDescent="0.3">
      <c r="A1700" s="8" t="s">
        <v>2257</v>
      </c>
      <c r="B1700" s="8">
        <v>12.77</v>
      </c>
      <c r="C1700" s="8">
        <v>47.1</v>
      </c>
      <c r="D1700" s="8">
        <v>0</v>
      </c>
      <c r="E1700" s="8" t="s">
        <v>1858</v>
      </c>
      <c r="F1700" s="9">
        <v>46000</v>
      </c>
    </row>
    <row r="1701" spans="1:6" x14ac:dyDescent="0.3">
      <c r="A1701" s="6" t="s">
        <v>2258</v>
      </c>
      <c r="B1701" s="6">
        <v>4.55</v>
      </c>
      <c r="C1701" s="6">
        <v>16.8</v>
      </c>
      <c r="D1701" s="6">
        <v>0</v>
      </c>
      <c r="E1701" s="6" t="s">
        <v>1858</v>
      </c>
      <c r="F1701" s="7">
        <v>46000</v>
      </c>
    </row>
    <row r="1702" spans="1:6" x14ac:dyDescent="0.3">
      <c r="A1702" s="8" t="s">
        <v>2259</v>
      </c>
      <c r="B1702" s="8">
        <v>24.21</v>
      </c>
      <c r="C1702" s="8">
        <v>89.3</v>
      </c>
      <c r="D1702" s="8">
        <v>0</v>
      </c>
      <c r="E1702" s="8" t="s">
        <v>1858</v>
      </c>
      <c r="F1702" s="9">
        <v>46000</v>
      </c>
    </row>
    <row r="1703" spans="1:6" x14ac:dyDescent="0.3">
      <c r="A1703" s="6" t="s">
        <v>2260</v>
      </c>
      <c r="B1703" s="6">
        <v>203.31</v>
      </c>
      <c r="C1703" s="6">
        <v>750</v>
      </c>
      <c r="D1703" s="6">
        <v>1</v>
      </c>
      <c r="E1703" s="6" t="s">
        <v>1858</v>
      </c>
      <c r="F1703" s="7">
        <v>46000</v>
      </c>
    </row>
    <row r="1704" spans="1:6" x14ac:dyDescent="0.3">
      <c r="A1704" s="8" t="s">
        <v>2261</v>
      </c>
      <c r="B1704" s="8">
        <v>203.31</v>
      </c>
      <c r="C1704" s="8">
        <v>750</v>
      </c>
      <c r="D1704" s="8">
        <v>1</v>
      </c>
      <c r="E1704" s="8" t="s">
        <v>1858</v>
      </c>
      <c r="F1704" s="9">
        <v>46000</v>
      </c>
    </row>
    <row r="1705" spans="1:6" x14ac:dyDescent="0.3">
      <c r="A1705" s="6" t="s">
        <v>2262</v>
      </c>
      <c r="B1705" s="6">
        <v>203.31</v>
      </c>
      <c r="C1705" s="6">
        <v>750</v>
      </c>
      <c r="D1705" s="6">
        <v>1</v>
      </c>
      <c r="E1705" s="6" t="s">
        <v>1858</v>
      </c>
      <c r="F1705" s="7">
        <v>46000</v>
      </c>
    </row>
    <row r="1706" spans="1:6" x14ac:dyDescent="0.3">
      <c r="A1706" s="8" t="s">
        <v>2263</v>
      </c>
      <c r="B1706" s="8">
        <v>203.31</v>
      </c>
      <c r="C1706" s="8">
        <v>750</v>
      </c>
      <c r="D1706" s="8">
        <v>1</v>
      </c>
      <c r="E1706" s="8" t="s">
        <v>1858</v>
      </c>
      <c r="F1706" s="9">
        <v>46000</v>
      </c>
    </row>
    <row r="1707" spans="1:6" x14ac:dyDescent="0.3">
      <c r="A1707" s="6" t="s">
        <v>2264</v>
      </c>
      <c r="B1707" s="6">
        <v>203.31</v>
      </c>
      <c r="C1707" s="6">
        <v>750</v>
      </c>
      <c r="D1707" s="6">
        <v>1</v>
      </c>
      <c r="E1707" s="6" t="s">
        <v>1858</v>
      </c>
      <c r="F1707" s="7">
        <v>46000</v>
      </c>
    </row>
    <row r="1708" spans="1:6" x14ac:dyDescent="0.3">
      <c r="A1708" s="8" t="s">
        <v>2265</v>
      </c>
      <c r="B1708" s="8">
        <v>203.31</v>
      </c>
      <c r="C1708" s="8">
        <v>750</v>
      </c>
      <c r="D1708" s="8">
        <v>1</v>
      </c>
      <c r="E1708" s="8" t="s">
        <v>1858</v>
      </c>
      <c r="F1708" s="9">
        <v>46000</v>
      </c>
    </row>
    <row r="1709" spans="1:6" x14ac:dyDescent="0.3">
      <c r="A1709" s="6" t="s">
        <v>2266</v>
      </c>
      <c r="B1709" s="6">
        <v>203.31</v>
      </c>
      <c r="C1709" s="6">
        <v>750</v>
      </c>
      <c r="D1709" s="6">
        <v>1</v>
      </c>
      <c r="E1709" s="6" t="s">
        <v>1858</v>
      </c>
      <c r="F1709" s="7">
        <v>46000</v>
      </c>
    </row>
    <row r="1710" spans="1:6" x14ac:dyDescent="0.3">
      <c r="A1710" s="8" t="s">
        <v>2267</v>
      </c>
      <c r="B1710" s="8">
        <v>203.31</v>
      </c>
      <c r="C1710" s="8">
        <v>750</v>
      </c>
      <c r="D1710" s="8">
        <v>1</v>
      </c>
      <c r="E1710" s="8" t="s">
        <v>1858</v>
      </c>
      <c r="F1710" s="9">
        <v>46000</v>
      </c>
    </row>
    <row r="1711" spans="1:6" x14ac:dyDescent="0.3">
      <c r="A1711" s="6" t="s">
        <v>2268</v>
      </c>
      <c r="B1711" s="6">
        <v>203.31</v>
      </c>
      <c r="C1711" s="6">
        <v>750</v>
      </c>
      <c r="D1711" s="6">
        <v>1</v>
      </c>
      <c r="E1711" s="6" t="s">
        <v>1858</v>
      </c>
      <c r="F1711" s="7">
        <v>46000</v>
      </c>
    </row>
    <row r="1712" spans="1:6" x14ac:dyDescent="0.3">
      <c r="A1712" s="8" t="s">
        <v>2269</v>
      </c>
      <c r="B1712" s="8">
        <v>203.31</v>
      </c>
      <c r="C1712" s="8">
        <v>750</v>
      </c>
      <c r="D1712" s="8">
        <v>1</v>
      </c>
      <c r="E1712" s="8" t="s">
        <v>1858</v>
      </c>
      <c r="F1712" s="9">
        <v>46000</v>
      </c>
    </row>
    <row r="1713" spans="1:6" x14ac:dyDescent="0.3">
      <c r="A1713" s="6" t="s">
        <v>2270</v>
      </c>
      <c r="B1713" s="6">
        <v>203.31</v>
      </c>
      <c r="C1713" s="6">
        <v>750</v>
      </c>
      <c r="D1713" s="6">
        <v>1</v>
      </c>
      <c r="E1713" s="6" t="s">
        <v>1858</v>
      </c>
      <c r="F1713" s="7">
        <v>46000</v>
      </c>
    </row>
    <row r="1714" spans="1:6" x14ac:dyDescent="0.3">
      <c r="A1714" s="8" t="s">
        <v>2271</v>
      </c>
      <c r="B1714" s="8">
        <v>203.31</v>
      </c>
      <c r="C1714" s="8">
        <v>750</v>
      </c>
      <c r="D1714" s="8">
        <v>1</v>
      </c>
      <c r="E1714" s="8" t="s">
        <v>1858</v>
      </c>
      <c r="F1714" s="9">
        <v>46000</v>
      </c>
    </row>
    <row r="1715" spans="1:6" x14ac:dyDescent="0.3">
      <c r="A1715" s="6" t="s">
        <v>2272</v>
      </c>
      <c r="B1715" s="6">
        <v>203.31</v>
      </c>
      <c r="C1715" s="6">
        <v>750</v>
      </c>
      <c r="D1715" s="6">
        <v>1</v>
      </c>
      <c r="E1715" s="6" t="s">
        <v>1858</v>
      </c>
      <c r="F1715" s="7">
        <v>46000</v>
      </c>
    </row>
    <row r="1716" spans="1:6" x14ac:dyDescent="0.3">
      <c r="A1716" s="8" t="s">
        <v>2273</v>
      </c>
      <c r="B1716" s="8">
        <v>203.31</v>
      </c>
      <c r="C1716" s="8">
        <v>750</v>
      </c>
      <c r="D1716" s="8">
        <v>1</v>
      </c>
      <c r="E1716" s="8" t="s">
        <v>1858</v>
      </c>
      <c r="F1716" s="9">
        <v>46000</v>
      </c>
    </row>
    <row r="1717" spans="1:6" x14ac:dyDescent="0.3">
      <c r="A1717" s="6" t="s">
        <v>2274</v>
      </c>
      <c r="B1717" s="6">
        <v>203.31</v>
      </c>
      <c r="C1717" s="6">
        <v>750</v>
      </c>
      <c r="D1717" s="6">
        <v>1</v>
      </c>
      <c r="E1717" s="6" t="s">
        <v>1858</v>
      </c>
      <c r="F1717" s="7">
        <v>46000</v>
      </c>
    </row>
    <row r="1718" spans="1:6" x14ac:dyDescent="0.3">
      <c r="A1718" s="8" t="s">
        <v>2275</v>
      </c>
      <c r="B1718" s="8">
        <v>203.31</v>
      </c>
      <c r="C1718" s="8">
        <v>750</v>
      </c>
      <c r="D1718" s="8">
        <v>1</v>
      </c>
      <c r="E1718" s="8" t="s">
        <v>1858</v>
      </c>
      <c r="F1718" s="9">
        <v>46000</v>
      </c>
    </row>
    <row r="1719" spans="1:6" x14ac:dyDescent="0.3">
      <c r="A1719" s="6" t="s">
        <v>2276</v>
      </c>
      <c r="B1719" s="6">
        <v>12.2</v>
      </c>
      <c r="C1719" s="6">
        <v>45</v>
      </c>
      <c r="D1719" s="6">
        <v>6</v>
      </c>
      <c r="E1719" s="6" t="s">
        <v>1858</v>
      </c>
      <c r="F1719" s="7">
        <v>46000</v>
      </c>
    </row>
    <row r="1720" spans="1:6" x14ac:dyDescent="0.3">
      <c r="A1720" s="8"/>
      <c r="B1720" s="8"/>
      <c r="C1720" s="8"/>
      <c r="D1720" s="8"/>
      <c r="E1720" s="8"/>
      <c r="F1720" s="7"/>
    </row>
    <row r="1721" spans="1:6" x14ac:dyDescent="0.3">
      <c r="A1721" s="6"/>
      <c r="B1721" s="6"/>
      <c r="C1721" s="6"/>
      <c r="D1721" s="6"/>
      <c r="E1721" s="6"/>
      <c r="F1721" s="7"/>
    </row>
    <row r="1722" spans="1:6" x14ac:dyDescent="0.3">
      <c r="A1722" s="8"/>
      <c r="B1722" s="8"/>
      <c r="C1722" s="8"/>
      <c r="D1722" s="8"/>
      <c r="E1722" s="8"/>
      <c r="F1722" s="7"/>
    </row>
    <row r="1723" spans="1:6" x14ac:dyDescent="0.3">
      <c r="A1723" s="6"/>
      <c r="B1723" s="6"/>
      <c r="C1723" s="6"/>
      <c r="D1723" s="6"/>
      <c r="E1723" s="6"/>
      <c r="F1723" s="7"/>
    </row>
    <row r="1724" spans="1:6" x14ac:dyDescent="0.3">
      <c r="A1724" s="8"/>
      <c r="B1724" s="8"/>
      <c r="C1724" s="8"/>
      <c r="D1724" s="8"/>
      <c r="E1724" s="8"/>
      <c r="F1724" s="7"/>
    </row>
    <row r="1725" spans="1:6" x14ac:dyDescent="0.3">
      <c r="A1725" s="6"/>
      <c r="B1725" s="6"/>
      <c r="C1725" s="6"/>
      <c r="D1725" s="6"/>
      <c r="E1725" s="6"/>
      <c r="F1725" s="7"/>
    </row>
    <row r="1726" spans="1:6" x14ac:dyDescent="0.3">
      <c r="A1726" s="8"/>
      <c r="B1726" s="8"/>
      <c r="C1726" s="8"/>
      <c r="D1726" s="8"/>
      <c r="E1726" s="8"/>
      <c r="F1726" s="7"/>
    </row>
    <row r="1727" spans="1:6" x14ac:dyDescent="0.3">
      <c r="A1727" s="6"/>
      <c r="B1727" s="6"/>
      <c r="C1727" s="6"/>
      <c r="D1727" s="6"/>
      <c r="E1727" s="6"/>
      <c r="F1727" s="7"/>
    </row>
    <row r="1728" spans="1:6" x14ac:dyDescent="0.3">
      <c r="A1728" s="8"/>
      <c r="B1728" s="8"/>
      <c r="C1728" s="8"/>
      <c r="D1728" s="8"/>
      <c r="E1728" s="8"/>
      <c r="F1728" s="7"/>
    </row>
    <row r="1729" spans="1:6" x14ac:dyDescent="0.3">
      <c r="A1729" s="6"/>
      <c r="B1729" s="6"/>
      <c r="C1729" s="6"/>
      <c r="D1729" s="6"/>
      <c r="E1729" s="6"/>
      <c r="F1729" s="7"/>
    </row>
    <row r="1730" spans="1:6" x14ac:dyDescent="0.3">
      <c r="A1730" s="8"/>
      <c r="B1730" s="8"/>
      <c r="C1730" s="8"/>
      <c r="D1730" s="8"/>
      <c r="E1730" s="8"/>
      <c r="F1730" s="7"/>
    </row>
    <row r="1731" spans="1:6" x14ac:dyDescent="0.3">
      <c r="A1731" s="6"/>
      <c r="B1731" s="6"/>
      <c r="C1731" s="6"/>
      <c r="D1731" s="6"/>
      <c r="E1731" s="6"/>
      <c r="F1731" s="7"/>
    </row>
    <row r="1732" spans="1:6" x14ac:dyDescent="0.3">
      <c r="A1732" s="8"/>
      <c r="B1732" s="8"/>
      <c r="C1732" s="8"/>
      <c r="D1732" s="8"/>
      <c r="E1732" s="8"/>
      <c r="F1732" s="7"/>
    </row>
    <row r="1733" spans="1:6" x14ac:dyDescent="0.3">
      <c r="A1733" s="6"/>
      <c r="B1733" s="6"/>
      <c r="C1733" s="6"/>
      <c r="D1733" s="6"/>
      <c r="E1733" s="6"/>
      <c r="F1733" s="7"/>
    </row>
    <row r="1734" spans="1:6" x14ac:dyDescent="0.3">
      <c r="A1734" s="8"/>
      <c r="B1734" s="8"/>
      <c r="C1734" s="8"/>
      <c r="D1734" s="8"/>
      <c r="E1734" s="8"/>
      <c r="F1734" s="7"/>
    </row>
    <row r="1735" spans="1:6" x14ac:dyDescent="0.3">
      <c r="A1735" s="6"/>
      <c r="B1735" s="6"/>
      <c r="C1735" s="6"/>
      <c r="D1735" s="6"/>
      <c r="E1735" s="6"/>
      <c r="F1735" s="7"/>
    </row>
    <row r="1736" spans="1:6" x14ac:dyDescent="0.3">
      <c r="A1736" s="8"/>
      <c r="B1736" s="8"/>
      <c r="C1736" s="8"/>
      <c r="D1736" s="8"/>
      <c r="E1736" s="8"/>
      <c r="F1736" s="7"/>
    </row>
    <row r="1737" spans="1:6" x14ac:dyDescent="0.3">
      <c r="A1737" s="6"/>
      <c r="B1737" s="6"/>
      <c r="C1737" s="6"/>
      <c r="D1737" s="6"/>
      <c r="E1737" s="6"/>
      <c r="F1737" s="7"/>
    </row>
    <row r="1738" spans="1:6" x14ac:dyDescent="0.3">
      <c r="A1738" s="8"/>
      <c r="B1738" s="8"/>
      <c r="C1738" s="8"/>
      <c r="D1738" s="8"/>
      <c r="E1738" s="8"/>
      <c r="F1738" s="7"/>
    </row>
    <row r="1739" spans="1:6" x14ac:dyDescent="0.3">
      <c r="A1739" s="6"/>
      <c r="B1739" s="6"/>
      <c r="C1739" s="6"/>
      <c r="D1739" s="6"/>
      <c r="E1739" s="6"/>
      <c r="F1739" s="7"/>
    </row>
    <row r="1740" spans="1:6" x14ac:dyDescent="0.3">
      <c r="A1740" s="8"/>
      <c r="B1740" s="8"/>
      <c r="C1740" s="8"/>
      <c r="D1740" s="8"/>
      <c r="E1740" s="8"/>
      <c r="F1740" s="7"/>
    </row>
    <row r="1741" spans="1:6" x14ac:dyDescent="0.3">
      <c r="A1741" s="6"/>
      <c r="B1741" s="6"/>
      <c r="C1741" s="6"/>
      <c r="D1741" s="6"/>
      <c r="E1741" s="6"/>
      <c r="F1741" s="7"/>
    </row>
    <row r="1742" spans="1:6" x14ac:dyDescent="0.3">
      <c r="A1742" s="8"/>
      <c r="B1742" s="8"/>
      <c r="C1742" s="8"/>
      <c r="D1742" s="8"/>
      <c r="E1742" s="8"/>
      <c r="F1742" s="7"/>
    </row>
    <row r="1743" spans="1:6" x14ac:dyDescent="0.3">
      <c r="A1743" s="6"/>
      <c r="B1743" s="6"/>
      <c r="C1743" s="6"/>
      <c r="D1743" s="6"/>
      <c r="E1743" s="6"/>
      <c r="F1743" s="7"/>
    </row>
    <row r="1744" spans="1:6" x14ac:dyDescent="0.3">
      <c r="A1744" s="8"/>
      <c r="B1744" s="8"/>
      <c r="C1744" s="8"/>
      <c r="D1744" s="8"/>
      <c r="E1744" s="8"/>
      <c r="F1744" s="7"/>
    </row>
    <row r="1745" spans="1:6" x14ac:dyDescent="0.3">
      <c r="A1745" s="6"/>
      <c r="B1745" s="6"/>
      <c r="C1745" s="6"/>
      <c r="D1745" s="6"/>
      <c r="E1745" s="6"/>
      <c r="F1745" s="7"/>
    </row>
    <row r="1746" spans="1:6" x14ac:dyDescent="0.3">
      <c r="A1746" s="8"/>
      <c r="B1746" s="8"/>
      <c r="C1746" s="8"/>
      <c r="D1746" s="8"/>
      <c r="E1746" s="8"/>
      <c r="F1746" s="7"/>
    </row>
    <row r="1747" spans="1:6" x14ac:dyDescent="0.3">
      <c r="A1747" s="6"/>
      <c r="B1747" s="6"/>
      <c r="C1747" s="6"/>
      <c r="D1747" s="6"/>
      <c r="E1747" s="6"/>
      <c r="F1747" s="7"/>
    </row>
    <row r="1748" spans="1:6" x14ac:dyDescent="0.3">
      <c r="A1748" s="8"/>
      <c r="B1748" s="8"/>
      <c r="C1748" s="8"/>
      <c r="D1748" s="8"/>
      <c r="E1748" s="8"/>
      <c r="F1748" s="7"/>
    </row>
    <row r="1749" spans="1:6" x14ac:dyDescent="0.3">
      <c r="A1749" s="6"/>
      <c r="B1749" s="6"/>
      <c r="C1749" s="6"/>
      <c r="D1749" s="6"/>
      <c r="E1749" s="6"/>
      <c r="F1749" s="7"/>
    </row>
    <row r="1750" spans="1:6" x14ac:dyDescent="0.3">
      <c r="A1750" s="8"/>
      <c r="B1750" s="8"/>
      <c r="C1750" s="8"/>
      <c r="D1750" s="8"/>
      <c r="E1750" s="8"/>
      <c r="F1750" s="7"/>
    </row>
    <row r="1751" spans="1:6" x14ac:dyDescent="0.3">
      <c r="A1751" s="6"/>
      <c r="B1751" s="6"/>
      <c r="C1751" s="6"/>
      <c r="D1751" s="6"/>
      <c r="E1751" s="6"/>
      <c r="F1751" s="7"/>
    </row>
    <row r="1752" spans="1:6" x14ac:dyDescent="0.3">
      <c r="A1752" s="8"/>
      <c r="B1752" s="8"/>
      <c r="C1752" s="8"/>
      <c r="D1752" s="8"/>
      <c r="E1752" s="8"/>
      <c r="F1752" s="7"/>
    </row>
    <row r="1753" spans="1:6" x14ac:dyDescent="0.3">
      <c r="A1753" s="6"/>
      <c r="B1753" s="6"/>
      <c r="C1753" s="6"/>
      <c r="D1753" s="6"/>
      <c r="E1753" s="6"/>
      <c r="F1753" s="7"/>
    </row>
    <row r="1754" spans="1:6" x14ac:dyDescent="0.3">
      <c r="A1754" s="8"/>
      <c r="B1754" s="8"/>
      <c r="C1754" s="8"/>
      <c r="D1754" s="8"/>
      <c r="E1754" s="8"/>
      <c r="F1754" s="7"/>
    </row>
    <row r="1755" spans="1:6" x14ac:dyDescent="0.3">
      <c r="A1755" s="6"/>
      <c r="B1755" s="6"/>
      <c r="C1755" s="6"/>
      <c r="D1755" s="6"/>
      <c r="E1755" s="6"/>
      <c r="F1755" s="7"/>
    </row>
    <row r="1756" spans="1:6" x14ac:dyDescent="0.3">
      <c r="A1756" s="8"/>
      <c r="B1756" s="8"/>
      <c r="C1756" s="8"/>
      <c r="D1756" s="8"/>
      <c r="E1756" s="8"/>
      <c r="F1756" s="7"/>
    </row>
    <row r="1757" spans="1:6" x14ac:dyDescent="0.3">
      <c r="A1757" s="6"/>
      <c r="B1757" s="6"/>
      <c r="C1757" s="6"/>
      <c r="D1757" s="6"/>
      <c r="E1757" s="6"/>
      <c r="F1757" s="7"/>
    </row>
    <row r="1758" spans="1:6" x14ac:dyDescent="0.3">
      <c r="A1758" s="8"/>
      <c r="B1758" s="8"/>
      <c r="C1758" s="8"/>
      <c r="D1758" s="8"/>
      <c r="E1758" s="8"/>
      <c r="F1758" s="7"/>
    </row>
    <row r="1759" spans="1:6" x14ac:dyDescent="0.3">
      <c r="A1759" s="6"/>
      <c r="B1759" s="6"/>
      <c r="C1759" s="6"/>
      <c r="D1759" s="6"/>
      <c r="E1759" s="6"/>
      <c r="F1759" s="7"/>
    </row>
    <row r="1760" spans="1:6" x14ac:dyDescent="0.3">
      <c r="A1760" s="8"/>
      <c r="B1760" s="8"/>
      <c r="C1760" s="8"/>
      <c r="D1760" s="8"/>
      <c r="E1760" s="8"/>
      <c r="F1760" s="7"/>
    </row>
    <row r="1761" spans="1:6" x14ac:dyDescent="0.3">
      <c r="A1761" s="6"/>
      <c r="B1761" s="6"/>
      <c r="C1761" s="6"/>
      <c r="D1761" s="6"/>
      <c r="E1761" s="6"/>
      <c r="F1761" s="7"/>
    </row>
    <row r="1762" spans="1:6" x14ac:dyDescent="0.3">
      <c r="A1762" s="8"/>
      <c r="B1762" s="8"/>
      <c r="C1762" s="8"/>
      <c r="D1762" s="8"/>
      <c r="E1762" s="8"/>
      <c r="F1762" s="7"/>
    </row>
    <row r="1763" spans="1:6" x14ac:dyDescent="0.3">
      <c r="A1763" s="6"/>
      <c r="B1763" s="6"/>
      <c r="C1763" s="6"/>
      <c r="D1763" s="6"/>
      <c r="E1763" s="6"/>
      <c r="F1763" s="7"/>
    </row>
    <row r="1764" spans="1:6" x14ac:dyDescent="0.3">
      <c r="A1764" s="8"/>
      <c r="B1764" s="8"/>
      <c r="C1764" s="8"/>
      <c r="D1764" s="8"/>
      <c r="E1764" s="8"/>
      <c r="F1764" s="7"/>
    </row>
    <row r="1765" spans="1:6" x14ac:dyDescent="0.3">
      <c r="A1765" s="6"/>
      <c r="B1765" s="6"/>
      <c r="C1765" s="6"/>
      <c r="D1765" s="6"/>
      <c r="E1765" s="6"/>
      <c r="F1765" s="7"/>
    </row>
    <row r="1766" spans="1:6" x14ac:dyDescent="0.3">
      <c r="A1766" s="8"/>
      <c r="B1766" s="8"/>
      <c r="C1766" s="8"/>
      <c r="D1766" s="8"/>
      <c r="E1766" s="8"/>
      <c r="F1766" s="7"/>
    </row>
    <row r="1767" spans="1:6" x14ac:dyDescent="0.3">
      <c r="A1767" s="6"/>
      <c r="B1767" s="6"/>
      <c r="C1767" s="6"/>
      <c r="D1767" s="6"/>
      <c r="E1767" s="6"/>
      <c r="F1767" s="7"/>
    </row>
    <row r="1768" spans="1:6" x14ac:dyDescent="0.3">
      <c r="A1768" s="8"/>
      <c r="B1768" s="8"/>
      <c r="C1768" s="8"/>
      <c r="D1768" s="8"/>
      <c r="E1768" s="8"/>
      <c r="F1768" s="7"/>
    </row>
    <row r="1769" spans="1:6" x14ac:dyDescent="0.3">
      <c r="A1769" s="6"/>
      <c r="B1769" s="6"/>
      <c r="C1769" s="6"/>
      <c r="D1769" s="6"/>
      <c r="E1769" s="6"/>
      <c r="F1769" s="7"/>
    </row>
    <row r="1770" spans="1:6" x14ac:dyDescent="0.3">
      <c r="A1770" s="8"/>
      <c r="B1770" s="8"/>
      <c r="C1770" s="8"/>
      <c r="D1770" s="8"/>
      <c r="E1770" s="8"/>
      <c r="F1770" s="7"/>
    </row>
    <row r="1771" spans="1:6" x14ac:dyDescent="0.3">
      <c r="A1771" s="6"/>
      <c r="B1771" s="6"/>
      <c r="C1771" s="6"/>
      <c r="D1771" s="6"/>
      <c r="E1771" s="6"/>
      <c r="F1771" s="7"/>
    </row>
    <row r="1772" spans="1:6" x14ac:dyDescent="0.3">
      <c r="A1772" s="8"/>
      <c r="B1772" s="8"/>
      <c r="C1772" s="8"/>
      <c r="D1772" s="8"/>
      <c r="E1772" s="8"/>
      <c r="F1772" s="7"/>
    </row>
    <row r="1773" spans="1:6" x14ac:dyDescent="0.3">
      <c r="A1773" s="6"/>
      <c r="B1773" s="6"/>
      <c r="C1773" s="6"/>
      <c r="D1773" s="6"/>
      <c r="E1773" s="6"/>
      <c r="F1773" s="7"/>
    </row>
    <row r="1774" spans="1:6" x14ac:dyDescent="0.3">
      <c r="A1774" s="8"/>
      <c r="B1774" s="8"/>
      <c r="C1774" s="8"/>
      <c r="D1774" s="8"/>
      <c r="E1774" s="8"/>
      <c r="F1774" s="7"/>
    </row>
    <row r="1775" spans="1:6" x14ac:dyDescent="0.3">
      <c r="A1775" s="6"/>
      <c r="B1775" s="6"/>
      <c r="C1775" s="6"/>
      <c r="D1775" s="6"/>
      <c r="E1775" s="6"/>
      <c r="F1775" s="7"/>
    </row>
    <row r="1776" spans="1:6" x14ac:dyDescent="0.3">
      <c r="A1776" s="8"/>
      <c r="B1776" s="8"/>
      <c r="C1776" s="8"/>
      <c r="D1776" s="8"/>
      <c r="E1776" s="8"/>
      <c r="F1776" s="7"/>
    </row>
    <row r="1777" spans="1:6" x14ac:dyDescent="0.3">
      <c r="A1777" s="6"/>
      <c r="B1777" s="6"/>
      <c r="C1777" s="6"/>
      <c r="D1777" s="6"/>
      <c r="E1777" s="6"/>
      <c r="F1777" s="7"/>
    </row>
    <row r="1778" spans="1:6" x14ac:dyDescent="0.3">
      <c r="A1778" s="8"/>
      <c r="B1778" s="8"/>
      <c r="C1778" s="8"/>
      <c r="D1778" s="8"/>
      <c r="E1778" s="8"/>
      <c r="F1778" s="7"/>
    </row>
    <row r="1779" spans="1:6" x14ac:dyDescent="0.3">
      <c r="A1779" s="6"/>
      <c r="B1779" s="6"/>
      <c r="C1779" s="6"/>
      <c r="D1779" s="6"/>
      <c r="E1779" s="6"/>
      <c r="F1779" s="7"/>
    </row>
    <row r="1780" spans="1:6" x14ac:dyDescent="0.3">
      <c r="A1780" s="8"/>
      <c r="B1780" s="8"/>
      <c r="C1780" s="8"/>
      <c r="D1780" s="8"/>
      <c r="E1780" s="8"/>
      <c r="F1780" s="7"/>
    </row>
    <row r="1781" spans="1:6" x14ac:dyDescent="0.3">
      <c r="A1781" s="6"/>
      <c r="B1781" s="6"/>
      <c r="C1781" s="6"/>
      <c r="D1781" s="6"/>
      <c r="E1781" s="6"/>
      <c r="F1781" s="7"/>
    </row>
    <row r="1782" spans="1:6" x14ac:dyDescent="0.3">
      <c r="A1782" s="8"/>
      <c r="B1782" s="8"/>
      <c r="C1782" s="8"/>
      <c r="D1782" s="8"/>
      <c r="E1782" s="8"/>
      <c r="F1782" s="7"/>
    </row>
    <row r="1783" spans="1:6" x14ac:dyDescent="0.3">
      <c r="A1783" s="6"/>
      <c r="B1783" s="6"/>
      <c r="C1783" s="6"/>
      <c r="D1783" s="6"/>
      <c r="E1783" s="6"/>
      <c r="F1783" s="7"/>
    </row>
    <row r="1784" spans="1:6" x14ac:dyDescent="0.3">
      <c r="A1784" s="8"/>
      <c r="B1784" s="8"/>
      <c r="C1784" s="8"/>
      <c r="D1784" s="8"/>
      <c r="E1784" s="8"/>
      <c r="F1784" s="7"/>
    </row>
    <row r="1785" spans="1:6" x14ac:dyDescent="0.3">
      <c r="A1785" s="6"/>
      <c r="B1785" s="6"/>
      <c r="C1785" s="6"/>
      <c r="D1785" s="6"/>
      <c r="E1785" s="6"/>
      <c r="F1785" s="7"/>
    </row>
    <row r="1786" spans="1:6" x14ac:dyDescent="0.3">
      <c r="A1786" s="8"/>
      <c r="B1786" s="8"/>
      <c r="C1786" s="8"/>
      <c r="D1786" s="8"/>
      <c r="E1786" s="8"/>
      <c r="F1786" s="7"/>
    </row>
    <row r="1787" spans="1:6" x14ac:dyDescent="0.3">
      <c r="A1787" s="6"/>
      <c r="B1787" s="6"/>
      <c r="C1787" s="6"/>
      <c r="D1787" s="6"/>
      <c r="E1787" s="6"/>
      <c r="F1787" s="7"/>
    </row>
    <row r="1788" spans="1:6" x14ac:dyDescent="0.3">
      <c r="A1788" s="8"/>
      <c r="B1788" s="8"/>
      <c r="C1788" s="8"/>
      <c r="D1788" s="8"/>
      <c r="E1788" s="8"/>
      <c r="F1788" s="7"/>
    </row>
    <row r="1789" spans="1:6" x14ac:dyDescent="0.3">
      <c r="A1789" s="6"/>
      <c r="B1789" s="6"/>
      <c r="C1789" s="6"/>
      <c r="D1789" s="6"/>
      <c r="E1789" s="6"/>
      <c r="F1789" s="7"/>
    </row>
    <row r="1790" spans="1:6" x14ac:dyDescent="0.3">
      <c r="A1790" s="8"/>
      <c r="B1790" s="8"/>
      <c r="C1790" s="8"/>
      <c r="D1790" s="8"/>
      <c r="E1790" s="8"/>
      <c r="F1790" s="7"/>
    </row>
    <row r="1791" spans="1:6" x14ac:dyDescent="0.3">
      <c r="A1791" s="6"/>
      <c r="B1791" s="6"/>
      <c r="C1791" s="6"/>
      <c r="D1791" s="6"/>
      <c r="E1791" s="6"/>
      <c r="F1791" s="7"/>
    </row>
    <row r="1792" spans="1:6" x14ac:dyDescent="0.3">
      <c r="A1792" s="8"/>
      <c r="B1792" s="8"/>
      <c r="C1792" s="8"/>
      <c r="D1792" s="8"/>
      <c r="E1792" s="8"/>
      <c r="F1792" s="7"/>
    </row>
    <row r="1793" spans="1:6" x14ac:dyDescent="0.3">
      <c r="A1793" s="6"/>
      <c r="B1793" s="6"/>
      <c r="C1793" s="6"/>
      <c r="D1793" s="6"/>
      <c r="E1793" s="6"/>
      <c r="F1793" s="7"/>
    </row>
    <row r="1794" spans="1:6" x14ac:dyDescent="0.3">
      <c r="A1794" s="8"/>
      <c r="B1794" s="8"/>
      <c r="C1794" s="8"/>
      <c r="D1794" s="8"/>
      <c r="E1794" s="8"/>
      <c r="F1794" s="7"/>
    </row>
    <row r="1795" spans="1:6" x14ac:dyDescent="0.3">
      <c r="A1795" s="6"/>
      <c r="B1795" s="6"/>
      <c r="C1795" s="6"/>
      <c r="D1795" s="6"/>
      <c r="E1795" s="6"/>
      <c r="F1795" s="7"/>
    </row>
    <row r="1796" spans="1:6" x14ac:dyDescent="0.3">
      <c r="A1796" s="8"/>
      <c r="B1796" s="8"/>
      <c r="C1796" s="8"/>
      <c r="D1796" s="8"/>
      <c r="E1796" s="8"/>
      <c r="F1796" s="7"/>
    </row>
    <row r="1797" spans="1:6" x14ac:dyDescent="0.3">
      <c r="A1797" s="6"/>
      <c r="B1797" s="6"/>
      <c r="C1797" s="6"/>
      <c r="D1797" s="6"/>
      <c r="E1797" s="6"/>
      <c r="F1797" s="7"/>
    </row>
    <row r="1798" spans="1:6" x14ac:dyDescent="0.3">
      <c r="A1798" s="8"/>
      <c r="B1798" s="8"/>
      <c r="C1798" s="8"/>
      <c r="D1798" s="8"/>
      <c r="E1798" s="8"/>
      <c r="F1798" s="7"/>
    </row>
    <row r="1799" spans="1:6" x14ac:dyDescent="0.3">
      <c r="A1799" s="6"/>
      <c r="B1799" s="6"/>
      <c r="C1799" s="6"/>
      <c r="D1799" s="6"/>
      <c r="E1799" s="6"/>
      <c r="F1799" s="7"/>
    </row>
    <row r="1800" spans="1:6" x14ac:dyDescent="0.3">
      <c r="A1800" s="8"/>
      <c r="B1800" s="8"/>
      <c r="C1800" s="8"/>
      <c r="D1800" s="8"/>
      <c r="E1800" s="8"/>
      <c r="F1800" s="7"/>
    </row>
    <row r="1801" spans="1:6" x14ac:dyDescent="0.3">
      <c r="A1801" s="6"/>
      <c r="B1801" s="6"/>
      <c r="C1801" s="6"/>
      <c r="D1801" s="6"/>
      <c r="E1801" s="6"/>
      <c r="F1801" s="7"/>
    </row>
    <row r="1802" spans="1:6" x14ac:dyDescent="0.3">
      <c r="A1802" s="8"/>
      <c r="B1802" s="8"/>
      <c r="C1802" s="8"/>
      <c r="D1802" s="8"/>
      <c r="E1802" s="8"/>
      <c r="F1802" s="7"/>
    </row>
    <row r="1803" spans="1:6" x14ac:dyDescent="0.3">
      <c r="A1803" s="6"/>
      <c r="B1803" s="6"/>
      <c r="C1803" s="6"/>
      <c r="D1803" s="6"/>
      <c r="E1803" s="6"/>
      <c r="F1803" s="7"/>
    </row>
    <row r="1804" spans="1:6" x14ac:dyDescent="0.3">
      <c r="A1804" s="8"/>
      <c r="B1804" s="8"/>
      <c r="C1804" s="8"/>
      <c r="D1804" s="8"/>
      <c r="E1804" s="8"/>
      <c r="F1804" s="7"/>
    </row>
    <row r="1805" spans="1:6" x14ac:dyDescent="0.3">
      <c r="A1805" s="6"/>
      <c r="B1805" s="6"/>
      <c r="C1805" s="6"/>
      <c r="D1805" s="6"/>
      <c r="E1805" s="6"/>
      <c r="F1805" s="7"/>
    </row>
    <row r="1806" spans="1:6" x14ac:dyDescent="0.3">
      <c r="A1806" s="8"/>
      <c r="B1806" s="8"/>
      <c r="C1806" s="8"/>
      <c r="D1806" s="8"/>
      <c r="E1806" s="8"/>
      <c r="F1806" s="7"/>
    </row>
    <row r="1807" spans="1:6" x14ac:dyDescent="0.3">
      <c r="A1807" s="6"/>
      <c r="B1807" s="6"/>
      <c r="C1807" s="6"/>
      <c r="D1807" s="6"/>
      <c r="E1807" s="6"/>
      <c r="F1807" s="7"/>
    </row>
    <row r="1808" spans="1:6" x14ac:dyDescent="0.3">
      <c r="A1808" s="8"/>
      <c r="B1808" s="8"/>
      <c r="C1808" s="8"/>
      <c r="D1808" s="8"/>
      <c r="E1808" s="8"/>
      <c r="F1808" s="7"/>
    </row>
    <row r="1809" spans="1:6" x14ac:dyDescent="0.3">
      <c r="A1809" s="6"/>
      <c r="B1809" s="6"/>
      <c r="C1809" s="6"/>
      <c r="D1809" s="6"/>
      <c r="E1809" s="6"/>
      <c r="F1809" s="7"/>
    </row>
    <row r="1810" spans="1:6" x14ac:dyDescent="0.3">
      <c r="A1810" s="8"/>
      <c r="B1810" s="8"/>
      <c r="C1810" s="8"/>
      <c r="D1810" s="8"/>
      <c r="E1810" s="8"/>
      <c r="F1810" s="7"/>
    </row>
    <row r="1811" spans="1:6" x14ac:dyDescent="0.3">
      <c r="A1811" s="6"/>
      <c r="B1811" s="6"/>
      <c r="C1811" s="6"/>
      <c r="D1811" s="6"/>
      <c r="E1811" s="6"/>
      <c r="F1811" s="7"/>
    </row>
    <row r="1812" spans="1:6" x14ac:dyDescent="0.3">
      <c r="A1812" s="8"/>
      <c r="B1812" s="8"/>
      <c r="C1812" s="8"/>
      <c r="D1812" s="8"/>
      <c r="E1812" s="8"/>
      <c r="F1812" s="7"/>
    </row>
    <row r="1813" spans="1:6" x14ac:dyDescent="0.3">
      <c r="A1813" s="6"/>
      <c r="B1813" s="6"/>
      <c r="C1813" s="6"/>
      <c r="D1813" s="6"/>
      <c r="E1813" s="6"/>
      <c r="F1813" s="7"/>
    </row>
    <row r="1814" spans="1:6" x14ac:dyDescent="0.3">
      <c r="A1814" s="8"/>
      <c r="B1814" s="8"/>
      <c r="C1814" s="8"/>
      <c r="D1814" s="8"/>
      <c r="E1814" s="8"/>
      <c r="F1814" s="7"/>
    </row>
    <row r="1815" spans="1:6" x14ac:dyDescent="0.3">
      <c r="A1815" s="6"/>
      <c r="B1815" s="6"/>
      <c r="C1815" s="6"/>
      <c r="D1815" s="6"/>
      <c r="E1815" s="6"/>
      <c r="F1815" s="7"/>
    </row>
    <row r="1816" spans="1:6" x14ac:dyDescent="0.3">
      <c r="A1816" s="8"/>
      <c r="B1816" s="8"/>
      <c r="C1816" s="8"/>
      <c r="D1816" s="8"/>
      <c r="E1816" s="8"/>
      <c r="F1816" s="7"/>
    </row>
    <row r="1817" spans="1:6" x14ac:dyDescent="0.3">
      <c r="A1817" s="6"/>
      <c r="B1817" s="6"/>
      <c r="C1817" s="6"/>
      <c r="D1817" s="6"/>
      <c r="E1817" s="6"/>
      <c r="F1817" s="7"/>
    </row>
    <row r="1818" spans="1:6" x14ac:dyDescent="0.3">
      <c r="A1818" s="8"/>
      <c r="B1818" s="8"/>
      <c r="C1818" s="8"/>
      <c r="D1818" s="8"/>
      <c r="E1818" s="8"/>
      <c r="F1818" s="7"/>
    </row>
    <row r="1819" spans="1:6" x14ac:dyDescent="0.3">
      <c r="A1819" s="6"/>
      <c r="B1819" s="6"/>
      <c r="C1819" s="6"/>
      <c r="D1819" s="6"/>
      <c r="E1819" s="6"/>
      <c r="F1819" s="7"/>
    </row>
    <row r="1820" spans="1:6" x14ac:dyDescent="0.3">
      <c r="A1820" s="8"/>
      <c r="B1820" s="8"/>
      <c r="C1820" s="8"/>
      <c r="D1820" s="8"/>
      <c r="E1820" s="8"/>
      <c r="F1820" s="7"/>
    </row>
    <row r="1821" spans="1:6" x14ac:dyDescent="0.3">
      <c r="A1821" s="6"/>
      <c r="B1821" s="6"/>
      <c r="C1821" s="6"/>
      <c r="D1821" s="6"/>
      <c r="E1821" s="6"/>
      <c r="F1821" s="7"/>
    </row>
    <row r="1822" spans="1:6" x14ac:dyDescent="0.3">
      <c r="A1822" s="8"/>
      <c r="B1822" s="8"/>
      <c r="C1822" s="8"/>
      <c r="D1822" s="8"/>
      <c r="E1822" s="8"/>
      <c r="F1822" s="7"/>
    </row>
    <row r="1823" spans="1:6" x14ac:dyDescent="0.3">
      <c r="A1823" s="6"/>
      <c r="B1823" s="6"/>
      <c r="C1823" s="6"/>
      <c r="D1823" s="6"/>
      <c r="E1823" s="6"/>
      <c r="F1823" s="7"/>
    </row>
    <row r="1824" spans="1:6" x14ac:dyDescent="0.3">
      <c r="A1824" s="8"/>
      <c r="B1824" s="8"/>
      <c r="C1824" s="8"/>
      <c r="D1824" s="8"/>
      <c r="E1824" s="8"/>
      <c r="F1824" s="7"/>
    </row>
    <row r="1825" spans="1:6" x14ac:dyDescent="0.3">
      <c r="A1825" s="6"/>
      <c r="B1825" s="6"/>
      <c r="C1825" s="6"/>
      <c r="D1825" s="6"/>
      <c r="E1825" s="6"/>
      <c r="F1825" s="7"/>
    </row>
    <row r="1826" spans="1:6" x14ac:dyDescent="0.3">
      <c r="A1826" s="8"/>
      <c r="B1826" s="8"/>
      <c r="C1826" s="8"/>
      <c r="D1826" s="8"/>
      <c r="E1826" s="8"/>
      <c r="F1826" s="7"/>
    </row>
    <row r="1827" spans="1:6" x14ac:dyDescent="0.3">
      <c r="A1827" s="6"/>
      <c r="B1827" s="6"/>
      <c r="C1827" s="6"/>
      <c r="D1827" s="6"/>
      <c r="E1827" s="6"/>
      <c r="F1827" s="7"/>
    </row>
    <row r="1828" spans="1:6" x14ac:dyDescent="0.3">
      <c r="A1828" s="8"/>
      <c r="B1828" s="8"/>
      <c r="C1828" s="8"/>
      <c r="D1828" s="8"/>
      <c r="E1828" s="8"/>
      <c r="F1828" s="7"/>
    </row>
    <row r="1829" spans="1:6" x14ac:dyDescent="0.3">
      <c r="A1829" s="6"/>
      <c r="B1829" s="6"/>
      <c r="C1829" s="6"/>
      <c r="D1829" s="6"/>
      <c r="E1829" s="6"/>
      <c r="F1829" s="7"/>
    </row>
    <row r="1830" spans="1:6" x14ac:dyDescent="0.3">
      <c r="A1830" s="8"/>
      <c r="B1830" s="8"/>
      <c r="C1830" s="8"/>
      <c r="D1830" s="8"/>
      <c r="E1830" s="8"/>
      <c r="F1830" s="7"/>
    </row>
    <row r="1831" spans="1:6" x14ac:dyDescent="0.3">
      <c r="A1831" s="6"/>
      <c r="B1831" s="6"/>
      <c r="C1831" s="6"/>
      <c r="D1831" s="6"/>
      <c r="E1831" s="6"/>
      <c r="F1831" s="7"/>
    </row>
    <row r="1832" spans="1:6" x14ac:dyDescent="0.3">
      <c r="A1832" s="8"/>
      <c r="B1832" s="8"/>
      <c r="C1832" s="8"/>
      <c r="D1832" s="8"/>
      <c r="E1832" s="8"/>
      <c r="F1832" s="7"/>
    </row>
    <row r="1833" spans="1:6" x14ac:dyDescent="0.3">
      <c r="A1833" s="6"/>
      <c r="B1833" s="6"/>
      <c r="C1833" s="6"/>
      <c r="D1833" s="6"/>
      <c r="E1833" s="6"/>
      <c r="F1833" s="7"/>
    </row>
    <row r="1834" spans="1:6" x14ac:dyDescent="0.3">
      <c r="A1834" s="8"/>
      <c r="B1834" s="8"/>
      <c r="C1834" s="8"/>
      <c r="D1834" s="8"/>
      <c r="E1834" s="8"/>
      <c r="F1834" s="7"/>
    </row>
    <row r="1835" spans="1:6" x14ac:dyDescent="0.3">
      <c r="A1835" s="6"/>
      <c r="B1835" s="6"/>
      <c r="C1835" s="6"/>
      <c r="D1835" s="6"/>
      <c r="E1835" s="6"/>
      <c r="F1835" s="7"/>
    </row>
    <row r="1836" spans="1:6" x14ac:dyDescent="0.3">
      <c r="A1836" s="8"/>
      <c r="B1836" s="8"/>
      <c r="C1836" s="8"/>
      <c r="D1836" s="8"/>
      <c r="E1836" s="8"/>
      <c r="F1836" s="7"/>
    </row>
    <row r="1837" spans="1:6" x14ac:dyDescent="0.3">
      <c r="A1837" s="6"/>
      <c r="B1837" s="6"/>
      <c r="C1837" s="6"/>
      <c r="D1837" s="6"/>
      <c r="E1837" s="6"/>
      <c r="F1837" s="7"/>
    </row>
    <row r="1838" spans="1:6" x14ac:dyDescent="0.3">
      <c r="A1838" s="8"/>
      <c r="B1838" s="8"/>
      <c r="C1838" s="8"/>
      <c r="D1838" s="8"/>
      <c r="E1838" s="8"/>
      <c r="F1838" s="7"/>
    </row>
    <row r="1839" spans="1:6" x14ac:dyDescent="0.3">
      <c r="A1839" s="6"/>
      <c r="B1839" s="6"/>
      <c r="C1839" s="6"/>
      <c r="D1839" s="6"/>
      <c r="E1839" s="6"/>
      <c r="F1839" s="7"/>
    </row>
    <row r="1840" spans="1:6" x14ac:dyDescent="0.3">
      <c r="A1840" s="8"/>
      <c r="B1840" s="8"/>
      <c r="C1840" s="8"/>
      <c r="D1840" s="8"/>
      <c r="E1840" s="8"/>
      <c r="F1840" s="7"/>
    </row>
    <row r="1841" spans="1:6" x14ac:dyDescent="0.3">
      <c r="A1841" s="6"/>
      <c r="B1841" s="6"/>
      <c r="C1841" s="6"/>
      <c r="D1841" s="6"/>
      <c r="E1841" s="6"/>
      <c r="F1841" s="7"/>
    </row>
    <row r="1842" spans="1:6" x14ac:dyDescent="0.3">
      <c r="A1842" s="8"/>
      <c r="B1842" s="8"/>
      <c r="C1842" s="8"/>
      <c r="D1842" s="8"/>
      <c r="E1842" s="8"/>
      <c r="F1842" s="7"/>
    </row>
    <row r="1843" spans="1:6" x14ac:dyDescent="0.3">
      <c r="A1843" s="6"/>
      <c r="B1843" s="6"/>
      <c r="C1843" s="6"/>
      <c r="D1843" s="6"/>
      <c r="E1843" s="6"/>
      <c r="F1843" s="7"/>
    </row>
    <row r="1844" spans="1:6" x14ac:dyDescent="0.3">
      <c r="A1844" s="8"/>
      <c r="B1844" s="8"/>
      <c r="C1844" s="8"/>
      <c r="D1844" s="8"/>
      <c r="E1844" s="8"/>
      <c r="F1844" s="7"/>
    </row>
    <row r="1845" spans="1:6" x14ac:dyDescent="0.3">
      <c r="A1845" s="6"/>
      <c r="B1845" s="6"/>
      <c r="C1845" s="6"/>
      <c r="D1845" s="6"/>
      <c r="E1845" s="6"/>
      <c r="F1845" s="7"/>
    </row>
    <row r="1846" spans="1:6" x14ac:dyDescent="0.3">
      <c r="A1846" s="8"/>
      <c r="B1846" s="8"/>
      <c r="C1846" s="8"/>
      <c r="D1846" s="8"/>
      <c r="E1846" s="8"/>
      <c r="F1846" s="7"/>
    </row>
    <row r="1847" spans="1:6" x14ac:dyDescent="0.3">
      <c r="A1847" s="6"/>
      <c r="B1847" s="6"/>
      <c r="C1847" s="6"/>
      <c r="D1847" s="6"/>
      <c r="E1847" s="6"/>
      <c r="F1847" s="7"/>
    </row>
    <row r="1848" spans="1:6" x14ac:dyDescent="0.3">
      <c r="A1848" s="8"/>
      <c r="B1848" s="8"/>
      <c r="C1848" s="8"/>
      <c r="D1848" s="8"/>
      <c r="E1848" s="8"/>
      <c r="F1848" s="7"/>
    </row>
    <row r="1849" spans="1:6" x14ac:dyDescent="0.3">
      <c r="A1849" s="6"/>
      <c r="B1849" s="6"/>
      <c r="C1849" s="6"/>
      <c r="D1849" s="6"/>
      <c r="E1849" s="6"/>
      <c r="F1849" s="7"/>
    </row>
    <row r="1850" spans="1:6" x14ac:dyDescent="0.3">
      <c r="A1850" s="8"/>
      <c r="B1850" s="8"/>
      <c r="C1850" s="8"/>
      <c r="D1850" s="8"/>
      <c r="E1850" s="8"/>
      <c r="F1850" s="7"/>
    </row>
    <row r="1851" spans="1:6" x14ac:dyDescent="0.3">
      <c r="A1851" s="6"/>
      <c r="B1851" s="6"/>
      <c r="C1851" s="6"/>
      <c r="D1851" s="6"/>
      <c r="E1851" s="6"/>
      <c r="F1851" s="7"/>
    </row>
    <row r="1852" spans="1:6" x14ac:dyDescent="0.3">
      <c r="A1852" s="8"/>
      <c r="B1852" s="8"/>
      <c r="C1852" s="8"/>
      <c r="D1852" s="8"/>
      <c r="E1852" s="8"/>
      <c r="F1852" s="7"/>
    </row>
    <row r="1853" spans="1:6" x14ac:dyDescent="0.3">
      <c r="A1853" s="6"/>
      <c r="B1853" s="6"/>
      <c r="C1853" s="6"/>
      <c r="D1853" s="6"/>
      <c r="E1853" s="6"/>
      <c r="F1853" s="7"/>
    </row>
    <row r="1854" spans="1:6" x14ac:dyDescent="0.3">
      <c r="A1854" s="8"/>
      <c r="B1854" s="8"/>
      <c r="C1854" s="8"/>
      <c r="D1854" s="8"/>
      <c r="E1854" s="8"/>
      <c r="F1854" s="7"/>
    </row>
    <row r="1855" spans="1:6" x14ac:dyDescent="0.3">
      <c r="A1855" s="6"/>
      <c r="B1855" s="6"/>
      <c r="C1855" s="6"/>
      <c r="D1855" s="6"/>
      <c r="E1855" s="6"/>
      <c r="F1855" s="7"/>
    </row>
    <row r="1856" spans="1:6" x14ac:dyDescent="0.3">
      <c r="A1856" s="8"/>
      <c r="B1856" s="8"/>
      <c r="C1856" s="8"/>
      <c r="D1856" s="8"/>
      <c r="E1856" s="8"/>
      <c r="F1856" s="7"/>
    </row>
    <row r="1857" spans="1:6" x14ac:dyDescent="0.3">
      <c r="A1857" s="6"/>
      <c r="B1857" s="6"/>
      <c r="C1857" s="6"/>
      <c r="D1857" s="6"/>
      <c r="E1857" s="6"/>
      <c r="F1857" s="7"/>
    </row>
    <row r="1858" spans="1:6" x14ac:dyDescent="0.3">
      <c r="A1858" s="8"/>
      <c r="B1858" s="8"/>
      <c r="C1858" s="8"/>
      <c r="D1858" s="8"/>
      <c r="E1858" s="8"/>
      <c r="F1858" s="7"/>
    </row>
    <row r="1859" spans="1:6" x14ac:dyDescent="0.3">
      <c r="A1859" s="6"/>
      <c r="B1859" s="6"/>
      <c r="C1859" s="6"/>
      <c r="D1859" s="6"/>
      <c r="E1859" s="6"/>
      <c r="F1859" s="7"/>
    </row>
    <row r="1860" spans="1:6" x14ac:dyDescent="0.3">
      <c r="A1860" s="8"/>
      <c r="B1860" s="8"/>
      <c r="C1860" s="8"/>
      <c r="D1860" s="8"/>
      <c r="E1860" s="8"/>
      <c r="F1860" s="7"/>
    </row>
    <row r="1861" spans="1:6" x14ac:dyDescent="0.3">
      <c r="A1861" s="6"/>
      <c r="B1861" s="6"/>
      <c r="C1861" s="6"/>
      <c r="D1861" s="6"/>
      <c r="E1861" s="6"/>
      <c r="F1861" s="7"/>
    </row>
    <row r="1862" spans="1:6" x14ac:dyDescent="0.3">
      <c r="A1862" s="8"/>
      <c r="B1862" s="8"/>
      <c r="C1862" s="8"/>
      <c r="D1862" s="8"/>
      <c r="E1862" s="8"/>
      <c r="F1862" s="7"/>
    </row>
    <row r="1863" spans="1:6" x14ac:dyDescent="0.3">
      <c r="A1863" s="6"/>
      <c r="B1863" s="6"/>
      <c r="C1863" s="6"/>
      <c r="D1863" s="6"/>
      <c r="E1863" s="6"/>
      <c r="F1863" s="7"/>
    </row>
    <row r="1864" spans="1:6" x14ac:dyDescent="0.3">
      <c r="A1864" s="8"/>
      <c r="B1864" s="8"/>
      <c r="C1864" s="8"/>
      <c r="D1864" s="8"/>
      <c r="E1864" s="8"/>
      <c r="F1864" s="7"/>
    </row>
    <row r="1865" spans="1:6" x14ac:dyDescent="0.3">
      <c r="A1865" s="6"/>
      <c r="B1865" s="6"/>
      <c r="C1865" s="6"/>
      <c r="D1865" s="6"/>
      <c r="E1865" s="6"/>
      <c r="F1865" s="7"/>
    </row>
    <row r="1866" spans="1:6" x14ac:dyDescent="0.3">
      <c r="A1866" s="8"/>
      <c r="B1866" s="8"/>
      <c r="C1866" s="8"/>
      <c r="D1866" s="8"/>
      <c r="E1866" s="8"/>
      <c r="F1866" s="7"/>
    </row>
    <row r="1867" spans="1:6" x14ac:dyDescent="0.3">
      <c r="A1867" s="6"/>
      <c r="B1867" s="6"/>
      <c r="C1867" s="6"/>
      <c r="D1867" s="6"/>
      <c r="E1867" s="6"/>
      <c r="F1867" s="7"/>
    </row>
    <row r="1868" spans="1:6" x14ac:dyDescent="0.3">
      <c r="A1868" s="8"/>
      <c r="B1868" s="8"/>
      <c r="C1868" s="8"/>
      <c r="D1868" s="8"/>
      <c r="E1868" s="8"/>
      <c r="F1868" s="7"/>
    </row>
    <row r="1869" spans="1:6" x14ac:dyDescent="0.3">
      <c r="A1869" s="6"/>
      <c r="B1869" s="6"/>
      <c r="C1869" s="6"/>
      <c r="D1869" s="6"/>
      <c r="E1869" s="6"/>
      <c r="F1869" s="7"/>
    </row>
    <row r="1870" spans="1:6" x14ac:dyDescent="0.3">
      <c r="A1870" s="8"/>
      <c r="B1870" s="8"/>
      <c r="C1870" s="8"/>
      <c r="D1870" s="8"/>
      <c r="E1870" s="8"/>
      <c r="F1870" s="7"/>
    </row>
    <row r="1871" spans="1:6" x14ac:dyDescent="0.3">
      <c r="A1871" s="6"/>
      <c r="B1871" s="6"/>
      <c r="C1871" s="6"/>
      <c r="D1871" s="6"/>
      <c r="E1871" s="6"/>
      <c r="F1871" s="7"/>
    </row>
    <row r="1872" spans="1:6" x14ac:dyDescent="0.3">
      <c r="A1872" s="8"/>
      <c r="B1872" s="8"/>
      <c r="C1872" s="8"/>
      <c r="D1872" s="8"/>
      <c r="E1872" s="8"/>
      <c r="F1872" s="7"/>
    </row>
    <row r="1873" spans="1:6" x14ac:dyDescent="0.3">
      <c r="A1873" s="6"/>
      <c r="B1873" s="6"/>
      <c r="C1873" s="6"/>
      <c r="D1873" s="6"/>
      <c r="E1873" s="6"/>
      <c r="F1873" s="7"/>
    </row>
    <row r="1874" spans="1:6" x14ac:dyDescent="0.3">
      <c r="A1874" s="8"/>
      <c r="B1874" s="8"/>
      <c r="C1874" s="8"/>
      <c r="D1874" s="8"/>
      <c r="E1874" s="8"/>
      <c r="F1874" s="7"/>
    </row>
    <row r="1875" spans="1:6" x14ac:dyDescent="0.3">
      <c r="A1875" s="6"/>
      <c r="B1875" s="6"/>
      <c r="C1875" s="6"/>
      <c r="D1875" s="6"/>
      <c r="E1875" s="6"/>
      <c r="F1875" s="7"/>
    </row>
    <row r="1876" spans="1:6" x14ac:dyDescent="0.3">
      <c r="A1876" s="8"/>
      <c r="B1876" s="8"/>
      <c r="C1876" s="8"/>
      <c r="D1876" s="8"/>
      <c r="E1876" s="8"/>
      <c r="F1876" s="7"/>
    </row>
    <row r="1877" spans="1:6" x14ac:dyDescent="0.3">
      <c r="A1877" s="6"/>
      <c r="B1877" s="6"/>
      <c r="C1877" s="6"/>
      <c r="D1877" s="6"/>
      <c r="E1877" s="6"/>
      <c r="F1877" s="7"/>
    </row>
    <row r="1878" spans="1:6" x14ac:dyDescent="0.3">
      <c r="A1878" s="8"/>
      <c r="B1878" s="8"/>
      <c r="C1878" s="8"/>
      <c r="D1878" s="8"/>
      <c r="E1878" s="8"/>
      <c r="F1878" s="7"/>
    </row>
    <row r="1879" spans="1:6" x14ac:dyDescent="0.3">
      <c r="A1879" s="6"/>
      <c r="B1879" s="6"/>
      <c r="C1879" s="6"/>
      <c r="D1879" s="6"/>
      <c r="E1879" s="6"/>
      <c r="F1879" s="7"/>
    </row>
    <row r="1880" spans="1:6" x14ac:dyDescent="0.3">
      <c r="A1880" s="8"/>
      <c r="B1880" s="8"/>
      <c r="C1880" s="8"/>
      <c r="D1880" s="8"/>
      <c r="E1880" s="8"/>
      <c r="F1880" s="7"/>
    </row>
    <row r="1881" spans="1:6" x14ac:dyDescent="0.3">
      <c r="A1881" s="6"/>
      <c r="B1881" s="6"/>
      <c r="C1881" s="6"/>
      <c r="D1881" s="6"/>
      <c r="E1881" s="6"/>
      <c r="F1881" s="7"/>
    </row>
    <row r="1882" spans="1:6" x14ac:dyDescent="0.3">
      <c r="A1882" s="8"/>
      <c r="B1882" s="8"/>
      <c r="C1882" s="8"/>
      <c r="D1882" s="8"/>
      <c r="E1882" s="8"/>
      <c r="F1882" s="7"/>
    </row>
    <row r="1883" spans="1:6" x14ac:dyDescent="0.3">
      <c r="A1883" s="6"/>
      <c r="B1883" s="6"/>
      <c r="C1883" s="6"/>
      <c r="D1883" s="6"/>
      <c r="E1883" s="6"/>
      <c r="F1883" s="7"/>
    </row>
    <row r="1884" spans="1:6" x14ac:dyDescent="0.3">
      <c r="A1884" s="8"/>
      <c r="B1884" s="8"/>
      <c r="C1884" s="8"/>
      <c r="D1884" s="8"/>
      <c r="E1884" s="8"/>
      <c r="F1884" s="7"/>
    </row>
    <row r="1885" spans="1:6" x14ac:dyDescent="0.3">
      <c r="A1885" s="6"/>
      <c r="B1885" s="6"/>
      <c r="C1885" s="6"/>
      <c r="D1885" s="6"/>
      <c r="E1885" s="6"/>
      <c r="F1885" s="7"/>
    </row>
    <row r="1886" spans="1:6" x14ac:dyDescent="0.3">
      <c r="A1886" s="8"/>
      <c r="B1886" s="8"/>
      <c r="C1886" s="8"/>
      <c r="D1886" s="8"/>
      <c r="E1886" s="8"/>
      <c r="F1886" s="7"/>
    </row>
    <row r="1887" spans="1:6" x14ac:dyDescent="0.3">
      <c r="A1887" s="6"/>
      <c r="B1887" s="6"/>
      <c r="C1887" s="6"/>
      <c r="D1887" s="6"/>
      <c r="E1887" s="6"/>
      <c r="F1887" s="7"/>
    </row>
    <row r="1888" spans="1:6" x14ac:dyDescent="0.3">
      <c r="A1888" s="8"/>
      <c r="B1888" s="8"/>
      <c r="C1888" s="8"/>
      <c r="D1888" s="8"/>
      <c r="E1888" s="8"/>
      <c r="F1888" s="7"/>
    </row>
    <row r="1889" spans="1:6" x14ac:dyDescent="0.3">
      <c r="A1889" s="6"/>
      <c r="B1889" s="6"/>
      <c r="C1889" s="6"/>
      <c r="D1889" s="6"/>
      <c r="E1889" s="6"/>
      <c r="F1889" s="7"/>
    </row>
    <row r="1890" spans="1:6" x14ac:dyDescent="0.3">
      <c r="A1890" s="8"/>
      <c r="B1890" s="8"/>
      <c r="C1890" s="8"/>
      <c r="D1890" s="8"/>
      <c r="E1890" s="8"/>
      <c r="F1890" s="7"/>
    </row>
    <row r="1891" spans="1:6" x14ac:dyDescent="0.3">
      <c r="A1891" s="6"/>
      <c r="B1891" s="6"/>
      <c r="C1891" s="6"/>
      <c r="D1891" s="6"/>
      <c r="E1891" s="6"/>
      <c r="F1891" s="7"/>
    </row>
    <row r="1892" spans="1:6" x14ac:dyDescent="0.3">
      <c r="A1892" s="8"/>
      <c r="B1892" s="8"/>
      <c r="C1892" s="8"/>
      <c r="D1892" s="8"/>
      <c r="E1892" s="8"/>
      <c r="F1892" s="7"/>
    </row>
    <row r="1893" spans="1:6" x14ac:dyDescent="0.3">
      <c r="A1893" s="6"/>
      <c r="B1893" s="6"/>
      <c r="C1893" s="6"/>
      <c r="D1893" s="6"/>
      <c r="E1893" s="6"/>
      <c r="F1893" s="7"/>
    </row>
    <row r="1894" spans="1:6" x14ac:dyDescent="0.3">
      <c r="A1894" s="8"/>
      <c r="B1894" s="8"/>
      <c r="C1894" s="8"/>
      <c r="D1894" s="8"/>
      <c r="E1894" s="8"/>
      <c r="F1894" s="7"/>
    </row>
    <row r="1895" spans="1:6" x14ac:dyDescent="0.3">
      <c r="A1895" s="6"/>
      <c r="B1895" s="6"/>
      <c r="C1895" s="6"/>
      <c r="D1895" s="6"/>
      <c r="E1895" s="6"/>
      <c r="F1895" s="7"/>
    </row>
    <row r="1896" spans="1:6" x14ac:dyDescent="0.3">
      <c r="A1896" s="8"/>
      <c r="B1896" s="8"/>
      <c r="C1896" s="8"/>
      <c r="D1896" s="8"/>
      <c r="E1896" s="8"/>
      <c r="F1896" s="7"/>
    </row>
    <row r="1897" spans="1:6" x14ac:dyDescent="0.3">
      <c r="A1897" s="6"/>
      <c r="B1897" s="6"/>
      <c r="C1897" s="6"/>
      <c r="D1897" s="6"/>
      <c r="E1897" s="6"/>
      <c r="F1897" s="7"/>
    </row>
    <row r="1898" spans="1:6" x14ac:dyDescent="0.3">
      <c r="A1898" s="8"/>
      <c r="B1898" s="8"/>
      <c r="C1898" s="8"/>
      <c r="D1898" s="8"/>
      <c r="E1898" s="8"/>
      <c r="F1898" s="7"/>
    </row>
    <row r="1899" spans="1:6" x14ac:dyDescent="0.3">
      <c r="A1899" s="6"/>
      <c r="B1899" s="6"/>
      <c r="C1899" s="6"/>
      <c r="D1899" s="6"/>
      <c r="E1899" s="6"/>
      <c r="F1899" s="7"/>
    </row>
    <row r="1900" spans="1:6" x14ac:dyDescent="0.3">
      <c r="A1900" s="8"/>
      <c r="B1900" s="8"/>
      <c r="C1900" s="8"/>
      <c r="D1900" s="8"/>
      <c r="E1900" s="8"/>
      <c r="F1900" s="7"/>
    </row>
    <row r="1901" spans="1:6" x14ac:dyDescent="0.3">
      <c r="A1901" s="6"/>
      <c r="B1901" s="6"/>
      <c r="C1901" s="6"/>
      <c r="D1901" s="6"/>
      <c r="E1901" s="6"/>
      <c r="F1901" s="7"/>
    </row>
    <row r="1902" spans="1:6" x14ac:dyDescent="0.3">
      <c r="A1902" s="8"/>
      <c r="B1902" s="8"/>
      <c r="C1902" s="8"/>
      <c r="D1902" s="8"/>
      <c r="E1902" s="8"/>
      <c r="F1902" s="7"/>
    </row>
    <row r="1903" spans="1:6" x14ac:dyDescent="0.3">
      <c r="A1903" s="6"/>
      <c r="B1903" s="6"/>
      <c r="C1903" s="6"/>
      <c r="D1903" s="6"/>
      <c r="E1903" s="6"/>
      <c r="F1903" s="7"/>
    </row>
    <row r="1904" spans="1:6" x14ac:dyDescent="0.3">
      <c r="A1904" s="8"/>
      <c r="B1904" s="8"/>
      <c r="C1904" s="8"/>
      <c r="D1904" s="8"/>
      <c r="E1904" s="8"/>
      <c r="F1904" s="7"/>
    </row>
    <row r="1905" spans="1:6" x14ac:dyDescent="0.3">
      <c r="A1905" s="6"/>
      <c r="B1905" s="6"/>
      <c r="C1905" s="6"/>
      <c r="D1905" s="6"/>
      <c r="E1905" s="6"/>
      <c r="F1905" s="7"/>
    </row>
    <row r="1906" spans="1:6" x14ac:dyDescent="0.3">
      <c r="A1906" s="8"/>
      <c r="B1906" s="8"/>
      <c r="C1906" s="8"/>
      <c r="D1906" s="8"/>
      <c r="E1906" s="8"/>
      <c r="F1906" s="7"/>
    </row>
    <row r="1907" spans="1:6" x14ac:dyDescent="0.3">
      <c r="A1907" s="6"/>
      <c r="B1907" s="6"/>
      <c r="C1907" s="6"/>
      <c r="D1907" s="6"/>
      <c r="E1907" s="6"/>
      <c r="F1907" s="7"/>
    </row>
    <row r="1908" spans="1:6" x14ac:dyDescent="0.3">
      <c r="A1908" s="8"/>
      <c r="B1908" s="8"/>
      <c r="C1908" s="8"/>
      <c r="D1908" s="8"/>
      <c r="E1908" s="8"/>
      <c r="F1908" s="7"/>
    </row>
    <row r="1909" spans="1:6" x14ac:dyDescent="0.3">
      <c r="A1909" s="6"/>
      <c r="B1909" s="6"/>
      <c r="C1909" s="6"/>
      <c r="D1909" s="6"/>
      <c r="E1909" s="6"/>
      <c r="F1909" s="7"/>
    </row>
    <row r="1910" spans="1:6" x14ac:dyDescent="0.3">
      <c r="A1910" s="8"/>
      <c r="B1910" s="8"/>
      <c r="C1910" s="8"/>
      <c r="D1910" s="8"/>
      <c r="E1910" s="8"/>
      <c r="F1910" s="7"/>
    </row>
    <row r="1911" spans="1:6" x14ac:dyDescent="0.3">
      <c r="A1911" s="6"/>
      <c r="B1911" s="6"/>
      <c r="C1911" s="6"/>
      <c r="D1911" s="6"/>
      <c r="E1911" s="6"/>
      <c r="F1911" s="7"/>
    </row>
    <row r="1912" spans="1:6" x14ac:dyDescent="0.3">
      <c r="A1912" s="8"/>
      <c r="B1912" s="8"/>
      <c r="C1912" s="8"/>
      <c r="D1912" s="8"/>
      <c r="E1912" s="8"/>
      <c r="F1912" s="7"/>
    </row>
    <row r="1913" spans="1:6" x14ac:dyDescent="0.3">
      <c r="A1913" s="6"/>
      <c r="B1913" s="6"/>
      <c r="C1913" s="6"/>
      <c r="D1913" s="6"/>
      <c r="E1913" s="6"/>
      <c r="F1913" s="7"/>
    </row>
    <row r="1914" spans="1:6" x14ac:dyDescent="0.3">
      <c r="A1914" s="8"/>
      <c r="B1914" s="8"/>
      <c r="C1914" s="8"/>
      <c r="D1914" s="8"/>
      <c r="E1914" s="8"/>
      <c r="F1914" s="7"/>
    </row>
    <row r="1915" spans="1:6" x14ac:dyDescent="0.3">
      <c r="A1915" s="6"/>
      <c r="B1915" s="6"/>
      <c r="C1915" s="6"/>
      <c r="D1915" s="6"/>
      <c r="E1915" s="6"/>
      <c r="F1915" s="7"/>
    </row>
    <row r="1916" spans="1:6" x14ac:dyDescent="0.3">
      <c r="A1916" s="8"/>
      <c r="B1916" s="8"/>
      <c r="C1916" s="8"/>
      <c r="D1916" s="8"/>
      <c r="E1916" s="8"/>
      <c r="F1916" s="7"/>
    </row>
    <row r="1917" spans="1:6" x14ac:dyDescent="0.3">
      <c r="A1917" s="6"/>
      <c r="B1917" s="6"/>
      <c r="C1917" s="6"/>
      <c r="D1917" s="6"/>
      <c r="E1917" s="6"/>
      <c r="F1917" s="7"/>
    </row>
    <row r="1918" spans="1:6" x14ac:dyDescent="0.3">
      <c r="A1918" s="8"/>
      <c r="B1918" s="8"/>
      <c r="C1918" s="8"/>
      <c r="D1918" s="8"/>
      <c r="E1918" s="8"/>
      <c r="F1918" s="7"/>
    </row>
    <row r="1919" spans="1:6" x14ac:dyDescent="0.3">
      <c r="A1919" s="6"/>
      <c r="B1919" s="6"/>
      <c r="C1919" s="6"/>
      <c r="D1919" s="6"/>
      <c r="E1919" s="6"/>
      <c r="F1919" s="7"/>
    </row>
    <row r="1920" spans="1:6" x14ac:dyDescent="0.3">
      <c r="A1920" s="8"/>
      <c r="B1920" s="8"/>
      <c r="C1920" s="8"/>
      <c r="D1920" s="8"/>
      <c r="E1920" s="8"/>
      <c r="F1920" s="7"/>
    </row>
    <row r="1921" spans="1:6" x14ac:dyDescent="0.3">
      <c r="A1921" s="6"/>
      <c r="B1921" s="6"/>
      <c r="C1921" s="6"/>
      <c r="D1921" s="6"/>
      <c r="E1921" s="6"/>
      <c r="F1921" s="7"/>
    </row>
    <row r="1922" spans="1:6" x14ac:dyDescent="0.3">
      <c r="A1922" s="8"/>
      <c r="B1922" s="8"/>
      <c r="C1922" s="8"/>
      <c r="D1922" s="8"/>
      <c r="E1922" s="8"/>
      <c r="F1922" s="7"/>
    </row>
    <row r="1923" spans="1:6" x14ac:dyDescent="0.3">
      <c r="A1923" s="6"/>
      <c r="B1923" s="6"/>
      <c r="C1923" s="6"/>
      <c r="D1923" s="6"/>
      <c r="E1923" s="6"/>
      <c r="F1923" s="7"/>
    </row>
    <row r="1924" spans="1:6" x14ac:dyDescent="0.3">
      <c r="A1924" s="8"/>
      <c r="B1924" s="8"/>
      <c r="C1924" s="8"/>
      <c r="D1924" s="8"/>
      <c r="E1924" s="8"/>
      <c r="F1924" s="7"/>
    </row>
    <row r="1925" spans="1:6" x14ac:dyDescent="0.3">
      <c r="A1925" s="6"/>
      <c r="B1925" s="6"/>
      <c r="C1925" s="6"/>
      <c r="D1925" s="6"/>
      <c r="E1925" s="6"/>
      <c r="F1925" s="7"/>
    </row>
    <row r="1926" spans="1:6" x14ac:dyDescent="0.3">
      <c r="A1926" s="8"/>
      <c r="B1926" s="8"/>
      <c r="C1926" s="8"/>
      <c r="D1926" s="8"/>
      <c r="E1926" s="8"/>
      <c r="F1926" s="7"/>
    </row>
    <row r="1927" spans="1:6" x14ac:dyDescent="0.3">
      <c r="A1927" s="6"/>
      <c r="B1927" s="6"/>
      <c r="C1927" s="6"/>
      <c r="D1927" s="6"/>
      <c r="E1927" s="6"/>
      <c r="F1927" s="7"/>
    </row>
    <row r="1928" spans="1:6" x14ac:dyDescent="0.3">
      <c r="A1928" s="8"/>
      <c r="B1928" s="8"/>
      <c r="C1928" s="8"/>
      <c r="D1928" s="8"/>
      <c r="E1928" s="8"/>
      <c r="F1928" s="7"/>
    </row>
    <row r="1929" spans="1:6" x14ac:dyDescent="0.3">
      <c r="A1929" s="6"/>
      <c r="B1929" s="6"/>
      <c r="C1929" s="6"/>
      <c r="D1929" s="6"/>
      <c r="E1929" s="6"/>
      <c r="F1929" s="7"/>
    </row>
    <row r="1930" spans="1:6" x14ac:dyDescent="0.3">
      <c r="A1930" s="8"/>
      <c r="B1930" s="8"/>
      <c r="C1930" s="8"/>
      <c r="D1930" s="8"/>
      <c r="E1930" s="8"/>
      <c r="F1930" s="7"/>
    </row>
    <row r="1931" spans="1:6" x14ac:dyDescent="0.3">
      <c r="A1931" s="6"/>
      <c r="B1931" s="6"/>
      <c r="C1931" s="6"/>
      <c r="D1931" s="6"/>
      <c r="E1931" s="6"/>
      <c r="F1931" s="7"/>
    </row>
    <row r="1932" spans="1:6" x14ac:dyDescent="0.3">
      <c r="A1932" s="8"/>
      <c r="B1932" s="8"/>
      <c r="C1932" s="8"/>
      <c r="D1932" s="8"/>
      <c r="E1932" s="8"/>
      <c r="F1932" s="7"/>
    </row>
    <row r="1933" spans="1:6" x14ac:dyDescent="0.3">
      <c r="A1933" s="6"/>
      <c r="B1933" s="6"/>
      <c r="C1933" s="6"/>
      <c r="D1933" s="6"/>
      <c r="E1933" s="6"/>
      <c r="F1933" s="7"/>
    </row>
    <row r="1934" spans="1:6" x14ac:dyDescent="0.3">
      <c r="A1934" s="8"/>
      <c r="B1934" s="8"/>
      <c r="C1934" s="8"/>
      <c r="D1934" s="8"/>
      <c r="E1934" s="8"/>
      <c r="F1934" s="7"/>
    </row>
    <row r="1935" spans="1:6" x14ac:dyDescent="0.3">
      <c r="A1935" s="6"/>
      <c r="B1935" s="6"/>
      <c r="C1935" s="6"/>
      <c r="D1935" s="6"/>
      <c r="E1935" s="6"/>
      <c r="F1935" s="7"/>
    </row>
    <row r="1936" spans="1:6" x14ac:dyDescent="0.3">
      <c r="A1936" s="8"/>
      <c r="B1936" s="8"/>
      <c r="C1936" s="8"/>
      <c r="D1936" s="8"/>
      <c r="E1936" s="8"/>
      <c r="F1936" s="7"/>
    </row>
    <row r="1937" spans="1:6" x14ac:dyDescent="0.3">
      <c r="A1937" s="6"/>
      <c r="B1937" s="6"/>
      <c r="C1937" s="6"/>
      <c r="D1937" s="6"/>
      <c r="E1937" s="6"/>
      <c r="F1937" s="7"/>
    </row>
    <row r="1938" spans="1:6" x14ac:dyDescent="0.3">
      <c r="A1938" s="8"/>
      <c r="B1938" s="8"/>
      <c r="C1938" s="8"/>
      <c r="D1938" s="8"/>
      <c r="E1938" s="8"/>
      <c r="F1938" s="7"/>
    </row>
    <row r="1939" spans="1:6" x14ac:dyDescent="0.3">
      <c r="A1939" s="6"/>
      <c r="B1939" s="6"/>
      <c r="C1939" s="6"/>
      <c r="D1939" s="6"/>
      <c r="E1939" s="6"/>
      <c r="F1939" s="7"/>
    </row>
    <row r="1940" spans="1:6" x14ac:dyDescent="0.3">
      <c r="A1940" s="8"/>
      <c r="B1940" s="8"/>
      <c r="C1940" s="8"/>
      <c r="D1940" s="8"/>
      <c r="E1940" s="8"/>
      <c r="F1940" s="7"/>
    </row>
    <row r="1941" spans="1:6" x14ac:dyDescent="0.3">
      <c r="A1941" s="6"/>
      <c r="B1941" s="6"/>
      <c r="C1941" s="6"/>
      <c r="D1941" s="6"/>
      <c r="E1941" s="6"/>
      <c r="F1941" s="7"/>
    </row>
    <row r="1942" spans="1:6" x14ac:dyDescent="0.3">
      <c r="A1942" s="8"/>
      <c r="B1942" s="8"/>
      <c r="C1942" s="8"/>
      <c r="D1942" s="8"/>
      <c r="E1942" s="8"/>
      <c r="F1942" s="7"/>
    </row>
    <row r="1943" spans="1:6" x14ac:dyDescent="0.3">
      <c r="A1943" s="6"/>
      <c r="B1943" s="6"/>
      <c r="C1943" s="6"/>
      <c r="D1943" s="6"/>
      <c r="E1943" s="6"/>
      <c r="F1943" s="7"/>
    </row>
    <row r="1944" spans="1:6" x14ac:dyDescent="0.3">
      <c r="A1944" s="8"/>
      <c r="B1944" s="8"/>
      <c r="C1944" s="8"/>
      <c r="D1944" s="8"/>
      <c r="E1944" s="8"/>
      <c r="F1944" s="7"/>
    </row>
    <row r="1945" spans="1:6" x14ac:dyDescent="0.3">
      <c r="A1945" s="6"/>
      <c r="B1945" s="6"/>
      <c r="C1945" s="6"/>
      <c r="D1945" s="6"/>
      <c r="E1945" s="6"/>
      <c r="F1945" s="7"/>
    </row>
    <row r="1946" spans="1:6" x14ac:dyDescent="0.3">
      <c r="A1946" s="8"/>
      <c r="B1946" s="8"/>
      <c r="C1946" s="8"/>
      <c r="D1946" s="8"/>
      <c r="E1946" s="8"/>
      <c r="F1946" s="7"/>
    </row>
    <row r="1947" spans="1:6" x14ac:dyDescent="0.3">
      <c r="A1947" s="6"/>
      <c r="B1947" s="6"/>
      <c r="C1947" s="6"/>
      <c r="D1947" s="6"/>
      <c r="E1947" s="6"/>
      <c r="F1947" s="7"/>
    </row>
    <row r="1948" spans="1:6" x14ac:dyDescent="0.3">
      <c r="A1948" s="8"/>
      <c r="B1948" s="8"/>
      <c r="C1948" s="8"/>
      <c r="D1948" s="8"/>
      <c r="E1948" s="8"/>
      <c r="F1948" s="7"/>
    </row>
    <row r="1949" spans="1:6" x14ac:dyDescent="0.3">
      <c r="A1949" s="6"/>
      <c r="B1949" s="6"/>
      <c r="C1949" s="6"/>
      <c r="D1949" s="6"/>
      <c r="E1949" s="6"/>
      <c r="F1949" s="7"/>
    </row>
    <row r="1950" spans="1:6" x14ac:dyDescent="0.3">
      <c r="A1950" s="8"/>
      <c r="B1950" s="8"/>
      <c r="C1950" s="8"/>
      <c r="D1950" s="8"/>
      <c r="E1950" s="8"/>
      <c r="F1950" s="7"/>
    </row>
    <row r="1951" spans="1:6" x14ac:dyDescent="0.3">
      <c r="A1951" s="6"/>
      <c r="B1951" s="6"/>
      <c r="C1951" s="6"/>
      <c r="D1951" s="6"/>
      <c r="E1951" s="6"/>
      <c r="F1951" s="7"/>
    </row>
    <row r="1952" spans="1:6" x14ac:dyDescent="0.3">
      <c r="A1952" s="8"/>
      <c r="B1952" s="8"/>
      <c r="C1952" s="8"/>
      <c r="D1952" s="8"/>
      <c r="E1952" s="8"/>
      <c r="F1952" s="7"/>
    </row>
    <row r="1953" spans="1:6" x14ac:dyDescent="0.3">
      <c r="A1953" s="6"/>
      <c r="B1953" s="6"/>
      <c r="C1953" s="6"/>
      <c r="D1953" s="6"/>
      <c r="E1953" s="6"/>
      <c r="F1953" s="7"/>
    </row>
    <row r="1954" spans="1:6" x14ac:dyDescent="0.3">
      <c r="A1954" s="8"/>
      <c r="B1954" s="8"/>
      <c r="C1954" s="8"/>
      <c r="D1954" s="8"/>
      <c r="E1954" s="8"/>
      <c r="F1954" s="7"/>
    </row>
    <row r="1955" spans="1:6" x14ac:dyDescent="0.3">
      <c r="A1955" s="6"/>
      <c r="B1955" s="6"/>
      <c r="C1955" s="6"/>
      <c r="D1955" s="6"/>
      <c r="E1955" s="6"/>
      <c r="F1955" s="7"/>
    </row>
    <row r="1956" spans="1:6" x14ac:dyDescent="0.3">
      <c r="A1956" s="8"/>
      <c r="B1956" s="8"/>
      <c r="C1956" s="8"/>
      <c r="D1956" s="8"/>
      <c r="E1956" s="8"/>
      <c r="F1956" s="7"/>
    </row>
    <row r="1957" spans="1:6" x14ac:dyDescent="0.3">
      <c r="A1957" s="6"/>
      <c r="B1957" s="6"/>
      <c r="C1957" s="6"/>
      <c r="D1957" s="6"/>
      <c r="E1957" s="6"/>
      <c r="F1957" s="7"/>
    </row>
    <row r="1958" spans="1:6" x14ac:dyDescent="0.3">
      <c r="A1958" s="8"/>
      <c r="B1958" s="8"/>
      <c r="C1958" s="8"/>
      <c r="D1958" s="8"/>
      <c r="E1958" s="8"/>
      <c r="F1958" s="7"/>
    </row>
    <row r="1959" spans="1:6" x14ac:dyDescent="0.3">
      <c r="A1959" s="6"/>
      <c r="B1959" s="6"/>
      <c r="C1959" s="6"/>
      <c r="D1959" s="6"/>
      <c r="E1959" s="6"/>
      <c r="F1959" s="7"/>
    </row>
    <row r="1960" spans="1:6" x14ac:dyDescent="0.3">
      <c r="A1960" s="8"/>
      <c r="B1960" s="8"/>
      <c r="C1960" s="8"/>
      <c r="D1960" s="8"/>
      <c r="E1960" s="8"/>
      <c r="F1960" s="7"/>
    </row>
    <row r="1961" spans="1:6" x14ac:dyDescent="0.3">
      <c r="A1961" s="6"/>
      <c r="B1961" s="6"/>
      <c r="C1961" s="6"/>
      <c r="D1961" s="6"/>
      <c r="E1961" s="6"/>
      <c r="F1961" s="7"/>
    </row>
    <row r="1962" spans="1:6" x14ac:dyDescent="0.3">
      <c r="A1962" s="8"/>
      <c r="B1962" s="8"/>
      <c r="C1962" s="8"/>
      <c r="D1962" s="8"/>
      <c r="E1962" s="8"/>
      <c r="F1962" s="7"/>
    </row>
    <row r="1963" spans="1:6" x14ac:dyDescent="0.3">
      <c r="A1963" s="6"/>
      <c r="B1963" s="6"/>
      <c r="C1963" s="6"/>
      <c r="D1963" s="6"/>
      <c r="E1963" s="6"/>
      <c r="F1963" s="7"/>
    </row>
    <row r="1964" spans="1:6" x14ac:dyDescent="0.3">
      <c r="A1964" s="8"/>
      <c r="B1964" s="8"/>
      <c r="C1964" s="8"/>
      <c r="D1964" s="8"/>
      <c r="E1964" s="8"/>
      <c r="F1964" s="7"/>
    </row>
    <row r="1965" spans="1:6" x14ac:dyDescent="0.3">
      <c r="A1965" s="6"/>
      <c r="B1965" s="6"/>
      <c r="C1965" s="6"/>
      <c r="D1965" s="6"/>
      <c r="E1965" s="6"/>
      <c r="F1965" s="7"/>
    </row>
    <row r="1966" spans="1:6" x14ac:dyDescent="0.3">
      <c r="A1966" s="8"/>
      <c r="B1966" s="8"/>
      <c r="C1966" s="8"/>
      <c r="D1966" s="8"/>
      <c r="E1966" s="8"/>
      <c r="F1966" s="7"/>
    </row>
    <row r="1967" spans="1:6" x14ac:dyDescent="0.3">
      <c r="A1967" s="6"/>
      <c r="B1967" s="6"/>
      <c r="C1967" s="6"/>
      <c r="D1967" s="6"/>
      <c r="E1967" s="6"/>
      <c r="F1967" s="7"/>
    </row>
    <row r="1968" spans="1:6" x14ac:dyDescent="0.3">
      <c r="A1968" s="8"/>
      <c r="B1968" s="8"/>
      <c r="C1968" s="8"/>
      <c r="D1968" s="8"/>
      <c r="E1968" s="8"/>
      <c r="F1968" s="7"/>
    </row>
    <row r="1969" spans="1:6" x14ac:dyDescent="0.3">
      <c r="A1969" s="6"/>
      <c r="B1969" s="6"/>
      <c r="C1969" s="6"/>
      <c r="D1969" s="6"/>
      <c r="E1969" s="6"/>
      <c r="F1969" s="7"/>
    </row>
    <row r="1970" spans="1:6" x14ac:dyDescent="0.3">
      <c r="A1970" s="8"/>
      <c r="B1970" s="8"/>
      <c r="C1970" s="8"/>
      <c r="D1970" s="8"/>
      <c r="E1970" s="8"/>
      <c r="F1970" s="7"/>
    </row>
    <row r="1971" spans="1:6" x14ac:dyDescent="0.3">
      <c r="A1971" s="6"/>
      <c r="B1971" s="6"/>
      <c r="C1971" s="6"/>
      <c r="D1971" s="6"/>
      <c r="E1971" s="6"/>
      <c r="F1971" s="7"/>
    </row>
    <row r="1972" spans="1:6" x14ac:dyDescent="0.3">
      <c r="A1972" s="8"/>
      <c r="B1972" s="8"/>
      <c r="C1972" s="8"/>
      <c r="D1972" s="8"/>
      <c r="E1972" s="8"/>
      <c r="F1972" s="7"/>
    </row>
    <row r="1973" spans="1:6" x14ac:dyDescent="0.3">
      <c r="A1973" s="6"/>
      <c r="B1973" s="6"/>
      <c r="C1973" s="6"/>
      <c r="D1973" s="6"/>
      <c r="E1973" s="6"/>
      <c r="F1973" s="7"/>
    </row>
    <row r="1974" spans="1:6" x14ac:dyDescent="0.3">
      <c r="A1974" s="8"/>
      <c r="B1974" s="8"/>
      <c r="C1974" s="8"/>
      <c r="D1974" s="8"/>
      <c r="E1974" s="8"/>
      <c r="F1974" s="7"/>
    </row>
    <row r="1975" spans="1:6" x14ac:dyDescent="0.3">
      <c r="A1975" s="6"/>
      <c r="B1975" s="6"/>
      <c r="C1975" s="6"/>
      <c r="D1975" s="6"/>
      <c r="E1975" s="6"/>
      <c r="F1975" s="7"/>
    </row>
    <row r="1976" spans="1:6" x14ac:dyDescent="0.3">
      <c r="A1976" s="8"/>
      <c r="B1976" s="8"/>
      <c r="C1976" s="8"/>
      <c r="D1976" s="8"/>
      <c r="E1976" s="8"/>
      <c r="F1976" s="7"/>
    </row>
    <row r="1977" spans="1:6" x14ac:dyDescent="0.3">
      <c r="A1977" s="6"/>
      <c r="B1977" s="6"/>
      <c r="C1977" s="6"/>
      <c r="D1977" s="6"/>
      <c r="E1977" s="6"/>
      <c r="F1977" s="7"/>
    </row>
    <row r="1978" spans="1:6" x14ac:dyDescent="0.3">
      <c r="A1978" s="8"/>
      <c r="B1978" s="8"/>
      <c r="C1978" s="8"/>
      <c r="D1978" s="8"/>
      <c r="E1978" s="8"/>
      <c r="F1978" s="7"/>
    </row>
    <row r="1979" spans="1:6" x14ac:dyDescent="0.3">
      <c r="A1979" s="6"/>
      <c r="B1979" s="6"/>
      <c r="C1979" s="6"/>
      <c r="D1979" s="6"/>
      <c r="E1979" s="6"/>
      <c r="F1979" s="7"/>
    </row>
    <row r="1980" spans="1:6" x14ac:dyDescent="0.3">
      <c r="A1980" s="8"/>
      <c r="B1980" s="8"/>
      <c r="C1980" s="8"/>
      <c r="D1980" s="8"/>
      <c r="E1980" s="8"/>
      <c r="F1980" s="7"/>
    </row>
    <row r="1981" spans="1:6" x14ac:dyDescent="0.3">
      <c r="A1981" s="6"/>
      <c r="B1981" s="6"/>
      <c r="C1981" s="6"/>
      <c r="D1981" s="6"/>
      <c r="E1981" s="6"/>
      <c r="F1981" s="7"/>
    </row>
    <row r="1982" spans="1:6" x14ac:dyDescent="0.3">
      <c r="A1982" s="8"/>
      <c r="B1982" s="8"/>
      <c r="C1982" s="8"/>
      <c r="D1982" s="8"/>
      <c r="E1982" s="8"/>
      <c r="F1982" s="7"/>
    </row>
    <row r="1983" spans="1:6" x14ac:dyDescent="0.3">
      <c r="A1983" s="6"/>
      <c r="B1983" s="6"/>
      <c r="C1983" s="6"/>
      <c r="D1983" s="6"/>
      <c r="E1983" s="6"/>
      <c r="F1983" s="7"/>
    </row>
    <row r="1984" spans="1:6" x14ac:dyDescent="0.3">
      <c r="A1984" s="8"/>
      <c r="B1984" s="8"/>
      <c r="C1984" s="8"/>
      <c r="D1984" s="8"/>
      <c r="E1984" s="8"/>
      <c r="F1984" s="7"/>
    </row>
    <row r="1985" spans="1:6" x14ac:dyDescent="0.3">
      <c r="A1985" s="6"/>
      <c r="B1985" s="6"/>
      <c r="C1985" s="6"/>
      <c r="D1985" s="6"/>
      <c r="E1985" s="6"/>
      <c r="F1985" s="7"/>
    </row>
    <row r="1986" spans="1:6" x14ac:dyDescent="0.3">
      <c r="A1986" s="8"/>
      <c r="B1986" s="8"/>
      <c r="C1986" s="8"/>
      <c r="D1986" s="8"/>
      <c r="E1986" s="8"/>
      <c r="F1986" s="7"/>
    </row>
    <row r="1987" spans="1:6" x14ac:dyDescent="0.3">
      <c r="A1987" s="6"/>
      <c r="B1987" s="6"/>
      <c r="C1987" s="6"/>
      <c r="D1987" s="6"/>
      <c r="E1987" s="6"/>
      <c r="F1987" s="7"/>
    </row>
    <row r="1988" spans="1:6" x14ac:dyDescent="0.3">
      <c r="A1988" s="8"/>
      <c r="B1988" s="8"/>
      <c r="C1988" s="8"/>
      <c r="D1988" s="8"/>
      <c r="E1988" s="8"/>
      <c r="F1988" s="7"/>
    </row>
    <row r="1989" spans="1:6" x14ac:dyDescent="0.3">
      <c r="A1989" s="6"/>
      <c r="B1989" s="6"/>
      <c r="C1989" s="6"/>
      <c r="D1989" s="6"/>
      <c r="E1989" s="6"/>
      <c r="F1989" s="7"/>
    </row>
    <row r="1990" spans="1:6" x14ac:dyDescent="0.3">
      <c r="A1990" s="8"/>
      <c r="B1990" s="8"/>
      <c r="C1990" s="8"/>
      <c r="D1990" s="8"/>
      <c r="E1990" s="8"/>
      <c r="F1990" s="7"/>
    </row>
    <row r="1991" spans="1:6" x14ac:dyDescent="0.3">
      <c r="A1991" s="6"/>
      <c r="B1991" s="6"/>
      <c r="C1991" s="6"/>
      <c r="D1991" s="6"/>
      <c r="E1991" s="6"/>
      <c r="F1991" s="7"/>
    </row>
    <row r="1992" spans="1:6" x14ac:dyDescent="0.3">
      <c r="A1992" s="8"/>
      <c r="B1992" s="8"/>
      <c r="C1992" s="8"/>
      <c r="D1992" s="8"/>
      <c r="E1992" s="8"/>
      <c r="F1992" s="7"/>
    </row>
    <row r="1993" spans="1:6" x14ac:dyDescent="0.3">
      <c r="A1993" s="6"/>
      <c r="B1993" s="6"/>
      <c r="C1993" s="6"/>
      <c r="D1993" s="6"/>
      <c r="E1993" s="6"/>
      <c r="F1993" s="7"/>
    </row>
    <row r="1994" spans="1:6" x14ac:dyDescent="0.3">
      <c r="A1994" s="8"/>
      <c r="B1994" s="8"/>
      <c r="C1994" s="8"/>
      <c r="D1994" s="8"/>
      <c r="E1994" s="8"/>
      <c r="F1994" s="7"/>
    </row>
    <row r="1995" spans="1:6" x14ac:dyDescent="0.3">
      <c r="A1995" s="6"/>
      <c r="B1995" s="6"/>
      <c r="C1995" s="6"/>
      <c r="D1995" s="6"/>
      <c r="E1995" s="6"/>
      <c r="F1995" s="7"/>
    </row>
    <row r="1996" spans="1:6" x14ac:dyDescent="0.3">
      <c r="A1996" s="8"/>
      <c r="B1996" s="8"/>
      <c r="C1996" s="8"/>
      <c r="D1996" s="8"/>
      <c r="E1996" s="8"/>
      <c r="F1996" s="7"/>
    </row>
    <row r="1997" spans="1:6" x14ac:dyDescent="0.3">
      <c r="A1997" s="6"/>
      <c r="B1997" s="6"/>
      <c r="C1997" s="6"/>
      <c r="D1997" s="6"/>
      <c r="E1997" s="6"/>
      <c r="F1997" s="7"/>
    </row>
    <row r="1998" spans="1:6" x14ac:dyDescent="0.3">
      <c r="A1998" s="8"/>
      <c r="B1998" s="8"/>
      <c r="C1998" s="8"/>
      <c r="D1998" s="8"/>
      <c r="E1998" s="8"/>
      <c r="F1998" s="7"/>
    </row>
    <row r="1999" spans="1:6" x14ac:dyDescent="0.3">
      <c r="A1999" s="6"/>
      <c r="B1999" s="6"/>
      <c r="C1999" s="6"/>
      <c r="D1999" s="6"/>
      <c r="E1999" s="6"/>
      <c r="F1999" s="7"/>
    </row>
    <row r="2000" spans="1:6" x14ac:dyDescent="0.3">
      <c r="A2000" s="8"/>
      <c r="B2000" s="8"/>
      <c r="C2000" s="8"/>
      <c r="D2000" s="8"/>
      <c r="E2000" s="8"/>
      <c r="F2000" s="7"/>
    </row>
    <row r="2001" spans="1:6" x14ac:dyDescent="0.3">
      <c r="A2001" s="6"/>
      <c r="B2001" s="6"/>
      <c r="C2001" s="6"/>
      <c r="D2001" s="6"/>
      <c r="E2001" s="6"/>
      <c r="F2001" s="7"/>
    </row>
    <row r="2002" spans="1:6" x14ac:dyDescent="0.3">
      <c r="A2002" s="8"/>
      <c r="B2002" s="8"/>
      <c r="C2002" s="8"/>
      <c r="D2002" s="8"/>
      <c r="E2002" s="8"/>
      <c r="F2002" s="7"/>
    </row>
    <row r="2003" spans="1:6" x14ac:dyDescent="0.3">
      <c r="A2003" s="6"/>
      <c r="B2003" s="6"/>
      <c r="C2003" s="6"/>
      <c r="D2003" s="6"/>
      <c r="E2003" s="6"/>
      <c r="F2003" s="7"/>
    </row>
    <row r="2004" spans="1:6" x14ac:dyDescent="0.3">
      <c r="A2004" s="8"/>
      <c r="B2004" s="8"/>
      <c r="C2004" s="8"/>
      <c r="D2004" s="8"/>
      <c r="E2004" s="8"/>
      <c r="F2004" s="7"/>
    </row>
    <row r="2005" spans="1:6" x14ac:dyDescent="0.3">
      <c r="A2005" s="6"/>
      <c r="B2005" s="6"/>
      <c r="C2005" s="6"/>
      <c r="D2005" s="6"/>
      <c r="E2005" s="6"/>
      <c r="F2005" s="7"/>
    </row>
    <row r="2006" spans="1:6" x14ac:dyDescent="0.3">
      <c r="A2006" s="8"/>
      <c r="B2006" s="8"/>
      <c r="C2006" s="8"/>
      <c r="D2006" s="8"/>
      <c r="E2006" s="8"/>
      <c r="F2006" s="7"/>
    </row>
    <row r="2007" spans="1:6" x14ac:dyDescent="0.3">
      <c r="A2007" s="6"/>
      <c r="B2007" s="6"/>
      <c r="C2007" s="6"/>
      <c r="D2007" s="6"/>
      <c r="E2007" s="6"/>
      <c r="F2007" s="7"/>
    </row>
    <row r="2008" spans="1:6" x14ac:dyDescent="0.3">
      <c r="A2008" s="8"/>
      <c r="B2008" s="8"/>
      <c r="C2008" s="8"/>
      <c r="D2008" s="8"/>
      <c r="E2008" s="8"/>
      <c r="F2008" s="7"/>
    </row>
    <row r="2009" spans="1:6" x14ac:dyDescent="0.3">
      <c r="A2009" s="6"/>
      <c r="B2009" s="6"/>
      <c r="C2009" s="6"/>
      <c r="D2009" s="6"/>
      <c r="E2009" s="6"/>
      <c r="F2009" s="7"/>
    </row>
    <row r="2010" spans="1:6" x14ac:dyDescent="0.3">
      <c r="A2010" s="8"/>
      <c r="B2010" s="8"/>
      <c r="C2010" s="8"/>
      <c r="D2010" s="8"/>
      <c r="E2010" s="8"/>
      <c r="F2010" s="7"/>
    </row>
    <row r="2011" spans="1:6" x14ac:dyDescent="0.3">
      <c r="A2011" s="6"/>
      <c r="B2011" s="6"/>
      <c r="C2011" s="6"/>
      <c r="D2011" s="6"/>
      <c r="E2011" s="6"/>
      <c r="F2011" s="7"/>
    </row>
    <row r="2012" spans="1:6" x14ac:dyDescent="0.3">
      <c r="A2012" s="8"/>
      <c r="B2012" s="8"/>
      <c r="C2012" s="8"/>
      <c r="D2012" s="8"/>
      <c r="E2012" s="8"/>
      <c r="F2012" s="7"/>
    </row>
    <row r="2013" spans="1:6" x14ac:dyDescent="0.3">
      <c r="A2013" s="6"/>
      <c r="B2013" s="6"/>
      <c r="C2013" s="6"/>
      <c r="D2013" s="6"/>
      <c r="E2013" s="6"/>
      <c r="F2013" s="7"/>
    </row>
    <row r="2014" spans="1:6" x14ac:dyDescent="0.3">
      <c r="A2014" s="8"/>
      <c r="B2014" s="8"/>
      <c r="C2014" s="8"/>
      <c r="D2014" s="8"/>
      <c r="E2014" s="8"/>
      <c r="F2014" s="7"/>
    </row>
    <row r="2015" spans="1:6" x14ac:dyDescent="0.3">
      <c r="A2015" s="6"/>
      <c r="B2015" s="6"/>
      <c r="C2015" s="6"/>
      <c r="D2015" s="6"/>
      <c r="E2015" s="6"/>
      <c r="F2015" s="7"/>
    </row>
    <row r="2016" spans="1:6" x14ac:dyDescent="0.3">
      <c r="A2016" s="8"/>
      <c r="B2016" s="8"/>
      <c r="C2016" s="8"/>
      <c r="D2016" s="8"/>
      <c r="E2016" s="8"/>
      <c r="F2016" s="7"/>
    </row>
    <row r="2017" spans="1:6" x14ac:dyDescent="0.3">
      <c r="A2017" s="6"/>
      <c r="B2017" s="6"/>
      <c r="C2017" s="6"/>
      <c r="D2017" s="6"/>
      <c r="E2017" s="6"/>
      <c r="F2017" s="7"/>
    </row>
    <row r="2018" spans="1:6" x14ac:dyDescent="0.3">
      <c r="A2018" s="8"/>
      <c r="B2018" s="8"/>
      <c r="C2018" s="8"/>
      <c r="D2018" s="8"/>
      <c r="E2018" s="8"/>
      <c r="F2018" s="7"/>
    </row>
    <row r="2019" spans="1:6" x14ac:dyDescent="0.3">
      <c r="A2019" s="6"/>
      <c r="B2019" s="6"/>
      <c r="C2019" s="6"/>
      <c r="D2019" s="6"/>
      <c r="E2019" s="6"/>
      <c r="F2019" s="7"/>
    </row>
    <row r="2020" spans="1:6" x14ac:dyDescent="0.3">
      <c r="A2020" s="8"/>
      <c r="B2020" s="8"/>
      <c r="C2020" s="8"/>
      <c r="D2020" s="8"/>
      <c r="E2020" s="8"/>
      <c r="F2020" s="7"/>
    </row>
    <row r="2021" spans="1:6" x14ac:dyDescent="0.3">
      <c r="A2021" s="6"/>
      <c r="B2021" s="6"/>
      <c r="C2021" s="6"/>
      <c r="D2021" s="6"/>
      <c r="E2021" s="6"/>
      <c r="F2021" s="7"/>
    </row>
    <row r="2022" spans="1:6" x14ac:dyDescent="0.3">
      <c r="A2022" s="8"/>
      <c r="B2022" s="8"/>
      <c r="C2022" s="8"/>
      <c r="D2022" s="8"/>
      <c r="E2022" s="8"/>
      <c r="F2022" s="7"/>
    </row>
    <row r="2023" spans="1:6" x14ac:dyDescent="0.3">
      <c r="A2023" s="6"/>
      <c r="B2023" s="6"/>
      <c r="C2023" s="6"/>
      <c r="D2023" s="6"/>
      <c r="E2023" s="6"/>
      <c r="F2023" s="7"/>
    </row>
    <row r="2024" spans="1:6" x14ac:dyDescent="0.3">
      <c r="A2024" s="8"/>
      <c r="B2024" s="8"/>
      <c r="C2024" s="8"/>
      <c r="D2024" s="8"/>
      <c r="E2024" s="8"/>
      <c r="F2024" s="7"/>
    </row>
    <row r="2025" spans="1:6" x14ac:dyDescent="0.3">
      <c r="A2025" s="6"/>
      <c r="B2025" s="6"/>
      <c r="C2025" s="6"/>
      <c r="D2025" s="6"/>
      <c r="E2025" s="6"/>
      <c r="F2025" s="7"/>
    </row>
    <row r="2026" spans="1:6" x14ac:dyDescent="0.3">
      <c r="A2026" s="8"/>
      <c r="B2026" s="8"/>
      <c r="C2026" s="8"/>
      <c r="D2026" s="8"/>
      <c r="E2026" s="8"/>
      <c r="F2026" s="7"/>
    </row>
    <row r="2027" spans="1:6" x14ac:dyDescent="0.3">
      <c r="A2027" s="6"/>
      <c r="B2027" s="6"/>
      <c r="C2027" s="6"/>
      <c r="D2027" s="6"/>
      <c r="E2027" s="6"/>
      <c r="F2027" s="7"/>
    </row>
    <row r="2028" spans="1:6" x14ac:dyDescent="0.3">
      <c r="A2028" s="8"/>
      <c r="B2028" s="8"/>
      <c r="C2028" s="8"/>
      <c r="D2028" s="8"/>
      <c r="E2028" s="8"/>
      <c r="F2028" s="7"/>
    </row>
    <row r="2029" spans="1:6" x14ac:dyDescent="0.3">
      <c r="A2029" s="6"/>
      <c r="B2029" s="6"/>
      <c r="C2029" s="6"/>
      <c r="D2029" s="6"/>
      <c r="E2029" s="6"/>
      <c r="F2029" s="7"/>
    </row>
    <row r="2030" spans="1:6" x14ac:dyDescent="0.3">
      <c r="A2030" s="8"/>
      <c r="B2030" s="8"/>
      <c r="C2030" s="8"/>
      <c r="D2030" s="8"/>
      <c r="E2030" s="8"/>
      <c r="F2030" s="7"/>
    </row>
    <row r="2031" spans="1:6" x14ac:dyDescent="0.3">
      <c r="A2031" s="6"/>
      <c r="B2031" s="6"/>
      <c r="C2031" s="6"/>
      <c r="D2031" s="6"/>
      <c r="E2031" s="6"/>
      <c r="F2031" s="7"/>
    </row>
    <row r="2032" spans="1:6" x14ac:dyDescent="0.3">
      <c r="A2032" s="8"/>
      <c r="B2032" s="8"/>
      <c r="C2032" s="8"/>
      <c r="D2032" s="8"/>
      <c r="E2032" s="8"/>
      <c r="F2032" s="7"/>
    </row>
    <row r="2033" spans="1:6" x14ac:dyDescent="0.3">
      <c r="A2033" s="6"/>
      <c r="B2033" s="6"/>
      <c r="C2033" s="6"/>
      <c r="D2033" s="6"/>
      <c r="E2033" s="6"/>
      <c r="F2033" s="7"/>
    </row>
    <row r="2034" spans="1:6" x14ac:dyDescent="0.3">
      <c r="A2034" s="8"/>
      <c r="B2034" s="8"/>
      <c r="C2034" s="8"/>
      <c r="D2034" s="8"/>
      <c r="E2034" s="8"/>
      <c r="F2034" s="7"/>
    </row>
    <row r="2035" spans="1:6" x14ac:dyDescent="0.3">
      <c r="A2035" s="6"/>
      <c r="B2035" s="6"/>
      <c r="C2035" s="6"/>
      <c r="D2035" s="6"/>
      <c r="E2035" s="6"/>
      <c r="F2035" s="7"/>
    </row>
    <row r="2036" spans="1:6" x14ac:dyDescent="0.3">
      <c r="A2036" s="8"/>
      <c r="B2036" s="8"/>
      <c r="C2036" s="8"/>
      <c r="D2036" s="8"/>
      <c r="E2036" s="8"/>
      <c r="F2036" s="7"/>
    </row>
    <row r="2037" spans="1:6" x14ac:dyDescent="0.3">
      <c r="A2037" s="6"/>
      <c r="B2037" s="6"/>
      <c r="C2037" s="6"/>
      <c r="D2037" s="6"/>
      <c r="E2037" s="6"/>
      <c r="F2037" s="7"/>
    </row>
    <row r="2038" spans="1:6" x14ac:dyDescent="0.3">
      <c r="A2038" s="8"/>
      <c r="B2038" s="8"/>
      <c r="C2038" s="8"/>
      <c r="D2038" s="8"/>
      <c r="E2038" s="8"/>
      <c r="F2038" s="7"/>
    </row>
    <row r="2039" spans="1:6" x14ac:dyDescent="0.3">
      <c r="A2039" s="6"/>
      <c r="B2039" s="6"/>
      <c r="C2039" s="6"/>
      <c r="D2039" s="6"/>
      <c r="E2039" s="6"/>
      <c r="F2039" s="7"/>
    </row>
    <row r="2040" spans="1:6" x14ac:dyDescent="0.3">
      <c r="A2040" s="8"/>
      <c r="B2040" s="8"/>
      <c r="C2040" s="8"/>
      <c r="D2040" s="8"/>
      <c r="E2040" s="8"/>
      <c r="F2040" s="7"/>
    </row>
    <row r="2041" spans="1:6" x14ac:dyDescent="0.3">
      <c r="A2041" s="6"/>
      <c r="B2041" s="6"/>
      <c r="C2041" s="6"/>
      <c r="D2041" s="6"/>
      <c r="E2041" s="6"/>
      <c r="F2041" s="7"/>
    </row>
    <row r="2042" spans="1:6" x14ac:dyDescent="0.3">
      <c r="A2042" s="8"/>
      <c r="B2042" s="8"/>
      <c r="C2042" s="8"/>
      <c r="D2042" s="8"/>
      <c r="E2042" s="8"/>
      <c r="F2042" s="7"/>
    </row>
    <row r="2043" spans="1:6" x14ac:dyDescent="0.3">
      <c r="A2043" s="6"/>
      <c r="B2043" s="6"/>
      <c r="C2043" s="6"/>
      <c r="D2043" s="6"/>
      <c r="E2043" s="6"/>
      <c r="F2043" s="7"/>
    </row>
    <row r="2044" spans="1:6" x14ac:dyDescent="0.3">
      <c r="A2044" s="8"/>
      <c r="B2044" s="8"/>
      <c r="C2044" s="8"/>
      <c r="D2044" s="8"/>
      <c r="E2044" s="8"/>
      <c r="F2044" s="7"/>
    </row>
    <row r="2045" spans="1:6" x14ac:dyDescent="0.3">
      <c r="A2045" s="6"/>
      <c r="B2045" s="6"/>
      <c r="C2045" s="6"/>
      <c r="D2045" s="6"/>
      <c r="E2045" s="6"/>
      <c r="F2045" s="7"/>
    </row>
    <row r="2046" spans="1:6" x14ac:dyDescent="0.3">
      <c r="A2046" s="8"/>
      <c r="B2046" s="8"/>
      <c r="C2046" s="8"/>
      <c r="D2046" s="8"/>
      <c r="E2046" s="8"/>
      <c r="F2046" s="7"/>
    </row>
    <row r="2047" spans="1:6" x14ac:dyDescent="0.3">
      <c r="A2047" s="6"/>
      <c r="B2047" s="6"/>
      <c r="C2047" s="6"/>
      <c r="D2047" s="6"/>
      <c r="E2047" s="6"/>
      <c r="F2047" s="7"/>
    </row>
    <row r="2048" spans="1:6" x14ac:dyDescent="0.3">
      <c r="A2048" s="8"/>
      <c r="B2048" s="8"/>
      <c r="C2048" s="8"/>
      <c r="D2048" s="8"/>
      <c r="E2048" s="8"/>
      <c r="F2048" s="7"/>
    </row>
    <row r="2049" spans="1:6" x14ac:dyDescent="0.3">
      <c r="A2049" s="6"/>
      <c r="B2049" s="6"/>
      <c r="C2049" s="6"/>
      <c r="D2049" s="6"/>
      <c r="E2049" s="6"/>
      <c r="F2049" s="7"/>
    </row>
    <row r="2050" spans="1:6" x14ac:dyDescent="0.3">
      <c r="A2050" s="8"/>
      <c r="B2050" s="8"/>
      <c r="C2050" s="8"/>
      <c r="D2050" s="8"/>
      <c r="E2050" s="8"/>
      <c r="F2050" s="7"/>
    </row>
    <row r="2051" spans="1:6" x14ac:dyDescent="0.3">
      <c r="A2051" s="6"/>
      <c r="B2051" s="6"/>
      <c r="C2051" s="6"/>
      <c r="D2051" s="6"/>
      <c r="E2051" s="6"/>
      <c r="F2051" s="7"/>
    </row>
    <row r="2052" spans="1:6" x14ac:dyDescent="0.3">
      <c r="A2052" s="8"/>
      <c r="B2052" s="8"/>
      <c r="C2052" s="8"/>
      <c r="D2052" s="8"/>
      <c r="E2052" s="8"/>
      <c r="F2052" s="7"/>
    </row>
    <row r="2053" spans="1:6" x14ac:dyDescent="0.3">
      <c r="A2053" s="6"/>
      <c r="B2053" s="6"/>
      <c r="C2053" s="6"/>
      <c r="D2053" s="6"/>
      <c r="E2053" s="6"/>
      <c r="F2053" s="7"/>
    </row>
    <row r="2054" spans="1:6" x14ac:dyDescent="0.3">
      <c r="A2054" s="8"/>
      <c r="B2054" s="8"/>
      <c r="C2054" s="8"/>
      <c r="D2054" s="8"/>
      <c r="E2054" s="8"/>
      <c r="F2054" s="7"/>
    </row>
    <row r="2055" spans="1:6" x14ac:dyDescent="0.3">
      <c r="A2055" s="6"/>
      <c r="B2055" s="6"/>
      <c r="C2055" s="6"/>
      <c r="D2055" s="6"/>
      <c r="E2055" s="6"/>
      <c r="F2055" s="7"/>
    </row>
    <row r="2056" spans="1:6" x14ac:dyDescent="0.3">
      <c r="A2056" s="8"/>
      <c r="B2056" s="8"/>
      <c r="C2056" s="8"/>
      <c r="D2056" s="8"/>
      <c r="E2056" s="8"/>
      <c r="F2056" s="7"/>
    </row>
    <row r="2057" spans="1:6" x14ac:dyDescent="0.3">
      <c r="A2057" s="6"/>
      <c r="B2057" s="6"/>
      <c r="C2057" s="6"/>
      <c r="D2057" s="6"/>
      <c r="E2057" s="6"/>
      <c r="F2057" s="7"/>
    </row>
    <row r="2058" spans="1:6" x14ac:dyDescent="0.3">
      <c r="A2058" s="8"/>
      <c r="B2058" s="8"/>
      <c r="C2058" s="8"/>
      <c r="D2058" s="8"/>
      <c r="E2058" s="8"/>
      <c r="F2058" s="7"/>
    </row>
    <row r="2059" spans="1:6" x14ac:dyDescent="0.3">
      <c r="A2059" s="6"/>
      <c r="B2059" s="6"/>
      <c r="C2059" s="6"/>
      <c r="D2059" s="6"/>
      <c r="E2059" s="6"/>
      <c r="F2059" s="7"/>
    </row>
    <row r="2060" spans="1:6" x14ac:dyDescent="0.3">
      <c r="A2060" s="8"/>
      <c r="B2060" s="8"/>
      <c r="C2060" s="8"/>
      <c r="D2060" s="8"/>
      <c r="E2060" s="8"/>
      <c r="F2060" s="7"/>
    </row>
    <row r="2061" spans="1:6" x14ac:dyDescent="0.3">
      <c r="A2061" s="6"/>
      <c r="B2061" s="6"/>
      <c r="C2061" s="6"/>
      <c r="D2061" s="6"/>
      <c r="E2061" s="6"/>
      <c r="F2061" s="7"/>
    </row>
    <row r="2062" spans="1:6" x14ac:dyDescent="0.3">
      <c r="A2062" s="8"/>
      <c r="B2062" s="8"/>
      <c r="C2062" s="8"/>
      <c r="D2062" s="8"/>
      <c r="E2062" s="8"/>
      <c r="F2062" s="7"/>
    </row>
    <row r="2063" spans="1:6" x14ac:dyDescent="0.3">
      <c r="A2063" s="6"/>
      <c r="B2063" s="6"/>
      <c r="C2063" s="6"/>
      <c r="D2063" s="6"/>
      <c r="E2063" s="6"/>
      <c r="F2063" s="7"/>
    </row>
    <row r="2064" spans="1:6" x14ac:dyDescent="0.3">
      <c r="A2064" s="8"/>
      <c r="B2064" s="8"/>
      <c r="C2064" s="8"/>
      <c r="D2064" s="8"/>
      <c r="E2064" s="8"/>
      <c r="F2064" s="7"/>
    </row>
    <row r="2065" spans="1:6" x14ac:dyDescent="0.3">
      <c r="A2065" s="6"/>
      <c r="B2065" s="6"/>
      <c r="C2065" s="6"/>
      <c r="D2065" s="6"/>
      <c r="E2065" s="6"/>
      <c r="F2065" s="7"/>
    </row>
    <row r="2066" spans="1:6" x14ac:dyDescent="0.3">
      <c r="A2066" s="8"/>
      <c r="B2066" s="8"/>
      <c r="C2066" s="8"/>
      <c r="D2066" s="8"/>
      <c r="E2066" s="8"/>
      <c r="F2066" s="7"/>
    </row>
    <row r="2067" spans="1:6" x14ac:dyDescent="0.3">
      <c r="A2067" s="6"/>
      <c r="B2067" s="6"/>
      <c r="C2067" s="6"/>
      <c r="D2067" s="6"/>
      <c r="E2067" s="6"/>
      <c r="F2067" s="7"/>
    </row>
    <row r="2068" spans="1:6" x14ac:dyDescent="0.3">
      <c r="A2068" s="8"/>
      <c r="B2068" s="8"/>
      <c r="C2068" s="8"/>
      <c r="D2068" s="8"/>
      <c r="E2068" s="8"/>
      <c r="F2068" s="7"/>
    </row>
    <row r="2069" spans="1:6" x14ac:dyDescent="0.3">
      <c r="A2069" s="6"/>
      <c r="B2069" s="6"/>
      <c r="C2069" s="6"/>
      <c r="D2069" s="6"/>
      <c r="E2069" s="6"/>
      <c r="F2069" s="7"/>
    </row>
    <row r="2070" spans="1:6" x14ac:dyDescent="0.3">
      <c r="A2070" s="8"/>
      <c r="B2070" s="8"/>
      <c r="C2070" s="8"/>
      <c r="D2070" s="8"/>
      <c r="E2070" s="8"/>
      <c r="F2070" s="7"/>
    </row>
    <row r="2071" spans="1:6" x14ac:dyDescent="0.3">
      <c r="A2071" s="6"/>
      <c r="B2071" s="6"/>
      <c r="C2071" s="6"/>
      <c r="D2071" s="6"/>
      <c r="E2071" s="6"/>
      <c r="F2071" s="7"/>
    </row>
    <row r="2072" spans="1:6" x14ac:dyDescent="0.3">
      <c r="A2072" s="8"/>
      <c r="B2072" s="8"/>
      <c r="C2072" s="8"/>
      <c r="D2072" s="8"/>
      <c r="E2072" s="8"/>
      <c r="F2072" s="7"/>
    </row>
    <row r="2073" spans="1:6" x14ac:dyDescent="0.3">
      <c r="A2073" s="6"/>
      <c r="B2073" s="6"/>
      <c r="C2073" s="6"/>
      <c r="D2073" s="6"/>
      <c r="E2073" s="6"/>
      <c r="F2073" s="7"/>
    </row>
    <row r="2074" spans="1:6" x14ac:dyDescent="0.3">
      <c r="A2074" s="8"/>
      <c r="B2074" s="8"/>
      <c r="C2074" s="8"/>
      <c r="D2074" s="8"/>
      <c r="E2074" s="8"/>
      <c r="F2074" s="7"/>
    </row>
    <row r="2075" spans="1:6" x14ac:dyDescent="0.3">
      <c r="A2075" s="6"/>
      <c r="B2075" s="6"/>
      <c r="C2075" s="6"/>
      <c r="D2075" s="6"/>
      <c r="E2075" s="6"/>
      <c r="F2075" s="7"/>
    </row>
    <row r="2076" spans="1:6" x14ac:dyDescent="0.3">
      <c r="A2076" s="8"/>
      <c r="B2076" s="8"/>
      <c r="C2076" s="8"/>
      <c r="D2076" s="8"/>
      <c r="E2076" s="8"/>
      <c r="F2076" s="7"/>
    </row>
    <row r="2077" spans="1:6" x14ac:dyDescent="0.3">
      <c r="A2077" s="6"/>
      <c r="B2077" s="6"/>
      <c r="C2077" s="6"/>
      <c r="D2077" s="6"/>
      <c r="E2077" s="6"/>
      <c r="F2077" s="7"/>
    </row>
    <row r="2078" spans="1:6" x14ac:dyDescent="0.3">
      <c r="A2078" s="8"/>
      <c r="B2078" s="8"/>
      <c r="C2078" s="8"/>
      <c r="D2078" s="8"/>
      <c r="E2078" s="8"/>
      <c r="F2078" s="7"/>
    </row>
    <row r="2079" spans="1:6" x14ac:dyDescent="0.3">
      <c r="A2079" s="6"/>
      <c r="B2079" s="6"/>
      <c r="C2079" s="6"/>
      <c r="D2079" s="6"/>
      <c r="E2079" s="6"/>
      <c r="F2079" s="7"/>
    </row>
    <row r="2080" spans="1:6" x14ac:dyDescent="0.3">
      <c r="A2080" s="8"/>
      <c r="B2080" s="8"/>
      <c r="C2080" s="8"/>
      <c r="D2080" s="8"/>
      <c r="E2080" s="8"/>
      <c r="F2080" s="7"/>
    </row>
    <row r="2081" spans="1:6" x14ac:dyDescent="0.3">
      <c r="A2081" s="6"/>
      <c r="B2081" s="6"/>
      <c r="C2081" s="6"/>
      <c r="D2081" s="6"/>
      <c r="E2081" s="6"/>
      <c r="F2081" s="7"/>
    </row>
    <row r="2082" spans="1:6" x14ac:dyDescent="0.3">
      <c r="A2082" s="8"/>
      <c r="B2082" s="8"/>
      <c r="C2082" s="8"/>
      <c r="D2082" s="8"/>
      <c r="E2082" s="8"/>
      <c r="F2082" s="7"/>
    </row>
    <row r="2083" spans="1:6" x14ac:dyDescent="0.3">
      <c r="A2083" s="6"/>
      <c r="B2083" s="6"/>
      <c r="C2083" s="6"/>
      <c r="D2083" s="6"/>
      <c r="E2083" s="6"/>
      <c r="F2083" s="7"/>
    </row>
    <row r="2084" spans="1:6" x14ac:dyDescent="0.3">
      <c r="A2084" s="8"/>
      <c r="B2084" s="8"/>
      <c r="C2084" s="8"/>
      <c r="D2084" s="8"/>
      <c r="E2084" s="8"/>
      <c r="F2084" s="7"/>
    </row>
    <row r="2085" spans="1:6" x14ac:dyDescent="0.3">
      <c r="A2085" s="6"/>
      <c r="B2085" s="6"/>
      <c r="C2085" s="6"/>
      <c r="D2085" s="6"/>
      <c r="E2085" s="6"/>
      <c r="F2085" s="7"/>
    </row>
    <row r="2086" spans="1:6" x14ac:dyDescent="0.3">
      <c r="A2086" s="8"/>
      <c r="B2086" s="8"/>
      <c r="C2086" s="8"/>
      <c r="D2086" s="8"/>
      <c r="E2086" s="8"/>
      <c r="F2086" s="7"/>
    </row>
    <row r="2087" spans="1:6" x14ac:dyDescent="0.3">
      <c r="A2087" s="6"/>
      <c r="B2087" s="6"/>
      <c r="C2087" s="6"/>
      <c r="D2087" s="6"/>
      <c r="E2087" s="6"/>
      <c r="F2087" s="7"/>
    </row>
    <row r="2088" spans="1:6" x14ac:dyDescent="0.3">
      <c r="A2088" s="8"/>
      <c r="B2088" s="8"/>
      <c r="C2088" s="8"/>
      <c r="D2088" s="8"/>
      <c r="E2088" s="8"/>
      <c r="F2088" s="7"/>
    </row>
    <row r="2089" spans="1:6" x14ac:dyDescent="0.3">
      <c r="A2089" s="6"/>
      <c r="B2089" s="6"/>
      <c r="C2089" s="6"/>
      <c r="D2089" s="6"/>
      <c r="E2089" s="6"/>
      <c r="F2089" s="7"/>
    </row>
    <row r="2090" spans="1:6" x14ac:dyDescent="0.3">
      <c r="A2090" s="8"/>
      <c r="B2090" s="8"/>
      <c r="C2090" s="8"/>
      <c r="D2090" s="8"/>
      <c r="E2090" s="8"/>
      <c r="F2090" s="7"/>
    </row>
    <row r="2091" spans="1:6" x14ac:dyDescent="0.3">
      <c r="A2091" s="6"/>
      <c r="B2091" s="6"/>
      <c r="C2091" s="6"/>
      <c r="D2091" s="6"/>
      <c r="E2091" s="6"/>
      <c r="F2091" s="7"/>
    </row>
    <row r="2092" spans="1:6" x14ac:dyDescent="0.3">
      <c r="A2092" s="8"/>
      <c r="B2092" s="8"/>
      <c r="C2092" s="8"/>
      <c r="D2092" s="8"/>
      <c r="E2092" s="8"/>
      <c r="F2092" s="7"/>
    </row>
    <row r="2093" spans="1:6" x14ac:dyDescent="0.3">
      <c r="A2093" s="6"/>
      <c r="B2093" s="6"/>
      <c r="C2093" s="6"/>
      <c r="D2093" s="6"/>
      <c r="E2093" s="6"/>
      <c r="F2093" s="7"/>
    </row>
    <row r="2094" spans="1:6" x14ac:dyDescent="0.3">
      <c r="A2094" s="8"/>
      <c r="B2094" s="8"/>
      <c r="C2094" s="8"/>
      <c r="D2094" s="8"/>
      <c r="E2094" s="8"/>
      <c r="F2094" s="7"/>
    </row>
    <row r="2095" spans="1:6" x14ac:dyDescent="0.3">
      <c r="A2095" s="6"/>
      <c r="B2095" s="6"/>
      <c r="C2095" s="6"/>
      <c r="D2095" s="6"/>
      <c r="E2095" s="6"/>
      <c r="F2095" s="7"/>
    </row>
    <row r="2096" spans="1:6" x14ac:dyDescent="0.3">
      <c r="A2096" s="8"/>
      <c r="B2096" s="8"/>
      <c r="C2096" s="8"/>
      <c r="D2096" s="8"/>
      <c r="E2096" s="8"/>
      <c r="F2096" s="7"/>
    </row>
    <row r="2097" spans="1:6" x14ac:dyDescent="0.3">
      <c r="A2097" s="6"/>
      <c r="B2097" s="6"/>
      <c r="C2097" s="6"/>
      <c r="D2097" s="6"/>
      <c r="E2097" s="6"/>
      <c r="F2097" s="7"/>
    </row>
    <row r="2098" spans="1:6" x14ac:dyDescent="0.3">
      <c r="A2098" s="8"/>
      <c r="B2098" s="8"/>
      <c r="C2098" s="8"/>
      <c r="D2098" s="8"/>
      <c r="E2098" s="8"/>
      <c r="F2098" s="7"/>
    </row>
    <row r="2099" spans="1:6" x14ac:dyDescent="0.3">
      <c r="A2099" s="6"/>
      <c r="B2099" s="6"/>
      <c r="C2099" s="6"/>
      <c r="D2099" s="6"/>
      <c r="E2099" s="6"/>
      <c r="F2099" s="7"/>
    </row>
    <row r="2100" spans="1:6" x14ac:dyDescent="0.3">
      <c r="A2100" s="8"/>
      <c r="B2100" s="8"/>
      <c r="C2100" s="8"/>
      <c r="D2100" s="8"/>
      <c r="E2100" s="8"/>
      <c r="F2100" s="7"/>
    </row>
    <row r="2101" spans="1:6" x14ac:dyDescent="0.3">
      <c r="A2101" s="6"/>
      <c r="B2101" s="6"/>
      <c r="C2101" s="6"/>
      <c r="D2101" s="6"/>
      <c r="E2101" s="6"/>
      <c r="F2101" s="7"/>
    </row>
    <row r="2102" spans="1:6" x14ac:dyDescent="0.3">
      <c r="A2102" s="8"/>
      <c r="B2102" s="8"/>
      <c r="C2102" s="8"/>
      <c r="D2102" s="8"/>
      <c r="E2102" s="8"/>
      <c r="F2102" s="7"/>
    </row>
    <row r="2103" spans="1:6" x14ac:dyDescent="0.3">
      <c r="A2103" s="6"/>
      <c r="B2103" s="6"/>
      <c r="C2103" s="6"/>
      <c r="D2103" s="6"/>
      <c r="E2103" s="6"/>
      <c r="F2103" s="7"/>
    </row>
    <row r="2104" spans="1:6" x14ac:dyDescent="0.3">
      <c r="A2104" s="8"/>
      <c r="B2104" s="8"/>
      <c r="C2104" s="8"/>
      <c r="D2104" s="8"/>
      <c r="E2104" s="8"/>
      <c r="F2104" s="7"/>
    </row>
    <row r="2105" spans="1:6" x14ac:dyDescent="0.3">
      <c r="A2105" s="6"/>
      <c r="B2105" s="6"/>
      <c r="C2105" s="6"/>
      <c r="D2105" s="6"/>
      <c r="E2105" s="6"/>
      <c r="F2105" s="7"/>
    </row>
    <row r="2106" spans="1:6" x14ac:dyDescent="0.3">
      <c r="A2106" s="8"/>
      <c r="B2106" s="8"/>
      <c r="C2106" s="8"/>
      <c r="D2106" s="8"/>
      <c r="E2106" s="8"/>
      <c r="F2106" s="7"/>
    </row>
    <row r="2107" spans="1:6" x14ac:dyDescent="0.3">
      <c r="A2107" s="6"/>
      <c r="B2107" s="6"/>
      <c r="C2107" s="6"/>
      <c r="D2107" s="6"/>
      <c r="E2107" s="6"/>
      <c r="F2107" s="7"/>
    </row>
    <row r="2108" spans="1:6" x14ac:dyDescent="0.3">
      <c r="A2108" s="8"/>
      <c r="B2108" s="8"/>
      <c r="C2108" s="8"/>
      <c r="D2108" s="8"/>
      <c r="E2108" s="8"/>
      <c r="F2108" s="7"/>
    </row>
    <row r="2109" spans="1:6" x14ac:dyDescent="0.3">
      <c r="A2109" s="6"/>
      <c r="B2109" s="6"/>
      <c r="C2109" s="6"/>
      <c r="D2109" s="6"/>
      <c r="E2109" s="6"/>
      <c r="F2109" s="7"/>
    </row>
    <row r="2110" spans="1:6" x14ac:dyDescent="0.3">
      <c r="A2110" s="8"/>
      <c r="B2110" s="8"/>
      <c r="C2110" s="8"/>
      <c r="D2110" s="8"/>
      <c r="E2110" s="8"/>
      <c r="F2110" s="7"/>
    </row>
    <row r="2111" spans="1:6" x14ac:dyDescent="0.3">
      <c r="A2111" s="6"/>
      <c r="B2111" s="6"/>
      <c r="C2111" s="6"/>
      <c r="D2111" s="6"/>
      <c r="E2111" s="6"/>
      <c r="F2111" s="7"/>
    </row>
    <row r="2112" spans="1:6" x14ac:dyDescent="0.3">
      <c r="A2112" s="8"/>
      <c r="B2112" s="8"/>
      <c r="C2112" s="8"/>
      <c r="D2112" s="8"/>
      <c r="E2112" s="8"/>
      <c r="F2112" s="7"/>
    </row>
    <row r="2113" spans="1:6" x14ac:dyDescent="0.3">
      <c r="A2113" s="6"/>
      <c r="B2113" s="6"/>
      <c r="C2113" s="6"/>
      <c r="D2113" s="6"/>
      <c r="E2113" s="6"/>
      <c r="F2113" s="7"/>
    </row>
    <row r="2114" spans="1:6" x14ac:dyDescent="0.3">
      <c r="A2114" s="8"/>
      <c r="B2114" s="8"/>
      <c r="C2114" s="8"/>
      <c r="D2114" s="8"/>
      <c r="E2114" s="8"/>
      <c r="F2114" s="7"/>
    </row>
    <row r="2115" spans="1:6" x14ac:dyDescent="0.3">
      <c r="A2115" s="6"/>
      <c r="B2115" s="6"/>
      <c r="C2115" s="6"/>
      <c r="D2115" s="6"/>
      <c r="E2115" s="6"/>
      <c r="F2115" s="7"/>
    </row>
    <row r="2116" spans="1:6" x14ac:dyDescent="0.3">
      <c r="A2116" s="8"/>
      <c r="B2116" s="8"/>
      <c r="C2116" s="8"/>
      <c r="D2116" s="8"/>
      <c r="E2116" s="8"/>
      <c r="F2116" s="7"/>
    </row>
    <row r="2117" spans="1:6" x14ac:dyDescent="0.3">
      <c r="A2117" s="6"/>
      <c r="B2117" s="6"/>
      <c r="C2117" s="6"/>
      <c r="D2117" s="6"/>
      <c r="E2117" s="6"/>
      <c r="F2117" s="7"/>
    </row>
    <row r="2118" spans="1:6" x14ac:dyDescent="0.3">
      <c r="A2118" s="8"/>
      <c r="B2118" s="8"/>
      <c r="C2118" s="8"/>
      <c r="D2118" s="8"/>
      <c r="E2118" s="8"/>
      <c r="F2118" s="7"/>
    </row>
    <row r="2119" spans="1:6" x14ac:dyDescent="0.3">
      <c r="A2119" s="6"/>
      <c r="B2119" s="6"/>
      <c r="C2119" s="6"/>
      <c r="D2119" s="6"/>
      <c r="E2119" s="6"/>
      <c r="F2119" s="7"/>
    </row>
    <row r="2120" spans="1:6" x14ac:dyDescent="0.3">
      <c r="A2120" s="8"/>
      <c r="B2120" s="8"/>
      <c r="C2120" s="8"/>
      <c r="D2120" s="8"/>
      <c r="E2120" s="8"/>
      <c r="F2120" s="7"/>
    </row>
    <row r="2121" spans="1:6" x14ac:dyDescent="0.3">
      <c r="A2121" s="6"/>
      <c r="B2121" s="6"/>
      <c r="C2121" s="6"/>
      <c r="D2121" s="6"/>
      <c r="E2121" s="6"/>
      <c r="F2121" s="7"/>
    </row>
    <row r="2122" spans="1:6" x14ac:dyDescent="0.3">
      <c r="A2122" s="8"/>
      <c r="B2122" s="8"/>
      <c r="C2122" s="8"/>
      <c r="D2122" s="8"/>
      <c r="E2122" s="8"/>
      <c r="F2122" s="7"/>
    </row>
    <row r="2123" spans="1:6" x14ac:dyDescent="0.3">
      <c r="A2123" s="6"/>
      <c r="B2123" s="6"/>
      <c r="C2123" s="6"/>
      <c r="D2123" s="6"/>
      <c r="E2123" s="6"/>
      <c r="F2123" s="7"/>
    </row>
    <row r="2124" spans="1:6" x14ac:dyDescent="0.3">
      <c r="A2124" s="8"/>
      <c r="B2124" s="8"/>
      <c r="C2124" s="8"/>
      <c r="D2124" s="8"/>
      <c r="E2124" s="8"/>
      <c r="F2124" s="7"/>
    </row>
    <row r="2125" spans="1:6" x14ac:dyDescent="0.3">
      <c r="A2125" s="6"/>
      <c r="B2125" s="6"/>
      <c r="C2125" s="6"/>
      <c r="D2125" s="6"/>
      <c r="E2125" s="6"/>
      <c r="F2125" s="7"/>
    </row>
    <row r="2126" spans="1:6" x14ac:dyDescent="0.3">
      <c r="A2126" s="8"/>
      <c r="B2126" s="8"/>
      <c r="C2126" s="8"/>
      <c r="D2126" s="8"/>
      <c r="E2126" s="8"/>
      <c r="F2126" s="7"/>
    </row>
    <row r="2127" spans="1:6" x14ac:dyDescent="0.3">
      <c r="A2127" s="6"/>
      <c r="B2127" s="6"/>
      <c r="C2127" s="6"/>
      <c r="D2127" s="6"/>
      <c r="E2127" s="6"/>
      <c r="F2127" s="7"/>
    </row>
    <row r="2128" spans="1:6" x14ac:dyDescent="0.3">
      <c r="A2128" s="8"/>
      <c r="B2128" s="8"/>
      <c r="C2128" s="8"/>
      <c r="D2128" s="8"/>
      <c r="E2128" s="8"/>
      <c r="F2128" s="7"/>
    </row>
    <row r="2129" spans="1:6" x14ac:dyDescent="0.3">
      <c r="A2129" s="6"/>
      <c r="B2129" s="6"/>
      <c r="C2129" s="6"/>
      <c r="D2129" s="6"/>
      <c r="E2129" s="6"/>
      <c r="F2129" s="7"/>
    </row>
    <row r="2130" spans="1:6" x14ac:dyDescent="0.3">
      <c r="A2130" s="8"/>
      <c r="B2130" s="8"/>
      <c r="C2130" s="8"/>
      <c r="D2130" s="8"/>
      <c r="E2130" s="8"/>
      <c r="F2130" s="7"/>
    </row>
    <row r="2131" spans="1:6" x14ac:dyDescent="0.3">
      <c r="A2131" s="6"/>
      <c r="B2131" s="6"/>
      <c r="C2131" s="6"/>
      <c r="D2131" s="6"/>
      <c r="E2131" s="6"/>
      <c r="F2131" s="7"/>
    </row>
    <row r="2132" spans="1:6" x14ac:dyDescent="0.3">
      <c r="A2132" s="8"/>
      <c r="B2132" s="8"/>
      <c r="C2132" s="8"/>
      <c r="D2132" s="8"/>
      <c r="E2132" s="8"/>
      <c r="F2132" s="7"/>
    </row>
    <row r="2133" spans="1:6" x14ac:dyDescent="0.3">
      <c r="A2133" s="6"/>
      <c r="B2133" s="6"/>
      <c r="C2133" s="6"/>
      <c r="D2133" s="6"/>
      <c r="E2133" s="6"/>
      <c r="F2133" s="7"/>
    </row>
    <row r="2134" spans="1:6" x14ac:dyDescent="0.3">
      <c r="A2134" s="8"/>
      <c r="B2134" s="8"/>
      <c r="C2134" s="8"/>
      <c r="D2134" s="8"/>
      <c r="E2134" s="8"/>
      <c r="F2134" s="7"/>
    </row>
    <row r="2135" spans="1:6" x14ac:dyDescent="0.3">
      <c r="A2135" s="6"/>
      <c r="B2135" s="6"/>
      <c r="C2135" s="6"/>
      <c r="D2135" s="6"/>
      <c r="E2135" s="6"/>
      <c r="F2135" s="7"/>
    </row>
    <row r="2136" spans="1:6" x14ac:dyDescent="0.3">
      <c r="A2136" s="8"/>
      <c r="B2136" s="8"/>
      <c r="C2136" s="8"/>
      <c r="D2136" s="8"/>
      <c r="E2136" s="8"/>
      <c r="F2136" s="7"/>
    </row>
    <row r="2137" spans="1:6" x14ac:dyDescent="0.3">
      <c r="A2137" s="6"/>
      <c r="B2137" s="6"/>
      <c r="C2137" s="6"/>
      <c r="D2137" s="6"/>
      <c r="E2137" s="6"/>
      <c r="F2137" s="7"/>
    </row>
    <row r="2138" spans="1:6" x14ac:dyDescent="0.3">
      <c r="A2138" s="8"/>
      <c r="B2138" s="8"/>
      <c r="C2138" s="8"/>
      <c r="D2138" s="8"/>
      <c r="E2138" s="8"/>
      <c r="F2138" s="7"/>
    </row>
    <row r="2139" spans="1:6" x14ac:dyDescent="0.3">
      <c r="A2139" s="6"/>
      <c r="B2139" s="6"/>
      <c r="C2139" s="6"/>
      <c r="D2139" s="6"/>
      <c r="E2139" s="6"/>
      <c r="F2139" s="7"/>
    </row>
    <row r="2140" spans="1:6" x14ac:dyDescent="0.3">
      <c r="A2140" s="8"/>
      <c r="B2140" s="8"/>
      <c r="C2140" s="8"/>
      <c r="D2140" s="8"/>
      <c r="E2140" s="8"/>
      <c r="F2140" s="7"/>
    </row>
    <row r="2141" spans="1:6" x14ac:dyDescent="0.3">
      <c r="A2141" s="6"/>
      <c r="B2141" s="6"/>
      <c r="C2141" s="6"/>
      <c r="D2141" s="6"/>
      <c r="E2141" s="6"/>
      <c r="F2141" s="7"/>
    </row>
    <row r="2142" spans="1:6" x14ac:dyDescent="0.3">
      <c r="A2142" s="8"/>
      <c r="B2142" s="8"/>
      <c r="C2142" s="8"/>
      <c r="D2142" s="8"/>
      <c r="E2142" s="8"/>
      <c r="F2142" s="7"/>
    </row>
    <row r="2143" spans="1:6" x14ac:dyDescent="0.3">
      <c r="A2143" s="6"/>
      <c r="B2143" s="6"/>
      <c r="C2143" s="6"/>
      <c r="D2143" s="6"/>
      <c r="E2143" s="6"/>
      <c r="F2143" s="7"/>
    </row>
    <row r="2144" spans="1:6" x14ac:dyDescent="0.3">
      <c r="A2144" s="8"/>
      <c r="B2144" s="8"/>
      <c r="C2144" s="8"/>
      <c r="D2144" s="8"/>
      <c r="E2144" s="8"/>
      <c r="F2144" s="7"/>
    </row>
    <row r="2145" spans="1:6" x14ac:dyDescent="0.3">
      <c r="A2145" s="6"/>
      <c r="B2145" s="6"/>
      <c r="C2145" s="6"/>
      <c r="D2145" s="6"/>
      <c r="E2145" s="6"/>
      <c r="F2145" s="7"/>
    </row>
    <row r="2146" spans="1:6" x14ac:dyDescent="0.3">
      <c r="A2146" s="8"/>
      <c r="B2146" s="8"/>
      <c r="C2146" s="8"/>
      <c r="D2146" s="8"/>
      <c r="E2146" s="8"/>
      <c r="F2146" s="7"/>
    </row>
    <row r="2147" spans="1:6" x14ac:dyDescent="0.3">
      <c r="A2147" s="6"/>
      <c r="B2147" s="6"/>
      <c r="C2147" s="6"/>
      <c r="D2147" s="6"/>
      <c r="E2147" s="6"/>
      <c r="F2147" s="7"/>
    </row>
    <row r="2148" spans="1:6" x14ac:dyDescent="0.3">
      <c r="A2148" s="8"/>
      <c r="B2148" s="8"/>
      <c r="C2148" s="8"/>
      <c r="D2148" s="8"/>
      <c r="E2148" s="8"/>
      <c r="F2148" s="7"/>
    </row>
    <row r="2149" spans="1:6" x14ac:dyDescent="0.3">
      <c r="A2149" s="6"/>
      <c r="B2149" s="6"/>
      <c r="C2149" s="6"/>
      <c r="D2149" s="6"/>
      <c r="E2149" s="6"/>
      <c r="F2149" s="7"/>
    </row>
    <row r="2150" spans="1:6" x14ac:dyDescent="0.3">
      <c r="A2150" s="8"/>
      <c r="B2150" s="8"/>
      <c r="C2150" s="8"/>
      <c r="D2150" s="8"/>
      <c r="E2150" s="8"/>
      <c r="F2150" s="7"/>
    </row>
    <row r="2151" spans="1:6" x14ac:dyDescent="0.3">
      <c r="A2151" s="6"/>
      <c r="B2151" s="6"/>
      <c r="C2151" s="6"/>
      <c r="D2151" s="6"/>
      <c r="E2151" s="6"/>
      <c r="F2151" s="7"/>
    </row>
    <row r="2152" spans="1:6" x14ac:dyDescent="0.3">
      <c r="A2152" s="8"/>
      <c r="B2152" s="8"/>
      <c r="C2152" s="8"/>
      <c r="D2152" s="8"/>
      <c r="E2152" s="8"/>
      <c r="F2152" s="7"/>
    </row>
    <row r="2153" spans="1:6" x14ac:dyDescent="0.3">
      <c r="A2153" s="6"/>
      <c r="B2153" s="6"/>
      <c r="C2153" s="6"/>
      <c r="D2153" s="6"/>
      <c r="E2153" s="6"/>
      <c r="F2153" s="7"/>
    </row>
    <row r="2154" spans="1:6" x14ac:dyDescent="0.3">
      <c r="A2154" s="8"/>
      <c r="B2154" s="8"/>
      <c r="C2154" s="8"/>
      <c r="D2154" s="8"/>
      <c r="E2154" s="8"/>
      <c r="F2154" s="7"/>
    </row>
    <row r="2155" spans="1:6" x14ac:dyDescent="0.3">
      <c r="A2155" s="6"/>
      <c r="B2155" s="6"/>
      <c r="C2155" s="6"/>
      <c r="D2155" s="6"/>
      <c r="E2155" s="6"/>
      <c r="F2155" s="7"/>
    </row>
    <row r="2156" spans="1:6" x14ac:dyDescent="0.3">
      <c r="A2156" s="8"/>
      <c r="B2156" s="8"/>
      <c r="C2156" s="8"/>
      <c r="D2156" s="8"/>
      <c r="E2156" s="8"/>
      <c r="F2156" s="7"/>
    </row>
    <row r="2157" spans="1:6" x14ac:dyDescent="0.3">
      <c r="A2157" s="6"/>
      <c r="B2157" s="6"/>
      <c r="C2157" s="6"/>
      <c r="D2157" s="6"/>
      <c r="E2157" s="6"/>
      <c r="F2157" s="7"/>
    </row>
    <row r="2158" spans="1:6" x14ac:dyDescent="0.3">
      <c r="A2158" s="8"/>
      <c r="B2158" s="8"/>
      <c r="C2158" s="8"/>
      <c r="D2158" s="8"/>
      <c r="E2158" s="8"/>
      <c r="F2158" s="7"/>
    </row>
    <row r="2159" spans="1:6" x14ac:dyDescent="0.3">
      <c r="A2159" s="6"/>
      <c r="B2159" s="6"/>
      <c r="C2159" s="6"/>
      <c r="D2159" s="6"/>
      <c r="E2159" s="6"/>
      <c r="F2159" s="7"/>
    </row>
    <row r="2160" spans="1:6" x14ac:dyDescent="0.3">
      <c r="A2160" s="8"/>
      <c r="B2160" s="8"/>
      <c r="C2160" s="8"/>
      <c r="D2160" s="8"/>
      <c r="E2160" s="8"/>
      <c r="F2160" s="7"/>
    </row>
    <row r="2161" spans="1:6" x14ac:dyDescent="0.3">
      <c r="A2161" s="6"/>
      <c r="B2161" s="6"/>
      <c r="C2161" s="6"/>
      <c r="D2161" s="6"/>
      <c r="E2161" s="6"/>
      <c r="F2161" s="7"/>
    </row>
    <row r="2162" spans="1:6" x14ac:dyDescent="0.3">
      <c r="A2162" s="8"/>
      <c r="B2162" s="8"/>
      <c r="C2162" s="8"/>
      <c r="D2162" s="8"/>
      <c r="E2162" s="8"/>
      <c r="F2162" s="7"/>
    </row>
    <row r="2163" spans="1:6" x14ac:dyDescent="0.3">
      <c r="A2163" s="6"/>
      <c r="B2163" s="6"/>
      <c r="C2163" s="6"/>
      <c r="D2163" s="6"/>
      <c r="E2163" s="6"/>
      <c r="F2163" s="7"/>
    </row>
    <row r="2164" spans="1:6" x14ac:dyDescent="0.3">
      <c r="A2164" s="8"/>
      <c r="B2164" s="8"/>
      <c r="C2164" s="8"/>
      <c r="D2164" s="8"/>
      <c r="E2164" s="8"/>
      <c r="F2164" s="7"/>
    </row>
    <row r="2165" spans="1:6" x14ac:dyDescent="0.3">
      <c r="A2165" s="6"/>
      <c r="B2165" s="6"/>
      <c r="C2165" s="6"/>
      <c r="D2165" s="6"/>
      <c r="E2165" s="6"/>
      <c r="F2165" s="7"/>
    </row>
    <row r="2166" spans="1:6" x14ac:dyDescent="0.3">
      <c r="A2166" s="8"/>
      <c r="B2166" s="8"/>
      <c r="C2166" s="8"/>
      <c r="D2166" s="8"/>
      <c r="E2166" s="8"/>
      <c r="F2166" s="7"/>
    </row>
    <row r="2167" spans="1:6" x14ac:dyDescent="0.3">
      <c r="A2167" s="6"/>
      <c r="B2167" s="6"/>
      <c r="C2167" s="6"/>
      <c r="D2167" s="6"/>
      <c r="E2167" s="6"/>
      <c r="F2167" s="7"/>
    </row>
    <row r="2168" spans="1:6" x14ac:dyDescent="0.3">
      <c r="A2168" s="8"/>
      <c r="B2168" s="8"/>
      <c r="C2168" s="8"/>
      <c r="D2168" s="8"/>
      <c r="E2168" s="8"/>
      <c r="F2168" s="7"/>
    </row>
    <row r="2169" spans="1:6" x14ac:dyDescent="0.3">
      <c r="A2169" s="6"/>
      <c r="B2169" s="6"/>
      <c r="C2169" s="6"/>
      <c r="D2169" s="6"/>
      <c r="E2169" s="6"/>
      <c r="F2169" s="7"/>
    </row>
    <row r="2170" spans="1:6" x14ac:dyDescent="0.3">
      <c r="A2170" s="8"/>
      <c r="B2170" s="8"/>
      <c r="C2170" s="8"/>
      <c r="D2170" s="8"/>
      <c r="E2170" s="8"/>
      <c r="F2170" s="7"/>
    </row>
    <row r="2171" spans="1:6" x14ac:dyDescent="0.3">
      <c r="A2171" s="6"/>
      <c r="B2171" s="6"/>
      <c r="C2171" s="6"/>
      <c r="D2171" s="6"/>
      <c r="E2171" s="6"/>
      <c r="F2171" s="7"/>
    </row>
    <row r="2172" spans="1:6" x14ac:dyDescent="0.3">
      <c r="A2172" s="8"/>
      <c r="B2172" s="8"/>
      <c r="C2172" s="8"/>
      <c r="D2172" s="8"/>
      <c r="E2172" s="8"/>
      <c r="F2172" s="7"/>
    </row>
    <row r="2173" spans="1:6" x14ac:dyDescent="0.3">
      <c r="A2173" s="6"/>
      <c r="B2173" s="6"/>
      <c r="C2173" s="6"/>
      <c r="D2173" s="6"/>
      <c r="E2173" s="6"/>
      <c r="F2173" s="7"/>
    </row>
    <row r="2174" spans="1:6" x14ac:dyDescent="0.3">
      <c r="A2174" s="8"/>
      <c r="B2174" s="8"/>
      <c r="C2174" s="8"/>
      <c r="D2174" s="8"/>
      <c r="E2174" s="8"/>
      <c r="F2174" s="7"/>
    </row>
    <row r="2175" spans="1:6" x14ac:dyDescent="0.3">
      <c r="A2175" s="6"/>
      <c r="B2175" s="6"/>
      <c r="C2175" s="6"/>
      <c r="D2175" s="6"/>
      <c r="E2175" s="6"/>
      <c r="F2175" s="7"/>
    </row>
    <row r="2176" spans="1:6" x14ac:dyDescent="0.3">
      <c r="A2176" s="8"/>
      <c r="B2176" s="8"/>
      <c r="C2176" s="8"/>
      <c r="D2176" s="8"/>
      <c r="E2176" s="8"/>
      <c r="F2176" s="7"/>
    </row>
    <row r="2177" spans="1:6" x14ac:dyDescent="0.3">
      <c r="A2177" s="6"/>
      <c r="B2177" s="6"/>
      <c r="C2177" s="6"/>
      <c r="D2177" s="6"/>
      <c r="E2177" s="6"/>
      <c r="F2177" s="7"/>
    </row>
    <row r="2178" spans="1:6" x14ac:dyDescent="0.3">
      <c r="A2178" s="8"/>
      <c r="B2178" s="8"/>
      <c r="C2178" s="8"/>
      <c r="D2178" s="8"/>
      <c r="E2178" s="8"/>
      <c r="F2178" s="7"/>
    </row>
    <row r="2179" spans="1:6" x14ac:dyDescent="0.3">
      <c r="A2179" s="6"/>
      <c r="B2179" s="6"/>
      <c r="C2179" s="6"/>
      <c r="D2179" s="6"/>
      <c r="E2179" s="6"/>
      <c r="F2179" s="7"/>
    </row>
    <row r="2180" spans="1:6" x14ac:dyDescent="0.3">
      <c r="A2180" s="8"/>
      <c r="B2180" s="8"/>
      <c r="C2180" s="8"/>
      <c r="D2180" s="8"/>
      <c r="E2180" s="8"/>
      <c r="F2180" s="7"/>
    </row>
    <row r="2181" spans="1:6" x14ac:dyDescent="0.3">
      <c r="A2181" s="6"/>
      <c r="B2181" s="6"/>
      <c r="C2181" s="6"/>
      <c r="D2181" s="6"/>
      <c r="E2181" s="6"/>
      <c r="F2181" s="7"/>
    </row>
    <row r="2182" spans="1:6" x14ac:dyDescent="0.3">
      <c r="A2182" s="8"/>
      <c r="B2182" s="8"/>
      <c r="C2182" s="8"/>
      <c r="D2182" s="8"/>
      <c r="E2182" s="8"/>
      <c r="F2182" s="7"/>
    </row>
    <row r="2183" spans="1:6" x14ac:dyDescent="0.3">
      <c r="A2183" s="6"/>
      <c r="B2183" s="6"/>
      <c r="C2183" s="6"/>
      <c r="D2183" s="6"/>
      <c r="E2183" s="6"/>
      <c r="F2183" s="7"/>
    </row>
    <row r="2184" spans="1:6" x14ac:dyDescent="0.3">
      <c r="A2184" s="8"/>
      <c r="B2184" s="8"/>
      <c r="C2184" s="8"/>
      <c r="D2184" s="8"/>
      <c r="E2184" s="8"/>
      <c r="F2184" s="7"/>
    </row>
    <row r="2185" spans="1:6" x14ac:dyDescent="0.3">
      <c r="A2185" s="6"/>
      <c r="B2185" s="6"/>
      <c r="C2185" s="6"/>
      <c r="D2185" s="6"/>
      <c r="E2185" s="6"/>
      <c r="F2185" s="7"/>
    </row>
    <row r="2186" spans="1:6" x14ac:dyDescent="0.3">
      <c r="A2186" s="8"/>
      <c r="B2186" s="8"/>
      <c r="C2186" s="8"/>
      <c r="D2186" s="8"/>
      <c r="E2186" s="8"/>
      <c r="F2186" s="7"/>
    </row>
    <row r="2187" spans="1:6" x14ac:dyDescent="0.3">
      <c r="A2187" s="6"/>
      <c r="B2187" s="6"/>
      <c r="C2187" s="6"/>
      <c r="D2187" s="6"/>
      <c r="E2187" s="6"/>
      <c r="F2187" s="7"/>
    </row>
    <row r="2188" spans="1:6" x14ac:dyDescent="0.3">
      <c r="A2188" s="8"/>
      <c r="B2188" s="8"/>
      <c r="C2188" s="8"/>
      <c r="D2188" s="8"/>
      <c r="E2188" s="8"/>
      <c r="F2188" s="7"/>
    </row>
    <row r="2189" spans="1:6" x14ac:dyDescent="0.3">
      <c r="A2189" s="6"/>
      <c r="B2189" s="6"/>
      <c r="C2189" s="6"/>
      <c r="D2189" s="6"/>
      <c r="E2189" s="6"/>
      <c r="F2189" s="7"/>
    </row>
    <row r="2190" spans="1:6" x14ac:dyDescent="0.3">
      <c r="A2190" s="8"/>
      <c r="B2190" s="8"/>
      <c r="C2190" s="8"/>
      <c r="D2190" s="8"/>
      <c r="E2190" s="8"/>
      <c r="F2190" s="7"/>
    </row>
    <row r="2191" spans="1:6" x14ac:dyDescent="0.3">
      <c r="A2191" s="6"/>
      <c r="B2191" s="6"/>
      <c r="C2191" s="6"/>
      <c r="D2191" s="6"/>
      <c r="E2191" s="6"/>
      <c r="F2191" s="7"/>
    </row>
    <row r="2192" spans="1:6" x14ac:dyDescent="0.3">
      <c r="A2192" s="8"/>
      <c r="B2192" s="8"/>
      <c r="C2192" s="8"/>
      <c r="D2192" s="8"/>
      <c r="E2192" s="8"/>
      <c r="F2192" s="7"/>
    </row>
    <row r="2193" spans="1:6" x14ac:dyDescent="0.3">
      <c r="A2193" s="6"/>
      <c r="B2193" s="6"/>
      <c r="C2193" s="6"/>
      <c r="D2193" s="6"/>
      <c r="E2193" s="6"/>
      <c r="F2193" s="7"/>
    </row>
    <row r="2194" spans="1:6" x14ac:dyDescent="0.3">
      <c r="A2194" s="8"/>
      <c r="B2194" s="8"/>
      <c r="C2194" s="8"/>
      <c r="D2194" s="8"/>
      <c r="E2194" s="8"/>
      <c r="F2194" s="7"/>
    </row>
    <row r="2195" spans="1:6" x14ac:dyDescent="0.3">
      <c r="A2195" s="6"/>
      <c r="B2195" s="6"/>
      <c r="C2195" s="6"/>
      <c r="D2195" s="6"/>
      <c r="E2195" s="6"/>
      <c r="F2195" s="7"/>
    </row>
    <row r="2196" spans="1:6" x14ac:dyDescent="0.3">
      <c r="A2196" s="8"/>
      <c r="B2196" s="8"/>
      <c r="C2196" s="8"/>
      <c r="D2196" s="8"/>
      <c r="E2196" s="8"/>
      <c r="F2196" s="7"/>
    </row>
    <row r="2197" spans="1:6" x14ac:dyDescent="0.3">
      <c r="A2197" s="6"/>
      <c r="B2197" s="6"/>
      <c r="C2197" s="6"/>
      <c r="D2197" s="6"/>
      <c r="E2197" s="6"/>
      <c r="F2197" s="7"/>
    </row>
    <row r="2198" spans="1:6" x14ac:dyDescent="0.3">
      <c r="A2198" s="8"/>
      <c r="B2198" s="8"/>
      <c r="C2198" s="8"/>
      <c r="D2198" s="8"/>
      <c r="E2198" s="8"/>
      <c r="F2198" s="7"/>
    </row>
    <row r="2199" spans="1:6" x14ac:dyDescent="0.3">
      <c r="A2199" s="6"/>
      <c r="B2199" s="6"/>
      <c r="C2199" s="6"/>
      <c r="D2199" s="6"/>
      <c r="E2199" s="6"/>
      <c r="F2199" s="7"/>
    </row>
    <row r="2200" spans="1:6" x14ac:dyDescent="0.3">
      <c r="A2200" s="8"/>
      <c r="B2200" s="8"/>
      <c r="C2200" s="8"/>
      <c r="D2200" s="8"/>
      <c r="E2200" s="8"/>
      <c r="F2200" s="7"/>
    </row>
    <row r="2201" spans="1:6" x14ac:dyDescent="0.3">
      <c r="A2201" s="6"/>
      <c r="B2201" s="6"/>
      <c r="C2201" s="6"/>
      <c r="D2201" s="6"/>
      <c r="E2201" s="6"/>
      <c r="F2201" s="7"/>
    </row>
    <row r="2202" spans="1:6" x14ac:dyDescent="0.3">
      <c r="A2202" s="8"/>
      <c r="B2202" s="8"/>
      <c r="C2202" s="8"/>
      <c r="D2202" s="8"/>
      <c r="E2202" s="8"/>
      <c r="F2202" s="7"/>
    </row>
    <row r="2203" spans="1:6" x14ac:dyDescent="0.3">
      <c r="A2203" s="6"/>
      <c r="B2203" s="6"/>
      <c r="C2203" s="6"/>
      <c r="D2203" s="6"/>
      <c r="E2203" s="6"/>
      <c r="F2203" s="7"/>
    </row>
    <row r="2204" spans="1:6" x14ac:dyDescent="0.3">
      <c r="A2204" s="8"/>
      <c r="B2204" s="8"/>
      <c r="C2204" s="8"/>
      <c r="D2204" s="8"/>
      <c r="E2204" s="8"/>
      <c r="F2204" s="7"/>
    </row>
    <row r="2205" spans="1:6" x14ac:dyDescent="0.3">
      <c r="A2205" s="6"/>
      <c r="B2205" s="6"/>
      <c r="C2205" s="6"/>
      <c r="D2205" s="6"/>
      <c r="E2205" s="6"/>
      <c r="F2205" s="7"/>
    </row>
    <row r="2206" spans="1:6" x14ac:dyDescent="0.3">
      <c r="A2206" s="8"/>
      <c r="B2206" s="8"/>
      <c r="C2206" s="8"/>
      <c r="D2206" s="8"/>
      <c r="E2206" s="8"/>
      <c r="F2206" s="7"/>
    </row>
    <row r="2207" spans="1:6" x14ac:dyDescent="0.3">
      <c r="A2207" s="6"/>
      <c r="B2207" s="6"/>
      <c r="C2207" s="6"/>
      <c r="D2207" s="6"/>
      <c r="E2207" s="6"/>
      <c r="F2207" s="7"/>
    </row>
    <row r="2208" spans="1:6" x14ac:dyDescent="0.3">
      <c r="A2208" s="8"/>
      <c r="B2208" s="8"/>
      <c r="C2208" s="8"/>
      <c r="D2208" s="8"/>
      <c r="E2208" s="8"/>
      <c r="F2208" s="7"/>
    </row>
    <row r="2209" spans="1:6" x14ac:dyDescent="0.3">
      <c r="A2209" s="6"/>
      <c r="B2209" s="6"/>
      <c r="C2209" s="6"/>
      <c r="D2209" s="6"/>
      <c r="E2209" s="6"/>
      <c r="F2209" s="7"/>
    </row>
    <row r="2210" spans="1:6" x14ac:dyDescent="0.3">
      <c r="A2210" s="8"/>
      <c r="B2210" s="8"/>
      <c r="C2210" s="8"/>
      <c r="D2210" s="8"/>
      <c r="E2210" s="8"/>
      <c r="F2210" s="7"/>
    </row>
    <row r="2211" spans="1:6" x14ac:dyDescent="0.3">
      <c r="A2211" s="6"/>
      <c r="B2211" s="6"/>
      <c r="C2211" s="6"/>
      <c r="D2211" s="6"/>
      <c r="E2211" s="6"/>
      <c r="F2211" s="7"/>
    </row>
    <row r="2212" spans="1:6" x14ac:dyDescent="0.3">
      <c r="A2212" s="8"/>
      <c r="B2212" s="8"/>
      <c r="C2212" s="8"/>
      <c r="D2212" s="8"/>
      <c r="E2212" s="8"/>
      <c r="F2212" s="7"/>
    </row>
    <row r="2213" spans="1:6" x14ac:dyDescent="0.3">
      <c r="A2213" s="6"/>
      <c r="B2213" s="6"/>
      <c r="C2213" s="6"/>
      <c r="D2213" s="6"/>
      <c r="E2213" s="6"/>
      <c r="F2213" s="7"/>
    </row>
    <row r="2214" spans="1:6" x14ac:dyDescent="0.3">
      <c r="A2214" s="8"/>
      <c r="B2214" s="8"/>
      <c r="C2214" s="8"/>
      <c r="D2214" s="8"/>
      <c r="E2214" s="8"/>
      <c r="F2214" s="7"/>
    </row>
    <row r="2215" spans="1:6" x14ac:dyDescent="0.3">
      <c r="A2215" s="6"/>
      <c r="B2215" s="6"/>
      <c r="C2215" s="6"/>
      <c r="D2215" s="6"/>
      <c r="E2215" s="6"/>
      <c r="F2215" s="7"/>
    </row>
    <row r="2216" spans="1:6" x14ac:dyDescent="0.3">
      <c r="A2216" s="8"/>
      <c r="B2216" s="8"/>
      <c r="C2216" s="8"/>
      <c r="D2216" s="8"/>
      <c r="E2216" s="8"/>
      <c r="F2216" s="7"/>
    </row>
    <row r="2217" spans="1:6" x14ac:dyDescent="0.3">
      <c r="A2217" s="6"/>
      <c r="B2217" s="6"/>
      <c r="C2217" s="6"/>
      <c r="D2217" s="6"/>
      <c r="E2217" s="6"/>
      <c r="F2217" s="7"/>
    </row>
    <row r="2218" spans="1:6" x14ac:dyDescent="0.3">
      <c r="A2218" s="8"/>
      <c r="B2218" s="8"/>
      <c r="C2218" s="8"/>
      <c r="D2218" s="8"/>
      <c r="E2218" s="8"/>
      <c r="F2218" s="7"/>
    </row>
    <row r="2219" spans="1:6" x14ac:dyDescent="0.3">
      <c r="A2219" s="6"/>
      <c r="B2219" s="6"/>
      <c r="C2219" s="6"/>
      <c r="D2219" s="6"/>
      <c r="E2219" s="6"/>
      <c r="F2219" s="7"/>
    </row>
    <row r="2220" spans="1:6" x14ac:dyDescent="0.3">
      <c r="A2220" s="8"/>
      <c r="B2220" s="8"/>
      <c r="C2220" s="8"/>
      <c r="D2220" s="8"/>
      <c r="E2220" s="8"/>
      <c r="F2220" s="7"/>
    </row>
    <row r="2221" spans="1:6" x14ac:dyDescent="0.3">
      <c r="A2221" s="6"/>
      <c r="B2221" s="6"/>
      <c r="C2221" s="6"/>
      <c r="D2221" s="6"/>
      <c r="E2221" s="6"/>
      <c r="F2221" s="7"/>
    </row>
    <row r="2222" spans="1:6" x14ac:dyDescent="0.3">
      <c r="A2222" s="8"/>
      <c r="B2222" s="8"/>
      <c r="C2222" s="8"/>
      <c r="D2222" s="8"/>
      <c r="E2222" s="8"/>
      <c r="F2222" s="7"/>
    </row>
    <row r="2223" spans="1:6" x14ac:dyDescent="0.3">
      <c r="A2223" s="6"/>
      <c r="B2223" s="6"/>
      <c r="C2223" s="6"/>
      <c r="D2223" s="6"/>
      <c r="E2223" s="6"/>
      <c r="F2223" s="7"/>
    </row>
    <row r="2224" spans="1:6" x14ac:dyDescent="0.3">
      <c r="A2224" s="8"/>
      <c r="B2224" s="8"/>
      <c r="C2224" s="8"/>
      <c r="D2224" s="8"/>
      <c r="E2224" s="8"/>
      <c r="F2224" s="7"/>
    </row>
    <row r="2225" spans="1:6" x14ac:dyDescent="0.3">
      <c r="A2225" s="6"/>
      <c r="B2225" s="6"/>
      <c r="C2225" s="6"/>
      <c r="D2225" s="6"/>
      <c r="E2225" s="6"/>
      <c r="F2225" s="7"/>
    </row>
    <row r="2226" spans="1:6" x14ac:dyDescent="0.3">
      <c r="A2226" s="8"/>
      <c r="B2226" s="8"/>
      <c r="C2226" s="8"/>
      <c r="D2226" s="8"/>
      <c r="E2226" s="8"/>
      <c r="F2226" s="7"/>
    </row>
    <row r="2227" spans="1:6" x14ac:dyDescent="0.3">
      <c r="A2227" s="6"/>
      <c r="B2227" s="6"/>
      <c r="C2227" s="6"/>
      <c r="D2227" s="6"/>
      <c r="E2227" s="6"/>
      <c r="F2227" s="7"/>
    </row>
    <row r="2228" spans="1:6" x14ac:dyDescent="0.3">
      <c r="A2228" s="8"/>
      <c r="B2228" s="8"/>
      <c r="C2228" s="8"/>
      <c r="D2228" s="8"/>
      <c r="E2228" s="8"/>
      <c r="F2228" s="7"/>
    </row>
    <row r="2229" spans="1:6" x14ac:dyDescent="0.3">
      <c r="A2229" s="6"/>
      <c r="B2229" s="6"/>
      <c r="C2229" s="6"/>
      <c r="D2229" s="6"/>
      <c r="E2229" s="6"/>
      <c r="F2229" s="7"/>
    </row>
    <row r="2230" spans="1:6" x14ac:dyDescent="0.3">
      <c r="A2230" s="8"/>
      <c r="B2230" s="8"/>
      <c r="C2230" s="8"/>
      <c r="D2230" s="8"/>
      <c r="E2230" s="8"/>
      <c r="F2230" s="7"/>
    </row>
    <row r="2231" spans="1:6" x14ac:dyDescent="0.3">
      <c r="A2231" s="6"/>
      <c r="B2231" s="6"/>
      <c r="C2231" s="6"/>
      <c r="D2231" s="6"/>
      <c r="E2231" s="6"/>
      <c r="F2231" s="7"/>
    </row>
    <row r="2232" spans="1:6" x14ac:dyDescent="0.3">
      <c r="A2232" s="8"/>
      <c r="B2232" s="8"/>
      <c r="C2232" s="8"/>
      <c r="D2232" s="8"/>
      <c r="E2232" s="8"/>
      <c r="F2232" s="7"/>
    </row>
    <row r="2233" spans="1:6" x14ac:dyDescent="0.3">
      <c r="A2233" s="6"/>
      <c r="B2233" s="6"/>
      <c r="C2233" s="6"/>
      <c r="D2233" s="6"/>
      <c r="E2233" s="6"/>
      <c r="F2233" s="7"/>
    </row>
    <row r="2234" spans="1:6" x14ac:dyDescent="0.3">
      <c r="A2234" s="8"/>
      <c r="B2234" s="8"/>
      <c r="C2234" s="8"/>
      <c r="D2234" s="8"/>
      <c r="E2234" s="8"/>
      <c r="F2234" s="7"/>
    </row>
    <row r="2235" spans="1:6" x14ac:dyDescent="0.3">
      <c r="A2235" s="6"/>
      <c r="B2235" s="6"/>
      <c r="C2235" s="6"/>
      <c r="D2235" s="6"/>
      <c r="E2235" s="6"/>
      <c r="F2235" s="7"/>
    </row>
    <row r="2236" spans="1:6" x14ac:dyDescent="0.3">
      <c r="A2236" s="8"/>
      <c r="B2236" s="8"/>
      <c r="C2236" s="8"/>
      <c r="D2236" s="8"/>
      <c r="E2236" s="8"/>
      <c r="F2236" s="7"/>
    </row>
    <row r="2237" spans="1:6" x14ac:dyDescent="0.3">
      <c r="A2237" s="6"/>
      <c r="B2237" s="6"/>
      <c r="C2237" s="6"/>
      <c r="D2237" s="6"/>
      <c r="E2237" s="6"/>
      <c r="F2237" s="7"/>
    </row>
    <row r="2238" spans="1:6" x14ac:dyDescent="0.3">
      <c r="A2238" s="8"/>
      <c r="B2238" s="8"/>
      <c r="C2238" s="8"/>
      <c r="D2238" s="8"/>
      <c r="E2238" s="8"/>
      <c r="F2238" s="7"/>
    </row>
    <row r="2239" spans="1:6" x14ac:dyDescent="0.3">
      <c r="A2239" s="6"/>
      <c r="B2239" s="6"/>
      <c r="C2239" s="6"/>
      <c r="D2239" s="6"/>
      <c r="E2239" s="6"/>
      <c r="F2239" s="7"/>
    </row>
    <row r="2240" spans="1:6" x14ac:dyDescent="0.3">
      <c r="A2240" s="8"/>
      <c r="B2240" s="8"/>
      <c r="C2240" s="8"/>
      <c r="D2240" s="8"/>
      <c r="E2240" s="8"/>
      <c r="F2240" s="7"/>
    </row>
    <row r="2241" spans="1:6" x14ac:dyDescent="0.3">
      <c r="A2241" s="6"/>
      <c r="B2241" s="6"/>
      <c r="C2241" s="6"/>
      <c r="D2241" s="6"/>
      <c r="E2241" s="6"/>
      <c r="F2241" s="7"/>
    </row>
    <row r="2242" spans="1:6" x14ac:dyDescent="0.3">
      <c r="A2242" s="8"/>
      <c r="B2242" s="8"/>
      <c r="C2242" s="8"/>
      <c r="D2242" s="8"/>
      <c r="E2242" s="8"/>
      <c r="F2242" s="7"/>
    </row>
    <row r="2243" spans="1:6" x14ac:dyDescent="0.3">
      <c r="A2243" s="6"/>
      <c r="B2243" s="6"/>
      <c r="C2243" s="6"/>
      <c r="D2243" s="6"/>
      <c r="E2243" s="6"/>
      <c r="F2243" s="7"/>
    </row>
    <row r="2244" spans="1:6" x14ac:dyDescent="0.3">
      <c r="A2244" s="8"/>
      <c r="B2244" s="8"/>
      <c r="C2244" s="8"/>
      <c r="D2244" s="8"/>
      <c r="E2244" s="8"/>
      <c r="F2244" s="7"/>
    </row>
    <row r="2245" spans="1:6" x14ac:dyDescent="0.3">
      <c r="A2245" s="6"/>
      <c r="B2245" s="6"/>
      <c r="C2245" s="6"/>
      <c r="D2245" s="6"/>
      <c r="E2245" s="6"/>
      <c r="F2245" s="7"/>
    </row>
    <row r="2246" spans="1:6" x14ac:dyDescent="0.3">
      <c r="A2246" s="8"/>
      <c r="B2246" s="8"/>
      <c r="C2246" s="8"/>
      <c r="D2246" s="8"/>
      <c r="E2246" s="8"/>
      <c r="F2246" s="7"/>
    </row>
    <row r="2247" spans="1:6" x14ac:dyDescent="0.3">
      <c r="A2247" s="6"/>
      <c r="B2247" s="6"/>
      <c r="C2247" s="6"/>
      <c r="D2247" s="6"/>
      <c r="E2247" s="6"/>
      <c r="F2247" s="7"/>
    </row>
    <row r="2248" spans="1:6" x14ac:dyDescent="0.3">
      <c r="A2248" s="8"/>
      <c r="B2248" s="8"/>
      <c r="C2248" s="8"/>
      <c r="D2248" s="8"/>
      <c r="E2248" s="8"/>
      <c r="F2248" s="7"/>
    </row>
    <row r="2249" spans="1:6" x14ac:dyDescent="0.3">
      <c r="A2249" s="6"/>
      <c r="B2249" s="6"/>
      <c r="C2249" s="6"/>
      <c r="D2249" s="6"/>
      <c r="E2249" s="6"/>
      <c r="F2249" s="7"/>
    </row>
    <row r="2250" spans="1:6" x14ac:dyDescent="0.3">
      <c r="A2250" s="8"/>
      <c r="B2250" s="8"/>
      <c r="C2250" s="8"/>
      <c r="D2250" s="8"/>
      <c r="E2250" s="8"/>
      <c r="F2250" s="7"/>
    </row>
    <row r="2251" spans="1:6" x14ac:dyDescent="0.3">
      <c r="A2251" s="6"/>
      <c r="B2251" s="6"/>
      <c r="C2251" s="6"/>
      <c r="D2251" s="6"/>
      <c r="E2251" s="6"/>
      <c r="F2251" s="7"/>
    </row>
    <row r="2252" spans="1:6" x14ac:dyDescent="0.3">
      <c r="A2252" s="8"/>
      <c r="B2252" s="8"/>
      <c r="C2252" s="8"/>
      <c r="D2252" s="8"/>
      <c r="E2252" s="8"/>
      <c r="F2252" s="7"/>
    </row>
    <row r="2253" spans="1:6" x14ac:dyDescent="0.3">
      <c r="A2253" s="6"/>
      <c r="B2253" s="6"/>
      <c r="C2253" s="6"/>
      <c r="D2253" s="6"/>
      <c r="E2253" s="6"/>
      <c r="F2253" s="7"/>
    </row>
    <row r="2254" spans="1:6" x14ac:dyDescent="0.3">
      <c r="A2254" s="8"/>
      <c r="B2254" s="8"/>
      <c r="C2254" s="8"/>
      <c r="D2254" s="8"/>
      <c r="E2254" s="8"/>
      <c r="F2254" s="7"/>
    </row>
    <row r="2255" spans="1:6" x14ac:dyDescent="0.3">
      <c r="A2255" s="6"/>
      <c r="B2255" s="6"/>
      <c r="C2255" s="6"/>
      <c r="D2255" s="6"/>
      <c r="E2255" s="6"/>
      <c r="F2255" s="7"/>
    </row>
    <row r="2256" spans="1:6" x14ac:dyDescent="0.3">
      <c r="A2256" s="8"/>
      <c r="B2256" s="8"/>
      <c r="C2256" s="8"/>
      <c r="D2256" s="8"/>
      <c r="E2256" s="8"/>
      <c r="F2256" s="7"/>
    </row>
    <row r="2257" spans="1:6" x14ac:dyDescent="0.3">
      <c r="A2257" s="6"/>
      <c r="B2257" s="6"/>
      <c r="C2257" s="6"/>
      <c r="D2257" s="6"/>
      <c r="E2257" s="6"/>
      <c r="F2257" s="7"/>
    </row>
    <row r="2258" spans="1:6" x14ac:dyDescent="0.3">
      <c r="A2258" s="8"/>
      <c r="B2258" s="8"/>
      <c r="C2258" s="8"/>
      <c r="D2258" s="8"/>
      <c r="E2258" s="8"/>
      <c r="F2258" s="7"/>
    </row>
    <row r="2259" spans="1:6" x14ac:dyDescent="0.3">
      <c r="A2259" s="6"/>
      <c r="B2259" s="6"/>
      <c r="C2259" s="6"/>
      <c r="D2259" s="6"/>
      <c r="E2259" s="6"/>
      <c r="F2259" s="7"/>
    </row>
    <row r="2260" spans="1:6" x14ac:dyDescent="0.3">
      <c r="A2260" s="8"/>
      <c r="B2260" s="8"/>
      <c r="C2260" s="8"/>
      <c r="D2260" s="8"/>
      <c r="E2260" s="8"/>
      <c r="F2260" s="7"/>
    </row>
    <row r="2261" spans="1:6" x14ac:dyDescent="0.3">
      <c r="A2261" s="6"/>
      <c r="B2261" s="6"/>
      <c r="C2261" s="6"/>
      <c r="D2261" s="6"/>
      <c r="E2261" s="6"/>
      <c r="F2261" s="7"/>
    </row>
    <row r="2262" spans="1:6" x14ac:dyDescent="0.3">
      <c r="A2262" s="8"/>
      <c r="B2262" s="8"/>
      <c r="C2262" s="8"/>
      <c r="D2262" s="8"/>
      <c r="E2262" s="8"/>
      <c r="F2262" s="7"/>
    </row>
    <row r="2263" spans="1:6" x14ac:dyDescent="0.3">
      <c r="A2263" s="6"/>
      <c r="B2263" s="6"/>
      <c r="C2263" s="6"/>
      <c r="D2263" s="6"/>
      <c r="E2263" s="6"/>
      <c r="F2263" s="7"/>
    </row>
    <row r="2264" spans="1:6" x14ac:dyDescent="0.3">
      <c r="A2264" s="8"/>
      <c r="B2264" s="8"/>
      <c r="C2264" s="8"/>
      <c r="D2264" s="8"/>
      <c r="E2264" s="8"/>
      <c r="F2264" s="7"/>
    </row>
    <row r="2265" spans="1:6" x14ac:dyDescent="0.3">
      <c r="A2265" s="6"/>
      <c r="B2265" s="6"/>
      <c r="C2265" s="6"/>
      <c r="D2265" s="6"/>
      <c r="E2265" s="6"/>
      <c r="F2265" s="7"/>
    </row>
    <row r="2266" spans="1:6" x14ac:dyDescent="0.3">
      <c r="A2266" s="8"/>
      <c r="B2266" s="8"/>
      <c r="C2266" s="8"/>
      <c r="D2266" s="8"/>
      <c r="E2266" s="8"/>
      <c r="F2266" s="7"/>
    </row>
    <row r="2267" spans="1:6" x14ac:dyDescent="0.3">
      <c r="A2267" s="6"/>
      <c r="B2267" s="6"/>
      <c r="C2267" s="6"/>
      <c r="D2267" s="6"/>
      <c r="E2267" s="6"/>
      <c r="F2267" s="7"/>
    </row>
    <row r="2268" spans="1:6" x14ac:dyDescent="0.3">
      <c r="A2268" s="8"/>
      <c r="B2268" s="8"/>
      <c r="C2268" s="8"/>
      <c r="D2268" s="8"/>
      <c r="E2268" s="8"/>
      <c r="F2268" s="7"/>
    </row>
    <row r="2269" spans="1:6" x14ac:dyDescent="0.3">
      <c r="A2269" s="6"/>
      <c r="B2269" s="6"/>
      <c r="C2269" s="6"/>
      <c r="D2269" s="6"/>
      <c r="E2269" s="6"/>
      <c r="F2269" s="7"/>
    </row>
    <row r="2270" spans="1:6" x14ac:dyDescent="0.3">
      <c r="A2270" s="8"/>
      <c r="B2270" s="8"/>
      <c r="C2270" s="8"/>
      <c r="D2270" s="8"/>
      <c r="E2270" s="8"/>
      <c r="F2270" s="7"/>
    </row>
    <row r="2271" spans="1:6" x14ac:dyDescent="0.3">
      <c r="A2271" s="6"/>
      <c r="B2271" s="6"/>
      <c r="C2271" s="6"/>
      <c r="D2271" s="6"/>
      <c r="E2271" s="6"/>
      <c r="F2271" s="7"/>
    </row>
    <row r="2272" spans="1:6" x14ac:dyDescent="0.3">
      <c r="A2272" s="8"/>
      <c r="B2272" s="8"/>
      <c r="C2272" s="8"/>
      <c r="D2272" s="8"/>
      <c r="E2272" s="8"/>
      <c r="F2272" s="7"/>
    </row>
    <row r="2273" spans="1:6" x14ac:dyDescent="0.3">
      <c r="A2273" s="6"/>
      <c r="B2273" s="6"/>
      <c r="C2273" s="6"/>
      <c r="D2273" s="6"/>
      <c r="E2273" s="6"/>
      <c r="F2273" s="7"/>
    </row>
    <row r="2274" spans="1:6" x14ac:dyDescent="0.3">
      <c r="A2274" s="8"/>
      <c r="B2274" s="8"/>
      <c r="C2274" s="8"/>
      <c r="D2274" s="8"/>
      <c r="E2274" s="8"/>
      <c r="F2274" s="7"/>
    </row>
    <row r="2275" spans="1:6" x14ac:dyDescent="0.3">
      <c r="A2275" s="6"/>
      <c r="B2275" s="6"/>
      <c r="C2275" s="6"/>
      <c r="D2275" s="6"/>
      <c r="E2275" s="6"/>
      <c r="F2275" s="7"/>
    </row>
    <row r="2276" spans="1:6" x14ac:dyDescent="0.3">
      <c r="A2276" s="8"/>
      <c r="B2276" s="8"/>
      <c r="C2276" s="8"/>
      <c r="D2276" s="8"/>
      <c r="E2276" s="8"/>
      <c r="F2276" s="7"/>
    </row>
    <row r="2277" spans="1:6" x14ac:dyDescent="0.3">
      <c r="A2277" s="6"/>
      <c r="B2277" s="6"/>
      <c r="C2277" s="6"/>
      <c r="D2277" s="6"/>
      <c r="E2277" s="6"/>
      <c r="F2277" s="7"/>
    </row>
    <row r="2278" spans="1:6" x14ac:dyDescent="0.3">
      <c r="A2278" s="8"/>
      <c r="B2278" s="8"/>
      <c r="C2278" s="8"/>
      <c r="D2278" s="8"/>
      <c r="E2278" s="8"/>
      <c r="F2278" s="7"/>
    </row>
    <row r="2279" spans="1:6" x14ac:dyDescent="0.3">
      <c r="A2279" s="6"/>
      <c r="B2279" s="6"/>
      <c r="C2279" s="6"/>
      <c r="D2279" s="6"/>
      <c r="E2279" s="6"/>
      <c r="F2279" s="7"/>
    </row>
    <row r="2280" spans="1:6" x14ac:dyDescent="0.3">
      <c r="A2280" s="8"/>
      <c r="B2280" s="8"/>
      <c r="C2280" s="8"/>
      <c r="D2280" s="8"/>
      <c r="E2280" s="8"/>
      <c r="F2280" s="7"/>
    </row>
    <row r="2281" spans="1:6" x14ac:dyDescent="0.3">
      <c r="A2281" s="6"/>
      <c r="B2281" s="6"/>
      <c r="C2281" s="6"/>
      <c r="D2281" s="6"/>
      <c r="E2281" s="6"/>
      <c r="F2281" s="7"/>
    </row>
    <row r="2282" spans="1:6" x14ac:dyDescent="0.3">
      <c r="A2282" s="8"/>
      <c r="B2282" s="8"/>
      <c r="C2282" s="8"/>
      <c r="D2282" s="8"/>
      <c r="E2282" s="8"/>
      <c r="F2282" s="7"/>
    </row>
    <row r="2283" spans="1:6" x14ac:dyDescent="0.3">
      <c r="A2283" s="6"/>
      <c r="B2283" s="6"/>
      <c r="C2283" s="6"/>
      <c r="D2283" s="6"/>
      <c r="E2283" s="6"/>
      <c r="F2283" s="7"/>
    </row>
    <row r="2284" spans="1:6" x14ac:dyDescent="0.3">
      <c r="A2284" s="8"/>
      <c r="B2284" s="8"/>
      <c r="C2284" s="8"/>
      <c r="D2284" s="8"/>
      <c r="E2284" s="8"/>
      <c r="F2284" s="7"/>
    </row>
    <row r="2285" spans="1:6" x14ac:dyDescent="0.3">
      <c r="A2285" s="6"/>
      <c r="B2285" s="6"/>
      <c r="C2285" s="6"/>
      <c r="D2285" s="6"/>
      <c r="E2285" s="6"/>
      <c r="F2285" s="7"/>
    </row>
    <row r="2286" spans="1:6" x14ac:dyDescent="0.3">
      <c r="A2286" s="8"/>
      <c r="B2286" s="8"/>
      <c r="C2286" s="8"/>
      <c r="D2286" s="8"/>
      <c r="E2286" s="8"/>
      <c r="F2286" s="7"/>
    </row>
    <row r="2287" spans="1:6" x14ac:dyDescent="0.3">
      <c r="A2287" s="6"/>
      <c r="B2287" s="6"/>
      <c r="C2287" s="6"/>
      <c r="D2287" s="6"/>
      <c r="E2287" s="6"/>
      <c r="F2287" s="7"/>
    </row>
    <row r="2288" spans="1:6" x14ac:dyDescent="0.3">
      <c r="A2288" s="8"/>
      <c r="B2288" s="8"/>
      <c r="C2288" s="8"/>
      <c r="D2288" s="8"/>
      <c r="E2288" s="8"/>
      <c r="F2288" s="7"/>
    </row>
    <row r="2289" spans="1:6" x14ac:dyDescent="0.3">
      <c r="A2289" s="6"/>
      <c r="B2289" s="6"/>
      <c r="C2289" s="6"/>
      <c r="D2289" s="6"/>
      <c r="E2289" s="6"/>
      <c r="F2289" s="7"/>
    </row>
    <row r="2290" spans="1:6" x14ac:dyDescent="0.3">
      <c r="A2290" s="8"/>
      <c r="B2290" s="8"/>
      <c r="C2290" s="8"/>
      <c r="D2290" s="8"/>
      <c r="E2290" s="8"/>
      <c r="F2290" s="7"/>
    </row>
    <row r="2291" spans="1:6" x14ac:dyDescent="0.3">
      <c r="A2291" s="6"/>
      <c r="B2291" s="6"/>
      <c r="C2291" s="6"/>
      <c r="D2291" s="6"/>
      <c r="E2291" s="6"/>
      <c r="F2291" s="7"/>
    </row>
    <row r="2292" spans="1:6" x14ac:dyDescent="0.3">
      <c r="A2292" s="8"/>
      <c r="B2292" s="8"/>
      <c r="C2292" s="8"/>
      <c r="D2292" s="8"/>
      <c r="E2292" s="8"/>
      <c r="F2292" s="7"/>
    </row>
    <row r="2293" spans="1:6" x14ac:dyDescent="0.3">
      <c r="A2293" s="6"/>
      <c r="B2293" s="6"/>
      <c r="C2293" s="6"/>
      <c r="D2293" s="6"/>
      <c r="E2293" s="6"/>
      <c r="F2293" s="7"/>
    </row>
    <row r="2294" spans="1:6" x14ac:dyDescent="0.3">
      <c r="A2294" s="8"/>
      <c r="B2294" s="8"/>
      <c r="C2294" s="8"/>
      <c r="D2294" s="8"/>
      <c r="E2294" s="8"/>
      <c r="F2294" s="7"/>
    </row>
    <row r="2295" spans="1:6" x14ac:dyDescent="0.3">
      <c r="A2295" s="6"/>
      <c r="B2295" s="6"/>
      <c r="C2295" s="6"/>
      <c r="D2295" s="6"/>
      <c r="E2295" s="6"/>
      <c r="F2295" s="7"/>
    </row>
    <row r="2296" spans="1:6" x14ac:dyDescent="0.3">
      <c r="A2296" s="8"/>
      <c r="B2296" s="8"/>
      <c r="C2296" s="8"/>
      <c r="D2296" s="8"/>
      <c r="E2296" s="8"/>
      <c r="F2296" s="7"/>
    </row>
    <row r="2297" spans="1:6" x14ac:dyDescent="0.3">
      <c r="A2297" s="6"/>
      <c r="B2297" s="6"/>
      <c r="C2297" s="6"/>
      <c r="D2297" s="6"/>
      <c r="E2297" s="6"/>
      <c r="F2297" s="7"/>
    </row>
    <row r="2298" spans="1:6" x14ac:dyDescent="0.3">
      <c r="A2298" s="8"/>
      <c r="B2298" s="8"/>
      <c r="C2298" s="8"/>
      <c r="D2298" s="8"/>
      <c r="E2298" s="8"/>
      <c r="F2298" s="7"/>
    </row>
    <row r="2299" spans="1:6" x14ac:dyDescent="0.3">
      <c r="A2299" s="6"/>
      <c r="B2299" s="6"/>
      <c r="C2299" s="6"/>
      <c r="D2299" s="6"/>
      <c r="E2299" s="6"/>
      <c r="F2299" s="7"/>
    </row>
    <row r="2300" spans="1:6" x14ac:dyDescent="0.3">
      <c r="A2300" s="8"/>
      <c r="B2300" s="8"/>
      <c r="C2300" s="8"/>
      <c r="D2300" s="8"/>
      <c r="E2300" s="8"/>
      <c r="F2300" s="7"/>
    </row>
    <row r="2301" spans="1:6" x14ac:dyDescent="0.3">
      <c r="A2301" s="6"/>
      <c r="B2301" s="6"/>
      <c r="C2301" s="6"/>
      <c r="D2301" s="6"/>
      <c r="E2301" s="6"/>
      <c r="F2301" s="7"/>
    </row>
    <row r="2302" spans="1:6" x14ac:dyDescent="0.3">
      <c r="A2302" s="8"/>
      <c r="B2302" s="8"/>
      <c r="C2302" s="8"/>
      <c r="D2302" s="8"/>
      <c r="E2302" s="8"/>
      <c r="F2302" s="7"/>
    </row>
    <row r="2303" spans="1:6" x14ac:dyDescent="0.3">
      <c r="A2303" s="6"/>
      <c r="B2303" s="6"/>
      <c r="C2303" s="6"/>
      <c r="D2303" s="6"/>
      <c r="E2303" s="6"/>
      <c r="F2303" s="7"/>
    </row>
    <row r="2304" spans="1:6" x14ac:dyDescent="0.3">
      <c r="A2304" s="8"/>
      <c r="B2304" s="8"/>
      <c r="C2304" s="8"/>
      <c r="D2304" s="8"/>
      <c r="E2304" s="8"/>
      <c r="F2304" s="7"/>
    </row>
    <row r="2305" spans="1:6" x14ac:dyDescent="0.3">
      <c r="A2305" s="6"/>
      <c r="B2305" s="6"/>
      <c r="C2305" s="6"/>
      <c r="D2305" s="6"/>
      <c r="E2305" s="6"/>
      <c r="F2305" s="7"/>
    </row>
    <row r="2306" spans="1:6" x14ac:dyDescent="0.3">
      <c r="A2306" s="8"/>
      <c r="B2306" s="8"/>
      <c r="C2306" s="8"/>
      <c r="D2306" s="8"/>
      <c r="E2306" s="8"/>
      <c r="F2306" s="7"/>
    </row>
    <row r="2307" spans="1:6" x14ac:dyDescent="0.3">
      <c r="A2307" s="6"/>
      <c r="B2307" s="6"/>
      <c r="C2307" s="6"/>
      <c r="D2307" s="6"/>
      <c r="E2307" s="6"/>
      <c r="F2307" s="7"/>
    </row>
    <row r="2308" spans="1:6" x14ac:dyDescent="0.3">
      <c r="A2308" s="8"/>
      <c r="B2308" s="8"/>
      <c r="C2308" s="8"/>
      <c r="D2308" s="8"/>
      <c r="E2308" s="8"/>
      <c r="F2308" s="7"/>
    </row>
    <row r="2309" spans="1:6" x14ac:dyDescent="0.3">
      <c r="A2309" s="6"/>
      <c r="B2309" s="6"/>
      <c r="C2309" s="6"/>
      <c r="D2309" s="6"/>
      <c r="E2309" s="6"/>
      <c r="F2309" s="7"/>
    </row>
    <row r="2310" spans="1:6" x14ac:dyDescent="0.3">
      <c r="A2310" s="8"/>
      <c r="B2310" s="8"/>
      <c r="C2310" s="8"/>
      <c r="D2310" s="8"/>
      <c r="E2310" s="8"/>
      <c r="F2310" s="7"/>
    </row>
    <row r="2311" spans="1:6" x14ac:dyDescent="0.3">
      <c r="A2311" s="6"/>
      <c r="B2311" s="6"/>
      <c r="C2311" s="6"/>
      <c r="D2311" s="6"/>
      <c r="E2311" s="6"/>
      <c r="F2311" s="7"/>
    </row>
    <row r="2312" spans="1:6" x14ac:dyDescent="0.3">
      <c r="A2312" s="8"/>
      <c r="B2312" s="8"/>
      <c r="C2312" s="8"/>
      <c r="D2312" s="8"/>
      <c r="E2312" s="8"/>
      <c r="F2312" s="7"/>
    </row>
    <row r="2313" spans="1:6" x14ac:dyDescent="0.3">
      <c r="A2313" s="6"/>
      <c r="B2313" s="6"/>
      <c r="C2313" s="6"/>
      <c r="D2313" s="6"/>
      <c r="E2313" s="6"/>
      <c r="F2313" s="7"/>
    </row>
    <row r="2314" spans="1:6" x14ac:dyDescent="0.3">
      <c r="A2314" s="8"/>
      <c r="B2314" s="8"/>
      <c r="C2314" s="8"/>
      <c r="D2314" s="8"/>
      <c r="E2314" s="8"/>
      <c r="F2314" s="7"/>
    </row>
    <row r="2315" spans="1:6" x14ac:dyDescent="0.3">
      <c r="A2315" s="6"/>
      <c r="B2315" s="6"/>
      <c r="C2315" s="6"/>
      <c r="D2315" s="6"/>
      <c r="E2315" s="6"/>
      <c r="F2315" s="7"/>
    </row>
    <row r="2316" spans="1:6" x14ac:dyDescent="0.3">
      <c r="A2316" s="8"/>
      <c r="B2316" s="8"/>
      <c r="C2316" s="8"/>
      <c r="D2316" s="8"/>
      <c r="E2316" s="8"/>
      <c r="F2316" s="7"/>
    </row>
    <row r="2317" spans="1:6" x14ac:dyDescent="0.3">
      <c r="A2317" s="6"/>
      <c r="B2317" s="6"/>
      <c r="C2317" s="6"/>
      <c r="D2317" s="6"/>
      <c r="E2317" s="6"/>
      <c r="F2317" s="7"/>
    </row>
    <row r="2318" spans="1:6" x14ac:dyDescent="0.3">
      <c r="A2318" s="8"/>
      <c r="B2318" s="8"/>
      <c r="C2318" s="8"/>
      <c r="D2318" s="8"/>
      <c r="E2318" s="8"/>
      <c r="F2318" s="7"/>
    </row>
    <row r="2319" spans="1:6" x14ac:dyDescent="0.3">
      <c r="A2319" s="6"/>
      <c r="B2319" s="6"/>
      <c r="C2319" s="6"/>
      <c r="D2319" s="6"/>
      <c r="E2319" s="6"/>
      <c r="F2319" s="7"/>
    </row>
    <row r="2320" spans="1:6" x14ac:dyDescent="0.3">
      <c r="A2320" s="8"/>
      <c r="B2320" s="8"/>
      <c r="C2320" s="8"/>
      <c r="D2320" s="8"/>
      <c r="E2320" s="8"/>
      <c r="F2320" s="7"/>
    </row>
    <row r="2321" spans="1:6" x14ac:dyDescent="0.3">
      <c r="A2321" s="6"/>
      <c r="B2321" s="6"/>
      <c r="C2321" s="6"/>
      <c r="D2321" s="6"/>
      <c r="E2321" s="6"/>
      <c r="F2321" s="7"/>
    </row>
    <row r="2322" spans="1:6" x14ac:dyDescent="0.3">
      <c r="A2322" s="8"/>
      <c r="B2322" s="8"/>
      <c r="C2322" s="8"/>
      <c r="D2322" s="8"/>
      <c r="E2322" s="8"/>
      <c r="F2322" s="7"/>
    </row>
    <row r="2323" spans="1:6" x14ac:dyDescent="0.3">
      <c r="A2323" s="6"/>
      <c r="B2323" s="6"/>
      <c r="C2323" s="6"/>
      <c r="D2323" s="6"/>
      <c r="E2323" s="6"/>
      <c r="F2323" s="7"/>
    </row>
    <row r="2324" spans="1:6" x14ac:dyDescent="0.3">
      <c r="A2324" s="8"/>
      <c r="B2324" s="8"/>
      <c r="C2324" s="8"/>
      <c r="D2324" s="8"/>
      <c r="E2324" s="8"/>
      <c r="F2324" s="7"/>
    </row>
    <row r="2325" spans="1:6" x14ac:dyDescent="0.3">
      <c r="A2325" s="6"/>
      <c r="B2325" s="6"/>
      <c r="C2325" s="6"/>
      <c r="D2325" s="6"/>
      <c r="E2325" s="6"/>
      <c r="F2325" s="7"/>
    </row>
    <row r="2326" spans="1:6" x14ac:dyDescent="0.3">
      <c r="A2326" s="8"/>
      <c r="B2326" s="8"/>
      <c r="C2326" s="8"/>
      <c r="D2326" s="8"/>
      <c r="E2326" s="8"/>
      <c r="F2326" s="7"/>
    </row>
    <row r="2327" spans="1:6" x14ac:dyDescent="0.3">
      <c r="A2327" s="6"/>
      <c r="B2327" s="6"/>
      <c r="C2327" s="6"/>
      <c r="D2327" s="6"/>
      <c r="E2327" s="6"/>
      <c r="F2327" s="7"/>
    </row>
    <row r="2328" spans="1:6" x14ac:dyDescent="0.3">
      <c r="A2328" s="8"/>
      <c r="B2328" s="8"/>
      <c r="C2328" s="8"/>
      <c r="D2328" s="8"/>
      <c r="E2328" s="8"/>
      <c r="F2328" s="7"/>
    </row>
    <row r="2329" spans="1:6" x14ac:dyDescent="0.3">
      <c r="A2329" s="6"/>
      <c r="B2329" s="6"/>
      <c r="C2329" s="6"/>
      <c r="D2329" s="6"/>
      <c r="E2329" s="6"/>
      <c r="F2329" s="7"/>
    </row>
    <row r="2330" spans="1:6" x14ac:dyDescent="0.3">
      <c r="A2330" s="8"/>
      <c r="B2330" s="8"/>
      <c r="C2330" s="8"/>
      <c r="D2330" s="8"/>
      <c r="E2330" s="8"/>
      <c r="F2330" s="7"/>
    </row>
    <row r="2331" spans="1:6" x14ac:dyDescent="0.3">
      <c r="A2331" s="6"/>
      <c r="B2331" s="6"/>
      <c r="C2331" s="6"/>
      <c r="D2331" s="6"/>
      <c r="E2331" s="6"/>
      <c r="F2331" s="7"/>
    </row>
    <row r="2332" spans="1:6" x14ac:dyDescent="0.3">
      <c r="A2332" s="8"/>
      <c r="B2332" s="8"/>
      <c r="C2332" s="8"/>
      <c r="D2332" s="8"/>
      <c r="E2332" s="8"/>
      <c r="F2332" s="7"/>
    </row>
    <row r="2333" spans="1:6" x14ac:dyDescent="0.3">
      <c r="A2333" s="6"/>
      <c r="B2333" s="6"/>
      <c r="C2333" s="6"/>
      <c r="D2333" s="6"/>
      <c r="E2333" s="6"/>
      <c r="F2333" s="7"/>
    </row>
    <row r="2334" spans="1:6" x14ac:dyDescent="0.3">
      <c r="A2334" s="8"/>
      <c r="B2334" s="8"/>
      <c r="C2334" s="8"/>
      <c r="D2334" s="8"/>
      <c r="E2334" s="8"/>
      <c r="F2334" s="7"/>
    </row>
    <row r="2335" spans="1:6" x14ac:dyDescent="0.3">
      <c r="A2335" s="6"/>
      <c r="B2335" s="6"/>
      <c r="C2335" s="6"/>
      <c r="D2335" s="6"/>
      <c r="E2335" s="6"/>
      <c r="F2335" s="7"/>
    </row>
    <row r="2336" spans="1:6" x14ac:dyDescent="0.3">
      <c r="A2336" s="8"/>
      <c r="B2336" s="8"/>
      <c r="C2336" s="8"/>
      <c r="D2336" s="8"/>
      <c r="E2336" s="8"/>
      <c r="F2336" s="7"/>
    </row>
    <row r="2337" spans="1:6" x14ac:dyDescent="0.3">
      <c r="A2337" s="6"/>
      <c r="B2337" s="6"/>
      <c r="C2337" s="6"/>
      <c r="D2337" s="6"/>
      <c r="E2337" s="6"/>
      <c r="F2337" s="7"/>
    </row>
    <row r="2338" spans="1:6" x14ac:dyDescent="0.3">
      <c r="A2338" s="8"/>
      <c r="B2338" s="8"/>
      <c r="C2338" s="8"/>
      <c r="D2338" s="8"/>
      <c r="E2338" s="8"/>
      <c r="F2338" s="7"/>
    </row>
    <row r="2339" spans="1:6" x14ac:dyDescent="0.3">
      <c r="A2339" s="6"/>
      <c r="B2339" s="6"/>
      <c r="C2339" s="6"/>
      <c r="D2339" s="6"/>
      <c r="E2339" s="6"/>
      <c r="F2339" s="7"/>
    </row>
    <row r="2340" spans="1:6" x14ac:dyDescent="0.3">
      <c r="A2340" s="8"/>
      <c r="B2340" s="8"/>
      <c r="C2340" s="8"/>
      <c r="D2340" s="8"/>
      <c r="E2340" s="8"/>
      <c r="F2340" s="7"/>
    </row>
    <row r="2341" spans="1:6" x14ac:dyDescent="0.3">
      <c r="A2341" s="6"/>
      <c r="B2341" s="6"/>
      <c r="C2341" s="6"/>
      <c r="D2341" s="6"/>
      <c r="E2341" s="6"/>
      <c r="F2341" s="7"/>
    </row>
    <row r="2342" spans="1:6" x14ac:dyDescent="0.3">
      <c r="A2342" s="8"/>
      <c r="B2342" s="8"/>
      <c r="C2342" s="8"/>
      <c r="D2342" s="8"/>
      <c r="E2342" s="8"/>
      <c r="F2342" s="7"/>
    </row>
    <row r="2343" spans="1:6" x14ac:dyDescent="0.3">
      <c r="A2343" s="6"/>
      <c r="B2343" s="6"/>
      <c r="C2343" s="6"/>
      <c r="D2343" s="6"/>
      <c r="E2343" s="6"/>
      <c r="F2343" s="7"/>
    </row>
    <row r="2344" spans="1:6" x14ac:dyDescent="0.3">
      <c r="A2344" s="8"/>
      <c r="B2344" s="8"/>
      <c r="C2344" s="8"/>
      <c r="D2344" s="8"/>
      <c r="E2344" s="8"/>
      <c r="F2344" s="7"/>
    </row>
    <row r="2345" spans="1:6" x14ac:dyDescent="0.3">
      <c r="A2345" s="6"/>
      <c r="B2345" s="6"/>
      <c r="C2345" s="6"/>
      <c r="D2345" s="6"/>
      <c r="E2345" s="6"/>
      <c r="F2345" s="7"/>
    </row>
    <row r="2346" spans="1:6" x14ac:dyDescent="0.3">
      <c r="A2346" s="8"/>
      <c r="B2346" s="8"/>
      <c r="C2346" s="8"/>
      <c r="D2346" s="8"/>
      <c r="E2346" s="8"/>
      <c r="F2346" s="7"/>
    </row>
    <row r="2347" spans="1:6" x14ac:dyDescent="0.3">
      <c r="A2347" s="6"/>
      <c r="B2347" s="6"/>
      <c r="C2347" s="6"/>
      <c r="D2347" s="6"/>
      <c r="E2347" s="6"/>
      <c r="F2347" s="7"/>
    </row>
    <row r="2348" spans="1:6" x14ac:dyDescent="0.3">
      <c r="A2348" s="8"/>
      <c r="B2348" s="8"/>
      <c r="C2348" s="8"/>
      <c r="D2348" s="8"/>
      <c r="E2348" s="8"/>
      <c r="F2348" s="7"/>
    </row>
    <row r="2349" spans="1:6" x14ac:dyDescent="0.3">
      <c r="A2349" s="6"/>
      <c r="B2349" s="6"/>
      <c r="C2349" s="6"/>
      <c r="D2349" s="6"/>
      <c r="E2349" s="6"/>
      <c r="F2349" s="7"/>
    </row>
    <row r="2350" spans="1:6" x14ac:dyDescent="0.3">
      <c r="A2350" s="8"/>
      <c r="B2350" s="8"/>
      <c r="C2350" s="8"/>
      <c r="D2350" s="8"/>
      <c r="E2350" s="8"/>
      <c r="F2350" s="7"/>
    </row>
    <row r="2351" spans="1:6" x14ac:dyDescent="0.3">
      <c r="A2351" s="6"/>
      <c r="B2351" s="6"/>
      <c r="C2351" s="6"/>
      <c r="D2351" s="6"/>
      <c r="E2351" s="6"/>
      <c r="F2351" s="7"/>
    </row>
    <row r="2352" spans="1:6" x14ac:dyDescent="0.3">
      <c r="A2352" s="8"/>
      <c r="B2352" s="8"/>
      <c r="C2352" s="8"/>
      <c r="D2352" s="8"/>
      <c r="E2352" s="8"/>
      <c r="F2352" s="7"/>
    </row>
    <row r="2353" spans="1:6" x14ac:dyDescent="0.3">
      <c r="A2353" s="6"/>
      <c r="B2353" s="6"/>
      <c r="C2353" s="6"/>
      <c r="D2353" s="6"/>
      <c r="E2353" s="6"/>
      <c r="F2353" s="7"/>
    </row>
    <row r="2354" spans="1:6" x14ac:dyDescent="0.3">
      <c r="A2354" s="8"/>
      <c r="B2354" s="8"/>
      <c r="C2354" s="8"/>
      <c r="D2354" s="8"/>
      <c r="E2354" s="8"/>
      <c r="F2354" s="7"/>
    </row>
    <row r="2355" spans="1:6" x14ac:dyDescent="0.3">
      <c r="A2355" s="6"/>
      <c r="B2355" s="6"/>
      <c r="C2355" s="6"/>
      <c r="D2355" s="6"/>
      <c r="E2355" s="6"/>
      <c r="F2355" s="7"/>
    </row>
    <row r="2356" spans="1:6" x14ac:dyDescent="0.3">
      <c r="A2356" s="8"/>
      <c r="B2356" s="8"/>
      <c r="C2356" s="8"/>
      <c r="D2356" s="8"/>
      <c r="E2356" s="8"/>
      <c r="F2356" s="7"/>
    </row>
    <row r="2357" spans="1:6" x14ac:dyDescent="0.3">
      <c r="A2357" s="6"/>
      <c r="B2357" s="6"/>
      <c r="C2357" s="6"/>
      <c r="D2357" s="6"/>
      <c r="E2357" s="6"/>
      <c r="F2357" s="7"/>
    </row>
    <row r="2358" spans="1:6" x14ac:dyDescent="0.3">
      <c r="A2358" s="8"/>
      <c r="B2358" s="8"/>
      <c r="C2358" s="8"/>
      <c r="D2358" s="8"/>
      <c r="E2358" s="8"/>
      <c r="F2358" s="7"/>
    </row>
    <row r="2359" spans="1:6" x14ac:dyDescent="0.3">
      <c r="A2359" s="6"/>
      <c r="B2359" s="6"/>
      <c r="C2359" s="6"/>
      <c r="D2359" s="6"/>
      <c r="E2359" s="6"/>
      <c r="F2359" s="7"/>
    </row>
    <row r="2360" spans="1:6" x14ac:dyDescent="0.3">
      <c r="A2360" s="8"/>
      <c r="B2360" s="8"/>
      <c r="C2360" s="8"/>
      <c r="D2360" s="8"/>
      <c r="E2360" s="8"/>
      <c r="F2360" s="7"/>
    </row>
    <row r="2361" spans="1:6" x14ac:dyDescent="0.3">
      <c r="A2361" s="6"/>
      <c r="B2361" s="6"/>
      <c r="C2361" s="6"/>
      <c r="D2361" s="6"/>
      <c r="E2361" s="6"/>
      <c r="F2361" s="7"/>
    </row>
    <row r="2362" spans="1:6" x14ac:dyDescent="0.3">
      <c r="A2362" s="8"/>
      <c r="B2362" s="8"/>
      <c r="C2362" s="8"/>
      <c r="D2362" s="8"/>
      <c r="E2362" s="8"/>
      <c r="F2362" s="7"/>
    </row>
    <row r="2363" spans="1:6" x14ac:dyDescent="0.3">
      <c r="A2363" s="6"/>
      <c r="B2363" s="6"/>
      <c r="C2363" s="6"/>
      <c r="D2363" s="6"/>
      <c r="E2363" s="6"/>
      <c r="F2363" s="7"/>
    </row>
    <row r="2364" spans="1:6" x14ac:dyDescent="0.3">
      <c r="A2364" s="8"/>
      <c r="B2364" s="8"/>
      <c r="C2364" s="8"/>
      <c r="D2364" s="8"/>
      <c r="E2364" s="8"/>
      <c r="F2364" s="7"/>
    </row>
    <row r="2365" spans="1:6" x14ac:dyDescent="0.3">
      <c r="A2365" s="6"/>
      <c r="B2365" s="6"/>
      <c r="C2365" s="6"/>
      <c r="D2365" s="6"/>
      <c r="E2365" s="6"/>
      <c r="F2365" s="7"/>
    </row>
    <row r="2366" spans="1:6" x14ac:dyDescent="0.3">
      <c r="A2366" s="8"/>
      <c r="B2366" s="8"/>
      <c r="C2366" s="8"/>
      <c r="D2366" s="8"/>
      <c r="E2366" s="8"/>
      <c r="F2366" s="7"/>
    </row>
    <row r="2367" spans="1:6" x14ac:dyDescent="0.3">
      <c r="A2367" s="6"/>
      <c r="B2367" s="6"/>
      <c r="C2367" s="6"/>
      <c r="D2367" s="6"/>
      <c r="E2367" s="6"/>
      <c r="F2367" s="7"/>
    </row>
    <row r="2368" spans="1:6" x14ac:dyDescent="0.3">
      <c r="A2368" s="8"/>
      <c r="B2368" s="8"/>
      <c r="C2368" s="8"/>
      <c r="D2368" s="8"/>
      <c r="E2368" s="8"/>
      <c r="F2368" s="7"/>
    </row>
    <row r="2369" spans="1:6" x14ac:dyDescent="0.3">
      <c r="A2369" s="6"/>
      <c r="B2369" s="6"/>
      <c r="C2369" s="6"/>
      <c r="D2369" s="6"/>
      <c r="E2369" s="6"/>
      <c r="F2369" s="7"/>
    </row>
    <row r="2370" spans="1:6" x14ac:dyDescent="0.3">
      <c r="A2370" s="8"/>
      <c r="B2370" s="8"/>
      <c r="C2370" s="8"/>
      <c r="D2370" s="8"/>
      <c r="E2370" s="8"/>
      <c r="F2370" s="7"/>
    </row>
    <row r="2371" spans="1:6" x14ac:dyDescent="0.3">
      <c r="A2371" s="6"/>
      <c r="B2371" s="6"/>
      <c r="C2371" s="6"/>
      <c r="D2371" s="6"/>
      <c r="E2371" s="6"/>
      <c r="F2371" s="7"/>
    </row>
    <row r="2372" spans="1:6" x14ac:dyDescent="0.3">
      <c r="A2372" s="8"/>
      <c r="B2372" s="8"/>
      <c r="C2372" s="8"/>
      <c r="D2372" s="8"/>
      <c r="E2372" s="8"/>
      <c r="F2372" s="7"/>
    </row>
    <row r="2373" spans="1:6" x14ac:dyDescent="0.3">
      <c r="A2373" s="6"/>
      <c r="B2373" s="6"/>
      <c r="C2373" s="6"/>
      <c r="D2373" s="6"/>
      <c r="E2373" s="6"/>
      <c r="F2373" s="7"/>
    </row>
    <row r="2374" spans="1:6" x14ac:dyDescent="0.3">
      <c r="A2374" s="8"/>
      <c r="B2374" s="8"/>
      <c r="C2374" s="8"/>
      <c r="D2374" s="8"/>
      <c r="E2374" s="8"/>
      <c r="F2374" s="7"/>
    </row>
    <row r="2375" spans="1:6" x14ac:dyDescent="0.3">
      <c r="A2375" s="6"/>
      <c r="B2375" s="6"/>
      <c r="C2375" s="6"/>
      <c r="D2375" s="6"/>
      <c r="E2375" s="6"/>
      <c r="F2375" s="7"/>
    </row>
    <row r="2376" spans="1:6" x14ac:dyDescent="0.3">
      <c r="A2376" s="8"/>
      <c r="B2376" s="8"/>
      <c r="C2376" s="8"/>
      <c r="D2376" s="8"/>
      <c r="E2376" s="8"/>
      <c r="F2376" s="7"/>
    </row>
    <row r="2377" spans="1:6" x14ac:dyDescent="0.3">
      <c r="A2377" s="6"/>
      <c r="B2377" s="6"/>
      <c r="C2377" s="6"/>
      <c r="D2377" s="6"/>
      <c r="E2377" s="6"/>
      <c r="F2377" s="7"/>
    </row>
    <row r="2378" spans="1:6" x14ac:dyDescent="0.3">
      <c r="A2378" s="8"/>
      <c r="B2378" s="8"/>
      <c r="C2378" s="8"/>
      <c r="D2378" s="8"/>
      <c r="E2378" s="8"/>
      <c r="F2378" s="7"/>
    </row>
    <row r="2379" spans="1:6" x14ac:dyDescent="0.3">
      <c r="A2379" s="6"/>
      <c r="B2379" s="6"/>
      <c r="C2379" s="6"/>
      <c r="D2379" s="6"/>
      <c r="E2379" s="6"/>
      <c r="F2379" s="7"/>
    </row>
    <row r="2380" spans="1:6" x14ac:dyDescent="0.3">
      <c r="A2380" s="8"/>
      <c r="B2380" s="8"/>
      <c r="C2380" s="8"/>
      <c r="D2380" s="8"/>
      <c r="E2380" s="8"/>
      <c r="F2380" s="7"/>
    </row>
    <row r="2381" spans="1:6" x14ac:dyDescent="0.3">
      <c r="A2381" s="6"/>
      <c r="B2381" s="6"/>
      <c r="C2381" s="6"/>
      <c r="D2381" s="6"/>
      <c r="E2381" s="6"/>
      <c r="F2381" s="7"/>
    </row>
    <row r="2382" spans="1:6" x14ac:dyDescent="0.3">
      <c r="A2382" s="8"/>
      <c r="B2382" s="8"/>
      <c r="C2382" s="8"/>
      <c r="D2382" s="8"/>
      <c r="E2382" s="8"/>
      <c r="F2382" s="7"/>
    </row>
    <row r="2383" spans="1:6" x14ac:dyDescent="0.3">
      <c r="A2383" s="6"/>
      <c r="B2383" s="6"/>
      <c r="C2383" s="6"/>
      <c r="D2383" s="6"/>
      <c r="E2383" s="6"/>
      <c r="F2383" s="7"/>
    </row>
    <row r="2384" spans="1:6" x14ac:dyDescent="0.3">
      <c r="A2384" s="8"/>
      <c r="B2384" s="8"/>
      <c r="C2384" s="8"/>
      <c r="D2384" s="8"/>
      <c r="E2384" s="8"/>
      <c r="F2384" s="7"/>
    </row>
    <row r="2385" spans="1:6" x14ac:dyDescent="0.3">
      <c r="A2385" s="6"/>
      <c r="B2385" s="6"/>
      <c r="C2385" s="6"/>
      <c r="D2385" s="6"/>
      <c r="E2385" s="6"/>
      <c r="F2385" s="7"/>
    </row>
    <row r="2386" spans="1:6" x14ac:dyDescent="0.3">
      <c r="A2386" s="8"/>
      <c r="B2386" s="8"/>
      <c r="C2386" s="8"/>
      <c r="D2386" s="8"/>
      <c r="E2386" s="8"/>
      <c r="F2386" s="7"/>
    </row>
    <row r="2387" spans="1:6" x14ac:dyDescent="0.3">
      <c r="A2387" s="6"/>
      <c r="B2387" s="6"/>
      <c r="C2387" s="6"/>
      <c r="D2387" s="6"/>
      <c r="E2387" s="6"/>
      <c r="F2387" s="7"/>
    </row>
    <row r="2388" spans="1:6" x14ac:dyDescent="0.3">
      <c r="A2388" s="8"/>
      <c r="B2388" s="8"/>
      <c r="C2388" s="8"/>
      <c r="D2388" s="8"/>
      <c r="E2388" s="8"/>
      <c r="F2388" s="7"/>
    </row>
    <row r="2389" spans="1:6" x14ac:dyDescent="0.3">
      <c r="A2389" s="6"/>
      <c r="B2389" s="6"/>
      <c r="C2389" s="6"/>
      <c r="D2389" s="6"/>
      <c r="E2389" s="6"/>
      <c r="F2389" s="7"/>
    </row>
    <row r="2390" spans="1:6" x14ac:dyDescent="0.3">
      <c r="A2390" s="8"/>
      <c r="B2390" s="8"/>
      <c r="C2390" s="8"/>
      <c r="D2390" s="8"/>
      <c r="E2390" s="8"/>
      <c r="F2390" s="7"/>
    </row>
    <row r="2391" spans="1:6" x14ac:dyDescent="0.3">
      <c r="A2391" s="6"/>
      <c r="B2391" s="6"/>
      <c r="C2391" s="6"/>
      <c r="D2391" s="6"/>
      <c r="E2391" s="6"/>
      <c r="F2391" s="7"/>
    </row>
    <row r="2392" spans="1:6" x14ac:dyDescent="0.3">
      <c r="A2392" s="8"/>
      <c r="B2392" s="8"/>
      <c r="C2392" s="8"/>
      <c r="D2392" s="8"/>
      <c r="E2392" s="8"/>
      <c r="F2392" s="7"/>
    </row>
    <row r="2393" spans="1:6" x14ac:dyDescent="0.3">
      <c r="A2393" s="6"/>
      <c r="B2393" s="6"/>
      <c r="C2393" s="6"/>
      <c r="D2393" s="6"/>
      <c r="E2393" s="6"/>
      <c r="F2393" s="7"/>
    </row>
    <row r="2394" spans="1:6" x14ac:dyDescent="0.3">
      <c r="A2394" s="8"/>
      <c r="B2394" s="8"/>
      <c r="C2394" s="8"/>
      <c r="D2394" s="8"/>
      <c r="E2394" s="8"/>
      <c r="F2394" s="7"/>
    </row>
    <row r="2395" spans="1:6" x14ac:dyDescent="0.3">
      <c r="A2395" s="6"/>
      <c r="B2395" s="6"/>
      <c r="C2395" s="6"/>
      <c r="D2395" s="6"/>
      <c r="E2395" s="6"/>
      <c r="F2395" s="7"/>
    </row>
    <row r="2396" spans="1:6" x14ac:dyDescent="0.3">
      <c r="A2396" s="8"/>
      <c r="B2396" s="8"/>
      <c r="C2396" s="8"/>
      <c r="D2396" s="8"/>
      <c r="E2396" s="8"/>
      <c r="F2396" s="7"/>
    </row>
    <row r="2397" spans="1:6" x14ac:dyDescent="0.3">
      <c r="A2397" s="6"/>
      <c r="B2397" s="6"/>
      <c r="C2397" s="6"/>
      <c r="D2397" s="6"/>
      <c r="E2397" s="6"/>
      <c r="F2397" s="7"/>
    </row>
    <row r="2398" spans="1:6" x14ac:dyDescent="0.3">
      <c r="A2398" s="8"/>
      <c r="B2398" s="8"/>
      <c r="C2398" s="8"/>
      <c r="D2398" s="8"/>
      <c r="E2398" s="8"/>
      <c r="F2398" s="7"/>
    </row>
    <row r="2399" spans="1:6" x14ac:dyDescent="0.3">
      <c r="A2399" s="6"/>
      <c r="B2399" s="6"/>
      <c r="C2399" s="6"/>
      <c r="D2399" s="6"/>
      <c r="E2399" s="6"/>
      <c r="F2399" s="7"/>
    </row>
    <row r="2400" spans="1:6" x14ac:dyDescent="0.3">
      <c r="A2400" s="8"/>
      <c r="B2400" s="8"/>
      <c r="C2400" s="8"/>
      <c r="D2400" s="8"/>
      <c r="E2400" s="8"/>
      <c r="F2400" s="7"/>
    </row>
    <row r="2401" spans="1:6" x14ac:dyDescent="0.3">
      <c r="A2401" s="6"/>
      <c r="B2401" s="6"/>
      <c r="C2401" s="6"/>
      <c r="D2401" s="6"/>
      <c r="E2401" s="6"/>
      <c r="F2401" s="7"/>
    </row>
    <row r="2402" spans="1:6" x14ac:dyDescent="0.3">
      <c r="A2402" s="8"/>
      <c r="B2402" s="8"/>
      <c r="C2402" s="8"/>
      <c r="D2402" s="8"/>
      <c r="E2402" s="8"/>
      <c r="F2402" s="7"/>
    </row>
    <row r="2403" spans="1:6" x14ac:dyDescent="0.3">
      <c r="A2403" s="6"/>
      <c r="B2403" s="6"/>
      <c r="C2403" s="6"/>
      <c r="D2403" s="6"/>
      <c r="E2403" s="6"/>
      <c r="F2403" s="7"/>
    </row>
    <row r="2404" spans="1:6" x14ac:dyDescent="0.3">
      <c r="A2404" s="8"/>
      <c r="B2404" s="8"/>
      <c r="C2404" s="8"/>
      <c r="D2404" s="8"/>
      <c r="E2404" s="8"/>
      <c r="F2404" s="7"/>
    </row>
    <row r="2405" spans="1:6" x14ac:dyDescent="0.3">
      <c r="A2405" s="6"/>
      <c r="B2405" s="6"/>
      <c r="C2405" s="6"/>
      <c r="D2405" s="6"/>
      <c r="E2405" s="6"/>
      <c r="F2405" s="7"/>
    </row>
    <row r="2406" spans="1:6" x14ac:dyDescent="0.3">
      <c r="A2406" s="8"/>
      <c r="B2406" s="8"/>
      <c r="C2406" s="8"/>
      <c r="D2406" s="8"/>
      <c r="E2406" s="8"/>
      <c r="F2406" s="7"/>
    </row>
    <row r="2407" spans="1:6" x14ac:dyDescent="0.3">
      <c r="A2407" s="6"/>
      <c r="B2407" s="6"/>
      <c r="C2407" s="6"/>
      <c r="D2407" s="6"/>
      <c r="E2407" s="6"/>
      <c r="F2407" s="7"/>
    </row>
    <row r="2408" spans="1:6" x14ac:dyDescent="0.3">
      <c r="A2408" s="8"/>
      <c r="B2408" s="8"/>
      <c r="C2408" s="8"/>
      <c r="D2408" s="8"/>
      <c r="E2408" s="8"/>
      <c r="F2408" s="7"/>
    </row>
    <row r="2409" spans="1:6" x14ac:dyDescent="0.3">
      <c r="A2409" s="6"/>
      <c r="B2409" s="6"/>
      <c r="C2409" s="6"/>
      <c r="D2409" s="6"/>
      <c r="E2409" s="6"/>
      <c r="F2409" s="7"/>
    </row>
    <row r="2410" spans="1:6" x14ac:dyDescent="0.3">
      <c r="A2410" s="8"/>
      <c r="B2410" s="8"/>
      <c r="C2410" s="8"/>
      <c r="D2410" s="8"/>
      <c r="E2410" s="8"/>
      <c r="F2410" s="7"/>
    </row>
    <row r="2411" spans="1:6" x14ac:dyDescent="0.3">
      <c r="A2411" s="6"/>
      <c r="B2411" s="6"/>
      <c r="C2411" s="6"/>
      <c r="D2411" s="6"/>
      <c r="E2411" s="6"/>
      <c r="F2411" s="7"/>
    </row>
    <row r="2412" spans="1:6" x14ac:dyDescent="0.3">
      <c r="A2412" s="8"/>
      <c r="B2412" s="8"/>
      <c r="C2412" s="8"/>
      <c r="D2412" s="8"/>
      <c r="E2412" s="8"/>
      <c r="F2412" s="7"/>
    </row>
    <row r="2413" spans="1:6" x14ac:dyDescent="0.3">
      <c r="A2413" s="6"/>
      <c r="B2413" s="6"/>
      <c r="C2413" s="6"/>
      <c r="D2413" s="6"/>
      <c r="E2413" s="6"/>
      <c r="F2413" s="7"/>
    </row>
    <row r="2414" spans="1:6" x14ac:dyDescent="0.3">
      <c r="A2414" s="8"/>
      <c r="B2414" s="8"/>
      <c r="C2414" s="8"/>
      <c r="D2414" s="8"/>
      <c r="E2414" s="8"/>
      <c r="F2414" s="7"/>
    </row>
    <row r="2415" spans="1:6" x14ac:dyDescent="0.3">
      <c r="A2415" s="6"/>
      <c r="B2415" s="6"/>
      <c r="C2415" s="6"/>
      <c r="D2415" s="6"/>
      <c r="E2415" s="6"/>
      <c r="F2415" s="7"/>
    </row>
    <row r="2416" spans="1:6" x14ac:dyDescent="0.3">
      <c r="A2416" s="8"/>
      <c r="B2416" s="8"/>
      <c r="C2416" s="8"/>
      <c r="D2416" s="8"/>
      <c r="E2416" s="8"/>
      <c r="F2416" s="7"/>
    </row>
    <row r="2417" spans="1:6" x14ac:dyDescent="0.3">
      <c r="A2417" s="6"/>
      <c r="B2417" s="6"/>
      <c r="C2417" s="6"/>
      <c r="D2417" s="6"/>
      <c r="E2417" s="6"/>
      <c r="F2417" s="7"/>
    </row>
    <row r="2418" spans="1:6" x14ac:dyDescent="0.3">
      <c r="A2418" s="8"/>
      <c r="B2418" s="8"/>
      <c r="C2418" s="8"/>
      <c r="D2418" s="8"/>
      <c r="E2418" s="8"/>
      <c r="F2418" s="7"/>
    </row>
    <row r="2419" spans="1:6" x14ac:dyDescent="0.3">
      <c r="A2419" s="6"/>
      <c r="B2419" s="6"/>
      <c r="C2419" s="6"/>
      <c r="D2419" s="6"/>
      <c r="E2419" s="6"/>
      <c r="F2419" s="7"/>
    </row>
    <row r="2420" spans="1:6" x14ac:dyDescent="0.3">
      <c r="A2420" s="8"/>
      <c r="B2420" s="8"/>
      <c r="C2420" s="8"/>
      <c r="D2420" s="8"/>
      <c r="E2420" s="8"/>
      <c r="F2420" s="7"/>
    </row>
    <row r="2421" spans="1:6" x14ac:dyDescent="0.3">
      <c r="A2421" s="6"/>
      <c r="B2421" s="6"/>
      <c r="C2421" s="6"/>
      <c r="D2421" s="6"/>
      <c r="E2421" s="6"/>
      <c r="F2421" s="7"/>
    </row>
    <row r="2422" spans="1:6" x14ac:dyDescent="0.3">
      <c r="A2422" s="8"/>
      <c r="B2422" s="8"/>
      <c r="C2422" s="8"/>
      <c r="D2422" s="8"/>
      <c r="E2422" s="8"/>
      <c r="F2422" s="7"/>
    </row>
    <row r="2423" spans="1:6" x14ac:dyDescent="0.3">
      <c r="A2423" s="6"/>
      <c r="B2423" s="6"/>
      <c r="C2423" s="6"/>
      <c r="D2423" s="6"/>
      <c r="E2423" s="6"/>
      <c r="F2423" s="7"/>
    </row>
    <row r="2424" spans="1:6" x14ac:dyDescent="0.3">
      <c r="A2424" s="8"/>
      <c r="B2424" s="8"/>
      <c r="C2424" s="8"/>
      <c r="D2424" s="8"/>
      <c r="E2424" s="8"/>
      <c r="F2424" s="7"/>
    </row>
    <row r="2425" spans="1:6" x14ac:dyDescent="0.3">
      <c r="A2425" s="6"/>
      <c r="B2425" s="6"/>
      <c r="C2425" s="6"/>
      <c r="D2425" s="6"/>
      <c r="E2425" s="6"/>
      <c r="F2425" s="7"/>
    </row>
    <row r="2426" spans="1:6" x14ac:dyDescent="0.3">
      <c r="A2426" s="8"/>
      <c r="B2426" s="8"/>
      <c r="C2426" s="8"/>
      <c r="D2426" s="8"/>
      <c r="E2426" s="8"/>
      <c r="F2426" s="7"/>
    </row>
    <row r="2427" spans="1:6" x14ac:dyDescent="0.3">
      <c r="A2427" s="6"/>
      <c r="B2427" s="6"/>
      <c r="C2427" s="6"/>
      <c r="D2427" s="6"/>
      <c r="E2427" s="6"/>
      <c r="F2427" s="7"/>
    </row>
    <row r="2428" spans="1:6" x14ac:dyDescent="0.3">
      <c r="A2428" s="8"/>
      <c r="B2428" s="8"/>
      <c r="C2428" s="8"/>
      <c r="D2428" s="8"/>
      <c r="E2428" s="8"/>
      <c r="F2428" s="7"/>
    </row>
    <row r="2429" spans="1:6" x14ac:dyDescent="0.3">
      <c r="A2429" s="6"/>
      <c r="B2429" s="6"/>
      <c r="C2429" s="6"/>
      <c r="D2429" s="6"/>
      <c r="E2429" s="6"/>
      <c r="F2429" s="7"/>
    </row>
    <row r="2430" spans="1:6" x14ac:dyDescent="0.3">
      <c r="A2430" s="8"/>
      <c r="B2430" s="8"/>
      <c r="C2430" s="8"/>
      <c r="D2430" s="8"/>
      <c r="E2430" s="8"/>
      <c r="F2430" s="7"/>
    </row>
    <row r="2431" spans="1:6" x14ac:dyDescent="0.3">
      <c r="A2431" s="6"/>
      <c r="B2431" s="6"/>
      <c r="C2431" s="6"/>
      <c r="D2431" s="6"/>
      <c r="E2431" s="6"/>
      <c r="F2431" s="7"/>
    </row>
    <row r="2432" spans="1:6" x14ac:dyDescent="0.3">
      <c r="A2432" s="8"/>
      <c r="B2432" s="8"/>
      <c r="C2432" s="8"/>
      <c r="D2432" s="8"/>
      <c r="E2432" s="8"/>
      <c r="F2432" s="7"/>
    </row>
    <row r="2433" spans="1:6" x14ac:dyDescent="0.3">
      <c r="A2433" s="6"/>
      <c r="B2433" s="6"/>
      <c r="C2433" s="6"/>
      <c r="D2433" s="6"/>
      <c r="E2433" s="6"/>
      <c r="F2433" s="7"/>
    </row>
    <row r="2434" spans="1:6" x14ac:dyDescent="0.3">
      <c r="A2434" s="8"/>
      <c r="B2434" s="8"/>
      <c r="C2434" s="8"/>
      <c r="D2434" s="8"/>
      <c r="E2434" s="8"/>
      <c r="F2434" s="7"/>
    </row>
    <row r="2435" spans="1:6" x14ac:dyDescent="0.3">
      <c r="A2435" s="6"/>
      <c r="B2435" s="6"/>
      <c r="C2435" s="6"/>
      <c r="D2435" s="6"/>
      <c r="E2435" s="6"/>
      <c r="F2435" s="7"/>
    </row>
    <row r="2436" spans="1:6" x14ac:dyDescent="0.3">
      <c r="A2436" s="8"/>
      <c r="B2436" s="8"/>
      <c r="C2436" s="8"/>
      <c r="D2436" s="8"/>
      <c r="E2436" s="8"/>
      <c r="F2436" s="7"/>
    </row>
    <row r="2437" spans="1:6" x14ac:dyDescent="0.3">
      <c r="A2437" s="6"/>
      <c r="B2437" s="6"/>
      <c r="C2437" s="6"/>
      <c r="D2437" s="6"/>
      <c r="E2437" s="6"/>
      <c r="F2437" s="7"/>
    </row>
    <row r="2438" spans="1:6" x14ac:dyDescent="0.3">
      <c r="A2438" s="8"/>
      <c r="B2438" s="8"/>
      <c r="C2438" s="8"/>
      <c r="D2438" s="8"/>
      <c r="E2438" s="8"/>
      <c r="F2438" s="7"/>
    </row>
    <row r="2439" spans="1:6" x14ac:dyDescent="0.3">
      <c r="A2439" s="6"/>
      <c r="B2439" s="6"/>
      <c r="C2439" s="6"/>
      <c r="D2439" s="6"/>
      <c r="E2439" s="6"/>
      <c r="F2439" s="7"/>
    </row>
    <row r="2440" spans="1:6" x14ac:dyDescent="0.3">
      <c r="A2440" s="8"/>
      <c r="B2440" s="8"/>
      <c r="C2440" s="8"/>
      <c r="D2440" s="8"/>
      <c r="E2440" s="8"/>
      <c r="F2440" s="7"/>
    </row>
    <row r="2441" spans="1:6" x14ac:dyDescent="0.3">
      <c r="A2441" s="6"/>
      <c r="B2441" s="6"/>
      <c r="C2441" s="6"/>
      <c r="D2441" s="6"/>
      <c r="E2441" s="6"/>
      <c r="F2441" s="7"/>
    </row>
    <row r="2442" spans="1:6" x14ac:dyDescent="0.3">
      <c r="A2442" s="8"/>
      <c r="B2442" s="8"/>
      <c r="C2442" s="8"/>
      <c r="D2442" s="8"/>
      <c r="E2442" s="8"/>
      <c r="F2442" s="7"/>
    </row>
    <row r="2443" spans="1:6" x14ac:dyDescent="0.3">
      <c r="A2443" s="6"/>
      <c r="B2443" s="6"/>
      <c r="C2443" s="6"/>
      <c r="D2443" s="6"/>
      <c r="E2443" s="6"/>
      <c r="F2443" s="7"/>
    </row>
    <row r="2444" spans="1:6" x14ac:dyDescent="0.3">
      <c r="A2444" s="8"/>
      <c r="B2444" s="8"/>
      <c r="C2444" s="8"/>
      <c r="D2444" s="8"/>
      <c r="E2444" s="8"/>
      <c r="F2444" s="7"/>
    </row>
    <row r="2445" spans="1:6" x14ac:dyDescent="0.3">
      <c r="A2445" s="6"/>
      <c r="B2445" s="6"/>
      <c r="C2445" s="6"/>
      <c r="D2445" s="6"/>
      <c r="E2445" s="6"/>
      <c r="F2445" s="7"/>
    </row>
    <row r="2446" spans="1:6" x14ac:dyDescent="0.3">
      <c r="A2446" s="8"/>
      <c r="B2446" s="8"/>
      <c r="C2446" s="8"/>
      <c r="D2446" s="8"/>
      <c r="E2446" s="8"/>
      <c r="F2446" s="7"/>
    </row>
    <row r="2447" spans="1:6" x14ac:dyDescent="0.3">
      <c r="A2447" s="6"/>
      <c r="B2447" s="6"/>
      <c r="C2447" s="6"/>
      <c r="D2447" s="6"/>
      <c r="E2447" s="6"/>
      <c r="F2447" s="7"/>
    </row>
    <row r="2448" spans="1:6" x14ac:dyDescent="0.3">
      <c r="A2448" s="8"/>
      <c r="B2448" s="8"/>
      <c r="C2448" s="8"/>
      <c r="D2448" s="8"/>
      <c r="E2448" s="8"/>
      <c r="F2448" s="7"/>
    </row>
    <row r="2449" spans="1:6" x14ac:dyDescent="0.3">
      <c r="A2449" s="6"/>
      <c r="B2449" s="6"/>
      <c r="C2449" s="6"/>
      <c r="D2449" s="6"/>
      <c r="E2449" s="6"/>
      <c r="F2449" s="7"/>
    </row>
    <row r="2450" spans="1:6" x14ac:dyDescent="0.3">
      <c r="A2450" s="8"/>
      <c r="B2450" s="8"/>
      <c r="C2450" s="8"/>
      <c r="D2450" s="8"/>
      <c r="E2450" s="8"/>
      <c r="F2450" s="7"/>
    </row>
    <row r="2451" spans="1:6" x14ac:dyDescent="0.3">
      <c r="A2451" s="6"/>
      <c r="B2451" s="6"/>
      <c r="C2451" s="6"/>
      <c r="D2451" s="6"/>
      <c r="E2451" s="6"/>
      <c r="F2451" s="7"/>
    </row>
    <row r="2452" spans="1:6" x14ac:dyDescent="0.3">
      <c r="A2452" s="8"/>
      <c r="B2452" s="8"/>
      <c r="C2452" s="8"/>
      <c r="D2452" s="8"/>
      <c r="E2452" s="8"/>
      <c r="F2452" s="7"/>
    </row>
    <row r="2453" spans="1:6" x14ac:dyDescent="0.3">
      <c r="A2453" s="6"/>
      <c r="B2453" s="6"/>
      <c r="C2453" s="6"/>
      <c r="D2453" s="6"/>
      <c r="E2453" s="6"/>
      <c r="F2453" s="7"/>
    </row>
    <row r="2454" spans="1:6" x14ac:dyDescent="0.3">
      <c r="A2454" s="8"/>
      <c r="B2454" s="8"/>
      <c r="C2454" s="8"/>
      <c r="D2454" s="8"/>
      <c r="E2454" s="8"/>
      <c r="F2454" s="7"/>
    </row>
    <row r="2455" spans="1:6" x14ac:dyDescent="0.3">
      <c r="A2455" s="6"/>
      <c r="B2455" s="6"/>
      <c r="C2455" s="6"/>
      <c r="D2455" s="6"/>
      <c r="E2455" s="6"/>
      <c r="F2455" s="7"/>
    </row>
    <row r="2456" spans="1:6" x14ac:dyDescent="0.3">
      <c r="A2456" s="8"/>
      <c r="B2456" s="8"/>
      <c r="C2456" s="8"/>
      <c r="D2456" s="8"/>
      <c r="E2456" s="8"/>
      <c r="F2456" s="7"/>
    </row>
    <row r="2457" spans="1:6" x14ac:dyDescent="0.3">
      <c r="A2457" s="6"/>
      <c r="B2457" s="6"/>
      <c r="C2457" s="6"/>
      <c r="D2457" s="6"/>
      <c r="E2457" s="6"/>
      <c r="F2457" s="7"/>
    </row>
    <row r="2458" spans="1:6" x14ac:dyDescent="0.3">
      <c r="A2458" s="8"/>
      <c r="B2458" s="8"/>
      <c r="C2458" s="8"/>
      <c r="D2458" s="8"/>
      <c r="E2458" s="8"/>
      <c r="F2458" s="7"/>
    </row>
    <row r="2459" spans="1:6" x14ac:dyDescent="0.3">
      <c r="A2459" s="6"/>
      <c r="B2459" s="6"/>
      <c r="C2459" s="6"/>
      <c r="D2459" s="6"/>
      <c r="E2459" s="6"/>
      <c r="F2459" s="7"/>
    </row>
    <row r="2460" spans="1:6" x14ac:dyDescent="0.3">
      <c r="A2460" s="8"/>
      <c r="B2460" s="8"/>
      <c r="C2460" s="8"/>
      <c r="D2460" s="8"/>
      <c r="E2460" s="8"/>
      <c r="F2460" s="7"/>
    </row>
    <row r="2461" spans="1:6" x14ac:dyDescent="0.3">
      <c r="A2461" s="6"/>
      <c r="B2461" s="6"/>
      <c r="C2461" s="6"/>
      <c r="D2461" s="6"/>
      <c r="E2461" s="6"/>
      <c r="F2461" s="7"/>
    </row>
    <row r="2462" spans="1:6" x14ac:dyDescent="0.3">
      <c r="A2462" s="8"/>
      <c r="B2462" s="8"/>
      <c r="C2462" s="8"/>
      <c r="D2462" s="8"/>
      <c r="E2462" s="8"/>
      <c r="F2462" s="7"/>
    </row>
    <row r="2463" spans="1:6" x14ac:dyDescent="0.3">
      <c r="A2463" s="6"/>
      <c r="B2463" s="6"/>
      <c r="C2463" s="6"/>
      <c r="D2463" s="6"/>
      <c r="E2463" s="6"/>
      <c r="F2463" s="7"/>
    </row>
    <row r="2464" spans="1:6" x14ac:dyDescent="0.3">
      <c r="A2464" s="8"/>
      <c r="B2464" s="8"/>
      <c r="C2464" s="8"/>
      <c r="D2464" s="8"/>
      <c r="E2464" s="8"/>
      <c r="F2464" s="7"/>
    </row>
    <row r="2465" spans="1:6" x14ac:dyDescent="0.3">
      <c r="A2465" s="6"/>
      <c r="B2465" s="6"/>
      <c r="C2465" s="6"/>
      <c r="D2465" s="6"/>
      <c r="E2465" s="6"/>
      <c r="F2465" s="7"/>
    </row>
    <row r="2466" spans="1:6" x14ac:dyDescent="0.3">
      <c r="A2466" s="8"/>
      <c r="B2466" s="8"/>
      <c r="C2466" s="8"/>
      <c r="D2466" s="8"/>
      <c r="E2466" s="8"/>
      <c r="F2466" s="7"/>
    </row>
    <row r="2467" spans="1:6" x14ac:dyDescent="0.3">
      <c r="A2467" s="6"/>
      <c r="B2467" s="6"/>
      <c r="C2467" s="6"/>
      <c r="D2467" s="6"/>
      <c r="E2467" s="6"/>
      <c r="F2467" s="7"/>
    </row>
    <row r="2468" spans="1:6" x14ac:dyDescent="0.3">
      <c r="A2468" s="8"/>
      <c r="B2468" s="8"/>
      <c r="C2468" s="8"/>
      <c r="D2468" s="8"/>
      <c r="E2468" s="8"/>
      <c r="F2468" s="7"/>
    </row>
    <row r="2469" spans="1:6" x14ac:dyDescent="0.3">
      <c r="A2469" s="6"/>
      <c r="B2469" s="6"/>
      <c r="C2469" s="6"/>
      <c r="D2469" s="6"/>
      <c r="E2469" s="6"/>
      <c r="F2469" s="7"/>
    </row>
    <row r="2470" spans="1:6" x14ac:dyDescent="0.3">
      <c r="A2470" s="8"/>
      <c r="B2470" s="8"/>
      <c r="C2470" s="8"/>
      <c r="D2470" s="8"/>
      <c r="E2470" s="8"/>
      <c r="F2470" s="7"/>
    </row>
    <row r="2471" spans="1:6" x14ac:dyDescent="0.3">
      <c r="A2471" s="6"/>
      <c r="B2471" s="6"/>
      <c r="C2471" s="6"/>
      <c r="D2471" s="6"/>
      <c r="E2471" s="6"/>
      <c r="F2471" s="7"/>
    </row>
    <row r="2472" spans="1:6" x14ac:dyDescent="0.3">
      <c r="A2472" s="8"/>
      <c r="B2472" s="8"/>
      <c r="C2472" s="8"/>
      <c r="D2472" s="8"/>
      <c r="E2472" s="8"/>
      <c r="F2472" s="7"/>
    </row>
    <row r="2473" spans="1:6" x14ac:dyDescent="0.3">
      <c r="A2473" s="6"/>
      <c r="B2473" s="6"/>
      <c r="C2473" s="6"/>
      <c r="D2473" s="6"/>
      <c r="E2473" s="6"/>
      <c r="F2473" s="7"/>
    </row>
    <row r="2474" spans="1:6" x14ac:dyDescent="0.3">
      <c r="A2474" s="8"/>
      <c r="B2474" s="8"/>
      <c r="C2474" s="8"/>
      <c r="D2474" s="8"/>
      <c r="E2474" s="8"/>
      <c r="F2474" s="7"/>
    </row>
    <row r="2475" spans="1:6" x14ac:dyDescent="0.3">
      <c r="A2475" s="6"/>
      <c r="B2475" s="6"/>
      <c r="C2475" s="6"/>
      <c r="D2475" s="6"/>
      <c r="E2475" s="6"/>
      <c r="F2475" s="7"/>
    </row>
    <row r="2476" spans="1:6" x14ac:dyDescent="0.3">
      <c r="A2476" s="8"/>
      <c r="B2476" s="8"/>
      <c r="C2476" s="8"/>
      <c r="D2476" s="8"/>
      <c r="E2476" s="8"/>
      <c r="F2476" s="7"/>
    </row>
    <row r="2477" spans="1:6" x14ac:dyDescent="0.3">
      <c r="A2477" s="6"/>
      <c r="B2477" s="6"/>
      <c r="C2477" s="6"/>
      <c r="D2477" s="6"/>
      <c r="E2477" s="6"/>
      <c r="F2477" s="7"/>
    </row>
    <row r="2478" spans="1:6" x14ac:dyDescent="0.3">
      <c r="A2478" s="8"/>
      <c r="B2478" s="8"/>
      <c r="C2478" s="8"/>
      <c r="D2478" s="8"/>
      <c r="E2478" s="8"/>
      <c r="F2478" s="7"/>
    </row>
    <row r="2479" spans="1:6" x14ac:dyDescent="0.3">
      <c r="A2479" s="6"/>
      <c r="B2479" s="6"/>
      <c r="C2479" s="6"/>
      <c r="D2479" s="6"/>
      <c r="E2479" s="6"/>
      <c r="F2479" s="7"/>
    </row>
    <row r="2480" spans="1:6" x14ac:dyDescent="0.3">
      <c r="A2480" s="8"/>
      <c r="B2480" s="8"/>
      <c r="C2480" s="8"/>
      <c r="D2480" s="8"/>
      <c r="E2480" s="8"/>
      <c r="F2480" s="7"/>
    </row>
    <row r="2481" spans="1:6" x14ac:dyDescent="0.3">
      <c r="A2481" s="6"/>
      <c r="B2481" s="6"/>
      <c r="C2481" s="6"/>
      <c r="D2481" s="6"/>
      <c r="E2481" s="6"/>
      <c r="F2481" s="7"/>
    </row>
    <row r="2482" spans="1:6" x14ac:dyDescent="0.3">
      <c r="A2482" s="8"/>
      <c r="B2482" s="8"/>
      <c r="C2482" s="8"/>
      <c r="D2482" s="8"/>
      <c r="E2482" s="8"/>
      <c r="F2482" s="7"/>
    </row>
    <row r="2483" spans="1:6" x14ac:dyDescent="0.3">
      <c r="A2483" s="6"/>
      <c r="B2483" s="6"/>
      <c r="C2483" s="6"/>
      <c r="D2483" s="6"/>
      <c r="E2483" s="6"/>
      <c r="F2483" s="7"/>
    </row>
    <row r="2484" spans="1:6" x14ac:dyDescent="0.3">
      <c r="A2484" s="8"/>
      <c r="B2484" s="8"/>
      <c r="C2484" s="8"/>
      <c r="D2484" s="8"/>
      <c r="E2484" s="8"/>
      <c r="F2484" s="7"/>
    </row>
    <row r="2485" spans="1:6" x14ac:dyDescent="0.3">
      <c r="A2485" s="6"/>
      <c r="B2485" s="6"/>
      <c r="C2485" s="6"/>
      <c r="D2485" s="6"/>
      <c r="E2485" s="6"/>
      <c r="F2485" s="7"/>
    </row>
    <row r="2486" spans="1:6" x14ac:dyDescent="0.3">
      <c r="A2486" s="8"/>
      <c r="B2486" s="8"/>
      <c r="C2486" s="8"/>
      <c r="D2486" s="8"/>
      <c r="E2486" s="8"/>
      <c r="F2486" s="7"/>
    </row>
    <row r="2487" spans="1:6" x14ac:dyDescent="0.3">
      <c r="A2487" s="6"/>
      <c r="B2487" s="6"/>
      <c r="C2487" s="6"/>
      <c r="D2487" s="6"/>
      <c r="E2487" s="6"/>
      <c r="F2487" s="7"/>
    </row>
    <row r="2488" spans="1:6" x14ac:dyDescent="0.3">
      <c r="A2488" s="8"/>
      <c r="B2488" s="8"/>
      <c r="C2488" s="8"/>
      <c r="D2488" s="8"/>
      <c r="E2488" s="8"/>
      <c r="F2488" s="7"/>
    </row>
    <row r="2489" spans="1:6" x14ac:dyDescent="0.3">
      <c r="A2489" s="6"/>
      <c r="B2489" s="6"/>
      <c r="C2489" s="6"/>
      <c r="D2489" s="6"/>
      <c r="E2489" s="6"/>
      <c r="F2489" s="7"/>
    </row>
    <row r="2490" spans="1:6" x14ac:dyDescent="0.3">
      <c r="A2490" s="8"/>
      <c r="B2490" s="8"/>
      <c r="C2490" s="8"/>
      <c r="D2490" s="8"/>
      <c r="E2490" s="8"/>
      <c r="F2490" s="7"/>
    </row>
    <row r="2491" spans="1:6" x14ac:dyDescent="0.3">
      <c r="A2491" s="6"/>
      <c r="B2491" s="6"/>
      <c r="C2491" s="6"/>
      <c r="D2491" s="6"/>
      <c r="E2491" s="6"/>
      <c r="F2491" s="7"/>
    </row>
    <row r="2492" spans="1:6" x14ac:dyDescent="0.3">
      <c r="A2492" s="8"/>
      <c r="B2492" s="8"/>
      <c r="C2492" s="8"/>
      <c r="D2492" s="8"/>
      <c r="E2492" s="8"/>
      <c r="F2492" s="7"/>
    </row>
    <row r="2493" spans="1:6" x14ac:dyDescent="0.3">
      <c r="A2493" s="6"/>
      <c r="B2493" s="6"/>
      <c r="C2493" s="6"/>
      <c r="D2493" s="6"/>
      <c r="E2493" s="6"/>
      <c r="F2493" s="7"/>
    </row>
    <row r="2494" spans="1:6" x14ac:dyDescent="0.3">
      <c r="A2494" s="8"/>
      <c r="B2494" s="8"/>
      <c r="C2494" s="8"/>
      <c r="D2494" s="8"/>
      <c r="E2494" s="8"/>
      <c r="F2494" s="7"/>
    </row>
    <row r="2495" spans="1:6" x14ac:dyDescent="0.3">
      <c r="A2495" s="6"/>
      <c r="B2495" s="6"/>
      <c r="C2495" s="6"/>
      <c r="D2495" s="6"/>
      <c r="E2495" s="6"/>
      <c r="F2495" s="7"/>
    </row>
    <row r="2496" spans="1:6" x14ac:dyDescent="0.3">
      <c r="A2496" s="8"/>
      <c r="B2496" s="8"/>
      <c r="C2496" s="8"/>
      <c r="D2496" s="8"/>
      <c r="E2496" s="8"/>
      <c r="F2496" s="7"/>
    </row>
    <row r="2497" spans="1:6" x14ac:dyDescent="0.3">
      <c r="A2497" s="6"/>
      <c r="B2497" s="6"/>
      <c r="C2497" s="6"/>
      <c r="D2497" s="6"/>
      <c r="E2497" s="6"/>
      <c r="F2497" s="7"/>
    </row>
    <row r="2498" spans="1:6" x14ac:dyDescent="0.3">
      <c r="A2498" s="8"/>
      <c r="B2498" s="8"/>
      <c r="C2498" s="8"/>
      <c r="D2498" s="8"/>
      <c r="E2498" s="8"/>
      <c r="F2498" s="7"/>
    </row>
    <row r="2499" spans="1:6" x14ac:dyDescent="0.3">
      <c r="A2499" s="6"/>
      <c r="B2499" s="6"/>
      <c r="C2499" s="6"/>
      <c r="D2499" s="6"/>
      <c r="E2499" s="6"/>
      <c r="F2499" s="7"/>
    </row>
    <row r="2500" spans="1:6" x14ac:dyDescent="0.3">
      <c r="A2500" s="8"/>
      <c r="B2500" s="8"/>
      <c r="C2500" s="8"/>
      <c r="D2500" s="8"/>
      <c r="E2500" s="8"/>
      <c r="F2500" s="7"/>
    </row>
    <row r="2501" spans="1:6" x14ac:dyDescent="0.3">
      <c r="A2501" s="6"/>
      <c r="B2501" s="6"/>
      <c r="C2501" s="6"/>
      <c r="D2501" s="6"/>
      <c r="E2501" s="6"/>
      <c r="F2501" s="7"/>
    </row>
    <row r="2502" spans="1:6" x14ac:dyDescent="0.3">
      <c r="A2502" s="8"/>
      <c r="B2502" s="8"/>
      <c r="C2502" s="8"/>
      <c r="D2502" s="8"/>
      <c r="E2502" s="8"/>
      <c r="F2502" s="7"/>
    </row>
    <row r="2503" spans="1:6" x14ac:dyDescent="0.3">
      <c r="A2503" s="6"/>
      <c r="B2503" s="6"/>
      <c r="C2503" s="6"/>
      <c r="D2503" s="6"/>
      <c r="E2503" s="6"/>
      <c r="F2503" s="7"/>
    </row>
    <row r="2504" spans="1:6" x14ac:dyDescent="0.3">
      <c r="A2504" s="8"/>
      <c r="B2504" s="8"/>
      <c r="C2504" s="8"/>
      <c r="D2504" s="8"/>
      <c r="E2504" s="8"/>
      <c r="F2504" s="7"/>
    </row>
    <row r="2505" spans="1:6" x14ac:dyDescent="0.3">
      <c r="A2505" s="6"/>
      <c r="B2505" s="6"/>
      <c r="C2505" s="6"/>
      <c r="D2505" s="6"/>
      <c r="E2505" s="6"/>
      <c r="F2505" s="7"/>
    </row>
    <row r="2506" spans="1:6" x14ac:dyDescent="0.3">
      <c r="A2506" s="8"/>
      <c r="B2506" s="8"/>
      <c r="C2506" s="8"/>
      <c r="D2506" s="8"/>
      <c r="E2506" s="8"/>
      <c r="F2506" s="7"/>
    </row>
    <row r="2507" spans="1:6" x14ac:dyDescent="0.3">
      <c r="A2507" s="6"/>
      <c r="B2507" s="6"/>
      <c r="C2507" s="6"/>
      <c r="D2507" s="6"/>
      <c r="E2507" s="6"/>
      <c r="F2507" s="7"/>
    </row>
    <row r="2508" spans="1:6" x14ac:dyDescent="0.3">
      <c r="A2508" s="8"/>
      <c r="B2508" s="8"/>
      <c r="C2508" s="8"/>
      <c r="D2508" s="8"/>
      <c r="E2508" s="8"/>
      <c r="F2508" s="7"/>
    </row>
    <row r="2509" spans="1:6" x14ac:dyDescent="0.3">
      <c r="A2509" s="6"/>
      <c r="B2509" s="6"/>
      <c r="C2509" s="6"/>
      <c r="D2509" s="6"/>
      <c r="E2509" s="6"/>
      <c r="F2509" s="7"/>
    </row>
    <row r="2510" spans="1:6" x14ac:dyDescent="0.3">
      <c r="A2510" s="8"/>
      <c r="B2510" s="8"/>
      <c r="C2510" s="8"/>
      <c r="D2510" s="8"/>
      <c r="E2510" s="8"/>
      <c r="F2510" s="7"/>
    </row>
    <row r="2511" spans="1:6" x14ac:dyDescent="0.3">
      <c r="A2511" s="6"/>
      <c r="B2511" s="6"/>
      <c r="C2511" s="6"/>
      <c r="D2511" s="6"/>
      <c r="E2511" s="6"/>
      <c r="F2511" s="7"/>
    </row>
    <row r="2512" spans="1:6" x14ac:dyDescent="0.3">
      <c r="A2512" s="8"/>
      <c r="B2512" s="8"/>
      <c r="C2512" s="8"/>
      <c r="D2512" s="8"/>
      <c r="E2512" s="8"/>
      <c r="F2512" s="7"/>
    </row>
    <row r="2513" spans="1:6" x14ac:dyDescent="0.3">
      <c r="A2513" s="6"/>
      <c r="B2513" s="6"/>
      <c r="C2513" s="6"/>
      <c r="D2513" s="6"/>
      <c r="E2513" s="6"/>
      <c r="F2513" s="7"/>
    </row>
    <row r="2514" spans="1:6" x14ac:dyDescent="0.3">
      <c r="A2514" s="8"/>
      <c r="B2514" s="8"/>
      <c r="C2514" s="8"/>
      <c r="D2514" s="8"/>
      <c r="E2514" s="8"/>
      <c r="F2514" s="7"/>
    </row>
    <row r="2515" spans="1:6" x14ac:dyDescent="0.3">
      <c r="A2515" s="6"/>
      <c r="B2515" s="6"/>
      <c r="C2515" s="6"/>
      <c r="D2515" s="6"/>
      <c r="E2515" s="6"/>
      <c r="F2515" s="7"/>
    </row>
    <row r="2516" spans="1:6" x14ac:dyDescent="0.3">
      <c r="A2516" s="8"/>
      <c r="B2516" s="8"/>
      <c r="C2516" s="8"/>
      <c r="D2516" s="8"/>
      <c r="E2516" s="8"/>
      <c r="F2516" s="7"/>
    </row>
    <row r="2517" spans="1:6" x14ac:dyDescent="0.3">
      <c r="A2517" s="6"/>
      <c r="B2517" s="6"/>
      <c r="C2517" s="6"/>
      <c r="D2517" s="6"/>
      <c r="E2517" s="6"/>
      <c r="F2517" s="7"/>
    </row>
    <row r="2518" spans="1:6" x14ac:dyDescent="0.3">
      <c r="A2518" s="8"/>
      <c r="B2518" s="8"/>
      <c r="C2518" s="8"/>
      <c r="D2518" s="8"/>
      <c r="E2518" s="8"/>
      <c r="F2518" s="7"/>
    </row>
    <row r="2519" spans="1:6" x14ac:dyDescent="0.3">
      <c r="A2519" s="6"/>
      <c r="B2519" s="6"/>
      <c r="C2519" s="6"/>
      <c r="D2519" s="6"/>
      <c r="E2519" s="6"/>
      <c r="F2519" s="7"/>
    </row>
    <row r="2520" spans="1:6" x14ac:dyDescent="0.3">
      <c r="A2520" s="8"/>
      <c r="B2520" s="8"/>
      <c r="C2520" s="8"/>
      <c r="D2520" s="8"/>
      <c r="E2520" s="8"/>
      <c r="F2520" s="7"/>
    </row>
    <row r="2521" spans="1:6" x14ac:dyDescent="0.3">
      <c r="A2521" s="6"/>
      <c r="B2521" s="6"/>
      <c r="C2521" s="6"/>
      <c r="D2521" s="6"/>
      <c r="E2521" s="6"/>
      <c r="F2521" s="7"/>
    </row>
    <row r="2522" spans="1:6" x14ac:dyDescent="0.3">
      <c r="A2522" s="8"/>
      <c r="B2522" s="8"/>
      <c r="C2522" s="8"/>
      <c r="D2522" s="8"/>
      <c r="E2522" s="8"/>
      <c r="F2522" s="7"/>
    </row>
    <row r="2523" spans="1:6" x14ac:dyDescent="0.3">
      <c r="A2523" s="6"/>
      <c r="B2523" s="6"/>
      <c r="C2523" s="6"/>
      <c r="D2523" s="6"/>
      <c r="E2523" s="6"/>
      <c r="F2523" s="7"/>
    </row>
    <row r="2524" spans="1:6" x14ac:dyDescent="0.3">
      <c r="A2524" s="8"/>
      <c r="B2524" s="8"/>
      <c r="C2524" s="8"/>
      <c r="D2524" s="8"/>
      <c r="E2524" s="8"/>
      <c r="F2524" s="7"/>
    </row>
    <row r="2525" spans="1:6" x14ac:dyDescent="0.3">
      <c r="A2525" s="6"/>
      <c r="B2525" s="6"/>
      <c r="C2525" s="6"/>
      <c r="D2525" s="6"/>
      <c r="E2525" s="6"/>
      <c r="F2525" s="7"/>
    </row>
    <row r="2526" spans="1:6" x14ac:dyDescent="0.3">
      <c r="A2526" s="8"/>
      <c r="B2526" s="8"/>
      <c r="C2526" s="8"/>
      <c r="D2526" s="8"/>
      <c r="E2526" s="8"/>
      <c r="F2526" s="7"/>
    </row>
    <row r="2527" spans="1:6" x14ac:dyDescent="0.3">
      <c r="A2527" s="6"/>
      <c r="B2527" s="6"/>
      <c r="C2527" s="6"/>
      <c r="D2527" s="6"/>
      <c r="E2527" s="6"/>
      <c r="F2527" s="7"/>
    </row>
    <row r="2528" spans="1:6" x14ac:dyDescent="0.3">
      <c r="A2528" s="8"/>
      <c r="B2528" s="8"/>
      <c r="C2528" s="8"/>
      <c r="D2528" s="8"/>
      <c r="E2528" s="8"/>
      <c r="F2528" s="7"/>
    </row>
    <row r="2529" spans="1:6" x14ac:dyDescent="0.3">
      <c r="A2529" s="6"/>
      <c r="B2529" s="6"/>
      <c r="C2529" s="6"/>
      <c r="D2529" s="6"/>
      <c r="E2529" s="6"/>
      <c r="F2529" s="7"/>
    </row>
    <row r="2530" spans="1:6" x14ac:dyDescent="0.3">
      <c r="A2530" s="8"/>
      <c r="B2530" s="8"/>
      <c r="C2530" s="8"/>
      <c r="D2530" s="8"/>
      <c r="E2530" s="8"/>
      <c r="F2530" s="7"/>
    </row>
    <row r="2531" spans="1:6" x14ac:dyDescent="0.3">
      <c r="A2531" s="6"/>
      <c r="B2531" s="6"/>
      <c r="C2531" s="6"/>
      <c r="D2531" s="6"/>
      <c r="E2531" s="6"/>
      <c r="F2531" s="7"/>
    </row>
    <row r="2532" spans="1:6" x14ac:dyDescent="0.3">
      <c r="A2532" s="8"/>
      <c r="B2532" s="8"/>
      <c r="C2532" s="8"/>
      <c r="D2532" s="8"/>
      <c r="E2532" s="8"/>
      <c r="F2532" s="7"/>
    </row>
    <row r="2533" spans="1:6" x14ac:dyDescent="0.3">
      <c r="A2533" s="6"/>
      <c r="B2533" s="6"/>
      <c r="C2533" s="6"/>
      <c r="D2533" s="6"/>
      <c r="E2533" s="6"/>
      <c r="F2533" s="7"/>
    </row>
    <row r="2534" spans="1:6" x14ac:dyDescent="0.3">
      <c r="A2534" s="8"/>
      <c r="B2534" s="8"/>
      <c r="C2534" s="8"/>
      <c r="D2534" s="8"/>
      <c r="E2534" s="8"/>
      <c r="F2534" s="7"/>
    </row>
    <row r="2535" spans="1:6" x14ac:dyDescent="0.3">
      <c r="A2535" s="6"/>
      <c r="B2535" s="6"/>
      <c r="C2535" s="6"/>
      <c r="D2535" s="6"/>
      <c r="E2535" s="6"/>
      <c r="F2535" s="7"/>
    </row>
    <row r="2536" spans="1:6" x14ac:dyDescent="0.3">
      <c r="A2536" s="8"/>
      <c r="B2536" s="8"/>
      <c r="C2536" s="8"/>
      <c r="D2536" s="8"/>
      <c r="E2536" s="8"/>
      <c r="F2536" s="7"/>
    </row>
    <row r="2537" spans="1:6" x14ac:dyDescent="0.3">
      <c r="A2537" s="6"/>
      <c r="B2537" s="6"/>
      <c r="C2537" s="6"/>
      <c r="D2537" s="6"/>
      <c r="E2537" s="6"/>
      <c r="F2537" s="7"/>
    </row>
    <row r="2538" spans="1:6" x14ac:dyDescent="0.3">
      <c r="A2538" s="8"/>
      <c r="B2538" s="8"/>
      <c r="C2538" s="8"/>
      <c r="D2538" s="8"/>
      <c r="E2538" s="8"/>
      <c r="F2538" s="7"/>
    </row>
    <row r="2539" spans="1:6" x14ac:dyDescent="0.3">
      <c r="A2539" s="6"/>
      <c r="B2539" s="6"/>
      <c r="C2539" s="6"/>
      <c r="D2539" s="6"/>
      <c r="E2539" s="6"/>
      <c r="F2539" s="7"/>
    </row>
    <row r="2540" spans="1:6" x14ac:dyDescent="0.3">
      <c r="A2540" s="8"/>
      <c r="B2540" s="8"/>
      <c r="C2540" s="8"/>
      <c r="D2540" s="8"/>
      <c r="E2540" s="8"/>
      <c r="F2540" s="7"/>
    </row>
    <row r="2541" spans="1:6" x14ac:dyDescent="0.3">
      <c r="A2541" s="6"/>
      <c r="B2541" s="6"/>
      <c r="C2541" s="6"/>
      <c r="D2541" s="6"/>
      <c r="E2541" s="6"/>
      <c r="F2541" s="7"/>
    </row>
    <row r="2542" spans="1:6" x14ac:dyDescent="0.3">
      <c r="A2542" s="8"/>
      <c r="B2542" s="8"/>
      <c r="C2542" s="8"/>
      <c r="D2542" s="8"/>
      <c r="E2542" s="8"/>
      <c r="F2542" s="7"/>
    </row>
    <row r="2543" spans="1:6" x14ac:dyDescent="0.3">
      <c r="A2543" s="6"/>
      <c r="B2543" s="6"/>
      <c r="C2543" s="6"/>
      <c r="D2543" s="6"/>
      <c r="E2543" s="6"/>
      <c r="F2543" s="7"/>
    </row>
    <row r="2544" spans="1:6" x14ac:dyDescent="0.3">
      <c r="A2544" s="8"/>
      <c r="B2544" s="8"/>
      <c r="C2544" s="8"/>
      <c r="D2544" s="8"/>
      <c r="E2544" s="8"/>
      <c r="F2544" s="7"/>
    </row>
    <row r="2545" spans="1:6" x14ac:dyDescent="0.3">
      <c r="A2545" s="8"/>
      <c r="B2545" s="8"/>
      <c r="C2545" s="8"/>
      <c r="D2545" s="8"/>
      <c r="E2545" s="8"/>
      <c r="F2545" s="9"/>
    </row>
    <row r="2546" spans="1:6" x14ac:dyDescent="0.3">
      <c r="A2546" s="6"/>
      <c r="B2546" s="6"/>
      <c r="C2546" s="6"/>
      <c r="D2546" s="6"/>
      <c r="E2546" s="6"/>
      <c r="F2546" s="7"/>
    </row>
    <row r="2547" spans="1:6" x14ac:dyDescent="0.3">
      <c r="A2547" s="8"/>
      <c r="B2547" s="8"/>
      <c r="C2547" s="8"/>
      <c r="D2547" s="8"/>
      <c r="E2547" s="8"/>
      <c r="F2547" s="9"/>
    </row>
    <row r="2548" spans="1:6" x14ac:dyDescent="0.3">
      <c r="A2548" s="6"/>
      <c r="B2548" s="6"/>
      <c r="C2548" s="6"/>
      <c r="D2548" s="6"/>
      <c r="E2548" s="6"/>
      <c r="F2548" s="7"/>
    </row>
    <row r="2549" spans="1:6" x14ac:dyDescent="0.3">
      <c r="A2549" s="8"/>
      <c r="B2549" s="8"/>
      <c r="C2549" s="8"/>
      <c r="D2549" s="8"/>
      <c r="E2549" s="8"/>
      <c r="F2549" s="9"/>
    </row>
    <row r="2550" spans="1:6" x14ac:dyDescent="0.3">
      <c r="A2550" s="6"/>
      <c r="B2550" s="6"/>
      <c r="C2550" s="6"/>
      <c r="D2550" s="6"/>
      <c r="E2550" s="6"/>
      <c r="F2550" s="7"/>
    </row>
    <row r="2551" spans="1:6" x14ac:dyDescent="0.3">
      <c r="A2551" s="8"/>
      <c r="B2551" s="8"/>
      <c r="C2551" s="8"/>
      <c r="D2551" s="8"/>
      <c r="E2551" s="8"/>
      <c r="F2551" s="9"/>
    </row>
    <row r="2552" spans="1:6" x14ac:dyDescent="0.3">
      <c r="A2552" s="6"/>
      <c r="B2552" s="6"/>
      <c r="C2552" s="6"/>
      <c r="D2552" s="6"/>
      <c r="E2552" s="6"/>
      <c r="F2552" s="7"/>
    </row>
    <row r="2553" spans="1:6" x14ac:dyDescent="0.3">
      <c r="A2553" s="8"/>
      <c r="B2553" s="8"/>
      <c r="C2553" s="8"/>
      <c r="D2553" s="8"/>
      <c r="E2553" s="8"/>
      <c r="F2553" s="9"/>
    </row>
    <row r="2554" spans="1:6" x14ac:dyDescent="0.3">
      <c r="A2554" s="6"/>
      <c r="B2554" s="6"/>
      <c r="C2554" s="6"/>
      <c r="D2554" s="6"/>
      <c r="E2554" s="6"/>
      <c r="F2554" s="7"/>
    </row>
    <row r="2555" spans="1:6" x14ac:dyDescent="0.3">
      <c r="A2555" s="8"/>
      <c r="B2555" s="8"/>
      <c r="C2555" s="8"/>
      <c r="D2555" s="8"/>
      <c r="E2555" s="8"/>
      <c r="F2555" s="9"/>
    </row>
    <row r="2556" spans="1:6" x14ac:dyDescent="0.3">
      <c r="A2556" s="6"/>
      <c r="B2556" s="6"/>
      <c r="C2556" s="6"/>
      <c r="D2556" s="6"/>
      <c r="E2556" s="6"/>
      <c r="F2556" s="7"/>
    </row>
    <row r="2557" spans="1:6" x14ac:dyDescent="0.3">
      <c r="A2557" s="8"/>
      <c r="B2557" s="8"/>
      <c r="C2557" s="8"/>
      <c r="D2557" s="8"/>
      <c r="E2557" s="8"/>
      <c r="F2557" s="9"/>
    </row>
    <row r="2558" spans="1:6" x14ac:dyDescent="0.3">
      <c r="A2558" s="6"/>
      <c r="B2558" s="6"/>
      <c r="C2558" s="6"/>
      <c r="D2558" s="6"/>
      <c r="E2558" s="6"/>
      <c r="F2558" s="7"/>
    </row>
    <row r="2559" spans="1:6" x14ac:dyDescent="0.3">
      <c r="A2559" s="8"/>
      <c r="B2559" s="8"/>
      <c r="C2559" s="8"/>
      <c r="D2559" s="8"/>
      <c r="E2559" s="8"/>
      <c r="F2559" s="9"/>
    </row>
    <row r="2560" spans="1:6" x14ac:dyDescent="0.3">
      <c r="A2560" s="6"/>
      <c r="B2560" s="6"/>
      <c r="C2560" s="6"/>
      <c r="D2560" s="6"/>
      <c r="E2560" s="6"/>
      <c r="F2560" s="7"/>
    </row>
    <row r="2561" spans="1:6" x14ac:dyDescent="0.3">
      <c r="A2561" s="8"/>
      <c r="B2561" s="8"/>
      <c r="C2561" s="8"/>
      <c r="D2561" s="8"/>
      <c r="E2561" s="8"/>
      <c r="F2561" s="9"/>
    </row>
    <row r="2562" spans="1:6" x14ac:dyDescent="0.3">
      <c r="A2562" s="6"/>
      <c r="B2562" s="6"/>
      <c r="C2562" s="6"/>
      <c r="D2562" s="6"/>
      <c r="E2562" s="6"/>
      <c r="F2562" s="7"/>
    </row>
    <row r="2563" spans="1:6" x14ac:dyDescent="0.3">
      <c r="A2563" s="8"/>
      <c r="B2563" s="8"/>
      <c r="C2563" s="8"/>
      <c r="D2563" s="8"/>
      <c r="E2563" s="8"/>
      <c r="F2563" s="9"/>
    </row>
    <row r="2564" spans="1:6" x14ac:dyDescent="0.3">
      <c r="A2564" s="6"/>
      <c r="B2564" s="6"/>
      <c r="C2564" s="6"/>
      <c r="D2564" s="6"/>
      <c r="E2564" s="6"/>
      <c r="F2564" s="7"/>
    </row>
    <row r="2565" spans="1:6" x14ac:dyDescent="0.3">
      <c r="A2565" s="8"/>
      <c r="B2565" s="8"/>
      <c r="C2565" s="8"/>
      <c r="D2565" s="8"/>
      <c r="E2565" s="8"/>
      <c r="F2565" s="9"/>
    </row>
    <row r="2566" spans="1:6" x14ac:dyDescent="0.3">
      <c r="A2566" s="6"/>
      <c r="B2566" s="6"/>
      <c r="C2566" s="6"/>
      <c r="D2566" s="6"/>
      <c r="E2566" s="6"/>
      <c r="F2566" s="7"/>
    </row>
    <row r="2567" spans="1:6" x14ac:dyDescent="0.3">
      <c r="A2567" s="8"/>
      <c r="B2567" s="8"/>
      <c r="C2567" s="8"/>
      <c r="D2567" s="8"/>
      <c r="E2567" s="8"/>
      <c r="F2567" s="9"/>
    </row>
    <row r="2568" spans="1:6" x14ac:dyDescent="0.3">
      <c r="A2568" s="6"/>
      <c r="B2568" s="6"/>
      <c r="C2568" s="6"/>
      <c r="D2568" s="6"/>
      <c r="E2568" s="6"/>
      <c r="F2568" s="7"/>
    </row>
    <row r="2569" spans="1:6" x14ac:dyDescent="0.3">
      <c r="A2569" s="8"/>
      <c r="B2569" s="8"/>
      <c r="C2569" s="8"/>
      <c r="D2569" s="8"/>
      <c r="E2569" s="8"/>
      <c r="F2569" s="9"/>
    </row>
    <row r="2570" spans="1:6" x14ac:dyDescent="0.3">
      <c r="A2570" s="6"/>
      <c r="B2570" s="6"/>
      <c r="C2570" s="6"/>
      <c r="D2570" s="6"/>
      <c r="E2570" s="6"/>
      <c r="F2570" s="7"/>
    </row>
    <row r="2571" spans="1:6" x14ac:dyDescent="0.3">
      <c r="A2571" s="8"/>
      <c r="B2571" s="8"/>
      <c r="C2571" s="8"/>
      <c r="D2571" s="8"/>
      <c r="E2571" s="8"/>
      <c r="F2571" s="9"/>
    </row>
    <row r="2572" spans="1:6" x14ac:dyDescent="0.3">
      <c r="A2572" s="6"/>
      <c r="B2572" s="6"/>
      <c r="C2572" s="6"/>
      <c r="D2572" s="6"/>
      <c r="E2572" s="6"/>
      <c r="F2572" s="7"/>
    </row>
    <row r="2573" spans="1:6" x14ac:dyDescent="0.3">
      <c r="A2573" s="8"/>
      <c r="B2573" s="8"/>
      <c r="C2573" s="8"/>
      <c r="D2573" s="8"/>
      <c r="E2573" s="8"/>
      <c r="F2573" s="9"/>
    </row>
    <row r="2574" spans="1:6" x14ac:dyDescent="0.3">
      <c r="A2574" s="6"/>
      <c r="B2574" s="6"/>
      <c r="C2574" s="6"/>
      <c r="D2574" s="6"/>
      <c r="E2574" s="6"/>
      <c r="F2574" s="7"/>
    </row>
    <row r="2575" spans="1:6" x14ac:dyDescent="0.3">
      <c r="A2575" s="8"/>
      <c r="B2575" s="8"/>
      <c r="C2575" s="8"/>
      <c r="D2575" s="8"/>
      <c r="E2575" s="8"/>
      <c r="F2575" s="9"/>
    </row>
    <row r="2576" spans="1:6" x14ac:dyDescent="0.3">
      <c r="A2576" s="6"/>
      <c r="B2576" s="6"/>
      <c r="C2576" s="6"/>
      <c r="D2576" s="6"/>
      <c r="E2576" s="6"/>
      <c r="F2576" s="7"/>
    </row>
    <row r="2577" spans="1:6" x14ac:dyDescent="0.3">
      <c r="A2577" s="8"/>
      <c r="B2577" s="8"/>
      <c r="C2577" s="8"/>
      <c r="D2577" s="8"/>
      <c r="E2577" s="8"/>
      <c r="F2577" s="9"/>
    </row>
    <row r="2578" spans="1:6" x14ac:dyDescent="0.3">
      <c r="A2578" s="6"/>
      <c r="B2578" s="6"/>
      <c r="C2578" s="6"/>
      <c r="D2578" s="6"/>
      <c r="E2578" s="6"/>
      <c r="F2578" s="7"/>
    </row>
    <row r="2579" spans="1:6" x14ac:dyDescent="0.3">
      <c r="A2579" s="8"/>
      <c r="B2579" s="8"/>
      <c r="C2579" s="8"/>
      <c r="D2579" s="8"/>
      <c r="E2579" s="8"/>
      <c r="F2579" s="9"/>
    </row>
    <row r="2580" spans="1:6" x14ac:dyDescent="0.3">
      <c r="A2580" s="6"/>
      <c r="B2580" s="6"/>
      <c r="C2580" s="6"/>
      <c r="D2580" s="6"/>
      <c r="E2580" s="6"/>
      <c r="F2580" s="7"/>
    </row>
    <row r="2581" spans="1:6" x14ac:dyDescent="0.3">
      <c r="A2581" s="8"/>
      <c r="B2581" s="8"/>
      <c r="C2581" s="8"/>
      <c r="D2581" s="8"/>
      <c r="E2581" s="8"/>
      <c r="F2581" s="9"/>
    </row>
    <row r="2582" spans="1:6" x14ac:dyDescent="0.3">
      <c r="A2582" s="6"/>
      <c r="B2582" s="6"/>
      <c r="C2582" s="6"/>
      <c r="D2582" s="6"/>
      <c r="E2582" s="6"/>
      <c r="F2582" s="7"/>
    </row>
    <row r="2583" spans="1:6" x14ac:dyDescent="0.3">
      <c r="A2583" s="8"/>
      <c r="B2583" s="8"/>
      <c r="C2583" s="8"/>
      <c r="D2583" s="8"/>
      <c r="E2583" s="8"/>
      <c r="F2583" s="9"/>
    </row>
    <row r="2584" spans="1:6" x14ac:dyDescent="0.3">
      <c r="A2584" s="6"/>
      <c r="B2584" s="6"/>
      <c r="C2584" s="6"/>
      <c r="D2584" s="6"/>
      <c r="E2584" s="6"/>
      <c r="F2584" s="7"/>
    </row>
    <row r="2585" spans="1:6" x14ac:dyDescent="0.3">
      <c r="A2585" s="8"/>
      <c r="B2585" s="8"/>
      <c r="C2585" s="8"/>
      <c r="D2585" s="8"/>
      <c r="E2585" s="8"/>
      <c r="F2585" s="9"/>
    </row>
    <row r="2586" spans="1:6" x14ac:dyDescent="0.3">
      <c r="A2586" s="6"/>
      <c r="B2586" s="6"/>
      <c r="C2586" s="6"/>
      <c r="D2586" s="6"/>
      <c r="E2586" s="6"/>
      <c r="F2586" s="7"/>
    </row>
    <row r="2587" spans="1:6" x14ac:dyDescent="0.3">
      <c r="A2587" s="8"/>
      <c r="B2587" s="8"/>
      <c r="C2587" s="8"/>
      <c r="D2587" s="8"/>
      <c r="E2587" s="8"/>
      <c r="F2587" s="9"/>
    </row>
    <row r="2588" spans="1:6" x14ac:dyDescent="0.3">
      <c r="A2588" s="6"/>
      <c r="B2588" s="6"/>
      <c r="C2588" s="6"/>
      <c r="D2588" s="6"/>
      <c r="E2588" s="6"/>
      <c r="F2588" s="7"/>
    </row>
    <row r="2589" spans="1:6" x14ac:dyDescent="0.3">
      <c r="A2589" s="8"/>
      <c r="B2589" s="8"/>
      <c r="C2589" s="8"/>
      <c r="D2589" s="8"/>
      <c r="E2589" s="8"/>
      <c r="F2589" s="9"/>
    </row>
    <row r="2590" spans="1:6" x14ac:dyDescent="0.3">
      <c r="A2590" s="6"/>
      <c r="B2590" s="6"/>
      <c r="C2590" s="6"/>
      <c r="D2590" s="6"/>
      <c r="E2590" s="6"/>
      <c r="F2590" s="7"/>
    </row>
    <row r="2591" spans="1:6" x14ac:dyDescent="0.3">
      <c r="A2591" s="8"/>
      <c r="B2591" s="8"/>
      <c r="C2591" s="8"/>
      <c r="D2591" s="8"/>
      <c r="E2591" s="8"/>
      <c r="F2591" s="9"/>
    </row>
    <row r="2592" spans="1:6" x14ac:dyDescent="0.3">
      <c r="A2592" s="6"/>
      <c r="B2592" s="6"/>
      <c r="C2592" s="6"/>
      <c r="D2592" s="6"/>
      <c r="E2592" s="6"/>
      <c r="F2592" s="7"/>
    </row>
    <row r="2593" spans="1:6" x14ac:dyDescent="0.3">
      <c r="A2593" s="8"/>
      <c r="B2593" s="8"/>
      <c r="C2593" s="8"/>
      <c r="D2593" s="8"/>
      <c r="E2593" s="8"/>
      <c r="F2593" s="9"/>
    </row>
    <row r="2594" spans="1:6" x14ac:dyDescent="0.3">
      <c r="A2594" s="6"/>
      <c r="B2594" s="6"/>
      <c r="C2594" s="6"/>
      <c r="D2594" s="6"/>
      <c r="E2594" s="6"/>
      <c r="F2594" s="7"/>
    </row>
    <row r="2595" spans="1:6" x14ac:dyDescent="0.3">
      <c r="A2595" s="8"/>
      <c r="B2595" s="8"/>
      <c r="C2595" s="8"/>
      <c r="D2595" s="8"/>
      <c r="E2595" s="8"/>
      <c r="F2595" s="9"/>
    </row>
    <row r="2596" spans="1:6" x14ac:dyDescent="0.3">
      <c r="A2596" s="6"/>
      <c r="B2596" s="6"/>
      <c r="C2596" s="6"/>
      <c r="D2596" s="6"/>
      <c r="E2596" s="6"/>
      <c r="F2596" s="7"/>
    </row>
    <row r="2597" spans="1:6" x14ac:dyDescent="0.3">
      <c r="A2597" s="8"/>
      <c r="B2597" s="8"/>
      <c r="C2597" s="8"/>
      <c r="D2597" s="8"/>
      <c r="E2597" s="8"/>
      <c r="F2597" s="9"/>
    </row>
    <row r="2598" spans="1:6" x14ac:dyDescent="0.3">
      <c r="A2598" s="6"/>
      <c r="B2598" s="6"/>
      <c r="C2598" s="6"/>
      <c r="D2598" s="6"/>
      <c r="E2598" s="6"/>
      <c r="F2598" s="7"/>
    </row>
    <row r="2599" spans="1:6" x14ac:dyDescent="0.3">
      <c r="A2599" s="8"/>
      <c r="B2599" s="8"/>
      <c r="C2599" s="8"/>
      <c r="D2599" s="8"/>
      <c r="E2599" s="8"/>
      <c r="F2599" s="9"/>
    </row>
    <row r="2600" spans="1:6" x14ac:dyDescent="0.3">
      <c r="A2600" s="6"/>
      <c r="B2600" s="6"/>
      <c r="C2600" s="6"/>
      <c r="D2600" s="6"/>
      <c r="E2600" s="6"/>
      <c r="F2600" s="7"/>
    </row>
    <row r="2601" spans="1:6" x14ac:dyDescent="0.3">
      <c r="A2601" s="8"/>
      <c r="B2601" s="8"/>
      <c r="C2601" s="8"/>
      <c r="D2601" s="8"/>
      <c r="E2601" s="8"/>
      <c r="F2601" s="9"/>
    </row>
    <row r="2602" spans="1:6" x14ac:dyDescent="0.3">
      <c r="A2602" s="6"/>
      <c r="B2602" s="6"/>
      <c r="C2602" s="6"/>
      <c r="D2602" s="6"/>
      <c r="E2602" s="6"/>
      <c r="F2602" s="7"/>
    </row>
    <row r="2603" spans="1:6" x14ac:dyDescent="0.3">
      <c r="A2603" s="8"/>
      <c r="B2603" s="8"/>
      <c r="C2603" s="8"/>
      <c r="D2603" s="8"/>
      <c r="E2603" s="8"/>
      <c r="F2603" s="9"/>
    </row>
    <row r="2604" spans="1:6" x14ac:dyDescent="0.3">
      <c r="A2604" s="6"/>
      <c r="B2604" s="6"/>
      <c r="C2604" s="6"/>
      <c r="D2604" s="6"/>
      <c r="E2604" s="6"/>
      <c r="F2604" s="7"/>
    </row>
    <row r="2605" spans="1:6" x14ac:dyDescent="0.3">
      <c r="A2605" s="8"/>
      <c r="B2605" s="8"/>
      <c r="C2605" s="8"/>
      <c r="D2605" s="8"/>
      <c r="E2605" s="8"/>
      <c r="F2605" s="9"/>
    </row>
    <row r="2606" spans="1:6" x14ac:dyDescent="0.3">
      <c r="A2606" s="6"/>
      <c r="B2606" s="6"/>
      <c r="C2606" s="6"/>
      <c r="D2606" s="6"/>
      <c r="E2606" s="6"/>
      <c r="F2606" s="7"/>
    </row>
    <row r="2607" spans="1:6" x14ac:dyDescent="0.3">
      <c r="A2607" s="8"/>
      <c r="B2607" s="8"/>
      <c r="C2607" s="8"/>
      <c r="D2607" s="8"/>
      <c r="E2607" s="8"/>
      <c r="F2607" s="9"/>
    </row>
    <row r="2608" spans="1:6" x14ac:dyDescent="0.3">
      <c r="A2608" s="6"/>
      <c r="B2608" s="6"/>
      <c r="C2608" s="6"/>
      <c r="D2608" s="6"/>
      <c r="E2608" s="6"/>
      <c r="F2608" s="7"/>
    </row>
    <row r="2609" spans="1:6" x14ac:dyDescent="0.3">
      <c r="A2609" s="8"/>
      <c r="B2609" s="8"/>
      <c r="C2609" s="8"/>
      <c r="D2609" s="8"/>
      <c r="E2609" s="8"/>
      <c r="F2609" s="9"/>
    </row>
    <row r="2610" spans="1:6" x14ac:dyDescent="0.3">
      <c r="A2610" s="6"/>
      <c r="B2610" s="6"/>
      <c r="C2610" s="6"/>
      <c r="D2610" s="6"/>
      <c r="E2610" s="6"/>
      <c r="F2610" s="7"/>
    </row>
    <row r="2611" spans="1:6" x14ac:dyDescent="0.3">
      <c r="A2611" s="8"/>
      <c r="B2611" s="8"/>
      <c r="C2611" s="8"/>
      <c r="D2611" s="8"/>
      <c r="E2611" s="8"/>
      <c r="F2611" s="9"/>
    </row>
    <row r="2612" spans="1:6" x14ac:dyDescent="0.3">
      <c r="A2612" s="6"/>
      <c r="B2612" s="6"/>
      <c r="C2612" s="6"/>
      <c r="D2612" s="6"/>
      <c r="E2612" s="6"/>
      <c r="F2612" s="7"/>
    </row>
    <row r="2613" spans="1:6" x14ac:dyDescent="0.3">
      <c r="A2613" s="8"/>
      <c r="B2613" s="8"/>
      <c r="C2613" s="8"/>
      <c r="D2613" s="8"/>
      <c r="E2613" s="8"/>
      <c r="F2613" s="9"/>
    </row>
    <row r="2614" spans="1:6" x14ac:dyDescent="0.3">
      <c r="A2614" s="6"/>
      <c r="B2614" s="6"/>
      <c r="C2614" s="6"/>
      <c r="D2614" s="6"/>
      <c r="E2614" s="6"/>
      <c r="F2614" s="7"/>
    </row>
    <row r="2615" spans="1:6" x14ac:dyDescent="0.3">
      <c r="A2615" s="8"/>
      <c r="B2615" s="8"/>
      <c r="C2615" s="8"/>
      <c r="D2615" s="8"/>
      <c r="E2615" s="8"/>
      <c r="F2615" s="9"/>
    </row>
    <row r="2616" spans="1:6" x14ac:dyDescent="0.3">
      <c r="A2616" s="6"/>
      <c r="B2616" s="6"/>
      <c r="C2616" s="6"/>
      <c r="D2616" s="6"/>
      <c r="E2616" s="6"/>
      <c r="F2616" s="7"/>
    </row>
    <row r="2617" spans="1:6" x14ac:dyDescent="0.3">
      <c r="A2617" s="8"/>
      <c r="B2617" s="8"/>
      <c r="C2617" s="8"/>
      <c r="D2617" s="8"/>
      <c r="E2617" s="8"/>
      <c r="F2617" s="9"/>
    </row>
    <row r="2618" spans="1:6" x14ac:dyDescent="0.3">
      <c r="A2618" s="6"/>
      <c r="B2618" s="6"/>
      <c r="C2618" s="6"/>
      <c r="D2618" s="6"/>
      <c r="E2618" s="6"/>
      <c r="F2618" s="7"/>
    </row>
    <row r="2619" spans="1:6" x14ac:dyDescent="0.3">
      <c r="A2619" s="8"/>
      <c r="B2619" s="8"/>
      <c r="C2619" s="8"/>
      <c r="D2619" s="8"/>
      <c r="E2619" s="8"/>
      <c r="F2619" s="9"/>
    </row>
    <row r="2620" spans="1:6" x14ac:dyDescent="0.3">
      <c r="A2620" s="6"/>
      <c r="B2620" s="6"/>
      <c r="C2620" s="6"/>
      <c r="D2620" s="6"/>
      <c r="E2620" s="6"/>
      <c r="F2620" s="7"/>
    </row>
    <row r="2621" spans="1:6" x14ac:dyDescent="0.3">
      <c r="A2621" s="8"/>
      <c r="B2621" s="8"/>
      <c r="C2621" s="8"/>
      <c r="D2621" s="8"/>
      <c r="E2621" s="8"/>
      <c r="F2621" s="9"/>
    </row>
    <row r="2622" spans="1:6" x14ac:dyDescent="0.3">
      <c r="A2622" s="6"/>
      <c r="B2622" s="6"/>
      <c r="C2622" s="6"/>
      <c r="D2622" s="6"/>
      <c r="E2622" s="6"/>
      <c r="F2622" s="7"/>
    </row>
    <row r="2623" spans="1:6" x14ac:dyDescent="0.3">
      <c r="A2623" s="8"/>
      <c r="B2623" s="8"/>
      <c r="C2623" s="8"/>
      <c r="D2623" s="8"/>
      <c r="E2623" s="8"/>
      <c r="F2623" s="9"/>
    </row>
    <row r="2624" spans="1:6" x14ac:dyDescent="0.3">
      <c r="A2624" s="6"/>
      <c r="B2624" s="6"/>
      <c r="C2624" s="6"/>
      <c r="D2624" s="6"/>
      <c r="E2624" s="6"/>
      <c r="F2624" s="7"/>
    </row>
    <row r="2625" spans="1:6" x14ac:dyDescent="0.3">
      <c r="A2625" s="8"/>
      <c r="B2625" s="8"/>
      <c r="C2625" s="8"/>
      <c r="D2625" s="8"/>
      <c r="E2625" s="8"/>
      <c r="F2625" s="9"/>
    </row>
    <row r="2626" spans="1:6" x14ac:dyDescent="0.3">
      <c r="A2626" s="6"/>
      <c r="B2626" s="6"/>
      <c r="C2626" s="6"/>
      <c r="D2626" s="6"/>
      <c r="E2626" s="6"/>
      <c r="F2626" s="7"/>
    </row>
    <row r="2627" spans="1:6" x14ac:dyDescent="0.3">
      <c r="A2627" s="8"/>
      <c r="B2627" s="8"/>
      <c r="C2627" s="8"/>
      <c r="D2627" s="8"/>
      <c r="E2627" s="8"/>
      <c r="F2627" s="9"/>
    </row>
    <row r="2628" spans="1:6" x14ac:dyDescent="0.3">
      <c r="A2628" s="6"/>
      <c r="B2628" s="6"/>
      <c r="C2628" s="6"/>
      <c r="D2628" s="6"/>
      <c r="E2628" s="6"/>
      <c r="F2628" s="7"/>
    </row>
    <row r="2629" spans="1:6" x14ac:dyDescent="0.3">
      <c r="A2629" s="8"/>
      <c r="B2629" s="8"/>
      <c r="C2629" s="8"/>
      <c r="D2629" s="8"/>
      <c r="E2629" s="8"/>
      <c r="F2629" s="9"/>
    </row>
    <row r="2630" spans="1:6" x14ac:dyDescent="0.3">
      <c r="A2630" s="6"/>
      <c r="B2630" s="6"/>
      <c r="C2630" s="6"/>
      <c r="D2630" s="6"/>
      <c r="E2630" s="6"/>
      <c r="F2630" s="7"/>
    </row>
    <row r="2631" spans="1:6" x14ac:dyDescent="0.3">
      <c r="A2631" s="8"/>
      <c r="B2631" s="8"/>
      <c r="C2631" s="8"/>
      <c r="D2631" s="8"/>
      <c r="E2631" s="8"/>
      <c r="F2631" s="9"/>
    </row>
    <row r="2632" spans="1:6" x14ac:dyDescent="0.3">
      <c r="A2632" s="6"/>
      <c r="B2632" s="6"/>
      <c r="C2632" s="6"/>
      <c r="D2632" s="6"/>
      <c r="E2632" s="6"/>
      <c r="F2632" s="4"/>
    </row>
    <row r="2633" spans="1:6" x14ac:dyDescent="0.3">
      <c r="A2633" s="8"/>
      <c r="B2633" s="8"/>
      <c r="C2633" s="8"/>
      <c r="D2633" s="8"/>
      <c r="E2633" s="8"/>
      <c r="F2633" s="9"/>
    </row>
    <row r="2634" spans="1:6" x14ac:dyDescent="0.3">
      <c r="A2634" s="6"/>
      <c r="B2634" s="6"/>
      <c r="C2634" s="6"/>
      <c r="D2634" s="6"/>
      <c r="E2634" s="6"/>
      <c r="F2634" s="7"/>
    </row>
    <row r="2635" spans="1:6" x14ac:dyDescent="0.3">
      <c r="A2635" s="8"/>
      <c r="B2635" s="8"/>
      <c r="C2635" s="8"/>
      <c r="D2635" s="8"/>
      <c r="E2635" s="8"/>
      <c r="F2635" s="9"/>
    </row>
    <row r="2636" spans="1:6" x14ac:dyDescent="0.3">
      <c r="A2636" s="6"/>
      <c r="B2636" s="6"/>
      <c r="C2636" s="6"/>
      <c r="D2636" s="6"/>
      <c r="E2636" s="6"/>
      <c r="F2636" s="7"/>
    </row>
    <row r="2637" spans="1:6" x14ac:dyDescent="0.3">
      <c r="A2637" s="8"/>
      <c r="B2637" s="8"/>
      <c r="C2637" s="8"/>
      <c r="D2637" s="8"/>
      <c r="E2637" s="8"/>
      <c r="F2637" s="9"/>
    </row>
    <row r="2638" spans="1:6" x14ac:dyDescent="0.3">
      <c r="A2638" s="6"/>
      <c r="B2638" s="6"/>
      <c r="C2638" s="6"/>
      <c r="D2638" s="6"/>
      <c r="E2638" s="6"/>
      <c r="F2638" s="7"/>
    </row>
    <row r="2639" spans="1:6" x14ac:dyDescent="0.3">
      <c r="A2639" s="8"/>
      <c r="B2639" s="8"/>
      <c r="C2639" s="8"/>
      <c r="D2639" s="8"/>
      <c r="E2639" s="8"/>
      <c r="F2639" s="9"/>
    </row>
    <row r="2640" spans="1:6" x14ac:dyDescent="0.3">
      <c r="A2640" s="6"/>
      <c r="B2640" s="6"/>
      <c r="C2640" s="6"/>
      <c r="D2640" s="6"/>
      <c r="E2640" s="6"/>
      <c r="F2640" s="7"/>
    </row>
    <row r="2641" spans="1:6" x14ac:dyDescent="0.3">
      <c r="A2641" s="8"/>
      <c r="B2641" s="8"/>
      <c r="C2641" s="8"/>
      <c r="D2641" s="8"/>
      <c r="E2641" s="8"/>
      <c r="F2641" s="9"/>
    </row>
    <row r="2642" spans="1:6" x14ac:dyDescent="0.3">
      <c r="A2642" s="6"/>
      <c r="B2642" s="6"/>
      <c r="C2642" s="6"/>
      <c r="D2642" s="6"/>
      <c r="E2642" s="6"/>
      <c r="F2642" s="7"/>
    </row>
    <row r="2643" spans="1:6" x14ac:dyDescent="0.3">
      <c r="A2643" s="8"/>
      <c r="B2643" s="8"/>
      <c r="C2643" s="8"/>
      <c r="D2643" s="8"/>
      <c r="E2643" s="8"/>
      <c r="F2643" s="9"/>
    </row>
    <row r="2644" spans="1:6" x14ac:dyDescent="0.3">
      <c r="A2644" s="6"/>
      <c r="B2644" s="6"/>
      <c r="C2644" s="6"/>
      <c r="D2644" s="6"/>
      <c r="E2644" s="6"/>
      <c r="F2644" s="7"/>
    </row>
    <row r="2645" spans="1:6" x14ac:dyDescent="0.3">
      <c r="A2645" s="8"/>
      <c r="B2645" s="8"/>
      <c r="C2645" s="8"/>
      <c r="D2645" s="8"/>
      <c r="E2645" s="8"/>
      <c r="F2645" s="9"/>
    </row>
    <row r="2646" spans="1:6" x14ac:dyDescent="0.3">
      <c r="A2646" s="6"/>
      <c r="B2646" s="6"/>
      <c r="C2646" s="6"/>
      <c r="D2646" s="6"/>
      <c r="E2646" s="6"/>
      <c r="F2646" s="7"/>
    </row>
    <row r="2647" spans="1:6" x14ac:dyDescent="0.3">
      <c r="A2647" s="8"/>
      <c r="B2647" s="8"/>
      <c r="C2647" s="8"/>
      <c r="D2647" s="8"/>
      <c r="E2647" s="8"/>
      <c r="F2647" s="9"/>
    </row>
    <row r="2648" spans="1:6" x14ac:dyDescent="0.3">
      <c r="A2648" s="6"/>
      <c r="B2648" s="6"/>
      <c r="C2648" s="6"/>
      <c r="D2648" s="6"/>
      <c r="E2648" s="6"/>
      <c r="F2648" s="7"/>
    </row>
    <row r="2649" spans="1:6" x14ac:dyDescent="0.3">
      <c r="A2649" s="8"/>
      <c r="B2649" s="8"/>
      <c r="C2649" s="8"/>
      <c r="D2649" s="8"/>
      <c r="E2649" s="8"/>
      <c r="F2649" s="9"/>
    </row>
    <row r="2650" spans="1:6" x14ac:dyDescent="0.3">
      <c r="A2650" s="6"/>
      <c r="B2650" s="6"/>
      <c r="C2650" s="6"/>
      <c r="D2650" s="6"/>
      <c r="E2650" s="6"/>
      <c r="F2650" s="7"/>
    </row>
    <row r="2651" spans="1:6" x14ac:dyDescent="0.3">
      <c r="A2651" s="8"/>
      <c r="B2651" s="8"/>
      <c r="C2651" s="8"/>
      <c r="D2651" s="8"/>
      <c r="E2651" s="8"/>
      <c r="F2651" s="9"/>
    </row>
    <row r="2652" spans="1:6" x14ac:dyDescent="0.3">
      <c r="A2652" s="6"/>
      <c r="B2652" s="6"/>
      <c r="C2652" s="6"/>
      <c r="D2652" s="6"/>
      <c r="E2652" s="6"/>
      <c r="F2652" s="7"/>
    </row>
    <row r="2653" spans="1:6" x14ac:dyDescent="0.3">
      <c r="A2653" s="8"/>
      <c r="B2653" s="8"/>
      <c r="C2653" s="8"/>
      <c r="D2653" s="8"/>
      <c r="E2653" s="8"/>
      <c r="F2653" s="9"/>
    </row>
    <row r="2654" spans="1:6" x14ac:dyDescent="0.3">
      <c r="A2654" s="6"/>
      <c r="B2654" s="6"/>
      <c r="C2654" s="6"/>
      <c r="D2654" s="6"/>
      <c r="E2654" s="6"/>
      <c r="F2654" s="7"/>
    </row>
    <row r="2655" spans="1:6" x14ac:dyDescent="0.3">
      <c r="A2655" s="8"/>
      <c r="B2655" s="8"/>
      <c r="C2655" s="8"/>
      <c r="D2655" s="8"/>
      <c r="E2655" s="8"/>
      <c r="F2655" s="9"/>
    </row>
    <row r="2656" spans="1:6" x14ac:dyDescent="0.3">
      <c r="A2656" s="6"/>
      <c r="B2656" s="6"/>
      <c r="C2656" s="6"/>
      <c r="D2656" s="6"/>
      <c r="E2656" s="6"/>
      <c r="F2656" s="7"/>
    </row>
    <row r="2657" spans="1:6" x14ac:dyDescent="0.3">
      <c r="A2657" s="8"/>
      <c r="B2657" s="8"/>
      <c r="C2657" s="8"/>
      <c r="D2657" s="8"/>
      <c r="E2657" s="8"/>
      <c r="F2657" s="9"/>
    </row>
    <row r="2658" spans="1:6" x14ac:dyDescent="0.3">
      <c r="A2658" s="6"/>
      <c r="B2658" s="6"/>
      <c r="C2658" s="6"/>
      <c r="D2658" s="6"/>
      <c r="E2658" s="6"/>
      <c r="F2658" s="7"/>
    </row>
    <row r="2659" spans="1:6" x14ac:dyDescent="0.3">
      <c r="A2659" s="8"/>
      <c r="B2659" s="8"/>
      <c r="C2659" s="8"/>
      <c r="D2659" s="8"/>
      <c r="E2659" s="8"/>
      <c r="F2659" s="9"/>
    </row>
    <row r="2660" spans="1:6" x14ac:dyDescent="0.3">
      <c r="A2660" s="6"/>
      <c r="B2660" s="6"/>
      <c r="C2660" s="6"/>
      <c r="D2660" s="6"/>
      <c r="E2660" s="6"/>
      <c r="F2660" s="7"/>
    </row>
    <row r="2661" spans="1:6" x14ac:dyDescent="0.3">
      <c r="A2661" s="8"/>
      <c r="B2661" s="8"/>
      <c r="C2661" s="8"/>
      <c r="D2661" s="8"/>
      <c r="E2661" s="8"/>
      <c r="F2661" s="9"/>
    </row>
    <row r="2662" spans="1:6" x14ac:dyDescent="0.3">
      <c r="A2662" s="6"/>
      <c r="B2662" s="6"/>
      <c r="C2662" s="6"/>
      <c r="D2662" s="6"/>
      <c r="E2662" s="6"/>
      <c r="F2662" s="7"/>
    </row>
    <row r="2663" spans="1:6" x14ac:dyDescent="0.3">
      <c r="A2663" s="8"/>
      <c r="B2663" s="8"/>
      <c r="C2663" s="8"/>
      <c r="D2663" s="8"/>
      <c r="E2663" s="8"/>
      <c r="F2663" s="9"/>
    </row>
    <row r="2664" spans="1:6" x14ac:dyDescent="0.3">
      <c r="A2664" s="6"/>
      <c r="B2664" s="6"/>
      <c r="C2664" s="6"/>
      <c r="D2664" s="6"/>
      <c r="E2664" s="6"/>
      <c r="F2664" s="7"/>
    </row>
    <row r="2665" spans="1:6" x14ac:dyDescent="0.3">
      <c r="A2665" s="8"/>
      <c r="B2665" s="8"/>
      <c r="C2665" s="8"/>
      <c r="D2665" s="8"/>
      <c r="E2665" s="8"/>
      <c r="F2665" s="9"/>
    </row>
    <row r="2666" spans="1:6" x14ac:dyDescent="0.3">
      <c r="A2666" s="6"/>
      <c r="B2666" s="6"/>
      <c r="C2666" s="6"/>
      <c r="D2666" s="6"/>
      <c r="E2666" s="6"/>
      <c r="F2666" s="7"/>
    </row>
    <row r="2667" spans="1:6" x14ac:dyDescent="0.3">
      <c r="A2667" s="8"/>
      <c r="B2667" s="8"/>
      <c r="C2667" s="8"/>
      <c r="D2667" s="8"/>
      <c r="E2667" s="8"/>
      <c r="F2667" s="9"/>
    </row>
    <row r="2668" spans="1:6" x14ac:dyDescent="0.3">
      <c r="A2668" s="6"/>
      <c r="B2668" s="6"/>
      <c r="C2668" s="6"/>
      <c r="D2668" s="6"/>
      <c r="E2668" s="6"/>
      <c r="F2668" s="7"/>
    </row>
    <row r="2669" spans="1:6" x14ac:dyDescent="0.3">
      <c r="A2669" s="8"/>
      <c r="B2669" s="8"/>
      <c r="C2669" s="8"/>
      <c r="D2669" s="8"/>
      <c r="E2669" s="8"/>
      <c r="F2669" s="9"/>
    </row>
    <row r="2670" spans="1:6" x14ac:dyDescent="0.3">
      <c r="A2670" s="6"/>
      <c r="B2670" s="6"/>
      <c r="C2670" s="6"/>
      <c r="D2670" s="6"/>
      <c r="E2670" s="6"/>
      <c r="F2670" s="7"/>
    </row>
    <row r="2671" spans="1:6" x14ac:dyDescent="0.3">
      <c r="A2671" s="8"/>
      <c r="B2671" s="8"/>
      <c r="C2671" s="8"/>
      <c r="D2671" s="8"/>
      <c r="E2671" s="8"/>
      <c r="F2671" s="9"/>
    </row>
    <row r="2672" spans="1:6" x14ac:dyDescent="0.3">
      <c r="A2672" s="6"/>
      <c r="B2672" s="6"/>
      <c r="C2672" s="6"/>
      <c r="D2672" s="6"/>
      <c r="E2672" s="6"/>
      <c r="F2672" s="7"/>
    </row>
    <row r="2673" spans="1:6" x14ac:dyDescent="0.3">
      <c r="A2673" s="8"/>
      <c r="B2673" s="8"/>
      <c r="C2673" s="8"/>
      <c r="D2673" s="8"/>
      <c r="E2673" s="8"/>
      <c r="F2673" s="9"/>
    </row>
    <row r="2674" spans="1:6" x14ac:dyDescent="0.3">
      <c r="A2674" s="6"/>
      <c r="B2674" s="6"/>
      <c r="C2674" s="6"/>
      <c r="D2674" s="6"/>
      <c r="E2674" s="6"/>
      <c r="F2674" s="7"/>
    </row>
    <row r="2675" spans="1:6" x14ac:dyDescent="0.3">
      <c r="A2675" s="8"/>
      <c r="B2675" s="8"/>
      <c r="C2675" s="8"/>
      <c r="D2675" s="8"/>
      <c r="E2675" s="8"/>
      <c r="F2675" s="9"/>
    </row>
    <row r="2676" spans="1:6" x14ac:dyDescent="0.3">
      <c r="A2676" s="6"/>
      <c r="B2676" s="6"/>
      <c r="C2676" s="6"/>
      <c r="D2676" s="6"/>
      <c r="E2676" s="6"/>
      <c r="F2676" s="7"/>
    </row>
    <row r="2677" spans="1:6" x14ac:dyDescent="0.3">
      <c r="A2677" s="8"/>
      <c r="B2677" s="8"/>
      <c r="C2677" s="8"/>
      <c r="D2677" s="8"/>
      <c r="E2677" s="8"/>
      <c r="F2677" s="9"/>
    </row>
    <row r="2678" spans="1:6" x14ac:dyDescent="0.3">
      <c r="A2678" s="6"/>
      <c r="B2678" s="6"/>
      <c r="C2678" s="6"/>
      <c r="D2678" s="6"/>
      <c r="E2678" s="6"/>
      <c r="F2678" s="7"/>
    </row>
    <row r="2679" spans="1:6" x14ac:dyDescent="0.3">
      <c r="A2679" s="8"/>
      <c r="B2679" s="8"/>
      <c r="C2679" s="8"/>
      <c r="D2679" s="8"/>
      <c r="E2679" s="8"/>
      <c r="F2679" s="9"/>
    </row>
    <row r="2680" spans="1:6" x14ac:dyDescent="0.3">
      <c r="A2680" s="6"/>
      <c r="B2680" s="6"/>
      <c r="C2680" s="6"/>
      <c r="D2680" s="6"/>
      <c r="E2680" s="6"/>
      <c r="F2680" s="7"/>
    </row>
    <row r="2681" spans="1:6" x14ac:dyDescent="0.3">
      <c r="A2681" s="8"/>
      <c r="B2681" s="8"/>
      <c r="C2681" s="8"/>
      <c r="D2681" s="8"/>
      <c r="E2681" s="8"/>
      <c r="F2681" s="9"/>
    </row>
    <row r="2682" spans="1:6" x14ac:dyDescent="0.3">
      <c r="A2682" s="6"/>
      <c r="B2682" s="6"/>
      <c r="C2682" s="6"/>
      <c r="D2682" s="6"/>
      <c r="E2682" s="6"/>
      <c r="F2682" s="7"/>
    </row>
    <row r="2683" spans="1:6" x14ac:dyDescent="0.3">
      <c r="A2683" s="8"/>
      <c r="B2683" s="8"/>
      <c r="C2683" s="8"/>
      <c r="D2683" s="8"/>
      <c r="E2683" s="8"/>
      <c r="F2683" s="9"/>
    </row>
    <row r="2684" spans="1:6" x14ac:dyDescent="0.3">
      <c r="A2684" s="6"/>
      <c r="B2684" s="6"/>
      <c r="C2684" s="6"/>
      <c r="D2684" s="6"/>
      <c r="E2684" s="6"/>
      <c r="F2684" s="7"/>
    </row>
    <row r="2685" spans="1:6" x14ac:dyDescent="0.3">
      <c r="A2685" s="8"/>
      <c r="B2685" s="8"/>
      <c r="C2685" s="8"/>
      <c r="D2685" s="8"/>
      <c r="E2685" s="8"/>
      <c r="F2685" s="9"/>
    </row>
    <row r="2686" spans="1:6" x14ac:dyDescent="0.3">
      <c r="A2686" s="6"/>
      <c r="B2686" s="6"/>
      <c r="C2686" s="6"/>
      <c r="D2686" s="6"/>
      <c r="E2686" s="6"/>
      <c r="F2686" s="7"/>
    </row>
    <row r="2687" spans="1:6" x14ac:dyDescent="0.3">
      <c r="A2687" s="8"/>
      <c r="B2687" s="8"/>
      <c r="C2687" s="8"/>
      <c r="D2687" s="8"/>
      <c r="E2687" s="8"/>
      <c r="F2687" s="9"/>
    </row>
    <row r="2688" spans="1:6" x14ac:dyDescent="0.3">
      <c r="A2688" s="6"/>
      <c r="B2688" s="6"/>
      <c r="C2688" s="6"/>
      <c r="D2688" s="6"/>
      <c r="E2688" s="6"/>
      <c r="F2688" s="7"/>
    </row>
    <row r="2689" spans="1:6" x14ac:dyDescent="0.3">
      <c r="A2689" s="8"/>
      <c r="B2689" s="8"/>
      <c r="C2689" s="8"/>
      <c r="D2689" s="8"/>
      <c r="E2689" s="8"/>
      <c r="F2689" s="9"/>
    </row>
    <row r="2690" spans="1:6" x14ac:dyDescent="0.3">
      <c r="A2690" s="6"/>
      <c r="B2690" s="6"/>
      <c r="C2690" s="6"/>
      <c r="D2690" s="6"/>
      <c r="E2690" s="6"/>
      <c r="F2690" s="7"/>
    </row>
    <row r="2691" spans="1:6" x14ac:dyDescent="0.3">
      <c r="A2691" s="8"/>
      <c r="B2691" s="8"/>
      <c r="C2691" s="8"/>
      <c r="D2691" s="8"/>
      <c r="E2691" s="8"/>
      <c r="F2691" s="9"/>
    </row>
    <row r="2692" spans="1:6" x14ac:dyDescent="0.3">
      <c r="A2692" s="6"/>
      <c r="B2692" s="6"/>
      <c r="C2692" s="6"/>
      <c r="D2692" s="6"/>
      <c r="E2692" s="6"/>
      <c r="F2692" s="7"/>
    </row>
    <row r="2693" spans="1:6" x14ac:dyDescent="0.3">
      <c r="A2693" s="8"/>
      <c r="B2693" s="8"/>
      <c r="C2693" s="8"/>
      <c r="D2693" s="8"/>
      <c r="E2693" s="8"/>
      <c r="F2693" s="9"/>
    </row>
    <row r="2694" spans="1:6" x14ac:dyDescent="0.3">
      <c r="A2694" s="6"/>
      <c r="B2694" s="6"/>
      <c r="C2694" s="6"/>
      <c r="D2694" s="6"/>
      <c r="E2694" s="6"/>
      <c r="F2694" s="7"/>
    </row>
    <row r="2695" spans="1:6" x14ac:dyDescent="0.3">
      <c r="A2695" s="8"/>
      <c r="B2695" s="8"/>
      <c r="C2695" s="8"/>
      <c r="D2695" s="8"/>
      <c r="E2695" s="8"/>
      <c r="F2695" s="9"/>
    </row>
    <row r="2696" spans="1:6" x14ac:dyDescent="0.3">
      <c r="A2696" s="6"/>
      <c r="B2696" s="6"/>
      <c r="C2696" s="6"/>
      <c r="D2696" s="6"/>
      <c r="E2696" s="6"/>
      <c r="F2696" s="7"/>
    </row>
    <row r="2697" spans="1:6" x14ac:dyDescent="0.3">
      <c r="A2697" s="8"/>
      <c r="B2697" s="8"/>
      <c r="C2697" s="8"/>
      <c r="D2697" s="8"/>
      <c r="E2697" s="8"/>
      <c r="F2697" s="9"/>
    </row>
    <row r="2698" spans="1:6" x14ac:dyDescent="0.3">
      <c r="A2698" s="6"/>
      <c r="B2698" s="6"/>
      <c r="C2698" s="6"/>
      <c r="D2698" s="6"/>
      <c r="E2698" s="6"/>
      <c r="F2698" s="7"/>
    </row>
    <row r="2699" spans="1:6" x14ac:dyDescent="0.3">
      <c r="A2699" s="8"/>
      <c r="B2699" s="8"/>
      <c r="C2699" s="8"/>
      <c r="D2699" s="8"/>
      <c r="E2699" s="8"/>
      <c r="F2699" s="9"/>
    </row>
    <row r="2700" spans="1:6" x14ac:dyDescent="0.3">
      <c r="A2700" s="6"/>
      <c r="B2700" s="6"/>
      <c r="C2700" s="6"/>
      <c r="D2700" s="6"/>
      <c r="E2700" s="6"/>
      <c r="F2700" s="7"/>
    </row>
    <row r="2701" spans="1:6" x14ac:dyDescent="0.3">
      <c r="A2701" s="8"/>
      <c r="B2701" s="8"/>
      <c r="C2701" s="8"/>
      <c r="D2701" s="8"/>
      <c r="E2701" s="8"/>
      <c r="F2701" s="9"/>
    </row>
    <row r="2702" spans="1:6" x14ac:dyDescent="0.3">
      <c r="A2702" s="6"/>
      <c r="B2702" s="6"/>
      <c r="C2702" s="6"/>
      <c r="D2702" s="6"/>
      <c r="E2702" s="6"/>
      <c r="F2702" s="7"/>
    </row>
    <row r="2703" spans="1:6" x14ac:dyDescent="0.3">
      <c r="A2703" s="8"/>
      <c r="B2703" s="8"/>
      <c r="C2703" s="8"/>
      <c r="D2703" s="8"/>
      <c r="E2703" s="8"/>
      <c r="F2703" s="9"/>
    </row>
    <row r="2704" spans="1:6" x14ac:dyDescent="0.3">
      <c r="A2704" s="6"/>
      <c r="B2704" s="6"/>
      <c r="C2704" s="6"/>
      <c r="D2704" s="6"/>
      <c r="E2704" s="6"/>
      <c r="F2704" s="7"/>
    </row>
    <row r="2705" spans="1:6" x14ac:dyDescent="0.3">
      <c r="A2705" s="8"/>
      <c r="B2705" s="8"/>
      <c r="C2705" s="8"/>
      <c r="D2705" s="8"/>
      <c r="E2705" s="8"/>
      <c r="F2705" s="9"/>
    </row>
    <row r="2706" spans="1:6" x14ac:dyDescent="0.3">
      <c r="A2706" s="6"/>
      <c r="B2706" s="6"/>
      <c r="C2706" s="6"/>
      <c r="D2706" s="6"/>
      <c r="E2706" s="6"/>
      <c r="F2706" s="7"/>
    </row>
    <row r="2707" spans="1:6" x14ac:dyDescent="0.3">
      <c r="A2707" s="8"/>
      <c r="B2707" s="8"/>
      <c r="C2707" s="8"/>
      <c r="D2707" s="8"/>
      <c r="E2707" s="8"/>
      <c r="F2707" s="9"/>
    </row>
    <row r="2708" spans="1:6" x14ac:dyDescent="0.3">
      <c r="A2708" s="6"/>
      <c r="B2708" s="6"/>
      <c r="C2708" s="6"/>
      <c r="D2708" s="6"/>
      <c r="E2708" s="6"/>
      <c r="F2708" s="7"/>
    </row>
    <row r="2709" spans="1:6" x14ac:dyDescent="0.3">
      <c r="A2709" s="8"/>
      <c r="B2709" s="8"/>
      <c r="C2709" s="8"/>
      <c r="D2709" s="8"/>
      <c r="E2709" s="8"/>
      <c r="F2709" s="9"/>
    </row>
    <row r="2710" spans="1:6" x14ac:dyDescent="0.3">
      <c r="A2710" s="6"/>
      <c r="B2710" s="6"/>
      <c r="C2710" s="6"/>
      <c r="D2710" s="6"/>
      <c r="E2710" s="6"/>
      <c r="F2710" s="7"/>
    </row>
    <row r="2711" spans="1:6" x14ac:dyDescent="0.3">
      <c r="A2711" s="8"/>
      <c r="B2711" s="8"/>
      <c r="C2711" s="8"/>
      <c r="D2711" s="8"/>
      <c r="E2711" s="8"/>
      <c r="F2711" s="9"/>
    </row>
    <row r="2712" spans="1:6" x14ac:dyDescent="0.3">
      <c r="A2712" s="6"/>
      <c r="B2712" s="6"/>
      <c r="C2712" s="6"/>
      <c r="D2712" s="6"/>
      <c r="E2712" s="6"/>
      <c r="F2712" s="7"/>
    </row>
    <row r="2713" spans="1:6" x14ac:dyDescent="0.3">
      <c r="A2713" s="8"/>
      <c r="B2713" s="8"/>
      <c r="C2713" s="8"/>
      <c r="D2713" s="8"/>
      <c r="E2713" s="8"/>
      <c r="F2713" s="9"/>
    </row>
    <row r="2714" spans="1:6" x14ac:dyDescent="0.3">
      <c r="A2714" s="6"/>
      <c r="B2714" s="6"/>
      <c r="C2714" s="6"/>
      <c r="D2714" s="6"/>
      <c r="E2714" s="6"/>
      <c r="F2714" s="7"/>
    </row>
    <row r="2715" spans="1:6" x14ac:dyDescent="0.3">
      <c r="A2715" s="8"/>
      <c r="B2715" s="8"/>
      <c r="C2715" s="8"/>
      <c r="D2715" s="8"/>
      <c r="E2715" s="8"/>
      <c r="F2715" s="9"/>
    </row>
    <row r="2716" spans="1:6" x14ac:dyDescent="0.3">
      <c r="A2716" s="6"/>
      <c r="B2716" s="6"/>
      <c r="C2716" s="6"/>
      <c r="D2716" s="6"/>
      <c r="E2716" s="6"/>
      <c r="F2716" s="7"/>
    </row>
    <row r="2717" spans="1:6" x14ac:dyDescent="0.3">
      <c r="A2717" s="8"/>
      <c r="B2717" s="8"/>
      <c r="C2717" s="8"/>
      <c r="D2717" s="8"/>
      <c r="E2717" s="8"/>
      <c r="F2717" s="9"/>
    </row>
    <row r="2718" spans="1:6" x14ac:dyDescent="0.3">
      <c r="A2718" s="6"/>
      <c r="B2718" s="6"/>
      <c r="C2718" s="6"/>
      <c r="D2718" s="6"/>
      <c r="E2718" s="6"/>
      <c r="F2718" s="7"/>
    </row>
    <row r="2719" spans="1:6" x14ac:dyDescent="0.3">
      <c r="A2719" s="8"/>
      <c r="B2719" s="8"/>
      <c r="C2719" s="8"/>
      <c r="D2719" s="8"/>
      <c r="E2719" s="8"/>
      <c r="F2719" s="9"/>
    </row>
    <row r="2720" spans="1:6" x14ac:dyDescent="0.3">
      <c r="A2720" s="6"/>
      <c r="B2720" s="6"/>
      <c r="C2720" s="6"/>
      <c r="D2720" s="6"/>
      <c r="E2720" s="6"/>
      <c r="F2720" s="7"/>
    </row>
    <row r="2721" spans="1:6" x14ac:dyDescent="0.3">
      <c r="A2721" s="8"/>
      <c r="B2721" s="8"/>
      <c r="C2721" s="8"/>
      <c r="D2721" s="8"/>
      <c r="E2721" s="8"/>
      <c r="F2721" s="9"/>
    </row>
    <row r="2722" spans="1:6" x14ac:dyDescent="0.3">
      <c r="A2722" s="6"/>
      <c r="B2722" s="6"/>
      <c r="C2722" s="6"/>
      <c r="D2722" s="6"/>
      <c r="E2722" s="6"/>
      <c r="F2722" s="7"/>
    </row>
    <row r="2723" spans="1:6" x14ac:dyDescent="0.3">
      <c r="A2723" s="8"/>
      <c r="B2723" s="8"/>
      <c r="C2723" s="8"/>
      <c r="D2723" s="8"/>
      <c r="E2723" s="8"/>
      <c r="F2723" s="9"/>
    </row>
    <row r="2724" spans="1:6" x14ac:dyDescent="0.3">
      <c r="A2724" s="6"/>
      <c r="B2724" s="6"/>
      <c r="C2724" s="6"/>
      <c r="D2724" s="6"/>
      <c r="E2724" s="6"/>
      <c r="F2724" s="7"/>
    </row>
    <row r="2725" spans="1:6" x14ac:dyDescent="0.3">
      <c r="A2725" s="8"/>
      <c r="B2725" s="8"/>
      <c r="C2725" s="8"/>
      <c r="D2725" s="8"/>
      <c r="E2725" s="8"/>
      <c r="F2725" s="9"/>
    </row>
    <row r="2726" spans="1:6" x14ac:dyDescent="0.3">
      <c r="A2726" s="6"/>
      <c r="B2726" s="6"/>
      <c r="C2726" s="6"/>
      <c r="D2726" s="6"/>
      <c r="E2726" s="6"/>
      <c r="F2726" s="7"/>
    </row>
    <row r="2727" spans="1:6" x14ac:dyDescent="0.3">
      <c r="A2727" s="8"/>
      <c r="B2727" s="8"/>
      <c r="C2727" s="8"/>
      <c r="D2727" s="8"/>
      <c r="E2727" s="8"/>
      <c r="F2727" s="9"/>
    </row>
    <row r="2728" spans="1:6" x14ac:dyDescent="0.3">
      <c r="A2728" s="6"/>
      <c r="B2728" s="6"/>
      <c r="C2728" s="6"/>
      <c r="D2728" s="6"/>
      <c r="E2728" s="6"/>
      <c r="F2728" s="7"/>
    </row>
    <row r="2729" spans="1:6" x14ac:dyDescent="0.3">
      <c r="A2729" s="8"/>
      <c r="B2729" s="8"/>
      <c r="C2729" s="8"/>
      <c r="D2729" s="8"/>
      <c r="E2729" s="8"/>
      <c r="F2729" s="9"/>
    </row>
    <row r="2730" spans="1:6" x14ac:dyDescent="0.3">
      <c r="A2730" s="6"/>
      <c r="B2730" s="6"/>
      <c r="C2730" s="6"/>
      <c r="D2730" s="6"/>
      <c r="E2730" s="6"/>
      <c r="F2730" s="7"/>
    </row>
    <row r="2731" spans="1:6" x14ac:dyDescent="0.3">
      <c r="A2731" s="8"/>
      <c r="B2731" s="8"/>
      <c r="C2731" s="8"/>
      <c r="D2731" s="8"/>
      <c r="E2731" s="8"/>
      <c r="F2731" s="9"/>
    </row>
    <row r="2732" spans="1:6" x14ac:dyDescent="0.3">
      <c r="A2732" s="6"/>
      <c r="B2732" s="6"/>
      <c r="C2732" s="6"/>
      <c r="D2732" s="6"/>
      <c r="E2732" s="6"/>
      <c r="F2732" s="7"/>
    </row>
    <row r="2733" spans="1:6" x14ac:dyDescent="0.3">
      <c r="A2733" s="8"/>
      <c r="B2733" s="8"/>
      <c r="C2733" s="8"/>
      <c r="D2733" s="8"/>
      <c r="E2733" s="8"/>
      <c r="F2733" s="9"/>
    </row>
    <row r="2734" spans="1:6" x14ac:dyDescent="0.3">
      <c r="A2734" s="6"/>
      <c r="B2734" s="6"/>
      <c r="C2734" s="6"/>
      <c r="D2734" s="6"/>
      <c r="E2734" s="6"/>
      <c r="F2734" s="7"/>
    </row>
    <row r="2735" spans="1:6" x14ac:dyDescent="0.3">
      <c r="A2735" s="8"/>
      <c r="B2735" s="8"/>
      <c r="C2735" s="8"/>
      <c r="D2735" s="8"/>
      <c r="E2735" s="8"/>
      <c r="F2735" s="9"/>
    </row>
    <row r="2736" spans="1:6" x14ac:dyDescent="0.3">
      <c r="A2736" s="6"/>
      <c r="B2736" s="6"/>
      <c r="C2736" s="6"/>
      <c r="D2736" s="6"/>
      <c r="E2736" s="6"/>
      <c r="F2736" s="7"/>
    </row>
    <row r="2737" spans="1:6" x14ac:dyDescent="0.3">
      <c r="A2737" s="8"/>
      <c r="B2737" s="8"/>
      <c r="C2737" s="8"/>
      <c r="D2737" s="8"/>
      <c r="E2737" s="8"/>
      <c r="F2737" s="9"/>
    </row>
    <row r="2738" spans="1:6" x14ac:dyDescent="0.3">
      <c r="A2738" s="6"/>
      <c r="B2738" s="6"/>
      <c r="C2738" s="6"/>
      <c r="D2738" s="6"/>
      <c r="E2738" s="6"/>
      <c r="F2738" s="7"/>
    </row>
    <row r="2739" spans="1:6" x14ac:dyDescent="0.3">
      <c r="A2739" s="8"/>
      <c r="B2739" s="8"/>
      <c r="C2739" s="8"/>
      <c r="D2739" s="8"/>
      <c r="E2739" s="8"/>
      <c r="F2739" s="9"/>
    </row>
    <row r="2740" spans="1:6" x14ac:dyDescent="0.3">
      <c r="A2740" s="6"/>
      <c r="B2740" s="6"/>
      <c r="C2740" s="6"/>
      <c r="D2740" s="6"/>
      <c r="E2740" s="6"/>
      <c r="F2740" s="7"/>
    </row>
    <row r="2741" spans="1:6" x14ac:dyDescent="0.3">
      <c r="A2741" s="8"/>
      <c r="B2741" s="8"/>
      <c r="C2741" s="8"/>
      <c r="D2741" s="8"/>
      <c r="E2741" s="8"/>
      <c r="F2741" s="9"/>
    </row>
    <row r="2742" spans="1:6" x14ac:dyDescent="0.3">
      <c r="A2742" s="6"/>
      <c r="B2742" s="6"/>
      <c r="C2742" s="6"/>
      <c r="D2742" s="6"/>
      <c r="E2742" s="6"/>
      <c r="F2742" s="7"/>
    </row>
    <row r="2743" spans="1:6" x14ac:dyDescent="0.3">
      <c r="A2743" s="8"/>
      <c r="B2743" s="8"/>
      <c r="C2743" s="8"/>
      <c r="D2743" s="8"/>
      <c r="E2743" s="8"/>
      <c r="F2743" s="9"/>
    </row>
    <row r="2744" spans="1:6" x14ac:dyDescent="0.3">
      <c r="A2744" s="6"/>
      <c r="B2744" s="6"/>
      <c r="C2744" s="6"/>
      <c r="D2744" s="6"/>
      <c r="E2744" s="6"/>
      <c r="F2744" s="7"/>
    </row>
    <row r="2745" spans="1:6" x14ac:dyDescent="0.3">
      <c r="A2745" s="8"/>
      <c r="B2745" s="8"/>
      <c r="C2745" s="8"/>
      <c r="D2745" s="8"/>
      <c r="E2745" s="8"/>
      <c r="F2745" s="9"/>
    </row>
    <row r="2746" spans="1:6" x14ac:dyDescent="0.3">
      <c r="A2746" s="6"/>
      <c r="B2746" s="6"/>
      <c r="C2746" s="6"/>
      <c r="D2746" s="6"/>
      <c r="E2746" s="6"/>
      <c r="F2746" s="7"/>
    </row>
    <row r="2747" spans="1:6" x14ac:dyDescent="0.3">
      <c r="A2747" s="8"/>
      <c r="B2747" s="8"/>
      <c r="C2747" s="8"/>
      <c r="D2747" s="8"/>
      <c r="E2747" s="8"/>
      <c r="F2747" s="9"/>
    </row>
    <row r="2748" spans="1:6" x14ac:dyDescent="0.3">
      <c r="A2748" s="6"/>
      <c r="B2748" s="6"/>
      <c r="C2748" s="6"/>
      <c r="D2748" s="6"/>
      <c r="E2748" s="6"/>
      <c r="F2748" s="7"/>
    </row>
    <row r="2749" spans="1:6" x14ac:dyDescent="0.3">
      <c r="A2749" s="8"/>
      <c r="B2749" s="8"/>
      <c r="C2749" s="8"/>
      <c r="D2749" s="8"/>
      <c r="E2749" s="8"/>
      <c r="F2749" s="9"/>
    </row>
    <row r="2750" spans="1:6" x14ac:dyDescent="0.3">
      <c r="A2750" s="6"/>
      <c r="B2750" s="6"/>
      <c r="C2750" s="6"/>
      <c r="D2750" s="6"/>
      <c r="E2750" s="6"/>
      <c r="F2750" s="7"/>
    </row>
    <row r="2751" spans="1:6" x14ac:dyDescent="0.3">
      <c r="A2751" s="8"/>
      <c r="B2751" s="8"/>
      <c r="C2751" s="8"/>
      <c r="D2751" s="8"/>
      <c r="E2751" s="8"/>
      <c r="F2751" s="9"/>
    </row>
    <row r="2752" spans="1:6" x14ac:dyDescent="0.3">
      <c r="A2752" s="6"/>
      <c r="B2752" s="6"/>
      <c r="C2752" s="6"/>
      <c r="D2752" s="6"/>
      <c r="E2752" s="6"/>
      <c r="F2752" s="7"/>
    </row>
    <row r="2753" spans="1:6" x14ac:dyDescent="0.3">
      <c r="A2753" s="8"/>
      <c r="B2753" s="8"/>
      <c r="C2753" s="8"/>
      <c r="D2753" s="8"/>
      <c r="E2753" s="8"/>
      <c r="F2753" s="9"/>
    </row>
    <row r="2754" spans="1:6" x14ac:dyDescent="0.3">
      <c r="A2754" s="6"/>
      <c r="B2754" s="6"/>
      <c r="C2754" s="6"/>
      <c r="D2754" s="6"/>
      <c r="E2754" s="6"/>
      <c r="F2754" s="7"/>
    </row>
    <row r="2755" spans="1:6" x14ac:dyDescent="0.3">
      <c r="A2755" s="8"/>
      <c r="B2755" s="8"/>
      <c r="C2755" s="8"/>
      <c r="D2755" s="8"/>
      <c r="E2755" s="8"/>
      <c r="F2755" s="9"/>
    </row>
    <row r="2756" spans="1:6" x14ac:dyDescent="0.3">
      <c r="A2756" s="6"/>
      <c r="B2756" s="6"/>
      <c r="C2756" s="6"/>
      <c r="D2756" s="6"/>
      <c r="E2756" s="6"/>
      <c r="F2756" s="7"/>
    </row>
    <row r="2757" spans="1:6" x14ac:dyDescent="0.3">
      <c r="A2757" s="8"/>
      <c r="B2757" s="8"/>
      <c r="C2757" s="8"/>
      <c r="D2757" s="8"/>
      <c r="E2757" s="8"/>
      <c r="F2757" s="9"/>
    </row>
    <row r="2758" spans="1:6" x14ac:dyDescent="0.3">
      <c r="A2758" s="6"/>
      <c r="B2758" s="6"/>
      <c r="C2758" s="6"/>
      <c r="D2758" s="6"/>
      <c r="E2758" s="6"/>
      <c r="F2758" s="7"/>
    </row>
    <row r="2759" spans="1:6" x14ac:dyDescent="0.3">
      <c r="A2759" s="8"/>
      <c r="B2759" s="8"/>
      <c r="C2759" s="8"/>
      <c r="D2759" s="8"/>
      <c r="E2759" s="8"/>
      <c r="F2759" s="9"/>
    </row>
    <row r="2760" spans="1:6" x14ac:dyDescent="0.3">
      <c r="A2760" s="6"/>
      <c r="B2760" s="6"/>
      <c r="C2760" s="6"/>
      <c r="D2760" s="6"/>
      <c r="E2760" s="6"/>
      <c r="F2760" s="7"/>
    </row>
    <row r="2761" spans="1:6" x14ac:dyDescent="0.3">
      <c r="A2761" s="8"/>
      <c r="B2761" s="8"/>
      <c r="C2761" s="8"/>
      <c r="D2761" s="8"/>
      <c r="E2761" s="8"/>
      <c r="F2761" s="9"/>
    </row>
    <row r="2762" spans="1:6" x14ac:dyDescent="0.3">
      <c r="A2762" s="6"/>
      <c r="B2762" s="6"/>
      <c r="C2762" s="6"/>
      <c r="D2762" s="6"/>
      <c r="E2762" s="6"/>
      <c r="F2762" s="7"/>
    </row>
    <row r="2763" spans="1:6" x14ac:dyDescent="0.3">
      <c r="A2763" s="8"/>
      <c r="B2763" s="8"/>
      <c r="C2763" s="8"/>
      <c r="D2763" s="8"/>
      <c r="E2763" s="8"/>
      <c r="F2763" s="9"/>
    </row>
    <row r="2764" spans="1:6" x14ac:dyDescent="0.3">
      <c r="A2764" s="6"/>
      <c r="B2764" s="6"/>
      <c r="C2764" s="6"/>
      <c r="D2764" s="6"/>
      <c r="E2764" s="6"/>
      <c r="F2764" s="7"/>
    </row>
    <row r="2765" spans="1:6" x14ac:dyDescent="0.3">
      <c r="A2765" s="8"/>
      <c r="B2765" s="8"/>
      <c r="C2765" s="8"/>
      <c r="D2765" s="8"/>
      <c r="E2765" s="8"/>
      <c r="F2765" s="9"/>
    </row>
    <row r="2766" spans="1:6" x14ac:dyDescent="0.3">
      <c r="A2766" s="6"/>
      <c r="B2766" s="6"/>
      <c r="C2766" s="6"/>
      <c r="D2766" s="6"/>
      <c r="E2766" s="6"/>
      <c r="F2766" s="7"/>
    </row>
    <row r="2767" spans="1:6" x14ac:dyDescent="0.3">
      <c r="A2767" s="8"/>
      <c r="B2767" s="8"/>
      <c r="C2767" s="8"/>
      <c r="D2767" s="8"/>
      <c r="E2767" s="8"/>
      <c r="F2767" s="9"/>
    </row>
    <row r="2768" spans="1:6" x14ac:dyDescent="0.3">
      <c r="A2768" s="6"/>
      <c r="B2768" s="6"/>
      <c r="C2768" s="6"/>
      <c r="D2768" s="6"/>
      <c r="E2768" s="6"/>
      <c r="F2768" s="7"/>
    </row>
    <row r="2769" spans="1:6" x14ac:dyDescent="0.3">
      <c r="A2769" s="8"/>
      <c r="B2769" s="8"/>
      <c r="C2769" s="8"/>
      <c r="D2769" s="8"/>
      <c r="E2769" s="8"/>
      <c r="F2769" s="9"/>
    </row>
    <row r="2770" spans="1:6" x14ac:dyDescent="0.3">
      <c r="A2770" s="6"/>
      <c r="B2770" s="6"/>
      <c r="C2770" s="6"/>
      <c r="D2770" s="6"/>
      <c r="E2770" s="6"/>
      <c r="F2770" s="7"/>
    </row>
    <row r="2771" spans="1:6" x14ac:dyDescent="0.3">
      <c r="A2771" s="8"/>
      <c r="B2771" s="8"/>
      <c r="C2771" s="8"/>
      <c r="D2771" s="8"/>
      <c r="E2771" s="8"/>
      <c r="F2771" s="9"/>
    </row>
    <row r="2772" spans="1:6" x14ac:dyDescent="0.3">
      <c r="A2772" s="6"/>
      <c r="B2772" s="6"/>
      <c r="C2772" s="6"/>
      <c r="D2772" s="6"/>
      <c r="E2772" s="6"/>
      <c r="F2772" s="7"/>
    </row>
    <row r="2773" spans="1:6" x14ac:dyDescent="0.3">
      <c r="A2773" s="8"/>
      <c r="B2773" s="8"/>
      <c r="C2773" s="8"/>
      <c r="D2773" s="8"/>
      <c r="E2773" s="8"/>
      <c r="F2773" s="9"/>
    </row>
    <row r="2774" spans="1:6" x14ac:dyDescent="0.3">
      <c r="A2774" s="6"/>
      <c r="B2774" s="6"/>
      <c r="C2774" s="6"/>
      <c r="D2774" s="6"/>
      <c r="E2774" s="6"/>
      <c r="F2774" s="7"/>
    </row>
    <row r="2775" spans="1:6" x14ac:dyDescent="0.3">
      <c r="A2775" s="8"/>
      <c r="B2775" s="8"/>
      <c r="C2775" s="8"/>
      <c r="D2775" s="8"/>
      <c r="E2775" s="8"/>
      <c r="F2775" s="9"/>
    </row>
    <row r="2776" spans="1:6" x14ac:dyDescent="0.3">
      <c r="A2776" s="6"/>
      <c r="B2776" s="6"/>
      <c r="C2776" s="6"/>
      <c r="D2776" s="6"/>
      <c r="E2776" s="6"/>
      <c r="F2776" s="7"/>
    </row>
    <row r="2777" spans="1:6" x14ac:dyDescent="0.3">
      <c r="A2777" s="8"/>
      <c r="B2777" s="8"/>
      <c r="C2777" s="8"/>
      <c r="D2777" s="8"/>
      <c r="E2777" s="8"/>
      <c r="F2777" s="9"/>
    </row>
    <row r="2778" spans="1:6" x14ac:dyDescent="0.3">
      <c r="A2778" s="6"/>
      <c r="B2778" s="6"/>
      <c r="C2778" s="6"/>
      <c r="D2778" s="6"/>
      <c r="E2778" s="6"/>
      <c r="F2778" s="7"/>
    </row>
    <row r="2779" spans="1:6" x14ac:dyDescent="0.3">
      <c r="A2779" s="8"/>
      <c r="B2779" s="8"/>
      <c r="C2779" s="8"/>
      <c r="D2779" s="8"/>
      <c r="E2779" s="8"/>
      <c r="F2779" s="9"/>
    </row>
    <row r="2780" spans="1:6" x14ac:dyDescent="0.3">
      <c r="A2780" s="6"/>
      <c r="B2780" s="6"/>
      <c r="C2780" s="6"/>
      <c r="D2780" s="6"/>
      <c r="E2780" s="6"/>
      <c r="F2780" s="7"/>
    </row>
    <row r="2781" spans="1:6" x14ac:dyDescent="0.3">
      <c r="A2781" s="8"/>
      <c r="B2781" s="8"/>
      <c r="C2781" s="8"/>
      <c r="D2781" s="8"/>
      <c r="E2781" s="8"/>
      <c r="F2781" s="9"/>
    </row>
    <row r="2782" spans="1:6" x14ac:dyDescent="0.3">
      <c r="A2782" s="6"/>
      <c r="B2782" s="6"/>
      <c r="C2782" s="6"/>
      <c r="D2782" s="6"/>
      <c r="E2782" s="6"/>
      <c r="F2782" s="7"/>
    </row>
    <row r="2783" spans="1:6" x14ac:dyDescent="0.3">
      <c r="A2783" s="8"/>
      <c r="B2783" s="8"/>
      <c r="C2783" s="8"/>
      <c r="D2783" s="8"/>
      <c r="E2783" s="8"/>
      <c r="F2783" s="9"/>
    </row>
    <row r="2784" spans="1:6" x14ac:dyDescent="0.3">
      <c r="A2784" s="6"/>
      <c r="B2784" s="6"/>
      <c r="C2784" s="6"/>
      <c r="D2784" s="6"/>
      <c r="E2784" s="6"/>
      <c r="F2784" s="7"/>
    </row>
    <row r="2785" spans="1:6" x14ac:dyDescent="0.3">
      <c r="A2785" s="8"/>
      <c r="B2785" s="8"/>
      <c r="C2785" s="8"/>
      <c r="D2785" s="8"/>
      <c r="E2785" s="8"/>
      <c r="F2785" s="9"/>
    </row>
    <row r="2786" spans="1:6" x14ac:dyDescent="0.3">
      <c r="A2786" s="6"/>
      <c r="B2786" s="6"/>
      <c r="C2786" s="6"/>
      <c r="D2786" s="6"/>
      <c r="E2786" s="6"/>
      <c r="F2786" s="7"/>
    </row>
    <row r="2787" spans="1:6" x14ac:dyDescent="0.3">
      <c r="A2787" s="8"/>
      <c r="B2787" s="8"/>
      <c r="C2787" s="8"/>
      <c r="D2787" s="8"/>
      <c r="E2787" s="8"/>
      <c r="F2787" s="9"/>
    </row>
    <row r="2788" spans="1:6" x14ac:dyDescent="0.3">
      <c r="A2788" s="6"/>
      <c r="B2788" s="6"/>
      <c r="C2788" s="6"/>
      <c r="D2788" s="6"/>
      <c r="E2788" s="6"/>
      <c r="F2788" s="7"/>
    </row>
    <row r="2789" spans="1:6" x14ac:dyDescent="0.3">
      <c r="A2789" s="8"/>
      <c r="B2789" s="8"/>
      <c r="C2789" s="8"/>
      <c r="D2789" s="8"/>
      <c r="E2789" s="8"/>
      <c r="F2789" s="9"/>
    </row>
    <row r="2790" spans="1:6" x14ac:dyDescent="0.3">
      <c r="A2790" s="6"/>
      <c r="B2790" s="6"/>
      <c r="C2790" s="6"/>
      <c r="D2790" s="6"/>
      <c r="E2790" s="6"/>
      <c r="F2790" s="7"/>
    </row>
    <row r="2791" spans="1:6" x14ac:dyDescent="0.3">
      <c r="A2791" s="8"/>
      <c r="B2791" s="8"/>
      <c r="C2791" s="8"/>
      <c r="D2791" s="8"/>
      <c r="E2791" s="8"/>
      <c r="F2791" s="9"/>
    </row>
    <row r="2792" spans="1:6" x14ac:dyDescent="0.3">
      <c r="A2792" s="6"/>
      <c r="B2792" s="6"/>
      <c r="C2792" s="6"/>
      <c r="D2792" s="6"/>
      <c r="E2792" s="6"/>
      <c r="F2792" s="7"/>
    </row>
    <row r="2793" spans="1:6" x14ac:dyDescent="0.3">
      <c r="A2793" s="8"/>
      <c r="B2793" s="8"/>
      <c r="C2793" s="8"/>
      <c r="D2793" s="8"/>
      <c r="E2793" s="8"/>
      <c r="F2793" s="9"/>
    </row>
    <row r="2794" spans="1:6" x14ac:dyDescent="0.3">
      <c r="A2794" s="6"/>
      <c r="B2794" s="6"/>
      <c r="C2794" s="6"/>
      <c r="D2794" s="6"/>
      <c r="E2794" s="6"/>
      <c r="F2794" s="7"/>
    </row>
    <row r="2795" spans="1:6" x14ac:dyDescent="0.3">
      <c r="A2795" s="8"/>
      <c r="B2795" s="8"/>
      <c r="C2795" s="8"/>
      <c r="D2795" s="8"/>
      <c r="E2795" s="8"/>
      <c r="F2795" s="9"/>
    </row>
    <row r="2796" spans="1:6" x14ac:dyDescent="0.3">
      <c r="A2796" s="6"/>
      <c r="B2796" s="6"/>
      <c r="C2796" s="6"/>
      <c r="D2796" s="6"/>
      <c r="E2796" s="6"/>
      <c r="F2796" s="7"/>
    </row>
    <row r="2797" spans="1:6" x14ac:dyDescent="0.3">
      <c r="A2797" s="8"/>
      <c r="B2797" s="8"/>
      <c r="C2797" s="8"/>
      <c r="D2797" s="8"/>
      <c r="E2797" s="8"/>
      <c r="F2797" s="9"/>
    </row>
    <row r="2798" spans="1:6" x14ac:dyDescent="0.3">
      <c r="A2798" s="6"/>
      <c r="B2798" s="6"/>
      <c r="C2798" s="6"/>
      <c r="D2798" s="6"/>
      <c r="E2798" s="6"/>
      <c r="F2798" s="7"/>
    </row>
    <row r="2799" spans="1:6" x14ac:dyDescent="0.3">
      <c r="A2799" s="8"/>
      <c r="B2799" s="8"/>
      <c r="C2799" s="8"/>
      <c r="D2799" s="8"/>
      <c r="E2799" s="8"/>
      <c r="F2799" s="9"/>
    </row>
    <row r="2800" spans="1:6" x14ac:dyDescent="0.3">
      <c r="A2800" s="6"/>
      <c r="B2800" s="6"/>
      <c r="C2800" s="6"/>
      <c r="D2800" s="6"/>
      <c r="E2800" s="6"/>
      <c r="F2800" s="7"/>
    </row>
    <row r="2801" spans="1:6" x14ac:dyDescent="0.3">
      <c r="A2801" s="8"/>
      <c r="B2801" s="8"/>
      <c r="C2801" s="8"/>
      <c r="D2801" s="8"/>
      <c r="E2801" s="8"/>
      <c r="F2801" s="9"/>
    </row>
    <row r="2802" spans="1:6" x14ac:dyDescent="0.3">
      <c r="A2802" s="6"/>
      <c r="B2802" s="6"/>
      <c r="C2802" s="6"/>
      <c r="D2802" s="6"/>
      <c r="E2802" s="6"/>
      <c r="F2802" s="7"/>
    </row>
    <row r="2803" spans="1:6" x14ac:dyDescent="0.3">
      <c r="A2803" s="8"/>
      <c r="B2803" s="8"/>
      <c r="C2803" s="8"/>
      <c r="D2803" s="8"/>
      <c r="E2803" s="8"/>
      <c r="F2803" s="9"/>
    </row>
    <row r="2804" spans="1:6" x14ac:dyDescent="0.3">
      <c r="A2804" s="6"/>
      <c r="B2804" s="6"/>
      <c r="C2804" s="6"/>
      <c r="D2804" s="6"/>
      <c r="E2804" s="6"/>
      <c r="F2804" s="7"/>
    </row>
    <row r="2805" spans="1:6" x14ac:dyDescent="0.3">
      <c r="A2805" s="8"/>
      <c r="B2805" s="8"/>
      <c r="C2805" s="8"/>
      <c r="D2805" s="8"/>
      <c r="E2805" s="8"/>
      <c r="F2805" s="9"/>
    </row>
    <row r="2806" spans="1:6" x14ac:dyDescent="0.3">
      <c r="A2806" s="6"/>
      <c r="B2806" s="6"/>
      <c r="C2806" s="6"/>
      <c r="D2806" s="6"/>
      <c r="E2806" s="6"/>
      <c r="F2806" s="7"/>
    </row>
    <row r="2807" spans="1:6" x14ac:dyDescent="0.3">
      <c r="A2807" s="8"/>
      <c r="B2807" s="8"/>
      <c r="C2807" s="8"/>
      <c r="D2807" s="8"/>
      <c r="E2807" s="8"/>
      <c r="F2807" s="9"/>
    </row>
    <row r="2808" spans="1:6" x14ac:dyDescent="0.3">
      <c r="A2808" s="6"/>
      <c r="B2808" s="6"/>
      <c r="C2808" s="6"/>
      <c r="D2808" s="6"/>
      <c r="E2808" s="6"/>
      <c r="F2808" s="7"/>
    </row>
    <row r="2809" spans="1:6" x14ac:dyDescent="0.3">
      <c r="A2809" s="8"/>
      <c r="B2809" s="8"/>
      <c r="C2809" s="8"/>
      <c r="D2809" s="8"/>
      <c r="E2809" s="8"/>
      <c r="F2809" s="9"/>
    </row>
    <row r="2810" spans="1:6" x14ac:dyDescent="0.3">
      <c r="A2810" s="6"/>
      <c r="B2810" s="6"/>
      <c r="C2810" s="6"/>
      <c r="D2810" s="6"/>
      <c r="E2810" s="6"/>
      <c r="F2810" s="7"/>
    </row>
    <row r="2811" spans="1:6" x14ac:dyDescent="0.3">
      <c r="A2811" s="8"/>
      <c r="B2811" s="8"/>
      <c r="C2811" s="8"/>
      <c r="D2811" s="8"/>
      <c r="E2811" s="8"/>
      <c r="F2811" s="9"/>
    </row>
    <row r="2812" spans="1:6" x14ac:dyDescent="0.3">
      <c r="A2812" s="6"/>
      <c r="B2812" s="6"/>
      <c r="C2812" s="6"/>
      <c r="D2812" s="6"/>
      <c r="E2812" s="6"/>
      <c r="F2812" s="7"/>
    </row>
    <row r="2813" spans="1:6" x14ac:dyDescent="0.3">
      <c r="A2813" s="8"/>
      <c r="B2813" s="8"/>
      <c r="C2813" s="8"/>
      <c r="D2813" s="8"/>
      <c r="E2813" s="8"/>
      <c r="F2813" s="9"/>
    </row>
    <row r="2814" spans="1:6" x14ac:dyDescent="0.3">
      <c r="A2814" s="6"/>
      <c r="B2814" s="6"/>
      <c r="C2814" s="6"/>
      <c r="D2814" s="6"/>
      <c r="E2814" s="6"/>
      <c r="F2814" s="7"/>
    </row>
    <row r="2815" spans="1:6" x14ac:dyDescent="0.3">
      <c r="A2815" s="8"/>
      <c r="B2815" s="8"/>
      <c r="C2815" s="8"/>
      <c r="D2815" s="8"/>
      <c r="E2815" s="8"/>
      <c r="F2815" s="9"/>
    </row>
    <row r="2816" spans="1:6" x14ac:dyDescent="0.3">
      <c r="A2816" s="6"/>
      <c r="B2816" s="6"/>
      <c r="C2816" s="6"/>
      <c r="D2816" s="6"/>
      <c r="E2816" s="6"/>
      <c r="F2816" s="7"/>
    </row>
    <row r="2817" spans="1:6" x14ac:dyDescent="0.3">
      <c r="A2817" s="8"/>
      <c r="B2817" s="8"/>
      <c r="C2817" s="8"/>
      <c r="D2817" s="8"/>
      <c r="E2817" s="8"/>
      <c r="F2817" s="9"/>
    </row>
    <row r="2818" spans="1:6" x14ac:dyDescent="0.3">
      <c r="A2818" s="6"/>
      <c r="B2818" s="6"/>
      <c r="C2818" s="6"/>
      <c r="D2818" s="6"/>
      <c r="E2818" s="6"/>
      <c r="F2818" s="7"/>
    </row>
    <row r="2819" spans="1:6" x14ac:dyDescent="0.3">
      <c r="A2819" s="8"/>
      <c r="B2819" s="8"/>
      <c r="C2819" s="8"/>
      <c r="D2819" s="8"/>
      <c r="E2819" s="8"/>
      <c r="F2819" s="9"/>
    </row>
    <row r="2820" spans="1:6" x14ac:dyDescent="0.3">
      <c r="A2820" s="6"/>
      <c r="B2820" s="6"/>
      <c r="C2820" s="6"/>
      <c r="D2820" s="6"/>
      <c r="E2820" s="6"/>
      <c r="F2820" s="7"/>
    </row>
    <row r="2821" spans="1:6" x14ac:dyDescent="0.3">
      <c r="A2821" s="8"/>
      <c r="B2821" s="8"/>
      <c r="C2821" s="8"/>
      <c r="D2821" s="8"/>
      <c r="E2821" s="8"/>
      <c r="F2821" s="9"/>
    </row>
    <row r="2822" spans="1:6" x14ac:dyDescent="0.3">
      <c r="A2822" s="6"/>
      <c r="B2822" s="6"/>
      <c r="C2822" s="6"/>
      <c r="D2822" s="6"/>
      <c r="E2822" s="6"/>
      <c r="F2822" s="7"/>
    </row>
    <row r="2823" spans="1:6" x14ac:dyDescent="0.3">
      <c r="A2823" s="8"/>
      <c r="B2823" s="8"/>
      <c r="C2823" s="8"/>
      <c r="D2823" s="8"/>
      <c r="E2823" s="8"/>
      <c r="F2823" s="9"/>
    </row>
    <row r="2824" spans="1:6" x14ac:dyDescent="0.3">
      <c r="A2824" s="6"/>
      <c r="B2824" s="6"/>
      <c r="C2824" s="6"/>
      <c r="D2824" s="6"/>
      <c r="E2824" s="6"/>
      <c r="F2824" s="7"/>
    </row>
    <row r="2825" spans="1:6" x14ac:dyDescent="0.3">
      <c r="A2825" s="8"/>
      <c r="B2825" s="8"/>
      <c r="C2825" s="8"/>
      <c r="D2825" s="8"/>
      <c r="E2825" s="8"/>
      <c r="F2825" s="9"/>
    </row>
    <row r="2826" spans="1:6" x14ac:dyDescent="0.3">
      <c r="A2826" s="6"/>
      <c r="B2826" s="6"/>
      <c r="C2826" s="6"/>
      <c r="D2826" s="6"/>
      <c r="E2826" s="6"/>
      <c r="F2826" s="7"/>
    </row>
    <row r="2827" spans="1:6" x14ac:dyDescent="0.3">
      <c r="A2827" s="8"/>
      <c r="B2827" s="8"/>
      <c r="C2827" s="8"/>
      <c r="D2827" s="8"/>
      <c r="E2827" s="8"/>
      <c r="F2827" s="9"/>
    </row>
    <row r="2828" spans="1:6" x14ac:dyDescent="0.3">
      <c r="A2828" s="6"/>
      <c r="B2828" s="6"/>
      <c r="C2828" s="6"/>
      <c r="D2828" s="6"/>
      <c r="E2828" s="6"/>
      <c r="F2828" s="7"/>
    </row>
    <row r="2829" spans="1:6" x14ac:dyDescent="0.3">
      <c r="A2829" s="8"/>
      <c r="B2829" s="8"/>
      <c r="C2829" s="8"/>
      <c r="D2829" s="8"/>
      <c r="E2829" s="8"/>
      <c r="F2829" s="9"/>
    </row>
    <row r="2830" spans="1:6" x14ac:dyDescent="0.3">
      <c r="A2830" s="6"/>
      <c r="B2830" s="6"/>
      <c r="C2830" s="6"/>
      <c r="D2830" s="6"/>
      <c r="E2830" s="6"/>
      <c r="F2830" s="7"/>
    </row>
    <row r="2831" spans="1:6" x14ac:dyDescent="0.3">
      <c r="A2831" s="8"/>
      <c r="B2831" s="8"/>
      <c r="C2831" s="8"/>
      <c r="D2831" s="8"/>
      <c r="E2831" s="8"/>
      <c r="F2831" s="9"/>
    </row>
    <row r="2832" spans="1:6" x14ac:dyDescent="0.3">
      <c r="A2832" s="6"/>
      <c r="B2832" s="6"/>
      <c r="C2832" s="6"/>
      <c r="D2832" s="6"/>
      <c r="E2832" s="6"/>
      <c r="F2832" s="7"/>
    </row>
    <row r="2833" spans="1:6" x14ac:dyDescent="0.3">
      <c r="A2833" s="8"/>
      <c r="B2833" s="8"/>
      <c r="C2833" s="8"/>
      <c r="D2833" s="8"/>
      <c r="E2833" s="8"/>
      <c r="F2833" s="9"/>
    </row>
    <row r="2834" spans="1:6" x14ac:dyDescent="0.3">
      <c r="A2834" s="6"/>
      <c r="B2834" s="6"/>
      <c r="C2834" s="6"/>
      <c r="D2834" s="6"/>
      <c r="E2834" s="6"/>
      <c r="F2834" s="7"/>
    </row>
    <row r="2835" spans="1:6" x14ac:dyDescent="0.3">
      <c r="A2835" s="8"/>
      <c r="B2835" s="8"/>
      <c r="C2835" s="8"/>
      <c r="D2835" s="8"/>
      <c r="E2835" s="8"/>
      <c r="F2835" s="9"/>
    </row>
    <row r="2836" spans="1:6" x14ac:dyDescent="0.3">
      <c r="A2836" s="6"/>
      <c r="B2836" s="6"/>
      <c r="C2836" s="6"/>
      <c r="D2836" s="6"/>
      <c r="E2836" s="6"/>
      <c r="F2836" s="7"/>
    </row>
    <row r="2837" spans="1:6" x14ac:dyDescent="0.3">
      <c r="A2837" s="8"/>
      <c r="B2837" s="8"/>
      <c r="C2837" s="8"/>
      <c r="D2837" s="8"/>
      <c r="E2837" s="8"/>
      <c r="F2837" s="9"/>
    </row>
    <row r="2838" spans="1:6" x14ac:dyDescent="0.3">
      <c r="A2838" s="6"/>
      <c r="B2838" s="6"/>
      <c r="C2838" s="6"/>
      <c r="D2838" s="6"/>
      <c r="E2838" s="6"/>
      <c r="F2838" s="7"/>
    </row>
    <row r="2839" spans="1:6" x14ac:dyDescent="0.3">
      <c r="A2839" s="8"/>
      <c r="B2839" s="8"/>
      <c r="C2839" s="8"/>
      <c r="D2839" s="8"/>
      <c r="E2839" s="8"/>
      <c r="F2839" s="9"/>
    </row>
    <row r="2840" spans="1:6" x14ac:dyDescent="0.3">
      <c r="A2840" s="6"/>
      <c r="B2840" s="6"/>
      <c r="C2840" s="6"/>
      <c r="D2840" s="6"/>
      <c r="E2840" s="6"/>
      <c r="F2840" s="7"/>
    </row>
    <row r="2841" spans="1:6" x14ac:dyDescent="0.3">
      <c r="A2841" s="8"/>
      <c r="B2841" s="8"/>
      <c r="C2841" s="8"/>
      <c r="D2841" s="8"/>
      <c r="E2841" s="8"/>
      <c r="F2841" s="9"/>
    </row>
    <row r="2842" spans="1:6" x14ac:dyDescent="0.3">
      <c r="A2842" s="6"/>
      <c r="B2842" s="6"/>
      <c r="C2842" s="6"/>
      <c r="D2842" s="6"/>
      <c r="E2842" s="6"/>
      <c r="F2842" s="7"/>
    </row>
    <row r="2843" spans="1:6" x14ac:dyDescent="0.3">
      <c r="A2843" s="8"/>
      <c r="B2843" s="8"/>
      <c r="C2843" s="8"/>
      <c r="D2843" s="8"/>
      <c r="E2843" s="8"/>
      <c r="F2843" s="9"/>
    </row>
    <row r="2844" spans="1:6" x14ac:dyDescent="0.3">
      <c r="A2844" s="6"/>
      <c r="B2844" s="6"/>
      <c r="C2844" s="6"/>
      <c r="D2844" s="6"/>
      <c r="E2844" s="6"/>
      <c r="F2844" s="7"/>
    </row>
    <row r="2845" spans="1:6" x14ac:dyDescent="0.3">
      <c r="A2845" s="8"/>
      <c r="B2845" s="8"/>
      <c r="C2845" s="8"/>
      <c r="D2845" s="8"/>
      <c r="E2845" s="8"/>
      <c r="F2845" s="9"/>
    </row>
    <row r="2846" spans="1:6" x14ac:dyDescent="0.3">
      <c r="A2846" s="6"/>
      <c r="B2846" s="6"/>
      <c r="C2846" s="6"/>
      <c r="D2846" s="6"/>
      <c r="E2846" s="6"/>
      <c r="F2846" s="7"/>
    </row>
    <row r="2847" spans="1:6" x14ac:dyDescent="0.3">
      <c r="A2847" s="8"/>
      <c r="B2847" s="8"/>
      <c r="C2847" s="8"/>
      <c r="D2847" s="8"/>
      <c r="E2847" s="8"/>
      <c r="F2847" s="9"/>
    </row>
    <row r="2848" spans="1:6" x14ac:dyDescent="0.3">
      <c r="A2848" s="6"/>
      <c r="B2848" s="6"/>
      <c r="C2848" s="6"/>
      <c r="D2848" s="6"/>
      <c r="E2848" s="6"/>
      <c r="F2848" s="7"/>
    </row>
    <row r="2849" spans="1:6" x14ac:dyDescent="0.3">
      <c r="A2849" s="8"/>
      <c r="B2849" s="8"/>
      <c r="C2849" s="8"/>
      <c r="D2849" s="8"/>
      <c r="E2849" s="8"/>
      <c r="F2849" s="9"/>
    </row>
    <row r="2850" spans="1:6" x14ac:dyDescent="0.3">
      <c r="A2850" s="6"/>
      <c r="B2850" s="6"/>
      <c r="C2850" s="6"/>
      <c r="D2850" s="6"/>
      <c r="E2850" s="6"/>
      <c r="F2850" s="7"/>
    </row>
    <row r="2851" spans="1:6" x14ac:dyDescent="0.3">
      <c r="A2851" s="8"/>
      <c r="B2851" s="8"/>
      <c r="C2851" s="8"/>
      <c r="D2851" s="8"/>
      <c r="E2851" s="8"/>
      <c r="F2851" s="9"/>
    </row>
    <row r="2852" spans="1:6" x14ac:dyDescent="0.3">
      <c r="A2852" s="6"/>
      <c r="B2852" s="6"/>
      <c r="C2852" s="6"/>
      <c r="D2852" s="6"/>
      <c r="E2852" s="6"/>
      <c r="F2852" s="7"/>
    </row>
    <row r="2853" spans="1:6" x14ac:dyDescent="0.3">
      <c r="A2853" s="8"/>
      <c r="B2853" s="8"/>
      <c r="C2853" s="8"/>
      <c r="D2853" s="8"/>
      <c r="E2853" s="8"/>
      <c r="F2853" s="9"/>
    </row>
    <row r="2854" spans="1:6" x14ac:dyDescent="0.3">
      <c r="A2854" s="6"/>
      <c r="B2854" s="6"/>
      <c r="C2854" s="6"/>
      <c r="D2854" s="6"/>
      <c r="E2854" s="6"/>
      <c r="F2854" s="7"/>
    </row>
    <row r="2855" spans="1:6" x14ac:dyDescent="0.3">
      <c r="A2855" s="8"/>
      <c r="B2855" s="8"/>
      <c r="C2855" s="8"/>
      <c r="D2855" s="8"/>
      <c r="E2855" s="8"/>
      <c r="F2855" s="9"/>
    </row>
    <row r="2856" spans="1:6" x14ac:dyDescent="0.3">
      <c r="A2856" s="6"/>
      <c r="B2856" s="6"/>
      <c r="C2856" s="6"/>
      <c r="D2856" s="6"/>
      <c r="E2856" s="6"/>
      <c r="F2856" s="7"/>
    </row>
    <row r="2857" spans="1:6" x14ac:dyDescent="0.3">
      <c r="A2857" s="8"/>
      <c r="B2857" s="8"/>
      <c r="C2857" s="8"/>
      <c r="D2857" s="8"/>
      <c r="E2857" s="8"/>
      <c r="F2857" s="9"/>
    </row>
    <row r="2858" spans="1:6" x14ac:dyDescent="0.3">
      <c r="A2858" s="6"/>
      <c r="B2858" s="6"/>
      <c r="C2858" s="6"/>
      <c r="D2858" s="6"/>
      <c r="E2858" s="6"/>
      <c r="F2858" s="7"/>
    </row>
    <row r="2859" spans="1:6" x14ac:dyDescent="0.3">
      <c r="A2859" s="8"/>
      <c r="B2859" s="8"/>
      <c r="C2859" s="8"/>
      <c r="D2859" s="8"/>
      <c r="E2859" s="8"/>
      <c r="F2859" s="9"/>
    </row>
    <row r="2860" spans="1:6" x14ac:dyDescent="0.3">
      <c r="A2860" s="6"/>
      <c r="B2860" s="6"/>
      <c r="C2860" s="6"/>
      <c r="D2860" s="6"/>
      <c r="E2860" s="6"/>
      <c r="F2860" s="7"/>
    </row>
    <row r="2861" spans="1:6" x14ac:dyDescent="0.3">
      <c r="A2861" s="8"/>
      <c r="B2861" s="8"/>
      <c r="C2861" s="8"/>
      <c r="D2861" s="8"/>
      <c r="E2861" s="8"/>
      <c r="F2861" s="9"/>
    </row>
    <row r="2862" spans="1:6" x14ac:dyDescent="0.3">
      <c r="A2862" s="6"/>
      <c r="B2862" s="6"/>
      <c r="C2862" s="6"/>
      <c r="D2862" s="6"/>
      <c r="E2862" s="6"/>
      <c r="F2862" s="7"/>
    </row>
    <row r="2863" spans="1:6" x14ac:dyDescent="0.3">
      <c r="A2863" s="8"/>
      <c r="B2863" s="8"/>
      <c r="C2863" s="8"/>
      <c r="D2863" s="8"/>
      <c r="E2863" s="8"/>
      <c r="F2863" s="9"/>
    </row>
    <row r="2864" spans="1:6" x14ac:dyDescent="0.3">
      <c r="A2864" s="6"/>
      <c r="B2864" s="6"/>
      <c r="C2864" s="6"/>
      <c r="D2864" s="6"/>
      <c r="E2864" s="6"/>
      <c r="F2864" s="7"/>
    </row>
    <row r="2865" spans="1:6" x14ac:dyDescent="0.3">
      <c r="A2865" s="8"/>
      <c r="B2865" s="8"/>
      <c r="C2865" s="8"/>
      <c r="D2865" s="8"/>
      <c r="E2865" s="8"/>
      <c r="F2865" s="9"/>
    </row>
    <row r="2866" spans="1:6" x14ac:dyDescent="0.3">
      <c r="A2866" s="6"/>
      <c r="B2866" s="6"/>
      <c r="C2866" s="6"/>
      <c r="D2866" s="6"/>
      <c r="E2866" s="6"/>
      <c r="F2866" s="7"/>
    </row>
    <row r="2867" spans="1:6" x14ac:dyDescent="0.3">
      <c r="A2867" s="8"/>
      <c r="B2867" s="8"/>
      <c r="C2867" s="8"/>
      <c r="D2867" s="8"/>
      <c r="E2867" s="8"/>
      <c r="F2867" s="9"/>
    </row>
    <row r="2868" spans="1:6" x14ac:dyDescent="0.3">
      <c r="A2868" s="6"/>
      <c r="B2868" s="6"/>
      <c r="C2868" s="6"/>
      <c r="D2868" s="6"/>
      <c r="E2868" s="6"/>
      <c r="F2868" s="7"/>
    </row>
    <row r="2869" spans="1:6" x14ac:dyDescent="0.3">
      <c r="A2869" s="8"/>
      <c r="B2869" s="8"/>
      <c r="C2869" s="8"/>
      <c r="D2869" s="8"/>
      <c r="E2869" s="8"/>
      <c r="F2869" s="9"/>
    </row>
    <row r="2870" spans="1:6" x14ac:dyDescent="0.3">
      <c r="A2870" s="6"/>
      <c r="B2870" s="6"/>
      <c r="C2870" s="6"/>
      <c r="D2870" s="6"/>
      <c r="E2870" s="6"/>
      <c r="F2870" s="7"/>
    </row>
    <row r="2871" spans="1:6" x14ac:dyDescent="0.3">
      <c r="A2871" s="8"/>
      <c r="B2871" s="8"/>
      <c r="C2871" s="8"/>
      <c r="D2871" s="8"/>
      <c r="E2871" s="8"/>
      <c r="F2871" s="9"/>
    </row>
    <row r="2872" spans="1:6" x14ac:dyDescent="0.3">
      <c r="A2872" s="6"/>
      <c r="B2872" s="6"/>
      <c r="C2872" s="6"/>
      <c r="D2872" s="6"/>
      <c r="E2872" s="6"/>
      <c r="F2872" s="7"/>
    </row>
    <row r="2873" spans="1:6" x14ac:dyDescent="0.3">
      <c r="A2873" s="8"/>
      <c r="B2873" s="8"/>
      <c r="C2873" s="8"/>
      <c r="D2873" s="8"/>
      <c r="E2873" s="8"/>
      <c r="F2873" s="9"/>
    </row>
    <row r="2874" spans="1:6" x14ac:dyDescent="0.3">
      <c r="A2874" s="6"/>
      <c r="B2874" s="6"/>
      <c r="C2874" s="6"/>
      <c r="D2874" s="6"/>
      <c r="E2874" s="6"/>
      <c r="F2874" s="7"/>
    </row>
    <row r="2875" spans="1:6" x14ac:dyDescent="0.3">
      <c r="A2875" s="8"/>
      <c r="B2875" s="8"/>
      <c r="C2875" s="8"/>
      <c r="D2875" s="8"/>
      <c r="E2875" s="8"/>
      <c r="F2875" s="9"/>
    </row>
    <row r="2876" spans="1:6" x14ac:dyDescent="0.3">
      <c r="A2876" s="6"/>
      <c r="B2876" s="6"/>
      <c r="C2876" s="6"/>
      <c r="D2876" s="6"/>
      <c r="E2876" s="6"/>
      <c r="F2876" s="7"/>
    </row>
    <row r="2877" spans="1:6" x14ac:dyDescent="0.3">
      <c r="A2877" s="8"/>
      <c r="B2877" s="8"/>
      <c r="C2877" s="8"/>
      <c r="D2877" s="8"/>
      <c r="E2877" s="8"/>
      <c r="F2877" s="9"/>
    </row>
    <row r="2878" spans="1:6" x14ac:dyDescent="0.3">
      <c r="A2878" s="6"/>
      <c r="B2878" s="6"/>
      <c r="C2878" s="6"/>
      <c r="D2878" s="6"/>
      <c r="E2878" s="6"/>
      <c r="F2878" s="7"/>
    </row>
    <row r="2879" spans="1:6" x14ac:dyDescent="0.3">
      <c r="A2879" s="8"/>
      <c r="B2879" s="8"/>
      <c r="C2879" s="8"/>
      <c r="D2879" s="8"/>
      <c r="E2879" s="8"/>
      <c r="F2879" s="9"/>
    </row>
    <row r="2880" spans="1:6" x14ac:dyDescent="0.3">
      <c r="A2880" s="6"/>
      <c r="B2880" s="6"/>
      <c r="C2880" s="6"/>
      <c r="D2880" s="6"/>
      <c r="E2880" s="6"/>
      <c r="F2880" s="7"/>
    </row>
    <row r="2881" spans="1:6" x14ac:dyDescent="0.3">
      <c r="A2881" s="8"/>
      <c r="B2881" s="8"/>
      <c r="C2881" s="8"/>
      <c r="D2881" s="8"/>
      <c r="E2881" s="8"/>
      <c r="F2881" s="9"/>
    </row>
    <row r="2882" spans="1:6" x14ac:dyDescent="0.3">
      <c r="A2882" s="6"/>
      <c r="B2882" s="6"/>
      <c r="C2882" s="6"/>
      <c r="D2882" s="6"/>
      <c r="E2882" s="6"/>
      <c r="F2882" s="7"/>
    </row>
    <row r="2883" spans="1:6" x14ac:dyDescent="0.3">
      <c r="A2883" s="8"/>
      <c r="B2883" s="8"/>
      <c r="C2883" s="8"/>
      <c r="D2883" s="8"/>
      <c r="E2883" s="8"/>
      <c r="F2883" s="9"/>
    </row>
    <row r="2884" spans="1:6" x14ac:dyDescent="0.3">
      <c r="A2884" s="6"/>
      <c r="B2884" s="6"/>
      <c r="C2884" s="6"/>
      <c r="D2884" s="6"/>
      <c r="E2884" s="6"/>
      <c r="F2884" s="7"/>
    </row>
    <row r="2885" spans="1:6" x14ac:dyDescent="0.3">
      <c r="A2885" s="8"/>
      <c r="B2885" s="8"/>
      <c r="C2885" s="8"/>
      <c r="D2885" s="8"/>
      <c r="E2885" s="8"/>
      <c r="F2885" s="9"/>
    </row>
    <row r="2886" spans="1:6" x14ac:dyDescent="0.3">
      <c r="A2886" s="6"/>
      <c r="B2886" s="6"/>
      <c r="C2886" s="6"/>
      <c r="D2886" s="6"/>
      <c r="E2886" s="6"/>
      <c r="F2886" s="7"/>
    </row>
    <row r="2887" spans="1:6" x14ac:dyDescent="0.3">
      <c r="A2887" s="8"/>
      <c r="B2887" s="8"/>
      <c r="C2887" s="8"/>
      <c r="D2887" s="8"/>
      <c r="E2887" s="8"/>
      <c r="F2887" s="9"/>
    </row>
    <row r="2888" spans="1:6" x14ac:dyDescent="0.3">
      <c r="A2888" s="6"/>
      <c r="B2888" s="6"/>
      <c r="C2888" s="6"/>
      <c r="D2888" s="6"/>
      <c r="E2888" s="6"/>
      <c r="F2888" s="7"/>
    </row>
    <row r="2889" spans="1:6" x14ac:dyDescent="0.3">
      <c r="A2889" s="8"/>
      <c r="B2889" s="8"/>
      <c r="C2889" s="8"/>
      <c r="D2889" s="8"/>
      <c r="E2889" s="8"/>
      <c r="F2889" s="9"/>
    </row>
    <row r="2890" spans="1:6" x14ac:dyDescent="0.3">
      <c r="A2890" s="6"/>
      <c r="B2890" s="6"/>
      <c r="C2890" s="6"/>
      <c r="D2890" s="6"/>
      <c r="E2890" s="6"/>
      <c r="F2890" s="7"/>
    </row>
    <row r="2891" spans="1:6" x14ac:dyDescent="0.3">
      <c r="A2891" s="8"/>
      <c r="B2891" s="8"/>
      <c r="C2891" s="8"/>
      <c r="D2891" s="8"/>
      <c r="E2891" s="8"/>
      <c r="F2891" s="9"/>
    </row>
    <row r="2892" spans="1:6" x14ac:dyDescent="0.3">
      <c r="A2892" s="6"/>
      <c r="B2892" s="6"/>
      <c r="C2892" s="6"/>
      <c r="D2892" s="6"/>
      <c r="E2892" s="6"/>
      <c r="F2892" s="7"/>
    </row>
    <row r="2893" spans="1:6" x14ac:dyDescent="0.3">
      <c r="A2893" s="8"/>
      <c r="B2893" s="8"/>
      <c r="C2893" s="8"/>
      <c r="D2893" s="8"/>
      <c r="E2893" s="8"/>
      <c r="F2893" s="9"/>
    </row>
    <row r="2894" spans="1:6" x14ac:dyDescent="0.3">
      <c r="A2894" s="6"/>
      <c r="B2894" s="6"/>
      <c r="C2894" s="6"/>
      <c r="D2894" s="6"/>
      <c r="E2894" s="6"/>
      <c r="F2894" s="7"/>
    </row>
    <row r="2895" spans="1:6" x14ac:dyDescent="0.3">
      <c r="A2895" s="8"/>
      <c r="B2895" s="8"/>
      <c r="C2895" s="8"/>
      <c r="D2895" s="8"/>
      <c r="E2895" s="8"/>
      <c r="F2895" s="9"/>
    </row>
    <row r="2896" spans="1:6" x14ac:dyDescent="0.3">
      <c r="A2896" s="6"/>
      <c r="B2896" s="6"/>
      <c r="C2896" s="6"/>
      <c r="D2896" s="6"/>
      <c r="E2896" s="6"/>
      <c r="F2896" s="7"/>
    </row>
    <row r="2897" spans="1:6" x14ac:dyDescent="0.3">
      <c r="A2897" s="8"/>
      <c r="B2897" s="8"/>
      <c r="C2897" s="8"/>
      <c r="D2897" s="8"/>
      <c r="E2897" s="8"/>
      <c r="F2897" s="9"/>
    </row>
    <row r="2898" spans="1:6" x14ac:dyDescent="0.3">
      <c r="A2898" s="6"/>
      <c r="B2898" s="6"/>
      <c r="C2898" s="6"/>
      <c r="D2898" s="6"/>
      <c r="E2898" s="6"/>
      <c r="F2898" s="7"/>
    </row>
    <row r="2899" spans="1:6" x14ac:dyDescent="0.3">
      <c r="A2899" s="8"/>
      <c r="B2899" s="8"/>
      <c r="C2899" s="8"/>
      <c r="D2899" s="8"/>
      <c r="E2899" s="8"/>
      <c r="F2899" s="9"/>
    </row>
    <row r="2900" spans="1:6" x14ac:dyDescent="0.3">
      <c r="A2900" s="6"/>
      <c r="B2900" s="6"/>
      <c r="C2900" s="6"/>
      <c r="D2900" s="6"/>
      <c r="E2900" s="6"/>
      <c r="F2900" s="7"/>
    </row>
    <row r="2901" spans="1:6" x14ac:dyDescent="0.3">
      <c r="A2901" s="8"/>
      <c r="B2901" s="8"/>
      <c r="C2901" s="8"/>
      <c r="D2901" s="8"/>
      <c r="E2901" s="8"/>
      <c r="F2901" s="9"/>
    </row>
    <row r="2902" spans="1:6" x14ac:dyDescent="0.3">
      <c r="A2902" s="6"/>
      <c r="B2902" s="6"/>
      <c r="C2902" s="6"/>
      <c r="D2902" s="6"/>
      <c r="E2902" s="6"/>
      <c r="F2902" s="7"/>
    </row>
    <row r="2903" spans="1:6" x14ac:dyDescent="0.3">
      <c r="A2903" s="8"/>
      <c r="B2903" s="8"/>
      <c r="C2903" s="8"/>
      <c r="D2903" s="8"/>
      <c r="E2903" s="8"/>
      <c r="F2903" s="9"/>
    </row>
    <row r="2904" spans="1:6" x14ac:dyDescent="0.3">
      <c r="A2904" s="6"/>
      <c r="B2904" s="6"/>
      <c r="C2904" s="6"/>
      <c r="D2904" s="6"/>
      <c r="E2904" s="6"/>
      <c r="F2904" s="7"/>
    </row>
    <row r="2905" spans="1:6" x14ac:dyDescent="0.3">
      <c r="A2905" s="8"/>
      <c r="B2905" s="8"/>
      <c r="C2905" s="8"/>
      <c r="D2905" s="8"/>
      <c r="E2905" s="8"/>
      <c r="F2905" s="9"/>
    </row>
    <row r="2906" spans="1:6" x14ac:dyDescent="0.3">
      <c r="A2906" s="6"/>
      <c r="B2906" s="6"/>
      <c r="C2906" s="6"/>
      <c r="D2906" s="6"/>
      <c r="E2906" s="6"/>
      <c r="F2906" s="7"/>
    </row>
    <row r="2907" spans="1:6" x14ac:dyDescent="0.3">
      <c r="A2907" s="8"/>
      <c r="B2907" s="8"/>
      <c r="C2907" s="8"/>
      <c r="D2907" s="8"/>
      <c r="E2907" s="8"/>
      <c r="F2907" s="9"/>
    </row>
    <row r="2908" spans="1:6" x14ac:dyDescent="0.3">
      <c r="A2908" s="6"/>
      <c r="B2908" s="6"/>
      <c r="C2908" s="6"/>
      <c r="D2908" s="6"/>
      <c r="E2908" s="6"/>
      <c r="F2908" s="7"/>
    </row>
    <row r="2909" spans="1:6" x14ac:dyDescent="0.3">
      <c r="A2909" s="8"/>
      <c r="B2909" s="8"/>
      <c r="C2909" s="8"/>
      <c r="D2909" s="8"/>
      <c r="E2909" s="8"/>
      <c r="F2909" s="9"/>
    </row>
    <row r="2910" spans="1:6" x14ac:dyDescent="0.3">
      <c r="A2910" s="6"/>
      <c r="B2910" s="6"/>
      <c r="C2910" s="6"/>
      <c r="D2910" s="6"/>
      <c r="E2910" s="6"/>
      <c r="F2910" s="7"/>
    </row>
    <row r="2911" spans="1:6" x14ac:dyDescent="0.3">
      <c r="A2911" s="8"/>
      <c r="B2911" s="8"/>
      <c r="C2911" s="8"/>
      <c r="D2911" s="8"/>
      <c r="E2911" s="8"/>
      <c r="F2911" s="9"/>
    </row>
    <row r="2912" spans="1:6" x14ac:dyDescent="0.3">
      <c r="A2912" s="6"/>
      <c r="B2912" s="6"/>
      <c r="C2912" s="6"/>
      <c r="D2912" s="6"/>
      <c r="E2912" s="6"/>
      <c r="F2912" s="7"/>
    </row>
    <row r="2913" spans="1:6" x14ac:dyDescent="0.3">
      <c r="A2913" s="8"/>
      <c r="B2913" s="8"/>
      <c r="C2913" s="8"/>
      <c r="D2913" s="8"/>
      <c r="E2913" s="8"/>
      <c r="F2913" s="9"/>
    </row>
    <row r="2914" spans="1:6" x14ac:dyDescent="0.3">
      <c r="A2914" s="6"/>
      <c r="B2914" s="6"/>
      <c r="C2914" s="6"/>
      <c r="D2914" s="6"/>
      <c r="E2914" s="6"/>
      <c r="F2914" s="7"/>
    </row>
    <row r="2915" spans="1:6" x14ac:dyDescent="0.3">
      <c r="A2915" s="8"/>
      <c r="B2915" s="8"/>
      <c r="C2915" s="8"/>
      <c r="D2915" s="8"/>
      <c r="E2915" s="8"/>
      <c r="F2915" s="9"/>
    </row>
    <row r="2916" spans="1:6" x14ac:dyDescent="0.3">
      <c r="A2916" s="6"/>
      <c r="B2916" s="6"/>
      <c r="C2916" s="6"/>
      <c r="D2916" s="6"/>
      <c r="E2916" s="6"/>
      <c r="F2916" s="7"/>
    </row>
    <row r="2917" spans="1:6" x14ac:dyDescent="0.3">
      <c r="A2917" s="8"/>
      <c r="B2917" s="8"/>
      <c r="C2917" s="8"/>
      <c r="D2917" s="8"/>
      <c r="E2917" s="8"/>
      <c r="F2917" s="9"/>
    </row>
    <row r="2918" spans="1:6" x14ac:dyDescent="0.3">
      <c r="A2918" s="6"/>
      <c r="B2918" s="6"/>
      <c r="C2918" s="6"/>
      <c r="D2918" s="6"/>
      <c r="E2918" s="6"/>
      <c r="F2918" s="7"/>
    </row>
    <row r="2919" spans="1:6" x14ac:dyDescent="0.3">
      <c r="A2919" s="8"/>
      <c r="B2919" s="8"/>
      <c r="C2919" s="8"/>
      <c r="D2919" s="8"/>
      <c r="E2919" s="8"/>
      <c r="F2919" s="9"/>
    </row>
    <row r="2920" spans="1:6" x14ac:dyDescent="0.3">
      <c r="A2920" s="6"/>
      <c r="B2920" s="6"/>
      <c r="C2920" s="6"/>
      <c r="D2920" s="6"/>
      <c r="E2920" s="6"/>
      <c r="F2920" s="7"/>
    </row>
    <row r="2921" spans="1:6" x14ac:dyDescent="0.3">
      <c r="A2921" s="8"/>
      <c r="B2921" s="8"/>
      <c r="C2921" s="8"/>
      <c r="D2921" s="8"/>
      <c r="E2921" s="8"/>
      <c r="F2921" s="9"/>
    </row>
    <row r="2922" spans="1:6" x14ac:dyDescent="0.3">
      <c r="A2922" s="6"/>
      <c r="B2922" s="6"/>
      <c r="C2922" s="6"/>
      <c r="D2922" s="6"/>
      <c r="E2922" s="6"/>
      <c r="F2922" s="7"/>
    </row>
    <row r="2923" spans="1:6" x14ac:dyDescent="0.3">
      <c r="A2923" s="8"/>
      <c r="B2923" s="8"/>
      <c r="C2923" s="8"/>
      <c r="D2923" s="8"/>
      <c r="E2923" s="8"/>
      <c r="F2923" s="9"/>
    </row>
    <row r="2924" spans="1:6" x14ac:dyDescent="0.3">
      <c r="A2924" s="6"/>
      <c r="B2924" s="6"/>
      <c r="C2924" s="6"/>
      <c r="D2924" s="6"/>
      <c r="E2924" s="6"/>
      <c r="F2924" s="7"/>
    </row>
    <row r="2925" spans="1:6" x14ac:dyDescent="0.3">
      <c r="A2925" s="8"/>
      <c r="B2925" s="8"/>
      <c r="C2925" s="8"/>
      <c r="D2925" s="8"/>
      <c r="E2925" s="8"/>
      <c r="F2925" s="9"/>
    </row>
    <row r="2926" spans="1:6" x14ac:dyDescent="0.3">
      <c r="A2926" s="6"/>
      <c r="B2926" s="6"/>
      <c r="C2926" s="6"/>
      <c r="D2926" s="6"/>
      <c r="E2926" s="6"/>
      <c r="F2926" s="7"/>
    </row>
    <row r="2927" spans="1:6" x14ac:dyDescent="0.3">
      <c r="A2927" s="8"/>
      <c r="B2927" s="8"/>
      <c r="C2927" s="8"/>
      <c r="D2927" s="8"/>
      <c r="E2927" s="8"/>
      <c r="F2927" s="9"/>
    </row>
    <row r="2928" spans="1:6" x14ac:dyDescent="0.3">
      <c r="A2928" s="6"/>
      <c r="B2928" s="6"/>
      <c r="C2928" s="6"/>
      <c r="D2928" s="6"/>
      <c r="E2928" s="6"/>
      <c r="F2928" s="7"/>
    </row>
    <row r="2929" spans="1:6" x14ac:dyDescent="0.3">
      <c r="A2929" s="8"/>
      <c r="B2929" s="8"/>
      <c r="C2929" s="8"/>
      <c r="D2929" s="8"/>
      <c r="E2929" s="8"/>
      <c r="F2929" s="9"/>
    </row>
    <row r="2930" spans="1:6" x14ac:dyDescent="0.3">
      <c r="A2930" s="6"/>
      <c r="B2930" s="6"/>
      <c r="C2930" s="6"/>
      <c r="D2930" s="6"/>
      <c r="E2930" s="6"/>
      <c r="F2930" s="7"/>
    </row>
    <row r="2931" spans="1:6" x14ac:dyDescent="0.3">
      <c r="A2931" s="8"/>
      <c r="B2931" s="8"/>
      <c r="C2931" s="8"/>
      <c r="D2931" s="8"/>
      <c r="E2931" s="8"/>
      <c r="F2931" s="9"/>
    </row>
    <row r="2932" spans="1:6" x14ac:dyDescent="0.3">
      <c r="A2932" s="6"/>
      <c r="B2932" s="6"/>
      <c r="C2932" s="6"/>
      <c r="D2932" s="6"/>
      <c r="E2932" s="6"/>
      <c r="F2932" s="7"/>
    </row>
    <row r="2933" spans="1:6" x14ac:dyDescent="0.3">
      <c r="A2933" s="8"/>
      <c r="B2933" s="8"/>
      <c r="C2933" s="8"/>
      <c r="D2933" s="8"/>
      <c r="E2933" s="8"/>
      <c r="F2933" s="9"/>
    </row>
    <row r="2934" spans="1:6" x14ac:dyDescent="0.3">
      <c r="A2934" s="6"/>
      <c r="B2934" s="6"/>
      <c r="C2934" s="6"/>
      <c r="D2934" s="6"/>
      <c r="E2934" s="6"/>
      <c r="F2934" s="7"/>
    </row>
    <row r="2935" spans="1:6" x14ac:dyDescent="0.3">
      <c r="A2935" s="8"/>
      <c r="B2935" s="8"/>
      <c r="C2935" s="8"/>
      <c r="D2935" s="8"/>
      <c r="E2935" s="8"/>
      <c r="F2935" s="9"/>
    </row>
    <row r="2936" spans="1:6" x14ac:dyDescent="0.3">
      <c r="A2936" s="6"/>
      <c r="B2936" s="6"/>
      <c r="C2936" s="6"/>
      <c r="D2936" s="6"/>
      <c r="E2936" s="6"/>
      <c r="F2936" s="7"/>
    </row>
    <row r="2937" spans="1:6" x14ac:dyDescent="0.3">
      <c r="A2937" s="8"/>
      <c r="B2937" s="8"/>
      <c r="C2937" s="8"/>
      <c r="D2937" s="8"/>
      <c r="E2937" s="8"/>
      <c r="F2937" s="9"/>
    </row>
    <row r="2938" spans="1:6" x14ac:dyDescent="0.3">
      <c r="A2938" s="6"/>
      <c r="B2938" s="6"/>
      <c r="C2938" s="6"/>
      <c r="D2938" s="6"/>
      <c r="E2938" s="6"/>
      <c r="F2938" s="7"/>
    </row>
    <row r="2939" spans="1:6" x14ac:dyDescent="0.3">
      <c r="A2939" s="8"/>
      <c r="B2939" s="8"/>
      <c r="C2939" s="8"/>
      <c r="D2939" s="8"/>
      <c r="E2939" s="8"/>
      <c r="F2939" s="9"/>
    </row>
    <row r="2940" spans="1:6" x14ac:dyDescent="0.3">
      <c r="A2940" s="6"/>
      <c r="B2940" s="6"/>
      <c r="C2940" s="6"/>
      <c r="D2940" s="6"/>
      <c r="E2940" s="6"/>
      <c r="F2940" s="7"/>
    </row>
    <row r="2941" spans="1:6" x14ac:dyDescent="0.3">
      <c r="A2941" s="8"/>
      <c r="B2941" s="8"/>
      <c r="C2941" s="8"/>
      <c r="D2941" s="8"/>
      <c r="E2941" s="8"/>
      <c r="F2941" s="9"/>
    </row>
    <row r="2942" spans="1:6" x14ac:dyDescent="0.3">
      <c r="A2942" s="6"/>
      <c r="B2942" s="6"/>
      <c r="C2942" s="6"/>
      <c r="D2942" s="6"/>
      <c r="E2942" s="6"/>
      <c r="F2942" s="7"/>
    </row>
    <row r="2943" spans="1:6" x14ac:dyDescent="0.3">
      <c r="A2943" s="8"/>
      <c r="B2943" s="8"/>
      <c r="C2943" s="8"/>
      <c r="D2943" s="8"/>
      <c r="E2943" s="8"/>
      <c r="F2943" s="9"/>
    </row>
    <row r="2944" spans="1:6" x14ac:dyDescent="0.3">
      <c r="A2944" s="6"/>
      <c r="B2944" s="6"/>
      <c r="C2944" s="6"/>
      <c r="D2944" s="6"/>
      <c r="E2944" s="6"/>
      <c r="F2944" s="7"/>
    </row>
    <row r="2945" spans="1:6" x14ac:dyDescent="0.3">
      <c r="A2945" s="8"/>
      <c r="B2945" s="8"/>
      <c r="C2945" s="8"/>
      <c r="D2945" s="8"/>
      <c r="E2945" s="8"/>
      <c r="F2945" s="9"/>
    </row>
    <row r="2946" spans="1:6" x14ac:dyDescent="0.3">
      <c r="A2946" s="6"/>
      <c r="B2946" s="6"/>
      <c r="C2946" s="6"/>
      <c r="D2946" s="6"/>
      <c r="E2946" s="6"/>
      <c r="F2946" s="7"/>
    </row>
    <row r="2947" spans="1:6" x14ac:dyDescent="0.3">
      <c r="A2947" s="8"/>
      <c r="B2947" s="8"/>
      <c r="C2947" s="8"/>
      <c r="D2947" s="8"/>
      <c r="E2947" s="8"/>
      <c r="F2947" s="9"/>
    </row>
    <row r="2948" spans="1:6" x14ac:dyDescent="0.3">
      <c r="A2948" s="6"/>
      <c r="B2948" s="6"/>
      <c r="C2948" s="6"/>
      <c r="D2948" s="6"/>
      <c r="E2948" s="6"/>
      <c r="F2948" s="7"/>
    </row>
    <row r="2949" spans="1:6" x14ac:dyDescent="0.3">
      <c r="A2949" s="8"/>
      <c r="B2949" s="8"/>
      <c r="C2949" s="8"/>
      <c r="D2949" s="8"/>
      <c r="E2949" s="8"/>
      <c r="F2949" s="9"/>
    </row>
    <row r="2950" spans="1:6" x14ac:dyDescent="0.3">
      <c r="A2950" s="6"/>
      <c r="B2950" s="6"/>
      <c r="C2950" s="6"/>
      <c r="D2950" s="6"/>
      <c r="E2950" s="6"/>
      <c r="F2950" s="7"/>
    </row>
    <row r="2951" spans="1:6" x14ac:dyDescent="0.3">
      <c r="A2951" s="8"/>
      <c r="B2951" s="8"/>
      <c r="C2951" s="8"/>
      <c r="D2951" s="8"/>
      <c r="E2951" s="8"/>
      <c r="F2951" s="9"/>
    </row>
    <row r="2952" spans="1:6" x14ac:dyDescent="0.3">
      <c r="A2952" s="6"/>
      <c r="B2952" s="6"/>
      <c r="C2952" s="6"/>
      <c r="D2952" s="6"/>
      <c r="E2952" s="6"/>
      <c r="F2952" s="7"/>
    </row>
    <row r="2953" spans="1:6" x14ac:dyDescent="0.3">
      <c r="A2953" s="8"/>
      <c r="B2953" s="8"/>
      <c r="C2953" s="8"/>
      <c r="D2953" s="8"/>
      <c r="E2953" s="8"/>
      <c r="F2953" s="9"/>
    </row>
    <row r="2954" spans="1:6" x14ac:dyDescent="0.3">
      <c r="A2954" s="6"/>
      <c r="B2954" s="6"/>
      <c r="C2954" s="6"/>
      <c r="D2954" s="6"/>
      <c r="E2954" s="6"/>
      <c r="F2954" s="7"/>
    </row>
    <row r="2955" spans="1:6" x14ac:dyDescent="0.3">
      <c r="A2955" s="8"/>
      <c r="B2955" s="8"/>
      <c r="C2955" s="8"/>
      <c r="D2955" s="8"/>
      <c r="E2955" s="8"/>
      <c r="F2955" s="9"/>
    </row>
    <row r="2956" spans="1:6" x14ac:dyDescent="0.3">
      <c r="A2956" s="6"/>
      <c r="B2956" s="6"/>
      <c r="C2956" s="6"/>
      <c r="D2956" s="6"/>
      <c r="E2956" s="6"/>
      <c r="F2956" s="7"/>
    </row>
    <row r="2957" spans="1:6" x14ac:dyDescent="0.3">
      <c r="A2957" s="8"/>
      <c r="B2957" s="8"/>
      <c r="C2957" s="8"/>
      <c r="D2957" s="8"/>
      <c r="E2957" s="8"/>
      <c r="F2957" s="9"/>
    </row>
    <row r="2958" spans="1:6" x14ac:dyDescent="0.3">
      <c r="A2958" s="6"/>
      <c r="B2958" s="6"/>
      <c r="C2958" s="6"/>
      <c r="D2958" s="6"/>
      <c r="E2958" s="6"/>
      <c r="F2958" s="7"/>
    </row>
    <row r="2959" spans="1:6" x14ac:dyDescent="0.3">
      <c r="A2959" s="8"/>
      <c r="B2959" s="8"/>
      <c r="C2959" s="8"/>
      <c r="D2959" s="8"/>
      <c r="E2959" s="8"/>
      <c r="F2959" s="9"/>
    </row>
    <row r="2960" spans="1:6" x14ac:dyDescent="0.3">
      <c r="A2960" s="6"/>
      <c r="B2960" s="6"/>
      <c r="C2960" s="6"/>
      <c r="D2960" s="6"/>
      <c r="E2960" s="6"/>
      <c r="F2960" s="7"/>
    </row>
    <row r="2961" spans="1:6" x14ac:dyDescent="0.3">
      <c r="A2961" s="8"/>
      <c r="B2961" s="8"/>
      <c r="C2961" s="8"/>
      <c r="D2961" s="8"/>
      <c r="E2961" s="8"/>
      <c r="F2961" s="9"/>
    </row>
    <row r="2962" spans="1:6" x14ac:dyDescent="0.3">
      <c r="A2962" s="6"/>
      <c r="B2962" s="6"/>
      <c r="C2962" s="6"/>
      <c r="D2962" s="6"/>
      <c r="E2962" s="6"/>
      <c r="F2962" s="7"/>
    </row>
    <row r="2963" spans="1:6" x14ac:dyDescent="0.3">
      <c r="A2963" s="8"/>
      <c r="B2963" s="8"/>
      <c r="C2963" s="8"/>
      <c r="D2963" s="8"/>
      <c r="E2963" s="8"/>
      <c r="F2963" s="9"/>
    </row>
    <row r="2964" spans="1:6" x14ac:dyDescent="0.3">
      <c r="A2964" s="6"/>
      <c r="B2964" s="6"/>
      <c r="C2964" s="6"/>
      <c r="D2964" s="6"/>
      <c r="E2964" s="6"/>
      <c r="F2964" s="7"/>
    </row>
    <row r="2965" spans="1:6" x14ac:dyDescent="0.3">
      <c r="A2965" s="8"/>
      <c r="B2965" s="8"/>
      <c r="C2965" s="8"/>
      <c r="D2965" s="8"/>
      <c r="E2965" s="8"/>
      <c r="F2965" s="9"/>
    </row>
    <row r="2966" spans="1:6" x14ac:dyDescent="0.3">
      <c r="A2966" s="6"/>
      <c r="B2966" s="6"/>
      <c r="C2966" s="6"/>
      <c r="D2966" s="6"/>
      <c r="E2966" s="6"/>
      <c r="F2966" s="7"/>
    </row>
    <row r="2967" spans="1:6" x14ac:dyDescent="0.3">
      <c r="A2967" s="8"/>
      <c r="B2967" s="8"/>
      <c r="C2967" s="8"/>
      <c r="D2967" s="8"/>
      <c r="E2967" s="8"/>
      <c r="F2967" s="9"/>
    </row>
    <row r="2968" spans="1:6" x14ac:dyDescent="0.3">
      <c r="A2968" s="6"/>
      <c r="B2968" s="6"/>
      <c r="C2968" s="6"/>
      <c r="D2968" s="6"/>
      <c r="E2968" s="6"/>
      <c r="F2968" s="7"/>
    </row>
    <row r="2969" spans="1:6" x14ac:dyDescent="0.3">
      <c r="A2969" s="8"/>
      <c r="B2969" s="8"/>
      <c r="C2969" s="8"/>
      <c r="D2969" s="8"/>
      <c r="E2969" s="8"/>
      <c r="F2969" s="9"/>
    </row>
    <row r="2970" spans="1:6" x14ac:dyDescent="0.3">
      <c r="A2970" s="6"/>
      <c r="B2970" s="6"/>
      <c r="C2970" s="6"/>
      <c r="D2970" s="6"/>
      <c r="E2970" s="6"/>
      <c r="F2970" s="7"/>
    </row>
    <row r="2971" spans="1:6" x14ac:dyDescent="0.3">
      <c r="A2971" s="8"/>
      <c r="B2971" s="8"/>
      <c r="C2971" s="8"/>
      <c r="D2971" s="8"/>
      <c r="E2971" s="8"/>
      <c r="F2971" s="9"/>
    </row>
    <row r="2972" spans="1:6" x14ac:dyDescent="0.3">
      <c r="A2972" s="6"/>
      <c r="B2972" s="6"/>
      <c r="C2972" s="6"/>
      <c r="D2972" s="6"/>
      <c r="E2972" s="6"/>
      <c r="F2972" s="7"/>
    </row>
    <row r="2973" spans="1:6" x14ac:dyDescent="0.3">
      <c r="A2973" s="8"/>
      <c r="B2973" s="8"/>
      <c r="C2973" s="8"/>
      <c r="D2973" s="8"/>
      <c r="E2973" s="8"/>
      <c r="F2973" s="9"/>
    </row>
    <row r="2974" spans="1:6" x14ac:dyDescent="0.3">
      <c r="A2974" s="6"/>
      <c r="B2974" s="6"/>
      <c r="C2974" s="6"/>
      <c r="D2974" s="6"/>
      <c r="E2974" s="6"/>
      <c r="F2974" s="7"/>
    </row>
    <row r="2975" spans="1:6" x14ac:dyDescent="0.3">
      <c r="A2975" s="8"/>
      <c r="B2975" s="8"/>
      <c r="C2975" s="8"/>
      <c r="D2975" s="8"/>
      <c r="E2975" s="8"/>
      <c r="F2975" s="9"/>
    </row>
    <row r="2976" spans="1:6" x14ac:dyDescent="0.3">
      <c r="A2976" s="6"/>
      <c r="B2976" s="6"/>
      <c r="C2976" s="6"/>
      <c r="D2976" s="6"/>
      <c r="E2976" s="6"/>
      <c r="F2976" s="7"/>
    </row>
    <row r="2977" spans="1:6" x14ac:dyDescent="0.3">
      <c r="A2977" s="8"/>
      <c r="B2977" s="8"/>
      <c r="C2977" s="8"/>
      <c r="D2977" s="8"/>
      <c r="E2977" s="8"/>
      <c r="F2977" s="9"/>
    </row>
    <row r="2978" spans="1:6" x14ac:dyDescent="0.3">
      <c r="A2978" s="6"/>
      <c r="B2978" s="6"/>
      <c r="C2978" s="6"/>
      <c r="D2978" s="6"/>
      <c r="E2978" s="6"/>
      <c r="F2978" s="7"/>
    </row>
    <row r="2979" spans="1:6" x14ac:dyDescent="0.3">
      <c r="A2979" s="8"/>
      <c r="B2979" s="8"/>
      <c r="C2979" s="8"/>
      <c r="D2979" s="8"/>
      <c r="E2979" s="8"/>
      <c r="F2979" s="9"/>
    </row>
    <row r="2980" spans="1:6" x14ac:dyDescent="0.3">
      <c r="A2980" s="6"/>
      <c r="B2980" s="6"/>
      <c r="C2980" s="6"/>
      <c r="D2980" s="6"/>
      <c r="E2980" s="6"/>
      <c r="F2980" s="7"/>
    </row>
    <row r="2981" spans="1:6" x14ac:dyDescent="0.3">
      <c r="A2981" s="8"/>
      <c r="B2981" s="8"/>
      <c r="C2981" s="8"/>
      <c r="D2981" s="8"/>
      <c r="E2981" s="8"/>
      <c r="F2981" s="9"/>
    </row>
    <row r="2982" spans="1:6" x14ac:dyDescent="0.3">
      <c r="A2982" s="6"/>
      <c r="B2982" s="6"/>
      <c r="C2982" s="6"/>
      <c r="D2982" s="6"/>
      <c r="E2982" s="6"/>
      <c r="F2982" s="7"/>
    </row>
    <row r="2983" spans="1:6" x14ac:dyDescent="0.3">
      <c r="A2983" s="8"/>
      <c r="B2983" s="8"/>
      <c r="C2983" s="8"/>
      <c r="D2983" s="8"/>
      <c r="E2983" s="8"/>
      <c r="F2983" s="9"/>
    </row>
    <row r="2984" spans="1:6" x14ac:dyDescent="0.3">
      <c r="A2984" s="6"/>
      <c r="B2984" s="6"/>
      <c r="C2984" s="6"/>
      <c r="D2984" s="6"/>
      <c r="E2984" s="6"/>
      <c r="F2984" s="7"/>
    </row>
    <row r="2985" spans="1:6" x14ac:dyDescent="0.3">
      <c r="A2985" s="8"/>
      <c r="B2985" s="8"/>
      <c r="C2985" s="8"/>
      <c r="D2985" s="8"/>
      <c r="E2985" s="8"/>
      <c r="F2985" s="9"/>
    </row>
    <row r="2986" spans="1:6" x14ac:dyDescent="0.3">
      <c r="A2986" s="6"/>
      <c r="B2986" s="6"/>
      <c r="C2986" s="6"/>
      <c r="D2986" s="6"/>
      <c r="E2986" s="6"/>
      <c r="F2986" s="7"/>
    </row>
    <row r="2987" spans="1:6" x14ac:dyDescent="0.3">
      <c r="A2987" s="8"/>
      <c r="B2987" s="8"/>
      <c r="C2987" s="8"/>
      <c r="D2987" s="8"/>
      <c r="E2987" s="8"/>
      <c r="F2987" s="9"/>
    </row>
    <row r="2988" spans="1:6" x14ac:dyDescent="0.3">
      <c r="A2988" s="6"/>
      <c r="B2988" s="6"/>
      <c r="C2988" s="6"/>
      <c r="D2988" s="6"/>
      <c r="E2988" s="6"/>
      <c r="F2988" s="7"/>
    </row>
    <row r="2989" spans="1:6" x14ac:dyDescent="0.3">
      <c r="A2989" s="8"/>
      <c r="B2989" s="8"/>
      <c r="C2989" s="8"/>
      <c r="D2989" s="8"/>
      <c r="E2989" s="8"/>
      <c r="F2989" s="9"/>
    </row>
    <row r="2990" spans="1:6" x14ac:dyDescent="0.3">
      <c r="A2990" s="6"/>
      <c r="B2990" s="6"/>
      <c r="C2990" s="6"/>
      <c r="D2990" s="6"/>
      <c r="E2990" s="6"/>
      <c r="F2990" s="7"/>
    </row>
    <row r="2991" spans="1:6" x14ac:dyDescent="0.3">
      <c r="A2991" s="8"/>
      <c r="B2991" s="8"/>
      <c r="C2991" s="8"/>
      <c r="D2991" s="8"/>
      <c r="E2991" s="8"/>
      <c r="F2991" s="9"/>
    </row>
    <row r="2992" spans="1:6" x14ac:dyDescent="0.3">
      <c r="A2992" s="6"/>
      <c r="B2992" s="6"/>
      <c r="C2992" s="6"/>
      <c r="D2992" s="6"/>
      <c r="E2992" s="6"/>
      <c r="F2992" s="7"/>
    </row>
    <row r="2993" spans="1:6" x14ac:dyDescent="0.3">
      <c r="A2993" s="8"/>
      <c r="B2993" s="8"/>
      <c r="C2993" s="8"/>
      <c r="D2993" s="8"/>
      <c r="E2993" s="8"/>
      <c r="F2993" s="9"/>
    </row>
    <row r="2994" spans="1:6" x14ac:dyDescent="0.3">
      <c r="A2994" s="6"/>
      <c r="B2994" s="6"/>
      <c r="C2994" s="6"/>
      <c r="D2994" s="6"/>
      <c r="E2994" s="6"/>
      <c r="F2994" s="7"/>
    </row>
    <row r="2995" spans="1:6" x14ac:dyDescent="0.3">
      <c r="A2995" s="8"/>
      <c r="B2995" s="8"/>
      <c r="C2995" s="8"/>
      <c r="D2995" s="8"/>
      <c r="E2995" s="8"/>
      <c r="F2995" s="9"/>
    </row>
    <row r="2996" spans="1:6" x14ac:dyDescent="0.3">
      <c r="A2996" s="6"/>
      <c r="B2996" s="6"/>
      <c r="C2996" s="6"/>
      <c r="D2996" s="6"/>
      <c r="E2996" s="6"/>
      <c r="F2996" s="7"/>
    </row>
    <row r="2997" spans="1:6" x14ac:dyDescent="0.3">
      <c r="A2997" s="8"/>
      <c r="B2997" s="8"/>
      <c r="C2997" s="8"/>
      <c r="D2997" s="8"/>
      <c r="E2997" s="8"/>
      <c r="F2997" s="9"/>
    </row>
    <row r="2998" spans="1:6" x14ac:dyDescent="0.3">
      <c r="A2998" s="6"/>
      <c r="B2998" s="6"/>
      <c r="C2998" s="6"/>
      <c r="D2998" s="6"/>
      <c r="E2998" s="6"/>
      <c r="F2998" s="7"/>
    </row>
    <row r="2999" spans="1:6" x14ac:dyDescent="0.3">
      <c r="A2999" s="8"/>
      <c r="B2999" s="8"/>
      <c r="C2999" s="8"/>
      <c r="D2999" s="8"/>
      <c r="E2999" s="8"/>
      <c r="F2999" s="9"/>
    </row>
    <row r="3000" spans="1:6" x14ac:dyDescent="0.3">
      <c r="A3000" s="6"/>
      <c r="B3000" s="6"/>
      <c r="C3000" s="6"/>
      <c r="D3000" s="6"/>
      <c r="E3000" s="6"/>
      <c r="F3000" s="7"/>
    </row>
    <row r="3001" spans="1:6" x14ac:dyDescent="0.3">
      <c r="A3001" s="8"/>
      <c r="B3001" s="8"/>
      <c r="C3001" s="8"/>
      <c r="D3001" s="8"/>
      <c r="E3001" s="8"/>
      <c r="F3001" s="9"/>
    </row>
    <row r="3002" spans="1:6" x14ac:dyDescent="0.3">
      <c r="A3002" s="6"/>
      <c r="B3002" s="6"/>
      <c r="C3002" s="6"/>
      <c r="D3002" s="6"/>
      <c r="E3002" s="6"/>
      <c r="F3002" s="7"/>
    </row>
    <row r="3003" spans="1:6" x14ac:dyDescent="0.3">
      <c r="A3003" s="8"/>
      <c r="B3003" s="8"/>
      <c r="C3003" s="8"/>
      <c r="D3003" s="8"/>
      <c r="E3003" s="8"/>
      <c r="F3003" s="9"/>
    </row>
    <row r="3004" spans="1:6" x14ac:dyDescent="0.3">
      <c r="A3004" s="6"/>
      <c r="B3004" s="6"/>
      <c r="C3004" s="6"/>
      <c r="D3004" s="6"/>
      <c r="E3004" s="6"/>
      <c r="F3004" s="7"/>
    </row>
    <row r="3005" spans="1:6" x14ac:dyDescent="0.3">
      <c r="A3005" s="8"/>
      <c r="B3005" s="8"/>
      <c r="C3005" s="8"/>
      <c r="D3005" s="8"/>
      <c r="E3005" s="8"/>
      <c r="F3005" s="9"/>
    </row>
    <row r="3006" spans="1:6" x14ac:dyDescent="0.3">
      <c r="A3006" s="6"/>
      <c r="B3006" s="6"/>
      <c r="C3006" s="6"/>
      <c r="D3006" s="6"/>
      <c r="E3006" s="6"/>
      <c r="F3006" s="7"/>
    </row>
    <row r="3007" spans="1:6" x14ac:dyDescent="0.3">
      <c r="A3007" s="8"/>
      <c r="B3007" s="8"/>
      <c r="C3007" s="8"/>
      <c r="D3007" s="8"/>
      <c r="E3007" s="8"/>
      <c r="F3007" s="9"/>
    </row>
    <row r="3008" spans="1:6" x14ac:dyDescent="0.3">
      <c r="A3008" s="6"/>
      <c r="B3008" s="6"/>
      <c r="C3008" s="6"/>
      <c r="D3008" s="6"/>
      <c r="E3008" s="6"/>
      <c r="F3008" s="7"/>
    </row>
    <row r="3009" spans="1:6" x14ac:dyDescent="0.3">
      <c r="A3009" s="8"/>
      <c r="B3009" s="8"/>
      <c r="C3009" s="8"/>
      <c r="D3009" s="8"/>
      <c r="E3009" s="8"/>
      <c r="F3009" s="9"/>
    </row>
    <row r="3010" spans="1:6" x14ac:dyDescent="0.3">
      <c r="A3010" s="6"/>
      <c r="B3010" s="6"/>
      <c r="C3010" s="6"/>
      <c r="D3010" s="6"/>
      <c r="E3010" s="6"/>
      <c r="F3010" s="7"/>
    </row>
    <row r="3011" spans="1:6" x14ac:dyDescent="0.3">
      <c r="A3011" s="8"/>
      <c r="B3011" s="8"/>
      <c r="C3011" s="8"/>
      <c r="D3011" s="8"/>
      <c r="E3011" s="8"/>
      <c r="F3011" s="9"/>
    </row>
    <row r="3012" spans="1:6" x14ac:dyDescent="0.3">
      <c r="A3012" s="6"/>
      <c r="B3012" s="6"/>
      <c r="C3012" s="6"/>
      <c r="D3012" s="6"/>
      <c r="E3012" s="6"/>
      <c r="F3012" s="7"/>
    </row>
    <row r="3013" spans="1:6" x14ac:dyDescent="0.3">
      <c r="A3013" s="8"/>
      <c r="B3013" s="8"/>
      <c r="C3013" s="8"/>
      <c r="D3013" s="8"/>
      <c r="E3013" s="8"/>
      <c r="F3013" s="9"/>
    </row>
    <row r="3014" spans="1:6" x14ac:dyDescent="0.3">
      <c r="A3014" s="6"/>
      <c r="B3014" s="6"/>
      <c r="C3014" s="6"/>
      <c r="D3014" s="6"/>
      <c r="E3014" s="6"/>
      <c r="F3014" s="7"/>
    </row>
    <row r="3015" spans="1:6" x14ac:dyDescent="0.3">
      <c r="A3015" s="8"/>
      <c r="B3015" s="8"/>
      <c r="C3015" s="8"/>
      <c r="D3015" s="8"/>
      <c r="E3015" s="8"/>
      <c r="F3015" s="9"/>
    </row>
    <row r="3016" spans="1:6" x14ac:dyDescent="0.3">
      <c r="A3016" s="6"/>
      <c r="B3016" s="6"/>
      <c r="C3016" s="6"/>
      <c r="D3016" s="6"/>
      <c r="E3016" s="6"/>
      <c r="F3016" s="7"/>
    </row>
    <row r="3017" spans="1:6" x14ac:dyDescent="0.3">
      <c r="A3017" s="8"/>
      <c r="B3017" s="8"/>
      <c r="C3017" s="8"/>
      <c r="D3017" s="8"/>
      <c r="E3017" s="8"/>
      <c r="F3017" s="9"/>
    </row>
    <row r="3018" spans="1:6" x14ac:dyDescent="0.3">
      <c r="A3018" s="6"/>
      <c r="B3018" s="6"/>
      <c r="C3018" s="6"/>
      <c r="D3018" s="6"/>
      <c r="E3018" s="6"/>
      <c r="F3018" s="7"/>
    </row>
    <row r="3019" spans="1:6" x14ac:dyDescent="0.3">
      <c r="A3019" s="8"/>
      <c r="B3019" s="8"/>
      <c r="C3019" s="8"/>
      <c r="D3019" s="8"/>
      <c r="E3019" s="8"/>
      <c r="F3019" s="9"/>
    </row>
    <row r="3020" spans="1:6" x14ac:dyDescent="0.3">
      <c r="A3020" s="6"/>
      <c r="B3020" s="6"/>
      <c r="C3020" s="6"/>
      <c r="D3020" s="6"/>
      <c r="E3020" s="6"/>
      <c r="F3020" s="7"/>
    </row>
    <row r="3021" spans="1:6" x14ac:dyDescent="0.3">
      <c r="A3021" s="8"/>
      <c r="B3021" s="8"/>
      <c r="C3021" s="8"/>
      <c r="D3021" s="8"/>
      <c r="E3021" s="8"/>
      <c r="F3021" s="9"/>
    </row>
    <row r="3022" spans="1:6" x14ac:dyDescent="0.3">
      <c r="A3022" s="6"/>
      <c r="B3022" s="6"/>
      <c r="C3022" s="6"/>
      <c r="D3022" s="6"/>
      <c r="E3022" s="6"/>
      <c r="F3022" s="7"/>
    </row>
    <row r="3023" spans="1:6" x14ac:dyDescent="0.3">
      <c r="A3023" s="8"/>
      <c r="B3023" s="8"/>
      <c r="C3023" s="8"/>
      <c r="D3023" s="8"/>
      <c r="E3023" s="8"/>
      <c r="F3023" s="9"/>
    </row>
    <row r="3024" spans="1:6" x14ac:dyDescent="0.3">
      <c r="A3024" s="6"/>
      <c r="B3024" s="6"/>
      <c r="C3024" s="6"/>
      <c r="D3024" s="6"/>
      <c r="E3024" s="6"/>
      <c r="F3024" s="7"/>
    </row>
    <row r="3025" spans="1:6" x14ac:dyDescent="0.3">
      <c r="A3025" s="8"/>
      <c r="B3025" s="8"/>
      <c r="C3025" s="8"/>
      <c r="D3025" s="8"/>
      <c r="E3025" s="8"/>
      <c r="F3025" s="9"/>
    </row>
    <row r="3026" spans="1:6" x14ac:dyDescent="0.3">
      <c r="A3026" s="6"/>
      <c r="B3026" s="6"/>
      <c r="C3026" s="6"/>
      <c r="D3026" s="6"/>
      <c r="E3026" s="6"/>
      <c r="F3026" s="7"/>
    </row>
    <row r="3027" spans="1:6" x14ac:dyDescent="0.3">
      <c r="A3027" s="8"/>
      <c r="B3027" s="8"/>
      <c r="C3027" s="8"/>
      <c r="D3027" s="8"/>
      <c r="E3027" s="8"/>
      <c r="F3027" s="9"/>
    </row>
    <row r="3028" spans="1:6" x14ac:dyDescent="0.3">
      <c r="A3028" s="6"/>
      <c r="B3028" s="6"/>
      <c r="C3028" s="6"/>
      <c r="D3028" s="6"/>
      <c r="E3028" s="6"/>
      <c r="F3028" s="7"/>
    </row>
    <row r="3029" spans="1:6" x14ac:dyDescent="0.3">
      <c r="A3029" s="8"/>
      <c r="B3029" s="8"/>
      <c r="C3029" s="8"/>
      <c r="D3029" s="8"/>
      <c r="E3029" s="8"/>
      <c r="F3029" s="9"/>
    </row>
    <row r="3030" spans="1:6" x14ac:dyDescent="0.3">
      <c r="A3030" s="6"/>
      <c r="B3030" s="6"/>
      <c r="C3030" s="6"/>
      <c r="D3030" s="6"/>
      <c r="E3030" s="6"/>
      <c r="F3030" s="7"/>
    </row>
    <row r="3031" spans="1:6" x14ac:dyDescent="0.3">
      <c r="A3031" s="8"/>
      <c r="B3031" s="8"/>
      <c r="C3031" s="8"/>
      <c r="D3031" s="8"/>
      <c r="E3031" s="8"/>
      <c r="F3031" s="9"/>
    </row>
    <row r="3032" spans="1:6" x14ac:dyDescent="0.3">
      <c r="A3032" s="6"/>
      <c r="B3032" s="6"/>
      <c r="C3032" s="6"/>
      <c r="D3032" s="6"/>
      <c r="E3032" s="6"/>
      <c r="F3032" s="7"/>
    </row>
    <row r="3033" spans="1:6" x14ac:dyDescent="0.3">
      <c r="A3033" s="8"/>
      <c r="B3033" s="8"/>
      <c r="C3033" s="8"/>
      <c r="D3033" s="8"/>
      <c r="E3033" s="8"/>
      <c r="F3033" s="9"/>
    </row>
    <row r="3034" spans="1:6" x14ac:dyDescent="0.3">
      <c r="A3034" s="6"/>
      <c r="B3034" s="6"/>
      <c r="C3034" s="6"/>
      <c r="D3034" s="6"/>
      <c r="E3034" s="6"/>
      <c r="F3034" s="7"/>
    </row>
    <row r="3035" spans="1:6" x14ac:dyDescent="0.3">
      <c r="A3035" s="8"/>
      <c r="B3035" s="8"/>
      <c r="C3035" s="8"/>
      <c r="D3035" s="8"/>
      <c r="E3035" s="8"/>
      <c r="F3035" s="9"/>
    </row>
    <row r="3036" spans="1:6" x14ac:dyDescent="0.3">
      <c r="A3036" s="6"/>
      <c r="B3036" s="6"/>
      <c r="C3036" s="6"/>
      <c r="D3036" s="6"/>
      <c r="E3036" s="6"/>
      <c r="F3036" s="7"/>
    </row>
    <row r="3037" spans="1:6" x14ac:dyDescent="0.3">
      <c r="A3037" s="8"/>
      <c r="B3037" s="8"/>
      <c r="C3037" s="8"/>
      <c r="D3037" s="8"/>
      <c r="E3037" s="8"/>
      <c r="F3037" s="9"/>
    </row>
    <row r="3038" spans="1:6" x14ac:dyDescent="0.3">
      <c r="A3038" s="6"/>
      <c r="B3038" s="6"/>
      <c r="C3038" s="6"/>
      <c r="D3038" s="6"/>
      <c r="E3038" s="6"/>
      <c r="F3038" s="7"/>
    </row>
    <row r="3039" spans="1:6" x14ac:dyDescent="0.3">
      <c r="A3039" s="8"/>
      <c r="B3039" s="8"/>
      <c r="C3039" s="8"/>
      <c r="D3039" s="8"/>
      <c r="E3039" s="8"/>
      <c r="F3039" s="9"/>
    </row>
    <row r="3040" spans="1:6" x14ac:dyDescent="0.3">
      <c r="A3040" s="6"/>
      <c r="B3040" s="6"/>
      <c r="C3040" s="6"/>
      <c r="D3040" s="6"/>
      <c r="E3040" s="6"/>
      <c r="F3040" s="7"/>
    </row>
    <row r="3041" spans="1:6" x14ac:dyDescent="0.3">
      <c r="A3041" s="8"/>
      <c r="B3041" s="8"/>
      <c r="C3041" s="8"/>
      <c r="D3041" s="8"/>
      <c r="E3041" s="8"/>
      <c r="F3041" s="9"/>
    </row>
    <row r="3042" spans="1:6" x14ac:dyDescent="0.3">
      <c r="A3042" s="6"/>
      <c r="B3042" s="6"/>
      <c r="C3042" s="6"/>
      <c r="D3042" s="6"/>
      <c r="E3042" s="6"/>
      <c r="F3042" s="7"/>
    </row>
    <row r="3043" spans="1:6" x14ac:dyDescent="0.3">
      <c r="A3043" s="8"/>
      <c r="B3043" s="8"/>
      <c r="C3043" s="8"/>
      <c r="D3043" s="8"/>
      <c r="E3043" s="8"/>
      <c r="F3043" s="9"/>
    </row>
    <row r="3044" spans="1:6" x14ac:dyDescent="0.3">
      <c r="A3044" s="6"/>
      <c r="B3044" s="6"/>
      <c r="C3044" s="6"/>
      <c r="D3044" s="6"/>
      <c r="E3044" s="6"/>
      <c r="F3044" s="7"/>
    </row>
    <row r="3045" spans="1:6" x14ac:dyDescent="0.3">
      <c r="A3045" s="8"/>
      <c r="B3045" s="8"/>
      <c r="C3045" s="8"/>
      <c r="D3045" s="8"/>
      <c r="E3045" s="8"/>
      <c r="F3045" s="9"/>
    </row>
    <row r="3046" spans="1:6" x14ac:dyDescent="0.3">
      <c r="A3046" s="6"/>
      <c r="B3046" s="6"/>
      <c r="C3046" s="6"/>
      <c r="D3046" s="6"/>
      <c r="E3046" s="6"/>
      <c r="F3046" s="7"/>
    </row>
    <row r="3047" spans="1:6" x14ac:dyDescent="0.3">
      <c r="A3047" s="8"/>
      <c r="B3047" s="8"/>
      <c r="C3047" s="8"/>
      <c r="D3047" s="8"/>
      <c r="E3047" s="8"/>
      <c r="F3047" s="9"/>
    </row>
    <row r="3048" spans="1:6" x14ac:dyDescent="0.3">
      <c r="A3048" s="6"/>
      <c r="B3048" s="6"/>
      <c r="C3048" s="6"/>
      <c r="D3048" s="6"/>
      <c r="E3048" s="6"/>
      <c r="F3048" s="7"/>
    </row>
    <row r="3049" spans="1:6" x14ac:dyDescent="0.3">
      <c r="A3049" s="8"/>
      <c r="B3049" s="8"/>
      <c r="C3049" s="8"/>
      <c r="D3049" s="8"/>
      <c r="E3049" s="8"/>
      <c r="F3049" s="9"/>
    </row>
    <row r="3050" spans="1:6" x14ac:dyDescent="0.3">
      <c r="A3050" s="6"/>
      <c r="B3050" s="6"/>
      <c r="C3050" s="6"/>
      <c r="D3050" s="6"/>
      <c r="E3050" s="6"/>
      <c r="F3050" s="7"/>
    </row>
    <row r="3051" spans="1:6" x14ac:dyDescent="0.3">
      <c r="A3051" s="8"/>
      <c r="B3051" s="8"/>
      <c r="C3051" s="8"/>
      <c r="D3051" s="8"/>
      <c r="E3051" s="8"/>
      <c r="F3051" s="9"/>
    </row>
    <row r="3052" spans="1:6" x14ac:dyDescent="0.3">
      <c r="A3052" s="6"/>
      <c r="B3052" s="6"/>
      <c r="C3052" s="6"/>
      <c r="D3052" s="6"/>
      <c r="E3052" s="6"/>
      <c r="F3052" s="7"/>
    </row>
    <row r="3053" spans="1:6" x14ac:dyDescent="0.3">
      <c r="A3053" s="8"/>
      <c r="B3053" s="8"/>
      <c r="C3053" s="8"/>
      <c r="D3053" s="8"/>
      <c r="E3053" s="8"/>
      <c r="F3053" s="9"/>
    </row>
    <row r="3054" spans="1:6" x14ac:dyDescent="0.3">
      <c r="A3054" s="6"/>
      <c r="B3054" s="6"/>
      <c r="C3054" s="6"/>
      <c r="D3054" s="6"/>
      <c r="E3054" s="6"/>
      <c r="F3054" s="7"/>
    </row>
    <row r="3055" spans="1:6" x14ac:dyDescent="0.3">
      <c r="A3055" s="8"/>
      <c r="B3055" s="8"/>
      <c r="C3055" s="8"/>
      <c r="D3055" s="8"/>
      <c r="E3055" s="8"/>
      <c r="F3055" s="9"/>
    </row>
    <row r="3056" spans="1:6" x14ac:dyDescent="0.3">
      <c r="A3056" s="6"/>
      <c r="B3056" s="6"/>
      <c r="C3056" s="6"/>
      <c r="D3056" s="6"/>
      <c r="E3056" s="6"/>
      <c r="F3056" s="7"/>
    </row>
    <row r="3057" spans="1:6" x14ac:dyDescent="0.3">
      <c r="A3057" s="8"/>
      <c r="B3057" s="8"/>
      <c r="C3057" s="8"/>
      <c r="D3057" s="8"/>
      <c r="E3057" s="8"/>
      <c r="F3057" s="9"/>
    </row>
    <row r="3058" spans="1:6" x14ac:dyDescent="0.3">
      <c r="A3058" s="6"/>
      <c r="B3058" s="6"/>
      <c r="C3058" s="6"/>
      <c r="D3058" s="6"/>
      <c r="E3058" s="6"/>
      <c r="F3058" s="7"/>
    </row>
    <row r="3059" spans="1:6" x14ac:dyDescent="0.3">
      <c r="A3059" s="8"/>
      <c r="B3059" s="8"/>
      <c r="C3059" s="8"/>
      <c r="D3059" s="8"/>
      <c r="E3059" s="8"/>
      <c r="F3059" s="9"/>
    </row>
    <row r="3060" spans="1:6" x14ac:dyDescent="0.3">
      <c r="A3060" s="6"/>
      <c r="B3060" s="6"/>
      <c r="C3060" s="6"/>
      <c r="D3060" s="6"/>
      <c r="E3060" s="6"/>
      <c r="F3060" s="7"/>
    </row>
    <row r="3061" spans="1:6" x14ac:dyDescent="0.3">
      <c r="A3061" s="8"/>
      <c r="B3061" s="8"/>
      <c r="C3061" s="8"/>
      <c r="D3061" s="8"/>
      <c r="E3061" s="8"/>
      <c r="F3061" s="9"/>
    </row>
    <row r="3062" spans="1:6" x14ac:dyDescent="0.3">
      <c r="A3062" s="6"/>
      <c r="B3062" s="6"/>
      <c r="C3062" s="6"/>
      <c r="D3062" s="6"/>
      <c r="E3062" s="6"/>
      <c r="F3062" s="7"/>
    </row>
    <row r="3063" spans="1:6" x14ac:dyDescent="0.3">
      <c r="A3063" s="8"/>
      <c r="B3063" s="8"/>
      <c r="C3063" s="8"/>
      <c r="D3063" s="8"/>
      <c r="E3063" s="8"/>
      <c r="F3063" s="9"/>
    </row>
    <row r="3064" spans="1:6" x14ac:dyDescent="0.3">
      <c r="A3064" s="6"/>
      <c r="B3064" s="6"/>
      <c r="C3064" s="6"/>
      <c r="D3064" s="6"/>
      <c r="E3064" s="6"/>
      <c r="F3064" s="7"/>
    </row>
    <row r="3065" spans="1:6" x14ac:dyDescent="0.3">
      <c r="A3065" s="8"/>
      <c r="B3065" s="8"/>
      <c r="C3065" s="8"/>
      <c r="D3065" s="8"/>
      <c r="E3065" s="8"/>
      <c r="F3065" s="9"/>
    </row>
    <row r="3066" spans="1:6" x14ac:dyDescent="0.3">
      <c r="A3066" s="6"/>
      <c r="B3066" s="6"/>
      <c r="C3066" s="6"/>
      <c r="D3066" s="6"/>
      <c r="E3066" s="6"/>
      <c r="F3066" s="7"/>
    </row>
    <row r="3067" spans="1:6" x14ac:dyDescent="0.3">
      <c r="A3067" s="8"/>
      <c r="B3067" s="8"/>
      <c r="C3067" s="8"/>
      <c r="D3067" s="8"/>
      <c r="E3067" s="8"/>
      <c r="F3067" s="9"/>
    </row>
    <row r="3068" spans="1:6" x14ac:dyDescent="0.3">
      <c r="A3068" s="6"/>
      <c r="B3068" s="6"/>
      <c r="C3068" s="6"/>
      <c r="D3068" s="6"/>
      <c r="E3068" s="6"/>
      <c r="F3068" s="7"/>
    </row>
    <row r="3069" spans="1:6" x14ac:dyDescent="0.3">
      <c r="A3069" s="8"/>
      <c r="B3069" s="8"/>
      <c r="C3069" s="8"/>
      <c r="D3069" s="8"/>
      <c r="E3069" s="8"/>
      <c r="F3069" s="9"/>
    </row>
    <row r="3070" spans="1:6" x14ac:dyDescent="0.3">
      <c r="A3070" s="6"/>
      <c r="B3070" s="6"/>
      <c r="C3070" s="6"/>
      <c r="D3070" s="6"/>
      <c r="E3070" s="6"/>
      <c r="F3070" s="7"/>
    </row>
    <row r="3071" spans="1:6" x14ac:dyDescent="0.3">
      <c r="A3071" s="8"/>
      <c r="B3071" s="8"/>
      <c r="C3071" s="8"/>
      <c r="D3071" s="8"/>
      <c r="E3071" s="8"/>
      <c r="F3071" s="9"/>
    </row>
    <row r="3072" spans="1:6" x14ac:dyDescent="0.3">
      <c r="A3072" s="6"/>
      <c r="B3072" s="6"/>
      <c r="C3072" s="6"/>
      <c r="D3072" s="6"/>
      <c r="E3072" s="6"/>
      <c r="F3072" s="7"/>
    </row>
    <row r="3073" spans="1:6" x14ac:dyDescent="0.3">
      <c r="A3073" s="8"/>
      <c r="B3073" s="8"/>
      <c r="C3073" s="8"/>
      <c r="D3073" s="8"/>
      <c r="E3073" s="8"/>
      <c r="F3073" s="9"/>
    </row>
    <row r="3074" spans="1:6" x14ac:dyDescent="0.3">
      <c r="A3074" s="6"/>
      <c r="B3074" s="6"/>
      <c r="C3074" s="6"/>
      <c r="D3074" s="6"/>
      <c r="E3074" s="6"/>
      <c r="F3074" s="7"/>
    </row>
    <row r="3075" spans="1:6" x14ac:dyDescent="0.3">
      <c r="A3075" s="8"/>
      <c r="B3075" s="8"/>
      <c r="C3075" s="8"/>
      <c r="D3075" s="8"/>
      <c r="E3075" s="8"/>
      <c r="F3075" s="9"/>
    </row>
    <row r="3076" spans="1:6" x14ac:dyDescent="0.3">
      <c r="A3076" s="6"/>
      <c r="B3076" s="6"/>
      <c r="C3076" s="6"/>
      <c r="D3076" s="6"/>
      <c r="E3076" s="6"/>
      <c r="F3076" s="7"/>
    </row>
    <row r="3077" spans="1:6" x14ac:dyDescent="0.3">
      <c r="A3077" s="8"/>
      <c r="B3077" s="8"/>
      <c r="C3077" s="8"/>
      <c r="D3077" s="8"/>
      <c r="E3077" s="8"/>
      <c r="F3077" s="9"/>
    </row>
    <row r="3078" spans="1:6" x14ac:dyDescent="0.3">
      <c r="A3078" s="6"/>
      <c r="B3078" s="6"/>
      <c r="C3078" s="6"/>
      <c r="D3078" s="6"/>
      <c r="E3078" s="6"/>
      <c r="F3078" s="7"/>
    </row>
    <row r="3079" spans="1:6" x14ac:dyDescent="0.3">
      <c r="A3079" s="8"/>
      <c r="B3079" s="8"/>
      <c r="C3079" s="8"/>
      <c r="D3079" s="8"/>
      <c r="E3079" s="8"/>
      <c r="F3079" s="9"/>
    </row>
    <row r="3080" spans="1:6" x14ac:dyDescent="0.3">
      <c r="A3080" s="6"/>
      <c r="B3080" s="6"/>
      <c r="C3080" s="6"/>
      <c r="D3080" s="6"/>
      <c r="E3080" s="6"/>
      <c r="F3080" s="7"/>
    </row>
    <row r="3081" spans="1:6" x14ac:dyDescent="0.3">
      <c r="A3081" s="8"/>
      <c r="B3081" s="8"/>
      <c r="C3081" s="8"/>
      <c r="D3081" s="8"/>
      <c r="E3081" s="8"/>
      <c r="F3081" s="9"/>
    </row>
    <row r="3082" spans="1:6" x14ac:dyDescent="0.3">
      <c r="A3082" s="6"/>
      <c r="B3082" s="6"/>
      <c r="C3082" s="6"/>
      <c r="D3082" s="6"/>
      <c r="E3082" s="6"/>
      <c r="F3082" s="7"/>
    </row>
    <row r="3083" spans="1:6" x14ac:dyDescent="0.3">
      <c r="A3083" s="8"/>
      <c r="B3083" s="8"/>
      <c r="C3083" s="8"/>
      <c r="D3083" s="8"/>
      <c r="E3083" s="8"/>
      <c r="F3083" s="9"/>
    </row>
    <row r="3084" spans="1:6" x14ac:dyDescent="0.3">
      <c r="A3084" s="6"/>
      <c r="B3084" s="6"/>
      <c r="C3084" s="6"/>
      <c r="D3084" s="6"/>
      <c r="E3084" s="6"/>
      <c r="F3084" s="7"/>
    </row>
    <row r="3085" spans="1:6" x14ac:dyDescent="0.3">
      <c r="A3085" s="8"/>
      <c r="B3085" s="8"/>
      <c r="C3085" s="8"/>
      <c r="D3085" s="8"/>
      <c r="E3085" s="8"/>
      <c r="F3085" s="9"/>
    </row>
    <row r="3086" spans="1:6" x14ac:dyDescent="0.3">
      <c r="A3086" s="6"/>
      <c r="B3086" s="6"/>
      <c r="C3086" s="6"/>
      <c r="D3086" s="6"/>
      <c r="E3086" s="6"/>
      <c r="F3086" s="7"/>
    </row>
    <row r="3087" spans="1:6" x14ac:dyDescent="0.3">
      <c r="A3087" s="8"/>
      <c r="B3087" s="8"/>
      <c r="C3087" s="8"/>
      <c r="D3087" s="8"/>
      <c r="E3087" s="8"/>
      <c r="F3087" s="9"/>
    </row>
    <row r="3088" spans="1:6" x14ac:dyDescent="0.3">
      <c r="A3088" s="6"/>
      <c r="B3088" s="6"/>
      <c r="C3088" s="6"/>
      <c r="D3088" s="6"/>
      <c r="E3088" s="6"/>
      <c r="F3088" s="7"/>
    </row>
    <row r="3089" spans="1:6" x14ac:dyDescent="0.3">
      <c r="A3089" s="8"/>
      <c r="B3089" s="8"/>
      <c r="C3089" s="8"/>
      <c r="D3089" s="8"/>
      <c r="E3089" s="8"/>
      <c r="F3089" s="9"/>
    </row>
    <row r="3090" spans="1:6" x14ac:dyDescent="0.3">
      <c r="A3090" s="6"/>
      <c r="B3090" s="6"/>
      <c r="C3090" s="6"/>
      <c r="D3090" s="6"/>
      <c r="E3090" s="6"/>
      <c r="F3090" s="7"/>
    </row>
    <row r="3091" spans="1:6" x14ac:dyDescent="0.3">
      <c r="A3091" s="8"/>
      <c r="B3091" s="8"/>
      <c r="C3091" s="8"/>
      <c r="D3091" s="8"/>
      <c r="E3091" s="8"/>
      <c r="F3091" s="9"/>
    </row>
    <row r="3092" spans="1:6" x14ac:dyDescent="0.3">
      <c r="A3092" s="6"/>
      <c r="B3092" s="6"/>
      <c r="C3092" s="6"/>
      <c r="D3092" s="6"/>
      <c r="E3092" s="6"/>
      <c r="F3092" s="7"/>
    </row>
    <row r="3093" spans="1:6" x14ac:dyDescent="0.3">
      <c r="A3093" s="8"/>
      <c r="B3093" s="8"/>
      <c r="C3093" s="8"/>
      <c r="D3093" s="8"/>
      <c r="E3093" s="8"/>
      <c r="F3093" s="9"/>
    </row>
    <row r="3094" spans="1:6" x14ac:dyDescent="0.3">
      <c r="A3094" s="6"/>
      <c r="B3094" s="6"/>
      <c r="C3094" s="6"/>
      <c r="D3094" s="6"/>
      <c r="E3094" s="6"/>
      <c r="F3094" s="7"/>
    </row>
    <row r="3095" spans="1:6" x14ac:dyDescent="0.3">
      <c r="A3095" s="8"/>
      <c r="B3095" s="8"/>
      <c r="C3095" s="8"/>
      <c r="D3095" s="8"/>
      <c r="E3095" s="8"/>
      <c r="F3095" s="9"/>
    </row>
    <row r="3096" spans="1:6" x14ac:dyDescent="0.3">
      <c r="A3096" s="6"/>
      <c r="B3096" s="6"/>
      <c r="C3096" s="6"/>
      <c r="D3096" s="6"/>
      <c r="E3096" s="6"/>
      <c r="F3096" s="7"/>
    </row>
    <row r="3097" spans="1:6" x14ac:dyDescent="0.3">
      <c r="A3097" s="8"/>
      <c r="B3097" s="8"/>
      <c r="C3097" s="8"/>
      <c r="D3097" s="8"/>
      <c r="E3097" s="8"/>
      <c r="F3097" s="9"/>
    </row>
    <row r="3098" spans="1:6" x14ac:dyDescent="0.3">
      <c r="A3098" s="6"/>
      <c r="B3098" s="6"/>
      <c r="C3098" s="6"/>
      <c r="D3098" s="6"/>
      <c r="E3098" s="6"/>
      <c r="F3098" s="7"/>
    </row>
    <row r="3099" spans="1:6" x14ac:dyDescent="0.3">
      <c r="A3099" s="8"/>
      <c r="B3099" s="8"/>
      <c r="C3099" s="8"/>
      <c r="D3099" s="8"/>
      <c r="E3099" s="8"/>
      <c r="F3099" s="9"/>
    </row>
    <row r="3100" spans="1:6" x14ac:dyDescent="0.3">
      <c r="A3100" s="6"/>
      <c r="B3100" s="6"/>
      <c r="C3100" s="6"/>
      <c r="D3100" s="6"/>
      <c r="E3100" s="6"/>
      <c r="F3100" s="7"/>
    </row>
    <row r="3101" spans="1:6" x14ac:dyDescent="0.3">
      <c r="A3101" s="8"/>
      <c r="B3101" s="8"/>
      <c r="C3101" s="8"/>
      <c r="D3101" s="8"/>
      <c r="E3101" s="8"/>
      <c r="F3101" s="9"/>
    </row>
    <row r="3102" spans="1:6" x14ac:dyDescent="0.3">
      <c r="A3102" s="6"/>
      <c r="B3102" s="6"/>
      <c r="C3102" s="6"/>
      <c r="D3102" s="6"/>
      <c r="E3102" s="6"/>
      <c r="F3102" s="7"/>
    </row>
    <row r="3103" spans="1:6" x14ac:dyDescent="0.3">
      <c r="A3103" s="8"/>
      <c r="B3103" s="8"/>
      <c r="C3103" s="8"/>
      <c r="D3103" s="8"/>
      <c r="E3103" s="8"/>
      <c r="F3103" s="9"/>
    </row>
    <row r="3104" spans="1:6" x14ac:dyDescent="0.3">
      <c r="A3104" s="6"/>
      <c r="B3104" s="6"/>
      <c r="C3104" s="6"/>
      <c r="D3104" s="6"/>
      <c r="E3104" s="6"/>
      <c r="F3104" s="7"/>
    </row>
    <row r="3105" spans="1:6" x14ac:dyDescent="0.3">
      <c r="A3105" s="8"/>
      <c r="B3105" s="8"/>
      <c r="C3105" s="8"/>
      <c r="D3105" s="8"/>
      <c r="E3105" s="8"/>
      <c r="F3105" s="9"/>
    </row>
    <row r="3106" spans="1:6" x14ac:dyDescent="0.3">
      <c r="A3106" s="6"/>
      <c r="B3106" s="6"/>
      <c r="C3106" s="6"/>
      <c r="D3106" s="6"/>
      <c r="E3106" s="6"/>
      <c r="F3106" s="7"/>
    </row>
    <row r="3107" spans="1:6" x14ac:dyDescent="0.3">
      <c r="A3107" s="8"/>
      <c r="B3107" s="8"/>
      <c r="C3107" s="8"/>
      <c r="D3107" s="8"/>
      <c r="E3107" s="8"/>
      <c r="F3107" s="9"/>
    </row>
    <row r="3108" spans="1:6" x14ac:dyDescent="0.3">
      <c r="A3108" s="6"/>
      <c r="B3108" s="6"/>
      <c r="C3108" s="6"/>
      <c r="D3108" s="6"/>
      <c r="E3108" s="6"/>
      <c r="F3108" s="7"/>
    </row>
    <row r="3109" spans="1:6" x14ac:dyDescent="0.3">
      <c r="A3109" s="8"/>
      <c r="B3109" s="8"/>
      <c r="C3109" s="8"/>
      <c r="D3109" s="8"/>
      <c r="E3109" s="8"/>
      <c r="F3109" s="9"/>
    </row>
    <row r="3110" spans="1:6" x14ac:dyDescent="0.3">
      <c r="A3110" s="6"/>
      <c r="B3110" s="6"/>
      <c r="C3110" s="6"/>
      <c r="D3110" s="6"/>
      <c r="E3110" s="6"/>
      <c r="F3110" s="7"/>
    </row>
    <row r="3111" spans="1:6" x14ac:dyDescent="0.3">
      <c r="A3111" s="8"/>
      <c r="B3111" s="8"/>
      <c r="C3111" s="8"/>
      <c r="D3111" s="8"/>
      <c r="E3111" s="8"/>
      <c r="F3111" s="9"/>
    </row>
    <row r="3112" spans="1:6" x14ac:dyDescent="0.3">
      <c r="A3112" s="6"/>
      <c r="B3112" s="6"/>
      <c r="C3112" s="6"/>
      <c r="D3112" s="6"/>
      <c r="E3112" s="6"/>
      <c r="F3112" s="7"/>
    </row>
    <row r="3113" spans="1:6" x14ac:dyDescent="0.3">
      <c r="A3113" s="8"/>
      <c r="B3113" s="8"/>
      <c r="C3113" s="8"/>
      <c r="D3113" s="8"/>
      <c r="E3113" s="8"/>
      <c r="F3113" s="9"/>
    </row>
    <row r="3114" spans="1:6" x14ac:dyDescent="0.3">
      <c r="A3114" s="6"/>
      <c r="B3114" s="6"/>
      <c r="C3114" s="6"/>
      <c r="D3114" s="6"/>
      <c r="E3114" s="6"/>
      <c r="F3114" s="7"/>
    </row>
    <row r="3115" spans="1:6" x14ac:dyDescent="0.3">
      <c r="A3115" s="8"/>
      <c r="B3115" s="8"/>
      <c r="C3115" s="8"/>
      <c r="D3115" s="8"/>
      <c r="E3115" s="8"/>
      <c r="F3115" s="9"/>
    </row>
    <row r="3116" spans="1:6" x14ac:dyDescent="0.3">
      <c r="A3116" s="6"/>
      <c r="B3116" s="6"/>
      <c r="C3116" s="6"/>
      <c r="D3116" s="6"/>
      <c r="E3116" s="6"/>
      <c r="F3116" s="7"/>
    </row>
    <row r="3117" spans="1:6" x14ac:dyDescent="0.3">
      <c r="A3117" s="8"/>
      <c r="B3117" s="8"/>
      <c r="C3117" s="8"/>
      <c r="D3117" s="8"/>
      <c r="E3117" s="8"/>
      <c r="F3117" s="9"/>
    </row>
    <row r="3118" spans="1:6" x14ac:dyDescent="0.3">
      <c r="A3118" s="6"/>
      <c r="B3118" s="6"/>
      <c r="C3118" s="6"/>
      <c r="D3118" s="6"/>
      <c r="E3118" s="6"/>
      <c r="F3118" s="7"/>
    </row>
    <row r="3119" spans="1:6" x14ac:dyDescent="0.3">
      <c r="A3119" s="8"/>
      <c r="B3119" s="8"/>
      <c r="C3119" s="8"/>
      <c r="D3119" s="8"/>
      <c r="E3119" s="8"/>
      <c r="F3119" s="9"/>
    </row>
    <row r="3120" spans="1:6" x14ac:dyDescent="0.3">
      <c r="A3120" s="6"/>
      <c r="B3120" s="6"/>
      <c r="C3120" s="6"/>
      <c r="D3120" s="6"/>
      <c r="E3120" s="6"/>
      <c r="F3120" s="7"/>
    </row>
    <row r="3121" spans="1:6" x14ac:dyDescent="0.3">
      <c r="A3121" s="8"/>
      <c r="B3121" s="8"/>
      <c r="C3121" s="8"/>
      <c r="D3121" s="8"/>
      <c r="E3121" s="8"/>
      <c r="F3121" s="9"/>
    </row>
    <row r="3122" spans="1:6" x14ac:dyDescent="0.3">
      <c r="A3122" s="6"/>
      <c r="B3122" s="6"/>
      <c r="C3122" s="6"/>
      <c r="D3122" s="6"/>
      <c r="E3122" s="6"/>
      <c r="F3122" s="7"/>
    </row>
    <row r="3123" spans="1:6" x14ac:dyDescent="0.3">
      <c r="A3123" s="8"/>
      <c r="B3123" s="8"/>
      <c r="C3123" s="8"/>
      <c r="D3123" s="8"/>
      <c r="E3123" s="8"/>
      <c r="F3123" s="9"/>
    </row>
    <row r="3124" spans="1:6" x14ac:dyDescent="0.3">
      <c r="A3124" s="6"/>
      <c r="B3124" s="6"/>
      <c r="C3124" s="6"/>
      <c r="D3124" s="6"/>
      <c r="E3124" s="6"/>
      <c r="F3124" s="7"/>
    </row>
    <row r="3125" spans="1:6" x14ac:dyDescent="0.3">
      <c r="A3125" s="8"/>
      <c r="B3125" s="8"/>
      <c r="C3125" s="8"/>
      <c r="D3125" s="8"/>
      <c r="E3125" s="8"/>
      <c r="F3125" s="9"/>
    </row>
    <row r="3126" spans="1:6" x14ac:dyDescent="0.3">
      <c r="A3126" s="6"/>
      <c r="B3126" s="6"/>
      <c r="C3126" s="6"/>
      <c r="D3126" s="6"/>
      <c r="E3126" s="6"/>
      <c r="F3126" s="7"/>
    </row>
    <row r="3127" spans="1:6" x14ac:dyDescent="0.3">
      <c r="A3127" s="8"/>
      <c r="B3127" s="8"/>
      <c r="C3127" s="8"/>
      <c r="D3127" s="8"/>
      <c r="E3127" s="8"/>
      <c r="F3127" s="9"/>
    </row>
    <row r="3128" spans="1:6" x14ac:dyDescent="0.3">
      <c r="A3128" s="6"/>
      <c r="B3128" s="6"/>
      <c r="C3128" s="6"/>
      <c r="D3128" s="6"/>
      <c r="E3128" s="6"/>
      <c r="F3128" s="7"/>
    </row>
    <row r="3129" spans="1:6" x14ac:dyDescent="0.3">
      <c r="A3129" s="8"/>
      <c r="B3129" s="8"/>
      <c r="C3129" s="8"/>
      <c r="D3129" s="8"/>
      <c r="E3129" s="8"/>
      <c r="F3129" s="9"/>
    </row>
    <row r="3130" spans="1:6" x14ac:dyDescent="0.3">
      <c r="A3130" s="6"/>
      <c r="B3130" s="6"/>
      <c r="C3130" s="6"/>
      <c r="D3130" s="6"/>
      <c r="E3130" s="6"/>
      <c r="F3130" s="7"/>
    </row>
    <row r="3131" spans="1:6" x14ac:dyDescent="0.3">
      <c r="A3131" s="8"/>
      <c r="B3131" s="8"/>
      <c r="C3131" s="8"/>
      <c r="D3131" s="8"/>
      <c r="E3131" s="8"/>
      <c r="F3131" s="9"/>
    </row>
    <row r="3132" spans="1:6" x14ac:dyDescent="0.3">
      <c r="A3132" s="6"/>
      <c r="B3132" s="6"/>
      <c r="C3132" s="6"/>
      <c r="D3132" s="6"/>
      <c r="E3132" s="6"/>
      <c r="F3132" s="7"/>
    </row>
    <row r="3133" spans="1:6" x14ac:dyDescent="0.3">
      <c r="A3133" s="8"/>
      <c r="B3133" s="8"/>
      <c r="C3133" s="8"/>
      <c r="D3133" s="8"/>
      <c r="E3133" s="8"/>
      <c r="F3133" s="9"/>
    </row>
    <row r="3134" spans="1:6" x14ac:dyDescent="0.3">
      <c r="A3134" s="6"/>
      <c r="B3134" s="6"/>
      <c r="C3134" s="6"/>
      <c r="D3134" s="6"/>
      <c r="E3134" s="6"/>
      <c r="F3134" s="7"/>
    </row>
    <row r="3135" spans="1:6" x14ac:dyDescent="0.3">
      <c r="A3135" s="8"/>
      <c r="B3135" s="8"/>
      <c r="C3135" s="8"/>
      <c r="D3135" s="8"/>
      <c r="E3135" s="8"/>
      <c r="F3135" s="9"/>
    </row>
    <row r="3136" spans="1:6" x14ac:dyDescent="0.3">
      <c r="A3136" s="6"/>
      <c r="B3136" s="6"/>
      <c r="C3136" s="6"/>
      <c r="D3136" s="6"/>
      <c r="E3136" s="6"/>
      <c r="F3136" s="7"/>
    </row>
    <row r="3137" spans="1:6" x14ac:dyDescent="0.3">
      <c r="A3137" s="8"/>
      <c r="B3137" s="8"/>
      <c r="C3137" s="8"/>
      <c r="D3137" s="8"/>
      <c r="E3137" s="8"/>
      <c r="F3137" s="9"/>
    </row>
    <row r="3138" spans="1:6" x14ac:dyDescent="0.3">
      <c r="A3138" s="6"/>
      <c r="B3138" s="6"/>
      <c r="C3138" s="6"/>
      <c r="D3138" s="6"/>
      <c r="E3138" s="6"/>
      <c r="F3138" s="7"/>
    </row>
    <row r="3139" spans="1:6" x14ac:dyDescent="0.3">
      <c r="A3139" s="8"/>
      <c r="B3139" s="8"/>
      <c r="C3139" s="8"/>
      <c r="D3139" s="8"/>
      <c r="E3139" s="8"/>
      <c r="F3139" s="9"/>
    </row>
    <row r="3140" spans="1:6" x14ac:dyDescent="0.3">
      <c r="A3140" s="6"/>
      <c r="B3140" s="6"/>
      <c r="C3140" s="6"/>
      <c r="D3140" s="6"/>
      <c r="E3140" s="6"/>
      <c r="F3140" s="7"/>
    </row>
    <row r="3141" spans="1:6" x14ac:dyDescent="0.3">
      <c r="A3141" s="8"/>
      <c r="B3141" s="8"/>
      <c r="C3141" s="8"/>
      <c r="D3141" s="8"/>
      <c r="E3141" s="8"/>
      <c r="F3141" s="9"/>
    </row>
    <row r="3142" spans="1:6" x14ac:dyDescent="0.3">
      <c r="A3142" s="6"/>
      <c r="B3142" s="6"/>
      <c r="C3142" s="6"/>
      <c r="D3142" s="6"/>
      <c r="E3142" s="6"/>
      <c r="F3142" s="7"/>
    </row>
    <row r="3143" spans="1:6" x14ac:dyDescent="0.3">
      <c r="A3143" s="8"/>
      <c r="B3143" s="8"/>
      <c r="C3143" s="8"/>
      <c r="D3143" s="8"/>
      <c r="E3143" s="8"/>
      <c r="F3143" s="9"/>
    </row>
    <row r="3144" spans="1:6" x14ac:dyDescent="0.3">
      <c r="A3144" s="6"/>
      <c r="B3144" s="6"/>
      <c r="C3144" s="6"/>
      <c r="D3144" s="6"/>
      <c r="E3144" s="6"/>
      <c r="F3144" s="7"/>
    </row>
    <row r="3145" spans="1:6" x14ac:dyDescent="0.3">
      <c r="A3145" s="8"/>
      <c r="B3145" s="8"/>
      <c r="C3145" s="8"/>
      <c r="D3145" s="8"/>
      <c r="E3145" s="8"/>
      <c r="F3145" s="9"/>
    </row>
    <row r="3146" spans="1:6" x14ac:dyDescent="0.3">
      <c r="A3146" s="6"/>
      <c r="B3146" s="6"/>
      <c r="C3146" s="6"/>
      <c r="D3146" s="6"/>
      <c r="E3146" s="6"/>
      <c r="F3146" s="7"/>
    </row>
    <row r="3147" spans="1:6" x14ac:dyDescent="0.3">
      <c r="A3147" s="8"/>
      <c r="B3147" s="8"/>
      <c r="C3147" s="8"/>
      <c r="D3147" s="8"/>
      <c r="E3147" s="8"/>
      <c r="F3147" s="9"/>
    </row>
    <row r="3148" spans="1:6" x14ac:dyDescent="0.3">
      <c r="A3148" s="6"/>
      <c r="B3148" s="6"/>
      <c r="C3148" s="6"/>
      <c r="D3148" s="6"/>
      <c r="E3148" s="6"/>
      <c r="F3148" s="7"/>
    </row>
    <row r="3149" spans="1:6" x14ac:dyDescent="0.3">
      <c r="A3149" s="8"/>
      <c r="B3149" s="8"/>
      <c r="C3149" s="8"/>
      <c r="D3149" s="8"/>
      <c r="E3149" s="8"/>
      <c r="F3149" s="9"/>
    </row>
    <row r="3150" spans="1:6" x14ac:dyDescent="0.3">
      <c r="A3150" s="6"/>
      <c r="B3150" s="6"/>
      <c r="C3150" s="6"/>
      <c r="D3150" s="6"/>
      <c r="E3150" s="6"/>
      <c r="F3150" s="7"/>
    </row>
    <row r="3151" spans="1:6" x14ac:dyDescent="0.3">
      <c r="A3151" s="8"/>
      <c r="B3151" s="8"/>
      <c r="C3151" s="8"/>
      <c r="D3151" s="8"/>
      <c r="E3151" s="8"/>
      <c r="F3151" s="9"/>
    </row>
    <row r="3152" spans="1:6" x14ac:dyDescent="0.3">
      <c r="A3152" s="6"/>
      <c r="B3152" s="6"/>
      <c r="C3152" s="6"/>
      <c r="D3152" s="6"/>
      <c r="E3152" s="6"/>
      <c r="F3152" s="7"/>
    </row>
    <row r="3153" spans="1:6" x14ac:dyDescent="0.3">
      <c r="A3153" s="8"/>
      <c r="B3153" s="8"/>
      <c r="C3153" s="8"/>
      <c r="D3153" s="8"/>
      <c r="E3153" s="8"/>
      <c r="F3153" s="9"/>
    </row>
    <row r="3154" spans="1:6" x14ac:dyDescent="0.3">
      <c r="A3154" s="6"/>
      <c r="B3154" s="6"/>
      <c r="C3154" s="6"/>
      <c r="D3154" s="6"/>
      <c r="E3154" s="6"/>
      <c r="F3154" s="7"/>
    </row>
    <row r="3155" spans="1:6" x14ac:dyDescent="0.3">
      <c r="A3155" s="8"/>
      <c r="B3155" s="8"/>
      <c r="C3155" s="8"/>
      <c r="D3155" s="8"/>
      <c r="E3155" s="8"/>
      <c r="F3155" s="9"/>
    </row>
    <row r="3156" spans="1:6" x14ac:dyDescent="0.3">
      <c r="A3156" s="6"/>
      <c r="B3156" s="6"/>
      <c r="C3156" s="6"/>
      <c r="D3156" s="6"/>
      <c r="E3156" s="6"/>
      <c r="F3156" s="7"/>
    </row>
    <row r="3157" spans="1:6" x14ac:dyDescent="0.3">
      <c r="A3157" s="8"/>
      <c r="B3157" s="8"/>
      <c r="C3157" s="8"/>
      <c r="D3157" s="8"/>
      <c r="E3157" s="8"/>
      <c r="F3157" s="9"/>
    </row>
    <row r="3158" spans="1:6" x14ac:dyDescent="0.3">
      <c r="A3158" s="6"/>
      <c r="B3158" s="6"/>
      <c r="C3158" s="6"/>
      <c r="D3158" s="6"/>
      <c r="E3158" s="6"/>
      <c r="F3158" s="7"/>
    </row>
    <row r="3159" spans="1:6" x14ac:dyDescent="0.3">
      <c r="A3159" s="8"/>
      <c r="B3159" s="8"/>
      <c r="C3159" s="8"/>
      <c r="D3159" s="8"/>
      <c r="E3159" s="8"/>
      <c r="F3159" s="9"/>
    </row>
    <row r="3160" spans="1:6" x14ac:dyDescent="0.3">
      <c r="A3160" s="6"/>
      <c r="B3160" s="6"/>
      <c r="C3160" s="6"/>
      <c r="D3160" s="6"/>
      <c r="E3160" s="6"/>
      <c r="F3160" s="7"/>
    </row>
    <row r="3161" spans="1:6" x14ac:dyDescent="0.3">
      <c r="A3161" s="8"/>
      <c r="B3161" s="8"/>
      <c r="C3161" s="8"/>
      <c r="D3161" s="8"/>
      <c r="E3161" s="8"/>
      <c r="F3161" s="9"/>
    </row>
    <row r="3162" spans="1:6" x14ac:dyDescent="0.3">
      <c r="A3162" s="6"/>
      <c r="B3162" s="6"/>
      <c r="C3162" s="6"/>
      <c r="D3162" s="6"/>
      <c r="E3162" s="6"/>
      <c r="F3162" s="7"/>
    </row>
    <row r="3163" spans="1:6" x14ac:dyDescent="0.3">
      <c r="A3163" s="8"/>
      <c r="B3163" s="8"/>
      <c r="C3163" s="8"/>
      <c r="D3163" s="8"/>
      <c r="E3163" s="8"/>
      <c r="F3163" s="9"/>
    </row>
    <row r="3164" spans="1:6" x14ac:dyDescent="0.3">
      <c r="A3164" s="6"/>
      <c r="B3164" s="6"/>
      <c r="C3164" s="6"/>
      <c r="D3164" s="6"/>
      <c r="E3164" s="6"/>
      <c r="F3164" s="7"/>
    </row>
    <row r="3165" spans="1:6" x14ac:dyDescent="0.3">
      <c r="A3165" s="8"/>
      <c r="B3165" s="8"/>
      <c r="C3165" s="8"/>
      <c r="D3165" s="8"/>
      <c r="E3165" s="8"/>
      <c r="F3165" s="9"/>
    </row>
    <row r="3166" spans="1:6" x14ac:dyDescent="0.3">
      <c r="A3166" s="6"/>
      <c r="B3166" s="6"/>
      <c r="C3166" s="6"/>
      <c r="D3166" s="6"/>
      <c r="E3166" s="6"/>
      <c r="F3166" s="7"/>
    </row>
    <row r="3167" spans="1:6" x14ac:dyDescent="0.3">
      <c r="A3167" s="8"/>
      <c r="B3167" s="8"/>
      <c r="C3167" s="8"/>
      <c r="D3167" s="8"/>
      <c r="E3167" s="8"/>
      <c r="F3167" s="9"/>
    </row>
    <row r="3168" spans="1:6" x14ac:dyDescent="0.3">
      <c r="A3168" s="6"/>
      <c r="B3168" s="6"/>
      <c r="C3168" s="6"/>
      <c r="D3168" s="6"/>
      <c r="E3168" s="6"/>
      <c r="F3168" s="7"/>
    </row>
    <row r="3169" spans="1:6" x14ac:dyDescent="0.3">
      <c r="A3169" s="8"/>
      <c r="B3169" s="8"/>
      <c r="C3169" s="8"/>
      <c r="D3169" s="8"/>
      <c r="E3169" s="8"/>
      <c r="F3169" s="9"/>
    </row>
    <row r="3170" spans="1:6" x14ac:dyDescent="0.3">
      <c r="A3170" s="6"/>
      <c r="B3170" s="6"/>
      <c r="C3170" s="6"/>
      <c r="D3170" s="6"/>
      <c r="E3170" s="6"/>
      <c r="F3170" s="7"/>
    </row>
    <row r="3171" spans="1:6" x14ac:dyDescent="0.3">
      <c r="A3171" s="8"/>
      <c r="B3171" s="8"/>
      <c r="C3171" s="8"/>
      <c r="D3171" s="8"/>
      <c r="E3171" s="8"/>
      <c r="F3171" s="9"/>
    </row>
    <row r="3172" spans="1:6" x14ac:dyDescent="0.3">
      <c r="A3172" s="6"/>
      <c r="B3172" s="6"/>
      <c r="C3172" s="6"/>
      <c r="D3172" s="6"/>
      <c r="E3172" s="6"/>
      <c r="F3172" s="7"/>
    </row>
    <row r="3173" spans="1:6" x14ac:dyDescent="0.3">
      <c r="A3173" s="8"/>
      <c r="B3173" s="8"/>
      <c r="C3173" s="8"/>
      <c r="D3173" s="8"/>
      <c r="E3173" s="8"/>
      <c r="F3173" s="9"/>
    </row>
    <row r="3174" spans="1:6" x14ac:dyDescent="0.3">
      <c r="A3174" s="6"/>
      <c r="B3174" s="6"/>
      <c r="C3174" s="6"/>
      <c r="D3174" s="6"/>
      <c r="E3174" s="6"/>
      <c r="F3174" s="7"/>
    </row>
    <row r="3175" spans="1:6" x14ac:dyDescent="0.3">
      <c r="A3175" s="8"/>
      <c r="B3175" s="8"/>
      <c r="C3175" s="8"/>
      <c r="D3175" s="8"/>
      <c r="E3175" s="8"/>
      <c r="F3175" s="9"/>
    </row>
    <row r="3176" spans="1:6" x14ac:dyDescent="0.3">
      <c r="A3176" s="6"/>
      <c r="B3176" s="6"/>
      <c r="C3176" s="6"/>
      <c r="D3176" s="6"/>
      <c r="E3176" s="6"/>
      <c r="F3176" s="7"/>
    </row>
    <row r="3177" spans="1:6" x14ac:dyDescent="0.3">
      <c r="A3177" s="8"/>
      <c r="B3177" s="8"/>
      <c r="C3177" s="8"/>
      <c r="D3177" s="8"/>
      <c r="E3177" s="8"/>
      <c r="F3177" s="9"/>
    </row>
    <row r="3178" spans="1:6" x14ac:dyDescent="0.3">
      <c r="A3178" s="6"/>
      <c r="B3178" s="6"/>
      <c r="C3178" s="6"/>
      <c r="D3178" s="6"/>
      <c r="E3178" s="6"/>
      <c r="F3178" s="7"/>
    </row>
    <row r="3179" spans="1:6" x14ac:dyDescent="0.3">
      <c r="A3179" s="8"/>
      <c r="B3179" s="8"/>
      <c r="C3179" s="8"/>
      <c r="D3179" s="8"/>
      <c r="E3179" s="8"/>
      <c r="F3179" s="9"/>
    </row>
    <row r="3180" spans="1:6" x14ac:dyDescent="0.3">
      <c r="A3180" s="6"/>
      <c r="B3180" s="6"/>
      <c r="C3180" s="6"/>
      <c r="D3180" s="6"/>
      <c r="E3180" s="6"/>
      <c r="F3180" s="7"/>
    </row>
    <row r="3181" spans="1:6" x14ac:dyDescent="0.3">
      <c r="A3181" s="8"/>
      <c r="B3181" s="8"/>
      <c r="C3181" s="8"/>
      <c r="D3181" s="8"/>
      <c r="E3181" s="8"/>
      <c r="F3181" s="9"/>
    </row>
    <row r="3182" spans="1:6" x14ac:dyDescent="0.3">
      <c r="A3182" s="6"/>
      <c r="B3182" s="6"/>
      <c r="C3182" s="6"/>
      <c r="D3182" s="6"/>
      <c r="E3182" s="6"/>
      <c r="F3182" s="7"/>
    </row>
    <row r="3183" spans="1:6" x14ac:dyDescent="0.3">
      <c r="A3183" s="8"/>
      <c r="B3183" s="8"/>
      <c r="C3183" s="8"/>
      <c r="D3183" s="8"/>
      <c r="E3183" s="8"/>
      <c r="F3183" s="9"/>
    </row>
    <row r="3184" spans="1:6" x14ac:dyDescent="0.3">
      <c r="A3184" s="6"/>
      <c r="B3184" s="6"/>
      <c r="C3184" s="6"/>
      <c r="D3184" s="6"/>
      <c r="E3184" s="6"/>
      <c r="F3184" s="7"/>
    </row>
    <row r="3185" spans="1:6" x14ac:dyDescent="0.3">
      <c r="A3185" s="8"/>
      <c r="B3185" s="8"/>
      <c r="C3185" s="8"/>
      <c r="D3185" s="8"/>
      <c r="E3185" s="8"/>
      <c r="F3185" s="9"/>
    </row>
    <row r="3186" spans="1:6" x14ac:dyDescent="0.3">
      <c r="A3186" s="6"/>
      <c r="B3186" s="6"/>
      <c r="C3186" s="6"/>
      <c r="D3186" s="6"/>
      <c r="E3186" s="6"/>
      <c r="F3186" s="7"/>
    </row>
    <row r="3187" spans="1:6" x14ac:dyDescent="0.3">
      <c r="A3187" s="8"/>
      <c r="B3187" s="8"/>
      <c r="C3187" s="8"/>
      <c r="D3187" s="8"/>
      <c r="E3187" s="8"/>
      <c r="F3187" s="9"/>
    </row>
    <row r="3188" spans="1:6" x14ac:dyDescent="0.3">
      <c r="A3188" s="6"/>
      <c r="B3188" s="6"/>
      <c r="C3188" s="6"/>
      <c r="D3188" s="6"/>
      <c r="E3188" s="6"/>
      <c r="F3188" s="7"/>
    </row>
    <row r="3189" spans="1:6" x14ac:dyDescent="0.3">
      <c r="A3189" s="8"/>
      <c r="B3189" s="8"/>
      <c r="C3189" s="8"/>
      <c r="D3189" s="8"/>
      <c r="E3189" s="8"/>
      <c r="F3189" s="9"/>
    </row>
    <row r="3190" spans="1:6" x14ac:dyDescent="0.3">
      <c r="A3190" s="6"/>
      <c r="B3190" s="6"/>
      <c r="C3190" s="6"/>
      <c r="D3190" s="6"/>
      <c r="E3190" s="6"/>
      <c r="F3190" s="7"/>
    </row>
    <row r="3191" spans="1:6" x14ac:dyDescent="0.3">
      <c r="A3191" s="8"/>
      <c r="B3191" s="8"/>
      <c r="C3191" s="8"/>
      <c r="D3191" s="8"/>
      <c r="E3191" s="8"/>
      <c r="F3191" s="9"/>
    </row>
    <row r="3192" spans="1:6" x14ac:dyDescent="0.3">
      <c r="A3192" s="6"/>
      <c r="B3192" s="6"/>
      <c r="C3192" s="6"/>
      <c r="D3192" s="6"/>
      <c r="E3192" s="6"/>
      <c r="F3192" s="7"/>
    </row>
    <row r="3193" spans="1:6" x14ac:dyDescent="0.3">
      <c r="A3193" s="8"/>
      <c r="B3193" s="8"/>
      <c r="C3193" s="8"/>
      <c r="D3193" s="8"/>
      <c r="E3193" s="8"/>
      <c r="F3193" s="9"/>
    </row>
    <row r="3194" spans="1:6" x14ac:dyDescent="0.3">
      <c r="A3194" s="6"/>
      <c r="B3194" s="6"/>
      <c r="C3194" s="6"/>
      <c r="D3194" s="6"/>
      <c r="E3194" s="6"/>
      <c r="F3194" s="7"/>
    </row>
    <row r="3195" spans="1:6" x14ac:dyDescent="0.3">
      <c r="A3195" s="8"/>
      <c r="B3195" s="8"/>
      <c r="C3195" s="8"/>
      <c r="D3195" s="8"/>
      <c r="E3195" s="8"/>
      <c r="F3195" s="9"/>
    </row>
    <row r="3196" spans="1:6" x14ac:dyDescent="0.3">
      <c r="A3196" s="6"/>
      <c r="B3196" s="6"/>
      <c r="C3196" s="6"/>
      <c r="D3196" s="6"/>
      <c r="E3196" s="6"/>
      <c r="F3196" s="7"/>
    </row>
    <row r="3197" spans="1:6" x14ac:dyDescent="0.3">
      <c r="A3197" s="8"/>
      <c r="B3197" s="8"/>
      <c r="C3197" s="8"/>
      <c r="D3197" s="8"/>
      <c r="E3197" s="8"/>
      <c r="F3197" s="9"/>
    </row>
    <row r="3198" spans="1:6" x14ac:dyDescent="0.3">
      <c r="A3198" s="6"/>
      <c r="B3198" s="6"/>
      <c r="C3198" s="6"/>
      <c r="D3198" s="6"/>
      <c r="E3198" s="6"/>
      <c r="F3198" s="7"/>
    </row>
    <row r="3199" spans="1:6" x14ac:dyDescent="0.3">
      <c r="A3199" s="8"/>
      <c r="B3199" s="8"/>
      <c r="C3199" s="8"/>
      <c r="D3199" s="8"/>
      <c r="E3199" s="8"/>
      <c r="F3199" s="9"/>
    </row>
    <row r="3200" spans="1:6" x14ac:dyDescent="0.3">
      <c r="A3200" s="6"/>
      <c r="B3200" s="6"/>
      <c r="C3200" s="6"/>
      <c r="D3200" s="6"/>
      <c r="E3200" s="6"/>
      <c r="F3200" s="7"/>
    </row>
    <row r="3201" spans="1:6" x14ac:dyDescent="0.3">
      <c r="A3201" s="8"/>
      <c r="B3201" s="8"/>
      <c r="C3201" s="8"/>
      <c r="D3201" s="8"/>
      <c r="E3201" s="8"/>
      <c r="F3201" s="9"/>
    </row>
    <row r="3202" spans="1:6" x14ac:dyDescent="0.3">
      <c r="A3202" s="6"/>
      <c r="B3202" s="6"/>
      <c r="C3202" s="6"/>
      <c r="D3202" s="6"/>
      <c r="E3202" s="6"/>
      <c r="F3202" s="7"/>
    </row>
    <row r="3203" spans="1:6" x14ac:dyDescent="0.3">
      <c r="A3203" s="8"/>
      <c r="B3203" s="8"/>
      <c r="C3203" s="8"/>
      <c r="D3203" s="8"/>
      <c r="E3203" s="8"/>
      <c r="F3203" s="9"/>
    </row>
    <row r="3204" spans="1:6" x14ac:dyDescent="0.3">
      <c r="A3204" s="6"/>
      <c r="B3204" s="6"/>
      <c r="C3204" s="6"/>
      <c r="D3204" s="6"/>
      <c r="E3204" s="6"/>
      <c r="F3204" s="7"/>
    </row>
    <row r="3205" spans="1:6" x14ac:dyDescent="0.3">
      <c r="A3205" s="8"/>
      <c r="B3205" s="8"/>
      <c r="C3205" s="8"/>
      <c r="D3205" s="8"/>
      <c r="E3205" s="8"/>
      <c r="F3205" s="9"/>
    </row>
    <row r="3206" spans="1:6" x14ac:dyDescent="0.3">
      <c r="A3206" s="6"/>
      <c r="B3206" s="6"/>
      <c r="C3206" s="6"/>
      <c r="D3206" s="6"/>
      <c r="E3206" s="6"/>
      <c r="F3206" s="7"/>
    </row>
    <row r="3207" spans="1:6" x14ac:dyDescent="0.3">
      <c r="A3207" s="8"/>
      <c r="B3207" s="8"/>
      <c r="C3207" s="8"/>
      <c r="D3207" s="8"/>
      <c r="E3207" s="8"/>
      <c r="F3207" s="9"/>
    </row>
    <row r="3208" spans="1:6" x14ac:dyDescent="0.3">
      <c r="A3208" s="6"/>
      <c r="B3208" s="6"/>
      <c r="C3208" s="6"/>
      <c r="D3208" s="6"/>
      <c r="E3208" s="6"/>
      <c r="F3208" s="7"/>
    </row>
    <row r="3209" spans="1:6" x14ac:dyDescent="0.3">
      <c r="A3209" s="8"/>
      <c r="B3209" s="8"/>
      <c r="C3209" s="8"/>
      <c r="D3209" s="8"/>
      <c r="E3209" s="8"/>
      <c r="F3209" s="9"/>
    </row>
    <row r="3210" spans="1:6" x14ac:dyDescent="0.3">
      <c r="A3210" s="6"/>
      <c r="B3210" s="6"/>
      <c r="C3210" s="6"/>
      <c r="D3210" s="6"/>
      <c r="E3210" s="6"/>
      <c r="F3210" s="7"/>
    </row>
    <row r="3211" spans="1:6" x14ac:dyDescent="0.3">
      <c r="A3211" s="8"/>
      <c r="B3211" s="8"/>
      <c r="C3211" s="8"/>
      <c r="D3211" s="8"/>
      <c r="E3211" s="8"/>
      <c r="F3211" s="9"/>
    </row>
    <row r="3212" spans="1:6" x14ac:dyDescent="0.3">
      <c r="A3212" s="6"/>
      <c r="B3212" s="6"/>
      <c r="C3212" s="6"/>
      <c r="D3212" s="6"/>
      <c r="E3212" s="6"/>
      <c r="F3212" s="7"/>
    </row>
    <row r="3213" spans="1:6" x14ac:dyDescent="0.3">
      <c r="A3213" s="8"/>
      <c r="B3213" s="8"/>
      <c r="C3213" s="8"/>
      <c r="D3213" s="8"/>
      <c r="E3213" s="8"/>
      <c r="F3213" s="9"/>
    </row>
    <row r="3214" spans="1:6" x14ac:dyDescent="0.3">
      <c r="A3214" s="6"/>
      <c r="B3214" s="6"/>
      <c r="C3214" s="6"/>
      <c r="D3214" s="6"/>
      <c r="E3214" s="6"/>
      <c r="F3214" s="7"/>
    </row>
    <row r="3215" spans="1:6" x14ac:dyDescent="0.3">
      <c r="A3215" s="8"/>
      <c r="B3215" s="8"/>
      <c r="C3215" s="8"/>
      <c r="D3215" s="8"/>
      <c r="E3215" s="8"/>
      <c r="F3215" s="9"/>
    </row>
    <row r="3216" spans="1:6" x14ac:dyDescent="0.3">
      <c r="A3216" s="6"/>
      <c r="B3216" s="6"/>
      <c r="C3216" s="6"/>
      <c r="D3216" s="6"/>
      <c r="E3216" s="6"/>
      <c r="F3216" s="7"/>
    </row>
    <row r="3217" spans="1:6" x14ac:dyDescent="0.3">
      <c r="A3217" s="8"/>
      <c r="B3217" s="8"/>
      <c r="C3217" s="8"/>
      <c r="D3217" s="8"/>
      <c r="E3217" s="8"/>
      <c r="F3217" s="9"/>
    </row>
    <row r="3218" spans="1:6" x14ac:dyDescent="0.3">
      <c r="A3218" s="6"/>
      <c r="B3218" s="6"/>
      <c r="C3218" s="6"/>
      <c r="D3218" s="6"/>
      <c r="E3218" s="6"/>
      <c r="F3218" s="7"/>
    </row>
    <row r="3219" spans="1:6" x14ac:dyDescent="0.3">
      <c r="A3219" s="8"/>
      <c r="B3219" s="8"/>
      <c r="C3219" s="8"/>
      <c r="D3219" s="8"/>
      <c r="E3219" s="8"/>
      <c r="F3219" s="9"/>
    </row>
    <row r="3220" spans="1:6" x14ac:dyDescent="0.3">
      <c r="A3220" s="6"/>
      <c r="B3220" s="6"/>
      <c r="C3220" s="6"/>
      <c r="D3220" s="6"/>
      <c r="E3220" s="6"/>
      <c r="F3220" s="7"/>
    </row>
    <row r="3221" spans="1:6" x14ac:dyDescent="0.3">
      <c r="A3221" s="8"/>
      <c r="B3221" s="8"/>
      <c r="C3221" s="8"/>
      <c r="D3221" s="8"/>
      <c r="E3221" s="8"/>
      <c r="F3221" s="9"/>
    </row>
    <row r="3222" spans="1:6" x14ac:dyDescent="0.3">
      <c r="A3222" s="6"/>
      <c r="B3222" s="6"/>
      <c r="C3222" s="6"/>
      <c r="D3222" s="6"/>
      <c r="E3222" s="6"/>
      <c r="F3222" s="7"/>
    </row>
    <row r="3223" spans="1:6" x14ac:dyDescent="0.3">
      <c r="A3223" s="8"/>
      <c r="B3223" s="8"/>
      <c r="C3223" s="8"/>
      <c r="D3223" s="8"/>
      <c r="E3223" s="8"/>
      <c r="F3223" s="9"/>
    </row>
    <row r="3224" spans="1:6" x14ac:dyDescent="0.3">
      <c r="A3224" s="6"/>
      <c r="B3224" s="6"/>
      <c r="C3224" s="6"/>
      <c r="D3224" s="6"/>
      <c r="E3224" s="6"/>
      <c r="F3224" s="7"/>
    </row>
    <row r="3225" spans="1:6" x14ac:dyDescent="0.3">
      <c r="A3225" s="8"/>
      <c r="B3225" s="8"/>
      <c r="C3225" s="8"/>
      <c r="D3225" s="8"/>
      <c r="E3225" s="8"/>
      <c r="F3225" s="9"/>
    </row>
    <row r="3226" spans="1:6" x14ac:dyDescent="0.3">
      <c r="A3226" s="6"/>
      <c r="B3226" s="6"/>
      <c r="C3226" s="6"/>
      <c r="D3226" s="6"/>
      <c r="E3226" s="6"/>
      <c r="F3226" s="7"/>
    </row>
    <row r="3227" spans="1:6" x14ac:dyDescent="0.3">
      <c r="A3227" s="8"/>
      <c r="B3227" s="8"/>
      <c r="C3227" s="8"/>
      <c r="D3227" s="8"/>
      <c r="E3227" s="8"/>
      <c r="F3227" s="9"/>
    </row>
    <row r="3228" spans="1:6" x14ac:dyDescent="0.3">
      <c r="A3228" s="6"/>
      <c r="B3228" s="6"/>
      <c r="C3228" s="6"/>
      <c r="D3228" s="6"/>
      <c r="E3228" s="6"/>
      <c r="F3228" s="7"/>
    </row>
    <row r="3229" spans="1:6" x14ac:dyDescent="0.3">
      <c r="A3229" s="8"/>
      <c r="B3229" s="8"/>
      <c r="C3229" s="8"/>
      <c r="D3229" s="8"/>
      <c r="E3229" s="8"/>
      <c r="F3229" s="9"/>
    </row>
    <row r="3230" spans="1:6" x14ac:dyDescent="0.3">
      <c r="A3230" s="6"/>
      <c r="B3230" s="6"/>
      <c r="C3230" s="6"/>
      <c r="D3230" s="6"/>
      <c r="E3230" s="6"/>
      <c r="F3230" s="7"/>
    </row>
    <row r="3231" spans="1:6" x14ac:dyDescent="0.3">
      <c r="A3231" s="8"/>
      <c r="B3231" s="8"/>
      <c r="C3231" s="8"/>
      <c r="D3231" s="8"/>
      <c r="E3231" s="8"/>
      <c r="F3231" s="9"/>
    </row>
    <row r="3232" spans="1:6" x14ac:dyDescent="0.3">
      <c r="A3232" s="6"/>
      <c r="B3232" s="6"/>
      <c r="C3232" s="6"/>
      <c r="D3232" s="6"/>
      <c r="E3232" s="6"/>
      <c r="F3232" s="7"/>
    </row>
    <row r="3233" spans="1:6" x14ac:dyDescent="0.3">
      <c r="A3233" s="8"/>
      <c r="B3233" s="8"/>
      <c r="C3233" s="8"/>
      <c r="D3233" s="8"/>
      <c r="E3233" s="8"/>
      <c r="F3233" s="9"/>
    </row>
    <row r="3234" spans="1:6" x14ac:dyDescent="0.3">
      <c r="A3234" s="6"/>
      <c r="B3234" s="6"/>
      <c r="C3234" s="6"/>
      <c r="D3234" s="6"/>
      <c r="E3234" s="6"/>
      <c r="F3234" s="7"/>
    </row>
    <row r="3235" spans="1:6" x14ac:dyDescent="0.3">
      <c r="A3235" s="8"/>
      <c r="B3235" s="8"/>
      <c r="C3235" s="8"/>
      <c r="D3235" s="8"/>
      <c r="E3235" s="8"/>
      <c r="F3235" s="9"/>
    </row>
    <row r="3236" spans="1:6" x14ac:dyDescent="0.3">
      <c r="A3236" s="6"/>
      <c r="B3236" s="6"/>
      <c r="C3236" s="6"/>
      <c r="D3236" s="6"/>
      <c r="E3236" s="6"/>
      <c r="F3236" s="7"/>
    </row>
    <row r="3237" spans="1:6" x14ac:dyDescent="0.3">
      <c r="A3237" s="8"/>
      <c r="B3237" s="8"/>
      <c r="C3237" s="8"/>
      <c r="D3237" s="8"/>
      <c r="E3237" s="8"/>
      <c r="F3237" s="9"/>
    </row>
    <row r="3238" spans="1:6" x14ac:dyDescent="0.3">
      <c r="A3238" s="6"/>
      <c r="B3238" s="6"/>
      <c r="C3238" s="6"/>
      <c r="D3238" s="6"/>
      <c r="E3238" s="6"/>
      <c r="F3238" s="7"/>
    </row>
    <row r="3239" spans="1:6" x14ac:dyDescent="0.3">
      <c r="A3239" s="8"/>
      <c r="B3239" s="8"/>
      <c r="C3239" s="8"/>
      <c r="D3239" s="8"/>
      <c r="E3239" s="8"/>
      <c r="F3239" s="9"/>
    </row>
    <row r="3240" spans="1:6" x14ac:dyDescent="0.3">
      <c r="A3240" s="6"/>
      <c r="B3240" s="6"/>
      <c r="C3240" s="6"/>
      <c r="D3240" s="6"/>
      <c r="E3240" s="6"/>
      <c r="F3240" s="7"/>
    </row>
    <row r="3241" spans="1:6" x14ac:dyDescent="0.3">
      <c r="A3241" s="8"/>
      <c r="B3241" s="8"/>
      <c r="C3241" s="8"/>
      <c r="D3241" s="8"/>
      <c r="E3241" s="8"/>
      <c r="F3241" s="9"/>
    </row>
    <row r="3242" spans="1:6" x14ac:dyDescent="0.3">
      <c r="A3242" s="6"/>
      <c r="B3242" s="6"/>
      <c r="C3242" s="6"/>
      <c r="D3242" s="6"/>
      <c r="E3242" s="6"/>
      <c r="F3242" s="7"/>
    </row>
    <row r="3243" spans="1:6" x14ac:dyDescent="0.3">
      <c r="A3243" s="8"/>
      <c r="B3243" s="8"/>
      <c r="C3243" s="8"/>
      <c r="D3243" s="8"/>
      <c r="E3243" s="8"/>
      <c r="F3243" s="9"/>
    </row>
    <row r="3244" spans="1:6" x14ac:dyDescent="0.3">
      <c r="A3244" s="6"/>
      <c r="B3244" s="6"/>
      <c r="C3244" s="6"/>
      <c r="D3244" s="6"/>
      <c r="E3244" s="6"/>
      <c r="F3244" s="7"/>
    </row>
    <row r="3245" spans="1:6" x14ac:dyDescent="0.3">
      <c r="A3245" s="8"/>
      <c r="B3245" s="8"/>
      <c r="C3245" s="8"/>
      <c r="D3245" s="8"/>
      <c r="E3245" s="8"/>
      <c r="F3245" s="9"/>
    </row>
    <row r="3246" spans="1:6" x14ac:dyDescent="0.3">
      <c r="A3246" s="6"/>
      <c r="B3246" s="6"/>
      <c r="C3246" s="6"/>
      <c r="D3246" s="6"/>
      <c r="E3246" s="6"/>
      <c r="F3246" s="7"/>
    </row>
    <row r="3247" spans="1:6" x14ac:dyDescent="0.3">
      <c r="A3247" s="8"/>
      <c r="B3247" s="8"/>
      <c r="C3247" s="8"/>
      <c r="D3247" s="8"/>
      <c r="E3247" s="8"/>
      <c r="F3247" s="9"/>
    </row>
    <row r="3248" spans="1:6" x14ac:dyDescent="0.3">
      <c r="A3248" s="6"/>
      <c r="B3248" s="6"/>
      <c r="C3248" s="6"/>
      <c r="D3248" s="6"/>
      <c r="E3248" s="6"/>
      <c r="F3248" s="7"/>
    </row>
    <row r="3249" spans="1:6" x14ac:dyDescent="0.3">
      <c r="A3249" s="8"/>
      <c r="B3249" s="8"/>
      <c r="C3249" s="8"/>
      <c r="D3249" s="8"/>
      <c r="E3249" s="8"/>
      <c r="F3249" s="9"/>
    </row>
    <row r="3250" spans="1:6" x14ac:dyDescent="0.3">
      <c r="A3250" s="6"/>
      <c r="B3250" s="6"/>
      <c r="C3250" s="6"/>
      <c r="D3250" s="6"/>
      <c r="E3250" s="6"/>
      <c r="F3250" s="7"/>
    </row>
    <row r="3251" spans="1:6" x14ac:dyDescent="0.3">
      <c r="A3251" s="8"/>
      <c r="B3251" s="8"/>
      <c r="C3251" s="8"/>
      <c r="D3251" s="8"/>
      <c r="E3251" s="8"/>
      <c r="F3251" s="9"/>
    </row>
    <row r="3252" spans="1:6" x14ac:dyDescent="0.3">
      <c r="A3252" s="6"/>
      <c r="B3252" s="6"/>
      <c r="C3252" s="6"/>
      <c r="D3252" s="6"/>
      <c r="E3252" s="6"/>
      <c r="F3252" s="7"/>
    </row>
    <row r="3253" spans="1:6" x14ac:dyDescent="0.3">
      <c r="A3253" s="8"/>
      <c r="B3253" s="8"/>
      <c r="C3253" s="8"/>
      <c r="D3253" s="8"/>
      <c r="E3253" s="8"/>
      <c r="F3253" s="9"/>
    </row>
    <row r="3254" spans="1:6" x14ac:dyDescent="0.3">
      <c r="A3254" s="6"/>
      <c r="B3254" s="6"/>
      <c r="C3254" s="6"/>
      <c r="D3254" s="6"/>
      <c r="E3254" s="6"/>
      <c r="F3254" s="7"/>
    </row>
    <row r="3255" spans="1:6" x14ac:dyDescent="0.3">
      <c r="A3255" s="8"/>
      <c r="B3255" s="8"/>
      <c r="C3255" s="8"/>
      <c r="D3255" s="8"/>
      <c r="E3255" s="8"/>
      <c r="F3255" s="9"/>
    </row>
    <row r="3256" spans="1:6" x14ac:dyDescent="0.3">
      <c r="A3256" s="6"/>
      <c r="B3256" s="6"/>
      <c r="C3256" s="6"/>
      <c r="D3256" s="6"/>
      <c r="E3256" s="6"/>
      <c r="F3256" s="7"/>
    </row>
    <row r="3257" spans="1:6" x14ac:dyDescent="0.3">
      <c r="A3257" s="8"/>
      <c r="B3257" s="8"/>
      <c r="C3257" s="8"/>
      <c r="D3257" s="8"/>
      <c r="E3257" s="8"/>
      <c r="F3257" s="9"/>
    </row>
    <row r="3258" spans="1:6" x14ac:dyDescent="0.3">
      <c r="A3258" s="6"/>
      <c r="B3258" s="6"/>
      <c r="C3258" s="6"/>
      <c r="D3258" s="6"/>
      <c r="E3258" s="6"/>
      <c r="F3258" s="7"/>
    </row>
    <row r="3259" spans="1:6" x14ac:dyDescent="0.3">
      <c r="A3259" s="8"/>
      <c r="B3259" s="8"/>
      <c r="C3259" s="8"/>
      <c r="D3259" s="8"/>
      <c r="E3259" s="8"/>
      <c r="F3259" s="9"/>
    </row>
    <row r="3260" spans="1:6" x14ac:dyDescent="0.3">
      <c r="A3260" s="6"/>
      <c r="B3260" s="6"/>
      <c r="C3260" s="6"/>
      <c r="D3260" s="6"/>
      <c r="E3260" s="6"/>
      <c r="F3260" s="7"/>
    </row>
    <row r="3261" spans="1:6" x14ac:dyDescent="0.3">
      <c r="A3261" s="8"/>
      <c r="B3261" s="8"/>
      <c r="C3261" s="8"/>
      <c r="D3261" s="8"/>
      <c r="E3261" s="8"/>
      <c r="F3261" s="9"/>
    </row>
    <row r="3262" spans="1:6" x14ac:dyDescent="0.3">
      <c r="A3262" s="6"/>
      <c r="B3262" s="6"/>
      <c r="C3262" s="6"/>
      <c r="D3262" s="6"/>
      <c r="E3262" s="6"/>
      <c r="F3262" s="7"/>
    </row>
    <row r="3263" spans="1:6" x14ac:dyDescent="0.3">
      <c r="A3263" s="8"/>
      <c r="B3263" s="8"/>
      <c r="C3263" s="8"/>
      <c r="D3263" s="8"/>
      <c r="E3263" s="8"/>
      <c r="F3263" s="9"/>
    </row>
    <row r="3264" spans="1:6" x14ac:dyDescent="0.3">
      <c r="A3264" s="6"/>
      <c r="B3264" s="6"/>
      <c r="C3264" s="6"/>
      <c r="D3264" s="6"/>
      <c r="E3264" s="6"/>
      <c r="F3264" s="7"/>
    </row>
    <row r="3265" spans="1:6" x14ac:dyDescent="0.3">
      <c r="A3265" s="8"/>
      <c r="B3265" s="8"/>
      <c r="C3265" s="8"/>
      <c r="D3265" s="8"/>
      <c r="E3265" s="8"/>
      <c r="F3265" s="9"/>
    </row>
    <row r="3266" spans="1:6" x14ac:dyDescent="0.3">
      <c r="A3266" s="6"/>
      <c r="B3266" s="6"/>
      <c r="C3266" s="6"/>
      <c r="D3266" s="6"/>
      <c r="E3266" s="6"/>
      <c r="F3266" s="7"/>
    </row>
    <row r="3267" spans="1:6" x14ac:dyDescent="0.3">
      <c r="A3267" s="8"/>
      <c r="B3267" s="8"/>
      <c r="C3267" s="8"/>
      <c r="D3267" s="8"/>
      <c r="E3267" s="8"/>
      <c r="F3267" s="9"/>
    </row>
    <row r="3268" spans="1:6" x14ac:dyDescent="0.3">
      <c r="A3268" s="6"/>
      <c r="B3268" s="6"/>
      <c r="C3268" s="6"/>
      <c r="D3268" s="6"/>
      <c r="E3268" s="6"/>
      <c r="F3268" s="7"/>
    </row>
    <row r="3269" spans="1:6" x14ac:dyDescent="0.3">
      <c r="A3269" s="8"/>
      <c r="B3269" s="8"/>
      <c r="C3269" s="8"/>
      <c r="D3269" s="8"/>
      <c r="E3269" s="8"/>
      <c r="F3269" s="9"/>
    </row>
    <row r="3270" spans="1:6" x14ac:dyDescent="0.3">
      <c r="A3270" s="6"/>
      <c r="B3270" s="6"/>
      <c r="C3270" s="6"/>
      <c r="D3270" s="6"/>
      <c r="E3270" s="6"/>
      <c r="F3270" s="7"/>
    </row>
    <row r="3271" spans="1:6" x14ac:dyDescent="0.3">
      <c r="A3271" s="8"/>
      <c r="B3271" s="8"/>
      <c r="C3271" s="8"/>
      <c r="D3271" s="8"/>
      <c r="E3271" s="8"/>
      <c r="F3271" s="9"/>
    </row>
    <row r="3272" spans="1:6" x14ac:dyDescent="0.3">
      <c r="A3272" s="6"/>
      <c r="B3272" s="6"/>
      <c r="C3272" s="6"/>
      <c r="D3272" s="6"/>
      <c r="E3272" s="6"/>
      <c r="F3272" s="7"/>
    </row>
    <row r="3273" spans="1:6" x14ac:dyDescent="0.3">
      <c r="A3273" s="8"/>
      <c r="B3273" s="8"/>
      <c r="C3273" s="8"/>
      <c r="D3273" s="8"/>
      <c r="E3273" s="8"/>
      <c r="F3273" s="9"/>
    </row>
    <row r="3274" spans="1:6" x14ac:dyDescent="0.3">
      <c r="A3274" s="6"/>
      <c r="B3274" s="6"/>
      <c r="C3274" s="6"/>
      <c r="D3274" s="6"/>
      <c r="E3274" s="6"/>
      <c r="F3274" s="7"/>
    </row>
    <row r="3275" spans="1:6" x14ac:dyDescent="0.3">
      <c r="A3275" s="8"/>
      <c r="B3275" s="8"/>
      <c r="C3275" s="8"/>
      <c r="D3275" s="8"/>
      <c r="E3275" s="8"/>
      <c r="F3275" s="9"/>
    </row>
    <row r="3276" spans="1:6" x14ac:dyDescent="0.3">
      <c r="A3276" s="6"/>
      <c r="B3276" s="6"/>
      <c r="C3276" s="6"/>
      <c r="D3276" s="6"/>
      <c r="E3276" s="6"/>
      <c r="F3276" s="7"/>
    </row>
    <row r="3277" spans="1:6" x14ac:dyDescent="0.3">
      <c r="A3277" s="8"/>
      <c r="B3277" s="8"/>
      <c r="C3277" s="8"/>
      <c r="D3277" s="8"/>
      <c r="E3277" s="8"/>
      <c r="F3277" s="9"/>
    </row>
    <row r="3278" spans="1:6" x14ac:dyDescent="0.3">
      <c r="A3278" s="6"/>
      <c r="B3278" s="6"/>
      <c r="C3278" s="6"/>
      <c r="D3278" s="6"/>
      <c r="E3278" s="6"/>
      <c r="F3278" s="7"/>
    </row>
    <row r="3279" spans="1:6" x14ac:dyDescent="0.3">
      <c r="A3279" s="8"/>
      <c r="B3279" s="8"/>
      <c r="C3279" s="8"/>
      <c r="D3279" s="8"/>
      <c r="E3279" s="8"/>
      <c r="F3279" s="9"/>
    </row>
    <row r="3280" spans="1:6" x14ac:dyDescent="0.3">
      <c r="A3280" s="6"/>
      <c r="B3280" s="6"/>
      <c r="C3280" s="6"/>
      <c r="D3280" s="6"/>
      <c r="E3280" s="6"/>
      <c r="F3280" s="7"/>
    </row>
    <row r="3281" spans="1:6" x14ac:dyDescent="0.3">
      <c r="A3281" s="8"/>
      <c r="B3281" s="8"/>
      <c r="C3281" s="8"/>
      <c r="D3281" s="8"/>
      <c r="E3281" s="8"/>
      <c r="F3281" s="9"/>
    </row>
    <row r="3282" spans="1:6" x14ac:dyDescent="0.3">
      <c r="A3282" s="6"/>
      <c r="B3282" s="6"/>
      <c r="C3282" s="6"/>
      <c r="D3282" s="6"/>
      <c r="E3282" s="6"/>
      <c r="F3282" s="7"/>
    </row>
    <row r="3283" spans="1:6" x14ac:dyDescent="0.3">
      <c r="A3283" s="8"/>
      <c r="B3283" s="8"/>
      <c r="C3283" s="8"/>
      <c r="D3283" s="8"/>
      <c r="E3283" s="8"/>
      <c r="F3283" s="9"/>
    </row>
    <row r="3284" spans="1:6" x14ac:dyDescent="0.3">
      <c r="A3284" s="6"/>
      <c r="B3284" s="6"/>
      <c r="C3284" s="6"/>
      <c r="D3284" s="6"/>
      <c r="E3284" s="6"/>
      <c r="F3284" s="7"/>
    </row>
    <row r="3285" spans="1:6" x14ac:dyDescent="0.3">
      <c r="A3285" s="8"/>
      <c r="B3285" s="8"/>
      <c r="C3285" s="8"/>
      <c r="D3285" s="8"/>
      <c r="E3285" s="8"/>
      <c r="F3285" s="9"/>
    </row>
    <row r="3286" spans="1:6" x14ac:dyDescent="0.3">
      <c r="A3286" s="6"/>
      <c r="B3286" s="6"/>
      <c r="C3286" s="6"/>
      <c r="D3286" s="6"/>
      <c r="E3286" s="6"/>
      <c r="F3286" s="7"/>
    </row>
    <row r="3287" spans="1:6" x14ac:dyDescent="0.3">
      <c r="A3287" s="8"/>
      <c r="B3287" s="8"/>
      <c r="C3287" s="8"/>
      <c r="D3287" s="8"/>
      <c r="E3287" s="8"/>
      <c r="F3287" s="9"/>
    </row>
    <row r="3288" spans="1:6" x14ac:dyDescent="0.3">
      <c r="A3288" s="6"/>
      <c r="B3288" s="6"/>
      <c r="C3288" s="6"/>
      <c r="D3288" s="6"/>
      <c r="E3288" s="6"/>
      <c r="F3288" s="7"/>
    </row>
    <row r="3289" spans="1:6" x14ac:dyDescent="0.3">
      <c r="A3289" s="8"/>
      <c r="B3289" s="8"/>
      <c r="C3289" s="8"/>
      <c r="D3289" s="8"/>
      <c r="E3289" s="8"/>
      <c r="F3289" s="9"/>
    </row>
    <row r="3290" spans="1:6" x14ac:dyDescent="0.3">
      <c r="A3290" s="6"/>
      <c r="B3290" s="6"/>
      <c r="C3290" s="6"/>
      <c r="D3290" s="6"/>
      <c r="E3290" s="6"/>
      <c r="F3290" s="7"/>
    </row>
    <row r="3291" spans="1:6" x14ac:dyDescent="0.3">
      <c r="A3291" s="8"/>
      <c r="B3291" s="8"/>
      <c r="C3291" s="8"/>
      <c r="D3291" s="8"/>
      <c r="E3291" s="8"/>
      <c r="F3291" s="9"/>
    </row>
    <row r="3292" spans="1:6" x14ac:dyDescent="0.3">
      <c r="A3292" s="6"/>
      <c r="B3292" s="6"/>
      <c r="C3292" s="6"/>
      <c r="D3292" s="6"/>
      <c r="E3292" s="6"/>
      <c r="F3292" s="7"/>
    </row>
    <row r="3293" spans="1:6" x14ac:dyDescent="0.3">
      <c r="A3293" s="8"/>
      <c r="B3293" s="8"/>
      <c r="C3293" s="8"/>
      <c r="D3293" s="8"/>
      <c r="E3293" s="8"/>
      <c r="F3293" s="9"/>
    </row>
    <row r="3294" spans="1:6" x14ac:dyDescent="0.3">
      <c r="A3294" s="6"/>
      <c r="B3294" s="6"/>
      <c r="C3294" s="6"/>
      <c r="D3294" s="6"/>
      <c r="E3294" s="6"/>
      <c r="F3294" s="7"/>
    </row>
    <row r="3295" spans="1:6" x14ac:dyDescent="0.3">
      <c r="A3295" s="8"/>
      <c r="B3295" s="8"/>
      <c r="C3295" s="8"/>
      <c r="D3295" s="8"/>
      <c r="E3295" s="8"/>
      <c r="F3295" s="9"/>
    </row>
    <row r="3296" spans="1:6" x14ac:dyDescent="0.3">
      <c r="A3296" s="6"/>
      <c r="B3296" s="6"/>
      <c r="C3296" s="6"/>
      <c r="D3296" s="6"/>
      <c r="E3296" s="6"/>
      <c r="F3296" s="7"/>
    </row>
    <row r="3297" spans="1:6" x14ac:dyDescent="0.3">
      <c r="A3297" s="8"/>
      <c r="B3297" s="8"/>
      <c r="C3297" s="8"/>
      <c r="D3297" s="8"/>
      <c r="E3297" s="8"/>
      <c r="F3297" s="9"/>
    </row>
    <row r="3298" spans="1:6" x14ac:dyDescent="0.3">
      <c r="A3298" s="6"/>
      <c r="B3298" s="6"/>
      <c r="C3298" s="6"/>
      <c r="D3298" s="6"/>
      <c r="E3298" s="6"/>
      <c r="F3298" s="7"/>
    </row>
    <row r="3299" spans="1:6" x14ac:dyDescent="0.3">
      <c r="A3299" s="8"/>
      <c r="B3299" s="8"/>
      <c r="C3299" s="8"/>
      <c r="D3299" s="8"/>
      <c r="E3299" s="8"/>
      <c r="F3299" s="9"/>
    </row>
    <row r="3300" spans="1:6" x14ac:dyDescent="0.3">
      <c r="A3300" s="6"/>
      <c r="B3300" s="6"/>
      <c r="C3300" s="6"/>
      <c r="D3300" s="6"/>
      <c r="E3300" s="6"/>
      <c r="F3300" s="7"/>
    </row>
    <row r="3301" spans="1:6" x14ac:dyDescent="0.3">
      <c r="A3301" s="8"/>
      <c r="B3301" s="8"/>
      <c r="C3301" s="8"/>
      <c r="D3301" s="8"/>
      <c r="E3301" s="8"/>
      <c r="F3301" s="9"/>
    </row>
    <row r="3302" spans="1:6" x14ac:dyDescent="0.3">
      <c r="A3302" s="6"/>
      <c r="B3302" s="6"/>
      <c r="C3302" s="6"/>
      <c r="D3302" s="6"/>
      <c r="E3302" s="6"/>
      <c r="F3302" s="7"/>
    </row>
    <row r="3303" spans="1:6" x14ac:dyDescent="0.3">
      <c r="A3303" s="8"/>
      <c r="B3303" s="8"/>
      <c r="C3303" s="8"/>
      <c r="D3303" s="8"/>
      <c r="E3303" s="8"/>
      <c r="F3303" s="9"/>
    </row>
    <row r="3304" spans="1:6" x14ac:dyDescent="0.3">
      <c r="A3304" s="6"/>
      <c r="B3304" s="6"/>
      <c r="C3304" s="6"/>
      <c r="D3304" s="6"/>
      <c r="E3304" s="6"/>
      <c r="F3304" s="7"/>
    </row>
    <row r="3305" spans="1:6" x14ac:dyDescent="0.3">
      <c r="A3305" s="8"/>
      <c r="B3305" s="8"/>
      <c r="C3305" s="8"/>
      <c r="D3305" s="8"/>
      <c r="E3305" s="8"/>
      <c r="F3305" s="9"/>
    </row>
    <row r="3306" spans="1:6" x14ac:dyDescent="0.3">
      <c r="A3306" s="6"/>
      <c r="B3306" s="6"/>
      <c r="C3306" s="6"/>
      <c r="D3306" s="6"/>
      <c r="E3306" s="6"/>
      <c r="F3306" s="7"/>
    </row>
    <row r="3307" spans="1:6" x14ac:dyDescent="0.3">
      <c r="A3307" s="8"/>
      <c r="B3307" s="8"/>
      <c r="C3307" s="8"/>
      <c r="D3307" s="8"/>
      <c r="E3307" s="8"/>
      <c r="F3307" s="9"/>
    </row>
    <row r="3308" spans="1:6" x14ac:dyDescent="0.3">
      <c r="A3308" s="6"/>
      <c r="B3308" s="6"/>
      <c r="C3308" s="6"/>
      <c r="D3308" s="6"/>
      <c r="E3308" s="6"/>
      <c r="F3308" s="7"/>
    </row>
    <row r="3309" spans="1:6" x14ac:dyDescent="0.3">
      <c r="A3309" s="8"/>
      <c r="B3309" s="8"/>
      <c r="C3309" s="8"/>
      <c r="D3309" s="8"/>
      <c r="E3309" s="8"/>
      <c r="F3309" s="9"/>
    </row>
    <row r="3310" spans="1:6" x14ac:dyDescent="0.3">
      <c r="A3310" s="6"/>
      <c r="B3310" s="6"/>
      <c r="C3310" s="6"/>
      <c r="D3310" s="6"/>
      <c r="E3310" s="6"/>
      <c r="F3310" s="7"/>
    </row>
    <row r="3311" spans="1:6" x14ac:dyDescent="0.3">
      <c r="A3311" s="8"/>
      <c r="B3311" s="8"/>
      <c r="C3311" s="8"/>
      <c r="D3311" s="8"/>
      <c r="E3311" s="8"/>
      <c r="F3311" s="9"/>
    </row>
    <row r="3312" spans="1:6" x14ac:dyDescent="0.3">
      <c r="A3312" s="6"/>
      <c r="B3312" s="6"/>
      <c r="C3312" s="6"/>
      <c r="D3312" s="6"/>
      <c r="E3312" s="6"/>
      <c r="F3312" s="7"/>
    </row>
    <row r="3313" spans="1:6" x14ac:dyDescent="0.3">
      <c r="A3313" s="8"/>
      <c r="B3313" s="8"/>
      <c r="C3313" s="8"/>
      <c r="D3313" s="8"/>
      <c r="E3313" s="8"/>
      <c r="F3313" s="9"/>
    </row>
    <row r="3314" spans="1:6" x14ac:dyDescent="0.3">
      <c r="A3314" s="6"/>
      <c r="B3314" s="6"/>
      <c r="C3314" s="6"/>
      <c r="D3314" s="6"/>
      <c r="E3314" s="6"/>
      <c r="F3314" s="7"/>
    </row>
    <row r="3315" spans="1:6" x14ac:dyDescent="0.3">
      <c r="A3315" s="8"/>
      <c r="B3315" s="8"/>
      <c r="C3315" s="8"/>
      <c r="D3315" s="8"/>
      <c r="E3315" s="8"/>
      <c r="F3315" s="9"/>
    </row>
    <row r="3316" spans="1:6" x14ac:dyDescent="0.3">
      <c r="A3316" s="6"/>
      <c r="B3316" s="6"/>
      <c r="C3316" s="6"/>
      <c r="D3316" s="6"/>
      <c r="E3316" s="6"/>
      <c r="F3316" s="7"/>
    </row>
    <row r="3317" spans="1:6" x14ac:dyDescent="0.3">
      <c r="A3317" s="8"/>
      <c r="B3317" s="8"/>
      <c r="C3317" s="8"/>
      <c r="D3317" s="8"/>
      <c r="E3317" s="8"/>
      <c r="F3317" s="9"/>
    </row>
    <row r="3318" spans="1:6" x14ac:dyDescent="0.3">
      <c r="A3318" s="6"/>
      <c r="B3318" s="6"/>
      <c r="C3318" s="6"/>
      <c r="D3318" s="6"/>
      <c r="E3318" s="6"/>
      <c r="F3318" s="7"/>
    </row>
    <row r="3319" spans="1:6" x14ac:dyDescent="0.3">
      <c r="A3319" s="8"/>
      <c r="B3319" s="8"/>
      <c r="C3319" s="8"/>
      <c r="D3319" s="8"/>
      <c r="E3319" s="8"/>
      <c r="F3319" s="9"/>
    </row>
    <row r="3320" spans="1:6" x14ac:dyDescent="0.3">
      <c r="A3320" s="6"/>
      <c r="B3320" s="6"/>
      <c r="C3320" s="6"/>
      <c r="D3320" s="6"/>
      <c r="E3320" s="6"/>
      <c r="F3320" s="7"/>
    </row>
    <row r="3321" spans="1:6" x14ac:dyDescent="0.3">
      <c r="A3321" s="8"/>
      <c r="B3321" s="8"/>
      <c r="C3321" s="8"/>
      <c r="D3321" s="8"/>
      <c r="E3321" s="8"/>
      <c r="F3321" s="9"/>
    </row>
    <row r="3322" spans="1:6" x14ac:dyDescent="0.3">
      <c r="A3322" s="6"/>
      <c r="B3322" s="6"/>
      <c r="C3322" s="6"/>
      <c r="D3322" s="6"/>
      <c r="E3322" s="6"/>
      <c r="F3322" s="7"/>
    </row>
    <row r="3323" spans="1:6" x14ac:dyDescent="0.3">
      <c r="A3323" s="8"/>
      <c r="B3323" s="8"/>
      <c r="C3323" s="8"/>
      <c r="D3323" s="8"/>
      <c r="E3323" s="8"/>
      <c r="F3323" s="9"/>
    </row>
    <row r="3324" spans="1:6" x14ac:dyDescent="0.3">
      <c r="A3324" s="6"/>
      <c r="B3324" s="6"/>
      <c r="C3324" s="6"/>
      <c r="D3324" s="6"/>
      <c r="E3324" s="6"/>
      <c r="F3324" s="7"/>
    </row>
    <row r="3325" spans="1:6" x14ac:dyDescent="0.3">
      <c r="A3325" s="8"/>
      <c r="B3325" s="8"/>
      <c r="C3325" s="8"/>
      <c r="D3325" s="8"/>
      <c r="E3325" s="8"/>
      <c r="F3325" s="9"/>
    </row>
    <row r="3326" spans="1:6" x14ac:dyDescent="0.3">
      <c r="A3326" s="6"/>
      <c r="B3326" s="6"/>
      <c r="C3326" s="6"/>
      <c r="D3326" s="6"/>
      <c r="E3326" s="6"/>
      <c r="F3326" s="7"/>
    </row>
    <row r="3327" spans="1:6" x14ac:dyDescent="0.3">
      <c r="A3327" s="8"/>
      <c r="B3327" s="8"/>
      <c r="C3327" s="8"/>
      <c r="D3327" s="8"/>
      <c r="E3327" s="8"/>
      <c r="F3327" s="9"/>
    </row>
    <row r="3328" spans="1:6" x14ac:dyDescent="0.3">
      <c r="A3328" s="6"/>
      <c r="B3328" s="6"/>
      <c r="C3328" s="6"/>
      <c r="D3328" s="6"/>
      <c r="E3328" s="6"/>
      <c r="F3328" s="7"/>
    </row>
    <row r="3329" spans="1:6" x14ac:dyDescent="0.3">
      <c r="A3329" s="8"/>
      <c r="B3329" s="8"/>
      <c r="C3329" s="8"/>
      <c r="D3329" s="8"/>
      <c r="E3329" s="8"/>
      <c r="F3329" s="9"/>
    </row>
    <row r="3330" spans="1:6" x14ac:dyDescent="0.3">
      <c r="A3330" s="6"/>
      <c r="B3330" s="6"/>
      <c r="C3330" s="6"/>
      <c r="D3330" s="6"/>
      <c r="E3330" s="6"/>
      <c r="F3330" s="7"/>
    </row>
    <row r="3331" spans="1:6" x14ac:dyDescent="0.3">
      <c r="A3331" s="8"/>
      <c r="B3331" s="8"/>
      <c r="C3331" s="8"/>
      <c r="D3331" s="8"/>
      <c r="E3331" s="8"/>
      <c r="F3331" s="9"/>
    </row>
    <row r="3332" spans="1:6" x14ac:dyDescent="0.3">
      <c r="A3332" s="6"/>
      <c r="B3332" s="6"/>
      <c r="C3332" s="6"/>
      <c r="D3332" s="6"/>
      <c r="E3332" s="6"/>
      <c r="F3332" s="7"/>
    </row>
    <row r="3333" spans="1:6" x14ac:dyDescent="0.3">
      <c r="A3333" s="8"/>
      <c r="B3333" s="8"/>
      <c r="C3333" s="8"/>
      <c r="D3333" s="8"/>
      <c r="E3333" s="8"/>
      <c r="F3333" s="9"/>
    </row>
    <row r="3334" spans="1:6" x14ac:dyDescent="0.3">
      <c r="A3334" s="6"/>
      <c r="B3334" s="6"/>
      <c r="C3334" s="6"/>
      <c r="D3334" s="6"/>
      <c r="E3334" s="6"/>
      <c r="F3334" s="7"/>
    </row>
    <row r="3335" spans="1:6" x14ac:dyDescent="0.3">
      <c r="A3335" s="8"/>
      <c r="B3335" s="8"/>
      <c r="C3335" s="8"/>
      <c r="D3335" s="8"/>
      <c r="E3335" s="8"/>
      <c r="F3335" s="9"/>
    </row>
    <row r="3336" spans="1:6" x14ac:dyDescent="0.3">
      <c r="A3336" s="6"/>
      <c r="B3336" s="6"/>
      <c r="C3336" s="6"/>
      <c r="D3336" s="6"/>
      <c r="E3336" s="6"/>
      <c r="F3336" s="7"/>
    </row>
    <row r="3337" spans="1:6" x14ac:dyDescent="0.3">
      <c r="A3337" s="8"/>
      <c r="B3337" s="8"/>
      <c r="C3337" s="8"/>
      <c r="D3337" s="8"/>
      <c r="E3337" s="8"/>
      <c r="F3337" s="9"/>
    </row>
    <row r="3338" spans="1:6" x14ac:dyDescent="0.3">
      <c r="A3338" s="6"/>
      <c r="B3338" s="6"/>
      <c r="C3338" s="6"/>
      <c r="D3338" s="6"/>
      <c r="E3338" s="6"/>
      <c r="F3338" s="7"/>
    </row>
    <row r="3339" spans="1:6" x14ac:dyDescent="0.3">
      <c r="A3339" s="8"/>
      <c r="B3339" s="8"/>
      <c r="C3339" s="8"/>
      <c r="D3339" s="8"/>
      <c r="E3339" s="8"/>
      <c r="F3339" s="9"/>
    </row>
    <row r="3340" spans="1:6" x14ac:dyDescent="0.3">
      <c r="A3340" s="6"/>
      <c r="B3340" s="6"/>
      <c r="C3340" s="6"/>
      <c r="D3340" s="6"/>
      <c r="E3340" s="6"/>
      <c r="F3340" s="7"/>
    </row>
    <row r="3341" spans="1:6" x14ac:dyDescent="0.3">
      <c r="A3341" s="8"/>
      <c r="B3341" s="8"/>
      <c r="C3341" s="8"/>
      <c r="D3341" s="8"/>
      <c r="E3341" s="8"/>
      <c r="F3341" s="9"/>
    </row>
    <row r="3342" spans="1:6" x14ac:dyDescent="0.3">
      <c r="A3342" s="6"/>
      <c r="B3342" s="6"/>
      <c r="C3342" s="6"/>
      <c r="D3342" s="6"/>
      <c r="E3342" s="6"/>
      <c r="F3342" s="7"/>
    </row>
    <row r="3343" spans="1:6" x14ac:dyDescent="0.3">
      <c r="A3343" s="8"/>
      <c r="B3343" s="8"/>
      <c r="C3343" s="8"/>
      <c r="D3343" s="8"/>
      <c r="E3343" s="8"/>
      <c r="F3343" s="9"/>
    </row>
    <row r="3344" spans="1:6" x14ac:dyDescent="0.3">
      <c r="A3344" s="6"/>
      <c r="B3344" s="6"/>
      <c r="C3344" s="6"/>
      <c r="D3344" s="6"/>
      <c r="E3344" s="6"/>
      <c r="F3344" s="7"/>
    </row>
    <row r="3345" spans="1:6" x14ac:dyDescent="0.3">
      <c r="A3345" s="8"/>
      <c r="B3345" s="8"/>
      <c r="C3345" s="8"/>
      <c r="D3345" s="8"/>
      <c r="E3345" s="8"/>
      <c r="F3345" s="9"/>
    </row>
    <row r="3346" spans="1:6" x14ac:dyDescent="0.3">
      <c r="A3346" s="6"/>
      <c r="B3346" s="6"/>
      <c r="C3346" s="6"/>
      <c r="D3346" s="6"/>
      <c r="E3346" s="6"/>
      <c r="F3346" s="7"/>
    </row>
    <row r="3347" spans="1:6" x14ac:dyDescent="0.3">
      <c r="A3347" s="8"/>
      <c r="B3347" s="8"/>
      <c r="C3347" s="8"/>
      <c r="D3347" s="8"/>
      <c r="E3347" s="8"/>
      <c r="F3347" s="9"/>
    </row>
    <row r="3348" spans="1:6" x14ac:dyDescent="0.3">
      <c r="A3348" s="6"/>
      <c r="B3348" s="6"/>
      <c r="C3348" s="6"/>
      <c r="D3348" s="6"/>
      <c r="E3348" s="6"/>
      <c r="F3348" s="7"/>
    </row>
    <row r="3349" spans="1:6" x14ac:dyDescent="0.3">
      <c r="A3349" s="8"/>
      <c r="B3349" s="8"/>
      <c r="C3349" s="8"/>
      <c r="D3349" s="8"/>
      <c r="E3349" s="8"/>
      <c r="F3349" s="9"/>
    </row>
    <row r="3350" spans="1:6" x14ac:dyDescent="0.3">
      <c r="A3350" s="6"/>
      <c r="B3350" s="6"/>
      <c r="C3350" s="6"/>
      <c r="D3350" s="6"/>
      <c r="E3350" s="6"/>
      <c r="F3350" s="7"/>
    </row>
    <row r="3351" spans="1:6" x14ac:dyDescent="0.3">
      <c r="A3351" s="8"/>
      <c r="B3351" s="8"/>
      <c r="C3351" s="8"/>
      <c r="D3351" s="8"/>
      <c r="E3351" s="8"/>
      <c r="F3351" s="9"/>
    </row>
    <row r="3352" spans="1:6" x14ac:dyDescent="0.3">
      <c r="A3352" s="6"/>
      <c r="B3352" s="6"/>
      <c r="C3352" s="6"/>
      <c r="D3352" s="6"/>
      <c r="E3352" s="6"/>
      <c r="F3352" s="7"/>
    </row>
    <row r="3353" spans="1:6" x14ac:dyDescent="0.3">
      <c r="A3353" s="8"/>
      <c r="B3353" s="8"/>
      <c r="C3353" s="8"/>
      <c r="D3353" s="8"/>
      <c r="E3353" s="8"/>
      <c r="F3353" s="9"/>
    </row>
    <row r="3354" spans="1:6" x14ac:dyDescent="0.3">
      <c r="A3354" s="6"/>
      <c r="B3354" s="6"/>
      <c r="C3354" s="6"/>
      <c r="D3354" s="6"/>
      <c r="E3354" s="6"/>
      <c r="F3354" s="7"/>
    </row>
    <row r="3355" spans="1:6" x14ac:dyDescent="0.3">
      <c r="A3355" s="8"/>
      <c r="B3355" s="8"/>
      <c r="C3355" s="8"/>
      <c r="D3355" s="8"/>
      <c r="E3355" s="8"/>
      <c r="F3355" s="9"/>
    </row>
    <row r="3356" spans="1:6" x14ac:dyDescent="0.3">
      <c r="A3356" s="6"/>
      <c r="B3356" s="6"/>
      <c r="C3356" s="6"/>
      <c r="D3356" s="6"/>
      <c r="E3356" s="6"/>
      <c r="F3356" s="7"/>
    </row>
    <row r="3357" spans="1:6" x14ac:dyDescent="0.3">
      <c r="A3357" s="8"/>
      <c r="B3357" s="8"/>
      <c r="C3357" s="8"/>
      <c r="D3357" s="8"/>
      <c r="E3357" s="8"/>
      <c r="F3357" s="9"/>
    </row>
    <row r="3358" spans="1:6" x14ac:dyDescent="0.3">
      <c r="A3358" s="6"/>
      <c r="B3358" s="6"/>
      <c r="C3358" s="6"/>
      <c r="D3358" s="6"/>
      <c r="E3358" s="6"/>
      <c r="F3358" s="7"/>
    </row>
    <row r="3359" spans="1:6" x14ac:dyDescent="0.3">
      <c r="A3359" s="8"/>
      <c r="B3359" s="8"/>
      <c r="C3359" s="8"/>
      <c r="D3359" s="8"/>
      <c r="E3359" s="8"/>
      <c r="F3359" s="9"/>
    </row>
    <row r="3360" spans="1:6" x14ac:dyDescent="0.3">
      <c r="A3360" s="6"/>
      <c r="B3360" s="6"/>
      <c r="C3360" s="6"/>
      <c r="D3360" s="6"/>
      <c r="E3360" s="6"/>
      <c r="F3360" s="7"/>
    </row>
    <row r="3361" spans="1:6" x14ac:dyDescent="0.3">
      <c r="A3361" s="8"/>
      <c r="B3361" s="8"/>
      <c r="C3361" s="8"/>
      <c r="D3361" s="8"/>
      <c r="E3361" s="8"/>
      <c r="F3361" s="9"/>
    </row>
    <row r="3362" spans="1:6" x14ac:dyDescent="0.3">
      <c r="A3362" s="6"/>
      <c r="B3362" s="6"/>
      <c r="C3362" s="6"/>
      <c r="D3362" s="6"/>
      <c r="E3362" s="6"/>
      <c r="F3362" s="7"/>
    </row>
    <row r="3363" spans="1:6" x14ac:dyDescent="0.3">
      <c r="A3363" s="8"/>
      <c r="B3363" s="8"/>
      <c r="C3363" s="8"/>
      <c r="D3363" s="8"/>
      <c r="E3363" s="8"/>
      <c r="F3363" s="9"/>
    </row>
    <row r="3364" spans="1:6" x14ac:dyDescent="0.3">
      <c r="A3364" s="6"/>
      <c r="B3364" s="6"/>
      <c r="C3364" s="6"/>
      <c r="D3364" s="6"/>
      <c r="E3364" s="6"/>
      <c r="F3364" s="7"/>
    </row>
    <row r="3365" spans="1:6" x14ac:dyDescent="0.3">
      <c r="A3365" s="8"/>
      <c r="B3365" s="8"/>
      <c r="C3365" s="8"/>
      <c r="D3365" s="8"/>
      <c r="E3365" s="8"/>
      <c r="F3365" s="9"/>
    </row>
    <row r="3366" spans="1:6" x14ac:dyDescent="0.3">
      <c r="A3366" s="6"/>
      <c r="B3366" s="6"/>
      <c r="C3366" s="6"/>
      <c r="D3366" s="6"/>
      <c r="E3366" s="6"/>
      <c r="F3366" s="7"/>
    </row>
    <row r="3367" spans="1:6" x14ac:dyDescent="0.3">
      <c r="A3367" s="8"/>
      <c r="B3367" s="8"/>
      <c r="C3367" s="8"/>
      <c r="D3367" s="8"/>
      <c r="E3367" s="8"/>
      <c r="F3367" s="9"/>
    </row>
    <row r="3368" spans="1:6" x14ac:dyDescent="0.3">
      <c r="A3368" s="6"/>
      <c r="B3368" s="6"/>
      <c r="C3368" s="6"/>
      <c r="D3368" s="6"/>
      <c r="E3368" s="6"/>
      <c r="F3368" s="7"/>
    </row>
    <row r="3369" spans="1:6" x14ac:dyDescent="0.3">
      <c r="A3369" s="8"/>
      <c r="B3369" s="8"/>
      <c r="C3369" s="8"/>
      <c r="D3369" s="8"/>
      <c r="E3369" s="8"/>
      <c r="F3369" s="9"/>
    </row>
    <row r="3370" spans="1:6" x14ac:dyDescent="0.3">
      <c r="A3370" s="6"/>
      <c r="B3370" s="6"/>
      <c r="C3370" s="6"/>
      <c r="D3370" s="6"/>
      <c r="E3370" s="6"/>
      <c r="F3370" s="7"/>
    </row>
    <row r="3371" spans="1:6" x14ac:dyDescent="0.3">
      <c r="A3371" s="8"/>
      <c r="B3371" s="8"/>
      <c r="C3371" s="8"/>
      <c r="D3371" s="8"/>
      <c r="E3371" s="8"/>
      <c r="F3371" s="9"/>
    </row>
    <row r="3372" spans="1:6" x14ac:dyDescent="0.3">
      <c r="A3372" s="6"/>
      <c r="B3372" s="6"/>
      <c r="C3372" s="6"/>
      <c r="D3372" s="6"/>
      <c r="E3372" s="6"/>
      <c r="F3372" s="7"/>
    </row>
    <row r="3373" spans="1:6" x14ac:dyDescent="0.3">
      <c r="A3373" s="8"/>
      <c r="B3373" s="8"/>
      <c r="C3373" s="8"/>
      <c r="D3373" s="8"/>
      <c r="E3373" s="8"/>
      <c r="F3373" s="9"/>
    </row>
    <row r="3374" spans="1:6" x14ac:dyDescent="0.3">
      <c r="A3374" s="6"/>
      <c r="B3374" s="6"/>
      <c r="C3374" s="6"/>
      <c r="D3374" s="6"/>
      <c r="E3374" s="6"/>
      <c r="F3374" s="7"/>
    </row>
    <row r="3375" spans="1:6" x14ac:dyDescent="0.3">
      <c r="A3375" s="8"/>
      <c r="B3375" s="8"/>
      <c r="C3375" s="8"/>
      <c r="D3375" s="8"/>
      <c r="E3375" s="8"/>
      <c r="F3375" s="9"/>
    </row>
    <row r="3376" spans="1:6" x14ac:dyDescent="0.3">
      <c r="A3376" s="6"/>
      <c r="B3376" s="6"/>
      <c r="C3376" s="6"/>
      <c r="D3376" s="6"/>
      <c r="E3376" s="6"/>
      <c r="F3376" s="7"/>
    </row>
    <row r="3377" spans="1:6" x14ac:dyDescent="0.3">
      <c r="A3377" s="8"/>
      <c r="B3377" s="8"/>
      <c r="C3377" s="8"/>
      <c r="D3377" s="8"/>
      <c r="E3377" s="8"/>
      <c r="F3377" s="9"/>
    </row>
    <row r="3378" spans="1:6" x14ac:dyDescent="0.3">
      <c r="A3378" s="6"/>
      <c r="B3378" s="6"/>
      <c r="C3378" s="6"/>
      <c r="D3378" s="6"/>
      <c r="E3378" s="6"/>
      <c r="F3378" s="7"/>
    </row>
    <row r="3379" spans="1:6" x14ac:dyDescent="0.3">
      <c r="A3379" s="8"/>
      <c r="B3379" s="8"/>
      <c r="C3379" s="8"/>
      <c r="D3379" s="8"/>
      <c r="E3379" s="8"/>
      <c r="F3379" s="9"/>
    </row>
    <row r="3380" spans="1:6" x14ac:dyDescent="0.3">
      <c r="A3380" s="6"/>
      <c r="B3380" s="6"/>
      <c r="C3380" s="6"/>
      <c r="D3380" s="6"/>
      <c r="E3380" s="6"/>
      <c r="F3380" s="7"/>
    </row>
    <row r="3381" spans="1:6" x14ac:dyDescent="0.3">
      <c r="A3381" s="8"/>
      <c r="B3381" s="8"/>
      <c r="C3381" s="8"/>
      <c r="D3381" s="8"/>
      <c r="E3381" s="8"/>
      <c r="F3381" s="9"/>
    </row>
    <row r="3382" spans="1:6" x14ac:dyDescent="0.3">
      <c r="A3382" s="6"/>
      <c r="B3382" s="6"/>
      <c r="C3382" s="6"/>
      <c r="D3382" s="6"/>
      <c r="E3382" s="6"/>
      <c r="F3382" s="7"/>
    </row>
    <row r="3383" spans="1:6" x14ac:dyDescent="0.3">
      <c r="A3383" s="8"/>
      <c r="B3383" s="8"/>
      <c r="C3383" s="8"/>
      <c r="D3383" s="8"/>
      <c r="E3383" s="8"/>
      <c r="F3383" s="9"/>
    </row>
    <row r="3384" spans="1:6" x14ac:dyDescent="0.3">
      <c r="A3384" s="6"/>
      <c r="B3384" s="6"/>
      <c r="C3384" s="6"/>
      <c r="D3384" s="6"/>
      <c r="E3384" s="6"/>
      <c r="F3384" s="7"/>
    </row>
    <row r="3385" spans="1:6" x14ac:dyDescent="0.3">
      <c r="A3385" s="8"/>
      <c r="B3385" s="8"/>
      <c r="C3385" s="8"/>
      <c r="D3385" s="8"/>
      <c r="E3385" s="8"/>
      <c r="F3385" s="9"/>
    </row>
    <row r="3386" spans="1:6" x14ac:dyDescent="0.3">
      <c r="A3386" s="6"/>
      <c r="B3386" s="6"/>
      <c r="C3386" s="6"/>
      <c r="D3386" s="6"/>
      <c r="E3386" s="6"/>
      <c r="F3386" s="7"/>
    </row>
    <row r="3387" spans="1:6" x14ac:dyDescent="0.3">
      <c r="A3387" s="8"/>
      <c r="B3387" s="8"/>
      <c r="C3387" s="8"/>
      <c r="D3387" s="8"/>
      <c r="E3387" s="8"/>
      <c r="F3387" s="9"/>
    </row>
    <row r="3388" spans="1:6" x14ac:dyDescent="0.3">
      <c r="A3388" s="6"/>
      <c r="B3388" s="6"/>
      <c r="C3388" s="6"/>
      <c r="D3388" s="6"/>
      <c r="E3388" s="6"/>
      <c r="F3388" s="7"/>
    </row>
    <row r="3389" spans="1:6" x14ac:dyDescent="0.3">
      <c r="A3389" s="8"/>
      <c r="B3389" s="8"/>
      <c r="C3389" s="8"/>
      <c r="D3389" s="8"/>
      <c r="E3389" s="8"/>
      <c r="F3389" s="9"/>
    </row>
    <row r="3390" spans="1:6" x14ac:dyDescent="0.3">
      <c r="A3390" s="6"/>
      <c r="B3390" s="6"/>
      <c r="C3390" s="6"/>
      <c r="D3390" s="6"/>
      <c r="E3390" s="6"/>
      <c r="F3390" s="7"/>
    </row>
    <row r="3391" spans="1:6" x14ac:dyDescent="0.3">
      <c r="A3391" s="8"/>
      <c r="B3391" s="8"/>
      <c r="C3391" s="8"/>
      <c r="D3391" s="8"/>
      <c r="E3391" s="8"/>
      <c r="F3391" s="9"/>
    </row>
    <row r="3392" spans="1:6" x14ac:dyDescent="0.3">
      <c r="A3392" s="6"/>
      <c r="B3392" s="6"/>
      <c r="C3392" s="6"/>
      <c r="D3392" s="6"/>
      <c r="E3392" s="6"/>
      <c r="F3392" s="7"/>
    </row>
    <row r="3393" spans="1:6" x14ac:dyDescent="0.3">
      <c r="A3393" s="8"/>
      <c r="B3393" s="8"/>
      <c r="C3393" s="8"/>
      <c r="D3393" s="8"/>
      <c r="E3393" s="8"/>
      <c r="F3393" s="9"/>
    </row>
    <row r="3394" spans="1:6" x14ac:dyDescent="0.3">
      <c r="A3394" s="6"/>
      <c r="B3394" s="6"/>
      <c r="C3394" s="6"/>
      <c r="D3394" s="6"/>
      <c r="E3394" s="6"/>
      <c r="F3394" s="7"/>
    </row>
    <row r="3395" spans="1:6" x14ac:dyDescent="0.3">
      <c r="A3395" s="8"/>
      <c r="B3395" s="8"/>
      <c r="C3395" s="8"/>
      <c r="D3395" s="8"/>
      <c r="E3395" s="8"/>
      <c r="F3395" s="9"/>
    </row>
    <row r="3396" spans="1:6" x14ac:dyDescent="0.3">
      <c r="A3396" s="6"/>
      <c r="B3396" s="6"/>
      <c r="C3396" s="6"/>
      <c r="D3396" s="6"/>
      <c r="E3396" s="6"/>
      <c r="F3396" s="7"/>
    </row>
    <row r="3397" spans="1:6" x14ac:dyDescent="0.3">
      <c r="A3397" s="8"/>
      <c r="B3397" s="8"/>
      <c r="C3397" s="8"/>
      <c r="D3397" s="8"/>
      <c r="E3397" s="8"/>
      <c r="F3397" s="9"/>
    </row>
    <row r="3398" spans="1:6" x14ac:dyDescent="0.3">
      <c r="A3398" s="6"/>
      <c r="B3398" s="6"/>
      <c r="C3398" s="6"/>
      <c r="D3398" s="6"/>
      <c r="E3398" s="6"/>
      <c r="F3398" s="7"/>
    </row>
    <row r="3399" spans="1:6" x14ac:dyDescent="0.3">
      <c r="A3399" s="8"/>
      <c r="B3399" s="8"/>
      <c r="C3399" s="8"/>
      <c r="D3399" s="8"/>
      <c r="E3399" s="8"/>
      <c r="F3399" s="9"/>
    </row>
    <row r="3400" spans="1:6" x14ac:dyDescent="0.3">
      <c r="A3400" s="6"/>
      <c r="B3400" s="6"/>
      <c r="C3400" s="6"/>
      <c r="D3400" s="6"/>
      <c r="E3400" s="6"/>
      <c r="F3400" s="7"/>
    </row>
    <row r="3401" spans="1:6" x14ac:dyDescent="0.3">
      <c r="A3401" s="8"/>
      <c r="B3401" s="8"/>
      <c r="C3401" s="8"/>
      <c r="D3401" s="8"/>
      <c r="E3401" s="8"/>
      <c r="F3401" s="9"/>
    </row>
    <row r="3402" spans="1:6" x14ac:dyDescent="0.3">
      <c r="A3402" s="6"/>
      <c r="B3402" s="6"/>
      <c r="C3402" s="6"/>
      <c r="D3402" s="6"/>
      <c r="E3402" s="6"/>
      <c r="F3402" s="7"/>
    </row>
    <row r="3403" spans="1:6" x14ac:dyDescent="0.3">
      <c r="A3403" s="8"/>
      <c r="B3403" s="8"/>
      <c r="C3403" s="8"/>
      <c r="D3403" s="8"/>
      <c r="E3403" s="8"/>
      <c r="F3403" s="9"/>
    </row>
    <row r="3404" spans="1:6" x14ac:dyDescent="0.3">
      <c r="A3404" s="6"/>
      <c r="B3404" s="6"/>
      <c r="C3404" s="6"/>
      <c r="D3404" s="6"/>
      <c r="E3404" s="6"/>
      <c r="F3404" s="7"/>
    </row>
    <row r="3405" spans="1:6" x14ac:dyDescent="0.3">
      <c r="A3405" s="8"/>
      <c r="B3405" s="8"/>
      <c r="C3405" s="8"/>
      <c r="D3405" s="8"/>
      <c r="E3405" s="8"/>
      <c r="F3405" s="9"/>
    </row>
    <row r="3406" spans="1:6" x14ac:dyDescent="0.3">
      <c r="A3406" s="6"/>
      <c r="B3406" s="6"/>
      <c r="C3406" s="6"/>
      <c r="D3406" s="6"/>
      <c r="E3406" s="6"/>
      <c r="F3406" s="7"/>
    </row>
    <row r="3407" spans="1:6" x14ac:dyDescent="0.3">
      <c r="A3407" s="8"/>
      <c r="B3407" s="8"/>
      <c r="C3407" s="8"/>
      <c r="D3407" s="8"/>
      <c r="E3407" s="8"/>
      <c r="F3407" s="9"/>
    </row>
    <row r="3408" spans="1:6" x14ac:dyDescent="0.3">
      <c r="A3408" s="6"/>
      <c r="B3408" s="6"/>
      <c r="C3408" s="6"/>
      <c r="D3408" s="6"/>
      <c r="E3408" s="6"/>
      <c r="F3408" s="7"/>
    </row>
    <row r="3409" spans="1:6" x14ac:dyDescent="0.3">
      <c r="A3409" s="8"/>
      <c r="B3409" s="8"/>
      <c r="C3409" s="8"/>
      <c r="D3409" s="8"/>
      <c r="E3409" s="8"/>
      <c r="F3409" s="9"/>
    </row>
    <row r="3410" spans="1:6" x14ac:dyDescent="0.3">
      <c r="A3410" s="6"/>
      <c r="B3410" s="6"/>
      <c r="C3410" s="6"/>
      <c r="D3410" s="6"/>
      <c r="E3410" s="6"/>
      <c r="F3410" s="7"/>
    </row>
    <row r="3411" spans="1:6" x14ac:dyDescent="0.3">
      <c r="A3411" s="8"/>
      <c r="B3411" s="8"/>
      <c r="C3411" s="8"/>
      <c r="D3411" s="8"/>
      <c r="E3411" s="8"/>
      <c r="F3411" s="9"/>
    </row>
    <row r="3412" spans="1:6" x14ac:dyDescent="0.3">
      <c r="A3412" s="6"/>
      <c r="B3412" s="6"/>
      <c r="C3412" s="6"/>
      <c r="D3412" s="6"/>
      <c r="E3412" s="6"/>
      <c r="F3412" s="7"/>
    </row>
    <row r="3413" spans="1:6" x14ac:dyDescent="0.3">
      <c r="A3413" s="8"/>
      <c r="B3413" s="8"/>
      <c r="C3413" s="8"/>
      <c r="D3413" s="8"/>
      <c r="E3413" s="8"/>
      <c r="F3413" s="9"/>
    </row>
    <row r="3414" spans="1:6" x14ac:dyDescent="0.3">
      <c r="A3414" s="6"/>
      <c r="B3414" s="6"/>
      <c r="C3414" s="6"/>
      <c r="D3414" s="6"/>
      <c r="E3414" s="6"/>
      <c r="F3414" s="7"/>
    </row>
    <row r="3415" spans="1:6" x14ac:dyDescent="0.3">
      <c r="A3415" s="8"/>
      <c r="B3415" s="8"/>
      <c r="C3415" s="8"/>
      <c r="D3415" s="8"/>
      <c r="E3415" s="8"/>
      <c r="F3415" s="9"/>
    </row>
    <row r="3416" spans="1:6" x14ac:dyDescent="0.3">
      <c r="A3416" s="6"/>
      <c r="B3416" s="6"/>
      <c r="C3416" s="6"/>
      <c r="D3416" s="6"/>
      <c r="E3416" s="6"/>
      <c r="F3416" s="7"/>
    </row>
    <row r="3417" spans="1:6" x14ac:dyDescent="0.3">
      <c r="A3417" s="8"/>
      <c r="B3417" s="8"/>
      <c r="C3417" s="8"/>
      <c r="D3417" s="8"/>
      <c r="E3417" s="8"/>
      <c r="F3417" s="9"/>
    </row>
    <row r="3418" spans="1:6" x14ac:dyDescent="0.3">
      <c r="A3418" s="6"/>
      <c r="B3418" s="6"/>
      <c r="C3418" s="6"/>
      <c r="D3418" s="6"/>
      <c r="E3418" s="6"/>
      <c r="F3418" s="7"/>
    </row>
    <row r="3419" spans="1:6" x14ac:dyDescent="0.3">
      <c r="A3419" s="8"/>
      <c r="B3419" s="8"/>
      <c r="C3419" s="8"/>
      <c r="D3419" s="8"/>
      <c r="E3419" s="8"/>
      <c r="F3419" s="9"/>
    </row>
    <row r="3420" spans="1:6" x14ac:dyDescent="0.3">
      <c r="A3420" s="6"/>
      <c r="B3420" s="6"/>
      <c r="C3420" s="6"/>
      <c r="D3420" s="6"/>
      <c r="E3420" s="6"/>
      <c r="F3420" s="7"/>
    </row>
    <row r="3421" spans="1:6" x14ac:dyDescent="0.3">
      <c r="A3421" s="8"/>
      <c r="B3421" s="8"/>
      <c r="C3421" s="8"/>
      <c r="D3421" s="8"/>
      <c r="E3421" s="8"/>
      <c r="F3421" s="9"/>
    </row>
    <row r="3422" spans="1:6" x14ac:dyDescent="0.3">
      <c r="A3422" s="6"/>
      <c r="B3422" s="6"/>
      <c r="C3422" s="6"/>
      <c r="D3422" s="6"/>
      <c r="E3422" s="6"/>
      <c r="F3422" s="7"/>
    </row>
    <row r="3423" spans="1:6" x14ac:dyDescent="0.3">
      <c r="A3423" s="8"/>
      <c r="B3423" s="8"/>
      <c r="C3423" s="8"/>
      <c r="D3423" s="8"/>
      <c r="E3423" s="8"/>
      <c r="F3423" s="9"/>
    </row>
    <row r="3424" spans="1:6" x14ac:dyDescent="0.3">
      <c r="A3424" s="6"/>
      <c r="B3424" s="6"/>
      <c r="C3424" s="6"/>
      <c r="D3424" s="6"/>
      <c r="E3424" s="6"/>
      <c r="F3424" s="7"/>
    </row>
    <row r="3425" spans="1:6" x14ac:dyDescent="0.3">
      <c r="A3425" s="8"/>
      <c r="B3425" s="8"/>
      <c r="C3425" s="8"/>
      <c r="D3425" s="8"/>
      <c r="E3425" s="8"/>
      <c r="F3425" s="9"/>
    </row>
    <row r="3426" spans="1:6" x14ac:dyDescent="0.3">
      <c r="A3426" s="6"/>
      <c r="B3426" s="6"/>
      <c r="C3426" s="6"/>
      <c r="D3426" s="6"/>
      <c r="E3426" s="6"/>
      <c r="F3426" s="7"/>
    </row>
    <row r="3427" spans="1:6" x14ac:dyDescent="0.3">
      <c r="A3427" s="8"/>
      <c r="B3427" s="8"/>
      <c r="C3427" s="8"/>
      <c r="D3427" s="8"/>
      <c r="E3427" s="8"/>
      <c r="F3427" s="9"/>
    </row>
    <row r="3428" spans="1:6" x14ac:dyDescent="0.3">
      <c r="A3428" s="6"/>
      <c r="B3428" s="6"/>
      <c r="C3428" s="6"/>
      <c r="D3428" s="6"/>
      <c r="E3428" s="6"/>
      <c r="F3428" s="7"/>
    </row>
    <row r="3429" spans="1:6" x14ac:dyDescent="0.3">
      <c r="A3429" s="8"/>
      <c r="B3429" s="8"/>
      <c r="C3429" s="8"/>
      <c r="D3429" s="8"/>
      <c r="E3429" s="8"/>
      <c r="F3429" s="9"/>
    </row>
    <row r="3430" spans="1:6" x14ac:dyDescent="0.3">
      <c r="A3430" s="6"/>
      <c r="B3430" s="6"/>
      <c r="C3430" s="6"/>
      <c r="D3430" s="6"/>
      <c r="E3430" s="6"/>
      <c r="F3430" s="7"/>
    </row>
    <row r="3431" spans="1:6" x14ac:dyDescent="0.3">
      <c r="A3431" s="8"/>
      <c r="B3431" s="8"/>
      <c r="C3431" s="8"/>
      <c r="D3431" s="8"/>
      <c r="E3431" s="8"/>
      <c r="F3431" s="9"/>
    </row>
    <row r="3432" spans="1:6" x14ac:dyDescent="0.3">
      <c r="A3432" s="6"/>
      <c r="B3432" s="6"/>
      <c r="C3432" s="6"/>
      <c r="D3432" s="6"/>
      <c r="E3432" s="6"/>
      <c r="F3432" s="7"/>
    </row>
    <row r="3433" spans="1:6" x14ac:dyDescent="0.3">
      <c r="A3433" s="8"/>
      <c r="B3433" s="8"/>
      <c r="C3433" s="8"/>
      <c r="D3433" s="8"/>
      <c r="E3433" s="8"/>
      <c r="F3433" s="9"/>
    </row>
    <row r="3434" spans="1:6" x14ac:dyDescent="0.3">
      <c r="A3434" s="6"/>
      <c r="B3434" s="6"/>
      <c r="C3434" s="6"/>
      <c r="D3434" s="6"/>
      <c r="E3434" s="6"/>
      <c r="F3434" s="7"/>
    </row>
    <row r="3435" spans="1:6" x14ac:dyDescent="0.3">
      <c r="A3435" s="8"/>
      <c r="B3435" s="8"/>
      <c r="C3435" s="8"/>
      <c r="D3435" s="8"/>
      <c r="E3435" s="8"/>
      <c r="F3435" s="9"/>
    </row>
    <row r="3436" spans="1:6" x14ac:dyDescent="0.3">
      <c r="A3436" s="6"/>
      <c r="B3436" s="6"/>
      <c r="C3436" s="6"/>
      <c r="D3436" s="6"/>
      <c r="E3436" s="6"/>
      <c r="F3436" s="7"/>
    </row>
    <row r="3437" spans="1:6" x14ac:dyDescent="0.3">
      <c r="A3437" s="8"/>
      <c r="B3437" s="8"/>
      <c r="C3437" s="8"/>
      <c r="D3437" s="8"/>
      <c r="E3437" s="8"/>
      <c r="F3437" s="9"/>
    </row>
    <row r="3438" spans="1:6" x14ac:dyDescent="0.3">
      <c r="A3438" s="6"/>
      <c r="B3438" s="6"/>
      <c r="C3438" s="6"/>
      <c r="D3438" s="6"/>
      <c r="E3438" s="6"/>
      <c r="F3438" s="7"/>
    </row>
    <row r="3439" spans="1:6" x14ac:dyDescent="0.3">
      <c r="A3439" s="8"/>
      <c r="B3439" s="8"/>
      <c r="C3439" s="8"/>
      <c r="D3439" s="8"/>
      <c r="E3439" s="8"/>
      <c r="F3439" s="9"/>
    </row>
    <row r="3440" spans="1:6" x14ac:dyDescent="0.3">
      <c r="A3440" s="6"/>
      <c r="B3440" s="6"/>
      <c r="C3440" s="6"/>
      <c r="D3440" s="6"/>
      <c r="E3440" s="6"/>
      <c r="F3440" s="7"/>
    </row>
    <row r="3441" spans="1:6" x14ac:dyDescent="0.3">
      <c r="A3441" s="8"/>
      <c r="B3441" s="8"/>
      <c r="C3441" s="8"/>
      <c r="D3441" s="8"/>
      <c r="E3441" s="8"/>
      <c r="F3441" s="9"/>
    </row>
    <row r="3442" spans="1:6" x14ac:dyDescent="0.3">
      <c r="A3442" s="6"/>
      <c r="B3442" s="6"/>
      <c r="C3442" s="6"/>
      <c r="D3442" s="6"/>
      <c r="E3442" s="6"/>
      <c r="F3442" s="7"/>
    </row>
    <row r="3443" spans="1:6" x14ac:dyDescent="0.3">
      <c r="A3443" s="8"/>
      <c r="B3443" s="8"/>
      <c r="C3443" s="8"/>
      <c r="D3443" s="8"/>
      <c r="E3443" s="8"/>
      <c r="F3443" s="9"/>
    </row>
    <row r="3444" spans="1:6" x14ac:dyDescent="0.3">
      <c r="A3444" s="6"/>
      <c r="B3444" s="6"/>
      <c r="C3444" s="6"/>
      <c r="D3444" s="6"/>
      <c r="E3444" s="6"/>
      <c r="F3444" s="7"/>
    </row>
    <row r="3445" spans="1:6" x14ac:dyDescent="0.3">
      <c r="A3445" s="8"/>
      <c r="B3445" s="8"/>
      <c r="C3445" s="8"/>
      <c r="D3445" s="8"/>
      <c r="E3445" s="8"/>
      <c r="F3445" s="9"/>
    </row>
    <row r="3446" spans="1:6" x14ac:dyDescent="0.3">
      <c r="A3446" s="6"/>
      <c r="B3446" s="6"/>
      <c r="C3446" s="6"/>
      <c r="D3446" s="6"/>
      <c r="E3446" s="6"/>
      <c r="F3446" s="7"/>
    </row>
    <row r="3447" spans="1:6" x14ac:dyDescent="0.3">
      <c r="A3447" s="8"/>
      <c r="B3447" s="8"/>
      <c r="C3447" s="8"/>
      <c r="D3447" s="8"/>
      <c r="E3447" s="8"/>
      <c r="F3447" s="9"/>
    </row>
    <row r="3448" spans="1:6" x14ac:dyDescent="0.3">
      <c r="A3448" s="6"/>
      <c r="B3448" s="6"/>
      <c r="C3448" s="6"/>
      <c r="D3448" s="6"/>
      <c r="E3448" s="6"/>
      <c r="F3448" s="7"/>
    </row>
    <row r="3449" spans="1:6" x14ac:dyDescent="0.3">
      <c r="A3449" s="8"/>
      <c r="B3449" s="8"/>
      <c r="C3449" s="8"/>
      <c r="D3449" s="8"/>
      <c r="E3449" s="8"/>
      <c r="F3449" s="9"/>
    </row>
    <row r="3450" spans="1:6" x14ac:dyDescent="0.3">
      <c r="A3450" s="6"/>
      <c r="B3450" s="6"/>
      <c r="C3450" s="6"/>
      <c r="D3450" s="6"/>
      <c r="E3450" s="6"/>
      <c r="F3450" s="7"/>
    </row>
    <row r="3451" spans="1:6" x14ac:dyDescent="0.3">
      <c r="A3451" s="8"/>
      <c r="B3451" s="8"/>
      <c r="C3451" s="8"/>
      <c r="D3451" s="8"/>
      <c r="E3451" s="8"/>
      <c r="F3451" s="9"/>
    </row>
    <row r="3452" spans="1:6" x14ac:dyDescent="0.3">
      <c r="A3452" s="6"/>
      <c r="B3452" s="6"/>
      <c r="C3452" s="6"/>
      <c r="D3452" s="6"/>
      <c r="E3452" s="6"/>
      <c r="F3452" s="7"/>
    </row>
    <row r="3453" spans="1:6" x14ac:dyDescent="0.3">
      <c r="A3453" s="8"/>
      <c r="B3453" s="8"/>
      <c r="C3453" s="8"/>
      <c r="D3453" s="8"/>
      <c r="E3453" s="8"/>
      <c r="F3453" s="9"/>
    </row>
    <row r="3454" spans="1:6" x14ac:dyDescent="0.3">
      <c r="A3454" s="6"/>
      <c r="B3454" s="6"/>
      <c r="C3454" s="6"/>
      <c r="D3454" s="6"/>
      <c r="E3454" s="6"/>
      <c r="F3454" s="7"/>
    </row>
    <row r="3455" spans="1:6" x14ac:dyDescent="0.3">
      <c r="A3455" s="8"/>
      <c r="B3455" s="8"/>
      <c r="C3455" s="8"/>
      <c r="D3455" s="8"/>
      <c r="E3455" s="8"/>
      <c r="F3455" s="9"/>
    </row>
    <row r="3456" spans="1:6" x14ac:dyDescent="0.3">
      <c r="A3456" s="6"/>
      <c r="B3456" s="6"/>
      <c r="C3456" s="6"/>
      <c r="D3456" s="6"/>
      <c r="E3456" s="6"/>
      <c r="F3456" s="7"/>
    </row>
    <row r="3457" spans="1:6" x14ac:dyDescent="0.3">
      <c r="A3457" s="8"/>
      <c r="B3457" s="8"/>
      <c r="C3457" s="8"/>
      <c r="D3457" s="8"/>
      <c r="E3457" s="8"/>
      <c r="F3457" s="9"/>
    </row>
    <row r="3458" spans="1:6" x14ac:dyDescent="0.3">
      <c r="A3458" s="6"/>
      <c r="B3458" s="6"/>
      <c r="C3458" s="6"/>
      <c r="D3458" s="6"/>
      <c r="E3458" s="6"/>
      <c r="F3458" s="7"/>
    </row>
    <row r="3459" spans="1:6" x14ac:dyDescent="0.3">
      <c r="A3459" s="8"/>
      <c r="B3459" s="8"/>
      <c r="C3459" s="8"/>
      <c r="D3459" s="8"/>
      <c r="E3459" s="8"/>
      <c r="F3459" s="9"/>
    </row>
    <row r="3460" spans="1:6" x14ac:dyDescent="0.3">
      <c r="A3460" s="6"/>
      <c r="B3460" s="6"/>
      <c r="C3460" s="6"/>
      <c r="D3460" s="6"/>
      <c r="E3460" s="6"/>
      <c r="F3460" s="7"/>
    </row>
    <row r="3461" spans="1:6" x14ac:dyDescent="0.3">
      <c r="A3461" s="8"/>
      <c r="B3461" s="8"/>
      <c r="C3461" s="8"/>
      <c r="D3461" s="8"/>
      <c r="E3461" s="8"/>
      <c r="F3461" s="9"/>
    </row>
    <row r="3462" spans="1:6" x14ac:dyDescent="0.3">
      <c r="A3462" s="6"/>
      <c r="B3462" s="6"/>
      <c r="C3462" s="6"/>
      <c r="D3462" s="6"/>
      <c r="E3462" s="6"/>
      <c r="F3462" s="7"/>
    </row>
    <row r="3463" spans="1:6" x14ac:dyDescent="0.3">
      <c r="A3463" s="8"/>
      <c r="B3463" s="8"/>
      <c r="C3463" s="8"/>
      <c r="D3463" s="8"/>
      <c r="E3463" s="8"/>
      <c r="F3463" s="9"/>
    </row>
    <row r="3464" spans="1:6" x14ac:dyDescent="0.3">
      <c r="A3464" s="6"/>
      <c r="B3464" s="6"/>
      <c r="C3464" s="6"/>
      <c r="D3464" s="6"/>
      <c r="E3464" s="6"/>
      <c r="F3464" s="7"/>
    </row>
    <row r="3465" spans="1:6" x14ac:dyDescent="0.3">
      <c r="A3465" s="8"/>
      <c r="B3465" s="8"/>
      <c r="C3465" s="8"/>
      <c r="D3465" s="8"/>
      <c r="E3465" s="8"/>
      <c r="F3465" s="9"/>
    </row>
    <row r="3466" spans="1:6" x14ac:dyDescent="0.3">
      <c r="A3466" s="6"/>
      <c r="B3466" s="6"/>
      <c r="C3466" s="6"/>
      <c r="D3466" s="6"/>
      <c r="E3466" s="6"/>
      <c r="F3466" s="7"/>
    </row>
    <row r="3467" spans="1:6" x14ac:dyDescent="0.3">
      <c r="A3467" s="8"/>
      <c r="B3467" s="8"/>
      <c r="C3467" s="8"/>
      <c r="D3467" s="8"/>
      <c r="E3467" s="8"/>
      <c r="F3467" s="9"/>
    </row>
    <row r="3468" spans="1:6" x14ac:dyDescent="0.3">
      <c r="A3468" s="6"/>
      <c r="B3468" s="6"/>
      <c r="C3468" s="6"/>
      <c r="D3468" s="6"/>
      <c r="E3468" s="6"/>
      <c r="F3468" s="7"/>
    </row>
    <row r="3469" spans="1:6" x14ac:dyDescent="0.3">
      <c r="A3469" s="8"/>
      <c r="B3469" s="8"/>
      <c r="C3469" s="8"/>
      <c r="D3469" s="8"/>
      <c r="E3469" s="8"/>
      <c r="F3469" s="9"/>
    </row>
    <row r="3470" spans="1:6" x14ac:dyDescent="0.3">
      <c r="A3470" s="6"/>
      <c r="B3470" s="6"/>
      <c r="C3470" s="6"/>
      <c r="D3470" s="6"/>
      <c r="E3470" s="6"/>
      <c r="F3470" s="7"/>
    </row>
    <row r="3471" spans="1:6" x14ac:dyDescent="0.3">
      <c r="A3471" s="8"/>
      <c r="B3471" s="8"/>
      <c r="C3471" s="8"/>
      <c r="D3471" s="8"/>
      <c r="E3471" s="8"/>
      <c r="F3471" s="9"/>
    </row>
    <row r="3472" spans="1:6" x14ac:dyDescent="0.3">
      <c r="A3472" s="6"/>
      <c r="B3472" s="6"/>
      <c r="C3472" s="6"/>
      <c r="D3472" s="6"/>
      <c r="E3472" s="6"/>
      <c r="F3472" s="7"/>
    </row>
    <row r="3473" spans="1:6" x14ac:dyDescent="0.3">
      <c r="A3473" s="8"/>
      <c r="B3473" s="8"/>
      <c r="C3473" s="8"/>
      <c r="D3473" s="8"/>
      <c r="E3473" s="8"/>
      <c r="F3473" s="9"/>
    </row>
    <row r="3474" spans="1:6" x14ac:dyDescent="0.3">
      <c r="A3474" s="6"/>
      <c r="B3474" s="6"/>
      <c r="C3474" s="6"/>
      <c r="D3474" s="6"/>
      <c r="E3474" s="6"/>
      <c r="F3474" s="7"/>
    </row>
    <row r="3475" spans="1:6" x14ac:dyDescent="0.3">
      <c r="A3475" s="8"/>
      <c r="B3475" s="8"/>
      <c r="C3475" s="8"/>
      <c r="D3475" s="8"/>
      <c r="E3475" s="8"/>
      <c r="F3475" s="9"/>
    </row>
    <row r="3476" spans="1:6" x14ac:dyDescent="0.3">
      <c r="A3476" s="6"/>
      <c r="B3476" s="6"/>
      <c r="C3476" s="6"/>
      <c r="D3476" s="6"/>
      <c r="E3476" s="6"/>
      <c r="F3476" s="7"/>
    </row>
    <row r="3477" spans="1:6" x14ac:dyDescent="0.3">
      <c r="A3477" s="8"/>
      <c r="B3477" s="8"/>
      <c r="C3477" s="8"/>
      <c r="D3477" s="8"/>
      <c r="E3477" s="8"/>
      <c r="F3477" s="9"/>
    </row>
    <row r="3478" spans="1:6" x14ac:dyDescent="0.3">
      <c r="A3478" s="6"/>
      <c r="B3478" s="6"/>
      <c r="C3478" s="6"/>
      <c r="D3478" s="6"/>
      <c r="E3478" s="6"/>
      <c r="F3478" s="7"/>
    </row>
    <row r="3479" spans="1:6" x14ac:dyDescent="0.3">
      <c r="A3479" s="8"/>
      <c r="B3479" s="8"/>
      <c r="C3479" s="8"/>
      <c r="D3479" s="8"/>
      <c r="E3479" s="8"/>
      <c r="F3479" s="9"/>
    </row>
    <row r="3480" spans="1:6" x14ac:dyDescent="0.3">
      <c r="A3480" s="6"/>
      <c r="B3480" s="6"/>
      <c r="C3480" s="6"/>
      <c r="D3480" s="6"/>
      <c r="E3480" s="6"/>
      <c r="F3480" s="7"/>
    </row>
    <row r="3481" spans="1:6" x14ac:dyDescent="0.3">
      <c r="A3481" s="8"/>
      <c r="B3481" s="8"/>
      <c r="C3481" s="8"/>
      <c r="D3481" s="8"/>
      <c r="E3481" s="8"/>
      <c r="F3481" s="9"/>
    </row>
    <row r="3482" spans="1:6" x14ac:dyDescent="0.3">
      <c r="A3482" s="6"/>
      <c r="B3482" s="6"/>
      <c r="C3482" s="6"/>
      <c r="D3482" s="6"/>
      <c r="E3482" s="6"/>
      <c r="F3482" s="7"/>
    </row>
    <row r="3483" spans="1:6" x14ac:dyDescent="0.3">
      <c r="A3483" s="8"/>
      <c r="B3483" s="8"/>
      <c r="C3483" s="8"/>
      <c r="D3483" s="8"/>
      <c r="E3483" s="8"/>
      <c r="F3483" s="9"/>
    </row>
    <row r="3484" spans="1:6" x14ac:dyDescent="0.3">
      <c r="A3484" s="6"/>
      <c r="B3484" s="6"/>
      <c r="C3484" s="6"/>
      <c r="D3484" s="6"/>
      <c r="E3484" s="6"/>
      <c r="F3484" s="7"/>
    </row>
    <row r="3485" spans="1:6" x14ac:dyDescent="0.3">
      <c r="A3485" s="8"/>
      <c r="B3485" s="8"/>
      <c r="C3485" s="8"/>
      <c r="D3485" s="8"/>
      <c r="E3485" s="8"/>
      <c r="F3485" s="9"/>
    </row>
    <row r="3486" spans="1:6" x14ac:dyDescent="0.3">
      <c r="A3486" s="6"/>
      <c r="B3486" s="6"/>
      <c r="C3486" s="6"/>
      <c r="D3486" s="6"/>
      <c r="E3486" s="6"/>
      <c r="F3486" s="7"/>
    </row>
    <row r="3487" spans="1:6" x14ac:dyDescent="0.3">
      <c r="A3487" s="8"/>
      <c r="B3487" s="8"/>
      <c r="C3487" s="8"/>
      <c r="D3487" s="8"/>
      <c r="E3487" s="8"/>
      <c r="F3487" s="9"/>
    </row>
    <row r="3488" spans="1:6" x14ac:dyDescent="0.3">
      <c r="A3488" s="6"/>
      <c r="B3488" s="6"/>
      <c r="C3488" s="6"/>
      <c r="D3488" s="6"/>
      <c r="E3488" s="6"/>
      <c r="F3488" s="7"/>
    </row>
    <row r="3489" spans="1:6" x14ac:dyDescent="0.3">
      <c r="A3489" s="8"/>
      <c r="B3489" s="8"/>
      <c r="C3489" s="8"/>
      <c r="D3489" s="8"/>
      <c r="E3489" s="8"/>
      <c r="F3489" s="9"/>
    </row>
    <row r="3490" spans="1:6" x14ac:dyDescent="0.3">
      <c r="A3490" s="6"/>
      <c r="B3490" s="6"/>
      <c r="C3490" s="6"/>
      <c r="D3490" s="6"/>
      <c r="E3490" s="6"/>
      <c r="F3490" s="7"/>
    </row>
    <row r="3491" spans="1:6" x14ac:dyDescent="0.3">
      <c r="A3491" s="8"/>
      <c r="B3491" s="8"/>
      <c r="C3491" s="8"/>
      <c r="D3491" s="8"/>
      <c r="E3491" s="8"/>
      <c r="F3491" s="9"/>
    </row>
    <row r="3492" spans="1:6" x14ac:dyDescent="0.3">
      <c r="A3492" s="6"/>
      <c r="B3492" s="6"/>
      <c r="C3492" s="6"/>
      <c r="D3492" s="6"/>
      <c r="E3492" s="6"/>
      <c r="F3492" s="7"/>
    </row>
    <row r="3493" spans="1:6" x14ac:dyDescent="0.3">
      <c r="A3493" s="8"/>
      <c r="B3493" s="8"/>
      <c r="C3493" s="8"/>
      <c r="D3493" s="8"/>
      <c r="E3493" s="8"/>
      <c r="F3493" s="9"/>
    </row>
    <row r="3494" spans="1:6" x14ac:dyDescent="0.3">
      <c r="A3494" s="6"/>
      <c r="B3494" s="6"/>
      <c r="C3494" s="6"/>
      <c r="D3494" s="6"/>
      <c r="E3494" s="6"/>
      <c r="F3494" s="7"/>
    </row>
    <row r="3495" spans="1:6" x14ac:dyDescent="0.3">
      <c r="A3495" s="8"/>
      <c r="B3495" s="8"/>
      <c r="C3495" s="8"/>
      <c r="D3495" s="8"/>
      <c r="E3495" s="8"/>
      <c r="F3495" s="9"/>
    </row>
    <row r="3496" spans="1:6" x14ac:dyDescent="0.3">
      <c r="A3496" s="6"/>
      <c r="B3496" s="6"/>
      <c r="C3496" s="6"/>
      <c r="D3496" s="6"/>
      <c r="E3496" s="6"/>
      <c r="F3496" s="7"/>
    </row>
    <row r="3497" spans="1:6" x14ac:dyDescent="0.3">
      <c r="A3497" s="8"/>
      <c r="B3497" s="8"/>
      <c r="C3497" s="8"/>
      <c r="D3497" s="8"/>
      <c r="E3497" s="8"/>
      <c r="F3497" s="9"/>
    </row>
    <row r="3498" spans="1:6" x14ac:dyDescent="0.3">
      <c r="A3498" s="6"/>
      <c r="B3498" s="6"/>
      <c r="C3498" s="6"/>
      <c r="D3498" s="6"/>
      <c r="E3498" s="6"/>
      <c r="F3498" s="7"/>
    </row>
    <row r="3499" spans="1:6" x14ac:dyDescent="0.3">
      <c r="A3499" s="8"/>
      <c r="B3499" s="8"/>
      <c r="C3499" s="8"/>
      <c r="D3499" s="8"/>
      <c r="E3499" s="8"/>
      <c r="F3499" s="9"/>
    </row>
    <row r="3500" spans="1:6" x14ac:dyDescent="0.3">
      <c r="A3500" s="6"/>
      <c r="B3500" s="6"/>
      <c r="C3500" s="6"/>
      <c r="D3500" s="6"/>
      <c r="E3500" s="6"/>
      <c r="F3500" s="7"/>
    </row>
    <row r="3501" spans="1:6" x14ac:dyDescent="0.3">
      <c r="A3501" s="8"/>
      <c r="B3501" s="8"/>
      <c r="C3501" s="8"/>
      <c r="D3501" s="8"/>
      <c r="E3501" s="8"/>
      <c r="F3501" s="9"/>
    </row>
    <row r="3502" spans="1:6" x14ac:dyDescent="0.3">
      <c r="A3502" s="6"/>
      <c r="B3502" s="6"/>
      <c r="C3502" s="6"/>
      <c r="D3502" s="6"/>
      <c r="E3502" s="6"/>
      <c r="F3502" s="7"/>
    </row>
    <row r="3503" spans="1:6" x14ac:dyDescent="0.3">
      <c r="A3503" s="8"/>
      <c r="B3503" s="8"/>
      <c r="C3503" s="8"/>
      <c r="D3503" s="8"/>
      <c r="E3503" s="8"/>
      <c r="F3503" s="9"/>
    </row>
    <row r="3504" spans="1:6" x14ac:dyDescent="0.3">
      <c r="A3504" s="6"/>
      <c r="B3504" s="6"/>
      <c r="C3504" s="6"/>
      <c r="D3504" s="6"/>
      <c r="E3504" s="6"/>
      <c r="F3504" s="7"/>
    </row>
    <row r="3505" spans="1:6" x14ac:dyDescent="0.3">
      <c r="A3505" s="8"/>
      <c r="B3505" s="8"/>
      <c r="C3505" s="8"/>
      <c r="D3505" s="8"/>
      <c r="E3505" s="8"/>
      <c r="F3505" s="9"/>
    </row>
    <row r="3506" spans="1:6" x14ac:dyDescent="0.3">
      <c r="A3506" s="6"/>
      <c r="B3506" s="6"/>
      <c r="C3506" s="6"/>
      <c r="D3506" s="6"/>
      <c r="E3506" s="6"/>
      <c r="F3506" s="7"/>
    </row>
    <row r="3507" spans="1:6" x14ac:dyDescent="0.3">
      <c r="A3507" s="8"/>
      <c r="B3507" s="8"/>
      <c r="C3507" s="8"/>
      <c r="D3507" s="8"/>
      <c r="E3507" s="8"/>
      <c r="F3507" s="9"/>
    </row>
    <row r="3508" spans="1:6" x14ac:dyDescent="0.3">
      <c r="A3508" s="6"/>
      <c r="B3508" s="6"/>
      <c r="C3508" s="6"/>
      <c r="D3508" s="6"/>
      <c r="E3508" s="6"/>
      <c r="F3508" s="7"/>
    </row>
    <row r="3509" spans="1:6" x14ac:dyDescent="0.3">
      <c r="A3509" s="8"/>
      <c r="B3509" s="8"/>
      <c r="C3509" s="8"/>
      <c r="D3509" s="8"/>
      <c r="E3509" s="8"/>
      <c r="F3509" s="9"/>
    </row>
    <row r="3510" spans="1:6" x14ac:dyDescent="0.3">
      <c r="A3510" s="6"/>
      <c r="B3510" s="6"/>
      <c r="C3510" s="6"/>
      <c r="D3510" s="6"/>
      <c r="E3510" s="6"/>
      <c r="F3510" s="7"/>
    </row>
    <row r="3511" spans="1:6" x14ac:dyDescent="0.3">
      <c r="A3511" s="8"/>
      <c r="B3511" s="8"/>
      <c r="C3511" s="8"/>
      <c r="D3511" s="8"/>
      <c r="E3511" s="8"/>
      <c r="F3511" s="9"/>
    </row>
    <row r="3512" spans="1:6" x14ac:dyDescent="0.3">
      <c r="A3512" s="6"/>
      <c r="B3512" s="6"/>
      <c r="C3512" s="6"/>
      <c r="D3512" s="6"/>
      <c r="E3512" s="6"/>
      <c r="F3512" s="7"/>
    </row>
    <row r="3513" spans="1:6" x14ac:dyDescent="0.3">
      <c r="A3513" s="8"/>
      <c r="B3513" s="8"/>
      <c r="C3513" s="8"/>
      <c r="D3513" s="8"/>
      <c r="E3513" s="8"/>
      <c r="F3513" s="9"/>
    </row>
    <row r="3514" spans="1:6" x14ac:dyDescent="0.3">
      <c r="A3514" s="6"/>
      <c r="B3514" s="6"/>
      <c r="C3514" s="6"/>
      <c r="D3514" s="6"/>
      <c r="E3514" s="6"/>
      <c r="F3514" s="7"/>
    </row>
    <row r="3515" spans="1:6" x14ac:dyDescent="0.3">
      <c r="A3515" s="8"/>
      <c r="B3515" s="8"/>
      <c r="C3515" s="8"/>
      <c r="D3515" s="8"/>
      <c r="E3515" s="8"/>
      <c r="F3515" s="9"/>
    </row>
    <row r="3516" spans="1:6" x14ac:dyDescent="0.3">
      <c r="A3516" s="6"/>
      <c r="B3516" s="6"/>
      <c r="C3516" s="6"/>
      <c r="D3516" s="6"/>
      <c r="E3516" s="6"/>
      <c r="F3516" s="7"/>
    </row>
    <row r="3517" spans="1:6" x14ac:dyDescent="0.3">
      <c r="A3517" s="8"/>
      <c r="B3517" s="8"/>
      <c r="C3517" s="8"/>
      <c r="D3517" s="8"/>
      <c r="E3517" s="8"/>
      <c r="F3517" s="9"/>
    </row>
    <row r="3518" spans="1:6" x14ac:dyDescent="0.3">
      <c r="A3518" s="6"/>
      <c r="B3518" s="6"/>
      <c r="C3518" s="6"/>
      <c r="D3518" s="6"/>
      <c r="E3518" s="6"/>
      <c r="F3518" s="7"/>
    </row>
    <row r="3519" spans="1:6" x14ac:dyDescent="0.3">
      <c r="A3519" s="8"/>
      <c r="B3519" s="8"/>
      <c r="C3519" s="8"/>
      <c r="D3519" s="8"/>
      <c r="E3519" s="8"/>
      <c r="F3519" s="9"/>
    </row>
    <row r="3520" spans="1:6" x14ac:dyDescent="0.3">
      <c r="A3520" s="6"/>
      <c r="B3520" s="6"/>
      <c r="C3520" s="6"/>
      <c r="D3520" s="6"/>
      <c r="E3520" s="6"/>
      <c r="F3520" s="7"/>
    </row>
    <row r="3521" spans="1:6" x14ac:dyDescent="0.3">
      <c r="A3521" s="8"/>
      <c r="B3521" s="8"/>
      <c r="C3521" s="8"/>
      <c r="D3521" s="8"/>
      <c r="E3521" s="8"/>
      <c r="F3521" s="9"/>
    </row>
    <row r="3522" spans="1:6" x14ac:dyDescent="0.3">
      <c r="A3522" s="6"/>
      <c r="B3522" s="6"/>
      <c r="C3522" s="6"/>
      <c r="D3522" s="6"/>
      <c r="E3522" s="6"/>
      <c r="F3522" s="7"/>
    </row>
    <row r="3523" spans="1:6" x14ac:dyDescent="0.3">
      <c r="A3523" s="8"/>
      <c r="B3523" s="8"/>
      <c r="C3523" s="8"/>
      <c r="D3523" s="8"/>
      <c r="E3523" s="8"/>
      <c r="F3523" s="9"/>
    </row>
    <row r="3524" spans="1:6" x14ac:dyDescent="0.3">
      <c r="A3524" s="6"/>
      <c r="B3524" s="6"/>
      <c r="C3524" s="6"/>
      <c r="D3524" s="6"/>
      <c r="E3524" s="6"/>
      <c r="F3524" s="4"/>
    </row>
    <row r="3525" spans="1:6" x14ac:dyDescent="0.3">
      <c r="A3525" s="8"/>
      <c r="B3525" s="8"/>
      <c r="C3525" s="8"/>
      <c r="D3525" s="8"/>
      <c r="E3525" s="8"/>
      <c r="F3525" s="9"/>
    </row>
    <row r="3526" spans="1:6" x14ac:dyDescent="0.3">
      <c r="A3526" s="6"/>
      <c r="B3526" s="6"/>
      <c r="C3526" s="6"/>
      <c r="D3526" s="6"/>
      <c r="E3526" s="6"/>
      <c r="F3526" s="7"/>
    </row>
    <row r="3527" spans="1:6" x14ac:dyDescent="0.3">
      <c r="A3527" s="8"/>
      <c r="B3527" s="8"/>
      <c r="C3527" s="8"/>
      <c r="D3527" s="8"/>
      <c r="E3527" s="8"/>
      <c r="F3527" s="9"/>
    </row>
    <row r="3528" spans="1:6" x14ac:dyDescent="0.3">
      <c r="A3528" s="6"/>
      <c r="B3528" s="6"/>
      <c r="C3528" s="6"/>
      <c r="D3528" s="6"/>
      <c r="E3528" s="6"/>
      <c r="F3528" s="7"/>
    </row>
    <row r="3529" spans="1:6" x14ac:dyDescent="0.3">
      <c r="A3529" s="8"/>
      <c r="B3529" s="8"/>
      <c r="C3529" s="8"/>
      <c r="D3529" s="8"/>
      <c r="E3529" s="8"/>
      <c r="F3529" s="9"/>
    </row>
    <row r="3530" spans="1:6" x14ac:dyDescent="0.3">
      <c r="A3530" s="6"/>
      <c r="B3530" s="6"/>
      <c r="C3530" s="6"/>
      <c r="D3530" s="6"/>
      <c r="E3530" s="6"/>
      <c r="F3530" s="7"/>
    </row>
    <row r="3531" spans="1:6" x14ac:dyDescent="0.3">
      <c r="A3531" s="8"/>
      <c r="B3531" s="8"/>
      <c r="C3531" s="8"/>
      <c r="D3531" s="8"/>
      <c r="E3531" s="8"/>
      <c r="F3531" s="9"/>
    </row>
    <row r="3532" spans="1:6" x14ac:dyDescent="0.3">
      <c r="A3532" s="6"/>
      <c r="B3532" s="6"/>
      <c r="C3532" s="6"/>
      <c r="D3532" s="6"/>
      <c r="E3532" s="6"/>
      <c r="F3532" s="7"/>
    </row>
    <row r="3533" spans="1:6" x14ac:dyDescent="0.3">
      <c r="A3533" s="8"/>
      <c r="B3533" s="8"/>
      <c r="C3533" s="8"/>
      <c r="D3533" s="8"/>
      <c r="E3533" s="8"/>
      <c r="F3533" s="9"/>
    </row>
    <row r="3534" spans="1:6" x14ac:dyDescent="0.3">
      <c r="A3534" s="6"/>
      <c r="B3534" s="6"/>
      <c r="C3534" s="6"/>
      <c r="D3534" s="6"/>
      <c r="E3534" s="6"/>
      <c r="F3534" s="7"/>
    </row>
    <row r="3535" spans="1:6" x14ac:dyDescent="0.3">
      <c r="A3535" s="8"/>
      <c r="B3535" s="8"/>
      <c r="C3535" s="8"/>
      <c r="D3535" s="8"/>
      <c r="E3535" s="8"/>
      <c r="F3535" s="9"/>
    </row>
    <row r="3536" spans="1:6" x14ac:dyDescent="0.3">
      <c r="A3536" s="6"/>
      <c r="B3536" s="6"/>
      <c r="C3536" s="6"/>
      <c r="D3536" s="6"/>
      <c r="E3536" s="6"/>
      <c r="F3536" s="7"/>
    </row>
    <row r="3537" spans="1:6" x14ac:dyDescent="0.3">
      <c r="A3537" s="8"/>
      <c r="B3537" s="8"/>
      <c r="C3537" s="8"/>
      <c r="D3537" s="8"/>
      <c r="E3537" s="8"/>
      <c r="F3537" s="9"/>
    </row>
    <row r="3538" spans="1:6" x14ac:dyDescent="0.3">
      <c r="A3538" s="6"/>
      <c r="B3538" s="6"/>
      <c r="C3538" s="6"/>
      <c r="D3538" s="6"/>
      <c r="E3538" s="6"/>
      <c r="F3538" s="7"/>
    </row>
    <row r="3539" spans="1:6" x14ac:dyDescent="0.3">
      <c r="A3539" s="8"/>
      <c r="B3539" s="8"/>
      <c r="C3539" s="8"/>
      <c r="D3539" s="8"/>
      <c r="E3539" s="8"/>
      <c r="F3539" s="9"/>
    </row>
    <row r="3540" spans="1:6" x14ac:dyDescent="0.3">
      <c r="A3540" s="6"/>
      <c r="B3540" s="6"/>
      <c r="C3540" s="6"/>
      <c r="D3540" s="6"/>
      <c r="E3540" s="6"/>
      <c r="F3540" s="7"/>
    </row>
    <row r="3541" spans="1:6" x14ac:dyDescent="0.3">
      <c r="A3541" s="8"/>
      <c r="B3541" s="8"/>
      <c r="C3541" s="8"/>
      <c r="D3541" s="8"/>
      <c r="E3541" s="8"/>
      <c r="F3541" s="9"/>
    </row>
    <row r="3542" spans="1:6" x14ac:dyDescent="0.3">
      <c r="A3542" s="6"/>
      <c r="B3542" s="6"/>
      <c r="C3542" s="6"/>
      <c r="D3542" s="6"/>
      <c r="E3542" s="6"/>
      <c r="F3542" s="7"/>
    </row>
    <row r="3543" spans="1:6" x14ac:dyDescent="0.3">
      <c r="A3543" s="8"/>
      <c r="B3543" s="8"/>
      <c r="C3543" s="8"/>
      <c r="D3543" s="8"/>
      <c r="E3543" s="8"/>
      <c r="F3543" s="9"/>
    </row>
    <row r="3544" spans="1:6" x14ac:dyDescent="0.3">
      <c r="A3544" s="6"/>
      <c r="B3544" s="6"/>
      <c r="C3544" s="6"/>
      <c r="D3544" s="6"/>
      <c r="E3544" s="6"/>
      <c r="F3544" s="7"/>
    </row>
    <row r="3545" spans="1:6" x14ac:dyDescent="0.3">
      <c r="A3545" s="8"/>
      <c r="B3545" s="8"/>
      <c r="C3545" s="8"/>
      <c r="D3545" s="8"/>
      <c r="E3545" s="8"/>
      <c r="F3545" s="9"/>
    </row>
    <row r="3546" spans="1:6" x14ac:dyDescent="0.3">
      <c r="A3546" s="6"/>
      <c r="B3546" s="6"/>
      <c r="C3546" s="6"/>
      <c r="D3546" s="6"/>
      <c r="E3546" s="6"/>
      <c r="F3546" s="7"/>
    </row>
    <row r="3547" spans="1:6" x14ac:dyDescent="0.3">
      <c r="A3547" s="8"/>
      <c r="B3547" s="8"/>
      <c r="C3547" s="8"/>
      <c r="D3547" s="8"/>
      <c r="E3547" s="8"/>
      <c r="F3547" s="9"/>
    </row>
    <row r="3548" spans="1:6" x14ac:dyDescent="0.3">
      <c r="A3548" s="6"/>
      <c r="B3548" s="6"/>
      <c r="C3548" s="6"/>
      <c r="D3548" s="6"/>
      <c r="E3548" s="6"/>
      <c r="F3548" s="7"/>
    </row>
    <row r="3549" spans="1:6" x14ac:dyDescent="0.3">
      <c r="A3549" s="8"/>
      <c r="B3549" s="8"/>
      <c r="C3549" s="8"/>
      <c r="D3549" s="8"/>
      <c r="E3549" s="8"/>
      <c r="F3549" s="9"/>
    </row>
    <row r="3550" spans="1:6" x14ac:dyDescent="0.3">
      <c r="A3550" s="6"/>
      <c r="B3550" s="6"/>
      <c r="C3550" s="6"/>
      <c r="D3550" s="6"/>
      <c r="E3550" s="6"/>
      <c r="F3550" s="7"/>
    </row>
    <row r="3551" spans="1:6" x14ac:dyDescent="0.3">
      <c r="A3551" s="8"/>
      <c r="B3551" s="8"/>
      <c r="C3551" s="8"/>
      <c r="D3551" s="8"/>
      <c r="E3551" s="8"/>
      <c r="F3551" s="9"/>
    </row>
    <row r="3552" spans="1:6" x14ac:dyDescent="0.3">
      <c r="A3552" s="6"/>
      <c r="B3552" s="6"/>
      <c r="C3552" s="6"/>
      <c r="D3552" s="6"/>
      <c r="E3552" s="6"/>
      <c r="F3552" s="7"/>
    </row>
    <row r="3553" spans="1:6" x14ac:dyDescent="0.3">
      <c r="A3553" s="8"/>
      <c r="B3553" s="8"/>
      <c r="C3553" s="8"/>
      <c r="D3553" s="8"/>
      <c r="E3553" s="8"/>
      <c r="F3553" s="9"/>
    </row>
    <row r="3554" spans="1:6" x14ac:dyDescent="0.3">
      <c r="A3554" s="6"/>
      <c r="B3554" s="6"/>
      <c r="C3554" s="6"/>
      <c r="D3554" s="6"/>
      <c r="E3554" s="6"/>
      <c r="F3554" s="7"/>
    </row>
    <row r="3555" spans="1:6" x14ac:dyDescent="0.3">
      <c r="A3555" s="8"/>
      <c r="B3555" s="8"/>
      <c r="C3555" s="8"/>
      <c r="D3555" s="8"/>
      <c r="E3555" s="8"/>
      <c r="F3555" s="9"/>
    </row>
    <row r="3556" spans="1:6" x14ac:dyDescent="0.3">
      <c r="A3556" s="6"/>
      <c r="B3556" s="6"/>
      <c r="C3556" s="6"/>
      <c r="D3556" s="6"/>
      <c r="E3556" s="6"/>
      <c r="F3556" s="7"/>
    </row>
    <row r="3557" spans="1:6" x14ac:dyDescent="0.3">
      <c r="A3557" s="8"/>
      <c r="B3557" s="8"/>
      <c r="C3557" s="8"/>
      <c r="D3557" s="8"/>
      <c r="E3557" s="8"/>
      <c r="F3557" s="9"/>
    </row>
    <row r="3558" spans="1:6" x14ac:dyDescent="0.3">
      <c r="A3558" s="6"/>
      <c r="B3558" s="6"/>
      <c r="C3558" s="6"/>
      <c r="D3558" s="6"/>
      <c r="E3558" s="6"/>
      <c r="F3558" s="7"/>
    </row>
    <row r="3559" spans="1:6" x14ac:dyDescent="0.3">
      <c r="A3559" s="8"/>
      <c r="B3559" s="8"/>
      <c r="C3559" s="8"/>
      <c r="D3559" s="8"/>
      <c r="E3559" s="8"/>
      <c r="F3559" s="9"/>
    </row>
    <row r="3560" spans="1:6" x14ac:dyDescent="0.3">
      <c r="A3560" s="6"/>
      <c r="B3560" s="6"/>
      <c r="C3560" s="6"/>
      <c r="D3560" s="6"/>
      <c r="E3560" s="6"/>
      <c r="F3560" s="7"/>
    </row>
    <row r="3561" spans="1:6" x14ac:dyDescent="0.3">
      <c r="A3561" s="8"/>
      <c r="B3561" s="8"/>
      <c r="C3561" s="8"/>
      <c r="D3561" s="8"/>
      <c r="E3561" s="8"/>
      <c r="F3561" s="9"/>
    </row>
    <row r="3562" spans="1:6" x14ac:dyDescent="0.3">
      <c r="A3562" s="6"/>
      <c r="B3562" s="6"/>
      <c r="C3562" s="6"/>
      <c r="D3562" s="6"/>
      <c r="E3562" s="6"/>
      <c r="F3562" s="7"/>
    </row>
    <row r="3563" spans="1:6" x14ac:dyDescent="0.3">
      <c r="A3563" s="8"/>
      <c r="B3563" s="8"/>
      <c r="C3563" s="8"/>
      <c r="D3563" s="8"/>
      <c r="E3563" s="8"/>
      <c r="F3563" s="9"/>
    </row>
    <row r="3564" spans="1:6" x14ac:dyDescent="0.3">
      <c r="A3564" s="6"/>
      <c r="B3564" s="6"/>
      <c r="C3564" s="6"/>
      <c r="D3564" s="6"/>
      <c r="E3564" s="6"/>
      <c r="F3564" s="7"/>
    </row>
    <row r="3565" spans="1:6" x14ac:dyDescent="0.3">
      <c r="A3565" s="8"/>
      <c r="B3565" s="8"/>
      <c r="C3565" s="8"/>
      <c r="D3565" s="8"/>
      <c r="E3565" s="8"/>
      <c r="F3565" s="9"/>
    </row>
    <row r="3566" spans="1:6" x14ac:dyDescent="0.3">
      <c r="A3566" s="6"/>
      <c r="B3566" s="6"/>
      <c r="C3566" s="6"/>
      <c r="D3566" s="6"/>
      <c r="E3566" s="6"/>
      <c r="F3566" s="7"/>
    </row>
    <row r="3567" spans="1:6" x14ac:dyDescent="0.3">
      <c r="A3567" s="8"/>
      <c r="B3567" s="8"/>
      <c r="C3567" s="8"/>
      <c r="D3567" s="8"/>
      <c r="E3567" s="8"/>
      <c r="F3567" s="9"/>
    </row>
    <row r="3568" spans="1:6" x14ac:dyDescent="0.3">
      <c r="A3568" s="6"/>
      <c r="B3568" s="6"/>
      <c r="C3568" s="6"/>
      <c r="D3568" s="6"/>
      <c r="E3568" s="6"/>
      <c r="F3568" s="7"/>
    </row>
    <row r="3569" spans="1:6" x14ac:dyDescent="0.3">
      <c r="A3569" s="8"/>
      <c r="B3569" s="8"/>
      <c r="C3569" s="8"/>
      <c r="D3569" s="8"/>
      <c r="E3569" s="8"/>
      <c r="F3569" s="9"/>
    </row>
    <row r="3570" spans="1:6" x14ac:dyDescent="0.3">
      <c r="A3570" s="6"/>
      <c r="B3570" s="6"/>
      <c r="C3570" s="6"/>
      <c r="D3570" s="6"/>
      <c r="E3570" s="6"/>
      <c r="F3570" s="7"/>
    </row>
    <row r="3571" spans="1:6" x14ac:dyDescent="0.3">
      <c r="A3571" s="8"/>
      <c r="B3571" s="8"/>
      <c r="C3571" s="8"/>
      <c r="D3571" s="8"/>
      <c r="E3571" s="8"/>
      <c r="F3571" s="9"/>
    </row>
    <row r="3572" spans="1:6" x14ac:dyDescent="0.3">
      <c r="A3572" s="6"/>
      <c r="B3572" s="6"/>
      <c r="C3572" s="6"/>
      <c r="D3572" s="6"/>
      <c r="E3572" s="6"/>
      <c r="F3572" s="7"/>
    </row>
    <row r="3573" spans="1:6" x14ac:dyDescent="0.3">
      <c r="A3573" s="8"/>
      <c r="B3573" s="8"/>
      <c r="C3573" s="8"/>
      <c r="D3573" s="8"/>
      <c r="E3573" s="8"/>
      <c r="F3573" s="9"/>
    </row>
    <row r="3574" spans="1:6" x14ac:dyDescent="0.3">
      <c r="A3574" s="6"/>
      <c r="B3574" s="6"/>
      <c r="C3574" s="6"/>
      <c r="D3574" s="6"/>
      <c r="E3574" s="6"/>
      <c r="F3574" s="7"/>
    </row>
    <row r="3575" spans="1:6" x14ac:dyDescent="0.3">
      <c r="A3575" s="8"/>
      <c r="B3575" s="8"/>
      <c r="C3575" s="8"/>
      <c r="D3575" s="8"/>
      <c r="E3575" s="8"/>
      <c r="F3575" s="9"/>
    </row>
    <row r="3576" spans="1:6" x14ac:dyDescent="0.3">
      <c r="A3576" s="6"/>
      <c r="B3576" s="6"/>
      <c r="C3576" s="6"/>
      <c r="D3576" s="6"/>
      <c r="E3576" s="6"/>
      <c r="F3576" s="7"/>
    </row>
    <row r="3577" spans="1:6" x14ac:dyDescent="0.3">
      <c r="A3577" s="8"/>
      <c r="B3577" s="8"/>
      <c r="C3577" s="8"/>
      <c r="D3577" s="8"/>
      <c r="E3577" s="8"/>
      <c r="F3577" s="9"/>
    </row>
    <row r="3578" spans="1:6" x14ac:dyDescent="0.3">
      <c r="A3578" s="6"/>
      <c r="B3578" s="6"/>
      <c r="C3578" s="6"/>
      <c r="D3578" s="6"/>
      <c r="E3578" s="6"/>
      <c r="F3578" s="7"/>
    </row>
    <row r="3579" spans="1:6" x14ac:dyDescent="0.3">
      <c r="A3579" s="8"/>
      <c r="B3579" s="8"/>
      <c r="C3579" s="8"/>
      <c r="D3579" s="8"/>
      <c r="E3579" s="8"/>
      <c r="F3579" s="9"/>
    </row>
    <row r="3580" spans="1:6" x14ac:dyDescent="0.3">
      <c r="A3580" s="6"/>
      <c r="B3580" s="6"/>
      <c r="C3580" s="6"/>
      <c r="D3580" s="6"/>
      <c r="E3580" s="6"/>
      <c r="F3580" s="7"/>
    </row>
    <row r="3581" spans="1:6" x14ac:dyDescent="0.3">
      <c r="A3581" s="8"/>
      <c r="B3581" s="8"/>
      <c r="C3581" s="8"/>
      <c r="D3581" s="8"/>
      <c r="E3581" s="8"/>
      <c r="F3581" s="9"/>
    </row>
    <row r="3582" spans="1:6" x14ac:dyDescent="0.3">
      <c r="A3582" s="6"/>
      <c r="B3582" s="6"/>
      <c r="C3582" s="6"/>
      <c r="D3582" s="6"/>
      <c r="E3582" s="6"/>
      <c r="F3582" s="7"/>
    </row>
    <row r="3583" spans="1:6" x14ac:dyDescent="0.3">
      <c r="A3583" s="8"/>
      <c r="B3583" s="8"/>
      <c r="C3583" s="8"/>
      <c r="D3583" s="8"/>
      <c r="E3583" s="8"/>
      <c r="F3583" s="9"/>
    </row>
    <row r="3584" spans="1:6" x14ac:dyDescent="0.3">
      <c r="A3584" s="6"/>
      <c r="B3584" s="6"/>
      <c r="C3584" s="6"/>
      <c r="D3584" s="6"/>
      <c r="E3584" s="6"/>
      <c r="F3584" s="7"/>
    </row>
    <row r="3585" spans="1:6" x14ac:dyDescent="0.3">
      <c r="A3585" s="8"/>
      <c r="B3585" s="8"/>
      <c r="C3585" s="8"/>
      <c r="D3585" s="8"/>
      <c r="E3585" s="8"/>
      <c r="F3585" s="9"/>
    </row>
    <row r="3586" spans="1:6" x14ac:dyDescent="0.3">
      <c r="A3586" s="6"/>
      <c r="B3586" s="6"/>
      <c r="C3586" s="6"/>
      <c r="D3586" s="6"/>
      <c r="E3586" s="6"/>
      <c r="F3586" s="7"/>
    </row>
    <row r="3587" spans="1:6" x14ac:dyDescent="0.3">
      <c r="A3587" s="8"/>
      <c r="B3587" s="8"/>
      <c r="C3587" s="8"/>
      <c r="D3587" s="8"/>
      <c r="E3587" s="8"/>
      <c r="F3587" s="9"/>
    </row>
    <row r="3588" spans="1:6" x14ac:dyDescent="0.3">
      <c r="A3588" s="6"/>
      <c r="B3588" s="6"/>
      <c r="C3588" s="6"/>
      <c r="D3588" s="6"/>
      <c r="E3588" s="6"/>
      <c r="F3588" s="7"/>
    </row>
    <row r="3589" spans="1:6" x14ac:dyDescent="0.3">
      <c r="A3589" s="8"/>
      <c r="B3589" s="8"/>
      <c r="C3589" s="8"/>
      <c r="D3589" s="8"/>
      <c r="E3589" s="8"/>
      <c r="F3589" s="9"/>
    </row>
    <row r="3590" spans="1:6" x14ac:dyDescent="0.3">
      <c r="A3590" s="6"/>
      <c r="B3590" s="6"/>
      <c r="C3590" s="6"/>
      <c r="D3590" s="6"/>
      <c r="E3590" s="6"/>
      <c r="F3590" s="7"/>
    </row>
    <row r="3591" spans="1:6" x14ac:dyDescent="0.3">
      <c r="A3591" s="8"/>
      <c r="B3591" s="8"/>
      <c r="C3591" s="8"/>
      <c r="D3591" s="8"/>
      <c r="E3591" s="8"/>
      <c r="F3591" s="9"/>
    </row>
    <row r="3592" spans="1:6" x14ac:dyDescent="0.3">
      <c r="A3592" s="6"/>
      <c r="B3592" s="6"/>
      <c r="C3592" s="6"/>
      <c r="D3592" s="6"/>
      <c r="E3592" s="6"/>
      <c r="F3592" s="7"/>
    </row>
    <row r="3593" spans="1:6" x14ac:dyDescent="0.3">
      <c r="A3593" s="8"/>
      <c r="B3593" s="8"/>
      <c r="C3593" s="8"/>
      <c r="D3593" s="8"/>
      <c r="E3593" s="8"/>
      <c r="F3593" s="9"/>
    </row>
    <row r="3594" spans="1:6" x14ac:dyDescent="0.3">
      <c r="A3594" s="6"/>
      <c r="B3594" s="6"/>
      <c r="C3594" s="6"/>
      <c r="D3594" s="6"/>
      <c r="E3594" s="6"/>
      <c r="F3594" s="7"/>
    </row>
    <row r="3595" spans="1:6" x14ac:dyDescent="0.3">
      <c r="A3595" s="8"/>
      <c r="B3595" s="8"/>
      <c r="C3595" s="8"/>
      <c r="D3595" s="8"/>
      <c r="E3595" s="8"/>
      <c r="F3595" s="9"/>
    </row>
    <row r="3596" spans="1:6" x14ac:dyDescent="0.3">
      <c r="A3596" s="6"/>
      <c r="B3596" s="6"/>
      <c r="C3596" s="6"/>
      <c r="D3596" s="6"/>
      <c r="E3596" s="6"/>
      <c r="F3596" s="7"/>
    </row>
    <row r="3597" spans="1:6" x14ac:dyDescent="0.3">
      <c r="A3597" s="8"/>
      <c r="B3597" s="8"/>
      <c r="C3597" s="8"/>
      <c r="D3597" s="8"/>
      <c r="E3597" s="8"/>
      <c r="F3597" s="9"/>
    </row>
    <row r="3598" spans="1:6" x14ac:dyDescent="0.3">
      <c r="A3598" s="6"/>
      <c r="B3598" s="6"/>
      <c r="C3598" s="6"/>
      <c r="D3598" s="6"/>
      <c r="E3598" s="6"/>
      <c r="F3598" s="7"/>
    </row>
    <row r="3599" spans="1:6" x14ac:dyDescent="0.3">
      <c r="A3599" s="8"/>
      <c r="B3599" s="8"/>
      <c r="C3599" s="8"/>
      <c r="D3599" s="8"/>
      <c r="E3599" s="8"/>
      <c r="F3599" s="9"/>
    </row>
    <row r="3600" spans="1:6" x14ac:dyDescent="0.3">
      <c r="A3600" s="6"/>
      <c r="B3600" s="6"/>
      <c r="C3600" s="6"/>
      <c r="D3600" s="6"/>
      <c r="E3600" s="6"/>
      <c r="F3600" s="7"/>
    </row>
    <row r="3601" spans="1:6" x14ac:dyDescent="0.3">
      <c r="A3601" s="8"/>
      <c r="B3601" s="8"/>
      <c r="C3601" s="8"/>
      <c r="D3601" s="8"/>
      <c r="E3601" s="8"/>
      <c r="F3601" s="9"/>
    </row>
    <row r="3602" spans="1:6" x14ac:dyDescent="0.3">
      <c r="A3602" s="6"/>
      <c r="B3602" s="6"/>
      <c r="C3602" s="6"/>
      <c r="D3602" s="6"/>
      <c r="E3602" s="6"/>
      <c r="F3602" s="7"/>
    </row>
    <row r="3603" spans="1:6" x14ac:dyDescent="0.3">
      <c r="A3603" s="8"/>
      <c r="B3603" s="8"/>
      <c r="C3603" s="8"/>
      <c r="D3603" s="8"/>
      <c r="E3603" s="8"/>
      <c r="F3603" s="9"/>
    </row>
    <row r="3604" spans="1:6" x14ac:dyDescent="0.3">
      <c r="A3604" s="6"/>
      <c r="B3604" s="6"/>
      <c r="C3604" s="6"/>
      <c r="D3604" s="6"/>
      <c r="E3604" s="6"/>
      <c r="F3604" s="7"/>
    </row>
    <row r="3605" spans="1:6" x14ac:dyDescent="0.3">
      <c r="A3605" s="8"/>
      <c r="B3605" s="8"/>
      <c r="C3605" s="8"/>
      <c r="D3605" s="8"/>
      <c r="E3605" s="8"/>
      <c r="F3605" s="9"/>
    </row>
    <row r="3606" spans="1:6" x14ac:dyDescent="0.3">
      <c r="A3606" s="6"/>
      <c r="B3606" s="6"/>
      <c r="C3606" s="6"/>
      <c r="D3606" s="6"/>
      <c r="E3606" s="6"/>
      <c r="F3606" s="7"/>
    </row>
    <row r="3607" spans="1:6" x14ac:dyDescent="0.3">
      <c r="A3607" s="8"/>
      <c r="B3607" s="8"/>
      <c r="C3607" s="8"/>
      <c r="D3607" s="8"/>
      <c r="E3607" s="8"/>
      <c r="F3607" s="9"/>
    </row>
    <row r="3608" spans="1:6" x14ac:dyDescent="0.3">
      <c r="A3608" s="6"/>
      <c r="B3608" s="6"/>
      <c r="C3608" s="6"/>
      <c r="D3608" s="6"/>
      <c r="E3608" s="6"/>
      <c r="F3608" s="7"/>
    </row>
    <row r="3609" spans="1:6" x14ac:dyDescent="0.3">
      <c r="A3609" s="8"/>
      <c r="B3609" s="8"/>
      <c r="C3609" s="8"/>
      <c r="D3609" s="8"/>
      <c r="E3609" s="8"/>
      <c r="F3609" s="9"/>
    </row>
    <row r="3610" spans="1:6" x14ac:dyDescent="0.3">
      <c r="A3610" s="6"/>
      <c r="B3610" s="6"/>
      <c r="C3610" s="6"/>
      <c r="D3610" s="6"/>
      <c r="E3610" s="6"/>
      <c r="F3610" s="7"/>
    </row>
    <row r="3611" spans="1:6" x14ac:dyDescent="0.3">
      <c r="A3611" s="8"/>
      <c r="B3611" s="8"/>
      <c r="C3611" s="8"/>
      <c r="D3611" s="8"/>
      <c r="E3611" s="8"/>
      <c r="F3611" s="9"/>
    </row>
    <row r="3612" spans="1:6" x14ac:dyDescent="0.3">
      <c r="A3612" s="6"/>
      <c r="B3612" s="6"/>
      <c r="C3612" s="6"/>
      <c r="D3612" s="6"/>
      <c r="E3612" s="6"/>
      <c r="F3612" s="7"/>
    </row>
    <row r="3613" spans="1:6" x14ac:dyDescent="0.3">
      <c r="A3613" s="8"/>
      <c r="B3613" s="8"/>
      <c r="C3613" s="8"/>
      <c r="D3613" s="8"/>
      <c r="E3613" s="8"/>
      <c r="F3613" s="9"/>
    </row>
    <row r="3614" spans="1:6" x14ac:dyDescent="0.3">
      <c r="A3614" s="6"/>
      <c r="B3614" s="6"/>
      <c r="C3614" s="6"/>
      <c r="D3614" s="6"/>
      <c r="E3614" s="6"/>
      <c r="F3614" s="7"/>
    </row>
    <row r="3615" spans="1:6" x14ac:dyDescent="0.3">
      <c r="A3615" s="8"/>
      <c r="B3615" s="8"/>
      <c r="C3615" s="8"/>
      <c r="D3615" s="8"/>
      <c r="E3615" s="8"/>
      <c r="F3615" s="9"/>
    </row>
    <row r="3616" spans="1:6" x14ac:dyDescent="0.3">
      <c r="A3616" s="6"/>
      <c r="B3616" s="6"/>
      <c r="C3616" s="6"/>
      <c r="D3616" s="6"/>
      <c r="E3616" s="6"/>
      <c r="F3616" s="7"/>
    </row>
    <row r="3617" spans="1:6" x14ac:dyDescent="0.3">
      <c r="A3617" s="8"/>
      <c r="B3617" s="8"/>
      <c r="C3617" s="8"/>
      <c r="D3617" s="8"/>
      <c r="E3617" s="8"/>
      <c r="F3617" s="9"/>
    </row>
    <row r="3618" spans="1:6" x14ac:dyDescent="0.3">
      <c r="A3618" s="6"/>
      <c r="B3618" s="6"/>
      <c r="C3618" s="6"/>
      <c r="D3618" s="6"/>
      <c r="E3618" s="6"/>
      <c r="F3618" s="7"/>
    </row>
    <row r="3619" spans="1:6" x14ac:dyDescent="0.3">
      <c r="A3619" s="8"/>
      <c r="B3619" s="8"/>
      <c r="C3619" s="8"/>
      <c r="D3619" s="8"/>
      <c r="E3619" s="8"/>
      <c r="F3619" s="9"/>
    </row>
    <row r="3620" spans="1:6" x14ac:dyDescent="0.3">
      <c r="A3620" s="6"/>
      <c r="B3620" s="6"/>
      <c r="C3620" s="6"/>
      <c r="D3620" s="6"/>
      <c r="E3620" s="6"/>
      <c r="F3620" s="7"/>
    </row>
    <row r="3621" spans="1:6" x14ac:dyDescent="0.3">
      <c r="A3621" s="8"/>
      <c r="B3621" s="8"/>
      <c r="C3621" s="8"/>
      <c r="D3621" s="8"/>
      <c r="E3621" s="8"/>
      <c r="F3621" s="9"/>
    </row>
    <row r="3622" spans="1:6" x14ac:dyDescent="0.3">
      <c r="A3622" s="6"/>
      <c r="B3622" s="6"/>
      <c r="C3622" s="6"/>
      <c r="D3622" s="6"/>
      <c r="E3622" s="6"/>
      <c r="F3622" s="7"/>
    </row>
    <row r="3623" spans="1:6" x14ac:dyDescent="0.3">
      <c r="A3623" s="8"/>
      <c r="B3623" s="8"/>
      <c r="C3623" s="8"/>
      <c r="D3623" s="8"/>
      <c r="E3623" s="8"/>
      <c r="F3623" s="9"/>
    </row>
    <row r="3624" spans="1:6" x14ac:dyDescent="0.3">
      <c r="A3624" s="6"/>
      <c r="B3624" s="6"/>
      <c r="C3624" s="6"/>
      <c r="D3624" s="6"/>
      <c r="E3624" s="6"/>
      <c r="F3624" s="7"/>
    </row>
    <row r="3625" spans="1:6" x14ac:dyDescent="0.3">
      <c r="A3625" s="8"/>
      <c r="B3625" s="8"/>
      <c r="C3625" s="8"/>
      <c r="D3625" s="8"/>
      <c r="E3625" s="8"/>
      <c r="F3625" s="9"/>
    </row>
    <row r="3626" spans="1:6" x14ac:dyDescent="0.3">
      <c r="A3626" s="6"/>
      <c r="B3626" s="6"/>
      <c r="C3626" s="6"/>
      <c r="D3626" s="6"/>
      <c r="E3626" s="6"/>
      <c r="F3626" s="7"/>
    </row>
    <row r="3627" spans="1:6" x14ac:dyDescent="0.3">
      <c r="A3627" s="8"/>
      <c r="B3627" s="8"/>
      <c r="C3627" s="8"/>
      <c r="D3627" s="8"/>
      <c r="E3627" s="8"/>
      <c r="F3627" s="9"/>
    </row>
    <row r="3628" spans="1:6" x14ac:dyDescent="0.3">
      <c r="A3628" s="6"/>
      <c r="B3628" s="6"/>
      <c r="C3628" s="6"/>
      <c r="D3628" s="6"/>
      <c r="E3628" s="6"/>
      <c r="F3628" s="7"/>
    </row>
    <row r="3629" spans="1:6" x14ac:dyDescent="0.3">
      <c r="A3629" s="8"/>
      <c r="B3629" s="8"/>
      <c r="C3629" s="8"/>
      <c r="D3629" s="8"/>
      <c r="E3629" s="8"/>
      <c r="F3629" s="9"/>
    </row>
    <row r="3630" spans="1:6" x14ac:dyDescent="0.3">
      <c r="A3630" s="6"/>
      <c r="B3630" s="6"/>
      <c r="C3630" s="6"/>
      <c r="D3630" s="6"/>
      <c r="E3630" s="6"/>
      <c r="F3630" s="7"/>
    </row>
    <row r="3631" spans="1:6" x14ac:dyDescent="0.3">
      <c r="A3631" s="8"/>
      <c r="B3631" s="8"/>
      <c r="C3631" s="8"/>
      <c r="D3631" s="8"/>
      <c r="E3631" s="8"/>
      <c r="F3631" s="9"/>
    </row>
    <row r="3632" spans="1:6" x14ac:dyDescent="0.3">
      <c r="A3632" s="6"/>
      <c r="B3632" s="6"/>
      <c r="C3632" s="6"/>
      <c r="D3632" s="6"/>
      <c r="E3632" s="6"/>
      <c r="F3632" s="7"/>
    </row>
    <row r="3633" spans="1:6" x14ac:dyDescent="0.3">
      <c r="A3633" s="8"/>
      <c r="B3633" s="8"/>
      <c r="C3633" s="8"/>
      <c r="D3633" s="8"/>
      <c r="E3633" s="8"/>
      <c r="F3633" s="9"/>
    </row>
    <row r="3634" spans="1:6" x14ac:dyDescent="0.3">
      <c r="A3634" s="6"/>
      <c r="B3634" s="6"/>
      <c r="C3634" s="6"/>
      <c r="D3634" s="6"/>
      <c r="E3634" s="6"/>
      <c r="F3634" s="7"/>
    </row>
    <row r="3635" spans="1:6" x14ac:dyDescent="0.3">
      <c r="A3635" s="8"/>
      <c r="B3635" s="8"/>
      <c r="C3635" s="8"/>
      <c r="D3635" s="8"/>
      <c r="E3635" s="8"/>
      <c r="F3635" s="9"/>
    </row>
    <row r="3636" spans="1:6" x14ac:dyDescent="0.3">
      <c r="A3636" s="6"/>
      <c r="B3636" s="6"/>
      <c r="C3636" s="6"/>
      <c r="D3636" s="6"/>
      <c r="E3636" s="6"/>
      <c r="F3636" s="7"/>
    </row>
    <row r="3637" spans="1:6" x14ac:dyDescent="0.3">
      <c r="A3637" s="8"/>
      <c r="B3637" s="8"/>
      <c r="C3637" s="8"/>
      <c r="D3637" s="8"/>
      <c r="E3637" s="8"/>
      <c r="F3637" s="9"/>
    </row>
    <row r="3638" spans="1:6" x14ac:dyDescent="0.3">
      <c r="A3638" s="6"/>
      <c r="B3638" s="6"/>
      <c r="C3638" s="6"/>
      <c r="D3638" s="6"/>
      <c r="E3638" s="6"/>
      <c r="F3638" s="7"/>
    </row>
    <row r="3639" spans="1:6" x14ac:dyDescent="0.3">
      <c r="A3639" s="8"/>
      <c r="B3639" s="8"/>
      <c r="C3639" s="8"/>
      <c r="D3639" s="8"/>
      <c r="E3639" s="8"/>
      <c r="F3639" s="9"/>
    </row>
    <row r="3640" spans="1:6" x14ac:dyDescent="0.3">
      <c r="A3640" s="6"/>
      <c r="B3640" s="6"/>
      <c r="C3640" s="6"/>
      <c r="D3640" s="6"/>
      <c r="E3640" s="6"/>
      <c r="F3640" s="7"/>
    </row>
    <row r="3641" spans="1:6" x14ac:dyDescent="0.3">
      <c r="A3641" s="8"/>
      <c r="B3641" s="8"/>
      <c r="C3641" s="8"/>
      <c r="D3641" s="8"/>
      <c r="E3641" s="8"/>
      <c r="F3641" s="9"/>
    </row>
    <row r="3642" spans="1:6" x14ac:dyDescent="0.3">
      <c r="A3642" s="6"/>
      <c r="B3642" s="6"/>
      <c r="C3642" s="6"/>
      <c r="D3642" s="6"/>
      <c r="E3642" s="6"/>
      <c r="F3642" s="7"/>
    </row>
    <row r="3643" spans="1:6" x14ac:dyDescent="0.3">
      <c r="A3643" s="8"/>
      <c r="B3643" s="8"/>
      <c r="C3643" s="8"/>
      <c r="D3643" s="8"/>
      <c r="E3643" s="8"/>
      <c r="F3643" s="9"/>
    </row>
    <row r="3644" spans="1:6" x14ac:dyDescent="0.3">
      <c r="A3644" s="6"/>
      <c r="B3644" s="6"/>
      <c r="C3644" s="6"/>
      <c r="D3644" s="6"/>
      <c r="E3644" s="6"/>
      <c r="F3644" s="7"/>
    </row>
    <row r="3645" spans="1:6" x14ac:dyDescent="0.3">
      <c r="A3645" s="8"/>
      <c r="B3645" s="8"/>
      <c r="C3645" s="8"/>
      <c r="D3645" s="8"/>
      <c r="E3645" s="8"/>
      <c r="F3645" s="9"/>
    </row>
    <row r="3646" spans="1:6" x14ac:dyDescent="0.3">
      <c r="A3646" s="6"/>
      <c r="B3646" s="6"/>
      <c r="C3646" s="6"/>
      <c r="D3646" s="6"/>
      <c r="E3646" s="6"/>
      <c r="F3646" s="7"/>
    </row>
    <row r="3647" spans="1:6" x14ac:dyDescent="0.3">
      <c r="A3647" s="8"/>
      <c r="B3647" s="8"/>
      <c r="C3647" s="8"/>
      <c r="D3647" s="8"/>
      <c r="E3647" s="8"/>
      <c r="F3647" s="9"/>
    </row>
    <row r="3648" spans="1:6" x14ac:dyDescent="0.3">
      <c r="A3648" s="6"/>
      <c r="B3648" s="6"/>
      <c r="C3648" s="6"/>
      <c r="D3648" s="6"/>
      <c r="E3648" s="6"/>
      <c r="F3648" s="7"/>
    </row>
    <row r="3649" spans="1:6" x14ac:dyDescent="0.3">
      <c r="A3649" s="8"/>
      <c r="B3649" s="8"/>
      <c r="C3649" s="8"/>
      <c r="D3649" s="8"/>
      <c r="E3649" s="8"/>
      <c r="F3649" s="9"/>
    </row>
    <row r="3650" spans="1:6" x14ac:dyDescent="0.3">
      <c r="A3650" s="6"/>
      <c r="B3650" s="6"/>
      <c r="C3650" s="6"/>
      <c r="D3650" s="6"/>
      <c r="E3650" s="6"/>
      <c r="F3650" s="7"/>
    </row>
    <row r="3651" spans="1:6" x14ac:dyDescent="0.3">
      <c r="A3651" s="8"/>
      <c r="B3651" s="8"/>
      <c r="C3651" s="8"/>
      <c r="D3651" s="8"/>
      <c r="E3651" s="8"/>
      <c r="F3651" s="9"/>
    </row>
    <row r="3652" spans="1:6" x14ac:dyDescent="0.3">
      <c r="A3652" s="6"/>
      <c r="B3652" s="6"/>
      <c r="C3652" s="6"/>
      <c r="D3652" s="6"/>
      <c r="E3652" s="6"/>
      <c r="F3652" s="7"/>
    </row>
    <row r="3653" spans="1:6" x14ac:dyDescent="0.3">
      <c r="A3653" s="8"/>
      <c r="B3653" s="8"/>
      <c r="C3653" s="8"/>
      <c r="D3653" s="8"/>
      <c r="E3653" s="8"/>
      <c r="F3653" s="9"/>
    </row>
    <row r="3654" spans="1:6" x14ac:dyDescent="0.3">
      <c r="A3654" s="6"/>
      <c r="B3654" s="6"/>
      <c r="C3654" s="6"/>
      <c r="D3654" s="6"/>
      <c r="E3654" s="6"/>
      <c r="F3654" s="7"/>
    </row>
    <row r="3655" spans="1:6" x14ac:dyDescent="0.3">
      <c r="A3655" s="8"/>
      <c r="B3655" s="8"/>
      <c r="C3655" s="8"/>
      <c r="D3655" s="8"/>
      <c r="E3655" s="8"/>
      <c r="F3655" s="9"/>
    </row>
    <row r="3656" spans="1:6" x14ac:dyDescent="0.3">
      <c r="A3656" s="6"/>
      <c r="B3656" s="6"/>
      <c r="C3656" s="6"/>
      <c r="D3656" s="6"/>
      <c r="E3656" s="6"/>
      <c r="F3656" s="7"/>
    </row>
    <row r="3657" spans="1:6" x14ac:dyDescent="0.3">
      <c r="A3657" s="8"/>
      <c r="B3657" s="8"/>
      <c r="C3657" s="8"/>
      <c r="D3657" s="8"/>
      <c r="E3657" s="8"/>
      <c r="F3657" s="9"/>
    </row>
    <row r="3658" spans="1:6" x14ac:dyDescent="0.3">
      <c r="A3658" s="6"/>
      <c r="B3658" s="6"/>
      <c r="C3658" s="6"/>
      <c r="D3658" s="6"/>
      <c r="E3658" s="6"/>
      <c r="F3658" s="7"/>
    </row>
    <row r="3659" spans="1:6" x14ac:dyDescent="0.3">
      <c r="A3659" s="8"/>
      <c r="B3659" s="8"/>
      <c r="C3659" s="8"/>
      <c r="D3659" s="8"/>
      <c r="E3659" s="8"/>
      <c r="F3659" s="9"/>
    </row>
    <row r="3660" spans="1:6" x14ac:dyDescent="0.3">
      <c r="A3660" s="6"/>
      <c r="B3660" s="6"/>
      <c r="C3660" s="6"/>
      <c r="D3660" s="6"/>
      <c r="E3660" s="6"/>
      <c r="F3660" s="7"/>
    </row>
    <row r="3661" spans="1:6" x14ac:dyDescent="0.3">
      <c r="A3661" s="8"/>
      <c r="B3661" s="8"/>
      <c r="C3661" s="8"/>
      <c r="D3661" s="8"/>
      <c r="E3661" s="8"/>
      <c r="F3661" s="9"/>
    </row>
    <row r="3662" spans="1:6" x14ac:dyDescent="0.3">
      <c r="A3662" s="6"/>
      <c r="B3662" s="6"/>
      <c r="C3662" s="6"/>
      <c r="D3662" s="6"/>
      <c r="E3662" s="6"/>
      <c r="F3662" s="7"/>
    </row>
    <row r="3663" spans="1:6" x14ac:dyDescent="0.3">
      <c r="A3663" s="8"/>
      <c r="B3663" s="8"/>
      <c r="C3663" s="8"/>
      <c r="D3663" s="8"/>
      <c r="E3663" s="8"/>
      <c r="F3663" s="9"/>
    </row>
    <row r="3664" spans="1:6" x14ac:dyDescent="0.3">
      <c r="A3664" s="6"/>
      <c r="B3664" s="6"/>
      <c r="C3664" s="6"/>
      <c r="D3664" s="6"/>
      <c r="E3664" s="6"/>
      <c r="F3664" s="7"/>
    </row>
    <row r="3665" spans="1:6" x14ac:dyDescent="0.3">
      <c r="A3665" s="8"/>
      <c r="B3665" s="8"/>
      <c r="C3665" s="8"/>
      <c r="D3665" s="8"/>
      <c r="E3665" s="8"/>
      <c r="F3665" s="9"/>
    </row>
    <row r="3666" spans="1:6" x14ac:dyDescent="0.3">
      <c r="A3666" s="6"/>
      <c r="B3666" s="6"/>
      <c r="C3666" s="6"/>
      <c r="D3666" s="6"/>
      <c r="E3666" s="6"/>
      <c r="F3666" s="7"/>
    </row>
    <row r="3667" spans="1:6" x14ac:dyDescent="0.3">
      <c r="A3667" s="8"/>
      <c r="B3667" s="8"/>
      <c r="C3667" s="8"/>
      <c r="D3667" s="8"/>
      <c r="E3667" s="8"/>
      <c r="F3667" s="9"/>
    </row>
    <row r="3668" spans="1:6" x14ac:dyDescent="0.3">
      <c r="A3668" s="6"/>
      <c r="B3668" s="6"/>
      <c r="C3668" s="6"/>
      <c r="D3668" s="6"/>
      <c r="E3668" s="6"/>
      <c r="F3668" s="7"/>
    </row>
    <row r="3669" spans="1:6" x14ac:dyDescent="0.3">
      <c r="A3669" s="8"/>
      <c r="B3669" s="8"/>
      <c r="C3669" s="8"/>
      <c r="D3669" s="8"/>
      <c r="E3669" s="8"/>
      <c r="F3669" s="9"/>
    </row>
    <row r="3670" spans="1:6" x14ac:dyDescent="0.3">
      <c r="A3670" s="6"/>
      <c r="B3670" s="6"/>
      <c r="C3670" s="6"/>
      <c r="D3670" s="6"/>
      <c r="E3670" s="6"/>
      <c r="F3670" s="7"/>
    </row>
    <row r="3671" spans="1:6" x14ac:dyDescent="0.3">
      <c r="A3671" s="8"/>
      <c r="B3671" s="8"/>
      <c r="C3671" s="8"/>
      <c r="D3671" s="8"/>
      <c r="E3671" s="8"/>
      <c r="F3671" s="9"/>
    </row>
    <row r="3672" spans="1:6" x14ac:dyDescent="0.3">
      <c r="A3672" s="6"/>
      <c r="B3672" s="6"/>
      <c r="C3672" s="6"/>
      <c r="D3672" s="6"/>
      <c r="E3672" s="6"/>
      <c r="F3672" s="7"/>
    </row>
    <row r="3673" spans="1:6" x14ac:dyDescent="0.3">
      <c r="A3673" s="8"/>
      <c r="B3673" s="8"/>
      <c r="C3673" s="8"/>
      <c r="D3673" s="8"/>
      <c r="E3673" s="8"/>
      <c r="F3673" s="9"/>
    </row>
    <row r="3674" spans="1:6" x14ac:dyDescent="0.3">
      <c r="A3674" s="6"/>
      <c r="B3674" s="6"/>
      <c r="C3674" s="6"/>
      <c r="D3674" s="6"/>
      <c r="E3674" s="6"/>
      <c r="F3674" s="7"/>
    </row>
    <row r="3675" spans="1:6" x14ac:dyDescent="0.3">
      <c r="A3675" s="8"/>
      <c r="B3675" s="8"/>
      <c r="C3675" s="8"/>
      <c r="D3675" s="8"/>
      <c r="E3675" s="8"/>
      <c r="F3675" s="9"/>
    </row>
    <row r="3676" spans="1:6" x14ac:dyDescent="0.3">
      <c r="A3676" s="6"/>
      <c r="B3676" s="6"/>
      <c r="C3676" s="6"/>
      <c r="D3676" s="6"/>
      <c r="E3676" s="6"/>
      <c r="F3676" s="7"/>
    </row>
    <row r="3677" spans="1:6" x14ac:dyDescent="0.3">
      <c r="A3677" s="8"/>
      <c r="B3677" s="8"/>
      <c r="C3677" s="8"/>
      <c r="D3677" s="8"/>
      <c r="E3677" s="8"/>
      <c r="F3677" s="9"/>
    </row>
    <row r="3678" spans="1:6" x14ac:dyDescent="0.3">
      <c r="A3678" s="6"/>
      <c r="B3678" s="6"/>
      <c r="C3678" s="6"/>
      <c r="D3678" s="6"/>
      <c r="E3678" s="6"/>
      <c r="F3678" s="7"/>
    </row>
    <row r="3679" spans="1:6" x14ac:dyDescent="0.3">
      <c r="A3679" s="8"/>
      <c r="B3679" s="8"/>
      <c r="C3679" s="8"/>
      <c r="D3679" s="8"/>
      <c r="E3679" s="8"/>
      <c r="F3679" s="9"/>
    </row>
    <row r="3680" spans="1:6" x14ac:dyDescent="0.3">
      <c r="A3680" s="6"/>
      <c r="B3680" s="6"/>
      <c r="C3680" s="6"/>
      <c r="D3680" s="6"/>
      <c r="E3680" s="6"/>
      <c r="F3680" s="7"/>
    </row>
    <row r="3681" spans="1:6" x14ac:dyDescent="0.3">
      <c r="A3681" s="8"/>
      <c r="B3681" s="8"/>
      <c r="C3681" s="8"/>
      <c r="D3681" s="8"/>
      <c r="E3681" s="8"/>
      <c r="F3681" s="9"/>
    </row>
    <row r="3682" spans="1:6" x14ac:dyDescent="0.3">
      <c r="A3682" s="6"/>
      <c r="B3682" s="6"/>
      <c r="C3682" s="6"/>
      <c r="D3682" s="6"/>
      <c r="E3682" s="6"/>
      <c r="F3682" s="7"/>
    </row>
    <row r="3683" spans="1:6" x14ac:dyDescent="0.3">
      <c r="A3683" s="8"/>
      <c r="B3683" s="8"/>
      <c r="C3683" s="8"/>
      <c r="D3683" s="8"/>
      <c r="E3683" s="8"/>
      <c r="F3683" s="9"/>
    </row>
    <row r="3684" spans="1:6" x14ac:dyDescent="0.3">
      <c r="A3684" s="6"/>
      <c r="B3684" s="6"/>
      <c r="C3684" s="6"/>
      <c r="D3684" s="6"/>
      <c r="E3684" s="6"/>
      <c r="F3684" s="7"/>
    </row>
    <row r="3685" spans="1:6" x14ac:dyDescent="0.3">
      <c r="A3685" s="8"/>
      <c r="B3685" s="8"/>
      <c r="C3685" s="8"/>
      <c r="D3685" s="8"/>
      <c r="E3685" s="8"/>
      <c r="F3685" s="9"/>
    </row>
    <row r="3686" spans="1:6" x14ac:dyDescent="0.3">
      <c r="A3686" s="6"/>
      <c r="B3686" s="6"/>
      <c r="C3686" s="6"/>
      <c r="D3686" s="6"/>
      <c r="E3686" s="6"/>
      <c r="F3686" s="7"/>
    </row>
    <row r="3687" spans="1:6" x14ac:dyDescent="0.3">
      <c r="A3687" s="8"/>
      <c r="B3687" s="8"/>
      <c r="C3687" s="8"/>
      <c r="D3687" s="8"/>
      <c r="E3687" s="8"/>
      <c r="F3687" s="9"/>
    </row>
    <row r="3688" spans="1:6" x14ac:dyDescent="0.3">
      <c r="A3688" s="6"/>
      <c r="B3688" s="6"/>
      <c r="C3688" s="6"/>
      <c r="D3688" s="6"/>
      <c r="E3688" s="6"/>
      <c r="F3688" s="7"/>
    </row>
    <row r="3689" spans="1:6" x14ac:dyDescent="0.3">
      <c r="A3689" s="8"/>
      <c r="B3689" s="8"/>
      <c r="C3689" s="8"/>
      <c r="D3689" s="8"/>
      <c r="E3689" s="8"/>
      <c r="F3689" s="9"/>
    </row>
    <row r="3690" spans="1:6" x14ac:dyDescent="0.3">
      <c r="A3690" s="6"/>
      <c r="B3690" s="6"/>
      <c r="C3690" s="6"/>
      <c r="D3690" s="6"/>
      <c r="E3690" s="6"/>
      <c r="F3690" s="7"/>
    </row>
    <row r="3691" spans="1:6" x14ac:dyDescent="0.3">
      <c r="A3691" s="8"/>
      <c r="B3691" s="8"/>
      <c r="C3691" s="8"/>
      <c r="D3691" s="8"/>
      <c r="E3691" s="8"/>
      <c r="F3691" s="9"/>
    </row>
    <row r="3692" spans="1:6" x14ac:dyDescent="0.3">
      <c r="A3692" s="6"/>
      <c r="B3692" s="6"/>
      <c r="C3692" s="6"/>
      <c r="D3692" s="6"/>
      <c r="E3692" s="6"/>
      <c r="F3692" s="7"/>
    </row>
    <row r="3693" spans="1:6" x14ac:dyDescent="0.3">
      <c r="A3693" s="8"/>
      <c r="B3693" s="8"/>
      <c r="C3693" s="8"/>
      <c r="D3693" s="8"/>
      <c r="E3693" s="8"/>
      <c r="F3693" s="9"/>
    </row>
    <row r="3694" spans="1:6" x14ac:dyDescent="0.3">
      <c r="A3694" s="6"/>
      <c r="B3694" s="6"/>
      <c r="C3694" s="6"/>
      <c r="D3694" s="6"/>
      <c r="E3694" s="6"/>
      <c r="F3694" s="7"/>
    </row>
    <row r="3695" spans="1:6" x14ac:dyDescent="0.3">
      <c r="A3695" s="8"/>
      <c r="B3695" s="8"/>
      <c r="C3695" s="8"/>
      <c r="D3695" s="8"/>
      <c r="E3695" s="8"/>
      <c r="F3695" s="9"/>
    </row>
    <row r="3696" spans="1:6" x14ac:dyDescent="0.3">
      <c r="A3696" s="6"/>
      <c r="B3696" s="6"/>
      <c r="C3696" s="6"/>
      <c r="D3696" s="6"/>
      <c r="E3696" s="6"/>
      <c r="F3696" s="7"/>
    </row>
    <row r="3697" spans="1:6" x14ac:dyDescent="0.3">
      <c r="A3697" s="8"/>
      <c r="B3697" s="8"/>
      <c r="C3697" s="8"/>
      <c r="D3697" s="8"/>
      <c r="E3697" s="8"/>
      <c r="F3697" s="9"/>
    </row>
    <row r="3698" spans="1:6" x14ac:dyDescent="0.3">
      <c r="A3698" s="6"/>
      <c r="B3698" s="6"/>
      <c r="C3698" s="6"/>
      <c r="D3698" s="6"/>
      <c r="E3698" s="6"/>
      <c r="F3698" s="7"/>
    </row>
    <row r="3699" spans="1:6" x14ac:dyDescent="0.3">
      <c r="A3699" s="8"/>
      <c r="B3699" s="8"/>
      <c r="C3699" s="8"/>
      <c r="D3699" s="8"/>
      <c r="E3699" s="8"/>
      <c r="F3699" s="9"/>
    </row>
    <row r="3700" spans="1:6" x14ac:dyDescent="0.3">
      <c r="A3700" s="6"/>
      <c r="B3700" s="6"/>
      <c r="C3700" s="6"/>
      <c r="D3700" s="6"/>
      <c r="E3700" s="6"/>
      <c r="F3700" s="7"/>
    </row>
    <row r="3701" spans="1:6" x14ac:dyDescent="0.3">
      <c r="A3701" s="8"/>
      <c r="B3701" s="8"/>
      <c r="C3701" s="8"/>
      <c r="D3701" s="8"/>
      <c r="E3701" s="8"/>
      <c r="F3701" s="9"/>
    </row>
    <row r="3702" spans="1:6" x14ac:dyDescent="0.3">
      <c r="A3702" s="6"/>
      <c r="B3702" s="6"/>
      <c r="C3702" s="6"/>
      <c r="D3702" s="6"/>
      <c r="E3702" s="6"/>
      <c r="F3702" s="7"/>
    </row>
    <row r="3703" spans="1:6" x14ac:dyDescent="0.3">
      <c r="A3703" s="8"/>
      <c r="B3703" s="8"/>
      <c r="C3703" s="8"/>
      <c r="D3703" s="8"/>
      <c r="E3703" s="8"/>
      <c r="F3703" s="9"/>
    </row>
    <row r="3704" spans="1:6" x14ac:dyDescent="0.3">
      <c r="A3704" s="6"/>
      <c r="B3704" s="6"/>
      <c r="C3704" s="6"/>
      <c r="D3704" s="6"/>
      <c r="E3704" s="6"/>
      <c r="F3704" s="7"/>
    </row>
    <row r="3705" spans="1:6" x14ac:dyDescent="0.3">
      <c r="A3705" s="8"/>
      <c r="B3705" s="8"/>
      <c r="C3705" s="8"/>
      <c r="D3705" s="8"/>
      <c r="E3705" s="8"/>
      <c r="F3705" s="9"/>
    </row>
    <row r="3706" spans="1:6" x14ac:dyDescent="0.3">
      <c r="A3706" s="6"/>
      <c r="B3706" s="6"/>
      <c r="C3706" s="6"/>
      <c r="D3706" s="6"/>
      <c r="E3706" s="6"/>
      <c r="F3706" s="7"/>
    </row>
    <row r="3707" spans="1:6" x14ac:dyDescent="0.3">
      <c r="A3707" s="8"/>
      <c r="B3707" s="8"/>
      <c r="C3707" s="8"/>
      <c r="D3707" s="8"/>
      <c r="E3707" s="8"/>
      <c r="F3707" s="9"/>
    </row>
    <row r="3708" spans="1:6" x14ac:dyDescent="0.3">
      <c r="A3708" s="6"/>
      <c r="B3708" s="6"/>
      <c r="C3708" s="6"/>
      <c r="D3708" s="6"/>
      <c r="E3708" s="6"/>
      <c r="F3708" s="7"/>
    </row>
    <row r="3709" spans="1:6" x14ac:dyDescent="0.3">
      <c r="A3709" s="8"/>
      <c r="B3709" s="8"/>
      <c r="C3709" s="8"/>
      <c r="D3709" s="8"/>
      <c r="E3709" s="8"/>
      <c r="F3709" s="9"/>
    </row>
    <row r="3710" spans="1:6" x14ac:dyDescent="0.3">
      <c r="A3710" s="6"/>
      <c r="B3710" s="6"/>
      <c r="C3710" s="6"/>
      <c r="D3710" s="6"/>
      <c r="E3710" s="6"/>
      <c r="F3710" s="7"/>
    </row>
    <row r="3711" spans="1:6" x14ac:dyDescent="0.3">
      <c r="A3711" s="8"/>
      <c r="B3711" s="8"/>
      <c r="C3711" s="8"/>
      <c r="D3711" s="8"/>
      <c r="E3711" s="8"/>
      <c r="F3711" s="9"/>
    </row>
    <row r="3712" spans="1:6" x14ac:dyDescent="0.3">
      <c r="A3712" s="6"/>
      <c r="B3712" s="6"/>
      <c r="C3712" s="6"/>
      <c r="D3712" s="6"/>
      <c r="E3712" s="6"/>
      <c r="F3712" s="7"/>
    </row>
    <row r="3713" spans="1:6" x14ac:dyDescent="0.3">
      <c r="A3713" s="8"/>
      <c r="B3713" s="8"/>
      <c r="C3713" s="8"/>
      <c r="D3713" s="8"/>
      <c r="E3713" s="8"/>
      <c r="F3713" s="9"/>
    </row>
    <row r="3714" spans="1:6" x14ac:dyDescent="0.3">
      <c r="A3714" s="6"/>
      <c r="B3714" s="6"/>
      <c r="C3714" s="6"/>
      <c r="D3714" s="6"/>
      <c r="E3714" s="6"/>
      <c r="F3714" s="7"/>
    </row>
    <row r="3715" spans="1:6" x14ac:dyDescent="0.3">
      <c r="A3715" s="8"/>
      <c r="B3715" s="8"/>
      <c r="C3715" s="8"/>
      <c r="D3715" s="8"/>
      <c r="E3715" s="8"/>
      <c r="F3715" s="9"/>
    </row>
    <row r="3716" spans="1:6" x14ac:dyDescent="0.3">
      <c r="A3716" s="6"/>
      <c r="B3716" s="6"/>
      <c r="C3716" s="6"/>
      <c r="D3716" s="6"/>
      <c r="E3716" s="6"/>
      <c r="F3716" s="7"/>
    </row>
    <row r="3717" spans="1:6" x14ac:dyDescent="0.3">
      <c r="A3717" s="8"/>
      <c r="B3717" s="8"/>
      <c r="C3717" s="8"/>
      <c r="D3717" s="8"/>
      <c r="E3717" s="8"/>
      <c r="F3717" s="9"/>
    </row>
    <row r="3718" spans="1:6" x14ac:dyDescent="0.3">
      <c r="A3718" s="6"/>
      <c r="B3718" s="6"/>
      <c r="C3718" s="6"/>
      <c r="D3718" s="6"/>
      <c r="E3718" s="6"/>
      <c r="F3718" s="7"/>
    </row>
    <row r="3719" spans="1:6" x14ac:dyDescent="0.3">
      <c r="A3719" s="8"/>
      <c r="B3719" s="8"/>
      <c r="C3719" s="8"/>
      <c r="D3719" s="8"/>
      <c r="E3719" s="8"/>
      <c r="F3719" s="9"/>
    </row>
    <row r="3720" spans="1:6" x14ac:dyDescent="0.3">
      <c r="A3720" s="6"/>
      <c r="B3720" s="6"/>
      <c r="C3720" s="6"/>
      <c r="D3720" s="6"/>
      <c r="E3720" s="6"/>
      <c r="F3720" s="7"/>
    </row>
    <row r="3721" spans="1:6" x14ac:dyDescent="0.3">
      <c r="A3721" s="8"/>
      <c r="B3721" s="8"/>
      <c r="C3721" s="8"/>
      <c r="D3721" s="8"/>
      <c r="E3721" s="8"/>
      <c r="F3721" s="9"/>
    </row>
    <row r="3722" spans="1:6" x14ac:dyDescent="0.3">
      <c r="A3722" s="6"/>
      <c r="B3722" s="6"/>
      <c r="C3722" s="6"/>
      <c r="D3722" s="6"/>
      <c r="E3722" s="6"/>
      <c r="F3722" s="7"/>
    </row>
    <row r="3723" spans="1:6" x14ac:dyDescent="0.3">
      <c r="A3723" s="8"/>
      <c r="B3723" s="8"/>
      <c r="C3723" s="8"/>
      <c r="D3723" s="8"/>
      <c r="E3723" s="8"/>
      <c r="F3723" s="9"/>
    </row>
    <row r="3724" spans="1:6" x14ac:dyDescent="0.3">
      <c r="A3724" s="6"/>
      <c r="B3724" s="6"/>
      <c r="C3724" s="6"/>
      <c r="D3724" s="6"/>
      <c r="E3724" s="6"/>
      <c r="F3724" s="7"/>
    </row>
    <row r="3725" spans="1:6" x14ac:dyDescent="0.3">
      <c r="A3725" s="8"/>
      <c r="B3725" s="8"/>
      <c r="C3725" s="8"/>
      <c r="D3725" s="8"/>
      <c r="E3725" s="8"/>
      <c r="F3725" s="9"/>
    </row>
    <row r="3726" spans="1:6" x14ac:dyDescent="0.3">
      <c r="A3726" s="6"/>
      <c r="B3726" s="6"/>
      <c r="C3726" s="6"/>
      <c r="D3726" s="6"/>
      <c r="E3726" s="6"/>
      <c r="F3726" s="7"/>
    </row>
    <row r="3727" spans="1:6" x14ac:dyDescent="0.3">
      <c r="A3727" s="8"/>
      <c r="B3727" s="8"/>
      <c r="C3727" s="8"/>
      <c r="D3727" s="8"/>
      <c r="E3727" s="8"/>
      <c r="F3727" s="9"/>
    </row>
    <row r="3728" spans="1:6" x14ac:dyDescent="0.3">
      <c r="A3728" s="6"/>
      <c r="B3728" s="6"/>
      <c r="C3728" s="6"/>
      <c r="D3728" s="6"/>
      <c r="E3728" s="6"/>
      <c r="F3728" s="7"/>
    </row>
    <row r="3729" spans="1:6" x14ac:dyDescent="0.3">
      <c r="A3729" s="8"/>
      <c r="B3729" s="8"/>
      <c r="C3729" s="8"/>
      <c r="D3729" s="8"/>
      <c r="E3729" s="8"/>
      <c r="F3729" s="9"/>
    </row>
    <row r="3730" spans="1:6" x14ac:dyDescent="0.3">
      <c r="A3730" s="6"/>
      <c r="B3730" s="6"/>
      <c r="C3730" s="6"/>
      <c r="D3730" s="6"/>
      <c r="E3730" s="6"/>
      <c r="F3730" s="7"/>
    </row>
    <row r="3731" spans="1:6" x14ac:dyDescent="0.3">
      <c r="A3731" s="8"/>
      <c r="B3731" s="8"/>
      <c r="C3731" s="8"/>
      <c r="D3731" s="8"/>
      <c r="E3731" s="8"/>
      <c r="F3731" s="9"/>
    </row>
    <row r="3732" spans="1:6" x14ac:dyDescent="0.3">
      <c r="A3732" s="6"/>
      <c r="B3732" s="6"/>
      <c r="C3732" s="6"/>
      <c r="D3732" s="6"/>
      <c r="E3732" s="6"/>
      <c r="F3732" s="7"/>
    </row>
    <row r="3733" spans="1:6" x14ac:dyDescent="0.3">
      <c r="A3733" s="8"/>
      <c r="B3733" s="8"/>
      <c r="C3733" s="8"/>
      <c r="D3733" s="8"/>
      <c r="E3733" s="8"/>
      <c r="F3733" s="9"/>
    </row>
    <row r="3734" spans="1:6" x14ac:dyDescent="0.3">
      <c r="A3734" s="6"/>
      <c r="B3734" s="6"/>
      <c r="C3734" s="6"/>
      <c r="D3734" s="6"/>
      <c r="E3734" s="6"/>
      <c r="F3734" s="7"/>
    </row>
    <row r="3735" spans="1:6" x14ac:dyDescent="0.3">
      <c r="A3735" s="8"/>
      <c r="B3735" s="8"/>
      <c r="C3735" s="8"/>
      <c r="D3735" s="8"/>
      <c r="E3735" s="8"/>
      <c r="F3735" s="9"/>
    </row>
    <row r="3736" spans="1:6" x14ac:dyDescent="0.3">
      <c r="A3736" s="6"/>
      <c r="B3736" s="6"/>
      <c r="C3736" s="6"/>
      <c r="D3736" s="6"/>
      <c r="E3736" s="6"/>
      <c r="F3736" s="7"/>
    </row>
    <row r="3737" spans="1:6" x14ac:dyDescent="0.3">
      <c r="A3737" s="8"/>
      <c r="B3737" s="8"/>
      <c r="C3737" s="8"/>
      <c r="D3737" s="8"/>
      <c r="E3737" s="8"/>
      <c r="F3737" s="9"/>
    </row>
    <row r="3738" spans="1:6" x14ac:dyDescent="0.3">
      <c r="A3738" s="6"/>
      <c r="B3738" s="6"/>
      <c r="C3738" s="6"/>
      <c r="D3738" s="6"/>
      <c r="E3738" s="6"/>
      <c r="F3738" s="7"/>
    </row>
    <row r="3739" spans="1:6" x14ac:dyDescent="0.3">
      <c r="A3739" s="8"/>
      <c r="B3739" s="8"/>
      <c r="C3739" s="8"/>
      <c r="D3739" s="8"/>
      <c r="E3739" s="8"/>
      <c r="F3739" s="9"/>
    </row>
    <row r="3740" spans="1:6" x14ac:dyDescent="0.3">
      <c r="A3740" s="6"/>
      <c r="B3740" s="6"/>
      <c r="C3740" s="6"/>
      <c r="D3740" s="6"/>
      <c r="E3740" s="6"/>
      <c r="F3740" s="7"/>
    </row>
    <row r="3741" spans="1:6" x14ac:dyDescent="0.3">
      <c r="A3741" s="8"/>
      <c r="B3741" s="8"/>
      <c r="C3741" s="8"/>
      <c r="D3741" s="8"/>
      <c r="E3741" s="8"/>
      <c r="F3741" s="9"/>
    </row>
    <row r="3742" spans="1:6" x14ac:dyDescent="0.3">
      <c r="A3742" s="6"/>
      <c r="B3742" s="6"/>
      <c r="C3742" s="6"/>
      <c r="D3742" s="6"/>
      <c r="E3742" s="6"/>
      <c r="F3742" s="7"/>
    </row>
    <row r="3743" spans="1:6" x14ac:dyDescent="0.3">
      <c r="A3743" s="8"/>
      <c r="B3743" s="8"/>
      <c r="C3743" s="8"/>
      <c r="D3743" s="8"/>
      <c r="E3743" s="8"/>
      <c r="F3743" s="9"/>
    </row>
    <row r="3744" spans="1:6" x14ac:dyDescent="0.3">
      <c r="A3744" s="6"/>
      <c r="B3744" s="6"/>
      <c r="C3744" s="6"/>
      <c r="D3744" s="6"/>
      <c r="E3744" s="6"/>
      <c r="F3744" s="7"/>
    </row>
    <row r="3745" spans="1:6" x14ac:dyDescent="0.3">
      <c r="A3745" s="8"/>
      <c r="B3745" s="8"/>
      <c r="C3745" s="8"/>
      <c r="D3745" s="8"/>
      <c r="E3745" s="8"/>
      <c r="F3745" s="9"/>
    </row>
    <row r="3746" spans="1:6" x14ac:dyDescent="0.3">
      <c r="A3746" s="6"/>
      <c r="B3746" s="6"/>
      <c r="C3746" s="6"/>
      <c r="D3746" s="6"/>
      <c r="E3746" s="6"/>
      <c r="F3746" s="7"/>
    </row>
    <row r="3747" spans="1:6" x14ac:dyDescent="0.3">
      <c r="A3747" s="8"/>
      <c r="B3747" s="8"/>
      <c r="C3747" s="8"/>
      <c r="D3747" s="8"/>
      <c r="E3747" s="8"/>
      <c r="F3747" s="9"/>
    </row>
    <row r="3748" spans="1:6" x14ac:dyDescent="0.3">
      <c r="A3748" s="6"/>
      <c r="B3748" s="6"/>
      <c r="C3748" s="6"/>
      <c r="D3748" s="6"/>
      <c r="E3748" s="6"/>
      <c r="F3748" s="7"/>
    </row>
    <row r="3749" spans="1:6" x14ac:dyDescent="0.3">
      <c r="A3749" s="8"/>
      <c r="B3749" s="8"/>
      <c r="C3749" s="8"/>
      <c r="D3749" s="8"/>
      <c r="E3749" s="8"/>
      <c r="F3749" s="9"/>
    </row>
    <row r="3750" spans="1:6" x14ac:dyDescent="0.3">
      <c r="A3750" s="6"/>
      <c r="B3750" s="6"/>
      <c r="C3750" s="6"/>
      <c r="D3750" s="6"/>
      <c r="E3750" s="6"/>
      <c r="F3750" s="7"/>
    </row>
    <row r="3751" spans="1:6" x14ac:dyDescent="0.3">
      <c r="A3751" s="8"/>
      <c r="B3751" s="8"/>
      <c r="C3751" s="8"/>
      <c r="D3751" s="8"/>
      <c r="E3751" s="8"/>
      <c r="F3751" s="9"/>
    </row>
    <row r="3752" spans="1:6" x14ac:dyDescent="0.3">
      <c r="A3752" s="6"/>
      <c r="B3752" s="6"/>
      <c r="C3752" s="6"/>
      <c r="D3752" s="6"/>
      <c r="E3752" s="6"/>
      <c r="F3752" s="7"/>
    </row>
    <row r="3753" spans="1:6" x14ac:dyDescent="0.3">
      <c r="A3753" s="8"/>
      <c r="B3753" s="8"/>
      <c r="C3753" s="8"/>
      <c r="D3753" s="8"/>
      <c r="E3753" s="8"/>
      <c r="F3753" s="9"/>
    </row>
    <row r="3754" spans="1:6" x14ac:dyDescent="0.3">
      <c r="A3754" s="6"/>
      <c r="B3754" s="6"/>
      <c r="C3754" s="6"/>
      <c r="D3754" s="6"/>
      <c r="E3754" s="6"/>
      <c r="F3754" s="7"/>
    </row>
    <row r="3755" spans="1:6" x14ac:dyDescent="0.3">
      <c r="A3755" s="8"/>
      <c r="B3755" s="8"/>
      <c r="C3755" s="8"/>
      <c r="D3755" s="8"/>
      <c r="E3755" s="8"/>
      <c r="F3755" s="9"/>
    </row>
    <row r="3756" spans="1:6" x14ac:dyDescent="0.3">
      <c r="A3756" s="6"/>
      <c r="B3756" s="6"/>
      <c r="C3756" s="6"/>
      <c r="D3756" s="6"/>
      <c r="E3756" s="6"/>
      <c r="F3756" s="7"/>
    </row>
    <row r="3757" spans="1:6" x14ac:dyDescent="0.3">
      <c r="A3757" s="8"/>
      <c r="B3757" s="8"/>
      <c r="C3757" s="8"/>
      <c r="D3757" s="8"/>
      <c r="E3757" s="8"/>
      <c r="F3757" s="9"/>
    </row>
    <row r="3758" spans="1:6" x14ac:dyDescent="0.3">
      <c r="A3758" s="6"/>
      <c r="B3758" s="6"/>
      <c r="C3758" s="6"/>
      <c r="D3758" s="6"/>
      <c r="E3758" s="6"/>
      <c r="F3758" s="7"/>
    </row>
    <row r="3759" spans="1:6" x14ac:dyDescent="0.3">
      <c r="A3759" s="8"/>
      <c r="B3759" s="8"/>
      <c r="C3759" s="8"/>
      <c r="D3759" s="8"/>
      <c r="E3759" s="8"/>
      <c r="F3759" s="9"/>
    </row>
    <row r="3760" spans="1:6" x14ac:dyDescent="0.3">
      <c r="A3760" s="6"/>
      <c r="B3760" s="6"/>
      <c r="C3760" s="6"/>
      <c r="D3760" s="6"/>
      <c r="E3760" s="6"/>
      <c r="F3760" s="7"/>
    </row>
    <row r="3761" spans="1:6" x14ac:dyDescent="0.3">
      <c r="A3761" s="8"/>
      <c r="B3761" s="8"/>
      <c r="C3761" s="8"/>
      <c r="D3761" s="8"/>
      <c r="E3761" s="8"/>
      <c r="F3761" s="9"/>
    </row>
    <row r="3762" spans="1:6" x14ac:dyDescent="0.3">
      <c r="A3762" s="6"/>
      <c r="B3762" s="6"/>
      <c r="C3762" s="6"/>
      <c r="D3762" s="6"/>
      <c r="E3762" s="6"/>
      <c r="F3762" s="7"/>
    </row>
    <row r="3763" spans="1:6" x14ac:dyDescent="0.3">
      <c r="A3763" s="8"/>
      <c r="B3763" s="8"/>
      <c r="C3763" s="8"/>
      <c r="D3763" s="8"/>
      <c r="E3763" s="8"/>
      <c r="F3763" s="9"/>
    </row>
    <row r="3764" spans="1:6" x14ac:dyDescent="0.3">
      <c r="A3764" s="6"/>
      <c r="B3764" s="6"/>
      <c r="C3764" s="6"/>
      <c r="D3764" s="6"/>
      <c r="E3764" s="6"/>
      <c r="F3764" s="7"/>
    </row>
    <row r="3765" spans="1:6" x14ac:dyDescent="0.3">
      <c r="A3765" s="8"/>
      <c r="B3765" s="8"/>
      <c r="C3765" s="8"/>
      <c r="D3765" s="8"/>
      <c r="E3765" s="8"/>
      <c r="F3765" s="9"/>
    </row>
    <row r="3766" spans="1:6" x14ac:dyDescent="0.3">
      <c r="A3766" s="6"/>
      <c r="B3766" s="6"/>
      <c r="C3766" s="6"/>
      <c r="D3766" s="6"/>
      <c r="E3766" s="6"/>
      <c r="F3766" s="7"/>
    </row>
    <row r="3767" spans="1:6" x14ac:dyDescent="0.3">
      <c r="A3767" s="8"/>
      <c r="B3767" s="8"/>
      <c r="C3767" s="8"/>
      <c r="D3767" s="8"/>
      <c r="E3767" s="8"/>
      <c r="F3767" s="9"/>
    </row>
    <row r="3768" spans="1:6" x14ac:dyDescent="0.3">
      <c r="A3768" s="6"/>
      <c r="B3768" s="6"/>
      <c r="C3768" s="6"/>
      <c r="D3768" s="6"/>
      <c r="E3768" s="6"/>
      <c r="F3768" s="7"/>
    </row>
    <row r="3769" spans="1:6" x14ac:dyDescent="0.3">
      <c r="A3769" s="8"/>
      <c r="B3769" s="8"/>
      <c r="C3769" s="8"/>
      <c r="D3769" s="8"/>
      <c r="E3769" s="8"/>
      <c r="F3769" s="9"/>
    </row>
    <row r="3770" spans="1:6" x14ac:dyDescent="0.3">
      <c r="A3770" s="6"/>
      <c r="B3770" s="6"/>
      <c r="C3770" s="6"/>
      <c r="D3770" s="6"/>
      <c r="E3770" s="6"/>
      <c r="F3770" s="7"/>
    </row>
    <row r="3771" spans="1:6" x14ac:dyDescent="0.3">
      <c r="A3771" s="8"/>
      <c r="B3771" s="8"/>
      <c r="C3771" s="8"/>
      <c r="D3771" s="8"/>
      <c r="E3771" s="8"/>
      <c r="F3771" s="9"/>
    </row>
    <row r="3772" spans="1:6" x14ac:dyDescent="0.3">
      <c r="A3772" s="6"/>
      <c r="B3772" s="6"/>
      <c r="C3772" s="6"/>
      <c r="D3772" s="6"/>
      <c r="E3772" s="6"/>
      <c r="F3772" s="7"/>
    </row>
    <row r="3773" spans="1:6" x14ac:dyDescent="0.3">
      <c r="A3773" s="8"/>
      <c r="B3773" s="8"/>
      <c r="C3773" s="8"/>
      <c r="D3773" s="8"/>
      <c r="E3773" s="8"/>
      <c r="F3773" s="9"/>
    </row>
    <row r="3774" spans="1:6" x14ac:dyDescent="0.3">
      <c r="A3774" s="6"/>
      <c r="B3774" s="6"/>
      <c r="C3774" s="6"/>
      <c r="D3774" s="6"/>
      <c r="E3774" s="6"/>
      <c r="F3774" s="7"/>
    </row>
    <row r="3775" spans="1:6" x14ac:dyDescent="0.3">
      <c r="A3775" s="8"/>
      <c r="B3775" s="8"/>
      <c r="C3775" s="8"/>
      <c r="D3775" s="8"/>
      <c r="E3775" s="8"/>
      <c r="F3775" s="9"/>
    </row>
    <row r="3776" spans="1:6" x14ac:dyDescent="0.3">
      <c r="A3776" s="6"/>
      <c r="B3776" s="6"/>
      <c r="C3776" s="6"/>
      <c r="D3776" s="6"/>
      <c r="E3776" s="6"/>
      <c r="F3776" s="7"/>
    </row>
    <row r="3777" spans="1:6" x14ac:dyDescent="0.3">
      <c r="A3777" s="8"/>
      <c r="B3777" s="8"/>
      <c r="C3777" s="8"/>
      <c r="D3777" s="8"/>
      <c r="E3777" s="8"/>
      <c r="F3777" s="9"/>
    </row>
    <row r="3778" spans="1:6" x14ac:dyDescent="0.3">
      <c r="A3778" s="6"/>
      <c r="B3778" s="6"/>
      <c r="C3778" s="6"/>
      <c r="D3778" s="6"/>
      <c r="E3778" s="6"/>
      <c r="F3778" s="7"/>
    </row>
    <row r="3779" spans="1:6" x14ac:dyDescent="0.3">
      <c r="A3779" s="8"/>
      <c r="B3779" s="8"/>
      <c r="C3779" s="8"/>
      <c r="D3779" s="8"/>
      <c r="E3779" s="8"/>
      <c r="F3779" s="9"/>
    </row>
    <row r="3780" spans="1:6" x14ac:dyDescent="0.3">
      <c r="A3780" s="6"/>
      <c r="B3780" s="6"/>
      <c r="C3780" s="6"/>
      <c r="D3780" s="6"/>
      <c r="E3780" s="6"/>
      <c r="F3780" s="7"/>
    </row>
    <row r="3781" spans="1:6" x14ac:dyDescent="0.3">
      <c r="A3781" s="8"/>
      <c r="B3781" s="8"/>
      <c r="C3781" s="8"/>
      <c r="D3781" s="8"/>
      <c r="E3781" s="8"/>
      <c r="F3781" s="9"/>
    </row>
    <row r="3782" spans="1:6" x14ac:dyDescent="0.3">
      <c r="A3782" s="6"/>
      <c r="B3782" s="6"/>
      <c r="C3782" s="6"/>
      <c r="D3782" s="6"/>
      <c r="E3782" s="6"/>
      <c r="F3782" s="7"/>
    </row>
    <row r="3783" spans="1:6" x14ac:dyDescent="0.3">
      <c r="A3783" s="8"/>
      <c r="B3783" s="8"/>
      <c r="C3783" s="8"/>
      <c r="D3783" s="8"/>
      <c r="E3783" s="8"/>
      <c r="F3783" s="9"/>
    </row>
    <row r="3784" spans="1:6" x14ac:dyDescent="0.3">
      <c r="A3784" s="6"/>
      <c r="B3784" s="6"/>
      <c r="C3784" s="6"/>
      <c r="D3784" s="6"/>
      <c r="E3784" s="6"/>
      <c r="F3784" s="7"/>
    </row>
    <row r="3785" spans="1:6" x14ac:dyDescent="0.3">
      <c r="A3785" s="8"/>
      <c r="B3785" s="8"/>
      <c r="C3785" s="8"/>
      <c r="D3785" s="8"/>
      <c r="E3785" s="8"/>
      <c r="F3785" s="9"/>
    </row>
    <row r="3786" spans="1:6" x14ac:dyDescent="0.3">
      <c r="A3786" s="6"/>
      <c r="B3786" s="6"/>
      <c r="C3786" s="6"/>
      <c r="D3786" s="6"/>
      <c r="E3786" s="6"/>
      <c r="F3786" s="7"/>
    </row>
    <row r="3787" spans="1:6" x14ac:dyDescent="0.3">
      <c r="A3787" s="8"/>
      <c r="B3787" s="8"/>
      <c r="C3787" s="8"/>
      <c r="D3787" s="8"/>
      <c r="E3787" s="8"/>
      <c r="F3787" s="9"/>
    </row>
    <row r="3788" spans="1:6" x14ac:dyDescent="0.3">
      <c r="A3788" s="6"/>
      <c r="B3788" s="6"/>
      <c r="C3788" s="6"/>
      <c r="D3788" s="6"/>
      <c r="E3788" s="6"/>
      <c r="F3788" s="7"/>
    </row>
    <row r="3789" spans="1:6" x14ac:dyDescent="0.3">
      <c r="A3789" s="8"/>
      <c r="B3789" s="8"/>
      <c r="C3789" s="8"/>
      <c r="D3789" s="8"/>
      <c r="E3789" s="8"/>
      <c r="F3789" s="9"/>
    </row>
    <row r="3790" spans="1:6" x14ac:dyDescent="0.3">
      <c r="A3790" s="6"/>
      <c r="B3790" s="6"/>
      <c r="C3790" s="6"/>
      <c r="D3790" s="6"/>
      <c r="E3790" s="6"/>
      <c r="F3790" s="7"/>
    </row>
    <row r="3791" spans="1:6" x14ac:dyDescent="0.3">
      <c r="A3791" s="8"/>
      <c r="B3791" s="8"/>
      <c r="C3791" s="8"/>
      <c r="D3791" s="8"/>
      <c r="E3791" s="8"/>
      <c r="F3791" s="9"/>
    </row>
    <row r="3792" spans="1:6" x14ac:dyDescent="0.3">
      <c r="A3792" s="6"/>
      <c r="B3792" s="6"/>
      <c r="C3792" s="6"/>
      <c r="D3792" s="6"/>
      <c r="E3792" s="6"/>
      <c r="F3792" s="7"/>
    </row>
    <row r="3793" spans="1:6" x14ac:dyDescent="0.3">
      <c r="A3793" s="8"/>
      <c r="B3793" s="8"/>
      <c r="C3793" s="8"/>
      <c r="D3793" s="8"/>
      <c r="E3793" s="8"/>
      <c r="F3793" s="9"/>
    </row>
    <row r="3794" spans="1:6" x14ac:dyDescent="0.3">
      <c r="A3794" s="6"/>
      <c r="B3794" s="6"/>
      <c r="C3794" s="6"/>
      <c r="D3794" s="6"/>
      <c r="E3794" s="6"/>
      <c r="F3794" s="7"/>
    </row>
    <row r="3795" spans="1:6" x14ac:dyDescent="0.3">
      <c r="A3795" s="8"/>
      <c r="B3795" s="8"/>
      <c r="C3795" s="8"/>
      <c r="D3795" s="8"/>
      <c r="E3795" s="8"/>
      <c r="F3795" s="9"/>
    </row>
    <row r="3796" spans="1:6" x14ac:dyDescent="0.3">
      <c r="A3796" s="6"/>
      <c r="B3796" s="6"/>
      <c r="C3796" s="6"/>
      <c r="D3796" s="6"/>
      <c r="E3796" s="6"/>
      <c r="F3796" s="7"/>
    </row>
    <row r="3797" spans="1:6" x14ac:dyDescent="0.3">
      <c r="A3797" s="8"/>
      <c r="B3797" s="8"/>
      <c r="C3797" s="8"/>
      <c r="D3797" s="8"/>
      <c r="E3797" s="8"/>
      <c r="F3797" s="9"/>
    </row>
    <row r="3798" spans="1:6" x14ac:dyDescent="0.3">
      <c r="A3798" s="6"/>
      <c r="B3798" s="6"/>
      <c r="C3798" s="6"/>
      <c r="D3798" s="6"/>
      <c r="E3798" s="6"/>
      <c r="F3798" s="7"/>
    </row>
    <row r="3799" spans="1:6" x14ac:dyDescent="0.3">
      <c r="A3799" s="8"/>
      <c r="B3799" s="8"/>
      <c r="C3799" s="8"/>
      <c r="D3799" s="8"/>
      <c r="E3799" s="8"/>
      <c r="F3799" s="9"/>
    </row>
    <row r="3800" spans="1:6" x14ac:dyDescent="0.3">
      <c r="A3800" s="6"/>
      <c r="B3800" s="6"/>
      <c r="C3800" s="6"/>
      <c r="D3800" s="6"/>
      <c r="E3800" s="6"/>
      <c r="F3800" s="7"/>
    </row>
    <row r="3801" spans="1:6" x14ac:dyDescent="0.3">
      <c r="A3801" s="8"/>
      <c r="B3801" s="8"/>
      <c r="C3801" s="8"/>
      <c r="D3801" s="8"/>
      <c r="E3801" s="8"/>
      <c r="F3801" s="9"/>
    </row>
    <row r="3802" spans="1:6" x14ac:dyDescent="0.3">
      <c r="A3802" s="6"/>
      <c r="B3802" s="6"/>
      <c r="C3802" s="6"/>
      <c r="D3802" s="6"/>
      <c r="E3802" s="6"/>
      <c r="F3802" s="7"/>
    </row>
    <row r="3803" spans="1:6" x14ac:dyDescent="0.3">
      <c r="A3803" s="8"/>
      <c r="B3803" s="8"/>
      <c r="C3803" s="8"/>
      <c r="D3803" s="8"/>
      <c r="E3803" s="8"/>
      <c r="F3803" s="9"/>
    </row>
    <row r="3804" spans="1:6" x14ac:dyDescent="0.3">
      <c r="A3804" s="6"/>
      <c r="B3804" s="6"/>
      <c r="C3804" s="6"/>
      <c r="D3804" s="6"/>
      <c r="E3804" s="6"/>
      <c r="F3804" s="7"/>
    </row>
    <row r="3805" spans="1:6" x14ac:dyDescent="0.3">
      <c r="A3805" s="8"/>
      <c r="B3805" s="8"/>
      <c r="C3805" s="8"/>
      <c r="D3805" s="8"/>
      <c r="E3805" s="8"/>
      <c r="F3805" s="9"/>
    </row>
    <row r="3806" spans="1:6" x14ac:dyDescent="0.3">
      <c r="A3806" s="6"/>
      <c r="B3806" s="6"/>
      <c r="C3806" s="6"/>
      <c r="D3806" s="6"/>
      <c r="E3806" s="6"/>
      <c r="F3806" s="7"/>
    </row>
    <row r="3807" spans="1:6" x14ac:dyDescent="0.3">
      <c r="A3807" s="8"/>
      <c r="B3807" s="8"/>
      <c r="C3807" s="8"/>
      <c r="D3807" s="8"/>
      <c r="E3807" s="8"/>
      <c r="F3807" s="9"/>
    </row>
    <row r="3808" spans="1:6" x14ac:dyDescent="0.3">
      <c r="A3808" s="6"/>
      <c r="B3808" s="6"/>
      <c r="C3808" s="6"/>
      <c r="D3808" s="6"/>
      <c r="E3808" s="6"/>
      <c r="F3808" s="7"/>
    </row>
    <row r="3809" spans="1:6" x14ac:dyDescent="0.3">
      <c r="A3809" s="8"/>
      <c r="B3809" s="8"/>
      <c r="C3809" s="8"/>
      <c r="D3809" s="8"/>
      <c r="E3809" s="8"/>
      <c r="F3809" s="9"/>
    </row>
    <row r="3810" spans="1:6" x14ac:dyDescent="0.3">
      <c r="A3810" s="6"/>
      <c r="B3810" s="6"/>
      <c r="C3810" s="6"/>
      <c r="D3810" s="6"/>
      <c r="E3810" s="6"/>
      <c r="F3810" s="7"/>
    </row>
    <row r="3811" spans="1:6" x14ac:dyDescent="0.3">
      <c r="A3811" s="8"/>
      <c r="B3811" s="8"/>
      <c r="C3811" s="8"/>
      <c r="D3811" s="8"/>
      <c r="E3811" s="8"/>
      <c r="F3811" s="9"/>
    </row>
    <row r="3812" spans="1:6" x14ac:dyDescent="0.3">
      <c r="A3812" s="6"/>
      <c r="B3812" s="6"/>
      <c r="C3812" s="6"/>
      <c r="D3812" s="6"/>
      <c r="E3812" s="6"/>
      <c r="F3812" s="7"/>
    </row>
    <row r="3813" spans="1:6" x14ac:dyDescent="0.3">
      <c r="A3813" s="8"/>
      <c r="B3813" s="8"/>
      <c r="C3813" s="8"/>
      <c r="D3813" s="8"/>
      <c r="E3813" s="8"/>
      <c r="F3813" s="9"/>
    </row>
    <row r="3814" spans="1:6" x14ac:dyDescent="0.3">
      <c r="A3814" s="6"/>
      <c r="B3814" s="6"/>
      <c r="C3814" s="6"/>
      <c r="D3814" s="6"/>
      <c r="E3814" s="6"/>
      <c r="F3814" s="7"/>
    </row>
    <row r="3815" spans="1:6" x14ac:dyDescent="0.3">
      <c r="A3815" s="8"/>
      <c r="B3815" s="8"/>
      <c r="C3815" s="8"/>
      <c r="D3815" s="8"/>
      <c r="E3815" s="8"/>
      <c r="F3815" s="9"/>
    </row>
    <row r="3816" spans="1:6" x14ac:dyDescent="0.3">
      <c r="A3816" s="6"/>
      <c r="B3816" s="6"/>
      <c r="C3816" s="6"/>
      <c r="D3816" s="6"/>
      <c r="E3816" s="6"/>
      <c r="F3816" s="7"/>
    </row>
    <row r="3817" spans="1:6" x14ac:dyDescent="0.3">
      <c r="A3817" s="8"/>
      <c r="B3817" s="8"/>
      <c r="C3817" s="8"/>
      <c r="D3817" s="8"/>
      <c r="E3817" s="8"/>
      <c r="F3817" s="9"/>
    </row>
    <row r="3818" spans="1:6" x14ac:dyDescent="0.3">
      <c r="A3818" s="6"/>
      <c r="B3818" s="6"/>
      <c r="C3818" s="6"/>
      <c r="D3818" s="6"/>
      <c r="E3818" s="6"/>
      <c r="F3818" s="7"/>
    </row>
    <row r="3819" spans="1:6" x14ac:dyDescent="0.3">
      <c r="A3819" s="8"/>
      <c r="B3819" s="8"/>
      <c r="C3819" s="8"/>
      <c r="D3819" s="8"/>
      <c r="E3819" s="8"/>
      <c r="F3819" s="9"/>
    </row>
    <row r="3820" spans="1:6" x14ac:dyDescent="0.3">
      <c r="A3820" s="6"/>
      <c r="B3820" s="6"/>
      <c r="C3820" s="6"/>
      <c r="D3820" s="6"/>
      <c r="E3820" s="6"/>
      <c r="F3820" s="7"/>
    </row>
    <row r="3821" spans="1:6" x14ac:dyDescent="0.3">
      <c r="A3821" s="8"/>
      <c r="B3821" s="8"/>
      <c r="C3821" s="8"/>
      <c r="D3821" s="8"/>
      <c r="E3821" s="8"/>
      <c r="F3821" s="9"/>
    </row>
    <row r="3822" spans="1:6" x14ac:dyDescent="0.3">
      <c r="A3822" s="6"/>
      <c r="B3822" s="6"/>
      <c r="C3822" s="6"/>
      <c r="D3822" s="6"/>
      <c r="E3822" s="6"/>
      <c r="F3822" s="7"/>
    </row>
    <row r="3823" spans="1:6" x14ac:dyDescent="0.3">
      <c r="A3823" s="8"/>
      <c r="B3823" s="8"/>
      <c r="C3823" s="8"/>
      <c r="D3823" s="8"/>
      <c r="E3823" s="8"/>
      <c r="F3823" s="9"/>
    </row>
    <row r="3824" spans="1:6" x14ac:dyDescent="0.3">
      <c r="A3824" s="6"/>
      <c r="B3824" s="6"/>
      <c r="C3824" s="6"/>
      <c r="D3824" s="6"/>
      <c r="E3824" s="6"/>
      <c r="F3824" s="7"/>
    </row>
    <row r="3825" spans="1:6" x14ac:dyDescent="0.3">
      <c r="A3825" s="8"/>
      <c r="B3825" s="8"/>
      <c r="C3825" s="8"/>
      <c r="D3825" s="8"/>
      <c r="E3825" s="8"/>
      <c r="F3825" s="9"/>
    </row>
    <row r="3826" spans="1:6" x14ac:dyDescent="0.3">
      <c r="A3826" s="6"/>
      <c r="B3826" s="6"/>
      <c r="C3826" s="6"/>
      <c r="D3826" s="6"/>
      <c r="E3826" s="6"/>
      <c r="F3826" s="7"/>
    </row>
    <row r="3827" spans="1:6" x14ac:dyDescent="0.3">
      <c r="A3827" s="8"/>
      <c r="B3827" s="8"/>
      <c r="C3827" s="8"/>
      <c r="D3827" s="8"/>
      <c r="E3827" s="8"/>
      <c r="F3827" s="9"/>
    </row>
    <row r="3828" spans="1:6" x14ac:dyDescent="0.3">
      <c r="A3828" s="6"/>
      <c r="B3828" s="6"/>
      <c r="C3828" s="6"/>
      <c r="D3828" s="6"/>
      <c r="E3828" s="6"/>
      <c r="F3828" s="7"/>
    </row>
    <row r="3829" spans="1:6" x14ac:dyDescent="0.3">
      <c r="A3829" s="8"/>
      <c r="B3829" s="8"/>
      <c r="C3829" s="8"/>
      <c r="D3829" s="8"/>
      <c r="E3829" s="8"/>
      <c r="F3829" s="9"/>
    </row>
    <row r="3830" spans="1:6" x14ac:dyDescent="0.3">
      <c r="A3830" s="6"/>
      <c r="B3830" s="6"/>
      <c r="C3830" s="6"/>
      <c r="D3830" s="6"/>
      <c r="E3830" s="6"/>
      <c r="F3830" s="7"/>
    </row>
    <row r="3831" spans="1:6" x14ac:dyDescent="0.3">
      <c r="A3831" s="8"/>
      <c r="B3831" s="8"/>
      <c r="C3831" s="8"/>
      <c r="D3831" s="8"/>
      <c r="E3831" s="8"/>
      <c r="F3831" s="9"/>
    </row>
    <row r="3832" spans="1:6" x14ac:dyDescent="0.3">
      <c r="A3832" s="6"/>
      <c r="B3832" s="6"/>
      <c r="C3832" s="6"/>
      <c r="D3832" s="6"/>
      <c r="E3832" s="6"/>
      <c r="F3832" s="7"/>
    </row>
    <row r="3833" spans="1:6" x14ac:dyDescent="0.3">
      <c r="A3833" s="8"/>
      <c r="B3833" s="8"/>
      <c r="C3833" s="8"/>
      <c r="D3833" s="8"/>
      <c r="E3833" s="8"/>
      <c r="F3833" s="9"/>
    </row>
    <row r="3834" spans="1:6" x14ac:dyDescent="0.3">
      <c r="A3834" s="6"/>
      <c r="B3834" s="6"/>
      <c r="C3834" s="6"/>
      <c r="D3834" s="6"/>
      <c r="E3834" s="6"/>
      <c r="F3834" s="7"/>
    </row>
    <row r="3835" spans="1:6" x14ac:dyDescent="0.3">
      <c r="A3835" s="8"/>
      <c r="B3835" s="8"/>
      <c r="C3835" s="8"/>
      <c r="D3835" s="8"/>
      <c r="E3835" s="8"/>
      <c r="F3835" s="9"/>
    </row>
    <row r="3836" spans="1:6" x14ac:dyDescent="0.3">
      <c r="A3836" s="6"/>
      <c r="B3836" s="6"/>
      <c r="C3836" s="6"/>
      <c r="D3836" s="6"/>
      <c r="E3836" s="6"/>
      <c r="F3836" s="7"/>
    </row>
    <row r="3837" spans="1:6" x14ac:dyDescent="0.3">
      <c r="A3837" s="8"/>
      <c r="B3837" s="8"/>
      <c r="C3837" s="8"/>
      <c r="D3837" s="8"/>
      <c r="E3837" s="8"/>
      <c r="F3837" s="9"/>
    </row>
    <row r="3838" spans="1:6" x14ac:dyDescent="0.3">
      <c r="A3838" s="6"/>
      <c r="B3838" s="6"/>
      <c r="C3838" s="6"/>
      <c r="D3838" s="6"/>
      <c r="E3838" s="6"/>
      <c r="F3838" s="7"/>
    </row>
    <row r="3839" spans="1:6" x14ac:dyDescent="0.3">
      <c r="A3839" s="8"/>
      <c r="B3839" s="8"/>
      <c r="C3839" s="8"/>
      <c r="D3839" s="8"/>
      <c r="E3839" s="8"/>
      <c r="F3839" s="9"/>
    </row>
    <row r="3840" spans="1:6" x14ac:dyDescent="0.3">
      <c r="A3840" s="6"/>
      <c r="B3840" s="6"/>
      <c r="C3840" s="6"/>
      <c r="D3840" s="6"/>
      <c r="E3840" s="6"/>
      <c r="F3840" s="7"/>
    </row>
    <row r="3841" spans="1:6" x14ac:dyDescent="0.3">
      <c r="A3841" s="8"/>
      <c r="B3841" s="8"/>
      <c r="C3841" s="8"/>
      <c r="D3841" s="8"/>
      <c r="E3841" s="8"/>
      <c r="F3841" s="9"/>
    </row>
    <row r="3842" spans="1:6" x14ac:dyDescent="0.3">
      <c r="A3842" s="6"/>
      <c r="B3842" s="6"/>
      <c r="C3842" s="6"/>
      <c r="D3842" s="6"/>
      <c r="E3842" s="6"/>
      <c r="F3842" s="7"/>
    </row>
    <row r="3843" spans="1:6" x14ac:dyDescent="0.3">
      <c r="A3843" s="8"/>
      <c r="B3843" s="8"/>
      <c r="C3843" s="8"/>
      <c r="D3843" s="8"/>
      <c r="E3843" s="8"/>
      <c r="F3843" s="9"/>
    </row>
    <row r="3844" spans="1:6" x14ac:dyDescent="0.3">
      <c r="A3844" s="6"/>
      <c r="B3844" s="6"/>
      <c r="C3844" s="6"/>
      <c r="D3844" s="6"/>
      <c r="E3844" s="6"/>
      <c r="F3844" s="7"/>
    </row>
    <row r="3845" spans="1:6" x14ac:dyDescent="0.3">
      <c r="A3845" s="8"/>
      <c r="B3845" s="8"/>
      <c r="C3845" s="8"/>
      <c r="D3845" s="8"/>
      <c r="E3845" s="8"/>
      <c r="F3845" s="9"/>
    </row>
    <row r="3846" spans="1:6" x14ac:dyDescent="0.3">
      <c r="A3846" s="6"/>
      <c r="B3846" s="6"/>
      <c r="C3846" s="6"/>
      <c r="D3846" s="6"/>
      <c r="E3846" s="6"/>
      <c r="F3846" s="7"/>
    </row>
    <row r="3847" spans="1:6" x14ac:dyDescent="0.3">
      <c r="A3847" s="8"/>
      <c r="B3847" s="8"/>
      <c r="C3847" s="8"/>
      <c r="D3847" s="8"/>
      <c r="E3847" s="8"/>
      <c r="F3847" s="9"/>
    </row>
    <row r="3848" spans="1:6" x14ac:dyDescent="0.3">
      <c r="A3848" s="6"/>
      <c r="B3848" s="6"/>
      <c r="C3848" s="6"/>
      <c r="D3848" s="6"/>
      <c r="E3848" s="6"/>
      <c r="F3848" s="7"/>
    </row>
    <row r="3849" spans="1:6" x14ac:dyDescent="0.3">
      <c r="A3849" s="8"/>
      <c r="B3849" s="8"/>
      <c r="C3849" s="8"/>
      <c r="D3849" s="8"/>
      <c r="E3849" s="8"/>
      <c r="F3849" s="9"/>
    </row>
    <row r="3850" spans="1:6" x14ac:dyDescent="0.3">
      <c r="A3850" s="6"/>
      <c r="B3850" s="6"/>
      <c r="C3850" s="6"/>
      <c r="D3850" s="6"/>
      <c r="E3850" s="6"/>
      <c r="F3850" s="7"/>
    </row>
    <row r="3851" spans="1:6" x14ac:dyDescent="0.3">
      <c r="A3851" s="8"/>
      <c r="B3851" s="8"/>
      <c r="C3851" s="8"/>
      <c r="D3851" s="8"/>
      <c r="E3851" s="8"/>
      <c r="F3851" s="9"/>
    </row>
    <row r="3852" spans="1:6" x14ac:dyDescent="0.3">
      <c r="A3852" s="6"/>
      <c r="B3852" s="6"/>
      <c r="C3852" s="6"/>
      <c r="D3852" s="6"/>
      <c r="E3852" s="6"/>
      <c r="F3852" s="7"/>
    </row>
    <row r="3853" spans="1:6" x14ac:dyDescent="0.3">
      <c r="A3853" s="8"/>
      <c r="B3853" s="8"/>
      <c r="C3853" s="8"/>
      <c r="D3853" s="8"/>
      <c r="E3853" s="8"/>
      <c r="F3853" s="9"/>
    </row>
    <row r="3854" spans="1:6" x14ac:dyDescent="0.3">
      <c r="A3854" s="6"/>
      <c r="B3854" s="6"/>
      <c r="C3854" s="6"/>
      <c r="D3854" s="6"/>
      <c r="E3854" s="6"/>
      <c r="F3854" s="7"/>
    </row>
    <row r="3855" spans="1:6" x14ac:dyDescent="0.3">
      <c r="A3855" s="8"/>
      <c r="B3855" s="8"/>
      <c r="C3855" s="8"/>
      <c r="D3855" s="8"/>
      <c r="E3855" s="8"/>
      <c r="F3855" s="9"/>
    </row>
    <row r="3856" spans="1:6" x14ac:dyDescent="0.3">
      <c r="A3856" s="6"/>
      <c r="B3856" s="6"/>
      <c r="C3856" s="6"/>
      <c r="D3856" s="6"/>
      <c r="E3856" s="6"/>
      <c r="F3856" s="7"/>
    </row>
    <row r="3857" spans="1:6" x14ac:dyDescent="0.3">
      <c r="A3857" s="8"/>
      <c r="B3857" s="8"/>
      <c r="C3857" s="8"/>
      <c r="D3857" s="8"/>
      <c r="E3857" s="8"/>
      <c r="F3857" s="9"/>
    </row>
    <row r="3858" spans="1:6" x14ac:dyDescent="0.3">
      <c r="A3858" s="6"/>
      <c r="B3858" s="6"/>
      <c r="C3858" s="6"/>
      <c r="D3858" s="6"/>
      <c r="E3858" s="6"/>
      <c r="F3858" s="7"/>
    </row>
    <row r="3859" spans="1:6" x14ac:dyDescent="0.3">
      <c r="A3859" s="8"/>
      <c r="B3859" s="8"/>
      <c r="C3859" s="8"/>
      <c r="D3859" s="8"/>
      <c r="E3859" s="8"/>
      <c r="F3859" s="9"/>
    </row>
    <row r="3860" spans="1:6" x14ac:dyDescent="0.3">
      <c r="A3860" s="6"/>
      <c r="B3860" s="6"/>
      <c r="C3860" s="6"/>
      <c r="D3860" s="6"/>
      <c r="E3860" s="6"/>
      <c r="F3860" s="7"/>
    </row>
    <row r="3861" spans="1:6" x14ac:dyDescent="0.3">
      <c r="A3861" s="8"/>
      <c r="B3861" s="8"/>
      <c r="C3861" s="8"/>
      <c r="D3861" s="8"/>
      <c r="E3861" s="8"/>
      <c r="F3861" s="9"/>
    </row>
    <row r="3862" spans="1:6" x14ac:dyDescent="0.3">
      <c r="A3862" s="6"/>
      <c r="B3862" s="6"/>
      <c r="C3862" s="6"/>
      <c r="D3862" s="6"/>
      <c r="E3862" s="6"/>
      <c r="F3862" s="7"/>
    </row>
    <row r="3863" spans="1:6" x14ac:dyDescent="0.3">
      <c r="A3863" s="8"/>
      <c r="B3863" s="8"/>
      <c r="C3863" s="8"/>
      <c r="D3863" s="8"/>
      <c r="E3863" s="8"/>
      <c r="F3863" s="9"/>
    </row>
    <row r="3864" spans="1:6" x14ac:dyDescent="0.3">
      <c r="A3864" s="6"/>
      <c r="B3864" s="6"/>
      <c r="C3864" s="6"/>
      <c r="D3864" s="6"/>
      <c r="E3864" s="6"/>
      <c r="F3864" s="7"/>
    </row>
    <row r="3865" spans="1:6" x14ac:dyDescent="0.3">
      <c r="A3865" s="8"/>
      <c r="B3865" s="8"/>
      <c r="C3865" s="8"/>
      <c r="D3865" s="8"/>
      <c r="E3865" s="8"/>
      <c r="F3865" s="9"/>
    </row>
    <row r="3866" spans="1:6" x14ac:dyDescent="0.3">
      <c r="A3866" s="6"/>
      <c r="B3866" s="6"/>
      <c r="C3866" s="6"/>
      <c r="D3866" s="6"/>
      <c r="E3866" s="6"/>
      <c r="F3866" s="7"/>
    </row>
    <row r="3867" spans="1:6" x14ac:dyDescent="0.3">
      <c r="A3867" s="8"/>
      <c r="B3867" s="8"/>
      <c r="C3867" s="8"/>
      <c r="D3867" s="8"/>
      <c r="E3867" s="8"/>
      <c r="F3867" s="9"/>
    </row>
    <row r="3868" spans="1:6" x14ac:dyDescent="0.3">
      <c r="A3868" s="6"/>
      <c r="B3868" s="6"/>
      <c r="C3868" s="6"/>
      <c r="D3868" s="6"/>
      <c r="E3868" s="6"/>
      <c r="F3868" s="7"/>
    </row>
    <row r="3869" spans="1:6" x14ac:dyDescent="0.3">
      <c r="A3869" s="8"/>
      <c r="B3869" s="8"/>
      <c r="C3869" s="8"/>
      <c r="D3869" s="8"/>
      <c r="E3869" s="8"/>
      <c r="F3869" s="9"/>
    </row>
    <row r="3870" spans="1:6" x14ac:dyDescent="0.3">
      <c r="A3870" s="6"/>
      <c r="B3870" s="6"/>
      <c r="C3870" s="6"/>
      <c r="D3870" s="6"/>
      <c r="E3870" s="6"/>
      <c r="F3870" s="7"/>
    </row>
    <row r="3871" spans="1:6" x14ac:dyDescent="0.3">
      <c r="A3871" s="8"/>
      <c r="B3871" s="8"/>
      <c r="C3871" s="8"/>
      <c r="D3871" s="8"/>
      <c r="E3871" s="8"/>
      <c r="F3871" s="9"/>
    </row>
    <row r="3872" spans="1:6" x14ac:dyDescent="0.3">
      <c r="A3872" s="6"/>
      <c r="B3872" s="6"/>
      <c r="C3872" s="6"/>
      <c r="D3872" s="6"/>
      <c r="E3872" s="6"/>
      <c r="F3872" s="7"/>
    </row>
    <row r="3873" spans="1:6" x14ac:dyDescent="0.3">
      <c r="A3873" s="8"/>
      <c r="B3873" s="8"/>
      <c r="C3873" s="8"/>
      <c r="D3873" s="8"/>
      <c r="E3873" s="8"/>
      <c r="F3873" s="9"/>
    </row>
    <row r="3874" spans="1:6" x14ac:dyDescent="0.3">
      <c r="A3874" s="6"/>
      <c r="B3874" s="6"/>
      <c r="C3874" s="6"/>
      <c r="D3874" s="6"/>
      <c r="E3874" s="6"/>
      <c r="F3874" s="7"/>
    </row>
    <row r="3875" spans="1:6" x14ac:dyDescent="0.3">
      <c r="A3875" s="8"/>
      <c r="B3875" s="8"/>
      <c r="C3875" s="8"/>
      <c r="D3875" s="8"/>
      <c r="E3875" s="8"/>
      <c r="F3875" s="9"/>
    </row>
    <row r="3876" spans="1:6" x14ac:dyDescent="0.3">
      <c r="A3876" s="6"/>
      <c r="B3876" s="6"/>
      <c r="C3876" s="6"/>
      <c r="D3876" s="6"/>
      <c r="E3876" s="6"/>
      <c r="F3876" s="7"/>
    </row>
    <row r="3877" spans="1:6" x14ac:dyDescent="0.3">
      <c r="A3877" s="8"/>
      <c r="B3877" s="8"/>
      <c r="C3877" s="8"/>
      <c r="D3877" s="8"/>
      <c r="E3877" s="8"/>
      <c r="F3877" s="9"/>
    </row>
    <row r="3878" spans="1:6" x14ac:dyDescent="0.3">
      <c r="A3878" s="6"/>
      <c r="B3878" s="6"/>
      <c r="C3878" s="6"/>
      <c r="D3878" s="6"/>
      <c r="E3878" s="6"/>
      <c r="F3878" s="7"/>
    </row>
    <row r="3879" spans="1:6" x14ac:dyDescent="0.3">
      <c r="A3879" s="8"/>
      <c r="B3879" s="8"/>
      <c r="C3879" s="8"/>
      <c r="D3879" s="8"/>
      <c r="E3879" s="8"/>
      <c r="F3879" s="9"/>
    </row>
    <row r="3880" spans="1:6" x14ac:dyDescent="0.3">
      <c r="A3880" s="6"/>
      <c r="B3880" s="6"/>
      <c r="C3880" s="6"/>
      <c r="D3880" s="6"/>
      <c r="E3880" s="6"/>
      <c r="F3880" s="7"/>
    </row>
    <row r="3881" spans="1:6" x14ac:dyDescent="0.3">
      <c r="A3881" s="8"/>
      <c r="B3881" s="8"/>
      <c r="C3881" s="8"/>
      <c r="D3881" s="8"/>
      <c r="E3881" s="8"/>
      <c r="F3881" s="9"/>
    </row>
    <row r="3882" spans="1:6" x14ac:dyDescent="0.3">
      <c r="A3882" s="6"/>
      <c r="B3882" s="6"/>
      <c r="C3882" s="6"/>
      <c r="D3882" s="6"/>
      <c r="E3882" s="6"/>
      <c r="F3882" s="7"/>
    </row>
    <row r="3883" spans="1:6" x14ac:dyDescent="0.3">
      <c r="A3883" s="8"/>
      <c r="B3883" s="8"/>
      <c r="C3883" s="8"/>
      <c r="D3883" s="8"/>
      <c r="E3883" s="8"/>
      <c r="F3883" s="9"/>
    </row>
    <row r="3884" spans="1:6" x14ac:dyDescent="0.3">
      <c r="A3884" s="6"/>
      <c r="B3884" s="6"/>
      <c r="C3884" s="6"/>
      <c r="D3884" s="6"/>
      <c r="E3884" s="6"/>
      <c r="F3884" s="7"/>
    </row>
    <row r="3885" spans="1:6" x14ac:dyDescent="0.3">
      <c r="A3885" s="8"/>
      <c r="B3885" s="8"/>
      <c r="C3885" s="8"/>
      <c r="D3885" s="8"/>
      <c r="E3885" s="8"/>
      <c r="F3885" s="9"/>
    </row>
    <row r="3886" spans="1:6" x14ac:dyDescent="0.3">
      <c r="A3886" s="6"/>
      <c r="B3886" s="6"/>
      <c r="C3886" s="6"/>
      <c r="D3886" s="6"/>
      <c r="E3886" s="6"/>
      <c r="F3886" s="7"/>
    </row>
    <row r="3887" spans="1:6" x14ac:dyDescent="0.3">
      <c r="A3887" s="8"/>
      <c r="B3887" s="8"/>
      <c r="C3887" s="8"/>
      <c r="D3887" s="8"/>
      <c r="E3887" s="8"/>
      <c r="F3887" s="9"/>
    </row>
    <row r="3888" spans="1:6" x14ac:dyDescent="0.3">
      <c r="A3888" s="6"/>
      <c r="B3888" s="6"/>
      <c r="C3888" s="6"/>
      <c r="D3888" s="6"/>
      <c r="E3888" s="6"/>
      <c r="F3888" s="7"/>
    </row>
    <row r="3889" spans="1:6" x14ac:dyDescent="0.3">
      <c r="A3889" s="8"/>
      <c r="B3889" s="8"/>
      <c r="C3889" s="8"/>
      <c r="D3889" s="8"/>
      <c r="E3889" s="8"/>
      <c r="F3889" s="9"/>
    </row>
    <row r="3890" spans="1:6" x14ac:dyDescent="0.3">
      <c r="A3890" s="6"/>
      <c r="B3890" s="6"/>
      <c r="C3890" s="6"/>
      <c r="D3890" s="6"/>
      <c r="E3890" s="6"/>
      <c r="F3890" s="7"/>
    </row>
    <row r="3891" spans="1:6" x14ac:dyDescent="0.3">
      <c r="A3891" s="8"/>
      <c r="B3891" s="8"/>
      <c r="C3891" s="8"/>
      <c r="D3891" s="8"/>
      <c r="E3891" s="8"/>
      <c r="F3891" s="9"/>
    </row>
    <row r="3892" spans="1:6" x14ac:dyDescent="0.3">
      <c r="A3892" s="6"/>
      <c r="B3892" s="6"/>
      <c r="C3892" s="6"/>
      <c r="D3892" s="6"/>
      <c r="E3892" s="6"/>
      <c r="F3892" s="7"/>
    </row>
    <row r="3893" spans="1:6" x14ac:dyDescent="0.3">
      <c r="A3893" s="8"/>
      <c r="B3893" s="8"/>
      <c r="C3893" s="8"/>
      <c r="D3893" s="8"/>
      <c r="E3893" s="8"/>
      <c r="F3893" s="9"/>
    </row>
    <row r="3894" spans="1:6" x14ac:dyDescent="0.3">
      <c r="A3894" s="6"/>
      <c r="B3894" s="6"/>
      <c r="C3894" s="6"/>
      <c r="D3894" s="6"/>
      <c r="E3894" s="6"/>
      <c r="F3894" s="7"/>
    </row>
    <row r="3895" spans="1:6" x14ac:dyDescent="0.3">
      <c r="A3895" s="8"/>
      <c r="B3895" s="8"/>
      <c r="C3895" s="8"/>
      <c r="D3895" s="8"/>
      <c r="E3895" s="8"/>
      <c r="F3895" s="9"/>
    </row>
    <row r="3896" spans="1:6" x14ac:dyDescent="0.3">
      <c r="A3896" s="6"/>
      <c r="B3896" s="6"/>
      <c r="C3896" s="6"/>
      <c r="D3896" s="6"/>
      <c r="E3896" s="6"/>
      <c r="F3896" s="7"/>
    </row>
    <row r="3897" spans="1:6" x14ac:dyDescent="0.3">
      <c r="A3897" s="8"/>
      <c r="B3897" s="8"/>
      <c r="C3897" s="8"/>
      <c r="D3897" s="8"/>
      <c r="E3897" s="8"/>
      <c r="F3897" s="9"/>
    </row>
    <row r="3898" spans="1:6" x14ac:dyDescent="0.3">
      <c r="A3898" s="6"/>
      <c r="B3898" s="6"/>
      <c r="C3898" s="6"/>
      <c r="D3898" s="6"/>
      <c r="E3898" s="6"/>
      <c r="F3898" s="7"/>
    </row>
    <row r="3899" spans="1:6" x14ac:dyDescent="0.3">
      <c r="A3899" s="8"/>
      <c r="B3899" s="8"/>
      <c r="C3899" s="8"/>
      <c r="D3899" s="8"/>
      <c r="E3899" s="8"/>
      <c r="F3899" s="9"/>
    </row>
    <row r="3900" spans="1:6" x14ac:dyDescent="0.3">
      <c r="A3900" s="6"/>
      <c r="B3900" s="6"/>
      <c r="C3900" s="6"/>
      <c r="D3900" s="6"/>
      <c r="E3900" s="6"/>
      <c r="F3900" s="7"/>
    </row>
    <row r="3901" spans="1:6" x14ac:dyDescent="0.3">
      <c r="A3901" s="8"/>
      <c r="B3901" s="8"/>
      <c r="C3901" s="8"/>
      <c r="D3901" s="8"/>
      <c r="E3901" s="8"/>
      <c r="F3901" s="9"/>
    </row>
    <row r="3902" spans="1:6" x14ac:dyDescent="0.3">
      <c r="A3902" s="6"/>
      <c r="B3902" s="6"/>
      <c r="C3902" s="6"/>
      <c r="D3902" s="6"/>
      <c r="E3902" s="6"/>
      <c r="F3902" s="7"/>
    </row>
    <row r="3903" spans="1:6" x14ac:dyDescent="0.3">
      <c r="A3903" s="8"/>
      <c r="B3903" s="8"/>
      <c r="C3903" s="8"/>
      <c r="D3903" s="8"/>
      <c r="E3903" s="8"/>
      <c r="F3903" s="9"/>
    </row>
    <row r="3904" spans="1:6" x14ac:dyDescent="0.3">
      <c r="A3904" s="6"/>
      <c r="B3904" s="6"/>
      <c r="C3904" s="6"/>
      <c r="D3904" s="6"/>
      <c r="E3904" s="6"/>
      <c r="F3904" s="7"/>
    </row>
    <row r="3905" spans="1:6" x14ac:dyDescent="0.3">
      <c r="A3905" s="8"/>
      <c r="B3905" s="8"/>
      <c r="C3905" s="8"/>
      <c r="D3905" s="8"/>
      <c r="E3905" s="8"/>
      <c r="F3905" s="9"/>
    </row>
    <row r="3906" spans="1:6" x14ac:dyDescent="0.3">
      <c r="A3906" s="6"/>
      <c r="B3906" s="6"/>
      <c r="C3906" s="6"/>
      <c r="D3906" s="6"/>
      <c r="E3906" s="6"/>
      <c r="F3906" s="7"/>
    </row>
    <row r="3907" spans="1:6" x14ac:dyDescent="0.3">
      <c r="A3907" s="8"/>
      <c r="B3907" s="8"/>
      <c r="C3907" s="8"/>
      <c r="D3907" s="8"/>
      <c r="E3907" s="8"/>
      <c r="F3907" s="9"/>
    </row>
    <row r="3908" spans="1:6" x14ac:dyDescent="0.3">
      <c r="A3908" s="6"/>
      <c r="B3908" s="6"/>
      <c r="C3908" s="6"/>
      <c r="D3908" s="6"/>
      <c r="E3908" s="6"/>
      <c r="F3908" s="7"/>
    </row>
    <row r="3909" spans="1:6" x14ac:dyDescent="0.3">
      <c r="A3909" s="8"/>
      <c r="B3909" s="8"/>
      <c r="C3909" s="8"/>
      <c r="D3909" s="8"/>
      <c r="E3909" s="8"/>
      <c r="F3909" s="9"/>
    </row>
    <row r="3910" spans="1:6" x14ac:dyDescent="0.3">
      <c r="A3910" s="6"/>
      <c r="B3910" s="6"/>
      <c r="C3910" s="6"/>
      <c r="D3910" s="6"/>
      <c r="E3910" s="6"/>
      <c r="F3910" s="7"/>
    </row>
    <row r="3911" spans="1:6" x14ac:dyDescent="0.3">
      <c r="A3911" s="8"/>
      <c r="B3911" s="8"/>
      <c r="C3911" s="8"/>
      <c r="D3911" s="8"/>
      <c r="E3911" s="8"/>
      <c r="F3911" s="9"/>
    </row>
    <row r="3912" spans="1:6" x14ac:dyDescent="0.3">
      <c r="A3912" s="6"/>
      <c r="B3912" s="6"/>
      <c r="C3912" s="6"/>
      <c r="D3912" s="6"/>
      <c r="E3912" s="6"/>
      <c r="F3912" s="7"/>
    </row>
    <row r="3913" spans="1:6" x14ac:dyDescent="0.3">
      <c r="A3913" s="8"/>
      <c r="B3913" s="8"/>
      <c r="C3913" s="8"/>
      <c r="D3913" s="8"/>
      <c r="E3913" s="8"/>
      <c r="F3913" s="9"/>
    </row>
    <row r="3914" spans="1:6" x14ac:dyDescent="0.3">
      <c r="A3914" s="6"/>
      <c r="B3914" s="6"/>
      <c r="C3914" s="6"/>
      <c r="D3914" s="6"/>
      <c r="E3914" s="6"/>
      <c r="F3914" s="7"/>
    </row>
    <row r="3915" spans="1:6" x14ac:dyDescent="0.3">
      <c r="A3915" s="8"/>
      <c r="B3915" s="8"/>
      <c r="C3915" s="8"/>
      <c r="D3915" s="8"/>
      <c r="E3915" s="8"/>
      <c r="F3915" s="9"/>
    </row>
    <row r="3916" spans="1:6" x14ac:dyDescent="0.3">
      <c r="A3916" s="6"/>
      <c r="B3916" s="6"/>
      <c r="C3916" s="6"/>
      <c r="D3916" s="6"/>
      <c r="E3916" s="6"/>
      <c r="F3916" s="7"/>
    </row>
    <row r="3917" spans="1:6" x14ac:dyDescent="0.3">
      <c r="A3917" s="8"/>
      <c r="B3917" s="8"/>
      <c r="C3917" s="8"/>
      <c r="D3917" s="8"/>
      <c r="E3917" s="8"/>
      <c r="F3917" s="9"/>
    </row>
    <row r="3918" spans="1:6" x14ac:dyDescent="0.3">
      <c r="A3918" s="6"/>
      <c r="B3918" s="6"/>
      <c r="C3918" s="6"/>
      <c r="D3918" s="6"/>
      <c r="E3918" s="6"/>
      <c r="F3918" s="7"/>
    </row>
    <row r="3919" spans="1:6" x14ac:dyDescent="0.3">
      <c r="A3919" s="8"/>
      <c r="B3919" s="8"/>
      <c r="C3919" s="8"/>
      <c r="D3919" s="8"/>
      <c r="E3919" s="8"/>
      <c r="F3919" s="9"/>
    </row>
    <row r="3920" spans="1:6" x14ac:dyDescent="0.3">
      <c r="A3920" s="6"/>
      <c r="B3920" s="6"/>
      <c r="C3920" s="6"/>
      <c r="D3920" s="6"/>
      <c r="E3920" s="6"/>
      <c r="F3920" s="7"/>
    </row>
    <row r="3921" spans="1:6" x14ac:dyDescent="0.3">
      <c r="A3921" s="8"/>
      <c r="B3921" s="8"/>
      <c r="C3921" s="8"/>
      <c r="D3921" s="8"/>
      <c r="E3921" s="8"/>
      <c r="F3921" s="9"/>
    </row>
    <row r="3922" spans="1:6" x14ac:dyDescent="0.3">
      <c r="A3922" s="6"/>
      <c r="B3922" s="6"/>
      <c r="C3922" s="6"/>
      <c r="D3922" s="6"/>
      <c r="E3922" s="6"/>
      <c r="F3922" s="7"/>
    </row>
    <row r="3923" spans="1:6" x14ac:dyDescent="0.3">
      <c r="A3923" s="8"/>
      <c r="B3923" s="8"/>
      <c r="C3923" s="8"/>
      <c r="D3923" s="8"/>
      <c r="E3923" s="8"/>
      <c r="F3923" s="9"/>
    </row>
    <row r="3924" spans="1:6" x14ac:dyDescent="0.3">
      <c r="A3924" s="6"/>
      <c r="B3924" s="6"/>
      <c r="C3924" s="6"/>
      <c r="D3924" s="6"/>
      <c r="E3924" s="6"/>
      <c r="F3924" s="7"/>
    </row>
    <row r="3925" spans="1:6" x14ac:dyDescent="0.3">
      <c r="A3925" s="8"/>
      <c r="B3925" s="8"/>
      <c r="C3925" s="8"/>
      <c r="D3925" s="8"/>
      <c r="E3925" s="8"/>
      <c r="F3925" s="9"/>
    </row>
    <row r="3926" spans="1:6" x14ac:dyDescent="0.3">
      <c r="A3926" s="6"/>
      <c r="B3926" s="6"/>
      <c r="C3926" s="6"/>
      <c r="D3926" s="6"/>
      <c r="E3926" s="6"/>
      <c r="F3926" s="7"/>
    </row>
    <row r="3927" spans="1:6" x14ac:dyDescent="0.3">
      <c r="A3927" s="8"/>
      <c r="B3927" s="8"/>
      <c r="C3927" s="8"/>
      <c r="D3927" s="8"/>
      <c r="E3927" s="8"/>
      <c r="F3927" s="9"/>
    </row>
    <row r="3928" spans="1:6" x14ac:dyDescent="0.3">
      <c r="A3928" s="6"/>
      <c r="B3928" s="6"/>
      <c r="C3928" s="6"/>
      <c r="D3928" s="6"/>
      <c r="E3928" s="6"/>
      <c r="F3928" s="7"/>
    </row>
    <row r="3929" spans="1:6" x14ac:dyDescent="0.3">
      <c r="A3929" s="8"/>
      <c r="B3929" s="8"/>
      <c r="C3929" s="8"/>
      <c r="D3929" s="8"/>
      <c r="E3929" s="8"/>
      <c r="F3929" s="9"/>
    </row>
    <row r="3930" spans="1:6" x14ac:dyDescent="0.3">
      <c r="A3930" s="6"/>
      <c r="B3930" s="6"/>
      <c r="C3930" s="6"/>
      <c r="D3930" s="6"/>
      <c r="E3930" s="6"/>
      <c r="F3930" s="7"/>
    </row>
    <row r="3931" spans="1:6" x14ac:dyDescent="0.3">
      <c r="A3931" s="8"/>
      <c r="B3931" s="8"/>
      <c r="C3931" s="8"/>
      <c r="D3931" s="8"/>
      <c r="E3931" s="8"/>
      <c r="F3931" s="9"/>
    </row>
    <row r="3932" spans="1:6" x14ac:dyDescent="0.3">
      <c r="A3932" s="6"/>
      <c r="B3932" s="6"/>
      <c r="C3932" s="6"/>
      <c r="D3932" s="6"/>
      <c r="E3932" s="6"/>
      <c r="F3932" s="7"/>
    </row>
    <row r="3933" spans="1:6" x14ac:dyDescent="0.3">
      <c r="A3933" s="8"/>
      <c r="B3933" s="8"/>
      <c r="C3933" s="8"/>
      <c r="D3933" s="8"/>
      <c r="E3933" s="8"/>
      <c r="F3933" s="9"/>
    </row>
    <row r="3934" spans="1:6" x14ac:dyDescent="0.3">
      <c r="A3934" s="6"/>
      <c r="B3934" s="6"/>
      <c r="C3934" s="6"/>
      <c r="D3934" s="6"/>
      <c r="E3934" s="6"/>
      <c r="F3934" s="7"/>
    </row>
    <row r="3935" spans="1:6" x14ac:dyDescent="0.3">
      <c r="A3935" s="8"/>
      <c r="B3935" s="8"/>
      <c r="C3935" s="8"/>
      <c r="D3935" s="8"/>
      <c r="E3935" s="8"/>
      <c r="F3935" s="9"/>
    </row>
    <row r="3936" spans="1:6" x14ac:dyDescent="0.3">
      <c r="A3936" s="6"/>
      <c r="B3936" s="6"/>
      <c r="C3936" s="6"/>
      <c r="D3936" s="6"/>
      <c r="E3936" s="6"/>
      <c r="F3936" s="7"/>
    </row>
    <row r="3937" spans="1:6" x14ac:dyDescent="0.3">
      <c r="A3937" s="8"/>
      <c r="B3937" s="8"/>
      <c r="C3937" s="8"/>
      <c r="D3937" s="8"/>
      <c r="E3937" s="8"/>
      <c r="F3937" s="9"/>
    </row>
    <row r="3938" spans="1:6" x14ac:dyDescent="0.3">
      <c r="A3938" s="6"/>
      <c r="B3938" s="6"/>
      <c r="C3938" s="6"/>
      <c r="D3938" s="6"/>
      <c r="E3938" s="6"/>
      <c r="F3938" s="7"/>
    </row>
    <row r="3939" spans="1:6" x14ac:dyDescent="0.3">
      <c r="A3939" s="8"/>
      <c r="B3939" s="8"/>
      <c r="C3939" s="8"/>
      <c r="D3939" s="8"/>
      <c r="E3939" s="8"/>
      <c r="F3939" s="9"/>
    </row>
    <row r="3940" spans="1:6" x14ac:dyDescent="0.3">
      <c r="A3940" s="6"/>
      <c r="B3940" s="6"/>
      <c r="C3940" s="6"/>
      <c r="D3940" s="6"/>
      <c r="E3940" s="6"/>
      <c r="F3940" s="7"/>
    </row>
    <row r="3941" spans="1:6" x14ac:dyDescent="0.3">
      <c r="A3941" s="8"/>
      <c r="B3941" s="8"/>
      <c r="C3941" s="8"/>
      <c r="D3941" s="8"/>
      <c r="E3941" s="8"/>
      <c r="F3941" s="9"/>
    </row>
    <row r="3942" spans="1:6" x14ac:dyDescent="0.3">
      <c r="A3942" s="6"/>
      <c r="B3942" s="6"/>
      <c r="C3942" s="6"/>
      <c r="D3942" s="6"/>
      <c r="E3942" s="6"/>
      <c r="F3942" s="7"/>
    </row>
    <row r="3943" spans="1:6" x14ac:dyDescent="0.3">
      <c r="A3943" s="8"/>
      <c r="B3943" s="8"/>
      <c r="C3943" s="8"/>
      <c r="D3943" s="8"/>
      <c r="E3943" s="8"/>
      <c r="F3943" s="9"/>
    </row>
    <row r="3944" spans="1:6" x14ac:dyDescent="0.3">
      <c r="A3944" s="6"/>
      <c r="B3944" s="6"/>
      <c r="C3944" s="6"/>
      <c r="D3944" s="6"/>
      <c r="E3944" s="6"/>
      <c r="F3944" s="7"/>
    </row>
    <row r="3945" spans="1:6" x14ac:dyDescent="0.3">
      <c r="A3945" s="8"/>
      <c r="B3945" s="8"/>
      <c r="C3945" s="8"/>
      <c r="D3945" s="8"/>
      <c r="E3945" s="8"/>
      <c r="F3945" s="9"/>
    </row>
    <row r="3946" spans="1:6" x14ac:dyDescent="0.3">
      <c r="A3946" s="6"/>
      <c r="B3946" s="6"/>
      <c r="C3946" s="6"/>
      <c r="D3946" s="6"/>
      <c r="E3946" s="6"/>
      <c r="F3946" s="7"/>
    </row>
    <row r="3947" spans="1:6" x14ac:dyDescent="0.3">
      <c r="A3947" s="8"/>
      <c r="B3947" s="8"/>
      <c r="C3947" s="8"/>
      <c r="D3947" s="8"/>
      <c r="E3947" s="8"/>
      <c r="F3947" s="9"/>
    </row>
    <row r="3948" spans="1:6" x14ac:dyDescent="0.3">
      <c r="A3948" s="6"/>
      <c r="B3948" s="6"/>
      <c r="C3948" s="6"/>
      <c r="D3948" s="6"/>
      <c r="E3948" s="6"/>
      <c r="F3948" s="7"/>
    </row>
    <row r="3949" spans="1:6" x14ac:dyDescent="0.3">
      <c r="A3949" s="8"/>
      <c r="B3949" s="8"/>
      <c r="C3949" s="8"/>
      <c r="D3949" s="8"/>
      <c r="E3949" s="8"/>
      <c r="F3949" s="9"/>
    </row>
    <row r="3950" spans="1:6" x14ac:dyDescent="0.3">
      <c r="A3950" s="6"/>
      <c r="B3950" s="6"/>
      <c r="C3950" s="6"/>
      <c r="D3950" s="6"/>
      <c r="E3950" s="6"/>
      <c r="F3950" s="7"/>
    </row>
    <row r="3951" spans="1:6" x14ac:dyDescent="0.3">
      <c r="A3951" s="8"/>
      <c r="B3951" s="8"/>
      <c r="C3951" s="8"/>
      <c r="D3951" s="8"/>
      <c r="E3951" s="8"/>
      <c r="F3951" s="9"/>
    </row>
    <row r="3952" spans="1:6" x14ac:dyDescent="0.3">
      <c r="A3952" s="6"/>
      <c r="B3952" s="6"/>
      <c r="C3952" s="6"/>
      <c r="D3952" s="6"/>
      <c r="E3952" s="6"/>
      <c r="F3952" s="7"/>
    </row>
    <row r="3953" spans="1:6" x14ac:dyDescent="0.3">
      <c r="A3953" s="8"/>
      <c r="B3953" s="8"/>
      <c r="C3953" s="8"/>
      <c r="D3953" s="8"/>
      <c r="E3953" s="8"/>
      <c r="F3953" s="9"/>
    </row>
    <row r="3954" spans="1:6" x14ac:dyDescent="0.3">
      <c r="A3954" s="6"/>
      <c r="B3954" s="6"/>
      <c r="C3954" s="6"/>
      <c r="D3954" s="6"/>
      <c r="E3954" s="6"/>
      <c r="F3954" s="7"/>
    </row>
    <row r="3955" spans="1:6" x14ac:dyDescent="0.3">
      <c r="A3955" s="8"/>
      <c r="B3955" s="8"/>
      <c r="C3955" s="8"/>
      <c r="D3955" s="8"/>
      <c r="E3955" s="8"/>
      <c r="F3955" s="9"/>
    </row>
    <row r="3956" spans="1:6" x14ac:dyDescent="0.3">
      <c r="A3956" s="6"/>
      <c r="B3956" s="6"/>
      <c r="C3956" s="6"/>
      <c r="D3956" s="6"/>
      <c r="E3956" s="6"/>
      <c r="F3956" s="7"/>
    </row>
    <row r="3957" spans="1:6" x14ac:dyDescent="0.3">
      <c r="A3957" s="8"/>
      <c r="B3957" s="8"/>
      <c r="C3957" s="8"/>
      <c r="D3957" s="8"/>
      <c r="E3957" s="8"/>
      <c r="F3957" s="9"/>
    </row>
    <row r="3958" spans="1:6" x14ac:dyDescent="0.3">
      <c r="A3958" s="6"/>
      <c r="B3958" s="6"/>
      <c r="C3958" s="6"/>
      <c r="D3958" s="6"/>
      <c r="E3958" s="6"/>
      <c r="F3958" s="7"/>
    </row>
    <row r="3959" spans="1:6" x14ac:dyDescent="0.3">
      <c r="A3959" s="8"/>
      <c r="B3959" s="8"/>
      <c r="C3959" s="8"/>
      <c r="D3959" s="8"/>
      <c r="E3959" s="8"/>
      <c r="F3959" s="9"/>
    </row>
    <row r="3960" spans="1:6" x14ac:dyDescent="0.3">
      <c r="A3960" s="6"/>
      <c r="B3960" s="6"/>
      <c r="C3960" s="6"/>
      <c r="D3960" s="6"/>
      <c r="E3960" s="6"/>
      <c r="F3960" s="7"/>
    </row>
    <row r="3961" spans="1:6" x14ac:dyDescent="0.3">
      <c r="A3961" s="8"/>
      <c r="B3961" s="8"/>
      <c r="C3961" s="8"/>
      <c r="D3961" s="8"/>
      <c r="E3961" s="8"/>
      <c r="F3961" s="9"/>
    </row>
    <row r="3962" spans="1:6" x14ac:dyDescent="0.3">
      <c r="A3962" s="6"/>
      <c r="B3962" s="6"/>
      <c r="C3962" s="6"/>
      <c r="D3962" s="6"/>
      <c r="E3962" s="6"/>
      <c r="F3962" s="7"/>
    </row>
    <row r="3963" spans="1:6" x14ac:dyDescent="0.3">
      <c r="A3963" s="8"/>
      <c r="B3963" s="8"/>
      <c r="C3963" s="8"/>
      <c r="D3963" s="8"/>
      <c r="E3963" s="8"/>
      <c r="F3963" s="9"/>
    </row>
    <row r="3964" spans="1:6" x14ac:dyDescent="0.3">
      <c r="A3964" s="6"/>
      <c r="B3964" s="6"/>
      <c r="C3964" s="6"/>
      <c r="D3964" s="6"/>
      <c r="E3964" s="6"/>
      <c r="F3964" s="7"/>
    </row>
    <row r="3965" spans="1:6" x14ac:dyDescent="0.3">
      <c r="A3965" s="8"/>
      <c r="B3965" s="8"/>
      <c r="C3965" s="8"/>
      <c r="D3965" s="8"/>
      <c r="E3965" s="8"/>
      <c r="F3965" s="9"/>
    </row>
    <row r="3966" spans="1:6" x14ac:dyDescent="0.3">
      <c r="A3966" s="6"/>
      <c r="B3966" s="6"/>
      <c r="C3966" s="6"/>
      <c r="D3966" s="6"/>
      <c r="E3966" s="6"/>
      <c r="F3966" s="7"/>
    </row>
    <row r="3967" spans="1:6" x14ac:dyDescent="0.3">
      <c r="A3967" s="8"/>
      <c r="B3967" s="8"/>
      <c r="C3967" s="8"/>
      <c r="D3967" s="8"/>
      <c r="E3967" s="8"/>
      <c r="F3967" s="9"/>
    </row>
    <row r="3968" spans="1:6" x14ac:dyDescent="0.3">
      <c r="A3968" s="6"/>
      <c r="B3968" s="6"/>
      <c r="C3968" s="6"/>
      <c r="D3968" s="6"/>
      <c r="E3968" s="6"/>
      <c r="F3968" s="7"/>
    </row>
    <row r="3969" spans="1:6" x14ac:dyDescent="0.3">
      <c r="A3969" s="8"/>
      <c r="B3969" s="8"/>
      <c r="C3969" s="8"/>
      <c r="D3969" s="8"/>
      <c r="E3969" s="8"/>
      <c r="F3969" s="9"/>
    </row>
    <row r="3970" spans="1:6" x14ac:dyDescent="0.3">
      <c r="A3970" s="6"/>
      <c r="B3970" s="6"/>
      <c r="C3970" s="6"/>
      <c r="D3970" s="6"/>
      <c r="E3970" s="6"/>
      <c r="F3970" s="7"/>
    </row>
    <row r="3971" spans="1:6" x14ac:dyDescent="0.3">
      <c r="A3971" s="8"/>
      <c r="B3971" s="8"/>
      <c r="C3971" s="8"/>
      <c r="D3971" s="8"/>
      <c r="E3971" s="8"/>
      <c r="F3971" s="9"/>
    </row>
    <row r="3972" spans="1:6" x14ac:dyDescent="0.3">
      <c r="A3972" s="6"/>
      <c r="B3972" s="6"/>
      <c r="C3972" s="6"/>
      <c r="D3972" s="6"/>
      <c r="E3972" s="6"/>
      <c r="F3972" s="7"/>
    </row>
    <row r="3973" spans="1:6" x14ac:dyDescent="0.3">
      <c r="A3973" s="8"/>
      <c r="B3973" s="8"/>
      <c r="C3973" s="8"/>
      <c r="D3973" s="8"/>
      <c r="E3973" s="8"/>
      <c r="F3973" s="9"/>
    </row>
    <row r="3974" spans="1:6" x14ac:dyDescent="0.3">
      <c r="A3974" s="6"/>
      <c r="B3974" s="6"/>
      <c r="C3974" s="6"/>
      <c r="D3974" s="6"/>
      <c r="E3974" s="6"/>
      <c r="F3974" s="7"/>
    </row>
    <row r="3975" spans="1:6" x14ac:dyDescent="0.3">
      <c r="A3975" s="8"/>
      <c r="B3975" s="8"/>
      <c r="C3975" s="8"/>
      <c r="D3975" s="8"/>
      <c r="E3975" s="8"/>
      <c r="F3975" s="9"/>
    </row>
    <row r="3976" spans="1:6" x14ac:dyDescent="0.3">
      <c r="A3976" s="6"/>
      <c r="B3976" s="6"/>
      <c r="C3976" s="6"/>
      <c r="D3976" s="6"/>
      <c r="E3976" s="6"/>
      <c r="F3976" s="7"/>
    </row>
    <row r="3977" spans="1:6" x14ac:dyDescent="0.3">
      <c r="A3977" s="8"/>
      <c r="B3977" s="8"/>
      <c r="C3977" s="8"/>
      <c r="D3977" s="8"/>
      <c r="E3977" s="8"/>
      <c r="F3977" s="9"/>
    </row>
    <row r="3978" spans="1:6" x14ac:dyDescent="0.3">
      <c r="A3978" s="6"/>
      <c r="B3978" s="6"/>
      <c r="C3978" s="6"/>
      <c r="D3978" s="6"/>
      <c r="E3978" s="6"/>
      <c r="F3978" s="7"/>
    </row>
    <row r="3979" spans="1:6" x14ac:dyDescent="0.3">
      <c r="A3979" s="8"/>
      <c r="B3979" s="8"/>
      <c r="C3979" s="8"/>
      <c r="D3979" s="8"/>
      <c r="E3979" s="8"/>
      <c r="F3979" s="9"/>
    </row>
    <row r="3980" spans="1:6" x14ac:dyDescent="0.3">
      <c r="A3980" s="6"/>
      <c r="B3980" s="6"/>
      <c r="C3980" s="6"/>
      <c r="D3980" s="6"/>
      <c r="E3980" s="6"/>
      <c r="F3980" s="7"/>
    </row>
    <row r="3981" spans="1:6" x14ac:dyDescent="0.3">
      <c r="A3981" s="8"/>
      <c r="B3981" s="8"/>
      <c r="C3981" s="8"/>
      <c r="D3981" s="8"/>
      <c r="E3981" s="8"/>
      <c r="F3981" s="9"/>
    </row>
    <row r="3982" spans="1:6" x14ac:dyDescent="0.3">
      <c r="A3982" s="6"/>
      <c r="B3982" s="6"/>
      <c r="C3982" s="6"/>
      <c r="D3982" s="6"/>
      <c r="E3982" s="6"/>
      <c r="F3982" s="7"/>
    </row>
    <row r="3983" spans="1:6" x14ac:dyDescent="0.3">
      <c r="A3983" s="8"/>
      <c r="B3983" s="8"/>
      <c r="C3983" s="8"/>
      <c r="D3983" s="8"/>
      <c r="E3983" s="8"/>
      <c r="F3983" s="9"/>
    </row>
    <row r="3984" spans="1:6" x14ac:dyDescent="0.3">
      <c r="A3984" s="6"/>
      <c r="B3984" s="6"/>
      <c r="C3984" s="6"/>
      <c r="D3984" s="6"/>
      <c r="E3984" s="6"/>
      <c r="F3984" s="7"/>
    </row>
    <row r="3985" spans="1:6" x14ac:dyDescent="0.3">
      <c r="A3985" s="8"/>
      <c r="B3985" s="8"/>
      <c r="C3985" s="8"/>
      <c r="D3985" s="8"/>
      <c r="E3985" s="8"/>
      <c r="F3985" s="9"/>
    </row>
    <row r="3986" spans="1:6" x14ac:dyDescent="0.3">
      <c r="A3986" s="6"/>
      <c r="B3986" s="6"/>
      <c r="C3986" s="6"/>
      <c r="D3986" s="6"/>
      <c r="E3986" s="6"/>
      <c r="F3986" s="7"/>
    </row>
    <row r="3987" spans="1:6" x14ac:dyDescent="0.3">
      <c r="A3987" s="8"/>
      <c r="B3987" s="8"/>
      <c r="C3987" s="8"/>
      <c r="D3987" s="8"/>
      <c r="E3987" s="8"/>
      <c r="F3987" s="9"/>
    </row>
    <row r="3988" spans="1:6" x14ac:dyDescent="0.3">
      <c r="A3988" s="6"/>
      <c r="B3988" s="6"/>
      <c r="C3988" s="6"/>
      <c r="D3988" s="6"/>
      <c r="E3988" s="6"/>
      <c r="F3988" s="7"/>
    </row>
    <row r="3989" spans="1:6" x14ac:dyDescent="0.3">
      <c r="A3989" s="8"/>
      <c r="B3989" s="8"/>
      <c r="C3989" s="8"/>
      <c r="D3989" s="8"/>
      <c r="E3989" s="8"/>
      <c r="F3989" s="9"/>
    </row>
    <row r="3990" spans="1:6" x14ac:dyDescent="0.3">
      <c r="A3990" s="6"/>
      <c r="B3990" s="6"/>
      <c r="C3990" s="6"/>
      <c r="D3990" s="6"/>
      <c r="E3990" s="6"/>
      <c r="F3990" s="7"/>
    </row>
    <row r="3991" spans="1:6" x14ac:dyDescent="0.3">
      <c r="A3991" s="8"/>
      <c r="B3991" s="8"/>
      <c r="C3991" s="8"/>
      <c r="D3991" s="8"/>
      <c r="E3991" s="8"/>
      <c r="F3991" s="9"/>
    </row>
    <row r="3992" spans="1:6" x14ac:dyDescent="0.3">
      <c r="A3992" s="6"/>
      <c r="B3992" s="6"/>
      <c r="C3992" s="6"/>
      <c r="D3992" s="6"/>
      <c r="E3992" s="6"/>
      <c r="F3992" s="7"/>
    </row>
    <row r="3993" spans="1:6" x14ac:dyDescent="0.3">
      <c r="A3993" s="8"/>
      <c r="B3993" s="8"/>
      <c r="C3993" s="8"/>
      <c r="D3993" s="8"/>
      <c r="E3993" s="8"/>
      <c r="F3993" s="9"/>
    </row>
    <row r="3994" spans="1:6" x14ac:dyDescent="0.3">
      <c r="A3994" s="6"/>
      <c r="B3994" s="6"/>
      <c r="C3994" s="6"/>
      <c r="D3994" s="6"/>
      <c r="E3994" s="6"/>
      <c r="F3994" s="7"/>
    </row>
    <row r="3995" spans="1:6" x14ac:dyDescent="0.3">
      <c r="A3995" s="8"/>
      <c r="B3995" s="8"/>
      <c r="C3995" s="8"/>
      <c r="D3995" s="8"/>
      <c r="E3995" s="8"/>
      <c r="F3995" s="9"/>
    </row>
    <row r="3996" spans="1:6" x14ac:dyDescent="0.3">
      <c r="A3996" s="6"/>
      <c r="B3996" s="6"/>
      <c r="C3996" s="6"/>
      <c r="D3996" s="6"/>
      <c r="E3996" s="6"/>
      <c r="F3996" s="7"/>
    </row>
    <row r="3997" spans="1:6" x14ac:dyDescent="0.3">
      <c r="A3997" s="8"/>
      <c r="B3997" s="8"/>
      <c r="C3997" s="8"/>
      <c r="D3997" s="8"/>
      <c r="E3997" s="8"/>
      <c r="F3997" s="9"/>
    </row>
    <row r="3998" spans="1:6" x14ac:dyDescent="0.3">
      <c r="A3998" s="6"/>
      <c r="B3998" s="6"/>
      <c r="C3998" s="6"/>
      <c r="D3998" s="6"/>
      <c r="E3998" s="6"/>
      <c r="F3998" s="7"/>
    </row>
    <row r="3999" spans="1:6" x14ac:dyDescent="0.3">
      <c r="A3999" s="8"/>
      <c r="B3999" s="8"/>
      <c r="C3999" s="8"/>
      <c r="D3999" s="8"/>
      <c r="E3999" s="8"/>
      <c r="F3999" s="9"/>
    </row>
    <row r="4000" spans="1:6" x14ac:dyDescent="0.3">
      <c r="A4000" s="6"/>
      <c r="B4000" s="6"/>
      <c r="C4000" s="6"/>
      <c r="D4000" s="6"/>
      <c r="E4000" s="6"/>
      <c r="F4000" s="7"/>
    </row>
    <row r="4001" spans="1:6" x14ac:dyDescent="0.3">
      <c r="A4001" s="8"/>
      <c r="B4001" s="8"/>
      <c r="C4001" s="8"/>
      <c r="D4001" s="8"/>
      <c r="E4001" s="8"/>
      <c r="F4001" s="9"/>
    </row>
    <row r="4002" spans="1:6" x14ac:dyDescent="0.3">
      <c r="A4002" s="6"/>
      <c r="B4002" s="6"/>
      <c r="C4002" s="6"/>
      <c r="D4002" s="6"/>
      <c r="E4002" s="6"/>
      <c r="F4002" s="7"/>
    </row>
    <row r="4003" spans="1:6" x14ac:dyDescent="0.3">
      <c r="A4003" s="8"/>
      <c r="B4003" s="8"/>
      <c r="C4003" s="8"/>
      <c r="D4003" s="8"/>
      <c r="E4003" s="8"/>
      <c r="F4003" s="9"/>
    </row>
    <row r="4004" spans="1:6" x14ac:dyDescent="0.3">
      <c r="A4004" s="6"/>
      <c r="B4004" s="6"/>
      <c r="C4004" s="6"/>
      <c r="D4004" s="6"/>
      <c r="E4004" s="6"/>
      <c r="F4004" s="7"/>
    </row>
    <row r="4005" spans="1:6" x14ac:dyDescent="0.3">
      <c r="A4005" s="8"/>
      <c r="B4005" s="8"/>
      <c r="C4005" s="8"/>
      <c r="D4005" s="8"/>
      <c r="E4005" s="8"/>
      <c r="F4005" s="9"/>
    </row>
    <row r="4006" spans="1:6" x14ac:dyDescent="0.3">
      <c r="A4006" s="6"/>
      <c r="B4006" s="6"/>
      <c r="C4006" s="6"/>
      <c r="D4006" s="6"/>
      <c r="E4006" s="6"/>
      <c r="F4006" s="7"/>
    </row>
    <row r="4007" spans="1:6" x14ac:dyDescent="0.3">
      <c r="A4007" s="8"/>
      <c r="B4007" s="8"/>
      <c r="C4007" s="8"/>
      <c r="D4007" s="8"/>
      <c r="E4007" s="8"/>
      <c r="F4007" s="9"/>
    </row>
    <row r="4008" spans="1:6" x14ac:dyDescent="0.3">
      <c r="A4008" s="6"/>
      <c r="B4008" s="6"/>
      <c r="C4008" s="6"/>
      <c r="D4008" s="6"/>
      <c r="E4008" s="6"/>
      <c r="F4008" s="7"/>
    </row>
    <row r="4009" spans="1:6" x14ac:dyDescent="0.3">
      <c r="A4009" s="8"/>
      <c r="B4009" s="8"/>
      <c r="C4009" s="8"/>
      <c r="D4009" s="8"/>
      <c r="E4009" s="8"/>
      <c r="F4009" s="9"/>
    </row>
    <row r="4010" spans="1:6" x14ac:dyDescent="0.3">
      <c r="A4010" s="6"/>
      <c r="B4010" s="6"/>
      <c r="C4010" s="6"/>
      <c r="D4010" s="6"/>
      <c r="E4010" s="6"/>
      <c r="F4010" s="7"/>
    </row>
    <row r="4011" spans="1:6" x14ac:dyDescent="0.3">
      <c r="A4011" s="8"/>
      <c r="B4011" s="8"/>
      <c r="C4011" s="8"/>
      <c r="D4011" s="8"/>
      <c r="E4011" s="8"/>
      <c r="F4011" s="9"/>
    </row>
    <row r="4012" spans="1:6" x14ac:dyDescent="0.3">
      <c r="A4012" s="6"/>
      <c r="B4012" s="6"/>
      <c r="C4012" s="6"/>
      <c r="D4012" s="6"/>
      <c r="E4012" s="6"/>
      <c r="F4012" s="7"/>
    </row>
    <row r="4013" spans="1:6" x14ac:dyDescent="0.3">
      <c r="A4013" s="8"/>
      <c r="B4013" s="8"/>
      <c r="C4013" s="8"/>
      <c r="D4013" s="8"/>
      <c r="E4013" s="8"/>
      <c r="F4013" s="9"/>
    </row>
    <row r="4014" spans="1:6" x14ac:dyDescent="0.3">
      <c r="A4014" s="6"/>
      <c r="B4014" s="6"/>
      <c r="C4014" s="6"/>
      <c r="D4014" s="6"/>
      <c r="E4014" s="6"/>
      <c r="F4014" s="7"/>
    </row>
    <row r="4015" spans="1:6" x14ac:dyDescent="0.3">
      <c r="A4015" s="8"/>
      <c r="B4015" s="8"/>
      <c r="C4015" s="8"/>
      <c r="D4015" s="8"/>
      <c r="E4015" s="8"/>
      <c r="F4015" s="9"/>
    </row>
    <row r="4016" spans="1:6" x14ac:dyDescent="0.3">
      <c r="A4016" s="6"/>
      <c r="B4016" s="6"/>
      <c r="C4016" s="6"/>
      <c r="D4016" s="6"/>
      <c r="E4016" s="6"/>
      <c r="F4016" s="7"/>
    </row>
    <row r="4017" spans="1:6" x14ac:dyDescent="0.3">
      <c r="A4017" s="8"/>
      <c r="B4017" s="8"/>
      <c r="C4017" s="8"/>
      <c r="D4017" s="8"/>
      <c r="E4017" s="8"/>
      <c r="F4017" s="9"/>
    </row>
    <row r="4018" spans="1:6" x14ac:dyDescent="0.3">
      <c r="A4018" s="6"/>
      <c r="B4018" s="6"/>
      <c r="C4018" s="6"/>
      <c r="D4018" s="6"/>
      <c r="E4018" s="6"/>
      <c r="F4018" s="7"/>
    </row>
    <row r="4019" spans="1:6" x14ac:dyDescent="0.3">
      <c r="A4019" s="8"/>
      <c r="B4019" s="8"/>
      <c r="C4019" s="8"/>
      <c r="D4019" s="8"/>
      <c r="E4019" s="8"/>
      <c r="F4019" s="9"/>
    </row>
    <row r="4020" spans="1:6" x14ac:dyDescent="0.3">
      <c r="A4020" s="6"/>
      <c r="B4020" s="6"/>
      <c r="C4020" s="6"/>
      <c r="D4020" s="6"/>
      <c r="E4020" s="6"/>
      <c r="F4020" s="7"/>
    </row>
    <row r="4021" spans="1:6" x14ac:dyDescent="0.3">
      <c r="A4021" s="8"/>
      <c r="B4021" s="8"/>
      <c r="C4021" s="8"/>
      <c r="D4021" s="8"/>
      <c r="E4021" s="8"/>
      <c r="F4021" s="9"/>
    </row>
    <row r="4022" spans="1:6" x14ac:dyDescent="0.3">
      <c r="A4022" s="6"/>
      <c r="B4022" s="6"/>
      <c r="C4022" s="6"/>
      <c r="D4022" s="6"/>
      <c r="E4022" s="6"/>
      <c r="F4022" s="7"/>
    </row>
    <row r="4023" spans="1:6" x14ac:dyDescent="0.3">
      <c r="A4023" s="8"/>
      <c r="B4023" s="8"/>
      <c r="C4023" s="8"/>
      <c r="D4023" s="8"/>
      <c r="E4023" s="8"/>
      <c r="F4023" s="9"/>
    </row>
    <row r="4024" spans="1:6" x14ac:dyDescent="0.3">
      <c r="A4024" s="6"/>
      <c r="B4024" s="6"/>
      <c r="C4024" s="6"/>
      <c r="D4024" s="6"/>
      <c r="E4024" s="6"/>
      <c r="F4024" s="7"/>
    </row>
    <row r="4025" spans="1:6" x14ac:dyDescent="0.3">
      <c r="A4025" s="8"/>
      <c r="B4025" s="8"/>
      <c r="C4025" s="8"/>
      <c r="D4025" s="8"/>
      <c r="E4025" s="8"/>
      <c r="F4025" s="9"/>
    </row>
    <row r="4026" spans="1:6" x14ac:dyDescent="0.3">
      <c r="A4026" s="6"/>
      <c r="B4026" s="6"/>
      <c r="C4026" s="6"/>
      <c r="D4026" s="6"/>
      <c r="E4026" s="6"/>
      <c r="F4026" s="7"/>
    </row>
    <row r="4027" spans="1:6" x14ac:dyDescent="0.3">
      <c r="A4027" s="8"/>
      <c r="B4027" s="8"/>
      <c r="C4027" s="8"/>
      <c r="D4027" s="8"/>
      <c r="E4027" s="8"/>
      <c r="F4027" s="9"/>
    </row>
    <row r="4028" spans="1:6" x14ac:dyDescent="0.3">
      <c r="A4028" s="6"/>
      <c r="B4028" s="6"/>
      <c r="C4028" s="6"/>
      <c r="D4028" s="6"/>
      <c r="E4028" s="6"/>
      <c r="F4028" s="7"/>
    </row>
    <row r="4029" spans="1:6" x14ac:dyDescent="0.3">
      <c r="A4029" s="8"/>
      <c r="B4029" s="8"/>
      <c r="C4029" s="8"/>
      <c r="D4029" s="8"/>
      <c r="E4029" s="8"/>
      <c r="F4029" s="9"/>
    </row>
    <row r="4030" spans="1:6" x14ac:dyDescent="0.3">
      <c r="A4030" s="6"/>
      <c r="B4030" s="6"/>
      <c r="C4030" s="6"/>
      <c r="D4030" s="6"/>
      <c r="E4030" s="6"/>
      <c r="F4030" s="7"/>
    </row>
    <row r="4031" spans="1:6" x14ac:dyDescent="0.3">
      <c r="A4031" s="8"/>
      <c r="B4031" s="8"/>
      <c r="C4031" s="8"/>
      <c r="D4031" s="8"/>
      <c r="E4031" s="8"/>
      <c r="F4031" s="9"/>
    </row>
    <row r="4032" spans="1:6" x14ac:dyDescent="0.3">
      <c r="A4032" s="6"/>
      <c r="B4032" s="6"/>
      <c r="C4032" s="6"/>
      <c r="D4032" s="6"/>
      <c r="E4032" s="6"/>
      <c r="F4032" s="7"/>
    </row>
    <row r="4033" spans="1:6" x14ac:dyDescent="0.3">
      <c r="A4033" s="8"/>
      <c r="B4033" s="8"/>
      <c r="C4033" s="8"/>
      <c r="D4033" s="8"/>
      <c r="E4033" s="8"/>
      <c r="F4033" s="9"/>
    </row>
    <row r="4034" spans="1:6" x14ac:dyDescent="0.3">
      <c r="A4034" s="6"/>
      <c r="B4034" s="6"/>
      <c r="C4034" s="6"/>
      <c r="D4034" s="6"/>
      <c r="E4034" s="6"/>
      <c r="F4034" s="7"/>
    </row>
    <row r="4035" spans="1:6" x14ac:dyDescent="0.3">
      <c r="A4035" s="8"/>
      <c r="B4035" s="8"/>
      <c r="C4035" s="8"/>
      <c r="D4035" s="8"/>
      <c r="E4035" s="8"/>
      <c r="F4035" s="9"/>
    </row>
    <row r="4036" spans="1:6" x14ac:dyDescent="0.3">
      <c r="A4036" s="6"/>
      <c r="B4036" s="6"/>
      <c r="C4036" s="6"/>
      <c r="D4036" s="6"/>
      <c r="E4036" s="6"/>
      <c r="F4036" s="7"/>
    </row>
    <row r="4037" spans="1:6" x14ac:dyDescent="0.3">
      <c r="A4037" s="8"/>
      <c r="B4037" s="8"/>
      <c r="C4037" s="8"/>
      <c r="D4037" s="8"/>
      <c r="E4037" s="8"/>
      <c r="F4037" s="9"/>
    </row>
    <row r="4038" spans="1:6" x14ac:dyDescent="0.3">
      <c r="A4038" s="6"/>
      <c r="B4038" s="6"/>
      <c r="C4038" s="6"/>
      <c r="D4038" s="6"/>
      <c r="E4038" s="6"/>
      <c r="F4038" s="7"/>
    </row>
    <row r="4039" spans="1:6" x14ac:dyDescent="0.3">
      <c r="A4039" s="8"/>
      <c r="B4039" s="8"/>
      <c r="C4039" s="8"/>
      <c r="D4039" s="8"/>
      <c r="E4039" s="8"/>
      <c r="F4039" s="9"/>
    </row>
    <row r="4040" spans="1:6" x14ac:dyDescent="0.3">
      <c r="A4040" s="6"/>
      <c r="B4040" s="6"/>
      <c r="C4040" s="6"/>
      <c r="D4040" s="6"/>
      <c r="E4040" s="6"/>
      <c r="F4040" s="7"/>
    </row>
    <row r="4041" spans="1:6" x14ac:dyDescent="0.3">
      <c r="A4041" s="8"/>
      <c r="B4041" s="8"/>
      <c r="C4041" s="8"/>
      <c r="D4041" s="8"/>
      <c r="E4041" s="8"/>
      <c r="F4041" s="9"/>
    </row>
    <row r="4042" spans="1:6" x14ac:dyDescent="0.3">
      <c r="A4042" s="6"/>
      <c r="B4042" s="6"/>
      <c r="C4042" s="6"/>
      <c r="D4042" s="6"/>
      <c r="E4042" s="6"/>
      <c r="F4042" s="7"/>
    </row>
    <row r="4043" spans="1:6" x14ac:dyDescent="0.3">
      <c r="A4043" s="8"/>
      <c r="B4043" s="8"/>
      <c r="C4043" s="8"/>
      <c r="D4043" s="8"/>
      <c r="E4043" s="8"/>
      <c r="F4043" s="9"/>
    </row>
    <row r="4044" spans="1:6" x14ac:dyDescent="0.3">
      <c r="A4044" s="6"/>
      <c r="B4044" s="6"/>
      <c r="C4044" s="6"/>
      <c r="D4044" s="6"/>
      <c r="E4044" s="6"/>
      <c r="F4044" s="7"/>
    </row>
    <row r="4045" spans="1:6" x14ac:dyDescent="0.3">
      <c r="A4045" s="8"/>
      <c r="B4045" s="8"/>
      <c r="C4045" s="8"/>
      <c r="D4045" s="8"/>
      <c r="E4045" s="8"/>
      <c r="F4045" s="9"/>
    </row>
    <row r="4046" spans="1:6" x14ac:dyDescent="0.3">
      <c r="A4046" s="6"/>
      <c r="B4046" s="6"/>
      <c r="C4046" s="6"/>
      <c r="D4046" s="6"/>
      <c r="E4046" s="6"/>
      <c r="F4046" s="7"/>
    </row>
    <row r="4047" spans="1:6" x14ac:dyDescent="0.3">
      <c r="A4047" s="8"/>
      <c r="B4047" s="8"/>
      <c r="C4047" s="8"/>
      <c r="D4047" s="8"/>
      <c r="E4047" s="8"/>
      <c r="F4047" s="9"/>
    </row>
    <row r="4048" spans="1:6" x14ac:dyDescent="0.3">
      <c r="A4048" s="6"/>
      <c r="B4048" s="6"/>
      <c r="C4048" s="6"/>
      <c r="D4048" s="6"/>
      <c r="E4048" s="6"/>
      <c r="F4048" s="7"/>
    </row>
    <row r="4049" spans="1:6" x14ac:dyDescent="0.3">
      <c r="A4049" s="8"/>
      <c r="B4049" s="8"/>
      <c r="C4049" s="8"/>
      <c r="D4049" s="8"/>
      <c r="E4049" s="8"/>
      <c r="F4049" s="9"/>
    </row>
    <row r="4050" spans="1:6" x14ac:dyDescent="0.3">
      <c r="A4050" s="6"/>
      <c r="B4050" s="6"/>
      <c r="C4050" s="6"/>
      <c r="D4050" s="6"/>
      <c r="E4050" s="6"/>
      <c r="F4050" s="7"/>
    </row>
    <row r="4051" spans="1:6" x14ac:dyDescent="0.3">
      <c r="A4051" s="8"/>
      <c r="B4051" s="8"/>
      <c r="C4051" s="8"/>
      <c r="D4051" s="8"/>
      <c r="E4051" s="8"/>
      <c r="F4051" s="9"/>
    </row>
    <row r="4052" spans="1:6" x14ac:dyDescent="0.3">
      <c r="A4052" s="6"/>
      <c r="B4052" s="6"/>
      <c r="C4052" s="6"/>
      <c r="D4052" s="6"/>
      <c r="E4052" s="6"/>
      <c r="F4052" s="7"/>
    </row>
    <row r="4053" spans="1:6" x14ac:dyDescent="0.3">
      <c r="A4053" s="8"/>
      <c r="B4053" s="8"/>
      <c r="C4053" s="8"/>
      <c r="D4053" s="8"/>
      <c r="E4053" s="8"/>
      <c r="F4053" s="9"/>
    </row>
    <row r="4054" spans="1:6" x14ac:dyDescent="0.3">
      <c r="A4054" s="6"/>
      <c r="B4054" s="6"/>
      <c r="C4054" s="6"/>
      <c r="D4054" s="6"/>
      <c r="E4054" s="6"/>
      <c r="F4054" s="7"/>
    </row>
    <row r="4055" spans="1:6" x14ac:dyDescent="0.3">
      <c r="A4055" s="8"/>
      <c r="B4055" s="8"/>
      <c r="C4055" s="8"/>
      <c r="D4055" s="8"/>
      <c r="E4055" s="8"/>
      <c r="F4055" s="9"/>
    </row>
    <row r="4056" spans="1:6" x14ac:dyDescent="0.3">
      <c r="A4056" s="6"/>
      <c r="B4056" s="6"/>
      <c r="C4056" s="6"/>
      <c r="D4056" s="6"/>
      <c r="E4056" s="6"/>
      <c r="F4056" s="7"/>
    </row>
    <row r="4057" spans="1:6" x14ac:dyDescent="0.3">
      <c r="A4057" s="8"/>
      <c r="B4057" s="8"/>
      <c r="C4057" s="8"/>
      <c r="D4057" s="8"/>
      <c r="E4057" s="8"/>
      <c r="F4057" s="9"/>
    </row>
    <row r="4058" spans="1:6" x14ac:dyDescent="0.3">
      <c r="A4058" s="6"/>
      <c r="B4058" s="6"/>
      <c r="C4058" s="6"/>
      <c r="D4058" s="6"/>
      <c r="E4058" s="6"/>
      <c r="F4058" s="7"/>
    </row>
    <row r="4059" spans="1:6" x14ac:dyDescent="0.3">
      <c r="A4059" s="8"/>
      <c r="B4059" s="8"/>
      <c r="C4059" s="8"/>
      <c r="D4059" s="8"/>
      <c r="E4059" s="8"/>
      <c r="F4059" s="9"/>
    </row>
    <row r="4060" spans="1:6" x14ac:dyDescent="0.3">
      <c r="A4060" s="6"/>
      <c r="B4060" s="6"/>
      <c r="C4060" s="6"/>
      <c r="D4060" s="6"/>
      <c r="E4060" s="6"/>
      <c r="F4060" s="7"/>
    </row>
    <row r="4061" spans="1:6" x14ac:dyDescent="0.3">
      <c r="A4061" s="8"/>
      <c r="B4061" s="8"/>
      <c r="C4061" s="8"/>
      <c r="D4061" s="8"/>
      <c r="E4061" s="8"/>
      <c r="F4061" s="9"/>
    </row>
    <row r="4062" spans="1:6" x14ac:dyDescent="0.3">
      <c r="A4062" s="6"/>
      <c r="B4062" s="6"/>
      <c r="C4062" s="6"/>
      <c r="D4062" s="6"/>
      <c r="E4062" s="6"/>
      <c r="F4062" s="7"/>
    </row>
    <row r="4063" spans="1:6" x14ac:dyDescent="0.3">
      <c r="A4063" s="8"/>
      <c r="B4063" s="8"/>
      <c r="C4063" s="8"/>
      <c r="D4063" s="8"/>
      <c r="E4063" s="8"/>
      <c r="F4063" s="9"/>
    </row>
    <row r="4064" spans="1:6" x14ac:dyDescent="0.3">
      <c r="A4064" s="6"/>
      <c r="B4064" s="6"/>
      <c r="C4064" s="6"/>
      <c r="D4064" s="6"/>
      <c r="E4064" s="6"/>
      <c r="F4064" s="7"/>
    </row>
    <row r="4065" spans="1:6" x14ac:dyDescent="0.3">
      <c r="A4065" s="8"/>
      <c r="B4065" s="8"/>
      <c r="C4065" s="8"/>
      <c r="D4065" s="8"/>
      <c r="E4065" s="8"/>
      <c r="F4065" s="9"/>
    </row>
    <row r="4066" spans="1:6" x14ac:dyDescent="0.3">
      <c r="A4066" s="6"/>
      <c r="B4066" s="6"/>
      <c r="C4066" s="6"/>
      <c r="D4066" s="6"/>
      <c r="E4066" s="6"/>
      <c r="F4066" s="7"/>
    </row>
    <row r="4067" spans="1:6" x14ac:dyDescent="0.3">
      <c r="A4067" s="8"/>
      <c r="B4067" s="8"/>
      <c r="C4067" s="8"/>
      <c r="D4067" s="8"/>
      <c r="E4067" s="8"/>
      <c r="F4067" s="9"/>
    </row>
    <row r="4068" spans="1:6" x14ac:dyDescent="0.3">
      <c r="A4068" s="6"/>
      <c r="B4068" s="6"/>
      <c r="C4068" s="6"/>
      <c r="D4068" s="6"/>
      <c r="E4068" s="6"/>
      <c r="F4068" s="7"/>
    </row>
    <row r="4069" spans="1:6" x14ac:dyDescent="0.3">
      <c r="A4069" s="8"/>
      <c r="B4069" s="8"/>
      <c r="C4069" s="8"/>
      <c r="D4069" s="8"/>
      <c r="E4069" s="8"/>
      <c r="F4069" s="9"/>
    </row>
    <row r="4070" spans="1:6" x14ac:dyDescent="0.3">
      <c r="A4070" s="6"/>
      <c r="B4070" s="6"/>
      <c r="C4070" s="6"/>
      <c r="D4070" s="6"/>
      <c r="E4070" s="6"/>
      <c r="F4070" s="7"/>
    </row>
    <row r="4071" spans="1:6" x14ac:dyDescent="0.3">
      <c r="A4071" s="8"/>
      <c r="B4071" s="8"/>
      <c r="C4071" s="8"/>
      <c r="D4071" s="8"/>
      <c r="E4071" s="8"/>
      <c r="F4071" s="9"/>
    </row>
    <row r="4072" spans="1:6" x14ac:dyDescent="0.3">
      <c r="A4072" s="6"/>
      <c r="B4072" s="6"/>
      <c r="C4072" s="6"/>
      <c r="D4072" s="6"/>
      <c r="E4072" s="6"/>
      <c r="F4072" s="7"/>
    </row>
    <row r="4073" spans="1:6" x14ac:dyDescent="0.3">
      <c r="A4073" s="8"/>
      <c r="B4073" s="8"/>
      <c r="C4073" s="8"/>
      <c r="D4073" s="8"/>
      <c r="E4073" s="8"/>
      <c r="F4073" s="9"/>
    </row>
    <row r="4074" spans="1:6" x14ac:dyDescent="0.3">
      <c r="A4074" s="6"/>
      <c r="B4074" s="6"/>
      <c r="C4074" s="6"/>
      <c r="D4074" s="6"/>
      <c r="E4074" s="6"/>
      <c r="F4074" s="7"/>
    </row>
    <row r="4075" spans="1:6" x14ac:dyDescent="0.3">
      <c r="A4075" s="8"/>
      <c r="B4075" s="8"/>
      <c r="C4075" s="8"/>
      <c r="D4075" s="8"/>
      <c r="E4075" s="8"/>
      <c r="F4075" s="9"/>
    </row>
    <row r="4076" spans="1:6" x14ac:dyDescent="0.3">
      <c r="A4076" s="6"/>
      <c r="B4076" s="6"/>
      <c r="C4076" s="6"/>
      <c r="D4076" s="6"/>
      <c r="E4076" s="6"/>
      <c r="F4076" s="7"/>
    </row>
    <row r="4077" spans="1:6" x14ac:dyDescent="0.3">
      <c r="A4077" s="8"/>
      <c r="B4077" s="8"/>
      <c r="C4077" s="8"/>
      <c r="D4077" s="8"/>
      <c r="E4077" s="8"/>
      <c r="F4077" s="9"/>
    </row>
    <row r="4078" spans="1:6" x14ac:dyDescent="0.3">
      <c r="A4078" s="6"/>
      <c r="B4078" s="6"/>
      <c r="C4078" s="6"/>
      <c r="D4078" s="6"/>
      <c r="E4078" s="6"/>
      <c r="F4078" s="7"/>
    </row>
    <row r="4079" spans="1:6" x14ac:dyDescent="0.3">
      <c r="A4079" s="8"/>
      <c r="B4079" s="8"/>
      <c r="C4079" s="8"/>
      <c r="D4079" s="8"/>
      <c r="E4079" s="8"/>
      <c r="F4079" s="9"/>
    </row>
    <row r="4080" spans="1:6" x14ac:dyDescent="0.3">
      <c r="A4080" s="6"/>
      <c r="B4080" s="6"/>
      <c r="C4080" s="6"/>
      <c r="D4080" s="6"/>
      <c r="E4080" s="6"/>
      <c r="F4080" s="7"/>
    </row>
    <row r="4081" spans="1:6" x14ac:dyDescent="0.3">
      <c r="A4081" s="8"/>
      <c r="B4081" s="8"/>
      <c r="C4081" s="8"/>
      <c r="D4081" s="8"/>
      <c r="E4081" s="8"/>
      <c r="F4081" s="9"/>
    </row>
    <row r="4082" spans="1:6" x14ac:dyDescent="0.3">
      <c r="A4082" s="6"/>
      <c r="B4082" s="6"/>
      <c r="C4082" s="6"/>
      <c r="D4082" s="6"/>
      <c r="E4082" s="6"/>
      <c r="F4082" s="7"/>
    </row>
    <row r="4083" spans="1:6" x14ac:dyDescent="0.3">
      <c r="A4083" s="8"/>
      <c r="B4083" s="8"/>
      <c r="C4083" s="8"/>
      <c r="D4083" s="8"/>
      <c r="E4083" s="8"/>
      <c r="F4083" s="9"/>
    </row>
    <row r="4084" spans="1:6" x14ac:dyDescent="0.3">
      <c r="A4084" s="6"/>
      <c r="B4084" s="6"/>
      <c r="C4084" s="6"/>
      <c r="D4084" s="6"/>
      <c r="E4084" s="6"/>
      <c r="F4084" s="7"/>
    </row>
    <row r="4085" spans="1:6" x14ac:dyDescent="0.3">
      <c r="A4085" s="8"/>
      <c r="B4085" s="8"/>
      <c r="C4085" s="8"/>
      <c r="D4085" s="8"/>
      <c r="E4085" s="8"/>
      <c r="F4085" s="9"/>
    </row>
    <row r="4086" spans="1:6" x14ac:dyDescent="0.3">
      <c r="A4086" s="6"/>
      <c r="B4086" s="6"/>
      <c r="C4086" s="6"/>
      <c r="D4086" s="6"/>
      <c r="E4086" s="6"/>
      <c r="F4086" s="7"/>
    </row>
    <row r="4087" spans="1:6" x14ac:dyDescent="0.3">
      <c r="A4087" s="8"/>
      <c r="B4087" s="8"/>
      <c r="C4087" s="8"/>
      <c r="D4087" s="8"/>
      <c r="E4087" s="8"/>
      <c r="F4087" s="9"/>
    </row>
    <row r="4088" spans="1:6" x14ac:dyDescent="0.3">
      <c r="A4088" s="6"/>
      <c r="B4088" s="6"/>
      <c r="C4088" s="6"/>
      <c r="D4088" s="6"/>
      <c r="E4088" s="6"/>
      <c r="F4088" s="7"/>
    </row>
    <row r="4089" spans="1:6" x14ac:dyDescent="0.3">
      <c r="A4089" s="8"/>
      <c r="B4089" s="8"/>
      <c r="C4089" s="8"/>
      <c r="D4089" s="8"/>
      <c r="E4089" s="8"/>
      <c r="F4089" s="9"/>
    </row>
    <row r="4090" spans="1:6" x14ac:dyDescent="0.3">
      <c r="A4090" s="6"/>
      <c r="B4090" s="6"/>
      <c r="C4090" s="6"/>
      <c r="D4090" s="6"/>
      <c r="E4090" s="6"/>
      <c r="F4090" s="7"/>
    </row>
    <row r="4091" spans="1:6" x14ac:dyDescent="0.3">
      <c r="A4091" s="8"/>
      <c r="B4091" s="8"/>
      <c r="C4091" s="8"/>
      <c r="D4091" s="8"/>
      <c r="E4091" s="8"/>
      <c r="F4091" s="9"/>
    </row>
    <row r="4092" spans="1:6" x14ac:dyDescent="0.3">
      <c r="A4092" s="6"/>
      <c r="B4092" s="6"/>
      <c r="C4092" s="6"/>
      <c r="D4092" s="6"/>
      <c r="E4092" s="6"/>
      <c r="F4092" s="7"/>
    </row>
    <row r="4093" spans="1:6" x14ac:dyDescent="0.3">
      <c r="A4093" s="8"/>
      <c r="B4093" s="8"/>
      <c r="C4093" s="8"/>
      <c r="D4093" s="8"/>
      <c r="E4093" s="8"/>
      <c r="F4093" s="9"/>
    </row>
    <row r="4094" spans="1:6" x14ac:dyDescent="0.3">
      <c r="A4094" s="6"/>
      <c r="B4094" s="6"/>
      <c r="C4094" s="6"/>
      <c r="D4094" s="6"/>
      <c r="E4094" s="6"/>
      <c r="F4094" s="7"/>
    </row>
    <row r="4095" spans="1:6" x14ac:dyDescent="0.3">
      <c r="A4095" s="8"/>
      <c r="B4095" s="8"/>
      <c r="C4095" s="8"/>
      <c r="D4095" s="8"/>
      <c r="E4095" s="8"/>
      <c r="F4095" s="9"/>
    </row>
    <row r="4096" spans="1:6" x14ac:dyDescent="0.3">
      <c r="A4096" s="6"/>
      <c r="B4096" s="6"/>
      <c r="C4096" s="6"/>
      <c r="D4096" s="6"/>
      <c r="E4096" s="6"/>
      <c r="F4096" s="7"/>
    </row>
    <row r="4097" spans="1:6" x14ac:dyDescent="0.3">
      <c r="A4097" s="8"/>
      <c r="B4097" s="8"/>
      <c r="C4097" s="8"/>
      <c r="D4097" s="8"/>
      <c r="E4097" s="8"/>
      <c r="F4097" s="9"/>
    </row>
    <row r="4098" spans="1:6" x14ac:dyDescent="0.3">
      <c r="A4098" s="6"/>
      <c r="B4098" s="6"/>
      <c r="C4098" s="6"/>
      <c r="D4098" s="6"/>
      <c r="E4098" s="6"/>
      <c r="F4098" s="7"/>
    </row>
    <row r="4099" spans="1:6" x14ac:dyDescent="0.3">
      <c r="A4099" s="8"/>
      <c r="B4099" s="8"/>
      <c r="C4099" s="8"/>
      <c r="D4099" s="8"/>
      <c r="E4099" s="8"/>
      <c r="F4099" s="9"/>
    </row>
    <row r="4100" spans="1:6" x14ac:dyDescent="0.3">
      <c r="A4100" s="6"/>
      <c r="B4100" s="6"/>
      <c r="C4100" s="6"/>
      <c r="D4100" s="6"/>
      <c r="E4100" s="6"/>
      <c r="F4100" s="7"/>
    </row>
    <row r="4101" spans="1:6" x14ac:dyDescent="0.3">
      <c r="A4101" s="8"/>
      <c r="B4101" s="8"/>
      <c r="C4101" s="8"/>
      <c r="D4101" s="8"/>
      <c r="E4101" s="8"/>
      <c r="F4101" s="9"/>
    </row>
    <row r="4102" spans="1:6" x14ac:dyDescent="0.3">
      <c r="A4102" s="6"/>
      <c r="B4102" s="6"/>
      <c r="C4102" s="6"/>
      <c r="D4102" s="6"/>
      <c r="E4102" s="6"/>
      <c r="F4102" s="7"/>
    </row>
    <row r="4103" spans="1:6" x14ac:dyDescent="0.3">
      <c r="A4103" s="8"/>
      <c r="B4103" s="8"/>
      <c r="C4103" s="8"/>
      <c r="D4103" s="8"/>
      <c r="E4103" s="8"/>
      <c r="F4103" s="9"/>
    </row>
    <row r="4104" spans="1:6" x14ac:dyDescent="0.3">
      <c r="A4104" s="6"/>
      <c r="B4104" s="6"/>
      <c r="C4104" s="6"/>
      <c r="D4104" s="6"/>
      <c r="E4104" s="6"/>
      <c r="F4104" s="7"/>
    </row>
    <row r="4105" spans="1:6" x14ac:dyDescent="0.3">
      <c r="A4105" s="8"/>
      <c r="B4105" s="8"/>
      <c r="C4105" s="8"/>
      <c r="D4105" s="8"/>
      <c r="E4105" s="8"/>
      <c r="F4105" s="9"/>
    </row>
    <row r="4106" spans="1:6" x14ac:dyDescent="0.3">
      <c r="A4106" s="6"/>
      <c r="B4106" s="6"/>
      <c r="C4106" s="6"/>
      <c r="D4106" s="6"/>
      <c r="E4106" s="6"/>
      <c r="F4106" s="7"/>
    </row>
    <row r="4107" spans="1:6" x14ac:dyDescent="0.3">
      <c r="A4107" s="8"/>
      <c r="B4107" s="8"/>
      <c r="C4107" s="8"/>
      <c r="D4107" s="8"/>
      <c r="E4107" s="8"/>
      <c r="F4107" s="9"/>
    </row>
    <row r="4108" spans="1:6" x14ac:dyDescent="0.3">
      <c r="A4108" s="6"/>
      <c r="B4108" s="6"/>
      <c r="C4108" s="6"/>
      <c r="D4108" s="6"/>
      <c r="E4108" s="6"/>
      <c r="F4108" s="7"/>
    </row>
    <row r="4109" spans="1:6" x14ac:dyDescent="0.3">
      <c r="A4109" s="8"/>
      <c r="B4109" s="8"/>
      <c r="C4109" s="8"/>
      <c r="D4109" s="8"/>
      <c r="E4109" s="8"/>
      <c r="F4109" s="9"/>
    </row>
    <row r="4110" spans="1:6" x14ac:dyDescent="0.3">
      <c r="A4110" s="6"/>
      <c r="B4110" s="6"/>
      <c r="C4110" s="6"/>
      <c r="D4110" s="6"/>
      <c r="E4110" s="6"/>
      <c r="F4110" s="7"/>
    </row>
    <row r="4111" spans="1:6" x14ac:dyDescent="0.3">
      <c r="A4111" s="8"/>
      <c r="B4111" s="8"/>
      <c r="C4111" s="8"/>
      <c r="D4111" s="8"/>
      <c r="E4111" s="8"/>
      <c r="F4111" s="9"/>
    </row>
    <row r="4112" spans="1:6" x14ac:dyDescent="0.3">
      <c r="A4112" s="6"/>
      <c r="B4112" s="6"/>
      <c r="C4112" s="6"/>
      <c r="D4112" s="6"/>
      <c r="E4112" s="6"/>
      <c r="F4112" s="7"/>
    </row>
    <row r="4113" spans="1:6" x14ac:dyDescent="0.3">
      <c r="A4113" s="8"/>
      <c r="B4113" s="8"/>
      <c r="C4113" s="8"/>
      <c r="D4113" s="8"/>
      <c r="E4113" s="8"/>
      <c r="F4113" s="9"/>
    </row>
    <row r="4114" spans="1:6" x14ac:dyDescent="0.3">
      <c r="A4114" s="6"/>
      <c r="B4114" s="6"/>
      <c r="C4114" s="6"/>
      <c r="D4114" s="6"/>
      <c r="E4114" s="6"/>
      <c r="F4114" s="7"/>
    </row>
    <row r="4115" spans="1:6" x14ac:dyDescent="0.3">
      <c r="A4115" s="8"/>
      <c r="B4115" s="8"/>
      <c r="C4115" s="8"/>
      <c r="D4115" s="8"/>
      <c r="E4115" s="8"/>
      <c r="F4115" s="9"/>
    </row>
    <row r="4116" spans="1:6" x14ac:dyDescent="0.3">
      <c r="A4116" s="6"/>
      <c r="B4116" s="6"/>
      <c r="C4116" s="6"/>
      <c r="D4116" s="6"/>
      <c r="E4116" s="6"/>
      <c r="F4116" s="7"/>
    </row>
    <row r="4117" spans="1:6" x14ac:dyDescent="0.3">
      <c r="A4117" s="8"/>
      <c r="B4117" s="8"/>
      <c r="C4117" s="8"/>
      <c r="D4117" s="8"/>
      <c r="E4117" s="8"/>
      <c r="F4117" s="9"/>
    </row>
    <row r="4118" spans="1:6" x14ac:dyDescent="0.3">
      <c r="A4118" s="6"/>
      <c r="B4118" s="6"/>
      <c r="C4118" s="6"/>
      <c r="D4118" s="6"/>
      <c r="E4118" s="6"/>
      <c r="F4118" s="7"/>
    </row>
    <row r="4119" spans="1:6" x14ac:dyDescent="0.3">
      <c r="A4119" s="8"/>
      <c r="B4119" s="8"/>
      <c r="C4119" s="8"/>
      <c r="D4119" s="8"/>
      <c r="E4119" s="8"/>
      <c r="F4119" s="9"/>
    </row>
    <row r="4120" spans="1:6" x14ac:dyDescent="0.3">
      <c r="A4120" s="6"/>
      <c r="B4120" s="6"/>
      <c r="C4120" s="6"/>
      <c r="D4120" s="6"/>
      <c r="E4120" s="6"/>
      <c r="F4120" s="7"/>
    </row>
    <row r="4121" spans="1:6" x14ac:dyDescent="0.3">
      <c r="A4121" s="8"/>
      <c r="B4121" s="8"/>
      <c r="C4121" s="8"/>
      <c r="D4121" s="8"/>
      <c r="E4121" s="8"/>
      <c r="F4121" s="9"/>
    </row>
    <row r="4122" spans="1:6" x14ac:dyDescent="0.3">
      <c r="A4122" s="6"/>
      <c r="B4122" s="6"/>
      <c r="C4122" s="6"/>
      <c r="D4122" s="6"/>
      <c r="E4122" s="6"/>
      <c r="F4122" s="7"/>
    </row>
    <row r="4123" spans="1:6" x14ac:dyDescent="0.3">
      <c r="A4123" s="8"/>
      <c r="B4123" s="8"/>
      <c r="C4123" s="8"/>
      <c r="D4123" s="8"/>
      <c r="E4123" s="8"/>
      <c r="F4123" s="9"/>
    </row>
    <row r="4124" spans="1:6" x14ac:dyDescent="0.3">
      <c r="A4124" s="6"/>
      <c r="B4124" s="6"/>
      <c r="C4124" s="6"/>
      <c r="D4124" s="6"/>
      <c r="E4124" s="6"/>
      <c r="F4124" s="7"/>
    </row>
    <row r="4125" spans="1:6" x14ac:dyDescent="0.3">
      <c r="A4125" s="8"/>
      <c r="B4125" s="8"/>
      <c r="C4125" s="8"/>
      <c r="D4125" s="8"/>
      <c r="E4125" s="8"/>
      <c r="F4125" s="9"/>
    </row>
    <row r="4126" spans="1:6" x14ac:dyDescent="0.3">
      <c r="A4126" s="6"/>
      <c r="B4126" s="6"/>
      <c r="C4126" s="6"/>
      <c r="D4126" s="6"/>
      <c r="E4126" s="6"/>
      <c r="F4126" s="7"/>
    </row>
    <row r="4127" spans="1:6" x14ac:dyDescent="0.3">
      <c r="A4127" s="8"/>
      <c r="B4127" s="8"/>
      <c r="C4127" s="8"/>
      <c r="D4127" s="8"/>
      <c r="E4127" s="8"/>
      <c r="F4127" s="9"/>
    </row>
    <row r="4128" spans="1:6" x14ac:dyDescent="0.3">
      <c r="A4128" s="6"/>
      <c r="B4128" s="6"/>
      <c r="C4128" s="6"/>
      <c r="D4128" s="6"/>
      <c r="E4128" s="6"/>
      <c r="F4128" s="7"/>
    </row>
    <row r="4129" spans="1:6" x14ac:dyDescent="0.3">
      <c r="A4129" s="8"/>
      <c r="B4129" s="8"/>
      <c r="C4129" s="8"/>
      <c r="D4129" s="8"/>
      <c r="E4129" s="8"/>
      <c r="F4129" s="9"/>
    </row>
    <row r="4130" spans="1:6" x14ac:dyDescent="0.3">
      <c r="A4130" s="6"/>
      <c r="B4130" s="6"/>
      <c r="C4130" s="6"/>
      <c r="D4130" s="6"/>
      <c r="E4130" s="6"/>
      <c r="F4130" s="7"/>
    </row>
    <row r="4131" spans="1:6" x14ac:dyDescent="0.3">
      <c r="A4131" s="8"/>
      <c r="B4131" s="8"/>
      <c r="C4131" s="8"/>
      <c r="D4131" s="8"/>
      <c r="E4131" s="8"/>
      <c r="F4131" s="9"/>
    </row>
    <row r="4132" spans="1:6" x14ac:dyDescent="0.3">
      <c r="A4132" s="6"/>
      <c r="B4132" s="6"/>
      <c r="C4132" s="6"/>
      <c r="D4132" s="6"/>
      <c r="E4132" s="6"/>
      <c r="F4132" s="7"/>
    </row>
    <row r="4133" spans="1:6" x14ac:dyDescent="0.3">
      <c r="A4133" s="8"/>
      <c r="B4133" s="8"/>
      <c r="C4133" s="8"/>
      <c r="D4133" s="8"/>
      <c r="E4133" s="8"/>
      <c r="F4133" s="9"/>
    </row>
    <row r="4134" spans="1:6" x14ac:dyDescent="0.3">
      <c r="A4134" s="6"/>
      <c r="B4134" s="6"/>
      <c r="C4134" s="6"/>
      <c r="D4134" s="6"/>
      <c r="E4134" s="6"/>
      <c r="F4134" s="7"/>
    </row>
    <row r="4135" spans="1:6" x14ac:dyDescent="0.3">
      <c r="A4135" s="8"/>
      <c r="B4135" s="8"/>
      <c r="C4135" s="8"/>
      <c r="D4135" s="8"/>
      <c r="E4135" s="8"/>
      <c r="F4135" s="9"/>
    </row>
    <row r="4136" spans="1:6" x14ac:dyDescent="0.3">
      <c r="A4136" s="6"/>
      <c r="B4136" s="6"/>
      <c r="C4136" s="6"/>
      <c r="D4136" s="6"/>
      <c r="E4136" s="6"/>
      <c r="F4136" s="7"/>
    </row>
    <row r="4137" spans="1:6" x14ac:dyDescent="0.3">
      <c r="A4137" s="8"/>
      <c r="B4137" s="8"/>
      <c r="C4137" s="8"/>
      <c r="D4137" s="8"/>
      <c r="E4137" s="8"/>
      <c r="F4137" s="9"/>
    </row>
    <row r="4138" spans="1:6" x14ac:dyDescent="0.3">
      <c r="A4138" s="6"/>
      <c r="B4138" s="6"/>
      <c r="C4138" s="6"/>
      <c r="D4138" s="6"/>
      <c r="E4138" s="6"/>
      <c r="F4138" s="7"/>
    </row>
    <row r="4139" spans="1:6" x14ac:dyDescent="0.3">
      <c r="A4139" s="8"/>
      <c r="B4139" s="8"/>
      <c r="C4139" s="8"/>
      <c r="D4139" s="8"/>
      <c r="E4139" s="8"/>
      <c r="F4139" s="9"/>
    </row>
    <row r="4140" spans="1:6" x14ac:dyDescent="0.3">
      <c r="A4140" s="6"/>
      <c r="B4140" s="6"/>
      <c r="C4140" s="6"/>
      <c r="D4140" s="6"/>
      <c r="E4140" s="6"/>
      <c r="F4140" s="7"/>
    </row>
    <row r="4141" spans="1:6" x14ac:dyDescent="0.3">
      <c r="A4141" s="8"/>
      <c r="B4141" s="8"/>
      <c r="C4141" s="8"/>
      <c r="D4141" s="8"/>
      <c r="E4141" s="8"/>
      <c r="F4141" s="9"/>
    </row>
    <row r="4142" spans="1:6" x14ac:dyDescent="0.3">
      <c r="A4142" s="6"/>
      <c r="B4142" s="6"/>
      <c r="C4142" s="6"/>
      <c r="D4142" s="6"/>
      <c r="E4142" s="6"/>
      <c r="F4142" s="7"/>
    </row>
    <row r="4143" spans="1:6" x14ac:dyDescent="0.3">
      <c r="A4143" s="8"/>
      <c r="B4143" s="8"/>
      <c r="C4143" s="8"/>
      <c r="D4143" s="8"/>
      <c r="E4143" s="8"/>
      <c r="F4143" s="9"/>
    </row>
    <row r="4144" spans="1:6" x14ac:dyDescent="0.3">
      <c r="A4144" s="6"/>
      <c r="B4144" s="6"/>
      <c r="C4144" s="6"/>
      <c r="D4144" s="6"/>
      <c r="E4144" s="6"/>
      <c r="F4144" s="7"/>
    </row>
    <row r="4145" spans="1:6" x14ac:dyDescent="0.3">
      <c r="A4145" s="8"/>
      <c r="B4145" s="8"/>
      <c r="C4145" s="8"/>
      <c r="D4145" s="8"/>
      <c r="E4145" s="8"/>
      <c r="F4145" s="9"/>
    </row>
    <row r="4146" spans="1:6" x14ac:dyDescent="0.3">
      <c r="A4146" s="6"/>
      <c r="B4146" s="6"/>
      <c r="C4146" s="6"/>
      <c r="D4146" s="6"/>
      <c r="E4146" s="6"/>
      <c r="F4146" s="7"/>
    </row>
    <row r="4147" spans="1:6" x14ac:dyDescent="0.3">
      <c r="A4147" s="8"/>
      <c r="B4147" s="8"/>
      <c r="C4147" s="8"/>
      <c r="D4147" s="8"/>
      <c r="E4147" s="8"/>
      <c r="F4147" s="9"/>
    </row>
    <row r="4148" spans="1:6" x14ac:dyDescent="0.3">
      <c r="A4148" s="6"/>
      <c r="B4148" s="6"/>
      <c r="C4148" s="6"/>
      <c r="D4148" s="6"/>
      <c r="E4148" s="6"/>
      <c r="F4148" s="7"/>
    </row>
    <row r="4149" spans="1:6" x14ac:dyDescent="0.3">
      <c r="A4149" s="8"/>
      <c r="B4149" s="8"/>
      <c r="C4149" s="8"/>
      <c r="D4149" s="8"/>
      <c r="E4149" s="8"/>
      <c r="F4149" s="9"/>
    </row>
    <row r="4150" spans="1:6" x14ac:dyDescent="0.3">
      <c r="A4150" s="6"/>
      <c r="B4150" s="6"/>
      <c r="C4150" s="6"/>
      <c r="D4150" s="6"/>
      <c r="E4150" s="6"/>
      <c r="F4150" s="7"/>
    </row>
    <row r="4151" spans="1:6" x14ac:dyDescent="0.3">
      <c r="A4151" s="8"/>
      <c r="B4151" s="8"/>
      <c r="C4151" s="8"/>
      <c r="D4151" s="8"/>
      <c r="E4151" s="8"/>
      <c r="F4151" s="9"/>
    </row>
    <row r="4152" spans="1:6" x14ac:dyDescent="0.3">
      <c r="A4152" s="6"/>
      <c r="B4152" s="6"/>
      <c r="C4152" s="6"/>
      <c r="D4152" s="6"/>
      <c r="E4152" s="6"/>
      <c r="F4152" s="7"/>
    </row>
    <row r="4153" spans="1:6" x14ac:dyDescent="0.3">
      <c r="A4153" s="8"/>
      <c r="B4153" s="8"/>
      <c r="C4153" s="8"/>
      <c r="D4153" s="8"/>
      <c r="E4153" s="8"/>
      <c r="F4153" s="9"/>
    </row>
    <row r="4154" spans="1:6" x14ac:dyDescent="0.3">
      <c r="A4154" s="6"/>
      <c r="B4154" s="6"/>
      <c r="C4154" s="6"/>
      <c r="D4154" s="6"/>
      <c r="E4154" s="6"/>
      <c r="F4154" s="7"/>
    </row>
    <row r="4155" spans="1:6" x14ac:dyDescent="0.3">
      <c r="A4155" s="8"/>
      <c r="B4155" s="8"/>
      <c r="C4155" s="8"/>
      <c r="D4155" s="8"/>
      <c r="E4155" s="8"/>
      <c r="F4155" s="9"/>
    </row>
    <row r="4156" spans="1:6" x14ac:dyDescent="0.3">
      <c r="A4156" s="6"/>
      <c r="B4156" s="6"/>
      <c r="C4156" s="6"/>
      <c r="D4156" s="6"/>
      <c r="E4156" s="6"/>
      <c r="F4156" s="7"/>
    </row>
    <row r="4157" spans="1:6" x14ac:dyDescent="0.3">
      <c r="A4157" s="8"/>
      <c r="B4157" s="8"/>
      <c r="C4157" s="8"/>
      <c r="D4157" s="8"/>
      <c r="E4157" s="8"/>
      <c r="F4157" s="9"/>
    </row>
    <row r="4158" spans="1:6" x14ac:dyDescent="0.3">
      <c r="A4158" s="6"/>
      <c r="B4158" s="6"/>
      <c r="C4158" s="6"/>
      <c r="D4158" s="6"/>
      <c r="E4158" s="6"/>
      <c r="F4158" s="7"/>
    </row>
    <row r="4159" spans="1:6" x14ac:dyDescent="0.3">
      <c r="A4159" s="8"/>
      <c r="B4159" s="8"/>
      <c r="C4159" s="8"/>
      <c r="D4159" s="8"/>
      <c r="E4159" s="8"/>
      <c r="F4159" s="9"/>
    </row>
    <row r="4160" spans="1:6" x14ac:dyDescent="0.3">
      <c r="A4160" s="6"/>
      <c r="B4160" s="6"/>
      <c r="C4160" s="6"/>
      <c r="D4160" s="6"/>
      <c r="E4160" s="6"/>
      <c r="F4160" s="7"/>
    </row>
    <row r="4161" spans="1:6" x14ac:dyDescent="0.3">
      <c r="A4161" s="8"/>
      <c r="B4161" s="8"/>
      <c r="C4161" s="8"/>
      <c r="D4161" s="8"/>
      <c r="E4161" s="8"/>
      <c r="F4161" s="9"/>
    </row>
    <row r="4162" spans="1:6" x14ac:dyDescent="0.3">
      <c r="A4162" s="6"/>
      <c r="B4162" s="6"/>
      <c r="C4162" s="6"/>
      <c r="D4162" s="6"/>
      <c r="E4162" s="6"/>
      <c r="F4162" s="7"/>
    </row>
    <row r="4163" spans="1:6" x14ac:dyDescent="0.3">
      <c r="A4163" s="8"/>
      <c r="B4163" s="8"/>
      <c r="C4163" s="8"/>
      <c r="D4163" s="8"/>
      <c r="E4163" s="8"/>
      <c r="F4163" s="9"/>
    </row>
    <row r="4164" spans="1:6" x14ac:dyDescent="0.3">
      <c r="A4164" s="6"/>
      <c r="B4164" s="6"/>
      <c r="C4164" s="6"/>
      <c r="D4164" s="6"/>
      <c r="E4164" s="6"/>
      <c r="F4164" s="7"/>
    </row>
    <row r="4165" spans="1:6" x14ac:dyDescent="0.3">
      <c r="A4165" s="8"/>
      <c r="B4165" s="8"/>
      <c r="C4165" s="8"/>
      <c r="D4165" s="8"/>
      <c r="E4165" s="8"/>
      <c r="F4165" s="9"/>
    </row>
    <row r="4166" spans="1:6" x14ac:dyDescent="0.3">
      <c r="A4166" s="6"/>
      <c r="B4166" s="6"/>
      <c r="C4166" s="6"/>
      <c r="D4166" s="6"/>
      <c r="E4166" s="6"/>
      <c r="F4166" s="7"/>
    </row>
    <row r="4167" spans="1:6" x14ac:dyDescent="0.3">
      <c r="A4167" s="8"/>
      <c r="B4167" s="8"/>
      <c r="C4167" s="8"/>
      <c r="D4167" s="8"/>
      <c r="E4167" s="8"/>
      <c r="F4167" s="9"/>
    </row>
    <row r="4168" spans="1:6" x14ac:dyDescent="0.3">
      <c r="A4168" s="6"/>
      <c r="B4168" s="6"/>
      <c r="C4168" s="6"/>
      <c r="D4168" s="6"/>
      <c r="E4168" s="6"/>
      <c r="F4168" s="7"/>
    </row>
    <row r="4169" spans="1:6" x14ac:dyDescent="0.3">
      <c r="A4169" s="8"/>
      <c r="B4169" s="8"/>
      <c r="C4169" s="8"/>
      <c r="D4169" s="8"/>
      <c r="E4169" s="8"/>
      <c r="F4169" s="9"/>
    </row>
    <row r="4170" spans="1:6" x14ac:dyDescent="0.3">
      <c r="A4170" s="6"/>
      <c r="B4170" s="6"/>
      <c r="C4170" s="6"/>
      <c r="D4170" s="6"/>
      <c r="E4170" s="6"/>
      <c r="F4170" s="7"/>
    </row>
    <row r="4171" spans="1:6" x14ac:dyDescent="0.3">
      <c r="A4171" s="8"/>
      <c r="B4171" s="8"/>
      <c r="C4171" s="8"/>
      <c r="D4171" s="8"/>
      <c r="E4171" s="8"/>
      <c r="F4171" s="9"/>
    </row>
    <row r="4172" spans="1:6" x14ac:dyDescent="0.3">
      <c r="A4172" s="6"/>
      <c r="B4172" s="6"/>
      <c r="C4172" s="6"/>
      <c r="D4172" s="6"/>
      <c r="E4172" s="6"/>
      <c r="F4172" s="7"/>
    </row>
    <row r="4173" spans="1:6" x14ac:dyDescent="0.3">
      <c r="A4173" s="8"/>
      <c r="B4173" s="8"/>
      <c r="C4173" s="8"/>
      <c r="D4173" s="8"/>
      <c r="E4173" s="8"/>
      <c r="F4173" s="9"/>
    </row>
    <row r="4174" spans="1:6" x14ac:dyDescent="0.3">
      <c r="A4174" s="6"/>
      <c r="B4174" s="6"/>
      <c r="C4174" s="6"/>
      <c r="D4174" s="6"/>
      <c r="E4174" s="6"/>
      <c r="F4174" s="7"/>
    </row>
    <row r="4175" spans="1:6" x14ac:dyDescent="0.3">
      <c r="A4175" s="8"/>
      <c r="B4175" s="8"/>
      <c r="C4175" s="8"/>
      <c r="D4175" s="8"/>
      <c r="E4175" s="8"/>
      <c r="F4175" s="9"/>
    </row>
    <row r="4176" spans="1:6" x14ac:dyDescent="0.3">
      <c r="A4176" s="6"/>
      <c r="B4176" s="6"/>
      <c r="C4176" s="6"/>
      <c r="D4176" s="6"/>
      <c r="E4176" s="6"/>
      <c r="F4176" s="7"/>
    </row>
    <row r="4177" spans="1:6" x14ac:dyDescent="0.3">
      <c r="A4177" s="8"/>
      <c r="B4177" s="8"/>
      <c r="C4177" s="8"/>
      <c r="D4177" s="8"/>
      <c r="E4177" s="8"/>
      <c r="F4177" s="9"/>
    </row>
    <row r="4178" spans="1:6" x14ac:dyDescent="0.3">
      <c r="A4178" s="6"/>
      <c r="B4178" s="6"/>
      <c r="C4178" s="6"/>
      <c r="D4178" s="6"/>
      <c r="E4178" s="6"/>
      <c r="F4178" s="7"/>
    </row>
    <row r="4179" spans="1:6" x14ac:dyDescent="0.3">
      <c r="A4179" s="8"/>
      <c r="B4179" s="8"/>
      <c r="C4179" s="8"/>
      <c r="D4179" s="8"/>
      <c r="E4179" s="8"/>
      <c r="F4179" s="9"/>
    </row>
    <row r="4180" spans="1:6" x14ac:dyDescent="0.3">
      <c r="A4180" s="6"/>
      <c r="B4180" s="6"/>
      <c r="C4180" s="6"/>
      <c r="D4180" s="6"/>
      <c r="E4180" s="6"/>
      <c r="F4180" s="7"/>
    </row>
    <row r="4181" spans="1:6" x14ac:dyDescent="0.3">
      <c r="A4181" s="8"/>
      <c r="B4181" s="8"/>
      <c r="C4181" s="8"/>
      <c r="D4181" s="8"/>
      <c r="E4181" s="8"/>
      <c r="F4181" s="9"/>
    </row>
    <row r="4182" spans="1:6" x14ac:dyDescent="0.3">
      <c r="A4182" s="6"/>
      <c r="B4182" s="6"/>
      <c r="C4182" s="6"/>
      <c r="D4182" s="6"/>
      <c r="E4182" s="6"/>
      <c r="F4182" s="7"/>
    </row>
    <row r="4183" spans="1:6" x14ac:dyDescent="0.3">
      <c r="A4183" s="8"/>
      <c r="B4183" s="8"/>
      <c r="C4183" s="8"/>
      <c r="D4183" s="8"/>
      <c r="E4183" s="8"/>
      <c r="F4183" s="9"/>
    </row>
    <row r="4184" spans="1:6" x14ac:dyDescent="0.3">
      <c r="A4184" s="6"/>
      <c r="B4184" s="6"/>
      <c r="C4184" s="6"/>
      <c r="D4184" s="6"/>
      <c r="E4184" s="6"/>
      <c r="F4184" s="7"/>
    </row>
    <row r="4185" spans="1:6" x14ac:dyDescent="0.3">
      <c r="A4185" s="8"/>
      <c r="B4185" s="8"/>
      <c r="C4185" s="8"/>
      <c r="D4185" s="8"/>
      <c r="E4185" s="8"/>
      <c r="F4185" s="9"/>
    </row>
    <row r="4186" spans="1:6" x14ac:dyDescent="0.3">
      <c r="A4186" s="6"/>
      <c r="B4186" s="6"/>
      <c r="C4186" s="6"/>
      <c r="D4186" s="6"/>
      <c r="E4186" s="6"/>
      <c r="F4186" s="7"/>
    </row>
    <row r="4187" spans="1:6" x14ac:dyDescent="0.3">
      <c r="A4187" s="8"/>
      <c r="B4187" s="8"/>
      <c r="C4187" s="8"/>
      <c r="D4187" s="8"/>
      <c r="E4187" s="8"/>
      <c r="F4187" s="9"/>
    </row>
    <row r="4188" spans="1:6" x14ac:dyDescent="0.3">
      <c r="A4188" s="6"/>
      <c r="B4188" s="6"/>
      <c r="C4188" s="6"/>
      <c r="D4188" s="6"/>
      <c r="E4188" s="6"/>
      <c r="F4188" s="7"/>
    </row>
    <row r="4189" spans="1:6" x14ac:dyDescent="0.3">
      <c r="A4189" s="8"/>
      <c r="B4189" s="8"/>
      <c r="C4189" s="8"/>
      <c r="D4189" s="8"/>
      <c r="E4189" s="8"/>
      <c r="F4189" s="9"/>
    </row>
    <row r="4190" spans="1:6" x14ac:dyDescent="0.3">
      <c r="A4190" s="6"/>
      <c r="B4190" s="6"/>
      <c r="C4190" s="6"/>
      <c r="D4190" s="6"/>
      <c r="E4190" s="6"/>
      <c r="F4190" s="7"/>
    </row>
    <row r="4191" spans="1:6" x14ac:dyDescent="0.3">
      <c r="A4191" s="8"/>
      <c r="B4191" s="8"/>
      <c r="C4191" s="8"/>
      <c r="D4191" s="8"/>
      <c r="E4191" s="8"/>
      <c r="F4191" s="9"/>
    </row>
    <row r="4192" spans="1:6" x14ac:dyDescent="0.3">
      <c r="A4192" s="6"/>
      <c r="B4192" s="6"/>
      <c r="C4192" s="6"/>
      <c r="D4192" s="6"/>
      <c r="E4192" s="6"/>
      <c r="F4192" s="7"/>
    </row>
    <row r="4193" spans="1:6" x14ac:dyDescent="0.3">
      <c r="A4193" s="8"/>
      <c r="B4193" s="8"/>
      <c r="C4193" s="8"/>
      <c r="D4193" s="8"/>
      <c r="E4193" s="8"/>
      <c r="F4193" s="9"/>
    </row>
    <row r="4194" spans="1:6" x14ac:dyDescent="0.3">
      <c r="A4194" s="6"/>
      <c r="B4194" s="6"/>
      <c r="C4194" s="6"/>
      <c r="D4194" s="6"/>
      <c r="E4194" s="6"/>
      <c r="F4194" s="7"/>
    </row>
    <row r="4195" spans="1:6" x14ac:dyDescent="0.3">
      <c r="A4195" s="8"/>
      <c r="B4195" s="8"/>
      <c r="C4195" s="8"/>
      <c r="D4195" s="8"/>
      <c r="E4195" s="8"/>
      <c r="F4195" s="9"/>
    </row>
    <row r="4196" spans="1:6" x14ac:dyDescent="0.3">
      <c r="A4196" s="6"/>
      <c r="B4196" s="6"/>
      <c r="C4196" s="6"/>
      <c r="D4196" s="6"/>
      <c r="E4196" s="6"/>
      <c r="F4196" s="7"/>
    </row>
    <row r="4197" spans="1:6" x14ac:dyDescent="0.3">
      <c r="A4197" s="8"/>
      <c r="B4197" s="8"/>
      <c r="C4197" s="8"/>
      <c r="D4197" s="8"/>
      <c r="E4197" s="8"/>
      <c r="F4197" s="9"/>
    </row>
    <row r="4198" spans="1:6" x14ac:dyDescent="0.3">
      <c r="A4198" s="6"/>
      <c r="B4198" s="6"/>
      <c r="C4198" s="6"/>
      <c r="D4198" s="6"/>
      <c r="E4198" s="6"/>
      <c r="F4198" s="7"/>
    </row>
    <row r="4199" spans="1:6" x14ac:dyDescent="0.3">
      <c r="A4199" s="8"/>
      <c r="B4199" s="8"/>
      <c r="C4199" s="8"/>
      <c r="D4199" s="8"/>
      <c r="E4199" s="8"/>
      <c r="F4199" s="9"/>
    </row>
    <row r="4200" spans="1:6" x14ac:dyDescent="0.3">
      <c r="A4200" s="6"/>
      <c r="B4200" s="6"/>
      <c r="C4200" s="6"/>
      <c r="D4200" s="6"/>
      <c r="E4200" s="6"/>
      <c r="F4200" s="7"/>
    </row>
    <row r="4201" spans="1:6" x14ac:dyDescent="0.3">
      <c r="A4201" s="8"/>
      <c r="B4201" s="8"/>
      <c r="C4201" s="8"/>
      <c r="D4201" s="8"/>
      <c r="E4201" s="8"/>
      <c r="F4201" s="9"/>
    </row>
    <row r="4202" spans="1:6" x14ac:dyDescent="0.3">
      <c r="A4202" s="6"/>
      <c r="B4202" s="6"/>
      <c r="C4202" s="6"/>
      <c r="D4202" s="6"/>
      <c r="E4202" s="6"/>
      <c r="F4202" s="7"/>
    </row>
    <row r="4203" spans="1:6" x14ac:dyDescent="0.3">
      <c r="A4203" s="8"/>
      <c r="B4203" s="8"/>
      <c r="C4203" s="8"/>
      <c r="D4203" s="8"/>
      <c r="E4203" s="8"/>
      <c r="F4203" s="9"/>
    </row>
    <row r="4204" spans="1:6" x14ac:dyDescent="0.3">
      <c r="A4204" s="6"/>
      <c r="B4204" s="6"/>
      <c r="C4204" s="6"/>
      <c r="D4204" s="6"/>
      <c r="E4204" s="6"/>
      <c r="F4204" s="7"/>
    </row>
    <row r="4205" spans="1:6" x14ac:dyDescent="0.3">
      <c r="A4205" s="8"/>
      <c r="B4205" s="8"/>
      <c r="C4205" s="8"/>
      <c r="D4205" s="8"/>
      <c r="E4205" s="8"/>
      <c r="F4205" s="9"/>
    </row>
    <row r="4206" spans="1:6" x14ac:dyDescent="0.3">
      <c r="A4206" s="6"/>
      <c r="B4206" s="6"/>
      <c r="C4206" s="6"/>
      <c r="D4206" s="6"/>
      <c r="E4206" s="6"/>
      <c r="F4206" s="7"/>
    </row>
    <row r="4207" spans="1:6" x14ac:dyDescent="0.3">
      <c r="A4207" s="8"/>
      <c r="B4207" s="8"/>
      <c r="C4207" s="8"/>
      <c r="D4207" s="8"/>
      <c r="E4207" s="8"/>
      <c r="F4207" s="9"/>
    </row>
    <row r="4208" spans="1:6" x14ac:dyDescent="0.3">
      <c r="A4208" s="6"/>
      <c r="B4208" s="6"/>
      <c r="C4208" s="6"/>
      <c r="D4208" s="6"/>
      <c r="E4208" s="6"/>
      <c r="F4208" s="7"/>
    </row>
    <row r="4209" spans="1:6" x14ac:dyDescent="0.3">
      <c r="A4209" s="8"/>
      <c r="B4209" s="8"/>
      <c r="C4209" s="8"/>
      <c r="D4209" s="8"/>
      <c r="E4209" s="8"/>
      <c r="F4209" s="9"/>
    </row>
    <row r="4210" spans="1:6" x14ac:dyDescent="0.3">
      <c r="A4210" s="6"/>
      <c r="B4210" s="6"/>
      <c r="C4210" s="6"/>
      <c r="D4210" s="6"/>
      <c r="E4210" s="6"/>
      <c r="F4210" s="7"/>
    </row>
    <row r="4211" spans="1:6" x14ac:dyDescent="0.3">
      <c r="A4211" s="8"/>
      <c r="B4211" s="8"/>
      <c r="C4211" s="8"/>
      <c r="D4211" s="8"/>
      <c r="E4211" s="8"/>
      <c r="F4211" s="9"/>
    </row>
    <row r="4212" spans="1:6" x14ac:dyDescent="0.3">
      <c r="A4212" s="6"/>
      <c r="B4212" s="6"/>
      <c r="C4212" s="6"/>
      <c r="D4212" s="6"/>
      <c r="E4212" s="6"/>
      <c r="F4212" s="7"/>
    </row>
    <row r="4213" spans="1:6" x14ac:dyDescent="0.3">
      <c r="A4213" s="8"/>
      <c r="B4213" s="8"/>
      <c r="C4213" s="8"/>
      <c r="D4213" s="8"/>
      <c r="E4213" s="8"/>
      <c r="F4213" s="9"/>
    </row>
    <row r="4214" spans="1:6" x14ac:dyDescent="0.3">
      <c r="A4214" s="6"/>
      <c r="B4214" s="6"/>
      <c r="C4214" s="6"/>
      <c r="D4214" s="6"/>
      <c r="E4214" s="6"/>
      <c r="F4214" s="7"/>
    </row>
    <row r="4215" spans="1:6" x14ac:dyDescent="0.3">
      <c r="A4215" s="8"/>
      <c r="B4215" s="8"/>
      <c r="C4215" s="8"/>
      <c r="D4215" s="8"/>
      <c r="E4215" s="8"/>
      <c r="F4215" s="9"/>
    </row>
    <row r="4216" spans="1:6" x14ac:dyDescent="0.3">
      <c r="A4216" s="6"/>
      <c r="B4216" s="6"/>
      <c r="C4216" s="6"/>
      <c r="D4216" s="6"/>
      <c r="E4216" s="6"/>
      <c r="F4216" s="7"/>
    </row>
    <row r="4217" spans="1:6" x14ac:dyDescent="0.3">
      <c r="A4217" s="8"/>
      <c r="B4217" s="8"/>
      <c r="C4217" s="8"/>
      <c r="D4217" s="8"/>
      <c r="E4217" s="8"/>
      <c r="F4217" s="9"/>
    </row>
    <row r="4218" spans="1:6" x14ac:dyDescent="0.3">
      <c r="A4218" s="6"/>
      <c r="B4218" s="6"/>
      <c r="C4218" s="6"/>
      <c r="D4218" s="6"/>
      <c r="E4218" s="6"/>
      <c r="F4218" s="7"/>
    </row>
    <row r="4219" spans="1:6" x14ac:dyDescent="0.3">
      <c r="A4219" s="8"/>
      <c r="B4219" s="8"/>
      <c r="C4219" s="8"/>
      <c r="D4219" s="8"/>
      <c r="E4219" s="8"/>
      <c r="F4219" s="9"/>
    </row>
    <row r="4220" spans="1:6" x14ac:dyDescent="0.3">
      <c r="A4220" s="6"/>
      <c r="B4220" s="6"/>
      <c r="C4220" s="6"/>
      <c r="D4220" s="6"/>
      <c r="E4220" s="6"/>
      <c r="F4220" s="7"/>
    </row>
    <row r="4221" spans="1:6" x14ac:dyDescent="0.3">
      <c r="A4221" s="8"/>
      <c r="B4221" s="8"/>
      <c r="C4221" s="8"/>
      <c r="D4221" s="8"/>
      <c r="E4221" s="8"/>
      <c r="F4221" s="9"/>
    </row>
    <row r="4222" spans="1:6" x14ac:dyDescent="0.3">
      <c r="A4222" s="6"/>
      <c r="B4222" s="6"/>
      <c r="C4222" s="6"/>
      <c r="D4222" s="6"/>
      <c r="E4222" s="6"/>
      <c r="F4222" s="7"/>
    </row>
    <row r="4223" spans="1:6" x14ac:dyDescent="0.3">
      <c r="A4223" s="8"/>
      <c r="B4223" s="8"/>
      <c r="C4223" s="8"/>
      <c r="D4223" s="8"/>
      <c r="E4223" s="8"/>
      <c r="F4223" s="9"/>
    </row>
    <row r="4224" spans="1:6" x14ac:dyDescent="0.3">
      <c r="A4224" s="6"/>
      <c r="B4224" s="6"/>
      <c r="C4224" s="6"/>
      <c r="D4224" s="6"/>
      <c r="E4224" s="6"/>
      <c r="F4224" s="7"/>
    </row>
    <row r="4225" spans="1:6" x14ac:dyDescent="0.3">
      <c r="A4225" s="8"/>
      <c r="B4225" s="8"/>
      <c r="C4225" s="8"/>
      <c r="D4225" s="8"/>
      <c r="E4225" s="8"/>
      <c r="F4225" s="9"/>
    </row>
    <row r="4226" spans="1:6" x14ac:dyDescent="0.3">
      <c r="A4226" s="6"/>
      <c r="B4226" s="6"/>
      <c r="C4226" s="6"/>
      <c r="D4226" s="6"/>
      <c r="E4226" s="6"/>
      <c r="F4226" s="7"/>
    </row>
    <row r="4227" spans="1:6" x14ac:dyDescent="0.3">
      <c r="A4227" s="8"/>
      <c r="B4227" s="8"/>
      <c r="C4227" s="8"/>
      <c r="D4227" s="8"/>
      <c r="E4227" s="8"/>
      <c r="F4227" s="9"/>
    </row>
    <row r="4228" spans="1:6" x14ac:dyDescent="0.3">
      <c r="A4228" s="6"/>
      <c r="B4228" s="6"/>
      <c r="C4228" s="6"/>
      <c r="D4228" s="6"/>
      <c r="E4228" s="6"/>
      <c r="F4228" s="7"/>
    </row>
    <row r="4229" spans="1:6" x14ac:dyDescent="0.3">
      <c r="A4229" s="8"/>
      <c r="B4229" s="8"/>
      <c r="C4229" s="8"/>
      <c r="D4229" s="8"/>
      <c r="E4229" s="8"/>
      <c r="F4229" s="9"/>
    </row>
    <row r="4230" spans="1:6" x14ac:dyDescent="0.3">
      <c r="A4230" s="6"/>
      <c r="B4230" s="6"/>
      <c r="C4230" s="6"/>
      <c r="D4230" s="6"/>
      <c r="E4230" s="6"/>
      <c r="F4230" s="7"/>
    </row>
    <row r="4231" spans="1:6" x14ac:dyDescent="0.3">
      <c r="A4231" s="8"/>
      <c r="B4231" s="8"/>
      <c r="C4231" s="8"/>
      <c r="D4231" s="8"/>
      <c r="E4231" s="8"/>
      <c r="F4231" s="9"/>
    </row>
    <row r="4232" spans="1:6" x14ac:dyDescent="0.3">
      <c r="A4232" s="6"/>
      <c r="B4232" s="6"/>
      <c r="C4232" s="6"/>
      <c r="D4232" s="6"/>
      <c r="E4232" s="6"/>
      <c r="F4232" s="7"/>
    </row>
    <row r="4233" spans="1:6" x14ac:dyDescent="0.3">
      <c r="A4233" s="8"/>
      <c r="B4233" s="8"/>
      <c r="C4233" s="8"/>
      <c r="D4233" s="8"/>
      <c r="E4233" s="8"/>
      <c r="F4233" s="9"/>
    </row>
    <row r="4234" spans="1:6" x14ac:dyDescent="0.3">
      <c r="A4234" s="6"/>
      <c r="B4234" s="6"/>
      <c r="C4234" s="6"/>
      <c r="D4234" s="6"/>
      <c r="E4234" s="6"/>
      <c r="F4234" s="7"/>
    </row>
    <row r="4235" spans="1:6" x14ac:dyDescent="0.3">
      <c r="A4235" s="8"/>
      <c r="B4235" s="8"/>
      <c r="C4235" s="8"/>
      <c r="D4235" s="8"/>
      <c r="E4235" s="8"/>
      <c r="F4235" s="9"/>
    </row>
    <row r="4236" spans="1:6" x14ac:dyDescent="0.3">
      <c r="A4236" s="6"/>
      <c r="B4236" s="6"/>
      <c r="C4236" s="6"/>
      <c r="D4236" s="6"/>
      <c r="E4236" s="6"/>
      <c r="F4236" s="7"/>
    </row>
    <row r="4237" spans="1:6" x14ac:dyDescent="0.3">
      <c r="A4237" s="8"/>
      <c r="B4237" s="8"/>
      <c r="C4237" s="8"/>
      <c r="D4237" s="8"/>
      <c r="E4237" s="8"/>
      <c r="F4237" s="9"/>
    </row>
    <row r="4238" spans="1:6" x14ac:dyDescent="0.3">
      <c r="A4238" s="6"/>
      <c r="B4238" s="6"/>
      <c r="C4238" s="6"/>
      <c r="D4238" s="6"/>
      <c r="E4238" s="6"/>
      <c r="F4238" s="7"/>
    </row>
    <row r="4239" spans="1:6" x14ac:dyDescent="0.3">
      <c r="A4239" s="8"/>
      <c r="B4239" s="8"/>
      <c r="C4239" s="8"/>
      <c r="D4239" s="8"/>
      <c r="E4239" s="8"/>
      <c r="F4239" s="9"/>
    </row>
    <row r="4240" spans="1:6" x14ac:dyDescent="0.3">
      <c r="A4240" s="6"/>
      <c r="B4240" s="6"/>
      <c r="C4240" s="6"/>
      <c r="D4240" s="6"/>
      <c r="E4240" s="6"/>
      <c r="F4240" s="7"/>
    </row>
    <row r="4241" spans="1:6" x14ac:dyDescent="0.3">
      <c r="A4241" s="8"/>
      <c r="B4241" s="8"/>
      <c r="C4241" s="8"/>
      <c r="D4241" s="8"/>
      <c r="E4241" s="8"/>
      <c r="F4241" s="9"/>
    </row>
    <row r="4242" spans="1:6" x14ac:dyDescent="0.3">
      <c r="A4242" s="6"/>
      <c r="B4242" s="6"/>
      <c r="C4242" s="6"/>
      <c r="D4242" s="6"/>
      <c r="E4242" s="6"/>
      <c r="F4242" s="7"/>
    </row>
    <row r="4243" spans="1:6" x14ac:dyDescent="0.3">
      <c r="A4243" s="8"/>
      <c r="B4243" s="8"/>
      <c r="C4243" s="8"/>
      <c r="D4243" s="8"/>
      <c r="E4243" s="8"/>
      <c r="F4243" s="9"/>
    </row>
    <row r="4244" spans="1:6" x14ac:dyDescent="0.3">
      <c r="A4244" s="6"/>
      <c r="B4244" s="6"/>
      <c r="C4244" s="6"/>
      <c r="D4244" s="6"/>
      <c r="E4244" s="6"/>
      <c r="F4244" s="7"/>
    </row>
    <row r="4245" spans="1:6" x14ac:dyDescent="0.3">
      <c r="A4245" s="8"/>
      <c r="B4245" s="8"/>
      <c r="C4245" s="8"/>
      <c r="D4245" s="8"/>
      <c r="E4245" s="8"/>
      <c r="F4245" s="9"/>
    </row>
    <row r="4246" spans="1:6" x14ac:dyDescent="0.3">
      <c r="A4246" s="6"/>
      <c r="B4246" s="6"/>
      <c r="C4246" s="6"/>
      <c r="D4246" s="6"/>
      <c r="E4246" s="6"/>
      <c r="F4246" s="7"/>
    </row>
    <row r="4247" spans="1:6" x14ac:dyDescent="0.3">
      <c r="A4247" s="8"/>
      <c r="B4247" s="8"/>
      <c r="C4247" s="8"/>
      <c r="D4247" s="8"/>
      <c r="E4247" s="8"/>
      <c r="F4247" s="9"/>
    </row>
    <row r="4248" spans="1:6" x14ac:dyDescent="0.3">
      <c r="A4248" s="6"/>
      <c r="B4248" s="6"/>
      <c r="C4248" s="6"/>
      <c r="D4248" s="6"/>
      <c r="E4248" s="6"/>
      <c r="F4248" s="7"/>
    </row>
    <row r="4249" spans="1:6" x14ac:dyDescent="0.3">
      <c r="A4249" s="8"/>
      <c r="B4249" s="8"/>
      <c r="C4249" s="8"/>
      <c r="D4249" s="8"/>
      <c r="E4249" s="8"/>
      <c r="F4249" s="9"/>
    </row>
    <row r="4250" spans="1:6" x14ac:dyDescent="0.3">
      <c r="A4250" s="6"/>
      <c r="B4250" s="6"/>
      <c r="C4250" s="6"/>
      <c r="D4250" s="6"/>
      <c r="E4250" s="6"/>
      <c r="F4250" s="7"/>
    </row>
    <row r="4251" spans="1:6" x14ac:dyDescent="0.3">
      <c r="A4251" s="8"/>
      <c r="B4251" s="8"/>
      <c r="C4251" s="8"/>
      <c r="D4251" s="8"/>
      <c r="E4251" s="8"/>
      <c r="F4251" s="9"/>
    </row>
    <row r="4252" spans="1:6" x14ac:dyDescent="0.3">
      <c r="A4252" s="6"/>
      <c r="B4252" s="6"/>
      <c r="C4252" s="6"/>
      <c r="D4252" s="6"/>
      <c r="E4252" s="6"/>
      <c r="F4252" s="7"/>
    </row>
    <row r="4253" spans="1:6" x14ac:dyDescent="0.3">
      <c r="A4253" s="8"/>
      <c r="B4253" s="8"/>
      <c r="C4253" s="8"/>
      <c r="D4253" s="8"/>
      <c r="E4253" s="8"/>
      <c r="F4253" s="9"/>
    </row>
    <row r="4254" spans="1:6" x14ac:dyDescent="0.3">
      <c r="A4254" s="6"/>
      <c r="B4254" s="6"/>
      <c r="C4254" s="6"/>
      <c r="D4254" s="6"/>
      <c r="E4254" s="6"/>
      <c r="F4254" s="7"/>
    </row>
    <row r="4255" spans="1:6" x14ac:dyDescent="0.3">
      <c r="A4255" s="8"/>
      <c r="B4255" s="8"/>
      <c r="C4255" s="8"/>
      <c r="D4255" s="8"/>
      <c r="E4255" s="8"/>
      <c r="F4255" s="9"/>
    </row>
    <row r="4256" spans="1:6" x14ac:dyDescent="0.3">
      <c r="A4256" s="6"/>
      <c r="B4256" s="6"/>
      <c r="C4256" s="6"/>
      <c r="D4256" s="6"/>
      <c r="E4256" s="6"/>
      <c r="F4256" s="7"/>
    </row>
    <row r="4257" spans="1:6" x14ac:dyDescent="0.3">
      <c r="A4257" s="8"/>
      <c r="B4257" s="8"/>
      <c r="C4257" s="8"/>
      <c r="D4257" s="8"/>
      <c r="E4257" s="8"/>
      <c r="F4257" s="9"/>
    </row>
    <row r="4258" spans="1:6" x14ac:dyDescent="0.3">
      <c r="A4258" s="6"/>
      <c r="B4258" s="6"/>
      <c r="C4258" s="6"/>
      <c r="D4258" s="6"/>
      <c r="E4258" s="6"/>
      <c r="F4258" s="7"/>
    </row>
    <row r="4259" spans="1:6" x14ac:dyDescent="0.3">
      <c r="A4259" s="8"/>
      <c r="B4259" s="8"/>
      <c r="C4259" s="8"/>
      <c r="D4259" s="8"/>
      <c r="E4259" s="8"/>
      <c r="F4259" s="9"/>
    </row>
    <row r="4260" spans="1:6" x14ac:dyDescent="0.3">
      <c r="A4260" s="6"/>
      <c r="B4260" s="6"/>
      <c r="C4260" s="6"/>
      <c r="D4260" s="6"/>
      <c r="E4260" s="6"/>
      <c r="F4260" s="7"/>
    </row>
    <row r="4261" spans="1:6" x14ac:dyDescent="0.3">
      <c r="A4261" s="8"/>
      <c r="B4261" s="8"/>
      <c r="C4261" s="8"/>
      <c r="D4261" s="8"/>
      <c r="E4261" s="8"/>
      <c r="F4261" s="9"/>
    </row>
    <row r="4262" spans="1:6" x14ac:dyDescent="0.3">
      <c r="A4262" s="6"/>
      <c r="B4262" s="6"/>
      <c r="C4262" s="6"/>
      <c r="D4262" s="6"/>
      <c r="E4262" s="6"/>
      <c r="F4262" s="7"/>
    </row>
    <row r="4263" spans="1:6" x14ac:dyDescent="0.3">
      <c r="A4263" s="8"/>
      <c r="B4263" s="8"/>
      <c r="C4263" s="8"/>
      <c r="D4263" s="8"/>
      <c r="E4263" s="8"/>
      <c r="F4263" s="9"/>
    </row>
    <row r="4264" spans="1:6" x14ac:dyDescent="0.3">
      <c r="A4264" s="6"/>
      <c r="B4264" s="6"/>
      <c r="C4264" s="6"/>
      <c r="D4264" s="6"/>
      <c r="E4264" s="6"/>
      <c r="F4264" s="7"/>
    </row>
    <row r="4265" spans="1:6" x14ac:dyDescent="0.3">
      <c r="A4265" s="8"/>
      <c r="B4265" s="8"/>
      <c r="C4265" s="8"/>
      <c r="D4265" s="8"/>
      <c r="E4265" s="8"/>
      <c r="F4265" s="9"/>
    </row>
    <row r="4266" spans="1:6" x14ac:dyDescent="0.3">
      <c r="A4266" s="6"/>
      <c r="B4266" s="6"/>
      <c r="C4266" s="6"/>
      <c r="D4266" s="6"/>
      <c r="E4266" s="6"/>
      <c r="F4266" s="7"/>
    </row>
    <row r="4267" spans="1:6" x14ac:dyDescent="0.3">
      <c r="A4267" s="8"/>
      <c r="B4267" s="8"/>
      <c r="C4267" s="8"/>
      <c r="D4267" s="8"/>
      <c r="E4267" s="8"/>
      <c r="F4267" s="9"/>
    </row>
    <row r="4268" spans="1:6" x14ac:dyDescent="0.3">
      <c r="A4268" s="6"/>
      <c r="B4268" s="6"/>
      <c r="C4268" s="6"/>
      <c r="D4268" s="6"/>
      <c r="E4268" s="6"/>
      <c r="F4268" s="7"/>
    </row>
    <row r="4269" spans="1:6" x14ac:dyDescent="0.3">
      <c r="A4269" s="8"/>
      <c r="B4269" s="8"/>
      <c r="C4269" s="8"/>
      <c r="D4269" s="8"/>
      <c r="E4269" s="8"/>
      <c r="F4269" s="9"/>
    </row>
    <row r="4270" spans="1:6" x14ac:dyDescent="0.3">
      <c r="A4270" s="6"/>
      <c r="B4270" s="6"/>
      <c r="C4270" s="6"/>
      <c r="D4270" s="6"/>
      <c r="E4270" s="6"/>
      <c r="F4270" s="7"/>
    </row>
    <row r="4271" spans="1:6" x14ac:dyDescent="0.3">
      <c r="A4271" s="8"/>
      <c r="B4271" s="8"/>
      <c r="C4271" s="8"/>
      <c r="D4271" s="8"/>
      <c r="E4271" s="8"/>
      <c r="F4271" s="9"/>
    </row>
    <row r="4272" spans="1:6" x14ac:dyDescent="0.3">
      <c r="A4272" s="6"/>
      <c r="B4272" s="6"/>
      <c r="C4272" s="6"/>
      <c r="D4272" s="6"/>
      <c r="E4272" s="6"/>
      <c r="F4272" s="7"/>
    </row>
    <row r="4273" spans="1:6" x14ac:dyDescent="0.3">
      <c r="A4273" s="8"/>
      <c r="B4273" s="8"/>
      <c r="C4273" s="8"/>
      <c r="D4273" s="8"/>
      <c r="E4273" s="8"/>
      <c r="F4273" s="9"/>
    </row>
    <row r="4274" spans="1:6" x14ac:dyDescent="0.3">
      <c r="A4274" s="6"/>
      <c r="B4274" s="6"/>
      <c r="C4274" s="6"/>
      <c r="D4274" s="6"/>
      <c r="E4274" s="6"/>
      <c r="F4274" s="7"/>
    </row>
    <row r="4275" spans="1:6" x14ac:dyDescent="0.3">
      <c r="A4275" s="8"/>
      <c r="B4275" s="8"/>
      <c r="C4275" s="8"/>
      <c r="D4275" s="8"/>
      <c r="E4275" s="8"/>
      <c r="F4275" s="9"/>
    </row>
    <row r="4276" spans="1:6" x14ac:dyDescent="0.3">
      <c r="A4276" s="6"/>
      <c r="B4276" s="6"/>
      <c r="C4276" s="6"/>
      <c r="D4276" s="6"/>
      <c r="E4276" s="6"/>
      <c r="F4276" s="7"/>
    </row>
    <row r="4277" spans="1:6" x14ac:dyDescent="0.3">
      <c r="A4277" s="8"/>
      <c r="B4277" s="8"/>
      <c r="C4277" s="8"/>
      <c r="D4277" s="8"/>
      <c r="E4277" s="8"/>
      <c r="F4277" s="9"/>
    </row>
    <row r="4278" spans="1:6" x14ac:dyDescent="0.3">
      <c r="A4278" s="6"/>
      <c r="B4278" s="6"/>
      <c r="C4278" s="6"/>
      <c r="D4278" s="6"/>
      <c r="E4278" s="6"/>
      <c r="F4278" s="7"/>
    </row>
    <row r="4279" spans="1:6" x14ac:dyDescent="0.3">
      <c r="A4279" s="8"/>
      <c r="B4279" s="8"/>
      <c r="C4279" s="8"/>
      <c r="D4279" s="8"/>
      <c r="E4279" s="8"/>
      <c r="F4279" s="9"/>
    </row>
    <row r="4280" spans="1:6" x14ac:dyDescent="0.3">
      <c r="A4280" s="6"/>
      <c r="B4280" s="6"/>
      <c r="C4280" s="6"/>
      <c r="D4280" s="6"/>
      <c r="E4280" s="6"/>
      <c r="F4280" s="7"/>
    </row>
    <row r="4281" spans="1:6" x14ac:dyDescent="0.3">
      <c r="A4281" s="8"/>
      <c r="B4281" s="8"/>
      <c r="C4281" s="8"/>
      <c r="D4281" s="8"/>
      <c r="E4281" s="8"/>
      <c r="F4281" s="9"/>
    </row>
    <row r="4282" spans="1:6" x14ac:dyDescent="0.3">
      <c r="A4282" s="6"/>
      <c r="B4282" s="6"/>
      <c r="C4282" s="6"/>
      <c r="D4282" s="6"/>
      <c r="E4282" s="6"/>
      <c r="F4282" s="7"/>
    </row>
    <row r="4283" spans="1:6" x14ac:dyDescent="0.3">
      <c r="A4283" s="8"/>
      <c r="B4283" s="8"/>
      <c r="C4283" s="8"/>
      <c r="D4283" s="8"/>
      <c r="E4283" s="8"/>
      <c r="F4283" s="9"/>
    </row>
    <row r="4284" spans="1:6" x14ac:dyDescent="0.3">
      <c r="A4284" s="6"/>
      <c r="B4284" s="6"/>
      <c r="C4284" s="6"/>
      <c r="D4284" s="6"/>
      <c r="E4284" s="6"/>
      <c r="F4284" s="7"/>
    </row>
    <row r="4285" spans="1:6" x14ac:dyDescent="0.3">
      <c r="A4285" s="8"/>
      <c r="B4285" s="8"/>
      <c r="C4285" s="8"/>
      <c r="D4285" s="8"/>
      <c r="E4285" s="8"/>
      <c r="F4285" s="9"/>
    </row>
    <row r="4286" spans="1:6" x14ac:dyDescent="0.3">
      <c r="A4286" s="6"/>
      <c r="B4286" s="6"/>
      <c r="C4286" s="6"/>
      <c r="D4286" s="6"/>
      <c r="E4286" s="6"/>
      <c r="F4286" s="7"/>
    </row>
    <row r="4287" spans="1:6" x14ac:dyDescent="0.3">
      <c r="A4287" s="8"/>
      <c r="B4287" s="8"/>
      <c r="C4287" s="8"/>
      <c r="D4287" s="8"/>
      <c r="E4287" s="8"/>
      <c r="F4287" s="9"/>
    </row>
    <row r="4288" spans="1:6" x14ac:dyDescent="0.3">
      <c r="A4288" s="6"/>
      <c r="B4288" s="6"/>
      <c r="C4288" s="6"/>
      <c r="D4288" s="6"/>
      <c r="E4288" s="6"/>
      <c r="F4288" s="7"/>
    </row>
    <row r="4289" spans="1:6" x14ac:dyDescent="0.3">
      <c r="A4289" s="8"/>
      <c r="B4289" s="8"/>
      <c r="C4289" s="8"/>
      <c r="D4289" s="8"/>
      <c r="E4289" s="8"/>
      <c r="F4289" s="9"/>
    </row>
    <row r="4290" spans="1:6" x14ac:dyDescent="0.3">
      <c r="A4290" s="6"/>
      <c r="B4290" s="6"/>
      <c r="C4290" s="6"/>
      <c r="D4290" s="6"/>
      <c r="E4290" s="6"/>
      <c r="F4290" s="7"/>
    </row>
    <row r="4291" spans="1:6" x14ac:dyDescent="0.3">
      <c r="A4291" s="8"/>
      <c r="B4291" s="8"/>
      <c r="C4291" s="8"/>
      <c r="D4291" s="8"/>
      <c r="E4291" s="8"/>
      <c r="F4291" s="9"/>
    </row>
    <row r="4292" spans="1:6" x14ac:dyDescent="0.3">
      <c r="A4292" s="6"/>
      <c r="B4292" s="6"/>
      <c r="C4292" s="6"/>
      <c r="D4292" s="6"/>
      <c r="E4292" s="6"/>
      <c r="F4292" s="7"/>
    </row>
    <row r="4293" spans="1:6" x14ac:dyDescent="0.3">
      <c r="A4293" s="8"/>
      <c r="B4293" s="8"/>
      <c r="C4293" s="8"/>
      <c r="D4293" s="8"/>
      <c r="E4293" s="8"/>
      <c r="F4293" s="9"/>
    </row>
    <row r="4294" spans="1:6" x14ac:dyDescent="0.3">
      <c r="A4294" s="6"/>
      <c r="B4294" s="6"/>
      <c r="C4294" s="6"/>
      <c r="D4294" s="6"/>
      <c r="E4294" s="6"/>
      <c r="F4294" s="7"/>
    </row>
    <row r="4295" spans="1:6" x14ac:dyDescent="0.3">
      <c r="A4295" s="8"/>
      <c r="B4295" s="8"/>
      <c r="C4295" s="8"/>
      <c r="D4295" s="8"/>
      <c r="E4295" s="8"/>
      <c r="F4295" s="9"/>
    </row>
    <row r="4296" spans="1:6" x14ac:dyDescent="0.3">
      <c r="A4296" s="6"/>
      <c r="B4296" s="6"/>
      <c r="C4296" s="6"/>
      <c r="D4296" s="6"/>
      <c r="E4296" s="6"/>
      <c r="F4296" s="7"/>
    </row>
    <row r="4297" spans="1:6" x14ac:dyDescent="0.3">
      <c r="A4297" s="8"/>
      <c r="B4297" s="8"/>
      <c r="C4297" s="8"/>
      <c r="D4297" s="8"/>
      <c r="E4297" s="8"/>
      <c r="F4297" s="9"/>
    </row>
    <row r="4298" spans="1:6" x14ac:dyDescent="0.3">
      <c r="A4298" s="6"/>
      <c r="B4298" s="6"/>
      <c r="C4298" s="6"/>
      <c r="D4298" s="6"/>
      <c r="E4298" s="6"/>
      <c r="F4298" s="7"/>
    </row>
    <row r="4299" spans="1:6" x14ac:dyDescent="0.3">
      <c r="A4299" s="8"/>
      <c r="B4299" s="8"/>
      <c r="C4299" s="8"/>
      <c r="D4299" s="8"/>
      <c r="E4299" s="8"/>
      <c r="F4299" s="9"/>
    </row>
    <row r="4300" spans="1:6" x14ac:dyDescent="0.3">
      <c r="A4300" s="6"/>
      <c r="B4300" s="6"/>
      <c r="C4300" s="6"/>
      <c r="D4300" s="6"/>
      <c r="E4300" s="6"/>
      <c r="F4300" s="7"/>
    </row>
    <row r="4301" spans="1:6" x14ac:dyDescent="0.3">
      <c r="A4301" s="8"/>
      <c r="B4301" s="8"/>
      <c r="C4301" s="8"/>
      <c r="D4301" s="8"/>
      <c r="E4301" s="8"/>
      <c r="F4301" s="9"/>
    </row>
    <row r="4302" spans="1:6" x14ac:dyDescent="0.3">
      <c r="A4302" s="6"/>
      <c r="B4302" s="6"/>
      <c r="C4302" s="6"/>
      <c r="D4302" s="6"/>
      <c r="E4302" s="6"/>
      <c r="F4302" s="7"/>
    </row>
    <row r="4303" spans="1:6" x14ac:dyDescent="0.3">
      <c r="A4303" s="8"/>
      <c r="B4303" s="8"/>
      <c r="C4303" s="8"/>
      <c r="D4303" s="8"/>
      <c r="E4303" s="8"/>
      <c r="F4303" s="9"/>
    </row>
    <row r="4304" spans="1:6" x14ac:dyDescent="0.3">
      <c r="A4304" s="6"/>
      <c r="B4304" s="6"/>
      <c r="C4304" s="6"/>
      <c r="D4304" s="6"/>
      <c r="E4304" s="6"/>
      <c r="F4304" s="7"/>
    </row>
    <row r="4305" spans="1:6" x14ac:dyDescent="0.3">
      <c r="A4305" s="8"/>
      <c r="B4305" s="8"/>
      <c r="C4305" s="8"/>
      <c r="D4305" s="8"/>
      <c r="E4305" s="8"/>
      <c r="F4305" s="9"/>
    </row>
    <row r="4306" spans="1:6" x14ac:dyDescent="0.3">
      <c r="A4306" s="6"/>
      <c r="B4306" s="6"/>
      <c r="C4306" s="6"/>
      <c r="D4306" s="6"/>
      <c r="E4306" s="6"/>
      <c r="F4306" s="7"/>
    </row>
    <row r="4307" spans="1:6" x14ac:dyDescent="0.3">
      <c r="A4307" s="8"/>
      <c r="B4307" s="8"/>
      <c r="C4307" s="8"/>
      <c r="D4307" s="8"/>
      <c r="E4307" s="8"/>
      <c r="F4307" s="9"/>
    </row>
    <row r="4308" spans="1:6" x14ac:dyDescent="0.3">
      <c r="A4308" s="6"/>
      <c r="B4308" s="6"/>
      <c r="C4308" s="6"/>
      <c r="D4308" s="6"/>
      <c r="E4308" s="6"/>
      <c r="F4308" s="7"/>
    </row>
    <row r="4309" spans="1:6" x14ac:dyDescent="0.3">
      <c r="A4309" s="8"/>
      <c r="B4309" s="8"/>
      <c r="C4309" s="8"/>
      <c r="D4309" s="8"/>
      <c r="E4309" s="8"/>
      <c r="F4309" s="9"/>
    </row>
    <row r="4310" spans="1:6" x14ac:dyDescent="0.3">
      <c r="A4310" s="6"/>
      <c r="B4310" s="6"/>
      <c r="C4310" s="6"/>
      <c r="D4310" s="6"/>
      <c r="E4310" s="6"/>
      <c r="F4310" s="7"/>
    </row>
    <row r="4311" spans="1:6" x14ac:dyDescent="0.3">
      <c r="A4311" s="8"/>
      <c r="B4311" s="8"/>
      <c r="C4311" s="8"/>
      <c r="D4311" s="8"/>
      <c r="E4311" s="8"/>
      <c r="F4311" s="9"/>
    </row>
    <row r="4312" spans="1:6" x14ac:dyDescent="0.3">
      <c r="A4312" s="6"/>
      <c r="B4312" s="6"/>
      <c r="C4312" s="6"/>
      <c r="D4312" s="6"/>
      <c r="E4312" s="6"/>
      <c r="F4312" s="7"/>
    </row>
    <row r="4313" spans="1:6" x14ac:dyDescent="0.3">
      <c r="A4313" s="8"/>
      <c r="B4313" s="8"/>
      <c r="C4313" s="8"/>
      <c r="D4313" s="8"/>
      <c r="E4313" s="8"/>
      <c r="F4313" s="9"/>
    </row>
    <row r="4314" spans="1:6" x14ac:dyDescent="0.3">
      <c r="A4314" s="6"/>
      <c r="B4314" s="6"/>
      <c r="C4314" s="6"/>
      <c r="D4314" s="6"/>
      <c r="E4314" s="6"/>
      <c r="F4314" s="7"/>
    </row>
    <row r="4315" spans="1:6" x14ac:dyDescent="0.3">
      <c r="A4315" s="8"/>
      <c r="B4315" s="8"/>
      <c r="C4315" s="8"/>
      <c r="D4315" s="8"/>
      <c r="E4315" s="8"/>
      <c r="F4315" s="9"/>
    </row>
    <row r="4316" spans="1:6" x14ac:dyDescent="0.3">
      <c r="A4316" s="6"/>
      <c r="B4316" s="6"/>
      <c r="C4316" s="6"/>
      <c r="D4316" s="6"/>
      <c r="E4316" s="6"/>
      <c r="F4316" s="7"/>
    </row>
    <row r="4317" spans="1:6" x14ac:dyDescent="0.3">
      <c r="A4317" s="8"/>
      <c r="B4317" s="8"/>
      <c r="C4317" s="8"/>
      <c r="D4317" s="8"/>
      <c r="E4317" s="8"/>
      <c r="F4317" s="9"/>
    </row>
    <row r="4318" spans="1:6" x14ac:dyDescent="0.3">
      <c r="A4318" s="6"/>
      <c r="B4318" s="6"/>
      <c r="C4318" s="6"/>
      <c r="D4318" s="6"/>
      <c r="E4318" s="6"/>
      <c r="F4318" s="7"/>
    </row>
    <row r="4319" spans="1:6" x14ac:dyDescent="0.3">
      <c r="A4319" s="8"/>
      <c r="B4319" s="8"/>
      <c r="C4319" s="8"/>
      <c r="D4319" s="8"/>
      <c r="E4319" s="8"/>
      <c r="F4319" s="9"/>
    </row>
    <row r="4320" spans="1:6" x14ac:dyDescent="0.3">
      <c r="A4320" s="6"/>
      <c r="B4320" s="6"/>
      <c r="C4320" s="6"/>
      <c r="D4320" s="6"/>
      <c r="E4320" s="6"/>
      <c r="F4320" s="7"/>
    </row>
    <row r="4321" spans="1:6" x14ac:dyDescent="0.3">
      <c r="A4321" s="8"/>
      <c r="B4321" s="8"/>
      <c r="C4321" s="8"/>
      <c r="D4321" s="8"/>
      <c r="E4321" s="8"/>
      <c r="F4321" s="9"/>
    </row>
    <row r="4322" spans="1:6" x14ac:dyDescent="0.3">
      <c r="A4322" s="6"/>
      <c r="B4322" s="6"/>
      <c r="C4322" s="6"/>
      <c r="D4322" s="6"/>
      <c r="E4322" s="6"/>
      <c r="F4322" s="7"/>
    </row>
    <row r="4323" spans="1:6" x14ac:dyDescent="0.3">
      <c r="A4323" s="8"/>
      <c r="B4323" s="8"/>
      <c r="C4323" s="8"/>
      <c r="D4323" s="8"/>
      <c r="E4323" s="8"/>
      <c r="F4323" s="9"/>
    </row>
    <row r="4324" spans="1:6" x14ac:dyDescent="0.3">
      <c r="A4324" s="6"/>
      <c r="B4324" s="6"/>
      <c r="C4324" s="6"/>
      <c r="D4324" s="6"/>
      <c r="E4324" s="6"/>
      <c r="F4324" s="7"/>
    </row>
    <row r="4325" spans="1:6" x14ac:dyDescent="0.3">
      <c r="A4325" s="8"/>
      <c r="B4325" s="8"/>
      <c r="C4325" s="8"/>
      <c r="D4325" s="8"/>
      <c r="E4325" s="8"/>
      <c r="F4325" s="9"/>
    </row>
    <row r="4326" spans="1:6" x14ac:dyDescent="0.3">
      <c r="A4326" s="6"/>
      <c r="B4326" s="6"/>
      <c r="C4326" s="6"/>
      <c r="D4326" s="6"/>
      <c r="E4326" s="6"/>
      <c r="F4326" s="7"/>
    </row>
    <row r="4327" spans="1:6" x14ac:dyDescent="0.3">
      <c r="A4327" s="8"/>
      <c r="B4327" s="8"/>
      <c r="C4327" s="8"/>
      <c r="D4327" s="8"/>
      <c r="E4327" s="8"/>
      <c r="F4327" s="9"/>
    </row>
    <row r="4328" spans="1:6" x14ac:dyDescent="0.3">
      <c r="A4328" s="6"/>
      <c r="B4328" s="6"/>
      <c r="C4328" s="6"/>
      <c r="D4328" s="6"/>
      <c r="E4328" s="6"/>
      <c r="F4328" s="7"/>
    </row>
    <row r="4329" spans="1:6" x14ac:dyDescent="0.3">
      <c r="A4329" s="8"/>
      <c r="B4329" s="8"/>
      <c r="C4329" s="8"/>
      <c r="D4329" s="8"/>
      <c r="E4329" s="8"/>
      <c r="F4329" s="9"/>
    </row>
    <row r="4330" spans="1:6" x14ac:dyDescent="0.3">
      <c r="A4330" s="6"/>
      <c r="B4330" s="6"/>
      <c r="C4330" s="6"/>
      <c r="D4330" s="6"/>
      <c r="E4330" s="6"/>
      <c r="F4330" s="7"/>
    </row>
    <row r="4331" spans="1:6" x14ac:dyDescent="0.3">
      <c r="A4331" s="8"/>
      <c r="B4331" s="8"/>
      <c r="C4331" s="8"/>
      <c r="D4331" s="8"/>
      <c r="E4331" s="8"/>
      <c r="F4331" s="9"/>
    </row>
    <row r="4332" spans="1:6" x14ac:dyDescent="0.3">
      <c r="A4332" s="6"/>
      <c r="B4332" s="6"/>
      <c r="C4332" s="6"/>
      <c r="D4332" s="6"/>
      <c r="E4332" s="6"/>
      <c r="F4332" s="7"/>
    </row>
    <row r="4333" spans="1:6" x14ac:dyDescent="0.3">
      <c r="A4333" s="8"/>
      <c r="B4333" s="8"/>
      <c r="C4333" s="8"/>
      <c r="D4333" s="8"/>
      <c r="E4333" s="8"/>
      <c r="F4333" s="9"/>
    </row>
    <row r="4334" spans="1:6" x14ac:dyDescent="0.3">
      <c r="A4334" s="6"/>
      <c r="B4334" s="6"/>
      <c r="C4334" s="6"/>
      <c r="D4334" s="6"/>
      <c r="E4334" s="6"/>
      <c r="F4334" s="7"/>
    </row>
    <row r="4335" spans="1:6" x14ac:dyDescent="0.3">
      <c r="A4335" s="8"/>
      <c r="B4335" s="8"/>
      <c r="C4335" s="8"/>
      <c r="D4335" s="8"/>
      <c r="E4335" s="8"/>
      <c r="F4335" s="9"/>
    </row>
    <row r="4336" spans="1:6" x14ac:dyDescent="0.3">
      <c r="A4336" s="6"/>
      <c r="B4336" s="6"/>
      <c r="C4336" s="6"/>
      <c r="D4336" s="6"/>
      <c r="E4336" s="6"/>
      <c r="F4336" s="7"/>
    </row>
    <row r="4337" spans="1:6" x14ac:dyDescent="0.3">
      <c r="A4337" s="8"/>
      <c r="B4337" s="8"/>
      <c r="C4337" s="8"/>
      <c r="D4337" s="8"/>
      <c r="E4337" s="8"/>
      <c r="F4337" s="9"/>
    </row>
    <row r="4338" spans="1:6" x14ac:dyDescent="0.3">
      <c r="A4338" s="6"/>
      <c r="B4338" s="6"/>
      <c r="C4338" s="6"/>
      <c r="D4338" s="6"/>
      <c r="E4338" s="6"/>
      <c r="F4338" s="7"/>
    </row>
    <row r="4339" spans="1:6" x14ac:dyDescent="0.3">
      <c r="A4339" s="8"/>
      <c r="B4339" s="8"/>
      <c r="C4339" s="8"/>
      <c r="D4339" s="8"/>
      <c r="E4339" s="8"/>
      <c r="F4339" s="9"/>
    </row>
    <row r="4340" spans="1:6" x14ac:dyDescent="0.3">
      <c r="A4340" s="6"/>
      <c r="B4340" s="6"/>
      <c r="C4340" s="6"/>
      <c r="D4340" s="6"/>
      <c r="E4340" s="6"/>
      <c r="F4340" s="7"/>
    </row>
    <row r="4341" spans="1:6" x14ac:dyDescent="0.3">
      <c r="A4341" s="8"/>
      <c r="B4341" s="8"/>
      <c r="C4341" s="8"/>
      <c r="D4341" s="8"/>
      <c r="E4341" s="8"/>
      <c r="F4341" s="9"/>
    </row>
    <row r="4342" spans="1:6" x14ac:dyDescent="0.3">
      <c r="A4342" s="6"/>
      <c r="B4342" s="6"/>
      <c r="C4342" s="6"/>
      <c r="D4342" s="6"/>
      <c r="E4342" s="6"/>
      <c r="F4342" s="7"/>
    </row>
    <row r="4343" spans="1:6" x14ac:dyDescent="0.3">
      <c r="A4343" s="8"/>
      <c r="B4343" s="8"/>
      <c r="C4343" s="8"/>
      <c r="D4343" s="8"/>
      <c r="E4343" s="8"/>
      <c r="F4343" s="9"/>
    </row>
    <row r="4344" spans="1:6" x14ac:dyDescent="0.3">
      <c r="A4344" s="6"/>
      <c r="B4344" s="6"/>
      <c r="C4344" s="6"/>
      <c r="D4344" s="6"/>
      <c r="E4344" s="6"/>
      <c r="F4344" s="7"/>
    </row>
    <row r="4345" spans="1:6" x14ac:dyDescent="0.3">
      <c r="A4345" s="8"/>
      <c r="B4345" s="8"/>
      <c r="C4345" s="8"/>
      <c r="D4345" s="8"/>
      <c r="E4345" s="8"/>
      <c r="F4345" s="9"/>
    </row>
    <row r="4346" spans="1:6" x14ac:dyDescent="0.3">
      <c r="A4346" s="6"/>
      <c r="B4346" s="6"/>
      <c r="C4346" s="6"/>
      <c r="D4346" s="6"/>
      <c r="E4346" s="6"/>
      <c r="F4346" s="7"/>
    </row>
    <row r="4347" spans="1:6" x14ac:dyDescent="0.3">
      <c r="A4347" s="8"/>
      <c r="B4347" s="8"/>
      <c r="C4347" s="8"/>
      <c r="D4347" s="8"/>
      <c r="E4347" s="8"/>
      <c r="F4347" s="9"/>
    </row>
    <row r="4348" spans="1:6" x14ac:dyDescent="0.3">
      <c r="A4348" s="6"/>
      <c r="B4348" s="6"/>
      <c r="C4348" s="6"/>
      <c r="D4348" s="6"/>
      <c r="E4348" s="6"/>
      <c r="F4348" s="7"/>
    </row>
    <row r="4349" spans="1:6" x14ac:dyDescent="0.3">
      <c r="A4349" s="8"/>
      <c r="B4349" s="8"/>
      <c r="C4349" s="8"/>
      <c r="D4349" s="8"/>
      <c r="E4349" s="8"/>
      <c r="F4349" s="9"/>
    </row>
    <row r="4350" spans="1:6" x14ac:dyDescent="0.3">
      <c r="A4350" s="6"/>
      <c r="B4350" s="6"/>
      <c r="C4350" s="6"/>
      <c r="D4350" s="6"/>
      <c r="E4350" s="6"/>
      <c r="F4350" s="7"/>
    </row>
    <row r="4351" spans="1:6" x14ac:dyDescent="0.3">
      <c r="A4351" s="8"/>
      <c r="B4351" s="8"/>
      <c r="C4351" s="8"/>
      <c r="D4351" s="8"/>
      <c r="E4351" s="8"/>
      <c r="F4351" s="9"/>
    </row>
    <row r="4352" spans="1:6" x14ac:dyDescent="0.3">
      <c r="A4352" s="6"/>
      <c r="B4352" s="6"/>
      <c r="C4352" s="6"/>
      <c r="D4352" s="6"/>
      <c r="E4352" s="6"/>
      <c r="F4352" s="7"/>
    </row>
    <row r="4353" spans="1:6" x14ac:dyDescent="0.3">
      <c r="A4353" s="8"/>
      <c r="B4353" s="8"/>
      <c r="C4353" s="8"/>
      <c r="D4353" s="8"/>
      <c r="E4353" s="8"/>
      <c r="F4353" s="9"/>
    </row>
    <row r="4354" spans="1:6" x14ac:dyDescent="0.3">
      <c r="A4354" s="6"/>
      <c r="B4354" s="6"/>
      <c r="C4354" s="6"/>
      <c r="D4354" s="6"/>
      <c r="E4354" s="6"/>
      <c r="F4354" s="7"/>
    </row>
    <row r="4355" spans="1:6" x14ac:dyDescent="0.3">
      <c r="A4355" s="8"/>
      <c r="B4355" s="8"/>
      <c r="C4355" s="8"/>
      <c r="D4355" s="8"/>
      <c r="E4355" s="8"/>
      <c r="F4355" s="9"/>
    </row>
    <row r="4356" spans="1:6" x14ac:dyDescent="0.3">
      <c r="A4356" s="6"/>
      <c r="B4356" s="6"/>
      <c r="C4356" s="6"/>
      <c r="D4356" s="6"/>
      <c r="E4356" s="6"/>
      <c r="F4356" s="7"/>
    </row>
    <row r="4357" spans="1:6" x14ac:dyDescent="0.3">
      <c r="A4357" s="8"/>
      <c r="B4357" s="8"/>
      <c r="C4357" s="8"/>
      <c r="D4357" s="8"/>
      <c r="E4357" s="8"/>
      <c r="F4357" s="9"/>
    </row>
    <row r="4358" spans="1:6" x14ac:dyDescent="0.3">
      <c r="A4358" s="6"/>
      <c r="B4358" s="6"/>
      <c r="C4358" s="6"/>
      <c r="D4358" s="6"/>
      <c r="E4358" s="6"/>
      <c r="F4358" s="7"/>
    </row>
    <row r="4359" spans="1:6" x14ac:dyDescent="0.3">
      <c r="A4359" s="8"/>
      <c r="B4359" s="8"/>
      <c r="C4359" s="8"/>
      <c r="D4359" s="8"/>
      <c r="E4359" s="8"/>
      <c r="F4359" s="9"/>
    </row>
    <row r="4360" spans="1:6" x14ac:dyDescent="0.3">
      <c r="A4360" s="6"/>
      <c r="B4360" s="6"/>
      <c r="C4360" s="6"/>
      <c r="D4360" s="6"/>
      <c r="E4360" s="6"/>
      <c r="F4360" s="7"/>
    </row>
    <row r="4361" spans="1:6" x14ac:dyDescent="0.3">
      <c r="A4361" s="8"/>
      <c r="B4361" s="8"/>
      <c r="C4361" s="8"/>
      <c r="D4361" s="8"/>
      <c r="E4361" s="8"/>
      <c r="F4361" s="9"/>
    </row>
    <row r="4362" spans="1:6" x14ac:dyDescent="0.3">
      <c r="A4362" s="6"/>
      <c r="B4362" s="6"/>
      <c r="C4362" s="6"/>
      <c r="D4362" s="6"/>
      <c r="E4362" s="6"/>
      <c r="F4362" s="7"/>
    </row>
    <row r="4363" spans="1:6" x14ac:dyDescent="0.3">
      <c r="A4363" s="8"/>
      <c r="B4363" s="8"/>
      <c r="C4363" s="8"/>
      <c r="D4363" s="8"/>
      <c r="E4363" s="8"/>
      <c r="F4363" s="9"/>
    </row>
    <row r="4364" spans="1:6" x14ac:dyDescent="0.3">
      <c r="A4364" s="6"/>
      <c r="B4364" s="6"/>
      <c r="C4364" s="6"/>
      <c r="D4364" s="6"/>
      <c r="E4364" s="6"/>
      <c r="F4364" s="7"/>
    </row>
    <row r="4365" spans="1:6" x14ac:dyDescent="0.3">
      <c r="A4365" s="8"/>
      <c r="B4365" s="8"/>
      <c r="C4365" s="8"/>
      <c r="D4365" s="8"/>
      <c r="E4365" s="8"/>
      <c r="F4365" s="9"/>
    </row>
    <row r="4366" spans="1:6" x14ac:dyDescent="0.3">
      <c r="A4366" s="6"/>
      <c r="B4366" s="6"/>
      <c r="C4366" s="6"/>
      <c r="D4366" s="6"/>
      <c r="E4366" s="6"/>
      <c r="F4366" s="7"/>
    </row>
    <row r="4367" spans="1:6" x14ac:dyDescent="0.3">
      <c r="A4367" s="8"/>
      <c r="B4367" s="8"/>
      <c r="C4367" s="8"/>
      <c r="D4367" s="8"/>
      <c r="E4367" s="8"/>
      <c r="F4367" s="9"/>
    </row>
    <row r="4368" spans="1:6" x14ac:dyDescent="0.3">
      <c r="A4368" s="6"/>
      <c r="B4368" s="6"/>
      <c r="C4368" s="6"/>
      <c r="D4368" s="6"/>
      <c r="E4368" s="6"/>
      <c r="F4368" s="7"/>
    </row>
    <row r="4369" spans="1:6" x14ac:dyDescent="0.3">
      <c r="A4369" s="8"/>
      <c r="B4369" s="8"/>
      <c r="C4369" s="8"/>
      <c r="D4369" s="8"/>
      <c r="E4369" s="8"/>
      <c r="F4369" s="9"/>
    </row>
    <row r="4370" spans="1:6" x14ac:dyDescent="0.3">
      <c r="A4370" s="6"/>
      <c r="B4370" s="6"/>
      <c r="C4370" s="6"/>
      <c r="D4370" s="6"/>
      <c r="E4370" s="6"/>
      <c r="F4370" s="7"/>
    </row>
    <row r="4371" spans="1:6" x14ac:dyDescent="0.3">
      <c r="A4371" s="8"/>
      <c r="B4371" s="8"/>
      <c r="C4371" s="8"/>
      <c r="D4371" s="8"/>
      <c r="E4371" s="8"/>
      <c r="F4371" s="9"/>
    </row>
    <row r="4372" spans="1:6" x14ac:dyDescent="0.3">
      <c r="A4372" s="6"/>
      <c r="B4372" s="6"/>
      <c r="C4372" s="6"/>
      <c r="D4372" s="6"/>
      <c r="E4372" s="6"/>
      <c r="F4372" s="7"/>
    </row>
    <row r="4373" spans="1:6" x14ac:dyDescent="0.3">
      <c r="A4373" s="8"/>
      <c r="B4373" s="8"/>
      <c r="C4373" s="8"/>
      <c r="D4373" s="8"/>
      <c r="E4373" s="8"/>
      <c r="F4373" s="9"/>
    </row>
    <row r="4374" spans="1:6" x14ac:dyDescent="0.3">
      <c r="A4374" s="6"/>
      <c r="B4374" s="6"/>
      <c r="C4374" s="6"/>
      <c r="D4374" s="6"/>
      <c r="E4374" s="6"/>
      <c r="F4374" s="7"/>
    </row>
    <row r="4375" spans="1:6" x14ac:dyDescent="0.3">
      <c r="A4375" s="8"/>
      <c r="B4375" s="8"/>
      <c r="C4375" s="8"/>
      <c r="D4375" s="8"/>
      <c r="E4375" s="8"/>
      <c r="F4375" s="9"/>
    </row>
    <row r="4376" spans="1:6" x14ac:dyDescent="0.3">
      <c r="A4376" s="6"/>
      <c r="B4376" s="6"/>
      <c r="C4376" s="6"/>
      <c r="D4376" s="6"/>
      <c r="E4376" s="6"/>
      <c r="F4376" s="7"/>
    </row>
    <row r="4377" spans="1:6" x14ac:dyDescent="0.3">
      <c r="A4377" s="8"/>
      <c r="B4377" s="8"/>
      <c r="C4377" s="8"/>
      <c r="D4377" s="8"/>
      <c r="E4377" s="8"/>
      <c r="F4377" s="9"/>
    </row>
    <row r="4378" spans="1:6" x14ac:dyDescent="0.3">
      <c r="A4378" s="6"/>
      <c r="B4378" s="6"/>
      <c r="C4378" s="6"/>
      <c r="D4378" s="6"/>
      <c r="E4378" s="6"/>
      <c r="F4378" s="7"/>
    </row>
    <row r="4379" spans="1:6" x14ac:dyDescent="0.3">
      <c r="A4379" s="8"/>
      <c r="B4379" s="8"/>
      <c r="C4379" s="8"/>
      <c r="D4379" s="8"/>
      <c r="E4379" s="8"/>
      <c r="F4379" s="9"/>
    </row>
    <row r="4380" spans="1:6" x14ac:dyDescent="0.3">
      <c r="A4380" s="6"/>
      <c r="B4380" s="6"/>
      <c r="C4380" s="6"/>
      <c r="D4380" s="6"/>
      <c r="E4380" s="6"/>
      <c r="F4380" s="7"/>
    </row>
    <row r="4381" spans="1:6" x14ac:dyDescent="0.3">
      <c r="A4381" s="8"/>
      <c r="B4381" s="8"/>
      <c r="C4381" s="8"/>
      <c r="D4381" s="8"/>
      <c r="E4381" s="8"/>
      <c r="F4381" s="9"/>
    </row>
    <row r="4382" spans="1:6" x14ac:dyDescent="0.3">
      <c r="A4382" s="6"/>
      <c r="B4382" s="6"/>
      <c r="C4382" s="6"/>
      <c r="D4382" s="6"/>
      <c r="E4382" s="6"/>
      <c r="F4382" s="7"/>
    </row>
    <row r="4383" spans="1:6" x14ac:dyDescent="0.3">
      <c r="A4383" s="8"/>
      <c r="B4383" s="8"/>
      <c r="C4383" s="8"/>
      <c r="D4383" s="8"/>
      <c r="E4383" s="8"/>
      <c r="F4383" s="9"/>
    </row>
    <row r="4384" spans="1:6" x14ac:dyDescent="0.3">
      <c r="A4384" s="6"/>
      <c r="B4384" s="6"/>
      <c r="C4384" s="6"/>
      <c r="D4384" s="6"/>
      <c r="E4384" s="6"/>
      <c r="F4384" s="7"/>
    </row>
    <row r="4385" spans="1:6" x14ac:dyDescent="0.3">
      <c r="A4385" s="8"/>
      <c r="B4385" s="8"/>
      <c r="C4385" s="8"/>
      <c r="D4385" s="8"/>
      <c r="E4385" s="8"/>
      <c r="F4385" s="9"/>
    </row>
    <row r="4386" spans="1:6" x14ac:dyDescent="0.3">
      <c r="A4386" s="6"/>
      <c r="B4386" s="6"/>
      <c r="C4386" s="6"/>
      <c r="D4386" s="6"/>
      <c r="E4386" s="6"/>
      <c r="F4386" s="7"/>
    </row>
    <row r="4387" spans="1:6" x14ac:dyDescent="0.3">
      <c r="A4387" s="8"/>
      <c r="B4387" s="8"/>
      <c r="C4387" s="8"/>
      <c r="D4387" s="8"/>
      <c r="E4387" s="8"/>
      <c r="F4387" s="9"/>
    </row>
    <row r="4388" spans="1:6" x14ac:dyDescent="0.3">
      <c r="A4388" s="6"/>
      <c r="B4388" s="6"/>
      <c r="C4388" s="6"/>
      <c r="D4388" s="6"/>
      <c r="E4388" s="6"/>
      <c r="F4388" s="7"/>
    </row>
    <row r="4389" spans="1:6" x14ac:dyDescent="0.3">
      <c r="A4389" s="8"/>
      <c r="B4389" s="8"/>
      <c r="C4389" s="8"/>
      <c r="D4389" s="8"/>
      <c r="E4389" s="8"/>
      <c r="F4389" s="9"/>
    </row>
    <row r="4390" spans="1:6" x14ac:dyDescent="0.3">
      <c r="A4390" s="6"/>
      <c r="B4390" s="6"/>
      <c r="C4390" s="6"/>
      <c r="D4390" s="6"/>
      <c r="E4390" s="6"/>
      <c r="F4390" s="7"/>
    </row>
    <row r="4391" spans="1:6" x14ac:dyDescent="0.3">
      <c r="A4391" s="8"/>
      <c r="B4391" s="8"/>
      <c r="C4391" s="8"/>
      <c r="D4391" s="8"/>
      <c r="E4391" s="8"/>
      <c r="F4391" s="9"/>
    </row>
    <row r="4392" spans="1:6" x14ac:dyDescent="0.3">
      <c r="A4392" s="6"/>
      <c r="B4392" s="6"/>
      <c r="C4392" s="6"/>
      <c r="D4392" s="6"/>
      <c r="E4392" s="6"/>
      <c r="F4392" s="7"/>
    </row>
    <row r="4393" spans="1:6" x14ac:dyDescent="0.3">
      <c r="A4393" s="8"/>
      <c r="B4393" s="8"/>
      <c r="C4393" s="8"/>
      <c r="D4393" s="8"/>
      <c r="E4393" s="8"/>
      <c r="F4393" s="9"/>
    </row>
    <row r="4394" spans="1:6" x14ac:dyDescent="0.3">
      <c r="A4394" s="6"/>
      <c r="B4394" s="6"/>
      <c r="C4394" s="6"/>
      <c r="D4394" s="6"/>
      <c r="E4394" s="6"/>
      <c r="F4394" s="7"/>
    </row>
    <row r="4395" spans="1:6" x14ac:dyDescent="0.3">
      <c r="A4395" s="8"/>
      <c r="B4395" s="8"/>
      <c r="C4395" s="8"/>
      <c r="D4395" s="8"/>
      <c r="E4395" s="8"/>
      <c r="F4395" s="9"/>
    </row>
    <row r="4396" spans="1:6" x14ac:dyDescent="0.3">
      <c r="A4396" s="6"/>
      <c r="B4396" s="6"/>
      <c r="C4396" s="6"/>
      <c r="D4396" s="6"/>
      <c r="E4396" s="6"/>
      <c r="F4396" s="7"/>
    </row>
    <row r="4397" spans="1:6" x14ac:dyDescent="0.3">
      <c r="A4397" s="8"/>
      <c r="B4397" s="8"/>
      <c r="C4397" s="8"/>
      <c r="D4397" s="8"/>
      <c r="E4397" s="8"/>
      <c r="F4397" s="9"/>
    </row>
    <row r="4398" spans="1:6" x14ac:dyDescent="0.3">
      <c r="A4398" s="6"/>
      <c r="B4398" s="6"/>
      <c r="C4398" s="6"/>
      <c r="D4398" s="6"/>
      <c r="E4398" s="6"/>
      <c r="F4398" s="7"/>
    </row>
    <row r="4399" spans="1:6" x14ac:dyDescent="0.3">
      <c r="A4399" s="8"/>
      <c r="B4399" s="8"/>
      <c r="C4399" s="8"/>
      <c r="D4399" s="8"/>
      <c r="E4399" s="8"/>
      <c r="F4399" s="9"/>
    </row>
    <row r="4400" spans="1:6" x14ac:dyDescent="0.3">
      <c r="A4400" s="6"/>
      <c r="B4400" s="6"/>
      <c r="C4400" s="6"/>
      <c r="D4400" s="6"/>
      <c r="E4400" s="6"/>
      <c r="F4400" s="7"/>
    </row>
    <row r="4401" spans="1:6" x14ac:dyDescent="0.3">
      <c r="A4401" s="8"/>
      <c r="B4401" s="8"/>
      <c r="C4401" s="8"/>
      <c r="D4401" s="8"/>
      <c r="E4401" s="8"/>
      <c r="F4401" s="9"/>
    </row>
    <row r="4402" spans="1:6" x14ac:dyDescent="0.3">
      <c r="A4402" s="6"/>
      <c r="B4402" s="6"/>
      <c r="C4402" s="6"/>
      <c r="D4402" s="6"/>
      <c r="E4402" s="6"/>
      <c r="F4402" s="7"/>
    </row>
    <row r="4403" spans="1:6" x14ac:dyDescent="0.3">
      <c r="A4403" s="8"/>
      <c r="B4403" s="8"/>
      <c r="C4403" s="8"/>
      <c r="D4403" s="8"/>
      <c r="E4403" s="8"/>
      <c r="F4403" s="9"/>
    </row>
    <row r="4404" spans="1:6" x14ac:dyDescent="0.3">
      <c r="A4404" s="6"/>
      <c r="B4404" s="6"/>
      <c r="C4404" s="6"/>
      <c r="D4404" s="6"/>
      <c r="E4404" s="6"/>
      <c r="F4404" s="7"/>
    </row>
    <row r="4405" spans="1:6" x14ac:dyDescent="0.3">
      <c r="A4405" s="8"/>
      <c r="B4405" s="8"/>
      <c r="C4405" s="8"/>
      <c r="D4405" s="8"/>
      <c r="E4405" s="8"/>
      <c r="F4405" s="9"/>
    </row>
    <row r="4406" spans="1:6" x14ac:dyDescent="0.3">
      <c r="A4406" s="6"/>
      <c r="B4406" s="6"/>
      <c r="C4406" s="6"/>
      <c r="D4406" s="6"/>
      <c r="E4406" s="6"/>
      <c r="F4406" s="7"/>
    </row>
    <row r="4407" spans="1:6" x14ac:dyDescent="0.3">
      <c r="A4407" s="8"/>
      <c r="B4407" s="8"/>
      <c r="C4407" s="8"/>
      <c r="D4407" s="8"/>
      <c r="E4407" s="8"/>
      <c r="F4407" s="9"/>
    </row>
    <row r="4408" spans="1:6" x14ac:dyDescent="0.3">
      <c r="A4408" s="6"/>
      <c r="B4408" s="6"/>
      <c r="C4408" s="6"/>
      <c r="D4408" s="6"/>
      <c r="E4408" s="6"/>
      <c r="F4408" s="7"/>
    </row>
    <row r="4409" spans="1:6" x14ac:dyDescent="0.3">
      <c r="A4409" s="8"/>
      <c r="B4409" s="8"/>
      <c r="C4409" s="8"/>
      <c r="D4409" s="8"/>
      <c r="E4409" s="8"/>
      <c r="F4409" s="9"/>
    </row>
    <row r="4410" spans="1:6" x14ac:dyDescent="0.3">
      <c r="A4410" s="6"/>
      <c r="B4410" s="6"/>
      <c r="C4410" s="6"/>
      <c r="D4410" s="6"/>
      <c r="E4410" s="6"/>
      <c r="F4410" s="7"/>
    </row>
    <row r="4411" spans="1:6" x14ac:dyDescent="0.3">
      <c r="A4411" s="8"/>
      <c r="B4411" s="8"/>
      <c r="C4411" s="8"/>
      <c r="D4411" s="8"/>
      <c r="E4411" s="8"/>
      <c r="F4411" s="9"/>
    </row>
    <row r="4412" spans="1:6" x14ac:dyDescent="0.3">
      <c r="A4412" s="6"/>
      <c r="B4412" s="6"/>
      <c r="C4412" s="6"/>
      <c r="D4412" s="6"/>
      <c r="E4412" s="6"/>
      <c r="F4412" s="7"/>
    </row>
    <row r="4413" spans="1:6" x14ac:dyDescent="0.3">
      <c r="A4413" s="8"/>
      <c r="B4413" s="8"/>
      <c r="C4413" s="8"/>
      <c r="D4413" s="8"/>
      <c r="E4413" s="8"/>
      <c r="F4413" s="9"/>
    </row>
    <row r="4414" spans="1:6" x14ac:dyDescent="0.3">
      <c r="A4414" s="6"/>
      <c r="B4414" s="6"/>
      <c r="C4414" s="6"/>
      <c r="D4414" s="6"/>
      <c r="E4414" s="6"/>
      <c r="F4414" s="7"/>
    </row>
    <row r="4415" spans="1:6" x14ac:dyDescent="0.3">
      <c r="A4415" s="8"/>
      <c r="B4415" s="8"/>
      <c r="C4415" s="8"/>
      <c r="D4415" s="8"/>
      <c r="E4415" s="8"/>
      <c r="F4415" s="9"/>
    </row>
    <row r="4416" spans="1:6" x14ac:dyDescent="0.3">
      <c r="A4416" s="6"/>
      <c r="B4416" s="6"/>
      <c r="C4416" s="6"/>
      <c r="D4416" s="6"/>
      <c r="E4416" s="6"/>
      <c r="F4416" s="7"/>
    </row>
    <row r="4417" spans="1:6" x14ac:dyDescent="0.3">
      <c r="A4417" s="8"/>
      <c r="B4417" s="8"/>
      <c r="C4417" s="8"/>
      <c r="D4417" s="8"/>
      <c r="E4417" s="8"/>
      <c r="F4417" s="9"/>
    </row>
    <row r="4418" spans="1:6" x14ac:dyDescent="0.3">
      <c r="A4418" s="6"/>
      <c r="B4418" s="6"/>
      <c r="C4418" s="6"/>
      <c r="D4418" s="6"/>
      <c r="E4418" s="6"/>
      <c r="F4418" s="7"/>
    </row>
    <row r="4419" spans="1:6" x14ac:dyDescent="0.3">
      <c r="A4419" s="8"/>
      <c r="B4419" s="8"/>
      <c r="C4419" s="8"/>
      <c r="D4419" s="8"/>
      <c r="E4419" s="8"/>
      <c r="F4419" s="9"/>
    </row>
    <row r="4420" spans="1:6" x14ac:dyDescent="0.3">
      <c r="A4420" s="6"/>
      <c r="B4420" s="6"/>
      <c r="C4420" s="6"/>
      <c r="D4420" s="6"/>
      <c r="E4420" s="6"/>
      <c r="F4420" s="7"/>
    </row>
    <row r="4421" spans="1:6" x14ac:dyDescent="0.3">
      <c r="A4421" s="8"/>
      <c r="B4421" s="8"/>
      <c r="C4421" s="8"/>
      <c r="D4421" s="8"/>
      <c r="E4421" s="8"/>
      <c r="F4421" s="9"/>
    </row>
    <row r="4422" spans="1:6" x14ac:dyDescent="0.3">
      <c r="A4422" s="6"/>
      <c r="B4422" s="6"/>
      <c r="C4422" s="6"/>
      <c r="D4422" s="6"/>
      <c r="E4422" s="6"/>
      <c r="F4422" s="7"/>
    </row>
    <row r="4423" spans="1:6" x14ac:dyDescent="0.3">
      <c r="A4423" s="8"/>
      <c r="B4423" s="8"/>
      <c r="C4423" s="8"/>
      <c r="D4423" s="8"/>
      <c r="E4423" s="8"/>
      <c r="F4423" s="9"/>
    </row>
    <row r="4424" spans="1:6" x14ac:dyDescent="0.3">
      <c r="A4424" s="6"/>
      <c r="B4424" s="6"/>
      <c r="C4424" s="6"/>
      <c r="D4424" s="6"/>
      <c r="E4424" s="6"/>
      <c r="F4424" s="7"/>
    </row>
    <row r="4425" spans="1:6" x14ac:dyDescent="0.3">
      <c r="A4425" s="8"/>
      <c r="B4425" s="8"/>
      <c r="C4425" s="8"/>
      <c r="D4425" s="8"/>
      <c r="E4425" s="8"/>
      <c r="F4425" s="9"/>
    </row>
    <row r="4426" spans="1:6" x14ac:dyDescent="0.3">
      <c r="A4426" s="6"/>
      <c r="B4426" s="6"/>
      <c r="C4426" s="6"/>
      <c r="D4426" s="6"/>
      <c r="E4426" s="6"/>
      <c r="F4426" s="7"/>
    </row>
    <row r="4427" spans="1:6" x14ac:dyDescent="0.3">
      <c r="A4427" s="8"/>
      <c r="B4427" s="8"/>
      <c r="C4427" s="8"/>
      <c r="D4427" s="8"/>
      <c r="E4427" s="8"/>
      <c r="F4427" s="9"/>
    </row>
    <row r="4428" spans="1:6" x14ac:dyDescent="0.3">
      <c r="A4428" s="6"/>
      <c r="B4428" s="6"/>
      <c r="C4428" s="6"/>
      <c r="D4428" s="6"/>
      <c r="E4428" s="6"/>
      <c r="F4428" s="7"/>
    </row>
    <row r="4429" spans="1:6" x14ac:dyDescent="0.3">
      <c r="A4429" s="8"/>
      <c r="B4429" s="8"/>
      <c r="C4429" s="8"/>
      <c r="D4429" s="8"/>
      <c r="E4429" s="8"/>
      <c r="F4429" s="9"/>
    </row>
    <row r="4430" spans="1:6" x14ac:dyDescent="0.3">
      <c r="A4430" s="6"/>
      <c r="B4430" s="6"/>
      <c r="C4430" s="6"/>
      <c r="D4430" s="6"/>
      <c r="E4430" s="6"/>
      <c r="F4430" s="7"/>
    </row>
    <row r="4431" spans="1:6" x14ac:dyDescent="0.3">
      <c r="A4431" s="8"/>
      <c r="B4431" s="8"/>
      <c r="C4431" s="8"/>
      <c r="D4431" s="8"/>
      <c r="E4431" s="8"/>
      <c r="F4431" s="9"/>
    </row>
    <row r="4432" spans="1:6" x14ac:dyDescent="0.3">
      <c r="A4432" s="6"/>
      <c r="B4432" s="6"/>
      <c r="C4432" s="6"/>
      <c r="D4432" s="6"/>
      <c r="E4432" s="6"/>
      <c r="F4432" s="7"/>
    </row>
    <row r="4433" spans="1:6" x14ac:dyDescent="0.3">
      <c r="A4433" s="8"/>
      <c r="B4433" s="8"/>
      <c r="C4433" s="8"/>
      <c r="D4433" s="8"/>
      <c r="E4433" s="8"/>
      <c r="F4433" s="9"/>
    </row>
    <row r="4434" spans="1:6" x14ac:dyDescent="0.3">
      <c r="A4434" s="6"/>
      <c r="B4434" s="6"/>
      <c r="C4434" s="6"/>
      <c r="D4434" s="6"/>
      <c r="E4434" s="6"/>
      <c r="F4434" s="7"/>
    </row>
    <row r="4435" spans="1:6" x14ac:dyDescent="0.3">
      <c r="A4435" s="8"/>
      <c r="B4435" s="8"/>
      <c r="C4435" s="8"/>
      <c r="D4435" s="8"/>
      <c r="E4435" s="8"/>
      <c r="F4435" s="9"/>
    </row>
    <row r="4436" spans="1:6" x14ac:dyDescent="0.3">
      <c r="A4436" s="6"/>
      <c r="B4436" s="6"/>
      <c r="C4436" s="6"/>
      <c r="D4436" s="6"/>
      <c r="E4436" s="6"/>
      <c r="F4436" s="7"/>
    </row>
    <row r="4437" spans="1:6" x14ac:dyDescent="0.3">
      <c r="A4437" s="8"/>
      <c r="B4437" s="8"/>
      <c r="C4437" s="8"/>
      <c r="D4437" s="8"/>
      <c r="E4437" s="8"/>
      <c r="F4437" s="9"/>
    </row>
    <row r="4438" spans="1:6" x14ac:dyDescent="0.3">
      <c r="A4438" s="6"/>
      <c r="B4438" s="6"/>
      <c r="C4438" s="6"/>
      <c r="D4438" s="6"/>
      <c r="E4438" s="6"/>
      <c r="F4438" s="7"/>
    </row>
    <row r="4439" spans="1:6" x14ac:dyDescent="0.3">
      <c r="A4439" s="8"/>
      <c r="B4439" s="8"/>
      <c r="C4439" s="8"/>
      <c r="D4439" s="8"/>
      <c r="E4439" s="8"/>
      <c r="F4439" s="9"/>
    </row>
    <row r="4440" spans="1:6" x14ac:dyDescent="0.3">
      <c r="A4440" s="6"/>
      <c r="B4440" s="6"/>
      <c r="C4440" s="6"/>
      <c r="D4440" s="6"/>
      <c r="E4440" s="6"/>
      <c r="F4440" s="7"/>
    </row>
    <row r="4441" spans="1:6" x14ac:dyDescent="0.3">
      <c r="A4441" s="8"/>
      <c r="B4441" s="8"/>
      <c r="C4441" s="8"/>
      <c r="D4441" s="8"/>
      <c r="E4441" s="8"/>
      <c r="F4441" s="9"/>
    </row>
    <row r="4442" spans="1:6" x14ac:dyDescent="0.3">
      <c r="A4442" s="6"/>
      <c r="B4442" s="6"/>
      <c r="C4442" s="6"/>
      <c r="D4442" s="6"/>
      <c r="E4442" s="6"/>
      <c r="F4442" s="7"/>
    </row>
    <row r="4443" spans="1:6" x14ac:dyDescent="0.3">
      <c r="A4443" s="8"/>
      <c r="B4443" s="8"/>
      <c r="C4443" s="8"/>
      <c r="D4443" s="8"/>
      <c r="E4443" s="8"/>
      <c r="F4443" s="9"/>
    </row>
    <row r="4444" spans="1:6" x14ac:dyDescent="0.3">
      <c r="A4444" s="6"/>
      <c r="B4444" s="6"/>
      <c r="C4444" s="6"/>
      <c r="D4444" s="6"/>
      <c r="E4444" s="6"/>
      <c r="F4444" s="7"/>
    </row>
    <row r="4445" spans="1:6" x14ac:dyDescent="0.3">
      <c r="A4445" s="8"/>
      <c r="B4445" s="8"/>
      <c r="C4445" s="8"/>
      <c r="D4445" s="8"/>
      <c r="E4445" s="8"/>
      <c r="F4445" s="9"/>
    </row>
    <row r="4446" spans="1:6" x14ac:dyDescent="0.3">
      <c r="A4446" s="6"/>
      <c r="B4446" s="6"/>
      <c r="C4446" s="6"/>
      <c r="D4446" s="6"/>
      <c r="E4446" s="6"/>
      <c r="F4446" s="7"/>
    </row>
    <row r="4447" spans="1:6" x14ac:dyDescent="0.3">
      <c r="A4447" s="8"/>
      <c r="B4447" s="8"/>
      <c r="C4447" s="8"/>
      <c r="D4447" s="8"/>
      <c r="E4447" s="8"/>
      <c r="F4447" s="9"/>
    </row>
    <row r="4448" spans="1:6" x14ac:dyDescent="0.3">
      <c r="A4448" s="6"/>
      <c r="B4448" s="6"/>
      <c r="C4448" s="6"/>
      <c r="D4448" s="6"/>
      <c r="E4448" s="6"/>
      <c r="F4448" s="7"/>
    </row>
    <row r="4449" spans="1:6" x14ac:dyDescent="0.3">
      <c r="A4449" s="8"/>
      <c r="B4449" s="8"/>
      <c r="C4449" s="8"/>
      <c r="D4449" s="8"/>
      <c r="E4449" s="8"/>
      <c r="F4449" s="9"/>
    </row>
    <row r="4450" spans="1:6" x14ac:dyDescent="0.3">
      <c r="A4450" s="6"/>
      <c r="B4450" s="6"/>
      <c r="C4450" s="6"/>
      <c r="D4450" s="6"/>
      <c r="E4450" s="6"/>
      <c r="F4450" s="7"/>
    </row>
    <row r="4451" spans="1:6" x14ac:dyDescent="0.3">
      <c r="A4451" s="8"/>
      <c r="B4451" s="8"/>
      <c r="C4451" s="8"/>
      <c r="D4451" s="8"/>
      <c r="E4451" s="8"/>
      <c r="F4451" s="9"/>
    </row>
    <row r="4452" spans="1:6" x14ac:dyDescent="0.3">
      <c r="A4452" s="6"/>
      <c r="B4452" s="6"/>
      <c r="C4452" s="6"/>
      <c r="D4452" s="6"/>
      <c r="E4452" s="6"/>
      <c r="F4452" s="7"/>
    </row>
    <row r="4453" spans="1:6" x14ac:dyDescent="0.3">
      <c r="A4453" s="8"/>
      <c r="B4453" s="8"/>
      <c r="C4453" s="8"/>
      <c r="D4453" s="8"/>
      <c r="E4453" s="8"/>
      <c r="F4453" s="9"/>
    </row>
    <row r="4454" spans="1:6" x14ac:dyDescent="0.3">
      <c r="A4454" s="6"/>
      <c r="B4454" s="6"/>
      <c r="C4454" s="6"/>
      <c r="D4454" s="6"/>
      <c r="E4454" s="6"/>
      <c r="F4454" s="7"/>
    </row>
    <row r="4455" spans="1:6" x14ac:dyDescent="0.3">
      <c r="A4455" s="8"/>
      <c r="B4455" s="8"/>
      <c r="C4455" s="8"/>
      <c r="D4455" s="8"/>
      <c r="E4455" s="8"/>
      <c r="F4455" s="9"/>
    </row>
    <row r="4456" spans="1:6" x14ac:dyDescent="0.3">
      <c r="A4456" s="6"/>
      <c r="B4456" s="6"/>
      <c r="C4456" s="6"/>
      <c r="D4456" s="6"/>
      <c r="E4456" s="6"/>
      <c r="F4456" s="7"/>
    </row>
    <row r="4457" spans="1:6" x14ac:dyDescent="0.3">
      <c r="A4457" s="8"/>
      <c r="B4457" s="8"/>
      <c r="C4457" s="8"/>
      <c r="D4457" s="8"/>
      <c r="E4457" s="8"/>
      <c r="F4457" s="9"/>
    </row>
    <row r="4458" spans="1:6" x14ac:dyDescent="0.3">
      <c r="A4458" s="6"/>
      <c r="B4458" s="6"/>
      <c r="C4458" s="6"/>
      <c r="D4458" s="6"/>
      <c r="E4458" s="6"/>
      <c r="F4458" s="7"/>
    </row>
    <row r="4459" spans="1:6" x14ac:dyDescent="0.3">
      <c r="A4459" s="8"/>
      <c r="B4459" s="8"/>
      <c r="C4459" s="8"/>
      <c r="D4459" s="8"/>
      <c r="E4459" s="8"/>
      <c r="F4459" s="9"/>
    </row>
    <row r="4460" spans="1:6" x14ac:dyDescent="0.3">
      <c r="A4460" s="6"/>
      <c r="B4460" s="6"/>
      <c r="C4460" s="6"/>
      <c r="D4460" s="6"/>
      <c r="E4460" s="6"/>
      <c r="F4460" s="7"/>
    </row>
    <row r="4461" spans="1:6" x14ac:dyDescent="0.3">
      <c r="A4461" s="8"/>
      <c r="B4461" s="8"/>
      <c r="C4461" s="8"/>
      <c r="D4461" s="8"/>
      <c r="E4461" s="8"/>
      <c r="F4461" s="9"/>
    </row>
    <row r="4462" spans="1:6" x14ac:dyDescent="0.3">
      <c r="A4462" s="6"/>
      <c r="B4462" s="6"/>
      <c r="C4462" s="6"/>
      <c r="D4462" s="6"/>
      <c r="E4462" s="6"/>
      <c r="F4462" s="7"/>
    </row>
    <row r="4463" spans="1:6" x14ac:dyDescent="0.3">
      <c r="A4463" s="8"/>
      <c r="B4463" s="8"/>
      <c r="C4463" s="8"/>
      <c r="D4463" s="8"/>
      <c r="E4463" s="8"/>
      <c r="F4463" s="9"/>
    </row>
    <row r="4464" spans="1:6" x14ac:dyDescent="0.3">
      <c r="A4464" s="6"/>
      <c r="B4464" s="6"/>
      <c r="C4464" s="6"/>
      <c r="D4464" s="6"/>
      <c r="E4464" s="6"/>
      <c r="F4464" s="7"/>
    </row>
    <row r="4465" spans="1:6" x14ac:dyDescent="0.3">
      <c r="A4465" s="8"/>
      <c r="B4465" s="8"/>
      <c r="C4465" s="8"/>
      <c r="D4465" s="8"/>
      <c r="E4465" s="8"/>
      <c r="F4465" s="9"/>
    </row>
    <row r="4466" spans="1:6" x14ac:dyDescent="0.3">
      <c r="A4466" s="6"/>
      <c r="B4466" s="6"/>
      <c r="C4466" s="6"/>
      <c r="D4466" s="6"/>
      <c r="E4466" s="6"/>
      <c r="F4466" s="7"/>
    </row>
    <row r="4467" spans="1:6" x14ac:dyDescent="0.3">
      <c r="A4467" s="8"/>
      <c r="B4467" s="8"/>
      <c r="C4467" s="8"/>
      <c r="D4467" s="8"/>
      <c r="E4467" s="8"/>
      <c r="F4467" s="9"/>
    </row>
    <row r="4468" spans="1:6" x14ac:dyDescent="0.3">
      <c r="A4468" s="6"/>
      <c r="B4468" s="6"/>
      <c r="C4468" s="6"/>
      <c r="D4468" s="6"/>
      <c r="E4468" s="6"/>
      <c r="F4468" s="7"/>
    </row>
    <row r="4469" spans="1:6" x14ac:dyDescent="0.3">
      <c r="A4469" s="8"/>
      <c r="B4469" s="8"/>
      <c r="C4469" s="8"/>
      <c r="D4469" s="8"/>
      <c r="E4469" s="8"/>
      <c r="F4469" s="9"/>
    </row>
    <row r="4470" spans="1:6" x14ac:dyDescent="0.3">
      <c r="A4470" s="6"/>
      <c r="B4470" s="6"/>
      <c r="C4470" s="6"/>
      <c r="D4470" s="6"/>
      <c r="E4470" s="6"/>
      <c r="F4470" s="7"/>
    </row>
    <row r="4471" spans="1:6" x14ac:dyDescent="0.3">
      <c r="A4471" s="8"/>
      <c r="B4471" s="8"/>
      <c r="C4471" s="8"/>
      <c r="D4471" s="8"/>
      <c r="E4471" s="8"/>
      <c r="F4471" s="9"/>
    </row>
    <row r="4472" spans="1:6" x14ac:dyDescent="0.3">
      <c r="A4472" s="6"/>
      <c r="B4472" s="6"/>
      <c r="C4472" s="6"/>
      <c r="D4472" s="6"/>
      <c r="E4472" s="6"/>
      <c r="F4472" s="7"/>
    </row>
    <row r="4473" spans="1:6" x14ac:dyDescent="0.3">
      <c r="A4473" s="8"/>
      <c r="B4473" s="8"/>
      <c r="C4473" s="8"/>
      <c r="D4473" s="8"/>
      <c r="E4473" s="8"/>
      <c r="F4473" s="9"/>
    </row>
    <row r="4474" spans="1:6" x14ac:dyDescent="0.3">
      <c r="A4474" s="6"/>
      <c r="B4474" s="6"/>
      <c r="C4474" s="6"/>
      <c r="D4474" s="6"/>
      <c r="E4474" s="6"/>
      <c r="F4474" s="7"/>
    </row>
    <row r="4475" spans="1:6" x14ac:dyDescent="0.3">
      <c r="A4475" s="8"/>
      <c r="B4475" s="8"/>
      <c r="C4475" s="8"/>
      <c r="D4475" s="8"/>
      <c r="E4475" s="8"/>
      <c r="F4475" s="9"/>
    </row>
    <row r="4476" spans="1:6" x14ac:dyDescent="0.3">
      <c r="A4476" s="6"/>
      <c r="B4476" s="6"/>
      <c r="C4476" s="6"/>
      <c r="D4476" s="6"/>
      <c r="E4476" s="6"/>
      <c r="F4476" s="7"/>
    </row>
    <row r="4477" spans="1:6" x14ac:dyDescent="0.3">
      <c r="A4477" s="8"/>
      <c r="B4477" s="8"/>
      <c r="C4477" s="8"/>
      <c r="D4477" s="8"/>
      <c r="E4477" s="8"/>
      <c r="F4477" s="9"/>
    </row>
    <row r="4478" spans="1:6" x14ac:dyDescent="0.3">
      <c r="A4478" s="6"/>
      <c r="B4478" s="6"/>
      <c r="C4478" s="6"/>
      <c r="D4478" s="6"/>
      <c r="E4478" s="6"/>
      <c r="F4478" s="7"/>
    </row>
    <row r="4479" spans="1:6" x14ac:dyDescent="0.3">
      <c r="A4479" s="8"/>
      <c r="B4479" s="8"/>
      <c r="C4479" s="8"/>
      <c r="D4479" s="8"/>
      <c r="E4479" s="8"/>
      <c r="F4479" s="9"/>
    </row>
    <row r="4480" spans="1:6" x14ac:dyDescent="0.3">
      <c r="A4480" s="6"/>
      <c r="B4480" s="6"/>
      <c r="C4480" s="6"/>
      <c r="D4480" s="6"/>
      <c r="E4480" s="6"/>
      <c r="F4480" s="7"/>
    </row>
    <row r="4481" spans="1:6" x14ac:dyDescent="0.3">
      <c r="A4481" s="8"/>
      <c r="B4481" s="8"/>
      <c r="C4481" s="8"/>
      <c r="D4481" s="8"/>
      <c r="E4481" s="8"/>
      <c r="F4481" s="9"/>
    </row>
    <row r="4482" spans="1:6" x14ac:dyDescent="0.3">
      <c r="A4482" s="6"/>
      <c r="B4482" s="6"/>
      <c r="C4482" s="6"/>
      <c r="D4482" s="6"/>
      <c r="E4482" s="6"/>
      <c r="F4482" s="7"/>
    </row>
    <row r="4483" spans="1:6" x14ac:dyDescent="0.3">
      <c r="A4483" s="8"/>
      <c r="B4483" s="8"/>
      <c r="C4483" s="8"/>
      <c r="D4483" s="8"/>
      <c r="E4483" s="8"/>
      <c r="F4483" s="9"/>
    </row>
    <row r="4484" spans="1:6" x14ac:dyDescent="0.3">
      <c r="A4484" s="6"/>
      <c r="B4484" s="6"/>
      <c r="C4484" s="6"/>
      <c r="D4484" s="6"/>
      <c r="E4484" s="6"/>
      <c r="F4484" s="7"/>
    </row>
    <row r="4485" spans="1:6" x14ac:dyDescent="0.3">
      <c r="A4485" s="8"/>
      <c r="B4485" s="8"/>
      <c r="C4485" s="8"/>
      <c r="D4485" s="8"/>
      <c r="E4485" s="8"/>
      <c r="F4485" s="9"/>
    </row>
    <row r="4486" spans="1:6" x14ac:dyDescent="0.3">
      <c r="A4486" s="6"/>
      <c r="B4486" s="6"/>
      <c r="C4486" s="6"/>
      <c r="D4486" s="6"/>
      <c r="E4486" s="6"/>
      <c r="F4486" s="7"/>
    </row>
    <row r="4487" spans="1:6" x14ac:dyDescent="0.3">
      <c r="A4487" s="8"/>
      <c r="B4487" s="8"/>
      <c r="C4487" s="8"/>
      <c r="D4487" s="8"/>
      <c r="E4487" s="8"/>
      <c r="F4487" s="9"/>
    </row>
    <row r="4488" spans="1:6" x14ac:dyDescent="0.3">
      <c r="A4488" s="6"/>
      <c r="B4488" s="6"/>
      <c r="C4488" s="6"/>
      <c r="D4488" s="6"/>
      <c r="E4488" s="6"/>
      <c r="F4488" s="7"/>
    </row>
    <row r="4489" spans="1:6" x14ac:dyDescent="0.3">
      <c r="A4489" s="8"/>
      <c r="B4489" s="8"/>
      <c r="C4489" s="8"/>
      <c r="D4489" s="8"/>
      <c r="E4489" s="8"/>
      <c r="F4489" s="9"/>
    </row>
    <row r="4490" spans="1:6" x14ac:dyDescent="0.3">
      <c r="A4490" s="6"/>
      <c r="B4490" s="6"/>
      <c r="C4490" s="6"/>
      <c r="D4490" s="6"/>
      <c r="E4490" s="6"/>
      <c r="F4490" s="7"/>
    </row>
    <row r="4491" spans="1:6" x14ac:dyDescent="0.3">
      <c r="A4491" s="8"/>
      <c r="B4491" s="8"/>
      <c r="C4491" s="8"/>
      <c r="D4491" s="8"/>
      <c r="E4491" s="8"/>
      <c r="F4491" s="9"/>
    </row>
    <row r="4492" spans="1:6" x14ac:dyDescent="0.3">
      <c r="A4492" s="6"/>
      <c r="B4492" s="6"/>
      <c r="C4492" s="6"/>
      <c r="D4492" s="6"/>
      <c r="E4492" s="6"/>
      <c r="F4492" s="7"/>
    </row>
    <row r="4493" spans="1:6" x14ac:dyDescent="0.3">
      <c r="A4493" s="8"/>
      <c r="B4493" s="8"/>
      <c r="C4493" s="8"/>
      <c r="D4493" s="8"/>
      <c r="E4493" s="8"/>
      <c r="F4493" s="9"/>
    </row>
    <row r="4494" spans="1:6" x14ac:dyDescent="0.3">
      <c r="A4494" s="6"/>
      <c r="B4494" s="6"/>
      <c r="C4494" s="6"/>
      <c r="D4494" s="6"/>
      <c r="E4494" s="6"/>
      <c r="F4494" s="7"/>
    </row>
    <row r="4495" spans="1:6" x14ac:dyDescent="0.3">
      <c r="A4495" s="8"/>
      <c r="B4495" s="8"/>
      <c r="C4495" s="8"/>
      <c r="D4495" s="8"/>
      <c r="E4495" s="8"/>
      <c r="F4495" s="9"/>
    </row>
    <row r="4496" spans="1:6" x14ac:dyDescent="0.3">
      <c r="A4496" s="6"/>
      <c r="B4496" s="6"/>
      <c r="C4496" s="6"/>
      <c r="D4496" s="6"/>
      <c r="E4496" s="6"/>
      <c r="F4496" s="7"/>
    </row>
    <row r="4497" spans="1:6" x14ac:dyDescent="0.3">
      <c r="A4497" s="8"/>
      <c r="B4497" s="8"/>
      <c r="C4497" s="8"/>
      <c r="D4497" s="8"/>
      <c r="E4497" s="8"/>
      <c r="F4497" s="9"/>
    </row>
    <row r="4498" spans="1:6" x14ac:dyDescent="0.3">
      <c r="A4498" s="6"/>
      <c r="B4498" s="6"/>
      <c r="C4498" s="6"/>
      <c r="D4498" s="6"/>
      <c r="E4498" s="6"/>
      <c r="F4498" s="7"/>
    </row>
    <row r="4499" spans="1:6" x14ac:dyDescent="0.3">
      <c r="A4499" s="8"/>
      <c r="B4499" s="8"/>
      <c r="C4499" s="8"/>
      <c r="D4499" s="8"/>
      <c r="E4499" s="8"/>
      <c r="F4499" s="9"/>
    </row>
    <row r="4500" spans="1:6" x14ac:dyDescent="0.3">
      <c r="A4500" s="6"/>
      <c r="B4500" s="6"/>
      <c r="C4500" s="6"/>
      <c r="D4500" s="6"/>
      <c r="E4500" s="6"/>
      <c r="F4500" s="7"/>
    </row>
    <row r="4501" spans="1:6" x14ac:dyDescent="0.3">
      <c r="A4501" s="8"/>
      <c r="B4501" s="8"/>
      <c r="C4501" s="8"/>
      <c r="D4501" s="8"/>
      <c r="E4501" s="8"/>
      <c r="F4501" s="9"/>
    </row>
    <row r="4502" spans="1:6" x14ac:dyDescent="0.3">
      <c r="A4502" s="6"/>
      <c r="B4502" s="6"/>
      <c r="C4502" s="6"/>
      <c r="D4502" s="6"/>
      <c r="E4502" s="6"/>
      <c r="F4502" s="7"/>
    </row>
    <row r="4503" spans="1:6" x14ac:dyDescent="0.3">
      <c r="A4503" s="8"/>
      <c r="B4503" s="8"/>
      <c r="C4503" s="8"/>
      <c r="D4503" s="8"/>
      <c r="E4503" s="8"/>
      <c r="F4503" s="9"/>
    </row>
    <row r="4504" spans="1:6" x14ac:dyDescent="0.3">
      <c r="A4504" s="6"/>
      <c r="B4504" s="6"/>
      <c r="C4504" s="6"/>
      <c r="D4504" s="6"/>
      <c r="E4504" s="6"/>
      <c r="F4504" s="7"/>
    </row>
    <row r="4505" spans="1:6" x14ac:dyDescent="0.3">
      <c r="A4505" s="8"/>
      <c r="B4505" s="8"/>
      <c r="C4505" s="8"/>
      <c r="D4505" s="8"/>
      <c r="E4505" s="8"/>
      <c r="F4505" s="9"/>
    </row>
    <row r="4506" spans="1:6" x14ac:dyDescent="0.3">
      <c r="A4506" s="6"/>
      <c r="B4506" s="6"/>
      <c r="C4506" s="6"/>
      <c r="D4506" s="6"/>
      <c r="E4506" s="6"/>
      <c r="F4506" s="7"/>
    </row>
    <row r="4507" spans="1:6" x14ac:dyDescent="0.3">
      <c r="A4507" s="8"/>
      <c r="B4507" s="8"/>
      <c r="C4507" s="8"/>
      <c r="D4507" s="8"/>
      <c r="E4507" s="8"/>
      <c r="F4507" s="9"/>
    </row>
    <row r="4508" spans="1:6" x14ac:dyDescent="0.3">
      <c r="A4508" s="6"/>
      <c r="B4508" s="6"/>
      <c r="C4508" s="6"/>
      <c r="D4508" s="6"/>
      <c r="E4508" s="6"/>
      <c r="F4508" s="7"/>
    </row>
    <row r="4509" spans="1:6" x14ac:dyDescent="0.3">
      <c r="A4509" s="8"/>
      <c r="B4509" s="8"/>
      <c r="C4509" s="8"/>
      <c r="D4509" s="8"/>
      <c r="E4509" s="8"/>
      <c r="F4509" s="9"/>
    </row>
    <row r="4510" spans="1:6" x14ac:dyDescent="0.3">
      <c r="A4510" s="6"/>
      <c r="B4510" s="6"/>
      <c r="C4510" s="6"/>
      <c r="D4510" s="6"/>
      <c r="E4510" s="6"/>
      <c r="F4510" s="7"/>
    </row>
    <row r="4511" spans="1:6" x14ac:dyDescent="0.3">
      <c r="A4511" s="8"/>
      <c r="B4511" s="8"/>
      <c r="C4511" s="8"/>
      <c r="D4511" s="8"/>
      <c r="E4511" s="8"/>
      <c r="F4511" s="9"/>
    </row>
    <row r="4512" spans="1:6" x14ac:dyDescent="0.3">
      <c r="A4512" s="6"/>
      <c r="B4512" s="6"/>
      <c r="C4512" s="6"/>
      <c r="D4512" s="6"/>
      <c r="E4512" s="6"/>
      <c r="F4512" s="7"/>
    </row>
    <row r="4513" spans="1:6" x14ac:dyDescent="0.3">
      <c r="A4513" s="8"/>
      <c r="B4513" s="8"/>
      <c r="C4513" s="8"/>
      <c r="D4513" s="8"/>
      <c r="E4513" s="8"/>
      <c r="F4513" s="9"/>
    </row>
    <row r="4514" spans="1:6" x14ac:dyDescent="0.3">
      <c r="A4514" s="6"/>
      <c r="B4514" s="6"/>
      <c r="C4514" s="6"/>
      <c r="D4514" s="6"/>
      <c r="E4514" s="6"/>
      <c r="F4514" s="7"/>
    </row>
    <row r="4515" spans="1:6" x14ac:dyDescent="0.3">
      <c r="A4515" s="8"/>
      <c r="B4515" s="8"/>
      <c r="C4515" s="8"/>
      <c r="D4515" s="8"/>
      <c r="E4515" s="8"/>
      <c r="F4515" s="9"/>
    </row>
    <row r="4516" spans="1:6" x14ac:dyDescent="0.3">
      <c r="A4516" s="6"/>
      <c r="B4516" s="6"/>
      <c r="C4516" s="6"/>
      <c r="D4516" s="6"/>
      <c r="E4516" s="6"/>
      <c r="F4516" s="7"/>
    </row>
    <row r="4517" spans="1:6" x14ac:dyDescent="0.3">
      <c r="A4517" s="8"/>
      <c r="B4517" s="8"/>
      <c r="C4517" s="8"/>
      <c r="D4517" s="8"/>
      <c r="E4517" s="8"/>
      <c r="F4517" s="9"/>
    </row>
    <row r="4518" spans="1:6" x14ac:dyDescent="0.3">
      <c r="A4518" s="6"/>
      <c r="B4518" s="6"/>
      <c r="C4518" s="6"/>
      <c r="D4518" s="6"/>
      <c r="E4518" s="6"/>
      <c r="F4518" s="7"/>
    </row>
    <row r="4519" spans="1:6" x14ac:dyDescent="0.3">
      <c r="A4519" s="8"/>
      <c r="B4519" s="8"/>
      <c r="C4519" s="8"/>
      <c r="D4519" s="8"/>
      <c r="E4519" s="8"/>
      <c r="F4519" s="9"/>
    </row>
    <row r="4520" spans="1:6" x14ac:dyDescent="0.3">
      <c r="A4520" s="6"/>
      <c r="B4520" s="6"/>
      <c r="C4520" s="6"/>
      <c r="D4520" s="6"/>
      <c r="E4520" s="6"/>
      <c r="F4520" s="7"/>
    </row>
    <row r="4521" spans="1:6" x14ac:dyDescent="0.3">
      <c r="A4521" s="8"/>
      <c r="B4521" s="8"/>
      <c r="C4521" s="8"/>
      <c r="D4521" s="8"/>
      <c r="E4521" s="8"/>
      <c r="F4521" s="9"/>
    </row>
    <row r="4522" spans="1:6" x14ac:dyDescent="0.3">
      <c r="A4522" s="6"/>
      <c r="B4522" s="6"/>
      <c r="C4522" s="6"/>
      <c r="D4522" s="6"/>
      <c r="E4522" s="6"/>
      <c r="F4522" s="7"/>
    </row>
    <row r="4523" spans="1:6" x14ac:dyDescent="0.3">
      <c r="A4523" s="8"/>
      <c r="B4523" s="8"/>
      <c r="C4523" s="8"/>
      <c r="D4523" s="8"/>
      <c r="E4523" s="8"/>
      <c r="F4523" s="9"/>
    </row>
    <row r="4524" spans="1:6" x14ac:dyDescent="0.3">
      <c r="A4524" s="6"/>
      <c r="B4524" s="6"/>
      <c r="C4524" s="6"/>
      <c r="D4524" s="6"/>
      <c r="E4524" s="6"/>
      <c r="F4524" s="7"/>
    </row>
    <row r="4525" spans="1:6" x14ac:dyDescent="0.3">
      <c r="A4525" s="8"/>
      <c r="B4525" s="8"/>
      <c r="C4525" s="8"/>
      <c r="D4525" s="8"/>
      <c r="E4525" s="8"/>
      <c r="F4525" s="9"/>
    </row>
    <row r="4526" spans="1:6" x14ac:dyDescent="0.3">
      <c r="A4526" s="6"/>
      <c r="B4526" s="6"/>
      <c r="C4526" s="6"/>
      <c r="D4526" s="6"/>
      <c r="E4526" s="6"/>
      <c r="F4526" s="7"/>
    </row>
    <row r="4527" spans="1:6" x14ac:dyDescent="0.3">
      <c r="A4527" s="8"/>
      <c r="B4527" s="8"/>
      <c r="C4527" s="8"/>
      <c r="D4527" s="8"/>
      <c r="E4527" s="8"/>
      <c r="F4527" s="9"/>
    </row>
    <row r="4528" spans="1:6" x14ac:dyDescent="0.3">
      <c r="A4528" s="6"/>
      <c r="B4528" s="6"/>
      <c r="C4528" s="6"/>
      <c r="D4528" s="6"/>
      <c r="E4528" s="6"/>
      <c r="F4528" s="7"/>
    </row>
    <row r="4529" spans="1:6" x14ac:dyDescent="0.3">
      <c r="A4529" s="8"/>
      <c r="B4529" s="8"/>
      <c r="C4529" s="8"/>
      <c r="D4529" s="8"/>
      <c r="E4529" s="8"/>
      <c r="F4529" s="9"/>
    </row>
    <row r="4530" spans="1:6" x14ac:dyDescent="0.3">
      <c r="A4530" s="6"/>
      <c r="B4530" s="6"/>
      <c r="C4530" s="6"/>
      <c r="D4530" s="6"/>
      <c r="E4530" s="6"/>
      <c r="F4530" s="7"/>
    </row>
    <row r="4531" spans="1:6" x14ac:dyDescent="0.3">
      <c r="A4531" s="8"/>
      <c r="B4531" s="8"/>
      <c r="C4531" s="8"/>
      <c r="D4531" s="8"/>
      <c r="E4531" s="8"/>
      <c r="F4531" s="9"/>
    </row>
    <row r="4532" spans="1:6" x14ac:dyDescent="0.3">
      <c r="A4532" s="6"/>
      <c r="B4532" s="6"/>
      <c r="C4532" s="6"/>
      <c r="D4532" s="6"/>
      <c r="E4532" s="6"/>
      <c r="F4532" s="7"/>
    </row>
    <row r="4533" spans="1:6" x14ac:dyDescent="0.3">
      <c r="A4533" s="8"/>
      <c r="B4533" s="8"/>
      <c r="C4533" s="8"/>
      <c r="D4533" s="8"/>
      <c r="E4533" s="8"/>
      <c r="F4533" s="9"/>
    </row>
    <row r="4534" spans="1:6" x14ac:dyDescent="0.3">
      <c r="A4534" s="6"/>
      <c r="B4534" s="6"/>
      <c r="C4534" s="6"/>
      <c r="D4534" s="6"/>
      <c r="E4534" s="6"/>
      <c r="F4534" s="7"/>
    </row>
    <row r="4535" spans="1:6" x14ac:dyDescent="0.3">
      <c r="A4535" s="8"/>
      <c r="B4535" s="8"/>
      <c r="C4535" s="8"/>
      <c r="D4535" s="8"/>
      <c r="E4535" s="8"/>
      <c r="F4535" s="9"/>
    </row>
    <row r="4536" spans="1:6" x14ac:dyDescent="0.3">
      <c r="A4536" s="6"/>
      <c r="B4536" s="6"/>
      <c r="C4536" s="6"/>
      <c r="D4536" s="6"/>
      <c r="E4536" s="6"/>
      <c r="F4536" s="7"/>
    </row>
    <row r="4537" spans="1:6" x14ac:dyDescent="0.3">
      <c r="A4537" s="8"/>
      <c r="B4537" s="8"/>
      <c r="C4537" s="8"/>
      <c r="D4537" s="8"/>
      <c r="E4537" s="8"/>
      <c r="F4537" s="9"/>
    </row>
    <row r="4538" spans="1:6" x14ac:dyDescent="0.3">
      <c r="A4538" s="6"/>
      <c r="B4538" s="6"/>
      <c r="C4538" s="6"/>
      <c r="D4538" s="6"/>
      <c r="E4538" s="6"/>
      <c r="F4538" s="7"/>
    </row>
    <row r="4539" spans="1:6" x14ac:dyDescent="0.3">
      <c r="A4539" s="8"/>
      <c r="B4539" s="8"/>
      <c r="C4539" s="8"/>
      <c r="D4539" s="8"/>
      <c r="E4539" s="8"/>
      <c r="F4539" s="9"/>
    </row>
    <row r="4540" spans="1:6" x14ac:dyDescent="0.3">
      <c r="A4540" s="6"/>
      <c r="B4540" s="6"/>
      <c r="C4540" s="6"/>
      <c r="D4540" s="6"/>
      <c r="E4540" s="6"/>
      <c r="F4540" s="7"/>
    </row>
    <row r="4541" spans="1:6" x14ac:dyDescent="0.3">
      <c r="A4541" s="8"/>
      <c r="B4541" s="8"/>
      <c r="C4541" s="8"/>
      <c r="D4541" s="8"/>
      <c r="E4541" s="8"/>
      <c r="F4541" s="9"/>
    </row>
    <row r="4542" spans="1:6" x14ac:dyDescent="0.3">
      <c r="A4542" s="6"/>
      <c r="B4542" s="6"/>
      <c r="C4542" s="6"/>
      <c r="D4542" s="6"/>
      <c r="E4542" s="6"/>
      <c r="F4542" s="7"/>
    </row>
    <row r="4543" spans="1:6" x14ac:dyDescent="0.3">
      <c r="A4543" s="8"/>
      <c r="B4543" s="8"/>
      <c r="C4543" s="8"/>
      <c r="D4543" s="8"/>
      <c r="E4543" s="8"/>
      <c r="F4543" s="9"/>
    </row>
    <row r="4544" spans="1:6" x14ac:dyDescent="0.3">
      <c r="A4544" s="6"/>
      <c r="B4544" s="6"/>
      <c r="C4544" s="6"/>
      <c r="D4544" s="6"/>
      <c r="E4544" s="6"/>
      <c r="F4544" s="7"/>
    </row>
    <row r="4545" spans="1:6" x14ac:dyDescent="0.3">
      <c r="A4545" s="8"/>
      <c r="B4545" s="8"/>
      <c r="C4545" s="8"/>
      <c r="D4545" s="8"/>
      <c r="E4545" s="8"/>
      <c r="F4545" s="9"/>
    </row>
    <row r="4546" spans="1:6" x14ac:dyDescent="0.3">
      <c r="A4546" s="6"/>
      <c r="B4546" s="6"/>
      <c r="C4546" s="6"/>
      <c r="D4546" s="6"/>
      <c r="E4546" s="6"/>
      <c r="F4546" s="7"/>
    </row>
    <row r="4547" spans="1:6" x14ac:dyDescent="0.3">
      <c r="A4547" s="8"/>
      <c r="B4547" s="8"/>
      <c r="C4547" s="8"/>
      <c r="D4547" s="8"/>
      <c r="E4547" s="8"/>
      <c r="F4547" s="9"/>
    </row>
    <row r="4548" spans="1:6" x14ac:dyDescent="0.3">
      <c r="A4548" s="6"/>
      <c r="B4548" s="6"/>
      <c r="C4548" s="6"/>
      <c r="D4548" s="6"/>
      <c r="E4548" s="6"/>
      <c r="F4548" s="7"/>
    </row>
    <row r="4549" spans="1:6" x14ac:dyDescent="0.3">
      <c r="A4549" s="8"/>
      <c r="B4549" s="8"/>
      <c r="C4549" s="8"/>
      <c r="D4549" s="8"/>
      <c r="E4549" s="8"/>
      <c r="F4549" s="9"/>
    </row>
    <row r="4550" spans="1:6" x14ac:dyDescent="0.3">
      <c r="A4550" s="6"/>
      <c r="B4550" s="6"/>
      <c r="C4550" s="6"/>
      <c r="D4550" s="6"/>
      <c r="E4550" s="6"/>
      <c r="F4550" s="7"/>
    </row>
    <row r="4551" spans="1:6" x14ac:dyDescent="0.3">
      <c r="A4551" s="8"/>
      <c r="B4551" s="8"/>
      <c r="C4551" s="8"/>
      <c r="D4551" s="8"/>
      <c r="E4551" s="8"/>
      <c r="F4551" s="9"/>
    </row>
    <row r="4552" spans="1:6" x14ac:dyDescent="0.3">
      <c r="A4552" s="6"/>
      <c r="B4552" s="6"/>
      <c r="C4552" s="6"/>
      <c r="D4552" s="6"/>
      <c r="E4552" s="6"/>
      <c r="F4552" s="7"/>
    </row>
    <row r="4553" spans="1:6" x14ac:dyDescent="0.3">
      <c r="A4553" s="8"/>
      <c r="B4553" s="8"/>
      <c r="C4553" s="8"/>
      <c r="D4553" s="8"/>
      <c r="E4553" s="8"/>
      <c r="F4553" s="9"/>
    </row>
    <row r="4554" spans="1:6" x14ac:dyDescent="0.3">
      <c r="A4554" s="6"/>
      <c r="B4554" s="6"/>
      <c r="C4554" s="6"/>
      <c r="D4554" s="6"/>
      <c r="E4554" s="6"/>
      <c r="F4554" s="7"/>
    </row>
    <row r="4555" spans="1:6" x14ac:dyDescent="0.3">
      <c r="A4555" s="8"/>
      <c r="B4555" s="8"/>
      <c r="C4555" s="8"/>
      <c r="D4555" s="8"/>
      <c r="E4555" s="8"/>
      <c r="F4555" s="9"/>
    </row>
    <row r="4556" spans="1:6" x14ac:dyDescent="0.3">
      <c r="A4556" s="6"/>
      <c r="B4556" s="6"/>
      <c r="C4556" s="6"/>
      <c r="D4556" s="6"/>
      <c r="E4556" s="6"/>
      <c r="F4556" s="7"/>
    </row>
    <row r="4557" spans="1:6" x14ac:dyDescent="0.3">
      <c r="A4557" s="8"/>
      <c r="B4557" s="8"/>
      <c r="C4557" s="8"/>
      <c r="D4557" s="8"/>
      <c r="E4557" s="8"/>
      <c r="F4557" s="9"/>
    </row>
    <row r="4558" spans="1:6" x14ac:dyDescent="0.3">
      <c r="A4558" s="6"/>
      <c r="B4558" s="6"/>
      <c r="C4558" s="6"/>
      <c r="D4558" s="6"/>
      <c r="E4558" s="6"/>
      <c r="F4558" s="7"/>
    </row>
    <row r="4559" spans="1:6" x14ac:dyDescent="0.3">
      <c r="A4559" s="8"/>
      <c r="B4559" s="8"/>
      <c r="C4559" s="8"/>
      <c r="D4559" s="8"/>
      <c r="E4559" s="8"/>
      <c r="F4559" s="9"/>
    </row>
    <row r="4560" spans="1:6" x14ac:dyDescent="0.3">
      <c r="A4560" s="6"/>
      <c r="B4560" s="6"/>
      <c r="C4560" s="6"/>
      <c r="D4560" s="6"/>
      <c r="E4560" s="6"/>
      <c r="F4560" s="7"/>
    </row>
    <row r="4561" spans="1:6" x14ac:dyDescent="0.3">
      <c r="A4561" s="8"/>
      <c r="B4561" s="8"/>
      <c r="C4561" s="8"/>
      <c r="D4561" s="8"/>
      <c r="E4561" s="8"/>
      <c r="F4561" s="9"/>
    </row>
    <row r="4562" spans="1:6" x14ac:dyDescent="0.3">
      <c r="A4562" s="6"/>
      <c r="B4562" s="6"/>
      <c r="C4562" s="6"/>
      <c r="D4562" s="6"/>
      <c r="E4562" s="6"/>
      <c r="F4562" s="7"/>
    </row>
    <row r="4563" spans="1:6" x14ac:dyDescent="0.3">
      <c r="A4563" s="8"/>
      <c r="B4563" s="8"/>
      <c r="C4563" s="8"/>
      <c r="D4563" s="8"/>
      <c r="E4563" s="8"/>
      <c r="F4563" s="9"/>
    </row>
    <row r="4564" spans="1:6" x14ac:dyDescent="0.3">
      <c r="A4564" s="6"/>
      <c r="B4564" s="6"/>
      <c r="C4564" s="6"/>
      <c r="D4564" s="6"/>
      <c r="E4564" s="6"/>
      <c r="F4564" s="7"/>
    </row>
    <row r="4565" spans="1:6" x14ac:dyDescent="0.3">
      <c r="A4565" s="8"/>
      <c r="B4565" s="8"/>
      <c r="C4565" s="8"/>
      <c r="D4565" s="8"/>
      <c r="E4565" s="8"/>
      <c r="F4565" s="9"/>
    </row>
    <row r="4566" spans="1:6" x14ac:dyDescent="0.3">
      <c r="A4566" s="6"/>
      <c r="B4566" s="6"/>
      <c r="C4566" s="6"/>
      <c r="D4566" s="6"/>
      <c r="E4566" s="6"/>
      <c r="F4566" s="7"/>
    </row>
    <row r="4567" spans="1:6" x14ac:dyDescent="0.3">
      <c r="A4567" s="8"/>
      <c r="B4567" s="8"/>
      <c r="C4567" s="8"/>
      <c r="D4567" s="8"/>
      <c r="E4567" s="8"/>
      <c r="F4567" s="9"/>
    </row>
    <row r="4568" spans="1:6" x14ac:dyDescent="0.3">
      <c r="A4568" s="6"/>
      <c r="B4568" s="6"/>
      <c r="C4568" s="6"/>
      <c r="D4568" s="6"/>
      <c r="E4568" s="6"/>
      <c r="F4568" s="7"/>
    </row>
    <row r="4569" spans="1:6" x14ac:dyDescent="0.3">
      <c r="A4569" s="8"/>
      <c r="B4569" s="8"/>
      <c r="C4569" s="8"/>
      <c r="D4569" s="8"/>
      <c r="E4569" s="8"/>
      <c r="F4569" s="9"/>
    </row>
    <row r="4570" spans="1:6" x14ac:dyDescent="0.3">
      <c r="A4570" s="6"/>
      <c r="B4570" s="6"/>
      <c r="C4570" s="6"/>
      <c r="D4570" s="6"/>
      <c r="E4570" s="6"/>
      <c r="F4570" s="7"/>
    </row>
    <row r="4571" spans="1:6" x14ac:dyDescent="0.3">
      <c r="A4571" s="8"/>
      <c r="B4571" s="8"/>
      <c r="C4571" s="8"/>
      <c r="D4571" s="8"/>
      <c r="E4571" s="8"/>
      <c r="F4571" s="9"/>
    </row>
    <row r="4572" spans="1:6" x14ac:dyDescent="0.3">
      <c r="A4572" s="6"/>
      <c r="B4572" s="6"/>
      <c r="C4572" s="6"/>
      <c r="D4572" s="6"/>
      <c r="E4572" s="6"/>
      <c r="F4572" s="7"/>
    </row>
    <row r="4573" spans="1:6" x14ac:dyDescent="0.3">
      <c r="A4573" s="8"/>
      <c r="B4573" s="8"/>
      <c r="C4573" s="8"/>
      <c r="D4573" s="8"/>
      <c r="E4573" s="8"/>
      <c r="F4573" s="9"/>
    </row>
    <row r="4574" spans="1:6" x14ac:dyDescent="0.3">
      <c r="A4574" s="6"/>
      <c r="B4574" s="6"/>
      <c r="C4574" s="6"/>
      <c r="D4574" s="6"/>
      <c r="E4574" s="6"/>
      <c r="F4574" s="7"/>
    </row>
    <row r="4575" spans="1:6" x14ac:dyDescent="0.3">
      <c r="A4575" s="8"/>
      <c r="B4575" s="8"/>
      <c r="C4575" s="8"/>
      <c r="D4575" s="8"/>
      <c r="E4575" s="8"/>
      <c r="F4575" s="9"/>
    </row>
    <row r="4576" spans="1:6" x14ac:dyDescent="0.3">
      <c r="A4576" s="6"/>
      <c r="B4576" s="6"/>
      <c r="C4576" s="6"/>
      <c r="D4576" s="6"/>
      <c r="E4576" s="6"/>
      <c r="F4576" s="7"/>
    </row>
    <row r="4577" spans="1:6" x14ac:dyDescent="0.3">
      <c r="A4577" s="8"/>
      <c r="B4577" s="8"/>
      <c r="C4577" s="8"/>
      <c r="D4577" s="8"/>
      <c r="E4577" s="8"/>
      <c r="F4577" s="9"/>
    </row>
    <row r="4578" spans="1:6" x14ac:dyDescent="0.3">
      <c r="A4578" s="6"/>
      <c r="B4578" s="6"/>
      <c r="C4578" s="6"/>
      <c r="D4578" s="6"/>
      <c r="E4578" s="6"/>
      <c r="F4578" s="7"/>
    </row>
    <row r="4579" spans="1:6" x14ac:dyDescent="0.3">
      <c r="A4579" s="8"/>
      <c r="B4579" s="8"/>
      <c r="C4579" s="8"/>
      <c r="D4579" s="8"/>
      <c r="E4579" s="8"/>
      <c r="F4579" s="9"/>
    </row>
    <row r="4580" spans="1:6" x14ac:dyDescent="0.3">
      <c r="A4580" s="6"/>
      <c r="B4580" s="6"/>
      <c r="C4580" s="6"/>
      <c r="D4580" s="6"/>
      <c r="E4580" s="6"/>
      <c r="F4580" s="7"/>
    </row>
    <row r="4581" spans="1:6" x14ac:dyDescent="0.3">
      <c r="A4581" s="8"/>
      <c r="B4581" s="8"/>
      <c r="C4581" s="8"/>
      <c r="D4581" s="8"/>
      <c r="E4581" s="8"/>
      <c r="F4581" s="9"/>
    </row>
    <row r="4582" spans="1:6" x14ac:dyDescent="0.3">
      <c r="A4582" s="6"/>
      <c r="B4582" s="6"/>
      <c r="C4582" s="6"/>
      <c r="D4582" s="6"/>
      <c r="E4582" s="6"/>
      <c r="F4582" s="7"/>
    </row>
    <row r="4583" spans="1:6" x14ac:dyDescent="0.3">
      <c r="A4583" s="8"/>
      <c r="B4583" s="8"/>
      <c r="C4583" s="8"/>
      <c r="D4583" s="8"/>
      <c r="E4583" s="8"/>
      <c r="F4583" s="9"/>
    </row>
    <row r="4584" spans="1:6" x14ac:dyDescent="0.3">
      <c r="A4584" s="6"/>
      <c r="B4584" s="6"/>
      <c r="C4584" s="6"/>
      <c r="D4584" s="6"/>
      <c r="E4584" s="6"/>
      <c r="F4584" s="7"/>
    </row>
    <row r="4585" spans="1:6" x14ac:dyDescent="0.3">
      <c r="A4585" s="8"/>
      <c r="B4585" s="8"/>
      <c r="C4585" s="8"/>
      <c r="D4585" s="8"/>
      <c r="E4585" s="8"/>
      <c r="F4585" s="9"/>
    </row>
    <row r="4586" spans="1:6" x14ac:dyDescent="0.3">
      <c r="A4586" s="6"/>
      <c r="B4586" s="6"/>
      <c r="C4586" s="6"/>
      <c r="D4586" s="6"/>
      <c r="E4586" s="6"/>
      <c r="F4586" s="7"/>
    </row>
    <row r="4587" spans="1:6" x14ac:dyDescent="0.3">
      <c r="A4587" s="8"/>
      <c r="B4587" s="8"/>
      <c r="C4587" s="8"/>
      <c r="D4587" s="8"/>
      <c r="E4587" s="8"/>
      <c r="F4587" s="9"/>
    </row>
    <row r="4588" spans="1:6" x14ac:dyDescent="0.3">
      <c r="A4588" s="6"/>
      <c r="B4588" s="6"/>
      <c r="C4588" s="6"/>
      <c r="D4588" s="6"/>
      <c r="E4588" s="6"/>
      <c r="F4588" s="7"/>
    </row>
    <row r="4589" spans="1:6" x14ac:dyDescent="0.3">
      <c r="A4589" s="8"/>
      <c r="B4589" s="8"/>
      <c r="C4589" s="8"/>
      <c r="D4589" s="8"/>
      <c r="E4589" s="8"/>
      <c r="F4589" s="9"/>
    </row>
    <row r="4590" spans="1:6" x14ac:dyDescent="0.3">
      <c r="A4590" s="6"/>
      <c r="B4590" s="6"/>
      <c r="C4590" s="6"/>
      <c r="D4590" s="6"/>
      <c r="E4590" s="6"/>
      <c r="F4590" s="7"/>
    </row>
    <row r="4591" spans="1:6" x14ac:dyDescent="0.3">
      <c r="A4591" s="8"/>
      <c r="B4591" s="8"/>
      <c r="C4591" s="8"/>
      <c r="D4591" s="8"/>
      <c r="E4591" s="8"/>
      <c r="F4591" s="9"/>
    </row>
    <row r="4592" spans="1:6" x14ac:dyDescent="0.3">
      <c r="A4592" s="6"/>
      <c r="B4592" s="6"/>
      <c r="C4592" s="6"/>
      <c r="D4592" s="6"/>
      <c r="E4592" s="6"/>
      <c r="F4592" s="7"/>
    </row>
    <row r="4593" spans="1:6" x14ac:dyDescent="0.3">
      <c r="A4593" s="8"/>
      <c r="B4593" s="8"/>
      <c r="C4593" s="8"/>
      <c r="D4593" s="8"/>
      <c r="E4593" s="8"/>
      <c r="F4593" s="9"/>
    </row>
    <row r="4594" spans="1:6" x14ac:dyDescent="0.3">
      <c r="A4594" s="6"/>
      <c r="B4594" s="6"/>
      <c r="C4594" s="6"/>
      <c r="D4594" s="6"/>
      <c r="E4594" s="6"/>
      <c r="F4594" s="7"/>
    </row>
    <row r="4595" spans="1:6" x14ac:dyDescent="0.3">
      <c r="A4595" s="8"/>
      <c r="B4595" s="8"/>
      <c r="C4595" s="8"/>
      <c r="D4595" s="8"/>
      <c r="E4595" s="8"/>
      <c r="F4595" s="9"/>
    </row>
    <row r="4596" spans="1:6" x14ac:dyDescent="0.3">
      <c r="A4596" s="6"/>
      <c r="B4596" s="6"/>
      <c r="C4596" s="6"/>
      <c r="D4596" s="6"/>
      <c r="E4596" s="6"/>
      <c r="F4596" s="7"/>
    </row>
    <row r="4597" spans="1:6" x14ac:dyDescent="0.3">
      <c r="A4597" s="8"/>
      <c r="B4597" s="8"/>
      <c r="C4597" s="8"/>
      <c r="D4597" s="8"/>
      <c r="E4597" s="8"/>
      <c r="F4597" s="9"/>
    </row>
    <row r="4598" spans="1:6" x14ac:dyDescent="0.3">
      <c r="A4598" s="6"/>
      <c r="B4598" s="6"/>
      <c r="C4598" s="6"/>
      <c r="D4598" s="6"/>
      <c r="E4598" s="6"/>
      <c r="F4598" s="7"/>
    </row>
    <row r="4599" spans="1:6" x14ac:dyDescent="0.3">
      <c r="A4599" s="8"/>
      <c r="B4599" s="8"/>
      <c r="C4599" s="8"/>
      <c r="D4599" s="8"/>
      <c r="E4599" s="8"/>
      <c r="F4599" s="9"/>
    </row>
    <row r="4600" spans="1:6" x14ac:dyDescent="0.3">
      <c r="A4600" s="6"/>
      <c r="B4600" s="6"/>
      <c r="C4600" s="6"/>
      <c r="D4600" s="6"/>
      <c r="E4600" s="6"/>
      <c r="F4600" s="7"/>
    </row>
    <row r="4601" spans="1:6" x14ac:dyDescent="0.3">
      <c r="A4601" s="8"/>
      <c r="B4601" s="8"/>
      <c r="C4601" s="8"/>
      <c r="D4601" s="8"/>
      <c r="E4601" s="8"/>
      <c r="F4601" s="9"/>
    </row>
    <row r="4602" spans="1:6" x14ac:dyDescent="0.3">
      <c r="A4602" s="6"/>
      <c r="B4602" s="6"/>
      <c r="C4602" s="6"/>
      <c r="D4602" s="6"/>
      <c r="E4602" s="6"/>
      <c r="F4602" s="7"/>
    </row>
    <row r="4603" spans="1:6" x14ac:dyDescent="0.3">
      <c r="A4603" s="8"/>
      <c r="B4603" s="8"/>
      <c r="C4603" s="8"/>
      <c r="D4603" s="8"/>
      <c r="E4603" s="8"/>
      <c r="F4603" s="9"/>
    </row>
    <row r="4604" spans="1:6" x14ac:dyDescent="0.3">
      <c r="A4604" s="6"/>
      <c r="B4604" s="6"/>
      <c r="C4604" s="6"/>
      <c r="D4604" s="6"/>
      <c r="E4604" s="6"/>
      <c r="F4604" s="7"/>
    </row>
    <row r="4605" spans="1:6" x14ac:dyDescent="0.3">
      <c r="A4605" s="8"/>
      <c r="B4605" s="8"/>
      <c r="C4605" s="8"/>
      <c r="D4605" s="8"/>
      <c r="E4605" s="8"/>
      <c r="F4605" s="9"/>
    </row>
    <row r="4606" spans="1:6" x14ac:dyDescent="0.3">
      <c r="A4606" s="6"/>
      <c r="B4606" s="6"/>
      <c r="C4606" s="6"/>
      <c r="D4606" s="6"/>
      <c r="E4606" s="6"/>
      <c r="F4606" s="7"/>
    </row>
    <row r="4607" spans="1:6" x14ac:dyDescent="0.3">
      <c r="A4607" s="8"/>
      <c r="B4607" s="8"/>
      <c r="C4607" s="8"/>
      <c r="D4607" s="8"/>
      <c r="E4607" s="8"/>
      <c r="F4607" s="9"/>
    </row>
    <row r="4608" spans="1:6" x14ac:dyDescent="0.3">
      <c r="A4608" s="6"/>
      <c r="B4608" s="6"/>
      <c r="C4608" s="6"/>
      <c r="D4608" s="6"/>
      <c r="E4608" s="6"/>
      <c r="F4608" s="7"/>
    </row>
    <row r="4609" spans="1:6" x14ac:dyDescent="0.3">
      <c r="A4609" s="8"/>
      <c r="B4609" s="8"/>
      <c r="C4609" s="8"/>
      <c r="D4609" s="8"/>
      <c r="E4609" s="8"/>
      <c r="F4609" s="9"/>
    </row>
    <row r="4610" spans="1:6" x14ac:dyDescent="0.3">
      <c r="A4610" s="6"/>
      <c r="B4610" s="6"/>
      <c r="C4610" s="6"/>
      <c r="D4610" s="6"/>
      <c r="E4610" s="6"/>
      <c r="F4610" s="7"/>
    </row>
    <row r="4611" spans="1:6" x14ac:dyDescent="0.3">
      <c r="A4611" s="8"/>
      <c r="B4611" s="8"/>
      <c r="C4611" s="8"/>
      <c r="D4611" s="8"/>
      <c r="E4611" s="8"/>
      <c r="F4611" s="9"/>
    </row>
    <row r="4612" spans="1:6" x14ac:dyDescent="0.3">
      <c r="A4612" s="6"/>
      <c r="B4612" s="6"/>
      <c r="C4612" s="6"/>
      <c r="D4612" s="6"/>
      <c r="E4612" s="6"/>
      <c r="F4612" s="7"/>
    </row>
    <row r="4613" spans="1:6" x14ac:dyDescent="0.3">
      <c r="A4613" s="8"/>
      <c r="B4613" s="8"/>
      <c r="C4613" s="8"/>
      <c r="D4613" s="8"/>
      <c r="E4613" s="8"/>
      <c r="F4613" s="9"/>
    </row>
    <row r="4614" spans="1:6" x14ac:dyDescent="0.3">
      <c r="A4614" s="6"/>
      <c r="B4614" s="6"/>
      <c r="C4614" s="6"/>
      <c r="D4614" s="6"/>
      <c r="E4614" s="6"/>
      <c r="F4614" s="7"/>
    </row>
    <row r="4615" spans="1:6" x14ac:dyDescent="0.3">
      <c r="A4615" s="8"/>
      <c r="B4615" s="8"/>
      <c r="C4615" s="8"/>
      <c r="D4615" s="8"/>
      <c r="E4615" s="8"/>
      <c r="F4615" s="9"/>
    </row>
    <row r="4616" spans="1:6" x14ac:dyDescent="0.3">
      <c r="A4616" s="6"/>
      <c r="B4616" s="6"/>
      <c r="C4616" s="6"/>
      <c r="D4616" s="6"/>
      <c r="E4616" s="6"/>
      <c r="F4616" s="7"/>
    </row>
    <row r="4617" spans="1:6" x14ac:dyDescent="0.3">
      <c r="A4617" s="8"/>
      <c r="B4617" s="8"/>
      <c r="C4617" s="8"/>
      <c r="D4617" s="8"/>
      <c r="E4617" s="8"/>
      <c r="F4617" s="9"/>
    </row>
    <row r="4618" spans="1:6" x14ac:dyDescent="0.3">
      <c r="A4618" s="6"/>
      <c r="B4618" s="6"/>
      <c r="C4618" s="6"/>
      <c r="D4618" s="6"/>
      <c r="E4618" s="6"/>
      <c r="F4618" s="7"/>
    </row>
    <row r="4619" spans="1:6" x14ac:dyDescent="0.3">
      <c r="A4619" s="8"/>
      <c r="B4619" s="8"/>
      <c r="C4619" s="8"/>
      <c r="D4619" s="8"/>
      <c r="E4619" s="8"/>
      <c r="F4619" s="9"/>
    </row>
    <row r="4620" spans="1:6" x14ac:dyDescent="0.3">
      <c r="A4620" s="6"/>
      <c r="B4620" s="6"/>
      <c r="C4620" s="6"/>
      <c r="D4620" s="6"/>
      <c r="E4620" s="6"/>
      <c r="F4620" s="7"/>
    </row>
    <row r="4621" spans="1:6" x14ac:dyDescent="0.3">
      <c r="A4621" s="8"/>
      <c r="B4621" s="8"/>
      <c r="C4621" s="8"/>
      <c r="D4621" s="8"/>
      <c r="E4621" s="8"/>
      <c r="F4621" s="9"/>
    </row>
    <row r="4622" spans="1:6" x14ac:dyDescent="0.3">
      <c r="A4622" s="6"/>
      <c r="B4622" s="6"/>
      <c r="C4622" s="6"/>
      <c r="D4622" s="6"/>
      <c r="E4622" s="6"/>
      <c r="F4622" s="7"/>
    </row>
    <row r="4623" spans="1:6" x14ac:dyDescent="0.3">
      <c r="A4623" s="8"/>
      <c r="B4623" s="8"/>
      <c r="C4623" s="8"/>
      <c r="D4623" s="8"/>
      <c r="E4623" s="8"/>
      <c r="F4623" s="9"/>
    </row>
    <row r="4624" spans="1:6" x14ac:dyDescent="0.3">
      <c r="A4624" s="6"/>
      <c r="B4624" s="6"/>
      <c r="C4624" s="6"/>
      <c r="D4624" s="6"/>
      <c r="E4624" s="6"/>
      <c r="F4624" s="7"/>
    </row>
    <row r="4625" spans="1:6" x14ac:dyDescent="0.3">
      <c r="A4625" s="8"/>
      <c r="B4625" s="8"/>
      <c r="C4625" s="8"/>
      <c r="D4625" s="8"/>
      <c r="E4625" s="8"/>
      <c r="F4625" s="9"/>
    </row>
    <row r="4626" spans="1:6" x14ac:dyDescent="0.3">
      <c r="A4626" s="6"/>
      <c r="B4626" s="6"/>
      <c r="C4626" s="6"/>
      <c r="D4626" s="6"/>
      <c r="E4626" s="6"/>
      <c r="F4626" s="7"/>
    </row>
    <row r="4627" spans="1:6" x14ac:dyDescent="0.3">
      <c r="A4627" s="8"/>
      <c r="B4627" s="8"/>
      <c r="C4627" s="8"/>
      <c r="D4627" s="8"/>
      <c r="E4627" s="8"/>
      <c r="F4627" s="9"/>
    </row>
    <row r="4628" spans="1:6" x14ac:dyDescent="0.3">
      <c r="A4628" s="6"/>
      <c r="B4628" s="6"/>
      <c r="C4628" s="6"/>
      <c r="D4628" s="6"/>
      <c r="E4628" s="6"/>
      <c r="F4628" s="7"/>
    </row>
    <row r="4629" spans="1:6" x14ac:dyDescent="0.3">
      <c r="A4629" s="8"/>
      <c r="B4629" s="8"/>
      <c r="C4629" s="8"/>
      <c r="D4629" s="8"/>
      <c r="E4629" s="8"/>
      <c r="F4629" s="9"/>
    </row>
    <row r="4630" spans="1:6" x14ac:dyDescent="0.3">
      <c r="A4630" s="6"/>
      <c r="B4630" s="6"/>
      <c r="C4630" s="6"/>
      <c r="D4630" s="6"/>
      <c r="E4630" s="6"/>
      <c r="F4630" s="7"/>
    </row>
    <row r="4631" spans="1:6" x14ac:dyDescent="0.3">
      <c r="A4631" s="8"/>
      <c r="B4631" s="8"/>
      <c r="C4631" s="8"/>
      <c r="D4631" s="8"/>
      <c r="E4631" s="8"/>
      <c r="F4631" s="9"/>
    </row>
    <row r="4632" spans="1:6" x14ac:dyDescent="0.3">
      <c r="A4632" s="6"/>
      <c r="B4632" s="6"/>
      <c r="C4632" s="6"/>
      <c r="D4632" s="6"/>
      <c r="E4632" s="6"/>
      <c r="F4632" s="7"/>
    </row>
    <row r="4633" spans="1:6" x14ac:dyDescent="0.3">
      <c r="A4633" s="8"/>
      <c r="B4633" s="8"/>
      <c r="C4633" s="8"/>
      <c r="D4633" s="8"/>
      <c r="E4633" s="8"/>
      <c r="F4633" s="9"/>
    </row>
    <row r="4634" spans="1:6" x14ac:dyDescent="0.3">
      <c r="A4634" s="6"/>
      <c r="B4634" s="6"/>
      <c r="C4634" s="6"/>
      <c r="D4634" s="6"/>
      <c r="E4634" s="6"/>
      <c r="F4634" s="7"/>
    </row>
    <row r="4635" spans="1:6" x14ac:dyDescent="0.3">
      <c r="A4635" s="8"/>
      <c r="B4635" s="8"/>
      <c r="C4635" s="8"/>
      <c r="D4635" s="8"/>
      <c r="E4635" s="8"/>
      <c r="F4635" s="9"/>
    </row>
    <row r="4636" spans="1:6" x14ac:dyDescent="0.3">
      <c r="A4636" s="6"/>
      <c r="B4636" s="6"/>
      <c r="C4636" s="6"/>
      <c r="D4636" s="6"/>
      <c r="E4636" s="6"/>
      <c r="F4636" s="7"/>
    </row>
    <row r="4637" spans="1:6" x14ac:dyDescent="0.3">
      <c r="A4637" s="8"/>
      <c r="B4637" s="8"/>
      <c r="C4637" s="8"/>
      <c r="D4637" s="8"/>
      <c r="E4637" s="8"/>
      <c r="F4637" s="9"/>
    </row>
    <row r="4638" spans="1:6" x14ac:dyDescent="0.3">
      <c r="A4638" s="6"/>
      <c r="B4638" s="6"/>
      <c r="C4638" s="6"/>
      <c r="D4638" s="6"/>
      <c r="E4638" s="6"/>
      <c r="F4638" s="7"/>
    </row>
    <row r="4639" spans="1:6" x14ac:dyDescent="0.3">
      <c r="A4639" s="8"/>
      <c r="B4639" s="8"/>
      <c r="C4639" s="8"/>
      <c r="D4639" s="8"/>
      <c r="E4639" s="8"/>
      <c r="F4639" s="9"/>
    </row>
    <row r="4640" spans="1:6" x14ac:dyDescent="0.3">
      <c r="A4640" s="6"/>
      <c r="B4640" s="6"/>
      <c r="C4640" s="6"/>
      <c r="D4640" s="6"/>
      <c r="E4640" s="6"/>
      <c r="F4640" s="7"/>
    </row>
    <row r="4641" spans="1:6" x14ac:dyDescent="0.3">
      <c r="A4641" s="8"/>
      <c r="B4641" s="8"/>
      <c r="C4641" s="8"/>
      <c r="D4641" s="8"/>
      <c r="E4641" s="8"/>
      <c r="F4641" s="9"/>
    </row>
    <row r="4642" spans="1:6" x14ac:dyDescent="0.3">
      <c r="A4642" s="6"/>
      <c r="B4642" s="6"/>
      <c r="C4642" s="6"/>
      <c r="D4642" s="6"/>
      <c r="E4642" s="6"/>
      <c r="F4642" s="7"/>
    </row>
    <row r="4643" spans="1:6" x14ac:dyDescent="0.3">
      <c r="A4643" s="8"/>
      <c r="B4643" s="8"/>
      <c r="C4643" s="8"/>
      <c r="D4643" s="8"/>
      <c r="E4643" s="8"/>
      <c r="F4643" s="9"/>
    </row>
    <row r="4644" spans="1:6" x14ac:dyDescent="0.3">
      <c r="A4644" s="6"/>
      <c r="B4644" s="6"/>
      <c r="C4644" s="6"/>
      <c r="D4644" s="6"/>
      <c r="E4644" s="6"/>
      <c r="F4644" s="7"/>
    </row>
    <row r="4645" spans="1:6" x14ac:dyDescent="0.3">
      <c r="A4645" s="8"/>
      <c r="B4645" s="8"/>
      <c r="C4645" s="8"/>
      <c r="D4645" s="8"/>
      <c r="E4645" s="8"/>
      <c r="F4645" s="9"/>
    </row>
    <row r="4646" spans="1:6" x14ac:dyDescent="0.3">
      <c r="A4646" s="6"/>
      <c r="B4646" s="6"/>
      <c r="C4646" s="6"/>
      <c r="D4646" s="6"/>
      <c r="E4646" s="6"/>
      <c r="F4646" s="7"/>
    </row>
    <row r="4647" spans="1:6" x14ac:dyDescent="0.3">
      <c r="A4647" s="8"/>
      <c r="B4647" s="8"/>
      <c r="C4647" s="8"/>
      <c r="D4647" s="8"/>
      <c r="E4647" s="8"/>
      <c r="F4647" s="9"/>
    </row>
    <row r="4648" spans="1:6" x14ac:dyDescent="0.3">
      <c r="A4648" s="6"/>
      <c r="B4648" s="6"/>
      <c r="C4648" s="6"/>
      <c r="D4648" s="6"/>
      <c r="E4648" s="6"/>
      <c r="F4648" s="7"/>
    </row>
    <row r="4649" spans="1:6" x14ac:dyDescent="0.3">
      <c r="A4649" s="8"/>
      <c r="B4649" s="8"/>
      <c r="C4649" s="8"/>
      <c r="D4649" s="8"/>
      <c r="E4649" s="8"/>
      <c r="F4649" s="9"/>
    </row>
    <row r="4650" spans="1:6" x14ac:dyDescent="0.3">
      <c r="A4650" s="6"/>
      <c r="B4650" s="6"/>
      <c r="C4650" s="6"/>
      <c r="D4650" s="6"/>
      <c r="E4650" s="6"/>
      <c r="F4650" s="7"/>
    </row>
    <row r="4651" spans="1:6" x14ac:dyDescent="0.3">
      <c r="A4651" s="8"/>
      <c r="B4651" s="8"/>
      <c r="C4651" s="8"/>
      <c r="D4651" s="8"/>
      <c r="E4651" s="8"/>
      <c r="F4651" s="9"/>
    </row>
    <row r="4652" spans="1:6" x14ac:dyDescent="0.3">
      <c r="A4652" s="6"/>
      <c r="B4652" s="6"/>
      <c r="C4652" s="6"/>
      <c r="D4652" s="6"/>
      <c r="E4652" s="6"/>
      <c r="F4652" s="7"/>
    </row>
    <row r="4653" spans="1:6" x14ac:dyDescent="0.3">
      <c r="A4653" s="8"/>
      <c r="B4653" s="8"/>
      <c r="C4653" s="8"/>
      <c r="D4653" s="8"/>
      <c r="E4653" s="8"/>
      <c r="F4653" s="9"/>
    </row>
    <row r="4654" spans="1:6" x14ac:dyDescent="0.3">
      <c r="A4654" s="6"/>
      <c r="B4654" s="6"/>
      <c r="C4654" s="6"/>
      <c r="D4654" s="6"/>
      <c r="E4654" s="6"/>
      <c r="F4654" s="7"/>
    </row>
    <row r="4655" spans="1:6" x14ac:dyDescent="0.3">
      <c r="A4655" s="8"/>
      <c r="B4655" s="8"/>
      <c r="C4655" s="8"/>
      <c r="D4655" s="8"/>
      <c r="E4655" s="8"/>
      <c r="F4655" s="9"/>
    </row>
    <row r="4656" spans="1:6" x14ac:dyDescent="0.3">
      <c r="A4656" s="6"/>
      <c r="B4656" s="6"/>
      <c r="C4656" s="6"/>
      <c r="D4656" s="6"/>
      <c r="E4656" s="6"/>
      <c r="F4656" s="7"/>
    </row>
    <row r="4657" spans="1:6" x14ac:dyDescent="0.3">
      <c r="A4657" s="8"/>
      <c r="B4657" s="8"/>
      <c r="C4657" s="8"/>
      <c r="D4657" s="8"/>
      <c r="E4657" s="8"/>
      <c r="F4657" s="9"/>
    </row>
    <row r="4658" spans="1:6" x14ac:dyDescent="0.3">
      <c r="A4658" s="6"/>
      <c r="B4658" s="6"/>
      <c r="C4658" s="6"/>
      <c r="D4658" s="6"/>
      <c r="E4658" s="6"/>
      <c r="F4658" s="7"/>
    </row>
    <row r="4659" spans="1:6" x14ac:dyDescent="0.3">
      <c r="A4659" s="8"/>
      <c r="B4659" s="8"/>
      <c r="C4659" s="8"/>
      <c r="D4659" s="8"/>
      <c r="E4659" s="8"/>
      <c r="F4659" s="9"/>
    </row>
    <row r="4660" spans="1:6" x14ac:dyDescent="0.3">
      <c r="A4660" s="6"/>
      <c r="B4660" s="6"/>
      <c r="C4660" s="6"/>
      <c r="D4660" s="6"/>
      <c r="E4660" s="6"/>
      <c r="F4660" s="7"/>
    </row>
    <row r="4661" spans="1:6" x14ac:dyDescent="0.3">
      <c r="A4661" s="8"/>
      <c r="B4661" s="8"/>
      <c r="C4661" s="8"/>
      <c r="D4661" s="8"/>
      <c r="E4661" s="8"/>
      <c r="F4661" s="9"/>
    </row>
    <row r="4662" spans="1:6" x14ac:dyDescent="0.3">
      <c r="A4662" s="6"/>
      <c r="B4662" s="6"/>
      <c r="C4662" s="6"/>
      <c r="D4662" s="6"/>
      <c r="E4662" s="6"/>
      <c r="F4662" s="7"/>
    </row>
    <row r="4663" spans="1:6" x14ac:dyDescent="0.3">
      <c r="A4663" s="8"/>
      <c r="B4663" s="8"/>
      <c r="C4663" s="8"/>
      <c r="D4663" s="8"/>
      <c r="E4663" s="8"/>
      <c r="F4663" s="9"/>
    </row>
    <row r="4664" spans="1:6" x14ac:dyDescent="0.3">
      <c r="A4664" s="6"/>
      <c r="B4664" s="6"/>
      <c r="C4664" s="6"/>
      <c r="D4664" s="6"/>
      <c r="E4664" s="6"/>
      <c r="F4664" s="7"/>
    </row>
    <row r="4665" spans="1:6" x14ac:dyDescent="0.3">
      <c r="A4665" s="8"/>
      <c r="B4665" s="8"/>
      <c r="C4665" s="8"/>
      <c r="D4665" s="8"/>
      <c r="E4665" s="8"/>
      <c r="F4665" s="9"/>
    </row>
    <row r="4666" spans="1:6" x14ac:dyDescent="0.3">
      <c r="A4666" s="6"/>
      <c r="B4666" s="6"/>
      <c r="C4666" s="6"/>
      <c r="D4666" s="6"/>
      <c r="E4666" s="6"/>
      <c r="F4666" s="7"/>
    </row>
    <row r="4667" spans="1:6" x14ac:dyDescent="0.3">
      <c r="A4667" s="8"/>
      <c r="B4667" s="8"/>
      <c r="C4667" s="8"/>
      <c r="D4667" s="8"/>
      <c r="E4667" s="8"/>
      <c r="F4667" s="9"/>
    </row>
    <row r="4668" spans="1:6" x14ac:dyDescent="0.3">
      <c r="A4668" s="6"/>
      <c r="B4668" s="6"/>
      <c r="C4668" s="6"/>
      <c r="D4668" s="6"/>
      <c r="E4668" s="6"/>
      <c r="F4668" s="7"/>
    </row>
    <row r="4669" spans="1:6" x14ac:dyDescent="0.3">
      <c r="A4669" s="8"/>
      <c r="B4669" s="8"/>
      <c r="C4669" s="8"/>
      <c r="D4669" s="8"/>
      <c r="E4669" s="8"/>
      <c r="F4669" s="9"/>
    </row>
    <row r="4670" spans="1:6" x14ac:dyDescent="0.3">
      <c r="A4670" s="6"/>
      <c r="B4670" s="6"/>
      <c r="C4670" s="6"/>
      <c r="D4670" s="6"/>
      <c r="E4670" s="6"/>
      <c r="F4670" s="7"/>
    </row>
    <row r="4671" spans="1:6" x14ac:dyDescent="0.3">
      <c r="A4671" s="8"/>
      <c r="B4671" s="8"/>
      <c r="C4671" s="8"/>
      <c r="D4671" s="8"/>
      <c r="E4671" s="8"/>
      <c r="F4671" s="9"/>
    </row>
    <row r="4672" spans="1:6" x14ac:dyDescent="0.3">
      <c r="A4672" s="6"/>
      <c r="B4672" s="6"/>
      <c r="C4672" s="6"/>
      <c r="D4672" s="6"/>
      <c r="E4672" s="6"/>
      <c r="F4672" s="7"/>
    </row>
    <row r="4673" spans="1:6" x14ac:dyDescent="0.3">
      <c r="A4673" s="8"/>
      <c r="B4673" s="8"/>
      <c r="C4673" s="8"/>
      <c r="D4673" s="8"/>
      <c r="E4673" s="8"/>
      <c r="F4673" s="9"/>
    </row>
    <row r="4674" spans="1:6" x14ac:dyDescent="0.3">
      <c r="A4674" s="6"/>
      <c r="B4674" s="6"/>
      <c r="C4674" s="6"/>
      <c r="D4674" s="6"/>
      <c r="E4674" s="6"/>
      <c r="F4674" s="7"/>
    </row>
    <row r="4675" spans="1:6" x14ac:dyDescent="0.3">
      <c r="A4675" s="8"/>
      <c r="B4675" s="8"/>
      <c r="C4675" s="8"/>
      <c r="D4675" s="8"/>
      <c r="E4675" s="8"/>
      <c r="F4675" s="9"/>
    </row>
    <row r="4676" spans="1:6" x14ac:dyDescent="0.3">
      <c r="A4676" s="6"/>
      <c r="B4676" s="6"/>
      <c r="C4676" s="6"/>
      <c r="D4676" s="6"/>
      <c r="E4676" s="6"/>
      <c r="F4676" s="7"/>
    </row>
    <row r="4677" spans="1:6" x14ac:dyDescent="0.3">
      <c r="A4677" s="8"/>
      <c r="B4677" s="8"/>
      <c r="C4677" s="8"/>
      <c r="D4677" s="8"/>
      <c r="E4677" s="8"/>
      <c r="F4677" s="9"/>
    </row>
    <row r="4678" spans="1:6" x14ac:dyDescent="0.3">
      <c r="A4678" s="6"/>
      <c r="B4678" s="6"/>
      <c r="C4678" s="6"/>
      <c r="D4678" s="6"/>
      <c r="E4678" s="6"/>
      <c r="F4678" s="7"/>
    </row>
    <row r="4679" spans="1:6" x14ac:dyDescent="0.3">
      <c r="A4679" s="8"/>
      <c r="B4679" s="8"/>
      <c r="C4679" s="8"/>
      <c r="D4679" s="8"/>
      <c r="E4679" s="8"/>
      <c r="F4679" s="9"/>
    </row>
    <row r="4680" spans="1:6" x14ac:dyDescent="0.3">
      <c r="A4680" s="6"/>
      <c r="B4680" s="6"/>
      <c r="C4680" s="6"/>
      <c r="D4680" s="6"/>
      <c r="E4680" s="6"/>
      <c r="F4680" s="7"/>
    </row>
    <row r="4681" spans="1:6" x14ac:dyDescent="0.3">
      <c r="A4681" s="8"/>
      <c r="B4681" s="8"/>
      <c r="C4681" s="8"/>
      <c r="D4681" s="8"/>
      <c r="E4681" s="8"/>
      <c r="F4681" s="9"/>
    </row>
    <row r="4682" spans="1:6" x14ac:dyDescent="0.3">
      <c r="A4682" s="6"/>
      <c r="B4682" s="6"/>
      <c r="C4682" s="6"/>
      <c r="D4682" s="6"/>
      <c r="E4682" s="6"/>
      <c r="F4682" s="7"/>
    </row>
    <row r="4683" spans="1:6" x14ac:dyDescent="0.3">
      <c r="A4683" s="8"/>
      <c r="B4683" s="8"/>
      <c r="C4683" s="8"/>
      <c r="D4683" s="8"/>
      <c r="E4683" s="8"/>
      <c r="F4683" s="9"/>
    </row>
    <row r="4684" spans="1:6" x14ac:dyDescent="0.3">
      <c r="A4684" s="6"/>
      <c r="B4684" s="6"/>
      <c r="C4684" s="6"/>
      <c r="D4684" s="6"/>
      <c r="E4684" s="6"/>
      <c r="F4684" s="7"/>
    </row>
    <row r="4685" spans="1:6" x14ac:dyDescent="0.3">
      <c r="A4685" s="8"/>
      <c r="B4685" s="8"/>
      <c r="C4685" s="8"/>
      <c r="D4685" s="8"/>
      <c r="E4685" s="8"/>
      <c r="F4685" s="9"/>
    </row>
    <row r="4686" spans="1:6" x14ac:dyDescent="0.3">
      <c r="A4686" s="6"/>
      <c r="B4686" s="6"/>
      <c r="C4686" s="6"/>
      <c r="D4686" s="6"/>
      <c r="E4686" s="6"/>
      <c r="F4686" s="7"/>
    </row>
    <row r="4687" spans="1:6" x14ac:dyDescent="0.3">
      <c r="A4687" s="8"/>
      <c r="B4687" s="8"/>
      <c r="C4687" s="8"/>
      <c r="D4687" s="8"/>
      <c r="E4687" s="8"/>
      <c r="F4687" s="9"/>
    </row>
    <row r="4688" spans="1:6" x14ac:dyDescent="0.3">
      <c r="A4688" s="6"/>
      <c r="B4688" s="6"/>
      <c r="C4688" s="6"/>
      <c r="D4688" s="6"/>
      <c r="E4688" s="6"/>
      <c r="F4688" s="7"/>
    </row>
    <row r="4689" spans="1:6" x14ac:dyDescent="0.3">
      <c r="A4689" s="8"/>
      <c r="B4689" s="8"/>
      <c r="C4689" s="8"/>
      <c r="D4689" s="8"/>
      <c r="E4689" s="8"/>
      <c r="F4689" s="9"/>
    </row>
    <row r="4690" spans="1:6" x14ac:dyDescent="0.3">
      <c r="A4690" s="6"/>
      <c r="B4690" s="6"/>
      <c r="C4690" s="6"/>
      <c r="D4690" s="6"/>
      <c r="E4690" s="6"/>
      <c r="F4690" s="7"/>
    </row>
    <row r="4691" spans="1:6" x14ac:dyDescent="0.3">
      <c r="A4691" s="8"/>
      <c r="B4691" s="8"/>
      <c r="C4691" s="8"/>
      <c r="D4691" s="8"/>
      <c r="E4691" s="8"/>
      <c r="F4691" s="9"/>
    </row>
    <row r="4692" spans="1:6" x14ac:dyDescent="0.3">
      <c r="A4692" s="6"/>
      <c r="B4692" s="6"/>
      <c r="C4692" s="6"/>
      <c r="D4692" s="6"/>
      <c r="E4692" s="6"/>
      <c r="F4692" s="7"/>
    </row>
    <row r="4693" spans="1:6" x14ac:dyDescent="0.3">
      <c r="A4693" s="8"/>
      <c r="B4693" s="8"/>
      <c r="C4693" s="8"/>
      <c r="D4693" s="8"/>
      <c r="E4693" s="8"/>
      <c r="F4693" s="9"/>
    </row>
    <row r="4694" spans="1:6" x14ac:dyDescent="0.3">
      <c r="A4694" s="6"/>
      <c r="B4694" s="6"/>
      <c r="C4694" s="6"/>
      <c r="D4694" s="6"/>
      <c r="E4694" s="6"/>
      <c r="F4694" s="7"/>
    </row>
    <row r="4695" spans="1:6" x14ac:dyDescent="0.3">
      <c r="A4695" s="8"/>
      <c r="B4695" s="8"/>
      <c r="C4695" s="8"/>
      <c r="D4695" s="8"/>
      <c r="E4695" s="8"/>
      <c r="F4695" s="9"/>
    </row>
    <row r="4696" spans="1:6" x14ac:dyDescent="0.3">
      <c r="A4696" s="6"/>
      <c r="B4696" s="6"/>
      <c r="C4696" s="6"/>
      <c r="D4696" s="6"/>
      <c r="E4696" s="6"/>
      <c r="F4696" s="7"/>
    </row>
    <row r="4697" spans="1:6" x14ac:dyDescent="0.3">
      <c r="A4697" s="8"/>
      <c r="B4697" s="8"/>
      <c r="C4697" s="8"/>
      <c r="D4697" s="8"/>
      <c r="E4697" s="8"/>
      <c r="F4697" s="9"/>
    </row>
    <row r="4698" spans="1:6" x14ac:dyDescent="0.3">
      <c r="A4698" s="6"/>
      <c r="B4698" s="6"/>
      <c r="C4698" s="6"/>
      <c r="D4698" s="6"/>
      <c r="E4698" s="6"/>
      <c r="F4698" s="7"/>
    </row>
    <row r="4699" spans="1:6" x14ac:dyDescent="0.3">
      <c r="A4699" s="8"/>
      <c r="B4699" s="8"/>
      <c r="C4699" s="8"/>
      <c r="D4699" s="8"/>
      <c r="E4699" s="8"/>
      <c r="F4699" s="9"/>
    </row>
    <row r="4700" spans="1:6" x14ac:dyDescent="0.3">
      <c r="A4700" s="6"/>
      <c r="B4700" s="6"/>
      <c r="C4700" s="6"/>
      <c r="D4700" s="6"/>
      <c r="E4700" s="6"/>
      <c r="F4700" s="7"/>
    </row>
    <row r="4701" spans="1:6" x14ac:dyDescent="0.3">
      <c r="A4701" s="8"/>
      <c r="B4701" s="8"/>
      <c r="C4701" s="8"/>
      <c r="D4701" s="8"/>
      <c r="E4701" s="8"/>
      <c r="F4701" s="9"/>
    </row>
    <row r="4702" spans="1:6" x14ac:dyDescent="0.3">
      <c r="A4702" s="6"/>
      <c r="B4702" s="6"/>
      <c r="C4702" s="6"/>
      <c r="D4702" s="6"/>
      <c r="E4702" s="6"/>
      <c r="F4702" s="7"/>
    </row>
    <row r="4703" spans="1:6" x14ac:dyDescent="0.3">
      <c r="A4703" s="8"/>
      <c r="B4703" s="8"/>
      <c r="C4703" s="8"/>
      <c r="D4703" s="8"/>
      <c r="E4703" s="8"/>
      <c r="F4703" s="9"/>
    </row>
    <row r="4704" spans="1:6" x14ac:dyDescent="0.3">
      <c r="A4704" s="6"/>
      <c r="B4704" s="6"/>
      <c r="C4704" s="6"/>
      <c r="D4704" s="6"/>
      <c r="E4704" s="6"/>
      <c r="F4704" s="7"/>
    </row>
    <row r="4705" spans="1:6" x14ac:dyDescent="0.3">
      <c r="A4705" s="8"/>
      <c r="B4705" s="8"/>
      <c r="C4705" s="8"/>
      <c r="D4705" s="8"/>
      <c r="E4705" s="8"/>
      <c r="F4705" s="9"/>
    </row>
    <row r="4706" spans="1:6" x14ac:dyDescent="0.3">
      <c r="A4706" s="6"/>
      <c r="B4706" s="6"/>
      <c r="C4706" s="6"/>
      <c r="D4706" s="6"/>
      <c r="E4706" s="6"/>
      <c r="F4706" s="7"/>
    </row>
    <row r="4707" spans="1:6" x14ac:dyDescent="0.3">
      <c r="A4707" s="8"/>
      <c r="B4707" s="8"/>
      <c r="C4707" s="8"/>
      <c r="D4707" s="8"/>
      <c r="E4707" s="8"/>
      <c r="F4707" s="9"/>
    </row>
    <row r="4708" spans="1:6" x14ac:dyDescent="0.3">
      <c r="A4708" s="6"/>
      <c r="B4708" s="6"/>
      <c r="C4708" s="6"/>
      <c r="D4708" s="6"/>
      <c r="E4708" s="6"/>
      <c r="F4708" s="7"/>
    </row>
    <row r="4709" spans="1:6" x14ac:dyDescent="0.3">
      <c r="A4709" s="8"/>
      <c r="B4709" s="8"/>
      <c r="C4709" s="8"/>
      <c r="D4709" s="8"/>
      <c r="E4709" s="8"/>
      <c r="F4709" s="9"/>
    </row>
    <row r="4710" spans="1:6" x14ac:dyDescent="0.3">
      <c r="A4710" s="6"/>
      <c r="B4710" s="6"/>
      <c r="C4710" s="6"/>
      <c r="D4710" s="6"/>
      <c r="E4710" s="6"/>
      <c r="F4710" s="7"/>
    </row>
    <row r="4711" spans="1:6" x14ac:dyDescent="0.3">
      <c r="A4711" s="8"/>
      <c r="B4711" s="8"/>
      <c r="C4711" s="8"/>
      <c r="D4711" s="8"/>
      <c r="E4711" s="8"/>
      <c r="F4711" s="9"/>
    </row>
    <row r="4712" spans="1:6" x14ac:dyDescent="0.3">
      <c r="A4712" s="6"/>
      <c r="B4712" s="6"/>
      <c r="C4712" s="6"/>
      <c r="D4712" s="6"/>
      <c r="E4712" s="6"/>
      <c r="F4712" s="7"/>
    </row>
    <row r="4713" spans="1:6" x14ac:dyDescent="0.3">
      <c r="A4713" s="8"/>
      <c r="B4713" s="8"/>
      <c r="C4713" s="8"/>
      <c r="D4713" s="8"/>
      <c r="E4713" s="8"/>
      <c r="F4713" s="9"/>
    </row>
    <row r="4714" spans="1:6" x14ac:dyDescent="0.3">
      <c r="A4714" s="6"/>
      <c r="B4714" s="6"/>
      <c r="C4714" s="6"/>
      <c r="D4714" s="6"/>
      <c r="E4714" s="6"/>
      <c r="F4714" s="7"/>
    </row>
    <row r="4715" spans="1:6" x14ac:dyDescent="0.3">
      <c r="A4715" s="8"/>
      <c r="B4715" s="8"/>
      <c r="C4715" s="8"/>
      <c r="D4715" s="8"/>
      <c r="E4715" s="8"/>
      <c r="F4715" s="9"/>
    </row>
    <row r="4716" spans="1:6" x14ac:dyDescent="0.3">
      <c r="A4716" s="6"/>
      <c r="B4716" s="6"/>
      <c r="C4716" s="6"/>
      <c r="D4716" s="6"/>
      <c r="E4716" s="6"/>
      <c r="F4716" s="7"/>
    </row>
    <row r="4717" spans="1:6" x14ac:dyDescent="0.3">
      <c r="A4717" s="8"/>
      <c r="B4717" s="8"/>
      <c r="C4717" s="8"/>
      <c r="D4717" s="8"/>
      <c r="E4717" s="8"/>
      <c r="F4717" s="9"/>
    </row>
    <row r="4718" spans="1:6" x14ac:dyDescent="0.3">
      <c r="A4718" s="6"/>
      <c r="B4718" s="6"/>
      <c r="C4718" s="6"/>
      <c r="D4718" s="6"/>
      <c r="E4718" s="6"/>
      <c r="F4718" s="7"/>
    </row>
    <row r="4719" spans="1:6" x14ac:dyDescent="0.3">
      <c r="A4719" s="8"/>
      <c r="B4719" s="8"/>
      <c r="C4719" s="8"/>
      <c r="D4719" s="8"/>
      <c r="E4719" s="8"/>
      <c r="F4719" s="9"/>
    </row>
    <row r="4720" spans="1:6" x14ac:dyDescent="0.3">
      <c r="A4720" s="6"/>
      <c r="B4720" s="6"/>
      <c r="C4720" s="6"/>
      <c r="D4720" s="6"/>
      <c r="E4720" s="6"/>
      <c r="F4720" s="7"/>
    </row>
    <row r="4721" spans="1:6" x14ac:dyDescent="0.3">
      <c r="A4721" s="8"/>
      <c r="B4721" s="8"/>
      <c r="C4721" s="8"/>
      <c r="D4721" s="8"/>
      <c r="E4721" s="8"/>
      <c r="F4721" s="9"/>
    </row>
    <row r="4722" spans="1:6" x14ac:dyDescent="0.3">
      <c r="A4722" s="6"/>
      <c r="B4722" s="6"/>
      <c r="C4722" s="6"/>
      <c r="D4722" s="6"/>
      <c r="E4722" s="6"/>
      <c r="F4722" s="7"/>
    </row>
    <row r="4723" spans="1:6" x14ac:dyDescent="0.3">
      <c r="A4723" s="8"/>
      <c r="B4723" s="8"/>
      <c r="C4723" s="8"/>
      <c r="D4723" s="8"/>
      <c r="E4723" s="8"/>
      <c r="F4723" s="9"/>
    </row>
    <row r="4724" spans="1:6" x14ac:dyDescent="0.3">
      <c r="A4724" s="6"/>
      <c r="B4724" s="6"/>
      <c r="C4724" s="6"/>
      <c r="D4724" s="6"/>
      <c r="E4724" s="6"/>
      <c r="F4724" s="7"/>
    </row>
    <row r="4725" spans="1:6" x14ac:dyDescent="0.3">
      <c r="A4725" s="8"/>
      <c r="B4725" s="8"/>
      <c r="C4725" s="8"/>
      <c r="D4725" s="8"/>
      <c r="E4725" s="8"/>
      <c r="F4725" s="9"/>
    </row>
    <row r="4726" spans="1:6" x14ac:dyDescent="0.3">
      <c r="A4726" s="6"/>
      <c r="B4726" s="6"/>
      <c r="C4726" s="6"/>
      <c r="D4726" s="6"/>
      <c r="E4726" s="6"/>
      <c r="F4726" s="7"/>
    </row>
    <row r="4727" spans="1:6" x14ac:dyDescent="0.3">
      <c r="A4727" s="8"/>
      <c r="B4727" s="8"/>
      <c r="C4727" s="8"/>
      <c r="D4727" s="8"/>
      <c r="E4727" s="8"/>
      <c r="F4727" s="9"/>
    </row>
    <row r="4728" spans="1:6" x14ac:dyDescent="0.3">
      <c r="A4728" s="6"/>
      <c r="B4728" s="6"/>
      <c r="C4728" s="6"/>
      <c r="D4728" s="6"/>
      <c r="E4728" s="6"/>
      <c r="F4728" s="7"/>
    </row>
    <row r="4729" spans="1:6" x14ac:dyDescent="0.3">
      <c r="A4729" s="8"/>
      <c r="B4729" s="8"/>
      <c r="C4729" s="8"/>
      <c r="D4729" s="8"/>
      <c r="E4729" s="8"/>
      <c r="F4729" s="9"/>
    </row>
    <row r="4730" spans="1:6" x14ac:dyDescent="0.3">
      <c r="A4730" s="6"/>
      <c r="B4730" s="6"/>
      <c r="C4730" s="6"/>
      <c r="D4730" s="6"/>
      <c r="E4730" s="6"/>
      <c r="F4730" s="7"/>
    </row>
    <row r="4731" spans="1:6" x14ac:dyDescent="0.3">
      <c r="A4731" s="8"/>
      <c r="B4731" s="8"/>
      <c r="C4731" s="8"/>
      <c r="D4731" s="8"/>
      <c r="E4731" s="8"/>
      <c r="F4731" s="9"/>
    </row>
    <row r="4732" spans="1:6" x14ac:dyDescent="0.3">
      <c r="A4732" s="6"/>
      <c r="B4732" s="6"/>
      <c r="C4732" s="6"/>
      <c r="D4732" s="6"/>
      <c r="E4732" s="6"/>
      <c r="F4732" s="7"/>
    </row>
    <row r="4733" spans="1:6" x14ac:dyDescent="0.3">
      <c r="A4733" s="8"/>
      <c r="B4733" s="8"/>
      <c r="C4733" s="8"/>
      <c r="D4733" s="8"/>
      <c r="E4733" s="8"/>
      <c r="F4733" s="9"/>
    </row>
    <row r="4734" spans="1:6" x14ac:dyDescent="0.3">
      <c r="A4734" s="6"/>
      <c r="B4734" s="6"/>
      <c r="C4734" s="6"/>
      <c r="D4734" s="6"/>
      <c r="E4734" s="6"/>
      <c r="F4734" s="7"/>
    </row>
    <row r="4735" spans="1:6" x14ac:dyDescent="0.3">
      <c r="A4735" s="8"/>
      <c r="B4735" s="8"/>
      <c r="C4735" s="8"/>
      <c r="D4735" s="8"/>
      <c r="E4735" s="8"/>
      <c r="F4735" s="9"/>
    </row>
    <row r="4736" spans="1:6" x14ac:dyDescent="0.3">
      <c r="A4736" s="6"/>
      <c r="B4736" s="6"/>
      <c r="C4736" s="6"/>
      <c r="D4736" s="6"/>
      <c r="E4736" s="6"/>
      <c r="F4736" s="7"/>
    </row>
    <row r="4737" spans="1:6" x14ac:dyDescent="0.3">
      <c r="A4737" s="8"/>
      <c r="B4737" s="8"/>
      <c r="C4737" s="8"/>
      <c r="D4737" s="8"/>
      <c r="E4737" s="8"/>
      <c r="F4737" s="9"/>
    </row>
    <row r="4738" spans="1:6" x14ac:dyDescent="0.3">
      <c r="A4738" s="6"/>
      <c r="B4738" s="6"/>
      <c r="C4738" s="6"/>
      <c r="D4738" s="6"/>
      <c r="E4738" s="6"/>
      <c r="F4738" s="7"/>
    </row>
    <row r="4739" spans="1:6" x14ac:dyDescent="0.3">
      <c r="A4739" s="8"/>
      <c r="B4739" s="8"/>
      <c r="C4739" s="8"/>
      <c r="D4739" s="8"/>
      <c r="E4739" s="8"/>
      <c r="F4739" s="9"/>
    </row>
    <row r="4740" spans="1:6" x14ac:dyDescent="0.3">
      <c r="A4740" s="6"/>
      <c r="B4740" s="6"/>
      <c r="C4740" s="6"/>
      <c r="D4740" s="6"/>
      <c r="E4740" s="6"/>
      <c r="F4740" s="7"/>
    </row>
    <row r="4741" spans="1:6" x14ac:dyDescent="0.3">
      <c r="A4741" s="8"/>
      <c r="B4741" s="8"/>
      <c r="C4741" s="8"/>
      <c r="D4741" s="8"/>
      <c r="E4741" s="8"/>
      <c r="F4741" s="9"/>
    </row>
    <row r="4742" spans="1:6" x14ac:dyDescent="0.3">
      <c r="A4742" s="6"/>
      <c r="B4742" s="6"/>
      <c r="C4742" s="6"/>
      <c r="D4742" s="6"/>
      <c r="E4742" s="6"/>
      <c r="F4742" s="7"/>
    </row>
    <row r="4743" spans="1:6" x14ac:dyDescent="0.3">
      <c r="A4743" s="8"/>
      <c r="B4743" s="8"/>
      <c r="C4743" s="8"/>
      <c r="D4743" s="8"/>
      <c r="E4743" s="8"/>
      <c r="F4743" s="9"/>
    </row>
    <row r="4744" spans="1:6" x14ac:dyDescent="0.3">
      <c r="A4744" s="6"/>
      <c r="B4744" s="6"/>
      <c r="C4744" s="6"/>
      <c r="D4744" s="6"/>
      <c r="E4744" s="6"/>
      <c r="F4744" s="7"/>
    </row>
    <row r="4745" spans="1:6" x14ac:dyDescent="0.3">
      <c r="A4745" s="8"/>
      <c r="B4745" s="8"/>
      <c r="C4745" s="8"/>
      <c r="D4745" s="8"/>
      <c r="E4745" s="8"/>
      <c r="F4745" s="9"/>
    </row>
    <row r="4746" spans="1:6" x14ac:dyDescent="0.3">
      <c r="A4746" s="6"/>
      <c r="B4746" s="6"/>
      <c r="C4746" s="6"/>
      <c r="D4746" s="6"/>
      <c r="E4746" s="6"/>
      <c r="F4746" s="7"/>
    </row>
    <row r="4747" spans="1:6" x14ac:dyDescent="0.3">
      <c r="A4747" s="8"/>
      <c r="B4747" s="8"/>
      <c r="C4747" s="8"/>
      <c r="D4747" s="8"/>
      <c r="E4747" s="8"/>
      <c r="F4747" s="9"/>
    </row>
    <row r="4748" spans="1:6" x14ac:dyDescent="0.3">
      <c r="A4748" s="6"/>
      <c r="B4748" s="6"/>
      <c r="C4748" s="6"/>
      <c r="D4748" s="6"/>
      <c r="E4748" s="6"/>
      <c r="F4748" s="7"/>
    </row>
    <row r="4749" spans="1:6" x14ac:dyDescent="0.3">
      <c r="A4749" s="8"/>
      <c r="B4749" s="8"/>
      <c r="C4749" s="8"/>
      <c r="D4749" s="8"/>
      <c r="E4749" s="8"/>
      <c r="F4749" s="9"/>
    </row>
    <row r="4750" spans="1:6" x14ac:dyDescent="0.3">
      <c r="A4750" s="6"/>
      <c r="B4750" s="6"/>
      <c r="C4750" s="6"/>
      <c r="D4750" s="6"/>
      <c r="E4750" s="6"/>
      <c r="F4750" s="7"/>
    </row>
    <row r="4751" spans="1:6" x14ac:dyDescent="0.3">
      <c r="A4751" s="8"/>
      <c r="B4751" s="8"/>
      <c r="C4751" s="8"/>
      <c r="D4751" s="8"/>
      <c r="E4751" s="8"/>
      <c r="F4751" s="9"/>
    </row>
    <row r="4752" spans="1:6" x14ac:dyDescent="0.3">
      <c r="A4752" s="6"/>
      <c r="B4752" s="6"/>
      <c r="C4752" s="6"/>
      <c r="D4752" s="6"/>
      <c r="E4752" s="6"/>
      <c r="F4752" s="7"/>
    </row>
    <row r="4753" spans="1:6" x14ac:dyDescent="0.3">
      <c r="A4753" s="8"/>
      <c r="B4753" s="8"/>
      <c r="C4753" s="8"/>
      <c r="D4753" s="8"/>
      <c r="E4753" s="8"/>
      <c r="F4753" s="9"/>
    </row>
    <row r="4754" spans="1:6" x14ac:dyDescent="0.3">
      <c r="A4754" s="6"/>
      <c r="B4754" s="6"/>
      <c r="C4754" s="6"/>
      <c r="D4754" s="6"/>
      <c r="E4754" s="6"/>
      <c r="F4754" s="7"/>
    </row>
    <row r="4755" spans="1:6" x14ac:dyDescent="0.3">
      <c r="A4755" s="8"/>
      <c r="B4755" s="8"/>
      <c r="C4755" s="8"/>
      <c r="D4755" s="8"/>
      <c r="E4755" s="8"/>
      <c r="F4755" s="9"/>
    </row>
    <row r="4756" spans="1:6" x14ac:dyDescent="0.3">
      <c r="A4756" s="6"/>
      <c r="B4756" s="6"/>
      <c r="C4756" s="6"/>
      <c r="D4756" s="6"/>
      <c r="E4756" s="6"/>
      <c r="F4756" s="7"/>
    </row>
    <row r="4757" spans="1:6" x14ac:dyDescent="0.3">
      <c r="A4757" s="8"/>
      <c r="B4757" s="8"/>
      <c r="C4757" s="8"/>
      <c r="D4757" s="8"/>
      <c r="E4757" s="8"/>
      <c r="F4757" s="9"/>
    </row>
    <row r="4758" spans="1:6" x14ac:dyDescent="0.3">
      <c r="A4758" s="6"/>
      <c r="B4758" s="6"/>
      <c r="C4758" s="6"/>
      <c r="D4758" s="6"/>
      <c r="E4758" s="6"/>
      <c r="F4758" s="7"/>
    </row>
    <row r="4759" spans="1:6" x14ac:dyDescent="0.3">
      <c r="A4759" s="8"/>
      <c r="B4759" s="8"/>
      <c r="C4759" s="8"/>
      <c r="D4759" s="8"/>
      <c r="E4759" s="8"/>
      <c r="F4759" s="9"/>
    </row>
    <row r="4760" spans="1:6" x14ac:dyDescent="0.3">
      <c r="A4760" s="6"/>
      <c r="B4760" s="6"/>
      <c r="C4760" s="6"/>
      <c r="D4760" s="6"/>
      <c r="E4760" s="6"/>
      <c r="F4760" s="7"/>
    </row>
    <row r="4761" spans="1:6" x14ac:dyDescent="0.3">
      <c r="A4761" s="8"/>
      <c r="B4761" s="8"/>
      <c r="C4761" s="8"/>
      <c r="D4761" s="8"/>
      <c r="E4761" s="8"/>
      <c r="F4761" s="9"/>
    </row>
    <row r="4762" spans="1:6" x14ac:dyDescent="0.3">
      <c r="A4762" s="6"/>
      <c r="B4762" s="6"/>
      <c r="C4762" s="6"/>
      <c r="D4762" s="6"/>
      <c r="E4762" s="6"/>
      <c r="F4762" s="7"/>
    </row>
    <row r="4763" spans="1:6" x14ac:dyDescent="0.3">
      <c r="A4763" s="8"/>
      <c r="B4763" s="8"/>
      <c r="C4763" s="8"/>
      <c r="D4763" s="8"/>
      <c r="E4763" s="8"/>
      <c r="F4763" s="9"/>
    </row>
    <row r="4764" spans="1:6" x14ac:dyDescent="0.3">
      <c r="A4764" s="6"/>
      <c r="B4764" s="6"/>
      <c r="C4764" s="6"/>
      <c r="D4764" s="6"/>
      <c r="E4764" s="6"/>
      <c r="F4764" s="7"/>
    </row>
    <row r="4765" spans="1:6" x14ac:dyDescent="0.3">
      <c r="A4765" s="8"/>
      <c r="B4765" s="8"/>
      <c r="C4765" s="8"/>
      <c r="D4765" s="8"/>
      <c r="E4765" s="8"/>
      <c r="F4765" s="9"/>
    </row>
    <row r="4766" spans="1:6" x14ac:dyDescent="0.3">
      <c r="A4766" s="6"/>
      <c r="B4766" s="6"/>
      <c r="C4766" s="6"/>
      <c r="D4766" s="6"/>
      <c r="E4766" s="6"/>
      <c r="F4766" s="7"/>
    </row>
    <row r="4767" spans="1:6" x14ac:dyDescent="0.3">
      <c r="A4767" s="8"/>
      <c r="B4767" s="8"/>
      <c r="C4767" s="8"/>
      <c r="D4767" s="8"/>
      <c r="E4767" s="8"/>
      <c r="F4767" s="9"/>
    </row>
    <row r="4768" spans="1:6" x14ac:dyDescent="0.3">
      <c r="A4768" s="6"/>
      <c r="B4768" s="6"/>
      <c r="C4768" s="6"/>
      <c r="D4768" s="6"/>
      <c r="E4768" s="6"/>
      <c r="F4768" s="7"/>
    </row>
    <row r="4769" spans="1:6" x14ac:dyDescent="0.3">
      <c r="A4769" s="8"/>
      <c r="B4769" s="8"/>
      <c r="C4769" s="8"/>
      <c r="D4769" s="8"/>
      <c r="E4769" s="8"/>
      <c r="F4769" s="9"/>
    </row>
    <row r="4770" spans="1:6" x14ac:dyDescent="0.3">
      <c r="A4770" s="6"/>
      <c r="B4770" s="6"/>
      <c r="C4770" s="6"/>
      <c r="D4770" s="6"/>
      <c r="E4770" s="6"/>
      <c r="F4770" s="7"/>
    </row>
    <row r="4771" spans="1:6" x14ac:dyDescent="0.3">
      <c r="A4771" s="8"/>
      <c r="B4771" s="8"/>
      <c r="C4771" s="8"/>
      <c r="D4771" s="8"/>
      <c r="E4771" s="8"/>
      <c r="F4771" s="9"/>
    </row>
    <row r="4772" spans="1:6" x14ac:dyDescent="0.3">
      <c r="A4772" s="6"/>
      <c r="B4772" s="6"/>
      <c r="C4772" s="6"/>
      <c r="D4772" s="6"/>
      <c r="E4772" s="6"/>
      <c r="F4772" s="7"/>
    </row>
    <row r="4773" spans="1:6" x14ac:dyDescent="0.3">
      <c r="A4773" s="8"/>
      <c r="B4773" s="8"/>
      <c r="C4773" s="8"/>
      <c r="D4773" s="8"/>
      <c r="E4773" s="8"/>
      <c r="F4773" s="9"/>
    </row>
    <row r="4774" spans="1:6" x14ac:dyDescent="0.3">
      <c r="A4774" s="6"/>
      <c r="B4774" s="6"/>
      <c r="C4774" s="6"/>
      <c r="D4774" s="6"/>
      <c r="E4774" s="6"/>
      <c r="F4774" s="7"/>
    </row>
    <row r="4775" spans="1:6" x14ac:dyDescent="0.3">
      <c r="A4775" s="8"/>
      <c r="B4775" s="8"/>
      <c r="C4775" s="8"/>
      <c r="D4775" s="8"/>
      <c r="E4775" s="8"/>
      <c r="F4775" s="9"/>
    </row>
    <row r="4776" spans="1:6" x14ac:dyDescent="0.3">
      <c r="A4776" s="6"/>
      <c r="B4776" s="6"/>
      <c r="C4776" s="6"/>
      <c r="D4776" s="6"/>
      <c r="E4776" s="6"/>
      <c r="F4776" s="7"/>
    </row>
    <row r="4777" spans="1:6" x14ac:dyDescent="0.3">
      <c r="A4777" s="8"/>
      <c r="B4777" s="8"/>
      <c r="C4777" s="8"/>
      <c r="D4777" s="8"/>
      <c r="E4777" s="8"/>
      <c r="F4777" s="9"/>
    </row>
    <row r="4778" spans="1:6" x14ac:dyDescent="0.3">
      <c r="A4778" s="6"/>
      <c r="B4778" s="6"/>
      <c r="C4778" s="6"/>
      <c r="D4778" s="6"/>
      <c r="E4778" s="6"/>
      <c r="F4778" s="7"/>
    </row>
    <row r="4779" spans="1:6" x14ac:dyDescent="0.3">
      <c r="A4779" s="8"/>
      <c r="B4779" s="8"/>
      <c r="C4779" s="8"/>
      <c r="D4779" s="8"/>
      <c r="E4779" s="8"/>
      <c r="F4779" s="9"/>
    </row>
    <row r="4780" spans="1:6" x14ac:dyDescent="0.3">
      <c r="A4780" s="6"/>
      <c r="B4780" s="6"/>
      <c r="C4780" s="6"/>
      <c r="D4780" s="6"/>
      <c r="E4780" s="6"/>
      <c r="F4780" s="7"/>
    </row>
    <row r="4781" spans="1:6" x14ac:dyDescent="0.3">
      <c r="A4781" s="8"/>
      <c r="B4781" s="8"/>
      <c r="C4781" s="8"/>
      <c r="D4781" s="8"/>
      <c r="E4781" s="8"/>
      <c r="F4781" s="9"/>
    </row>
    <row r="4782" spans="1:6" x14ac:dyDescent="0.3">
      <c r="A4782" s="6"/>
      <c r="B4782" s="6"/>
      <c r="C4782" s="6"/>
      <c r="D4782" s="6"/>
      <c r="E4782" s="6"/>
      <c r="F4782" s="7"/>
    </row>
    <row r="4783" spans="1:6" x14ac:dyDescent="0.3">
      <c r="A4783" s="8"/>
      <c r="B4783" s="8"/>
      <c r="C4783" s="8"/>
      <c r="D4783" s="8"/>
      <c r="E4783" s="8"/>
      <c r="F4783" s="9"/>
    </row>
    <row r="4784" spans="1:6" x14ac:dyDescent="0.3">
      <c r="A4784" s="6"/>
      <c r="B4784" s="6"/>
      <c r="C4784" s="6"/>
      <c r="D4784" s="6"/>
      <c r="E4784" s="6"/>
      <c r="F4784" s="7"/>
    </row>
    <row r="4785" spans="1:6" x14ac:dyDescent="0.3">
      <c r="A4785" s="8"/>
      <c r="B4785" s="8"/>
      <c r="C4785" s="8"/>
      <c r="D4785" s="8"/>
      <c r="E4785" s="8"/>
      <c r="F4785" s="9"/>
    </row>
    <row r="4786" spans="1:6" x14ac:dyDescent="0.3">
      <c r="A4786" s="6"/>
      <c r="B4786" s="6"/>
      <c r="C4786" s="6"/>
      <c r="D4786" s="6"/>
      <c r="E4786" s="6"/>
      <c r="F4786" s="7"/>
    </row>
    <row r="4787" spans="1:6" x14ac:dyDescent="0.3">
      <c r="A4787" s="8"/>
      <c r="B4787" s="8"/>
      <c r="C4787" s="8"/>
      <c r="D4787" s="8"/>
      <c r="E4787" s="8"/>
      <c r="F4787" s="9"/>
    </row>
    <row r="4788" spans="1:6" x14ac:dyDescent="0.3">
      <c r="A4788" s="6"/>
      <c r="B4788" s="6"/>
      <c r="C4788" s="6"/>
      <c r="D4788" s="6"/>
      <c r="E4788" s="6"/>
      <c r="F4788" s="7"/>
    </row>
    <row r="4789" spans="1:6" x14ac:dyDescent="0.3">
      <c r="A4789" s="8"/>
      <c r="B4789" s="8"/>
      <c r="C4789" s="8"/>
      <c r="D4789" s="8"/>
      <c r="E4789" s="8"/>
      <c r="F4789" s="9"/>
    </row>
    <row r="4790" spans="1:6" x14ac:dyDescent="0.3">
      <c r="A4790" s="6"/>
      <c r="B4790" s="6"/>
      <c r="C4790" s="6"/>
      <c r="D4790" s="6"/>
      <c r="E4790" s="6"/>
      <c r="F4790" s="7"/>
    </row>
    <row r="4791" spans="1:6" x14ac:dyDescent="0.3">
      <c r="A4791" s="8"/>
      <c r="B4791" s="8"/>
      <c r="C4791" s="8"/>
      <c r="D4791" s="8"/>
      <c r="E4791" s="8"/>
      <c r="F4791" s="9"/>
    </row>
    <row r="4792" spans="1:6" x14ac:dyDescent="0.3">
      <c r="A4792" s="6"/>
      <c r="B4792" s="6"/>
      <c r="C4792" s="6"/>
      <c r="D4792" s="6"/>
      <c r="E4792" s="6"/>
      <c r="F4792" s="7"/>
    </row>
    <row r="4793" spans="1:6" x14ac:dyDescent="0.3">
      <c r="A4793" s="8"/>
      <c r="B4793" s="8"/>
      <c r="C4793" s="8"/>
      <c r="D4793" s="8"/>
      <c r="E4793" s="8"/>
      <c r="F4793" s="9"/>
    </row>
    <row r="4794" spans="1:6" x14ac:dyDescent="0.3">
      <c r="A4794" s="6"/>
      <c r="B4794" s="6"/>
      <c r="C4794" s="6"/>
      <c r="D4794" s="6"/>
      <c r="E4794" s="6"/>
      <c r="F4794" s="7"/>
    </row>
    <row r="4795" spans="1:6" x14ac:dyDescent="0.3">
      <c r="A4795" s="8"/>
      <c r="B4795" s="8"/>
      <c r="C4795" s="8"/>
      <c r="D4795" s="8"/>
      <c r="E4795" s="8"/>
      <c r="F4795" s="9"/>
    </row>
    <row r="4796" spans="1:6" x14ac:dyDescent="0.3">
      <c r="A4796" s="6"/>
      <c r="B4796" s="6"/>
      <c r="C4796" s="6"/>
      <c r="D4796" s="6"/>
      <c r="E4796" s="6"/>
      <c r="F4796" s="7"/>
    </row>
    <row r="4797" spans="1:6" x14ac:dyDescent="0.3">
      <c r="A4797" s="8"/>
      <c r="B4797" s="8"/>
      <c r="C4797" s="8"/>
      <c r="D4797" s="8"/>
      <c r="E4797" s="8"/>
      <c r="F4797" s="9"/>
    </row>
    <row r="4798" spans="1:6" x14ac:dyDescent="0.3">
      <c r="A4798" s="6"/>
      <c r="B4798" s="6"/>
      <c r="C4798" s="6"/>
      <c r="D4798" s="6"/>
      <c r="E4798" s="6"/>
      <c r="F4798" s="7"/>
    </row>
    <row r="4799" spans="1:6" x14ac:dyDescent="0.3">
      <c r="A4799" s="8"/>
      <c r="B4799" s="8"/>
      <c r="C4799" s="8"/>
      <c r="D4799" s="8"/>
      <c r="E4799" s="8"/>
      <c r="F4799" s="9"/>
    </row>
    <row r="4800" spans="1:6" x14ac:dyDescent="0.3">
      <c r="A4800" s="6"/>
      <c r="B4800" s="6"/>
      <c r="C4800" s="6"/>
      <c r="D4800" s="6"/>
      <c r="E4800" s="6"/>
      <c r="F4800" s="7"/>
    </row>
    <row r="4801" spans="1:6" x14ac:dyDescent="0.3">
      <c r="A4801" s="8"/>
      <c r="B4801" s="8"/>
      <c r="C4801" s="8"/>
      <c r="D4801" s="8"/>
      <c r="E4801" s="8"/>
      <c r="F4801" s="9"/>
    </row>
    <row r="4802" spans="1:6" x14ac:dyDescent="0.3">
      <c r="A4802" s="6"/>
      <c r="B4802" s="6"/>
      <c r="C4802" s="6"/>
      <c r="D4802" s="6"/>
      <c r="E4802" s="6"/>
      <c r="F4802" s="7"/>
    </row>
    <row r="4803" spans="1:6" x14ac:dyDescent="0.3">
      <c r="A4803" s="8"/>
      <c r="B4803" s="8"/>
      <c r="C4803" s="8"/>
      <c r="D4803" s="8"/>
      <c r="E4803" s="8"/>
      <c r="F4803" s="9"/>
    </row>
    <row r="4804" spans="1:6" x14ac:dyDescent="0.3">
      <c r="A4804" s="6"/>
      <c r="B4804" s="6"/>
      <c r="C4804" s="6"/>
      <c r="D4804" s="6"/>
      <c r="E4804" s="6"/>
      <c r="F4804" s="7"/>
    </row>
    <row r="4805" spans="1:6" x14ac:dyDescent="0.3">
      <c r="A4805" s="8"/>
      <c r="B4805" s="8"/>
      <c r="C4805" s="8"/>
      <c r="D4805" s="8"/>
      <c r="E4805" s="8"/>
      <c r="F4805" s="9"/>
    </row>
    <row r="4806" spans="1:6" x14ac:dyDescent="0.3">
      <c r="A4806" s="6"/>
      <c r="B4806" s="6"/>
      <c r="C4806" s="6"/>
      <c r="D4806" s="6"/>
      <c r="E4806" s="6"/>
      <c r="F4806" s="7"/>
    </row>
    <row r="4807" spans="1:6" x14ac:dyDescent="0.3">
      <c r="A4807" s="8"/>
      <c r="B4807" s="8"/>
      <c r="C4807" s="8"/>
      <c r="D4807" s="8"/>
      <c r="E4807" s="8"/>
      <c r="F4807" s="9"/>
    </row>
    <row r="4808" spans="1:6" x14ac:dyDescent="0.3">
      <c r="A4808" s="6"/>
      <c r="B4808" s="6"/>
      <c r="C4808" s="6"/>
      <c r="D4808" s="6"/>
      <c r="E4808" s="6"/>
      <c r="F4808" s="7"/>
    </row>
    <row r="4809" spans="1:6" x14ac:dyDescent="0.3">
      <c r="A4809" s="8"/>
      <c r="B4809" s="8"/>
      <c r="C4809" s="8"/>
      <c r="D4809" s="8"/>
      <c r="E4809" s="8"/>
      <c r="F4809" s="9"/>
    </row>
    <row r="4810" spans="1:6" x14ac:dyDescent="0.3">
      <c r="A4810" s="6"/>
      <c r="B4810" s="6"/>
      <c r="C4810" s="6"/>
      <c r="D4810" s="6"/>
      <c r="E4810" s="6"/>
      <c r="F4810" s="7"/>
    </row>
    <row r="4811" spans="1:6" x14ac:dyDescent="0.3">
      <c r="A4811" s="8"/>
      <c r="B4811" s="8"/>
      <c r="C4811" s="8"/>
      <c r="D4811" s="8"/>
      <c r="E4811" s="8"/>
      <c r="F4811" s="9"/>
    </row>
    <row r="4812" spans="1:6" x14ac:dyDescent="0.3">
      <c r="A4812" s="6"/>
      <c r="B4812" s="6"/>
      <c r="C4812" s="6"/>
      <c r="D4812" s="6"/>
      <c r="E4812" s="6"/>
      <c r="F4812" s="7"/>
    </row>
    <row r="4813" spans="1:6" x14ac:dyDescent="0.3">
      <c r="A4813" s="8"/>
      <c r="B4813" s="8"/>
      <c r="C4813" s="8"/>
      <c r="D4813" s="8"/>
      <c r="E4813" s="8"/>
      <c r="F4813" s="9"/>
    </row>
    <row r="4814" spans="1:6" x14ac:dyDescent="0.3">
      <c r="A4814" s="6"/>
      <c r="B4814" s="6"/>
      <c r="C4814" s="6"/>
      <c r="D4814" s="6"/>
      <c r="E4814" s="6"/>
      <c r="F4814" s="7"/>
    </row>
    <row r="4815" spans="1:6" x14ac:dyDescent="0.3">
      <c r="A4815" s="8"/>
      <c r="B4815" s="8"/>
      <c r="C4815" s="8"/>
      <c r="D4815" s="8"/>
      <c r="E4815" s="8"/>
      <c r="F4815" s="9"/>
    </row>
    <row r="4816" spans="1:6" x14ac:dyDescent="0.3">
      <c r="A4816" s="6"/>
      <c r="B4816" s="6"/>
      <c r="C4816" s="6"/>
      <c r="D4816" s="6"/>
      <c r="E4816" s="6"/>
      <c r="F4816" s="7"/>
    </row>
    <row r="4817" spans="1:6" x14ac:dyDescent="0.3">
      <c r="A4817" s="8"/>
      <c r="B4817" s="8"/>
      <c r="C4817" s="8"/>
      <c r="D4817" s="8"/>
      <c r="E4817" s="8"/>
      <c r="F4817" s="9"/>
    </row>
    <row r="4818" spans="1:6" x14ac:dyDescent="0.3">
      <c r="A4818" s="6"/>
      <c r="B4818" s="6"/>
      <c r="C4818" s="6"/>
      <c r="D4818" s="6"/>
      <c r="E4818" s="6"/>
      <c r="F4818" s="7"/>
    </row>
    <row r="4819" spans="1:6" x14ac:dyDescent="0.3">
      <c r="A4819" s="8"/>
      <c r="B4819" s="8"/>
      <c r="C4819" s="8"/>
      <c r="D4819" s="8"/>
      <c r="E4819" s="8"/>
      <c r="F4819" s="9"/>
    </row>
    <row r="4820" spans="1:6" x14ac:dyDescent="0.3">
      <c r="A4820" s="6"/>
      <c r="B4820" s="6"/>
      <c r="C4820" s="6"/>
      <c r="D4820" s="6"/>
      <c r="E4820" s="6"/>
      <c r="F4820" s="7"/>
    </row>
    <row r="4821" spans="1:6" x14ac:dyDescent="0.3">
      <c r="A4821" s="8"/>
      <c r="B4821" s="8"/>
      <c r="C4821" s="8"/>
      <c r="D4821" s="8"/>
      <c r="E4821" s="8"/>
      <c r="F4821" s="9"/>
    </row>
    <row r="4822" spans="1:6" x14ac:dyDescent="0.3">
      <c r="A4822" s="6"/>
      <c r="B4822" s="6"/>
      <c r="C4822" s="6"/>
      <c r="D4822" s="6"/>
      <c r="E4822" s="6"/>
      <c r="F4822" s="7"/>
    </row>
    <row r="4823" spans="1:6" x14ac:dyDescent="0.3">
      <c r="A4823" s="8"/>
      <c r="B4823" s="8"/>
      <c r="C4823" s="8"/>
      <c r="D4823" s="8"/>
      <c r="E4823" s="8"/>
      <c r="F4823" s="9"/>
    </row>
    <row r="4824" spans="1:6" x14ac:dyDescent="0.3">
      <c r="A4824" s="6"/>
      <c r="B4824" s="6"/>
      <c r="C4824" s="6"/>
      <c r="D4824" s="6"/>
      <c r="E4824" s="6"/>
      <c r="F4824" s="7"/>
    </row>
    <row r="4825" spans="1:6" x14ac:dyDescent="0.3">
      <c r="A4825" s="8"/>
      <c r="B4825" s="8"/>
      <c r="C4825" s="8"/>
      <c r="D4825" s="8"/>
      <c r="E4825" s="8"/>
      <c r="F4825" s="9"/>
    </row>
    <row r="4826" spans="1:6" x14ac:dyDescent="0.3">
      <c r="A4826" s="6"/>
      <c r="B4826" s="6"/>
      <c r="C4826" s="6"/>
      <c r="D4826" s="6"/>
      <c r="E4826" s="6"/>
      <c r="F4826" s="7"/>
    </row>
    <row r="4827" spans="1:6" x14ac:dyDescent="0.3">
      <c r="A4827" s="8"/>
      <c r="B4827" s="8"/>
      <c r="C4827" s="8"/>
      <c r="D4827" s="8"/>
      <c r="E4827" s="8"/>
      <c r="F4827" s="9"/>
    </row>
    <row r="4828" spans="1:6" x14ac:dyDescent="0.3">
      <c r="A4828" s="6"/>
      <c r="B4828" s="6"/>
      <c r="C4828" s="6"/>
      <c r="D4828" s="6"/>
      <c r="E4828" s="6"/>
      <c r="F4828" s="7"/>
    </row>
    <row r="4829" spans="1:6" x14ac:dyDescent="0.3">
      <c r="A4829" s="8"/>
      <c r="B4829" s="8"/>
      <c r="C4829" s="8"/>
      <c r="D4829" s="8"/>
      <c r="E4829" s="8"/>
      <c r="F4829" s="9"/>
    </row>
    <row r="4830" spans="1:6" x14ac:dyDescent="0.3">
      <c r="A4830" s="6"/>
      <c r="B4830" s="6"/>
      <c r="C4830" s="6"/>
      <c r="D4830" s="6"/>
      <c r="E4830" s="6"/>
      <c r="F4830" s="7"/>
    </row>
    <row r="4831" spans="1:6" x14ac:dyDescent="0.3">
      <c r="A4831" s="8"/>
      <c r="B4831" s="8"/>
      <c r="C4831" s="8"/>
      <c r="D4831" s="8"/>
      <c r="E4831" s="8"/>
      <c r="F4831" s="9"/>
    </row>
    <row r="4832" spans="1:6" x14ac:dyDescent="0.3">
      <c r="A4832" s="6"/>
      <c r="B4832" s="6"/>
      <c r="C4832" s="6"/>
      <c r="D4832" s="6"/>
      <c r="E4832" s="6"/>
      <c r="F4832" s="7"/>
    </row>
    <row r="4833" spans="1:6" x14ac:dyDescent="0.3">
      <c r="A4833" s="8"/>
      <c r="B4833" s="8"/>
      <c r="C4833" s="8"/>
      <c r="D4833" s="8"/>
      <c r="E4833" s="8"/>
      <c r="F4833" s="9"/>
    </row>
    <row r="4834" spans="1:6" x14ac:dyDescent="0.3">
      <c r="A4834" s="6"/>
      <c r="B4834" s="6"/>
      <c r="C4834" s="6"/>
      <c r="D4834" s="6"/>
      <c r="E4834" s="6"/>
      <c r="F4834" s="7"/>
    </row>
    <row r="4835" spans="1:6" x14ac:dyDescent="0.3">
      <c r="A4835" s="8"/>
      <c r="B4835" s="8"/>
      <c r="C4835" s="8"/>
      <c r="D4835" s="8"/>
      <c r="E4835" s="8"/>
      <c r="F4835" s="9"/>
    </row>
    <row r="4836" spans="1:6" x14ac:dyDescent="0.3">
      <c r="A4836" s="6"/>
      <c r="B4836" s="6"/>
      <c r="C4836" s="6"/>
      <c r="D4836" s="6"/>
      <c r="E4836" s="6"/>
      <c r="F4836" s="7"/>
    </row>
    <row r="4837" spans="1:6" x14ac:dyDescent="0.3">
      <c r="A4837" s="8"/>
      <c r="B4837" s="8"/>
      <c r="C4837" s="8"/>
      <c r="D4837" s="8"/>
      <c r="E4837" s="8"/>
      <c r="F4837" s="9"/>
    </row>
    <row r="4838" spans="1:6" x14ac:dyDescent="0.3">
      <c r="A4838" s="6"/>
      <c r="B4838" s="6"/>
      <c r="C4838" s="6"/>
      <c r="D4838" s="6"/>
      <c r="E4838" s="6"/>
      <c r="F4838" s="7"/>
    </row>
    <row r="4839" spans="1:6" x14ac:dyDescent="0.3">
      <c r="A4839" s="8"/>
      <c r="B4839" s="8"/>
      <c r="C4839" s="8"/>
      <c r="D4839" s="8"/>
      <c r="E4839" s="8"/>
      <c r="F4839" s="9"/>
    </row>
    <row r="4840" spans="1:6" x14ac:dyDescent="0.3">
      <c r="A4840" s="6"/>
      <c r="B4840" s="6"/>
      <c r="C4840" s="6"/>
      <c r="D4840" s="6"/>
      <c r="E4840" s="6"/>
      <c r="F4840" s="7"/>
    </row>
    <row r="4841" spans="1:6" x14ac:dyDescent="0.3">
      <c r="A4841" s="8"/>
      <c r="B4841" s="8"/>
      <c r="C4841" s="8"/>
      <c r="D4841" s="8"/>
      <c r="E4841" s="8"/>
      <c r="F4841" s="9"/>
    </row>
    <row r="4842" spans="1:6" x14ac:dyDescent="0.3">
      <c r="A4842" s="6"/>
      <c r="B4842" s="6"/>
      <c r="C4842" s="6"/>
      <c r="D4842" s="6"/>
      <c r="E4842" s="6"/>
      <c r="F4842" s="7"/>
    </row>
    <row r="4843" spans="1:6" x14ac:dyDescent="0.3">
      <c r="A4843" s="8"/>
      <c r="B4843" s="8"/>
      <c r="C4843" s="8"/>
      <c r="D4843" s="8"/>
      <c r="E4843" s="8"/>
      <c r="F4843" s="9"/>
    </row>
    <row r="4844" spans="1:6" x14ac:dyDescent="0.3">
      <c r="A4844" s="6"/>
      <c r="B4844" s="6"/>
      <c r="C4844" s="6"/>
      <c r="D4844" s="6"/>
      <c r="E4844" s="6"/>
      <c r="F4844" s="7"/>
    </row>
    <row r="4845" spans="1:6" x14ac:dyDescent="0.3">
      <c r="A4845" s="8"/>
      <c r="B4845" s="8"/>
      <c r="C4845" s="8"/>
      <c r="D4845" s="8"/>
      <c r="E4845" s="8"/>
      <c r="F4845" s="9"/>
    </row>
    <row r="4846" spans="1:6" x14ac:dyDescent="0.3">
      <c r="A4846" s="6"/>
      <c r="B4846" s="6"/>
      <c r="C4846" s="6"/>
      <c r="D4846" s="6"/>
      <c r="E4846" s="6"/>
      <c r="F4846" s="7"/>
    </row>
    <row r="4847" spans="1:6" x14ac:dyDescent="0.3">
      <c r="A4847" s="8"/>
      <c r="B4847" s="8"/>
      <c r="C4847" s="8"/>
      <c r="D4847" s="8"/>
      <c r="E4847" s="8"/>
      <c r="F4847" s="9"/>
    </row>
    <row r="4848" spans="1:6" x14ac:dyDescent="0.3">
      <c r="A4848" s="6"/>
      <c r="B4848" s="6"/>
      <c r="C4848" s="6"/>
      <c r="D4848" s="6"/>
      <c r="E4848" s="6"/>
      <c r="F4848" s="7"/>
    </row>
    <row r="4849" spans="1:6" x14ac:dyDescent="0.3">
      <c r="A4849" s="8"/>
      <c r="B4849" s="8"/>
      <c r="C4849" s="8"/>
      <c r="D4849" s="8"/>
      <c r="E4849" s="8"/>
      <c r="F4849" s="9"/>
    </row>
    <row r="4850" spans="1:6" x14ac:dyDescent="0.3">
      <c r="A4850" s="6"/>
      <c r="B4850" s="6"/>
      <c r="C4850" s="6"/>
      <c r="D4850" s="6"/>
      <c r="E4850" s="6"/>
      <c r="F4850" s="7"/>
    </row>
    <row r="4851" spans="1:6" x14ac:dyDescent="0.3">
      <c r="A4851" s="8"/>
      <c r="B4851" s="8"/>
      <c r="C4851" s="8"/>
      <c r="D4851" s="8"/>
      <c r="E4851" s="8"/>
      <c r="F4851" s="9"/>
    </row>
    <row r="4852" spans="1:6" x14ac:dyDescent="0.3">
      <c r="A4852" s="6"/>
      <c r="B4852" s="6"/>
      <c r="C4852" s="6"/>
      <c r="D4852" s="6"/>
      <c r="E4852" s="6"/>
      <c r="F4852" s="7"/>
    </row>
    <row r="4853" spans="1:6" x14ac:dyDescent="0.3">
      <c r="A4853" s="8"/>
      <c r="B4853" s="8"/>
      <c r="C4853" s="8"/>
      <c r="D4853" s="8"/>
      <c r="E4853" s="8"/>
      <c r="F4853" s="9"/>
    </row>
    <row r="4854" spans="1:6" x14ac:dyDescent="0.3">
      <c r="A4854" s="6"/>
      <c r="B4854" s="6"/>
      <c r="C4854" s="6"/>
      <c r="D4854" s="6"/>
      <c r="E4854" s="6"/>
      <c r="F4854" s="7"/>
    </row>
    <row r="4855" spans="1:6" x14ac:dyDescent="0.3">
      <c r="A4855" s="8"/>
      <c r="B4855" s="8"/>
      <c r="C4855" s="8"/>
      <c r="D4855" s="8"/>
      <c r="E4855" s="8"/>
      <c r="F4855" s="9"/>
    </row>
    <row r="4856" spans="1:6" x14ac:dyDescent="0.3">
      <c r="A4856" s="6"/>
      <c r="B4856" s="6"/>
      <c r="C4856" s="6"/>
      <c r="D4856" s="6"/>
      <c r="E4856" s="6"/>
      <c r="F4856" s="7"/>
    </row>
    <row r="4857" spans="1:6" x14ac:dyDescent="0.3">
      <c r="A4857" s="8"/>
      <c r="B4857" s="8"/>
      <c r="C4857" s="8"/>
      <c r="D4857" s="8"/>
      <c r="E4857" s="8"/>
      <c r="F4857" s="9"/>
    </row>
    <row r="4858" spans="1:6" x14ac:dyDescent="0.3">
      <c r="A4858" s="6"/>
      <c r="B4858" s="6"/>
      <c r="C4858" s="6"/>
      <c r="D4858" s="6"/>
      <c r="E4858" s="6"/>
      <c r="F4858" s="7"/>
    </row>
    <row r="4859" spans="1:6" x14ac:dyDescent="0.3">
      <c r="A4859" s="8"/>
      <c r="B4859" s="8"/>
      <c r="C4859" s="8"/>
      <c r="D4859" s="8"/>
      <c r="E4859" s="8"/>
      <c r="F4859" s="9"/>
    </row>
    <row r="4860" spans="1:6" x14ac:dyDescent="0.3">
      <c r="A4860" s="6"/>
      <c r="B4860" s="6"/>
      <c r="C4860" s="6"/>
      <c r="D4860" s="6"/>
      <c r="E4860" s="6"/>
      <c r="F4860" s="7"/>
    </row>
    <row r="4861" spans="1:6" x14ac:dyDescent="0.3">
      <c r="A4861" s="8"/>
      <c r="B4861" s="8"/>
      <c r="C4861" s="8"/>
      <c r="D4861" s="8"/>
      <c r="E4861" s="8"/>
      <c r="F4861" s="9"/>
    </row>
    <row r="4862" spans="1:6" x14ac:dyDescent="0.3">
      <c r="A4862" s="6"/>
      <c r="B4862" s="6"/>
      <c r="C4862" s="6"/>
      <c r="D4862" s="6"/>
      <c r="E4862" s="6"/>
      <c r="F4862" s="7"/>
    </row>
    <row r="4863" spans="1:6" x14ac:dyDescent="0.3">
      <c r="A4863" s="8"/>
      <c r="B4863" s="8"/>
      <c r="C4863" s="8"/>
      <c r="D4863" s="8"/>
      <c r="E4863" s="8"/>
      <c r="F4863" s="9"/>
    </row>
    <row r="4864" spans="1:6" x14ac:dyDescent="0.3">
      <c r="A4864" s="6"/>
      <c r="B4864" s="6"/>
      <c r="C4864" s="6"/>
      <c r="D4864" s="6"/>
      <c r="E4864" s="6"/>
      <c r="F4864" s="7"/>
    </row>
    <row r="4865" spans="1:6" x14ac:dyDescent="0.3">
      <c r="A4865" s="8"/>
      <c r="B4865" s="8"/>
      <c r="C4865" s="8"/>
      <c r="D4865" s="8"/>
      <c r="E4865" s="8"/>
      <c r="F4865" s="9"/>
    </row>
    <row r="4866" spans="1:6" x14ac:dyDescent="0.3">
      <c r="A4866" s="6"/>
      <c r="B4866" s="6"/>
      <c r="C4866" s="6"/>
      <c r="D4866" s="6"/>
      <c r="E4866" s="6"/>
      <c r="F4866" s="7"/>
    </row>
    <row r="4867" spans="1:6" x14ac:dyDescent="0.3">
      <c r="A4867" s="8"/>
      <c r="B4867" s="8"/>
      <c r="C4867" s="8"/>
      <c r="D4867" s="8"/>
      <c r="E4867" s="8"/>
      <c r="F4867" s="9"/>
    </row>
    <row r="4868" spans="1:6" x14ac:dyDescent="0.3">
      <c r="A4868" s="6"/>
      <c r="B4868" s="6"/>
      <c r="C4868" s="6"/>
      <c r="D4868" s="6"/>
      <c r="E4868" s="6"/>
      <c r="F4868" s="7"/>
    </row>
    <row r="4869" spans="1:6" x14ac:dyDescent="0.3">
      <c r="A4869" s="8"/>
      <c r="B4869" s="8"/>
      <c r="C4869" s="8"/>
      <c r="D4869" s="8"/>
      <c r="E4869" s="8"/>
      <c r="F4869" s="9"/>
    </row>
    <row r="4870" spans="1:6" x14ac:dyDescent="0.3">
      <c r="A4870" s="6"/>
      <c r="B4870" s="6"/>
      <c r="C4870" s="6"/>
      <c r="D4870" s="6"/>
      <c r="E4870" s="6"/>
      <c r="F4870" s="7"/>
    </row>
    <row r="4871" spans="1:6" x14ac:dyDescent="0.3">
      <c r="A4871" s="8"/>
      <c r="B4871" s="8"/>
      <c r="C4871" s="8"/>
      <c r="D4871" s="8"/>
      <c r="E4871" s="8"/>
      <c r="F4871" s="9"/>
    </row>
    <row r="4872" spans="1:6" x14ac:dyDescent="0.3">
      <c r="A4872" s="6"/>
      <c r="B4872" s="6"/>
      <c r="C4872" s="6"/>
      <c r="D4872" s="6"/>
      <c r="E4872" s="6"/>
      <c r="F4872" s="7"/>
    </row>
    <row r="4873" spans="1:6" x14ac:dyDescent="0.3">
      <c r="A4873" s="8"/>
      <c r="B4873" s="8"/>
      <c r="C4873" s="8"/>
      <c r="D4873" s="8"/>
      <c r="E4873" s="8"/>
      <c r="F4873" s="9"/>
    </row>
    <row r="4874" spans="1:6" x14ac:dyDescent="0.3">
      <c r="A4874" s="6"/>
      <c r="B4874" s="6"/>
      <c r="C4874" s="6"/>
      <c r="D4874" s="6"/>
      <c r="E4874" s="6"/>
      <c r="F4874" s="7"/>
    </row>
    <row r="4875" spans="1:6" x14ac:dyDescent="0.3">
      <c r="A4875" s="8"/>
      <c r="B4875" s="8"/>
      <c r="C4875" s="8"/>
      <c r="D4875" s="8"/>
      <c r="E4875" s="8"/>
      <c r="F4875" s="9"/>
    </row>
    <row r="4876" spans="1:6" x14ac:dyDescent="0.3">
      <c r="A4876" s="6"/>
      <c r="B4876" s="6"/>
      <c r="C4876" s="6"/>
      <c r="D4876" s="6"/>
      <c r="E4876" s="6"/>
      <c r="F4876" s="7"/>
    </row>
    <row r="4877" spans="1:6" x14ac:dyDescent="0.3">
      <c r="A4877" s="8"/>
      <c r="B4877" s="8"/>
      <c r="C4877" s="8"/>
      <c r="D4877" s="8"/>
      <c r="E4877" s="8"/>
      <c r="F4877" s="9"/>
    </row>
    <row r="4878" spans="1:6" x14ac:dyDescent="0.3">
      <c r="A4878" s="6"/>
      <c r="B4878" s="6"/>
      <c r="C4878" s="6"/>
      <c r="D4878" s="6"/>
      <c r="E4878" s="6"/>
      <c r="F4878" s="7"/>
    </row>
    <row r="4879" spans="1:6" x14ac:dyDescent="0.3">
      <c r="A4879" s="8"/>
      <c r="B4879" s="8"/>
      <c r="C4879" s="8"/>
      <c r="D4879" s="8"/>
      <c r="E4879" s="8"/>
      <c r="F4879" s="9"/>
    </row>
    <row r="4880" spans="1:6" x14ac:dyDescent="0.3">
      <c r="A4880" s="6"/>
      <c r="B4880" s="6"/>
      <c r="C4880" s="6"/>
      <c r="D4880" s="6"/>
      <c r="E4880" s="6"/>
      <c r="F4880" s="7"/>
    </row>
    <row r="4881" spans="1:6" x14ac:dyDescent="0.3">
      <c r="A4881" s="8"/>
      <c r="B4881" s="8"/>
      <c r="C4881" s="8"/>
      <c r="D4881" s="8"/>
      <c r="E4881" s="8"/>
      <c r="F4881" s="9"/>
    </row>
    <row r="4882" spans="1:6" x14ac:dyDescent="0.3">
      <c r="A4882" s="6"/>
      <c r="B4882" s="6"/>
      <c r="C4882" s="6"/>
      <c r="D4882" s="6"/>
      <c r="E4882" s="6"/>
      <c r="F4882" s="7"/>
    </row>
    <row r="4883" spans="1:6" x14ac:dyDescent="0.3">
      <c r="A4883" s="8"/>
      <c r="B4883" s="8"/>
      <c r="C4883" s="8"/>
      <c r="D4883" s="8"/>
      <c r="E4883" s="8"/>
      <c r="F4883" s="9"/>
    </row>
    <row r="4884" spans="1:6" x14ac:dyDescent="0.3">
      <c r="A4884" s="6"/>
      <c r="B4884" s="6"/>
      <c r="C4884" s="6"/>
      <c r="D4884" s="6"/>
      <c r="E4884" s="6"/>
      <c r="F4884" s="7"/>
    </row>
    <row r="4885" spans="1:6" x14ac:dyDescent="0.3">
      <c r="A4885" s="8"/>
      <c r="B4885" s="8"/>
      <c r="C4885" s="8"/>
      <c r="D4885" s="8"/>
      <c r="E4885" s="8"/>
      <c r="F4885" s="9"/>
    </row>
    <row r="4886" spans="1:6" x14ac:dyDescent="0.3">
      <c r="A4886" s="6"/>
      <c r="B4886" s="6"/>
      <c r="C4886" s="6"/>
      <c r="D4886" s="6"/>
      <c r="E4886" s="6"/>
      <c r="F4886" s="7"/>
    </row>
    <row r="4887" spans="1:6" x14ac:dyDescent="0.3">
      <c r="A4887" s="8"/>
      <c r="B4887" s="8"/>
      <c r="C4887" s="8"/>
      <c r="D4887" s="8"/>
      <c r="E4887" s="8"/>
      <c r="F4887" s="9"/>
    </row>
    <row r="4888" spans="1:6" x14ac:dyDescent="0.3">
      <c r="A4888" s="6"/>
      <c r="B4888" s="6"/>
      <c r="C4888" s="6"/>
      <c r="D4888" s="6"/>
      <c r="E4888" s="6"/>
      <c r="F4888" s="7"/>
    </row>
    <row r="4889" spans="1:6" x14ac:dyDescent="0.3">
      <c r="A4889" s="8"/>
      <c r="B4889" s="8"/>
      <c r="C4889" s="8"/>
      <c r="D4889" s="8"/>
      <c r="E4889" s="8"/>
      <c r="F4889" s="9"/>
    </row>
    <row r="4890" spans="1:6" x14ac:dyDescent="0.3">
      <c r="A4890" s="6"/>
      <c r="B4890" s="6"/>
      <c r="C4890" s="6"/>
      <c r="D4890" s="6"/>
      <c r="E4890" s="6"/>
      <c r="F4890" s="7"/>
    </row>
    <row r="4891" spans="1:6" x14ac:dyDescent="0.3">
      <c r="A4891" s="8"/>
      <c r="B4891" s="8"/>
      <c r="C4891" s="8"/>
      <c r="D4891" s="8"/>
      <c r="E4891" s="8"/>
      <c r="F4891" s="9"/>
    </row>
    <row r="4892" spans="1:6" x14ac:dyDescent="0.3">
      <c r="A4892" s="6"/>
      <c r="B4892" s="6"/>
      <c r="C4892" s="6"/>
      <c r="D4892" s="6"/>
      <c r="E4892" s="6"/>
      <c r="F4892" s="7"/>
    </row>
    <row r="4893" spans="1:6" x14ac:dyDescent="0.3">
      <c r="A4893" s="8"/>
      <c r="B4893" s="8"/>
      <c r="C4893" s="8"/>
      <c r="D4893" s="8"/>
      <c r="E4893" s="8"/>
      <c r="F4893" s="9"/>
    </row>
    <row r="4894" spans="1:6" x14ac:dyDescent="0.3">
      <c r="A4894" s="6"/>
      <c r="B4894" s="6"/>
      <c r="C4894" s="6"/>
      <c r="D4894" s="6"/>
      <c r="E4894" s="6"/>
      <c r="F4894" s="7"/>
    </row>
    <row r="4895" spans="1:6" x14ac:dyDescent="0.3">
      <c r="A4895" s="8"/>
      <c r="B4895" s="8"/>
      <c r="C4895" s="8"/>
      <c r="D4895" s="8"/>
      <c r="E4895" s="8"/>
      <c r="F4895" s="9"/>
    </row>
    <row r="4896" spans="1:6" x14ac:dyDescent="0.3">
      <c r="A4896" s="6"/>
      <c r="B4896" s="6"/>
      <c r="C4896" s="6"/>
      <c r="D4896" s="6"/>
      <c r="E4896" s="6"/>
      <c r="F4896" s="7"/>
    </row>
    <row r="4897" spans="1:6" x14ac:dyDescent="0.3">
      <c r="A4897" s="8"/>
      <c r="B4897" s="8"/>
      <c r="C4897" s="8"/>
      <c r="D4897" s="8"/>
      <c r="E4897" s="8"/>
      <c r="F4897" s="9"/>
    </row>
    <row r="4898" spans="1:6" x14ac:dyDescent="0.3">
      <c r="A4898" s="6"/>
      <c r="B4898" s="6"/>
      <c r="C4898" s="6"/>
      <c r="D4898" s="6"/>
      <c r="E4898" s="6"/>
      <c r="F4898" s="7"/>
    </row>
    <row r="4899" spans="1:6" x14ac:dyDescent="0.3">
      <c r="A4899" s="8"/>
      <c r="B4899" s="8"/>
      <c r="C4899" s="8"/>
      <c r="D4899" s="8"/>
      <c r="E4899" s="8"/>
      <c r="F4899" s="9"/>
    </row>
    <row r="4900" spans="1:6" x14ac:dyDescent="0.3">
      <c r="A4900" s="6"/>
      <c r="B4900" s="6"/>
      <c r="C4900" s="6"/>
      <c r="D4900" s="6"/>
      <c r="E4900" s="6"/>
      <c r="F4900" s="7"/>
    </row>
    <row r="4901" spans="1:6" x14ac:dyDescent="0.3">
      <c r="A4901" s="8"/>
      <c r="B4901" s="8"/>
      <c r="C4901" s="8"/>
      <c r="D4901" s="8"/>
      <c r="E4901" s="8"/>
      <c r="F4901" s="9"/>
    </row>
    <row r="4902" spans="1:6" x14ac:dyDescent="0.3">
      <c r="A4902" s="6"/>
      <c r="B4902" s="6"/>
      <c r="C4902" s="6"/>
      <c r="D4902" s="6"/>
      <c r="E4902" s="6"/>
      <c r="F4902" s="7"/>
    </row>
    <row r="4903" spans="1:6" x14ac:dyDescent="0.3">
      <c r="A4903" s="8"/>
      <c r="B4903" s="8"/>
      <c r="C4903" s="8"/>
      <c r="D4903" s="8"/>
      <c r="E4903" s="8"/>
      <c r="F4903" s="9"/>
    </row>
    <row r="4904" spans="1:6" x14ac:dyDescent="0.3">
      <c r="A4904" s="6"/>
      <c r="B4904" s="6"/>
      <c r="C4904" s="6"/>
      <c r="D4904" s="6"/>
      <c r="E4904" s="6"/>
      <c r="F4904" s="7"/>
    </row>
    <row r="4905" spans="1:6" x14ac:dyDescent="0.3">
      <c r="A4905" s="8"/>
      <c r="B4905" s="8"/>
      <c r="C4905" s="8"/>
      <c r="D4905" s="8"/>
      <c r="E4905" s="8"/>
      <c r="F4905" s="9"/>
    </row>
    <row r="4906" spans="1:6" x14ac:dyDescent="0.3">
      <c r="A4906" s="6"/>
      <c r="B4906" s="6"/>
      <c r="C4906" s="6"/>
      <c r="D4906" s="6"/>
      <c r="E4906" s="6"/>
      <c r="F4906" s="7"/>
    </row>
    <row r="4907" spans="1:6" x14ac:dyDescent="0.3">
      <c r="A4907" s="8"/>
      <c r="B4907" s="8"/>
      <c r="C4907" s="8"/>
      <c r="D4907" s="8"/>
      <c r="E4907" s="8"/>
      <c r="F4907" s="9"/>
    </row>
    <row r="4908" spans="1:6" x14ac:dyDescent="0.3">
      <c r="A4908" s="6"/>
      <c r="B4908" s="6"/>
      <c r="C4908" s="6"/>
      <c r="D4908" s="6"/>
      <c r="E4908" s="6"/>
      <c r="F4908" s="7"/>
    </row>
    <row r="4909" spans="1:6" x14ac:dyDescent="0.3">
      <c r="A4909" s="8"/>
      <c r="B4909" s="8"/>
      <c r="C4909" s="8"/>
      <c r="D4909" s="8"/>
      <c r="E4909" s="8"/>
      <c r="F4909" s="9"/>
    </row>
    <row r="4910" spans="1:6" x14ac:dyDescent="0.3">
      <c r="A4910" s="6"/>
      <c r="B4910" s="6"/>
      <c r="C4910" s="6"/>
      <c r="D4910" s="6"/>
      <c r="E4910" s="6"/>
      <c r="F4910" s="7"/>
    </row>
    <row r="4911" spans="1:6" x14ac:dyDescent="0.3">
      <c r="A4911" s="8"/>
      <c r="B4911" s="8"/>
      <c r="C4911" s="8"/>
      <c r="D4911" s="8"/>
      <c r="E4911" s="8"/>
      <c r="F4911" s="9"/>
    </row>
    <row r="4912" spans="1:6" x14ac:dyDescent="0.3">
      <c r="A4912" s="6"/>
      <c r="B4912" s="6"/>
      <c r="C4912" s="6"/>
      <c r="D4912" s="6"/>
      <c r="E4912" s="6"/>
      <c r="F4912" s="7"/>
    </row>
    <row r="4913" spans="1:6" x14ac:dyDescent="0.3">
      <c r="A4913" s="8"/>
      <c r="B4913" s="8"/>
      <c r="C4913" s="8"/>
      <c r="D4913" s="8"/>
      <c r="E4913" s="8"/>
      <c r="F4913" s="9"/>
    </row>
    <row r="4914" spans="1:6" x14ac:dyDescent="0.3">
      <c r="A4914" s="6"/>
      <c r="B4914" s="6"/>
      <c r="C4914" s="6"/>
      <c r="D4914" s="6"/>
      <c r="E4914" s="6"/>
      <c r="F4914" s="7"/>
    </row>
    <row r="4915" spans="1:6" x14ac:dyDescent="0.3">
      <c r="A4915" s="8"/>
      <c r="B4915" s="8"/>
      <c r="C4915" s="8"/>
      <c r="D4915" s="8"/>
      <c r="E4915" s="8"/>
      <c r="F4915" s="9"/>
    </row>
    <row r="4916" spans="1:6" x14ac:dyDescent="0.3">
      <c r="A4916" s="6"/>
      <c r="B4916" s="6"/>
      <c r="C4916" s="6"/>
      <c r="D4916" s="6"/>
      <c r="E4916" s="6"/>
      <c r="F4916" s="7"/>
    </row>
    <row r="4917" spans="1:6" x14ac:dyDescent="0.3">
      <c r="A4917" s="8"/>
      <c r="B4917" s="8"/>
      <c r="C4917" s="8"/>
      <c r="D4917" s="8"/>
      <c r="E4917" s="8"/>
      <c r="F4917" s="9"/>
    </row>
    <row r="4918" spans="1:6" x14ac:dyDescent="0.3">
      <c r="A4918" s="6"/>
      <c r="B4918" s="6"/>
      <c r="C4918" s="6"/>
      <c r="D4918" s="6"/>
      <c r="E4918" s="6"/>
      <c r="F4918" s="7"/>
    </row>
    <row r="4919" spans="1:6" x14ac:dyDescent="0.3">
      <c r="A4919" s="8"/>
      <c r="B4919" s="8"/>
      <c r="C4919" s="8"/>
      <c r="D4919" s="8"/>
      <c r="E4919" s="8"/>
      <c r="F4919" s="9"/>
    </row>
    <row r="4920" spans="1:6" x14ac:dyDescent="0.3">
      <c r="A4920" s="6"/>
      <c r="B4920" s="6"/>
      <c r="C4920" s="6"/>
      <c r="D4920" s="6"/>
      <c r="E4920" s="6"/>
      <c r="F4920" s="7"/>
    </row>
    <row r="4921" spans="1:6" x14ac:dyDescent="0.3">
      <c r="A4921" s="8"/>
      <c r="B4921" s="8"/>
      <c r="C4921" s="8"/>
      <c r="D4921" s="8"/>
      <c r="E4921" s="8"/>
      <c r="F4921" s="9"/>
    </row>
    <row r="4922" spans="1:6" x14ac:dyDescent="0.3">
      <c r="A4922" s="6"/>
      <c r="B4922" s="6"/>
      <c r="C4922" s="6"/>
      <c r="D4922" s="6"/>
      <c r="E4922" s="6"/>
      <c r="F4922" s="7"/>
    </row>
    <row r="4923" spans="1:6" x14ac:dyDescent="0.3">
      <c r="A4923" s="8"/>
      <c r="B4923" s="8"/>
      <c r="C4923" s="8"/>
      <c r="D4923" s="8"/>
      <c r="E4923" s="8"/>
      <c r="F4923" s="9"/>
    </row>
    <row r="4924" spans="1:6" x14ac:dyDescent="0.3">
      <c r="A4924" s="6"/>
      <c r="B4924" s="6"/>
      <c r="C4924" s="6"/>
      <c r="D4924" s="6"/>
      <c r="E4924" s="6"/>
      <c r="F4924" s="7"/>
    </row>
    <row r="4925" spans="1:6" x14ac:dyDescent="0.3">
      <c r="A4925" s="8"/>
      <c r="B4925" s="8"/>
      <c r="C4925" s="8"/>
      <c r="D4925" s="8"/>
      <c r="E4925" s="8"/>
      <c r="F4925" s="9"/>
    </row>
    <row r="4926" spans="1:6" x14ac:dyDescent="0.3">
      <c r="A4926" s="6"/>
      <c r="B4926" s="6"/>
      <c r="C4926" s="6"/>
      <c r="D4926" s="6"/>
      <c r="E4926" s="6"/>
      <c r="F4926" s="7"/>
    </row>
    <row r="4927" spans="1:6" x14ac:dyDescent="0.3">
      <c r="A4927" s="8"/>
      <c r="B4927" s="8"/>
      <c r="C4927" s="8"/>
      <c r="D4927" s="8"/>
      <c r="E4927" s="8"/>
      <c r="F4927" s="9"/>
    </row>
    <row r="4928" spans="1:6" x14ac:dyDescent="0.3">
      <c r="A4928" s="6"/>
      <c r="B4928" s="6"/>
      <c r="C4928" s="6"/>
      <c r="D4928" s="6"/>
      <c r="E4928" s="6"/>
      <c r="F4928" s="7"/>
    </row>
    <row r="4929" spans="1:6" x14ac:dyDescent="0.3">
      <c r="A4929" s="8"/>
      <c r="B4929" s="8"/>
      <c r="C4929" s="8"/>
      <c r="D4929" s="8"/>
      <c r="E4929" s="8"/>
      <c r="F4929" s="9"/>
    </row>
    <row r="4930" spans="1:6" x14ac:dyDescent="0.3">
      <c r="A4930" s="6"/>
      <c r="B4930" s="6"/>
      <c r="C4930" s="6"/>
      <c r="D4930" s="6"/>
      <c r="E4930" s="6"/>
      <c r="F4930" s="7"/>
    </row>
    <row r="4931" spans="1:6" x14ac:dyDescent="0.3">
      <c r="A4931" s="8"/>
      <c r="B4931" s="8"/>
      <c r="C4931" s="8"/>
      <c r="D4931" s="8"/>
      <c r="E4931" s="8"/>
      <c r="F4931" s="9"/>
    </row>
    <row r="4932" spans="1:6" x14ac:dyDescent="0.3">
      <c r="A4932" s="6"/>
      <c r="B4932" s="6"/>
      <c r="C4932" s="6"/>
      <c r="D4932" s="6"/>
      <c r="E4932" s="6"/>
      <c r="F4932" s="7"/>
    </row>
    <row r="4933" spans="1:6" x14ac:dyDescent="0.3">
      <c r="A4933" s="8"/>
      <c r="B4933" s="8"/>
      <c r="C4933" s="8"/>
      <c r="D4933" s="8"/>
      <c r="E4933" s="8"/>
      <c r="F4933" s="9"/>
    </row>
    <row r="4934" spans="1:6" x14ac:dyDescent="0.3">
      <c r="A4934" s="6"/>
      <c r="B4934" s="6"/>
      <c r="C4934" s="6"/>
      <c r="D4934" s="6"/>
      <c r="E4934" s="6"/>
      <c r="F4934" s="7"/>
    </row>
    <row r="4935" spans="1:6" x14ac:dyDescent="0.3">
      <c r="A4935" s="8"/>
      <c r="B4935" s="8"/>
      <c r="C4935" s="8"/>
      <c r="D4935" s="8"/>
      <c r="E4935" s="8"/>
      <c r="F4935" s="9"/>
    </row>
    <row r="4936" spans="1:6" x14ac:dyDescent="0.3">
      <c r="A4936" s="6"/>
      <c r="B4936" s="6"/>
      <c r="C4936" s="6"/>
      <c r="D4936" s="6"/>
      <c r="E4936" s="6"/>
      <c r="F4936" s="7"/>
    </row>
    <row r="4937" spans="1:6" x14ac:dyDescent="0.3">
      <c r="A4937" s="8"/>
      <c r="B4937" s="8"/>
      <c r="C4937" s="8"/>
      <c r="D4937" s="8"/>
      <c r="E4937" s="8"/>
      <c r="F4937" s="9"/>
    </row>
    <row r="4938" spans="1:6" x14ac:dyDescent="0.3">
      <c r="A4938" s="6"/>
      <c r="B4938" s="6"/>
      <c r="C4938" s="6"/>
      <c r="D4938" s="6"/>
      <c r="E4938" s="6"/>
      <c r="F4938" s="7"/>
    </row>
    <row r="4939" spans="1:6" x14ac:dyDescent="0.3">
      <c r="A4939" s="8"/>
      <c r="B4939" s="8"/>
      <c r="C4939" s="8"/>
      <c r="D4939" s="8"/>
      <c r="E4939" s="8"/>
      <c r="F4939" s="9"/>
    </row>
    <row r="4940" spans="1:6" x14ac:dyDescent="0.3">
      <c r="A4940" s="6"/>
      <c r="B4940" s="6"/>
      <c r="C4940" s="6"/>
      <c r="D4940" s="6"/>
      <c r="E4940" s="6"/>
      <c r="F4940" s="7"/>
    </row>
    <row r="4941" spans="1:6" x14ac:dyDescent="0.3">
      <c r="A4941" s="8"/>
      <c r="B4941" s="8"/>
      <c r="C4941" s="8"/>
      <c r="D4941" s="8"/>
      <c r="E4941" s="8"/>
      <c r="F4941" s="9"/>
    </row>
    <row r="4942" spans="1:6" x14ac:dyDescent="0.3">
      <c r="A4942" s="6"/>
      <c r="B4942" s="6"/>
      <c r="C4942" s="6"/>
      <c r="D4942" s="6"/>
      <c r="E4942" s="6"/>
      <c r="F4942" s="7"/>
    </row>
    <row r="4943" spans="1:6" x14ac:dyDescent="0.3">
      <c r="A4943" s="8"/>
      <c r="B4943" s="8"/>
      <c r="C4943" s="8"/>
      <c r="D4943" s="8"/>
      <c r="E4943" s="8"/>
      <c r="F4943" s="9"/>
    </row>
    <row r="4944" spans="1:6" x14ac:dyDescent="0.3">
      <c r="A4944" s="6"/>
      <c r="B4944" s="6"/>
      <c r="C4944" s="6"/>
      <c r="D4944" s="6"/>
      <c r="E4944" s="6"/>
      <c r="F4944" s="7"/>
    </row>
    <row r="4945" spans="1:6" x14ac:dyDescent="0.3">
      <c r="A4945" s="8"/>
      <c r="B4945" s="8"/>
      <c r="C4945" s="8"/>
      <c r="D4945" s="8"/>
      <c r="E4945" s="8"/>
      <c r="F4945" s="9"/>
    </row>
    <row r="4946" spans="1:6" x14ac:dyDescent="0.3">
      <c r="A4946" s="6"/>
      <c r="B4946" s="6"/>
      <c r="C4946" s="6"/>
      <c r="D4946" s="6"/>
      <c r="E4946" s="6"/>
      <c r="F4946" s="7"/>
    </row>
    <row r="4947" spans="1:6" x14ac:dyDescent="0.3">
      <c r="A4947" s="8"/>
      <c r="B4947" s="8"/>
      <c r="C4947" s="8"/>
      <c r="D4947" s="8"/>
      <c r="E4947" s="8"/>
      <c r="F4947" s="9"/>
    </row>
    <row r="4948" spans="1:6" x14ac:dyDescent="0.3">
      <c r="A4948" s="6"/>
      <c r="B4948" s="6"/>
      <c r="C4948" s="6"/>
      <c r="D4948" s="6"/>
      <c r="E4948" s="6"/>
      <c r="F4948" s="7"/>
    </row>
    <row r="4949" spans="1:6" x14ac:dyDescent="0.3">
      <c r="A4949" s="8"/>
      <c r="B4949" s="8"/>
      <c r="C4949" s="8"/>
      <c r="D4949" s="8"/>
      <c r="E4949" s="8"/>
      <c r="F4949" s="9"/>
    </row>
    <row r="4950" spans="1:6" x14ac:dyDescent="0.3">
      <c r="A4950" s="6"/>
      <c r="B4950" s="6"/>
      <c r="C4950" s="6"/>
      <c r="D4950" s="6"/>
      <c r="E4950" s="6"/>
      <c r="F4950" s="7"/>
    </row>
    <row r="4951" spans="1:6" x14ac:dyDescent="0.3">
      <c r="A4951" s="8"/>
      <c r="B4951" s="8"/>
      <c r="C4951" s="8"/>
      <c r="D4951" s="8"/>
      <c r="E4951" s="8"/>
      <c r="F4951" s="9"/>
    </row>
    <row r="4952" spans="1:6" x14ac:dyDescent="0.3">
      <c r="A4952" s="6"/>
      <c r="B4952" s="6"/>
      <c r="C4952" s="6"/>
      <c r="D4952" s="6"/>
      <c r="E4952" s="6"/>
      <c r="F4952" s="7"/>
    </row>
    <row r="4953" spans="1:6" x14ac:dyDescent="0.3">
      <c r="A4953" s="8"/>
      <c r="B4953" s="8"/>
      <c r="C4953" s="8"/>
      <c r="D4953" s="8"/>
      <c r="E4953" s="8"/>
      <c r="F4953" s="9"/>
    </row>
    <row r="4954" spans="1:6" x14ac:dyDescent="0.3">
      <c r="A4954" s="6"/>
      <c r="B4954" s="6"/>
      <c r="C4954" s="6"/>
      <c r="D4954" s="6"/>
      <c r="E4954" s="6"/>
      <c r="F4954" s="7"/>
    </row>
    <row r="4955" spans="1:6" x14ac:dyDescent="0.3">
      <c r="A4955" s="8"/>
      <c r="B4955" s="8"/>
      <c r="C4955" s="8"/>
      <c r="D4955" s="8"/>
      <c r="E4955" s="8"/>
      <c r="F4955" s="9"/>
    </row>
    <row r="4956" spans="1:6" x14ac:dyDescent="0.3">
      <c r="A4956" s="6"/>
      <c r="B4956" s="6"/>
      <c r="C4956" s="6"/>
      <c r="D4956" s="6"/>
      <c r="E4956" s="6"/>
      <c r="F4956" s="7"/>
    </row>
    <row r="4957" spans="1:6" x14ac:dyDescent="0.3">
      <c r="A4957" s="8"/>
      <c r="B4957" s="8"/>
      <c r="C4957" s="8"/>
      <c r="D4957" s="8"/>
      <c r="E4957" s="8"/>
      <c r="F4957" s="9"/>
    </row>
    <row r="4958" spans="1:6" x14ac:dyDescent="0.3">
      <c r="A4958" s="6"/>
      <c r="B4958" s="6"/>
      <c r="C4958" s="6"/>
      <c r="D4958" s="6"/>
      <c r="E4958" s="6"/>
      <c r="F4958" s="7"/>
    </row>
    <row r="4959" spans="1:6" x14ac:dyDescent="0.3">
      <c r="A4959" s="8"/>
      <c r="B4959" s="8"/>
      <c r="C4959" s="8"/>
      <c r="D4959" s="8"/>
      <c r="E4959" s="8"/>
      <c r="F4959" s="9"/>
    </row>
    <row r="4960" spans="1:6" x14ac:dyDescent="0.3">
      <c r="A4960" s="6"/>
      <c r="B4960" s="6"/>
      <c r="C4960" s="6"/>
      <c r="D4960" s="6"/>
      <c r="E4960" s="6"/>
      <c r="F4960" s="7"/>
    </row>
    <row r="4961" spans="1:6" x14ac:dyDescent="0.3">
      <c r="A4961" s="8"/>
      <c r="B4961" s="8"/>
      <c r="C4961" s="8"/>
      <c r="D4961" s="8"/>
      <c r="E4961" s="8"/>
      <c r="F4961" s="9"/>
    </row>
    <row r="4962" spans="1:6" x14ac:dyDescent="0.3">
      <c r="A4962" s="6"/>
      <c r="B4962" s="6"/>
      <c r="C4962" s="6"/>
      <c r="D4962" s="6"/>
      <c r="E4962" s="6"/>
      <c r="F4962" s="7"/>
    </row>
    <row r="4963" spans="1:6" x14ac:dyDescent="0.3">
      <c r="A4963" s="8"/>
      <c r="B4963" s="8"/>
      <c r="C4963" s="8"/>
      <c r="D4963" s="8"/>
      <c r="E4963" s="8"/>
      <c r="F4963" s="9"/>
    </row>
    <row r="4964" spans="1:6" x14ac:dyDescent="0.3">
      <c r="A4964" s="6"/>
      <c r="B4964" s="6"/>
      <c r="C4964" s="6"/>
      <c r="D4964" s="6"/>
      <c r="E4964" s="6"/>
      <c r="F4964" s="7"/>
    </row>
    <row r="4965" spans="1:6" x14ac:dyDescent="0.3">
      <c r="A4965" s="8"/>
      <c r="B4965" s="8"/>
      <c r="C4965" s="8"/>
      <c r="D4965" s="8"/>
      <c r="E4965" s="8"/>
      <c r="F4965" s="9"/>
    </row>
    <row r="4966" spans="1:6" x14ac:dyDescent="0.3">
      <c r="A4966" s="6"/>
      <c r="B4966" s="6"/>
      <c r="C4966" s="6"/>
      <c r="D4966" s="6"/>
      <c r="E4966" s="6"/>
      <c r="F4966" s="7"/>
    </row>
    <row r="4967" spans="1:6" x14ac:dyDescent="0.3">
      <c r="A4967" s="8"/>
      <c r="B4967" s="8"/>
      <c r="C4967" s="8"/>
      <c r="D4967" s="8"/>
      <c r="E4967" s="8"/>
      <c r="F4967" s="9"/>
    </row>
    <row r="4968" spans="1:6" x14ac:dyDescent="0.3">
      <c r="A4968" s="6"/>
      <c r="B4968" s="6"/>
      <c r="C4968" s="6"/>
      <c r="D4968" s="6"/>
      <c r="E4968" s="6"/>
      <c r="F4968" s="7"/>
    </row>
    <row r="4969" spans="1:6" x14ac:dyDescent="0.3">
      <c r="A4969" s="8"/>
      <c r="B4969" s="8"/>
      <c r="C4969" s="8"/>
      <c r="D4969" s="8"/>
      <c r="E4969" s="8"/>
      <c r="F4969" s="9"/>
    </row>
    <row r="4970" spans="1:6" x14ac:dyDescent="0.3">
      <c r="A4970" s="6"/>
      <c r="B4970" s="6"/>
      <c r="C4970" s="6"/>
      <c r="D4970" s="6"/>
      <c r="E4970" s="6"/>
      <c r="F4970" s="7"/>
    </row>
    <row r="4971" spans="1:6" x14ac:dyDescent="0.3">
      <c r="A4971" s="8"/>
      <c r="B4971" s="8"/>
      <c r="C4971" s="8"/>
      <c r="D4971" s="8"/>
      <c r="E4971" s="8"/>
      <c r="F4971" s="9"/>
    </row>
    <row r="4972" spans="1:6" x14ac:dyDescent="0.3">
      <c r="A4972" s="6"/>
      <c r="B4972" s="6"/>
      <c r="C4972" s="6"/>
      <c r="D4972" s="6"/>
      <c r="E4972" s="6"/>
      <c r="F4972" s="7"/>
    </row>
    <row r="4973" spans="1:6" x14ac:dyDescent="0.3">
      <c r="A4973" s="8"/>
      <c r="B4973" s="8"/>
      <c r="C4973" s="8"/>
      <c r="D4973" s="8"/>
      <c r="E4973" s="8"/>
      <c r="F4973" s="9"/>
    </row>
    <row r="4974" spans="1:6" x14ac:dyDescent="0.3">
      <c r="A4974" s="6"/>
      <c r="B4974" s="6"/>
      <c r="C4974" s="6"/>
      <c r="D4974" s="6"/>
      <c r="E4974" s="6"/>
      <c r="F4974" s="7"/>
    </row>
    <row r="4975" spans="1:6" x14ac:dyDescent="0.3">
      <c r="A4975" s="8"/>
      <c r="B4975" s="8"/>
      <c r="C4975" s="8"/>
      <c r="D4975" s="8"/>
      <c r="E4975" s="8"/>
      <c r="F4975" s="9"/>
    </row>
    <row r="4976" spans="1:6" x14ac:dyDescent="0.3">
      <c r="A4976" s="6"/>
      <c r="B4976" s="6"/>
      <c r="C4976" s="6"/>
      <c r="D4976" s="6"/>
      <c r="E4976" s="6"/>
      <c r="F4976" s="7"/>
    </row>
    <row r="4977" spans="1:6" x14ac:dyDescent="0.3">
      <c r="A4977" s="8"/>
      <c r="B4977" s="8"/>
      <c r="C4977" s="8"/>
      <c r="D4977" s="8"/>
      <c r="E4977" s="8"/>
      <c r="F4977" s="9"/>
    </row>
    <row r="4978" spans="1:6" x14ac:dyDescent="0.3">
      <c r="A4978" s="6"/>
      <c r="B4978" s="6"/>
      <c r="C4978" s="6"/>
      <c r="D4978" s="6"/>
      <c r="E4978" s="6"/>
      <c r="F4978" s="7"/>
    </row>
    <row r="4979" spans="1:6" x14ac:dyDescent="0.3">
      <c r="A4979" s="8"/>
      <c r="B4979" s="8"/>
      <c r="C4979" s="8"/>
      <c r="D4979" s="8"/>
      <c r="E4979" s="8"/>
      <c r="F4979" s="9"/>
    </row>
    <row r="4980" spans="1:6" x14ac:dyDescent="0.3">
      <c r="A4980" s="6"/>
      <c r="B4980" s="6"/>
      <c r="C4980" s="6"/>
      <c r="D4980" s="6"/>
      <c r="E4980" s="6"/>
      <c r="F4980" s="7"/>
    </row>
    <row r="4981" spans="1:6" x14ac:dyDescent="0.3">
      <c r="A4981" s="8"/>
      <c r="B4981" s="8"/>
      <c r="C4981" s="8"/>
      <c r="D4981" s="8"/>
      <c r="E4981" s="8"/>
      <c r="F4981" s="9"/>
    </row>
    <row r="4982" spans="1:6" x14ac:dyDescent="0.3">
      <c r="A4982" s="6"/>
      <c r="B4982" s="6"/>
      <c r="C4982" s="6"/>
      <c r="D4982" s="6"/>
      <c r="E4982" s="6"/>
      <c r="F4982" s="7"/>
    </row>
    <row r="4983" spans="1:6" x14ac:dyDescent="0.3">
      <c r="A4983" s="8"/>
      <c r="B4983" s="8"/>
      <c r="C4983" s="8"/>
      <c r="D4983" s="8"/>
      <c r="E4983" s="8"/>
      <c r="F4983" s="9"/>
    </row>
    <row r="4984" spans="1:6" x14ac:dyDescent="0.3">
      <c r="A4984" s="6"/>
      <c r="B4984" s="6"/>
      <c r="C4984" s="6"/>
      <c r="D4984" s="6"/>
      <c r="E4984" s="6"/>
      <c r="F4984" s="7"/>
    </row>
    <row r="4985" spans="1:6" x14ac:dyDescent="0.3">
      <c r="A4985" s="8"/>
      <c r="B4985" s="8"/>
      <c r="C4985" s="8"/>
      <c r="D4985" s="8"/>
      <c r="E4985" s="8"/>
      <c r="F4985" s="9"/>
    </row>
    <row r="4986" spans="1:6" x14ac:dyDescent="0.3">
      <c r="A4986" s="6"/>
      <c r="B4986" s="6"/>
      <c r="C4986" s="6"/>
      <c r="D4986" s="6"/>
      <c r="E4986" s="6"/>
      <c r="F4986" s="7"/>
    </row>
    <row r="4987" spans="1:6" x14ac:dyDescent="0.3">
      <c r="A4987" s="8"/>
      <c r="B4987" s="8"/>
      <c r="C4987" s="8"/>
      <c r="D4987" s="8"/>
      <c r="E4987" s="8"/>
      <c r="F4987" s="9"/>
    </row>
    <row r="4988" spans="1:6" x14ac:dyDescent="0.3">
      <c r="A4988" s="6"/>
      <c r="B4988" s="6"/>
      <c r="C4988" s="6"/>
      <c r="D4988" s="6"/>
      <c r="E4988" s="6"/>
      <c r="F4988" s="7"/>
    </row>
    <row r="4989" spans="1:6" x14ac:dyDescent="0.3">
      <c r="A4989" s="8"/>
      <c r="B4989" s="8"/>
      <c r="C4989" s="8"/>
      <c r="D4989" s="8"/>
      <c r="E4989" s="8"/>
      <c r="F4989" s="9"/>
    </row>
    <row r="4990" spans="1:6" x14ac:dyDescent="0.3">
      <c r="A4990" s="6"/>
      <c r="B4990" s="6"/>
      <c r="C4990" s="6"/>
      <c r="D4990" s="6"/>
      <c r="E4990" s="6"/>
      <c r="F4990" s="7"/>
    </row>
    <row r="4991" spans="1:6" x14ac:dyDescent="0.3">
      <c r="A4991" s="8"/>
      <c r="B4991" s="8"/>
      <c r="C4991" s="8"/>
      <c r="D4991" s="8"/>
      <c r="E4991" s="8"/>
      <c r="F4991" s="9"/>
    </row>
    <row r="4992" spans="1:6" x14ac:dyDescent="0.3">
      <c r="A4992" s="6"/>
      <c r="B4992" s="6"/>
      <c r="C4992" s="6"/>
      <c r="D4992" s="6"/>
      <c r="E4992" s="6"/>
      <c r="F4992" s="7"/>
    </row>
    <row r="4993" spans="1:6" x14ac:dyDescent="0.3">
      <c r="A4993" s="8"/>
      <c r="B4993" s="8"/>
      <c r="C4993" s="8"/>
      <c r="D4993" s="8"/>
      <c r="E4993" s="8"/>
      <c r="F4993" s="9"/>
    </row>
    <row r="4994" spans="1:6" x14ac:dyDescent="0.3">
      <c r="A4994" s="6"/>
      <c r="B4994" s="6"/>
      <c r="C4994" s="6"/>
      <c r="D4994" s="6"/>
      <c r="E4994" s="6"/>
      <c r="F4994" s="7"/>
    </row>
    <row r="4995" spans="1:6" x14ac:dyDescent="0.3">
      <c r="A4995" s="8"/>
      <c r="B4995" s="8"/>
      <c r="C4995" s="8"/>
      <c r="D4995" s="8"/>
      <c r="E4995" s="8"/>
      <c r="F4995" s="9"/>
    </row>
    <row r="4996" spans="1:6" x14ac:dyDescent="0.3">
      <c r="A4996" s="6"/>
      <c r="B4996" s="6"/>
      <c r="C4996" s="6"/>
      <c r="D4996" s="6"/>
      <c r="E4996" s="6"/>
      <c r="F4996" s="7"/>
    </row>
    <row r="4997" spans="1:6" x14ac:dyDescent="0.3">
      <c r="A4997" s="8"/>
      <c r="B4997" s="8"/>
      <c r="C4997" s="8"/>
      <c r="D4997" s="8"/>
      <c r="E4997" s="8"/>
      <c r="F4997" s="9"/>
    </row>
    <row r="4998" spans="1:6" x14ac:dyDescent="0.3">
      <c r="A4998" s="6"/>
      <c r="B4998" s="6"/>
      <c r="C4998" s="6"/>
      <c r="D4998" s="6"/>
      <c r="E4998" s="6"/>
      <c r="F4998" s="7"/>
    </row>
    <row r="4999" spans="1:6" x14ac:dyDescent="0.3">
      <c r="A4999" s="8"/>
      <c r="B4999" s="8"/>
      <c r="C4999" s="8"/>
      <c r="D4999" s="8"/>
      <c r="E4999" s="8"/>
      <c r="F4999" s="9"/>
    </row>
    <row r="5000" spans="1:6" x14ac:dyDescent="0.3">
      <c r="A5000" s="6"/>
      <c r="B5000" s="6"/>
      <c r="C5000" s="6"/>
      <c r="D5000" s="6"/>
      <c r="E5000" s="6"/>
      <c r="F5000" s="7"/>
    </row>
    <row r="5001" spans="1:6" x14ac:dyDescent="0.3">
      <c r="A5001" s="8"/>
      <c r="B5001" s="8"/>
      <c r="C5001" s="8"/>
      <c r="D5001" s="8"/>
      <c r="E5001" s="8"/>
      <c r="F5001" s="9"/>
    </row>
    <row r="5002" spans="1:6" x14ac:dyDescent="0.3">
      <c r="A5002" s="6"/>
      <c r="B5002" s="6"/>
      <c r="C5002" s="6"/>
      <c r="D5002" s="6"/>
      <c r="E5002" s="6"/>
      <c r="F5002" s="7"/>
    </row>
    <row r="5003" spans="1:6" x14ac:dyDescent="0.3">
      <c r="A5003" s="8"/>
      <c r="B5003" s="8"/>
      <c r="C5003" s="8"/>
      <c r="D5003" s="8"/>
      <c r="E5003" s="8"/>
      <c r="F5003" s="9"/>
    </row>
    <row r="5004" spans="1:6" x14ac:dyDescent="0.3">
      <c r="A5004" s="6"/>
      <c r="B5004" s="6"/>
      <c r="C5004" s="6"/>
      <c r="D5004" s="6"/>
      <c r="E5004" s="6"/>
      <c r="F5004" s="7"/>
    </row>
    <row r="5005" spans="1:6" x14ac:dyDescent="0.3">
      <c r="A5005" s="8"/>
      <c r="B5005" s="8"/>
      <c r="C5005" s="8"/>
      <c r="D5005" s="8"/>
      <c r="E5005" s="8"/>
      <c r="F5005" s="9"/>
    </row>
    <row r="5006" spans="1:6" x14ac:dyDescent="0.3">
      <c r="A5006" s="6"/>
      <c r="B5006" s="6"/>
      <c r="C5006" s="6"/>
      <c r="D5006" s="6"/>
      <c r="E5006" s="6"/>
      <c r="F5006" s="7"/>
    </row>
    <row r="5007" spans="1:6" x14ac:dyDescent="0.3">
      <c r="A5007" s="8"/>
      <c r="B5007" s="8"/>
      <c r="C5007" s="8"/>
      <c r="D5007" s="8"/>
      <c r="E5007" s="8"/>
      <c r="F5007" s="9"/>
    </row>
    <row r="5008" spans="1:6" x14ac:dyDescent="0.3">
      <c r="A5008" s="6"/>
      <c r="B5008" s="6"/>
      <c r="C5008" s="6"/>
      <c r="D5008" s="6"/>
      <c r="E5008" s="6"/>
      <c r="F5008" s="7"/>
    </row>
    <row r="5009" spans="1:6" x14ac:dyDescent="0.3">
      <c r="A5009" s="8"/>
      <c r="B5009" s="8"/>
      <c r="C5009" s="8"/>
      <c r="D5009" s="8"/>
      <c r="E5009" s="8"/>
      <c r="F5009" s="9"/>
    </row>
    <row r="5010" spans="1:6" x14ac:dyDescent="0.3">
      <c r="A5010" s="6"/>
      <c r="B5010" s="6"/>
      <c r="C5010" s="6"/>
      <c r="D5010" s="6"/>
      <c r="E5010" s="6"/>
      <c r="F5010" s="7"/>
    </row>
    <row r="5011" spans="1:6" x14ac:dyDescent="0.3">
      <c r="A5011" s="8"/>
      <c r="B5011" s="8"/>
      <c r="C5011" s="8"/>
      <c r="D5011" s="8"/>
      <c r="E5011" s="8"/>
      <c r="F5011" s="9"/>
    </row>
    <row r="5012" spans="1:6" x14ac:dyDescent="0.3">
      <c r="A5012" s="6"/>
      <c r="B5012" s="6"/>
      <c r="C5012" s="6"/>
      <c r="D5012" s="6"/>
      <c r="E5012" s="6"/>
      <c r="F5012" s="7"/>
    </row>
    <row r="5013" spans="1:6" x14ac:dyDescent="0.3">
      <c r="A5013" s="8"/>
      <c r="B5013" s="8"/>
      <c r="C5013" s="8"/>
      <c r="D5013" s="8"/>
      <c r="E5013" s="8"/>
      <c r="F5013" s="9"/>
    </row>
    <row r="5014" spans="1:6" x14ac:dyDescent="0.3">
      <c r="A5014" s="6"/>
      <c r="B5014" s="6"/>
      <c r="C5014" s="6"/>
      <c r="D5014" s="6"/>
      <c r="E5014" s="6"/>
      <c r="F5014" s="7"/>
    </row>
    <row r="5015" spans="1:6" x14ac:dyDescent="0.3">
      <c r="A5015" s="8"/>
      <c r="B5015" s="8"/>
      <c r="C5015" s="8"/>
      <c r="D5015" s="8"/>
      <c r="E5015" s="8"/>
      <c r="F5015" s="9"/>
    </row>
    <row r="5016" spans="1:6" x14ac:dyDescent="0.3">
      <c r="A5016" s="6"/>
      <c r="B5016" s="6"/>
      <c r="C5016" s="6"/>
      <c r="D5016" s="6"/>
      <c r="E5016" s="6"/>
      <c r="F5016" s="7"/>
    </row>
    <row r="5017" spans="1:6" x14ac:dyDescent="0.3">
      <c r="A5017" s="8"/>
      <c r="B5017" s="8"/>
      <c r="C5017" s="8"/>
      <c r="D5017" s="8"/>
      <c r="E5017" s="8"/>
      <c r="F5017" s="9"/>
    </row>
    <row r="5018" spans="1:6" x14ac:dyDescent="0.3">
      <c r="A5018" s="6"/>
      <c r="B5018" s="6"/>
      <c r="C5018" s="6"/>
      <c r="D5018" s="6"/>
      <c r="E5018" s="6"/>
      <c r="F5018" s="7"/>
    </row>
    <row r="5019" spans="1:6" x14ac:dyDescent="0.3">
      <c r="A5019" s="8"/>
      <c r="B5019" s="8"/>
      <c r="C5019" s="8"/>
      <c r="D5019" s="8"/>
      <c r="E5019" s="8"/>
      <c r="F5019" s="9"/>
    </row>
    <row r="5020" spans="1:6" x14ac:dyDescent="0.3">
      <c r="A5020" s="6"/>
      <c r="B5020" s="6"/>
      <c r="C5020" s="6"/>
      <c r="D5020" s="6"/>
      <c r="E5020" s="6"/>
      <c r="F5020" s="7"/>
    </row>
    <row r="5021" spans="1:6" x14ac:dyDescent="0.3">
      <c r="A5021" s="8"/>
      <c r="B5021" s="8"/>
      <c r="C5021" s="8"/>
      <c r="D5021" s="8"/>
      <c r="E5021" s="8"/>
      <c r="F5021" s="9"/>
    </row>
    <row r="5022" spans="1:6" x14ac:dyDescent="0.3">
      <c r="A5022" s="6"/>
      <c r="B5022" s="6"/>
      <c r="C5022" s="6"/>
      <c r="D5022" s="6"/>
      <c r="E5022" s="6"/>
      <c r="F5022" s="7"/>
    </row>
    <row r="5023" spans="1:6" x14ac:dyDescent="0.3">
      <c r="A5023" s="8"/>
      <c r="B5023" s="8"/>
      <c r="C5023" s="8"/>
      <c r="D5023" s="8"/>
      <c r="E5023" s="8"/>
      <c r="F5023" s="9"/>
    </row>
    <row r="5024" spans="1:6" x14ac:dyDescent="0.3">
      <c r="A5024" s="6"/>
      <c r="B5024" s="6"/>
      <c r="C5024" s="6"/>
      <c r="D5024" s="6"/>
      <c r="E5024" s="6"/>
      <c r="F5024" s="7"/>
    </row>
    <row r="5025" spans="1:6" x14ac:dyDescent="0.3">
      <c r="A5025" s="8"/>
      <c r="B5025" s="8"/>
      <c r="C5025" s="8"/>
      <c r="D5025" s="8"/>
      <c r="E5025" s="8"/>
      <c r="F5025" s="9"/>
    </row>
    <row r="5026" spans="1:6" x14ac:dyDescent="0.3">
      <c r="A5026" s="6"/>
      <c r="B5026" s="6"/>
      <c r="C5026" s="6"/>
      <c r="D5026" s="6"/>
      <c r="E5026" s="6"/>
      <c r="F5026" s="7"/>
    </row>
    <row r="5027" spans="1:6" x14ac:dyDescent="0.3">
      <c r="A5027" s="8"/>
      <c r="B5027" s="8"/>
      <c r="C5027" s="8"/>
      <c r="D5027" s="8"/>
      <c r="E5027" s="8"/>
      <c r="F5027" s="9"/>
    </row>
    <row r="5028" spans="1:6" x14ac:dyDescent="0.3">
      <c r="A5028" s="6"/>
      <c r="B5028" s="6"/>
      <c r="C5028" s="6"/>
      <c r="D5028" s="6"/>
      <c r="E5028" s="6"/>
      <c r="F5028" s="7"/>
    </row>
    <row r="5029" spans="1:6" x14ac:dyDescent="0.3">
      <c r="A5029" s="8"/>
      <c r="B5029" s="8"/>
      <c r="C5029" s="8"/>
      <c r="D5029" s="8"/>
      <c r="E5029" s="8"/>
      <c r="F5029" s="9"/>
    </row>
    <row r="5030" spans="1:6" x14ac:dyDescent="0.3">
      <c r="A5030" s="6"/>
      <c r="B5030" s="6"/>
      <c r="C5030" s="6"/>
      <c r="D5030" s="6"/>
      <c r="E5030" s="6"/>
      <c r="F5030" s="7"/>
    </row>
    <row r="5031" spans="1:6" x14ac:dyDescent="0.3">
      <c r="A5031" s="8"/>
      <c r="B5031" s="8"/>
      <c r="C5031" s="8"/>
      <c r="D5031" s="8"/>
      <c r="E5031" s="8"/>
      <c r="F5031" s="9"/>
    </row>
    <row r="5032" spans="1:6" x14ac:dyDescent="0.3">
      <c r="A5032" s="6"/>
      <c r="B5032" s="6"/>
      <c r="C5032" s="6"/>
      <c r="D5032" s="6"/>
      <c r="E5032" s="6"/>
      <c r="F5032" s="7"/>
    </row>
    <row r="5033" spans="1:6" x14ac:dyDescent="0.3">
      <c r="A5033" s="8"/>
      <c r="B5033" s="8"/>
      <c r="C5033" s="8"/>
      <c r="D5033" s="8"/>
      <c r="E5033" s="8"/>
      <c r="F5033" s="9"/>
    </row>
    <row r="5034" spans="1:6" x14ac:dyDescent="0.3">
      <c r="A5034" s="6"/>
      <c r="B5034" s="6"/>
      <c r="C5034" s="6"/>
      <c r="D5034" s="6"/>
      <c r="E5034" s="6"/>
      <c r="F5034" s="7"/>
    </row>
    <row r="5035" spans="1:6" x14ac:dyDescent="0.3">
      <c r="A5035" s="8"/>
      <c r="B5035" s="8"/>
      <c r="C5035" s="8"/>
      <c r="D5035" s="8"/>
      <c r="E5035" s="8"/>
      <c r="F5035" s="9"/>
    </row>
    <row r="5036" spans="1:6" x14ac:dyDescent="0.3">
      <c r="A5036" s="6"/>
      <c r="B5036" s="6"/>
      <c r="C5036" s="6"/>
      <c r="D5036" s="6"/>
      <c r="E5036" s="6"/>
      <c r="F5036" s="7"/>
    </row>
    <row r="5037" spans="1:6" x14ac:dyDescent="0.3">
      <c r="A5037" s="8"/>
      <c r="B5037" s="8"/>
      <c r="C5037" s="8"/>
      <c r="D5037" s="8"/>
      <c r="E5037" s="8"/>
      <c r="F5037" s="9"/>
    </row>
    <row r="5038" spans="1:6" x14ac:dyDescent="0.3">
      <c r="A5038" s="6"/>
      <c r="B5038" s="6"/>
      <c r="C5038" s="6"/>
      <c r="D5038" s="6"/>
      <c r="E5038" s="6"/>
      <c r="F5038" s="7"/>
    </row>
    <row r="5039" spans="1:6" x14ac:dyDescent="0.3">
      <c r="A5039" s="8"/>
      <c r="B5039" s="8"/>
      <c r="C5039" s="8"/>
      <c r="D5039" s="8"/>
      <c r="E5039" s="8"/>
      <c r="F5039" s="9"/>
    </row>
    <row r="5040" spans="1:6" x14ac:dyDescent="0.3">
      <c r="A5040" s="6"/>
      <c r="B5040" s="6"/>
      <c r="C5040" s="6"/>
      <c r="D5040" s="6"/>
      <c r="E5040" s="6"/>
      <c r="F5040" s="7"/>
    </row>
    <row r="5041" spans="1:6" x14ac:dyDescent="0.3">
      <c r="A5041" s="8"/>
      <c r="B5041" s="8"/>
      <c r="C5041" s="8"/>
      <c r="D5041" s="8"/>
      <c r="E5041" s="8"/>
      <c r="F5041" s="9"/>
    </row>
    <row r="5042" spans="1:6" x14ac:dyDescent="0.3">
      <c r="A5042" s="6"/>
      <c r="B5042" s="6"/>
      <c r="C5042" s="6"/>
      <c r="D5042" s="6"/>
      <c r="E5042" s="6"/>
      <c r="F5042" s="7"/>
    </row>
    <row r="5043" spans="1:6" x14ac:dyDescent="0.3">
      <c r="A5043" s="8"/>
      <c r="B5043" s="8"/>
      <c r="C5043" s="8"/>
      <c r="D5043" s="8"/>
      <c r="E5043" s="8"/>
      <c r="F5043" s="9"/>
    </row>
    <row r="5044" spans="1:6" x14ac:dyDescent="0.3">
      <c r="A5044" s="6"/>
      <c r="B5044" s="6"/>
      <c r="C5044" s="6"/>
      <c r="D5044" s="6"/>
      <c r="E5044" s="6"/>
      <c r="F5044" s="7"/>
    </row>
    <row r="5045" spans="1:6" x14ac:dyDescent="0.3">
      <c r="A5045" s="8"/>
      <c r="B5045" s="8"/>
      <c r="C5045" s="8"/>
      <c r="D5045" s="8"/>
      <c r="E5045" s="8"/>
      <c r="F5045" s="9"/>
    </row>
    <row r="5046" spans="1:6" x14ac:dyDescent="0.3">
      <c r="A5046" s="6"/>
      <c r="B5046" s="6"/>
      <c r="C5046" s="6"/>
      <c r="D5046" s="6"/>
      <c r="E5046" s="6"/>
      <c r="F5046" s="7"/>
    </row>
    <row r="5047" spans="1:6" x14ac:dyDescent="0.3">
      <c r="A5047" s="8"/>
      <c r="B5047" s="8"/>
      <c r="C5047" s="8"/>
      <c r="D5047" s="8"/>
      <c r="E5047" s="8"/>
      <c r="F5047" s="9"/>
    </row>
    <row r="5048" spans="1:6" x14ac:dyDescent="0.3">
      <c r="A5048" s="6"/>
      <c r="B5048" s="6"/>
      <c r="C5048" s="6"/>
      <c r="D5048" s="6"/>
      <c r="E5048" s="6"/>
      <c r="F5048" s="7"/>
    </row>
    <row r="5049" spans="1:6" x14ac:dyDescent="0.3">
      <c r="A5049" s="8"/>
      <c r="B5049" s="8"/>
      <c r="C5049" s="8"/>
      <c r="D5049" s="8"/>
      <c r="E5049" s="8"/>
      <c r="F5049" s="9"/>
    </row>
    <row r="5050" spans="1:6" x14ac:dyDescent="0.3">
      <c r="A5050" s="6"/>
      <c r="B5050" s="6"/>
      <c r="C5050" s="6"/>
      <c r="D5050" s="6"/>
      <c r="E5050" s="6"/>
      <c r="F5050" s="7"/>
    </row>
    <row r="5051" spans="1:6" x14ac:dyDescent="0.3">
      <c r="A5051" s="8"/>
      <c r="B5051" s="8"/>
      <c r="C5051" s="8"/>
      <c r="D5051" s="8"/>
      <c r="E5051" s="8"/>
      <c r="F5051" s="9"/>
    </row>
    <row r="5052" spans="1:6" x14ac:dyDescent="0.3">
      <c r="A5052" s="6"/>
      <c r="B5052" s="6"/>
      <c r="C5052" s="6"/>
      <c r="D5052" s="6"/>
      <c r="E5052" s="6"/>
      <c r="F5052" s="7"/>
    </row>
    <row r="5053" spans="1:6" x14ac:dyDescent="0.3">
      <c r="A5053" s="8"/>
      <c r="B5053" s="8"/>
      <c r="C5053" s="8"/>
      <c r="D5053" s="8"/>
      <c r="E5053" s="8"/>
      <c r="F5053" s="9"/>
    </row>
    <row r="5054" spans="1:6" x14ac:dyDescent="0.3">
      <c r="A5054" s="6"/>
      <c r="B5054" s="6"/>
      <c r="C5054" s="6"/>
      <c r="D5054" s="6"/>
      <c r="E5054" s="6"/>
      <c r="F5054" s="7"/>
    </row>
    <row r="5055" spans="1:6" x14ac:dyDescent="0.3">
      <c r="A5055" s="8"/>
      <c r="B5055" s="8"/>
      <c r="C5055" s="8"/>
      <c r="D5055" s="8"/>
      <c r="E5055" s="8"/>
      <c r="F5055" s="9"/>
    </row>
    <row r="5056" spans="1:6" x14ac:dyDescent="0.3">
      <c r="A5056" s="6"/>
      <c r="B5056" s="6"/>
      <c r="C5056" s="6"/>
      <c r="D5056" s="6"/>
      <c r="E5056" s="6"/>
      <c r="F5056" s="7"/>
    </row>
    <row r="5057" spans="1:6" x14ac:dyDescent="0.3">
      <c r="A5057" s="8"/>
      <c r="B5057" s="8"/>
      <c r="C5057" s="8"/>
      <c r="D5057" s="8"/>
      <c r="E5057" s="8"/>
      <c r="F5057" s="9"/>
    </row>
    <row r="5058" spans="1:6" x14ac:dyDescent="0.3">
      <c r="A5058" s="6"/>
      <c r="B5058" s="6"/>
      <c r="C5058" s="6"/>
      <c r="D5058" s="6"/>
      <c r="E5058" s="6"/>
      <c r="F5058" s="7"/>
    </row>
    <row r="5059" spans="1:6" x14ac:dyDescent="0.3">
      <c r="A5059" s="8"/>
      <c r="B5059" s="8"/>
      <c r="C5059" s="8"/>
      <c r="D5059" s="8"/>
      <c r="E5059" s="8"/>
      <c r="F5059" s="9"/>
    </row>
    <row r="5060" spans="1:6" x14ac:dyDescent="0.3">
      <c r="A5060" s="6"/>
      <c r="B5060" s="6"/>
      <c r="C5060" s="6"/>
      <c r="D5060" s="6"/>
      <c r="E5060" s="6"/>
      <c r="F5060" s="7"/>
    </row>
    <row r="5061" spans="1:6" x14ac:dyDescent="0.3">
      <c r="A5061" s="8"/>
      <c r="B5061" s="8"/>
      <c r="C5061" s="8"/>
      <c r="D5061" s="8"/>
      <c r="E5061" s="8"/>
      <c r="F5061" s="9"/>
    </row>
    <row r="5062" spans="1:6" x14ac:dyDescent="0.3">
      <c r="A5062" s="6"/>
      <c r="B5062" s="6"/>
      <c r="C5062" s="6"/>
      <c r="D5062" s="6"/>
      <c r="E5062" s="6"/>
      <c r="F5062" s="7"/>
    </row>
    <row r="5063" spans="1:6" x14ac:dyDescent="0.3">
      <c r="A5063" s="8"/>
      <c r="B5063" s="8"/>
      <c r="C5063" s="8"/>
      <c r="D5063" s="8"/>
      <c r="E5063" s="8"/>
      <c r="F5063" s="9"/>
    </row>
    <row r="5064" spans="1:6" x14ac:dyDescent="0.3">
      <c r="A5064" s="6"/>
      <c r="B5064" s="6"/>
      <c r="C5064" s="6"/>
      <c r="D5064" s="6"/>
      <c r="E5064" s="6"/>
      <c r="F5064" s="7"/>
    </row>
    <row r="5065" spans="1:6" x14ac:dyDescent="0.3">
      <c r="A5065" s="8"/>
      <c r="B5065" s="8"/>
      <c r="C5065" s="8"/>
      <c r="D5065" s="8"/>
      <c r="E5065" s="8"/>
      <c r="F5065" s="9"/>
    </row>
    <row r="5066" spans="1:6" x14ac:dyDescent="0.3">
      <c r="A5066" s="6"/>
      <c r="B5066" s="6"/>
      <c r="C5066" s="6"/>
      <c r="D5066" s="6"/>
      <c r="E5066" s="6"/>
      <c r="F5066" s="7"/>
    </row>
    <row r="5067" spans="1:6" x14ac:dyDescent="0.3">
      <c r="A5067" s="8"/>
      <c r="B5067" s="8"/>
      <c r="C5067" s="8"/>
      <c r="D5067" s="8"/>
      <c r="E5067" s="8"/>
      <c r="F5067" s="9"/>
    </row>
    <row r="5068" spans="1:6" x14ac:dyDescent="0.3">
      <c r="A5068" s="6"/>
      <c r="B5068" s="6"/>
      <c r="C5068" s="6"/>
      <c r="D5068" s="6"/>
      <c r="E5068" s="6"/>
      <c r="F5068" s="7"/>
    </row>
    <row r="5069" spans="1:6" x14ac:dyDescent="0.3">
      <c r="A5069" s="8"/>
      <c r="B5069" s="8"/>
      <c r="C5069" s="8"/>
      <c r="D5069" s="8"/>
      <c r="E5069" s="8"/>
      <c r="F5069" s="9"/>
    </row>
    <row r="5070" spans="1:6" x14ac:dyDescent="0.3">
      <c r="A5070" s="6"/>
      <c r="B5070" s="6"/>
      <c r="C5070" s="6"/>
      <c r="D5070" s="6"/>
      <c r="E5070" s="6"/>
      <c r="F5070" s="7"/>
    </row>
    <row r="5071" spans="1:6" x14ac:dyDescent="0.3">
      <c r="A5071" s="8"/>
      <c r="B5071" s="8"/>
      <c r="C5071" s="8"/>
      <c r="D5071" s="8"/>
      <c r="E5071" s="8"/>
      <c r="F5071" s="9"/>
    </row>
    <row r="5072" spans="1:6" x14ac:dyDescent="0.3">
      <c r="A5072" s="6"/>
      <c r="B5072" s="6"/>
      <c r="C5072" s="6"/>
      <c r="D5072" s="6"/>
      <c r="E5072" s="6"/>
      <c r="F5072" s="7"/>
    </row>
    <row r="5073" spans="1:6" x14ac:dyDescent="0.3">
      <c r="A5073" s="8"/>
      <c r="B5073" s="8"/>
      <c r="C5073" s="8"/>
      <c r="D5073" s="8"/>
      <c r="E5073" s="8"/>
      <c r="F5073" s="9"/>
    </row>
    <row r="5074" spans="1:6" x14ac:dyDescent="0.3">
      <c r="A5074" s="6"/>
      <c r="B5074" s="6"/>
      <c r="C5074" s="6"/>
      <c r="D5074" s="6"/>
      <c r="E5074" s="6"/>
      <c r="F5074" s="7"/>
    </row>
    <row r="5075" spans="1:6" x14ac:dyDescent="0.3">
      <c r="A5075" s="8"/>
      <c r="B5075" s="8"/>
      <c r="C5075" s="8"/>
      <c r="D5075" s="8"/>
      <c r="E5075" s="8"/>
      <c r="F5075" s="9"/>
    </row>
    <row r="5076" spans="1:6" x14ac:dyDescent="0.3">
      <c r="A5076" s="6"/>
      <c r="B5076" s="6"/>
      <c r="C5076" s="6"/>
      <c r="D5076" s="6"/>
      <c r="E5076" s="6"/>
      <c r="F5076" s="7"/>
    </row>
    <row r="5077" spans="1:6" x14ac:dyDescent="0.3">
      <c r="A5077" s="8"/>
      <c r="B5077" s="8"/>
      <c r="C5077" s="8"/>
      <c r="D5077" s="8"/>
      <c r="E5077" s="8"/>
      <c r="F5077" s="9"/>
    </row>
    <row r="5078" spans="1:6" x14ac:dyDescent="0.3">
      <c r="A5078" s="6"/>
      <c r="B5078" s="6"/>
      <c r="C5078" s="6"/>
      <c r="D5078" s="6"/>
      <c r="E5078" s="6"/>
      <c r="F5078" s="7"/>
    </row>
    <row r="5079" spans="1:6" x14ac:dyDescent="0.3">
      <c r="A5079" s="8"/>
      <c r="B5079" s="8"/>
      <c r="C5079" s="8"/>
      <c r="D5079" s="8"/>
      <c r="E5079" s="8"/>
      <c r="F5079" s="9"/>
    </row>
    <row r="5080" spans="1:6" x14ac:dyDescent="0.3">
      <c r="A5080" s="6"/>
      <c r="B5080" s="6"/>
      <c r="C5080" s="6"/>
      <c r="D5080" s="6"/>
      <c r="E5080" s="6"/>
      <c r="F5080" s="7"/>
    </row>
    <row r="5081" spans="1:6" x14ac:dyDescent="0.3">
      <c r="A5081" s="8"/>
      <c r="B5081" s="8"/>
      <c r="C5081" s="8"/>
      <c r="D5081" s="8"/>
      <c r="E5081" s="8"/>
      <c r="F5081" s="9"/>
    </row>
    <row r="5082" spans="1:6" x14ac:dyDescent="0.3">
      <c r="A5082" s="6"/>
      <c r="B5082" s="6"/>
      <c r="C5082" s="6"/>
      <c r="D5082" s="6"/>
      <c r="E5082" s="6"/>
      <c r="F5082" s="7"/>
    </row>
    <row r="5083" spans="1:6" x14ac:dyDescent="0.3">
      <c r="A5083" s="8"/>
      <c r="B5083" s="8"/>
      <c r="C5083" s="8"/>
      <c r="D5083" s="8"/>
      <c r="E5083" s="8"/>
      <c r="F5083" s="9"/>
    </row>
    <row r="5084" spans="1:6" x14ac:dyDescent="0.3">
      <c r="A5084" s="6"/>
      <c r="B5084" s="6"/>
      <c r="C5084" s="6"/>
      <c r="D5084" s="6"/>
      <c r="E5084" s="6"/>
      <c r="F5084" s="7"/>
    </row>
    <row r="5085" spans="1:6" x14ac:dyDescent="0.3">
      <c r="A5085" s="8"/>
      <c r="B5085" s="8"/>
      <c r="C5085" s="8"/>
      <c r="D5085" s="8"/>
      <c r="E5085" s="8"/>
      <c r="F5085" s="9"/>
    </row>
    <row r="5086" spans="1:6" x14ac:dyDescent="0.3">
      <c r="A5086" s="6"/>
      <c r="B5086" s="6"/>
      <c r="C5086" s="6"/>
      <c r="D5086" s="6"/>
      <c r="E5086" s="6"/>
      <c r="F5086" s="7"/>
    </row>
    <row r="5087" spans="1:6" x14ac:dyDescent="0.3">
      <c r="A5087" s="8"/>
      <c r="B5087" s="8"/>
      <c r="C5087" s="8"/>
      <c r="D5087" s="8"/>
      <c r="E5087" s="8"/>
      <c r="F5087" s="9"/>
    </row>
    <row r="5088" spans="1:6" x14ac:dyDescent="0.3">
      <c r="A5088" s="6"/>
      <c r="B5088" s="6"/>
      <c r="C5088" s="6"/>
      <c r="D5088" s="6"/>
      <c r="E5088" s="6"/>
      <c r="F5088" s="7"/>
    </row>
    <row r="5089" spans="1:6" x14ac:dyDescent="0.3">
      <c r="A5089" s="8"/>
      <c r="B5089" s="8"/>
      <c r="C5089" s="8"/>
      <c r="D5089" s="8"/>
      <c r="E5089" s="8"/>
      <c r="F5089" s="9"/>
    </row>
    <row r="5090" spans="1:6" x14ac:dyDescent="0.3">
      <c r="A5090" s="6"/>
      <c r="B5090" s="6"/>
      <c r="C5090" s="6"/>
      <c r="D5090" s="6"/>
      <c r="E5090" s="6"/>
      <c r="F5090" s="7"/>
    </row>
    <row r="5091" spans="1:6" x14ac:dyDescent="0.3">
      <c r="A5091" s="8"/>
      <c r="B5091" s="8"/>
      <c r="C5091" s="8"/>
      <c r="D5091" s="8"/>
      <c r="E5091" s="8"/>
      <c r="F5091" s="9"/>
    </row>
    <row r="5092" spans="1:6" x14ac:dyDescent="0.3">
      <c r="A5092" s="6"/>
      <c r="B5092" s="6"/>
      <c r="C5092" s="6"/>
      <c r="D5092" s="6"/>
      <c r="E5092" s="6"/>
      <c r="F5092" s="7"/>
    </row>
    <row r="5093" spans="1:6" x14ac:dyDescent="0.3">
      <c r="A5093" s="8"/>
      <c r="B5093" s="8"/>
      <c r="C5093" s="8"/>
      <c r="D5093" s="8"/>
      <c r="E5093" s="8"/>
      <c r="F5093" s="9"/>
    </row>
    <row r="5094" spans="1:6" x14ac:dyDescent="0.3">
      <c r="A5094" s="6"/>
      <c r="B5094" s="6"/>
      <c r="C5094" s="6"/>
      <c r="D5094" s="6"/>
      <c r="E5094" s="6"/>
      <c r="F5094" s="7"/>
    </row>
    <row r="5095" spans="1:6" x14ac:dyDescent="0.3">
      <c r="A5095" s="8"/>
      <c r="B5095" s="8"/>
      <c r="C5095" s="8"/>
      <c r="D5095" s="8"/>
      <c r="E5095" s="8"/>
      <c r="F5095" s="9"/>
    </row>
    <row r="5096" spans="1:6" x14ac:dyDescent="0.3">
      <c r="A5096" s="6"/>
      <c r="B5096" s="6"/>
      <c r="C5096" s="6"/>
      <c r="D5096" s="6"/>
      <c r="E5096" s="6"/>
      <c r="F5096" s="7"/>
    </row>
    <row r="5097" spans="1:6" x14ac:dyDescent="0.3">
      <c r="A5097" s="8"/>
      <c r="B5097" s="8"/>
      <c r="C5097" s="8"/>
      <c r="D5097" s="8"/>
      <c r="E5097" s="8"/>
      <c r="F5097" s="9"/>
    </row>
    <row r="5098" spans="1:6" x14ac:dyDescent="0.3">
      <c r="A5098" s="6"/>
      <c r="B5098" s="6"/>
      <c r="C5098" s="6"/>
      <c r="D5098" s="6"/>
      <c r="E5098" s="6"/>
      <c r="F5098" s="7"/>
    </row>
    <row r="5099" spans="1:6" x14ac:dyDescent="0.3">
      <c r="A5099" s="8"/>
      <c r="B5099" s="8"/>
      <c r="C5099" s="8"/>
      <c r="D5099" s="8"/>
      <c r="E5099" s="8"/>
      <c r="F5099" s="9"/>
    </row>
    <row r="5100" spans="1:6" x14ac:dyDescent="0.3">
      <c r="A5100" s="6"/>
      <c r="B5100" s="6"/>
      <c r="C5100" s="6"/>
      <c r="D5100" s="6"/>
      <c r="E5100" s="6"/>
      <c r="F5100" s="7"/>
    </row>
    <row r="5101" spans="1:6" x14ac:dyDescent="0.3">
      <c r="A5101" s="8"/>
      <c r="B5101" s="8"/>
      <c r="C5101" s="8"/>
      <c r="D5101" s="8"/>
      <c r="E5101" s="8"/>
      <c r="F5101" s="9"/>
    </row>
    <row r="5102" spans="1:6" x14ac:dyDescent="0.3">
      <c r="A5102" s="6"/>
      <c r="B5102" s="6"/>
      <c r="C5102" s="6"/>
      <c r="D5102" s="6"/>
      <c r="E5102" s="6"/>
      <c r="F5102" s="7"/>
    </row>
    <row r="5103" spans="1:6" x14ac:dyDescent="0.3">
      <c r="A5103" s="8"/>
      <c r="B5103" s="8"/>
      <c r="C5103" s="8"/>
      <c r="D5103" s="8"/>
      <c r="E5103" s="8"/>
      <c r="F5103" s="9"/>
    </row>
    <row r="5104" spans="1:6" x14ac:dyDescent="0.3">
      <c r="A5104" s="6"/>
      <c r="B5104" s="6"/>
      <c r="C5104" s="6"/>
      <c r="D5104" s="6"/>
      <c r="E5104" s="6"/>
      <c r="F5104" s="7"/>
    </row>
    <row r="5105" spans="1:6" x14ac:dyDescent="0.3">
      <c r="A5105" s="8"/>
      <c r="B5105" s="8"/>
      <c r="C5105" s="8"/>
      <c r="D5105" s="8"/>
      <c r="E5105" s="8"/>
      <c r="F5105" s="9"/>
    </row>
    <row r="5106" spans="1:6" x14ac:dyDescent="0.3">
      <c r="A5106" s="6"/>
      <c r="B5106" s="6"/>
      <c r="C5106" s="6"/>
      <c r="D5106" s="6"/>
      <c r="E5106" s="6"/>
      <c r="F5106" s="7"/>
    </row>
    <row r="5107" spans="1:6" x14ac:dyDescent="0.3">
      <c r="A5107" s="8"/>
      <c r="B5107" s="8"/>
      <c r="C5107" s="8"/>
      <c r="D5107" s="8"/>
      <c r="E5107" s="8"/>
      <c r="F5107" s="9"/>
    </row>
    <row r="5108" spans="1:6" x14ac:dyDescent="0.3">
      <c r="A5108" s="6"/>
      <c r="B5108" s="6"/>
      <c r="C5108" s="6"/>
      <c r="D5108" s="6"/>
      <c r="E5108" s="6"/>
      <c r="F5108" s="7"/>
    </row>
    <row r="5109" spans="1:6" x14ac:dyDescent="0.3">
      <c r="A5109" s="8"/>
      <c r="B5109" s="8"/>
      <c r="C5109" s="8"/>
      <c r="D5109" s="8"/>
      <c r="E5109" s="8"/>
      <c r="F5109" s="9"/>
    </row>
    <row r="5110" spans="1:6" x14ac:dyDescent="0.3">
      <c r="A5110" s="6"/>
      <c r="B5110" s="6"/>
      <c r="C5110" s="6"/>
      <c r="D5110" s="6"/>
      <c r="E5110" s="6"/>
      <c r="F5110" s="7"/>
    </row>
    <row r="5111" spans="1:6" x14ac:dyDescent="0.3">
      <c r="A5111" s="8"/>
      <c r="B5111" s="8"/>
      <c r="C5111" s="8"/>
      <c r="D5111" s="8"/>
      <c r="E5111" s="8"/>
      <c r="F5111" s="9"/>
    </row>
    <row r="5112" spans="1:6" x14ac:dyDescent="0.3">
      <c r="A5112" s="6"/>
      <c r="B5112" s="6"/>
      <c r="C5112" s="6"/>
      <c r="D5112" s="6"/>
      <c r="E5112" s="6"/>
      <c r="F5112" s="7"/>
    </row>
    <row r="5113" spans="1:6" x14ac:dyDescent="0.3">
      <c r="A5113" s="8"/>
      <c r="B5113" s="8"/>
      <c r="C5113" s="8"/>
      <c r="D5113" s="8"/>
      <c r="E5113" s="8"/>
      <c r="F5113" s="9"/>
    </row>
    <row r="5114" spans="1:6" x14ac:dyDescent="0.3">
      <c r="A5114" s="6"/>
      <c r="B5114" s="6"/>
      <c r="C5114" s="6"/>
      <c r="D5114" s="6"/>
      <c r="E5114" s="6"/>
      <c r="F5114" s="7"/>
    </row>
    <row r="5115" spans="1:6" x14ac:dyDescent="0.3">
      <c r="A5115" s="8"/>
      <c r="B5115" s="8"/>
      <c r="C5115" s="8"/>
      <c r="D5115" s="8"/>
      <c r="E5115" s="8"/>
      <c r="F5115" s="9"/>
    </row>
    <row r="5116" spans="1:6" x14ac:dyDescent="0.3">
      <c r="A5116" s="6"/>
      <c r="B5116" s="6"/>
      <c r="C5116" s="6"/>
      <c r="D5116" s="6"/>
      <c r="E5116" s="6"/>
      <c r="F5116" s="7"/>
    </row>
    <row r="5117" spans="1:6" x14ac:dyDescent="0.3">
      <c r="A5117" s="8"/>
      <c r="B5117" s="8"/>
      <c r="C5117" s="8"/>
      <c r="D5117" s="8"/>
      <c r="E5117" s="8"/>
      <c r="F5117" s="9"/>
    </row>
    <row r="5118" spans="1:6" x14ac:dyDescent="0.3">
      <c r="A5118" s="6"/>
      <c r="B5118" s="6"/>
      <c r="C5118" s="6"/>
      <c r="D5118" s="6"/>
      <c r="E5118" s="6"/>
      <c r="F5118" s="7"/>
    </row>
    <row r="5119" spans="1:6" x14ac:dyDescent="0.3">
      <c r="A5119" s="8"/>
      <c r="B5119" s="8"/>
      <c r="C5119" s="8"/>
      <c r="D5119" s="8"/>
      <c r="E5119" s="8"/>
      <c r="F5119" s="9"/>
    </row>
    <row r="5120" spans="1:6" x14ac:dyDescent="0.3">
      <c r="A5120" s="6"/>
      <c r="B5120" s="6"/>
      <c r="C5120" s="6"/>
      <c r="D5120" s="6"/>
      <c r="E5120" s="6"/>
      <c r="F5120" s="7"/>
    </row>
    <row r="5121" spans="1:6" x14ac:dyDescent="0.3">
      <c r="A5121" s="8"/>
      <c r="B5121" s="8"/>
      <c r="C5121" s="8"/>
      <c r="D5121" s="8"/>
      <c r="E5121" s="8"/>
      <c r="F5121" s="9"/>
    </row>
    <row r="5122" spans="1:6" x14ac:dyDescent="0.3">
      <c r="A5122" s="6"/>
      <c r="B5122" s="6"/>
      <c r="C5122" s="6"/>
      <c r="D5122" s="6"/>
      <c r="E5122" s="6"/>
      <c r="F5122" s="7"/>
    </row>
    <row r="5123" spans="1:6" x14ac:dyDescent="0.3">
      <c r="A5123" s="8"/>
      <c r="B5123" s="8"/>
      <c r="C5123" s="8"/>
      <c r="D5123" s="8"/>
      <c r="E5123" s="8"/>
      <c r="F5123" s="9"/>
    </row>
    <row r="5124" spans="1:6" x14ac:dyDescent="0.3">
      <c r="A5124" s="6"/>
      <c r="B5124" s="6"/>
      <c r="C5124" s="6"/>
      <c r="D5124" s="6"/>
      <c r="E5124" s="6"/>
      <c r="F5124" s="7"/>
    </row>
    <row r="5125" spans="1:6" x14ac:dyDescent="0.3">
      <c r="A5125" s="8"/>
      <c r="B5125" s="8"/>
      <c r="C5125" s="8"/>
      <c r="D5125" s="8"/>
      <c r="E5125" s="8"/>
      <c r="F5125" s="9"/>
    </row>
    <row r="5126" spans="1:6" x14ac:dyDescent="0.3">
      <c r="A5126" s="6"/>
      <c r="B5126" s="6"/>
      <c r="C5126" s="6"/>
      <c r="D5126" s="6"/>
      <c r="E5126" s="6"/>
      <c r="F5126" s="7"/>
    </row>
    <row r="5127" spans="1:6" x14ac:dyDescent="0.3">
      <c r="A5127" s="8"/>
      <c r="B5127" s="8"/>
      <c r="C5127" s="8"/>
      <c r="D5127" s="8"/>
      <c r="E5127" s="8"/>
      <c r="F5127" s="9"/>
    </row>
    <row r="5128" spans="1:6" x14ac:dyDescent="0.3">
      <c r="A5128" s="6"/>
      <c r="B5128" s="6"/>
      <c r="C5128" s="6"/>
      <c r="D5128" s="6"/>
      <c r="E5128" s="6"/>
      <c r="F5128" s="7"/>
    </row>
    <row r="5129" spans="1:6" x14ac:dyDescent="0.3">
      <c r="A5129" s="8"/>
      <c r="B5129" s="8"/>
      <c r="C5129" s="8"/>
      <c r="D5129" s="8"/>
      <c r="E5129" s="8"/>
      <c r="F5129" s="9"/>
    </row>
    <row r="5130" spans="1:6" x14ac:dyDescent="0.3">
      <c r="A5130" s="6"/>
      <c r="B5130" s="6"/>
      <c r="C5130" s="6"/>
      <c r="D5130" s="6"/>
      <c r="E5130" s="6"/>
      <c r="F5130" s="7"/>
    </row>
    <row r="5131" spans="1:6" x14ac:dyDescent="0.3">
      <c r="A5131" s="8"/>
      <c r="B5131" s="8"/>
      <c r="C5131" s="8"/>
      <c r="D5131" s="8"/>
      <c r="E5131" s="8"/>
      <c r="F5131" s="9"/>
    </row>
    <row r="5132" spans="1:6" x14ac:dyDescent="0.3">
      <c r="A5132" s="6"/>
      <c r="B5132" s="6"/>
      <c r="C5132" s="6"/>
      <c r="D5132" s="6"/>
      <c r="E5132" s="6"/>
      <c r="F5132" s="7"/>
    </row>
    <row r="5133" spans="1:6" x14ac:dyDescent="0.3">
      <c r="A5133" s="8"/>
      <c r="B5133" s="8"/>
      <c r="C5133" s="8"/>
      <c r="D5133" s="8"/>
      <c r="E5133" s="8"/>
      <c r="F5133" s="9"/>
    </row>
    <row r="5134" spans="1:6" x14ac:dyDescent="0.3">
      <c r="A5134" s="6"/>
      <c r="B5134" s="6"/>
      <c r="C5134" s="6"/>
      <c r="D5134" s="6"/>
      <c r="E5134" s="6"/>
      <c r="F5134" s="7"/>
    </row>
    <row r="5135" spans="1:6" x14ac:dyDescent="0.3">
      <c r="A5135" s="8"/>
      <c r="B5135" s="8"/>
      <c r="C5135" s="8"/>
      <c r="D5135" s="8"/>
      <c r="E5135" s="8"/>
      <c r="F5135" s="9"/>
    </row>
    <row r="5136" spans="1:6" x14ac:dyDescent="0.3">
      <c r="A5136" s="6"/>
      <c r="B5136" s="6"/>
      <c r="C5136" s="6"/>
      <c r="D5136" s="6"/>
      <c r="E5136" s="6"/>
      <c r="F5136" s="7"/>
    </row>
    <row r="5137" spans="1:6" x14ac:dyDescent="0.3">
      <c r="A5137" s="8"/>
      <c r="B5137" s="8"/>
      <c r="C5137" s="8"/>
      <c r="D5137" s="8"/>
      <c r="E5137" s="8"/>
      <c r="F5137" s="9"/>
    </row>
    <row r="5138" spans="1:6" x14ac:dyDescent="0.3">
      <c r="A5138" s="6"/>
      <c r="B5138" s="6"/>
      <c r="C5138" s="6"/>
      <c r="D5138" s="6"/>
      <c r="E5138" s="6"/>
      <c r="F5138" s="7"/>
    </row>
    <row r="5139" spans="1:6" x14ac:dyDescent="0.3">
      <c r="A5139" s="8"/>
      <c r="B5139" s="8"/>
      <c r="C5139" s="8"/>
      <c r="D5139" s="8"/>
      <c r="E5139" s="8"/>
      <c r="F5139" s="9"/>
    </row>
    <row r="5140" spans="1:6" x14ac:dyDescent="0.3">
      <c r="A5140" s="6"/>
      <c r="B5140" s="6"/>
      <c r="C5140" s="6"/>
      <c r="D5140" s="6"/>
      <c r="E5140" s="6"/>
      <c r="F5140" s="7"/>
    </row>
    <row r="5141" spans="1:6" x14ac:dyDescent="0.3">
      <c r="A5141" s="8"/>
      <c r="B5141" s="8"/>
      <c r="C5141" s="8"/>
      <c r="D5141" s="8"/>
      <c r="E5141" s="8"/>
      <c r="F5141" s="9"/>
    </row>
    <row r="5142" spans="1:6" x14ac:dyDescent="0.3">
      <c r="A5142" s="6"/>
      <c r="B5142" s="6"/>
      <c r="C5142" s="6"/>
      <c r="D5142" s="6"/>
      <c r="E5142" s="6"/>
      <c r="F5142" s="7"/>
    </row>
    <row r="5143" spans="1:6" x14ac:dyDescent="0.3">
      <c r="A5143" s="8"/>
      <c r="B5143" s="8"/>
      <c r="C5143" s="8"/>
      <c r="D5143" s="8"/>
      <c r="E5143" s="8"/>
      <c r="F5143" s="9"/>
    </row>
    <row r="5144" spans="1:6" x14ac:dyDescent="0.3">
      <c r="A5144" s="6"/>
      <c r="B5144" s="6"/>
      <c r="C5144" s="6"/>
      <c r="D5144" s="6"/>
      <c r="E5144" s="6"/>
      <c r="F5144" s="7"/>
    </row>
    <row r="5145" spans="1:6" x14ac:dyDescent="0.3">
      <c r="A5145" s="8"/>
      <c r="B5145" s="8"/>
      <c r="C5145" s="8"/>
      <c r="D5145" s="8"/>
      <c r="E5145" s="8"/>
      <c r="F5145" s="9"/>
    </row>
    <row r="5146" spans="1:6" x14ac:dyDescent="0.3">
      <c r="A5146" s="6"/>
      <c r="B5146" s="6"/>
      <c r="C5146" s="6"/>
      <c r="D5146" s="6"/>
      <c r="E5146" s="6"/>
      <c r="F5146" s="7"/>
    </row>
    <row r="5147" spans="1:6" x14ac:dyDescent="0.3">
      <c r="A5147" s="8"/>
      <c r="B5147" s="8"/>
      <c r="C5147" s="8"/>
      <c r="D5147" s="8"/>
      <c r="E5147" s="8"/>
      <c r="F5147" s="9"/>
    </row>
    <row r="5148" spans="1:6" x14ac:dyDescent="0.3">
      <c r="A5148" s="6"/>
      <c r="B5148" s="6"/>
      <c r="C5148" s="6"/>
      <c r="D5148" s="6"/>
      <c r="E5148" s="6"/>
      <c r="F5148" s="7"/>
    </row>
    <row r="5149" spans="1:6" x14ac:dyDescent="0.3">
      <c r="A5149" s="8"/>
      <c r="B5149" s="8"/>
      <c r="C5149" s="8"/>
      <c r="D5149" s="8"/>
      <c r="E5149" s="8"/>
      <c r="F5149" s="9"/>
    </row>
    <row r="5150" spans="1:6" x14ac:dyDescent="0.3">
      <c r="A5150" s="6"/>
      <c r="B5150" s="6"/>
      <c r="C5150" s="6"/>
      <c r="D5150" s="6"/>
      <c r="E5150" s="6"/>
      <c r="F5150" s="7"/>
    </row>
    <row r="5151" spans="1:6" x14ac:dyDescent="0.3">
      <c r="A5151" s="8"/>
      <c r="B5151" s="8"/>
      <c r="C5151" s="8"/>
      <c r="D5151" s="8"/>
      <c r="E5151" s="8"/>
      <c r="F5151" s="9"/>
    </row>
    <row r="5152" spans="1:6" x14ac:dyDescent="0.3">
      <c r="A5152" s="6"/>
      <c r="B5152" s="6"/>
      <c r="C5152" s="6"/>
      <c r="D5152" s="6"/>
      <c r="E5152" s="6"/>
      <c r="F5152" s="7"/>
    </row>
    <row r="5153" spans="1:6" x14ac:dyDescent="0.3">
      <c r="A5153" s="8"/>
      <c r="B5153" s="8"/>
      <c r="C5153" s="8"/>
      <c r="D5153" s="8"/>
      <c r="E5153" s="8"/>
      <c r="F5153" s="9"/>
    </row>
    <row r="5154" spans="1:6" x14ac:dyDescent="0.3">
      <c r="A5154" s="6"/>
      <c r="B5154" s="6"/>
      <c r="C5154" s="6"/>
      <c r="D5154" s="6"/>
      <c r="E5154" s="6"/>
      <c r="F5154" s="7"/>
    </row>
    <row r="5155" spans="1:6" x14ac:dyDescent="0.3">
      <c r="A5155" s="8"/>
      <c r="B5155" s="8"/>
      <c r="C5155" s="8"/>
      <c r="D5155" s="8"/>
      <c r="E5155" s="8"/>
      <c r="F5155" s="9"/>
    </row>
    <row r="5156" spans="1:6" x14ac:dyDescent="0.3">
      <c r="A5156" s="6"/>
      <c r="B5156" s="6"/>
      <c r="C5156" s="6"/>
      <c r="D5156" s="6"/>
      <c r="E5156" s="6"/>
      <c r="F5156" s="7"/>
    </row>
    <row r="5157" spans="1:6" x14ac:dyDescent="0.3">
      <c r="A5157" s="8"/>
      <c r="B5157" s="8"/>
      <c r="C5157" s="8"/>
      <c r="D5157" s="8"/>
      <c r="E5157" s="8"/>
      <c r="F5157" s="9"/>
    </row>
    <row r="5158" spans="1:6" x14ac:dyDescent="0.3">
      <c r="A5158" s="6"/>
      <c r="B5158" s="6"/>
      <c r="C5158" s="6"/>
      <c r="D5158" s="6"/>
      <c r="E5158" s="6"/>
      <c r="F5158" s="7"/>
    </row>
    <row r="5159" spans="1:6" x14ac:dyDescent="0.3">
      <c r="A5159" s="8"/>
      <c r="B5159" s="8"/>
      <c r="C5159" s="8"/>
      <c r="D5159" s="8"/>
      <c r="E5159" s="8"/>
      <c r="F5159" s="9"/>
    </row>
    <row r="5160" spans="1:6" x14ac:dyDescent="0.3">
      <c r="A5160" s="6"/>
      <c r="B5160" s="6"/>
      <c r="C5160" s="6"/>
      <c r="D5160" s="6"/>
      <c r="E5160" s="6"/>
      <c r="F5160" s="7"/>
    </row>
    <row r="5161" spans="1:6" x14ac:dyDescent="0.3">
      <c r="A5161" s="8"/>
      <c r="B5161" s="8"/>
      <c r="C5161" s="8"/>
      <c r="D5161" s="8"/>
      <c r="E5161" s="8"/>
      <c r="F5161" s="9"/>
    </row>
    <row r="5162" spans="1:6" x14ac:dyDescent="0.3">
      <c r="A5162" s="6"/>
      <c r="B5162" s="6"/>
      <c r="C5162" s="6"/>
      <c r="D5162" s="6"/>
      <c r="E5162" s="6"/>
      <c r="F5162" s="7"/>
    </row>
    <row r="5163" spans="1:6" x14ac:dyDescent="0.3">
      <c r="A5163" s="8"/>
      <c r="B5163" s="8"/>
      <c r="C5163" s="8"/>
      <c r="D5163" s="8"/>
      <c r="E5163" s="8"/>
      <c r="F5163" s="9"/>
    </row>
    <row r="5164" spans="1:6" x14ac:dyDescent="0.3">
      <c r="A5164" s="6"/>
      <c r="B5164" s="6"/>
      <c r="C5164" s="6"/>
      <c r="D5164" s="6"/>
      <c r="E5164" s="6"/>
      <c r="F5164" s="7"/>
    </row>
    <row r="5165" spans="1:6" x14ac:dyDescent="0.3">
      <c r="A5165" s="8"/>
      <c r="B5165" s="8"/>
      <c r="C5165" s="8"/>
      <c r="D5165" s="8"/>
      <c r="E5165" s="8"/>
      <c r="F5165" s="9"/>
    </row>
    <row r="5166" spans="1:6" x14ac:dyDescent="0.3">
      <c r="A5166" s="6"/>
      <c r="B5166" s="6"/>
      <c r="C5166" s="6"/>
      <c r="D5166" s="6"/>
      <c r="E5166" s="6"/>
      <c r="F5166" s="7"/>
    </row>
    <row r="5167" spans="1:6" x14ac:dyDescent="0.3">
      <c r="A5167" s="8"/>
      <c r="B5167" s="8"/>
      <c r="C5167" s="8"/>
      <c r="D5167" s="8"/>
      <c r="E5167" s="8"/>
      <c r="F5167" s="9"/>
    </row>
    <row r="5168" spans="1:6" x14ac:dyDescent="0.3">
      <c r="A5168" s="6"/>
      <c r="B5168" s="6"/>
      <c r="C5168" s="6"/>
      <c r="D5168" s="6"/>
      <c r="E5168" s="6"/>
      <c r="F5168" s="7"/>
    </row>
    <row r="5169" spans="1:6" x14ac:dyDescent="0.3">
      <c r="A5169" s="8"/>
      <c r="B5169" s="8"/>
      <c r="C5169" s="8"/>
      <c r="D5169" s="8"/>
      <c r="E5169" s="8"/>
      <c r="F5169" s="9"/>
    </row>
    <row r="5170" spans="1:6" x14ac:dyDescent="0.3">
      <c r="A5170" s="6"/>
      <c r="B5170" s="6"/>
      <c r="C5170" s="6"/>
      <c r="D5170" s="6"/>
      <c r="E5170" s="6"/>
      <c r="F5170" s="7"/>
    </row>
    <row r="5171" spans="1:6" x14ac:dyDescent="0.3">
      <c r="A5171" s="8"/>
      <c r="B5171" s="8"/>
      <c r="C5171" s="8"/>
      <c r="D5171" s="8"/>
      <c r="E5171" s="8"/>
      <c r="F5171" s="9"/>
    </row>
    <row r="5172" spans="1:6" x14ac:dyDescent="0.3">
      <c r="A5172" s="6"/>
      <c r="B5172" s="6"/>
      <c r="C5172" s="6"/>
      <c r="D5172" s="6"/>
      <c r="E5172" s="6"/>
      <c r="F5172" s="7"/>
    </row>
    <row r="5173" spans="1:6" x14ac:dyDescent="0.3">
      <c r="A5173" s="8"/>
      <c r="B5173" s="8"/>
      <c r="C5173" s="8"/>
      <c r="D5173" s="8"/>
      <c r="E5173" s="8"/>
      <c r="F5173" s="9"/>
    </row>
    <row r="5174" spans="1:6" x14ac:dyDescent="0.3">
      <c r="A5174" s="6"/>
      <c r="B5174" s="6"/>
      <c r="C5174" s="6"/>
      <c r="D5174" s="6"/>
      <c r="E5174" s="6"/>
      <c r="F5174" s="7"/>
    </row>
    <row r="5175" spans="1:6" x14ac:dyDescent="0.3">
      <c r="A5175" s="8"/>
      <c r="B5175" s="8"/>
      <c r="C5175" s="8"/>
      <c r="D5175" s="8"/>
      <c r="E5175" s="8"/>
      <c r="F5175" s="9"/>
    </row>
    <row r="5176" spans="1:6" x14ac:dyDescent="0.3">
      <c r="A5176" s="6"/>
      <c r="B5176" s="6"/>
      <c r="C5176" s="6"/>
      <c r="D5176" s="6"/>
      <c r="E5176" s="6"/>
      <c r="F5176" s="7"/>
    </row>
    <row r="5177" spans="1:6" x14ac:dyDescent="0.3">
      <c r="A5177" s="8"/>
      <c r="B5177" s="8"/>
      <c r="C5177" s="8"/>
      <c r="D5177" s="8"/>
      <c r="E5177" s="8"/>
      <c r="F5177" s="9"/>
    </row>
    <row r="5178" spans="1:6" x14ac:dyDescent="0.3">
      <c r="A5178" s="6"/>
      <c r="B5178" s="6"/>
      <c r="C5178" s="6"/>
      <c r="D5178" s="6"/>
      <c r="E5178" s="6"/>
      <c r="F5178" s="7"/>
    </row>
    <row r="5179" spans="1:6" x14ac:dyDescent="0.3">
      <c r="A5179" s="8"/>
      <c r="B5179" s="8"/>
      <c r="C5179" s="8"/>
      <c r="D5179" s="8"/>
      <c r="E5179" s="8"/>
      <c r="F5179" s="9"/>
    </row>
    <row r="5180" spans="1:6" x14ac:dyDescent="0.3">
      <c r="A5180" s="6"/>
      <c r="B5180" s="6"/>
      <c r="C5180" s="6"/>
      <c r="D5180" s="6"/>
      <c r="E5180" s="6"/>
      <c r="F5180" s="7"/>
    </row>
    <row r="5181" spans="1:6" x14ac:dyDescent="0.3">
      <c r="A5181" s="8"/>
      <c r="B5181" s="8"/>
      <c r="C5181" s="8"/>
      <c r="D5181" s="8"/>
      <c r="E5181" s="8"/>
      <c r="F5181" s="9"/>
    </row>
    <row r="5182" spans="1:6" x14ac:dyDescent="0.3">
      <c r="A5182" s="6"/>
      <c r="B5182" s="6"/>
      <c r="C5182" s="6"/>
      <c r="D5182" s="6"/>
      <c r="E5182" s="6"/>
      <c r="F5182" s="7"/>
    </row>
    <row r="5183" spans="1:6" x14ac:dyDescent="0.3">
      <c r="A5183" s="8"/>
      <c r="B5183" s="8"/>
      <c r="C5183" s="8"/>
      <c r="D5183" s="8"/>
      <c r="E5183" s="8"/>
      <c r="F5183" s="9"/>
    </row>
    <row r="5184" spans="1:6" x14ac:dyDescent="0.3">
      <c r="A5184" s="6"/>
      <c r="B5184" s="6"/>
      <c r="C5184" s="6"/>
      <c r="D5184" s="6"/>
      <c r="E5184" s="6"/>
      <c r="F5184" s="7"/>
    </row>
    <row r="5185" spans="1:6" x14ac:dyDescent="0.3">
      <c r="A5185" s="8"/>
      <c r="B5185" s="8"/>
      <c r="C5185" s="8"/>
      <c r="D5185" s="8"/>
      <c r="E5185" s="8"/>
      <c r="F5185" s="9"/>
    </row>
    <row r="5186" spans="1:6" x14ac:dyDescent="0.3">
      <c r="A5186" s="6"/>
      <c r="B5186" s="6"/>
      <c r="C5186" s="6"/>
      <c r="D5186" s="6"/>
      <c r="E5186" s="6"/>
      <c r="F5186" s="7"/>
    </row>
    <row r="5187" spans="1:6" x14ac:dyDescent="0.3">
      <c r="A5187" s="8"/>
      <c r="B5187" s="8"/>
      <c r="C5187" s="8"/>
      <c r="D5187" s="8"/>
      <c r="E5187" s="8"/>
      <c r="F5187" s="9"/>
    </row>
    <row r="5188" spans="1:6" x14ac:dyDescent="0.3">
      <c r="A5188" s="6"/>
      <c r="B5188" s="6"/>
      <c r="C5188" s="6"/>
      <c r="D5188" s="6"/>
      <c r="E5188" s="6"/>
      <c r="F5188" s="7"/>
    </row>
    <row r="5189" spans="1:6" x14ac:dyDescent="0.3">
      <c r="A5189" s="8"/>
      <c r="B5189" s="8"/>
      <c r="C5189" s="8"/>
      <c r="D5189" s="8"/>
      <c r="E5189" s="8"/>
      <c r="F5189" s="9"/>
    </row>
    <row r="5190" spans="1:6" x14ac:dyDescent="0.3">
      <c r="A5190" s="6"/>
      <c r="B5190" s="6"/>
      <c r="C5190" s="6"/>
      <c r="D5190" s="6"/>
      <c r="E5190" s="6"/>
      <c r="F5190" s="7"/>
    </row>
    <row r="5191" spans="1:6" x14ac:dyDescent="0.3">
      <c r="A5191" s="8"/>
      <c r="B5191" s="8"/>
      <c r="C5191" s="8"/>
      <c r="D5191" s="8"/>
      <c r="E5191" s="8"/>
      <c r="F5191" s="9"/>
    </row>
    <row r="5192" spans="1:6" x14ac:dyDescent="0.3">
      <c r="A5192" s="6"/>
      <c r="B5192" s="6"/>
      <c r="C5192" s="6"/>
      <c r="D5192" s="6"/>
      <c r="E5192" s="6"/>
      <c r="F5192" s="7"/>
    </row>
    <row r="5193" spans="1:6" x14ac:dyDescent="0.3">
      <c r="A5193" s="8"/>
      <c r="B5193" s="8"/>
      <c r="C5193" s="8"/>
      <c r="D5193" s="8"/>
      <c r="E5193" s="8"/>
      <c r="F5193" s="9"/>
    </row>
    <row r="5194" spans="1:6" x14ac:dyDescent="0.3">
      <c r="A5194" s="6"/>
      <c r="B5194" s="6"/>
      <c r="C5194" s="6"/>
      <c r="D5194" s="6"/>
      <c r="E5194" s="6"/>
      <c r="F5194" s="7"/>
    </row>
    <row r="5195" spans="1:6" x14ac:dyDescent="0.3">
      <c r="A5195" s="8"/>
      <c r="B5195" s="8"/>
      <c r="C5195" s="8"/>
      <c r="D5195" s="8"/>
      <c r="E5195" s="8"/>
      <c r="F5195" s="9"/>
    </row>
    <row r="5196" spans="1:6" x14ac:dyDescent="0.3">
      <c r="A5196" s="6"/>
      <c r="B5196" s="6"/>
      <c r="C5196" s="6"/>
      <c r="D5196" s="6"/>
      <c r="E5196" s="6"/>
      <c r="F5196" s="7"/>
    </row>
    <row r="5197" spans="1:6" x14ac:dyDescent="0.3">
      <c r="A5197" s="8"/>
      <c r="B5197" s="8"/>
      <c r="C5197" s="8"/>
      <c r="D5197" s="8"/>
      <c r="E5197" s="8"/>
      <c r="F5197" s="9"/>
    </row>
    <row r="5198" spans="1:6" x14ac:dyDescent="0.3">
      <c r="A5198" s="6"/>
      <c r="B5198" s="6"/>
      <c r="C5198" s="6"/>
      <c r="D5198" s="6"/>
      <c r="E5198" s="6"/>
      <c r="F5198" s="7"/>
    </row>
    <row r="5199" spans="1:6" x14ac:dyDescent="0.3">
      <c r="A5199" s="8"/>
      <c r="B5199" s="8"/>
      <c r="C5199" s="8"/>
      <c r="D5199" s="8"/>
      <c r="E5199" s="8"/>
      <c r="F5199" s="9"/>
    </row>
    <row r="5200" spans="1:6" x14ac:dyDescent="0.3">
      <c r="A5200" s="6"/>
      <c r="B5200" s="6"/>
      <c r="C5200" s="6"/>
      <c r="D5200" s="6"/>
      <c r="E5200" s="6"/>
      <c r="F5200" s="7"/>
    </row>
    <row r="5201" spans="1:6" x14ac:dyDescent="0.3">
      <c r="A5201" s="8"/>
      <c r="B5201" s="8"/>
      <c r="C5201" s="8"/>
      <c r="D5201" s="8"/>
      <c r="E5201" s="8"/>
      <c r="F5201" s="9"/>
    </row>
    <row r="5202" spans="1:6" x14ac:dyDescent="0.3">
      <c r="A5202" s="6"/>
      <c r="B5202" s="6"/>
      <c r="C5202" s="6"/>
      <c r="D5202" s="6"/>
      <c r="E5202" s="6"/>
      <c r="F5202" s="7"/>
    </row>
    <row r="5203" spans="1:6" x14ac:dyDescent="0.3">
      <c r="A5203" s="8"/>
      <c r="B5203" s="8"/>
      <c r="C5203" s="8"/>
      <c r="D5203" s="8"/>
      <c r="E5203" s="8"/>
      <c r="F5203" s="9"/>
    </row>
    <row r="5204" spans="1:6" x14ac:dyDescent="0.3">
      <c r="A5204" s="6"/>
      <c r="B5204" s="6"/>
      <c r="C5204" s="6"/>
      <c r="D5204" s="6"/>
      <c r="E5204" s="6"/>
      <c r="F5204" s="7"/>
    </row>
    <row r="5205" spans="1:6" x14ac:dyDescent="0.3">
      <c r="A5205" s="8"/>
      <c r="B5205" s="8"/>
      <c r="C5205" s="8"/>
      <c r="D5205" s="8"/>
      <c r="E5205" s="8"/>
      <c r="F5205" s="9"/>
    </row>
    <row r="5206" spans="1:6" x14ac:dyDescent="0.3">
      <c r="A5206" s="6"/>
      <c r="B5206" s="6"/>
      <c r="C5206" s="6"/>
      <c r="D5206" s="6"/>
      <c r="E5206" s="6"/>
      <c r="F5206" s="7"/>
    </row>
    <row r="5207" spans="1:6" x14ac:dyDescent="0.3">
      <c r="A5207" s="8"/>
      <c r="B5207" s="8"/>
      <c r="C5207" s="8"/>
      <c r="D5207" s="8"/>
      <c r="E5207" s="8"/>
      <c r="F5207" s="9"/>
    </row>
    <row r="5208" spans="1:6" x14ac:dyDescent="0.3">
      <c r="A5208" s="6"/>
      <c r="B5208" s="6"/>
      <c r="C5208" s="6"/>
      <c r="D5208" s="6"/>
      <c r="E5208" s="6"/>
      <c r="F5208" s="7"/>
    </row>
    <row r="5209" spans="1:6" x14ac:dyDescent="0.3">
      <c r="A5209" s="8"/>
      <c r="B5209" s="8"/>
      <c r="C5209" s="8"/>
      <c r="D5209" s="8"/>
      <c r="E5209" s="8"/>
      <c r="F5209" s="9"/>
    </row>
    <row r="5210" spans="1:6" x14ac:dyDescent="0.3">
      <c r="A5210" s="6"/>
      <c r="B5210" s="6"/>
      <c r="C5210" s="6"/>
      <c r="D5210" s="6"/>
      <c r="E5210" s="6"/>
      <c r="F5210" s="7"/>
    </row>
    <row r="5211" spans="1:6" x14ac:dyDescent="0.3">
      <c r="A5211" s="8"/>
      <c r="B5211" s="8"/>
      <c r="C5211" s="8"/>
      <c r="D5211" s="8"/>
      <c r="E5211" s="8"/>
      <c r="F5211" s="9"/>
    </row>
    <row r="5212" spans="1:6" x14ac:dyDescent="0.3">
      <c r="A5212" s="6"/>
      <c r="B5212" s="6"/>
      <c r="C5212" s="6"/>
      <c r="D5212" s="6"/>
      <c r="E5212" s="6"/>
      <c r="F5212" s="7"/>
    </row>
    <row r="5213" spans="1:6" x14ac:dyDescent="0.3">
      <c r="A5213" s="8"/>
      <c r="B5213" s="8"/>
      <c r="C5213" s="8"/>
      <c r="D5213" s="8"/>
      <c r="E5213" s="8"/>
      <c r="F5213" s="9"/>
    </row>
    <row r="5214" spans="1:6" x14ac:dyDescent="0.3">
      <c r="A5214" s="6"/>
      <c r="B5214" s="6"/>
      <c r="C5214" s="6"/>
      <c r="D5214" s="6"/>
      <c r="E5214" s="6"/>
      <c r="F5214" s="7"/>
    </row>
    <row r="5215" spans="1:6" x14ac:dyDescent="0.3">
      <c r="A5215" s="8"/>
      <c r="B5215" s="8"/>
      <c r="C5215" s="8"/>
      <c r="D5215" s="8"/>
      <c r="E5215" s="8"/>
      <c r="F5215" s="9"/>
    </row>
    <row r="5216" spans="1:6" x14ac:dyDescent="0.3">
      <c r="A5216" s="6"/>
      <c r="B5216" s="6"/>
      <c r="C5216" s="6"/>
      <c r="D5216" s="6"/>
      <c r="E5216" s="6"/>
      <c r="F5216" s="7"/>
    </row>
    <row r="5217" spans="1:6" x14ac:dyDescent="0.3">
      <c r="A5217" s="8"/>
      <c r="B5217" s="8"/>
      <c r="C5217" s="8"/>
      <c r="D5217" s="8"/>
      <c r="E5217" s="8"/>
      <c r="F5217" s="9"/>
    </row>
    <row r="5218" spans="1:6" x14ac:dyDescent="0.3">
      <c r="A5218" s="6"/>
      <c r="B5218" s="6"/>
      <c r="C5218" s="6"/>
      <c r="D5218" s="6"/>
      <c r="E5218" s="6"/>
      <c r="F5218" s="7"/>
    </row>
    <row r="5219" spans="1:6" x14ac:dyDescent="0.3">
      <c r="A5219" s="8"/>
      <c r="B5219" s="8"/>
      <c r="C5219" s="8"/>
      <c r="D5219" s="8"/>
      <c r="E5219" s="8"/>
      <c r="F5219" s="9"/>
    </row>
    <row r="5220" spans="1:6" x14ac:dyDescent="0.3">
      <c r="A5220" s="6"/>
      <c r="B5220" s="6"/>
      <c r="C5220" s="6"/>
      <c r="D5220" s="6"/>
      <c r="E5220" s="6"/>
      <c r="F5220" s="7"/>
    </row>
    <row r="5221" spans="1:6" x14ac:dyDescent="0.3">
      <c r="A5221" s="8"/>
      <c r="B5221" s="8"/>
      <c r="C5221" s="8"/>
      <c r="D5221" s="8"/>
      <c r="E5221" s="8"/>
      <c r="F5221" s="9"/>
    </row>
    <row r="5222" spans="1:6" x14ac:dyDescent="0.3">
      <c r="A5222" s="6"/>
      <c r="B5222" s="6"/>
      <c r="C5222" s="6"/>
      <c r="D5222" s="6"/>
      <c r="E5222" s="6"/>
      <c r="F5222" s="7"/>
    </row>
    <row r="5223" spans="1:6" x14ac:dyDescent="0.3">
      <c r="A5223" s="8"/>
      <c r="B5223" s="8"/>
      <c r="C5223" s="8"/>
      <c r="D5223" s="8"/>
      <c r="E5223" s="8"/>
      <c r="F5223" s="9"/>
    </row>
    <row r="5224" spans="1:6" x14ac:dyDescent="0.3">
      <c r="A5224" s="6"/>
      <c r="B5224" s="6"/>
      <c r="C5224" s="6"/>
      <c r="D5224" s="6"/>
      <c r="E5224" s="6"/>
      <c r="F5224" s="7"/>
    </row>
    <row r="5225" spans="1:6" x14ac:dyDescent="0.3">
      <c r="A5225" s="8"/>
      <c r="B5225" s="8"/>
      <c r="C5225" s="8"/>
      <c r="D5225" s="8"/>
      <c r="E5225" s="8"/>
      <c r="F5225" s="9"/>
    </row>
    <row r="5226" spans="1:6" x14ac:dyDescent="0.3">
      <c r="A5226" s="6"/>
      <c r="B5226" s="6"/>
      <c r="C5226" s="6"/>
      <c r="D5226" s="6"/>
      <c r="E5226" s="6"/>
      <c r="F5226" s="7"/>
    </row>
    <row r="5227" spans="1:6" x14ac:dyDescent="0.3">
      <c r="A5227" s="8"/>
      <c r="B5227" s="8"/>
      <c r="C5227" s="8"/>
      <c r="D5227" s="8"/>
      <c r="E5227" s="8"/>
      <c r="F5227" s="9"/>
    </row>
    <row r="5228" spans="1:6" x14ac:dyDescent="0.3">
      <c r="A5228" s="6"/>
      <c r="B5228" s="6"/>
      <c r="C5228" s="6"/>
      <c r="D5228" s="6"/>
      <c r="E5228" s="6"/>
      <c r="F5228" s="7"/>
    </row>
    <row r="5229" spans="1:6" x14ac:dyDescent="0.3">
      <c r="A5229" s="8"/>
      <c r="B5229" s="8"/>
      <c r="C5229" s="8"/>
      <c r="D5229" s="8"/>
      <c r="E5229" s="8"/>
      <c r="F5229" s="9"/>
    </row>
    <row r="5230" spans="1:6" x14ac:dyDescent="0.3">
      <c r="A5230" s="6"/>
      <c r="B5230" s="6"/>
      <c r="C5230" s="6"/>
      <c r="D5230" s="6"/>
      <c r="E5230" s="6"/>
      <c r="F5230" s="7"/>
    </row>
    <row r="5231" spans="1:6" x14ac:dyDescent="0.3">
      <c r="A5231" s="8"/>
      <c r="B5231" s="8"/>
      <c r="C5231" s="8"/>
      <c r="D5231" s="8"/>
      <c r="E5231" s="8"/>
      <c r="F5231" s="9"/>
    </row>
    <row r="5232" spans="1:6" x14ac:dyDescent="0.3">
      <c r="A5232" s="6"/>
      <c r="B5232" s="6"/>
      <c r="C5232" s="6"/>
      <c r="D5232" s="6"/>
      <c r="E5232" s="6"/>
      <c r="F5232" s="7"/>
    </row>
    <row r="5233" spans="1:6" x14ac:dyDescent="0.3">
      <c r="A5233" s="8"/>
      <c r="B5233" s="8"/>
      <c r="C5233" s="8"/>
      <c r="D5233" s="8"/>
      <c r="E5233" s="8"/>
      <c r="F5233" s="9"/>
    </row>
    <row r="5234" spans="1:6" x14ac:dyDescent="0.3">
      <c r="A5234" s="6"/>
      <c r="B5234" s="6"/>
      <c r="C5234" s="6"/>
      <c r="D5234" s="6"/>
      <c r="E5234" s="6"/>
      <c r="F5234" s="7"/>
    </row>
    <row r="5235" spans="1:6" x14ac:dyDescent="0.3">
      <c r="A5235" s="8"/>
      <c r="B5235" s="8"/>
      <c r="C5235" s="8"/>
      <c r="D5235" s="8"/>
      <c r="E5235" s="8"/>
      <c r="F5235" s="9"/>
    </row>
    <row r="5236" spans="1:6" x14ac:dyDescent="0.3">
      <c r="A5236" s="6"/>
      <c r="B5236" s="6"/>
      <c r="C5236" s="6"/>
      <c r="D5236" s="6"/>
      <c r="E5236" s="6"/>
      <c r="F5236" s="7"/>
    </row>
    <row r="5237" spans="1:6" x14ac:dyDescent="0.3">
      <c r="A5237" s="8"/>
      <c r="B5237" s="8"/>
      <c r="C5237" s="8"/>
      <c r="D5237" s="8"/>
      <c r="E5237" s="8"/>
      <c r="F5237" s="9"/>
    </row>
    <row r="5238" spans="1:6" x14ac:dyDescent="0.3">
      <c r="A5238" s="6"/>
      <c r="B5238" s="6"/>
      <c r="C5238" s="6"/>
      <c r="D5238" s="6"/>
      <c r="E5238" s="6"/>
      <c r="F5238" s="7"/>
    </row>
    <row r="5239" spans="1:6" x14ac:dyDescent="0.3">
      <c r="A5239" s="8"/>
      <c r="B5239" s="8"/>
      <c r="C5239" s="8"/>
      <c r="D5239" s="8"/>
      <c r="E5239" s="8"/>
      <c r="F5239" s="9"/>
    </row>
    <row r="5240" spans="1:6" x14ac:dyDescent="0.3">
      <c r="A5240" s="6"/>
      <c r="B5240" s="6"/>
      <c r="C5240" s="6"/>
      <c r="D5240" s="6"/>
      <c r="E5240" s="6"/>
      <c r="F5240" s="7"/>
    </row>
    <row r="5241" spans="1:6" x14ac:dyDescent="0.3">
      <c r="A5241" s="8"/>
      <c r="B5241" s="8"/>
      <c r="C5241" s="8"/>
      <c r="D5241" s="8"/>
      <c r="E5241" s="8"/>
      <c r="F5241" s="9"/>
    </row>
    <row r="5242" spans="1:6" x14ac:dyDescent="0.3">
      <c r="A5242" s="6"/>
      <c r="B5242" s="6"/>
      <c r="C5242" s="6"/>
      <c r="D5242" s="6"/>
      <c r="E5242" s="6"/>
      <c r="F5242" s="7"/>
    </row>
    <row r="5243" spans="1:6" x14ac:dyDescent="0.3">
      <c r="A5243" s="8"/>
      <c r="B5243" s="8"/>
      <c r="C5243" s="8"/>
      <c r="D5243" s="8"/>
      <c r="E5243" s="8"/>
      <c r="F5243" s="9"/>
    </row>
    <row r="5244" spans="1:6" x14ac:dyDescent="0.3">
      <c r="A5244" s="6"/>
      <c r="B5244" s="6"/>
      <c r="C5244" s="6"/>
      <c r="D5244" s="6"/>
      <c r="E5244" s="6"/>
      <c r="F5244" s="7"/>
    </row>
    <row r="5245" spans="1:6" x14ac:dyDescent="0.3">
      <c r="A5245" s="8"/>
      <c r="B5245" s="8"/>
      <c r="C5245" s="8"/>
      <c r="D5245" s="8"/>
      <c r="E5245" s="8"/>
      <c r="F5245" s="9"/>
    </row>
    <row r="5246" spans="1:6" x14ac:dyDescent="0.3">
      <c r="A5246" s="6"/>
      <c r="B5246" s="6"/>
      <c r="C5246" s="6"/>
      <c r="D5246" s="6"/>
      <c r="E5246" s="6"/>
      <c r="F5246" s="7"/>
    </row>
    <row r="5247" spans="1:6" x14ac:dyDescent="0.3">
      <c r="A5247" s="8"/>
      <c r="B5247" s="8"/>
      <c r="C5247" s="8"/>
      <c r="D5247" s="8"/>
      <c r="E5247" s="8"/>
      <c r="F5247" s="9"/>
    </row>
    <row r="5248" spans="1:6" x14ac:dyDescent="0.3">
      <c r="A5248" s="6"/>
      <c r="B5248" s="6"/>
      <c r="C5248" s="6"/>
      <c r="D5248" s="6"/>
      <c r="E5248" s="6"/>
      <c r="F5248" s="7"/>
    </row>
    <row r="5249" spans="1:6" x14ac:dyDescent="0.3">
      <c r="A5249" s="8"/>
      <c r="B5249" s="8"/>
      <c r="C5249" s="8"/>
      <c r="D5249" s="8"/>
      <c r="E5249" s="8"/>
      <c r="F5249" s="9"/>
    </row>
    <row r="5250" spans="1:6" x14ac:dyDescent="0.3">
      <c r="A5250" s="6"/>
      <c r="B5250" s="6"/>
      <c r="C5250" s="6"/>
      <c r="D5250" s="6"/>
      <c r="E5250" s="6"/>
      <c r="F5250" s="7"/>
    </row>
    <row r="5251" spans="1:6" x14ac:dyDescent="0.3">
      <c r="A5251" s="8"/>
      <c r="B5251" s="8"/>
      <c r="C5251" s="8"/>
      <c r="D5251" s="8"/>
      <c r="E5251" s="8"/>
      <c r="F5251" s="9"/>
    </row>
    <row r="5252" spans="1:6" x14ac:dyDescent="0.3">
      <c r="A5252" s="6"/>
      <c r="B5252" s="6"/>
      <c r="C5252" s="6"/>
      <c r="D5252" s="6"/>
      <c r="E5252" s="6"/>
      <c r="F5252" s="7"/>
    </row>
    <row r="5253" spans="1:6" x14ac:dyDescent="0.3">
      <c r="A5253" s="8"/>
      <c r="B5253" s="8"/>
      <c r="C5253" s="8"/>
      <c r="D5253" s="8"/>
      <c r="E5253" s="8"/>
      <c r="F5253" s="9"/>
    </row>
    <row r="5254" spans="1:6" x14ac:dyDescent="0.3">
      <c r="A5254" s="6"/>
      <c r="B5254" s="6"/>
      <c r="C5254" s="6"/>
      <c r="D5254" s="6"/>
      <c r="E5254" s="6"/>
      <c r="F5254" s="7"/>
    </row>
    <row r="5255" spans="1:6" x14ac:dyDescent="0.3">
      <c r="A5255" s="8"/>
      <c r="B5255" s="8"/>
      <c r="C5255" s="8"/>
      <c r="D5255" s="8"/>
      <c r="E5255" s="8"/>
      <c r="F5255" s="9"/>
    </row>
    <row r="5256" spans="1:6" x14ac:dyDescent="0.3">
      <c r="A5256" s="6"/>
      <c r="B5256" s="6"/>
      <c r="C5256" s="6"/>
      <c r="D5256" s="6"/>
      <c r="E5256" s="6"/>
      <c r="F5256" s="7"/>
    </row>
    <row r="5257" spans="1:6" x14ac:dyDescent="0.3">
      <c r="A5257" s="8"/>
      <c r="B5257" s="8"/>
      <c r="C5257" s="8"/>
      <c r="D5257" s="8"/>
      <c r="E5257" s="8"/>
      <c r="F5257" s="9"/>
    </row>
    <row r="5258" spans="1:6" x14ac:dyDescent="0.3">
      <c r="A5258" s="6"/>
      <c r="B5258" s="6"/>
      <c r="C5258" s="6"/>
      <c r="D5258" s="6"/>
      <c r="E5258" s="6"/>
      <c r="F5258" s="7"/>
    </row>
    <row r="5259" spans="1:6" x14ac:dyDescent="0.3">
      <c r="A5259" s="8"/>
      <c r="B5259" s="8"/>
      <c r="C5259" s="8"/>
      <c r="D5259" s="8"/>
      <c r="E5259" s="8"/>
      <c r="F5259" s="9"/>
    </row>
    <row r="5260" spans="1:6" x14ac:dyDescent="0.3">
      <c r="A5260" s="6"/>
      <c r="B5260" s="6"/>
      <c r="C5260" s="6"/>
      <c r="D5260" s="6"/>
      <c r="E5260" s="6"/>
      <c r="F5260" s="7"/>
    </row>
    <row r="5261" spans="1:6" x14ac:dyDescent="0.3">
      <c r="A5261" s="8"/>
      <c r="B5261" s="8"/>
      <c r="C5261" s="8"/>
      <c r="D5261" s="8"/>
      <c r="E5261" s="8"/>
      <c r="F5261" s="9"/>
    </row>
    <row r="5262" spans="1:6" x14ac:dyDescent="0.3">
      <c r="A5262" s="6"/>
      <c r="B5262" s="6"/>
      <c r="C5262" s="6"/>
      <c r="D5262" s="6"/>
      <c r="E5262" s="6"/>
      <c r="F5262" s="7"/>
    </row>
    <row r="5263" spans="1:6" x14ac:dyDescent="0.3">
      <c r="A5263" s="8"/>
      <c r="B5263" s="8"/>
      <c r="C5263" s="8"/>
      <c r="D5263" s="8"/>
      <c r="E5263" s="8"/>
      <c r="F5263" s="9"/>
    </row>
    <row r="5264" spans="1:6" x14ac:dyDescent="0.3">
      <c r="A5264" s="6"/>
      <c r="B5264" s="6"/>
      <c r="C5264" s="6"/>
      <c r="D5264" s="6"/>
      <c r="E5264" s="6"/>
      <c r="F5264" s="7"/>
    </row>
    <row r="5265" spans="1:6" x14ac:dyDescent="0.3">
      <c r="A5265" s="8"/>
      <c r="B5265" s="8"/>
      <c r="C5265" s="8"/>
      <c r="D5265" s="8"/>
      <c r="E5265" s="8"/>
      <c r="F5265" s="9"/>
    </row>
    <row r="5266" spans="1:6" x14ac:dyDescent="0.3">
      <c r="A5266" s="6"/>
      <c r="B5266" s="6"/>
      <c r="C5266" s="6"/>
      <c r="D5266" s="6"/>
      <c r="E5266" s="6"/>
      <c r="F5266" s="7"/>
    </row>
    <row r="5267" spans="1:6" x14ac:dyDescent="0.3">
      <c r="A5267" s="8"/>
      <c r="B5267" s="8"/>
      <c r="C5267" s="8"/>
      <c r="D5267" s="8"/>
      <c r="E5267" s="8"/>
      <c r="F5267" s="9"/>
    </row>
    <row r="5268" spans="1:6" x14ac:dyDescent="0.3">
      <c r="A5268" s="6"/>
      <c r="B5268" s="6"/>
      <c r="C5268" s="6"/>
      <c r="D5268" s="6"/>
      <c r="E5268" s="6"/>
      <c r="F5268" s="7"/>
    </row>
    <row r="5269" spans="1:6" x14ac:dyDescent="0.3">
      <c r="A5269" s="8"/>
      <c r="B5269" s="8"/>
      <c r="C5269" s="8"/>
      <c r="D5269" s="8"/>
      <c r="E5269" s="8"/>
      <c r="F5269" s="9"/>
    </row>
    <row r="5270" spans="1:6" x14ac:dyDescent="0.3">
      <c r="A5270" s="6"/>
      <c r="B5270" s="6"/>
      <c r="C5270" s="6"/>
      <c r="D5270" s="6"/>
      <c r="E5270" s="6"/>
      <c r="F5270" s="7"/>
    </row>
    <row r="5271" spans="1:6" x14ac:dyDescent="0.3">
      <c r="A5271" s="8"/>
      <c r="B5271" s="8"/>
      <c r="C5271" s="8"/>
      <c r="D5271" s="8"/>
      <c r="E5271" s="8"/>
      <c r="F5271" s="9"/>
    </row>
    <row r="5272" spans="1:6" x14ac:dyDescent="0.3">
      <c r="A5272" s="6"/>
      <c r="B5272" s="6"/>
      <c r="C5272" s="6"/>
      <c r="D5272" s="6"/>
      <c r="E5272" s="6"/>
      <c r="F5272" s="7"/>
    </row>
    <row r="5273" spans="1:6" x14ac:dyDescent="0.3">
      <c r="A5273" s="8"/>
      <c r="B5273" s="8"/>
      <c r="C5273" s="8"/>
      <c r="D5273" s="8"/>
      <c r="E5273" s="8"/>
      <c r="F5273" s="9"/>
    </row>
    <row r="5274" spans="1:6" x14ac:dyDescent="0.3">
      <c r="A5274" s="6"/>
      <c r="B5274" s="6"/>
      <c r="C5274" s="6"/>
      <c r="D5274" s="6"/>
      <c r="E5274" s="6"/>
      <c r="F5274" s="7"/>
    </row>
    <row r="5275" spans="1:6" x14ac:dyDescent="0.3">
      <c r="A5275" s="8"/>
      <c r="B5275" s="8"/>
      <c r="C5275" s="8"/>
      <c r="D5275" s="8"/>
      <c r="E5275" s="8"/>
      <c r="F5275" s="9"/>
    </row>
    <row r="5276" spans="1:6" x14ac:dyDescent="0.3">
      <c r="A5276" s="6"/>
      <c r="B5276" s="6"/>
      <c r="C5276" s="6"/>
      <c r="D5276" s="6"/>
      <c r="E5276" s="6"/>
      <c r="F5276" s="7"/>
    </row>
    <row r="5277" spans="1:6" x14ac:dyDescent="0.3">
      <c r="A5277" s="8"/>
      <c r="B5277" s="8"/>
      <c r="C5277" s="8"/>
      <c r="D5277" s="8"/>
      <c r="E5277" s="8"/>
      <c r="F5277" s="9"/>
    </row>
    <row r="5278" spans="1:6" x14ac:dyDescent="0.3">
      <c r="A5278" s="6"/>
      <c r="B5278" s="6"/>
      <c r="C5278" s="6"/>
      <c r="D5278" s="6"/>
      <c r="E5278" s="6"/>
      <c r="F5278" s="7"/>
    </row>
    <row r="5279" spans="1:6" x14ac:dyDescent="0.3">
      <c r="A5279" s="8"/>
      <c r="B5279" s="8"/>
      <c r="C5279" s="8"/>
      <c r="D5279" s="8"/>
      <c r="E5279" s="8"/>
      <c r="F5279" s="9"/>
    </row>
    <row r="5280" spans="1:6" x14ac:dyDescent="0.3">
      <c r="A5280" s="6"/>
      <c r="B5280" s="6"/>
      <c r="C5280" s="6"/>
      <c r="D5280" s="6"/>
      <c r="E5280" s="6"/>
      <c r="F5280" s="7"/>
    </row>
    <row r="5281" spans="1:6" x14ac:dyDescent="0.3">
      <c r="A5281" s="8"/>
      <c r="B5281" s="8"/>
      <c r="C5281" s="8"/>
      <c r="D5281" s="8"/>
      <c r="E5281" s="8"/>
      <c r="F5281" s="9"/>
    </row>
    <row r="5282" spans="1:6" x14ac:dyDescent="0.3">
      <c r="A5282" s="6"/>
      <c r="B5282" s="6"/>
      <c r="C5282" s="6"/>
      <c r="D5282" s="6"/>
      <c r="E5282" s="6"/>
      <c r="F5282" s="7"/>
    </row>
    <row r="5283" spans="1:6" x14ac:dyDescent="0.3">
      <c r="A5283" s="8"/>
      <c r="B5283" s="8"/>
      <c r="C5283" s="8"/>
      <c r="D5283" s="8"/>
      <c r="E5283" s="8"/>
      <c r="F5283" s="9"/>
    </row>
    <row r="5284" spans="1:6" x14ac:dyDescent="0.3">
      <c r="A5284" s="6"/>
      <c r="B5284" s="6"/>
      <c r="C5284" s="6"/>
      <c r="D5284" s="6"/>
      <c r="E5284" s="6"/>
      <c r="F5284" s="7"/>
    </row>
    <row r="5285" spans="1:6" x14ac:dyDescent="0.3">
      <c r="A5285" s="8"/>
      <c r="B5285" s="8"/>
      <c r="C5285" s="8"/>
      <c r="D5285" s="8"/>
      <c r="E5285" s="8"/>
      <c r="F5285" s="9"/>
    </row>
    <row r="5286" spans="1:6" x14ac:dyDescent="0.3">
      <c r="A5286" s="6"/>
      <c r="B5286" s="6"/>
      <c r="C5286" s="6"/>
      <c r="D5286" s="6"/>
      <c r="E5286" s="6"/>
      <c r="F5286" s="7"/>
    </row>
    <row r="5287" spans="1:6" x14ac:dyDescent="0.3">
      <c r="A5287" s="8"/>
      <c r="B5287" s="8"/>
      <c r="C5287" s="8"/>
      <c r="D5287" s="8"/>
      <c r="E5287" s="8"/>
      <c r="F5287" s="9"/>
    </row>
    <row r="5288" spans="1:6" x14ac:dyDescent="0.3">
      <c r="A5288" s="6"/>
      <c r="B5288" s="6"/>
      <c r="C5288" s="6"/>
      <c r="D5288" s="6"/>
      <c r="E5288" s="6"/>
      <c r="F5288" s="7"/>
    </row>
    <row r="5289" spans="1:6" x14ac:dyDescent="0.3">
      <c r="A5289" s="8"/>
      <c r="B5289" s="8"/>
      <c r="C5289" s="8"/>
      <c r="D5289" s="8"/>
      <c r="E5289" s="8"/>
      <c r="F5289" s="9"/>
    </row>
    <row r="5290" spans="1:6" x14ac:dyDescent="0.3">
      <c r="A5290" s="6"/>
      <c r="B5290" s="6"/>
      <c r="C5290" s="6"/>
      <c r="D5290" s="6"/>
      <c r="E5290" s="6"/>
      <c r="F5290" s="7"/>
    </row>
    <row r="5291" spans="1:6" x14ac:dyDescent="0.3">
      <c r="A5291" s="8"/>
      <c r="B5291" s="8"/>
      <c r="C5291" s="8"/>
      <c r="D5291" s="8"/>
      <c r="E5291" s="8"/>
      <c r="F5291" s="9"/>
    </row>
    <row r="5292" spans="1:6" x14ac:dyDescent="0.3">
      <c r="A5292" s="6"/>
      <c r="B5292" s="6"/>
      <c r="C5292" s="6"/>
      <c r="D5292" s="6"/>
      <c r="E5292" s="6"/>
      <c r="F5292" s="7"/>
    </row>
    <row r="5293" spans="1:6" x14ac:dyDescent="0.3">
      <c r="A5293" s="8"/>
      <c r="B5293" s="8"/>
      <c r="C5293" s="8"/>
      <c r="D5293" s="8"/>
      <c r="E5293" s="8"/>
      <c r="F5293" s="9"/>
    </row>
    <row r="5294" spans="1:6" x14ac:dyDescent="0.3">
      <c r="A5294" s="6"/>
      <c r="B5294" s="6"/>
      <c r="C5294" s="6"/>
      <c r="D5294" s="6"/>
      <c r="E5294" s="6"/>
      <c r="F5294" s="7"/>
    </row>
    <row r="5295" spans="1:6" x14ac:dyDescent="0.3">
      <c r="A5295" s="8"/>
      <c r="B5295" s="8"/>
      <c r="C5295" s="8"/>
      <c r="D5295" s="8"/>
      <c r="E5295" s="8"/>
      <c r="F5295" s="9"/>
    </row>
    <row r="5296" spans="1:6" x14ac:dyDescent="0.3">
      <c r="A5296" s="6"/>
      <c r="B5296" s="6"/>
      <c r="C5296" s="6"/>
      <c r="D5296" s="6"/>
      <c r="E5296" s="6"/>
      <c r="F5296" s="7"/>
    </row>
    <row r="5297" spans="1:6" x14ac:dyDescent="0.3">
      <c r="A5297" s="8"/>
      <c r="B5297" s="8"/>
      <c r="C5297" s="8"/>
      <c r="D5297" s="8"/>
      <c r="E5297" s="8"/>
      <c r="F5297" s="9"/>
    </row>
    <row r="5298" spans="1:6" x14ac:dyDescent="0.3">
      <c r="A5298" s="6"/>
      <c r="B5298" s="6"/>
      <c r="C5298" s="6"/>
      <c r="D5298" s="6"/>
      <c r="E5298" s="6"/>
      <c r="F5298" s="7"/>
    </row>
    <row r="5299" spans="1:6" x14ac:dyDescent="0.3">
      <c r="A5299" s="8"/>
      <c r="B5299" s="8"/>
      <c r="C5299" s="8"/>
      <c r="D5299" s="8"/>
      <c r="E5299" s="8"/>
      <c r="F5299" s="9"/>
    </row>
    <row r="5300" spans="1:6" x14ac:dyDescent="0.3">
      <c r="A5300" s="6"/>
      <c r="B5300" s="6"/>
      <c r="C5300" s="6"/>
      <c r="D5300" s="6"/>
      <c r="E5300" s="6"/>
      <c r="F5300" s="7"/>
    </row>
    <row r="5301" spans="1:6" x14ac:dyDescent="0.3">
      <c r="A5301" s="8"/>
      <c r="B5301" s="8"/>
      <c r="C5301" s="8"/>
      <c r="D5301" s="8"/>
      <c r="E5301" s="8"/>
      <c r="F5301" s="9"/>
    </row>
    <row r="5302" spans="1:6" x14ac:dyDescent="0.3">
      <c r="A5302" s="6"/>
      <c r="B5302" s="6"/>
      <c r="C5302" s="6"/>
      <c r="D5302" s="6"/>
      <c r="E5302" s="6"/>
      <c r="F5302" s="7"/>
    </row>
    <row r="5303" spans="1:6" x14ac:dyDescent="0.3">
      <c r="A5303" s="8"/>
      <c r="B5303" s="8"/>
      <c r="C5303" s="8"/>
      <c r="D5303" s="8"/>
      <c r="E5303" s="8"/>
      <c r="F5303" s="9"/>
    </row>
    <row r="5304" spans="1:6" x14ac:dyDescent="0.3">
      <c r="A5304" s="6"/>
      <c r="B5304" s="6"/>
      <c r="C5304" s="6"/>
      <c r="D5304" s="6"/>
      <c r="E5304" s="6"/>
      <c r="F5304" s="7"/>
    </row>
    <row r="5305" spans="1:6" x14ac:dyDescent="0.3">
      <c r="A5305" s="8"/>
      <c r="B5305" s="8"/>
      <c r="C5305" s="8"/>
      <c r="D5305" s="8"/>
      <c r="E5305" s="8"/>
      <c r="F5305" s="9"/>
    </row>
    <row r="5306" spans="1:6" x14ac:dyDescent="0.3">
      <c r="A5306" s="6"/>
      <c r="B5306" s="6"/>
      <c r="C5306" s="6"/>
      <c r="D5306" s="6"/>
      <c r="E5306" s="6"/>
      <c r="F5306" s="7"/>
    </row>
    <row r="5307" spans="1:6" x14ac:dyDescent="0.3">
      <c r="A5307" s="8"/>
      <c r="B5307" s="8"/>
      <c r="C5307" s="8"/>
      <c r="D5307" s="8"/>
      <c r="E5307" s="8"/>
      <c r="F5307" s="9"/>
    </row>
    <row r="5308" spans="1:6" x14ac:dyDescent="0.3">
      <c r="A5308" s="6"/>
      <c r="B5308" s="6"/>
      <c r="C5308" s="6"/>
      <c r="D5308" s="6"/>
      <c r="E5308" s="6"/>
      <c r="F5308" s="7"/>
    </row>
    <row r="5309" spans="1:6" x14ac:dyDescent="0.3">
      <c r="A5309" s="8"/>
      <c r="B5309" s="8"/>
      <c r="C5309" s="8"/>
      <c r="D5309" s="8"/>
      <c r="E5309" s="8"/>
      <c r="F5309" s="9"/>
    </row>
    <row r="5310" spans="1:6" x14ac:dyDescent="0.3">
      <c r="A5310" s="6"/>
      <c r="B5310" s="6"/>
      <c r="C5310" s="6"/>
      <c r="D5310" s="6"/>
      <c r="E5310" s="6"/>
      <c r="F5310" s="7"/>
    </row>
    <row r="5311" spans="1:6" x14ac:dyDescent="0.3">
      <c r="A5311" s="8"/>
      <c r="B5311" s="8"/>
      <c r="C5311" s="8"/>
      <c r="D5311" s="8"/>
      <c r="E5311" s="8"/>
      <c r="F5311" s="9"/>
    </row>
    <row r="5312" spans="1:6" x14ac:dyDescent="0.3">
      <c r="A5312" s="6"/>
      <c r="B5312" s="6"/>
      <c r="C5312" s="6"/>
      <c r="D5312" s="6"/>
      <c r="E5312" s="6"/>
      <c r="F5312" s="7"/>
    </row>
    <row r="5313" spans="1:6" x14ac:dyDescent="0.3">
      <c r="A5313" s="8"/>
      <c r="B5313" s="8"/>
      <c r="C5313" s="8"/>
      <c r="D5313" s="8"/>
      <c r="E5313" s="8"/>
      <c r="F5313" s="9"/>
    </row>
    <row r="5314" spans="1:6" x14ac:dyDescent="0.3">
      <c r="A5314" s="6"/>
      <c r="B5314" s="6"/>
      <c r="C5314" s="6"/>
      <c r="D5314" s="6"/>
      <c r="E5314" s="6"/>
      <c r="F5314" s="7"/>
    </row>
    <row r="5315" spans="1:6" x14ac:dyDescent="0.3">
      <c r="A5315" s="8"/>
      <c r="B5315" s="8"/>
      <c r="C5315" s="8"/>
      <c r="D5315" s="8"/>
      <c r="E5315" s="8"/>
      <c r="F5315" s="9"/>
    </row>
    <row r="5316" spans="1:6" x14ac:dyDescent="0.3">
      <c r="A5316" s="6"/>
      <c r="B5316" s="6"/>
      <c r="C5316" s="6"/>
      <c r="D5316" s="6"/>
      <c r="E5316" s="6"/>
      <c r="F5316" s="7"/>
    </row>
    <row r="5317" spans="1:6" x14ac:dyDescent="0.3">
      <c r="A5317" s="8"/>
      <c r="B5317" s="8"/>
      <c r="C5317" s="8"/>
      <c r="D5317" s="8"/>
      <c r="E5317" s="8"/>
      <c r="F5317" s="9"/>
    </row>
    <row r="5318" spans="1:6" x14ac:dyDescent="0.3">
      <c r="A5318" s="6"/>
      <c r="B5318" s="6"/>
      <c r="C5318" s="6"/>
      <c r="D5318" s="6"/>
      <c r="E5318" s="6"/>
      <c r="F5318" s="7"/>
    </row>
    <row r="5319" spans="1:6" x14ac:dyDescent="0.3">
      <c r="A5319" s="8"/>
      <c r="B5319" s="8"/>
      <c r="C5319" s="8"/>
      <c r="D5319" s="8"/>
      <c r="E5319" s="8"/>
      <c r="F5319" s="9"/>
    </row>
    <row r="5320" spans="1:6" x14ac:dyDescent="0.3">
      <c r="A5320" s="6"/>
      <c r="B5320" s="6"/>
      <c r="C5320" s="6"/>
      <c r="D5320" s="6"/>
      <c r="E5320" s="6"/>
      <c r="F5320" s="7"/>
    </row>
    <row r="5321" spans="1:6" x14ac:dyDescent="0.3">
      <c r="A5321" s="8"/>
      <c r="B5321" s="8"/>
      <c r="C5321" s="8"/>
      <c r="D5321" s="8"/>
      <c r="E5321" s="8"/>
      <c r="F5321" s="9"/>
    </row>
    <row r="5322" spans="1:6" x14ac:dyDescent="0.3">
      <c r="A5322" s="6"/>
      <c r="B5322" s="6"/>
      <c r="C5322" s="6"/>
      <c r="D5322" s="6"/>
      <c r="E5322" s="6"/>
      <c r="F5322" s="7"/>
    </row>
    <row r="5323" spans="1:6" x14ac:dyDescent="0.3">
      <c r="A5323" s="8"/>
      <c r="B5323" s="8"/>
      <c r="C5323" s="8"/>
      <c r="D5323" s="8"/>
      <c r="E5323" s="8"/>
      <c r="F5323" s="9"/>
    </row>
    <row r="5324" spans="1:6" x14ac:dyDescent="0.3">
      <c r="A5324" s="6"/>
      <c r="B5324" s="6"/>
      <c r="C5324" s="6"/>
      <c r="D5324" s="6"/>
      <c r="E5324" s="6"/>
      <c r="F5324" s="7"/>
    </row>
    <row r="5325" spans="1:6" x14ac:dyDescent="0.3">
      <c r="A5325" s="8"/>
      <c r="B5325" s="8"/>
      <c r="C5325" s="8"/>
      <c r="D5325" s="8"/>
      <c r="E5325" s="8"/>
      <c r="F5325" s="9"/>
    </row>
    <row r="5326" spans="1:6" x14ac:dyDescent="0.3">
      <c r="A5326" s="6"/>
      <c r="B5326" s="6"/>
      <c r="C5326" s="6"/>
      <c r="D5326" s="6"/>
      <c r="E5326" s="6"/>
      <c r="F5326" s="7"/>
    </row>
    <row r="5327" spans="1:6" x14ac:dyDescent="0.3">
      <c r="A5327" s="8"/>
      <c r="B5327" s="8"/>
      <c r="C5327" s="8"/>
      <c r="D5327" s="8"/>
      <c r="E5327" s="8"/>
      <c r="F5327" s="9"/>
    </row>
    <row r="5328" spans="1:6" x14ac:dyDescent="0.3">
      <c r="A5328" s="6"/>
      <c r="B5328" s="6"/>
      <c r="C5328" s="6"/>
      <c r="D5328" s="6"/>
      <c r="E5328" s="6"/>
      <c r="F5328" s="7"/>
    </row>
    <row r="5329" spans="1:6" x14ac:dyDescent="0.3">
      <c r="A5329" s="8"/>
      <c r="B5329" s="8"/>
      <c r="C5329" s="8"/>
      <c r="D5329" s="8"/>
      <c r="E5329" s="8"/>
      <c r="F5329" s="9"/>
    </row>
    <row r="5330" spans="1:6" x14ac:dyDescent="0.3">
      <c r="A5330" s="6"/>
      <c r="B5330" s="6"/>
      <c r="C5330" s="6"/>
      <c r="D5330" s="6"/>
      <c r="E5330" s="6"/>
      <c r="F5330" s="7"/>
    </row>
    <row r="5331" spans="1:6" x14ac:dyDescent="0.3">
      <c r="A5331" s="8"/>
      <c r="B5331" s="8"/>
      <c r="C5331" s="8"/>
      <c r="D5331" s="8"/>
      <c r="E5331" s="8"/>
      <c r="F5331" s="9"/>
    </row>
    <row r="5332" spans="1:6" x14ac:dyDescent="0.3">
      <c r="A5332" s="6"/>
      <c r="B5332" s="6"/>
      <c r="C5332" s="6"/>
      <c r="D5332" s="6"/>
      <c r="E5332" s="6"/>
      <c r="F5332" s="7"/>
    </row>
    <row r="5333" spans="1:6" x14ac:dyDescent="0.3">
      <c r="A5333" s="8"/>
      <c r="B5333" s="8"/>
      <c r="C5333" s="8"/>
      <c r="D5333" s="8"/>
      <c r="E5333" s="8"/>
      <c r="F5333" s="9"/>
    </row>
    <row r="5334" spans="1:6" x14ac:dyDescent="0.3">
      <c r="A5334" s="6"/>
      <c r="B5334" s="6"/>
      <c r="C5334" s="6"/>
      <c r="D5334" s="6"/>
      <c r="E5334" s="6"/>
      <c r="F5334" s="7"/>
    </row>
    <row r="5335" spans="1:6" x14ac:dyDescent="0.3">
      <c r="A5335" s="8"/>
      <c r="B5335" s="8"/>
      <c r="C5335" s="8"/>
      <c r="D5335" s="8"/>
      <c r="E5335" s="8"/>
      <c r="F5335" s="9"/>
    </row>
    <row r="5336" spans="1:6" x14ac:dyDescent="0.3">
      <c r="A5336" s="6"/>
      <c r="B5336" s="6"/>
      <c r="C5336" s="6"/>
      <c r="D5336" s="6"/>
      <c r="E5336" s="6"/>
      <c r="F5336" s="7"/>
    </row>
    <row r="5337" spans="1:6" x14ac:dyDescent="0.3">
      <c r="A5337" s="8"/>
      <c r="B5337" s="8"/>
      <c r="C5337" s="8"/>
      <c r="D5337" s="8"/>
      <c r="E5337" s="8"/>
      <c r="F5337" s="9"/>
    </row>
    <row r="5338" spans="1:6" x14ac:dyDescent="0.3">
      <c r="A5338" s="6"/>
      <c r="B5338" s="6"/>
      <c r="C5338" s="6"/>
      <c r="D5338" s="6"/>
      <c r="E5338" s="6"/>
      <c r="F5338" s="7"/>
    </row>
    <row r="5339" spans="1:6" x14ac:dyDescent="0.3">
      <c r="A5339" s="8"/>
      <c r="B5339" s="8"/>
      <c r="C5339" s="8"/>
      <c r="D5339" s="8"/>
      <c r="E5339" s="8"/>
      <c r="F5339" s="9"/>
    </row>
    <row r="5340" spans="1:6" x14ac:dyDescent="0.3">
      <c r="A5340" s="6"/>
      <c r="B5340" s="6"/>
      <c r="C5340" s="6"/>
      <c r="D5340" s="6"/>
      <c r="E5340" s="6"/>
      <c r="F5340" s="7"/>
    </row>
    <row r="5341" spans="1:6" x14ac:dyDescent="0.3">
      <c r="A5341" s="8"/>
      <c r="B5341" s="8"/>
      <c r="C5341" s="8"/>
      <c r="D5341" s="8"/>
      <c r="E5341" s="8"/>
      <c r="F5341" s="9"/>
    </row>
    <row r="5342" spans="1:6" x14ac:dyDescent="0.3">
      <c r="A5342" s="6"/>
      <c r="B5342" s="6"/>
      <c r="C5342" s="6"/>
      <c r="D5342" s="6"/>
      <c r="E5342" s="6"/>
      <c r="F5342" s="7"/>
    </row>
    <row r="5343" spans="1:6" x14ac:dyDescent="0.3">
      <c r="A5343" s="8"/>
      <c r="B5343" s="8"/>
      <c r="C5343" s="8"/>
      <c r="D5343" s="8"/>
      <c r="E5343" s="8"/>
      <c r="F5343" s="9"/>
    </row>
    <row r="5344" spans="1:6" x14ac:dyDescent="0.3">
      <c r="A5344" s="6"/>
      <c r="B5344" s="6"/>
      <c r="C5344" s="6"/>
      <c r="D5344" s="6"/>
      <c r="E5344" s="6"/>
      <c r="F5344" s="7"/>
    </row>
    <row r="5345" spans="1:6" x14ac:dyDescent="0.3">
      <c r="A5345" s="8"/>
      <c r="B5345" s="8"/>
      <c r="C5345" s="8"/>
      <c r="D5345" s="8"/>
      <c r="E5345" s="8"/>
      <c r="F5345" s="9"/>
    </row>
    <row r="5346" spans="1:6" x14ac:dyDescent="0.3">
      <c r="A5346" s="6"/>
      <c r="B5346" s="6"/>
      <c r="C5346" s="6"/>
      <c r="D5346" s="6"/>
      <c r="E5346" s="6"/>
      <c r="F5346" s="7"/>
    </row>
    <row r="5347" spans="1:6" x14ac:dyDescent="0.3">
      <c r="A5347" s="8"/>
      <c r="B5347" s="8"/>
      <c r="C5347" s="8"/>
      <c r="D5347" s="8"/>
      <c r="E5347" s="8"/>
      <c r="F5347" s="9"/>
    </row>
    <row r="5348" spans="1:6" x14ac:dyDescent="0.3">
      <c r="A5348" s="6"/>
      <c r="B5348" s="6"/>
      <c r="C5348" s="6"/>
      <c r="D5348" s="6"/>
      <c r="E5348" s="6"/>
      <c r="F5348" s="7"/>
    </row>
    <row r="5349" spans="1:6" x14ac:dyDescent="0.3">
      <c r="A5349" s="8"/>
      <c r="B5349" s="8"/>
      <c r="C5349" s="8"/>
      <c r="D5349" s="8"/>
      <c r="E5349" s="8"/>
      <c r="F5349" s="9"/>
    </row>
    <row r="5350" spans="1:6" x14ac:dyDescent="0.3">
      <c r="A5350" s="6"/>
      <c r="B5350" s="6"/>
      <c r="C5350" s="6"/>
      <c r="D5350" s="6"/>
      <c r="E5350" s="6"/>
      <c r="F5350" s="7"/>
    </row>
    <row r="5351" spans="1:6" x14ac:dyDescent="0.3">
      <c r="A5351" s="8"/>
      <c r="B5351" s="8"/>
      <c r="C5351" s="8"/>
      <c r="D5351" s="8"/>
      <c r="E5351" s="8"/>
      <c r="F5351" s="9"/>
    </row>
    <row r="5352" spans="1:6" x14ac:dyDescent="0.3">
      <c r="A5352" s="6"/>
      <c r="B5352" s="6"/>
      <c r="C5352" s="6"/>
      <c r="D5352" s="6"/>
      <c r="E5352" s="6"/>
      <c r="F5352" s="7"/>
    </row>
    <row r="5353" spans="1:6" x14ac:dyDescent="0.3">
      <c r="A5353" s="8"/>
      <c r="B5353" s="8"/>
      <c r="C5353" s="8"/>
      <c r="D5353" s="8"/>
      <c r="E5353" s="8"/>
      <c r="F5353" s="9"/>
    </row>
    <row r="5354" spans="1:6" x14ac:dyDescent="0.3">
      <c r="A5354" s="6"/>
      <c r="B5354" s="6"/>
      <c r="C5354" s="6"/>
      <c r="D5354" s="6"/>
      <c r="E5354" s="6"/>
      <c r="F5354" s="7"/>
    </row>
    <row r="5355" spans="1:6" x14ac:dyDescent="0.3">
      <c r="A5355" s="8"/>
      <c r="B5355" s="8"/>
      <c r="C5355" s="8"/>
      <c r="D5355" s="8"/>
      <c r="E5355" s="8"/>
      <c r="F5355" s="9"/>
    </row>
    <row r="5356" spans="1:6" x14ac:dyDescent="0.3">
      <c r="A5356" s="6"/>
      <c r="B5356" s="6"/>
      <c r="C5356" s="6"/>
      <c r="D5356" s="6"/>
      <c r="E5356" s="6"/>
      <c r="F5356" s="7"/>
    </row>
    <row r="5357" spans="1:6" x14ac:dyDescent="0.3">
      <c r="A5357" s="8"/>
      <c r="B5357" s="8"/>
      <c r="C5357" s="8"/>
      <c r="D5357" s="8"/>
      <c r="E5357" s="8"/>
      <c r="F5357" s="9"/>
    </row>
    <row r="5358" spans="1:6" x14ac:dyDescent="0.3">
      <c r="A5358" s="6"/>
      <c r="B5358" s="6"/>
      <c r="C5358" s="6"/>
      <c r="D5358" s="6"/>
      <c r="E5358" s="6"/>
      <c r="F5358" s="7"/>
    </row>
    <row r="5359" spans="1:6" x14ac:dyDescent="0.3">
      <c r="A5359" s="8"/>
      <c r="B5359" s="8"/>
      <c r="C5359" s="8"/>
      <c r="D5359" s="8"/>
      <c r="E5359" s="8"/>
      <c r="F5359" s="9"/>
    </row>
    <row r="5360" spans="1:6" x14ac:dyDescent="0.3">
      <c r="A5360" s="6"/>
      <c r="B5360" s="6"/>
      <c r="C5360" s="6"/>
      <c r="D5360" s="6"/>
      <c r="E5360" s="6"/>
      <c r="F5360" s="7"/>
    </row>
    <row r="5361" spans="1:6" x14ac:dyDescent="0.3">
      <c r="A5361" s="8"/>
      <c r="B5361" s="8"/>
      <c r="C5361" s="8"/>
      <c r="D5361" s="8"/>
      <c r="E5361" s="8"/>
      <c r="F5361" s="9"/>
    </row>
    <row r="5362" spans="1:6" x14ac:dyDescent="0.3">
      <c r="A5362" s="6"/>
      <c r="B5362" s="6"/>
      <c r="C5362" s="6"/>
      <c r="D5362" s="6"/>
      <c r="E5362" s="6"/>
      <c r="F5362" s="7"/>
    </row>
    <row r="5363" spans="1:6" x14ac:dyDescent="0.3">
      <c r="A5363" s="8"/>
      <c r="B5363" s="8"/>
      <c r="C5363" s="8"/>
      <c r="D5363" s="8"/>
      <c r="E5363" s="8"/>
      <c r="F5363" s="9"/>
    </row>
    <row r="5364" spans="1:6" x14ac:dyDescent="0.3">
      <c r="A5364" s="6"/>
      <c r="B5364" s="6"/>
      <c r="C5364" s="6"/>
      <c r="D5364" s="6"/>
      <c r="E5364" s="6"/>
      <c r="F5364" s="7"/>
    </row>
    <row r="5365" spans="1:6" x14ac:dyDescent="0.3">
      <c r="A5365" s="8"/>
      <c r="B5365" s="8"/>
      <c r="C5365" s="8"/>
      <c r="D5365" s="8"/>
      <c r="E5365" s="8"/>
      <c r="F5365" s="9"/>
    </row>
    <row r="5366" spans="1:6" x14ac:dyDescent="0.3">
      <c r="A5366" s="6"/>
      <c r="B5366" s="6"/>
      <c r="C5366" s="6"/>
      <c r="D5366" s="6"/>
      <c r="E5366" s="6"/>
      <c r="F5366" s="7"/>
    </row>
    <row r="5367" spans="1:6" x14ac:dyDescent="0.3">
      <c r="A5367" s="8"/>
      <c r="B5367" s="8"/>
      <c r="C5367" s="8"/>
      <c r="D5367" s="8"/>
      <c r="E5367" s="8"/>
      <c r="F5367" s="9"/>
    </row>
    <row r="5368" spans="1:6" x14ac:dyDescent="0.3">
      <c r="A5368" s="6"/>
      <c r="B5368" s="6"/>
      <c r="C5368" s="6"/>
      <c r="D5368" s="6"/>
      <c r="E5368" s="6"/>
      <c r="F5368" s="7"/>
    </row>
    <row r="5369" spans="1:6" x14ac:dyDescent="0.3">
      <c r="A5369" s="8"/>
      <c r="B5369" s="8"/>
      <c r="C5369" s="8"/>
      <c r="D5369" s="8"/>
      <c r="E5369" s="8"/>
      <c r="F5369" s="9"/>
    </row>
    <row r="5370" spans="1:6" x14ac:dyDescent="0.3">
      <c r="A5370" s="6"/>
      <c r="B5370" s="6"/>
      <c r="C5370" s="6"/>
      <c r="D5370" s="6"/>
      <c r="E5370" s="6"/>
      <c r="F5370" s="7"/>
    </row>
    <row r="5371" spans="1:6" x14ac:dyDescent="0.3">
      <c r="A5371" s="8"/>
      <c r="B5371" s="8"/>
      <c r="C5371" s="8"/>
      <c r="D5371" s="8"/>
      <c r="E5371" s="8"/>
      <c r="F5371" s="9"/>
    </row>
    <row r="5372" spans="1:6" x14ac:dyDescent="0.3">
      <c r="A5372" s="6"/>
      <c r="B5372" s="6"/>
      <c r="C5372" s="6"/>
      <c r="D5372" s="6"/>
      <c r="E5372" s="6"/>
      <c r="F5372" s="7"/>
    </row>
    <row r="5373" spans="1:6" x14ac:dyDescent="0.3">
      <c r="A5373" s="8"/>
      <c r="B5373" s="8"/>
      <c r="C5373" s="8"/>
      <c r="D5373" s="8"/>
      <c r="E5373" s="8"/>
      <c r="F5373" s="9"/>
    </row>
    <row r="5374" spans="1:6" x14ac:dyDescent="0.3">
      <c r="A5374" s="6"/>
      <c r="B5374" s="6"/>
      <c r="C5374" s="6"/>
      <c r="D5374" s="6"/>
      <c r="E5374" s="6"/>
      <c r="F5374" s="7"/>
    </row>
    <row r="5375" spans="1:6" x14ac:dyDescent="0.3">
      <c r="A5375" s="8"/>
      <c r="B5375" s="8"/>
      <c r="C5375" s="8"/>
      <c r="D5375" s="8"/>
      <c r="E5375" s="8"/>
      <c r="F5375" s="9"/>
    </row>
    <row r="5376" spans="1:6" x14ac:dyDescent="0.3">
      <c r="A5376" s="6"/>
      <c r="B5376" s="6"/>
      <c r="C5376" s="6"/>
      <c r="D5376" s="6"/>
      <c r="E5376" s="6"/>
      <c r="F5376" s="7"/>
    </row>
    <row r="5377" spans="1:6" x14ac:dyDescent="0.3">
      <c r="A5377" s="8"/>
      <c r="B5377" s="8"/>
      <c r="C5377" s="8"/>
      <c r="D5377" s="8"/>
      <c r="E5377" s="8"/>
      <c r="F5377" s="9"/>
    </row>
    <row r="5378" spans="1:6" x14ac:dyDescent="0.3">
      <c r="A5378" s="6"/>
      <c r="B5378" s="6"/>
      <c r="C5378" s="6"/>
      <c r="D5378" s="6"/>
      <c r="E5378" s="6"/>
      <c r="F5378" s="7"/>
    </row>
    <row r="5379" spans="1:6" x14ac:dyDescent="0.3">
      <c r="A5379" s="8"/>
      <c r="B5379" s="8"/>
      <c r="C5379" s="8"/>
      <c r="D5379" s="8"/>
      <c r="E5379" s="8"/>
      <c r="F5379" s="9"/>
    </row>
    <row r="5380" spans="1:6" x14ac:dyDescent="0.3">
      <c r="A5380" s="6"/>
      <c r="B5380" s="6"/>
      <c r="C5380" s="6"/>
      <c r="D5380" s="6"/>
      <c r="E5380" s="6"/>
      <c r="F5380" s="7"/>
    </row>
    <row r="5381" spans="1:6" x14ac:dyDescent="0.3">
      <c r="A5381" s="8"/>
      <c r="B5381" s="8"/>
      <c r="C5381" s="8"/>
      <c r="D5381" s="8"/>
      <c r="E5381" s="8"/>
      <c r="F5381" s="9"/>
    </row>
    <row r="5382" spans="1:6" x14ac:dyDescent="0.3">
      <c r="A5382" s="6"/>
      <c r="B5382" s="6"/>
      <c r="C5382" s="6"/>
      <c r="D5382" s="6"/>
      <c r="E5382" s="6"/>
      <c r="F5382" s="7"/>
    </row>
    <row r="5383" spans="1:6" x14ac:dyDescent="0.3">
      <c r="A5383" s="8"/>
      <c r="B5383" s="8"/>
      <c r="C5383" s="8"/>
      <c r="D5383" s="8"/>
      <c r="E5383" s="8"/>
      <c r="F5383" s="9"/>
    </row>
    <row r="5384" spans="1:6" x14ac:dyDescent="0.3">
      <c r="A5384" s="6"/>
      <c r="B5384" s="6"/>
      <c r="C5384" s="6"/>
      <c r="D5384" s="6"/>
      <c r="E5384" s="6"/>
      <c r="F5384" s="7"/>
    </row>
    <row r="5385" spans="1:6" x14ac:dyDescent="0.3">
      <c r="A5385" s="8"/>
      <c r="B5385" s="8"/>
      <c r="C5385" s="8"/>
      <c r="D5385" s="8"/>
      <c r="E5385" s="8"/>
      <c r="F5385" s="9"/>
    </row>
    <row r="5386" spans="1:6" x14ac:dyDescent="0.3">
      <c r="A5386" s="6"/>
      <c r="B5386" s="6"/>
      <c r="C5386" s="6"/>
      <c r="D5386" s="6"/>
      <c r="E5386" s="6"/>
      <c r="F5386" s="7"/>
    </row>
    <row r="5387" spans="1:6" x14ac:dyDescent="0.3">
      <c r="A5387" s="8"/>
      <c r="B5387" s="8"/>
      <c r="C5387" s="8"/>
      <c r="D5387" s="8"/>
      <c r="E5387" s="8"/>
      <c r="F5387" s="9"/>
    </row>
    <row r="5388" spans="1:6" x14ac:dyDescent="0.3">
      <c r="A5388" s="6"/>
      <c r="B5388" s="6"/>
      <c r="C5388" s="6"/>
      <c r="D5388" s="6"/>
      <c r="E5388" s="6"/>
      <c r="F5388" s="7"/>
    </row>
    <row r="5389" spans="1:6" x14ac:dyDescent="0.3">
      <c r="A5389" s="8"/>
      <c r="B5389" s="8"/>
      <c r="C5389" s="8"/>
      <c r="D5389" s="8"/>
      <c r="E5389" s="8"/>
      <c r="F5389" s="9"/>
    </row>
    <row r="5390" spans="1:6" x14ac:dyDescent="0.3">
      <c r="A5390" s="6"/>
      <c r="B5390" s="6"/>
      <c r="C5390" s="6"/>
      <c r="D5390" s="6"/>
      <c r="E5390" s="6"/>
      <c r="F5390" s="7"/>
    </row>
    <row r="5391" spans="1:6" x14ac:dyDescent="0.3">
      <c r="A5391" s="8"/>
      <c r="B5391" s="8"/>
      <c r="C5391" s="8"/>
      <c r="D5391" s="8"/>
      <c r="E5391" s="8"/>
      <c r="F5391" s="9"/>
    </row>
    <row r="5392" spans="1:6" x14ac:dyDescent="0.3">
      <c r="A5392" s="6"/>
      <c r="B5392" s="6"/>
      <c r="C5392" s="6"/>
      <c r="D5392" s="6"/>
      <c r="E5392" s="6"/>
      <c r="F5392" s="7"/>
    </row>
    <row r="5393" spans="1:6" x14ac:dyDescent="0.3">
      <c r="A5393" s="8"/>
      <c r="B5393" s="8"/>
      <c r="C5393" s="8"/>
      <c r="D5393" s="8"/>
      <c r="E5393" s="8"/>
      <c r="F5393" s="9"/>
    </row>
    <row r="5394" spans="1:6" x14ac:dyDescent="0.3">
      <c r="A5394" s="6"/>
      <c r="B5394" s="6"/>
      <c r="C5394" s="6"/>
      <c r="D5394" s="6"/>
      <c r="E5394" s="6"/>
      <c r="F5394" s="7"/>
    </row>
    <row r="5395" spans="1:6" x14ac:dyDescent="0.3">
      <c r="A5395" s="8"/>
      <c r="B5395" s="8"/>
      <c r="C5395" s="8"/>
      <c r="D5395" s="8"/>
      <c r="E5395" s="8"/>
      <c r="F5395" s="9"/>
    </row>
    <row r="5396" spans="1:6" x14ac:dyDescent="0.3">
      <c r="A5396" s="6"/>
      <c r="B5396" s="6"/>
      <c r="C5396" s="6"/>
      <c r="D5396" s="6"/>
      <c r="E5396" s="6"/>
      <c r="F5396" s="7"/>
    </row>
    <row r="5397" spans="1:6" x14ac:dyDescent="0.3">
      <c r="A5397" s="8"/>
      <c r="B5397" s="8"/>
      <c r="C5397" s="8"/>
      <c r="D5397" s="8"/>
      <c r="E5397" s="8"/>
      <c r="F5397" s="9"/>
    </row>
    <row r="5398" spans="1:6" x14ac:dyDescent="0.3">
      <c r="A5398" s="6"/>
      <c r="B5398" s="6"/>
      <c r="C5398" s="6"/>
      <c r="D5398" s="6"/>
      <c r="E5398" s="6"/>
      <c r="F5398" s="7"/>
    </row>
    <row r="5399" spans="1:6" x14ac:dyDescent="0.3">
      <c r="A5399" s="8"/>
      <c r="B5399" s="8"/>
      <c r="C5399" s="8"/>
      <c r="D5399" s="8"/>
      <c r="E5399" s="8"/>
      <c r="F5399" s="9"/>
    </row>
    <row r="5400" spans="1:6" x14ac:dyDescent="0.3">
      <c r="A5400" s="6"/>
      <c r="B5400" s="6"/>
      <c r="C5400" s="6"/>
      <c r="D5400" s="6"/>
      <c r="E5400" s="6"/>
      <c r="F5400" s="7"/>
    </row>
    <row r="5401" spans="1:6" x14ac:dyDescent="0.3">
      <c r="A5401" s="8"/>
      <c r="B5401" s="8"/>
      <c r="C5401" s="8"/>
      <c r="D5401" s="8"/>
      <c r="E5401" s="8"/>
      <c r="F5401" s="9"/>
    </row>
    <row r="5402" spans="1:6" x14ac:dyDescent="0.3">
      <c r="A5402" s="6"/>
      <c r="B5402" s="6"/>
      <c r="C5402" s="6"/>
      <c r="D5402" s="6"/>
      <c r="E5402" s="6"/>
      <c r="F5402" s="7"/>
    </row>
    <row r="5403" spans="1:6" x14ac:dyDescent="0.3">
      <c r="A5403" s="8"/>
      <c r="B5403" s="8"/>
      <c r="C5403" s="8"/>
      <c r="D5403" s="8"/>
      <c r="E5403" s="8"/>
      <c r="F5403" s="9"/>
    </row>
    <row r="5404" spans="1:6" x14ac:dyDescent="0.3">
      <c r="A5404" s="6"/>
      <c r="B5404" s="6"/>
      <c r="C5404" s="6"/>
      <c r="D5404" s="6"/>
      <c r="E5404" s="6"/>
      <c r="F5404" s="7"/>
    </row>
    <row r="5405" spans="1:6" x14ac:dyDescent="0.3">
      <c r="A5405" s="8"/>
      <c r="B5405" s="8"/>
      <c r="C5405" s="8"/>
      <c r="D5405" s="8"/>
      <c r="E5405" s="8"/>
      <c r="F5405" s="9"/>
    </row>
    <row r="5406" spans="1:6" x14ac:dyDescent="0.3">
      <c r="A5406" s="6"/>
      <c r="B5406" s="6"/>
      <c r="C5406" s="6"/>
      <c r="D5406" s="6"/>
      <c r="E5406" s="6"/>
      <c r="F5406" s="7"/>
    </row>
    <row r="5407" spans="1:6" x14ac:dyDescent="0.3">
      <c r="A5407" s="8"/>
      <c r="B5407" s="8"/>
      <c r="C5407" s="8"/>
      <c r="D5407" s="8"/>
      <c r="E5407" s="8"/>
      <c r="F5407" s="9"/>
    </row>
    <row r="5408" spans="1:6" x14ac:dyDescent="0.3">
      <c r="A5408" s="6"/>
      <c r="B5408" s="6"/>
      <c r="C5408" s="6"/>
      <c r="D5408" s="6"/>
      <c r="E5408" s="6"/>
      <c r="F5408" s="7"/>
    </row>
    <row r="5409" spans="1:6" x14ac:dyDescent="0.3">
      <c r="A5409" s="8"/>
      <c r="B5409" s="8"/>
      <c r="C5409" s="8"/>
      <c r="D5409" s="8"/>
      <c r="E5409" s="8"/>
      <c r="F5409" s="9"/>
    </row>
    <row r="5410" spans="1:6" x14ac:dyDescent="0.3">
      <c r="A5410" s="6"/>
      <c r="B5410" s="6"/>
      <c r="C5410" s="6"/>
      <c r="D5410" s="6"/>
      <c r="E5410" s="6"/>
      <c r="F5410" s="7"/>
    </row>
    <row r="5411" spans="1:6" x14ac:dyDescent="0.3">
      <c r="A5411" s="8"/>
      <c r="B5411" s="8"/>
      <c r="C5411" s="8"/>
      <c r="D5411" s="8"/>
      <c r="E5411" s="8"/>
      <c r="F5411" s="9"/>
    </row>
    <row r="5412" spans="1:6" x14ac:dyDescent="0.3">
      <c r="A5412" s="6"/>
      <c r="B5412" s="6"/>
      <c r="C5412" s="6"/>
      <c r="D5412" s="6"/>
      <c r="E5412" s="6"/>
      <c r="F5412" s="7"/>
    </row>
    <row r="5413" spans="1:6" x14ac:dyDescent="0.3">
      <c r="A5413" s="8"/>
      <c r="B5413" s="8"/>
      <c r="C5413" s="8"/>
      <c r="D5413" s="8"/>
      <c r="E5413" s="8"/>
      <c r="F5413" s="9"/>
    </row>
    <row r="5414" spans="1:6" x14ac:dyDescent="0.3">
      <c r="A5414" s="6"/>
      <c r="B5414" s="6"/>
      <c r="C5414" s="6"/>
      <c r="D5414" s="6"/>
      <c r="E5414" s="6"/>
      <c r="F5414" s="7"/>
    </row>
    <row r="5415" spans="1:6" x14ac:dyDescent="0.3">
      <c r="A5415" s="8"/>
      <c r="B5415" s="8"/>
      <c r="C5415" s="8"/>
      <c r="D5415" s="8"/>
      <c r="E5415" s="8"/>
      <c r="F5415" s="9"/>
    </row>
    <row r="5416" spans="1:6" x14ac:dyDescent="0.3">
      <c r="A5416" s="6"/>
      <c r="B5416" s="6"/>
      <c r="C5416" s="6"/>
      <c r="D5416" s="6"/>
      <c r="E5416" s="6"/>
      <c r="F5416" s="7"/>
    </row>
    <row r="5417" spans="1:6" x14ac:dyDescent="0.3">
      <c r="A5417" s="8"/>
      <c r="B5417" s="8"/>
      <c r="C5417" s="8"/>
      <c r="D5417" s="8"/>
      <c r="E5417" s="8"/>
      <c r="F5417" s="9"/>
    </row>
    <row r="5418" spans="1:6" x14ac:dyDescent="0.3">
      <c r="A5418" s="6"/>
      <c r="B5418" s="6"/>
      <c r="C5418" s="6"/>
      <c r="D5418" s="6"/>
      <c r="E5418" s="6"/>
      <c r="F5418" s="7"/>
    </row>
    <row r="5419" spans="1:6" x14ac:dyDescent="0.3">
      <c r="A5419" s="8"/>
      <c r="B5419" s="8"/>
      <c r="C5419" s="8"/>
      <c r="D5419" s="8"/>
      <c r="E5419" s="8"/>
      <c r="F5419" s="9"/>
    </row>
    <row r="5420" spans="1:6" x14ac:dyDescent="0.3">
      <c r="A5420" s="6"/>
      <c r="B5420" s="6"/>
      <c r="C5420" s="6"/>
      <c r="D5420" s="6"/>
      <c r="E5420" s="6"/>
      <c r="F5420" s="7"/>
    </row>
    <row r="5421" spans="1:6" x14ac:dyDescent="0.3">
      <c r="A5421" s="8"/>
      <c r="B5421" s="8"/>
      <c r="C5421" s="8"/>
      <c r="D5421" s="8"/>
      <c r="E5421" s="8"/>
      <c r="F5421" s="9"/>
    </row>
    <row r="5422" spans="1:6" x14ac:dyDescent="0.3">
      <c r="A5422" s="6"/>
      <c r="B5422" s="6"/>
      <c r="C5422" s="6"/>
      <c r="D5422" s="6"/>
      <c r="E5422" s="6"/>
      <c r="F5422" s="7"/>
    </row>
    <row r="5423" spans="1:6" x14ac:dyDescent="0.3">
      <c r="A5423" s="8"/>
      <c r="B5423" s="8"/>
      <c r="C5423" s="8"/>
      <c r="D5423" s="8"/>
      <c r="E5423" s="8"/>
      <c r="F5423" s="9"/>
    </row>
    <row r="5424" spans="1:6" x14ac:dyDescent="0.3">
      <c r="A5424" s="6"/>
      <c r="B5424" s="6"/>
      <c r="C5424" s="6"/>
      <c r="D5424" s="6"/>
      <c r="E5424" s="6"/>
      <c r="F5424" s="7"/>
    </row>
    <row r="5425" spans="1:6" x14ac:dyDescent="0.3">
      <c r="A5425" s="8"/>
      <c r="B5425" s="8"/>
      <c r="C5425" s="8"/>
      <c r="D5425" s="8"/>
      <c r="E5425" s="8"/>
      <c r="F5425" s="9"/>
    </row>
    <row r="5426" spans="1:6" x14ac:dyDescent="0.3">
      <c r="A5426" s="6"/>
      <c r="B5426" s="6"/>
      <c r="C5426" s="6"/>
      <c r="D5426" s="6"/>
      <c r="E5426" s="6"/>
      <c r="F5426" s="7"/>
    </row>
    <row r="5427" spans="1:6" x14ac:dyDescent="0.3">
      <c r="A5427" s="8"/>
      <c r="B5427" s="8"/>
      <c r="C5427" s="8"/>
      <c r="D5427" s="8"/>
      <c r="E5427" s="8"/>
      <c r="F5427" s="9"/>
    </row>
    <row r="5428" spans="1:6" x14ac:dyDescent="0.3">
      <c r="A5428" s="6"/>
      <c r="B5428" s="6"/>
      <c r="C5428" s="6"/>
      <c r="D5428" s="6"/>
      <c r="E5428" s="6"/>
      <c r="F5428" s="7"/>
    </row>
    <row r="5429" spans="1:6" x14ac:dyDescent="0.3">
      <c r="A5429" s="8"/>
      <c r="B5429" s="8"/>
      <c r="C5429" s="8"/>
      <c r="D5429" s="8"/>
      <c r="E5429" s="8"/>
      <c r="F5429" s="9"/>
    </row>
    <row r="5430" spans="1:6" x14ac:dyDescent="0.3">
      <c r="A5430" s="6"/>
      <c r="B5430" s="6"/>
      <c r="C5430" s="6"/>
      <c r="D5430" s="6"/>
      <c r="E5430" s="6"/>
      <c r="F5430" s="7"/>
    </row>
    <row r="5431" spans="1:6" x14ac:dyDescent="0.3">
      <c r="A5431" s="8"/>
      <c r="B5431" s="8"/>
      <c r="C5431" s="8"/>
      <c r="D5431" s="8"/>
      <c r="E5431" s="8"/>
      <c r="F5431" s="9"/>
    </row>
    <row r="5432" spans="1:6" x14ac:dyDescent="0.3">
      <c r="A5432" s="6"/>
      <c r="B5432" s="6"/>
      <c r="C5432" s="6"/>
      <c r="D5432" s="6"/>
      <c r="E5432" s="6"/>
      <c r="F5432" s="7"/>
    </row>
    <row r="5433" spans="1:6" x14ac:dyDescent="0.3">
      <c r="A5433" s="8"/>
      <c r="B5433" s="8"/>
      <c r="C5433" s="8"/>
      <c r="D5433" s="8"/>
      <c r="E5433" s="8"/>
      <c r="F5433" s="9"/>
    </row>
    <row r="5434" spans="1:6" x14ac:dyDescent="0.3">
      <c r="A5434" s="6"/>
      <c r="B5434" s="6"/>
      <c r="C5434" s="6"/>
      <c r="D5434" s="6"/>
      <c r="E5434" s="6"/>
      <c r="F5434" s="7"/>
    </row>
    <row r="5435" spans="1:6" x14ac:dyDescent="0.3">
      <c r="A5435" s="8"/>
      <c r="B5435" s="8"/>
      <c r="C5435" s="8"/>
      <c r="D5435" s="8"/>
      <c r="E5435" s="8"/>
      <c r="F5435" s="9"/>
    </row>
    <row r="5436" spans="1:6" x14ac:dyDescent="0.3">
      <c r="A5436" s="6"/>
      <c r="B5436" s="6"/>
      <c r="C5436" s="6"/>
      <c r="D5436" s="6"/>
      <c r="E5436" s="6"/>
      <c r="F5436" s="7"/>
    </row>
    <row r="5437" spans="1:6" x14ac:dyDescent="0.3">
      <c r="A5437" s="8"/>
      <c r="B5437" s="8"/>
      <c r="C5437" s="8"/>
      <c r="D5437" s="8"/>
      <c r="E5437" s="8"/>
      <c r="F5437" s="9"/>
    </row>
    <row r="5438" spans="1:6" x14ac:dyDescent="0.3">
      <c r="A5438" s="6"/>
      <c r="B5438" s="6"/>
      <c r="C5438" s="6"/>
      <c r="D5438" s="6"/>
      <c r="E5438" s="6"/>
      <c r="F5438" s="7"/>
    </row>
    <row r="5439" spans="1:6" x14ac:dyDescent="0.3">
      <c r="A5439" s="8"/>
      <c r="B5439" s="8"/>
      <c r="C5439" s="8"/>
      <c r="D5439" s="8"/>
      <c r="E5439" s="8"/>
      <c r="F5439" s="9"/>
    </row>
    <row r="5440" spans="1:6" x14ac:dyDescent="0.3">
      <c r="A5440" s="6"/>
      <c r="B5440" s="6"/>
      <c r="C5440" s="6"/>
      <c r="D5440" s="6"/>
      <c r="E5440" s="6"/>
      <c r="F5440" s="7"/>
    </row>
    <row r="5441" spans="1:6" x14ac:dyDescent="0.3">
      <c r="A5441" s="8"/>
      <c r="B5441" s="8"/>
      <c r="C5441" s="8"/>
      <c r="D5441" s="8"/>
      <c r="E5441" s="8"/>
      <c r="F5441" s="9"/>
    </row>
    <row r="5442" spans="1:6" x14ac:dyDescent="0.3">
      <c r="A5442" s="6"/>
      <c r="B5442" s="6"/>
      <c r="C5442" s="6"/>
      <c r="D5442" s="6"/>
      <c r="E5442" s="6"/>
      <c r="F5442" s="7"/>
    </row>
    <row r="5443" spans="1:6" x14ac:dyDescent="0.3">
      <c r="A5443" s="8"/>
      <c r="B5443" s="8"/>
      <c r="C5443" s="8"/>
      <c r="D5443" s="8"/>
      <c r="E5443" s="8"/>
      <c r="F5443" s="9"/>
    </row>
    <row r="5444" spans="1:6" x14ac:dyDescent="0.3">
      <c r="A5444" s="6"/>
      <c r="B5444" s="6"/>
      <c r="C5444" s="6"/>
      <c r="D5444" s="6"/>
      <c r="E5444" s="6"/>
      <c r="F5444" s="7"/>
    </row>
    <row r="5445" spans="1:6" x14ac:dyDescent="0.3">
      <c r="A5445" s="8"/>
      <c r="B5445" s="8"/>
      <c r="C5445" s="8"/>
      <c r="D5445" s="8"/>
      <c r="E5445" s="8"/>
      <c r="F5445" s="9"/>
    </row>
    <row r="5446" spans="1:6" x14ac:dyDescent="0.3">
      <c r="A5446" s="6"/>
      <c r="B5446" s="6"/>
      <c r="C5446" s="6"/>
      <c r="D5446" s="6"/>
      <c r="E5446" s="6"/>
      <c r="F5446" s="7"/>
    </row>
    <row r="5447" spans="1:6" x14ac:dyDescent="0.3">
      <c r="A5447" s="8"/>
      <c r="B5447" s="8"/>
      <c r="C5447" s="8"/>
      <c r="D5447" s="8"/>
      <c r="E5447" s="8"/>
      <c r="F5447" s="9"/>
    </row>
    <row r="5448" spans="1:6" x14ac:dyDescent="0.3">
      <c r="A5448" s="6"/>
      <c r="B5448" s="6"/>
      <c r="C5448" s="6"/>
      <c r="D5448" s="6"/>
      <c r="E5448" s="6"/>
      <c r="F5448" s="7"/>
    </row>
    <row r="5449" spans="1:6" x14ac:dyDescent="0.3">
      <c r="A5449" s="8"/>
      <c r="B5449" s="8"/>
      <c r="C5449" s="8"/>
      <c r="D5449" s="8"/>
      <c r="E5449" s="8"/>
      <c r="F5449" s="9"/>
    </row>
    <row r="5450" spans="1:6" x14ac:dyDescent="0.3">
      <c r="A5450" s="6"/>
      <c r="B5450" s="6"/>
      <c r="C5450" s="6"/>
      <c r="D5450" s="6"/>
      <c r="E5450" s="6"/>
      <c r="F5450" s="7"/>
    </row>
    <row r="5451" spans="1:6" x14ac:dyDescent="0.3">
      <c r="A5451" s="8"/>
      <c r="B5451" s="8"/>
      <c r="C5451" s="8"/>
      <c r="D5451" s="8"/>
      <c r="E5451" s="8"/>
      <c r="F5451" s="9"/>
    </row>
    <row r="5452" spans="1:6" x14ac:dyDescent="0.3">
      <c r="A5452" s="6"/>
      <c r="B5452" s="6"/>
      <c r="C5452" s="6"/>
      <c r="D5452" s="6"/>
      <c r="E5452" s="6"/>
      <c r="F5452" s="7"/>
    </row>
    <row r="5453" spans="1:6" x14ac:dyDescent="0.3">
      <c r="A5453" s="8"/>
      <c r="B5453" s="8"/>
      <c r="C5453" s="8"/>
      <c r="D5453" s="8"/>
      <c r="E5453" s="8"/>
      <c r="F5453" s="9"/>
    </row>
    <row r="5454" spans="1:6" x14ac:dyDescent="0.3">
      <c r="A5454" s="6"/>
      <c r="B5454" s="6"/>
      <c r="C5454" s="6"/>
      <c r="D5454" s="6"/>
      <c r="E5454" s="6"/>
      <c r="F5454" s="7"/>
    </row>
    <row r="5455" spans="1:6" x14ac:dyDescent="0.3">
      <c r="A5455" s="8"/>
      <c r="B5455" s="8"/>
      <c r="C5455" s="8"/>
      <c r="D5455" s="8"/>
      <c r="E5455" s="8"/>
      <c r="F5455" s="9"/>
    </row>
    <row r="5456" spans="1:6" x14ac:dyDescent="0.3">
      <c r="A5456" s="6"/>
      <c r="B5456" s="6"/>
      <c r="C5456" s="6"/>
      <c r="D5456" s="6"/>
      <c r="E5456" s="6"/>
      <c r="F5456" s="7"/>
    </row>
    <row r="5457" spans="1:6" x14ac:dyDescent="0.3">
      <c r="A5457" s="8"/>
      <c r="B5457" s="8"/>
      <c r="C5457" s="8"/>
      <c r="D5457" s="8"/>
      <c r="E5457" s="8"/>
      <c r="F5457" s="9"/>
    </row>
    <row r="5458" spans="1:6" x14ac:dyDescent="0.3">
      <c r="A5458" s="6"/>
      <c r="B5458" s="6"/>
      <c r="C5458" s="6"/>
      <c r="D5458" s="6"/>
      <c r="E5458" s="6"/>
      <c r="F5458" s="7"/>
    </row>
    <row r="5459" spans="1:6" x14ac:dyDescent="0.3">
      <c r="A5459" s="8"/>
      <c r="B5459" s="8"/>
      <c r="C5459" s="8"/>
      <c r="D5459" s="8"/>
      <c r="E5459" s="8"/>
      <c r="F5459" s="9"/>
    </row>
    <row r="5460" spans="1:6" x14ac:dyDescent="0.3">
      <c r="A5460" s="6"/>
      <c r="B5460" s="6"/>
      <c r="C5460" s="6"/>
      <c r="D5460" s="6"/>
      <c r="E5460" s="6"/>
      <c r="F5460" s="7"/>
    </row>
    <row r="5461" spans="1:6" x14ac:dyDescent="0.3">
      <c r="A5461" s="8"/>
      <c r="B5461" s="8"/>
      <c r="C5461" s="8"/>
      <c r="D5461" s="8"/>
      <c r="E5461" s="8"/>
      <c r="F5461" s="9"/>
    </row>
    <row r="5462" spans="1:6" x14ac:dyDescent="0.3">
      <c r="A5462" s="6"/>
      <c r="B5462" s="6"/>
      <c r="C5462" s="6"/>
      <c r="D5462" s="6"/>
      <c r="E5462" s="6"/>
      <c r="F5462" s="7"/>
    </row>
    <row r="5463" spans="1:6" x14ac:dyDescent="0.3">
      <c r="A5463" s="8"/>
      <c r="B5463" s="8"/>
      <c r="C5463" s="8"/>
      <c r="D5463" s="8"/>
      <c r="E5463" s="8"/>
      <c r="F5463" s="9"/>
    </row>
    <row r="5464" spans="1:6" x14ac:dyDescent="0.3">
      <c r="A5464" s="6"/>
      <c r="B5464" s="6"/>
      <c r="C5464" s="6"/>
      <c r="D5464" s="6"/>
      <c r="E5464" s="6"/>
      <c r="F5464" s="7"/>
    </row>
    <row r="5465" spans="1:6" x14ac:dyDescent="0.3">
      <c r="A5465" s="8"/>
      <c r="B5465" s="8"/>
      <c r="C5465" s="8"/>
      <c r="D5465" s="8"/>
      <c r="E5465" s="8"/>
      <c r="F5465" s="9"/>
    </row>
    <row r="5466" spans="1:6" x14ac:dyDescent="0.3">
      <c r="A5466" s="6"/>
      <c r="B5466" s="6"/>
      <c r="C5466" s="6"/>
      <c r="D5466" s="6"/>
      <c r="E5466" s="6"/>
      <c r="F5466" s="7"/>
    </row>
    <row r="5467" spans="1:6" x14ac:dyDescent="0.3">
      <c r="A5467" s="8"/>
      <c r="B5467" s="8"/>
      <c r="C5467" s="8"/>
      <c r="D5467" s="8"/>
      <c r="E5467" s="8"/>
      <c r="F5467" s="9"/>
    </row>
    <row r="5468" spans="1:6" x14ac:dyDescent="0.3">
      <c r="A5468" s="6"/>
      <c r="B5468" s="6"/>
      <c r="C5468" s="6"/>
      <c r="D5468" s="6"/>
      <c r="E5468" s="6"/>
      <c r="F5468" s="7"/>
    </row>
    <row r="5469" spans="1:6" x14ac:dyDescent="0.3">
      <c r="A5469" s="8"/>
      <c r="B5469" s="8"/>
      <c r="C5469" s="8"/>
      <c r="D5469" s="8"/>
      <c r="E5469" s="8"/>
      <c r="F5469" s="9"/>
    </row>
    <row r="5470" spans="1:6" x14ac:dyDescent="0.3">
      <c r="A5470" s="6"/>
      <c r="B5470" s="6"/>
      <c r="C5470" s="6"/>
      <c r="D5470" s="6"/>
      <c r="E5470" s="6"/>
      <c r="F5470" s="7"/>
    </row>
    <row r="5471" spans="1:6" x14ac:dyDescent="0.3">
      <c r="A5471" s="8"/>
      <c r="B5471" s="8"/>
      <c r="C5471" s="8"/>
      <c r="D5471" s="8"/>
      <c r="E5471" s="8"/>
      <c r="F5471" s="9"/>
    </row>
    <row r="5472" spans="1:6" x14ac:dyDescent="0.3">
      <c r="A5472" s="6"/>
      <c r="B5472" s="6"/>
      <c r="C5472" s="6"/>
      <c r="D5472" s="6"/>
      <c r="E5472" s="6"/>
      <c r="F5472" s="7"/>
    </row>
    <row r="5473" spans="1:6" x14ac:dyDescent="0.3">
      <c r="A5473" s="8"/>
      <c r="B5473" s="8"/>
      <c r="C5473" s="8"/>
      <c r="D5473" s="8"/>
      <c r="E5473" s="8"/>
      <c r="F5473" s="9"/>
    </row>
    <row r="5474" spans="1:6" x14ac:dyDescent="0.3">
      <c r="A5474" s="6"/>
      <c r="B5474" s="6"/>
      <c r="C5474" s="6"/>
      <c r="D5474" s="6"/>
      <c r="E5474" s="6"/>
      <c r="F5474" s="7"/>
    </row>
    <row r="5475" spans="1:6" x14ac:dyDescent="0.3">
      <c r="A5475" s="8"/>
      <c r="B5475" s="8"/>
      <c r="C5475" s="8"/>
      <c r="D5475" s="8"/>
      <c r="E5475" s="8"/>
      <c r="F5475" s="9"/>
    </row>
    <row r="5476" spans="1:6" x14ac:dyDescent="0.3">
      <c r="A5476" s="6"/>
      <c r="B5476" s="6"/>
      <c r="C5476" s="6"/>
      <c r="D5476" s="6"/>
      <c r="E5476" s="6"/>
      <c r="F5476" s="7"/>
    </row>
    <row r="5477" spans="1:6" x14ac:dyDescent="0.3">
      <c r="A5477" s="8"/>
      <c r="B5477" s="8"/>
      <c r="C5477" s="8"/>
      <c r="D5477" s="8"/>
      <c r="E5477" s="8"/>
      <c r="F5477" s="9"/>
    </row>
    <row r="5478" spans="1:6" x14ac:dyDescent="0.3">
      <c r="A5478" s="6"/>
      <c r="B5478" s="6"/>
      <c r="C5478" s="6"/>
      <c r="D5478" s="6"/>
      <c r="E5478" s="6"/>
      <c r="F5478" s="7"/>
    </row>
    <row r="5479" spans="1:6" x14ac:dyDescent="0.3">
      <c r="A5479" s="8"/>
      <c r="B5479" s="8"/>
      <c r="C5479" s="8"/>
      <c r="D5479" s="8"/>
      <c r="E5479" s="8"/>
      <c r="F5479" s="9"/>
    </row>
    <row r="5480" spans="1:6" x14ac:dyDescent="0.3">
      <c r="A5480" s="6"/>
      <c r="B5480" s="6"/>
      <c r="C5480" s="6"/>
      <c r="D5480" s="6"/>
      <c r="E5480" s="6"/>
      <c r="F5480" s="7"/>
    </row>
    <row r="5481" spans="1:6" x14ac:dyDescent="0.3">
      <c r="A5481" s="8"/>
      <c r="B5481" s="8"/>
      <c r="C5481" s="8"/>
      <c r="D5481" s="8"/>
      <c r="E5481" s="8"/>
      <c r="F5481" s="9"/>
    </row>
    <row r="5482" spans="1:6" x14ac:dyDescent="0.3">
      <c r="A5482" s="6"/>
      <c r="B5482" s="6"/>
      <c r="C5482" s="6"/>
      <c r="D5482" s="6"/>
      <c r="E5482" s="6"/>
      <c r="F5482" s="7"/>
    </row>
    <row r="5483" spans="1:6" x14ac:dyDescent="0.3">
      <c r="A5483" s="8"/>
      <c r="B5483" s="8"/>
      <c r="C5483" s="8"/>
      <c r="D5483" s="8"/>
      <c r="E5483" s="8"/>
      <c r="F5483" s="9"/>
    </row>
    <row r="5484" spans="1:6" x14ac:dyDescent="0.3">
      <c r="A5484" s="6"/>
      <c r="B5484" s="6"/>
      <c r="C5484" s="6"/>
      <c r="D5484" s="6"/>
      <c r="E5484" s="6"/>
      <c r="F5484" s="7"/>
    </row>
    <row r="5485" spans="1:6" x14ac:dyDescent="0.3">
      <c r="A5485" s="8"/>
      <c r="B5485" s="8"/>
      <c r="C5485" s="8"/>
      <c r="D5485" s="8"/>
      <c r="E5485" s="8"/>
      <c r="F5485" s="9"/>
    </row>
    <row r="5486" spans="1:6" x14ac:dyDescent="0.3">
      <c r="A5486" s="6"/>
      <c r="B5486" s="6"/>
      <c r="C5486" s="6"/>
      <c r="D5486" s="6"/>
      <c r="E5486" s="6"/>
      <c r="F5486" s="7"/>
    </row>
    <row r="5487" spans="1:6" x14ac:dyDescent="0.3">
      <c r="A5487" s="8"/>
      <c r="B5487" s="8"/>
      <c r="C5487" s="8"/>
      <c r="D5487" s="8"/>
      <c r="E5487" s="8"/>
      <c r="F5487" s="9"/>
    </row>
    <row r="5488" spans="1:6" x14ac:dyDescent="0.3">
      <c r="A5488" s="6"/>
      <c r="B5488" s="6"/>
      <c r="C5488" s="6"/>
      <c r="D5488" s="6"/>
      <c r="E5488" s="6"/>
      <c r="F5488" s="7"/>
    </row>
    <row r="5489" spans="1:6" x14ac:dyDescent="0.3">
      <c r="A5489" s="8"/>
      <c r="B5489" s="8"/>
      <c r="C5489" s="8"/>
      <c r="D5489" s="8"/>
      <c r="E5489" s="8"/>
      <c r="F5489" s="9"/>
    </row>
    <row r="5490" spans="1:6" x14ac:dyDescent="0.3">
      <c r="A5490" s="6"/>
      <c r="B5490" s="6"/>
      <c r="C5490" s="6"/>
      <c r="D5490" s="6"/>
      <c r="E5490" s="6"/>
      <c r="F5490" s="7"/>
    </row>
    <row r="5491" spans="1:6" x14ac:dyDescent="0.3">
      <c r="A5491" s="8"/>
      <c r="B5491" s="8"/>
      <c r="C5491" s="8"/>
      <c r="D5491" s="8"/>
      <c r="E5491" s="8"/>
      <c r="F5491" s="9"/>
    </row>
    <row r="5492" spans="1:6" x14ac:dyDescent="0.3">
      <c r="A5492" s="6"/>
      <c r="B5492" s="6"/>
      <c r="C5492" s="6"/>
      <c r="D5492" s="6"/>
      <c r="E5492" s="6"/>
      <c r="F5492" s="7"/>
    </row>
    <row r="5493" spans="1:6" x14ac:dyDescent="0.3">
      <c r="A5493" s="8"/>
      <c r="B5493" s="8"/>
      <c r="C5493" s="8"/>
      <c r="D5493" s="8"/>
      <c r="E5493" s="8"/>
      <c r="F5493" s="9"/>
    </row>
    <row r="5494" spans="1:6" x14ac:dyDescent="0.3">
      <c r="A5494" s="6"/>
      <c r="B5494" s="6"/>
      <c r="C5494" s="6"/>
      <c r="D5494" s="6"/>
      <c r="E5494" s="6"/>
      <c r="F5494" s="7"/>
    </row>
    <row r="5495" spans="1:6" x14ac:dyDescent="0.3">
      <c r="A5495" s="8"/>
      <c r="B5495" s="8"/>
      <c r="C5495" s="8"/>
      <c r="D5495" s="8"/>
      <c r="E5495" s="8"/>
      <c r="F5495" s="9"/>
    </row>
    <row r="5496" spans="1:6" x14ac:dyDescent="0.3">
      <c r="A5496" s="6"/>
      <c r="B5496" s="6"/>
      <c r="C5496" s="6"/>
      <c r="D5496" s="6"/>
      <c r="E5496" s="6"/>
      <c r="F5496" s="7"/>
    </row>
    <row r="5497" spans="1:6" x14ac:dyDescent="0.3">
      <c r="A5497" s="8"/>
      <c r="B5497" s="8"/>
      <c r="C5497" s="8"/>
      <c r="D5497" s="8"/>
      <c r="E5497" s="8"/>
      <c r="F5497" s="9"/>
    </row>
    <row r="5498" spans="1:6" x14ac:dyDescent="0.3">
      <c r="A5498" s="6"/>
      <c r="B5498" s="6"/>
      <c r="C5498" s="6"/>
      <c r="D5498" s="6"/>
      <c r="E5498" s="6"/>
      <c r="F5498" s="7"/>
    </row>
    <row r="5499" spans="1:6" x14ac:dyDescent="0.3">
      <c r="A5499" s="8"/>
      <c r="B5499" s="8"/>
      <c r="C5499" s="8"/>
      <c r="D5499" s="8"/>
      <c r="E5499" s="8"/>
      <c r="F5499" s="9"/>
    </row>
    <row r="5500" spans="1:6" x14ac:dyDescent="0.3">
      <c r="A5500" s="6"/>
      <c r="B5500" s="6"/>
      <c r="C5500" s="6"/>
      <c r="D5500" s="6"/>
      <c r="E5500" s="6"/>
      <c r="F5500" s="7"/>
    </row>
    <row r="5501" spans="1:6" x14ac:dyDescent="0.3">
      <c r="A5501" s="8"/>
      <c r="B5501" s="8"/>
      <c r="C5501" s="8"/>
      <c r="D5501" s="8"/>
      <c r="E5501" s="8"/>
      <c r="F5501" s="9"/>
    </row>
    <row r="5502" spans="1:6" x14ac:dyDescent="0.3">
      <c r="A5502" s="6"/>
      <c r="B5502" s="6"/>
      <c r="C5502" s="6"/>
      <c r="D5502" s="6"/>
      <c r="E5502" s="6"/>
      <c r="F5502" s="7"/>
    </row>
    <row r="5503" spans="1:6" x14ac:dyDescent="0.3">
      <c r="A5503" s="8"/>
      <c r="B5503" s="8"/>
      <c r="C5503" s="8"/>
      <c r="D5503" s="8"/>
      <c r="E5503" s="8"/>
      <c r="F5503" s="9"/>
    </row>
    <row r="5504" spans="1:6" x14ac:dyDescent="0.3">
      <c r="A5504" s="6"/>
      <c r="B5504" s="6"/>
      <c r="C5504" s="6"/>
      <c r="D5504" s="6"/>
      <c r="E5504" s="6"/>
      <c r="F5504" s="7"/>
    </row>
    <row r="5505" spans="1:6" x14ac:dyDescent="0.3">
      <c r="A5505" s="8"/>
      <c r="B5505" s="8"/>
      <c r="C5505" s="8"/>
      <c r="D5505" s="8"/>
      <c r="E5505" s="8"/>
      <c r="F5505" s="9"/>
    </row>
    <row r="5506" spans="1:6" x14ac:dyDescent="0.3">
      <c r="A5506" s="6"/>
      <c r="B5506" s="6"/>
      <c r="C5506" s="6"/>
      <c r="D5506" s="6"/>
      <c r="E5506" s="6"/>
      <c r="F5506" s="7"/>
    </row>
    <row r="5507" spans="1:6" x14ac:dyDescent="0.3">
      <c r="A5507" s="8"/>
      <c r="B5507" s="8"/>
      <c r="C5507" s="8"/>
      <c r="D5507" s="8"/>
      <c r="E5507" s="8"/>
      <c r="F5507" s="9"/>
    </row>
    <row r="5508" spans="1:6" x14ac:dyDescent="0.3">
      <c r="A5508" s="6"/>
      <c r="B5508" s="6"/>
      <c r="C5508" s="6"/>
      <c r="D5508" s="6"/>
      <c r="E5508" s="6"/>
      <c r="F5508" s="7"/>
    </row>
    <row r="5509" spans="1:6" x14ac:dyDescent="0.3">
      <c r="A5509" s="8"/>
      <c r="B5509" s="8"/>
      <c r="C5509" s="8"/>
      <c r="D5509" s="8"/>
      <c r="E5509" s="8"/>
      <c r="F5509" s="9"/>
    </row>
    <row r="5510" spans="1:6" x14ac:dyDescent="0.3">
      <c r="A5510" s="6"/>
      <c r="B5510" s="6"/>
      <c r="C5510" s="6"/>
      <c r="D5510" s="6"/>
      <c r="E5510" s="6"/>
      <c r="F5510" s="7"/>
    </row>
    <row r="5511" spans="1:6" x14ac:dyDescent="0.3">
      <c r="A5511" s="8"/>
      <c r="B5511" s="8"/>
      <c r="C5511" s="8"/>
      <c r="D5511" s="8"/>
      <c r="E5511" s="8"/>
      <c r="F5511" s="9"/>
    </row>
    <row r="5512" spans="1:6" x14ac:dyDescent="0.3">
      <c r="A5512" s="6"/>
      <c r="B5512" s="6"/>
      <c r="C5512" s="6"/>
      <c r="D5512" s="6"/>
      <c r="E5512" s="6"/>
      <c r="F5512" s="7"/>
    </row>
    <row r="5513" spans="1:6" x14ac:dyDescent="0.3">
      <c r="A5513" s="8"/>
      <c r="B5513" s="8"/>
      <c r="C5513" s="8"/>
      <c r="D5513" s="8"/>
      <c r="E5513" s="8"/>
      <c r="F5513" s="9"/>
    </row>
    <row r="5514" spans="1:6" x14ac:dyDescent="0.3">
      <c r="A5514" s="6"/>
      <c r="B5514" s="6"/>
      <c r="C5514" s="6"/>
      <c r="D5514" s="6"/>
      <c r="E5514" s="6"/>
      <c r="F5514" s="7"/>
    </row>
    <row r="5515" spans="1:6" x14ac:dyDescent="0.3">
      <c r="A5515" s="8"/>
      <c r="B5515" s="8"/>
      <c r="C5515" s="8"/>
      <c r="D5515" s="8"/>
      <c r="E5515" s="8"/>
      <c r="F5515" s="9"/>
    </row>
    <row r="5516" spans="1:6" x14ac:dyDescent="0.3">
      <c r="A5516" s="6"/>
      <c r="B5516" s="6"/>
      <c r="C5516" s="6"/>
      <c r="D5516" s="6"/>
      <c r="E5516" s="6"/>
      <c r="F5516" s="7"/>
    </row>
    <row r="5517" spans="1:6" x14ac:dyDescent="0.3">
      <c r="A5517" s="8"/>
      <c r="B5517" s="8"/>
      <c r="C5517" s="8"/>
      <c r="D5517" s="8"/>
      <c r="E5517" s="8"/>
      <c r="F5517" s="9"/>
    </row>
    <row r="5518" spans="1:6" x14ac:dyDescent="0.3">
      <c r="A5518" s="6"/>
      <c r="B5518" s="6"/>
      <c r="C5518" s="6"/>
      <c r="D5518" s="6"/>
      <c r="E5518" s="6"/>
      <c r="F5518" s="7"/>
    </row>
    <row r="5519" spans="1:6" x14ac:dyDescent="0.3">
      <c r="A5519" s="8"/>
      <c r="B5519" s="8"/>
      <c r="C5519" s="8"/>
      <c r="D5519" s="8"/>
      <c r="E5519" s="8"/>
      <c r="F5519" s="9"/>
    </row>
    <row r="5520" spans="1:6" x14ac:dyDescent="0.3">
      <c r="A5520" s="6"/>
      <c r="B5520" s="6"/>
      <c r="C5520" s="6"/>
      <c r="D5520" s="6"/>
      <c r="E5520" s="6"/>
      <c r="F5520" s="7"/>
    </row>
    <row r="5521" spans="1:6" x14ac:dyDescent="0.3">
      <c r="A5521" s="8"/>
      <c r="B5521" s="8"/>
      <c r="C5521" s="8"/>
      <c r="D5521" s="8"/>
      <c r="E5521" s="8"/>
      <c r="F5521" s="9"/>
    </row>
    <row r="5522" spans="1:6" x14ac:dyDescent="0.3">
      <c r="A5522" s="6"/>
      <c r="B5522" s="6"/>
      <c r="C5522" s="6"/>
      <c r="D5522" s="6"/>
      <c r="E5522" s="6"/>
      <c r="F5522" s="7"/>
    </row>
    <row r="5523" spans="1:6" x14ac:dyDescent="0.3">
      <c r="A5523" s="8"/>
      <c r="B5523" s="8"/>
      <c r="C5523" s="8"/>
      <c r="D5523" s="8"/>
      <c r="E5523" s="8"/>
      <c r="F5523" s="9"/>
    </row>
    <row r="5524" spans="1:6" x14ac:dyDescent="0.3">
      <c r="A5524" s="6"/>
      <c r="B5524" s="6"/>
      <c r="C5524" s="6"/>
      <c r="D5524" s="6"/>
      <c r="E5524" s="6"/>
      <c r="F5524" s="7"/>
    </row>
    <row r="5525" spans="1:6" x14ac:dyDescent="0.3">
      <c r="A5525" s="8"/>
      <c r="B5525" s="8"/>
      <c r="C5525" s="8"/>
      <c r="D5525" s="8"/>
      <c r="E5525" s="8"/>
      <c r="F5525" s="9"/>
    </row>
    <row r="5526" spans="1:6" x14ac:dyDescent="0.3">
      <c r="A5526" s="6"/>
      <c r="B5526" s="6"/>
      <c r="C5526" s="6"/>
      <c r="D5526" s="6"/>
      <c r="E5526" s="6"/>
      <c r="F5526" s="7"/>
    </row>
    <row r="5527" spans="1:6" x14ac:dyDescent="0.3">
      <c r="A5527" s="8"/>
      <c r="B5527" s="8"/>
      <c r="C5527" s="8"/>
      <c r="D5527" s="8"/>
      <c r="E5527" s="8"/>
      <c r="F5527" s="9"/>
    </row>
    <row r="5528" spans="1:6" x14ac:dyDescent="0.3">
      <c r="A5528" s="6"/>
      <c r="B5528" s="6"/>
      <c r="C5528" s="6"/>
      <c r="D5528" s="6"/>
      <c r="E5528" s="6"/>
      <c r="F5528" s="7"/>
    </row>
    <row r="5529" spans="1:6" x14ac:dyDescent="0.3">
      <c r="A5529" s="8"/>
      <c r="B5529" s="8"/>
      <c r="C5529" s="8"/>
      <c r="D5529" s="8"/>
      <c r="E5529" s="8"/>
      <c r="F5529" s="9"/>
    </row>
    <row r="5530" spans="1:6" x14ac:dyDescent="0.3">
      <c r="A5530" s="6"/>
      <c r="B5530" s="6"/>
      <c r="C5530" s="6"/>
      <c r="D5530" s="6"/>
      <c r="E5530" s="6"/>
      <c r="F5530" s="7"/>
    </row>
    <row r="5531" spans="1:6" x14ac:dyDescent="0.3">
      <c r="A5531" s="8"/>
      <c r="B5531" s="8"/>
      <c r="C5531" s="8"/>
      <c r="D5531" s="8"/>
      <c r="E5531" s="8"/>
      <c r="F5531" s="9"/>
    </row>
    <row r="5532" spans="1:6" x14ac:dyDescent="0.3">
      <c r="A5532" s="6"/>
      <c r="B5532" s="6"/>
      <c r="C5532" s="6"/>
      <c r="D5532" s="6"/>
      <c r="E5532" s="6"/>
      <c r="F5532" s="7"/>
    </row>
    <row r="5533" spans="1:6" x14ac:dyDescent="0.3">
      <c r="A5533" s="8"/>
      <c r="B5533" s="8"/>
      <c r="C5533" s="8"/>
      <c r="D5533" s="8"/>
      <c r="E5533" s="8"/>
      <c r="F5533" s="9"/>
    </row>
    <row r="5534" spans="1:6" x14ac:dyDescent="0.3">
      <c r="A5534" s="6"/>
      <c r="B5534" s="6"/>
      <c r="C5534" s="6"/>
      <c r="D5534" s="6"/>
      <c r="E5534" s="6"/>
      <c r="F5534" s="7"/>
    </row>
    <row r="5535" spans="1:6" x14ac:dyDescent="0.3">
      <c r="A5535" s="8"/>
      <c r="B5535" s="8"/>
      <c r="C5535" s="8"/>
      <c r="D5535" s="8"/>
      <c r="E5535" s="8"/>
      <c r="F5535" s="9"/>
    </row>
    <row r="5536" spans="1:6" x14ac:dyDescent="0.3">
      <c r="A5536" s="6"/>
      <c r="B5536" s="6"/>
      <c r="C5536" s="6"/>
      <c r="D5536" s="6"/>
      <c r="E5536" s="6"/>
      <c r="F5536" s="7"/>
    </row>
    <row r="5537" spans="1:6" x14ac:dyDescent="0.3">
      <c r="A5537" s="8"/>
      <c r="B5537" s="8"/>
      <c r="C5537" s="8"/>
      <c r="D5537" s="8"/>
      <c r="E5537" s="8"/>
      <c r="F5537" s="9"/>
    </row>
    <row r="5538" spans="1:6" x14ac:dyDescent="0.3">
      <c r="A5538" s="6"/>
      <c r="B5538" s="6"/>
      <c r="C5538" s="6"/>
      <c r="D5538" s="6"/>
      <c r="E5538" s="6"/>
      <c r="F5538" s="7"/>
    </row>
    <row r="5539" spans="1:6" x14ac:dyDescent="0.3">
      <c r="A5539" s="8"/>
      <c r="B5539" s="8"/>
      <c r="C5539" s="8"/>
      <c r="D5539" s="8"/>
      <c r="E5539" s="8"/>
      <c r="F5539" s="9"/>
    </row>
    <row r="5540" spans="1:6" x14ac:dyDescent="0.3">
      <c r="A5540" s="6"/>
      <c r="B5540" s="6"/>
      <c r="C5540" s="6"/>
      <c r="D5540" s="6"/>
      <c r="E5540" s="6"/>
      <c r="F5540" s="7"/>
    </row>
    <row r="5541" spans="1:6" x14ac:dyDescent="0.3">
      <c r="A5541" s="8"/>
      <c r="B5541" s="8"/>
      <c r="C5541" s="8"/>
      <c r="D5541" s="8"/>
      <c r="E5541" s="8"/>
      <c r="F5541" s="9"/>
    </row>
    <row r="5542" spans="1:6" x14ac:dyDescent="0.3">
      <c r="A5542" s="6"/>
      <c r="B5542" s="6"/>
      <c r="C5542" s="6"/>
      <c r="D5542" s="6"/>
      <c r="E5542" s="6"/>
      <c r="F5542" s="7"/>
    </row>
    <row r="5543" spans="1:6" x14ac:dyDescent="0.3">
      <c r="A5543" s="8"/>
      <c r="B5543" s="8"/>
      <c r="C5543" s="8"/>
      <c r="D5543" s="8"/>
      <c r="E5543" s="8"/>
      <c r="F5543" s="9"/>
    </row>
    <row r="5544" spans="1:6" x14ac:dyDescent="0.3">
      <c r="A5544" s="6"/>
      <c r="B5544" s="6"/>
      <c r="C5544" s="6"/>
      <c r="D5544" s="6"/>
      <c r="E5544" s="6"/>
      <c r="F5544" s="7"/>
    </row>
    <row r="5545" spans="1:6" x14ac:dyDescent="0.3">
      <c r="A5545" s="8"/>
      <c r="B5545" s="8"/>
      <c r="C5545" s="8"/>
      <c r="D5545" s="8"/>
      <c r="E5545" s="8"/>
      <c r="F5545" s="9"/>
    </row>
    <row r="5546" spans="1:6" x14ac:dyDescent="0.3">
      <c r="A5546" s="6"/>
      <c r="B5546" s="6"/>
      <c r="C5546" s="6"/>
      <c r="D5546" s="6"/>
      <c r="E5546" s="6"/>
      <c r="F5546" s="7"/>
    </row>
    <row r="5547" spans="1:6" x14ac:dyDescent="0.3">
      <c r="A5547" s="8"/>
      <c r="B5547" s="8"/>
      <c r="C5547" s="8"/>
      <c r="D5547" s="8"/>
      <c r="E5547" s="8"/>
      <c r="F5547" s="9"/>
    </row>
    <row r="5548" spans="1:6" x14ac:dyDescent="0.3">
      <c r="A5548" s="6"/>
      <c r="B5548" s="6"/>
      <c r="C5548" s="6"/>
      <c r="D5548" s="6"/>
      <c r="E5548" s="6"/>
      <c r="F5548" s="7"/>
    </row>
    <row r="5549" spans="1:6" x14ac:dyDescent="0.3">
      <c r="A5549" s="8"/>
      <c r="B5549" s="8"/>
      <c r="C5549" s="8"/>
      <c r="D5549" s="8"/>
      <c r="E5549" s="8"/>
      <c r="F5549" s="9"/>
    </row>
    <row r="5550" spans="1:6" x14ac:dyDescent="0.3">
      <c r="A5550" s="6"/>
      <c r="B5550" s="6"/>
      <c r="C5550" s="6"/>
      <c r="D5550" s="6"/>
      <c r="E5550" s="6"/>
      <c r="F5550" s="7"/>
    </row>
    <row r="5551" spans="1:6" x14ac:dyDescent="0.3">
      <c r="A5551" s="8"/>
      <c r="B5551" s="8"/>
      <c r="C5551" s="8"/>
      <c r="D5551" s="8"/>
      <c r="E5551" s="8"/>
      <c r="F5551" s="9"/>
    </row>
    <row r="5552" spans="1:6" x14ac:dyDescent="0.3">
      <c r="A5552" s="6"/>
      <c r="B5552" s="6"/>
      <c r="C5552" s="6"/>
      <c r="D5552" s="6"/>
      <c r="E5552" s="6"/>
      <c r="F5552" s="7"/>
    </row>
    <row r="5553" spans="1:6" x14ac:dyDescent="0.3">
      <c r="A5553" s="8"/>
      <c r="B5553" s="8"/>
      <c r="C5553" s="8"/>
      <c r="D5553" s="8"/>
      <c r="E5553" s="8"/>
      <c r="F5553" s="9"/>
    </row>
    <row r="5554" spans="1:6" x14ac:dyDescent="0.3">
      <c r="A5554" s="6"/>
      <c r="B5554" s="6"/>
      <c r="C5554" s="6"/>
      <c r="D5554" s="6"/>
      <c r="E5554" s="6"/>
      <c r="F5554" s="7"/>
    </row>
    <row r="5555" spans="1:6" x14ac:dyDescent="0.3">
      <c r="A5555" s="8"/>
      <c r="B5555" s="8"/>
      <c r="C5555" s="8"/>
      <c r="D5555" s="8"/>
      <c r="E5555" s="8"/>
      <c r="F5555" s="9"/>
    </row>
    <row r="5556" spans="1:6" x14ac:dyDescent="0.3">
      <c r="A5556" s="6"/>
      <c r="B5556" s="6"/>
      <c r="C5556" s="6"/>
      <c r="D5556" s="6"/>
      <c r="E5556" s="6"/>
      <c r="F5556" s="7"/>
    </row>
    <row r="5557" spans="1:6" x14ac:dyDescent="0.3">
      <c r="A5557" s="8"/>
      <c r="B5557" s="8"/>
      <c r="C5557" s="8"/>
      <c r="D5557" s="8"/>
      <c r="E5557" s="8"/>
      <c r="F5557" s="9"/>
    </row>
    <row r="5558" spans="1:6" x14ac:dyDescent="0.3">
      <c r="A5558" s="6"/>
      <c r="B5558" s="6"/>
      <c r="C5558" s="6"/>
      <c r="D5558" s="6"/>
      <c r="E5558" s="6"/>
      <c r="F5558" s="7"/>
    </row>
    <row r="5559" spans="1:6" x14ac:dyDescent="0.3">
      <c r="A5559" s="8"/>
      <c r="B5559" s="8"/>
      <c r="C5559" s="8"/>
      <c r="D5559" s="8"/>
      <c r="E5559" s="8"/>
      <c r="F5559" s="9"/>
    </row>
    <row r="5560" spans="1:6" x14ac:dyDescent="0.3">
      <c r="A5560" s="6"/>
      <c r="B5560" s="6"/>
      <c r="C5560" s="6"/>
      <c r="D5560" s="6"/>
      <c r="E5560" s="6"/>
      <c r="F5560" s="7"/>
    </row>
    <row r="5561" spans="1:6" x14ac:dyDescent="0.3">
      <c r="A5561" s="8"/>
      <c r="B5561" s="8"/>
      <c r="C5561" s="8"/>
      <c r="D5561" s="8"/>
      <c r="E5561" s="8"/>
      <c r="F5561" s="9"/>
    </row>
    <row r="5562" spans="1:6" x14ac:dyDescent="0.3">
      <c r="A5562" s="6"/>
      <c r="B5562" s="6"/>
      <c r="C5562" s="6"/>
      <c r="D5562" s="6"/>
      <c r="E5562" s="6"/>
      <c r="F5562" s="7"/>
    </row>
    <row r="5563" spans="1:6" x14ac:dyDescent="0.3">
      <c r="A5563" s="8"/>
      <c r="B5563" s="8"/>
      <c r="C5563" s="8"/>
      <c r="D5563" s="8"/>
      <c r="E5563" s="8"/>
      <c r="F5563" s="9"/>
    </row>
    <row r="5564" spans="1:6" x14ac:dyDescent="0.3">
      <c r="A5564" s="6"/>
      <c r="B5564" s="6"/>
      <c r="C5564" s="6"/>
      <c r="D5564" s="6"/>
      <c r="E5564" s="6"/>
      <c r="F5564" s="7"/>
    </row>
    <row r="5565" spans="1:6" x14ac:dyDescent="0.3">
      <c r="A5565" s="8"/>
      <c r="B5565" s="8"/>
      <c r="C5565" s="8"/>
      <c r="D5565" s="8"/>
      <c r="E5565" s="8"/>
      <c r="F5565" s="9"/>
    </row>
    <row r="5566" spans="1:6" x14ac:dyDescent="0.3">
      <c r="A5566" s="6"/>
      <c r="B5566" s="6"/>
      <c r="C5566" s="6"/>
      <c r="D5566" s="6"/>
      <c r="E5566" s="6"/>
      <c r="F5566" s="7"/>
    </row>
    <row r="5567" spans="1:6" x14ac:dyDescent="0.3">
      <c r="A5567" s="8"/>
      <c r="B5567" s="8"/>
      <c r="C5567" s="8"/>
      <c r="D5567" s="8"/>
      <c r="E5567" s="8"/>
      <c r="F5567" s="9"/>
    </row>
    <row r="5568" spans="1:6" x14ac:dyDescent="0.3">
      <c r="A5568" s="6"/>
      <c r="B5568" s="6"/>
      <c r="C5568" s="6"/>
      <c r="D5568" s="6"/>
      <c r="E5568" s="6"/>
      <c r="F5568" s="7"/>
    </row>
    <row r="5569" spans="1:6" x14ac:dyDescent="0.3">
      <c r="A5569" s="8"/>
      <c r="B5569" s="8"/>
      <c r="C5569" s="8"/>
      <c r="D5569" s="8"/>
      <c r="E5569" s="8"/>
      <c r="F5569" s="9"/>
    </row>
    <row r="5570" spans="1:6" x14ac:dyDescent="0.3">
      <c r="A5570" s="6"/>
      <c r="B5570" s="6"/>
      <c r="C5570" s="6"/>
      <c r="D5570" s="6"/>
      <c r="E5570" s="6"/>
      <c r="F5570" s="7"/>
    </row>
    <row r="5571" spans="1:6" x14ac:dyDescent="0.3">
      <c r="A5571" s="8"/>
      <c r="B5571" s="8"/>
      <c r="C5571" s="8"/>
      <c r="D5571" s="8"/>
      <c r="E5571" s="8"/>
      <c r="F5571" s="9"/>
    </row>
    <row r="5572" spans="1:6" x14ac:dyDescent="0.3">
      <c r="A5572" s="6"/>
      <c r="B5572" s="6"/>
      <c r="C5572" s="6"/>
      <c r="D5572" s="6"/>
      <c r="E5572" s="6"/>
      <c r="F5572" s="7"/>
    </row>
    <row r="5573" spans="1:6" x14ac:dyDescent="0.3">
      <c r="A5573" s="8"/>
      <c r="B5573" s="8"/>
      <c r="C5573" s="8"/>
      <c r="D5573" s="8"/>
      <c r="E5573" s="8"/>
      <c r="F5573" s="9"/>
    </row>
    <row r="5574" spans="1:6" x14ac:dyDescent="0.3">
      <c r="A5574" s="6"/>
      <c r="B5574" s="6"/>
      <c r="C5574" s="6"/>
      <c r="D5574" s="6"/>
      <c r="E5574" s="6"/>
      <c r="F5574" s="7"/>
    </row>
    <row r="5575" spans="1:6" x14ac:dyDescent="0.3">
      <c r="A5575" s="8"/>
      <c r="B5575" s="8"/>
      <c r="C5575" s="8"/>
      <c r="D5575" s="8"/>
      <c r="E5575" s="8"/>
      <c r="F5575" s="9"/>
    </row>
    <row r="5576" spans="1:6" x14ac:dyDescent="0.3">
      <c r="A5576" s="6"/>
      <c r="B5576" s="6"/>
      <c r="C5576" s="6"/>
      <c r="D5576" s="6"/>
      <c r="E5576" s="6"/>
      <c r="F5576" s="7"/>
    </row>
    <row r="5577" spans="1:6" x14ac:dyDescent="0.3">
      <c r="A5577" s="8"/>
      <c r="B5577" s="8"/>
      <c r="C5577" s="8"/>
      <c r="D5577" s="8"/>
      <c r="E5577" s="8"/>
      <c r="F5577" s="9"/>
    </row>
    <row r="5578" spans="1:6" x14ac:dyDescent="0.3">
      <c r="A5578" s="6"/>
      <c r="B5578" s="6"/>
      <c r="C5578" s="6"/>
      <c r="D5578" s="6"/>
      <c r="E5578" s="6"/>
      <c r="F5578" s="7"/>
    </row>
    <row r="5579" spans="1:6" x14ac:dyDescent="0.3">
      <c r="A5579" s="8"/>
      <c r="B5579" s="8"/>
      <c r="C5579" s="8"/>
      <c r="D5579" s="8"/>
      <c r="E5579" s="8"/>
      <c r="F5579" s="9"/>
    </row>
    <row r="5580" spans="1:6" x14ac:dyDescent="0.3">
      <c r="A5580" s="6"/>
      <c r="B5580" s="6"/>
      <c r="C5580" s="6"/>
      <c r="D5580" s="6"/>
      <c r="E5580" s="6"/>
      <c r="F5580" s="7"/>
    </row>
    <row r="5581" spans="1:6" x14ac:dyDescent="0.3">
      <c r="A5581" s="8"/>
      <c r="B5581" s="8"/>
      <c r="C5581" s="8"/>
      <c r="D5581" s="8"/>
      <c r="E5581" s="8"/>
      <c r="F5581" s="9"/>
    </row>
    <row r="5582" spans="1:6" x14ac:dyDescent="0.3">
      <c r="A5582" s="6"/>
      <c r="B5582" s="6"/>
      <c r="C5582" s="6"/>
      <c r="D5582" s="6"/>
      <c r="E5582" s="6"/>
      <c r="F5582" s="7"/>
    </row>
    <row r="5583" spans="1:6" x14ac:dyDescent="0.3">
      <c r="A5583" s="8"/>
      <c r="B5583" s="8"/>
      <c r="C5583" s="8"/>
      <c r="D5583" s="8"/>
      <c r="E5583" s="8"/>
      <c r="F5583" s="9"/>
    </row>
    <row r="5584" spans="1:6" x14ac:dyDescent="0.3">
      <c r="A5584" s="6"/>
      <c r="B5584" s="6"/>
      <c r="C5584" s="6"/>
      <c r="D5584" s="6"/>
      <c r="E5584" s="6"/>
      <c r="F5584" s="7"/>
    </row>
    <row r="5585" spans="1:6" x14ac:dyDescent="0.3">
      <c r="A5585" s="8"/>
      <c r="B5585" s="8"/>
      <c r="C5585" s="8"/>
      <c r="D5585" s="8"/>
      <c r="E5585" s="8"/>
      <c r="F5585" s="9"/>
    </row>
    <row r="5586" spans="1:6" x14ac:dyDescent="0.3">
      <c r="A5586" s="6"/>
      <c r="B5586" s="6"/>
      <c r="C5586" s="6"/>
      <c r="D5586" s="6"/>
      <c r="E5586" s="6"/>
      <c r="F5586" s="7"/>
    </row>
    <row r="5587" spans="1:6" x14ac:dyDescent="0.3">
      <c r="A5587" s="8"/>
      <c r="B5587" s="8"/>
      <c r="C5587" s="8"/>
      <c r="D5587" s="8"/>
      <c r="E5587" s="8"/>
      <c r="F5587" s="9"/>
    </row>
    <row r="5588" spans="1:6" x14ac:dyDescent="0.3">
      <c r="A5588" s="6"/>
      <c r="B5588" s="6"/>
      <c r="C5588" s="6"/>
      <c r="D5588" s="6"/>
      <c r="E5588" s="6"/>
      <c r="F5588" s="7"/>
    </row>
    <row r="5589" spans="1:6" x14ac:dyDescent="0.3">
      <c r="A5589" s="8"/>
      <c r="B5589" s="8"/>
      <c r="C5589" s="8"/>
      <c r="D5589" s="8"/>
      <c r="E5589" s="8"/>
      <c r="F5589" s="9"/>
    </row>
    <row r="5590" spans="1:6" x14ac:dyDescent="0.3">
      <c r="A5590" s="6"/>
      <c r="B5590" s="6"/>
      <c r="C5590" s="6"/>
      <c r="D5590" s="6"/>
      <c r="E5590" s="6"/>
      <c r="F5590" s="7"/>
    </row>
    <row r="5591" spans="1:6" x14ac:dyDescent="0.3">
      <c r="A5591" s="8"/>
      <c r="B5591" s="8"/>
      <c r="C5591" s="8"/>
      <c r="D5591" s="8"/>
      <c r="E5591" s="8"/>
      <c r="F5591" s="9"/>
    </row>
    <row r="5592" spans="1:6" x14ac:dyDescent="0.3">
      <c r="A5592" s="6"/>
      <c r="B5592" s="6"/>
      <c r="C5592" s="6"/>
      <c r="D5592" s="6"/>
      <c r="E5592" s="6"/>
      <c r="F5592" s="7"/>
    </row>
    <row r="5593" spans="1:6" x14ac:dyDescent="0.3">
      <c r="A5593" s="8"/>
      <c r="B5593" s="8"/>
      <c r="C5593" s="8"/>
      <c r="D5593" s="8"/>
      <c r="E5593" s="8"/>
      <c r="F5593" s="9"/>
    </row>
    <row r="5594" spans="1:6" x14ac:dyDescent="0.3">
      <c r="A5594" s="6"/>
      <c r="B5594" s="6"/>
      <c r="C5594" s="6"/>
      <c r="D5594" s="6"/>
      <c r="E5594" s="6"/>
      <c r="F5594" s="7"/>
    </row>
    <row r="5595" spans="1:6" x14ac:dyDescent="0.3">
      <c r="A5595" s="8"/>
      <c r="B5595" s="8"/>
      <c r="C5595" s="8"/>
      <c r="D5595" s="8"/>
      <c r="E5595" s="8"/>
      <c r="F5595" s="9"/>
    </row>
    <row r="5596" spans="1:6" x14ac:dyDescent="0.3">
      <c r="A5596" s="6"/>
      <c r="B5596" s="6"/>
      <c r="C5596" s="6"/>
      <c r="D5596" s="6"/>
      <c r="E5596" s="6"/>
      <c r="F5596" s="7"/>
    </row>
    <row r="5597" spans="1:6" x14ac:dyDescent="0.3">
      <c r="A5597" s="8"/>
      <c r="B5597" s="8"/>
      <c r="C5597" s="8"/>
      <c r="D5597" s="8"/>
      <c r="E5597" s="8"/>
      <c r="F5597" s="9"/>
    </row>
    <row r="5598" spans="1:6" x14ac:dyDescent="0.3">
      <c r="A5598" s="6"/>
      <c r="B5598" s="6"/>
      <c r="C5598" s="6"/>
      <c r="D5598" s="6"/>
      <c r="E5598" s="6"/>
      <c r="F5598" s="7"/>
    </row>
    <row r="5599" spans="1:6" x14ac:dyDescent="0.3">
      <c r="A5599" s="8"/>
      <c r="B5599" s="8"/>
      <c r="C5599" s="8"/>
      <c r="D5599" s="8"/>
      <c r="E5599" s="8"/>
      <c r="F5599" s="9"/>
    </row>
    <row r="5600" spans="1:6" x14ac:dyDescent="0.3">
      <c r="A5600" s="6"/>
      <c r="B5600" s="6"/>
      <c r="C5600" s="6"/>
      <c r="D5600" s="6"/>
      <c r="E5600" s="6"/>
      <c r="F5600" s="7"/>
    </row>
    <row r="5601" spans="1:6" x14ac:dyDescent="0.3">
      <c r="A5601" s="8"/>
      <c r="B5601" s="8"/>
      <c r="C5601" s="8"/>
      <c r="D5601" s="8"/>
      <c r="E5601" s="8"/>
      <c r="F5601" s="9"/>
    </row>
    <row r="5602" spans="1:6" x14ac:dyDescent="0.3">
      <c r="A5602" s="6"/>
      <c r="B5602" s="6"/>
      <c r="C5602" s="6"/>
      <c r="D5602" s="6"/>
      <c r="E5602" s="6"/>
      <c r="F5602" s="7"/>
    </row>
    <row r="5603" spans="1:6" x14ac:dyDescent="0.3">
      <c r="A5603" s="8"/>
      <c r="B5603" s="8"/>
      <c r="C5603" s="8"/>
      <c r="D5603" s="8"/>
      <c r="E5603" s="8"/>
      <c r="F5603" s="9"/>
    </row>
    <row r="5604" spans="1:6" x14ac:dyDescent="0.3">
      <c r="A5604" s="6"/>
      <c r="B5604" s="6"/>
      <c r="C5604" s="6"/>
      <c r="D5604" s="6"/>
      <c r="E5604" s="6"/>
      <c r="F5604" s="7"/>
    </row>
    <row r="5605" spans="1:6" x14ac:dyDescent="0.3">
      <c r="A5605" s="8"/>
      <c r="B5605" s="8"/>
      <c r="C5605" s="8"/>
      <c r="D5605" s="8"/>
      <c r="E5605" s="8"/>
      <c r="F5605" s="9"/>
    </row>
    <row r="5606" spans="1:6" x14ac:dyDescent="0.3">
      <c r="A5606" s="6"/>
      <c r="B5606" s="6"/>
      <c r="C5606" s="6"/>
      <c r="D5606" s="6"/>
      <c r="E5606" s="6"/>
      <c r="F5606" s="7"/>
    </row>
    <row r="5607" spans="1:6" x14ac:dyDescent="0.3">
      <c r="A5607" s="8"/>
      <c r="B5607" s="8"/>
      <c r="C5607" s="8"/>
      <c r="D5607" s="8"/>
      <c r="E5607" s="8"/>
      <c r="F5607" s="9"/>
    </row>
    <row r="5608" spans="1:6" x14ac:dyDescent="0.3">
      <c r="A5608" s="6"/>
      <c r="B5608" s="6"/>
      <c r="C5608" s="6"/>
      <c r="D5608" s="6"/>
      <c r="E5608" s="6"/>
      <c r="F5608" s="7"/>
    </row>
    <row r="5609" spans="1:6" x14ac:dyDescent="0.3">
      <c r="A5609" s="8"/>
      <c r="B5609" s="8"/>
      <c r="C5609" s="8"/>
      <c r="D5609" s="8"/>
      <c r="E5609" s="8"/>
      <c r="F5609" s="9"/>
    </row>
    <row r="5610" spans="1:6" x14ac:dyDescent="0.3">
      <c r="A5610" s="6"/>
      <c r="B5610" s="6"/>
      <c r="C5610" s="6"/>
      <c r="D5610" s="6"/>
      <c r="E5610" s="6"/>
      <c r="F5610" s="7"/>
    </row>
    <row r="5611" spans="1:6" x14ac:dyDescent="0.3">
      <c r="A5611" s="8"/>
      <c r="B5611" s="8"/>
      <c r="C5611" s="8"/>
      <c r="D5611" s="8"/>
      <c r="E5611" s="8"/>
      <c r="F5611" s="9"/>
    </row>
    <row r="5612" spans="1:6" x14ac:dyDescent="0.3">
      <c r="A5612" s="6"/>
      <c r="B5612" s="6"/>
      <c r="C5612" s="6"/>
      <c r="D5612" s="6"/>
      <c r="E5612" s="6"/>
      <c r="F5612" s="7"/>
    </row>
    <row r="5613" spans="1:6" x14ac:dyDescent="0.3">
      <c r="A5613" s="8"/>
      <c r="B5613" s="8"/>
      <c r="C5613" s="8"/>
      <c r="D5613" s="8"/>
      <c r="E5613" s="8"/>
      <c r="F5613" s="9"/>
    </row>
    <row r="5614" spans="1:6" x14ac:dyDescent="0.3">
      <c r="A5614" s="6"/>
      <c r="B5614" s="6"/>
      <c r="C5614" s="6"/>
      <c r="D5614" s="6"/>
      <c r="E5614" s="6"/>
      <c r="F5614" s="7"/>
    </row>
    <row r="5615" spans="1:6" x14ac:dyDescent="0.3">
      <c r="A5615" s="8"/>
      <c r="B5615" s="8"/>
      <c r="C5615" s="8"/>
      <c r="D5615" s="8"/>
      <c r="E5615" s="8"/>
      <c r="F5615" s="9"/>
    </row>
    <row r="5616" spans="1:6" x14ac:dyDescent="0.3">
      <c r="A5616" s="6"/>
      <c r="B5616" s="6"/>
      <c r="C5616" s="6"/>
      <c r="D5616" s="6"/>
      <c r="E5616" s="6"/>
      <c r="F5616" s="7"/>
    </row>
    <row r="5617" spans="1:6" x14ac:dyDescent="0.3">
      <c r="A5617" s="8"/>
      <c r="B5617" s="8"/>
      <c r="C5617" s="8"/>
      <c r="D5617" s="8"/>
      <c r="E5617" s="8"/>
      <c r="F5617" s="9"/>
    </row>
    <row r="5618" spans="1:6" x14ac:dyDescent="0.3">
      <c r="A5618" s="6"/>
      <c r="B5618" s="6"/>
      <c r="C5618" s="6"/>
      <c r="D5618" s="6"/>
      <c r="E5618" s="6"/>
      <c r="F5618" s="7"/>
    </row>
    <row r="5619" spans="1:6" x14ac:dyDescent="0.3">
      <c r="A5619" s="8"/>
      <c r="B5619" s="8"/>
      <c r="C5619" s="8"/>
      <c r="D5619" s="8"/>
      <c r="E5619" s="8"/>
      <c r="F5619" s="9"/>
    </row>
    <row r="5620" spans="1:6" x14ac:dyDescent="0.3">
      <c r="A5620" s="6"/>
      <c r="B5620" s="6"/>
      <c r="C5620" s="6"/>
      <c r="D5620" s="6"/>
      <c r="E5620" s="6"/>
      <c r="F5620" s="7"/>
    </row>
    <row r="5621" spans="1:6" x14ac:dyDescent="0.3">
      <c r="A5621" s="8"/>
      <c r="B5621" s="8"/>
      <c r="C5621" s="8"/>
      <c r="D5621" s="8"/>
      <c r="E5621" s="8"/>
      <c r="F5621" s="9"/>
    </row>
    <row r="5622" spans="1:6" x14ac:dyDescent="0.3">
      <c r="A5622" s="6"/>
      <c r="B5622" s="6"/>
      <c r="C5622" s="6"/>
      <c r="D5622" s="6"/>
      <c r="E5622" s="6"/>
      <c r="F5622" s="7"/>
    </row>
    <row r="5623" spans="1:6" x14ac:dyDescent="0.3">
      <c r="A5623" s="8"/>
      <c r="B5623" s="8"/>
      <c r="C5623" s="8"/>
      <c r="D5623" s="8"/>
      <c r="E5623" s="8"/>
      <c r="F5623" s="9"/>
    </row>
    <row r="5624" spans="1:6" x14ac:dyDescent="0.3">
      <c r="A5624" s="6"/>
      <c r="B5624" s="6"/>
      <c r="C5624" s="6"/>
      <c r="D5624" s="6"/>
      <c r="E5624" s="6"/>
      <c r="F5624" s="7"/>
    </row>
    <row r="5625" spans="1:6" x14ac:dyDescent="0.3">
      <c r="A5625" s="8"/>
      <c r="B5625" s="8"/>
      <c r="C5625" s="8"/>
      <c r="D5625" s="8"/>
      <c r="E5625" s="8"/>
      <c r="F5625" s="9"/>
    </row>
    <row r="5626" spans="1:6" x14ac:dyDescent="0.3">
      <c r="A5626" s="6"/>
      <c r="B5626" s="6"/>
      <c r="C5626" s="6"/>
      <c r="D5626" s="6"/>
      <c r="E5626" s="6"/>
      <c r="F5626" s="7"/>
    </row>
    <row r="5627" spans="1:6" x14ac:dyDescent="0.3">
      <c r="A5627" s="8"/>
      <c r="B5627" s="8"/>
      <c r="C5627" s="8"/>
      <c r="D5627" s="8"/>
      <c r="E5627" s="8"/>
      <c r="F5627" s="9"/>
    </row>
    <row r="5628" spans="1:6" x14ac:dyDescent="0.3">
      <c r="A5628" s="6"/>
      <c r="B5628" s="6"/>
      <c r="C5628" s="6"/>
      <c r="D5628" s="6"/>
      <c r="E5628" s="6"/>
      <c r="F5628" s="7"/>
    </row>
    <row r="5629" spans="1:6" x14ac:dyDescent="0.3">
      <c r="A5629" s="8"/>
      <c r="B5629" s="8"/>
      <c r="C5629" s="8"/>
      <c r="D5629" s="8"/>
      <c r="E5629" s="8"/>
      <c r="F5629" s="9"/>
    </row>
    <row r="5630" spans="1:6" x14ac:dyDescent="0.3">
      <c r="A5630" s="6"/>
      <c r="B5630" s="6"/>
      <c r="C5630" s="6"/>
      <c r="D5630" s="6"/>
      <c r="E5630" s="6"/>
      <c r="F5630" s="7"/>
    </row>
    <row r="5631" spans="1:6" x14ac:dyDescent="0.3">
      <c r="A5631" s="8"/>
      <c r="B5631" s="8"/>
      <c r="C5631" s="8"/>
      <c r="D5631" s="8"/>
      <c r="E5631" s="8"/>
      <c r="F5631" s="9"/>
    </row>
    <row r="5632" spans="1:6" x14ac:dyDescent="0.3">
      <c r="A5632" s="6"/>
      <c r="B5632" s="6"/>
      <c r="C5632" s="6"/>
      <c r="D5632" s="6"/>
      <c r="E5632" s="6"/>
      <c r="F5632" s="7"/>
    </row>
    <row r="5633" spans="1:6" x14ac:dyDescent="0.3">
      <c r="A5633" s="8"/>
      <c r="B5633" s="8"/>
      <c r="C5633" s="8"/>
      <c r="D5633" s="8"/>
      <c r="E5633" s="8"/>
      <c r="F5633" s="9"/>
    </row>
    <row r="5634" spans="1:6" x14ac:dyDescent="0.3">
      <c r="A5634" s="6"/>
      <c r="B5634" s="6"/>
      <c r="C5634" s="6"/>
      <c r="D5634" s="6"/>
      <c r="E5634" s="6"/>
      <c r="F5634" s="7"/>
    </row>
    <row r="5635" spans="1:6" x14ac:dyDescent="0.3">
      <c r="A5635" s="8"/>
      <c r="B5635" s="8"/>
      <c r="C5635" s="8"/>
      <c r="D5635" s="8"/>
      <c r="E5635" s="8"/>
      <c r="F5635" s="9"/>
    </row>
    <row r="5636" spans="1:6" x14ac:dyDescent="0.3">
      <c r="A5636" s="6"/>
      <c r="B5636" s="6"/>
      <c r="C5636" s="6"/>
      <c r="D5636" s="6"/>
      <c r="E5636" s="6"/>
      <c r="F5636" s="7"/>
    </row>
    <row r="5637" spans="1:6" x14ac:dyDescent="0.3">
      <c r="A5637" s="8"/>
      <c r="B5637" s="8"/>
      <c r="C5637" s="8"/>
      <c r="D5637" s="8"/>
      <c r="E5637" s="8"/>
      <c r="F5637" s="9"/>
    </row>
    <row r="5638" spans="1:6" x14ac:dyDescent="0.3">
      <c r="A5638" s="6"/>
      <c r="B5638" s="6"/>
      <c r="C5638" s="6"/>
      <c r="D5638" s="6"/>
      <c r="E5638" s="6"/>
      <c r="F5638" s="7"/>
    </row>
    <row r="5639" spans="1:6" x14ac:dyDescent="0.3">
      <c r="A5639" s="8"/>
      <c r="B5639" s="8"/>
      <c r="C5639" s="8"/>
      <c r="D5639" s="8"/>
      <c r="E5639" s="8"/>
      <c r="F5639" s="9"/>
    </row>
    <row r="5640" spans="1:6" x14ac:dyDescent="0.3">
      <c r="A5640" s="6"/>
      <c r="B5640" s="6"/>
      <c r="C5640" s="6"/>
      <c r="D5640" s="6"/>
      <c r="E5640" s="6"/>
      <c r="F5640" s="7"/>
    </row>
    <row r="5641" spans="1:6" x14ac:dyDescent="0.3">
      <c r="A5641" s="8"/>
      <c r="B5641" s="8"/>
      <c r="C5641" s="8"/>
      <c r="D5641" s="8"/>
      <c r="E5641" s="8"/>
      <c r="F5641" s="9"/>
    </row>
    <row r="5642" spans="1:6" x14ac:dyDescent="0.3">
      <c r="A5642" s="6"/>
      <c r="B5642" s="6"/>
      <c r="C5642" s="6"/>
      <c r="D5642" s="6"/>
      <c r="E5642" s="6"/>
      <c r="F5642" s="7"/>
    </row>
    <row r="5643" spans="1:6" x14ac:dyDescent="0.3">
      <c r="A5643" s="8"/>
      <c r="B5643" s="8"/>
      <c r="C5643" s="8"/>
      <c r="D5643" s="8"/>
      <c r="E5643" s="8"/>
      <c r="F5643" s="9"/>
    </row>
    <row r="5644" spans="1:6" x14ac:dyDescent="0.3">
      <c r="A5644" s="6"/>
      <c r="B5644" s="6"/>
      <c r="C5644" s="6"/>
      <c r="D5644" s="6"/>
      <c r="E5644" s="6"/>
      <c r="F5644" s="7"/>
    </row>
    <row r="5645" spans="1:6" x14ac:dyDescent="0.3">
      <c r="A5645" s="8"/>
      <c r="B5645" s="8"/>
      <c r="C5645" s="8"/>
      <c r="D5645" s="8"/>
      <c r="E5645" s="8"/>
      <c r="F5645" s="9"/>
    </row>
    <row r="5646" spans="1:6" x14ac:dyDescent="0.3">
      <c r="A5646" s="6"/>
      <c r="B5646" s="6"/>
      <c r="C5646" s="6"/>
      <c r="D5646" s="6"/>
      <c r="E5646" s="6"/>
      <c r="F5646" s="7"/>
    </row>
    <row r="5647" spans="1:6" x14ac:dyDescent="0.3">
      <c r="A5647" s="8"/>
      <c r="B5647" s="8"/>
      <c r="C5647" s="8"/>
      <c r="D5647" s="8"/>
      <c r="E5647" s="8"/>
      <c r="F5647" s="9"/>
    </row>
    <row r="5648" spans="1:6" x14ac:dyDescent="0.3">
      <c r="A5648" s="6"/>
      <c r="B5648" s="6"/>
      <c r="C5648" s="6"/>
      <c r="D5648" s="6"/>
      <c r="E5648" s="6"/>
      <c r="F5648" s="7"/>
    </row>
    <row r="5649" spans="1:6" x14ac:dyDescent="0.3">
      <c r="A5649" s="8"/>
      <c r="B5649" s="8"/>
      <c r="C5649" s="8"/>
      <c r="D5649" s="8"/>
      <c r="E5649" s="8"/>
      <c r="F5649" s="9"/>
    </row>
    <row r="5650" spans="1:6" x14ac:dyDescent="0.3">
      <c r="A5650" s="6"/>
      <c r="B5650" s="6"/>
      <c r="C5650" s="6"/>
      <c r="D5650" s="6"/>
      <c r="E5650" s="6"/>
      <c r="F5650" s="7"/>
    </row>
    <row r="5651" spans="1:6" x14ac:dyDescent="0.3">
      <c r="A5651" s="8"/>
      <c r="B5651" s="8"/>
      <c r="C5651" s="8"/>
      <c r="D5651" s="8"/>
      <c r="E5651" s="8"/>
      <c r="F5651" s="9"/>
    </row>
    <row r="5652" spans="1:6" x14ac:dyDescent="0.3">
      <c r="A5652" s="6"/>
      <c r="B5652" s="6"/>
      <c r="C5652" s="6"/>
      <c r="D5652" s="6"/>
      <c r="E5652" s="6"/>
      <c r="F5652" s="7"/>
    </row>
    <row r="5653" spans="1:6" x14ac:dyDescent="0.3">
      <c r="A5653" s="8"/>
      <c r="B5653" s="8"/>
      <c r="C5653" s="8"/>
      <c r="D5653" s="8"/>
      <c r="E5653" s="8"/>
      <c r="F5653" s="9"/>
    </row>
    <row r="5654" spans="1:6" x14ac:dyDescent="0.3">
      <c r="A5654" s="6"/>
      <c r="B5654" s="6"/>
      <c r="C5654" s="6"/>
      <c r="D5654" s="6"/>
      <c r="E5654" s="6"/>
      <c r="F5654" s="7"/>
    </row>
    <row r="5655" spans="1:6" x14ac:dyDescent="0.3">
      <c r="A5655" s="8"/>
      <c r="B5655" s="8"/>
      <c r="C5655" s="8"/>
      <c r="D5655" s="8"/>
      <c r="E5655" s="8"/>
      <c r="F5655" s="9"/>
    </row>
    <row r="5656" spans="1:6" x14ac:dyDescent="0.3">
      <c r="A5656" s="6"/>
      <c r="B5656" s="6"/>
      <c r="C5656" s="6"/>
      <c r="D5656" s="6"/>
      <c r="E5656" s="6"/>
      <c r="F5656" s="7"/>
    </row>
    <row r="5657" spans="1:6" x14ac:dyDescent="0.3">
      <c r="A5657" s="8"/>
      <c r="B5657" s="8"/>
      <c r="C5657" s="8"/>
      <c r="D5657" s="8"/>
      <c r="E5657" s="8"/>
      <c r="F5657" s="9"/>
    </row>
    <row r="5658" spans="1:6" x14ac:dyDescent="0.3">
      <c r="A5658" s="6"/>
      <c r="B5658" s="6"/>
      <c r="C5658" s="6"/>
      <c r="D5658" s="6"/>
      <c r="E5658" s="6"/>
      <c r="F5658" s="7"/>
    </row>
    <row r="5659" spans="1:6" x14ac:dyDescent="0.3">
      <c r="A5659" s="8"/>
      <c r="B5659" s="8"/>
      <c r="C5659" s="8"/>
      <c r="D5659" s="8"/>
      <c r="E5659" s="8"/>
      <c r="F5659" s="9"/>
    </row>
    <row r="5660" spans="1:6" x14ac:dyDescent="0.3">
      <c r="A5660" s="6"/>
      <c r="B5660" s="6"/>
      <c r="C5660" s="6"/>
      <c r="D5660" s="6"/>
      <c r="E5660" s="6"/>
      <c r="F5660" s="7"/>
    </row>
    <row r="5661" spans="1:6" x14ac:dyDescent="0.3">
      <c r="A5661" s="8"/>
      <c r="B5661" s="8"/>
      <c r="C5661" s="8"/>
      <c r="D5661" s="8"/>
      <c r="E5661" s="8"/>
      <c r="F5661" s="9"/>
    </row>
    <row r="5662" spans="1:6" x14ac:dyDescent="0.3">
      <c r="A5662" s="6"/>
      <c r="B5662" s="6"/>
      <c r="C5662" s="6"/>
      <c r="D5662" s="6"/>
      <c r="E5662" s="6"/>
      <c r="F5662" s="7"/>
    </row>
    <row r="5663" spans="1:6" x14ac:dyDescent="0.3">
      <c r="A5663" s="8"/>
      <c r="B5663" s="8"/>
      <c r="C5663" s="8"/>
      <c r="D5663" s="8"/>
      <c r="E5663" s="8"/>
      <c r="F5663" s="9"/>
    </row>
    <row r="5664" spans="1:6" x14ac:dyDescent="0.3">
      <c r="A5664" s="6"/>
      <c r="B5664" s="6"/>
      <c r="C5664" s="6"/>
      <c r="D5664" s="6"/>
      <c r="E5664" s="6"/>
      <c r="F5664" s="7"/>
    </row>
    <row r="5665" spans="1:6" x14ac:dyDescent="0.3">
      <c r="A5665" s="8"/>
      <c r="B5665" s="8"/>
      <c r="C5665" s="8"/>
      <c r="D5665" s="8"/>
      <c r="E5665" s="8"/>
      <c r="F5665" s="9"/>
    </row>
    <row r="5666" spans="1:6" x14ac:dyDescent="0.3">
      <c r="A5666" s="6"/>
      <c r="B5666" s="6"/>
      <c r="C5666" s="6"/>
      <c r="D5666" s="6"/>
      <c r="E5666" s="6"/>
      <c r="F5666" s="7"/>
    </row>
    <row r="5667" spans="1:6" x14ac:dyDescent="0.3">
      <c r="A5667" s="8"/>
      <c r="B5667" s="8"/>
      <c r="C5667" s="8"/>
      <c r="D5667" s="8"/>
      <c r="E5667" s="8"/>
      <c r="F5667" s="9"/>
    </row>
    <row r="5668" spans="1:6" x14ac:dyDescent="0.3">
      <c r="A5668" s="6"/>
      <c r="B5668" s="6"/>
      <c r="C5668" s="6"/>
      <c r="D5668" s="6"/>
      <c r="E5668" s="6"/>
      <c r="F5668" s="7"/>
    </row>
    <row r="5669" spans="1:6" x14ac:dyDescent="0.3">
      <c r="A5669" s="8"/>
      <c r="B5669" s="8"/>
      <c r="C5669" s="8"/>
      <c r="D5669" s="8"/>
      <c r="E5669" s="8"/>
      <c r="F5669" s="9"/>
    </row>
    <row r="5670" spans="1:6" x14ac:dyDescent="0.3">
      <c r="A5670" s="6"/>
      <c r="B5670" s="6"/>
      <c r="C5670" s="6"/>
      <c r="D5670" s="6"/>
      <c r="E5670" s="6"/>
      <c r="F5670" s="7"/>
    </row>
    <row r="5671" spans="1:6" x14ac:dyDescent="0.3">
      <c r="A5671" s="8"/>
      <c r="B5671" s="8"/>
      <c r="C5671" s="8"/>
      <c r="D5671" s="8"/>
      <c r="E5671" s="8"/>
      <c r="F5671" s="9"/>
    </row>
    <row r="5672" spans="1:6" x14ac:dyDescent="0.3">
      <c r="A5672" s="6"/>
      <c r="B5672" s="6"/>
      <c r="C5672" s="6"/>
      <c r="D5672" s="6"/>
      <c r="E5672" s="6"/>
      <c r="F5672" s="7"/>
    </row>
    <row r="5673" spans="1:6" x14ac:dyDescent="0.3">
      <c r="A5673" s="8"/>
      <c r="B5673" s="8"/>
      <c r="C5673" s="8"/>
      <c r="D5673" s="8"/>
      <c r="E5673" s="8"/>
      <c r="F5673" s="9"/>
    </row>
    <row r="5674" spans="1:6" x14ac:dyDescent="0.3">
      <c r="A5674" s="6"/>
      <c r="B5674" s="6"/>
      <c r="C5674" s="6"/>
      <c r="D5674" s="6"/>
      <c r="E5674" s="6"/>
      <c r="F5674" s="7"/>
    </row>
    <row r="5675" spans="1:6" x14ac:dyDescent="0.3">
      <c r="A5675" s="8"/>
      <c r="B5675" s="8"/>
      <c r="C5675" s="8"/>
      <c r="D5675" s="8"/>
      <c r="E5675" s="8"/>
      <c r="F5675" s="9"/>
    </row>
    <row r="5676" spans="1:6" x14ac:dyDescent="0.3">
      <c r="A5676" s="6"/>
      <c r="B5676" s="6"/>
      <c r="C5676" s="6"/>
      <c r="D5676" s="6"/>
      <c r="E5676" s="6"/>
      <c r="F5676" s="7"/>
    </row>
    <row r="5677" spans="1:6" x14ac:dyDescent="0.3">
      <c r="A5677" s="8"/>
      <c r="B5677" s="8"/>
      <c r="C5677" s="8"/>
      <c r="D5677" s="8"/>
      <c r="E5677" s="8"/>
      <c r="F5677" s="9"/>
    </row>
    <row r="5678" spans="1:6" x14ac:dyDescent="0.3">
      <c r="A5678" s="6"/>
      <c r="B5678" s="6"/>
      <c r="C5678" s="6"/>
      <c r="D5678" s="6"/>
      <c r="E5678" s="6"/>
      <c r="F5678" s="7"/>
    </row>
    <row r="5679" spans="1:6" x14ac:dyDescent="0.3">
      <c r="A5679" s="8"/>
      <c r="B5679" s="8"/>
      <c r="C5679" s="8"/>
      <c r="D5679" s="8"/>
      <c r="E5679" s="8"/>
      <c r="F5679" s="9"/>
    </row>
    <row r="5680" spans="1:6" x14ac:dyDescent="0.3">
      <c r="A5680" s="6"/>
      <c r="B5680" s="6"/>
      <c r="C5680" s="6"/>
      <c r="D5680" s="6"/>
      <c r="E5680" s="6"/>
      <c r="F5680" s="7"/>
    </row>
    <row r="5681" spans="1:6" x14ac:dyDescent="0.3">
      <c r="A5681" s="8"/>
      <c r="B5681" s="8"/>
      <c r="C5681" s="8"/>
      <c r="D5681" s="8"/>
      <c r="E5681" s="8"/>
      <c r="F5681" s="9"/>
    </row>
    <row r="5682" spans="1:6" x14ac:dyDescent="0.3">
      <c r="A5682" s="6"/>
      <c r="B5682" s="6"/>
      <c r="C5682" s="6"/>
      <c r="D5682" s="6"/>
      <c r="E5682" s="6"/>
      <c r="F5682" s="7"/>
    </row>
    <row r="5683" spans="1:6" x14ac:dyDescent="0.3">
      <c r="A5683" s="8"/>
      <c r="B5683" s="8"/>
      <c r="C5683" s="8"/>
      <c r="D5683" s="8"/>
      <c r="E5683" s="8"/>
      <c r="F5683" s="9"/>
    </row>
    <row r="5684" spans="1:6" x14ac:dyDescent="0.3">
      <c r="A5684" s="6"/>
      <c r="B5684" s="6"/>
      <c r="C5684" s="6"/>
      <c r="D5684" s="6"/>
      <c r="E5684" s="6"/>
      <c r="F5684" s="7"/>
    </row>
    <row r="5685" spans="1:6" x14ac:dyDescent="0.3">
      <c r="A5685" s="8"/>
      <c r="B5685" s="8"/>
      <c r="C5685" s="8"/>
      <c r="D5685" s="8"/>
      <c r="E5685" s="8"/>
      <c r="F5685" s="9"/>
    </row>
    <row r="5686" spans="1:6" x14ac:dyDescent="0.3">
      <c r="A5686" s="6"/>
      <c r="B5686" s="6"/>
      <c r="C5686" s="6"/>
      <c r="D5686" s="6"/>
      <c r="E5686" s="6"/>
      <c r="F5686" s="7"/>
    </row>
    <row r="5687" spans="1:6" x14ac:dyDescent="0.3">
      <c r="A5687" s="8"/>
      <c r="B5687" s="8"/>
      <c r="C5687" s="8"/>
      <c r="D5687" s="8"/>
      <c r="E5687" s="8"/>
      <c r="F5687" s="9"/>
    </row>
    <row r="5688" spans="1:6" x14ac:dyDescent="0.3">
      <c r="A5688" s="6"/>
      <c r="B5688" s="6"/>
      <c r="C5688" s="6"/>
      <c r="D5688" s="6"/>
      <c r="E5688" s="6"/>
      <c r="F5688" s="7"/>
    </row>
    <row r="5689" spans="1:6" x14ac:dyDescent="0.3">
      <c r="A5689" s="8"/>
      <c r="B5689" s="8"/>
      <c r="C5689" s="8"/>
      <c r="D5689" s="8"/>
      <c r="E5689" s="8"/>
      <c r="F5689" s="9"/>
    </row>
    <row r="5690" spans="1:6" x14ac:dyDescent="0.3">
      <c r="A5690" s="6"/>
      <c r="B5690" s="6"/>
      <c r="C5690" s="6"/>
      <c r="D5690" s="6"/>
      <c r="E5690" s="6"/>
      <c r="F5690" s="7"/>
    </row>
    <row r="5691" spans="1:6" x14ac:dyDescent="0.3">
      <c r="A5691" s="8"/>
      <c r="B5691" s="8"/>
      <c r="C5691" s="8"/>
      <c r="D5691" s="8"/>
      <c r="E5691" s="8"/>
      <c r="F5691" s="9"/>
    </row>
    <row r="5692" spans="1:6" x14ac:dyDescent="0.3">
      <c r="A5692" s="6"/>
      <c r="B5692" s="6"/>
      <c r="C5692" s="6"/>
      <c r="D5692" s="6"/>
      <c r="E5692" s="6"/>
      <c r="F5692" s="7"/>
    </row>
    <row r="5693" spans="1:6" x14ac:dyDescent="0.3">
      <c r="A5693" s="8"/>
      <c r="B5693" s="8"/>
      <c r="C5693" s="8"/>
      <c r="D5693" s="8"/>
      <c r="E5693" s="8"/>
      <c r="F5693" s="9"/>
    </row>
    <row r="5694" spans="1:6" x14ac:dyDescent="0.3">
      <c r="A5694" s="6"/>
      <c r="B5694" s="6"/>
      <c r="C5694" s="6"/>
      <c r="D5694" s="6"/>
      <c r="E5694" s="6"/>
      <c r="F5694" s="7"/>
    </row>
    <row r="5695" spans="1:6" x14ac:dyDescent="0.3">
      <c r="A5695" s="8"/>
      <c r="B5695" s="8"/>
      <c r="C5695" s="8"/>
      <c r="D5695" s="8"/>
      <c r="E5695" s="8"/>
      <c r="F5695" s="9"/>
    </row>
    <row r="5696" spans="1:6" x14ac:dyDescent="0.3">
      <c r="A5696" s="6"/>
      <c r="B5696" s="6"/>
      <c r="C5696" s="6"/>
      <c r="D5696" s="6"/>
      <c r="E5696" s="6"/>
      <c r="F5696" s="7"/>
    </row>
    <row r="5697" spans="1:6" x14ac:dyDescent="0.3">
      <c r="A5697" s="8"/>
      <c r="B5697" s="8"/>
      <c r="C5697" s="8"/>
      <c r="D5697" s="8"/>
      <c r="E5697" s="8"/>
      <c r="F5697" s="9"/>
    </row>
    <row r="5698" spans="1:6" x14ac:dyDescent="0.3">
      <c r="A5698" s="6"/>
      <c r="B5698" s="6"/>
      <c r="C5698" s="6"/>
      <c r="D5698" s="6"/>
      <c r="E5698" s="6"/>
      <c r="F5698" s="7"/>
    </row>
    <row r="5699" spans="1:6" x14ac:dyDescent="0.3">
      <c r="A5699" s="8"/>
      <c r="B5699" s="8"/>
      <c r="C5699" s="8"/>
      <c r="D5699" s="8"/>
      <c r="E5699" s="8"/>
      <c r="F5699" s="9"/>
    </row>
    <row r="5700" spans="1:6" x14ac:dyDescent="0.3">
      <c r="A5700" s="6"/>
      <c r="B5700" s="6"/>
      <c r="C5700" s="6"/>
      <c r="D5700" s="6"/>
      <c r="E5700" s="6"/>
      <c r="F5700" s="7"/>
    </row>
    <row r="5701" spans="1:6" x14ac:dyDescent="0.3">
      <c r="A5701" s="8"/>
      <c r="B5701" s="8"/>
      <c r="C5701" s="8"/>
      <c r="D5701" s="8"/>
      <c r="E5701" s="8"/>
      <c r="F5701" s="9"/>
    </row>
    <row r="5702" spans="1:6" x14ac:dyDescent="0.3">
      <c r="A5702" s="6"/>
      <c r="B5702" s="6"/>
      <c r="C5702" s="6"/>
      <c r="D5702" s="6"/>
      <c r="E5702" s="6"/>
      <c r="F5702" s="7"/>
    </row>
    <row r="5703" spans="1:6" x14ac:dyDescent="0.3">
      <c r="A5703" s="8"/>
      <c r="B5703" s="8"/>
      <c r="C5703" s="8"/>
      <c r="D5703" s="8"/>
      <c r="E5703" s="8"/>
      <c r="F5703" s="9"/>
    </row>
    <row r="5704" spans="1:6" x14ac:dyDescent="0.3">
      <c r="A5704" s="6"/>
      <c r="B5704" s="6"/>
      <c r="C5704" s="6"/>
      <c r="D5704" s="6"/>
      <c r="E5704" s="6"/>
      <c r="F5704" s="7"/>
    </row>
    <row r="5705" spans="1:6" x14ac:dyDescent="0.3">
      <c r="A5705" s="8"/>
      <c r="B5705" s="8"/>
      <c r="C5705" s="8"/>
      <c r="D5705" s="8"/>
      <c r="E5705" s="8"/>
      <c r="F5705" s="9"/>
    </row>
    <row r="5706" spans="1:6" x14ac:dyDescent="0.3">
      <c r="A5706" s="6"/>
      <c r="B5706" s="6"/>
      <c r="C5706" s="6"/>
      <c r="D5706" s="6"/>
      <c r="E5706" s="6"/>
      <c r="F5706" s="7"/>
    </row>
    <row r="5707" spans="1:6" x14ac:dyDescent="0.3">
      <c r="A5707" s="8"/>
      <c r="B5707" s="8"/>
      <c r="C5707" s="8"/>
      <c r="D5707" s="8"/>
      <c r="E5707" s="8"/>
      <c r="F5707" s="9"/>
    </row>
    <row r="5708" spans="1:6" x14ac:dyDescent="0.3">
      <c r="A5708" s="6"/>
      <c r="B5708" s="6"/>
      <c r="C5708" s="6"/>
      <c r="D5708" s="6"/>
      <c r="E5708" s="6"/>
      <c r="F5708" s="7"/>
    </row>
    <row r="5709" spans="1:6" x14ac:dyDescent="0.3">
      <c r="A5709" s="8"/>
      <c r="B5709" s="8"/>
      <c r="C5709" s="8"/>
      <c r="D5709" s="8"/>
      <c r="E5709" s="8"/>
      <c r="F5709" s="9"/>
    </row>
    <row r="5710" spans="1:6" x14ac:dyDescent="0.3">
      <c r="A5710" s="6"/>
      <c r="B5710" s="6"/>
      <c r="C5710" s="6"/>
      <c r="D5710" s="6"/>
      <c r="E5710" s="6"/>
      <c r="F5710" s="7"/>
    </row>
    <row r="5711" spans="1:6" x14ac:dyDescent="0.3">
      <c r="A5711" s="8"/>
      <c r="B5711" s="8"/>
      <c r="C5711" s="8"/>
      <c r="D5711" s="8"/>
      <c r="E5711" s="8"/>
      <c r="F5711" s="9"/>
    </row>
    <row r="5712" spans="1:6" x14ac:dyDescent="0.3">
      <c r="A5712" s="6"/>
      <c r="B5712" s="6"/>
      <c r="C5712" s="6"/>
      <c r="D5712" s="6"/>
      <c r="E5712" s="6"/>
      <c r="F5712" s="7"/>
    </row>
    <row r="5713" spans="1:6" x14ac:dyDescent="0.3">
      <c r="A5713" s="8"/>
      <c r="B5713" s="8"/>
      <c r="C5713" s="8"/>
      <c r="D5713" s="8"/>
      <c r="E5713" s="8"/>
      <c r="F5713" s="9"/>
    </row>
    <row r="5714" spans="1:6" x14ac:dyDescent="0.3">
      <c r="A5714" s="6"/>
      <c r="B5714" s="6"/>
      <c r="C5714" s="6"/>
      <c r="D5714" s="6"/>
      <c r="E5714" s="6"/>
      <c r="F5714" s="7"/>
    </row>
    <row r="5715" spans="1:6" x14ac:dyDescent="0.3">
      <c r="A5715" s="8"/>
      <c r="B5715" s="8"/>
      <c r="C5715" s="8"/>
      <c r="D5715" s="8"/>
      <c r="E5715" s="8"/>
      <c r="F5715" s="9"/>
    </row>
    <row r="5716" spans="1:6" x14ac:dyDescent="0.3">
      <c r="A5716" s="6"/>
      <c r="B5716" s="6"/>
      <c r="C5716" s="6"/>
      <c r="D5716" s="6"/>
      <c r="E5716" s="6"/>
      <c r="F5716" s="7"/>
    </row>
    <row r="5717" spans="1:6" x14ac:dyDescent="0.3">
      <c r="A5717" s="8"/>
      <c r="B5717" s="8"/>
      <c r="C5717" s="8"/>
      <c r="D5717" s="8"/>
      <c r="E5717" s="8"/>
      <c r="F5717" s="9"/>
    </row>
    <row r="5718" spans="1:6" x14ac:dyDescent="0.3">
      <c r="A5718" s="6"/>
      <c r="B5718" s="6"/>
      <c r="C5718" s="6"/>
      <c r="D5718" s="6"/>
      <c r="E5718" s="6"/>
      <c r="F5718" s="7"/>
    </row>
    <row r="5719" spans="1:6" x14ac:dyDescent="0.3">
      <c r="A5719" s="8"/>
      <c r="B5719" s="8"/>
      <c r="C5719" s="8"/>
      <c r="D5719" s="8"/>
      <c r="E5719" s="8"/>
      <c r="F5719" s="9"/>
    </row>
    <row r="5720" spans="1:6" x14ac:dyDescent="0.3">
      <c r="A5720" s="6"/>
      <c r="B5720" s="6"/>
      <c r="C5720" s="6"/>
      <c r="D5720" s="6"/>
      <c r="E5720" s="6"/>
      <c r="F5720" s="7"/>
    </row>
    <row r="5721" spans="1:6" x14ac:dyDescent="0.3">
      <c r="A5721" s="8"/>
      <c r="B5721" s="8"/>
      <c r="C5721" s="8"/>
      <c r="D5721" s="8"/>
      <c r="E5721" s="8"/>
      <c r="F5721" s="9"/>
    </row>
    <row r="5722" spans="1:6" x14ac:dyDescent="0.3">
      <c r="A5722" s="6"/>
      <c r="B5722" s="6"/>
      <c r="C5722" s="6"/>
      <c r="D5722" s="6"/>
      <c r="E5722" s="6"/>
      <c r="F5722" s="7"/>
    </row>
    <row r="5723" spans="1:6" x14ac:dyDescent="0.3">
      <c r="A5723" s="8"/>
      <c r="B5723" s="8"/>
      <c r="C5723" s="8"/>
      <c r="D5723" s="8"/>
      <c r="E5723" s="8"/>
      <c r="F5723" s="9"/>
    </row>
    <row r="5724" spans="1:6" x14ac:dyDescent="0.3">
      <c r="A5724" s="6"/>
      <c r="B5724" s="6"/>
      <c r="C5724" s="6"/>
      <c r="D5724" s="6"/>
      <c r="E5724" s="6"/>
      <c r="F5724" s="7"/>
    </row>
    <row r="5725" spans="1:6" x14ac:dyDescent="0.3">
      <c r="A5725" s="8"/>
      <c r="B5725" s="8"/>
      <c r="C5725" s="8"/>
      <c r="D5725" s="8"/>
      <c r="E5725" s="8"/>
      <c r="F5725" s="9"/>
    </row>
    <row r="5726" spans="1:6" x14ac:dyDescent="0.3">
      <c r="A5726" s="6"/>
      <c r="B5726" s="6"/>
      <c r="C5726" s="6"/>
      <c r="D5726" s="6"/>
      <c r="E5726" s="6"/>
      <c r="F5726" s="7"/>
    </row>
    <row r="5727" spans="1:6" x14ac:dyDescent="0.3">
      <c r="A5727" s="8"/>
      <c r="B5727" s="8"/>
      <c r="C5727" s="8"/>
      <c r="D5727" s="8"/>
      <c r="E5727" s="8"/>
      <c r="F5727" s="9"/>
    </row>
    <row r="5728" spans="1:6" x14ac:dyDescent="0.3">
      <c r="A5728" s="6"/>
      <c r="B5728" s="6"/>
      <c r="C5728" s="6"/>
      <c r="D5728" s="6"/>
      <c r="E5728" s="6"/>
      <c r="F5728" s="7"/>
    </row>
    <row r="5729" spans="1:6" x14ac:dyDescent="0.3">
      <c r="A5729" s="8"/>
      <c r="B5729" s="8"/>
      <c r="C5729" s="8"/>
      <c r="D5729" s="8"/>
      <c r="E5729" s="8"/>
      <c r="F5729" s="9"/>
    </row>
    <row r="5730" spans="1:6" x14ac:dyDescent="0.3">
      <c r="A5730" s="6"/>
      <c r="B5730" s="6"/>
      <c r="C5730" s="6"/>
      <c r="D5730" s="6"/>
      <c r="E5730" s="6"/>
      <c r="F5730" s="7"/>
    </row>
    <row r="5731" spans="1:6" x14ac:dyDescent="0.3">
      <c r="A5731" s="8"/>
      <c r="B5731" s="8"/>
      <c r="C5731" s="8"/>
      <c r="D5731" s="8"/>
      <c r="E5731" s="8"/>
      <c r="F5731" s="9"/>
    </row>
    <row r="5732" spans="1:6" x14ac:dyDescent="0.3">
      <c r="A5732" s="6"/>
      <c r="B5732" s="6"/>
      <c r="C5732" s="6"/>
      <c r="D5732" s="6"/>
      <c r="E5732" s="6"/>
      <c r="F5732" s="7"/>
    </row>
    <row r="5733" spans="1:6" x14ac:dyDescent="0.3">
      <c r="A5733" s="8"/>
      <c r="B5733" s="8"/>
      <c r="C5733" s="8"/>
      <c r="D5733" s="8"/>
      <c r="E5733" s="8"/>
      <c r="F5733" s="9"/>
    </row>
    <row r="5734" spans="1:6" x14ac:dyDescent="0.3">
      <c r="A5734" s="6"/>
      <c r="B5734" s="6"/>
      <c r="C5734" s="6"/>
      <c r="D5734" s="6"/>
      <c r="E5734" s="6"/>
      <c r="F5734" s="7"/>
    </row>
    <row r="5735" spans="1:6" x14ac:dyDescent="0.3">
      <c r="A5735" s="8"/>
      <c r="B5735" s="8"/>
      <c r="C5735" s="8"/>
      <c r="D5735" s="8"/>
      <c r="E5735" s="8"/>
      <c r="F5735" s="9"/>
    </row>
    <row r="5736" spans="1:6" x14ac:dyDescent="0.3">
      <c r="A5736" s="6"/>
      <c r="B5736" s="6"/>
      <c r="C5736" s="6"/>
      <c r="D5736" s="6"/>
      <c r="E5736" s="6"/>
      <c r="F5736" s="7"/>
    </row>
    <row r="5737" spans="1:6" x14ac:dyDescent="0.3">
      <c r="A5737" s="8"/>
      <c r="B5737" s="8"/>
      <c r="C5737" s="8"/>
      <c r="D5737" s="8"/>
      <c r="E5737" s="8"/>
      <c r="F5737" s="9"/>
    </row>
    <row r="5738" spans="1:6" x14ac:dyDescent="0.3">
      <c r="A5738" s="6"/>
      <c r="B5738" s="6"/>
      <c r="C5738" s="6"/>
      <c r="D5738" s="6"/>
      <c r="E5738" s="6"/>
      <c r="F5738" s="7"/>
    </row>
    <row r="5739" spans="1:6" x14ac:dyDescent="0.3">
      <c r="A5739" s="8"/>
      <c r="B5739" s="8"/>
      <c r="C5739" s="8"/>
      <c r="D5739" s="8"/>
      <c r="E5739" s="8"/>
      <c r="F5739" s="9"/>
    </row>
    <row r="5740" spans="1:6" x14ac:dyDescent="0.3">
      <c r="A5740" s="6"/>
      <c r="B5740" s="6"/>
      <c r="C5740" s="6"/>
      <c r="D5740" s="6"/>
      <c r="E5740" s="6"/>
      <c r="F5740" s="7"/>
    </row>
    <row r="5741" spans="1:6" x14ac:dyDescent="0.3">
      <c r="A5741" s="8"/>
      <c r="B5741" s="8"/>
      <c r="C5741" s="8"/>
      <c r="D5741" s="8"/>
      <c r="E5741" s="8"/>
      <c r="F5741" s="9"/>
    </row>
    <row r="5742" spans="1:6" x14ac:dyDescent="0.3">
      <c r="A5742" s="6"/>
      <c r="B5742" s="6"/>
      <c r="C5742" s="6"/>
      <c r="D5742" s="6"/>
      <c r="E5742" s="6"/>
      <c r="F5742" s="7"/>
    </row>
    <row r="5743" spans="1:6" x14ac:dyDescent="0.3">
      <c r="A5743" s="8"/>
      <c r="B5743" s="8"/>
      <c r="C5743" s="8"/>
      <c r="D5743" s="8"/>
      <c r="E5743" s="8"/>
      <c r="F5743" s="9"/>
    </row>
    <row r="5744" spans="1:6" x14ac:dyDescent="0.3">
      <c r="A5744" s="6"/>
      <c r="B5744" s="6"/>
      <c r="C5744" s="6"/>
      <c r="D5744" s="6"/>
      <c r="E5744" s="6"/>
      <c r="F5744" s="7"/>
    </row>
    <row r="5745" spans="1:6" x14ac:dyDescent="0.3">
      <c r="A5745" s="8"/>
      <c r="B5745" s="8"/>
      <c r="C5745" s="8"/>
      <c r="D5745" s="8"/>
      <c r="E5745" s="8"/>
      <c r="F5745" s="9"/>
    </row>
    <row r="5746" spans="1:6" x14ac:dyDescent="0.3">
      <c r="A5746" s="6"/>
      <c r="B5746" s="6"/>
      <c r="C5746" s="6"/>
      <c r="D5746" s="6"/>
      <c r="E5746" s="6"/>
      <c r="F5746" s="7"/>
    </row>
    <row r="5747" spans="1:6" x14ac:dyDescent="0.3">
      <c r="A5747" s="8"/>
      <c r="B5747" s="8"/>
      <c r="C5747" s="8"/>
      <c r="D5747" s="8"/>
      <c r="E5747" s="8"/>
      <c r="F5747" s="9"/>
    </row>
    <row r="5748" spans="1:6" x14ac:dyDescent="0.3">
      <c r="A5748" s="6"/>
      <c r="B5748" s="6"/>
      <c r="C5748" s="6"/>
      <c r="D5748" s="6"/>
      <c r="E5748" s="6"/>
      <c r="F5748" s="7"/>
    </row>
    <row r="5749" spans="1:6" x14ac:dyDescent="0.3">
      <c r="A5749" s="8"/>
      <c r="B5749" s="8"/>
      <c r="C5749" s="8"/>
      <c r="D5749" s="8"/>
      <c r="E5749" s="8"/>
      <c r="F5749" s="9"/>
    </row>
    <row r="5750" spans="1:6" x14ac:dyDescent="0.3">
      <c r="A5750" s="6"/>
      <c r="B5750" s="6"/>
      <c r="C5750" s="6"/>
      <c r="D5750" s="6"/>
      <c r="E5750" s="6"/>
      <c r="F5750" s="7"/>
    </row>
    <row r="5751" spans="1:6" x14ac:dyDescent="0.3">
      <c r="A5751" s="8"/>
      <c r="B5751" s="8"/>
      <c r="C5751" s="8"/>
      <c r="D5751" s="8"/>
      <c r="E5751" s="8"/>
      <c r="F5751" s="9"/>
    </row>
    <row r="5752" spans="1:6" x14ac:dyDescent="0.3">
      <c r="A5752" s="6"/>
      <c r="B5752" s="6"/>
      <c r="C5752" s="6"/>
      <c r="D5752" s="6"/>
      <c r="E5752" s="6"/>
      <c r="F5752" s="7"/>
    </row>
    <row r="5753" spans="1:6" x14ac:dyDescent="0.3">
      <c r="A5753" s="8"/>
      <c r="B5753" s="8"/>
      <c r="C5753" s="8"/>
      <c r="D5753" s="8"/>
      <c r="E5753" s="8"/>
      <c r="F5753" s="9"/>
    </row>
    <row r="5754" spans="1:6" x14ac:dyDescent="0.3">
      <c r="A5754" s="6"/>
      <c r="B5754" s="6"/>
      <c r="C5754" s="6"/>
      <c r="D5754" s="6"/>
      <c r="E5754" s="6"/>
      <c r="F5754" s="7"/>
    </row>
    <row r="5755" spans="1:6" x14ac:dyDescent="0.3">
      <c r="A5755" s="8"/>
      <c r="B5755" s="8"/>
      <c r="C5755" s="8"/>
      <c r="D5755" s="8"/>
      <c r="E5755" s="8"/>
      <c r="F5755" s="9"/>
    </row>
    <row r="5756" spans="1:6" x14ac:dyDescent="0.3">
      <c r="A5756" s="6"/>
      <c r="B5756" s="6"/>
      <c r="C5756" s="6"/>
      <c r="D5756" s="6"/>
      <c r="E5756" s="6"/>
      <c r="F5756" s="7"/>
    </row>
    <row r="5757" spans="1:6" x14ac:dyDescent="0.3">
      <c r="A5757" s="8"/>
      <c r="B5757" s="8"/>
      <c r="C5757" s="8"/>
      <c r="D5757" s="8"/>
      <c r="E5757" s="8"/>
      <c r="F5757" s="9"/>
    </row>
    <row r="5758" spans="1:6" x14ac:dyDescent="0.3">
      <c r="A5758" s="6"/>
      <c r="B5758" s="6"/>
      <c r="C5758" s="6"/>
      <c r="D5758" s="6"/>
      <c r="E5758" s="6"/>
      <c r="F5758" s="7"/>
    </row>
    <row r="5759" spans="1:6" x14ac:dyDescent="0.3">
      <c r="A5759" s="8"/>
      <c r="B5759" s="8"/>
      <c r="C5759" s="8"/>
      <c r="D5759" s="8"/>
      <c r="E5759" s="8"/>
      <c r="F5759" s="9"/>
    </row>
    <row r="5760" spans="1:6" x14ac:dyDescent="0.3">
      <c r="A5760" s="6"/>
      <c r="B5760" s="6"/>
      <c r="C5760" s="6"/>
      <c r="D5760" s="6"/>
      <c r="E5760" s="6"/>
      <c r="F5760" s="7"/>
    </row>
    <row r="5761" spans="1:6" x14ac:dyDescent="0.3">
      <c r="A5761" s="8"/>
      <c r="B5761" s="8"/>
      <c r="C5761" s="8"/>
      <c r="D5761" s="8"/>
      <c r="E5761" s="8"/>
      <c r="F5761" s="9"/>
    </row>
    <row r="5762" spans="1:6" x14ac:dyDescent="0.3">
      <c r="A5762" s="6"/>
      <c r="B5762" s="6"/>
      <c r="C5762" s="6"/>
      <c r="D5762" s="6"/>
      <c r="E5762" s="6"/>
      <c r="F5762" s="7"/>
    </row>
    <row r="5763" spans="1:6" x14ac:dyDescent="0.3">
      <c r="A5763" s="8"/>
      <c r="B5763" s="8"/>
      <c r="C5763" s="8"/>
      <c r="D5763" s="8"/>
      <c r="E5763" s="8"/>
      <c r="F5763" s="9"/>
    </row>
    <row r="5764" spans="1:6" x14ac:dyDescent="0.3">
      <c r="A5764" s="6"/>
      <c r="B5764" s="6"/>
      <c r="C5764" s="6"/>
      <c r="D5764" s="6"/>
      <c r="E5764" s="6"/>
      <c r="F5764" s="7"/>
    </row>
    <row r="5765" spans="1:6" x14ac:dyDescent="0.3">
      <c r="A5765" s="8"/>
      <c r="B5765" s="8"/>
      <c r="C5765" s="8"/>
      <c r="D5765" s="8"/>
      <c r="E5765" s="8"/>
      <c r="F5765" s="9"/>
    </row>
    <row r="5766" spans="1:6" x14ac:dyDescent="0.3">
      <c r="A5766" s="6"/>
      <c r="B5766" s="6"/>
      <c r="C5766" s="6"/>
      <c r="D5766" s="6"/>
      <c r="E5766" s="6"/>
      <c r="F5766" s="7"/>
    </row>
    <row r="5767" spans="1:6" x14ac:dyDescent="0.3">
      <c r="A5767" s="8"/>
      <c r="B5767" s="8"/>
      <c r="C5767" s="8"/>
      <c r="D5767" s="8"/>
      <c r="E5767" s="8"/>
      <c r="F5767" s="9"/>
    </row>
    <row r="5768" spans="1:6" x14ac:dyDescent="0.3">
      <c r="A5768" s="6"/>
      <c r="B5768" s="6"/>
      <c r="C5768" s="6"/>
      <c r="D5768" s="6"/>
      <c r="E5768" s="6"/>
      <c r="F5768" s="7"/>
    </row>
    <row r="5769" spans="1:6" x14ac:dyDescent="0.3">
      <c r="A5769" s="8"/>
      <c r="B5769" s="8"/>
      <c r="C5769" s="8"/>
      <c r="D5769" s="8"/>
      <c r="E5769" s="8"/>
      <c r="F5769" s="9"/>
    </row>
    <row r="5770" spans="1:6" x14ac:dyDescent="0.3">
      <c r="A5770" s="6"/>
      <c r="B5770" s="6"/>
      <c r="C5770" s="6"/>
      <c r="D5770" s="6"/>
      <c r="E5770" s="6"/>
      <c r="F5770" s="7"/>
    </row>
    <row r="5771" spans="1:6" x14ac:dyDescent="0.3">
      <c r="A5771" s="8"/>
      <c r="B5771" s="8"/>
      <c r="C5771" s="8"/>
      <c r="D5771" s="8"/>
      <c r="E5771" s="8"/>
      <c r="F5771" s="9"/>
    </row>
    <row r="5772" spans="1:6" x14ac:dyDescent="0.3">
      <c r="A5772" s="6"/>
      <c r="B5772" s="6"/>
      <c r="C5772" s="6"/>
      <c r="D5772" s="6"/>
      <c r="E5772" s="6"/>
      <c r="F5772" s="7"/>
    </row>
    <row r="5773" spans="1:6" x14ac:dyDescent="0.3">
      <c r="A5773" s="8"/>
      <c r="B5773" s="8"/>
      <c r="C5773" s="8"/>
      <c r="D5773" s="8"/>
      <c r="E5773" s="8"/>
      <c r="F5773" s="9"/>
    </row>
    <row r="5774" spans="1:6" x14ac:dyDescent="0.3">
      <c r="A5774" s="6"/>
      <c r="B5774" s="6"/>
      <c r="C5774" s="6"/>
      <c r="D5774" s="6"/>
      <c r="E5774" s="6"/>
      <c r="F5774" s="7"/>
    </row>
    <row r="5775" spans="1:6" x14ac:dyDescent="0.3">
      <c r="A5775" s="8"/>
      <c r="B5775" s="8"/>
      <c r="C5775" s="8"/>
      <c r="D5775" s="8"/>
      <c r="E5775" s="8"/>
      <c r="F5775" s="9"/>
    </row>
    <row r="5776" spans="1:6" x14ac:dyDescent="0.3">
      <c r="A5776" s="6"/>
      <c r="B5776" s="6"/>
      <c r="C5776" s="6"/>
      <c r="D5776" s="6"/>
      <c r="E5776" s="6"/>
      <c r="F5776" s="7"/>
    </row>
    <row r="5777" spans="1:6" x14ac:dyDescent="0.3">
      <c r="A5777" s="8"/>
      <c r="B5777" s="8"/>
      <c r="C5777" s="8"/>
      <c r="D5777" s="8"/>
      <c r="E5777" s="8"/>
      <c r="F5777" s="9"/>
    </row>
    <row r="5778" spans="1:6" x14ac:dyDescent="0.3">
      <c r="A5778" s="6"/>
      <c r="B5778" s="6"/>
      <c r="C5778" s="6"/>
      <c r="D5778" s="6"/>
      <c r="E5778" s="6"/>
      <c r="F5778" s="7"/>
    </row>
    <row r="5779" spans="1:6" x14ac:dyDescent="0.3">
      <c r="A5779" s="8"/>
      <c r="B5779" s="8"/>
      <c r="C5779" s="8"/>
      <c r="D5779" s="8"/>
      <c r="E5779" s="8"/>
      <c r="F5779" s="9"/>
    </row>
    <row r="5780" spans="1:6" x14ac:dyDescent="0.3">
      <c r="A5780" s="6"/>
      <c r="B5780" s="6"/>
      <c r="C5780" s="6"/>
      <c r="D5780" s="6"/>
      <c r="E5780" s="6"/>
      <c r="F5780" s="7"/>
    </row>
    <row r="5781" spans="1:6" x14ac:dyDescent="0.3">
      <c r="A5781" s="8"/>
      <c r="B5781" s="8"/>
      <c r="C5781" s="8"/>
      <c r="D5781" s="8"/>
      <c r="E5781" s="8"/>
      <c r="F5781" s="9"/>
    </row>
    <row r="5782" spans="1:6" x14ac:dyDescent="0.3">
      <c r="A5782" s="6"/>
      <c r="B5782" s="6"/>
      <c r="C5782" s="6"/>
      <c r="D5782" s="6"/>
      <c r="E5782" s="6"/>
      <c r="F5782" s="7"/>
    </row>
    <row r="5783" spans="1:6" x14ac:dyDescent="0.3">
      <c r="A5783" s="8"/>
      <c r="B5783" s="8"/>
      <c r="C5783" s="8"/>
      <c r="D5783" s="8"/>
      <c r="E5783" s="8"/>
      <c r="F5783" s="9"/>
    </row>
    <row r="5784" spans="1:6" x14ac:dyDescent="0.3">
      <c r="A5784" s="6"/>
      <c r="B5784" s="6"/>
      <c r="C5784" s="6"/>
      <c r="D5784" s="6"/>
      <c r="E5784" s="6"/>
      <c r="F5784" s="7"/>
    </row>
    <row r="5785" spans="1:6" x14ac:dyDescent="0.3">
      <c r="A5785" s="8"/>
      <c r="B5785" s="8"/>
      <c r="C5785" s="8"/>
      <c r="D5785" s="8"/>
      <c r="E5785" s="8"/>
      <c r="F5785" s="9"/>
    </row>
    <row r="5786" spans="1:6" x14ac:dyDescent="0.3">
      <c r="A5786" s="6"/>
      <c r="B5786" s="6"/>
      <c r="C5786" s="6"/>
      <c r="D5786" s="6"/>
      <c r="E5786" s="6"/>
      <c r="F5786" s="7"/>
    </row>
    <row r="5787" spans="1:6" x14ac:dyDescent="0.3">
      <c r="A5787" s="8"/>
      <c r="B5787" s="8"/>
      <c r="C5787" s="8"/>
      <c r="D5787" s="8"/>
      <c r="E5787" s="8"/>
      <c r="F5787" s="9"/>
    </row>
    <row r="5788" spans="1:6" x14ac:dyDescent="0.3">
      <c r="A5788" s="6"/>
      <c r="B5788" s="6"/>
      <c r="C5788" s="6"/>
      <c r="D5788" s="6"/>
      <c r="E5788" s="6"/>
      <c r="F5788" s="7"/>
    </row>
    <row r="5789" spans="1:6" x14ac:dyDescent="0.3">
      <c r="A5789" s="8"/>
      <c r="B5789" s="8"/>
      <c r="C5789" s="8"/>
      <c r="D5789" s="8"/>
      <c r="E5789" s="8"/>
      <c r="F5789" s="9"/>
    </row>
    <row r="5790" spans="1:6" x14ac:dyDescent="0.3">
      <c r="A5790" s="6"/>
      <c r="B5790" s="6"/>
      <c r="C5790" s="6"/>
      <c r="D5790" s="6"/>
      <c r="E5790" s="6"/>
      <c r="F5790" s="7"/>
    </row>
    <row r="5791" spans="1:6" x14ac:dyDescent="0.3">
      <c r="A5791" s="8"/>
      <c r="B5791" s="8"/>
      <c r="C5791" s="8"/>
      <c r="D5791" s="8"/>
      <c r="E5791" s="8"/>
      <c r="F5791" s="9"/>
    </row>
    <row r="5792" spans="1:6" x14ac:dyDescent="0.3">
      <c r="A5792" s="6"/>
      <c r="B5792" s="6"/>
      <c r="C5792" s="6"/>
      <c r="D5792" s="6"/>
      <c r="E5792" s="6"/>
      <c r="F5792" s="7"/>
    </row>
    <row r="5793" spans="1:6" x14ac:dyDescent="0.3">
      <c r="A5793" s="8"/>
      <c r="B5793" s="8"/>
      <c r="C5793" s="8"/>
      <c r="D5793" s="8"/>
      <c r="E5793" s="8"/>
      <c r="F5793" s="9"/>
    </row>
    <row r="5794" spans="1:6" x14ac:dyDescent="0.3">
      <c r="A5794" s="6"/>
      <c r="B5794" s="6"/>
      <c r="C5794" s="6"/>
      <c r="D5794" s="6"/>
      <c r="E5794" s="6"/>
      <c r="F5794" s="7"/>
    </row>
    <row r="5795" spans="1:6" x14ac:dyDescent="0.3">
      <c r="A5795" s="8"/>
      <c r="B5795" s="8"/>
      <c r="C5795" s="8"/>
      <c r="D5795" s="8"/>
      <c r="E5795" s="8"/>
      <c r="F5795" s="9"/>
    </row>
    <row r="5796" spans="1:6" x14ac:dyDescent="0.3">
      <c r="A5796" s="6"/>
      <c r="B5796" s="6"/>
      <c r="C5796" s="6"/>
      <c r="D5796" s="6"/>
      <c r="E5796" s="6"/>
      <c r="F5796" s="7"/>
    </row>
    <row r="5797" spans="1:6" x14ac:dyDescent="0.3">
      <c r="A5797" s="8"/>
      <c r="B5797" s="8"/>
      <c r="C5797" s="8"/>
      <c r="D5797" s="8"/>
      <c r="E5797" s="8"/>
      <c r="F5797" s="9"/>
    </row>
    <row r="5798" spans="1:6" x14ac:dyDescent="0.3">
      <c r="A5798" s="6"/>
      <c r="B5798" s="6"/>
      <c r="C5798" s="6"/>
      <c r="D5798" s="6"/>
      <c r="E5798" s="6"/>
      <c r="F5798" s="7"/>
    </row>
    <row r="5799" spans="1:6" x14ac:dyDescent="0.3">
      <c r="A5799" s="8"/>
      <c r="B5799" s="8"/>
      <c r="C5799" s="8"/>
      <c r="D5799" s="8"/>
      <c r="E5799" s="8"/>
      <c r="F5799" s="9"/>
    </row>
    <row r="5800" spans="1:6" x14ac:dyDescent="0.3">
      <c r="A5800" s="6"/>
      <c r="B5800" s="6"/>
      <c r="C5800" s="6"/>
      <c r="D5800" s="6"/>
      <c r="E5800" s="6"/>
      <c r="F5800" s="7"/>
    </row>
    <row r="5801" spans="1:6" x14ac:dyDescent="0.3">
      <c r="A5801" s="8"/>
      <c r="B5801" s="8"/>
      <c r="C5801" s="8"/>
      <c r="D5801" s="8"/>
      <c r="E5801" s="8"/>
      <c r="F5801" s="9"/>
    </row>
    <row r="5802" spans="1:6" x14ac:dyDescent="0.3">
      <c r="A5802" s="6"/>
      <c r="B5802" s="6"/>
      <c r="C5802" s="6"/>
      <c r="D5802" s="6"/>
      <c r="E5802" s="6"/>
      <c r="F5802" s="7"/>
    </row>
    <row r="5803" spans="1:6" x14ac:dyDescent="0.3">
      <c r="A5803" s="8"/>
      <c r="B5803" s="8"/>
      <c r="C5803" s="8"/>
      <c r="D5803" s="8"/>
      <c r="E5803" s="8"/>
      <c r="F5803" s="9"/>
    </row>
    <row r="5804" spans="1:6" x14ac:dyDescent="0.3">
      <c r="A5804" s="6"/>
      <c r="B5804" s="6"/>
      <c r="C5804" s="6"/>
      <c r="D5804" s="6"/>
      <c r="E5804" s="6"/>
      <c r="F5804" s="7"/>
    </row>
    <row r="5805" spans="1:6" x14ac:dyDescent="0.3">
      <c r="A5805" s="8"/>
      <c r="B5805" s="8"/>
      <c r="C5805" s="8"/>
      <c r="D5805" s="8"/>
      <c r="E5805" s="8"/>
      <c r="F5805" s="9"/>
    </row>
    <row r="5806" spans="1:6" x14ac:dyDescent="0.3">
      <c r="A5806" s="6"/>
      <c r="B5806" s="6"/>
      <c r="C5806" s="6"/>
      <c r="D5806" s="6"/>
      <c r="E5806" s="6"/>
      <c r="F5806" s="7"/>
    </row>
    <row r="5807" spans="1:6" x14ac:dyDescent="0.3">
      <c r="A5807" s="8"/>
      <c r="B5807" s="8"/>
      <c r="C5807" s="8"/>
      <c r="D5807" s="8"/>
      <c r="E5807" s="8"/>
      <c r="F5807" s="9"/>
    </row>
    <row r="5808" spans="1:6" x14ac:dyDescent="0.3">
      <c r="A5808" s="6"/>
      <c r="B5808" s="6"/>
      <c r="C5808" s="6"/>
      <c r="D5808" s="6"/>
      <c r="E5808" s="6"/>
      <c r="F5808" s="7"/>
    </row>
    <row r="5809" spans="1:6" x14ac:dyDescent="0.3">
      <c r="A5809" s="8"/>
      <c r="B5809" s="8"/>
      <c r="C5809" s="8"/>
      <c r="D5809" s="8"/>
      <c r="E5809" s="8"/>
      <c r="F5809" s="9"/>
    </row>
    <row r="5810" spans="1:6" x14ac:dyDescent="0.3">
      <c r="A5810" s="6"/>
      <c r="B5810" s="6"/>
      <c r="C5810" s="6"/>
      <c r="D5810" s="6"/>
      <c r="E5810" s="6"/>
      <c r="F5810" s="7"/>
    </row>
    <row r="5811" spans="1:6" x14ac:dyDescent="0.3">
      <c r="A5811" s="8"/>
      <c r="B5811" s="8"/>
      <c r="C5811" s="8"/>
      <c r="D5811" s="8"/>
      <c r="E5811" s="8"/>
      <c r="F5811" s="9"/>
    </row>
    <row r="5812" spans="1:6" x14ac:dyDescent="0.3">
      <c r="A5812" s="6"/>
      <c r="B5812" s="6"/>
      <c r="C5812" s="6"/>
      <c r="D5812" s="6"/>
      <c r="E5812" s="6"/>
      <c r="F5812" s="7"/>
    </row>
    <row r="5813" spans="1:6" x14ac:dyDescent="0.3">
      <c r="A5813" s="8"/>
      <c r="B5813" s="8"/>
      <c r="C5813" s="8"/>
      <c r="D5813" s="8"/>
      <c r="E5813" s="8"/>
      <c r="F5813" s="9"/>
    </row>
    <row r="5814" spans="1:6" x14ac:dyDescent="0.3">
      <c r="A5814" s="6"/>
      <c r="B5814" s="6"/>
      <c r="C5814" s="6"/>
      <c r="D5814" s="6"/>
      <c r="E5814" s="6"/>
      <c r="F5814" s="7"/>
    </row>
    <row r="5815" spans="1:6" x14ac:dyDescent="0.3">
      <c r="A5815" s="8"/>
      <c r="B5815" s="8"/>
      <c r="C5815" s="8"/>
      <c r="D5815" s="8"/>
      <c r="E5815" s="8"/>
      <c r="F5815" s="9"/>
    </row>
    <row r="5816" spans="1:6" x14ac:dyDescent="0.3">
      <c r="A5816" s="6"/>
      <c r="B5816" s="6"/>
      <c r="C5816" s="6"/>
      <c r="D5816" s="6"/>
      <c r="E5816" s="6"/>
      <c r="F5816" s="7"/>
    </row>
    <row r="5817" spans="1:6" x14ac:dyDescent="0.3">
      <c r="A5817" s="8"/>
      <c r="B5817" s="8"/>
      <c r="C5817" s="8"/>
      <c r="D5817" s="8"/>
      <c r="E5817" s="8"/>
      <c r="F5817" s="9"/>
    </row>
    <row r="5818" spans="1:6" x14ac:dyDescent="0.3">
      <c r="A5818" s="6"/>
      <c r="B5818" s="6"/>
      <c r="C5818" s="6"/>
      <c r="D5818" s="6"/>
      <c r="E5818" s="6"/>
      <c r="F5818" s="7"/>
    </row>
    <row r="5819" spans="1:6" x14ac:dyDescent="0.3">
      <c r="A5819" s="8"/>
      <c r="B5819" s="8"/>
      <c r="C5819" s="8"/>
      <c r="D5819" s="8"/>
      <c r="E5819" s="8"/>
      <c r="F5819" s="9"/>
    </row>
    <row r="5820" spans="1:6" x14ac:dyDescent="0.3">
      <c r="A5820" s="6"/>
      <c r="B5820" s="6"/>
      <c r="C5820" s="6"/>
      <c r="D5820" s="6"/>
      <c r="E5820" s="6"/>
      <c r="F5820" s="7"/>
    </row>
    <row r="5821" spans="1:6" x14ac:dyDescent="0.3">
      <c r="A5821" s="8"/>
      <c r="B5821" s="8"/>
      <c r="C5821" s="8"/>
      <c r="D5821" s="8"/>
      <c r="E5821" s="8"/>
      <c r="F5821" s="9"/>
    </row>
    <row r="5822" spans="1:6" x14ac:dyDescent="0.3">
      <c r="A5822" s="6"/>
      <c r="B5822" s="6"/>
      <c r="C5822" s="6"/>
      <c r="D5822" s="6"/>
      <c r="E5822" s="6"/>
      <c r="F5822" s="7"/>
    </row>
    <row r="5823" spans="1:6" x14ac:dyDescent="0.3">
      <c r="A5823" s="8"/>
      <c r="B5823" s="8"/>
      <c r="C5823" s="8"/>
      <c r="D5823" s="8"/>
      <c r="E5823" s="8"/>
      <c r="F5823" s="9"/>
    </row>
    <row r="5824" spans="1:6" x14ac:dyDescent="0.3">
      <c r="A5824" s="6"/>
      <c r="B5824" s="6"/>
      <c r="C5824" s="6"/>
      <c r="D5824" s="6"/>
      <c r="E5824" s="6"/>
      <c r="F5824" s="7"/>
    </row>
    <row r="5825" spans="1:6" x14ac:dyDescent="0.3">
      <c r="A5825" s="8"/>
      <c r="B5825" s="8"/>
      <c r="C5825" s="8"/>
      <c r="D5825" s="8"/>
      <c r="E5825" s="8"/>
      <c r="F5825" s="9"/>
    </row>
    <row r="5826" spans="1:6" x14ac:dyDescent="0.3">
      <c r="A5826" s="6"/>
      <c r="B5826" s="6"/>
      <c r="C5826" s="6"/>
      <c r="D5826" s="6"/>
      <c r="E5826" s="6"/>
      <c r="F5826" s="7"/>
    </row>
    <row r="5827" spans="1:6" x14ac:dyDescent="0.3">
      <c r="A5827" s="8"/>
      <c r="B5827" s="8"/>
      <c r="C5827" s="8"/>
      <c r="D5827" s="8"/>
      <c r="E5827" s="8"/>
      <c r="F5827" s="9"/>
    </row>
    <row r="5828" spans="1:6" x14ac:dyDescent="0.3">
      <c r="A5828" s="6"/>
      <c r="B5828" s="6"/>
      <c r="C5828" s="6"/>
      <c r="D5828" s="6"/>
      <c r="E5828" s="6"/>
      <c r="F5828" s="7"/>
    </row>
    <row r="5829" spans="1:6" x14ac:dyDescent="0.3">
      <c r="A5829" s="8"/>
      <c r="B5829" s="8"/>
      <c r="C5829" s="8"/>
      <c r="D5829" s="8"/>
      <c r="E5829" s="8"/>
      <c r="F5829" s="9"/>
    </row>
    <row r="5830" spans="1:6" x14ac:dyDescent="0.3">
      <c r="A5830" s="6"/>
      <c r="B5830" s="6"/>
      <c r="C5830" s="6"/>
      <c r="D5830" s="6"/>
      <c r="E5830" s="6"/>
      <c r="F5830" s="7"/>
    </row>
    <row r="5831" spans="1:6" x14ac:dyDescent="0.3">
      <c r="A5831" s="8"/>
      <c r="B5831" s="8"/>
      <c r="C5831" s="8"/>
      <c r="D5831" s="8"/>
      <c r="E5831" s="8"/>
      <c r="F5831" s="9"/>
    </row>
    <row r="5832" spans="1:6" x14ac:dyDescent="0.3">
      <c r="A5832" s="6"/>
      <c r="B5832" s="6"/>
      <c r="C5832" s="6"/>
      <c r="D5832" s="6"/>
      <c r="E5832" s="6"/>
      <c r="F5832" s="7"/>
    </row>
    <row r="5833" spans="1:6" x14ac:dyDescent="0.3">
      <c r="A5833" s="8"/>
      <c r="B5833" s="8"/>
      <c r="C5833" s="8"/>
      <c r="D5833" s="8"/>
      <c r="E5833" s="8"/>
      <c r="F5833" s="9"/>
    </row>
    <row r="5834" spans="1:6" x14ac:dyDescent="0.3">
      <c r="A5834" s="6"/>
      <c r="B5834" s="6"/>
      <c r="C5834" s="6"/>
      <c r="D5834" s="6"/>
      <c r="E5834" s="6"/>
      <c r="F5834" s="7"/>
    </row>
    <row r="5835" spans="1:6" x14ac:dyDescent="0.3">
      <c r="A5835" s="8"/>
      <c r="B5835" s="8"/>
      <c r="C5835" s="8"/>
      <c r="D5835" s="8"/>
      <c r="E5835" s="8"/>
      <c r="F5835" s="9"/>
    </row>
    <row r="5836" spans="1:6" x14ac:dyDescent="0.3">
      <c r="A5836" s="6"/>
      <c r="B5836" s="6"/>
      <c r="C5836" s="6"/>
      <c r="D5836" s="6"/>
      <c r="E5836" s="6"/>
      <c r="F5836" s="7"/>
    </row>
    <row r="5837" spans="1:6" x14ac:dyDescent="0.3">
      <c r="A5837" s="8"/>
      <c r="B5837" s="8"/>
      <c r="C5837" s="8"/>
      <c r="D5837" s="8"/>
      <c r="E5837" s="8"/>
      <c r="F5837" s="9"/>
    </row>
    <row r="5838" spans="1:6" x14ac:dyDescent="0.3">
      <c r="A5838" s="6"/>
      <c r="B5838" s="6"/>
      <c r="C5838" s="6"/>
      <c r="D5838" s="6"/>
      <c r="E5838" s="6"/>
      <c r="F5838" s="7"/>
    </row>
    <row r="5839" spans="1:6" x14ac:dyDescent="0.3">
      <c r="A5839" s="8"/>
      <c r="B5839" s="8"/>
      <c r="C5839" s="8"/>
      <c r="D5839" s="8"/>
      <c r="E5839" s="8"/>
      <c r="F5839" s="9"/>
    </row>
    <row r="5840" spans="1:6" x14ac:dyDescent="0.3">
      <c r="A5840" s="6"/>
      <c r="B5840" s="6"/>
      <c r="C5840" s="6"/>
      <c r="D5840" s="6"/>
      <c r="E5840" s="6"/>
      <c r="F5840" s="7"/>
    </row>
    <row r="5841" spans="1:6" x14ac:dyDescent="0.3">
      <c r="A5841" s="8"/>
      <c r="B5841" s="8"/>
      <c r="C5841" s="8"/>
      <c r="D5841" s="8"/>
      <c r="E5841" s="8"/>
      <c r="F5841" s="9"/>
    </row>
    <row r="5842" spans="1:6" x14ac:dyDescent="0.3">
      <c r="A5842" s="6"/>
      <c r="B5842" s="6"/>
      <c r="C5842" s="6"/>
      <c r="D5842" s="6"/>
      <c r="E5842" s="6"/>
      <c r="F5842" s="7"/>
    </row>
    <row r="5843" spans="1:6" x14ac:dyDescent="0.3">
      <c r="A5843" s="8"/>
      <c r="B5843" s="8"/>
      <c r="C5843" s="8"/>
      <c r="D5843" s="8"/>
      <c r="E5843" s="8"/>
      <c r="F5843" s="9"/>
    </row>
    <row r="5844" spans="1:6" x14ac:dyDescent="0.3">
      <c r="A5844" s="6"/>
      <c r="B5844" s="6"/>
      <c r="C5844" s="6"/>
      <c r="D5844" s="6"/>
      <c r="E5844" s="6"/>
      <c r="F5844" s="7"/>
    </row>
    <row r="5845" spans="1:6" x14ac:dyDescent="0.3">
      <c r="A5845" s="8"/>
      <c r="B5845" s="8"/>
      <c r="C5845" s="8"/>
      <c r="D5845" s="8"/>
      <c r="E5845" s="8"/>
      <c r="F5845" s="9"/>
    </row>
    <row r="5846" spans="1:6" x14ac:dyDescent="0.3">
      <c r="A5846" s="6"/>
      <c r="B5846" s="6"/>
      <c r="C5846" s="6"/>
      <c r="D5846" s="6"/>
      <c r="E5846" s="6"/>
      <c r="F5846" s="7"/>
    </row>
    <row r="5847" spans="1:6" x14ac:dyDescent="0.3">
      <c r="A5847" s="8"/>
      <c r="B5847" s="8"/>
      <c r="C5847" s="8"/>
      <c r="D5847" s="8"/>
      <c r="E5847" s="8"/>
      <c r="F5847" s="9"/>
    </row>
    <row r="5848" spans="1:6" x14ac:dyDescent="0.3">
      <c r="A5848" s="6"/>
      <c r="B5848" s="6"/>
      <c r="C5848" s="6"/>
      <c r="D5848" s="6"/>
      <c r="E5848" s="6"/>
      <c r="F5848" s="7"/>
    </row>
    <row r="5849" spans="1:6" x14ac:dyDescent="0.3">
      <c r="A5849" s="8"/>
      <c r="B5849" s="8"/>
      <c r="C5849" s="8"/>
      <c r="D5849" s="8"/>
      <c r="E5849" s="8"/>
      <c r="F5849" s="9"/>
    </row>
    <row r="5850" spans="1:6" x14ac:dyDescent="0.3">
      <c r="A5850" s="6"/>
      <c r="B5850" s="6"/>
      <c r="C5850" s="6"/>
      <c r="D5850" s="6"/>
      <c r="E5850" s="6"/>
      <c r="F5850" s="7"/>
    </row>
    <row r="5851" spans="1:6" x14ac:dyDescent="0.3">
      <c r="A5851" s="8"/>
      <c r="B5851" s="8"/>
      <c r="C5851" s="8"/>
      <c r="D5851" s="8"/>
      <c r="E5851" s="8"/>
      <c r="F5851" s="9"/>
    </row>
    <row r="5852" spans="1:6" x14ac:dyDescent="0.3">
      <c r="A5852" s="6"/>
      <c r="B5852" s="6"/>
      <c r="C5852" s="6"/>
      <c r="D5852" s="6"/>
      <c r="E5852" s="6"/>
      <c r="F5852" s="7"/>
    </row>
    <row r="5853" spans="1:6" x14ac:dyDescent="0.3">
      <c r="A5853" s="8"/>
      <c r="B5853" s="8"/>
      <c r="C5853" s="8"/>
      <c r="D5853" s="8"/>
      <c r="E5853" s="8"/>
      <c r="F5853" s="9"/>
    </row>
    <row r="5854" spans="1:6" x14ac:dyDescent="0.3">
      <c r="A5854" s="6"/>
      <c r="B5854" s="6"/>
      <c r="C5854" s="6"/>
      <c r="D5854" s="6"/>
      <c r="E5854" s="6"/>
      <c r="F5854" s="7"/>
    </row>
    <row r="5855" spans="1:6" x14ac:dyDescent="0.3">
      <c r="A5855" s="8"/>
      <c r="B5855" s="8"/>
      <c r="C5855" s="8"/>
      <c r="D5855" s="8"/>
      <c r="E5855" s="8"/>
      <c r="F5855" s="9"/>
    </row>
    <row r="5856" spans="1:6" x14ac:dyDescent="0.3">
      <c r="A5856" s="6"/>
      <c r="B5856" s="6"/>
      <c r="C5856" s="6"/>
      <c r="D5856" s="6"/>
      <c r="E5856" s="6"/>
      <c r="F5856" s="7"/>
    </row>
    <row r="5857" spans="1:6" x14ac:dyDescent="0.3">
      <c r="A5857" s="8"/>
      <c r="B5857" s="8"/>
      <c r="C5857" s="8"/>
      <c r="D5857" s="8"/>
      <c r="E5857" s="8"/>
      <c r="F5857" s="9"/>
    </row>
    <row r="5858" spans="1:6" x14ac:dyDescent="0.3">
      <c r="A5858" s="6"/>
      <c r="B5858" s="6"/>
      <c r="C5858" s="6"/>
      <c r="D5858" s="6"/>
      <c r="E5858" s="6"/>
      <c r="F5858" s="7"/>
    </row>
    <row r="5859" spans="1:6" x14ac:dyDescent="0.3">
      <c r="A5859" s="8"/>
      <c r="B5859" s="8"/>
      <c r="C5859" s="8"/>
      <c r="D5859" s="8"/>
      <c r="E5859" s="8"/>
      <c r="F5859" s="9"/>
    </row>
    <row r="5860" spans="1:6" x14ac:dyDescent="0.3">
      <c r="A5860" s="6"/>
      <c r="B5860" s="6"/>
      <c r="C5860" s="6"/>
      <c r="D5860" s="6"/>
      <c r="E5860" s="6"/>
      <c r="F5860" s="7"/>
    </row>
    <row r="5861" spans="1:6" x14ac:dyDescent="0.3">
      <c r="A5861" s="8"/>
      <c r="B5861" s="8"/>
      <c r="C5861" s="8"/>
      <c r="D5861" s="8"/>
      <c r="E5861" s="8"/>
      <c r="F5861" s="9"/>
    </row>
    <row r="5862" spans="1:6" x14ac:dyDescent="0.3">
      <c r="A5862" s="6"/>
      <c r="B5862" s="6"/>
      <c r="C5862" s="6"/>
      <c r="D5862" s="6"/>
      <c r="E5862" s="6"/>
      <c r="F5862" s="7"/>
    </row>
    <row r="5863" spans="1:6" x14ac:dyDescent="0.3">
      <c r="A5863" s="8"/>
      <c r="B5863" s="8"/>
      <c r="C5863" s="8"/>
      <c r="D5863" s="8"/>
      <c r="E5863" s="8"/>
      <c r="F5863" s="9"/>
    </row>
    <row r="5864" spans="1:6" x14ac:dyDescent="0.3">
      <c r="A5864" s="6"/>
      <c r="B5864" s="6"/>
      <c r="C5864" s="6"/>
      <c r="D5864" s="6"/>
      <c r="E5864" s="6"/>
      <c r="F5864" s="7"/>
    </row>
    <row r="5865" spans="1:6" x14ac:dyDescent="0.3">
      <c r="A5865" s="8"/>
      <c r="B5865" s="8"/>
      <c r="C5865" s="8"/>
      <c r="D5865" s="8"/>
      <c r="E5865" s="8"/>
      <c r="F5865" s="9"/>
    </row>
    <row r="5866" spans="1:6" x14ac:dyDescent="0.3">
      <c r="A5866" s="6"/>
      <c r="B5866" s="6"/>
      <c r="C5866" s="6"/>
      <c r="D5866" s="6"/>
      <c r="E5866" s="6"/>
      <c r="F5866" s="7"/>
    </row>
    <row r="5867" spans="1:6" x14ac:dyDescent="0.3">
      <c r="A5867" s="8"/>
      <c r="B5867" s="8"/>
      <c r="C5867" s="8"/>
      <c r="D5867" s="8"/>
      <c r="E5867" s="8"/>
      <c r="F5867" s="9"/>
    </row>
    <row r="5868" spans="1:6" x14ac:dyDescent="0.3">
      <c r="A5868" s="6"/>
      <c r="B5868" s="6"/>
      <c r="C5868" s="6"/>
      <c r="D5868" s="6"/>
      <c r="E5868" s="6"/>
      <c r="F5868" s="7"/>
    </row>
    <row r="5869" spans="1:6" x14ac:dyDescent="0.3">
      <c r="A5869" s="8"/>
      <c r="B5869" s="8"/>
      <c r="C5869" s="8"/>
      <c r="D5869" s="8"/>
      <c r="E5869" s="8"/>
      <c r="F5869" s="9"/>
    </row>
    <row r="5870" spans="1:6" x14ac:dyDescent="0.3">
      <c r="A5870" s="6"/>
      <c r="B5870" s="6"/>
      <c r="C5870" s="6"/>
      <c r="D5870" s="6"/>
      <c r="E5870" s="6"/>
      <c r="F5870" s="7"/>
    </row>
    <row r="5871" spans="1:6" x14ac:dyDescent="0.3">
      <c r="A5871" s="8"/>
      <c r="B5871" s="8"/>
      <c r="C5871" s="8"/>
      <c r="D5871" s="8"/>
      <c r="E5871" s="8"/>
      <c r="F5871" s="9"/>
    </row>
    <row r="5872" spans="1:6" x14ac:dyDescent="0.3">
      <c r="A5872" s="6"/>
      <c r="B5872" s="6"/>
      <c r="C5872" s="6"/>
      <c r="D5872" s="6"/>
      <c r="E5872" s="6"/>
      <c r="F5872" s="7"/>
    </row>
    <row r="5873" spans="1:6" x14ac:dyDescent="0.3">
      <c r="A5873" s="8"/>
      <c r="B5873" s="8"/>
      <c r="C5873" s="8"/>
      <c r="D5873" s="8"/>
      <c r="E5873" s="8"/>
      <c r="F5873" s="9"/>
    </row>
    <row r="5874" spans="1:6" x14ac:dyDescent="0.3">
      <c r="A5874" s="6"/>
      <c r="B5874" s="6"/>
      <c r="C5874" s="6"/>
      <c r="D5874" s="6"/>
      <c r="E5874" s="6"/>
      <c r="F5874" s="7"/>
    </row>
    <row r="5875" spans="1:6" x14ac:dyDescent="0.3">
      <c r="A5875" s="8"/>
      <c r="B5875" s="8"/>
      <c r="C5875" s="8"/>
      <c r="D5875" s="8"/>
      <c r="E5875" s="8"/>
      <c r="F5875" s="9"/>
    </row>
    <row r="5876" spans="1:6" x14ac:dyDescent="0.3">
      <c r="A5876" s="6"/>
      <c r="B5876" s="6"/>
      <c r="C5876" s="6"/>
      <c r="D5876" s="6"/>
      <c r="E5876" s="6"/>
      <c r="F5876" s="7"/>
    </row>
    <row r="5877" spans="1:6" x14ac:dyDescent="0.3">
      <c r="A5877" s="8"/>
      <c r="B5877" s="8"/>
      <c r="C5877" s="8"/>
      <c r="D5877" s="8"/>
      <c r="E5877" s="8"/>
      <c r="F5877" s="9"/>
    </row>
    <row r="5878" spans="1:6" x14ac:dyDescent="0.3">
      <c r="A5878" s="6"/>
      <c r="B5878" s="6"/>
      <c r="C5878" s="6"/>
      <c r="D5878" s="6"/>
      <c r="E5878" s="6"/>
      <c r="F5878" s="7"/>
    </row>
    <row r="5879" spans="1:6" x14ac:dyDescent="0.3">
      <c r="A5879" s="8"/>
      <c r="B5879" s="8"/>
      <c r="C5879" s="8"/>
      <c r="D5879" s="8"/>
      <c r="E5879" s="8"/>
      <c r="F5879" s="9"/>
    </row>
    <row r="5880" spans="1:6" x14ac:dyDescent="0.3">
      <c r="A5880" s="6"/>
      <c r="B5880" s="6"/>
      <c r="C5880" s="6"/>
      <c r="D5880" s="6"/>
      <c r="E5880" s="6"/>
      <c r="F5880" s="7"/>
    </row>
    <row r="5881" spans="1:6" x14ac:dyDescent="0.3">
      <c r="A5881" s="8"/>
      <c r="B5881" s="8"/>
      <c r="C5881" s="8"/>
      <c r="D5881" s="8"/>
      <c r="E5881" s="8"/>
      <c r="F5881" s="9"/>
    </row>
    <row r="5882" spans="1:6" x14ac:dyDescent="0.3">
      <c r="A5882" s="6"/>
      <c r="B5882" s="6"/>
      <c r="C5882" s="6"/>
      <c r="D5882" s="6"/>
      <c r="E5882" s="6"/>
      <c r="F5882" s="7"/>
    </row>
    <row r="5883" spans="1:6" x14ac:dyDescent="0.3">
      <c r="A5883" s="8"/>
      <c r="B5883" s="8"/>
      <c r="C5883" s="8"/>
      <c r="D5883" s="8"/>
      <c r="E5883" s="8"/>
      <c r="F5883" s="9"/>
    </row>
    <row r="5884" spans="1:6" x14ac:dyDescent="0.3">
      <c r="A5884" s="6"/>
      <c r="B5884" s="6"/>
      <c r="C5884" s="6"/>
      <c r="D5884" s="6"/>
      <c r="E5884" s="6"/>
      <c r="F5884" s="7"/>
    </row>
    <row r="5885" spans="1:6" x14ac:dyDescent="0.3">
      <c r="A5885" s="8"/>
      <c r="B5885" s="8"/>
      <c r="C5885" s="8"/>
      <c r="D5885" s="8"/>
      <c r="E5885" s="8"/>
      <c r="F5885" s="9"/>
    </row>
    <row r="5886" spans="1:6" x14ac:dyDescent="0.3">
      <c r="A5886" s="6"/>
      <c r="B5886" s="6"/>
      <c r="C5886" s="6"/>
      <c r="D5886" s="6"/>
      <c r="E5886" s="6"/>
      <c r="F5886" s="7"/>
    </row>
    <row r="5887" spans="1:6" x14ac:dyDescent="0.3">
      <c r="A5887" s="8"/>
      <c r="B5887" s="8"/>
      <c r="C5887" s="8"/>
      <c r="D5887" s="8"/>
      <c r="E5887" s="8"/>
      <c r="F5887" s="9"/>
    </row>
    <row r="5888" spans="1:6" x14ac:dyDescent="0.3">
      <c r="A5888" s="6"/>
      <c r="B5888" s="6"/>
      <c r="C5888" s="6"/>
      <c r="D5888" s="6"/>
      <c r="E5888" s="6"/>
      <c r="F5888" s="7"/>
    </row>
    <row r="5889" spans="1:6" x14ac:dyDescent="0.3">
      <c r="A5889" s="8"/>
      <c r="B5889" s="8"/>
      <c r="C5889" s="8"/>
      <c r="D5889" s="8"/>
      <c r="E5889" s="8"/>
      <c r="F5889" s="9"/>
    </row>
    <row r="5890" spans="1:6" x14ac:dyDescent="0.3">
      <c r="A5890" s="6"/>
      <c r="B5890" s="6"/>
      <c r="C5890" s="6"/>
      <c r="D5890" s="6"/>
      <c r="E5890" s="6"/>
      <c r="F5890" s="7"/>
    </row>
    <row r="5891" spans="1:6" x14ac:dyDescent="0.3">
      <c r="A5891" s="8"/>
      <c r="B5891" s="8"/>
      <c r="C5891" s="8"/>
      <c r="D5891" s="8"/>
      <c r="E5891" s="8"/>
      <c r="F5891" s="9"/>
    </row>
    <row r="5892" spans="1:6" x14ac:dyDescent="0.3">
      <c r="A5892" s="6"/>
      <c r="B5892" s="6"/>
      <c r="C5892" s="6"/>
      <c r="D5892" s="6"/>
      <c r="E5892" s="6"/>
      <c r="F5892" s="7"/>
    </row>
    <row r="5893" spans="1:6" x14ac:dyDescent="0.3">
      <c r="A5893" s="8"/>
      <c r="B5893" s="8"/>
      <c r="C5893" s="8"/>
      <c r="D5893" s="8"/>
      <c r="E5893" s="8"/>
      <c r="F5893" s="9"/>
    </row>
    <row r="5894" spans="1:6" x14ac:dyDescent="0.3">
      <c r="A5894" s="6"/>
      <c r="B5894" s="6"/>
      <c r="C5894" s="6"/>
      <c r="D5894" s="6"/>
      <c r="E5894" s="6"/>
      <c r="F5894" s="7"/>
    </row>
    <row r="5895" spans="1:6" x14ac:dyDescent="0.3">
      <c r="A5895" s="8"/>
      <c r="B5895" s="8"/>
      <c r="C5895" s="8"/>
      <c r="D5895" s="8"/>
      <c r="E5895" s="8"/>
      <c r="F5895" s="9"/>
    </row>
    <row r="5896" spans="1:6" x14ac:dyDescent="0.3">
      <c r="A5896" s="6"/>
      <c r="B5896" s="6"/>
      <c r="C5896" s="6"/>
      <c r="D5896" s="6"/>
      <c r="E5896" s="6"/>
      <c r="F5896" s="7"/>
    </row>
    <row r="5897" spans="1:6" x14ac:dyDescent="0.3">
      <c r="A5897" s="8"/>
      <c r="B5897" s="8"/>
      <c r="C5897" s="8"/>
      <c r="D5897" s="8"/>
      <c r="E5897" s="8"/>
      <c r="F5897" s="9"/>
    </row>
    <row r="5898" spans="1:6" x14ac:dyDescent="0.3">
      <c r="A5898" s="6"/>
      <c r="B5898" s="6"/>
      <c r="C5898" s="6"/>
      <c r="D5898" s="6"/>
      <c r="E5898" s="6"/>
      <c r="F5898" s="7"/>
    </row>
    <row r="5899" spans="1:6" x14ac:dyDescent="0.3">
      <c r="A5899" s="8"/>
      <c r="B5899" s="8"/>
      <c r="C5899" s="8"/>
      <c r="D5899" s="8"/>
      <c r="E5899" s="8"/>
      <c r="F5899" s="9"/>
    </row>
    <row r="5900" spans="1:6" x14ac:dyDescent="0.3">
      <c r="A5900" s="6"/>
      <c r="B5900" s="6"/>
      <c r="C5900" s="6"/>
      <c r="D5900" s="6"/>
      <c r="E5900" s="6"/>
      <c r="F5900" s="7"/>
    </row>
    <row r="5901" spans="1:6" x14ac:dyDescent="0.3">
      <c r="A5901" s="8"/>
      <c r="B5901" s="8"/>
      <c r="C5901" s="8"/>
      <c r="D5901" s="8"/>
      <c r="E5901" s="8"/>
      <c r="F5901" s="9"/>
    </row>
    <row r="5902" spans="1:6" x14ac:dyDescent="0.3">
      <c r="A5902" s="6"/>
      <c r="B5902" s="6"/>
      <c r="C5902" s="6"/>
      <c r="D5902" s="6"/>
      <c r="E5902" s="6"/>
      <c r="F5902" s="7"/>
    </row>
    <row r="5903" spans="1:6" x14ac:dyDescent="0.3">
      <c r="A5903" s="8"/>
      <c r="B5903" s="8"/>
      <c r="C5903" s="8"/>
      <c r="D5903" s="8"/>
      <c r="E5903" s="8"/>
      <c r="F5903" s="9"/>
    </row>
    <row r="5904" spans="1:6" x14ac:dyDescent="0.3">
      <c r="A5904" s="6"/>
      <c r="B5904" s="6"/>
      <c r="C5904" s="6"/>
      <c r="D5904" s="6"/>
      <c r="E5904" s="6"/>
      <c r="F5904" s="7"/>
    </row>
    <row r="5905" spans="1:6" x14ac:dyDescent="0.3">
      <c r="A5905" s="8"/>
      <c r="B5905" s="8"/>
      <c r="C5905" s="8"/>
      <c r="D5905" s="8"/>
      <c r="E5905" s="8"/>
      <c r="F5905" s="9"/>
    </row>
    <row r="5906" spans="1:6" x14ac:dyDescent="0.3">
      <c r="A5906" s="6"/>
      <c r="B5906" s="6"/>
      <c r="C5906" s="6"/>
      <c r="D5906" s="6"/>
      <c r="E5906" s="6"/>
      <c r="F5906" s="7"/>
    </row>
    <row r="5907" spans="1:6" x14ac:dyDescent="0.3">
      <c r="A5907" s="8"/>
      <c r="B5907" s="8"/>
      <c r="C5907" s="8"/>
      <c r="D5907" s="8"/>
      <c r="E5907" s="8"/>
      <c r="F5907" s="9"/>
    </row>
    <row r="5908" spans="1:6" x14ac:dyDescent="0.3">
      <c r="A5908" s="6"/>
      <c r="B5908" s="6"/>
      <c r="C5908" s="6"/>
      <c r="D5908" s="6"/>
      <c r="E5908" s="6"/>
      <c r="F5908" s="7"/>
    </row>
    <row r="5909" spans="1:6" x14ac:dyDescent="0.3">
      <c r="A5909" s="8"/>
      <c r="B5909" s="8"/>
      <c r="C5909" s="8"/>
      <c r="D5909" s="8"/>
      <c r="E5909" s="8"/>
      <c r="F5909" s="9"/>
    </row>
    <row r="5910" spans="1:6" x14ac:dyDescent="0.3">
      <c r="A5910" s="6"/>
      <c r="B5910" s="6"/>
      <c r="C5910" s="6"/>
      <c r="D5910" s="6"/>
      <c r="E5910" s="6"/>
      <c r="F5910" s="7"/>
    </row>
    <row r="5911" spans="1:6" x14ac:dyDescent="0.3">
      <c r="A5911" s="8"/>
      <c r="B5911" s="8"/>
      <c r="C5911" s="8"/>
      <c r="D5911" s="8"/>
      <c r="E5911" s="8"/>
      <c r="F5911" s="9"/>
    </row>
    <row r="5912" spans="1:6" x14ac:dyDescent="0.3">
      <c r="A5912" s="6"/>
      <c r="B5912" s="6"/>
      <c r="C5912" s="6"/>
      <c r="D5912" s="6"/>
      <c r="E5912" s="6"/>
      <c r="F5912" s="7"/>
    </row>
    <row r="5913" spans="1:6" x14ac:dyDescent="0.3">
      <c r="A5913" s="8"/>
      <c r="B5913" s="8"/>
      <c r="C5913" s="8"/>
      <c r="D5913" s="8"/>
      <c r="E5913" s="8"/>
      <c r="F5913" s="9"/>
    </row>
    <row r="5914" spans="1:6" x14ac:dyDescent="0.3">
      <c r="A5914" s="6"/>
      <c r="B5914" s="6"/>
      <c r="C5914" s="6"/>
      <c r="D5914" s="6"/>
      <c r="E5914" s="6"/>
      <c r="F5914" s="7"/>
    </row>
    <row r="5915" spans="1:6" x14ac:dyDescent="0.3">
      <c r="A5915" s="8"/>
      <c r="B5915" s="8"/>
      <c r="C5915" s="8"/>
      <c r="D5915" s="8"/>
      <c r="E5915" s="8"/>
      <c r="F5915" s="9"/>
    </row>
    <row r="5916" spans="1:6" x14ac:dyDescent="0.3">
      <c r="A5916" s="6"/>
      <c r="B5916" s="6"/>
      <c r="C5916" s="6"/>
      <c r="D5916" s="6"/>
      <c r="E5916" s="6"/>
      <c r="F5916" s="7"/>
    </row>
    <row r="5917" spans="1:6" x14ac:dyDescent="0.3">
      <c r="A5917" s="8"/>
      <c r="B5917" s="8"/>
      <c r="C5917" s="8"/>
      <c r="D5917" s="8"/>
      <c r="E5917" s="8"/>
      <c r="F5917" s="9"/>
    </row>
    <row r="5918" spans="1:6" x14ac:dyDescent="0.3">
      <c r="A5918" s="6"/>
      <c r="B5918" s="6"/>
      <c r="C5918" s="6"/>
      <c r="D5918" s="6"/>
      <c r="E5918" s="6"/>
      <c r="F5918" s="7"/>
    </row>
    <row r="5919" spans="1:6" x14ac:dyDescent="0.3">
      <c r="A5919" s="8"/>
      <c r="B5919" s="8"/>
      <c r="C5919" s="8"/>
      <c r="D5919" s="8"/>
      <c r="E5919" s="8"/>
      <c r="F5919" s="9"/>
    </row>
    <row r="5920" spans="1:6" x14ac:dyDescent="0.3">
      <c r="A5920" s="6"/>
      <c r="B5920" s="6"/>
      <c r="C5920" s="6"/>
      <c r="D5920" s="6"/>
      <c r="E5920" s="6"/>
      <c r="F5920" s="7"/>
    </row>
    <row r="5921" spans="1:6" x14ac:dyDescent="0.3">
      <c r="A5921" s="8"/>
      <c r="B5921" s="8"/>
      <c r="C5921" s="8"/>
      <c r="D5921" s="8"/>
      <c r="E5921" s="8"/>
      <c r="F5921" s="9"/>
    </row>
    <row r="5922" spans="1:6" x14ac:dyDescent="0.3">
      <c r="A5922" s="6"/>
      <c r="B5922" s="6"/>
      <c r="C5922" s="6"/>
      <c r="D5922" s="6"/>
      <c r="E5922" s="6"/>
      <c r="F5922" s="7"/>
    </row>
    <row r="5923" spans="1:6" x14ac:dyDescent="0.3">
      <c r="A5923" s="8"/>
      <c r="B5923" s="8"/>
      <c r="C5923" s="8"/>
      <c r="D5923" s="8"/>
      <c r="E5923" s="8"/>
      <c r="F5923" s="9"/>
    </row>
    <row r="5924" spans="1:6" x14ac:dyDescent="0.3">
      <c r="A5924" s="6"/>
      <c r="B5924" s="6"/>
      <c r="C5924" s="6"/>
      <c r="D5924" s="6"/>
      <c r="E5924" s="6"/>
      <c r="F5924" s="7"/>
    </row>
    <row r="5925" spans="1:6" x14ac:dyDescent="0.3">
      <c r="A5925" s="8"/>
      <c r="B5925" s="8"/>
      <c r="C5925" s="8"/>
      <c r="D5925" s="8"/>
      <c r="E5925" s="8"/>
      <c r="F5925" s="9"/>
    </row>
    <row r="5926" spans="1:6" x14ac:dyDescent="0.3">
      <c r="A5926" s="6"/>
      <c r="B5926" s="6"/>
      <c r="C5926" s="6"/>
      <c r="D5926" s="6"/>
      <c r="E5926" s="6"/>
      <c r="F5926" s="7"/>
    </row>
    <row r="5927" spans="1:6" x14ac:dyDescent="0.3">
      <c r="A5927" s="8"/>
      <c r="B5927" s="8"/>
      <c r="C5927" s="8"/>
      <c r="D5927" s="8"/>
      <c r="E5927" s="8"/>
      <c r="F5927" s="9"/>
    </row>
    <row r="5928" spans="1:6" x14ac:dyDescent="0.3">
      <c r="A5928" s="6"/>
      <c r="B5928" s="6"/>
      <c r="C5928" s="6"/>
      <c r="D5928" s="6"/>
      <c r="E5928" s="6"/>
      <c r="F5928" s="7"/>
    </row>
    <row r="5929" spans="1:6" x14ac:dyDescent="0.3">
      <c r="A5929" s="8"/>
      <c r="B5929" s="8"/>
      <c r="C5929" s="8"/>
      <c r="D5929" s="8"/>
      <c r="E5929" s="8"/>
      <c r="F5929" s="9"/>
    </row>
    <row r="5930" spans="1:6" x14ac:dyDescent="0.3">
      <c r="A5930" s="6"/>
      <c r="B5930" s="6"/>
      <c r="C5930" s="6"/>
      <c r="D5930" s="6"/>
      <c r="E5930" s="6"/>
      <c r="F5930" s="7"/>
    </row>
    <row r="5931" spans="1:6" x14ac:dyDescent="0.3">
      <c r="A5931" s="8"/>
      <c r="B5931" s="8"/>
      <c r="C5931" s="8"/>
      <c r="D5931" s="8"/>
      <c r="E5931" s="8"/>
      <c r="F5931" s="9"/>
    </row>
    <row r="5932" spans="1:6" x14ac:dyDescent="0.3">
      <c r="A5932" s="6"/>
      <c r="B5932" s="6"/>
      <c r="C5932" s="6"/>
      <c r="D5932" s="6"/>
      <c r="E5932" s="6"/>
      <c r="F5932" s="7"/>
    </row>
    <row r="5933" spans="1:6" x14ac:dyDescent="0.3">
      <c r="A5933" s="8"/>
      <c r="B5933" s="8"/>
      <c r="C5933" s="8"/>
      <c r="D5933" s="8"/>
      <c r="E5933" s="8"/>
      <c r="F5933" s="9"/>
    </row>
    <row r="5934" spans="1:6" x14ac:dyDescent="0.3">
      <c r="A5934" s="6"/>
      <c r="B5934" s="6"/>
      <c r="C5934" s="6"/>
      <c r="D5934" s="6"/>
      <c r="E5934" s="6"/>
      <c r="F5934" s="7"/>
    </row>
    <row r="5935" spans="1:6" x14ac:dyDescent="0.3">
      <c r="A5935" s="8"/>
      <c r="B5935" s="8"/>
      <c r="C5935" s="8"/>
      <c r="D5935" s="8"/>
      <c r="E5935" s="8"/>
      <c r="F5935" s="9"/>
    </row>
    <row r="5936" spans="1:6" x14ac:dyDescent="0.3">
      <c r="A5936" s="6"/>
      <c r="B5936" s="6"/>
      <c r="C5936" s="6"/>
      <c r="D5936" s="6"/>
      <c r="E5936" s="6"/>
      <c r="F5936" s="7"/>
    </row>
    <row r="5937" spans="1:6" x14ac:dyDescent="0.3">
      <c r="A5937" s="8"/>
      <c r="B5937" s="8"/>
      <c r="C5937" s="8"/>
      <c r="D5937" s="8"/>
      <c r="E5937" s="8"/>
      <c r="F5937" s="9"/>
    </row>
    <row r="5938" spans="1:6" x14ac:dyDescent="0.3">
      <c r="A5938" s="6"/>
      <c r="B5938" s="6"/>
      <c r="C5938" s="6"/>
      <c r="D5938" s="6"/>
      <c r="E5938" s="6"/>
      <c r="F5938" s="7"/>
    </row>
    <row r="5939" spans="1:6" x14ac:dyDescent="0.3">
      <c r="A5939" s="8"/>
      <c r="B5939" s="8"/>
      <c r="C5939" s="8"/>
      <c r="D5939" s="8"/>
      <c r="E5939" s="8"/>
      <c r="F5939" s="9"/>
    </row>
    <row r="5940" spans="1:6" x14ac:dyDescent="0.3">
      <c r="A5940" s="6"/>
      <c r="B5940" s="6"/>
      <c r="C5940" s="6"/>
      <c r="D5940" s="6"/>
      <c r="E5940" s="6"/>
      <c r="F5940" s="7"/>
    </row>
    <row r="5941" spans="1:6" x14ac:dyDescent="0.3">
      <c r="A5941" s="8"/>
      <c r="B5941" s="8"/>
      <c r="C5941" s="8"/>
      <c r="D5941" s="8"/>
      <c r="E5941" s="8"/>
      <c r="F5941" s="9"/>
    </row>
    <row r="5942" spans="1:6" x14ac:dyDescent="0.3">
      <c r="A5942" s="6"/>
      <c r="B5942" s="6"/>
      <c r="C5942" s="6"/>
      <c r="D5942" s="6"/>
      <c r="E5942" s="6"/>
      <c r="F5942" s="7"/>
    </row>
    <row r="5943" spans="1:6" x14ac:dyDescent="0.3">
      <c r="A5943" s="8"/>
      <c r="B5943" s="8"/>
      <c r="C5943" s="8"/>
      <c r="D5943" s="8"/>
      <c r="E5943" s="8"/>
      <c r="F5943" s="9"/>
    </row>
    <row r="5944" spans="1:6" x14ac:dyDescent="0.3">
      <c r="A5944" s="6"/>
      <c r="B5944" s="6"/>
      <c r="C5944" s="6"/>
      <c r="D5944" s="6"/>
      <c r="E5944" s="6"/>
      <c r="F5944" s="7"/>
    </row>
    <row r="5945" spans="1:6" x14ac:dyDescent="0.3">
      <c r="A5945" s="8"/>
      <c r="B5945" s="8"/>
      <c r="C5945" s="8"/>
      <c r="D5945" s="8"/>
      <c r="E5945" s="8"/>
      <c r="F5945" s="9"/>
    </row>
    <row r="5946" spans="1:6" x14ac:dyDescent="0.3">
      <c r="A5946" s="6"/>
      <c r="B5946" s="6"/>
      <c r="C5946" s="6"/>
      <c r="D5946" s="6"/>
      <c r="E5946" s="6"/>
      <c r="F5946" s="7"/>
    </row>
    <row r="5947" spans="1:6" x14ac:dyDescent="0.3">
      <c r="A5947" s="8"/>
      <c r="B5947" s="8"/>
      <c r="C5947" s="8"/>
      <c r="D5947" s="8"/>
      <c r="E5947" s="8"/>
      <c r="F5947" s="9"/>
    </row>
    <row r="5948" spans="1:6" x14ac:dyDescent="0.3">
      <c r="A5948" s="6"/>
      <c r="B5948" s="6"/>
      <c r="C5948" s="6"/>
      <c r="D5948" s="6"/>
      <c r="E5948" s="6"/>
      <c r="F5948" s="7"/>
    </row>
    <row r="5949" spans="1:6" x14ac:dyDescent="0.3">
      <c r="A5949" s="8"/>
      <c r="B5949" s="8"/>
      <c r="C5949" s="8"/>
      <c r="D5949" s="8"/>
      <c r="E5949" s="8"/>
      <c r="F5949" s="9"/>
    </row>
    <row r="5950" spans="1:6" x14ac:dyDescent="0.3">
      <c r="A5950" s="6"/>
      <c r="B5950" s="6"/>
      <c r="C5950" s="6"/>
      <c r="D5950" s="6"/>
      <c r="E5950" s="6"/>
      <c r="F5950" s="7"/>
    </row>
    <row r="5951" spans="1:6" x14ac:dyDescent="0.3">
      <c r="A5951" s="8"/>
      <c r="B5951" s="8"/>
      <c r="C5951" s="8"/>
      <c r="D5951" s="8"/>
      <c r="E5951" s="8"/>
      <c r="F5951" s="9"/>
    </row>
    <row r="5952" spans="1:6" x14ac:dyDescent="0.3">
      <c r="A5952" s="6"/>
      <c r="B5952" s="6"/>
      <c r="C5952" s="6"/>
      <c r="D5952" s="6"/>
      <c r="E5952" s="6"/>
      <c r="F5952" s="7"/>
    </row>
    <row r="5953" spans="1:6" x14ac:dyDescent="0.3">
      <c r="A5953" s="8"/>
      <c r="B5953" s="8"/>
      <c r="C5953" s="8"/>
      <c r="D5953" s="8"/>
      <c r="E5953" s="8"/>
      <c r="F5953" s="9"/>
    </row>
    <row r="5954" spans="1:6" x14ac:dyDescent="0.3">
      <c r="A5954" s="6"/>
      <c r="B5954" s="6"/>
      <c r="C5954" s="6"/>
      <c r="D5954" s="6"/>
      <c r="E5954" s="6"/>
      <c r="F5954" s="7"/>
    </row>
    <row r="5955" spans="1:6" x14ac:dyDescent="0.3">
      <c r="A5955" s="8"/>
      <c r="B5955" s="8"/>
      <c r="C5955" s="8"/>
      <c r="D5955" s="8"/>
      <c r="E5955" s="8"/>
      <c r="F5955" s="9"/>
    </row>
    <row r="5956" spans="1:6" x14ac:dyDescent="0.3">
      <c r="A5956" s="6"/>
      <c r="B5956" s="6"/>
      <c r="C5956" s="6"/>
      <c r="D5956" s="6"/>
      <c r="E5956" s="6"/>
      <c r="F5956" s="7"/>
    </row>
    <row r="5957" spans="1:6" x14ac:dyDescent="0.3">
      <c r="A5957" s="8"/>
      <c r="B5957" s="8"/>
      <c r="C5957" s="8"/>
      <c r="D5957" s="8"/>
      <c r="E5957" s="8"/>
      <c r="F5957" s="9"/>
    </row>
    <row r="5958" spans="1:6" x14ac:dyDescent="0.3">
      <c r="A5958" s="6"/>
      <c r="B5958" s="6"/>
      <c r="C5958" s="6"/>
      <c r="D5958" s="6"/>
      <c r="E5958" s="6"/>
      <c r="F5958" s="7"/>
    </row>
    <row r="5959" spans="1:6" x14ac:dyDescent="0.3">
      <c r="A5959" s="8"/>
      <c r="B5959" s="8"/>
      <c r="C5959" s="8"/>
      <c r="D5959" s="8"/>
      <c r="E5959" s="8"/>
      <c r="F5959" s="9"/>
    </row>
    <row r="5960" spans="1:6" x14ac:dyDescent="0.3">
      <c r="A5960" s="6"/>
      <c r="B5960" s="6"/>
      <c r="C5960" s="6"/>
      <c r="D5960" s="6"/>
      <c r="E5960" s="6"/>
      <c r="F5960" s="7"/>
    </row>
    <row r="5961" spans="1:6" x14ac:dyDescent="0.3">
      <c r="A5961" s="8"/>
      <c r="B5961" s="8"/>
      <c r="C5961" s="8"/>
      <c r="D5961" s="8"/>
      <c r="E5961" s="8"/>
      <c r="F5961" s="9"/>
    </row>
    <row r="5962" spans="1:6" x14ac:dyDescent="0.3">
      <c r="A5962" s="6"/>
      <c r="B5962" s="6"/>
      <c r="C5962" s="6"/>
      <c r="D5962" s="6"/>
      <c r="E5962" s="6"/>
      <c r="F5962" s="7"/>
    </row>
    <row r="5963" spans="1:6" x14ac:dyDescent="0.3">
      <c r="A5963" s="8"/>
      <c r="B5963" s="8"/>
      <c r="C5963" s="8"/>
      <c r="D5963" s="8"/>
      <c r="E5963" s="8"/>
      <c r="F5963" s="9"/>
    </row>
    <row r="5964" spans="1:6" x14ac:dyDescent="0.3">
      <c r="A5964" s="6"/>
      <c r="B5964" s="6"/>
      <c r="C5964" s="6"/>
      <c r="D5964" s="6"/>
      <c r="E5964" s="6"/>
      <c r="F5964" s="7"/>
    </row>
    <row r="5965" spans="1:6" x14ac:dyDescent="0.3">
      <c r="A5965" s="8"/>
      <c r="B5965" s="8"/>
      <c r="C5965" s="8"/>
      <c r="D5965" s="8"/>
      <c r="E5965" s="8"/>
      <c r="F5965" s="9"/>
    </row>
    <row r="5966" spans="1:6" x14ac:dyDescent="0.3">
      <c r="A5966" s="6"/>
      <c r="B5966" s="6"/>
      <c r="C5966" s="6"/>
      <c r="D5966" s="6"/>
      <c r="E5966" s="6"/>
      <c r="F5966" s="7"/>
    </row>
    <row r="5967" spans="1:6" x14ac:dyDescent="0.3">
      <c r="A5967" s="8"/>
      <c r="B5967" s="8"/>
      <c r="C5967" s="8"/>
      <c r="D5967" s="8"/>
      <c r="E5967" s="8"/>
      <c r="F5967" s="9"/>
    </row>
    <row r="5968" spans="1:6" x14ac:dyDescent="0.3">
      <c r="A5968" s="6"/>
      <c r="B5968" s="6"/>
      <c r="C5968" s="6"/>
      <c r="D5968" s="6"/>
      <c r="E5968" s="6"/>
      <c r="F5968" s="7"/>
    </row>
    <row r="5969" spans="1:6" x14ac:dyDescent="0.3">
      <c r="A5969" s="8"/>
      <c r="B5969" s="8"/>
      <c r="C5969" s="8"/>
      <c r="D5969" s="8"/>
      <c r="E5969" s="8"/>
      <c r="F5969" s="9"/>
    </row>
    <row r="5970" spans="1:6" x14ac:dyDescent="0.3">
      <c r="A5970" s="6"/>
      <c r="B5970" s="6"/>
      <c r="C5970" s="6"/>
      <c r="D5970" s="6"/>
      <c r="E5970" s="6"/>
      <c r="F5970" s="7"/>
    </row>
    <row r="5971" spans="1:6" x14ac:dyDescent="0.3">
      <c r="A5971" s="8"/>
      <c r="B5971" s="8"/>
      <c r="C5971" s="8"/>
      <c r="D5971" s="8"/>
      <c r="E5971" s="8"/>
      <c r="F5971" s="9"/>
    </row>
    <row r="5972" spans="1:6" x14ac:dyDescent="0.3">
      <c r="A5972" s="6"/>
      <c r="B5972" s="6"/>
      <c r="C5972" s="6"/>
      <c r="D5972" s="6"/>
      <c r="E5972" s="6"/>
      <c r="F5972" s="7"/>
    </row>
    <row r="5973" spans="1:6" x14ac:dyDescent="0.3">
      <c r="A5973" s="8"/>
      <c r="B5973" s="8"/>
      <c r="C5973" s="8"/>
      <c r="D5973" s="8"/>
      <c r="E5973" s="8"/>
      <c r="F5973" s="9"/>
    </row>
    <row r="5974" spans="1:6" x14ac:dyDescent="0.3">
      <c r="A5974" s="6"/>
      <c r="B5974" s="6"/>
      <c r="C5974" s="6"/>
      <c r="D5974" s="6"/>
      <c r="E5974" s="6"/>
      <c r="F5974" s="7"/>
    </row>
    <row r="5975" spans="1:6" x14ac:dyDescent="0.3">
      <c r="A5975" s="8"/>
      <c r="B5975" s="8"/>
      <c r="C5975" s="8"/>
      <c r="D5975" s="8"/>
      <c r="E5975" s="8"/>
      <c r="F5975" s="9"/>
    </row>
    <row r="5976" spans="1:6" x14ac:dyDescent="0.3">
      <c r="A5976" s="6"/>
      <c r="B5976" s="6"/>
      <c r="C5976" s="6"/>
      <c r="D5976" s="6"/>
      <c r="E5976" s="6"/>
      <c r="F5976" s="7"/>
    </row>
    <row r="5977" spans="1:6" x14ac:dyDescent="0.3">
      <c r="A5977" s="8"/>
      <c r="B5977" s="8"/>
      <c r="C5977" s="8"/>
      <c r="D5977" s="8"/>
      <c r="E5977" s="8"/>
      <c r="F5977" s="9"/>
    </row>
    <row r="5978" spans="1:6" x14ac:dyDescent="0.3">
      <c r="A5978" s="6"/>
      <c r="B5978" s="6"/>
      <c r="C5978" s="6"/>
      <c r="D5978" s="6"/>
      <c r="E5978" s="6"/>
      <c r="F5978" s="7"/>
    </row>
    <row r="5979" spans="1:6" x14ac:dyDescent="0.3">
      <c r="A5979" s="8"/>
      <c r="B5979" s="8"/>
      <c r="C5979" s="8"/>
      <c r="D5979" s="8"/>
      <c r="E5979" s="8"/>
      <c r="F5979" s="9"/>
    </row>
    <row r="5980" spans="1:6" x14ac:dyDescent="0.3">
      <c r="A5980" s="6"/>
      <c r="B5980" s="6"/>
      <c r="C5980" s="6"/>
      <c r="D5980" s="6"/>
      <c r="E5980" s="6"/>
      <c r="F5980" s="7"/>
    </row>
    <row r="5981" spans="1:6" x14ac:dyDescent="0.3">
      <c r="A5981" s="8"/>
      <c r="B5981" s="8"/>
      <c r="C5981" s="8"/>
      <c r="D5981" s="8"/>
      <c r="E5981" s="8"/>
      <c r="F5981" s="9"/>
    </row>
    <row r="5982" spans="1:6" x14ac:dyDescent="0.3">
      <c r="A5982" s="6"/>
      <c r="B5982" s="6"/>
      <c r="C5982" s="6"/>
      <c r="D5982" s="6"/>
      <c r="E5982" s="6"/>
      <c r="F5982" s="7"/>
    </row>
    <row r="5983" spans="1:6" x14ac:dyDescent="0.3">
      <c r="A5983" s="8"/>
      <c r="B5983" s="8"/>
      <c r="C5983" s="8"/>
      <c r="D5983" s="8"/>
      <c r="E5983" s="8"/>
      <c r="F5983" s="9"/>
    </row>
    <row r="5984" spans="1:6" x14ac:dyDescent="0.3">
      <c r="A5984" s="6"/>
      <c r="B5984" s="6"/>
      <c r="C5984" s="6"/>
      <c r="D5984" s="6"/>
      <c r="E5984" s="6"/>
      <c r="F5984" s="7"/>
    </row>
    <row r="5985" spans="1:6" x14ac:dyDescent="0.3">
      <c r="A5985" s="8"/>
      <c r="B5985" s="8"/>
      <c r="C5985" s="8"/>
      <c r="D5985" s="8"/>
      <c r="E5985" s="8"/>
      <c r="F5985" s="9"/>
    </row>
    <row r="5986" spans="1:6" x14ac:dyDescent="0.3">
      <c r="A5986" s="6"/>
      <c r="B5986" s="6"/>
      <c r="C5986" s="6"/>
      <c r="D5986" s="6"/>
      <c r="E5986" s="6"/>
      <c r="F5986" s="7"/>
    </row>
    <row r="5987" spans="1:6" x14ac:dyDescent="0.3">
      <c r="A5987" s="8"/>
      <c r="B5987" s="8"/>
      <c r="C5987" s="8"/>
      <c r="D5987" s="8"/>
      <c r="E5987" s="8"/>
      <c r="F5987" s="9"/>
    </row>
    <row r="5988" spans="1:6" x14ac:dyDescent="0.3">
      <c r="A5988" s="6"/>
      <c r="B5988" s="6"/>
      <c r="C5988" s="6"/>
      <c r="D5988" s="6"/>
      <c r="E5988" s="6"/>
      <c r="F5988" s="7"/>
    </row>
    <row r="5989" spans="1:6" x14ac:dyDescent="0.3">
      <c r="A5989" s="8"/>
      <c r="B5989" s="8"/>
      <c r="C5989" s="8"/>
      <c r="D5989" s="8"/>
      <c r="E5989" s="8"/>
      <c r="F5989" s="9"/>
    </row>
    <row r="5990" spans="1:6" x14ac:dyDescent="0.3">
      <c r="A5990" s="6"/>
      <c r="B5990" s="6"/>
      <c r="C5990" s="6"/>
      <c r="D5990" s="6"/>
      <c r="E5990" s="6"/>
      <c r="F5990" s="7"/>
    </row>
    <row r="5991" spans="1:6" x14ac:dyDescent="0.3">
      <c r="A5991" s="8"/>
      <c r="B5991" s="8"/>
      <c r="C5991" s="8"/>
      <c r="D5991" s="8"/>
      <c r="E5991" s="8"/>
      <c r="F5991" s="9"/>
    </row>
    <row r="5992" spans="1:6" x14ac:dyDescent="0.3">
      <c r="A5992" s="6"/>
      <c r="B5992" s="6"/>
      <c r="C5992" s="6"/>
      <c r="D5992" s="6"/>
      <c r="E5992" s="6"/>
      <c r="F5992" s="7"/>
    </row>
    <row r="5993" spans="1:6" x14ac:dyDescent="0.3">
      <c r="A5993" s="8"/>
      <c r="B5993" s="8"/>
      <c r="C5993" s="8"/>
      <c r="D5993" s="8"/>
      <c r="E5993" s="8"/>
      <c r="F5993" s="9"/>
    </row>
    <row r="5994" spans="1:6" x14ac:dyDescent="0.3">
      <c r="A5994" s="6"/>
      <c r="B5994" s="6"/>
      <c r="C5994" s="6"/>
      <c r="D5994" s="6"/>
      <c r="E5994" s="6"/>
      <c r="F5994" s="7"/>
    </row>
    <row r="5995" spans="1:6" x14ac:dyDescent="0.3">
      <c r="A5995" s="8"/>
      <c r="B5995" s="8"/>
      <c r="C5995" s="8"/>
      <c r="D5995" s="8"/>
      <c r="E5995" s="8"/>
      <c r="F5995" s="9"/>
    </row>
    <row r="5996" spans="1:6" x14ac:dyDescent="0.3">
      <c r="A5996" s="6"/>
      <c r="B5996" s="6"/>
      <c r="C5996" s="6"/>
      <c r="D5996" s="6"/>
      <c r="E5996" s="6"/>
      <c r="F5996" s="7"/>
    </row>
    <row r="5997" spans="1:6" x14ac:dyDescent="0.3">
      <c r="A5997" s="8"/>
      <c r="B5997" s="8"/>
      <c r="C5997" s="8"/>
      <c r="D5997" s="8"/>
      <c r="E5997" s="8"/>
      <c r="F5997" s="9"/>
    </row>
    <row r="5998" spans="1:6" x14ac:dyDescent="0.3">
      <c r="A5998" s="6"/>
      <c r="B5998" s="6"/>
      <c r="C5998" s="6"/>
      <c r="D5998" s="6"/>
      <c r="E5998" s="6"/>
      <c r="F5998" s="7"/>
    </row>
    <row r="5999" spans="1:6" x14ac:dyDescent="0.3">
      <c r="A5999" s="8"/>
      <c r="B5999" s="8"/>
      <c r="C5999" s="8"/>
      <c r="D5999" s="8"/>
      <c r="E5999" s="8"/>
      <c r="F5999" s="9"/>
    </row>
    <row r="6000" spans="1:6" x14ac:dyDescent="0.3">
      <c r="A6000" s="6"/>
      <c r="B6000" s="6"/>
      <c r="C6000" s="6"/>
      <c r="D6000" s="6"/>
      <c r="E6000" s="6"/>
      <c r="F6000" s="7"/>
    </row>
    <row r="6001" spans="1:6" x14ac:dyDescent="0.3">
      <c r="A6001" s="8"/>
      <c r="B6001" s="8"/>
      <c r="C6001" s="8"/>
      <c r="D6001" s="8"/>
      <c r="E6001" s="8"/>
      <c r="F6001" s="9"/>
    </row>
    <row r="6002" spans="1:6" x14ac:dyDescent="0.3">
      <c r="A6002" s="6"/>
      <c r="B6002" s="6"/>
      <c r="C6002" s="6"/>
      <c r="D6002" s="6"/>
      <c r="E6002" s="6"/>
      <c r="F6002" s="7"/>
    </row>
    <row r="6003" spans="1:6" x14ac:dyDescent="0.3">
      <c r="A6003" s="8"/>
      <c r="B6003" s="8"/>
      <c r="C6003" s="8"/>
      <c r="D6003" s="8"/>
      <c r="E6003" s="8"/>
      <c r="F6003" s="9"/>
    </row>
    <row r="6004" spans="1:6" x14ac:dyDescent="0.3">
      <c r="A6004" s="6"/>
      <c r="B6004" s="6"/>
      <c r="C6004" s="6"/>
      <c r="D6004" s="6"/>
      <c r="E6004" s="6"/>
      <c r="F6004" s="7"/>
    </row>
    <row r="6005" spans="1:6" x14ac:dyDescent="0.3">
      <c r="A6005" s="8"/>
      <c r="B6005" s="8"/>
      <c r="C6005" s="8"/>
      <c r="D6005" s="8"/>
      <c r="E6005" s="8"/>
      <c r="F6005" s="9"/>
    </row>
    <row r="6006" spans="1:6" x14ac:dyDescent="0.3">
      <c r="A6006" s="6"/>
      <c r="B6006" s="6"/>
      <c r="C6006" s="6"/>
      <c r="D6006" s="6"/>
      <c r="E6006" s="6"/>
      <c r="F6006" s="7"/>
    </row>
    <row r="6007" spans="1:6" x14ac:dyDescent="0.3">
      <c r="A6007" s="8"/>
      <c r="B6007" s="8"/>
      <c r="C6007" s="8"/>
      <c r="D6007" s="8"/>
      <c r="E6007" s="8"/>
      <c r="F6007" s="9"/>
    </row>
    <row r="6008" spans="1:6" x14ac:dyDescent="0.3">
      <c r="A6008" s="6"/>
      <c r="B6008" s="6"/>
      <c r="C6008" s="6"/>
      <c r="D6008" s="6"/>
      <c r="E6008" s="6"/>
      <c r="F6008" s="7"/>
    </row>
    <row r="6009" spans="1:6" x14ac:dyDescent="0.3">
      <c r="A6009" s="8"/>
      <c r="B6009" s="8"/>
      <c r="C6009" s="8"/>
      <c r="D6009" s="8"/>
      <c r="E6009" s="8"/>
      <c r="F6009" s="9"/>
    </row>
    <row r="6010" spans="1:6" x14ac:dyDescent="0.3">
      <c r="A6010" s="6"/>
      <c r="B6010" s="6"/>
      <c r="C6010" s="6"/>
      <c r="D6010" s="6"/>
      <c r="E6010" s="6"/>
      <c r="F6010" s="7"/>
    </row>
    <row r="6011" spans="1:6" x14ac:dyDescent="0.3">
      <c r="A6011" s="8"/>
      <c r="B6011" s="8"/>
      <c r="C6011" s="8"/>
      <c r="D6011" s="8"/>
      <c r="E6011" s="8"/>
      <c r="F6011" s="9"/>
    </row>
    <row r="6012" spans="1:6" x14ac:dyDescent="0.3">
      <c r="A6012" s="6"/>
      <c r="B6012" s="6"/>
      <c r="C6012" s="6"/>
      <c r="D6012" s="6"/>
      <c r="E6012" s="6"/>
      <c r="F6012" s="7"/>
    </row>
    <row r="6013" spans="1:6" x14ac:dyDescent="0.3">
      <c r="A6013" s="8"/>
      <c r="B6013" s="8"/>
      <c r="C6013" s="8"/>
      <c r="D6013" s="8"/>
      <c r="E6013" s="8"/>
      <c r="F6013" s="9"/>
    </row>
    <row r="6014" spans="1:6" x14ac:dyDescent="0.3">
      <c r="A6014" s="6"/>
      <c r="B6014" s="6"/>
      <c r="C6014" s="6"/>
      <c r="D6014" s="6"/>
      <c r="E6014" s="6"/>
      <c r="F6014" s="7"/>
    </row>
    <row r="6015" spans="1:6" x14ac:dyDescent="0.3">
      <c r="A6015" s="8"/>
      <c r="B6015" s="8"/>
      <c r="C6015" s="8"/>
      <c r="D6015" s="8"/>
      <c r="E6015" s="8"/>
      <c r="F6015" s="9"/>
    </row>
    <row r="6016" spans="1:6" x14ac:dyDescent="0.3">
      <c r="A6016" s="6"/>
      <c r="B6016" s="6"/>
      <c r="C6016" s="6"/>
      <c r="D6016" s="6"/>
      <c r="E6016" s="6"/>
      <c r="F6016" s="7"/>
    </row>
    <row r="6017" spans="1:6" x14ac:dyDescent="0.3">
      <c r="A6017" s="8"/>
      <c r="B6017" s="8"/>
      <c r="C6017" s="8"/>
      <c r="D6017" s="8"/>
      <c r="E6017" s="8"/>
      <c r="F6017" s="9"/>
    </row>
    <row r="6018" spans="1:6" x14ac:dyDescent="0.3">
      <c r="A6018" s="6"/>
      <c r="B6018" s="6"/>
      <c r="C6018" s="6"/>
      <c r="D6018" s="6"/>
      <c r="E6018" s="6"/>
      <c r="F6018" s="7"/>
    </row>
    <row r="6019" spans="1:6" x14ac:dyDescent="0.3">
      <c r="A6019" s="8"/>
      <c r="B6019" s="8"/>
      <c r="C6019" s="8"/>
      <c r="D6019" s="8"/>
      <c r="E6019" s="8"/>
      <c r="F6019" s="9"/>
    </row>
    <row r="6020" spans="1:6" x14ac:dyDescent="0.3">
      <c r="A6020" s="6"/>
      <c r="B6020" s="6"/>
      <c r="C6020" s="6"/>
      <c r="D6020" s="6"/>
      <c r="E6020" s="6"/>
      <c r="F6020" s="7"/>
    </row>
    <row r="6021" spans="1:6" x14ac:dyDescent="0.3">
      <c r="A6021" s="8"/>
      <c r="B6021" s="8"/>
      <c r="C6021" s="8"/>
      <c r="D6021" s="8"/>
      <c r="E6021" s="8"/>
      <c r="F6021" s="9"/>
    </row>
    <row r="6022" spans="1:6" x14ac:dyDescent="0.3">
      <c r="A6022" s="6"/>
      <c r="B6022" s="6"/>
      <c r="C6022" s="6"/>
      <c r="D6022" s="6"/>
      <c r="E6022" s="6"/>
      <c r="F6022" s="7"/>
    </row>
    <row r="6023" spans="1:6" x14ac:dyDescent="0.3">
      <c r="A6023" s="8"/>
      <c r="B6023" s="8"/>
      <c r="C6023" s="8"/>
      <c r="D6023" s="8"/>
      <c r="E6023" s="8"/>
      <c r="F6023" s="9"/>
    </row>
    <row r="6024" spans="1:6" x14ac:dyDescent="0.3">
      <c r="A6024" s="6"/>
      <c r="B6024" s="6"/>
      <c r="C6024" s="6"/>
      <c r="D6024" s="6"/>
      <c r="E6024" s="6"/>
      <c r="F6024" s="7"/>
    </row>
    <row r="6025" spans="1:6" x14ac:dyDescent="0.3">
      <c r="A6025" s="8"/>
      <c r="B6025" s="8"/>
      <c r="C6025" s="8"/>
      <c r="D6025" s="8"/>
      <c r="E6025" s="8"/>
      <c r="F6025" s="9"/>
    </row>
    <row r="6026" spans="1:6" x14ac:dyDescent="0.3">
      <c r="A6026" s="6"/>
      <c r="B6026" s="6"/>
      <c r="C6026" s="6"/>
      <c r="D6026" s="6"/>
      <c r="E6026" s="6"/>
      <c r="F6026" s="7"/>
    </row>
    <row r="6027" spans="1:6" x14ac:dyDescent="0.3">
      <c r="A6027" s="8"/>
      <c r="B6027" s="8"/>
      <c r="C6027" s="8"/>
      <c r="D6027" s="8"/>
      <c r="E6027" s="8"/>
      <c r="F6027" s="9"/>
    </row>
    <row r="6028" spans="1:6" x14ac:dyDescent="0.3">
      <c r="A6028" s="6"/>
      <c r="B6028" s="6"/>
      <c r="C6028" s="6"/>
      <c r="D6028" s="6"/>
      <c r="E6028" s="6"/>
      <c r="F6028" s="7"/>
    </row>
    <row r="6029" spans="1:6" x14ac:dyDescent="0.3">
      <c r="A6029" s="8"/>
      <c r="B6029" s="8"/>
      <c r="C6029" s="8"/>
      <c r="D6029" s="8"/>
      <c r="E6029" s="8"/>
      <c r="F6029" s="9"/>
    </row>
    <row r="6030" spans="1:6" x14ac:dyDescent="0.3">
      <c r="A6030" s="6"/>
      <c r="B6030" s="6"/>
      <c r="C6030" s="6"/>
      <c r="D6030" s="6"/>
      <c r="E6030" s="6"/>
      <c r="F6030" s="7"/>
    </row>
    <row r="6031" spans="1:6" x14ac:dyDescent="0.3">
      <c r="A6031" s="8"/>
      <c r="B6031" s="8"/>
      <c r="C6031" s="8"/>
      <c r="D6031" s="8"/>
      <c r="E6031" s="8"/>
      <c r="F6031" s="9"/>
    </row>
    <row r="6032" spans="1:6" x14ac:dyDescent="0.3">
      <c r="A6032" s="6"/>
      <c r="B6032" s="6"/>
      <c r="C6032" s="6"/>
      <c r="D6032" s="6"/>
      <c r="E6032" s="6"/>
      <c r="F6032" s="7"/>
    </row>
    <row r="6033" spans="1:6" x14ac:dyDescent="0.3">
      <c r="A6033" s="8"/>
      <c r="B6033" s="8"/>
      <c r="C6033" s="8"/>
      <c r="D6033" s="8"/>
      <c r="E6033" s="8"/>
      <c r="F6033" s="9"/>
    </row>
    <row r="6034" spans="1:6" x14ac:dyDescent="0.3">
      <c r="A6034" s="6"/>
      <c r="B6034" s="6"/>
      <c r="C6034" s="6"/>
      <c r="D6034" s="6"/>
      <c r="E6034" s="6"/>
      <c r="F6034" s="7"/>
    </row>
    <row r="6035" spans="1:6" x14ac:dyDescent="0.3">
      <c r="A6035" s="8"/>
      <c r="B6035" s="8"/>
      <c r="C6035" s="8"/>
      <c r="D6035" s="8"/>
      <c r="E6035" s="8"/>
      <c r="F6035" s="9"/>
    </row>
    <row r="6036" spans="1:6" x14ac:dyDescent="0.3">
      <c r="A6036" s="6"/>
      <c r="B6036" s="6"/>
      <c r="C6036" s="6"/>
      <c r="D6036" s="6"/>
      <c r="E6036" s="6"/>
      <c r="F6036" s="7"/>
    </row>
    <row r="6037" spans="1:6" x14ac:dyDescent="0.3">
      <c r="A6037" s="8"/>
      <c r="B6037" s="8"/>
      <c r="C6037" s="8"/>
      <c r="D6037" s="8"/>
      <c r="E6037" s="8"/>
      <c r="F6037" s="9"/>
    </row>
    <row r="6038" spans="1:6" x14ac:dyDescent="0.3">
      <c r="A6038" s="6"/>
      <c r="B6038" s="6"/>
      <c r="C6038" s="6"/>
      <c r="D6038" s="6"/>
      <c r="E6038" s="6"/>
      <c r="F6038" s="7"/>
    </row>
    <row r="6039" spans="1:6" x14ac:dyDescent="0.3">
      <c r="A6039" s="8"/>
      <c r="B6039" s="8"/>
      <c r="C6039" s="8"/>
      <c r="D6039" s="8"/>
      <c r="E6039" s="8"/>
      <c r="F6039" s="9"/>
    </row>
    <row r="6040" spans="1:6" x14ac:dyDescent="0.3">
      <c r="A6040" s="6"/>
      <c r="B6040" s="6"/>
      <c r="C6040" s="6"/>
      <c r="D6040" s="6"/>
      <c r="E6040" s="6"/>
      <c r="F6040" s="7"/>
    </row>
    <row r="6041" spans="1:6" x14ac:dyDescent="0.3">
      <c r="A6041" s="8"/>
      <c r="B6041" s="8"/>
      <c r="C6041" s="8"/>
      <c r="D6041" s="8"/>
      <c r="E6041" s="8"/>
      <c r="F6041" s="9"/>
    </row>
    <row r="6042" spans="1:6" x14ac:dyDescent="0.3">
      <c r="A6042" s="6"/>
      <c r="B6042" s="6"/>
      <c r="C6042" s="6"/>
      <c r="D6042" s="6"/>
      <c r="E6042" s="6"/>
      <c r="F6042" s="7"/>
    </row>
    <row r="6043" spans="1:6" x14ac:dyDescent="0.3">
      <c r="A6043" s="8"/>
      <c r="B6043" s="8"/>
      <c r="C6043" s="8"/>
      <c r="D6043" s="8"/>
      <c r="E6043" s="8"/>
      <c r="F6043" s="9"/>
    </row>
    <row r="6044" spans="1:6" x14ac:dyDescent="0.3">
      <c r="A6044" s="6"/>
      <c r="B6044" s="6"/>
      <c r="C6044" s="6"/>
      <c r="D6044" s="6"/>
      <c r="E6044" s="6"/>
      <c r="F6044" s="7"/>
    </row>
    <row r="6045" spans="1:6" x14ac:dyDescent="0.3">
      <c r="A6045" s="8"/>
      <c r="B6045" s="8"/>
      <c r="C6045" s="8"/>
      <c r="D6045" s="8"/>
      <c r="E6045" s="8"/>
      <c r="F6045" s="9"/>
    </row>
    <row r="6046" spans="1:6" x14ac:dyDescent="0.3">
      <c r="A6046" s="6"/>
      <c r="B6046" s="6"/>
      <c r="C6046" s="6"/>
      <c r="D6046" s="6"/>
      <c r="E6046" s="6"/>
      <c r="F6046" s="7"/>
    </row>
    <row r="6047" spans="1:6" x14ac:dyDescent="0.3">
      <c r="A6047" s="8"/>
      <c r="B6047" s="8"/>
      <c r="C6047" s="8"/>
      <c r="D6047" s="8"/>
      <c r="E6047" s="8"/>
      <c r="F6047" s="9"/>
    </row>
    <row r="6048" spans="1:6" x14ac:dyDescent="0.3">
      <c r="A6048" s="6"/>
      <c r="B6048" s="6"/>
      <c r="C6048" s="6"/>
      <c r="D6048" s="6"/>
      <c r="E6048" s="6"/>
      <c r="F6048" s="7"/>
    </row>
    <row r="6049" spans="1:6" x14ac:dyDescent="0.3">
      <c r="A6049" s="8"/>
      <c r="B6049" s="8"/>
      <c r="C6049" s="8"/>
      <c r="D6049" s="8"/>
      <c r="E6049" s="8"/>
      <c r="F6049" s="9"/>
    </row>
    <row r="6050" spans="1:6" x14ac:dyDescent="0.3">
      <c r="A6050" s="6"/>
      <c r="B6050" s="6"/>
      <c r="C6050" s="6"/>
      <c r="D6050" s="6"/>
      <c r="E6050" s="6"/>
      <c r="F6050" s="7"/>
    </row>
    <row r="6051" spans="1:6" x14ac:dyDescent="0.3">
      <c r="A6051" s="8"/>
      <c r="B6051" s="8"/>
      <c r="C6051" s="8"/>
      <c r="D6051" s="8"/>
      <c r="E6051" s="8"/>
      <c r="F6051" s="9"/>
    </row>
    <row r="6052" spans="1:6" x14ac:dyDescent="0.3">
      <c r="A6052" s="6"/>
      <c r="B6052" s="6"/>
      <c r="C6052" s="6"/>
      <c r="D6052" s="6"/>
      <c r="E6052" s="6"/>
      <c r="F6052" s="7"/>
    </row>
    <row r="6053" spans="1:6" x14ac:dyDescent="0.3">
      <c r="A6053" s="8"/>
      <c r="B6053" s="8"/>
      <c r="C6053" s="8"/>
      <c r="D6053" s="8"/>
      <c r="E6053" s="8"/>
      <c r="F6053" s="9"/>
    </row>
    <row r="6054" spans="1:6" x14ac:dyDescent="0.3">
      <c r="A6054" s="6"/>
      <c r="B6054" s="6"/>
      <c r="C6054" s="6"/>
      <c r="D6054" s="6"/>
      <c r="E6054" s="6"/>
      <c r="F6054" s="7"/>
    </row>
    <row r="6055" spans="1:6" x14ac:dyDescent="0.3">
      <c r="A6055" s="8"/>
      <c r="B6055" s="8"/>
      <c r="C6055" s="8"/>
      <c r="D6055" s="8"/>
      <c r="E6055" s="8"/>
      <c r="F6055" s="9"/>
    </row>
    <row r="6056" spans="1:6" x14ac:dyDescent="0.3">
      <c r="A6056" s="6"/>
      <c r="B6056" s="6"/>
      <c r="C6056" s="6"/>
      <c r="D6056" s="6"/>
      <c r="E6056" s="6"/>
      <c r="F6056" s="7"/>
    </row>
    <row r="6057" spans="1:6" x14ac:dyDescent="0.3">
      <c r="A6057" s="8"/>
      <c r="B6057" s="8"/>
      <c r="C6057" s="8"/>
      <c r="D6057" s="8"/>
      <c r="E6057" s="8"/>
      <c r="F6057" s="9"/>
    </row>
    <row r="6058" spans="1:6" x14ac:dyDescent="0.3">
      <c r="A6058" s="6"/>
      <c r="B6058" s="6"/>
      <c r="C6058" s="6"/>
      <c r="D6058" s="6"/>
      <c r="E6058" s="6"/>
      <c r="F6058" s="7"/>
    </row>
    <row r="6059" spans="1:6" x14ac:dyDescent="0.3">
      <c r="A6059" s="8"/>
      <c r="B6059" s="8"/>
      <c r="C6059" s="8"/>
      <c r="D6059" s="8"/>
      <c r="E6059" s="8"/>
      <c r="F6059" s="9"/>
    </row>
    <row r="6060" spans="1:6" x14ac:dyDescent="0.3">
      <c r="A6060" s="6"/>
      <c r="B6060" s="6"/>
      <c r="C6060" s="6"/>
      <c r="D6060" s="6"/>
      <c r="E6060" s="6"/>
      <c r="F6060" s="7"/>
    </row>
    <row r="6061" spans="1:6" x14ac:dyDescent="0.3">
      <c r="A6061" s="8"/>
      <c r="B6061" s="8"/>
      <c r="C6061" s="8"/>
      <c r="D6061" s="8"/>
      <c r="E6061" s="8"/>
      <c r="F6061" s="9"/>
    </row>
    <row r="6062" spans="1:6" x14ac:dyDescent="0.3">
      <c r="A6062" s="6"/>
      <c r="B6062" s="6"/>
      <c r="C6062" s="6"/>
      <c r="D6062" s="6"/>
      <c r="E6062" s="6"/>
      <c r="F6062" s="7"/>
    </row>
    <row r="6063" spans="1:6" x14ac:dyDescent="0.3">
      <c r="A6063" s="8"/>
      <c r="B6063" s="8"/>
      <c r="C6063" s="8"/>
      <c r="D6063" s="8"/>
      <c r="E6063" s="8"/>
      <c r="F6063" s="9"/>
    </row>
    <row r="6064" spans="1:6" x14ac:dyDescent="0.3">
      <c r="A6064" s="6"/>
      <c r="B6064" s="6"/>
      <c r="C6064" s="6"/>
      <c r="D6064" s="6"/>
      <c r="E6064" s="6"/>
      <c r="F6064" s="7"/>
    </row>
    <row r="6065" spans="1:6" x14ac:dyDescent="0.3">
      <c r="A6065" s="8"/>
      <c r="B6065" s="8"/>
      <c r="C6065" s="8"/>
      <c r="D6065" s="8"/>
      <c r="E6065" s="8"/>
      <c r="F6065" s="9"/>
    </row>
    <row r="6066" spans="1:6" x14ac:dyDescent="0.3">
      <c r="A6066" s="6"/>
      <c r="B6066" s="6"/>
      <c r="C6066" s="6"/>
      <c r="D6066" s="6"/>
      <c r="E6066" s="6"/>
      <c r="F6066" s="7"/>
    </row>
    <row r="6067" spans="1:6" x14ac:dyDescent="0.3">
      <c r="A6067" s="8"/>
      <c r="B6067" s="8"/>
      <c r="C6067" s="8"/>
      <c r="D6067" s="8"/>
      <c r="E6067" s="8"/>
      <c r="F6067" s="9"/>
    </row>
    <row r="6068" spans="1:6" x14ac:dyDescent="0.3">
      <c r="A6068" s="6"/>
      <c r="B6068" s="6"/>
      <c r="C6068" s="6"/>
      <c r="D6068" s="6"/>
      <c r="E6068" s="6"/>
      <c r="F6068" s="7"/>
    </row>
    <row r="6069" spans="1:6" x14ac:dyDescent="0.3">
      <c r="A6069" s="8"/>
      <c r="B6069" s="8"/>
      <c r="C6069" s="8"/>
      <c r="D6069" s="8"/>
      <c r="E6069" s="8"/>
      <c r="F6069" s="9"/>
    </row>
    <row r="6070" spans="1:6" x14ac:dyDescent="0.3">
      <c r="A6070" s="6"/>
      <c r="B6070" s="6"/>
      <c r="C6070" s="6"/>
      <c r="D6070" s="6"/>
      <c r="E6070" s="6"/>
      <c r="F6070" s="7"/>
    </row>
    <row r="6071" spans="1:6" x14ac:dyDescent="0.3">
      <c r="A6071" s="8"/>
      <c r="B6071" s="8"/>
      <c r="C6071" s="8"/>
      <c r="D6071" s="8"/>
      <c r="E6071" s="8"/>
      <c r="F6071" s="9"/>
    </row>
    <row r="6072" spans="1:6" x14ac:dyDescent="0.3">
      <c r="A6072" s="6"/>
      <c r="B6072" s="6"/>
      <c r="C6072" s="6"/>
      <c r="D6072" s="6"/>
      <c r="E6072" s="6"/>
      <c r="F6072" s="7"/>
    </row>
    <row r="6073" spans="1:6" x14ac:dyDescent="0.3">
      <c r="A6073" s="8"/>
      <c r="B6073" s="8"/>
      <c r="C6073" s="8"/>
      <c r="D6073" s="8"/>
      <c r="E6073" s="8"/>
      <c r="F6073" s="9"/>
    </row>
    <row r="6074" spans="1:6" x14ac:dyDescent="0.3">
      <c r="A6074" s="6"/>
      <c r="B6074" s="6"/>
      <c r="C6074" s="6"/>
      <c r="D6074" s="6"/>
      <c r="E6074" s="6"/>
      <c r="F6074" s="7"/>
    </row>
    <row r="6075" spans="1:6" x14ac:dyDescent="0.3">
      <c r="A6075" s="8"/>
      <c r="B6075" s="8"/>
      <c r="C6075" s="8"/>
      <c r="D6075" s="8"/>
      <c r="E6075" s="8"/>
      <c r="F6075" s="9"/>
    </row>
    <row r="6076" spans="1:6" x14ac:dyDescent="0.3">
      <c r="A6076" s="6"/>
      <c r="B6076" s="6"/>
      <c r="C6076" s="6"/>
      <c r="D6076" s="6"/>
      <c r="E6076" s="6"/>
      <c r="F6076" s="7"/>
    </row>
    <row r="6077" spans="1:6" x14ac:dyDescent="0.3">
      <c r="A6077" s="8"/>
      <c r="B6077" s="8"/>
      <c r="C6077" s="8"/>
      <c r="D6077" s="8"/>
      <c r="E6077" s="8"/>
      <c r="F6077" s="9"/>
    </row>
    <row r="6078" spans="1:6" x14ac:dyDescent="0.3">
      <c r="A6078" s="6"/>
      <c r="B6078" s="6"/>
      <c r="C6078" s="6"/>
      <c r="D6078" s="6"/>
      <c r="E6078" s="6"/>
      <c r="F6078" s="7"/>
    </row>
    <row r="6079" spans="1:6" x14ac:dyDescent="0.3">
      <c r="A6079" s="8"/>
      <c r="B6079" s="8"/>
      <c r="C6079" s="8"/>
      <c r="D6079" s="8"/>
      <c r="E6079" s="8"/>
      <c r="F6079" s="9"/>
    </row>
    <row r="6080" spans="1:6" x14ac:dyDescent="0.3">
      <c r="A6080" s="6"/>
      <c r="B6080" s="6"/>
      <c r="C6080" s="6"/>
      <c r="D6080" s="6"/>
      <c r="E6080" s="6"/>
      <c r="F6080" s="7"/>
    </row>
    <row r="6081" spans="1:6" x14ac:dyDescent="0.3">
      <c r="A6081" s="8"/>
      <c r="B6081" s="8"/>
      <c r="C6081" s="8"/>
      <c r="D6081" s="8"/>
      <c r="E6081" s="8"/>
      <c r="F6081" s="9"/>
    </row>
    <row r="6082" spans="1:6" x14ac:dyDescent="0.3">
      <c r="A6082" s="6"/>
      <c r="B6082" s="6"/>
      <c r="C6082" s="6"/>
      <c r="D6082" s="6"/>
      <c r="E6082" s="6"/>
      <c r="F6082" s="7"/>
    </row>
    <row r="6083" spans="1:6" x14ac:dyDescent="0.3">
      <c r="A6083" s="8"/>
      <c r="B6083" s="8"/>
      <c r="C6083" s="8"/>
      <c r="D6083" s="8"/>
      <c r="E6083" s="8"/>
      <c r="F6083" s="9"/>
    </row>
    <row r="6084" spans="1:6" x14ac:dyDescent="0.3">
      <c r="A6084" s="6"/>
      <c r="B6084" s="6"/>
      <c r="C6084" s="6"/>
      <c r="D6084" s="6"/>
      <c r="E6084" s="6"/>
      <c r="F6084" s="7"/>
    </row>
    <row r="6085" spans="1:6" x14ac:dyDescent="0.3">
      <c r="A6085" s="8"/>
      <c r="B6085" s="8"/>
      <c r="C6085" s="8"/>
      <c r="D6085" s="8"/>
      <c r="E6085" s="8"/>
      <c r="F6085" s="9"/>
    </row>
    <row r="6086" spans="1:6" x14ac:dyDescent="0.3">
      <c r="A6086" s="6"/>
      <c r="B6086" s="6"/>
      <c r="C6086" s="6"/>
      <c r="D6086" s="6"/>
      <c r="E6086" s="6"/>
      <c r="F6086" s="7"/>
    </row>
    <row r="6087" spans="1:6" x14ac:dyDescent="0.3">
      <c r="A6087" s="8"/>
      <c r="B6087" s="8"/>
      <c r="C6087" s="8"/>
      <c r="D6087" s="8"/>
      <c r="E6087" s="8"/>
      <c r="F6087" s="9"/>
    </row>
    <row r="6088" spans="1:6" x14ac:dyDescent="0.3">
      <c r="A6088" s="6"/>
      <c r="B6088" s="6"/>
      <c r="C6088" s="6"/>
      <c r="D6088" s="6"/>
      <c r="E6088" s="6"/>
      <c r="F6088" s="7"/>
    </row>
    <row r="6089" spans="1:6" x14ac:dyDescent="0.3">
      <c r="A6089" s="8"/>
      <c r="B6089" s="8"/>
      <c r="C6089" s="8"/>
      <c r="D6089" s="8"/>
      <c r="E6089" s="8"/>
      <c r="F6089" s="9"/>
    </row>
    <row r="6090" spans="1:6" x14ac:dyDescent="0.3">
      <c r="A6090" s="6"/>
      <c r="B6090" s="6"/>
      <c r="C6090" s="6"/>
      <c r="D6090" s="6"/>
      <c r="E6090" s="6"/>
      <c r="F6090" s="7"/>
    </row>
    <row r="6091" spans="1:6" x14ac:dyDescent="0.3">
      <c r="A6091" s="8"/>
      <c r="B6091" s="8"/>
      <c r="C6091" s="8"/>
      <c r="D6091" s="8"/>
      <c r="E6091" s="8"/>
      <c r="F6091" s="9"/>
    </row>
    <row r="6092" spans="1:6" x14ac:dyDescent="0.3">
      <c r="A6092" s="6"/>
      <c r="B6092" s="6"/>
      <c r="C6092" s="6"/>
      <c r="D6092" s="6"/>
      <c r="E6092" s="6"/>
      <c r="F6092" s="7"/>
    </row>
    <row r="6093" spans="1:6" x14ac:dyDescent="0.3">
      <c r="A6093" s="8"/>
      <c r="B6093" s="8"/>
      <c r="C6093" s="8"/>
      <c r="D6093" s="8"/>
      <c r="E6093" s="8"/>
      <c r="F6093" s="9"/>
    </row>
    <row r="6094" spans="1:6" x14ac:dyDescent="0.3">
      <c r="A6094" s="6"/>
      <c r="B6094" s="6"/>
      <c r="C6094" s="6"/>
      <c r="D6094" s="6"/>
      <c r="E6094" s="6"/>
      <c r="F6094" s="7"/>
    </row>
    <row r="6095" spans="1:6" x14ac:dyDescent="0.3">
      <c r="A6095" s="8"/>
      <c r="B6095" s="8"/>
      <c r="C6095" s="8"/>
      <c r="D6095" s="8"/>
      <c r="E6095" s="8"/>
      <c r="F6095" s="9"/>
    </row>
    <row r="6096" spans="1:6" x14ac:dyDescent="0.3">
      <c r="A6096" s="6"/>
      <c r="B6096" s="6"/>
      <c r="C6096" s="6"/>
      <c r="D6096" s="6"/>
      <c r="E6096" s="6"/>
      <c r="F6096" s="7"/>
    </row>
    <row r="6097" spans="1:6" x14ac:dyDescent="0.3">
      <c r="A6097" s="8"/>
      <c r="B6097" s="8"/>
      <c r="C6097" s="8"/>
      <c r="D6097" s="8"/>
      <c r="E6097" s="8"/>
      <c r="F6097" s="9"/>
    </row>
    <row r="6098" spans="1:6" x14ac:dyDescent="0.3">
      <c r="A6098" s="6"/>
      <c r="B6098" s="6"/>
      <c r="C6098" s="6"/>
      <c r="D6098" s="6"/>
      <c r="E6098" s="6"/>
      <c r="F6098" s="7"/>
    </row>
    <row r="6099" spans="1:6" x14ac:dyDescent="0.3">
      <c r="A6099" s="8"/>
      <c r="B6099" s="8"/>
      <c r="C6099" s="8"/>
      <c r="D6099" s="8"/>
      <c r="E6099" s="8"/>
      <c r="F6099" s="9"/>
    </row>
    <row r="6100" spans="1:6" x14ac:dyDescent="0.3">
      <c r="A6100" s="6"/>
      <c r="B6100" s="6"/>
      <c r="C6100" s="6"/>
      <c r="D6100" s="6"/>
      <c r="E6100" s="6"/>
      <c r="F6100" s="7"/>
    </row>
    <row r="6101" spans="1:6" x14ac:dyDescent="0.3">
      <c r="A6101" s="8"/>
      <c r="B6101" s="8"/>
      <c r="C6101" s="8"/>
      <c r="D6101" s="8"/>
      <c r="E6101" s="8"/>
      <c r="F6101" s="9"/>
    </row>
    <row r="6102" spans="1:6" x14ac:dyDescent="0.3">
      <c r="A6102" s="6"/>
      <c r="B6102" s="6"/>
      <c r="C6102" s="6"/>
      <c r="D6102" s="6"/>
      <c r="E6102" s="6"/>
      <c r="F6102" s="7"/>
    </row>
    <row r="6103" spans="1:6" x14ac:dyDescent="0.3">
      <c r="A6103" s="8"/>
      <c r="B6103" s="8"/>
      <c r="C6103" s="8"/>
      <c r="D6103" s="8"/>
      <c r="E6103" s="8"/>
      <c r="F6103" s="9"/>
    </row>
    <row r="6104" spans="1:6" x14ac:dyDescent="0.3">
      <c r="A6104" s="6"/>
      <c r="B6104" s="6"/>
      <c r="C6104" s="6"/>
      <c r="D6104" s="6"/>
      <c r="E6104" s="6"/>
      <c r="F6104" s="7"/>
    </row>
    <row r="6105" spans="1:6" x14ac:dyDescent="0.3">
      <c r="A6105" s="8"/>
      <c r="B6105" s="8"/>
      <c r="C6105" s="8"/>
      <c r="D6105" s="8"/>
      <c r="E6105" s="8"/>
      <c r="F6105" s="9"/>
    </row>
    <row r="6106" spans="1:6" x14ac:dyDescent="0.3">
      <c r="A6106" s="6"/>
      <c r="B6106" s="6"/>
      <c r="C6106" s="6"/>
      <c r="D6106" s="6"/>
      <c r="E6106" s="6"/>
      <c r="F6106" s="7"/>
    </row>
    <row r="6107" spans="1:6" x14ac:dyDescent="0.3">
      <c r="A6107" s="8"/>
      <c r="B6107" s="8"/>
      <c r="C6107" s="8"/>
      <c r="D6107" s="8"/>
      <c r="E6107" s="8"/>
      <c r="F6107" s="9"/>
    </row>
    <row r="6108" spans="1:6" x14ac:dyDescent="0.3">
      <c r="A6108" s="6"/>
      <c r="B6108" s="6"/>
      <c r="C6108" s="6"/>
      <c r="D6108" s="6"/>
      <c r="E6108" s="6"/>
      <c r="F6108" s="7"/>
    </row>
    <row r="6109" spans="1:6" x14ac:dyDescent="0.3">
      <c r="A6109" s="8"/>
      <c r="B6109" s="8"/>
      <c r="C6109" s="8"/>
      <c r="D6109" s="8"/>
      <c r="E6109" s="8"/>
      <c r="F6109" s="9"/>
    </row>
    <row r="6110" spans="1:6" x14ac:dyDescent="0.3">
      <c r="A6110" s="6"/>
      <c r="B6110" s="6"/>
      <c r="C6110" s="6"/>
      <c r="D6110" s="6"/>
      <c r="E6110" s="6"/>
      <c r="F6110" s="7"/>
    </row>
    <row r="6111" spans="1:6" x14ac:dyDescent="0.3">
      <c r="A6111" s="8"/>
      <c r="B6111" s="8"/>
      <c r="C6111" s="8"/>
      <c r="D6111" s="8"/>
      <c r="E6111" s="8"/>
      <c r="F6111" s="9"/>
    </row>
    <row r="6112" spans="1:6" x14ac:dyDescent="0.3">
      <c r="A6112" s="6"/>
      <c r="B6112" s="6"/>
      <c r="C6112" s="6"/>
      <c r="D6112" s="6"/>
      <c r="E6112" s="6"/>
      <c r="F6112" s="7"/>
    </row>
    <row r="6113" spans="1:6" x14ac:dyDescent="0.3">
      <c r="A6113" s="8"/>
      <c r="B6113" s="8"/>
      <c r="C6113" s="8"/>
      <c r="D6113" s="8"/>
      <c r="E6113" s="8"/>
      <c r="F6113" s="9"/>
    </row>
    <row r="6114" spans="1:6" x14ac:dyDescent="0.3">
      <c r="A6114" s="6"/>
      <c r="B6114" s="6"/>
      <c r="C6114" s="6"/>
      <c r="D6114" s="6"/>
      <c r="E6114" s="6"/>
      <c r="F6114" s="7"/>
    </row>
    <row r="6115" spans="1:6" x14ac:dyDescent="0.3">
      <c r="A6115" s="8"/>
      <c r="B6115" s="8"/>
      <c r="C6115" s="8"/>
      <c r="D6115" s="8"/>
      <c r="E6115" s="8"/>
      <c r="F6115" s="9"/>
    </row>
    <row r="6116" spans="1:6" x14ac:dyDescent="0.3">
      <c r="A6116" s="6"/>
      <c r="B6116" s="6"/>
      <c r="C6116" s="6"/>
      <c r="D6116" s="6"/>
      <c r="E6116" s="6"/>
      <c r="F6116" s="7"/>
    </row>
    <row r="6117" spans="1:6" x14ac:dyDescent="0.3">
      <c r="A6117" s="8"/>
      <c r="B6117" s="8"/>
      <c r="C6117" s="8"/>
      <c r="D6117" s="8"/>
      <c r="E6117" s="8"/>
      <c r="F6117" s="9"/>
    </row>
    <row r="6118" spans="1:6" x14ac:dyDescent="0.3">
      <c r="A6118" s="6"/>
      <c r="B6118" s="6"/>
      <c r="C6118" s="6"/>
      <c r="D6118" s="6"/>
      <c r="E6118" s="6"/>
      <c r="F6118" s="7"/>
    </row>
    <row r="6119" spans="1:6" x14ac:dyDescent="0.3">
      <c r="A6119" s="8"/>
      <c r="B6119" s="8"/>
      <c r="C6119" s="8"/>
      <c r="D6119" s="8"/>
      <c r="E6119" s="8"/>
      <c r="F6119" s="9"/>
    </row>
    <row r="6120" spans="1:6" x14ac:dyDescent="0.3">
      <c r="A6120" s="6"/>
      <c r="B6120" s="6"/>
      <c r="C6120" s="6"/>
      <c r="D6120" s="6"/>
      <c r="E6120" s="6"/>
      <c r="F6120" s="7"/>
    </row>
    <row r="6121" spans="1:6" x14ac:dyDescent="0.3">
      <c r="A6121" s="8"/>
      <c r="B6121" s="8"/>
      <c r="C6121" s="8"/>
      <c r="D6121" s="8"/>
      <c r="E6121" s="8"/>
      <c r="F6121" s="9"/>
    </row>
    <row r="6122" spans="1:6" x14ac:dyDescent="0.3">
      <c r="A6122" s="6"/>
      <c r="B6122" s="6"/>
      <c r="C6122" s="6"/>
      <c r="D6122" s="6"/>
      <c r="E6122" s="6"/>
      <c r="F6122" s="7"/>
    </row>
    <row r="6123" spans="1:6" x14ac:dyDescent="0.3">
      <c r="A6123" s="8"/>
      <c r="B6123" s="8"/>
      <c r="C6123" s="8"/>
      <c r="D6123" s="8"/>
      <c r="E6123" s="8"/>
      <c r="F6123" s="9"/>
    </row>
    <row r="6124" spans="1:6" x14ac:dyDescent="0.3">
      <c r="A6124" s="6"/>
      <c r="B6124" s="6"/>
      <c r="C6124" s="6"/>
      <c r="D6124" s="6"/>
      <c r="E6124" s="6"/>
      <c r="F6124" s="7"/>
    </row>
    <row r="6125" spans="1:6" x14ac:dyDescent="0.3">
      <c r="A6125" s="8"/>
      <c r="B6125" s="8"/>
      <c r="C6125" s="8"/>
      <c r="D6125" s="8"/>
      <c r="E6125" s="8"/>
      <c r="F6125" s="9"/>
    </row>
    <row r="6126" spans="1:6" x14ac:dyDescent="0.3">
      <c r="A6126" s="6"/>
      <c r="B6126" s="6"/>
      <c r="C6126" s="6"/>
      <c r="D6126" s="6"/>
      <c r="E6126" s="6"/>
      <c r="F6126" s="7"/>
    </row>
    <row r="6127" spans="1:6" x14ac:dyDescent="0.3">
      <c r="A6127" s="8"/>
      <c r="B6127" s="8"/>
      <c r="C6127" s="8"/>
      <c r="D6127" s="8"/>
      <c r="E6127" s="8"/>
      <c r="F6127" s="9"/>
    </row>
    <row r="6128" spans="1:6" x14ac:dyDescent="0.3">
      <c r="A6128" s="6"/>
      <c r="B6128" s="6"/>
      <c r="C6128" s="6"/>
      <c r="D6128" s="6"/>
      <c r="E6128" s="6"/>
      <c r="F6128" s="7"/>
    </row>
    <row r="6129" spans="1:6" x14ac:dyDescent="0.3">
      <c r="A6129" s="8"/>
      <c r="B6129" s="8"/>
      <c r="C6129" s="8"/>
      <c r="D6129" s="8"/>
      <c r="E6129" s="8"/>
      <c r="F6129" s="9"/>
    </row>
    <row r="6130" spans="1:6" x14ac:dyDescent="0.3">
      <c r="A6130" s="6"/>
      <c r="B6130" s="6"/>
      <c r="C6130" s="6"/>
      <c r="D6130" s="6"/>
      <c r="E6130" s="6"/>
      <c r="F6130" s="7"/>
    </row>
    <row r="6131" spans="1:6" x14ac:dyDescent="0.3">
      <c r="A6131" s="8"/>
      <c r="B6131" s="8"/>
      <c r="C6131" s="8"/>
      <c r="D6131" s="8"/>
      <c r="E6131" s="8"/>
      <c r="F6131" s="9"/>
    </row>
    <row r="6132" spans="1:6" x14ac:dyDescent="0.3">
      <c r="A6132" s="6"/>
      <c r="B6132" s="6"/>
      <c r="C6132" s="6"/>
      <c r="D6132" s="6"/>
      <c r="E6132" s="6"/>
      <c r="F6132" s="7"/>
    </row>
    <row r="6133" spans="1:6" x14ac:dyDescent="0.3">
      <c r="A6133" s="8"/>
      <c r="B6133" s="8"/>
      <c r="C6133" s="8"/>
      <c r="D6133" s="8"/>
      <c r="E6133" s="8"/>
      <c r="F6133" s="9"/>
    </row>
    <row r="6134" spans="1:6" x14ac:dyDescent="0.3">
      <c r="A6134" s="6"/>
      <c r="B6134" s="6"/>
      <c r="C6134" s="6"/>
      <c r="D6134" s="6"/>
      <c r="E6134" s="6"/>
      <c r="F6134" s="7"/>
    </row>
    <row r="6135" spans="1:6" x14ac:dyDescent="0.3">
      <c r="A6135" s="8"/>
      <c r="B6135" s="8"/>
      <c r="C6135" s="8"/>
      <c r="D6135" s="8"/>
      <c r="E6135" s="8"/>
      <c r="F6135" s="9"/>
    </row>
    <row r="6136" spans="1:6" x14ac:dyDescent="0.3">
      <c r="A6136" s="6"/>
      <c r="B6136" s="6"/>
      <c r="C6136" s="6"/>
      <c r="D6136" s="6"/>
      <c r="E6136" s="6"/>
      <c r="F6136" s="7"/>
    </row>
    <row r="6137" spans="1:6" x14ac:dyDescent="0.3">
      <c r="A6137" s="8"/>
      <c r="B6137" s="8"/>
      <c r="C6137" s="8"/>
      <c r="D6137" s="8"/>
      <c r="E6137" s="8"/>
      <c r="F6137" s="9"/>
    </row>
    <row r="6138" spans="1:6" x14ac:dyDescent="0.3">
      <c r="A6138" s="6"/>
      <c r="B6138" s="6"/>
      <c r="C6138" s="6"/>
      <c r="D6138" s="6"/>
      <c r="E6138" s="6"/>
      <c r="F6138" s="7"/>
    </row>
    <row r="6139" spans="1:6" x14ac:dyDescent="0.3">
      <c r="A6139" s="8"/>
      <c r="B6139" s="8"/>
      <c r="C6139" s="8"/>
      <c r="D6139" s="8"/>
      <c r="E6139" s="8"/>
      <c r="F6139" s="9"/>
    </row>
    <row r="6140" spans="1:6" x14ac:dyDescent="0.3">
      <c r="A6140" s="6"/>
      <c r="B6140" s="6"/>
      <c r="C6140" s="6"/>
      <c r="D6140" s="6"/>
      <c r="E6140" s="6"/>
      <c r="F6140" s="7"/>
    </row>
    <row r="6141" spans="1:6" x14ac:dyDescent="0.3">
      <c r="A6141" s="8"/>
      <c r="B6141" s="8"/>
      <c r="C6141" s="8"/>
      <c r="D6141" s="8"/>
      <c r="E6141" s="8"/>
      <c r="F6141" s="9"/>
    </row>
    <row r="6142" spans="1:6" x14ac:dyDescent="0.3">
      <c r="A6142" s="6"/>
      <c r="B6142" s="6"/>
      <c r="C6142" s="6"/>
      <c r="D6142" s="6"/>
      <c r="E6142" s="6"/>
      <c r="F6142" s="7"/>
    </row>
    <row r="6143" spans="1:6" x14ac:dyDescent="0.3">
      <c r="A6143" s="8"/>
      <c r="B6143" s="8"/>
      <c r="C6143" s="8"/>
      <c r="D6143" s="8"/>
      <c r="E6143" s="8"/>
      <c r="F6143" s="9"/>
    </row>
    <row r="6144" spans="1:6" x14ac:dyDescent="0.3">
      <c r="A6144" s="6"/>
      <c r="B6144" s="6"/>
      <c r="C6144" s="6"/>
      <c r="D6144" s="6"/>
      <c r="E6144" s="6"/>
      <c r="F6144" s="7"/>
    </row>
    <row r="6145" spans="1:6" x14ac:dyDescent="0.3">
      <c r="A6145" s="8"/>
      <c r="B6145" s="8"/>
      <c r="C6145" s="8"/>
      <c r="D6145" s="8"/>
      <c r="E6145" s="8"/>
      <c r="F6145" s="9"/>
    </row>
    <row r="6146" spans="1:6" x14ac:dyDescent="0.3">
      <c r="A6146" s="6"/>
      <c r="B6146" s="6"/>
      <c r="C6146" s="6"/>
      <c r="D6146" s="6"/>
      <c r="E6146" s="6"/>
      <c r="F6146" s="7"/>
    </row>
    <row r="6147" spans="1:6" x14ac:dyDescent="0.3">
      <c r="A6147" s="8"/>
      <c r="B6147" s="8"/>
      <c r="C6147" s="8"/>
      <c r="D6147" s="8"/>
      <c r="E6147" s="8"/>
      <c r="F6147" s="9"/>
    </row>
    <row r="6148" spans="1:6" x14ac:dyDescent="0.3">
      <c r="A6148" s="6"/>
      <c r="B6148" s="6"/>
      <c r="C6148" s="6"/>
      <c r="D6148" s="6"/>
      <c r="E6148" s="6"/>
      <c r="F6148" s="7"/>
    </row>
    <row r="6149" spans="1:6" x14ac:dyDescent="0.3">
      <c r="A6149" s="8"/>
      <c r="B6149" s="8"/>
      <c r="C6149" s="8"/>
      <c r="D6149" s="8"/>
      <c r="E6149" s="8"/>
      <c r="F6149" s="9"/>
    </row>
    <row r="6150" spans="1:6" x14ac:dyDescent="0.3">
      <c r="A6150" s="6"/>
      <c r="B6150" s="6"/>
      <c r="C6150" s="6"/>
      <c r="D6150" s="6"/>
      <c r="E6150" s="6"/>
      <c r="F6150" s="7"/>
    </row>
    <row r="6151" spans="1:6" x14ac:dyDescent="0.3">
      <c r="A6151" s="8"/>
      <c r="B6151" s="8"/>
      <c r="C6151" s="8"/>
      <c r="D6151" s="8"/>
      <c r="E6151" s="8"/>
      <c r="F6151" s="9"/>
    </row>
    <row r="6152" spans="1:6" x14ac:dyDescent="0.3">
      <c r="A6152" s="6"/>
      <c r="B6152" s="6"/>
      <c r="C6152" s="6"/>
      <c r="D6152" s="6"/>
      <c r="E6152" s="6"/>
      <c r="F6152" s="7"/>
    </row>
    <row r="6153" spans="1:6" x14ac:dyDescent="0.3">
      <c r="A6153" s="8"/>
      <c r="B6153" s="8"/>
      <c r="C6153" s="8"/>
      <c r="D6153" s="8"/>
      <c r="E6153" s="8"/>
      <c r="F6153" s="9"/>
    </row>
    <row r="6154" spans="1:6" x14ac:dyDescent="0.3">
      <c r="A6154" s="6"/>
      <c r="B6154" s="6"/>
      <c r="C6154" s="6"/>
      <c r="D6154" s="6"/>
      <c r="E6154" s="6"/>
      <c r="F6154" s="7"/>
    </row>
    <row r="6155" spans="1:6" x14ac:dyDescent="0.3">
      <c r="A6155" s="8"/>
      <c r="B6155" s="8"/>
      <c r="C6155" s="8"/>
      <c r="D6155" s="8"/>
      <c r="E6155" s="8"/>
      <c r="F6155" s="9"/>
    </row>
    <row r="6156" spans="1:6" x14ac:dyDescent="0.3">
      <c r="A6156" s="6"/>
      <c r="B6156" s="6"/>
      <c r="C6156" s="6"/>
      <c r="D6156" s="6"/>
      <c r="E6156" s="6"/>
      <c r="F6156" s="7"/>
    </row>
    <row r="6157" spans="1:6" x14ac:dyDescent="0.3">
      <c r="A6157" s="8"/>
      <c r="B6157" s="8"/>
      <c r="C6157" s="8"/>
      <c r="D6157" s="8"/>
      <c r="E6157" s="8"/>
      <c r="F6157" s="9"/>
    </row>
    <row r="6158" spans="1:6" x14ac:dyDescent="0.3">
      <c r="A6158" s="6"/>
      <c r="B6158" s="6"/>
      <c r="C6158" s="6"/>
      <c r="D6158" s="6"/>
      <c r="E6158" s="6"/>
      <c r="F6158" s="7"/>
    </row>
    <row r="6159" spans="1:6" x14ac:dyDescent="0.3">
      <c r="A6159" s="8"/>
      <c r="B6159" s="8"/>
      <c r="C6159" s="8"/>
      <c r="D6159" s="8"/>
      <c r="E6159" s="8"/>
      <c r="F6159" s="9"/>
    </row>
    <row r="6160" spans="1:6" x14ac:dyDescent="0.3">
      <c r="A6160" s="6"/>
      <c r="B6160" s="6"/>
      <c r="C6160" s="6"/>
      <c r="D6160" s="6"/>
      <c r="E6160" s="6"/>
      <c r="F6160" s="7"/>
    </row>
    <row r="6161" spans="1:6" x14ac:dyDescent="0.3">
      <c r="A6161" s="8"/>
      <c r="B6161" s="8"/>
      <c r="C6161" s="8"/>
      <c r="D6161" s="8"/>
      <c r="E6161" s="8"/>
      <c r="F6161" s="9"/>
    </row>
    <row r="6162" spans="1:6" x14ac:dyDescent="0.3">
      <c r="A6162" s="6"/>
      <c r="B6162" s="6"/>
      <c r="C6162" s="6"/>
      <c r="D6162" s="6"/>
      <c r="E6162" s="6"/>
      <c r="F6162" s="7"/>
    </row>
    <row r="6163" spans="1:6" x14ac:dyDescent="0.3">
      <c r="A6163" s="8"/>
      <c r="B6163" s="8"/>
      <c r="C6163" s="8"/>
      <c r="D6163" s="8"/>
      <c r="E6163" s="8"/>
      <c r="F6163" s="9"/>
    </row>
    <row r="6164" spans="1:6" x14ac:dyDescent="0.3">
      <c r="A6164" s="6"/>
      <c r="B6164" s="6"/>
      <c r="C6164" s="6"/>
      <c r="D6164" s="6"/>
      <c r="E6164" s="6"/>
      <c r="F6164" s="7"/>
    </row>
    <row r="6165" spans="1:6" x14ac:dyDescent="0.3">
      <c r="A6165" s="8"/>
      <c r="B6165" s="8"/>
      <c r="C6165" s="8"/>
      <c r="D6165" s="8"/>
      <c r="E6165" s="8"/>
      <c r="F6165" s="9"/>
    </row>
    <row r="6166" spans="1:6" x14ac:dyDescent="0.3">
      <c r="A6166" s="6"/>
      <c r="B6166" s="6"/>
      <c r="C6166" s="6"/>
      <c r="D6166" s="6"/>
      <c r="E6166" s="6"/>
      <c r="F6166" s="7"/>
    </row>
    <row r="6167" spans="1:6" x14ac:dyDescent="0.3">
      <c r="A6167" s="8"/>
      <c r="B6167" s="8"/>
      <c r="C6167" s="8"/>
      <c r="D6167" s="8"/>
      <c r="E6167" s="8"/>
      <c r="F6167" s="9"/>
    </row>
    <row r="6168" spans="1:6" x14ac:dyDescent="0.3">
      <c r="A6168" s="6"/>
      <c r="B6168" s="6"/>
      <c r="C6168" s="6"/>
      <c r="D6168" s="6"/>
      <c r="E6168" s="6"/>
      <c r="F6168" s="7"/>
    </row>
    <row r="6169" spans="1:6" x14ac:dyDescent="0.3">
      <c r="A6169" s="8"/>
      <c r="B6169" s="8"/>
      <c r="C6169" s="8"/>
      <c r="D6169" s="8"/>
      <c r="E6169" s="8"/>
      <c r="F6169" s="9"/>
    </row>
    <row r="6170" spans="1:6" x14ac:dyDescent="0.3">
      <c r="A6170" s="6"/>
      <c r="B6170" s="6"/>
      <c r="C6170" s="6"/>
      <c r="D6170" s="6"/>
      <c r="E6170" s="6"/>
      <c r="F6170" s="7"/>
    </row>
    <row r="6171" spans="1:6" x14ac:dyDescent="0.3">
      <c r="A6171" s="8"/>
      <c r="B6171" s="8"/>
      <c r="C6171" s="8"/>
      <c r="D6171" s="8"/>
      <c r="E6171" s="8"/>
      <c r="F6171" s="9"/>
    </row>
    <row r="6172" spans="1:6" x14ac:dyDescent="0.3">
      <c r="A6172" s="6"/>
      <c r="B6172" s="6"/>
      <c r="C6172" s="6"/>
      <c r="D6172" s="6"/>
      <c r="E6172" s="6"/>
      <c r="F6172" s="7"/>
    </row>
    <row r="6173" spans="1:6" x14ac:dyDescent="0.3">
      <c r="A6173" s="8"/>
      <c r="B6173" s="8"/>
      <c r="C6173" s="8"/>
      <c r="D6173" s="8"/>
      <c r="E6173" s="8"/>
      <c r="F6173" s="9"/>
    </row>
    <row r="6174" spans="1:6" x14ac:dyDescent="0.3">
      <c r="A6174" s="6"/>
      <c r="B6174" s="6"/>
      <c r="C6174" s="6"/>
      <c r="D6174" s="6"/>
      <c r="E6174" s="6"/>
      <c r="F6174" s="7"/>
    </row>
    <row r="6175" spans="1:6" x14ac:dyDescent="0.3">
      <c r="A6175" s="8"/>
      <c r="B6175" s="8"/>
      <c r="C6175" s="8"/>
      <c r="D6175" s="8"/>
      <c r="E6175" s="8"/>
      <c r="F6175" s="9"/>
    </row>
    <row r="6176" spans="1:6" x14ac:dyDescent="0.3">
      <c r="A6176" s="6"/>
      <c r="B6176" s="6"/>
      <c r="C6176" s="6"/>
      <c r="D6176" s="6"/>
      <c r="E6176" s="6"/>
      <c r="F6176" s="7"/>
    </row>
    <row r="6177" spans="1:6" x14ac:dyDescent="0.3">
      <c r="A6177" s="8"/>
      <c r="B6177" s="8"/>
      <c r="C6177" s="8"/>
      <c r="D6177" s="8"/>
      <c r="E6177" s="8"/>
      <c r="F6177" s="9"/>
    </row>
    <row r="6178" spans="1:6" x14ac:dyDescent="0.3">
      <c r="A6178" s="6"/>
      <c r="B6178" s="6"/>
      <c r="C6178" s="6"/>
      <c r="D6178" s="6"/>
      <c r="E6178" s="6"/>
      <c r="F6178" s="7"/>
    </row>
    <row r="6179" spans="1:6" x14ac:dyDescent="0.3">
      <c r="A6179" s="8"/>
      <c r="B6179" s="8"/>
      <c r="C6179" s="8"/>
      <c r="D6179" s="8"/>
      <c r="E6179" s="8"/>
      <c r="F6179" s="9"/>
    </row>
    <row r="6180" spans="1:6" x14ac:dyDescent="0.3">
      <c r="A6180" s="6"/>
      <c r="B6180" s="6"/>
      <c r="C6180" s="6"/>
      <c r="D6180" s="6"/>
      <c r="E6180" s="6"/>
      <c r="F6180" s="7"/>
    </row>
    <row r="6181" spans="1:6" x14ac:dyDescent="0.3">
      <c r="A6181" s="8"/>
      <c r="B6181" s="8"/>
      <c r="C6181" s="8"/>
      <c r="D6181" s="8"/>
      <c r="E6181" s="8"/>
      <c r="F6181" s="9"/>
    </row>
    <row r="6182" spans="1:6" x14ac:dyDescent="0.3">
      <c r="A6182" s="6"/>
      <c r="B6182" s="6"/>
      <c r="C6182" s="6"/>
      <c r="D6182" s="6"/>
      <c r="E6182" s="6"/>
      <c r="F6182" s="7"/>
    </row>
    <row r="6183" spans="1:6" x14ac:dyDescent="0.3">
      <c r="A6183" s="8"/>
      <c r="B6183" s="8"/>
      <c r="C6183" s="8"/>
      <c r="D6183" s="8"/>
      <c r="E6183" s="8"/>
      <c r="F6183" s="9"/>
    </row>
    <row r="6184" spans="1:6" x14ac:dyDescent="0.3">
      <c r="A6184" s="6"/>
      <c r="B6184" s="6"/>
      <c r="C6184" s="6"/>
      <c r="D6184" s="6"/>
      <c r="E6184" s="6"/>
      <c r="F6184" s="7"/>
    </row>
    <row r="6185" spans="1:6" x14ac:dyDescent="0.3">
      <c r="A6185" s="8"/>
      <c r="B6185" s="8"/>
      <c r="C6185" s="8"/>
      <c r="D6185" s="8"/>
      <c r="E6185" s="8"/>
      <c r="F6185" s="9"/>
    </row>
    <row r="6186" spans="1:6" x14ac:dyDescent="0.3">
      <c r="A6186" s="6"/>
      <c r="B6186" s="6"/>
      <c r="C6186" s="6"/>
      <c r="D6186" s="6"/>
      <c r="E6186" s="6"/>
      <c r="F6186" s="7"/>
    </row>
    <row r="6187" spans="1:6" x14ac:dyDescent="0.3">
      <c r="A6187" s="8"/>
      <c r="B6187" s="8"/>
      <c r="C6187" s="8"/>
      <c r="D6187" s="8"/>
      <c r="E6187" s="8"/>
      <c r="F6187" s="9"/>
    </row>
    <row r="6188" spans="1:6" x14ac:dyDescent="0.3">
      <c r="A6188" s="6"/>
      <c r="B6188" s="6"/>
      <c r="C6188" s="6"/>
      <c r="D6188" s="6"/>
      <c r="E6188" s="6"/>
      <c r="F6188" s="7"/>
    </row>
    <row r="6189" spans="1:6" x14ac:dyDescent="0.3">
      <c r="A6189" s="8"/>
      <c r="B6189" s="8"/>
      <c r="C6189" s="8"/>
      <c r="D6189" s="8"/>
      <c r="E6189" s="8"/>
      <c r="F6189" s="9"/>
    </row>
    <row r="6190" spans="1:6" x14ac:dyDescent="0.3">
      <c r="A6190" s="6"/>
      <c r="B6190" s="6"/>
      <c r="C6190" s="6"/>
      <c r="D6190" s="6"/>
      <c r="E6190" s="6"/>
      <c r="F6190" s="7"/>
    </row>
    <row r="6191" spans="1:6" x14ac:dyDescent="0.3">
      <c r="A6191" s="8"/>
      <c r="B6191" s="8"/>
      <c r="C6191" s="8"/>
      <c r="D6191" s="8"/>
      <c r="E6191" s="8"/>
      <c r="F6191" s="9"/>
    </row>
    <row r="6192" spans="1:6" x14ac:dyDescent="0.3">
      <c r="A6192" s="6"/>
      <c r="B6192" s="6"/>
      <c r="C6192" s="6"/>
      <c r="D6192" s="6"/>
      <c r="E6192" s="6"/>
      <c r="F6192" s="7"/>
    </row>
    <row r="6193" spans="1:6" x14ac:dyDescent="0.3">
      <c r="A6193" s="8"/>
      <c r="B6193" s="8"/>
      <c r="C6193" s="8"/>
      <c r="D6193" s="8"/>
      <c r="E6193" s="8"/>
      <c r="F6193" s="9"/>
    </row>
    <row r="6194" spans="1:6" x14ac:dyDescent="0.3">
      <c r="A6194" s="6"/>
      <c r="B6194" s="6"/>
      <c r="C6194" s="6"/>
      <c r="D6194" s="6"/>
      <c r="E6194" s="6"/>
      <c r="F6194" s="7"/>
    </row>
    <row r="6195" spans="1:6" x14ac:dyDescent="0.3">
      <c r="A6195" s="8"/>
      <c r="B6195" s="8"/>
      <c r="C6195" s="8"/>
      <c r="D6195" s="8"/>
      <c r="E6195" s="8"/>
      <c r="F6195" s="9"/>
    </row>
    <row r="6196" spans="1:6" x14ac:dyDescent="0.3">
      <c r="A6196" s="6"/>
      <c r="B6196" s="6"/>
      <c r="C6196" s="6"/>
      <c r="D6196" s="6"/>
      <c r="E6196" s="6"/>
      <c r="F6196" s="7"/>
    </row>
    <row r="6197" spans="1:6" x14ac:dyDescent="0.3">
      <c r="A6197" s="8"/>
      <c r="B6197" s="8"/>
      <c r="C6197" s="8"/>
      <c r="D6197" s="8"/>
      <c r="E6197" s="8"/>
      <c r="F6197" s="9"/>
    </row>
    <row r="6198" spans="1:6" x14ac:dyDescent="0.3">
      <c r="A6198" s="6"/>
      <c r="B6198" s="6"/>
      <c r="C6198" s="6"/>
      <c r="D6198" s="6"/>
      <c r="E6198" s="6"/>
      <c r="F6198" s="7"/>
    </row>
    <row r="6199" spans="1:6" x14ac:dyDescent="0.3">
      <c r="A6199" s="8"/>
      <c r="B6199" s="8"/>
      <c r="C6199" s="8"/>
      <c r="D6199" s="8"/>
      <c r="E6199" s="8"/>
      <c r="F6199" s="9"/>
    </row>
    <row r="6200" spans="1:6" x14ac:dyDescent="0.3">
      <c r="A6200" s="6"/>
      <c r="B6200" s="6"/>
      <c r="C6200" s="6"/>
      <c r="D6200" s="6"/>
      <c r="E6200" s="6"/>
      <c r="F6200" s="7"/>
    </row>
    <row r="6201" spans="1:6" x14ac:dyDescent="0.3">
      <c r="A6201" s="8"/>
      <c r="B6201" s="8"/>
      <c r="C6201" s="8"/>
      <c r="D6201" s="8"/>
      <c r="E6201" s="8"/>
      <c r="F6201" s="9"/>
    </row>
    <row r="6202" spans="1:6" x14ac:dyDescent="0.3">
      <c r="A6202" s="6"/>
      <c r="B6202" s="6"/>
      <c r="C6202" s="6"/>
      <c r="D6202" s="6"/>
      <c r="E6202" s="6"/>
      <c r="F6202" s="7"/>
    </row>
    <row r="6203" spans="1:6" x14ac:dyDescent="0.3">
      <c r="A6203" s="8"/>
      <c r="B6203" s="8"/>
      <c r="C6203" s="8"/>
      <c r="D6203" s="8"/>
      <c r="E6203" s="8"/>
      <c r="F6203" s="9"/>
    </row>
    <row r="6204" spans="1:6" x14ac:dyDescent="0.3">
      <c r="A6204" s="6"/>
      <c r="B6204" s="6"/>
      <c r="C6204" s="6"/>
      <c r="D6204" s="6"/>
      <c r="E6204" s="6"/>
      <c r="F6204" s="7"/>
    </row>
    <row r="6205" spans="1:6" x14ac:dyDescent="0.3">
      <c r="A6205" s="8"/>
      <c r="B6205" s="8"/>
      <c r="C6205" s="8"/>
      <c r="D6205" s="8"/>
      <c r="E6205" s="8"/>
      <c r="F6205" s="9"/>
    </row>
    <row r="6206" spans="1:6" x14ac:dyDescent="0.3">
      <c r="A6206" s="6"/>
      <c r="B6206" s="6"/>
      <c r="C6206" s="6"/>
      <c r="D6206" s="6"/>
      <c r="E6206" s="6"/>
      <c r="F6206" s="7"/>
    </row>
    <row r="6207" spans="1:6" x14ac:dyDescent="0.3">
      <c r="A6207" s="8"/>
      <c r="B6207" s="8"/>
      <c r="C6207" s="8"/>
      <c r="D6207" s="8"/>
      <c r="E6207" s="8"/>
      <c r="F6207" s="9"/>
    </row>
    <row r="6208" spans="1:6" x14ac:dyDescent="0.3">
      <c r="A6208" s="6"/>
      <c r="B6208" s="6"/>
      <c r="C6208" s="6"/>
      <c r="D6208" s="6"/>
      <c r="E6208" s="6"/>
      <c r="F6208" s="7"/>
    </row>
    <row r="6209" spans="1:6" x14ac:dyDescent="0.3">
      <c r="A6209" s="8"/>
      <c r="B6209" s="8"/>
      <c r="C6209" s="8"/>
      <c r="D6209" s="8"/>
      <c r="E6209" s="8"/>
      <c r="F6209" s="9"/>
    </row>
    <row r="6210" spans="1:6" x14ac:dyDescent="0.3">
      <c r="A6210" s="6"/>
      <c r="B6210" s="6"/>
      <c r="C6210" s="6"/>
      <c r="D6210" s="6"/>
      <c r="E6210" s="6"/>
      <c r="F6210" s="7"/>
    </row>
    <row r="6211" spans="1:6" x14ac:dyDescent="0.3">
      <c r="A6211" s="8"/>
      <c r="B6211" s="8"/>
      <c r="C6211" s="8"/>
      <c r="D6211" s="8"/>
      <c r="E6211" s="8"/>
      <c r="F6211" s="9"/>
    </row>
    <row r="6212" spans="1:6" x14ac:dyDescent="0.3">
      <c r="A6212" s="6"/>
      <c r="B6212" s="6"/>
      <c r="C6212" s="6"/>
      <c r="D6212" s="6"/>
      <c r="E6212" s="6"/>
      <c r="F6212" s="7"/>
    </row>
    <row r="6213" spans="1:6" x14ac:dyDescent="0.3">
      <c r="A6213" s="8"/>
      <c r="B6213" s="8"/>
      <c r="C6213" s="8"/>
      <c r="D6213" s="8"/>
      <c r="E6213" s="8"/>
      <c r="F6213" s="9"/>
    </row>
    <row r="6214" spans="1:6" x14ac:dyDescent="0.3">
      <c r="A6214" s="6"/>
      <c r="B6214" s="6"/>
      <c r="C6214" s="6"/>
      <c r="D6214" s="6"/>
      <c r="E6214" s="6"/>
      <c r="F6214" s="7"/>
    </row>
    <row r="6215" spans="1:6" x14ac:dyDescent="0.3">
      <c r="A6215" s="8"/>
      <c r="B6215" s="8"/>
      <c r="C6215" s="8"/>
      <c r="D6215" s="8"/>
      <c r="E6215" s="8"/>
      <c r="F6215" s="9"/>
    </row>
    <row r="6216" spans="1:6" x14ac:dyDescent="0.3">
      <c r="A6216" s="6"/>
      <c r="B6216" s="6"/>
      <c r="C6216" s="6"/>
      <c r="D6216" s="6"/>
      <c r="E6216" s="6"/>
      <c r="F6216" s="7"/>
    </row>
    <row r="6217" spans="1:6" x14ac:dyDescent="0.3">
      <c r="A6217" s="8"/>
      <c r="B6217" s="8"/>
      <c r="C6217" s="8"/>
      <c r="D6217" s="8"/>
      <c r="E6217" s="8"/>
      <c r="F6217" s="9"/>
    </row>
    <row r="6218" spans="1:6" x14ac:dyDescent="0.3">
      <c r="A6218" s="6"/>
      <c r="B6218" s="6"/>
      <c r="C6218" s="6"/>
      <c r="D6218" s="6"/>
      <c r="E6218" s="6"/>
      <c r="F6218" s="7"/>
    </row>
    <row r="6219" spans="1:6" x14ac:dyDescent="0.3">
      <c r="A6219" s="8"/>
      <c r="B6219" s="8"/>
      <c r="C6219" s="8"/>
      <c r="D6219" s="8"/>
      <c r="E6219" s="8"/>
      <c r="F6219" s="9"/>
    </row>
    <row r="6220" spans="1:6" x14ac:dyDescent="0.3">
      <c r="A6220" s="6"/>
      <c r="B6220" s="6"/>
      <c r="C6220" s="6"/>
      <c r="D6220" s="6"/>
      <c r="E6220" s="6"/>
      <c r="F6220" s="7"/>
    </row>
    <row r="6221" spans="1:6" x14ac:dyDescent="0.3">
      <c r="A6221" s="8"/>
      <c r="B6221" s="8"/>
      <c r="C6221" s="8"/>
      <c r="D6221" s="8"/>
      <c r="E6221" s="8"/>
      <c r="F6221" s="9"/>
    </row>
    <row r="6222" spans="1:6" x14ac:dyDescent="0.3">
      <c r="A6222" s="6"/>
      <c r="B6222" s="6"/>
      <c r="C6222" s="6"/>
      <c r="D6222" s="6"/>
      <c r="E6222" s="6"/>
      <c r="F6222" s="7"/>
    </row>
    <row r="6223" spans="1:6" x14ac:dyDescent="0.3">
      <c r="A6223" s="8"/>
      <c r="B6223" s="8"/>
      <c r="C6223" s="8"/>
      <c r="D6223" s="8"/>
      <c r="E6223" s="8"/>
      <c r="F6223" s="9"/>
    </row>
    <row r="6224" spans="1:6" x14ac:dyDescent="0.3">
      <c r="A6224" s="6"/>
      <c r="B6224" s="6"/>
      <c r="C6224" s="6"/>
      <c r="D6224" s="6"/>
      <c r="E6224" s="6"/>
      <c r="F6224" s="7"/>
    </row>
    <row r="6225" spans="1:6" x14ac:dyDescent="0.3">
      <c r="A6225" s="8"/>
      <c r="B6225" s="8"/>
      <c r="C6225" s="8"/>
      <c r="D6225" s="8"/>
      <c r="E6225" s="8"/>
      <c r="F6225" s="9"/>
    </row>
    <row r="6226" spans="1:6" x14ac:dyDescent="0.3">
      <c r="A6226" s="6"/>
      <c r="B6226" s="6"/>
      <c r="C6226" s="6"/>
      <c r="D6226" s="6"/>
      <c r="E6226" s="6"/>
      <c r="F6226" s="7"/>
    </row>
    <row r="6227" spans="1:6" x14ac:dyDescent="0.3">
      <c r="A6227" s="8"/>
      <c r="B6227" s="8"/>
      <c r="C6227" s="8"/>
      <c r="D6227" s="8"/>
      <c r="E6227" s="8"/>
      <c r="F6227" s="9"/>
    </row>
    <row r="6228" spans="1:6" x14ac:dyDescent="0.3">
      <c r="A6228" s="6"/>
      <c r="B6228" s="6"/>
      <c r="C6228" s="6"/>
      <c r="D6228" s="6"/>
      <c r="E6228" s="6"/>
      <c r="F6228" s="7"/>
    </row>
    <row r="6229" spans="1:6" x14ac:dyDescent="0.3">
      <c r="A6229" s="8"/>
      <c r="B6229" s="8"/>
      <c r="C6229" s="8"/>
      <c r="D6229" s="8"/>
      <c r="E6229" s="8"/>
      <c r="F6229" s="9"/>
    </row>
    <row r="6230" spans="1:6" x14ac:dyDescent="0.3">
      <c r="A6230" s="6"/>
      <c r="B6230" s="6"/>
      <c r="C6230" s="6"/>
      <c r="D6230" s="6"/>
      <c r="E6230" s="6"/>
      <c r="F6230" s="7"/>
    </row>
    <row r="6231" spans="1:6" x14ac:dyDescent="0.3">
      <c r="A6231" s="8"/>
      <c r="B6231" s="8"/>
      <c r="C6231" s="8"/>
      <c r="D6231" s="8"/>
      <c r="E6231" s="8"/>
      <c r="F6231" s="9"/>
    </row>
    <row r="6232" spans="1:6" x14ac:dyDescent="0.3">
      <c r="A6232" s="6"/>
      <c r="B6232" s="6"/>
      <c r="C6232" s="6"/>
      <c r="D6232" s="6"/>
      <c r="E6232" s="6"/>
      <c r="F6232" s="7"/>
    </row>
    <row r="6233" spans="1:6" x14ac:dyDescent="0.3">
      <c r="A6233" s="8"/>
      <c r="B6233" s="8"/>
      <c r="C6233" s="8"/>
      <c r="D6233" s="8"/>
      <c r="E6233" s="8"/>
      <c r="F6233" s="9"/>
    </row>
    <row r="6234" spans="1:6" x14ac:dyDescent="0.3">
      <c r="A6234" s="6"/>
      <c r="B6234" s="6"/>
      <c r="C6234" s="6"/>
      <c r="D6234" s="6"/>
      <c r="E6234" s="6"/>
      <c r="F6234" s="7"/>
    </row>
    <row r="6235" spans="1:6" x14ac:dyDescent="0.3">
      <c r="A6235" s="8"/>
      <c r="B6235" s="8"/>
      <c r="C6235" s="8"/>
      <c r="D6235" s="8"/>
      <c r="E6235" s="8"/>
      <c r="F6235" s="9"/>
    </row>
    <row r="6236" spans="1:6" x14ac:dyDescent="0.3">
      <c r="A6236" s="6"/>
      <c r="B6236" s="6"/>
      <c r="C6236" s="6"/>
      <c r="D6236" s="6"/>
      <c r="E6236" s="6"/>
      <c r="F6236" s="7"/>
    </row>
    <row r="6237" spans="1:6" x14ac:dyDescent="0.3">
      <c r="A6237" s="8"/>
      <c r="B6237" s="8"/>
      <c r="C6237" s="8"/>
      <c r="D6237" s="8"/>
      <c r="E6237" s="8"/>
      <c r="F6237" s="9"/>
    </row>
    <row r="6238" spans="1:6" x14ac:dyDescent="0.3">
      <c r="A6238" s="6"/>
      <c r="B6238" s="6"/>
      <c r="C6238" s="6"/>
      <c r="D6238" s="6"/>
      <c r="E6238" s="6"/>
      <c r="F6238" s="7"/>
    </row>
    <row r="6239" spans="1:6" x14ac:dyDescent="0.3">
      <c r="A6239" s="8"/>
      <c r="B6239" s="8"/>
      <c r="C6239" s="8"/>
      <c r="D6239" s="8"/>
      <c r="E6239" s="8"/>
      <c r="F6239" s="9"/>
    </row>
    <row r="6240" spans="1:6" x14ac:dyDescent="0.3">
      <c r="A6240" s="6"/>
      <c r="B6240" s="6"/>
      <c r="C6240" s="6"/>
      <c r="D6240" s="6"/>
      <c r="E6240" s="6"/>
      <c r="F6240" s="7"/>
    </row>
    <row r="6241" spans="1:6" x14ac:dyDescent="0.3">
      <c r="A6241" s="8"/>
      <c r="B6241" s="8"/>
      <c r="C6241" s="8"/>
      <c r="D6241" s="8"/>
      <c r="E6241" s="8"/>
      <c r="F6241" s="9"/>
    </row>
    <row r="6242" spans="1:6" x14ac:dyDescent="0.3">
      <c r="A6242" s="6"/>
      <c r="B6242" s="6"/>
      <c r="C6242" s="6"/>
      <c r="D6242" s="6"/>
      <c r="E6242" s="6"/>
      <c r="F6242" s="7"/>
    </row>
    <row r="6243" spans="1:6" x14ac:dyDescent="0.3">
      <c r="A6243" s="8"/>
      <c r="B6243" s="8"/>
      <c r="C6243" s="8"/>
      <c r="D6243" s="8"/>
      <c r="E6243" s="8"/>
      <c r="F6243" s="9"/>
    </row>
    <row r="6244" spans="1:6" x14ac:dyDescent="0.3">
      <c r="A6244" s="6"/>
      <c r="B6244" s="6"/>
      <c r="C6244" s="6"/>
      <c r="D6244" s="6"/>
      <c r="E6244" s="6"/>
      <c r="F6244" s="7"/>
    </row>
    <row r="6245" spans="1:6" x14ac:dyDescent="0.3">
      <c r="A6245" s="8"/>
      <c r="B6245" s="8"/>
      <c r="C6245" s="8"/>
      <c r="D6245" s="8"/>
      <c r="E6245" s="8"/>
      <c r="F6245" s="9"/>
    </row>
    <row r="6246" spans="1:6" x14ac:dyDescent="0.3">
      <c r="A6246" s="6"/>
      <c r="B6246" s="6"/>
      <c r="C6246" s="6"/>
      <c r="D6246" s="6"/>
      <c r="E6246" s="6"/>
      <c r="F6246" s="7"/>
    </row>
    <row r="6247" spans="1:6" x14ac:dyDescent="0.3">
      <c r="A6247" s="8"/>
      <c r="B6247" s="8"/>
      <c r="C6247" s="8"/>
      <c r="D6247" s="8"/>
      <c r="E6247" s="8"/>
      <c r="F6247" s="9"/>
    </row>
    <row r="6248" spans="1:6" x14ac:dyDescent="0.3">
      <c r="A6248" s="6"/>
      <c r="B6248" s="6"/>
      <c r="C6248" s="6"/>
      <c r="D6248" s="6"/>
      <c r="E6248" s="6"/>
      <c r="F6248" s="7"/>
    </row>
    <row r="6249" spans="1:6" x14ac:dyDescent="0.3">
      <c r="A6249" s="8"/>
      <c r="B6249" s="8"/>
      <c r="C6249" s="8"/>
      <c r="D6249" s="8"/>
      <c r="E6249" s="8"/>
      <c r="F6249" s="9"/>
    </row>
    <row r="6250" spans="1:6" x14ac:dyDescent="0.3">
      <c r="A6250" s="6"/>
      <c r="B6250" s="6"/>
      <c r="C6250" s="6"/>
      <c r="D6250" s="6"/>
      <c r="E6250" s="6"/>
      <c r="F6250" s="7"/>
    </row>
    <row r="6251" spans="1:6" x14ac:dyDescent="0.3">
      <c r="A6251" s="8"/>
      <c r="B6251" s="8"/>
      <c r="C6251" s="8"/>
      <c r="D6251" s="8"/>
      <c r="E6251" s="8"/>
      <c r="F6251" s="9"/>
    </row>
    <row r="6252" spans="1:6" x14ac:dyDescent="0.3">
      <c r="A6252" s="6"/>
      <c r="B6252" s="6"/>
      <c r="C6252" s="6"/>
      <c r="D6252" s="6"/>
      <c r="E6252" s="6"/>
      <c r="F6252" s="7"/>
    </row>
    <row r="6253" spans="1:6" x14ac:dyDescent="0.3">
      <c r="A6253" s="8"/>
      <c r="B6253" s="8"/>
      <c r="C6253" s="8"/>
      <c r="D6253" s="8"/>
      <c r="E6253" s="8"/>
      <c r="F6253" s="9"/>
    </row>
    <row r="6254" spans="1:6" x14ac:dyDescent="0.3">
      <c r="A6254" s="6"/>
      <c r="B6254" s="6"/>
      <c r="C6254" s="6"/>
      <c r="D6254" s="6"/>
      <c r="E6254" s="6"/>
      <c r="F6254" s="7"/>
    </row>
    <row r="6255" spans="1:6" x14ac:dyDescent="0.3">
      <c r="A6255" s="8"/>
      <c r="B6255" s="8"/>
      <c r="C6255" s="8"/>
      <c r="D6255" s="8"/>
      <c r="E6255" s="8"/>
      <c r="F6255" s="9"/>
    </row>
    <row r="6256" spans="1:6" x14ac:dyDescent="0.3">
      <c r="A6256" s="6"/>
      <c r="B6256" s="6"/>
      <c r="C6256" s="6"/>
      <c r="D6256" s="6"/>
      <c r="E6256" s="6"/>
      <c r="F6256" s="7"/>
    </row>
    <row r="6257" spans="1:6" x14ac:dyDescent="0.3">
      <c r="A6257" s="8"/>
      <c r="B6257" s="8"/>
      <c r="C6257" s="8"/>
      <c r="D6257" s="8"/>
      <c r="E6257" s="8"/>
      <c r="F6257" s="9"/>
    </row>
    <row r="6258" spans="1:6" x14ac:dyDescent="0.3">
      <c r="A6258" s="6"/>
      <c r="B6258" s="6"/>
      <c r="C6258" s="6"/>
      <c r="D6258" s="6"/>
      <c r="E6258" s="6"/>
      <c r="F6258" s="7"/>
    </row>
    <row r="6259" spans="1:6" x14ac:dyDescent="0.3">
      <c r="A6259" s="8"/>
      <c r="B6259" s="8"/>
      <c r="C6259" s="8"/>
      <c r="D6259" s="8"/>
      <c r="E6259" s="8"/>
      <c r="F6259" s="9"/>
    </row>
    <row r="6260" spans="1:6" x14ac:dyDescent="0.3">
      <c r="A6260" s="6"/>
      <c r="B6260" s="6"/>
      <c r="C6260" s="6"/>
      <c r="D6260" s="6"/>
      <c r="E6260" s="6"/>
      <c r="F6260" s="7"/>
    </row>
    <row r="6261" spans="1:6" x14ac:dyDescent="0.3">
      <c r="A6261" s="8"/>
      <c r="B6261" s="8"/>
      <c r="C6261" s="8"/>
      <c r="D6261" s="8"/>
      <c r="E6261" s="8"/>
      <c r="F6261" s="9"/>
    </row>
    <row r="6262" spans="1:6" x14ac:dyDescent="0.3">
      <c r="A6262" s="6"/>
      <c r="B6262" s="6"/>
      <c r="C6262" s="6"/>
      <c r="D6262" s="6"/>
      <c r="E6262" s="6"/>
      <c r="F6262" s="7"/>
    </row>
    <row r="6263" spans="1:6" x14ac:dyDescent="0.3">
      <c r="A6263" s="8"/>
      <c r="B6263" s="8"/>
      <c r="C6263" s="8"/>
      <c r="D6263" s="8"/>
      <c r="E6263" s="8"/>
      <c r="F6263" s="9"/>
    </row>
    <row r="6264" spans="1:6" x14ac:dyDescent="0.3">
      <c r="A6264" s="6"/>
      <c r="B6264" s="6"/>
      <c r="C6264" s="6"/>
      <c r="D6264" s="6"/>
      <c r="E6264" s="6"/>
      <c r="F6264" s="7"/>
    </row>
    <row r="6265" spans="1:6" x14ac:dyDescent="0.3">
      <c r="A6265" s="8"/>
      <c r="B6265" s="8"/>
      <c r="C6265" s="8"/>
      <c r="D6265" s="8"/>
      <c r="E6265" s="8"/>
      <c r="F6265" s="9"/>
    </row>
    <row r="6266" spans="1:6" x14ac:dyDescent="0.3">
      <c r="A6266" s="6"/>
      <c r="B6266" s="6"/>
      <c r="C6266" s="6"/>
      <c r="D6266" s="6"/>
      <c r="E6266" s="6"/>
      <c r="F6266" s="7"/>
    </row>
    <row r="6267" spans="1:6" x14ac:dyDescent="0.3">
      <c r="A6267" s="8"/>
      <c r="B6267" s="8"/>
      <c r="C6267" s="8"/>
      <c r="D6267" s="8"/>
      <c r="E6267" s="8"/>
      <c r="F6267" s="9"/>
    </row>
    <row r="6268" spans="1:6" x14ac:dyDescent="0.3">
      <c r="A6268" s="6"/>
      <c r="B6268" s="6"/>
      <c r="C6268" s="6"/>
      <c r="D6268" s="6"/>
      <c r="E6268" s="6"/>
      <c r="F6268" s="7"/>
    </row>
    <row r="6269" spans="1:6" x14ac:dyDescent="0.3">
      <c r="A6269" s="8"/>
      <c r="B6269" s="8"/>
      <c r="C6269" s="8"/>
      <c r="D6269" s="8"/>
      <c r="E6269" s="8"/>
      <c r="F6269" s="9"/>
    </row>
    <row r="6270" spans="1:6" x14ac:dyDescent="0.3">
      <c r="A6270" s="6"/>
      <c r="B6270" s="6"/>
      <c r="C6270" s="6"/>
      <c r="D6270" s="6"/>
      <c r="E6270" s="6"/>
      <c r="F6270" s="7"/>
    </row>
    <row r="6271" spans="1:6" x14ac:dyDescent="0.3">
      <c r="A6271" s="8"/>
      <c r="B6271" s="8"/>
      <c r="C6271" s="8"/>
      <c r="D6271" s="8"/>
      <c r="E6271" s="8"/>
      <c r="F6271" s="9"/>
    </row>
    <row r="6272" spans="1:6" x14ac:dyDescent="0.3">
      <c r="A6272" s="6"/>
      <c r="B6272" s="6"/>
      <c r="C6272" s="6"/>
      <c r="D6272" s="6"/>
      <c r="E6272" s="6"/>
      <c r="F6272" s="7"/>
    </row>
    <row r="6273" spans="1:6" x14ac:dyDescent="0.3">
      <c r="A6273" s="8"/>
      <c r="B6273" s="8"/>
      <c r="C6273" s="8"/>
      <c r="D6273" s="8"/>
      <c r="E6273" s="8"/>
      <c r="F6273" s="9"/>
    </row>
    <row r="6274" spans="1:6" x14ac:dyDescent="0.3">
      <c r="A6274" s="6"/>
      <c r="B6274" s="6"/>
      <c r="C6274" s="6"/>
      <c r="D6274" s="6"/>
      <c r="E6274" s="6"/>
      <c r="F6274" s="7"/>
    </row>
    <row r="6275" spans="1:6" x14ac:dyDescent="0.3">
      <c r="A6275" s="8"/>
      <c r="B6275" s="8"/>
      <c r="C6275" s="8"/>
      <c r="D6275" s="8"/>
      <c r="E6275" s="8"/>
      <c r="F6275" s="9"/>
    </row>
    <row r="6276" spans="1:6" x14ac:dyDescent="0.3">
      <c r="A6276" s="6"/>
      <c r="B6276" s="6"/>
      <c r="C6276" s="6"/>
      <c r="D6276" s="6"/>
      <c r="E6276" s="6"/>
      <c r="F6276" s="7"/>
    </row>
    <row r="6277" spans="1:6" x14ac:dyDescent="0.3">
      <c r="A6277" s="8"/>
      <c r="B6277" s="8"/>
      <c r="C6277" s="8"/>
      <c r="D6277" s="8"/>
      <c r="E6277" s="8"/>
      <c r="F6277" s="9"/>
    </row>
    <row r="6278" spans="1:6" x14ac:dyDescent="0.3">
      <c r="A6278" s="6"/>
      <c r="B6278" s="6"/>
      <c r="C6278" s="6"/>
      <c r="D6278" s="6"/>
      <c r="E6278" s="6"/>
      <c r="F6278" s="7"/>
    </row>
    <row r="6279" spans="1:6" x14ac:dyDescent="0.3">
      <c r="A6279" s="8"/>
      <c r="B6279" s="8"/>
      <c r="C6279" s="8"/>
      <c r="D6279" s="8"/>
      <c r="E6279" s="8"/>
      <c r="F6279" s="9"/>
    </row>
    <row r="6280" spans="1:6" x14ac:dyDescent="0.3">
      <c r="A6280" s="6"/>
      <c r="B6280" s="6"/>
      <c r="C6280" s="6"/>
      <c r="D6280" s="6"/>
      <c r="E6280" s="6"/>
      <c r="F6280" s="7"/>
    </row>
    <row r="6281" spans="1:6" x14ac:dyDescent="0.3">
      <c r="A6281" s="8"/>
      <c r="B6281" s="8"/>
      <c r="C6281" s="8"/>
      <c r="D6281" s="8"/>
      <c r="E6281" s="8"/>
      <c r="F6281" s="9"/>
    </row>
    <row r="6282" spans="1:6" x14ac:dyDescent="0.3">
      <c r="A6282" s="6"/>
      <c r="B6282" s="6"/>
      <c r="C6282" s="6"/>
      <c r="D6282" s="6"/>
      <c r="E6282" s="6"/>
      <c r="F6282" s="7"/>
    </row>
    <row r="6283" spans="1:6" x14ac:dyDescent="0.3">
      <c r="A6283" s="8"/>
      <c r="B6283" s="8"/>
      <c r="C6283" s="8"/>
      <c r="D6283" s="8"/>
      <c r="E6283" s="8"/>
      <c r="F6283" s="9"/>
    </row>
    <row r="6284" spans="1:6" x14ac:dyDescent="0.3">
      <c r="A6284" s="6"/>
      <c r="B6284" s="6"/>
      <c r="C6284" s="6"/>
      <c r="D6284" s="6"/>
      <c r="E6284" s="6"/>
      <c r="F6284" s="7"/>
    </row>
    <row r="6285" spans="1:6" x14ac:dyDescent="0.3">
      <c r="A6285" s="8"/>
      <c r="B6285" s="8"/>
      <c r="C6285" s="8"/>
      <c r="D6285" s="8"/>
      <c r="E6285" s="8"/>
      <c r="F6285" s="9"/>
    </row>
    <row r="6286" spans="1:6" x14ac:dyDescent="0.3">
      <c r="A6286" s="6"/>
      <c r="B6286" s="6"/>
      <c r="C6286" s="6"/>
      <c r="D6286" s="6"/>
      <c r="E6286" s="6"/>
      <c r="F6286" s="7"/>
    </row>
    <row r="6287" spans="1:6" x14ac:dyDescent="0.3">
      <c r="A6287" s="8"/>
      <c r="B6287" s="8"/>
      <c r="C6287" s="8"/>
      <c r="D6287" s="8"/>
      <c r="E6287" s="8"/>
      <c r="F6287" s="9"/>
    </row>
    <row r="6288" spans="1:6" x14ac:dyDescent="0.3">
      <c r="A6288" s="6"/>
      <c r="B6288" s="6"/>
      <c r="C6288" s="6"/>
      <c r="D6288" s="6"/>
      <c r="E6288" s="6"/>
      <c r="F6288" s="7"/>
    </row>
    <row r="6289" spans="1:6" x14ac:dyDescent="0.3">
      <c r="A6289" s="8"/>
      <c r="B6289" s="8"/>
      <c r="C6289" s="8"/>
      <c r="D6289" s="8"/>
      <c r="E6289" s="8"/>
      <c r="F6289" s="9"/>
    </row>
    <row r="6290" spans="1:6" x14ac:dyDescent="0.3">
      <c r="A6290" s="6"/>
      <c r="B6290" s="6"/>
      <c r="C6290" s="6"/>
      <c r="D6290" s="6"/>
      <c r="E6290" s="6"/>
      <c r="F6290" s="7"/>
    </row>
    <row r="6291" spans="1:6" x14ac:dyDescent="0.3">
      <c r="A6291" s="8"/>
      <c r="B6291" s="8"/>
      <c r="C6291" s="8"/>
      <c r="D6291" s="8"/>
      <c r="E6291" s="8"/>
      <c r="F6291" s="9"/>
    </row>
    <row r="6292" spans="1:6" x14ac:dyDescent="0.3">
      <c r="A6292" s="6"/>
      <c r="B6292" s="6"/>
      <c r="C6292" s="6"/>
      <c r="D6292" s="6"/>
      <c r="E6292" s="6"/>
      <c r="F6292" s="7"/>
    </row>
    <row r="6293" spans="1:6" x14ac:dyDescent="0.3">
      <c r="A6293" s="8"/>
      <c r="B6293" s="8"/>
      <c r="C6293" s="8"/>
      <c r="D6293" s="8"/>
      <c r="E6293" s="8"/>
      <c r="F6293" s="9"/>
    </row>
    <row r="6294" spans="1:6" x14ac:dyDescent="0.3">
      <c r="A6294" s="6"/>
      <c r="B6294" s="6"/>
      <c r="C6294" s="6"/>
      <c r="D6294" s="6"/>
      <c r="E6294" s="6"/>
      <c r="F6294" s="7"/>
    </row>
    <row r="6295" spans="1:6" x14ac:dyDescent="0.3">
      <c r="A6295" s="8"/>
      <c r="B6295" s="8"/>
      <c r="C6295" s="8"/>
      <c r="D6295" s="8"/>
      <c r="E6295" s="8"/>
      <c r="F6295" s="9"/>
    </row>
    <row r="6296" spans="1:6" x14ac:dyDescent="0.3">
      <c r="A6296" s="6"/>
      <c r="B6296" s="6"/>
      <c r="C6296" s="6"/>
      <c r="D6296" s="6"/>
      <c r="E6296" s="6"/>
      <c r="F6296" s="7"/>
    </row>
    <row r="6297" spans="1:6" x14ac:dyDescent="0.3">
      <c r="A6297" s="8"/>
      <c r="B6297" s="8"/>
      <c r="C6297" s="8"/>
      <c r="D6297" s="8"/>
      <c r="E6297" s="8"/>
      <c r="F6297" s="9"/>
    </row>
    <row r="6298" spans="1:6" x14ac:dyDescent="0.3">
      <c r="A6298" s="6"/>
      <c r="B6298" s="6"/>
      <c r="C6298" s="6"/>
      <c r="D6298" s="6"/>
      <c r="E6298" s="6"/>
      <c r="F6298" s="7"/>
    </row>
    <row r="6299" spans="1:6" x14ac:dyDescent="0.3">
      <c r="A6299" s="8"/>
      <c r="B6299" s="8"/>
      <c r="C6299" s="8"/>
      <c r="D6299" s="8"/>
      <c r="E6299" s="8"/>
      <c r="F6299" s="9"/>
    </row>
    <row r="6300" spans="1:6" x14ac:dyDescent="0.3">
      <c r="A6300" s="6"/>
      <c r="B6300" s="6"/>
      <c r="C6300" s="6"/>
      <c r="D6300" s="6"/>
      <c r="E6300" s="6"/>
      <c r="F6300" s="7"/>
    </row>
    <row r="6301" spans="1:6" x14ac:dyDescent="0.3">
      <c r="A6301" s="8"/>
      <c r="B6301" s="8"/>
      <c r="C6301" s="8"/>
      <c r="D6301" s="8"/>
      <c r="E6301" s="8"/>
      <c r="F6301" s="9"/>
    </row>
    <row r="6302" spans="1:6" x14ac:dyDescent="0.3">
      <c r="A6302" s="6"/>
      <c r="B6302" s="6"/>
      <c r="C6302" s="6"/>
      <c r="D6302" s="6"/>
      <c r="E6302" s="6"/>
      <c r="F6302" s="7"/>
    </row>
    <row r="6303" spans="1:6" x14ac:dyDescent="0.3">
      <c r="A6303" s="8"/>
      <c r="B6303" s="8"/>
      <c r="C6303" s="8"/>
      <c r="D6303" s="8"/>
      <c r="E6303" s="8"/>
      <c r="F6303" s="9"/>
    </row>
    <row r="6304" spans="1:6" x14ac:dyDescent="0.3">
      <c r="A6304" s="6"/>
      <c r="B6304" s="6"/>
      <c r="C6304" s="6"/>
      <c r="D6304" s="6"/>
      <c r="E6304" s="6"/>
      <c r="F6304" s="7"/>
    </row>
    <row r="6305" spans="1:6" x14ac:dyDescent="0.3">
      <c r="A6305" s="8"/>
      <c r="B6305" s="8"/>
      <c r="C6305" s="8"/>
      <c r="D6305" s="8"/>
      <c r="E6305" s="8"/>
      <c r="F6305" s="9"/>
    </row>
    <row r="6306" spans="1:6" x14ac:dyDescent="0.3">
      <c r="A6306" s="6"/>
      <c r="B6306" s="6"/>
      <c r="C6306" s="6"/>
      <c r="D6306" s="6"/>
      <c r="E6306" s="6"/>
      <c r="F6306" s="7"/>
    </row>
    <row r="6307" spans="1:6" x14ac:dyDescent="0.3">
      <c r="A6307" s="8"/>
      <c r="B6307" s="8"/>
      <c r="C6307" s="8"/>
      <c r="D6307" s="8"/>
      <c r="E6307" s="8"/>
      <c r="F6307" s="9"/>
    </row>
    <row r="6308" spans="1:6" x14ac:dyDescent="0.3">
      <c r="A6308" s="6"/>
      <c r="B6308" s="6"/>
      <c r="C6308" s="6"/>
      <c r="D6308" s="6"/>
      <c r="E6308" s="6"/>
      <c r="F6308" s="7"/>
    </row>
    <row r="6309" spans="1:6" x14ac:dyDescent="0.3">
      <c r="A6309" s="8"/>
      <c r="B6309" s="8"/>
      <c r="C6309" s="8"/>
      <c r="D6309" s="8"/>
      <c r="E6309" s="8"/>
      <c r="F6309" s="9"/>
    </row>
    <row r="6310" spans="1:6" x14ac:dyDescent="0.3">
      <c r="A6310" s="6"/>
      <c r="B6310" s="6"/>
      <c r="C6310" s="6"/>
      <c r="D6310" s="6"/>
      <c r="E6310" s="6"/>
      <c r="F6310" s="7"/>
    </row>
    <row r="6311" spans="1:6" x14ac:dyDescent="0.3">
      <c r="A6311" s="8"/>
      <c r="B6311" s="8"/>
      <c r="C6311" s="8"/>
      <c r="D6311" s="8"/>
      <c r="E6311" s="8"/>
      <c r="F6311" s="9"/>
    </row>
    <row r="6312" spans="1:6" x14ac:dyDescent="0.3">
      <c r="A6312" s="6"/>
      <c r="B6312" s="6"/>
      <c r="C6312" s="6"/>
      <c r="D6312" s="6"/>
      <c r="E6312" s="6"/>
      <c r="F6312" s="7"/>
    </row>
    <row r="6313" spans="1:6" x14ac:dyDescent="0.3">
      <c r="A6313" s="8"/>
      <c r="B6313" s="8"/>
      <c r="C6313" s="8"/>
      <c r="D6313" s="8"/>
      <c r="E6313" s="8"/>
      <c r="F6313" s="9"/>
    </row>
    <row r="6314" spans="1:6" x14ac:dyDescent="0.3">
      <c r="A6314" s="6"/>
      <c r="B6314" s="6"/>
      <c r="C6314" s="6"/>
      <c r="D6314" s="6"/>
      <c r="E6314" s="6"/>
      <c r="F6314" s="7"/>
    </row>
    <row r="6315" spans="1:6" x14ac:dyDescent="0.3">
      <c r="A6315" s="8"/>
      <c r="B6315" s="8"/>
      <c r="C6315" s="8"/>
      <c r="D6315" s="8"/>
      <c r="E6315" s="8"/>
      <c r="F6315" s="9"/>
    </row>
    <row r="6316" spans="1:6" x14ac:dyDescent="0.3">
      <c r="A6316" s="6"/>
      <c r="B6316" s="6"/>
      <c r="C6316" s="6"/>
      <c r="D6316" s="6"/>
      <c r="E6316" s="6"/>
      <c r="F6316" s="7"/>
    </row>
    <row r="6317" spans="1:6" x14ac:dyDescent="0.3">
      <c r="A6317" s="8"/>
      <c r="B6317" s="8"/>
      <c r="C6317" s="8"/>
      <c r="D6317" s="8"/>
      <c r="E6317" s="8"/>
      <c r="F6317" s="9"/>
    </row>
    <row r="6318" spans="1:6" x14ac:dyDescent="0.3">
      <c r="A6318" s="6"/>
      <c r="B6318" s="6"/>
      <c r="C6318" s="6"/>
      <c r="D6318" s="6"/>
      <c r="E6318" s="6"/>
      <c r="F6318" s="7"/>
    </row>
    <row r="6319" spans="1:6" x14ac:dyDescent="0.3">
      <c r="A6319" s="8"/>
      <c r="B6319" s="8"/>
      <c r="C6319" s="8"/>
      <c r="D6319" s="8"/>
      <c r="E6319" s="8"/>
      <c r="F6319" s="9"/>
    </row>
    <row r="6320" spans="1:6" x14ac:dyDescent="0.3">
      <c r="A6320" s="6"/>
      <c r="B6320" s="6"/>
      <c r="C6320" s="6"/>
      <c r="D6320" s="6"/>
      <c r="E6320" s="6"/>
      <c r="F6320" s="7"/>
    </row>
    <row r="6321" spans="1:6" x14ac:dyDescent="0.3">
      <c r="A6321" s="8"/>
      <c r="B6321" s="8"/>
      <c r="C6321" s="8"/>
      <c r="D6321" s="8"/>
      <c r="E6321" s="8"/>
      <c r="F6321" s="9"/>
    </row>
    <row r="6322" spans="1:6" x14ac:dyDescent="0.3">
      <c r="A6322" s="6"/>
      <c r="B6322" s="6"/>
      <c r="C6322" s="6"/>
      <c r="D6322" s="6"/>
      <c r="E6322" s="6"/>
      <c r="F6322" s="7"/>
    </row>
    <row r="6323" spans="1:6" x14ac:dyDescent="0.3">
      <c r="A6323" s="8"/>
      <c r="B6323" s="8"/>
      <c r="C6323" s="8"/>
      <c r="D6323" s="8"/>
      <c r="E6323" s="8"/>
      <c r="F6323" s="9"/>
    </row>
    <row r="6324" spans="1:6" x14ac:dyDescent="0.3">
      <c r="A6324" s="6"/>
      <c r="B6324" s="6"/>
      <c r="C6324" s="6"/>
      <c r="D6324" s="6"/>
      <c r="E6324" s="6"/>
      <c r="F6324" s="7"/>
    </row>
    <row r="6325" spans="1:6" x14ac:dyDescent="0.3">
      <c r="A6325" s="8"/>
      <c r="B6325" s="8"/>
      <c r="C6325" s="8"/>
      <c r="D6325" s="8"/>
      <c r="E6325" s="8"/>
      <c r="F6325" s="9"/>
    </row>
    <row r="6326" spans="1:6" x14ac:dyDescent="0.3">
      <c r="A6326" s="6"/>
      <c r="B6326" s="6"/>
      <c r="C6326" s="6"/>
      <c r="D6326" s="6"/>
      <c r="E6326" s="6"/>
      <c r="F6326" s="7"/>
    </row>
    <row r="6327" spans="1:6" x14ac:dyDescent="0.3">
      <c r="A6327" s="8"/>
      <c r="B6327" s="8"/>
      <c r="C6327" s="8"/>
      <c r="D6327" s="8"/>
      <c r="E6327" s="8"/>
      <c r="F6327" s="9"/>
    </row>
    <row r="6328" spans="1:6" x14ac:dyDescent="0.3">
      <c r="A6328" s="6"/>
      <c r="B6328" s="6"/>
      <c r="C6328" s="6"/>
      <c r="D6328" s="6"/>
      <c r="E6328" s="6"/>
      <c r="F6328" s="7"/>
    </row>
    <row r="6329" spans="1:6" x14ac:dyDescent="0.3">
      <c r="A6329" s="8"/>
      <c r="B6329" s="8"/>
      <c r="C6329" s="8"/>
      <c r="D6329" s="8"/>
      <c r="E6329" s="8"/>
      <c r="F6329" s="9"/>
    </row>
    <row r="6330" spans="1:6" x14ac:dyDescent="0.3">
      <c r="A6330" s="6"/>
      <c r="B6330" s="6"/>
      <c r="C6330" s="6"/>
      <c r="D6330" s="6"/>
      <c r="E6330" s="6"/>
      <c r="F6330" s="7"/>
    </row>
    <row r="6331" spans="1:6" x14ac:dyDescent="0.3">
      <c r="A6331" s="8"/>
      <c r="B6331" s="8"/>
      <c r="C6331" s="8"/>
      <c r="D6331" s="8"/>
      <c r="E6331" s="8"/>
      <c r="F6331" s="9"/>
    </row>
    <row r="6332" spans="1:6" x14ac:dyDescent="0.3">
      <c r="A6332" s="6"/>
      <c r="B6332" s="6"/>
      <c r="C6332" s="6"/>
      <c r="D6332" s="6"/>
      <c r="E6332" s="6"/>
      <c r="F6332" s="7"/>
    </row>
    <row r="6333" spans="1:6" x14ac:dyDescent="0.3">
      <c r="A6333" s="8"/>
      <c r="B6333" s="8"/>
      <c r="C6333" s="8"/>
      <c r="D6333" s="8"/>
      <c r="E6333" s="8"/>
      <c r="F6333" s="9"/>
    </row>
    <row r="6334" spans="1:6" x14ac:dyDescent="0.3">
      <c r="A6334" s="6"/>
      <c r="B6334" s="6"/>
      <c r="C6334" s="6"/>
      <c r="D6334" s="6"/>
      <c r="E6334" s="6"/>
      <c r="F6334" s="7"/>
    </row>
    <row r="6335" spans="1:6" x14ac:dyDescent="0.3">
      <c r="A6335" s="8"/>
      <c r="B6335" s="8"/>
      <c r="C6335" s="8"/>
      <c r="D6335" s="8"/>
      <c r="E6335" s="8"/>
      <c r="F6335" s="9"/>
    </row>
    <row r="6336" spans="1:6" x14ac:dyDescent="0.3">
      <c r="A6336" s="6"/>
      <c r="B6336" s="6"/>
      <c r="C6336" s="6"/>
      <c r="D6336" s="6"/>
      <c r="E6336" s="6"/>
      <c r="F6336" s="7"/>
    </row>
    <row r="6337" spans="1:6" x14ac:dyDescent="0.3">
      <c r="A6337" s="8"/>
      <c r="B6337" s="8"/>
      <c r="C6337" s="8"/>
      <c r="D6337" s="8"/>
      <c r="E6337" s="8"/>
      <c r="F6337" s="9"/>
    </row>
    <row r="6338" spans="1:6" x14ac:dyDescent="0.3">
      <c r="A6338" s="6"/>
      <c r="B6338" s="6"/>
      <c r="C6338" s="6"/>
      <c r="D6338" s="6"/>
      <c r="E6338" s="6"/>
      <c r="F6338" s="7"/>
    </row>
    <row r="6339" spans="1:6" x14ac:dyDescent="0.3">
      <c r="A6339" s="8"/>
      <c r="B6339" s="8"/>
      <c r="C6339" s="8"/>
      <c r="D6339" s="8"/>
      <c r="E6339" s="8"/>
      <c r="F6339" s="9"/>
    </row>
    <row r="6340" spans="1:6" x14ac:dyDescent="0.3">
      <c r="A6340" s="6"/>
      <c r="B6340" s="6"/>
      <c r="C6340" s="6"/>
      <c r="D6340" s="6"/>
      <c r="E6340" s="6"/>
      <c r="F6340" s="7"/>
    </row>
    <row r="6341" spans="1:6" x14ac:dyDescent="0.3">
      <c r="A6341" s="8"/>
      <c r="B6341" s="8"/>
      <c r="C6341" s="8"/>
      <c r="D6341" s="8"/>
      <c r="E6341" s="8"/>
      <c r="F6341" s="9"/>
    </row>
    <row r="6342" spans="1:6" x14ac:dyDescent="0.3">
      <c r="A6342" s="6"/>
      <c r="B6342" s="6"/>
      <c r="C6342" s="6"/>
      <c r="D6342" s="6"/>
      <c r="E6342" s="6"/>
      <c r="F6342" s="7"/>
    </row>
    <row r="6343" spans="1:6" x14ac:dyDescent="0.3">
      <c r="A6343" s="8"/>
      <c r="B6343" s="8"/>
      <c r="C6343" s="8"/>
      <c r="D6343" s="8"/>
      <c r="E6343" s="8"/>
      <c r="F6343" s="9"/>
    </row>
    <row r="6344" spans="1:6" x14ac:dyDescent="0.3">
      <c r="A6344" s="6"/>
      <c r="B6344" s="6"/>
      <c r="C6344" s="6"/>
      <c r="D6344" s="6"/>
      <c r="E6344" s="6"/>
      <c r="F6344" s="7"/>
    </row>
    <row r="6345" spans="1:6" x14ac:dyDescent="0.3">
      <c r="A6345" s="8"/>
      <c r="B6345" s="8"/>
      <c r="C6345" s="8"/>
      <c r="D6345" s="8"/>
      <c r="E6345" s="8"/>
      <c r="F6345" s="9"/>
    </row>
    <row r="6346" spans="1:6" x14ac:dyDescent="0.3">
      <c r="A6346" s="6"/>
      <c r="B6346" s="6"/>
      <c r="C6346" s="6"/>
      <c r="D6346" s="6"/>
      <c r="E6346" s="6"/>
      <c r="F6346" s="7"/>
    </row>
    <row r="6347" spans="1:6" x14ac:dyDescent="0.3">
      <c r="A6347" s="8"/>
      <c r="B6347" s="8"/>
      <c r="C6347" s="8"/>
      <c r="D6347" s="8"/>
      <c r="E6347" s="8"/>
      <c r="F6347" s="9"/>
    </row>
    <row r="6348" spans="1:6" x14ac:dyDescent="0.3">
      <c r="A6348" s="6"/>
      <c r="B6348" s="6"/>
      <c r="C6348" s="6"/>
      <c r="D6348" s="6"/>
      <c r="E6348" s="6"/>
      <c r="F6348" s="7"/>
    </row>
    <row r="6349" spans="1:6" x14ac:dyDescent="0.3">
      <c r="A6349" s="8"/>
      <c r="B6349" s="8"/>
      <c r="C6349" s="8"/>
      <c r="D6349" s="8"/>
      <c r="E6349" s="8"/>
      <c r="F6349" s="9"/>
    </row>
    <row r="6350" spans="1:6" x14ac:dyDescent="0.3">
      <c r="A6350" s="6"/>
      <c r="B6350" s="6"/>
      <c r="C6350" s="6"/>
      <c r="D6350" s="6"/>
      <c r="E6350" s="6"/>
      <c r="F6350" s="7"/>
    </row>
    <row r="6351" spans="1:6" x14ac:dyDescent="0.3">
      <c r="A6351" s="8"/>
      <c r="B6351" s="8"/>
      <c r="C6351" s="8"/>
      <c r="D6351" s="8"/>
      <c r="E6351" s="8"/>
      <c r="F6351" s="9"/>
    </row>
    <row r="6352" spans="1:6" x14ac:dyDescent="0.3">
      <c r="A6352" s="6"/>
      <c r="B6352" s="6"/>
      <c r="C6352" s="6"/>
      <c r="D6352" s="6"/>
      <c r="E6352" s="6"/>
      <c r="F6352" s="7"/>
    </row>
    <row r="6353" spans="1:6" x14ac:dyDescent="0.3">
      <c r="A6353" s="8"/>
      <c r="B6353" s="8"/>
      <c r="C6353" s="8"/>
      <c r="D6353" s="8"/>
      <c r="E6353" s="8"/>
      <c r="F6353" s="9"/>
    </row>
    <row r="6354" spans="1:6" x14ac:dyDescent="0.3">
      <c r="A6354" s="6"/>
      <c r="B6354" s="6"/>
      <c r="C6354" s="6"/>
      <c r="D6354" s="6"/>
      <c r="E6354" s="6"/>
      <c r="F6354" s="7"/>
    </row>
    <row r="6355" spans="1:6" x14ac:dyDescent="0.3">
      <c r="A6355" s="8"/>
      <c r="B6355" s="8"/>
      <c r="C6355" s="8"/>
      <c r="D6355" s="8"/>
      <c r="E6355" s="8"/>
      <c r="F6355" s="9"/>
    </row>
    <row r="6356" spans="1:6" x14ac:dyDescent="0.3">
      <c r="A6356" s="6"/>
      <c r="B6356" s="6"/>
      <c r="C6356" s="6"/>
      <c r="D6356" s="6"/>
      <c r="E6356" s="6"/>
      <c r="F6356" s="7"/>
    </row>
    <row r="6357" spans="1:6" x14ac:dyDescent="0.3">
      <c r="A6357" s="8"/>
      <c r="B6357" s="8"/>
      <c r="C6357" s="8"/>
      <c r="D6357" s="8"/>
      <c r="E6357" s="8"/>
      <c r="F6357" s="9"/>
    </row>
    <row r="6358" spans="1:6" x14ac:dyDescent="0.3">
      <c r="A6358" s="6"/>
      <c r="B6358" s="6"/>
      <c r="C6358" s="6"/>
      <c r="D6358" s="6"/>
      <c r="E6358" s="6"/>
      <c r="F6358" s="7"/>
    </row>
    <row r="6359" spans="1:6" x14ac:dyDescent="0.3">
      <c r="A6359" s="8"/>
      <c r="B6359" s="8"/>
      <c r="C6359" s="8"/>
      <c r="D6359" s="8"/>
      <c r="E6359" s="8"/>
      <c r="F6359" s="9"/>
    </row>
    <row r="6360" spans="1:6" x14ac:dyDescent="0.3">
      <c r="A6360" s="6"/>
      <c r="B6360" s="6"/>
      <c r="C6360" s="6"/>
      <c r="D6360" s="6"/>
      <c r="E6360" s="6"/>
      <c r="F6360" s="7"/>
    </row>
    <row r="6361" spans="1:6" x14ac:dyDescent="0.3">
      <c r="A6361" s="8"/>
      <c r="B6361" s="8"/>
      <c r="C6361" s="8"/>
      <c r="D6361" s="8"/>
      <c r="E6361" s="8"/>
      <c r="F6361" s="9"/>
    </row>
    <row r="6362" spans="1:6" x14ac:dyDescent="0.3">
      <c r="A6362" s="6"/>
      <c r="B6362" s="6"/>
      <c r="C6362" s="6"/>
      <c r="D6362" s="6"/>
      <c r="E6362" s="6"/>
      <c r="F6362" s="7"/>
    </row>
    <row r="6363" spans="1:6" x14ac:dyDescent="0.3">
      <c r="A6363" s="8"/>
      <c r="B6363" s="8"/>
      <c r="C6363" s="8"/>
      <c r="D6363" s="8"/>
      <c r="E6363" s="8"/>
      <c r="F6363" s="9"/>
    </row>
    <row r="6364" spans="1:6" x14ac:dyDescent="0.3">
      <c r="A6364" s="6"/>
      <c r="B6364" s="6"/>
      <c r="C6364" s="6"/>
      <c r="D6364" s="6"/>
      <c r="E6364" s="6"/>
      <c r="F6364" s="7"/>
    </row>
    <row r="6365" spans="1:6" x14ac:dyDescent="0.3">
      <c r="A6365" s="8"/>
      <c r="B6365" s="8"/>
      <c r="C6365" s="8"/>
      <c r="D6365" s="8"/>
      <c r="E6365" s="8"/>
      <c r="F6365" s="9"/>
    </row>
    <row r="6366" spans="1:6" x14ac:dyDescent="0.3">
      <c r="A6366" s="6"/>
      <c r="B6366" s="6"/>
      <c r="C6366" s="6"/>
      <c r="D6366" s="6"/>
      <c r="E6366" s="6"/>
      <c r="F6366" s="7"/>
    </row>
    <row r="6367" spans="1:6" x14ac:dyDescent="0.3">
      <c r="A6367" s="8"/>
      <c r="B6367" s="8"/>
      <c r="C6367" s="8"/>
      <c r="D6367" s="8"/>
      <c r="E6367" s="8"/>
      <c r="F6367" s="9"/>
    </row>
    <row r="6368" spans="1:6" x14ac:dyDescent="0.3">
      <c r="A6368" s="6"/>
      <c r="B6368" s="6"/>
      <c r="C6368" s="6"/>
      <c r="D6368" s="6"/>
      <c r="E6368" s="6"/>
      <c r="F6368" s="7"/>
    </row>
    <row r="6369" spans="1:6" x14ac:dyDescent="0.3">
      <c r="A6369" s="8"/>
      <c r="B6369" s="8"/>
      <c r="C6369" s="8"/>
      <c r="D6369" s="8"/>
      <c r="E6369" s="8"/>
      <c r="F6369" s="9"/>
    </row>
    <row r="6370" spans="1:6" x14ac:dyDescent="0.3">
      <c r="A6370" s="6"/>
      <c r="B6370" s="6"/>
      <c r="C6370" s="6"/>
      <c r="D6370" s="6"/>
      <c r="E6370" s="6"/>
      <c r="F6370" s="7"/>
    </row>
    <row r="6371" spans="1:6" x14ac:dyDescent="0.3">
      <c r="A6371" s="8"/>
      <c r="B6371" s="8"/>
      <c r="C6371" s="8"/>
      <c r="D6371" s="8"/>
      <c r="E6371" s="8"/>
      <c r="F6371" s="9"/>
    </row>
    <row r="6372" spans="1:6" x14ac:dyDescent="0.3">
      <c r="A6372" s="6"/>
      <c r="B6372" s="6"/>
      <c r="C6372" s="6"/>
      <c r="D6372" s="6"/>
      <c r="E6372" s="6"/>
      <c r="F6372" s="7"/>
    </row>
    <row r="6373" spans="1:6" x14ac:dyDescent="0.3">
      <c r="A6373" s="8"/>
      <c r="B6373" s="8"/>
      <c r="C6373" s="8"/>
      <c r="D6373" s="8"/>
      <c r="E6373" s="8"/>
      <c r="F6373" s="9"/>
    </row>
    <row r="6374" spans="1:6" x14ac:dyDescent="0.3">
      <c r="A6374" s="6"/>
      <c r="B6374" s="6"/>
      <c r="C6374" s="6"/>
      <c r="D6374" s="6"/>
      <c r="E6374" s="6"/>
      <c r="F6374" s="7"/>
    </row>
    <row r="6375" spans="1:6" x14ac:dyDescent="0.3">
      <c r="A6375" s="8"/>
      <c r="B6375" s="8"/>
      <c r="C6375" s="8"/>
      <c r="D6375" s="8"/>
      <c r="E6375" s="8"/>
      <c r="F6375" s="9"/>
    </row>
    <row r="6376" spans="1:6" x14ac:dyDescent="0.3">
      <c r="A6376" s="6"/>
      <c r="B6376" s="6"/>
      <c r="C6376" s="6"/>
      <c r="D6376" s="6"/>
      <c r="E6376" s="6"/>
      <c r="F6376" s="7"/>
    </row>
    <row r="6377" spans="1:6" x14ac:dyDescent="0.3">
      <c r="A6377" s="8"/>
      <c r="B6377" s="8"/>
      <c r="C6377" s="8"/>
      <c r="D6377" s="8"/>
      <c r="E6377" s="8"/>
      <c r="F6377" s="9"/>
    </row>
    <row r="6378" spans="1:6" x14ac:dyDescent="0.3">
      <c r="A6378" s="6"/>
      <c r="B6378" s="6"/>
      <c r="C6378" s="6"/>
      <c r="D6378" s="6"/>
      <c r="E6378" s="6"/>
      <c r="F6378" s="7"/>
    </row>
    <row r="6379" spans="1:6" x14ac:dyDescent="0.3">
      <c r="A6379" s="8"/>
      <c r="B6379" s="8"/>
      <c r="C6379" s="8"/>
      <c r="D6379" s="8"/>
      <c r="E6379" s="8"/>
      <c r="F6379" s="9"/>
    </row>
    <row r="6380" spans="1:6" x14ac:dyDescent="0.3">
      <c r="A6380" s="6"/>
      <c r="B6380" s="6"/>
      <c r="C6380" s="6"/>
      <c r="D6380" s="6"/>
      <c r="E6380" s="6"/>
      <c r="F6380" s="7"/>
    </row>
    <row r="6381" spans="1:6" x14ac:dyDescent="0.3">
      <c r="A6381" s="8"/>
      <c r="B6381" s="8"/>
      <c r="C6381" s="8"/>
      <c r="D6381" s="8"/>
      <c r="E6381" s="8"/>
      <c r="F6381" s="9"/>
    </row>
    <row r="6382" spans="1:6" x14ac:dyDescent="0.3">
      <c r="A6382" s="6"/>
      <c r="B6382" s="6"/>
      <c r="C6382" s="6"/>
      <c r="D6382" s="6"/>
      <c r="E6382" s="6"/>
      <c r="F6382" s="7"/>
    </row>
    <row r="6383" spans="1:6" x14ac:dyDescent="0.3">
      <c r="A6383" s="8"/>
      <c r="B6383" s="8"/>
      <c r="C6383" s="8"/>
      <c r="D6383" s="8"/>
      <c r="E6383" s="8"/>
      <c r="F6383" s="9"/>
    </row>
    <row r="6384" spans="1:6" x14ac:dyDescent="0.3">
      <c r="A6384" s="6"/>
      <c r="B6384" s="6"/>
      <c r="C6384" s="6"/>
      <c r="D6384" s="6"/>
      <c r="E6384" s="6"/>
      <c r="F6384" s="7"/>
    </row>
    <row r="6385" spans="1:6" x14ac:dyDescent="0.3">
      <c r="A6385" s="8"/>
      <c r="B6385" s="8"/>
      <c r="C6385" s="8"/>
      <c r="D6385" s="8"/>
      <c r="E6385" s="8"/>
      <c r="F6385" s="9"/>
    </row>
    <row r="6386" spans="1:6" x14ac:dyDescent="0.3">
      <c r="A6386" s="6"/>
      <c r="B6386" s="6"/>
      <c r="C6386" s="6"/>
      <c r="D6386" s="6"/>
      <c r="E6386" s="6"/>
      <c r="F6386" s="7"/>
    </row>
    <row r="6387" spans="1:6" x14ac:dyDescent="0.3">
      <c r="A6387" s="8"/>
      <c r="B6387" s="8"/>
      <c r="C6387" s="8"/>
      <c r="D6387" s="8"/>
      <c r="E6387" s="8"/>
      <c r="F6387" s="9"/>
    </row>
    <row r="6388" spans="1:6" x14ac:dyDescent="0.3">
      <c r="A6388" s="6"/>
      <c r="B6388" s="6"/>
      <c r="C6388" s="6"/>
      <c r="D6388" s="6"/>
      <c r="E6388" s="6"/>
      <c r="F6388" s="7"/>
    </row>
    <row r="6389" spans="1:6" x14ac:dyDescent="0.3">
      <c r="A6389" s="8"/>
      <c r="B6389" s="8"/>
      <c r="C6389" s="8"/>
      <c r="D6389" s="8"/>
      <c r="E6389" s="8"/>
      <c r="F6389" s="9"/>
    </row>
    <row r="6390" spans="1:6" x14ac:dyDescent="0.3">
      <c r="A6390" s="6"/>
      <c r="B6390" s="6"/>
      <c r="C6390" s="6"/>
      <c r="D6390" s="6"/>
      <c r="E6390" s="6"/>
      <c r="F6390" s="7"/>
    </row>
    <row r="6391" spans="1:6" x14ac:dyDescent="0.3">
      <c r="A6391" s="8"/>
      <c r="B6391" s="8"/>
      <c r="C6391" s="8"/>
      <c r="D6391" s="8"/>
      <c r="E6391" s="8"/>
      <c r="F6391" s="9"/>
    </row>
    <row r="6392" spans="1:6" x14ac:dyDescent="0.3">
      <c r="A6392" s="6"/>
      <c r="B6392" s="6"/>
      <c r="C6392" s="6"/>
      <c r="D6392" s="6"/>
      <c r="E6392" s="6"/>
      <c r="F6392" s="7"/>
    </row>
    <row r="6393" spans="1:6" x14ac:dyDescent="0.3">
      <c r="A6393" s="8"/>
      <c r="B6393" s="8"/>
      <c r="C6393" s="8"/>
      <c r="D6393" s="8"/>
      <c r="E6393" s="8"/>
      <c r="F6393" s="9"/>
    </row>
    <row r="6394" spans="1:6" x14ac:dyDescent="0.3">
      <c r="A6394" s="6"/>
      <c r="B6394" s="6"/>
      <c r="C6394" s="6"/>
      <c r="D6394" s="6"/>
      <c r="E6394" s="6"/>
      <c r="F6394" s="7"/>
    </row>
    <row r="6395" spans="1:6" x14ac:dyDescent="0.3">
      <c r="A6395" s="8"/>
      <c r="B6395" s="8"/>
      <c r="C6395" s="8"/>
      <c r="D6395" s="8"/>
      <c r="E6395" s="8"/>
      <c r="F6395" s="9"/>
    </row>
    <row r="6396" spans="1:6" x14ac:dyDescent="0.3">
      <c r="A6396" s="6"/>
      <c r="B6396" s="6"/>
      <c r="C6396" s="6"/>
      <c r="D6396" s="6"/>
      <c r="E6396" s="6"/>
      <c r="F6396" s="7"/>
    </row>
    <row r="6397" spans="1:6" x14ac:dyDescent="0.3">
      <c r="A6397" s="8"/>
      <c r="B6397" s="8"/>
      <c r="C6397" s="8"/>
      <c r="D6397" s="8"/>
      <c r="E6397" s="8"/>
      <c r="F6397" s="9"/>
    </row>
    <row r="6398" spans="1:6" x14ac:dyDescent="0.3">
      <c r="A6398" s="6"/>
      <c r="B6398" s="6"/>
      <c r="C6398" s="6"/>
      <c r="D6398" s="6"/>
      <c r="E6398" s="6"/>
      <c r="F6398" s="7"/>
    </row>
    <row r="6399" spans="1:6" x14ac:dyDescent="0.3">
      <c r="A6399" s="8"/>
      <c r="B6399" s="8"/>
      <c r="C6399" s="8"/>
      <c r="D6399" s="8"/>
      <c r="E6399" s="8"/>
      <c r="F6399" s="9"/>
    </row>
    <row r="6400" spans="1:6" x14ac:dyDescent="0.3">
      <c r="A6400" s="6"/>
      <c r="B6400" s="6"/>
      <c r="C6400" s="6"/>
      <c r="D6400" s="6"/>
      <c r="E6400" s="6"/>
      <c r="F6400" s="7"/>
    </row>
    <row r="6401" spans="1:6" x14ac:dyDescent="0.3">
      <c r="A6401" s="8"/>
      <c r="B6401" s="8"/>
      <c r="C6401" s="8"/>
      <c r="D6401" s="8"/>
      <c r="E6401" s="8"/>
      <c r="F6401" s="9"/>
    </row>
    <row r="6402" spans="1:6" x14ac:dyDescent="0.3">
      <c r="A6402" s="6"/>
      <c r="B6402" s="6"/>
      <c r="C6402" s="6"/>
      <c r="D6402" s="6"/>
      <c r="E6402" s="6"/>
      <c r="F6402" s="7"/>
    </row>
    <row r="6403" spans="1:6" x14ac:dyDescent="0.3">
      <c r="A6403" s="8"/>
      <c r="B6403" s="8"/>
      <c r="C6403" s="8"/>
      <c r="D6403" s="8"/>
      <c r="E6403" s="8"/>
      <c r="F6403" s="9"/>
    </row>
    <row r="6404" spans="1:6" x14ac:dyDescent="0.3">
      <c r="A6404" s="6"/>
      <c r="B6404" s="6"/>
      <c r="C6404" s="6"/>
      <c r="D6404" s="6"/>
      <c r="E6404" s="6"/>
      <c r="F6404" s="7"/>
    </row>
    <row r="6405" spans="1:6" x14ac:dyDescent="0.3">
      <c r="A6405" s="8"/>
      <c r="B6405" s="8"/>
      <c r="C6405" s="8"/>
      <c r="D6405" s="8"/>
      <c r="E6405" s="8"/>
      <c r="F6405" s="9"/>
    </row>
    <row r="6406" spans="1:6" x14ac:dyDescent="0.3">
      <c r="A6406" s="6"/>
      <c r="B6406" s="6"/>
      <c r="C6406" s="6"/>
      <c r="D6406" s="6"/>
      <c r="E6406" s="6"/>
      <c r="F6406" s="7"/>
    </row>
    <row r="6407" spans="1:6" x14ac:dyDescent="0.3">
      <c r="A6407" s="8"/>
      <c r="B6407" s="8"/>
      <c r="C6407" s="8"/>
      <c r="D6407" s="8"/>
      <c r="E6407" s="8"/>
      <c r="F6407" s="9"/>
    </row>
    <row r="6408" spans="1:6" x14ac:dyDescent="0.3">
      <c r="A6408" s="6"/>
      <c r="B6408" s="6"/>
      <c r="C6408" s="6"/>
      <c r="D6408" s="6"/>
      <c r="E6408" s="6"/>
      <c r="F6408" s="7"/>
    </row>
    <row r="6409" spans="1:6" x14ac:dyDescent="0.3">
      <c r="A6409" s="8"/>
      <c r="B6409" s="8"/>
      <c r="C6409" s="8"/>
      <c r="D6409" s="8"/>
      <c r="E6409" s="8"/>
      <c r="F6409" s="9"/>
    </row>
    <row r="6410" spans="1:6" x14ac:dyDescent="0.3">
      <c r="A6410" s="6"/>
      <c r="B6410" s="6"/>
      <c r="C6410" s="6"/>
      <c r="D6410" s="6"/>
      <c r="E6410" s="6"/>
      <c r="F6410" s="7"/>
    </row>
    <row r="6411" spans="1:6" x14ac:dyDescent="0.3">
      <c r="A6411" s="8"/>
      <c r="B6411" s="8"/>
      <c r="C6411" s="8"/>
      <c r="D6411" s="8"/>
      <c r="E6411" s="8"/>
      <c r="F6411" s="9"/>
    </row>
    <row r="6412" spans="1:6" x14ac:dyDescent="0.3">
      <c r="A6412" s="6"/>
      <c r="B6412" s="6"/>
      <c r="C6412" s="6"/>
      <c r="D6412" s="6"/>
      <c r="E6412" s="6"/>
      <c r="F6412" s="7"/>
    </row>
    <row r="6413" spans="1:6" x14ac:dyDescent="0.3">
      <c r="A6413" s="8"/>
      <c r="B6413" s="8"/>
      <c r="C6413" s="8"/>
      <c r="D6413" s="8"/>
      <c r="E6413" s="8"/>
      <c r="F6413" s="9"/>
    </row>
    <row r="6414" spans="1:6" x14ac:dyDescent="0.3">
      <c r="A6414" s="6"/>
      <c r="B6414" s="6"/>
      <c r="C6414" s="6"/>
      <c r="D6414" s="6"/>
      <c r="E6414" s="6"/>
      <c r="F6414" s="7"/>
    </row>
    <row r="6415" spans="1:6" x14ac:dyDescent="0.3">
      <c r="A6415" s="8"/>
      <c r="B6415" s="8"/>
      <c r="C6415" s="8"/>
      <c r="D6415" s="8"/>
      <c r="E6415" s="8"/>
      <c r="F6415" s="9"/>
    </row>
    <row r="6416" spans="1:6" x14ac:dyDescent="0.3">
      <c r="A6416" s="6"/>
      <c r="B6416" s="6"/>
      <c r="C6416" s="6"/>
      <c r="D6416" s="6"/>
      <c r="E6416" s="6"/>
      <c r="F6416" s="7"/>
    </row>
    <row r="6417" spans="1:6" x14ac:dyDescent="0.3">
      <c r="A6417" s="8"/>
      <c r="B6417" s="8"/>
      <c r="C6417" s="8"/>
      <c r="D6417" s="8"/>
      <c r="E6417" s="8"/>
      <c r="F6417" s="9"/>
    </row>
    <row r="6418" spans="1:6" x14ac:dyDescent="0.3">
      <c r="A6418" s="6"/>
      <c r="B6418" s="6"/>
      <c r="C6418" s="6"/>
      <c r="D6418" s="6"/>
      <c r="E6418" s="6"/>
      <c r="F6418" s="7"/>
    </row>
    <row r="6419" spans="1:6" x14ac:dyDescent="0.3">
      <c r="A6419" s="8"/>
      <c r="B6419" s="8"/>
      <c r="C6419" s="8"/>
      <c r="D6419" s="8"/>
      <c r="E6419" s="8"/>
      <c r="F6419" s="9"/>
    </row>
    <row r="6420" spans="1:6" x14ac:dyDescent="0.3">
      <c r="A6420" s="6"/>
      <c r="B6420" s="6"/>
      <c r="C6420" s="6"/>
      <c r="D6420" s="6"/>
      <c r="E6420" s="6"/>
      <c r="F6420" s="7"/>
    </row>
    <row r="6421" spans="1:6" x14ac:dyDescent="0.3">
      <c r="A6421" s="8"/>
      <c r="B6421" s="8"/>
      <c r="C6421" s="8"/>
      <c r="D6421" s="8"/>
      <c r="E6421" s="8"/>
      <c r="F6421" s="9"/>
    </row>
    <row r="6422" spans="1:6" x14ac:dyDescent="0.3">
      <c r="A6422" s="6"/>
      <c r="B6422" s="6"/>
      <c r="C6422" s="6"/>
      <c r="D6422" s="6"/>
      <c r="E6422" s="6"/>
      <c r="F6422" s="7"/>
    </row>
    <row r="6423" spans="1:6" x14ac:dyDescent="0.3">
      <c r="A6423" s="8"/>
      <c r="B6423" s="8"/>
      <c r="C6423" s="8"/>
      <c r="D6423" s="8"/>
      <c r="E6423" s="8"/>
      <c r="F6423" s="9"/>
    </row>
    <row r="6424" spans="1:6" x14ac:dyDescent="0.3">
      <c r="A6424" s="6"/>
      <c r="B6424" s="6"/>
      <c r="C6424" s="6"/>
      <c r="D6424" s="6"/>
      <c r="E6424" s="6"/>
      <c r="F6424" s="7"/>
    </row>
    <row r="6425" spans="1:6" x14ac:dyDescent="0.3">
      <c r="A6425" s="8"/>
      <c r="B6425" s="8"/>
      <c r="C6425" s="8"/>
      <c r="D6425" s="8"/>
      <c r="E6425" s="8"/>
      <c r="F6425" s="9"/>
    </row>
    <row r="6426" spans="1:6" x14ac:dyDescent="0.3">
      <c r="A6426" s="6"/>
      <c r="B6426" s="6"/>
      <c r="C6426" s="6"/>
      <c r="D6426" s="6"/>
      <c r="E6426" s="6"/>
      <c r="F6426" s="7"/>
    </row>
    <row r="6427" spans="1:6" x14ac:dyDescent="0.3">
      <c r="A6427" s="8"/>
      <c r="B6427" s="8"/>
      <c r="C6427" s="8"/>
      <c r="D6427" s="8"/>
      <c r="E6427" s="8"/>
      <c r="F6427" s="9"/>
    </row>
    <row r="6428" spans="1:6" x14ac:dyDescent="0.3">
      <c r="A6428" s="6"/>
      <c r="B6428" s="6"/>
      <c r="C6428" s="6"/>
      <c r="D6428" s="6"/>
      <c r="E6428" s="6"/>
      <c r="F6428" s="7"/>
    </row>
    <row r="6429" spans="1:6" x14ac:dyDescent="0.3">
      <c r="A6429" s="8"/>
      <c r="B6429" s="8"/>
      <c r="C6429" s="8"/>
      <c r="D6429" s="8"/>
      <c r="E6429" s="8"/>
      <c r="F6429" s="9"/>
    </row>
    <row r="6430" spans="1:6" x14ac:dyDescent="0.3">
      <c r="A6430" s="6"/>
      <c r="B6430" s="6"/>
      <c r="C6430" s="6"/>
      <c r="D6430" s="6"/>
      <c r="E6430" s="6"/>
      <c r="F6430" s="7"/>
    </row>
    <row r="6431" spans="1:6" x14ac:dyDescent="0.3">
      <c r="A6431" s="8"/>
      <c r="B6431" s="8"/>
      <c r="C6431" s="8"/>
      <c r="D6431" s="8"/>
      <c r="E6431" s="8"/>
      <c r="F6431" s="9"/>
    </row>
    <row r="6432" spans="1:6" x14ac:dyDescent="0.3">
      <c r="A6432" s="6"/>
      <c r="B6432" s="6"/>
      <c r="C6432" s="6"/>
      <c r="D6432" s="6"/>
      <c r="E6432" s="6"/>
      <c r="F6432" s="7"/>
    </row>
    <row r="6433" spans="1:6" x14ac:dyDescent="0.3">
      <c r="A6433" s="8"/>
      <c r="B6433" s="8"/>
      <c r="C6433" s="8"/>
      <c r="D6433" s="8"/>
      <c r="E6433" s="8"/>
      <c r="F6433" s="9"/>
    </row>
    <row r="6434" spans="1:6" x14ac:dyDescent="0.3">
      <c r="A6434" s="6"/>
      <c r="B6434" s="6"/>
      <c r="C6434" s="6"/>
      <c r="D6434" s="6"/>
      <c r="E6434" s="6"/>
      <c r="F6434" s="7"/>
    </row>
    <row r="6435" spans="1:6" x14ac:dyDescent="0.3">
      <c r="A6435" s="8"/>
      <c r="B6435" s="8"/>
      <c r="C6435" s="8"/>
      <c r="D6435" s="8"/>
      <c r="E6435" s="8"/>
      <c r="F6435" s="9"/>
    </row>
    <row r="6436" spans="1:6" x14ac:dyDescent="0.3">
      <c r="A6436" s="6"/>
      <c r="B6436" s="6"/>
      <c r="C6436" s="6"/>
      <c r="D6436" s="6"/>
      <c r="E6436" s="6"/>
      <c r="F6436" s="7"/>
    </row>
    <row r="6437" spans="1:6" x14ac:dyDescent="0.3">
      <c r="A6437" s="8"/>
      <c r="B6437" s="8"/>
      <c r="C6437" s="8"/>
      <c r="D6437" s="8"/>
      <c r="E6437" s="8"/>
      <c r="F6437" s="9"/>
    </row>
    <row r="6438" spans="1:6" x14ac:dyDescent="0.3">
      <c r="A6438" s="6"/>
      <c r="B6438" s="6"/>
      <c r="C6438" s="6"/>
      <c r="D6438" s="6"/>
      <c r="E6438" s="6"/>
      <c r="F6438" s="7"/>
    </row>
    <row r="6439" spans="1:6" x14ac:dyDescent="0.3">
      <c r="A6439" s="8"/>
      <c r="B6439" s="8"/>
      <c r="C6439" s="8"/>
      <c r="D6439" s="8"/>
      <c r="E6439" s="8"/>
      <c r="F6439" s="9"/>
    </row>
    <row r="6440" spans="1:6" x14ac:dyDescent="0.3">
      <c r="A6440" s="6"/>
      <c r="B6440" s="6"/>
      <c r="C6440" s="6"/>
      <c r="D6440" s="6"/>
      <c r="E6440" s="6"/>
      <c r="F6440" s="7"/>
    </row>
    <row r="6441" spans="1:6" x14ac:dyDescent="0.3">
      <c r="A6441" s="8"/>
      <c r="B6441" s="8"/>
      <c r="C6441" s="8"/>
      <c r="D6441" s="8"/>
      <c r="E6441" s="8"/>
      <c r="F6441" s="9"/>
    </row>
    <row r="6442" spans="1:6" x14ac:dyDescent="0.3">
      <c r="A6442" s="6"/>
      <c r="B6442" s="6"/>
      <c r="C6442" s="6"/>
      <c r="D6442" s="6"/>
      <c r="E6442" s="6"/>
      <c r="F6442" s="7"/>
    </row>
    <row r="6443" spans="1:6" x14ac:dyDescent="0.3">
      <c r="A6443" s="8"/>
      <c r="B6443" s="8"/>
      <c r="C6443" s="8"/>
      <c r="D6443" s="8"/>
      <c r="E6443" s="8"/>
      <c r="F6443" s="9"/>
    </row>
    <row r="6444" spans="1:6" x14ac:dyDescent="0.3">
      <c r="A6444" s="6"/>
      <c r="B6444" s="6"/>
      <c r="C6444" s="6"/>
      <c r="D6444" s="6"/>
      <c r="E6444" s="6"/>
      <c r="F6444" s="7"/>
    </row>
    <row r="6445" spans="1:6" x14ac:dyDescent="0.3">
      <c r="A6445" s="8"/>
      <c r="B6445" s="8"/>
      <c r="C6445" s="8"/>
      <c r="D6445" s="8"/>
      <c r="E6445" s="8"/>
      <c r="F6445" s="9"/>
    </row>
    <row r="6446" spans="1:6" x14ac:dyDescent="0.3">
      <c r="A6446" s="6"/>
      <c r="B6446" s="6"/>
      <c r="C6446" s="6"/>
      <c r="D6446" s="6"/>
      <c r="E6446" s="6"/>
      <c r="F6446" s="7"/>
    </row>
    <row r="6447" spans="1:6" x14ac:dyDescent="0.3">
      <c r="A6447" s="8"/>
      <c r="B6447" s="8"/>
      <c r="C6447" s="8"/>
      <c r="D6447" s="8"/>
      <c r="E6447" s="8"/>
      <c r="F6447" s="9"/>
    </row>
    <row r="6448" spans="1:6" x14ac:dyDescent="0.3">
      <c r="A6448" s="6"/>
      <c r="B6448" s="6"/>
      <c r="C6448" s="6"/>
      <c r="D6448" s="6"/>
      <c r="E6448" s="6"/>
      <c r="F6448" s="7"/>
    </row>
    <row r="6449" spans="1:6" x14ac:dyDescent="0.3">
      <c r="A6449" s="8"/>
      <c r="B6449" s="8"/>
      <c r="C6449" s="8"/>
      <c r="D6449" s="8"/>
      <c r="E6449" s="8"/>
      <c r="F6449" s="9"/>
    </row>
    <row r="6450" spans="1:6" x14ac:dyDescent="0.3">
      <c r="A6450" s="6"/>
      <c r="B6450" s="6"/>
      <c r="C6450" s="6"/>
      <c r="D6450" s="6"/>
      <c r="E6450" s="6"/>
      <c r="F6450" s="7"/>
    </row>
    <row r="6451" spans="1:6" x14ac:dyDescent="0.3">
      <c r="A6451" s="8"/>
      <c r="B6451" s="8"/>
      <c r="C6451" s="8"/>
      <c r="D6451" s="8"/>
      <c r="E6451" s="8"/>
      <c r="F6451" s="9"/>
    </row>
    <row r="6452" spans="1:6" x14ac:dyDescent="0.3">
      <c r="A6452" s="6"/>
      <c r="B6452" s="6"/>
      <c r="C6452" s="6"/>
      <c r="D6452" s="6"/>
      <c r="E6452" s="6"/>
      <c r="F6452" s="7"/>
    </row>
    <row r="6453" spans="1:6" x14ac:dyDescent="0.3">
      <c r="A6453" s="8"/>
      <c r="B6453" s="8"/>
      <c r="C6453" s="8"/>
      <c r="D6453" s="8"/>
      <c r="E6453" s="8"/>
      <c r="F6453" s="9"/>
    </row>
    <row r="6454" spans="1:6" x14ac:dyDescent="0.3">
      <c r="A6454" s="6"/>
      <c r="B6454" s="6"/>
      <c r="C6454" s="6"/>
      <c r="D6454" s="6"/>
      <c r="E6454" s="6"/>
      <c r="F6454" s="7"/>
    </row>
    <row r="6455" spans="1:6" x14ac:dyDescent="0.3">
      <c r="A6455" s="8"/>
      <c r="B6455" s="8"/>
      <c r="C6455" s="8"/>
      <c r="D6455" s="8"/>
      <c r="E6455" s="8"/>
      <c r="F6455" s="9"/>
    </row>
    <row r="6456" spans="1:6" x14ac:dyDescent="0.3">
      <c r="A6456" s="6"/>
      <c r="B6456" s="6"/>
      <c r="C6456" s="6"/>
      <c r="D6456" s="6"/>
      <c r="E6456" s="6"/>
      <c r="F6456" s="7"/>
    </row>
    <row r="6457" spans="1:6" x14ac:dyDescent="0.3">
      <c r="A6457" s="8"/>
      <c r="B6457" s="8"/>
      <c r="C6457" s="8"/>
      <c r="D6457" s="8"/>
      <c r="E6457" s="8"/>
      <c r="F6457" s="9"/>
    </row>
    <row r="6458" spans="1:6" x14ac:dyDescent="0.3">
      <c r="A6458" s="6"/>
      <c r="B6458" s="6"/>
      <c r="C6458" s="6"/>
      <c r="D6458" s="6"/>
      <c r="E6458" s="6"/>
      <c r="F6458" s="7"/>
    </row>
    <row r="6459" spans="1:6" x14ac:dyDescent="0.3">
      <c r="A6459" s="8"/>
      <c r="B6459" s="8"/>
      <c r="C6459" s="8"/>
      <c r="D6459" s="8"/>
      <c r="E6459" s="8"/>
      <c r="F6459" s="9"/>
    </row>
    <row r="6460" spans="1:6" x14ac:dyDescent="0.3">
      <c r="A6460" s="6"/>
      <c r="B6460" s="6"/>
      <c r="C6460" s="6"/>
      <c r="D6460" s="6"/>
      <c r="E6460" s="6"/>
      <c r="F6460" s="7"/>
    </row>
    <row r="6461" spans="1:6" x14ac:dyDescent="0.3">
      <c r="A6461" s="8"/>
      <c r="B6461" s="8"/>
      <c r="C6461" s="8"/>
      <c r="D6461" s="8"/>
      <c r="E6461" s="8"/>
      <c r="F6461" s="9"/>
    </row>
    <row r="6462" spans="1:6" x14ac:dyDescent="0.3">
      <c r="A6462" s="6"/>
      <c r="B6462" s="6"/>
      <c r="C6462" s="6"/>
      <c r="D6462" s="6"/>
      <c r="E6462" s="6"/>
      <c r="F6462" s="7"/>
    </row>
    <row r="6463" spans="1:6" x14ac:dyDescent="0.3">
      <c r="A6463" s="8"/>
      <c r="B6463" s="8"/>
      <c r="C6463" s="8"/>
      <c r="D6463" s="8"/>
      <c r="E6463" s="8"/>
      <c r="F6463" s="9"/>
    </row>
    <row r="6464" spans="1:6" x14ac:dyDescent="0.3">
      <c r="A6464" s="6"/>
      <c r="B6464" s="6"/>
      <c r="C6464" s="6"/>
      <c r="D6464" s="6"/>
      <c r="E6464" s="6"/>
      <c r="F6464" s="7"/>
    </row>
    <row r="6465" spans="1:6" x14ac:dyDescent="0.3">
      <c r="A6465" s="8"/>
      <c r="B6465" s="8"/>
      <c r="C6465" s="8"/>
      <c r="D6465" s="8"/>
      <c r="E6465" s="8"/>
      <c r="F6465" s="9"/>
    </row>
    <row r="6466" spans="1:6" x14ac:dyDescent="0.3">
      <c r="A6466" s="6"/>
      <c r="B6466" s="6"/>
      <c r="C6466" s="6"/>
      <c r="D6466" s="6"/>
      <c r="E6466" s="6"/>
      <c r="F6466" s="7"/>
    </row>
    <row r="6467" spans="1:6" x14ac:dyDescent="0.3">
      <c r="A6467" s="8"/>
      <c r="B6467" s="8"/>
      <c r="C6467" s="8"/>
      <c r="D6467" s="8"/>
      <c r="E6467" s="8"/>
      <c r="F6467" s="9"/>
    </row>
    <row r="6468" spans="1:6" x14ac:dyDescent="0.3">
      <c r="A6468" s="6"/>
      <c r="B6468" s="6"/>
      <c r="C6468" s="6"/>
      <c r="D6468" s="6"/>
      <c r="E6468" s="6"/>
      <c r="F6468" s="7"/>
    </row>
    <row r="6469" spans="1:6" x14ac:dyDescent="0.3">
      <c r="A6469" s="8"/>
      <c r="B6469" s="8"/>
      <c r="C6469" s="8"/>
      <c r="D6469" s="8"/>
      <c r="E6469" s="8"/>
      <c r="F6469" s="9"/>
    </row>
    <row r="6470" spans="1:6" x14ac:dyDescent="0.3">
      <c r="A6470" s="6"/>
      <c r="B6470" s="6"/>
      <c r="C6470" s="6"/>
      <c r="D6470" s="6"/>
      <c r="E6470" s="6"/>
      <c r="F6470" s="7"/>
    </row>
    <row r="6471" spans="1:6" x14ac:dyDescent="0.3">
      <c r="A6471" s="8"/>
      <c r="B6471" s="8"/>
      <c r="C6471" s="8"/>
      <c r="D6471" s="8"/>
      <c r="E6471" s="8"/>
      <c r="F6471" s="9"/>
    </row>
    <row r="6472" spans="1:6" x14ac:dyDescent="0.3">
      <c r="A6472" s="6"/>
      <c r="B6472" s="6"/>
      <c r="C6472" s="6"/>
      <c r="D6472" s="6"/>
      <c r="E6472" s="6"/>
      <c r="F6472" s="7"/>
    </row>
    <row r="6473" spans="1:6" x14ac:dyDescent="0.3">
      <c r="A6473" s="8"/>
      <c r="B6473" s="8"/>
      <c r="C6473" s="8"/>
      <c r="D6473" s="8"/>
      <c r="E6473" s="8"/>
      <c r="F6473" s="9"/>
    </row>
    <row r="6474" spans="1:6" x14ac:dyDescent="0.3">
      <c r="A6474" s="6"/>
      <c r="B6474" s="6"/>
      <c r="C6474" s="6"/>
      <c r="D6474" s="6"/>
      <c r="E6474" s="6"/>
      <c r="F6474" s="7"/>
    </row>
    <row r="6475" spans="1:6" x14ac:dyDescent="0.3">
      <c r="A6475" s="8"/>
      <c r="B6475" s="8"/>
      <c r="C6475" s="8"/>
      <c r="D6475" s="8"/>
      <c r="E6475" s="8"/>
      <c r="F6475" s="9"/>
    </row>
    <row r="6476" spans="1:6" x14ac:dyDescent="0.3">
      <c r="A6476" s="6"/>
      <c r="B6476" s="6"/>
      <c r="C6476" s="6"/>
      <c r="D6476" s="6"/>
      <c r="E6476" s="6"/>
      <c r="F6476" s="7"/>
    </row>
    <row r="6477" spans="1:6" x14ac:dyDescent="0.3">
      <c r="A6477" s="8"/>
      <c r="B6477" s="8"/>
      <c r="C6477" s="8"/>
      <c r="D6477" s="8"/>
      <c r="E6477" s="8"/>
      <c r="F6477" s="9"/>
    </row>
    <row r="6478" spans="1:6" x14ac:dyDescent="0.3">
      <c r="A6478" s="6"/>
      <c r="B6478" s="6"/>
      <c r="C6478" s="6"/>
      <c r="D6478" s="6"/>
      <c r="E6478" s="6"/>
      <c r="F6478" s="7"/>
    </row>
    <row r="6479" spans="1:6" x14ac:dyDescent="0.3">
      <c r="A6479" s="8"/>
      <c r="B6479" s="8"/>
      <c r="C6479" s="8"/>
      <c r="D6479" s="8"/>
      <c r="E6479" s="8"/>
      <c r="F6479" s="9"/>
    </row>
    <row r="6480" spans="1:6" x14ac:dyDescent="0.3">
      <c r="A6480" s="6"/>
      <c r="B6480" s="6"/>
      <c r="C6480" s="6"/>
      <c r="D6480" s="6"/>
      <c r="E6480" s="6"/>
      <c r="F6480" s="7"/>
    </row>
    <row r="6481" spans="1:6" x14ac:dyDescent="0.3">
      <c r="A6481" s="8"/>
      <c r="B6481" s="8"/>
      <c r="C6481" s="8"/>
      <c r="D6481" s="8"/>
      <c r="E6481" s="8"/>
      <c r="F6481" s="9"/>
    </row>
    <row r="6482" spans="1:6" x14ac:dyDescent="0.3">
      <c r="A6482" s="6"/>
      <c r="B6482" s="6"/>
      <c r="C6482" s="6"/>
      <c r="D6482" s="6"/>
      <c r="E6482" s="6"/>
      <c r="F6482" s="7"/>
    </row>
    <row r="6483" spans="1:6" x14ac:dyDescent="0.3">
      <c r="A6483" s="8"/>
      <c r="B6483" s="8"/>
      <c r="C6483" s="8"/>
      <c r="D6483" s="8"/>
      <c r="E6483" s="8"/>
      <c r="F6483" s="9"/>
    </row>
    <row r="6484" spans="1:6" x14ac:dyDescent="0.3">
      <c r="A6484" s="6"/>
      <c r="B6484" s="6"/>
      <c r="C6484" s="6"/>
      <c r="D6484" s="6"/>
      <c r="E6484" s="6"/>
      <c r="F6484" s="7"/>
    </row>
    <row r="6485" spans="1:6" x14ac:dyDescent="0.3">
      <c r="A6485" s="8"/>
      <c r="B6485" s="8"/>
      <c r="C6485" s="8"/>
      <c r="D6485" s="8"/>
      <c r="E6485" s="8"/>
      <c r="F6485" s="9"/>
    </row>
    <row r="6486" spans="1:6" x14ac:dyDescent="0.3">
      <c r="A6486" s="6"/>
      <c r="B6486" s="6"/>
      <c r="C6486" s="6"/>
      <c r="D6486" s="6"/>
      <c r="E6486" s="6"/>
      <c r="F6486" s="7"/>
    </row>
    <row r="6487" spans="1:6" x14ac:dyDescent="0.3">
      <c r="A6487" s="8"/>
      <c r="B6487" s="8"/>
      <c r="C6487" s="8"/>
      <c r="D6487" s="8"/>
      <c r="E6487" s="8"/>
      <c r="F6487" s="9"/>
    </row>
    <row r="6488" spans="1:6" x14ac:dyDescent="0.3">
      <c r="A6488" s="6"/>
      <c r="B6488" s="6"/>
      <c r="C6488" s="6"/>
      <c r="D6488" s="6"/>
      <c r="E6488" s="6"/>
      <c r="F6488" s="7"/>
    </row>
    <row r="6489" spans="1:6" x14ac:dyDescent="0.3">
      <c r="A6489" s="8"/>
      <c r="B6489" s="8"/>
      <c r="C6489" s="8"/>
      <c r="D6489" s="8"/>
      <c r="E6489" s="8"/>
      <c r="F6489" s="9"/>
    </row>
    <row r="6490" spans="1:6" x14ac:dyDescent="0.3">
      <c r="A6490" s="6"/>
      <c r="B6490" s="6"/>
      <c r="C6490" s="6"/>
      <c r="D6490" s="6"/>
      <c r="E6490" s="6"/>
      <c r="F6490" s="7"/>
    </row>
    <row r="6491" spans="1:6" x14ac:dyDescent="0.3">
      <c r="A6491" s="8"/>
      <c r="B6491" s="8"/>
      <c r="C6491" s="8"/>
      <c r="D6491" s="8"/>
      <c r="E6491" s="8"/>
      <c r="F6491" s="9"/>
    </row>
    <row r="6492" spans="1:6" x14ac:dyDescent="0.3">
      <c r="A6492" s="6"/>
      <c r="B6492" s="6"/>
      <c r="C6492" s="6"/>
      <c r="D6492" s="6"/>
      <c r="E6492" s="6"/>
      <c r="F6492" s="7"/>
    </row>
    <row r="6493" spans="1:6" x14ac:dyDescent="0.3">
      <c r="A6493" s="8"/>
      <c r="B6493" s="8"/>
      <c r="C6493" s="8"/>
      <c r="D6493" s="8"/>
      <c r="E6493" s="8"/>
      <c r="F6493" s="9"/>
    </row>
    <row r="6494" spans="1:6" x14ac:dyDescent="0.3">
      <c r="A6494" s="6"/>
      <c r="B6494" s="6"/>
      <c r="C6494" s="6"/>
      <c r="D6494" s="6"/>
      <c r="E6494" s="6"/>
      <c r="F6494" s="7"/>
    </row>
    <row r="6495" spans="1:6" x14ac:dyDescent="0.3">
      <c r="A6495" s="8"/>
      <c r="B6495" s="8"/>
      <c r="C6495" s="8"/>
      <c r="D6495" s="8"/>
      <c r="E6495" s="8"/>
      <c r="F6495" s="9"/>
    </row>
    <row r="6496" spans="1:6" x14ac:dyDescent="0.3">
      <c r="A6496" s="6"/>
      <c r="B6496" s="6"/>
      <c r="C6496" s="6"/>
      <c r="D6496" s="6"/>
      <c r="E6496" s="6"/>
      <c r="F6496" s="7"/>
    </row>
    <row r="6497" spans="1:6" x14ac:dyDescent="0.3">
      <c r="A6497" s="8"/>
      <c r="B6497" s="8"/>
      <c r="C6497" s="8"/>
      <c r="D6497" s="8"/>
      <c r="E6497" s="8"/>
      <c r="F6497" s="9"/>
    </row>
    <row r="6498" spans="1:6" x14ac:dyDescent="0.3">
      <c r="A6498" s="6"/>
      <c r="B6498" s="6"/>
      <c r="C6498" s="6"/>
      <c r="D6498" s="6"/>
      <c r="E6498" s="6"/>
      <c r="F6498" s="7"/>
    </row>
    <row r="6499" spans="1:6" x14ac:dyDescent="0.3">
      <c r="A6499" s="8"/>
      <c r="B6499" s="8"/>
      <c r="C6499" s="8"/>
      <c r="D6499" s="8"/>
      <c r="E6499" s="8"/>
      <c r="F6499" s="9"/>
    </row>
    <row r="6500" spans="1:6" x14ac:dyDescent="0.3">
      <c r="A6500" s="6"/>
      <c r="B6500" s="6"/>
      <c r="C6500" s="6"/>
      <c r="D6500" s="6"/>
      <c r="E6500" s="6"/>
      <c r="F6500" s="7"/>
    </row>
    <row r="6501" spans="1:6" x14ac:dyDescent="0.3">
      <c r="A6501" s="8"/>
      <c r="B6501" s="8"/>
      <c r="C6501" s="8"/>
      <c r="D6501" s="8"/>
      <c r="E6501" s="8"/>
      <c r="F6501" s="9"/>
    </row>
    <row r="6502" spans="1:6" x14ac:dyDescent="0.3">
      <c r="A6502" s="6"/>
      <c r="B6502" s="6"/>
      <c r="C6502" s="6"/>
      <c r="D6502" s="6"/>
      <c r="E6502" s="6"/>
      <c r="F6502" s="7"/>
    </row>
    <row r="6503" spans="1:6" x14ac:dyDescent="0.3">
      <c r="A6503" s="8"/>
      <c r="B6503" s="8"/>
      <c r="C6503" s="8"/>
      <c r="D6503" s="8"/>
      <c r="E6503" s="8"/>
      <c r="F6503" s="9"/>
    </row>
    <row r="6504" spans="1:6" x14ac:dyDescent="0.3">
      <c r="A6504" s="6"/>
      <c r="B6504" s="6"/>
      <c r="C6504" s="6"/>
      <c r="D6504" s="6"/>
      <c r="E6504" s="6"/>
      <c r="F6504" s="7"/>
    </row>
    <row r="6505" spans="1:6" x14ac:dyDescent="0.3">
      <c r="A6505" s="8"/>
      <c r="B6505" s="8"/>
      <c r="C6505" s="8"/>
      <c r="D6505" s="8"/>
      <c r="E6505" s="8"/>
      <c r="F6505" s="9"/>
    </row>
    <row r="6506" spans="1:6" x14ac:dyDescent="0.3">
      <c r="A6506" s="6"/>
      <c r="B6506" s="6"/>
      <c r="C6506" s="6"/>
      <c r="D6506" s="6"/>
      <c r="E6506" s="6"/>
      <c r="F6506" s="7"/>
    </row>
    <row r="6507" spans="1:6" x14ac:dyDescent="0.3">
      <c r="A6507" s="8"/>
      <c r="B6507" s="8"/>
      <c r="C6507" s="8"/>
      <c r="D6507" s="8"/>
      <c r="E6507" s="8"/>
      <c r="F6507" s="9"/>
    </row>
    <row r="6508" spans="1:6" x14ac:dyDescent="0.3">
      <c r="A6508" s="6"/>
      <c r="B6508" s="6"/>
      <c r="C6508" s="6"/>
      <c r="D6508" s="6"/>
      <c r="E6508" s="6"/>
      <c r="F6508" s="7"/>
    </row>
    <row r="6509" spans="1:6" x14ac:dyDescent="0.3">
      <c r="A6509" s="8"/>
      <c r="B6509" s="8"/>
      <c r="C6509" s="8"/>
      <c r="D6509" s="8"/>
      <c r="E6509" s="8"/>
      <c r="F6509" s="9"/>
    </row>
    <row r="6510" spans="1:6" x14ac:dyDescent="0.3">
      <c r="A6510" s="6"/>
      <c r="B6510" s="6"/>
      <c r="C6510" s="6"/>
      <c r="D6510" s="6"/>
      <c r="E6510" s="6"/>
      <c r="F6510" s="7"/>
    </row>
    <row r="6511" spans="1:6" x14ac:dyDescent="0.3">
      <c r="A6511" s="8"/>
      <c r="B6511" s="8"/>
      <c r="C6511" s="8"/>
      <c r="D6511" s="8"/>
      <c r="E6511" s="8"/>
      <c r="F6511" s="9"/>
    </row>
    <row r="6512" spans="1:6" x14ac:dyDescent="0.3">
      <c r="A6512" s="6"/>
      <c r="B6512" s="6"/>
      <c r="C6512" s="6"/>
      <c r="D6512" s="6"/>
      <c r="E6512" s="6"/>
      <c r="F6512" s="7"/>
    </row>
    <row r="6513" spans="1:6" x14ac:dyDescent="0.3">
      <c r="A6513" s="8"/>
      <c r="B6513" s="8"/>
      <c r="C6513" s="8"/>
      <c r="D6513" s="8"/>
      <c r="E6513" s="8"/>
      <c r="F6513" s="9"/>
    </row>
    <row r="6514" spans="1:6" x14ac:dyDescent="0.3">
      <c r="A6514" s="6"/>
      <c r="B6514" s="6"/>
      <c r="C6514" s="6"/>
      <c r="D6514" s="6"/>
      <c r="E6514" s="6"/>
      <c r="F6514" s="7"/>
    </row>
    <row r="6515" spans="1:6" x14ac:dyDescent="0.3">
      <c r="A6515" s="8"/>
      <c r="B6515" s="8"/>
      <c r="C6515" s="8"/>
      <c r="D6515" s="8"/>
      <c r="E6515" s="8"/>
      <c r="F6515" s="9"/>
    </row>
    <row r="6516" spans="1:6" x14ac:dyDescent="0.3">
      <c r="A6516" s="6"/>
      <c r="B6516" s="6"/>
      <c r="C6516" s="6"/>
      <c r="D6516" s="6"/>
      <c r="E6516" s="6"/>
      <c r="F6516" s="7"/>
    </row>
    <row r="6517" spans="1:6" x14ac:dyDescent="0.3">
      <c r="A6517" s="8"/>
      <c r="B6517" s="8"/>
      <c r="C6517" s="8"/>
      <c r="D6517" s="8"/>
      <c r="E6517" s="8"/>
      <c r="F6517" s="9"/>
    </row>
    <row r="6518" spans="1:6" x14ac:dyDescent="0.3">
      <c r="A6518" s="6"/>
      <c r="B6518" s="6"/>
      <c r="C6518" s="6"/>
      <c r="D6518" s="6"/>
      <c r="E6518" s="6"/>
      <c r="F6518" s="7"/>
    </row>
    <row r="6519" spans="1:6" x14ac:dyDescent="0.3">
      <c r="A6519" s="8"/>
      <c r="B6519" s="8"/>
      <c r="C6519" s="8"/>
      <c r="D6519" s="8"/>
      <c r="E6519" s="8"/>
      <c r="F6519" s="9"/>
    </row>
    <row r="6520" spans="1:6" x14ac:dyDescent="0.3">
      <c r="A6520" s="6"/>
      <c r="B6520" s="6"/>
      <c r="C6520" s="6"/>
      <c r="D6520" s="6"/>
      <c r="E6520" s="6"/>
      <c r="F6520" s="7"/>
    </row>
    <row r="6521" spans="1:6" x14ac:dyDescent="0.3">
      <c r="A6521" s="8"/>
      <c r="B6521" s="8"/>
      <c r="C6521" s="8"/>
      <c r="D6521" s="8"/>
      <c r="E6521" s="8"/>
      <c r="F6521" s="9"/>
    </row>
    <row r="6522" spans="1:6" x14ac:dyDescent="0.3">
      <c r="A6522" s="6"/>
      <c r="B6522" s="6"/>
      <c r="C6522" s="6"/>
      <c r="D6522" s="6"/>
      <c r="E6522" s="6"/>
      <c r="F6522" s="7"/>
    </row>
    <row r="6523" spans="1:6" x14ac:dyDescent="0.3">
      <c r="A6523" s="8"/>
      <c r="B6523" s="8"/>
      <c r="C6523" s="8"/>
      <c r="D6523" s="8"/>
      <c r="E6523" s="8"/>
      <c r="F6523" s="9"/>
    </row>
    <row r="6524" spans="1:6" x14ac:dyDescent="0.3">
      <c r="A6524" s="6"/>
      <c r="B6524" s="6"/>
      <c r="C6524" s="6"/>
      <c r="D6524" s="6"/>
      <c r="E6524" s="6"/>
      <c r="F6524" s="7"/>
    </row>
    <row r="6525" spans="1:6" x14ac:dyDescent="0.3">
      <c r="A6525" s="8"/>
      <c r="B6525" s="8"/>
      <c r="C6525" s="8"/>
      <c r="D6525" s="8"/>
      <c r="E6525" s="8"/>
      <c r="F6525" s="9"/>
    </row>
    <row r="6526" spans="1:6" x14ac:dyDescent="0.3">
      <c r="A6526" s="6"/>
      <c r="B6526" s="6"/>
      <c r="C6526" s="6"/>
      <c r="D6526" s="6"/>
      <c r="E6526" s="6"/>
      <c r="F6526" s="7"/>
    </row>
    <row r="6527" spans="1:6" x14ac:dyDescent="0.3">
      <c r="A6527" s="8"/>
      <c r="B6527" s="8"/>
      <c r="C6527" s="8"/>
      <c r="D6527" s="8"/>
      <c r="E6527" s="8"/>
      <c r="F6527" s="9"/>
    </row>
    <row r="6528" spans="1:6" x14ac:dyDescent="0.3">
      <c r="A6528" s="6"/>
      <c r="B6528" s="6"/>
      <c r="C6528" s="6"/>
      <c r="D6528" s="6"/>
      <c r="E6528" s="6"/>
      <c r="F6528" s="7"/>
    </row>
    <row r="6529" spans="1:6" x14ac:dyDescent="0.3">
      <c r="A6529" s="8"/>
      <c r="B6529" s="8"/>
      <c r="C6529" s="8"/>
      <c r="D6529" s="8"/>
      <c r="E6529" s="8"/>
      <c r="F6529" s="9"/>
    </row>
    <row r="6530" spans="1:6" x14ac:dyDescent="0.3">
      <c r="A6530" s="6"/>
      <c r="B6530" s="6"/>
      <c r="C6530" s="6"/>
      <c r="D6530" s="6"/>
      <c r="E6530" s="6"/>
      <c r="F6530" s="7"/>
    </row>
    <row r="6531" spans="1:6" x14ac:dyDescent="0.3">
      <c r="A6531" s="8"/>
      <c r="B6531" s="8"/>
      <c r="C6531" s="8"/>
      <c r="D6531" s="8"/>
      <c r="E6531" s="8"/>
      <c r="F6531" s="9"/>
    </row>
    <row r="6532" spans="1:6" x14ac:dyDescent="0.3">
      <c r="A6532" s="6"/>
      <c r="B6532" s="6"/>
      <c r="C6532" s="6"/>
      <c r="D6532" s="6"/>
      <c r="E6532" s="6"/>
      <c r="F6532" s="7"/>
    </row>
    <row r="6533" spans="1:6" x14ac:dyDescent="0.3">
      <c r="A6533" s="8"/>
      <c r="B6533" s="8"/>
      <c r="C6533" s="8"/>
      <c r="D6533" s="8"/>
      <c r="E6533" s="8"/>
      <c r="F6533" s="9"/>
    </row>
    <row r="6534" spans="1:6" x14ac:dyDescent="0.3">
      <c r="A6534" s="6"/>
      <c r="B6534" s="6"/>
      <c r="C6534" s="6"/>
      <c r="D6534" s="6"/>
      <c r="E6534" s="6"/>
      <c r="F6534" s="7"/>
    </row>
    <row r="6535" spans="1:6" x14ac:dyDescent="0.3">
      <c r="A6535" s="8"/>
      <c r="B6535" s="8"/>
      <c r="C6535" s="8"/>
      <c r="D6535" s="8"/>
      <c r="E6535" s="8"/>
      <c r="F6535" s="9"/>
    </row>
    <row r="6536" spans="1:6" x14ac:dyDescent="0.3">
      <c r="A6536" s="6"/>
      <c r="B6536" s="6"/>
      <c r="C6536" s="6"/>
      <c r="D6536" s="6"/>
      <c r="E6536" s="6"/>
      <c r="F6536" s="7"/>
    </row>
    <row r="6537" spans="1:6" x14ac:dyDescent="0.3">
      <c r="A6537" s="8"/>
      <c r="B6537" s="8"/>
      <c r="C6537" s="8"/>
      <c r="D6537" s="8"/>
      <c r="E6537" s="8"/>
      <c r="F6537" s="9"/>
    </row>
    <row r="6538" spans="1:6" x14ac:dyDescent="0.3">
      <c r="A6538" s="6"/>
      <c r="B6538" s="6"/>
      <c r="C6538" s="6"/>
      <c r="D6538" s="6"/>
      <c r="E6538" s="6"/>
      <c r="F6538" s="7"/>
    </row>
    <row r="6539" spans="1:6" x14ac:dyDescent="0.3">
      <c r="A6539" s="8"/>
      <c r="B6539" s="8"/>
      <c r="C6539" s="8"/>
      <c r="D6539" s="8"/>
      <c r="E6539" s="8"/>
      <c r="F6539" s="9"/>
    </row>
    <row r="6540" spans="1:6" x14ac:dyDescent="0.3">
      <c r="A6540" s="6"/>
      <c r="B6540" s="6"/>
      <c r="C6540" s="6"/>
      <c r="D6540" s="6"/>
      <c r="E6540" s="6"/>
      <c r="F6540" s="7"/>
    </row>
    <row r="6541" spans="1:6" x14ac:dyDescent="0.3">
      <c r="A6541" s="8"/>
      <c r="B6541" s="8"/>
      <c r="C6541" s="8"/>
      <c r="D6541" s="8"/>
      <c r="E6541" s="8"/>
      <c r="F6541" s="9"/>
    </row>
    <row r="6542" spans="1:6" x14ac:dyDescent="0.3">
      <c r="A6542" s="6"/>
      <c r="B6542" s="6"/>
      <c r="C6542" s="6"/>
      <c r="D6542" s="6"/>
      <c r="E6542" s="6"/>
      <c r="F6542" s="7"/>
    </row>
    <row r="6543" spans="1:6" x14ac:dyDescent="0.3">
      <c r="A6543" s="8"/>
      <c r="B6543" s="8"/>
      <c r="C6543" s="8"/>
      <c r="D6543" s="8"/>
      <c r="E6543" s="8"/>
      <c r="F6543" s="9"/>
    </row>
    <row r="6544" spans="1:6" x14ac:dyDescent="0.3">
      <c r="A6544" s="6"/>
      <c r="B6544" s="6"/>
      <c r="C6544" s="6"/>
      <c r="D6544" s="6"/>
      <c r="E6544" s="6"/>
      <c r="F6544" s="7"/>
    </row>
    <row r="6545" spans="1:6" x14ac:dyDescent="0.3">
      <c r="A6545" s="8"/>
      <c r="B6545" s="8"/>
      <c r="C6545" s="8"/>
      <c r="D6545" s="8"/>
      <c r="E6545" s="8"/>
      <c r="F6545" s="9"/>
    </row>
    <row r="6546" spans="1:6" x14ac:dyDescent="0.3">
      <c r="A6546" s="6"/>
      <c r="B6546" s="6"/>
      <c r="C6546" s="6"/>
      <c r="D6546" s="6"/>
      <c r="E6546" s="6"/>
      <c r="F6546" s="7"/>
    </row>
    <row r="6547" spans="1:6" x14ac:dyDescent="0.3">
      <c r="A6547" s="8"/>
      <c r="B6547" s="8"/>
      <c r="C6547" s="8"/>
      <c r="D6547" s="8"/>
      <c r="E6547" s="8"/>
      <c r="F6547" s="9"/>
    </row>
    <row r="6548" spans="1:6" x14ac:dyDescent="0.3">
      <c r="A6548" s="6"/>
      <c r="B6548" s="6"/>
      <c r="C6548" s="6"/>
      <c r="D6548" s="6"/>
      <c r="E6548" s="6"/>
      <c r="F6548" s="7"/>
    </row>
    <row r="6549" spans="1:6" x14ac:dyDescent="0.3">
      <c r="A6549" s="8"/>
      <c r="B6549" s="8"/>
      <c r="C6549" s="8"/>
      <c r="D6549" s="8"/>
      <c r="E6549" s="8"/>
      <c r="F6549" s="9"/>
    </row>
    <row r="6550" spans="1:6" x14ac:dyDescent="0.3">
      <c r="A6550" s="6"/>
      <c r="B6550" s="6"/>
      <c r="C6550" s="6"/>
      <c r="D6550" s="6"/>
      <c r="E6550" s="6"/>
      <c r="F6550" s="7"/>
    </row>
    <row r="6551" spans="1:6" x14ac:dyDescent="0.3">
      <c r="A6551" s="8"/>
      <c r="B6551" s="8"/>
      <c r="C6551" s="8"/>
      <c r="D6551" s="8"/>
      <c r="E6551" s="8"/>
      <c r="F6551" s="9"/>
    </row>
    <row r="6552" spans="1:6" x14ac:dyDescent="0.3">
      <c r="A6552" s="6"/>
      <c r="B6552" s="6"/>
      <c r="C6552" s="6"/>
      <c r="D6552" s="6"/>
      <c r="E6552" s="6"/>
      <c r="F6552" s="7"/>
    </row>
    <row r="6553" spans="1:6" x14ac:dyDescent="0.3">
      <c r="A6553" s="8"/>
      <c r="B6553" s="8"/>
      <c r="C6553" s="8"/>
      <c r="D6553" s="8"/>
      <c r="E6553" s="8"/>
      <c r="F6553" s="9"/>
    </row>
    <row r="6554" spans="1:6" x14ac:dyDescent="0.3">
      <c r="A6554" s="6"/>
      <c r="B6554" s="6"/>
      <c r="C6554" s="6"/>
      <c r="D6554" s="6"/>
      <c r="E6554" s="6"/>
      <c r="F6554" s="7"/>
    </row>
    <row r="6555" spans="1:6" x14ac:dyDescent="0.3">
      <c r="A6555" s="8"/>
      <c r="B6555" s="8"/>
      <c r="C6555" s="8"/>
      <c r="D6555" s="8"/>
      <c r="E6555" s="8"/>
      <c r="F6555" s="9"/>
    </row>
    <row r="6556" spans="1:6" x14ac:dyDescent="0.3">
      <c r="A6556" s="6"/>
      <c r="B6556" s="6"/>
      <c r="C6556" s="6"/>
      <c r="D6556" s="6"/>
      <c r="E6556" s="6"/>
      <c r="F6556" s="7"/>
    </row>
    <row r="6557" spans="1:6" x14ac:dyDescent="0.3">
      <c r="A6557" s="8"/>
      <c r="B6557" s="8"/>
      <c r="C6557" s="8"/>
      <c r="D6557" s="8"/>
      <c r="E6557" s="8"/>
      <c r="F6557" s="9"/>
    </row>
    <row r="6558" spans="1:6" x14ac:dyDescent="0.3">
      <c r="A6558" s="6"/>
      <c r="B6558" s="6"/>
      <c r="C6558" s="6"/>
      <c r="D6558" s="6"/>
      <c r="E6558" s="6"/>
      <c r="F6558" s="7"/>
    </row>
    <row r="6559" spans="1:6" x14ac:dyDescent="0.3">
      <c r="A6559" s="8"/>
      <c r="B6559" s="8"/>
      <c r="C6559" s="8"/>
      <c r="D6559" s="8"/>
      <c r="E6559" s="8"/>
      <c r="F6559" s="9"/>
    </row>
    <row r="6560" spans="1:6" x14ac:dyDescent="0.3">
      <c r="A6560" s="6"/>
      <c r="B6560" s="6"/>
      <c r="C6560" s="6"/>
      <c r="D6560" s="6"/>
      <c r="E6560" s="6"/>
      <c r="F6560" s="7"/>
    </row>
    <row r="6561" spans="1:6" x14ac:dyDescent="0.3">
      <c r="A6561" s="8"/>
      <c r="B6561" s="8"/>
      <c r="C6561" s="8"/>
      <c r="D6561" s="8"/>
      <c r="E6561" s="8"/>
      <c r="F6561" s="9"/>
    </row>
    <row r="6562" spans="1:6" x14ac:dyDescent="0.3">
      <c r="A6562" s="6"/>
      <c r="B6562" s="6"/>
      <c r="C6562" s="6"/>
      <c r="D6562" s="6"/>
      <c r="E6562" s="6"/>
      <c r="F6562" s="7"/>
    </row>
    <row r="6563" spans="1:6" x14ac:dyDescent="0.3">
      <c r="A6563" s="8"/>
      <c r="B6563" s="8"/>
      <c r="C6563" s="8"/>
      <c r="D6563" s="8"/>
      <c r="E6563" s="8"/>
      <c r="F6563" s="9"/>
    </row>
    <row r="6564" spans="1:6" x14ac:dyDescent="0.3">
      <c r="A6564" s="6"/>
      <c r="B6564" s="6"/>
      <c r="C6564" s="6"/>
      <c r="D6564" s="6"/>
      <c r="E6564" s="6"/>
      <c r="F6564" s="7"/>
    </row>
    <row r="6565" spans="1:6" x14ac:dyDescent="0.3">
      <c r="A6565" s="8"/>
      <c r="B6565" s="8"/>
      <c r="C6565" s="8"/>
      <c r="D6565" s="8"/>
      <c r="E6565" s="8"/>
      <c r="F6565" s="9"/>
    </row>
    <row r="6566" spans="1:6" x14ac:dyDescent="0.3">
      <c r="A6566" s="6"/>
      <c r="B6566" s="6"/>
      <c r="C6566" s="6"/>
      <c r="D6566" s="6"/>
      <c r="E6566" s="6"/>
      <c r="F6566" s="7"/>
    </row>
    <row r="6567" spans="1:6" x14ac:dyDescent="0.3">
      <c r="A6567" s="8"/>
      <c r="B6567" s="8"/>
      <c r="C6567" s="8"/>
      <c r="D6567" s="8"/>
      <c r="E6567" s="8"/>
      <c r="F6567" s="9"/>
    </row>
    <row r="6568" spans="1:6" x14ac:dyDescent="0.3">
      <c r="A6568" s="6"/>
      <c r="B6568" s="6"/>
      <c r="C6568" s="6"/>
      <c r="D6568" s="6"/>
      <c r="E6568" s="6"/>
      <c r="F6568" s="7"/>
    </row>
    <row r="6569" spans="1:6" x14ac:dyDescent="0.3">
      <c r="A6569" s="8"/>
      <c r="B6569" s="8"/>
      <c r="C6569" s="8"/>
      <c r="D6569" s="8"/>
      <c r="E6569" s="8"/>
      <c r="F6569" s="9"/>
    </row>
    <row r="6570" spans="1:6" x14ac:dyDescent="0.3">
      <c r="A6570" s="6"/>
      <c r="B6570" s="6"/>
      <c r="C6570" s="6"/>
      <c r="D6570" s="6"/>
      <c r="E6570" s="6"/>
      <c r="F6570" s="7"/>
    </row>
    <row r="6571" spans="1:6" x14ac:dyDescent="0.3">
      <c r="A6571" s="8"/>
      <c r="B6571" s="8"/>
      <c r="C6571" s="8"/>
      <c r="D6571" s="8"/>
      <c r="E6571" s="8"/>
      <c r="F6571" s="9"/>
    </row>
    <row r="6572" spans="1:6" x14ac:dyDescent="0.3">
      <c r="A6572" s="6"/>
      <c r="B6572" s="6"/>
      <c r="C6572" s="6"/>
      <c r="D6572" s="6"/>
      <c r="E6572" s="6"/>
      <c r="F6572" s="7"/>
    </row>
    <row r="6573" spans="1:6" x14ac:dyDescent="0.3">
      <c r="A6573" s="8"/>
      <c r="B6573" s="8"/>
      <c r="C6573" s="8"/>
      <c r="D6573" s="8"/>
      <c r="E6573" s="8"/>
      <c r="F6573" s="9"/>
    </row>
    <row r="6574" spans="1:6" x14ac:dyDescent="0.3">
      <c r="A6574" s="6"/>
      <c r="B6574" s="6"/>
      <c r="C6574" s="6"/>
      <c r="D6574" s="6"/>
      <c r="E6574" s="6"/>
      <c r="F6574" s="7"/>
    </row>
    <row r="6575" spans="1:6" x14ac:dyDescent="0.3">
      <c r="A6575" s="8"/>
      <c r="B6575" s="8"/>
      <c r="C6575" s="8"/>
      <c r="D6575" s="8"/>
      <c r="E6575" s="8"/>
      <c r="F6575" s="9"/>
    </row>
    <row r="6576" spans="1:6" x14ac:dyDescent="0.3">
      <c r="A6576" s="6"/>
      <c r="B6576" s="6"/>
      <c r="C6576" s="6"/>
      <c r="D6576" s="6"/>
      <c r="E6576" s="6"/>
      <c r="F6576" s="7"/>
    </row>
    <row r="6577" spans="1:6" x14ac:dyDescent="0.3">
      <c r="A6577" s="8"/>
      <c r="B6577" s="8"/>
      <c r="C6577" s="8"/>
      <c r="D6577" s="8"/>
      <c r="E6577" s="8"/>
      <c r="F6577" s="9"/>
    </row>
    <row r="6578" spans="1:6" x14ac:dyDescent="0.3">
      <c r="A6578" s="6"/>
      <c r="B6578" s="6"/>
      <c r="C6578" s="6"/>
      <c r="D6578" s="6"/>
      <c r="E6578" s="6"/>
      <c r="F6578" s="7"/>
    </row>
    <row r="6579" spans="1:6" x14ac:dyDescent="0.3">
      <c r="A6579" s="8"/>
      <c r="B6579" s="8"/>
      <c r="C6579" s="8"/>
      <c r="D6579" s="8"/>
      <c r="E6579" s="8"/>
      <c r="F6579" s="9"/>
    </row>
    <row r="6580" spans="1:6" x14ac:dyDescent="0.3">
      <c r="A6580" s="6"/>
      <c r="B6580" s="6"/>
      <c r="C6580" s="6"/>
      <c r="D6580" s="6"/>
      <c r="E6580" s="6"/>
      <c r="F6580" s="7"/>
    </row>
    <row r="6581" spans="1:6" x14ac:dyDescent="0.3">
      <c r="A6581" s="8"/>
      <c r="B6581" s="8"/>
      <c r="C6581" s="8"/>
      <c r="D6581" s="8"/>
      <c r="E6581" s="8"/>
      <c r="F6581" s="9"/>
    </row>
    <row r="6582" spans="1:6" x14ac:dyDescent="0.3">
      <c r="A6582" s="6"/>
      <c r="B6582" s="6"/>
      <c r="C6582" s="6"/>
      <c r="D6582" s="6"/>
      <c r="E6582" s="6"/>
      <c r="F6582" s="7"/>
    </row>
    <row r="6583" spans="1:6" x14ac:dyDescent="0.3">
      <c r="A6583" s="8"/>
      <c r="B6583" s="8"/>
      <c r="C6583" s="8"/>
      <c r="D6583" s="8"/>
      <c r="E6583" s="8"/>
      <c r="F6583" s="9"/>
    </row>
    <row r="6584" spans="1:6" x14ac:dyDescent="0.3">
      <c r="A6584" s="6"/>
      <c r="B6584" s="6"/>
      <c r="C6584" s="6"/>
      <c r="D6584" s="6"/>
      <c r="E6584" s="6"/>
      <c r="F6584" s="7"/>
    </row>
    <row r="6585" spans="1:6" x14ac:dyDescent="0.3">
      <c r="A6585" s="8"/>
      <c r="B6585" s="8"/>
      <c r="C6585" s="8"/>
      <c r="D6585" s="8"/>
      <c r="E6585" s="8"/>
      <c r="F6585" s="9"/>
    </row>
    <row r="6586" spans="1:6" x14ac:dyDescent="0.3">
      <c r="A6586" s="6"/>
      <c r="B6586" s="6"/>
      <c r="C6586" s="6"/>
      <c r="D6586" s="6"/>
      <c r="E6586" s="6"/>
      <c r="F6586" s="7"/>
    </row>
    <row r="6587" spans="1:6" x14ac:dyDescent="0.3">
      <c r="A6587" s="8"/>
      <c r="B6587" s="8"/>
      <c r="C6587" s="8"/>
      <c r="D6587" s="8"/>
      <c r="E6587" s="8"/>
      <c r="F6587" s="9"/>
    </row>
    <row r="6588" spans="1:6" x14ac:dyDescent="0.3">
      <c r="A6588" s="6"/>
      <c r="B6588" s="6"/>
      <c r="C6588" s="6"/>
      <c r="D6588" s="6"/>
      <c r="E6588" s="6"/>
      <c r="F6588" s="7"/>
    </row>
    <row r="6589" spans="1:6" x14ac:dyDescent="0.3">
      <c r="A6589" s="8"/>
      <c r="B6589" s="8"/>
      <c r="C6589" s="8"/>
      <c r="D6589" s="8"/>
      <c r="E6589" s="8"/>
      <c r="F6589" s="9"/>
    </row>
    <row r="6590" spans="1:6" x14ac:dyDescent="0.3">
      <c r="A6590" s="6"/>
      <c r="B6590" s="6"/>
      <c r="C6590" s="6"/>
      <c r="D6590" s="6"/>
      <c r="E6590" s="6"/>
      <c r="F6590" s="7"/>
    </row>
    <row r="6591" spans="1:6" x14ac:dyDescent="0.3">
      <c r="A6591" s="8"/>
      <c r="B6591" s="8"/>
      <c r="C6591" s="8"/>
      <c r="D6591" s="8"/>
      <c r="E6591" s="8"/>
      <c r="F6591" s="9"/>
    </row>
    <row r="6592" spans="1:6" x14ac:dyDescent="0.3">
      <c r="A6592" s="6"/>
      <c r="B6592" s="6"/>
      <c r="C6592" s="6"/>
      <c r="D6592" s="6"/>
      <c r="E6592" s="6"/>
      <c r="F6592" s="7"/>
    </row>
    <row r="6593" spans="1:6" x14ac:dyDescent="0.3">
      <c r="A6593" s="8"/>
      <c r="B6593" s="8"/>
      <c r="C6593" s="8"/>
      <c r="D6593" s="8"/>
      <c r="E6593" s="8"/>
      <c r="F6593" s="9"/>
    </row>
    <row r="6594" spans="1:6" x14ac:dyDescent="0.3">
      <c r="A6594" s="6"/>
      <c r="B6594" s="6"/>
      <c r="C6594" s="6"/>
      <c r="D6594" s="6"/>
      <c r="E6594" s="6"/>
      <c r="F6594" s="7"/>
    </row>
    <row r="6595" spans="1:6" x14ac:dyDescent="0.3">
      <c r="A6595" s="8"/>
      <c r="B6595" s="8"/>
      <c r="C6595" s="8"/>
      <c r="D6595" s="8"/>
      <c r="E6595" s="8"/>
      <c r="F6595" s="9"/>
    </row>
    <row r="6596" spans="1:6" x14ac:dyDescent="0.3">
      <c r="A6596" s="6"/>
      <c r="B6596" s="6"/>
      <c r="C6596" s="6"/>
      <c r="D6596" s="6"/>
      <c r="E6596" s="6"/>
      <c r="F6596" s="7"/>
    </row>
    <row r="6597" spans="1:6" x14ac:dyDescent="0.3">
      <c r="A6597" s="8"/>
      <c r="B6597" s="8"/>
      <c r="C6597" s="8"/>
      <c r="D6597" s="8"/>
      <c r="E6597" s="8"/>
      <c r="F6597" s="9"/>
    </row>
    <row r="6598" spans="1:6" x14ac:dyDescent="0.3">
      <c r="A6598" s="6"/>
      <c r="B6598" s="6"/>
      <c r="C6598" s="6"/>
      <c r="D6598" s="6"/>
      <c r="E6598" s="6"/>
      <c r="F6598" s="7"/>
    </row>
    <row r="6599" spans="1:6" x14ac:dyDescent="0.3">
      <c r="A6599" s="8"/>
      <c r="B6599" s="8"/>
      <c r="C6599" s="8"/>
      <c r="D6599" s="8"/>
      <c r="E6599" s="8"/>
      <c r="F6599" s="9"/>
    </row>
    <row r="6600" spans="1:6" x14ac:dyDescent="0.3">
      <c r="A6600" s="6"/>
      <c r="B6600" s="6"/>
      <c r="C6600" s="6"/>
      <c r="D6600" s="6"/>
      <c r="E6600" s="6"/>
      <c r="F6600" s="7"/>
    </row>
    <row r="6601" spans="1:6" x14ac:dyDescent="0.3">
      <c r="A6601" s="8"/>
      <c r="B6601" s="8"/>
      <c r="C6601" s="8"/>
      <c r="D6601" s="8"/>
      <c r="E6601" s="8"/>
      <c r="F6601" s="9"/>
    </row>
    <row r="6602" spans="1:6" x14ac:dyDescent="0.3">
      <c r="A6602" s="6"/>
      <c r="B6602" s="6"/>
      <c r="C6602" s="6"/>
      <c r="D6602" s="6"/>
      <c r="E6602" s="6"/>
      <c r="F6602" s="7"/>
    </row>
    <row r="6603" spans="1:6" x14ac:dyDescent="0.3">
      <c r="A6603" s="8"/>
      <c r="B6603" s="8"/>
      <c r="C6603" s="8"/>
      <c r="D6603" s="8"/>
      <c r="E6603" s="8"/>
      <c r="F6603" s="9"/>
    </row>
    <row r="6604" spans="1:6" x14ac:dyDescent="0.3">
      <c r="A6604" s="6"/>
      <c r="B6604" s="6"/>
      <c r="C6604" s="6"/>
      <c r="D6604" s="6"/>
      <c r="E6604" s="6"/>
      <c r="F6604" s="7"/>
    </row>
    <row r="6605" spans="1:6" x14ac:dyDescent="0.3">
      <c r="A6605" s="8"/>
      <c r="B6605" s="8"/>
      <c r="C6605" s="8"/>
      <c r="D6605" s="8"/>
      <c r="E6605" s="8"/>
      <c r="F6605" s="9"/>
    </row>
    <row r="6606" spans="1:6" x14ac:dyDescent="0.3">
      <c r="A6606" s="6"/>
      <c r="B6606" s="6"/>
      <c r="C6606" s="6"/>
      <c r="D6606" s="6"/>
      <c r="E6606" s="6"/>
      <c r="F6606" s="7"/>
    </row>
    <row r="6607" spans="1:6" x14ac:dyDescent="0.3">
      <c r="A6607" s="8"/>
      <c r="B6607" s="8"/>
      <c r="C6607" s="8"/>
      <c r="D6607" s="8"/>
      <c r="E6607" s="8"/>
      <c r="F6607" s="9"/>
    </row>
    <row r="6608" spans="1:6" x14ac:dyDescent="0.3">
      <c r="A6608" s="6"/>
      <c r="B6608" s="6"/>
      <c r="C6608" s="6"/>
      <c r="D6608" s="6"/>
      <c r="E6608" s="6"/>
      <c r="F6608" s="7"/>
    </row>
    <row r="6609" spans="1:6" x14ac:dyDescent="0.3">
      <c r="A6609" s="8"/>
      <c r="B6609" s="8"/>
      <c r="C6609" s="8"/>
      <c r="D6609" s="8"/>
      <c r="E6609" s="8"/>
      <c r="F6609" s="9"/>
    </row>
    <row r="6610" spans="1:6" x14ac:dyDescent="0.3">
      <c r="A6610" s="6"/>
      <c r="B6610" s="6"/>
      <c r="C6610" s="6"/>
      <c r="D6610" s="6"/>
      <c r="E6610" s="6"/>
      <c r="F6610" s="7"/>
    </row>
    <row r="6611" spans="1:6" x14ac:dyDescent="0.3">
      <c r="A6611" s="8"/>
      <c r="B6611" s="8"/>
      <c r="C6611" s="8"/>
      <c r="D6611" s="8"/>
      <c r="E6611" s="8"/>
      <c r="F6611" s="9"/>
    </row>
    <row r="6612" spans="1:6" x14ac:dyDescent="0.3">
      <c r="A6612" s="6"/>
      <c r="B6612" s="6"/>
      <c r="C6612" s="6"/>
      <c r="D6612" s="6"/>
      <c r="E6612" s="6"/>
      <c r="F6612" s="7"/>
    </row>
    <row r="6613" spans="1:6" x14ac:dyDescent="0.3">
      <c r="A6613" s="8"/>
      <c r="B6613" s="8"/>
      <c r="C6613" s="8"/>
      <c r="D6613" s="8"/>
      <c r="E6613" s="8"/>
      <c r="F6613" s="9"/>
    </row>
    <row r="6614" spans="1:6" x14ac:dyDescent="0.3">
      <c r="A6614" s="6"/>
      <c r="B6614" s="6"/>
      <c r="C6614" s="6"/>
      <c r="D6614" s="6"/>
      <c r="E6614" s="6"/>
      <c r="F6614" s="7"/>
    </row>
    <row r="6615" spans="1:6" x14ac:dyDescent="0.3">
      <c r="A6615" s="8"/>
      <c r="B6615" s="8"/>
      <c r="C6615" s="8"/>
      <c r="D6615" s="8"/>
      <c r="E6615" s="8"/>
      <c r="F6615" s="9"/>
    </row>
    <row r="6616" spans="1:6" x14ac:dyDescent="0.3">
      <c r="A6616" s="6"/>
      <c r="B6616" s="6"/>
      <c r="C6616" s="6"/>
      <c r="D6616" s="6"/>
      <c r="E6616" s="6"/>
      <c r="F6616" s="7"/>
    </row>
    <row r="6617" spans="1:6" x14ac:dyDescent="0.3">
      <c r="A6617" s="8"/>
      <c r="B6617" s="8"/>
      <c r="C6617" s="8"/>
      <c r="D6617" s="8"/>
      <c r="E6617" s="8"/>
      <c r="F6617" s="9"/>
    </row>
    <row r="6618" spans="1:6" x14ac:dyDescent="0.3">
      <c r="A6618" s="6"/>
      <c r="B6618" s="6"/>
      <c r="C6618" s="6"/>
      <c r="D6618" s="6"/>
      <c r="E6618" s="6"/>
      <c r="F6618" s="7"/>
    </row>
    <row r="6619" spans="1:6" x14ac:dyDescent="0.3">
      <c r="A6619" s="8"/>
      <c r="B6619" s="8"/>
      <c r="C6619" s="8"/>
      <c r="D6619" s="8"/>
      <c r="E6619" s="8"/>
      <c r="F6619" s="9"/>
    </row>
    <row r="6620" spans="1:6" x14ac:dyDescent="0.3">
      <c r="A6620" s="6"/>
      <c r="B6620" s="6"/>
      <c r="C6620" s="6"/>
      <c r="D6620" s="6"/>
      <c r="E6620" s="6"/>
      <c r="F6620" s="7"/>
    </row>
    <row r="6621" spans="1:6" x14ac:dyDescent="0.3">
      <c r="A6621" s="8"/>
      <c r="B6621" s="8"/>
      <c r="C6621" s="8"/>
      <c r="D6621" s="8"/>
      <c r="E6621" s="8"/>
      <c r="F6621" s="9"/>
    </row>
    <row r="6622" spans="1:6" x14ac:dyDescent="0.3">
      <c r="A6622" s="6"/>
      <c r="B6622" s="6"/>
      <c r="C6622" s="6"/>
      <c r="D6622" s="6"/>
      <c r="E6622" s="6"/>
      <c r="F6622" s="7"/>
    </row>
    <row r="6623" spans="1:6" x14ac:dyDescent="0.3">
      <c r="A6623" s="8"/>
      <c r="B6623" s="8"/>
      <c r="C6623" s="8"/>
      <c r="D6623" s="8"/>
      <c r="E6623" s="8"/>
      <c r="F6623" s="9"/>
    </row>
    <row r="6624" spans="1:6" x14ac:dyDescent="0.3">
      <c r="A6624" s="6"/>
      <c r="B6624" s="6"/>
      <c r="C6624" s="6"/>
      <c r="D6624" s="6"/>
      <c r="E6624" s="6"/>
      <c r="F6624" s="7"/>
    </row>
    <row r="6625" spans="1:6" x14ac:dyDescent="0.3">
      <c r="A6625" s="8"/>
      <c r="B6625" s="8"/>
      <c r="C6625" s="8"/>
      <c r="D6625" s="8"/>
      <c r="E6625" s="8"/>
      <c r="F6625" s="9"/>
    </row>
    <row r="6626" spans="1:6" x14ac:dyDescent="0.3">
      <c r="A6626" s="6"/>
      <c r="B6626" s="6"/>
      <c r="C6626" s="6"/>
      <c r="D6626" s="6"/>
      <c r="E6626" s="6"/>
      <c r="F6626" s="7"/>
    </row>
    <row r="6627" spans="1:6" x14ac:dyDescent="0.3">
      <c r="A6627" s="8"/>
      <c r="B6627" s="8"/>
      <c r="C6627" s="8"/>
      <c r="D6627" s="8"/>
      <c r="E6627" s="8"/>
      <c r="F6627" s="9"/>
    </row>
    <row r="6628" spans="1:6" x14ac:dyDescent="0.3">
      <c r="A6628" s="6"/>
      <c r="B6628" s="6"/>
      <c r="C6628" s="6"/>
      <c r="D6628" s="6"/>
      <c r="E6628" s="6"/>
      <c r="F6628" s="7"/>
    </row>
    <row r="6629" spans="1:6" x14ac:dyDescent="0.3">
      <c r="A6629" s="8"/>
      <c r="B6629" s="8"/>
      <c r="C6629" s="8"/>
      <c r="D6629" s="8"/>
      <c r="E6629" s="8"/>
      <c r="F6629" s="9"/>
    </row>
    <row r="6630" spans="1:6" x14ac:dyDescent="0.3">
      <c r="A6630" s="6"/>
      <c r="B6630" s="6"/>
      <c r="C6630" s="6"/>
      <c r="D6630" s="6"/>
      <c r="E6630" s="6"/>
      <c r="F6630" s="7"/>
    </row>
    <row r="6631" spans="1:6" x14ac:dyDescent="0.3">
      <c r="A6631" s="8"/>
      <c r="B6631" s="8"/>
      <c r="C6631" s="8"/>
      <c r="D6631" s="8"/>
      <c r="E6631" s="8"/>
      <c r="F6631" s="9"/>
    </row>
    <row r="6632" spans="1:6" x14ac:dyDescent="0.3">
      <c r="A6632" s="6"/>
      <c r="B6632" s="6"/>
      <c r="C6632" s="6"/>
      <c r="D6632" s="6"/>
      <c r="E6632" s="6"/>
      <c r="F6632" s="7"/>
    </row>
    <row r="6633" spans="1:6" x14ac:dyDescent="0.3">
      <c r="A6633" s="8"/>
      <c r="B6633" s="8"/>
      <c r="C6633" s="8"/>
      <c r="D6633" s="8"/>
      <c r="E6633" s="8"/>
      <c r="F6633" s="9"/>
    </row>
    <row r="6634" spans="1:6" x14ac:dyDescent="0.3">
      <c r="A6634" s="6"/>
      <c r="B6634" s="6"/>
      <c r="C6634" s="6"/>
      <c r="D6634" s="6"/>
      <c r="E6634" s="6"/>
      <c r="F6634" s="7"/>
    </row>
    <row r="6635" spans="1:6" x14ac:dyDescent="0.3">
      <c r="A6635" s="8"/>
      <c r="B6635" s="8"/>
      <c r="C6635" s="8"/>
      <c r="D6635" s="8"/>
      <c r="E6635" s="8"/>
      <c r="F6635" s="9"/>
    </row>
    <row r="6636" spans="1:6" x14ac:dyDescent="0.3">
      <c r="A6636" s="6"/>
      <c r="B6636" s="6"/>
      <c r="C6636" s="6"/>
      <c r="D6636" s="6"/>
      <c r="E6636" s="6"/>
      <c r="F6636" s="7"/>
    </row>
    <row r="6637" spans="1:6" x14ac:dyDescent="0.3">
      <c r="A6637" s="8"/>
      <c r="B6637" s="8"/>
      <c r="C6637" s="8"/>
      <c r="D6637" s="8"/>
      <c r="E6637" s="8"/>
      <c r="F6637" s="9"/>
    </row>
    <row r="6638" spans="1:6" x14ac:dyDescent="0.3">
      <c r="A6638" s="6"/>
      <c r="B6638" s="6"/>
      <c r="C6638" s="6"/>
      <c r="D6638" s="6"/>
      <c r="E6638" s="6"/>
      <c r="F6638" s="7"/>
    </row>
    <row r="6639" spans="1:6" x14ac:dyDescent="0.3">
      <c r="A6639" s="8"/>
      <c r="B6639" s="8"/>
      <c r="C6639" s="8"/>
      <c r="D6639" s="8"/>
      <c r="E6639" s="8"/>
      <c r="F6639" s="9"/>
    </row>
    <row r="6640" spans="1:6" x14ac:dyDescent="0.3">
      <c r="A6640" s="6"/>
      <c r="B6640" s="6"/>
      <c r="C6640" s="6"/>
      <c r="D6640" s="6"/>
      <c r="E6640" s="6"/>
      <c r="F6640" s="7"/>
    </row>
    <row r="6641" spans="1:6" x14ac:dyDescent="0.3">
      <c r="A6641" s="8"/>
      <c r="B6641" s="8"/>
      <c r="C6641" s="8"/>
      <c r="D6641" s="8"/>
      <c r="E6641" s="8"/>
      <c r="F6641" s="9"/>
    </row>
    <row r="6642" spans="1:6" x14ac:dyDescent="0.3">
      <c r="A6642" s="6"/>
      <c r="B6642" s="6"/>
      <c r="C6642" s="6"/>
      <c r="D6642" s="6"/>
      <c r="E6642" s="6"/>
      <c r="F6642" s="7"/>
    </row>
    <row r="6643" spans="1:6" x14ac:dyDescent="0.3">
      <c r="A6643" s="8"/>
      <c r="B6643" s="8"/>
      <c r="C6643" s="8"/>
      <c r="D6643" s="8"/>
      <c r="E6643" s="8"/>
      <c r="F6643" s="9"/>
    </row>
    <row r="6644" spans="1:6" x14ac:dyDescent="0.3">
      <c r="A6644" s="6"/>
      <c r="B6644" s="6"/>
      <c r="C6644" s="6"/>
      <c r="D6644" s="6"/>
      <c r="E6644" s="6"/>
      <c r="F6644" s="7"/>
    </row>
    <row r="6645" spans="1:6" x14ac:dyDescent="0.3">
      <c r="A6645" s="8"/>
      <c r="B6645" s="8"/>
      <c r="C6645" s="8"/>
      <c r="D6645" s="8"/>
      <c r="E6645" s="8"/>
      <c r="F6645" s="9"/>
    </row>
    <row r="6646" spans="1:6" x14ac:dyDescent="0.3">
      <c r="A6646" s="6"/>
      <c r="B6646" s="6"/>
      <c r="C6646" s="6"/>
      <c r="D6646" s="6"/>
      <c r="E6646" s="6"/>
      <c r="F6646" s="7"/>
    </row>
    <row r="6647" spans="1:6" x14ac:dyDescent="0.3">
      <c r="A6647" s="8"/>
      <c r="B6647" s="8"/>
      <c r="C6647" s="8"/>
      <c r="D6647" s="8"/>
      <c r="E6647" s="8"/>
      <c r="F6647" s="9"/>
    </row>
    <row r="6648" spans="1:6" x14ac:dyDescent="0.3">
      <c r="A6648" s="6"/>
      <c r="B6648" s="6"/>
      <c r="C6648" s="6"/>
      <c r="D6648" s="6"/>
      <c r="E6648" s="6"/>
      <c r="F6648" s="7"/>
    </row>
    <row r="6649" spans="1:6" x14ac:dyDescent="0.3">
      <c r="A6649" s="8"/>
      <c r="B6649" s="8"/>
      <c r="C6649" s="8"/>
      <c r="D6649" s="8"/>
      <c r="E6649" s="8"/>
      <c r="F6649" s="9"/>
    </row>
    <row r="6650" spans="1:6" x14ac:dyDescent="0.3">
      <c r="A6650" s="6"/>
      <c r="B6650" s="6"/>
      <c r="C6650" s="6"/>
      <c r="D6650" s="6"/>
      <c r="E6650" s="6"/>
      <c r="F6650" s="7"/>
    </row>
    <row r="6651" spans="1:6" x14ac:dyDescent="0.3">
      <c r="A6651" s="8"/>
      <c r="B6651" s="8"/>
      <c r="C6651" s="8"/>
      <c r="D6651" s="8"/>
      <c r="E6651" s="8"/>
      <c r="F6651" s="9"/>
    </row>
    <row r="6652" spans="1:6" x14ac:dyDescent="0.3">
      <c r="A6652" s="6"/>
      <c r="B6652" s="6"/>
      <c r="C6652" s="6"/>
      <c r="D6652" s="6"/>
      <c r="E6652" s="6"/>
      <c r="F6652" s="7"/>
    </row>
    <row r="6653" spans="1:6" x14ac:dyDescent="0.3">
      <c r="A6653" s="8"/>
      <c r="B6653" s="8"/>
      <c r="C6653" s="8"/>
      <c r="D6653" s="8"/>
      <c r="E6653" s="8"/>
      <c r="F6653" s="9"/>
    </row>
    <row r="6654" spans="1:6" x14ac:dyDescent="0.3">
      <c r="A6654" s="6"/>
      <c r="B6654" s="6"/>
      <c r="C6654" s="6"/>
      <c r="D6654" s="6"/>
      <c r="E6654" s="6"/>
      <c r="F6654" s="7"/>
    </row>
    <row r="6655" spans="1:6" x14ac:dyDescent="0.3">
      <c r="A6655" s="8"/>
      <c r="B6655" s="8"/>
      <c r="C6655" s="8"/>
      <c r="D6655" s="8"/>
      <c r="E6655" s="8"/>
      <c r="F6655" s="9"/>
    </row>
    <row r="6656" spans="1:6" x14ac:dyDescent="0.3">
      <c r="A6656" s="6"/>
      <c r="B6656" s="6"/>
      <c r="C6656" s="6"/>
      <c r="D6656" s="6"/>
      <c r="E6656" s="6"/>
      <c r="F6656" s="7"/>
    </row>
    <row r="6657" spans="1:6" x14ac:dyDescent="0.3">
      <c r="A6657" s="8"/>
      <c r="B6657" s="8"/>
      <c r="C6657" s="8"/>
      <c r="D6657" s="8"/>
      <c r="E6657" s="8"/>
      <c r="F6657" s="9"/>
    </row>
    <row r="6658" spans="1:6" x14ac:dyDescent="0.3">
      <c r="A6658" s="6"/>
      <c r="B6658" s="6"/>
      <c r="C6658" s="6"/>
      <c r="D6658" s="6"/>
      <c r="E6658" s="6"/>
      <c r="F6658" s="7"/>
    </row>
    <row r="6659" spans="1:6" x14ac:dyDescent="0.3">
      <c r="A6659" s="8"/>
      <c r="B6659" s="8"/>
      <c r="C6659" s="8"/>
      <c r="D6659" s="8"/>
      <c r="E6659" s="8"/>
      <c r="F6659" s="9"/>
    </row>
    <row r="6660" spans="1:6" x14ac:dyDescent="0.3">
      <c r="A6660" s="6"/>
      <c r="B6660" s="6"/>
      <c r="C6660" s="6"/>
      <c r="D6660" s="6"/>
      <c r="E6660" s="6"/>
      <c r="F6660" s="7"/>
    </row>
    <row r="6661" spans="1:6" x14ac:dyDescent="0.3">
      <c r="A6661" s="8"/>
      <c r="B6661" s="8"/>
      <c r="C6661" s="8"/>
      <c r="D6661" s="8"/>
      <c r="E6661" s="8"/>
      <c r="F6661" s="9"/>
    </row>
    <row r="6662" spans="1:6" x14ac:dyDescent="0.3">
      <c r="A6662" s="6"/>
      <c r="B6662" s="6"/>
      <c r="C6662" s="6"/>
      <c r="D6662" s="6"/>
      <c r="E6662" s="6"/>
      <c r="F6662" s="7"/>
    </row>
    <row r="6663" spans="1:6" x14ac:dyDescent="0.3">
      <c r="A6663" s="8"/>
      <c r="B6663" s="8"/>
      <c r="C6663" s="8"/>
      <c r="D6663" s="8"/>
      <c r="E6663" s="8"/>
      <c r="F6663" s="9"/>
    </row>
    <row r="6664" spans="1:6" x14ac:dyDescent="0.3">
      <c r="A6664" s="6"/>
      <c r="B6664" s="6"/>
      <c r="C6664" s="6"/>
      <c r="D6664" s="6"/>
      <c r="E6664" s="6"/>
      <c r="F6664" s="7"/>
    </row>
    <row r="6665" spans="1:6" x14ac:dyDescent="0.3">
      <c r="A6665" s="8"/>
      <c r="B6665" s="8"/>
      <c r="C6665" s="8"/>
      <c r="D6665" s="8"/>
      <c r="E6665" s="8"/>
      <c r="F6665" s="9"/>
    </row>
    <row r="6666" spans="1:6" x14ac:dyDescent="0.3">
      <c r="A6666" s="6"/>
      <c r="B6666" s="6"/>
      <c r="C6666" s="6"/>
      <c r="D6666" s="6"/>
      <c r="E6666" s="6"/>
      <c r="F6666" s="7"/>
    </row>
    <row r="6667" spans="1:6" x14ac:dyDescent="0.3">
      <c r="A6667" s="8"/>
      <c r="B6667" s="8"/>
      <c r="C6667" s="8"/>
      <c r="D6667" s="8"/>
      <c r="E6667" s="8"/>
      <c r="F6667" s="9"/>
    </row>
    <row r="6668" spans="1:6" x14ac:dyDescent="0.3">
      <c r="A6668" s="6"/>
      <c r="B6668" s="6"/>
      <c r="C6668" s="6"/>
      <c r="D6668" s="6"/>
      <c r="E6668" s="6"/>
      <c r="F6668" s="7"/>
    </row>
    <row r="6669" spans="1:6" x14ac:dyDescent="0.3">
      <c r="A6669" s="8"/>
      <c r="B6669" s="8"/>
      <c r="C6669" s="8"/>
      <c r="D6669" s="8"/>
      <c r="E6669" s="8"/>
      <c r="F6669" s="9"/>
    </row>
    <row r="6670" spans="1:6" x14ac:dyDescent="0.3">
      <c r="A6670" s="6"/>
      <c r="B6670" s="6"/>
      <c r="C6670" s="6"/>
      <c r="D6670" s="6"/>
      <c r="E6670" s="6"/>
      <c r="F6670" s="7"/>
    </row>
    <row r="6671" spans="1:6" x14ac:dyDescent="0.3">
      <c r="A6671" s="8"/>
      <c r="B6671" s="8"/>
      <c r="C6671" s="8"/>
      <c r="D6671" s="8"/>
      <c r="E6671" s="8"/>
      <c r="F6671" s="9"/>
    </row>
    <row r="6672" spans="1:6" x14ac:dyDescent="0.3">
      <c r="A6672" s="6"/>
      <c r="B6672" s="6"/>
      <c r="C6672" s="6"/>
      <c r="D6672" s="6"/>
      <c r="E6672" s="6"/>
      <c r="F6672" s="7"/>
    </row>
    <row r="6673" spans="1:6" x14ac:dyDescent="0.3">
      <c r="A6673" s="8"/>
      <c r="B6673" s="8"/>
      <c r="C6673" s="8"/>
      <c r="D6673" s="8"/>
      <c r="E6673" s="8"/>
      <c r="F6673" s="9"/>
    </row>
    <row r="6674" spans="1:6" x14ac:dyDescent="0.3">
      <c r="A6674" s="6"/>
      <c r="B6674" s="6"/>
      <c r="C6674" s="6"/>
      <c r="D6674" s="6"/>
      <c r="E6674" s="6"/>
      <c r="F6674" s="7"/>
    </row>
    <row r="6675" spans="1:6" x14ac:dyDescent="0.3">
      <c r="A6675" s="8"/>
      <c r="B6675" s="8"/>
      <c r="C6675" s="8"/>
      <c r="D6675" s="8"/>
      <c r="E6675" s="8"/>
      <c r="F6675" s="9"/>
    </row>
    <row r="6676" spans="1:6" x14ac:dyDescent="0.3">
      <c r="A6676" s="6"/>
      <c r="B6676" s="6"/>
      <c r="C6676" s="6"/>
      <c r="D6676" s="6"/>
      <c r="E6676" s="6"/>
      <c r="F6676" s="7"/>
    </row>
    <row r="6677" spans="1:6" x14ac:dyDescent="0.3">
      <c r="A6677" s="8"/>
      <c r="B6677" s="8"/>
      <c r="C6677" s="8"/>
      <c r="D6677" s="8"/>
      <c r="E6677" s="8"/>
      <c r="F6677" s="9"/>
    </row>
    <row r="6678" spans="1:6" x14ac:dyDescent="0.3">
      <c r="A6678" s="6"/>
      <c r="B6678" s="6"/>
      <c r="C6678" s="6"/>
      <c r="D6678" s="6"/>
      <c r="E6678" s="6"/>
      <c r="F6678" s="7"/>
    </row>
    <row r="6679" spans="1:6" x14ac:dyDescent="0.3">
      <c r="A6679" s="8"/>
      <c r="B6679" s="8"/>
      <c r="C6679" s="8"/>
      <c r="D6679" s="8"/>
      <c r="E6679" s="8"/>
      <c r="F6679" s="9"/>
    </row>
    <row r="6680" spans="1:6" x14ac:dyDescent="0.3">
      <c r="A6680" s="6"/>
      <c r="B6680" s="6"/>
      <c r="C6680" s="6"/>
      <c r="D6680" s="6"/>
      <c r="E6680" s="6"/>
      <c r="F6680" s="7"/>
    </row>
    <row r="6681" spans="1:6" x14ac:dyDescent="0.3">
      <c r="A6681" s="8"/>
      <c r="B6681" s="8"/>
      <c r="C6681" s="8"/>
      <c r="D6681" s="8"/>
      <c r="E6681" s="8"/>
      <c r="F6681" s="9"/>
    </row>
    <row r="6682" spans="1:6" x14ac:dyDescent="0.3">
      <c r="A6682" s="6"/>
      <c r="B6682" s="6"/>
      <c r="C6682" s="6"/>
      <c r="D6682" s="6"/>
      <c r="E6682" s="6"/>
      <c r="F6682" s="7"/>
    </row>
    <row r="6683" spans="1:6" x14ac:dyDescent="0.3">
      <c r="A6683" s="8"/>
      <c r="B6683" s="8"/>
      <c r="C6683" s="8"/>
      <c r="D6683" s="8"/>
      <c r="E6683" s="8"/>
      <c r="F6683" s="9"/>
    </row>
    <row r="6684" spans="1:6" x14ac:dyDescent="0.3">
      <c r="A6684" s="6"/>
      <c r="B6684" s="6"/>
      <c r="C6684" s="6"/>
      <c r="D6684" s="6"/>
      <c r="E6684" s="6"/>
      <c r="F6684" s="7"/>
    </row>
    <row r="6685" spans="1:6" x14ac:dyDescent="0.3">
      <c r="A6685" s="8"/>
      <c r="B6685" s="8"/>
      <c r="C6685" s="8"/>
      <c r="D6685" s="8"/>
      <c r="E6685" s="8"/>
      <c r="F6685" s="9"/>
    </row>
    <row r="6686" spans="1:6" x14ac:dyDescent="0.3">
      <c r="A6686" s="6"/>
      <c r="B6686" s="6"/>
      <c r="C6686" s="6"/>
      <c r="D6686" s="6"/>
      <c r="E6686" s="6"/>
      <c r="F6686" s="7"/>
    </row>
    <row r="6687" spans="1:6" x14ac:dyDescent="0.3">
      <c r="A6687" s="8"/>
      <c r="B6687" s="8"/>
      <c r="C6687" s="8"/>
      <c r="D6687" s="8"/>
      <c r="E6687" s="8"/>
      <c r="F6687" s="9"/>
    </row>
    <row r="6688" spans="1:6" x14ac:dyDescent="0.3">
      <c r="A6688" s="6"/>
      <c r="B6688" s="6"/>
      <c r="C6688" s="6"/>
      <c r="D6688" s="6"/>
      <c r="E6688" s="6"/>
      <c r="F6688" s="7"/>
    </row>
    <row r="6689" spans="1:6" x14ac:dyDescent="0.3">
      <c r="A6689" s="8"/>
      <c r="B6689" s="8"/>
      <c r="C6689" s="8"/>
      <c r="D6689" s="8"/>
      <c r="E6689" s="8"/>
      <c r="F6689" s="9"/>
    </row>
    <row r="6690" spans="1:6" x14ac:dyDescent="0.3">
      <c r="A6690" s="6"/>
      <c r="B6690" s="6"/>
      <c r="C6690" s="6"/>
      <c r="D6690" s="6"/>
      <c r="E6690" s="6"/>
      <c r="F6690" s="7"/>
    </row>
    <row r="6691" spans="1:6" x14ac:dyDescent="0.3">
      <c r="A6691" s="8"/>
      <c r="B6691" s="8"/>
      <c r="C6691" s="8"/>
      <c r="D6691" s="8"/>
      <c r="E6691" s="8"/>
      <c r="F6691" s="9"/>
    </row>
    <row r="6692" spans="1:6" x14ac:dyDescent="0.3">
      <c r="A6692" s="6"/>
      <c r="B6692" s="6"/>
      <c r="C6692" s="6"/>
      <c r="D6692" s="6"/>
      <c r="E6692" s="6"/>
      <c r="F6692" s="7"/>
    </row>
    <row r="6693" spans="1:6" x14ac:dyDescent="0.3">
      <c r="A6693" s="8"/>
      <c r="B6693" s="8"/>
      <c r="C6693" s="8"/>
      <c r="D6693" s="8"/>
      <c r="E6693" s="8"/>
      <c r="F6693" s="9"/>
    </row>
    <row r="6694" spans="1:6" x14ac:dyDescent="0.3">
      <c r="A6694" s="6"/>
      <c r="B6694" s="6"/>
      <c r="C6694" s="6"/>
      <c r="D6694" s="6"/>
      <c r="E6694" s="6"/>
      <c r="F6694" s="7"/>
    </row>
    <row r="6695" spans="1:6" x14ac:dyDescent="0.3">
      <c r="A6695" s="8"/>
      <c r="B6695" s="8"/>
      <c r="C6695" s="8"/>
      <c r="D6695" s="8"/>
      <c r="E6695" s="8"/>
      <c r="F6695" s="9"/>
    </row>
    <row r="6696" spans="1:6" x14ac:dyDescent="0.3">
      <c r="A6696" s="6"/>
      <c r="B6696" s="6"/>
      <c r="C6696" s="6"/>
      <c r="D6696" s="6"/>
      <c r="E6696" s="6"/>
      <c r="F6696" s="7"/>
    </row>
    <row r="6697" spans="1:6" x14ac:dyDescent="0.3">
      <c r="A6697" s="8"/>
      <c r="B6697" s="8"/>
      <c r="C6697" s="8"/>
      <c r="D6697" s="8"/>
      <c r="E6697" s="8"/>
      <c r="F6697" s="9"/>
    </row>
    <row r="6698" spans="1:6" x14ac:dyDescent="0.3">
      <c r="A6698" s="6"/>
      <c r="B6698" s="6"/>
      <c r="C6698" s="6"/>
      <c r="D6698" s="6"/>
      <c r="E6698" s="6"/>
      <c r="F6698" s="7"/>
    </row>
    <row r="6699" spans="1:6" x14ac:dyDescent="0.3">
      <c r="A6699" s="8"/>
      <c r="B6699" s="8"/>
      <c r="C6699" s="8"/>
      <c r="D6699" s="8"/>
      <c r="E6699" s="8"/>
      <c r="F6699" s="9"/>
    </row>
    <row r="6700" spans="1:6" x14ac:dyDescent="0.3">
      <c r="A6700" s="6"/>
      <c r="B6700" s="6"/>
      <c r="C6700" s="6"/>
      <c r="D6700" s="6"/>
      <c r="E6700" s="6"/>
      <c r="F6700" s="7"/>
    </row>
    <row r="6701" spans="1:6" x14ac:dyDescent="0.3">
      <c r="A6701" s="8"/>
      <c r="B6701" s="8"/>
      <c r="C6701" s="8"/>
      <c r="D6701" s="8"/>
      <c r="E6701" s="8"/>
      <c r="F6701" s="9"/>
    </row>
    <row r="6702" spans="1:6" x14ac:dyDescent="0.3">
      <c r="A6702" s="6"/>
      <c r="B6702" s="6"/>
      <c r="C6702" s="6"/>
      <c r="D6702" s="6"/>
      <c r="E6702" s="6"/>
      <c r="F6702" s="7"/>
    </row>
    <row r="6703" spans="1:6" x14ac:dyDescent="0.3">
      <c r="A6703" s="8"/>
      <c r="B6703" s="8"/>
      <c r="C6703" s="8"/>
      <c r="D6703" s="8"/>
      <c r="E6703" s="8"/>
      <c r="F6703" s="9"/>
    </row>
    <row r="6704" spans="1:6" x14ac:dyDescent="0.3">
      <c r="A6704" s="6"/>
      <c r="B6704" s="6"/>
      <c r="C6704" s="6"/>
      <c r="D6704" s="6"/>
      <c r="E6704" s="6"/>
      <c r="F6704" s="7"/>
    </row>
    <row r="6705" spans="1:6" x14ac:dyDescent="0.3">
      <c r="A6705" s="8"/>
      <c r="B6705" s="8"/>
      <c r="C6705" s="8"/>
      <c r="D6705" s="8"/>
      <c r="E6705" s="8"/>
      <c r="F6705" s="9"/>
    </row>
    <row r="6706" spans="1:6" x14ac:dyDescent="0.3">
      <c r="A6706" s="6"/>
      <c r="B6706" s="6"/>
      <c r="C6706" s="6"/>
      <c r="D6706" s="6"/>
      <c r="E6706" s="6"/>
      <c r="F6706" s="7"/>
    </row>
    <row r="6707" spans="1:6" x14ac:dyDescent="0.3">
      <c r="A6707" s="8"/>
      <c r="B6707" s="8"/>
      <c r="C6707" s="8"/>
      <c r="D6707" s="8"/>
      <c r="E6707" s="8"/>
      <c r="F6707" s="9"/>
    </row>
    <row r="6708" spans="1:6" x14ac:dyDescent="0.3">
      <c r="A6708" s="6"/>
      <c r="B6708" s="6"/>
      <c r="C6708" s="6"/>
      <c r="D6708" s="6"/>
      <c r="E6708" s="6"/>
      <c r="F6708" s="7"/>
    </row>
    <row r="6709" spans="1:6" x14ac:dyDescent="0.3">
      <c r="A6709" s="8"/>
      <c r="B6709" s="8"/>
      <c r="C6709" s="8"/>
      <c r="D6709" s="8"/>
      <c r="E6709" s="8"/>
      <c r="F6709" s="9"/>
    </row>
    <row r="6710" spans="1:6" x14ac:dyDescent="0.3">
      <c r="A6710" s="6"/>
      <c r="B6710" s="6"/>
      <c r="C6710" s="6"/>
      <c r="D6710" s="6"/>
      <c r="E6710" s="6"/>
      <c r="F6710" s="7"/>
    </row>
    <row r="6711" spans="1:6" x14ac:dyDescent="0.3">
      <c r="A6711" s="8"/>
      <c r="B6711" s="8"/>
      <c r="C6711" s="8"/>
      <c r="D6711" s="8"/>
      <c r="E6711" s="8"/>
      <c r="F6711" s="9"/>
    </row>
    <row r="6712" spans="1:6" x14ac:dyDescent="0.3">
      <c r="A6712" s="6"/>
      <c r="B6712" s="6"/>
      <c r="C6712" s="6"/>
      <c r="D6712" s="6"/>
      <c r="E6712" s="6"/>
      <c r="F6712" s="7"/>
    </row>
    <row r="6713" spans="1:6" x14ac:dyDescent="0.3">
      <c r="A6713" s="8"/>
      <c r="B6713" s="8"/>
      <c r="C6713" s="8"/>
      <c r="D6713" s="8"/>
      <c r="E6713" s="8"/>
      <c r="F6713" s="9"/>
    </row>
    <row r="6714" spans="1:6" x14ac:dyDescent="0.3">
      <c r="A6714" s="6"/>
      <c r="B6714" s="6"/>
      <c r="C6714" s="6"/>
      <c r="D6714" s="6"/>
      <c r="E6714" s="6"/>
      <c r="F6714" s="7"/>
    </row>
    <row r="6715" spans="1:6" x14ac:dyDescent="0.3">
      <c r="A6715" s="8"/>
      <c r="B6715" s="8"/>
      <c r="C6715" s="8"/>
      <c r="D6715" s="8"/>
      <c r="E6715" s="8"/>
      <c r="F6715" s="9"/>
    </row>
    <row r="6716" spans="1:6" x14ac:dyDescent="0.3">
      <c r="A6716" s="6"/>
      <c r="B6716" s="6"/>
      <c r="C6716" s="6"/>
      <c r="D6716" s="6"/>
      <c r="E6716" s="6"/>
      <c r="F6716" s="7"/>
    </row>
    <row r="6717" spans="1:6" x14ac:dyDescent="0.3">
      <c r="A6717" s="8"/>
      <c r="B6717" s="8"/>
      <c r="C6717" s="8"/>
      <c r="D6717" s="8"/>
      <c r="E6717" s="8"/>
      <c r="F6717" s="9"/>
    </row>
    <row r="6718" spans="1:6" x14ac:dyDescent="0.3">
      <c r="A6718" s="6"/>
      <c r="B6718" s="6"/>
      <c r="C6718" s="6"/>
      <c r="D6718" s="6"/>
      <c r="E6718" s="6"/>
      <c r="F6718" s="7"/>
    </row>
    <row r="6719" spans="1:6" x14ac:dyDescent="0.3">
      <c r="A6719" s="8"/>
      <c r="B6719" s="8"/>
      <c r="C6719" s="8"/>
      <c r="D6719" s="8"/>
      <c r="E6719" s="8"/>
      <c r="F6719" s="9"/>
    </row>
    <row r="6720" spans="1:6" x14ac:dyDescent="0.3">
      <c r="A6720" s="6"/>
      <c r="B6720" s="6"/>
      <c r="C6720" s="6"/>
      <c r="D6720" s="6"/>
      <c r="E6720" s="6"/>
      <c r="F6720" s="7"/>
    </row>
    <row r="6721" spans="1:6" x14ac:dyDescent="0.3">
      <c r="A6721" s="8"/>
      <c r="B6721" s="8"/>
      <c r="C6721" s="8"/>
      <c r="D6721" s="8"/>
      <c r="E6721" s="8"/>
      <c r="F6721" s="9"/>
    </row>
    <row r="6722" spans="1:6" x14ac:dyDescent="0.3">
      <c r="A6722" s="6"/>
      <c r="B6722" s="6"/>
      <c r="C6722" s="6"/>
      <c r="D6722" s="6"/>
      <c r="E6722" s="6"/>
      <c r="F6722" s="7"/>
    </row>
    <row r="6723" spans="1:6" x14ac:dyDescent="0.3">
      <c r="A6723" s="8"/>
      <c r="B6723" s="8"/>
      <c r="C6723" s="8"/>
      <c r="D6723" s="8"/>
      <c r="E6723" s="8"/>
      <c r="F6723" s="9"/>
    </row>
    <row r="6724" spans="1:6" x14ac:dyDescent="0.3">
      <c r="A6724" s="6"/>
      <c r="B6724" s="6"/>
      <c r="C6724" s="6"/>
      <c r="D6724" s="6"/>
      <c r="E6724" s="6"/>
      <c r="F6724" s="7"/>
    </row>
    <row r="6725" spans="1:6" x14ac:dyDescent="0.3">
      <c r="A6725" s="8"/>
      <c r="B6725" s="8"/>
      <c r="C6725" s="8"/>
      <c r="D6725" s="8"/>
      <c r="E6725" s="8"/>
      <c r="F6725" s="9"/>
    </row>
    <row r="6726" spans="1:6" x14ac:dyDescent="0.3">
      <c r="A6726" s="6"/>
      <c r="B6726" s="6"/>
      <c r="C6726" s="6"/>
      <c r="D6726" s="6"/>
      <c r="E6726" s="6"/>
      <c r="F6726" s="7"/>
    </row>
    <row r="6727" spans="1:6" x14ac:dyDescent="0.3">
      <c r="A6727" s="8"/>
      <c r="B6727" s="8"/>
      <c r="C6727" s="8"/>
      <c r="D6727" s="8"/>
      <c r="E6727" s="8"/>
      <c r="F6727" s="9"/>
    </row>
    <row r="6728" spans="1:6" x14ac:dyDescent="0.3">
      <c r="A6728" s="6"/>
      <c r="B6728" s="6"/>
      <c r="C6728" s="6"/>
      <c r="D6728" s="6"/>
      <c r="E6728" s="6"/>
      <c r="F6728" s="7"/>
    </row>
    <row r="6729" spans="1:6" x14ac:dyDescent="0.3">
      <c r="A6729" s="8"/>
      <c r="B6729" s="8"/>
      <c r="C6729" s="8"/>
      <c r="D6729" s="8"/>
      <c r="E6729" s="8"/>
      <c r="F6729" s="9"/>
    </row>
    <row r="6730" spans="1:6" x14ac:dyDescent="0.3">
      <c r="A6730" s="6"/>
      <c r="B6730" s="6"/>
      <c r="C6730" s="6"/>
      <c r="D6730" s="6"/>
      <c r="E6730" s="6"/>
      <c r="F6730" s="7"/>
    </row>
    <row r="6731" spans="1:6" x14ac:dyDescent="0.3">
      <c r="A6731" s="8"/>
      <c r="B6731" s="8"/>
      <c r="C6731" s="8"/>
      <c r="D6731" s="8"/>
      <c r="E6731" s="8"/>
      <c r="F6731" s="9"/>
    </row>
    <row r="6732" spans="1:6" x14ac:dyDescent="0.3">
      <c r="A6732" s="6"/>
      <c r="B6732" s="6"/>
      <c r="C6732" s="6"/>
      <c r="D6732" s="6"/>
      <c r="E6732" s="6"/>
      <c r="F6732" s="7"/>
    </row>
    <row r="6733" spans="1:6" x14ac:dyDescent="0.3">
      <c r="A6733" s="8"/>
      <c r="B6733" s="8"/>
      <c r="C6733" s="8"/>
      <c r="D6733" s="8"/>
      <c r="E6733" s="8"/>
      <c r="F6733" s="9"/>
    </row>
    <row r="6734" spans="1:6" x14ac:dyDescent="0.3">
      <c r="A6734" s="6"/>
      <c r="B6734" s="6"/>
      <c r="C6734" s="6"/>
      <c r="D6734" s="6"/>
      <c r="E6734" s="6"/>
      <c r="F6734" s="7"/>
    </row>
    <row r="6735" spans="1:6" x14ac:dyDescent="0.3">
      <c r="A6735" s="8"/>
      <c r="B6735" s="8"/>
      <c r="C6735" s="8"/>
      <c r="D6735" s="8"/>
      <c r="E6735" s="8"/>
      <c r="F6735" s="9"/>
    </row>
    <row r="6736" spans="1:6" x14ac:dyDescent="0.3">
      <c r="A6736" s="6"/>
      <c r="B6736" s="6"/>
      <c r="C6736" s="6"/>
      <c r="D6736" s="6"/>
      <c r="E6736" s="6"/>
      <c r="F6736" s="7"/>
    </row>
    <row r="6737" spans="1:6" x14ac:dyDescent="0.3">
      <c r="A6737" s="8"/>
      <c r="B6737" s="8"/>
      <c r="C6737" s="8"/>
      <c r="D6737" s="8"/>
      <c r="E6737" s="8"/>
      <c r="F6737" s="9"/>
    </row>
    <row r="6738" spans="1:6" x14ac:dyDescent="0.3">
      <c r="A6738" s="6"/>
      <c r="B6738" s="6"/>
      <c r="C6738" s="6"/>
      <c r="D6738" s="6"/>
      <c r="E6738" s="6"/>
      <c r="F6738" s="7"/>
    </row>
    <row r="6739" spans="1:6" x14ac:dyDescent="0.3">
      <c r="A6739" s="8"/>
      <c r="B6739" s="8"/>
      <c r="C6739" s="8"/>
      <c r="D6739" s="8"/>
      <c r="E6739" s="8"/>
      <c r="F6739" s="9"/>
    </row>
    <row r="6740" spans="1:6" x14ac:dyDescent="0.3">
      <c r="A6740" s="6"/>
      <c r="B6740" s="6"/>
      <c r="C6740" s="6"/>
      <c r="D6740" s="6"/>
      <c r="E6740" s="6"/>
      <c r="F6740" s="7"/>
    </row>
    <row r="6741" spans="1:6" x14ac:dyDescent="0.3">
      <c r="A6741" s="8"/>
      <c r="B6741" s="8"/>
      <c r="C6741" s="8"/>
      <c r="D6741" s="8"/>
      <c r="E6741" s="8"/>
      <c r="F6741" s="9"/>
    </row>
    <row r="6742" spans="1:6" x14ac:dyDescent="0.3">
      <c r="A6742" s="6"/>
      <c r="B6742" s="6"/>
      <c r="C6742" s="6"/>
      <c r="D6742" s="6"/>
      <c r="E6742" s="6"/>
      <c r="F6742" s="7"/>
    </row>
    <row r="6743" spans="1:6" x14ac:dyDescent="0.3">
      <c r="A6743" s="8"/>
      <c r="B6743" s="8"/>
      <c r="C6743" s="8"/>
      <c r="D6743" s="8"/>
      <c r="E6743" s="8"/>
      <c r="F6743" s="9"/>
    </row>
    <row r="6744" spans="1:6" x14ac:dyDescent="0.3">
      <c r="A6744" s="6"/>
      <c r="B6744" s="6"/>
      <c r="C6744" s="6"/>
      <c r="D6744" s="6"/>
      <c r="E6744" s="6"/>
      <c r="F6744" s="7"/>
    </row>
    <row r="6745" spans="1:6" x14ac:dyDescent="0.3">
      <c r="A6745" s="8"/>
      <c r="B6745" s="8"/>
      <c r="C6745" s="8"/>
      <c r="D6745" s="8"/>
      <c r="E6745" s="8"/>
      <c r="F6745" s="9"/>
    </row>
    <row r="6746" spans="1:6" x14ac:dyDescent="0.3">
      <c r="A6746" s="6"/>
      <c r="B6746" s="6"/>
      <c r="C6746" s="6"/>
      <c r="D6746" s="6"/>
      <c r="E6746" s="6"/>
      <c r="F6746" s="7"/>
    </row>
    <row r="6747" spans="1:6" x14ac:dyDescent="0.3">
      <c r="A6747" s="8"/>
      <c r="B6747" s="8"/>
      <c r="C6747" s="8"/>
      <c r="D6747" s="8"/>
      <c r="E6747" s="8"/>
      <c r="F6747" s="9"/>
    </row>
    <row r="6748" spans="1:6" x14ac:dyDescent="0.3">
      <c r="A6748" s="6"/>
      <c r="B6748" s="6"/>
      <c r="C6748" s="6"/>
      <c r="D6748" s="6"/>
      <c r="E6748" s="6"/>
      <c r="F6748" s="7"/>
    </row>
    <row r="6749" spans="1:6" x14ac:dyDescent="0.3">
      <c r="A6749" s="8"/>
      <c r="B6749" s="8"/>
      <c r="C6749" s="8"/>
      <c r="D6749" s="8"/>
      <c r="E6749" s="8"/>
      <c r="F6749" s="9"/>
    </row>
    <row r="6750" spans="1:6" x14ac:dyDescent="0.3">
      <c r="A6750" s="6"/>
      <c r="B6750" s="6"/>
      <c r="C6750" s="6"/>
      <c r="D6750" s="6"/>
      <c r="E6750" s="6"/>
      <c r="F6750" s="7"/>
    </row>
    <row r="6751" spans="1:6" x14ac:dyDescent="0.3">
      <c r="A6751" s="8"/>
      <c r="B6751" s="8"/>
      <c r="C6751" s="8"/>
      <c r="D6751" s="8"/>
      <c r="E6751" s="8"/>
      <c r="F6751" s="9"/>
    </row>
    <row r="6752" spans="1:6" x14ac:dyDescent="0.3">
      <c r="A6752" s="6"/>
      <c r="B6752" s="6"/>
      <c r="C6752" s="6"/>
      <c r="D6752" s="6"/>
      <c r="E6752" s="6"/>
      <c r="F6752" s="7"/>
    </row>
    <row r="6753" spans="1:6" x14ac:dyDescent="0.3">
      <c r="A6753" s="8"/>
      <c r="B6753" s="8"/>
      <c r="C6753" s="8"/>
      <c r="D6753" s="8"/>
      <c r="E6753" s="8"/>
      <c r="F6753" s="9"/>
    </row>
    <row r="6754" spans="1:6" x14ac:dyDescent="0.3">
      <c r="A6754" s="6"/>
      <c r="B6754" s="6"/>
      <c r="C6754" s="6"/>
      <c r="D6754" s="6"/>
      <c r="E6754" s="6"/>
      <c r="F6754" s="7"/>
    </row>
    <row r="6755" spans="1:6" x14ac:dyDescent="0.3">
      <c r="A6755" s="8"/>
      <c r="B6755" s="8"/>
      <c r="C6755" s="8"/>
      <c r="D6755" s="8"/>
      <c r="E6755" s="8"/>
      <c r="F6755" s="9"/>
    </row>
    <row r="6756" spans="1:6" x14ac:dyDescent="0.3">
      <c r="A6756" s="6"/>
      <c r="B6756" s="6"/>
      <c r="C6756" s="6"/>
      <c r="D6756" s="6"/>
      <c r="E6756" s="6"/>
      <c r="F6756" s="7"/>
    </row>
    <row r="6757" spans="1:6" x14ac:dyDescent="0.3">
      <c r="A6757" s="8"/>
      <c r="B6757" s="8"/>
      <c r="C6757" s="8"/>
      <c r="D6757" s="8"/>
      <c r="E6757" s="8"/>
      <c r="F6757" s="9"/>
    </row>
    <row r="6758" spans="1:6" x14ac:dyDescent="0.3">
      <c r="A6758" s="6"/>
      <c r="B6758" s="6"/>
      <c r="C6758" s="6"/>
      <c r="D6758" s="6"/>
      <c r="E6758" s="6"/>
      <c r="F6758" s="7"/>
    </row>
    <row r="6759" spans="1:6" x14ac:dyDescent="0.3">
      <c r="A6759" s="8"/>
      <c r="B6759" s="8"/>
      <c r="C6759" s="8"/>
      <c r="D6759" s="8"/>
      <c r="E6759" s="8"/>
      <c r="F6759" s="9"/>
    </row>
    <row r="6760" spans="1:6" x14ac:dyDescent="0.3">
      <c r="A6760" s="6"/>
      <c r="B6760" s="6"/>
      <c r="C6760" s="6"/>
      <c r="D6760" s="6"/>
      <c r="E6760" s="6"/>
      <c r="F6760" s="7"/>
    </row>
    <row r="6761" spans="1:6" x14ac:dyDescent="0.3">
      <c r="A6761" s="8"/>
      <c r="B6761" s="8"/>
      <c r="C6761" s="8"/>
      <c r="D6761" s="8"/>
      <c r="E6761" s="8"/>
      <c r="F6761" s="9"/>
    </row>
    <row r="6762" spans="1:6" x14ac:dyDescent="0.3">
      <c r="A6762" s="6"/>
      <c r="B6762" s="6"/>
      <c r="C6762" s="6"/>
      <c r="D6762" s="6"/>
      <c r="E6762" s="6"/>
      <c r="F6762" s="7"/>
    </row>
    <row r="6763" spans="1:6" x14ac:dyDescent="0.3">
      <c r="A6763" s="8"/>
      <c r="B6763" s="8"/>
      <c r="C6763" s="8"/>
      <c r="D6763" s="8"/>
      <c r="E6763" s="8"/>
      <c r="F6763" s="9"/>
    </row>
    <row r="6764" spans="1:6" x14ac:dyDescent="0.3">
      <c r="A6764" s="6"/>
      <c r="B6764" s="6"/>
      <c r="C6764" s="6"/>
      <c r="D6764" s="6"/>
      <c r="E6764" s="6"/>
      <c r="F6764" s="7"/>
    </row>
    <row r="6765" spans="1:6" x14ac:dyDescent="0.3">
      <c r="A6765" s="8"/>
      <c r="B6765" s="8"/>
      <c r="C6765" s="8"/>
      <c r="D6765" s="8"/>
      <c r="E6765" s="8"/>
      <c r="F6765" s="9"/>
    </row>
    <row r="6766" spans="1:6" x14ac:dyDescent="0.3">
      <c r="A6766" s="6"/>
      <c r="B6766" s="6"/>
      <c r="C6766" s="6"/>
      <c r="D6766" s="6"/>
      <c r="E6766" s="6"/>
      <c r="F6766" s="7"/>
    </row>
    <row r="6767" spans="1:6" x14ac:dyDescent="0.3">
      <c r="A6767" s="8"/>
      <c r="B6767" s="8"/>
      <c r="C6767" s="8"/>
      <c r="D6767" s="8"/>
      <c r="E6767" s="8"/>
      <c r="F6767" s="9"/>
    </row>
    <row r="6768" spans="1:6" x14ac:dyDescent="0.3">
      <c r="A6768" s="6"/>
      <c r="B6768" s="6"/>
      <c r="C6768" s="6"/>
      <c r="D6768" s="6"/>
      <c r="E6768" s="6"/>
      <c r="F6768" s="7"/>
    </row>
    <row r="6769" spans="1:6" x14ac:dyDescent="0.3">
      <c r="A6769" s="8"/>
      <c r="B6769" s="8"/>
      <c r="C6769" s="8"/>
      <c r="D6769" s="8"/>
      <c r="E6769" s="8"/>
      <c r="F6769" s="9"/>
    </row>
    <row r="6770" spans="1:6" x14ac:dyDescent="0.3">
      <c r="A6770" s="6"/>
      <c r="B6770" s="6"/>
      <c r="C6770" s="6"/>
      <c r="D6770" s="6"/>
      <c r="E6770" s="6"/>
      <c r="F6770" s="7"/>
    </row>
    <row r="6771" spans="1:6" x14ac:dyDescent="0.3">
      <c r="A6771" s="8"/>
      <c r="B6771" s="8"/>
      <c r="C6771" s="8"/>
      <c r="D6771" s="8"/>
      <c r="E6771" s="8"/>
      <c r="F6771" s="9"/>
    </row>
    <row r="6772" spans="1:6" x14ac:dyDescent="0.3">
      <c r="A6772" s="6"/>
      <c r="B6772" s="6"/>
      <c r="C6772" s="6"/>
      <c r="D6772" s="6"/>
      <c r="E6772" s="6"/>
      <c r="F6772" s="7"/>
    </row>
    <row r="6773" spans="1:6" x14ac:dyDescent="0.3">
      <c r="A6773" s="8"/>
      <c r="B6773" s="8"/>
      <c r="C6773" s="8"/>
      <c r="D6773" s="8"/>
      <c r="E6773" s="8"/>
      <c r="F6773" s="9"/>
    </row>
    <row r="6774" spans="1:6" x14ac:dyDescent="0.3">
      <c r="A6774" s="6"/>
      <c r="B6774" s="6"/>
      <c r="C6774" s="6"/>
      <c r="D6774" s="6"/>
      <c r="E6774" s="6"/>
      <c r="F6774" s="7"/>
    </row>
    <row r="6775" spans="1:6" x14ac:dyDescent="0.3">
      <c r="A6775" s="8"/>
      <c r="B6775" s="8"/>
      <c r="C6775" s="8"/>
      <c r="D6775" s="8"/>
      <c r="E6775" s="8"/>
      <c r="F6775" s="9"/>
    </row>
    <row r="6776" spans="1:6" x14ac:dyDescent="0.3">
      <c r="A6776" s="6"/>
      <c r="B6776" s="6"/>
      <c r="C6776" s="6"/>
      <c r="D6776" s="6"/>
      <c r="E6776" s="6"/>
      <c r="F6776" s="7"/>
    </row>
    <row r="6777" spans="1:6" x14ac:dyDescent="0.3">
      <c r="A6777" s="8"/>
      <c r="B6777" s="8"/>
      <c r="C6777" s="8"/>
      <c r="D6777" s="8"/>
      <c r="E6777" s="8"/>
      <c r="F6777" s="9"/>
    </row>
    <row r="6778" spans="1:6" x14ac:dyDescent="0.3">
      <c r="A6778" s="6"/>
      <c r="B6778" s="6"/>
      <c r="C6778" s="6"/>
      <c r="D6778" s="6"/>
      <c r="E6778" s="6"/>
      <c r="F6778" s="7"/>
    </row>
    <row r="6779" spans="1:6" x14ac:dyDescent="0.3">
      <c r="A6779" s="8"/>
      <c r="B6779" s="8"/>
      <c r="C6779" s="8"/>
      <c r="D6779" s="8"/>
      <c r="E6779" s="8"/>
      <c r="F6779" s="9"/>
    </row>
    <row r="6780" spans="1:6" x14ac:dyDescent="0.3">
      <c r="A6780" s="6"/>
      <c r="B6780" s="6"/>
      <c r="C6780" s="6"/>
      <c r="D6780" s="6"/>
      <c r="E6780" s="6"/>
      <c r="F6780" s="7"/>
    </row>
    <row r="6781" spans="1:6" x14ac:dyDescent="0.3">
      <c r="A6781" s="8"/>
      <c r="B6781" s="8"/>
      <c r="C6781" s="8"/>
      <c r="D6781" s="8"/>
      <c r="E6781" s="8"/>
      <c r="F6781" s="9"/>
    </row>
    <row r="6782" spans="1:6" x14ac:dyDescent="0.3">
      <c r="A6782" s="6"/>
      <c r="B6782" s="6"/>
      <c r="C6782" s="6"/>
      <c r="D6782" s="6"/>
      <c r="E6782" s="6"/>
      <c r="F6782" s="7"/>
    </row>
    <row r="6783" spans="1:6" x14ac:dyDescent="0.3">
      <c r="A6783" s="8"/>
      <c r="B6783" s="8"/>
      <c r="C6783" s="8"/>
      <c r="D6783" s="8"/>
      <c r="E6783" s="8"/>
      <c r="F6783" s="9"/>
    </row>
    <row r="6784" spans="1:6" x14ac:dyDescent="0.3">
      <c r="A6784" s="6"/>
      <c r="B6784" s="6"/>
      <c r="C6784" s="6"/>
      <c r="D6784" s="6"/>
      <c r="E6784" s="6"/>
      <c r="F6784" s="7"/>
    </row>
    <row r="6785" spans="1:6" x14ac:dyDescent="0.3">
      <c r="A6785" s="8"/>
      <c r="B6785" s="8"/>
      <c r="C6785" s="8"/>
      <c r="D6785" s="8"/>
      <c r="E6785" s="8"/>
      <c r="F6785" s="9"/>
    </row>
    <row r="6786" spans="1:6" x14ac:dyDescent="0.3">
      <c r="A6786" s="6"/>
      <c r="B6786" s="6"/>
      <c r="C6786" s="6"/>
      <c r="D6786" s="6"/>
      <c r="E6786" s="6"/>
      <c r="F6786" s="7"/>
    </row>
    <row r="6787" spans="1:6" x14ac:dyDescent="0.3">
      <c r="A6787" s="8"/>
      <c r="B6787" s="8"/>
      <c r="C6787" s="8"/>
      <c r="D6787" s="8"/>
      <c r="E6787" s="8"/>
      <c r="F6787" s="9"/>
    </row>
    <row r="6788" spans="1:6" x14ac:dyDescent="0.3">
      <c r="A6788" s="6"/>
      <c r="B6788" s="6"/>
      <c r="C6788" s="6"/>
      <c r="D6788" s="6"/>
      <c r="E6788" s="6"/>
      <c r="F6788" s="7"/>
    </row>
    <row r="6789" spans="1:6" x14ac:dyDescent="0.3">
      <c r="A6789" s="8"/>
      <c r="B6789" s="8"/>
      <c r="C6789" s="8"/>
      <c r="D6789" s="8"/>
      <c r="E6789" s="8"/>
      <c r="F6789" s="9"/>
    </row>
    <row r="6790" spans="1:6" x14ac:dyDescent="0.3">
      <c r="A6790" s="6"/>
      <c r="B6790" s="6"/>
      <c r="C6790" s="6"/>
      <c r="D6790" s="6"/>
      <c r="E6790" s="6"/>
      <c r="F6790" s="7"/>
    </row>
    <row r="6791" spans="1:6" x14ac:dyDescent="0.3">
      <c r="A6791" s="8"/>
      <c r="B6791" s="8"/>
      <c r="C6791" s="8"/>
      <c r="D6791" s="8"/>
      <c r="E6791" s="8"/>
      <c r="F6791" s="9"/>
    </row>
    <row r="6792" spans="1:6" x14ac:dyDescent="0.3">
      <c r="A6792" s="6"/>
      <c r="B6792" s="6"/>
      <c r="C6792" s="6"/>
      <c r="D6792" s="6"/>
      <c r="E6792" s="6"/>
      <c r="F6792" s="7"/>
    </row>
    <row r="6793" spans="1:6" x14ac:dyDescent="0.3">
      <c r="A6793" s="8"/>
      <c r="B6793" s="8"/>
      <c r="C6793" s="8"/>
      <c r="D6793" s="8"/>
      <c r="E6793" s="8"/>
      <c r="F6793" s="9"/>
    </row>
    <row r="6794" spans="1:6" x14ac:dyDescent="0.3">
      <c r="A6794" s="6"/>
      <c r="B6794" s="6"/>
      <c r="C6794" s="6"/>
      <c r="D6794" s="6"/>
      <c r="E6794" s="6"/>
      <c r="F6794" s="7"/>
    </row>
    <row r="6795" spans="1:6" x14ac:dyDescent="0.3">
      <c r="A6795" s="8"/>
      <c r="B6795" s="8"/>
      <c r="C6795" s="8"/>
      <c r="D6795" s="8"/>
      <c r="E6795" s="8"/>
      <c r="F6795" s="9"/>
    </row>
    <row r="6796" spans="1:6" x14ac:dyDescent="0.3">
      <c r="A6796" s="6"/>
      <c r="B6796" s="6"/>
      <c r="C6796" s="6"/>
      <c r="D6796" s="6"/>
      <c r="E6796" s="6"/>
      <c r="F6796" s="7"/>
    </row>
    <row r="6797" spans="1:6" x14ac:dyDescent="0.3">
      <c r="A6797" s="8"/>
      <c r="B6797" s="8"/>
      <c r="C6797" s="8"/>
      <c r="D6797" s="8"/>
      <c r="E6797" s="8"/>
      <c r="F6797" s="9"/>
    </row>
    <row r="6798" spans="1:6" x14ac:dyDescent="0.3">
      <c r="A6798" s="6"/>
      <c r="B6798" s="6"/>
      <c r="C6798" s="6"/>
      <c r="D6798" s="6"/>
      <c r="E6798" s="6"/>
      <c r="F6798" s="7"/>
    </row>
    <row r="6799" spans="1:6" x14ac:dyDescent="0.3">
      <c r="A6799" s="8"/>
      <c r="B6799" s="8"/>
      <c r="C6799" s="8"/>
      <c r="D6799" s="8"/>
      <c r="E6799" s="8"/>
      <c r="F6799" s="9"/>
    </row>
    <row r="6800" spans="1:6" x14ac:dyDescent="0.3">
      <c r="A6800" s="6"/>
      <c r="B6800" s="6"/>
      <c r="C6800" s="6"/>
      <c r="D6800" s="6"/>
      <c r="E6800" s="6"/>
      <c r="F6800" s="7"/>
    </row>
    <row r="6801" spans="1:6" x14ac:dyDescent="0.3">
      <c r="A6801" s="8"/>
      <c r="B6801" s="8"/>
      <c r="C6801" s="8"/>
      <c r="D6801" s="8"/>
      <c r="E6801" s="8"/>
      <c r="F6801" s="9"/>
    </row>
    <row r="6802" spans="1:6" x14ac:dyDescent="0.3">
      <c r="A6802" s="6"/>
      <c r="B6802" s="6"/>
      <c r="C6802" s="6"/>
      <c r="D6802" s="6"/>
      <c r="E6802" s="6"/>
      <c r="F6802" s="7"/>
    </row>
    <row r="6803" spans="1:6" x14ac:dyDescent="0.3">
      <c r="A6803" s="8"/>
      <c r="B6803" s="8"/>
      <c r="C6803" s="8"/>
      <c r="D6803" s="8"/>
      <c r="E6803" s="8"/>
      <c r="F6803" s="9"/>
    </row>
    <row r="6804" spans="1:6" x14ac:dyDescent="0.3">
      <c r="A6804" s="6"/>
      <c r="B6804" s="6"/>
      <c r="C6804" s="6"/>
      <c r="D6804" s="6"/>
      <c r="E6804" s="6"/>
      <c r="F6804" s="7"/>
    </row>
    <row r="6805" spans="1:6" x14ac:dyDescent="0.3">
      <c r="A6805" s="8"/>
      <c r="B6805" s="8"/>
      <c r="C6805" s="8"/>
      <c r="D6805" s="8"/>
      <c r="E6805" s="8"/>
      <c r="F6805" s="9"/>
    </row>
    <row r="6806" spans="1:6" x14ac:dyDescent="0.3">
      <c r="A6806" s="6"/>
      <c r="B6806" s="6"/>
      <c r="C6806" s="6"/>
      <c r="D6806" s="6"/>
      <c r="E6806" s="6"/>
      <c r="F6806" s="7"/>
    </row>
    <row r="6807" spans="1:6" x14ac:dyDescent="0.3">
      <c r="A6807" s="8"/>
      <c r="B6807" s="8"/>
      <c r="C6807" s="8"/>
      <c r="D6807" s="8"/>
      <c r="E6807" s="8"/>
      <c r="F6807" s="9"/>
    </row>
    <row r="6808" spans="1:6" x14ac:dyDescent="0.3">
      <c r="A6808" s="6"/>
      <c r="B6808" s="6"/>
      <c r="C6808" s="6"/>
      <c r="D6808" s="6"/>
      <c r="E6808" s="6"/>
      <c r="F6808" s="7"/>
    </row>
    <row r="6809" spans="1:6" x14ac:dyDescent="0.3">
      <c r="A6809" s="8"/>
      <c r="B6809" s="8"/>
      <c r="C6809" s="8"/>
      <c r="D6809" s="8"/>
      <c r="E6809" s="8"/>
      <c r="F6809" s="9"/>
    </row>
    <row r="6810" spans="1:6" x14ac:dyDescent="0.3">
      <c r="A6810" s="6"/>
      <c r="B6810" s="6"/>
      <c r="C6810" s="6"/>
      <c r="D6810" s="6"/>
      <c r="E6810" s="6"/>
      <c r="F6810" s="7"/>
    </row>
    <row r="6811" spans="1:6" x14ac:dyDescent="0.3">
      <c r="A6811" s="8"/>
      <c r="B6811" s="8"/>
      <c r="C6811" s="8"/>
      <c r="D6811" s="8"/>
      <c r="E6811" s="8"/>
      <c r="F6811" s="9"/>
    </row>
    <row r="6812" spans="1:6" x14ac:dyDescent="0.3">
      <c r="A6812" s="6"/>
      <c r="B6812" s="6"/>
      <c r="C6812" s="6"/>
      <c r="D6812" s="6"/>
      <c r="E6812" s="6"/>
      <c r="F6812" s="7"/>
    </row>
    <row r="6813" spans="1:6" x14ac:dyDescent="0.3">
      <c r="A6813" s="8"/>
      <c r="B6813" s="8"/>
      <c r="C6813" s="8"/>
      <c r="D6813" s="8"/>
      <c r="E6813" s="8"/>
      <c r="F6813" s="9"/>
    </row>
    <row r="6814" spans="1:6" x14ac:dyDescent="0.3">
      <c r="A6814" s="6"/>
      <c r="B6814" s="6"/>
      <c r="C6814" s="6"/>
      <c r="D6814" s="6"/>
      <c r="E6814" s="6"/>
      <c r="F6814" s="7"/>
    </row>
    <row r="6815" spans="1:6" x14ac:dyDescent="0.3">
      <c r="A6815" s="8"/>
      <c r="B6815" s="8"/>
      <c r="C6815" s="8"/>
      <c r="D6815" s="8"/>
      <c r="E6815" s="8"/>
      <c r="F6815" s="9"/>
    </row>
    <row r="6816" spans="1:6" x14ac:dyDescent="0.3">
      <c r="A6816" s="6"/>
      <c r="B6816" s="6"/>
      <c r="C6816" s="6"/>
      <c r="D6816" s="6"/>
      <c r="E6816" s="6"/>
      <c r="F6816" s="7"/>
    </row>
    <row r="6817" spans="1:6" x14ac:dyDescent="0.3">
      <c r="A6817" s="8"/>
      <c r="B6817" s="8"/>
      <c r="C6817" s="8"/>
      <c r="D6817" s="8"/>
      <c r="E6817" s="8"/>
      <c r="F6817" s="9"/>
    </row>
    <row r="6818" spans="1:6" x14ac:dyDescent="0.3">
      <c r="A6818" s="6"/>
      <c r="B6818" s="6"/>
      <c r="C6818" s="6"/>
      <c r="D6818" s="6"/>
      <c r="E6818" s="6"/>
      <c r="F6818" s="7"/>
    </row>
    <row r="6819" spans="1:6" x14ac:dyDescent="0.3">
      <c r="A6819" s="8"/>
      <c r="B6819" s="8"/>
      <c r="C6819" s="8"/>
      <c r="D6819" s="8"/>
      <c r="E6819" s="8"/>
      <c r="F6819" s="9"/>
    </row>
    <row r="6820" spans="1:6" x14ac:dyDescent="0.3">
      <c r="A6820" s="6"/>
      <c r="B6820" s="6"/>
      <c r="C6820" s="6"/>
      <c r="D6820" s="6"/>
      <c r="E6820" s="6"/>
      <c r="F6820" s="7"/>
    </row>
    <row r="6821" spans="1:6" x14ac:dyDescent="0.3">
      <c r="A6821" s="8"/>
      <c r="B6821" s="8"/>
      <c r="C6821" s="8"/>
      <c r="D6821" s="8"/>
      <c r="E6821" s="8"/>
      <c r="F6821" s="9"/>
    </row>
    <row r="6822" spans="1:6" x14ac:dyDescent="0.3">
      <c r="A6822" s="6"/>
      <c r="B6822" s="6"/>
      <c r="C6822" s="6"/>
      <c r="D6822" s="6"/>
      <c r="E6822" s="6"/>
      <c r="F6822" s="7"/>
    </row>
    <row r="6823" spans="1:6" x14ac:dyDescent="0.3">
      <c r="A6823" s="8"/>
      <c r="B6823" s="8"/>
      <c r="C6823" s="8"/>
      <c r="D6823" s="8"/>
      <c r="E6823" s="8"/>
      <c r="F6823" s="9"/>
    </row>
    <row r="6824" spans="1:6" x14ac:dyDescent="0.3">
      <c r="A6824" s="6"/>
      <c r="B6824" s="6"/>
      <c r="C6824" s="6"/>
      <c r="D6824" s="6"/>
      <c r="E6824" s="6"/>
      <c r="F6824" s="7"/>
    </row>
    <row r="6825" spans="1:6" x14ac:dyDescent="0.3">
      <c r="A6825" s="8"/>
      <c r="B6825" s="8"/>
      <c r="C6825" s="8"/>
      <c r="D6825" s="8"/>
      <c r="E6825" s="8"/>
      <c r="F6825" s="9"/>
    </row>
    <row r="6826" spans="1:6" x14ac:dyDescent="0.3">
      <c r="A6826" s="6"/>
      <c r="B6826" s="6"/>
      <c r="C6826" s="6"/>
      <c r="D6826" s="6"/>
      <c r="E6826" s="6"/>
      <c r="F6826" s="7"/>
    </row>
    <row r="6827" spans="1:6" x14ac:dyDescent="0.3">
      <c r="A6827" s="8"/>
      <c r="B6827" s="8"/>
      <c r="C6827" s="8"/>
      <c r="D6827" s="8"/>
      <c r="E6827" s="8"/>
      <c r="F6827" s="9"/>
    </row>
    <row r="6828" spans="1:6" x14ac:dyDescent="0.3">
      <c r="A6828" s="6"/>
      <c r="B6828" s="6"/>
      <c r="C6828" s="6"/>
      <c r="D6828" s="6"/>
      <c r="E6828" s="6"/>
      <c r="F6828" s="7"/>
    </row>
    <row r="6829" spans="1:6" x14ac:dyDescent="0.3">
      <c r="A6829" s="8"/>
      <c r="B6829" s="8"/>
      <c r="C6829" s="8"/>
      <c r="D6829" s="8"/>
      <c r="E6829" s="8"/>
      <c r="F6829" s="9"/>
    </row>
    <row r="6830" spans="1:6" x14ac:dyDescent="0.3">
      <c r="A6830" s="6"/>
      <c r="B6830" s="6"/>
      <c r="C6830" s="6"/>
      <c r="D6830" s="6"/>
      <c r="E6830" s="6"/>
      <c r="F6830" s="7"/>
    </row>
    <row r="6831" spans="1:6" x14ac:dyDescent="0.3">
      <c r="A6831" s="8"/>
      <c r="B6831" s="8"/>
      <c r="C6831" s="8"/>
      <c r="D6831" s="8"/>
      <c r="E6831" s="8"/>
      <c r="F6831" s="9"/>
    </row>
    <row r="6832" spans="1:6" x14ac:dyDescent="0.3">
      <c r="A6832" s="6"/>
      <c r="B6832" s="6"/>
      <c r="C6832" s="6"/>
      <c r="D6832" s="6"/>
      <c r="E6832" s="6"/>
      <c r="F6832" s="7"/>
    </row>
    <row r="6833" spans="1:6" x14ac:dyDescent="0.3">
      <c r="A6833" s="8"/>
      <c r="B6833" s="8"/>
      <c r="C6833" s="8"/>
      <c r="D6833" s="8"/>
      <c r="E6833" s="8"/>
      <c r="F6833" s="9"/>
    </row>
    <row r="6834" spans="1:6" x14ac:dyDescent="0.3">
      <c r="A6834" s="6"/>
      <c r="B6834" s="6"/>
      <c r="C6834" s="6"/>
      <c r="D6834" s="6"/>
      <c r="E6834" s="6"/>
      <c r="F6834" s="7"/>
    </row>
    <row r="6835" spans="1:6" x14ac:dyDescent="0.3">
      <c r="A6835" s="8"/>
      <c r="B6835" s="8"/>
      <c r="C6835" s="8"/>
      <c r="D6835" s="8"/>
      <c r="E6835" s="8"/>
      <c r="F6835" s="9"/>
    </row>
    <row r="6836" spans="1:6" x14ac:dyDescent="0.3">
      <c r="A6836" s="6"/>
      <c r="B6836" s="6"/>
      <c r="C6836" s="6"/>
      <c r="D6836" s="6"/>
      <c r="E6836" s="6"/>
      <c r="F6836" s="7"/>
    </row>
    <row r="6837" spans="1:6" x14ac:dyDescent="0.3">
      <c r="A6837" s="8"/>
      <c r="B6837" s="8"/>
      <c r="C6837" s="8"/>
      <c r="D6837" s="8"/>
      <c r="E6837" s="8"/>
      <c r="F6837" s="9"/>
    </row>
    <row r="6838" spans="1:6" x14ac:dyDescent="0.3">
      <c r="A6838" s="6"/>
      <c r="B6838" s="6"/>
      <c r="C6838" s="6"/>
      <c r="D6838" s="6"/>
      <c r="E6838" s="6"/>
      <c r="F6838" s="7"/>
    </row>
    <row r="6839" spans="1:6" x14ac:dyDescent="0.3">
      <c r="A6839" s="8"/>
      <c r="B6839" s="8"/>
      <c r="C6839" s="8"/>
      <c r="D6839" s="8"/>
      <c r="E6839" s="8"/>
      <c r="F6839" s="9"/>
    </row>
    <row r="6840" spans="1:6" x14ac:dyDescent="0.3">
      <c r="A6840" s="6"/>
      <c r="B6840" s="6"/>
      <c r="C6840" s="6"/>
      <c r="D6840" s="6"/>
      <c r="E6840" s="6"/>
      <c r="F6840" s="7"/>
    </row>
    <row r="6841" spans="1:6" x14ac:dyDescent="0.3">
      <c r="A6841" s="8"/>
      <c r="B6841" s="8"/>
      <c r="C6841" s="8"/>
      <c r="D6841" s="8"/>
      <c r="E6841" s="8"/>
      <c r="F6841" s="9"/>
    </row>
    <row r="6842" spans="1:6" x14ac:dyDescent="0.3">
      <c r="A6842" s="6"/>
      <c r="B6842" s="6"/>
      <c r="C6842" s="6"/>
      <c r="D6842" s="6"/>
      <c r="E6842" s="6"/>
      <c r="F6842" s="7"/>
    </row>
    <row r="6843" spans="1:6" x14ac:dyDescent="0.3">
      <c r="A6843" s="8"/>
      <c r="B6843" s="8"/>
      <c r="C6843" s="8"/>
      <c r="D6843" s="8"/>
      <c r="E6843" s="8"/>
      <c r="F6843" s="9"/>
    </row>
    <row r="6844" spans="1:6" x14ac:dyDescent="0.3">
      <c r="A6844" s="6"/>
      <c r="B6844" s="6"/>
      <c r="C6844" s="6"/>
      <c r="D6844" s="6"/>
      <c r="E6844" s="6"/>
      <c r="F6844" s="7"/>
    </row>
    <row r="6845" spans="1:6" x14ac:dyDescent="0.3">
      <c r="A6845" s="8"/>
      <c r="B6845" s="8"/>
      <c r="C6845" s="8"/>
      <c r="D6845" s="8"/>
      <c r="E6845" s="8"/>
      <c r="F6845" s="9"/>
    </row>
    <row r="6846" spans="1:6" x14ac:dyDescent="0.3">
      <c r="A6846" s="6"/>
      <c r="B6846" s="6"/>
      <c r="C6846" s="6"/>
      <c r="D6846" s="6"/>
      <c r="E6846" s="6"/>
      <c r="F6846" s="7"/>
    </row>
    <row r="6847" spans="1:6" x14ac:dyDescent="0.3">
      <c r="A6847" s="8"/>
      <c r="B6847" s="8"/>
      <c r="C6847" s="8"/>
      <c r="D6847" s="8"/>
      <c r="E6847" s="8"/>
      <c r="F6847" s="9"/>
    </row>
    <row r="6848" spans="1:6" x14ac:dyDescent="0.3">
      <c r="A6848" s="6"/>
      <c r="B6848" s="6"/>
      <c r="C6848" s="6"/>
      <c r="D6848" s="6"/>
      <c r="E6848" s="6"/>
      <c r="F6848" s="7"/>
    </row>
    <row r="6849" spans="1:6" x14ac:dyDescent="0.3">
      <c r="A6849" s="8"/>
      <c r="B6849" s="8"/>
      <c r="C6849" s="8"/>
      <c r="D6849" s="8"/>
      <c r="E6849" s="8"/>
      <c r="F6849" s="9"/>
    </row>
    <row r="6850" spans="1:6" x14ac:dyDescent="0.3">
      <c r="A6850" s="6"/>
      <c r="B6850" s="6"/>
      <c r="C6850" s="6"/>
      <c r="D6850" s="6"/>
      <c r="E6850" s="6"/>
      <c r="F6850" s="7"/>
    </row>
    <row r="6851" spans="1:6" x14ac:dyDescent="0.3">
      <c r="A6851" s="8"/>
      <c r="B6851" s="8"/>
      <c r="C6851" s="8"/>
      <c r="D6851" s="8"/>
      <c r="E6851" s="8"/>
      <c r="F6851" s="9"/>
    </row>
    <row r="6852" spans="1:6" x14ac:dyDescent="0.3">
      <c r="A6852" s="6"/>
      <c r="B6852" s="6"/>
      <c r="C6852" s="6"/>
      <c r="D6852" s="6"/>
      <c r="E6852" s="6"/>
      <c r="F6852" s="7"/>
    </row>
    <row r="6853" spans="1:6" x14ac:dyDescent="0.3">
      <c r="A6853" s="8"/>
      <c r="B6853" s="8"/>
      <c r="C6853" s="8"/>
      <c r="D6853" s="8"/>
      <c r="E6853" s="8"/>
      <c r="F6853" s="9"/>
    </row>
    <row r="6854" spans="1:6" x14ac:dyDescent="0.3">
      <c r="A6854" s="6"/>
      <c r="B6854" s="6"/>
      <c r="C6854" s="6"/>
      <c r="D6854" s="6"/>
      <c r="E6854" s="6"/>
      <c r="F6854" s="7"/>
    </row>
    <row r="6855" spans="1:6" x14ac:dyDescent="0.3">
      <c r="A6855" s="8"/>
      <c r="B6855" s="8"/>
      <c r="C6855" s="8"/>
      <c r="D6855" s="8"/>
      <c r="E6855" s="8"/>
      <c r="F6855" s="9"/>
    </row>
    <row r="6856" spans="1:6" x14ac:dyDescent="0.3">
      <c r="A6856" s="6"/>
      <c r="B6856" s="6"/>
      <c r="C6856" s="6"/>
      <c r="D6856" s="6"/>
      <c r="E6856" s="6"/>
      <c r="F6856" s="7"/>
    </row>
    <row r="6857" spans="1:6" x14ac:dyDescent="0.3">
      <c r="A6857" s="8"/>
      <c r="B6857" s="8"/>
      <c r="C6857" s="8"/>
      <c r="D6857" s="8"/>
      <c r="E6857" s="8"/>
      <c r="F6857" s="9"/>
    </row>
    <row r="6858" spans="1:6" x14ac:dyDescent="0.3">
      <c r="A6858" s="6"/>
      <c r="B6858" s="6"/>
      <c r="C6858" s="6"/>
      <c r="D6858" s="6"/>
      <c r="E6858" s="6"/>
      <c r="F6858" s="7"/>
    </row>
    <row r="6859" spans="1:6" x14ac:dyDescent="0.3">
      <c r="A6859" s="8"/>
      <c r="B6859" s="8"/>
      <c r="C6859" s="8"/>
      <c r="D6859" s="8"/>
      <c r="E6859" s="8"/>
      <c r="F6859" s="9"/>
    </row>
    <row r="6860" spans="1:6" x14ac:dyDescent="0.3">
      <c r="A6860" s="6"/>
      <c r="B6860" s="6"/>
      <c r="C6860" s="6"/>
      <c r="D6860" s="6"/>
      <c r="E6860" s="6"/>
      <c r="F6860" s="7"/>
    </row>
    <row r="6861" spans="1:6" x14ac:dyDescent="0.3">
      <c r="A6861" s="8"/>
      <c r="B6861" s="8"/>
      <c r="C6861" s="8"/>
      <c r="D6861" s="8"/>
      <c r="E6861" s="8"/>
      <c r="F6861" s="9"/>
    </row>
    <row r="6862" spans="1:6" x14ac:dyDescent="0.3">
      <c r="A6862" s="6"/>
      <c r="B6862" s="6"/>
      <c r="C6862" s="6"/>
      <c r="D6862" s="6"/>
      <c r="E6862" s="6"/>
      <c r="F6862" s="7"/>
    </row>
    <row r="6863" spans="1:6" x14ac:dyDescent="0.3">
      <c r="A6863" s="8"/>
      <c r="B6863" s="8"/>
      <c r="C6863" s="8"/>
      <c r="D6863" s="8"/>
      <c r="E6863" s="8"/>
      <c r="F6863" s="9"/>
    </row>
    <row r="6864" spans="1:6" x14ac:dyDescent="0.3">
      <c r="A6864" s="6"/>
      <c r="B6864" s="6"/>
      <c r="C6864" s="6"/>
      <c r="D6864" s="6"/>
      <c r="E6864" s="6"/>
      <c r="F6864" s="7"/>
    </row>
    <row r="6865" spans="1:6" x14ac:dyDescent="0.3">
      <c r="A6865" s="8"/>
      <c r="B6865" s="8"/>
      <c r="C6865" s="8"/>
      <c r="D6865" s="8"/>
      <c r="E6865" s="8"/>
      <c r="F6865" s="9"/>
    </row>
    <row r="6866" spans="1:6" x14ac:dyDescent="0.3">
      <c r="A6866" s="6"/>
      <c r="B6866" s="6"/>
      <c r="C6866" s="6"/>
      <c r="D6866" s="6"/>
      <c r="E6866" s="6"/>
      <c r="F6866" s="7"/>
    </row>
    <row r="6867" spans="1:6" x14ac:dyDescent="0.3">
      <c r="A6867" s="8"/>
      <c r="B6867" s="8"/>
      <c r="C6867" s="8"/>
      <c r="D6867" s="8"/>
      <c r="E6867" s="8"/>
      <c r="F6867" s="9"/>
    </row>
    <row r="6868" spans="1:6" x14ac:dyDescent="0.3">
      <c r="A6868" s="6"/>
      <c r="B6868" s="6"/>
      <c r="C6868" s="6"/>
      <c r="D6868" s="6"/>
      <c r="E6868" s="6"/>
      <c r="F6868" s="7"/>
    </row>
    <row r="6869" spans="1:6" x14ac:dyDescent="0.3">
      <c r="A6869" s="8"/>
      <c r="B6869" s="8"/>
      <c r="C6869" s="8"/>
      <c r="D6869" s="8"/>
      <c r="E6869" s="8"/>
      <c r="F6869" s="9"/>
    </row>
    <row r="6870" spans="1:6" x14ac:dyDescent="0.3">
      <c r="A6870" s="6"/>
      <c r="B6870" s="6"/>
      <c r="C6870" s="6"/>
      <c r="D6870" s="6"/>
      <c r="E6870" s="6"/>
      <c r="F6870" s="7"/>
    </row>
    <row r="6871" spans="1:6" x14ac:dyDescent="0.3">
      <c r="A6871" s="8"/>
      <c r="B6871" s="8"/>
      <c r="C6871" s="8"/>
      <c r="D6871" s="8"/>
      <c r="E6871" s="8"/>
      <c r="F6871" s="9"/>
    </row>
    <row r="6872" spans="1:6" x14ac:dyDescent="0.3">
      <c r="A6872" s="6"/>
      <c r="B6872" s="6"/>
      <c r="C6872" s="6"/>
      <c r="D6872" s="6"/>
      <c r="E6872" s="6"/>
      <c r="F6872" s="7"/>
    </row>
    <row r="6873" spans="1:6" x14ac:dyDescent="0.3">
      <c r="A6873" s="8"/>
      <c r="B6873" s="8"/>
      <c r="C6873" s="8"/>
      <c r="D6873" s="8"/>
      <c r="E6873" s="8"/>
      <c r="F6873" s="9"/>
    </row>
    <row r="6874" spans="1:6" x14ac:dyDescent="0.3">
      <c r="A6874" s="6"/>
      <c r="B6874" s="6"/>
      <c r="C6874" s="6"/>
      <c r="D6874" s="6"/>
      <c r="E6874" s="6"/>
      <c r="F6874" s="7"/>
    </row>
    <row r="6875" spans="1:6" x14ac:dyDescent="0.3">
      <c r="A6875" s="8"/>
      <c r="B6875" s="8"/>
      <c r="C6875" s="8"/>
      <c r="D6875" s="8"/>
      <c r="E6875" s="8"/>
      <c r="F6875" s="9"/>
    </row>
    <row r="6876" spans="1:6" x14ac:dyDescent="0.3">
      <c r="A6876" s="6"/>
      <c r="B6876" s="6"/>
      <c r="C6876" s="6"/>
      <c r="D6876" s="6"/>
      <c r="E6876" s="6"/>
      <c r="F6876" s="7"/>
    </row>
    <row r="6877" spans="1:6" x14ac:dyDescent="0.3">
      <c r="A6877" s="8"/>
      <c r="B6877" s="8"/>
      <c r="C6877" s="8"/>
      <c r="D6877" s="8"/>
      <c r="E6877" s="8"/>
      <c r="F6877" s="9"/>
    </row>
    <row r="6878" spans="1:6" x14ac:dyDescent="0.3">
      <c r="A6878" s="6"/>
      <c r="B6878" s="6"/>
      <c r="C6878" s="6"/>
      <c r="D6878" s="6"/>
      <c r="E6878" s="6"/>
      <c r="F6878" s="7"/>
    </row>
    <row r="6879" spans="1:6" x14ac:dyDescent="0.3">
      <c r="A6879" s="8"/>
      <c r="B6879" s="8"/>
      <c r="C6879" s="8"/>
      <c r="D6879" s="8"/>
      <c r="E6879" s="8"/>
      <c r="F6879" s="9"/>
    </row>
    <row r="6880" spans="1:6" x14ac:dyDescent="0.3">
      <c r="A6880" s="6"/>
      <c r="B6880" s="6"/>
      <c r="C6880" s="6"/>
      <c r="D6880" s="6"/>
      <c r="E6880" s="6"/>
      <c r="F6880" s="7"/>
    </row>
    <row r="6881" spans="1:6" x14ac:dyDescent="0.3">
      <c r="A6881" s="8"/>
      <c r="B6881" s="8"/>
      <c r="C6881" s="8"/>
      <c r="D6881" s="8"/>
      <c r="E6881" s="8"/>
      <c r="F6881" s="9"/>
    </row>
    <row r="6882" spans="1:6" x14ac:dyDescent="0.3">
      <c r="A6882" s="6"/>
      <c r="B6882" s="6"/>
      <c r="C6882" s="6"/>
      <c r="D6882" s="6"/>
      <c r="E6882" s="6"/>
      <c r="F6882" s="7"/>
    </row>
    <row r="6883" spans="1:6" x14ac:dyDescent="0.3">
      <c r="A6883" s="8"/>
      <c r="B6883" s="8"/>
      <c r="C6883" s="8"/>
      <c r="D6883" s="8"/>
      <c r="E6883" s="8"/>
      <c r="F6883" s="9"/>
    </row>
    <row r="6884" spans="1:6" x14ac:dyDescent="0.3">
      <c r="A6884" s="6"/>
      <c r="B6884" s="6"/>
      <c r="C6884" s="6"/>
      <c r="D6884" s="6"/>
      <c r="E6884" s="6"/>
      <c r="F6884" s="7"/>
    </row>
    <row r="6885" spans="1:6" x14ac:dyDescent="0.3">
      <c r="A6885" s="8"/>
      <c r="B6885" s="8"/>
      <c r="C6885" s="8"/>
      <c r="D6885" s="8"/>
      <c r="E6885" s="8"/>
      <c r="F6885" s="9"/>
    </row>
    <row r="6886" spans="1:6" x14ac:dyDescent="0.3">
      <c r="A6886" s="6"/>
      <c r="B6886" s="6"/>
      <c r="C6886" s="6"/>
      <c r="D6886" s="6"/>
      <c r="E6886" s="6"/>
      <c r="F6886" s="7"/>
    </row>
    <row r="6887" spans="1:6" x14ac:dyDescent="0.3">
      <c r="A6887" s="8"/>
      <c r="B6887" s="8"/>
      <c r="C6887" s="8"/>
      <c r="D6887" s="8"/>
      <c r="E6887" s="8"/>
      <c r="F6887" s="9"/>
    </row>
    <row r="6888" spans="1:6" x14ac:dyDescent="0.3">
      <c r="A6888" s="6"/>
      <c r="B6888" s="6"/>
      <c r="C6888" s="6"/>
      <c r="D6888" s="6"/>
      <c r="E6888" s="6"/>
      <c r="F6888" s="7"/>
    </row>
    <row r="6889" spans="1:6" x14ac:dyDescent="0.3">
      <c r="A6889" s="8"/>
      <c r="B6889" s="8"/>
      <c r="C6889" s="8"/>
      <c r="D6889" s="8"/>
      <c r="E6889" s="8"/>
      <c r="F6889" s="9"/>
    </row>
    <row r="6890" spans="1:6" x14ac:dyDescent="0.3">
      <c r="A6890" s="6"/>
      <c r="B6890" s="6"/>
      <c r="C6890" s="6"/>
      <c r="D6890" s="6"/>
      <c r="E6890" s="6"/>
      <c r="F6890" s="7"/>
    </row>
    <row r="6891" spans="1:6" x14ac:dyDescent="0.3">
      <c r="A6891" s="8"/>
      <c r="B6891" s="8"/>
      <c r="C6891" s="8"/>
      <c r="D6891" s="8"/>
      <c r="E6891" s="8"/>
      <c r="F6891" s="9"/>
    </row>
    <row r="6892" spans="1:6" x14ac:dyDescent="0.3">
      <c r="A6892" s="6"/>
      <c r="B6892" s="6"/>
      <c r="C6892" s="6"/>
      <c r="D6892" s="6"/>
      <c r="E6892" s="6"/>
      <c r="F6892" s="7"/>
    </row>
    <row r="6893" spans="1:6" x14ac:dyDescent="0.3">
      <c r="A6893" s="8"/>
      <c r="B6893" s="8"/>
      <c r="C6893" s="8"/>
      <c r="D6893" s="8"/>
      <c r="E6893" s="8"/>
      <c r="F6893" s="9"/>
    </row>
    <row r="6894" spans="1:6" x14ac:dyDescent="0.3">
      <c r="A6894" s="6"/>
      <c r="B6894" s="6"/>
      <c r="C6894" s="6"/>
      <c r="D6894" s="6"/>
      <c r="E6894" s="6"/>
      <c r="F6894" s="7"/>
    </row>
    <row r="6895" spans="1:6" x14ac:dyDescent="0.3">
      <c r="A6895" s="8"/>
      <c r="B6895" s="8"/>
      <c r="C6895" s="8"/>
      <c r="D6895" s="8"/>
      <c r="E6895" s="8"/>
      <c r="F6895" s="9"/>
    </row>
    <row r="6896" spans="1:6" x14ac:dyDescent="0.3">
      <c r="A6896" s="6"/>
      <c r="B6896" s="6"/>
      <c r="C6896" s="6"/>
      <c r="D6896" s="6"/>
      <c r="E6896" s="6"/>
      <c r="F6896" s="7"/>
    </row>
    <row r="6897" spans="1:6" x14ac:dyDescent="0.3">
      <c r="A6897" s="8"/>
      <c r="B6897" s="8"/>
      <c r="C6897" s="8"/>
      <c r="D6897" s="8"/>
      <c r="E6897" s="8"/>
      <c r="F6897" s="9"/>
    </row>
    <row r="6898" spans="1:6" x14ac:dyDescent="0.3">
      <c r="A6898" s="6"/>
      <c r="B6898" s="6"/>
      <c r="C6898" s="6"/>
      <c r="D6898" s="6"/>
      <c r="E6898" s="6"/>
      <c r="F6898" s="7"/>
    </row>
    <row r="6899" spans="1:6" x14ac:dyDescent="0.3">
      <c r="A6899" s="8"/>
      <c r="B6899" s="8"/>
      <c r="C6899" s="8"/>
      <c r="D6899" s="8"/>
      <c r="E6899" s="8"/>
      <c r="F6899" s="9"/>
    </row>
    <row r="6900" spans="1:6" x14ac:dyDescent="0.3">
      <c r="A6900" s="6"/>
      <c r="B6900" s="6"/>
      <c r="C6900" s="6"/>
      <c r="D6900" s="6"/>
      <c r="E6900" s="6"/>
      <c r="F6900" s="7"/>
    </row>
    <row r="6901" spans="1:6" x14ac:dyDescent="0.3">
      <c r="A6901" s="8"/>
      <c r="B6901" s="8"/>
      <c r="C6901" s="8"/>
      <c r="D6901" s="8"/>
      <c r="E6901" s="8"/>
      <c r="F6901" s="9"/>
    </row>
    <row r="6902" spans="1:6" x14ac:dyDescent="0.3">
      <c r="A6902" s="6"/>
      <c r="B6902" s="6"/>
      <c r="C6902" s="6"/>
      <c r="D6902" s="6"/>
      <c r="E6902" s="6"/>
      <c r="F6902" s="7"/>
    </row>
    <row r="6903" spans="1:6" x14ac:dyDescent="0.3">
      <c r="A6903" s="8"/>
      <c r="B6903" s="8"/>
      <c r="C6903" s="8"/>
      <c r="D6903" s="8"/>
      <c r="E6903" s="8"/>
      <c r="F6903" s="9"/>
    </row>
    <row r="6904" spans="1:6" x14ac:dyDescent="0.3">
      <c r="A6904" s="6"/>
      <c r="B6904" s="6"/>
      <c r="C6904" s="6"/>
      <c r="D6904" s="6"/>
      <c r="E6904" s="6"/>
      <c r="F6904" s="7"/>
    </row>
    <row r="6905" spans="1:6" x14ac:dyDescent="0.3">
      <c r="A6905" s="8"/>
      <c r="B6905" s="8"/>
      <c r="C6905" s="8"/>
      <c r="D6905" s="8"/>
      <c r="E6905" s="8"/>
      <c r="F6905" s="9"/>
    </row>
    <row r="6906" spans="1:6" x14ac:dyDescent="0.3">
      <c r="A6906" s="6"/>
      <c r="B6906" s="6"/>
      <c r="C6906" s="6"/>
      <c r="D6906" s="6"/>
      <c r="E6906" s="6"/>
      <c r="F6906" s="7"/>
    </row>
    <row r="6907" spans="1:6" x14ac:dyDescent="0.3">
      <c r="A6907" s="8"/>
      <c r="B6907" s="8"/>
      <c r="C6907" s="8"/>
      <c r="D6907" s="8"/>
      <c r="E6907" s="8"/>
      <c r="F6907" s="9"/>
    </row>
    <row r="6908" spans="1:6" x14ac:dyDescent="0.3">
      <c r="A6908" s="6"/>
      <c r="B6908" s="6"/>
      <c r="C6908" s="6"/>
      <c r="D6908" s="6"/>
      <c r="E6908" s="6"/>
      <c r="F6908" s="7"/>
    </row>
    <row r="6909" spans="1:6" x14ac:dyDescent="0.3">
      <c r="A6909" s="8"/>
      <c r="B6909" s="8"/>
      <c r="C6909" s="8"/>
      <c r="D6909" s="8"/>
      <c r="E6909" s="8"/>
      <c r="F6909" s="9"/>
    </row>
    <row r="6910" spans="1:6" x14ac:dyDescent="0.3">
      <c r="A6910" s="6"/>
      <c r="B6910" s="6"/>
      <c r="C6910" s="6"/>
      <c r="D6910" s="6"/>
      <c r="E6910" s="6"/>
      <c r="F6910" s="7"/>
    </row>
    <row r="6911" spans="1:6" x14ac:dyDescent="0.3">
      <c r="A6911" s="8"/>
      <c r="B6911" s="8"/>
      <c r="C6911" s="8"/>
      <c r="D6911" s="8"/>
      <c r="E6911" s="8"/>
      <c r="F6911" s="9"/>
    </row>
    <row r="6912" spans="1:6" x14ac:dyDescent="0.3">
      <c r="A6912" s="6"/>
      <c r="B6912" s="6"/>
      <c r="C6912" s="6"/>
      <c r="D6912" s="6"/>
      <c r="E6912" s="6"/>
      <c r="F6912" s="7"/>
    </row>
    <row r="6913" spans="1:6" x14ac:dyDescent="0.3">
      <c r="A6913" s="8"/>
      <c r="B6913" s="8"/>
      <c r="C6913" s="8"/>
      <c r="D6913" s="8"/>
      <c r="E6913" s="8"/>
      <c r="F6913" s="9"/>
    </row>
    <row r="6914" spans="1:6" x14ac:dyDescent="0.3">
      <c r="A6914" s="6"/>
      <c r="B6914" s="6"/>
      <c r="C6914" s="6"/>
      <c r="D6914" s="6"/>
      <c r="E6914" s="6"/>
      <c r="F6914" s="7"/>
    </row>
    <row r="6915" spans="1:6" x14ac:dyDescent="0.3">
      <c r="A6915" s="8"/>
      <c r="B6915" s="8"/>
      <c r="C6915" s="8"/>
      <c r="D6915" s="8"/>
      <c r="E6915" s="8"/>
      <c r="F6915" s="9"/>
    </row>
    <row r="6916" spans="1:6" x14ac:dyDescent="0.3">
      <c r="A6916" s="6"/>
      <c r="B6916" s="6"/>
      <c r="C6916" s="6"/>
      <c r="D6916" s="6"/>
      <c r="E6916" s="6"/>
      <c r="F6916" s="7"/>
    </row>
    <row r="6917" spans="1:6" x14ac:dyDescent="0.3">
      <c r="A6917" s="8"/>
      <c r="B6917" s="8"/>
      <c r="C6917" s="8"/>
      <c r="D6917" s="8"/>
      <c r="E6917" s="8"/>
      <c r="F6917" s="9"/>
    </row>
    <row r="6918" spans="1:6" x14ac:dyDescent="0.3">
      <c r="A6918" s="6"/>
      <c r="B6918" s="6"/>
      <c r="C6918" s="6"/>
      <c r="D6918" s="6"/>
      <c r="E6918" s="6"/>
      <c r="F6918" s="7"/>
    </row>
    <row r="6919" spans="1:6" x14ac:dyDescent="0.3">
      <c r="A6919" s="8"/>
      <c r="B6919" s="8"/>
      <c r="C6919" s="8"/>
      <c r="D6919" s="8"/>
      <c r="E6919" s="8"/>
      <c r="F6919" s="9"/>
    </row>
    <row r="6920" spans="1:6" x14ac:dyDescent="0.3">
      <c r="A6920" s="6"/>
      <c r="B6920" s="6"/>
      <c r="C6920" s="6"/>
      <c r="D6920" s="6"/>
      <c r="E6920" s="6"/>
      <c r="F6920" s="7"/>
    </row>
    <row r="6921" spans="1:6" x14ac:dyDescent="0.3">
      <c r="A6921" s="8"/>
      <c r="B6921" s="8"/>
      <c r="C6921" s="8"/>
      <c r="D6921" s="8"/>
      <c r="E6921" s="8"/>
      <c r="F6921" s="9"/>
    </row>
    <row r="6922" spans="1:6" x14ac:dyDescent="0.3">
      <c r="A6922" s="6"/>
      <c r="B6922" s="6"/>
      <c r="C6922" s="6"/>
      <c r="D6922" s="6"/>
      <c r="E6922" s="6"/>
      <c r="F6922" s="7"/>
    </row>
    <row r="6923" spans="1:6" x14ac:dyDescent="0.3">
      <c r="A6923" s="8"/>
      <c r="B6923" s="8"/>
      <c r="C6923" s="8"/>
      <c r="D6923" s="8"/>
      <c r="E6923" s="8"/>
      <c r="F6923" s="9"/>
    </row>
    <row r="6924" spans="1:6" x14ac:dyDescent="0.3">
      <c r="A6924" s="6"/>
      <c r="B6924" s="6"/>
      <c r="C6924" s="6"/>
      <c r="D6924" s="6"/>
      <c r="E6924" s="6"/>
      <c r="F6924" s="7"/>
    </row>
    <row r="6925" spans="1:6" x14ac:dyDescent="0.3">
      <c r="A6925" s="8"/>
      <c r="B6925" s="8"/>
      <c r="C6925" s="8"/>
      <c r="D6925" s="8"/>
      <c r="E6925" s="8"/>
      <c r="F6925" s="9"/>
    </row>
    <row r="6926" spans="1:6" x14ac:dyDescent="0.3">
      <c r="A6926" s="6"/>
      <c r="B6926" s="6"/>
      <c r="C6926" s="6"/>
      <c r="D6926" s="6"/>
      <c r="E6926" s="6"/>
      <c r="F6926" s="7"/>
    </row>
    <row r="6927" spans="1:6" x14ac:dyDescent="0.3">
      <c r="A6927" s="8"/>
      <c r="B6927" s="8"/>
      <c r="C6927" s="8"/>
      <c r="D6927" s="8"/>
      <c r="E6927" s="8"/>
      <c r="F6927" s="9"/>
    </row>
    <row r="6928" spans="1:6" x14ac:dyDescent="0.3">
      <c r="A6928" s="6"/>
      <c r="B6928" s="6"/>
      <c r="C6928" s="6"/>
      <c r="D6928" s="6"/>
      <c r="E6928" s="6"/>
      <c r="F6928" s="7"/>
    </row>
    <row r="6929" spans="1:6" x14ac:dyDescent="0.3">
      <c r="A6929" s="8"/>
      <c r="B6929" s="8"/>
      <c r="C6929" s="8"/>
      <c r="D6929" s="8"/>
      <c r="E6929" s="8"/>
      <c r="F6929" s="9"/>
    </row>
    <row r="6930" spans="1:6" x14ac:dyDescent="0.3">
      <c r="A6930" s="6"/>
      <c r="B6930" s="6"/>
      <c r="C6930" s="6"/>
      <c r="D6930" s="6"/>
      <c r="E6930" s="6"/>
      <c r="F6930" s="7"/>
    </row>
    <row r="6931" spans="1:6" x14ac:dyDescent="0.3">
      <c r="A6931" s="8"/>
      <c r="B6931" s="8"/>
      <c r="C6931" s="8"/>
      <c r="D6931" s="8"/>
      <c r="E6931" s="8"/>
      <c r="F6931" s="9"/>
    </row>
    <row r="6932" spans="1:6" x14ac:dyDescent="0.3">
      <c r="A6932" s="6"/>
      <c r="B6932" s="6"/>
      <c r="C6932" s="6"/>
      <c r="D6932" s="6"/>
      <c r="E6932" s="6"/>
      <c r="F6932" s="7"/>
    </row>
    <row r="6933" spans="1:6" x14ac:dyDescent="0.3">
      <c r="A6933" s="8"/>
      <c r="B6933" s="8"/>
      <c r="C6933" s="8"/>
      <c r="D6933" s="8"/>
      <c r="E6933" s="8"/>
      <c r="F6933" s="9"/>
    </row>
    <row r="6934" spans="1:6" x14ac:dyDescent="0.3">
      <c r="A6934" s="6"/>
      <c r="B6934" s="6"/>
      <c r="C6934" s="6"/>
      <c r="D6934" s="6"/>
      <c r="E6934" s="6"/>
      <c r="F6934" s="7"/>
    </row>
    <row r="6935" spans="1:6" x14ac:dyDescent="0.3">
      <c r="A6935" s="8"/>
      <c r="B6935" s="8"/>
      <c r="C6935" s="8"/>
      <c r="D6935" s="8"/>
      <c r="E6935" s="8"/>
      <c r="F6935" s="9"/>
    </row>
    <row r="6936" spans="1:6" x14ac:dyDescent="0.3">
      <c r="A6936" s="6"/>
      <c r="B6936" s="6"/>
      <c r="C6936" s="6"/>
      <c r="D6936" s="6"/>
      <c r="E6936" s="6"/>
      <c r="F6936" s="7"/>
    </row>
    <row r="6937" spans="1:6" x14ac:dyDescent="0.3">
      <c r="A6937" s="8"/>
      <c r="B6937" s="8"/>
      <c r="C6937" s="8"/>
      <c r="D6937" s="8"/>
      <c r="E6937" s="8"/>
      <c r="F6937" s="9"/>
    </row>
    <row r="6938" spans="1:6" x14ac:dyDescent="0.3">
      <c r="A6938" s="6"/>
      <c r="B6938" s="6"/>
      <c r="C6938" s="6"/>
      <c r="D6938" s="6"/>
      <c r="E6938" s="6"/>
      <c r="F6938" s="7"/>
    </row>
    <row r="6939" spans="1:6" x14ac:dyDescent="0.3">
      <c r="A6939" s="8"/>
      <c r="B6939" s="8"/>
      <c r="C6939" s="8"/>
      <c r="D6939" s="8"/>
      <c r="E6939" s="8"/>
      <c r="F6939" s="9"/>
    </row>
    <row r="6940" spans="1:6" x14ac:dyDescent="0.3">
      <c r="A6940" s="6"/>
      <c r="B6940" s="6"/>
      <c r="C6940" s="6"/>
      <c r="D6940" s="6"/>
      <c r="E6940" s="6"/>
      <c r="F6940" s="7"/>
    </row>
    <row r="6941" spans="1:6" x14ac:dyDescent="0.3">
      <c r="A6941" s="8"/>
      <c r="B6941" s="8"/>
      <c r="C6941" s="8"/>
      <c r="D6941" s="8"/>
      <c r="E6941" s="8"/>
      <c r="F6941" s="9"/>
    </row>
    <row r="6942" spans="1:6" x14ac:dyDescent="0.3">
      <c r="A6942" s="6"/>
      <c r="B6942" s="6"/>
      <c r="C6942" s="6"/>
      <c r="D6942" s="6"/>
      <c r="E6942" s="6"/>
      <c r="F6942" s="7"/>
    </row>
    <row r="6943" spans="1:6" x14ac:dyDescent="0.3">
      <c r="A6943" s="8"/>
      <c r="B6943" s="8"/>
      <c r="C6943" s="8"/>
      <c r="D6943" s="8"/>
      <c r="E6943" s="8"/>
      <c r="F6943" s="9"/>
    </row>
    <row r="6944" spans="1:6" x14ac:dyDescent="0.3">
      <c r="A6944" s="6"/>
      <c r="B6944" s="6"/>
      <c r="C6944" s="6"/>
      <c r="D6944" s="6"/>
      <c r="E6944" s="6"/>
      <c r="F6944" s="7"/>
    </row>
    <row r="6945" spans="1:6" x14ac:dyDescent="0.3">
      <c r="A6945" s="8"/>
      <c r="B6945" s="8"/>
      <c r="C6945" s="8"/>
      <c r="D6945" s="8"/>
      <c r="E6945" s="8"/>
      <c r="F6945" s="9"/>
    </row>
    <row r="6946" spans="1:6" x14ac:dyDescent="0.3">
      <c r="A6946" s="6"/>
      <c r="B6946" s="6"/>
      <c r="C6946" s="6"/>
      <c r="D6946" s="6"/>
      <c r="E6946" s="6"/>
      <c r="F6946" s="7"/>
    </row>
    <row r="6947" spans="1:6" x14ac:dyDescent="0.3">
      <c r="A6947" s="8"/>
      <c r="B6947" s="8"/>
      <c r="C6947" s="8"/>
      <c r="D6947" s="8"/>
      <c r="E6947" s="8"/>
      <c r="F6947" s="9"/>
    </row>
    <row r="6948" spans="1:6" x14ac:dyDescent="0.3">
      <c r="A6948" s="6"/>
      <c r="B6948" s="6"/>
      <c r="C6948" s="6"/>
      <c r="D6948" s="6"/>
      <c r="E6948" s="6"/>
      <c r="F6948" s="7"/>
    </row>
    <row r="6949" spans="1:6" x14ac:dyDescent="0.3">
      <c r="A6949" s="8"/>
      <c r="B6949" s="8"/>
      <c r="C6949" s="8"/>
      <c r="D6949" s="8"/>
      <c r="E6949" s="8"/>
      <c r="F6949" s="9"/>
    </row>
    <row r="6950" spans="1:6" x14ac:dyDescent="0.3">
      <c r="A6950" s="6"/>
      <c r="B6950" s="6"/>
      <c r="C6950" s="6"/>
      <c r="D6950" s="6"/>
      <c r="E6950" s="6"/>
      <c r="F6950" s="7"/>
    </row>
    <row r="6951" spans="1:6" x14ac:dyDescent="0.3">
      <c r="A6951" s="8"/>
      <c r="B6951" s="8"/>
      <c r="C6951" s="8"/>
      <c r="D6951" s="8"/>
      <c r="E6951" s="8"/>
      <c r="F6951" s="9"/>
    </row>
    <row r="6952" spans="1:6" x14ac:dyDescent="0.3">
      <c r="A6952" s="6"/>
      <c r="B6952" s="6"/>
      <c r="C6952" s="6"/>
      <c r="D6952" s="6"/>
      <c r="E6952" s="6"/>
      <c r="F6952" s="7"/>
    </row>
    <row r="6953" spans="1:6" x14ac:dyDescent="0.3">
      <c r="A6953" s="8"/>
      <c r="B6953" s="8"/>
      <c r="C6953" s="8"/>
      <c r="D6953" s="8"/>
      <c r="E6953" s="8"/>
      <c r="F6953" s="9"/>
    </row>
    <row r="6954" spans="1:6" x14ac:dyDescent="0.3">
      <c r="A6954" s="6"/>
      <c r="B6954" s="6"/>
      <c r="C6954" s="6"/>
      <c r="D6954" s="6"/>
      <c r="E6954" s="6"/>
      <c r="F6954" s="7"/>
    </row>
    <row r="6955" spans="1:6" x14ac:dyDescent="0.3">
      <c r="A6955" s="8"/>
      <c r="B6955" s="8"/>
      <c r="C6955" s="8"/>
      <c r="D6955" s="8"/>
      <c r="E6955" s="8"/>
      <c r="F6955" s="9"/>
    </row>
    <row r="6956" spans="1:6" x14ac:dyDescent="0.3">
      <c r="A6956" s="6"/>
      <c r="B6956" s="6"/>
      <c r="C6956" s="6"/>
      <c r="D6956" s="6"/>
      <c r="E6956" s="6"/>
      <c r="F6956" s="7"/>
    </row>
    <row r="6957" spans="1:6" x14ac:dyDescent="0.3">
      <c r="A6957" s="8"/>
      <c r="B6957" s="8"/>
      <c r="C6957" s="8"/>
      <c r="D6957" s="8"/>
      <c r="E6957" s="8"/>
      <c r="F6957" s="9"/>
    </row>
    <row r="6958" spans="1:6" x14ac:dyDescent="0.3">
      <c r="A6958" s="6"/>
      <c r="B6958" s="6"/>
      <c r="C6958" s="6"/>
      <c r="D6958" s="6"/>
      <c r="E6958" s="6"/>
      <c r="F6958" s="7"/>
    </row>
    <row r="6959" spans="1:6" x14ac:dyDescent="0.3">
      <c r="A6959" s="8"/>
      <c r="B6959" s="8"/>
      <c r="C6959" s="8"/>
      <c r="D6959" s="8"/>
      <c r="E6959" s="8"/>
      <c r="F6959" s="9"/>
    </row>
    <row r="6960" spans="1:6" x14ac:dyDescent="0.3">
      <c r="A6960" s="6"/>
      <c r="B6960" s="6"/>
      <c r="C6960" s="6"/>
      <c r="D6960" s="6"/>
      <c r="E6960" s="6"/>
      <c r="F6960" s="7"/>
    </row>
    <row r="6961" spans="1:6" x14ac:dyDescent="0.3">
      <c r="A6961" s="8"/>
      <c r="B6961" s="8"/>
      <c r="C6961" s="8"/>
      <c r="D6961" s="8"/>
      <c r="E6961" s="8"/>
      <c r="F6961" s="9"/>
    </row>
    <row r="6962" spans="1:6" x14ac:dyDescent="0.3">
      <c r="A6962" s="6"/>
      <c r="B6962" s="6"/>
      <c r="C6962" s="6"/>
      <c r="D6962" s="6"/>
      <c r="E6962" s="6"/>
      <c r="F6962" s="7"/>
    </row>
    <row r="6963" spans="1:6" x14ac:dyDescent="0.3">
      <c r="A6963" s="8"/>
      <c r="B6963" s="8"/>
      <c r="C6963" s="8"/>
      <c r="D6963" s="8"/>
      <c r="E6963" s="8"/>
      <c r="F6963" s="9"/>
    </row>
    <row r="6964" spans="1:6" x14ac:dyDescent="0.3">
      <c r="A6964" s="6"/>
      <c r="B6964" s="6"/>
      <c r="C6964" s="6"/>
      <c r="D6964" s="6"/>
      <c r="E6964" s="6"/>
      <c r="F6964" s="7"/>
    </row>
    <row r="6965" spans="1:6" x14ac:dyDescent="0.3">
      <c r="A6965" s="8"/>
      <c r="B6965" s="8"/>
      <c r="C6965" s="8"/>
      <c r="D6965" s="8"/>
      <c r="E6965" s="8"/>
      <c r="F6965" s="9"/>
    </row>
    <row r="6966" spans="1:6" x14ac:dyDescent="0.3">
      <c r="A6966" s="6"/>
      <c r="B6966" s="6"/>
      <c r="C6966" s="6"/>
      <c r="D6966" s="6"/>
      <c r="E6966" s="6"/>
      <c r="F6966" s="7"/>
    </row>
    <row r="6967" spans="1:6" x14ac:dyDescent="0.3">
      <c r="A6967" s="8"/>
      <c r="B6967" s="8"/>
      <c r="C6967" s="8"/>
      <c r="D6967" s="8"/>
      <c r="E6967" s="8"/>
      <c r="F6967" s="9"/>
    </row>
    <row r="6968" spans="1:6" x14ac:dyDescent="0.3">
      <c r="A6968" s="6"/>
      <c r="B6968" s="6"/>
      <c r="C6968" s="6"/>
      <c r="D6968" s="6"/>
      <c r="E6968" s="6"/>
      <c r="F6968" s="7"/>
    </row>
    <row r="6969" spans="1:6" x14ac:dyDescent="0.3">
      <c r="A6969" s="8"/>
      <c r="B6969" s="8"/>
      <c r="C6969" s="8"/>
      <c r="D6969" s="8"/>
      <c r="E6969" s="8"/>
      <c r="F6969" s="9"/>
    </row>
    <row r="6970" spans="1:6" x14ac:dyDescent="0.3">
      <c r="A6970" s="6"/>
      <c r="B6970" s="6"/>
      <c r="C6970" s="6"/>
      <c r="D6970" s="6"/>
      <c r="E6970" s="6"/>
      <c r="F6970" s="7"/>
    </row>
    <row r="6971" spans="1:6" x14ac:dyDescent="0.3">
      <c r="A6971" s="8"/>
      <c r="B6971" s="8"/>
      <c r="C6971" s="8"/>
      <c r="D6971" s="8"/>
      <c r="E6971" s="8"/>
      <c r="F6971" s="9"/>
    </row>
    <row r="6972" spans="1:6" x14ac:dyDescent="0.3">
      <c r="A6972" s="6"/>
      <c r="B6972" s="6"/>
      <c r="C6972" s="6"/>
      <c r="D6972" s="6"/>
      <c r="E6972" s="6"/>
      <c r="F6972" s="7"/>
    </row>
    <row r="6973" spans="1:6" x14ac:dyDescent="0.3">
      <c r="A6973" s="8"/>
      <c r="B6973" s="8"/>
      <c r="C6973" s="8"/>
      <c r="D6973" s="8"/>
      <c r="E6973" s="8"/>
      <c r="F6973" s="9"/>
    </row>
    <row r="6974" spans="1:6" x14ac:dyDescent="0.3">
      <c r="A6974" s="6"/>
      <c r="B6974" s="6"/>
      <c r="C6974" s="6"/>
      <c r="D6974" s="6"/>
      <c r="E6974" s="6"/>
      <c r="F6974" s="7"/>
    </row>
    <row r="6975" spans="1:6" x14ac:dyDescent="0.3">
      <c r="A6975" s="8"/>
      <c r="B6975" s="8"/>
      <c r="C6975" s="8"/>
      <c r="D6975" s="8"/>
      <c r="E6975" s="8"/>
      <c r="F6975" s="9"/>
    </row>
    <row r="6976" spans="1:6" x14ac:dyDescent="0.3">
      <c r="A6976" s="6"/>
      <c r="B6976" s="6"/>
      <c r="C6976" s="6"/>
      <c r="D6976" s="6"/>
      <c r="E6976" s="6"/>
      <c r="F6976" s="7"/>
    </row>
    <row r="6977" spans="1:6" x14ac:dyDescent="0.3">
      <c r="A6977" s="8"/>
      <c r="B6977" s="8"/>
      <c r="C6977" s="8"/>
      <c r="D6977" s="8"/>
      <c r="E6977" s="8"/>
      <c r="F6977" s="9"/>
    </row>
    <row r="6978" spans="1:6" x14ac:dyDescent="0.3">
      <c r="A6978" s="6"/>
      <c r="B6978" s="6"/>
      <c r="C6978" s="6"/>
      <c r="D6978" s="6"/>
      <c r="E6978" s="6"/>
      <c r="F6978" s="7"/>
    </row>
    <row r="6979" spans="1:6" x14ac:dyDescent="0.3">
      <c r="A6979" s="8"/>
      <c r="B6979" s="8"/>
      <c r="C6979" s="8"/>
      <c r="D6979" s="8"/>
      <c r="E6979" s="8"/>
      <c r="F6979" s="9"/>
    </row>
    <row r="6980" spans="1:6" x14ac:dyDescent="0.3">
      <c r="A6980" s="6"/>
      <c r="B6980" s="6"/>
      <c r="C6980" s="6"/>
      <c r="D6980" s="6"/>
      <c r="E6980" s="6"/>
      <c r="F6980" s="7"/>
    </row>
    <row r="6981" spans="1:6" x14ac:dyDescent="0.3">
      <c r="A6981" s="8"/>
      <c r="B6981" s="8"/>
      <c r="C6981" s="8"/>
      <c r="D6981" s="8"/>
      <c r="E6981" s="8"/>
      <c r="F6981" s="9"/>
    </row>
    <row r="6982" spans="1:6" x14ac:dyDescent="0.3">
      <c r="A6982" s="6"/>
      <c r="B6982" s="6"/>
      <c r="C6982" s="6"/>
      <c r="D6982" s="6"/>
      <c r="E6982" s="6"/>
      <c r="F6982" s="7"/>
    </row>
    <row r="6983" spans="1:6" x14ac:dyDescent="0.3">
      <c r="A6983" s="8"/>
      <c r="B6983" s="8"/>
      <c r="C6983" s="8"/>
      <c r="D6983" s="8"/>
      <c r="E6983" s="8"/>
      <c r="F6983" s="9"/>
    </row>
    <row r="6984" spans="1:6" x14ac:dyDescent="0.3">
      <c r="A6984" s="6"/>
      <c r="B6984" s="6"/>
      <c r="C6984" s="6"/>
      <c r="D6984" s="6"/>
      <c r="E6984" s="6"/>
      <c r="F6984" s="7"/>
    </row>
    <row r="6985" spans="1:6" x14ac:dyDescent="0.3">
      <c r="A6985" s="8"/>
      <c r="B6985" s="8"/>
      <c r="C6985" s="8"/>
      <c r="D6985" s="8"/>
      <c r="E6985" s="8"/>
      <c r="F6985" s="9"/>
    </row>
    <row r="6986" spans="1:6" x14ac:dyDescent="0.3">
      <c r="A6986" s="6"/>
      <c r="B6986" s="6"/>
      <c r="C6986" s="6"/>
      <c r="D6986" s="6"/>
      <c r="E6986" s="6"/>
      <c r="F6986" s="7"/>
    </row>
    <row r="6987" spans="1:6" x14ac:dyDescent="0.3">
      <c r="A6987" s="8"/>
      <c r="B6987" s="8"/>
      <c r="C6987" s="8"/>
      <c r="D6987" s="8"/>
      <c r="E6987" s="8"/>
      <c r="F6987" s="9"/>
    </row>
    <row r="6988" spans="1:6" x14ac:dyDescent="0.3">
      <c r="A6988" s="6"/>
      <c r="B6988" s="6"/>
      <c r="C6988" s="6"/>
      <c r="D6988" s="6"/>
      <c r="E6988" s="6"/>
      <c r="F6988" s="7"/>
    </row>
    <row r="6989" spans="1:6" x14ac:dyDescent="0.3">
      <c r="A6989" s="8"/>
      <c r="B6989" s="8"/>
      <c r="C6989" s="8"/>
      <c r="D6989" s="8"/>
      <c r="E6989" s="8"/>
      <c r="F6989" s="9"/>
    </row>
    <row r="6990" spans="1:6" x14ac:dyDescent="0.3">
      <c r="A6990" s="6"/>
      <c r="B6990" s="6"/>
      <c r="C6990" s="6"/>
      <c r="D6990" s="6"/>
      <c r="E6990" s="6"/>
      <c r="F6990" s="7"/>
    </row>
    <row r="6991" spans="1:6" x14ac:dyDescent="0.3">
      <c r="A6991" s="8"/>
      <c r="B6991" s="8"/>
      <c r="C6991" s="8"/>
      <c r="D6991" s="8"/>
      <c r="E6991" s="8"/>
      <c r="F6991" s="9"/>
    </row>
    <row r="6992" spans="1:6" x14ac:dyDescent="0.3">
      <c r="A6992" s="6"/>
      <c r="B6992" s="6"/>
      <c r="C6992" s="6"/>
      <c r="D6992" s="6"/>
      <c r="E6992" s="6"/>
      <c r="F6992" s="7"/>
    </row>
    <row r="6993" spans="1:6" x14ac:dyDescent="0.3">
      <c r="A6993" s="8"/>
      <c r="B6993" s="8"/>
      <c r="C6993" s="8"/>
      <c r="D6993" s="8"/>
      <c r="E6993" s="8"/>
      <c r="F6993" s="9"/>
    </row>
    <row r="6994" spans="1:6" x14ac:dyDescent="0.3">
      <c r="A6994" s="6"/>
      <c r="B6994" s="6"/>
      <c r="C6994" s="6"/>
      <c r="D6994" s="6"/>
      <c r="E6994" s="6"/>
      <c r="F6994" s="7"/>
    </row>
    <row r="6995" spans="1:6" x14ac:dyDescent="0.3">
      <c r="A6995" s="8"/>
      <c r="B6995" s="8"/>
      <c r="C6995" s="8"/>
      <c r="D6995" s="8"/>
      <c r="E6995" s="8"/>
      <c r="F6995" s="9"/>
    </row>
    <row r="6996" spans="1:6" x14ac:dyDescent="0.3">
      <c r="A6996" s="6"/>
      <c r="B6996" s="6"/>
      <c r="C6996" s="6"/>
      <c r="D6996" s="6"/>
      <c r="E6996" s="6"/>
      <c r="F6996" s="7"/>
    </row>
    <row r="6997" spans="1:6" x14ac:dyDescent="0.3">
      <c r="A6997" s="8"/>
      <c r="B6997" s="8"/>
      <c r="C6997" s="8"/>
      <c r="D6997" s="8"/>
      <c r="E6997" s="8"/>
      <c r="F6997" s="9"/>
    </row>
    <row r="6998" spans="1:6" x14ac:dyDescent="0.3">
      <c r="A6998" s="6"/>
      <c r="B6998" s="6"/>
      <c r="C6998" s="6"/>
      <c r="D6998" s="6"/>
      <c r="E6998" s="6"/>
      <c r="F6998" s="7"/>
    </row>
    <row r="6999" spans="1:6" x14ac:dyDescent="0.3">
      <c r="A6999" s="8"/>
      <c r="B6999" s="8"/>
      <c r="C6999" s="8"/>
      <c r="D6999" s="8"/>
      <c r="E6999" s="8"/>
      <c r="F6999" s="9"/>
    </row>
    <row r="7000" spans="1:6" x14ac:dyDescent="0.3">
      <c r="A7000" s="6"/>
      <c r="B7000" s="6"/>
      <c r="C7000" s="6"/>
      <c r="D7000" s="6"/>
      <c r="E7000" s="6"/>
      <c r="F7000" s="7"/>
    </row>
    <row r="7001" spans="1:6" x14ac:dyDescent="0.3">
      <c r="A7001" s="8"/>
      <c r="B7001" s="8"/>
      <c r="C7001" s="8"/>
      <c r="D7001" s="8"/>
      <c r="E7001" s="8"/>
      <c r="F7001" s="9"/>
    </row>
    <row r="7002" spans="1:6" x14ac:dyDescent="0.3">
      <c r="A7002" s="6"/>
      <c r="B7002" s="6"/>
      <c r="C7002" s="6"/>
      <c r="D7002" s="6"/>
      <c r="E7002" s="6"/>
      <c r="F7002" s="7"/>
    </row>
    <row r="7003" spans="1:6" x14ac:dyDescent="0.3">
      <c r="A7003" s="8"/>
      <c r="B7003" s="8"/>
      <c r="C7003" s="8"/>
      <c r="D7003" s="8"/>
      <c r="E7003" s="8"/>
      <c r="F7003" s="9"/>
    </row>
    <row r="7004" spans="1:6" x14ac:dyDescent="0.3">
      <c r="A7004" s="6"/>
      <c r="B7004" s="6"/>
      <c r="C7004" s="6"/>
      <c r="D7004" s="6"/>
      <c r="E7004" s="6"/>
      <c r="F7004" s="7"/>
    </row>
    <row r="7005" spans="1:6" x14ac:dyDescent="0.3">
      <c r="A7005" s="8"/>
      <c r="B7005" s="8"/>
      <c r="C7005" s="8"/>
      <c r="D7005" s="8"/>
      <c r="E7005" s="8"/>
      <c r="F7005" s="9"/>
    </row>
    <row r="7006" spans="1:6" x14ac:dyDescent="0.3">
      <c r="A7006" s="6"/>
      <c r="B7006" s="6"/>
      <c r="C7006" s="6"/>
      <c r="D7006" s="6"/>
      <c r="E7006" s="6"/>
      <c r="F7006" s="7"/>
    </row>
    <row r="7007" spans="1:6" x14ac:dyDescent="0.3">
      <c r="A7007" s="8"/>
      <c r="B7007" s="8"/>
      <c r="C7007" s="8"/>
      <c r="D7007" s="8"/>
      <c r="E7007" s="8"/>
      <c r="F7007" s="9"/>
    </row>
    <row r="7008" spans="1:6" x14ac:dyDescent="0.3">
      <c r="A7008" s="6"/>
      <c r="B7008" s="6"/>
      <c r="C7008" s="6"/>
      <c r="D7008" s="6"/>
      <c r="E7008" s="6"/>
      <c r="F7008" s="7"/>
    </row>
    <row r="7009" spans="1:6" x14ac:dyDescent="0.3">
      <c r="A7009" s="8"/>
      <c r="B7009" s="8"/>
      <c r="C7009" s="8"/>
      <c r="D7009" s="8"/>
      <c r="E7009" s="8"/>
      <c r="F7009" s="9"/>
    </row>
    <row r="7010" spans="1:6" x14ac:dyDescent="0.3">
      <c r="A7010" s="6"/>
      <c r="B7010" s="6"/>
      <c r="C7010" s="6"/>
      <c r="D7010" s="6"/>
      <c r="E7010" s="6"/>
      <c r="F7010" s="7"/>
    </row>
    <row r="7011" spans="1:6" x14ac:dyDescent="0.3">
      <c r="A7011" s="8"/>
      <c r="B7011" s="8"/>
      <c r="C7011" s="8"/>
      <c r="D7011" s="8"/>
      <c r="E7011" s="8"/>
      <c r="F7011" s="9"/>
    </row>
    <row r="7012" spans="1:6" x14ac:dyDescent="0.3">
      <c r="A7012" s="6"/>
      <c r="B7012" s="6"/>
      <c r="C7012" s="6"/>
      <c r="D7012" s="6"/>
      <c r="E7012" s="6"/>
      <c r="F7012" s="7"/>
    </row>
    <row r="7013" spans="1:6" x14ac:dyDescent="0.3">
      <c r="A7013" s="8"/>
      <c r="B7013" s="8"/>
      <c r="C7013" s="8"/>
      <c r="D7013" s="8"/>
      <c r="E7013" s="8"/>
      <c r="F7013" s="9"/>
    </row>
    <row r="7014" spans="1:6" x14ac:dyDescent="0.3">
      <c r="A7014" s="6"/>
      <c r="B7014" s="6"/>
      <c r="C7014" s="6"/>
      <c r="D7014" s="6"/>
      <c r="E7014" s="6"/>
      <c r="F7014" s="7"/>
    </row>
    <row r="7015" spans="1:6" x14ac:dyDescent="0.3">
      <c r="A7015" s="8"/>
      <c r="B7015" s="8"/>
      <c r="C7015" s="8"/>
      <c r="D7015" s="8"/>
      <c r="E7015" s="8"/>
      <c r="F7015" s="9"/>
    </row>
    <row r="7016" spans="1:6" x14ac:dyDescent="0.3">
      <c r="A7016" s="6"/>
      <c r="B7016" s="6"/>
      <c r="C7016" s="6"/>
      <c r="D7016" s="6"/>
      <c r="E7016" s="6"/>
      <c r="F7016" s="7"/>
    </row>
    <row r="7017" spans="1:6" x14ac:dyDescent="0.3">
      <c r="A7017" s="8"/>
      <c r="B7017" s="8"/>
      <c r="C7017" s="8"/>
      <c r="D7017" s="8"/>
      <c r="E7017" s="8"/>
      <c r="F7017" s="9"/>
    </row>
    <row r="7018" spans="1:6" x14ac:dyDescent="0.3">
      <c r="A7018" s="6"/>
      <c r="B7018" s="6"/>
      <c r="C7018" s="6"/>
      <c r="D7018" s="6"/>
      <c r="E7018" s="6"/>
      <c r="F7018" s="7"/>
    </row>
    <row r="7019" spans="1:6" x14ac:dyDescent="0.3">
      <c r="A7019" s="8"/>
      <c r="B7019" s="8"/>
      <c r="C7019" s="8"/>
      <c r="D7019" s="8"/>
      <c r="E7019" s="8"/>
      <c r="F7019" s="9"/>
    </row>
    <row r="7020" spans="1:6" x14ac:dyDescent="0.3">
      <c r="A7020" s="6"/>
      <c r="B7020" s="6"/>
      <c r="C7020" s="6"/>
      <c r="D7020" s="6"/>
      <c r="E7020" s="6"/>
      <c r="F7020" s="7"/>
    </row>
    <row r="7021" spans="1:6" x14ac:dyDescent="0.3">
      <c r="A7021" s="8"/>
      <c r="B7021" s="8"/>
      <c r="C7021" s="8"/>
      <c r="D7021" s="8"/>
      <c r="E7021" s="8"/>
      <c r="F7021" s="9"/>
    </row>
    <row r="7022" spans="1:6" x14ac:dyDescent="0.3">
      <c r="A7022" s="6"/>
      <c r="B7022" s="6"/>
      <c r="C7022" s="6"/>
      <c r="D7022" s="6"/>
      <c r="E7022" s="6"/>
      <c r="F7022" s="7"/>
    </row>
    <row r="7023" spans="1:6" x14ac:dyDescent="0.3">
      <c r="A7023" s="8"/>
      <c r="B7023" s="8"/>
      <c r="C7023" s="8"/>
      <c r="D7023" s="8"/>
      <c r="E7023" s="8"/>
      <c r="F7023" s="9"/>
    </row>
    <row r="7024" spans="1:6" x14ac:dyDescent="0.3">
      <c r="A7024" s="6"/>
      <c r="B7024" s="6"/>
      <c r="C7024" s="6"/>
      <c r="D7024" s="6"/>
      <c r="E7024" s="6"/>
      <c r="F7024" s="7"/>
    </row>
    <row r="7025" spans="1:6" x14ac:dyDescent="0.3">
      <c r="A7025" s="8"/>
      <c r="B7025" s="8"/>
      <c r="C7025" s="8"/>
      <c r="D7025" s="8"/>
      <c r="E7025" s="8"/>
      <c r="F7025" s="9"/>
    </row>
    <row r="7026" spans="1:6" x14ac:dyDescent="0.3">
      <c r="A7026" s="6"/>
      <c r="B7026" s="6"/>
      <c r="C7026" s="6"/>
      <c r="D7026" s="6"/>
      <c r="E7026" s="6"/>
      <c r="F7026" s="7"/>
    </row>
    <row r="7027" spans="1:6" x14ac:dyDescent="0.3">
      <c r="A7027" s="8"/>
      <c r="B7027" s="8"/>
      <c r="C7027" s="8"/>
      <c r="D7027" s="8"/>
      <c r="E7027" s="8"/>
      <c r="F7027" s="9"/>
    </row>
    <row r="7028" spans="1:6" x14ac:dyDescent="0.3">
      <c r="A7028" s="6"/>
      <c r="B7028" s="6"/>
      <c r="C7028" s="6"/>
      <c r="D7028" s="6"/>
      <c r="E7028" s="6"/>
      <c r="F7028" s="7"/>
    </row>
    <row r="7029" spans="1:6" x14ac:dyDescent="0.3">
      <c r="A7029" s="8"/>
      <c r="B7029" s="8"/>
      <c r="C7029" s="8"/>
      <c r="D7029" s="8"/>
      <c r="E7029" s="8"/>
      <c r="F7029" s="9"/>
    </row>
    <row r="7030" spans="1:6" x14ac:dyDescent="0.3">
      <c r="A7030" s="6"/>
      <c r="B7030" s="6"/>
      <c r="C7030" s="6"/>
      <c r="D7030" s="6"/>
      <c r="E7030" s="6"/>
      <c r="F7030" s="7"/>
    </row>
    <row r="7031" spans="1:6" x14ac:dyDescent="0.3">
      <c r="A7031" s="8"/>
      <c r="B7031" s="8"/>
      <c r="C7031" s="8"/>
      <c r="D7031" s="8"/>
      <c r="E7031" s="8"/>
      <c r="F7031" s="9"/>
    </row>
    <row r="7032" spans="1:6" x14ac:dyDescent="0.3">
      <c r="A7032" s="6"/>
      <c r="B7032" s="6"/>
      <c r="C7032" s="6"/>
      <c r="D7032" s="6"/>
      <c r="E7032" s="6"/>
      <c r="F7032" s="7"/>
    </row>
    <row r="7033" spans="1:6" x14ac:dyDescent="0.3">
      <c r="A7033" s="8"/>
      <c r="B7033" s="8"/>
      <c r="C7033" s="8"/>
      <c r="D7033" s="8"/>
      <c r="E7033" s="8"/>
      <c r="F7033" s="9"/>
    </row>
    <row r="7034" spans="1:6" x14ac:dyDescent="0.3">
      <c r="A7034" s="6"/>
      <c r="B7034" s="6"/>
      <c r="C7034" s="6"/>
      <c r="D7034" s="6"/>
      <c r="E7034" s="6"/>
      <c r="F7034" s="7"/>
    </row>
    <row r="7035" spans="1:6" x14ac:dyDescent="0.3">
      <c r="A7035" s="8"/>
      <c r="B7035" s="8"/>
      <c r="C7035" s="8"/>
      <c r="D7035" s="8"/>
      <c r="E7035" s="8"/>
      <c r="F7035" s="9"/>
    </row>
    <row r="7036" spans="1:6" x14ac:dyDescent="0.3">
      <c r="A7036" s="6"/>
      <c r="B7036" s="6"/>
      <c r="C7036" s="6"/>
      <c r="D7036" s="6"/>
      <c r="E7036" s="6"/>
      <c r="F7036" s="7"/>
    </row>
    <row r="7037" spans="1:6" x14ac:dyDescent="0.3">
      <c r="A7037" s="8"/>
      <c r="B7037" s="8"/>
      <c r="C7037" s="8"/>
      <c r="D7037" s="8"/>
      <c r="E7037" s="8"/>
      <c r="F7037" s="9"/>
    </row>
    <row r="7038" spans="1:6" x14ac:dyDescent="0.3">
      <c r="A7038" s="6"/>
      <c r="B7038" s="6"/>
      <c r="C7038" s="6"/>
      <c r="D7038" s="6"/>
      <c r="E7038" s="6"/>
      <c r="F7038" s="7"/>
    </row>
    <row r="7039" spans="1:6" x14ac:dyDescent="0.3">
      <c r="A7039" s="8"/>
      <c r="B7039" s="8"/>
      <c r="C7039" s="8"/>
      <c r="D7039" s="8"/>
      <c r="E7039" s="8"/>
      <c r="F7039" s="9"/>
    </row>
    <row r="7040" spans="1:6" x14ac:dyDescent="0.3">
      <c r="A7040" s="6"/>
      <c r="B7040" s="6"/>
      <c r="C7040" s="6"/>
      <c r="D7040" s="6"/>
      <c r="E7040" s="6"/>
      <c r="F7040" s="7"/>
    </row>
    <row r="7041" spans="1:6" x14ac:dyDescent="0.3">
      <c r="A7041" s="8"/>
      <c r="B7041" s="8"/>
      <c r="C7041" s="8"/>
      <c r="D7041" s="8"/>
      <c r="E7041" s="8"/>
      <c r="F7041" s="9"/>
    </row>
    <row r="7042" spans="1:6" x14ac:dyDescent="0.3">
      <c r="A7042" s="6"/>
      <c r="B7042" s="6"/>
      <c r="C7042" s="6"/>
      <c r="D7042" s="6"/>
      <c r="E7042" s="6"/>
      <c r="F7042" s="7"/>
    </row>
    <row r="7043" spans="1:6" x14ac:dyDescent="0.3">
      <c r="A7043" s="8"/>
      <c r="B7043" s="8"/>
      <c r="C7043" s="8"/>
      <c r="D7043" s="8"/>
      <c r="E7043" s="8"/>
      <c r="F7043" s="9"/>
    </row>
    <row r="7044" spans="1:6" x14ac:dyDescent="0.3">
      <c r="A7044" s="6"/>
      <c r="B7044" s="6"/>
      <c r="C7044" s="6"/>
      <c r="D7044" s="6"/>
      <c r="E7044" s="6"/>
      <c r="F7044" s="7"/>
    </row>
    <row r="7045" spans="1:6" x14ac:dyDescent="0.3">
      <c r="A7045" s="8"/>
      <c r="B7045" s="8"/>
      <c r="C7045" s="8"/>
      <c r="D7045" s="8"/>
      <c r="E7045" s="8"/>
      <c r="F7045" s="9"/>
    </row>
    <row r="7046" spans="1:6" x14ac:dyDescent="0.3">
      <c r="A7046" s="6"/>
      <c r="B7046" s="6"/>
      <c r="C7046" s="6"/>
      <c r="D7046" s="6"/>
      <c r="E7046" s="6"/>
      <c r="F7046" s="7"/>
    </row>
    <row r="7047" spans="1:6" x14ac:dyDescent="0.3">
      <c r="A7047" s="8"/>
      <c r="B7047" s="8"/>
      <c r="C7047" s="8"/>
      <c r="D7047" s="8"/>
      <c r="E7047" s="8"/>
      <c r="F7047" s="9"/>
    </row>
    <row r="7048" spans="1:6" x14ac:dyDescent="0.3">
      <c r="A7048" s="6"/>
      <c r="B7048" s="6"/>
      <c r="C7048" s="6"/>
      <c r="D7048" s="6"/>
      <c r="E7048" s="6"/>
      <c r="F7048" s="7"/>
    </row>
    <row r="7049" spans="1:6" x14ac:dyDescent="0.3">
      <c r="A7049" s="8"/>
      <c r="B7049" s="8"/>
      <c r="C7049" s="8"/>
      <c r="D7049" s="8"/>
      <c r="E7049" s="8"/>
      <c r="F7049" s="9"/>
    </row>
    <row r="7050" spans="1:6" x14ac:dyDescent="0.3">
      <c r="A7050" s="6"/>
      <c r="B7050" s="6"/>
      <c r="C7050" s="6"/>
      <c r="D7050" s="6"/>
      <c r="E7050" s="6"/>
      <c r="F7050" s="7"/>
    </row>
    <row r="7051" spans="1:6" x14ac:dyDescent="0.3">
      <c r="A7051" s="8"/>
      <c r="B7051" s="8"/>
      <c r="C7051" s="8"/>
      <c r="D7051" s="8"/>
      <c r="E7051" s="8"/>
      <c r="F7051" s="9"/>
    </row>
    <row r="7052" spans="1:6" x14ac:dyDescent="0.3">
      <c r="A7052" s="6"/>
      <c r="B7052" s="6"/>
      <c r="C7052" s="6"/>
      <c r="D7052" s="6"/>
      <c r="E7052" s="6"/>
      <c r="F7052" s="7"/>
    </row>
    <row r="7053" spans="1:6" x14ac:dyDescent="0.3">
      <c r="A7053" s="8"/>
      <c r="B7053" s="8"/>
      <c r="C7053" s="8"/>
      <c r="D7053" s="8"/>
      <c r="E7053" s="8"/>
      <c r="F7053" s="9"/>
    </row>
    <row r="7054" spans="1:6" x14ac:dyDescent="0.3">
      <c r="A7054" s="6"/>
      <c r="B7054" s="6"/>
      <c r="C7054" s="6"/>
      <c r="D7054" s="6"/>
      <c r="E7054" s="6"/>
      <c r="F7054" s="7"/>
    </row>
    <row r="7055" spans="1:6" x14ac:dyDescent="0.3">
      <c r="A7055" s="8"/>
      <c r="B7055" s="8"/>
      <c r="C7055" s="8"/>
      <c r="D7055" s="8"/>
      <c r="E7055" s="8"/>
      <c r="F7055" s="9"/>
    </row>
    <row r="7056" spans="1:6" x14ac:dyDescent="0.3">
      <c r="A7056" s="6"/>
      <c r="B7056" s="6"/>
      <c r="C7056" s="6"/>
      <c r="D7056" s="6"/>
      <c r="E7056" s="6"/>
      <c r="F7056" s="7"/>
    </row>
    <row r="7057" spans="1:6" x14ac:dyDescent="0.3">
      <c r="A7057" s="8"/>
      <c r="B7057" s="8"/>
      <c r="C7057" s="8"/>
      <c r="D7057" s="8"/>
      <c r="E7057" s="8"/>
      <c r="F7057" s="9"/>
    </row>
    <row r="7058" spans="1:6" x14ac:dyDescent="0.3">
      <c r="A7058" s="6"/>
      <c r="B7058" s="6"/>
      <c r="C7058" s="6"/>
      <c r="D7058" s="6"/>
      <c r="E7058" s="6"/>
      <c r="F7058" s="7"/>
    </row>
    <row r="7059" spans="1:6" x14ac:dyDescent="0.3">
      <c r="A7059" s="8"/>
      <c r="B7059" s="8"/>
      <c r="C7059" s="8"/>
      <c r="D7059" s="8"/>
      <c r="E7059" s="8"/>
      <c r="F7059" s="9"/>
    </row>
    <row r="7060" spans="1:6" x14ac:dyDescent="0.3">
      <c r="A7060" s="6"/>
      <c r="B7060" s="6"/>
      <c r="C7060" s="6"/>
      <c r="D7060" s="6"/>
      <c r="E7060" s="6"/>
      <c r="F7060" s="7"/>
    </row>
    <row r="7061" spans="1:6" x14ac:dyDescent="0.3">
      <c r="A7061" s="8"/>
      <c r="B7061" s="8"/>
      <c r="C7061" s="8"/>
      <c r="D7061" s="8"/>
      <c r="E7061" s="8"/>
      <c r="F7061" s="9"/>
    </row>
    <row r="7062" spans="1:6" x14ac:dyDescent="0.3">
      <c r="A7062" s="6"/>
      <c r="B7062" s="6"/>
      <c r="C7062" s="6"/>
      <c r="D7062" s="6"/>
      <c r="E7062" s="6"/>
      <c r="F7062" s="7"/>
    </row>
    <row r="7063" spans="1:6" x14ac:dyDescent="0.3">
      <c r="A7063" s="8"/>
      <c r="B7063" s="8"/>
      <c r="C7063" s="8"/>
      <c r="D7063" s="8"/>
      <c r="E7063" s="8"/>
      <c r="F7063" s="9"/>
    </row>
    <row r="7064" spans="1:6" x14ac:dyDescent="0.3">
      <c r="A7064" s="6"/>
      <c r="B7064" s="6"/>
      <c r="C7064" s="6"/>
      <c r="D7064" s="6"/>
      <c r="E7064" s="6"/>
      <c r="F7064" s="7"/>
    </row>
    <row r="7065" spans="1:6" x14ac:dyDescent="0.3">
      <c r="A7065" s="8"/>
      <c r="B7065" s="8"/>
      <c r="C7065" s="8"/>
      <c r="D7065" s="8"/>
      <c r="E7065" s="8"/>
      <c r="F7065" s="9"/>
    </row>
    <row r="7066" spans="1:6" x14ac:dyDescent="0.3">
      <c r="A7066" s="6"/>
      <c r="B7066" s="6"/>
      <c r="C7066" s="6"/>
      <c r="D7066" s="6"/>
      <c r="E7066" s="6"/>
      <c r="F7066" s="7"/>
    </row>
    <row r="7067" spans="1:6" x14ac:dyDescent="0.3">
      <c r="A7067" s="8"/>
      <c r="B7067" s="8"/>
      <c r="C7067" s="8"/>
      <c r="D7067" s="8"/>
      <c r="E7067" s="8"/>
      <c r="F7067" s="9"/>
    </row>
    <row r="7068" spans="1:6" x14ac:dyDescent="0.3">
      <c r="A7068" s="6"/>
      <c r="B7068" s="6"/>
      <c r="C7068" s="6"/>
      <c r="D7068" s="6"/>
      <c r="E7068" s="6"/>
      <c r="F7068" s="7"/>
    </row>
    <row r="7069" spans="1:6" x14ac:dyDescent="0.3">
      <c r="A7069" s="8"/>
      <c r="B7069" s="8"/>
      <c r="C7069" s="8"/>
      <c r="D7069" s="8"/>
      <c r="E7069" s="8"/>
      <c r="F7069" s="9"/>
    </row>
    <row r="7070" spans="1:6" x14ac:dyDescent="0.3">
      <c r="A7070" s="6"/>
      <c r="B7070" s="6"/>
      <c r="C7070" s="6"/>
      <c r="D7070" s="6"/>
      <c r="E7070" s="6"/>
      <c r="F7070" s="7"/>
    </row>
    <row r="7071" spans="1:6" x14ac:dyDescent="0.3">
      <c r="A7071" s="8"/>
      <c r="B7071" s="8"/>
      <c r="C7071" s="8"/>
      <c r="D7071" s="8"/>
      <c r="E7071" s="8"/>
      <c r="F7071" s="9"/>
    </row>
    <row r="7072" spans="1:6" x14ac:dyDescent="0.3">
      <c r="A7072" s="6"/>
      <c r="B7072" s="6"/>
      <c r="C7072" s="6"/>
      <c r="D7072" s="6"/>
      <c r="E7072" s="6"/>
      <c r="F7072" s="7"/>
    </row>
    <row r="7073" spans="1:6" x14ac:dyDescent="0.3">
      <c r="A7073" s="8"/>
      <c r="B7073" s="8"/>
      <c r="C7073" s="8"/>
      <c r="D7073" s="8"/>
      <c r="E7073" s="8"/>
      <c r="F7073" s="9"/>
    </row>
    <row r="7074" spans="1:6" x14ac:dyDescent="0.3">
      <c r="A7074" s="6"/>
      <c r="B7074" s="6"/>
      <c r="C7074" s="6"/>
      <c r="D7074" s="6"/>
      <c r="E7074" s="6"/>
      <c r="F7074" s="7"/>
    </row>
    <row r="7075" spans="1:6" x14ac:dyDescent="0.3">
      <c r="A7075" s="8"/>
      <c r="B7075" s="8"/>
      <c r="C7075" s="8"/>
      <c r="D7075" s="8"/>
      <c r="E7075" s="8"/>
      <c r="F7075" s="9"/>
    </row>
    <row r="7076" spans="1:6" x14ac:dyDescent="0.3">
      <c r="A7076" s="6"/>
      <c r="B7076" s="6"/>
      <c r="C7076" s="6"/>
      <c r="D7076" s="6"/>
      <c r="E7076" s="6"/>
      <c r="F7076" s="7"/>
    </row>
    <row r="7077" spans="1:6" x14ac:dyDescent="0.3">
      <c r="A7077" s="8"/>
      <c r="B7077" s="8"/>
      <c r="C7077" s="8"/>
      <c r="D7077" s="8"/>
      <c r="E7077" s="8"/>
      <c r="F7077" s="9"/>
    </row>
    <row r="7078" spans="1:6" x14ac:dyDescent="0.3">
      <c r="A7078" s="6"/>
      <c r="B7078" s="6"/>
      <c r="C7078" s="6"/>
      <c r="D7078" s="6"/>
      <c r="E7078" s="6"/>
      <c r="F7078" s="7"/>
    </row>
    <row r="7079" spans="1:6" x14ac:dyDescent="0.3">
      <c r="A7079" s="8"/>
      <c r="B7079" s="8"/>
      <c r="C7079" s="8"/>
      <c r="D7079" s="8"/>
      <c r="E7079" s="8"/>
      <c r="F7079" s="9"/>
    </row>
    <row r="7080" spans="1:6" x14ac:dyDescent="0.3">
      <c r="A7080" s="6"/>
      <c r="B7080" s="6"/>
      <c r="C7080" s="6"/>
      <c r="D7080" s="6"/>
      <c r="E7080" s="6"/>
      <c r="F7080" s="7"/>
    </row>
    <row r="7081" spans="1:6" x14ac:dyDescent="0.3">
      <c r="A7081" s="8"/>
      <c r="B7081" s="8"/>
      <c r="C7081" s="8"/>
      <c r="D7081" s="8"/>
      <c r="E7081" s="8"/>
      <c r="F7081" s="9"/>
    </row>
    <row r="7082" spans="1:6" x14ac:dyDescent="0.3">
      <c r="A7082" s="6"/>
      <c r="B7082" s="6"/>
      <c r="C7082" s="6"/>
      <c r="D7082" s="6"/>
      <c r="E7082" s="6"/>
      <c r="F7082" s="7"/>
    </row>
    <row r="7083" spans="1:6" x14ac:dyDescent="0.3">
      <c r="A7083" s="8"/>
      <c r="B7083" s="8"/>
      <c r="C7083" s="8"/>
      <c r="D7083" s="8"/>
      <c r="E7083" s="8"/>
      <c r="F7083" s="9"/>
    </row>
    <row r="7084" spans="1:6" x14ac:dyDescent="0.3">
      <c r="A7084" s="6"/>
      <c r="B7084" s="6"/>
      <c r="C7084" s="6"/>
      <c r="D7084" s="6"/>
      <c r="E7084" s="6"/>
      <c r="F7084" s="7"/>
    </row>
    <row r="7085" spans="1:6" x14ac:dyDescent="0.3">
      <c r="A7085" s="8"/>
      <c r="B7085" s="8"/>
      <c r="C7085" s="8"/>
      <c r="D7085" s="8"/>
      <c r="E7085" s="8"/>
      <c r="F7085" s="9"/>
    </row>
    <row r="7086" spans="1:6" x14ac:dyDescent="0.3">
      <c r="A7086" s="6"/>
      <c r="B7086" s="6"/>
      <c r="C7086" s="6"/>
      <c r="D7086" s="6"/>
      <c r="E7086" s="6"/>
      <c r="F7086" s="7"/>
    </row>
    <row r="7087" spans="1:6" x14ac:dyDescent="0.3">
      <c r="A7087" s="8"/>
      <c r="B7087" s="8"/>
      <c r="C7087" s="8"/>
      <c r="D7087" s="8"/>
      <c r="E7087" s="8"/>
      <c r="F7087" s="9"/>
    </row>
    <row r="7088" spans="1:6" x14ac:dyDescent="0.3">
      <c r="A7088" s="6"/>
      <c r="B7088" s="6"/>
      <c r="C7088" s="6"/>
      <c r="D7088" s="6"/>
      <c r="E7088" s="6"/>
      <c r="F7088" s="7"/>
    </row>
    <row r="7089" spans="1:6" x14ac:dyDescent="0.3">
      <c r="A7089" s="8"/>
      <c r="B7089" s="8"/>
      <c r="C7089" s="8"/>
      <c r="D7089" s="8"/>
      <c r="E7089" s="8"/>
      <c r="F7089" s="9"/>
    </row>
    <row r="7090" spans="1:6" x14ac:dyDescent="0.3">
      <c r="A7090" s="6"/>
      <c r="B7090" s="6"/>
      <c r="C7090" s="6"/>
      <c r="D7090" s="6"/>
      <c r="E7090" s="6"/>
      <c r="F7090" s="7"/>
    </row>
    <row r="7091" spans="1:6" x14ac:dyDescent="0.3">
      <c r="A7091" s="8"/>
      <c r="B7091" s="8"/>
      <c r="C7091" s="8"/>
      <c r="D7091" s="8"/>
      <c r="E7091" s="8"/>
      <c r="F7091" s="9"/>
    </row>
    <row r="7092" spans="1:6" x14ac:dyDescent="0.3">
      <c r="A7092" s="6"/>
      <c r="B7092" s="6"/>
      <c r="C7092" s="6"/>
      <c r="D7092" s="6"/>
      <c r="E7092" s="6"/>
      <c r="F7092" s="7"/>
    </row>
    <row r="7093" spans="1:6" x14ac:dyDescent="0.3">
      <c r="A7093" s="8"/>
      <c r="B7093" s="8"/>
      <c r="C7093" s="8"/>
      <c r="D7093" s="8"/>
      <c r="E7093" s="8"/>
      <c r="F7093" s="9"/>
    </row>
    <row r="7094" spans="1:6" x14ac:dyDescent="0.3">
      <c r="A7094" s="6"/>
      <c r="B7094" s="6"/>
      <c r="C7094" s="6"/>
      <c r="D7094" s="6"/>
      <c r="E7094" s="6"/>
      <c r="F7094" s="7"/>
    </row>
    <row r="7095" spans="1:6" x14ac:dyDescent="0.3">
      <c r="A7095" s="8"/>
      <c r="B7095" s="8"/>
      <c r="C7095" s="8"/>
      <c r="D7095" s="8"/>
      <c r="E7095" s="8"/>
      <c r="F7095" s="9"/>
    </row>
    <row r="7096" spans="1:6" x14ac:dyDescent="0.3">
      <c r="A7096" s="6"/>
      <c r="B7096" s="6"/>
      <c r="C7096" s="6"/>
      <c r="D7096" s="6"/>
      <c r="E7096" s="6"/>
      <c r="F7096" s="7"/>
    </row>
    <row r="7097" spans="1:6" x14ac:dyDescent="0.3">
      <c r="A7097" s="8"/>
      <c r="B7097" s="8"/>
      <c r="C7097" s="8"/>
      <c r="D7097" s="8"/>
      <c r="E7097" s="8"/>
      <c r="F7097" s="9"/>
    </row>
    <row r="7098" spans="1:6" x14ac:dyDescent="0.3">
      <c r="A7098" s="6"/>
      <c r="B7098" s="6"/>
      <c r="C7098" s="6"/>
      <c r="D7098" s="6"/>
      <c r="E7098" s="6"/>
      <c r="F7098" s="7"/>
    </row>
    <row r="7099" spans="1:6" x14ac:dyDescent="0.3">
      <c r="A7099" s="8"/>
      <c r="B7099" s="8"/>
      <c r="C7099" s="8"/>
      <c r="D7099" s="8"/>
      <c r="E7099" s="8"/>
      <c r="F7099" s="9"/>
    </row>
    <row r="7100" spans="1:6" x14ac:dyDescent="0.3">
      <c r="A7100" s="6"/>
      <c r="B7100" s="6"/>
      <c r="C7100" s="6"/>
      <c r="D7100" s="6"/>
      <c r="E7100" s="6"/>
      <c r="F7100" s="7"/>
    </row>
    <row r="7101" spans="1:6" x14ac:dyDescent="0.3">
      <c r="A7101" s="8"/>
      <c r="B7101" s="8"/>
      <c r="C7101" s="8"/>
      <c r="D7101" s="8"/>
      <c r="E7101" s="8"/>
      <c r="F7101" s="9"/>
    </row>
    <row r="7102" spans="1:6" x14ac:dyDescent="0.3">
      <c r="A7102" s="6"/>
      <c r="B7102" s="6"/>
      <c r="C7102" s="6"/>
      <c r="D7102" s="6"/>
      <c r="E7102" s="6"/>
      <c r="F7102" s="7"/>
    </row>
    <row r="7103" spans="1:6" x14ac:dyDescent="0.3">
      <c r="A7103" s="8"/>
      <c r="B7103" s="8"/>
      <c r="C7103" s="8"/>
      <c r="D7103" s="8"/>
      <c r="E7103" s="8"/>
      <c r="F7103" s="9"/>
    </row>
    <row r="7104" spans="1:6" x14ac:dyDescent="0.3">
      <c r="A7104" s="6"/>
      <c r="B7104" s="6"/>
      <c r="C7104" s="6"/>
      <c r="D7104" s="6"/>
      <c r="E7104" s="6"/>
      <c r="F7104" s="7"/>
    </row>
    <row r="7105" spans="1:6" x14ac:dyDescent="0.3">
      <c r="A7105" s="8"/>
      <c r="B7105" s="8"/>
      <c r="C7105" s="8"/>
      <c r="D7105" s="8"/>
      <c r="E7105" s="8"/>
      <c r="F7105" s="9"/>
    </row>
    <row r="7106" spans="1:6" x14ac:dyDescent="0.3">
      <c r="A7106" s="6"/>
      <c r="B7106" s="6"/>
      <c r="C7106" s="6"/>
      <c r="D7106" s="6"/>
      <c r="E7106" s="6"/>
      <c r="F7106" s="7"/>
    </row>
    <row r="7107" spans="1:6" x14ac:dyDescent="0.3">
      <c r="A7107" s="8"/>
      <c r="B7107" s="8"/>
      <c r="C7107" s="8"/>
      <c r="D7107" s="8"/>
      <c r="E7107" s="8"/>
      <c r="F7107" s="9"/>
    </row>
    <row r="7108" spans="1:6" x14ac:dyDescent="0.3">
      <c r="A7108" s="6"/>
      <c r="B7108" s="6"/>
      <c r="C7108" s="6"/>
      <c r="D7108" s="6"/>
      <c r="E7108" s="6"/>
      <c r="F7108" s="7"/>
    </row>
    <row r="7109" spans="1:6" x14ac:dyDescent="0.3">
      <c r="A7109" s="8"/>
      <c r="B7109" s="8"/>
      <c r="C7109" s="8"/>
      <c r="D7109" s="8"/>
      <c r="E7109" s="8"/>
      <c r="F7109" s="9"/>
    </row>
    <row r="7110" spans="1:6" x14ac:dyDescent="0.3">
      <c r="A7110" s="6"/>
      <c r="B7110" s="6"/>
      <c r="C7110" s="6"/>
      <c r="D7110" s="6"/>
      <c r="E7110" s="6"/>
      <c r="F7110" s="7"/>
    </row>
    <row r="7111" spans="1:6" x14ac:dyDescent="0.3">
      <c r="A7111" s="8"/>
      <c r="B7111" s="8"/>
      <c r="C7111" s="8"/>
      <c r="D7111" s="8"/>
      <c r="E7111" s="8"/>
      <c r="F7111" s="9"/>
    </row>
    <row r="7112" spans="1:6" x14ac:dyDescent="0.3">
      <c r="A7112" s="6"/>
      <c r="B7112" s="6"/>
      <c r="C7112" s="6"/>
      <c r="D7112" s="6"/>
      <c r="E7112" s="6"/>
      <c r="F7112" s="7"/>
    </row>
    <row r="7113" spans="1:6" x14ac:dyDescent="0.3">
      <c r="A7113" s="8"/>
      <c r="B7113" s="8"/>
      <c r="C7113" s="8"/>
      <c r="D7113" s="8"/>
      <c r="E7113" s="8"/>
      <c r="F7113" s="9"/>
    </row>
    <row r="7114" spans="1:6" x14ac:dyDescent="0.3">
      <c r="A7114" s="6"/>
      <c r="B7114" s="6"/>
      <c r="C7114" s="6"/>
      <c r="D7114" s="6"/>
      <c r="E7114" s="6"/>
      <c r="F7114" s="7"/>
    </row>
    <row r="7115" spans="1:6" x14ac:dyDescent="0.3">
      <c r="A7115" s="8"/>
      <c r="B7115" s="8"/>
      <c r="C7115" s="8"/>
      <c r="D7115" s="8"/>
      <c r="E7115" s="8"/>
      <c r="F7115" s="9"/>
    </row>
    <row r="7116" spans="1:6" x14ac:dyDescent="0.3">
      <c r="A7116" s="6"/>
      <c r="B7116" s="6"/>
      <c r="C7116" s="6"/>
      <c r="D7116" s="6"/>
      <c r="E7116" s="6"/>
      <c r="F7116" s="7"/>
    </row>
    <row r="7117" spans="1:6" x14ac:dyDescent="0.3">
      <c r="A7117" s="8"/>
      <c r="B7117" s="8"/>
      <c r="C7117" s="8"/>
      <c r="D7117" s="8"/>
      <c r="E7117" s="8"/>
      <c r="F7117" s="9"/>
    </row>
    <row r="7118" spans="1:6" x14ac:dyDescent="0.3">
      <c r="A7118" s="6"/>
      <c r="B7118" s="6"/>
      <c r="C7118" s="6"/>
      <c r="D7118" s="6"/>
      <c r="E7118" s="6"/>
      <c r="F7118" s="7"/>
    </row>
    <row r="7119" spans="1:6" x14ac:dyDescent="0.3">
      <c r="A7119" s="8"/>
      <c r="B7119" s="8"/>
      <c r="C7119" s="8"/>
      <c r="D7119" s="8"/>
      <c r="E7119" s="8"/>
      <c r="F7119" s="9"/>
    </row>
    <row r="7120" spans="1:6" x14ac:dyDescent="0.3">
      <c r="A7120" s="6"/>
      <c r="B7120" s="6"/>
      <c r="C7120" s="6"/>
      <c r="D7120" s="6"/>
      <c r="E7120" s="6"/>
      <c r="F7120" s="7"/>
    </row>
    <row r="7121" spans="1:6" x14ac:dyDescent="0.3">
      <c r="A7121" s="8"/>
      <c r="B7121" s="8"/>
      <c r="C7121" s="8"/>
      <c r="D7121" s="8"/>
      <c r="E7121" s="8"/>
      <c r="F7121" s="9"/>
    </row>
    <row r="7122" spans="1:6" x14ac:dyDescent="0.3">
      <c r="A7122" s="6"/>
      <c r="B7122" s="6"/>
      <c r="C7122" s="6"/>
      <c r="D7122" s="6"/>
      <c r="E7122" s="6"/>
      <c r="F7122" s="7"/>
    </row>
    <row r="7123" spans="1:6" x14ac:dyDescent="0.3">
      <c r="A7123" s="8"/>
      <c r="B7123" s="8"/>
      <c r="C7123" s="8"/>
      <c r="D7123" s="8"/>
      <c r="E7123" s="8"/>
      <c r="F7123" s="9"/>
    </row>
    <row r="7124" spans="1:6" x14ac:dyDescent="0.3">
      <c r="A7124" s="6"/>
      <c r="B7124" s="6"/>
      <c r="C7124" s="6"/>
      <c r="D7124" s="6"/>
      <c r="E7124" s="6"/>
      <c r="F7124" s="7"/>
    </row>
    <row r="7125" spans="1:6" x14ac:dyDescent="0.3">
      <c r="A7125" s="8"/>
      <c r="B7125" s="8"/>
      <c r="C7125" s="8"/>
      <c r="D7125" s="8"/>
      <c r="E7125" s="8"/>
      <c r="F7125" s="9"/>
    </row>
    <row r="7126" spans="1:6" x14ac:dyDescent="0.3">
      <c r="A7126" s="6"/>
      <c r="B7126" s="6"/>
      <c r="C7126" s="6"/>
      <c r="D7126" s="6"/>
      <c r="E7126" s="6"/>
      <c r="F7126" s="7"/>
    </row>
    <row r="7127" spans="1:6" x14ac:dyDescent="0.3">
      <c r="A7127" s="8"/>
      <c r="B7127" s="8"/>
      <c r="C7127" s="8"/>
      <c r="D7127" s="8"/>
      <c r="E7127" s="8"/>
      <c r="F7127" s="9"/>
    </row>
    <row r="7128" spans="1:6" x14ac:dyDescent="0.3">
      <c r="A7128" s="6"/>
      <c r="B7128" s="6"/>
      <c r="C7128" s="6"/>
      <c r="D7128" s="6"/>
      <c r="E7128" s="6"/>
      <c r="F7128" s="7"/>
    </row>
    <row r="7129" spans="1:6" x14ac:dyDescent="0.3">
      <c r="A7129" s="8"/>
      <c r="B7129" s="8"/>
      <c r="C7129" s="8"/>
      <c r="D7129" s="8"/>
      <c r="E7129" s="8"/>
      <c r="F7129" s="9"/>
    </row>
    <row r="7130" spans="1:6" x14ac:dyDescent="0.3">
      <c r="A7130" s="6"/>
      <c r="B7130" s="6"/>
      <c r="C7130" s="6"/>
      <c r="D7130" s="6"/>
      <c r="E7130" s="6"/>
      <c r="F7130" s="7"/>
    </row>
    <row r="7131" spans="1:6" x14ac:dyDescent="0.3">
      <c r="A7131" s="8"/>
      <c r="B7131" s="8"/>
      <c r="C7131" s="8"/>
      <c r="D7131" s="8"/>
      <c r="E7131" s="8"/>
      <c r="F7131" s="9"/>
    </row>
    <row r="7132" spans="1:6" x14ac:dyDescent="0.3">
      <c r="A7132" s="6"/>
      <c r="B7132" s="6"/>
      <c r="C7132" s="6"/>
      <c r="D7132" s="6"/>
      <c r="E7132" s="6"/>
      <c r="F7132" s="7"/>
    </row>
    <row r="7133" spans="1:6" x14ac:dyDescent="0.3">
      <c r="A7133" s="8"/>
      <c r="B7133" s="8"/>
      <c r="C7133" s="8"/>
      <c r="D7133" s="8"/>
      <c r="E7133" s="8"/>
      <c r="F7133" s="9"/>
    </row>
    <row r="7134" spans="1:6" x14ac:dyDescent="0.3">
      <c r="A7134" s="6"/>
      <c r="B7134" s="6"/>
      <c r="C7134" s="6"/>
      <c r="D7134" s="6"/>
      <c r="E7134" s="6"/>
      <c r="F7134" s="7"/>
    </row>
    <row r="7135" spans="1:6" x14ac:dyDescent="0.3">
      <c r="A7135" s="8"/>
      <c r="B7135" s="8"/>
      <c r="C7135" s="8"/>
      <c r="D7135" s="8"/>
      <c r="E7135" s="8"/>
      <c r="F7135" s="9"/>
    </row>
    <row r="7136" spans="1:6" x14ac:dyDescent="0.3">
      <c r="A7136" s="6"/>
      <c r="B7136" s="6"/>
      <c r="C7136" s="6"/>
      <c r="D7136" s="6"/>
      <c r="E7136" s="6"/>
      <c r="F7136" s="7"/>
    </row>
    <row r="7137" spans="1:6" x14ac:dyDescent="0.3">
      <c r="A7137" s="8"/>
      <c r="B7137" s="8"/>
      <c r="C7137" s="8"/>
      <c r="D7137" s="8"/>
      <c r="E7137" s="8"/>
      <c r="F7137" s="9"/>
    </row>
    <row r="7138" spans="1:6" x14ac:dyDescent="0.3">
      <c r="A7138" s="6"/>
      <c r="B7138" s="6"/>
      <c r="C7138" s="6"/>
      <c r="D7138" s="6"/>
      <c r="E7138" s="6"/>
      <c r="F7138" s="7"/>
    </row>
    <row r="7139" spans="1:6" x14ac:dyDescent="0.3">
      <c r="A7139" s="8"/>
      <c r="B7139" s="8"/>
      <c r="C7139" s="8"/>
      <c r="D7139" s="8"/>
      <c r="E7139" s="8"/>
      <c r="F7139" s="9"/>
    </row>
    <row r="7140" spans="1:6" x14ac:dyDescent="0.3">
      <c r="A7140" s="6"/>
      <c r="B7140" s="6"/>
      <c r="C7140" s="6"/>
      <c r="D7140" s="6"/>
      <c r="E7140" s="6"/>
      <c r="F7140" s="7"/>
    </row>
    <row r="7141" spans="1:6" x14ac:dyDescent="0.3">
      <c r="A7141" s="8"/>
      <c r="B7141" s="8"/>
      <c r="C7141" s="8"/>
      <c r="D7141" s="8"/>
      <c r="E7141" s="8"/>
      <c r="F7141" s="9"/>
    </row>
    <row r="7142" spans="1:6" x14ac:dyDescent="0.3">
      <c r="A7142" s="6"/>
      <c r="B7142" s="6"/>
      <c r="C7142" s="6"/>
      <c r="D7142" s="6"/>
      <c r="E7142" s="6"/>
      <c r="F7142" s="7"/>
    </row>
    <row r="7143" spans="1:6" x14ac:dyDescent="0.3">
      <c r="A7143" s="8"/>
      <c r="B7143" s="8"/>
      <c r="C7143" s="8"/>
      <c r="D7143" s="8"/>
      <c r="E7143" s="8"/>
      <c r="F7143" s="9"/>
    </row>
    <row r="7144" spans="1:6" x14ac:dyDescent="0.3">
      <c r="A7144" s="6"/>
      <c r="B7144" s="6"/>
      <c r="C7144" s="6"/>
      <c r="D7144" s="6"/>
      <c r="E7144" s="6"/>
      <c r="F7144" s="7"/>
    </row>
    <row r="7145" spans="1:6" x14ac:dyDescent="0.3">
      <c r="A7145" s="8"/>
      <c r="B7145" s="8"/>
      <c r="C7145" s="8"/>
      <c r="D7145" s="8"/>
      <c r="E7145" s="8"/>
      <c r="F7145" s="9"/>
    </row>
    <row r="7146" spans="1:6" x14ac:dyDescent="0.3">
      <c r="A7146" s="6"/>
      <c r="B7146" s="6"/>
      <c r="C7146" s="6"/>
      <c r="D7146" s="6"/>
      <c r="E7146" s="6"/>
      <c r="F7146" s="7"/>
    </row>
    <row r="7147" spans="1:6" x14ac:dyDescent="0.3">
      <c r="A7147" s="8"/>
      <c r="B7147" s="8"/>
      <c r="C7147" s="8"/>
      <c r="D7147" s="8"/>
      <c r="E7147" s="8"/>
      <c r="F7147" s="9"/>
    </row>
    <row r="7148" spans="1:6" x14ac:dyDescent="0.3">
      <c r="A7148" s="6"/>
      <c r="B7148" s="6"/>
      <c r="C7148" s="6"/>
      <c r="D7148" s="6"/>
      <c r="E7148" s="6"/>
      <c r="F7148" s="7"/>
    </row>
    <row r="7149" spans="1:6" x14ac:dyDescent="0.3">
      <c r="A7149" s="8"/>
      <c r="B7149" s="8"/>
      <c r="C7149" s="8"/>
      <c r="D7149" s="8"/>
      <c r="E7149" s="8"/>
      <c r="F7149" s="9"/>
    </row>
    <row r="7150" spans="1:6" x14ac:dyDescent="0.3">
      <c r="A7150" s="6"/>
      <c r="B7150" s="6"/>
      <c r="C7150" s="6"/>
      <c r="D7150" s="6"/>
      <c r="E7150" s="6"/>
      <c r="F7150" s="7"/>
    </row>
    <row r="7151" spans="1:6" x14ac:dyDescent="0.3">
      <c r="A7151" s="8"/>
      <c r="B7151" s="8"/>
      <c r="C7151" s="8"/>
      <c r="D7151" s="8"/>
      <c r="E7151" s="8"/>
      <c r="F7151" s="9"/>
    </row>
    <row r="7152" spans="1:6" x14ac:dyDescent="0.3">
      <c r="A7152" s="6"/>
      <c r="B7152" s="6"/>
      <c r="C7152" s="6"/>
      <c r="D7152" s="6"/>
      <c r="E7152" s="6"/>
      <c r="F7152" s="7"/>
    </row>
    <row r="7153" spans="1:6" x14ac:dyDescent="0.3">
      <c r="A7153" s="8"/>
      <c r="B7153" s="8"/>
      <c r="C7153" s="8"/>
      <c r="D7153" s="8"/>
      <c r="E7153" s="8"/>
      <c r="F7153" s="9"/>
    </row>
    <row r="7154" spans="1:6" x14ac:dyDescent="0.3">
      <c r="A7154" s="6"/>
      <c r="B7154" s="6"/>
      <c r="C7154" s="6"/>
      <c r="D7154" s="6"/>
      <c r="E7154" s="6"/>
      <c r="F7154" s="7"/>
    </row>
    <row r="7155" spans="1:6" x14ac:dyDescent="0.3">
      <c r="A7155" s="8"/>
      <c r="B7155" s="8"/>
      <c r="C7155" s="8"/>
      <c r="D7155" s="8"/>
      <c r="E7155" s="8"/>
      <c r="F7155" s="9"/>
    </row>
    <row r="7156" spans="1:6" x14ac:dyDescent="0.3">
      <c r="A7156" s="6"/>
      <c r="B7156" s="6"/>
      <c r="C7156" s="6"/>
      <c r="D7156" s="6"/>
      <c r="E7156" s="6"/>
      <c r="F7156" s="7"/>
    </row>
    <row r="7157" spans="1:6" x14ac:dyDescent="0.3">
      <c r="A7157" s="8"/>
      <c r="B7157" s="8"/>
      <c r="C7157" s="8"/>
      <c r="D7157" s="8"/>
      <c r="E7157" s="8"/>
      <c r="F7157" s="9"/>
    </row>
    <row r="7158" spans="1:6" x14ac:dyDescent="0.3">
      <c r="A7158" s="6"/>
      <c r="B7158" s="6"/>
      <c r="C7158" s="6"/>
      <c r="D7158" s="6"/>
      <c r="E7158" s="6"/>
      <c r="F7158" s="7"/>
    </row>
    <row r="7159" spans="1:6" x14ac:dyDescent="0.3">
      <c r="A7159" s="8"/>
      <c r="B7159" s="8"/>
      <c r="C7159" s="8"/>
      <c r="D7159" s="8"/>
      <c r="E7159" s="8"/>
      <c r="F7159" s="9"/>
    </row>
    <row r="7160" spans="1:6" x14ac:dyDescent="0.3">
      <c r="A7160" s="6"/>
      <c r="B7160" s="6"/>
      <c r="C7160" s="6"/>
      <c r="D7160" s="6"/>
      <c r="E7160" s="6"/>
      <c r="F7160" s="7"/>
    </row>
    <row r="7161" spans="1:6" x14ac:dyDescent="0.3">
      <c r="A7161" s="8"/>
      <c r="B7161" s="8"/>
      <c r="C7161" s="8"/>
      <c r="D7161" s="8"/>
      <c r="E7161" s="8"/>
      <c r="F7161" s="9"/>
    </row>
    <row r="7162" spans="1:6" x14ac:dyDescent="0.3">
      <c r="A7162" s="6"/>
      <c r="B7162" s="6"/>
      <c r="C7162" s="6"/>
      <c r="D7162" s="6"/>
      <c r="E7162" s="6"/>
      <c r="F7162" s="7"/>
    </row>
    <row r="7163" spans="1:6" x14ac:dyDescent="0.3">
      <c r="A7163" s="8"/>
      <c r="B7163" s="8"/>
      <c r="C7163" s="8"/>
      <c r="D7163" s="8"/>
      <c r="E7163" s="8"/>
      <c r="F7163" s="9"/>
    </row>
    <row r="7164" spans="1:6" x14ac:dyDescent="0.3">
      <c r="A7164" s="6"/>
      <c r="B7164" s="6"/>
      <c r="C7164" s="6"/>
      <c r="D7164" s="6"/>
      <c r="E7164" s="6"/>
      <c r="F7164" s="7"/>
    </row>
    <row r="7165" spans="1:6" x14ac:dyDescent="0.3">
      <c r="A7165" s="8"/>
      <c r="B7165" s="8"/>
      <c r="C7165" s="8"/>
      <c r="D7165" s="8"/>
      <c r="E7165" s="8"/>
      <c r="F7165" s="9"/>
    </row>
    <row r="7166" spans="1:6" x14ac:dyDescent="0.3">
      <c r="A7166" s="6"/>
      <c r="B7166" s="6"/>
      <c r="C7166" s="6"/>
      <c r="D7166" s="6"/>
      <c r="E7166" s="6"/>
      <c r="F7166" s="7"/>
    </row>
    <row r="7167" spans="1:6" x14ac:dyDescent="0.3">
      <c r="A7167" s="8"/>
      <c r="B7167" s="8"/>
      <c r="C7167" s="8"/>
      <c r="D7167" s="8"/>
      <c r="E7167" s="8"/>
      <c r="F7167" s="9"/>
    </row>
    <row r="7168" spans="1:6" x14ac:dyDescent="0.3">
      <c r="A7168" s="6"/>
      <c r="B7168" s="6"/>
      <c r="C7168" s="6"/>
      <c r="D7168" s="6"/>
      <c r="E7168" s="6"/>
      <c r="F7168" s="7"/>
    </row>
    <row r="7169" spans="1:6" x14ac:dyDescent="0.3">
      <c r="A7169" s="8"/>
      <c r="B7169" s="8"/>
      <c r="C7169" s="8"/>
      <c r="D7169" s="8"/>
      <c r="E7169" s="8"/>
      <c r="F7169" s="9"/>
    </row>
    <row r="7170" spans="1:6" x14ac:dyDescent="0.3">
      <c r="A7170" s="6"/>
      <c r="B7170" s="6"/>
      <c r="C7170" s="6"/>
      <c r="D7170" s="6"/>
      <c r="E7170" s="6"/>
      <c r="F7170" s="7"/>
    </row>
    <row r="7171" spans="1:6" x14ac:dyDescent="0.3">
      <c r="A7171" s="8"/>
      <c r="B7171" s="8"/>
      <c r="C7171" s="8"/>
      <c r="D7171" s="8"/>
      <c r="E7171" s="8"/>
      <c r="F7171" s="9"/>
    </row>
    <row r="7172" spans="1:6" x14ac:dyDescent="0.3">
      <c r="A7172" s="6"/>
      <c r="B7172" s="6"/>
      <c r="C7172" s="6"/>
      <c r="D7172" s="6"/>
      <c r="E7172" s="6"/>
      <c r="F7172" s="7"/>
    </row>
    <row r="7173" spans="1:6" x14ac:dyDescent="0.3">
      <c r="A7173" s="8"/>
      <c r="B7173" s="8"/>
      <c r="C7173" s="8"/>
      <c r="D7173" s="8"/>
      <c r="E7173" s="8"/>
      <c r="F7173" s="9"/>
    </row>
    <row r="7174" spans="1:6" x14ac:dyDescent="0.3">
      <c r="A7174" s="6"/>
      <c r="B7174" s="6"/>
      <c r="C7174" s="6"/>
      <c r="D7174" s="6"/>
      <c r="E7174" s="6"/>
      <c r="F7174" s="7"/>
    </row>
    <row r="7175" spans="1:6" x14ac:dyDescent="0.3">
      <c r="A7175" s="8"/>
      <c r="B7175" s="8"/>
      <c r="C7175" s="8"/>
      <c r="D7175" s="8"/>
      <c r="E7175" s="8"/>
      <c r="F7175" s="9"/>
    </row>
    <row r="7176" spans="1:6" x14ac:dyDescent="0.3">
      <c r="A7176" s="6"/>
      <c r="B7176" s="6"/>
      <c r="C7176" s="6"/>
      <c r="D7176" s="6"/>
      <c r="E7176" s="6"/>
      <c r="F7176" s="7"/>
    </row>
    <row r="7177" spans="1:6" x14ac:dyDescent="0.3">
      <c r="A7177" s="8"/>
      <c r="B7177" s="8"/>
      <c r="C7177" s="8"/>
      <c r="D7177" s="8"/>
      <c r="E7177" s="8"/>
      <c r="F7177" s="9"/>
    </row>
    <row r="7178" spans="1:6" x14ac:dyDescent="0.3">
      <c r="A7178" s="6"/>
      <c r="B7178" s="6"/>
      <c r="C7178" s="6"/>
      <c r="D7178" s="6"/>
      <c r="E7178" s="6"/>
      <c r="F7178" s="7"/>
    </row>
    <row r="7179" spans="1:6" x14ac:dyDescent="0.3">
      <c r="A7179" s="8"/>
      <c r="B7179" s="8"/>
      <c r="C7179" s="8"/>
      <c r="D7179" s="8"/>
      <c r="E7179" s="8"/>
      <c r="F7179" s="9"/>
    </row>
    <row r="7180" spans="1:6" x14ac:dyDescent="0.3">
      <c r="A7180" s="6"/>
      <c r="B7180" s="6"/>
      <c r="C7180" s="6"/>
      <c r="D7180" s="6"/>
      <c r="E7180" s="6"/>
      <c r="F7180" s="7"/>
    </row>
    <row r="7181" spans="1:6" x14ac:dyDescent="0.3">
      <c r="A7181" s="8"/>
      <c r="B7181" s="8"/>
      <c r="C7181" s="8"/>
      <c r="D7181" s="8"/>
      <c r="E7181" s="8"/>
      <c r="F7181" s="9"/>
    </row>
    <row r="7182" spans="1:6" x14ac:dyDescent="0.3">
      <c r="A7182" s="6"/>
      <c r="B7182" s="6"/>
      <c r="C7182" s="6"/>
      <c r="D7182" s="6"/>
      <c r="E7182" s="6"/>
      <c r="F7182" s="7"/>
    </row>
    <row r="7183" spans="1:6" x14ac:dyDescent="0.3">
      <c r="A7183" s="8"/>
      <c r="B7183" s="8"/>
      <c r="C7183" s="8"/>
      <c r="D7183" s="8"/>
      <c r="E7183" s="8"/>
      <c r="F7183" s="9"/>
    </row>
    <row r="7184" spans="1:6" x14ac:dyDescent="0.3">
      <c r="A7184" s="6"/>
      <c r="B7184" s="6"/>
      <c r="C7184" s="6"/>
      <c r="D7184" s="6"/>
      <c r="E7184" s="6"/>
      <c r="F7184" s="7"/>
    </row>
    <row r="7185" spans="1:6" x14ac:dyDescent="0.3">
      <c r="A7185" s="8"/>
      <c r="B7185" s="8"/>
      <c r="C7185" s="8"/>
      <c r="D7185" s="8"/>
      <c r="E7185" s="8"/>
      <c r="F7185" s="9"/>
    </row>
    <row r="7186" spans="1:6" x14ac:dyDescent="0.3">
      <c r="A7186" s="6"/>
      <c r="B7186" s="6"/>
      <c r="C7186" s="6"/>
      <c r="D7186" s="6"/>
      <c r="E7186" s="6"/>
      <c r="F7186" s="7"/>
    </row>
    <row r="7187" spans="1:6" x14ac:dyDescent="0.3">
      <c r="A7187" s="8"/>
      <c r="B7187" s="8"/>
      <c r="C7187" s="8"/>
      <c r="D7187" s="8"/>
      <c r="E7187" s="8"/>
      <c r="F7187" s="9"/>
    </row>
    <row r="7188" spans="1:6" x14ac:dyDescent="0.3">
      <c r="A7188" s="6"/>
      <c r="B7188" s="6"/>
      <c r="C7188" s="6"/>
      <c r="D7188" s="6"/>
      <c r="E7188" s="6"/>
      <c r="F7188" s="7"/>
    </row>
    <row r="7189" spans="1:6" x14ac:dyDescent="0.3">
      <c r="A7189" s="8"/>
      <c r="B7189" s="8"/>
      <c r="C7189" s="8"/>
      <c r="D7189" s="8"/>
      <c r="E7189" s="8"/>
      <c r="F7189" s="9"/>
    </row>
    <row r="7190" spans="1:6" x14ac:dyDescent="0.3">
      <c r="A7190" s="6"/>
      <c r="B7190" s="6"/>
      <c r="C7190" s="6"/>
      <c r="D7190" s="6"/>
      <c r="E7190" s="6"/>
      <c r="F7190" s="7"/>
    </row>
    <row r="7191" spans="1:6" x14ac:dyDescent="0.3">
      <c r="A7191" s="8"/>
      <c r="B7191" s="8"/>
      <c r="C7191" s="8"/>
      <c r="D7191" s="8"/>
      <c r="E7191" s="8"/>
      <c r="F7191" s="9"/>
    </row>
    <row r="7192" spans="1:6" x14ac:dyDescent="0.3">
      <c r="A7192" s="6"/>
      <c r="B7192" s="6"/>
      <c r="C7192" s="6"/>
      <c r="D7192" s="6"/>
      <c r="E7192" s="6"/>
      <c r="F7192" s="7"/>
    </row>
    <row r="7193" spans="1:6" x14ac:dyDescent="0.3">
      <c r="A7193" s="8"/>
      <c r="B7193" s="8"/>
      <c r="C7193" s="8"/>
      <c r="D7193" s="8"/>
      <c r="E7193" s="8"/>
      <c r="F7193" s="9"/>
    </row>
    <row r="7194" spans="1:6" x14ac:dyDescent="0.3">
      <c r="A7194" s="6"/>
      <c r="B7194" s="6"/>
      <c r="C7194" s="6"/>
      <c r="D7194" s="6"/>
      <c r="E7194" s="6"/>
      <c r="F7194" s="7"/>
    </row>
    <row r="7195" spans="1:6" x14ac:dyDescent="0.3">
      <c r="A7195" s="8"/>
      <c r="B7195" s="8"/>
      <c r="C7195" s="8"/>
      <c r="D7195" s="8"/>
      <c r="E7195" s="8"/>
      <c r="F7195" s="9"/>
    </row>
    <row r="7196" spans="1:6" x14ac:dyDescent="0.3">
      <c r="A7196" s="6"/>
      <c r="B7196" s="6"/>
      <c r="C7196" s="6"/>
      <c r="D7196" s="6"/>
      <c r="E7196" s="6"/>
      <c r="F7196" s="7"/>
    </row>
    <row r="7197" spans="1:6" x14ac:dyDescent="0.3">
      <c r="A7197" s="8"/>
      <c r="B7197" s="8"/>
      <c r="C7197" s="8"/>
      <c r="D7197" s="8"/>
      <c r="E7197" s="8"/>
      <c r="F7197" s="9"/>
    </row>
    <row r="7198" spans="1:6" x14ac:dyDescent="0.3">
      <c r="A7198" s="6"/>
      <c r="B7198" s="6"/>
      <c r="C7198" s="6"/>
      <c r="D7198" s="6"/>
      <c r="E7198" s="6"/>
      <c r="F7198" s="7"/>
    </row>
    <row r="7199" spans="1:6" x14ac:dyDescent="0.3">
      <c r="A7199" s="8"/>
      <c r="B7199" s="8"/>
      <c r="C7199" s="8"/>
      <c r="D7199" s="8"/>
      <c r="E7199" s="8"/>
      <c r="F7199" s="9"/>
    </row>
    <row r="7200" spans="1:6" x14ac:dyDescent="0.3">
      <c r="A7200" s="6"/>
      <c r="B7200" s="6"/>
      <c r="C7200" s="6"/>
      <c r="D7200" s="6"/>
      <c r="E7200" s="6"/>
      <c r="F7200" s="7"/>
    </row>
    <row r="7201" spans="1:6" x14ac:dyDescent="0.3">
      <c r="A7201" s="8"/>
      <c r="B7201" s="8"/>
      <c r="C7201" s="8"/>
      <c r="D7201" s="8"/>
      <c r="E7201" s="8"/>
      <c r="F7201" s="9"/>
    </row>
    <row r="7202" spans="1:6" x14ac:dyDescent="0.3">
      <c r="A7202" s="6"/>
      <c r="B7202" s="6"/>
      <c r="C7202" s="6"/>
      <c r="D7202" s="6"/>
      <c r="E7202" s="6"/>
      <c r="F7202" s="7"/>
    </row>
    <row r="7203" spans="1:6" x14ac:dyDescent="0.3">
      <c r="A7203" s="8"/>
      <c r="B7203" s="8"/>
      <c r="C7203" s="8"/>
      <c r="D7203" s="8"/>
      <c r="E7203" s="8"/>
      <c r="F7203" s="9"/>
    </row>
    <row r="7204" spans="1:6" x14ac:dyDescent="0.3">
      <c r="A7204" s="6"/>
      <c r="B7204" s="6"/>
      <c r="C7204" s="6"/>
      <c r="D7204" s="6"/>
      <c r="E7204" s="6"/>
      <c r="F7204" s="7"/>
    </row>
    <row r="7205" spans="1:6" x14ac:dyDescent="0.3">
      <c r="A7205" s="8"/>
      <c r="B7205" s="8"/>
      <c r="C7205" s="8"/>
      <c r="D7205" s="8"/>
      <c r="E7205" s="8"/>
      <c r="F7205" s="9"/>
    </row>
    <row r="7206" spans="1:6" x14ac:dyDescent="0.3">
      <c r="A7206" s="6"/>
      <c r="B7206" s="6"/>
      <c r="C7206" s="6"/>
      <c r="D7206" s="6"/>
      <c r="E7206" s="6"/>
      <c r="F7206" s="7"/>
    </row>
    <row r="7207" spans="1:6" x14ac:dyDescent="0.3">
      <c r="A7207" s="8"/>
      <c r="B7207" s="8"/>
      <c r="C7207" s="8"/>
      <c r="D7207" s="8"/>
      <c r="E7207" s="8"/>
      <c r="F7207" s="9"/>
    </row>
    <row r="7208" spans="1:6" x14ac:dyDescent="0.3">
      <c r="A7208" s="6"/>
      <c r="B7208" s="6"/>
      <c r="C7208" s="6"/>
      <c r="D7208" s="6"/>
      <c r="E7208" s="6"/>
      <c r="F7208" s="7"/>
    </row>
    <row r="7209" spans="1:6" x14ac:dyDescent="0.3">
      <c r="A7209" s="8"/>
      <c r="B7209" s="8"/>
      <c r="C7209" s="8"/>
      <c r="D7209" s="8"/>
      <c r="E7209" s="8"/>
      <c r="F7209" s="9"/>
    </row>
    <row r="7210" spans="1:6" x14ac:dyDescent="0.3">
      <c r="A7210" s="6"/>
      <c r="B7210" s="6"/>
      <c r="C7210" s="6"/>
      <c r="D7210" s="6"/>
      <c r="E7210" s="6"/>
      <c r="F7210" s="7"/>
    </row>
    <row r="7211" spans="1:6" x14ac:dyDescent="0.3">
      <c r="A7211" s="8"/>
      <c r="B7211" s="8"/>
      <c r="C7211" s="8"/>
      <c r="D7211" s="8"/>
      <c r="E7211" s="8"/>
      <c r="F7211" s="9"/>
    </row>
    <row r="7212" spans="1:6" x14ac:dyDescent="0.3">
      <c r="A7212" s="6"/>
      <c r="B7212" s="6"/>
      <c r="C7212" s="6"/>
      <c r="D7212" s="6"/>
      <c r="E7212" s="6"/>
      <c r="F7212" s="7"/>
    </row>
    <row r="7213" spans="1:6" x14ac:dyDescent="0.3">
      <c r="A7213" s="8"/>
      <c r="B7213" s="8"/>
      <c r="C7213" s="8"/>
      <c r="D7213" s="8"/>
      <c r="E7213" s="8"/>
      <c r="F7213" s="9"/>
    </row>
    <row r="7214" spans="1:6" x14ac:dyDescent="0.3">
      <c r="A7214" s="6"/>
      <c r="B7214" s="6"/>
      <c r="C7214" s="6"/>
      <c r="D7214" s="6"/>
      <c r="E7214" s="6"/>
      <c r="F7214" s="7"/>
    </row>
    <row r="7215" spans="1:6" x14ac:dyDescent="0.3">
      <c r="A7215" s="8"/>
      <c r="B7215" s="8"/>
      <c r="C7215" s="8"/>
      <c r="D7215" s="8"/>
      <c r="E7215" s="8"/>
      <c r="F7215" s="9"/>
    </row>
    <row r="7216" spans="1:6" x14ac:dyDescent="0.3">
      <c r="A7216" s="6"/>
      <c r="B7216" s="6"/>
      <c r="C7216" s="6"/>
      <c r="D7216" s="6"/>
      <c r="E7216" s="6"/>
      <c r="F7216" s="7"/>
    </row>
    <row r="7217" spans="1:6" x14ac:dyDescent="0.3">
      <c r="A7217" s="8"/>
      <c r="B7217" s="8"/>
      <c r="C7217" s="8"/>
      <c r="D7217" s="8"/>
      <c r="E7217" s="8"/>
      <c r="F7217" s="9"/>
    </row>
    <row r="7218" spans="1:6" x14ac:dyDescent="0.3">
      <c r="A7218" s="6"/>
      <c r="B7218" s="6"/>
      <c r="C7218" s="6"/>
      <c r="D7218" s="6"/>
      <c r="E7218" s="6"/>
      <c r="F7218" s="7"/>
    </row>
    <row r="7219" spans="1:6" x14ac:dyDescent="0.3">
      <c r="A7219" s="8"/>
      <c r="B7219" s="8"/>
      <c r="C7219" s="8"/>
      <c r="D7219" s="8"/>
      <c r="E7219" s="8"/>
      <c r="F7219" s="9"/>
    </row>
    <row r="7220" spans="1:6" x14ac:dyDescent="0.3">
      <c r="A7220" s="6"/>
      <c r="B7220" s="6"/>
      <c r="C7220" s="6"/>
      <c r="D7220" s="6"/>
      <c r="E7220" s="6"/>
      <c r="F7220" s="7"/>
    </row>
    <row r="7221" spans="1:6" x14ac:dyDescent="0.3">
      <c r="A7221" s="8"/>
      <c r="B7221" s="8"/>
      <c r="C7221" s="8"/>
      <c r="D7221" s="8"/>
      <c r="E7221" s="8"/>
      <c r="F7221" s="9"/>
    </row>
    <row r="7222" spans="1:6" x14ac:dyDescent="0.3">
      <c r="A7222" s="6"/>
      <c r="B7222" s="6"/>
      <c r="C7222" s="6"/>
      <c r="D7222" s="6"/>
      <c r="E7222" s="6"/>
      <c r="F7222" s="7"/>
    </row>
    <row r="7223" spans="1:6" x14ac:dyDescent="0.3">
      <c r="A7223" s="8"/>
      <c r="B7223" s="8"/>
      <c r="C7223" s="8"/>
      <c r="D7223" s="8"/>
      <c r="E7223" s="8"/>
      <c r="F7223" s="9"/>
    </row>
    <row r="7224" spans="1:6" x14ac:dyDescent="0.3">
      <c r="A7224" s="6"/>
      <c r="B7224" s="6"/>
      <c r="C7224" s="6"/>
      <c r="D7224" s="6"/>
      <c r="E7224" s="6"/>
      <c r="F7224" s="7"/>
    </row>
    <row r="7225" spans="1:6" x14ac:dyDescent="0.3">
      <c r="A7225" s="8"/>
      <c r="B7225" s="8"/>
      <c r="C7225" s="8"/>
      <c r="D7225" s="8"/>
      <c r="E7225" s="8"/>
      <c r="F7225" s="9"/>
    </row>
    <row r="7226" spans="1:6" x14ac:dyDescent="0.3">
      <c r="A7226" s="6"/>
      <c r="B7226" s="6"/>
      <c r="C7226" s="6"/>
      <c r="D7226" s="6"/>
      <c r="E7226" s="6"/>
      <c r="F7226" s="7"/>
    </row>
    <row r="7227" spans="1:6" x14ac:dyDescent="0.3">
      <c r="A7227" s="8"/>
      <c r="B7227" s="8"/>
      <c r="C7227" s="8"/>
      <c r="D7227" s="8"/>
      <c r="E7227" s="8"/>
      <c r="F7227" s="9"/>
    </row>
    <row r="7228" spans="1:6" x14ac:dyDescent="0.3">
      <c r="A7228" s="6"/>
      <c r="B7228" s="6"/>
      <c r="C7228" s="6"/>
      <c r="D7228" s="6"/>
      <c r="E7228" s="6"/>
      <c r="F7228" s="7"/>
    </row>
    <row r="7229" spans="1:6" x14ac:dyDescent="0.3">
      <c r="A7229" s="8"/>
      <c r="B7229" s="8"/>
      <c r="C7229" s="8"/>
      <c r="D7229" s="8"/>
      <c r="E7229" s="8"/>
      <c r="F7229" s="9"/>
    </row>
    <row r="7230" spans="1:6" x14ac:dyDescent="0.3">
      <c r="A7230" s="6"/>
      <c r="B7230" s="6"/>
      <c r="C7230" s="6"/>
      <c r="D7230" s="6"/>
      <c r="E7230" s="6"/>
      <c r="F7230" s="7"/>
    </row>
    <row r="7231" spans="1:6" x14ac:dyDescent="0.3">
      <c r="A7231" s="8"/>
      <c r="B7231" s="8"/>
      <c r="C7231" s="8"/>
      <c r="D7231" s="8"/>
      <c r="E7231" s="8"/>
      <c r="F7231" s="9"/>
    </row>
    <row r="7232" spans="1:6" x14ac:dyDescent="0.3">
      <c r="A7232" s="6"/>
      <c r="B7232" s="6"/>
      <c r="C7232" s="6"/>
      <c r="D7232" s="6"/>
      <c r="E7232" s="6"/>
      <c r="F7232" s="7"/>
    </row>
    <row r="7233" spans="1:6" x14ac:dyDescent="0.3">
      <c r="A7233" s="8"/>
      <c r="B7233" s="8"/>
      <c r="C7233" s="8"/>
      <c r="D7233" s="8"/>
      <c r="E7233" s="8"/>
      <c r="F7233" s="9"/>
    </row>
    <row r="7234" spans="1:6" x14ac:dyDescent="0.3">
      <c r="A7234" s="6"/>
      <c r="B7234" s="6"/>
      <c r="C7234" s="6"/>
      <c r="D7234" s="6"/>
      <c r="E7234" s="6"/>
      <c r="F7234" s="7"/>
    </row>
    <row r="7235" spans="1:6" x14ac:dyDescent="0.3">
      <c r="A7235" s="8"/>
      <c r="B7235" s="8"/>
      <c r="C7235" s="8"/>
      <c r="D7235" s="8"/>
      <c r="E7235" s="8"/>
      <c r="F7235" s="9"/>
    </row>
    <row r="7236" spans="1:6" x14ac:dyDescent="0.3">
      <c r="A7236" s="6"/>
      <c r="B7236" s="6"/>
      <c r="C7236" s="6"/>
      <c r="D7236" s="6"/>
      <c r="E7236" s="6"/>
      <c r="F7236" s="7"/>
    </row>
    <row r="7237" spans="1:6" x14ac:dyDescent="0.3">
      <c r="A7237" s="8"/>
      <c r="B7237" s="8"/>
      <c r="C7237" s="8"/>
      <c r="D7237" s="8"/>
      <c r="E7237" s="8"/>
      <c r="F7237" s="9"/>
    </row>
    <row r="7238" spans="1:6" x14ac:dyDescent="0.3">
      <c r="A7238" s="6"/>
      <c r="B7238" s="6"/>
      <c r="C7238" s="6"/>
      <c r="D7238" s="6"/>
      <c r="E7238" s="6"/>
      <c r="F7238" s="7"/>
    </row>
    <row r="7239" spans="1:6" x14ac:dyDescent="0.3">
      <c r="A7239" s="8"/>
      <c r="B7239" s="8"/>
      <c r="C7239" s="8"/>
      <c r="D7239" s="8"/>
      <c r="E7239" s="8"/>
      <c r="F7239" s="9"/>
    </row>
    <row r="7240" spans="1:6" x14ac:dyDescent="0.3">
      <c r="A7240" s="6"/>
      <c r="B7240" s="6"/>
      <c r="C7240" s="6"/>
      <c r="D7240" s="6"/>
      <c r="E7240" s="6"/>
      <c r="F7240" s="7"/>
    </row>
    <row r="7241" spans="1:6" x14ac:dyDescent="0.3">
      <c r="A7241" s="8"/>
      <c r="B7241" s="8"/>
      <c r="C7241" s="8"/>
      <c r="D7241" s="8"/>
      <c r="E7241" s="8"/>
      <c r="F7241" s="9"/>
    </row>
    <row r="7242" spans="1:6" x14ac:dyDescent="0.3">
      <c r="A7242" s="6"/>
      <c r="B7242" s="6"/>
      <c r="C7242" s="6"/>
      <c r="D7242" s="6"/>
      <c r="E7242" s="6"/>
      <c r="F7242" s="7"/>
    </row>
    <row r="7243" spans="1:6" x14ac:dyDescent="0.3">
      <c r="A7243" s="8"/>
      <c r="B7243" s="8"/>
      <c r="C7243" s="8"/>
      <c r="D7243" s="8"/>
      <c r="E7243" s="8"/>
      <c r="F7243" s="9"/>
    </row>
    <row r="7244" spans="1:6" x14ac:dyDescent="0.3">
      <c r="A7244" s="6"/>
      <c r="B7244" s="6"/>
      <c r="C7244" s="6"/>
      <c r="D7244" s="6"/>
      <c r="E7244" s="6"/>
      <c r="F7244" s="7"/>
    </row>
    <row r="7245" spans="1:6" x14ac:dyDescent="0.3">
      <c r="A7245" s="8"/>
      <c r="B7245" s="8"/>
      <c r="C7245" s="8"/>
      <c r="D7245" s="8"/>
      <c r="E7245" s="8"/>
      <c r="F7245" s="9"/>
    </row>
    <row r="7246" spans="1:6" x14ac:dyDescent="0.3">
      <c r="A7246" s="6"/>
      <c r="B7246" s="6"/>
      <c r="C7246" s="6"/>
      <c r="D7246" s="6"/>
      <c r="E7246" s="6"/>
      <c r="F7246" s="7"/>
    </row>
    <row r="7247" spans="1:6" x14ac:dyDescent="0.3">
      <c r="A7247" s="8"/>
      <c r="B7247" s="8"/>
      <c r="C7247" s="8"/>
      <c r="D7247" s="8"/>
      <c r="E7247" s="8"/>
      <c r="F7247" s="9"/>
    </row>
    <row r="7248" spans="1:6" x14ac:dyDescent="0.3">
      <c r="A7248" s="6"/>
      <c r="B7248" s="6"/>
      <c r="C7248" s="6"/>
      <c r="D7248" s="6"/>
      <c r="E7248" s="6"/>
      <c r="F7248" s="7"/>
    </row>
    <row r="7249" spans="1:6" x14ac:dyDescent="0.3">
      <c r="A7249" s="8"/>
      <c r="B7249" s="8"/>
      <c r="C7249" s="8"/>
      <c r="D7249" s="8"/>
      <c r="E7249" s="8"/>
      <c r="F7249" s="9"/>
    </row>
    <row r="7250" spans="1:6" x14ac:dyDescent="0.3">
      <c r="A7250" s="6"/>
      <c r="B7250" s="6"/>
      <c r="C7250" s="6"/>
      <c r="D7250" s="6"/>
      <c r="E7250" s="6"/>
      <c r="F7250" s="7"/>
    </row>
    <row r="7251" spans="1:6" x14ac:dyDescent="0.3">
      <c r="A7251" s="8"/>
      <c r="B7251" s="8"/>
      <c r="C7251" s="8"/>
      <c r="D7251" s="8"/>
      <c r="E7251" s="8"/>
      <c r="F7251" s="9"/>
    </row>
    <row r="7252" spans="1:6" x14ac:dyDescent="0.3">
      <c r="A7252" s="6"/>
      <c r="B7252" s="6"/>
      <c r="C7252" s="6"/>
      <c r="D7252" s="6"/>
      <c r="E7252" s="6"/>
      <c r="F7252" s="7"/>
    </row>
    <row r="7253" spans="1:6" x14ac:dyDescent="0.3">
      <c r="A7253" s="8"/>
      <c r="B7253" s="8"/>
      <c r="C7253" s="8"/>
      <c r="D7253" s="8"/>
      <c r="E7253" s="8"/>
      <c r="F7253" s="9"/>
    </row>
    <row r="7254" spans="1:6" x14ac:dyDescent="0.3">
      <c r="A7254" s="6"/>
      <c r="B7254" s="6"/>
      <c r="C7254" s="6"/>
      <c r="D7254" s="6"/>
      <c r="E7254" s="6"/>
      <c r="F7254" s="7"/>
    </row>
    <row r="7255" spans="1:6" x14ac:dyDescent="0.3">
      <c r="A7255" s="8"/>
      <c r="B7255" s="8"/>
      <c r="C7255" s="8"/>
      <c r="D7255" s="8"/>
      <c r="E7255" s="8"/>
      <c r="F7255" s="9"/>
    </row>
    <row r="7256" spans="1:6" x14ac:dyDescent="0.3">
      <c r="A7256" s="6"/>
      <c r="B7256" s="6"/>
      <c r="C7256" s="6"/>
      <c r="D7256" s="6"/>
      <c r="E7256" s="6"/>
      <c r="F7256" s="7"/>
    </row>
    <row r="7257" spans="1:6" x14ac:dyDescent="0.3">
      <c r="A7257" s="8"/>
      <c r="B7257" s="8"/>
      <c r="C7257" s="8"/>
      <c r="D7257" s="8"/>
      <c r="E7257" s="8"/>
      <c r="F7257" s="9"/>
    </row>
    <row r="7258" spans="1:6" x14ac:dyDescent="0.3">
      <c r="A7258" s="6"/>
      <c r="B7258" s="6"/>
      <c r="C7258" s="6"/>
      <c r="D7258" s="6"/>
      <c r="E7258" s="6"/>
      <c r="F7258" s="7"/>
    </row>
    <row r="7259" spans="1:6" x14ac:dyDescent="0.3">
      <c r="A7259" s="8"/>
      <c r="B7259" s="8"/>
      <c r="C7259" s="8"/>
      <c r="D7259" s="8"/>
      <c r="E7259" s="8"/>
      <c r="F7259" s="9"/>
    </row>
    <row r="7260" spans="1:6" x14ac:dyDescent="0.3">
      <c r="A7260" s="6"/>
      <c r="B7260" s="6"/>
      <c r="C7260" s="6"/>
      <c r="D7260" s="6"/>
      <c r="E7260" s="6"/>
      <c r="F7260" s="7"/>
    </row>
    <row r="7261" spans="1:6" x14ac:dyDescent="0.3">
      <c r="A7261" s="8"/>
      <c r="B7261" s="8"/>
      <c r="C7261" s="8"/>
      <c r="D7261" s="8"/>
      <c r="E7261" s="8"/>
      <c r="F7261" s="9"/>
    </row>
    <row r="7262" spans="1:6" x14ac:dyDescent="0.3">
      <c r="A7262" s="6"/>
      <c r="B7262" s="6"/>
      <c r="C7262" s="6"/>
      <c r="D7262" s="6"/>
      <c r="E7262" s="6"/>
      <c r="F7262" s="7"/>
    </row>
    <row r="7263" spans="1:6" x14ac:dyDescent="0.3">
      <c r="A7263" s="8"/>
      <c r="B7263" s="8"/>
      <c r="C7263" s="8"/>
      <c r="D7263" s="8"/>
      <c r="E7263" s="8"/>
      <c r="F7263" s="9"/>
    </row>
    <row r="7264" spans="1:6" x14ac:dyDescent="0.3">
      <c r="A7264" s="6"/>
      <c r="B7264" s="6"/>
      <c r="C7264" s="6"/>
      <c r="D7264" s="6"/>
      <c r="E7264" s="6"/>
      <c r="F7264" s="7"/>
    </row>
    <row r="7265" spans="1:6" x14ac:dyDescent="0.3">
      <c r="A7265" s="8"/>
      <c r="B7265" s="8"/>
      <c r="C7265" s="8"/>
      <c r="D7265" s="8"/>
      <c r="E7265" s="8"/>
      <c r="F7265" s="9"/>
    </row>
    <row r="7266" spans="1:6" x14ac:dyDescent="0.3">
      <c r="A7266" s="6"/>
      <c r="B7266" s="6"/>
      <c r="C7266" s="6"/>
      <c r="D7266" s="6"/>
      <c r="E7266" s="6"/>
      <c r="F7266" s="7"/>
    </row>
    <row r="7267" spans="1:6" x14ac:dyDescent="0.3">
      <c r="A7267" s="8"/>
      <c r="B7267" s="8"/>
      <c r="C7267" s="8"/>
      <c r="D7267" s="8"/>
      <c r="E7267" s="8"/>
      <c r="F7267" s="9"/>
    </row>
    <row r="7268" spans="1:6" x14ac:dyDescent="0.3">
      <c r="A7268" s="6"/>
      <c r="B7268" s="6"/>
      <c r="C7268" s="6"/>
      <c r="D7268" s="6"/>
      <c r="E7268" s="6"/>
      <c r="F7268" s="7"/>
    </row>
    <row r="7269" spans="1:6" x14ac:dyDescent="0.3">
      <c r="A7269" s="8"/>
      <c r="B7269" s="8"/>
      <c r="C7269" s="8"/>
      <c r="D7269" s="8"/>
      <c r="E7269" s="8"/>
      <c r="F7269" s="9"/>
    </row>
    <row r="7270" spans="1:6" x14ac:dyDescent="0.3">
      <c r="A7270" s="6"/>
      <c r="B7270" s="6"/>
      <c r="C7270" s="6"/>
      <c r="D7270" s="6"/>
      <c r="E7270" s="6"/>
      <c r="F7270" s="7"/>
    </row>
    <row r="7271" spans="1:6" x14ac:dyDescent="0.3">
      <c r="A7271" s="8"/>
      <c r="B7271" s="8"/>
      <c r="C7271" s="8"/>
      <c r="D7271" s="8"/>
      <c r="E7271" s="8"/>
      <c r="F7271" s="9"/>
    </row>
    <row r="7272" spans="1:6" x14ac:dyDescent="0.3">
      <c r="A7272" s="6"/>
      <c r="B7272" s="6"/>
      <c r="C7272" s="6"/>
      <c r="D7272" s="6"/>
      <c r="E7272" s="6"/>
      <c r="F7272" s="7"/>
    </row>
    <row r="7273" spans="1:6" x14ac:dyDescent="0.3">
      <c r="A7273" s="8"/>
      <c r="B7273" s="8"/>
      <c r="C7273" s="8"/>
      <c r="D7273" s="8"/>
      <c r="E7273" s="8"/>
      <c r="F7273" s="9"/>
    </row>
    <row r="7274" spans="1:6" x14ac:dyDescent="0.3">
      <c r="A7274" s="6"/>
      <c r="B7274" s="6"/>
      <c r="C7274" s="6"/>
      <c r="D7274" s="6"/>
      <c r="E7274" s="6"/>
      <c r="F7274" s="7"/>
    </row>
    <row r="7275" spans="1:6" x14ac:dyDescent="0.3">
      <c r="A7275" s="8"/>
      <c r="B7275" s="8"/>
      <c r="C7275" s="8"/>
      <c r="D7275" s="8"/>
      <c r="E7275" s="8"/>
      <c r="F7275" s="9"/>
    </row>
    <row r="7276" spans="1:6" x14ac:dyDescent="0.3">
      <c r="A7276" s="6"/>
      <c r="B7276" s="6"/>
      <c r="C7276" s="6"/>
      <c r="D7276" s="6"/>
      <c r="E7276" s="6"/>
      <c r="F7276" s="7"/>
    </row>
    <row r="7277" spans="1:6" x14ac:dyDescent="0.3">
      <c r="A7277" s="8"/>
      <c r="B7277" s="8"/>
      <c r="C7277" s="8"/>
      <c r="D7277" s="8"/>
      <c r="E7277" s="8"/>
      <c r="F7277" s="9"/>
    </row>
    <row r="7278" spans="1:6" x14ac:dyDescent="0.3">
      <c r="A7278" s="6"/>
      <c r="B7278" s="6"/>
      <c r="C7278" s="6"/>
      <c r="D7278" s="6"/>
      <c r="E7278" s="6"/>
      <c r="F7278" s="7"/>
    </row>
    <row r="7279" spans="1:6" x14ac:dyDescent="0.3">
      <c r="A7279" s="8"/>
      <c r="B7279" s="8"/>
      <c r="C7279" s="8"/>
      <c r="D7279" s="8"/>
      <c r="E7279" s="8"/>
      <c r="F7279" s="9"/>
    </row>
    <row r="7280" spans="1:6" x14ac:dyDescent="0.3">
      <c r="A7280" s="6"/>
      <c r="B7280" s="6"/>
      <c r="C7280" s="6"/>
      <c r="D7280" s="6"/>
      <c r="E7280" s="6"/>
      <c r="F7280" s="7"/>
    </row>
    <row r="7281" spans="1:6" x14ac:dyDescent="0.3">
      <c r="A7281" s="8"/>
      <c r="B7281" s="8"/>
      <c r="C7281" s="8"/>
      <c r="D7281" s="8"/>
      <c r="E7281" s="8"/>
      <c r="F7281" s="9"/>
    </row>
    <row r="7282" spans="1:6" x14ac:dyDescent="0.3">
      <c r="A7282" s="6"/>
      <c r="B7282" s="6"/>
      <c r="C7282" s="6"/>
      <c r="D7282" s="6"/>
      <c r="E7282" s="6"/>
      <c r="F7282" s="7"/>
    </row>
    <row r="7283" spans="1:6" x14ac:dyDescent="0.3">
      <c r="A7283" s="8"/>
      <c r="B7283" s="8"/>
      <c r="C7283" s="8"/>
      <c r="D7283" s="8"/>
      <c r="E7283" s="8"/>
      <c r="F7283" s="9"/>
    </row>
    <row r="7284" spans="1:6" x14ac:dyDescent="0.3">
      <c r="A7284" s="6"/>
      <c r="B7284" s="6"/>
      <c r="C7284" s="6"/>
      <c r="D7284" s="6"/>
      <c r="E7284" s="6"/>
      <c r="F7284" s="7"/>
    </row>
    <row r="7285" spans="1:6" x14ac:dyDescent="0.3">
      <c r="A7285" s="8"/>
      <c r="B7285" s="8"/>
      <c r="C7285" s="8"/>
      <c r="D7285" s="8"/>
      <c r="E7285" s="8"/>
      <c r="F7285" s="9"/>
    </row>
    <row r="7286" spans="1:6" x14ac:dyDescent="0.3">
      <c r="A7286" s="6"/>
      <c r="B7286" s="6"/>
      <c r="C7286" s="6"/>
      <c r="D7286" s="6"/>
      <c r="E7286" s="6"/>
      <c r="F7286" s="7"/>
    </row>
    <row r="7287" spans="1:6" x14ac:dyDescent="0.3">
      <c r="A7287" s="8"/>
      <c r="B7287" s="8"/>
      <c r="C7287" s="8"/>
      <c r="D7287" s="8"/>
      <c r="E7287" s="8"/>
      <c r="F7287" s="9"/>
    </row>
    <row r="7288" spans="1:6" x14ac:dyDescent="0.3">
      <c r="A7288" s="6"/>
      <c r="B7288" s="6"/>
      <c r="C7288" s="6"/>
      <c r="D7288" s="6"/>
      <c r="E7288" s="6"/>
      <c r="F7288" s="7"/>
    </row>
    <row r="7289" spans="1:6" x14ac:dyDescent="0.3">
      <c r="A7289" s="8"/>
      <c r="B7289" s="8"/>
      <c r="C7289" s="8"/>
      <c r="D7289" s="8"/>
      <c r="E7289" s="8"/>
      <c r="F7289" s="9"/>
    </row>
    <row r="7290" spans="1:6" x14ac:dyDescent="0.3">
      <c r="A7290" s="6"/>
      <c r="B7290" s="6"/>
      <c r="C7290" s="6"/>
      <c r="D7290" s="6"/>
      <c r="E7290" s="6"/>
      <c r="F7290" s="7"/>
    </row>
    <row r="7291" spans="1:6" x14ac:dyDescent="0.3">
      <c r="A7291" s="8"/>
      <c r="B7291" s="8"/>
      <c r="C7291" s="8"/>
      <c r="D7291" s="8"/>
      <c r="E7291" s="8"/>
      <c r="F7291" s="9"/>
    </row>
    <row r="7292" spans="1:6" x14ac:dyDescent="0.3">
      <c r="A7292" s="6"/>
      <c r="B7292" s="6"/>
      <c r="C7292" s="6"/>
      <c r="D7292" s="6"/>
      <c r="E7292" s="6"/>
      <c r="F7292" s="7"/>
    </row>
    <row r="7293" spans="1:6" x14ac:dyDescent="0.3">
      <c r="A7293" s="8"/>
      <c r="B7293" s="8"/>
      <c r="C7293" s="8"/>
      <c r="D7293" s="8"/>
      <c r="E7293" s="8"/>
      <c r="F7293" s="9"/>
    </row>
    <row r="7294" spans="1:6" x14ac:dyDescent="0.3">
      <c r="A7294" s="6"/>
      <c r="B7294" s="6"/>
      <c r="C7294" s="6"/>
      <c r="D7294" s="6"/>
      <c r="E7294" s="6"/>
      <c r="F7294" s="7"/>
    </row>
    <row r="7295" spans="1:6" x14ac:dyDescent="0.3">
      <c r="A7295" s="8"/>
      <c r="B7295" s="8"/>
      <c r="C7295" s="8"/>
      <c r="D7295" s="8"/>
      <c r="E7295" s="8"/>
      <c r="F7295" s="9"/>
    </row>
    <row r="7296" spans="1:6" x14ac:dyDescent="0.3">
      <c r="A7296" s="6"/>
      <c r="B7296" s="6"/>
      <c r="C7296" s="6"/>
      <c r="D7296" s="6"/>
      <c r="E7296" s="6"/>
      <c r="F7296" s="7"/>
    </row>
    <row r="7297" spans="1:6" x14ac:dyDescent="0.3">
      <c r="A7297" s="8"/>
      <c r="B7297" s="8"/>
      <c r="C7297" s="8"/>
      <c r="D7297" s="8"/>
      <c r="E7297" s="8"/>
      <c r="F7297" s="9"/>
    </row>
    <row r="7298" spans="1:6" x14ac:dyDescent="0.3">
      <c r="A7298" s="6"/>
      <c r="B7298" s="6"/>
      <c r="C7298" s="6"/>
      <c r="D7298" s="6"/>
      <c r="E7298" s="6"/>
      <c r="F7298" s="7"/>
    </row>
    <row r="7299" spans="1:6" x14ac:dyDescent="0.3">
      <c r="A7299" s="8"/>
      <c r="B7299" s="8"/>
      <c r="C7299" s="8"/>
      <c r="D7299" s="8"/>
      <c r="E7299" s="8"/>
      <c r="F7299" s="9"/>
    </row>
    <row r="7300" spans="1:6" x14ac:dyDescent="0.3">
      <c r="A7300" s="6"/>
      <c r="B7300" s="6"/>
      <c r="C7300" s="6"/>
      <c r="D7300" s="6"/>
      <c r="E7300" s="6"/>
      <c r="F7300" s="7"/>
    </row>
    <row r="7301" spans="1:6" x14ac:dyDescent="0.3">
      <c r="A7301" s="8"/>
      <c r="B7301" s="8"/>
      <c r="C7301" s="8"/>
      <c r="D7301" s="8"/>
      <c r="E7301" s="8"/>
      <c r="F7301" s="9"/>
    </row>
    <row r="7302" spans="1:6" x14ac:dyDescent="0.3">
      <c r="A7302" s="6"/>
      <c r="B7302" s="6"/>
      <c r="C7302" s="6"/>
      <c r="D7302" s="6"/>
      <c r="E7302" s="6"/>
      <c r="F7302" s="7"/>
    </row>
    <row r="7303" spans="1:6" x14ac:dyDescent="0.3">
      <c r="A7303" s="8"/>
      <c r="B7303" s="8"/>
      <c r="C7303" s="8"/>
      <c r="D7303" s="8"/>
      <c r="E7303" s="8"/>
      <c r="F7303" s="9"/>
    </row>
    <row r="7304" spans="1:6" x14ac:dyDescent="0.3">
      <c r="A7304" s="6"/>
      <c r="B7304" s="6"/>
      <c r="C7304" s="6"/>
      <c r="D7304" s="6"/>
      <c r="E7304" s="6"/>
      <c r="F7304" s="7"/>
    </row>
    <row r="7305" spans="1:6" x14ac:dyDescent="0.3">
      <c r="A7305" s="8"/>
      <c r="B7305" s="8"/>
      <c r="C7305" s="8"/>
      <c r="D7305" s="8"/>
      <c r="E7305" s="8"/>
      <c r="F7305" s="9"/>
    </row>
    <row r="7306" spans="1:6" x14ac:dyDescent="0.3">
      <c r="A7306" s="6"/>
      <c r="B7306" s="6"/>
      <c r="C7306" s="6"/>
      <c r="D7306" s="6"/>
      <c r="E7306" s="6"/>
      <c r="F7306" s="7"/>
    </row>
    <row r="7307" spans="1:6" x14ac:dyDescent="0.3">
      <c r="A7307" s="8"/>
      <c r="B7307" s="8"/>
      <c r="C7307" s="8"/>
      <c r="D7307" s="8"/>
      <c r="E7307" s="8"/>
      <c r="F7307" s="9"/>
    </row>
    <row r="7308" spans="1:6" x14ac:dyDescent="0.3">
      <c r="A7308" s="6"/>
      <c r="B7308" s="6"/>
      <c r="C7308" s="6"/>
      <c r="D7308" s="6"/>
      <c r="E7308" s="6"/>
      <c r="F7308" s="7"/>
    </row>
    <row r="7309" spans="1:6" x14ac:dyDescent="0.3">
      <c r="A7309" s="8"/>
      <c r="B7309" s="8"/>
      <c r="C7309" s="8"/>
      <c r="D7309" s="8"/>
      <c r="E7309" s="8"/>
      <c r="F7309" s="9"/>
    </row>
    <row r="7310" spans="1:6" x14ac:dyDescent="0.3">
      <c r="A7310" s="6"/>
      <c r="B7310" s="6"/>
      <c r="C7310" s="6"/>
      <c r="D7310" s="6"/>
      <c r="E7310" s="6"/>
      <c r="F7310" s="7"/>
    </row>
    <row r="7311" spans="1:6" x14ac:dyDescent="0.3">
      <c r="A7311" s="8"/>
      <c r="B7311" s="8"/>
      <c r="C7311" s="8"/>
      <c r="D7311" s="8"/>
      <c r="E7311" s="8"/>
      <c r="F7311" s="9"/>
    </row>
    <row r="7312" spans="1:6" x14ac:dyDescent="0.3">
      <c r="A7312" s="6"/>
      <c r="B7312" s="6"/>
      <c r="C7312" s="6"/>
      <c r="D7312" s="6"/>
      <c r="E7312" s="6"/>
      <c r="F7312" s="7"/>
    </row>
    <row r="7313" spans="1:6" x14ac:dyDescent="0.3">
      <c r="A7313" s="8"/>
      <c r="B7313" s="8"/>
      <c r="C7313" s="8"/>
      <c r="D7313" s="8"/>
      <c r="E7313" s="8"/>
      <c r="F7313" s="9"/>
    </row>
    <row r="7314" spans="1:6" x14ac:dyDescent="0.3">
      <c r="A7314" s="6"/>
      <c r="B7314" s="6"/>
      <c r="C7314" s="6"/>
      <c r="D7314" s="6"/>
      <c r="E7314" s="6"/>
      <c r="F7314" s="7"/>
    </row>
    <row r="7315" spans="1:6" x14ac:dyDescent="0.3">
      <c r="A7315" s="8"/>
      <c r="B7315" s="8"/>
      <c r="C7315" s="8"/>
      <c r="D7315" s="8"/>
      <c r="E7315" s="8"/>
      <c r="F7315" s="9"/>
    </row>
    <row r="7316" spans="1:6" x14ac:dyDescent="0.3">
      <c r="A7316" s="6"/>
      <c r="B7316" s="6"/>
      <c r="C7316" s="6"/>
      <c r="D7316" s="6"/>
      <c r="E7316" s="6"/>
      <c r="F7316" s="7"/>
    </row>
    <row r="7317" spans="1:6" x14ac:dyDescent="0.3">
      <c r="A7317" s="8"/>
      <c r="B7317" s="8"/>
      <c r="C7317" s="8"/>
      <c r="D7317" s="8"/>
      <c r="E7317" s="8"/>
      <c r="F7317" s="9"/>
    </row>
    <row r="7318" spans="1:6" x14ac:dyDescent="0.3">
      <c r="A7318" s="6"/>
      <c r="B7318" s="6"/>
      <c r="C7318" s="6"/>
      <c r="D7318" s="6"/>
      <c r="E7318" s="6"/>
      <c r="F7318" s="7"/>
    </row>
    <row r="7319" spans="1:6" x14ac:dyDescent="0.3">
      <c r="A7319" s="8"/>
      <c r="B7319" s="8"/>
      <c r="C7319" s="8"/>
      <c r="D7319" s="8"/>
      <c r="E7319" s="8"/>
      <c r="F7319" s="9"/>
    </row>
    <row r="7320" spans="1:6" x14ac:dyDescent="0.3">
      <c r="A7320" s="6"/>
      <c r="B7320" s="6"/>
      <c r="C7320" s="6"/>
      <c r="D7320" s="6"/>
      <c r="E7320" s="6"/>
      <c r="F7320" s="7"/>
    </row>
    <row r="7321" spans="1:6" x14ac:dyDescent="0.3">
      <c r="A7321" s="8"/>
      <c r="B7321" s="8"/>
      <c r="C7321" s="8"/>
      <c r="D7321" s="8"/>
      <c r="E7321" s="8"/>
      <c r="F7321" s="9"/>
    </row>
    <row r="7322" spans="1:6" x14ac:dyDescent="0.3">
      <c r="A7322" s="6"/>
      <c r="B7322" s="6"/>
      <c r="C7322" s="6"/>
      <c r="D7322" s="6"/>
      <c r="E7322" s="6"/>
      <c r="F7322" s="7"/>
    </row>
    <row r="7323" spans="1:6" x14ac:dyDescent="0.3">
      <c r="A7323" s="8"/>
      <c r="B7323" s="8"/>
      <c r="C7323" s="8"/>
      <c r="D7323" s="8"/>
      <c r="E7323" s="8"/>
      <c r="F7323" s="9"/>
    </row>
    <row r="7324" spans="1:6" x14ac:dyDescent="0.3">
      <c r="A7324" s="6"/>
      <c r="B7324" s="6"/>
      <c r="C7324" s="6"/>
      <c r="D7324" s="6"/>
      <c r="E7324" s="6"/>
      <c r="F7324" s="7"/>
    </row>
    <row r="7325" spans="1:6" x14ac:dyDescent="0.3">
      <c r="A7325" s="8"/>
      <c r="B7325" s="8"/>
      <c r="C7325" s="8"/>
      <c r="D7325" s="8"/>
      <c r="E7325" s="8"/>
      <c r="F7325" s="9"/>
    </row>
    <row r="7326" spans="1:6" x14ac:dyDescent="0.3">
      <c r="A7326" s="6"/>
      <c r="B7326" s="6"/>
      <c r="C7326" s="6"/>
      <c r="D7326" s="6"/>
      <c r="E7326" s="6"/>
      <c r="F7326" s="7"/>
    </row>
    <row r="7327" spans="1:6" x14ac:dyDescent="0.3">
      <c r="A7327" s="8"/>
      <c r="B7327" s="8"/>
      <c r="C7327" s="8"/>
      <c r="D7327" s="8"/>
      <c r="E7327" s="8"/>
      <c r="F7327" s="9"/>
    </row>
    <row r="7328" spans="1:6" x14ac:dyDescent="0.3">
      <c r="A7328" s="6"/>
      <c r="B7328" s="6"/>
      <c r="C7328" s="6"/>
      <c r="D7328" s="6"/>
      <c r="E7328" s="6"/>
      <c r="F7328" s="7"/>
    </row>
    <row r="7329" spans="1:6" x14ac:dyDescent="0.3">
      <c r="A7329" s="8"/>
      <c r="B7329" s="8"/>
      <c r="C7329" s="8"/>
      <c r="D7329" s="8"/>
      <c r="E7329" s="8"/>
      <c r="F7329" s="9"/>
    </row>
    <row r="7330" spans="1:6" x14ac:dyDescent="0.3">
      <c r="A7330" s="6"/>
      <c r="B7330" s="6"/>
      <c r="C7330" s="6"/>
      <c r="D7330" s="6"/>
      <c r="E7330" s="6"/>
      <c r="F7330" s="7"/>
    </row>
    <row r="7331" spans="1:6" x14ac:dyDescent="0.3">
      <c r="A7331" s="8"/>
      <c r="B7331" s="8"/>
      <c r="C7331" s="8"/>
      <c r="D7331" s="8"/>
      <c r="E7331" s="8"/>
      <c r="F7331" s="9"/>
    </row>
    <row r="7332" spans="1:6" x14ac:dyDescent="0.3">
      <c r="A7332" s="6"/>
      <c r="B7332" s="6"/>
      <c r="C7332" s="6"/>
      <c r="D7332" s="6"/>
      <c r="E7332" s="6"/>
      <c r="F7332" s="7"/>
    </row>
    <row r="7333" spans="1:6" x14ac:dyDescent="0.3">
      <c r="A7333" s="8"/>
      <c r="B7333" s="8"/>
      <c r="C7333" s="8"/>
      <c r="D7333" s="8"/>
      <c r="E7333" s="8"/>
      <c r="F7333" s="9"/>
    </row>
    <row r="7334" spans="1:6" x14ac:dyDescent="0.3">
      <c r="A7334" s="6"/>
      <c r="B7334" s="6"/>
      <c r="C7334" s="6"/>
      <c r="D7334" s="6"/>
      <c r="E7334" s="6"/>
      <c r="F7334" s="7"/>
    </row>
    <row r="7335" spans="1:6" x14ac:dyDescent="0.3">
      <c r="A7335" s="8"/>
      <c r="B7335" s="8"/>
      <c r="C7335" s="8"/>
      <c r="D7335" s="8"/>
      <c r="E7335" s="8"/>
      <c r="F7335" s="9"/>
    </row>
    <row r="7336" spans="1:6" x14ac:dyDescent="0.3">
      <c r="A7336" s="6"/>
      <c r="B7336" s="6"/>
      <c r="C7336" s="6"/>
      <c r="D7336" s="6"/>
      <c r="E7336" s="6"/>
      <c r="F7336" s="7"/>
    </row>
    <row r="7337" spans="1:6" x14ac:dyDescent="0.3">
      <c r="A7337" s="8"/>
      <c r="B7337" s="8"/>
      <c r="C7337" s="8"/>
      <c r="D7337" s="8"/>
      <c r="E7337" s="8"/>
      <c r="F7337" s="9"/>
    </row>
    <row r="7338" spans="1:6" x14ac:dyDescent="0.3">
      <c r="A7338" s="6"/>
      <c r="B7338" s="6"/>
      <c r="C7338" s="6"/>
      <c r="D7338" s="6"/>
      <c r="E7338" s="6"/>
      <c r="F7338" s="7"/>
    </row>
    <row r="7339" spans="1:6" x14ac:dyDescent="0.3">
      <c r="A7339" s="8"/>
      <c r="B7339" s="8"/>
      <c r="C7339" s="8"/>
      <c r="D7339" s="8"/>
      <c r="E7339" s="8"/>
      <c r="F7339" s="9"/>
    </row>
    <row r="7340" spans="1:6" x14ac:dyDescent="0.3">
      <c r="A7340" s="6"/>
      <c r="B7340" s="6"/>
      <c r="C7340" s="6"/>
      <c r="D7340" s="6"/>
      <c r="E7340" s="6"/>
      <c r="F7340" s="7"/>
    </row>
    <row r="7341" spans="1:6" x14ac:dyDescent="0.3">
      <c r="A7341" s="8"/>
      <c r="B7341" s="8"/>
      <c r="C7341" s="8"/>
      <c r="D7341" s="8"/>
      <c r="E7341" s="8"/>
      <c r="F7341" s="9"/>
    </row>
    <row r="7342" spans="1:6" x14ac:dyDescent="0.3">
      <c r="A7342" s="6"/>
      <c r="B7342" s="6"/>
      <c r="C7342" s="6"/>
      <c r="D7342" s="6"/>
      <c r="E7342" s="6"/>
      <c r="F7342" s="7"/>
    </row>
    <row r="7343" spans="1:6" x14ac:dyDescent="0.3">
      <c r="A7343" s="8"/>
      <c r="B7343" s="8"/>
      <c r="C7343" s="8"/>
      <c r="D7343" s="8"/>
      <c r="E7343" s="8"/>
      <c r="F7343" s="9"/>
    </row>
    <row r="7344" spans="1:6" x14ac:dyDescent="0.3">
      <c r="A7344" s="6"/>
      <c r="B7344" s="6"/>
      <c r="C7344" s="6"/>
      <c r="D7344" s="6"/>
      <c r="E7344" s="6"/>
      <c r="F7344" s="7"/>
    </row>
    <row r="7345" spans="1:6" x14ac:dyDescent="0.3">
      <c r="A7345" s="8"/>
      <c r="B7345" s="8"/>
      <c r="C7345" s="8"/>
      <c r="D7345" s="8"/>
      <c r="E7345" s="8"/>
      <c r="F7345" s="9"/>
    </row>
    <row r="7346" spans="1:6" x14ac:dyDescent="0.3">
      <c r="A7346" s="6"/>
      <c r="B7346" s="6"/>
      <c r="C7346" s="6"/>
      <c r="D7346" s="6"/>
      <c r="E7346" s="6"/>
      <c r="F7346" s="7"/>
    </row>
    <row r="7347" spans="1:6" x14ac:dyDescent="0.3">
      <c r="A7347" s="8"/>
      <c r="B7347" s="8"/>
      <c r="C7347" s="8"/>
      <c r="D7347" s="8"/>
      <c r="E7347" s="8"/>
      <c r="F7347" s="9"/>
    </row>
    <row r="7348" spans="1:6" x14ac:dyDescent="0.3">
      <c r="A7348" s="6"/>
      <c r="B7348" s="6"/>
      <c r="C7348" s="6"/>
      <c r="D7348" s="6"/>
      <c r="E7348" s="6"/>
      <c r="F7348" s="7"/>
    </row>
    <row r="7349" spans="1:6" x14ac:dyDescent="0.3">
      <c r="A7349" s="8"/>
      <c r="B7349" s="8"/>
      <c r="C7349" s="8"/>
      <c r="D7349" s="8"/>
      <c r="E7349" s="8"/>
      <c r="F7349" s="9"/>
    </row>
    <row r="7350" spans="1:6" x14ac:dyDescent="0.3">
      <c r="A7350" s="6"/>
      <c r="B7350" s="6"/>
      <c r="C7350" s="6"/>
      <c r="D7350" s="6"/>
      <c r="E7350" s="6"/>
      <c r="F7350" s="7"/>
    </row>
    <row r="7351" spans="1:6" x14ac:dyDescent="0.3">
      <c r="A7351" s="8"/>
      <c r="B7351" s="8"/>
      <c r="C7351" s="8"/>
      <c r="D7351" s="8"/>
      <c r="E7351" s="8"/>
      <c r="F7351" s="9"/>
    </row>
    <row r="7352" spans="1:6" x14ac:dyDescent="0.3">
      <c r="A7352" s="6"/>
      <c r="B7352" s="6"/>
      <c r="C7352" s="6"/>
      <c r="D7352" s="6"/>
      <c r="E7352" s="6"/>
      <c r="F7352" s="7"/>
    </row>
    <row r="7353" spans="1:6" x14ac:dyDescent="0.3">
      <c r="A7353" s="8"/>
      <c r="B7353" s="8"/>
      <c r="C7353" s="8"/>
      <c r="D7353" s="8"/>
      <c r="E7353" s="8"/>
      <c r="F7353" s="9"/>
    </row>
    <row r="7354" spans="1:6" x14ac:dyDescent="0.3">
      <c r="A7354" s="6"/>
      <c r="B7354" s="6"/>
      <c r="C7354" s="6"/>
      <c r="D7354" s="6"/>
      <c r="E7354" s="6"/>
      <c r="F7354" s="7"/>
    </row>
    <row r="7355" spans="1:6" x14ac:dyDescent="0.3">
      <c r="A7355" s="8"/>
      <c r="B7355" s="8"/>
      <c r="C7355" s="8"/>
      <c r="D7355" s="8"/>
      <c r="E7355" s="8"/>
      <c r="F7355" s="9"/>
    </row>
    <row r="7356" spans="1:6" x14ac:dyDescent="0.3">
      <c r="A7356" s="6"/>
      <c r="B7356" s="6"/>
      <c r="C7356" s="6"/>
      <c r="D7356" s="6"/>
      <c r="E7356" s="6"/>
      <c r="F7356" s="7"/>
    </row>
    <row r="7357" spans="1:6" x14ac:dyDescent="0.3">
      <c r="A7357" s="8"/>
      <c r="B7357" s="8"/>
      <c r="C7357" s="8"/>
      <c r="D7357" s="8"/>
      <c r="E7357" s="8"/>
      <c r="F7357" s="9"/>
    </row>
    <row r="7358" spans="1:6" x14ac:dyDescent="0.3">
      <c r="A7358" s="6"/>
      <c r="B7358" s="6"/>
      <c r="C7358" s="6"/>
      <c r="D7358" s="6"/>
      <c r="E7358" s="6"/>
      <c r="F7358" s="7"/>
    </row>
    <row r="7359" spans="1:6" x14ac:dyDescent="0.3">
      <c r="A7359" s="8"/>
      <c r="B7359" s="8"/>
      <c r="C7359" s="8"/>
      <c r="D7359" s="8"/>
      <c r="E7359" s="8"/>
      <c r="F7359" s="9"/>
    </row>
    <row r="7360" spans="1:6" x14ac:dyDescent="0.3">
      <c r="A7360" s="6"/>
      <c r="B7360" s="6"/>
      <c r="C7360" s="6"/>
      <c r="D7360" s="6"/>
      <c r="E7360" s="6"/>
      <c r="F7360" s="7"/>
    </row>
    <row r="7361" spans="1:6" x14ac:dyDescent="0.3">
      <c r="A7361" s="8"/>
      <c r="B7361" s="8"/>
      <c r="C7361" s="8"/>
      <c r="D7361" s="8"/>
      <c r="E7361" s="8"/>
      <c r="F7361" s="9"/>
    </row>
    <row r="7362" spans="1:6" x14ac:dyDescent="0.3">
      <c r="A7362" s="6"/>
      <c r="B7362" s="6"/>
      <c r="C7362" s="6"/>
      <c r="D7362" s="6"/>
      <c r="E7362" s="6"/>
      <c r="F7362" s="7"/>
    </row>
    <row r="7363" spans="1:6" x14ac:dyDescent="0.3">
      <c r="A7363" s="8"/>
      <c r="B7363" s="8"/>
      <c r="C7363" s="8"/>
      <c r="D7363" s="8"/>
      <c r="E7363" s="8"/>
      <c r="F7363" s="9"/>
    </row>
    <row r="7364" spans="1:6" x14ac:dyDescent="0.3">
      <c r="A7364" s="6"/>
      <c r="B7364" s="6"/>
      <c r="C7364" s="6"/>
      <c r="D7364" s="6"/>
      <c r="E7364" s="6"/>
      <c r="F7364" s="7"/>
    </row>
    <row r="7365" spans="1:6" x14ac:dyDescent="0.3">
      <c r="A7365" s="8"/>
      <c r="B7365" s="8"/>
      <c r="C7365" s="8"/>
      <c r="D7365" s="8"/>
      <c r="E7365" s="8"/>
      <c r="F7365" s="9"/>
    </row>
    <row r="7366" spans="1:6" x14ac:dyDescent="0.3">
      <c r="A7366" s="6"/>
      <c r="B7366" s="6"/>
      <c r="C7366" s="6"/>
      <c r="D7366" s="6"/>
      <c r="E7366" s="6"/>
      <c r="F7366" s="7"/>
    </row>
    <row r="7367" spans="1:6" x14ac:dyDescent="0.3">
      <c r="A7367" s="8"/>
      <c r="B7367" s="8"/>
      <c r="C7367" s="8"/>
      <c r="D7367" s="8"/>
      <c r="E7367" s="8"/>
      <c r="F7367" s="9"/>
    </row>
    <row r="7368" spans="1:6" x14ac:dyDescent="0.3">
      <c r="A7368" s="6"/>
      <c r="B7368" s="6"/>
      <c r="C7368" s="6"/>
      <c r="D7368" s="6"/>
      <c r="E7368" s="6"/>
      <c r="F7368" s="7"/>
    </row>
    <row r="7369" spans="1:6" x14ac:dyDescent="0.3">
      <c r="A7369" s="8"/>
      <c r="B7369" s="8"/>
      <c r="C7369" s="8"/>
      <c r="D7369" s="8"/>
      <c r="E7369" s="8"/>
      <c r="F7369" s="9"/>
    </row>
    <row r="7370" spans="1:6" x14ac:dyDescent="0.3">
      <c r="A7370" s="6"/>
      <c r="B7370" s="6"/>
      <c r="C7370" s="6"/>
      <c r="D7370" s="6"/>
      <c r="E7370" s="6"/>
      <c r="F7370" s="7"/>
    </row>
    <row r="7371" spans="1:6" x14ac:dyDescent="0.3">
      <c r="A7371" s="8"/>
      <c r="B7371" s="8"/>
      <c r="C7371" s="8"/>
      <c r="D7371" s="8"/>
      <c r="E7371" s="8"/>
      <c r="F7371" s="9"/>
    </row>
    <row r="7372" spans="1:6" x14ac:dyDescent="0.3">
      <c r="A7372" s="6"/>
      <c r="B7372" s="6"/>
      <c r="C7372" s="6"/>
      <c r="D7372" s="6"/>
      <c r="E7372" s="6"/>
      <c r="F7372" s="7"/>
    </row>
    <row r="7373" spans="1:6" x14ac:dyDescent="0.3">
      <c r="A7373" s="8"/>
      <c r="B7373" s="8"/>
      <c r="C7373" s="8"/>
      <c r="D7373" s="8"/>
      <c r="E7373" s="8"/>
      <c r="F7373" s="9"/>
    </row>
    <row r="7374" spans="1:6" x14ac:dyDescent="0.3">
      <c r="A7374" s="6"/>
      <c r="B7374" s="6"/>
      <c r="C7374" s="6"/>
      <c r="D7374" s="6"/>
      <c r="E7374" s="6"/>
      <c r="F7374" s="7"/>
    </row>
    <row r="7375" spans="1:6" x14ac:dyDescent="0.3">
      <c r="A7375" s="8"/>
      <c r="B7375" s="8"/>
      <c r="C7375" s="8"/>
      <c r="D7375" s="8"/>
      <c r="E7375" s="8"/>
      <c r="F7375" s="9"/>
    </row>
    <row r="7376" spans="1:6" x14ac:dyDescent="0.3">
      <c r="A7376" s="6"/>
      <c r="B7376" s="6"/>
      <c r="C7376" s="6"/>
      <c r="D7376" s="6"/>
      <c r="E7376" s="6"/>
      <c r="F7376" s="7"/>
    </row>
    <row r="7377" spans="1:6" x14ac:dyDescent="0.3">
      <c r="A7377" s="8"/>
      <c r="B7377" s="8"/>
      <c r="C7377" s="8"/>
      <c r="D7377" s="8"/>
      <c r="E7377" s="8"/>
      <c r="F7377" s="9"/>
    </row>
    <row r="7378" spans="1:6" x14ac:dyDescent="0.3">
      <c r="A7378" s="6"/>
      <c r="B7378" s="6"/>
      <c r="C7378" s="6"/>
      <c r="D7378" s="6"/>
      <c r="E7378" s="6"/>
      <c r="F7378" s="7"/>
    </row>
    <row r="7379" spans="1:6" x14ac:dyDescent="0.3">
      <c r="A7379" s="8"/>
      <c r="B7379" s="8"/>
      <c r="C7379" s="8"/>
      <c r="D7379" s="8"/>
      <c r="E7379" s="8"/>
      <c r="F7379" s="9"/>
    </row>
    <row r="7380" spans="1:6" x14ac:dyDescent="0.3">
      <c r="A7380" s="6"/>
      <c r="B7380" s="6"/>
      <c r="C7380" s="6"/>
      <c r="D7380" s="6"/>
      <c r="E7380" s="6"/>
      <c r="F7380" s="7"/>
    </row>
    <row r="7381" spans="1:6" x14ac:dyDescent="0.3">
      <c r="A7381" s="8"/>
      <c r="B7381" s="8"/>
      <c r="C7381" s="8"/>
      <c r="D7381" s="8"/>
      <c r="E7381" s="8"/>
      <c r="F7381" s="9"/>
    </row>
    <row r="7382" spans="1:6" x14ac:dyDescent="0.3">
      <c r="A7382" s="6"/>
      <c r="B7382" s="6"/>
      <c r="C7382" s="6"/>
      <c r="D7382" s="6"/>
      <c r="E7382" s="6"/>
      <c r="F7382" s="7"/>
    </row>
    <row r="7383" spans="1:6" x14ac:dyDescent="0.3">
      <c r="A7383" s="8"/>
      <c r="B7383" s="8"/>
      <c r="C7383" s="8"/>
      <c r="D7383" s="8"/>
      <c r="E7383" s="8"/>
      <c r="F7383" s="9"/>
    </row>
    <row r="7384" spans="1:6" x14ac:dyDescent="0.3">
      <c r="A7384" s="6"/>
      <c r="B7384" s="6"/>
      <c r="C7384" s="6"/>
      <c r="D7384" s="6"/>
      <c r="E7384" s="6"/>
      <c r="F7384" s="7"/>
    </row>
    <row r="7385" spans="1:6" x14ac:dyDescent="0.3">
      <c r="A7385" s="8"/>
      <c r="B7385" s="8"/>
      <c r="C7385" s="8"/>
      <c r="D7385" s="8"/>
      <c r="E7385" s="8"/>
      <c r="F7385" s="9"/>
    </row>
    <row r="7386" spans="1:6" x14ac:dyDescent="0.3">
      <c r="A7386" s="6"/>
      <c r="B7386" s="6"/>
      <c r="C7386" s="6"/>
      <c r="D7386" s="6"/>
      <c r="E7386" s="6"/>
      <c r="F7386" s="7"/>
    </row>
    <row r="7387" spans="1:6" x14ac:dyDescent="0.3">
      <c r="A7387" s="8"/>
      <c r="B7387" s="8"/>
      <c r="C7387" s="8"/>
      <c r="D7387" s="8"/>
      <c r="E7387" s="8"/>
      <c r="F7387" s="9"/>
    </row>
    <row r="7388" spans="1:6" x14ac:dyDescent="0.3">
      <c r="A7388" s="6"/>
      <c r="B7388" s="6"/>
      <c r="C7388" s="6"/>
      <c r="D7388" s="6"/>
      <c r="E7388" s="6"/>
      <c r="F7388" s="7"/>
    </row>
    <row r="7389" spans="1:6" x14ac:dyDescent="0.3">
      <c r="A7389" s="8"/>
      <c r="B7389" s="8"/>
      <c r="C7389" s="8"/>
      <c r="D7389" s="8"/>
      <c r="E7389" s="8"/>
      <c r="F7389" s="9"/>
    </row>
    <row r="7390" spans="1:6" x14ac:dyDescent="0.3">
      <c r="A7390" s="6"/>
      <c r="B7390" s="6"/>
      <c r="C7390" s="6"/>
      <c r="D7390" s="6"/>
      <c r="E7390" s="6"/>
      <c r="F7390" s="7"/>
    </row>
    <row r="7391" spans="1:6" x14ac:dyDescent="0.3">
      <c r="A7391" s="8"/>
      <c r="B7391" s="8"/>
      <c r="C7391" s="8"/>
      <c r="D7391" s="8"/>
      <c r="E7391" s="8"/>
      <c r="F7391" s="9"/>
    </row>
    <row r="7392" spans="1:6" x14ac:dyDescent="0.3">
      <c r="A7392" s="6"/>
      <c r="B7392" s="6"/>
      <c r="C7392" s="6"/>
      <c r="D7392" s="6"/>
      <c r="E7392" s="6"/>
      <c r="F7392" s="7"/>
    </row>
    <row r="7393" spans="1:6" x14ac:dyDescent="0.3">
      <c r="A7393" s="8"/>
      <c r="B7393" s="8"/>
      <c r="C7393" s="8"/>
      <c r="D7393" s="8"/>
      <c r="E7393" s="8"/>
      <c r="F7393" s="9"/>
    </row>
    <row r="7394" spans="1:6" x14ac:dyDescent="0.3">
      <c r="A7394" s="6"/>
      <c r="B7394" s="6"/>
      <c r="C7394" s="6"/>
      <c r="D7394" s="6"/>
      <c r="E7394" s="6"/>
      <c r="F7394" s="7"/>
    </row>
    <row r="7395" spans="1:6" x14ac:dyDescent="0.3">
      <c r="A7395" s="8"/>
      <c r="B7395" s="8"/>
      <c r="C7395" s="8"/>
      <c r="D7395" s="8"/>
      <c r="E7395" s="8"/>
      <c r="F7395" s="9"/>
    </row>
    <row r="7396" spans="1:6" x14ac:dyDescent="0.3">
      <c r="A7396" s="6"/>
      <c r="B7396" s="6"/>
      <c r="C7396" s="6"/>
      <c r="D7396" s="6"/>
      <c r="E7396" s="6"/>
      <c r="F7396" s="7"/>
    </row>
    <row r="7397" spans="1:6" x14ac:dyDescent="0.3">
      <c r="A7397" s="8"/>
      <c r="B7397" s="8"/>
      <c r="C7397" s="8"/>
      <c r="D7397" s="8"/>
      <c r="E7397" s="8"/>
      <c r="F7397" s="9"/>
    </row>
    <row r="7398" spans="1:6" x14ac:dyDescent="0.3">
      <c r="A7398" s="6"/>
      <c r="B7398" s="6"/>
      <c r="C7398" s="6"/>
      <c r="D7398" s="6"/>
      <c r="E7398" s="6"/>
      <c r="F7398" s="7"/>
    </row>
    <row r="7399" spans="1:6" x14ac:dyDescent="0.3">
      <c r="A7399" s="8"/>
      <c r="B7399" s="8"/>
      <c r="C7399" s="8"/>
      <c r="D7399" s="8"/>
      <c r="E7399" s="8"/>
      <c r="F7399" s="9"/>
    </row>
    <row r="7400" spans="1:6" x14ac:dyDescent="0.3">
      <c r="A7400" s="6"/>
      <c r="B7400" s="6"/>
      <c r="C7400" s="6"/>
      <c r="D7400" s="6"/>
      <c r="E7400" s="6"/>
      <c r="F7400" s="7"/>
    </row>
    <row r="7401" spans="1:6" x14ac:dyDescent="0.3">
      <c r="A7401" s="8"/>
      <c r="B7401" s="8"/>
      <c r="C7401" s="8"/>
      <c r="D7401" s="8"/>
      <c r="E7401" s="8"/>
      <c r="F7401" s="9"/>
    </row>
    <row r="7402" spans="1:6" x14ac:dyDescent="0.3">
      <c r="A7402" s="6"/>
      <c r="B7402" s="6"/>
      <c r="C7402" s="6"/>
      <c r="D7402" s="6"/>
      <c r="E7402" s="6"/>
      <c r="F7402" s="7"/>
    </row>
    <row r="7403" spans="1:6" x14ac:dyDescent="0.3">
      <c r="A7403" s="8"/>
      <c r="B7403" s="8"/>
      <c r="C7403" s="8"/>
      <c r="D7403" s="8"/>
      <c r="E7403" s="8"/>
      <c r="F7403" s="9"/>
    </row>
    <row r="7404" spans="1:6" x14ac:dyDescent="0.3">
      <c r="A7404" s="6"/>
      <c r="B7404" s="6"/>
      <c r="C7404" s="6"/>
      <c r="D7404" s="6"/>
      <c r="E7404" s="6"/>
      <c r="F7404" s="7"/>
    </row>
    <row r="7405" spans="1:6" x14ac:dyDescent="0.3">
      <c r="A7405" s="8"/>
      <c r="B7405" s="8"/>
      <c r="C7405" s="8"/>
      <c r="D7405" s="8"/>
      <c r="E7405" s="8"/>
      <c r="F7405" s="9"/>
    </row>
    <row r="7406" spans="1:6" x14ac:dyDescent="0.3">
      <c r="A7406" s="6"/>
      <c r="B7406" s="6"/>
      <c r="C7406" s="6"/>
      <c r="D7406" s="6"/>
      <c r="E7406" s="6"/>
      <c r="F7406" s="7"/>
    </row>
    <row r="7407" spans="1:6" x14ac:dyDescent="0.3">
      <c r="A7407" s="8"/>
      <c r="B7407" s="8"/>
      <c r="C7407" s="8"/>
      <c r="D7407" s="8"/>
      <c r="E7407" s="8"/>
      <c r="F7407" s="9"/>
    </row>
    <row r="7408" spans="1:6" x14ac:dyDescent="0.3">
      <c r="A7408" s="6"/>
      <c r="B7408" s="6"/>
      <c r="C7408" s="6"/>
      <c r="D7408" s="6"/>
      <c r="E7408" s="6"/>
      <c r="F7408" s="7"/>
    </row>
    <row r="7409" spans="1:6" x14ac:dyDescent="0.3">
      <c r="A7409" s="8"/>
      <c r="B7409" s="8"/>
      <c r="C7409" s="8"/>
      <c r="D7409" s="8"/>
      <c r="E7409" s="8"/>
      <c r="F7409" s="9"/>
    </row>
    <row r="7410" spans="1:6" x14ac:dyDescent="0.3">
      <c r="A7410" s="6"/>
      <c r="B7410" s="6"/>
      <c r="C7410" s="6"/>
      <c r="D7410" s="6"/>
      <c r="E7410" s="6"/>
      <c r="F7410" s="7"/>
    </row>
    <row r="7411" spans="1:6" x14ac:dyDescent="0.3">
      <c r="A7411" s="8"/>
      <c r="B7411" s="8"/>
      <c r="C7411" s="8"/>
      <c r="D7411" s="8"/>
      <c r="E7411" s="8"/>
      <c r="F7411" s="9"/>
    </row>
    <row r="7412" spans="1:6" x14ac:dyDescent="0.3">
      <c r="A7412" s="6"/>
      <c r="B7412" s="6"/>
      <c r="C7412" s="6"/>
      <c r="D7412" s="6"/>
      <c r="E7412" s="6"/>
      <c r="F7412" s="7"/>
    </row>
    <row r="7413" spans="1:6" x14ac:dyDescent="0.3">
      <c r="A7413" s="8"/>
      <c r="B7413" s="8"/>
      <c r="C7413" s="8"/>
      <c r="D7413" s="8"/>
      <c r="E7413" s="8"/>
      <c r="F7413" s="9"/>
    </row>
    <row r="7414" spans="1:6" x14ac:dyDescent="0.3">
      <c r="A7414" s="6"/>
      <c r="B7414" s="6"/>
      <c r="C7414" s="6"/>
      <c r="D7414" s="6"/>
      <c r="E7414" s="6"/>
      <c r="F7414" s="7"/>
    </row>
    <row r="7415" spans="1:6" x14ac:dyDescent="0.3">
      <c r="A7415" s="8"/>
      <c r="B7415" s="8"/>
      <c r="C7415" s="8"/>
      <c r="D7415" s="8"/>
      <c r="E7415" s="8"/>
      <c r="F7415" s="9"/>
    </row>
    <row r="7416" spans="1:6" x14ac:dyDescent="0.3">
      <c r="A7416" s="6"/>
      <c r="B7416" s="6"/>
      <c r="C7416" s="6"/>
      <c r="D7416" s="6"/>
      <c r="E7416" s="6"/>
      <c r="F7416" s="7"/>
    </row>
    <row r="7417" spans="1:6" x14ac:dyDescent="0.3">
      <c r="A7417" s="8"/>
      <c r="B7417" s="8"/>
      <c r="C7417" s="8"/>
      <c r="D7417" s="8"/>
      <c r="E7417" s="8"/>
      <c r="F7417" s="9"/>
    </row>
    <row r="7418" spans="1:6" x14ac:dyDescent="0.3">
      <c r="A7418" s="6"/>
      <c r="B7418" s="6"/>
      <c r="C7418" s="6"/>
      <c r="D7418" s="6"/>
      <c r="E7418" s="6"/>
      <c r="F7418" s="7"/>
    </row>
    <row r="7419" spans="1:6" x14ac:dyDescent="0.3">
      <c r="A7419" s="8"/>
      <c r="B7419" s="8"/>
      <c r="C7419" s="8"/>
      <c r="D7419" s="8"/>
      <c r="E7419" s="8"/>
      <c r="F7419" s="9"/>
    </row>
    <row r="7420" spans="1:6" x14ac:dyDescent="0.3">
      <c r="A7420" s="6"/>
      <c r="B7420" s="6"/>
      <c r="C7420" s="6"/>
      <c r="D7420" s="6"/>
      <c r="E7420" s="6"/>
      <c r="F7420" s="7"/>
    </row>
    <row r="7421" spans="1:6" x14ac:dyDescent="0.3">
      <c r="A7421" s="8"/>
      <c r="B7421" s="8"/>
      <c r="C7421" s="8"/>
      <c r="D7421" s="8"/>
      <c r="E7421" s="8"/>
      <c r="F7421" s="9"/>
    </row>
    <row r="7422" spans="1:6" x14ac:dyDescent="0.3">
      <c r="A7422" s="6"/>
      <c r="B7422" s="6"/>
      <c r="C7422" s="6"/>
      <c r="D7422" s="6"/>
      <c r="E7422" s="6"/>
      <c r="F7422" s="7"/>
    </row>
    <row r="7423" spans="1:6" x14ac:dyDescent="0.3">
      <c r="A7423" s="8"/>
      <c r="B7423" s="8"/>
      <c r="C7423" s="8"/>
      <c r="D7423" s="8"/>
      <c r="E7423" s="8"/>
      <c r="F7423" s="9"/>
    </row>
    <row r="7424" spans="1:6" x14ac:dyDescent="0.3">
      <c r="A7424" s="6"/>
      <c r="B7424" s="6"/>
      <c r="C7424" s="6"/>
      <c r="D7424" s="6"/>
      <c r="E7424" s="6"/>
      <c r="F7424" s="7"/>
    </row>
    <row r="7425" spans="1:6" x14ac:dyDescent="0.3">
      <c r="A7425" s="8"/>
      <c r="B7425" s="8"/>
      <c r="C7425" s="8"/>
      <c r="D7425" s="8"/>
      <c r="E7425" s="8"/>
      <c r="F7425" s="9"/>
    </row>
    <row r="7426" spans="1:6" x14ac:dyDescent="0.3">
      <c r="A7426" s="6"/>
      <c r="B7426" s="6"/>
      <c r="C7426" s="6"/>
      <c r="D7426" s="6"/>
      <c r="E7426" s="6"/>
      <c r="F7426" s="7"/>
    </row>
    <row r="7427" spans="1:6" x14ac:dyDescent="0.3">
      <c r="A7427" s="8"/>
      <c r="B7427" s="8"/>
      <c r="C7427" s="8"/>
      <c r="D7427" s="8"/>
      <c r="E7427" s="8"/>
      <c r="F7427" s="9"/>
    </row>
    <row r="7428" spans="1:6" x14ac:dyDescent="0.3">
      <c r="A7428" s="6"/>
      <c r="B7428" s="6"/>
      <c r="C7428" s="6"/>
      <c r="D7428" s="6"/>
      <c r="E7428" s="6"/>
      <c r="F7428" s="7"/>
    </row>
    <row r="7429" spans="1:6" x14ac:dyDescent="0.3">
      <c r="A7429" s="8"/>
      <c r="B7429" s="8"/>
      <c r="C7429" s="8"/>
      <c r="D7429" s="8"/>
      <c r="E7429" s="8"/>
      <c r="F7429" s="9"/>
    </row>
    <row r="7430" spans="1:6" x14ac:dyDescent="0.3">
      <c r="A7430" s="6"/>
      <c r="B7430" s="6"/>
      <c r="C7430" s="6"/>
      <c r="D7430" s="6"/>
      <c r="E7430" s="6"/>
      <c r="F7430" s="7"/>
    </row>
    <row r="7431" spans="1:6" x14ac:dyDescent="0.3">
      <c r="A7431" s="8"/>
      <c r="B7431" s="8"/>
      <c r="C7431" s="8"/>
      <c r="D7431" s="8"/>
      <c r="E7431" s="8"/>
      <c r="F7431" s="9"/>
    </row>
    <row r="7432" spans="1:6" x14ac:dyDescent="0.3">
      <c r="A7432" s="6"/>
      <c r="B7432" s="6"/>
      <c r="C7432" s="6"/>
      <c r="D7432" s="6"/>
      <c r="E7432" s="6"/>
      <c r="F7432" s="7"/>
    </row>
    <row r="7433" spans="1:6" x14ac:dyDescent="0.3">
      <c r="A7433" s="8"/>
      <c r="B7433" s="8"/>
      <c r="C7433" s="8"/>
      <c r="D7433" s="8"/>
      <c r="E7433" s="8"/>
      <c r="F7433" s="9"/>
    </row>
    <row r="7434" spans="1:6" x14ac:dyDescent="0.3">
      <c r="A7434" s="6"/>
      <c r="B7434" s="6"/>
      <c r="C7434" s="6"/>
      <c r="D7434" s="6"/>
      <c r="E7434" s="6"/>
      <c r="F7434" s="7"/>
    </row>
    <row r="7435" spans="1:6" x14ac:dyDescent="0.3">
      <c r="A7435" s="8"/>
      <c r="B7435" s="8"/>
      <c r="C7435" s="8"/>
      <c r="D7435" s="8"/>
      <c r="E7435" s="8"/>
      <c r="F7435" s="9"/>
    </row>
    <row r="7436" spans="1:6" x14ac:dyDescent="0.3">
      <c r="A7436" s="6"/>
      <c r="B7436" s="6"/>
      <c r="C7436" s="6"/>
      <c r="D7436" s="6"/>
      <c r="E7436" s="6"/>
      <c r="F7436" s="7"/>
    </row>
    <row r="7437" spans="1:6" x14ac:dyDescent="0.3">
      <c r="A7437" s="8"/>
      <c r="B7437" s="8"/>
      <c r="C7437" s="8"/>
      <c r="D7437" s="8"/>
      <c r="E7437" s="8"/>
      <c r="F7437" s="9"/>
    </row>
    <row r="7438" spans="1:6" x14ac:dyDescent="0.3">
      <c r="A7438" s="6"/>
      <c r="B7438" s="6"/>
      <c r="C7438" s="6"/>
      <c r="D7438" s="6"/>
      <c r="E7438" s="6"/>
      <c r="F7438" s="7"/>
    </row>
    <row r="7439" spans="1:6" x14ac:dyDescent="0.3">
      <c r="A7439" s="8"/>
      <c r="B7439" s="8"/>
      <c r="C7439" s="8"/>
      <c r="D7439" s="8"/>
      <c r="E7439" s="8"/>
      <c r="F7439" s="9"/>
    </row>
    <row r="7440" spans="1:6" x14ac:dyDescent="0.3">
      <c r="A7440" s="6"/>
      <c r="B7440" s="6"/>
      <c r="C7440" s="6"/>
      <c r="D7440" s="6"/>
      <c r="E7440" s="6"/>
      <c r="F7440" s="7"/>
    </row>
    <row r="7441" spans="1:6" x14ac:dyDescent="0.3">
      <c r="A7441" s="8"/>
      <c r="B7441" s="8"/>
      <c r="C7441" s="8"/>
      <c r="D7441" s="8"/>
      <c r="E7441" s="8"/>
      <c r="F7441" s="9"/>
    </row>
    <row r="7442" spans="1:6" x14ac:dyDescent="0.3">
      <c r="A7442" s="6"/>
      <c r="B7442" s="6"/>
      <c r="C7442" s="6"/>
      <c r="D7442" s="6"/>
      <c r="E7442" s="6"/>
      <c r="F7442" s="7"/>
    </row>
    <row r="7443" spans="1:6" x14ac:dyDescent="0.3">
      <c r="A7443" s="8"/>
      <c r="B7443" s="8"/>
      <c r="C7443" s="8"/>
      <c r="D7443" s="8"/>
      <c r="E7443" s="8"/>
      <c r="F7443" s="9"/>
    </row>
    <row r="7444" spans="1:6" x14ac:dyDescent="0.3">
      <c r="A7444" s="6"/>
      <c r="B7444" s="6"/>
      <c r="C7444" s="6"/>
      <c r="D7444" s="6"/>
      <c r="E7444" s="6"/>
      <c r="F7444" s="7"/>
    </row>
    <row r="7445" spans="1:6" x14ac:dyDescent="0.3">
      <c r="A7445" s="8"/>
      <c r="B7445" s="8"/>
      <c r="C7445" s="8"/>
      <c r="D7445" s="8"/>
      <c r="E7445" s="8"/>
      <c r="F7445" s="9"/>
    </row>
    <row r="7446" spans="1:6" x14ac:dyDescent="0.3">
      <c r="A7446" s="6"/>
      <c r="B7446" s="6"/>
      <c r="C7446" s="6"/>
      <c r="D7446" s="6"/>
      <c r="E7446" s="6"/>
      <c r="F7446" s="7"/>
    </row>
    <row r="7447" spans="1:6" x14ac:dyDescent="0.3">
      <c r="A7447" s="8"/>
      <c r="B7447" s="8"/>
      <c r="C7447" s="8"/>
      <c r="D7447" s="8"/>
      <c r="E7447" s="8"/>
      <c r="F7447" s="9"/>
    </row>
    <row r="7448" spans="1:6" x14ac:dyDescent="0.3">
      <c r="A7448" s="6"/>
      <c r="B7448" s="6"/>
      <c r="C7448" s="6"/>
      <c r="D7448" s="6"/>
      <c r="E7448" s="6"/>
      <c r="F7448" s="7"/>
    </row>
    <row r="7449" spans="1:6" x14ac:dyDescent="0.3">
      <c r="A7449" s="8"/>
      <c r="B7449" s="8"/>
      <c r="C7449" s="8"/>
      <c r="D7449" s="8"/>
      <c r="E7449" s="8"/>
      <c r="F7449" s="9"/>
    </row>
    <row r="7450" spans="1:6" x14ac:dyDescent="0.3">
      <c r="A7450" s="6"/>
      <c r="B7450" s="6"/>
      <c r="C7450" s="6"/>
      <c r="D7450" s="6"/>
      <c r="E7450" s="6"/>
      <c r="F7450" s="7"/>
    </row>
    <row r="7451" spans="1:6" x14ac:dyDescent="0.3">
      <c r="A7451" s="8"/>
      <c r="B7451" s="8"/>
      <c r="C7451" s="8"/>
      <c r="D7451" s="8"/>
      <c r="E7451" s="8"/>
      <c r="F7451" s="9"/>
    </row>
    <row r="7452" spans="1:6" x14ac:dyDescent="0.3">
      <c r="A7452" s="6"/>
      <c r="B7452" s="6"/>
      <c r="C7452" s="6"/>
      <c r="D7452" s="6"/>
      <c r="E7452" s="6"/>
      <c r="F7452" s="7"/>
    </row>
    <row r="7453" spans="1:6" x14ac:dyDescent="0.3">
      <c r="A7453" s="8"/>
      <c r="B7453" s="8"/>
      <c r="C7453" s="8"/>
      <c r="D7453" s="8"/>
      <c r="E7453" s="8"/>
      <c r="F7453" s="9"/>
    </row>
    <row r="7454" spans="1:6" x14ac:dyDescent="0.3">
      <c r="A7454" s="6"/>
      <c r="B7454" s="6"/>
      <c r="C7454" s="6"/>
      <c r="D7454" s="6"/>
      <c r="E7454" s="6"/>
      <c r="F7454" s="7"/>
    </row>
    <row r="7455" spans="1:6" x14ac:dyDescent="0.3">
      <c r="A7455" s="8"/>
      <c r="B7455" s="8"/>
      <c r="C7455" s="8"/>
      <c r="D7455" s="8"/>
      <c r="E7455" s="8"/>
      <c r="F7455" s="9"/>
    </row>
    <row r="7456" spans="1:6" x14ac:dyDescent="0.3">
      <c r="A7456" s="6"/>
      <c r="B7456" s="6"/>
      <c r="C7456" s="6"/>
      <c r="D7456" s="6"/>
      <c r="E7456" s="6"/>
      <c r="F7456" s="7"/>
    </row>
    <row r="7457" spans="1:6" x14ac:dyDescent="0.3">
      <c r="A7457" s="8"/>
      <c r="B7457" s="8"/>
      <c r="C7457" s="8"/>
      <c r="D7457" s="8"/>
      <c r="E7457" s="8"/>
      <c r="F7457" s="9"/>
    </row>
    <row r="7458" spans="1:6" x14ac:dyDescent="0.3">
      <c r="A7458" s="6"/>
      <c r="B7458" s="6"/>
      <c r="C7458" s="6"/>
      <c r="D7458" s="6"/>
      <c r="E7458" s="6"/>
      <c r="F7458" s="7"/>
    </row>
    <row r="7459" spans="1:6" x14ac:dyDescent="0.3">
      <c r="A7459" s="8"/>
      <c r="B7459" s="8"/>
      <c r="C7459" s="8"/>
      <c r="D7459" s="8"/>
      <c r="E7459" s="8"/>
      <c r="F7459" s="9"/>
    </row>
    <row r="7460" spans="1:6" x14ac:dyDescent="0.3">
      <c r="A7460" s="6"/>
      <c r="B7460" s="6"/>
      <c r="C7460" s="6"/>
      <c r="D7460" s="6"/>
      <c r="E7460" s="6"/>
      <c r="F7460" s="7"/>
    </row>
    <row r="7461" spans="1:6" x14ac:dyDescent="0.3">
      <c r="A7461" s="8"/>
      <c r="B7461" s="8"/>
      <c r="C7461" s="8"/>
      <c r="D7461" s="8"/>
      <c r="E7461" s="8"/>
      <c r="F7461" s="9"/>
    </row>
    <row r="7462" spans="1:6" x14ac:dyDescent="0.3">
      <c r="A7462" s="6"/>
      <c r="B7462" s="6"/>
      <c r="C7462" s="6"/>
      <c r="D7462" s="6"/>
      <c r="E7462" s="6"/>
      <c r="F7462" s="7"/>
    </row>
    <row r="7463" spans="1:6" x14ac:dyDescent="0.3">
      <c r="A7463" s="8"/>
      <c r="B7463" s="8"/>
      <c r="C7463" s="8"/>
      <c r="D7463" s="8"/>
      <c r="E7463" s="8"/>
      <c r="F7463" s="9"/>
    </row>
    <row r="7464" spans="1:6" x14ac:dyDescent="0.3">
      <c r="A7464" s="6"/>
      <c r="B7464" s="6"/>
      <c r="C7464" s="6"/>
      <c r="D7464" s="6"/>
      <c r="E7464" s="6"/>
      <c r="F7464" s="7"/>
    </row>
    <row r="7465" spans="1:6" x14ac:dyDescent="0.3">
      <c r="A7465" s="8"/>
      <c r="B7465" s="8"/>
      <c r="C7465" s="8"/>
      <c r="D7465" s="8"/>
      <c r="E7465" s="8"/>
      <c r="F7465" s="9"/>
    </row>
    <row r="7466" spans="1:6" x14ac:dyDescent="0.3">
      <c r="A7466" s="6"/>
      <c r="B7466" s="6"/>
      <c r="C7466" s="6"/>
      <c r="D7466" s="6"/>
      <c r="E7466" s="6"/>
      <c r="F7466" s="7"/>
    </row>
    <row r="7467" spans="1:6" x14ac:dyDescent="0.3">
      <c r="A7467" s="8"/>
      <c r="B7467" s="8"/>
      <c r="C7467" s="8"/>
      <c r="D7467" s="8"/>
      <c r="E7467" s="8"/>
      <c r="F7467" s="9"/>
    </row>
    <row r="7468" spans="1:6" x14ac:dyDescent="0.3">
      <c r="A7468" s="6"/>
      <c r="B7468" s="6"/>
      <c r="C7468" s="6"/>
      <c r="D7468" s="6"/>
      <c r="E7468" s="6"/>
      <c r="F7468" s="7"/>
    </row>
    <row r="7469" spans="1:6" x14ac:dyDescent="0.3">
      <c r="A7469" s="8"/>
      <c r="B7469" s="8"/>
      <c r="C7469" s="8"/>
      <c r="D7469" s="8"/>
      <c r="E7469" s="8"/>
      <c r="F7469" s="9"/>
    </row>
    <row r="7470" spans="1:6" x14ac:dyDescent="0.3">
      <c r="A7470" s="6"/>
      <c r="B7470" s="6"/>
      <c r="C7470" s="6"/>
      <c r="D7470" s="6"/>
      <c r="E7470" s="6"/>
      <c r="F7470" s="7"/>
    </row>
    <row r="7471" spans="1:6" x14ac:dyDescent="0.3">
      <c r="A7471" s="8"/>
      <c r="B7471" s="8"/>
      <c r="C7471" s="8"/>
      <c r="D7471" s="8"/>
      <c r="E7471" s="8"/>
      <c r="F7471" s="9"/>
    </row>
    <row r="7472" spans="1:6" x14ac:dyDescent="0.3">
      <c r="A7472" s="6"/>
      <c r="B7472" s="6"/>
      <c r="C7472" s="6"/>
      <c r="D7472" s="6"/>
      <c r="E7472" s="6"/>
      <c r="F7472" s="7"/>
    </row>
    <row r="7473" spans="1:6" x14ac:dyDescent="0.3">
      <c r="A7473" s="8"/>
      <c r="B7473" s="8"/>
      <c r="C7473" s="8"/>
      <c r="D7473" s="8"/>
      <c r="E7473" s="8"/>
      <c r="F7473" s="9"/>
    </row>
    <row r="7474" spans="1:6" x14ac:dyDescent="0.3">
      <c r="A7474" s="6"/>
      <c r="B7474" s="6"/>
      <c r="C7474" s="6"/>
      <c r="D7474" s="6"/>
      <c r="E7474" s="6"/>
      <c r="F7474" s="7"/>
    </row>
    <row r="7475" spans="1:6" x14ac:dyDescent="0.3">
      <c r="A7475" s="8"/>
      <c r="B7475" s="8"/>
      <c r="C7475" s="8"/>
      <c r="D7475" s="8"/>
      <c r="E7475" s="8"/>
      <c r="F7475" s="9"/>
    </row>
    <row r="7476" spans="1:6" x14ac:dyDescent="0.3">
      <c r="A7476" s="6"/>
      <c r="B7476" s="6"/>
      <c r="C7476" s="6"/>
      <c r="D7476" s="6"/>
      <c r="E7476" s="6"/>
      <c r="F7476" s="7"/>
    </row>
    <row r="7477" spans="1:6" x14ac:dyDescent="0.3">
      <c r="A7477" s="8"/>
      <c r="B7477" s="8"/>
      <c r="C7477" s="8"/>
      <c r="D7477" s="8"/>
      <c r="E7477" s="8"/>
      <c r="F7477" s="9"/>
    </row>
    <row r="7478" spans="1:6" x14ac:dyDescent="0.3">
      <c r="A7478" s="6"/>
      <c r="B7478" s="6"/>
      <c r="C7478" s="6"/>
      <c r="D7478" s="6"/>
      <c r="E7478" s="6"/>
      <c r="F7478" s="7"/>
    </row>
    <row r="7479" spans="1:6" x14ac:dyDescent="0.3">
      <c r="A7479" s="8"/>
      <c r="B7479" s="8"/>
      <c r="C7479" s="8"/>
      <c r="D7479" s="8"/>
      <c r="E7479" s="8"/>
      <c r="F7479" s="9"/>
    </row>
    <row r="7480" spans="1:6" x14ac:dyDescent="0.3">
      <c r="A7480" s="6"/>
      <c r="B7480" s="6"/>
      <c r="C7480" s="6"/>
      <c r="D7480" s="6"/>
      <c r="E7480" s="6"/>
      <c r="F7480" s="7"/>
    </row>
    <row r="7481" spans="1:6" x14ac:dyDescent="0.3">
      <c r="A7481" s="8"/>
      <c r="B7481" s="8"/>
      <c r="C7481" s="8"/>
      <c r="D7481" s="8"/>
      <c r="E7481" s="8"/>
      <c r="F7481" s="9"/>
    </row>
    <row r="7482" spans="1:6" x14ac:dyDescent="0.3">
      <c r="A7482" s="6"/>
      <c r="B7482" s="6"/>
      <c r="C7482" s="6"/>
      <c r="D7482" s="6"/>
      <c r="E7482" s="6"/>
      <c r="F7482" s="7"/>
    </row>
    <row r="7483" spans="1:6" x14ac:dyDescent="0.3">
      <c r="A7483" s="8"/>
      <c r="B7483" s="8"/>
      <c r="C7483" s="8"/>
      <c r="D7483" s="8"/>
      <c r="E7483" s="8"/>
      <c r="F7483" s="9"/>
    </row>
    <row r="7484" spans="1:6" x14ac:dyDescent="0.3">
      <c r="A7484" s="6"/>
      <c r="B7484" s="6"/>
      <c r="C7484" s="6"/>
      <c r="D7484" s="6"/>
      <c r="E7484" s="6"/>
      <c r="F7484" s="7"/>
    </row>
    <row r="7485" spans="1:6" x14ac:dyDescent="0.3">
      <c r="A7485" s="8"/>
      <c r="B7485" s="8"/>
      <c r="C7485" s="8"/>
      <c r="D7485" s="8"/>
      <c r="E7485" s="8"/>
      <c r="F7485" s="9"/>
    </row>
    <row r="7486" spans="1:6" x14ac:dyDescent="0.3">
      <c r="A7486" s="6"/>
      <c r="B7486" s="6"/>
      <c r="C7486" s="6"/>
      <c r="D7486" s="6"/>
      <c r="E7486" s="6"/>
      <c r="F7486" s="7"/>
    </row>
    <row r="7487" spans="1:6" x14ac:dyDescent="0.3">
      <c r="A7487" s="8"/>
      <c r="B7487" s="8"/>
      <c r="C7487" s="8"/>
      <c r="D7487" s="8"/>
      <c r="E7487" s="8"/>
      <c r="F7487" s="9"/>
    </row>
    <row r="7488" spans="1:6" x14ac:dyDescent="0.3">
      <c r="A7488" s="6"/>
      <c r="B7488" s="6"/>
      <c r="C7488" s="6"/>
      <c r="D7488" s="6"/>
      <c r="E7488" s="6"/>
      <c r="F7488" s="7"/>
    </row>
    <row r="7489" spans="1:6" x14ac:dyDescent="0.3">
      <c r="A7489" s="8"/>
      <c r="B7489" s="8"/>
      <c r="C7489" s="8"/>
      <c r="D7489" s="8"/>
      <c r="E7489" s="8"/>
      <c r="F7489" s="9"/>
    </row>
    <row r="7490" spans="1:6" x14ac:dyDescent="0.3">
      <c r="A7490" s="6"/>
      <c r="B7490" s="6"/>
      <c r="C7490" s="6"/>
      <c r="D7490" s="6"/>
      <c r="E7490" s="6"/>
      <c r="F7490" s="7"/>
    </row>
    <row r="7491" spans="1:6" x14ac:dyDescent="0.3">
      <c r="A7491" s="8"/>
      <c r="B7491" s="8"/>
      <c r="C7491" s="8"/>
      <c r="D7491" s="8"/>
      <c r="E7491" s="8"/>
      <c r="F7491" s="9"/>
    </row>
    <row r="7492" spans="1:6" x14ac:dyDescent="0.3">
      <c r="A7492" s="6"/>
      <c r="B7492" s="6"/>
      <c r="C7492" s="6"/>
      <c r="D7492" s="6"/>
      <c r="E7492" s="6"/>
      <c r="F7492" s="7"/>
    </row>
    <row r="7493" spans="1:6" x14ac:dyDescent="0.3">
      <c r="A7493" s="8"/>
      <c r="B7493" s="8"/>
      <c r="C7493" s="8"/>
      <c r="D7493" s="8"/>
      <c r="E7493" s="8"/>
      <c r="F7493" s="9"/>
    </row>
    <row r="7494" spans="1:6" x14ac:dyDescent="0.3">
      <c r="A7494" s="6"/>
      <c r="B7494" s="6"/>
      <c r="C7494" s="6"/>
      <c r="D7494" s="6"/>
      <c r="E7494" s="6"/>
      <c r="F7494" s="7"/>
    </row>
    <row r="7495" spans="1:6" x14ac:dyDescent="0.3">
      <c r="A7495" s="8"/>
      <c r="B7495" s="8"/>
      <c r="C7495" s="8"/>
      <c r="D7495" s="8"/>
      <c r="E7495" s="8"/>
      <c r="F7495" s="9"/>
    </row>
    <row r="7496" spans="1:6" x14ac:dyDescent="0.3">
      <c r="A7496" s="6"/>
      <c r="B7496" s="6"/>
      <c r="C7496" s="6"/>
      <c r="D7496" s="6"/>
      <c r="E7496" s="6"/>
      <c r="F7496" s="7"/>
    </row>
    <row r="7497" spans="1:6" x14ac:dyDescent="0.3">
      <c r="A7497" s="8"/>
      <c r="B7497" s="8"/>
      <c r="C7497" s="8"/>
      <c r="D7497" s="8"/>
      <c r="E7497" s="8"/>
      <c r="F7497" s="9"/>
    </row>
    <row r="7498" spans="1:6" x14ac:dyDescent="0.3">
      <c r="A7498" s="6"/>
      <c r="B7498" s="6"/>
      <c r="C7498" s="6"/>
      <c r="D7498" s="6"/>
      <c r="E7498" s="6"/>
      <c r="F7498" s="7"/>
    </row>
    <row r="7499" spans="1:6" x14ac:dyDescent="0.3">
      <c r="A7499" s="8"/>
      <c r="B7499" s="8"/>
      <c r="C7499" s="8"/>
      <c r="D7499" s="8"/>
      <c r="E7499" s="8"/>
      <c r="F7499" s="9"/>
    </row>
    <row r="7500" spans="1:6" x14ac:dyDescent="0.3">
      <c r="A7500" s="6"/>
      <c r="B7500" s="6"/>
      <c r="C7500" s="6"/>
      <c r="D7500" s="6"/>
      <c r="E7500" s="6"/>
      <c r="F7500" s="7"/>
    </row>
    <row r="7501" spans="1:6" x14ac:dyDescent="0.3">
      <c r="A7501" s="8"/>
      <c r="B7501" s="8"/>
      <c r="C7501" s="8"/>
      <c r="D7501" s="8"/>
      <c r="E7501" s="8"/>
      <c r="F7501" s="9"/>
    </row>
    <row r="7502" spans="1:6" x14ac:dyDescent="0.3">
      <c r="A7502" s="6"/>
      <c r="B7502" s="6"/>
      <c r="C7502" s="6"/>
      <c r="D7502" s="6"/>
      <c r="E7502" s="6"/>
      <c r="F7502" s="7"/>
    </row>
    <row r="7503" spans="1:6" x14ac:dyDescent="0.3">
      <c r="A7503" s="8"/>
      <c r="B7503" s="8"/>
      <c r="C7503" s="8"/>
      <c r="D7503" s="8"/>
      <c r="E7503" s="8"/>
      <c r="F7503" s="9"/>
    </row>
    <row r="7504" spans="1:6" x14ac:dyDescent="0.3">
      <c r="A7504" s="6"/>
      <c r="B7504" s="6"/>
      <c r="C7504" s="6"/>
      <c r="D7504" s="6"/>
      <c r="E7504" s="6"/>
      <c r="F7504" s="7"/>
    </row>
    <row r="7505" spans="1:6" x14ac:dyDescent="0.3">
      <c r="A7505" s="8"/>
      <c r="B7505" s="8"/>
      <c r="C7505" s="8"/>
      <c r="D7505" s="8"/>
      <c r="E7505" s="8"/>
      <c r="F7505" s="9"/>
    </row>
    <row r="7506" spans="1:6" x14ac:dyDescent="0.3">
      <c r="A7506" s="6"/>
      <c r="B7506" s="6"/>
      <c r="C7506" s="6"/>
      <c r="D7506" s="6"/>
      <c r="E7506" s="6"/>
      <c r="F7506" s="7"/>
    </row>
    <row r="7507" spans="1:6" x14ac:dyDescent="0.3">
      <c r="A7507" s="8"/>
      <c r="B7507" s="8"/>
      <c r="C7507" s="8"/>
      <c r="D7507" s="8"/>
      <c r="E7507" s="8"/>
      <c r="F7507" s="9"/>
    </row>
    <row r="7508" spans="1:6" x14ac:dyDescent="0.3">
      <c r="A7508" s="6"/>
      <c r="B7508" s="6"/>
      <c r="C7508" s="6"/>
      <c r="D7508" s="6"/>
      <c r="E7508" s="6"/>
      <c r="F7508" s="7"/>
    </row>
    <row r="7509" spans="1:6" x14ac:dyDescent="0.3">
      <c r="A7509" s="8"/>
      <c r="B7509" s="8"/>
      <c r="C7509" s="8"/>
      <c r="D7509" s="8"/>
      <c r="E7509" s="8"/>
      <c r="F7509" s="9"/>
    </row>
    <row r="7510" spans="1:6" x14ac:dyDescent="0.3">
      <c r="A7510" s="6"/>
      <c r="B7510" s="6"/>
      <c r="C7510" s="6"/>
      <c r="D7510" s="6"/>
      <c r="E7510" s="6"/>
      <c r="F7510" s="7"/>
    </row>
    <row r="7511" spans="1:6" x14ac:dyDescent="0.3">
      <c r="A7511" s="8"/>
      <c r="B7511" s="8"/>
      <c r="C7511" s="8"/>
      <c r="D7511" s="8"/>
      <c r="E7511" s="8"/>
      <c r="F7511" s="9"/>
    </row>
    <row r="7512" spans="1:6" x14ac:dyDescent="0.3">
      <c r="A7512" s="6"/>
      <c r="B7512" s="6"/>
      <c r="C7512" s="6"/>
      <c r="D7512" s="6"/>
      <c r="E7512" s="6"/>
      <c r="F7512" s="7"/>
    </row>
    <row r="7513" spans="1:6" x14ac:dyDescent="0.3">
      <c r="A7513" s="8"/>
      <c r="B7513" s="8"/>
      <c r="C7513" s="8"/>
      <c r="D7513" s="8"/>
      <c r="E7513" s="8"/>
      <c r="F7513" s="9"/>
    </row>
    <row r="7514" spans="1:6" x14ac:dyDescent="0.3">
      <c r="A7514" s="6"/>
      <c r="B7514" s="6"/>
      <c r="C7514" s="6"/>
      <c r="D7514" s="6"/>
      <c r="E7514" s="6"/>
      <c r="F7514" s="7"/>
    </row>
    <row r="7515" spans="1:6" x14ac:dyDescent="0.3">
      <c r="A7515" s="8"/>
      <c r="B7515" s="8"/>
      <c r="C7515" s="8"/>
      <c r="D7515" s="8"/>
      <c r="E7515" s="8"/>
      <c r="F7515" s="9"/>
    </row>
    <row r="7516" spans="1:6" x14ac:dyDescent="0.3">
      <c r="A7516" s="6"/>
      <c r="B7516" s="6"/>
      <c r="C7516" s="6"/>
      <c r="D7516" s="6"/>
      <c r="E7516" s="6"/>
      <c r="F7516" s="7"/>
    </row>
    <row r="7517" spans="1:6" x14ac:dyDescent="0.3">
      <c r="A7517" s="8"/>
      <c r="B7517" s="8"/>
      <c r="C7517" s="8"/>
      <c r="D7517" s="8"/>
      <c r="E7517" s="8"/>
      <c r="F7517" s="9"/>
    </row>
    <row r="7518" spans="1:6" x14ac:dyDescent="0.3">
      <c r="A7518" s="6"/>
      <c r="B7518" s="6"/>
      <c r="C7518" s="6"/>
      <c r="D7518" s="6"/>
      <c r="E7518" s="6"/>
      <c r="F7518" s="7"/>
    </row>
    <row r="7519" spans="1:6" x14ac:dyDescent="0.3">
      <c r="A7519" s="8"/>
      <c r="B7519" s="8"/>
      <c r="C7519" s="8"/>
      <c r="D7519" s="8"/>
      <c r="E7519" s="8"/>
      <c r="F7519" s="9"/>
    </row>
    <row r="7520" spans="1:6" x14ac:dyDescent="0.3">
      <c r="A7520" s="6"/>
      <c r="B7520" s="6"/>
      <c r="C7520" s="6"/>
      <c r="D7520" s="6"/>
      <c r="E7520" s="6"/>
      <c r="F7520" s="7"/>
    </row>
    <row r="7521" spans="1:6" x14ac:dyDescent="0.3">
      <c r="A7521" s="8"/>
      <c r="B7521" s="8"/>
      <c r="C7521" s="8"/>
      <c r="D7521" s="8"/>
      <c r="E7521" s="8"/>
      <c r="F7521" s="9"/>
    </row>
    <row r="7522" spans="1:6" x14ac:dyDescent="0.3">
      <c r="A7522" s="6"/>
      <c r="B7522" s="6"/>
      <c r="C7522" s="6"/>
      <c r="D7522" s="6"/>
      <c r="E7522" s="6"/>
      <c r="F7522" s="7"/>
    </row>
    <row r="7523" spans="1:6" x14ac:dyDescent="0.3">
      <c r="A7523" s="8"/>
      <c r="B7523" s="8"/>
      <c r="C7523" s="8"/>
      <c r="D7523" s="8"/>
      <c r="E7523" s="8"/>
      <c r="F7523" s="9"/>
    </row>
    <row r="7524" spans="1:6" x14ac:dyDescent="0.3">
      <c r="A7524" s="6"/>
      <c r="B7524" s="6"/>
      <c r="C7524" s="6"/>
      <c r="D7524" s="6"/>
      <c r="E7524" s="6"/>
      <c r="F7524" s="7"/>
    </row>
    <row r="7525" spans="1:6" x14ac:dyDescent="0.3">
      <c r="A7525" s="8"/>
      <c r="B7525" s="8"/>
      <c r="C7525" s="8"/>
      <c r="D7525" s="8"/>
      <c r="E7525" s="8"/>
      <c r="F7525" s="9"/>
    </row>
    <row r="7526" spans="1:6" x14ac:dyDescent="0.3">
      <c r="A7526" s="6"/>
      <c r="B7526" s="6"/>
      <c r="C7526" s="6"/>
      <c r="D7526" s="6"/>
      <c r="E7526" s="6"/>
      <c r="F7526" s="7"/>
    </row>
    <row r="7527" spans="1:6" x14ac:dyDescent="0.3">
      <c r="A7527" s="8"/>
      <c r="B7527" s="8"/>
      <c r="C7527" s="8"/>
      <c r="D7527" s="8"/>
      <c r="E7527" s="8"/>
      <c r="F7527" s="9"/>
    </row>
    <row r="7528" spans="1:6" x14ac:dyDescent="0.3">
      <c r="A7528" s="6"/>
      <c r="B7528" s="6"/>
      <c r="C7528" s="6"/>
      <c r="D7528" s="6"/>
      <c r="E7528" s="6"/>
      <c r="F7528" s="7"/>
    </row>
    <row r="7529" spans="1:6" x14ac:dyDescent="0.3">
      <c r="A7529" s="8"/>
      <c r="B7529" s="8"/>
      <c r="C7529" s="8"/>
      <c r="D7529" s="8"/>
      <c r="E7529" s="8"/>
      <c r="F7529" s="9"/>
    </row>
    <row r="7530" spans="1:6" x14ac:dyDescent="0.3">
      <c r="A7530" s="6"/>
      <c r="B7530" s="6"/>
      <c r="C7530" s="6"/>
      <c r="D7530" s="6"/>
      <c r="E7530" s="6"/>
      <c r="F7530" s="7"/>
    </row>
    <row r="7531" spans="1:6" x14ac:dyDescent="0.3">
      <c r="A7531" s="8"/>
      <c r="B7531" s="8"/>
      <c r="C7531" s="8"/>
      <c r="D7531" s="8"/>
      <c r="E7531" s="8"/>
      <c r="F7531" s="9"/>
    </row>
    <row r="7532" spans="1:6" x14ac:dyDescent="0.3">
      <c r="A7532" s="6"/>
      <c r="B7532" s="6"/>
      <c r="C7532" s="6"/>
      <c r="D7532" s="6"/>
      <c r="E7532" s="6"/>
      <c r="F7532" s="7"/>
    </row>
    <row r="7533" spans="1:6" x14ac:dyDescent="0.3">
      <c r="A7533" s="8"/>
      <c r="B7533" s="8"/>
      <c r="C7533" s="8"/>
      <c r="D7533" s="8"/>
      <c r="E7533" s="8"/>
      <c r="F7533" s="9"/>
    </row>
    <row r="7534" spans="1:6" x14ac:dyDescent="0.3">
      <c r="A7534" s="6"/>
      <c r="B7534" s="6"/>
      <c r="C7534" s="6"/>
      <c r="D7534" s="6"/>
      <c r="E7534" s="6"/>
      <c r="F7534" s="7"/>
    </row>
    <row r="7535" spans="1:6" x14ac:dyDescent="0.3">
      <c r="A7535" s="8"/>
      <c r="B7535" s="8"/>
      <c r="C7535" s="8"/>
      <c r="D7535" s="8"/>
      <c r="E7535" s="8"/>
      <c r="F7535" s="9"/>
    </row>
    <row r="7536" spans="1:6" x14ac:dyDescent="0.3">
      <c r="A7536" s="6"/>
      <c r="B7536" s="6"/>
      <c r="C7536" s="6"/>
      <c r="D7536" s="6"/>
      <c r="E7536" s="6"/>
      <c r="F7536" s="7"/>
    </row>
    <row r="7537" spans="1:6" x14ac:dyDescent="0.3">
      <c r="A7537" s="8"/>
      <c r="B7537" s="8"/>
      <c r="C7537" s="8"/>
      <c r="D7537" s="8"/>
      <c r="E7537" s="8"/>
      <c r="F7537" s="9"/>
    </row>
    <row r="7538" spans="1:6" x14ac:dyDescent="0.3">
      <c r="A7538" s="6"/>
      <c r="B7538" s="6"/>
      <c r="C7538" s="6"/>
      <c r="D7538" s="6"/>
      <c r="E7538" s="6"/>
      <c r="F7538" s="7"/>
    </row>
    <row r="7539" spans="1:6" x14ac:dyDescent="0.3">
      <c r="A7539" s="8"/>
      <c r="B7539" s="8"/>
      <c r="C7539" s="8"/>
      <c r="D7539" s="8"/>
      <c r="E7539" s="8"/>
      <c r="F7539" s="9"/>
    </row>
    <row r="7540" spans="1:6" x14ac:dyDescent="0.3">
      <c r="A7540" s="6"/>
      <c r="B7540" s="6"/>
      <c r="C7540" s="6"/>
      <c r="D7540" s="6"/>
      <c r="E7540" s="6"/>
      <c r="F7540" s="7"/>
    </row>
    <row r="7541" spans="1:6" x14ac:dyDescent="0.3">
      <c r="A7541" s="8"/>
      <c r="B7541" s="8"/>
      <c r="C7541" s="8"/>
      <c r="D7541" s="8"/>
      <c r="E7541" s="8"/>
      <c r="F7541" s="9"/>
    </row>
    <row r="7542" spans="1:6" x14ac:dyDescent="0.3">
      <c r="A7542" s="6"/>
      <c r="B7542" s="6"/>
      <c r="C7542" s="6"/>
      <c r="D7542" s="6"/>
      <c r="E7542" s="6"/>
      <c r="F7542" s="7"/>
    </row>
    <row r="7543" spans="1:6" x14ac:dyDescent="0.3">
      <c r="A7543" s="8"/>
      <c r="B7543" s="8"/>
      <c r="C7543" s="8"/>
      <c r="D7543" s="8"/>
      <c r="E7543" s="8"/>
      <c r="F7543" s="9"/>
    </row>
    <row r="7544" spans="1:6" x14ac:dyDescent="0.3">
      <c r="A7544" s="6"/>
      <c r="B7544" s="6"/>
      <c r="C7544" s="6"/>
      <c r="D7544" s="6"/>
      <c r="E7544" s="6"/>
      <c r="F7544" s="7"/>
    </row>
    <row r="7545" spans="1:6" x14ac:dyDescent="0.3">
      <c r="A7545" s="8"/>
      <c r="B7545" s="8"/>
      <c r="C7545" s="8"/>
      <c r="D7545" s="8"/>
      <c r="E7545" s="8"/>
      <c r="F7545" s="9"/>
    </row>
    <row r="7546" spans="1:6" x14ac:dyDescent="0.3">
      <c r="A7546" s="6"/>
      <c r="B7546" s="6"/>
      <c r="C7546" s="6"/>
      <c r="D7546" s="6"/>
      <c r="E7546" s="6"/>
      <c r="F7546" s="7"/>
    </row>
    <row r="7547" spans="1:6" x14ac:dyDescent="0.3">
      <c r="A7547" s="8"/>
      <c r="B7547" s="8"/>
      <c r="C7547" s="8"/>
      <c r="D7547" s="8"/>
      <c r="E7547" s="8"/>
      <c r="F7547" s="9"/>
    </row>
    <row r="7548" spans="1:6" x14ac:dyDescent="0.3">
      <c r="A7548" s="6"/>
      <c r="B7548" s="6"/>
      <c r="C7548" s="6"/>
      <c r="D7548" s="6"/>
      <c r="E7548" s="6"/>
      <c r="F7548" s="7"/>
    </row>
    <row r="7549" spans="1:6" x14ac:dyDescent="0.3">
      <c r="A7549" s="8"/>
      <c r="B7549" s="8"/>
      <c r="C7549" s="8"/>
      <c r="D7549" s="8"/>
      <c r="E7549" s="8"/>
      <c r="F7549" s="9"/>
    </row>
    <row r="7550" spans="1:6" x14ac:dyDescent="0.3">
      <c r="A7550" s="6"/>
      <c r="B7550" s="6"/>
      <c r="C7550" s="6"/>
      <c r="D7550" s="6"/>
      <c r="E7550" s="6"/>
      <c r="F7550" s="7"/>
    </row>
    <row r="7551" spans="1:6" x14ac:dyDescent="0.3">
      <c r="A7551" s="8"/>
      <c r="B7551" s="8"/>
      <c r="C7551" s="8"/>
      <c r="D7551" s="8"/>
      <c r="E7551" s="8"/>
      <c r="F7551" s="9"/>
    </row>
    <row r="7552" spans="1:6" x14ac:dyDescent="0.3">
      <c r="A7552" s="6"/>
      <c r="B7552" s="6"/>
      <c r="C7552" s="6"/>
      <c r="D7552" s="6"/>
      <c r="E7552" s="6"/>
      <c r="F7552" s="7"/>
    </row>
    <row r="7553" spans="1:6" x14ac:dyDescent="0.3">
      <c r="A7553" s="8"/>
      <c r="B7553" s="8"/>
      <c r="C7553" s="8"/>
      <c r="D7553" s="8"/>
      <c r="E7553" s="8"/>
      <c r="F7553" s="9"/>
    </row>
    <row r="7554" spans="1:6" x14ac:dyDescent="0.3">
      <c r="A7554" s="6"/>
      <c r="B7554" s="6"/>
      <c r="C7554" s="6"/>
      <c r="D7554" s="6"/>
      <c r="E7554" s="6"/>
      <c r="F7554" s="7"/>
    </row>
    <row r="7555" spans="1:6" x14ac:dyDescent="0.3">
      <c r="A7555" s="8"/>
      <c r="B7555" s="8"/>
      <c r="C7555" s="8"/>
      <c r="D7555" s="8"/>
      <c r="E7555" s="8"/>
      <c r="F7555" s="9"/>
    </row>
    <row r="7556" spans="1:6" x14ac:dyDescent="0.3">
      <c r="A7556" s="6"/>
      <c r="B7556" s="6"/>
      <c r="C7556" s="6"/>
      <c r="D7556" s="6"/>
      <c r="E7556" s="6"/>
      <c r="F7556" s="7"/>
    </row>
    <row r="7557" spans="1:6" x14ac:dyDescent="0.3">
      <c r="A7557" s="8"/>
      <c r="B7557" s="8"/>
      <c r="C7557" s="8"/>
      <c r="D7557" s="8"/>
      <c r="E7557" s="8"/>
      <c r="F7557" s="9"/>
    </row>
    <row r="7558" spans="1:6" x14ac:dyDescent="0.3">
      <c r="A7558" s="6"/>
      <c r="B7558" s="6"/>
      <c r="C7558" s="6"/>
      <c r="D7558" s="6"/>
      <c r="E7558" s="6"/>
      <c r="F7558" s="7"/>
    </row>
    <row r="7559" spans="1:6" x14ac:dyDescent="0.3">
      <c r="A7559" s="8"/>
      <c r="B7559" s="8"/>
      <c r="C7559" s="8"/>
      <c r="D7559" s="8"/>
      <c r="E7559" s="8"/>
      <c r="F7559" s="9"/>
    </row>
    <row r="7560" spans="1:6" x14ac:dyDescent="0.3">
      <c r="A7560" s="6"/>
      <c r="B7560" s="6"/>
      <c r="C7560" s="6"/>
      <c r="D7560" s="6"/>
      <c r="E7560" s="6"/>
      <c r="F7560" s="7"/>
    </row>
    <row r="7561" spans="1:6" x14ac:dyDescent="0.3">
      <c r="A7561" s="8"/>
      <c r="B7561" s="8"/>
      <c r="C7561" s="8"/>
      <c r="D7561" s="8"/>
      <c r="E7561" s="8"/>
      <c r="F7561" s="9"/>
    </row>
    <row r="7562" spans="1:6" x14ac:dyDescent="0.3">
      <c r="A7562" s="6"/>
      <c r="B7562" s="6"/>
      <c r="C7562" s="6"/>
      <c r="D7562" s="6"/>
      <c r="E7562" s="6"/>
      <c r="F7562" s="7"/>
    </row>
    <row r="7563" spans="1:6" x14ac:dyDescent="0.3">
      <c r="A7563" s="8"/>
      <c r="B7563" s="8"/>
      <c r="C7563" s="8"/>
      <c r="D7563" s="8"/>
      <c r="E7563" s="8"/>
      <c r="F7563" s="9"/>
    </row>
    <row r="7564" spans="1:6" x14ac:dyDescent="0.3">
      <c r="A7564" s="6"/>
      <c r="B7564" s="6"/>
      <c r="C7564" s="6"/>
      <c r="D7564" s="6"/>
      <c r="E7564" s="6"/>
      <c r="F7564" s="7"/>
    </row>
    <row r="7565" spans="1:6" x14ac:dyDescent="0.3">
      <c r="A7565" s="8"/>
      <c r="B7565" s="8"/>
      <c r="C7565" s="8"/>
      <c r="D7565" s="8"/>
      <c r="E7565" s="8"/>
      <c r="F7565" s="9"/>
    </row>
    <row r="7566" spans="1:6" x14ac:dyDescent="0.3">
      <c r="A7566" s="6"/>
      <c r="B7566" s="6"/>
      <c r="C7566" s="6"/>
      <c r="D7566" s="6"/>
      <c r="E7566" s="6"/>
      <c r="F7566" s="7"/>
    </row>
    <row r="7567" spans="1:6" x14ac:dyDescent="0.3">
      <c r="A7567" s="8"/>
      <c r="B7567" s="8"/>
      <c r="C7567" s="8"/>
      <c r="D7567" s="8"/>
      <c r="E7567" s="8"/>
      <c r="F7567" s="9"/>
    </row>
    <row r="7568" spans="1:6" x14ac:dyDescent="0.3">
      <c r="A7568" s="6"/>
      <c r="B7568" s="6"/>
      <c r="C7568" s="6"/>
      <c r="D7568" s="6"/>
      <c r="E7568" s="6"/>
      <c r="F7568" s="7"/>
    </row>
    <row r="7569" spans="1:6" x14ac:dyDescent="0.3">
      <c r="A7569" s="8"/>
      <c r="B7569" s="8"/>
      <c r="C7569" s="8"/>
      <c r="D7569" s="8"/>
      <c r="E7569" s="8"/>
      <c r="F7569" s="9"/>
    </row>
    <row r="7570" spans="1:6" x14ac:dyDescent="0.3">
      <c r="A7570" s="6"/>
      <c r="B7570" s="6"/>
      <c r="C7570" s="6"/>
      <c r="D7570" s="6"/>
      <c r="E7570" s="6"/>
      <c r="F7570" s="7"/>
    </row>
    <row r="7571" spans="1:6" x14ac:dyDescent="0.3">
      <c r="A7571" s="8"/>
      <c r="B7571" s="8"/>
      <c r="C7571" s="8"/>
      <c r="D7571" s="8"/>
      <c r="E7571" s="8"/>
      <c r="F7571" s="9"/>
    </row>
    <row r="7572" spans="1:6" x14ac:dyDescent="0.3">
      <c r="A7572" s="6"/>
      <c r="B7572" s="6"/>
      <c r="C7572" s="6"/>
      <c r="D7572" s="6"/>
      <c r="E7572" s="6"/>
      <c r="F7572" s="7"/>
    </row>
    <row r="7573" spans="1:6" x14ac:dyDescent="0.3">
      <c r="A7573" s="8"/>
      <c r="B7573" s="8"/>
      <c r="C7573" s="8"/>
      <c r="D7573" s="8"/>
      <c r="E7573" s="8"/>
      <c r="F7573" s="9"/>
    </row>
    <row r="7574" spans="1:6" x14ac:dyDescent="0.3">
      <c r="A7574" s="6"/>
      <c r="B7574" s="6"/>
      <c r="C7574" s="6"/>
      <c r="D7574" s="6"/>
      <c r="E7574" s="6"/>
      <c r="F7574" s="7"/>
    </row>
    <row r="7575" spans="1:6" x14ac:dyDescent="0.3">
      <c r="A7575" s="8"/>
      <c r="B7575" s="8"/>
      <c r="C7575" s="8"/>
      <c r="D7575" s="8"/>
      <c r="E7575" s="8"/>
      <c r="F7575" s="9"/>
    </row>
    <row r="7576" spans="1:6" x14ac:dyDescent="0.3">
      <c r="A7576" s="6"/>
      <c r="B7576" s="6"/>
      <c r="C7576" s="6"/>
      <c r="D7576" s="6"/>
      <c r="E7576" s="6"/>
      <c r="F7576" s="7"/>
    </row>
    <row r="7577" spans="1:6" x14ac:dyDescent="0.3">
      <c r="A7577" s="8"/>
      <c r="B7577" s="8"/>
      <c r="C7577" s="8"/>
      <c r="D7577" s="8"/>
      <c r="E7577" s="8"/>
      <c r="F7577" s="9"/>
    </row>
    <row r="7578" spans="1:6" x14ac:dyDescent="0.3">
      <c r="A7578" s="6"/>
      <c r="B7578" s="6"/>
      <c r="C7578" s="6"/>
      <c r="D7578" s="6"/>
      <c r="E7578" s="6"/>
      <c r="F7578" s="7"/>
    </row>
    <row r="7579" spans="1:6" x14ac:dyDescent="0.3">
      <c r="A7579" s="8"/>
      <c r="B7579" s="8"/>
      <c r="C7579" s="8"/>
      <c r="D7579" s="8"/>
      <c r="E7579" s="8"/>
      <c r="F7579" s="9"/>
    </row>
    <row r="7580" spans="1:6" x14ac:dyDescent="0.3">
      <c r="A7580" s="6"/>
      <c r="B7580" s="6"/>
      <c r="C7580" s="6"/>
      <c r="D7580" s="6"/>
      <c r="E7580" s="6"/>
      <c r="F7580" s="7"/>
    </row>
    <row r="7581" spans="1:6" x14ac:dyDescent="0.3">
      <c r="A7581" s="8"/>
      <c r="B7581" s="8"/>
      <c r="C7581" s="8"/>
      <c r="D7581" s="8"/>
      <c r="E7581" s="8"/>
      <c r="F7581" s="9"/>
    </row>
    <row r="7582" spans="1:6" x14ac:dyDescent="0.3">
      <c r="A7582" s="6"/>
      <c r="B7582" s="6"/>
      <c r="C7582" s="6"/>
      <c r="D7582" s="6"/>
      <c r="E7582" s="6"/>
      <c r="F7582" s="7"/>
    </row>
    <row r="7583" spans="1:6" x14ac:dyDescent="0.3">
      <c r="A7583" s="8"/>
      <c r="B7583" s="8"/>
      <c r="C7583" s="8"/>
      <c r="D7583" s="8"/>
      <c r="E7583" s="8"/>
      <c r="F7583" s="9"/>
    </row>
    <row r="7584" spans="1:6" x14ac:dyDescent="0.3">
      <c r="A7584" s="6"/>
      <c r="B7584" s="6"/>
      <c r="C7584" s="6"/>
      <c r="D7584" s="6"/>
      <c r="E7584" s="6"/>
      <c r="F7584" s="7"/>
    </row>
    <row r="7585" spans="1:6" x14ac:dyDescent="0.3">
      <c r="A7585" s="8"/>
      <c r="B7585" s="8"/>
      <c r="C7585" s="8"/>
      <c r="D7585" s="8"/>
      <c r="E7585" s="8"/>
      <c r="F7585" s="9"/>
    </row>
    <row r="7586" spans="1:6" x14ac:dyDescent="0.3">
      <c r="A7586" s="6"/>
      <c r="B7586" s="6"/>
      <c r="C7586" s="6"/>
      <c r="D7586" s="6"/>
      <c r="E7586" s="6"/>
      <c r="F7586" s="7"/>
    </row>
    <row r="7587" spans="1:6" x14ac:dyDescent="0.3">
      <c r="A7587" s="8"/>
      <c r="B7587" s="8"/>
      <c r="C7587" s="8"/>
      <c r="D7587" s="8"/>
      <c r="E7587" s="8"/>
      <c r="F7587" s="9"/>
    </row>
    <row r="7588" spans="1:6" x14ac:dyDescent="0.3">
      <c r="A7588" s="6"/>
      <c r="B7588" s="6"/>
      <c r="C7588" s="6"/>
      <c r="D7588" s="6"/>
      <c r="E7588" s="6"/>
      <c r="F7588" s="7"/>
    </row>
    <row r="7589" spans="1:6" x14ac:dyDescent="0.3">
      <c r="A7589" s="8"/>
      <c r="B7589" s="8"/>
      <c r="C7589" s="8"/>
      <c r="D7589" s="8"/>
      <c r="E7589" s="8"/>
      <c r="F7589" s="9"/>
    </row>
    <row r="7590" spans="1:6" x14ac:dyDescent="0.3">
      <c r="A7590" s="6"/>
      <c r="B7590" s="6"/>
      <c r="C7590" s="6"/>
      <c r="D7590" s="6"/>
      <c r="E7590" s="6"/>
      <c r="F7590" s="7"/>
    </row>
    <row r="7591" spans="1:6" x14ac:dyDescent="0.3">
      <c r="A7591" s="8"/>
      <c r="B7591" s="8"/>
      <c r="C7591" s="8"/>
      <c r="D7591" s="8"/>
      <c r="E7591" s="8"/>
      <c r="F7591" s="9"/>
    </row>
    <row r="7592" spans="1:6" x14ac:dyDescent="0.3">
      <c r="A7592" s="6"/>
      <c r="B7592" s="6"/>
      <c r="C7592" s="6"/>
      <c r="D7592" s="6"/>
      <c r="E7592" s="6"/>
      <c r="F7592" s="7"/>
    </row>
    <row r="7593" spans="1:6" x14ac:dyDescent="0.3">
      <c r="A7593" s="8"/>
      <c r="B7593" s="8"/>
      <c r="C7593" s="8"/>
      <c r="D7593" s="8"/>
      <c r="E7593" s="8"/>
      <c r="F7593" s="9"/>
    </row>
    <row r="7594" spans="1:6" x14ac:dyDescent="0.3">
      <c r="A7594" s="6"/>
      <c r="B7594" s="6"/>
      <c r="C7594" s="6"/>
      <c r="D7594" s="6"/>
      <c r="E7594" s="6"/>
      <c r="F7594" s="7"/>
    </row>
    <row r="7595" spans="1:6" x14ac:dyDescent="0.3">
      <c r="A7595" s="8"/>
      <c r="B7595" s="8"/>
      <c r="C7595" s="8"/>
      <c r="D7595" s="8"/>
      <c r="E7595" s="8"/>
      <c r="F7595" s="9"/>
    </row>
    <row r="7596" spans="1:6" x14ac:dyDescent="0.3">
      <c r="A7596" s="6"/>
      <c r="B7596" s="6"/>
      <c r="C7596" s="6"/>
      <c r="D7596" s="6"/>
      <c r="E7596" s="6"/>
      <c r="F7596" s="7"/>
    </row>
    <row r="7597" spans="1:6" x14ac:dyDescent="0.3">
      <c r="A7597" s="8"/>
      <c r="B7597" s="8"/>
      <c r="C7597" s="8"/>
      <c r="D7597" s="8"/>
      <c r="E7597" s="8"/>
      <c r="F7597" s="9"/>
    </row>
    <row r="7598" spans="1:6" x14ac:dyDescent="0.3">
      <c r="A7598" s="6"/>
      <c r="B7598" s="6"/>
      <c r="C7598" s="6"/>
      <c r="D7598" s="6"/>
      <c r="E7598" s="6"/>
      <c r="F7598" s="7"/>
    </row>
    <row r="7599" spans="1:6" x14ac:dyDescent="0.3">
      <c r="A7599" s="8"/>
      <c r="B7599" s="8"/>
      <c r="C7599" s="8"/>
      <c r="D7599" s="8"/>
      <c r="E7599" s="8"/>
      <c r="F7599" s="9"/>
    </row>
    <row r="7600" spans="1:6" x14ac:dyDescent="0.3">
      <c r="A7600" s="6"/>
      <c r="B7600" s="6"/>
      <c r="C7600" s="6"/>
      <c r="D7600" s="6"/>
      <c r="E7600" s="6"/>
      <c r="F7600" s="7"/>
    </row>
    <row r="7601" spans="1:6" x14ac:dyDescent="0.3">
      <c r="A7601" s="8"/>
      <c r="B7601" s="8"/>
      <c r="C7601" s="8"/>
      <c r="D7601" s="8"/>
      <c r="E7601" s="8"/>
      <c r="F7601" s="9"/>
    </row>
    <row r="7602" spans="1:6" x14ac:dyDescent="0.3">
      <c r="A7602" s="6"/>
      <c r="B7602" s="6"/>
      <c r="C7602" s="6"/>
      <c r="D7602" s="6"/>
      <c r="E7602" s="6"/>
      <c r="F7602" s="7"/>
    </row>
    <row r="7603" spans="1:6" x14ac:dyDescent="0.3">
      <c r="A7603" s="8"/>
      <c r="B7603" s="8"/>
      <c r="C7603" s="8"/>
      <c r="D7603" s="8"/>
      <c r="E7603" s="8"/>
      <c r="F7603" s="9"/>
    </row>
    <row r="7604" spans="1:6" x14ac:dyDescent="0.3">
      <c r="A7604" s="6"/>
      <c r="B7604" s="6"/>
      <c r="C7604" s="6"/>
      <c r="D7604" s="6"/>
      <c r="E7604" s="6"/>
      <c r="F7604" s="7"/>
    </row>
    <row r="7605" spans="1:6" x14ac:dyDescent="0.3">
      <c r="A7605" s="8"/>
      <c r="B7605" s="8"/>
      <c r="C7605" s="8"/>
      <c r="D7605" s="8"/>
      <c r="E7605" s="8"/>
      <c r="F7605" s="9"/>
    </row>
    <row r="7606" spans="1:6" x14ac:dyDescent="0.3">
      <c r="A7606" s="6"/>
      <c r="B7606" s="6"/>
      <c r="C7606" s="6"/>
      <c r="D7606" s="6"/>
      <c r="E7606" s="6"/>
      <c r="F7606" s="7"/>
    </row>
    <row r="7607" spans="1:6" x14ac:dyDescent="0.3">
      <c r="A7607" s="8"/>
      <c r="B7607" s="8"/>
      <c r="C7607" s="8"/>
      <c r="D7607" s="8"/>
      <c r="E7607" s="8"/>
      <c r="F7607" s="9"/>
    </row>
    <row r="7608" spans="1:6" x14ac:dyDescent="0.3">
      <c r="A7608" s="6"/>
      <c r="B7608" s="6"/>
      <c r="C7608" s="6"/>
      <c r="D7608" s="6"/>
      <c r="E7608" s="6"/>
      <c r="F7608" s="7"/>
    </row>
    <row r="7609" spans="1:6" x14ac:dyDescent="0.3">
      <c r="A7609" s="8"/>
      <c r="B7609" s="8"/>
      <c r="C7609" s="8"/>
      <c r="D7609" s="8"/>
      <c r="E7609" s="8"/>
      <c r="F7609" s="9"/>
    </row>
    <row r="7610" spans="1:6" x14ac:dyDescent="0.3">
      <c r="A7610" s="6"/>
      <c r="B7610" s="6"/>
      <c r="C7610" s="6"/>
      <c r="D7610" s="6"/>
      <c r="E7610" s="6"/>
      <c r="F7610" s="7"/>
    </row>
    <row r="7611" spans="1:6" x14ac:dyDescent="0.3">
      <c r="A7611" s="8"/>
      <c r="B7611" s="8"/>
      <c r="C7611" s="8"/>
      <c r="D7611" s="8"/>
      <c r="E7611" s="8"/>
      <c r="F7611" s="9"/>
    </row>
    <row r="7612" spans="1:6" x14ac:dyDescent="0.3">
      <c r="A7612" s="6"/>
      <c r="B7612" s="6"/>
      <c r="C7612" s="6"/>
      <c r="D7612" s="6"/>
      <c r="E7612" s="6"/>
      <c r="F7612" s="7"/>
    </row>
    <row r="7613" spans="1:6" x14ac:dyDescent="0.3">
      <c r="A7613" s="8"/>
      <c r="B7613" s="8"/>
      <c r="C7613" s="8"/>
      <c r="D7613" s="8"/>
      <c r="E7613" s="8"/>
      <c r="F7613" s="9"/>
    </row>
    <row r="7614" spans="1:6" x14ac:dyDescent="0.3">
      <c r="A7614" s="6"/>
      <c r="B7614" s="6"/>
      <c r="C7614" s="6"/>
      <c r="D7614" s="6"/>
      <c r="E7614" s="6"/>
      <c r="F7614" s="7"/>
    </row>
    <row r="7615" spans="1:6" x14ac:dyDescent="0.3">
      <c r="A7615" s="8"/>
      <c r="B7615" s="8"/>
      <c r="C7615" s="8"/>
      <c r="D7615" s="8"/>
      <c r="E7615" s="8"/>
      <c r="F7615" s="9"/>
    </row>
    <row r="7616" spans="1:6" x14ac:dyDescent="0.3">
      <c r="A7616" s="6"/>
      <c r="B7616" s="6"/>
      <c r="C7616" s="6"/>
      <c r="D7616" s="6"/>
      <c r="E7616" s="6"/>
      <c r="F7616" s="7"/>
    </row>
    <row r="7617" spans="1:6" x14ac:dyDescent="0.3">
      <c r="A7617" s="8"/>
      <c r="B7617" s="8"/>
      <c r="C7617" s="8"/>
      <c r="D7617" s="8"/>
      <c r="E7617" s="8"/>
      <c r="F7617" s="9"/>
    </row>
    <row r="7618" spans="1:6" x14ac:dyDescent="0.3">
      <c r="A7618" s="6"/>
      <c r="B7618" s="6"/>
      <c r="C7618" s="6"/>
      <c r="D7618" s="6"/>
      <c r="E7618" s="6"/>
      <c r="F7618" s="7"/>
    </row>
    <row r="7619" spans="1:6" x14ac:dyDescent="0.3">
      <c r="A7619" s="8"/>
      <c r="B7619" s="8"/>
      <c r="C7619" s="8"/>
      <c r="D7619" s="8"/>
      <c r="E7619" s="8"/>
      <c r="F7619" s="9"/>
    </row>
    <row r="7620" spans="1:6" x14ac:dyDescent="0.3">
      <c r="A7620" s="6"/>
      <c r="B7620" s="6"/>
      <c r="C7620" s="6"/>
      <c r="D7620" s="6"/>
      <c r="E7620" s="6"/>
      <c r="F7620" s="7"/>
    </row>
    <row r="7621" spans="1:6" x14ac:dyDescent="0.3">
      <c r="A7621" s="8"/>
      <c r="B7621" s="8"/>
      <c r="C7621" s="8"/>
      <c r="D7621" s="8"/>
      <c r="E7621" s="8"/>
      <c r="F7621" s="9"/>
    </row>
    <row r="7622" spans="1:6" x14ac:dyDescent="0.3">
      <c r="A7622" s="6"/>
      <c r="B7622" s="6"/>
      <c r="C7622" s="6"/>
      <c r="D7622" s="6"/>
      <c r="E7622" s="6"/>
      <c r="F7622" s="7"/>
    </row>
    <row r="7623" spans="1:6" x14ac:dyDescent="0.3">
      <c r="A7623" s="8"/>
      <c r="B7623" s="8"/>
      <c r="C7623" s="8"/>
      <c r="D7623" s="8"/>
      <c r="E7623" s="8"/>
      <c r="F7623" s="9"/>
    </row>
    <row r="7624" spans="1:6" x14ac:dyDescent="0.3">
      <c r="A7624" s="6"/>
      <c r="B7624" s="6"/>
      <c r="C7624" s="6"/>
      <c r="D7624" s="6"/>
      <c r="E7624" s="6"/>
      <c r="F7624" s="7"/>
    </row>
    <row r="7625" spans="1:6" x14ac:dyDescent="0.3">
      <c r="A7625" s="8"/>
      <c r="B7625" s="8"/>
      <c r="C7625" s="8"/>
      <c r="D7625" s="8"/>
      <c r="E7625" s="8"/>
      <c r="F7625" s="9"/>
    </row>
    <row r="7626" spans="1:6" x14ac:dyDescent="0.3">
      <c r="A7626" s="6"/>
      <c r="B7626" s="6"/>
      <c r="C7626" s="6"/>
      <c r="D7626" s="6"/>
      <c r="E7626" s="6"/>
      <c r="F7626" s="7"/>
    </row>
    <row r="7627" spans="1:6" x14ac:dyDescent="0.3">
      <c r="A7627" s="8"/>
      <c r="B7627" s="8"/>
      <c r="C7627" s="8"/>
      <c r="D7627" s="8"/>
      <c r="E7627" s="8"/>
      <c r="F7627" s="9"/>
    </row>
    <row r="7628" spans="1:6" x14ac:dyDescent="0.3">
      <c r="A7628" s="6"/>
      <c r="B7628" s="6"/>
      <c r="C7628" s="6"/>
      <c r="D7628" s="6"/>
      <c r="E7628" s="6"/>
      <c r="F7628" s="7"/>
    </row>
    <row r="7629" spans="1:6" x14ac:dyDescent="0.3">
      <c r="A7629" s="8"/>
      <c r="B7629" s="8"/>
      <c r="C7629" s="8"/>
      <c r="D7629" s="8"/>
      <c r="E7629" s="8"/>
      <c r="F7629" s="9"/>
    </row>
    <row r="7630" spans="1:6" x14ac:dyDescent="0.3">
      <c r="A7630" s="6"/>
      <c r="B7630" s="6"/>
      <c r="C7630" s="6"/>
      <c r="D7630" s="6"/>
      <c r="E7630" s="6"/>
      <c r="F7630" s="7"/>
    </row>
    <row r="7631" spans="1:6" x14ac:dyDescent="0.3">
      <c r="A7631" s="8"/>
      <c r="B7631" s="8"/>
      <c r="C7631" s="8"/>
      <c r="D7631" s="8"/>
      <c r="E7631" s="8"/>
      <c r="F7631" s="9"/>
    </row>
    <row r="7632" spans="1:6" x14ac:dyDescent="0.3">
      <c r="A7632" s="6"/>
      <c r="B7632" s="6"/>
      <c r="C7632" s="6"/>
      <c r="D7632" s="6"/>
      <c r="E7632" s="6"/>
      <c r="F7632" s="7"/>
    </row>
    <row r="7633" spans="1:6" x14ac:dyDescent="0.3">
      <c r="A7633" s="8"/>
      <c r="B7633" s="8"/>
      <c r="C7633" s="8"/>
      <c r="D7633" s="8"/>
      <c r="E7633" s="8"/>
      <c r="F7633" s="9"/>
    </row>
    <row r="7634" spans="1:6" x14ac:dyDescent="0.3">
      <c r="A7634" s="6"/>
      <c r="B7634" s="6"/>
      <c r="C7634" s="6"/>
      <c r="D7634" s="6"/>
      <c r="E7634" s="6"/>
      <c r="F7634" s="7"/>
    </row>
    <row r="7635" spans="1:6" x14ac:dyDescent="0.3">
      <c r="A7635" s="8"/>
      <c r="B7635" s="8"/>
      <c r="C7635" s="8"/>
      <c r="D7635" s="8"/>
      <c r="E7635" s="8"/>
      <c r="F7635" s="9"/>
    </row>
    <row r="7636" spans="1:6" x14ac:dyDescent="0.3">
      <c r="A7636" s="6"/>
      <c r="B7636" s="6"/>
      <c r="C7636" s="6"/>
      <c r="D7636" s="6"/>
      <c r="E7636" s="6"/>
      <c r="F7636" s="7"/>
    </row>
    <row r="7637" spans="1:6" x14ac:dyDescent="0.3">
      <c r="A7637" s="8"/>
      <c r="B7637" s="8"/>
      <c r="C7637" s="8"/>
      <c r="D7637" s="8"/>
      <c r="E7637" s="8"/>
      <c r="F7637" s="9"/>
    </row>
    <row r="7638" spans="1:6" x14ac:dyDescent="0.3">
      <c r="A7638" s="6"/>
      <c r="B7638" s="6"/>
      <c r="C7638" s="6"/>
      <c r="D7638" s="6"/>
      <c r="E7638" s="6"/>
      <c r="F7638" s="7"/>
    </row>
    <row r="7639" spans="1:6" x14ac:dyDescent="0.3">
      <c r="A7639" s="8"/>
      <c r="B7639" s="8"/>
      <c r="C7639" s="8"/>
      <c r="D7639" s="8"/>
      <c r="E7639" s="8"/>
      <c r="F7639" s="9"/>
    </row>
    <row r="7640" spans="1:6" x14ac:dyDescent="0.3">
      <c r="A7640" s="6"/>
      <c r="B7640" s="6"/>
      <c r="C7640" s="6"/>
      <c r="D7640" s="6"/>
      <c r="E7640" s="6"/>
      <c r="F7640" s="7"/>
    </row>
    <row r="7641" spans="1:6" x14ac:dyDescent="0.3">
      <c r="A7641" s="8"/>
      <c r="B7641" s="8"/>
      <c r="C7641" s="8"/>
      <c r="D7641" s="8"/>
      <c r="E7641" s="8"/>
      <c r="F7641" s="9"/>
    </row>
    <row r="7642" spans="1:6" x14ac:dyDescent="0.3">
      <c r="A7642" s="6"/>
      <c r="B7642" s="6"/>
      <c r="C7642" s="6"/>
      <c r="D7642" s="6"/>
      <c r="E7642" s="6"/>
      <c r="F7642" s="7"/>
    </row>
    <row r="7643" spans="1:6" x14ac:dyDescent="0.3">
      <c r="A7643" s="8"/>
      <c r="B7643" s="8"/>
      <c r="C7643" s="8"/>
      <c r="D7643" s="8"/>
      <c r="E7643" s="8"/>
      <c r="F7643" s="9"/>
    </row>
    <row r="7644" spans="1:6" x14ac:dyDescent="0.3">
      <c r="A7644" s="6"/>
      <c r="B7644" s="6"/>
      <c r="C7644" s="6"/>
      <c r="D7644" s="6"/>
      <c r="E7644" s="6"/>
      <c r="F7644" s="7"/>
    </row>
    <row r="7645" spans="1:6" x14ac:dyDescent="0.3">
      <c r="A7645" s="8"/>
      <c r="B7645" s="8"/>
      <c r="C7645" s="8"/>
      <c r="D7645" s="8"/>
      <c r="E7645" s="8"/>
      <c r="F7645" s="9"/>
    </row>
    <row r="7646" spans="1:6" x14ac:dyDescent="0.3">
      <c r="A7646" s="6"/>
      <c r="B7646" s="6"/>
      <c r="C7646" s="6"/>
      <c r="D7646" s="6"/>
      <c r="E7646" s="6"/>
      <c r="F7646" s="7"/>
    </row>
    <row r="7647" spans="1:6" x14ac:dyDescent="0.3">
      <c r="A7647" s="8"/>
      <c r="B7647" s="8"/>
      <c r="C7647" s="8"/>
      <c r="D7647" s="8"/>
      <c r="E7647" s="8"/>
      <c r="F7647" s="9"/>
    </row>
    <row r="7648" spans="1:6" x14ac:dyDescent="0.3">
      <c r="A7648" s="6"/>
      <c r="B7648" s="6"/>
      <c r="C7648" s="6"/>
      <c r="D7648" s="6"/>
      <c r="E7648" s="6"/>
      <c r="F7648" s="7"/>
    </row>
    <row r="7649" spans="1:6" x14ac:dyDescent="0.3">
      <c r="A7649" s="8"/>
      <c r="B7649" s="8"/>
      <c r="C7649" s="8"/>
      <c r="D7649" s="8"/>
      <c r="E7649" s="8"/>
      <c r="F7649" s="9"/>
    </row>
    <row r="7650" spans="1:6" x14ac:dyDescent="0.3">
      <c r="A7650" s="6"/>
      <c r="B7650" s="6"/>
      <c r="C7650" s="6"/>
      <c r="D7650" s="6"/>
      <c r="E7650" s="6"/>
      <c r="F7650" s="7"/>
    </row>
    <row r="7651" spans="1:6" x14ac:dyDescent="0.3">
      <c r="A7651" s="8"/>
      <c r="B7651" s="8"/>
      <c r="C7651" s="8"/>
      <c r="D7651" s="8"/>
      <c r="E7651" s="8"/>
      <c r="F7651" s="9"/>
    </row>
    <row r="7652" spans="1:6" x14ac:dyDescent="0.3">
      <c r="A7652" s="6"/>
      <c r="B7652" s="6"/>
      <c r="C7652" s="6"/>
      <c r="D7652" s="6"/>
      <c r="E7652" s="6"/>
      <c r="F7652" s="7"/>
    </row>
    <row r="7653" spans="1:6" x14ac:dyDescent="0.3">
      <c r="A7653" s="8"/>
      <c r="B7653" s="8"/>
      <c r="C7653" s="8"/>
      <c r="D7653" s="8"/>
      <c r="E7653" s="8"/>
      <c r="F7653" s="9"/>
    </row>
    <row r="7654" spans="1:6" x14ac:dyDescent="0.3">
      <c r="A7654" s="6"/>
      <c r="B7654" s="6"/>
      <c r="C7654" s="6"/>
      <c r="D7654" s="6"/>
      <c r="E7654" s="6"/>
      <c r="F7654" s="7"/>
    </row>
    <row r="7655" spans="1:6" x14ac:dyDescent="0.3">
      <c r="A7655" s="8"/>
      <c r="B7655" s="8"/>
      <c r="C7655" s="8"/>
      <c r="D7655" s="8"/>
      <c r="E7655" s="8"/>
      <c r="F7655" s="9"/>
    </row>
    <row r="7656" spans="1:6" x14ac:dyDescent="0.3">
      <c r="A7656" s="6"/>
      <c r="B7656" s="6"/>
      <c r="C7656" s="6"/>
      <c r="D7656" s="6"/>
      <c r="E7656" s="6"/>
      <c r="F7656" s="7"/>
    </row>
    <row r="7657" spans="1:6" x14ac:dyDescent="0.3">
      <c r="A7657" s="8"/>
      <c r="B7657" s="8"/>
      <c r="C7657" s="8"/>
      <c r="D7657" s="8"/>
      <c r="E7657" s="8"/>
      <c r="F7657" s="9"/>
    </row>
    <row r="7658" spans="1:6" x14ac:dyDescent="0.3">
      <c r="A7658" s="6"/>
      <c r="B7658" s="6"/>
      <c r="C7658" s="6"/>
      <c r="D7658" s="6"/>
      <c r="E7658" s="6"/>
      <c r="F7658" s="7"/>
    </row>
    <row r="7659" spans="1:6" x14ac:dyDescent="0.3">
      <c r="A7659" s="8"/>
      <c r="B7659" s="8"/>
      <c r="C7659" s="8"/>
      <c r="D7659" s="8"/>
      <c r="E7659" s="8"/>
      <c r="F7659" s="9"/>
    </row>
    <row r="7660" spans="1:6" x14ac:dyDescent="0.3">
      <c r="A7660" s="6"/>
      <c r="B7660" s="6"/>
      <c r="C7660" s="6"/>
      <c r="D7660" s="6"/>
      <c r="E7660" s="6"/>
      <c r="F7660" s="7"/>
    </row>
    <row r="7661" spans="1:6" x14ac:dyDescent="0.3">
      <c r="A7661" s="8"/>
      <c r="B7661" s="8"/>
      <c r="C7661" s="8"/>
      <c r="D7661" s="8"/>
      <c r="E7661" s="8"/>
      <c r="F7661" s="9"/>
    </row>
    <row r="7662" spans="1:6" x14ac:dyDescent="0.3">
      <c r="A7662" s="6"/>
      <c r="B7662" s="6"/>
      <c r="C7662" s="6"/>
      <c r="D7662" s="6"/>
      <c r="E7662" s="6"/>
      <c r="F7662" s="7"/>
    </row>
    <row r="7663" spans="1:6" x14ac:dyDescent="0.3">
      <c r="A7663" s="8"/>
      <c r="B7663" s="8"/>
      <c r="C7663" s="8"/>
      <c r="D7663" s="8"/>
      <c r="E7663" s="8"/>
      <c r="F7663" s="9"/>
    </row>
    <row r="7664" spans="1:6" x14ac:dyDescent="0.3">
      <c r="A7664" s="6"/>
      <c r="B7664" s="6"/>
      <c r="C7664" s="6"/>
      <c r="D7664" s="6"/>
      <c r="E7664" s="6"/>
      <c r="F7664" s="7"/>
    </row>
    <row r="7665" spans="1:6" x14ac:dyDescent="0.3">
      <c r="A7665" s="8"/>
      <c r="B7665" s="8"/>
      <c r="C7665" s="8"/>
      <c r="D7665" s="8"/>
      <c r="E7665" s="8"/>
      <c r="F7665" s="9"/>
    </row>
    <row r="7666" spans="1:6" x14ac:dyDescent="0.3">
      <c r="A7666" s="6"/>
      <c r="B7666" s="6"/>
      <c r="C7666" s="6"/>
      <c r="D7666" s="6"/>
      <c r="E7666" s="6"/>
      <c r="F7666" s="7"/>
    </row>
    <row r="7667" spans="1:6" x14ac:dyDescent="0.3">
      <c r="A7667" s="8"/>
      <c r="B7667" s="8"/>
      <c r="C7667" s="8"/>
      <c r="D7667" s="8"/>
      <c r="E7667" s="8"/>
      <c r="F7667" s="9"/>
    </row>
    <row r="7668" spans="1:6" x14ac:dyDescent="0.3">
      <c r="A7668" s="6"/>
      <c r="B7668" s="6"/>
      <c r="C7668" s="6"/>
      <c r="D7668" s="6"/>
      <c r="E7668" s="6"/>
      <c r="F7668" s="7"/>
    </row>
    <row r="7669" spans="1:6" x14ac:dyDescent="0.3">
      <c r="A7669" s="8"/>
      <c r="B7669" s="8"/>
      <c r="C7669" s="8"/>
      <c r="D7669" s="8"/>
      <c r="E7669" s="8"/>
      <c r="F7669" s="9"/>
    </row>
    <row r="7670" spans="1:6" x14ac:dyDescent="0.3">
      <c r="A7670" s="6"/>
      <c r="B7670" s="6"/>
      <c r="C7670" s="6"/>
      <c r="D7670" s="6"/>
      <c r="E7670" s="6"/>
      <c r="F7670" s="7"/>
    </row>
    <row r="7671" spans="1:6" x14ac:dyDescent="0.3">
      <c r="A7671" s="8"/>
      <c r="B7671" s="8"/>
      <c r="C7671" s="8"/>
      <c r="D7671" s="8"/>
      <c r="E7671" s="8"/>
      <c r="F7671" s="9"/>
    </row>
    <row r="7672" spans="1:6" x14ac:dyDescent="0.3">
      <c r="A7672" s="6"/>
      <c r="B7672" s="6"/>
      <c r="C7672" s="6"/>
      <c r="D7672" s="6"/>
      <c r="E7672" s="6"/>
      <c r="F7672" s="7"/>
    </row>
    <row r="7673" spans="1:6" x14ac:dyDescent="0.3">
      <c r="A7673" s="8"/>
      <c r="B7673" s="8"/>
      <c r="C7673" s="8"/>
      <c r="D7673" s="8"/>
      <c r="E7673" s="8"/>
      <c r="F7673" s="9"/>
    </row>
    <row r="7674" spans="1:6" x14ac:dyDescent="0.3">
      <c r="A7674" s="6"/>
      <c r="B7674" s="6"/>
      <c r="C7674" s="6"/>
      <c r="D7674" s="6"/>
      <c r="E7674" s="6"/>
      <c r="F7674" s="7"/>
    </row>
    <row r="7675" spans="1:6" x14ac:dyDescent="0.3">
      <c r="A7675" s="8"/>
      <c r="B7675" s="8"/>
      <c r="C7675" s="8"/>
      <c r="D7675" s="8"/>
      <c r="E7675" s="8"/>
      <c r="F7675" s="9"/>
    </row>
    <row r="7676" spans="1:6" x14ac:dyDescent="0.3">
      <c r="A7676" s="6"/>
      <c r="B7676" s="6"/>
      <c r="C7676" s="6"/>
      <c r="D7676" s="6"/>
      <c r="E7676" s="6"/>
      <c r="F7676" s="7"/>
    </row>
    <row r="7677" spans="1:6" x14ac:dyDescent="0.3">
      <c r="A7677" s="8"/>
      <c r="B7677" s="8"/>
      <c r="C7677" s="8"/>
      <c r="D7677" s="8"/>
      <c r="E7677" s="8"/>
      <c r="F7677" s="9"/>
    </row>
    <row r="7678" spans="1:6" x14ac:dyDescent="0.3">
      <c r="A7678" s="6"/>
      <c r="B7678" s="6"/>
      <c r="C7678" s="6"/>
      <c r="D7678" s="6"/>
      <c r="E7678" s="6"/>
      <c r="F7678" s="7"/>
    </row>
    <row r="7679" spans="1:6" x14ac:dyDescent="0.3">
      <c r="A7679" s="8"/>
      <c r="B7679" s="8"/>
      <c r="C7679" s="8"/>
      <c r="D7679" s="8"/>
      <c r="E7679" s="8"/>
      <c r="F7679" s="9"/>
    </row>
    <row r="7680" spans="1:6" x14ac:dyDescent="0.3">
      <c r="A7680" s="6"/>
      <c r="B7680" s="6"/>
      <c r="C7680" s="6"/>
      <c r="D7680" s="6"/>
      <c r="E7680" s="6"/>
      <c r="F7680" s="7"/>
    </row>
    <row r="7681" spans="1:6" x14ac:dyDescent="0.3">
      <c r="A7681" s="8"/>
      <c r="B7681" s="8"/>
      <c r="C7681" s="8"/>
      <c r="D7681" s="8"/>
      <c r="E7681" s="8"/>
      <c r="F7681" s="9"/>
    </row>
    <row r="7682" spans="1:6" x14ac:dyDescent="0.3">
      <c r="A7682" s="6"/>
      <c r="B7682" s="6"/>
      <c r="C7682" s="6"/>
      <c r="D7682" s="6"/>
      <c r="E7682" s="6"/>
      <c r="F7682" s="7"/>
    </row>
    <row r="7683" spans="1:6" x14ac:dyDescent="0.3">
      <c r="A7683" s="8"/>
      <c r="B7683" s="8"/>
      <c r="C7683" s="8"/>
      <c r="D7683" s="8"/>
      <c r="E7683" s="8"/>
      <c r="F7683" s="9"/>
    </row>
    <row r="7684" spans="1:6" x14ac:dyDescent="0.3">
      <c r="A7684" s="6"/>
      <c r="B7684" s="6"/>
      <c r="C7684" s="6"/>
      <c r="D7684" s="6"/>
      <c r="E7684" s="6"/>
      <c r="F7684" s="7"/>
    </row>
    <row r="7685" spans="1:6" x14ac:dyDescent="0.3">
      <c r="A7685" s="8"/>
      <c r="B7685" s="8"/>
      <c r="C7685" s="8"/>
      <c r="D7685" s="8"/>
      <c r="E7685" s="8"/>
      <c r="F7685" s="9"/>
    </row>
    <row r="7686" spans="1:6" x14ac:dyDescent="0.3">
      <c r="A7686" s="6"/>
      <c r="B7686" s="6"/>
      <c r="C7686" s="6"/>
      <c r="D7686" s="6"/>
      <c r="E7686" s="6"/>
      <c r="F7686" s="7"/>
    </row>
    <row r="7687" spans="1:6" x14ac:dyDescent="0.3">
      <c r="A7687" s="8"/>
      <c r="B7687" s="8"/>
      <c r="C7687" s="8"/>
      <c r="D7687" s="8"/>
      <c r="E7687" s="8"/>
      <c r="F7687" s="9"/>
    </row>
    <row r="7688" spans="1:6" x14ac:dyDescent="0.3">
      <c r="A7688" s="6"/>
      <c r="B7688" s="6"/>
      <c r="C7688" s="6"/>
      <c r="D7688" s="6"/>
      <c r="E7688" s="6"/>
      <c r="F7688" s="7"/>
    </row>
    <row r="7689" spans="1:6" x14ac:dyDescent="0.3">
      <c r="A7689" s="8"/>
      <c r="B7689" s="8"/>
      <c r="C7689" s="8"/>
      <c r="D7689" s="8"/>
      <c r="E7689" s="8"/>
      <c r="F7689" s="9"/>
    </row>
    <row r="7690" spans="1:6" x14ac:dyDescent="0.3">
      <c r="A7690" s="6"/>
      <c r="B7690" s="6"/>
      <c r="C7690" s="6"/>
      <c r="D7690" s="6"/>
      <c r="E7690" s="6"/>
      <c r="F7690" s="7"/>
    </row>
    <row r="7691" spans="1:6" x14ac:dyDescent="0.3">
      <c r="A7691" s="8"/>
      <c r="B7691" s="8"/>
      <c r="C7691" s="8"/>
      <c r="D7691" s="8"/>
      <c r="E7691" s="8"/>
      <c r="F7691" s="9"/>
    </row>
    <row r="7692" spans="1:6" x14ac:dyDescent="0.3">
      <c r="A7692" s="6"/>
      <c r="B7692" s="6"/>
      <c r="C7692" s="6"/>
      <c r="D7692" s="6"/>
      <c r="E7692" s="6"/>
      <c r="F7692" s="7"/>
    </row>
    <row r="7693" spans="1:6" x14ac:dyDescent="0.3">
      <c r="A7693" s="8"/>
      <c r="B7693" s="8"/>
      <c r="C7693" s="8"/>
      <c r="D7693" s="8"/>
      <c r="E7693" s="8"/>
      <c r="F7693" s="9"/>
    </row>
    <row r="7694" spans="1:6" x14ac:dyDescent="0.3">
      <c r="A7694" s="6"/>
      <c r="B7694" s="6"/>
      <c r="C7694" s="6"/>
      <c r="D7694" s="6"/>
      <c r="E7694" s="6"/>
      <c r="F7694" s="7"/>
    </row>
    <row r="7695" spans="1:6" x14ac:dyDescent="0.3">
      <c r="A7695" s="8"/>
      <c r="B7695" s="8"/>
      <c r="C7695" s="8"/>
      <c r="D7695" s="8"/>
      <c r="E7695" s="8"/>
      <c r="F7695" s="9"/>
    </row>
    <row r="7696" spans="1:6" x14ac:dyDescent="0.3">
      <c r="A7696" s="6"/>
      <c r="B7696" s="6"/>
      <c r="C7696" s="6"/>
      <c r="D7696" s="6"/>
      <c r="E7696" s="6"/>
      <c r="F7696" s="7"/>
    </row>
    <row r="7697" spans="1:6" x14ac:dyDescent="0.3">
      <c r="A7697" s="8"/>
      <c r="B7697" s="8"/>
      <c r="C7697" s="8"/>
      <c r="D7697" s="8"/>
      <c r="E7697" s="8"/>
      <c r="F7697" s="9"/>
    </row>
    <row r="7698" spans="1:6" x14ac:dyDescent="0.3">
      <c r="A7698" s="6"/>
      <c r="B7698" s="6"/>
      <c r="C7698" s="6"/>
      <c r="D7698" s="6"/>
      <c r="E7698" s="6"/>
      <c r="F7698" s="7"/>
    </row>
    <row r="7699" spans="1:6" x14ac:dyDescent="0.3">
      <c r="A7699" s="8"/>
      <c r="B7699" s="8"/>
      <c r="C7699" s="8"/>
      <c r="D7699" s="8"/>
      <c r="E7699" s="8"/>
      <c r="F7699" s="9"/>
    </row>
    <row r="7700" spans="1:6" x14ac:dyDescent="0.3">
      <c r="A7700" s="6"/>
      <c r="B7700" s="6"/>
      <c r="C7700" s="6"/>
      <c r="D7700" s="6"/>
      <c r="E7700" s="6"/>
      <c r="F7700" s="7"/>
    </row>
    <row r="7701" spans="1:6" x14ac:dyDescent="0.3">
      <c r="A7701" s="8"/>
      <c r="B7701" s="8"/>
      <c r="C7701" s="8"/>
      <c r="D7701" s="8"/>
      <c r="E7701" s="8"/>
      <c r="F7701" s="9"/>
    </row>
    <row r="7702" spans="1:6" x14ac:dyDescent="0.3">
      <c r="A7702" s="6"/>
      <c r="B7702" s="6"/>
      <c r="C7702" s="6"/>
      <c r="D7702" s="6"/>
      <c r="E7702" s="6"/>
      <c r="F7702" s="7"/>
    </row>
    <row r="7703" spans="1:6" x14ac:dyDescent="0.3">
      <c r="A7703" s="8"/>
      <c r="B7703" s="8"/>
      <c r="C7703" s="8"/>
      <c r="D7703" s="8"/>
      <c r="E7703" s="8"/>
      <c r="F7703" s="9"/>
    </row>
    <row r="7704" spans="1:6" x14ac:dyDescent="0.3">
      <c r="A7704" s="6"/>
      <c r="B7704" s="6"/>
      <c r="C7704" s="6"/>
      <c r="D7704" s="6"/>
      <c r="E7704" s="6"/>
      <c r="F7704" s="7"/>
    </row>
    <row r="7705" spans="1:6" x14ac:dyDescent="0.3">
      <c r="A7705" s="8"/>
      <c r="B7705" s="8"/>
      <c r="C7705" s="8"/>
      <c r="D7705" s="8"/>
      <c r="E7705" s="8"/>
      <c r="F7705" s="9"/>
    </row>
    <row r="7706" spans="1:6" x14ac:dyDescent="0.3">
      <c r="A7706" s="6"/>
      <c r="B7706" s="6"/>
      <c r="C7706" s="6"/>
      <c r="D7706" s="6"/>
      <c r="E7706" s="6"/>
      <c r="F7706" s="7"/>
    </row>
    <row r="7707" spans="1:6" x14ac:dyDescent="0.3">
      <c r="A7707" s="8"/>
      <c r="B7707" s="8"/>
      <c r="C7707" s="8"/>
      <c r="D7707" s="8"/>
      <c r="E7707" s="8"/>
      <c r="F7707" s="9"/>
    </row>
    <row r="7708" spans="1:6" x14ac:dyDescent="0.3">
      <c r="A7708" s="6"/>
      <c r="B7708" s="6"/>
      <c r="C7708" s="6"/>
      <c r="D7708" s="6"/>
      <c r="E7708" s="6"/>
      <c r="F7708" s="7"/>
    </row>
    <row r="7709" spans="1:6" x14ac:dyDescent="0.3">
      <c r="A7709" s="8"/>
      <c r="B7709" s="8"/>
      <c r="C7709" s="8"/>
      <c r="D7709" s="8"/>
      <c r="E7709" s="8"/>
      <c r="F7709" s="9"/>
    </row>
    <row r="7710" spans="1:6" x14ac:dyDescent="0.3">
      <c r="A7710" s="6"/>
      <c r="B7710" s="6"/>
      <c r="C7710" s="6"/>
      <c r="D7710" s="6"/>
      <c r="E7710" s="6"/>
      <c r="F7710" s="7"/>
    </row>
    <row r="7711" spans="1:6" x14ac:dyDescent="0.3">
      <c r="A7711" s="8"/>
      <c r="B7711" s="8"/>
      <c r="C7711" s="8"/>
      <c r="D7711" s="8"/>
      <c r="E7711" s="8"/>
      <c r="F7711" s="9"/>
    </row>
    <row r="7712" spans="1:6" x14ac:dyDescent="0.3">
      <c r="A7712" s="6"/>
      <c r="B7712" s="6"/>
      <c r="C7712" s="6"/>
      <c r="D7712" s="6"/>
      <c r="E7712" s="6"/>
      <c r="F7712" s="7"/>
    </row>
    <row r="7713" spans="1:6" x14ac:dyDescent="0.3">
      <c r="A7713" s="8"/>
      <c r="B7713" s="8"/>
      <c r="C7713" s="8"/>
      <c r="D7713" s="8"/>
      <c r="E7713" s="8"/>
      <c r="F7713" s="9"/>
    </row>
    <row r="7714" spans="1:6" x14ac:dyDescent="0.3">
      <c r="A7714" s="6"/>
      <c r="B7714" s="6"/>
      <c r="C7714" s="6"/>
      <c r="D7714" s="6"/>
      <c r="E7714" s="6"/>
      <c r="F7714" s="7"/>
    </row>
    <row r="7715" spans="1:6" x14ac:dyDescent="0.3">
      <c r="A7715" s="8"/>
      <c r="B7715" s="8"/>
      <c r="C7715" s="8"/>
      <c r="D7715" s="8"/>
      <c r="E7715" s="8"/>
      <c r="F7715" s="9"/>
    </row>
    <row r="7716" spans="1:6" x14ac:dyDescent="0.3">
      <c r="A7716" s="6"/>
      <c r="B7716" s="6"/>
      <c r="C7716" s="6"/>
      <c r="D7716" s="6"/>
      <c r="E7716" s="6"/>
      <c r="F7716" s="7"/>
    </row>
    <row r="7717" spans="1:6" x14ac:dyDescent="0.3">
      <c r="A7717" s="8"/>
      <c r="B7717" s="8"/>
      <c r="C7717" s="8"/>
      <c r="D7717" s="8"/>
      <c r="E7717" s="8"/>
      <c r="F7717" s="9"/>
    </row>
    <row r="7718" spans="1:6" x14ac:dyDescent="0.3">
      <c r="A7718" s="6"/>
      <c r="B7718" s="6"/>
      <c r="C7718" s="6"/>
      <c r="D7718" s="6"/>
      <c r="E7718" s="6"/>
      <c r="F7718" s="7"/>
    </row>
    <row r="7719" spans="1:6" x14ac:dyDescent="0.3">
      <c r="A7719" s="8"/>
      <c r="B7719" s="8"/>
      <c r="C7719" s="8"/>
      <c r="D7719" s="8"/>
      <c r="E7719" s="8"/>
      <c r="F7719" s="9"/>
    </row>
    <row r="7720" spans="1:6" x14ac:dyDescent="0.3">
      <c r="A7720" s="6"/>
      <c r="B7720" s="6"/>
      <c r="C7720" s="6"/>
      <c r="D7720" s="6"/>
      <c r="E7720" s="6"/>
      <c r="F7720" s="7"/>
    </row>
    <row r="7721" spans="1:6" x14ac:dyDescent="0.3">
      <c r="A7721" s="8"/>
      <c r="B7721" s="8"/>
      <c r="C7721" s="8"/>
      <c r="D7721" s="8"/>
      <c r="E7721" s="8"/>
      <c r="F7721" s="9"/>
    </row>
    <row r="7722" spans="1:6" x14ac:dyDescent="0.3">
      <c r="A7722" s="6"/>
      <c r="B7722" s="6"/>
      <c r="C7722" s="6"/>
      <c r="D7722" s="6"/>
      <c r="E7722" s="6"/>
      <c r="F7722" s="7"/>
    </row>
    <row r="7723" spans="1:6" x14ac:dyDescent="0.3">
      <c r="A7723" s="8"/>
      <c r="B7723" s="8"/>
      <c r="C7723" s="8"/>
      <c r="D7723" s="8"/>
      <c r="E7723" s="8"/>
      <c r="F7723" s="9"/>
    </row>
    <row r="7724" spans="1:6" x14ac:dyDescent="0.3">
      <c r="A7724" s="6"/>
      <c r="B7724" s="6"/>
      <c r="C7724" s="6"/>
      <c r="D7724" s="6"/>
      <c r="E7724" s="6"/>
      <c r="F7724" s="7"/>
    </row>
    <row r="7725" spans="1:6" x14ac:dyDescent="0.3">
      <c r="A7725" s="8"/>
      <c r="B7725" s="8"/>
      <c r="C7725" s="8"/>
      <c r="D7725" s="8"/>
      <c r="E7725" s="8"/>
      <c r="F7725" s="9"/>
    </row>
    <row r="7726" spans="1:6" x14ac:dyDescent="0.3">
      <c r="A7726" s="6"/>
      <c r="B7726" s="6"/>
      <c r="C7726" s="6"/>
      <c r="D7726" s="6"/>
      <c r="E7726" s="6"/>
      <c r="F7726" s="7"/>
    </row>
    <row r="7727" spans="1:6" x14ac:dyDescent="0.3">
      <c r="A7727" s="8"/>
      <c r="B7727" s="8"/>
      <c r="C7727" s="8"/>
      <c r="D7727" s="8"/>
      <c r="E7727" s="8"/>
      <c r="F7727" s="9"/>
    </row>
    <row r="7728" spans="1:6" x14ac:dyDescent="0.3">
      <c r="A7728" s="6"/>
      <c r="B7728" s="6"/>
      <c r="C7728" s="6"/>
      <c r="D7728" s="6"/>
      <c r="E7728" s="6"/>
      <c r="F7728" s="7"/>
    </row>
    <row r="7729" spans="1:6" x14ac:dyDescent="0.3">
      <c r="A7729" s="8"/>
      <c r="B7729" s="8"/>
      <c r="C7729" s="8"/>
      <c r="D7729" s="8"/>
      <c r="E7729" s="8"/>
      <c r="F7729" s="9"/>
    </row>
    <row r="7730" spans="1:6" x14ac:dyDescent="0.3">
      <c r="A7730" s="6"/>
      <c r="B7730" s="6"/>
      <c r="C7730" s="6"/>
      <c r="D7730" s="6"/>
      <c r="E7730" s="6"/>
      <c r="F7730" s="7"/>
    </row>
    <row r="7731" spans="1:6" x14ac:dyDescent="0.3">
      <c r="A7731" s="8"/>
      <c r="B7731" s="8"/>
      <c r="C7731" s="8"/>
      <c r="D7731" s="8"/>
      <c r="E7731" s="8"/>
      <c r="F7731" s="9"/>
    </row>
    <row r="7732" spans="1:6" x14ac:dyDescent="0.3">
      <c r="A7732" s="6"/>
      <c r="B7732" s="6"/>
      <c r="C7732" s="6"/>
      <c r="D7732" s="6"/>
      <c r="E7732" s="6"/>
      <c r="F7732" s="7"/>
    </row>
    <row r="7733" spans="1:6" x14ac:dyDescent="0.3">
      <c r="A7733" s="8"/>
      <c r="B7733" s="8"/>
      <c r="C7733" s="8"/>
      <c r="D7733" s="8"/>
      <c r="E7733" s="8"/>
      <c r="F7733" s="9"/>
    </row>
    <row r="7734" spans="1:6" x14ac:dyDescent="0.3">
      <c r="A7734" s="6"/>
      <c r="B7734" s="6"/>
      <c r="C7734" s="6"/>
      <c r="D7734" s="6"/>
      <c r="E7734" s="6"/>
      <c r="F7734" s="7"/>
    </row>
    <row r="7735" spans="1:6" x14ac:dyDescent="0.3">
      <c r="A7735" s="8"/>
      <c r="B7735" s="8"/>
      <c r="C7735" s="8"/>
      <c r="D7735" s="8"/>
      <c r="E7735" s="8"/>
      <c r="F7735" s="9"/>
    </row>
    <row r="7736" spans="1:6" x14ac:dyDescent="0.3">
      <c r="A7736" s="6"/>
      <c r="B7736" s="6"/>
      <c r="C7736" s="6"/>
      <c r="D7736" s="6"/>
      <c r="E7736" s="6"/>
      <c r="F7736" s="7"/>
    </row>
    <row r="7737" spans="1:6" x14ac:dyDescent="0.3">
      <c r="A7737" s="8"/>
      <c r="B7737" s="8"/>
      <c r="C7737" s="8"/>
      <c r="D7737" s="8"/>
      <c r="E7737" s="8"/>
      <c r="F7737" s="9"/>
    </row>
    <row r="7738" spans="1:6" x14ac:dyDescent="0.3">
      <c r="A7738" s="6"/>
      <c r="B7738" s="6"/>
      <c r="C7738" s="6"/>
      <c r="D7738" s="6"/>
      <c r="E7738" s="6"/>
      <c r="F7738" s="7"/>
    </row>
    <row r="7739" spans="1:6" x14ac:dyDescent="0.3">
      <c r="A7739" s="8"/>
      <c r="B7739" s="8"/>
      <c r="C7739" s="8"/>
      <c r="D7739" s="8"/>
      <c r="E7739" s="8"/>
      <c r="F7739" s="9"/>
    </row>
    <row r="7740" spans="1:6" x14ac:dyDescent="0.3">
      <c r="A7740" s="6"/>
      <c r="B7740" s="6"/>
      <c r="C7740" s="6"/>
      <c r="D7740" s="6"/>
      <c r="E7740" s="6"/>
      <c r="F7740" s="7"/>
    </row>
    <row r="7741" spans="1:6" x14ac:dyDescent="0.3">
      <c r="A7741" s="8"/>
      <c r="B7741" s="8"/>
      <c r="C7741" s="8"/>
      <c r="D7741" s="8"/>
      <c r="E7741" s="8"/>
      <c r="F7741" s="9"/>
    </row>
    <row r="7742" spans="1:6" x14ac:dyDescent="0.3">
      <c r="A7742" s="6"/>
      <c r="B7742" s="6"/>
      <c r="C7742" s="6"/>
      <c r="D7742" s="6"/>
      <c r="E7742" s="6"/>
      <c r="F7742" s="7"/>
    </row>
    <row r="7743" spans="1:6" x14ac:dyDescent="0.3">
      <c r="A7743" s="8"/>
      <c r="B7743" s="8"/>
      <c r="C7743" s="8"/>
      <c r="D7743" s="8"/>
      <c r="E7743" s="8"/>
      <c r="F7743" s="9"/>
    </row>
    <row r="7744" spans="1:6" x14ac:dyDescent="0.3">
      <c r="A7744" s="6"/>
      <c r="B7744" s="6"/>
      <c r="C7744" s="6"/>
      <c r="D7744" s="6"/>
      <c r="E7744" s="6"/>
      <c r="F7744" s="7"/>
    </row>
    <row r="7745" spans="1:6" x14ac:dyDescent="0.3">
      <c r="A7745" s="8"/>
      <c r="B7745" s="8"/>
      <c r="C7745" s="8"/>
      <c r="D7745" s="8"/>
      <c r="E7745" s="8"/>
      <c r="F7745" s="9"/>
    </row>
    <row r="7746" spans="1:6" x14ac:dyDescent="0.3">
      <c r="A7746" s="6"/>
      <c r="B7746" s="6"/>
      <c r="C7746" s="6"/>
      <c r="D7746" s="6"/>
      <c r="E7746" s="6"/>
      <c r="F7746" s="7"/>
    </row>
    <row r="7747" spans="1:6" x14ac:dyDescent="0.3">
      <c r="A7747" s="8"/>
      <c r="B7747" s="8"/>
      <c r="C7747" s="8"/>
      <c r="D7747" s="8"/>
      <c r="E7747" s="8"/>
      <c r="F7747" s="9"/>
    </row>
    <row r="7748" spans="1:6" x14ac:dyDescent="0.3">
      <c r="A7748" s="6"/>
      <c r="B7748" s="6"/>
      <c r="C7748" s="6"/>
      <c r="D7748" s="6"/>
      <c r="E7748" s="6"/>
      <c r="F7748" s="7"/>
    </row>
    <row r="7749" spans="1:6" x14ac:dyDescent="0.3">
      <c r="A7749" s="8"/>
      <c r="B7749" s="8"/>
      <c r="C7749" s="8"/>
      <c r="D7749" s="8"/>
      <c r="E7749" s="8"/>
      <c r="F7749" s="9"/>
    </row>
    <row r="7750" spans="1:6" x14ac:dyDescent="0.3">
      <c r="A7750" s="6"/>
      <c r="B7750" s="6"/>
      <c r="C7750" s="6"/>
      <c r="D7750" s="6"/>
      <c r="E7750" s="6"/>
      <c r="F7750" s="7"/>
    </row>
    <row r="7751" spans="1:6" x14ac:dyDescent="0.3">
      <c r="A7751" s="8"/>
      <c r="B7751" s="8"/>
      <c r="C7751" s="8"/>
      <c r="D7751" s="8"/>
      <c r="E7751" s="8"/>
      <c r="F7751" s="9"/>
    </row>
    <row r="7752" spans="1:6" x14ac:dyDescent="0.3">
      <c r="A7752" s="6"/>
      <c r="B7752" s="6"/>
      <c r="C7752" s="6"/>
      <c r="D7752" s="6"/>
      <c r="E7752" s="6"/>
      <c r="F7752" s="7"/>
    </row>
    <row r="7753" spans="1:6" x14ac:dyDescent="0.3">
      <c r="A7753" s="8"/>
      <c r="B7753" s="8"/>
      <c r="C7753" s="8"/>
      <c r="D7753" s="8"/>
      <c r="E7753" s="8"/>
      <c r="F7753" s="9"/>
    </row>
    <row r="7754" spans="1:6" x14ac:dyDescent="0.3">
      <c r="A7754" s="6"/>
      <c r="B7754" s="6"/>
      <c r="C7754" s="6"/>
      <c r="D7754" s="6"/>
      <c r="E7754" s="6"/>
      <c r="F7754" s="7"/>
    </row>
    <row r="7755" spans="1:6" x14ac:dyDescent="0.3">
      <c r="A7755" s="8"/>
      <c r="B7755" s="8"/>
      <c r="C7755" s="8"/>
      <c r="D7755" s="8"/>
      <c r="E7755" s="8"/>
      <c r="F7755" s="9"/>
    </row>
    <row r="7756" spans="1:6" x14ac:dyDescent="0.3">
      <c r="A7756" s="6"/>
      <c r="B7756" s="6"/>
      <c r="C7756" s="6"/>
      <c r="D7756" s="6"/>
      <c r="E7756" s="6"/>
      <c r="F7756" s="7"/>
    </row>
    <row r="7757" spans="1:6" x14ac:dyDescent="0.3">
      <c r="A7757" s="8"/>
      <c r="B7757" s="8"/>
      <c r="C7757" s="8"/>
      <c r="D7757" s="8"/>
      <c r="E7757" s="8"/>
      <c r="F7757" s="9"/>
    </row>
    <row r="7758" spans="1:6" x14ac:dyDescent="0.3">
      <c r="A7758" s="6"/>
      <c r="B7758" s="6"/>
      <c r="C7758" s="6"/>
      <c r="D7758" s="6"/>
      <c r="E7758" s="6"/>
      <c r="F7758" s="7"/>
    </row>
    <row r="7759" spans="1:6" x14ac:dyDescent="0.3">
      <c r="A7759" s="8"/>
      <c r="B7759" s="8"/>
      <c r="C7759" s="8"/>
      <c r="D7759" s="8"/>
      <c r="E7759" s="8"/>
      <c r="F7759" s="9"/>
    </row>
    <row r="7760" spans="1:6" x14ac:dyDescent="0.3">
      <c r="A7760" s="6"/>
      <c r="B7760" s="6"/>
      <c r="C7760" s="6"/>
      <c r="D7760" s="6"/>
      <c r="E7760" s="6"/>
      <c r="F7760" s="7"/>
    </row>
    <row r="7761" spans="1:6" x14ac:dyDescent="0.3">
      <c r="A7761" s="8"/>
      <c r="B7761" s="8"/>
      <c r="C7761" s="8"/>
      <c r="D7761" s="8"/>
      <c r="E7761" s="8"/>
      <c r="F7761" s="9"/>
    </row>
    <row r="7762" spans="1:6" x14ac:dyDescent="0.3">
      <c r="A7762" s="6"/>
      <c r="B7762" s="6"/>
      <c r="C7762" s="6"/>
      <c r="D7762" s="6"/>
      <c r="E7762" s="6"/>
      <c r="F7762" s="7"/>
    </row>
    <row r="7763" spans="1:6" x14ac:dyDescent="0.3">
      <c r="A7763" s="8"/>
      <c r="B7763" s="8"/>
      <c r="C7763" s="8"/>
      <c r="D7763" s="8"/>
      <c r="E7763" s="8"/>
      <c r="F7763" s="9"/>
    </row>
    <row r="7764" spans="1:6" x14ac:dyDescent="0.3">
      <c r="A7764" s="6"/>
      <c r="B7764" s="6"/>
      <c r="C7764" s="6"/>
      <c r="D7764" s="6"/>
      <c r="E7764" s="6"/>
      <c r="F7764" s="7"/>
    </row>
    <row r="7765" spans="1:6" x14ac:dyDescent="0.3">
      <c r="A7765" s="8"/>
      <c r="B7765" s="8"/>
      <c r="C7765" s="8"/>
      <c r="D7765" s="8"/>
      <c r="E7765" s="8"/>
      <c r="F7765" s="9"/>
    </row>
    <row r="7766" spans="1:6" x14ac:dyDescent="0.3">
      <c r="A7766" s="6"/>
      <c r="B7766" s="6"/>
      <c r="C7766" s="6"/>
      <c r="D7766" s="6"/>
      <c r="E7766" s="6"/>
      <c r="F7766" s="7"/>
    </row>
    <row r="7767" spans="1:6" x14ac:dyDescent="0.3">
      <c r="A7767" s="8"/>
      <c r="B7767" s="8"/>
      <c r="C7767" s="8"/>
      <c r="D7767" s="8"/>
      <c r="E7767" s="8"/>
      <c r="F7767" s="9"/>
    </row>
    <row r="7768" spans="1:6" x14ac:dyDescent="0.3">
      <c r="A7768" s="6"/>
      <c r="B7768" s="6"/>
      <c r="C7768" s="6"/>
      <c r="D7768" s="6"/>
      <c r="E7768" s="6"/>
      <c r="F7768" s="7"/>
    </row>
    <row r="7769" spans="1:6" x14ac:dyDescent="0.3">
      <c r="A7769" s="8"/>
      <c r="B7769" s="8"/>
      <c r="C7769" s="8"/>
      <c r="D7769" s="8"/>
      <c r="E7769" s="8"/>
      <c r="F7769" s="9"/>
    </row>
    <row r="7770" spans="1:6" x14ac:dyDescent="0.3">
      <c r="A7770" s="6"/>
      <c r="B7770" s="6"/>
      <c r="C7770" s="6"/>
      <c r="D7770" s="6"/>
      <c r="E7770" s="6"/>
      <c r="F7770" s="7"/>
    </row>
    <row r="7771" spans="1:6" x14ac:dyDescent="0.3">
      <c r="A7771" s="8"/>
      <c r="B7771" s="8"/>
      <c r="C7771" s="8"/>
      <c r="D7771" s="8"/>
      <c r="E7771" s="8"/>
      <c r="F7771" s="9"/>
    </row>
    <row r="7772" spans="1:6" x14ac:dyDescent="0.3">
      <c r="A7772" s="6"/>
      <c r="B7772" s="6"/>
      <c r="C7772" s="6"/>
      <c r="D7772" s="6"/>
      <c r="E7772" s="6"/>
      <c r="F7772" s="7"/>
    </row>
    <row r="7773" spans="1:6" x14ac:dyDescent="0.3">
      <c r="A7773" s="8"/>
      <c r="B7773" s="8"/>
      <c r="C7773" s="8"/>
      <c r="D7773" s="8"/>
      <c r="E7773" s="8"/>
      <c r="F7773" s="9"/>
    </row>
    <row r="7774" spans="1:6" x14ac:dyDescent="0.3">
      <c r="A7774" s="6"/>
      <c r="B7774" s="6"/>
      <c r="C7774" s="6"/>
      <c r="D7774" s="6"/>
      <c r="E7774" s="6"/>
      <c r="F7774" s="7"/>
    </row>
    <row r="7775" spans="1:6" x14ac:dyDescent="0.3">
      <c r="A7775" s="8"/>
      <c r="B7775" s="8"/>
      <c r="C7775" s="8"/>
      <c r="D7775" s="8"/>
      <c r="E7775" s="8"/>
      <c r="F7775" s="9"/>
    </row>
    <row r="7776" spans="1:6" x14ac:dyDescent="0.3">
      <c r="A7776" s="6"/>
      <c r="B7776" s="6"/>
      <c r="C7776" s="6"/>
      <c r="D7776" s="6"/>
      <c r="E7776" s="6"/>
      <c r="F7776" s="7"/>
    </row>
    <row r="7777" spans="1:6" x14ac:dyDescent="0.3">
      <c r="A7777" s="8"/>
      <c r="B7777" s="8"/>
      <c r="C7777" s="8"/>
      <c r="D7777" s="8"/>
      <c r="E7777" s="8"/>
      <c r="F7777" s="9"/>
    </row>
    <row r="7778" spans="1:6" x14ac:dyDescent="0.3">
      <c r="A7778" s="6"/>
      <c r="B7778" s="6"/>
      <c r="C7778" s="6"/>
      <c r="D7778" s="6"/>
      <c r="E7778" s="6"/>
      <c r="F7778" s="7"/>
    </row>
    <row r="7779" spans="1:6" x14ac:dyDescent="0.3">
      <c r="A7779" s="8"/>
      <c r="B7779" s="8"/>
      <c r="C7779" s="8"/>
      <c r="D7779" s="8"/>
      <c r="E7779" s="8"/>
      <c r="F7779" s="9"/>
    </row>
    <row r="7780" spans="1:6" x14ac:dyDescent="0.3">
      <c r="A7780" s="6"/>
      <c r="B7780" s="6"/>
      <c r="C7780" s="6"/>
      <c r="D7780" s="6"/>
      <c r="E7780" s="6"/>
      <c r="F7780" s="7"/>
    </row>
    <row r="7781" spans="1:6" x14ac:dyDescent="0.3">
      <c r="A7781" s="8"/>
      <c r="B7781" s="8"/>
      <c r="C7781" s="8"/>
      <c r="D7781" s="8"/>
      <c r="E7781" s="8"/>
      <c r="F7781" s="9"/>
    </row>
    <row r="7782" spans="1:6" x14ac:dyDescent="0.3">
      <c r="A7782" s="6"/>
      <c r="B7782" s="6"/>
      <c r="C7782" s="6"/>
      <c r="D7782" s="6"/>
      <c r="E7782" s="6"/>
      <c r="F7782" s="7"/>
    </row>
    <row r="7783" spans="1:6" x14ac:dyDescent="0.3">
      <c r="A7783" s="8"/>
      <c r="B7783" s="8"/>
      <c r="C7783" s="8"/>
      <c r="D7783" s="8"/>
      <c r="E7783" s="8"/>
      <c r="F7783" s="9"/>
    </row>
    <row r="7784" spans="1:6" x14ac:dyDescent="0.3">
      <c r="A7784" s="6"/>
      <c r="B7784" s="6"/>
      <c r="C7784" s="6"/>
      <c r="D7784" s="6"/>
      <c r="E7784" s="6"/>
      <c r="F7784" s="7"/>
    </row>
    <row r="7785" spans="1:6" x14ac:dyDescent="0.3">
      <c r="A7785" s="8"/>
      <c r="B7785" s="8"/>
      <c r="C7785" s="8"/>
      <c r="D7785" s="8"/>
      <c r="E7785" s="8"/>
      <c r="F7785" s="9"/>
    </row>
    <row r="7786" spans="1:6" x14ac:dyDescent="0.3">
      <c r="A7786" s="6"/>
      <c r="B7786" s="6"/>
      <c r="C7786" s="6"/>
      <c r="D7786" s="6"/>
      <c r="E7786" s="6"/>
      <c r="F7786" s="7"/>
    </row>
    <row r="7787" spans="1:6" x14ac:dyDescent="0.3">
      <c r="A7787" s="8"/>
      <c r="B7787" s="8"/>
      <c r="C7787" s="8"/>
      <c r="D7787" s="8"/>
      <c r="E7787" s="8"/>
      <c r="F7787" s="9"/>
    </row>
    <row r="7788" spans="1:6" x14ac:dyDescent="0.3">
      <c r="A7788" s="6"/>
      <c r="B7788" s="6"/>
      <c r="C7788" s="6"/>
      <c r="D7788" s="6"/>
      <c r="E7788" s="6"/>
      <c r="F7788" s="7"/>
    </row>
    <row r="7789" spans="1:6" x14ac:dyDescent="0.3">
      <c r="A7789" s="8"/>
      <c r="B7789" s="8"/>
      <c r="C7789" s="8"/>
      <c r="D7789" s="8"/>
      <c r="E7789" s="8"/>
      <c r="F7789" s="9"/>
    </row>
    <row r="7790" spans="1:6" x14ac:dyDescent="0.3">
      <c r="A7790" s="6"/>
      <c r="B7790" s="6"/>
      <c r="C7790" s="6"/>
      <c r="D7790" s="6"/>
      <c r="E7790" s="6"/>
      <c r="F7790" s="7"/>
    </row>
    <row r="7791" spans="1:6" x14ac:dyDescent="0.3">
      <c r="A7791" s="8"/>
      <c r="B7791" s="8"/>
      <c r="C7791" s="8"/>
      <c r="D7791" s="8"/>
      <c r="E7791" s="8"/>
      <c r="F7791" s="9"/>
    </row>
    <row r="7792" spans="1:6" x14ac:dyDescent="0.3">
      <c r="A7792" s="6"/>
      <c r="B7792" s="6"/>
      <c r="C7792" s="6"/>
      <c r="D7792" s="6"/>
      <c r="E7792" s="6"/>
      <c r="F7792" s="7"/>
    </row>
    <row r="7793" spans="1:6" x14ac:dyDescent="0.3">
      <c r="A7793" s="8"/>
      <c r="B7793" s="8"/>
      <c r="C7793" s="8"/>
      <c r="D7793" s="8"/>
      <c r="E7793" s="8"/>
      <c r="F7793" s="9"/>
    </row>
    <row r="7794" spans="1:6" x14ac:dyDescent="0.3">
      <c r="A7794" s="6"/>
      <c r="B7794" s="6"/>
      <c r="C7794" s="6"/>
      <c r="D7794" s="6"/>
      <c r="E7794" s="6"/>
      <c r="F7794" s="7"/>
    </row>
    <row r="7795" spans="1:6" x14ac:dyDescent="0.3">
      <c r="A7795" s="8"/>
      <c r="B7795" s="8"/>
      <c r="C7795" s="8"/>
      <c r="D7795" s="8"/>
      <c r="E7795" s="8"/>
      <c r="F7795" s="9"/>
    </row>
    <row r="7796" spans="1:6" x14ac:dyDescent="0.3">
      <c r="A7796" s="6"/>
      <c r="B7796" s="6"/>
      <c r="C7796" s="6"/>
      <c r="D7796" s="6"/>
      <c r="E7796" s="6"/>
      <c r="F7796" s="7"/>
    </row>
    <row r="7797" spans="1:6" x14ac:dyDescent="0.3">
      <c r="A7797" s="8"/>
      <c r="B7797" s="8"/>
      <c r="C7797" s="8"/>
      <c r="D7797" s="8"/>
      <c r="E7797" s="8"/>
      <c r="F7797" s="9"/>
    </row>
    <row r="7798" spans="1:6" x14ac:dyDescent="0.3">
      <c r="A7798" s="6"/>
      <c r="B7798" s="6"/>
      <c r="C7798" s="6"/>
      <c r="D7798" s="6"/>
      <c r="E7798" s="6"/>
      <c r="F7798" s="7"/>
    </row>
    <row r="7799" spans="1:6" x14ac:dyDescent="0.3">
      <c r="A7799" s="8"/>
      <c r="B7799" s="8"/>
      <c r="C7799" s="8"/>
      <c r="D7799" s="8"/>
      <c r="E7799" s="8"/>
      <c r="F7799" s="9"/>
    </row>
    <row r="7800" spans="1:6" x14ac:dyDescent="0.3">
      <c r="A7800" s="6"/>
      <c r="B7800" s="6"/>
      <c r="C7800" s="6"/>
      <c r="D7800" s="6"/>
      <c r="E7800" s="6"/>
      <c r="F7800" s="7"/>
    </row>
    <row r="7801" spans="1:6" x14ac:dyDescent="0.3">
      <c r="A7801" s="8"/>
      <c r="B7801" s="8"/>
      <c r="C7801" s="8"/>
      <c r="D7801" s="8"/>
      <c r="E7801" s="8"/>
      <c r="F7801" s="9"/>
    </row>
    <row r="7802" spans="1:6" x14ac:dyDescent="0.3">
      <c r="A7802" s="6"/>
      <c r="B7802" s="6"/>
      <c r="C7802" s="6"/>
      <c r="D7802" s="6"/>
      <c r="E7802" s="6"/>
      <c r="F7802" s="7"/>
    </row>
    <row r="7803" spans="1:6" x14ac:dyDescent="0.3">
      <c r="A7803" s="8"/>
      <c r="B7803" s="8"/>
      <c r="C7803" s="8"/>
      <c r="D7803" s="8"/>
      <c r="E7803" s="8"/>
      <c r="F7803" s="9"/>
    </row>
    <row r="7804" spans="1:6" x14ac:dyDescent="0.3">
      <c r="A7804" s="6"/>
      <c r="B7804" s="6"/>
      <c r="C7804" s="6"/>
      <c r="D7804" s="6"/>
      <c r="E7804" s="6"/>
      <c r="F7804" s="7"/>
    </row>
    <row r="7805" spans="1:6" x14ac:dyDescent="0.3">
      <c r="A7805" s="8"/>
      <c r="B7805" s="8"/>
      <c r="C7805" s="8"/>
      <c r="D7805" s="8"/>
      <c r="E7805" s="8"/>
      <c r="F7805" s="9"/>
    </row>
    <row r="7806" spans="1:6" x14ac:dyDescent="0.3">
      <c r="A7806" s="6"/>
      <c r="B7806" s="6"/>
      <c r="C7806" s="6"/>
      <c r="D7806" s="6"/>
      <c r="E7806" s="6"/>
      <c r="F7806" s="7"/>
    </row>
    <row r="7807" spans="1:6" x14ac:dyDescent="0.3">
      <c r="A7807" s="8"/>
      <c r="B7807" s="8"/>
      <c r="C7807" s="8"/>
      <c r="D7807" s="8"/>
      <c r="E7807" s="8"/>
      <c r="F7807" s="9"/>
    </row>
    <row r="7808" spans="1:6" x14ac:dyDescent="0.3">
      <c r="A7808" s="6"/>
      <c r="B7808" s="6"/>
      <c r="C7808" s="6"/>
      <c r="D7808" s="6"/>
      <c r="E7808" s="6"/>
      <c r="F7808" s="7"/>
    </row>
    <row r="7809" spans="1:6" x14ac:dyDescent="0.3">
      <c r="A7809" s="8"/>
      <c r="B7809" s="8"/>
      <c r="C7809" s="8"/>
      <c r="D7809" s="8"/>
      <c r="E7809" s="8"/>
      <c r="F7809" s="9"/>
    </row>
    <row r="7810" spans="1:6" x14ac:dyDescent="0.3">
      <c r="A7810" s="6"/>
      <c r="B7810" s="6"/>
      <c r="C7810" s="6"/>
      <c r="D7810" s="6"/>
      <c r="E7810" s="6"/>
      <c r="F7810" s="7"/>
    </row>
    <row r="7811" spans="1:6" x14ac:dyDescent="0.3">
      <c r="A7811" s="8"/>
      <c r="B7811" s="8"/>
      <c r="C7811" s="8"/>
      <c r="D7811" s="8"/>
      <c r="E7811" s="8"/>
      <c r="F7811" s="9"/>
    </row>
    <row r="7812" spans="1:6" x14ac:dyDescent="0.3">
      <c r="A7812" s="6"/>
      <c r="B7812" s="6"/>
      <c r="C7812" s="6"/>
      <c r="D7812" s="6"/>
      <c r="E7812" s="6"/>
      <c r="F7812" s="7"/>
    </row>
    <row r="7813" spans="1:6" x14ac:dyDescent="0.3">
      <c r="A7813" s="8"/>
      <c r="B7813" s="8"/>
      <c r="C7813" s="8"/>
      <c r="D7813" s="8"/>
      <c r="E7813" s="8"/>
      <c r="F7813" s="9"/>
    </row>
    <row r="7814" spans="1:6" x14ac:dyDescent="0.3">
      <c r="A7814" s="6"/>
      <c r="B7814" s="6"/>
      <c r="C7814" s="6"/>
      <c r="D7814" s="6"/>
      <c r="E7814" s="6"/>
      <c r="F7814" s="7"/>
    </row>
    <row r="7815" spans="1:6" x14ac:dyDescent="0.3">
      <c r="A7815" s="8"/>
      <c r="B7815" s="8"/>
      <c r="C7815" s="8"/>
      <c r="D7815" s="8"/>
      <c r="E7815" s="8"/>
      <c r="F7815" s="9"/>
    </row>
    <row r="7816" spans="1:6" x14ac:dyDescent="0.3">
      <c r="A7816" s="6"/>
      <c r="B7816" s="6"/>
      <c r="C7816" s="6"/>
      <c r="D7816" s="6"/>
      <c r="E7816" s="6"/>
      <c r="F7816" s="7"/>
    </row>
    <row r="7817" spans="1:6" x14ac:dyDescent="0.3">
      <c r="A7817" s="8"/>
      <c r="B7817" s="8"/>
      <c r="C7817" s="8"/>
      <c r="D7817" s="8"/>
      <c r="E7817" s="8"/>
      <c r="F7817" s="9"/>
    </row>
    <row r="7818" spans="1:6" x14ac:dyDescent="0.3">
      <c r="A7818" s="6"/>
      <c r="B7818" s="6"/>
      <c r="C7818" s="6"/>
      <c r="D7818" s="6"/>
      <c r="E7818" s="6"/>
      <c r="F7818" s="7"/>
    </row>
    <row r="7819" spans="1:6" x14ac:dyDescent="0.3">
      <c r="A7819" s="8"/>
      <c r="B7819" s="8"/>
      <c r="C7819" s="8"/>
      <c r="D7819" s="8"/>
      <c r="E7819" s="8"/>
      <c r="F7819" s="9"/>
    </row>
    <row r="7820" spans="1:6" x14ac:dyDescent="0.3">
      <c r="A7820" s="6"/>
      <c r="B7820" s="6"/>
      <c r="C7820" s="6"/>
      <c r="D7820" s="6"/>
      <c r="E7820" s="6"/>
      <c r="F7820" s="7"/>
    </row>
    <row r="7821" spans="1:6" x14ac:dyDescent="0.3">
      <c r="A7821" s="8"/>
      <c r="B7821" s="8"/>
      <c r="C7821" s="8"/>
      <c r="D7821" s="8"/>
      <c r="E7821" s="8"/>
      <c r="F7821" s="9"/>
    </row>
    <row r="7822" spans="1:6" x14ac:dyDescent="0.3">
      <c r="A7822" s="6"/>
      <c r="B7822" s="6"/>
      <c r="C7822" s="6"/>
      <c r="D7822" s="6"/>
      <c r="E7822" s="6"/>
      <c r="F7822" s="7"/>
    </row>
    <row r="7823" spans="1:6" x14ac:dyDescent="0.3">
      <c r="A7823" s="8"/>
      <c r="B7823" s="8"/>
      <c r="C7823" s="8"/>
      <c r="D7823" s="8"/>
      <c r="E7823" s="8"/>
      <c r="F7823" s="9"/>
    </row>
    <row r="7824" spans="1:6" x14ac:dyDescent="0.3">
      <c r="A7824" s="6"/>
      <c r="B7824" s="6"/>
      <c r="C7824" s="6"/>
      <c r="D7824" s="6"/>
      <c r="E7824" s="6"/>
      <c r="F7824" s="7"/>
    </row>
    <row r="7825" spans="1:6" x14ac:dyDescent="0.3">
      <c r="A7825" s="8"/>
      <c r="B7825" s="8"/>
      <c r="C7825" s="8"/>
      <c r="D7825" s="8"/>
      <c r="E7825" s="8"/>
      <c r="F7825" s="9"/>
    </row>
    <row r="7826" spans="1:6" x14ac:dyDescent="0.3">
      <c r="A7826" s="6"/>
      <c r="B7826" s="6"/>
      <c r="C7826" s="6"/>
      <c r="D7826" s="6"/>
      <c r="E7826" s="6"/>
      <c r="F7826" s="7"/>
    </row>
    <row r="7827" spans="1:6" x14ac:dyDescent="0.3">
      <c r="A7827" s="8"/>
      <c r="B7827" s="8"/>
      <c r="C7827" s="8"/>
      <c r="D7827" s="8"/>
      <c r="E7827" s="8"/>
      <c r="F7827" s="9"/>
    </row>
    <row r="7828" spans="1:6" x14ac:dyDescent="0.3">
      <c r="A7828" s="6"/>
      <c r="B7828" s="6"/>
      <c r="C7828" s="6"/>
      <c r="D7828" s="6"/>
      <c r="E7828" s="6"/>
      <c r="F7828" s="7"/>
    </row>
    <row r="7829" spans="1:6" x14ac:dyDescent="0.3">
      <c r="A7829" s="8"/>
      <c r="B7829" s="8"/>
      <c r="C7829" s="8"/>
      <c r="D7829" s="8"/>
      <c r="E7829" s="8"/>
      <c r="F7829" s="9"/>
    </row>
    <row r="7830" spans="1:6" x14ac:dyDescent="0.3">
      <c r="A7830" s="6"/>
      <c r="B7830" s="6"/>
      <c r="C7830" s="6"/>
      <c r="D7830" s="6"/>
      <c r="E7830" s="6"/>
      <c r="F7830" s="7"/>
    </row>
    <row r="7831" spans="1:6" x14ac:dyDescent="0.3">
      <c r="A7831" s="8"/>
      <c r="B7831" s="8"/>
      <c r="C7831" s="8"/>
      <c r="D7831" s="8"/>
      <c r="E7831" s="8"/>
      <c r="F7831" s="9"/>
    </row>
    <row r="7832" spans="1:6" x14ac:dyDescent="0.3">
      <c r="A7832" s="6"/>
      <c r="B7832" s="6"/>
      <c r="C7832" s="6"/>
      <c r="D7832" s="6"/>
      <c r="E7832" s="6"/>
      <c r="F7832" s="7"/>
    </row>
    <row r="7833" spans="1:6" x14ac:dyDescent="0.3">
      <c r="A7833" s="8"/>
      <c r="B7833" s="8"/>
      <c r="C7833" s="8"/>
      <c r="D7833" s="8"/>
      <c r="E7833" s="8"/>
      <c r="F7833" s="9"/>
    </row>
    <row r="7834" spans="1:6" x14ac:dyDescent="0.3">
      <c r="A7834" s="6"/>
      <c r="B7834" s="6"/>
      <c r="C7834" s="6"/>
      <c r="D7834" s="6"/>
      <c r="E7834" s="6"/>
      <c r="F7834" s="7"/>
    </row>
    <row r="7835" spans="1:6" x14ac:dyDescent="0.3">
      <c r="A7835" s="8"/>
      <c r="B7835" s="8"/>
      <c r="C7835" s="8"/>
      <c r="D7835" s="8"/>
      <c r="E7835" s="8"/>
      <c r="F7835" s="9"/>
    </row>
    <row r="7836" spans="1:6" x14ac:dyDescent="0.3">
      <c r="A7836" s="6"/>
      <c r="B7836" s="6"/>
      <c r="C7836" s="6"/>
      <c r="D7836" s="6"/>
      <c r="E7836" s="6"/>
      <c r="F7836" s="7"/>
    </row>
    <row r="7837" spans="1:6" x14ac:dyDescent="0.3">
      <c r="A7837" s="8"/>
      <c r="B7837" s="8"/>
      <c r="C7837" s="8"/>
      <c r="D7837" s="8"/>
      <c r="E7837" s="8"/>
      <c r="F7837" s="9"/>
    </row>
    <row r="7838" spans="1:6" x14ac:dyDescent="0.3">
      <c r="A7838" s="6"/>
      <c r="B7838" s="6"/>
      <c r="C7838" s="6"/>
      <c r="D7838" s="6"/>
      <c r="E7838" s="6"/>
      <c r="F7838" s="7"/>
    </row>
    <row r="7839" spans="1:6" x14ac:dyDescent="0.3">
      <c r="A7839" s="8"/>
      <c r="B7839" s="8"/>
      <c r="C7839" s="8"/>
      <c r="D7839" s="8"/>
      <c r="E7839" s="8"/>
      <c r="F7839" s="9"/>
    </row>
    <row r="7840" spans="1:6" x14ac:dyDescent="0.3">
      <c r="A7840" s="6"/>
      <c r="B7840" s="6"/>
      <c r="C7840" s="6"/>
      <c r="D7840" s="6"/>
      <c r="E7840" s="6"/>
      <c r="F7840" s="7"/>
    </row>
    <row r="7841" spans="1:6" x14ac:dyDescent="0.3">
      <c r="A7841" s="8"/>
      <c r="B7841" s="8"/>
      <c r="C7841" s="8"/>
      <c r="D7841" s="8"/>
      <c r="E7841" s="8"/>
      <c r="F7841" s="9"/>
    </row>
    <row r="7842" spans="1:6" x14ac:dyDescent="0.3">
      <c r="A7842" s="6"/>
      <c r="B7842" s="6"/>
      <c r="C7842" s="6"/>
      <c r="D7842" s="6"/>
      <c r="E7842" s="6"/>
      <c r="F7842" s="7"/>
    </row>
    <row r="7843" spans="1:6" x14ac:dyDescent="0.3">
      <c r="A7843" s="8"/>
      <c r="B7843" s="8"/>
      <c r="C7843" s="8"/>
      <c r="D7843" s="8"/>
      <c r="E7843" s="8"/>
      <c r="F7843" s="9"/>
    </row>
    <row r="7844" spans="1:6" x14ac:dyDescent="0.3">
      <c r="A7844" s="6"/>
      <c r="B7844" s="6"/>
      <c r="C7844" s="6"/>
      <c r="D7844" s="6"/>
      <c r="E7844" s="6"/>
      <c r="F7844" s="7"/>
    </row>
    <row r="7845" spans="1:6" x14ac:dyDescent="0.3">
      <c r="A7845" s="8"/>
      <c r="B7845" s="8"/>
      <c r="C7845" s="8"/>
      <c r="D7845" s="8"/>
      <c r="E7845" s="8"/>
      <c r="F7845" s="9"/>
    </row>
    <row r="7846" spans="1:6" x14ac:dyDescent="0.3">
      <c r="A7846" s="6"/>
      <c r="B7846" s="6"/>
      <c r="C7846" s="6"/>
      <c r="D7846" s="6"/>
      <c r="E7846" s="6"/>
      <c r="F7846" s="7"/>
    </row>
    <row r="7847" spans="1:6" x14ac:dyDescent="0.3">
      <c r="A7847" s="8"/>
      <c r="B7847" s="8"/>
      <c r="C7847" s="8"/>
      <c r="D7847" s="8"/>
      <c r="E7847" s="8"/>
      <c r="F7847" s="9"/>
    </row>
    <row r="7848" spans="1:6" x14ac:dyDescent="0.3">
      <c r="A7848" s="6"/>
      <c r="B7848" s="6"/>
      <c r="C7848" s="6"/>
      <c r="D7848" s="6"/>
      <c r="E7848" s="6"/>
      <c r="F7848" s="7"/>
    </row>
    <row r="7849" spans="1:6" x14ac:dyDescent="0.3">
      <c r="A7849" s="8"/>
      <c r="B7849" s="8"/>
      <c r="C7849" s="8"/>
      <c r="D7849" s="8"/>
      <c r="E7849" s="8"/>
      <c r="F7849" s="9"/>
    </row>
    <row r="7850" spans="1:6" x14ac:dyDescent="0.3">
      <c r="A7850" s="6"/>
      <c r="B7850" s="6"/>
      <c r="C7850" s="6"/>
      <c r="D7850" s="6"/>
      <c r="E7850" s="6"/>
      <c r="F7850" s="7"/>
    </row>
    <row r="7851" spans="1:6" x14ac:dyDescent="0.3">
      <c r="A7851" s="8"/>
      <c r="B7851" s="8"/>
      <c r="C7851" s="8"/>
      <c r="D7851" s="8"/>
      <c r="E7851" s="8"/>
      <c r="F7851" s="9"/>
    </row>
    <row r="7852" spans="1:6" x14ac:dyDescent="0.3">
      <c r="A7852" s="6"/>
      <c r="B7852" s="6"/>
      <c r="C7852" s="6"/>
      <c r="D7852" s="6"/>
      <c r="E7852" s="6"/>
      <c r="F7852" s="7"/>
    </row>
    <row r="7853" spans="1:6" x14ac:dyDescent="0.3">
      <c r="A7853" s="8"/>
      <c r="B7853" s="8"/>
      <c r="C7853" s="8"/>
      <c r="D7853" s="8"/>
      <c r="E7853" s="8"/>
      <c r="F7853" s="9"/>
    </row>
    <row r="7854" spans="1:6" x14ac:dyDescent="0.3">
      <c r="A7854" s="6"/>
      <c r="B7854" s="6"/>
      <c r="C7854" s="6"/>
      <c r="D7854" s="6"/>
      <c r="E7854" s="6"/>
      <c r="F7854" s="7"/>
    </row>
    <row r="7855" spans="1:6" x14ac:dyDescent="0.3">
      <c r="A7855" s="8"/>
      <c r="B7855" s="8"/>
      <c r="C7855" s="8"/>
      <c r="D7855" s="8"/>
      <c r="E7855" s="8"/>
      <c r="F7855" s="9"/>
    </row>
    <row r="7856" spans="1:6" x14ac:dyDescent="0.3">
      <c r="A7856" s="6"/>
      <c r="B7856" s="6"/>
      <c r="C7856" s="6"/>
      <c r="D7856" s="6"/>
      <c r="E7856" s="6"/>
      <c r="F7856" s="7"/>
    </row>
    <row r="7857" spans="1:6" x14ac:dyDescent="0.3">
      <c r="A7857" s="8"/>
      <c r="B7857" s="8"/>
      <c r="C7857" s="8"/>
      <c r="D7857" s="8"/>
      <c r="E7857" s="8"/>
      <c r="F7857" s="9"/>
    </row>
    <row r="7858" spans="1:6" x14ac:dyDescent="0.3">
      <c r="A7858" s="6"/>
      <c r="B7858" s="6"/>
      <c r="C7858" s="6"/>
      <c r="D7858" s="6"/>
      <c r="E7858" s="6"/>
      <c r="F7858" s="7"/>
    </row>
    <row r="7859" spans="1:6" x14ac:dyDescent="0.3">
      <c r="A7859" s="8"/>
      <c r="B7859" s="8"/>
      <c r="C7859" s="8"/>
      <c r="D7859" s="8"/>
      <c r="E7859" s="8"/>
      <c r="F7859" s="9"/>
    </row>
    <row r="7860" spans="1:6" x14ac:dyDescent="0.3">
      <c r="A7860" s="6"/>
      <c r="B7860" s="6"/>
      <c r="C7860" s="6"/>
      <c r="D7860" s="6"/>
      <c r="E7860" s="6"/>
      <c r="F7860" s="7"/>
    </row>
    <row r="7861" spans="1:6" x14ac:dyDescent="0.3">
      <c r="A7861" s="8"/>
      <c r="B7861" s="8"/>
      <c r="C7861" s="8"/>
      <c r="D7861" s="8"/>
      <c r="E7861" s="8"/>
      <c r="F7861" s="9"/>
    </row>
    <row r="7862" spans="1:6" x14ac:dyDescent="0.3">
      <c r="A7862" s="6"/>
      <c r="B7862" s="6"/>
      <c r="C7862" s="6"/>
      <c r="D7862" s="6"/>
      <c r="E7862" s="6"/>
      <c r="F7862" s="7"/>
    </row>
    <row r="7863" spans="1:6" x14ac:dyDescent="0.3">
      <c r="A7863" s="8"/>
      <c r="B7863" s="8"/>
      <c r="C7863" s="8"/>
      <c r="D7863" s="8"/>
      <c r="E7863" s="8"/>
      <c r="F7863" s="9"/>
    </row>
    <row r="7864" spans="1:6" x14ac:dyDescent="0.3">
      <c r="A7864" s="6"/>
      <c r="B7864" s="6"/>
      <c r="C7864" s="6"/>
      <c r="D7864" s="6"/>
      <c r="E7864" s="6"/>
      <c r="F7864" s="7"/>
    </row>
    <row r="7865" spans="1:6" x14ac:dyDescent="0.3">
      <c r="A7865" s="8"/>
      <c r="B7865" s="8"/>
      <c r="C7865" s="8"/>
      <c r="D7865" s="8"/>
      <c r="E7865" s="8"/>
      <c r="F7865" s="9"/>
    </row>
    <row r="7866" spans="1:6" x14ac:dyDescent="0.3">
      <c r="A7866" s="6"/>
      <c r="B7866" s="6"/>
      <c r="C7866" s="6"/>
      <c r="D7866" s="6"/>
      <c r="E7866" s="6"/>
      <c r="F7866" s="7"/>
    </row>
    <row r="7867" spans="1:6" x14ac:dyDescent="0.3">
      <c r="A7867" s="8"/>
      <c r="B7867" s="8"/>
      <c r="C7867" s="8"/>
      <c r="D7867" s="8"/>
      <c r="E7867" s="8"/>
      <c r="F7867" s="9"/>
    </row>
    <row r="7868" spans="1:6" x14ac:dyDescent="0.3">
      <c r="A7868" s="6"/>
      <c r="B7868" s="6"/>
      <c r="C7868" s="6"/>
      <c r="D7868" s="6"/>
      <c r="E7868" s="6"/>
      <c r="F7868" s="7"/>
    </row>
    <row r="7869" spans="1:6" x14ac:dyDescent="0.3">
      <c r="A7869" s="8"/>
      <c r="B7869" s="8"/>
      <c r="C7869" s="8"/>
      <c r="D7869" s="8"/>
      <c r="E7869" s="8"/>
      <c r="F7869" s="9"/>
    </row>
    <row r="7870" spans="1:6" x14ac:dyDescent="0.3">
      <c r="A7870" s="6"/>
      <c r="B7870" s="6"/>
      <c r="C7870" s="6"/>
      <c r="D7870" s="6"/>
      <c r="E7870" s="6"/>
      <c r="F7870" s="7"/>
    </row>
    <row r="7871" spans="1:6" x14ac:dyDescent="0.3">
      <c r="A7871" s="8"/>
      <c r="B7871" s="8"/>
      <c r="C7871" s="8"/>
      <c r="D7871" s="8"/>
      <c r="E7871" s="8"/>
      <c r="F7871" s="9"/>
    </row>
    <row r="7872" spans="1:6" x14ac:dyDescent="0.3">
      <c r="A7872" s="6"/>
      <c r="B7872" s="6"/>
      <c r="C7872" s="6"/>
      <c r="D7872" s="6"/>
      <c r="E7872" s="6"/>
      <c r="F7872" s="7"/>
    </row>
    <row r="7873" spans="1:6" x14ac:dyDescent="0.3">
      <c r="A7873" s="8"/>
      <c r="B7873" s="8"/>
      <c r="C7873" s="8"/>
      <c r="D7873" s="8"/>
      <c r="E7873" s="8"/>
      <c r="F7873" s="9"/>
    </row>
    <row r="7874" spans="1:6" x14ac:dyDescent="0.3">
      <c r="A7874" s="6"/>
      <c r="B7874" s="6"/>
      <c r="C7874" s="6"/>
      <c r="D7874" s="6"/>
      <c r="E7874" s="6"/>
      <c r="F7874" s="7"/>
    </row>
    <row r="7875" spans="1:6" x14ac:dyDescent="0.3">
      <c r="A7875" s="8"/>
      <c r="B7875" s="8"/>
      <c r="C7875" s="8"/>
      <c r="D7875" s="8"/>
      <c r="E7875" s="8"/>
      <c r="F7875" s="9"/>
    </row>
    <row r="7876" spans="1:6" x14ac:dyDescent="0.3">
      <c r="A7876" s="6"/>
      <c r="B7876" s="6"/>
      <c r="C7876" s="6"/>
      <c r="D7876" s="6"/>
      <c r="E7876" s="6"/>
      <c r="F7876" s="7"/>
    </row>
    <row r="7877" spans="1:6" x14ac:dyDescent="0.3">
      <c r="A7877" s="8"/>
      <c r="B7877" s="8"/>
      <c r="C7877" s="8"/>
      <c r="D7877" s="8"/>
      <c r="E7877" s="8"/>
      <c r="F7877" s="9"/>
    </row>
    <row r="7878" spans="1:6" x14ac:dyDescent="0.3">
      <c r="A7878" s="6"/>
      <c r="B7878" s="6"/>
      <c r="C7878" s="6"/>
      <c r="D7878" s="6"/>
      <c r="E7878" s="6"/>
      <c r="F7878" s="7"/>
    </row>
    <row r="7879" spans="1:6" x14ac:dyDescent="0.3">
      <c r="A7879" s="8"/>
      <c r="B7879" s="8"/>
      <c r="C7879" s="8"/>
      <c r="D7879" s="8"/>
      <c r="E7879" s="8"/>
      <c r="F7879" s="9"/>
    </row>
    <row r="7880" spans="1:6" x14ac:dyDescent="0.3">
      <c r="A7880" s="6"/>
      <c r="B7880" s="6"/>
      <c r="C7880" s="6"/>
      <c r="D7880" s="6"/>
      <c r="E7880" s="6"/>
      <c r="F7880" s="7"/>
    </row>
    <row r="7881" spans="1:6" x14ac:dyDescent="0.3">
      <c r="A7881" s="8"/>
      <c r="B7881" s="8"/>
      <c r="C7881" s="8"/>
      <c r="D7881" s="8"/>
      <c r="E7881" s="8"/>
      <c r="F7881" s="9"/>
    </row>
    <row r="7882" spans="1:6" x14ac:dyDescent="0.3">
      <c r="A7882" s="6"/>
      <c r="B7882" s="6"/>
      <c r="C7882" s="6"/>
      <c r="D7882" s="6"/>
      <c r="E7882" s="6"/>
      <c r="F7882" s="7"/>
    </row>
    <row r="7883" spans="1:6" x14ac:dyDescent="0.3">
      <c r="A7883" s="8"/>
      <c r="B7883" s="8"/>
      <c r="C7883" s="8"/>
      <c r="D7883" s="8"/>
      <c r="E7883" s="8"/>
      <c r="F7883" s="9"/>
    </row>
    <row r="7884" spans="1:6" x14ac:dyDescent="0.3">
      <c r="A7884" s="6"/>
      <c r="B7884" s="6"/>
      <c r="C7884" s="6"/>
      <c r="D7884" s="6"/>
      <c r="E7884" s="6"/>
      <c r="F7884" s="7"/>
    </row>
    <row r="7885" spans="1:6" x14ac:dyDescent="0.3">
      <c r="A7885" s="8"/>
      <c r="B7885" s="8"/>
      <c r="C7885" s="8"/>
      <c r="D7885" s="8"/>
      <c r="E7885" s="8"/>
      <c r="F7885" s="9"/>
    </row>
    <row r="7886" spans="1:6" x14ac:dyDescent="0.3">
      <c r="A7886" s="6"/>
      <c r="B7886" s="6"/>
      <c r="C7886" s="6"/>
      <c r="D7886" s="6"/>
      <c r="E7886" s="6"/>
      <c r="F7886" s="7"/>
    </row>
    <row r="7887" spans="1:6" x14ac:dyDescent="0.3">
      <c r="A7887" s="8"/>
      <c r="B7887" s="8"/>
      <c r="C7887" s="8"/>
      <c r="D7887" s="8"/>
      <c r="E7887" s="8"/>
      <c r="F7887" s="9"/>
    </row>
    <row r="7888" spans="1:6" x14ac:dyDescent="0.3">
      <c r="A7888" s="6"/>
      <c r="B7888" s="6"/>
      <c r="C7888" s="6"/>
      <c r="D7888" s="6"/>
      <c r="E7888" s="6"/>
      <c r="F7888" s="7"/>
    </row>
    <row r="7889" spans="1:6" x14ac:dyDescent="0.3">
      <c r="A7889" s="8"/>
      <c r="B7889" s="8"/>
      <c r="C7889" s="8"/>
      <c r="D7889" s="8"/>
      <c r="E7889" s="8"/>
      <c r="F7889" s="9"/>
    </row>
    <row r="7890" spans="1:6" x14ac:dyDescent="0.3">
      <c r="A7890" s="6"/>
      <c r="B7890" s="6"/>
      <c r="C7890" s="6"/>
      <c r="D7890" s="6"/>
      <c r="E7890" s="6"/>
      <c r="F7890" s="7"/>
    </row>
    <row r="7891" spans="1:6" x14ac:dyDescent="0.3">
      <c r="A7891" s="8"/>
      <c r="B7891" s="8"/>
      <c r="C7891" s="8"/>
      <c r="D7891" s="8"/>
      <c r="E7891" s="8"/>
      <c r="F7891" s="9"/>
    </row>
    <row r="7892" spans="1:6" x14ac:dyDescent="0.3">
      <c r="A7892" s="6"/>
      <c r="B7892" s="6"/>
      <c r="C7892" s="6"/>
      <c r="D7892" s="6"/>
      <c r="E7892" s="6"/>
      <c r="F7892" s="7"/>
    </row>
    <row r="7893" spans="1:6" x14ac:dyDescent="0.3">
      <c r="A7893" s="8"/>
      <c r="B7893" s="8"/>
      <c r="C7893" s="8"/>
      <c r="D7893" s="8"/>
      <c r="E7893" s="8"/>
      <c r="F7893" s="9"/>
    </row>
    <row r="7894" spans="1:6" x14ac:dyDescent="0.3">
      <c r="A7894" s="6"/>
      <c r="B7894" s="6"/>
      <c r="C7894" s="6"/>
      <c r="D7894" s="6"/>
      <c r="E7894" s="6"/>
      <c r="F7894" s="7"/>
    </row>
    <row r="7895" spans="1:6" x14ac:dyDescent="0.3">
      <c r="A7895" s="8"/>
      <c r="B7895" s="8"/>
      <c r="C7895" s="8"/>
      <c r="D7895" s="8"/>
      <c r="E7895" s="8"/>
      <c r="F7895" s="9"/>
    </row>
    <row r="7896" spans="1:6" x14ac:dyDescent="0.3">
      <c r="A7896" s="6"/>
      <c r="B7896" s="6"/>
      <c r="C7896" s="6"/>
      <c r="D7896" s="6"/>
      <c r="E7896" s="6"/>
      <c r="F7896" s="7"/>
    </row>
    <row r="7897" spans="1:6" x14ac:dyDescent="0.3">
      <c r="A7897" s="8"/>
      <c r="B7897" s="8"/>
      <c r="C7897" s="8"/>
      <c r="D7897" s="8"/>
      <c r="E7897" s="8"/>
      <c r="F7897" s="9"/>
    </row>
    <row r="7898" spans="1:6" x14ac:dyDescent="0.3">
      <c r="A7898" s="6"/>
      <c r="B7898" s="6"/>
      <c r="C7898" s="6"/>
      <c r="D7898" s="6"/>
      <c r="E7898" s="6"/>
      <c r="F7898" s="7"/>
    </row>
    <row r="7899" spans="1:6" x14ac:dyDescent="0.3">
      <c r="A7899" s="8"/>
      <c r="B7899" s="8"/>
      <c r="C7899" s="8"/>
      <c r="D7899" s="8"/>
      <c r="E7899" s="8"/>
      <c r="F7899" s="9"/>
    </row>
    <row r="7900" spans="1:6" x14ac:dyDescent="0.3">
      <c r="A7900" s="6"/>
      <c r="B7900" s="6"/>
      <c r="C7900" s="6"/>
      <c r="D7900" s="6"/>
      <c r="E7900" s="6"/>
      <c r="F7900" s="7"/>
    </row>
    <row r="7901" spans="1:6" x14ac:dyDescent="0.3">
      <c r="A7901" s="8"/>
      <c r="B7901" s="8"/>
      <c r="C7901" s="8"/>
      <c r="D7901" s="8"/>
      <c r="E7901" s="8"/>
      <c r="F7901" s="9"/>
    </row>
    <row r="7902" spans="1:6" x14ac:dyDescent="0.3">
      <c r="A7902" s="6"/>
      <c r="B7902" s="6"/>
      <c r="C7902" s="6"/>
      <c r="D7902" s="6"/>
      <c r="E7902" s="6"/>
      <c r="F7902" s="7"/>
    </row>
    <row r="7903" spans="1:6" x14ac:dyDescent="0.3">
      <c r="A7903" s="8"/>
      <c r="B7903" s="8"/>
      <c r="C7903" s="8"/>
      <c r="D7903" s="8"/>
      <c r="E7903" s="8"/>
      <c r="F7903" s="9"/>
    </row>
    <row r="7904" spans="1:6" x14ac:dyDescent="0.3">
      <c r="A7904" s="6"/>
      <c r="B7904" s="6"/>
      <c r="C7904" s="6"/>
      <c r="D7904" s="6"/>
      <c r="E7904" s="6"/>
      <c r="F7904" s="7"/>
    </row>
    <row r="7905" spans="1:6" x14ac:dyDescent="0.3">
      <c r="A7905" s="8"/>
      <c r="B7905" s="8"/>
      <c r="C7905" s="8"/>
      <c r="D7905" s="8"/>
      <c r="E7905" s="8"/>
      <c r="F7905" s="9"/>
    </row>
    <row r="7906" spans="1:6" x14ac:dyDescent="0.3">
      <c r="A7906" s="6"/>
      <c r="B7906" s="6"/>
      <c r="C7906" s="6"/>
      <c r="D7906" s="6"/>
      <c r="E7906" s="6"/>
      <c r="F7906" s="7"/>
    </row>
    <row r="7907" spans="1:6" x14ac:dyDescent="0.3">
      <c r="A7907" s="8"/>
      <c r="B7907" s="8"/>
      <c r="C7907" s="8"/>
      <c r="D7907" s="8"/>
      <c r="E7907" s="8"/>
      <c r="F7907" s="9"/>
    </row>
    <row r="7908" spans="1:6" x14ac:dyDescent="0.3">
      <c r="A7908" s="6"/>
      <c r="B7908" s="6"/>
      <c r="C7908" s="6"/>
      <c r="D7908" s="6"/>
      <c r="E7908" s="6"/>
      <c r="F7908" s="7"/>
    </row>
    <row r="7909" spans="1:6" x14ac:dyDescent="0.3">
      <c r="A7909" s="8"/>
      <c r="B7909" s="8"/>
      <c r="C7909" s="8"/>
      <c r="D7909" s="8"/>
      <c r="E7909" s="8"/>
      <c r="F7909" s="9"/>
    </row>
    <row r="7910" spans="1:6" x14ac:dyDescent="0.3">
      <c r="A7910" s="6"/>
      <c r="B7910" s="6"/>
      <c r="C7910" s="6"/>
      <c r="D7910" s="6"/>
      <c r="E7910" s="6"/>
      <c r="F7910" s="7"/>
    </row>
    <row r="7911" spans="1:6" x14ac:dyDescent="0.3">
      <c r="A7911" s="8"/>
      <c r="B7911" s="8"/>
      <c r="C7911" s="8"/>
      <c r="D7911" s="8"/>
      <c r="E7911" s="8"/>
      <c r="F7911" s="9"/>
    </row>
    <row r="7912" spans="1:6" x14ac:dyDescent="0.3">
      <c r="A7912" s="6"/>
      <c r="B7912" s="6"/>
      <c r="C7912" s="6"/>
      <c r="D7912" s="6"/>
      <c r="E7912" s="6"/>
      <c r="F7912" s="7"/>
    </row>
    <row r="7913" spans="1:6" x14ac:dyDescent="0.3">
      <c r="A7913" s="8"/>
      <c r="B7913" s="8"/>
      <c r="C7913" s="8"/>
      <c r="D7913" s="8"/>
      <c r="E7913" s="8"/>
      <c r="F7913" s="9"/>
    </row>
    <row r="7914" spans="1:6" x14ac:dyDescent="0.3">
      <c r="A7914" s="6"/>
      <c r="B7914" s="6"/>
      <c r="C7914" s="6"/>
      <c r="D7914" s="6"/>
      <c r="E7914" s="6"/>
      <c r="F7914" s="7"/>
    </row>
    <row r="7915" spans="1:6" x14ac:dyDescent="0.3">
      <c r="A7915" s="8"/>
      <c r="B7915" s="8"/>
      <c r="C7915" s="8"/>
      <c r="D7915" s="8"/>
      <c r="E7915" s="8"/>
      <c r="F7915" s="9"/>
    </row>
    <row r="7916" spans="1:6" x14ac:dyDescent="0.3">
      <c r="A7916" s="6"/>
      <c r="B7916" s="6"/>
      <c r="C7916" s="6"/>
      <c r="D7916" s="6"/>
      <c r="E7916" s="6"/>
      <c r="F7916" s="7"/>
    </row>
    <row r="7917" spans="1:6" x14ac:dyDescent="0.3">
      <c r="A7917" s="8"/>
      <c r="B7917" s="8"/>
      <c r="C7917" s="8"/>
      <c r="D7917" s="8"/>
      <c r="E7917" s="8"/>
      <c r="F7917" s="9"/>
    </row>
    <row r="7918" spans="1:6" x14ac:dyDescent="0.3">
      <c r="A7918" s="6"/>
      <c r="B7918" s="6"/>
      <c r="C7918" s="6"/>
      <c r="D7918" s="6"/>
      <c r="E7918" s="6"/>
      <c r="F7918" s="7"/>
    </row>
    <row r="7919" spans="1:6" x14ac:dyDescent="0.3">
      <c r="A7919" s="8"/>
      <c r="B7919" s="8"/>
      <c r="C7919" s="8"/>
      <c r="D7919" s="8"/>
      <c r="E7919" s="8"/>
      <c r="F7919" s="9"/>
    </row>
    <row r="7920" spans="1:6" x14ac:dyDescent="0.3">
      <c r="A7920" s="6"/>
      <c r="B7920" s="6"/>
      <c r="C7920" s="6"/>
      <c r="D7920" s="6"/>
      <c r="E7920" s="6"/>
      <c r="F7920" s="7"/>
    </row>
    <row r="7921" spans="1:6" x14ac:dyDescent="0.3">
      <c r="A7921" s="8"/>
      <c r="B7921" s="8"/>
      <c r="C7921" s="8"/>
      <c r="D7921" s="8"/>
      <c r="E7921" s="8"/>
      <c r="F7921" s="9"/>
    </row>
    <row r="7922" spans="1:6" x14ac:dyDescent="0.3">
      <c r="A7922" s="6"/>
      <c r="B7922" s="6"/>
      <c r="C7922" s="6"/>
      <c r="D7922" s="6"/>
      <c r="E7922" s="6"/>
      <c r="F7922" s="7"/>
    </row>
    <row r="7923" spans="1:6" x14ac:dyDescent="0.3">
      <c r="A7923" s="8"/>
      <c r="B7923" s="8"/>
      <c r="C7923" s="8"/>
      <c r="D7923" s="8"/>
      <c r="E7923" s="8"/>
      <c r="F7923" s="9"/>
    </row>
    <row r="7924" spans="1:6" x14ac:dyDescent="0.3">
      <c r="A7924" s="6"/>
      <c r="B7924" s="6"/>
      <c r="C7924" s="6"/>
      <c r="D7924" s="6"/>
      <c r="E7924" s="6"/>
      <c r="F7924" s="7"/>
    </row>
    <row r="7925" spans="1:6" x14ac:dyDescent="0.3">
      <c r="A7925" s="8"/>
      <c r="B7925" s="8"/>
      <c r="C7925" s="8"/>
      <c r="D7925" s="8"/>
      <c r="E7925" s="8"/>
      <c r="F7925" s="9"/>
    </row>
    <row r="7926" spans="1:6" x14ac:dyDescent="0.3">
      <c r="A7926" s="6"/>
      <c r="B7926" s="6"/>
      <c r="C7926" s="6"/>
      <c r="D7926" s="6"/>
      <c r="E7926" s="6"/>
      <c r="F7926" s="7"/>
    </row>
    <row r="7927" spans="1:6" x14ac:dyDescent="0.3">
      <c r="A7927" s="8"/>
      <c r="B7927" s="8"/>
      <c r="C7927" s="8"/>
      <c r="D7927" s="8"/>
      <c r="E7927" s="8"/>
      <c r="F7927" s="9"/>
    </row>
    <row r="7928" spans="1:6" x14ac:dyDescent="0.3">
      <c r="A7928" s="6"/>
      <c r="B7928" s="6"/>
      <c r="C7928" s="6"/>
      <c r="D7928" s="6"/>
      <c r="E7928" s="6"/>
      <c r="F7928" s="7"/>
    </row>
    <row r="7929" spans="1:6" x14ac:dyDescent="0.3">
      <c r="A7929" s="8"/>
      <c r="B7929" s="8"/>
      <c r="C7929" s="8"/>
      <c r="D7929" s="8"/>
      <c r="E7929" s="8"/>
      <c r="F7929" s="9"/>
    </row>
    <row r="7930" spans="1:6" x14ac:dyDescent="0.3">
      <c r="A7930" s="6"/>
      <c r="B7930" s="6"/>
      <c r="C7930" s="6"/>
      <c r="D7930" s="6"/>
      <c r="E7930" s="6"/>
      <c r="F7930" s="7"/>
    </row>
    <row r="7931" spans="1:6" x14ac:dyDescent="0.3">
      <c r="A7931" s="8"/>
      <c r="B7931" s="8"/>
      <c r="C7931" s="8"/>
      <c r="D7931" s="8"/>
      <c r="E7931" s="8"/>
      <c r="F7931" s="9"/>
    </row>
    <row r="7932" spans="1:6" x14ac:dyDescent="0.3">
      <c r="A7932" s="6"/>
      <c r="B7932" s="6"/>
      <c r="C7932" s="6"/>
      <c r="D7932" s="6"/>
      <c r="E7932" s="6"/>
      <c r="F7932" s="7"/>
    </row>
    <row r="7933" spans="1:6" x14ac:dyDescent="0.3">
      <c r="A7933" s="8"/>
      <c r="B7933" s="8"/>
      <c r="C7933" s="8"/>
      <c r="D7933" s="8"/>
      <c r="E7933" s="8"/>
      <c r="F7933" s="9"/>
    </row>
    <row r="7934" spans="1:6" x14ac:dyDescent="0.3">
      <c r="A7934" s="6"/>
      <c r="B7934" s="6"/>
      <c r="C7934" s="6"/>
      <c r="D7934" s="6"/>
      <c r="E7934" s="6"/>
      <c r="F7934" s="7"/>
    </row>
    <row r="7935" spans="1:6" x14ac:dyDescent="0.3">
      <c r="A7935" s="8"/>
      <c r="B7935" s="8"/>
      <c r="C7935" s="8"/>
      <c r="D7935" s="8"/>
      <c r="E7935" s="8"/>
      <c r="F7935" s="9"/>
    </row>
    <row r="7936" spans="1:6" x14ac:dyDescent="0.3">
      <c r="A7936" s="6"/>
      <c r="B7936" s="6"/>
      <c r="C7936" s="6"/>
      <c r="D7936" s="6"/>
      <c r="E7936" s="6"/>
      <c r="F7936" s="7"/>
    </row>
    <row r="7937" spans="1:6" x14ac:dyDescent="0.3">
      <c r="A7937" s="8"/>
      <c r="B7937" s="8"/>
      <c r="C7937" s="8"/>
      <c r="D7937" s="8"/>
      <c r="E7937" s="8"/>
      <c r="F7937" s="9"/>
    </row>
    <row r="7938" spans="1:6" x14ac:dyDescent="0.3">
      <c r="A7938" s="6"/>
      <c r="B7938" s="6"/>
      <c r="C7938" s="6"/>
      <c r="D7938" s="6"/>
      <c r="E7938" s="6"/>
      <c r="F7938" s="7"/>
    </row>
    <row r="7939" spans="1:6" x14ac:dyDescent="0.3">
      <c r="A7939" s="8"/>
      <c r="B7939" s="8"/>
      <c r="C7939" s="8"/>
      <c r="D7939" s="8"/>
      <c r="E7939" s="8"/>
      <c r="F7939" s="9"/>
    </row>
    <row r="7940" spans="1:6" x14ac:dyDescent="0.3">
      <c r="A7940" s="6"/>
      <c r="B7940" s="6"/>
      <c r="C7940" s="6"/>
      <c r="D7940" s="6"/>
      <c r="E7940" s="6"/>
      <c r="F7940" s="7"/>
    </row>
    <row r="7941" spans="1:6" x14ac:dyDescent="0.3">
      <c r="A7941" s="8"/>
      <c r="B7941" s="8"/>
      <c r="C7941" s="8"/>
      <c r="D7941" s="8"/>
      <c r="E7941" s="8"/>
      <c r="F7941" s="9"/>
    </row>
    <row r="7942" spans="1:6" x14ac:dyDescent="0.3">
      <c r="A7942" s="6"/>
      <c r="B7942" s="6"/>
      <c r="C7942" s="6"/>
      <c r="D7942" s="6"/>
      <c r="E7942" s="6"/>
      <c r="F7942" s="7"/>
    </row>
    <row r="7943" spans="1:6" x14ac:dyDescent="0.3">
      <c r="A7943" s="8"/>
      <c r="B7943" s="8"/>
      <c r="C7943" s="8"/>
      <c r="D7943" s="8"/>
      <c r="E7943" s="8"/>
      <c r="F7943" s="9"/>
    </row>
    <row r="7944" spans="1:6" x14ac:dyDescent="0.3">
      <c r="A7944" s="6"/>
      <c r="B7944" s="6"/>
      <c r="C7944" s="6"/>
      <c r="D7944" s="6"/>
      <c r="E7944" s="6"/>
      <c r="F7944" s="7"/>
    </row>
    <row r="7945" spans="1:6" x14ac:dyDescent="0.3">
      <c r="A7945" s="8"/>
      <c r="B7945" s="8"/>
      <c r="C7945" s="8"/>
      <c r="D7945" s="8"/>
      <c r="E7945" s="8"/>
      <c r="F7945" s="9"/>
    </row>
    <row r="7946" spans="1:6" x14ac:dyDescent="0.3">
      <c r="A7946" s="6"/>
      <c r="B7946" s="6"/>
      <c r="C7946" s="6"/>
      <c r="D7946" s="6"/>
      <c r="E7946" s="6"/>
      <c r="F7946" s="7"/>
    </row>
    <row r="7947" spans="1:6" x14ac:dyDescent="0.3">
      <c r="A7947" s="8"/>
      <c r="B7947" s="8"/>
      <c r="C7947" s="8"/>
      <c r="D7947" s="8"/>
      <c r="E7947" s="8"/>
      <c r="F7947" s="9"/>
    </row>
    <row r="7948" spans="1:6" x14ac:dyDescent="0.3">
      <c r="A7948" s="6"/>
      <c r="B7948" s="6"/>
      <c r="C7948" s="6"/>
      <c r="D7948" s="6"/>
      <c r="E7948" s="6"/>
      <c r="F7948" s="7"/>
    </row>
    <row r="7949" spans="1:6" x14ac:dyDescent="0.3">
      <c r="A7949" s="8"/>
      <c r="B7949" s="8"/>
      <c r="C7949" s="8"/>
      <c r="D7949" s="8"/>
      <c r="E7949" s="8"/>
      <c r="F7949" s="9"/>
    </row>
    <row r="7950" spans="1:6" x14ac:dyDescent="0.3">
      <c r="A7950" s="6"/>
      <c r="B7950" s="6"/>
      <c r="C7950" s="6"/>
      <c r="D7950" s="6"/>
      <c r="E7950" s="6"/>
      <c r="F7950" s="7"/>
    </row>
    <row r="7951" spans="1:6" x14ac:dyDescent="0.3">
      <c r="A7951" s="8"/>
      <c r="B7951" s="8"/>
      <c r="C7951" s="8"/>
      <c r="D7951" s="8"/>
      <c r="E7951" s="8"/>
      <c r="F7951" s="9"/>
    </row>
    <row r="7952" spans="1:6" x14ac:dyDescent="0.3">
      <c r="A7952" s="6"/>
      <c r="B7952" s="6"/>
      <c r="C7952" s="6"/>
      <c r="D7952" s="6"/>
      <c r="E7952" s="6"/>
      <c r="F7952" s="7"/>
    </row>
    <row r="7953" spans="1:6" x14ac:dyDescent="0.3">
      <c r="A7953" s="8"/>
      <c r="B7953" s="8"/>
      <c r="C7953" s="8"/>
      <c r="D7953" s="8"/>
      <c r="E7953" s="8"/>
      <c r="F7953" s="9"/>
    </row>
    <row r="7954" spans="1:6" x14ac:dyDescent="0.3">
      <c r="A7954" s="6"/>
      <c r="B7954" s="6"/>
      <c r="C7954" s="6"/>
      <c r="D7954" s="6"/>
      <c r="E7954" s="6"/>
      <c r="F7954" s="7"/>
    </row>
    <row r="7955" spans="1:6" x14ac:dyDescent="0.3">
      <c r="A7955" s="8"/>
      <c r="B7955" s="8"/>
      <c r="C7955" s="8"/>
      <c r="D7955" s="8"/>
      <c r="E7955" s="8"/>
      <c r="F7955" s="9"/>
    </row>
    <row r="7956" spans="1:6" x14ac:dyDescent="0.3">
      <c r="A7956" s="6"/>
      <c r="B7956" s="6"/>
      <c r="C7956" s="6"/>
      <c r="D7956" s="6"/>
      <c r="E7956" s="6"/>
      <c r="F7956" s="7"/>
    </row>
    <row r="7957" spans="1:6" x14ac:dyDescent="0.3">
      <c r="A7957" s="8"/>
      <c r="B7957" s="8"/>
      <c r="C7957" s="8"/>
      <c r="D7957" s="8"/>
      <c r="E7957" s="8"/>
      <c r="F7957" s="9"/>
    </row>
    <row r="7958" spans="1:6" x14ac:dyDescent="0.3">
      <c r="A7958" s="6"/>
      <c r="B7958" s="6"/>
      <c r="C7958" s="6"/>
      <c r="D7958" s="6"/>
      <c r="E7958" s="6"/>
      <c r="F7958" s="7"/>
    </row>
    <row r="7959" spans="1:6" x14ac:dyDescent="0.3">
      <c r="A7959" s="8"/>
      <c r="B7959" s="8"/>
      <c r="C7959" s="8"/>
      <c r="D7959" s="8"/>
      <c r="E7959" s="8"/>
      <c r="F7959" s="9"/>
    </row>
    <row r="7960" spans="1:6" x14ac:dyDescent="0.3">
      <c r="A7960" s="6"/>
      <c r="B7960" s="6"/>
      <c r="C7960" s="6"/>
      <c r="D7960" s="6"/>
      <c r="E7960" s="6"/>
      <c r="F7960" s="7"/>
    </row>
    <row r="7961" spans="1:6" x14ac:dyDescent="0.3">
      <c r="A7961" s="8"/>
      <c r="B7961" s="8"/>
      <c r="C7961" s="8"/>
      <c r="D7961" s="8"/>
      <c r="E7961" s="8"/>
      <c r="F7961" s="9"/>
    </row>
    <row r="7962" spans="1:6" x14ac:dyDescent="0.3">
      <c r="A7962" s="6"/>
      <c r="B7962" s="6"/>
      <c r="C7962" s="6"/>
      <c r="D7962" s="6"/>
      <c r="E7962" s="6"/>
      <c r="F7962" s="7"/>
    </row>
    <row r="7963" spans="1:6" x14ac:dyDescent="0.3">
      <c r="A7963" s="8"/>
      <c r="B7963" s="8"/>
      <c r="C7963" s="8"/>
      <c r="D7963" s="8"/>
      <c r="E7963" s="8"/>
      <c r="F7963" s="9"/>
    </row>
    <row r="7964" spans="1:6" x14ac:dyDescent="0.3">
      <c r="A7964" s="6"/>
      <c r="B7964" s="6"/>
      <c r="C7964" s="6"/>
      <c r="D7964" s="6"/>
      <c r="E7964" s="6"/>
      <c r="F7964" s="7"/>
    </row>
    <row r="7965" spans="1:6" x14ac:dyDescent="0.3">
      <c r="A7965" s="8"/>
      <c r="B7965" s="8"/>
      <c r="C7965" s="8"/>
      <c r="D7965" s="8"/>
      <c r="E7965" s="8"/>
      <c r="F7965" s="9"/>
    </row>
    <row r="7966" spans="1:6" x14ac:dyDescent="0.3">
      <c r="A7966" s="6"/>
      <c r="B7966" s="6"/>
      <c r="C7966" s="6"/>
      <c r="D7966" s="6"/>
      <c r="E7966" s="6"/>
      <c r="F7966" s="7"/>
    </row>
    <row r="7967" spans="1:6" x14ac:dyDescent="0.3">
      <c r="A7967" s="8"/>
      <c r="B7967" s="8"/>
      <c r="C7967" s="8"/>
      <c r="D7967" s="8"/>
      <c r="E7967" s="8"/>
      <c r="F7967" s="9"/>
    </row>
    <row r="7968" spans="1:6" x14ac:dyDescent="0.3">
      <c r="A7968" s="6"/>
      <c r="B7968" s="6"/>
      <c r="C7968" s="6"/>
      <c r="D7968" s="6"/>
      <c r="E7968" s="6"/>
      <c r="F7968" s="7"/>
    </row>
    <row r="7969" spans="1:6" x14ac:dyDescent="0.3">
      <c r="A7969" s="8"/>
      <c r="B7969" s="8"/>
      <c r="C7969" s="8"/>
      <c r="D7969" s="8"/>
      <c r="E7969" s="8"/>
      <c r="F7969" s="9"/>
    </row>
    <row r="7970" spans="1:6" x14ac:dyDescent="0.3">
      <c r="A7970" s="6"/>
      <c r="B7970" s="6"/>
      <c r="C7970" s="6"/>
      <c r="D7970" s="6"/>
      <c r="E7970" s="6"/>
      <c r="F7970" s="7"/>
    </row>
    <row r="7971" spans="1:6" x14ac:dyDescent="0.3">
      <c r="A7971" s="8"/>
      <c r="B7971" s="8"/>
      <c r="C7971" s="8"/>
      <c r="D7971" s="8"/>
      <c r="E7971" s="8"/>
      <c r="F7971" s="9"/>
    </row>
    <row r="7972" spans="1:6" x14ac:dyDescent="0.3">
      <c r="A7972" s="6"/>
      <c r="B7972" s="6"/>
      <c r="C7972" s="6"/>
      <c r="D7972" s="6"/>
      <c r="E7972" s="6"/>
      <c r="F7972" s="7"/>
    </row>
    <row r="7973" spans="1:6" x14ac:dyDescent="0.3">
      <c r="A7973" s="8"/>
      <c r="B7973" s="8"/>
      <c r="C7973" s="8"/>
      <c r="D7973" s="8"/>
      <c r="E7973" s="8"/>
      <c r="F7973" s="9"/>
    </row>
    <row r="7974" spans="1:6" x14ac:dyDescent="0.3">
      <c r="A7974" s="6"/>
      <c r="B7974" s="6"/>
      <c r="C7974" s="6"/>
      <c r="D7974" s="6"/>
      <c r="E7974" s="6"/>
      <c r="F7974" s="7"/>
    </row>
    <row r="7975" spans="1:6" x14ac:dyDescent="0.3">
      <c r="A7975" s="8"/>
      <c r="B7975" s="8"/>
      <c r="C7975" s="8"/>
      <c r="D7975" s="8"/>
      <c r="E7975" s="8"/>
      <c r="F7975" s="9"/>
    </row>
    <row r="7976" spans="1:6" x14ac:dyDescent="0.3">
      <c r="A7976" s="6"/>
      <c r="B7976" s="6"/>
      <c r="C7976" s="6"/>
      <c r="D7976" s="6"/>
      <c r="E7976" s="6"/>
      <c r="F7976" s="7"/>
    </row>
    <row r="7977" spans="1:6" x14ac:dyDescent="0.3">
      <c r="A7977" s="8"/>
      <c r="B7977" s="8"/>
      <c r="C7977" s="8"/>
      <c r="D7977" s="8"/>
      <c r="E7977" s="8"/>
      <c r="F7977" s="9"/>
    </row>
    <row r="7978" spans="1:6" x14ac:dyDescent="0.3">
      <c r="A7978" s="6"/>
      <c r="B7978" s="6"/>
      <c r="C7978" s="6"/>
      <c r="D7978" s="6"/>
      <c r="E7978" s="6"/>
      <c r="F7978" s="7"/>
    </row>
    <row r="7979" spans="1:6" x14ac:dyDescent="0.3">
      <c r="A7979" s="8"/>
      <c r="B7979" s="8"/>
      <c r="C7979" s="8"/>
      <c r="D7979" s="8"/>
      <c r="E7979" s="8"/>
      <c r="F7979" s="9"/>
    </row>
    <row r="7980" spans="1:6" x14ac:dyDescent="0.3">
      <c r="A7980" s="6"/>
      <c r="B7980" s="6"/>
      <c r="C7980" s="6"/>
      <c r="D7980" s="6"/>
      <c r="E7980" s="6"/>
      <c r="F7980" s="7"/>
    </row>
    <row r="7981" spans="1:6" x14ac:dyDescent="0.3">
      <c r="A7981" s="8"/>
      <c r="B7981" s="8"/>
      <c r="C7981" s="8"/>
      <c r="D7981" s="8"/>
      <c r="E7981" s="8"/>
      <c r="F7981" s="9"/>
    </row>
    <row r="7982" spans="1:6" x14ac:dyDescent="0.3">
      <c r="A7982" s="6"/>
      <c r="B7982" s="6"/>
      <c r="C7982" s="6"/>
      <c r="D7982" s="6"/>
      <c r="E7982" s="6"/>
      <c r="F7982" s="7"/>
    </row>
    <row r="7983" spans="1:6" x14ac:dyDescent="0.3">
      <c r="A7983" s="8"/>
      <c r="B7983" s="8"/>
      <c r="C7983" s="8"/>
      <c r="D7983" s="8"/>
      <c r="E7983" s="8"/>
      <c r="F7983" s="9"/>
    </row>
    <row r="7984" spans="1:6" x14ac:dyDescent="0.3">
      <c r="A7984" s="6"/>
      <c r="B7984" s="6"/>
      <c r="C7984" s="6"/>
      <c r="D7984" s="6"/>
      <c r="E7984" s="6"/>
      <c r="F7984" s="7"/>
    </row>
    <row r="7985" spans="1:6" x14ac:dyDescent="0.3">
      <c r="A7985" s="8"/>
      <c r="B7985" s="8"/>
      <c r="C7985" s="8"/>
      <c r="D7985" s="8"/>
      <c r="E7985" s="8"/>
      <c r="F7985" s="9"/>
    </row>
    <row r="7986" spans="1:6" x14ac:dyDescent="0.3">
      <c r="A7986" s="6"/>
      <c r="B7986" s="6"/>
      <c r="C7986" s="6"/>
      <c r="D7986" s="6"/>
      <c r="E7986" s="6"/>
      <c r="F7986" s="7"/>
    </row>
    <row r="7987" spans="1:6" x14ac:dyDescent="0.3">
      <c r="A7987" s="8"/>
      <c r="B7987" s="8"/>
      <c r="C7987" s="8"/>
      <c r="D7987" s="8"/>
      <c r="E7987" s="8"/>
      <c r="F7987" s="9"/>
    </row>
    <row r="7988" spans="1:6" x14ac:dyDescent="0.3">
      <c r="A7988" s="6"/>
      <c r="B7988" s="6"/>
      <c r="C7988" s="6"/>
      <c r="D7988" s="6"/>
      <c r="E7988" s="6"/>
      <c r="F7988" s="7"/>
    </row>
    <row r="7989" spans="1:6" x14ac:dyDescent="0.3">
      <c r="A7989" s="8"/>
      <c r="B7989" s="8"/>
      <c r="C7989" s="8"/>
      <c r="D7989" s="8"/>
      <c r="E7989" s="8"/>
      <c r="F7989" s="9"/>
    </row>
    <row r="7990" spans="1:6" x14ac:dyDescent="0.3">
      <c r="A7990" s="6"/>
      <c r="B7990" s="6"/>
      <c r="C7990" s="6"/>
      <c r="D7990" s="6"/>
      <c r="E7990" s="6"/>
      <c r="F7990" s="7"/>
    </row>
    <row r="7991" spans="1:6" x14ac:dyDescent="0.3">
      <c r="A7991" s="8"/>
      <c r="B7991" s="8"/>
      <c r="C7991" s="8"/>
      <c r="D7991" s="8"/>
      <c r="E7991" s="8"/>
      <c r="F7991" s="9"/>
    </row>
    <row r="7992" spans="1:6" x14ac:dyDescent="0.3">
      <c r="A7992" s="6"/>
      <c r="B7992" s="6"/>
      <c r="C7992" s="6"/>
      <c r="D7992" s="6"/>
      <c r="E7992" s="6"/>
      <c r="F7992" s="7"/>
    </row>
    <row r="7993" spans="1:6" x14ac:dyDescent="0.3">
      <c r="A7993" s="8"/>
      <c r="B7993" s="8"/>
      <c r="C7993" s="8"/>
      <c r="D7993" s="8"/>
      <c r="E7993" s="8"/>
      <c r="F7993" s="9"/>
    </row>
    <row r="7994" spans="1:6" x14ac:dyDescent="0.3">
      <c r="A7994" s="6"/>
      <c r="B7994" s="6"/>
      <c r="C7994" s="6"/>
      <c r="D7994" s="6"/>
      <c r="E7994" s="6"/>
      <c r="F7994" s="7"/>
    </row>
    <row r="7995" spans="1:6" x14ac:dyDescent="0.3">
      <c r="A7995" s="8"/>
      <c r="B7995" s="8"/>
      <c r="C7995" s="8"/>
      <c r="D7995" s="8"/>
      <c r="E7995" s="8"/>
      <c r="F7995" s="9"/>
    </row>
    <row r="7996" spans="1:6" x14ac:dyDescent="0.3">
      <c r="A7996" s="6"/>
      <c r="B7996" s="6"/>
      <c r="C7996" s="6"/>
      <c r="D7996" s="6"/>
      <c r="E7996" s="6"/>
      <c r="F7996" s="7"/>
    </row>
    <row r="7997" spans="1:6" x14ac:dyDescent="0.3">
      <c r="A7997" s="8"/>
      <c r="B7997" s="8"/>
      <c r="C7997" s="8"/>
      <c r="D7997" s="8"/>
      <c r="E7997" s="8"/>
      <c r="F7997" s="9"/>
    </row>
    <row r="7998" spans="1:6" x14ac:dyDescent="0.3">
      <c r="A7998" s="6"/>
      <c r="B7998" s="6"/>
      <c r="C7998" s="6"/>
      <c r="D7998" s="6"/>
      <c r="E7998" s="6"/>
      <c r="F7998" s="7"/>
    </row>
    <row r="7999" spans="1:6" x14ac:dyDescent="0.3">
      <c r="A7999" s="8"/>
      <c r="B7999" s="8"/>
      <c r="C7999" s="8"/>
      <c r="D7999" s="8"/>
      <c r="E7999" s="8"/>
      <c r="F7999" s="9"/>
    </row>
    <row r="8000" spans="1:6" x14ac:dyDescent="0.3">
      <c r="A8000" s="6"/>
      <c r="B8000" s="6"/>
      <c r="C8000" s="6"/>
      <c r="D8000" s="6"/>
      <c r="E8000" s="6"/>
      <c r="F8000" s="7"/>
    </row>
    <row r="8001" spans="1:6" x14ac:dyDescent="0.3">
      <c r="A8001" s="8"/>
      <c r="B8001" s="8"/>
      <c r="C8001" s="8"/>
      <c r="D8001" s="8"/>
      <c r="E8001" s="8"/>
      <c r="F8001" s="9"/>
    </row>
    <row r="8002" spans="1:6" x14ac:dyDescent="0.3">
      <c r="A8002" s="6"/>
      <c r="B8002" s="6"/>
      <c r="C8002" s="6"/>
      <c r="D8002" s="6"/>
      <c r="E8002" s="6"/>
      <c r="F8002" s="7"/>
    </row>
    <row r="8003" spans="1:6" x14ac:dyDescent="0.3">
      <c r="A8003" s="8"/>
      <c r="B8003" s="8"/>
      <c r="C8003" s="8"/>
      <c r="D8003" s="8"/>
      <c r="E8003" s="8"/>
      <c r="F8003" s="9"/>
    </row>
    <row r="8004" spans="1:6" x14ac:dyDescent="0.3">
      <c r="A8004" s="6"/>
      <c r="B8004" s="6"/>
      <c r="C8004" s="6"/>
      <c r="D8004" s="6"/>
      <c r="E8004" s="6"/>
      <c r="F8004" s="7"/>
    </row>
    <row r="8005" spans="1:6" x14ac:dyDescent="0.3">
      <c r="A8005" s="8"/>
      <c r="B8005" s="8"/>
      <c r="C8005" s="8"/>
      <c r="D8005" s="8"/>
      <c r="E8005" s="8"/>
      <c r="F8005" s="9"/>
    </row>
    <row r="8006" spans="1:6" x14ac:dyDescent="0.3">
      <c r="A8006" s="6"/>
      <c r="B8006" s="6"/>
      <c r="C8006" s="6"/>
      <c r="D8006" s="6"/>
      <c r="E8006" s="6"/>
      <c r="F8006" s="7"/>
    </row>
    <row r="8007" spans="1:6" x14ac:dyDescent="0.3">
      <c r="A8007" s="8"/>
      <c r="B8007" s="8"/>
      <c r="C8007" s="8"/>
      <c r="D8007" s="8"/>
      <c r="E8007" s="8"/>
      <c r="F8007" s="9"/>
    </row>
    <row r="8008" spans="1:6" x14ac:dyDescent="0.3">
      <c r="A8008" s="6"/>
      <c r="B8008" s="6"/>
      <c r="C8008" s="6"/>
      <c r="D8008" s="6"/>
      <c r="E8008" s="6"/>
      <c r="F8008" s="7"/>
    </row>
    <row r="8009" spans="1:6" x14ac:dyDescent="0.3">
      <c r="A8009" s="8"/>
      <c r="B8009" s="8"/>
      <c r="C8009" s="8"/>
      <c r="D8009" s="8"/>
      <c r="E8009" s="8"/>
      <c r="F8009" s="9"/>
    </row>
    <row r="8010" spans="1:6" x14ac:dyDescent="0.3">
      <c r="A8010" s="6"/>
      <c r="B8010" s="6"/>
      <c r="C8010" s="6"/>
      <c r="D8010" s="6"/>
      <c r="E8010" s="6"/>
      <c r="F8010" s="7"/>
    </row>
    <row r="8011" spans="1:6" x14ac:dyDescent="0.3">
      <c r="A8011" s="8"/>
      <c r="B8011" s="8"/>
      <c r="C8011" s="8"/>
      <c r="D8011" s="8"/>
      <c r="E8011" s="8"/>
      <c r="F8011" s="9"/>
    </row>
    <row r="8012" spans="1:6" x14ac:dyDescent="0.3">
      <c r="A8012" s="6"/>
      <c r="B8012" s="6"/>
      <c r="C8012" s="6"/>
      <c r="D8012" s="6"/>
      <c r="E8012" s="6"/>
      <c r="F8012" s="7"/>
    </row>
    <row r="8013" spans="1:6" x14ac:dyDescent="0.3">
      <c r="A8013" s="8"/>
      <c r="B8013" s="8"/>
      <c r="C8013" s="8"/>
      <c r="D8013" s="8"/>
      <c r="E8013" s="8"/>
      <c r="F8013" s="9"/>
    </row>
    <row r="8014" spans="1:6" x14ac:dyDescent="0.3">
      <c r="A8014" s="6"/>
      <c r="B8014" s="6"/>
      <c r="C8014" s="6"/>
      <c r="D8014" s="6"/>
      <c r="E8014" s="6"/>
      <c r="F8014" s="7"/>
    </row>
    <row r="8015" spans="1:6" x14ac:dyDescent="0.3">
      <c r="A8015" s="8"/>
      <c r="B8015" s="8"/>
      <c r="C8015" s="8"/>
      <c r="D8015" s="8"/>
      <c r="E8015" s="8"/>
      <c r="F8015" s="9"/>
    </row>
    <row r="8016" spans="1:6" x14ac:dyDescent="0.3">
      <c r="A8016" s="6"/>
      <c r="B8016" s="6"/>
      <c r="C8016" s="6"/>
      <c r="D8016" s="6"/>
      <c r="E8016" s="6"/>
      <c r="F8016" s="7"/>
    </row>
    <row r="8017" spans="1:6" x14ac:dyDescent="0.3">
      <c r="A8017" s="8"/>
      <c r="B8017" s="8"/>
      <c r="C8017" s="8"/>
      <c r="D8017" s="8"/>
      <c r="E8017" s="8"/>
      <c r="F8017" s="9"/>
    </row>
    <row r="8018" spans="1:6" x14ac:dyDescent="0.3">
      <c r="A8018" s="6"/>
      <c r="B8018" s="6"/>
      <c r="C8018" s="6"/>
      <c r="D8018" s="6"/>
      <c r="E8018" s="6"/>
      <c r="F8018" s="7"/>
    </row>
    <row r="8019" spans="1:6" x14ac:dyDescent="0.3">
      <c r="A8019" s="8"/>
      <c r="B8019" s="8"/>
      <c r="C8019" s="8"/>
      <c r="D8019" s="8"/>
      <c r="E8019" s="8"/>
      <c r="F8019" s="9"/>
    </row>
    <row r="8020" spans="1:6" x14ac:dyDescent="0.3">
      <c r="A8020" s="6"/>
      <c r="B8020" s="6"/>
      <c r="C8020" s="6"/>
      <c r="D8020" s="6"/>
      <c r="E8020" s="6"/>
      <c r="F8020" s="7"/>
    </row>
    <row r="8021" spans="1:6" x14ac:dyDescent="0.3">
      <c r="A8021" s="8"/>
      <c r="B8021" s="8"/>
      <c r="C8021" s="8"/>
      <c r="D8021" s="8"/>
      <c r="E8021" s="8"/>
      <c r="F8021" s="9"/>
    </row>
    <row r="8022" spans="1:6" x14ac:dyDescent="0.3">
      <c r="A8022" s="6"/>
      <c r="B8022" s="6"/>
      <c r="C8022" s="6"/>
      <c r="D8022" s="6"/>
      <c r="E8022" s="6"/>
      <c r="F8022" s="7"/>
    </row>
    <row r="8023" spans="1:6" x14ac:dyDescent="0.3">
      <c r="A8023" s="8"/>
      <c r="B8023" s="8"/>
      <c r="C8023" s="8"/>
      <c r="D8023" s="8"/>
      <c r="E8023" s="8"/>
      <c r="F8023" s="9"/>
    </row>
    <row r="8024" spans="1:6" x14ac:dyDescent="0.3">
      <c r="A8024" s="6"/>
      <c r="B8024" s="6"/>
      <c r="C8024" s="6"/>
      <c r="D8024" s="6"/>
      <c r="E8024" s="6"/>
      <c r="F8024" s="7"/>
    </row>
    <row r="8025" spans="1:6" x14ac:dyDescent="0.3">
      <c r="A8025" s="8"/>
      <c r="B8025" s="8"/>
      <c r="C8025" s="8"/>
      <c r="D8025" s="8"/>
      <c r="E8025" s="8"/>
      <c r="F8025" s="9"/>
    </row>
    <row r="8026" spans="1:6" x14ac:dyDescent="0.3">
      <c r="A8026" s="6"/>
      <c r="B8026" s="6"/>
      <c r="C8026" s="6"/>
      <c r="D8026" s="6"/>
      <c r="E8026" s="6"/>
      <c r="F8026" s="7"/>
    </row>
    <row r="8027" spans="1:6" x14ac:dyDescent="0.3">
      <c r="A8027" s="8"/>
      <c r="B8027" s="8"/>
      <c r="C8027" s="8"/>
      <c r="D8027" s="8"/>
      <c r="E8027" s="8"/>
      <c r="F8027" s="9"/>
    </row>
    <row r="8028" spans="1:6" x14ac:dyDescent="0.3">
      <c r="A8028" s="6"/>
      <c r="B8028" s="6"/>
      <c r="C8028" s="6"/>
      <c r="D8028" s="6"/>
      <c r="E8028" s="6"/>
      <c r="F8028" s="7"/>
    </row>
    <row r="8029" spans="1:6" x14ac:dyDescent="0.3">
      <c r="A8029" s="8"/>
      <c r="B8029" s="8"/>
      <c r="C8029" s="8"/>
      <c r="D8029" s="8"/>
      <c r="E8029" s="8"/>
      <c r="F8029" s="9"/>
    </row>
    <row r="8030" spans="1:6" x14ac:dyDescent="0.3">
      <c r="A8030" s="6"/>
      <c r="B8030" s="6"/>
      <c r="C8030" s="6"/>
      <c r="D8030" s="6"/>
      <c r="E8030" s="6"/>
      <c r="F8030" s="7"/>
    </row>
    <row r="8031" spans="1:6" x14ac:dyDescent="0.3">
      <c r="A8031" s="8"/>
      <c r="B8031" s="8"/>
      <c r="C8031" s="8"/>
      <c r="D8031" s="8"/>
      <c r="E8031" s="8"/>
      <c r="F8031" s="9"/>
    </row>
    <row r="8032" spans="1:6" x14ac:dyDescent="0.3">
      <c r="A8032" s="6"/>
      <c r="B8032" s="6"/>
      <c r="C8032" s="6"/>
      <c r="D8032" s="6"/>
      <c r="E8032" s="6"/>
      <c r="F8032" s="7"/>
    </row>
    <row r="8033" spans="1:6" x14ac:dyDescent="0.3">
      <c r="A8033" s="8"/>
      <c r="B8033" s="8"/>
      <c r="C8033" s="8"/>
      <c r="D8033" s="8"/>
      <c r="E8033" s="8"/>
      <c r="F8033" s="9"/>
    </row>
    <row r="8034" spans="1:6" x14ac:dyDescent="0.3">
      <c r="A8034" s="6"/>
      <c r="B8034" s="6"/>
      <c r="C8034" s="6"/>
      <c r="D8034" s="6"/>
      <c r="E8034" s="6"/>
      <c r="F8034" s="7"/>
    </row>
    <row r="8035" spans="1:6" x14ac:dyDescent="0.3">
      <c r="A8035" s="8"/>
      <c r="B8035" s="8"/>
      <c r="C8035" s="8"/>
      <c r="D8035" s="8"/>
      <c r="E8035" s="8"/>
      <c r="F8035" s="9"/>
    </row>
    <row r="8036" spans="1:6" x14ac:dyDescent="0.3">
      <c r="A8036" s="6"/>
      <c r="B8036" s="6"/>
      <c r="C8036" s="6"/>
      <c r="D8036" s="6"/>
      <c r="E8036" s="6"/>
      <c r="F8036" s="7"/>
    </row>
    <row r="8037" spans="1:6" x14ac:dyDescent="0.3">
      <c r="A8037" s="8"/>
      <c r="B8037" s="8"/>
      <c r="C8037" s="8"/>
      <c r="D8037" s="8"/>
      <c r="E8037" s="8"/>
      <c r="F8037" s="9"/>
    </row>
    <row r="8038" spans="1:6" x14ac:dyDescent="0.3">
      <c r="A8038" s="6"/>
      <c r="B8038" s="6"/>
      <c r="C8038" s="6"/>
      <c r="D8038" s="6"/>
      <c r="E8038" s="6"/>
      <c r="F8038" s="7"/>
    </row>
    <row r="8039" spans="1:6" x14ac:dyDescent="0.3">
      <c r="A8039" s="8"/>
      <c r="B8039" s="8"/>
      <c r="C8039" s="8"/>
      <c r="D8039" s="8"/>
      <c r="E8039" s="8"/>
      <c r="F8039" s="9"/>
    </row>
    <row r="8040" spans="1:6" x14ac:dyDescent="0.3">
      <c r="A8040" s="6"/>
      <c r="B8040" s="6"/>
      <c r="C8040" s="6"/>
      <c r="D8040" s="6"/>
      <c r="E8040" s="6"/>
      <c r="F8040" s="7"/>
    </row>
    <row r="8041" spans="1:6" x14ac:dyDescent="0.3">
      <c r="A8041" s="8"/>
      <c r="B8041" s="8"/>
      <c r="C8041" s="8"/>
      <c r="D8041" s="8"/>
      <c r="E8041" s="8"/>
      <c r="F8041" s="9"/>
    </row>
    <row r="8042" spans="1:6" x14ac:dyDescent="0.3">
      <c r="A8042" s="6"/>
      <c r="B8042" s="6"/>
      <c r="C8042" s="6"/>
      <c r="D8042" s="6"/>
      <c r="E8042" s="6"/>
      <c r="F8042" s="7"/>
    </row>
    <row r="8043" spans="1:6" x14ac:dyDescent="0.3">
      <c r="A8043" s="8"/>
      <c r="B8043" s="8"/>
      <c r="C8043" s="8"/>
      <c r="D8043" s="8"/>
      <c r="E8043" s="8"/>
      <c r="F8043" s="9"/>
    </row>
    <row r="8044" spans="1:6" x14ac:dyDescent="0.3">
      <c r="A8044" s="6"/>
      <c r="B8044" s="6"/>
      <c r="C8044" s="6"/>
      <c r="D8044" s="6"/>
      <c r="E8044" s="6"/>
      <c r="F8044" s="7"/>
    </row>
    <row r="8045" spans="1:6" x14ac:dyDescent="0.3">
      <c r="A8045" s="8"/>
      <c r="B8045" s="8"/>
      <c r="C8045" s="8"/>
      <c r="D8045" s="8"/>
      <c r="E8045" s="8"/>
      <c r="F8045" s="9"/>
    </row>
    <row r="8046" spans="1:6" x14ac:dyDescent="0.3">
      <c r="A8046" s="6"/>
      <c r="B8046" s="6"/>
      <c r="C8046" s="6"/>
      <c r="D8046" s="6"/>
      <c r="E8046" s="6"/>
      <c r="F8046" s="7"/>
    </row>
    <row r="8047" spans="1:6" x14ac:dyDescent="0.3">
      <c r="A8047" s="8"/>
      <c r="B8047" s="8"/>
      <c r="C8047" s="8"/>
      <c r="D8047" s="8"/>
      <c r="E8047" s="8"/>
      <c r="F8047" s="9"/>
    </row>
    <row r="8048" spans="1:6" x14ac:dyDescent="0.3">
      <c r="A8048" s="6"/>
      <c r="B8048" s="6"/>
      <c r="C8048" s="6"/>
      <c r="D8048" s="6"/>
      <c r="E8048" s="6"/>
      <c r="F8048" s="7"/>
    </row>
    <row r="8049" spans="1:6" x14ac:dyDescent="0.3">
      <c r="A8049" s="8"/>
      <c r="B8049" s="8"/>
      <c r="C8049" s="8"/>
      <c r="D8049" s="8"/>
      <c r="E8049" s="8"/>
      <c r="F8049" s="9"/>
    </row>
    <row r="8050" spans="1:6" x14ac:dyDescent="0.3">
      <c r="A8050" s="6"/>
      <c r="B8050" s="6"/>
      <c r="C8050" s="6"/>
      <c r="D8050" s="6"/>
      <c r="E8050" s="6"/>
      <c r="F8050" s="7"/>
    </row>
    <row r="8051" spans="1:6" x14ac:dyDescent="0.3">
      <c r="A8051" s="8"/>
      <c r="B8051" s="8"/>
      <c r="C8051" s="8"/>
      <c r="D8051" s="8"/>
      <c r="E8051" s="8"/>
      <c r="F8051" s="9"/>
    </row>
    <row r="8052" spans="1:6" x14ac:dyDescent="0.3">
      <c r="A8052" s="6"/>
      <c r="B8052" s="6"/>
      <c r="C8052" s="6"/>
      <c r="D8052" s="6"/>
      <c r="E8052" s="6"/>
      <c r="F8052" s="7"/>
    </row>
    <row r="8053" spans="1:6" x14ac:dyDescent="0.3">
      <c r="A8053" s="8"/>
      <c r="B8053" s="8"/>
      <c r="C8053" s="8"/>
      <c r="D8053" s="8"/>
      <c r="E8053" s="8"/>
      <c r="F8053" s="9"/>
    </row>
    <row r="8054" spans="1:6" x14ac:dyDescent="0.3">
      <c r="A8054" s="6"/>
      <c r="B8054" s="6"/>
      <c r="C8054" s="6"/>
      <c r="D8054" s="6"/>
      <c r="E8054" s="6"/>
      <c r="F8054" s="7"/>
    </row>
    <row r="8055" spans="1:6" x14ac:dyDescent="0.3">
      <c r="A8055" s="8"/>
      <c r="B8055" s="8"/>
      <c r="C8055" s="8"/>
      <c r="D8055" s="8"/>
      <c r="E8055" s="8"/>
      <c r="F8055" s="9"/>
    </row>
    <row r="8056" spans="1:6" x14ac:dyDescent="0.3">
      <c r="A8056" s="6"/>
      <c r="B8056" s="6"/>
      <c r="C8056" s="6"/>
      <c r="D8056" s="6"/>
      <c r="E8056" s="6"/>
      <c r="F8056" s="7"/>
    </row>
    <row r="8057" spans="1:6" x14ac:dyDescent="0.3">
      <c r="A8057" s="8"/>
      <c r="B8057" s="8"/>
      <c r="C8057" s="8"/>
      <c r="D8057" s="8"/>
      <c r="E8057" s="8"/>
      <c r="F8057" s="9"/>
    </row>
    <row r="8058" spans="1:6" x14ac:dyDescent="0.3">
      <c r="A8058" s="6"/>
      <c r="B8058" s="6"/>
      <c r="C8058" s="6"/>
      <c r="D8058" s="6"/>
      <c r="E8058" s="6"/>
      <c r="F8058" s="7"/>
    </row>
    <row r="8059" spans="1:6" x14ac:dyDescent="0.3">
      <c r="A8059" s="8"/>
      <c r="B8059" s="8"/>
      <c r="C8059" s="8"/>
      <c r="D8059" s="8"/>
      <c r="E8059" s="8"/>
      <c r="F8059" s="9"/>
    </row>
    <row r="8060" spans="1:6" x14ac:dyDescent="0.3">
      <c r="A8060" s="6"/>
      <c r="B8060" s="6"/>
      <c r="C8060" s="6"/>
      <c r="D8060" s="6"/>
      <c r="E8060" s="6"/>
      <c r="F8060" s="7"/>
    </row>
    <row r="8061" spans="1:6" x14ac:dyDescent="0.3">
      <c r="A8061" s="8"/>
      <c r="B8061" s="8"/>
      <c r="C8061" s="8"/>
      <c r="D8061" s="8"/>
      <c r="E8061" s="8"/>
      <c r="F8061" s="9"/>
    </row>
    <row r="8062" spans="1:6" x14ac:dyDescent="0.3">
      <c r="A8062" s="6"/>
      <c r="B8062" s="6"/>
      <c r="C8062" s="6"/>
      <c r="D8062" s="6"/>
      <c r="E8062" s="6"/>
      <c r="F8062" s="7"/>
    </row>
    <row r="8063" spans="1:6" x14ac:dyDescent="0.3">
      <c r="A8063" s="8"/>
      <c r="B8063" s="8"/>
      <c r="C8063" s="8"/>
      <c r="D8063" s="8"/>
      <c r="E8063" s="8"/>
      <c r="F8063" s="9"/>
    </row>
    <row r="8064" spans="1:6" x14ac:dyDescent="0.3">
      <c r="A8064" s="6"/>
      <c r="B8064" s="6"/>
      <c r="C8064" s="6"/>
      <c r="D8064" s="6"/>
      <c r="E8064" s="6"/>
      <c r="F8064" s="7"/>
    </row>
    <row r="8065" spans="1:6" x14ac:dyDescent="0.3">
      <c r="A8065" s="8"/>
      <c r="B8065" s="8"/>
      <c r="C8065" s="8"/>
      <c r="D8065" s="8"/>
      <c r="E8065" s="8"/>
      <c r="F8065" s="9"/>
    </row>
    <row r="8066" spans="1:6" x14ac:dyDescent="0.3">
      <c r="A8066" s="6"/>
      <c r="B8066" s="6"/>
      <c r="C8066" s="6"/>
      <c r="D8066" s="6"/>
      <c r="E8066" s="6"/>
      <c r="F8066" s="7"/>
    </row>
    <row r="8067" spans="1:6" x14ac:dyDescent="0.3">
      <c r="A8067" s="8"/>
      <c r="B8067" s="8"/>
      <c r="C8067" s="8"/>
      <c r="D8067" s="8"/>
      <c r="E8067" s="8"/>
      <c r="F8067" s="9"/>
    </row>
    <row r="8068" spans="1:6" x14ac:dyDescent="0.3">
      <c r="A8068" s="6"/>
      <c r="B8068" s="6"/>
      <c r="C8068" s="6"/>
      <c r="D8068" s="6"/>
      <c r="E8068" s="6"/>
      <c r="F8068" s="7"/>
    </row>
    <row r="8069" spans="1:6" x14ac:dyDescent="0.3">
      <c r="A8069" s="8"/>
      <c r="B8069" s="8"/>
      <c r="C8069" s="8"/>
      <c r="D8069" s="8"/>
      <c r="E8069" s="8"/>
      <c r="F8069" s="9"/>
    </row>
    <row r="8070" spans="1:6" x14ac:dyDescent="0.3">
      <c r="A8070" s="6"/>
      <c r="B8070" s="6"/>
      <c r="C8070" s="6"/>
      <c r="D8070" s="6"/>
      <c r="E8070" s="6"/>
      <c r="F8070" s="7"/>
    </row>
    <row r="8071" spans="1:6" x14ac:dyDescent="0.3">
      <c r="A8071" s="8"/>
      <c r="B8071" s="8"/>
      <c r="C8071" s="8"/>
      <c r="D8071" s="8"/>
      <c r="E8071" s="8"/>
      <c r="F8071" s="9"/>
    </row>
    <row r="8072" spans="1:6" x14ac:dyDescent="0.3">
      <c r="A8072" s="6"/>
      <c r="B8072" s="6"/>
      <c r="C8072" s="6"/>
      <c r="D8072" s="6"/>
      <c r="E8072" s="6"/>
      <c r="F8072" s="7"/>
    </row>
    <row r="8073" spans="1:6" x14ac:dyDescent="0.3">
      <c r="A8073" s="8"/>
      <c r="B8073" s="8"/>
      <c r="C8073" s="8"/>
      <c r="D8073" s="8"/>
      <c r="E8073" s="8"/>
      <c r="F8073" s="9"/>
    </row>
    <row r="8074" spans="1:6" x14ac:dyDescent="0.3">
      <c r="A8074" s="6"/>
      <c r="B8074" s="6"/>
      <c r="C8074" s="6"/>
      <c r="D8074" s="6"/>
      <c r="E8074" s="6"/>
      <c r="F8074" s="7"/>
    </row>
    <row r="8075" spans="1:6" x14ac:dyDescent="0.3">
      <c r="A8075" s="8"/>
      <c r="B8075" s="8"/>
      <c r="C8075" s="8"/>
      <c r="D8075" s="8"/>
      <c r="E8075" s="8"/>
      <c r="F8075" s="9"/>
    </row>
    <row r="8076" spans="1:6" x14ac:dyDescent="0.3">
      <c r="A8076" s="6"/>
      <c r="B8076" s="6"/>
      <c r="C8076" s="6"/>
      <c r="D8076" s="6"/>
      <c r="E8076" s="6"/>
      <c r="F8076" s="7"/>
    </row>
    <row r="8077" spans="1:6" x14ac:dyDescent="0.3">
      <c r="A8077" s="8"/>
      <c r="B8077" s="8"/>
      <c r="C8077" s="8"/>
      <c r="D8077" s="8"/>
      <c r="E8077" s="8"/>
      <c r="F8077" s="9"/>
    </row>
    <row r="8078" spans="1:6" x14ac:dyDescent="0.3">
      <c r="A8078" s="6"/>
      <c r="B8078" s="6"/>
      <c r="C8078" s="6"/>
      <c r="D8078" s="6"/>
      <c r="E8078" s="6"/>
      <c r="F8078" s="7"/>
    </row>
    <row r="8079" spans="1:6" x14ac:dyDescent="0.3">
      <c r="A8079" s="8"/>
      <c r="B8079" s="8"/>
      <c r="C8079" s="8"/>
      <c r="D8079" s="8"/>
      <c r="E8079" s="8"/>
      <c r="F8079" s="9"/>
    </row>
    <row r="8080" spans="1:6" x14ac:dyDescent="0.3">
      <c r="A8080" s="6"/>
      <c r="B8080" s="6"/>
      <c r="C8080" s="6"/>
      <c r="D8080" s="6"/>
      <c r="E8080" s="6"/>
      <c r="F8080" s="7"/>
    </row>
    <row r="8081" spans="1:6" x14ac:dyDescent="0.3">
      <c r="A8081" s="8"/>
      <c r="B8081" s="8"/>
      <c r="C8081" s="8"/>
      <c r="D8081" s="8"/>
      <c r="E8081" s="8"/>
      <c r="F8081" s="9"/>
    </row>
    <row r="8082" spans="1:6" x14ac:dyDescent="0.3">
      <c r="A8082" s="6"/>
      <c r="B8082" s="6"/>
      <c r="C8082" s="6"/>
      <c r="D8082" s="6"/>
      <c r="E8082" s="6"/>
      <c r="F8082" s="7"/>
    </row>
    <row r="8083" spans="1:6" x14ac:dyDescent="0.3">
      <c r="A8083" s="8"/>
      <c r="B8083" s="8"/>
      <c r="C8083" s="8"/>
      <c r="D8083" s="8"/>
      <c r="E8083" s="8"/>
      <c r="F8083" s="9"/>
    </row>
    <row r="8084" spans="1:6" x14ac:dyDescent="0.3">
      <c r="A8084" s="6"/>
      <c r="B8084" s="6"/>
      <c r="C8084" s="6"/>
      <c r="D8084" s="6"/>
      <c r="E8084" s="6"/>
      <c r="F8084" s="7"/>
    </row>
    <row r="8085" spans="1:6" x14ac:dyDescent="0.3">
      <c r="A8085" s="8"/>
      <c r="B8085" s="8"/>
      <c r="C8085" s="8"/>
      <c r="D8085" s="8"/>
      <c r="E8085" s="8"/>
      <c r="F8085" s="9"/>
    </row>
    <row r="8086" spans="1:6" x14ac:dyDescent="0.3">
      <c r="A8086" s="6"/>
      <c r="B8086" s="6"/>
      <c r="C8086" s="6"/>
      <c r="D8086" s="6"/>
      <c r="E8086" s="6"/>
      <c r="F8086" s="7"/>
    </row>
    <row r="8087" spans="1:6" x14ac:dyDescent="0.3">
      <c r="A8087" s="8"/>
      <c r="B8087" s="8"/>
      <c r="C8087" s="8"/>
      <c r="D8087" s="8"/>
      <c r="E8087" s="8"/>
      <c r="F8087" s="9"/>
    </row>
    <row r="8088" spans="1:6" x14ac:dyDescent="0.3">
      <c r="A8088" s="6"/>
      <c r="B8088" s="6"/>
      <c r="C8088" s="6"/>
      <c r="D8088" s="6"/>
      <c r="E8088" s="6"/>
      <c r="F8088" s="7"/>
    </row>
    <row r="8089" spans="1:6" x14ac:dyDescent="0.3">
      <c r="A8089" s="8"/>
      <c r="B8089" s="8"/>
      <c r="C8089" s="8"/>
      <c r="D8089" s="8"/>
      <c r="E8089" s="8"/>
      <c r="F8089" s="9"/>
    </row>
    <row r="8090" spans="1:6" x14ac:dyDescent="0.3">
      <c r="A8090" s="6"/>
      <c r="B8090" s="6"/>
      <c r="C8090" s="6"/>
      <c r="D8090" s="6"/>
      <c r="E8090" s="6"/>
      <c r="F8090" s="7"/>
    </row>
    <row r="8091" spans="1:6" x14ac:dyDescent="0.3">
      <c r="A8091" s="8"/>
      <c r="B8091" s="8"/>
      <c r="C8091" s="8"/>
      <c r="D8091" s="8"/>
      <c r="E8091" s="8"/>
      <c r="F8091" s="9"/>
    </row>
    <row r="8092" spans="1:6" x14ac:dyDescent="0.3">
      <c r="A8092" s="6"/>
      <c r="B8092" s="6"/>
      <c r="C8092" s="6"/>
      <c r="D8092" s="6"/>
      <c r="E8092" s="6"/>
      <c r="F8092" s="7"/>
    </row>
    <row r="8093" spans="1:6" x14ac:dyDescent="0.3">
      <c r="A8093" s="8"/>
      <c r="B8093" s="8"/>
      <c r="C8093" s="8"/>
      <c r="D8093" s="8"/>
      <c r="E8093" s="8"/>
      <c r="F8093" s="9"/>
    </row>
    <row r="8094" spans="1:6" x14ac:dyDescent="0.3">
      <c r="A8094" s="6"/>
      <c r="B8094" s="6"/>
      <c r="C8094" s="6"/>
      <c r="D8094" s="6"/>
      <c r="E8094" s="6"/>
      <c r="F8094" s="7"/>
    </row>
    <row r="8095" spans="1:6" x14ac:dyDescent="0.3">
      <c r="A8095" s="8"/>
      <c r="B8095" s="8"/>
      <c r="C8095" s="8"/>
      <c r="D8095" s="8"/>
      <c r="E8095" s="8"/>
      <c r="F8095" s="9"/>
    </row>
    <row r="8096" spans="1:6" x14ac:dyDescent="0.3">
      <c r="A8096" s="6"/>
      <c r="B8096" s="6"/>
      <c r="C8096" s="6"/>
      <c r="D8096" s="6"/>
      <c r="E8096" s="6"/>
      <c r="F8096" s="7"/>
    </row>
    <row r="8097" spans="1:6" x14ac:dyDescent="0.3">
      <c r="A8097" s="8"/>
      <c r="B8097" s="8"/>
      <c r="C8097" s="8"/>
      <c r="D8097" s="8"/>
      <c r="E8097" s="8"/>
      <c r="F8097" s="9"/>
    </row>
    <row r="8098" spans="1:6" x14ac:dyDescent="0.3">
      <c r="A8098" s="6"/>
      <c r="B8098" s="6"/>
      <c r="C8098" s="6"/>
      <c r="D8098" s="6"/>
      <c r="E8098" s="6"/>
      <c r="F8098" s="7"/>
    </row>
    <row r="8099" spans="1:6" x14ac:dyDescent="0.3">
      <c r="A8099" s="8"/>
      <c r="B8099" s="8"/>
      <c r="C8099" s="8"/>
      <c r="D8099" s="8"/>
      <c r="E8099" s="8"/>
      <c r="F8099" s="9"/>
    </row>
    <row r="8100" spans="1:6" x14ac:dyDescent="0.3">
      <c r="A8100" s="6"/>
      <c r="B8100" s="6"/>
      <c r="C8100" s="6"/>
      <c r="D8100" s="6"/>
      <c r="E8100" s="6"/>
      <c r="F8100" s="7"/>
    </row>
    <row r="8101" spans="1:6" x14ac:dyDescent="0.3">
      <c r="A8101" s="8"/>
      <c r="B8101" s="8"/>
      <c r="C8101" s="8"/>
      <c r="D8101" s="8"/>
      <c r="E8101" s="8"/>
      <c r="F8101" s="9"/>
    </row>
    <row r="8102" spans="1:6" x14ac:dyDescent="0.3">
      <c r="A8102" s="6"/>
      <c r="B8102" s="6"/>
      <c r="C8102" s="6"/>
      <c r="D8102" s="6"/>
      <c r="E8102" s="6"/>
      <c r="F8102" s="7"/>
    </row>
    <row r="8103" spans="1:6" x14ac:dyDescent="0.3">
      <c r="A8103" s="8"/>
      <c r="B8103" s="8"/>
      <c r="C8103" s="8"/>
      <c r="D8103" s="8"/>
      <c r="E8103" s="8"/>
      <c r="F8103" s="9"/>
    </row>
    <row r="8104" spans="1:6" x14ac:dyDescent="0.3">
      <c r="A8104" s="6"/>
      <c r="B8104" s="6"/>
      <c r="C8104" s="6"/>
      <c r="D8104" s="6"/>
      <c r="E8104" s="6"/>
      <c r="F8104" s="7"/>
    </row>
    <row r="8105" spans="1:6" x14ac:dyDescent="0.3">
      <c r="A8105" s="8"/>
      <c r="B8105" s="8"/>
      <c r="C8105" s="8"/>
      <c r="D8105" s="8"/>
      <c r="E8105" s="8"/>
      <c r="F8105" s="9"/>
    </row>
    <row r="8106" spans="1:6" x14ac:dyDescent="0.3">
      <c r="A8106" s="6"/>
      <c r="B8106" s="6"/>
      <c r="C8106" s="6"/>
      <c r="D8106" s="6"/>
      <c r="E8106" s="6"/>
      <c r="F8106" s="7"/>
    </row>
    <row r="8107" spans="1:6" x14ac:dyDescent="0.3">
      <c r="A8107" s="8"/>
      <c r="B8107" s="8"/>
      <c r="C8107" s="8"/>
      <c r="D8107" s="8"/>
      <c r="E8107" s="8"/>
      <c r="F8107" s="9"/>
    </row>
    <row r="8108" spans="1:6" x14ac:dyDescent="0.3">
      <c r="A8108" s="6"/>
      <c r="B8108" s="6"/>
      <c r="C8108" s="6"/>
      <c r="D8108" s="6"/>
      <c r="E8108" s="6"/>
      <c r="F8108" s="7"/>
    </row>
    <row r="8109" spans="1:6" x14ac:dyDescent="0.3">
      <c r="A8109" s="8"/>
      <c r="B8109" s="8"/>
      <c r="C8109" s="8"/>
      <c r="D8109" s="8"/>
      <c r="E8109" s="8"/>
      <c r="F8109" s="9"/>
    </row>
    <row r="8110" spans="1:6" x14ac:dyDescent="0.3">
      <c r="A8110" s="6"/>
      <c r="B8110" s="6"/>
      <c r="C8110" s="6"/>
      <c r="D8110" s="6"/>
      <c r="E8110" s="6"/>
      <c r="F8110" s="7"/>
    </row>
    <row r="8111" spans="1:6" x14ac:dyDescent="0.3">
      <c r="A8111" s="8"/>
      <c r="B8111" s="8"/>
      <c r="C8111" s="8"/>
      <c r="D8111" s="8"/>
      <c r="E8111" s="8"/>
      <c r="F8111" s="9"/>
    </row>
    <row r="8112" spans="1:6" x14ac:dyDescent="0.3">
      <c r="A8112" s="6"/>
      <c r="B8112" s="6"/>
      <c r="C8112" s="6"/>
      <c r="D8112" s="6"/>
      <c r="E8112" s="6"/>
      <c r="F8112" s="7"/>
    </row>
    <row r="8113" spans="1:6" x14ac:dyDescent="0.3">
      <c r="A8113" s="8"/>
      <c r="B8113" s="8"/>
      <c r="C8113" s="8"/>
      <c r="D8113" s="8"/>
      <c r="E8113" s="8"/>
      <c r="F8113" s="9"/>
    </row>
    <row r="8114" spans="1:6" x14ac:dyDescent="0.3">
      <c r="A8114" s="6"/>
      <c r="B8114" s="6"/>
      <c r="C8114" s="6"/>
      <c r="D8114" s="6"/>
      <c r="E8114" s="6"/>
      <c r="F8114" s="7"/>
    </row>
    <row r="8115" spans="1:6" x14ac:dyDescent="0.3">
      <c r="A8115" s="8"/>
      <c r="B8115" s="8"/>
      <c r="C8115" s="8"/>
      <c r="D8115" s="8"/>
      <c r="E8115" s="8"/>
      <c r="F8115" s="9"/>
    </row>
    <row r="8116" spans="1:6" x14ac:dyDescent="0.3">
      <c r="A8116" s="6"/>
      <c r="B8116" s="6"/>
      <c r="C8116" s="6"/>
      <c r="D8116" s="6"/>
      <c r="E8116" s="6"/>
      <c r="F8116" s="7"/>
    </row>
    <row r="8117" spans="1:6" x14ac:dyDescent="0.3">
      <c r="A8117" s="8"/>
      <c r="B8117" s="8"/>
      <c r="C8117" s="8"/>
      <c r="D8117" s="8"/>
      <c r="E8117" s="8"/>
      <c r="F8117" s="9"/>
    </row>
    <row r="8118" spans="1:6" x14ac:dyDescent="0.3">
      <c r="A8118" s="6"/>
      <c r="B8118" s="6"/>
      <c r="C8118" s="6"/>
      <c r="D8118" s="6"/>
      <c r="E8118" s="6"/>
      <c r="F8118" s="7"/>
    </row>
    <row r="8119" spans="1:6" x14ac:dyDescent="0.3">
      <c r="A8119" s="8"/>
      <c r="B8119" s="8"/>
      <c r="C8119" s="8"/>
      <c r="D8119" s="8"/>
      <c r="E8119" s="8"/>
      <c r="F8119" s="9"/>
    </row>
    <row r="8120" spans="1:6" x14ac:dyDescent="0.3">
      <c r="A8120" s="6"/>
      <c r="B8120" s="6"/>
      <c r="C8120" s="6"/>
      <c r="D8120" s="6"/>
      <c r="E8120" s="6"/>
      <c r="F8120" s="7"/>
    </row>
    <row r="8121" spans="1:6" x14ac:dyDescent="0.3">
      <c r="A8121" s="8"/>
      <c r="B8121" s="8"/>
      <c r="C8121" s="8"/>
      <c r="D8121" s="8"/>
      <c r="E8121" s="8"/>
      <c r="F8121" s="9"/>
    </row>
    <row r="8122" spans="1:6" x14ac:dyDescent="0.3">
      <c r="A8122" s="6"/>
      <c r="B8122" s="6"/>
      <c r="C8122" s="6"/>
      <c r="D8122" s="6"/>
      <c r="E8122" s="6"/>
      <c r="F8122" s="7"/>
    </row>
    <row r="8123" spans="1:6" x14ac:dyDescent="0.3">
      <c r="A8123" s="8"/>
      <c r="B8123" s="8"/>
      <c r="C8123" s="8"/>
      <c r="D8123" s="8"/>
      <c r="E8123" s="8"/>
      <c r="F8123" s="9"/>
    </row>
    <row r="8124" spans="1:6" x14ac:dyDescent="0.3">
      <c r="A8124" s="6"/>
      <c r="B8124" s="6"/>
      <c r="C8124" s="6"/>
      <c r="D8124" s="6"/>
      <c r="E8124" s="6"/>
      <c r="F8124" s="7"/>
    </row>
    <row r="8125" spans="1:6" x14ac:dyDescent="0.3">
      <c r="A8125" s="8"/>
      <c r="B8125" s="8"/>
      <c r="C8125" s="8"/>
      <c r="D8125" s="8"/>
      <c r="E8125" s="8"/>
      <c r="F8125" s="9"/>
    </row>
    <row r="8126" spans="1:6" x14ac:dyDescent="0.3">
      <c r="A8126" s="6"/>
      <c r="B8126" s="6"/>
      <c r="C8126" s="6"/>
      <c r="D8126" s="6"/>
      <c r="E8126" s="6"/>
      <c r="F8126" s="7"/>
    </row>
    <row r="8127" spans="1:6" x14ac:dyDescent="0.3">
      <c r="A8127" s="8"/>
      <c r="B8127" s="8"/>
      <c r="C8127" s="8"/>
      <c r="D8127" s="8"/>
      <c r="E8127" s="8"/>
      <c r="F8127" s="9"/>
    </row>
    <row r="8128" spans="1:6" x14ac:dyDescent="0.3">
      <c r="A8128" s="6"/>
      <c r="B8128" s="6"/>
      <c r="C8128" s="6"/>
      <c r="D8128" s="6"/>
      <c r="E8128" s="6"/>
      <c r="F8128" s="7"/>
    </row>
    <row r="8129" spans="1:6" x14ac:dyDescent="0.3">
      <c r="A8129" s="8"/>
      <c r="B8129" s="8"/>
      <c r="C8129" s="8"/>
      <c r="D8129" s="8"/>
      <c r="E8129" s="8"/>
      <c r="F8129" s="9"/>
    </row>
    <row r="8130" spans="1:6" x14ac:dyDescent="0.3">
      <c r="A8130" s="6"/>
      <c r="B8130" s="6"/>
      <c r="C8130" s="6"/>
      <c r="D8130" s="6"/>
      <c r="E8130" s="6"/>
      <c r="F8130" s="7"/>
    </row>
    <row r="8131" spans="1:6" x14ac:dyDescent="0.3">
      <c r="A8131" s="8"/>
      <c r="B8131" s="8"/>
      <c r="C8131" s="8"/>
      <c r="D8131" s="8"/>
      <c r="E8131" s="8"/>
      <c r="F8131" s="9"/>
    </row>
    <row r="8132" spans="1:6" x14ac:dyDescent="0.3">
      <c r="A8132" s="6"/>
      <c r="B8132" s="6"/>
      <c r="C8132" s="6"/>
      <c r="D8132" s="6"/>
      <c r="E8132" s="6"/>
      <c r="F8132" s="7"/>
    </row>
    <row r="8133" spans="1:6" x14ac:dyDescent="0.3">
      <c r="A8133" s="8"/>
      <c r="B8133" s="8"/>
      <c r="C8133" s="8"/>
      <c r="D8133" s="8"/>
      <c r="E8133" s="8"/>
      <c r="F8133" s="9"/>
    </row>
    <row r="8134" spans="1:6" x14ac:dyDescent="0.3">
      <c r="A8134" s="6"/>
      <c r="B8134" s="6"/>
      <c r="C8134" s="6"/>
      <c r="D8134" s="6"/>
      <c r="E8134" s="6"/>
      <c r="F8134" s="7"/>
    </row>
    <row r="8135" spans="1:6" x14ac:dyDescent="0.3">
      <c r="A8135" s="8"/>
      <c r="B8135" s="8"/>
      <c r="C8135" s="8"/>
      <c r="D8135" s="8"/>
      <c r="E8135" s="8"/>
      <c r="F8135" s="9"/>
    </row>
    <row r="8136" spans="1:6" x14ac:dyDescent="0.3">
      <c r="A8136" s="6"/>
      <c r="B8136" s="6"/>
      <c r="C8136" s="6"/>
      <c r="D8136" s="6"/>
      <c r="E8136" s="6"/>
      <c r="F8136" s="7"/>
    </row>
    <row r="8137" spans="1:6" x14ac:dyDescent="0.3">
      <c r="A8137" s="8"/>
      <c r="B8137" s="8"/>
      <c r="C8137" s="8"/>
      <c r="D8137" s="8"/>
      <c r="E8137" s="8"/>
      <c r="F8137" s="9"/>
    </row>
    <row r="8138" spans="1:6" x14ac:dyDescent="0.3">
      <c r="A8138" s="6"/>
      <c r="B8138" s="6"/>
      <c r="C8138" s="6"/>
      <c r="D8138" s="6"/>
      <c r="E8138" s="6"/>
      <c r="F8138" s="7"/>
    </row>
    <row r="8139" spans="1:6" x14ac:dyDescent="0.3">
      <c r="A8139" s="8"/>
      <c r="B8139" s="8"/>
      <c r="C8139" s="8"/>
      <c r="D8139" s="8"/>
      <c r="E8139" s="8"/>
      <c r="F8139" s="9"/>
    </row>
    <row r="8140" spans="1:6" x14ac:dyDescent="0.3">
      <c r="A8140" s="6"/>
      <c r="B8140" s="6"/>
      <c r="C8140" s="6"/>
      <c r="D8140" s="6"/>
      <c r="E8140" s="6"/>
      <c r="F8140" s="7"/>
    </row>
    <row r="8141" spans="1:6" x14ac:dyDescent="0.3">
      <c r="A8141" s="8"/>
      <c r="B8141" s="8"/>
      <c r="C8141" s="8"/>
      <c r="D8141" s="8"/>
      <c r="E8141" s="8"/>
      <c r="F8141" s="9"/>
    </row>
    <row r="8142" spans="1:6" x14ac:dyDescent="0.3">
      <c r="A8142" s="6"/>
      <c r="B8142" s="6"/>
      <c r="C8142" s="6"/>
      <c r="D8142" s="6"/>
      <c r="E8142" s="6"/>
      <c r="F8142" s="7"/>
    </row>
    <row r="8143" spans="1:6" x14ac:dyDescent="0.3">
      <c r="A8143" s="8"/>
      <c r="B8143" s="8"/>
      <c r="C8143" s="8"/>
      <c r="D8143" s="8"/>
      <c r="E8143" s="8"/>
      <c r="F8143" s="9"/>
    </row>
    <row r="8144" spans="1:6" x14ac:dyDescent="0.3">
      <c r="A8144" s="6"/>
      <c r="B8144" s="6"/>
      <c r="C8144" s="6"/>
      <c r="D8144" s="6"/>
      <c r="E8144" s="6"/>
      <c r="F8144" s="7"/>
    </row>
    <row r="8145" spans="1:6" x14ac:dyDescent="0.3">
      <c r="A8145" s="8"/>
      <c r="B8145" s="8"/>
      <c r="C8145" s="8"/>
      <c r="D8145" s="8"/>
      <c r="E8145" s="8"/>
      <c r="F8145" s="9"/>
    </row>
    <row r="8146" spans="1:6" x14ac:dyDescent="0.3">
      <c r="A8146" s="6"/>
      <c r="B8146" s="6"/>
      <c r="C8146" s="6"/>
      <c r="D8146" s="6"/>
      <c r="E8146" s="6"/>
      <c r="F8146" s="7"/>
    </row>
    <row r="8147" spans="1:6" x14ac:dyDescent="0.3">
      <c r="A8147" s="8"/>
      <c r="B8147" s="8"/>
      <c r="C8147" s="8"/>
      <c r="D8147" s="8"/>
      <c r="E8147" s="8"/>
      <c r="F8147" s="9"/>
    </row>
    <row r="8148" spans="1:6" x14ac:dyDescent="0.3">
      <c r="A8148" s="6"/>
      <c r="B8148" s="6"/>
      <c r="C8148" s="6"/>
      <c r="D8148" s="6"/>
      <c r="E8148" s="6"/>
      <c r="F8148" s="7"/>
    </row>
    <row r="8149" spans="1:6" x14ac:dyDescent="0.3">
      <c r="A8149" s="8"/>
      <c r="B8149" s="8"/>
      <c r="C8149" s="8"/>
      <c r="D8149" s="8"/>
      <c r="E8149" s="8"/>
      <c r="F8149" s="9"/>
    </row>
    <row r="8150" spans="1:6" x14ac:dyDescent="0.3">
      <c r="A8150" s="6"/>
      <c r="B8150" s="6"/>
      <c r="C8150" s="6"/>
      <c r="D8150" s="6"/>
      <c r="E8150" s="6"/>
      <c r="F8150" s="7"/>
    </row>
    <row r="8151" spans="1:6" x14ac:dyDescent="0.3">
      <c r="A8151" s="8"/>
      <c r="B8151" s="8"/>
      <c r="C8151" s="8"/>
      <c r="D8151" s="8"/>
      <c r="E8151" s="8"/>
      <c r="F8151" s="9"/>
    </row>
    <row r="8152" spans="1:6" x14ac:dyDescent="0.3">
      <c r="A8152" s="6"/>
      <c r="B8152" s="6"/>
      <c r="C8152" s="6"/>
      <c r="D8152" s="6"/>
      <c r="E8152" s="6"/>
      <c r="F8152" s="7"/>
    </row>
    <row r="8153" spans="1:6" x14ac:dyDescent="0.3">
      <c r="A8153" s="8"/>
      <c r="B8153" s="8"/>
      <c r="C8153" s="8"/>
      <c r="D8153" s="8"/>
      <c r="E8153" s="8"/>
      <c r="F8153" s="9"/>
    </row>
    <row r="8154" spans="1:6" x14ac:dyDescent="0.3">
      <c r="A8154" s="6"/>
      <c r="B8154" s="6"/>
      <c r="C8154" s="6"/>
      <c r="D8154" s="6"/>
      <c r="E8154" s="6"/>
      <c r="F8154" s="7"/>
    </row>
    <row r="8155" spans="1:6" x14ac:dyDescent="0.3">
      <c r="A8155" s="8"/>
      <c r="B8155" s="8"/>
      <c r="C8155" s="8"/>
      <c r="D8155" s="8"/>
      <c r="E8155" s="8"/>
      <c r="F8155" s="9"/>
    </row>
    <row r="8156" spans="1:6" x14ac:dyDescent="0.3">
      <c r="A8156" s="6"/>
      <c r="B8156" s="6"/>
      <c r="C8156" s="6"/>
      <c r="D8156" s="6"/>
      <c r="E8156" s="6"/>
      <c r="F8156" s="7"/>
    </row>
    <row r="8157" spans="1:6" x14ac:dyDescent="0.3">
      <c r="A8157" s="8"/>
      <c r="B8157" s="8"/>
      <c r="C8157" s="8"/>
      <c r="D8157" s="8"/>
      <c r="E8157" s="8"/>
      <c r="F8157" s="9"/>
    </row>
    <row r="8158" spans="1:6" x14ac:dyDescent="0.3">
      <c r="A8158" s="6"/>
      <c r="B8158" s="6"/>
      <c r="C8158" s="6"/>
      <c r="D8158" s="6"/>
      <c r="E8158" s="6"/>
      <c r="F8158" s="7"/>
    </row>
    <row r="8159" spans="1:6" x14ac:dyDescent="0.3">
      <c r="A8159" s="8"/>
      <c r="B8159" s="8"/>
      <c r="C8159" s="8"/>
      <c r="D8159" s="8"/>
      <c r="E8159" s="8"/>
      <c r="F8159" s="9"/>
    </row>
    <row r="8160" spans="1:6" x14ac:dyDescent="0.3">
      <c r="A8160" s="6"/>
      <c r="B8160" s="6"/>
      <c r="C8160" s="6"/>
      <c r="D8160" s="6"/>
      <c r="E8160" s="6"/>
      <c r="F8160" s="7"/>
    </row>
    <row r="8161" spans="1:6" x14ac:dyDescent="0.3">
      <c r="A8161" s="8"/>
      <c r="B8161" s="8"/>
      <c r="C8161" s="8"/>
      <c r="D8161" s="8"/>
      <c r="E8161" s="8"/>
      <c r="F8161" s="9"/>
    </row>
    <row r="8162" spans="1:6" x14ac:dyDescent="0.3">
      <c r="A8162" s="6"/>
      <c r="B8162" s="6"/>
      <c r="C8162" s="6"/>
      <c r="D8162" s="6"/>
      <c r="E8162" s="6"/>
      <c r="F8162" s="7"/>
    </row>
    <row r="8163" spans="1:6" x14ac:dyDescent="0.3">
      <c r="A8163" s="8"/>
      <c r="B8163" s="8"/>
      <c r="C8163" s="8"/>
      <c r="D8163" s="8"/>
      <c r="E8163" s="8"/>
      <c r="F8163" s="9"/>
    </row>
    <row r="8164" spans="1:6" x14ac:dyDescent="0.3">
      <c r="A8164" s="6"/>
      <c r="B8164" s="6"/>
      <c r="C8164" s="6"/>
      <c r="D8164" s="6"/>
      <c r="E8164" s="6"/>
      <c r="F8164" s="7"/>
    </row>
    <row r="8165" spans="1:6" x14ac:dyDescent="0.3">
      <c r="A8165" s="8"/>
      <c r="B8165" s="8"/>
      <c r="C8165" s="8"/>
      <c r="D8165" s="8"/>
      <c r="E8165" s="8"/>
      <c r="F8165" s="9"/>
    </row>
    <row r="8166" spans="1:6" x14ac:dyDescent="0.3">
      <c r="A8166" s="6"/>
      <c r="B8166" s="6"/>
      <c r="C8166" s="6"/>
      <c r="D8166" s="6"/>
      <c r="E8166" s="6"/>
      <c r="F8166" s="7"/>
    </row>
    <row r="8167" spans="1:6" x14ac:dyDescent="0.3">
      <c r="A8167" s="8"/>
      <c r="B8167" s="8"/>
      <c r="C8167" s="8"/>
      <c r="D8167" s="8"/>
      <c r="E8167" s="8"/>
      <c r="F8167" s="9"/>
    </row>
    <row r="8168" spans="1:6" x14ac:dyDescent="0.3">
      <c r="A8168" s="6"/>
      <c r="B8168" s="6"/>
      <c r="C8168" s="6"/>
      <c r="D8168" s="6"/>
      <c r="E8168" s="6"/>
      <c r="F8168" s="7"/>
    </row>
    <row r="8169" spans="1:6" x14ac:dyDescent="0.3">
      <c r="A8169" s="8"/>
      <c r="B8169" s="8"/>
      <c r="C8169" s="8"/>
      <c r="D8169" s="8"/>
      <c r="E8169" s="8"/>
      <c r="F8169" s="9"/>
    </row>
    <row r="8170" spans="1:6" x14ac:dyDescent="0.3">
      <c r="A8170" s="6"/>
      <c r="B8170" s="6"/>
      <c r="C8170" s="6"/>
      <c r="D8170" s="6"/>
      <c r="E8170" s="6"/>
      <c r="F8170" s="7"/>
    </row>
    <row r="8171" spans="1:6" x14ac:dyDescent="0.3">
      <c r="A8171" s="8"/>
      <c r="B8171" s="8"/>
      <c r="C8171" s="8"/>
      <c r="D8171" s="8"/>
      <c r="E8171" s="8"/>
      <c r="F8171" s="9"/>
    </row>
    <row r="8172" spans="1:6" x14ac:dyDescent="0.3">
      <c r="A8172" s="6"/>
      <c r="B8172" s="6"/>
      <c r="C8172" s="6"/>
      <c r="D8172" s="6"/>
      <c r="E8172" s="6"/>
      <c r="F8172" s="7"/>
    </row>
    <row r="8173" spans="1:6" x14ac:dyDescent="0.3">
      <c r="A8173" s="8"/>
      <c r="B8173" s="8"/>
      <c r="C8173" s="8"/>
      <c r="D8173" s="8"/>
      <c r="E8173" s="8"/>
      <c r="F8173" s="9"/>
    </row>
    <row r="8174" spans="1:6" x14ac:dyDescent="0.3">
      <c r="A8174" s="6"/>
      <c r="B8174" s="6"/>
      <c r="C8174" s="6"/>
      <c r="D8174" s="6"/>
      <c r="E8174" s="6"/>
      <c r="F8174" s="7"/>
    </row>
    <row r="8175" spans="1:6" x14ac:dyDescent="0.3">
      <c r="A8175" s="8"/>
      <c r="B8175" s="8"/>
      <c r="C8175" s="8"/>
      <c r="D8175" s="8"/>
      <c r="E8175" s="8"/>
      <c r="F8175" s="9"/>
    </row>
    <row r="8176" spans="1:6" x14ac:dyDescent="0.3">
      <c r="A8176" s="6"/>
      <c r="B8176" s="6"/>
      <c r="C8176" s="6"/>
      <c r="D8176" s="6"/>
      <c r="E8176" s="6"/>
      <c r="F8176" s="7"/>
    </row>
    <row r="8177" spans="1:6" x14ac:dyDescent="0.3">
      <c r="A8177" s="8"/>
      <c r="B8177" s="8"/>
      <c r="C8177" s="8"/>
      <c r="D8177" s="8"/>
      <c r="E8177" s="8"/>
      <c r="F8177" s="9"/>
    </row>
    <row r="8178" spans="1:6" x14ac:dyDescent="0.3">
      <c r="A8178" s="6"/>
      <c r="B8178" s="6"/>
      <c r="C8178" s="6"/>
      <c r="D8178" s="6"/>
      <c r="E8178" s="6"/>
      <c r="F8178" s="7"/>
    </row>
    <row r="8179" spans="1:6" x14ac:dyDescent="0.3">
      <c r="A8179" s="8"/>
      <c r="B8179" s="8"/>
      <c r="C8179" s="8"/>
      <c r="D8179" s="8"/>
      <c r="E8179" s="8"/>
      <c r="F8179" s="9"/>
    </row>
    <row r="8180" spans="1:6" x14ac:dyDescent="0.3">
      <c r="A8180" s="6"/>
      <c r="B8180" s="6"/>
      <c r="C8180" s="6"/>
      <c r="D8180" s="6"/>
      <c r="E8180" s="6"/>
      <c r="F8180" s="7"/>
    </row>
    <row r="8181" spans="1:6" x14ac:dyDescent="0.3">
      <c r="A8181" s="8"/>
      <c r="B8181" s="8"/>
      <c r="C8181" s="8"/>
      <c r="D8181" s="8"/>
      <c r="E8181" s="8"/>
      <c r="F8181" s="9"/>
    </row>
    <row r="8182" spans="1:6" x14ac:dyDescent="0.3">
      <c r="A8182" s="6"/>
      <c r="B8182" s="6"/>
      <c r="C8182" s="6"/>
      <c r="D8182" s="6"/>
      <c r="E8182" s="6"/>
      <c r="F8182" s="7"/>
    </row>
    <row r="8183" spans="1:6" x14ac:dyDescent="0.3">
      <c r="A8183" s="8"/>
      <c r="B8183" s="8"/>
      <c r="C8183" s="8"/>
      <c r="D8183" s="8"/>
      <c r="E8183" s="8"/>
      <c r="F8183" s="9"/>
    </row>
    <row r="8184" spans="1:6" x14ac:dyDescent="0.3">
      <c r="A8184" s="6"/>
      <c r="B8184" s="6"/>
      <c r="C8184" s="6"/>
      <c r="D8184" s="6"/>
      <c r="E8184" s="6"/>
      <c r="F8184" s="7"/>
    </row>
    <row r="8185" spans="1:6" x14ac:dyDescent="0.3">
      <c r="A8185" s="8"/>
      <c r="B8185" s="8"/>
      <c r="C8185" s="8"/>
      <c r="D8185" s="8"/>
      <c r="E8185" s="8"/>
      <c r="F8185" s="9"/>
    </row>
    <row r="8186" spans="1:6" x14ac:dyDescent="0.3">
      <c r="A8186" s="6"/>
      <c r="B8186" s="6"/>
      <c r="C8186" s="6"/>
      <c r="D8186" s="6"/>
      <c r="E8186" s="6"/>
      <c r="F8186" s="7"/>
    </row>
    <row r="8187" spans="1:6" x14ac:dyDescent="0.3">
      <c r="A8187" s="8"/>
      <c r="B8187" s="8"/>
      <c r="C8187" s="8"/>
      <c r="D8187" s="8"/>
      <c r="E8187" s="8"/>
      <c r="F8187" s="9"/>
    </row>
    <row r="8188" spans="1:6" x14ac:dyDescent="0.3">
      <c r="A8188" s="6"/>
      <c r="B8188" s="6"/>
      <c r="C8188" s="6"/>
      <c r="D8188" s="6"/>
      <c r="E8188" s="6"/>
      <c r="F8188" s="7"/>
    </row>
    <row r="8189" spans="1:6" x14ac:dyDescent="0.3">
      <c r="A8189" s="8"/>
      <c r="B8189" s="8"/>
      <c r="C8189" s="8"/>
      <c r="D8189" s="8"/>
      <c r="E8189" s="8"/>
      <c r="F8189" s="9"/>
    </row>
    <row r="8190" spans="1:6" x14ac:dyDescent="0.3">
      <c r="A8190" s="6"/>
      <c r="B8190" s="6"/>
      <c r="C8190" s="6"/>
      <c r="D8190" s="6"/>
      <c r="E8190" s="6"/>
      <c r="F8190" s="7"/>
    </row>
    <row r="8191" spans="1:6" x14ac:dyDescent="0.3">
      <c r="A8191" s="8"/>
      <c r="B8191" s="8"/>
      <c r="C8191" s="8"/>
      <c r="D8191" s="8"/>
      <c r="E8191" s="8"/>
      <c r="F8191" s="9"/>
    </row>
    <row r="8192" spans="1:6" x14ac:dyDescent="0.3">
      <c r="A8192" s="6"/>
      <c r="B8192" s="6"/>
      <c r="C8192" s="6"/>
      <c r="D8192" s="6"/>
      <c r="E8192" s="6"/>
      <c r="F8192" s="7"/>
    </row>
    <row r="8193" spans="1:6" x14ac:dyDescent="0.3">
      <c r="A8193" s="8"/>
      <c r="B8193" s="8"/>
      <c r="C8193" s="8"/>
      <c r="D8193" s="8"/>
      <c r="E8193" s="8"/>
      <c r="F8193" s="9"/>
    </row>
    <row r="8194" spans="1:6" x14ac:dyDescent="0.3">
      <c r="A8194" s="6"/>
      <c r="B8194" s="6"/>
      <c r="C8194" s="6"/>
      <c r="D8194" s="6"/>
      <c r="E8194" s="6"/>
      <c r="F8194" s="7"/>
    </row>
    <row r="8195" spans="1:6" x14ac:dyDescent="0.3">
      <c r="A8195" s="8"/>
      <c r="B8195" s="8"/>
      <c r="C8195" s="8"/>
      <c r="D8195" s="8"/>
      <c r="E8195" s="8"/>
      <c r="F8195" s="9"/>
    </row>
    <row r="8196" spans="1:6" x14ac:dyDescent="0.3">
      <c r="A8196" s="6"/>
      <c r="B8196" s="6"/>
      <c r="C8196" s="6"/>
      <c r="D8196" s="6"/>
      <c r="E8196" s="6"/>
      <c r="F8196" s="7"/>
    </row>
    <row r="8197" spans="1:6" x14ac:dyDescent="0.3">
      <c r="A8197" s="8"/>
      <c r="B8197" s="8"/>
      <c r="C8197" s="8"/>
      <c r="D8197" s="8"/>
      <c r="E8197" s="8"/>
      <c r="F8197" s="9"/>
    </row>
    <row r="8198" spans="1:6" x14ac:dyDescent="0.3">
      <c r="A8198" s="6"/>
      <c r="B8198" s="6"/>
      <c r="C8198" s="6"/>
      <c r="D8198" s="6"/>
      <c r="E8198" s="6"/>
      <c r="F8198" s="7"/>
    </row>
    <row r="8199" spans="1:6" x14ac:dyDescent="0.3">
      <c r="A8199" s="8"/>
      <c r="B8199" s="8"/>
      <c r="C8199" s="8"/>
      <c r="D8199" s="8"/>
      <c r="E8199" s="8"/>
      <c r="F8199" s="9"/>
    </row>
    <row r="8200" spans="1:6" x14ac:dyDescent="0.3">
      <c r="A8200" s="6"/>
      <c r="B8200" s="6"/>
      <c r="C8200" s="6"/>
      <c r="D8200" s="6"/>
      <c r="E8200" s="6"/>
      <c r="F8200" s="7"/>
    </row>
    <row r="8201" spans="1:6" x14ac:dyDescent="0.3">
      <c r="A8201" s="8"/>
      <c r="B8201" s="8"/>
      <c r="C8201" s="8"/>
      <c r="D8201" s="8"/>
      <c r="E8201" s="8"/>
      <c r="F8201" s="9"/>
    </row>
    <row r="8202" spans="1:6" x14ac:dyDescent="0.3">
      <c r="A8202" s="6"/>
      <c r="B8202" s="6"/>
      <c r="C8202" s="6"/>
      <c r="D8202" s="6"/>
      <c r="E8202" s="6"/>
      <c r="F8202" s="7"/>
    </row>
    <row r="8203" spans="1:6" x14ac:dyDescent="0.3">
      <c r="A8203" s="8"/>
      <c r="B8203" s="8"/>
      <c r="C8203" s="8"/>
      <c r="D8203" s="8"/>
      <c r="E8203" s="8"/>
      <c r="F8203" s="9"/>
    </row>
    <row r="8204" spans="1:6" x14ac:dyDescent="0.3">
      <c r="A8204" s="6"/>
      <c r="B8204" s="6"/>
      <c r="C8204" s="6"/>
      <c r="D8204" s="6"/>
      <c r="E8204" s="6"/>
      <c r="F8204" s="7"/>
    </row>
    <row r="8205" spans="1:6" x14ac:dyDescent="0.3">
      <c r="A8205" s="8"/>
      <c r="B8205" s="8"/>
      <c r="C8205" s="8"/>
      <c r="D8205" s="8"/>
      <c r="E8205" s="8"/>
      <c r="F8205" s="9"/>
    </row>
    <row r="8206" spans="1:6" x14ac:dyDescent="0.3">
      <c r="A8206" s="6"/>
      <c r="B8206" s="6"/>
      <c r="C8206" s="6"/>
      <c r="D8206" s="6"/>
      <c r="E8206" s="6"/>
      <c r="F8206" s="7"/>
    </row>
    <row r="8207" spans="1:6" x14ac:dyDescent="0.3">
      <c r="A8207" s="8"/>
      <c r="B8207" s="8"/>
      <c r="C8207" s="8"/>
      <c r="D8207" s="8"/>
      <c r="E8207" s="8"/>
      <c r="F8207" s="9"/>
    </row>
    <row r="8208" spans="1:6" x14ac:dyDescent="0.3">
      <c r="A8208" s="6"/>
      <c r="B8208" s="6"/>
      <c r="C8208" s="6"/>
      <c r="D8208" s="6"/>
      <c r="E8208" s="6"/>
      <c r="F8208" s="7"/>
    </row>
    <row r="8209" spans="1:6" x14ac:dyDescent="0.3">
      <c r="A8209" s="8"/>
      <c r="B8209" s="8"/>
      <c r="C8209" s="8"/>
      <c r="D8209" s="8"/>
      <c r="E8209" s="8"/>
      <c r="F8209" s="9"/>
    </row>
    <row r="8210" spans="1:6" x14ac:dyDescent="0.3">
      <c r="A8210" s="6"/>
      <c r="B8210" s="6"/>
      <c r="C8210" s="6"/>
      <c r="D8210" s="6"/>
      <c r="E8210" s="6"/>
      <c r="F8210" s="7"/>
    </row>
    <row r="8211" spans="1:6" x14ac:dyDescent="0.3">
      <c r="A8211" s="8"/>
      <c r="B8211" s="8"/>
      <c r="C8211" s="8"/>
      <c r="D8211" s="8"/>
      <c r="E8211" s="8"/>
      <c r="F8211" s="9"/>
    </row>
    <row r="8212" spans="1:6" x14ac:dyDescent="0.3">
      <c r="A8212" s="6"/>
      <c r="B8212" s="6"/>
      <c r="C8212" s="6"/>
      <c r="D8212" s="6"/>
      <c r="E8212" s="6"/>
      <c r="F8212" s="7"/>
    </row>
    <row r="8213" spans="1:6" x14ac:dyDescent="0.3">
      <c r="A8213" s="8"/>
      <c r="B8213" s="8"/>
      <c r="C8213" s="8"/>
      <c r="D8213" s="8"/>
      <c r="E8213" s="8"/>
      <c r="F8213" s="9"/>
    </row>
    <row r="8214" spans="1:6" x14ac:dyDescent="0.3">
      <c r="A8214" s="6"/>
      <c r="B8214" s="6"/>
      <c r="C8214" s="6"/>
      <c r="D8214" s="6"/>
      <c r="E8214" s="6"/>
      <c r="F8214" s="7"/>
    </row>
    <row r="8215" spans="1:6" x14ac:dyDescent="0.3">
      <c r="A8215" s="8"/>
      <c r="B8215" s="8"/>
      <c r="C8215" s="8"/>
      <c r="D8215" s="8"/>
      <c r="E8215" s="8"/>
      <c r="F8215" s="9"/>
    </row>
    <row r="8216" spans="1:6" x14ac:dyDescent="0.3">
      <c r="A8216" s="6"/>
      <c r="B8216" s="6"/>
      <c r="C8216" s="6"/>
      <c r="D8216" s="6"/>
      <c r="E8216" s="6"/>
      <c r="F8216" s="7"/>
    </row>
    <row r="8217" spans="1:6" x14ac:dyDescent="0.3">
      <c r="A8217" s="8"/>
      <c r="B8217" s="8"/>
      <c r="C8217" s="8"/>
      <c r="D8217" s="8"/>
      <c r="E8217" s="8"/>
      <c r="F8217" s="9"/>
    </row>
    <row r="8218" spans="1:6" x14ac:dyDescent="0.3">
      <c r="A8218" s="6"/>
      <c r="B8218" s="6"/>
      <c r="C8218" s="6"/>
      <c r="D8218" s="6"/>
      <c r="E8218" s="6"/>
      <c r="F8218" s="7"/>
    </row>
    <row r="8219" spans="1:6" x14ac:dyDescent="0.3">
      <c r="A8219" s="8"/>
      <c r="B8219" s="8"/>
      <c r="C8219" s="8"/>
      <c r="D8219" s="8"/>
      <c r="E8219" s="8"/>
      <c r="F8219" s="9"/>
    </row>
    <row r="8220" spans="1:6" x14ac:dyDescent="0.3">
      <c r="A8220" s="6"/>
      <c r="B8220" s="6"/>
      <c r="C8220" s="6"/>
      <c r="D8220" s="6"/>
      <c r="E8220" s="6"/>
      <c r="F8220" s="7"/>
    </row>
    <row r="8221" spans="1:6" x14ac:dyDescent="0.3">
      <c r="A8221" s="8"/>
      <c r="B8221" s="8"/>
      <c r="C8221" s="8"/>
      <c r="D8221" s="8"/>
      <c r="E8221" s="8"/>
      <c r="F8221" s="9"/>
    </row>
    <row r="8222" spans="1:6" x14ac:dyDescent="0.3">
      <c r="A8222" s="6"/>
      <c r="B8222" s="6"/>
      <c r="C8222" s="6"/>
      <c r="D8222" s="6"/>
      <c r="E8222" s="6"/>
      <c r="F8222" s="7"/>
    </row>
    <row r="8223" spans="1:6" x14ac:dyDescent="0.3">
      <c r="A8223" s="8"/>
      <c r="B8223" s="8"/>
      <c r="C8223" s="8"/>
      <c r="D8223" s="8"/>
      <c r="E8223" s="8"/>
      <c r="F8223" s="9"/>
    </row>
    <row r="8224" spans="1:6" x14ac:dyDescent="0.3">
      <c r="A8224" s="6"/>
      <c r="B8224" s="6"/>
      <c r="C8224" s="6"/>
      <c r="D8224" s="6"/>
      <c r="E8224" s="6"/>
      <c r="F8224" s="7"/>
    </row>
    <row r="8225" spans="1:6" x14ac:dyDescent="0.3">
      <c r="A8225" s="8"/>
      <c r="B8225" s="8"/>
      <c r="C8225" s="8"/>
      <c r="D8225" s="8"/>
      <c r="E8225" s="8"/>
      <c r="F8225" s="9"/>
    </row>
    <row r="8226" spans="1:6" x14ac:dyDescent="0.3">
      <c r="A8226" s="6"/>
      <c r="B8226" s="6"/>
      <c r="C8226" s="6"/>
      <c r="D8226" s="6"/>
      <c r="E8226" s="6"/>
      <c r="F8226" s="7"/>
    </row>
    <row r="8227" spans="1:6" x14ac:dyDescent="0.3">
      <c r="A8227" s="8"/>
      <c r="B8227" s="8"/>
      <c r="C8227" s="8"/>
      <c r="D8227" s="8"/>
      <c r="E8227" s="8"/>
      <c r="F8227" s="9"/>
    </row>
    <row r="8228" spans="1:6" x14ac:dyDescent="0.3">
      <c r="A8228" s="6"/>
      <c r="B8228" s="6"/>
      <c r="C8228" s="6"/>
      <c r="D8228" s="6"/>
      <c r="E8228" s="6"/>
      <c r="F8228" s="7"/>
    </row>
    <row r="8229" spans="1:6" x14ac:dyDescent="0.3">
      <c r="A8229" s="8"/>
      <c r="B8229" s="8"/>
      <c r="C8229" s="8"/>
      <c r="D8229" s="8"/>
      <c r="E8229" s="8"/>
      <c r="F8229" s="9"/>
    </row>
    <row r="8230" spans="1:6" x14ac:dyDescent="0.3">
      <c r="A8230" s="6"/>
      <c r="B8230" s="6"/>
      <c r="C8230" s="6"/>
      <c r="D8230" s="6"/>
      <c r="E8230" s="6"/>
      <c r="F8230" s="7"/>
    </row>
    <row r="8231" spans="1:6" x14ac:dyDescent="0.3">
      <c r="A8231" s="8"/>
      <c r="B8231" s="8"/>
      <c r="C8231" s="8"/>
      <c r="D8231" s="8"/>
      <c r="E8231" s="8"/>
      <c r="F8231" s="9"/>
    </row>
    <row r="8232" spans="1:6" x14ac:dyDescent="0.3">
      <c r="A8232" s="6"/>
      <c r="B8232" s="6"/>
      <c r="C8232" s="6"/>
      <c r="D8232" s="6"/>
      <c r="E8232" s="6"/>
      <c r="F8232" s="7"/>
    </row>
    <row r="8233" spans="1:6" x14ac:dyDescent="0.3">
      <c r="A8233" s="8"/>
      <c r="B8233" s="8"/>
      <c r="C8233" s="8"/>
      <c r="D8233" s="8"/>
      <c r="E8233" s="8"/>
      <c r="F8233" s="9"/>
    </row>
    <row r="8234" spans="1:6" x14ac:dyDescent="0.3">
      <c r="A8234" s="6"/>
      <c r="B8234" s="6"/>
      <c r="C8234" s="6"/>
      <c r="D8234" s="6"/>
      <c r="E8234" s="6"/>
      <c r="F8234" s="7"/>
    </row>
    <row r="8235" spans="1:6" x14ac:dyDescent="0.3">
      <c r="A8235" s="8"/>
      <c r="B8235" s="8"/>
      <c r="C8235" s="8"/>
      <c r="D8235" s="8"/>
      <c r="E8235" s="8"/>
      <c r="F8235" s="9"/>
    </row>
    <row r="8236" spans="1:6" x14ac:dyDescent="0.3">
      <c r="A8236" s="6"/>
      <c r="B8236" s="6"/>
      <c r="C8236" s="6"/>
      <c r="D8236" s="6"/>
      <c r="E8236" s="6"/>
      <c r="F8236" s="7"/>
    </row>
    <row r="8237" spans="1:6" x14ac:dyDescent="0.3">
      <c r="A8237" s="8"/>
      <c r="B8237" s="8"/>
      <c r="C8237" s="8"/>
      <c r="D8237" s="8"/>
      <c r="E8237" s="8"/>
      <c r="F8237" s="9"/>
    </row>
    <row r="8238" spans="1:6" x14ac:dyDescent="0.3">
      <c r="A8238" s="6"/>
      <c r="B8238" s="6"/>
      <c r="C8238" s="6"/>
      <c r="D8238" s="6"/>
      <c r="E8238" s="6"/>
      <c r="F8238" s="7"/>
    </row>
    <row r="8239" spans="1:6" x14ac:dyDescent="0.3">
      <c r="A8239" s="8"/>
      <c r="B8239" s="8"/>
      <c r="C8239" s="8"/>
      <c r="D8239" s="8"/>
      <c r="E8239" s="8"/>
      <c r="F8239" s="9"/>
    </row>
    <row r="8240" spans="1:6" x14ac:dyDescent="0.3">
      <c r="A8240" s="6"/>
      <c r="B8240" s="6"/>
      <c r="C8240" s="6"/>
      <c r="D8240" s="6"/>
      <c r="E8240" s="6"/>
      <c r="F8240" s="7"/>
    </row>
    <row r="8241" spans="1:6" x14ac:dyDescent="0.3">
      <c r="A8241" s="8"/>
      <c r="B8241" s="8"/>
      <c r="C8241" s="8"/>
      <c r="D8241" s="8"/>
      <c r="E8241" s="8"/>
      <c r="F8241" s="9"/>
    </row>
    <row r="8242" spans="1:6" x14ac:dyDescent="0.3">
      <c r="A8242" s="6"/>
      <c r="B8242" s="6"/>
      <c r="C8242" s="6"/>
      <c r="D8242" s="6"/>
      <c r="E8242" s="6"/>
      <c r="F8242" s="7"/>
    </row>
    <row r="8243" spans="1:6" x14ac:dyDescent="0.3">
      <c r="A8243" s="8"/>
      <c r="B8243" s="8"/>
      <c r="C8243" s="8"/>
      <c r="D8243" s="8"/>
      <c r="E8243" s="8"/>
      <c r="F8243" s="9"/>
    </row>
    <row r="8244" spans="1:6" x14ac:dyDescent="0.3">
      <c r="A8244" s="6"/>
      <c r="B8244" s="6"/>
      <c r="C8244" s="6"/>
      <c r="D8244" s="6"/>
      <c r="E8244" s="6"/>
      <c r="F8244" s="7"/>
    </row>
    <row r="8245" spans="1:6" x14ac:dyDescent="0.3">
      <c r="A8245" s="8"/>
      <c r="B8245" s="8"/>
      <c r="C8245" s="8"/>
      <c r="D8245" s="8"/>
      <c r="E8245" s="8"/>
      <c r="F8245" s="9"/>
    </row>
    <row r="8246" spans="1:6" x14ac:dyDescent="0.3">
      <c r="A8246" s="6"/>
      <c r="B8246" s="6"/>
      <c r="C8246" s="6"/>
      <c r="D8246" s="6"/>
      <c r="E8246" s="6"/>
      <c r="F8246" s="7"/>
    </row>
    <row r="8247" spans="1:6" x14ac:dyDescent="0.3">
      <c r="A8247" s="8"/>
      <c r="B8247" s="8"/>
      <c r="C8247" s="8"/>
      <c r="D8247" s="8"/>
      <c r="E8247" s="8"/>
      <c r="F8247" s="9"/>
    </row>
    <row r="8248" spans="1:6" x14ac:dyDescent="0.3">
      <c r="A8248" s="6"/>
      <c r="B8248" s="6"/>
      <c r="C8248" s="6"/>
      <c r="D8248" s="6"/>
      <c r="E8248" s="6"/>
      <c r="F8248" s="7"/>
    </row>
    <row r="8249" spans="1:6" x14ac:dyDescent="0.3">
      <c r="A8249" s="8"/>
      <c r="B8249" s="8"/>
      <c r="C8249" s="8"/>
      <c r="D8249" s="8"/>
      <c r="E8249" s="8"/>
      <c r="F8249" s="9"/>
    </row>
    <row r="8250" spans="1:6" x14ac:dyDescent="0.3">
      <c r="A8250" s="6"/>
      <c r="B8250" s="6"/>
      <c r="C8250" s="6"/>
      <c r="D8250" s="6"/>
      <c r="E8250" s="6"/>
      <c r="F8250" s="7"/>
    </row>
    <row r="8251" spans="1:6" x14ac:dyDescent="0.3">
      <c r="A8251" s="8"/>
      <c r="B8251" s="8"/>
      <c r="C8251" s="8"/>
      <c r="D8251" s="8"/>
      <c r="E8251" s="8"/>
      <c r="F8251" s="9"/>
    </row>
    <row r="8252" spans="1:6" x14ac:dyDescent="0.3">
      <c r="A8252" s="6"/>
      <c r="B8252" s="6"/>
      <c r="C8252" s="6"/>
      <c r="D8252" s="6"/>
      <c r="E8252" s="6"/>
      <c r="F8252" s="7"/>
    </row>
    <row r="8253" spans="1:6" x14ac:dyDescent="0.3">
      <c r="A8253" s="8"/>
      <c r="B8253" s="8"/>
      <c r="C8253" s="8"/>
      <c r="D8253" s="8"/>
      <c r="E8253" s="8"/>
      <c r="F8253" s="9"/>
    </row>
    <row r="8254" spans="1:6" x14ac:dyDescent="0.3">
      <c r="A8254" s="6"/>
      <c r="B8254" s="6"/>
      <c r="C8254" s="6"/>
      <c r="D8254" s="6"/>
      <c r="E8254" s="6"/>
      <c r="F8254" s="7"/>
    </row>
    <row r="8255" spans="1:6" x14ac:dyDescent="0.3">
      <c r="A8255" s="8"/>
      <c r="B8255" s="8"/>
      <c r="C8255" s="8"/>
      <c r="D8255" s="8"/>
      <c r="E8255" s="8"/>
      <c r="F8255" s="9"/>
    </row>
    <row r="8256" spans="1:6" x14ac:dyDescent="0.3">
      <c r="A8256" s="6"/>
      <c r="B8256" s="6"/>
      <c r="C8256" s="6"/>
      <c r="D8256" s="6"/>
      <c r="E8256" s="6"/>
      <c r="F8256" s="7"/>
    </row>
    <row r="8257" spans="1:6" x14ac:dyDescent="0.3">
      <c r="A8257" s="8"/>
      <c r="B8257" s="8"/>
      <c r="C8257" s="8"/>
      <c r="D8257" s="8"/>
      <c r="E8257" s="8"/>
      <c r="F8257" s="9"/>
    </row>
    <row r="8258" spans="1:6" x14ac:dyDescent="0.3">
      <c r="A8258" s="6"/>
      <c r="B8258" s="6"/>
      <c r="C8258" s="6"/>
      <c r="D8258" s="6"/>
      <c r="E8258" s="6"/>
      <c r="F8258" s="7"/>
    </row>
    <row r="8259" spans="1:6" x14ac:dyDescent="0.3">
      <c r="A8259" s="8"/>
      <c r="B8259" s="8"/>
      <c r="C8259" s="8"/>
      <c r="D8259" s="8"/>
      <c r="E8259" s="8"/>
      <c r="F8259" s="9"/>
    </row>
    <row r="8260" spans="1:6" x14ac:dyDescent="0.3">
      <c r="A8260" s="6"/>
      <c r="B8260" s="6"/>
      <c r="C8260" s="6"/>
      <c r="D8260" s="6"/>
      <c r="E8260" s="6"/>
      <c r="F8260" s="7"/>
    </row>
    <row r="8261" spans="1:6" x14ac:dyDescent="0.3">
      <c r="A8261" s="8"/>
      <c r="B8261" s="8"/>
      <c r="C8261" s="8"/>
      <c r="D8261" s="8"/>
      <c r="E8261" s="8"/>
      <c r="F8261" s="9"/>
    </row>
    <row r="8262" spans="1:6" x14ac:dyDescent="0.3">
      <c r="A8262" s="6"/>
      <c r="B8262" s="6"/>
      <c r="C8262" s="6"/>
      <c r="D8262" s="6"/>
      <c r="E8262" s="6"/>
      <c r="F8262" s="7"/>
    </row>
    <row r="8263" spans="1:6" x14ac:dyDescent="0.3">
      <c r="A8263" s="8"/>
      <c r="B8263" s="8"/>
      <c r="C8263" s="8"/>
      <c r="D8263" s="8"/>
      <c r="E8263" s="8"/>
      <c r="F8263" s="9"/>
    </row>
    <row r="8264" spans="1:6" x14ac:dyDescent="0.3">
      <c r="A8264" s="6"/>
      <c r="B8264" s="6"/>
      <c r="C8264" s="6"/>
      <c r="D8264" s="6"/>
      <c r="E8264" s="6"/>
      <c r="F8264" s="7"/>
    </row>
    <row r="8265" spans="1:6" x14ac:dyDescent="0.3">
      <c r="A8265" s="8"/>
      <c r="B8265" s="8"/>
      <c r="C8265" s="8"/>
      <c r="D8265" s="8"/>
      <c r="E8265" s="8"/>
      <c r="F8265" s="9"/>
    </row>
    <row r="8266" spans="1:6" x14ac:dyDescent="0.3">
      <c r="A8266" s="6"/>
      <c r="B8266" s="6"/>
      <c r="C8266" s="6"/>
      <c r="D8266" s="6"/>
      <c r="E8266" s="6"/>
      <c r="F8266" s="7"/>
    </row>
    <row r="8267" spans="1:6" x14ac:dyDescent="0.3">
      <c r="A8267" s="8"/>
      <c r="B8267" s="8"/>
      <c r="C8267" s="8"/>
      <c r="D8267" s="8"/>
      <c r="E8267" s="8"/>
      <c r="F8267" s="9"/>
    </row>
    <row r="8268" spans="1:6" x14ac:dyDescent="0.3">
      <c r="A8268" s="6"/>
      <c r="B8268" s="6"/>
      <c r="C8268" s="6"/>
      <c r="D8268" s="6"/>
      <c r="E8268" s="6"/>
      <c r="F8268" s="7"/>
    </row>
    <row r="8269" spans="1:6" x14ac:dyDescent="0.3">
      <c r="A8269" s="8"/>
      <c r="B8269" s="8"/>
      <c r="C8269" s="8"/>
      <c r="D8269" s="8"/>
      <c r="E8269" s="8"/>
      <c r="F8269" s="9"/>
    </row>
    <row r="8270" spans="1:6" x14ac:dyDescent="0.3">
      <c r="A8270" s="6"/>
      <c r="B8270" s="6"/>
      <c r="C8270" s="6"/>
      <c r="D8270" s="6"/>
      <c r="E8270" s="6"/>
      <c r="F8270" s="7"/>
    </row>
    <row r="8271" spans="1:6" x14ac:dyDescent="0.3">
      <c r="A8271" s="8"/>
      <c r="B8271" s="8"/>
      <c r="C8271" s="8"/>
      <c r="D8271" s="8"/>
      <c r="E8271" s="8"/>
      <c r="F8271" s="9"/>
    </row>
    <row r="8272" spans="1:6" x14ac:dyDescent="0.3">
      <c r="A8272" s="6"/>
      <c r="B8272" s="6"/>
      <c r="C8272" s="6"/>
      <c r="D8272" s="6"/>
      <c r="E8272" s="6"/>
      <c r="F8272" s="7"/>
    </row>
    <row r="8273" spans="1:6" x14ac:dyDescent="0.3">
      <c r="A8273" s="8"/>
      <c r="B8273" s="8"/>
      <c r="C8273" s="8"/>
      <c r="D8273" s="8"/>
      <c r="E8273" s="8"/>
      <c r="F8273" s="9"/>
    </row>
    <row r="8274" spans="1:6" x14ac:dyDescent="0.3">
      <c r="A8274" s="6"/>
      <c r="B8274" s="6"/>
      <c r="C8274" s="6"/>
      <c r="D8274" s="6"/>
      <c r="E8274" s="6"/>
      <c r="F8274" s="7"/>
    </row>
    <row r="8275" spans="1:6" x14ac:dyDescent="0.3">
      <c r="A8275" s="8"/>
      <c r="B8275" s="8"/>
      <c r="C8275" s="8"/>
      <c r="D8275" s="8"/>
      <c r="E8275" s="8"/>
      <c r="F8275" s="9"/>
    </row>
    <row r="8276" spans="1:6" x14ac:dyDescent="0.3">
      <c r="A8276" s="6"/>
      <c r="B8276" s="6"/>
      <c r="C8276" s="6"/>
      <c r="D8276" s="6"/>
      <c r="E8276" s="6"/>
      <c r="F8276" s="7"/>
    </row>
    <row r="8277" spans="1:6" x14ac:dyDescent="0.3">
      <c r="A8277" s="8"/>
      <c r="B8277" s="8"/>
      <c r="C8277" s="8"/>
      <c r="D8277" s="8"/>
      <c r="E8277" s="8"/>
      <c r="F8277" s="9"/>
    </row>
    <row r="8278" spans="1:6" x14ac:dyDescent="0.3">
      <c r="A8278" s="6"/>
      <c r="B8278" s="6"/>
      <c r="C8278" s="6"/>
      <c r="D8278" s="6"/>
      <c r="E8278" s="6"/>
      <c r="F8278" s="7"/>
    </row>
    <row r="8279" spans="1:6" x14ac:dyDescent="0.3">
      <c r="A8279" s="8"/>
      <c r="B8279" s="8"/>
      <c r="C8279" s="8"/>
      <c r="D8279" s="8"/>
      <c r="E8279" s="8"/>
      <c r="F8279" s="9"/>
    </row>
    <row r="8280" spans="1:6" x14ac:dyDescent="0.3">
      <c r="A8280" s="6"/>
      <c r="B8280" s="6"/>
      <c r="C8280" s="6"/>
      <c r="D8280" s="6"/>
      <c r="E8280" s="6"/>
      <c r="F8280" s="7"/>
    </row>
    <row r="8281" spans="1:6" x14ac:dyDescent="0.3">
      <c r="A8281" s="8"/>
      <c r="B8281" s="8"/>
      <c r="C8281" s="8"/>
      <c r="D8281" s="8"/>
      <c r="E8281" s="8"/>
      <c r="F8281" s="9"/>
    </row>
    <row r="8282" spans="1:6" x14ac:dyDescent="0.3">
      <c r="A8282" s="6"/>
      <c r="B8282" s="6"/>
      <c r="C8282" s="6"/>
      <c r="D8282" s="6"/>
      <c r="E8282" s="6"/>
      <c r="F8282" s="7"/>
    </row>
    <row r="8283" spans="1:6" x14ac:dyDescent="0.3">
      <c r="A8283" s="8"/>
      <c r="B8283" s="8"/>
      <c r="C8283" s="8"/>
      <c r="D8283" s="8"/>
      <c r="E8283" s="8"/>
      <c r="F8283" s="9"/>
    </row>
    <row r="8284" spans="1:6" x14ac:dyDescent="0.3">
      <c r="A8284" s="6"/>
      <c r="B8284" s="6"/>
      <c r="C8284" s="6"/>
      <c r="D8284" s="6"/>
      <c r="E8284" s="6"/>
      <c r="F8284" s="7"/>
    </row>
    <row r="8285" spans="1:6" x14ac:dyDescent="0.3">
      <c r="A8285" s="8"/>
      <c r="B8285" s="8"/>
      <c r="C8285" s="8"/>
      <c r="D8285" s="8"/>
      <c r="E8285" s="8"/>
      <c r="F8285" s="9"/>
    </row>
    <row r="8286" spans="1:6" x14ac:dyDescent="0.3">
      <c r="A8286" s="6"/>
      <c r="B8286" s="6"/>
      <c r="C8286" s="6"/>
      <c r="D8286" s="6"/>
      <c r="E8286" s="6"/>
      <c r="F8286" s="7"/>
    </row>
    <row r="8287" spans="1:6" x14ac:dyDescent="0.3">
      <c r="A8287" s="8"/>
      <c r="B8287" s="8"/>
      <c r="C8287" s="8"/>
      <c r="D8287" s="8"/>
      <c r="E8287" s="8"/>
      <c r="F8287" s="9"/>
    </row>
    <row r="8288" spans="1:6" x14ac:dyDescent="0.3">
      <c r="A8288" s="6"/>
      <c r="B8288" s="6"/>
      <c r="C8288" s="6"/>
      <c r="D8288" s="6"/>
      <c r="E8288" s="6"/>
      <c r="F8288" s="7"/>
    </row>
    <row r="8289" spans="1:6" x14ac:dyDescent="0.3">
      <c r="A8289" s="8"/>
      <c r="B8289" s="8"/>
      <c r="C8289" s="8"/>
      <c r="D8289" s="8"/>
      <c r="E8289" s="8"/>
      <c r="F8289" s="9"/>
    </row>
    <row r="8290" spans="1:6" x14ac:dyDescent="0.3">
      <c r="A8290" s="6"/>
      <c r="B8290" s="6"/>
      <c r="C8290" s="6"/>
      <c r="D8290" s="6"/>
      <c r="E8290" s="6"/>
      <c r="F8290" s="7"/>
    </row>
    <row r="8291" spans="1:6" x14ac:dyDescent="0.3">
      <c r="A8291" s="8"/>
      <c r="B8291" s="8"/>
      <c r="C8291" s="8"/>
      <c r="D8291" s="8"/>
      <c r="E8291" s="8"/>
      <c r="F8291" s="9"/>
    </row>
    <row r="8292" spans="1:6" x14ac:dyDescent="0.3">
      <c r="A8292" s="6"/>
      <c r="B8292" s="6"/>
      <c r="C8292" s="6"/>
      <c r="D8292" s="6"/>
      <c r="E8292" s="6"/>
      <c r="F8292" s="7"/>
    </row>
    <row r="8293" spans="1:6" x14ac:dyDescent="0.3">
      <c r="A8293" s="8"/>
      <c r="B8293" s="8"/>
      <c r="C8293" s="8"/>
      <c r="D8293" s="8"/>
      <c r="E8293" s="8"/>
      <c r="F8293" s="9"/>
    </row>
    <row r="8294" spans="1:6" x14ac:dyDescent="0.3">
      <c r="A8294" s="6"/>
      <c r="B8294" s="6"/>
      <c r="C8294" s="6"/>
      <c r="D8294" s="6"/>
      <c r="E8294" s="6"/>
      <c r="F8294" s="7"/>
    </row>
    <row r="8295" spans="1:6" x14ac:dyDescent="0.3">
      <c r="A8295" s="8"/>
      <c r="B8295" s="8"/>
      <c r="C8295" s="8"/>
      <c r="D8295" s="8"/>
      <c r="E8295" s="8"/>
      <c r="F8295" s="9"/>
    </row>
    <row r="8296" spans="1:6" x14ac:dyDescent="0.3">
      <c r="A8296" s="6"/>
      <c r="B8296" s="6"/>
      <c r="C8296" s="6"/>
      <c r="D8296" s="6"/>
      <c r="E8296" s="6"/>
      <c r="F8296" s="7"/>
    </row>
    <row r="8297" spans="1:6" x14ac:dyDescent="0.3">
      <c r="A8297" s="8"/>
      <c r="B8297" s="8"/>
      <c r="C8297" s="8"/>
      <c r="D8297" s="8"/>
      <c r="E8297" s="8"/>
      <c r="F8297" s="9"/>
    </row>
    <row r="8298" spans="1:6" x14ac:dyDescent="0.3">
      <c r="A8298" s="6"/>
      <c r="B8298" s="6"/>
      <c r="C8298" s="6"/>
      <c r="D8298" s="6"/>
      <c r="E8298" s="6"/>
      <c r="F8298" s="7"/>
    </row>
    <row r="8299" spans="1:6" x14ac:dyDescent="0.3">
      <c r="A8299" s="8"/>
      <c r="B8299" s="8"/>
      <c r="C8299" s="8"/>
      <c r="D8299" s="8"/>
      <c r="E8299" s="8"/>
      <c r="F8299" s="9"/>
    </row>
    <row r="8300" spans="1:6" x14ac:dyDescent="0.3">
      <c r="A8300" s="6"/>
      <c r="B8300" s="6"/>
      <c r="C8300" s="6"/>
      <c r="D8300" s="6"/>
      <c r="E8300" s="6"/>
      <c r="F8300" s="7"/>
    </row>
    <row r="8301" spans="1:6" x14ac:dyDescent="0.3">
      <c r="A8301" s="8"/>
      <c r="B8301" s="8"/>
      <c r="C8301" s="8"/>
      <c r="D8301" s="8"/>
      <c r="E8301" s="8"/>
      <c r="F8301" s="9"/>
    </row>
    <row r="8302" spans="1:6" x14ac:dyDescent="0.3">
      <c r="A8302" s="6"/>
      <c r="B8302" s="6"/>
      <c r="C8302" s="6"/>
      <c r="D8302" s="6"/>
      <c r="E8302" s="6"/>
      <c r="F8302" s="7"/>
    </row>
    <row r="8303" spans="1:6" x14ac:dyDescent="0.3">
      <c r="A8303" s="8"/>
      <c r="B8303" s="8"/>
      <c r="C8303" s="8"/>
      <c r="D8303" s="8"/>
      <c r="E8303" s="8"/>
      <c r="F8303" s="9"/>
    </row>
    <row r="8304" spans="1:6" x14ac:dyDescent="0.3">
      <c r="A8304" s="6"/>
      <c r="B8304" s="6"/>
      <c r="C8304" s="6"/>
      <c r="D8304" s="6"/>
      <c r="E8304" s="6"/>
      <c r="F8304" s="7"/>
    </row>
    <row r="8305" spans="1:6" x14ac:dyDescent="0.3">
      <c r="A8305" s="8"/>
      <c r="B8305" s="8"/>
      <c r="C8305" s="8"/>
      <c r="D8305" s="8"/>
      <c r="E8305" s="8"/>
      <c r="F8305" s="9"/>
    </row>
    <row r="8306" spans="1:6" x14ac:dyDescent="0.3">
      <c r="A8306" s="6"/>
      <c r="B8306" s="6"/>
      <c r="C8306" s="6"/>
      <c r="D8306" s="6"/>
      <c r="E8306" s="6"/>
      <c r="F8306" s="7"/>
    </row>
    <row r="8307" spans="1:6" x14ac:dyDescent="0.3">
      <c r="A8307" s="8"/>
      <c r="B8307" s="8"/>
      <c r="C8307" s="8"/>
      <c r="D8307" s="8"/>
      <c r="E8307" s="8"/>
      <c r="F8307" s="9"/>
    </row>
    <row r="8308" spans="1:6" x14ac:dyDescent="0.3">
      <c r="A8308" s="6"/>
      <c r="B8308" s="6"/>
      <c r="C8308" s="6"/>
      <c r="D8308" s="6"/>
      <c r="E8308" s="6"/>
      <c r="F8308" s="7"/>
    </row>
    <row r="8309" spans="1:6" x14ac:dyDescent="0.3">
      <c r="A8309" s="8"/>
      <c r="B8309" s="8"/>
      <c r="C8309" s="8"/>
      <c r="D8309" s="8"/>
      <c r="E8309" s="8"/>
      <c r="F8309" s="9"/>
    </row>
    <row r="8310" spans="1:6" x14ac:dyDescent="0.3">
      <c r="A8310" s="6"/>
      <c r="B8310" s="6"/>
      <c r="C8310" s="6"/>
      <c r="D8310" s="6"/>
      <c r="E8310" s="6"/>
      <c r="F8310" s="7"/>
    </row>
    <row r="8311" spans="1:6" x14ac:dyDescent="0.3">
      <c r="A8311" s="8"/>
      <c r="B8311" s="8"/>
      <c r="C8311" s="8"/>
      <c r="D8311" s="8"/>
      <c r="E8311" s="8"/>
      <c r="F8311" s="9"/>
    </row>
    <row r="8312" spans="1:6" x14ac:dyDescent="0.3">
      <c r="A8312" s="6"/>
      <c r="B8312" s="6"/>
      <c r="C8312" s="6"/>
      <c r="D8312" s="6"/>
      <c r="E8312" s="6"/>
      <c r="F8312" s="7"/>
    </row>
    <row r="8313" spans="1:6" x14ac:dyDescent="0.3">
      <c r="A8313" s="8"/>
      <c r="B8313" s="8"/>
      <c r="C8313" s="8"/>
      <c r="D8313" s="8"/>
      <c r="E8313" s="8"/>
      <c r="F8313" s="9"/>
    </row>
    <row r="8314" spans="1:6" x14ac:dyDescent="0.3">
      <c r="A8314" s="6"/>
      <c r="B8314" s="6"/>
      <c r="C8314" s="6"/>
      <c r="D8314" s="6"/>
      <c r="E8314" s="6"/>
      <c r="F8314" s="7"/>
    </row>
    <row r="8315" spans="1:6" x14ac:dyDescent="0.3">
      <c r="A8315" s="8"/>
      <c r="B8315" s="8"/>
      <c r="C8315" s="8"/>
      <c r="D8315" s="8"/>
      <c r="E8315" s="8"/>
      <c r="F8315" s="9"/>
    </row>
    <row r="8316" spans="1:6" x14ac:dyDescent="0.3">
      <c r="A8316" s="6"/>
      <c r="B8316" s="6"/>
      <c r="C8316" s="6"/>
      <c r="D8316" s="6"/>
      <c r="E8316" s="6"/>
      <c r="F8316" s="7"/>
    </row>
    <row r="8317" spans="1:6" x14ac:dyDescent="0.3">
      <c r="A8317" s="8"/>
      <c r="B8317" s="8"/>
      <c r="C8317" s="8"/>
      <c r="D8317" s="8"/>
      <c r="E8317" s="8"/>
      <c r="F8317" s="9"/>
    </row>
    <row r="8318" spans="1:6" x14ac:dyDescent="0.3">
      <c r="A8318" s="6"/>
      <c r="B8318" s="6"/>
      <c r="C8318" s="6"/>
      <c r="D8318" s="6"/>
      <c r="E8318" s="6"/>
      <c r="F8318" s="7"/>
    </row>
    <row r="8319" spans="1:6" x14ac:dyDescent="0.3">
      <c r="A8319" s="8"/>
      <c r="B8319" s="8"/>
      <c r="C8319" s="8"/>
      <c r="D8319" s="8"/>
      <c r="E8319" s="8"/>
      <c r="F8319" s="9"/>
    </row>
    <row r="8320" spans="1:6" x14ac:dyDescent="0.3">
      <c r="A8320" s="6"/>
      <c r="B8320" s="6"/>
      <c r="C8320" s="6"/>
      <c r="D8320" s="6"/>
      <c r="E8320" s="6"/>
      <c r="F8320" s="7"/>
    </row>
    <row r="8321" spans="1:6" x14ac:dyDescent="0.3">
      <c r="A8321" s="8"/>
      <c r="B8321" s="8"/>
      <c r="C8321" s="8"/>
      <c r="D8321" s="8"/>
      <c r="E8321" s="8"/>
      <c r="F8321" s="9"/>
    </row>
    <row r="8322" spans="1:6" x14ac:dyDescent="0.3">
      <c r="A8322" s="6"/>
      <c r="B8322" s="6"/>
      <c r="C8322" s="6"/>
      <c r="D8322" s="6"/>
      <c r="E8322" s="6"/>
      <c r="F8322" s="7"/>
    </row>
    <row r="8323" spans="1:6" x14ac:dyDescent="0.3">
      <c r="A8323" s="8"/>
      <c r="B8323" s="8"/>
      <c r="C8323" s="8"/>
      <c r="D8323" s="8"/>
      <c r="E8323" s="8"/>
      <c r="F8323" s="9"/>
    </row>
    <row r="8324" spans="1:6" x14ac:dyDescent="0.3">
      <c r="A8324" s="6"/>
      <c r="B8324" s="6"/>
      <c r="C8324" s="6"/>
      <c r="D8324" s="6"/>
      <c r="E8324" s="6"/>
      <c r="F8324" s="7"/>
    </row>
    <row r="8325" spans="1:6" x14ac:dyDescent="0.3">
      <c r="A8325" s="8"/>
      <c r="B8325" s="8"/>
      <c r="C8325" s="8"/>
      <c r="D8325" s="8"/>
      <c r="E8325" s="8"/>
      <c r="F8325" s="9"/>
    </row>
    <row r="8326" spans="1:6" x14ac:dyDescent="0.3">
      <c r="A8326" s="6"/>
      <c r="B8326" s="6"/>
      <c r="C8326" s="6"/>
      <c r="D8326" s="6"/>
      <c r="E8326" s="6"/>
      <c r="F8326" s="7"/>
    </row>
    <row r="8327" spans="1:6" x14ac:dyDescent="0.3">
      <c r="A8327" s="8"/>
      <c r="B8327" s="8"/>
      <c r="C8327" s="8"/>
      <c r="D8327" s="8"/>
      <c r="E8327" s="8"/>
      <c r="F8327" s="9"/>
    </row>
    <row r="8328" spans="1:6" x14ac:dyDescent="0.3">
      <c r="A8328" s="6"/>
      <c r="B8328" s="6"/>
      <c r="C8328" s="6"/>
      <c r="D8328" s="6"/>
      <c r="E8328" s="6"/>
      <c r="F8328" s="7"/>
    </row>
    <row r="8329" spans="1:6" x14ac:dyDescent="0.3">
      <c r="A8329" s="8"/>
      <c r="B8329" s="8"/>
      <c r="C8329" s="8"/>
      <c r="D8329" s="8"/>
      <c r="E8329" s="8"/>
      <c r="F8329" s="9"/>
    </row>
    <row r="8330" spans="1:6" x14ac:dyDescent="0.3">
      <c r="A8330" s="6"/>
      <c r="B8330" s="6"/>
      <c r="C8330" s="6"/>
      <c r="D8330" s="6"/>
      <c r="E8330" s="6"/>
      <c r="F8330" s="7"/>
    </row>
    <row r="8331" spans="1:6" x14ac:dyDescent="0.3">
      <c r="A8331" s="8"/>
      <c r="B8331" s="8"/>
      <c r="C8331" s="8"/>
      <c r="D8331" s="8"/>
      <c r="E8331" s="8"/>
      <c r="F8331" s="9"/>
    </row>
    <row r="8332" spans="1:6" x14ac:dyDescent="0.3">
      <c r="A8332" s="6"/>
      <c r="B8332" s="6"/>
      <c r="C8332" s="6"/>
      <c r="D8332" s="6"/>
      <c r="E8332" s="6"/>
      <c r="F8332" s="7"/>
    </row>
    <row r="8333" spans="1:6" x14ac:dyDescent="0.3">
      <c r="A8333" s="8"/>
      <c r="B8333" s="8"/>
      <c r="C8333" s="8"/>
      <c r="D8333" s="8"/>
      <c r="E8333" s="8"/>
      <c r="F8333" s="9"/>
    </row>
    <row r="8334" spans="1:6" x14ac:dyDescent="0.3">
      <c r="A8334" s="6"/>
      <c r="B8334" s="6"/>
      <c r="C8334" s="6"/>
      <c r="D8334" s="6"/>
      <c r="E8334" s="6"/>
      <c r="F8334" s="7"/>
    </row>
    <row r="8335" spans="1:6" x14ac:dyDescent="0.3">
      <c r="A8335" s="8"/>
      <c r="B8335" s="8"/>
      <c r="C8335" s="8"/>
      <c r="D8335" s="8"/>
      <c r="E8335" s="8"/>
      <c r="F8335" s="9"/>
    </row>
    <row r="8336" spans="1:6" x14ac:dyDescent="0.3">
      <c r="A8336" s="6"/>
      <c r="B8336" s="6"/>
      <c r="C8336" s="6"/>
      <c r="D8336" s="6"/>
      <c r="E8336" s="6"/>
      <c r="F8336" s="7"/>
    </row>
    <row r="8337" spans="1:6" x14ac:dyDescent="0.3">
      <c r="A8337" s="8"/>
      <c r="B8337" s="8"/>
      <c r="C8337" s="8"/>
      <c r="D8337" s="8"/>
      <c r="E8337" s="8"/>
      <c r="F8337" s="9"/>
    </row>
    <row r="8338" spans="1:6" x14ac:dyDescent="0.3">
      <c r="A8338" s="6"/>
      <c r="B8338" s="6"/>
      <c r="C8338" s="6"/>
      <c r="D8338" s="6"/>
      <c r="E8338" s="6"/>
      <c r="F8338" s="7"/>
    </row>
    <row r="8339" spans="1:6" x14ac:dyDescent="0.3">
      <c r="A8339" s="8"/>
      <c r="B8339" s="8"/>
      <c r="C8339" s="8"/>
      <c r="D8339" s="8"/>
      <c r="E8339" s="8"/>
      <c r="F8339" s="9"/>
    </row>
    <row r="8340" spans="1:6" x14ac:dyDescent="0.3">
      <c r="A8340" s="6"/>
      <c r="B8340" s="6"/>
      <c r="C8340" s="6"/>
      <c r="D8340" s="6"/>
      <c r="E8340" s="6"/>
      <c r="F8340" s="7"/>
    </row>
    <row r="8341" spans="1:6" x14ac:dyDescent="0.3">
      <c r="A8341" s="8"/>
      <c r="B8341" s="8"/>
      <c r="C8341" s="8"/>
      <c r="D8341" s="8"/>
      <c r="E8341" s="8"/>
      <c r="F8341" s="9"/>
    </row>
    <row r="8342" spans="1:6" x14ac:dyDescent="0.3">
      <c r="A8342" s="6"/>
      <c r="B8342" s="6"/>
      <c r="C8342" s="6"/>
      <c r="D8342" s="6"/>
      <c r="E8342" s="6"/>
      <c r="F8342" s="7"/>
    </row>
    <row r="8343" spans="1:6" x14ac:dyDescent="0.3">
      <c r="A8343" s="8"/>
      <c r="B8343" s="8"/>
      <c r="C8343" s="8"/>
      <c r="D8343" s="8"/>
      <c r="E8343" s="8"/>
      <c r="F8343" s="9"/>
    </row>
    <row r="8344" spans="1:6" x14ac:dyDescent="0.3">
      <c r="A8344" s="6"/>
      <c r="B8344" s="6"/>
      <c r="C8344" s="6"/>
      <c r="D8344" s="6"/>
      <c r="E8344" s="6"/>
      <c r="F8344" s="7"/>
    </row>
    <row r="8345" spans="1:6" x14ac:dyDescent="0.3">
      <c r="A8345" s="8"/>
      <c r="B8345" s="8"/>
      <c r="C8345" s="8"/>
      <c r="D8345" s="8"/>
      <c r="E8345" s="8"/>
      <c r="F8345" s="9"/>
    </row>
    <row r="8346" spans="1:6" x14ac:dyDescent="0.3">
      <c r="A8346" s="6"/>
      <c r="B8346" s="6"/>
      <c r="C8346" s="6"/>
      <c r="D8346" s="6"/>
      <c r="E8346" s="6"/>
      <c r="F8346" s="7"/>
    </row>
    <row r="8347" spans="1:6" x14ac:dyDescent="0.3">
      <c r="A8347" s="8"/>
      <c r="B8347" s="8"/>
      <c r="C8347" s="8"/>
      <c r="D8347" s="8"/>
      <c r="E8347" s="8"/>
      <c r="F8347" s="9"/>
    </row>
    <row r="8348" spans="1:6" x14ac:dyDescent="0.3">
      <c r="A8348" s="6"/>
      <c r="B8348" s="6"/>
      <c r="C8348" s="6"/>
      <c r="D8348" s="6"/>
      <c r="E8348" s="6"/>
      <c r="F8348" s="7"/>
    </row>
    <row r="8349" spans="1:6" x14ac:dyDescent="0.3">
      <c r="A8349" s="8"/>
      <c r="B8349" s="8"/>
      <c r="C8349" s="8"/>
      <c r="D8349" s="8"/>
      <c r="E8349" s="8"/>
      <c r="F8349" s="9"/>
    </row>
    <row r="8350" spans="1:6" x14ac:dyDescent="0.3">
      <c r="A8350" s="6"/>
      <c r="B8350" s="6"/>
      <c r="C8350" s="6"/>
      <c r="D8350" s="6"/>
      <c r="E8350" s="6"/>
      <c r="F8350" s="7"/>
    </row>
    <row r="8351" spans="1:6" x14ac:dyDescent="0.3">
      <c r="A8351" s="8"/>
      <c r="B8351" s="8"/>
      <c r="C8351" s="8"/>
      <c r="D8351" s="8"/>
      <c r="E8351" s="8"/>
      <c r="F8351" s="9"/>
    </row>
    <row r="8352" spans="1:6" x14ac:dyDescent="0.3">
      <c r="A8352" s="6"/>
      <c r="B8352" s="6"/>
      <c r="C8352" s="6"/>
      <c r="D8352" s="6"/>
      <c r="E8352" s="6"/>
      <c r="F8352" s="7"/>
    </row>
    <row r="8353" spans="1:6" x14ac:dyDescent="0.3">
      <c r="A8353" s="8"/>
      <c r="B8353" s="8"/>
      <c r="C8353" s="8"/>
      <c r="D8353" s="8"/>
      <c r="E8353" s="8"/>
      <c r="F8353" s="9"/>
    </row>
    <row r="8354" spans="1:6" x14ac:dyDescent="0.3">
      <c r="A8354" s="6"/>
      <c r="B8354" s="6"/>
      <c r="C8354" s="6"/>
      <c r="D8354" s="6"/>
      <c r="E8354" s="6"/>
      <c r="F8354" s="7"/>
    </row>
    <row r="8355" spans="1:6" x14ac:dyDescent="0.3">
      <c r="A8355" s="8"/>
      <c r="B8355" s="8"/>
      <c r="C8355" s="8"/>
      <c r="D8355" s="8"/>
      <c r="E8355" s="8"/>
      <c r="F8355" s="9"/>
    </row>
    <row r="8356" spans="1:6" x14ac:dyDescent="0.3">
      <c r="A8356" s="6"/>
      <c r="B8356" s="6"/>
      <c r="C8356" s="6"/>
      <c r="D8356" s="6"/>
      <c r="E8356" s="6"/>
      <c r="F8356" s="7"/>
    </row>
    <row r="8357" spans="1:6" x14ac:dyDescent="0.3">
      <c r="A8357" s="8"/>
      <c r="B8357" s="8"/>
      <c r="C8357" s="8"/>
      <c r="D8357" s="8"/>
      <c r="E8357" s="8"/>
      <c r="F8357" s="9"/>
    </row>
    <row r="8358" spans="1:6" x14ac:dyDescent="0.3">
      <c r="A8358" s="6"/>
      <c r="B8358" s="6"/>
      <c r="C8358" s="6"/>
      <c r="D8358" s="6"/>
      <c r="E8358" s="6"/>
      <c r="F8358" s="7"/>
    </row>
    <row r="8359" spans="1:6" x14ac:dyDescent="0.3">
      <c r="A8359" s="8"/>
      <c r="B8359" s="8"/>
      <c r="C8359" s="8"/>
      <c r="D8359" s="8"/>
      <c r="E8359" s="8"/>
      <c r="F8359" s="9"/>
    </row>
    <row r="8360" spans="1:6" x14ac:dyDescent="0.3">
      <c r="A8360" s="6"/>
      <c r="B8360" s="6"/>
      <c r="C8360" s="6"/>
      <c r="D8360" s="6"/>
      <c r="E8360" s="6"/>
      <c r="F8360" s="7"/>
    </row>
    <row r="8361" spans="1:6" x14ac:dyDescent="0.3">
      <c r="A8361" s="8"/>
      <c r="B8361" s="8"/>
      <c r="C8361" s="8"/>
      <c r="D8361" s="8"/>
      <c r="E8361" s="8"/>
      <c r="F8361" s="9"/>
    </row>
    <row r="8362" spans="1:6" x14ac:dyDescent="0.3">
      <c r="A8362" s="6"/>
      <c r="B8362" s="6"/>
      <c r="C8362" s="6"/>
      <c r="D8362" s="6"/>
      <c r="E8362" s="6"/>
      <c r="F8362" s="7"/>
    </row>
    <row r="8363" spans="1:6" x14ac:dyDescent="0.3">
      <c r="A8363" s="8"/>
      <c r="B8363" s="8"/>
      <c r="C8363" s="8"/>
      <c r="D8363" s="8"/>
      <c r="E8363" s="8"/>
      <c r="F8363" s="9"/>
    </row>
    <row r="8364" spans="1:6" x14ac:dyDescent="0.3">
      <c r="A8364" s="6"/>
      <c r="B8364" s="6"/>
      <c r="C8364" s="6"/>
      <c r="D8364" s="6"/>
      <c r="E8364" s="6"/>
      <c r="F8364" s="7"/>
    </row>
    <row r="8365" spans="1:6" x14ac:dyDescent="0.3">
      <c r="A8365" s="8"/>
      <c r="B8365" s="8"/>
      <c r="C8365" s="8"/>
      <c r="D8365" s="8"/>
      <c r="E8365" s="8"/>
      <c r="F8365" s="9"/>
    </row>
    <row r="8366" spans="1:6" x14ac:dyDescent="0.3">
      <c r="A8366" s="6"/>
      <c r="B8366" s="6"/>
      <c r="C8366" s="6"/>
      <c r="D8366" s="6"/>
      <c r="E8366" s="6"/>
      <c r="F8366" s="7"/>
    </row>
    <row r="8367" spans="1:6" x14ac:dyDescent="0.3">
      <c r="A8367" s="8"/>
      <c r="B8367" s="8"/>
      <c r="C8367" s="8"/>
      <c r="D8367" s="8"/>
      <c r="E8367" s="8"/>
      <c r="F8367" s="9"/>
    </row>
    <row r="8368" spans="1:6" x14ac:dyDescent="0.3">
      <c r="A8368" s="6"/>
      <c r="B8368" s="6"/>
      <c r="C8368" s="6"/>
      <c r="D8368" s="6"/>
      <c r="E8368" s="6"/>
      <c r="F8368" s="7"/>
    </row>
    <row r="8369" spans="1:6" x14ac:dyDescent="0.3">
      <c r="A8369" s="8"/>
      <c r="B8369" s="8"/>
      <c r="C8369" s="8"/>
      <c r="D8369" s="8"/>
      <c r="E8369" s="8"/>
      <c r="F8369" s="9"/>
    </row>
    <row r="8370" spans="1:6" x14ac:dyDescent="0.3">
      <c r="A8370" s="6"/>
      <c r="B8370" s="6"/>
      <c r="C8370" s="6"/>
      <c r="D8370" s="6"/>
      <c r="E8370" s="6"/>
      <c r="F8370" s="7"/>
    </row>
    <row r="8371" spans="1:6" x14ac:dyDescent="0.3">
      <c r="A8371" s="8"/>
      <c r="B8371" s="8"/>
      <c r="C8371" s="8"/>
      <c r="D8371" s="8"/>
      <c r="E8371" s="8"/>
      <c r="F8371" s="9"/>
    </row>
    <row r="8372" spans="1:6" x14ac:dyDescent="0.3">
      <c r="A8372" s="6"/>
      <c r="B8372" s="6"/>
      <c r="C8372" s="6"/>
      <c r="D8372" s="6"/>
      <c r="E8372" s="6"/>
      <c r="F8372" s="7"/>
    </row>
    <row r="8373" spans="1:6" x14ac:dyDescent="0.3">
      <c r="A8373" s="8"/>
      <c r="B8373" s="8"/>
      <c r="C8373" s="8"/>
      <c r="D8373" s="8"/>
      <c r="E8373" s="8"/>
      <c r="F8373" s="9"/>
    </row>
    <row r="8374" spans="1:6" x14ac:dyDescent="0.3">
      <c r="A8374" s="6"/>
      <c r="B8374" s="6"/>
      <c r="C8374" s="6"/>
      <c r="D8374" s="6"/>
      <c r="E8374" s="6"/>
      <c r="F8374" s="7"/>
    </row>
    <row r="8375" spans="1:6" x14ac:dyDescent="0.3">
      <c r="A8375" s="8"/>
      <c r="B8375" s="8"/>
      <c r="C8375" s="8"/>
      <c r="D8375" s="8"/>
      <c r="E8375" s="8"/>
      <c r="F8375" s="9"/>
    </row>
    <row r="8376" spans="1:6" x14ac:dyDescent="0.3">
      <c r="A8376" s="6"/>
      <c r="B8376" s="6"/>
      <c r="C8376" s="6"/>
      <c r="D8376" s="6"/>
      <c r="E8376" s="6"/>
      <c r="F8376" s="7"/>
    </row>
    <row r="8377" spans="1:6" x14ac:dyDescent="0.3">
      <c r="A8377" s="8"/>
      <c r="B8377" s="8"/>
      <c r="C8377" s="8"/>
      <c r="D8377" s="8"/>
      <c r="E8377" s="8"/>
      <c r="F8377" s="9"/>
    </row>
    <row r="8378" spans="1:6" x14ac:dyDescent="0.3">
      <c r="A8378" s="6"/>
      <c r="B8378" s="6"/>
      <c r="C8378" s="6"/>
      <c r="D8378" s="6"/>
      <c r="E8378" s="6"/>
      <c r="F8378" s="7"/>
    </row>
    <row r="8379" spans="1:6" x14ac:dyDescent="0.3">
      <c r="A8379" s="8"/>
      <c r="B8379" s="8"/>
      <c r="C8379" s="8"/>
      <c r="D8379" s="8"/>
      <c r="E8379" s="8"/>
      <c r="F8379" s="9"/>
    </row>
    <row r="8380" spans="1:6" x14ac:dyDescent="0.3">
      <c r="A8380" s="6"/>
      <c r="B8380" s="6"/>
      <c r="C8380" s="6"/>
      <c r="D8380" s="6"/>
      <c r="E8380" s="6"/>
      <c r="F8380" s="7"/>
    </row>
    <row r="8381" spans="1:6" x14ac:dyDescent="0.3">
      <c r="A8381" s="8"/>
      <c r="B8381" s="8"/>
      <c r="C8381" s="8"/>
      <c r="D8381" s="8"/>
      <c r="E8381" s="8"/>
      <c r="F8381" s="9"/>
    </row>
    <row r="8382" spans="1:6" x14ac:dyDescent="0.3">
      <c r="A8382" s="6"/>
      <c r="B8382" s="6"/>
      <c r="C8382" s="6"/>
      <c r="D8382" s="6"/>
      <c r="E8382" s="6"/>
      <c r="F8382" s="7"/>
    </row>
    <row r="8383" spans="1:6" x14ac:dyDescent="0.3">
      <c r="A8383" s="8"/>
      <c r="B8383" s="8"/>
      <c r="C8383" s="8"/>
      <c r="D8383" s="8"/>
      <c r="E8383" s="8"/>
      <c r="F8383" s="9"/>
    </row>
    <row r="8384" spans="1:6" x14ac:dyDescent="0.3">
      <c r="A8384" s="6"/>
      <c r="B8384" s="6"/>
      <c r="C8384" s="6"/>
      <c r="D8384" s="6"/>
      <c r="E8384" s="6"/>
      <c r="F8384" s="7"/>
    </row>
    <row r="8385" spans="1:6" x14ac:dyDescent="0.3">
      <c r="A8385" s="8"/>
      <c r="B8385" s="8"/>
      <c r="C8385" s="8"/>
      <c r="D8385" s="8"/>
      <c r="E8385" s="8"/>
      <c r="F8385" s="9"/>
    </row>
    <row r="8386" spans="1:6" x14ac:dyDescent="0.3">
      <c r="A8386" s="6"/>
      <c r="B8386" s="6"/>
      <c r="C8386" s="6"/>
      <c r="D8386" s="6"/>
      <c r="E8386" s="6"/>
      <c r="F8386" s="7"/>
    </row>
    <row r="8387" spans="1:6" x14ac:dyDescent="0.3">
      <c r="A8387" s="8"/>
      <c r="B8387" s="8"/>
      <c r="C8387" s="8"/>
      <c r="D8387" s="8"/>
      <c r="E8387" s="8"/>
      <c r="F8387" s="9"/>
    </row>
    <row r="8388" spans="1:6" x14ac:dyDescent="0.3">
      <c r="A8388" s="6"/>
      <c r="B8388" s="6"/>
      <c r="C8388" s="6"/>
      <c r="D8388" s="6"/>
      <c r="E8388" s="6"/>
      <c r="F8388" s="7"/>
    </row>
    <row r="8389" spans="1:6" x14ac:dyDescent="0.3">
      <c r="A8389" s="8"/>
      <c r="B8389" s="8"/>
      <c r="C8389" s="8"/>
      <c r="D8389" s="8"/>
      <c r="E8389" s="8"/>
      <c r="F8389" s="9"/>
    </row>
    <row r="8390" spans="1:6" x14ac:dyDescent="0.3">
      <c r="A8390" s="6"/>
      <c r="B8390" s="6"/>
      <c r="C8390" s="6"/>
      <c r="D8390" s="6"/>
      <c r="E8390" s="6"/>
      <c r="F8390" s="7"/>
    </row>
    <row r="8391" spans="1:6" x14ac:dyDescent="0.3">
      <c r="A8391" s="8"/>
      <c r="B8391" s="8"/>
      <c r="C8391" s="8"/>
      <c r="D8391" s="8"/>
      <c r="E8391" s="8"/>
      <c r="F8391" s="9"/>
    </row>
    <row r="8392" spans="1:6" x14ac:dyDescent="0.3">
      <c r="A8392" s="6"/>
      <c r="B8392" s="6"/>
      <c r="C8392" s="6"/>
      <c r="D8392" s="6"/>
      <c r="E8392" s="6"/>
      <c r="F8392" s="7"/>
    </row>
    <row r="8393" spans="1:6" x14ac:dyDescent="0.3">
      <c r="A8393" s="8"/>
      <c r="B8393" s="8"/>
      <c r="C8393" s="8"/>
      <c r="D8393" s="8"/>
      <c r="E8393" s="8"/>
      <c r="F8393" s="9"/>
    </row>
    <row r="8394" spans="1:6" x14ac:dyDescent="0.3">
      <c r="A8394" s="6"/>
      <c r="B8394" s="6"/>
      <c r="C8394" s="6"/>
      <c r="D8394" s="6"/>
      <c r="E8394" s="6"/>
      <c r="F8394" s="7"/>
    </row>
    <row r="8395" spans="1:6" x14ac:dyDescent="0.3">
      <c r="A8395" s="8"/>
      <c r="B8395" s="8"/>
      <c r="C8395" s="8"/>
      <c r="D8395" s="8"/>
      <c r="E8395" s="8"/>
      <c r="F8395" s="9"/>
    </row>
    <row r="8396" spans="1:6" x14ac:dyDescent="0.3">
      <c r="A8396" s="6"/>
      <c r="B8396" s="6"/>
      <c r="C8396" s="6"/>
      <c r="D8396" s="6"/>
      <c r="E8396" s="6"/>
      <c r="F8396" s="7"/>
    </row>
    <row r="8397" spans="1:6" x14ac:dyDescent="0.3">
      <c r="A8397" s="8"/>
      <c r="B8397" s="8"/>
      <c r="C8397" s="8"/>
      <c r="D8397" s="8"/>
      <c r="E8397" s="8"/>
      <c r="F8397" s="9"/>
    </row>
    <row r="8398" spans="1:6" x14ac:dyDescent="0.3">
      <c r="A8398" s="6"/>
      <c r="B8398" s="6"/>
      <c r="C8398" s="6"/>
      <c r="D8398" s="6"/>
      <c r="E8398" s="6"/>
      <c r="F8398" s="7"/>
    </row>
    <row r="8399" spans="1:6" x14ac:dyDescent="0.3">
      <c r="A8399" s="8"/>
      <c r="B8399" s="8"/>
      <c r="C8399" s="8"/>
      <c r="D8399" s="8"/>
      <c r="E8399" s="8"/>
      <c r="F8399" s="9"/>
    </row>
    <row r="8400" spans="1:6" x14ac:dyDescent="0.3">
      <c r="A8400" s="6"/>
      <c r="B8400" s="6"/>
      <c r="C8400" s="6"/>
      <c r="D8400" s="6"/>
      <c r="E8400" s="6"/>
      <c r="F8400" s="7"/>
    </row>
    <row r="8401" spans="1:6" x14ac:dyDescent="0.3">
      <c r="A8401" s="8"/>
      <c r="B8401" s="8"/>
      <c r="C8401" s="8"/>
      <c r="D8401" s="8"/>
      <c r="E8401" s="8"/>
      <c r="F8401" s="9"/>
    </row>
    <row r="8402" spans="1:6" x14ac:dyDescent="0.3">
      <c r="A8402" s="6"/>
      <c r="B8402" s="6"/>
      <c r="C8402" s="6"/>
      <c r="D8402" s="6"/>
      <c r="E8402" s="6"/>
      <c r="F8402" s="7"/>
    </row>
    <row r="8403" spans="1:6" x14ac:dyDescent="0.3">
      <c r="A8403" s="8"/>
      <c r="B8403" s="8"/>
      <c r="C8403" s="8"/>
      <c r="D8403" s="8"/>
      <c r="E8403" s="8"/>
      <c r="F8403" s="9"/>
    </row>
    <row r="8404" spans="1:6" x14ac:dyDescent="0.3">
      <c r="A8404" s="6"/>
      <c r="B8404" s="6"/>
      <c r="C8404" s="6"/>
      <c r="D8404" s="6"/>
      <c r="E8404" s="6"/>
      <c r="F8404" s="7"/>
    </row>
    <row r="8405" spans="1:6" x14ac:dyDescent="0.3">
      <c r="A8405" s="8"/>
      <c r="B8405" s="8"/>
      <c r="C8405" s="8"/>
      <c r="D8405" s="8"/>
      <c r="E8405" s="8"/>
      <c r="F8405" s="9"/>
    </row>
    <row r="8406" spans="1:6" x14ac:dyDescent="0.3">
      <c r="A8406" s="6"/>
      <c r="B8406" s="6"/>
      <c r="C8406" s="6"/>
      <c r="D8406" s="6"/>
      <c r="E8406" s="6"/>
      <c r="F8406" s="7"/>
    </row>
    <row r="8407" spans="1:6" x14ac:dyDescent="0.3">
      <c r="A8407" s="8"/>
      <c r="B8407" s="8"/>
      <c r="C8407" s="8"/>
      <c r="D8407" s="8"/>
      <c r="E8407" s="8"/>
      <c r="F8407" s="9"/>
    </row>
    <row r="8408" spans="1:6" x14ac:dyDescent="0.3">
      <c r="A8408" s="6"/>
      <c r="B8408" s="6"/>
      <c r="C8408" s="6"/>
      <c r="D8408" s="6"/>
      <c r="E8408" s="6"/>
      <c r="F8408" s="7"/>
    </row>
    <row r="8409" spans="1:6" x14ac:dyDescent="0.3">
      <c r="A8409" s="8"/>
      <c r="B8409" s="8"/>
      <c r="C8409" s="8"/>
      <c r="D8409" s="8"/>
      <c r="E8409" s="8"/>
      <c r="F8409" s="9"/>
    </row>
    <row r="8410" spans="1:6" x14ac:dyDescent="0.3">
      <c r="A8410" s="6"/>
      <c r="B8410" s="6"/>
      <c r="C8410" s="6"/>
      <c r="D8410" s="6"/>
      <c r="E8410" s="6"/>
      <c r="F8410" s="7"/>
    </row>
    <row r="8411" spans="1:6" x14ac:dyDescent="0.3">
      <c r="A8411" s="8"/>
      <c r="B8411" s="8"/>
      <c r="C8411" s="8"/>
      <c r="D8411" s="8"/>
      <c r="E8411" s="8"/>
      <c r="F8411" s="9"/>
    </row>
    <row r="8412" spans="1:6" x14ac:dyDescent="0.3">
      <c r="A8412" s="6"/>
      <c r="B8412" s="6"/>
      <c r="C8412" s="6"/>
      <c r="D8412" s="6"/>
      <c r="E8412" s="6"/>
      <c r="F8412" s="7"/>
    </row>
    <row r="8413" spans="1:6" x14ac:dyDescent="0.3">
      <c r="A8413" s="8"/>
      <c r="B8413" s="8"/>
      <c r="C8413" s="8"/>
      <c r="D8413" s="8"/>
      <c r="E8413" s="8"/>
      <c r="F8413" s="9"/>
    </row>
    <row r="8414" spans="1:6" x14ac:dyDescent="0.3">
      <c r="A8414" s="6"/>
      <c r="B8414" s="6"/>
      <c r="C8414" s="6"/>
      <c r="D8414" s="6"/>
      <c r="E8414" s="6"/>
      <c r="F8414" s="7"/>
    </row>
    <row r="8415" spans="1:6" x14ac:dyDescent="0.3">
      <c r="A8415" s="8"/>
      <c r="B8415" s="8"/>
      <c r="C8415" s="8"/>
      <c r="D8415" s="8"/>
      <c r="E8415" s="8"/>
      <c r="F8415" s="9"/>
    </row>
    <row r="8416" spans="1:6" x14ac:dyDescent="0.3">
      <c r="A8416" s="6"/>
      <c r="B8416" s="6"/>
      <c r="C8416" s="6"/>
      <c r="D8416" s="6"/>
      <c r="E8416" s="6"/>
      <c r="F8416" s="7"/>
    </row>
    <row r="8417" spans="1:6" x14ac:dyDescent="0.3">
      <c r="A8417" s="8"/>
      <c r="B8417" s="8"/>
      <c r="C8417" s="8"/>
      <c r="D8417" s="8"/>
      <c r="E8417" s="8"/>
      <c r="F8417" s="9"/>
    </row>
    <row r="8418" spans="1:6" x14ac:dyDescent="0.3">
      <c r="A8418" s="6"/>
      <c r="B8418" s="6"/>
      <c r="C8418" s="6"/>
      <c r="D8418" s="6"/>
      <c r="E8418" s="6"/>
      <c r="F8418" s="7"/>
    </row>
    <row r="8419" spans="1:6" x14ac:dyDescent="0.3">
      <c r="A8419" s="8"/>
      <c r="B8419" s="8"/>
      <c r="C8419" s="8"/>
      <c r="D8419" s="8"/>
      <c r="E8419" s="8"/>
      <c r="F8419" s="9"/>
    </row>
    <row r="8420" spans="1:6" x14ac:dyDescent="0.3">
      <c r="A8420" s="6"/>
      <c r="B8420" s="6"/>
      <c r="C8420" s="6"/>
      <c r="D8420" s="6"/>
      <c r="E8420" s="6"/>
      <c r="F8420" s="7"/>
    </row>
    <row r="8421" spans="1:6" x14ac:dyDescent="0.3">
      <c r="A8421" s="8"/>
      <c r="B8421" s="8"/>
      <c r="C8421" s="8"/>
      <c r="D8421" s="8"/>
      <c r="E8421" s="8"/>
      <c r="F8421" s="9"/>
    </row>
    <row r="8422" spans="1:6" x14ac:dyDescent="0.3">
      <c r="A8422" s="6"/>
      <c r="B8422" s="6"/>
      <c r="C8422" s="6"/>
      <c r="D8422" s="6"/>
      <c r="E8422" s="6"/>
      <c r="F8422" s="7"/>
    </row>
    <row r="8423" spans="1:6" x14ac:dyDescent="0.3">
      <c r="A8423" s="8"/>
      <c r="B8423" s="8"/>
      <c r="C8423" s="8"/>
      <c r="D8423" s="8"/>
      <c r="E8423" s="8"/>
      <c r="F8423" s="9"/>
    </row>
    <row r="8424" spans="1:6" x14ac:dyDescent="0.3">
      <c r="A8424" s="6"/>
      <c r="B8424" s="6"/>
      <c r="C8424" s="6"/>
      <c r="D8424" s="6"/>
      <c r="E8424" s="6"/>
      <c r="F8424" s="7"/>
    </row>
    <row r="8425" spans="1:6" x14ac:dyDescent="0.3">
      <c r="A8425" s="8"/>
      <c r="B8425" s="8"/>
      <c r="C8425" s="8"/>
      <c r="D8425" s="8"/>
      <c r="E8425" s="8"/>
      <c r="F8425" s="9"/>
    </row>
    <row r="8426" spans="1:6" x14ac:dyDescent="0.3">
      <c r="A8426" s="6"/>
      <c r="B8426" s="6"/>
      <c r="C8426" s="6"/>
      <c r="D8426" s="6"/>
      <c r="E8426" s="6"/>
      <c r="F8426" s="7"/>
    </row>
    <row r="8427" spans="1:6" x14ac:dyDescent="0.3">
      <c r="A8427" s="8"/>
      <c r="B8427" s="8"/>
      <c r="C8427" s="8"/>
      <c r="D8427" s="8"/>
      <c r="E8427" s="8"/>
      <c r="F8427" s="9"/>
    </row>
    <row r="8428" spans="1:6" x14ac:dyDescent="0.3">
      <c r="A8428" s="6"/>
      <c r="B8428" s="6"/>
      <c r="C8428" s="6"/>
      <c r="D8428" s="6"/>
      <c r="E8428" s="6"/>
      <c r="F8428" s="7"/>
    </row>
    <row r="8429" spans="1:6" x14ac:dyDescent="0.3">
      <c r="A8429" s="8"/>
      <c r="B8429" s="8"/>
      <c r="C8429" s="8"/>
      <c r="D8429" s="8"/>
      <c r="E8429" s="8"/>
      <c r="F8429" s="9"/>
    </row>
    <row r="8430" spans="1:6" x14ac:dyDescent="0.3">
      <c r="A8430" s="6"/>
      <c r="B8430" s="6"/>
      <c r="C8430" s="6"/>
      <c r="D8430" s="6"/>
      <c r="E8430" s="6"/>
      <c r="F8430" s="7"/>
    </row>
    <row r="8431" spans="1:6" x14ac:dyDescent="0.3">
      <c r="A8431" s="8"/>
      <c r="B8431" s="8"/>
      <c r="C8431" s="8"/>
      <c r="D8431" s="8"/>
      <c r="E8431" s="8"/>
      <c r="F8431" s="9"/>
    </row>
    <row r="8432" spans="1:6" x14ac:dyDescent="0.3">
      <c r="A8432" s="6"/>
      <c r="B8432" s="6"/>
      <c r="C8432" s="6"/>
      <c r="D8432" s="6"/>
      <c r="E8432" s="6"/>
      <c r="F8432" s="7"/>
    </row>
    <row r="8433" spans="1:6" x14ac:dyDescent="0.3">
      <c r="A8433" s="8"/>
      <c r="B8433" s="8"/>
      <c r="C8433" s="8"/>
      <c r="D8433" s="8"/>
      <c r="E8433" s="8"/>
      <c r="F8433" s="9"/>
    </row>
    <row r="8434" spans="1:6" x14ac:dyDescent="0.3">
      <c r="A8434" s="6"/>
      <c r="B8434" s="6"/>
      <c r="C8434" s="6"/>
      <c r="D8434" s="6"/>
      <c r="E8434" s="6"/>
      <c r="F8434" s="7"/>
    </row>
    <row r="8435" spans="1:6" x14ac:dyDescent="0.3">
      <c r="A8435" s="8"/>
      <c r="B8435" s="8"/>
      <c r="C8435" s="8"/>
      <c r="D8435" s="8"/>
      <c r="E8435" s="8"/>
      <c r="F8435" s="9"/>
    </row>
    <row r="8436" spans="1:6" x14ac:dyDescent="0.3">
      <c r="A8436" s="6"/>
      <c r="B8436" s="6"/>
      <c r="C8436" s="6"/>
      <c r="D8436" s="6"/>
      <c r="E8436" s="6"/>
      <c r="F8436" s="7"/>
    </row>
    <row r="8437" spans="1:6" x14ac:dyDescent="0.3">
      <c r="A8437" s="8"/>
      <c r="B8437" s="8"/>
      <c r="C8437" s="8"/>
      <c r="D8437" s="8"/>
      <c r="E8437" s="8"/>
      <c r="F8437" s="9"/>
    </row>
    <row r="8438" spans="1:6" x14ac:dyDescent="0.3">
      <c r="A8438" s="6"/>
      <c r="B8438" s="6"/>
      <c r="C8438" s="6"/>
      <c r="D8438" s="6"/>
      <c r="E8438" s="6"/>
      <c r="F8438" s="7"/>
    </row>
    <row r="8439" spans="1:6" x14ac:dyDescent="0.3">
      <c r="A8439" s="8"/>
      <c r="B8439" s="8"/>
      <c r="C8439" s="8"/>
      <c r="D8439" s="8"/>
      <c r="E8439" s="8"/>
      <c r="F8439" s="9"/>
    </row>
    <row r="8440" spans="1:6" x14ac:dyDescent="0.3">
      <c r="A8440" s="6"/>
      <c r="B8440" s="6"/>
      <c r="C8440" s="6"/>
      <c r="D8440" s="6"/>
      <c r="E8440" s="6"/>
      <c r="F8440" s="7"/>
    </row>
    <row r="8441" spans="1:6" x14ac:dyDescent="0.3">
      <c r="A8441" s="8"/>
      <c r="B8441" s="8"/>
      <c r="C8441" s="8"/>
      <c r="D8441" s="8"/>
      <c r="E8441" s="8"/>
      <c r="F8441" s="9"/>
    </row>
    <row r="8442" spans="1:6" x14ac:dyDescent="0.3">
      <c r="A8442" s="6"/>
      <c r="B8442" s="6"/>
      <c r="C8442" s="6"/>
      <c r="D8442" s="6"/>
      <c r="E8442" s="6"/>
      <c r="F8442" s="7"/>
    </row>
    <row r="8443" spans="1:6" x14ac:dyDescent="0.3">
      <c r="A8443" s="8"/>
      <c r="B8443" s="8"/>
      <c r="C8443" s="8"/>
      <c r="D8443" s="8"/>
      <c r="E8443" s="8"/>
      <c r="F8443" s="9"/>
    </row>
    <row r="8444" spans="1:6" x14ac:dyDescent="0.3">
      <c r="A8444" s="6"/>
      <c r="B8444" s="6"/>
      <c r="C8444" s="6"/>
      <c r="D8444" s="6"/>
      <c r="E8444" s="6"/>
      <c r="F8444" s="7"/>
    </row>
    <row r="8445" spans="1:6" x14ac:dyDescent="0.3">
      <c r="A8445" s="8"/>
      <c r="B8445" s="8"/>
      <c r="C8445" s="8"/>
      <c r="D8445" s="8"/>
      <c r="E8445" s="8"/>
      <c r="F8445" s="9"/>
    </row>
    <row r="8446" spans="1:6" x14ac:dyDescent="0.3">
      <c r="A8446" s="6"/>
      <c r="B8446" s="6"/>
      <c r="C8446" s="6"/>
      <c r="D8446" s="6"/>
      <c r="E8446" s="6"/>
      <c r="F8446" s="7"/>
    </row>
    <row r="8447" spans="1:6" x14ac:dyDescent="0.3">
      <c r="A8447" s="8"/>
      <c r="B8447" s="8"/>
      <c r="C8447" s="8"/>
      <c r="D8447" s="8"/>
      <c r="E8447" s="8"/>
      <c r="F8447" s="9"/>
    </row>
    <row r="8448" spans="1:6" x14ac:dyDescent="0.3">
      <c r="A8448" s="6"/>
      <c r="B8448" s="6"/>
      <c r="C8448" s="6"/>
      <c r="D8448" s="6"/>
      <c r="E8448" s="6"/>
      <c r="F8448" s="7"/>
    </row>
    <row r="8449" spans="1:6" x14ac:dyDescent="0.3">
      <c r="A8449" s="8"/>
      <c r="B8449" s="8"/>
      <c r="C8449" s="8"/>
      <c r="D8449" s="8"/>
      <c r="E8449" s="8"/>
      <c r="F8449" s="9"/>
    </row>
    <row r="8450" spans="1:6" x14ac:dyDescent="0.3">
      <c r="A8450" s="6"/>
      <c r="B8450" s="6"/>
      <c r="C8450" s="6"/>
      <c r="D8450" s="6"/>
      <c r="E8450" s="6"/>
      <c r="F8450" s="7"/>
    </row>
    <row r="8451" spans="1:6" x14ac:dyDescent="0.3">
      <c r="A8451" s="8"/>
      <c r="B8451" s="8"/>
      <c r="C8451" s="8"/>
      <c r="D8451" s="8"/>
      <c r="E8451" s="8"/>
      <c r="F8451" s="9"/>
    </row>
    <row r="8452" spans="1:6" x14ac:dyDescent="0.3">
      <c r="A8452" s="6"/>
      <c r="B8452" s="6"/>
      <c r="C8452" s="6"/>
      <c r="D8452" s="6"/>
      <c r="E8452" s="6"/>
      <c r="F8452" s="7"/>
    </row>
    <row r="8453" spans="1:6" x14ac:dyDescent="0.3">
      <c r="A8453" s="8"/>
      <c r="B8453" s="8"/>
      <c r="C8453" s="8"/>
      <c r="D8453" s="8"/>
      <c r="E8453" s="8"/>
      <c r="F8453" s="9"/>
    </row>
    <row r="8454" spans="1:6" x14ac:dyDescent="0.3">
      <c r="A8454" s="6"/>
      <c r="B8454" s="6"/>
      <c r="C8454" s="6"/>
      <c r="D8454" s="6"/>
      <c r="E8454" s="6"/>
      <c r="F8454" s="7"/>
    </row>
    <row r="8455" spans="1:6" x14ac:dyDescent="0.3">
      <c r="A8455" s="8"/>
      <c r="B8455" s="8"/>
      <c r="C8455" s="8"/>
      <c r="D8455" s="8"/>
      <c r="E8455" s="8"/>
      <c r="F8455" s="9"/>
    </row>
    <row r="8456" spans="1:6" x14ac:dyDescent="0.3">
      <c r="A8456" s="6"/>
      <c r="B8456" s="6"/>
      <c r="C8456" s="6"/>
      <c r="D8456" s="6"/>
      <c r="E8456" s="6"/>
      <c r="F8456" s="7"/>
    </row>
    <row r="8457" spans="1:6" x14ac:dyDescent="0.3">
      <c r="A8457" s="8"/>
      <c r="B8457" s="8"/>
      <c r="C8457" s="8"/>
      <c r="D8457" s="8"/>
      <c r="E8457" s="8"/>
      <c r="F8457" s="9"/>
    </row>
    <row r="8458" spans="1:6" x14ac:dyDescent="0.3">
      <c r="A8458" s="6"/>
      <c r="B8458" s="6"/>
      <c r="C8458" s="6"/>
      <c r="D8458" s="6"/>
      <c r="E8458" s="6"/>
      <c r="F8458" s="7"/>
    </row>
    <row r="8459" spans="1:6" x14ac:dyDescent="0.3">
      <c r="A8459" s="8"/>
      <c r="B8459" s="8"/>
      <c r="C8459" s="8"/>
      <c r="D8459" s="8"/>
      <c r="E8459" s="8"/>
      <c r="F8459" s="9"/>
    </row>
    <row r="8460" spans="1:6" x14ac:dyDescent="0.3">
      <c r="A8460" s="6"/>
      <c r="B8460" s="6"/>
      <c r="C8460" s="6"/>
      <c r="D8460" s="6"/>
      <c r="E8460" s="6"/>
      <c r="F8460" s="7"/>
    </row>
    <row r="8461" spans="1:6" x14ac:dyDescent="0.3">
      <c r="A8461" s="8"/>
      <c r="B8461" s="8"/>
      <c r="C8461" s="8"/>
      <c r="D8461" s="8"/>
      <c r="E8461" s="8"/>
      <c r="F8461" s="9"/>
    </row>
    <row r="8462" spans="1:6" x14ac:dyDescent="0.3">
      <c r="A8462" s="6"/>
      <c r="B8462" s="6"/>
      <c r="C8462" s="6"/>
      <c r="D8462" s="6"/>
      <c r="E8462" s="6"/>
      <c r="F8462" s="7"/>
    </row>
    <row r="8463" spans="1:6" x14ac:dyDescent="0.3">
      <c r="A8463" s="8"/>
      <c r="B8463" s="8"/>
      <c r="C8463" s="8"/>
      <c r="D8463" s="8"/>
      <c r="E8463" s="8"/>
      <c r="F8463" s="9"/>
    </row>
    <row r="8464" spans="1:6" x14ac:dyDescent="0.3">
      <c r="A8464" s="6"/>
      <c r="B8464" s="6"/>
      <c r="C8464" s="6"/>
      <c r="D8464" s="6"/>
      <c r="E8464" s="6"/>
      <c r="F8464" s="7"/>
    </row>
    <row r="8465" spans="1:6" x14ac:dyDescent="0.3">
      <c r="A8465" s="8"/>
      <c r="B8465" s="8"/>
      <c r="C8465" s="8"/>
      <c r="D8465" s="8"/>
      <c r="E8465" s="8"/>
      <c r="F8465" s="9"/>
    </row>
    <row r="8466" spans="1:6" x14ac:dyDescent="0.3">
      <c r="A8466" s="6"/>
      <c r="B8466" s="6"/>
      <c r="C8466" s="6"/>
      <c r="D8466" s="6"/>
      <c r="E8466" s="6"/>
      <c r="F8466" s="7"/>
    </row>
    <row r="8467" spans="1:6" x14ac:dyDescent="0.3">
      <c r="A8467" s="8"/>
      <c r="B8467" s="8"/>
      <c r="C8467" s="8"/>
      <c r="D8467" s="8"/>
      <c r="E8467" s="8"/>
      <c r="F8467" s="9"/>
    </row>
    <row r="8468" spans="1:6" x14ac:dyDescent="0.3">
      <c r="A8468" s="6"/>
      <c r="B8468" s="6"/>
      <c r="C8468" s="6"/>
      <c r="D8468" s="6"/>
      <c r="E8468" s="6"/>
      <c r="F8468" s="7"/>
    </row>
    <row r="8469" spans="1:6" x14ac:dyDescent="0.3">
      <c r="A8469" s="8"/>
      <c r="B8469" s="8"/>
      <c r="C8469" s="8"/>
      <c r="D8469" s="8"/>
      <c r="E8469" s="8"/>
      <c r="F8469" s="9"/>
    </row>
    <row r="8470" spans="1:6" x14ac:dyDescent="0.3">
      <c r="A8470" s="6"/>
      <c r="B8470" s="6"/>
      <c r="C8470" s="6"/>
      <c r="D8470" s="6"/>
      <c r="E8470" s="6"/>
      <c r="F8470" s="7"/>
    </row>
    <row r="8471" spans="1:6" x14ac:dyDescent="0.3">
      <c r="A8471" s="8"/>
      <c r="B8471" s="8"/>
      <c r="C8471" s="8"/>
      <c r="D8471" s="8"/>
      <c r="E8471" s="8"/>
      <c r="F8471" s="9"/>
    </row>
    <row r="8472" spans="1:6" x14ac:dyDescent="0.3">
      <c r="A8472" s="6"/>
      <c r="B8472" s="6"/>
      <c r="C8472" s="6"/>
      <c r="D8472" s="6"/>
      <c r="E8472" s="6"/>
      <c r="F8472" s="7"/>
    </row>
    <row r="8473" spans="1:6" x14ac:dyDescent="0.3">
      <c r="A8473" s="8"/>
      <c r="B8473" s="8"/>
      <c r="C8473" s="8"/>
      <c r="D8473" s="8"/>
      <c r="E8473" s="8"/>
      <c r="F8473" s="9"/>
    </row>
    <row r="8474" spans="1:6" x14ac:dyDescent="0.3">
      <c r="A8474" s="6"/>
      <c r="B8474" s="6"/>
      <c r="C8474" s="6"/>
      <c r="D8474" s="6"/>
      <c r="E8474" s="6"/>
      <c r="F8474" s="7"/>
    </row>
    <row r="8475" spans="1:6" x14ac:dyDescent="0.3">
      <c r="A8475" s="8"/>
      <c r="B8475" s="8"/>
      <c r="C8475" s="8"/>
      <c r="D8475" s="8"/>
      <c r="E8475" s="8"/>
      <c r="F8475" s="9"/>
    </row>
    <row r="8476" spans="1:6" x14ac:dyDescent="0.3">
      <c r="A8476" s="6"/>
      <c r="B8476" s="6"/>
      <c r="C8476" s="6"/>
      <c r="D8476" s="6"/>
      <c r="E8476" s="6"/>
      <c r="F8476" s="7"/>
    </row>
    <row r="8477" spans="1:6" x14ac:dyDescent="0.3">
      <c r="A8477" s="8"/>
      <c r="B8477" s="8"/>
      <c r="C8477" s="8"/>
      <c r="D8477" s="8"/>
      <c r="E8477" s="8"/>
      <c r="F8477" s="9"/>
    </row>
    <row r="8478" spans="1:6" x14ac:dyDescent="0.3">
      <c r="A8478" s="6"/>
      <c r="B8478" s="6"/>
      <c r="C8478" s="6"/>
      <c r="D8478" s="6"/>
      <c r="E8478" s="6"/>
      <c r="F8478" s="7"/>
    </row>
    <row r="8479" spans="1:6" x14ac:dyDescent="0.3">
      <c r="A8479" s="8"/>
      <c r="B8479" s="8"/>
      <c r="C8479" s="8"/>
      <c r="D8479" s="8"/>
      <c r="E8479" s="8"/>
      <c r="F8479" s="9"/>
    </row>
    <row r="8480" spans="1:6" x14ac:dyDescent="0.3">
      <c r="A8480" s="6"/>
      <c r="B8480" s="6"/>
      <c r="C8480" s="6"/>
      <c r="D8480" s="6"/>
      <c r="E8480" s="6"/>
      <c r="F8480" s="7"/>
    </row>
    <row r="8481" spans="1:6" x14ac:dyDescent="0.3">
      <c r="A8481" s="8"/>
      <c r="B8481" s="8"/>
      <c r="C8481" s="8"/>
      <c r="D8481" s="8"/>
      <c r="E8481" s="8"/>
      <c r="F8481" s="9"/>
    </row>
    <row r="8482" spans="1:6" x14ac:dyDescent="0.3">
      <c r="A8482" s="6"/>
      <c r="B8482" s="6"/>
      <c r="C8482" s="6"/>
      <c r="D8482" s="6"/>
      <c r="E8482" s="6"/>
      <c r="F8482" s="7"/>
    </row>
    <row r="8483" spans="1:6" x14ac:dyDescent="0.3">
      <c r="A8483" s="8"/>
      <c r="B8483" s="8"/>
      <c r="C8483" s="8"/>
      <c r="D8483" s="8"/>
      <c r="E8483" s="8"/>
      <c r="F8483" s="9"/>
    </row>
    <row r="8484" spans="1:6" x14ac:dyDescent="0.3">
      <c r="A8484" s="6"/>
      <c r="B8484" s="6"/>
      <c r="C8484" s="6"/>
      <c r="D8484" s="6"/>
      <c r="E8484" s="6"/>
      <c r="F8484" s="7"/>
    </row>
    <row r="8485" spans="1:6" x14ac:dyDescent="0.3">
      <c r="A8485" s="8"/>
      <c r="B8485" s="8"/>
      <c r="C8485" s="8"/>
      <c r="D8485" s="8"/>
      <c r="E8485" s="8"/>
      <c r="F8485" s="9"/>
    </row>
    <row r="8486" spans="1:6" x14ac:dyDescent="0.3">
      <c r="A8486" s="6"/>
      <c r="B8486" s="6"/>
      <c r="C8486" s="6"/>
      <c r="D8486" s="6"/>
      <c r="E8486" s="6"/>
      <c r="F8486" s="7"/>
    </row>
    <row r="8487" spans="1:6" x14ac:dyDescent="0.3">
      <c r="A8487" s="8"/>
      <c r="B8487" s="8"/>
      <c r="C8487" s="8"/>
      <c r="D8487" s="8"/>
      <c r="E8487" s="8"/>
      <c r="F8487" s="9"/>
    </row>
    <row r="8488" spans="1:6" x14ac:dyDescent="0.3">
      <c r="A8488" s="6"/>
      <c r="B8488" s="6"/>
      <c r="C8488" s="6"/>
      <c r="D8488" s="6"/>
      <c r="E8488" s="6"/>
      <c r="F8488" s="7"/>
    </row>
    <row r="8489" spans="1:6" x14ac:dyDescent="0.3">
      <c r="A8489" s="8"/>
      <c r="B8489" s="8"/>
      <c r="C8489" s="8"/>
      <c r="D8489" s="8"/>
      <c r="E8489" s="8"/>
      <c r="F8489" s="9"/>
    </row>
    <row r="8490" spans="1:6" x14ac:dyDescent="0.3">
      <c r="A8490" s="6"/>
      <c r="B8490" s="6"/>
      <c r="C8490" s="6"/>
      <c r="D8490" s="6"/>
      <c r="E8490" s="6"/>
      <c r="F8490" s="7"/>
    </row>
    <row r="8491" spans="1:6" x14ac:dyDescent="0.3">
      <c r="A8491" s="8"/>
      <c r="B8491" s="8"/>
      <c r="C8491" s="8"/>
      <c r="D8491" s="8"/>
      <c r="E8491" s="8"/>
      <c r="F8491" s="9"/>
    </row>
    <row r="8492" spans="1:6" x14ac:dyDescent="0.3">
      <c r="A8492" s="6"/>
      <c r="B8492" s="6"/>
      <c r="C8492" s="6"/>
      <c r="D8492" s="6"/>
      <c r="E8492" s="6"/>
      <c r="F8492" s="7"/>
    </row>
    <row r="8493" spans="1:6" x14ac:dyDescent="0.3">
      <c r="A8493" s="8"/>
      <c r="B8493" s="8"/>
      <c r="C8493" s="8"/>
      <c r="D8493" s="8"/>
      <c r="E8493" s="8"/>
      <c r="F8493" s="9"/>
    </row>
    <row r="8494" spans="1:6" x14ac:dyDescent="0.3">
      <c r="A8494" s="6"/>
      <c r="B8494" s="6"/>
      <c r="C8494" s="6"/>
      <c r="D8494" s="6"/>
      <c r="E8494" s="6"/>
      <c r="F8494" s="7"/>
    </row>
    <row r="8495" spans="1:6" x14ac:dyDescent="0.3">
      <c r="A8495" s="8"/>
      <c r="B8495" s="8"/>
      <c r="C8495" s="8"/>
      <c r="D8495" s="8"/>
      <c r="E8495" s="8"/>
      <c r="F8495" s="9"/>
    </row>
    <row r="8496" spans="1:6" x14ac:dyDescent="0.3">
      <c r="A8496" s="6"/>
      <c r="B8496" s="6"/>
      <c r="C8496" s="6"/>
      <c r="D8496" s="6"/>
      <c r="E8496" s="6"/>
      <c r="F8496" s="7"/>
    </row>
    <row r="8497" spans="1:6" x14ac:dyDescent="0.3">
      <c r="A8497" s="8"/>
      <c r="B8497" s="8"/>
      <c r="C8497" s="8"/>
      <c r="D8497" s="8"/>
      <c r="E8497" s="8"/>
      <c r="F8497" s="9"/>
    </row>
    <row r="8498" spans="1:6" x14ac:dyDescent="0.3">
      <c r="A8498" s="6"/>
      <c r="B8498" s="6"/>
      <c r="C8498" s="6"/>
      <c r="D8498" s="6"/>
      <c r="E8498" s="6"/>
      <c r="F8498" s="7"/>
    </row>
    <row r="8499" spans="1:6" x14ac:dyDescent="0.3">
      <c r="A8499" s="8"/>
      <c r="B8499" s="8"/>
      <c r="C8499" s="8"/>
      <c r="D8499" s="8"/>
      <c r="E8499" s="8"/>
      <c r="F8499" s="9"/>
    </row>
    <row r="8500" spans="1:6" x14ac:dyDescent="0.3">
      <c r="A8500" s="6"/>
      <c r="B8500" s="6"/>
      <c r="C8500" s="6"/>
      <c r="D8500" s="6"/>
      <c r="E8500" s="6"/>
      <c r="F8500" s="7"/>
    </row>
    <row r="8501" spans="1:6" x14ac:dyDescent="0.3">
      <c r="A8501" s="8"/>
      <c r="B8501" s="8"/>
      <c r="C8501" s="8"/>
      <c r="D8501" s="8"/>
      <c r="E8501" s="8"/>
      <c r="F8501" s="9"/>
    </row>
    <row r="8502" spans="1:6" x14ac:dyDescent="0.3">
      <c r="A8502" s="6"/>
      <c r="B8502" s="6"/>
      <c r="C8502" s="6"/>
      <c r="D8502" s="6"/>
      <c r="E8502" s="6"/>
      <c r="F8502" s="7"/>
    </row>
    <row r="8503" spans="1:6" x14ac:dyDescent="0.3">
      <c r="A8503" s="8"/>
      <c r="B8503" s="8"/>
      <c r="C8503" s="8"/>
      <c r="D8503" s="8"/>
      <c r="E8503" s="8"/>
      <c r="F8503" s="9"/>
    </row>
    <row r="8504" spans="1:6" x14ac:dyDescent="0.3">
      <c r="A8504" s="6"/>
      <c r="B8504" s="6"/>
      <c r="C8504" s="6"/>
      <c r="D8504" s="6"/>
      <c r="E8504" s="6"/>
      <c r="F8504" s="7"/>
    </row>
    <row r="8505" spans="1:6" x14ac:dyDescent="0.3">
      <c r="A8505" s="8"/>
      <c r="B8505" s="8"/>
      <c r="C8505" s="8"/>
      <c r="D8505" s="8"/>
      <c r="E8505" s="8"/>
      <c r="F8505" s="9"/>
    </row>
    <row r="8506" spans="1:6" x14ac:dyDescent="0.3">
      <c r="A8506" s="6"/>
      <c r="B8506" s="6"/>
      <c r="C8506" s="6"/>
      <c r="D8506" s="6"/>
      <c r="E8506" s="6"/>
      <c r="F8506" s="7"/>
    </row>
    <row r="8507" spans="1:6" x14ac:dyDescent="0.3">
      <c r="A8507" s="8"/>
      <c r="B8507" s="8"/>
      <c r="C8507" s="8"/>
      <c r="D8507" s="8"/>
      <c r="E8507" s="8"/>
      <c r="F8507" s="9"/>
    </row>
    <row r="8508" spans="1:6" x14ac:dyDescent="0.3">
      <c r="A8508" s="6"/>
      <c r="B8508" s="6"/>
      <c r="C8508" s="6"/>
      <c r="D8508" s="6"/>
      <c r="E8508" s="6"/>
      <c r="F8508" s="7"/>
    </row>
    <row r="8509" spans="1:6" x14ac:dyDescent="0.3">
      <c r="A8509" s="8"/>
      <c r="B8509" s="8"/>
      <c r="C8509" s="8"/>
      <c r="D8509" s="8"/>
      <c r="E8509" s="8"/>
      <c r="F8509" s="9"/>
    </row>
    <row r="8510" spans="1:6" x14ac:dyDescent="0.3">
      <c r="A8510" s="6"/>
      <c r="B8510" s="6"/>
      <c r="C8510" s="6"/>
      <c r="D8510" s="6"/>
      <c r="E8510" s="6"/>
      <c r="F8510" s="7"/>
    </row>
    <row r="8511" spans="1:6" x14ac:dyDescent="0.3">
      <c r="A8511" s="8"/>
      <c r="B8511" s="8"/>
      <c r="C8511" s="8"/>
      <c r="D8511" s="8"/>
      <c r="E8511" s="8"/>
      <c r="F8511" s="9"/>
    </row>
    <row r="8512" spans="1:6" x14ac:dyDescent="0.3">
      <c r="A8512" s="6"/>
      <c r="B8512" s="6"/>
      <c r="C8512" s="6"/>
      <c r="D8512" s="6"/>
      <c r="E8512" s="6"/>
      <c r="F8512" s="7"/>
    </row>
    <row r="8513" spans="1:6" x14ac:dyDescent="0.3">
      <c r="A8513" s="8"/>
      <c r="B8513" s="8"/>
      <c r="C8513" s="8"/>
      <c r="D8513" s="8"/>
      <c r="E8513" s="8"/>
      <c r="F8513" s="9"/>
    </row>
    <row r="8514" spans="1:6" x14ac:dyDescent="0.3">
      <c r="A8514" s="6"/>
      <c r="B8514" s="6"/>
      <c r="C8514" s="6"/>
      <c r="D8514" s="6"/>
      <c r="E8514" s="6"/>
      <c r="F8514" s="7"/>
    </row>
    <row r="8515" spans="1:6" x14ac:dyDescent="0.3">
      <c r="A8515" s="8"/>
      <c r="B8515" s="8"/>
      <c r="C8515" s="8"/>
      <c r="D8515" s="8"/>
      <c r="E8515" s="8"/>
      <c r="F8515" s="9"/>
    </row>
    <row r="8516" spans="1:6" x14ac:dyDescent="0.3">
      <c r="A8516" s="6"/>
      <c r="B8516" s="6"/>
      <c r="C8516" s="6"/>
      <c r="D8516" s="6"/>
      <c r="E8516" s="6"/>
      <c r="F8516" s="7"/>
    </row>
    <row r="8517" spans="1:6" x14ac:dyDescent="0.3">
      <c r="A8517" s="8"/>
      <c r="B8517" s="8"/>
      <c r="C8517" s="8"/>
      <c r="D8517" s="8"/>
      <c r="E8517" s="8"/>
      <c r="F8517" s="9"/>
    </row>
    <row r="8518" spans="1:6" x14ac:dyDescent="0.3">
      <c r="A8518" s="6"/>
      <c r="B8518" s="6"/>
      <c r="C8518" s="6"/>
      <c r="D8518" s="6"/>
      <c r="E8518" s="6"/>
      <c r="F8518" s="7"/>
    </row>
    <row r="8519" spans="1:6" x14ac:dyDescent="0.3">
      <c r="A8519" s="8"/>
      <c r="B8519" s="8"/>
      <c r="C8519" s="8"/>
      <c r="D8519" s="8"/>
      <c r="E8519" s="8"/>
      <c r="F8519" s="9"/>
    </row>
    <row r="8520" spans="1:6" x14ac:dyDescent="0.3">
      <c r="A8520" s="6"/>
      <c r="B8520" s="6"/>
      <c r="C8520" s="6"/>
      <c r="D8520" s="6"/>
      <c r="E8520" s="6"/>
      <c r="F8520" s="7"/>
    </row>
    <row r="8521" spans="1:6" x14ac:dyDescent="0.3">
      <c r="A8521" s="8"/>
      <c r="B8521" s="8"/>
      <c r="C8521" s="8"/>
      <c r="D8521" s="8"/>
      <c r="E8521" s="8"/>
      <c r="F8521" s="9"/>
    </row>
    <row r="8522" spans="1:6" x14ac:dyDescent="0.3">
      <c r="A8522" s="6"/>
      <c r="B8522" s="6"/>
      <c r="C8522" s="6"/>
      <c r="D8522" s="6"/>
      <c r="E8522" s="6"/>
      <c r="F8522" s="7"/>
    </row>
    <row r="8523" spans="1:6" x14ac:dyDescent="0.3">
      <c r="A8523" s="8"/>
      <c r="B8523" s="8"/>
      <c r="C8523" s="8"/>
      <c r="D8523" s="8"/>
      <c r="E8523" s="8"/>
      <c r="F8523" s="9"/>
    </row>
    <row r="8524" spans="1:6" x14ac:dyDescent="0.3">
      <c r="A8524" s="6"/>
      <c r="B8524" s="6"/>
      <c r="C8524" s="6"/>
      <c r="D8524" s="6"/>
      <c r="E8524" s="6"/>
      <c r="F8524" s="7"/>
    </row>
    <row r="8525" spans="1:6" x14ac:dyDescent="0.3">
      <c r="A8525" s="8"/>
      <c r="B8525" s="8"/>
      <c r="C8525" s="8"/>
      <c r="D8525" s="8"/>
      <c r="E8525" s="8"/>
      <c r="F8525" s="9"/>
    </row>
    <row r="8526" spans="1:6" x14ac:dyDescent="0.3">
      <c r="A8526" s="6"/>
      <c r="B8526" s="6"/>
      <c r="C8526" s="6"/>
      <c r="D8526" s="6"/>
      <c r="E8526" s="6"/>
      <c r="F8526" s="7"/>
    </row>
    <row r="8527" spans="1:6" x14ac:dyDescent="0.3">
      <c r="A8527" s="8"/>
      <c r="B8527" s="8"/>
      <c r="C8527" s="8"/>
      <c r="D8527" s="8"/>
      <c r="E8527" s="8"/>
      <c r="F8527" s="9"/>
    </row>
    <row r="8528" spans="1:6" x14ac:dyDescent="0.3">
      <c r="A8528" s="6"/>
      <c r="B8528" s="6"/>
      <c r="C8528" s="6"/>
      <c r="D8528" s="6"/>
      <c r="E8528" s="6"/>
      <c r="F8528" s="7"/>
    </row>
    <row r="8529" spans="1:6" x14ac:dyDescent="0.3">
      <c r="A8529" s="8"/>
      <c r="B8529" s="8"/>
      <c r="C8529" s="8"/>
      <c r="D8529" s="8"/>
      <c r="E8529" s="8"/>
      <c r="F8529" s="9"/>
    </row>
    <row r="8530" spans="1:6" x14ac:dyDescent="0.3">
      <c r="A8530" s="6"/>
      <c r="B8530" s="6"/>
      <c r="C8530" s="6"/>
      <c r="D8530" s="6"/>
      <c r="E8530" s="6"/>
      <c r="F8530" s="7"/>
    </row>
    <row r="8531" spans="1:6" x14ac:dyDescent="0.3">
      <c r="A8531" s="8"/>
      <c r="B8531" s="8"/>
      <c r="C8531" s="8"/>
      <c r="D8531" s="8"/>
      <c r="E8531" s="8"/>
      <c r="F8531" s="9"/>
    </row>
    <row r="8532" spans="1:6" x14ac:dyDescent="0.3">
      <c r="A8532" s="6"/>
      <c r="B8532" s="6"/>
      <c r="C8532" s="6"/>
      <c r="D8532" s="6"/>
      <c r="E8532" s="6"/>
      <c r="F8532" s="7"/>
    </row>
    <row r="8533" spans="1:6" x14ac:dyDescent="0.3">
      <c r="A8533" s="8"/>
      <c r="B8533" s="8"/>
      <c r="C8533" s="8"/>
      <c r="D8533" s="8"/>
      <c r="E8533" s="8"/>
      <c r="F8533" s="9"/>
    </row>
    <row r="8534" spans="1:6" x14ac:dyDescent="0.3">
      <c r="A8534" s="6"/>
      <c r="B8534" s="6"/>
      <c r="C8534" s="6"/>
      <c r="D8534" s="6"/>
      <c r="E8534" s="6"/>
      <c r="F8534" s="7"/>
    </row>
    <row r="8535" spans="1:6" x14ac:dyDescent="0.3">
      <c r="A8535" s="8"/>
      <c r="B8535" s="8"/>
      <c r="C8535" s="8"/>
      <c r="D8535" s="8"/>
      <c r="E8535" s="8"/>
      <c r="F8535" s="9"/>
    </row>
    <row r="8536" spans="1:6" x14ac:dyDescent="0.3">
      <c r="A8536" s="6"/>
      <c r="B8536" s="6"/>
      <c r="C8536" s="6"/>
      <c r="D8536" s="6"/>
      <c r="E8536" s="6"/>
      <c r="F8536" s="7"/>
    </row>
    <row r="8537" spans="1:6" x14ac:dyDescent="0.3">
      <c r="A8537" s="8"/>
      <c r="B8537" s="8"/>
      <c r="C8537" s="8"/>
      <c r="D8537" s="8"/>
      <c r="E8537" s="8"/>
      <c r="F8537" s="9"/>
    </row>
    <row r="8538" spans="1:6" x14ac:dyDescent="0.3">
      <c r="A8538" s="6"/>
      <c r="B8538" s="6"/>
      <c r="C8538" s="6"/>
      <c r="D8538" s="6"/>
      <c r="E8538" s="6"/>
      <c r="F8538" s="7"/>
    </row>
    <row r="8539" spans="1:6" x14ac:dyDescent="0.3">
      <c r="A8539" s="8"/>
      <c r="B8539" s="8"/>
      <c r="C8539" s="8"/>
      <c r="D8539" s="8"/>
      <c r="E8539" s="8"/>
      <c r="F8539" s="9"/>
    </row>
    <row r="8540" spans="1:6" x14ac:dyDescent="0.3">
      <c r="A8540" s="6"/>
      <c r="B8540" s="6"/>
      <c r="C8540" s="6"/>
      <c r="D8540" s="6"/>
      <c r="E8540" s="6"/>
      <c r="F8540" s="7"/>
    </row>
    <row r="8541" spans="1:6" x14ac:dyDescent="0.3">
      <c r="A8541" s="8"/>
      <c r="B8541" s="8"/>
      <c r="C8541" s="8"/>
      <c r="D8541" s="8"/>
      <c r="E8541" s="8"/>
      <c r="F8541" s="9"/>
    </row>
    <row r="8542" spans="1:6" x14ac:dyDescent="0.3">
      <c r="A8542" s="6"/>
      <c r="B8542" s="6"/>
      <c r="C8542" s="6"/>
      <c r="D8542" s="6"/>
      <c r="E8542" s="6"/>
      <c r="F8542" s="7"/>
    </row>
    <row r="8543" spans="1:6" x14ac:dyDescent="0.3">
      <c r="A8543" s="8"/>
      <c r="B8543" s="8"/>
      <c r="C8543" s="8"/>
      <c r="D8543" s="8"/>
      <c r="E8543" s="8"/>
      <c r="F8543" s="9"/>
    </row>
    <row r="8544" spans="1:6" x14ac:dyDescent="0.3">
      <c r="A8544" s="6"/>
      <c r="B8544" s="6"/>
      <c r="C8544" s="6"/>
      <c r="D8544" s="6"/>
      <c r="E8544" s="6"/>
      <c r="F8544" s="7"/>
    </row>
    <row r="8545" spans="1:6" x14ac:dyDescent="0.3">
      <c r="A8545" s="8"/>
      <c r="B8545" s="8"/>
      <c r="C8545" s="8"/>
      <c r="D8545" s="8"/>
      <c r="E8545" s="8"/>
      <c r="F8545" s="9"/>
    </row>
    <row r="8546" spans="1:6" x14ac:dyDescent="0.3">
      <c r="A8546" s="6"/>
      <c r="B8546" s="6"/>
      <c r="C8546" s="6"/>
      <c r="D8546" s="6"/>
      <c r="E8546" s="6"/>
      <c r="F8546" s="7"/>
    </row>
    <row r="8547" spans="1:6" x14ac:dyDescent="0.3">
      <c r="A8547" s="8"/>
      <c r="B8547" s="8"/>
      <c r="C8547" s="8"/>
      <c r="D8547" s="8"/>
      <c r="E8547" s="8"/>
      <c r="F8547" s="9"/>
    </row>
    <row r="8548" spans="1:6" x14ac:dyDescent="0.3">
      <c r="A8548" s="6"/>
      <c r="B8548" s="6"/>
      <c r="C8548" s="6"/>
      <c r="D8548" s="6"/>
      <c r="E8548" s="6"/>
      <c r="F8548" s="7"/>
    </row>
    <row r="8549" spans="1:6" x14ac:dyDescent="0.3">
      <c r="A8549" s="8"/>
      <c r="B8549" s="8"/>
      <c r="C8549" s="8"/>
      <c r="D8549" s="8"/>
      <c r="E8549" s="8"/>
      <c r="F8549" s="9"/>
    </row>
    <row r="8550" spans="1:6" x14ac:dyDescent="0.3">
      <c r="A8550" s="6"/>
      <c r="B8550" s="6"/>
      <c r="C8550" s="6"/>
      <c r="D8550" s="6"/>
      <c r="E8550" s="6"/>
      <c r="F8550" s="7"/>
    </row>
    <row r="8551" spans="1:6" x14ac:dyDescent="0.3">
      <c r="A8551" s="8"/>
      <c r="B8551" s="8"/>
      <c r="C8551" s="8"/>
      <c r="D8551" s="8"/>
      <c r="E8551" s="8"/>
      <c r="F8551" s="9"/>
    </row>
    <row r="8552" spans="1:6" x14ac:dyDescent="0.3">
      <c r="A8552" s="6"/>
      <c r="B8552" s="6"/>
      <c r="C8552" s="6"/>
      <c r="D8552" s="6"/>
      <c r="E8552" s="6"/>
      <c r="F8552" s="7"/>
    </row>
    <row r="8553" spans="1:6" x14ac:dyDescent="0.3">
      <c r="A8553" s="8"/>
      <c r="B8553" s="8"/>
      <c r="C8553" s="8"/>
      <c r="D8553" s="8"/>
      <c r="E8553" s="8"/>
      <c r="F8553" s="9"/>
    </row>
    <row r="8554" spans="1:6" x14ac:dyDescent="0.3">
      <c r="A8554" s="6"/>
      <c r="B8554" s="6"/>
      <c r="C8554" s="6"/>
      <c r="D8554" s="6"/>
      <c r="E8554" s="6"/>
      <c r="F8554" s="7"/>
    </row>
    <row r="8555" spans="1:6" x14ac:dyDescent="0.3">
      <c r="A8555" s="8"/>
      <c r="B8555" s="8"/>
      <c r="C8555" s="8"/>
      <c r="D8555" s="8"/>
      <c r="E8555" s="8"/>
      <c r="F8555" s="9"/>
    </row>
    <row r="8556" spans="1:6" x14ac:dyDescent="0.3">
      <c r="A8556" s="6"/>
      <c r="B8556" s="6"/>
      <c r="C8556" s="6"/>
      <c r="D8556" s="6"/>
      <c r="E8556" s="6"/>
      <c r="F8556" s="7"/>
    </row>
    <row r="8557" spans="1:6" x14ac:dyDescent="0.3">
      <c r="A8557" s="8"/>
      <c r="B8557" s="8"/>
      <c r="C8557" s="8"/>
      <c r="D8557" s="8"/>
      <c r="E8557" s="8"/>
      <c r="F8557" s="9"/>
    </row>
    <row r="8558" spans="1:6" x14ac:dyDescent="0.3">
      <c r="A8558" s="6"/>
      <c r="B8558" s="6"/>
      <c r="C8558" s="6"/>
      <c r="D8558" s="6"/>
      <c r="E8558" s="6"/>
      <c r="F8558" s="7"/>
    </row>
    <row r="8559" spans="1:6" x14ac:dyDescent="0.3">
      <c r="A8559" s="8"/>
      <c r="B8559" s="8"/>
      <c r="C8559" s="8"/>
      <c r="D8559" s="8"/>
      <c r="E8559" s="8"/>
      <c r="F8559" s="9"/>
    </row>
    <row r="8560" spans="1:6" x14ac:dyDescent="0.3">
      <c r="A8560" s="6"/>
      <c r="B8560" s="6"/>
      <c r="C8560" s="6"/>
      <c r="D8560" s="6"/>
      <c r="E8560" s="6"/>
      <c r="F8560" s="7"/>
    </row>
    <row r="8561" spans="1:6" x14ac:dyDescent="0.3">
      <c r="A8561" s="8"/>
      <c r="B8561" s="8"/>
      <c r="C8561" s="8"/>
      <c r="D8561" s="8"/>
      <c r="E8561" s="8"/>
      <c r="F8561" s="9"/>
    </row>
    <row r="8562" spans="1:6" x14ac:dyDescent="0.3">
      <c r="A8562" s="6"/>
      <c r="B8562" s="6"/>
      <c r="C8562" s="6"/>
      <c r="D8562" s="6"/>
      <c r="E8562" s="6"/>
      <c r="F8562" s="7"/>
    </row>
    <row r="8563" spans="1:6" x14ac:dyDescent="0.3">
      <c r="A8563" s="8"/>
      <c r="B8563" s="8"/>
      <c r="C8563" s="8"/>
      <c r="D8563" s="8"/>
      <c r="E8563" s="8"/>
      <c r="F8563" s="9"/>
    </row>
    <row r="8564" spans="1:6" x14ac:dyDescent="0.3">
      <c r="A8564" s="6"/>
      <c r="B8564" s="6"/>
      <c r="C8564" s="6"/>
      <c r="D8564" s="6"/>
      <c r="E8564" s="6"/>
      <c r="F8564" s="7"/>
    </row>
    <row r="8565" spans="1:6" x14ac:dyDescent="0.3">
      <c r="A8565" s="8"/>
      <c r="B8565" s="8"/>
      <c r="C8565" s="8"/>
      <c r="D8565" s="8"/>
      <c r="E8565" s="8"/>
      <c r="F8565" s="9"/>
    </row>
    <row r="8566" spans="1:6" x14ac:dyDescent="0.3">
      <c r="A8566" s="6"/>
      <c r="B8566" s="6"/>
      <c r="C8566" s="6"/>
      <c r="D8566" s="6"/>
      <c r="E8566" s="6"/>
      <c r="F8566" s="7"/>
    </row>
    <row r="8567" spans="1:6" x14ac:dyDescent="0.3">
      <c r="A8567" s="8"/>
      <c r="B8567" s="8"/>
      <c r="C8567" s="8"/>
      <c r="D8567" s="8"/>
      <c r="E8567" s="8"/>
      <c r="F8567" s="9"/>
    </row>
    <row r="8568" spans="1:6" x14ac:dyDescent="0.3">
      <c r="A8568" s="6"/>
      <c r="B8568" s="6"/>
      <c r="C8568" s="6"/>
      <c r="D8568" s="6"/>
      <c r="E8568" s="6"/>
      <c r="F8568" s="7"/>
    </row>
    <row r="8569" spans="1:6" x14ac:dyDescent="0.3">
      <c r="A8569" s="8"/>
      <c r="B8569" s="8"/>
      <c r="C8569" s="8"/>
      <c r="D8569" s="8"/>
      <c r="E8569" s="8"/>
      <c r="F8569" s="9"/>
    </row>
    <row r="8570" spans="1:6" x14ac:dyDescent="0.3">
      <c r="A8570" s="6"/>
      <c r="B8570" s="6"/>
      <c r="C8570" s="6"/>
      <c r="D8570" s="6"/>
      <c r="E8570" s="6"/>
      <c r="F8570" s="7"/>
    </row>
    <row r="8571" spans="1:6" x14ac:dyDescent="0.3">
      <c r="A8571" s="8"/>
      <c r="B8571" s="8"/>
      <c r="C8571" s="8"/>
      <c r="D8571" s="8"/>
      <c r="E8571" s="8"/>
      <c r="F8571" s="9"/>
    </row>
    <row r="8572" spans="1:6" x14ac:dyDescent="0.3">
      <c r="A8572" s="6"/>
      <c r="B8572" s="6"/>
      <c r="C8572" s="6"/>
      <c r="D8572" s="6"/>
      <c r="E8572" s="6"/>
      <c r="F8572" s="7"/>
    </row>
    <row r="8573" spans="1:6" x14ac:dyDescent="0.3">
      <c r="A8573" s="8"/>
      <c r="B8573" s="8"/>
      <c r="C8573" s="8"/>
      <c r="D8573" s="8"/>
      <c r="E8573" s="8"/>
      <c r="F8573" s="9"/>
    </row>
    <row r="8574" spans="1:6" x14ac:dyDescent="0.3">
      <c r="A8574" s="6"/>
      <c r="B8574" s="6"/>
      <c r="C8574" s="6"/>
      <c r="D8574" s="6"/>
      <c r="E8574" s="6"/>
      <c r="F8574" s="7"/>
    </row>
    <row r="8575" spans="1:6" x14ac:dyDescent="0.3">
      <c r="A8575" s="8"/>
      <c r="B8575" s="8"/>
      <c r="C8575" s="8"/>
      <c r="D8575" s="8"/>
      <c r="E8575" s="8"/>
      <c r="F8575" s="9"/>
    </row>
    <row r="8576" spans="1:6" x14ac:dyDescent="0.3">
      <c r="A8576" s="6"/>
      <c r="B8576" s="6"/>
      <c r="C8576" s="6"/>
      <c r="D8576" s="6"/>
      <c r="E8576" s="6"/>
      <c r="F8576" s="7"/>
    </row>
    <row r="8577" spans="1:6" x14ac:dyDescent="0.3">
      <c r="A8577" s="8"/>
      <c r="B8577" s="8"/>
      <c r="C8577" s="8"/>
      <c r="D8577" s="8"/>
      <c r="E8577" s="8"/>
      <c r="F8577" s="9"/>
    </row>
    <row r="8578" spans="1:6" x14ac:dyDescent="0.3">
      <c r="A8578" s="6"/>
      <c r="B8578" s="6"/>
      <c r="C8578" s="6"/>
      <c r="D8578" s="6"/>
      <c r="E8578" s="6"/>
      <c r="F8578" s="7"/>
    </row>
    <row r="8579" spans="1:6" x14ac:dyDescent="0.3">
      <c r="A8579" s="8"/>
      <c r="B8579" s="8"/>
      <c r="C8579" s="8"/>
      <c r="D8579" s="8"/>
      <c r="E8579" s="8"/>
      <c r="F8579" s="9"/>
    </row>
    <row r="8580" spans="1:6" x14ac:dyDescent="0.3">
      <c r="A8580" s="6"/>
      <c r="B8580" s="6"/>
      <c r="C8580" s="6"/>
      <c r="D8580" s="6"/>
      <c r="E8580" s="6"/>
      <c r="F8580" s="7"/>
    </row>
    <row r="8581" spans="1:6" x14ac:dyDescent="0.3">
      <c r="A8581" s="8"/>
      <c r="B8581" s="8"/>
      <c r="C8581" s="8"/>
      <c r="D8581" s="8"/>
      <c r="E8581" s="8"/>
      <c r="F8581" s="9"/>
    </row>
    <row r="8582" spans="1:6" x14ac:dyDescent="0.3">
      <c r="A8582" s="6"/>
      <c r="B8582" s="6"/>
      <c r="C8582" s="6"/>
      <c r="D8582" s="6"/>
      <c r="E8582" s="6"/>
      <c r="F8582" s="7"/>
    </row>
    <row r="8583" spans="1:6" x14ac:dyDescent="0.3">
      <c r="A8583" s="8"/>
      <c r="B8583" s="8"/>
      <c r="C8583" s="8"/>
      <c r="D8583" s="8"/>
      <c r="E8583" s="8"/>
      <c r="F8583" s="9"/>
    </row>
    <row r="8584" spans="1:6" x14ac:dyDescent="0.3">
      <c r="A8584" s="6"/>
      <c r="B8584" s="6"/>
      <c r="C8584" s="6"/>
      <c r="D8584" s="6"/>
      <c r="E8584" s="6"/>
      <c r="F8584" s="7"/>
    </row>
    <row r="8585" spans="1:6" x14ac:dyDescent="0.3">
      <c r="A8585" s="8"/>
      <c r="B8585" s="8"/>
      <c r="C8585" s="8"/>
      <c r="D8585" s="8"/>
      <c r="E8585" s="8"/>
      <c r="F8585" s="9"/>
    </row>
    <row r="8586" spans="1:6" x14ac:dyDescent="0.3">
      <c r="A8586" s="6"/>
      <c r="B8586" s="6"/>
      <c r="C8586" s="6"/>
      <c r="D8586" s="6"/>
      <c r="E8586" s="6"/>
      <c r="F8586" s="7"/>
    </row>
    <row r="8587" spans="1:6" x14ac:dyDescent="0.3">
      <c r="A8587" s="8"/>
      <c r="B8587" s="8"/>
      <c r="C8587" s="8"/>
      <c r="D8587" s="8"/>
      <c r="E8587" s="8"/>
      <c r="F8587" s="9"/>
    </row>
    <row r="8588" spans="1:6" x14ac:dyDescent="0.3">
      <c r="A8588" s="6"/>
      <c r="B8588" s="6"/>
      <c r="C8588" s="6"/>
      <c r="D8588" s="6"/>
      <c r="E8588" s="6"/>
      <c r="F8588" s="7"/>
    </row>
    <row r="8589" spans="1:6" x14ac:dyDescent="0.3">
      <c r="A8589" s="8"/>
      <c r="B8589" s="8"/>
      <c r="C8589" s="8"/>
      <c r="D8589" s="8"/>
      <c r="E8589" s="8"/>
      <c r="F8589" s="9"/>
    </row>
    <row r="8590" spans="1:6" x14ac:dyDescent="0.3">
      <c r="A8590" s="6"/>
      <c r="B8590" s="6"/>
      <c r="C8590" s="6"/>
      <c r="D8590" s="6"/>
      <c r="E8590" s="6"/>
      <c r="F8590" s="7"/>
    </row>
    <row r="8591" spans="1:6" x14ac:dyDescent="0.3">
      <c r="A8591" s="8"/>
      <c r="B8591" s="8"/>
      <c r="C8591" s="8"/>
      <c r="D8591" s="8"/>
      <c r="E8591" s="8"/>
      <c r="F8591" s="9"/>
    </row>
    <row r="8592" spans="1:6" x14ac:dyDescent="0.3">
      <c r="A8592" s="6"/>
      <c r="B8592" s="6"/>
      <c r="C8592" s="6"/>
      <c r="D8592" s="6"/>
      <c r="E8592" s="6"/>
      <c r="F8592" s="7"/>
    </row>
    <row r="8593" spans="1:6" x14ac:dyDescent="0.3">
      <c r="A8593" s="8"/>
      <c r="B8593" s="8"/>
      <c r="C8593" s="8"/>
      <c r="D8593" s="8"/>
      <c r="E8593" s="8"/>
      <c r="F8593" s="9"/>
    </row>
    <row r="8594" spans="1:6" x14ac:dyDescent="0.3">
      <c r="A8594" s="6"/>
      <c r="B8594" s="6"/>
      <c r="C8594" s="6"/>
      <c r="D8594" s="6"/>
      <c r="E8594" s="6"/>
      <c r="F8594" s="7"/>
    </row>
    <row r="8595" spans="1:6" x14ac:dyDescent="0.3">
      <c r="A8595" s="8"/>
      <c r="B8595" s="8"/>
      <c r="C8595" s="8"/>
      <c r="D8595" s="8"/>
      <c r="E8595" s="8"/>
      <c r="F8595" s="9"/>
    </row>
    <row r="8596" spans="1:6" x14ac:dyDescent="0.3">
      <c r="A8596" s="6"/>
      <c r="B8596" s="6"/>
      <c r="C8596" s="6"/>
      <c r="D8596" s="6"/>
      <c r="E8596" s="6"/>
      <c r="F8596" s="7"/>
    </row>
    <row r="8597" spans="1:6" x14ac:dyDescent="0.3">
      <c r="A8597" s="8"/>
      <c r="B8597" s="8"/>
      <c r="C8597" s="8"/>
      <c r="D8597" s="8"/>
      <c r="E8597" s="8"/>
      <c r="F8597" s="9"/>
    </row>
    <row r="8598" spans="1:6" x14ac:dyDescent="0.3">
      <c r="A8598" s="6"/>
      <c r="B8598" s="6"/>
      <c r="C8598" s="6"/>
      <c r="D8598" s="6"/>
      <c r="E8598" s="6"/>
      <c r="F8598" s="7"/>
    </row>
    <row r="8599" spans="1:6" x14ac:dyDescent="0.3">
      <c r="A8599" s="8"/>
      <c r="B8599" s="8"/>
      <c r="C8599" s="8"/>
      <c r="D8599" s="8"/>
      <c r="E8599" s="8"/>
      <c r="F8599" s="9"/>
    </row>
    <row r="8600" spans="1:6" x14ac:dyDescent="0.3">
      <c r="A8600" s="6"/>
      <c r="B8600" s="6"/>
      <c r="C8600" s="6"/>
      <c r="D8600" s="6"/>
      <c r="E8600" s="6"/>
      <c r="F8600" s="7"/>
    </row>
    <row r="8601" spans="1:6" x14ac:dyDescent="0.3">
      <c r="A8601" s="8"/>
      <c r="B8601" s="8"/>
      <c r="C8601" s="8"/>
      <c r="D8601" s="8"/>
      <c r="E8601" s="8"/>
      <c r="F8601" s="9"/>
    </row>
    <row r="8602" spans="1:6" x14ac:dyDescent="0.3">
      <c r="A8602" s="6"/>
      <c r="B8602" s="6"/>
      <c r="C8602" s="6"/>
      <c r="D8602" s="6"/>
      <c r="E8602" s="6"/>
      <c r="F8602" s="7"/>
    </row>
    <row r="8603" spans="1:6" x14ac:dyDescent="0.3">
      <c r="A8603" s="8"/>
      <c r="B8603" s="8"/>
      <c r="C8603" s="8"/>
      <c r="D8603" s="8"/>
      <c r="E8603" s="8"/>
      <c r="F8603" s="9"/>
    </row>
    <row r="8604" spans="1:6" x14ac:dyDescent="0.3">
      <c r="A8604" s="6"/>
      <c r="B8604" s="6"/>
      <c r="C8604" s="6"/>
      <c r="D8604" s="6"/>
      <c r="E8604" s="6"/>
      <c r="F8604" s="7"/>
    </row>
    <row r="8605" spans="1:6" x14ac:dyDescent="0.3">
      <c r="A8605" s="8"/>
      <c r="B8605" s="8"/>
      <c r="C8605" s="8"/>
      <c r="D8605" s="8"/>
      <c r="E8605" s="8"/>
      <c r="F8605" s="9"/>
    </row>
    <row r="8606" spans="1:6" x14ac:dyDescent="0.3">
      <c r="A8606" s="6"/>
      <c r="B8606" s="6"/>
      <c r="C8606" s="6"/>
      <c r="D8606" s="6"/>
      <c r="E8606" s="6"/>
      <c r="F8606" s="7"/>
    </row>
    <row r="8607" spans="1:6" x14ac:dyDescent="0.3">
      <c r="A8607" s="8"/>
      <c r="B8607" s="8"/>
      <c r="C8607" s="8"/>
      <c r="D8607" s="8"/>
      <c r="E8607" s="8"/>
      <c r="F8607" s="9"/>
    </row>
    <row r="8608" spans="1:6" x14ac:dyDescent="0.3">
      <c r="A8608" s="6"/>
      <c r="B8608" s="6"/>
      <c r="C8608" s="6"/>
      <c r="D8608" s="6"/>
      <c r="E8608" s="6"/>
      <c r="F8608" s="7"/>
    </row>
    <row r="8609" spans="1:6" x14ac:dyDescent="0.3">
      <c r="A8609" s="8"/>
      <c r="B8609" s="8"/>
      <c r="C8609" s="8"/>
      <c r="D8609" s="8"/>
      <c r="E8609" s="8"/>
      <c r="F8609" s="9"/>
    </row>
    <row r="8610" spans="1:6" x14ac:dyDescent="0.3">
      <c r="A8610" s="6"/>
      <c r="B8610" s="6"/>
      <c r="C8610" s="6"/>
      <c r="D8610" s="6"/>
      <c r="E8610" s="6"/>
      <c r="F8610" s="7"/>
    </row>
    <row r="8611" spans="1:6" x14ac:dyDescent="0.3">
      <c r="A8611" s="8"/>
      <c r="B8611" s="8"/>
      <c r="C8611" s="8"/>
      <c r="D8611" s="8"/>
      <c r="E8611" s="8"/>
      <c r="F8611" s="9"/>
    </row>
    <row r="8612" spans="1:6" x14ac:dyDescent="0.3">
      <c r="A8612" s="6"/>
      <c r="B8612" s="6"/>
      <c r="C8612" s="6"/>
      <c r="D8612" s="6"/>
      <c r="E8612" s="6"/>
      <c r="F8612" s="7"/>
    </row>
    <row r="8613" spans="1:6" x14ac:dyDescent="0.3">
      <c r="A8613" s="8"/>
      <c r="B8613" s="8"/>
      <c r="C8613" s="8"/>
      <c r="D8613" s="8"/>
      <c r="E8613" s="8"/>
      <c r="F8613" s="9"/>
    </row>
    <row r="8614" spans="1:6" x14ac:dyDescent="0.3">
      <c r="A8614" s="6"/>
      <c r="B8614" s="6"/>
      <c r="C8614" s="6"/>
      <c r="D8614" s="6"/>
      <c r="E8614" s="6"/>
      <c r="F8614" s="7"/>
    </row>
    <row r="8615" spans="1:6" x14ac:dyDescent="0.3">
      <c r="A8615" s="8"/>
      <c r="B8615" s="8"/>
      <c r="C8615" s="8"/>
      <c r="D8615" s="8"/>
      <c r="E8615" s="8"/>
      <c r="F8615" s="9"/>
    </row>
    <row r="8616" spans="1:6" x14ac:dyDescent="0.3">
      <c r="A8616" s="6"/>
      <c r="B8616" s="6"/>
      <c r="C8616" s="6"/>
      <c r="D8616" s="6"/>
      <c r="E8616" s="6"/>
      <c r="F8616" s="7"/>
    </row>
    <row r="8617" spans="1:6" x14ac:dyDescent="0.3">
      <c r="A8617" s="8"/>
      <c r="B8617" s="8"/>
      <c r="C8617" s="8"/>
      <c r="D8617" s="8"/>
      <c r="E8617" s="8"/>
      <c r="F8617" s="9"/>
    </row>
    <row r="8618" spans="1:6" x14ac:dyDescent="0.3">
      <c r="A8618" s="6"/>
      <c r="B8618" s="6"/>
      <c r="C8618" s="6"/>
      <c r="D8618" s="6"/>
      <c r="E8618" s="6"/>
      <c r="F8618" s="7"/>
    </row>
    <row r="8619" spans="1:6" x14ac:dyDescent="0.3">
      <c r="A8619" s="8"/>
      <c r="B8619" s="8"/>
      <c r="C8619" s="8"/>
      <c r="D8619" s="8"/>
      <c r="E8619" s="8"/>
      <c r="F8619" s="9"/>
    </row>
    <row r="8620" spans="1:6" x14ac:dyDescent="0.3">
      <c r="A8620" s="6"/>
      <c r="B8620" s="6"/>
      <c r="C8620" s="6"/>
      <c r="D8620" s="6"/>
      <c r="E8620" s="6"/>
      <c r="F8620" s="7"/>
    </row>
    <row r="8621" spans="1:6" x14ac:dyDescent="0.3">
      <c r="A8621" s="8"/>
      <c r="B8621" s="8"/>
      <c r="C8621" s="8"/>
      <c r="D8621" s="8"/>
      <c r="E8621" s="8"/>
      <c r="F8621" s="9"/>
    </row>
    <row r="8622" spans="1:6" x14ac:dyDescent="0.3">
      <c r="A8622" s="6"/>
      <c r="B8622" s="6"/>
      <c r="C8622" s="6"/>
      <c r="D8622" s="6"/>
      <c r="E8622" s="6"/>
      <c r="F8622" s="7"/>
    </row>
    <row r="8623" spans="1:6" x14ac:dyDescent="0.3">
      <c r="A8623" s="8"/>
      <c r="B8623" s="8"/>
      <c r="C8623" s="8"/>
      <c r="D8623" s="8"/>
      <c r="E8623" s="8"/>
      <c r="F8623" s="9"/>
    </row>
    <row r="8624" spans="1:6" x14ac:dyDescent="0.3">
      <c r="A8624" s="6"/>
      <c r="B8624" s="6"/>
      <c r="C8624" s="6"/>
      <c r="D8624" s="6"/>
      <c r="E8624" s="6"/>
      <c r="F8624" s="7"/>
    </row>
    <row r="8625" spans="1:6" x14ac:dyDescent="0.3">
      <c r="A8625" s="8"/>
      <c r="B8625" s="8"/>
      <c r="C8625" s="8"/>
      <c r="D8625" s="8"/>
      <c r="E8625" s="8"/>
      <c r="F8625" s="9"/>
    </row>
    <row r="8626" spans="1:6" x14ac:dyDescent="0.3">
      <c r="A8626" s="6"/>
      <c r="B8626" s="6"/>
      <c r="C8626" s="6"/>
      <c r="D8626" s="6"/>
      <c r="E8626" s="6"/>
      <c r="F8626" s="7"/>
    </row>
    <row r="8627" spans="1:6" x14ac:dyDescent="0.3">
      <c r="A8627" s="8"/>
      <c r="B8627" s="8"/>
      <c r="C8627" s="8"/>
      <c r="D8627" s="8"/>
      <c r="E8627" s="8"/>
      <c r="F8627" s="9"/>
    </row>
    <row r="8628" spans="1:6" x14ac:dyDescent="0.3">
      <c r="A8628" s="6"/>
      <c r="B8628" s="6"/>
      <c r="C8628" s="6"/>
      <c r="D8628" s="6"/>
      <c r="E8628" s="6"/>
      <c r="F8628" s="7"/>
    </row>
    <row r="8629" spans="1:6" x14ac:dyDescent="0.3">
      <c r="A8629" s="8"/>
      <c r="B8629" s="8"/>
      <c r="C8629" s="8"/>
      <c r="D8629" s="8"/>
      <c r="E8629" s="8"/>
      <c r="F8629" s="9"/>
    </row>
    <row r="8630" spans="1:6" x14ac:dyDescent="0.3">
      <c r="A8630" s="6"/>
      <c r="B8630" s="6"/>
      <c r="C8630" s="6"/>
      <c r="D8630" s="6"/>
      <c r="E8630" s="6"/>
      <c r="F8630" s="7"/>
    </row>
    <row r="8631" spans="1:6" x14ac:dyDescent="0.3">
      <c r="A8631" s="8"/>
      <c r="B8631" s="8"/>
      <c r="C8631" s="8"/>
      <c r="D8631" s="8"/>
      <c r="E8631" s="8"/>
      <c r="F8631" s="9"/>
    </row>
    <row r="8632" spans="1:6" x14ac:dyDescent="0.3">
      <c r="A8632" s="6"/>
      <c r="B8632" s="6"/>
      <c r="C8632" s="6"/>
      <c r="D8632" s="6"/>
      <c r="E8632" s="6"/>
      <c r="F8632" s="7"/>
    </row>
    <row r="8633" spans="1:6" x14ac:dyDescent="0.3">
      <c r="A8633" s="8"/>
      <c r="B8633" s="8"/>
      <c r="C8633" s="8"/>
      <c r="D8633" s="8"/>
      <c r="E8633" s="8"/>
      <c r="F8633" s="9"/>
    </row>
    <row r="8634" spans="1:6" x14ac:dyDescent="0.3">
      <c r="A8634" s="6"/>
      <c r="B8634" s="6"/>
      <c r="C8634" s="6"/>
      <c r="D8634" s="6"/>
      <c r="E8634" s="6"/>
      <c r="F8634" s="7"/>
    </row>
    <row r="8635" spans="1:6" x14ac:dyDescent="0.3">
      <c r="A8635" s="8"/>
      <c r="B8635" s="8"/>
      <c r="C8635" s="8"/>
      <c r="D8635" s="8"/>
      <c r="E8635" s="8"/>
      <c r="F8635" s="9"/>
    </row>
    <row r="8636" spans="1:6" x14ac:dyDescent="0.3">
      <c r="A8636" s="6"/>
      <c r="B8636" s="6"/>
      <c r="C8636" s="6"/>
      <c r="D8636" s="6"/>
      <c r="E8636" s="6"/>
      <c r="F8636" s="7"/>
    </row>
    <row r="8637" spans="1:6" x14ac:dyDescent="0.3">
      <c r="A8637" s="8"/>
      <c r="B8637" s="8"/>
      <c r="C8637" s="8"/>
      <c r="D8637" s="8"/>
      <c r="E8637" s="8"/>
      <c r="F8637" s="9"/>
    </row>
    <row r="8638" spans="1:6" x14ac:dyDescent="0.3">
      <c r="A8638" s="6"/>
      <c r="B8638" s="6"/>
      <c r="C8638" s="6"/>
      <c r="D8638" s="6"/>
      <c r="E8638" s="6"/>
      <c r="F8638" s="7"/>
    </row>
    <row r="8639" spans="1:6" x14ac:dyDescent="0.3">
      <c r="A8639" s="8"/>
      <c r="B8639" s="8"/>
      <c r="C8639" s="8"/>
      <c r="D8639" s="8"/>
      <c r="E8639" s="8"/>
      <c r="F8639" s="9"/>
    </row>
    <row r="8640" spans="1:6" x14ac:dyDescent="0.3">
      <c r="A8640" s="6"/>
      <c r="B8640" s="6"/>
      <c r="C8640" s="6"/>
      <c r="D8640" s="6"/>
      <c r="E8640" s="6"/>
      <c r="F8640" s="7"/>
    </row>
    <row r="8641" spans="1:6" x14ac:dyDescent="0.3">
      <c r="A8641" s="8"/>
      <c r="B8641" s="8"/>
      <c r="C8641" s="8"/>
      <c r="D8641" s="8"/>
      <c r="E8641" s="8"/>
      <c r="F8641" s="9"/>
    </row>
    <row r="8642" spans="1:6" x14ac:dyDescent="0.3">
      <c r="A8642" s="6"/>
      <c r="B8642" s="6"/>
      <c r="C8642" s="6"/>
      <c r="D8642" s="6"/>
      <c r="E8642" s="6"/>
      <c r="F8642" s="7"/>
    </row>
    <row r="8643" spans="1:6" x14ac:dyDescent="0.3">
      <c r="A8643" s="8"/>
      <c r="B8643" s="8"/>
      <c r="C8643" s="8"/>
      <c r="D8643" s="8"/>
      <c r="E8643" s="8"/>
      <c r="F8643" s="9"/>
    </row>
    <row r="8644" spans="1:6" x14ac:dyDescent="0.3">
      <c r="A8644" s="6"/>
      <c r="B8644" s="6"/>
      <c r="C8644" s="6"/>
      <c r="D8644" s="6"/>
      <c r="E8644" s="6"/>
      <c r="F8644" s="7"/>
    </row>
    <row r="8645" spans="1:6" x14ac:dyDescent="0.3">
      <c r="A8645" s="8"/>
      <c r="B8645" s="8"/>
      <c r="C8645" s="8"/>
      <c r="D8645" s="8"/>
      <c r="E8645" s="8"/>
      <c r="F8645" s="9"/>
    </row>
    <row r="8646" spans="1:6" x14ac:dyDescent="0.3">
      <c r="A8646" s="6"/>
      <c r="B8646" s="6"/>
      <c r="C8646" s="6"/>
      <c r="D8646" s="6"/>
      <c r="E8646" s="6"/>
      <c r="F8646" s="7"/>
    </row>
    <row r="8647" spans="1:6" x14ac:dyDescent="0.3">
      <c r="A8647" s="8"/>
      <c r="B8647" s="8"/>
      <c r="C8647" s="8"/>
      <c r="D8647" s="8"/>
      <c r="E8647" s="8"/>
      <c r="F8647" s="9"/>
    </row>
    <row r="8648" spans="1:6" x14ac:dyDescent="0.3">
      <c r="A8648" s="6"/>
      <c r="B8648" s="6"/>
      <c r="C8648" s="6"/>
      <c r="D8648" s="6"/>
      <c r="E8648" s="6"/>
      <c r="F8648" s="7"/>
    </row>
    <row r="8649" spans="1:6" x14ac:dyDescent="0.3">
      <c r="A8649" s="8"/>
      <c r="B8649" s="8"/>
      <c r="C8649" s="8"/>
      <c r="D8649" s="8"/>
      <c r="E8649" s="8"/>
      <c r="F8649" s="9"/>
    </row>
    <row r="8650" spans="1:6" x14ac:dyDescent="0.3">
      <c r="A8650" s="6"/>
      <c r="B8650" s="6"/>
      <c r="C8650" s="6"/>
      <c r="D8650" s="6"/>
      <c r="E8650" s="6"/>
      <c r="F8650" s="7"/>
    </row>
    <row r="8651" spans="1:6" x14ac:dyDescent="0.3">
      <c r="A8651" s="8"/>
      <c r="B8651" s="8"/>
      <c r="C8651" s="8"/>
      <c r="D8651" s="8"/>
      <c r="E8651" s="8"/>
      <c r="F8651" s="9"/>
    </row>
    <row r="8652" spans="1:6" x14ac:dyDescent="0.3">
      <c r="A8652" s="6"/>
      <c r="B8652" s="6"/>
      <c r="C8652" s="6"/>
      <c r="D8652" s="6"/>
      <c r="E8652" s="6"/>
      <c r="F8652" s="7"/>
    </row>
    <row r="8653" spans="1:6" x14ac:dyDescent="0.3">
      <c r="A8653" s="8"/>
      <c r="B8653" s="8"/>
      <c r="C8653" s="8"/>
      <c r="D8653" s="8"/>
      <c r="E8653" s="8"/>
      <c r="F8653" s="9"/>
    </row>
    <row r="8654" spans="1:6" x14ac:dyDescent="0.3">
      <c r="A8654" s="6"/>
      <c r="B8654" s="6"/>
      <c r="C8654" s="6"/>
      <c r="D8654" s="6"/>
      <c r="E8654" s="6"/>
      <c r="F8654" s="7"/>
    </row>
    <row r="8655" spans="1:6" x14ac:dyDescent="0.3">
      <c r="A8655" s="8"/>
      <c r="B8655" s="8"/>
      <c r="C8655" s="8"/>
      <c r="D8655" s="8"/>
      <c r="E8655" s="8"/>
      <c r="F8655" s="9"/>
    </row>
    <row r="8656" spans="1:6" x14ac:dyDescent="0.3">
      <c r="A8656" s="6"/>
      <c r="B8656" s="6"/>
      <c r="C8656" s="6"/>
      <c r="D8656" s="6"/>
      <c r="E8656" s="6"/>
      <c r="F8656" s="7"/>
    </row>
    <row r="8657" spans="1:6" x14ac:dyDescent="0.3">
      <c r="A8657" s="8"/>
      <c r="B8657" s="8"/>
      <c r="C8657" s="8"/>
      <c r="D8657" s="8"/>
      <c r="E8657" s="8"/>
      <c r="F8657" s="9"/>
    </row>
    <row r="8658" spans="1:6" x14ac:dyDescent="0.3">
      <c r="A8658" s="6"/>
      <c r="B8658" s="6"/>
      <c r="C8658" s="6"/>
      <c r="D8658" s="6"/>
      <c r="E8658" s="6"/>
      <c r="F8658" s="7"/>
    </row>
    <row r="8659" spans="1:6" x14ac:dyDescent="0.3">
      <c r="A8659" s="8"/>
      <c r="B8659" s="8"/>
      <c r="C8659" s="8"/>
      <c r="D8659" s="8"/>
      <c r="E8659" s="8"/>
      <c r="F8659" s="9"/>
    </row>
    <row r="8660" spans="1:6" x14ac:dyDescent="0.3">
      <c r="A8660" s="6"/>
      <c r="B8660" s="6"/>
      <c r="C8660" s="6"/>
      <c r="D8660" s="6"/>
      <c r="E8660" s="6"/>
      <c r="F8660" s="7"/>
    </row>
    <row r="8661" spans="1:6" x14ac:dyDescent="0.3">
      <c r="A8661" s="8"/>
      <c r="B8661" s="8"/>
      <c r="C8661" s="8"/>
      <c r="D8661" s="8"/>
      <c r="E8661" s="8"/>
      <c r="F8661" s="9"/>
    </row>
    <row r="8662" spans="1:6" x14ac:dyDescent="0.3">
      <c r="A8662" s="6"/>
      <c r="B8662" s="6"/>
      <c r="C8662" s="6"/>
      <c r="D8662" s="6"/>
      <c r="E8662" s="6"/>
      <c r="F8662" s="7"/>
    </row>
    <row r="8663" spans="1:6" x14ac:dyDescent="0.3">
      <c r="A8663" s="8"/>
      <c r="B8663" s="8"/>
      <c r="C8663" s="8"/>
      <c r="D8663" s="8"/>
      <c r="E8663" s="8"/>
      <c r="F8663" s="9"/>
    </row>
    <row r="8664" spans="1:6" x14ac:dyDescent="0.3">
      <c r="A8664" s="6"/>
      <c r="B8664" s="6"/>
      <c r="C8664" s="6"/>
      <c r="D8664" s="6"/>
      <c r="E8664" s="6"/>
      <c r="F8664" s="7"/>
    </row>
    <row r="8665" spans="1:6" x14ac:dyDescent="0.3">
      <c r="A8665" s="8"/>
      <c r="B8665" s="8"/>
      <c r="C8665" s="8"/>
      <c r="D8665" s="8"/>
      <c r="E8665" s="8"/>
      <c r="F8665" s="9"/>
    </row>
    <row r="8666" spans="1:6" x14ac:dyDescent="0.3">
      <c r="A8666" s="6"/>
      <c r="B8666" s="6"/>
      <c r="C8666" s="6"/>
      <c r="D8666" s="6"/>
      <c r="E8666" s="6"/>
      <c r="F8666" s="7"/>
    </row>
    <row r="8667" spans="1:6" x14ac:dyDescent="0.3">
      <c r="A8667" s="8"/>
      <c r="B8667" s="8"/>
      <c r="C8667" s="8"/>
      <c r="D8667" s="8"/>
      <c r="E8667" s="8"/>
      <c r="F8667" s="9"/>
    </row>
    <row r="8668" spans="1:6" x14ac:dyDescent="0.3">
      <c r="A8668" s="6"/>
      <c r="B8668" s="6"/>
      <c r="C8668" s="6"/>
      <c r="D8668" s="6"/>
      <c r="E8668" s="6"/>
      <c r="F8668" s="7"/>
    </row>
    <row r="8669" spans="1:6" x14ac:dyDescent="0.3">
      <c r="A8669" s="8"/>
      <c r="B8669" s="8"/>
      <c r="C8669" s="8"/>
      <c r="D8669" s="8"/>
      <c r="E8669" s="8"/>
      <c r="F8669" s="9"/>
    </row>
    <row r="8670" spans="1:6" x14ac:dyDescent="0.3">
      <c r="A8670" s="6"/>
      <c r="B8670" s="6"/>
      <c r="C8670" s="6"/>
      <c r="D8670" s="6"/>
      <c r="E8670" s="6"/>
      <c r="F8670" s="7"/>
    </row>
    <row r="8671" spans="1:6" x14ac:dyDescent="0.3">
      <c r="A8671" s="8"/>
      <c r="B8671" s="8"/>
      <c r="C8671" s="8"/>
      <c r="D8671" s="8"/>
      <c r="E8671" s="8"/>
      <c r="F8671" s="9"/>
    </row>
    <row r="8672" spans="1:6" x14ac:dyDescent="0.3">
      <c r="A8672" s="6"/>
      <c r="B8672" s="6"/>
      <c r="C8672" s="6"/>
      <c r="D8672" s="6"/>
      <c r="E8672" s="6"/>
      <c r="F8672" s="7"/>
    </row>
    <row r="8673" spans="1:6" x14ac:dyDescent="0.3">
      <c r="A8673" s="8"/>
      <c r="B8673" s="8"/>
      <c r="C8673" s="8"/>
      <c r="D8673" s="8"/>
      <c r="E8673" s="8"/>
      <c r="F8673" s="9"/>
    </row>
    <row r="8674" spans="1:6" x14ac:dyDescent="0.3">
      <c r="A8674" s="6"/>
      <c r="B8674" s="6"/>
      <c r="C8674" s="6"/>
      <c r="D8674" s="6"/>
      <c r="E8674" s="6"/>
      <c r="F8674" s="7"/>
    </row>
    <row r="8675" spans="1:6" x14ac:dyDescent="0.3">
      <c r="A8675" s="8"/>
      <c r="B8675" s="8"/>
      <c r="C8675" s="8"/>
      <c r="D8675" s="8"/>
      <c r="E8675" s="8"/>
      <c r="F8675" s="9"/>
    </row>
    <row r="8676" spans="1:6" x14ac:dyDescent="0.3">
      <c r="A8676" s="6"/>
      <c r="B8676" s="6"/>
      <c r="C8676" s="6"/>
      <c r="D8676" s="6"/>
      <c r="E8676" s="6"/>
      <c r="F8676" s="7"/>
    </row>
    <row r="8677" spans="1:6" x14ac:dyDescent="0.3">
      <c r="A8677" s="8"/>
      <c r="B8677" s="8"/>
      <c r="C8677" s="8"/>
      <c r="D8677" s="8"/>
      <c r="E8677" s="8"/>
      <c r="F8677" s="9"/>
    </row>
    <row r="8678" spans="1:6" x14ac:dyDescent="0.3">
      <c r="A8678" s="6"/>
      <c r="B8678" s="6"/>
      <c r="C8678" s="6"/>
      <c r="D8678" s="6"/>
      <c r="E8678" s="6"/>
      <c r="F8678" s="7"/>
    </row>
    <row r="8679" spans="1:6" x14ac:dyDescent="0.3">
      <c r="A8679" s="8"/>
      <c r="B8679" s="8"/>
      <c r="C8679" s="8"/>
      <c r="D8679" s="8"/>
      <c r="E8679" s="8"/>
      <c r="F8679" s="9"/>
    </row>
    <row r="8680" spans="1:6" x14ac:dyDescent="0.3">
      <c r="A8680" s="6"/>
      <c r="B8680" s="6"/>
      <c r="C8680" s="6"/>
      <c r="D8680" s="6"/>
      <c r="E8680" s="6"/>
      <c r="F8680" s="7"/>
    </row>
    <row r="8681" spans="1:6" x14ac:dyDescent="0.3">
      <c r="A8681" s="8"/>
      <c r="B8681" s="8"/>
      <c r="C8681" s="8"/>
      <c r="D8681" s="8"/>
      <c r="E8681" s="8"/>
      <c r="F8681" s="9"/>
    </row>
    <row r="8682" spans="1:6" x14ac:dyDescent="0.3">
      <c r="A8682" s="6"/>
      <c r="B8682" s="6"/>
      <c r="C8682" s="6"/>
      <c r="D8682" s="6"/>
      <c r="E8682" s="6"/>
      <c r="F8682" s="7"/>
    </row>
    <row r="8683" spans="1:6" x14ac:dyDescent="0.3">
      <c r="A8683" s="8"/>
      <c r="B8683" s="8"/>
      <c r="C8683" s="8"/>
      <c r="D8683" s="8"/>
      <c r="E8683" s="8"/>
      <c r="F8683" s="9"/>
    </row>
    <row r="8684" spans="1:6" x14ac:dyDescent="0.3">
      <c r="A8684" s="6"/>
      <c r="B8684" s="6"/>
      <c r="C8684" s="6"/>
      <c r="D8684" s="6"/>
      <c r="E8684" s="6"/>
      <c r="F8684" s="7"/>
    </row>
    <row r="8685" spans="1:6" x14ac:dyDescent="0.3">
      <c r="A8685" s="8"/>
      <c r="B8685" s="8"/>
      <c r="C8685" s="8"/>
      <c r="D8685" s="8"/>
      <c r="E8685" s="8"/>
      <c r="F8685" s="9"/>
    </row>
    <row r="8686" spans="1:6" x14ac:dyDescent="0.3">
      <c r="A8686" s="6"/>
      <c r="B8686" s="6"/>
      <c r="C8686" s="6"/>
      <c r="D8686" s="6"/>
      <c r="E8686" s="6"/>
      <c r="F8686" s="7"/>
    </row>
    <row r="8687" spans="1:6" x14ac:dyDescent="0.3">
      <c r="A8687" s="8"/>
      <c r="B8687" s="8"/>
      <c r="C8687" s="8"/>
      <c r="D8687" s="8"/>
      <c r="E8687" s="8"/>
      <c r="F8687" s="9"/>
    </row>
    <row r="8688" spans="1:6" x14ac:dyDescent="0.3">
      <c r="A8688" s="6"/>
      <c r="B8688" s="6"/>
      <c r="C8688" s="6"/>
      <c r="D8688" s="6"/>
      <c r="E8688" s="6"/>
      <c r="F8688" s="7"/>
    </row>
    <row r="8689" spans="1:6" x14ac:dyDescent="0.3">
      <c r="A8689" s="8"/>
      <c r="B8689" s="8"/>
      <c r="C8689" s="8"/>
      <c r="D8689" s="8"/>
      <c r="E8689" s="8"/>
      <c r="F8689" s="9"/>
    </row>
    <row r="8690" spans="1:6" x14ac:dyDescent="0.3">
      <c r="A8690" s="6"/>
      <c r="B8690" s="6"/>
      <c r="C8690" s="6"/>
      <c r="D8690" s="6"/>
      <c r="E8690" s="6"/>
      <c r="F8690" s="7"/>
    </row>
    <row r="8691" spans="1:6" x14ac:dyDescent="0.3">
      <c r="A8691" s="8"/>
      <c r="B8691" s="8"/>
      <c r="C8691" s="8"/>
      <c r="D8691" s="8"/>
      <c r="E8691" s="8"/>
      <c r="F8691" s="9"/>
    </row>
    <row r="8692" spans="1:6" x14ac:dyDescent="0.3">
      <c r="A8692" s="6"/>
      <c r="B8692" s="6"/>
      <c r="C8692" s="6"/>
      <c r="D8692" s="6"/>
      <c r="E8692" s="6"/>
      <c r="F8692" s="7"/>
    </row>
    <row r="8693" spans="1:6" x14ac:dyDescent="0.3">
      <c r="A8693" s="8"/>
      <c r="B8693" s="8"/>
      <c r="C8693" s="8"/>
      <c r="D8693" s="8"/>
      <c r="E8693" s="8"/>
      <c r="F8693" s="9"/>
    </row>
    <row r="8694" spans="1:6" x14ac:dyDescent="0.3">
      <c r="A8694" s="6"/>
      <c r="B8694" s="6"/>
      <c r="C8694" s="6"/>
      <c r="D8694" s="6"/>
      <c r="E8694" s="6"/>
      <c r="F8694" s="7"/>
    </row>
    <row r="8695" spans="1:6" x14ac:dyDescent="0.3">
      <c r="A8695" s="8"/>
      <c r="B8695" s="8"/>
      <c r="C8695" s="8"/>
      <c r="D8695" s="8"/>
      <c r="E8695" s="8"/>
      <c r="F8695" s="9"/>
    </row>
    <row r="8696" spans="1:6" x14ac:dyDescent="0.3">
      <c r="A8696" s="6"/>
      <c r="B8696" s="6"/>
      <c r="C8696" s="6"/>
      <c r="D8696" s="6"/>
      <c r="E8696" s="6"/>
      <c r="F8696" s="7"/>
    </row>
    <row r="8697" spans="1:6" x14ac:dyDescent="0.3">
      <c r="A8697" s="8"/>
      <c r="B8697" s="8"/>
      <c r="C8697" s="8"/>
      <c r="D8697" s="8"/>
      <c r="E8697" s="8"/>
      <c r="F8697" s="9"/>
    </row>
    <row r="8698" spans="1:6" x14ac:dyDescent="0.3">
      <c r="A8698" s="6"/>
      <c r="B8698" s="6"/>
      <c r="C8698" s="6"/>
      <c r="D8698" s="6"/>
      <c r="E8698" s="6"/>
      <c r="F8698" s="7"/>
    </row>
    <row r="8699" spans="1:6" x14ac:dyDescent="0.3">
      <c r="A8699" s="8"/>
      <c r="B8699" s="8"/>
      <c r="C8699" s="8"/>
      <c r="D8699" s="8"/>
      <c r="E8699" s="8"/>
      <c r="F8699" s="9"/>
    </row>
    <row r="8700" spans="1:6" x14ac:dyDescent="0.3">
      <c r="A8700" s="6"/>
      <c r="B8700" s="6"/>
      <c r="C8700" s="6"/>
      <c r="D8700" s="6"/>
      <c r="E8700" s="6"/>
      <c r="F8700" s="7"/>
    </row>
    <row r="8701" spans="1:6" x14ac:dyDescent="0.3">
      <c r="A8701" s="8"/>
      <c r="B8701" s="8"/>
      <c r="C8701" s="8"/>
      <c r="D8701" s="8"/>
      <c r="E8701" s="8"/>
      <c r="F8701" s="9"/>
    </row>
    <row r="8702" spans="1:6" x14ac:dyDescent="0.3">
      <c r="A8702" s="6"/>
      <c r="B8702" s="6"/>
      <c r="C8702" s="6"/>
      <c r="D8702" s="6"/>
      <c r="E8702" s="6"/>
      <c r="F8702" s="7"/>
    </row>
    <row r="8703" spans="1:6" x14ac:dyDescent="0.3">
      <c r="A8703" s="8"/>
      <c r="B8703" s="8"/>
      <c r="C8703" s="8"/>
      <c r="D8703" s="8"/>
      <c r="E8703" s="8"/>
      <c r="F8703" s="9"/>
    </row>
    <row r="8704" spans="1:6" x14ac:dyDescent="0.3">
      <c r="A8704" s="6"/>
      <c r="B8704" s="6"/>
      <c r="C8704" s="6"/>
      <c r="D8704" s="6"/>
      <c r="E8704" s="6"/>
      <c r="F8704" s="7"/>
    </row>
    <row r="8705" spans="1:6" x14ac:dyDescent="0.3">
      <c r="A8705" s="8"/>
      <c r="B8705" s="8"/>
      <c r="C8705" s="8"/>
      <c r="D8705" s="8"/>
      <c r="E8705" s="8"/>
      <c r="F8705" s="9"/>
    </row>
    <row r="8706" spans="1:6" x14ac:dyDescent="0.3">
      <c r="A8706" s="6"/>
      <c r="B8706" s="6"/>
      <c r="C8706" s="6"/>
      <c r="D8706" s="6"/>
      <c r="E8706" s="6"/>
      <c r="F8706" s="7"/>
    </row>
    <row r="8707" spans="1:6" x14ac:dyDescent="0.3">
      <c r="A8707" s="8"/>
      <c r="B8707" s="8"/>
      <c r="C8707" s="8"/>
      <c r="D8707" s="8"/>
      <c r="E8707" s="8"/>
      <c r="F8707" s="9"/>
    </row>
    <row r="8708" spans="1:6" x14ac:dyDescent="0.3">
      <c r="A8708" s="6"/>
      <c r="B8708" s="6"/>
      <c r="C8708" s="6"/>
      <c r="D8708" s="6"/>
      <c r="E8708" s="6"/>
      <c r="F8708" s="7"/>
    </row>
    <row r="8709" spans="1:6" x14ac:dyDescent="0.3">
      <c r="A8709" s="8"/>
      <c r="B8709" s="8"/>
      <c r="C8709" s="8"/>
      <c r="D8709" s="8"/>
      <c r="E8709" s="8"/>
      <c r="F8709" s="9"/>
    </row>
    <row r="8710" spans="1:6" x14ac:dyDescent="0.3">
      <c r="A8710" s="6"/>
      <c r="B8710" s="6"/>
      <c r="C8710" s="6"/>
      <c r="D8710" s="6"/>
      <c r="E8710" s="6"/>
      <c r="F8710" s="7"/>
    </row>
    <row r="8711" spans="1:6" x14ac:dyDescent="0.3">
      <c r="A8711" s="8"/>
      <c r="B8711" s="8"/>
      <c r="C8711" s="8"/>
      <c r="D8711" s="8"/>
      <c r="E8711" s="8"/>
      <c r="F8711" s="9"/>
    </row>
    <row r="8712" spans="1:6" x14ac:dyDescent="0.3">
      <c r="A8712" s="6"/>
      <c r="B8712" s="6"/>
      <c r="C8712" s="6"/>
      <c r="D8712" s="6"/>
      <c r="E8712" s="6"/>
      <c r="F8712" s="7"/>
    </row>
    <row r="8713" spans="1:6" x14ac:dyDescent="0.3">
      <c r="A8713" s="8"/>
      <c r="B8713" s="8"/>
      <c r="C8713" s="8"/>
      <c r="D8713" s="8"/>
      <c r="E8713" s="8"/>
      <c r="F8713" s="9"/>
    </row>
    <row r="8714" spans="1:6" x14ac:dyDescent="0.3">
      <c r="A8714" s="6"/>
      <c r="B8714" s="6"/>
      <c r="C8714" s="6"/>
      <c r="D8714" s="6"/>
      <c r="E8714" s="6"/>
      <c r="F8714" s="7"/>
    </row>
    <row r="8715" spans="1:6" x14ac:dyDescent="0.3">
      <c r="A8715" s="8"/>
      <c r="B8715" s="8"/>
      <c r="C8715" s="8"/>
      <c r="D8715" s="8"/>
      <c r="E8715" s="8"/>
      <c r="F8715" s="9"/>
    </row>
    <row r="8716" spans="1:6" x14ac:dyDescent="0.3">
      <c r="A8716" s="6"/>
      <c r="B8716" s="6"/>
      <c r="C8716" s="6"/>
      <c r="D8716" s="6"/>
      <c r="E8716" s="6"/>
      <c r="F8716" s="7"/>
    </row>
    <row r="8717" spans="1:6" x14ac:dyDescent="0.3">
      <c r="A8717" s="8"/>
      <c r="B8717" s="8"/>
      <c r="C8717" s="8"/>
      <c r="D8717" s="8"/>
      <c r="E8717" s="8"/>
      <c r="F8717" s="9"/>
    </row>
    <row r="8718" spans="1:6" x14ac:dyDescent="0.3">
      <c r="A8718" s="6"/>
      <c r="B8718" s="6"/>
      <c r="C8718" s="6"/>
      <c r="D8718" s="6"/>
      <c r="E8718" s="6"/>
      <c r="F8718" s="7"/>
    </row>
    <row r="8719" spans="1:6" x14ac:dyDescent="0.3">
      <c r="A8719" s="8"/>
      <c r="B8719" s="8"/>
      <c r="C8719" s="8"/>
      <c r="D8719" s="8"/>
      <c r="E8719" s="8"/>
      <c r="F8719" s="9"/>
    </row>
    <row r="8720" spans="1:6" x14ac:dyDescent="0.3">
      <c r="A8720" s="6"/>
      <c r="B8720" s="6"/>
      <c r="C8720" s="6"/>
      <c r="D8720" s="6"/>
      <c r="E8720" s="6"/>
      <c r="F8720" s="7"/>
    </row>
    <row r="8721" spans="1:6" x14ac:dyDescent="0.3">
      <c r="A8721" s="8"/>
      <c r="B8721" s="8"/>
      <c r="C8721" s="8"/>
      <c r="D8721" s="8"/>
      <c r="E8721" s="8"/>
      <c r="F8721" s="9"/>
    </row>
    <row r="8722" spans="1:6" x14ac:dyDescent="0.3">
      <c r="A8722" s="6"/>
      <c r="B8722" s="6"/>
      <c r="C8722" s="6"/>
      <c r="D8722" s="6"/>
      <c r="E8722" s="6"/>
      <c r="F8722" s="7"/>
    </row>
    <row r="8723" spans="1:6" x14ac:dyDescent="0.3">
      <c r="A8723" s="8"/>
      <c r="B8723" s="8"/>
      <c r="C8723" s="8"/>
      <c r="D8723" s="8"/>
      <c r="E8723" s="8"/>
      <c r="F8723" s="9"/>
    </row>
    <row r="8724" spans="1:6" x14ac:dyDescent="0.3">
      <c r="A8724" s="6"/>
      <c r="B8724" s="6"/>
      <c r="C8724" s="6"/>
      <c r="D8724" s="6"/>
      <c r="E8724" s="6"/>
      <c r="F8724" s="7"/>
    </row>
    <row r="8725" spans="1:6" x14ac:dyDescent="0.3">
      <c r="A8725" s="8"/>
      <c r="B8725" s="8"/>
      <c r="C8725" s="8"/>
      <c r="D8725" s="8"/>
      <c r="E8725" s="8"/>
      <c r="F8725" s="9"/>
    </row>
    <row r="8726" spans="1:6" x14ac:dyDescent="0.3">
      <c r="A8726" s="6"/>
      <c r="B8726" s="6"/>
      <c r="C8726" s="6"/>
      <c r="D8726" s="6"/>
      <c r="E8726" s="6"/>
      <c r="F8726" s="7"/>
    </row>
    <row r="8727" spans="1:6" x14ac:dyDescent="0.3">
      <c r="A8727" s="8"/>
      <c r="B8727" s="8"/>
      <c r="C8727" s="8"/>
      <c r="D8727" s="8"/>
      <c r="E8727" s="8"/>
      <c r="F8727" s="9"/>
    </row>
    <row r="8728" spans="1:6" x14ac:dyDescent="0.3">
      <c r="A8728" s="6"/>
      <c r="B8728" s="6"/>
      <c r="C8728" s="6"/>
      <c r="D8728" s="6"/>
      <c r="E8728" s="6"/>
      <c r="F8728" s="7"/>
    </row>
    <row r="8729" spans="1:6" x14ac:dyDescent="0.3">
      <c r="A8729" s="8"/>
      <c r="B8729" s="8"/>
      <c r="C8729" s="8"/>
      <c r="D8729" s="8"/>
      <c r="E8729" s="8"/>
      <c r="F8729" s="9"/>
    </row>
    <row r="8730" spans="1:6" x14ac:dyDescent="0.3">
      <c r="A8730" s="6"/>
      <c r="B8730" s="6"/>
      <c r="C8730" s="6"/>
      <c r="D8730" s="6"/>
      <c r="E8730" s="6"/>
      <c r="F8730" s="7"/>
    </row>
    <row r="8731" spans="1:6" x14ac:dyDescent="0.3">
      <c r="A8731" s="8"/>
      <c r="B8731" s="8"/>
      <c r="C8731" s="8"/>
      <c r="D8731" s="8"/>
      <c r="E8731" s="8"/>
      <c r="F8731" s="9"/>
    </row>
    <row r="8732" spans="1:6" x14ac:dyDescent="0.3">
      <c r="A8732" s="6"/>
      <c r="B8732" s="6"/>
      <c r="C8732" s="6"/>
      <c r="D8732" s="6"/>
      <c r="E8732" s="6"/>
      <c r="F8732" s="7"/>
    </row>
    <row r="8733" spans="1:6" x14ac:dyDescent="0.3">
      <c r="A8733" s="8"/>
      <c r="B8733" s="8"/>
      <c r="C8733" s="8"/>
      <c r="D8733" s="8"/>
      <c r="E8733" s="8"/>
      <c r="F8733" s="9"/>
    </row>
    <row r="8734" spans="1:6" x14ac:dyDescent="0.3">
      <c r="A8734" s="6"/>
      <c r="B8734" s="6"/>
      <c r="C8734" s="6"/>
      <c r="D8734" s="6"/>
      <c r="E8734" s="6"/>
      <c r="F8734" s="7"/>
    </row>
    <row r="8735" spans="1:6" x14ac:dyDescent="0.3">
      <c r="A8735" s="8"/>
      <c r="B8735" s="8"/>
      <c r="C8735" s="8"/>
      <c r="D8735" s="8"/>
      <c r="E8735" s="8"/>
      <c r="F8735" s="9"/>
    </row>
    <row r="8736" spans="1:6" x14ac:dyDescent="0.3">
      <c r="A8736" s="6"/>
      <c r="B8736" s="6"/>
      <c r="C8736" s="6"/>
      <c r="D8736" s="6"/>
      <c r="E8736" s="6"/>
      <c r="F8736" s="7"/>
    </row>
    <row r="8737" spans="1:6" x14ac:dyDescent="0.3">
      <c r="A8737" s="8"/>
      <c r="B8737" s="8"/>
      <c r="C8737" s="8"/>
      <c r="D8737" s="8"/>
      <c r="E8737" s="8"/>
      <c r="F8737" s="9"/>
    </row>
    <row r="8738" spans="1:6" x14ac:dyDescent="0.3">
      <c r="A8738" s="6"/>
      <c r="B8738" s="6"/>
      <c r="C8738" s="6"/>
      <c r="D8738" s="6"/>
      <c r="E8738" s="6"/>
      <c r="F8738" s="7"/>
    </row>
    <row r="8739" spans="1:6" x14ac:dyDescent="0.3">
      <c r="A8739" s="8"/>
      <c r="B8739" s="8"/>
      <c r="C8739" s="8"/>
      <c r="D8739" s="8"/>
      <c r="E8739" s="8"/>
      <c r="F8739" s="9"/>
    </row>
    <row r="8740" spans="1:6" x14ac:dyDescent="0.3">
      <c r="A8740" s="6"/>
      <c r="B8740" s="6"/>
      <c r="C8740" s="6"/>
      <c r="D8740" s="6"/>
      <c r="E8740" s="6"/>
      <c r="F8740" s="7"/>
    </row>
    <row r="8741" spans="1:6" x14ac:dyDescent="0.3">
      <c r="A8741" s="8"/>
      <c r="B8741" s="8"/>
      <c r="C8741" s="8"/>
      <c r="D8741" s="8"/>
      <c r="E8741" s="8"/>
      <c r="F8741" s="9"/>
    </row>
    <row r="8742" spans="1:6" x14ac:dyDescent="0.3">
      <c r="A8742" s="6"/>
      <c r="B8742" s="6"/>
      <c r="C8742" s="6"/>
      <c r="D8742" s="6"/>
      <c r="E8742" s="6"/>
      <c r="F8742" s="7"/>
    </row>
    <row r="8743" spans="1:6" x14ac:dyDescent="0.3">
      <c r="A8743" s="8"/>
      <c r="B8743" s="8"/>
      <c r="C8743" s="8"/>
      <c r="D8743" s="8"/>
      <c r="E8743" s="8"/>
      <c r="F8743" s="9"/>
    </row>
    <row r="8744" spans="1:6" x14ac:dyDescent="0.3">
      <c r="A8744" s="6"/>
      <c r="B8744" s="6"/>
      <c r="C8744" s="6"/>
      <c r="D8744" s="6"/>
      <c r="E8744" s="6"/>
      <c r="F8744" s="7"/>
    </row>
    <row r="8745" spans="1:6" x14ac:dyDescent="0.3">
      <c r="A8745" s="8"/>
      <c r="B8745" s="8"/>
      <c r="C8745" s="8"/>
      <c r="D8745" s="8"/>
      <c r="E8745" s="8"/>
      <c r="F8745" s="9"/>
    </row>
    <row r="8746" spans="1:6" x14ac:dyDescent="0.3">
      <c r="A8746" s="6"/>
      <c r="B8746" s="6"/>
      <c r="C8746" s="6"/>
      <c r="D8746" s="6"/>
      <c r="E8746" s="6"/>
      <c r="F8746" s="7"/>
    </row>
    <row r="8747" spans="1:6" x14ac:dyDescent="0.3">
      <c r="A8747" s="8"/>
      <c r="B8747" s="8"/>
      <c r="C8747" s="8"/>
      <c r="D8747" s="8"/>
      <c r="E8747" s="8"/>
      <c r="F8747" s="9"/>
    </row>
    <row r="8748" spans="1:6" x14ac:dyDescent="0.3">
      <c r="A8748" s="6"/>
      <c r="B8748" s="6"/>
      <c r="C8748" s="6"/>
      <c r="D8748" s="6"/>
      <c r="E8748" s="6"/>
      <c r="F8748" s="7"/>
    </row>
    <row r="8749" spans="1:6" x14ac:dyDescent="0.3">
      <c r="A8749" s="8"/>
      <c r="B8749" s="8"/>
      <c r="C8749" s="8"/>
      <c r="D8749" s="8"/>
      <c r="E8749" s="8"/>
      <c r="F8749" s="9"/>
    </row>
    <row r="8750" spans="1:6" x14ac:dyDescent="0.3">
      <c r="A8750" s="6"/>
      <c r="B8750" s="6"/>
      <c r="C8750" s="6"/>
      <c r="D8750" s="6"/>
      <c r="E8750" s="6"/>
      <c r="F8750" s="7"/>
    </row>
    <row r="8751" spans="1:6" x14ac:dyDescent="0.3">
      <c r="A8751" s="8"/>
      <c r="B8751" s="8"/>
      <c r="C8751" s="8"/>
      <c r="D8751" s="8"/>
      <c r="E8751" s="8"/>
      <c r="F8751" s="9"/>
    </row>
    <row r="8752" spans="1:6" x14ac:dyDescent="0.3">
      <c r="A8752" s="6"/>
      <c r="B8752" s="6"/>
      <c r="C8752" s="6"/>
      <c r="D8752" s="6"/>
      <c r="E8752" s="6"/>
      <c r="F8752" s="7"/>
    </row>
    <row r="8753" spans="1:6" x14ac:dyDescent="0.3">
      <c r="A8753" s="8"/>
      <c r="B8753" s="8"/>
      <c r="C8753" s="8"/>
      <c r="D8753" s="8"/>
      <c r="E8753" s="8"/>
      <c r="F8753" s="9"/>
    </row>
    <row r="8754" spans="1:6" x14ac:dyDescent="0.3">
      <c r="A8754" s="6"/>
      <c r="B8754" s="6"/>
      <c r="C8754" s="6"/>
      <c r="D8754" s="6"/>
      <c r="E8754" s="6"/>
      <c r="F8754" s="7"/>
    </row>
    <row r="8755" spans="1:6" x14ac:dyDescent="0.3">
      <c r="A8755" s="8"/>
      <c r="B8755" s="8"/>
      <c r="C8755" s="8"/>
      <c r="D8755" s="8"/>
      <c r="E8755" s="8"/>
      <c r="F8755" s="9"/>
    </row>
    <row r="8756" spans="1:6" x14ac:dyDescent="0.3">
      <c r="A8756" s="6"/>
      <c r="B8756" s="6"/>
      <c r="C8756" s="6"/>
      <c r="D8756" s="6"/>
      <c r="E8756" s="6"/>
      <c r="F8756" s="7"/>
    </row>
    <row r="8757" spans="1:6" x14ac:dyDescent="0.3">
      <c r="A8757" s="8"/>
      <c r="B8757" s="8"/>
      <c r="C8757" s="8"/>
      <c r="D8757" s="8"/>
      <c r="E8757" s="8"/>
      <c r="F8757" s="9"/>
    </row>
    <row r="8758" spans="1:6" x14ac:dyDescent="0.3">
      <c r="A8758" s="6"/>
      <c r="B8758" s="6"/>
      <c r="C8758" s="6"/>
      <c r="D8758" s="6"/>
      <c r="E8758" s="6"/>
      <c r="F8758" s="7"/>
    </row>
    <row r="8759" spans="1:6" x14ac:dyDescent="0.3">
      <c r="A8759" s="8"/>
      <c r="B8759" s="8"/>
      <c r="C8759" s="8"/>
      <c r="D8759" s="8"/>
      <c r="E8759" s="8"/>
      <c r="F8759" s="9"/>
    </row>
    <row r="8760" spans="1:6" x14ac:dyDescent="0.3">
      <c r="A8760" s="6"/>
      <c r="B8760" s="6"/>
      <c r="C8760" s="6"/>
      <c r="D8760" s="6"/>
      <c r="E8760" s="6"/>
      <c r="F8760" s="7"/>
    </row>
    <row r="8761" spans="1:6" x14ac:dyDescent="0.3">
      <c r="A8761" s="8"/>
      <c r="B8761" s="8"/>
      <c r="C8761" s="8"/>
      <c r="D8761" s="8"/>
      <c r="E8761" s="8"/>
      <c r="F8761" s="9"/>
    </row>
    <row r="8762" spans="1:6" x14ac:dyDescent="0.3">
      <c r="A8762" s="6"/>
      <c r="B8762" s="6"/>
      <c r="C8762" s="6"/>
      <c r="D8762" s="6"/>
      <c r="E8762" s="6"/>
      <c r="F8762" s="7"/>
    </row>
    <row r="8763" spans="1:6" x14ac:dyDescent="0.3">
      <c r="A8763" s="8"/>
      <c r="B8763" s="8"/>
      <c r="C8763" s="8"/>
      <c r="D8763" s="8"/>
      <c r="E8763" s="8"/>
      <c r="F8763" s="9"/>
    </row>
    <row r="8764" spans="1:6" x14ac:dyDescent="0.3">
      <c r="A8764" s="6"/>
      <c r="B8764" s="6"/>
      <c r="C8764" s="6"/>
      <c r="D8764" s="6"/>
      <c r="E8764" s="6"/>
      <c r="F8764" s="7"/>
    </row>
    <row r="8765" spans="1:6" x14ac:dyDescent="0.3">
      <c r="A8765" s="8"/>
      <c r="B8765" s="8"/>
      <c r="C8765" s="8"/>
      <c r="D8765" s="8"/>
      <c r="E8765" s="8"/>
      <c r="F8765" s="9"/>
    </row>
    <row r="8766" spans="1:6" x14ac:dyDescent="0.3">
      <c r="A8766" s="6"/>
      <c r="B8766" s="6"/>
      <c r="C8766" s="6"/>
      <c r="D8766" s="6"/>
      <c r="E8766" s="6"/>
      <c r="F8766" s="7"/>
    </row>
    <row r="8767" spans="1:6" x14ac:dyDescent="0.3">
      <c r="A8767" s="8"/>
      <c r="B8767" s="8"/>
      <c r="C8767" s="8"/>
      <c r="D8767" s="8"/>
      <c r="E8767" s="8"/>
      <c r="F8767" s="9"/>
    </row>
    <row r="8768" spans="1:6" x14ac:dyDescent="0.3">
      <c r="A8768" s="6"/>
      <c r="B8768" s="6"/>
      <c r="C8768" s="6"/>
      <c r="D8768" s="6"/>
      <c r="E8768" s="6"/>
      <c r="F8768" s="7"/>
    </row>
    <row r="8769" spans="1:6" x14ac:dyDescent="0.3">
      <c r="A8769" s="8"/>
      <c r="B8769" s="8"/>
      <c r="C8769" s="8"/>
      <c r="D8769" s="8"/>
      <c r="E8769" s="8"/>
      <c r="F8769" s="9"/>
    </row>
    <row r="8770" spans="1:6" x14ac:dyDescent="0.3">
      <c r="A8770" s="6"/>
      <c r="B8770" s="6"/>
      <c r="C8770" s="6"/>
      <c r="D8770" s="6"/>
      <c r="E8770" s="6"/>
      <c r="F8770" s="7"/>
    </row>
    <row r="8771" spans="1:6" x14ac:dyDescent="0.3">
      <c r="A8771" s="8"/>
      <c r="B8771" s="8"/>
      <c r="C8771" s="8"/>
      <c r="D8771" s="8"/>
      <c r="E8771" s="8"/>
      <c r="F8771" s="9"/>
    </row>
    <row r="8772" spans="1:6" x14ac:dyDescent="0.3">
      <c r="A8772" s="6"/>
      <c r="B8772" s="6"/>
      <c r="C8772" s="6"/>
      <c r="D8772" s="6"/>
      <c r="E8772" s="6"/>
      <c r="F8772" s="7"/>
    </row>
    <row r="8773" spans="1:6" x14ac:dyDescent="0.3">
      <c r="A8773" s="8"/>
      <c r="B8773" s="8"/>
      <c r="C8773" s="8"/>
      <c r="D8773" s="8"/>
      <c r="E8773" s="8"/>
      <c r="F8773" s="9"/>
    </row>
    <row r="8774" spans="1:6" x14ac:dyDescent="0.3">
      <c r="A8774" s="6"/>
      <c r="B8774" s="6"/>
      <c r="C8774" s="6"/>
      <c r="D8774" s="6"/>
      <c r="E8774" s="6"/>
      <c r="F8774" s="7"/>
    </row>
    <row r="8775" spans="1:6" x14ac:dyDescent="0.3">
      <c r="A8775" s="8"/>
      <c r="B8775" s="8"/>
      <c r="C8775" s="8"/>
      <c r="D8775" s="8"/>
      <c r="E8775" s="8"/>
      <c r="F8775" s="9"/>
    </row>
    <row r="8776" spans="1:6" x14ac:dyDescent="0.3">
      <c r="A8776" s="6"/>
      <c r="B8776" s="6"/>
      <c r="C8776" s="6"/>
      <c r="D8776" s="6"/>
      <c r="E8776" s="6"/>
      <c r="F8776" s="7"/>
    </row>
    <row r="8777" spans="1:6" x14ac:dyDescent="0.3">
      <c r="A8777" s="8"/>
      <c r="B8777" s="8"/>
      <c r="C8777" s="8"/>
      <c r="D8777" s="8"/>
      <c r="E8777" s="8"/>
      <c r="F8777" s="9"/>
    </row>
    <row r="8778" spans="1:6" x14ac:dyDescent="0.3">
      <c r="A8778" s="6"/>
      <c r="B8778" s="6"/>
      <c r="C8778" s="6"/>
      <c r="D8778" s="6"/>
      <c r="E8778" s="6"/>
      <c r="F8778" s="7"/>
    </row>
    <row r="8779" spans="1:6" x14ac:dyDescent="0.3">
      <c r="A8779" s="8"/>
      <c r="B8779" s="8"/>
      <c r="C8779" s="8"/>
      <c r="D8779" s="8"/>
      <c r="E8779" s="8"/>
      <c r="F8779" s="9"/>
    </row>
    <row r="8780" spans="1:6" x14ac:dyDescent="0.3">
      <c r="A8780" s="6"/>
      <c r="B8780" s="6"/>
      <c r="C8780" s="6"/>
      <c r="D8780" s="6"/>
      <c r="E8780" s="6"/>
      <c r="F8780" s="7"/>
    </row>
    <row r="8781" spans="1:6" x14ac:dyDescent="0.3">
      <c r="A8781" s="8"/>
      <c r="B8781" s="8"/>
      <c r="C8781" s="8"/>
      <c r="D8781" s="8"/>
      <c r="E8781" s="8"/>
      <c r="F8781" s="9"/>
    </row>
    <row r="8782" spans="1:6" x14ac:dyDescent="0.3">
      <c r="A8782" s="6"/>
      <c r="B8782" s="6"/>
      <c r="C8782" s="6"/>
      <c r="D8782" s="6"/>
      <c r="E8782" s="6"/>
      <c r="F8782" s="7"/>
    </row>
    <row r="8783" spans="1:6" x14ac:dyDescent="0.3">
      <c r="A8783" s="8"/>
      <c r="B8783" s="8"/>
      <c r="C8783" s="8"/>
      <c r="D8783" s="8"/>
      <c r="E8783" s="8"/>
      <c r="F8783" s="9"/>
    </row>
    <row r="8784" spans="1:6" x14ac:dyDescent="0.3">
      <c r="A8784" s="6"/>
      <c r="B8784" s="6"/>
      <c r="C8784" s="6"/>
      <c r="D8784" s="6"/>
      <c r="E8784" s="6"/>
      <c r="F8784" s="7"/>
    </row>
    <row r="8785" spans="1:6" x14ac:dyDescent="0.3">
      <c r="A8785" s="8"/>
      <c r="B8785" s="8"/>
      <c r="C8785" s="8"/>
      <c r="D8785" s="8"/>
      <c r="E8785" s="8"/>
      <c r="F8785" s="9"/>
    </row>
    <row r="8786" spans="1:6" x14ac:dyDescent="0.3">
      <c r="A8786" s="6"/>
      <c r="B8786" s="6"/>
      <c r="C8786" s="6"/>
      <c r="D8786" s="6"/>
      <c r="E8786" s="6"/>
      <c r="F8786" s="7"/>
    </row>
    <row r="8787" spans="1:6" x14ac:dyDescent="0.3">
      <c r="A8787" s="8"/>
      <c r="B8787" s="8"/>
      <c r="C8787" s="8"/>
      <c r="D8787" s="8"/>
      <c r="E8787" s="8"/>
      <c r="F8787" s="9"/>
    </row>
    <row r="8788" spans="1:6" x14ac:dyDescent="0.3">
      <c r="A8788" s="6"/>
      <c r="B8788" s="6"/>
      <c r="C8788" s="6"/>
      <c r="D8788" s="6"/>
      <c r="E8788" s="6"/>
      <c r="F8788" s="7"/>
    </row>
    <row r="8789" spans="1:6" x14ac:dyDescent="0.3">
      <c r="A8789" s="8"/>
      <c r="B8789" s="8"/>
      <c r="C8789" s="8"/>
      <c r="D8789" s="8"/>
      <c r="E8789" s="8"/>
      <c r="F8789" s="9"/>
    </row>
    <row r="8790" spans="1:6" x14ac:dyDescent="0.3">
      <c r="A8790" s="6"/>
      <c r="B8790" s="6"/>
      <c r="C8790" s="6"/>
      <c r="D8790" s="6"/>
      <c r="E8790" s="6"/>
      <c r="F8790" s="7"/>
    </row>
    <row r="8791" spans="1:6" x14ac:dyDescent="0.3">
      <c r="A8791" s="8"/>
      <c r="B8791" s="8"/>
      <c r="C8791" s="8"/>
      <c r="D8791" s="8"/>
      <c r="E8791" s="8"/>
      <c r="F8791" s="9"/>
    </row>
    <row r="8792" spans="1:6" x14ac:dyDescent="0.3">
      <c r="A8792" s="6"/>
      <c r="B8792" s="6"/>
      <c r="C8792" s="6"/>
      <c r="D8792" s="6"/>
      <c r="E8792" s="6"/>
      <c r="F8792" s="7"/>
    </row>
    <row r="8793" spans="1:6" x14ac:dyDescent="0.3">
      <c r="A8793" s="8"/>
      <c r="B8793" s="8"/>
      <c r="C8793" s="8"/>
      <c r="D8793" s="8"/>
      <c r="E8793" s="8"/>
      <c r="F8793" s="9"/>
    </row>
    <row r="8794" spans="1:6" x14ac:dyDescent="0.3">
      <c r="A8794" s="6"/>
      <c r="B8794" s="6"/>
      <c r="C8794" s="6"/>
      <c r="D8794" s="6"/>
      <c r="E8794" s="6"/>
      <c r="F8794" s="7"/>
    </row>
    <row r="8795" spans="1:6" x14ac:dyDescent="0.3">
      <c r="A8795" s="8"/>
      <c r="B8795" s="8"/>
      <c r="C8795" s="8"/>
      <c r="D8795" s="8"/>
      <c r="E8795" s="8"/>
      <c r="F8795" s="9"/>
    </row>
    <row r="8796" spans="1:6" x14ac:dyDescent="0.3">
      <c r="A8796" s="6"/>
      <c r="B8796" s="6"/>
      <c r="C8796" s="6"/>
      <c r="D8796" s="6"/>
      <c r="E8796" s="6"/>
      <c r="F8796" s="7"/>
    </row>
    <row r="8797" spans="1:6" x14ac:dyDescent="0.3">
      <c r="A8797" s="8"/>
      <c r="B8797" s="8"/>
      <c r="C8797" s="8"/>
      <c r="D8797" s="8"/>
      <c r="E8797" s="8"/>
      <c r="F8797" s="9"/>
    </row>
    <row r="8798" spans="1:6" x14ac:dyDescent="0.3">
      <c r="A8798" s="6"/>
      <c r="B8798" s="6"/>
      <c r="C8798" s="6"/>
      <c r="D8798" s="6"/>
      <c r="E8798" s="6"/>
      <c r="F8798" s="7"/>
    </row>
    <row r="8799" spans="1:6" x14ac:dyDescent="0.3">
      <c r="A8799" s="8"/>
      <c r="B8799" s="8"/>
      <c r="C8799" s="8"/>
      <c r="D8799" s="8"/>
      <c r="E8799" s="8"/>
      <c r="F8799" s="9"/>
    </row>
    <row r="8800" spans="1:6" x14ac:dyDescent="0.3">
      <c r="A8800" s="6"/>
      <c r="B8800" s="6"/>
      <c r="C8800" s="6"/>
      <c r="D8800" s="6"/>
      <c r="E8800" s="6"/>
      <c r="F8800" s="7"/>
    </row>
    <row r="8801" spans="1:6" x14ac:dyDescent="0.3">
      <c r="A8801" s="8"/>
      <c r="B8801" s="8"/>
      <c r="C8801" s="8"/>
      <c r="D8801" s="8"/>
      <c r="E8801" s="8"/>
      <c r="F8801" s="9"/>
    </row>
    <row r="8802" spans="1:6" x14ac:dyDescent="0.3">
      <c r="A8802" s="6"/>
      <c r="B8802" s="6"/>
      <c r="C8802" s="6"/>
      <c r="D8802" s="6"/>
      <c r="E8802" s="6"/>
      <c r="F8802" s="7"/>
    </row>
    <row r="8803" spans="1:6" x14ac:dyDescent="0.3">
      <c r="A8803" s="8"/>
      <c r="B8803" s="8"/>
      <c r="C8803" s="8"/>
      <c r="D8803" s="8"/>
      <c r="E8803" s="8"/>
      <c r="F8803" s="9"/>
    </row>
    <row r="8804" spans="1:6" x14ac:dyDescent="0.3">
      <c r="A8804" s="6"/>
      <c r="B8804" s="6"/>
      <c r="C8804" s="6"/>
      <c r="D8804" s="6"/>
      <c r="E8804" s="6"/>
      <c r="F8804" s="7"/>
    </row>
    <row r="8805" spans="1:6" x14ac:dyDescent="0.3">
      <c r="A8805" s="8"/>
      <c r="B8805" s="8"/>
      <c r="C8805" s="8"/>
      <c r="D8805" s="8"/>
      <c r="E8805" s="8"/>
      <c r="F8805" s="9"/>
    </row>
    <row r="8806" spans="1:6" x14ac:dyDescent="0.3">
      <c r="A8806" s="6"/>
      <c r="B8806" s="6"/>
      <c r="C8806" s="6"/>
      <c r="D8806" s="6"/>
      <c r="E8806" s="6"/>
      <c r="F8806" s="7"/>
    </row>
    <row r="8807" spans="1:6" x14ac:dyDescent="0.3">
      <c r="A8807" s="8"/>
      <c r="B8807" s="8"/>
      <c r="C8807" s="8"/>
      <c r="D8807" s="8"/>
      <c r="E8807" s="8"/>
      <c r="F8807" s="9"/>
    </row>
    <row r="8808" spans="1:6" x14ac:dyDescent="0.3">
      <c r="A8808" s="6"/>
      <c r="B8808" s="6"/>
      <c r="C8808" s="6"/>
      <c r="D8808" s="6"/>
      <c r="E8808" s="6"/>
      <c r="F8808" s="7"/>
    </row>
    <row r="8809" spans="1:6" x14ac:dyDescent="0.3">
      <c r="A8809" s="8"/>
      <c r="B8809" s="8"/>
      <c r="C8809" s="8"/>
      <c r="D8809" s="8"/>
      <c r="E8809" s="8"/>
      <c r="F8809" s="9"/>
    </row>
    <row r="8810" spans="1:6" x14ac:dyDescent="0.3">
      <c r="A8810" s="6"/>
      <c r="B8810" s="6"/>
      <c r="C8810" s="6"/>
      <c r="D8810" s="6"/>
      <c r="E8810" s="6"/>
      <c r="F8810" s="7"/>
    </row>
    <row r="8811" spans="1:6" x14ac:dyDescent="0.3">
      <c r="A8811" s="8"/>
      <c r="B8811" s="8"/>
      <c r="C8811" s="8"/>
      <c r="D8811" s="8"/>
      <c r="E8811" s="8"/>
      <c r="F8811" s="9"/>
    </row>
    <row r="8812" spans="1:6" x14ac:dyDescent="0.3">
      <c r="A8812" s="6"/>
      <c r="B8812" s="6"/>
      <c r="C8812" s="6"/>
      <c r="D8812" s="6"/>
      <c r="E8812" s="6"/>
      <c r="F8812" s="7"/>
    </row>
    <row r="8813" spans="1:6" x14ac:dyDescent="0.3">
      <c r="A8813" s="8"/>
      <c r="B8813" s="8"/>
      <c r="C8813" s="8"/>
      <c r="D8813" s="8"/>
      <c r="E8813" s="8"/>
      <c r="F8813" s="9"/>
    </row>
    <row r="8814" spans="1:6" x14ac:dyDescent="0.3">
      <c r="A8814" s="6"/>
      <c r="B8814" s="6"/>
      <c r="C8814" s="6"/>
      <c r="D8814" s="6"/>
      <c r="E8814" s="6"/>
      <c r="F8814" s="7"/>
    </row>
    <row r="8815" spans="1:6" x14ac:dyDescent="0.3">
      <c r="A8815" s="8"/>
      <c r="B8815" s="8"/>
      <c r="C8815" s="8"/>
      <c r="D8815" s="8"/>
      <c r="E8815" s="8"/>
      <c r="F8815" s="9"/>
    </row>
    <row r="8816" spans="1:6" x14ac:dyDescent="0.3">
      <c r="A8816" s="6"/>
      <c r="B8816" s="6"/>
      <c r="C8816" s="6"/>
      <c r="D8816" s="6"/>
      <c r="E8816" s="6"/>
      <c r="F8816" s="7"/>
    </row>
    <row r="8817" spans="1:6" x14ac:dyDescent="0.3">
      <c r="A8817" s="8"/>
      <c r="B8817" s="8"/>
      <c r="C8817" s="8"/>
      <c r="D8817" s="8"/>
      <c r="E8817" s="8"/>
      <c r="F8817" s="9"/>
    </row>
    <row r="8818" spans="1:6" x14ac:dyDescent="0.3">
      <c r="A8818" s="6"/>
      <c r="B8818" s="6"/>
      <c r="C8818" s="6"/>
      <c r="D8818" s="6"/>
      <c r="E8818" s="6"/>
      <c r="F8818" s="7"/>
    </row>
    <row r="8819" spans="1:6" x14ac:dyDescent="0.3">
      <c r="A8819" s="8"/>
      <c r="B8819" s="8"/>
      <c r="C8819" s="8"/>
      <c r="D8819" s="8"/>
      <c r="E8819" s="8"/>
      <c r="F8819" s="9"/>
    </row>
    <row r="8820" spans="1:6" x14ac:dyDescent="0.3">
      <c r="A8820" s="6"/>
      <c r="B8820" s="6"/>
      <c r="C8820" s="6"/>
      <c r="D8820" s="6"/>
      <c r="E8820" s="6"/>
      <c r="F8820" s="7"/>
    </row>
    <row r="8821" spans="1:6" x14ac:dyDescent="0.3">
      <c r="A8821" s="8"/>
      <c r="B8821" s="8"/>
      <c r="C8821" s="8"/>
      <c r="D8821" s="8"/>
      <c r="E8821" s="8"/>
      <c r="F8821" s="9"/>
    </row>
    <row r="8822" spans="1:6" x14ac:dyDescent="0.3">
      <c r="A8822" s="6"/>
      <c r="B8822" s="6"/>
      <c r="C8822" s="6"/>
      <c r="D8822" s="6"/>
      <c r="E8822" s="6"/>
      <c r="F8822" s="7"/>
    </row>
    <row r="8823" spans="1:6" x14ac:dyDescent="0.3">
      <c r="A8823" s="8"/>
      <c r="B8823" s="8"/>
      <c r="C8823" s="8"/>
      <c r="D8823" s="8"/>
      <c r="E8823" s="8"/>
      <c r="F8823" s="9"/>
    </row>
    <row r="8824" spans="1:6" x14ac:dyDescent="0.3">
      <c r="A8824" s="6"/>
      <c r="B8824" s="6"/>
      <c r="C8824" s="6"/>
      <c r="D8824" s="6"/>
      <c r="E8824" s="6"/>
      <c r="F8824" s="7"/>
    </row>
    <row r="8825" spans="1:6" x14ac:dyDescent="0.3">
      <c r="A8825" s="8"/>
      <c r="B8825" s="8"/>
      <c r="C8825" s="8"/>
      <c r="D8825" s="8"/>
      <c r="E8825" s="8"/>
      <c r="F8825" s="9"/>
    </row>
    <row r="8826" spans="1:6" x14ac:dyDescent="0.3">
      <c r="A8826" s="6"/>
      <c r="B8826" s="6"/>
      <c r="C8826" s="6"/>
      <c r="D8826" s="6"/>
      <c r="E8826" s="6"/>
      <c r="F8826" s="7"/>
    </row>
    <row r="8827" spans="1:6" x14ac:dyDescent="0.3">
      <c r="A8827" s="8"/>
      <c r="B8827" s="8"/>
      <c r="C8827" s="8"/>
      <c r="D8827" s="8"/>
      <c r="E8827" s="8"/>
      <c r="F8827" s="9"/>
    </row>
    <row r="8828" spans="1:6" x14ac:dyDescent="0.3">
      <c r="A8828" s="6"/>
      <c r="B8828" s="6"/>
      <c r="C8828" s="6"/>
      <c r="D8828" s="6"/>
      <c r="E8828" s="6"/>
      <c r="F8828" s="7"/>
    </row>
    <row r="8829" spans="1:6" x14ac:dyDescent="0.3">
      <c r="A8829" s="8"/>
      <c r="B8829" s="8"/>
      <c r="C8829" s="8"/>
      <c r="D8829" s="8"/>
      <c r="E8829" s="8"/>
      <c r="F8829" s="9"/>
    </row>
    <row r="8830" spans="1:6" x14ac:dyDescent="0.3">
      <c r="A8830" s="6"/>
      <c r="B8830" s="6"/>
      <c r="C8830" s="6"/>
      <c r="D8830" s="6"/>
      <c r="E8830" s="6"/>
      <c r="F8830" s="7"/>
    </row>
    <row r="8831" spans="1:6" x14ac:dyDescent="0.3">
      <c r="A8831" s="8"/>
      <c r="B8831" s="8"/>
      <c r="C8831" s="8"/>
      <c r="D8831" s="8"/>
      <c r="E8831" s="8"/>
      <c r="F8831" s="9"/>
    </row>
    <row r="8832" spans="1:6" x14ac:dyDescent="0.3">
      <c r="A8832" s="6"/>
      <c r="B8832" s="6"/>
      <c r="C8832" s="6"/>
      <c r="D8832" s="6"/>
      <c r="E8832" s="6"/>
      <c r="F8832" s="7"/>
    </row>
    <row r="8833" spans="1:6" x14ac:dyDescent="0.3">
      <c r="A8833" s="8"/>
      <c r="B8833" s="8"/>
      <c r="C8833" s="8"/>
      <c r="D8833" s="8"/>
      <c r="E8833" s="8"/>
      <c r="F8833" s="9"/>
    </row>
    <row r="8834" spans="1:6" x14ac:dyDescent="0.3">
      <c r="A8834" s="6"/>
      <c r="B8834" s="6"/>
      <c r="C8834" s="6"/>
      <c r="D8834" s="6"/>
      <c r="E8834" s="6"/>
      <c r="F8834" s="7"/>
    </row>
    <row r="8835" spans="1:6" x14ac:dyDescent="0.3">
      <c r="A8835" s="8"/>
      <c r="B8835" s="8"/>
      <c r="C8835" s="8"/>
      <c r="D8835" s="8"/>
      <c r="E8835" s="8"/>
      <c r="F8835" s="9"/>
    </row>
    <row r="8836" spans="1:6" x14ac:dyDescent="0.3">
      <c r="A8836" s="6"/>
      <c r="B8836" s="6"/>
      <c r="C8836" s="6"/>
      <c r="D8836" s="6"/>
      <c r="E8836" s="6"/>
      <c r="F8836" s="7"/>
    </row>
    <row r="8837" spans="1:6" x14ac:dyDescent="0.3">
      <c r="A8837" s="8"/>
      <c r="B8837" s="8"/>
      <c r="C8837" s="8"/>
      <c r="D8837" s="8"/>
      <c r="E8837" s="8"/>
      <c r="F8837" s="9"/>
    </row>
    <row r="8838" spans="1:6" x14ac:dyDescent="0.3">
      <c r="A8838" s="6"/>
      <c r="B8838" s="6"/>
      <c r="C8838" s="6"/>
      <c r="D8838" s="6"/>
      <c r="E8838" s="6"/>
      <c r="F8838" s="7"/>
    </row>
    <row r="8839" spans="1:6" x14ac:dyDescent="0.3">
      <c r="A8839" s="8"/>
      <c r="B8839" s="8"/>
      <c r="C8839" s="8"/>
      <c r="D8839" s="8"/>
      <c r="E8839" s="8"/>
      <c r="F8839" s="9"/>
    </row>
    <row r="8840" spans="1:6" x14ac:dyDescent="0.3">
      <c r="A8840" s="6"/>
      <c r="B8840" s="6"/>
      <c r="C8840" s="6"/>
      <c r="D8840" s="6"/>
      <c r="E8840" s="6"/>
      <c r="F8840" s="7"/>
    </row>
    <row r="8841" spans="1:6" x14ac:dyDescent="0.3">
      <c r="A8841" s="8"/>
      <c r="B8841" s="8"/>
      <c r="C8841" s="8"/>
      <c r="D8841" s="8"/>
      <c r="E8841" s="8"/>
      <c r="F8841" s="9"/>
    </row>
    <row r="8842" spans="1:6" x14ac:dyDescent="0.3">
      <c r="A8842" s="6"/>
      <c r="B8842" s="6"/>
      <c r="C8842" s="6"/>
      <c r="D8842" s="6"/>
      <c r="E8842" s="6"/>
      <c r="F8842" s="7"/>
    </row>
    <row r="8843" spans="1:6" x14ac:dyDescent="0.3">
      <c r="A8843" s="8"/>
      <c r="B8843" s="8"/>
      <c r="C8843" s="8"/>
      <c r="D8843" s="8"/>
      <c r="E8843" s="8"/>
      <c r="F8843" s="9"/>
    </row>
    <row r="8844" spans="1:6" x14ac:dyDescent="0.3">
      <c r="A8844" s="6"/>
      <c r="B8844" s="6"/>
      <c r="C8844" s="6"/>
      <c r="D8844" s="6"/>
      <c r="E8844" s="6"/>
      <c r="F8844" s="7"/>
    </row>
    <row r="8845" spans="1:6" x14ac:dyDescent="0.3">
      <c r="A8845" s="8"/>
      <c r="B8845" s="8"/>
      <c r="C8845" s="8"/>
      <c r="D8845" s="8"/>
      <c r="E8845" s="8"/>
      <c r="F8845" s="9"/>
    </row>
    <row r="8846" spans="1:6" x14ac:dyDescent="0.3">
      <c r="A8846" s="6"/>
      <c r="B8846" s="6"/>
      <c r="C8846" s="6"/>
      <c r="D8846" s="6"/>
      <c r="E8846" s="6"/>
      <c r="F8846" s="7"/>
    </row>
    <row r="8847" spans="1:6" x14ac:dyDescent="0.3">
      <c r="A8847" s="8"/>
      <c r="B8847" s="8"/>
      <c r="C8847" s="8"/>
      <c r="D8847" s="8"/>
      <c r="E8847" s="8"/>
      <c r="F8847" s="9"/>
    </row>
    <row r="8848" spans="1:6" x14ac:dyDescent="0.3">
      <c r="A8848" s="6"/>
      <c r="B8848" s="6"/>
      <c r="C8848" s="6"/>
      <c r="D8848" s="6"/>
      <c r="E8848" s="6"/>
      <c r="F8848" s="7"/>
    </row>
    <row r="8849" spans="1:6" x14ac:dyDescent="0.3">
      <c r="A8849" s="8"/>
      <c r="B8849" s="8"/>
      <c r="C8849" s="8"/>
      <c r="D8849" s="8"/>
      <c r="E8849" s="8"/>
      <c r="F8849" s="9"/>
    </row>
    <row r="8850" spans="1:6" x14ac:dyDescent="0.3">
      <c r="A8850" s="6"/>
      <c r="B8850" s="6"/>
      <c r="C8850" s="6"/>
      <c r="D8850" s="6"/>
      <c r="E8850" s="6"/>
      <c r="F8850" s="7"/>
    </row>
    <row r="8851" spans="1:6" x14ac:dyDescent="0.3">
      <c r="A8851" s="8"/>
      <c r="B8851" s="8"/>
      <c r="C8851" s="8"/>
      <c r="D8851" s="8"/>
      <c r="E8851" s="8"/>
      <c r="F8851" s="9"/>
    </row>
    <row r="8852" spans="1:6" x14ac:dyDescent="0.3">
      <c r="A8852" s="6"/>
      <c r="B8852" s="6"/>
      <c r="C8852" s="6"/>
      <c r="D8852" s="6"/>
      <c r="E8852" s="6"/>
      <c r="F8852" s="7"/>
    </row>
    <row r="8853" spans="1:6" x14ac:dyDescent="0.3">
      <c r="A8853" s="8"/>
      <c r="B8853" s="8"/>
      <c r="C8853" s="8"/>
      <c r="D8853" s="8"/>
      <c r="E8853" s="8"/>
      <c r="F8853" s="9"/>
    </row>
    <row r="8854" spans="1:6" x14ac:dyDescent="0.3">
      <c r="A8854" s="6"/>
      <c r="B8854" s="6"/>
      <c r="C8854" s="6"/>
      <c r="D8854" s="6"/>
      <c r="E8854" s="6"/>
      <c r="F8854" s="7"/>
    </row>
    <row r="8855" spans="1:6" x14ac:dyDescent="0.3">
      <c r="A8855" s="8"/>
      <c r="B8855" s="8"/>
      <c r="C8855" s="8"/>
      <c r="D8855" s="8"/>
      <c r="E8855" s="8"/>
      <c r="F8855" s="9"/>
    </row>
    <row r="8856" spans="1:6" x14ac:dyDescent="0.3">
      <c r="A8856" s="6"/>
      <c r="B8856" s="6"/>
      <c r="C8856" s="6"/>
      <c r="D8856" s="6"/>
      <c r="E8856" s="6"/>
      <c r="F8856" s="7"/>
    </row>
    <row r="8857" spans="1:6" x14ac:dyDescent="0.3">
      <c r="A8857" s="8"/>
      <c r="B8857" s="8"/>
      <c r="C8857" s="8"/>
      <c r="D8857" s="8"/>
      <c r="E8857" s="8"/>
      <c r="F8857" s="9"/>
    </row>
    <row r="8858" spans="1:6" x14ac:dyDescent="0.3">
      <c r="A8858" s="6"/>
      <c r="B8858" s="6"/>
      <c r="C8858" s="6"/>
      <c r="D8858" s="6"/>
      <c r="E8858" s="6"/>
      <c r="F8858" s="7"/>
    </row>
    <row r="8859" spans="1:6" x14ac:dyDescent="0.3">
      <c r="A8859" s="8"/>
      <c r="B8859" s="8"/>
      <c r="C8859" s="8"/>
      <c r="D8859" s="8"/>
      <c r="E8859" s="8"/>
      <c r="F8859" s="9"/>
    </row>
    <row r="8860" spans="1:6" x14ac:dyDescent="0.3">
      <c r="A8860" s="6"/>
      <c r="B8860" s="6"/>
      <c r="C8860" s="6"/>
      <c r="D8860" s="6"/>
      <c r="E8860" s="6"/>
      <c r="F8860" s="7"/>
    </row>
    <row r="8861" spans="1:6" x14ac:dyDescent="0.3">
      <c r="A8861" s="8"/>
      <c r="B8861" s="8"/>
      <c r="C8861" s="8"/>
      <c r="D8861" s="8"/>
      <c r="E8861" s="8"/>
      <c r="F8861" s="9"/>
    </row>
    <row r="8862" spans="1:6" x14ac:dyDescent="0.3">
      <c r="A8862" s="6"/>
      <c r="B8862" s="6"/>
      <c r="C8862" s="6"/>
      <c r="D8862" s="6"/>
      <c r="E8862" s="6"/>
      <c r="F8862" s="7"/>
    </row>
    <row r="8863" spans="1:6" x14ac:dyDescent="0.3">
      <c r="A8863" s="8"/>
      <c r="B8863" s="8"/>
      <c r="C8863" s="8"/>
      <c r="D8863" s="8"/>
      <c r="E8863" s="8"/>
      <c r="F8863" s="9"/>
    </row>
    <row r="8864" spans="1:6" x14ac:dyDescent="0.3">
      <c r="A8864" s="6"/>
      <c r="B8864" s="6"/>
      <c r="C8864" s="6"/>
      <c r="D8864" s="6"/>
      <c r="E8864" s="6"/>
      <c r="F8864" s="7"/>
    </row>
    <row r="8865" spans="1:6" x14ac:dyDescent="0.3">
      <c r="A8865" s="8"/>
      <c r="B8865" s="8"/>
      <c r="C8865" s="8"/>
      <c r="D8865" s="8"/>
      <c r="E8865" s="8"/>
      <c r="F8865" s="9"/>
    </row>
    <row r="8866" spans="1:6" x14ac:dyDescent="0.3">
      <c r="A8866" s="6"/>
      <c r="B8866" s="6"/>
      <c r="C8866" s="6"/>
      <c r="D8866" s="6"/>
      <c r="E8866" s="6"/>
      <c r="F8866" s="7"/>
    </row>
    <row r="8867" spans="1:6" x14ac:dyDescent="0.3">
      <c r="A8867" s="8"/>
      <c r="B8867" s="8"/>
      <c r="C8867" s="8"/>
      <c r="D8867" s="8"/>
      <c r="E8867" s="8"/>
      <c r="F8867" s="9"/>
    </row>
    <row r="8868" spans="1:6" x14ac:dyDescent="0.3">
      <c r="A8868" s="6"/>
      <c r="B8868" s="6"/>
      <c r="C8868" s="6"/>
      <c r="D8868" s="6"/>
      <c r="E8868" s="6"/>
      <c r="F8868" s="7"/>
    </row>
    <row r="8869" spans="1:6" x14ac:dyDescent="0.3">
      <c r="A8869" s="8"/>
      <c r="B8869" s="8"/>
      <c r="C8869" s="8"/>
      <c r="D8869" s="8"/>
      <c r="E8869" s="8"/>
      <c r="F8869" s="9"/>
    </row>
    <row r="8870" spans="1:6" x14ac:dyDescent="0.3">
      <c r="A8870" s="6"/>
      <c r="B8870" s="6"/>
      <c r="C8870" s="6"/>
      <c r="D8870" s="6"/>
      <c r="E8870" s="6"/>
      <c r="F8870" s="7"/>
    </row>
    <row r="8871" spans="1:6" x14ac:dyDescent="0.3">
      <c r="A8871" s="8"/>
      <c r="B8871" s="8"/>
      <c r="C8871" s="8"/>
      <c r="D8871" s="8"/>
      <c r="E8871" s="8"/>
      <c r="F8871" s="9"/>
    </row>
    <row r="8872" spans="1:6" x14ac:dyDescent="0.3">
      <c r="A8872" s="6"/>
      <c r="B8872" s="6"/>
      <c r="C8872" s="6"/>
      <c r="D8872" s="6"/>
      <c r="E8872" s="6"/>
      <c r="F8872" s="7"/>
    </row>
    <row r="8873" spans="1:6" x14ac:dyDescent="0.3">
      <c r="A8873" s="8"/>
      <c r="B8873" s="8"/>
      <c r="C8873" s="8"/>
      <c r="D8873" s="8"/>
      <c r="E8873" s="8"/>
      <c r="F8873" s="9"/>
    </row>
    <row r="8874" spans="1:6" x14ac:dyDescent="0.3">
      <c r="A8874" s="6"/>
      <c r="B8874" s="6"/>
      <c r="C8874" s="6"/>
      <c r="D8874" s="6"/>
      <c r="E8874" s="6"/>
      <c r="F8874" s="7"/>
    </row>
    <row r="8875" spans="1:6" x14ac:dyDescent="0.3">
      <c r="A8875" s="8"/>
      <c r="B8875" s="8"/>
      <c r="C8875" s="8"/>
      <c r="D8875" s="8"/>
      <c r="E8875" s="8"/>
      <c r="F8875" s="9"/>
    </row>
    <row r="8876" spans="1:6" x14ac:dyDescent="0.3">
      <c r="A8876" s="6"/>
      <c r="B8876" s="6"/>
      <c r="C8876" s="6"/>
      <c r="D8876" s="6"/>
      <c r="E8876" s="6"/>
      <c r="F8876" s="7"/>
    </row>
    <row r="8877" spans="1:6" x14ac:dyDescent="0.3">
      <c r="A8877" s="8"/>
      <c r="B8877" s="8"/>
      <c r="C8877" s="8"/>
      <c r="D8877" s="8"/>
      <c r="E8877" s="8"/>
      <c r="F8877" s="9"/>
    </row>
    <row r="8878" spans="1:6" x14ac:dyDescent="0.3">
      <c r="A8878" s="6"/>
      <c r="B8878" s="6"/>
      <c r="C8878" s="6"/>
      <c r="D8878" s="6"/>
      <c r="E8878" s="6"/>
      <c r="F8878" s="7"/>
    </row>
    <row r="8879" spans="1:6" x14ac:dyDescent="0.3">
      <c r="A8879" s="8"/>
      <c r="B8879" s="8"/>
      <c r="C8879" s="8"/>
      <c r="D8879" s="8"/>
      <c r="E8879" s="8"/>
      <c r="F8879" s="9"/>
    </row>
    <row r="8880" spans="1:6" x14ac:dyDescent="0.3">
      <c r="A8880" s="6"/>
      <c r="B8880" s="6"/>
      <c r="C8880" s="6"/>
      <c r="D8880" s="6"/>
      <c r="E8880" s="6"/>
      <c r="F8880" s="7"/>
    </row>
    <row r="8881" spans="1:6" x14ac:dyDescent="0.3">
      <c r="A8881" s="8"/>
      <c r="B8881" s="8"/>
      <c r="C8881" s="8"/>
      <c r="D8881" s="8"/>
      <c r="E8881" s="8"/>
      <c r="F8881" s="9"/>
    </row>
    <row r="8882" spans="1:6" x14ac:dyDescent="0.3">
      <c r="A8882" s="6"/>
      <c r="B8882" s="6"/>
      <c r="C8882" s="6"/>
      <c r="D8882" s="6"/>
      <c r="E8882" s="6"/>
      <c r="F8882" s="7"/>
    </row>
    <row r="8883" spans="1:6" x14ac:dyDescent="0.3">
      <c r="A8883" s="8"/>
      <c r="B8883" s="8"/>
      <c r="C8883" s="8"/>
      <c r="D8883" s="8"/>
      <c r="E8883" s="8"/>
      <c r="F8883" s="9"/>
    </row>
    <row r="8884" spans="1:6" x14ac:dyDescent="0.3">
      <c r="A8884" s="6"/>
      <c r="B8884" s="6"/>
      <c r="C8884" s="6"/>
      <c r="D8884" s="6"/>
      <c r="E8884" s="6"/>
      <c r="F8884" s="7"/>
    </row>
    <row r="8885" spans="1:6" x14ac:dyDescent="0.3">
      <c r="A8885" s="8"/>
      <c r="B8885" s="8"/>
      <c r="C8885" s="8"/>
      <c r="D8885" s="8"/>
      <c r="E8885" s="8"/>
      <c r="F8885" s="9"/>
    </row>
    <row r="8886" spans="1:6" x14ac:dyDescent="0.3">
      <c r="A8886" s="6"/>
      <c r="B8886" s="6"/>
      <c r="C8886" s="6"/>
      <c r="D8886" s="6"/>
      <c r="E8886" s="6"/>
      <c r="F8886" s="7"/>
    </row>
    <row r="8887" spans="1:6" x14ac:dyDescent="0.3">
      <c r="A8887" s="8"/>
      <c r="B8887" s="8"/>
      <c r="C8887" s="8"/>
      <c r="D8887" s="8"/>
      <c r="E8887" s="8"/>
      <c r="F8887" s="9"/>
    </row>
    <row r="8888" spans="1:6" x14ac:dyDescent="0.3">
      <c r="A8888" s="6"/>
      <c r="B8888" s="6"/>
      <c r="C8888" s="6"/>
      <c r="D8888" s="6"/>
      <c r="E8888" s="6"/>
      <c r="F8888" s="7"/>
    </row>
    <row r="8889" spans="1:6" x14ac:dyDescent="0.3">
      <c r="A8889" s="8"/>
      <c r="B8889" s="8"/>
      <c r="C8889" s="8"/>
      <c r="D8889" s="8"/>
      <c r="E8889" s="8"/>
      <c r="F8889" s="9"/>
    </row>
    <row r="8890" spans="1:6" x14ac:dyDescent="0.3">
      <c r="A8890" s="6"/>
      <c r="B8890" s="6"/>
      <c r="C8890" s="6"/>
      <c r="D8890" s="6"/>
      <c r="E8890" s="6"/>
      <c r="F8890" s="7"/>
    </row>
    <row r="8891" spans="1:6" x14ac:dyDescent="0.3">
      <c r="A8891" s="8"/>
      <c r="B8891" s="8"/>
      <c r="C8891" s="8"/>
      <c r="D8891" s="8"/>
      <c r="E8891" s="8"/>
      <c r="F8891" s="9"/>
    </row>
    <row r="8892" spans="1:6" x14ac:dyDescent="0.3">
      <c r="A8892" s="6"/>
      <c r="B8892" s="6"/>
      <c r="C8892" s="6"/>
      <c r="D8892" s="6"/>
      <c r="E8892" s="6"/>
      <c r="F8892" s="7"/>
    </row>
    <row r="8893" spans="1:6" x14ac:dyDescent="0.3">
      <c r="A8893" s="8"/>
      <c r="B8893" s="8"/>
      <c r="C8893" s="8"/>
      <c r="D8893" s="8"/>
      <c r="E8893" s="8"/>
      <c r="F8893" s="9"/>
    </row>
    <row r="8894" spans="1:6" x14ac:dyDescent="0.3">
      <c r="A8894" s="6"/>
      <c r="B8894" s="6"/>
      <c r="C8894" s="6"/>
      <c r="D8894" s="6"/>
      <c r="E8894" s="6"/>
      <c r="F8894" s="7"/>
    </row>
    <row r="8895" spans="1:6" x14ac:dyDescent="0.3">
      <c r="A8895" s="8"/>
      <c r="B8895" s="8"/>
      <c r="C8895" s="8"/>
      <c r="D8895" s="8"/>
      <c r="E8895" s="8"/>
      <c r="F8895" s="9"/>
    </row>
    <row r="8896" spans="1:6" x14ac:dyDescent="0.3">
      <c r="A8896" s="6"/>
      <c r="B8896" s="6"/>
      <c r="C8896" s="6"/>
      <c r="D8896" s="6"/>
      <c r="E8896" s="6"/>
      <c r="F8896" s="7"/>
    </row>
    <row r="8897" spans="1:6" x14ac:dyDescent="0.3">
      <c r="A8897" s="8"/>
      <c r="B8897" s="8"/>
      <c r="C8897" s="8"/>
      <c r="D8897" s="8"/>
      <c r="E8897" s="8"/>
      <c r="F8897" s="9"/>
    </row>
    <row r="8898" spans="1:6" x14ac:dyDescent="0.3">
      <c r="A8898" s="6"/>
      <c r="B8898" s="6"/>
      <c r="C8898" s="6"/>
      <c r="D8898" s="6"/>
      <c r="E8898" s="6"/>
      <c r="F8898" s="7"/>
    </row>
    <row r="8899" spans="1:6" x14ac:dyDescent="0.3">
      <c r="A8899" s="8"/>
      <c r="B8899" s="8"/>
      <c r="C8899" s="8"/>
      <c r="D8899" s="8"/>
      <c r="E8899" s="8"/>
      <c r="F8899" s="9"/>
    </row>
    <row r="8900" spans="1:6" x14ac:dyDescent="0.3">
      <c r="A8900" s="6"/>
      <c r="B8900" s="6"/>
      <c r="C8900" s="6"/>
      <c r="D8900" s="6"/>
      <c r="E8900" s="6"/>
      <c r="F8900" s="7"/>
    </row>
    <row r="8901" spans="1:6" x14ac:dyDescent="0.3">
      <c r="A8901" s="8"/>
      <c r="B8901" s="8"/>
      <c r="C8901" s="8"/>
      <c r="D8901" s="8"/>
      <c r="E8901" s="8"/>
      <c r="F8901" s="9"/>
    </row>
    <row r="8902" spans="1:6" x14ac:dyDescent="0.3">
      <c r="A8902" s="6"/>
      <c r="B8902" s="6"/>
      <c r="C8902" s="6"/>
      <c r="D8902" s="6"/>
      <c r="E8902" s="6"/>
      <c r="F8902" s="7"/>
    </row>
    <row r="8903" spans="1:6" x14ac:dyDescent="0.3">
      <c r="A8903" s="8"/>
      <c r="B8903" s="8"/>
      <c r="C8903" s="8"/>
      <c r="D8903" s="8"/>
      <c r="E8903" s="8"/>
      <c r="F8903" s="9"/>
    </row>
    <row r="8904" spans="1:6" x14ac:dyDescent="0.3">
      <c r="A8904" s="6"/>
      <c r="B8904" s="6"/>
      <c r="C8904" s="6"/>
      <c r="D8904" s="6"/>
      <c r="E8904" s="6"/>
      <c r="F8904" s="7"/>
    </row>
    <row r="8905" spans="1:6" x14ac:dyDescent="0.3">
      <c r="A8905" s="8"/>
      <c r="B8905" s="8"/>
      <c r="C8905" s="8"/>
      <c r="D8905" s="8"/>
      <c r="E8905" s="8"/>
      <c r="F8905" s="9"/>
    </row>
    <row r="8906" spans="1:6" x14ac:dyDescent="0.3">
      <c r="A8906" s="6"/>
      <c r="B8906" s="6"/>
      <c r="C8906" s="6"/>
      <c r="D8906" s="6"/>
      <c r="E8906" s="6"/>
      <c r="F8906" s="7"/>
    </row>
    <row r="8907" spans="1:6" x14ac:dyDescent="0.3">
      <c r="A8907" s="8"/>
      <c r="B8907" s="8"/>
      <c r="C8907" s="8"/>
      <c r="D8907" s="8"/>
      <c r="E8907" s="8"/>
      <c r="F8907" s="9"/>
    </row>
    <row r="8908" spans="1:6" x14ac:dyDescent="0.3">
      <c r="A8908" s="6"/>
      <c r="B8908" s="6"/>
      <c r="C8908" s="6"/>
      <c r="D8908" s="6"/>
      <c r="E8908" s="6"/>
      <c r="F8908" s="7"/>
    </row>
    <row r="8909" spans="1:6" x14ac:dyDescent="0.3">
      <c r="A8909" s="8"/>
      <c r="B8909" s="8"/>
      <c r="C8909" s="8"/>
      <c r="D8909" s="8"/>
      <c r="E8909" s="8"/>
      <c r="F8909" s="9"/>
    </row>
    <row r="8910" spans="1:6" x14ac:dyDescent="0.3">
      <c r="A8910" s="6"/>
      <c r="B8910" s="6"/>
      <c r="C8910" s="6"/>
      <c r="D8910" s="6"/>
      <c r="E8910" s="6"/>
      <c r="F8910" s="7"/>
    </row>
    <row r="8911" spans="1:6" x14ac:dyDescent="0.3">
      <c r="A8911" s="8"/>
      <c r="B8911" s="8"/>
      <c r="C8911" s="8"/>
      <c r="D8911" s="8"/>
      <c r="E8911" s="8"/>
      <c r="F8911" s="9"/>
    </row>
    <row r="8912" spans="1:6" x14ac:dyDescent="0.3">
      <c r="A8912" s="6"/>
      <c r="B8912" s="6"/>
      <c r="C8912" s="6"/>
      <c r="D8912" s="6"/>
      <c r="E8912" s="6"/>
      <c r="F8912" s="7"/>
    </row>
    <row r="8913" spans="1:6" x14ac:dyDescent="0.3">
      <c r="A8913" s="8"/>
      <c r="B8913" s="8"/>
      <c r="C8913" s="8"/>
      <c r="D8913" s="8"/>
      <c r="E8913" s="8"/>
      <c r="F8913" s="9"/>
    </row>
    <row r="8914" spans="1:6" x14ac:dyDescent="0.3">
      <c r="A8914" s="6"/>
      <c r="B8914" s="6"/>
      <c r="C8914" s="6"/>
      <c r="D8914" s="6"/>
      <c r="E8914" s="6"/>
      <c r="F8914" s="7"/>
    </row>
    <row r="8915" spans="1:6" x14ac:dyDescent="0.3">
      <c r="A8915" s="8"/>
      <c r="B8915" s="8"/>
      <c r="C8915" s="8"/>
      <c r="D8915" s="8"/>
      <c r="E8915" s="8"/>
      <c r="F8915" s="9"/>
    </row>
    <row r="8916" spans="1:6" x14ac:dyDescent="0.3">
      <c r="A8916" s="6"/>
      <c r="B8916" s="6"/>
      <c r="C8916" s="6"/>
      <c r="D8916" s="6"/>
      <c r="E8916" s="6"/>
      <c r="F8916" s="7"/>
    </row>
    <row r="8917" spans="1:6" x14ac:dyDescent="0.3">
      <c r="A8917" s="8"/>
      <c r="B8917" s="8"/>
      <c r="C8917" s="8"/>
      <c r="D8917" s="8"/>
      <c r="E8917" s="8"/>
      <c r="F8917" s="9"/>
    </row>
    <row r="8918" spans="1:6" x14ac:dyDescent="0.3">
      <c r="A8918" s="6"/>
      <c r="B8918" s="6"/>
      <c r="C8918" s="6"/>
      <c r="D8918" s="6"/>
      <c r="E8918" s="6"/>
      <c r="F8918" s="7"/>
    </row>
    <row r="8919" spans="1:6" x14ac:dyDescent="0.3">
      <c r="A8919" s="8"/>
      <c r="B8919" s="8"/>
      <c r="C8919" s="8"/>
      <c r="D8919" s="8"/>
      <c r="E8919" s="8"/>
      <c r="F8919" s="9"/>
    </row>
    <row r="8920" spans="1:6" x14ac:dyDescent="0.3">
      <c r="A8920" s="6"/>
      <c r="B8920" s="6"/>
      <c r="C8920" s="6"/>
      <c r="D8920" s="6"/>
      <c r="E8920" s="6"/>
      <c r="F8920" s="7"/>
    </row>
    <row r="8921" spans="1:6" x14ac:dyDescent="0.3">
      <c r="A8921" s="8"/>
      <c r="B8921" s="8"/>
      <c r="C8921" s="8"/>
      <c r="D8921" s="8"/>
      <c r="E8921" s="8"/>
      <c r="F8921" s="9"/>
    </row>
    <row r="8922" spans="1:6" x14ac:dyDescent="0.3">
      <c r="A8922" s="6"/>
      <c r="B8922" s="6"/>
      <c r="C8922" s="6"/>
      <c r="D8922" s="6"/>
      <c r="E8922" s="6"/>
      <c r="F8922" s="7"/>
    </row>
    <row r="8923" spans="1:6" x14ac:dyDescent="0.3">
      <c r="A8923" s="8"/>
      <c r="B8923" s="8"/>
      <c r="C8923" s="8"/>
      <c r="D8923" s="8"/>
      <c r="E8923" s="8"/>
      <c r="F8923" s="9"/>
    </row>
    <row r="8924" spans="1:6" x14ac:dyDescent="0.3">
      <c r="A8924" s="6"/>
      <c r="B8924" s="6"/>
      <c r="C8924" s="6"/>
      <c r="D8924" s="6"/>
      <c r="E8924" s="6"/>
      <c r="F8924" s="7"/>
    </row>
    <row r="8925" spans="1:6" x14ac:dyDescent="0.3">
      <c r="A8925" s="8"/>
      <c r="B8925" s="8"/>
      <c r="C8925" s="8"/>
      <c r="D8925" s="8"/>
      <c r="E8925" s="8"/>
      <c r="F8925" s="9"/>
    </row>
    <row r="8926" spans="1:6" x14ac:dyDescent="0.3">
      <c r="A8926" s="6"/>
      <c r="B8926" s="6"/>
      <c r="C8926" s="6"/>
      <c r="D8926" s="6"/>
      <c r="E8926" s="6"/>
      <c r="F8926" s="7"/>
    </row>
    <row r="8927" spans="1:6" x14ac:dyDescent="0.3">
      <c r="A8927" s="8"/>
      <c r="B8927" s="8"/>
      <c r="C8927" s="8"/>
      <c r="D8927" s="8"/>
      <c r="E8927" s="8"/>
      <c r="F8927" s="9"/>
    </row>
    <row r="8928" spans="1:6" x14ac:dyDescent="0.3">
      <c r="A8928" s="6"/>
      <c r="B8928" s="6"/>
      <c r="C8928" s="6"/>
      <c r="D8928" s="6"/>
      <c r="E8928" s="6"/>
      <c r="F8928" s="7"/>
    </row>
    <row r="8929" spans="1:6" x14ac:dyDescent="0.3">
      <c r="A8929" s="8"/>
      <c r="B8929" s="8"/>
      <c r="C8929" s="8"/>
      <c r="D8929" s="8"/>
      <c r="E8929" s="8"/>
      <c r="F8929" s="9"/>
    </row>
    <row r="8930" spans="1:6" x14ac:dyDescent="0.3">
      <c r="A8930" s="6"/>
      <c r="B8930" s="6"/>
      <c r="C8930" s="6"/>
      <c r="D8930" s="6"/>
      <c r="E8930" s="6"/>
      <c r="F8930" s="7"/>
    </row>
    <row r="8931" spans="1:6" x14ac:dyDescent="0.3">
      <c r="A8931" s="8"/>
      <c r="B8931" s="8"/>
      <c r="C8931" s="8"/>
      <c r="D8931" s="8"/>
      <c r="E8931" s="8"/>
      <c r="F8931" s="9"/>
    </row>
    <row r="8932" spans="1:6" x14ac:dyDescent="0.3">
      <c r="A8932" s="6"/>
      <c r="B8932" s="6"/>
      <c r="C8932" s="6"/>
      <c r="D8932" s="6"/>
      <c r="E8932" s="6"/>
      <c r="F8932" s="7"/>
    </row>
    <row r="8933" spans="1:6" x14ac:dyDescent="0.3">
      <c r="A8933" s="8"/>
      <c r="B8933" s="8"/>
      <c r="C8933" s="8"/>
      <c r="D8933" s="8"/>
      <c r="E8933" s="8"/>
      <c r="F8933" s="9"/>
    </row>
    <row r="8934" spans="1:6" x14ac:dyDescent="0.3">
      <c r="A8934" s="6"/>
      <c r="B8934" s="6"/>
      <c r="C8934" s="6"/>
      <c r="D8934" s="6"/>
      <c r="E8934" s="6"/>
      <c r="F8934" s="7"/>
    </row>
    <row r="8935" spans="1:6" x14ac:dyDescent="0.3">
      <c r="A8935" s="8"/>
      <c r="B8935" s="8"/>
      <c r="C8935" s="8"/>
      <c r="D8935" s="8"/>
      <c r="E8935" s="8"/>
      <c r="F8935" s="9"/>
    </row>
    <row r="8936" spans="1:6" x14ac:dyDescent="0.3">
      <c r="A8936" s="6"/>
      <c r="B8936" s="6"/>
      <c r="C8936" s="6"/>
      <c r="D8936" s="6"/>
      <c r="E8936" s="6"/>
      <c r="F8936" s="7"/>
    </row>
    <row r="8937" spans="1:6" x14ac:dyDescent="0.3">
      <c r="A8937" s="8"/>
      <c r="B8937" s="8"/>
      <c r="C8937" s="8"/>
      <c r="D8937" s="8"/>
      <c r="E8937" s="8"/>
      <c r="F8937" s="9"/>
    </row>
    <row r="8938" spans="1:6" x14ac:dyDescent="0.3">
      <c r="A8938" s="6"/>
      <c r="B8938" s="6"/>
      <c r="C8938" s="6"/>
      <c r="D8938" s="6"/>
      <c r="E8938" s="6"/>
      <c r="F8938" s="7"/>
    </row>
    <row r="8939" spans="1:6" x14ac:dyDescent="0.3">
      <c r="A8939" s="8"/>
      <c r="B8939" s="8"/>
      <c r="C8939" s="8"/>
      <c r="D8939" s="8"/>
      <c r="E8939" s="8"/>
      <c r="F8939" s="9"/>
    </row>
    <row r="8940" spans="1:6" x14ac:dyDescent="0.3">
      <c r="A8940" s="6"/>
      <c r="B8940" s="6"/>
      <c r="C8940" s="6"/>
      <c r="D8940" s="6"/>
      <c r="E8940" s="6"/>
      <c r="F8940" s="7"/>
    </row>
    <row r="8941" spans="1:6" x14ac:dyDescent="0.3">
      <c r="A8941" s="8"/>
      <c r="B8941" s="8"/>
      <c r="C8941" s="8"/>
      <c r="D8941" s="8"/>
      <c r="E8941" s="8"/>
      <c r="F8941" s="9"/>
    </row>
    <row r="8942" spans="1:6" x14ac:dyDescent="0.3">
      <c r="A8942" s="6"/>
      <c r="B8942" s="6"/>
      <c r="C8942" s="6"/>
      <c r="D8942" s="6"/>
      <c r="E8942" s="6"/>
      <c r="F8942" s="7"/>
    </row>
    <row r="8943" spans="1:6" x14ac:dyDescent="0.3">
      <c r="A8943" s="8"/>
      <c r="B8943" s="8"/>
      <c r="C8943" s="8"/>
      <c r="D8943" s="8"/>
      <c r="E8943" s="8"/>
      <c r="F8943" s="9"/>
    </row>
    <row r="8944" spans="1:6" x14ac:dyDescent="0.3">
      <c r="A8944" s="6"/>
      <c r="B8944" s="6"/>
      <c r="C8944" s="6"/>
      <c r="D8944" s="6"/>
      <c r="E8944" s="6"/>
      <c r="F8944" s="7"/>
    </row>
    <row r="8945" spans="1:6" x14ac:dyDescent="0.3">
      <c r="A8945" s="8"/>
      <c r="B8945" s="8"/>
      <c r="C8945" s="8"/>
      <c r="D8945" s="8"/>
      <c r="E8945" s="8"/>
      <c r="F8945" s="9"/>
    </row>
    <row r="8946" spans="1:6" x14ac:dyDescent="0.3">
      <c r="A8946" s="6"/>
      <c r="B8946" s="6"/>
      <c r="C8946" s="6"/>
      <c r="D8946" s="6"/>
      <c r="E8946" s="6"/>
      <c r="F8946" s="7"/>
    </row>
    <row r="8947" spans="1:6" x14ac:dyDescent="0.3">
      <c r="A8947" s="8"/>
      <c r="B8947" s="8"/>
      <c r="C8947" s="8"/>
      <c r="D8947" s="8"/>
      <c r="E8947" s="8"/>
      <c r="F8947" s="9"/>
    </row>
    <row r="8948" spans="1:6" x14ac:dyDescent="0.3">
      <c r="A8948" s="6"/>
      <c r="B8948" s="6"/>
      <c r="C8948" s="6"/>
      <c r="D8948" s="6"/>
      <c r="E8948" s="6"/>
      <c r="F8948" s="7"/>
    </row>
    <row r="8949" spans="1:6" x14ac:dyDescent="0.3">
      <c r="A8949" s="8"/>
      <c r="B8949" s="8"/>
      <c r="C8949" s="8"/>
      <c r="D8949" s="8"/>
      <c r="E8949" s="8"/>
      <c r="F8949" s="9"/>
    </row>
    <row r="8950" spans="1:6" x14ac:dyDescent="0.3">
      <c r="A8950" s="6"/>
      <c r="B8950" s="6"/>
      <c r="C8950" s="6"/>
      <c r="D8950" s="6"/>
      <c r="E8950" s="6"/>
      <c r="F8950" s="7"/>
    </row>
    <row r="8951" spans="1:6" x14ac:dyDescent="0.3">
      <c r="A8951" s="8"/>
      <c r="B8951" s="8"/>
      <c r="C8951" s="8"/>
      <c r="D8951" s="8"/>
      <c r="E8951" s="8"/>
      <c r="F8951" s="9"/>
    </row>
    <row r="8952" spans="1:6" x14ac:dyDescent="0.3">
      <c r="A8952" s="6"/>
      <c r="B8952" s="6"/>
      <c r="C8952" s="6"/>
      <c r="D8952" s="6"/>
      <c r="E8952" s="6"/>
      <c r="F8952" s="7"/>
    </row>
    <row r="8953" spans="1:6" x14ac:dyDescent="0.3">
      <c r="A8953" s="8"/>
      <c r="B8953" s="8"/>
      <c r="C8953" s="8"/>
      <c r="D8953" s="8"/>
      <c r="E8953" s="8"/>
      <c r="F8953" s="9"/>
    </row>
    <row r="8954" spans="1:6" x14ac:dyDescent="0.3">
      <c r="A8954" s="6"/>
      <c r="B8954" s="6"/>
      <c r="C8954" s="6"/>
      <c r="D8954" s="6"/>
      <c r="E8954" s="6"/>
      <c r="F8954" s="7"/>
    </row>
    <row r="8955" spans="1:6" x14ac:dyDescent="0.3">
      <c r="A8955" s="8"/>
      <c r="B8955" s="8"/>
      <c r="C8955" s="8"/>
      <c r="D8955" s="8"/>
      <c r="E8955" s="8"/>
      <c r="F8955" s="9"/>
    </row>
    <row r="8956" spans="1:6" x14ac:dyDescent="0.3">
      <c r="A8956" s="6"/>
      <c r="B8956" s="6"/>
      <c r="C8956" s="6"/>
      <c r="D8956" s="6"/>
      <c r="E8956" s="6"/>
      <c r="F8956" s="7"/>
    </row>
    <row r="8957" spans="1:6" x14ac:dyDescent="0.3">
      <c r="A8957" s="8"/>
      <c r="B8957" s="8"/>
      <c r="C8957" s="8"/>
      <c r="D8957" s="8"/>
      <c r="E8957" s="8"/>
      <c r="F8957" s="9"/>
    </row>
    <row r="8958" spans="1:6" x14ac:dyDescent="0.3">
      <c r="A8958" s="6"/>
      <c r="B8958" s="6"/>
      <c r="C8958" s="6"/>
      <c r="D8958" s="6"/>
      <c r="E8958" s="6"/>
      <c r="F8958" s="7"/>
    </row>
    <row r="8959" spans="1:6" x14ac:dyDescent="0.3">
      <c r="A8959" s="8"/>
      <c r="B8959" s="8"/>
      <c r="C8959" s="8"/>
      <c r="D8959" s="8"/>
      <c r="E8959" s="8"/>
      <c r="F8959" s="9"/>
    </row>
    <row r="8960" spans="1:6" x14ac:dyDescent="0.3">
      <c r="A8960" s="6"/>
      <c r="B8960" s="6"/>
      <c r="C8960" s="6"/>
      <c r="D8960" s="6"/>
      <c r="E8960" s="6"/>
      <c r="F8960" s="7"/>
    </row>
    <row r="8961" spans="1:6" x14ac:dyDescent="0.3">
      <c r="A8961" s="8"/>
      <c r="B8961" s="8"/>
      <c r="C8961" s="8"/>
      <c r="D8961" s="8"/>
      <c r="E8961" s="8"/>
      <c r="F8961" s="9"/>
    </row>
    <row r="8962" spans="1:6" x14ac:dyDescent="0.3">
      <c r="A8962" s="6"/>
      <c r="B8962" s="6"/>
      <c r="C8962" s="6"/>
      <c r="D8962" s="6"/>
      <c r="E8962" s="6"/>
      <c r="F8962" s="7"/>
    </row>
    <row r="8963" spans="1:6" x14ac:dyDescent="0.3">
      <c r="A8963" s="8"/>
      <c r="B8963" s="8"/>
      <c r="C8963" s="8"/>
      <c r="D8963" s="8"/>
      <c r="E8963" s="8"/>
      <c r="F8963" s="9"/>
    </row>
    <row r="8964" spans="1:6" x14ac:dyDescent="0.3">
      <c r="A8964" s="6"/>
      <c r="B8964" s="6"/>
      <c r="C8964" s="6"/>
      <c r="D8964" s="6"/>
      <c r="E8964" s="6"/>
      <c r="F8964" s="7"/>
    </row>
    <row r="8965" spans="1:6" x14ac:dyDescent="0.3">
      <c r="A8965" s="8"/>
      <c r="B8965" s="8"/>
      <c r="C8965" s="8"/>
      <c r="D8965" s="8"/>
      <c r="E8965" s="8"/>
      <c r="F8965" s="9"/>
    </row>
    <row r="8966" spans="1:6" x14ac:dyDescent="0.3">
      <c r="A8966" s="6"/>
      <c r="B8966" s="6"/>
      <c r="C8966" s="6"/>
      <c r="D8966" s="6"/>
      <c r="E8966" s="6"/>
      <c r="F8966" s="7"/>
    </row>
    <row r="8967" spans="1:6" x14ac:dyDescent="0.3">
      <c r="A8967" s="8"/>
      <c r="B8967" s="8"/>
      <c r="C8967" s="8"/>
      <c r="D8967" s="8"/>
      <c r="E8967" s="8"/>
      <c r="F8967" s="9"/>
    </row>
    <row r="8968" spans="1:6" x14ac:dyDescent="0.3">
      <c r="A8968" s="6"/>
      <c r="B8968" s="6"/>
      <c r="C8968" s="6"/>
      <c r="D8968" s="6"/>
      <c r="E8968" s="6"/>
      <c r="F8968" s="7"/>
    </row>
    <row r="8969" spans="1:6" x14ac:dyDescent="0.3">
      <c r="A8969" s="8"/>
      <c r="B8969" s="8"/>
      <c r="C8969" s="8"/>
      <c r="D8969" s="8"/>
      <c r="E8969" s="8"/>
      <c r="F8969" s="9"/>
    </row>
    <row r="8970" spans="1:6" x14ac:dyDescent="0.3">
      <c r="A8970" s="6"/>
      <c r="B8970" s="6"/>
      <c r="C8970" s="6"/>
      <c r="D8970" s="6"/>
      <c r="E8970" s="6"/>
      <c r="F8970" s="7"/>
    </row>
    <row r="8971" spans="1:6" x14ac:dyDescent="0.3">
      <c r="A8971" s="8"/>
      <c r="B8971" s="8"/>
      <c r="C8971" s="8"/>
      <c r="D8971" s="8"/>
      <c r="E8971" s="8"/>
      <c r="F8971" s="9"/>
    </row>
    <row r="8972" spans="1:6" x14ac:dyDescent="0.3">
      <c r="A8972" s="6"/>
      <c r="B8972" s="6"/>
      <c r="C8972" s="6"/>
      <c r="D8972" s="6"/>
      <c r="E8972" s="6"/>
      <c r="F8972" s="7"/>
    </row>
    <row r="8973" spans="1:6" x14ac:dyDescent="0.3">
      <c r="A8973" s="8"/>
      <c r="B8973" s="8"/>
      <c r="C8973" s="8"/>
      <c r="D8973" s="8"/>
      <c r="E8973" s="8"/>
      <c r="F8973" s="9"/>
    </row>
    <row r="8974" spans="1:6" x14ac:dyDescent="0.3">
      <c r="A8974" s="6"/>
      <c r="B8974" s="6"/>
      <c r="C8974" s="6"/>
      <c r="D8974" s="6"/>
      <c r="E8974" s="6"/>
      <c r="F8974" s="7"/>
    </row>
    <row r="8975" spans="1:6" x14ac:dyDescent="0.3">
      <c r="A8975" s="8"/>
      <c r="B8975" s="8"/>
      <c r="C8975" s="8"/>
      <c r="D8975" s="8"/>
      <c r="E8975" s="8"/>
      <c r="F8975" s="9"/>
    </row>
    <row r="8976" spans="1:6" x14ac:dyDescent="0.3">
      <c r="A8976" s="6"/>
      <c r="B8976" s="6"/>
      <c r="C8976" s="6"/>
      <c r="D8976" s="6"/>
      <c r="E8976" s="6"/>
      <c r="F8976" s="7"/>
    </row>
    <row r="8977" spans="1:6" x14ac:dyDescent="0.3">
      <c r="A8977" s="8"/>
      <c r="B8977" s="8"/>
      <c r="C8977" s="8"/>
      <c r="D8977" s="8"/>
      <c r="E8977" s="8"/>
      <c r="F8977" s="9"/>
    </row>
    <row r="8978" spans="1:6" x14ac:dyDescent="0.3">
      <c r="A8978" s="6"/>
      <c r="B8978" s="6"/>
      <c r="C8978" s="6"/>
      <c r="D8978" s="6"/>
      <c r="E8978" s="6"/>
      <c r="F8978" s="7"/>
    </row>
    <row r="8979" spans="1:6" x14ac:dyDescent="0.3">
      <c r="A8979" s="8"/>
      <c r="B8979" s="8"/>
      <c r="C8979" s="8"/>
      <c r="D8979" s="8"/>
      <c r="E8979" s="8"/>
      <c r="F8979" s="9"/>
    </row>
    <row r="8980" spans="1:6" x14ac:dyDescent="0.3">
      <c r="A8980" s="6"/>
      <c r="B8980" s="6"/>
      <c r="C8980" s="6"/>
      <c r="D8980" s="6"/>
      <c r="E8980" s="6"/>
      <c r="F8980" s="7"/>
    </row>
    <row r="8981" spans="1:6" x14ac:dyDescent="0.3">
      <c r="A8981" s="8"/>
      <c r="B8981" s="8"/>
      <c r="C8981" s="8"/>
      <c r="D8981" s="8"/>
      <c r="E8981" s="8"/>
      <c r="F8981" s="9"/>
    </row>
    <row r="8982" spans="1:6" x14ac:dyDescent="0.3">
      <c r="A8982" s="6"/>
      <c r="B8982" s="6"/>
      <c r="C8982" s="6"/>
      <c r="D8982" s="6"/>
      <c r="E8982" s="6"/>
      <c r="F8982" s="7"/>
    </row>
    <row r="8983" spans="1:6" x14ac:dyDescent="0.3">
      <c r="A8983" s="8"/>
      <c r="B8983" s="8"/>
      <c r="C8983" s="8"/>
      <c r="D8983" s="8"/>
      <c r="E8983" s="8"/>
      <c r="F8983" s="9"/>
    </row>
    <row r="8984" spans="1:6" x14ac:dyDescent="0.3">
      <c r="A8984" s="6"/>
      <c r="B8984" s="6"/>
      <c r="C8984" s="6"/>
      <c r="D8984" s="6"/>
      <c r="E8984" s="6"/>
      <c r="F8984" s="7"/>
    </row>
    <row r="8985" spans="1:6" x14ac:dyDescent="0.3">
      <c r="A8985" s="8"/>
      <c r="B8985" s="8"/>
      <c r="C8985" s="8"/>
      <c r="D8985" s="8"/>
      <c r="E8985" s="8"/>
      <c r="F8985" s="9"/>
    </row>
    <row r="8986" spans="1:6" x14ac:dyDescent="0.3">
      <c r="A8986" s="6"/>
      <c r="B8986" s="6"/>
      <c r="C8986" s="6"/>
      <c r="D8986" s="6"/>
      <c r="E8986" s="6"/>
      <c r="F8986" s="7"/>
    </row>
    <row r="8987" spans="1:6" x14ac:dyDescent="0.3">
      <c r="A8987" s="8"/>
      <c r="B8987" s="8"/>
      <c r="C8987" s="8"/>
      <c r="D8987" s="8"/>
      <c r="E8987" s="8"/>
      <c r="F8987" s="9"/>
    </row>
    <row r="8988" spans="1:6" x14ac:dyDescent="0.3">
      <c r="A8988" s="6"/>
      <c r="B8988" s="6"/>
      <c r="C8988" s="6"/>
      <c r="D8988" s="6"/>
      <c r="E8988" s="6"/>
      <c r="F8988" s="7"/>
    </row>
    <row r="8989" spans="1:6" x14ac:dyDescent="0.3">
      <c r="A8989" s="8"/>
      <c r="B8989" s="8"/>
      <c r="C8989" s="8"/>
      <c r="D8989" s="8"/>
      <c r="E8989" s="8"/>
      <c r="F8989" s="9"/>
    </row>
    <row r="8990" spans="1:6" x14ac:dyDescent="0.3">
      <c r="A8990" s="6"/>
      <c r="B8990" s="6"/>
      <c r="C8990" s="6"/>
      <c r="D8990" s="6"/>
      <c r="E8990" s="6"/>
      <c r="F8990" s="7"/>
    </row>
    <row r="8991" spans="1:6" x14ac:dyDescent="0.3">
      <c r="A8991" s="8"/>
      <c r="B8991" s="8"/>
      <c r="C8991" s="8"/>
      <c r="D8991" s="8"/>
      <c r="E8991" s="8"/>
      <c r="F8991" s="9"/>
    </row>
    <row r="8992" spans="1:6" x14ac:dyDescent="0.3">
      <c r="A8992" s="6"/>
      <c r="B8992" s="6"/>
      <c r="C8992" s="6"/>
      <c r="D8992" s="6"/>
      <c r="E8992" s="6"/>
      <c r="F8992" s="7"/>
    </row>
    <row r="8993" spans="1:6" x14ac:dyDescent="0.3">
      <c r="A8993" s="8"/>
      <c r="B8993" s="8"/>
      <c r="C8993" s="8"/>
      <c r="D8993" s="8"/>
      <c r="E8993" s="8"/>
      <c r="F8993" s="9"/>
    </row>
    <row r="8994" spans="1:6" x14ac:dyDescent="0.3">
      <c r="A8994" s="6"/>
      <c r="B8994" s="6"/>
      <c r="C8994" s="6"/>
      <c r="D8994" s="6"/>
      <c r="E8994" s="6"/>
      <c r="F8994" s="7"/>
    </row>
    <row r="8995" spans="1:6" x14ac:dyDescent="0.3">
      <c r="A8995" s="8"/>
      <c r="B8995" s="8"/>
      <c r="C8995" s="8"/>
      <c r="D8995" s="8"/>
      <c r="E8995" s="8"/>
      <c r="F8995" s="9"/>
    </row>
    <row r="8996" spans="1:6" x14ac:dyDescent="0.3">
      <c r="A8996" s="6"/>
      <c r="B8996" s="6"/>
      <c r="C8996" s="6"/>
      <c r="D8996" s="6"/>
      <c r="E8996" s="6"/>
      <c r="F8996" s="7"/>
    </row>
    <row r="8997" spans="1:6" x14ac:dyDescent="0.3">
      <c r="A8997" s="8"/>
      <c r="B8997" s="8"/>
      <c r="C8997" s="8"/>
      <c r="D8997" s="8"/>
      <c r="E8997" s="8"/>
      <c r="F8997" s="9"/>
    </row>
    <row r="8998" spans="1:6" x14ac:dyDescent="0.3">
      <c r="A8998" s="6"/>
      <c r="B8998" s="6"/>
      <c r="C8998" s="6"/>
      <c r="D8998" s="6"/>
      <c r="E8998" s="6"/>
      <c r="F8998" s="7"/>
    </row>
    <row r="8999" spans="1:6" x14ac:dyDescent="0.3">
      <c r="A8999" s="8"/>
      <c r="B8999" s="8"/>
      <c r="C8999" s="8"/>
      <c r="D8999" s="8"/>
      <c r="E8999" s="8"/>
      <c r="F8999" s="9"/>
    </row>
    <row r="9000" spans="1:6" x14ac:dyDescent="0.3">
      <c r="A9000" s="6"/>
      <c r="B9000" s="6"/>
      <c r="C9000" s="6"/>
      <c r="D9000" s="6"/>
      <c r="E9000" s="6"/>
      <c r="F9000" s="7"/>
    </row>
    <row r="9001" spans="1:6" x14ac:dyDescent="0.3">
      <c r="A9001" s="8"/>
      <c r="B9001" s="8"/>
      <c r="C9001" s="8"/>
      <c r="D9001" s="8"/>
      <c r="E9001" s="8"/>
      <c r="F9001" s="9"/>
    </row>
    <row r="9002" spans="1:6" x14ac:dyDescent="0.3">
      <c r="A9002" s="6"/>
      <c r="B9002" s="6"/>
      <c r="C9002" s="6"/>
      <c r="D9002" s="6"/>
      <c r="E9002" s="6"/>
      <c r="F9002" s="7"/>
    </row>
    <row r="9003" spans="1:6" x14ac:dyDescent="0.3">
      <c r="A9003" s="8"/>
      <c r="B9003" s="8"/>
      <c r="C9003" s="8"/>
      <c r="D9003" s="8"/>
      <c r="E9003" s="8"/>
      <c r="F9003" s="9"/>
    </row>
    <row r="9004" spans="1:6" x14ac:dyDescent="0.3">
      <c r="A9004" s="6"/>
      <c r="B9004" s="6"/>
      <c r="C9004" s="6"/>
      <c r="D9004" s="6"/>
      <c r="E9004" s="6"/>
      <c r="F9004" s="7"/>
    </row>
    <row r="9005" spans="1:6" x14ac:dyDescent="0.3">
      <c r="A9005" s="8"/>
      <c r="B9005" s="8"/>
      <c r="C9005" s="8"/>
      <c r="D9005" s="8"/>
      <c r="E9005" s="8"/>
      <c r="F9005" s="9"/>
    </row>
    <row r="9006" spans="1:6" x14ac:dyDescent="0.3">
      <c r="A9006" s="6"/>
      <c r="B9006" s="6"/>
      <c r="C9006" s="6"/>
      <c r="D9006" s="6"/>
      <c r="E9006" s="6"/>
      <c r="F9006" s="7"/>
    </row>
    <row r="9007" spans="1:6" x14ac:dyDescent="0.3">
      <c r="A9007" s="8"/>
      <c r="B9007" s="8"/>
      <c r="C9007" s="8"/>
      <c r="D9007" s="8"/>
      <c r="E9007" s="8"/>
      <c r="F9007" s="9"/>
    </row>
    <row r="9008" spans="1:6" x14ac:dyDescent="0.3">
      <c r="A9008" s="6"/>
      <c r="B9008" s="6"/>
      <c r="C9008" s="6"/>
      <c r="D9008" s="6"/>
      <c r="E9008" s="6"/>
      <c r="F9008" s="7"/>
    </row>
    <row r="9009" spans="1:6" x14ac:dyDescent="0.3">
      <c r="A9009" s="8"/>
      <c r="B9009" s="8"/>
      <c r="C9009" s="8"/>
      <c r="D9009" s="8"/>
      <c r="E9009" s="8"/>
      <c r="F9009" s="9"/>
    </row>
    <row r="9010" spans="1:6" x14ac:dyDescent="0.3">
      <c r="A9010" s="6"/>
      <c r="B9010" s="6"/>
      <c r="C9010" s="6"/>
      <c r="D9010" s="6"/>
      <c r="E9010" s="6"/>
      <c r="F9010" s="7"/>
    </row>
    <row r="9011" spans="1:6" x14ac:dyDescent="0.3">
      <c r="A9011" s="8"/>
      <c r="B9011" s="8"/>
      <c r="C9011" s="8"/>
      <c r="D9011" s="8"/>
      <c r="E9011" s="8"/>
      <c r="F9011" s="9"/>
    </row>
    <row r="9012" spans="1:6" x14ac:dyDescent="0.3">
      <c r="A9012" s="6"/>
      <c r="B9012" s="6"/>
      <c r="C9012" s="6"/>
      <c r="D9012" s="6"/>
      <c r="E9012" s="6"/>
      <c r="F9012" s="7"/>
    </row>
    <row r="9013" spans="1:6" x14ac:dyDescent="0.3">
      <c r="A9013" s="8"/>
      <c r="B9013" s="8"/>
      <c r="C9013" s="8"/>
      <c r="D9013" s="8"/>
      <c r="E9013" s="8"/>
      <c r="F9013" s="9"/>
    </row>
    <row r="9014" spans="1:6" x14ac:dyDescent="0.3">
      <c r="A9014" s="6"/>
      <c r="B9014" s="6"/>
      <c r="C9014" s="6"/>
      <c r="D9014" s="6"/>
      <c r="E9014" s="6"/>
      <c r="F9014" s="7"/>
    </row>
    <row r="9015" spans="1:6" x14ac:dyDescent="0.3">
      <c r="A9015" s="8"/>
      <c r="B9015" s="8"/>
      <c r="C9015" s="8"/>
      <c r="D9015" s="8"/>
      <c r="E9015" s="8"/>
      <c r="F9015" s="9"/>
    </row>
    <row r="9016" spans="1:6" x14ac:dyDescent="0.3">
      <c r="A9016" s="6"/>
      <c r="B9016" s="6"/>
      <c r="C9016" s="6"/>
      <c r="D9016" s="6"/>
      <c r="E9016" s="6"/>
      <c r="F9016" s="7"/>
    </row>
    <row r="9017" spans="1:6" x14ac:dyDescent="0.3">
      <c r="A9017" s="8"/>
      <c r="B9017" s="8"/>
      <c r="C9017" s="8"/>
      <c r="D9017" s="8"/>
      <c r="E9017" s="8"/>
      <c r="F9017" s="9"/>
    </row>
    <row r="9018" spans="1:6" x14ac:dyDescent="0.3">
      <c r="A9018" s="6"/>
      <c r="B9018" s="6"/>
      <c r="C9018" s="6"/>
      <c r="D9018" s="6"/>
      <c r="E9018" s="6"/>
      <c r="F9018" s="7"/>
    </row>
    <row r="9019" spans="1:6" x14ac:dyDescent="0.3">
      <c r="A9019" s="8"/>
      <c r="B9019" s="8"/>
      <c r="C9019" s="8"/>
      <c r="D9019" s="8"/>
      <c r="E9019" s="8"/>
      <c r="F9019" s="9"/>
    </row>
    <row r="9020" spans="1:6" x14ac:dyDescent="0.3">
      <c r="A9020" s="6"/>
      <c r="B9020" s="6"/>
      <c r="C9020" s="6"/>
      <c r="D9020" s="6"/>
      <c r="E9020" s="6"/>
      <c r="F9020" s="7"/>
    </row>
    <row r="9021" spans="1:6" x14ac:dyDescent="0.3">
      <c r="A9021" s="8"/>
      <c r="B9021" s="8"/>
      <c r="C9021" s="8"/>
      <c r="D9021" s="8"/>
      <c r="E9021" s="8"/>
      <c r="F9021" s="9"/>
    </row>
    <row r="9022" spans="1:6" x14ac:dyDescent="0.3">
      <c r="A9022" s="6"/>
      <c r="B9022" s="6"/>
      <c r="C9022" s="6"/>
      <c r="D9022" s="6"/>
      <c r="E9022" s="6"/>
      <c r="F9022" s="7"/>
    </row>
    <row r="9023" spans="1:6" x14ac:dyDescent="0.3">
      <c r="A9023" s="8"/>
      <c r="B9023" s="8"/>
      <c r="C9023" s="8"/>
      <c r="D9023" s="8"/>
      <c r="E9023" s="8"/>
      <c r="F9023" s="9"/>
    </row>
    <row r="9024" spans="1:6" x14ac:dyDescent="0.3">
      <c r="A9024" s="6"/>
      <c r="B9024" s="6"/>
      <c r="C9024" s="6"/>
      <c r="D9024" s="6"/>
      <c r="E9024" s="6"/>
      <c r="F9024" s="7"/>
    </row>
    <row r="9025" spans="1:6" x14ac:dyDescent="0.3">
      <c r="A9025" s="8"/>
      <c r="B9025" s="8"/>
      <c r="C9025" s="8"/>
      <c r="D9025" s="8"/>
      <c r="E9025" s="8"/>
      <c r="F9025" s="9"/>
    </row>
    <row r="9026" spans="1:6" x14ac:dyDescent="0.3">
      <c r="A9026" s="6"/>
      <c r="B9026" s="6"/>
      <c r="C9026" s="6"/>
      <c r="D9026" s="6"/>
      <c r="E9026" s="6"/>
      <c r="F9026" s="7"/>
    </row>
    <row r="9027" spans="1:6" x14ac:dyDescent="0.3">
      <c r="A9027" s="8"/>
      <c r="B9027" s="8"/>
      <c r="C9027" s="8"/>
      <c r="D9027" s="8"/>
      <c r="E9027" s="8"/>
      <c r="F9027" s="9"/>
    </row>
    <row r="9028" spans="1:6" x14ac:dyDescent="0.3">
      <c r="A9028" s="6"/>
      <c r="B9028" s="6"/>
      <c r="C9028" s="6"/>
      <c r="D9028" s="6"/>
      <c r="E9028" s="6"/>
      <c r="F9028" s="7"/>
    </row>
    <row r="9029" spans="1:6" x14ac:dyDescent="0.3">
      <c r="A9029" s="8"/>
      <c r="B9029" s="8"/>
      <c r="C9029" s="8"/>
      <c r="D9029" s="8"/>
      <c r="E9029" s="8"/>
      <c r="F9029" s="9"/>
    </row>
    <row r="9030" spans="1:6" x14ac:dyDescent="0.3">
      <c r="A9030" s="6"/>
      <c r="B9030" s="6"/>
      <c r="C9030" s="6"/>
      <c r="D9030" s="6"/>
      <c r="E9030" s="6"/>
      <c r="F9030" s="7"/>
    </row>
    <row r="9031" spans="1:6" x14ac:dyDescent="0.3">
      <c r="A9031" s="8"/>
      <c r="B9031" s="8"/>
      <c r="C9031" s="8"/>
      <c r="D9031" s="8"/>
      <c r="E9031" s="8"/>
      <c r="F9031" s="9"/>
    </row>
    <row r="9032" spans="1:6" x14ac:dyDescent="0.3">
      <c r="A9032" s="6"/>
      <c r="B9032" s="6"/>
      <c r="C9032" s="6"/>
      <c r="D9032" s="6"/>
      <c r="E9032" s="6"/>
      <c r="F9032" s="7"/>
    </row>
    <row r="9033" spans="1:6" x14ac:dyDescent="0.3">
      <c r="A9033" s="8"/>
      <c r="B9033" s="8"/>
      <c r="C9033" s="8"/>
      <c r="D9033" s="8"/>
      <c r="E9033" s="8"/>
      <c r="F9033" s="9"/>
    </row>
    <row r="9034" spans="1:6" x14ac:dyDescent="0.3">
      <c r="A9034" s="6"/>
      <c r="B9034" s="6"/>
      <c r="C9034" s="6"/>
      <c r="D9034" s="6"/>
      <c r="E9034" s="6"/>
      <c r="F9034" s="7"/>
    </row>
    <row r="9035" spans="1:6" x14ac:dyDescent="0.3">
      <c r="A9035" s="8"/>
      <c r="B9035" s="8"/>
      <c r="C9035" s="8"/>
      <c r="D9035" s="8"/>
      <c r="E9035" s="8"/>
      <c r="F9035" s="9"/>
    </row>
    <row r="9036" spans="1:6" x14ac:dyDescent="0.3">
      <c r="A9036" s="6"/>
      <c r="B9036" s="6"/>
      <c r="C9036" s="6"/>
      <c r="D9036" s="6"/>
      <c r="E9036" s="6"/>
      <c r="F9036" s="7"/>
    </row>
    <row r="9037" spans="1:6" x14ac:dyDescent="0.3">
      <c r="A9037" s="8"/>
      <c r="B9037" s="8"/>
      <c r="C9037" s="8"/>
      <c r="D9037" s="8"/>
      <c r="E9037" s="8"/>
      <c r="F9037" s="9"/>
    </row>
    <row r="9038" spans="1:6" x14ac:dyDescent="0.3">
      <c r="A9038" s="6"/>
      <c r="B9038" s="6"/>
      <c r="C9038" s="6"/>
      <c r="D9038" s="6"/>
      <c r="E9038" s="6"/>
      <c r="F9038" s="7"/>
    </row>
    <row r="9039" spans="1:6" x14ac:dyDescent="0.3">
      <c r="A9039" s="8"/>
      <c r="B9039" s="8"/>
      <c r="C9039" s="8"/>
      <c r="D9039" s="8"/>
      <c r="E9039" s="8"/>
      <c r="F9039" s="9"/>
    </row>
    <row r="9040" spans="1:6" x14ac:dyDescent="0.3">
      <c r="A9040" s="6"/>
      <c r="B9040" s="6"/>
      <c r="C9040" s="6"/>
      <c r="D9040" s="6"/>
      <c r="E9040" s="6"/>
      <c r="F9040" s="7"/>
    </row>
    <row r="9041" spans="1:6" x14ac:dyDescent="0.3">
      <c r="A9041" s="8"/>
      <c r="B9041" s="8"/>
      <c r="C9041" s="8"/>
      <c r="D9041" s="8"/>
      <c r="E9041" s="8"/>
      <c r="F9041" s="9"/>
    </row>
    <row r="9042" spans="1:6" x14ac:dyDescent="0.3">
      <c r="A9042" s="6"/>
      <c r="B9042" s="6"/>
      <c r="C9042" s="6"/>
      <c r="D9042" s="6"/>
      <c r="E9042" s="6"/>
      <c r="F9042" s="7"/>
    </row>
    <row r="9043" spans="1:6" x14ac:dyDescent="0.3">
      <c r="A9043" s="8"/>
      <c r="B9043" s="8"/>
      <c r="C9043" s="8"/>
      <c r="D9043" s="8"/>
      <c r="E9043" s="8"/>
      <c r="F9043" s="9"/>
    </row>
    <row r="9044" spans="1:6" x14ac:dyDescent="0.3">
      <c r="A9044" s="6"/>
      <c r="B9044" s="6"/>
      <c r="C9044" s="6"/>
      <c r="D9044" s="6"/>
      <c r="E9044" s="6"/>
      <c r="F9044" s="7"/>
    </row>
    <row r="9045" spans="1:6" x14ac:dyDescent="0.3">
      <c r="A9045" s="8"/>
      <c r="B9045" s="8"/>
      <c r="C9045" s="8"/>
      <c r="D9045" s="8"/>
      <c r="E9045" s="8"/>
      <c r="F9045" s="9"/>
    </row>
    <row r="9046" spans="1:6" x14ac:dyDescent="0.3">
      <c r="A9046" s="6"/>
      <c r="B9046" s="6"/>
      <c r="C9046" s="6"/>
      <c r="D9046" s="6"/>
      <c r="E9046" s="6"/>
      <c r="F9046" s="7"/>
    </row>
    <row r="9047" spans="1:6" x14ac:dyDescent="0.3">
      <c r="A9047" s="8"/>
      <c r="B9047" s="8"/>
      <c r="C9047" s="8"/>
      <c r="D9047" s="8"/>
      <c r="E9047" s="8"/>
      <c r="F9047" s="9"/>
    </row>
    <row r="9048" spans="1:6" x14ac:dyDescent="0.3">
      <c r="A9048" s="6"/>
      <c r="B9048" s="6"/>
      <c r="C9048" s="6"/>
      <c r="D9048" s="6"/>
      <c r="E9048" s="6"/>
      <c r="F9048" s="7"/>
    </row>
    <row r="9049" spans="1:6" x14ac:dyDescent="0.3">
      <c r="A9049" s="8"/>
      <c r="B9049" s="8"/>
      <c r="C9049" s="8"/>
      <c r="D9049" s="8"/>
      <c r="E9049" s="8"/>
      <c r="F9049" s="9"/>
    </row>
    <row r="9050" spans="1:6" x14ac:dyDescent="0.3">
      <c r="A9050" s="6"/>
      <c r="B9050" s="6"/>
      <c r="C9050" s="6"/>
      <c r="D9050" s="6"/>
      <c r="E9050" s="6"/>
      <c r="F9050" s="7"/>
    </row>
    <row r="9051" spans="1:6" x14ac:dyDescent="0.3">
      <c r="A9051" s="8"/>
      <c r="B9051" s="8"/>
      <c r="C9051" s="8"/>
      <c r="D9051" s="8"/>
      <c r="E9051" s="8"/>
      <c r="F9051" s="9"/>
    </row>
    <row r="9052" spans="1:6" x14ac:dyDescent="0.3">
      <c r="A9052" s="6"/>
      <c r="B9052" s="6"/>
      <c r="C9052" s="6"/>
      <c r="D9052" s="6"/>
      <c r="E9052" s="6"/>
      <c r="F9052" s="7"/>
    </row>
    <row r="9053" spans="1:6" x14ac:dyDescent="0.3">
      <c r="A9053" s="8"/>
      <c r="B9053" s="8"/>
      <c r="C9053" s="8"/>
      <c r="D9053" s="8"/>
      <c r="E9053" s="8"/>
      <c r="F9053" s="9"/>
    </row>
    <row r="9054" spans="1:6" x14ac:dyDescent="0.3">
      <c r="A9054" s="6"/>
      <c r="B9054" s="6"/>
      <c r="C9054" s="6"/>
      <c r="D9054" s="6"/>
      <c r="E9054" s="6"/>
      <c r="F9054" s="7"/>
    </row>
    <row r="9055" spans="1:6" x14ac:dyDescent="0.3">
      <c r="A9055" s="8"/>
      <c r="B9055" s="8"/>
      <c r="C9055" s="8"/>
      <c r="D9055" s="8"/>
      <c r="E9055" s="8"/>
      <c r="F9055" s="9"/>
    </row>
    <row r="9056" spans="1:6" x14ac:dyDescent="0.3">
      <c r="A9056" s="6"/>
      <c r="B9056" s="6"/>
      <c r="C9056" s="6"/>
      <c r="D9056" s="6"/>
      <c r="E9056" s="6"/>
      <c r="F9056" s="7"/>
    </row>
    <row r="9057" spans="1:6" x14ac:dyDescent="0.3">
      <c r="A9057" s="8"/>
      <c r="B9057" s="8"/>
      <c r="C9057" s="8"/>
      <c r="D9057" s="8"/>
      <c r="E9057" s="8"/>
      <c r="F9057" s="9"/>
    </row>
    <row r="9058" spans="1:6" x14ac:dyDescent="0.3">
      <c r="A9058" s="6"/>
      <c r="B9058" s="6"/>
      <c r="C9058" s="6"/>
      <c r="D9058" s="6"/>
      <c r="E9058" s="6"/>
      <c r="F9058" s="7"/>
    </row>
    <row r="9059" spans="1:6" x14ac:dyDescent="0.3">
      <c r="A9059" s="8"/>
      <c r="B9059" s="8"/>
      <c r="C9059" s="8"/>
      <c r="D9059" s="8"/>
      <c r="E9059" s="8"/>
      <c r="F9059" s="9"/>
    </row>
    <row r="9060" spans="1:6" x14ac:dyDescent="0.3">
      <c r="A9060" s="6"/>
      <c r="B9060" s="6"/>
      <c r="C9060" s="6"/>
      <c r="D9060" s="6"/>
      <c r="E9060" s="6"/>
      <c r="F9060" s="7"/>
    </row>
    <row r="9061" spans="1:6" x14ac:dyDescent="0.3">
      <c r="A9061" s="8"/>
      <c r="B9061" s="8"/>
      <c r="C9061" s="8"/>
      <c r="D9061" s="8"/>
      <c r="E9061" s="8"/>
      <c r="F9061" s="9"/>
    </row>
    <row r="9062" spans="1:6" x14ac:dyDescent="0.3">
      <c r="A9062" s="6"/>
      <c r="B9062" s="6"/>
      <c r="C9062" s="6"/>
      <c r="D9062" s="6"/>
      <c r="E9062" s="6"/>
      <c r="F9062" s="7"/>
    </row>
    <row r="9063" spans="1:6" x14ac:dyDescent="0.3">
      <c r="A9063" s="8"/>
      <c r="B9063" s="8"/>
      <c r="C9063" s="8"/>
      <c r="D9063" s="8"/>
      <c r="E9063" s="8"/>
      <c r="F9063" s="9"/>
    </row>
    <row r="9064" spans="1:6" x14ac:dyDescent="0.3">
      <c r="A9064" s="6"/>
      <c r="B9064" s="6"/>
      <c r="C9064" s="6"/>
      <c r="D9064" s="6"/>
      <c r="E9064" s="6"/>
      <c r="F9064" s="7"/>
    </row>
    <row r="9065" spans="1:6" x14ac:dyDescent="0.3">
      <c r="A9065" s="8"/>
      <c r="B9065" s="8"/>
      <c r="C9065" s="8"/>
      <c r="D9065" s="8"/>
      <c r="E9065" s="8"/>
      <c r="F9065" s="9"/>
    </row>
    <row r="9066" spans="1:6" x14ac:dyDescent="0.3">
      <c r="A9066" s="6"/>
      <c r="B9066" s="6"/>
      <c r="C9066" s="6"/>
      <c r="D9066" s="6"/>
      <c r="E9066" s="6"/>
      <c r="F9066" s="7"/>
    </row>
    <row r="9067" spans="1:6" x14ac:dyDescent="0.3">
      <c r="A9067" s="8"/>
      <c r="B9067" s="8"/>
      <c r="C9067" s="8"/>
      <c r="D9067" s="8"/>
      <c r="E9067" s="8"/>
      <c r="F9067" s="9"/>
    </row>
    <row r="9068" spans="1:6" x14ac:dyDescent="0.3">
      <c r="A9068" s="6"/>
      <c r="B9068" s="6"/>
      <c r="C9068" s="6"/>
      <c r="D9068" s="6"/>
      <c r="E9068" s="6"/>
      <c r="F9068" s="7"/>
    </row>
    <row r="9069" spans="1:6" x14ac:dyDescent="0.3">
      <c r="A9069" s="8"/>
      <c r="B9069" s="8"/>
      <c r="C9069" s="8"/>
      <c r="D9069" s="8"/>
      <c r="E9069" s="8"/>
      <c r="F9069" s="9"/>
    </row>
    <row r="9070" spans="1:6" x14ac:dyDescent="0.3">
      <c r="A9070" s="6"/>
      <c r="B9070" s="6"/>
      <c r="C9070" s="6"/>
      <c r="D9070" s="6"/>
      <c r="E9070" s="6"/>
      <c r="F9070" s="7"/>
    </row>
    <row r="9071" spans="1:6" x14ac:dyDescent="0.3">
      <c r="A9071" s="8"/>
      <c r="B9071" s="8"/>
      <c r="C9071" s="8"/>
      <c r="D9071" s="8"/>
      <c r="E9071" s="8"/>
      <c r="F9071" s="9"/>
    </row>
    <row r="9072" spans="1:6" x14ac:dyDescent="0.3">
      <c r="A9072" s="6"/>
      <c r="B9072" s="6"/>
      <c r="C9072" s="6"/>
      <c r="D9072" s="6"/>
      <c r="E9072" s="6"/>
      <c r="F9072" s="7"/>
    </row>
    <row r="9073" spans="1:6" x14ac:dyDescent="0.3">
      <c r="A9073" s="8"/>
      <c r="B9073" s="8"/>
      <c r="C9073" s="8"/>
      <c r="D9073" s="8"/>
      <c r="E9073" s="8"/>
      <c r="F9073" s="9"/>
    </row>
    <row r="9074" spans="1:6" x14ac:dyDescent="0.3">
      <c r="A9074" s="6"/>
      <c r="B9074" s="6"/>
      <c r="C9074" s="6"/>
      <c r="D9074" s="6"/>
      <c r="E9074" s="6"/>
      <c r="F9074" s="7"/>
    </row>
    <row r="9075" spans="1:6" x14ac:dyDescent="0.3">
      <c r="A9075" s="8"/>
      <c r="B9075" s="8"/>
      <c r="C9075" s="8"/>
      <c r="D9075" s="8"/>
      <c r="E9075" s="8"/>
      <c r="F9075" s="9"/>
    </row>
    <row r="9076" spans="1:6" x14ac:dyDescent="0.3">
      <c r="A9076" s="6"/>
      <c r="B9076" s="6"/>
      <c r="C9076" s="6"/>
      <c r="D9076" s="6"/>
      <c r="E9076" s="6"/>
      <c r="F9076" s="7"/>
    </row>
    <row r="9077" spans="1:6" x14ac:dyDescent="0.3">
      <c r="A9077" s="8"/>
      <c r="B9077" s="8"/>
      <c r="C9077" s="8"/>
      <c r="D9077" s="8"/>
      <c r="E9077" s="8"/>
      <c r="F9077" s="9"/>
    </row>
    <row r="9078" spans="1:6" x14ac:dyDescent="0.3">
      <c r="A9078" s="6"/>
      <c r="B9078" s="6"/>
      <c r="C9078" s="6"/>
      <c r="D9078" s="6"/>
      <c r="E9078" s="6"/>
      <c r="F9078" s="7"/>
    </row>
    <row r="9079" spans="1:6" x14ac:dyDescent="0.3">
      <c r="A9079" s="8"/>
      <c r="B9079" s="8"/>
      <c r="C9079" s="8"/>
      <c r="D9079" s="8"/>
      <c r="E9079" s="8"/>
      <c r="F9079" s="9"/>
    </row>
    <row r="9080" spans="1:6" x14ac:dyDescent="0.3">
      <c r="A9080" s="6"/>
      <c r="B9080" s="6"/>
      <c r="C9080" s="6"/>
      <c r="D9080" s="6"/>
      <c r="E9080" s="6"/>
      <c r="F9080" s="7"/>
    </row>
    <row r="9081" spans="1:6" x14ac:dyDescent="0.3">
      <c r="A9081" s="8"/>
      <c r="B9081" s="8"/>
      <c r="C9081" s="8"/>
      <c r="D9081" s="8"/>
      <c r="E9081" s="8"/>
      <c r="F9081" s="9"/>
    </row>
    <row r="9082" spans="1:6" x14ac:dyDescent="0.3">
      <c r="A9082" s="6"/>
      <c r="B9082" s="6"/>
      <c r="C9082" s="6"/>
      <c r="D9082" s="6"/>
      <c r="E9082" s="6"/>
      <c r="F9082" s="7"/>
    </row>
    <row r="9083" spans="1:6" x14ac:dyDescent="0.3">
      <c r="A9083" s="8"/>
      <c r="B9083" s="8"/>
      <c r="C9083" s="8"/>
      <c r="D9083" s="8"/>
      <c r="E9083" s="8"/>
      <c r="F9083" s="9"/>
    </row>
    <row r="9084" spans="1:6" x14ac:dyDescent="0.3">
      <c r="A9084" s="6"/>
      <c r="B9084" s="6"/>
      <c r="C9084" s="6"/>
      <c r="D9084" s="6"/>
      <c r="E9084" s="6"/>
      <c r="F9084" s="7"/>
    </row>
    <row r="9085" spans="1:6" x14ac:dyDescent="0.3">
      <c r="A9085" s="8"/>
      <c r="B9085" s="8"/>
      <c r="C9085" s="8"/>
      <c r="D9085" s="8"/>
      <c r="E9085" s="8"/>
      <c r="F9085" s="9"/>
    </row>
    <row r="9086" spans="1:6" x14ac:dyDescent="0.3">
      <c r="A9086" s="6"/>
      <c r="B9086" s="6"/>
      <c r="C9086" s="6"/>
      <c r="D9086" s="6"/>
      <c r="E9086" s="6"/>
      <c r="F9086" s="7"/>
    </row>
    <row r="9087" spans="1:6" x14ac:dyDescent="0.3">
      <c r="A9087" s="8"/>
      <c r="B9087" s="8"/>
      <c r="C9087" s="8"/>
      <c r="D9087" s="8"/>
      <c r="E9087" s="8"/>
      <c r="F9087" s="9"/>
    </row>
    <row r="9088" spans="1:6" x14ac:dyDescent="0.3">
      <c r="A9088" s="6"/>
      <c r="B9088" s="6"/>
      <c r="C9088" s="6"/>
      <c r="D9088" s="6"/>
      <c r="E9088" s="6"/>
      <c r="F9088" s="7"/>
    </row>
    <row r="9089" spans="1:6" x14ac:dyDescent="0.3">
      <c r="A9089" s="8"/>
      <c r="B9089" s="8"/>
      <c r="C9089" s="8"/>
      <c r="D9089" s="8"/>
      <c r="E9089" s="8"/>
      <c r="F9089" s="9"/>
    </row>
    <row r="9090" spans="1:6" x14ac:dyDescent="0.3">
      <c r="A9090" s="6"/>
      <c r="B9090" s="6"/>
      <c r="C9090" s="6"/>
      <c r="D9090" s="6"/>
      <c r="E9090" s="6"/>
      <c r="F9090" s="7"/>
    </row>
    <row r="9091" spans="1:6" x14ac:dyDescent="0.3">
      <c r="A9091" s="8"/>
      <c r="B9091" s="8"/>
      <c r="C9091" s="8"/>
      <c r="D9091" s="8"/>
      <c r="E9091" s="8"/>
      <c r="F9091" s="9"/>
    </row>
    <row r="9092" spans="1:6" x14ac:dyDescent="0.3">
      <c r="A9092" s="6"/>
      <c r="B9092" s="6"/>
      <c r="C9092" s="6"/>
      <c r="D9092" s="6"/>
      <c r="E9092" s="6"/>
      <c r="F9092" s="7"/>
    </row>
    <row r="9093" spans="1:6" x14ac:dyDescent="0.3">
      <c r="A9093" s="8"/>
      <c r="B9093" s="8"/>
      <c r="C9093" s="8"/>
      <c r="D9093" s="8"/>
      <c r="E9093" s="8"/>
      <c r="F9093" s="9"/>
    </row>
    <row r="9094" spans="1:6" x14ac:dyDescent="0.3">
      <c r="A9094" s="6"/>
      <c r="B9094" s="6"/>
      <c r="C9094" s="6"/>
      <c r="D9094" s="6"/>
      <c r="E9094" s="6"/>
      <c r="F9094" s="7"/>
    </row>
    <row r="9095" spans="1:6" x14ac:dyDescent="0.3">
      <c r="A9095" s="8"/>
      <c r="B9095" s="8"/>
      <c r="C9095" s="8"/>
      <c r="D9095" s="8"/>
      <c r="E9095" s="8"/>
      <c r="F9095" s="9"/>
    </row>
    <row r="9096" spans="1:6" x14ac:dyDescent="0.3">
      <c r="A9096" s="6"/>
      <c r="B9096" s="6"/>
      <c r="C9096" s="6"/>
      <c r="D9096" s="6"/>
      <c r="E9096" s="6"/>
      <c r="F9096" s="7"/>
    </row>
    <row r="9097" spans="1:6" x14ac:dyDescent="0.3">
      <c r="A9097" s="8"/>
      <c r="B9097" s="8"/>
      <c r="C9097" s="8"/>
      <c r="D9097" s="8"/>
      <c r="E9097" s="8"/>
      <c r="F9097" s="9"/>
    </row>
    <row r="9098" spans="1:6" x14ac:dyDescent="0.3">
      <c r="A9098" s="6"/>
      <c r="B9098" s="6"/>
      <c r="C9098" s="6"/>
      <c r="D9098" s="6"/>
      <c r="E9098" s="6"/>
      <c r="F9098" s="7"/>
    </row>
    <row r="9099" spans="1:6" x14ac:dyDescent="0.3">
      <c r="A9099" s="8"/>
      <c r="B9099" s="8"/>
      <c r="C9099" s="8"/>
      <c r="D9099" s="8"/>
      <c r="E9099" s="8"/>
      <c r="F9099" s="9"/>
    </row>
    <row r="9100" spans="1:6" x14ac:dyDescent="0.3">
      <c r="A9100" s="6"/>
      <c r="B9100" s="6"/>
      <c r="C9100" s="6"/>
      <c r="D9100" s="6"/>
      <c r="E9100" s="6"/>
      <c r="F9100" s="7"/>
    </row>
    <row r="9101" spans="1:6" x14ac:dyDescent="0.3">
      <c r="A9101" s="8"/>
      <c r="B9101" s="8"/>
      <c r="C9101" s="8"/>
      <c r="D9101" s="8"/>
      <c r="E9101" s="8"/>
      <c r="F9101" s="9"/>
    </row>
    <row r="9102" spans="1:6" x14ac:dyDescent="0.3">
      <c r="A9102" s="6"/>
      <c r="B9102" s="6"/>
      <c r="C9102" s="6"/>
      <c r="D9102" s="6"/>
      <c r="E9102" s="6"/>
      <c r="F9102" s="7"/>
    </row>
    <row r="9103" spans="1:6" x14ac:dyDescent="0.3">
      <c r="A9103" s="8"/>
      <c r="B9103" s="8"/>
      <c r="C9103" s="8"/>
      <c r="D9103" s="8"/>
      <c r="E9103" s="8"/>
      <c r="F9103" s="9"/>
    </row>
    <row r="9104" spans="1:6" x14ac:dyDescent="0.3">
      <c r="A9104" s="6"/>
      <c r="B9104" s="6"/>
      <c r="C9104" s="6"/>
      <c r="D9104" s="6"/>
      <c r="E9104" s="6"/>
      <c r="F9104" s="7"/>
    </row>
    <row r="9105" spans="1:6" x14ac:dyDescent="0.3">
      <c r="A9105" s="8"/>
      <c r="B9105" s="8"/>
      <c r="C9105" s="8"/>
      <c r="D9105" s="8"/>
      <c r="E9105" s="8"/>
      <c r="F9105" s="9"/>
    </row>
    <row r="9106" spans="1:6" x14ac:dyDescent="0.3">
      <c r="A9106" s="6"/>
      <c r="B9106" s="6"/>
      <c r="C9106" s="6"/>
      <c r="D9106" s="6"/>
      <c r="E9106" s="6"/>
      <c r="F9106" s="7"/>
    </row>
    <row r="9107" spans="1:6" x14ac:dyDescent="0.3">
      <c r="A9107" s="8"/>
      <c r="B9107" s="8"/>
      <c r="C9107" s="8"/>
      <c r="D9107" s="8"/>
      <c r="E9107" s="8"/>
      <c r="F9107" s="9"/>
    </row>
    <row r="9108" spans="1:6" x14ac:dyDescent="0.3">
      <c r="A9108" s="6"/>
      <c r="B9108" s="6"/>
      <c r="C9108" s="6"/>
      <c r="D9108" s="6"/>
      <c r="E9108" s="6"/>
      <c r="F9108" s="7"/>
    </row>
    <row r="9109" spans="1:6" x14ac:dyDescent="0.3">
      <c r="A9109" s="8"/>
      <c r="B9109" s="8"/>
      <c r="C9109" s="8"/>
      <c r="D9109" s="8"/>
      <c r="E9109" s="8"/>
      <c r="F9109" s="9"/>
    </row>
    <row r="9110" spans="1:6" x14ac:dyDescent="0.3">
      <c r="A9110" s="6"/>
      <c r="B9110" s="6"/>
      <c r="C9110" s="6"/>
      <c r="D9110" s="6"/>
      <c r="E9110" s="6"/>
      <c r="F9110" s="7"/>
    </row>
    <row r="9111" spans="1:6" x14ac:dyDescent="0.3">
      <c r="A9111" s="8"/>
      <c r="B9111" s="8"/>
      <c r="C9111" s="8"/>
      <c r="D9111" s="8"/>
      <c r="E9111" s="8"/>
      <c r="F9111" s="9"/>
    </row>
    <row r="9112" spans="1:6" x14ac:dyDescent="0.3">
      <c r="A9112" s="6"/>
      <c r="B9112" s="6"/>
      <c r="C9112" s="6"/>
      <c r="D9112" s="6"/>
      <c r="E9112" s="6"/>
      <c r="F9112" s="7"/>
    </row>
    <row r="9113" spans="1:6" x14ac:dyDescent="0.3">
      <c r="A9113" s="8"/>
      <c r="B9113" s="8"/>
      <c r="C9113" s="8"/>
      <c r="D9113" s="8"/>
      <c r="E9113" s="8"/>
      <c r="F9113" s="9"/>
    </row>
    <row r="9114" spans="1:6" x14ac:dyDescent="0.3">
      <c r="A9114" s="6"/>
      <c r="B9114" s="6"/>
      <c r="C9114" s="6"/>
      <c r="D9114" s="6"/>
      <c r="E9114" s="6"/>
      <c r="F9114" s="7"/>
    </row>
    <row r="9115" spans="1:6" x14ac:dyDescent="0.3">
      <c r="A9115" s="8"/>
      <c r="B9115" s="8"/>
      <c r="C9115" s="8"/>
      <c r="D9115" s="8"/>
      <c r="E9115" s="8"/>
      <c r="F9115" s="9"/>
    </row>
    <row r="9116" spans="1:6" x14ac:dyDescent="0.3">
      <c r="A9116" s="6"/>
      <c r="B9116" s="6"/>
      <c r="C9116" s="6"/>
      <c r="D9116" s="6"/>
      <c r="E9116" s="6"/>
      <c r="F9116" s="7"/>
    </row>
    <row r="9117" spans="1:6" x14ac:dyDescent="0.3">
      <c r="A9117" s="8"/>
      <c r="B9117" s="8"/>
      <c r="C9117" s="8"/>
      <c r="D9117" s="8"/>
      <c r="E9117" s="8"/>
      <c r="F9117" s="9"/>
    </row>
    <row r="9118" spans="1:6" x14ac:dyDescent="0.3">
      <c r="A9118" s="6"/>
      <c r="B9118" s="6"/>
      <c r="C9118" s="6"/>
      <c r="D9118" s="6"/>
      <c r="E9118" s="6"/>
      <c r="F9118" s="7"/>
    </row>
    <row r="9119" spans="1:6" x14ac:dyDescent="0.3">
      <c r="A9119" s="8"/>
      <c r="B9119" s="8"/>
      <c r="C9119" s="8"/>
      <c r="D9119" s="8"/>
      <c r="E9119" s="8"/>
      <c r="F9119" s="9"/>
    </row>
    <row r="9120" spans="1:6" x14ac:dyDescent="0.3">
      <c r="A9120" s="6"/>
      <c r="B9120" s="6"/>
      <c r="C9120" s="6"/>
      <c r="D9120" s="6"/>
      <c r="E9120" s="6"/>
      <c r="F9120" s="7"/>
    </row>
    <row r="9121" spans="1:6" x14ac:dyDescent="0.3">
      <c r="A9121" s="8"/>
      <c r="B9121" s="8"/>
      <c r="C9121" s="8"/>
      <c r="D9121" s="8"/>
      <c r="E9121" s="8"/>
      <c r="F9121" s="9"/>
    </row>
    <row r="9122" spans="1:6" x14ac:dyDescent="0.3">
      <c r="A9122" s="6"/>
      <c r="B9122" s="6"/>
      <c r="C9122" s="6"/>
      <c r="D9122" s="6"/>
      <c r="E9122" s="6"/>
      <c r="F9122" s="7"/>
    </row>
    <row r="9123" spans="1:6" x14ac:dyDescent="0.3">
      <c r="A9123" s="8"/>
      <c r="B9123" s="8"/>
      <c r="C9123" s="8"/>
      <c r="D9123" s="8"/>
      <c r="E9123" s="8"/>
      <c r="F9123" s="9"/>
    </row>
    <row r="9124" spans="1:6" x14ac:dyDescent="0.3">
      <c r="A9124" s="6"/>
      <c r="B9124" s="6"/>
      <c r="C9124" s="6"/>
      <c r="D9124" s="6"/>
      <c r="E9124" s="6"/>
      <c r="F9124" s="7"/>
    </row>
    <row r="9125" spans="1:6" x14ac:dyDescent="0.3">
      <c r="A9125" s="8"/>
      <c r="B9125" s="8"/>
      <c r="C9125" s="8"/>
      <c r="D9125" s="8"/>
      <c r="E9125" s="8"/>
      <c r="F9125" s="9"/>
    </row>
    <row r="9126" spans="1:6" x14ac:dyDescent="0.3">
      <c r="A9126" s="6"/>
      <c r="B9126" s="6"/>
      <c r="C9126" s="6"/>
      <c r="D9126" s="6"/>
      <c r="E9126" s="6"/>
      <c r="F9126" s="7"/>
    </row>
    <row r="9127" spans="1:6" x14ac:dyDescent="0.3">
      <c r="A9127" s="8"/>
      <c r="B9127" s="8"/>
      <c r="C9127" s="8"/>
      <c r="D9127" s="8"/>
      <c r="E9127" s="8"/>
      <c r="F9127" s="9"/>
    </row>
    <row r="9128" spans="1:6" x14ac:dyDescent="0.3">
      <c r="A9128" s="6"/>
      <c r="B9128" s="6"/>
      <c r="C9128" s="6"/>
      <c r="D9128" s="6"/>
      <c r="E9128" s="6"/>
      <c r="F9128" s="7"/>
    </row>
    <row r="9129" spans="1:6" x14ac:dyDescent="0.3">
      <c r="A9129" s="8"/>
      <c r="B9129" s="8"/>
      <c r="C9129" s="8"/>
      <c r="D9129" s="8"/>
      <c r="E9129" s="8"/>
      <c r="F9129" s="9"/>
    </row>
    <row r="9130" spans="1:6" x14ac:dyDescent="0.3">
      <c r="A9130" s="6"/>
      <c r="B9130" s="6"/>
      <c r="C9130" s="6"/>
      <c r="D9130" s="6"/>
      <c r="E9130" s="6"/>
      <c r="F9130" s="7"/>
    </row>
    <row r="9131" spans="1:6" x14ac:dyDescent="0.3">
      <c r="A9131" s="8"/>
      <c r="B9131" s="8"/>
      <c r="C9131" s="8"/>
      <c r="D9131" s="8"/>
      <c r="E9131" s="8"/>
      <c r="F9131" s="9"/>
    </row>
    <row r="9132" spans="1:6" x14ac:dyDescent="0.3">
      <c r="A9132" s="6"/>
      <c r="B9132" s="6"/>
      <c r="C9132" s="6"/>
      <c r="D9132" s="6"/>
      <c r="E9132" s="6"/>
      <c r="F9132" s="7"/>
    </row>
    <row r="9133" spans="1:6" x14ac:dyDescent="0.3">
      <c r="A9133" s="8"/>
      <c r="B9133" s="8"/>
      <c r="C9133" s="8"/>
      <c r="D9133" s="8"/>
      <c r="E9133" s="8"/>
      <c r="F9133" s="9"/>
    </row>
    <row r="9134" spans="1:6" x14ac:dyDescent="0.3">
      <c r="A9134" s="6"/>
      <c r="B9134" s="6"/>
      <c r="C9134" s="6"/>
      <c r="D9134" s="6"/>
      <c r="E9134" s="6"/>
      <c r="F9134" s="7"/>
    </row>
    <row r="9135" spans="1:6" x14ac:dyDescent="0.3">
      <c r="A9135" s="8"/>
      <c r="B9135" s="8"/>
      <c r="C9135" s="8"/>
      <c r="D9135" s="8"/>
      <c r="E9135" s="8"/>
      <c r="F9135" s="9"/>
    </row>
    <row r="9136" spans="1:6" x14ac:dyDescent="0.3">
      <c r="A9136" s="6"/>
      <c r="B9136" s="6"/>
      <c r="C9136" s="6"/>
      <c r="D9136" s="6"/>
      <c r="E9136" s="6"/>
      <c r="F9136" s="7"/>
    </row>
    <row r="9137" spans="1:6" x14ac:dyDescent="0.3">
      <c r="A9137" s="8"/>
      <c r="B9137" s="8"/>
      <c r="C9137" s="8"/>
      <c r="D9137" s="8"/>
      <c r="E9137" s="8"/>
      <c r="F9137" s="9"/>
    </row>
    <row r="9138" spans="1:6" x14ac:dyDescent="0.3">
      <c r="A9138" s="6"/>
      <c r="B9138" s="6"/>
      <c r="C9138" s="6"/>
      <c r="D9138" s="6"/>
      <c r="E9138" s="6"/>
      <c r="F9138" s="7"/>
    </row>
    <row r="9139" spans="1:6" x14ac:dyDescent="0.3">
      <c r="A9139" s="8"/>
      <c r="B9139" s="8"/>
      <c r="C9139" s="8"/>
      <c r="D9139" s="8"/>
      <c r="E9139" s="8"/>
      <c r="F9139" s="9"/>
    </row>
    <row r="9140" spans="1:6" x14ac:dyDescent="0.3">
      <c r="A9140" s="6"/>
      <c r="B9140" s="6"/>
      <c r="C9140" s="6"/>
      <c r="D9140" s="6"/>
      <c r="E9140" s="6"/>
      <c r="F9140" s="7"/>
    </row>
    <row r="9141" spans="1:6" x14ac:dyDescent="0.3">
      <c r="A9141" s="8"/>
      <c r="B9141" s="8"/>
      <c r="C9141" s="8"/>
      <c r="D9141" s="8"/>
      <c r="E9141" s="8"/>
      <c r="F9141" s="9"/>
    </row>
    <row r="9142" spans="1:6" x14ac:dyDescent="0.3">
      <c r="A9142" s="6"/>
      <c r="B9142" s="6"/>
      <c r="C9142" s="6"/>
      <c r="D9142" s="6"/>
      <c r="E9142" s="6"/>
      <c r="F9142" s="7"/>
    </row>
    <row r="9143" spans="1:6" x14ac:dyDescent="0.3">
      <c r="A9143" s="8"/>
      <c r="B9143" s="8"/>
      <c r="C9143" s="8"/>
      <c r="D9143" s="8"/>
      <c r="E9143" s="8"/>
      <c r="F9143" s="9"/>
    </row>
    <row r="9144" spans="1:6" x14ac:dyDescent="0.3">
      <c r="A9144" s="6"/>
      <c r="B9144" s="6"/>
      <c r="C9144" s="6"/>
      <c r="D9144" s="6"/>
      <c r="E9144" s="6"/>
      <c r="F9144" s="7"/>
    </row>
    <row r="9145" spans="1:6" x14ac:dyDescent="0.3">
      <c r="A9145" s="8"/>
      <c r="B9145" s="8"/>
      <c r="C9145" s="8"/>
      <c r="D9145" s="8"/>
      <c r="E9145" s="8"/>
      <c r="F9145" s="9"/>
    </row>
    <row r="9146" spans="1:6" x14ac:dyDescent="0.3">
      <c r="A9146" s="6"/>
      <c r="B9146" s="6"/>
      <c r="C9146" s="6"/>
      <c r="D9146" s="6"/>
      <c r="E9146" s="6"/>
      <c r="F9146" s="7"/>
    </row>
    <row r="9147" spans="1:6" x14ac:dyDescent="0.3">
      <c r="A9147" s="8"/>
      <c r="B9147" s="8"/>
      <c r="C9147" s="8"/>
      <c r="D9147" s="8"/>
      <c r="E9147" s="8"/>
      <c r="F9147" s="9"/>
    </row>
    <row r="9148" spans="1:6" x14ac:dyDescent="0.3">
      <c r="A9148" s="6"/>
      <c r="B9148" s="6"/>
      <c r="C9148" s="6"/>
      <c r="D9148" s="6"/>
      <c r="E9148" s="6"/>
      <c r="F9148" s="7"/>
    </row>
    <row r="9149" spans="1:6" x14ac:dyDescent="0.3">
      <c r="A9149" s="8"/>
      <c r="B9149" s="8"/>
      <c r="C9149" s="8"/>
      <c r="D9149" s="8"/>
      <c r="E9149" s="8"/>
      <c r="F9149" s="9"/>
    </row>
    <row r="9150" spans="1:6" x14ac:dyDescent="0.3">
      <c r="A9150" s="6"/>
      <c r="B9150" s="6"/>
      <c r="C9150" s="6"/>
      <c r="D9150" s="6"/>
      <c r="E9150" s="6"/>
      <c r="F9150" s="7"/>
    </row>
    <row r="9151" spans="1:6" x14ac:dyDescent="0.3">
      <c r="A9151" s="8"/>
      <c r="B9151" s="8"/>
      <c r="C9151" s="8"/>
      <c r="D9151" s="8"/>
      <c r="E9151" s="8"/>
      <c r="F9151" s="9"/>
    </row>
    <row r="9152" spans="1:6" x14ac:dyDescent="0.3">
      <c r="A9152" s="6"/>
      <c r="B9152" s="6"/>
      <c r="C9152" s="6"/>
      <c r="D9152" s="6"/>
      <c r="E9152" s="6"/>
      <c r="F9152" s="7"/>
    </row>
    <row r="9153" spans="1:6" x14ac:dyDescent="0.3">
      <c r="A9153" s="8"/>
      <c r="B9153" s="8"/>
      <c r="C9153" s="8"/>
      <c r="D9153" s="8"/>
      <c r="E9153" s="8"/>
      <c r="F9153" s="9"/>
    </row>
    <row r="9154" spans="1:6" x14ac:dyDescent="0.3">
      <c r="A9154" s="6"/>
      <c r="B9154" s="6"/>
      <c r="C9154" s="6"/>
      <c r="D9154" s="6"/>
      <c r="E9154" s="6"/>
      <c r="F9154" s="7"/>
    </row>
    <row r="9155" spans="1:6" x14ac:dyDescent="0.3">
      <c r="A9155" s="8"/>
      <c r="B9155" s="8"/>
      <c r="C9155" s="8"/>
      <c r="D9155" s="8"/>
      <c r="E9155" s="8"/>
      <c r="F9155" s="9"/>
    </row>
    <row r="9156" spans="1:6" x14ac:dyDescent="0.3">
      <c r="A9156" s="6"/>
      <c r="B9156" s="6"/>
      <c r="C9156" s="6"/>
      <c r="D9156" s="6"/>
      <c r="E9156" s="6"/>
      <c r="F9156" s="7"/>
    </row>
    <row r="9157" spans="1:6" x14ac:dyDescent="0.3">
      <c r="A9157" s="8"/>
      <c r="B9157" s="8"/>
      <c r="C9157" s="8"/>
      <c r="D9157" s="8"/>
      <c r="E9157" s="8"/>
      <c r="F9157" s="9"/>
    </row>
    <row r="9158" spans="1:6" x14ac:dyDescent="0.3">
      <c r="A9158" s="6"/>
      <c r="B9158" s="6"/>
      <c r="C9158" s="6"/>
      <c r="D9158" s="6"/>
      <c r="E9158" s="6"/>
      <c r="F9158" s="7"/>
    </row>
    <row r="9159" spans="1:6" x14ac:dyDescent="0.3">
      <c r="A9159" s="8"/>
      <c r="B9159" s="8"/>
      <c r="C9159" s="8"/>
      <c r="D9159" s="8"/>
      <c r="E9159" s="8"/>
      <c r="F9159" s="9"/>
    </row>
    <row r="9160" spans="1:6" x14ac:dyDescent="0.3">
      <c r="A9160" s="6"/>
      <c r="B9160" s="6"/>
      <c r="C9160" s="6"/>
      <c r="D9160" s="6"/>
      <c r="E9160" s="6"/>
      <c r="F9160" s="7"/>
    </row>
    <row r="9161" spans="1:6" x14ac:dyDescent="0.3">
      <c r="A9161" s="8"/>
      <c r="B9161" s="8"/>
      <c r="C9161" s="8"/>
      <c r="D9161" s="8"/>
      <c r="E9161" s="8"/>
      <c r="F9161" s="9"/>
    </row>
    <row r="9162" spans="1:6" x14ac:dyDescent="0.3">
      <c r="A9162" s="6"/>
      <c r="B9162" s="6"/>
      <c r="C9162" s="6"/>
      <c r="D9162" s="6"/>
      <c r="E9162" s="6"/>
      <c r="F9162" s="7"/>
    </row>
    <row r="9163" spans="1:6" x14ac:dyDescent="0.3">
      <c r="A9163" s="8"/>
      <c r="B9163" s="8"/>
      <c r="C9163" s="8"/>
      <c r="D9163" s="8"/>
      <c r="E9163" s="8"/>
      <c r="F9163" s="9"/>
    </row>
    <row r="9164" spans="1:6" x14ac:dyDescent="0.3">
      <c r="A9164" s="6"/>
      <c r="B9164" s="6"/>
      <c r="C9164" s="6"/>
      <c r="D9164" s="6"/>
      <c r="E9164" s="6"/>
      <c r="F9164" s="7"/>
    </row>
    <row r="9165" spans="1:6" x14ac:dyDescent="0.3">
      <c r="A9165" s="8"/>
      <c r="B9165" s="8"/>
      <c r="C9165" s="8"/>
      <c r="D9165" s="8"/>
      <c r="E9165" s="8"/>
      <c r="F9165" s="9"/>
    </row>
    <row r="9166" spans="1:6" x14ac:dyDescent="0.3">
      <c r="A9166" s="6"/>
      <c r="B9166" s="6"/>
      <c r="C9166" s="6"/>
      <c r="D9166" s="6"/>
      <c r="E9166" s="6"/>
      <c r="F9166" s="7"/>
    </row>
    <row r="9167" spans="1:6" x14ac:dyDescent="0.3">
      <c r="A9167" s="8"/>
      <c r="B9167" s="8"/>
      <c r="C9167" s="8"/>
      <c r="D9167" s="8"/>
      <c r="E9167" s="8"/>
      <c r="F9167" s="9"/>
    </row>
    <row r="9168" spans="1:6" x14ac:dyDescent="0.3">
      <c r="A9168" s="6"/>
      <c r="B9168" s="6"/>
      <c r="C9168" s="6"/>
      <c r="D9168" s="6"/>
      <c r="E9168" s="6"/>
      <c r="F9168" s="7"/>
    </row>
    <row r="9169" spans="1:6" x14ac:dyDescent="0.3">
      <c r="A9169" s="8"/>
      <c r="B9169" s="8"/>
      <c r="C9169" s="8"/>
      <c r="D9169" s="8"/>
      <c r="E9169" s="8"/>
      <c r="F9169" s="9"/>
    </row>
    <row r="9170" spans="1:6" x14ac:dyDescent="0.3">
      <c r="A9170" s="6"/>
      <c r="B9170" s="6"/>
      <c r="C9170" s="6"/>
      <c r="D9170" s="6"/>
      <c r="E9170" s="6"/>
      <c r="F9170" s="7"/>
    </row>
    <row r="9171" spans="1:6" x14ac:dyDescent="0.3">
      <c r="A9171" s="8"/>
      <c r="B9171" s="8"/>
      <c r="C9171" s="8"/>
      <c r="D9171" s="8"/>
      <c r="E9171" s="8"/>
      <c r="F9171" s="9"/>
    </row>
    <row r="9172" spans="1:6" x14ac:dyDescent="0.3">
      <c r="A9172" s="6"/>
      <c r="B9172" s="6"/>
      <c r="C9172" s="6"/>
      <c r="D9172" s="6"/>
      <c r="E9172" s="6"/>
      <c r="F9172" s="7"/>
    </row>
    <row r="9173" spans="1:6" x14ac:dyDescent="0.3">
      <c r="A9173" s="8"/>
      <c r="B9173" s="8"/>
      <c r="C9173" s="8"/>
      <c r="D9173" s="8"/>
      <c r="E9173" s="8"/>
      <c r="F9173" s="9"/>
    </row>
    <row r="9174" spans="1:6" x14ac:dyDescent="0.3">
      <c r="A9174" s="6"/>
      <c r="B9174" s="6"/>
      <c r="C9174" s="6"/>
      <c r="D9174" s="6"/>
      <c r="E9174" s="6"/>
      <c r="F9174" s="7"/>
    </row>
    <row r="9175" spans="1:6" x14ac:dyDescent="0.3">
      <c r="A9175" s="8"/>
      <c r="B9175" s="8"/>
      <c r="C9175" s="8"/>
      <c r="D9175" s="8"/>
      <c r="E9175" s="8"/>
      <c r="F9175" s="9"/>
    </row>
    <row r="9176" spans="1:6" x14ac:dyDescent="0.3">
      <c r="A9176" s="6"/>
      <c r="B9176" s="6"/>
      <c r="C9176" s="6"/>
      <c r="D9176" s="6"/>
      <c r="E9176" s="6"/>
      <c r="F9176" s="7"/>
    </row>
    <row r="9177" spans="1:6" x14ac:dyDescent="0.3">
      <c r="A9177" s="8"/>
      <c r="B9177" s="8"/>
      <c r="C9177" s="8"/>
      <c r="D9177" s="8"/>
      <c r="E9177" s="8"/>
      <c r="F9177" s="9"/>
    </row>
    <row r="9178" spans="1:6" x14ac:dyDescent="0.3">
      <c r="A9178" s="6"/>
      <c r="B9178" s="6"/>
      <c r="C9178" s="6"/>
      <c r="D9178" s="6"/>
      <c r="E9178" s="6"/>
      <c r="F9178" s="7"/>
    </row>
    <row r="9179" spans="1:6" x14ac:dyDescent="0.3">
      <c r="A9179" s="8"/>
      <c r="B9179" s="8"/>
      <c r="C9179" s="8"/>
      <c r="D9179" s="8"/>
      <c r="E9179" s="8"/>
      <c r="F9179" s="9"/>
    </row>
    <row r="9180" spans="1:6" x14ac:dyDescent="0.3">
      <c r="A9180" s="6"/>
      <c r="B9180" s="6"/>
      <c r="C9180" s="6"/>
      <c r="D9180" s="6"/>
      <c r="E9180" s="6"/>
      <c r="F9180" s="7"/>
    </row>
    <row r="9181" spans="1:6" x14ac:dyDescent="0.3">
      <c r="A9181" s="8"/>
      <c r="B9181" s="8"/>
      <c r="C9181" s="8"/>
      <c r="D9181" s="8"/>
      <c r="E9181" s="8"/>
      <c r="F9181" s="9"/>
    </row>
    <row r="9182" spans="1:6" x14ac:dyDescent="0.3">
      <c r="A9182" s="6"/>
      <c r="B9182" s="6"/>
      <c r="C9182" s="6"/>
      <c r="D9182" s="6"/>
      <c r="E9182" s="6"/>
      <c r="F9182" s="7"/>
    </row>
    <row r="9183" spans="1:6" x14ac:dyDescent="0.3">
      <c r="A9183" s="8"/>
      <c r="B9183" s="8"/>
      <c r="C9183" s="8"/>
      <c r="D9183" s="8"/>
      <c r="E9183" s="8"/>
      <c r="F9183" s="9"/>
    </row>
    <row r="9184" spans="1:6" x14ac:dyDescent="0.3">
      <c r="A9184" s="6"/>
      <c r="B9184" s="6"/>
      <c r="C9184" s="6"/>
      <c r="D9184" s="6"/>
      <c r="E9184" s="6"/>
      <c r="F9184" s="7"/>
    </row>
    <row r="9185" spans="1:6" x14ac:dyDescent="0.3">
      <c r="A9185" s="8"/>
      <c r="B9185" s="8"/>
      <c r="C9185" s="8"/>
      <c r="D9185" s="8"/>
      <c r="E9185" s="8"/>
      <c r="F9185" s="9"/>
    </row>
    <row r="9186" spans="1:6" x14ac:dyDescent="0.3">
      <c r="A9186" s="6"/>
      <c r="B9186" s="6"/>
      <c r="C9186" s="6"/>
      <c r="D9186" s="6"/>
      <c r="E9186" s="6"/>
      <c r="F9186" s="7"/>
    </row>
    <row r="9187" spans="1:6" x14ac:dyDescent="0.3">
      <c r="A9187" s="8"/>
      <c r="B9187" s="8"/>
      <c r="C9187" s="8"/>
      <c r="D9187" s="8"/>
      <c r="E9187" s="8"/>
      <c r="F9187" s="9"/>
    </row>
    <row r="9188" spans="1:6" x14ac:dyDescent="0.3">
      <c r="A9188" s="6"/>
      <c r="B9188" s="6"/>
      <c r="C9188" s="6"/>
      <c r="D9188" s="6"/>
      <c r="E9188" s="6"/>
      <c r="F9188" s="7"/>
    </row>
    <row r="9189" spans="1:6" x14ac:dyDescent="0.3">
      <c r="A9189" s="8"/>
      <c r="B9189" s="8"/>
      <c r="C9189" s="8"/>
      <c r="D9189" s="8"/>
      <c r="E9189" s="8"/>
      <c r="F9189" s="9"/>
    </row>
    <row r="9190" spans="1:6" x14ac:dyDescent="0.3">
      <c r="A9190" s="6"/>
      <c r="B9190" s="6"/>
      <c r="C9190" s="6"/>
      <c r="D9190" s="6"/>
      <c r="E9190" s="6"/>
      <c r="F9190" s="7"/>
    </row>
    <row r="9191" spans="1:6" x14ac:dyDescent="0.3">
      <c r="A9191" s="8"/>
      <c r="B9191" s="8"/>
      <c r="C9191" s="8"/>
      <c r="D9191" s="8"/>
      <c r="E9191" s="8"/>
      <c r="F9191" s="9"/>
    </row>
    <row r="9192" spans="1:6" x14ac:dyDescent="0.3">
      <c r="A9192" s="6"/>
      <c r="B9192" s="6"/>
      <c r="C9192" s="6"/>
      <c r="D9192" s="6"/>
      <c r="E9192" s="6"/>
      <c r="F9192" s="7"/>
    </row>
    <row r="9193" spans="1:6" x14ac:dyDescent="0.3">
      <c r="A9193" s="8"/>
      <c r="B9193" s="8"/>
      <c r="C9193" s="8"/>
      <c r="D9193" s="8"/>
      <c r="E9193" s="8"/>
      <c r="F9193" s="9"/>
    </row>
    <row r="9194" spans="1:6" x14ac:dyDescent="0.3">
      <c r="A9194" s="6"/>
      <c r="B9194" s="6"/>
      <c r="C9194" s="6"/>
      <c r="D9194" s="6"/>
      <c r="E9194" s="6"/>
      <c r="F9194" s="7"/>
    </row>
    <row r="9195" spans="1:6" x14ac:dyDescent="0.3">
      <c r="A9195" s="8"/>
      <c r="B9195" s="8"/>
      <c r="C9195" s="8"/>
      <c r="D9195" s="8"/>
      <c r="E9195" s="8"/>
      <c r="F9195" s="9"/>
    </row>
    <row r="9196" spans="1:6" x14ac:dyDescent="0.3">
      <c r="A9196" s="6"/>
      <c r="B9196" s="6"/>
      <c r="C9196" s="6"/>
      <c r="D9196" s="6"/>
      <c r="E9196" s="6"/>
      <c r="F9196" s="7"/>
    </row>
    <row r="9197" spans="1:6" x14ac:dyDescent="0.3">
      <c r="A9197" s="8"/>
      <c r="B9197" s="8"/>
      <c r="C9197" s="8"/>
      <c r="D9197" s="8"/>
      <c r="E9197" s="8"/>
      <c r="F9197" s="9"/>
    </row>
    <row r="9198" spans="1:6" x14ac:dyDescent="0.3">
      <c r="A9198" s="6"/>
      <c r="B9198" s="6"/>
      <c r="C9198" s="6"/>
      <c r="D9198" s="6"/>
      <c r="E9198" s="6"/>
      <c r="F9198" s="7"/>
    </row>
    <row r="9199" spans="1:6" x14ac:dyDescent="0.3">
      <c r="A9199" s="8"/>
      <c r="B9199" s="8"/>
      <c r="C9199" s="8"/>
      <c r="D9199" s="8"/>
      <c r="E9199" s="8"/>
      <c r="F9199" s="9"/>
    </row>
    <row r="9200" spans="1:6" x14ac:dyDescent="0.3">
      <c r="A9200" s="6"/>
      <c r="B9200" s="6"/>
      <c r="C9200" s="6"/>
      <c r="D9200" s="6"/>
      <c r="E9200" s="6"/>
      <c r="F9200" s="7"/>
    </row>
    <row r="9201" spans="1:6" x14ac:dyDescent="0.3">
      <c r="A9201" s="8"/>
      <c r="B9201" s="8"/>
      <c r="C9201" s="8"/>
      <c r="D9201" s="8"/>
      <c r="E9201" s="8"/>
      <c r="F9201" s="9"/>
    </row>
    <row r="9202" spans="1:6" x14ac:dyDescent="0.3">
      <c r="A9202" s="6"/>
      <c r="B9202" s="6"/>
      <c r="C9202" s="6"/>
      <c r="D9202" s="6"/>
      <c r="E9202" s="6"/>
      <c r="F9202" s="7"/>
    </row>
    <row r="9203" spans="1:6" x14ac:dyDescent="0.3">
      <c r="A9203" s="8"/>
      <c r="B9203" s="8"/>
      <c r="C9203" s="8"/>
      <c r="D9203" s="8"/>
      <c r="E9203" s="8"/>
      <c r="F9203" s="9"/>
    </row>
    <row r="9204" spans="1:6" x14ac:dyDescent="0.3">
      <c r="A9204" s="6"/>
      <c r="B9204" s="6"/>
      <c r="C9204" s="6"/>
      <c r="D9204" s="6"/>
      <c r="E9204" s="6"/>
      <c r="F9204" s="7"/>
    </row>
    <row r="9205" spans="1:6" x14ac:dyDescent="0.3">
      <c r="A9205" s="8"/>
      <c r="B9205" s="8"/>
      <c r="C9205" s="8"/>
      <c r="D9205" s="8"/>
      <c r="E9205" s="8"/>
      <c r="F9205" s="9"/>
    </row>
    <row r="9206" spans="1:6" x14ac:dyDescent="0.3">
      <c r="A9206" s="6"/>
      <c r="B9206" s="6"/>
      <c r="C9206" s="6"/>
      <c r="D9206" s="6"/>
      <c r="E9206" s="6"/>
      <c r="F9206" s="7"/>
    </row>
    <row r="9207" spans="1:6" x14ac:dyDescent="0.3">
      <c r="A9207" s="8"/>
      <c r="B9207" s="8"/>
      <c r="C9207" s="8"/>
      <c r="D9207" s="8"/>
      <c r="E9207" s="8"/>
      <c r="F9207" s="9"/>
    </row>
    <row r="9208" spans="1:6" x14ac:dyDescent="0.3">
      <c r="A9208" s="6"/>
      <c r="B9208" s="6"/>
      <c r="C9208" s="6"/>
      <c r="D9208" s="6"/>
      <c r="E9208" s="6"/>
      <c r="F9208" s="7"/>
    </row>
    <row r="9209" spans="1:6" x14ac:dyDescent="0.3">
      <c r="A9209" s="8"/>
      <c r="B9209" s="8"/>
      <c r="C9209" s="8"/>
      <c r="D9209" s="8"/>
      <c r="E9209" s="8"/>
      <c r="F9209" s="9"/>
    </row>
    <row r="9210" spans="1:6" x14ac:dyDescent="0.3">
      <c r="A9210" s="6"/>
      <c r="B9210" s="6"/>
      <c r="C9210" s="6"/>
      <c r="D9210" s="6"/>
      <c r="E9210" s="6"/>
      <c r="F9210" s="7"/>
    </row>
    <row r="9211" spans="1:6" x14ac:dyDescent="0.3">
      <c r="A9211" s="8"/>
      <c r="B9211" s="8"/>
      <c r="C9211" s="8"/>
      <c r="D9211" s="8"/>
      <c r="E9211" s="8"/>
      <c r="F9211" s="9"/>
    </row>
    <row r="9212" spans="1:6" x14ac:dyDescent="0.3">
      <c r="A9212" s="6"/>
      <c r="B9212" s="6"/>
      <c r="C9212" s="6"/>
      <c r="D9212" s="6"/>
      <c r="E9212" s="6"/>
      <c r="F9212" s="7"/>
    </row>
    <row r="9213" spans="1:6" x14ac:dyDescent="0.3">
      <c r="A9213" s="8"/>
      <c r="B9213" s="8"/>
      <c r="C9213" s="8"/>
      <c r="D9213" s="8"/>
      <c r="E9213" s="8"/>
      <c r="F9213" s="9"/>
    </row>
    <row r="9214" spans="1:6" x14ac:dyDescent="0.3">
      <c r="A9214" s="6"/>
      <c r="B9214" s="6"/>
      <c r="C9214" s="6"/>
      <c r="D9214" s="6"/>
      <c r="E9214" s="6"/>
      <c r="F9214" s="7"/>
    </row>
    <row r="9215" spans="1:6" x14ac:dyDescent="0.3">
      <c r="A9215" s="8"/>
      <c r="B9215" s="8"/>
      <c r="C9215" s="8"/>
      <c r="D9215" s="8"/>
      <c r="E9215" s="8"/>
      <c r="F9215" s="9"/>
    </row>
    <row r="9216" spans="1:6" x14ac:dyDescent="0.3">
      <c r="A9216" s="6"/>
      <c r="B9216" s="6"/>
      <c r="C9216" s="6"/>
      <c r="D9216" s="6"/>
      <c r="E9216" s="6"/>
      <c r="F9216" s="7"/>
    </row>
    <row r="9217" spans="1:6" x14ac:dyDescent="0.3">
      <c r="A9217" s="8"/>
      <c r="B9217" s="8"/>
      <c r="C9217" s="8"/>
      <c r="D9217" s="8"/>
      <c r="E9217" s="8"/>
      <c r="F9217" s="9"/>
    </row>
    <row r="9218" spans="1:6" x14ac:dyDescent="0.3">
      <c r="A9218" s="6"/>
      <c r="B9218" s="6"/>
      <c r="C9218" s="6"/>
      <c r="D9218" s="6"/>
      <c r="E9218" s="6"/>
      <c r="F9218" s="7"/>
    </row>
    <row r="9219" spans="1:6" x14ac:dyDescent="0.3">
      <c r="A9219" s="8"/>
      <c r="B9219" s="8"/>
      <c r="C9219" s="8"/>
      <c r="D9219" s="8"/>
      <c r="E9219" s="8"/>
      <c r="F9219" s="9"/>
    </row>
    <row r="9220" spans="1:6" x14ac:dyDescent="0.3">
      <c r="A9220" s="6"/>
      <c r="B9220" s="6"/>
      <c r="C9220" s="6"/>
      <c r="D9220" s="6"/>
      <c r="E9220" s="6"/>
      <c r="F9220" s="7"/>
    </row>
    <row r="9221" spans="1:6" x14ac:dyDescent="0.3">
      <c r="A9221" s="8"/>
      <c r="B9221" s="8"/>
      <c r="C9221" s="8"/>
      <c r="D9221" s="8"/>
      <c r="E9221" s="8"/>
      <c r="F9221" s="9"/>
    </row>
    <row r="9222" spans="1:6" x14ac:dyDescent="0.3">
      <c r="A9222" s="6"/>
      <c r="B9222" s="6"/>
      <c r="C9222" s="6"/>
      <c r="D9222" s="6"/>
      <c r="E9222" s="6"/>
      <c r="F9222" s="7"/>
    </row>
    <row r="9223" spans="1:6" x14ac:dyDescent="0.3">
      <c r="A9223" s="8"/>
      <c r="B9223" s="8"/>
      <c r="C9223" s="8"/>
      <c r="D9223" s="8"/>
      <c r="E9223" s="8"/>
      <c r="F9223" s="9"/>
    </row>
    <row r="9224" spans="1:6" x14ac:dyDescent="0.3">
      <c r="A9224" s="6"/>
      <c r="B9224" s="6"/>
      <c r="C9224" s="6"/>
      <c r="D9224" s="6"/>
      <c r="E9224" s="6"/>
      <c r="F9224" s="7"/>
    </row>
    <row r="9225" spans="1:6" x14ac:dyDescent="0.3">
      <c r="A9225" s="8"/>
      <c r="B9225" s="8"/>
      <c r="C9225" s="8"/>
      <c r="D9225" s="8"/>
      <c r="E9225" s="8"/>
      <c r="F9225" s="9"/>
    </row>
    <row r="9226" spans="1:6" x14ac:dyDescent="0.3">
      <c r="A9226" s="6"/>
      <c r="B9226" s="6"/>
      <c r="C9226" s="6"/>
      <c r="D9226" s="6"/>
      <c r="E9226" s="6"/>
      <c r="F9226" s="7"/>
    </row>
    <row r="9227" spans="1:6" x14ac:dyDescent="0.3">
      <c r="A9227" s="8"/>
      <c r="B9227" s="8"/>
      <c r="C9227" s="8"/>
      <c r="D9227" s="8"/>
      <c r="E9227" s="8"/>
      <c r="F9227" s="9"/>
    </row>
    <row r="9228" spans="1:6" x14ac:dyDescent="0.3">
      <c r="A9228" s="6"/>
      <c r="B9228" s="6"/>
      <c r="C9228" s="6"/>
      <c r="D9228" s="6"/>
      <c r="E9228" s="6"/>
      <c r="F9228" s="7"/>
    </row>
    <row r="9229" spans="1:6" x14ac:dyDescent="0.3">
      <c r="A9229" s="8"/>
      <c r="B9229" s="8"/>
      <c r="C9229" s="8"/>
      <c r="D9229" s="8"/>
      <c r="E9229" s="8"/>
      <c r="F9229" s="9"/>
    </row>
    <row r="9230" spans="1:6" x14ac:dyDescent="0.3">
      <c r="A9230" s="6"/>
      <c r="B9230" s="6"/>
      <c r="C9230" s="6"/>
      <c r="D9230" s="6"/>
      <c r="E9230" s="6"/>
      <c r="F9230" s="7"/>
    </row>
    <row r="9231" spans="1:6" x14ac:dyDescent="0.3">
      <c r="A9231" s="8"/>
      <c r="B9231" s="8"/>
      <c r="C9231" s="8"/>
      <c r="D9231" s="8"/>
      <c r="E9231" s="8"/>
      <c r="F9231" s="9"/>
    </row>
    <row r="9232" spans="1:6" x14ac:dyDescent="0.3">
      <c r="A9232" s="6"/>
      <c r="B9232" s="6"/>
      <c r="C9232" s="6"/>
      <c r="D9232" s="6"/>
      <c r="E9232" s="6"/>
      <c r="F9232" s="7"/>
    </row>
    <row r="9233" spans="1:6" x14ac:dyDescent="0.3">
      <c r="A9233" s="8"/>
      <c r="B9233" s="8"/>
      <c r="C9233" s="8"/>
      <c r="D9233" s="8"/>
      <c r="E9233" s="8"/>
      <c r="F9233" s="9"/>
    </row>
    <row r="9234" spans="1:6" x14ac:dyDescent="0.3">
      <c r="A9234" s="6"/>
      <c r="B9234" s="6"/>
      <c r="C9234" s="6"/>
      <c r="D9234" s="6"/>
      <c r="E9234" s="6"/>
      <c r="F9234" s="7"/>
    </row>
    <row r="9235" spans="1:6" x14ac:dyDescent="0.3">
      <c r="A9235" s="8"/>
      <c r="B9235" s="8"/>
      <c r="C9235" s="8"/>
      <c r="D9235" s="8"/>
      <c r="E9235" s="8"/>
      <c r="F9235" s="9"/>
    </row>
    <row r="9236" spans="1:6" x14ac:dyDescent="0.3">
      <c r="A9236" s="6"/>
      <c r="B9236" s="6"/>
      <c r="C9236" s="6"/>
      <c r="D9236" s="6"/>
      <c r="E9236" s="6"/>
      <c r="F9236" s="7"/>
    </row>
    <row r="9237" spans="1:6" x14ac:dyDescent="0.3">
      <c r="A9237" s="8"/>
      <c r="B9237" s="8"/>
      <c r="C9237" s="8"/>
      <c r="D9237" s="8"/>
      <c r="E9237" s="8"/>
      <c r="F9237" s="9"/>
    </row>
    <row r="9238" spans="1:6" x14ac:dyDescent="0.3">
      <c r="A9238" s="6"/>
      <c r="B9238" s="6"/>
      <c r="C9238" s="6"/>
      <c r="D9238" s="6"/>
      <c r="E9238" s="6"/>
      <c r="F9238" s="7"/>
    </row>
    <row r="9239" spans="1:6" x14ac:dyDescent="0.3">
      <c r="A9239" s="8"/>
      <c r="B9239" s="8"/>
      <c r="C9239" s="8"/>
      <c r="D9239" s="8"/>
      <c r="E9239" s="8"/>
      <c r="F9239" s="9"/>
    </row>
    <row r="9240" spans="1:6" x14ac:dyDescent="0.3">
      <c r="A9240" s="6"/>
      <c r="B9240" s="6"/>
      <c r="C9240" s="6"/>
      <c r="D9240" s="6"/>
      <c r="E9240" s="6"/>
      <c r="F9240" s="7"/>
    </row>
    <row r="9241" spans="1:6" x14ac:dyDescent="0.3">
      <c r="A9241" s="8"/>
      <c r="B9241" s="8"/>
      <c r="C9241" s="8"/>
      <c r="D9241" s="8"/>
      <c r="E9241" s="8"/>
      <c r="F9241" s="9"/>
    </row>
    <row r="9242" spans="1:6" x14ac:dyDescent="0.3">
      <c r="A9242" s="6"/>
      <c r="B9242" s="6"/>
      <c r="C9242" s="6"/>
      <c r="D9242" s="6"/>
      <c r="E9242" s="6"/>
      <c r="F9242" s="7"/>
    </row>
    <row r="9243" spans="1:6" x14ac:dyDescent="0.3">
      <c r="A9243" s="8"/>
      <c r="B9243" s="8"/>
      <c r="C9243" s="8"/>
      <c r="D9243" s="8"/>
      <c r="E9243" s="8"/>
      <c r="F9243" s="9"/>
    </row>
    <row r="9244" spans="1:6" x14ac:dyDescent="0.3">
      <c r="A9244" s="6"/>
      <c r="B9244" s="6"/>
      <c r="C9244" s="6"/>
      <c r="D9244" s="6"/>
      <c r="E9244" s="6"/>
      <c r="F9244" s="7"/>
    </row>
    <row r="9245" spans="1:6" x14ac:dyDescent="0.3">
      <c r="A9245" s="8"/>
      <c r="B9245" s="8"/>
      <c r="C9245" s="8"/>
      <c r="D9245" s="8"/>
      <c r="E9245" s="8"/>
      <c r="F9245" s="9"/>
    </row>
    <row r="9246" spans="1:6" x14ac:dyDescent="0.3">
      <c r="A9246" s="6"/>
      <c r="B9246" s="6"/>
      <c r="C9246" s="6"/>
      <c r="D9246" s="6"/>
      <c r="E9246" s="6"/>
      <c r="F9246" s="7"/>
    </row>
    <row r="9247" spans="1:6" x14ac:dyDescent="0.3">
      <c r="A9247" s="8"/>
      <c r="B9247" s="8"/>
      <c r="C9247" s="8"/>
      <c r="D9247" s="8"/>
      <c r="E9247" s="8"/>
      <c r="F9247" s="9"/>
    </row>
    <row r="9248" spans="1:6" x14ac:dyDescent="0.3">
      <c r="A9248" s="6"/>
      <c r="B9248" s="6"/>
      <c r="C9248" s="6"/>
      <c r="D9248" s="6"/>
      <c r="E9248" s="6"/>
      <c r="F9248" s="7"/>
    </row>
    <row r="9249" spans="1:6" x14ac:dyDescent="0.3">
      <c r="A9249" s="8"/>
      <c r="B9249" s="8"/>
      <c r="C9249" s="8"/>
      <c r="D9249" s="8"/>
      <c r="E9249" s="8"/>
      <c r="F9249" s="9"/>
    </row>
    <row r="9250" spans="1:6" x14ac:dyDescent="0.3">
      <c r="A9250" s="6"/>
      <c r="B9250" s="6"/>
      <c r="C9250" s="6"/>
      <c r="D9250" s="6"/>
      <c r="E9250" s="6"/>
      <c r="F9250" s="7"/>
    </row>
    <row r="9251" spans="1:6" x14ac:dyDescent="0.3">
      <c r="A9251" s="8"/>
      <c r="B9251" s="8"/>
      <c r="C9251" s="8"/>
      <c r="D9251" s="8"/>
      <c r="E9251" s="8"/>
      <c r="F9251" s="9"/>
    </row>
    <row r="9252" spans="1:6" x14ac:dyDescent="0.3">
      <c r="A9252" s="6"/>
      <c r="B9252" s="6"/>
      <c r="C9252" s="6"/>
      <c r="D9252" s="6"/>
      <c r="E9252" s="6"/>
      <c r="F9252" s="7"/>
    </row>
    <row r="9253" spans="1:6" x14ac:dyDescent="0.3">
      <c r="A9253" s="8"/>
      <c r="B9253" s="8"/>
      <c r="C9253" s="8"/>
      <c r="D9253" s="8"/>
      <c r="E9253" s="8"/>
      <c r="F9253" s="9"/>
    </row>
    <row r="9254" spans="1:6" x14ac:dyDescent="0.3">
      <c r="A9254" s="6"/>
      <c r="B9254" s="6"/>
      <c r="C9254" s="6"/>
      <c r="D9254" s="6"/>
      <c r="E9254" s="6"/>
      <c r="F9254" s="7"/>
    </row>
    <row r="9255" spans="1:6" x14ac:dyDescent="0.3">
      <c r="A9255" s="8"/>
      <c r="B9255" s="8"/>
      <c r="C9255" s="8"/>
      <c r="D9255" s="8"/>
      <c r="E9255" s="8"/>
      <c r="F9255" s="9"/>
    </row>
    <row r="9256" spans="1:6" x14ac:dyDescent="0.3">
      <c r="A9256" s="6"/>
      <c r="B9256" s="6"/>
      <c r="C9256" s="6"/>
      <c r="D9256" s="6"/>
      <c r="E9256" s="6"/>
      <c r="F9256" s="7"/>
    </row>
    <row r="9257" spans="1:6" x14ac:dyDescent="0.3">
      <c r="A9257" s="8"/>
      <c r="B9257" s="8"/>
      <c r="C9257" s="8"/>
      <c r="D9257" s="8"/>
      <c r="E9257" s="8"/>
      <c r="F9257" s="9"/>
    </row>
    <row r="9258" spans="1:6" x14ac:dyDescent="0.3">
      <c r="A9258" s="6"/>
      <c r="B9258" s="6"/>
      <c r="C9258" s="6"/>
      <c r="D9258" s="6"/>
      <c r="E9258" s="6"/>
      <c r="F9258" s="7"/>
    </row>
    <row r="9259" spans="1:6" x14ac:dyDescent="0.3">
      <c r="A9259" s="8"/>
      <c r="B9259" s="8"/>
      <c r="C9259" s="8"/>
      <c r="D9259" s="8"/>
      <c r="E9259" s="8"/>
      <c r="F9259" s="9"/>
    </row>
    <row r="9260" spans="1:6" x14ac:dyDescent="0.3">
      <c r="A9260" s="6"/>
      <c r="B9260" s="6"/>
      <c r="C9260" s="6"/>
      <c r="D9260" s="6"/>
      <c r="E9260" s="6"/>
      <c r="F9260" s="7"/>
    </row>
    <row r="9261" spans="1:6" x14ac:dyDescent="0.3">
      <c r="A9261" s="8"/>
      <c r="B9261" s="8"/>
      <c r="C9261" s="8"/>
      <c r="D9261" s="8"/>
      <c r="E9261" s="8"/>
      <c r="F9261" s="9"/>
    </row>
    <row r="9262" spans="1:6" x14ac:dyDescent="0.3">
      <c r="A9262" s="6"/>
      <c r="B9262" s="6"/>
      <c r="C9262" s="6"/>
      <c r="D9262" s="6"/>
      <c r="E9262" s="6"/>
      <c r="F9262" s="7"/>
    </row>
    <row r="9263" spans="1:6" x14ac:dyDescent="0.3">
      <c r="A9263" s="8"/>
      <c r="B9263" s="8"/>
      <c r="C9263" s="8"/>
      <c r="D9263" s="8"/>
      <c r="E9263" s="8"/>
      <c r="F9263" s="9"/>
    </row>
    <row r="9264" spans="1:6" x14ac:dyDescent="0.3">
      <c r="A9264" s="6"/>
      <c r="B9264" s="6"/>
      <c r="C9264" s="6"/>
      <c r="D9264" s="6"/>
      <c r="E9264" s="6"/>
      <c r="F9264" s="7"/>
    </row>
    <row r="9265" spans="1:6" x14ac:dyDescent="0.3">
      <c r="A9265" s="8"/>
      <c r="B9265" s="8"/>
      <c r="C9265" s="8"/>
      <c r="D9265" s="8"/>
      <c r="E9265" s="8"/>
      <c r="F9265" s="9"/>
    </row>
    <row r="9266" spans="1:6" x14ac:dyDescent="0.3">
      <c r="A9266" s="6"/>
      <c r="B9266" s="6"/>
      <c r="C9266" s="6"/>
      <c r="D9266" s="6"/>
      <c r="E9266" s="6"/>
      <c r="F9266" s="7"/>
    </row>
    <row r="9267" spans="1:6" x14ac:dyDescent="0.3">
      <c r="A9267" s="8"/>
      <c r="B9267" s="8"/>
      <c r="C9267" s="8"/>
      <c r="D9267" s="8"/>
      <c r="E9267" s="8"/>
      <c r="F9267" s="9"/>
    </row>
    <row r="9268" spans="1:6" x14ac:dyDescent="0.3">
      <c r="A9268" s="6"/>
      <c r="B9268" s="6"/>
      <c r="C9268" s="6"/>
      <c r="D9268" s="6"/>
      <c r="E9268" s="6"/>
      <c r="F9268" s="7"/>
    </row>
    <row r="9269" spans="1:6" x14ac:dyDescent="0.3">
      <c r="A9269" s="8"/>
      <c r="B9269" s="8"/>
      <c r="C9269" s="8"/>
      <c r="D9269" s="8"/>
      <c r="E9269" s="8"/>
      <c r="F9269" s="9"/>
    </row>
    <row r="9270" spans="1:6" x14ac:dyDescent="0.3">
      <c r="A9270" s="6"/>
      <c r="B9270" s="6"/>
      <c r="C9270" s="6"/>
      <c r="D9270" s="6"/>
      <c r="E9270" s="6"/>
      <c r="F9270" s="7"/>
    </row>
    <row r="9271" spans="1:6" x14ac:dyDescent="0.3">
      <c r="A9271" s="8"/>
      <c r="B9271" s="8"/>
      <c r="C9271" s="8"/>
      <c r="D9271" s="8"/>
      <c r="E9271" s="8"/>
      <c r="F9271" s="9"/>
    </row>
    <row r="9272" spans="1:6" x14ac:dyDescent="0.3">
      <c r="A9272" s="6"/>
      <c r="B9272" s="6"/>
      <c r="C9272" s="6"/>
      <c r="D9272" s="6"/>
      <c r="E9272" s="6"/>
      <c r="F9272" s="7"/>
    </row>
    <row r="9273" spans="1:6" x14ac:dyDescent="0.3">
      <c r="A9273" s="8"/>
      <c r="B9273" s="8"/>
      <c r="C9273" s="8"/>
      <c r="D9273" s="8"/>
      <c r="E9273" s="8"/>
      <c r="F9273" s="9"/>
    </row>
    <row r="9274" spans="1:6" x14ac:dyDescent="0.3">
      <c r="A9274" s="6"/>
      <c r="B9274" s="6"/>
      <c r="C9274" s="6"/>
      <c r="D9274" s="6"/>
      <c r="E9274" s="6"/>
      <c r="F9274" s="7"/>
    </row>
    <row r="9275" spans="1:6" x14ac:dyDescent="0.3">
      <c r="A9275" s="8"/>
      <c r="B9275" s="8"/>
      <c r="C9275" s="8"/>
      <c r="D9275" s="8"/>
      <c r="E9275" s="8"/>
      <c r="F9275" s="9"/>
    </row>
    <row r="9276" spans="1:6" x14ac:dyDescent="0.3">
      <c r="A9276" s="6"/>
      <c r="B9276" s="6"/>
      <c r="C9276" s="6"/>
      <c r="D9276" s="6"/>
      <c r="E9276" s="6"/>
      <c r="F9276" s="7"/>
    </row>
    <row r="9277" spans="1:6" x14ac:dyDescent="0.3">
      <c r="A9277" s="8"/>
      <c r="B9277" s="8"/>
      <c r="C9277" s="8"/>
      <c r="D9277" s="8"/>
      <c r="E9277" s="8"/>
      <c r="F9277" s="9"/>
    </row>
    <row r="9278" spans="1:6" x14ac:dyDescent="0.3">
      <c r="A9278" s="6"/>
      <c r="B9278" s="6"/>
      <c r="C9278" s="6"/>
      <c r="D9278" s="6"/>
      <c r="E9278" s="6"/>
      <c r="F9278" s="7"/>
    </row>
    <row r="9279" spans="1:6" x14ac:dyDescent="0.3">
      <c r="A9279" s="8"/>
      <c r="B9279" s="8"/>
      <c r="C9279" s="8"/>
      <c r="D9279" s="8"/>
      <c r="E9279" s="8"/>
      <c r="F9279" s="9"/>
    </row>
    <row r="9280" spans="1:6" x14ac:dyDescent="0.3">
      <c r="A9280" s="6"/>
      <c r="B9280" s="6"/>
      <c r="C9280" s="6"/>
      <c r="D9280" s="6"/>
      <c r="E9280" s="6"/>
      <c r="F9280" s="7"/>
    </row>
    <row r="9281" spans="1:6" x14ac:dyDescent="0.3">
      <c r="A9281" s="8"/>
      <c r="B9281" s="8"/>
      <c r="C9281" s="8"/>
      <c r="D9281" s="8"/>
      <c r="E9281" s="8"/>
      <c r="F9281" s="9"/>
    </row>
    <row r="9282" spans="1:6" x14ac:dyDescent="0.3">
      <c r="A9282" s="6"/>
      <c r="B9282" s="6"/>
      <c r="C9282" s="6"/>
      <c r="D9282" s="6"/>
      <c r="E9282" s="6"/>
      <c r="F9282" s="7"/>
    </row>
    <row r="9283" spans="1:6" x14ac:dyDescent="0.3">
      <c r="A9283" s="8"/>
      <c r="B9283" s="8"/>
      <c r="C9283" s="8"/>
      <c r="D9283" s="8"/>
      <c r="E9283" s="8"/>
      <c r="F9283" s="9"/>
    </row>
    <row r="9284" spans="1:6" x14ac:dyDescent="0.3">
      <c r="A9284" s="6"/>
      <c r="B9284" s="6"/>
      <c r="C9284" s="6"/>
      <c r="D9284" s="6"/>
      <c r="E9284" s="6"/>
      <c r="F9284" s="7"/>
    </row>
    <row r="9285" spans="1:6" x14ac:dyDescent="0.3">
      <c r="A9285" s="8"/>
      <c r="B9285" s="8"/>
      <c r="C9285" s="8"/>
      <c r="D9285" s="8"/>
      <c r="E9285" s="8"/>
      <c r="F9285" s="9"/>
    </row>
    <row r="9286" spans="1:6" x14ac:dyDescent="0.3">
      <c r="A9286" s="6"/>
      <c r="B9286" s="6"/>
      <c r="C9286" s="6"/>
      <c r="D9286" s="6"/>
      <c r="E9286" s="6"/>
      <c r="F9286" s="7"/>
    </row>
    <row r="9287" spans="1:6" x14ac:dyDescent="0.3">
      <c r="A9287" s="8"/>
      <c r="B9287" s="8"/>
      <c r="C9287" s="8"/>
      <c r="D9287" s="8"/>
      <c r="E9287" s="8"/>
      <c r="F9287" s="9"/>
    </row>
    <row r="9288" spans="1:6" x14ac:dyDescent="0.3">
      <c r="A9288" s="6"/>
      <c r="B9288" s="6"/>
      <c r="C9288" s="6"/>
      <c r="D9288" s="6"/>
      <c r="E9288" s="6"/>
      <c r="F9288" s="7"/>
    </row>
    <row r="9289" spans="1:6" x14ac:dyDescent="0.3">
      <c r="A9289" s="8"/>
      <c r="B9289" s="8"/>
      <c r="C9289" s="8"/>
      <c r="D9289" s="8"/>
      <c r="E9289" s="8"/>
      <c r="F9289" s="9"/>
    </row>
    <row r="9290" spans="1:6" x14ac:dyDescent="0.3">
      <c r="A9290" s="6"/>
      <c r="B9290" s="6"/>
      <c r="C9290" s="6"/>
      <c r="D9290" s="6"/>
      <c r="E9290" s="6"/>
      <c r="F9290" s="7"/>
    </row>
    <row r="9291" spans="1:6" x14ac:dyDescent="0.3">
      <c r="A9291" s="8"/>
      <c r="B9291" s="8"/>
      <c r="C9291" s="8"/>
      <c r="D9291" s="8"/>
      <c r="E9291" s="8"/>
      <c r="F9291" s="9"/>
    </row>
    <row r="9292" spans="1:6" x14ac:dyDescent="0.3">
      <c r="A9292" s="6"/>
      <c r="B9292" s="6"/>
      <c r="C9292" s="6"/>
      <c r="D9292" s="6"/>
      <c r="E9292" s="6"/>
      <c r="F9292" s="7"/>
    </row>
    <row r="9293" spans="1:6" x14ac:dyDescent="0.3">
      <c r="A9293" s="8"/>
      <c r="B9293" s="8"/>
      <c r="C9293" s="8"/>
      <c r="D9293" s="8"/>
      <c r="E9293" s="8"/>
      <c r="F9293" s="9"/>
    </row>
    <row r="9294" spans="1:6" x14ac:dyDescent="0.3">
      <c r="A9294" s="6"/>
      <c r="B9294" s="6"/>
      <c r="C9294" s="6"/>
      <c r="D9294" s="6"/>
      <c r="E9294" s="6"/>
      <c r="F9294" s="7"/>
    </row>
    <row r="9295" spans="1:6" x14ac:dyDescent="0.3">
      <c r="A9295" s="8"/>
      <c r="B9295" s="8"/>
      <c r="C9295" s="8"/>
      <c r="D9295" s="8"/>
      <c r="E9295" s="8"/>
      <c r="F9295" s="9"/>
    </row>
    <row r="9296" spans="1:6" x14ac:dyDescent="0.3">
      <c r="A9296" s="6"/>
      <c r="B9296" s="6"/>
      <c r="C9296" s="6"/>
      <c r="D9296" s="6"/>
      <c r="E9296" s="6"/>
      <c r="F9296" s="7"/>
    </row>
    <row r="9297" spans="1:6" x14ac:dyDescent="0.3">
      <c r="A9297" s="8"/>
      <c r="B9297" s="8"/>
      <c r="C9297" s="8"/>
      <c r="D9297" s="8"/>
      <c r="E9297" s="8"/>
      <c r="F9297" s="9"/>
    </row>
    <row r="9298" spans="1:6" x14ac:dyDescent="0.3">
      <c r="A9298" s="6"/>
      <c r="B9298" s="6"/>
      <c r="C9298" s="6"/>
      <c r="D9298" s="6"/>
      <c r="E9298" s="6"/>
      <c r="F9298" s="7"/>
    </row>
    <row r="9299" spans="1:6" x14ac:dyDescent="0.3">
      <c r="A9299" s="8"/>
      <c r="B9299" s="8"/>
      <c r="C9299" s="8"/>
      <c r="D9299" s="8"/>
      <c r="E9299" s="8"/>
      <c r="F9299" s="9"/>
    </row>
    <row r="9300" spans="1:6" x14ac:dyDescent="0.3">
      <c r="A9300" s="6"/>
      <c r="B9300" s="6"/>
      <c r="C9300" s="6"/>
      <c r="D9300" s="6"/>
      <c r="E9300" s="6"/>
      <c r="F9300" s="7"/>
    </row>
    <row r="9301" spans="1:6" x14ac:dyDescent="0.3">
      <c r="A9301" s="8"/>
      <c r="B9301" s="8"/>
      <c r="C9301" s="8"/>
      <c r="D9301" s="8"/>
      <c r="E9301" s="8"/>
      <c r="F9301" s="9"/>
    </row>
    <row r="9302" spans="1:6" x14ac:dyDescent="0.3">
      <c r="A9302" s="6"/>
      <c r="B9302" s="6"/>
      <c r="C9302" s="6"/>
      <c r="D9302" s="6"/>
      <c r="E9302" s="6"/>
      <c r="F9302" s="7"/>
    </row>
    <row r="9303" spans="1:6" x14ac:dyDescent="0.3">
      <c r="A9303" s="8"/>
      <c r="B9303" s="8"/>
      <c r="C9303" s="8"/>
      <c r="D9303" s="8"/>
      <c r="E9303" s="8"/>
      <c r="F9303" s="9"/>
    </row>
    <row r="9304" spans="1:6" x14ac:dyDescent="0.3">
      <c r="A9304" s="6"/>
      <c r="B9304" s="6"/>
      <c r="C9304" s="6"/>
      <c r="D9304" s="6"/>
      <c r="E9304" s="6"/>
      <c r="F9304" s="7"/>
    </row>
    <row r="9305" spans="1:6" x14ac:dyDescent="0.3">
      <c r="A9305" s="8"/>
      <c r="B9305" s="8"/>
      <c r="C9305" s="8"/>
      <c r="D9305" s="8"/>
      <c r="E9305" s="8"/>
      <c r="F9305" s="9"/>
    </row>
    <row r="9306" spans="1:6" x14ac:dyDescent="0.3">
      <c r="A9306" s="6"/>
      <c r="B9306" s="6"/>
      <c r="C9306" s="6"/>
      <c r="D9306" s="6"/>
      <c r="E9306" s="6"/>
      <c r="F9306" s="7"/>
    </row>
    <row r="9307" spans="1:6" x14ac:dyDescent="0.3">
      <c r="A9307" s="8"/>
      <c r="B9307" s="8"/>
      <c r="C9307" s="8"/>
      <c r="D9307" s="8"/>
      <c r="E9307" s="8"/>
      <c r="F9307" s="9"/>
    </row>
    <row r="9308" spans="1:6" x14ac:dyDescent="0.3">
      <c r="A9308" s="6"/>
      <c r="B9308" s="6"/>
      <c r="C9308" s="6"/>
      <c r="D9308" s="6"/>
      <c r="E9308" s="6"/>
      <c r="F9308" s="7"/>
    </row>
    <row r="9309" spans="1:6" x14ac:dyDescent="0.3">
      <c r="A9309" s="8"/>
      <c r="B9309" s="8"/>
      <c r="C9309" s="8"/>
      <c r="D9309" s="8"/>
      <c r="E9309" s="8"/>
      <c r="F9309" s="9"/>
    </row>
    <row r="9310" spans="1:6" x14ac:dyDescent="0.3">
      <c r="A9310" s="6"/>
      <c r="B9310" s="6"/>
      <c r="C9310" s="6"/>
      <c r="D9310" s="6"/>
      <c r="E9310" s="6"/>
      <c r="F9310" s="7"/>
    </row>
    <row r="9311" spans="1:6" x14ac:dyDescent="0.3">
      <c r="A9311" s="8"/>
      <c r="B9311" s="8"/>
      <c r="C9311" s="8"/>
      <c r="D9311" s="8"/>
      <c r="E9311" s="8"/>
      <c r="F9311" s="9"/>
    </row>
    <row r="9312" spans="1:6" x14ac:dyDescent="0.3">
      <c r="A9312" s="6"/>
      <c r="B9312" s="6"/>
      <c r="C9312" s="6"/>
      <c r="D9312" s="6"/>
      <c r="E9312" s="6"/>
      <c r="F9312" s="7"/>
    </row>
    <row r="9313" spans="1:6" x14ac:dyDescent="0.3">
      <c r="A9313" s="8"/>
      <c r="B9313" s="8"/>
      <c r="C9313" s="8"/>
      <c r="D9313" s="8"/>
      <c r="E9313" s="8"/>
      <c r="F9313" s="9"/>
    </row>
    <row r="9314" spans="1:6" x14ac:dyDescent="0.3">
      <c r="A9314" s="6"/>
      <c r="B9314" s="6"/>
      <c r="C9314" s="6"/>
      <c r="D9314" s="6"/>
      <c r="E9314" s="6"/>
      <c r="F9314" s="7"/>
    </row>
    <row r="9315" spans="1:6" x14ac:dyDescent="0.3">
      <c r="A9315" s="8"/>
      <c r="B9315" s="8"/>
      <c r="C9315" s="8"/>
      <c r="D9315" s="8"/>
      <c r="E9315" s="8"/>
      <c r="F9315" s="9"/>
    </row>
    <row r="9316" spans="1:6" x14ac:dyDescent="0.3">
      <c r="A9316" s="6"/>
      <c r="B9316" s="6"/>
      <c r="C9316" s="6"/>
      <c r="D9316" s="6"/>
      <c r="E9316" s="6"/>
      <c r="F9316" s="7"/>
    </row>
    <row r="9317" spans="1:6" x14ac:dyDescent="0.3">
      <c r="A9317" s="8"/>
      <c r="B9317" s="8"/>
      <c r="C9317" s="8"/>
      <c r="D9317" s="8"/>
      <c r="E9317" s="8"/>
      <c r="F9317" s="9"/>
    </row>
    <row r="9318" spans="1:6" x14ac:dyDescent="0.3">
      <c r="A9318" s="6"/>
      <c r="B9318" s="6"/>
      <c r="C9318" s="6"/>
      <c r="D9318" s="6"/>
      <c r="E9318" s="6"/>
      <c r="F9318" s="7"/>
    </row>
    <row r="9319" spans="1:6" x14ac:dyDescent="0.3">
      <c r="A9319" s="8"/>
      <c r="B9319" s="8"/>
      <c r="C9319" s="8"/>
      <c r="D9319" s="8"/>
      <c r="E9319" s="8"/>
      <c r="F9319" s="9"/>
    </row>
    <row r="9320" spans="1:6" x14ac:dyDescent="0.3">
      <c r="A9320" s="6"/>
      <c r="B9320" s="6"/>
      <c r="C9320" s="6"/>
      <c r="D9320" s="6"/>
      <c r="E9320" s="6"/>
      <c r="F9320" s="7"/>
    </row>
    <row r="9321" spans="1:6" x14ac:dyDescent="0.3">
      <c r="A9321" s="8"/>
      <c r="B9321" s="8"/>
      <c r="C9321" s="8"/>
      <c r="D9321" s="8"/>
      <c r="E9321" s="8"/>
      <c r="F9321" s="9"/>
    </row>
    <row r="9322" spans="1:6" x14ac:dyDescent="0.3">
      <c r="A9322" s="6"/>
      <c r="B9322" s="6"/>
      <c r="C9322" s="6"/>
      <c r="D9322" s="6"/>
      <c r="E9322" s="6"/>
      <c r="F9322" s="7"/>
    </row>
    <row r="9323" spans="1:6" x14ac:dyDescent="0.3">
      <c r="A9323" s="8"/>
      <c r="B9323" s="8"/>
      <c r="C9323" s="8"/>
      <c r="D9323" s="8"/>
      <c r="E9323" s="8"/>
      <c r="F9323" s="9"/>
    </row>
    <row r="9324" spans="1:6" x14ac:dyDescent="0.3">
      <c r="A9324" s="6"/>
      <c r="B9324" s="6"/>
      <c r="C9324" s="6"/>
      <c r="D9324" s="6"/>
      <c r="E9324" s="6"/>
      <c r="F9324" s="7"/>
    </row>
    <row r="9325" spans="1:6" x14ac:dyDescent="0.3">
      <c r="A9325" s="8"/>
      <c r="B9325" s="8"/>
      <c r="C9325" s="8"/>
      <c r="D9325" s="8"/>
      <c r="E9325" s="8"/>
      <c r="F9325" s="9"/>
    </row>
    <row r="9326" spans="1:6" x14ac:dyDescent="0.3">
      <c r="A9326" s="6"/>
      <c r="B9326" s="6"/>
      <c r="C9326" s="6"/>
      <c r="D9326" s="6"/>
      <c r="E9326" s="6"/>
      <c r="F9326" s="7"/>
    </row>
    <row r="9327" spans="1:6" x14ac:dyDescent="0.3">
      <c r="A9327" s="8"/>
      <c r="B9327" s="8"/>
      <c r="C9327" s="8"/>
      <c r="D9327" s="8"/>
      <c r="E9327" s="8"/>
      <c r="F9327" s="9"/>
    </row>
    <row r="9328" spans="1:6" x14ac:dyDescent="0.3">
      <c r="A9328" s="6"/>
      <c r="B9328" s="6"/>
      <c r="C9328" s="6"/>
      <c r="D9328" s="6"/>
      <c r="E9328" s="6"/>
      <c r="F9328" s="7"/>
    </row>
    <row r="9329" spans="1:6" x14ac:dyDescent="0.3">
      <c r="A9329" s="8"/>
      <c r="B9329" s="8"/>
      <c r="C9329" s="8"/>
      <c r="D9329" s="8"/>
      <c r="E9329" s="8"/>
      <c r="F9329" s="9"/>
    </row>
    <row r="9330" spans="1:6" x14ac:dyDescent="0.3">
      <c r="A9330" s="6"/>
      <c r="B9330" s="6"/>
      <c r="C9330" s="6"/>
      <c r="D9330" s="6"/>
      <c r="E9330" s="6"/>
      <c r="F9330" s="7"/>
    </row>
    <row r="9331" spans="1:6" x14ac:dyDescent="0.3">
      <c r="A9331" s="8"/>
      <c r="B9331" s="8"/>
      <c r="C9331" s="8"/>
      <c r="D9331" s="8"/>
      <c r="E9331" s="8"/>
      <c r="F9331" s="9"/>
    </row>
    <row r="9332" spans="1:6" x14ac:dyDescent="0.3">
      <c r="A9332" s="6"/>
      <c r="B9332" s="6"/>
      <c r="C9332" s="6"/>
      <c r="D9332" s="6"/>
      <c r="E9332" s="6"/>
      <c r="F9332" s="7"/>
    </row>
    <row r="9333" spans="1:6" x14ac:dyDescent="0.3">
      <c r="A9333" s="8"/>
      <c r="B9333" s="8"/>
      <c r="C9333" s="8"/>
      <c r="D9333" s="8"/>
      <c r="E9333" s="8"/>
      <c r="F9333" s="9"/>
    </row>
    <row r="9334" spans="1:6" x14ac:dyDescent="0.3">
      <c r="A9334" s="6"/>
      <c r="B9334" s="6"/>
      <c r="C9334" s="6"/>
      <c r="D9334" s="6"/>
      <c r="E9334" s="6"/>
      <c r="F9334" s="7"/>
    </row>
    <row r="9335" spans="1:6" x14ac:dyDescent="0.3">
      <c r="A9335" s="8"/>
      <c r="B9335" s="8"/>
      <c r="C9335" s="8"/>
      <c r="D9335" s="8"/>
      <c r="E9335" s="8"/>
      <c r="F9335" s="9"/>
    </row>
    <row r="9336" spans="1:6" x14ac:dyDescent="0.3">
      <c r="A9336" s="6"/>
      <c r="B9336" s="6"/>
      <c r="C9336" s="6"/>
      <c r="D9336" s="6"/>
      <c r="E9336" s="6"/>
      <c r="F9336" s="7"/>
    </row>
    <row r="9337" spans="1:6" x14ac:dyDescent="0.3">
      <c r="A9337" s="8"/>
      <c r="B9337" s="8"/>
      <c r="C9337" s="8"/>
      <c r="D9337" s="8"/>
      <c r="E9337" s="8"/>
      <c r="F9337" s="9"/>
    </row>
    <row r="9338" spans="1:6" x14ac:dyDescent="0.3">
      <c r="A9338" s="6"/>
      <c r="B9338" s="6"/>
      <c r="C9338" s="6"/>
      <c r="D9338" s="6"/>
      <c r="E9338" s="6"/>
      <c r="F9338" s="7"/>
    </row>
    <row r="9339" spans="1:6" x14ac:dyDescent="0.3">
      <c r="A9339" s="8"/>
      <c r="B9339" s="8"/>
      <c r="C9339" s="8"/>
      <c r="D9339" s="8"/>
      <c r="E9339" s="8"/>
      <c r="F9339" s="9"/>
    </row>
    <row r="9340" spans="1:6" x14ac:dyDescent="0.3">
      <c r="A9340" s="6"/>
      <c r="B9340" s="6"/>
      <c r="C9340" s="6"/>
      <c r="D9340" s="6"/>
      <c r="E9340" s="6"/>
      <c r="F9340" s="7"/>
    </row>
    <row r="9341" spans="1:6" x14ac:dyDescent="0.3">
      <c r="A9341" s="8"/>
      <c r="B9341" s="8"/>
      <c r="C9341" s="8"/>
      <c r="D9341" s="8"/>
      <c r="E9341" s="8"/>
      <c r="F9341" s="9"/>
    </row>
    <row r="9342" spans="1:6" x14ac:dyDescent="0.3">
      <c r="A9342" s="6"/>
      <c r="B9342" s="6"/>
      <c r="C9342" s="6"/>
      <c r="D9342" s="6"/>
      <c r="E9342" s="6"/>
      <c r="F9342" s="7"/>
    </row>
    <row r="9343" spans="1:6" x14ac:dyDescent="0.3">
      <c r="A9343" s="8"/>
      <c r="B9343" s="8"/>
      <c r="C9343" s="8"/>
      <c r="D9343" s="8"/>
      <c r="E9343" s="8"/>
      <c r="F9343" s="9"/>
    </row>
    <row r="9344" spans="1:6" x14ac:dyDescent="0.3">
      <c r="A9344" s="6"/>
      <c r="B9344" s="6"/>
      <c r="C9344" s="6"/>
      <c r="D9344" s="6"/>
      <c r="E9344" s="6"/>
      <c r="F9344" s="7"/>
    </row>
    <row r="9345" spans="1:6" x14ac:dyDescent="0.3">
      <c r="A9345" s="8"/>
      <c r="B9345" s="8"/>
      <c r="C9345" s="8"/>
      <c r="D9345" s="8"/>
      <c r="E9345" s="8"/>
      <c r="F9345" s="9"/>
    </row>
    <row r="9346" spans="1:6" x14ac:dyDescent="0.3">
      <c r="A9346" s="6"/>
      <c r="B9346" s="6"/>
      <c r="C9346" s="6"/>
      <c r="D9346" s="6"/>
      <c r="E9346" s="6"/>
      <c r="F9346" s="7"/>
    </row>
    <row r="9347" spans="1:6" x14ac:dyDescent="0.3">
      <c r="A9347" s="8"/>
      <c r="B9347" s="8"/>
      <c r="C9347" s="8"/>
      <c r="D9347" s="8"/>
      <c r="E9347" s="8"/>
      <c r="F9347" s="9"/>
    </row>
    <row r="9348" spans="1:6" x14ac:dyDescent="0.3">
      <c r="A9348" s="6"/>
      <c r="B9348" s="6"/>
      <c r="C9348" s="6"/>
      <c r="D9348" s="6"/>
      <c r="E9348" s="6"/>
      <c r="F9348" s="7"/>
    </row>
    <row r="9349" spans="1:6" x14ac:dyDescent="0.3">
      <c r="A9349" s="8"/>
      <c r="B9349" s="8"/>
      <c r="C9349" s="8"/>
      <c r="D9349" s="8"/>
      <c r="E9349" s="8"/>
      <c r="F9349" s="9"/>
    </row>
    <row r="9350" spans="1:6" x14ac:dyDescent="0.3">
      <c r="A9350" s="6"/>
      <c r="B9350" s="6"/>
      <c r="C9350" s="6"/>
      <c r="D9350" s="6"/>
      <c r="E9350" s="6"/>
      <c r="F9350" s="7"/>
    </row>
    <row r="9351" spans="1:6" x14ac:dyDescent="0.3">
      <c r="A9351" s="8"/>
      <c r="B9351" s="8"/>
      <c r="C9351" s="8"/>
      <c r="D9351" s="8"/>
      <c r="E9351" s="8"/>
      <c r="F9351" s="9"/>
    </row>
    <row r="9352" spans="1:6" x14ac:dyDescent="0.3">
      <c r="A9352" s="6"/>
      <c r="B9352" s="6"/>
      <c r="C9352" s="6"/>
      <c r="D9352" s="6"/>
      <c r="E9352" s="6"/>
      <c r="F9352" s="7"/>
    </row>
    <row r="9353" spans="1:6" x14ac:dyDescent="0.3">
      <c r="A9353" s="8"/>
      <c r="B9353" s="8"/>
      <c r="C9353" s="8"/>
      <c r="D9353" s="8"/>
      <c r="E9353" s="8"/>
      <c r="F9353" s="9"/>
    </row>
    <row r="9354" spans="1:6" x14ac:dyDescent="0.3">
      <c r="A9354" s="6"/>
      <c r="B9354" s="6"/>
      <c r="C9354" s="6"/>
      <c r="D9354" s="6"/>
      <c r="E9354" s="6"/>
      <c r="F9354" s="7"/>
    </row>
    <row r="9355" spans="1:6" x14ac:dyDescent="0.3">
      <c r="A9355" s="8"/>
      <c r="B9355" s="8"/>
      <c r="C9355" s="8"/>
      <c r="D9355" s="8"/>
      <c r="E9355" s="8"/>
      <c r="F9355" s="9"/>
    </row>
    <row r="9356" spans="1:6" x14ac:dyDescent="0.3">
      <c r="A9356" s="6"/>
      <c r="B9356" s="6"/>
      <c r="C9356" s="6"/>
      <c r="D9356" s="6"/>
      <c r="E9356" s="6"/>
      <c r="F9356" s="7"/>
    </row>
    <row r="9357" spans="1:6" x14ac:dyDescent="0.3">
      <c r="A9357" s="8"/>
      <c r="B9357" s="8"/>
      <c r="C9357" s="8"/>
      <c r="D9357" s="8"/>
      <c r="E9357" s="8"/>
      <c r="F9357" s="9"/>
    </row>
    <row r="9358" spans="1:6" x14ac:dyDescent="0.3">
      <c r="A9358" s="6"/>
      <c r="B9358" s="6"/>
      <c r="C9358" s="6"/>
      <c r="D9358" s="6"/>
      <c r="E9358" s="6"/>
      <c r="F9358" s="7"/>
    </row>
    <row r="9359" spans="1:6" x14ac:dyDescent="0.3">
      <c r="A9359" s="8"/>
      <c r="B9359" s="8"/>
      <c r="C9359" s="8"/>
      <c r="D9359" s="8"/>
      <c r="E9359" s="8"/>
      <c r="F9359" s="9"/>
    </row>
    <row r="9360" spans="1:6" x14ac:dyDescent="0.3">
      <c r="A9360" s="6"/>
      <c r="B9360" s="6"/>
      <c r="C9360" s="6"/>
      <c r="D9360" s="6"/>
      <c r="E9360" s="6"/>
      <c r="F9360" s="7"/>
    </row>
    <row r="9361" spans="1:6" x14ac:dyDescent="0.3">
      <c r="A9361" s="8"/>
      <c r="B9361" s="8"/>
      <c r="C9361" s="8"/>
      <c r="D9361" s="8"/>
      <c r="E9361" s="8"/>
      <c r="F9361" s="9"/>
    </row>
    <row r="9362" spans="1:6" x14ac:dyDescent="0.3">
      <c r="A9362" s="6"/>
      <c r="B9362" s="6"/>
      <c r="C9362" s="6"/>
      <c r="D9362" s="6"/>
      <c r="E9362" s="6"/>
      <c r="F9362" s="7"/>
    </row>
    <row r="9363" spans="1:6" x14ac:dyDescent="0.3">
      <c r="A9363" s="8"/>
      <c r="B9363" s="8"/>
      <c r="C9363" s="8"/>
      <c r="D9363" s="8"/>
      <c r="E9363" s="8"/>
      <c r="F9363" s="9"/>
    </row>
    <row r="9364" spans="1:6" x14ac:dyDescent="0.3">
      <c r="A9364" s="6"/>
      <c r="B9364" s="6"/>
      <c r="C9364" s="6"/>
      <c r="D9364" s="6"/>
      <c r="E9364" s="6"/>
      <c r="F9364" s="7"/>
    </row>
    <row r="9365" spans="1:6" x14ac:dyDescent="0.3">
      <c r="A9365" s="8"/>
      <c r="B9365" s="8"/>
      <c r="C9365" s="8"/>
      <c r="D9365" s="8"/>
      <c r="E9365" s="8"/>
      <c r="F9365" s="9"/>
    </row>
    <row r="9366" spans="1:6" x14ac:dyDescent="0.3">
      <c r="A9366" s="6"/>
      <c r="B9366" s="6"/>
      <c r="C9366" s="6"/>
      <c r="D9366" s="6"/>
      <c r="E9366" s="6"/>
      <c r="F9366" s="7"/>
    </row>
    <row r="9367" spans="1:6" x14ac:dyDescent="0.3">
      <c r="A9367" s="8"/>
      <c r="B9367" s="8"/>
      <c r="C9367" s="8"/>
      <c r="D9367" s="8"/>
      <c r="E9367" s="8"/>
      <c r="F9367" s="9"/>
    </row>
    <row r="9368" spans="1:6" x14ac:dyDescent="0.3">
      <c r="A9368" s="6"/>
      <c r="B9368" s="6"/>
      <c r="C9368" s="6"/>
      <c r="D9368" s="6"/>
      <c r="E9368" s="6"/>
      <c r="F9368" s="7"/>
    </row>
    <row r="9369" spans="1:6" x14ac:dyDescent="0.3">
      <c r="A9369" s="8"/>
      <c r="B9369" s="8"/>
      <c r="C9369" s="8"/>
      <c r="D9369" s="8"/>
      <c r="E9369" s="8"/>
      <c r="F9369" s="9"/>
    </row>
    <row r="9370" spans="1:6" x14ac:dyDescent="0.3">
      <c r="A9370" s="6"/>
      <c r="B9370" s="6"/>
      <c r="C9370" s="6"/>
      <c r="D9370" s="6"/>
      <c r="E9370" s="6"/>
      <c r="F9370" s="7"/>
    </row>
    <row r="9371" spans="1:6" x14ac:dyDescent="0.3">
      <c r="A9371" s="8"/>
      <c r="B9371" s="8"/>
      <c r="C9371" s="8"/>
      <c r="D9371" s="8"/>
      <c r="E9371" s="8"/>
      <c r="F9371" s="9"/>
    </row>
    <row r="9372" spans="1:6" x14ac:dyDescent="0.3">
      <c r="A9372" s="6"/>
      <c r="B9372" s="6"/>
      <c r="C9372" s="6"/>
      <c r="D9372" s="6"/>
      <c r="E9372" s="6"/>
      <c r="F9372" s="7"/>
    </row>
    <row r="9373" spans="1:6" x14ac:dyDescent="0.3">
      <c r="A9373" s="8"/>
      <c r="B9373" s="8"/>
      <c r="C9373" s="8"/>
      <c r="D9373" s="8"/>
      <c r="E9373" s="8"/>
      <c r="F9373" s="9"/>
    </row>
    <row r="9374" spans="1:6" x14ac:dyDescent="0.3">
      <c r="A9374" s="6"/>
      <c r="B9374" s="6"/>
      <c r="C9374" s="6"/>
      <c r="D9374" s="6"/>
      <c r="E9374" s="6"/>
      <c r="F9374" s="7"/>
    </row>
    <row r="9375" spans="1:6" x14ac:dyDescent="0.3">
      <c r="A9375" s="8"/>
      <c r="B9375" s="8"/>
      <c r="C9375" s="8"/>
      <c r="D9375" s="8"/>
      <c r="E9375" s="8"/>
      <c r="F9375" s="9"/>
    </row>
    <row r="9376" spans="1:6" x14ac:dyDescent="0.3">
      <c r="A9376" s="6"/>
      <c r="B9376" s="6"/>
      <c r="C9376" s="6"/>
      <c r="D9376" s="6"/>
      <c r="E9376" s="6"/>
      <c r="F9376" s="7"/>
    </row>
    <row r="9377" spans="1:6" x14ac:dyDescent="0.3">
      <c r="A9377" s="8"/>
      <c r="B9377" s="8"/>
      <c r="C9377" s="8"/>
      <c r="D9377" s="8"/>
      <c r="E9377" s="8"/>
      <c r="F9377" s="9"/>
    </row>
    <row r="9378" spans="1:6" x14ac:dyDescent="0.3">
      <c r="A9378" s="6"/>
      <c r="B9378" s="6"/>
      <c r="C9378" s="6"/>
      <c r="D9378" s="6"/>
      <c r="E9378" s="6"/>
      <c r="F9378" s="7"/>
    </row>
    <row r="9379" spans="1:6" x14ac:dyDescent="0.3">
      <c r="A9379" s="8"/>
      <c r="B9379" s="8"/>
      <c r="C9379" s="8"/>
      <c r="D9379" s="8"/>
      <c r="E9379" s="8"/>
      <c r="F9379" s="9"/>
    </row>
    <row r="9380" spans="1:6" x14ac:dyDescent="0.3">
      <c r="A9380" s="6"/>
      <c r="B9380" s="6"/>
      <c r="C9380" s="6"/>
      <c r="D9380" s="6"/>
      <c r="E9380" s="6"/>
      <c r="F9380" s="7"/>
    </row>
    <row r="9381" spans="1:6" x14ac:dyDescent="0.3">
      <c r="A9381" s="8"/>
      <c r="B9381" s="8"/>
      <c r="C9381" s="8"/>
      <c r="D9381" s="8"/>
      <c r="E9381" s="8"/>
      <c r="F9381" s="9"/>
    </row>
    <row r="9382" spans="1:6" x14ac:dyDescent="0.3">
      <c r="A9382" s="6"/>
      <c r="B9382" s="6"/>
      <c r="C9382" s="6"/>
      <c r="D9382" s="6"/>
      <c r="E9382" s="6"/>
      <c r="F9382" s="7"/>
    </row>
    <row r="9383" spans="1:6" x14ac:dyDescent="0.3">
      <c r="A9383" s="8"/>
      <c r="B9383" s="8"/>
      <c r="C9383" s="8"/>
      <c r="D9383" s="8"/>
      <c r="E9383" s="8"/>
      <c r="F9383" s="9"/>
    </row>
    <row r="9384" spans="1:6" x14ac:dyDescent="0.3">
      <c r="A9384" s="6"/>
      <c r="B9384" s="6"/>
      <c r="C9384" s="6"/>
      <c r="D9384" s="6"/>
      <c r="E9384" s="6"/>
      <c r="F9384" s="7"/>
    </row>
    <row r="9385" spans="1:6" x14ac:dyDescent="0.3">
      <c r="A9385" s="8"/>
      <c r="B9385" s="8"/>
      <c r="C9385" s="8"/>
      <c r="D9385" s="8"/>
      <c r="E9385" s="8"/>
      <c r="F9385" s="9"/>
    </row>
    <row r="9386" spans="1:6" x14ac:dyDescent="0.3">
      <c r="A9386" s="6"/>
      <c r="B9386" s="6"/>
      <c r="C9386" s="6"/>
      <c r="D9386" s="6"/>
      <c r="E9386" s="6"/>
      <c r="F9386" s="7"/>
    </row>
    <row r="9387" spans="1:6" x14ac:dyDescent="0.3">
      <c r="A9387" s="8"/>
      <c r="B9387" s="8"/>
      <c r="C9387" s="8"/>
      <c r="D9387" s="8"/>
      <c r="E9387" s="8"/>
      <c r="F9387" s="9"/>
    </row>
    <row r="9388" spans="1:6" x14ac:dyDescent="0.3">
      <c r="A9388" s="6"/>
      <c r="B9388" s="6"/>
      <c r="C9388" s="6"/>
      <c r="D9388" s="6"/>
      <c r="E9388" s="6"/>
      <c r="F9388" s="7"/>
    </row>
    <row r="9389" spans="1:6" x14ac:dyDescent="0.3">
      <c r="A9389" s="8"/>
      <c r="B9389" s="8"/>
      <c r="C9389" s="8"/>
      <c r="D9389" s="8"/>
      <c r="E9389" s="8"/>
      <c r="F9389" s="9"/>
    </row>
    <row r="9390" spans="1:6" x14ac:dyDescent="0.3">
      <c r="A9390" s="6"/>
      <c r="B9390" s="6"/>
      <c r="C9390" s="6"/>
      <c r="D9390" s="6"/>
      <c r="E9390" s="6"/>
      <c r="F9390" s="7"/>
    </row>
    <row r="9391" spans="1:6" x14ac:dyDescent="0.3">
      <c r="A9391" s="8"/>
      <c r="B9391" s="8"/>
      <c r="C9391" s="8"/>
      <c r="D9391" s="8"/>
      <c r="E9391" s="8"/>
      <c r="F9391" s="9"/>
    </row>
    <row r="9392" spans="1:6" x14ac:dyDescent="0.3">
      <c r="A9392" s="6"/>
      <c r="B9392" s="6"/>
      <c r="C9392" s="6"/>
      <c r="D9392" s="6"/>
      <c r="E9392" s="6"/>
      <c r="F9392" s="7"/>
    </row>
    <row r="9393" spans="1:6" x14ac:dyDescent="0.3">
      <c r="A9393" s="8"/>
      <c r="B9393" s="8"/>
      <c r="C9393" s="8"/>
      <c r="D9393" s="8"/>
      <c r="E9393" s="8"/>
      <c r="F9393" s="9"/>
    </row>
    <row r="9394" spans="1:6" x14ac:dyDescent="0.3">
      <c r="A9394" s="6"/>
      <c r="B9394" s="6"/>
      <c r="C9394" s="6"/>
      <c r="D9394" s="6"/>
      <c r="E9394" s="6"/>
      <c r="F9394" s="7"/>
    </row>
    <row r="9395" spans="1:6" x14ac:dyDescent="0.3">
      <c r="A9395" s="8"/>
      <c r="B9395" s="8"/>
      <c r="C9395" s="8"/>
      <c r="D9395" s="8"/>
      <c r="E9395" s="8"/>
      <c r="F9395" s="9"/>
    </row>
    <row r="9396" spans="1:6" x14ac:dyDescent="0.3">
      <c r="A9396" s="6"/>
      <c r="B9396" s="6"/>
      <c r="C9396" s="6"/>
      <c r="D9396" s="6"/>
      <c r="E9396" s="6"/>
      <c r="F9396" s="7"/>
    </row>
    <row r="9397" spans="1:6" x14ac:dyDescent="0.3">
      <c r="A9397" s="8"/>
      <c r="B9397" s="8"/>
      <c r="C9397" s="8"/>
      <c r="D9397" s="8"/>
      <c r="E9397" s="8"/>
      <c r="F9397" s="9"/>
    </row>
    <row r="9398" spans="1:6" x14ac:dyDescent="0.3">
      <c r="A9398" s="6"/>
      <c r="B9398" s="6"/>
      <c r="C9398" s="6"/>
      <c r="D9398" s="6"/>
      <c r="E9398" s="6"/>
      <c r="F9398" s="7"/>
    </row>
    <row r="9399" spans="1:6" x14ac:dyDescent="0.3">
      <c r="A9399" s="8"/>
      <c r="B9399" s="8"/>
      <c r="C9399" s="8"/>
      <c r="D9399" s="8"/>
      <c r="E9399" s="8"/>
      <c r="F9399" s="9"/>
    </row>
    <row r="9400" spans="1:6" x14ac:dyDescent="0.3">
      <c r="A9400" s="6"/>
      <c r="B9400" s="6"/>
      <c r="C9400" s="6"/>
      <c r="D9400" s="6"/>
      <c r="E9400" s="6"/>
      <c r="F9400" s="7"/>
    </row>
    <row r="9401" spans="1:6" x14ac:dyDescent="0.3">
      <c r="A9401" s="8"/>
      <c r="B9401" s="8"/>
      <c r="C9401" s="8"/>
      <c r="D9401" s="8"/>
      <c r="E9401" s="8"/>
      <c r="F9401" s="9"/>
    </row>
    <row r="9402" spans="1:6" x14ac:dyDescent="0.3">
      <c r="A9402" s="6"/>
      <c r="B9402" s="6"/>
      <c r="C9402" s="6"/>
      <c r="D9402" s="6"/>
      <c r="E9402" s="6"/>
      <c r="F9402" s="7"/>
    </row>
    <row r="9403" spans="1:6" x14ac:dyDescent="0.3">
      <c r="A9403" s="8"/>
      <c r="B9403" s="8"/>
      <c r="C9403" s="8"/>
      <c r="D9403" s="8"/>
      <c r="E9403" s="8"/>
      <c r="F9403" s="9"/>
    </row>
    <row r="9404" spans="1:6" x14ac:dyDescent="0.3">
      <c r="A9404" s="6"/>
      <c r="B9404" s="6"/>
      <c r="C9404" s="6"/>
      <c r="D9404" s="6"/>
      <c r="E9404" s="6"/>
      <c r="F9404" s="7"/>
    </row>
    <row r="9405" spans="1:6" x14ac:dyDescent="0.3">
      <c r="A9405" s="8"/>
      <c r="B9405" s="8"/>
      <c r="C9405" s="8"/>
      <c r="D9405" s="8"/>
      <c r="E9405" s="8"/>
      <c r="F9405" s="9"/>
    </row>
    <row r="9406" spans="1:6" x14ac:dyDescent="0.3">
      <c r="A9406" s="6"/>
      <c r="B9406" s="6"/>
      <c r="C9406" s="6"/>
      <c r="D9406" s="6"/>
      <c r="E9406" s="6"/>
      <c r="F9406" s="7"/>
    </row>
    <row r="9407" spans="1:6" x14ac:dyDescent="0.3">
      <c r="A9407" s="8"/>
      <c r="B9407" s="8"/>
      <c r="C9407" s="8"/>
      <c r="D9407" s="8"/>
      <c r="E9407" s="8"/>
      <c r="F9407" s="9"/>
    </row>
    <row r="9408" spans="1:6" x14ac:dyDescent="0.3">
      <c r="A9408" s="6"/>
      <c r="B9408" s="6"/>
      <c r="C9408" s="6"/>
      <c r="D9408" s="6"/>
      <c r="E9408" s="6"/>
      <c r="F9408" s="7"/>
    </row>
    <row r="9409" spans="1:6" x14ac:dyDescent="0.3">
      <c r="A9409" s="8"/>
      <c r="B9409" s="8"/>
      <c r="C9409" s="8"/>
      <c r="D9409" s="8"/>
      <c r="E9409" s="8"/>
      <c r="F9409" s="9"/>
    </row>
    <row r="9410" spans="1:6" x14ac:dyDescent="0.3">
      <c r="A9410" s="6"/>
      <c r="B9410" s="6"/>
      <c r="C9410" s="6"/>
      <c r="D9410" s="6"/>
      <c r="E9410" s="6"/>
      <c r="F9410" s="7"/>
    </row>
    <row r="9411" spans="1:6" x14ac:dyDescent="0.3">
      <c r="A9411" s="8"/>
      <c r="B9411" s="8"/>
      <c r="C9411" s="8"/>
      <c r="D9411" s="8"/>
      <c r="E9411" s="8"/>
      <c r="F9411" s="9"/>
    </row>
    <row r="9412" spans="1:6" x14ac:dyDescent="0.3">
      <c r="A9412" s="6"/>
      <c r="B9412" s="6"/>
      <c r="C9412" s="6"/>
      <c r="D9412" s="6"/>
      <c r="E9412" s="6"/>
      <c r="F9412" s="7"/>
    </row>
    <row r="9413" spans="1:6" x14ac:dyDescent="0.3">
      <c r="A9413" s="8"/>
      <c r="B9413" s="8"/>
      <c r="C9413" s="8"/>
      <c r="D9413" s="8"/>
      <c r="E9413" s="8"/>
      <c r="F9413" s="9"/>
    </row>
    <row r="9414" spans="1:6" x14ac:dyDescent="0.3">
      <c r="A9414" s="6"/>
      <c r="B9414" s="6"/>
      <c r="C9414" s="6"/>
      <c r="D9414" s="6"/>
      <c r="E9414" s="6"/>
      <c r="F9414" s="7"/>
    </row>
    <row r="9415" spans="1:6" x14ac:dyDescent="0.3">
      <c r="A9415" s="8"/>
      <c r="B9415" s="8"/>
      <c r="C9415" s="8"/>
      <c r="D9415" s="8"/>
      <c r="E9415" s="8"/>
      <c r="F9415" s="9"/>
    </row>
    <row r="9416" spans="1:6" x14ac:dyDescent="0.3">
      <c r="A9416" s="6"/>
      <c r="B9416" s="6"/>
      <c r="C9416" s="6"/>
      <c r="D9416" s="6"/>
      <c r="E9416" s="6"/>
      <c r="F9416" s="7"/>
    </row>
    <row r="9417" spans="1:6" x14ac:dyDescent="0.3">
      <c r="A9417" s="8"/>
      <c r="B9417" s="8"/>
      <c r="C9417" s="8"/>
      <c r="D9417" s="8"/>
      <c r="E9417" s="8"/>
      <c r="F9417" s="9"/>
    </row>
    <row r="9418" spans="1:6" x14ac:dyDescent="0.3">
      <c r="A9418" s="6"/>
      <c r="B9418" s="6"/>
      <c r="C9418" s="6"/>
      <c r="D9418" s="6"/>
      <c r="E9418" s="6"/>
      <c r="F9418" s="7"/>
    </row>
    <row r="9419" spans="1:6" x14ac:dyDescent="0.3">
      <c r="A9419" s="8"/>
      <c r="B9419" s="8"/>
      <c r="C9419" s="8"/>
      <c r="D9419" s="8"/>
      <c r="E9419" s="8"/>
      <c r="F9419" s="9"/>
    </row>
    <row r="9420" spans="1:6" x14ac:dyDescent="0.3">
      <c r="A9420" s="6"/>
      <c r="B9420" s="6"/>
      <c r="C9420" s="6"/>
      <c r="D9420" s="6"/>
      <c r="E9420" s="6"/>
      <c r="F9420" s="7"/>
    </row>
    <row r="9421" spans="1:6" x14ac:dyDescent="0.3">
      <c r="A9421" s="8"/>
      <c r="B9421" s="8"/>
      <c r="C9421" s="8"/>
      <c r="D9421" s="8"/>
      <c r="E9421" s="8"/>
      <c r="F9421" s="9"/>
    </row>
    <row r="9422" spans="1:6" x14ac:dyDescent="0.3">
      <c r="A9422" s="6"/>
      <c r="B9422" s="6"/>
      <c r="C9422" s="6"/>
      <c r="D9422" s="6"/>
      <c r="E9422" s="6"/>
      <c r="F9422" s="7"/>
    </row>
    <row r="9423" spans="1:6" x14ac:dyDescent="0.3">
      <c r="A9423" s="8"/>
      <c r="B9423" s="8"/>
      <c r="C9423" s="8"/>
      <c r="D9423" s="8"/>
      <c r="E9423" s="8"/>
      <c r="F9423" s="9"/>
    </row>
    <row r="9424" spans="1:6" x14ac:dyDescent="0.3">
      <c r="A9424" s="6"/>
      <c r="B9424" s="6"/>
      <c r="C9424" s="6"/>
      <c r="D9424" s="6"/>
      <c r="E9424" s="6"/>
      <c r="F9424" s="7"/>
    </row>
    <row r="9425" spans="1:6" x14ac:dyDescent="0.3">
      <c r="A9425" s="8"/>
      <c r="B9425" s="8"/>
      <c r="C9425" s="8"/>
      <c r="D9425" s="8"/>
      <c r="E9425" s="8"/>
      <c r="F9425" s="9"/>
    </row>
    <row r="9426" spans="1:6" x14ac:dyDescent="0.3">
      <c r="A9426" s="6"/>
      <c r="B9426" s="6"/>
      <c r="C9426" s="6"/>
      <c r="D9426" s="6"/>
      <c r="E9426" s="6"/>
      <c r="F9426" s="7"/>
    </row>
    <row r="9427" spans="1:6" x14ac:dyDescent="0.3">
      <c r="A9427" s="8"/>
      <c r="B9427" s="8"/>
      <c r="C9427" s="8"/>
      <c r="D9427" s="8"/>
      <c r="E9427" s="8"/>
      <c r="F9427" s="9"/>
    </row>
    <row r="9428" spans="1:6" x14ac:dyDescent="0.3">
      <c r="A9428" s="6"/>
      <c r="B9428" s="6"/>
      <c r="C9428" s="6"/>
      <c r="D9428" s="6"/>
      <c r="E9428" s="6"/>
      <c r="F9428" s="7"/>
    </row>
    <row r="9429" spans="1:6" x14ac:dyDescent="0.3">
      <c r="A9429" s="8"/>
      <c r="B9429" s="8"/>
      <c r="C9429" s="8"/>
      <c r="D9429" s="8"/>
      <c r="E9429" s="8"/>
      <c r="F9429" s="9"/>
    </row>
    <row r="9430" spans="1:6" x14ac:dyDescent="0.3">
      <c r="A9430" s="6"/>
      <c r="B9430" s="6"/>
      <c r="C9430" s="6"/>
      <c r="D9430" s="6"/>
      <c r="E9430" s="6"/>
      <c r="F9430" s="7"/>
    </row>
    <row r="9431" spans="1:6" x14ac:dyDescent="0.3">
      <c r="A9431" s="8"/>
      <c r="B9431" s="8"/>
      <c r="C9431" s="8"/>
      <c r="D9431" s="8"/>
      <c r="E9431" s="8"/>
      <c r="F9431" s="9"/>
    </row>
    <row r="9432" spans="1:6" x14ac:dyDescent="0.3">
      <c r="A9432" s="6"/>
      <c r="B9432" s="6"/>
      <c r="C9432" s="6"/>
      <c r="D9432" s="6"/>
      <c r="E9432" s="6"/>
      <c r="F9432" s="7"/>
    </row>
    <row r="9433" spans="1:6" x14ac:dyDescent="0.3">
      <c r="A9433" s="8"/>
      <c r="B9433" s="8"/>
      <c r="C9433" s="8"/>
      <c r="D9433" s="8"/>
      <c r="E9433" s="8"/>
      <c r="F9433" s="9"/>
    </row>
    <row r="9434" spans="1:6" x14ac:dyDescent="0.3">
      <c r="A9434" s="6"/>
      <c r="B9434" s="6"/>
      <c r="C9434" s="6"/>
      <c r="D9434" s="6"/>
      <c r="E9434" s="6"/>
      <c r="F9434" s="7"/>
    </row>
    <row r="9435" spans="1:6" x14ac:dyDescent="0.3">
      <c r="A9435" s="8"/>
      <c r="B9435" s="8"/>
      <c r="C9435" s="8"/>
      <c r="D9435" s="8"/>
      <c r="E9435" s="8"/>
      <c r="F9435" s="9"/>
    </row>
    <row r="9436" spans="1:6" x14ac:dyDescent="0.3">
      <c r="A9436" s="6"/>
      <c r="B9436" s="6"/>
      <c r="C9436" s="6"/>
      <c r="D9436" s="6"/>
      <c r="E9436" s="6"/>
      <c r="F9436" s="7"/>
    </row>
    <row r="9437" spans="1:6" x14ac:dyDescent="0.3">
      <c r="A9437" s="8"/>
      <c r="B9437" s="8"/>
      <c r="C9437" s="8"/>
      <c r="D9437" s="8"/>
      <c r="E9437" s="8"/>
      <c r="F9437" s="9"/>
    </row>
    <row r="9438" spans="1:6" x14ac:dyDescent="0.3">
      <c r="A9438" s="6"/>
      <c r="B9438" s="6"/>
      <c r="C9438" s="6"/>
      <c r="D9438" s="6"/>
      <c r="E9438" s="6"/>
      <c r="F9438" s="7"/>
    </row>
    <row r="9439" spans="1:6" x14ac:dyDescent="0.3">
      <c r="A9439" s="8"/>
      <c r="B9439" s="8"/>
      <c r="C9439" s="8"/>
      <c r="D9439" s="8"/>
      <c r="E9439" s="8"/>
      <c r="F9439" s="9"/>
    </row>
    <row r="9440" spans="1:6" x14ac:dyDescent="0.3">
      <c r="A9440" s="6"/>
      <c r="B9440" s="6"/>
      <c r="C9440" s="6"/>
      <c r="D9440" s="6"/>
      <c r="E9440" s="6"/>
      <c r="F9440" s="7"/>
    </row>
    <row r="9441" spans="1:6" x14ac:dyDescent="0.3">
      <c r="A9441" s="8"/>
      <c r="B9441" s="8"/>
      <c r="C9441" s="8"/>
      <c r="D9441" s="8"/>
      <c r="E9441" s="8"/>
      <c r="F9441" s="9"/>
    </row>
    <row r="9442" spans="1:6" x14ac:dyDescent="0.3">
      <c r="A9442" s="6"/>
      <c r="B9442" s="6"/>
      <c r="C9442" s="6"/>
      <c r="D9442" s="6"/>
      <c r="E9442" s="6"/>
      <c r="F9442" s="7"/>
    </row>
    <row r="9443" spans="1:6" x14ac:dyDescent="0.3">
      <c r="A9443" s="8"/>
      <c r="B9443" s="8"/>
      <c r="C9443" s="8"/>
      <c r="D9443" s="8"/>
      <c r="E9443" s="8"/>
      <c r="F9443" s="9"/>
    </row>
    <row r="9444" spans="1:6" x14ac:dyDescent="0.3">
      <c r="A9444" s="6"/>
      <c r="B9444" s="6"/>
      <c r="C9444" s="6"/>
      <c r="D9444" s="6"/>
      <c r="E9444" s="6"/>
      <c r="F9444" s="7"/>
    </row>
    <row r="9445" spans="1:6" x14ac:dyDescent="0.3">
      <c r="A9445" s="8"/>
      <c r="B9445" s="8"/>
      <c r="C9445" s="8"/>
      <c r="D9445" s="8"/>
      <c r="E9445" s="8"/>
      <c r="F9445" s="9"/>
    </row>
    <row r="9446" spans="1:6" x14ac:dyDescent="0.3">
      <c r="A9446" s="6"/>
      <c r="B9446" s="6"/>
      <c r="C9446" s="6"/>
      <c r="D9446" s="6"/>
      <c r="E9446" s="6"/>
      <c r="F9446" s="7"/>
    </row>
    <row r="9447" spans="1:6" x14ac:dyDescent="0.3">
      <c r="A9447" s="8"/>
      <c r="B9447" s="8"/>
      <c r="C9447" s="8"/>
      <c r="D9447" s="8"/>
      <c r="E9447" s="8"/>
      <c r="F9447" s="9"/>
    </row>
    <row r="9448" spans="1:6" x14ac:dyDescent="0.3">
      <c r="A9448" s="6"/>
      <c r="B9448" s="6"/>
      <c r="C9448" s="6"/>
      <c r="D9448" s="6"/>
      <c r="E9448" s="6"/>
      <c r="F9448" s="7"/>
    </row>
    <row r="9449" spans="1:6" x14ac:dyDescent="0.3">
      <c r="A9449" s="8"/>
      <c r="B9449" s="8"/>
      <c r="C9449" s="8"/>
      <c r="D9449" s="8"/>
      <c r="E9449" s="8"/>
      <c r="F9449" s="9"/>
    </row>
    <row r="9450" spans="1:6" x14ac:dyDescent="0.3">
      <c r="A9450" s="6"/>
      <c r="B9450" s="6"/>
      <c r="C9450" s="6"/>
      <c r="D9450" s="6"/>
      <c r="E9450" s="6"/>
      <c r="F9450" s="7"/>
    </row>
    <row r="9451" spans="1:6" x14ac:dyDescent="0.3">
      <c r="A9451" s="8"/>
      <c r="B9451" s="8"/>
      <c r="C9451" s="8"/>
      <c r="D9451" s="8"/>
      <c r="E9451" s="8"/>
      <c r="F9451" s="9"/>
    </row>
    <row r="9452" spans="1:6" x14ac:dyDescent="0.3">
      <c r="A9452" s="6"/>
      <c r="B9452" s="6"/>
      <c r="C9452" s="6"/>
      <c r="D9452" s="6"/>
      <c r="E9452" s="6"/>
      <c r="F9452" s="7"/>
    </row>
    <row r="9453" spans="1:6" x14ac:dyDescent="0.3">
      <c r="A9453" s="8"/>
      <c r="B9453" s="8"/>
      <c r="C9453" s="8"/>
      <c r="D9453" s="8"/>
      <c r="E9453" s="8"/>
      <c r="F9453" s="9"/>
    </row>
    <row r="9454" spans="1:6" x14ac:dyDescent="0.3">
      <c r="A9454" s="6"/>
      <c r="B9454" s="6"/>
      <c r="C9454" s="6"/>
      <c r="D9454" s="6"/>
      <c r="E9454" s="6"/>
      <c r="F9454" s="7"/>
    </row>
    <row r="9455" spans="1:6" x14ac:dyDescent="0.3">
      <c r="A9455" s="8"/>
      <c r="B9455" s="8"/>
      <c r="C9455" s="8"/>
      <c r="D9455" s="8"/>
      <c r="E9455" s="8"/>
      <c r="F9455" s="9"/>
    </row>
    <row r="9456" spans="1:6" x14ac:dyDescent="0.3">
      <c r="A9456" s="6"/>
      <c r="B9456" s="6"/>
      <c r="C9456" s="6"/>
      <c r="D9456" s="6"/>
      <c r="E9456" s="6"/>
      <c r="F9456" s="7"/>
    </row>
    <row r="9457" spans="1:6" x14ac:dyDescent="0.3">
      <c r="A9457" s="8"/>
      <c r="B9457" s="8"/>
      <c r="C9457" s="8"/>
      <c r="D9457" s="8"/>
      <c r="E9457" s="8"/>
      <c r="F9457" s="9"/>
    </row>
    <row r="9458" spans="1:6" x14ac:dyDescent="0.3">
      <c r="A9458" s="6"/>
      <c r="B9458" s="6"/>
      <c r="C9458" s="6"/>
      <c r="D9458" s="6"/>
      <c r="E9458" s="6"/>
      <c r="F9458" s="7"/>
    </row>
    <row r="9459" spans="1:6" x14ac:dyDescent="0.3">
      <c r="A9459" s="8"/>
      <c r="B9459" s="8"/>
      <c r="C9459" s="8"/>
      <c r="D9459" s="8"/>
      <c r="E9459" s="8"/>
      <c r="F9459" s="9"/>
    </row>
    <row r="9460" spans="1:6" x14ac:dyDescent="0.3">
      <c r="A9460" s="6"/>
      <c r="B9460" s="6"/>
      <c r="C9460" s="6"/>
      <c r="D9460" s="6"/>
      <c r="E9460" s="6"/>
      <c r="F9460" s="7"/>
    </row>
    <row r="9461" spans="1:6" x14ac:dyDescent="0.3">
      <c r="A9461" s="8"/>
      <c r="B9461" s="8"/>
      <c r="C9461" s="8"/>
      <c r="D9461" s="8"/>
      <c r="E9461" s="8"/>
      <c r="F9461" s="9"/>
    </row>
    <row r="9462" spans="1:6" x14ac:dyDescent="0.3">
      <c r="A9462" s="6"/>
      <c r="B9462" s="6"/>
      <c r="C9462" s="6"/>
      <c r="D9462" s="6"/>
      <c r="E9462" s="6"/>
      <c r="F9462" s="7"/>
    </row>
    <row r="9463" spans="1:6" x14ac:dyDescent="0.3">
      <c r="A9463" s="8"/>
      <c r="B9463" s="8"/>
      <c r="C9463" s="8"/>
      <c r="D9463" s="8"/>
      <c r="E9463" s="8"/>
      <c r="F9463" s="9"/>
    </row>
    <row r="9464" spans="1:6" x14ac:dyDescent="0.3">
      <c r="A9464" s="6"/>
      <c r="B9464" s="6"/>
      <c r="C9464" s="6"/>
      <c r="D9464" s="6"/>
      <c r="E9464" s="6"/>
      <c r="F9464" s="7"/>
    </row>
    <row r="9465" spans="1:6" x14ac:dyDescent="0.3">
      <c r="A9465" s="8"/>
      <c r="B9465" s="8"/>
      <c r="C9465" s="8"/>
      <c r="D9465" s="8"/>
      <c r="E9465" s="8"/>
      <c r="F9465" s="9"/>
    </row>
    <row r="9466" spans="1:6" x14ac:dyDescent="0.3">
      <c r="A9466" s="6"/>
      <c r="B9466" s="6"/>
      <c r="C9466" s="6"/>
      <c r="D9466" s="6"/>
      <c r="E9466" s="6"/>
      <c r="F9466" s="7"/>
    </row>
    <row r="9467" spans="1:6" x14ac:dyDescent="0.3">
      <c r="A9467" s="8"/>
      <c r="B9467" s="8"/>
      <c r="C9467" s="8"/>
      <c r="D9467" s="8"/>
      <c r="E9467" s="8"/>
      <c r="F9467" s="9"/>
    </row>
    <row r="9468" spans="1:6" x14ac:dyDescent="0.3">
      <c r="A9468" s="6"/>
      <c r="B9468" s="6"/>
      <c r="C9468" s="6"/>
      <c r="D9468" s="6"/>
      <c r="E9468" s="6"/>
      <c r="F9468" s="7"/>
    </row>
    <row r="9469" spans="1:6" x14ac:dyDescent="0.3">
      <c r="A9469" s="8"/>
      <c r="B9469" s="8"/>
      <c r="C9469" s="8"/>
      <c r="D9469" s="8"/>
      <c r="E9469" s="8"/>
      <c r="F9469" s="9"/>
    </row>
    <row r="9470" spans="1:6" x14ac:dyDescent="0.3">
      <c r="A9470" s="6"/>
      <c r="B9470" s="6"/>
      <c r="C9470" s="6"/>
      <c r="D9470" s="6"/>
      <c r="E9470" s="6"/>
      <c r="F9470" s="7"/>
    </row>
    <row r="9471" spans="1:6" x14ac:dyDescent="0.3">
      <c r="A9471" s="8"/>
      <c r="B9471" s="8"/>
      <c r="C9471" s="8"/>
      <c r="D9471" s="8"/>
      <c r="E9471" s="8"/>
      <c r="F9471" s="9"/>
    </row>
    <row r="9472" spans="1:6" x14ac:dyDescent="0.3">
      <c r="A9472" s="6"/>
      <c r="B9472" s="6"/>
      <c r="C9472" s="6"/>
      <c r="D9472" s="6"/>
      <c r="E9472" s="6"/>
      <c r="F9472" s="7"/>
    </row>
    <row r="9473" spans="1:6" x14ac:dyDescent="0.3">
      <c r="A9473" s="8"/>
      <c r="B9473" s="8"/>
      <c r="C9473" s="8"/>
      <c r="D9473" s="8"/>
      <c r="E9473" s="8"/>
      <c r="F9473" s="9"/>
    </row>
    <row r="9474" spans="1:6" x14ac:dyDescent="0.3">
      <c r="A9474" s="6"/>
      <c r="B9474" s="6"/>
      <c r="C9474" s="6"/>
      <c r="D9474" s="6"/>
      <c r="E9474" s="6"/>
      <c r="F9474" s="7"/>
    </row>
    <row r="9475" spans="1:6" x14ac:dyDescent="0.3">
      <c r="A9475" s="8"/>
      <c r="B9475" s="8"/>
      <c r="C9475" s="8"/>
      <c r="D9475" s="8"/>
      <c r="E9475" s="8"/>
      <c r="F9475" s="9"/>
    </row>
    <row r="9476" spans="1:6" x14ac:dyDescent="0.3">
      <c r="A9476" s="6"/>
      <c r="B9476" s="6"/>
      <c r="C9476" s="6"/>
      <c r="D9476" s="6"/>
      <c r="E9476" s="6"/>
      <c r="F9476" s="7"/>
    </row>
    <row r="9477" spans="1:6" x14ac:dyDescent="0.3">
      <c r="A9477" s="8"/>
      <c r="B9477" s="8"/>
      <c r="C9477" s="8"/>
      <c r="D9477" s="8"/>
      <c r="E9477" s="8"/>
      <c r="F9477" s="9"/>
    </row>
    <row r="9478" spans="1:6" x14ac:dyDescent="0.3">
      <c r="A9478" s="6"/>
      <c r="B9478" s="6"/>
      <c r="C9478" s="6"/>
      <c r="D9478" s="6"/>
      <c r="E9478" s="6"/>
      <c r="F9478" s="7"/>
    </row>
    <row r="9479" spans="1:6" x14ac:dyDescent="0.3">
      <c r="A9479" s="8"/>
      <c r="B9479" s="8"/>
      <c r="C9479" s="8"/>
      <c r="D9479" s="8"/>
      <c r="E9479" s="8"/>
      <c r="F9479" s="9"/>
    </row>
    <row r="9480" spans="1:6" x14ac:dyDescent="0.3">
      <c r="A9480" s="6"/>
      <c r="B9480" s="6"/>
      <c r="C9480" s="6"/>
      <c r="D9480" s="6"/>
      <c r="E9480" s="6"/>
      <c r="F9480" s="7"/>
    </row>
    <row r="9481" spans="1:6" x14ac:dyDescent="0.3">
      <c r="A9481" s="8"/>
      <c r="B9481" s="8"/>
      <c r="C9481" s="8"/>
      <c r="D9481" s="8"/>
      <c r="E9481" s="8"/>
      <c r="F9481" s="9"/>
    </row>
    <row r="9482" spans="1:6" x14ac:dyDescent="0.3">
      <c r="A9482" s="6"/>
      <c r="B9482" s="6"/>
      <c r="C9482" s="6"/>
      <c r="D9482" s="6"/>
      <c r="E9482" s="6"/>
      <c r="F9482" s="7"/>
    </row>
    <row r="9483" spans="1:6" x14ac:dyDescent="0.3">
      <c r="A9483" s="8"/>
      <c r="B9483" s="8"/>
      <c r="C9483" s="8"/>
      <c r="D9483" s="8"/>
      <c r="E9483" s="8"/>
      <c r="F9483" s="9"/>
    </row>
    <row r="9484" spans="1:6" x14ac:dyDescent="0.3">
      <c r="A9484" s="6"/>
      <c r="B9484" s="6"/>
      <c r="C9484" s="6"/>
      <c r="D9484" s="6"/>
      <c r="E9484" s="6"/>
      <c r="F9484" s="7"/>
    </row>
    <row r="9485" spans="1:6" x14ac:dyDescent="0.3">
      <c r="A9485" s="8"/>
      <c r="B9485" s="8"/>
      <c r="C9485" s="8"/>
      <c r="D9485" s="8"/>
      <c r="E9485" s="8"/>
      <c r="F9485" s="9"/>
    </row>
    <row r="9486" spans="1:6" x14ac:dyDescent="0.3">
      <c r="A9486" s="6"/>
      <c r="B9486" s="6"/>
      <c r="C9486" s="6"/>
      <c r="D9486" s="6"/>
      <c r="E9486" s="6"/>
      <c r="F9486" s="7"/>
    </row>
    <row r="9487" spans="1:6" x14ac:dyDescent="0.3">
      <c r="A9487" s="8"/>
      <c r="B9487" s="8"/>
      <c r="C9487" s="8"/>
      <c r="D9487" s="8"/>
      <c r="E9487" s="8"/>
      <c r="F9487" s="9"/>
    </row>
    <row r="9488" spans="1:6" x14ac:dyDescent="0.3">
      <c r="A9488" s="6"/>
      <c r="B9488" s="6"/>
      <c r="C9488" s="6"/>
      <c r="D9488" s="6"/>
      <c r="E9488" s="6"/>
      <c r="F9488" s="7"/>
    </row>
    <row r="9489" spans="1:6" x14ac:dyDescent="0.3">
      <c r="A9489" s="8"/>
      <c r="B9489" s="8"/>
      <c r="C9489" s="8"/>
      <c r="D9489" s="8"/>
      <c r="E9489" s="8"/>
      <c r="F9489" s="9"/>
    </row>
    <row r="9490" spans="1:6" x14ac:dyDescent="0.3">
      <c r="A9490" s="6"/>
      <c r="B9490" s="6"/>
      <c r="C9490" s="6"/>
      <c r="D9490" s="6"/>
      <c r="E9490" s="6"/>
      <c r="F9490" s="7"/>
    </row>
    <row r="9491" spans="1:6" x14ac:dyDescent="0.3">
      <c r="A9491" s="8"/>
      <c r="B9491" s="8"/>
      <c r="C9491" s="8"/>
      <c r="D9491" s="8"/>
      <c r="E9491" s="8"/>
      <c r="F9491" s="9"/>
    </row>
    <row r="9492" spans="1:6" x14ac:dyDescent="0.3">
      <c r="A9492" s="6"/>
      <c r="B9492" s="6"/>
      <c r="C9492" s="6"/>
      <c r="D9492" s="6"/>
      <c r="E9492" s="6"/>
      <c r="F9492" s="7"/>
    </row>
    <row r="9493" spans="1:6" x14ac:dyDescent="0.3">
      <c r="A9493" s="8"/>
      <c r="B9493" s="8"/>
      <c r="C9493" s="8"/>
      <c r="D9493" s="8"/>
      <c r="E9493" s="8"/>
      <c r="F9493" s="9"/>
    </row>
    <row r="9494" spans="1:6" x14ac:dyDescent="0.3">
      <c r="A9494" s="6"/>
      <c r="B9494" s="6"/>
      <c r="C9494" s="6"/>
      <c r="D9494" s="6"/>
      <c r="E9494" s="6"/>
      <c r="F9494" s="7"/>
    </row>
    <row r="9495" spans="1:6" x14ac:dyDescent="0.3">
      <c r="A9495" s="8"/>
      <c r="B9495" s="8"/>
      <c r="C9495" s="8"/>
      <c r="D9495" s="8"/>
      <c r="E9495" s="8"/>
      <c r="F9495" s="9"/>
    </row>
    <row r="9496" spans="1:6" x14ac:dyDescent="0.3">
      <c r="A9496" s="6"/>
      <c r="B9496" s="6"/>
      <c r="C9496" s="6"/>
      <c r="D9496" s="6"/>
      <c r="E9496" s="6"/>
      <c r="F9496" s="7"/>
    </row>
    <row r="9497" spans="1:6" x14ac:dyDescent="0.3">
      <c r="A9497" s="8"/>
      <c r="B9497" s="8"/>
      <c r="C9497" s="8"/>
      <c r="D9497" s="8"/>
      <c r="E9497" s="8"/>
      <c r="F9497" s="9"/>
    </row>
    <row r="9498" spans="1:6" x14ac:dyDescent="0.3">
      <c r="A9498" s="6"/>
      <c r="B9498" s="6"/>
      <c r="C9498" s="6"/>
      <c r="D9498" s="6"/>
      <c r="E9498" s="6"/>
      <c r="F9498" s="7"/>
    </row>
    <row r="9499" spans="1:6" x14ac:dyDescent="0.3">
      <c r="A9499" s="8"/>
      <c r="B9499" s="8"/>
      <c r="C9499" s="8"/>
      <c r="D9499" s="8"/>
      <c r="E9499" s="8"/>
      <c r="F9499" s="9"/>
    </row>
    <row r="9500" spans="1:6" x14ac:dyDescent="0.3">
      <c r="A9500" s="6"/>
      <c r="B9500" s="6"/>
      <c r="C9500" s="6"/>
      <c r="D9500" s="6"/>
      <c r="E9500" s="6"/>
      <c r="F9500" s="7"/>
    </row>
    <row r="9501" spans="1:6" x14ac:dyDescent="0.3">
      <c r="A9501" s="8"/>
      <c r="B9501" s="8"/>
      <c r="C9501" s="8"/>
      <c r="D9501" s="8"/>
      <c r="E9501" s="8"/>
      <c r="F9501" s="9"/>
    </row>
    <row r="9502" spans="1:6" x14ac:dyDescent="0.3">
      <c r="A9502" s="6"/>
      <c r="B9502" s="6"/>
      <c r="C9502" s="6"/>
      <c r="D9502" s="6"/>
      <c r="E9502" s="6"/>
      <c r="F9502" s="7"/>
    </row>
    <row r="9503" spans="1:6" x14ac:dyDescent="0.3">
      <c r="A9503" s="8"/>
      <c r="B9503" s="8"/>
      <c r="C9503" s="8"/>
      <c r="D9503" s="8"/>
      <c r="E9503" s="8"/>
      <c r="F9503" s="9"/>
    </row>
    <row r="9504" spans="1:6" x14ac:dyDescent="0.3">
      <c r="A9504" s="6"/>
      <c r="B9504" s="6"/>
      <c r="C9504" s="6"/>
      <c r="D9504" s="6"/>
      <c r="E9504" s="6"/>
      <c r="F9504" s="7"/>
    </row>
    <row r="9505" spans="1:6" x14ac:dyDescent="0.3">
      <c r="A9505" s="8"/>
      <c r="B9505" s="8"/>
      <c r="C9505" s="8"/>
      <c r="D9505" s="8"/>
      <c r="E9505" s="8"/>
      <c r="F9505" s="9"/>
    </row>
    <row r="9506" spans="1:6" x14ac:dyDescent="0.3">
      <c r="A9506" s="6"/>
      <c r="B9506" s="6"/>
      <c r="C9506" s="6"/>
      <c r="D9506" s="6"/>
      <c r="E9506" s="6"/>
      <c r="F9506" s="7"/>
    </row>
    <row r="9507" spans="1:6" x14ac:dyDescent="0.3">
      <c r="A9507" s="8"/>
      <c r="B9507" s="8"/>
      <c r="C9507" s="8"/>
      <c r="D9507" s="8"/>
      <c r="E9507" s="8"/>
      <c r="F9507" s="9"/>
    </row>
    <row r="9508" spans="1:6" x14ac:dyDescent="0.3">
      <c r="A9508" s="6"/>
      <c r="B9508" s="6"/>
      <c r="C9508" s="6"/>
      <c r="D9508" s="6"/>
      <c r="E9508" s="6"/>
      <c r="F9508" s="7"/>
    </row>
    <row r="9509" spans="1:6" x14ac:dyDescent="0.3">
      <c r="A9509" s="8"/>
      <c r="B9509" s="8"/>
      <c r="C9509" s="8"/>
      <c r="D9509" s="8"/>
      <c r="E9509" s="8"/>
      <c r="F9509" s="9"/>
    </row>
    <row r="9510" spans="1:6" x14ac:dyDescent="0.3">
      <c r="A9510" s="6"/>
      <c r="B9510" s="6"/>
      <c r="C9510" s="6"/>
      <c r="D9510" s="6"/>
      <c r="E9510" s="6"/>
      <c r="F9510" s="7"/>
    </row>
    <row r="9511" spans="1:6" x14ac:dyDescent="0.3">
      <c r="A9511" s="8"/>
      <c r="B9511" s="8"/>
      <c r="C9511" s="8"/>
      <c r="D9511" s="8"/>
      <c r="E9511" s="8"/>
      <c r="F9511" s="9"/>
    </row>
    <row r="9512" spans="1:6" x14ac:dyDescent="0.3">
      <c r="A9512" s="6"/>
      <c r="B9512" s="6"/>
      <c r="C9512" s="6"/>
      <c r="D9512" s="6"/>
      <c r="E9512" s="6"/>
      <c r="F9512" s="7"/>
    </row>
    <row r="9513" spans="1:6" x14ac:dyDescent="0.3">
      <c r="A9513" s="8"/>
      <c r="B9513" s="8"/>
      <c r="C9513" s="8"/>
      <c r="D9513" s="8"/>
      <c r="E9513" s="8"/>
      <c r="F9513" s="9"/>
    </row>
    <row r="9514" spans="1:6" x14ac:dyDescent="0.3">
      <c r="A9514" s="6"/>
      <c r="B9514" s="6"/>
      <c r="C9514" s="6"/>
      <c r="D9514" s="6"/>
      <c r="E9514" s="6"/>
      <c r="F9514" s="7"/>
    </row>
    <row r="9515" spans="1:6" x14ac:dyDescent="0.3">
      <c r="A9515" s="8"/>
      <c r="B9515" s="8"/>
      <c r="C9515" s="8"/>
      <c r="D9515" s="8"/>
      <c r="E9515" s="8"/>
      <c r="F9515" s="9"/>
    </row>
    <row r="9516" spans="1:6" x14ac:dyDescent="0.3">
      <c r="A9516" s="6"/>
      <c r="B9516" s="6"/>
      <c r="C9516" s="6"/>
      <c r="D9516" s="6"/>
      <c r="E9516" s="6"/>
      <c r="F9516" s="7"/>
    </row>
    <row r="9517" spans="1:6" x14ac:dyDescent="0.3">
      <c r="A9517" s="8"/>
      <c r="B9517" s="8"/>
      <c r="C9517" s="8"/>
      <c r="D9517" s="8"/>
      <c r="E9517" s="8"/>
      <c r="F9517" s="9"/>
    </row>
    <row r="9518" spans="1:6" x14ac:dyDescent="0.3">
      <c r="A9518" s="6"/>
      <c r="B9518" s="6"/>
      <c r="C9518" s="6"/>
      <c r="D9518" s="6"/>
      <c r="E9518" s="6"/>
      <c r="F9518" s="7"/>
    </row>
    <row r="9519" spans="1:6" x14ac:dyDescent="0.3">
      <c r="A9519" s="8"/>
      <c r="B9519" s="8"/>
      <c r="C9519" s="8"/>
      <c r="D9519" s="8"/>
      <c r="E9519" s="8"/>
      <c r="F9519" s="9"/>
    </row>
    <row r="9520" spans="1:6" x14ac:dyDescent="0.3">
      <c r="A9520" s="6"/>
      <c r="B9520" s="6"/>
      <c r="C9520" s="6"/>
      <c r="D9520" s="6"/>
      <c r="E9520" s="6"/>
      <c r="F9520" s="7"/>
    </row>
    <row r="9521" spans="1:6" x14ac:dyDescent="0.3">
      <c r="A9521" s="8"/>
      <c r="B9521" s="8"/>
      <c r="C9521" s="8"/>
      <c r="D9521" s="8"/>
      <c r="E9521" s="8"/>
      <c r="F9521" s="9"/>
    </row>
    <row r="9522" spans="1:6" x14ac:dyDescent="0.3">
      <c r="A9522" s="6"/>
      <c r="B9522" s="6"/>
      <c r="C9522" s="6"/>
      <c r="D9522" s="6"/>
      <c r="E9522" s="6"/>
      <c r="F9522" s="7"/>
    </row>
    <row r="9523" spans="1:6" x14ac:dyDescent="0.3">
      <c r="A9523" s="8"/>
      <c r="B9523" s="8"/>
      <c r="C9523" s="8"/>
      <c r="D9523" s="8"/>
      <c r="E9523" s="8"/>
      <c r="F9523" s="9"/>
    </row>
    <row r="9524" spans="1:6" x14ac:dyDescent="0.3">
      <c r="A9524" s="6"/>
      <c r="B9524" s="6"/>
      <c r="C9524" s="6"/>
      <c r="D9524" s="6"/>
      <c r="E9524" s="6"/>
      <c r="F9524" s="7"/>
    </row>
    <row r="9525" spans="1:6" x14ac:dyDescent="0.3">
      <c r="A9525" s="8"/>
      <c r="B9525" s="8"/>
      <c r="C9525" s="8"/>
      <c r="D9525" s="8"/>
      <c r="E9525" s="8"/>
      <c r="F9525" s="9"/>
    </row>
    <row r="9526" spans="1:6" x14ac:dyDescent="0.3">
      <c r="A9526" s="6"/>
      <c r="B9526" s="6"/>
      <c r="C9526" s="6"/>
      <c r="D9526" s="6"/>
      <c r="E9526" s="6"/>
      <c r="F9526" s="7"/>
    </row>
    <row r="9527" spans="1:6" x14ac:dyDescent="0.3">
      <c r="A9527" s="8"/>
      <c r="B9527" s="8"/>
      <c r="C9527" s="8"/>
      <c r="D9527" s="8"/>
      <c r="E9527" s="8"/>
      <c r="F9527" s="9"/>
    </row>
    <row r="9528" spans="1:6" x14ac:dyDescent="0.3">
      <c r="A9528" s="6"/>
      <c r="B9528" s="6"/>
      <c r="C9528" s="6"/>
      <c r="D9528" s="6"/>
      <c r="E9528" s="6"/>
      <c r="F9528" s="7"/>
    </row>
    <row r="9529" spans="1:6" x14ac:dyDescent="0.3">
      <c r="A9529" s="8"/>
      <c r="B9529" s="8"/>
      <c r="C9529" s="8"/>
      <c r="D9529" s="8"/>
      <c r="E9529" s="8"/>
      <c r="F9529" s="9"/>
    </row>
    <row r="9530" spans="1:6" x14ac:dyDescent="0.3">
      <c r="A9530" s="6"/>
      <c r="B9530" s="6"/>
      <c r="C9530" s="6"/>
      <c r="D9530" s="6"/>
      <c r="E9530" s="6"/>
      <c r="F9530" s="7"/>
    </row>
    <row r="9531" spans="1:6" x14ac:dyDescent="0.3">
      <c r="A9531" s="8"/>
      <c r="B9531" s="8"/>
      <c r="C9531" s="8"/>
      <c r="D9531" s="8"/>
      <c r="E9531" s="8"/>
      <c r="F9531" s="9"/>
    </row>
    <row r="9532" spans="1:6" x14ac:dyDescent="0.3">
      <c r="A9532" s="6"/>
      <c r="B9532" s="6"/>
      <c r="C9532" s="6"/>
      <c r="D9532" s="6"/>
      <c r="E9532" s="6"/>
      <c r="F9532" s="7"/>
    </row>
    <row r="9533" spans="1:6" x14ac:dyDescent="0.3">
      <c r="A9533" s="8"/>
      <c r="B9533" s="8"/>
      <c r="C9533" s="8"/>
      <c r="D9533" s="8"/>
      <c r="E9533" s="8"/>
      <c r="F9533" s="9"/>
    </row>
    <row r="9534" spans="1:6" x14ac:dyDescent="0.3">
      <c r="A9534" s="6"/>
      <c r="B9534" s="6"/>
      <c r="C9534" s="6"/>
      <c r="D9534" s="6"/>
      <c r="E9534" s="6"/>
      <c r="F9534" s="7"/>
    </row>
    <row r="9535" spans="1:6" x14ac:dyDescent="0.3">
      <c r="A9535" s="8"/>
      <c r="B9535" s="8"/>
      <c r="C9535" s="8"/>
      <c r="D9535" s="8"/>
      <c r="E9535" s="8"/>
      <c r="F9535" s="9"/>
    </row>
    <row r="9536" spans="1:6" x14ac:dyDescent="0.3">
      <c r="A9536" s="6"/>
      <c r="B9536" s="6"/>
      <c r="C9536" s="6"/>
      <c r="D9536" s="6"/>
      <c r="E9536" s="6"/>
      <c r="F9536" s="7"/>
    </row>
    <row r="9537" spans="1:6" x14ac:dyDescent="0.3">
      <c r="A9537" s="8"/>
      <c r="B9537" s="8"/>
      <c r="C9537" s="8"/>
      <c r="D9537" s="8"/>
      <c r="E9537" s="8"/>
      <c r="F9537" s="9"/>
    </row>
    <row r="9538" spans="1:6" x14ac:dyDescent="0.3">
      <c r="A9538" s="6"/>
      <c r="B9538" s="6"/>
      <c r="C9538" s="6"/>
      <c r="D9538" s="6"/>
      <c r="E9538" s="6"/>
      <c r="F9538" s="7"/>
    </row>
    <row r="9539" spans="1:6" x14ac:dyDescent="0.3">
      <c r="A9539" s="8"/>
      <c r="B9539" s="8"/>
      <c r="C9539" s="8"/>
      <c r="D9539" s="8"/>
      <c r="E9539" s="8"/>
      <c r="F9539" s="9"/>
    </row>
    <row r="9540" spans="1:6" x14ac:dyDescent="0.3">
      <c r="A9540" s="6"/>
      <c r="B9540" s="6"/>
      <c r="C9540" s="6"/>
      <c r="D9540" s="6"/>
      <c r="E9540" s="6"/>
      <c r="F9540" s="7"/>
    </row>
    <row r="9541" spans="1:6" x14ac:dyDescent="0.3">
      <c r="A9541" s="8"/>
      <c r="B9541" s="8"/>
      <c r="C9541" s="8"/>
      <c r="D9541" s="8"/>
      <c r="E9541" s="8"/>
      <c r="F9541" s="9"/>
    </row>
    <row r="9542" spans="1:6" x14ac:dyDescent="0.3">
      <c r="A9542" s="6"/>
      <c r="B9542" s="6"/>
      <c r="C9542" s="6"/>
      <c r="D9542" s="6"/>
      <c r="E9542" s="6"/>
      <c r="F9542" s="7"/>
    </row>
    <row r="9543" spans="1:6" x14ac:dyDescent="0.3">
      <c r="A9543" s="8"/>
      <c r="B9543" s="8"/>
      <c r="C9543" s="8"/>
      <c r="D9543" s="8"/>
      <c r="E9543" s="8"/>
      <c r="F9543" s="9"/>
    </row>
    <row r="9544" spans="1:6" x14ac:dyDescent="0.3">
      <c r="A9544" s="6"/>
      <c r="B9544" s="6"/>
      <c r="C9544" s="6"/>
      <c r="D9544" s="6"/>
      <c r="E9544" s="6"/>
      <c r="F9544" s="7"/>
    </row>
    <row r="9545" spans="1:6" x14ac:dyDescent="0.3">
      <c r="A9545" s="8"/>
      <c r="B9545" s="8"/>
      <c r="C9545" s="8"/>
      <c r="D9545" s="8"/>
      <c r="E9545" s="8"/>
      <c r="F9545" s="9"/>
    </row>
    <row r="9546" spans="1:6" x14ac:dyDescent="0.3">
      <c r="A9546" s="6"/>
      <c r="B9546" s="6"/>
      <c r="C9546" s="6"/>
      <c r="D9546" s="6"/>
      <c r="E9546" s="6"/>
      <c r="F9546" s="7"/>
    </row>
    <row r="9547" spans="1:6" x14ac:dyDescent="0.3">
      <c r="A9547" s="8"/>
      <c r="B9547" s="8"/>
      <c r="C9547" s="8"/>
      <c r="D9547" s="8"/>
      <c r="E9547" s="8"/>
      <c r="F9547" s="9"/>
    </row>
    <row r="9548" spans="1:6" x14ac:dyDescent="0.3">
      <c r="A9548" s="6"/>
      <c r="B9548" s="6"/>
      <c r="C9548" s="6"/>
      <c r="D9548" s="6"/>
      <c r="E9548" s="6"/>
      <c r="F9548" s="7"/>
    </row>
    <row r="9549" spans="1:6" x14ac:dyDescent="0.3">
      <c r="A9549" s="8"/>
      <c r="B9549" s="8"/>
      <c r="C9549" s="8"/>
      <c r="D9549" s="8"/>
      <c r="E9549" s="8"/>
      <c r="F9549" s="9"/>
    </row>
    <row r="9550" spans="1:6" x14ac:dyDescent="0.3">
      <c r="A9550" s="6"/>
      <c r="B9550" s="6"/>
      <c r="C9550" s="6"/>
      <c r="D9550" s="6"/>
      <c r="E9550" s="6"/>
      <c r="F9550" s="7"/>
    </row>
    <row r="9551" spans="1:6" x14ac:dyDescent="0.3">
      <c r="A9551" s="8"/>
      <c r="B9551" s="8"/>
      <c r="C9551" s="8"/>
      <c r="D9551" s="8"/>
      <c r="E9551" s="8"/>
      <c r="F9551" s="9"/>
    </row>
    <row r="9552" spans="1:6" x14ac:dyDescent="0.3">
      <c r="A9552" s="6"/>
      <c r="B9552" s="6"/>
      <c r="C9552" s="6"/>
      <c r="D9552" s="6"/>
      <c r="E9552" s="6"/>
      <c r="F9552" s="7"/>
    </row>
    <row r="9553" spans="1:6" x14ac:dyDescent="0.3">
      <c r="A9553" s="8"/>
      <c r="B9553" s="8"/>
      <c r="C9553" s="8"/>
      <c r="D9553" s="8"/>
      <c r="E9553" s="8"/>
      <c r="F9553" s="9"/>
    </row>
    <row r="9554" spans="1:6" x14ac:dyDescent="0.3">
      <c r="A9554" s="6"/>
      <c r="B9554" s="6"/>
      <c r="C9554" s="6"/>
      <c r="D9554" s="6"/>
      <c r="E9554" s="6"/>
      <c r="F9554" s="7"/>
    </row>
    <row r="9555" spans="1:6" x14ac:dyDescent="0.3">
      <c r="A9555" s="8"/>
      <c r="B9555" s="8"/>
      <c r="C9555" s="8"/>
      <c r="D9555" s="8"/>
      <c r="E9555" s="8"/>
      <c r="F9555" s="9"/>
    </row>
    <row r="9556" spans="1:6" x14ac:dyDescent="0.3">
      <c r="A9556" s="6"/>
      <c r="B9556" s="6"/>
      <c r="C9556" s="6"/>
      <c r="D9556" s="6"/>
      <c r="E9556" s="6"/>
      <c r="F9556" s="7"/>
    </row>
    <row r="9557" spans="1:6" x14ac:dyDescent="0.3">
      <c r="A9557" s="8"/>
      <c r="B9557" s="8"/>
      <c r="C9557" s="8"/>
      <c r="D9557" s="8"/>
      <c r="E9557" s="8"/>
      <c r="F9557" s="9"/>
    </row>
    <row r="9558" spans="1:6" x14ac:dyDescent="0.3">
      <c r="A9558" s="6"/>
      <c r="B9558" s="6"/>
      <c r="C9558" s="6"/>
      <c r="D9558" s="6"/>
      <c r="E9558" s="6"/>
      <c r="F9558" s="7"/>
    </row>
    <row r="9559" spans="1:6" x14ac:dyDescent="0.3">
      <c r="A9559" s="8"/>
      <c r="B9559" s="8"/>
      <c r="C9559" s="8"/>
      <c r="D9559" s="8"/>
      <c r="E9559" s="8"/>
      <c r="F9559" s="9"/>
    </row>
    <row r="9560" spans="1:6" x14ac:dyDescent="0.3">
      <c r="A9560" s="6"/>
      <c r="B9560" s="6"/>
      <c r="C9560" s="6"/>
      <c r="D9560" s="6"/>
      <c r="E9560" s="6"/>
      <c r="F9560" s="7"/>
    </row>
    <row r="9561" spans="1:6" x14ac:dyDescent="0.3">
      <c r="A9561" s="8"/>
      <c r="B9561" s="8"/>
      <c r="C9561" s="8"/>
      <c r="D9561" s="8"/>
      <c r="E9561" s="8"/>
      <c r="F9561" s="9"/>
    </row>
    <row r="9562" spans="1:6" x14ac:dyDescent="0.3">
      <c r="A9562" s="6"/>
      <c r="B9562" s="6"/>
      <c r="C9562" s="6"/>
      <c r="D9562" s="6"/>
      <c r="E9562" s="6"/>
      <c r="F9562" s="7"/>
    </row>
    <row r="9563" spans="1:6" x14ac:dyDescent="0.3">
      <c r="A9563" s="8"/>
      <c r="B9563" s="8"/>
      <c r="C9563" s="8"/>
      <c r="D9563" s="8"/>
      <c r="E9563" s="8"/>
      <c r="F9563" s="9"/>
    </row>
    <row r="9564" spans="1:6" x14ac:dyDescent="0.3">
      <c r="A9564" s="6"/>
      <c r="B9564" s="6"/>
      <c r="C9564" s="6"/>
      <c r="D9564" s="6"/>
      <c r="E9564" s="6"/>
      <c r="F9564" s="7"/>
    </row>
    <row r="9565" spans="1:6" x14ac:dyDescent="0.3">
      <c r="A9565" s="8"/>
      <c r="B9565" s="8"/>
      <c r="C9565" s="8"/>
      <c r="D9565" s="8"/>
      <c r="E9565" s="8"/>
      <c r="F9565" s="9"/>
    </row>
    <row r="9566" spans="1:6" x14ac:dyDescent="0.3">
      <c r="A9566" s="6"/>
      <c r="B9566" s="6"/>
      <c r="C9566" s="6"/>
      <c r="D9566" s="6"/>
      <c r="E9566" s="6"/>
      <c r="F9566" s="7"/>
    </row>
    <row r="9567" spans="1:6" x14ac:dyDescent="0.3">
      <c r="A9567" s="8"/>
      <c r="B9567" s="8"/>
      <c r="C9567" s="8"/>
      <c r="D9567" s="8"/>
      <c r="E9567" s="8"/>
      <c r="F9567" s="9"/>
    </row>
    <row r="9568" spans="1:6" x14ac:dyDescent="0.3">
      <c r="A9568" s="6"/>
      <c r="B9568" s="6"/>
      <c r="C9568" s="6"/>
      <c r="D9568" s="6"/>
      <c r="E9568" s="6"/>
      <c r="F9568" s="7"/>
    </row>
    <row r="9569" spans="1:6" x14ac:dyDescent="0.3">
      <c r="A9569" s="8"/>
      <c r="B9569" s="8"/>
      <c r="C9569" s="8"/>
      <c r="D9569" s="8"/>
      <c r="E9569" s="8"/>
      <c r="F9569" s="9"/>
    </row>
    <row r="9570" spans="1:6" x14ac:dyDescent="0.3">
      <c r="A9570" s="6"/>
      <c r="B9570" s="6"/>
      <c r="C9570" s="6"/>
      <c r="D9570" s="6"/>
      <c r="E9570" s="6"/>
      <c r="F9570" s="7"/>
    </row>
    <row r="9571" spans="1:6" x14ac:dyDescent="0.3">
      <c r="A9571" s="8"/>
      <c r="B9571" s="8"/>
      <c r="C9571" s="8"/>
      <c r="D9571" s="8"/>
      <c r="E9571" s="8"/>
      <c r="F9571" s="9"/>
    </row>
    <row r="9572" spans="1:6" x14ac:dyDescent="0.3">
      <c r="A9572" s="6"/>
      <c r="B9572" s="6"/>
      <c r="C9572" s="6"/>
      <c r="D9572" s="6"/>
      <c r="E9572" s="6"/>
      <c r="F9572" s="7"/>
    </row>
    <row r="9573" spans="1:6" x14ac:dyDescent="0.3">
      <c r="A9573" s="8"/>
      <c r="B9573" s="8"/>
      <c r="C9573" s="8"/>
      <c r="D9573" s="8"/>
      <c r="E9573" s="8"/>
      <c r="F9573" s="9"/>
    </row>
    <row r="9574" spans="1:6" x14ac:dyDescent="0.3">
      <c r="A9574" s="6"/>
      <c r="B9574" s="6"/>
      <c r="C9574" s="6"/>
      <c r="D9574" s="6"/>
      <c r="E9574" s="6"/>
      <c r="F9574" s="7"/>
    </row>
    <row r="9575" spans="1:6" x14ac:dyDescent="0.3">
      <c r="A9575" s="8"/>
      <c r="B9575" s="8"/>
      <c r="C9575" s="8"/>
      <c r="D9575" s="8"/>
      <c r="E9575" s="8"/>
      <c r="F9575" s="9"/>
    </row>
    <row r="9576" spans="1:6" x14ac:dyDescent="0.3">
      <c r="A9576" s="6"/>
      <c r="B9576" s="6"/>
      <c r="C9576" s="6"/>
      <c r="D9576" s="6"/>
      <c r="E9576" s="6"/>
      <c r="F9576" s="7"/>
    </row>
    <row r="9577" spans="1:6" x14ac:dyDescent="0.3">
      <c r="A9577" s="8"/>
      <c r="B9577" s="8"/>
      <c r="C9577" s="8"/>
      <c r="D9577" s="8"/>
      <c r="E9577" s="8"/>
      <c r="F9577" s="9"/>
    </row>
    <row r="9578" spans="1:6" x14ac:dyDescent="0.3">
      <c r="A9578" s="6"/>
      <c r="B9578" s="6"/>
      <c r="C9578" s="6"/>
      <c r="D9578" s="6"/>
      <c r="E9578" s="6"/>
      <c r="F9578" s="7"/>
    </row>
    <row r="9579" spans="1:6" x14ac:dyDescent="0.3">
      <c r="A9579" s="8"/>
      <c r="B9579" s="8"/>
      <c r="C9579" s="8"/>
      <c r="D9579" s="8"/>
      <c r="E9579" s="8"/>
      <c r="F9579" s="9"/>
    </row>
    <row r="9580" spans="1:6" x14ac:dyDescent="0.3">
      <c r="A9580" s="6"/>
      <c r="B9580" s="6"/>
      <c r="C9580" s="6"/>
      <c r="D9580" s="6"/>
      <c r="E9580" s="6"/>
      <c r="F9580" s="7"/>
    </row>
    <row r="9581" spans="1:6" x14ac:dyDescent="0.3">
      <c r="A9581" s="8"/>
      <c r="B9581" s="8"/>
      <c r="C9581" s="8"/>
      <c r="D9581" s="8"/>
      <c r="E9581" s="8"/>
      <c r="F9581" s="9"/>
    </row>
    <row r="9582" spans="1:6" x14ac:dyDescent="0.3">
      <c r="A9582" s="6"/>
      <c r="B9582" s="6"/>
      <c r="C9582" s="6"/>
      <c r="D9582" s="6"/>
      <c r="E9582" s="6"/>
      <c r="F9582" s="7"/>
    </row>
    <row r="9583" spans="1:6" x14ac:dyDescent="0.3">
      <c r="A9583" s="8"/>
      <c r="B9583" s="8"/>
      <c r="C9583" s="8"/>
      <c r="D9583" s="8"/>
      <c r="E9583" s="8"/>
      <c r="F9583" s="9"/>
    </row>
    <row r="9584" spans="1:6" x14ac:dyDescent="0.3">
      <c r="A9584" s="6"/>
      <c r="B9584" s="6"/>
      <c r="C9584" s="6"/>
      <c r="D9584" s="6"/>
      <c r="E9584" s="6"/>
      <c r="F9584" s="7"/>
    </row>
    <row r="9585" spans="1:6" x14ac:dyDescent="0.3">
      <c r="A9585" s="8"/>
      <c r="B9585" s="8"/>
      <c r="C9585" s="8"/>
      <c r="D9585" s="8"/>
      <c r="E9585" s="8"/>
      <c r="F9585" s="9"/>
    </row>
    <row r="9586" spans="1:6" x14ac:dyDescent="0.3">
      <c r="A9586" s="6"/>
      <c r="B9586" s="6"/>
      <c r="C9586" s="6"/>
      <c r="D9586" s="6"/>
      <c r="E9586" s="6"/>
      <c r="F9586" s="7"/>
    </row>
    <row r="9587" spans="1:6" x14ac:dyDescent="0.3">
      <c r="A9587" s="8"/>
      <c r="B9587" s="8"/>
      <c r="C9587" s="8"/>
      <c r="D9587" s="8"/>
      <c r="E9587" s="8"/>
      <c r="F9587" s="9"/>
    </row>
    <row r="9588" spans="1:6" x14ac:dyDescent="0.3">
      <c r="A9588" s="6"/>
      <c r="B9588" s="6"/>
      <c r="C9588" s="6"/>
      <c r="D9588" s="6"/>
      <c r="E9588" s="6"/>
      <c r="F9588" s="7"/>
    </row>
    <row r="9589" spans="1:6" x14ac:dyDescent="0.3">
      <c r="A9589" s="8"/>
      <c r="B9589" s="8"/>
      <c r="C9589" s="8"/>
      <c r="D9589" s="8"/>
      <c r="E9589" s="8"/>
      <c r="F9589" s="9"/>
    </row>
    <row r="9590" spans="1:6" x14ac:dyDescent="0.3">
      <c r="A9590" s="6"/>
      <c r="B9590" s="6"/>
      <c r="C9590" s="6"/>
      <c r="D9590" s="6"/>
      <c r="E9590" s="6"/>
      <c r="F9590" s="7"/>
    </row>
    <row r="9591" spans="1:6" x14ac:dyDescent="0.3">
      <c r="A9591" s="8"/>
      <c r="B9591" s="8"/>
      <c r="C9591" s="8"/>
      <c r="D9591" s="8"/>
      <c r="E9591" s="8"/>
      <c r="F9591" s="9"/>
    </row>
    <row r="9592" spans="1:6" x14ac:dyDescent="0.3">
      <c r="A9592" s="6"/>
      <c r="B9592" s="6"/>
      <c r="C9592" s="6"/>
      <c r="D9592" s="6"/>
      <c r="E9592" s="6"/>
      <c r="F9592" s="7"/>
    </row>
    <row r="9593" spans="1:6" x14ac:dyDescent="0.3">
      <c r="A9593" s="8"/>
      <c r="B9593" s="8"/>
      <c r="C9593" s="8"/>
      <c r="D9593" s="8"/>
      <c r="E9593" s="8"/>
      <c r="F9593" s="9"/>
    </row>
    <row r="9594" spans="1:6" x14ac:dyDescent="0.3">
      <c r="A9594" s="6"/>
      <c r="B9594" s="6"/>
      <c r="C9594" s="6"/>
      <c r="D9594" s="6"/>
      <c r="E9594" s="6"/>
      <c r="F9594" s="7"/>
    </row>
    <row r="9595" spans="1:6" x14ac:dyDescent="0.3">
      <c r="A9595" s="8"/>
      <c r="B9595" s="8"/>
      <c r="C9595" s="8"/>
      <c r="D9595" s="8"/>
      <c r="E9595" s="8"/>
      <c r="F9595" s="9"/>
    </row>
    <row r="9596" spans="1:6" x14ac:dyDescent="0.3">
      <c r="A9596" s="6"/>
      <c r="B9596" s="6"/>
      <c r="C9596" s="6"/>
      <c r="D9596" s="6"/>
      <c r="E9596" s="6"/>
      <c r="F9596" s="7"/>
    </row>
    <row r="9597" spans="1:6" x14ac:dyDescent="0.3">
      <c r="A9597" s="8"/>
      <c r="B9597" s="8"/>
      <c r="C9597" s="8"/>
      <c r="D9597" s="8"/>
      <c r="E9597" s="8"/>
      <c r="F9597" s="9"/>
    </row>
    <row r="9598" spans="1:6" x14ac:dyDescent="0.3">
      <c r="A9598" s="6"/>
      <c r="B9598" s="6"/>
      <c r="C9598" s="6"/>
      <c r="D9598" s="6"/>
      <c r="E9598" s="6"/>
      <c r="F9598" s="7"/>
    </row>
    <row r="9599" spans="1:6" x14ac:dyDescent="0.3">
      <c r="A9599" s="8"/>
      <c r="B9599" s="8"/>
      <c r="C9599" s="8"/>
      <c r="D9599" s="8"/>
      <c r="E9599" s="8"/>
      <c r="F9599" s="9"/>
    </row>
    <row r="9600" spans="1:6" x14ac:dyDescent="0.3">
      <c r="A9600" s="6"/>
      <c r="B9600" s="6"/>
      <c r="C9600" s="6"/>
      <c r="D9600" s="6"/>
      <c r="E9600" s="6"/>
      <c r="F9600" s="7"/>
    </row>
    <row r="9601" spans="1:6" x14ac:dyDescent="0.3">
      <c r="A9601" s="8"/>
      <c r="B9601" s="8"/>
      <c r="C9601" s="8"/>
      <c r="D9601" s="8"/>
      <c r="E9601" s="8"/>
      <c r="F9601" s="9"/>
    </row>
    <row r="9602" spans="1:6" x14ac:dyDescent="0.3">
      <c r="A9602" s="6"/>
      <c r="B9602" s="6"/>
      <c r="C9602" s="6"/>
      <c r="D9602" s="6"/>
      <c r="E9602" s="6"/>
      <c r="F9602" s="7"/>
    </row>
    <row r="9603" spans="1:6" x14ac:dyDescent="0.3">
      <c r="A9603" s="8"/>
      <c r="B9603" s="8"/>
      <c r="C9603" s="8"/>
      <c r="D9603" s="8"/>
      <c r="E9603" s="8"/>
      <c r="F9603" s="9"/>
    </row>
    <row r="9604" spans="1:6" x14ac:dyDescent="0.3">
      <c r="A9604" s="6"/>
      <c r="B9604" s="6"/>
      <c r="C9604" s="6"/>
      <c r="D9604" s="6"/>
      <c r="E9604" s="6"/>
      <c r="F9604" s="7"/>
    </row>
    <row r="9605" spans="1:6" x14ac:dyDescent="0.3">
      <c r="A9605" s="8"/>
      <c r="B9605" s="8"/>
      <c r="C9605" s="8"/>
      <c r="D9605" s="8"/>
      <c r="E9605" s="8"/>
      <c r="F9605" s="9"/>
    </row>
    <row r="9606" spans="1:6" x14ac:dyDescent="0.3">
      <c r="A9606" s="6"/>
      <c r="B9606" s="6"/>
      <c r="C9606" s="6"/>
      <c r="D9606" s="6"/>
      <c r="E9606" s="6"/>
      <c r="F9606" s="7"/>
    </row>
    <row r="9607" spans="1:6" x14ac:dyDescent="0.3">
      <c r="A9607" s="8"/>
      <c r="B9607" s="8"/>
      <c r="C9607" s="8"/>
      <c r="D9607" s="8"/>
      <c r="E9607" s="8"/>
      <c r="F9607" s="9"/>
    </row>
    <row r="9608" spans="1:6" x14ac:dyDescent="0.3">
      <c r="A9608" s="6"/>
      <c r="B9608" s="6"/>
      <c r="C9608" s="6"/>
      <c r="D9608" s="6"/>
      <c r="E9608" s="6"/>
      <c r="F9608" s="7"/>
    </row>
    <row r="9609" spans="1:6" x14ac:dyDescent="0.3">
      <c r="A9609" s="8"/>
      <c r="B9609" s="8"/>
      <c r="C9609" s="8"/>
      <c r="D9609" s="8"/>
      <c r="E9609" s="8"/>
      <c r="F9609" s="9"/>
    </row>
    <row r="9610" spans="1:6" x14ac:dyDescent="0.3">
      <c r="A9610" s="6"/>
      <c r="B9610" s="6"/>
      <c r="C9610" s="6"/>
      <c r="D9610" s="6"/>
      <c r="E9610" s="6"/>
      <c r="F9610" s="7"/>
    </row>
    <row r="9611" spans="1:6" x14ac:dyDescent="0.3">
      <c r="A9611" s="8"/>
      <c r="B9611" s="8"/>
      <c r="C9611" s="8"/>
      <c r="D9611" s="8"/>
      <c r="E9611" s="8"/>
      <c r="F9611" s="9"/>
    </row>
    <row r="9612" spans="1:6" x14ac:dyDescent="0.3">
      <c r="A9612" s="6"/>
      <c r="B9612" s="6"/>
      <c r="C9612" s="6"/>
      <c r="D9612" s="6"/>
      <c r="E9612" s="6"/>
      <c r="F9612" s="7"/>
    </row>
    <row r="9613" spans="1:6" x14ac:dyDescent="0.3">
      <c r="A9613" s="8"/>
      <c r="B9613" s="8"/>
      <c r="C9613" s="8"/>
      <c r="D9613" s="8"/>
      <c r="E9613" s="8"/>
      <c r="F9613" s="9"/>
    </row>
    <row r="9614" spans="1:6" x14ac:dyDescent="0.3">
      <c r="A9614" s="6"/>
      <c r="B9614" s="6"/>
      <c r="C9614" s="6"/>
      <c r="D9614" s="6"/>
      <c r="E9614" s="6"/>
      <c r="F9614" s="7"/>
    </row>
    <row r="9615" spans="1:6" x14ac:dyDescent="0.3">
      <c r="A9615" s="8"/>
      <c r="B9615" s="8"/>
      <c r="C9615" s="8"/>
      <c r="D9615" s="8"/>
      <c r="E9615" s="8"/>
      <c r="F9615" s="9"/>
    </row>
    <row r="9616" spans="1:6" x14ac:dyDescent="0.3">
      <c r="A9616" s="6"/>
      <c r="B9616" s="6"/>
      <c r="C9616" s="6"/>
      <c r="D9616" s="6"/>
      <c r="E9616" s="6"/>
      <c r="F9616" s="7"/>
    </row>
    <row r="9617" spans="1:6" x14ac:dyDescent="0.3">
      <c r="A9617" s="8"/>
      <c r="B9617" s="8"/>
      <c r="C9617" s="8"/>
      <c r="D9617" s="8"/>
      <c r="E9617" s="8"/>
      <c r="F9617" s="9"/>
    </row>
    <row r="9618" spans="1:6" x14ac:dyDescent="0.3">
      <c r="A9618" s="6"/>
      <c r="B9618" s="6"/>
      <c r="C9618" s="6"/>
      <c r="D9618" s="6"/>
      <c r="E9618" s="6"/>
      <c r="F9618" s="7"/>
    </row>
    <row r="9619" spans="1:6" x14ac:dyDescent="0.3">
      <c r="A9619" s="8"/>
      <c r="B9619" s="8"/>
      <c r="C9619" s="8"/>
      <c r="D9619" s="8"/>
      <c r="E9619" s="8"/>
      <c r="F9619" s="9"/>
    </row>
    <row r="9620" spans="1:6" x14ac:dyDescent="0.3">
      <c r="A9620" s="6"/>
      <c r="B9620" s="6"/>
      <c r="C9620" s="6"/>
      <c r="D9620" s="6"/>
      <c r="E9620" s="6"/>
      <c r="F9620" s="7"/>
    </row>
    <row r="9621" spans="1:6" x14ac:dyDescent="0.3">
      <c r="A9621" s="8"/>
      <c r="B9621" s="8"/>
      <c r="C9621" s="8"/>
      <c r="D9621" s="8"/>
      <c r="E9621" s="8"/>
      <c r="F9621" s="9"/>
    </row>
    <row r="9622" spans="1:6" x14ac:dyDescent="0.3">
      <c r="A9622" s="6"/>
      <c r="B9622" s="6"/>
      <c r="C9622" s="6"/>
      <c r="D9622" s="6"/>
      <c r="E9622" s="6"/>
      <c r="F9622" s="7"/>
    </row>
    <row r="9623" spans="1:6" x14ac:dyDescent="0.3">
      <c r="A9623" s="8"/>
      <c r="B9623" s="8"/>
      <c r="C9623" s="8"/>
      <c r="D9623" s="8"/>
      <c r="E9623" s="8"/>
      <c r="F9623" s="9"/>
    </row>
    <row r="9624" spans="1:6" x14ac:dyDescent="0.3">
      <c r="A9624" s="6"/>
      <c r="B9624" s="6"/>
      <c r="C9624" s="6"/>
      <c r="D9624" s="6"/>
      <c r="E9624" s="6"/>
      <c r="F9624" s="7"/>
    </row>
    <row r="9625" spans="1:6" x14ac:dyDescent="0.3">
      <c r="A9625" s="8"/>
      <c r="B9625" s="8"/>
      <c r="C9625" s="8"/>
      <c r="D9625" s="8"/>
      <c r="E9625" s="8"/>
      <c r="F9625" s="9"/>
    </row>
    <row r="9626" spans="1:6" x14ac:dyDescent="0.3">
      <c r="A9626" s="6"/>
      <c r="B9626" s="6"/>
      <c r="C9626" s="6"/>
      <c r="D9626" s="6"/>
      <c r="E9626" s="6"/>
      <c r="F9626" s="7"/>
    </row>
    <row r="9627" spans="1:6" x14ac:dyDescent="0.3">
      <c r="A9627" s="8"/>
      <c r="B9627" s="8"/>
      <c r="C9627" s="8"/>
      <c r="D9627" s="8"/>
      <c r="E9627" s="8"/>
      <c r="F9627" s="9"/>
    </row>
    <row r="9628" spans="1:6" x14ac:dyDescent="0.3">
      <c r="A9628" s="6"/>
      <c r="B9628" s="6"/>
      <c r="C9628" s="6"/>
      <c r="D9628" s="6"/>
      <c r="E9628" s="6"/>
      <c r="F9628" s="7"/>
    </row>
    <row r="9629" spans="1:6" x14ac:dyDescent="0.3">
      <c r="A9629" s="8"/>
      <c r="B9629" s="8"/>
      <c r="C9629" s="8"/>
      <c r="D9629" s="8"/>
      <c r="E9629" s="8"/>
      <c r="F9629" s="9"/>
    </row>
    <row r="9630" spans="1:6" x14ac:dyDescent="0.3">
      <c r="A9630" s="6"/>
      <c r="B9630" s="6"/>
      <c r="C9630" s="6"/>
      <c r="D9630" s="6"/>
      <c r="E9630" s="6"/>
      <c r="F9630" s="7"/>
    </row>
    <row r="9631" spans="1:6" x14ac:dyDescent="0.3">
      <c r="A9631" s="8"/>
      <c r="B9631" s="8"/>
      <c r="C9631" s="8"/>
      <c r="D9631" s="8"/>
      <c r="E9631" s="8"/>
      <c r="F9631" s="9"/>
    </row>
    <row r="9632" spans="1:6" x14ac:dyDescent="0.3">
      <c r="A9632" s="6"/>
      <c r="B9632" s="6"/>
      <c r="C9632" s="6"/>
      <c r="D9632" s="6"/>
      <c r="E9632" s="6"/>
      <c r="F9632" s="7"/>
    </row>
    <row r="9633" spans="1:6" x14ac:dyDescent="0.3">
      <c r="A9633" s="8"/>
      <c r="B9633" s="8"/>
      <c r="C9633" s="8"/>
      <c r="D9633" s="8"/>
      <c r="E9633" s="8"/>
      <c r="F9633" s="9"/>
    </row>
    <row r="9634" spans="1:6" x14ac:dyDescent="0.3">
      <c r="A9634" s="6"/>
      <c r="B9634" s="6"/>
      <c r="C9634" s="6"/>
      <c r="D9634" s="6"/>
      <c r="E9634" s="6"/>
      <c r="F9634" s="7"/>
    </row>
    <row r="9635" spans="1:6" x14ac:dyDescent="0.3">
      <c r="A9635" s="8"/>
      <c r="B9635" s="8"/>
      <c r="C9635" s="8"/>
      <c r="D9635" s="8"/>
      <c r="E9635" s="8"/>
      <c r="F9635" s="9"/>
    </row>
    <row r="9636" spans="1:6" x14ac:dyDescent="0.3">
      <c r="A9636" s="6"/>
      <c r="B9636" s="6"/>
      <c r="C9636" s="6"/>
      <c r="D9636" s="6"/>
      <c r="E9636" s="6"/>
      <c r="F9636" s="7"/>
    </row>
    <row r="9637" spans="1:6" x14ac:dyDescent="0.3">
      <c r="A9637" s="8"/>
      <c r="B9637" s="8"/>
      <c r="C9637" s="8"/>
      <c r="D9637" s="8"/>
      <c r="E9637" s="8"/>
      <c r="F9637" s="9"/>
    </row>
    <row r="9638" spans="1:6" x14ac:dyDescent="0.3">
      <c r="A9638" s="6"/>
      <c r="B9638" s="6"/>
      <c r="C9638" s="6"/>
      <c r="D9638" s="6"/>
      <c r="E9638" s="6"/>
      <c r="F9638" s="7"/>
    </row>
    <row r="9639" spans="1:6" x14ac:dyDescent="0.3">
      <c r="A9639" s="8"/>
      <c r="B9639" s="8"/>
      <c r="C9639" s="8"/>
      <c r="D9639" s="8"/>
      <c r="E9639" s="8"/>
      <c r="F9639" s="9"/>
    </row>
    <row r="9640" spans="1:6" x14ac:dyDescent="0.3">
      <c r="A9640" s="6"/>
      <c r="B9640" s="6"/>
      <c r="C9640" s="6"/>
      <c r="D9640" s="6"/>
      <c r="E9640" s="6"/>
      <c r="F9640" s="7"/>
    </row>
    <row r="9641" spans="1:6" x14ac:dyDescent="0.3">
      <c r="A9641" s="8"/>
      <c r="B9641" s="8"/>
      <c r="C9641" s="8"/>
      <c r="D9641" s="8"/>
      <c r="E9641" s="8"/>
      <c r="F9641" s="9"/>
    </row>
    <row r="9642" spans="1:6" x14ac:dyDescent="0.3">
      <c r="A9642" s="6"/>
      <c r="B9642" s="6"/>
      <c r="C9642" s="6"/>
      <c r="D9642" s="6"/>
      <c r="E9642" s="6"/>
      <c r="F9642" s="7"/>
    </row>
    <row r="9643" spans="1:6" x14ac:dyDescent="0.3">
      <c r="A9643" s="8"/>
      <c r="B9643" s="8"/>
      <c r="C9643" s="8"/>
      <c r="D9643" s="8"/>
      <c r="E9643" s="8"/>
      <c r="F9643" s="9"/>
    </row>
    <row r="9644" spans="1:6" x14ac:dyDescent="0.3">
      <c r="A9644" s="6"/>
      <c r="B9644" s="6"/>
      <c r="C9644" s="6"/>
      <c r="D9644" s="6"/>
      <c r="E9644" s="6"/>
      <c r="F9644" s="7"/>
    </row>
    <row r="9645" spans="1:6" x14ac:dyDescent="0.3">
      <c r="A9645" s="8"/>
      <c r="B9645" s="8"/>
      <c r="C9645" s="8"/>
      <c r="D9645" s="8"/>
      <c r="E9645" s="8"/>
      <c r="F9645" s="9"/>
    </row>
    <row r="9646" spans="1:6" x14ac:dyDescent="0.3">
      <c r="A9646" s="6"/>
      <c r="B9646" s="6"/>
      <c r="C9646" s="6"/>
      <c r="D9646" s="6"/>
      <c r="E9646" s="6"/>
      <c r="F9646" s="7"/>
    </row>
    <row r="9647" spans="1:6" x14ac:dyDescent="0.3">
      <c r="A9647" s="8"/>
      <c r="B9647" s="8"/>
      <c r="C9647" s="8"/>
      <c r="D9647" s="8"/>
      <c r="E9647" s="8"/>
      <c r="F9647" s="9"/>
    </row>
    <row r="9648" spans="1:6" x14ac:dyDescent="0.3">
      <c r="A9648" s="6"/>
      <c r="B9648" s="6"/>
      <c r="C9648" s="6"/>
      <c r="D9648" s="6"/>
      <c r="E9648" s="6"/>
      <c r="F9648" s="7"/>
    </row>
    <row r="9649" spans="1:6" x14ac:dyDescent="0.3">
      <c r="A9649" s="8"/>
      <c r="B9649" s="8"/>
      <c r="C9649" s="8"/>
      <c r="D9649" s="8"/>
      <c r="E9649" s="8"/>
      <c r="F9649" s="9"/>
    </row>
    <row r="9650" spans="1:6" x14ac:dyDescent="0.3">
      <c r="A9650" s="6"/>
      <c r="B9650" s="6"/>
      <c r="C9650" s="6"/>
      <c r="D9650" s="6"/>
      <c r="E9650" s="6"/>
      <c r="F9650" s="7"/>
    </row>
    <row r="9651" spans="1:6" x14ac:dyDescent="0.3">
      <c r="A9651" s="8"/>
      <c r="B9651" s="8"/>
      <c r="C9651" s="8"/>
      <c r="D9651" s="8"/>
      <c r="E9651" s="8"/>
      <c r="F9651" s="9"/>
    </row>
    <row r="9652" spans="1:6" x14ac:dyDescent="0.3">
      <c r="A9652" s="6"/>
      <c r="B9652" s="6"/>
      <c r="C9652" s="6"/>
      <c r="D9652" s="6"/>
      <c r="E9652" s="6"/>
      <c r="F9652" s="7"/>
    </row>
    <row r="9653" spans="1:6" x14ac:dyDescent="0.3">
      <c r="A9653" s="8"/>
      <c r="B9653" s="8"/>
      <c r="C9653" s="8"/>
      <c r="D9653" s="8"/>
      <c r="E9653" s="8"/>
      <c r="F9653" s="9"/>
    </row>
    <row r="9654" spans="1:6" x14ac:dyDescent="0.3">
      <c r="A9654" s="6"/>
      <c r="B9654" s="6"/>
      <c r="C9654" s="6"/>
      <c r="D9654" s="6"/>
      <c r="E9654" s="6"/>
      <c r="F9654" s="7"/>
    </row>
    <row r="9655" spans="1:6" x14ac:dyDescent="0.3">
      <c r="A9655" s="8"/>
      <c r="B9655" s="8"/>
      <c r="C9655" s="8"/>
      <c r="D9655" s="8"/>
      <c r="E9655" s="8"/>
      <c r="F9655" s="9"/>
    </row>
    <row r="9656" spans="1:6" x14ac:dyDescent="0.3">
      <c r="A9656" s="6"/>
      <c r="B9656" s="6"/>
      <c r="C9656" s="6"/>
      <c r="D9656" s="6"/>
      <c r="E9656" s="6"/>
      <c r="F9656" s="7"/>
    </row>
    <row r="9657" spans="1:6" x14ac:dyDescent="0.3">
      <c r="A9657" s="8"/>
      <c r="B9657" s="8"/>
      <c r="C9657" s="8"/>
      <c r="D9657" s="8"/>
      <c r="E9657" s="8"/>
      <c r="F9657" s="9"/>
    </row>
    <row r="9658" spans="1:6" x14ac:dyDescent="0.3">
      <c r="A9658" s="6"/>
      <c r="B9658" s="6"/>
      <c r="C9658" s="6"/>
      <c r="D9658" s="6"/>
      <c r="E9658" s="6"/>
      <c r="F9658" s="7"/>
    </row>
    <row r="9659" spans="1:6" x14ac:dyDescent="0.3">
      <c r="A9659" s="8"/>
      <c r="B9659" s="8"/>
      <c r="C9659" s="8"/>
      <c r="D9659" s="8"/>
      <c r="E9659" s="8"/>
      <c r="F9659" s="9"/>
    </row>
    <row r="9660" spans="1:6" x14ac:dyDescent="0.3">
      <c r="A9660" s="6"/>
      <c r="B9660" s="6"/>
      <c r="C9660" s="6"/>
      <c r="D9660" s="6"/>
      <c r="E9660" s="6"/>
      <c r="F9660" s="7"/>
    </row>
    <row r="9661" spans="1:6" x14ac:dyDescent="0.3">
      <c r="A9661" s="8"/>
      <c r="B9661" s="8"/>
      <c r="C9661" s="8"/>
      <c r="D9661" s="8"/>
      <c r="E9661" s="8"/>
      <c r="F9661" s="9"/>
    </row>
    <row r="9662" spans="1:6" x14ac:dyDescent="0.3">
      <c r="A9662" s="6"/>
      <c r="B9662" s="6"/>
      <c r="C9662" s="6"/>
      <c r="D9662" s="6"/>
      <c r="E9662" s="6"/>
      <c r="F9662" s="7"/>
    </row>
    <row r="9663" spans="1:6" x14ac:dyDescent="0.3">
      <c r="A9663" s="8"/>
      <c r="B9663" s="8"/>
      <c r="C9663" s="8"/>
      <c r="D9663" s="8"/>
      <c r="E9663" s="8"/>
      <c r="F9663" s="9"/>
    </row>
    <row r="9664" spans="1:6" x14ac:dyDescent="0.3">
      <c r="A9664" s="6"/>
      <c r="B9664" s="6"/>
      <c r="C9664" s="6"/>
      <c r="D9664" s="6"/>
      <c r="E9664" s="6"/>
      <c r="F9664" s="7"/>
    </row>
    <row r="9665" spans="1:6" x14ac:dyDescent="0.3">
      <c r="A9665" s="8"/>
      <c r="B9665" s="8"/>
      <c r="C9665" s="8"/>
      <c r="D9665" s="8"/>
      <c r="E9665" s="8"/>
      <c r="F9665" s="9"/>
    </row>
    <row r="9666" spans="1:6" x14ac:dyDescent="0.3">
      <c r="A9666" s="6"/>
      <c r="B9666" s="6"/>
      <c r="C9666" s="6"/>
      <c r="D9666" s="6"/>
      <c r="E9666" s="6"/>
      <c r="F9666" s="7"/>
    </row>
    <row r="9667" spans="1:6" x14ac:dyDescent="0.3">
      <c r="A9667" s="8"/>
      <c r="B9667" s="8"/>
      <c r="C9667" s="8"/>
      <c r="D9667" s="8"/>
      <c r="E9667" s="8"/>
      <c r="F9667" s="9"/>
    </row>
    <row r="9668" spans="1:6" x14ac:dyDescent="0.3">
      <c r="A9668" s="6"/>
      <c r="B9668" s="6"/>
      <c r="C9668" s="6"/>
      <c r="D9668" s="6"/>
      <c r="E9668" s="6"/>
      <c r="F9668" s="7"/>
    </row>
    <row r="9669" spans="1:6" x14ac:dyDescent="0.3">
      <c r="A9669" s="8"/>
      <c r="B9669" s="8"/>
      <c r="C9669" s="8"/>
      <c r="D9669" s="8"/>
      <c r="E9669" s="8"/>
      <c r="F9669" s="9"/>
    </row>
    <row r="9670" spans="1:6" x14ac:dyDescent="0.3">
      <c r="A9670" s="6"/>
      <c r="B9670" s="6"/>
      <c r="C9670" s="6"/>
      <c r="D9670" s="6"/>
      <c r="E9670" s="6"/>
      <c r="F9670" s="7"/>
    </row>
    <row r="9671" spans="1:6" x14ac:dyDescent="0.3">
      <c r="A9671" s="8"/>
      <c r="B9671" s="8"/>
      <c r="C9671" s="8"/>
      <c r="D9671" s="8"/>
      <c r="E9671" s="8"/>
      <c r="F9671" s="9"/>
    </row>
    <row r="9672" spans="1:6" x14ac:dyDescent="0.3">
      <c r="A9672" s="6"/>
      <c r="B9672" s="6"/>
      <c r="C9672" s="6"/>
      <c r="D9672" s="6"/>
      <c r="E9672" s="6"/>
      <c r="F9672" s="7"/>
    </row>
    <row r="9673" spans="1:6" x14ac:dyDescent="0.3">
      <c r="A9673" s="8"/>
      <c r="B9673" s="8"/>
      <c r="C9673" s="8"/>
      <c r="D9673" s="8"/>
      <c r="E9673" s="8"/>
      <c r="F9673" s="9"/>
    </row>
    <row r="9674" spans="1:6" x14ac:dyDescent="0.3">
      <c r="A9674" s="6"/>
      <c r="B9674" s="6"/>
      <c r="C9674" s="6"/>
      <c r="D9674" s="6"/>
      <c r="E9674" s="6"/>
      <c r="F9674" s="7"/>
    </row>
    <row r="9675" spans="1:6" x14ac:dyDescent="0.3">
      <c r="A9675" s="8"/>
      <c r="B9675" s="8"/>
      <c r="C9675" s="8"/>
      <c r="D9675" s="8"/>
      <c r="E9675" s="8"/>
      <c r="F9675" s="9"/>
    </row>
    <row r="9676" spans="1:6" x14ac:dyDescent="0.3">
      <c r="A9676" s="6"/>
      <c r="B9676" s="6"/>
      <c r="C9676" s="6"/>
      <c r="D9676" s="6"/>
      <c r="E9676" s="6"/>
      <c r="F9676" s="7"/>
    </row>
    <row r="9677" spans="1:6" x14ac:dyDescent="0.3">
      <c r="A9677" s="8"/>
      <c r="B9677" s="8"/>
      <c r="C9677" s="8"/>
      <c r="D9677" s="8"/>
      <c r="E9677" s="8"/>
      <c r="F9677" s="9"/>
    </row>
    <row r="9678" spans="1:6" x14ac:dyDescent="0.3">
      <c r="A9678" s="6"/>
      <c r="B9678" s="6"/>
      <c r="C9678" s="6"/>
      <c r="D9678" s="6"/>
      <c r="E9678" s="6"/>
      <c r="F9678" s="7"/>
    </row>
    <row r="9679" spans="1:6" x14ac:dyDescent="0.3">
      <c r="A9679" s="8"/>
      <c r="B9679" s="8"/>
      <c r="C9679" s="8"/>
      <c r="D9679" s="8"/>
      <c r="E9679" s="8"/>
      <c r="F9679" s="9"/>
    </row>
    <row r="9680" spans="1:6" x14ac:dyDescent="0.3">
      <c r="A9680" s="6"/>
      <c r="B9680" s="6"/>
      <c r="C9680" s="6"/>
      <c r="D9680" s="6"/>
      <c r="E9680" s="6"/>
      <c r="F9680" s="7"/>
    </row>
    <row r="9681" spans="1:6" x14ac:dyDescent="0.3">
      <c r="A9681" s="8"/>
      <c r="B9681" s="8"/>
      <c r="C9681" s="8"/>
      <c r="D9681" s="8"/>
      <c r="E9681" s="8"/>
      <c r="F9681" s="9"/>
    </row>
    <row r="9682" spans="1:6" x14ac:dyDescent="0.3">
      <c r="A9682" s="6"/>
      <c r="B9682" s="6"/>
      <c r="C9682" s="6"/>
      <c r="D9682" s="6"/>
      <c r="E9682" s="6"/>
      <c r="F9682" s="7"/>
    </row>
    <row r="9683" spans="1:6" x14ac:dyDescent="0.3">
      <c r="A9683" s="8"/>
      <c r="B9683" s="8"/>
      <c r="C9683" s="8"/>
      <c r="D9683" s="8"/>
      <c r="E9683" s="8"/>
      <c r="F9683" s="9"/>
    </row>
    <row r="9684" spans="1:6" x14ac:dyDescent="0.3">
      <c r="A9684" s="6"/>
      <c r="B9684" s="6"/>
      <c r="C9684" s="6"/>
      <c r="D9684" s="6"/>
      <c r="E9684" s="6"/>
      <c r="F9684" s="7"/>
    </row>
    <row r="9685" spans="1:6" x14ac:dyDescent="0.3">
      <c r="A9685" s="8"/>
      <c r="B9685" s="8"/>
      <c r="C9685" s="8"/>
      <c r="D9685" s="8"/>
      <c r="E9685" s="8"/>
      <c r="F9685" s="9"/>
    </row>
    <row r="9686" spans="1:6" x14ac:dyDescent="0.3">
      <c r="A9686" s="6"/>
      <c r="B9686" s="6"/>
      <c r="C9686" s="6"/>
      <c r="D9686" s="6"/>
      <c r="E9686" s="6"/>
      <c r="F9686" s="7"/>
    </row>
    <row r="9687" spans="1:6" x14ac:dyDescent="0.3">
      <c r="A9687" s="8"/>
      <c r="B9687" s="8"/>
      <c r="C9687" s="8"/>
      <c r="D9687" s="8"/>
      <c r="E9687" s="8"/>
      <c r="F9687" s="9"/>
    </row>
    <row r="9688" spans="1:6" x14ac:dyDescent="0.3">
      <c r="A9688" s="6"/>
      <c r="B9688" s="6"/>
      <c r="C9688" s="6"/>
      <c r="D9688" s="6"/>
      <c r="E9688" s="6"/>
      <c r="F9688" s="7"/>
    </row>
    <row r="9689" spans="1:6" x14ac:dyDescent="0.3">
      <c r="A9689" s="8"/>
      <c r="B9689" s="8"/>
      <c r="C9689" s="8"/>
      <c r="D9689" s="8"/>
      <c r="E9689" s="8"/>
      <c r="F9689" s="9"/>
    </row>
    <row r="9690" spans="1:6" x14ac:dyDescent="0.3">
      <c r="A9690" s="6"/>
      <c r="B9690" s="6"/>
      <c r="C9690" s="6"/>
      <c r="D9690" s="6"/>
      <c r="E9690" s="6"/>
      <c r="F9690" s="7"/>
    </row>
    <row r="9691" spans="1:6" x14ac:dyDescent="0.3">
      <c r="A9691" s="8"/>
      <c r="B9691" s="8"/>
      <c r="C9691" s="8"/>
      <c r="D9691" s="8"/>
      <c r="E9691" s="8"/>
      <c r="F9691" s="9"/>
    </row>
    <row r="9692" spans="1:6" x14ac:dyDescent="0.3">
      <c r="A9692" s="6"/>
      <c r="B9692" s="6"/>
      <c r="C9692" s="6"/>
      <c r="D9692" s="6"/>
      <c r="E9692" s="6"/>
      <c r="F9692" s="7"/>
    </row>
    <row r="9693" spans="1:6" x14ac:dyDescent="0.3">
      <c r="A9693" s="8"/>
      <c r="B9693" s="8"/>
      <c r="C9693" s="8"/>
      <c r="D9693" s="8"/>
      <c r="E9693" s="8"/>
      <c r="F9693" s="9"/>
    </row>
    <row r="9694" spans="1:6" x14ac:dyDescent="0.3">
      <c r="A9694" s="6"/>
      <c r="B9694" s="6"/>
      <c r="C9694" s="6"/>
      <c r="D9694" s="6"/>
      <c r="E9694" s="6"/>
      <c r="F9694" s="7"/>
    </row>
    <row r="9695" spans="1:6" x14ac:dyDescent="0.3">
      <c r="A9695" s="8"/>
      <c r="B9695" s="8"/>
      <c r="C9695" s="8"/>
      <c r="D9695" s="8"/>
      <c r="E9695" s="8"/>
      <c r="F9695" s="9"/>
    </row>
    <row r="9696" spans="1:6" x14ac:dyDescent="0.3">
      <c r="A9696" s="6"/>
      <c r="B9696" s="6"/>
      <c r="C9696" s="6"/>
      <c r="D9696" s="6"/>
      <c r="E9696" s="6"/>
      <c r="F9696" s="7"/>
    </row>
    <row r="9697" spans="1:6" x14ac:dyDescent="0.3">
      <c r="A9697" s="8"/>
      <c r="B9697" s="8"/>
      <c r="C9697" s="8"/>
      <c r="D9697" s="8"/>
      <c r="E9697" s="8"/>
      <c r="F9697" s="9"/>
    </row>
    <row r="9698" spans="1:6" x14ac:dyDescent="0.3">
      <c r="A9698" s="6"/>
      <c r="B9698" s="6"/>
      <c r="C9698" s="6"/>
      <c r="D9698" s="6"/>
      <c r="E9698" s="6"/>
      <c r="F9698" s="7"/>
    </row>
    <row r="9699" spans="1:6" x14ac:dyDescent="0.3">
      <c r="A9699" s="8"/>
      <c r="B9699" s="8"/>
      <c r="C9699" s="8"/>
      <c r="D9699" s="8"/>
      <c r="E9699" s="8"/>
      <c r="F9699" s="9"/>
    </row>
    <row r="9700" spans="1:6" x14ac:dyDescent="0.3">
      <c r="A9700" s="6"/>
      <c r="B9700" s="6"/>
      <c r="C9700" s="6"/>
      <c r="D9700" s="6"/>
      <c r="E9700" s="6"/>
      <c r="F9700" s="7"/>
    </row>
    <row r="9701" spans="1:6" x14ac:dyDescent="0.3">
      <c r="A9701" s="8"/>
      <c r="B9701" s="8"/>
      <c r="C9701" s="8"/>
      <c r="D9701" s="8"/>
      <c r="E9701" s="8"/>
      <c r="F9701" s="9"/>
    </row>
    <row r="9702" spans="1:6" x14ac:dyDescent="0.3">
      <c r="A9702" s="6"/>
      <c r="B9702" s="6"/>
      <c r="C9702" s="6"/>
      <c r="D9702" s="6"/>
      <c r="E9702" s="6"/>
      <c r="F9702" s="7"/>
    </row>
    <row r="9703" spans="1:6" x14ac:dyDescent="0.3">
      <c r="A9703" s="8"/>
      <c r="B9703" s="8"/>
      <c r="C9703" s="8"/>
      <c r="D9703" s="8"/>
      <c r="E9703" s="8"/>
      <c r="F9703" s="9"/>
    </row>
    <row r="9704" spans="1:6" x14ac:dyDescent="0.3">
      <c r="A9704" s="6"/>
      <c r="B9704" s="6"/>
      <c r="C9704" s="6"/>
      <c r="D9704" s="6"/>
      <c r="E9704" s="6"/>
      <c r="F9704" s="7"/>
    </row>
    <row r="9705" spans="1:6" x14ac:dyDescent="0.3">
      <c r="A9705" s="8"/>
      <c r="B9705" s="8"/>
      <c r="C9705" s="8"/>
      <c r="D9705" s="8"/>
      <c r="E9705" s="8"/>
      <c r="F9705" s="9"/>
    </row>
    <row r="9706" spans="1:6" x14ac:dyDescent="0.3">
      <c r="A9706" s="6"/>
      <c r="B9706" s="6"/>
      <c r="C9706" s="6"/>
      <c r="D9706" s="6"/>
      <c r="E9706" s="6"/>
      <c r="F9706" s="7"/>
    </row>
    <row r="9707" spans="1:6" x14ac:dyDescent="0.3">
      <c r="A9707" s="8"/>
      <c r="B9707" s="8"/>
      <c r="C9707" s="8"/>
      <c r="D9707" s="8"/>
      <c r="E9707" s="8"/>
      <c r="F9707" s="9"/>
    </row>
    <row r="9708" spans="1:6" x14ac:dyDescent="0.3">
      <c r="A9708" s="6"/>
      <c r="B9708" s="6"/>
      <c r="C9708" s="6"/>
      <c r="D9708" s="6"/>
      <c r="E9708" s="6"/>
      <c r="F9708" s="7"/>
    </row>
    <row r="9709" spans="1:6" x14ac:dyDescent="0.3">
      <c r="A9709" s="8"/>
      <c r="B9709" s="8"/>
      <c r="C9709" s="8"/>
      <c r="D9709" s="8"/>
      <c r="E9709" s="8"/>
      <c r="F9709" s="9"/>
    </row>
    <row r="9710" spans="1:6" x14ac:dyDescent="0.3">
      <c r="A9710" s="6"/>
      <c r="B9710" s="6"/>
      <c r="C9710" s="6"/>
      <c r="D9710" s="6"/>
      <c r="E9710" s="6"/>
      <c r="F9710" s="7"/>
    </row>
    <row r="9711" spans="1:6" x14ac:dyDescent="0.3">
      <c r="A9711" s="8"/>
      <c r="B9711" s="8"/>
      <c r="C9711" s="8"/>
      <c r="D9711" s="8"/>
      <c r="E9711" s="8"/>
      <c r="F9711" s="9"/>
    </row>
    <row r="9712" spans="1:6" x14ac:dyDescent="0.3">
      <c r="A9712" s="6"/>
      <c r="B9712" s="6"/>
      <c r="C9712" s="6"/>
      <c r="D9712" s="6"/>
      <c r="E9712" s="6"/>
      <c r="F9712" s="7"/>
    </row>
    <row r="9713" spans="1:6" x14ac:dyDescent="0.3">
      <c r="A9713" s="8"/>
      <c r="B9713" s="8"/>
      <c r="C9713" s="8"/>
      <c r="D9713" s="8"/>
      <c r="E9713" s="8"/>
      <c r="F9713" s="9"/>
    </row>
    <row r="9714" spans="1:6" x14ac:dyDescent="0.3">
      <c r="A9714" s="6"/>
      <c r="B9714" s="6"/>
      <c r="C9714" s="6"/>
      <c r="D9714" s="6"/>
      <c r="E9714" s="6"/>
      <c r="F9714" s="7"/>
    </row>
    <row r="9715" spans="1:6" x14ac:dyDescent="0.3">
      <c r="A9715" s="8"/>
      <c r="B9715" s="8"/>
      <c r="C9715" s="8"/>
      <c r="D9715" s="8"/>
      <c r="E9715" s="8"/>
      <c r="F9715" s="9"/>
    </row>
    <row r="9716" spans="1:6" x14ac:dyDescent="0.3">
      <c r="A9716" s="6"/>
      <c r="B9716" s="6"/>
      <c r="C9716" s="6"/>
      <c r="D9716" s="6"/>
      <c r="E9716" s="6"/>
      <c r="F9716" s="7"/>
    </row>
    <row r="9717" spans="1:6" x14ac:dyDescent="0.3">
      <c r="A9717" s="8"/>
      <c r="B9717" s="8"/>
      <c r="C9717" s="8"/>
      <c r="D9717" s="8"/>
      <c r="E9717" s="8"/>
      <c r="F9717" s="9"/>
    </row>
    <row r="9718" spans="1:6" x14ac:dyDescent="0.3">
      <c r="A9718" s="6"/>
      <c r="B9718" s="6"/>
      <c r="C9718" s="6"/>
      <c r="D9718" s="6"/>
      <c r="E9718" s="6"/>
      <c r="F9718" s="7"/>
    </row>
    <row r="9719" spans="1:6" x14ac:dyDescent="0.3">
      <c r="A9719" s="8"/>
      <c r="B9719" s="8"/>
      <c r="C9719" s="8"/>
      <c r="D9719" s="8"/>
      <c r="E9719" s="8"/>
      <c r="F9719" s="9"/>
    </row>
    <row r="9720" spans="1:6" x14ac:dyDescent="0.3">
      <c r="A9720" s="6"/>
      <c r="B9720" s="6"/>
      <c r="C9720" s="6"/>
      <c r="D9720" s="6"/>
      <c r="E9720" s="6"/>
      <c r="F9720" s="7"/>
    </row>
    <row r="9721" spans="1:6" x14ac:dyDescent="0.3">
      <c r="A9721" s="8"/>
      <c r="B9721" s="8"/>
      <c r="C9721" s="8"/>
      <c r="D9721" s="8"/>
      <c r="E9721" s="8"/>
      <c r="F9721" s="9"/>
    </row>
    <row r="9722" spans="1:6" x14ac:dyDescent="0.3">
      <c r="A9722" s="6"/>
      <c r="B9722" s="6"/>
      <c r="C9722" s="6"/>
      <c r="D9722" s="6"/>
      <c r="E9722" s="6"/>
      <c r="F9722" s="7"/>
    </row>
    <row r="9723" spans="1:6" x14ac:dyDescent="0.3">
      <c r="A9723" s="8"/>
      <c r="B9723" s="8"/>
      <c r="C9723" s="8"/>
      <c r="D9723" s="8"/>
      <c r="E9723" s="8"/>
      <c r="F9723" s="9"/>
    </row>
    <row r="9724" spans="1:6" x14ac:dyDescent="0.3">
      <c r="A9724" s="6"/>
      <c r="B9724" s="6"/>
      <c r="C9724" s="6"/>
      <c r="D9724" s="6"/>
      <c r="E9724" s="6"/>
      <c r="F9724" s="7"/>
    </row>
    <row r="9725" spans="1:6" x14ac:dyDescent="0.3">
      <c r="A9725" s="8"/>
      <c r="B9725" s="8"/>
      <c r="C9725" s="8"/>
      <c r="D9725" s="8"/>
      <c r="E9725" s="8"/>
      <c r="F9725" s="9"/>
    </row>
    <row r="9726" spans="1:6" x14ac:dyDescent="0.3">
      <c r="A9726" s="6"/>
      <c r="B9726" s="6"/>
      <c r="C9726" s="6"/>
      <c r="D9726" s="6"/>
      <c r="E9726" s="6"/>
      <c r="F9726" s="7"/>
    </row>
    <row r="9727" spans="1:6" x14ac:dyDescent="0.3">
      <c r="A9727" s="8"/>
      <c r="B9727" s="8"/>
      <c r="C9727" s="8"/>
      <c r="D9727" s="8"/>
      <c r="E9727" s="8"/>
      <c r="F9727" s="9"/>
    </row>
    <row r="9728" spans="1:6" x14ac:dyDescent="0.3">
      <c r="A9728" s="6"/>
      <c r="B9728" s="6"/>
      <c r="C9728" s="6"/>
      <c r="D9728" s="6"/>
      <c r="E9728" s="6"/>
      <c r="F9728" s="7"/>
    </row>
    <row r="9729" spans="1:6" x14ac:dyDescent="0.3">
      <c r="A9729" s="8"/>
      <c r="B9729" s="8"/>
      <c r="C9729" s="8"/>
      <c r="D9729" s="8"/>
      <c r="E9729" s="8"/>
      <c r="F9729" s="9"/>
    </row>
    <row r="9730" spans="1:6" x14ac:dyDescent="0.3">
      <c r="A9730" s="6"/>
      <c r="B9730" s="6"/>
      <c r="C9730" s="6"/>
      <c r="D9730" s="6"/>
      <c r="E9730" s="6"/>
      <c r="F9730" s="7"/>
    </row>
    <row r="9731" spans="1:6" x14ac:dyDescent="0.3">
      <c r="A9731" s="8"/>
      <c r="B9731" s="8"/>
      <c r="C9731" s="8"/>
      <c r="D9731" s="8"/>
      <c r="E9731" s="8"/>
      <c r="F9731" s="9"/>
    </row>
    <row r="9732" spans="1:6" x14ac:dyDescent="0.3">
      <c r="A9732" s="6"/>
      <c r="B9732" s="6"/>
      <c r="C9732" s="6"/>
      <c r="D9732" s="6"/>
      <c r="E9732" s="6"/>
      <c r="F9732" s="7"/>
    </row>
    <row r="9733" spans="1:6" x14ac:dyDescent="0.3">
      <c r="A9733" s="8"/>
      <c r="B9733" s="8"/>
      <c r="C9733" s="8"/>
      <c r="D9733" s="8"/>
      <c r="E9733" s="8"/>
      <c r="F9733" s="9"/>
    </row>
    <row r="9734" spans="1:6" x14ac:dyDescent="0.3">
      <c r="A9734" s="6"/>
      <c r="B9734" s="6"/>
      <c r="C9734" s="6"/>
      <c r="D9734" s="6"/>
      <c r="E9734" s="6"/>
      <c r="F9734" s="7"/>
    </row>
    <row r="9735" spans="1:6" x14ac:dyDescent="0.3">
      <c r="A9735" s="8"/>
      <c r="B9735" s="8"/>
      <c r="C9735" s="8"/>
      <c r="D9735" s="8"/>
      <c r="E9735" s="8"/>
      <c r="F9735" s="9"/>
    </row>
    <row r="9736" spans="1:6" x14ac:dyDescent="0.3">
      <c r="A9736" s="6"/>
      <c r="B9736" s="6"/>
      <c r="C9736" s="6"/>
      <c r="D9736" s="6"/>
      <c r="E9736" s="6"/>
      <c r="F9736" s="7"/>
    </row>
    <row r="9737" spans="1:6" x14ac:dyDescent="0.3">
      <c r="A9737" s="8"/>
      <c r="B9737" s="8"/>
      <c r="C9737" s="8"/>
      <c r="D9737" s="8"/>
      <c r="E9737" s="8"/>
      <c r="F9737" s="9"/>
    </row>
    <row r="9738" spans="1:6" x14ac:dyDescent="0.3">
      <c r="A9738" s="6"/>
      <c r="B9738" s="6"/>
      <c r="C9738" s="6"/>
      <c r="D9738" s="6"/>
      <c r="E9738" s="6"/>
      <c r="F9738" s="7"/>
    </row>
    <row r="9739" spans="1:6" x14ac:dyDescent="0.3">
      <c r="A9739" s="8"/>
      <c r="B9739" s="8"/>
      <c r="C9739" s="8"/>
      <c r="D9739" s="8"/>
      <c r="E9739" s="8"/>
      <c r="F9739" s="9"/>
    </row>
    <row r="9740" spans="1:6" x14ac:dyDescent="0.3">
      <c r="A9740" s="6"/>
      <c r="B9740" s="6"/>
      <c r="C9740" s="6"/>
      <c r="D9740" s="6"/>
      <c r="E9740" s="6"/>
      <c r="F9740" s="7"/>
    </row>
    <row r="9741" spans="1:6" x14ac:dyDescent="0.3">
      <c r="A9741" s="8"/>
      <c r="B9741" s="8"/>
      <c r="C9741" s="8"/>
      <c r="D9741" s="8"/>
      <c r="E9741" s="8"/>
      <c r="F9741" s="9"/>
    </row>
    <row r="9742" spans="1:6" x14ac:dyDescent="0.3">
      <c r="A9742" s="6"/>
      <c r="B9742" s="6"/>
      <c r="C9742" s="6"/>
      <c r="D9742" s="6"/>
      <c r="E9742" s="6"/>
      <c r="F9742" s="7"/>
    </row>
    <row r="9743" spans="1:6" x14ac:dyDescent="0.3">
      <c r="A9743" s="8"/>
      <c r="B9743" s="8"/>
      <c r="C9743" s="8"/>
      <c r="D9743" s="8"/>
      <c r="E9743" s="8"/>
      <c r="F9743" s="9"/>
    </row>
    <row r="9744" spans="1:6" x14ac:dyDescent="0.3">
      <c r="A9744" s="6"/>
      <c r="B9744" s="6"/>
      <c r="C9744" s="6"/>
      <c r="D9744" s="6"/>
      <c r="E9744" s="6"/>
      <c r="F9744" s="7"/>
    </row>
    <row r="9745" spans="1:6" x14ac:dyDescent="0.3">
      <c r="A9745" s="8"/>
      <c r="B9745" s="8"/>
      <c r="C9745" s="8"/>
      <c r="D9745" s="8"/>
      <c r="E9745" s="8"/>
      <c r="F9745" s="9"/>
    </row>
    <row r="9746" spans="1:6" x14ac:dyDescent="0.3">
      <c r="A9746" s="6"/>
      <c r="B9746" s="6"/>
      <c r="C9746" s="6"/>
      <c r="D9746" s="6"/>
      <c r="E9746" s="6"/>
      <c r="F9746" s="7"/>
    </row>
    <row r="9747" spans="1:6" x14ac:dyDescent="0.3">
      <c r="A9747" s="8"/>
      <c r="B9747" s="8"/>
      <c r="C9747" s="8"/>
      <c r="D9747" s="8"/>
      <c r="E9747" s="8"/>
      <c r="F9747" s="9"/>
    </row>
    <row r="9748" spans="1:6" x14ac:dyDescent="0.3">
      <c r="A9748" s="6"/>
      <c r="B9748" s="6"/>
      <c r="C9748" s="6"/>
      <c r="D9748" s="6"/>
      <c r="E9748" s="6"/>
      <c r="F9748" s="7"/>
    </row>
    <row r="9749" spans="1:6" x14ac:dyDescent="0.3">
      <c r="A9749" s="8"/>
      <c r="B9749" s="8"/>
      <c r="C9749" s="8"/>
      <c r="D9749" s="8"/>
      <c r="E9749" s="8"/>
      <c r="F9749" s="9"/>
    </row>
    <row r="9750" spans="1:6" x14ac:dyDescent="0.3">
      <c r="A9750" s="6"/>
      <c r="B9750" s="6"/>
      <c r="C9750" s="6"/>
      <c r="D9750" s="6"/>
      <c r="E9750" s="6"/>
      <c r="F9750" s="7"/>
    </row>
    <row r="9751" spans="1:6" x14ac:dyDescent="0.3">
      <c r="A9751" s="8"/>
      <c r="B9751" s="8"/>
      <c r="C9751" s="8"/>
      <c r="D9751" s="8"/>
      <c r="E9751" s="8"/>
      <c r="F9751" s="9"/>
    </row>
    <row r="9752" spans="1:6" x14ac:dyDescent="0.3">
      <c r="A9752" s="6"/>
      <c r="B9752" s="6"/>
      <c r="C9752" s="6"/>
      <c r="D9752" s="6"/>
      <c r="E9752" s="6"/>
      <c r="F9752" s="7"/>
    </row>
    <row r="9753" spans="1:6" x14ac:dyDescent="0.3">
      <c r="A9753" s="8"/>
      <c r="B9753" s="8"/>
      <c r="C9753" s="8"/>
      <c r="D9753" s="8"/>
      <c r="E9753" s="8"/>
      <c r="F9753" s="9"/>
    </row>
    <row r="9754" spans="1:6" x14ac:dyDescent="0.3">
      <c r="A9754" s="6"/>
      <c r="B9754" s="6"/>
      <c r="C9754" s="6"/>
      <c r="D9754" s="6"/>
      <c r="E9754" s="6"/>
      <c r="F9754" s="7"/>
    </row>
    <row r="9755" spans="1:6" x14ac:dyDescent="0.3">
      <c r="A9755" s="8"/>
      <c r="B9755" s="8"/>
      <c r="C9755" s="8"/>
      <c r="D9755" s="8"/>
      <c r="E9755" s="8"/>
      <c r="F9755" s="9"/>
    </row>
    <row r="9756" spans="1:6" x14ac:dyDescent="0.3">
      <c r="A9756" s="6"/>
      <c r="B9756" s="6"/>
      <c r="C9756" s="6"/>
      <c r="D9756" s="6"/>
      <c r="E9756" s="6"/>
      <c r="F9756" s="7"/>
    </row>
    <row r="9757" spans="1:6" x14ac:dyDescent="0.3">
      <c r="A9757" s="8"/>
      <c r="B9757" s="8"/>
      <c r="C9757" s="8"/>
      <c r="D9757" s="8"/>
      <c r="E9757" s="8"/>
      <c r="F9757" s="9"/>
    </row>
    <row r="9758" spans="1:6" x14ac:dyDescent="0.3">
      <c r="A9758" s="6"/>
      <c r="B9758" s="6"/>
      <c r="C9758" s="6"/>
      <c r="D9758" s="6"/>
      <c r="E9758" s="6"/>
      <c r="F9758" s="7"/>
    </row>
    <row r="9759" spans="1:6" x14ac:dyDescent="0.3">
      <c r="A9759" s="8"/>
      <c r="B9759" s="8"/>
      <c r="C9759" s="8"/>
      <c r="D9759" s="8"/>
      <c r="E9759" s="8"/>
      <c r="F9759" s="9"/>
    </row>
    <row r="9760" spans="1:6" x14ac:dyDescent="0.3">
      <c r="A9760" s="6"/>
      <c r="B9760" s="6"/>
      <c r="C9760" s="6"/>
      <c r="D9760" s="6"/>
      <c r="E9760" s="6"/>
      <c r="F9760" s="7"/>
    </row>
    <row r="9761" spans="1:6" x14ac:dyDescent="0.3">
      <c r="A9761" s="8"/>
      <c r="B9761" s="8"/>
      <c r="C9761" s="8"/>
      <c r="D9761" s="8"/>
      <c r="E9761" s="8"/>
      <c r="F9761" s="9"/>
    </row>
    <row r="9762" spans="1:6" x14ac:dyDescent="0.3">
      <c r="A9762" s="6"/>
      <c r="B9762" s="6"/>
      <c r="C9762" s="6"/>
      <c r="D9762" s="6"/>
      <c r="E9762" s="6"/>
      <c r="F9762" s="7"/>
    </row>
    <row r="9763" spans="1:6" x14ac:dyDescent="0.3">
      <c r="A9763" s="8"/>
      <c r="B9763" s="8"/>
      <c r="C9763" s="8"/>
      <c r="D9763" s="8"/>
      <c r="E9763" s="8"/>
      <c r="F9763" s="9"/>
    </row>
    <row r="9764" spans="1:6" x14ac:dyDescent="0.3">
      <c r="A9764" s="6"/>
      <c r="B9764" s="6"/>
      <c r="C9764" s="6"/>
      <c r="D9764" s="6"/>
      <c r="E9764" s="6"/>
      <c r="F9764" s="7"/>
    </row>
    <row r="9765" spans="1:6" x14ac:dyDescent="0.3">
      <c r="A9765" s="8"/>
      <c r="B9765" s="8"/>
      <c r="C9765" s="8"/>
      <c r="D9765" s="8"/>
      <c r="E9765" s="8"/>
      <c r="F9765" s="9"/>
    </row>
    <row r="9766" spans="1:6" x14ac:dyDescent="0.3">
      <c r="A9766" s="6"/>
      <c r="B9766" s="6"/>
      <c r="C9766" s="6"/>
      <c r="D9766" s="6"/>
      <c r="E9766" s="6"/>
      <c r="F9766" s="7"/>
    </row>
    <row r="9767" spans="1:6" x14ac:dyDescent="0.3">
      <c r="A9767" s="8"/>
      <c r="B9767" s="8"/>
      <c r="C9767" s="8"/>
      <c r="D9767" s="8"/>
      <c r="E9767" s="8"/>
      <c r="F9767" s="9"/>
    </row>
    <row r="9768" spans="1:6" x14ac:dyDescent="0.3">
      <c r="A9768" s="6"/>
      <c r="B9768" s="6"/>
      <c r="C9768" s="6"/>
      <c r="D9768" s="6"/>
      <c r="E9768" s="6"/>
      <c r="F9768" s="7"/>
    </row>
    <row r="9769" spans="1:6" x14ac:dyDescent="0.3">
      <c r="A9769" s="8"/>
      <c r="B9769" s="8"/>
      <c r="C9769" s="8"/>
      <c r="D9769" s="8"/>
      <c r="E9769" s="8"/>
      <c r="F9769" s="9"/>
    </row>
    <row r="9770" spans="1:6" x14ac:dyDescent="0.3">
      <c r="A9770" s="6"/>
      <c r="B9770" s="6"/>
      <c r="C9770" s="6"/>
      <c r="D9770" s="6"/>
      <c r="E9770" s="6"/>
      <c r="F9770" s="7"/>
    </row>
    <row r="9771" spans="1:6" x14ac:dyDescent="0.3">
      <c r="A9771" s="8"/>
      <c r="B9771" s="8"/>
      <c r="C9771" s="8"/>
      <c r="D9771" s="8"/>
      <c r="E9771" s="8"/>
      <c r="F9771" s="9"/>
    </row>
    <row r="9772" spans="1:6" x14ac:dyDescent="0.3">
      <c r="A9772" s="6"/>
      <c r="B9772" s="6"/>
      <c r="C9772" s="6"/>
      <c r="D9772" s="6"/>
      <c r="E9772" s="6"/>
      <c r="F9772" s="7"/>
    </row>
    <row r="9773" spans="1:6" x14ac:dyDescent="0.3">
      <c r="A9773" s="8"/>
      <c r="B9773" s="8"/>
      <c r="C9773" s="8"/>
      <c r="D9773" s="8"/>
      <c r="E9773" s="8"/>
      <c r="F9773" s="9"/>
    </row>
    <row r="9774" spans="1:6" x14ac:dyDescent="0.3">
      <c r="A9774" s="6"/>
      <c r="B9774" s="6"/>
      <c r="C9774" s="6"/>
      <c r="D9774" s="6"/>
      <c r="E9774" s="6"/>
      <c r="F9774" s="7"/>
    </row>
    <row r="9775" spans="1:6" x14ac:dyDescent="0.3">
      <c r="A9775" s="8"/>
      <c r="B9775" s="8"/>
      <c r="C9775" s="8"/>
      <c r="D9775" s="8"/>
      <c r="E9775" s="8"/>
      <c r="F9775" s="9"/>
    </row>
    <row r="9776" spans="1:6" x14ac:dyDescent="0.3">
      <c r="A9776" s="6"/>
      <c r="B9776" s="6"/>
      <c r="C9776" s="6"/>
      <c r="D9776" s="6"/>
      <c r="E9776" s="6"/>
      <c r="F9776" s="7"/>
    </row>
    <row r="9777" spans="1:6" x14ac:dyDescent="0.3">
      <c r="A9777" s="8"/>
      <c r="B9777" s="8"/>
      <c r="C9777" s="8"/>
      <c r="D9777" s="8"/>
      <c r="E9777" s="8"/>
      <c r="F9777" s="9"/>
    </row>
    <row r="9778" spans="1:6" x14ac:dyDescent="0.3">
      <c r="A9778" s="6"/>
      <c r="B9778" s="6"/>
      <c r="C9778" s="6"/>
      <c r="D9778" s="6"/>
      <c r="E9778" s="6"/>
      <c r="F9778" s="7"/>
    </row>
    <row r="9779" spans="1:6" x14ac:dyDescent="0.3">
      <c r="A9779" s="8"/>
      <c r="B9779" s="8"/>
      <c r="C9779" s="8"/>
      <c r="D9779" s="8"/>
      <c r="E9779" s="8"/>
      <c r="F9779" s="9"/>
    </row>
    <row r="9780" spans="1:6" x14ac:dyDescent="0.3">
      <c r="A9780" s="6"/>
      <c r="B9780" s="6"/>
      <c r="C9780" s="6"/>
      <c r="D9780" s="6"/>
      <c r="E9780" s="6"/>
      <c r="F9780" s="7"/>
    </row>
    <row r="9781" spans="1:6" x14ac:dyDescent="0.3">
      <c r="A9781" s="8"/>
      <c r="B9781" s="8"/>
      <c r="C9781" s="8"/>
      <c r="D9781" s="8"/>
      <c r="E9781" s="8"/>
      <c r="F9781" s="9"/>
    </row>
    <row r="9782" spans="1:6" x14ac:dyDescent="0.3">
      <c r="A9782" s="6"/>
      <c r="B9782" s="6"/>
      <c r="C9782" s="6"/>
      <c r="D9782" s="6"/>
      <c r="E9782" s="6"/>
      <c r="F9782" s="7"/>
    </row>
    <row r="9783" spans="1:6" x14ac:dyDescent="0.3">
      <c r="A9783" s="8"/>
      <c r="B9783" s="8"/>
      <c r="C9783" s="8"/>
      <c r="D9783" s="8"/>
      <c r="E9783" s="8"/>
      <c r="F9783" s="9"/>
    </row>
    <row r="9784" spans="1:6" x14ac:dyDescent="0.3">
      <c r="A9784" s="6"/>
      <c r="B9784" s="6"/>
      <c r="C9784" s="6"/>
      <c r="D9784" s="6"/>
      <c r="E9784" s="6"/>
      <c r="F9784" s="7"/>
    </row>
    <row r="9785" spans="1:6" x14ac:dyDescent="0.3">
      <c r="A9785" s="8"/>
      <c r="B9785" s="8"/>
      <c r="C9785" s="8"/>
      <c r="D9785" s="8"/>
      <c r="E9785" s="8"/>
      <c r="F9785" s="9"/>
    </row>
    <row r="9786" spans="1:6" x14ac:dyDescent="0.3">
      <c r="A9786" s="6"/>
      <c r="B9786" s="6"/>
      <c r="C9786" s="6"/>
      <c r="D9786" s="6"/>
      <c r="E9786" s="6"/>
      <c r="F9786" s="7"/>
    </row>
    <row r="9787" spans="1:6" x14ac:dyDescent="0.3">
      <c r="A9787" s="8"/>
      <c r="B9787" s="8"/>
      <c r="C9787" s="8"/>
      <c r="D9787" s="8"/>
      <c r="E9787" s="8"/>
      <c r="F9787" s="9"/>
    </row>
    <row r="9788" spans="1:6" x14ac:dyDescent="0.3">
      <c r="A9788" s="6"/>
      <c r="B9788" s="6"/>
      <c r="C9788" s="6"/>
      <c r="D9788" s="6"/>
      <c r="E9788" s="6"/>
      <c r="F9788" s="7"/>
    </row>
    <row r="9789" spans="1:6" x14ac:dyDescent="0.3">
      <c r="A9789" s="8"/>
      <c r="B9789" s="8"/>
      <c r="C9789" s="8"/>
      <c r="D9789" s="8"/>
      <c r="E9789" s="8"/>
      <c r="F9789" s="9"/>
    </row>
    <row r="9790" spans="1:6" x14ac:dyDescent="0.3">
      <c r="A9790" s="6"/>
      <c r="B9790" s="6"/>
      <c r="C9790" s="6"/>
      <c r="D9790" s="6"/>
      <c r="E9790" s="6"/>
      <c r="F9790" s="7"/>
    </row>
    <row r="9791" spans="1:6" x14ac:dyDescent="0.3">
      <c r="A9791" s="8"/>
      <c r="B9791" s="8"/>
      <c r="C9791" s="8"/>
      <c r="D9791" s="8"/>
      <c r="E9791" s="8"/>
      <c r="F9791" s="9"/>
    </row>
    <row r="9792" spans="1:6" x14ac:dyDescent="0.3">
      <c r="A9792" s="6"/>
      <c r="B9792" s="6"/>
      <c r="C9792" s="6"/>
      <c r="D9792" s="6"/>
      <c r="E9792" s="6"/>
      <c r="F9792" s="7"/>
    </row>
    <row r="9793" spans="1:6" x14ac:dyDescent="0.3">
      <c r="A9793" s="8"/>
      <c r="B9793" s="8"/>
      <c r="C9793" s="8"/>
      <c r="D9793" s="8"/>
      <c r="E9793" s="8"/>
      <c r="F9793" s="9"/>
    </row>
    <row r="9794" spans="1:6" x14ac:dyDescent="0.3">
      <c r="A9794" s="6"/>
      <c r="B9794" s="6"/>
      <c r="C9794" s="6"/>
      <c r="D9794" s="6"/>
      <c r="E9794" s="6"/>
      <c r="F9794" s="7"/>
    </row>
    <row r="9795" spans="1:6" x14ac:dyDescent="0.3">
      <c r="A9795" s="8"/>
      <c r="B9795" s="8"/>
      <c r="C9795" s="8"/>
      <c r="D9795" s="8"/>
      <c r="E9795" s="8"/>
      <c r="F9795" s="9"/>
    </row>
    <row r="9796" spans="1:6" x14ac:dyDescent="0.3">
      <c r="A9796" s="6"/>
      <c r="B9796" s="6"/>
      <c r="C9796" s="6"/>
      <c r="D9796" s="6"/>
      <c r="E9796" s="6"/>
      <c r="F9796" s="7"/>
    </row>
    <row r="9797" spans="1:6" x14ac:dyDescent="0.3">
      <c r="A9797" s="8"/>
      <c r="B9797" s="8"/>
      <c r="C9797" s="8"/>
      <c r="D9797" s="8"/>
      <c r="E9797" s="8"/>
      <c r="F9797" s="9"/>
    </row>
    <row r="9798" spans="1:6" x14ac:dyDescent="0.3">
      <c r="A9798" s="6"/>
      <c r="B9798" s="6"/>
      <c r="C9798" s="6"/>
      <c r="D9798" s="6"/>
      <c r="E9798" s="6"/>
      <c r="F9798" s="7"/>
    </row>
    <row r="9799" spans="1:6" x14ac:dyDescent="0.3">
      <c r="A9799" s="8"/>
      <c r="B9799" s="8"/>
      <c r="C9799" s="8"/>
      <c r="D9799" s="8"/>
      <c r="E9799" s="8"/>
      <c r="F9799" s="9"/>
    </row>
    <row r="9800" spans="1:6" x14ac:dyDescent="0.3">
      <c r="A9800" s="6"/>
      <c r="B9800" s="6"/>
      <c r="C9800" s="6"/>
      <c r="D9800" s="6"/>
      <c r="E9800" s="6"/>
      <c r="F9800" s="7"/>
    </row>
    <row r="9801" spans="1:6" x14ac:dyDescent="0.3">
      <c r="A9801" s="8"/>
      <c r="B9801" s="8"/>
      <c r="C9801" s="8"/>
      <c r="D9801" s="8"/>
      <c r="E9801" s="8"/>
      <c r="F9801" s="9"/>
    </row>
    <row r="9802" spans="1:6" x14ac:dyDescent="0.3">
      <c r="A9802" s="6"/>
      <c r="B9802" s="6"/>
      <c r="C9802" s="6"/>
      <c r="D9802" s="6"/>
      <c r="E9802" s="6"/>
      <c r="F9802" s="7"/>
    </row>
    <row r="9803" spans="1:6" x14ac:dyDescent="0.3">
      <c r="A9803" s="8"/>
      <c r="B9803" s="8"/>
      <c r="C9803" s="8"/>
      <c r="D9803" s="8"/>
      <c r="E9803" s="8"/>
      <c r="F9803" s="9"/>
    </row>
    <row r="9804" spans="1:6" x14ac:dyDescent="0.3">
      <c r="A9804" s="6"/>
      <c r="B9804" s="6"/>
      <c r="C9804" s="6"/>
      <c r="D9804" s="6"/>
      <c r="E9804" s="6"/>
      <c r="F9804" s="7"/>
    </row>
    <row r="9805" spans="1:6" x14ac:dyDescent="0.3">
      <c r="A9805" s="8"/>
      <c r="B9805" s="8"/>
      <c r="C9805" s="8"/>
      <c r="D9805" s="8"/>
      <c r="E9805" s="8"/>
      <c r="F9805" s="9"/>
    </row>
    <row r="9806" spans="1:6" x14ac:dyDescent="0.3">
      <c r="A9806" s="6"/>
      <c r="B9806" s="6"/>
      <c r="C9806" s="6"/>
      <c r="D9806" s="6"/>
      <c r="E9806" s="6"/>
      <c r="F9806" s="7"/>
    </row>
    <row r="9807" spans="1:6" x14ac:dyDescent="0.3">
      <c r="A9807" s="8"/>
      <c r="B9807" s="8"/>
      <c r="C9807" s="8"/>
      <c r="D9807" s="8"/>
      <c r="E9807" s="8"/>
      <c r="F9807" s="9"/>
    </row>
    <row r="9808" spans="1:6" x14ac:dyDescent="0.3">
      <c r="A9808" s="6"/>
      <c r="B9808" s="6"/>
      <c r="C9808" s="6"/>
      <c r="D9808" s="6"/>
      <c r="E9808" s="6"/>
      <c r="F9808" s="7"/>
    </row>
    <row r="9809" spans="1:6" x14ac:dyDescent="0.3">
      <c r="A9809" s="8"/>
      <c r="B9809" s="8"/>
      <c r="C9809" s="8"/>
      <c r="D9809" s="8"/>
      <c r="E9809" s="8"/>
      <c r="F9809" s="9"/>
    </row>
    <row r="9810" spans="1:6" x14ac:dyDescent="0.3">
      <c r="A9810" s="6"/>
      <c r="B9810" s="6"/>
      <c r="C9810" s="6"/>
      <c r="D9810" s="6"/>
      <c r="E9810" s="6"/>
      <c r="F9810" s="7"/>
    </row>
    <row r="9811" spans="1:6" x14ac:dyDescent="0.3">
      <c r="A9811" s="8"/>
      <c r="B9811" s="8"/>
      <c r="C9811" s="8"/>
      <c r="D9811" s="8"/>
      <c r="E9811" s="8"/>
      <c r="F9811" s="9"/>
    </row>
    <row r="9812" spans="1:6" x14ac:dyDescent="0.3">
      <c r="A9812" s="6"/>
      <c r="B9812" s="6"/>
      <c r="C9812" s="6"/>
      <c r="D9812" s="6"/>
      <c r="E9812" s="6"/>
      <c r="F9812" s="7"/>
    </row>
    <row r="9813" spans="1:6" x14ac:dyDescent="0.3">
      <c r="A9813" s="8"/>
      <c r="B9813" s="8"/>
      <c r="C9813" s="8"/>
      <c r="D9813" s="8"/>
      <c r="E9813" s="8"/>
      <c r="F9813" s="9"/>
    </row>
    <row r="9814" spans="1:6" x14ac:dyDescent="0.3">
      <c r="A9814" s="6"/>
      <c r="B9814" s="6"/>
      <c r="C9814" s="6"/>
      <c r="D9814" s="6"/>
      <c r="E9814" s="6"/>
      <c r="F9814" s="7"/>
    </row>
    <row r="9815" spans="1:6" x14ac:dyDescent="0.3">
      <c r="A9815" s="8"/>
      <c r="B9815" s="8"/>
      <c r="C9815" s="8"/>
      <c r="D9815" s="8"/>
      <c r="E9815" s="8"/>
      <c r="F9815" s="9"/>
    </row>
    <row r="9816" spans="1:6" x14ac:dyDescent="0.3">
      <c r="A9816" s="6"/>
      <c r="B9816" s="6"/>
      <c r="C9816" s="6"/>
      <c r="D9816" s="6"/>
      <c r="E9816" s="6"/>
      <c r="F9816" s="7"/>
    </row>
    <row r="9817" spans="1:6" x14ac:dyDescent="0.3">
      <c r="A9817" s="8"/>
      <c r="B9817" s="8"/>
      <c r="C9817" s="8"/>
      <c r="D9817" s="8"/>
      <c r="E9817" s="8"/>
      <c r="F9817" s="9"/>
    </row>
    <row r="9818" spans="1:6" x14ac:dyDescent="0.3">
      <c r="A9818" s="6"/>
      <c r="B9818" s="6"/>
      <c r="C9818" s="6"/>
      <c r="D9818" s="6"/>
      <c r="E9818" s="6"/>
      <c r="F9818" s="7"/>
    </row>
    <row r="9819" spans="1:6" x14ac:dyDescent="0.3">
      <c r="A9819" s="8"/>
      <c r="B9819" s="8"/>
      <c r="C9819" s="8"/>
      <c r="D9819" s="8"/>
      <c r="E9819" s="8"/>
      <c r="F9819" s="9"/>
    </row>
    <row r="9820" spans="1:6" x14ac:dyDescent="0.3">
      <c r="A9820" s="6"/>
      <c r="B9820" s="6"/>
      <c r="C9820" s="6"/>
      <c r="D9820" s="6"/>
      <c r="E9820" s="6"/>
      <c r="F9820" s="7"/>
    </row>
    <row r="9821" spans="1:6" x14ac:dyDescent="0.3">
      <c r="A9821" s="8"/>
      <c r="B9821" s="8"/>
      <c r="C9821" s="8"/>
      <c r="D9821" s="8"/>
      <c r="E9821" s="8"/>
      <c r="F9821" s="9"/>
    </row>
    <row r="9822" spans="1:6" x14ac:dyDescent="0.3">
      <c r="A9822" s="6"/>
      <c r="B9822" s="6"/>
      <c r="C9822" s="6"/>
      <c r="D9822" s="6"/>
      <c r="E9822" s="6"/>
      <c r="F9822" s="7"/>
    </row>
    <row r="9823" spans="1:6" x14ac:dyDescent="0.3">
      <c r="A9823" s="8"/>
      <c r="B9823" s="8"/>
      <c r="C9823" s="8"/>
      <c r="D9823" s="8"/>
      <c r="E9823" s="8"/>
      <c r="F9823" s="9"/>
    </row>
    <row r="9824" spans="1:6" x14ac:dyDescent="0.3">
      <c r="A9824" s="6"/>
      <c r="B9824" s="6"/>
      <c r="C9824" s="6"/>
      <c r="D9824" s="6"/>
      <c r="E9824" s="6"/>
      <c r="F9824" s="7"/>
    </row>
    <row r="9825" spans="1:6" x14ac:dyDescent="0.3">
      <c r="A9825" s="8"/>
      <c r="B9825" s="8"/>
      <c r="C9825" s="8"/>
      <c r="D9825" s="8"/>
      <c r="E9825" s="8"/>
      <c r="F9825" s="9"/>
    </row>
    <row r="9826" spans="1:6" x14ac:dyDescent="0.3">
      <c r="A9826" s="6"/>
      <c r="B9826" s="6"/>
      <c r="C9826" s="6"/>
      <c r="D9826" s="6"/>
      <c r="E9826" s="6"/>
      <c r="F9826" s="7"/>
    </row>
    <row r="9827" spans="1:6" x14ac:dyDescent="0.3">
      <c r="A9827" s="8"/>
      <c r="B9827" s="8"/>
      <c r="C9827" s="8"/>
      <c r="D9827" s="8"/>
      <c r="E9827" s="8"/>
      <c r="F9827" s="9"/>
    </row>
    <row r="9828" spans="1:6" x14ac:dyDescent="0.3">
      <c r="A9828" s="6"/>
      <c r="B9828" s="6"/>
      <c r="C9828" s="6"/>
      <c r="D9828" s="6"/>
      <c r="E9828" s="6"/>
      <c r="F9828" s="7"/>
    </row>
    <row r="9829" spans="1:6" x14ac:dyDescent="0.3">
      <c r="A9829" s="8"/>
      <c r="B9829" s="8"/>
      <c r="C9829" s="8"/>
      <c r="D9829" s="8"/>
      <c r="E9829" s="8"/>
      <c r="F9829" s="9"/>
    </row>
    <row r="9830" spans="1:6" x14ac:dyDescent="0.3">
      <c r="A9830" s="6"/>
      <c r="B9830" s="6"/>
      <c r="C9830" s="6"/>
      <c r="D9830" s="6"/>
      <c r="E9830" s="6"/>
      <c r="F9830" s="7"/>
    </row>
    <row r="9831" spans="1:6" x14ac:dyDescent="0.3">
      <c r="A9831" s="8"/>
      <c r="B9831" s="8"/>
      <c r="C9831" s="8"/>
      <c r="D9831" s="8"/>
      <c r="E9831" s="8"/>
      <c r="F9831" s="9"/>
    </row>
    <row r="9832" spans="1:6" x14ac:dyDescent="0.3">
      <c r="A9832" s="6"/>
      <c r="B9832" s="6"/>
      <c r="C9832" s="6"/>
      <c r="D9832" s="6"/>
      <c r="E9832" s="6"/>
      <c r="F9832" s="7"/>
    </row>
    <row r="9833" spans="1:6" x14ac:dyDescent="0.3">
      <c r="A9833" s="8"/>
      <c r="B9833" s="8"/>
      <c r="C9833" s="8"/>
      <c r="D9833" s="8"/>
      <c r="E9833" s="8"/>
      <c r="F9833" s="9"/>
    </row>
    <row r="9834" spans="1:6" x14ac:dyDescent="0.3">
      <c r="A9834" s="6"/>
      <c r="B9834" s="6"/>
      <c r="C9834" s="6"/>
      <c r="D9834" s="6"/>
      <c r="E9834" s="6"/>
      <c r="F9834" s="7"/>
    </row>
    <row r="9835" spans="1:6" x14ac:dyDescent="0.3">
      <c r="A9835" s="8"/>
      <c r="B9835" s="8"/>
      <c r="C9835" s="8"/>
      <c r="D9835" s="8"/>
      <c r="E9835" s="8"/>
      <c r="F9835" s="9"/>
    </row>
    <row r="9836" spans="1:6" x14ac:dyDescent="0.3">
      <c r="A9836" s="6"/>
      <c r="B9836" s="6"/>
      <c r="C9836" s="6"/>
      <c r="D9836" s="6"/>
      <c r="E9836" s="6"/>
      <c r="F9836" s="7"/>
    </row>
    <row r="9837" spans="1:6" x14ac:dyDescent="0.3">
      <c r="A9837" s="8"/>
      <c r="B9837" s="8"/>
      <c r="C9837" s="8"/>
      <c r="D9837" s="8"/>
      <c r="E9837" s="8"/>
      <c r="F9837" s="9"/>
    </row>
    <row r="9838" spans="1:6" x14ac:dyDescent="0.3">
      <c r="A9838" s="6"/>
      <c r="B9838" s="6"/>
      <c r="C9838" s="6"/>
      <c r="D9838" s="6"/>
      <c r="E9838" s="6"/>
      <c r="F9838" s="7"/>
    </row>
    <row r="9839" spans="1:6" x14ac:dyDescent="0.3">
      <c r="A9839" s="8"/>
      <c r="B9839" s="8"/>
      <c r="C9839" s="8"/>
      <c r="D9839" s="8"/>
      <c r="E9839" s="8"/>
      <c r="F9839" s="9"/>
    </row>
    <row r="9840" spans="1:6" x14ac:dyDescent="0.3">
      <c r="A9840" s="6"/>
      <c r="B9840" s="6"/>
      <c r="C9840" s="6"/>
      <c r="D9840" s="6"/>
      <c r="E9840" s="6"/>
      <c r="F9840" s="7"/>
    </row>
    <row r="9841" spans="1:6" x14ac:dyDescent="0.3">
      <c r="A9841" s="8"/>
      <c r="B9841" s="8"/>
      <c r="C9841" s="8"/>
      <c r="D9841" s="8"/>
      <c r="E9841" s="8"/>
      <c r="F9841" s="9"/>
    </row>
    <row r="9842" spans="1:6" x14ac:dyDescent="0.3">
      <c r="A9842" s="6"/>
      <c r="B9842" s="6"/>
      <c r="C9842" s="6"/>
      <c r="D9842" s="6"/>
      <c r="E9842" s="6"/>
      <c r="F9842" s="7"/>
    </row>
    <row r="9843" spans="1:6" x14ac:dyDescent="0.3">
      <c r="A9843" s="8"/>
      <c r="B9843" s="8"/>
      <c r="C9843" s="8"/>
      <c r="D9843" s="8"/>
      <c r="E9843" s="8"/>
      <c r="F9843" s="9"/>
    </row>
    <row r="9844" spans="1:6" x14ac:dyDescent="0.3">
      <c r="A9844" s="6"/>
      <c r="B9844" s="6"/>
      <c r="C9844" s="6"/>
      <c r="D9844" s="6"/>
      <c r="E9844" s="6"/>
      <c r="F9844" s="7"/>
    </row>
    <row r="9845" spans="1:6" x14ac:dyDescent="0.3">
      <c r="A9845" s="8"/>
      <c r="B9845" s="8"/>
      <c r="C9845" s="8"/>
      <c r="D9845" s="8"/>
      <c r="E9845" s="8"/>
      <c r="F9845" s="9"/>
    </row>
    <row r="9846" spans="1:6" x14ac:dyDescent="0.3">
      <c r="A9846" s="6"/>
      <c r="B9846" s="6"/>
      <c r="C9846" s="6"/>
      <c r="D9846" s="6"/>
      <c r="E9846" s="6"/>
      <c r="F9846" s="7"/>
    </row>
    <row r="9847" spans="1:6" x14ac:dyDescent="0.3">
      <c r="A9847" s="8"/>
      <c r="B9847" s="8"/>
      <c r="C9847" s="8"/>
      <c r="D9847" s="8"/>
      <c r="E9847" s="8"/>
      <c r="F9847" s="9"/>
    </row>
    <row r="9848" spans="1:6" x14ac:dyDescent="0.3">
      <c r="A9848" s="6"/>
      <c r="B9848" s="6"/>
      <c r="C9848" s="6"/>
      <c r="D9848" s="6"/>
      <c r="E9848" s="6"/>
      <c r="F9848" s="7"/>
    </row>
    <row r="9849" spans="1:6" x14ac:dyDescent="0.3">
      <c r="A9849" s="8"/>
      <c r="B9849" s="8"/>
      <c r="C9849" s="8"/>
      <c r="D9849" s="8"/>
      <c r="E9849" s="8"/>
      <c r="F9849" s="9"/>
    </row>
    <row r="9850" spans="1:6" x14ac:dyDescent="0.3">
      <c r="A9850" s="6"/>
      <c r="B9850" s="6"/>
      <c r="C9850" s="6"/>
      <c r="D9850" s="6"/>
      <c r="E9850" s="6"/>
      <c r="F9850" s="7"/>
    </row>
    <row r="9851" spans="1:6" x14ac:dyDescent="0.3">
      <c r="A9851" s="8"/>
      <c r="B9851" s="8"/>
      <c r="C9851" s="8"/>
      <c r="D9851" s="8"/>
      <c r="E9851" s="8"/>
      <c r="F9851" s="9"/>
    </row>
    <row r="9852" spans="1:6" x14ac:dyDescent="0.3">
      <c r="A9852" s="6"/>
      <c r="B9852" s="6"/>
      <c r="C9852" s="6"/>
      <c r="D9852" s="6"/>
      <c r="E9852" s="6"/>
      <c r="F9852" s="7"/>
    </row>
    <row r="9853" spans="1:6" x14ac:dyDescent="0.3">
      <c r="A9853" s="8"/>
      <c r="B9853" s="8"/>
      <c r="C9853" s="8"/>
      <c r="D9853" s="8"/>
      <c r="E9853" s="8"/>
      <c r="F9853" s="9"/>
    </row>
    <row r="9854" spans="1:6" x14ac:dyDescent="0.3">
      <c r="A9854" s="6"/>
      <c r="B9854" s="6"/>
      <c r="C9854" s="6"/>
      <c r="D9854" s="6"/>
      <c r="E9854" s="6"/>
      <c r="F9854" s="7"/>
    </row>
    <row r="9855" spans="1:6" x14ac:dyDescent="0.3">
      <c r="A9855" s="8"/>
      <c r="B9855" s="8"/>
      <c r="C9855" s="8"/>
      <c r="D9855" s="8"/>
      <c r="E9855" s="8"/>
      <c r="F9855" s="9"/>
    </row>
    <row r="9856" spans="1:6" x14ac:dyDescent="0.3">
      <c r="A9856" s="6"/>
      <c r="B9856" s="6"/>
      <c r="C9856" s="6"/>
      <c r="D9856" s="6"/>
      <c r="E9856" s="6"/>
      <c r="F9856" s="7"/>
    </row>
    <row r="9857" spans="1:6" x14ac:dyDescent="0.3">
      <c r="A9857" s="8"/>
      <c r="B9857" s="8"/>
      <c r="C9857" s="8"/>
      <c r="D9857" s="8"/>
      <c r="E9857" s="8"/>
      <c r="F9857" s="9"/>
    </row>
    <row r="9858" spans="1:6" x14ac:dyDescent="0.3">
      <c r="A9858" s="6"/>
      <c r="B9858" s="6"/>
      <c r="C9858" s="6"/>
      <c r="D9858" s="6"/>
      <c r="E9858" s="6"/>
      <c r="F9858" s="7"/>
    </row>
    <row r="9859" spans="1:6" x14ac:dyDescent="0.3">
      <c r="A9859" s="8"/>
      <c r="B9859" s="8"/>
      <c r="C9859" s="8"/>
      <c r="D9859" s="8"/>
      <c r="E9859" s="8"/>
      <c r="F9859" s="9"/>
    </row>
    <row r="9860" spans="1:6" x14ac:dyDescent="0.3">
      <c r="A9860" s="6"/>
      <c r="B9860" s="6"/>
      <c r="C9860" s="6"/>
      <c r="D9860" s="6"/>
      <c r="E9860" s="6"/>
      <c r="F9860" s="7"/>
    </row>
    <row r="9861" spans="1:6" x14ac:dyDescent="0.3">
      <c r="A9861" s="8"/>
      <c r="B9861" s="8"/>
      <c r="C9861" s="8"/>
      <c r="D9861" s="8"/>
      <c r="E9861" s="8"/>
      <c r="F9861" s="9"/>
    </row>
    <row r="9862" spans="1:6" x14ac:dyDescent="0.3">
      <c r="A9862" s="6"/>
      <c r="B9862" s="6"/>
      <c r="C9862" s="6"/>
      <c r="D9862" s="6"/>
      <c r="E9862" s="6"/>
      <c r="F9862" s="7"/>
    </row>
    <row r="9863" spans="1:6" x14ac:dyDescent="0.3">
      <c r="A9863" s="8"/>
      <c r="B9863" s="8"/>
      <c r="C9863" s="8"/>
      <c r="D9863" s="8"/>
      <c r="E9863" s="8"/>
      <c r="F9863" s="9"/>
    </row>
    <row r="9864" spans="1:6" x14ac:dyDescent="0.3">
      <c r="A9864" s="6"/>
      <c r="B9864" s="6"/>
      <c r="C9864" s="6"/>
      <c r="D9864" s="6"/>
      <c r="E9864" s="6"/>
      <c r="F9864" s="7"/>
    </row>
    <row r="9865" spans="1:6" x14ac:dyDescent="0.3">
      <c r="A9865" s="8"/>
      <c r="B9865" s="8"/>
      <c r="C9865" s="8"/>
      <c r="D9865" s="8"/>
      <c r="E9865" s="8"/>
      <c r="F9865" s="9"/>
    </row>
    <row r="9866" spans="1:6" x14ac:dyDescent="0.3">
      <c r="A9866" s="6"/>
      <c r="B9866" s="6"/>
      <c r="C9866" s="6"/>
      <c r="D9866" s="6"/>
      <c r="E9866" s="6"/>
      <c r="F9866" s="7"/>
    </row>
    <row r="9867" spans="1:6" x14ac:dyDescent="0.3">
      <c r="A9867" s="8"/>
      <c r="B9867" s="8"/>
      <c r="C9867" s="8"/>
      <c r="D9867" s="8"/>
      <c r="E9867" s="8"/>
      <c r="F9867" s="9"/>
    </row>
    <row r="9868" spans="1:6" x14ac:dyDescent="0.3">
      <c r="A9868" s="6"/>
      <c r="B9868" s="6"/>
      <c r="C9868" s="6"/>
      <c r="D9868" s="6"/>
      <c r="E9868" s="6"/>
      <c r="F9868" s="7"/>
    </row>
    <row r="9869" spans="1:6" x14ac:dyDescent="0.3">
      <c r="A9869" s="8"/>
      <c r="B9869" s="8"/>
      <c r="C9869" s="8"/>
      <c r="D9869" s="8"/>
      <c r="E9869" s="8"/>
      <c r="F9869" s="9"/>
    </row>
    <row r="9870" spans="1:6" x14ac:dyDescent="0.3">
      <c r="A9870" s="6"/>
      <c r="B9870" s="6"/>
      <c r="C9870" s="6"/>
      <c r="D9870" s="6"/>
      <c r="E9870" s="6"/>
      <c r="F9870" s="7"/>
    </row>
    <row r="9871" spans="1:6" x14ac:dyDescent="0.3">
      <c r="A9871" s="8"/>
      <c r="B9871" s="8"/>
      <c r="C9871" s="8"/>
      <c r="D9871" s="8"/>
      <c r="E9871" s="8"/>
      <c r="F9871" s="9"/>
    </row>
    <row r="9872" spans="1:6" x14ac:dyDescent="0.3">
      <c r="A9872" s="6"/>
      <c r="B9872" s="6"/>
      <c r="C9872" s="6"/>
      <c r="D9872" s="6"/>
      <c r="E9872" s="6"/>
      <c r="F9872" s="7"/>
    </row>
    <row r="9873" spans="1:6" x14ac:dyDescent="0.3">
      <c r="A9873" s="8"/>
      <c r="B9873" s="8"/>
      <c r="C9873" s="8"/>
      <c r="D9873" s="8"/>
      <c r="E9873" s="8"/>
      <c r="F9873" s="9"/>
    </row>
    <row r="9874" spans="1:6" x14ac:dyDescent="0.3">
      <c r="A9874" s="6"/>
      <c r="B9874" s="6"/>
      <c r="C9874" s="6"/>
      <c r="D9874" s="6"/>
      <c r="E9874" s="6"/>
      <c r="F9874" s="7"/>
    </row>
    <row r="9875" spans="1:6" x14ac:dyDescent="0.3">
      <c r="A9875" s="8"/>
      <c r="B9875" s="8"/>
      <c r="C9875" s="8"/>
      <c r="D9875" s="8"/>
      <c r="E9875" s="8"/>
      <c r="F9875" s="9"/>
    </row>
    <row r="9876" spans="1:6" x14ac:dyDescent="0.3">
      <c r="A9876" s="6"/>
      <c r="B9876" s="6"/>
      <c r="C9876" s="6"/>
      <c r="D9876" s="6"/>
      <c r="E9876" s="6"/>
      <c r="F9876" s="7"/>
    </row>
    <row r="9877" spans="1:6" x14ac:dyDescent="0.3">
      <c r="A9877" s="8"/>
      <c r="B9877" s="8"/>
      <c r="C9877" s="8"/>
      <c r="D9877" s="8"/>
      <c r="E9877" s="8"/>
      <c r="F9877" s="9"/>
    </row>
    <row r="9878" spans="1:6" x14ac:dyDescent="0.3">
      <c r="A9878" s="6"/>
      <c r="B9878" s="6"/>
      <c r="C9878" s="6"/>
      <c r="D9878" s="6"/>
      <c r="E9878" s="6"/>
      <c r="F9878" s="7"/>
    </row>
    <row r="9879" spans="1:6" x14ac:dyDescent="0.3">
      <c r="A9879" s="8"/>
      <c r="B9879" s="8"/>
      <c r="C9879" s="8"/>
      <c r="D9879" s="8"/>
      <c r="E9879" s="8"/>
      <c r="F9879" s="9"/>
    </row>
    <row r="9880" spans="1:6" x14ac:dyDescent="0.3">
      <c r="A9880" s="6"/>
      <c r="B9880" s="6"/>
      <c r="C9880" s="6"/>
      <c r="D9880" s="6"/>
      <c r="E9880" s="6"/>
      <c r="F9880" s="7"/>
    </row>
    <row r="9881" spans="1:6" x14ac:dyDescent="0.3">
      <c r="A9881" s="8"/>
      <c r="B9881" s="8"/>
      <c r="C9881" s="8"/>
      <c r="D9881" s="8"/>
      <c r="E9881" s="8"/>
      <c r="F9881" s="9"/>
    </row>
    <row r="9882" spans="1:6" x14ac:dyDescent="0.3">
      <c r="A9882" s="6"/>
      <c r="B9882" s="6"/>
      <c r="C9882" s="6"/>
      <c r="D9882" s="6"/>
      <c r="E9882" s="6"/>
      <c r="F9882" s="7"/>
    </row>
    <row r="9883" spans="1:6" x14ac:dyDescent="0.3">
      <c r="A9883" s="8"/>
      <c r="B9883" s="8"/>
      <c r="C9883" s="8"/>
      <c r="D9883" s="8"/>
      <c r="E9883" s="8"/>
      <c r="F9883" s="9"/>
    </row>
    <row r="9884" spans="1:6" x14ac:dyDescent="0.3">
      <c r="A9884" s="6"/>
      <c r="B9884" s="6"/>
      <c r="C9884" s="6"/>
      <c r="D9884" s="6"/>
      <c r="E9884" s="6"/>
      <c r="F9884" s="7"/>
    </row>
    <row r="9885" spans="1:6" x14ac:dyDescent="0.3">
      <c r="A9885" s="8"/>
      <c r="B9885" s="8"/>
      <c r="C9885" s="8"/>
      <c r="D9885" s="8"/>
      <c r="E9885" s="8"/>
      <c r="F9885" s="9"/>
    </row>
    <row r="9886" spans="1:6" x14ac:dyDescent="0.3">
      <c r="A9886" s="6"/>
      <c r="B9886" s="6"/>
      <c r="C9886" s="6"/>
      <c r="D9886" s="6"/>
      <c r="E9886" s="6"/>
      <c r="F9886" s="7"/>
    </row>
    <row r="9887" spans="1:6" x14ac:dyDescent="0.3">
      <c r="A9887" s="8"/>
      <c r="B9887" s="8"/>
      <c r="C9887" s="8"/>
      <c r="D9887" s="8"/>
      <c r="E9887" s="8"/>
      <c r="F9887" s="9"/>
    </row>
    <row r="9888" spans="1:6" x14ac:dyDescent="0.3">
      <c r="A9888" s="6"/>
      <c r="B9888" s="6"/>
      <c r="C9888" s="6"/>
      <c r="D9888" s="6"/>
      <c r="E9888" s="6"/>
      <c r="F9888" s="7"/>
    </row>
    <row r="9889" spans="1:6" x14ac:dyDescent="0.3">
      <c r="A9889" s="8"/>
      <c r="B9889" s="8"/>
      <c r="C9889" s="8"/>
      <c r="D9889" s="8"/>
      <c r="E9889" s="8"/>
      <c r="F9889" s="9"/>
    </row>
    <row r="9890" spans="1:6" x14ac:dyDescent="0.3">
      <c r="A9890" s="6"/>
      <c r="B9890" s="6"/>
      <c r="C9890" s="6"/>
      <c r="D9890" s="6"/>
      <c r="E9890" s="6"/>
      <c r="F9890" s="7"/>
    </row>
    <row r="9891" spans="1:6" x14ac:dyDescent="0.3">
      <c r="A9891" s="8"/>
      <c r="B9891" s="8"/>
      <c r="C9891" s="8"/>
      <c r="D9891" s="8"/>
      <c r="E9891" s="8"/>
      <c r="F9891" s="9"/>
    </row>
    <row r="9892" spans="1:6" x14ac:dyDescent="0.3">
      <c r="A9892" s="6"/>
      <c r="B9892" s="6"/>
      <c r="C9892" s="6"/>
      <c r="D9892" s="6"/>
      <c r="E9892" s="6"/>
      <c r="F9892" s="7"/>
    </row>
    <row r="9893" spans="1:6" x14ac:dyDescent="0.3">
      <c r="A9893" s="8"/>
      <c r="B9893" s="8"/>
      <c r="C9893" s="8"/>
      <c r="D9893" s="8"/>
      <c r="E9893" s="8"/>
      <c r="F9893" s="9"/>
    </row>
    <row r="9894" spans="1:6" x14ac:dyDescent="0.3">
      <c r="A9894" s="6"/>
      <c r="B9894" s="6"/>
      <c r="C9894" s="6"/>
      <c r="D9894" s="6"/>
      <c r="E9894" s="6"/>
      <c r="F9894" s="7"/>
    </row>
    <row r="9895" spans="1:6" x14ac:dyDescent="0.3">
      <c r="A9895" s="8"/>
      <c r="B9895" s="8"/>
      <c r="C9895" s="8"/>
      <c r="D9895" s="8"/>
      <c r="E9895" s="8"/>
      <c r="F9895" s="9"/>
    </row>
    <row r="9896" spans="1:6" x14ac:dyDescent="0.3">
      <c r="A9896" s="6"/>
      <c r="B9896" s="6"/>
      <c r="C9896" s="6"/>
      <c r="D9896" s="6"/>
      <c r="E9896" s="6"/>
      <c r="F9896" s="7"/>
    </row>
    <row r="9897" spans="1:6" x14ac:dyDescent="0.3">
      <c r="A9897" s="8"/>
      <c r="B9897" s="8"/>
      <c r="C9897" s="8"/>
      <c r="D9897" s="8"/>
      <c r="E9897" s="8"/>
      <c r="F9897" s="9"/>
    </row>
    <row r="9898" spans="1:6" x14ac:dyDescent="0.3">
      <c r="A9898" s="6"/>
      <c r="B9898" s="6"/>
      <c r="C9898" s="6"/>
      <c r="D9898" s="6"/>
      <c r="E9898" s="6"/>
      <c r="F9898" s="7"/>
    </row>
    <row r="9899" spans="1:6" x14ac:dyDescent="0.3">
      <c r="A9899" s="8"/>
      <c r="B9899" s="8"/>
      <c r="C9899" s="8"/>
      <c r="D9899" s="8"/>
      <c r="E9899" s="8"/>
      <c r="F9899" s="9"/>
    </row>
    <row r="9900" spans="1:6" x14ac:dyDescent="0.3">
      <c r="A9900" s="6"/>
      <c r="B9900" s="6"/>
      <c r="C9900" s="6"/>
      <c r="D9900" s="6"/>
      <c r="E9900" s="6"/>
      <c r="F9900" s="7"/>
    </row>
    <row r="9901" spans="1:6" x14ac:dyDescent="0.3">
      <c r="A9901" s="8"/>
      <c r="B9901" s="8"/>
      <c r="C9901" s="8"/>
      <c r="D9901" s="8"/>
      <c r="E9901" s="8"/>
      <c r="F9901" s="9"/>
    </row>
    <row r="9902" spans="1:6" x14ac:dyDescent="0.3">
      <c r="A9902" s="6"/>
      <c r="B9902" s="6"/>
      <c r="C9902" s="6"/>
      <c r="D9902" s="6"/>
      <c r="E9902" s="6"/>
      <c r="F9902" s="7"/>
    </row>
    <row r="9903" spans="1:6" x14ac:dyDescent="0.3">
      <c r="A9903" s="8"/>
      <c r="B9903" s="8"/>
      <c r="C9903" s="8"/>
      <c r="D9903" s="8"/>
      <c r="E9903" s="8"/>
      <c r="F9903" s="9"/>
    </row>
    <row r="9904" spans="1:6" x14ac:dyDescent="0.3">
      <c r="A9904" s="6"/>
      <c r="B9904" s="6"/>
      <c r="C9904" s="6"/>
      <c r="D9904" s="6"/>
      <c r="E9904" s="6"/>
      <c r="F9904" s="7"/>
    </row>
    <row r="9905" spans="1:6" x14ac:dyDescent="0.3">
      <c r="A9905" s="8"/>
      <c r="B9905" s="8"/>
      <c r="C9905" s="8"/>
      <c r="D9905" s="8"/>
      <c r="E9905" s="8"/>
      <c r="F9905" s="9"/>
    </row>
    <row r="9906" spans="1:6" x14ac:dyDescent="0.3">
      <c r="A9906" s="6"/>
      <c r="B9906" s="6"/>
      <c r="C9906" s="6"/>
      <c r="D9906" s="6"/>
      <c r="E9906" s="6"/>
      <c r="F9906" s="7"/>
    </row>
    <row r="9907" spans="1:6" x14ac:dyDescent="0.3">
      <c r="A9907" s="8"/>
      <c r="B9907" s="8"/>
      <c r="C9907" s="8"/>
      <c r="D9907" s="8"/>
      <c r="E9907" s="8"/>
      <c r="F9907" s="9"/>
    </row>
    <row r="9908" spans="1:6" x14ac:dyDescent="0.3">
      <c r="A9908" s="6"/>
      <c r="B9908" s="6"/>
      <c r="C9908" s="6"/>
      <c r="D9908" s="6"/>
      <c r="E9908" s="6"/>
      <c r="F9908" s="7"/>
    </row>
    <row r="9909" spans="1:6" x14ac:dyDescent="0.3">
      <c r="A9909" s="8"/>
      <c r="B9909" s="8"/>
      <c r="C9909" s="8"/>
      <c r="D9909" s="8"/>
      <c r="E9909" s="8"/>
      <c r="F9909" s="9"/>
    </row>
    <row r="9910" spans="1:6" x14ac:dyDescent="0.3">
      <c r="A9910" s="6"/>
      <c r="B9910" s="6"/>
      <c r="C9910" s="6"/>
      <c r="D9910" s="6"/>
      <c r="E9910" s="6"/>
      <c r="F9910" s="7"/>
    </row>
    <row r="9911" spans="1:6" x14ac:dyDescent="0.3">
      <c r="A9911" s="8"/>
      <c r="B9911" s="8"/>
      <c r="C9911" s="8"/>
      <c r="D9911" s="8"/>
      <c r="E9911" s="8"/>
      <c r="F9911" s="9"/>
    </row>
    <row r="9912" spans="1:6" x14ac:dyDescent="0.3">
      <c r="A9912" s="6"/>
      <c r="B9912" s="6"/>
      <c r="C9912" s="6"/>
      <c r="D9912" s="6"/>
      <c r="E9912" s="6"/>
      <c r="F9912" s="7"/>
    </row>
    <row r="9913" spans="1:6" x14ac:dyDescent="0.3">
      <c r="A9913" s="8"/>
      <c r="B9913" s="8"/>
      <c r="C9913" s="8"/>
      <c r="D9913" s="8"/>
      <c r="E9913" s="8"/>
      <c r="F9913" s="9"/>
    </row>
    <row r="9914" spans="1:6" x14ac:dyDescent="0.3">
      <c r="A9914" s="6"/>
      <c r="B9914" s="6"/>
      <c r="C9914" s="6"/>
      <c r="D9914" s="6"/>
      <c r="E9914" s="6"/>
      <c r="F9914" s="7"/>
    </row>
    <row r="9915" spans="1:6" x14ac:dyDescent="0.3">
      <c r="A9915" s="8"/>
      <c r="B9915" s="8"/>
      <c r="C9915" s="8"/>
      <c r="D9915" s="8"/>
      <c r="E9915" s="8"/>
      <c r="F9915" s="9"/>
    </row>
    <row r="9916" spans="1:6" x14ac:dyDescent="0.3">
      <c r="A9916" s="6"/>
      <c r="B9916" s="6"/>
      <c r="C9916" s="6"/>
      <c r="D9916" s="6"/>
      <c r="E9916" s="6"/>
      <c r="F9916" s="7"/>
    </row>
    <row r="9917" spans="1:6" x14ac:dyDescent="0.3">
      <c r="A9917" s="8"/>
      <c r="B9917" s="8"/>
      <c r="C9917" s="8"/>
      <c r="D9917" s="8"/>
      <c r="E9917" s="8"/>
      <c r="F9917" s="9"/>
    </row>
    <row r="9918" spans="1:6" x14ac:dyDescent="0.3">
      <c r="A9918" s="6"/>
      <c r="B9918" s="6"/>
      <c r="C9918" s="6"/>
      <c r="D9918" s="6"/>
      <c r="E9918" s="6"/>
      <c r="F9918" s="7"/>
    </row>
    <row r="9919" spans="1:6" x14ac:dyDescent="0.3">
      <c r="A9919" s="8"/>
      <c r="B9919" s="8"/>
      <c r="C9919" s="8"/>
      <c r="D9919" s="8"/>
      <c r="E9919" s="8"/>
      <c r="F9919" s="9"/>
    </row>
    <row r="9920" spans="1:6" x14ac:dyDescent="0.3">
      <c r="A9920" s="6"/>
      <c r="B9920" s="6"/>
      <c r="C9920" s="6"/>
      <c r="D9920" s="6"/>
      <c r="E9920" s="6"/>
      <c r="F9920" s="7"/>
    </row>
    <row r="9921" spans="1:6" x14ac:dyDescent="0.3">
      <c r="A9921" s="8"/>
      <c r="B9921" s="8"/>
      <c r="C9921" s="8"/>
      <c r="D9921" s="8"/>
      <c r="E9921" s="8"/>
      <c r="F9921" s="9"/>
    </row>
    <row r="9922" spans="1:6" x14ac:dyDescent="0.3">
      <c r="A9922" s="6"/>
      <c r="B9922" s="6"/>
      <c r="C9922" s="6"/>
      <c r="D9922" s="6"/>
      <c r="E9922" s="6"/>
      <c r="F9922" s="7"/>
    </row>
    <row r="9923" spans="1:6" x14ac:dyDescent="0.3">
      <c r="A9923" s="8"/>
      <c r="B9923" s="8"/>
      <c r="C9923" s="8"/>
      <c r="D9923" s="8"/>
      <c r="E9923" s="8"/>
      <c r="F9923" s="9"/>
    </row>
    <row r="9924" spans="1:6" x14ac:dyDescent="0.3">
      <c r="A9924" s="6"/>
      <c r="B9924" s="6"/>
      <c r="C9924" s="6"/>
      <c r="D9924" s="6"/>
      <c r="E9924" s="6"/>
      <c r="F9924" s="7"/>
    </row>
    <row r="9925" spans="1:6" x14ac:dyDescent="0.3">
      <c r="A9925" s="8"/>
      <c r="B9925" s="8"/>
      <c r="C9925" s="8"/>
      <c r="D9925" s="8"/>
      <c r="E9925" s="8"/>
      <c r="F9925" s="9"/>
    </row>
    <row r="9926" spans="1:6" x14ac:dyDescent="0.3">
      <c r="A9926" s="6"/>
      <c r="B9926" s="6"/>
      <c r="C9926" s="6"/>
      <c r="D9926" s="6"/>
      <c r="E9926" s="6"/>
      <c r="F9926" s="7"/>
    </row>
    <row r="9927" spans="1:6" x14ac:dyDescent="0.3">
      <c r="A9927" s="8"/>
      <c r="B9927" s="8"/>
      <c r="C9927" s="8"/>
      <c r="D9927" s="8"/>
      <c r="E9927" s="8"/>
      <c r="F9927" s="9"/>
    </row>
    <row r="9928" spans="1:6" x14ac:dyDescent="0.3">
      <c r="A9928" s="6"/>
      <c r="B9928" s="6"/>
      <c r="C9928" s="6"/>
      <c r="D9928" s="6"/>
      <c r="E9928" s="6"/>
      <c r="F9928" s="7"/>
    </row>
    <row r="9929" spans="1:6" x14ac:dyDescent="0.3">
      <c r="A9929" s="8"/>
      <c r="B9929" s="8"/>
      <c r="C9929" s="8"/>
      <c r="D9929" s="8"/>
      <c r="E9929" s="8"/>
      <c r="F9929" s="9"/>
    </row>
    <row r="9930" spans="1:6" x14ac:dyDescent="0.3">
      <c r="A9930" s="6"/>
      <c r="B9930" s="6"/>
      <c r="C9930" s="6"/>
      <c r="D9930" s="6"/>
      <c r="E9930" s="6"/>
      <c r="F9930" s="7"/>
    </row>
    <row r="9931" spans="1:6" x14ac:dyDescent="0.3">
      <c r="A9931" s="8"/>
      <c r="B9931" s="8"/>
      <c r="C9931" s="8"/>
      <c r="D9931" s="8"/>
      <c r="E9931" s="8"/>
      <c r="F9931" s="9"/>
    </row>
    <row r="9932" spans="1:6" x14ac:dyDescent="0.3">
      <c r="A9932" s="6"/>
      <c r="B9932" s="6"/>
      <c r="C9932" s="6"/>
      <c r="D9932" s="6"/>
      <c r="E9932" s="6"/>
      <c r="F9932" s="7"/>
    </row>
    <row r="9933" spans="1:6" x14ac:dyDescent="0.3">
      <c r="A9933" s="8"/>
      <c r="B9933" s="8"/>
      <c r="C9933" s="8"/>
      <c r="D9933" s="8"/>
      <c r="E9933" s="8"/>
      <c r="F9933" s="9"/>
    </row>
    <row r="9934" spans="1:6" x14ac:dyDescent="0.3">
      <c r="A9934" s="6"/>
      <c r="B9934" s="6"/>
      <c r="C9934" s="6"/>
      <c r="D9934" s="6"/>
      <c r="E9934" s="6"/>
      <c r="F9934" s="7"/>
    </row>
    <row r="9935" spans="1:6" x14ac:dyDescent="0.3">
      <c r="A9935" s="8"/>
      <c r="B9935" s="8"/>
      <c r="C9935" s="8"/>
      <c r="D9935" s="8"/>
      <c r="E9935" s="8"/>
      <c r="F9935" s="9"/>
    </row>
    <row r="9936" spans="1:6" x14ac:dyDescent="0.3">
      <c r="A9936" s="6"/>
      <c r="B9936" s="6"/>
      <c r="C9936" s="6"/>
      <c r="D9936" s="6"/>
      <c r="E9936" s="6"/>
      <c r="F9936" s="7"/>
    </row>
    <row r="9937" spans="1:6" x14ac:dyDescent="0.3">
      <c r="A9937" s="8"/>
      <c r="B9937" s="8"/>
      <c r="C9937" s="8"/>
      <c r="D9937" s="8"/>
      <c r="E9937" s="8"/>
      <c r="F9937" s="9"/>
    </row>
    <row r="9938" spans="1:6" x14ac:dyDescent="0.3">
      <c r="A9938" s="6"/>
      <c r="B9938" s="6"/>
      <c r="C9938" s="6"/>
      <c r="D9938" s="6"/>
      <c r="E9938" s="6"/>
      <c r="F9938" s="7"/>
    </row>
    <row r="9939" spans="1:6" x14ac:dyDescent="0.3">
      <c r="A9939" s="8"/>
      <c r="B9939" s="8"/>
      <c r="C9939" s="8"/>
      <c r="D9939" s="8"/>
      <c r="E9939" s="8"/>
      <c r="F9939" s="9"/>
    </row>
    <row r="9940" spans="1:6" x14ac:dyDescent="0.3">
      <c r="A9940" s="6"/>
      <c r="B9940" s="6"/>
      <c r="C9940" s="6"/>
      <c r="D9940" s="6"/>
      <c r="E9940" s="6"/>
      <c r="F9940" s="7"/>
    </row>
    <row r="9941" spans="1:6" x14ac:dyDescent="0.3">
      <c r="A9941" s="8"/>
      <c r="B9941" s="8"/>
      <c r="C9941" s="8"/>
      <c r="D9941" s="8"/>
      <c r="E9941" s="8"/>
      <c r="F9941" s="9"/>
    </row>
    <row r="9942" spans="1:6" x14ac:dyDescent="0.3">
      <c r="A9942" s="6"/>
      <c r="B9942" s="6"/>
      <c r="C9942" s="6"/>
      <c r="D9942" s="6"/>
      <c r="E9942" s="6"/>
      <c r="F9942" s="7"/>
    </row>
    <row r="9943" spans="1:6" x14ac:dyDescent="0.3">
      <c r="A9943" s="8"/>
      <c r="B9943" s="8"/>
      <c r="C9943" s="8"/>
      <c r="D9943" s="8"/>
      <c r="E9943" s="8"/>
      <c r="F9943" s="9"/>
    </row>
    <row r="9944" spans="1:6" x14ac:dyDescent="0.3">
      <c r="A9944" s="6"/>
      <c r="B9944" s="6"/>
      <c r="C9944" s="6"/>
      <c r="D9944" s="6"/>
      <c r="E9944" s="6"/>
      <c r="F9944" s="7"/>
    </row>
    <row r="9945" spans="1:6" x14ac:dyDescent="0.3">
      <c r="A9945" s="8"/>
      <c r="B9945" s="8"/>
      <c r="C9945" s="8"/>
      <c r="D9945" s="8"/>
      <c r="E9945" s="8"/>
      <c r="F9945" s="9"/>
    </row>
    <row r="9946" spans="1:6" x14ac:dyDescent="0.3">
      <c r="A9946" s="6"/>
      <c r="B9946" s="6"/>
      <c r="C9946" s="6"/>
      <c r="D9946" s="6"/>
      <c r="E9946" s="6"/>
      <c r="F9946" s="7"/>
    </row>
    <row r="9947" spans="1:6" x14ac:dyDescent="0.3">
      <c r="A9947" s="8"/>
      <c r="B9947" s="8"/>
      <c r="C9947" s="8"/>
      <c r="D9947" s="8"/>
      <c r="E9947" s="8"/>
      <c r="F9947" s="9"/>
    </row>
    <row r="9948" spans="1:6" x14ac:dyDescent="0.3">
      <c r="A9948" s="6"/>
      <c r="B9948" s="6"/>
      <c r="C9948" s="6"/>
      <c r="D9948" s="6"/>
      <c r="E9948" s="6"/>
      <c r="F9948" s="7"/>
    </row>
    <row r="9949" spans="1:6" x14ac:dyDescent="0.3">
      <c r="A9949" s="8"/>
      <c r="B9949" s="8"/>
      <c r="C9949" s="8"/>
      <c r="D9949" s="8"/>
      <c r="E9949" s="8"/>
      <c r="F9949" s="9"/>
    </row>
    <row r="9950" spans="1:6" x14ac:dyDescent="0.3">
      <c r="A9950" s="6"/>
      <c r="B9950" s="6"/>
      <c r="C9950" s="6"/>
      <c r="D9950" s="6"/>
      <c r="E9950" s="6"/>
      <c r="F9950" s="7"/>
    </row>
    <row r="9951" spans="1:6" x14ac:dyDescent="0.3">
      <c r="A9951" s="8"/>
      <c r="B9951" s="8"/>
      <c r="C9951" s="8"/>
      <c r="D9951" s="8"/>
      <c r="E9951" s="8"/>
      <c r="F9951" s="9"/>
    </row>
    <row r="9952" spans="1:6" x14ac:dyDescent="0.3">
      <c r="A9952" s="6"/>
      <c r="B9952" s="6"/>
      <c r="C9952" s="6"/>
      <c r="D9952" s="6"/>
      <c r="E9952" s="6"/>
      <c r="F9952" s="7"/>
    </row>
    <row r="9953" spans="1:6" x14ac:dyDescent="0.3">
      <c r="A9953" s="8"/>
      <c r="B9953" s="8"/>
      <c r="C9953" s="8"/>
      <c r="D9953" s="8"/>
      <c r="E9953" s="8"/>
      <c r="F9953" s="9"/>
    </row>
    <row r="9954" spans="1:6" x14ac:dyDescent="0.3">
      <c r="A9954" s="6"/>
      <c r="B9954" s="6"/>
      <c r="C9954" s="6"/>
      <c r="D9954" s="6"/>
      <c r="E9954" s="6"/>
      <c r="F9954" s="7"/>
    </row>
    <row r="9955" spans="1:6" x14ac:dyDescent="0.3">
      <c r="A9955" s="8"/>
      <c r="B9955" s="8"/>
      <c r="C9955" s="8"/>
      <c r="D9955" s="8"/>
      <c r="E9955" s="8"/>
      <c r="F9955" s="9"/>
    </row>
    <row r="9956" spans="1:6" x14ac:dyDescent="0.3">
      <c r="A9956" s="6"/>
      <c r="B9956" s="6"/>
      <c r="C9956" s="6"/>
      <c r="D9956" s="6"/>
      <c r="E9956" s="6"/>
      <c r="F9956" s="7"/>
    </row>
    <row r="9957" spans="1:6" x14ac:dyDescent="0.3">
      <c r="A9957" s="8"/>
      <c r="B9957" s="8"/>
      <c r="C9957" s="8"/>
      <c r="D9957" s="8"/>
      <c r="E9957" s="8"/>
      <c r="F9957" s="9"/>
    </row>
    <row r="9958" spans="1:6" x14ac:dyDescent="0.3">
      <c r="A9958" s="6"/>
      <c r="B9958" s="6"/>
      <c r="C9958" s="6"/>
      <c r="D9958" s="6"/>
      <c r="E9958" s="6"/>
      <c r="F9958" s="7"/>
    </row>
    <row r="9959" spans="1:6" x14ac:dyDescent="0.3">
      <c r="A9959" s="8"/>
      <c r="B9959" s="8"/>
      <c r="C9959" s="8"/>
      <c r="D9959" s="8"/>
      <c r="E9959" s="8"/>
      <c r="F9959" s="9"/>
    </row>
    <row r="9960" spans="1:6" x14ac:dyDescent="0.3">
      <c r="A9960" s="6"/>
      <c r="B9960" s="6"/>
      <c r="C9960" s="6"/>
      <c r="D9960" s="6"/>
      <c r="E9960" s="6"/>
      <c r="F9960" s="7"/>
    </row>
    <row r="9961" spans="1:6" x14ac:dyDescent="0.3">
      <c r="A9961" s="8"/>
      <c r="B9961" s="8"/>
      <c r="C9961" s="8"/>
      <c r="D9961" s="8"/>
      <c r="E9961" s="8"/>
      <c r="F9961" s="9"/>
    </row>
    <row r="9962" spans="1:6" x14ac:dyDescent="0.3">
      <c r="A9962" s="6"/>
      <c r="B9962" s="6"/>
      <c r="C9962" s="6"/>
      <c r="D9962" s="6"/>
      <c r="E9962" s="6"/>
      <c r="F9962" s="7"/>
    </row>
    <row r="9963" spans="1:6" x14ac:dyDescent="0.3">
      <c r="A9963" s="8"/>
      <c r="B9963" s="8"/>
      <c r="C9963" s="8"/>
      <c r="D9963" s="8"/>
      <c r="E9963" s="8"/>
      <c r="F9963" s="9"/>
    </row>
    <row r="9964" spans="1:6" x14ac:dyDescent="0.3">
      <c r="A9964" s="6"/>
      <c r="B9964" s="6"/>
      <c r="C9964" s="6"/>
      <c r="D9964" s="6"/>
      <c r="E9964" s="6"/>
      <c r="F9964" s="7"/>
    </row>
    <row r="9965" spans="1:6" x14ac:dyDescent="0.3">
      <c r="A9965" s="8"/>
      <c r="B9965" s="8"/>
      <c r="C9965" s="8"/>
      <c r="D9965" s="8"/>
      <c r="E9965" s="8"/>
      <c r="F9965" s="9"/>
    </row>
    <row r="9966" spans="1:6" x14ac:dyDescent="0.3">
      <c r="A9966" s="6"/>
      <c r="B9966" s="6"/>
      <c r="C9966" s="6"/>
      <c r="D9966" s="6"/>
      <c r="E9966" s="6"/>
      <c r="F9966" s="7"/>
    </row>
    <row r="9967" spans="1:6" x14ac:dyDescent="0.3">
      <c r="A9967" s="8"/>
      <c r="B9967" s="8"/>
      <c r="C9967" s="8"/>
      <c r="D9967" s="8"/>
      <c r="E9967" s="8"/>
      <c r="F9967" s="9"/>
    </row>
    <row r="9968" spans="1:6" x14ac:dyDescent="0.3">
      <c r="A9968" s="6"/>
      <c r="B9968" s="6"/>
      <c r="C9968" s="6"/>
      <c r="D9968" s="6"/>
      <c r="E9968" s="6"/>
      <c r="F9968" s="7"/>
    </row>
    <row r="9969" spans="1:6" x14ac:dyDescent="0.3">
      <c r="A9969" s="8"/>
      <c r="B9969" s="8"/>
      <c r="C9969" s="8"/>
      <c r="D9969" s="8"/>
      <c r="E9969" s="8"/>
      <c r="F9969" s="9"/>
    </row>
    <row r="9970" spans="1:6" x14ac:dyDescent="0.3">
      <c r="A9970" s="6"/>
      <c r="B9970" s="6"/>
      <c r="C9970" s="6"/>
      <c r="D9970" s="6"/>
      <c r="E9970" s="6"/>
      <c r="F9970" s="7"/>
    </row>
    <row r="9971" spans="1:6" x14ac:dyDescent="0.3">
      <c r="A9971" s="8"/>
      <c r="B9971" s="8"/>
      <c r="C9971" s="8"/>
      <c r="D9971" s="8"/>
      <c r="E9971" s="8"/>
      <c r="F9971" s="9"/>
    </row>
    <row r="9972" spans="1:6" x14ac:dyDescent="0.3">
      <c r="A9972" s="6"/>
      <c r="B9972" s="6"/>
      <c r="C9972" s="6"/>
      <c r="D9972" s="6"/>
      <c r="E9972" s="6"/>
      <c r="F9972" s="7"/>
    </row>
    <row r="9973" spans="1:6" x14ac:dyDescent="0.3">
      <c r="A9973" s="8"/>
      <c r="B9973" s="8"/>
      <c r="C9973" s="8"/>
      <c r="D9973" s="8"/>
      <c r="E9973" s="8"/>
      <c r="F9973" s="9"/>
    </row>
    <row r="9974" spans="1:6" x14ac:dyDescent="0.3">
      <c r="A9974" s="6"/>
      <c r="B9974" s="6"/>
      <c r="C9974" s="6"/>
      <c r="D9974" s="6"/>
      <c r="E9974" s="6"/>
      <c r="F9974" s="7"/>
    </row>
    <row r="9975" spans="1:6" x14ac:dyDescent="0.3">
      <c r="A9975" s="8"/>
      <c r="B9975" s="8"/>
      <c r="C9975" s="8"/>
      <c r="D9975" s="8"/>
      <c r="E9975" s="8"/>
      <c r="F9975" s="9"/>
    </row>
    <row r="9976" spans="1:6" x14ac:dyDescent="0.3">
      <c r="A9976" s="6"/>
      <c r="B9976" s="6"/>
      <c r="C9976" s="6"/>
      <c r="D9976" s="6"/>
      <c r="E9976" s="6"/>
      <c r="F9976" s="7"/>
    </row>
    <row r="9977" spans="1:6" x14ac:dyDescent="0.3">
      <c r="A9977" s="8"/>
      <c r="B9977" s="8"/>
      <c r="C9977" s="8"/>
      <c r="D9977" s="8"/>
      <c r="E9977" s="8"/>
      <c r="F9977" s="9"/>
    </row>
    <row r="9978" spans="1:6" x14ac:dyDescent="0.3">
      <c r="A9978" s="6"/>
      <c r="B9978" s="6"/>
      <c r="C9978" s="6"/>
      <c r="D9978" s="6"/>
      <c r="E9978" s="6"/>
      <c r="F9978" s="7"/>
    </row>
    <row r="9979" spans="1:6" x14ac:dyDescent="0.3">
      <c r="A9979" s="8"/>
      <c r="B9979" s="8"/>
      <c r="C9979" s="8"/>
      <c r="D9979" s="8"/>
      <c r="E9979" s="8"/>
      <c r="F9979" s="9"/>
    </row>
    <row r="9980" spans="1:6" x14ac:dyDescent="0.3">
      <c r="A9980" s="6"/>
      <c r="B9980" s="6"/>
      <c r="C9980" s="6"/>
      <c r="D9980" s="6"/>
      <c r="E9980" s="6"/>
      <c r="F9980" s="7"/>
    </row>
    <row r="9981" spans="1:6" x14ac:dyDescent="0.3">
      <c r="A9981" s="8"/>
      <c r="B9981" s="8"/>
      <c r="C9981" s="8"/>
      <c r="D9981" s="8"/>
      <c r="E9981" s="8"/>
      <c r="F9981" s="9"/>
    </row>
    <row r="9982" spans="1:6" x14ac:dyDescent="0.3">
      <c r="A9982" s="6"/>
      <c r="B9982" s="6"/>
      <c r="C9982" s="6"/>
      <c r="D9982" s="6"/>
      <c r="E9982" s="6"/>
      <c r="F9982" s="7"/>
    </row>
    <row r="9983" spans="1:6" x14ac:dyDescent="0.3">
      <c r="A9983" s="8"/>
      <c r="B9983" s="8"/>
      <c r="C9983" s="8"/>
      <c r="D9983" s="8"/>
      <c r="E9983" s="8"/>
      <c r="F9983" s="9"/>
    </row>
    <row r="9984" spans="1:6" x14ac:dyDescent="0.3">
      <c r="A9984" s="6"/>
      <c r="B9984" s="6"/>
      <c r="C9984" s="6"/>
      <c r="D9984" s="6"/>
      <c r="E9984" s="6"/>
      <c r="F9984" s="7"/>
    </row>
    <row r="9985" spans="1:6" x14ac:dyDescent="0.3">
      <c r="A9985" s="8"/>
      <c r="B9985" s="8"/>
      <c r="C9985" s="8"/>
      <c r="D9985" s="8"/>
      <c r="E9985" s="8"/>
      <c r="F9985" s="9"/>
    </row>
    <row r="9986" spans="1:6" x14ac:dyDescent="0.3">
      <c r="A9986" s="6"/>
      <c r="B9986" s="6"/>
      <c r="C9986" s="6"/>
      <c r="D9986" s="6"/>
      <c r="E9986" s="6"/>
      <c r="F9986" s="7"/>
    </row>
    <row r="9987" spans="1:6" x14ac:dyDescent="0.3">
      <c r="A9987" s="8"/>
      <c r="B9987" s="8"/>
      <c r="C9987" s="8"/>
      <c r="D9987" s="8"/>
      <c r="E9987" s="8"/>
      <c r="F9987" s="9"/>
    </row>
    <row r="9988" spans="1:6" x14ac:dyDescent="0.3">
      <c r="A9988" s="6"/>
      <c r="B9988" s="6"/>
      <c r="C9988" s="6"/>
      <c r="D9988" s="6"/>
      <c r="E9988" s="6"/>
      <c r="F9988" s="7"/>
    </row>
    <row r="9989" spans="1:6" x14ac:dyDescent="0.3">
      <c r="A9989" s="8"/>
      <c r="B9989" s="8"/>
      <c r="C9989" s="8"/>
      <c r="D9989" s="8"/>
      <c r="E9989" s="8"/>
      <c r="F9989" s="9"/>
    </row>
    <row r="9990" spans="1:6" x14ac:dyDescent="0.3">
      <c r="A9990" s="6"/>
      <c r="B9990" s="6"/>
      <c r="C9990" s="6"/>
      <c r="D9990" s="6"/>
      <c r="E9990" s="6"/>
      <c r="F9990" s="7"/>
    </row>
    <row r="9991" spans="1:6" x14ac:dyDescent="0.3">
      <c r="A9991" s="8"/>
      <c r="B9991" s="8"/>
      <c r="C9991" s="8"/>
      <c r="D9991" s="8"/>
      <c r="E9991" s="8"/>
      <c r="F9991" s="9"/>
    </row>
    <row r="9992" spans="1:6" x14ac:dyDescent="0.3">
      <c r="A9992" s="6"/>
      <c r="B9992" s="6"/>
      <c r="C9992" s="6"/>
      <c r="D9992" s="6"/>
      <c r="E9992" s="6"/>
      <c r="F9992" s="7"/>
    </row>
    <row r="9993" spans="1:6" x14ac:dyDescent="0.3">
      <c r="A9993" s="8"/>
      <c r="B9993" s="8"/>
      <c r="C9993" s="8"/>
      <c r="D9993" s="8"/>
      <c r="E9993" s="8"/>
      <c r="F9993" s="9"/>
    </row>
    <row r="9994" spans="1:6" x14ac:dyDescent="0.3">
      <c r="A9994" s="6"/>
      <c r="B9994" s="6"/>
      <c r="C9994" s="6"/>
      <c r="D9994" s="6"/>
      <c r="E9994" s="6"/>
      <c r="F9994" s="7"/>
    </row>
    <row r="9995" spans="1:6" x14ac:dyDescent="0.3">
      <c r="A9995" s="8"/>
      <c r="B9995" s="8"/>
      <c r="C9995" s="8"/>
      <c r="D9995" s="8"/>
      <c r="E9995" s="8"/>
      <c r="F9995" s="9"/>
    </row>
    <row r="9996" spans="1:6" x14ac:dyDescent="0.3">
      <c r="A9996" s="6"/>
      <c r="B9996" s="6"/>
      <c r="C9996" s="6"/>
      <c r="D9996" s="6"/>
      <c r="E9996" s="6"/>
      <c r="F9996" s="7"/>
    </row>
    <row r="9997" spans="1:6" x14ac:dyDescent="0.3">
      <c r="A9997" s="8"/>
      <c r="B9997" s="8"/>
      <c r="C9997" s="8"/>
      <c r="D9997" s="8"/>
      <c r="E9997" s="8"/>
      <c r="F9997" s="9"/>
    </row>
    <row r="9998" spans="1:6" x14ac:dyDescent="0.3">
      <c r="A9998" s="6"/>
      <c r="B9998" s="6"/>
      <c r="C9998" s="6"/>
      <c r="D9998" s="6"/>
      <c r="E9998" s="6"/>
      <c r="F9998" s="7"/>
    </row>
    <row r="9999" spans="1:6" x14ac:dyDescent="0.3">
      <c r="A9999" s="8"/>
      <c r="B9999" s="8"/>
      <c r="C9999" s="8"/>
      <c r="D9999" s="8"/>
      <c r="E9999" s="8"/>
      <c r="F9999" s="9"/>
    </row>
    <row r="10000" spans="1:6" x14ac:dyDescent="0.3">
      <c r="A10000" s="6"/>
      <c r="B10000" s="6"/>
      <c r="C10000" s="6"/>
      <c r="D10000" s="6"/>
      <c r="E10000" s="6"/>
      <c r="F10000" s="7"/>
    </row>
    <row r="10001" spans="1:6" x14ac:dyDescent="0.3">
      <c r="A10001" s="8"/>
      <c r="B10001" s="8"/>
      <c r="C10001" s="8"/>
      <c r="D10001" s="8"/>
      <c r="E10001" s="8"/>
      <c r="F10001" s="9"/>
    </row>
    <row r="10002" spans="1:6" x14ac:dyDescent="0.3">
      <c r="A10002" s="6"/>
      <c r="B10002" s="6"/>
      <c r="C10002" s="6"/>
      <c r="D10002" s="6"/>
      <c r="E10002" s="6"/>
      <c r="F10002" s="7"/>
    </row>
    <row r="10003" spans="1:6" x14ac:dyDescent="0.3">
      <c r="A10003" s="8"/>
      <c r="B10003" s="8"/>
      <c r="C10003" s="8"/>
      <c r="D10003" s="8"/>
      <c r="E10003" s="8"/>
      <c r="F10003" s="9"/>
    </row>
    <row r="10004" spans="1:6" x14ac:dyDescent="0.3">
      <c r="A10004" s="6"/>
      <c r="B10004" s="6"/>
      <c r="C10004" s="6"/>
      <c r="D10004" s="6"/>
      <c r="E10004" s="6"/>
      <c r="F10004" s="7"/>
    </row>
    <row r="10005" spans="1:6" x14ac:dyDescent="0.3">
      <c r="A10005" s="8"/>
      <c r="B10005" s="8"/>
      <c r="C10005" s="8"/>
      <c r="D10005" s="8"/>
      <c r="E10005" s="8"/>
      <c r="F10005" s="9"/>
    </row>
    <row r="10006" spans="1:6" x14ac:dyDescent="0.3">
      <c r="A10006" s="6"/>
      <c r="B10006" s="6"/>
      <c r="C10006" s="6"/>
      <c r="D10006" s="6"/>
      <c r="E10006" s="6"/>
      <c r="F10006" s="7"/>
    </row>
    <row r="10007" spans="1:6" x14ac:dyDescent="0.3">
      <c r="A10007" s="8"/>
      <c r="B10007" s="8"/>
      <c r="C10007" s="8"/>
      <c r="D10007" s="8"/>
      <c r="E10007" s="8"/>
      <c r="F10007" s="9"/>
    </row>
    <row r="10008" spans="1:6" x14ac:dyDescent="0.3">
      <c r="A10008" s="6"/>
      <c r="B10008" s="6"/>
      <c r="C10008" s="6"/>
      <c r="D10008" s="6"/>
      <c r="E10008" s="6"/>
      <c r="F10008" s="7"/>
    </row>
    <row r="10009" spans="1:6" x14ac:dyDescent="0.3">
      <c r="A10009" s="8"/>
      <c r="B10009" s="8"/>
      <c r="C10009" s="8"/>
      <c r="D10009" s="8"/>
      <c r="E10009" s="8"/>
      <c r="F10009" s="9"/>
    </row>
    <row r="10010" spans="1:6" x14ac:dyDescent="0.3">
      <c r="A10010" s="6"/>
      <c r="B10010" s="6"/>
      <c r="C10010" s="6"/>
      <c r="D10010" s="6"/>
      <c r="E10010" s="6"/>
      <c r="F10010" s="7"/>
    </row>
    <row r="10011" spans="1:6" x14ac:dyDescent="0.3">
      <c r="A10011" s="8"/>
      <c r="B10011" s="8"/>
      <c r="C10011" s="8"/>
      <c r="D10011" s="8"/>
      <c r="E10011" s="8"/>
      <c r="F10011" s="9"/>
    </row>
    <row r="10012" spans="1:6" x14ac:dyDescent="0.3">
      <c r="A10012" s="6"/>
      <c r="B10012" s="6"/>
      <c r="C10012" s="6"/>
      <c r="D10012" s="6"/>
      <c r="E10012" s="6"/>
      <c r="F10012" s="7"/>
    </row>
    <row r="10013" spans="1:6" x14ac:dyDescent="0.3">
      <c r="A10013" s="8"/>
      <c r="B10013" s="8"/>
      <c r="C10013" s="8"/>
      <c r="D10013" s="8"/>
      <c r="E10013" s="8"/>
      <c r="F10013" s="9"/>
    </row>
    <row r="10014" spans="1:6" x14ac:dyDescent="0.3">
      <c r="A10014" s="6"/>
      <c r="B10014" s="6"/>
      <c r="C10014" s="6"/>
      <c r="D10014" s="6"/>
      <c r="E10014" s="6"/>
      <c r="F10014" s="7"/>
    </row>
    <row r="10015" spans="1:6" x14ac:dyDescent="0.3">
      <c r="A10015" s="8"/>
      <c r="B10015" s="8"/>
      <c r="C10015" s="8"/>
      <c r="D10015" s="8"/>
      <c r="E10015" s="8"/>
      <c r="F10015" s="9"/>
    </row>
    <row r="10016" spans="1:6" x14ac:dyDescent="0.3">
      <c r="A10016" s="6"/>
      <c r="B10016" s="6"/>
      <c r="C10016" s="6"/>
      <c r="D10016" s="6"/>
      <c r="E10016" s="6"/>
      <c r="F10016" s="7"/>
    </row>
    <row r="10017" spans="1:6" x14ac:dyDescent="0.3">
      <c r="A10017" s="8"/>
      <c r="B10017" s="8"/>
      <c r="C10017" s="8"/>
      <c r="D10017" s="8"/>
      <c r="E10017" s="8"/>
      <c r="F10017" s="9"/>
    </row>
    <row r="10018" spans="1:6" x14ac:dyDescent="0.3">
      <c r="A10018" s="6"/>
      <c r="B10018" s="6"/>
      <c r="C10018" s="6"/>
      <c r="D10018" s="6"/>
      <c r="E10018" s="6"/>
      <c r="F10018" s="7"/>
    </row>
    <row r="10019" spans="1:6" x14ac:dyDescent="0.3">
      <c r="A10019" s="8"/>
      <c r="B10019" s="8"/>
      <c r="C10019" s="8"/>
      <c r="D10019" s="8"/>
      <c r="E10019" s="8"/>
      <c r="F10019" s="9"/>
    </row>
    <row r="10020" spans="1:6" x14ac:dyDescent="0.3">
      <c r="A10020" s="6"/>
      <c r="B10020" s="6"/>
      <c r="C10020" s="6"/>
      <c r="D10020" s="6"/>
      <c r="E10020" s="6"/>
      <c r="F10020" s="7"/>
    </row>
    <row r="10021" spans="1:6" x14ac:dyDescent="0.3">
      <c r="A10021" s="8"/>
      <c r="B10021" s="8"/>
      <c r="C10021" s="8"/>
      <c r="D10021" s="8"/>
      <c r="E10021" s="8"/>
      <c r="F10021" s="9"/>
    </row>
    <row r="10022" spans="1:6" x14ac:dyDescent="0.3">
      <c r="A10022" s="6"/>
      <c r="B10022" s="6"/>
      <c r="C10022" s="6"/>
      <c r="D10022" s="6"/>
      <c r="E10022" s="6"/>
      <c r="F10022" s="7"/>
    </row>
    <row r="10023" spans="1:6" x14ac:dyDescent="0.3">
      <c r="A10023" s="8"/>
      <c r="B10023" s="8"/>
      <c r="C10023" s="8"/>
      <c r="D10023" s="8"/>
      <c r="E10023" s="8"/>
      <c r="F10023" s="9"/>
    </row>
    <row r="10024" spans="1:6" x14ac:dyDescent="0.3">
      <c r="A10024" s="6"/>
      <c r="B10024" s="6"/>
      <c r="C10024" s="6"/>
      <c r="D10024" s="6"/>
      <c r="E10024" s="6"/>
      <c r="F10024" s="7"/>
    </row>
    <row r="10025" spans="1:6" x14ac:dyDescent="0.3">
      <c r="A10025" s="8"/>
      <c r="B10025" s="8"/>
      <c r="C10025" s="8"/>
      <c r="D10025" s="8"/>
      <c r="E10025" s="8"/>
      <c r="F10025" s="9"/>
    </row>
    <row r="10026" spans="1:6" x14ac:dyDescent="0.3">
      <c r="A10026" s="6"/>
      <c r="B10026" s="6"/>
      <c r="C10026" s="6"/>
      <c r="D10026" s="6"/>
      <c r="E10026" s="6"/>
      <c r="F10026" s="7"/>
    </row>
    <row r="10027" spans="1:6" x14ac:dyDescent="0.3">
      <c r="A10027" s="8"/>
      <c r="B10027" s="8"/>
      <c r="C10027" s="8"/>
      <c r="D10027" s="8"/>
      <c r="E10027" s="8"/>
      <c r="F10027" s="9"/>
    </row>
    <row r="10028" spans="1:6" x14ac:dyDescent="0.3">
      <c r="A10028" s="6"/>
      <c r="B10028" s="6"/>
      <c r="C10028" s="6"/>
      <c r="D10028" s="6"/>
      <c r="E10028" s="6"/>
      <c r="F10028" s="7"/>
    </row>
    <row r="10029" spans="1:6" x14ac:dyDescent="0.3">
      <c r="A10029" s="8"/>
      <c r="B10029" s="8"/>
      <c r="C10029" s="8"/>
      <c r="D10029" s="8"/>
      <c r="E10029" s="8"/>
      <c r="F10029" s="9"/>
    </row>
    <row r="10030" spans="1:6" x14ac:dyDescent="0.3">
      <c r="A10030" s="6"/>
      <c r="B10030" s="6"/>
      <c r="C10030" s="6"/>
      <c r="D10030" s="6"/>
      <c r="E10030" s="6"/>
      <c r="F10030" s="7"/>
    </row>
    <row r="10031" spans="1:6" x14ac:dyDescent="0.3">
      <c r="A10031" s="8"/>
      <c r="B10031" s="8"/>
      <c r="C10031" s="8"/>
      <c r="D10031" s="8"/>
      <c r="E10031" s="8"/>
      <c r="F10031" s="9"/>
    </row>
    <row r="10032" spans="1:6" x14ac:dyDescent="0.3">
      <c r="A10032" s="6"/>
      <c r="B10032" s="6"/>
      <c r="C10032" s="6"/>
      <c r="D10032" s="6"/>
      <c r="E10032" s="6"/>
      <c r="F10032" s="7"/>
    </row>
    <row r="10033" spans="1:6" x14ac:dyDescent="0.3">
      <c r="A10033" s="8"/>
      <c r="B10033" s="8"/>
      <c r="C10033" s="8"/>
      <c r="D10033" s="8"/>
      <c r="E10033" s="8"/>
      <c r="F10033" s="9"/>
    </row>
    <row r="10034" spans="1:6" x14ac:dyDescent="0.3">
      <c r="A10034" s="6"/>
      <c r="B10034" s="6"/>
      <c r="C10034" s="6"/>
      <c r="D10034" s="6"/>
      <c r="E10034" s="6"/>
      <c r="F10034" s="7"/>
    </row>
    <row r="10035" spans="1:6" x14ac:dyDescent="0.3">
      <c r="A10035" s="8"/>
      <c r="B10035" s="8"/>
      <c r="C10035" s="8"/>
      <c r="D10035" s="8"/>
      <c r="E10035" s="8"/>
      <c r="F10035" s="9"/>
    </row>
    <row r="10036" spans="1:6" x14ac:dyDescent="0.3">
      <c r="A10036" s="6"/>
      <c r="B10036" s="6"/>
      <c r="C10036" s="6"/>
      <c r="D10036" s="6"/>
      <c r="E10036" s="6"/>
      <c r="F10036" s="7"/>
    </row>
    <row r="10037" spans="1:6" x14ac:dyDescent="0.3">
      <c r="A10037" s="8"/>
      <c r="B10037" s="8"/>
      <c r="C10037" s="8"/>
      <c r="D10037" s="8"/>
      <c r="E10037" s="8"/>
      <c r="F10037" s="9"/>
    </row>
    <row r="10038" spans="1:6" x14ac:dyDescent="0.3">
      <c r="A10038" s="6"/>
      <c r="B10038" s="6"/>
      <c r="C10038" s="6"/>
      <c r="D10038" s="6"/>
      <c r="E10038" s="6"/>
      <c r="F10038" s="7"/>
    </row>
    <row r="10039" spans="1:6" x14ac:dyDescent="0.3">
      <c r="A10039" s="8"/>
      <c r="B10039" s="8"/>
      <c r="C10039" s="8"/>
      <c r="D10039" s="8"/>
      <c r="E10039" s="8"/>
      <c r="F10039" s="9"/>
    </row>
    <row r="10040" spans="1:6" x14ac:dyDescent="0.3">
      <c r="A10040" s="6"/>
      <c r="B10040" s="6"/>
      <c r="C10040" s="6"/>
      <c r="D10040" s="6"/>
      <c r="E10040" s="6"/>
      <c r="F10040" s="7"/>
    </row>
    <row r="10041" spans="1:6" x14ac:dyDescent="0.3">
      <c r="A10041" s="8"/>
      <c r="B10041" s="8"/>
      <c r="C10041" s="8"/>
      <c r="D10041" s="8"/>
      <c r="E10041" s="8"/>
      <c r="F10041" s="9"/>
    </row>
    <row r="10042" spans="1:6" x14ac:dyDescent="0.3">
      <c r="A10042" s="6"/>
      <c r="B10042" s="6"/>
      <c r="C10042" s="6"/>
      <c r="D10042" s="6"/>
      <c r="E10042" s="6"/>
      <c r="F10042" s="7"/>
    </row>
    <row r="10043" spans="1:6" x14ac:dyDescent="0.3">
      <c r="A10043" s="8"/>
      <c r="B10043" s="8"/>
      <c r="C10043" s="8"/>
      <c r="D10043" s="8"/>
      <c r="E10043" s="8"/>
      <c r="F10043" s="9"/>
    </row>
    <row r="10044" spans="1:6" x14ac:dyDescent="0.3">
      <c r="A10044" s="6"/>
      <c r="B10044" s="6"/>
      <c r="C10044" s="6"/>
      <c r="D10044" s="6"/>
      <c r="E10044" s="6"/>
      <c r="F10044" s="7"/>
    </row>
    <row r="10045" spans="1:6" x14ac:dyDescent="0.3">
      <c r="A10045" s="8"/>
      <c r="B10045" s="8"/>
      <c r="C10045" s="8"/>
      <c r="D10045" s="8"/>
      <c r="E10045" s="8"/>
      <c r="F10045" s="9"/>
    </row>
    <row r="10046" spans="1:6" x14ac:dyDescent="0.3">
      <c r="A10046" s="6"/>
      <c r="B10046" s="6"/>
      <c r="C10046" s="6"/>
      <c r="D10046" s="6"/>
      <c r="E10046" s="6"/>
      <c r="F10046" s="7"/>
    </row>
    <row r="10047" spans="1:6" x14ac:dyDescent="0.3">
      <c r="A10047" s="8"/>
      <c r="B10047" s="8"/>
      <c r="C10047" s="8"/>
      <c r="D10047" s="8"/>
      <c r="E10047" s="8"/>
      <c r="F10047" s="9"/>
    </row>
    <row r="10048" spans="1:6" x14ac:dyDescent="0.3">
      <c r="A10048" s="6"/>
      <c r="B10048" s="6"/>
      <c r="C10048" s="6"/>
      <c r="D10048" s="6"/>
      <c r="E10048" s="6"/>
      <c r="F10048" s="7"/>
    </row>
    <row r="10049" spans="1:6" x14ac:dyDescent="0.3">
      <c r="A10049" s="8"/>
      <c r="B10049" s="8"/>
      <c r="C10049" s="8"/>
      <c r="D10049" s="8"/>
      <c r="E10049" s="8"/>
      <c r="F10049" s="9"/>
    </row>
    <row r="10050" spans="1:6" x14ac:dyDescent="0.3">
      <c r="A10050" s="6"/>
      <c r="B10050" s="6"/>
      <c r="C10050" s="6"/>
      <c r="D10050" s="6"/>
      <c r="E10050" s="6"/>
      <c r="F10050" s="7"/>
    </row>
    <row r="10051" spans="1:6" x14ac:dyDescent="0.3">
      <c r="A10051" s="8"/>
      <c r="B10051" s="8"/>
      <c r="C10051" s="8"/>
      <c r="D10051" s="8"/>
      <c r="E10051" s="8"/>
      <c r="F10051" s="9"/>
    </row>
    <row r="10052" spans="1:6" x14ac:dyDescent="0.3">
      <c r="A10052" s="6"/>
      <c r="B10052" s="6"/>
      <c r="C10052" s="6"/>
      <c r="D10052" s="6"/>
      <c r="E10052" s="6"/>
      <c r="F10052" s="7"/>
    </row>
    <row r="10053" spans="1:6" x14ac:dyDescent="0.3">
      <c r="A10053" s="8"/>
      <c r="B10053" s="8"/>
      <c r="C10053" s="8"/>
      <c r="D10053" s="8"/>
      <c r="E10053" s="8"/>
      <c r="F10053" s="9"/>
    </row>
    <row r="10054" spans="1:6" x14ac:dyDescent="0.3">
      <c r="A10054" s="6"/>
      <c r="B10054" s="6"/>
      <c r="C10054" s="6"/>
      <c r="D10054" s="6"/>
      <c r="E10054" s="6"/>
      <c r="F10054" s="7"/>
    </row>
    <row r="10055" spans="1:6" x14ac:dyDescent="0.3">
      <c r="A10055" s="8"/>
      <c r="B10055" s="8"/>
      <c r="C10055" s="8"/>
      <c r="D10055" s="8"/>
      <c r="E10055" s="8"/>
      <c r="F10055" s="9"/>
    </row>
    <row r="10056" spans="1:6" x14ac:dyDescent="0.3">
      <c r="A10056" s="6"/>
      <c r="B10056" s="6"/>
      <c r="C10056" s="6"/>
      <c r="D10056" s="6"/>
      <c r="E10056" s="6"/>
      <c r="F10056" s="7"/>
    </row>
    <row r="10057" spans="1:6" x14ac:dyDescent="0.3">
      <c r="A10057" s="8"/>
      <c r="B10057" s="8"/>
      <c r="C10057" s="8"/>
      <c r="D10057" s="8"/>
      <c r="E10057" s="8"/>
      <c r="F10057" s="9"/>
    </row>
    <row r="10058" spans="1:6" x14ac:dyDescent="0.3">
      <c r="A10058" s="6"/>
      <c r="B10058" s="6"/>
      <c r="C10058" s="6"/>
      <c r="D10058" s="6"/>
      <c r="E10058" s="6"/>
      <c r="F10058" s="7"/>
    </row>
    <row r="10059" spans="1:6" x14ac:dyDescent="0.3">
      <c r="A10059" s="8"/>
      <c r="B10059" s="8"/>
      <c r="C10059" s="8"/>
      <c r="D10059" s="8"/>
      <c r="E10059" s="8"/>
      <c r="F10059" s="9"/>
    </row>
    <row r="10060" spans="1:6" x14ac:dyDescent="0.3">
      <c r="A10060" s="6"/>
      <c r="B10060" s="6"/>
      <c r="C10060" s="6"/>
      <c r="D10060" s="6"/>
      <c r="E10060" s="6"/>
      <c r="F10060" s="7"/>
    </row>
    <row r="10061" spans="1:6" x14ac:dyDescent="0.3">
      <c r="A10061" s="8"/>
      <c r="B10061" s="8"/>
      <c r="C10061" s="8"/>
      <c r="D10061" s="8"/>
      <c r="E10061" s="8"/>
      <c r="F10061" s="9"/>
    </row>
    <row r="10062" spans="1:6" x14ac:dyDescent="0.3">
      <c r="A10062" s="6"/>
      <c r="B10062" s="6"/>
      <c r="C10062" s="6"/>
      <c r="D10062" s="6"/>
      <c r="E10062" s="6"/>
      <c r="F10062" s="7"/>
    </row>
    <row r="10063" spans="1:6" x14ac:dyDescent="0.3">
      <c r="A10063" s="8"/>
      <c r="B10063" s="8"/>
      <c r="C10063" s="8"/>
      <c r="D10063" s="8"/>
      <c r="E10063" s="8"/>
      <c r="F10063" s="9"/>
    </row>
    <row r="10064" spans="1:6" x14ac:dyDescent="0.3">
      <c r="A10064" s="6"/>
      <c r="B10064" s="6"/>
      <c r="C10064" s="6"/>
      <c r="D10064" s="6"/>
      <c r="E10064" s="6"/>
      <c r="F10064" s="7"/>
    </row>
    <row r="10065" spans="1:6" x14ac:dyDescent="0.3">
      <c r="A10065" s="8"/>
      <c r="B10065" s="8"/>
      <c r="C10065" s="8"/>
      <c r="D10065" s="8"/>
      <c r="E10065" s="8"/>
      <c r="F10065" s="9"/>
    </row>
    <row r="10066" spans="1:6" x14ac:dyDescent="0.3">
      <c r="A10066" s="6"/>
      <c r="B10066" s="6"/>
      <c r="C10066" s="6"/>
      <c r="D10066" s="6"/>
      <c r="E10066" s="6"/>
      <c r="F10066" s="7"/>
    </row>
    <row r="10067" spans="1:6" x14ac:dyDescent="0.3">
      <c r="A10067" s="8"/>
      <c r="B10067" s="8"/>
      <c r="C10067" s="8"/>
      <c r="D10067" s="8"/>
      <c r="E10067" s="8"/>
      <c r="F10067" s="9"/>
    </row>
    <row r="10068" spans="1:6" x14ac:dyDescent="0.3">
      <c r="A10068" s="6"/>
      <c r="B10068" s="6"/>
      <c r="C10068" s="6"/>
      <c r="D10068" s="6"/>
      <c r="E10068" s="6"/>
      <c r="F10068" s="7"/>
    </row>
    <row r="10069" spans="1:6" x14ac:dyDescent="0.3">
      <c r="A10069" s="8"/>
      <c r="B10069" s="8"/>
      <c r="C10069" s="8"/>
      <c r="D10069" s="8"/>
      <c r="E10069" s="8"/>
      <c r="F10069" s="9"/>
    </row>
    <row r="10070" spans="1:6" x14ac:dyDescent="0.3">
      <c r="A10070" s="6"/>
      <c r="B10070" s="6"/>
      <c r="C10070" s="6"/>
      <c r="D10070" s="6"/>
      <c r="E10070" s="6"/>
      <c r="F10070" s="7"/>
    </row>
    <row r="10071" spans="1:6" x14ac:dyDescent="0.3">
      <c r="A10071" s="8"/>
      <c r="B10071" s="8"/>
      <c r="C10071" s="8"/>
      <c r="D10071" s="8"/>
      <c r="E10071" s="8"/>
      <c r="F10071" s="9"/>
    </row>
    <row r="10072" spans="1:6" x14ac:dyDescent="0.3">
      <c r="A10072" s="6"/>
      <c r="B10072" s="6"/>
      <c r="C10072" s="6"/>
      <c r="D10072" s="6"/>
      <c r="E10072" s="6"/>
      <c r="F10072" s="7"/>
    </row>
    <row r="10073" spans="1:6" x14ac:dyDescent="0.3">
      <c r="A10073" s="8"/>
      <c r="B10073" s="8"/>
      <c r="C10073" s="8"/>
      <c r="D10073" s="8"/>
      <c r="E10073" s="8"/>
      <c r="F10073" s="9"/>
    </row>
    <row r="10074" spans="1:6" x14ac:dyDescent="0.3">
      <c r="A10074" s="6"/>
      <c r="B10074" s="6"/>
      <c r="C10074" s="6"/>
      <c r="D10074" s="6"/>
      <c r="E10074" s="6"/>
      <c r="F10074" s="7"/>
    </row>
    <row r="10075" spans="1:6" x14ac:dyDescent="0.3">
      <c r="A10075" s="8"/>
      <c r="B10075" s="8"/>
      <c r="C10075" s="8"/>
      <c r="D10075" s="8"/>
      <c r="E10075" s="8"/>
      <c r="F10075" s="9"/>
    </row>
    <row r="10076" spans="1:6" x14ac:dyDescent="0.3">
      <c r="A10076" s="6"/>
      <c r="B10076" s="6"/>
      <c r="C10076" s="6"/>
      <c r="D10076" s="6"/>
      <c r="E10076" s="6"/>
      <c r="F10076" s="7"/>
    </row>
    <row r="10077" spans="1:6" x14ac:dyDescent="0.3">
      <c r="A10077" s="8"/>
      <c r="B10077" s="8"/>
      <c r="C10077" s="8"/>
      <c r="D10077" s="8"/>
      <c r="E10077" s="8"/>
      <c r="F10077" s="9"/>
    </row>
    <row r="10078" spans="1:6" x14ac:dyDescent="0.3">
      <c r="A10078" s="6"/>
      <c r="B10078" s="6"/>
      <c r="C10078" s="6"/>
      <c r="D10078" s="6"/>
      <c r="E10078" s="6"/>
      <c r="F10078" s="7"/>
    </row>
    <row r="10079" spans="1:6" x14ac:dyDescent="0.3">
      <c r="A10079" s="8"/>
      <c r="B10079" s="8"/>
      <c r="C10079" s="8"/>
      <c r="D10079" s="8"/>
      <c r="E10079" s="8"/>
      <c r="F10079" s="9"/>
    </row>
    <row r="10080" spans="1:6" x14ac:dyDescent="0.3">
      <c r="A10080" s="6"/>
      <c r="B10080" s="6"/>
      <c r="C10080" s="6"/>
      <c r="D10080" s="6"/>
      <c r="E10080" s="6"/>
      <c r="F10080" s="7"/>
    </row>
    <row r="10081" spans="1:6" x14ac:dyDescent="0.3">
      <c r="A10081" s="8"/>
      <c r="B10081" s="8"/>
      <c r="C10081" s="8"/>
      <c r="D10081" s="8"/>
      <c r="E10081" s="8"/>
      <c r="F10081" s="9"/>
    </row>
    <row r="10082" spans="1:6" x14ac:dyDescent="0.3">
      <c r="A10082" s="6"/>
      <c r="B10082" s="6"/>
      <c r="C10082" s="6"/>
      <c r="D10082" s="6"/>
      <c r="E10082" s="6"/>
      <c r="F10082" s="7"/>
    </row>
    <row r="10083" spans="1:6" x14ac:dyDescent="0.3">
      <c r="A10083" s="8"/>
      <c r="B10083" s="8"/>
      <c r="C10083" s="8"/>
      <c r="D10083" s="8"/>
      <c r="E10083" s="8"/>
      <c r="F10083" s="9"/>
    </row>
    <row r="10084" spans="1:6" x14ac:dyDescent="0.3">
      <c r="A10084" s="6"/>
      <c r="B10084" s="6"/>
      <c r="C10084" s="6"/>
      <c r="D10084" s="6"/>
      <c r="E10084" s="6"/>
      <c r="F10084" s="7"/>
    </row>
    <row r="10085" spans="1:6" x14ac:dyDescent="0.3">
      <c r="A10085" s="8"/>
      <c r="B10085" s="8"/>
      <c r="C10085" s="8"/>
      <c r="D10085" s="8"/>
      <c r="E10085" s="8"/>
      <c r="F10085" s="9"/>
    </row>
    <row r="10086" spans="1:6" x14ac:dyDescent="0.3">
      <c r="A10086" s="6"/>
      <c r="B10086" s="6"/>
      <c r="C10086" s="6"/>
      <c r="D10086" s="6"/>
      <c r="E10086" s="6"/>
      <c r="F10086" s="7"/>
    </row>
    <row r="10087" spans="1:6" x14ac:dyDescent="0.3">
      <c r="A10087" s="8"/>
      <c r="B10087" s="8"/>
      <c r="C10087" s="8"/>
      <c r="D10087" s="8"/>
      <c r="E10087" s="8"/>
      <c r="F10087" s="9"/>
    </row>
    <row r="10088" spans="1:6" x14ac:dyDescent="0.3">
      <c r="A10088" s="6"/>
      <c r="B10088" s="6"/>
      <c r="C10088" s="6"/>
      <c r="D10088" s="6"/>
      <c r="E10088" s="6"/>
      <c r="F10088" s="7"/>
    </row>
    <row r="10089" spans="1:6" x14ac:dyDescent="0.3">
      <c r="A10089" s="8"/>
      <c r="B10089" s="8"/>
      <c r="C10089" s="8"/>
      <c r="D10089" s="8"/>
      <c r="E10089" s="8"/>
      <c r="F10089" s="9"/>
    </row>
    <row r="10090" spans="1:6" x14ac:dyDescent="0.3">
      <c r="A10090" s="6"/>
      <c r="B10090" s="6"/>
      <c r="C10090" s="6"/>
      <c r="D10090" s="6"/>
      <c r="E10090" s="6"/>
      <c r="F10090" s="7"/>
    </row>
    <row r="10091" spans="1:6" x14ac:dyDescent="0.3">
      <c r="A10091" s="8"/>
      <c r="B10091" s="8"/>
      <c r="C10091" s="8"/>
      <c r="D10091" s="8"/>
      <c r="E10091" s="8"/>
      <c r="F10091" s="9"/>
    </row>
    <row r="10092" spans="1:6" x14ac:dyDescent="0.3">
      <c r="A10092" s="6"/>
      <c r="B10092" s="6"/>
      <c r="C10092" s="6"/>
      <c r="D10092" s="6"/>
      <c r="E10092" s="6"/>
      <c r="F10092" s="7"/>
    </row>
    <row r="10093" spans="1:6" x14ac:dyDescent="0.3">
      <c r="A10093" s="8"/>
      <c r="B10093" s="8"/>
      <c r="C10093" s="8"/>
      <c r="D10093" s="8"/>
      <c r="E10093" s="8"/>
      <c r="F10093" s="9"/>
    </row>
    <row r="10094" spans="1:6" x14ac:dyDescent="0.3">
      <c r="A10094" s="6"/>
      <c r="B10094" s="6"/>
      <c r="C10094" s="6"/>
      <c r="D10094" s="6"/>
      <c r="E10094" s="6"/>
      <c r="F10094" s="7"/>
    </row>
    <row r="10095" spans="1:6" x14ac:dyDescent="0.3">
      <c r="A10095" s="8"/>
      <c r="B10095" s="8"/>
      <c r="C10095" s="8"/>
      <c r="D10095" s="8"/>
      <c r="E10095" s="8"/>
      <c r="F10095" s="9"/>
    </row>
    <row r="10096" spans="1:6" x14ac:dyDescent="0.3">
      <c r="A10096" s="6"/>
      <c r="B10096" s="6"/>
      <c r="C10096" s="6"/>
      <c r="D10096" s="6"/>
      <c r="E10096" s="6"/>
      <c r="F10096" s="7"/>
    </row>
    <row r="10097" spans="1:6" x14ac:dyDescent="0.3">
      <c r="A10097" s="8"/>
      <c r="B10097" s="8"/>
      <c r="C10097" s="8"/>
      <c r="D10097" s="8"/>
      <c r="E10097" s="8"/>
      <c r="F10097" s="9"/>
    </row>
    <row r="10098" spans="1:6" x14ac:dyDescent="0.3">
      <c r="A10098" s="6"/>
      <c r="B10098" s="6"/>
      <c r="C10098" s="6"/>
      <c r="D10098" s="6"/>
      <c r="E10098" s="6"/>
      <c r="F10098" s="7"/>
    </row>
    <row r="10099" spans="1:6" x14ac:dyDescent="0.3">
      <c r="A10099" s="8"/>
      <c r="B10099" s="8"/>
      <c r="C10099" s="8"/>
      <c r="D10099" s="8"/>
      <c r="E10099" s="8"/>
      <c r="F10099" s="9"/>
    </row>
    <row r="10100" spans="1:6" x14ac:dyDescent="0.3">
      <c r="A10100" s="6"/>
      <c r="B10100" s="6"/>
      <c r="C10100" s="6"/>
      <c r="D10100" s="6"/>
      <c r="E10100" s="6"/>
      <c r="F10100" s="7"/>
    </row>
    <row r="10101" spans="1:6" x14ac:dyDescent="0.3">
      <c r="A10101" s="8"/>
      <c r="B10101" s="8"/>
      <c r="C10101" s="8"/>
      <c r="D10101" s="8"/>
      <c r="E10101" s="8"/>
      <c r="F10101" s="9"/>
    </row>
    <row r="10102" spans="1:6" x14ac:dyDescent="0.3">
      <c r="A10102" s="6"/>
      <c r="B10102" s="6"/>
      <c r="C10102" s="6"/>
      <c r="D10102" s="6"/>
      <c r="E10102" s="6"/>
      <c r="F10102" s="7"/>
    </row>
    <row r="10103" spans="1:6" x14ac:dyDescent="0.3">
      <c r="A10103" s="8"/>
      <c r="B10103" s="8"/>
      <c r="C10103" s="8"/>
      <c r="D10103" s="8"/>
      <c r="E10103" s="8"/>
      <c r="F10103" s="9"/>
    </row>
    <row r="10104" spans="1:6" x14ac:dyDescent="0.3">
      <c r="A10104" s="6"/>
      <c r="B10104" s="6"/>
      <c r="C10104" s="6"/>
      <c r="D10104" s="6"/>
      <c r="E10104" s="6"/>
      <c r="F10104" s="7"/>
    </row>
    <row r="10105" spans="1:6" x14ac:dyDescent="0.3">
      <c r="A10105" s="8"/>
      <c r="B10105" s="8"/>
      <c r="C10105" s="8"/>
      <c r="D10105" s="8"/>
      <c r="E10105" s="8"/>
      <c r="F10105" s="9"/>
    </row>
    <row r="10106" spans="1:6" x14ac:dyDescent="0.3">
      <c r="A10106" s="6"/>
      <c r="B10106" s="6"/>
      <c r="C10106" s="6"/>
      <c r="D10106" s="6"/>
      <c r="E10106" s="6"/>
      <c r="F10106" s="7"/>
    </row>
    <row r="10107" spans="1:6" x14ac:dyDescent="0.3">
      <c r="A10107" s="8"/>
      <c r="B10107" s="8"/>
      <c r="C10107" s="8"/>
      <c r="D10107" s="8"/>
      <c r="E10107" s="8"/>
      <c r="F10107" s="9"/>
    </row>
    <row r="10108" spans="1:6" x14ac:dyDescent="0.3">
      <c r="A10108" s="6"/>
      <c r="B10108" s="6"/>
      <c r="C10108" s="6"/>
      <c r="D10108" s="6"/>
      <c r="E10108" s="6"/>
      <c r="F10108" s="7"/>
    </row>
    <row r="10109" spans="1:6" x14ac:dyDescent="0.3">
      <c r="A10109" s="8"/>
      <c r="B10109" s="8"/>
      <c r="C10109" s="8"/>
      <c r="D10109" s="8"/>
      <c r="E10109" s="8"/>
      <c r="F10109" s="9"/>
    </row>
    <row r="10110" spans="1:6" x14ac:dyDescent="0.3">
      <c r="A10110" s="6"/>
      <c r="B10110" s="6"/>
      <c r="C10110" s="6"/>
      <c r="D10110" s="6"/>
      <c r="E10110" s="6"/>
      <c r="F10110" s="7"/>
    </row>
    <row r="10111" spans="1:6" x14ac:dyDescent="0.3">
      <c r="A10111" s="8"/>
      <c r="B10111" s="8"/>
      <c r="C10111" s="8"/>
      <c r="D10111" s="8"/>
      <c r="E10111" s="8"/>
      <c r="F10111" s="9"/>
    </row>
    <row r="10112" spans="1:6" x14ac:dyDescent="0.3">
      <c r="A10112" s="6"/>
      <c r="B10112" s="6"/>
      <c r="C10112" s="6"/>
      <c r="D10112" s="6"/>
      <c r="E10112" s="6"/>
      <c r="F10112" s="7"/>
    </row>
    <row r="10113" spans="1:6" x14ac:dyDescent="0.3">
      <c r="A10113" s="8"/>
      <c r="B10113" s="8"/>
      <c r="C10113" s="8"/>
      <c r="D10113" s="8"/>
      <c r="E10113" s="8"/>
      <c r="F10113" s="9"/>
    </row>
    <row r="10114" spans="1:6" x14ac:dyDescent="0.3">
      <c r="A10114" s="6"/>
      <c r="B10114" s="6"/>
      <c r="C10114" s="6"/>
      <c r="D10114" s="6"/>
      <c r="E10114" s="6"/>
      <c r="F10114" s="7"/>
    </row>
    <row r="10115" spans="1:6" x14ac:dyDescent="0.3">
      <c r="A10115" s="8"/>
      <c r="B10115" s="8"/>
      <c r="C10115" s="8"/>
      <c r="D10115" s="8"/>
      <c r="E10115" s="8"/>
      <c r="F10115" s="9"/>
    </row>
    <row r="10116" spans="1:6" x14ac:dyDescent="0.3">
      <c r="A10116" s="6"/>
      <c r="B10116" s="6"/>
      <c r="C10116" s="6"/>
      <c r="D10116" s="6"/>
      <c r="E10116" s="6"/>
      <c r="F10116" s="7"/>
    </row>
    <row r="10117" spans="1:6" x14ac:dyDescent="0.3">
      <c r="A10117" s="8"/>
      <c r="B10117" s="8"/>
      <c r="C10117" s="8"/>
      <c r="D10117" s="8"/>
      <c r="E10117" s="8"/>
      <c r="F10117" s="9"/>
    </row>
    <row r="10118" spans="1:6" x14ac:dyDescent="0.3">
      <c r="A10118" s="6"/>
      <c r="B10118" s="6"/>
      <c r="C10118" s="6"/>
      <c r="D10118" s="6"/>
      <c r="E10118" s="6"/>
      <c r="F10118" s="7"/>
    </row>
    <row r="10119" spans="1:6" x14ac:dyDescent="0.3">
      <c r="A10119" s="8"/>
      <c r="B10119" s="8"/>
      <c r="C10119" s="8"/>
      <c r="D10119" s="8"/>
      <c r="E10119" s="8"/>
      <c r="F10119" s="9"/>
    </row>
    <row r="10120" spans="1:6" x14ac:dyDescent="0.3">
      <c r="A10120" s="6"/>
      <c r="B10120" s="6"/>
      <c r="C10120" s="6"/>
      <c r="D10120" s="6"/>
      <c r="E10120" s="6"/>
      <c r="F10120" s="7"/>
    </row>
    <row r="10121" spans="1:6" x14ac:dyDescent="0.3">
      <c r="A10121" s="8"/>
      <c r="B10121" s="8"/>
      <c r="C10121" s="8"/>
      <c r="D10121" s="8"/>
      <c r="E10121" s="8"/>
      <c r="F10121" s="9"/>
    </row>
    <row r="10122" spans="1:6" x14ac:dyDescent="0.3">
      <c r="A10122" s="6"/>
      <c r="B10122" s="6"/>
      <c r="C10122" s="6"/>
      <c r="D10122" s="6"/>
      <c r="E10122" s="6"/>
      <c r="F10122" s="7"/>
    </row>
    <row r="10123" spans="1:6" x14ac:dyDescent="0.3">
      <c r="A10123" s="8"/>
      <c r="B10123" s="8"/>
      <c r="C10123" s="8"/>
      <c r="D10123" s="8"/>
      <c r="E10123" s="8"/>
      <c r="F10123" s="9"/>
    </row>
    <row r="10124" spans="1:6" x14ac:dyDescent="0.3">
      <c r="A10124" s="6"/>
      <c r="B10124" s="6"/>
      <c r="C10124" s="6"/>
      <c r="D10124" s="6"/>
      <c r="E10124" s="6"/>
      <c r="F10124" s="7"/>
    </row>
    <row r="10125" spans="1:6" x14ac:dyDescent="0.3">
      <c r="A10125" s="8"/>
      <c r="B10125" s="8"/>
      <c r="C10125" s="8"/>
      <c r="D10125" s="8"/>
      <c r="E10125" s="8"/>
      <c r="F10125" s="9"/>
    </row>
    <row r="10126" spans="1:6" x14ac:dyDescent="0.3">
      <c r="A10126" s="6"/>
      <c r="B10126" s="6"/>
      <c r="C10126" s="6"/>
      <c r="D10126" s="6"/>
      <c r="E10126" s="6"/>
      <c r="F10126" s="7"/>
    </row>
    <row r="10127" spans="1:6" x14ac:dyDescent="0.3">
      <c r="A10127" s="8"/>
      <c r="B10127" s="8"/>
      <c r="C10127" s="8"/>
      <c r="D10127" s="8"/>
      <c r="E10127" s="8"/>
      <c r="F10127" s="9"/>
    </row>
    <row r="10128" spans="1:6" x14ac:dyDescent="0.3">
      <c r="A10128" s="6"/>
      <c r="B10128" s="6"/>
      <c r="C10128" s="6"/>
      <c r="D10128" s="6"/>
      <c r="E10128" s="6"/>
      <c r="F10128" s="7"/>
    </row>
    <row r="10129" spans="1:6" x14ac:dyDescent="0.3">
      <c r="A10129" s="8"/>
      <c r="B10129" s="8"/>
      <c r="C10129" s="8"/>
      <c r="D10129" s="8"/>
      <c r="E10129" s="8"/>
      <c r="F10129" s="9"/>
    </row>
    <row r="10130" spans="1:6" x14ac:dyDescent="0.3">
      <c r="A10130" s="6"/>
      <c r="B10130" s="6"/>
      <c r="C10130" s="6"/>
      <c r="D10130" s="6"/>
      <c r="E10130" s="6"/>
      <c r="F10130" s="7"/>
    </row>
    <row r="10131" spans="1:6" x14ac:dyDescent="0.3">
      <c r="A10131" s="8"/>
      <c r="B10131" s="8"/>
      <c r="C10131" s="8"/>
      <c r="D10131" s="8"/>
      <c r="E10131" s="8"/>
      <c r="F10131" s="9"/>
    </row>
    <row r="10132" spans="1:6" x14ac:dyDescent="0.3">
      <c r="A10132" s="6"/>
      <c r="B10132" s="6"/>
      <c r="C10132" s="6"/>
      <c r="D10132" s="6"/>
      <c r="E10132" s="6"/>
      <c r="F10132" s="7"/>
    </row>
    <row r="10133" spans="1:6" x14ac:dyDescent="0.3">
      <c r="A10133" s="8"/>
      <c r="B10133" s="8"/>
      <c r="C10133" s="8"/>
      <c r="D10133" s="8"/>
      <c r="E10133" s="8"/>
      <c r="F10133" s="9"/>
    </row>
    <row r="10134" spans="1:6" x14ac:dyDescent="0.3">
      <c r="A10134" s="6"/>
      <c r="B10134" s="6"/>
      <c r="C10134" s="6"/>
      <c r="D10134" s="6"/>
      <c r="E10134" s="6"/>
      <c r="F10134" s="7"/>
    </row>
    <row r="10135" spans="1:6" x14ac:dyDescent="0.3">
      <c r="A10135" s="8"/>
      <c r="B10135" s="8"/>
      <c r="C10135" s="8"/>
      <c r="D10135" s="8"/>
      <c r="E10135" s="8"/>
      <c r="F10135" s="9"/>
    </row>
    <row r="10136" spans="1:6" x14ac:dyDescent="0.3">
      <c r="A10136" s="6"/>
      <c r="B10136" s="6"/>
      <c r="C10136" s="6"/>
      <c r="D10136" s="6"/>
      <c r="E10136" s="6"/>
      <c r="F10136" s="7"/>
    </row>
    <row r="10137" spans="1:6" x14ac:dyDescent="0.3">
      <c r="A10137" s="8"/>
      <c r="B10137" s="8"/>
      <c r="C10137" s="8"/>
      <c r="D10137" s="8"/>
      <c r="E10137" s="8"/>
      <c r="F10137" s="9"/>
    </row>
    <row r="10138" spans="1:6" x14ac:dyDescent="0.3">
      <c r="A10138" s="6"/>
      <c r="B10138" s="6"/>
      <c r="C10138" s="6"/>
      <c r="D10138" s="6"/>
      <c r="E10138" s="6"/>
      <c r="F10138" s="7"/>
    </row>
    <row r="10139" spans="1:6" x14ac:dyDescent="0.3">
      <c r="A10139" s="8"/>
      <c r="B10139" s="8"/>
      <c r="C10139" s="8"/>
      <c r="D10139" s="8"/>
      <c r="E10139" s="8"/>
      <c r="F10139" s="9"/>
    </row>
    <row r="10140" spans="1:6" x14ac:dyDescent="0.3">
      <c r="A10140" s="6"/>
      <c r="B10140" s="6"/>
      <c r="C10140" s="6"/>
      <c r="D10140" s="6"/>
      <c r="E10140" s="6"/>
      <c r="F10140" s="7"/>
    </row>
    <row r="10141" spans="1:6" x14ac:dyDescent="0.3">
      <c r="A10141" s="8"/>
      <c r="B10141" s="8"/>
      <c r="C10141" s="8"/>
      <c r="D10141" s="8"/>
      <c r="E10141" s="8"/>
      <c r="F10141" s="9"/>
    </row>
    <row r="10142" spans="1:6" x14ac:dyDescent="0.3">
      <c r="A10142" s="6"/>
      <c r="B10142" s="6"/>
      <c r="C10142" s="6"/>
      <c r="D10142" s="6"/>
      <c r="E10142" s="6"/>
      <c r="F10142" s="7"/>
    </row>
    <row r="10143" spans="1:6" x14ac:dyDescent="0.3">
      <c r="A10143" s="8"/>
      <c r="B10143" s="8"/>
      <c r="C10143" s="8"/>
      <c r="D10143" s="8"/>
      <c r="E10143" s="8"/>
      <c r="F10143" s="9"/>
    </row>
    <row r="10144" spans="1:6" x14ac:dyDescent="0.3">
      <c r="A10144" s="6"/>
      <c r="B10144" s="6"/>
      <c r="C10144" s="6"/>
      <c r="D10144" s="6"/>
      <c r="E10144" s="6"/>
      <c r="F10144" s="7"/>
    </row>
    <row r="10145" spans="1:6" x14ac:dyDescent="0.3">
      <c r="A10145" s="8"/>
      <c r="B10145" s="8"/>
      <c r="C10145" s="8"/>
      <c r="D10145" s="8"/>
      <c r="E10145" s="8"/>
      <c r="F10145" s="9"/>
    </row>
    <row r="10146" spans="1:6" x14ac:dyDescent="0.3">
      <c r="A10146" s="6"/>
      <c r="B10146" s="6"/>
      <c r="C10146" s="6"/>
      <c r="D10146" s="6"/>
      <c r="E10146" s="6"/>
      <c r="F10146" s="7"/>
    </row>
    <row r="10147" spans="1:6" x14ac:dyDescent="0.3">
      <c r="A10147" s="8"/>
      <c r="B10147" s="8"/>
      <c r="C10147" s="8"/>
      <c r="D10147" s="8"/>
      <c r="E10147" s="8"/>
      <c r="F10147" s="9"/>
    </row>
    <row r="10148" spans="1:6" x14ac:dyDescent="0.3">
      <c r="A10148" s="6"/>
      <c r="B10148" s="6"/>
      <c r="C10148" s="6"/>
      <c r="D10148" s="6"/>
      <c r="E10148" s="6"/>
      <c r="F10148" s="7"/>
    </row>
    <row r="10149" spans="1:6" x14ac:dyDescent="0.3">
      <c r="A10149" s="8"/>
      <c r="B10149" s="8"/>
      <c r="C10149" s="8"/>
      <c r="D10149" s="8"/>
      <c r="E10149" s="8"/>
      <c r="F10149" s="9"/>
    </row>
    <row r="10150" spans="1:6" x14ac:dyDescent="0.3">
      <c r="A10150" s="6"/>
      <c r="B10150" s="6"/>
      <c r="C10150" s="6"/>
      <c r="D10150" s="6"/>
      <c r="E10150" s="6"/>
      <c r="F10150" s="7"/>
    </row>
    <row r="10151" spans="1:6" x14ac:dyDescent="0.3">
      <c r="A10151" s="8"/>
      <c r="B10151" s="8"/>
      <c r="C10151" s="8"/>
      <c r="D10151" s="8"/>
      <c r="E10151" s="8"/>
      <c r="F10151" s="9"/>
    </row>
    <row r="10152" spans="1:6" x14ac:dyDescent="0.3">
      <c r="A10152" s="6"/>
      <c r="B10152" s="6"/>
      <c r="C10152" s="6"/>
      <c r="D10152" s="6"/>
      <c r="E10152" s="6"/>
      <c r="F10152" s="7"/>
    </row>
    <row r="10153" spans="1:6" x14ac:dyDescent="0.3">
      <c r="A10153" s="8"/>
      <c r="B10153" s="8"/>
      <c r="C10153" s="8"/>
      <c r="D10153" s="8"/>
      <c r="E10153" s="8"/>
      <c r="F10153" s="9"/>
    </row>
    <row r="10154" spans="1:6" x14ac:dyDescent="0.3">
      <c r="A10154" s="6"/>
      <c r="B10154" s="6"/>
      <c r="C10154" s="6"/>
      <c r="D10154" s="6"/>
      <c r="E10154" s="6"/>
      <c r="F10154" s="7"/>
    </row>
    <row r="10155" spans="1:6" x14ac:dyDescent="0.3">
      <c r="A10155" s="8"/>
      <c r="B10155" s="8"/>
      <c r="C10155" s="8"/>
      <c r="D10155" s="8"/>
      <c r="E10155" s="8"/>
      <c r="F10155" s="9"/>
    </row>
    <row r="10156" spans="1:6" x14ac:dyDescent="0.3">
      <c r="A10156" s="6"/>
      <c r="B10156" s="6"/>
      <c r="C10156" s="6"/>
      <c r="D10156" s="6"/>
      <c r="E10156" s="6"/>
      <c r="F10156" s="7"/>
    </row>
    <row r="10157" spans="1:6" x14ac:dyDescent="0.3">
      <c r="A10157" s="8"/>
      <c r="B10157" s="8"/>
      <c r="C10157" s="8"/>
      <c r="D10157" s="8"/>
      <c r="E10157" s="8"/>
      <c r="F10157" s="9"/>
    </row>
    <row r="10158" spans="1:6" x14ac:dyDescent="0.3">
      <c r="A10158" s="6"/>
      <c r="B10158" s="6"/>
      <c r="C10158" s="6"/>
      <c r="D10158" s="6"/>
      <c r="E10158" s="6"/>
      <c r="F10158" s="7"/>
    </row>
    <row r="10159" spans="1:6" x14ac:dyDescent="0.3">
      <c r="A10159" s="8"/>
      <c r="B10159" s="8"/>
      <c r="C10159" s="8"/>
      <c r="D10159" s="8"/>
      <c r="E10159" s="8"/>
      <c r="F10159" s="9"/>
    </row>
    <row r="10160" spans="1:6" x14ac:dyDescent="0.3">
      <c r="A10160" s="6"/>
      <c r="B10160" s="6"/>
      <c r="C10160" s="6"/>
      <c r="D10160" s="6"/>
      <c r="E10160" s="6"/>
      <c r="F10160" s="7"/>
    </row>
    <row r="10161" spans="1:6" x14ac:dyDescent="0.3">
      <c r="A10161" s="8"/>
      <c r="B10161" s="8"/>
      <c r="C10161" s="8"/>
      <c r="D10161" s="8"/>
      <c r="E10161" s="8"/>
      <c r="F10161" s="9"/>
    </row>
    <row r="10162" spans="1:6" x14ac:dyDescent="0.3">
      <c r="A10162" s="6"/>
      <c r="B10162" s="6"/>
      <c r="C10162" s="6"/>
      <c r="D10162" s="6"/>
      <c r="E10162" s="6"/>
      <c r="F10162" s="7"/>
    </row>
    <row r="10163" spans="1:6" x14ac:dyDescent="0.3">
      <c r="A10163" s="8"/>
      <c r="B10163" s="8"/>
      <c r="C10163" s="8"/>
      <c r="D10163" s="8"/>
      <c r="E10163" s="8"/>
      <c r="F10163" s="9"/>
    </row>
    <row r="10164" spans="1:6" x14ac:dyDescent="0.3">
      <c r="A10164" s="6"/>
      <c r="B10164" s="6"/>
      <c r="C10164" s="6"/>
      <c r="D10164" s="6"/>
      <c r="E10164" s="6"/>
      <c r="F10164" s="7"/>
    </row>
    <row r="10165" spans="1:6" x14ac:dyDescent="0.3">
      <c r="A10165" s="8"/>
      <c r="B10165" s="8"/>
      <c r="C10165" s="8"/>
      <c r="D10165" s="8"/>
      <c r="E10165" s="8"/>
      <c r="F10165" s="9"/>
    </row>
    <row r="10166" spans="1:6" x14ac:dyDescent="0.3">
      <c r="A10166" s="6"/>
      <c r="B10166" s="6"/>
      <c r="C10166" s="6"/>
      <c r="D10166" s="6"/>
      <c r="E10166" s="6"/>
      <c r="F10166" s="7"/>
    </row>
    <row r="10167" spans="1:6" x14ac:dyDescent="0.3">
      <c r="A10167" s="8"/>
      <c r="B10167" s="8"/>
      <c r="C10167" s="8"/>
      <c r="D10167" s="8"/>
      <c r="E10167" s="8"/>
      <c r="F10167" s="9"/>
    </row>
    <row r="10168" spans="1:6" x14ac:dyDescent="0.3">
      <c r="A10168" s="6"/>
      <c r="B10168" s="6"/>
      <c r="C10168" s="6"/>
      <c r="D10168" s="6"/>
      <c r="E10168" s="6"/>
      <c r="F10168" s="7"/>
    </row>
    <row r="10169" spans="1:6" x14ac:dyDescent="0.3">
      <c r="A10169" s="8"/>
      <c r="B10169" s="8"/>
      <c r="C10169" s="8"/>
      <c r="D10169" s="8"/>
      <c r="E10169" s="8"/>
      <c r="F10169" s="9"/>
    </row>
    <row r="10170" spans="1:6" x14ac:dyDescent="0.3">
      <c r="A10170" s="6"/>
      <c r="B10170" s="6"/>
      <c r="C10170" s="6"/>
      <c r="D10170" s="6"/>
      <c r="E10170" s="6"/>
      <c r="F10170" s="7"/>
    </row>
    <row r="10171" spans="1:6" x14ac:dyDescent="0.3">
      <c r="A10171" s="8"/>
      <c r="B10171" s="8"/>
      <c r="C10171" s="8"/>
      <c r="D10171" s="8"/>
      <c r="E10171" s="8"/>
      <c r="F10171" s="9"/>
    </row>
    <row r="10172" spans="1:6" x14ac:dyDescent="0.3">
      <c r="A10172" s="6"/>
      <c r="B10172" s="6"/>
      <c r="C10172" s="6"/>
      <c r="D10172" s="6"/>
      <c r="E10172" s="6"/>
      <c r="F10172" s="7"/>
    </row>
    <row r="10173" spans="1:6" x14ac:dyDescent="0.3">
      <c r="A10173" s="8"/>
      <c r="B10173" s="8"/>
      <c r="C10173" s="8"/>
      <c r="D10173" s="8"/>
      <c r="E10173" s="8"/>
      <c r="F10173" s="9"/>
    </row>
    <row r="10174" spans="1:6" x14ac:dyDescent="0.3">
      <c r="A10174" s="6"/>
      <c r="B10174" s="6"/>
      <c r="C10174" s="6"/>
      <c r="D10174" s="6"/>
      <c r="E10174" s="6"/>
      <c r="F10174" s="7"/>
    </row>
    <row r="10175" spans="1:6" x14ac:dyDescent="0.3">
      <c r="A10175" s="8"/>
      <c r="B10175" s="8"/>
      <c r="C10175" s="8"/>
      <c r="D10175" s="8"/>
      <c r="E10175" s="8"/>
      <c r="F10175" s="9"/>
    </row>
    <row r="10176" spans="1:6" x14ac:dyDescent="0.3">
      <c r="A10176" s="6"/>
      <c r="B10176" s="6"/>
      <c r="C10176" s="6"/>
      <c r="D10176" s="6"/>
      <c r="E10176" s="6"/>
      <c r="F10176" s="7"/>
    </row>
    <row r="10177" spans="1:6" x14ac:dyDescent="0.3">
      <c r="A10177" s="8"/>
      <c r="B10177" s="8"/>
      <c r="C10177" s="8"/>
      <c r="D10177" s="8"/>
      <c r="E10177" s="8"/>
      <c r="F10177" s="9"/>
    </row>
    <row r="10178" spans="1:6" x14ac:dyDescent="0.3">
      <c r="A10178" s="6"/>
      <c r="B10178" s="6"/>
      <c r="C10178" s="6"/>
      <c r="D10178" s="6"/>
      <c r="E10178" s="6"/>
      <c r="F10178" s="7"/>
    </row>
    <row r="10179" spans="1:6" x14ac:dyDescent="0.3">
      <c r="A10179" s="8"/>
      <c r="B10179" s="8"/>
      <c r="C10179" s="8"/>
      <c r="D10179" s="8"/>
      <c r="E10179" s="8"/>
      <c r="F10179" s="9"/>
    </row>
    <row r="10180" spans="1:6" x14ac:dyDescent="0.3">
      <c r="A10180" s="6"/>
      <c r="B10180" s="6"/>
      <c r="C10180" s="6"/>
      <c r="D10180" s="6"/>
      <c r="E10180" s="6"/>
      <c r="F10180" s="7"/>
    </row>
    <row r="10181" spans="1:6" x14ac:dyDescent="0.3">
      <c r="A10181" s="8"/>
      <c r="B10181" s="8"/>
      <c r="C10181" s="8"/>
      <c r="D10181" s="8"/>
      <c r="E10181" s="8"/>
      <c r="F10181" s="9"/>
    </row>
    <row r="10182" spans="1:6" x14ac:dyDescent="0.3">
      <c r="A10182" s="6"/>
      <c r="B10182" s="6"/>
      <c r="C10182" s="6"/>
      <c r="D10182" s="6"/>
      <c r="E10182" s="6"/>
      <c r="F10182" s="7"/>
    </row>
    <row r="10183" spans="1:6" x14ac:dyDescent="0.3">
      <c r="A10183" s="8"/>
      <c r="B10183" s="8"/>
      <c r="C10183" s="8"/>
      <c r="D10183" s="8"/>
      <c r="E10183" s="8"/>
      <c r="F10183" s="9"/>
    </row>
    <row r="10184" spans="1:6" x14ac:dyDescent="0.3">
      <c r="A10184" s="6"/>
      <c r="B10184" s="6"/>
      <c r="C10184" s="6"/>
      <c r="D10184" s="6"/>
      <c r="E10184" s="6"/>
      <c r="F10184" s="7"/>
    </row>
    <row r="10185" spans="1:6" x14ac:dyDescent="0.3">
      <c r="A10185" s="8"/>
      <c r="B10185" s="8"/>
      <c r="C10185" s="8"/>
      <c r="D10185" s="8"/>
      <c r="E10185" s="8"/>
      <c r="F10185" s="9"/>
    </row>
    <row r="10186" spans="1:6" x14ac:dyDescent="0.3">
      <c r="A10186" s="6"/>
      <c r="B10186" s="6"/>
      <c r="C10186" s="6"/>
      <c r="D10186" s="6"/>
      <c r="E10186" s="6"/>
      <c r="F10186" s="7"/>
    </row>
    <row r="10187" spans="1:6" x14ac:dyDescent="0.3">
      <c r="A10187" s="8"/>
      <c r="B10187" s="8"/>
      <c r="C10187" s="8"/>
      <c r="D10187" s="8"/>
      <c r="E10187" s="8"/>
      <c r="F10187" s="9"/>
    </row>
    <row r="10188" spans="1:6" x14ac:dyDescent="0.3">
      <c r="A10188" s="6"/>
      <c r="B10188" s="6"/>
      <c r="C10188" s="6"/>
      <c r="D10188" s="6"/>
      <c r="E10188" s="6"/>
      <c r="F10188" s="7"/>
    </row>
    <row r="10189" spans="1:6" x14ac:dyDescent="0.3">
      <c r="A10189" s="8"/>
      <c r="B10189" s="8"/>
      <c r="C10189" s="8"/>
      <c r="D10189" s="8"/>
      <c r="E10189" s="8"/>
      <c r="F10189" s="9"/>
    </row>
    <row r="10190" spans="1:6" x14ac:dyDescent="0.3">
      <c r="A10190" s="6"/>
      <c r="B10190" s="6"/>
      <c r="C10190" s="6"/>
      <c r="D10190" s="6"/>
      <c r="E10190" s="6"/>
      <c r="F10190" s="7"/>
    </row>
    <row r="10191" spans="1:6" x14ac:dyDescent="0.3">
      <c r="A10191" s="8"/>
      <c r="B10191" s="8"/>
      <c r="C10191" s="8"/>
      <c r="D10191" s="8"/>
      <c r="E10191" s="8"/>
      <c r="F10191" s="9"/>
    </row>
    <row r="10192" spans="1:6" x14ac:dyDescent="0.3">
      <c r="A10192" s="6"/>
      <c r="B10192" s="6"/>
      <c r="C10192" s="6"/>
      <c r="D10192" s="6"/>
      <c r="E10192" s="6"/>
      <c r="F10192" s="7"/>
    </row>
    <row r="10193" spans="1:6" x14ac:dyDescent="0.3">
      <c r="A10193" s="8"/>
      <c r="B10193" s="8"/>
      <c r="C10193" s="8"/>
      <c r="D10193" s="8"/>
      <c r="E10193" s="8"/>
      <c r="F10193" s="9"/>
    </row>
    <row r="10194" spans="1:6" x14ac:dyDescent="0.3">
      <c r="A10194" s="6"/>
      <c r="B10194" s="6"/>
      <c r="C10194" s="6"/>
      <c r="D10194" s="6"/>
      <c r="E10194" s="6"/>
      <c r="F10194" s="7"/>
    </row>
    <row r="10195" spans="1:6" x14ac:dyDescent="0.3">
      <c r="A10195" s="8"/>
      <c r="B10195" s="8"/>
      <c r="C10195" s="8"/>
      <c r="D10195" s="8"/>
      <c r="E10195" s="8"/>
      <c r="F10195" s="9"/>
    </row>
    <row r="10196" spans="1:6" x14ac:dyDescent="0.3">
      <c r="A10196" s="6"/>
      <c r="B10196" s="6"/>
      <c r="C10196" s="6"/>
      <c r="D10196" s="6"/>
      <c r="E10196" s="6"/>
      <c r="F10196" s="7"/>
    </row>
    <row r="10197" spans="1:6" x14ac:dyDescent="0.3">
      <c r="A10197" s="8"/>
      <c r="B10197" s="8"/>
      <c r="C10197" s="8"/>
      <c r="D10197" s="8"/>
      <c r="E10197" s="8"/>
      <c r="F10197" s="9"/>
    </row>
    <row r="10198" spans="1:6" x14ac:dyDescent="0.3">
      <c r="A10198" s="6"/>
      <c r="B10198" s="6"/>
      <c r="C10198" s="6"/>
      <c r="D10198" s="6"/>
      <c r="E10198" s="6"/>
      <c r="F10198" s="7"/>
    </row>
    <row r="10199" spans="1:6" x14ac:dyDescent="0.3">
      <c r="A10199" s="8"/>
      <c r="B10199" s="8"/>
      <c r="C10199" s="8"/>
      <c r="D10199" s="8"/>
      <c r="E10199" s="8"/>
      <c r="F10199" s="9"/>
    </row>
    <row r="10200" spans="1:6" x14ac:dyDescent="0.3">
      <c r="A10200" s="6"/>
      <c r="B10200" s="6"/>
      <c r="C10200" s="6"/>
      <c r="D10200" s="6"/>
      <c r="E10200" s="6"/>
      <c r="F10200" s="7"/>
    </row>
    <row r="10201" spans="1:6" x14ac:dyDescent="0.3">
      <c r="A10201" s="8"/>
      <c r="B10201" s="8"/>
      <c r="C10201" s="8"/>
      <c r="D10201" s="8"/>
      <c r="E10201" s="8"/>
      <c r="F10201" s="9"/>
    </row>
    <row r="10202" spans="1:6" x14ac:dyDescent="0.3">
      <c r="A10202" s="6"/>
      <c r="B10202" s="6"/>
      <c r="C10202" s="6"/>
      <c r="D10202" s="6"/>
      <c r="E10202" s="6"/>
      <c r="F10202" s="7"/>
    </row>
    <row r="10203" spans="1:6" x14ac:dyDescent="0.3">
      <c r="A10203" s="8"/>
      <c r="B10203" s="8"/>
      <c r="C10203" s="8"/>
      <c r="D10203" s="8"/>
      <c r="E10203" s="8"/>
      <c r="F10203" s="9"/>
    </row>
    <row r="10204" spans="1:6" x14ac:dyDescent="0.3">
      <c r="A10204" s="6"/>
      <c r="B10204" s="6"/>
      <c r="C10204" s="6"/>
      <c r="D10204" s="6"/>
      <c r="E10204" s="6"/>
      <c r="F10204" s="7"/>
    </row>
    <row r="10205" spans="1:6" x14ac:dyDescent="0.3">
      <c r="A10205" s="8"/>
      <c r="B10205" s="8"/>
      <c r="C10205" s="8"/>
      <c r="D10205" s="8"/>
      <c r="E10205" s="8"/>
      <c r="F10205" s="9"/>
    </row>
    <row r="10206" spans="1:6" x14ac:dyDescent="0.3">
      <c r="A10206" s="6"/>
      <c r="B10206" s="6"/>
      <c r="C10206" s="6"/>
      <c r="D10206" s="6"/>
      <c r="E10206" s="6"/>
      <c r="F10206" s="7"/>
    </row>
    <row r="10207" spans="1:6" x14ac:dyDescent="0.3">
      <c r="A10207" s="8"/>
      <c r="B10207" s="8"/>
      <c r="C10207" s="8"/>
      <c r="D10207" s="8"/>
      <c r="E10207" s="8"/>
      <c r="F10207" s="9"/>
    </row>
    <row r="10208" spans="1:6" x14ac:dyDescent="0.3">
      <c r="A10208" s="6"/>
      <c r="B10208" s="6"/>
      <c r="C10208" s="6"/>
      <c r="D10208" s="6"/>
      <c r="E10208" s="6"/>
      <c r="F10208" s="7"/>
    </row>
    <row r="10209" spans="1:6" x14ac:dyDescent="0.3">
      <c r="A10209" s="8"/>
      <c r="B10209" s="8"/>
      <c r="C10209" s="8"/>
      <c r="D10209" s="8"/>
      <c r="E10209" s="8"/>
      <c r="F10209" s="9"/>
    </row>
    <row r="10210" spans="1:6" x14ac:dyDescent="0.3">
      <c r="A10210" s="6"/>
      <c r="B10210" s="6"/>
      <c r="C10210" s="6"/>
      <c r="D10210" s="6"/>
      <c r="E10210" s="6"/>
      <c r="F10210" s="7"/>
    </row>
    <row r="10211" spans="1:6" x14ac:dyDescent="0.3">
      <c r="A10211" s="8"/>
      <c r="B10211" s="8"/>
      <c r="C10211" s="8"/>
      <c r="D10211" s="8"/>
      <c r="E10211" s="8"/>
      <c r="F10211" s="9"/>
    </row>
    <row r="10212" spans="1:6" x14ac:dyDescent="0.3">
      <c r="A10212" s="6"/>
      <c r="B10212" s="6"/>
      <c r="C10212" s="6"/>
      <c r="D10212" s="6"/>
      <c r="E10212" s="6"/>
      <c r="F10212" s="7"/>
    </row>
    <row r="10213" spans="1:6" x14ac:dyDescent="0.3">
      <c r="A10213" s="8"/>
      <c r="B10213" s="8"/>
      <c r="C10213" s="8"/>
      <c r="D10213" s="8"/>
      <c r="E10213" s="8"/>
      <c r="F10213" s="9"/>
    </row>
    <row r="10214" spans="1:6" x14ac:dyDescent="0.3">
      <c r="A10214" s="6"/>
      <c r="B10214" s="6"/>
      <c r="C10214" s="6"/>
      <c r="D10214" s="6"/>
      <c r="E10214" s="6"/>
      <c r="F10214" s="7"/>
    </row>
    <row r="10215" spans="1:6" x14ac:dyDescent="0.3">
      <c r="A10215" s="8"/>
      <c r="B10215" s="8"/>
      <c r="C10215" s="8"/>
      <c r="D10215" s="8"/>
      <c r="E10215" s="8"/>
      <c r="F10215" s="9"/>
    </row>
    <row r="10216" spans="1:6" x14ac:dyDescent="0.3">
      <c r="A10216" s="6"/>
      <c r="B10216" s="6"/>
      <c r="C10216" s="6"/>
      <c r="D10216" s="6"/>
      <c r="E10216" s="6"/>
      <c r="F10216" s="7"/>
    </row>
    <row r="10217" spans="1:6" x14ac:dyDescent="0.3">
      <c r="A10217" s="8"/>
      <c r="B10217" s="8"/>
      <c r="C10217" s="8"/>
      <c r="D10217" s="8"/>
      <c r="E10217" s="8"/>
      <c r="F10217" s="9"/>
    </row>
    <row r="10218" spans="1:6" x14ac:dyDescent="0.3">
      <c r="A10218" s="6"/>
      <c r="B10218" s="6"/>
      <c r="C10218" s="6"/>
      <c r="D10218" s="6"/>
      <c r="E10218" s="6"/>
      <c r="F10218" s="7"/>
    </row>
    <row r="10219" spans="1:6" x14ac:dyDescent="0.3">
      <c r="A10219" s="8"/>
      <c r="B10219" s="8"/>
      <c r="C10219" s="8"/>
      <c r="D10219" s="8"/>
      <c r="E10219" s="8"/>
      <c r="F10219" s="9"/>
    </row>
    <row r="10220" spans="1:6" x14ac:dyDescent="0.3">
      <c r="A10220" s="6"/>
      <c r="B10220" s="6"/>
      <c r="C10220" s="6"/>
      <c r="D10220" s="6"/>
      <c r="E10220" s="6"/>
      <c r="F10220" s="7"/>
    </row>
    <row r="10221" spans="1:6" x14ac:dyDescent="0.3">
      <c r="A10221" s="8"/>
      <c r="B10221" s="8"/>
      <c r="C10221" s="8"/>
      <c r="D10221" s="8"/>
      <c r="E10221" s="8"/>
      <c r="F10221" s="9"/>
    </row>
    <row r="10222" spans="1:6" x14ac:dyDescent="0.3">
      <c r="A10222" s="6"/>
      <c r="B10222" s="6"/>
      <c r="C10222" s="6"/>
      <c r="D10222" s="6"/>
      <c r="E10222" s="6"/>
      <c r="F10222" s="7"/>
    </row>
    <row r="10223" spans="1:6" x14ac:dyDescent="0.3">
      <c r="A10223" s="8"/>
      <c r="B10223" s="8"/>
      <c r="C10223" s="8"/>
      <c r="D10223" s="8"/>
      <c r="E10223" s="8"/>
      <c r="F10223" s="9"/>
    </row>
    <row r="10224" spans="1:6" x14ac:dyDescent="0.3">
      <c r="A10224" s="6"/>
      <c r="B10224" s="6"/>
      <c r="C10224" s="6"/>
      <c r="D10224" s="6"/>
      <c r="E10224" s="6"/>
      <c r="F10224" s="7"/>
    </row>
    <row r="10225" spans="1:6" x14ac:dyDescent="0.3">
      <c r="A10225" s="8"/>
      <c r="B10225" s="8"/>
      <c r="C10225" s="8"/>
      <c r="D10225" s="8"/>
      <c r="E10225" s="8"/>
      <c r="F10225" s="9"/>
    </row>
    <row r="10226" spans="1:6" x14ac:dyDescent="0.3">
      <c r="A10226" s="6"/>
      <c r="B10226" s="6"/>
      <c r="C10226" s="6"/>
      <c r="D10226" s="6"/>
      <c r="E10226" s="6"/>
      <c r="F10226" s="7"/>
    </row>
    <row r="10227" spans="1:6" x14ac:dyDescent="0.3">
      <c r="A10227" s="8"/>
      <c r="B10227" s="8"/>
      <c r="C10227" s="8"/>
      <c r="D10227" s="8"/>
      <c r="E10227" s="8"/>
      <c r="F10227" s="9"/>
    </row>
    <row r="10228" spans="1:6" x14ac:dyDescent="0.3">
      <c r="A10228" s="6"/>
      <c r="B10228" s="6"/>
      <c r="C10228" s="6"/>
      <c r="D10228" s="6"/>
      <c r="E10228" s="6"/>
      <c r="F10228" s="7"/>
    </row>
    <row r="10229" spans="1:6" x14ac:dyDescent="0.3">
      <c r="A10229" s="8"/>
      <c r="B10229" s="8"/>
      <c r="C10229" s="8"/>
      <c r="D10229" s="8"/>
      <c r="E10229" s="8"/>
      <c r="F10229" s="9"/>
    </row>
    <row r="10230" spans="1:6" x14ac:dyDescent="0.3">
      <c r="A10230" s="6"/>
      <c r="B10230" s="6"/>
      <c r="C10230" s="6"/>
      <c r="D10230" s="6"/>
      <c r="E10230" s="6"/>
      <c r="F10230" s="7"/>
    </row>
    <row r="10231" spans="1:6" x14ac:dyDescent="0.3">
      <c r="A10231" s="8"/>
      <c r="B10231" s="8"/>
      <c r="C10231" s="8"/>
      <c r="D10231" s="8"/>
      <c r="E10231" s="8"/>
      <c r="F10231" s="9"/>
    </row>
    <row r="10232" spans="1:6" x14ac:dyDescent="0.3">
      <c r="A10232" s="6"/>
      <c r="B10232" s="6"/>
      <c r="C10232" s="6"/>
      <c r="D10232" s="6"/>
      <c r="E10232" s="6"/>
      <c r="F10232" s="7"/>
    </row>
    <row r="10233" spans="1:6" x14ac:dyDescent="0.3">
      <c r="A10233" s="8"/>
      <c r="B10233" s="8"/>
      <c r="C10233" s="8"/>
      <c r="D10233" s="8"/>
      <c r="E10233" s="8"/>
      <c r="F10233" s="9"/>
    </row>
    <row r="10234" spans="1:6" x14ac:dyDescent="0.3">
      <c r="A10234" s="6"/>
      <c r="B10234" s="6"/>
      <c r="C10234" s="6"/>
      <c r="D10234" s="6"/>
      <c r="E10234" s="6"/>
      <c r="F10234" s="7"/>
    </row>
    <row r="10235" spans="1:6" x14ac:dyDescent="0.3">
      <c r="A10235" s="8"/>
      <c r="B10235" s="8"/>
      <c r="C10235" s="8"/>
      <c r="D10235" s="8"/>
      <c r="E10235" s="8"/>
      <c r="F10235" s="9"/>
    </row>
    <row r="10236" spans="1:6" x14ac:dyDescent="0.3">
      <c r="A10236" s="6"/>
      <c r="B10236" s="6"/>
      <c r="C10236" s="6"/>
      <c r="D10236" s="6"/>
      <c r="E10236" s="6"/>
      <c r="F10236" s="7"/>
    </row>
    <row r="10237" spans="1:6" x14ac:dyDescent="0.3">
      <c r="A10237" s="8"/>
      <c r="B10237" s="8"/>
      <c r="C10237" s="8"/>
      <c r="D10237" s="8"/>
      <c r="E10237" s="8"/>
      <c r="F10237" s="9"/>
    </row>
    <row r="10238" spans="1:6" x14ac:dyDescent="0.3">
      <c r="A10238" s="6"/>
      <c r="B10238" s="6"/>
      <c r="C10238" s="6"/>
      <c r="D10238" s="6"/>
      <c r="E10238" s="6"/>
      <c r="F10238" s="7"/>
    </row>
    <row r="10239" spans="1:6" x14ac:dyDescent="0.3">
      <c r="A10239" s="8"/>
      <c r="B10239" s="8"/>
      <c r="C10239" s="8"/>
      <c r="D10239" s="8"/>
      <c r="E10239" s="8"/>
      <c r="F10239" s="9"/>
    </row>
    <row r="10240" spans="1:6" x14ac:dyDescent="0.3">
      <c r="A10240" s="6"/>
      <c r="B10240" s="6"/>
      <c r="C10240" s="6"/>
      <c r="D10240" s="6"/>
      <c r="E10240" s="6"/>
      <c r="F10240" s="7"/>
    </row>
    <row r="10241" spans="1:6" x14ac:dyDescent="0.3">
      <c r="A10241" s="8"/>
      <c r="B10241" s="8"/>
      <c r="C10241" s="8"/>
      <c r="D10241" s="8"/>
      <c r="E10241" s="8"/>
      <c r="F10241" s="9"/>
    </row>
    <row r="10242" spans="1:6" x14ac:dyDescent="0.3">
      <c r="A10242" s="6"/>
      <c r="B10242" s="6"/>
      <c r="C10242" s="6"/>
      <c r="D10242" s="6"/>
      <c r="E10242" s="6"/>
      <c r="F10242" s="7"/>
    </row>
    <row r="10243" spans="1:6" x14ac:dyDescent="0.3">
      <c r="A10243" s="8"/>
      <c r="B10243" s="8"/>
      <c r="C10243" s="8"/>
      <c r="D10243" s="8"/>
      <c r="E10243" s="8"/>
      <c r="F10243" s="9"/>
    </row>
    <row r="10244" spans="1:6" x14ac:dyDescent="0.3">
      <c r="A10244" s="6"/>
      <c r="B10244" s="6"/>
      <c r="C10244" s="6"/>
      <c r="D10244" s="6"/>
      <c r="E10244" s="6"/>
      <c r="F10244" s="7"/>
    </row>
    <row r="10245" spans="1:6" x14ac:dyDescent="0.3">
      <c r="A10245" s="8"/>
      <c r="B10245" s="8"/>
      <c r="C10245" s="8"/>
      <c r="D10245" s="8"/>
      <c r="E10245" s="8"/>
      <c r="F10245" s="9"/>
    </row>
    <row r="10246" spans="1:6" x14ac:dyDescent="0.3">
      <c r="A10246" s="6"/>
      <c r="B10246" s="6"/>
      <c r="C10246" s="6"/>
      <c r="D10246" s="6"/>
      <c r="E10246" s="6"/>
      <c r="F10246" s="7"/>
    </row>
    <row r="10247" spans="1:6" x14ac:dyDescent="0.3">
      <c r="A10247" s="8"/>
      <c r="B10247" s="8"/>
      <c r="C10247" s="8"/>
      <c r="D10247" s="8"/>
      <c r="E10247" s="8"/>
      <c r="F10247" s="9"/>
    </row>
    <row r="10248" spans="1:6" x14ac:dyDescent="0.3">
      <c r="A10248" s="6"/>
      <c r="B10248" s="6"/>
      <c r="C10248" s="6"/>
      <c r="D10248" s="6"/>
      <c r="E10248" s="6"/>
      <c r="F10248" s="7"/>
    </row>
    <row r="10249" spans="1:6" x14ac:dyDescent="0.3">
      <c r="A10249" s="8"/>
      <c r="B10249" s="8"/>
      <c r="C10249" s="8"/>
      <c r="D10249" s="8"/>
      <c r="E10249" s="8"/>
      <c r="F10249" s="9"/>
    </row>
    <row r="10250" spans="1:6" x14ac:dyDescent="0.3">
      <c r="A10250" s="6"/>
      <c r="B10250" s="6"/>
      <c r="C10250" s="6"/>
      <c r="D10250" s="6"/>
      <c r="E10250" s="6"/>
      <c r="F10250" s="7"/>
    </row>
    <row r="10251" spans="1:6" x14ac:dyDescent="0.3">
      <c r="A10251" s="8"/>
      <c r="B10251" s="8"/>
      <c r="C10251" s="8"/>
      <c r="D10251" s="8"/>
      <c r="E10251" s="8"/>
      <c r="F10251" s="9"/>
    </row>
    <row r="10252" spans="1:6" x14ac:dyDescent="0.3">
      <c r="A10252" s="6"/>
      <c r="B10252" s="6"/>
      <c r="C10252" s="6"/>
      <c r="D10252" s="6"/>
      <c r="E10252" s="6"/>
      <c r="F10252" s="7"/>
    </row>
    <row r="10253" spans="1:6" x14ac:dyDescent="0.3">
      <c r="A10253" s="8"/>
      <c r="B10253" s="8"/>
      <c r="C10253" s="8"/>
      <c r="D10253" s="8"/>
      <c r="E10253" s="8"/>
      <c r="F10253" s="9"/>
    </row>
    <row r="10254" spans="1:6" x14ac:dyDescent="0.3">
      <c r="A10254" s="6"/>
      <c r="B10254" s="6"/>
      <c r="C10254" s="6"/>
      <c r="D10254" s="6"/>
      <c r="E10254" s="6"/>
      <c r="F10254" s="7"/>
    </row>
    <row r="10255" spans="1:6" x14ac:dyDescent="0.3">
      <c r="A10255" s="8"/>
      <c r="B10255" s="8"/>
      <c r="C10255" s="8"/>
      <c r="D10255" s="8"/>
      <c r="E10255" s="8"/>
      <c r="F10255" s="9"/>
    </row>
    <row r="10256" spans="1:6" x14ac:dyDescent="0.3">
      <c r="A10256" s="6"/>
      <c r="B10256" s="6"/>
      <c r="C10256" s="6"/>
      <c r="D10256" s="6"/>
      <c r="E10256" s="6"/>
      <c r="F10256" s="7"/>
    </row>
    <row r="10257" spans="1:6" x14ac:dyDescent="0.3">
      <c r="A10257" s="8"/>
      <c r="B10257" s="8"/>
      <c r="C10257" s="8"/>
      <c r="D10257" s="8"/>
      <c r="E10257" s="8"/>
      <c r="F10257" s="9"/>
    </row>
    <row r="10258" spans="1:6" x14ac:dyDescent="0.3">
      <c r="A10258" s="6"/>
      <c r="B10258" s="6"/>
      <c r="C10258" s="6"/>
      <c r="D10258" s="6"/>
      <c r="E10258" s="6"/>
      <c r="F10258" s="7"/>
    </row>
    <row r="10259" spans="1:6" x14ac:dyDescent="0.3">
      <c r="A10259" s="8"/>
      <c r="B10259" s="8"/>
      <c r="C10259" s="8"/>
      <c r="D10259" s="8"/>
      <c r="E10259" s="8"/>
      <c r="F10259" s="9"/>
    </row>
    <row r="10260" spans="1:6" x14ac:dyDescent="0.3">
      <c r="A10260" s="6"/>
      <c r="B10260" s="6"/>
      <c r="C10260" s="6"/>
      <c r="D10260" s="6"/>
      <c r="E10260" s="6"/>
      <c r="F10260" s="7"/>
    </row>
    <row r="10261" spans="1:6" x14ac:dyDescent="0.3">
      <c r="A10261" s="8"/>
      <c r="B10261" s="8"/>
      <c r="C10261" s="8"/>
      <c r="D10261" s="8"/>
      <c r="E10261" s="8"/>
      <c r="F10261" s="9"/>
    </row>
    <row r="10262" spans="1:6" x14ac:dyDescent="0.3">
      <c r="A10262" s="6"/>
      <c r="B10262" s="6"/>
      <c r="C10262" s="6"/>
      <c r="D10262" s="6"/>
      <c r="E10262" s="6"/>
      <c r="F10262" s="7"/>
    </row>
    <row r="10263" spans="1:6" x14ac:dyDescent="0.3">
      <c r="A10263" s="8"/>
      <c r="B10263" s="8"/>
      <c r="C10263" s="8"/>
      <c r="D10263" s="8"/>
      <c r="E10263" s="8"/>
      <c r="F10263" s="9"/>
    </row>
    <row r="10264" spans="1:6" x14ac:dyDescent="0.3">
      <c r="A10264" s="6"/>
      <c r="B10264" s="6"/>
      <c r="C10264" s="6"/>
      <c r="D10264" s="6"/>
      <c r="E10264" s="6"/>
      <c r="F10264" s="7"/>
    </row>
    <row r="10265" spans="1:6" x14ac:dyDescent="0.3">
      <c r="A10265" s="8"/>
      <c r="B10265" s="8"/>
      <c r="C10265" s="8"/>
      <c r="D10265" s="8"/>
      <c r="E10265" s="8"/>
      <c r="F10265" s="9"/>
    </row>
    <row r="10266" spans="1:6" x14ac:dyDescent="0.3">
      <c r="A10266" s="6"/>
      <c r="B10266" s="6"/>
      <c r="C10266" s="6"/>
      <c r="D10266" s="6"/>
      <c r="E10266" s="6"/>
      <c r="F10266" s="7"/>
    </row>
    <row r="10267" spans="1:6" x14ac:dyDescent="0.3">
      <c r="A10267" s="8"/>
      <c r="B10267" s="8"/>
      <c r="C10267" s="8"/>
      <c r="D10267" s="8"/>
      <c r="E10267" s="8"/>
      <c r="F10267" s="9"/>
    </row>
    <row r="10268" spans="1:6" x14ac:dyDescent="0.3">
      <c r="A10268" s="6"/>
      <c r="B10268" s="6"/>
      <c r="C10268" s="6"/>
      <c r="D10268" s="6"/>
      <c r="E10268" s="6"/>
      <c r="F10268" s="7"/>
    </row>
    <row r="10269" spans="1:6" x14ac:dyDescent="0.3">
      <c r="A10269" s="8"/>
      <c r="B10269" s="8"/>
      <c r="C10269" s="8"/>
      <c r="D10269" s="8"/>
      <c r="E10269" s="8"/>
      <c r="F10269" s="9"/>
    </row>
    <row r="10270" spans="1:6" x14ac:dyDescent="0.3">
      <c r="A10270" s="6"/>
      <c r="B10270" s="6"/>
      <c r="C10270" s="6"/>
      <c r="D10270" s="6"/>
      <c r="E10270" s="6"/>
      <c r="F10270" s="7"/>
    </row>
    <row r="10271" spans="1:6" x14ac:dyDescent="0.3">
      <c r="A10271" s="8"/>
      <c r="B10271" s="8"/>
      <c r="C10271" s="8"/>
      <c r="D10271" s="8"/>
      <c r="E10271" s="8"/>
      <c r="F10271" s="9"/>
    </row>
    <row r="10272" spans="1:6" x14ac:dyDescent="0.3">
      <c r="A10272" s="6"/>
      <c r="B10272" s="6"/>
      <c r="C10272" s="6"/>
      <c r="D10272" s="6"/>
      <c r="E10272" s="6"/>
      <c r="F10272" s="7"/>
    </row>
    <row r="10273" spans="1:6" x14ac:dyDescent="0.3">
      <c r="A10273" s="8"/>
      <c r="B10273" s="8"/>
      <c r="C10273" s="8"/>
      <c r="D10273" s="8"/>
      <c r="E10273" s="8"/>
      <c r="F10273" s="9"/>
    </row>
    <row r="10274" spans="1:6" x14ac:dyDescent="0.3">
      <c r="A10274" s="6"/>
      <c r="B10274" s="6"/>
      <c r="C10274" s="6"/>
      <c r="D10274" s="6"/>
      <c r="E10274" s="6"/>
      <c r="F10274" s="7"/>
    </row>
    <row r="10275" spans="1:6" x14ac:dyDescent="0.3">
      <c r="A10275" s="8"/>
      <c r="B10275" s="8"/>
      <c r="C10275" s="8"/>
      <c r="D10275" s="8"/>
      <c r="E10275" s="8"/>
      <c r="F10275" s="9"/>
    </row>
    <row r="10276" spans="1:6" x14ac:dyDescent="0.3">
      <c r="A10276" s="6"/>
      <c r="B10276" s="6"/>
      <c r="C10276" s="6"/>
      <c r="D10276" s="6"/>
      <c r="E10276" s="6"/>
      <c r="F10276" s="7"/>
    </row>
    <row r="10277" spans="1:6" x14ac:dyDescent="0.3">
      <c r="A10277" s="8"/>
      <c r="B10277" s="8"/>
      <c r="C10277" s="8"/>
      <c r="D10277" s="8"/>
      <c r="E10277" s="8"/>
      <c r="F10277" s="9"/>
    </row>
    <row r="10278" spans="1:6" x14ac:dyDescent="0.3">
      <c r="A10278" s="6"/>
      <c r="B10278" s="6"/>
      <c r="C10278" s="6"/>
      <c r="D10278" s="6"/>
      <c r="E10278" s="6"/>
      <c r="F10278" s="7"/>
    </row>
    <row r="10279" spans="1:6" x14ac:dyDescent="0.3">
      <c r="A10279" s="8"/>
      <c r="B10279" s="8"/>
      <c r="C10279" s="8"/>
      <c r="D10279" s="8"/>
      <c r="E10279" s="8"/>
      <c r="F10279" s="9"/>
    </row>
    <row r="10280" spans="1:6" x14ac:dyDescent="0.3">
      <c r="A10280" s="6"/>
      <c r="B10280" s="6"/>
      <c r="C10280" s="6"/>
      <c r="D10280" s="6"/>
      <c r="E10280" s="6"/>
      <c r="F10280" s="7"/>
    </row>
    <row r="10281" spans="1:6" x14ac:dyDescent="0.3">
      <c r="A10281" s="8"/>
      <c r="B10281" s="8"/>
      <c r="C10281" s="8"/>
      <c r="D10281" s="8"/>
      <c r="E10281" s="8"/>
      <c r="F10281" s="9"/>
    </row>
    <row r="10282" spans="1:6" x14ac:dyDescent="0.3">
      <c r="A10282" s="6"/>
      <c r="B10282" s="6"/>
      <c r="C10282" s="6"/>
      <c r="D10282" s="6"/>
      <c r="E10282" s="6"/>
      <c r="F10282" s="7"/>
    </row>
    <row r="10283" spans="1:6" x14ac:dyDescent="0.3">
      <c r="A10283" s="8"/>
      <c r="B10283" s="8"/>
      <c r="C10283" s="8"/>
      <c r="D10283" s="8"/>
      <c r="E10283" s="8"/>
      <c r="F10283" s="9"/>
    </row>
    <row r="10284" spans="1:6" x14ac:dyDescent="0.3">
      <c r="A10284" s="6"/>
      <c r="B10284" s="6"/>
      <c r="C10284" s="6"/>
      <c r="D10284" s="6"/>
      <c r="E10284" s="6"/>
      <c r="F10284" s="7"/>
    </row>
    <row r="10285" spans="1:6" x14ac:dyDescent="0.3">
      <c r="A10285" s="8"/>
      <c r="B10285" s="8"/>
      <c r="C10285" s="8"/>
      <c r="D10285" s="8"/>
      <c r="E10285" s="8"/>
      <c r="F10285" s="9"/>
    </row>
    <row r="10286" spans="1:6" x14ac:dyDescent="0.3">
      <c r="A10286" s="6"/>
      <c r="B10286" s="6"/>
      <c r="C10286" s="6"/>
      <c r="D10286" s="6"/>
      <c r="E10286" s="6"/>
      <c r="F10286" s="7"/>
    </row>
    <row r="10287" spans="1:6" x14ac:dyDescent="0.3">
      <c r="A10287" s="8"/>
      <c r="B10287" s="8"/>
      <c r="C10287" s="8"/>
      <c r="D10287" s="8"/>
      <c r="E10287" s="8"/>
      <c r="F10287" s="9"/>
    </row>
    <row r="10288" spans="1:6" x14ac:dyDescent="0.3">
      <c r="A10288" s="6"/>
      <c r="B10288" s="6"/>
      <c r="C10288" s="6"/>
      <c r="D10288" s="6"/>
      <c r="E10288" s="6"/>
      <c r="F10288" s="7"/>
    </row>
    <row r="10289" spans="1:6" x14ac:dyDescent="0.3">
      <c r="A10289" s="8"/>
      <c r="B10289" s="8"/>
      <c r="C10289" s="8"/>
      <c r="D10289" s="8"/>
      <c r="E10289" s="8"/>
      <c r="F10289" s="9"/>
    </row>
    <row r="10290" spans="1:6" x14ac:dyDescent="0.3">
      <c r="A10290" s="6"/>
      <c r="B10290" s="6"/>
      <c r="C10290" s="6"/>
      <c r="D10290" s="6"/>
      <c r="E10290" s="6"/>
      <c r="F10290" s="7"/>
    </row>
    <row r="10291" spans="1:6" x14ac:dyDescent="0.3">
      <c r="A10291" s="8"/>
      <c r="B10291" s="8"/>
      <c r="C10291" s="8"/>
      <c r="D10291" s="8"/>
      <c r="E10291" s="8"/>
      <c r="F10291" s="9"/>
    </row>
    <row r="10292" spans="1:6" x14ac:dyDescent="0.3">
      <c r="A10292" s="6"/>
      <c r="B10292" s="6"/>
      <c r="C10292" s="6"/>
      <c r="D10292" s="6"/>
      <c r="E10292" s="6"/>
      <c r="F10292" s="7"/>
    </row>
    <row r="10293" spans="1:6" x14ac:dyDescent="0.3">
      <c r="A10293" s="8"/>
      <c r="B10293" s="8"/>
      <c r="C10293" s="8"/>
      <c r="D10293" s="8"/>
      <c r="E10293" s="8"/>
      <c r="F10293" s="9"/>
    </row>
    <row r="10294" spans="1:6" x14ac:dyDescent="0.3">
      <c r="A10294" s="6"/>
      <c r="B10294" s="6"/>
      <c r="C10294" s="6"/>
      <c r="D10294" s="6"/>
      <c r="E10294" s="6"/>
      <c r="F10294" s="7"/>
    </row>
    <row r="10295" spans="1:6" x14ac:dyDescent="0.3">
      <c r="A10295" s="8"/>
      <c r="B10295" s="8"/>
      <c r="C10295" s="8"/>
      <c r="D10295" s="8"/>
      <c r="E10295" s="8"/>
      <c r="F10295" s="9"/>
    </row>
    <row r="10296" spans="1:6" x14ac:dyDescent="0.3">
      <c r="A10296" s="6"/>
      <c r="B10296" s="6"/>
      <c r="C10296" s="6"/>
      <c r="D10296" s="6"/>
      <c r="E10296" s="6"/>
      <c r="F10296" s="7"/>
    </row>
    <row r="10297" spans="1:6" x14ac:dyDescent="0.3">
      <c r="A10297" s="8"/>
      <c r="B10297" s="8"/>
      <c r="C10297" s="8"/>
      <c r="D10297" s="8"/>
      <c r="E10297" s="8"/>
      <c r="F10297" s="9"/>
    </row>
    <row r="10298" spans="1:6" x14ac:dyDescent="0.3">
      <c r="A10298" s="6"/>
      <c r="B10298" s="6"/>
      <c r="C10298" s="6"/>
      <c r="D10298" s="6"/>
      <c r="E10298" s="6"/>
      <c r="F10298" s="7"/>
    </row>
    <row r="10299" spans="1:6" x14ac:dyDescent="0.3">
      <c r="A10299" s="8"/>
      <c r="B10299" s="8"/>
      <c r="C10299" s="8"/>
      <c r="D10299" s="8"/>
      <c r="E10299" s="8"/>
      <c r="F10299" s="9"/>
    </row>
    <row r="10300" spans="1:6" x14ac:dyDescent="0.3">
      <c r="A10300" s="6"/>
      <c r="B10300" s="6"/>
      <c r="C10300" s="6"/>
      <c r="D10300" s="6"/>
      <c r="E10300" s="6"/>
      <c r="F10300" s="7"/>
    </row>
    <row r="10301" spans="1:6" x14ac:dyDescent="0.3">
      <c r="A10301" s="8"/>
      <c r="B10301" s="8"/>
      <c r="C10301" s="8"/>
      <c r="D10301" s="8"/>
      <c r="E10301" s="8"/>
      <c r="F10301" s="9"/>
    </row>
    <row r="10302" spans="1:6" x14ac:dyDescent="0.3">
      <c r="A10302" s="6"/>
      <c r="B10302" s="6"/>
      <c r="C10302" s="6"/>
      <c r="D10302" s="6"/>
      <c r="E10302" s="6"/>
      <c r="F10302" s="7"/>
    </row>
    <row r="10303" spans="1:6" x14ac:dyDescent="0.3">
      <c r="A10303" s="8"/>
      <c r="B10303" s="8"/>
      <c r="C10303" s="8"/>
      <c r="D10303" s="8"/>
      <c r="E10303" s="8"/>
      <c r="F10303" s="9"/>
    </row>
    <row r="10304" spans="1:6" x14ac:dyDescent="0.3">
      <c r="A10304" s="6"/>
      <c r="B10304" s="6"/>
      <c r="C10304" s="6"/>
      <c r="D10304" s="6"/>
      <c r="E10304" s="6"/>
      <c r="F10304" s="7"/>
    </row>
    <row r="10305" spans="1:6" x14ac:dyDescent="0.3">
      <c r="A10305" s="8"/>
      <c r="B10305" s="8"/>
      <c r="C10305" s="8"/>
      <c r="D10305" s="8"/>
      <c r="E10305" s="8"/>
      <c r="F10305" s="9"/>
    </row>
    <row r="10306" spans="1:6" x14ac:dyDescent="0.3">
      <c r="A10306" s="6"/>
      <c r="B10306" s="6"/>
      <c r="C10306" s="6"/>
      <c r="D10306" s="6"/>
      <c r="E10306" s="6"/>
      <c r="F10306" s="7"/>
    </row>
    <row r="10307" spans="1:6" x14ac:dyDescent="0.3">
      <c r="A10307" s="8"/>
      <c r="B10307" s="8"/>
      <c r="C10307" s="8"/>
      <c r="D10307" s="8"/>
      <c r="E10307" s="8"/>
      <c r="F10307" s="9"/>
    </row>
    <row r="10308" spans="1:6" x14ac:dyDescent="0.3">
      <c r="A10308" s="6"/>
      <c r="B10308" s="6"/>
      <c r="C10308" s="6"/>
      <c r="D10308" s="6"/>
      <c r="E10308" s="6"/>
      <c r="F10308" s="7"/>
    </row>
    <row r="10309" spans="1:6" x14ac:dyDescent="0.3">
      <c r="A10309" s="8"/>
      <c r="B10309" s="8"/>
      <c r="C10309" s="8"/>
      <c r="D10309" s="8"/>
      <c r="E10309" s="8"/>
      <c r="F10309" s="9"/>
    </row>
    <row r="10310" spans="1:6" x14ac:dyDescent="0.3">
      <c r="A10310" s="6"/>
      <c r="B10310" s="6"/>
      <c r="C10310" s="6"/>
      <c r="D10310" s="6"/>
      <c r="E10310" s="6"/>
      <c r="F10310" s="7"/>
    </row>
    <row r="10311" spans="1:6" x14ac:dyDescent="0.3">
      <c r="A10311" s="8"/>
      <c r="B10311" s="8"/>
      <c r="C10311" s="8"/>
      <c r="D10311" s="8"/>
      <c r="E10311" s="8"/>
      <c r="F10311" s="9"/>
    </row>
    <row r="10312" spans="1:6" x14ac:dyDescent="0.3">
      <c r="A10312" s="6"/>
      <c r="B10312" s="6"/>
      <c r="C10312" s="6"/>
      <c r="D10312" s="6"/>
      <c r="E10312" s="6"/>
      <c r="F10312" s="7"/>
    </row>
    <row r="10313" spans="1:6" x14ac:dyDescent="0.3">
      <c r="A10313" s="8"/>
      <c r="B10313" s="8"/>
      <c r="C10313" s="8"/>
      <c r="D10313" s="8"/>
      <c r="E10313" s="8"/>
      <c r="F10313" s="9"/>
    </row>
    <row r="10314" spans="1:6" x14ac:dyDescent="0.3">
      <c r="A10314" s="6"/>
      <c r="B10314" s="6"/>
      <c r="C10314" s="6"/>
      <c r="D10314" s="6"/>
      <c r="E10314" s="6"/>
      <c r="F10314" s="7"/>
    </row>
    <row r="10315" spans="1:6" x14ac:dyDescent="0.3">
      <c r="A10315" s="8"/>
      <c r="B10315" s="8"/>
      <c r="C10315" s="8"/>
      <c r="D10315" s="8"/>
      <c r="E10315" s="8"/>
      <c r="F10315" s="9"/>
    </row>
    <row r="10316" spans="1:6" x14ac:dyDescent="0.3">
      <c r="A10316" s="6"/>
      <c r="B10316" s="6"/>
      <c r="C10316" s="6"/>
      <c r="D10316" s="6"/>
      <c r="E10316" s="6"/>
      <c r="F10316" s="7"/>
    </row>
    <row r="10317" spans="1:6" x14ac:dyDescent="0.3">
      <c r="A10317" s="8"/>
      <c r="B10317" s="8"/>
      <c r="C10317" s="8"/>
      <c r="D10317" s="8"/>
      <c r="E10317" s="8"/>
      <c r="F10317" s="9"/>
    </row>
    <row r="10318" spans="1:6" x14ac:dyDescent="0.3">
      <c r="A10318" s="6"/>
      <c r="B10318" s="6"/>
      <c r="C10318" s="6"/>
      <c r="D10318" s="6"/>
      <c r="E10318" s="6"/>
      <c r="F10318" s="7"/>
    </row>
    <row r="10319" spans="1:6" x14ac:dyDescent="0.3">
      <c r="A10319" s="8"/>
      <c r="B10319" s="8"/>
      <c r="C10319" s="8"/>
      <c r="D10319" s="8"/>
      <c r="E10319" s="8"/>
      <c r="F10319" s="9"/>
    </row>
    <row r="10320" spans="1:6" x14ac:dyDescent="0.3">
      <c r="A10320" s="6"/>
      <c r="B10320" s="6"/>
      <c r="C10320" s="6"/>
      <c r="D10320" s="6"/>
      <c r="E10320" s="6"/>
      <c r="F10320" s="7"/>
    </row>
    <row r="10321" spans="1:6" x14ac:dyDescent="0.3">
      <c r="A10321" s="8"/>
      <c r="B10321" s="8"/>
      <c r="C10321" s="8"/>
      <c r="D10321" s="8"/>
      <c r="E10321" s="8"/>
      <c r="F10321" s="9"/>
    </row>
    <row r="10322" spans="1:6" x14ac:dyDescent="0.3">
      <c r="A10322" s="6"/>
      <c r="B10322" s="6"/>
      <c r="C10322" s="6"/>
      <c r="D10322" s="6"/>
      <c r="E10322" s="6"/>
      <c r="F10322" s="7"/>
    </row>
    <row r="10323" spans="1:6" x14ac:dyDescent="0.3">
      <c r="A10323" s="8"/>
      <c r="B10323" s="8"/>
      <c r="C10323" s="8"/>
      <c r="D10323" s="8"/>
      <c r="E10323" s="8"/>
      <c r="F10323" s="9"/>
    </row>
    <row r="10324" spans="1:6" x14ac:dyDescent="0.3">
      <c r="A10324" s="6"/>
      <c r="B10324" s="6"/>
      <c r="C10324" s="6"/>
      <c r="D10324" s="6"/>
      <c r="E10324" s="6"/>
      <c r="F10324" s="7"/>
    </row>
    <row r="10325" spans="1:6" x14ac:dyDescent="0.3">
      <c r="A10325" s="8"/>
      <c r="B10325" s="8"/>
      <c r="C10325" s="8"/>
      <c r="D10325" s="8"/>
      <c r="E10325" s="8"/>
      <c r="F10325" s="9"/>
    </row>
    <row r="10326" spans="1:6" x14ac:dyDescent="0.3">
      <c r="A10326" s="6"/>
      <c r="B10326" s="6"/>
      <c r="C10326" s="6"/>
      <c r="D10326" s="6"/>
      <c r="E10326" s="6"/>
      <c r="F10326" s="7"/>
    </row>
    <row r="10327" spans="1:6" x14ac:dyDescent="0.3">
      <c r="A10327" s="8"/>
      <c r="B10327" s="8"/>
      <c r="C10327" s="8"/>
      <c r="D10327" s="8"/>
      <c r="E10327" s="8"/>
      <c r="F10327" s="9"/>
    </row>
    <row r="10328" spans="1:6" x14ac:dyDescent="0.3">
      <c r="A10328" s="6"/>
      <c r="B10328" s="6"/>
      <c r="C10328" s="6"/>
      <c r="D10328" s="6"/>
      <c r="E10328" s="6"/>
      <c r="F10328" s="7"/>
    </row>
    <row r="10329" spans="1:6" x14ac:dyDescent="0.3">
      <c r="A10329" s="8"/>
      <c r="B10329" s="8"/>
      <c r="C10329" s="8"/>
      <c r="D10329" s="8"/>
      <c r="E10329" s="8"/>
      <c r="F10329" s="9"/>
    </row>
    <row r="10330" spans="1:6" x14ac:dyDescent="0.3">
      <c r="A10330" s="6"/>
      <c r="B10330" s="6"/>
      <c r="C10330" s="6"/>
      <c r="D10330" s="6"/>
      <c r="E10330" s="6"/>
      <c r="F10330" s="7"/>
    </row>
    <row r="10331" spans="1:6" x14ac:dyDescent="0.3">
      <c r="A10331" s="8"/>
      <c r="B10331" s="8"/>
      <c r="C10331" s="8"/>
      <c r="D10331" s="8"/>
      <c r="E10331" s="8"/>
      <c r="F10331" s="9"/>
    </row>
    <row r="10332" spans="1:6" x14ac:dyDescent="0.3">
      <c r="A10332" s="6"/>
      <c r="B10332" s="6"/>
      <c r="C10332" s="6"/>
      <c r="D10332" s="6"/>
      <c r="E10332" s="6"/>
      <c r="F10332" s="7"/>
    </row>
    <row r="10333" spans="1:6" x14ac:dyDescent="0.3">
      <c r="A10333" s="8"/>
      <c r="B10333" s="8"/>
      <c r="C10333" s="8"/>
      <c r="D10333" s="8"/>
      <c r="E10333" s="8"/>
      <c r="F10333" s="9"/>
    </row>
    <row r="10334" spans="1:6" x14ac:dyDescent="0.3">
      <c r="A10334" s="6"/>
      <c r="B10334" s="6"/>
      <c r="C10334" s="6"/>
      <c r="D10334" s="6"/>
      <c r="E10334" s="6"/>
      <c r="F10334" s="7"/>
    </row>
    <row r="10335" spans="1:6" x14ac:dyDescent="0.3">
      <c r="A10335" s="8"/>
      <c r="B10335" s="8"/>
      <c r="C10335" s="8"/>
      <c r="D10335" s="8"/>
      <c r="E10335" s="8"/>
      <c r="F10335" s="9"/>
    </row>
    <row r="10336" spans="1:6" x14ac:dyDescent="0.3">
      <c r="A10336" s="6"/>
      <c r="B10336" s="6"/>
      <c r="C10336" s="6"/>
      <c r="D10336" s="6"/>
      <c r="E10336" s="6"/>
      <c r="F10336" s="7"/>
    </row>
    <row r="10337" spans="1:6" x14ac:dyDescent="0.3">
      <c r="A10337" s="8"/>
      <c r="B10337" s="8"/>
      <c r="C10337" s="8"/>
      <c r="D10337" s="8"/>
      <c r="E10337" s="8"/>
      <c r="F10337" s="9"/>
    </row>
    <row r="10338" spans="1:6" x14ac:dyDescent="0.3">
      <c r="A10338" s="6"/>
      <c r="B10338" s="6"/>
      <c r="C10338" s="6"/>
      <c r="D10338" s="6"/>
      <c r="E10338" s="6"/>
      <c r="F10338" s="7"/>
    </row>
    <row r="10339" spans="1:6" x14ac:dyDescent="0.3">
      <c r="A10339" s="8"/>
      <c r="B10339" s="8"/>
      <c r="C10339" s="8"/>
      <c r="D10339" s="8"/>
      <c r="E10339" s="8"/>
      <c r="F10339" s="9"/>
    </row>
    <row r="10340" spans="1:6" x14ac:dyDescent="0.3">
      <c r="A10340" s="6"/>
      <c r="B10340" s="6"/>
      <c r="C10340" s="6"/>
      <c r="D10340" s="6"/>
      <c r="E10340" s="6"/>
      <c r="F10340" s="7"/>
    </row>
    <row r="10341" spans="1:6" x14ac:dyDescent="0.3">
      <c r="A10341" s="8"/>
      <c r="B10341" s="8"/>
      <c r="C10341" s="8"/>
      <c r="D10341" s="8"/>
      <c r="E10341" s="8"/>
      <c r="F10341" s="9"/>
    </row>
    <row r="10342" spans="1:6" x14ac:dyDescent="0.3">
      <c r="A10342" s="6"/>
      <c r="B10342" s="6"/>
      <c r="C10342" s="6"/>
      <c r="D10342" s="6"/>
      <c r="E10342" s="6"/>
      <c r="F10342" s="7"/>
    </row>
    <row r="10343" spans="1:6" x14ac:dyDescent="0.3">
      <c r="A10343" s="8"/>
      <c r="B10343" s="8"/>
      <c r="C10343" s="8"/>
      <c r="D10343" s="8"/>
      <c r="E10343" s="8"/>
      <c r="F10343" s="9"/>
    </row>
    <row r="10344" spans="1:6" x14ac:dyDescent="0.3">
      <c r="A10344" s="6"/>
      <c r="B10344" s="6"/>
      <c r="C10344" s="6"/>
      <c r="D10344" s="6"/>
      <c r="E10344" s="6"/>
      <c r="F10344" s="7"/>
    </row>
    <row r="10345" spans="1:6" x14ac:dyDescent="0.3">
      <c r="A10345" s="8"/>
      <c r="B10345" s="8"/>
      <c r="C10345" s="8"/>
      <c r="D10345" s="8"/>
      <c r="E10345" s="8"/>
      <c r="F10345" s="9"/>
    </row>
    <row r="10346" spans="1:6" x14ac:dyDescent="0.3">
      <c r="A10346" s="6"/>
      <c r="B10346" s="6"/>
      <c r="C10346" s="6"/>
      <c r="D10346" s="6"/>
      <c r="E10346" s="6"/>
      <c r="F10346" s="7"/>
    </row>
    <row r="10347" spans="1:6" x14ac:dyDescent="0.3">
      <c r="A10347" s="8"/>
      <c r="B10347" s="8"/>
      <c r="C10347" s="8"/>
      <c r="D10347" s="8"/>
      <c r="E10347" s="8"/>
      <c r="F10347" s="9"/>
    </row>
    <row r="10348" spans="1:6" x14ac:dyDescent="0.3">
      <c r="A10348" s="6"/>
      <c r="B10348" s="6"/>
      <c r="C10348" s="6"/>
      <c r="D10348" s="6"/>
      <c r="E10348" s="6"/>
      <c r="F10348" s="7"/>
    </row>
    <row r="10349" spans="1:6" x14ac:dyDescent="0.3">
      <c r="A10349" s="8"/>
      <c r="B10349" s="8"/>
      <c r="C10349" s="8"/>
      <c r="D10349" s="8"/>
      <c r="E10349" s="8"/>
      <c r="F10349" s="9"/>
    </row>
    <row r="10350" spans="1:6" x14ac:dyDescent="0.3">
      <c r="A10350" s="6"/>
      <c r="B10350" s="6"/>
      <c r="C10350" s="6"/>
      <c r="D10350" s="6"/>
      <c r="E10350" s="6"/>
      <c r="F10350" s="7"/>
    </row>
    <row r="10351" spans="1:6" x14ac:dyDescent="0.3">
      <c r="A10351" s="8"/>
      <c r="B10351" s="8"/>
      <c r="C10351" s="8"/>
      <c r="D10351" s="8"/>
      <c r="E10351" s="8"/>
      <c r="F10351" s="9"/>
    </row>
    <row r="10352" spans="1:6" x14ac:dyDescent="0.3">
      <c r="A10352" s="6"/>
      <c r="B10352" s="6"/>
      <c r="C10352" s="6"/>
      <c r="D10352" s="6"/>
      <c r="E10352" s="6"/>
      <c r="F10352" s="7"/>
    </row>
    <row r="10353" spans="1:6" x14ac:dyDescent="0.3">
      <c r="A10353" s="8"/>
      <c r="B10353" s="8"/>
      <c r="C10353" s="8"/>
      <c r="D10353" s="8"/>
      <c r="E10353" s="8"/>
      <c r="F10353" s="9"/>
    </row>
    <row r="10354" spans="1:6" x14ac:dyDescent="0.3">
      <c r="A10354" s="6"/>
      <c r="B10354" s="6"/>
      <c r="C10354" s="6"/>
      <c r="D10354" s="6"/>
      <c r="E10354" s="6"/>
      <c r="F10354" s="7"/>
    </row>
    <row r="10355" spans="1:6" x14ac:dyDescent="0.3">
      <c r="A10355" s="8"/>
      <c r="B10355" s="8"/>
      <c r="C10355" s="8"/>
      <c r="D10355" s="8"/>
      <c r="E10355" s="8"/>
      <c r="F10355" s="9"/>
    </row>
    <row r="10356" spans="1:6" x14ac:dyDescent="0.3">
      <c r="A10356" s="6"/>
      <c r="B10356" s="6"/>
      <c r="C10356" s="6"/>
      <c r="D10356" s="6"/>
      <c r="E10356" s="6"/>
      <c r="F10356" s="7"/>
    </row>
    <row r="10357" spans="1:6" x14ac:dyDescent="0.3">
      <c r="A10357" s="8"/>
      <c r="B10357" s="8"/>
      <c r="C10357" s="8"/>
      <c r="D10357" s="8"/>
      <c r="E10357" s="8"/>
      <c r="F10357" s="9"/>
    </row>
    <row r="10358" spans="1:6" x14ac:dyDescent="0.3">
      <c r="A10358" s="6"/>
      <c r="B10358" s="6"/>
      <c r="C10358" s="6"/>
      <c r="D10358" s="6"/>
      <c r="E10358" s="6"/>
      <c r="F10358" s="7"/>
    </row>
    <row r="10359" spans="1:6" x14ac:dyDescent="0.3">
      <c r="A10359" s="8"/>
      <c r="B10359" s="8"/>
      <c r="C10359" s="8"/>
      <c r="D10359" s="8"/>
      <c r="E10359" s="8"/>
      <c r="F10359" s="9"/>
    </row>
    <row r="10360" spans="1:6" x14ac:dyDescent="0.3">
      <c r="A10360" s="6"/>
      <c r="B10360" s="6"/>
      <c r="C10360" s="6"/>
      <c r="D10360" s="6"/>
      <c r="E10360" s="6"/>
      <c r="F10360" s="7"/>
    </row>
    <row r="10361" spans="1:6" x14ac:dyDescent="0.3">
      <c r="A10361" s="8"/>
      <c r="B10361" s="8"/>
      <c r="C10361" s="8"/>
      <c r="D10361" s="8"/>
      <c r="E10361" s="8"/>
      <c r="F10361" s="9"/>
    </row>
    <row r="10362" spans="1:6" x14ac:dyDescent="0.3">
      <c r="A10362" s="6"/>
      <c r="B10362" s="6"/>
      <c r="C10362" s="6"/>
      <c r="D10362" s="6"/>
      <c r="E10362" s="6"/>
      <c r="F10362" s="7"/>
    </row>
    <row r="10363" spans="1:6" x14ac:dyDescent="0.3">
      <c r="A10363" s="8"/>
      <c r="B10363" s="8"/>
      <c r="C10363" s="8"/>
      <c r="D10363" s="8"/>
      <c r="E10363" s="8"/>
      <c r="F10363" s="9"/>
    </row>
    <row r="10364" spans="1:6" x14ac:dyDescent="0.3">
      <c r="A10364" s="6"/>
      <c r="B10364" s="6"/>
      <c r="C10364" s="6"/>
      <c r="D10364" s="6"/>
      <c r="E10364" s="6"/>
      <c r="F10364" s="7"/>
    </row>
    <row r="10365" spans="1:6" x14ac:dyDescent="0.3">
      <c r="A10365" s="8"/>
      <c r="B10365" s="8"/>
      <c r="C10365" s="8"/>
      <c r="D10365" s="8"/>
      <c r="E10365" s="8"/>
      <c r="F10365" s="9"/>
    </row>
    <row r="10366" spans="1:6" x14ac:dyDescent="0.3">
      <c r="A10366" s="6"/>
      <c r="B10366" s="6"/>
      <c r="C10366" s="6"/>
      <c r="D10366" s="6"/>
      <c r="E10366" s="6"/>
      <c r="F10366" s="7"/>
    </row>
    <row r="10367" spans="1:6" x14ac:dyDescent="0.3">
      <c r="A10367" s="8"/>
      <c r="B10367" s="8"/>
      <c r="C10367" s="8"/>
      <c r="D10367" s="8"/>
      <c r="E10367" s="8"/>
      <c r="F10367" s="9"/>
    </row>
    <row r="10368" spans="1:6" x14ac:dyDescent="0.3">
      <c r="A10368" s="6"/>
      <c r="B10368" s="6"/>
      <c r="C10368" s="6"/>
      <c r="D10368" s="6"/>
      <c r="E10368" s="6"/>
      <c r="F10368" s="7"/>
    </row>
    <row r="10369" spans="1:6" x14ac:dyDescent="0.3">
      <c r="A10369" s="8"/>
      <c r="B10369" s="8"/>
      <c r="C10369" s="8"/>
      <c r="D10369" s="8"/>
      <c r="E10369" s="8"/>
      <c r="F10369" s="9"/>
    </row>
    <row r="10370" spans="1:6" x14ac:dyDescent="0.3">
      <c r="A10370" s="6"/>
      <c r="B10370" s="6"/>
      <c r="C10370" s="6"/>
      <c r="D10370" s="6"/>
      <c r="E10370" s="6"/>
      <c r="F10370" s="7"/>
    </row>
    <row r="10371" spans="1:6" x14ac:dyDescent="0.3">
      <c r="A10371" s="8"/>
      <c r="B10371" s="8"/>
      <c r="C10371" s="8"/>
      <c r="D10371" s="8"/>
      <c r="E10371" s="8"/>
      <c r="F10371" s="9"/>
    </row>
    <row r="10372" spans="1:6" x14ac:dyDescent="0.3">
      <c r="A10372" s="6"/>
      <c r="B10372" s="6"/>
      <c r="C10372" s="6"/>
      <c r="D10372" s="6"/>
      <c r="E10372" s="6"/>
      <c r="F10372" s="7"/>
    </row>
    <row r="10373" spans="1:6" x14ac:dyDescent="0.3">
      <c r="A10373" s="8"/>
      <c r="B10373" s="8"/>
      <c r="C10373" s="8"/>
      <c r="D10373" s="8"/>
      <c r="E10373" s="8"/>
      <c r="F10373" s="9"/>
    </row>
    <row r="10374" spans="1:6" x14ac:dyDescent="0.3">
      <c r="A10374" s="6"/>
      <c r="B10374" s="6"/>
      <c r="C10374" s="6"/>
      <c r="D10374" s="6"/>
      <c r="E10374" s="6"/>
      <c r="F10374" s="7"/>
    </row>
    <row r="10375" spans="1:6" x14ac:dyDescent="0.3">
      <c r="A10375" s="8"/>
      <c r="B10375" s="8"/>
      <c r="C10375" s="8"/>
      <c r="D10375" s="8"/>
      <c r="E10375" s="8"/>
      <c r="F10375" s="9"/>
    </row>
    <row r="10376" spans="1:6" x14ac:dyDescent="0.3">
      <c r="A10376" s="6"/>
      <c r="B10376" s="6"/>
      <c r="C10376" s="6"/>
      <c r="D10376" s="6"/>
      <c r="E10376" s="6"/>
      <c r="F10376" s="7"/>
    </row>
    <row r="10377" spans="1:6" x14ac:dyDescent="0.3">
      <c r="A10377" s="8"/>
      <c r="B10377" s="8"/>
      <c r="C10377" s="8"/>
      <c r="D10377" s="8"/>
      <c r="E10377" s="8"/>
      <c r="F10377" s="9"/>
    </row>
    <row r="10378" spans="1:6" x14ac:dyDescent="0.3">
      <c r="A10378" s="6"/>
      <c r="B10378" s="6"/>
      <c r="C10378" s="6"/>
      <c r="D10378" s="6"/>
      <c r="E10378" s="6"/>
      <c r="F10378" s="7"/>
    </row>
    <row r="10379" spans="1:6" x14ac:dyDescent="0.3">
      <c r="A10379" s="8"/>
      <c r="B10379" s="8"/>
      <c r="C10379" s="8"/>
      <c r="D10379" s="8"/>
      <c r="E10379" s="8"/>
      <c r="F10379" s="9"/>
    </row>
    <row r="10380" spans="1:6" x14ac:dyDescent="0.3">
      <c r="A10380" s="6"/>
      <c r="B10380" s="6"/>
      <c r="C10380" s="6"/>
      <c r="D10380" s="6"/>
      <c r="E10380" s="6"/>
      <c r="F10380" s="7"/>
    </row>
    <row r="10381" spans="1:6" x14ac:dyDescent="0.3">
      <c r="A10381" s="8"/>
      <c r="B10381" s="8"/>
      <c r="C10381" s="8"/>
      <c r="D10381" s="8"/>
      <c r="E10381" s="8"/>
      <c r="F10381" s="9"/>
    </row>
    <row r="10382" spans="1:6" x14ac:dyDescent="0.3">
      <c r="A10382" s="6"/>
      <c r="B10382" s="6"/>
      <c r="C10382" s="6"/>
      <c r="D10382" s="6"/>
      <c r="E10382" s="6"/>
      <c r="F10382" s="7"/>
    </row>
    <row r="10383" spans="1:6" x14ac:dyDescent="0.3">
      <c r="A10383" s="8"/>
      <c r="B10383" s="8"/>
      <c r="C10383" s="8"/>
      <c r="D10383" s="8"/>
      <c r="E10383" s="8"/>
      <c r="F10383" s="9"/>
    </row>
    <row r="10384" spans="1:6" x14ac:dyDescent="0.3">
      <c r="A10384" s="6"/>
      <c r="B10384" s="6"/>
      <c r="C10384" s="6"/>
      <c r="D10384" s="6"/>
      <c r="E10384" s="6"/>
      <c r="F10384" s="7"/>
    </row>
    <row r="10385" spans="1:6" x14ac:dyDescent="0.3">
      <c r="A10385" s="8"/>
      <c r="B10385" s="8"/>
      <c r="C10385" s="8"/>
      <c r="D10385" s="8"/>
      <c r="E10385" s="8"/>
      <c r="F10385" s="9"/>
    </row>
    <row r="10386" spans="1:6" x14ac:dyDescent="0.3">
      <c r="A10386" s="6"/>
      <c r="B10386" s="6"/>
      <c r="C10386" s="6"/>
      <c r="D10386" s="6"/>
      <c r="E10386" s="6"/>
      <c r="F10386" s="7"/>
    </row>
    <row r="10387" spans="1:6" x14ac:dyDescent="0.3">
      <c r="A10387" s="8"/>
      <c r="B10387" s="8"/>
      <c r="C10387" s="8"/>
      <c r="D10387" s="8"/>
      <c r="E10387" s="8"/>
      <c r="F10387" s="9"/>
    </row>
    <row r="10388" spans="1:6" x14ac:dyDescent="0.3">
      <c r="A10388" s="6"/>
      <c r="B10388" s="6"/>
      <c r="C10388" s="6"/>
      <c r="D10388" s="6"/>
      <c r="E10388" s="6"/>
      <c r="F10388" s="7"/>
    </row>
    <row r="10389" spans="1:6" x14ac:dyDescent="0.3">
      <c r="A10389" s="8"/>
      <c r="B10389" s="8"/>
      <c r="C10389" s="8"/>
      <c r="D10389" s="8"/>
      <c r="E10389" s="8"/>
      <c r="F10389" s="9"/>
    </row>
    <row r="10390" spans="1:6" x14ac:dyDescent="0.3">
      <c r="A10390" s="6"/>
      <c r="B10390" s="6"/>
      <c r="C10390" s="6"/>
      <c r="D10390" s="6"/>
      <c r="E10390" s="6"/>
      <c r="F10390" s="7"/>
    </row>
    <row r="10391" spans="1:6" x14ac:dyDescent="0.3">
      <c r="A10391" s="8"/>
      <c r="B10391" s="8"/>
      <c r="C10391" s="8"/>
      <c r="D10391" s="8"/>
      <c r="E10391" s="8"/>
      <c r="F10391" s="9"/>
    </row>
    <row r="10392" spans="1:6" x14ac:dyDescent="0.3">
      <c r="A10392" s="6"/>
      <c r="B10392" s="6"/>
      <c r="C10392" s="6"/>
      <c r="D10392" s="6"/>
      <c r="E10392" s="6"/>
      <c r="F10392" s="7"/>
    </row>
    <row r="10393" spans="1:6" x14ac:dyDescent="0.3">
      <c r="A10393" s="8"/>
      <c r="B10393" s="8"/>
      <c r="C10393" s="8"/>
      <c r="D10393" s="8"/>
      <c r="E10393" s="8"/>
      <c r="F10393" s="9"/>
    </row>
    <row r="10394" spans="1:6" x14ac:dyDescent="0.3">
      <c r="A10394" s="6"/>
      <c r="B10394" s="6"/>
      <c r="C10394" s="6"/>
      <c r="D10394" s="6"/>
      <c r="E10394" s="6"/>
      <c r="F10394" s="7"/>
    </row>
    <row r="10395" spans="1:6" x14ac:dyDescent="0.3">
      <c r="A10395" s="8"/>
      <c r="B10395" s="8"/>
      <c r="C10395" s="8"/>
      <c r="D10395" s="8"/>
      <c r="E10395" s="8"/>
      <c r="F10395" s="9"/>
    </row>
    <row r="10396" spans="1:6" x14ac:dyDescent="0.3">
      <c r="A10396" s="6"/>
      <c r="B10396" s="6"/>
      <c r="C10396" s="6"/>
      <c r="D10396" s="6"/>
      <c r="E10396" s="6"/>
      <c r="F10396" s="7"/>
    </row>
    <row r="10397" spans="1:6" x14ac:dyDescent="0.3">
      <c r="A10397" s="8"/>
      <c r="B10397" s="8"/>
      <c r="C10397" s="8"/>
      <c r="D10397" s="8"/>
      <c r="E10397" s="8"/>
      <c r="F10397" s="9"/>
    </row>
    <row r="10398" spans="1:6" x14ac:dyDescent="0.3">
      <c r="A10398" s="6"/>
      <c r="B10398" s="6"/>
      <c r="C10398" s="6"/>
      <c r="D10398" s="6"/>
      <c r="E10398" s="6"/>
      <c r="F10398" s="7"/>
    </row>
    <row r="10399" spans="1:6" x14ac:dyDescent="0.3">
      <c r="A10399" s="8"/>
      <c r="B10399" s="8"/>
      <c r="C10399" s="8"/>
      <c r="D10399" s="8"/>
      <c r="E10399" s="8"/>
      <c r="F10399" s="9"/>
    </row>
    <row r="10400" spans="1:6" x14ac:dyDescent="0.3">
      <c r="A10400" s="6"/>
      <c r="B10400" s="6"/>
      <c r="C10400" s="6"/>
      <c r="D10400" s="6"/>
      <c r="E10400" s="6"/>
      <c r="F10400" s="7"/>
    </row>
    <row r="10401" spans="1:6" x14ac:dyDescent="0.3">
      <c r="A10401" s="8"/>
      <c r="B10401" s="8"/>
      <c r="C10401" s="8"/>
      <c r="D10401" s="8"/>
      <c r="E10401" s="8"/>
      <c r="F10401" s="9"/>
    </row>
    <row r="10402" spans="1:6" x14ac:dyDescent="0.3">
      <c r="A10402" s="6"/>
      <c r="B10402" s="6"/>
      <c r="C10402" s="6"/>
      <c r="D10402" s="6"/>
      <c r="E10402" s="6"/>
      <c r="F10402" s="7"/>
    </row>
    <row r="10403" spans="1:6" x14ac:dyDescent="0.3">
      <c r="A10403" s="8"/>
      <c r="B10403" s="8"/>
      <c r="C10403" s="8"/>
      <c r="D10403" s="8"/>
      <c r="E10403" s="8"/>
      <c r="F10403" s="9"/>
    </row>
    <row r="10404" spans="1:6" x14ac:dyDescent="0.3">
      <c r="A10404" s="6"/>
      <c r="B10404" s="6"/>
      <c r="C10404" s="6"/>
      <c r="D10404" s="6"/>
      <c r="E10404" s="6"/>
      <c r="F10404" s="7"/>
    </row>
    <row r="10405" spans="1:6" x14ac:dyDescent="0.3">
      <c r="A10405" s="8"/>
      <c r="B10405" s="8"/>
      <c r="C10405" s="8"/>
      <c r="D10405" s="8"/>
      <c r="E10405" s="8"/>
      <c r="F10405" s="9"/>
    </row>
    <row r="10406" spans="1:6" x14ac:dyDescent="0.3">
      <c r="A10406" s="6"/>
      <c r="B10406" s="6"/>
      <c r="C10406" s="6"/>
      <c r="D10406" s="6"/>
      <c r="E10406" s="6"/>
      <c r="F10406" s="7"/>
    </row>
    <row r="10407" spans="1:6" x14ac:dyDescent="0.3">
      <c r="A10407" s="8"/>
      <c r="B10407" s="8"/>
      <c r="C10407" s="8"/>
      <c r="D10407" s="8"/>
      <c r="E10407" s="8"/>
      <c r="F10407" s="9"/>
    </row>
    <row r="10408" spans="1:6" x14ac:dyDescent="0.3">
      <c r="A10408" s="6"/>
      <c r="B10408" s="6"/>
      <c r="C10408" s="6"/>
      <c r="D10408" s="6"/>
      <c r="E10408" s="6"/>
      <c r="F10408" s="7"/>
    </row>
    <row r="10409" spans="1:6" x14ac:dyDescent="0.3">
      <c r="A10409" s="8"/>
      <c r="B10409" s="8"/>
      <c r="C10409" s="8"/>
      <c r="D10409" s="8"/>
      <c r="E10409" s="8"/>
      <c r="F10409" s="9"/>
    </row>
    <row r="10410" spans="1:6" x14ac:dyDescent="0.3">
      <c r="A10410" s="6"/>
      <c r="B10410" s="6"/>
      <c r="C10410" s="6"/>
      <c r="D10410" s="6"/>
      <c r="E10410" s="6"/>
      <c r="F10410" s="7"/>
    </row>
    <row r="10411" spans="1:6" x14ac:dyDescent="0.3">
      <c r="A10411" s="8"/>
      <c r="B10411" s="8"/>
      <c r="C10411" s="8"/>
      <c r="D10411" s="8"/>
      <c r="E10411" s="8"/>
      <c r="F10411" s="9"/>
    </row>
    <row r="10412" spans="1:6" x14ac:dyDescent="0.3">
      <c r="A10412" s="6"/>
      <c r="B10412" s="6"/>
      <c r="C10412" s="6"/>
      <c r="D10412" s="6"/>
      <c r="E10412" s="6"/>
      <c r="F10412" s="7"/>
    </row>
    <row r="10413" spans="1:6" x14ac:dyDescent="0.3">
      <c r="A10413" s="8"/>
      <c r="B10413" s="8"/>
      <c r="C10413" s="8"/>
      <c r="D10413" s="8"/>
      <c r="E10413" s="8"/>
      <c r="F10413" s="9"/>
    </row>
    <row r="10414" spans="1:6" x14ac:dyDescent="0.3">
      <c r="A10414" s="6"/>
      <c r="B10414" s="6"/>
      <c r="C10414" s="6"/>
      <c r="D10414" s="6"/>
      <c r="E10414" s="6"/>
      <c r="F10414" s="7"/>
    </row>
    <row r="10415" spans="1:6" x14ac:dyDescent="0.3">
      <c r="A10415" s="8"/>
      <c r="B10415" s="8"/>
      <c r="C10415" s="8"/>
      <c r="D10415" s="8"/>
      <c r="E10415" s="8"/>
      <c r="F10415" s="9"/>
    </row>
    <row r="10416" spans="1:6" x14ac:dyDescent="0.3">
      <c r="A10416" s="6"/>
      <c r="B10416" s="6"/>
      <c r="C10416" s="6"/>
      <c r="D10416" s="6"/>
      <c r="E10416" s="6"/>
      <c r="F10416" s="7"/>
    </row>
    <row r="10417" spans="1:6" x14ac:dyDescent="0.3">
      <c r="A10417" s="8"/>
      <c r="B10417" s="8"/>
      <c r="C10417" s="8"/>
      <c r="D10417" s="8"/>
      <c r="E10417" s="8"/>
      <c r="F10417" s="9"/>
    </row>
    <row r="10418" spans="1:6" x14ac:dyDescent="0.3">
      <c r="A10418" s="6"/>
      <c r="B10418" s="6"/>
      <c r="C10418" s="6"/>
      <c r="D10418" s="6"/>
      <c r="E10418" s="6"/>
      <c r="F10418" s="7"/>
    </row>
    <row r="10419" spans="1:6" x14ac:dyDescent="0.3">
      <c r="A10419" s="8"/>
      <c r="B10419" s="8"/>
      <c r="C10419" s="8"/>
      <c r="D10419" s="8"/>
      <c r="E10419" s="8"/>
      <c r="F10419" s="9"/>
    </row>
    <row r="10420" spans="1:6" x14ac:dyDescent="0.3">
      <c r="A10420" s="6"/>
      <c r="B10420" s="6"/>
      <c r="C10420" s="6"/>
      <c r="D10420" s="6"/>
      <c r="E10420" s="6"/>
      <c r="F10420" s="7"/>
    </row>
    <row r="10421" spans="1:6" x14ac:dyDescent="0.3">
      <c r="A10421" s="8"/>
      <c r="B10421" s="8"/>
      <c r="C10421" s="8"/>
      <c r="D10421" s="8"/>
      <c r="E10421" s="8"/>
      <c r="F10421" s="9"/>
    </row>
    <row r="10422" spans="1:6" x14ac:dyDescent="0.3">
      <c r="A10422" s="6"/>
      <c r="B10422" s="6"/>
      <c r="C10422" s="6"/>
      <c r="D10422" s="6"/>
      <c r="E10422" s="6"/>
      <c r="F10422" s="7"/>
    </row>
    <row r="10423" spans="1:6" x14ac:dyDescent="0.3">
      <c r="A10423" s="8"/>
      <c r="B10423" s="8"/>
      <c r="C10423" s="8"/>
      <c r="D10423" s="8"/>
      <c r="E10423" s="8"/>
      <c r="F10423" s="9"/>
    </row>
    <row r="10424" spans="1:6" x14ac:dyDescent="0.3">
      <c r="A10424" s="6"/>
      <c r="B10424" s="6"/>
      <c r="C10424" s="6"/>
      <c r="D10424" s="6"/>
      <c r="E10424" s="6"/>
      <c r="F10424" s="7"/>
    </row>
    <row r="10425" spans="1:6" x14ac:dyDescent="0.3">
      <c r="A10425" s="8"/>
      <c r="B10425" s="8"/>
      <c r="C10425" s="8"/>
      <c r="D10425" s="8"/>
      <c r="E10425" s="8"/>
      <c r="F10425" s="9"/>
    </row>
    <row r="10426" spans="1:6" x14ac:dyDescent="0.3">
      <c r="A10426" s="6"/>
      <c r="B10426" s="6"/>
      <c r="C10426" s="6"/>
      <c r="D10426" s="6"/>
      <c r="E10426" s="6"/>
      <c r="F10426" s="7"/>
    </row>
    <row r="10427" spans="1:6" x14ac:dyDescent="0.3">
      <c r="A10427" s="8"/>
      <c r="B10427" s="8"/>
      <c r="C10427" s="8"/>
      <c r="D10427" s="8"/>
      <c r="E10427" s="8"/>
      <c r="F10427" s="9"/>
    </row>
    <row r="10428" spans="1:6" x14ac:dyDescent="0.3">
      <c r="A10428" s="6"/>
      <c r="B10428" s="6"/>
      <c r="C10428" s="6"/>
      <c r="D10428" s="6"/>
      <c r="E10428" s="6"/>
      <c r="F10428" s="7"/>
    </row>
    <row r="10429" spans="1:6" x14ac:dyDescent="0.3">
      <c r="A10429" s="8"/>
      <c r="B10429" s="8"/>
      <c r="C10429" s="8"/>
      <c r="D10429" s="8"/>
      <c r="E10429" s="8"/>
      <c r="F10429" s="9"/>
    </row>
    <row r="10430" spans="1:6" x14ac:dyDescent="0.3">
      <c r="A10430" s="6"/>
      <c r="B10430" s="6"/>
      <c r="C10430" s="6"/>
      <c r="D10430" s="6"/>
      <c r="E10430" s="6"/>
      <c r="F10430" s="7"/>
    </row>
    <row r="10431" spans="1:6" x14ac:dyDescent="0.3">
      <c r="A10431" s="8"/>
      <c r="B10431" s="8"/>
      <c r="C10431" s="8"/>
      <c r="D10431" s="8"/>
      <c r="E10431" s="8"/>
      <c r="F10431" s="9"/>
    </row>
    <row r="10432" spans="1:6" x14ac:dyDescent="0.3">
      <c r="A10432" s="6"/>
      <c r="B10432" s="6"/>
      <c r="C10432" s="6"/>
      <c r="D10432" s="6"/>
      <c r="E10432" s="6"/>
      <c r="F10432" s="7"/>
    </row>
    <row r="10433" spans="1:6" x14ac:dyDescent="0.3">
      <c r="A10433" s="8"/>
      <c r="B10433" s="8"/>
      <c r="C10433" s="8"/>
      <c r="D10433" s="8"/>
      <c r="E10433" s="8"/>
      <c r="F10433" s="9"/>
    </row>
    <row r="10434" spans="1:6" x14ac:dyDescent="0.3">
      <c r="A10434" s="6"/>
      <c r="B10434" s="6"/>
      <c r="C10434" s="6"/>
      <c r="D10434" s="6"/>
      <c r="E10434" s="6"/>
      <c r="F10434" s="7"/>
    </row>
    <row r="10435" spans="1:6" x14ac:dyDescent="0.3">
      <c r="A10435" s="8"/>
      <c r="B10435" s="8"/>
      <c r="C10435" s="8"/>
      <c r="D10435" s="8"/>
      <c r="E10435" s="8"/>
      <c r="F10435" s="9"/>
    </row>
    <row r="10436" spans="1:6" x14ac:dyDescent="0.3">
      <c r="A10436" s="6"/>
      <c r="B10436" s="6"/>
      <c r="C10436" s="6"/>
      <c r="D10436" s="6"/>
      <c r="E10436" s="6"/>
      <c r="F10436" s="7"/>
    </row>
    <row r="10437" spans="1:6" x14ac:dyDescent="0.3">
      <c r="A10437" s="8"/>
      <c r="B10437" s="8"/>
      <c r="C10437" s="8"/>
      <c r="D10437" s="8"/>
      <c r="E10437" s="8"/>
      <c r="F10437" s="9"/>
    </row>
    <row r="10438" spans="1:6" x14ac:dyDescent="0.3">
      <c r="A10438" s="6"/>
      <c r="B10438" s="6"/>
      <c r="C10438" s="6"/>
      <c r="D10438" s="6"/>
      <c r="E10438" s="6"/>
      <c r="F10438" s="7"/>
    </row>
    <row r="10439" spans="1:6" x14ac:dyDescent="0.3">
      <c r="A10439" s="8"/>
      <c r="B10439" s="8"/>
      <c r="C10439" s="8"/>
      <c r="D10439" s="8"/>
      <c r="E10439" s="8"/>
      <c r="F10439" s="9"/>
    </row>
    <row r="10440" spans="1:6" x14ac:dyDescent="0.3">
      <c r="A10440" s="6"/>
      <c r="B10440" s="6"/>
      <c r="C10440" s="6"/>
      <c r="D10440" s="6"/>
      <c r="E10440" s="6"/>
      <c r="F10440" s="7"/>
    </row>
    <row r="10441" spans="1:6" x14ac:dyDescent="0.3">
      <c r="A10441" s="8"/>
      <c r="B10441" s="8"/>
      <c r="C10441" s="8"/>
      <c r="D10441" s="8"/>
      <c r="E10441" s="8"/>
      <c r="F10441" s="9"/>
    </row>
    <row r="10442" spans="1:6" x14ac:dyDescent="0.3">
      <c r="A10442" s="6"/>
      <c r="B10442" s="6"/>
      <c r="C10442" s="6"/>
      <c r="D10442" s="6"/>
      <c r="E10442" s="6"/>
      <c r="F10442" s="7"/>
    </row>
    <row r="10443" spans="1:6" x14ac:dyDescent="0.3">
      <c r="A10443" s="8"/>
      <c r="B10443" s="8"/>
      <c r="C10443" s="8"/>
      <c r="D10443" s="8"/>
      <c r="E10443" s="8"/>
      <c r="F10443" s="9"/>
    </row>
    <row r="10444" spans="1:6" x14ac:dyDescent="0.3">
      <c r="A10444" s="6"/>
      <c r="B10444" s="6"/>
      <c r="C10444" s="6"/>
      <c r="D10444" s="6"/>
      <c r="E10444" s="6"/>
      <c r="F10444" s="7"/>
    </row>
    <row r="10445" spans="1:6" x14ac:dyDescent="0.3">
      <c r="A10445" s="8"/>
      <c r="B10445" s="8"/>
      <c r="C10445" s="8"/>
      <c r="D10445" s="8"/>
      <c r="E10445" s="8"/>
      <c r="F10445" s="9"/>
    </row>
    <row r="10446" spans="1:6" x14ac:dyDescent="0.3">
      <c r="A10446" s="6"/>
      <c r="B10446" s="6"/>
      <c r="C10446" s="6"/>
      <c r="D10446" s="6"/>
      <c r="E10446" s="6"/>
      <c r="F10446" s="7"/>
    </row>
    <row r="10447" spans="1:6" x14ac:dyDescent="0.3">
      <c r="A10447" s="8"/>
      <c r="B10447" s="8"/>
      <c r="C10447" s="8"/>
      <c r="D10447" s="8"/>
      <c r="E10447" s="8"/>
      <c r="F10447" s="9"/>
    </row>
    <row r="10448" spans="1:6" x14ac:dyDescent="0.3">
      <c r="A10448" s="6"/>
      <c r="B10448" s="6"/>
      <c r="C10448" s="6"/>
      <c r="D10448" s="6"/>
      <c r="E10448" s="6"/>
      <c r="F10448" s="7"/>
    </row>
    <row r="10449" spans="1:6" x14ac:dyDescent="0.3">
      <c r="A10449" s="8"/>
      <c r="B10449" s="8"/>
      <c r="C10449" s="8"/>
      <c r="D10449" s="8"/>
      <c r="E10449" s="8"/>
      <c r="F10449" s="9"/>
    </row>
    <row r="10450" spans="1:6" x14ac:dyDescent="0.3">
      <c r="A10450" s="6"/>
      <c r="B10450" s="6"/>
      <c r="C10450" s="6"/>
      <c r="D10450" s="6"/>
      <c r="E10450" s="6"/>
      <c r="F10450" s="7"/>
    </row>
    <row r="10451" spans="1:6" x14ac:dyDescent="0.3">
      <c r="A10451" s="8"/>
      <c r="B10451" s="8"/>
      <c r="C10451" s="8"/>
      <c r="D10451" s="8"/>
      <c r="E10451" s="8"/>
      <c r="F10451" s="9"/>
    </row>
    <row r="10452" spans="1:6" x14ac:dyDescent="0.3">
      <c r="A10452" s="6"/>
      <c r="B10452" s="6"/>
      <c r="C10452" s="6"/>
      <c r="D10452" s="6"/>
      <c r="E10452" s="6"/>
      <c r="F10452" s="7"/>
    </row>
    <row r="10453" spans="1:6" x14ac:dyDescent="0.3">
      <c r="A10453" s="8"/>
      <c r="B10453" s="8"/>
      <c r="C10453" s="8"/>
      <c r="D10453" s="8"/>
      <c r="E10453" s="8"/>
      <c r="F10453" s="9"/>
    </row>
    <row r="10454" spans="1:6" x14ac:dyDescent="0.3">
      <c r="A10454" s="6"/>
      <c r="B10454" s="6"/>
      <c r="C10454" s="6"/>
      <c r="D10454" s="6"/>
      <c r="E10454" s="6"/>
      <c r="F10454" s="7"/>
    </row>
    <row r="10455" spans="1:6" x14ac:dyDescent="0.3">
      <c r="A10455" s="8"/>
      <c r="B10455" s="8"/>
      <c r="C10455" s="8"/>
      <c r="D10455" s="8"/>
      <c r="E10455" s="8"/>
      <c r="F10455" s="9"/>
    </row>
    <row r="10456" spans="1:6" x14ac:dyDescent="0.3">
      <c r="A10456" s="6"/>
      <c r="B10456" s="6"/>
      <c r="C10456" s="6"/>
      <c r="D10456" s="6"/>
      <c r="E10456" s="6"/>
      <c r="F10456" s="7"/>
    </row>
    <row r="10457" spans="1:6" x14ac:dyDescent="0.3">
      <c r="A10457" s="8"/>
      <c r="B10457" s="8"/>
      <c r="C10457" s="8"/>
      <c r="D10457" s="8"/>
      <c r="E10457" s="8"/>
      <c r="F10457" s="9"/>
    </row>
    <row r="10458" spans="1:6" x14ac:dyDescent="0.3">
      <c r="A10458" s="6"/>
      <c r="B10458" s="6"/>
      <c r="C10458" s="6"/>
      <c r="D10458" s="6"/>
      <c r="E10458" s="6"/>
      <c r="F10458" s="7"/>
    </row>
    <row r="10459" spans="1:6" x14ac:dyDescent="0.3">
      <c r="A10459" s="8"/>
      <c r="B10459" s="8"/>
      <c r="C10459" s="8"/>
      <c r="D10459" s="8"/>
      <c r="E10459" s="8"/>
      <c r="F10459" s="9"/>
    </row>
    <row r="10460" spans="1:6" x14ac:dyDescent="0.3">
      <c r="A10460" s="6"/>
      <c r="B10460" s="6"/>
      <c r="C10460" s="6"/>
      <c r="D10460" s="6"/>
      <c r="E10460" s="6"/>
      <c r="F10460" s="7"/>
    </row>
    <row r="10461" spans="1:6" x14ac:dyDescent="0.3">
      <c r="A10461" s="8"/>
      <c r="B10461" s="8"/>
      <c r="C10461" s="8"/>
      <c r="D10461" s="8"/>
      <c r="E10461" s="8"/>
      <c r="F10461" s="9"/>
    </row>
    <row r="10462" spans="1:6" x14ac:dyDescent="0.3">
      <c r="A10462" s="6"/>
      <c r="B10462" s="6"/>
      <c r="C10462" s="6"/>
      <c r="D10462" s="6"/>
      <c r="E10462" s="6"/>
      <c r="F10462" s="7"/>
    </row>
    <row r="10463" spans="1:6" x14ac:dyDescent="0.3">
      <c r="A10463" s="8"/>
      <c r="B10463" s="8"/>
      <c r="C10463" s="8"/>
      <c r="D10463" s="8"/>
      <c r="E10463" s="8"/>
      <c r="F10463" s="9"/>
    </row>
    <row r="10464" spans="1:6" x14ac:dyDescent="0.3">
      <c r="A10464" s="6"/>
      <c r="B10464" s="6"/>
      <c r="C10464" s="6"/>
      <c r="D10464" s="6"/>
      <c r="E10464" s="6"/>
      <c r="F10464" s="7"/>
    </row>
    <row r="10465" spans="1:6" x14ac:dyDescent="0.3">
      <c r="A10465" s="8"/>
      <c r="B10465" s="8"/>
      <c r="C10465" s="8"/>
      <c r="D10465" s="8"/>
      <c r="E10465" s="8"/>
      <c r="F10465" s="9"/>
    </row>
    <row r="10466" spans="1:6" x14ac:dyDescent="0.3">
      <c r="A10466" s="6"/>
      <c r="B10466" s="6"/>
      <c r="C10466" s="6"/>
      <c r="D10466" s="6"/>
      <c r="E10466" s="6"/>
      <c r="F10466" s="7"/>
    </row>
    <row r="10467" spans="1:6" x14ac:dyDescent="0.3">
      <c r="A10467" s="8"/>
      <c r="B10467" s="8"/>
      <c r="C10467" s="8"/>
      <c r="D10467" s="8"/>
      <c r="E10467" s="8"/>
      <c r="F10467" s="9"/>
    </row>
    <row r="10468" spans="1:6" x14ac:dyDescent="0.3">
      <c r="A10468" s="6"/>
      <c r="B10468" s="6"/>
      <c r="C10468" s="6"/>
      <c r="D10468" s="6"/>
      <c r="E10468" s="6"/>
      <c r="F10468" s="7"/>
    </row>
    <row r="10469" spans="1:6" x14ac:dyDescent="0.3">
      <c r="A10469" s="8"/>
      <c r="B10469" s="8"/>
      <c r="C10469" s="8"/>
      <c r="D10469" s="8"/>
      <c r="E10469" s="8"/>
      <c r="F10469" s="9"/>
    </row>
    <row r="10470" spans="1:6" x14ac:dyDescent="0.3">
      <c r="A10470" s="6"/>
      <c r="B10470" s="6"/>
      <c r="C10470" s="6"/>
      <c r="D10470" s="6"/>
      <c r="E10470" s="6"/>
      <c r="F10470" s="7"/>
    </row>
    <row r="10471" spans="1:6" x14ac:dyDescent="0.3">
      <c r="A10471" s="8"/>
      <c r="B10471" s="8"/>
      <c r="C10471" s="8"/>
      <c r="D10471" s="8"/>
      <c r="E10471" s="8"/>
      <c r="F10471" s="9"/>
    </row>
    <row r="10472" spans="1:6" x14ac:dyDescent="0.3">
      <c r="A10472" s="6"/>
      <c r="B10472" s="6"/>
      <c r="C10472" s="6"/>
      <c r="D10472" s="6"/>
      <c r="E10472" s="6"/>
      <c r="F10472" s="7"/>
    </row>
    <row r="10473" spans="1:6" x14ac:dyDescent="0.3">
      <c r="A10473" s="8"/>
      <c r="B10473" s="8"/>
      <c r="C10473" s="8"/>
      <c r="D10473" s="8"/>
      <c r="E10473" s="8"/>
      <c r="F10473" s="9"/>
    </row>
    <row r="10474" spans="1:6" x14ac:dyDescent="0.3">
      <c r="A10474" s="6"/>
      <c r="B10474" s="6"/>
      <c r="C10474" s="6"/>
      <c r="D10474" s="6"/>
      <c r="E10474" s="6"/>
      <c r="F10474" s="7"/>
    </row>
    <row r="10475" spans="1:6" x14ac:dyDescent="0.3">
      <c r="A10475" s="8"/>
      <c r="B10475" s="8"/>
      <c r="C10475" s="8"/>
      <c r="D10475" s="8"/>
      <c r="E10475" s="8"/>
      <c r="F10475" s="9"/>
    </row>
    <row r="10476" spans="1:6" x14ac:dyDescent="0.3">
      <c r="A10476" s="6"/>
      <c r="B10476" s="6"/>
      <c r="C10476" s="6"/>
      <c r="D10476" s="6"/>
      <c r="E10476" s="6"/>
      <c r="F10476" s="7"/>
    </row>
    <row r="10477" spans="1:6" x14ac:dyDescent="0.3">
      <c r="A10477" s="8"/>
      <c r="B10477" s="8"/>
      <c r="C10477" s="8"/>
      <c r="D10477" s="8"/>
      <c r="E10477" s="8"/>
      <c r="F10477" s="9"/>
    </row>
    <row r="10478" spans="1:6" x14ac:dyDescent="0.3">
      <c r="A10478" s="6"/>
      <c r="B10478" s="6"/>
      <c r="C10478" s="6"/>
      <c r="D10478" s="6"/>
      <c r="E10478" s="6"/>
      <c r="F10478" s="7"/>
    </row>
    <row r="10479" spans="1:6" x14ac:dyDescent="0.3">
      <c r="A10479" s="8"/>
      <c r="B10479" s="8"/>
      <c r="C10479" s="8"/>
      <c r="D10479" s="8"/>
      <c r="E10479" s="8"/>
      <c r="F10479" s="9"/>
    </row>
    <row r="10480" spans="1:6" x14ac:dyDescent="0.3">
      <c r="A10480" s="6"/>
      <c r="B10480" s="6"/>
      <c r="C10480" s="6"/>
      <c r="D10480" s="6"/>
      <c r="E10480" s="6"/>
      <c r="F10480" s="7"/>
    </row>
    <row r="10481" spans="1:6" x14ac:dyDescent="0.3">
      <c r="A10481" s="8"/>
      <c r="B10481" s="8"/>
      <c r="C10481" s="8"/>
      <c r="D10481" s="8"/>
      <c r="E10481" s="8"/>
      <c r="F10481" s="9"/>
    </row>
    <row r="10482" spans="1:6" x14ac:dyDescent="0.3">
      <c r="A10482" s="6"/>
      <c r="B10482" s="6"/>
      <c r="C10482" s="6"/>
      <c r="D10482" s="6"/>
      <c r="E10482" s="6"/>
      <c r="F10482" s="7"/>
    </row>
    <row r="10483" spans="1:6" x14ac:dyDescent="0.3">
      <c r="A10483" s="8"/>
      <c r="B10483" s="8"/>
      <c r="C10483" s="8"/>
      <c r="D10483" s="8"/>
      <c r="E10483" s="8"/>
      <c r="F10483" s="9"/>
    </row>
    <row r="10484" spans="1:6" x14ac:dyDescent="0.3">
      <c r="A10484" s="6"/>
      <c r="B10484" s="6"/>
      <c r="C10484" s="6"/>
      <c r="D10484" s="6"/>
      <c r="E10484" s="6"/>
      <c r="F10484" s="7"/>
    </row>
    <row r="10485" spans="1:6" x14ac:dyDescent="0.3">
      <c r="A10485" s="8"/>
      <c r="B10485" s="8"/>
      <c r="C10485" s="8"/>
      <c r="D10485" s="8"/>
      <c r="E10485" s="8"/>
      <c r="F10485" s="9"/>
    </row>
    <row r="10486" spans="1:6" x14ac:dyDescent="0.3">
      <c r="A10486" s="6"/>
      <c r="B10486" s="6"/>
      <c r="C10486" s="6"/>
      <c r="D10486" s="6"/>
      <c r="E10486" s="6"/>
      <c r="F10486" s="7"/>
    </row>
    <row r="10487" spans="1:6" x14ac:dyDescent="0.3">
      <c r="A10487" s="8"/>
      <c r="B10487" s="8"/>
      <c r="C10487" s="8"/>
      <c r="D10487" s="8"/>
      <c r="E10487" s="8"/>
      <c r="F10487" s="9"/>
    </row>
    <row r="10488" spans="1:6" x14ac:dyDescent="0.3">
      <c r="A10488" s="6"/>
      <c r="B10488" s="6"/>
      <c r="C10488" s="6"/>
      <c r="D10488" s="6"/>
      <c r="E10488" s="6"/>
      <c r="F10488" s="7"/>
    </row>
    <row r="10489" spans="1:6" x14ac:dyDescent="0.3">
      <c r="A10489" s="8"/>
      <c r="B10489" s="8"/>
      <c r="C10489" s="8"/>
      <c r="D10489" s="8"/>
      <c r="E10489" s="8"/>
      <c r="F10489" s="9"/>
    </row>
    <row r="10490" spans="1:6" x14ac:dyDescent="0.3">
      <c r="A10490" s="6"/>
      <c r="B10490" s="6"/>
      <c r="C10490" s="6"/>
      <c r="D10490" s="6"/>
      <c r="E10490" s="6"/>
      <c r="F10490" s="7"/>
    </row>
    <row r="10491" spans="1:6" x14ac:dyDescent="0.3">
      <c r="A10491" s="8"/>
      <c r="B10491" s="8"/>
      <c r="C10491" s="8"/>
      <c r="D10491" s="8"/>
      <c r="E10491" s="8"/>
      <c r="F10491" s="9"/>
    </row>
    <row r="10492" spans="1:6" x14ac:dyDescent="0.3">
      <c r="A10492" s="6"/>
      <c r="B10492" s="6"/>
      <c r="C10492" s="6"/>
      <c r="D10492" s="6"/>
      <c r="E10492" s="6"/>
      <c r="F10492" s="7"/>
    </row>
    <row r="10493" spans="1:6" x14ac:dyDescent="0.3">
      <c r="A10493" s="8"/>
      <c r="B10493" s="8"/>
      <c r="C10493" s="8"/>
      <c r="D10493" s="8"/>
      <c r="E10493" s="8"/>
      <c r="F10493" s="9"/>
    </row>
    <row r="10494" spans="1:6" x14ac:dyDescent="0.3">
      <c r="A10494" s="6"/>
      <c r="B10494" s="6"/>
      <c r="C10494" s="6"/>
      <c r="D10494" s="6"/>
      <c r="E10494" s="6"/>
      <c r="F10494" s="7"/>
    </row>
    <row r="10495" spans="1:6" x14ac:dyDescent="0.3">
      <c r="A10495" s="8"/>
      <c r="B10495" s="8"/>
      <c r="C10495" s="8"/>
      <c r="D10495" s="8"/>
      <c r="E10495" s="8"/>
      <c r="F10495" s="9"/>
    </row>
    <row r="10496" spans="1:6" x14ac:dyDescent="0.3">
      <c r="A10496" s="6"/>
      <c r="B10496" s="6"/>
      <c r="C10496" s="6"/>
      <c r="D10496" s="6"/>
      <c r="E10496" s="6"/>
      <c r="F10496" s="7"/>
    </row>
    <row r="10497" spans="1:6" x14ac:dyDescent="0.3">
      <c r="A10497" s="8"/>
      <c r="B10497" s="8"/>
      <c r="C10497" s="8"/>
      <c r="D10497" s="8"/>
      <c r="E10497" s="8"/>
      <c r="F10497" s="9"/>
    </row>
    <row r="10498" spans="1:6" x14ac:dyDescent="0.3">
      <c r="A10498" s="6"/>
      <c r="B10498" s="6"/>
      <c r="C10498" s="6"/>
      <c r="D10498" s="6"/>
      <c r="E10498" s="6"/>
      <c r="F10498" s="7"/>
    </row>
    <row r="10499" spans="1:6" x14ac:dyDescent="0.3">
      <c r="A10499" s="8"/>
      <c r="B10499" s="8"/>
      <c r="C10499" s="8"/>
      <c r="D10499" s="8"/>
      <c r="E10499" s="8"/>
      <c r="F10499" s="9"/>
    </row>
    <row r="10500" spans="1:6" x14ac:dyDescent="0.3">
      <c r="A10500" s="6"/>
      <c r="B10500" s="6"/>
      <c r="C10500" s="6"/>
      <c r="D10500" s="6"/>
      <c r="E10500" s="6"/>
      <c r="F10500" s="7"/>
    </row>
    <row r="10501" spans="1:6" x14ac:dyDescent="0.3">
      <c r="A10501" s="8"/>
      <c r="B10501" s="8"/>
      <c r="C10501" s="8"/>
      <c r="D10501" s="8"/>
      <c r="E10501" s="8"/>
      <c r="F10501" s="9"/>
    </row>
    <row r="10502" spans="1:6" x14ac:dyDescent="0.3">
      <c r="A10502" s="6"/>
      <c r="B10502" s="6"/>
      <c r="C10502" s="6"/>
      <c r="D10502" s="6"/>
      <c r="E10502" s="6"/>
      <c r="F10502" s="7"/>
    </row>
    <row r="10503" spans="1:6" x14ac:dyDescent="0.3">
      <c r="A10503" s="8"/>
      <c r="B10503" s="8"/>
      <c r="C10503" s="8"/>
      <c r="D10503" s="8"/>
      <c r="E10503" s="8"/>
      <c r="F10503" s="9"/>
    </row>
    <row r="10504" spans="1:6" x14ac:dyDescent="0.3">
      <c r="A10504" s="6"/>
      <c r="B10504" s="6"/>
      <c r="C10504" s="6"/>
      <c r="D10504" s="6"/>
      <c r="E10504" s="6"/>
      <c r="F10504" s="7"/>
    </row>
    <row r="10505" spans="1:6" x14ac:dyDescent="0.3">
      <c r="A10505" s="8"/>
      <c r="B10505" s="8"/>
      <c r="C10505" s="8"/>
      <c r="D10505" s="8"/>
      <c r="E10505" s="8"/>
      <c r="F10505" s="9"/>
    </row>
    <row r="10506" spans="1:6" x14ac:dyDescent="0.3">
      <c r="A10506" s="6"/>
      <c r="B10506" s="6"/>
      <c r="C10506" s="6"/>
      <c r="D10506" s="6"/>
      <c r="E10506" s="6"/>
      <c r="F10506" s="7"/>
    </row>
    <row r="10507" spans="1:6" x14ac:dyDescent="0.3">
      <c r="A10507" s="8"/>
      <c r="B10507" s="8"/>
      <c r="C10507" s="8"/>
      <c r="D10507" s="8"/>
      <c r="E10507" s="8"/>
      <c r="F10507" s="9"/>
    </row>
    <row r="10508" spans="1:6" x14ac:dyDescent="0.3">
      <c r="A10508" s="6"/>
      <c r="B10508" s="6"/>
      <c r="C10508" s="6"/>
      <c r="D10508" s="6"/>
      <c r="E10508" s="6"/>
      <c r="F10508" s="7"/>
    </row>
    <row r="10509" spans="1:6" x14ac:dyDescent="0.3">
      <c r="A10509" s="8"/>
      <c r="B10509" s="8"/>
      <c r="C10509" s="8"/>
      <c r="D10509" s="8"/>
      <c r="E10509" s="8"/>
      <c r="F10509" s="9"/>
    </row>
    <row r="10510" spans="1:6" x14ac:dyDescent="0.3">
      <c r="A10510" s="6"/>
      <c r="B10510" s="6"/>
      <c r="C10510" s="6"/>
      <c r="D10510" s="6"/>
      <c r="E10510" s="6"/>
      <c r="F10510" s="7"/>
    </row>
    <row r="10511" spans="1:6" x14ac:dyDescent="0.3">
      <c r="A10511" s="8"/>
      <c r="B10511" s="8"/>
      <c r="C10511" s="8"/>
      <c r="D10511" s="8"/>
      <c r="E10511" s="8"/>
      <c r="F10511" s="9"/>
    </row>
    <row r="10512" spans="1:6" x14ac:dyDescent="0.3">
      <c r="A10512" s="6"/>
      <c r="B10512" s="6"/>
      <c r="C10512" s="6"/>
      <c r="D10512" s="6"/>
      <c r="E10512" s="6"/>
      <c r="F10512" s="7"/>
    </row>
    <row r="10513" spans="1:6" x14ac:dyDescent="0.3">
      <c r="A10513" s="8"/>
      <c r="B10513" s="8"/>
      <c r="C10513" s="8"/>
      <c r="D10513" s="8"/>
      <c r="E10513" s="8"/>
      <c r="F10513" s="9"/>
    </row>
    <row r="10514" spans="1:6" x14ac:dyDescent="0.3">
      <c r="A10514" s="6"/>
      <c r="B10514" s="6"/>
      <c r="C10514" s="6"/>
      <c r="D10514" s="6"/>
      <c r="E10514" s="6"/>
      <c r="F10514" s="7"/>
    </row>
    <row r="10515" spans="1:6" x14ac:dyDescent="0.3">
      <c r="A10515" s="8"/>
      <c r="B10515" s="8"/>
      <c r="C10515" s="8"/>
      <c r="D10515" s="8"/>
      <c r="E10515" s="8"/>
      <c r="F10515" s="9"/>
    </row>
    <row r="10516" spans="1:6" x14ac:dyDescent="0.3">
      <c r="A10516" s="6"/>
      <c r="B10516" s="6"/>
      <c r="C10516" s="6"/>
      <c r="D10516" s="6"/>
      <c r="E10516" s="6"/>
      <c r="F10516" s="7"/>
    </row>
    <row r="10517" spans="1:6" x14ac:dyDescent="0.3">
      <c r="A10517" s="8"/>
      <c r="B10517" s="8"/>
      <c r="C10517" s="8"/>
      <c r="D10517" s="8"/>
      <c r="E10517" s="8"/>
      <c r="F10517" s="9"/>
    </row>
    <row r="10518" spans="1:6" x14ac:dyDescent="0.3">
      <c r="A10518" s="6"/>
      <c r="B10518" s="6"/>
      <c r="C10518" s="6"/>
      <c r="D10518" s="6"/>
      <c r="E10518" s="6"/>
      <c r="F10518" s="7"/>
    </row>
    <row r="10519" spans="1:6" x14ac:dyDescent="0.3">
      <c r="A10519" s="8"/>
      <c r="B10519" s="8"/>
      <c r="C10519" s="8"/>
      <c r="D10519" s="8"/>
      <c r="E10519" s="8"/>
      <c r="F10519" s="9"/>
    </row>
    <row r="10520" spans="1:6" x14ac:dyDescent="0.3">
      <c r="A10520" s="6"/>
      <c r="B10520" s="6"/>
      <c r="C10520" s="6"/>
      <c r="D10520" s="6"/>
      <c r="E10520" s="6"/>
      <c r="F10520" s="7"/>
    </row>
    <row r="10521" spans="1:6" x14ac:dyDescent="0.3">
      <c r="A10521" s="8"/>
      <c r="B10521" s="8"/>
      <c r="C10521" s="8"/>
      <c r="D10521" s="8"/>
      <c r="E10521" s="8"/>
      <c r="F10521" s="9"/>
    </row>
    <row r="10522" spans="1:6" x14ac:dyDescent="0.3">
      <c r="A10522" s="6"/>
      <c r="B10522" s="6"/>
      <c r="C10522" s="6"/>
      <c r="D10522" s="6"/>
      <c r="E10522" s="6"/>
      <c r="F10522" s="7"/>
    </row>
    <row r="10523" spans="1:6" x14ac:dyDescent="0.3">
      <c r="A10523" s="8"/>
      <c r="B10523" s="8"/>
      <c r="C10523" s="8"/>
      <c r="D10523" s="8"/>
      <c r="E10523" s="8"/>
      <c r="F10523" s="9"/>
    </row>
    <row r="10524" spans="1:6" x14ac:dyDescent="0.3">
      <c r="A10524" s="6"/>
      <c r="B10524" s="6"/>
      <c r="C10524" s="6"/>
      <c r="D10524" s="6"/>
      <c r="E10524" s="6"/>
      <c r="F10524" s="7"/>
    </row>
    <row r="10525" spans="1:6" x14ac:dyDescent="0.3">
      <c r="A10525" s="8"/>
      <c r="B10525" s="8"/>
      <c r="C10525" s="8"/>
      <c r="D10525" s="8"/>
      <c r="E10525" s="8"/>
      <c r="F10525" s="9"/>
    </row>
    <row r="10526" spans="1:6" x14ac:dyDescent="0.3">
      <c r="A10526" s="6"/>
      <c r="B10526" s="6"/>
      <c r="C10526" s="6"/>
      <c r="D10526" s="6"/>
      <c r="E10526" s="6"/>
      <c r="F10526" s="7"/>
    </row>
    <row r="10527" spans="1:6" x14ac:dyDescent="0.3">
      <c r="A10527" s="8"/>
      <c r="B10527" s="8"/>
      <c r="C10527" s="8"/>
      <c r="D10527" s="8"/>
      <c r="E10527" s="8"/>
      <c r="F10527" s="9"/>
    </row>
    <row r="10528" spans="1:6" x14ac:dyDescent="0.3">
      <c r="A10528" s="6"/>
      <c r="B10528" s="6"/>
      <c r="C10528" s="6"/>
      <c r="D10528" s="6"/>
      <c r="E10528" s="6"/>
      <c r="F10528" s="7"/>
    </row>
    <row r="10529" spans="1:6" x14ac:dyDescent="0.3">
      <c r="A10529" s="8"/>
      <c r="B10529" s="8"/>
      <c r="C10529" s="8"/>
      <c r="D10529" s="8"/>
      <c r="E10529" s="8"/>
      <c r="F10529" s="9"/>
    </row>
    <row r="10530" spans="1:6" x14ac:dyDescent="0.3">
      <c r="A10530" s="6"/>
      <c r="B10530" s="6"/>
      <c r="C10530" s="6"/>
      <c r="D10530" s="6"/>
      <c r="E10530" s="6"/>
      <c r="F10530" s="7"/>
    </row>
    <row r="10531" spans="1:6" x14ac:dyDescent="0.3">
      <c r="A10531" s="8"/>
      <c r="B10531" s="8"/>
      <c r="C10531" s="8"/>
      <c r="D10531" s="8"/>
      <c r="E10531" s="8"/>
      <c r="F10531" s="9"/>
    </row>
    <row r="10532" spans="1:6" x14ac:dyDescent="0.3">
      <c r="A10532" s="6"/>
      <c r="B10532" s="6"/>
      <c r="C10532" s="6"/>
      <c r="D10532" s="6"/>
      <c r="E10532" s="6"/>
      <c r="F10532" s="7"/>
    </row>
    <row r="10533" spans="1:6" x14ac:dyDescent="0.3">
      <c r="A10533" s="8"/>
      <c r="B10533" s="8"/>
      <c r="C10533" s="8"/>
      <c r="D10533" s="8"/>
      <c r="E10533" s="8"/>
      <c r="F10533" s="9"/>
    </row>
    <row r="10534" spans="1:6" x14ac:dyDescent="0.3">
      <c r="A10534" s="6"/>
      <c r="B10534" s="6"/>
      <c r="C10534" s="6"/>
      <c r="D10534" s="6"/>
      <c r="E10534" s="6"/>
      <c r="F10534" s="7"/>
    </row>
    <row r="10535" spans="1:6" x14ac:dyDescent="0.3">
      <c r="A10535" s="8"/>
      <c r="B10535" s="8"/>
      <c r="C10535" s="8"/>
      <c r="D10535" s="8"/>
      <c r="E10535" s="8"/>
      <c r="F10535" s="9"/>
    </row>
    <row r="10536" spans="1:6" x14ac:dyDescent="0.3">
      <c r="A10536" s="6"/>
      <c r="B10536" s="6"/>
      <c r="C10536" s="6"/>
      <c r="D10536" s="6"/>
      <c r="E10536" s="6"/>
      <c r="F10536" s="7"/>
    </row>
    <row r="10537" spans="1:6" x14ac:dyDescent="0.3">
      <c r="A10537" s="8"/>
      <c r="B10537" s="8"/>
      <c r="C10537" s="8"/>
      <c r="D10537" s="8"/>
      <c r="E10537" s="8"/>
      <c r="F10537" s="9"/>
    </row>
    <row r="10538" spans="1:6" x14ac:dyDescent="0.3">
      <c r="A10538" s="6"/>
      <c r="B10538" s="6"/>
      <c r="C10538" s="6"/>
      <c r="D10538" s="6"/>
      <c r="E10538" s="6"/>
      <c r="F10538" s="7"/>
    </row>
    <row r="10539" spans="1:6" x14ac:dyDescent="0.3">
      <c r="A10539" s="8"/>
      <c r="B10539" s="8"/>
      <c r="C10539" s="8"/>
      <c r="D10539" s="8"/>
      <c r="E10539" s="8"/>
      <c r="F10539" s="9"/>
    </row>
    <row r="10540" spans="1:6" x14ac:dyDescent="0.3">
      <c r="A10540" s="6"/>
      <c r="B10540" s="6"/>
      <c r="C10540" s="6"/>
      <c r="D10540" s="6"/>
      <c r="E10540" s="6"/>
      <c r="F10540" s="7"/>
    </row>
    <row r="10541" spans="1:6" x14ac:dyDescent="0.3">
      <c r="A10541" s="8"/>
      <c r="B10541" s="8"/>
      <c r="C10541" s="8"/>
      <c r="D10541" s="8"/>
      <c r="E10541" s="8"/>
      <c r="F10541" s="9"/>
    </row>
    <row r="10542" spans="1:6" x14ac:dyDescent="0.3">
      <c r="A10542" s="6"/>
      <c r="B10542" s="6"/>
      <c r="C10542" s="6"/>
      <c r="D10542" s="6"/>
      <c r="E10542" s="6"/>
      <c r="F10542" s="7"/>
    </row>
    <row r="10543" spans="1:6" x14ac:dyDescent="0.3">
      <c r="A10543" s="8"/>
      <c r="B10543" s="8"/>
      <c r="C10543" s="8"/>
      <c r="D10543" s="8"/>
      <c r="E10543" s="8"/>
      <c r="F10543" s="9"/>
    </row>
    <row r="10544" spans="1:6" x14ac:dyDescent="0.3">
      <c r="A10544" s="6"/>
      <c r="B10544" s="6"/>
      <c r="C10544" s="6"/>
      <c r="D10544" s="6"/>
      <c r="E10544" s="6"/>
      <c r="F10544" s="7"/>
    </row>
    <row r="10545" spans="1:6" x14ac:dyDescent="0.3">
      <c r="A10545" s="8"/>
      <c r="B10545" s="8"/>
      <c r="C10545" s="8"/>
      <c r="D10545" s="8"/>
      <c r="E10545" s="8"/>
      <c r="F10545" s="9"/>
    </row>
    <row r="10546" spans="1:6" x14ac:dyDescent="0.3">
      <c r="A10546" s="6"/>
      <c r="B10546" s="6"/>
      <c r="C10546" s="6"/>
      <c r="D10546" s="6"/>
      <c r="E10546" s="6"/>
      <c r="F10546" s="7"/>
    </row>
    <row r="10547" spans="1:6" x14ac:dyDescent="0.3">
      <c r="A10547" s="8"/>
      <c r="B10547" s="8"/>
      <c r="C10547" s="8"/>
      <c r="D10547" s="8"/>
      <c r="E10547" s="8"/>
      <c r="F10547" s="9"/>
    </row>
    <row r="10548" spans="1:6" x14ac:dyDescent="0.3">
      <c r="A10548" s="6"/>
      <c r="B10548" s="6"/>
      <c r="C10548" s="6"/>
      <c r="D10548" s="6"/>
      <c r="E10548" s="6"/>
      <c r="F10548" s="7"/>
    </row>
    <row r="10549" spans="1:6" x14ac:dyDescent="0.3">
      <c r="A10549" s="8"/>
      <c r="B10549" s="8"/>
      <c r="C10549" s="8"/>
      <c r="D10549" s="8"/>
      <c r="E10549" s="8"/>
      <c r="F10549" s="9"/>
    </row>
    <row r="10550" spans="1:6" x14ac:dyDescent="0.3">
      <c r="A10550" s="6"/>
      <c r="B10550" s="6"/>
      <c r="C10550" s="6"/>
      <c r="D10550" s="6"/>
      <c r="E10550" s="6"/>
      <c r="F10550" s="7"/>
    </row>
    <row r="10551" spans="1:6" x14ac:dyDescent="0.3">
      <c r="A10551" s="8"/>
      <c r="B10551" s="8"/>
      <c r="C10551" s="8"/>
      <c r="D10551" s="8"/>
      <c r="E10551" s="8"/>
      <c r="F10551" s="9"/>
    </row>
    <row r="10552" spans="1:6" x14ac:dyDescent="0.3">
      <c r="A10552" s="6"/>
      <c r="B10552" s="6"/>
      <c r="C10552" s="6"/>
      <c r="D10552" s="6"/>
      <c r="E10552" s="6"/>
      <c r="F10552" s="7"/>
    </row>
    <row r="10553" spans="1:6" x14ac:dyDescent="0.3">
      <c r="A10553" s="8"/>
      <c r="B10553" s="8"/>
      <c r="C10553" s="8"/>
      <c r="D10553" s="8"/>
      <c r="E10553" s="8"/>
      <c r="F10553" s="9"/>
    </row>
    <row r="10554" spans="1:6" x14ac:dyDescent="0.3">
      <c r="A10554" s="6"/>
      <c r="B10554" s="6"/>
      <c r="C10554" s="6"/>
      <c r="D10554" s="6"/>
      <c r="E10554" s="6"/>
      <c r="F10554" s="7"/>
    </row>
    <row r="10555" spans="1:6" x14ac:dyDescent="0.3">
      <c r="A10555" s="8"/>
      <c r="B10555" s="8"/>
      <c r="C10555" s="8"/>
      <c r="D10555" s="8"/>
      <c r="E10555" s="8"/>
      <c r="F10555" s="9"/>
    </row>
    <row r="10556" spans="1:6" x14ac:dyDescent="0.3">
      <c r="A10556" s="6"/>
      <c r="B10556" s="6"/>
      <c r="C10556" s="6"/>
      <c r="D10556" s="6"/>
      <c r="E10556" s="6"/>
      <c r="F10556" s="7"/>
    </row>
    <row r="10557" spans="1:6" x14ac:dyDescent="0.3">
      <c r="A10557" s="8"/>
      <c r="B10557" s="8"/>
      <c r="C10557" s="8"/>
      <c r="D10557" s="8"/>
      <c r="E10557" s="8"/>
      <c r="F10557" s="9"/>
    </row>
    <row r="10558" spans="1:6" x14ac:dyDescent="0.3">
      <c r="A10558" s="6"/>
      <c r="B10558" s="6"/>
      <c r="C10558" s="6"/>
      <c r="D10558" s="6"/>
      <c r="E10558" s="6"/>
      <c r="F10558" s="7"/>
    </row>
    <row r="10559" spans="1:6" x14ac:dyDescent="0.3">
      <c r="A10559" s="8"/>
      <c r="B10559" s="8"/>
      <c r="C10559" s="8"/>
      <c r="D10559" s="8"/>
      <c r="E10559" s="8"/>
      <c r="F10559" s="9"/>
    </row>
    <row r="10560" spans="1:6" x14ac:dyDescent="0.3">
      <c r="A10560" s="6"/>
      <c r="B10560" s="6"/>
      <c r="C10560" s="6"/>
      <c r="D10560" s="6"/>
      <c r="E10560" s="6"/>
      <c r="F10560" s="7"/>
    </row>
    <row r="10561" spans="1:6" x14ac:dyDescent="0.3">
      <c r="A10561" s="8"/>
      <c r="B10561" s="8"/>
      <c r="C10561" s="8"/>
      <c r="D10561" s="8"/>
      <c r="E10561" s="8"/>
      <c r="F10561" s="9"/>
    </row>
    <row r="10562" spans="1:6" x14ac:dyDescent="0.3">
      <c r="A10562" s="6"/>
      <c r="B10562" s="6"/>
      <c r="C10562" s="6"/>
      <c r="D10562" s="6"/>
      <c r="E10562" s="6"/>
      <c r="F10562" s="7"/>
    </row>
    <row r="10563" spans="1:6" x14ac:dyDescent="0.3">
      <c r="A10563" s="8"/>
      <c r="B10563" s="8"/>
      <c r="C10563" s="8"/>
      <c r="D10563" s="8"/>
      <c r="E10563" s="8"/>
      <c r="F10563" s="9"/>
    </row>
    <row r="10564" spans="1:6" x14ac:dyDescent="0.3">
      <c r="A10564" s="6"/>
      <c r="B10564" s="6"/>
      <c r="C10564" s="6"/>
      <c r="D10564" s="6"/>
      <c r="E10564" s="6"/>
      <c r="F10564" s="7"/>
    </row>
    <row r="10565" spans="1:6" x14ac:dyDescent="0.3">
      <c r="A10565" s="8"/>
      <c r="B10565" s="8"/>
      <c r="C10565" s="8"/>
      <c r="D10565" s="8"/>
      <c r="E10565" s="8"/>
      <c r="F10565" s="9"/>
    </row>
    <row r="10566" spans="1:6" x14ac:dyDescent="0.3">
      <c r="A10566" s="6"/>
      <c r="B10566" s="6"/>
      <c r="C10566" s="6"/>
      <c r="D10566" s="6"/>
      <c r="E10566" s="6"/>
      <c r="F10566" s="7"/>
    </row>
    <row r="10567" spans="1:6" x14ac:dyDescent="0.3">
      <c r="A10567" s="8"/>
      <c r="B10567" s="8"/>
      <c r="C10567" s="8"/>
      <c r="D10567" s="8"/>
      <c r="E10567" s="8"/>
      <c r="F10567" s="9"/>
    </row>
    <row r="10568" spans="1:6" x14ac:dyDescent="0.3">
      <c r="A10568" s="6"/>
      <c r="B10568" s="6"/>
      <c r="C10568" s="6"/>
      <c r="D10568" s="6"/>
      <c r="E10568" s="6"/>
      <c r="F10568" s="7"/>
    </row>
    <row r="10569" spans="1:6" x14ac:dyDescent="0.3">
      <c r="A10569" s="8"/>
      <c r="B10569" s="8"/>
      <c r="C10569" s="8"/>
      <c r="D10569" s="8"/>
      <c r="E10569" s="8"/>
      <c r="F10569" s="9"/>
    </row>
    <row r="10570" spans="1:6" x14ac:dyDescent="0.3">
      <c r="A10570" s="6"/>
      <c r="B10570" s="6"/>
      <c r="C10570" s="6"/>
      <c r="D10570" s="6"/>
      <c r="E10570" s="6"/>
      <c r="F10570" s="7"/>
    </row>
    <row r="10571" spans="1:6" x14ac:dyDescent="0.3">
      <c r="A10571" s="8"/>
      <c r="B10571" s="8"/>
      <c r="C10571" s="8"/>
      <c r="D10571" s="8"/>
      <c r="E10571" s="8"/>
      <c r="F10571" s="9"/>
    </row>
    <row r="10572" spans="1:6" x14ac:dyDescent="0.3">
      <c r="A10572" s="6"/>
      <c r="B10572" s="6"/>
      <c r="C10572" s="6"/>
      <c r="D10572" s="6"/>
      <c r="E10572" s="6"/>
      <c r="F10572" s="7"/>
    </row>
    <row r="10573" spans="1:6" x14ac:dyDescent="0.3">
      <c r="A10573" s="8"/>
      <c r="B10573" s="8"/>
      <c r="C10573" s="8"/>
      <c r="D10573" s="8"/>
      <c r="E10573" s="8"/>
      <c r="F10573" s="9"/>
    </row>
    <row r="10574" spans="1:6" x14ac:dyDescent="0.3">
      <c r="A10574" s="6"/>
      <c r="B10574" s="6"/>
      <c r="C10574" s="6"/>
      <c r="D10574" s="6"/>
      <c r="E10574" s="6"/>
      <c r="F10574" s="7"/>
    </row>
    <row r="10575" spans="1:6" x14ac:dyDescent="0.3">
      <c r="A10575" s="8"/>
      <c r="B10575" s="8"/>
      <c r="C10575" s="8"/>
      <c r="D10575" s="8"/>
      <c r="E10575" s="8"/>
      <c r="F10575" s="9"/>
    </row>
    <row r="10576" spans="1:6" x14ac:dyDescent="0.3">
      <c r="A10576" s="6"/>
      <c r="B10576" s="6"/>
      <c r="C10576" s="6"/>
      <c r="D10576" s="6"/>
      <c r="E10576" s="6"/>
      <c r="F10576" s="7"/>
    </row>
    <row r="10577" spans="1:6" x14ac:dyDescent="0.3">
      <c r="A10577" s="8"/>
      <c r="B10577" s="8"/>
      <c r="C10577" s="8"/>
      <c r="D10577" s="8"/>
      <c r="E10577" s="8"/>
      <c r="F10577" s="9"/>
    </row>
    <row r="10578" spans="1:6" x14ac:dyDescent="0.3">
      <c r="A10578" s="6"/>
      <c r="B10578" s="6"/>
      <c r="C10578" s="6"/>
      <c r="D10578" s="6"/>
      <c r="E10578" s="6"/>
      <c r="F10578" s="7"/>
    </row>
    <row r="10579" spans="1:6" x14ac:dyDescent="0.3">
      <c r="A10579" s="8"/>
      <c r="B10579" s="8"/>
      <c r="C10579" s="8"/>
      <c r="D10579" s="8"/>
      <c r="E10579" s="8"/>
      <c r="F10579" s="9"/>
    </row>
    <row r="10580" spans="1:6" x14ac:dyDescent="0.3">
      <c r="A10580" s="6"/>
      <c r="B10580" s="6"/>
      <c r="C10580" s="6"/>
      <c r="D10580" s="6"/>
      <c r="E10580" s="6"/>
      <c r="F10580" s="7"/>
    </row>
    <row r="10581" spans="1:6" x14ac:dyDescent="0.3">
      <c r="A10581" s="8"/>
      <c r="B10581" s="8"/>
      <c r="C10581" s="8"/>
      <c r="D10581" s="8"/>
      <c r="E10581" s="8"/>
      <c r="F10581" s="9"/>
    </row>
    <row r="10582" spans="1:6" x14ac:dyDescent="0.3">
      <c r="A10582" s="6"/>
      <c r="B10582" s="6"/>
      <c r="C10582" s="6"/>
      <c r="D10582" s="6"/>
      <c r="E10582" s="6"/>
      <c r="F10582" s="7"/>
    </row>
    <row r="10583" spans="1:6" x14ac:dyDescent="0.3">
      <c r="A10583" s="8"/>
      <c r="B10583" s="8"/>
      <c r="C10583" s="8"/>
      <c r="D10583" s="8"/>
      <c r="E10583" s="8"/>
      <c r="F10583" s="9"/>
    </row>
    <row r="10584" spans="1:6" x14ac:dyDescent="0.3">
      <c r="A10584" s="6"/>
      <c r="B10584" s="6"/>
      <c r="C10584" s="6"/>
      <c r="D10584" s="6"/>
      <c r="E10584" s="6"/>
      <c r="F10584" s="7"/>
    </row>
    <row r="10585" spans="1:6" x14ac:dyDescent="0.3">
      <c r="A10585" s="8"/>
      <c r="B10585" s="8"/>
      <c r="C10585" s="8"/>
      <c r="D10585" s="8"/>
      <c r="E10585" s="8"/>
      <c r="F10585" s="9"/>
    </row>
    <row r="10586" spans="1:6" x14ac:dyDescent="0.3">
      <c r="A10586" s="6"/>
      <c r="B10586" s="6"/>
      <c r="C10586" s="6"/>
      <c r="D10586" s="6"/>
      <c r="E10586" s="6"/>
      <c r="F10586" s="7"/>
    </row>
    <row r="10587" spans="1:6" x14ac:dyDescent="0.3">
      <c r="A10587" s="8"/>
      <c r="B10587" s="8"/>
      <c r="C10587" s="8"/>
      <c r="D10587" s="8"/>
      <c r="E10587" s="8"/>
      <c r="F10587" s="9"/>
    </row>
    <row r="10588" spans="1:6" x14ac:dyDescent="0.3">
      <c r="A10588" s="6"/>
      <c r="B10588" s="6"/>
      <c r="C10588" s="6"/>
      <c r="D10588" s="6"/>
      <c r="E10588" s="6"/>
      <c r="F10588" s="7"/>
    </row>
    <row r="10589" spans="1:6" x14ac:dyDescent="0.3">
      <c r="A10589" s="8"/>
      <c r="B10589" s="8"/>
      <c r="C10589" s="8"/>
      <c r="D10589" s="8"/>
      <c r="E10589" s="8"/>
      <c r="F10589" s="9"/>
    </row>
    <row r="10590" spans="1:6" x14ac:dyDescent="0.3">
      <c r="A10590" s="6"/>
      <c r="B10590" s="6"/>
      <c r="C10590" s="6"/>
      <c r="D10590" s="6"/>
      <c r="E10590" s="6"/>
      <c r="F10590" s="7"/>
    </row>
    <row r="10591" spans="1:6" x14ac:dyDescent="0.3">
      <c r="A10591" s="8"/>
      <c r="B10591" s="8"/>
      <c r="C10591" s="8"/>
      <c r="D10591" s="8"/>
      <c r="E10591" s="8"/>
      <c r="F10591" s="9"/>
    </row>
    <row r="10592" spans="1:6" x14ac:dyDescent="0.3">
      <c r="A10592" s="6"/>
      <c r="B10592" s="6"/>
      <c r="C10592" s="6"/>
      <c r="D10592" s="6"/>
      <c r="E10592" s="6"/>
      <c r="F10592" s="7"/>
    </row>
    <row r="10593" spans="1:6" x14ac:dyDescent="0.3">
      <c r="A10593" s="8"/>
      <c r="B10593" s="8"/>
      <c r="C10593" s="8"/>
      <c r="D10593" s="8"/>
      <c r="E10593" s="8"/>
      <c r="F10593" s="9"/>
    </row>
    <row r="10594" spans="1:6" x14ac:dyDescent="0.3">
      <c r="A10594" s="6"/>
      <c r="B10594" s="6"/>
      <c r="C10594" s="6"/>
      <c r="D10594" s="6"/>
      <c r="E10594" s="6"/>
      <c r="F10594" s="7"/>
    </row>
    <row r="10595" spans="1:6" x14ac:dyDescent="0.3">
      <c r="A10595" s="8"/>
      <c r="B10595" s="8"/>
      <c r="C10595" s="8"/>
      <c r="D10595" s="8"/>
      <c r="E10595" s="8"/>
      <c r="F10595" s="9"/>
    </row>
    <row r="10596" spans="1:6" x14ac:dyDescent="0.3">
      <c r="A10596" s="6"/>
      <c r="B10596" s="6"/>
      <c r="C10596" s="6"/>
      <c r="D10596" s="6"/>
      <c r="E10596" s="6"/>
      <c r="F10596" s="7"/>
    </row>
    <row r="10597" spans="1:6" x14ac:dyDescent="0.3">
      <c r="A10597" s="8"/>
      <c r="B10597" s="8"/>
      <c r="C10597" s="8"/>
      <c r="D10597" s="8"/>
      <c r="E10597" s="8"/>
      <c r="F10597" s="9"/>
    </row>
    <row r="10598" spans="1:6" x14ac:dyDescent="0.3">
      <c r="A10598" s="6"/>
      <c r="B10598" s="6"/>
      <c r="C10598" s="6"/>
      <c r="D10598" s="6"/>
      <c r="E10598" s="6"/>
      <c r="F10598" s="7"/>
    </row>
    <row r="10599" spans="1:6" x14ac:dyDescent="0.3">
      <c r="A10599" s="8"/>
      <c r="B10599" s="8"/>
      <c r="C10599" s="8"/>
      <c r="D10599" s="8"/>
      <c r="E10599" s="8"/>
      <c r="F10599" s="9"/>
    </row>
    <row r="10600" spans="1:6" x14ac:dyDescent="0.3">
      <c r="A10600" s="6"/>
      <c r="B10600" s="6"/>
      <c r="C10600" s="6"/>
      <c r="D10600" s="6"/>
      <c r="E10600" s="6"/>
      <c r="F10600" s="7"/>
    </row>
    <row r="10601" spans="1:6" x14ac:dyDescent="0.3">
      <c r="A10601" s="8"/>
      <c r="B10601" s="8"/>
      <c r="C10601" s="8"/>
      <c r="D10601" s="8"/>
      <c r="E10601" s="8"/>
      <c r="F10601" s="9"/>
    </row>
    <row r="10602" spans="1:6" x14ac:dyDescent="0.3">
      <c r="A10602" s="6"/>
      <c r="B10602" s="6"/>
      <c r="C10602" s="6"/>
      <c r="D10602" s="6"/>
      <c r="E10602" s="6"/>
      <c r="F10602" s="7"/>
    </row>
    <row r="10603" spans="1:6" x14ac:dyDescent="0.3">
      <c r="A10603" s="8"/>
      <c r="B10603" s="8"/>
      <c r="C10603" s="8"/>
      <c r="D10603" s="8"/>
      <c r="E10603" s="8"/>
      <c r="F10603" s="9"/>
    </row>
    <row r="10604" spans="1:6" x14ac:dyDescent="0.3">
      <c r="A10604" s="6"/>
      <c r="B10604" s="6"/>
      <c r="C10604" s="6"/>
      <c r="D10604" s="6"/>
      <c r="E10604" s="6"/>
      <c r="F10604" s="7"/>
    </row>
    <row r="10605" spans="1:6" x14ac:dyDescent="0.3">
      <c r="A10605" s="8"/>
      <c r="B10605" s="8"/>
      <c r="C10605" s="8"/>
      <c r="D10605" s="8"/>
      <c r="E10605" s="8"/>
      <c r="F10605" s="9"/>
    </row>
    <row r="10606" spans="1:6" x14ac:dyDescent="0.3">
      <c r="A10606" s="6"/>
      <c r="B10606" s="6"/>
      <c r="C10606" s="6"/>
      <c r="D10606" s="6"/>
      <c r="E10606" s="6"/>
      <c r="F10606" s="7"/>
    </row>
    <row r="10607" spans="1:6" x14ac:dyDescent="0.3">
      <c r="A10607" s="8"/>
      <c r="B10607" s="8"/>
      <c r="C10607" s="8"/>
      <c r="D10607" s="8"/>
      <c r="E10607" s="8"/>
      <c r="F10607" s="9"/>
    </row>
    <row r="10608" spans="1:6" x14ac:dyDescent="0.3">
      <c r="A10608" s="6"/>
      <c r="B10608" s="6"/>
      <c r="C10608" s="6"/>
      <c r="D10608" s="6"/>
      <c r="E10608" s="6"/>
      <c r="F10608" s="7"/>
    </row>
    <row r="10609" spans="1:6" x14ac:dyDescent="0.3">
      <c r="A10609" s="8"/>
      <c r="B10609" s="8"/>
      <c r="C10609" s="8"/>
      <c r="D10609" s="8"/>
      <c r="E10609" s="8"/>
      <c r="F10609" s="9"/>
    </row>
    <row r="10610" spans="1:6" x14ac:dyDescent="0.3">
      <c r="A10610" s="6"/>
      <c r="B10610" s="6"/>
      <c r="C10610" s="6"/>
      <c r="D10610" s="6"/>
      <c r="E10610" s="6"/>
      <c r="F10610" s="7"/>
    </row>
    <row r="10611" spans="1:6" x14ac:dyDescent="0.3">
      <c r="A10611" s="8"/>
      <c r="B10611" s="8"/>
      <c r="C10611" s="8"/>
      <c r="D10611" s="8"/>
      <c r="E10611" s="8"/>
      <c r="F10611" s="9"/>
    </row>
    <row r="10612" spans="1:6" x14ac:dyDescent="0.3">
      <c r="A10612" s="6"/>
      <c r="B10612" s="6"/>
      <c r="C10612" s="6"/>
      <c r="D10612" s="6"/>
      <c r="E10612" s="6"/>
      <c r="F10612" s="7"/>
    </row>
    <row r="10613" spans="1:6" x14ac:dyDescent="0.3">
      <c r="A10613" s="8"/>
      <c r="B10613" s="8"/>
      <c r="C10613" s="8"/>
      <c r="D10613" s="8"/>
      <c r="E10613" s="8"/>
      <c r="F10613" s="9"/>
    </row>
    <row r="10614" spans="1:6" x14ac:dyDescent="0.3">
      <c r="A10614" s="6"/>
      <c r="B10614" s="6"/>
      <c r="C10614" s="6"/>
      <c r="D10614" s="6"/>
      <c r="E10614" s="6"/>
      <c r="F10614" s="7"/>
    </row>
    <row r="10615" spans="1:6" x14ac:dyDescent="0.3">
      <c r="A10615" s="8"/>
      <c r="B10615" s="8"/>
      <c r="C10615" s="8"/>
      <c r="D10615" s="8"/>
      <c r="E10615" s="8"/>
      <c r="F10615" s="9"/>
    </row>
    <row r="10616" spans="1:6" x14ac:dyDescent="0.3">
      <c r="A10616" s="6"/>
      <c r="B10616" s="6"/>
      <c r="C10616" s="6"/>
      <c r="D10616" s="6"/>
      <c r="E10616" s="6"/>
      <c r="F10616" s="7"/>
    </row>
    <row r="10617" spans="1:6" x14ac:dyDescent="0.3">
      <c r="A10617" s="8"/>
      <c r="B10617" s="8"/>
      <c r="C10617" s="8"/>
      <c r="D10617" s="8"/>
      <c r="E10617" s="8"/>
      <c r="F10617" s="9"/>
    </row>
    <row r="10618" spans="1:6" x14ac:dyDescent="0.3">
      <c r="A10618" s="6"/>
      <c r="B10618" s="6"/>
      <c r="C10618" s="6"/>
      <c r="D10618" s="6"/>
      <c r="E10618" s="6"/>
      <c r="F10618" s="7"/>
    </row>
    <row r="10619" spans="1:6" x14ac:dyDescent="0.3">
      <c r="A10619" s="8"/>
      <c r="B10619" s="8"/>
      <c r="C10619" s="8"/>
      <c r="D10619" s="8"/>
      <c r="E10619" s="8"/>
      <c r="F10619" s="9"/>
    </row>
    <row r="10620" spans="1:6" x14ac:dyDescent="0.3">
      <c r="A10620" s="6"/>
      <c r="B10620" s="6"/>
      <c r="C10620" s="6"/>
      <c r="D10620" s="6"/>
      <c r="E10620" s="6"/>
      <c r="F10620" s="7"/>
    </row>
    <row r="10621" spans="1:6" x14ac:dyDescent="0.3">
      <c r="A10621" s="8"/>
      <c r="B10621" s="8"/>
      <c r="C10621" s="8"/>
      <c r="D10621" s="8"/>
      <c r="E10621" s="8"/>
      <c r="F10621" s="9"/>
    </row>
    <row r="10622" spans="1:6" x14ac:dyDescent="0.3">
      <c r="A10622" s="6"/>
      <c r="B10622" s="6"/>
      <c r="C10622" s="6"/>
      <c r="D10622" s="6"/>
      <c r="E10622" s="6"/>
      <c r="F10622" s="7"/>
    </row>
    <row r="10623" spans="1:6" x14ac:dyDescent="0.3">
      <c r="A10623" s="8"/>
      <c r="B10623" s="8"/>
      <c r="C10623" s="8"/>
      <c r="D10623" s="8"/>
      <c r="E10623" s="8"/>
      <c r="F10623" s="9"/>
    </row>
    <row r="10624" spans="1:6" x14ac:dyDescent="0.3">
      <c r="A10624" s="6"/>
      <c r="B10624" s="6"/>
      <c r="C10624" s="6"/>
      <c r="D10624" s="6"/>
      <c r="E10624" s="6"/>
      <c r="F10624" s="7"/>
    </row>
    <row r="10625" spans="1:6" x14ac:dyDescent="0.3">
      <c r="A10625" s="8"/>
      <c r="B10625" s="8"/>
      <c r="C10625" s="8"/>
      <c r="D10625" s="8"/>
      <c r="E10625" s="8"/>
      <c r="F10625" s="9"/>
    </row>
    <row r="10626" spans="1:6" x14ac:dyDescent="0.3">
      <c r="A10626" s="6"/>
      <c r="B10626" s="6"/>
      <c r="C10626" s="6"/>
      <c r="D10626" s="6"/>
      <c r="E10626" s="6"/>
      <c r="F10626" s="7"/>
    </row>
    <row r="10627" spans="1:6" x14ac:dyDescent="0.3">
      <c r="A10627" s="8"/>
      <c r="B10627" s="8"/>
      <c r="C10627" s="8"/>
      <c r="D10627" s="8"/>
      <c r="E10627" s="8"/>
      <c r="F10627" s="9"/>
    </row>
    <row r="10628" spans="1:6" x14ac:dyDescent="0.3">
      <c r="A10628" s="6"/>
      <c r="B10628" s="6"/>
      <c r="C10628" s="6"/>
      <c r="D10628" s="6"/>
      <c r="E10628" s="6"/>
      <c r="F10628" s="7"/>
    </row>
    <row r="10629" spans="1:6" x14ac:dyDescent="0.3">
      <c r="A10629" s="8"/>
      <c r="B10629" s="8"/>
      <c r="C10629" s="8"/>
      <c r="D10629" s="8"/>
      <c r="E10629" s="8"/>
      <c r="F10629" s="9"/>
    </row>
    <row r="10630" spans="1:6" x14ac:dyDescent="0.3">
      <c r="A10630" s="6"/>
      <c r="B10630" s="6"/>
      <c r="C10630" s="6"/>
      <c r="D10630" s="6"/>
      <c r="E10630" s="6"/>
      <c r="F10630" s="7"/>
    </row>
    <row r="10631" spans="1:6" x14ac:dyDescent="0.3">
      <c r="A10631" s="8"/>
      <c r="B10631" s="8"/>
      <c r="C10631" s="8"/>
      <c r="D10631" s="8"/>
      <c r="E10631" s="8"/>
      <c r="F10631" s="9"/>
    </row>
    <row r="10632" spans="1:6" x14ac:dyDescent="0.3">
      <c r="A10632" s="6"/>
      <c r="B10632" s="6"/>
      <c r="C10632" s="6"/>
      <c r="D10632" s="6"/>
      <c r="E10632" s="6"/>
      <c r="F10632" s="7"/>
    </row>
    <row r="10633" spans="1:6" x14ac:dyDescent="0.3">
      <c r="A10633" s="8"/>
      <c r="B10633" s="8"/>
      <c r="C10633" s="8"/>
      <c r="D10633" s="8"/>
      <c r="E10633" s="8"/>
      <c r="F10633" s="9"/>
    </row>
    <row r="10634" spans="1:6" x14ac:dyDescent="0.3">
      <c r="A10634" s="6"/>
      <c r="B10634" s="6"/>
      <c r="C10634" s="6"/>
      <c r="D10634" s="6"/>
      <c r="E10634" s="6"/>
      <c r="F10634" s="7"/>
    </row>
    <row r="10635" spans="1:6" x14ac:dyDescent="0.3">
      <c r="A10635" s="8"/>
      <c r="B10635" s="8"/>
      <c r="C10635" s="8"/>
      <c r="D10635" s="8"/>
      <c r="E10635" s="8"/>
      <c r="F10635" s="9"/>
    </row>
    <row r="10636" spans="1:6" x14ac:dyDescent="0.3">
      <c r="A10636" s="6"/>
      <c r="B10636" s="6"/>
      <c r="C10636" s="6"/>
      <c r="D10636" s="6"/>
      <c r="E10636" s="6"/>
      <c r="F10636" s="7"/>
    </row>
    <row r="10637" spans="1:6" x14ac:dyDescent="0.3">
      <c r="A10637" s="8"/>
      <c r="B10637" s="8"/>
      <c r="C10637" s="8"/>
      <c r="D10637" s="8"/>
      <c r="E10637" s="8"/>
      <c r="F10637" s="9"/>
    </row>
    <row r="10638" spans="1:6" x14ac:dyDescent="0.3">
      <c r="A10638" s="6"/>
      <c r="B10638" s="6"/>
      <c r="C10638" s="6"/>
      <c r="D10638" s="6"/>
      <c r="E10638" s="6"/>
      <c r="F10638" s="7"/>
    </row>
    <row r="10639" spans="1:6" x14ac:dyDescent="0.3">
      <c r="A10639" s="8"/>
      <c r="B10639" s="8"/>
      <c r="C10639" s="8"/>
      <c r="D10639" s="8"/>
      <c r="E10639" s="8"/>
      <c r="F10639" s="9"/>
    </row>
    <row r="10640" spans="1:6" x14ac:dyDescent="0.3">
      <c r="A10640" s="6"/>
      <c r="B10640" s="6"/>
      <c r="C10640" s="6"/>
      <c r="D10640" s="6"/>
      <c r="E10640" s="6"/>
      <c r="F10640" s="7"/>
    </row>
    <row r="10641" spans="1:6" x14ac:dyDescent="0.3">
      <c r="A10641" s="8"/>
      <c r="B10641" s="8"/>
      <c r="C10641" s="8"/>
      <c r="D10641" s="8"/>
      <c r="E10641" s="8"/>
      <c r="F10641" s="9"/>
    </row>
    <row r="10642" spans="1:6" x14ac:dyDescent="0.3">
      <c r="A10642" s="6"/>
      <c r="B10642" s="6"/>
      <c r="C10642" s="6"/>
      <c r="D10642" s="6"/>
      <c r="E10642" s="6"/>
      <c r="F10642" s="7"/>
    </row>
    <row r="10643" spans="1:6" x14ac:dyDescent="0.3">
      <c r="A10643" s="8"/>
      <c r="B10643" s="8"/>
      <c r="C10643" s="8"/>
      <c r="D10643" s="8"/>
      <c r="E10643" s="8"/>
      <c r="F10643" s="9"/>
    </row>
    <row r="10644" spans="1:6" x14ac:dyDescent="0.3">
      <c r="A10644" s="6"/>
      <c r="B10644" s="6"/>
      <c r="C10644" s="6"/>
      <c r="D10644" s="6"/>
      <c r="E10644" s="6"/>
      <c r="F10644" s="7"/>
    </row>
    <row r="10645" spans="1:6" x14ac:dyDescent="0.3">
      <c r="A10645" s="8"/>
      <c r="B10645" s="8"/>
      <c r="C10645" s="8"/>
      <c r="D10645" s="8"/>
      <c r="E10645" s="8"/>
      <c r="F10645" s="9"/>
    </row>
    <row r="10646" spans="1:6" x14ac:dyDescent="0.3">
      <c r="A10646" s="6"/>
      <c r="B10646" s="6"/>
      <c r="C10646" s="6"/>
      <c r="D10646" s="6"/>
      <c r="E10646" s="6"/>
      <c r="F10646" s="7"/>
    </row>
    <row r="10647" spans="1:6" x14ac:dyDescent="0.3">
      <c r="A10647" s="8"/>
      <c r="B10647" s="8"/>
      <c r="C10647" s="8"/>
      <c r="D10647" s="8"/>
      <c r="E10647" s="8"/>
      <c r="F10647" s="9"/>
    </row>
    <row r="10648" spans="1:6" x14ac:dyDescent="0.3">
      <c r="A10648" s="6"/>
      <c r="B10648" s="6"/>
      <c r="C10648" s="6"/>
      <c r="D10648" s="6"/>
      <c r="E10648" s="6"/>
      <c r="F10648" s="7"/>
    </row>
    <row r="10649" spans="1:6" x14ac:dyDescent="0.3">
      <c r="A10649" s="8"/>
      <c r="B10649" s="8"/>
      <c r="C10649" s="8"/>
      <c r="D10649" s="8"/>
      <c r="E10649" s="8"/>
      <c r="F10649" s="9"/>
    </row>
    <row r="10650" spans="1:6" x14ac:dyDescent="0.3">
      <c r="A10650" s="6"/>
      <c r="B10650" s="6"/>
      <c r="C10650" s="6"/>
      <c r="D10650" s="6"/>
      <c r="E10650" s="6"/>
      <c r="F10650" s="7"/>
    </row>
    <row r="10651" spans="1:6" x14ac:dyDescent="0.3">
      <c r="A10651" s="8"/>
      <c r="B10651" s="8"/>
      <c r="C10651" s="8"/>
      <c r="D10651" s="8"/>
      <c r="E10651" s="8"/>
      <c r="F10651" s="9"/>
    </row>
    <row r="10652" spans="1:6" x14ac:dyDescent="0.3">
      <c r="A10652" s="6"/>
      <c r="B10652" s="6"/>
      <c r="C10652" s="6"/>
      <c r="D10652" s="6"/>
      <c r="E10652" s="6"/>
      <c r="F10652" s="7"/>
    </row>
    <row r="10653" spans="1:6" x14ac:dyDescent="0.3">
      <c r="A10653" s="8"/>
      <c r="B10653" s="8"/>
      <c r="C10653" s="8"/>
      <c r="D10653" s="8"/>
      <c r="E10653" s="8"/>
      <c r="F10653" s="9"/>
    </row>
    <row r="10654" spans="1:6" x14ac:dyDescent="0.3">
      <c r="A10654" s="6"/>
      <c r="B10654" s="6"/>
      <c r="C10654" s="6"/>
      <c r="D10654" s="6"/>
      <c r="E10654" s="6"/>
      <c r="F10654" s="7"/>
    </row>
    <row r="10655" spans="1:6" x14ac:dyDescent="0.3">
      <c r="A10655" s="8"/>
      <c r="B10655" s="8"/>
      <c r="C10655" s="8"/>
      <c r="D10655" s="8"/>
      <c r="E10655" s="8"/>
      <c r="F10655" s="9"/>
    </row>
    <row r="10656" spans="1:6" x14ac:dyDescent="0.3">
      <c r="A10656" s="6"/>
      <c r="B10656" s="6"/>
      <c r="C10656" s="6"/>
      <c r="D10656" s="6"/>
      <c r="E10656" s="6"/>
      <c r="F10656" s="7"/>
    </row>
    <row r="10657" spans="1:6" x14ac:dyDescent="0.3">
      <c r="A10657" s="8"/>
      <c r="B10657" s="8"/>
      <c r="C10657" s="8"/>
      <c r="D10657" s="8"/>
      <c r="E10657" s="8"/>
      <c r="F10657" s="9"/>
    </row>
    <row r="10658" spans="1:6" x14ac:dyDescent="0.3">
      <c r="A10658" s="6"/>
      <c r="B10658" s="6"/>
      <c r="C10658" s="6"/>
      <c r="D10658" s="6"/>
      <c r="E10658" s="6"/>
      <c r="F10658" s="7"/>
    </row>
    <row r="10659" spans="1:6" x14ac:dyDescent="0.3">
      <c r="A10659" s="8"/>
      <c r="B10659" s="8"/>
      <c r="C10659" s="8"/>
      <c r="D10659" s="8"/>
      <c r="E10659" s="8"/>
      <c r="F10659" s="9"/>
    </row>
    <row r="10660" spans="1:6" x14ac:dyDescent="0.3">
      <c r="A10660" s="6"/>
      <c r="B10660" s="6"/>
      <c r="C10660" s="6"/>
      <c r="D10660" s="6"/>
      <c r="E10660" s="6"/>
      <c r="F10660" s="7"/>
    </row>
    <row r="10661" spans="1:6" x14ac:dyDescent="0.3">
      <c r="A10661" s="8"/>
      <c r="B10661" s="8"/>
      <c r="C10661" s="8"/>
      <c r="D10661" s="8"/>
      <c r="E10661" s="8"/>
      <c r="F10661" s="9"/>
    </row>
    <row r="10662" spans="1:6" x14ac:dyDescent="0.3">
      <c r="A10662" s="6"/>
      <c r="B10662" s="6"/>
      <c r="C10662" s="6"/>
      <c r="D10662" s="6"/>
      <c r="E10662" s="6"/>
      <c r="F10662" s="7"/>
    </row>
    <row r="10663" spans="1:6" x14ac:dyDescent="0.3">
      <c r="A10663" s="8"/>
      <c r="B10663" s="8"/>
      <c r="C10663" s="8"/>
      <c r="D10663" s="8"/>
      <c r="E10663" s="8"/>
      <c r="F10663" s="9"/>
    </row>
    <row r="10664" spans="1:6" x14ac:dyDescent="0.3">
      <c r="A10664" s="6"/>
      <c r="B10664" s="6"/>
      <c r="C10664" s="6"/>
      <c r="D10664" s="6"/>
      <c r="E10664" s="6"/>
      <c r="F10664" s="7"/>
    </row>
    <row r="10665" spans="1:6" x14ac:dyDescent="0.3">
      <c r="A10665" s="8"/>
      <c r="B10665" s="8"/>
      <c r="C10665" s="8"/>
      <c r="D10665" s="8"/>
      <c r="E10665" s="8"/>
      <c r="F10665" s="9"/>
    </row>
    <row r="10666" spans="1:6" x14ac:dyDescent="0.3">
      <c r="A10666" s="6"/>
      <c r="B10666" s="6"/>
      <c r="C10666" s="6"/>
      <c r="D10666" s="6"/>
      <c r="E10666" s="6"/>
      <c r="F10666" s="7"/>
    </row>
    <row r="10667" spans="1:6" x14ac:dyDescent="0.3">
      <c r="A10667" s="8"/>
      <c r="B10667" s="8"/>
      <c r="C10667" s="8"/>
      <c r="D10667" s="8"/>
      <c r="E10667" s="8"/>
      <c r="F10667" s="9"/>
    </row>
    <row r="10668" spans="1:6" x14ac:dyDescent="0.3">
      <c r="A10668" s="6"/>
      <c r="B10668" s="6"/>
      <c r="C10668" s="6"/>
      <c r="D10668" s="6"/>
      <c r="E10668" s="6"/>
      <c r="F10668" s="7"/>
    </row>
    <row r="10669" spans="1:6" x14ac:dyDescent="0.3">
      <c r="A10669" s="8"/>
      <c r="B10669" s="8"/>
      <c r="C10669" s="8"/>
      <c r="D10669" s="8"/>
      <c r="E10669" s="8"/>
      <c r="F10669" s="9"/>
    </row>
    <row r="10670" spans="1:6" x14ac:dyDescent="0.3">
      <c r="A10670" s="6"/>
      <c r="B10670" s="6"/>
      <c r="C10670" s="6"/>
      <c r="D10670" s="6"/>
      <c r="E10670" s="6"/>
      <c r="F10670" s="7"/>
    </row>
    <row r="10671" spans="1:6" x14ac:dyDescent="0.3">
      <c r="A10671" s="8"/>
      <c r="B10671" s="8"/>
      <c r="C10671" s="8"/>
      <c r="D10671" s="8"/>
      <c r="E10671" s="8"/>
      <c r="F10671" s="9"/>
    </row>
    <row r="10672" spans="1:6" x14ac:dyDescent="0.3">
      <c r="A10672" s="6"/>
      <c r="B10672" s="6"/>
      <c r="C10672" s="6"/>
      <c r="D10672" s="6"/>
      <c r="E10672" s="6"/>
      <c r="F10672" s="7"/>
    </row>
    <row r="10673" spans="1:6" x14ac:dyDescent="0.3">
      <c r="A10673" s="8"/>
      <c r="B10673" s="8"/>
      <c r="C10673" s="8"/>
      <c r="D10673" s="8"/>
      <c r="E10673" s="8"/>
      <c r="F10673" s="9"/>
    </row>
    <row r="10674" spans="1:6" x14ac:dyDescent="0.3">
      <c r="A10674" s="6"/>
      <c r="B10674" s="6"/>
      <c r="C10674" s="6"/>
      <c r="D10674" s="6"/>
      <c r="E10674" s="6"/>
      <c r="F10674" s="7"/>
    </row>
    <row r="10675" spans="1:6" x14ac:dyDescent="0.3">
      <c r="A10675" s="8"/>
      <c r="B10675" s="8"/>
      <c r="C10675" s="8"/>
      <c r="D10675" s="8"/>
      <c r="E10675" s="8"/>
      <c r="F10675" s="9"/>
    </row>
    <row r="10676" spans="1:6" x14ac:dyDescent="0.3">
      <c r="A10676" s="6"/>
      <c r="B10676" s="6"/>
      <c r="C10676" s="6"/>
      <c r="D10676" s="6"/>
      <c r="E10676" s="6"/>
      <c r="F10676" s="7"/>
    </row>
    <row r="10677" spans="1:6" x14ac:dyDescent="0.3">
      <c r="A10677" s="8"/>
      <c r="B10677" s="8"/>
      <c r="C10677" s="8"/>
      <c r="D10677" s="8"/>
      <c r="E10677" s="8"/>
      <c r="F10677" s="9"/>
    </row>
    <row r="10678" spans="1:6" x14ac:dyDescent="0.3">
      <c r="A10678" s="6"/>
      <c r="B10678" s="6"/>
      <c r="C10678" s="6"/>
      <c r="D10678" s="6"/>
      <c r="E10678" s="6"/>
      <c r="F10678" s="7"/>
    </row>
    <row r="10679" spans="1:6" x14ac:dyDescent="0.3">
      <c r="A10679" s="8"/>
      <c r="B10679" s="8"/>
      <c r="C10679" s="8"/>
      <c r="D10679" s="8"/>
      <c r="E10679" s="8"/>
      <c r="F10679" s="9"/>
    </row>
    <row r="10680" spans="1:6" x14ac:dyDescent="0.3">
      <c r="A10680" s="6"/>
      <c r="B10680" s="6"/>
      <c r="C10680" s="6"/>
      <c r="D10680" s="6"/>
      <c r="E10680" s="6"/>
      <c r="F10680" s="7"/>
    </row>
    <row r="10681" spans="1:6" x14ac:dyDescent="0.3">
      <c r="A10681" s="8"/>
      <c r="B10681" s="8"/>
      <c r="C10681" s="8"/>
      <c r="D10681" s="8"/>
      <c r="E10681" s="8"/>
      <c r="F10681" s="9"/>
    </row>
    <row r="10682" spans="1:6" x14ac:dyDescent="0.3">
      <c r="A10682" s="6"/>
      <c r="B10682" s="6"/>
      <c r="C10682" s="6"/>
      <c r="D10682" s="6"/>
      <c r="E10682" s="6"/>
      <c r="F10682" s="7"/>
    </row>
    <row r="10683" spans="1:6" x14ac:dyDescent="0.3">
      <c r="A10683" s="8"/>
      <c r="B10683" s="8"/>
      <c r="C10683" s="8"/>
      <c r="D10683" s="8"/>
      <c r="E10683" s="8"/>
      <c r="F10683" s="9"/>
    </row>
    <row r="10684" spans="1:6" x14ac:dyDescent="0.3">
      <c r="A10684" s="6"/>
      <c r="B10684" s="6"/>
      <c r="C10684" s="6"/>
      <c r="D10684" s="6"/>
      <c r="E10684" s="6"/>
      <c r="F10684" s="7"/>
    </row>
    <row r="10685" spans="1:6" x14ac:dyDescent="0.3">
      <c r="A10685" s="8"/>
      <c r="B10685" s="8"/>
      <c r="C10685" s="8"/>
      <c r="D10685" s="8"/>
      <c r="E10685" s="8"/>
      <c r="F10685" s="9"/>
    </row>
    <row r="10686" spans="1:6" x14ac:dyDescent="0.3">
      <c r="A10686" s="6"/>
      <c r="B10686" s="6"/>
      <c r="C10686" s="6"/>
      <c r="D10686" s="6"/>
      <c r="E10686" s="6"/>
      <c r="F10686" s="7"/>
    </row>
    <row r="10687" spans="1:6" x14ac:dyDescent="0.3">
      <c r="A10687" s="8"/>
      <c r="B10687" s="8"/>
      <c r="C10687" s="8"/>
      <c r="D10687" s="8"/>
      <c r="E10687" s="8"/>
      <c r="F10687" s="9"/>
    </row>
    <row r="10688" spans="1:6" x14ac:dyDescent="0.3">
      <c r="A10688" s="6"/>
      <c r="B10688" s="6"/>
      <c r="C10688" s="6"/>
      <c r="D10688" s="6"/>
      <c r="E10688" s="6"/>
      <c r="F10688" s="7"/>
    </row>
    <row r="10689" spans="1:6" x14ac:dyDescent="0.3">
      <c r="A10689" s="8"/>
      <c r="B10689" s="8"/>
      <c r="C10689" s="8"/>
      <c r="D10689" s="8"/>
      <c r="E10689" s="8"/>
      <c r="F10689" s="9"/>
    </row>
    <row r="10690" spans="1:6" x14ac:dyDescent="0.3">
      <c r="A10690" s="6"/>
      <c r="B10690" s="6"/>
      <c r="C10690" s="6"/>
      <c r="D10690" s="6"/>
      <c r="E10690" s="6"/>
      <c r="F10690" s="7"/>
    </row>
    <row r="10691" spans="1:6" x14ac:dyDescent="0.3">
      <c r="A10691" s="8"/>
      <c r="B10691" s="8"/>
      <c r="C10691" s="8"/>
      <c r="D10691" s="8"/>
      <c r="E10691" s="8"/>
      <c r="F10691" s="9"/>
    </row>
    <row r="10692" spans="1:6" x14ac:dyDescent="0.3">
      <c r="A10692" s="6"/>
      <c r="B10692" s="6"/>
      <c r="C10692" s="6"/>
      <c r="D10692" s="6"/>
      <c r="E10692" s="6"/>
      <c r="F10692" s="7"/>
    </row>
    <row r="10693" spans="1:6" x14ac:dyDescent="0.3">
      <c r="A10693" s="8"/>
      <c r="B10693" s="8"/>
      <c r="C10693" s="8"/>
      <c r="D10693" s="8"/>
      <c r="E10693" s="8"/>
      <c r="F10693" s="9"/>
    </row>
    <row r="10694" spans="1:6" x14ac:dyDescent="0.3">
      <c r="A10694" s="6"/>
      <c r="B10694" s="6"/>
      <c r="C10694" s="6"/>
      <c r="D10694" s="6"/>
      <c r="E10694" s="6"/>
      <c r="F10694" s="7"/>
    </row>
    <row r="10695" spans="1:6" x14ac:dyDescent="0.3">
      <c r="A10695" s="8"/>
      <c r="B10695" s="8"/>
      <c r="C10695" s="8"/>
      <c r="D10695" s="8"/>
      <c r="E10695" s="8"/>
      <c r="F10695" s="9"/>
    </row>
    <row r="10696" spans="1:6" x14ac:dyDescent="0.3">
      <c r="A10696" s="6"/>
      <c r="B10696" s="6"/>
      <c r="C10696" s="6"/>
      <c r="D10696" s="6"/>
      <c r="E10696" s="6"/>
      <c r="F10696" s="7"/>
    </row>
    <row r="10697" spans="1:6" x14ac:dyDescent="0.3">
      <c r="A10697" s="8"/>
      <c r="B10697" s="8"/>
      <c r="C10697" s="8"/>
      <c r="D10697" s="8"/>
      <c r="E10697" s="8"/>
      <c r="F10697" s="9"/>
    </row>
    <row r="10698" spans="1:6" x14ac:dyDescent="0.3">
      <c r="A10698" s="6"/>
      <c r="B10698" s="6"/>
      <c r="C10698" s="6"/>
      <c r="D10698" s="6"/>
      <c r="E10698" s="6"/>
      <c r="F10698" s="7"/>
    </row>
    <row r="10699" spans="1:6" x14ac:dyDescent="0.3">
      <c r="A10699" s="8"/>
      <c r="B10699" s="8"/>
      <c r="C10699" s="8"/>
      <c r="D10699" s="8"/>
      <c r="E10699" s="8"/>
      <c r="F10699" s="9"/>
    </row>
    <row r="10700" spans="1:6" x14ac:dyDescent="0.3">
      <c r="A10700" s="6"/>
      <c r="B10700" s="6"/>
      <c r="C10700" s="6"/>
      <c r="D10700" s="6"/>
      <c r="E10700" s="6"/>
      <c r="F10700" s="7"/>
    </row>
    <row r="10701" spans="1:6" x14ac:dyDescent="0.3">
      <c r="A10701" s="8"/>
      <c r="B10701" s="8"/>
      <c r="C10701" s="8"/>
      <c r="D10701" s="8"/>
      <c r="E10701" s="8"/>
      <c r="F10701" s="9"/>
    </row>
    <row r="10702" spans="1:6" x14ac:dyDescent="0.3">
      <c r="A10702" s="6"/>
      <c r="B10702" s="6"/>
      <c r="C10702" s="6"/>
      <c r="D10702" s="6"/>
      <c r="E10702" s="6"/>
      <c r="F10702" s="7"/>
    </row>
    <row r="10703" spans="1:6" x14ac:dyDescent="0.3">
      <c r="A10703" s="8"/>
      <c r="B10703" s="8"/>
      <c r="C10703" s="8"/>
      <c r="D10703" s="8"/>
      <c r="E10703" s="8"/>
      <c r="F10703" s="9"/>
    </row>
    <row r="10704" spans="1:6" x14ac:dyDescent="0.3">
      <c r="A10704" s="6"/>
      <c r="B10704" s="6"/>
      <c r="C10704" s="6"/>
      <c r="D10704" s="6"/>
      <c r="E10704" s="6"/>
      <c r="F10704" s="7"/>
    </row>
    <row r="10705" spans="1:6" x14ac:dyDescent="0.3">
      <c r="A10705" s="8"/>
      <c r="B10705" s="8"/>
      <c r="C10705" s="8"/>
      <c r="D10705" s="8"/>
      <c r="E10705" s="8"/>
      <c r="F10705" s="9"/>
    </row>
    <row r="10706" spans="1:6" x14ac:dyDescent="0.3">
      <c r="A10706" s="6"/>
      <c r="B10706" s="6"/>
      <c r="C10706" s="6"/>
      <c r="D10706" s="6"/>
      <c r="E10706" s="6"/>
      <c r="F10706" s="7"/>
    </row>
    <row r="10707" spans="1:6" x14ac:dyDescent="0.3">
      <c r="A10707" s="8"/>
      <c r="B10707" s="8"/>
      <c r="C10707" s="8"/>
      <c r="D10707" s="8"/>
      <c r="E10707" s="8"/>
      <c r="F10707" s="9"/>
    </row>
    <row r="10708" spans="1:6" x14ac:dyDescent="0.3">
      <c r="A10708" s="6"/>
      <c r="B10708" s="6"/>
      <c r="C10708" s="6"/>
      <c r="D10708" s="6"/>
      <c r="E10708" s="6"/>
      <c r="F10708" s="7"/>
    </row>
    <row r="10709" spans="1:6" x14ac:dyDescent="0.3">
      <c r="A10709" s="8"/>
      <c r="B10709" s="8"/>
      <c r="C10709" s="8"/>
      <c r="D10709" s="8"/>
      <c r="E10709" s="8"/>
      <c r="F10709" s="9"/>
    </row>
    <row r="10710" spans="1:6" x14ac:dyDescent="0.3">
      <c r="A10710" s="6"/>
      <c r="B10710" s="6"/>
      <c r="C10710" s="6"/>
      <c r="D10710" s="6"/>
      <c r="E10710" s="6"/>
      <c r="F10710" s="7"/>
    </row>
    <row r="10711" spans="1:6" x14ac:dyDescent="0.3">
      <c r="A10711" s="8"/>
      <c r="B10711" s="8"/>
      <c r="C10711" s="8"/>
      <c r="D10711" s="8"/>
      <c r="E10711" s="8"/>
      <c r="F10711" s="9"/>
    </row>
    <row r="10712" spans="1:6" x14ac:dyDescent="0.3">
      <c r="A10712" s="6"/>
      <c r="B10712" s="6"/>
      <c r="C10712" s="6"/>
      <c r="D10712" s="6"/>
      <c r="E10712" s="6"/>
      <c r="F10712" s="7"/>
    </row>
    <row r="10713" spans="1:6" x14ac:dyDescent="0.3">
      <c r="A10713" s="8"/>
      <c r="B10713" s="8"/>
      <c r="C10713" s="8"/>
      <c r="D10713" s="8"/>
      <c r="E10713" s="8"/>
      <c r="F10713" s="9"/>
    </row>
    <row r="10714" spans="1:6" x14ac:dyDescent="0.3">
      <c r="A10714" s="6"/>
      <c r="B10714" s="6"/>
      <c r="C10714" s="6"/>
      <c r="D10714" s="6"/>
      <c r="E10714" s="6"/>
      <c r="F10714" s="7"/>
    </row>
    <row r="10715" spans="1:6" x14ac:dyDescent="0.3">
      <c r="A10715" s="8"/>
      <c r="B10715" s="8"/>
      <c r="C10715" s="8"/>
      <c r="D10715" s="8"/>
      <c r="E10715" s="8"/>
      <c r="F10715" s="9"/>
    </row>
    <row r="10716" spans="1:6" x14ac:dyDescent="0.3">
      <c r="A10716" s="6"/>
      <c r="B10716" s="6"/>
      <c r="C10716" s="6"/>
      <c r="D10716" s="6"/>
      <c r="E10716" s="6"/>
      <c r="F10716" s="7"/>
    </row>
    <row r="10717" spans="1:6" x14ac:dyDescent="0.3">
      <c r="A10717" s="8"/>
      <c r="B10717" s="8"/>
      <c r="C10717" s="8"/>
      <c r="D10717" s="8"/>
      <c r="E10717" s="8"/>
      <c r="F10717" s="9"/>
    </row>
    <row r="10718" spans="1:6" x14ac:dyDescent="0.3">
      <c r="A10718" s="6"/>
      <c r="B10718" s="6"/>
      <c r="C10718" s="6"/>
      <c r="D10718" s="6"/>
      <c r="E10718" s="6"/>
      <c r="F10718" s="7"/>
    </row>
    <row r="10719" spans="1:6" x14ac:dyDescent="0.3">
      <c r="A10719" s="8"/>
      <c r="B10719" s="8"/>
      <c r="C10719" s="8"/>
      <c r="D10719" s="8"/>
      <c r="E10719" s="8"/>
      <c r="F10719" s="9"/>
    </row>
    <row r="10720" spans="1:6" x14ac:dyDescent="0.3">
      <c r="A10720" s="6"/>
      <c r="B10720" s="6"/>
      <c r="C10720" s="6"/>
      <c r="D10720" s="6"/>
      <c r="E10720" s="6"/>
      <c r="F10720" s="7"/>
    </row>
    <row r="10721" spans="1:6" x14ac:dyDescent="0.3">
      <c r="A10721" s="8"/>
      <c r="B10721" s="8"/>
      <c r="C10721" s="8"/>
      <c r="D10721" s="8"/>
      <c r="E10721" s="8"/>
      <c r="F10721" s="9"/>
    </row>
    <row r="10722" spans="1:6" x14ac:dyDescent="0.3">
      <c r="A10722" s="6"/>
      <c r="B10722" s="6"/>
      <c r="C10722" s="6"/>
      <c r="D10722" s="6"/>
      <c r="E10722" s="6"/>
      <c r="F10722" s="7"/>
    </row>
    <row r="10723" spans="1:6" x14ac:dyDescent="0.3">
      <c r="A10723" s="8"/>
      <c r="B10723" s="8"/>
      <c r="C10723" s="8"/>
      <c r="D10723" s="8"/>
      <c r="E10723" s="8"/>
      <c r="F10723" s="9"/>
    </row>
    <row r="10724" spans="1:6" x14ac:dyDescent="0.3">
      <c r="A10724" s="6"/>
      <c r="B10724" s="6"/>
      <c r="C10724" s="6"/>
      <c r="D10724" s="6"/>
      <c r="E10724" s="6"/>
      <c r="F10724" s="7"/>
    </row>
    <row r="10725" spans="1:6" x14ac:dyDescent="0.3">
      <c r="A10725" s="8"/>
      <c r="B10725" s="8"/>
      <c r="C10725" s="8"/>
      <c r="D10725" s="8"/>
      <c r="E10725" s="8"/>
      <c r="F10725" s="9"/>
    </row>
    <row r="10726" spans="1:6" x14ac:dyDescent="0.3">
      <c r="A10726" s="6"/>
      <c r="B10726" s="6"/>
      <c r="C10726" s="6"/>
      <c r="D10726" s="6"/>
      <c r="E10726" s="6"/>
      <c r="F10726" s="7"/>
    </row>
    <row r="10727" spans="1:6" x14ac:dyDescent="0.3">
      <c r="A10727" s="8"/>
      <c r="B10727" s="8"/>
      <c r="C10727" s="8"/>
      <c r="D10727" s="8"/>
      <c r="E10727" s="8"/>
      <c r="F10727" s="9"/>
    </row>
    <row r="10728" spans="1:6" x14ac:dyDescent="0.3">
      <c r="A10728" s="6"/>
      <c r="B10728" s="6"/>
      <c r="C10728" s="6"/>
      <c r="D10728" s="6"/>
      <c r="E10728" s="6"/>
      <c r="F10728" s="7"/>
    </row>
    <row r="10729" spans="1:6" x14ac:dyDescent="0.3">
      <c r="A10729" s="8"/>
      <c r="B10729" s="8"/>
      <c r="C10729" s="8"/>
      <c r="D10729" s="8"/>
      <c r="E10729" s="8"/>
      <c r="F10729" s="9"/>
    </row>
    <row r="10730" spans="1:6" x14ac:dyDescent="0.3">
      <c r="A10730" s="6"/>
      <c r="B10730" s="6"/>
      <c r="C10730" s="6"/>
      <c r="D10730" s="6"/>
      <c r="E10730" s="6"/>
      <c r="F10730" s="7"/>
    </row>
    <row r="10731" spans="1:6" x14ac:dyDescent="0.3">
      <c r="A10731" s="8"/>
      <c r="B10731" s="8"/>
      <c r="C10731" s="8"/>
      <c r="D10731" s="8"/>
      <c r="E10731" s="8"/>
      <c r="F10731" s="9"/>
    </row>
    <row r="10732" spans="1:6" x14ac:dyDescent="0.3">
      <c r="A10732" s="6"/>
      <c r="B10732" s="6"/>
      <c r="C10732" s="6"/>
      <c r="D10732" s="6"/>
      <c r="E10732" s="6"/>
      <c r="F10732" s="7"/>
    </row>
    <row r="10733" spans="1:6" x14ac:dyDescent="0.3">
      <c r="A10733" s="8"/>
      <c r="B10733" s="8"/>
      <c r="C10733" s="8"/>
      <c r="D10733" s="8"/>
      <c r="E10733" s="8"/>
      <c r="F10733" s="9"/>
    </row>
    <row r="10734" spans="1:6" x14ac:dyDescent="0.3">
      <c r="A10734" s="6"/>
      <c r="B10734" s="6"/>
      <c r="C10734" s="6"/>
      <c r="D10734" s="6"/>
      <c r="E10734" s="6"/>
      <c r="F10734" s="7"/>
    </row>
    <row r="10735" spans="1:6" x14ac:dyDescent="0.3">
      <c r="A10735" s="8"/>
      <c r="B10735" s="8"/>
      <c r="C10735" s="8"/>
      <c r="D10735" s="8"/>
      <c r="E10735" s="8"/>
      <c r="F10735" s="9"/>
    </row>
    <row r="10736" spans="1:6" x14ac:dyDescent="0.3">
      <c r="A10736" s="6"/>
      <c r="B10736" s="6"/>
      <c r="C10736" s="6"/>
      <c r="D10736" s="6"/>
      <c r="E10736" s="6"/>
      <c r="F10736" s="7"/>
    </row>
    <row r="10737" spans="1:6" x14ac:dyDescent="0.3">
      <c r="A10737" s="8"/>
      <c r="B10737" s="8"/>
      <c r="C10737" s="8"/>
      <c r="D10737" s="8"/>
      <c r="E10737" s="8"/>
      <c r="F10737" s="9"/>
    </row>
    <row r="10738" spans="1:6" x14ac:dyDescent="0.3">
      <c r="A10738" s="6"/>
      <c r="B10738" s="6"/>
      <c r="C10738" s="6"/>
      <c r="D10738" s="6"/>
      <c r="E10738" s="6"/>
      <c r="F10738" s="7"/>
    </row>
    <row r="10739" spans="1:6" x14ac:dyDescent="0.3">
      <c r="A10739" s="8"/>
      <c r="B10739" s="8"/>
      <c r="C10739" s="8"/>
      <c r="D10739" s="8"/>
      <c r="E10739" s="8"/>
      <c r="F10739" s="9"/>
    </row>
    <row r="10740" spans="1:6" x14ac:dyDescent="0.3">
      <c r="A10740" s="6"/>
      <c r="B10740" s="6"/>
      <c r="C10740" s="6"/>
      <c r="D10740" s="6"/>
      <c r="E10740" s="6"/>
      <c r="F10740" s="7"/>
    </row>
    <row r="10741" spans="1:6" x14ac:dyDescent="0.3">
      <c r="A10741" s="8"/>
      <c r="B10741" s="8"/>
      <c r="C10741" s="8"/>
      <c r="D10741" s="8"/>
      <c r="E10741" s="8"/>
      <c r="F10741" s="9"/>
    </row>
    <row r="10742" spans="1:6" x14ac:dyDescent="0.3">
      <c r="A10742" s="6"/>
      <c r="B10742" s="6"/>
      <c r="C10742" s="6"/>
      <c r="D10742" s="6"/>
      <c r="E10742" s="6"/>
      <c r="F10742" s="7"/>
    </row>
    <row r="10743" spans="1:6" x14ac:dyDescent="0.3">
      <c r="A10743" s="8"/>
      <c r="B10743" s="8"/>
      <c r="C10743" s="8"/>
      <c r="D10743" s="8"/>
      <c r="E10743" s="8"/>
      <c r="F10743" s="9"/>
    </row>
    <row r="10744" spans="1:6" x14ac:dyDescent="0.3">
      <c r="A10744" s="6"/>
      <c r="B10744" s="6"/>
      <c r="C10744" s="6"/>
      <c r="D10744" s="6"/>
      <c r="E10744" s="6"/>
      <c r="F10744" s="7"/>
    </row>
    <row r="10745" spans="1:6" x14ac:dyDescent="0.3">
      <c r="A10745" s="8"/>
      <c r="B10745" s="8"/>
      <c r="C10745" s="8"/>
      <c r="D10745" s="8"/>
      <c r="E10745" s="8"/>
      <c r="F10745" s="9"/>
    </row>
    <row r="10746" spans="1:6" x14ac:dyDescent="0.3">
      <c r="A10746" s="6"/>
      <c r="B10746" s="6"/>
      <c r="C10746" s="6"/>
      <c r="D10746" s="6"/>
      <c r="E10746" s="6"/>
      <c r="F10746" s="7"/>
    </row>
    <row r="10747" spans="1:6" x14ac:dyDescent="0.3">
      <c r="A10747" s="8"/>
      <c r="B10747" s="8"/>
      <c r="C10747" s="8"/>
      <c r="D10747" s="8"/>
      <c r="E10747" s="8"/>
      <c r="F10747" s="9"/>
    </row>
    <row r="10748" spans="1:6" x14ac:dyDescent="0.3">
      <c r="A10748" s="6"/>
      <c r="B10748" s="6"/>
      <c r="C10748" s="6"/>
      <c r="D10748" s="6"/>
      <c r="E10748" s="6"/>
      <c r="F10748" s="7"/>
    </row>
    <row r="10749" spans="1:6" x14ac:dyDescent="0.3">
      <c r="A10749" s="8"/>
      <c r="B10749" s="8"/>
      <c r="C10749" s="8"/>
      <c r="D10749" s="8"/>
      <c r="E10749" s="8"/>
      <c r="F10749" s="9"/>
    </row>
    <row r="10750" spans="1:6" x14ac:dyDescent="0.3">
      <c r="A10750" s="6"/>
      <c r="B10750" s="6"/>
      <c r="C10750" s="6"/>
      <c r="D10750" s="6"/>
      <c r="E10750" s="6"/>
      <c r="F10750" s="7"/>
    </row>
    <row r="10751" spans="1:6" x14ac:dyDescent="0.3">
      <c r="A10751" s="8"/>
      <c r="B10751" s="8"/>
      <c r="C10751" s="8"/>
      <c r="D10751" s="8"/>
      <c r="E10751" s="8"/>
      <c r="F10751" s="9"/>
    </row>
    <row r="10752" spans="1:6" x14ac:dyDescent="0.3">
      <c r="A10752" s="6"/>
      <c r="B10752" s="6"/>
      <c r="C10752" s="6"/>
      <c r="D10752" s="6"/>
      <c r="E10752" s="6"/>
      <c r="F10752" s="7"/>
    </row>
    <row r="10753" spans="1:6" x14ac:dyDescent="0.3">
      <c r="A10753" s="8"/>
      <c r="B10753" s="8"/>
      <c r="C10753" s="8"/>
      <c r="D10753" s="8"/>
      <c r="E10753" s="8"/>
      <c r="F10753" s="9"/>
    </row>
    <row r="10754" spans="1:6" x14ac:dyDescent="0.3">
      <c r="A10754" s="6"/>
      <c r="B10754" s="6"/>
      <c r="C10754" s="6"/>
      <c r="D10754" s="6"/>
      <c r="E10754" s="6"/>
      <c r="F10754" s="7"/>
    </row>
    <row r="10755" spans="1:6" x14ac:dyDescent="0.3">
      <c r="A10755" s="8"/>
      <c r="B10755" s="8"/>
      <c r="C10755" s="8"/>
      <c r="D10755" s="8"/>
      <c r="E10755" s="8"/>
      <c r="F10755" s="9"/>
    </row>
    <row r="10756" spans="1:6" x14ac:dyDescent="0.3">
      <c r="A10756" s="6"/>
      <c r="B10756" s="6"/>
      <c r="C10756" s="6"/>
      <c r="D10756" s="6"/>
      <c r="E10756" s="6"/>
      <c r="F10756" s="7"/>
    </row>
    <row r="10757" spans="1:6" x14ac:dyDescent="0.3">
      <c r="A10757" s="8"/>
      <c r="B10757" s="8"/>
      <c r="C10757" s="8"/>
      <c r="D10757" s="8"/>
      <c r="E10757" s="8"/>
      <c r="F10757" s="9"/>
    </row>
    <row r="10758" spans="1:6" x14ac:dyDescent="0.3">
      <c r="A10758" s="6"/>
      <c r="B10758" s="6"/>
      <c r="C10758" s="6"/>
      <c r="D10758" s="6"/>
      <c r="E10758" s="6"/>
      <c r="F10758" s="7"/>
    </row>
    <row r="10759" spans="1:6" x14ac:dyDescent="0.3">
      <c r="A10759" s="8"/>
      <c r="B10759" s="8"/>
      <c r="C10759" s="8"/>
      <c r="D10759" s="8"/>
      <c r="E10759" s="8"/>
      <c r="F10759" s="9"/>
    </row>
    <row r="10760" spans="1:6" x14ac:dyDescent="0.3">
      <c r="A10760" s="6"/>
      <c r="B10760" s="6"/>
      <c r="C10760" s="6"/>
      <c r="D10760" s="6"/>
      <c r="E10760" s="6"/>
      <c r="F10760" s="7"/>
    </row>
    <row r="10761" spans="1:6" x14ac:dyDescent="0.3">
      <c r="A10761" s="8"/>
      <c r="B10761" s="8"/>
      <c r="C10761" s="8"/>
      <c r="D10761" s="8"/>
      <c r="E10761" s="8"/>
      <c r="F10761" s="9"/>
    </row>
    <row r="10762" spans="1:6" x14ac:dyDescent="0.3">
      <c r="A10762" s="6"/>
      <c r="B10762" s="6"/>
      <c r="C10762" s="6"/>
      <c r="D10762" s="6"/>
      <c r="E10762" s="6"/>
      <c r="F10762" s="7"/>
    </row>
    <row r="10763" spans="1:6" x14ac:dyDescent="0.3">
      <c r="A10763" s="8"/>
      <c r="B10763" s="8"/>
      <c r="C10763" s="8"/>
      <c r="D10763" s="8"/>
      <c r="E10763" s="8"/>
      <c r="F10763" s="9"/>
    </row>
    <row r="10764" spans="1:6" x14ac:dyDescent="0.3">
      <c r="A10764" s="6"/>
      <c r="B10764" s="6"/>
      <c r="C10764" s="6"/>
      <c r="D10764" s="6"/>
      <c r="E10764" s="6"/>
      <c r="F10764" s="7"/>
    </row>
    <row r="10765" spans="1:6" x14ac:dyDescent="0.3">
      <c r="A10765" s="8"/>
      <c r="B10765" s="8"/>
      <c r="C10765" s="8"/>
      <c r="D10765" s="8"/>
      <c r="E10765" s="8"/>
      <c r="F10765" s="9"/>
    </row>
    <row r="10766" spans="1:6" x14ac:dyDescent="0.3">
      <c r="A10766" s="6"/>
      <c r="B10766" s="6"/>
      <c r="C10766" s="6"/>
      <c r="D10766" s="6"/>
      <c r="E10766" s="6"/>
      <c r="F10766" s="7"/>
    </row>
    <row r="10767" spans="1:6" x14ac:dyDescent="0.3">
      <c r="A10767" s="8"/>
      <c r="B10767" s="8"/>
      <c r="C10767" s="8"/>
      <c r="D10767" s="8"/>
      <c r="E10767" s="8"/>
      <c r="F10767" s="9"/>
    </row>
    <row r="10768" spans="1:6" x14ac:dyDescent="0.3">
      <c r="A10768" s="6"/>
      <c r="B10768" s="6"/>
      <c r="C10768" s="6"/>
      <c r="D10768" s="6"/>
      <c r="E10768" s="6"/>
      <c r="F10768" s="7"/>
    </row>
    <row r="10769" spans="1:6" x14ac:dyDescent="0.3">
      <c r="A10769" s="8"/>
      <c r="B10769" s="8"/>
      <c r="C10769" s="8"/>
      <c r="D10769" s="8"/>
      <c r="E10769" s="8"/>
      <c r="F10769" s="9"/>
    </row>
    <row r="10770" spans="1:6" x14ac:dyDescent="0.3">
      <c r="A10770" s="6"/>
      <c r="B10770" s="6"/>
      <c r="C10770" s="6"/>
      <c r="D10770" s="6"/>
      <c r="E10770" s="6"/>
      <c r="F10770" s="7"/>
    </row>
    <row r="10771" spans="1:6" x14ac:dyDescent="0.3">
      <c r="A10771" s="8"/>
      <c r="B10771" s="8"/>
      <c r="C10771" s="8"/>
      <c r="D10771" s="8"/>
      <c r="E10771" s="8"/>
      <c r="F10771" s="9"/>
    </row>
    <row r="10772" spans="1:6" x14ac:dyDescent="0.3">
      <c r="A10772" s="6"/>
      <c r="B10772" s="6"/>
      <c r="C10772" s="6"/>
      <c r="D10772" s="6"/>
      <c r="E10772" s="6"/>
      <c r="F10772" s="7"/>
    </row>
    <row r="10773" spans="1:6" x14ac:dyDescent="0.3">
      <c r="A10773" s="8"/>
      <c r="B10773" s="8"/>
      <c r="C10773" s="8"/>
      <c r="D10773" s="8"/>
      <c r="E10773" s="8"/>
      <c r="F10773" s="9"/>
    </row>
    <row r="10774" spans="1:6" x14ac:dyDescent="0.3">
      <c r="A10774" s="6"/>
      <c r="B10774" s="6"/>
      <c r="C10774" s="6"/>
      <c r="D10774" s="6"/>
      <c r="E10774" s="6"/>
      <c r="F10774" s="7"/>
    </row>
    <row r="10775" spans="1:6" x14ac:dyDescent="0.3">
      <c r="A10775" s="8"/>
      <c r="B10775" s="8"/>
      <c r="C10775" s="8"/>
      <c r="D10775" s="8"/>
      <c r="E10775" s="8"/>
      <c r="F10775" s="9"/>
    </row>
    <row r="10776" spans="1:6" x14ac:dyDescent="0.3">
      <c r="A10776" s="6"/>
      <c r="B10776" s="6"/>
      <c r="C10776" s="6"/>
      <c r="D10776" s="6"/>
      <c r="E10776" s="6"/>
      <c r="F10776" s="7"/>
    </row>
    <row r="10777" spans="1:6" x14ac:dyDescent="0.3">
      <c r="A10777" s="8"/>
      <c r="B10777" s="8"/>
      <c r="C10777" s="8"/>
      <c r="D10777" s="8"/>
      <c r="E10777" s="8"/>
      <c r="F10777" s="9"/>
    </row>
    <row r="10778" spans="1:6" x14ac:dyDescent="0.3">
      <c r="A10778" s="6"/>
      <c r="B10778" s="6"/>
      <c r="C10778" s="6"/>
      <c r="D10778" s="6"/>
      <c r="E10778" s="6"/>
      <c r="F10778" s="7"/>
    </row>
    <row r="10779" spans="1:6" x14ac:dyDescent="0.3">
      <c r="A10779" s="8"/>
      <c r="B10779" s="8"/>
      <c r="C10779" s="8"/>
      <c r="D10779" s="8"/>
      <c r="E10779" s="8"/>
      <c r="F10779" s="9"/>
    </row>
    <row r="10780" spans="1:6" x14ac:dyDescent="0.3">
      <c r="A10780" s="6"/>
      <c r="B10780" s="6"/>
      <c r="C10780" s="6"/>
      <c r="D10780" s="6"/>
      <c r="E10780" s="6"/>
      <c r="F10780" s="7"/>
    </row>
    <row r="10781" spans="1:6" x14ac:dyDescent="0.3">
      <c r="A10781" s="8"/>
      <c r="B10781" s="8"/>
      <c r="C10781" s="8"/>
      <c r="D10781" s="8"/>
      <c r="E10781" s="8"/>
      <c r="F10781" s="9"/>
    </row>
    <row r="10782" spans="1:6" x14ac:dyDescent="0.3">
      <c r="A10782" s="6"/>
      <c r="B10782" s="6"/>
      <c r="C10782" s="6"/>
      <c r="D10782" s="6"/>
      <c r="E10782" s="6"/>
      <c r="F10782" s="7"/>
    </row>
    <row r="10783" spans="1:6" x14ac:dyDescent="0.3">
      <c r="A10783" s="8"/>
      <c r="B10783" s="8"/>
      <c r="C10783" s="8"/>
      <c r="D10783" s="8"/>
      <c r="E10783" s="8"/>
      <c r="F10783" s="9"/>
    </row>
    <row r="10784" spans="1:6" x14ac:dyDescent="0.3">
      <c r="A10784" s="6"/>
      <c r="B10784" s="6"/>
      <c r="C10784" s="6"/>
      <c r="D10784" s="6"/>
      <c r="E10784" s="6"/>
      <c r="F10784" s="7"/>
    </row>
    <row r="10785" spans="1:6" x14ac:dyDescent="0.3">
      <c r="A10785" s="8"/>
      <c r="B10785" s="8"/>
      <c r="C10785" s="8"/>
      <c r="D10785" s="8"/>
      <c r="E10785" s="8"/>
      <c r="F10785" s="9"/>
    </row>
    <row r="10786" spans="1:6" x14ac:dyDescent="0.3">
      <c r="A10786" s="6"/>
      <c r="B10786" s="6"/>
      <c r="C10786" s="6"/>
      <c r="D10786" s="6"/>
      <c r="E10786" s="6"/>
      <c r="F10786" s="7"/>
    </row>
    <row r="10787" spans="1:6" x14ac:dyDescent="0.3">
      <c r="A10787" s="8"/>
      <c r="B10787" s="8"/>
      <c r="C10787" s="8"/>
      <c r="D10787" s="8"/>
      <c r="E10787" s="8"/>
      <c r="F10787" s="9"/>
    </row>
    <row r="10788" spans="1:6" x14ac:dyDescent="0.3">
      <c r="A10788" s="6"/>
      <c r="B10788" s="6"/>
      <c r="C10788" s="6"/>
      <c r="D10788" s="6"/>
      <c r="E10788" s="6"/>
      <c r="F10788" s="7"/>
    </row>
    <row r="10789" spans="1:6" x14ac:dyDescent="0.3">
      <c r="A10789" s="8"/>
      <c r="B10789" s="8"/>
      <c r="C10789" s="8"/>
      <c r="D10789" s="8"/>
      <c r="E10789" s="8"/>
      <c r="F10789" s="9"/>
    </row>
    <row r="10790" spans="1:6" x14ac:dyDescent="0.3">
      <c r="A10790" s="6"/>
      <c r="B10790" s="6"/>
      <c r="C10790" s="6"/>
      <c r="D10790" s="6"/>
      <c r="E10790" s="6"/>
      <c r="F10790" s="7"/>
    </row>
    <row r="10791" spans="1:6" x14ac:dyDescent="0.3">
      <c r="A10791" s="8"/>
      <c r="B10791" s="8"/>
      <c r="C10791" s="8"/>
      <c r="D10791" s="8"/>
      <c r="E10791" s="8"/>
      <c r="F10791" s="9"/>
    </row>
    <row r="10792" spans="1:6" x14ac:dyDescent="0.3">
      <c r="A10792" s="6"/>
      <c r="B10792" s="6"/>
      <c r="C10792" s="6"/>
      <c r="D10792" s="6"/>
      <c r="E10792" s="6"/>
      <c r="F10792" s="7"/>
    </row>
    <row r="10793" spans="1:6" x14ac:dyDescent="0.3">
      <c r="A10793" s="8"/>
      <c r="B10793" s="8"/>
      <c r="C10793" s="8"/>
      <c r="D10793" s="8"/>
      <c r="E10793" s="8"/>
      <c r="F10793" s="9"/>
    </row>
    <row r="10794" spans="1:6" x14ac:dyDescent="0.3">
      <c r="A10794" s="6"/>
      <c r="B10794" s="6"/>
      <c r="C10794" s="6"/>
      <c r="D10794" s="6"/>
      <c r="E10794" s="6"/>
      <c r="F10794" s="7"/>
    </row>
    <row r="10795" spans="1:6" x14ac:dyDescent="0.3">
      <c r="A10795" s="8"/>
      <c r="B10795" s="8"/>
      <c r="C10795" s="8"/>
      <c r="D10795" s="8"/>
      <c r="E10795" s="8"/>
      <c r="F10795" s="9"/>
    </row>
    <row r="10796" spans="1:6" x14ac:dyDescent="0.3">
      <c r="A10796" s="6"/>
      <c r="B10796" s="6"/>
      <c r="C10796" s="6"/>
      <c r="D10796" s="6"/>
      <c r="E10796" s="6"/>
      <c r="F10796" s="7"/>
    </row>
    <row r="10797" spans="1:6" x14ac:dyDescent="0.3">
      <c r="A10797" s="8"/>
      <c r="B10797" s="8"/>
      <c r="C10797" s="8"/>
      <c r="D10797" s="8"/>
      <c r="E10797" s="8"/>
      <c r="F10797" s="9"/>
    </row>
    <row r="10798" spans="1:6" x14ac:dyDescent="0.3">
      <c r="A10798" s="6"/>
      <c r="B10798" s="6"/>
      <c r="C10798" s="6"/>
      <c r="D10798" s="6"/>
      <c r="E10798" s="6"/>
      <c r="F10798" s="7"/>
    </row>
    <row r="10799" spans="1:6" x14ac:dyDescent="0.3">
      <c r="A10799" s="8"/>
      <c r="B10799" s="8"/>
      <c r="C10799" s="8"/>
      <c r="D10799" s="8"/>
      <c r="E10799" s="8"/>
      <c r="F10799" s="9"/>
    </row>
    <row r="10800" spans="1:6" x14ac:dyDescent="0.3">
      <c r="A10800" s="6"/>
      <c r="B10800" s="6"/>
      <c r="C10800" s="6"/>
      <c r="D10800" s="6"/>
      <c r="E10800" s="6"/>
      <c r="F10800" s="7"/>
    </row>
    <row r="10801" spans="1:6" x14ac:dyDescent="0.3">
      <c r="A10801" s="8"/>
      <c r="B10801" s="8"/>
      <c r="C10801" s="8"/>
      <c r="D10801" s="8"/>
      <c r="E10801" s="8"/>
      <c r="F10801" s="9"/>
    </row>
    <row r="10802" spans="1:6" x14ac:dyDescent="0.3">
      <c r="A10802" s="6"/>
      <c r="B10802" s="6"/>
      <c r="C10802" s="6"/>
      <c r="D10802" s="6"/>
      <c r="E10802" s="6"/>
      <c r="F10802" s="7"/>
    </row>
    <row r="10803" spans="1:6" x14ac:dyDescent="0.3">
      <c r="A10803" s="8"/>
      <c r="B10803" s="8"/>
      <c r="C10803" s="8"/>
      <c r="D10803" s="8"/>
      <c r="E10803" s="8"/>
      <c r="F10803" s="9"/>
    </row>
    <row r="10804" spans="1:6" x14ac:dyDescent="0.3">
      <c r="A10804" s="6"/>
      <c r="B10804" s="6"/>
      <c r="C10804" s="6"/>
      <c r="D10804" s="6"/>
      <c r="E10804" s="6"/>
      <c r="F10804" s="7"/>
    </row>
    <row r="10805" spans="1:6" x14ac:dyDescent="0.3">
      <c r="A10805" s="8"/>
      <c r="B10805" s="8"/>
      <c r="C10805" s="8"/>
      <c r="D10805" s="8"/>
      <c r="E10805" s="8"/>
      <c r="F10805" s="9"/>
    </row>
    <row r="10806" spans="1:6" x14ac:dyDescent="0.3">
      <c r="A10806" s="6"/>
      <c r="B10806" s="6"/>
      <c r="C10806" s="6"/>
      <c r="D10806" s="6"/>
      <c r="E10806" s="6"/>
      <c r="F10806" s="7"/>
    </row>
    <row r="10807" spans="1:6" x14ac:dyDescent="0.3">
      <c r="A10807" s="8"/>
      <c r="B10807" s="8"/>
      <c r="C10807" s="8"/>
      <c r="D10807" s="8"/>
      <c r="E10807" s="8"/>
      <c r="F10807" s="9"/>
    </row>
    <row r="10808" spans="1:6" x14ac:dyDescent="0.3">
      <c r="A10808" s="6"/>
      <c r="B10808" s="6"/>
      <c r="C10808" s="6"/>
      <c r="D10808" s="6"/>
      <c r="E10808" s="6"/>
      <c r="F10808" s="7"/>
    </row>
    <row r="10809" spans="1:6" x14ac:dyDescent="0.3">
      <c r="A10809" s="8"/>
      <c r="B10809" s="8"/>
      <c r="C10809" s="8"/>
      <c r="D10809" s="8"/>
      <c r="E10809" s="8"/>
      <c r="F10809" s="9"/>
    </row>
    <row r="10810" spans="1:6" x14ac:dyDescent="0.3">
      <c r="A10810" s="6"/>
      <c r="B10810" s="6"/>
      <c r="C10810" s="6"/>
      <c r="D10810" s="6"/>
      <c r="E10810" s="6"/>
      <c r="F10810" s="7"/>
    </row>
    <row r="10811" spans="1:6" x14ac:dyDescent="0.3">
      <c r="A10811" s="8"/>
      <c r="B10811" s="8"/>
      <c r="C10811" s="8"/>
      <c r="D10811" s="8"/>
      <c r="E10811" s="8"/>
      <c r="F10811" s="9"/>
    </row>
    <row r="10812" spans="1:6" x14ac:dyDescent="0.3">
      <c r="A10812" s="6"/>
      <c r="B10812" s="6"/>
      <c r="C10812" s="6"/>
      <c r="D10812" s="6"/>
      <c r="E10812" s="6"/>
      <c r="F10812" s="7"/>
    </row>
    <row r="10813" spans="1:6" x14ac:dyDescent="0.3">
      <c r="A10813" s="8"/>
      <c r="B10813" s="8"/>
      <c r="C10813" s="8"/>
      <c r="D10813" s="8"/>
      <c r="E10813" s="8"/>
      <c r="F10813" s="9"/>
    </row>
    <row r="10814" spans="1:6" x14ac:dyDescent="0.3">
      <c r="A10814" s="6"/>
      <c r="B10814" s="6"/>
      <c r="C10814" s="6"/>
      <c r="D10814" s="6"/>
      <c r="E10814" s="6"/>
      <c r="F10814" s="7"/>
    </row>
    <row r="10815" spans="1:6" x14ac:dyDescent="0.3">
      <c r="A10815" s="8"/>
      <c r="B10815" s="8"/>
      <c r="C10815" s="8"/>
      <c r="D10815" s="8"/>
      <c r="E10815" s="8"/>
      <c r="F10815" s="9"/>
    </row>
    <row r="10816" spans="1:6" x14ac:dyDescent="0.3">
      <c r="A10816" s="6"/>
      <c r="B10816" s="6"/>
      <c r="C10816" s="6"/>
      <c r="D10816" s="6"/>
      <c r="E10816" s="6"/>
      <c r="F10816" s="7"/>
    </row>
    <row r="10817" spans="1:6" x14ac:dyDescent="0.3">
      <c r="A10817" s="8"/>
      <c r="B10817" s="8"/>
      <c r="C10817" s="8"/>
      <c r="D10817" s="8"/>
      <c r="E10817" s="8"/>
      <c r="F10817" s="9"/>
    </row>
    <row r="10818" spans="1:6" x14ac:dyDescent="0.3">
      <c r="A10818" s="6"/>
      <c r="B10818" s="6"/>
      <c r="C10818" s="6"/>
      <c r="D10818" s="6"/>
      <c r="E10818" s="6"/>
      <c r="F10818" s="7"/>
    </row>
    <row r="10819" spans="1:6" x14ac:dyDescent="0.3">
      <c r="A10819" s="8"/>
      <c r="B10819" s="8"/>
      <c r="C10819" s="8"/>
      <c r="D10819" s="8"/>
      <c r="E10819" s="8"/>
      <c r="F10819" s="9"/>
    </row>
    <row r="10820" spans="1:6" x14ac:dyDescent="0.3">
      <c r="A10820" s="6"/>
      <c r="B10820" s="6"/>
      <c r="C10820" s="6"/>
      <c r="D10820" s="6"/>
      <c r="E10820" s="6"/>
      <c r="F10820" s="7"/>
    </row>
    <row r="10821" spans="1:6" x14ac:dyDescent="0.3">
      <c r="A10821" s="8"/>
      <c r="B10821" s="8"/>
      <c r="C10821" s="8"/>
      <c r="D10821" s="8"/>
      <c r="E10821" s="8"/>
      <c r="F10821" s="9"/>
    </row>
    <row r="10822" spans="1:6" x14ac:dyDescent="0.3">
      <c r="A10822" s="6"/>
      <c r="B10822" s="6"/>
      <c r="C10822" s="6"/>
      <c r="D10822" s="6"/>
      <c r="E10822" s="6"/>
      <c r="F10822" s="7"/>
    </row>
    <row r="10823" spans="1:6" x14ac:dyDescent="0.3">
      <c r="A10823" s="8"/>
      <c r="B10823" s="8"/>
      <c r="C10823" s="8"/>
      <c r="D10823" s="8"/>
      <c r="E10823" s="8"/>
      <c r="F10823" s="9"/>
    </row>
    <row r="10824" spans="1:6" x14ac:dyDescent="0.3">
      <c r="A10824" s="6"/>
      <c r="B10824" s="6"/>
      <c r="C10824" s="6"/>
      <c r="D10824" s="6"/>
      <c r="E10824" s="6"/>
      <c r="F10824" s="7"/>
    </row>
    <row r="10825" spans="1:6" x14ac:dyDescent="0.3">
      <c r="A10825" s="8"/>
      <c r="B10825" s="8"/>
      <c r="C10825" s="8"/>
      <c r="D10825" s="8"/>
      <c r="E10825" s="8"/>
      <c r="F10825" s="9"/>
    </row>
    <row r="10826" spans="1:6" x14ac:dyDescent="0.3">
      <c r="A10826" s="6"/>
      <c r="B10826" s="6"/>
      <c r="C10826" s="6"/>
      <c r="D10826" s="6"/>
      <c r="E10826" s="6"/>
      <c r="F10826" s="7"/>
    </row>
    <row r="10827" spans="1:6" x14ac:dyDescent="0.3">
      <c r="A10827" s="8"/>
      <c r="B10827" s="8"/>
      <c r="C10827" s="8"/>
      <c r="D10827" s="8"/>
      <c r="E10827" s="8"/>
      <c r="F10827" s="9"/>
    </row>
    <row r="10828" spans="1:6" x14ac:dyDescent="0.3">
      <c r="A10828" s="6"/>
      <c r="B10828" s="6"/>
      <c r="C10828" s="6"/>
      <c r="D10828" s="6"/>
      <c r="E10828" s="6"/>
      <c r="F10828" s="7"/>
    </row>
    <row r="10829" spans="1:6" x14ac:dyDescent="0.3">
      <c r="A10829" s="8"/>
      <c r="B10829" s="8"/>
      <c r="C10829" s="8"/>
      <c r="D10829" s="8"/>
      <c r="E10829" s="8"/>
      <c r="F10829" s="9"/>
    </row>
    <row r="10830" spans="1:6" x14ac:dyDescent="0.3">
      <c r="A10830" s="6"/>
      <c r="B10830" s="6"/>
      <c r="C10830" s="6"/>
      <c r="D10830" s="6"/>
      <c r="E10830" s="6"/>
      <c r="F10830" s="7"/>
    </row>
    <row r="10831" spans="1:6" x14ac:dyDescent="0.3">
      <c r="A10831" s="8"/>
      <c r="B10831" s="8"/>
      <c r="C10831" s="8"/>
      <c r="D10831" s="8"/>
      <c r="E10831" s="8"/>
      <c r="F10831" s="9"/>
    </row>
    <row r="10832" spans="1:6" x14ac:dyDescent="0.3">
      <c r="A10832" s="6"/>
      <c r="B10832" s="6"/>
      <c r="C10832" s="6"/>
      <c r="D10832" s="6"/>
      <c r="E10832" s="6"/>
      <c r="F10832" s="7"/>
    </row>
    <row r="10833" spans="1:6" x14ac:dyDescent="0.3">
      <c r="A10833" s="8"/>
      <c r="B10833" s="8"/>
      <c r="C10833" s="8"/>
      <c r="D10833" s="8"/>
      <c r="E10833" s="8"/>
      <c r="F10833" s="9"/>
    </row>
    <row r="10834" spans="1:6" x14ac:dyDescent="0.3">
      <c r="A10834" s="6"/>
      <c r="B10834" s="6"/>
      <c r="C10834" s="6"/>
      <c r="D10834" s="6"/>
      <c r="E10834" s="6"/>
      <c r="F10834" s="7"/>
    </row>
    <row r="10835" spans="1:6" x14ac:dyDescent="0.3">
      <c r="A10835" s="8"/>
      <c r="B10835" s="8"/>
      <c r="C10835" s="8"/>
      <c r="D10835" s="8"/>
      <c r="E10835" s="8"/>
      <c r="F10835" s="9"/>
    </row>
    <row r="10836" spans="1:6" x14ac:dyDescent="0.3">
      <c r="A10836" s="6"/>
      <c r="B10836" s="6"/>
      <c r="C10836" s="6"/>
      <c r="D10836" s="6"/>
      <c r="E10836" s="6"/>
      <c r="F10836" s="7"/>
    </row>
    <row r="10837" spans="1:6" x14ac:dyDescent="0.3">
      <c r="A10837" s="8"/>
      <c r="B10837" s="8"/>
      <c r="C10837" s="8"/>
      <c r="D10837" s="8"/>
      <c r="E10837" s="8"/>
      <c r="F10837" s="9"/>
    </row>
    <row r="10838" spans="1:6" x14ac:dyDescent="0.3">
      <c r="A10838" s="6"/>
      <c r="B10838" s="6"/>
      <c r="C10838" s="6"/>
      <c r="D10838" s="6"/>
      <c r="E10838" s="6"/>
      <c r="F10838" s="7"/>
    </row>
    <row r="10839" spans="1:6" x14ac:dyDescent="0.3">
      <c r="A10839" s="8"/>
      <c r="B10839" s="8"/>
      <c r="C10839" s="8"/>
      <c r="D10839" s="8"/>
      <c r="E10839" s="8"/>
      <c r="F10839" s="9"/>
    </row>
    <row r="10840" spans="1:6" x14ac:dyDescent="0.3">
      <c r="A10840" s="6"/>
      <c r="B10840" s="6"/>
      <c r="C10840" s="6"/>
      <c r="D10840" s="6"/>
      <c r="E10840" s="6"/>
      <c r="F10840" s="7"/>
    </row>
    <row r="10841" spans="1:6" x14ac:dyDescent="0.3">
      <c r="A10841" s="8"/>
      <c r="B10841" s="8"/>
      <c r="C10841" s="8"/>
      <c r="D10841" s="8"/>
      <c r="E10841" s="8"/>
      <c r="F10841" s="9"/>
    </row>
    <row r="10842" spans="1:6" x14ac:dyDescent="0.3">
      <c r="A10842" s="6"/>
      <c r="B10842" s="6"/>
      <c r="C10842" s="6"/>
      <c r="D10842" s="6"/>
      <c r="E10842" s="6"/>
      <c r="F10842" s="7"/>
    </row>
    <row r="10843" spans="1:6" x14ac:dyDescent="0.3">
      <c r="A10843" s="8"/>
      <c r="B10843" s="8"/>
      <c r="C10843" s="8"/>
      <c r="D10843" s="8"/>
      <c r="E10843" s="8"/>
      <c r="F10843" s="9"/>
    </row>
    <row r="10844" spans="1:6" x14ac:dyDescent="0.3">
      <c r="A10844" s="6"/>
      <c r="B10844" s="6"/>
      <c r="C10844" s="6"/>
      <c r="D10844" s="6"/>
      <c r="E10844" s="6"/>
      <c r="F10844" s="7"/>
    </row>
    <row r="10845" spans="1:6" x14ac:dyDescent="0.3">
      <c r="A10845" s="8"/>
      <c r="B10845" s="8"/>
      <c r="C10845" s="8"/>
      <c r="D10845" s="8"/>
      <c r="E10845" s="8"/>
      <c r="F10845" s="9"/>
    </row>
    <row r="10846" spans="1:6" x14ac:dyDescent="0.3">
      <c r="A10846" s="6"/>
      <c r="B10846" s="6"/>
      <c r="C10846" s="6"/>
      <c r="D10846" s="6"/>
      <c r="E10846" s="6"/>
      <c r="F10846" s="7"/>
    </row>
    <row r="10847" spans="1:6" x14ac:dyDescent="0.3">
      <c r="A10847" s="8"/>
      <c r="B10847" s="8"/>
      <c r="C10847" s="8"/>
      <c r="D10847" s="8"/>
      <c r="E10847" s="8"/>
      <c r="F10847" s="9"/>
    </row>
    <row r="10848" spans="1:6" x14ac:dyDescent="0.3">
      <c r="A10848" s="6"/>
      <c r="B10848" s="6"/>
      <c r="C10848" s="6"/>
      <c r="D10848" s="6"/>
      <c r="E10848" s="6"/>
      <c r="F10848" s="7"/>
    </row>
    <row r="10849" spans="1:6" x14ac:dyDescent="0.3">
      <c r="A10849" s="8"/>
      <c r="B10849" s="8"/>
      <c r="C10849" s="8"/>
      <c r="D10849" s="8"/>
      <c r="E10849" s="8"/>
      <c r="F10849" s="9"/>
    </row>
    <row r="10850" spans="1:6" x14ac:dyDescent="0.3">
      <c r="A10850" s="6"/>
      <c r="B10850" s="6"/>
      <c r="C10850" s="6"/>
      <c r="D10850" s="6"/>
      <c r="E10850" s="6"/>
      <c r="F10850" s="7"/>
    </row>
    <row r="10851" spans="1:6" x14ac:dyDescent="0.3">
      <c r="A10851" s="8"/>
      <c r="B10851" s="8"/>
      <c r="C10851" s="8"/>
      <c r="D10851" s="8"/>
      <c r="E10851" s="8"/>
      <c r="F10851" s="9"/>
    </row>
    <row r="10852" spans="1:6" x14ac:dyDescent="0.3">
      <c r="A10852" s="6"/>
      <c r="B10852" s="6"/>
      <c r="C10852" s="6"/>
      <c r="D10852" s="6"/>
      <c r="E10852" s="6"/>
      <c r="F10852" s="7"/>
    </row>
    <row r="10853" spans="1:6" x14ac:dyDescent="0.3">
      <c r="A10853" s="8"/>
      <c r="B10853" s="8"/>
      <c r="C10853" s="8"/>
      <c r="D10853" s="8"/>
      <c r="E10853" s="8"/>
      <c r="F10853" s="9"/>
    </row>
    <row r="10854" spans="1:6" x14ac:dyDescent="0.3">
      <c r="A10854" s="6"/>
      <c r="B10854" s="6"/>
      <c r="C10854" s="6"/>
      <c r="D10854" s="6"/>
      <c r="E10854" s="6"/>
      <c r="F10854" s="7"/>
    </row>
    <row r="10855" spans="1:6" x14ac:dyDescent="0.3">
      <c r="A10855" s="8"/>
      <c r="B10855" s="8"/>
      <c r="C10855" s="8"/>
      <c r="D10855" s="8"/>
      <c r="E10855" s="8"/>
      <c r="F10855" s="9"/>
    </row>
    <row r="10856" spans="1:6" x14ac:dyDescent="0.3">
      <c r="A10856" s="6"/>
      <c r="B10856" s="6"/>
      <c r="C10856" s="6"/>
      <c r="D10856" s="6"/>
      <c r="E10856" s="6"/>
      <c r="F10856" s="7"/>
    </row>
    <row r="10857" spans="1:6" x14ac:dyDescent="0.3">
      <c r="A10857" s="8"/>
      <c r="B10857" s="8"/>
      <c r="C10857" s="8"/>
      <c r="D10857" s="8"/>
      <c r="E10857" s="8"/>
      <c r="F10857" s="9"/>
    </row>
    <row r="10858" spans="1:6" x14ac:dyDescent="0.3">
      <c r="A10858" s="6"/>
      <c r="B10858" s="6"/>
      <c r="C10858" s="6"/>
      <c r="D10858" s="6"/>
      <c r="E10858" s="6"/>
      <c r="F10858" s="7"/>
    </row>
    <row r="10859" spans="1:6" x14ac:dyDescent="0.3">
      <c r="A10859" s="8"/>
      <c r="B10859" s="8"/>
      <c r="C10859" s="8"/>
      <c r="D10859" s="8"/>
      <c r="E10859" s="8"/>
      <c r="F10859" s="9"/>
    </row>
    <row r="10860" spans="1:6" x14ac:dyDescent="0.3">
      <c r="A10860" s="6"/>
      <c r="B10860" s="6"/>
      <c r="C10860" s="6"/>
      <c r="D10860" s="6"/>
      <c r="E10860" s="6"/>
      <c r="F10860" s="7"/>
    </row>
    <row r="10861" spans="1:6" x14ac:dyDescent="0.3">
      <c r="A10861" s="8"/>
      <c r="B10861" s="8"/>
      <c r="C10861" s="8"/>
      <c r="D10861" s="8"/>
      <c r="E10861" s="8"/>
      <c r="F10861" s="9"/>
    </row>
    <row r="10862" spans="1:6" x14ac:dyDescent="0.3">
      <c r="A10862" s="6"/>
      <c r="B10862" s="6"/>
      <c r="C10862" s="6"/>
      <c r="D10862" s="6"/>
      <c r="E10862" s="6"/>
      <c r="F10862" s="7"/>
    </row>
    <row r="10863" spans="1:6" x14ac:dyDescent="0.3">
      <c r="A10863" s="8"/>
      <c r="B10863" s="8"/>
      <c r="C10863" s="8"/>
      <c r="D10863" s="8"/>
      <c r="E10863" s="8"/>
      <c r="F10863" s="9"/>
    </row>
    <row r="10864" spans="1:6" x14ac:dyDescent="0.3">
      <c r="A10864" s="6"/>
      <c r="B10864" s="6"/>
      <c r="C10864" s="6"/>
      <c r="D10864" s="6"/>
      <c r="E10864" s="6"/>
      <c r="F10864" s="7"/>
    </row>
    <row r="10865" spans="1:6" x14ac:dyDescent="0.3">
      <c r="A10865" s="8"/>
      <c r="B10865" s="8"/>
      <c r="C10865" s="8"/>
      <c r="D10865" s="8"/>
      <c r="E10865" s="8"/>
      <c r="F10865" s="9"/>
    </row>
    <row r="10866" spans="1:6" x14ac:dyDescent="0.3">
      <c r="A10866" s="6"/>
      <c r="B10866" s="6"/>
      <c r="C10866" s="6"/>
      <c r="D10866" s="6"/>
      <c r="E10866" s="6"/>
      <c r="F10866" s="7"/>
    </row>
    <row r="10867" spans="1:6" x14ac:dyDescent="0.3">
      <c r="A10867" s="8"/>
      <c r="B10867" s="8"/>
      <c r="C10867" s="8"/>
      <c r="D10867" s="8"/>
      <c r="E10867" s="8"/>
      <c r="F10867" s="9"/>
    </row>
    <row r="10868" spans="1:6" x14ac:dyDescent="0.3">
      <c r="A10868" s="6"/>
      <c r="B10868" s="6"/>
      <c r="C10868" s="6"/>
      <c r="D10868" s="6"/>
      <c r="E10868" s="6"/>
      <c r="F10868" s="7"/>
    </row>
    <row r="10869" spans="1:6" x14ac:dyDescent="0.3">
      <c r="A10869" s="8"/>
      <c r="B10869" s="8"/>
      <c r="C10869" s="8"/>
      <c r="D10869" s="8"/>
      <c r="E10869" s="8"/>
      <c r="F10869" s="9"/>
    </row>
    <row r="10870" spans="1:6" x14ac:dyDescent="0.3">
      <c r="A10870" s="6"/>
      <c r="B10870" s="6"/>
      <c r="C10870" s="6"/>
      <c r="D10870" s="6"/>
      <c r="E10870" s="6"/>
      <c r="F10870" s="7"/>
    </row>
    <row r="10871" spans="1:6" x14ac:dyDescent="0.3">
      <c r="A10871" s="8"/>
      <c r="B10871" s="8"/>
      <c r="C10871" s="8"/>
      <c r="D10871" s="8"/>
      <c r="E10871" s="8"/>
      <c r="F10871" s="9"/>
    </row>
    <row r="10872" spans="1:6" x14ac:dyDescent="0.3">
      <c r="A10872" s="6"/>
      <c r="B10872" s="6"/>
      <c r="C10872" s="6"/>
      <c r="D10872" s="6"/>
      <c r="E10872" s="6"/>
      <c r="F10872" s="7"/>
    </row>
    <row r="10873" spans="1:6" x14ac:dyDescent="0.3">
      <c r="A10873" s="8"/>
      <c r="B10873" s="8"/>
      <c r="C10873" s="8"/>
      <c r="D10873" s="8"/>
      <c r="E10873" s="8"/>
      <c r="F10873" s="9"/>
    </row>
    <row r="10874" spans="1:6" x14ac:dyDescent="0.3">
      <c r="A10874" s="6"/>
      <c r="B10874" s="6"/>
      <c r="C10874" s="6"/>
      <c r="D10874" s="6"/>
      <c r="E10874" s="6"/>
      <c r="F10874" s="7"/>
    </row>
    <row r="10875" spans="1:6" x14ac:dyDescent="0.3">
      <c r="A10875" s="8"/>
      <c r="B10875" s="8"/>
      <c r="C10875" s="8"/>
      <c r="D10875" s="8"/>
      <c r="E10875" s="8"/>
      <c r="F10875" s="9"/>
    </row>
    <row r="10876" spans="1:6" x14ac:dyDescent="0.3">
      <c r="A10876" s="6"/>
      <c r="B10876" s="6"/>
      <c r="C10876" s="6"/>
      <c r="D10876" s="6"/>
      <c r="E10876" s="6"/>
      <c r="F10876" s="7"/>
    </row>
    <row r="10877" spans="1:6" x14ac:dyDescent="0.3">
      <c r="A10877" s="8"/>
      <c r="B10877" s="8"/>
      <c r="C10877" s="8"/>
      <c r="D10877" s="8"/>
      <c r="E10877" s="8"/>
      <c r="F10877" s="9"/>
    </row>
    <row r="10878" spans="1:6" x14ac:dyDescent="0.3">
      <c r="A10878" s="6"/>
      <c r="B10878" s="6"/>
      <c r="C10878" s="6"/>
      <c r="D10878" s="6"/>
      <c r="E10878" s="6"/>
      <c r="F10878" s="7"/>
    </row>
    <row r="10879" spans="1:6" x14ac:dyDescent="0.3">
      <c r="A10879" s="8"/>
      <c r="B10879" s="8"/>
      <c r="C10879" s="8"/>
      <c r="D10879" s="8"/>
      <c r="E10879" s="8"/>
      <c r="F10879" s="9"/>
    </row>
    <row r="10880" spans="1:6" x14ac:dyDescent="0.3">
      <c r="A10880" s="6"/>
      <c r="B10880" s="6"/>
      <c r="C10880" s="6"/>
      <c r="D10880" s="6"/>
      <c r="E10880" s="6"/>
      <c r="F10880" s="7"/>
    </row>
    <row r="10881" spans="1:6" x14ac:dyDescent="0.3">
      <c r="A10881" s="8"/>
      <c r="B10881" s="8"/>
      <c r="C10881" s="8"/>
      <c r="D10881" s="8"/>
      <c r="E10881" s="8"/>
      <c r="F10881" s="9"/>
    </row>
    <row r="10882" spans="1:6" x14ac:dyDescent="0.3">
      <c r="A10882" s="6"/>
      <c r="B10882" s="6"/>
      <c r="C10882" s="6"/>
      <c r="D10882" s="6"/>
      <c r="E10882" s="6"/>
      <c r="F10882" s="7"/>
    </row>
    <row r="10883" spans="1:6" x14ac:dyDescent="0.3">
      <c r="A10883" s="8"/>
      <c r="B10883" s="8"/>
      <c r="C10883" s="8"/>
      <c r="D10883" s="8"/>
      <c r="E10883" s="8"/>
      <c r="F10883" s="9"/>
    </row>
    <row r="10884" spans="1:6" x14ac:dyDescent="0.3">
      <c r="A10884" s="6"/>
      <c r="B10884" s="6"/>
      <c r="C10884" s="6"/>
      <c r="D10884" s="6"/>
      <c r="E10884" s="6"/>
      <c r="F10884" s="7"/>
    </row>
    <row r="10885" spans="1:6" x14ac:dyDescent="0.3">
      <c r="A10885" s="8"/>
      <c r="B10885" s="8"/>
      <c r="C10885" s="8"/>
      <c r="D10885" s="8"/>
      <c r="E10885" s="8"/>
      <c r="F10885" s="9"/>
    </row>
    <row r="10886" spans="1:6" x14ac:dyDescent="0.3">
      <c r="A10886" s="6"/>
      <c r="B10886" s="6"/>
      <c r="C10886" s="6"/>
      <c r="D10886" s="6"/>
      <c r="E10886" s="6"/>
      <c r="F10886" s="7"/>
    </row>
    <row r="10887" spans="1:6" x14ac:dyDescent="0.3">
      <c r="A10887" s="8"/>
      <c r="B10887" s="8"/>
      <c r="C10887" s="8"/>
      <c r="D10887" s="8"/>
      <c r="E10887" s="8"/>
      <c r="F10887" s="9"/>
    </row>
    <row r="10888" spans="1:6" x14ac:dyDescent="0.3">
      <c r="A10888" s="6"/>
      <c r="B10888" s="6"/>
      <c r="C10888" s="6"/>
      <c r="D10888" s="6"/>
      <c r="E10888" s="6"/>
      <c r="F10888" s="7"/>
    </row>
    <row r="10889" spans="1:6" x14ac:dyDescent="0.3">
      <c r="A10889" s="8"/>
      <c r="B10889" s="8"/>
      <c r="C10889" s="8"/>
      <c r="D10889" s="8"/>
      <c r="E10889" s="8"/>
      <c r="F10889" s="9"/>
    </row>
    <row r="10890" spans="1:6" x14ac:dyDescent="0.3">
      <c r="A10890" s="6"/>
      <c r="B10890" s="6"/>
      <c r="C10890" s="6"/>
      <c r="D10890" s="6"/>
      <c r="E10890" s="6"/>
      <c r="F10890" s="7"/>
    </row>
    <row r="10891" spans="1:6" x14ac:dyDescent="0.3">
      <c r="A10891" s="8"/>
      <c r="B10891" s="8"/>
      <c r="C10891" s="8"/>
      <c r="D10891" s="8"/>
      <c r="E10891" s="8"/>
      <c r="F10891" s="9"/>
    </row>
    <row r="10892" spans="1:6" x14ac:dyDescent="0.3">
      <c r="A10892" s="6"/>
      <c r="B10892" s="6"/>
      <c r="C10892" s="6"/>
      <c r="D10892" s="6"/>
      <c r="E10892" s="6"/>
      <c r="F10892" s="7"/>
    </row>
    <row r="10893" spans="1:6" x14ac:dyDescent="0.3">
      <c r="A10893" s="8"/>
      <c r="B10893" s="8"/>
      <c r="C10893" s="8"/>
      <c r="D10893" s="8"/>
      <c r="E10893" s="8"/>
      <c r="F10893" s="9"/>
    </row>
    <row r="10894" spans="1:6" x14ac:dyDescent="0.3">
      <c r="A10894" s="6"/>
      <c r="B10894" s="6"/>
      <c r="C10894" s="6"/>
      <c r="D10894" s="6"/>
      <c r="E10894" s="6"/>
      <c r="F10894" s="7"/>
    </row>
    <row r="10895" spans="1:6" x14ac:dyDescent="0.3">
      <c r="A10895" s="8"/>
      <c r="B10895" s="8"/>
      <c r="C10895" s="8"/>
      <c r="D10895" s="8"/>
      <c r="E10895" s="8"/>
      <c r="F10895" s="9"/>
    </row>
    <row r="10896" spans="1:6" x14ac:dyDescent="0.3">
      <c r="A10896" s="6"/>
      <c r="B10896" s="6"/>
      <c r="C10896" s="6"/>
      <c r="D10896" s="6"/>
      <c r="E10896" s="6"/>
      <c r="F10896" s="7"/>
    </row>
    <row r="10897" spans="1:6" x14ac:dyDescent="0.3">
      <c r="A10897" s="8"/>
      <c r="B10897" s="8"/>
      <c r="C10897" s="8"/>
      <c r="D10897" s="8"/>
      <c r="E10897" s="8"/>
      <c r="F10897" s="9"/>
    </row>
    <row r="10898" spans="1:6" x14ac:dyDescent="0.3">
      <c r="A10898" s="6"/>
      <c r="B10898" s="6"/>
      <c r="C10898" s="6"/>
      <c r="D10898" s="6"/>
      <c r="E10898" s="6"/>
      <c r="F10898" s="7"/>
    </row>
    <row r="10899" spans="1:6" x14ac:dyDescent="0.3">
      <c r="A10899" s="8"/>
      <c r="B10899" s="8"/>
      <c r="C10899" s="8"/>
      <c r="D10899" s="8"/>
      <c r="E10899" s="8"/>
      <c r="F10899" s="9"/>
    </row>
    <row r="10900" spans="1:6" x14ac:dyDescent="0.3">
      <c r="A10900" s="6"/>
      <c r="B10900" s="6"/>
      <c r="C10900" s="6"/>
      <c r="D10900" s="6"/>
      <c r="E10900" s="6"/>
      <c r="F10900" s="7"/>
    </row>
    <row r="10901" spans="1:6" x14ac:dyDescent="0.3">
      <c r="A10901" s="8"/>
      <c r="B10901" s="8"/>
      <c r="C10901" s="8"/>
      <c r="D10901" s="8"/>
      <c r="E10901" s="8"/>
      <c r="F10901" s="9"/>
    </row>
    <row r="10902" spans="1:6" x14ac:dyDescent="0.3">
      <c r="A10902" s="6"/>
      <c r="B10902" s="6"/>
      <c r="C10902" s="6"/>
      <c r="D10902" s="6"/>
      <c r="E10902" s="6"/>
      <c r="F10902" s="7"/>
    </row>
    <row r="10903" spans="1:6" x14ac:dyDescent="0.3">
      <c r="A10903" s="8"/>
      <c r="B10903" s="8"/>
      <c r="C10903" s="8"/>
      <c r="D10903" s="8"/>
      <c r="E10903" s="8"/>
      <c r="F10903" s="9"/>
    </row>
    <row r="10904" spans="1:6" x14ac:dyDescent="0.3">
      <c r="A10904" s="6"/>
      <c r="B10904" s="6"/>
      <c r="C10904" s="6"/>
      <c r="D10904" s="6"/>
      <c r="E10904" s="6"/>
      <c r="F10904" s="7"/>
    </row>
    <row r="10905" spans="1:6" x14ac:dyDescent="0.3">
      <c r="A10905" s="8"/>
      <c r="B10905" s="8"/>
      <c r="C10905" s="8"/>
      <c r="D10905" s="8"/>
      <c r="E10905" s="8"/>
      <c r="F10905" s="9"/>
    </row>
    <row r="10906" spans="1:6" x14ac:dyDescent="0.3">
      <c r="A10906" s="6"/>
      <c r="B10906" s="6"/>
      <c r="C10906" s="6"/>
      <c r="D10906" s="6"/>
      <c r="E10906" s="6"/>
      <c r="F10906" s="7"/>
    </row>
    <row r="10907" spans="1:6" x14ac:dyDescent="0.3">
      <c r="A10907" s="8"/>
      <c r="B10907" s="8"/>
      <c r="C10907" s="8"/>
      <c r="D10907" s="8"/>
      <c r="E10907" s="8"/>
      <c r="F10907" s="9"/>
    </row>
    <row r="10908" spans="1:6" x14ac:dyDescent="0.3">
      <c r="A10908" s="6"/>
      <c r="B10908" s="6"/>
      <c r="C10908" s="6"/>
      <c r="D10908" s="6"/>
      <c r="E10908" s="6"/>
      <c r="F10908" s="7"/>
    </row>
    <row r="10909" spans="1:6" x14ac:dyDescent="0.3">
      <c r="A10909" s="8"/>
      <c r="B10909" s="8"/>
      <c r="C10909" s="8"/>
      <c r="D10909" s="8"/>
      <c r="E10909" s="8"/>
      <c r="F10909" s="9"/>
    </row>
    <row r="10910" spans="1:6" x14ac:dyDescent="0.3">
      <c r="A10910" s="6"/>
      <c r="B10910" s="6"/>
      <c r="C10910" s="6"/>
      <c r="D10910" s="6"/>
      <c r="E10910" s="6"/>
      <c r="F10910" s="7"/>
    </row>
    <row r="10911" spans="1:6" x14ac:dyDescent="0.3">
      <c r="A10911" s="8"/>
      <c r="B10911" s="8"/>
      <c r="C10911" s="8"/>
      <c r="D10911" s="8"/>
      <c r="E10911" s="8"/>
      <c r="F10911" s="9"/>
    </row>
    <row r="10912" spans="1:6" x14ac:dyDescent="0.3">
      <c r="A10912" s="6"/>
      <c r="B10912" s="6"/>
      <c r="C10912" s="6"/>
      <c r="D10912" s="6"/>
      <c r="E10912" s="6"/>
      <c r="F10912" s="7"/>
    </row>
    <row r="10913" spans="1:6" x14ac:dyDescent="0.3">
      <c r="A10913" s="8"/>
      <c r="B10913" s="8"/>
      <c r="C10913" s="8"/>
      <c r="D10913" s="8"/>
      <c r="E10913" s="8"/>
      <c r="F10913" s="9"/>
    </row>
    <row r="10914" spans="1:6" x14ac:dyDescent="0.3">
      <c r="A10914" s="6"/>
      <c r="B10914" s="6"/>
      <c r="C10914" s="6"/>
      <c r="D10914" s="6"/>
      <c r="E10914" s="6"/>
      <c r="F10914" s="7"/>
    </row>
    <row r="10915" spans="1:6" x14ac:dyDescent="0.3">
      <c r="A10915" s="8"/>
      <c r="B10915" s="8"/>
      <c r="C10915" s="8"/>
      <c r="D10915" s="8"/>
      <c r="E10915" s="8"/>
      <c r="F10915" s="9"/>
    </row>
    <row r="10916" spans="1:6" x14ac:dyDescent="0.3">
      <c r="A10916" s="6"/>
      <c r="B10916" s="6"/>
      <c r="C10916" s="6"/>
      <c r="D10916" s="6"/>
      <c r="E10916" s="6"/>
      <c r="F10916" s="7"/>
    </row>
    <row r="10917" spans="1:6" x14ac:dyDescent="0.3">
      <c r="A10917" s="8"/>
      <c r="B10917" s="8"/>
      <c r="C10917" s="8"/>
      <c r="D10917" s="8"/>
      <c r="E10917" s="8"/>
      <c r="F10917" s="9"/>
    </row>
    <row r="10918" spans="1:6" x14ac:dyDescent="0.3">
      <c r="A10918" s="6"/>
      <c r="B10918" s="6"/>
      <c r="C10918" s="6"/>
      <c r="D10918" s="6"/>
      <c r="E10918" s="6"/>
      <c r="F10918" s="7"/>
    </row>
    <row r="10919" spans="1:6" x14ac:dyDescent="0.3">
      <c r="A10919" s="8"/>
      <c r="B10919" s="8"/>
      <c r="C10919" s="8"/>
      <c r="D10919" s="8"/>
      <c r="E10919" s="8"/>
      <c r="F10919" s="9"/>
    </row>
    <row r="10920" spans="1:6" x14ac:dyDescent="0.3">
      <c r="A10920" s="6"/>
      <c r="B10920" s="6"/>
      <c r="C10920" s="6"/>
      <c r="D10920" s="6"/>
      <c r="E10920" s="6"/>
      <c r="F10920" s="7"/>
    </row>
    <row r="10921" spans="1:6" x14ac:dyDescent="0.3">
      <c r="A10921" s="8"/>
      <c r="B10921" s="8"/>
      <c r="C10921" s="8"/>
      <c r="D10921" s="8"/>
      <c r="E10921" s="8"/>
      <c r="F10921" s="9"/>
    </row>
    <row r="10922" spans="1:6" x14ac:dyDescent="0.3">
      <c r="A10922" s="6"/>
      <c r="B10922" s="6"/>
      <c r="C10922" s="6"/>
      <c r="D10922" s="6"/>
      <c r="E10922" s="6"/>
      <c r="F10922" s="7"/>
    </row>
    <row r="10923" spans="1:6" x14ac:dyDescent="0.3">
      <c r="A10923" s="8"/>
      <c r="B10923" s="8"/>
      <c r="C10923" s="8"/>
      <c r="D10923" s="8"/>
      <c r="E10923" s="8"/>
      <c r="F10923" s="9"/>
    </row>
    <row r="10924" spans="1:6" x14ac:dyDescent="0.3">
      <c r="A10924" s="6"/>
      <c r="B10924" s="6"/>
      <c r="C10924" s="6"/>
      <c r="D10924" s="6"/>
      <c r="E10924" s="6"/>
      <c r="F10924" s="7"/>
    </row>
    <row r="10925" spans="1:6" x14ac:dyDescent="0.3">
      <c r="A10925" s="8"/>
      <c r="B10925" s="8"/>
      <c r="C10925" s="8"/>
      <c r="D10925" s="8"/>
      <c r="E10925" s="8"/>
      <c r="F10925" s="9"/>
    </row>
    <row r="10926" spans="1:6" x14ac:dyDescent="0.3">
      <c r="A10926" s="6"/>
      <c r="B10926" s="6"/>
      <c r="C10926" s="6"/>
      <c r="D10926" s="6"/>
      <c r="E10926" s="6"/>
      <c r="F10926" s="7"/>
    </row>
    <row r="10927" spans="1:6" x14ac:dyDescent="0.3">
      <c r="A10927" s="8"/>
      <c r="B10927" s="8"/>
      <c r="C10927" s="8"/>
      <c r="D10927" s="8"/>
      <c r="E10927" s="8"/>
      <c r="F10927" s="9"/>
    </row>
    <row r="10928" spans="1:6" x14ac:dyDescent="0.3">
      <c r="A10928" s="6"/>
      <c r="B10928" s="6"/>
      <c r="C10928" s="6"/>
      <c r="D10928" s="6"/>
      <c r="E10928" s="6"/>
      <c r="F10928" s="7"/>
    </row>
    <row r="10929" spans="1:6" x14ac:dyDescent="0.3">
      <c r="A10929" s="8"/>
      <c r="B10929" s="8"/>
      <c r="C10929" s="8"/>
      <c r="D10929" s="8"/>
      <c r="E10929" s="8"/>
      <c r="F10929" s="9"/>
    </row>
    <row r="10930" spans="1:6" x14ac:dyDescent="0.3">
      <c r="A10930" s="6"/>
      <c r="B10930" s="6"/>
      <c r="C10930" s="6"/>
      <c r="D10930" s="6"/>
      <c r="E10930" s="6"/>
      <c r="F10930" s="7"/>
    </row>
    <row r="10931" spans="1:6" x14ac:dyDescent="0.3">
      <c r="A10931" s="8"/>
      <c r="B10931" s="8"/>
      <c r="C10931" s="8"/>
      <c r="D10931" s="8"/>
      <c r="E10931" s="8"/>
      <c r="F10931" s="9"/>
    </row>
    <row r="10932" spans="1:6" x14ac:dyDescent="0.3">
      <c r="A10932" s="6"/>
      <c r="B10932" s="6"/>
      <c r="C10932" s="6"/>
      <c r="D10932" s="6"/>
      <c r="E10932" s="6"/>
      <c r="F10932" s="7"/>
    </row>
    <row r="10933" spans="1:6" x14ac:dyDescent="0.3">
      <c r="A10933" s="8"/>
      <c r="B10933" s="8"/>
      <c r="C10933" s="8"/>
      <c r="D10933" s="8"/>
      <c r="E10933" s="8"/>
      <c r="F10933" s="9"/>
    </row>
    <row r="10934" spans="1:6" x14ac:dyDescent="0.3">
      <c r="A10934" s="6"/>
      <c r="B10934" s="6"/>
      <c r="C10934" s="6"/>
      <c r="D10934" s="6"/>
      <c r="E10934" s="6"/>
      <c r="F10934" s="7"/>
    </row>
    <row r="10935" spans="1:6" x14ac:dyDescent="0.3">
      <c r="A10935" s="8"/>
      <c r="B10935" s="8"/>
      <c r="C10935" s="8"/>
      <c r="D10935" s="8"/>
      <c r="E10935" s="8"/>
      <c r="F10935" s="9"/>
    </row>
    <row r="10936" spans="1:6" x14ac:dyDescent="0.3">
      <c r="A10936" s="6"/>
      <c r="B10936" s="6"/>
      <c r="C10936" s="6"/>
      <c r="D10936" s="6"/>
      <c r="E10936" s="6"/>
      <c r="F10936" s="7"/>
    </row>
    <row r="10937" spans="1:6" x14ac:dyDescent="0.3">
      <c r="A10937" s="8"/>
      <c r="B10937" s="8"/>
      <c r="C10937" s="8"/>
      <c r="D10937" s="8"/>
      <c r="E10937" s="8"/>
      <c r="F10937" s="9"/>
    </row>
    <row r="10938" spans="1:6" x14ac:dyDescent="0.3">
      <c r="A10938" s="6"/>
      <c r="B10938" s="6"/>
      <c r="C10938" s="6"/>
      <c r="D10938" s="6"/>
      <c r="E10938" s="6"/>
      <c r="F10938" s="7"/>
    </row>
    <row r="10939" spans="1:6" x14ac:dyDescent="0.3">
      <c r="A10939" s="8"/>
      <c r="B10939" s="8"/>
      <c r="C10939" s="8"/>
      <c r="D10939" s="8"/>
      <c r="E10939" s="8"/>
      <c r="F10939" s="9"/>
    </row>
    <row r="10940" spans="1:6" x14ac:dyDescent="0.3">
      <c r="A10940" s="6"/>
      <c r="B10940" s="6"/>
      <c r="C10940" s="6"/>
      <c r="D10940" s="6"/>
      <c r="E10940" s="6"/>
      <c r="F10940" s="7"/>
    </row>
    <row r="10941" spans="1:6" x14ac:dyDescent="0.3">
      <c r="A10941" s="8"/>
      <c r="B10941" s="8"/>
      <c r="C10941" s="8"/>
      <c r="D10941" s="8"/>
      <c r="E10941" s="8"/>
      <c r="F10941" s="9"/>
    </row>
    <row r="10942" spans="1:6" x14ac:dyDescent="0.3">
      <c r="A10942" s="6"/>
      <c r="B10942" s="6"/>
      <c r="C10942" s="6"/>
      <c r="D10942" s="6"/>
      <c r="E10942" s="6"/>
      <c r="F10942" s="7"/>
    </row>
    <row r="10943" spans="1:6" x14ac:dyDescent="0.3">
      <c r="A10943" s="8"/>
      <c r="B10943" s="8"/>
      <c r="C10943" s="8"/>
      <c r="D10943" s="8"/>
      <c r="E10943" s="8"/>
      <c r="F10943" s="9"/>
    </row>
    <row r="10944" spans="1:6" x14ac:dyDescent="0.3">
      <c r="A10944" s="6"/>
      <c r="B10944" s="6"/>
      <c r="C10944" s="6"/>
      <c r="D10944" s="6"/>
      <c r="E10944" s="6"/>
      <c r="F10944" s="7"/>
    </row>
    <row r="10945" spans="1:6" x14ac:dyDescent="0.3">
      <c r="A10945" s="8"/>
      <c r="B10945" s="8"/>
      <c r="C10945" s="8"/>
      <c r="D10945" s="8"/>
      <c r="E10945" s="8"/>
      <c r="F10945" s="9"/>
    </row>
    <row r="10946" spans="1:6" x14ac:dyDescent="0.3">
      <c r="A10946" s="6"/>
      <c r="B10946" s="6"/>
      <c r="C10946" s="6"/>
      <c r="D10946" s="6"/>
      <c r="E10946" s="6"/>
      <c r="F10946" s="7"/>
    </row>
    <row r="10947" spans="1:6" x14ac:dyDescent="0.3">
      <c r="A10947" s="8"/>
      <c r="B10947" s="8"/>
      <c r="C10947" s="8"/>
      <c r="D10947" s="8"/>
      <c r="E10947" s="8"/>
      <c r="F10947" s="9"/>
    </row>
    <row r="10948" spans="1:6" x14ac:dyDescent="0.3">
      <c r="A10948" s="6"/>
      <c r="B10948" s="6"/>
      <c r="C10948" s="6"/>
      <c r="D10948" s="6"/>
      <c r="E10948" s="6"/>
      <c r="F10948" s="7"/>
    </row>
    <row r="10949" spans="1:6" x14ac:dyDescent="0.3">
      <c r="A10949" s="8"/>
      <c r="B10949" s="8"/>
      <c r="C10949" s="8"/>
      <c r="D10949" s="8"/>
      <c r="E10949" s="8"/>
      <c r="F10949" s="9"/>
    </row>
    <row r="10950" spans="1:6" x14ac:dyDescent="0.3">
      <c r="A10950" s="6"/>
      <c r="B10950" s="6"/>
      <c r="C10950" s="6"/>
      <c r="D10950" s="6"/>
      <c r="E10950" s="6"/>
      <c r="F10950" s="7"/>
    </row>
    <row r="10951" spans="1:6" x14ac:dyDescent="0.3">
      <c r="A10951" s="8"/>
      <c r="B10951" s="8"/>
      <c r="C10951" s="8"/>
      <c r="D10951" s="8"/>
      <c r="E10951" s="8"/>
      <c r="F10951" s="9"/>
    </row>
    <row r="10952" spans="1:6" x14ac:dyDescent="0.3">
      <c r="A10952" s="6"/>
      <c r="B10952" s="6"/>
      <c r="C10952" s="6"/>
      <c r="D10952" s="6"/>
      <c r="E10952" s="6"/>
      <c r="F10952" s="7"/>
    </row>
    <row r="10953" spans="1:6" x14ac:dyDescent="0.3">
      <c r="A10953" s="8"/>
      <c r="B10953" s="8"/>
      <c r="C10953" s="8"/>
      <c r="D10953" s="8"/>
      <c r="E10953" s="8"/>
      <c r="F10953" s="9"/>
    </row>
    <row r="10954" spans="1:6" x14ac:dyDescent="0.3">
      <c r="A10954" s="6"/>
      <c r="B10954" s="6"/>
      <c r="C10954" s="6"/>
      <c r="D10954" s="6"/>
      <c r="E10954" s="6"/>
      <c r="F10954" s="7"/>
    </row>
    <row r="10955" spans="1:6" x14ac:dyDescent="0.3">
      <c r="A10955" s="8"/>
      <c r="B10955" s="8"/>
      <c r="C10955" s="8"/>
      <c r="D10955" s="8"/>
      <c r="E10955" s="8"/>
      <c r="F10955" s="9"/>
    </row>
    <row r="10956" spans="1:6" x14ac:dyDescent="0.3">
      <c r="A10956" s="6"/>
      <c r="B10956" s="6"/>
      <c r="C10956" s="6"/>
      <c r="D10956" s="6"/>
      <c r="E10956" s="6"/>
      <c r="F10956" s="7"/>
    </row>
    <row r="10957" spans="1:6" x14ac:dyDescent="0.3">
      <c r="A10957" s="8"/>
      <c r="B10957" s="8"/>
      <c r="C10957" s="8"/>
      <c r="D10957" s="8"/>
      <c r="E10957" s="8"/>
      <c r="F10957" s="9"/>
    </row>
    <row r="10958" spans="1:6" x14ac:dyDescent="0.3">
      <c r="A10958" s="6"/>
      <c r="B10958" s="6"/>
      <c r="C10958" s="6"/>
      <c r="D10958" s="6"/>
      <c r="E10958" s="6"/>
      <c r="F10958" s="7"/>
    </row>
    <row r="10959" spans="1:6" x14ac:dyDescent="0.3">
      <c r="A10959" s="8"/>
      <c r="B10959" s="8"/>
      <c r="C10959" s="8"/>
      <c r="D10959" s="8"/>
      <c r="E10959" s="8"/>
      <c r="F10959" s="9"/>
    </row>
    <row r="10960" spans="1:6" x14ac:dyDescent="0.3">
      <c r="A10960" s="6"/>
      <c r="B10960" s="6"/>
      <c r="C10960" s="6"/>
      <c r="D10960" s="6"/>
      <c r="E10960" s="6"/>
      <c r="F10960" s="7"/>
    </row>
    <row r="10961" spans="1:6" x14ac:dyDescent="0.3">
      <c r="A10961" s="8"/>
      <c r="B10961" s="8"/>
      <c r="C10961" s="8"/>
      <c r="D10961" s="8"/>
      <c r="E10961" s="8"/>
      <c r="F10961" s="9"/>
    </row>
    <row r="10962" spans="1:6" x14ac:dyDescent="0.3">
      <c r="A10962" s="6"/>
      <c r="B10962" s="6"/>
      <c r="C10962" s="6"/>
      <c r="D10962" s="6"/>
      <c r="E10962" s="6"/>
      <c r="F10962" s="7"/>
    </row>
    <row r="10963" spans="1:6" x14ac:dyDescent="0.3">
      <c r="A10963" s="8"/>
      <c r="B10963" s="8"/>
      <c r="C10963" s="8"/>
      <c r="D10963" s="8"/>
      <c r="E10963" s="8"/>
      <c r="F10963" s="9"/>
    </row>
    <row r="10964" spans="1:6" x14ac:dyDescent="0.3">
      <c r="A10964" s="6"/>
      <c r="B10964" s="6"/>
      <c r="C10964" s="6"/>
      <c r="D10964" s="6"/>
      <c r="E10964" s="6"/>
      <c r="F10964" s="7"/>
    </row>
    <row r="10965" spans="1:6" x14ac:dyDescent="0.3">
      <c r="A10965" s="8"/>
      <c r="B10965" s="8"/>
      <c r="C10965" s="8"/>
      <c r="D10965" s="8"/>
      <c r="E10965" s="8"/>
      <c r="F10965" s="9"/>
    </row>
    <row r="10966" spans="1:6" x14ac:dyDescent="0.3">
      <c r="A10966" s="6"/>
      <c r="B10966" s="6"/>
      <c r="C10966" s="6"/>
      <c r="D10966" s="6"/>
      <c r="E10966" s="6"/>
      <c r="F10966" s="7"/>
    </row>
    <row r="10967" spans="1:6" x14ac:dyDescent="0.3">
      <c r="A10967" s="8"/>
      <c r="B10967" s="8"/>
      <c r="C10967" s="8"/>
      <c r="D10967" s="8"/>
      <c r="E10967" s="8"/>
      <c r="F10967" s="9"/>
    </row>
    <row r="10968" spans="1:6" x14ac:dyDescent="0.3">
      <c r="A10968" s="6"/>
      <c r="B10968" s="6"/>
      <c r="C10968" s="6"/>
      <c r="D10968" s="6"/>
      <c r="E10968" s="6"/>
      <c r="F10968" s="7"/>
    </row>
    <row r="10969" spans="1:6" x14ac:dyDescent="0.3">
      <c r="A10969" s="8"/>
      <c r="B10969" s="8"/>
      <c r="C10969" s="8"/>
      <c r="D10969" s="8"/>
      <c r="E10969" s="8"/>
      <c r="F10969" s="9"/>
    </row>
    <row r="10970" spans="1:6" x14ac:dyDescent="0.3">
      <c r="A10970" s="6"/>
      <c r="B10970" s="6"/>
      <c r="C10970" s="6"/>
      <c r="D10970" s="6"/>
      <c r="E10970" s="6"/>
      <c r="F10970" s="7"/>
    </row>
    <row r="10971" spans="1:6" x14ac:dyDescent="0.3">
      <c r="A10971" s="8"/>
      <c r="B10971" s="8"/>
      <c r="C10971" s="8"/>
      <c r="D10971" s="8"/>
      <c r="E10971" s="8"/>
      <c r="F10971" s="9"/>
    </row>
    <row r="10972" spans="1:6" x14ac:dyDescent="0.3">
      <c r="A10972" s="6"/>
      <c r="B10972" s="6"/>
      <c r="C10972" s="6"/>
      <c r="D10972" s="6"/>
      <c r="E10972" s="6"/>
      <c r="F10972" s="7"/>
    </row>
    <row r="10973" spans="1:6" x14ac:dyDescent="0.3">
      <c r="A10973" s="8"/>
      <c r="B10973" s="8"/>
      <c r="C10973" s="8"/>
      <c r="D10973" s="8"/>
      <c r="E10973" s="8"/>
      <c r="F10973" s="9"/>
    </row>
    <row r="10974" spans="1:6" x14ac:dyDescent="0.3">
      <c r="A10974" s="6"/>
      <c r="B10974" s="6"/>
      <c r="C10974" s="6"/>
      <c r="D10974" s="6"/>
      <c r="E10974" s="6"/>
      <c r="F10974" s="7"/>
    </row>
    <row r="10975" spans="1:6" x14ac:dyDescent="0.3">
      <c r="A10975" s="8"/>
      <c r="B10975" s="8"/>
      <c r="C10975" s="8"/>
      <c r="D10975" s="8"/>
      <c r="E10975" s="8"/>
      <c r="F10975" s="9"/>
    </row>
    <row r="10976" spans="1:6" x14ac:dyDescent="0.3">
      <c r="A10976" s="6"/>
      <c r="B10976" s="6"/>
      <c r="C10976" s="6"/>
      <c r="D10976" s="6"/>
      <c r="E10976" s="6"/>
      <c r="F10976" s="7"/>
    </row>
    <row r="10977" spans="1:6" x14ac:dyDescent="0.3">
      <c r="A10977" s="8"/>
      <c r="B10977" s="8"/>
      <c r="C10977" s="8"/>
      <c r="D10977" s="8"/>
      <c r="E10977" s="8"/>
      <c r="F10977" s="9"/>
    </row>
    <row r="10978" spans="1:6" x14ac:dyDescent="0.3">
      <c r="A10978" s="6"/>
      <c r="B10978" s="6"/>
      <c r="C10978" s="6"/>
      <c r="D10978" s="6"/>
      <c r="E10978" s="6"/>
      <c r="F10978" s="7"/>
    </row>
    <row r="10979" spans="1:6" x14ac:dyDescent="0.3">
      <c r="A10979" s="8"/>
      <c r="B10979" s="8"/>
      <c r="C10979" s="8"/>
      <c r="D10979" s="8"/>
      <c r="E10979" s="8"/>
      <c r="F10979" s="9"/>
    </row>
    <row r="10980" spans="1:6" x14ac:dyDescent="0.3">
      <c r="A10980" s="6"/>
      <c r="B10980" s="6"/>
      <c r="C10980" s="6"/>
      <c r="D10980" s="6"/>
      <c r="E10980" s="6"/>
      <c r="F10980" s="7"/>
    </row>
    <row r="10981" spans="1:6" x14ac:dyDescent="0.3">
      <c r="A10981" s="8"/>
      <c r="B10981" s="8"/>
      <c r="C10981" s="8"/>
      <c r="D10981" s="8"/>
      <c r="E10981" s="8"/>
      <c r="F10981" s="9"/>
    </row>
    <row r="10982" spans="1:6" x14ac:dyDescent="0.3">
      <c r="A10982" s="6"/>
      <c r="B10982" s="6"/>
      <c r="C10982" s="6"/>
      <c r="D10982" s="6"/>
      <c r="E10982" s="6"/>
      <c r="F10982" s="7"/>
    </row>
    <row r="10983" spans="1:6" x14ac:dyDescent="0.3">
      <c r="A10983" s="8"/>
      <c r="B10983" s="8"/>
      <c r="C10983" s="8"/>
      <c r="D10983" s="8"/>
      <c r="E10983" s="8"/>
      <c r="F10983" s="9"/>
    </row>
    <row r="10984" spans="1:6" x14ac:dyDescent="0.3">
      <c r="A10984" s="6"/>
      <c r="B10984" s="6"/>
      <c r="C10984" s="6"/>
      <c r="D10984" s="6"/>
      <c r="E10984" s="6"/>
      <c r="F10984" s="7"/>
    </row>
    <row r="10985" spans="1:6" x14ac:dyDescent="0.3">
      <c r="A10985" s="8"/>
      <c r="B10985" s="8"/>
      <c r="C10985" s="8"/>
      <c r="D10985" s="8"/>
      <c r="E10985" s="8"/>
      <c r="F10985" s="9"/>
    </row>
    <row r="10986" spans="1:6" x14ac:dyDescent="0.3">
      <c r="A10986" s="6"/>
      <c r="B10986" s="6"/>
      <c r="C10986" s="6"/>
      <c r="D10986" s="6"/>
      <c r="E10986" s="6"/>
      <c r="F10986" s="7"/>
    </row>
    <row r="10987" spans="1:6" x14ac:dyDescent="0.3">
      <c r="A10987" s="8"/>
      <c r="B10987" s="8"/>
      <c r="C10987" s="8"/>
      <c r="D10987" s="8"/>
      <c r="E10987" s="8"/>
      <c r="F10987" s="9"/>
    </row>
    <row r="10988" spans="1:6" x14ac:dyDescent="0.3">
      <c r="A10988" s="6"/>
      <c r="B10988" s="6"/>
      <c r="C10988" s="6"/>
      <c r="D10988" s="6"/>
      <c r="E10988" s="6"/>
      <c r="F10988" s="7"/>
    </row>
    <row r="10989" spans="1:6" x14ac:dyDescent="0.3">
      <c r="A10989" s="8"/>
      <c r="B10989" s="8"/>
      <c r="C10989" s="8"/>
      <c r="D10989" s="8"/>
      <c r="E10989" s="8"/>
      <c r="F10989" s="9"/>
    </row>
    <row r="10990" spans="1:6" x14ac:dyDescent="0.3">
      <c r="A10990" s="6"/>
      <c r="B10990" s="6"/>
      <c r="C10990" s="6"/>
      <c r="D10990" s="6"/>
      <c r="E10990" s="6"/>
      <c r="F10990" s="7"/>
    </row>
    <row r="10991" spans="1:6" x14ac:dyDescent="0.3">
      <c r="A10991" s="8"/>
      <c r="B10991" s="8"/>
      <c r="C10991" s="8"/>
      <c r="D10991" s="8"/>
      <c r="E10991" s="8"/>
      <c r="F10991" s="9"/>
    </row>
    <row r="10992" spans="1:6" x14ac:dyDescent="0.3">
      <c r="A10992" s="6"/>
      <c r="B10992" s="6"/>
      <c r="C10992" s="6"/>
      <c r="D10992" s="6"/>
      <c r="E10992" s="6"/>
      <c r="F10992" s="7"/>
    </row>
    <row r="10993" spans="1:6" x14ac:dyDescent="0.3">
      <c r="A10993" s="8"/>
      <c r="B10993" s="8"/>
      <c r="C10993" s="8"/>
      <c r="D10993" s="8"/>
      <c r="E10993" s="8"/>
      <c r="F10993" s="9"/>
    </row>
    <row r="10994" spans="1:6" x14ac:dyDescent="0.3">
      <c r="A10994" s="6"/>
      <c r="B10994" s="6"/>
      <c r="C10994" s="6"/>
      <c r="D10994" s="6"/>
      <c r="E10994" s="6"/>
      <c r="F10994" s="7"/>
    </row>
    <row r="10995" spans="1:6" x14ac:dyDescent="0.3">
      <c r="A10995" s="8"/>
      <c r="B10995" s="8"/>
      <c r="C10995" s="8"/>
      <c r="D10995" s="8"/>
      <c r="E10995" s="8"/>
      <c r="F10995" s="9"/>
    </row>
    <row r="10996" spans="1:6" x14ac:dyDescent="0.3">
      <c r="A10996" s="6"/>
      <c r="B10996" s="6"/>
      <c r="C10996" s="6"/>
      <c r="D10996" s="6"/>
      <c r="E10996" s="6"/>
      <c r="F10996" s="7"/>
    </row>
    <row r="10997" spans="1:6" x14ac:dyDescent="0.3">
      <c r="A10997" s="8"/>
      <c r="B10997" s="8"/>
      <c r="C10997" s="8"/>
      <c r="D10997" s="8"/>
      <c r="E10997" s="8"/>
      <c r="F10997" s="9"/>
    </row>
    <row r="10998" spans="1:6" x14ac:dyDescent="0.3">
      <c r="A10998" s="6"/>
      <c r="B10998" s="6"/>
      <c r="C10998" s="6"/>
      <c r="D10998" s="6"/>
      <c r="E10998" s="6"/>
      <c r="F10998" s="7"/>
    </row>
    <row r="10999" spans="1:6" x14ac:dyDescent="0.3">
      <c r="A10999" s="8"/>
      <c r="B10999" s="8"/>
      <c r="C10999" s="8"/>
      <c r="D10999" s="8"/>
      <c r="E10999" s="8"/>
      <c r="F10999" s="9"/>
    </row>
    <row r="11000" spans="1:6" x14ac:dyDescent="0.3">
      <c r="A11000" s="6"/>
      <c r="B11000" s="6"/>
      <c r="C11000" s="6"/>
      <c r="D11000" s="6"/>
      <c r="E11000" s="6"/>
      <c r="F11000" s="7"/>
    </row>
    <row r="11001" spans="1:6" x14ac:dyDescent="0.3">
      <c r="A11001" s="8"/>
      <c r="B11001" s="8"/>
      <c r="C11001" s="8"/>
      <c r="D11001" s="8"/>
      <c r="E11001" s="8"/>
      <c r="F11001" s="9"/>
    </row>
    <row r="11002" spans="1:6" x14ac:dyDescent="0.3">
      <c r="A11002" s="6"/>
      <c r="B11002" s="6"/>
      <c r="C11002" s="6"/>
      <c r="D11002" s="6"/>
      <c r="E11002" s="6"/>
      <c r="F11002" s="7"/>
    </row>
    <row r="11003" spans="1:6" x14ac:dyDescent="0.3">
      <c r="A11003" s="8"/>
      <c r="B11003" s="8"/>
      <c r="C11003" s="8"/>
      <c r="D11003" s="8"/>
      <c r="E11003" s="8"/>
      <c r="F11003" s="9"/>
    </row>
    <row r="11004" spans="1:6" x14ac:dyDescent="0.3">
      <c r="A11004" s="6"/>
      <c r="B11004" s="6"/>
      <c r="C11004" s="6"/>
      <c r="D11004" s="6"/>
      <c r="E11004" s="6"/>
      <c r="F11004" s="7"/>
    </row>
    <row r="11005" spans="1:6" x14ac:dyDescent="0.3">
      <c r="A11005" s="8"/>
      <c r="B11005" s="8"/>
      <c r="C11005" s="8"/>
      <c r="D11005" s="8"/>
      <c r="E11005" s="8"/>
      <c r="F11005" s="9"/>
    </row>
    <row r="11006" spans="1:6" x14ac:dyDescent="0.3">
      <c r="A11006" s="6"/>
      <c r="B11006" s="6"/>
      <c r="C11006" s="6"/>
      <c r="D11006" s="6"/>
      <c r="E11006" s="6"/>
      <c r="F11006" s="7"/>
    </row>
    <row r="11007" spans="1:6" x14ac:dyDescent="0.3">
      <c r="A11007" s="8"/>
      <c r="B11007" s="8"/>
      <c r="C11007" s="8"/>
      <c r="D11007" s="8"/>
      <c r="E11007" s="8"/>
      <c r="F11007" s="9"/>
    </row>
    <row r="11008" spans="1:6" x14ac:dyDescent="0.3">
      <c r="A11008" s="6"/>
      <c r="B11008" s="6"/>
      <c r="C11008" s="6"/>
      <c r="D11008" s="6"/>
      <c r="E11008" s="6"/>
      <c r="F11008" s="7"/>
    </row>
    <row r="11009" spans="1:6" x14ac:dyDescent="0.3">
      <c r="A11009" s="8"/>
      <c r="B11009" s="8"/>
      <c r="C11009" s="8"/>
      <c r="D11009" s="8"/>
      <c r="E11009" s="8"/>
      <c r="F11009" s="9"/>
    </row>
    <row r="11010" spans="1:6" x14ac:dyDescent="0.3">
      <c r="A11010" s="6"/>
      <c r="B11010" s="6"/>
      <c r="C11010" s="6"/>
      <c r="D11010" s="6"/>
      <c r="E11010" s="6"/>
      <c r="F11010" s="7"/>
    </row>
    <row r="11011" spans="1:6" x14ac:dyDescent="0.3">
      <c r="A11011" s="8"/>
      <c r="B11011" s="8"/>
      <c r="C11011" s="8"/>
      <c r="D11011" s="8"/>
      <c r="E11011" s="8"/>
      <c r="F11011" s="9"/>
    </row>
    <row r="11012" spans="1:6" x14ac:dyDescent="0.3">
      <c r="A11012" s="6"/>
      <c r="B11012" s="6"/>
      <c r="C11012" s="6"/>
      <c r="D11012" s="6"/>
      <c r="E11012" s="6"/>
      <c r="F11012" s="7"/>
    </row>
    <row r="11013" spans="1:6" x14ac:dyDescent="0.3">
      <c r="A11013" s="8"/>
      <c r="B11013" s="8"/>
      <c r="C11013" s="8"/>
      <c r="D11013" s="8"/>
      <c r="E11013" s="8"/>
      <c r="F11013" s="9"/>
    </row>
    <row r="11014" spans="1:6" x14ac:dyDescent="0.3">
      <c r="A11014" s="6"/>
      <c r="B11014" s="6"/>
      <c r="C11014" s="6"/>
      <c r="D11014" s="6"/>
      <c r="E11014" s="6"/>
      <c r="F11014" s="7"/>
    </row>
    <row r="11015" spans="1:6" x14ac:dyDescent="0.3">
      <c r="A11015" s="8"/>
      <c r="B11015" s="8"/>
      <c r="C11015" s="8"/>
      <c r="D11015" s="8"/>
      <c r="E11015" s="8"/>
      <c r="F11015" s="9"/>
    </row>
    <row r="11016" spans="1:6" x14ac:dyDescent="0.3">
      <c r="A11016" s="6"/>
      <c r="B11016" s="6"/>
      <c r="C11016" s="6"/>
      <c r="D11016" s="6"/>
      <c r="E11016" s="6"/>
      <c r="F11016" s="7"/>
    </row>
    <row r="11017" spans="1:6" x14ac:dyDescent="0.3">
      <c r="A11017" s="8"/>
      <c r="B11017" s="8"/>
      <c r="C11017" s="8"/>
      <c r="D11017" s="8"/>
      <c r="E11017" s="8"/>
      <c r="F11017" s="9"/>
    </row>
    <row r="11018" spans="1:6" x14ac:dyDescent="0.3">
      <c r="A11018" s="6"/>
      <c r="B11018" s="6"/>
      <c r="C11018" s="6"/>
      <c r="D11018" s="6"/>
      <c r="E11018" s="6"/>
      <c r="F11018" s="7"/>
    </row>
    <row r="11019" spans="1:6" x14ac:dyDescent="0.3">
      <c r="A11019" s="8"/>
      <c r="B11019" s="8"/>
      <c r="C11019" s="8"/>
      <c r="D11019" s="8"/>
      <c r="E11019" s="8"/>
      <c r="F11019" s="9"/>
    </row>
    <row r="11020" spans="1:6" x14ac:dyDescent="0.3">
      <c r="A11020" s="6"/>
      <c r="B11020" s="6"/>
      <c r="C11020" s="6"/>
      <c r="D11020" s="6"/>
      <c r="E11020" s="6"/>
      <c r="F11020" s="7"/>
    </row>
    <row r="11021" spans="1:6" x14ac:dyDescent="0.3">
      <c r="A11021" s="8"/>
      <c r="B11021" s="8"/>
      <c r="C11021" s="8"/>
      <c r="D11021" s="8"/>
      <c r="E11021" s="8"/>
      <c r="F11021" s="9"/>
    </row>
    <row r="11022" spans="1:6" x14ac:dyDescent="0.3">
      <c r="A11022" s="6"/>
      <c r="B11022" s="6"/>
      <c r="C11022" s="6"/>
      <c r="D11022" s="6"/>
      <c r="E11022" s="6"/>
      <c r="F11022" s="7"/>
    </row>
    <row r="11023" spans="1:6" x14ac:dyDescent="0.3">
      <c r="A11023" s="8"/>
      <c r="B11023" s="8"/>
      <c r="C11023" s="8"/>
      <c r="D11023" s="8"/>
      <c r="E11023" s="8"/>
      <c r="F11023" s="9"/>
    </row>
    <row r="11024" spans="1:6" x14ac:dyDescent="0.3">
      <c r="A11024" s="6"/>
      <c r="B11024" s="6"/>
      <c r="C11024" s="6"/>
      <c r="D11024" s="6"/>
      <c r="E11024" s="6"/>
      <c r="F11024" s="7"/>
    </row>
    <row r="11025" spans="1:6" x14ac:dyDescent="0.3">
      <c r="A11025" s="8"/>
      <c r="B11025" s="8"/>
      <c r="C11025" s="8"/>
      <c r="D11025" s="8"/>
      <c r="E11025" s="8"/>
      <c r="F11025" s="9"/>
    </row>
    <row r="11026" spans="1:6" x14ac:dyDescent="0.3">
      <c r="A11026" s="6"/>
      <c r="B11026" s="6"/>
      <c r="C11026" s="6"/>
      <c r="D11026" s="6"/>
      <c r="E11026" s="6"/>
      <c r="F11026" s="7"/>
    </row>
    <row r="11027" spans="1:6" x14ac:dyDescent="0.3">
      <c r="A11027" s="8"/>
      <c r="B11027" s="8"/>
      <c r="C11027" s="8"/>
      <c r="D11027" s="8"/>
      <c r="E11027" s="8"/>
      <c r="F11027" s="9"/>
    </row>
    <row r="11028" spans="1:6" x14ac:dyDescent="0.3">
      <c r="A11028" s="6"/>
      <c r="B11028" s="6"/>
      <c r="C11028" s="6"/>
      <c r="D11028" s="6"/>
      <c r="E11028" s="6"/>
      <c r="F11028" s="7"/>
    </row>
    <row r="11029" spans="1:6" x14ac:dyDescent="0.3">
      <c r="A11029" s="8"/>
      <c r="B11029" s="8"/>
      <c r="C11029" s="8"/>
      <c r="D11029" s="8"/>
      <c r="E11029" s="8"/>
      <c r="F11029" s="9"/>
    </row>
    <row r="11030" spans="1:6" x14ac:dyDescent="0.3">
      <c r="A11030" s="6"/>
      <c r="B11030" s="6"/>
      <c r="C11030" s="6"/>
      <c r="D11030" s="6"/>
      <c r="E11030" s="6"/>
      <c r="F11030" s="7"/>
    </row>
    <row r="11031" spans="1:6" x14ac:dyDescent="0.3">
      <c r="A11031" s="8"/>
      <c r="B11031" s="8"/>
      <c r="C11031" s="8"/>
      <c r="D11031" s="8"/>
      <c r="E11031" s="8"/>
      <c r="F11031" s="9"/>
    </row>
    <row r="11032" spans="1:6" x14ac:dyDescent="0.3">
      <c r="A11032" s="6"/>
      <c r="B11032" s="6"/>
      <c r="C11032" s="6"/>
      <c r="D11032" s="6"/>
      <c r="E11032" s="6"/>
      <c r="F11032" s="7"/>
    </row>
    <row r="11033" spans="1:6" x14ac:dyDescent="0.3">
      <c r="A11033" s="8"/>
      <c r="B11033" s="8"/>
      <c r="C11033" s="8"/>
      <c r="D11033" s="8"/>
      <c r="E11033" s="8"/>
      <c r="F11033" s="9"/>
    </row>
    <row r="11034" spans="1:6" x14ac:dyDescent="0.3">
      <c r="A11034" s="6"/>
      <c r="B11034" s="6"/>
      <c r="C11034" s="6"/>
      <c r="D11034" s="6"/>
      <c r="E11034" s="6"/>
      <c r="F11034" s="7"/>
    </row>
    <row r="11035" spans="1:6" x14ac:dyDescent="0.3">
      <c r="A11035" s="8"/>
      <c r="B11035" s="8"/>
      <c r="C11035" s="8"/>
      <c r="D11035" s="8"/>
      <c r="E11035" s="8"/>
      <c r="F11035" s="9"/>
    </row>
    <row r="11036" spans="1:6" x14ac:dyDescent="0.3">
      <c r="A11036" s="6"/>
      <c r="B11036" s="6"/>
      <c r="C11036" s="6"/>
      <c r="D11036" s="6"/>
      <c r="E11036" s="6"/>
      <c r="F11036" s="7"/>
    </row>
    <row r="11037" spans="1:6" x14ac:dyDescent="0.3">
      <c r="A11037" s="8"/>
      <c r="B11037" s="8"/>
      <c r="C11037" s="8"/>
      <c r="D11037" s="8"/>
      <c r="E11037" s="8"/>
      <c r="F11037" s="9"/>
    </row>
    <row r="11038" spans="1:6" x14ac:dyDescent="0.3">
      <c r="A11038" s="6"/>
      <c r="B11038" s="6"/>
      <c r="C11038" s="6"/>
      <c r="D11038" s="6"/>
      <c r="E11038" s="6"/>
      <c r="F11038" s="7"/>
    </row>
    <row r="11039" spans="1:6" x14ac:dyDescent="0.3">
      <c r="A11039" s="8"/>
      <c r="B11039" s="8"/>
      <c r="C11039" s="8"/>
      <c r="D11039" s="8"/>
      <c r="E11039" s="8"/>
      <c r="F11039" s="9"/>
    </row>
    <row r="11040" spans="1:6" x14ac:dyDescent="0.3">
      <c r="A11040" s="6"/>
      <c r="B11040" s="6"/>
      <c r="C11040" s="6"/>
      <c r="D11040" s="6"/>
      <c r="E11040" s="6"/>
      <c r="F11040" s="7"/>
    </row>
    <row r="11041" spans="1:6" x14ac:dyDescent="0.3">
      <c r="A11041" s="8"/>
      <c r="B11041" s="8"/>
      <c r="C11041" s="8"/>
      <c r="D11041" s="8"/>
      <c r="E11041" s="8"/>
      <c r="F11041" s="9"/>
    </row>
    <row r="11042" spans="1:6" x14ac:dyDescent="0.3">
      <c r="A11042" s="6"/>
      <c r="B11042" s="6"/>
      <c r="C11042" s="6"/>
      <c r="D11042" s="6"/>
      <c r="E11042" s="6"/>
      <c r="F11042" s="7"/>
    </row>
    <row r="11043" spans="1:6" x14ac:dyDescent="0.3">
      <c r="A11043" s="8"/>
      <c r="B11043" s="8"/>
      <c r="C11043" s="8"/>
      <c r="D11043" s="8"/>
      <c r="E11043" s="8"/>
      <c r="F11043" s="9"/>
    </row>
    <row r="11044" spans="1:6" x14ac:dyDescent="0.3">
      <c r="A11044" s="6"/>
      <c r="B11044" s="6"/>
      <c r="C11044" s="6"/>
      <c r="D11044" s="6"/>
      <c r="E11044" s="6"/>
      <c r="F11044" s="7"/>
    </row>
    <row r="11045" spans="1:6" x14ac:dyDescent="0.3">
      <c r="A11045" s="8"/>
      <c r="B11045" s="8"/>
      <c r="C11045" s="8"/>
      <c r="D11045" s="8"/>
      <c r="E11045" s="8"/>
      <c r="F11045" s="9"/>
    </row>
    <row r="11046" spans="1:6" x14ac:dyDescent="0.3">
      <c r="A11046" s="6"/>
      <c r="B11046" s="6"/>
      <c r="C11046" s="6"/>
      <c r="D11046" s="6"/>
      <c r="E11046" s="6"/>
      <c r="F11046" s="7"/>
    </row>
    <row r="11047" spans="1:6" x14ac:dyDescent="0.3">
      <c r="A11047" s="8"/>
      <c r="B11047" s="8"/>
      <c r="C11047" s="8"/>
      <c r="D11047" s="8"/>
      <c r="E11047" s="8"/>
      <c r="F11047" s="9"/>
    </row>
    <row r="11048" spans="1:6" x14ac:dyDescent="0.3">
      <c r="A11048" s="6"/>
      <c r="B11048" s="6"/>
      <c r="C11048" s="6"/>
      <c r="D11048" s="6"/>
      <c r="E11048" s="6"/>
      <c r="F11048" s="7"/>
    </row>
    <row r="11049" spans="1:6" x14ac:dyDescent="0.3">
      <c r="A11049" s="8"/>
      <c r="B11049" s="8"/>
      <c r="C11049" s="8"/>
      <c r="D11049" s="8"/>
      <c r="E11049" s="8"/>
      <c r="F11049" s="9"/>
    </row>
    <row r="11050" spans="1:6" x14ac:dyDescent="0.3">
      <c r="A11050" s="6"/>
      <c r="B11050" s="6"/>
      <c r="C11050" s="6"/>
      <c r="D11050" s="6"/>
      <c r="E11050" s="6"/>
      <c r="F11050" s="7"/>
    </row>
    <row r="11051" spans="1:6" x14ac:dyDescent="0.3">
      <c r="A11051" s="8"/>
      <c r="B11051" s="8"/>
      <c r="C11051" s="8"/>
      <c r="D11051" s="8"/>
      <c r="E11051" s="8"/>
      <c r="F11051" s="9"/>
    </row>
    <row r="11052" spans="1:6" x14ac:dyDescent="0.3">
      <c r="A11052" s="6"/>
      <c r="B11052" s="6"/>
      <c r="C11052" s="6"/>
      <c r="D11052" s="6"/>
      <c r="E11052" s="6"/>
      <c r="F11052" s="7"/>
    </row>
    <row r="11053" spans="1:6" x14ac:dyDescent="0.3">
      <c r="A11053" s="8"/>
      <c r="B11053" s="8"/>
      <c r="C11053" s="8"/>
      <c r="D11053" s="8"/>
      <c r="E11053" s="8"/>
      <c r="F11053" s="9"/>
    </row>
    <row r="11054" spans="1:6" x14ac:dyDescent="0.3">
      <c r="A11054" s="6"/>
      <c r="B11054" s="6"/>
      <c r="C11054" s="6"/>
      <c r="D11054" s="6"/>
      <c r="E11054" s="6"/>
      <c r="F11054" s="7"/>
    </row>
    <row r="11055" spans="1:6" x14ac:dyDescent="0.3">
      <c r="A11055" s="8"/>
      <c r="B11055" s="8"/>
      <c r="C11055" s="8"/>
      <c r="D11055" s="8"/>
      <c r="E11055" s="8"/>
      <c r="F11055" s="9"/>
    </row>
    <row r="11056" spans="1:6" x14ac:dyDescent="0.3">
      <c r="A11056" s="6"/>
      <c r="B11056" s="6"/>
      <c r="C11056" s="6"/>
      <c r="D11056" s="6"/>
      <c r="E11056" s="6"/>
      <c r="F11056" s="7"/>
    </row>
    <row r="11057" spans="1:6" x14ac:dyDescent="0.3">
      <c r="A11057" s="8"/>
      <c r="B11057" s="8"/>
      <c r="C11057" s="8"/>
      <c r="D11057" s="8"/>
      <c r="E11057" s="8"/>
      <c r="F11057" s="9"/>
    </row>
    <row r="11058" spans="1:6" x14ac:dyDescent="0.3">
      <c r="A11058" s="6"/>
      <c r="B11058" s="6"/>
      <c r="C11058" s="6"/>
      <c r="D11058" s="6"/>
      <c r="E11058" s="6"/>
      <c r="F11058" s="7"/>
    </row>
    <row r="11059" spans="1:6" x14ac:dyDescent="0.3">
      <c r="A11059" s="8"/>
      <c r="B11059" s="8"/>
      <c r="C11059" s="8"/>
      <c r="D11059" s="8"/>
      <c r="E11059" s="8"/>
      <c r="F11059" s="9"/>
    </row>
    <row r="11060" spans="1:6" x14ac:dyDescent="0.3">
      <c r="A11060" s="6"/>
      <c r="B11060" s="6"/>
      <c r="C11060" s="6"/>
      <c r="D11060" s="6"/>
      <c r="E11060" s="6"/>
      <c r="F11060" s="7"/>
    </row>
    <row r="11061" spans="1:6" x14ac:dyDescent="0.3">
      <c r="A11061" s="8"/>
      <c r="B11061" s="8"/>
      <c r="C11061" s="8"/>
      <c r="D11061" s="8"/>
      <c r="E11061" s="8"/>
      <c r="F11061" s="9"/>
    </row>
    <row r="11062" spans="1:6" x14ac:dyDescent="0.3">
      <c r="A11062" s="6"/>
      <c r="B11062" s="6"/>
      <c r="C11062" s="6"/>
      <c r="D11062" s="6"/>
      <c r="E11062" s="6"/>
      <c r="F11062" s="7"/>
    </row>
    <row r="11063" spans="1:6" x14ac:dyDescent="0.3">
      <c r="A11063" s="8"/>
      <c r="B11063" s="8"/>
      <c r="C11063" s="8"/>
      <c r="D11063" s="8"/>
      <c r="E11063" s="8"/>
      <c r="F11063" s="9"/>
    </row>
    <row r="11064" spans="1:6" x14ac:dyDescent="0.3">
      <c r="A11064" s="6"/>
      <c r="B11064" s="6"/>
      <c r="C11064" s="6"/>
      <c r="D11064" s="6"/>
      <c r="E11064" s="6"/>
      <c r="F11064" s="7"/>
    </row>
    <row r="11065" spans="1:6" x14ac:dyDescent="0.3">
      <c r="A11065" s="8"/>
      <c r="B11065" s="8"/>
      <c r="C11065" s="8"/>
      <c r="D11065" s="8"/>
      <c r="E11065" s="8"/>
      <c r="F11065" s="9"/>
    </row>
    <row r="11066" spans="1:6" x14ac:dyDescent="0.3">
      <c r="A11066" s="6"/>
      <c r="B11066" s="6"/>
      <c r="C11066" s="6"/>
      <c r="D11066" s="6"/>
      <c r="E11066" s="6"/>
      <c r="F11066" s="7"/>
    </row>
    <row r="11067" spans="1:6" x14ac:dyDescent="0.3">
      <c r="A11067" s="8"/>
      <c r="B11067" s="8"/>
      <c r="C11067" s="8"/>
      <c r="D11067" s="8"/>
      <c r="E11067" s="8"/>
      <c r="F11067" s="9"/>
    </row>
    <row r="11068" spans="1:6" x14ac:dyDescent="0.3">
      <c r="A11068" s="6"/>
      <c r="B11068" s="6"/>
      <c r="C11068" s="6"/>
      <c r="D11068" s="6"/>
      <c r="E11068" s="6"/>
      <c r="F11068" s="7"/>
    </row>
    <row r="11069" spans="1:6" x14ac:dyDescent="0.3">
      <c r="A11069" s="8"/>
      <c r="B11069" s="8"/>
      <c r="C11069" s="8"/>
      <c r="D11069" s="8"/>
      <c r="E11069" s="8"/>
      <c r="F11069" s="9"/>
    </row>
    <row r="11070" spans="1:6" x14ac:dyDescent="0.3">
      <c r="A11070" s="6"/>
      <c r="B11070" s="6"/>
      <c r="C11070" s="6"/>
      <c r="D11070" s="6"/>
      <c r="E11070" s="6"/>
      <c r="F11070" s="7"/>
    </row>
    <row r="11071" spans="1:6" x14ac:dyDescent="0.3">
      <c r="A11071" s="8"/>
      <c r="B11071" s="8"/>
      <c r="C11071" s="8"/>
      <c r="D11071" s="8"/>
      <c r="E11071" s="8"/>
      <c r="F11071" s="9"/>
    </row>
    <row r="11072" spans="1:6" x14ac:dyDescent="0.3">
      <c r="A11072" s="6"/>
      <c r="B11072" s="6"/>
      <c r="C11072" s="6"/>
      <c r="D11072" s="6"/>
      <c r="E11072" s="6"/>
      <c r="F11072" s="7"/>
    </row>
    <row r="11073" spans="1:6" x14ac:dyDescent="0.3">
      <c r="A11073" s="8"/>
      <c r="B11073" s="8"/>
      <c r="C11073" s="8"/>
      <c r="D11073" s="8"/>
      <c r="E11073" s="8"/>
      <c r="F11073" s="9"/>
    </row>
    <row r="11074" spans="1:6" x14ac:dyDescent="0.3">
      <c r="A11074" s="6"/>
      <c r="B11074" s="6"/>
      <c r="C11074" s="6"/>
      <c r="D11074" s="6"/>
      <c r="E11074" s="6"/>
      <c r="F11074" s="7"/>
    </row>
    <row r="11075" spans="1:6" x14ac:dyDescent="0.3">
      <c r="A11075" s="8"/>
      <c r="B11075" s="8"/>
      <c r="C11075" s="8"/>
      <c r="D11075" s="8"/>
      <c r="E11075" s="8"/>
      <c r="F11075" s="9"/>
    </row>
    <row r="11076" spans="1:6" x14ac:dyDescent="0.3">
      <c r="A11076" s="6"/>
      <c r="B11076" s="6"/>
      <c r="C11076" s="6"/>
      <c r="D11076" s="6"/>
      <c r="E11076" s="6"/>
      <c r="F11076" s="7"/>
    </row>
    <row r="11077" spans="1:6" x14ac:dyDescent="0.3">
      <c r="A11077" s="8"/>
      <c r="B11077" s="8"/>
      <c r="C11077" s="8"/>
      <c r="D11077" s="8"/>
      <c r="E11077" s="8"/>
      <c r="F11077" s="9"/>
    </row>
    <row r="11078" spans="1:6" x14ac:dyDescent="0.3">
      <c r="A11078" s="6"/>
      <c r="B11078" s="6"/>
      <c r="C11078" s="6"/>
      <c r="D11078" s="6"/>
      <c r="E11078" s="6"/>
      <c r="F11078" s="7"/>
    </row>
    <row r="11079" spans="1:6" x14ac:dyDescent="0.3">
      <c r="A11079" s="8"/>
      <c r="B11079" s="8"/>
      <c r="C11079" s="8"/>
      <c r="D11079" s="8"/>
      <c r="E11079" s="8"/>
      <c r="F11079" s="9"/>
    </row>
    <row r="11080" spans="1:6" x14ac:dyDescent="0.3">
      <c r="A11080" s="6"/>
      <c r="B11080" s="6"/>
      <c r="C11080" s="6"/>
      <c r="D11080" s="6"/>
      <c r="E11080" s="6"/>
      <c r="F11080" s="7"/>
    </row>
    <row r="11081" spans="1:6" x14ac:dyDescent="0.3">
      <c r="A11081" s="8"/>
      <c r="B11081" s="8"/>
      <c r="C11081" s="8"/>
      <c r="D11081" s="8"/>
      <c r="E11081" s="8"/>
      <c r="F11081" s="9"/>
    </row>
    <row r="11082" spans="1:6" x14ac:dyDescent="0.3">
      <c r="A11082" s="6"/>
      <c r="B11082" s="6"/>
      <c r="C11082" s="6"/>
      <c r="D11082" s="6"/>
      <c r="E11082" s="6"/>
      <c r="F11082" s="7"/>
    </row>
    <row r="11083" spans="1:6" x14ac:dyDescent="0.3">
      <c r="A11083" s="8"/>
      <c r="B11083" s="8"/>
      <c r="C11083" s="8"/>
      <c r="D11083" s="8"/>
      <c r="E11083" s="8"/>
      <c r="F11083" s="9"/>
    </row>
    <row r="11084" spans="1:6" x14ac:dyDescent="0.3">
      <c r="A11084" s="6"/>
      <c r="B11084" s="6"/>
      <c r="C11084" s="6"/>
      <c r="D11084" s="6"/>
      <c r="E11084" s="6"/>
      <c r="F11084" s="7"/>
    </row>
    <row r="11085" spans="1:6" x14ac:dyDescent="0.3">
      <c r="A11085" s="8"/>
      <c r="B11085" s="8"/>
      <c r="C11085" s="8"/>
      <c r="D11085" s="8"/>
      <c r="E11085" s="8"/>
      <c r="F11085" s="9"/>
    </row>
    <row r="11086" spans="1:6" x14ac:dyDescent="0.3">
      <c r="A11086" s="6"/>
      <c r="B11086" s="6"/>
      <c r="C11086" s="6"/>
      <c r="D11086" s="6"/>
      <c r="E11086" s="6"/>
      <c r="F11086" s="7"/>
    </row>
    <row r="11087" spans="1:6" x14ac:dyDescent="0.3">
      <c r="A11087" s="8"/>
      <c r="B11087" s="8"/>
      <c r="C11087" s="8"/>
      <c r="D11087" s="8"/>
      <c r="E11087" s="8"/>
      <c r="F11087" s="9"/>
    </row>
    <row r="11088" spans="1:6" x14ac:dyDescent="0.3">
      <c r="A11088" s="6"/>
      <c r="B11088" s="6"/>
      <c r="C11088" s="6"/>
      <c r="D11088" s="6"/>
      <c r="E11088" s="6"/>
      <c r="F11088" s="7"/>
    </row>
    <row r="11089" spans="1:6" x14ac:dyDescent="0.3">
      <c r="A11089" s="8"/>
      <c r="B11089" s="8"/>
      <c r="C11089" s="8"/>
      <c r="D11089" s="8"/>
      <c r="E11089" s="8"/>
      <c r="F11089" s="9"/>
    </row>
    <row r="11090" spans="1:6" x14ac:dyDescent="0.3">
      <c r="A11090" s="6"/>
      <c r="B11090" s="6"/>
      <c r="C11090" s="6"/>
      <c r="D11090" s="6"/>
      <c r="E11090" s="6"/>
      <c r="F11090" s="7"/>
    </row>
    <row r="11091" spans="1:6" x14ac:dyDescent="0.3">
      <c r="A11091" s="8"/>
      <c r="B11091" s="8"/>
      <c r="C11091" s="8"/>
      <c r="D11091" s="8"/>
      <c r="E11091" s="8"/>
      <c r="F11091" s="9"/>
    </row>
    <row r="11092" spans="1:6" x14ac:dyDescent="0.3">
      <c r="A11092" s="6"/>
      <c r="B11092" s="6"/>
      <c r="C11092" s="6"/>
      <c r="D11092" s="6"/>
      <c r="E11092" s="6"/>
      <c r="F11092" s="7"/>
    </row>
    <row r="11093" spans="1:6" x14ac:dyDescent="0.3">
      <c r="A11093" s="8"/>
      <c r="B11093" s="8"/>
      <c r="C11093" s="8"/>
      <c r="D11093" s="8"/>
      <c r="E11093" s="8"/>
      <c r="F11093" s="9"/>
    </row>
    <row r="11094" spans="1:6" x14ac:dyDescent="0.3">
      <c r="A11094" s="6"/>
      <c r="B11094" s="6"/>
      <c r="C11094" s="6"/>
      <c r="D11094" s="6"/>
      <c r="E11094" s="6"/>
      <c r="F11094" s="7"/>
    </row>
    <row r="11095" spans="1:6" x14ac:dyDescent="0.3">
      <c r="A11095" s="8"/>
      <c r="B11095" s="8"/>
      <c r="C11095" s="8"/>
      <c r="D11095" s="8"/>
      <c r="E11095" s="8"/>
      <c r="F11095" s="9"/>
    </row>
    <row r="11096" spans="1:6" x14ac:dyDescent="0.3">
      <c r="A11096" s="6"/>
      <c r="B11096" s="6"/>
      <c r="C11096" s="6"/>
      <c r="D11096" s="6"/>
      <c r="E11096" s="6"/>
      <c r="F11096" s="7"/>
    </row>
    <row r="11097" spans="1:6" x14ac:dyDescent="0.3">
      <c r="A11097" s="8"/>
      <c r="B11097" s="8"/>
      <c r="C11097" s="8"/>
      <c r="D11097" s="8"/>
      <c r="E11097" s="8"/>
      <c r="F11097" s="9"/>
    </row>
    <row r="11098" spans="1:6" x14ac:dyDescent="0.3">
      <c r="A11098" s="6"/>
      <c r="B11098" s="6"/>
      <c r="C11098" s="6"/>
      <c r="D11098" s="6"/>
      <c r="E11098" s="6"/>
      <c r="F11098" s="7"/>
    </row>
    <row r="11099" spans="1:6" x14ac:dyDescent="0.3">
      <c r="A11099" s="8"/>
      <c r="B11099" s="8"/>
      <c r="C11099" s="8"/>
      <c r="D11099" s="8"/>
      <c r="E11099" s="8"/>
      <c r="F11099" s="9"/>
    </row>
    <row r="11100" spans="1:6" x14ac:dyDescent="0.3">
      <c r="A11100" s="6"/>
      <c r="B11100" s="6"/>
      <c r="C11100" s="6"/>
      <c r="D11100" s="6"/>
      <c r="E11100" s="6"/>
      <c r="F11100" s="7"/>
    </row>
    <row r="11101" spans="1:6" x14ac:dyDescent="0.3">
      <c r="A11101" s="8"/>
      <c r="B11101" s="8"/>
      <c r="C11101" s="8"/>
      <c r="D11101" s="8"/>
      <c r="E11101" s="8"/>
      <c r="F11101" s="9"/>
    </row>
    <row r="11102" spans="1:6" x14ac:dyDescent="0.3">
      <c r="A11102" s="6"/>
      <c r="B11102" s="6"/>
      <c r="C11102" s="6"/>
      <c r="D11102" s="6"/>
      <c r="E11102" s="6"/>
      <c r="F11102" s="7"/>
    </row>
    <row r="11103" spans="1:6" x14ac:dyDescent="0.3">
      <c r="A11103" s="8"/>
      <c r="B11103" s="8"/>
      <c r="C11103" s="8"/>
      <c r="D11103" s="8"/>
      <c r="E11103" s="8"/>
      <c r="F11103" s="9"/>
    </row>
    <row r="11104" spans="1:6" x14ac:dyDescent="0.3">
      <c r="A11104" s="6"/>
      <c r="B11104" s="6"/>
      <c r="C11104" s="6"/>
      <c r="D11104" s="6"/>
      <c r="E11104" s="6"/>
      <c r="F11104" s="7"/>
    </row>
    <row r="11105" spans="1:6" x14ac:dyDescent="0.3">
      <c r="A11105" s="8"/>
      <c r="B11105" s="8"/>
      <c r="C11105" s="8"/>
      <c r="D11105" s="8"/>
      <c r="E11105" s="8"/>
      <c r="F11105" s="9"/>
    </row>
    <row r="11106" spans="1:6" x14ac:dyDescent="0.3">
      <c r="A11106" s="6"/>
      <c r="B11106" s="6"/>
      <c r="C11106" s="6"/>
      <c r="D11106" s="6"/>
      <c r="E11106" s="6"/>
      <c r="F11106" s="7"/>
    </row>
    <row r="11107" spans="1:6" x14ac:dyDescent="0.3">
      <c r="A11107" s="8"/>
      <c r="B11107" s="8"/>
      <c r="C11107" s="8"/>
      <c r="D11107" s="8"/>
      <c r="E11107" s="8"/>
      <c r="F11107" s="9"/>
    </row>
    <row r="11108" spans="1:6" x14ac:dyDescent="0.3">
      <c r="A11108" s="6"/>
      <c r="B11108" s="6"/>
      <c r="C11108" s="6"/>
      <c r="D11108" s="6"/>
      <c r="E11108" s="6"/>
      <c r="F11108" s="7"/>
    </row>
    <row r="11109" spans="1:6" x14ac:dyDescent="0.3">
      <c r="A11109" s="8"/>
      <c r="B11109" s="8"/>
      <c r="C11109" s="8"/>
      <c r="D11109" s="8"/>
      <c r="E11109" s="8"/>
      <c r="F11109" s="9"/>
    </row>
    <row r="11110" spans="1:6" x14ac:dyDescent="0.3">
      <c r="A11110" s="6"/>
      <c r="B11110" s="6"/>
      <c r="C11110" s="6"/>
      <c r="D11110" s="6"/>
      <c r="E11110" s="6"/>
      <c r="F11110" s="7"/>
    </row>
    <row r="11111" spans="1:6" x14ac:dyDescent="0.3">
      <c r="A11111" s="8"/>
      <c r="B11111" s="8"/>
      <c r="C11111" s="8"/>
      <c r="D11111" s="8"/>
      <c r="E11111" s="8"/>
      <c r="F11111" s="9"/>
    </row>
    <row r="11112" spans="1:6" x14ac:dyDescent="0.3">
      <c r="A11112" s="6"/>
      <c r="B11112" s="6"/>
      <c r="C11112" s="6"/>
      <c r="D11112" s="6"/>
      <c r="E11112" s="6"/>
      <c r="F11112" s="7"/>
    </row>
    <row r="11113" spans="1:6" x14ac:dyDescent="0.3">
      <c r="A11113" s="8"/>
      <c r="B11113" s="8"/>
      <c r="C11113" s="8"/>
      <c r="D11113" s="8"/>
      <c r="E11113" s="8"/>
      <c r="F11113" s="9"/>
    </row>
    <row r="11114" spans="1:6" x14ac:dyDescent="0.3">
      <c r="A11114" s="6"/>
      <c r="B11114" s="6"/>
      <c r="C11114" s="6"/>
      <c r="D11114" s="6"/>
      <c r="E11114" s="6"/>
      <c r="F11114" s="7"/>
    </row>
    <row r="11115" spans="1:6" x14ac:dyDescent="0.3">
      <c r="A11115" s="8"/>
      <c r="B11115" s="8"/>
      <c r="C11115" s="8"/>
      <c r="D11115" s="8"/>
      <c r="E11115" s="8"/>
      <c r="F11115" s="9"/>
    </row>
    <row r="11116" spans="1:6" x14ac:dyDescent="0.3">
      <c r="A11116" s="6"/>
      <c r="B11116" s="6"/>
      <c r="C11116" s="6"/>
      <c r="D11116" s="6"/>
      <c r="E11116" s="6"/>
      <c r="F11116" s="7"/>
    </row>
    <row r="11117" spans="1:6" x14ac:dyDescent="0.3">
      <c r="A11117" s="8"/>
      <c r="B11117" s="8"/>
      <c r="C11117" s="8"/>
      <c r="D11117" s="8"/>
      <c r="E11117" s="8"/>
      <c r="F11117" s="9"/>
    </row>
    <row r="11118" spans="1:6" x14ac:dyDescent="0.3">
      <c r="A11118" s="6"/>
      <c r="B11118" s="6"/>
      <c r="C11118" s="6"/>
      <c r="D11118" s="6"/>
      <c r="E11118" s="6"/>
      <c r="F11118" s="7"/>
    </row>
    <row r="11119" spans="1:6" x14ac:dyDescent="0.3">
      <c r="A11119" s="8"/>
      <c r="B11119" s="8"/>
      <c r="C11119" s="8"/>
      <c r="D11119" s="8"/>
      <c r="E11119" s="8"/>
      <c r="F11119" s="9"/>
    </row>
    <row r="11120" spans="1:6" x14ac:dyDescent="0.3">
      <c r="A11120" s="6"/>
      <c r="B11120" s="6"/>
      <c r="C11120" s="6"/>
      <c r="D11120" s="6"/>
      <c r="E11120" s="6"/>
      <c r="F11120" s="7"/>
    </row>
    <row r="11121" spans="1:6" x14ac:dyDescent="0.3">
      <c r="A11121" s="8"/>
      <c r="B11121" s="8"/>
      <c r="C11121" s="8"/>
      <c r="D11121" s="8"/>
      <c r="E11121" s="8"/>
      <c r="F11121" s="9"/>
    </row>
    <row r="11122" spans="1:6" x14ac:dyDescent="0.3">
      <c r="A11122" s="6"/>
      <c r="B11122" s="6"/>
      <c r="C11122" s="6"/>
      <c r="D11122" s="6"/>
      <c r="E11122" s="6"/>
      <c r="F11122" s="7"/>
    </row>
    <row r="11123" spans="1:6" x14ac:dyDescent="0.3">
      <c r="A11123" s="8"/>
      <c r="B11123" s="8"/>
      <c r="C11123" s="8"/>
      <c r="D11123" s="8"/>
      <c r="E11123" s="8"/>
      <c r="F11123" s="9"/>
    </row>
    <row r="11124" spans="1:6" x14ac:dyDescent="0.3">
      <c r="A11124" s="6"/>
      <c r="B11124" s="6"/>
      <c r="C11124" s="6"/>
      <c r="D11124" s="6"/>
      <c r="E11124" s="6"/>
      <c r="F11124" s="7"/>
    </row>
    <row r="11125" spans="1:6" x14ac:dyDescent="0.3">
      <c r="A11125" s="8"/>
      <c r="B11125" s="8"/>
      <c r="C11125" s="8"/>
      <c r="D11125" s="8"/>
      <c r="E11125" s="8"/>
      <c r="F11125" s="9"/>
    </row>
    <row r="11126" spans="1:6" x14ac:dyDescent="0.3">
      <c r="A11126" s="6"/>
      <c r="B11126" s="6"/>
      <c r="C11126" s="6"/>
      <c r="D11126" s="6"/>
      <c r="E11126" s="6"/>
      <c r="F11126" s="7"/>
    </row>
    <row r="11127" spans="1:6" x14ac:dyDescent="0.3">
      <c r="A11127" s="8"/>
      <c r="B11127" s="8"/>
      <c r="C11127" s="8"/>
      <c r="D11127" s="8"/>
      <c r="E11127" s="8"/>
      <c r="F11127" s="9"/>
    </row>
    <row r="11128" spans="1:6" x14ac:dyDescent="0.3">
      <c r="A11128" s="6"/>
      <c r="B11128" s="6"/>
      <c r="C11128" s="6"/>
      <c r="D11128" s="6"/>
      <c r="E11128" s="6"/>
      <c r="F11128" s="7"/>
    </row>
    <row r="11129" spans="1:6" x14ac:dyDescent="0.3">
      <c r="A11129" s="8"/>
      <c r="B11129" s="8"/>
      <c r="C11129" s="8"/>
      <c r="D11129" s="8"/>
      <c r="E11129" s="8"/>
      <c r="F11129" s="9"/>
    </row>
    <row r="11130" spans="1:6" x14ac:dyDescent="0.3">
      <c r="A11130" s="6"/>
      <c r="B11130" s="6"/>
      <c r="C11130" s="6"/>
      <c r="D11130" s="6"/>
      <c r="E11130" s="6"/>
      <c r="F11130" s="7"/>
    </row>
    <row r="11131" spans="1:6" x14ac:dyDescent="0.3">
      <c r="A11131" s="8"/>
      <c r="B11131" s="8"/>
      <c r="C11131" s="8"/>
      <c r="D11131" s="8"/>
      <c r="E11131" s="8"/>
      <c r="F11131" s="9"/>
    </row>
    <row r="11132" spans="1:6" x14ac:dyDescent="0.3">
      <c r="A11132" s="6"/>
      <c r="B11132" s="6"/>
      <c r="C11132" s="6"/>
      <c r="D11132" s="6"/>
      <c r="E11132" s="6"/>
      <c r="F11132" s="7"/>
    </row>
    <row r="11133" spans="1:6" x14ac:dyDescent="0.3">
      <c r="A11133" s="8"/>
      <c r="B11133" s="8"/>
      <c r="C11133" s="8"/>
      <c r="D11133" s="8"/>
      <c r="E11133" s="8"/>
      <c r="F11133" s="9"/>
    </row>
    <row r="11134" spans="1:6" x14ac:dyDescent="0.3">
      <c r="A11134" s="6"/>
      <c r="B11134" s="6"/>
      <c r="C11134" s="6"/>
      <c r="D11134" s="6"/>
      <c r="E11134" s="6"/>
      <c r="F11134" s="7"/>
    </row>
    <row r="11135" spans="1:6" x14ac:dyDescent="0.3">
      <c r="A11135" s="8"/>
      <c r="B11135" s="8"/>
      <c r="C11135" s="8"/>
      <c r="D11135" s="8"/>
      <c r="E11135" s="8"/>
      <c r="F11135" s="9"/>
    </row>
    <row r="11136" spans="1:6" x14ac:dyDescent="0.3">
      <c r="A11136" s="6"/>
      <c r="B11136" s="6"/>
      <c r="C11136" s="6"/>
      <c r="D11136" s="6"/>
      <c r="E11136" s="6"/>
      <c r="F11136" s="7"/>
    </row>
    <row r="11137" spans="1:6" x14ac:dyDescent="0.3">
      <c r="A11137" s="8"/>
      <c r="B11137" s="8"/>
      <c r="C11137" s="8"/>
      <c r="D11137" s="8"/>
      <c r="E11137" s="8"/>
      <c r="F11137" s="9"/>
    </row>
    <row r="11138" spans="1:6" x14ac:dyDescent="0.3">
      <c r="A11138" s="6"/>
      <c r="B11138" s="6"/>
      <c r="C11138" s="6"/>
      <c r="D11138" s="6"/>
      <c r="E11138" s="6"/>
      <c r="F11138" s="7"/>
    </row>
    <row r="11139" spans="1:6" x14ac:dyDescent="0.3">
      <c r="A11139" s="8"/>
      <c r="B11139" s="8"/>
      <c r="C11139" s="8"/>
      <c r="D11139" s="8"/>
      <c r="E11139" s="8"/>
      <c r="F11139" s="9"/>
    </row>
    <row r="11140" spans="1:6" x14ac:dyDescent="0.3">
      <c r="A11140" s="6"/>
      <c r="B11140" s="6"/>
      <c r="C11140" s="6"/>
      <c r="D11140" s="6"/>
      <c r="E11140" s="6"/>
      <c r="F11140" s="7"/>
    </row>
    <row r="11141" spans="1:6" x14ac:dyDescent="0.3">
      <c r="A11141" s="8"/>
      <c r="B11141" s="8"/>
      <c r="C11141" s="8"/>
      <c r="D11141" s="8"/>
      <c r="E11141" s="8"/>
      <c r="F11141" s="9"/>
    </row>
    <row r="11142" spans="1:6" x14ac:dyDescent="0.3">
      <c r="A11142" s="6"/>
      <c r="B11142" s="6"/>
      <c r="C11142" s="6"/>
      <c r="D11142" s="6"/>
      <c r="E11142" s="6"/>
      <c r="F11142" s="7"/>
    </row>
    <row r="11143" spans="1:6" x14ac:dyDescent="0.3">
      <c r="A11143" s="8"/>
      <c r="B11143" s="8"/>
      <c r="C11143" s="8"/>
      <c r="D11143" s="8"/>
      <c r="E11143" s="8"/>
      <c r="F11143" s="9"/>
    </row>
    <row r="11144" spans="1:6" x14ac:dyDescent="0.3">
      <c r="A11144" s="6"/>
      <c r="B11144" s="6"/>
      <c r="C11144" s="6"/>
      <c r="D11144" s="6"/>
      <c r="E11144" s="6"/>
      <c r="F11144" s="7"/>
    </row>
    <row r="11145" spans="1:6" x14ac:dyDescent="0.3">
      <c r="A11145" s="8"/>
      <c r="B11145" s="8"/>
      <c r="C11145" s="8"/>
      <c r="D11145" s="8"/>
      <c r="E11145" s="8"/>
      <c r="F11145" s="9"/>
    </row>
    <row r="11146" spans="1:6" x14ac:dyDescent="0.3">
      <c r="A11146" s="6"/>
      <c r="B11146" s="6"/>
      <c r="C11146" s="6"/>
      <c r="D11146" s="6"/>
      <c r="E11146" s="6"/>
      <c r="F11146" s="7"/>
    </row>
    <row r="11147" spans="1:6" x14ac:dyDescent="0.3">
      <c r="A11147" s="8"/>
      <c r="B11147" s="8"/>
      <c r="C11147" s="8"/>
      <c r="D11147" s="8"/>
      <c r="E11147" s="8"/>
      <c r="F11147" s="9"/>
    </row>
    <row r="11148" spans="1:6" x14ac:dyDescent="0.3">
      <c r="A11148" s="6"/>
      <c r="B11148" s="6"/>
      <c r="C11148" s="6"/>
      <c r="D11148" s="6"/>
      <c r="E11148" s="6"/>
      <c r="F11148" s="7"/>
    </row>
    <row r="11149" spans="1:6" x14ac:dyDescent="0.3">
      <c r="A11149" s="8"/>
      <c r="B11149" s="8"/>
      <c r="C11149" s="8"/>
      <c r="D11149" s="8"/>
      <c r="E11149" s="8"/>
      <c r="F11149" s="9"/>
    </row>
    <row r="11150" spans="1:6" x14ac:dyDescent="0.3">
      <c r="A11150" s="6"/>
      <c r="B11150" s="6"/>
      <c r="C11150" s="6"/>
      <c r="D11150" s="6"/>
      <c r="E11150" s="6"/>
      <c r="F11150" s="7"/>
    </row>
    <row r="11151" spans="1:6" x14ac:dyDescent="0.3">
      <c r="A11151" s="8"/>
      <c r="B11151" s="8"/>
      <c r="C11151" s="8"/>
      <c r="D11151" s="8"/>
      <c r="E11151" s="8"/>
      <c r="F11151" s="9"/>
    </row>
    <row r="11152" spans="1:6" x14ac:dyDescent="0.3">
      <c r="A11152" s="6"/>
      <c r="B11152" s="6"/>
      <c r="C11152" s="6"/>
      <c r="D11152" s="6"/>
      <c r="E11152" s="6"/>
      <c r="F11152" s="7"/>
    </row>
    <row r="11153" spans="1:6" x14ac:dyDescent="0.3">
      <c r="A11153" s="8"/>
      <c r="B11153" s="8"/>
      <c r="C11153" s="8"/>
      <c r="D11153" s="8"/>
      <c r="E11153" s="8"/>
      <c r="F11153" s="9"/>
    </row>
    <row r="11154" spans="1:6" x14ac:dyDescent="0.3">
      <c r="A11154" s="6"/>
      <c r="B11154" s="6"/>
      <c r="C11154" s="6"/>
      <c r="D11154" s="6"/>
      <c r="E11154" s="6"/>
      <c r="F11154" s="7"/>
    </row>
    <row r="11155" spans="1:6" x14ac:dyDescent="0.3">
      <c r="A11155" s="8"/>
      <c r="B11155" s="8"/>
      <c r="C11155" s="8"/>
      <c r="D11155" s="8"/>
      <c r="E11155" s="8"/>
      <c r="F11155" s="9"/>
    </row>
    <row r="11156" spans="1:6" x14ac:dyDescent="0.3">
      <c r="A11156" s="6"/>
      <c r="B11156" s="6"/>
      <c r="C11156" s="6"/>
      <c r="D11156" s="6"/>
      <c r="E11156" s="6"/>
      <c r="F11156" s="7"/>
    </row>
    <row r="11157" spans="1:6" x14ac:dyDescent="0.3">
      <c r="A11157" s="8"/>
      <c r="B11157" s="8"/>
      <c r="C11157" s="8"/>
      <c r="D11157" s="8"/>
      <c r="E11157" s="8"/>
      <c r="F11157" s="9"/>
    </row>
    <row r="11158" spans="1:6" x14ac:dyDescent="0.3">
      <c r="A11158" s="6"/>
      <c r="B11158" s="6"/>
      <c r="C11158" s="6"/>
      <c r="D11158" s="6"/>
      <c r="E11158" s="6"/>
      <c r="F11158" s="7"/>
    </row>
    <row r="11159" spans="1:6" x14ac:dyDescent="0.3">
      <c r="A11159" s="8"/>
      <c r="B11159" s="8"/>
      <c r="C11159" s="8"/>
      <c r="D11159" s="8"/>
      <c r="E11159" s="8"/>
      <c r="F11159" s="9"/>
    </row>
    <row r="11160" spans="1:6" x14ac:dyDescent="0.3">
      <c r="A11160" s="6"/>
      <c r="B11160" s="6"/>
      <c r="C11160" s="6"/>
      <c r="D11160" s="6"/>
      <c r="E11160" s="6"/>
      <c r="F11160" s="7"/>
    </row>
    <row r="11161" spans="1:6" x14ac:dyDescent="0.3">
      <c r="A11161" s="8"/>
      <c r="B11161" s="8"/>
      <c r="C11161" s="8"/>
      <c r="D11161" s="8"/>
      <c r="E11161" s="8"/>
      <c r="F11161" s="9"/>
    </row>
    <row r="11162" spans="1:6" x14ac:dyDescent="0.3">
      <c r="A11162" s="6"/>
      <c r="B11162" s="6"/>
      <c r="C11162" s="6"/>
      <c r="D11162" s="6"/>
      <c r="E11162" s="6"/>
      <c r="F11162" s="7"/>
    </row>
    <row r="11163" spans="1:6" x14ac:dyDescent="0.3">
      <c r="A11163" s="8"/>
      <c r="B11163" s="8"/>
      <c r="C11163" s="8"/>
      <c r="D11163" s="8"/>
      <c r="E11163" s="8"/>
      <c r="F11163" s="9"/>
    </row>
    <row r="11164" spans="1:6" x14ac:dyDescent="0.3">
      <c r="A11164" s="6"/>
      <c r="B11164" s="6"/>
      <c r="C11164" s="6"/>
      <c r="D11164" s="6"/>
      <c r="E11164" s="6"/>
      <c r="F11164" s="7"/>
    </row>
    <row r="11165" spans="1:6" x14ac:dyDescent="0.3">
      <c r="A11165" s="8"/>
      <c r="B11165" s="8"/>
      <c r="C11165" s="8"/>
      <c r="D11165" s="8"/>
      <c r="E11165" s="8"/>
      <c r="F11165" s="9"/>
    </row>
    <row r="11166" spans="1:6" x14ac:dyDescent="0.3">
      <c r="A11166" s="6"/>
      <c r="B11166" s="6"/>
      <c r="C11166" s="6"/>
      <c r="D11166" s="6"/>
      <c r="E11166" s="6"/>
      <c r="F11166" s="7"/>
    </row>
    <row r="11167" spans="1:6" x14ac:dyDescent="0.3">
      <c r="A11167" s="8"/>
      <c r="B11167" s="8"/>
      <c r="C11167" s="8"/>
      <c r="D11167" s="8"/>
      <c r="E11167" s="8"/>
      <c r="F11167" s="9"/>
    </row>
    <row r="11168" spans="1:6" x14ac:dyDescent="0.3">
      <c r="A11168" s="6"/>
      <c r="B11168" s="6"/>
      <c r="C11168" s="6"/>
      <c r="D11168" s="6"/>
      <c r="E11168" s="6"/>
      <c r="F11168" s="7"/>
    </row>
    <row r="11169" spans="1:6" x14ac:dyDescent="0.3">
      <c r="A11169" s="8"/>
      <c r="B11169" s="8"/>
      <c r="C11169" s="8"/>
      <c r="D11169" s="8"/>
      <c r="E11169" s="8"/>
      <c r="F11169" s="9"/>
    </row>
    <row r="11170" spans="1:6" x14ac:dyDescent="0.3">
      <c r="A11170" s="6"/>
      <c r="B11170" s="6"/>
      <c r="C11170" s="6"/>
      <c r="D11170" s="6"/>
      <c r="E11170" s="6"/>
      <c r="F11170" s="7"/>
    </row>
    <row r="11171" spans="1:6" x14ac:dyDescent="0.3">
      <c r="A11171" s="8"/>
      <c r="B11171" s="8"/>
      <c r="C11171" s="8"/>
      <c r="D11171" s="8"/>
      <c r="E11171" s="8"/>
      <c r="F11171" s="9"/>
    </row>
    <row r="11172" spans="1:6" x14ac:dyDescent="0.3">
      <c r="A11172" s="6"/>
      <c r="B11172" s="6"/>
      <c r="C11172" s="6"/>
      <c r="D11172" s="6"/>
      <c r="E11172" s="6"/>
      <c r="F11172" s="7"/>
    </row>
    <row r="11173" spans="1:6" x14ac:dyDescent="0.3">
      <c r="A11173" s="8"/>
      <c r="B11173" s="8"/>
      <c r="C11173" s="8"/>
      <c r="D11173" s="8"/>
      <c r="E11173" s="8"/>
      <c r="F11173" s="9"/>
    </row>
    <row r="11174" spans="1:6" x14ac:dyDescent="0.3">
      <c r="A11174" s="6"/>
      <c r="B11174" s="6"/>
      <c r="C11174" s="6"/>
      <c r="D11174" s="6"/>
      <c r="E11174" s="6"/>
      <c r="F11174" s="7"/>
    </row>
    <row r="11175" spans="1:6" x14ac:dyDescent="0.3">
      <c r="A11175" s="8"/>
      <c r="B11175" s="8"/>
      <c r="C11175" s="8"/>
      <c r="D11175" s="8"/>
      <c r="E11175" s="8"/>
      <c r="F11175" s="9"/>
    </row>
    <row r="11176" spans="1:6" x14ac:dyDescent="0.3">
      <c r="A11176" s="6"/>
      <c r="B11176" s="6"/>
      <c r="C11176" s="6"/>
      <c r="D11176" s="6"/>
      <c r="E11176" s="6"/>
      <c r="F11176" s="7"/>
    </row>
    <row r="11177" spans="1:6" x14ac:dyDescent="0.3">
      <c r="A11177" s="8"/>
      <c r="B11177" s="8"/>
      <c r="C11177" s="8"/>
      <c r="D11177" s="8"/>
      <c r="E11177" s="8"/>
      <c r="F11177" s="9"/>
    </row>
    <row r="11178" spans="1:6" x14ac:dyDescent="0.3">
      <c r="A11178" s="6"/>
      <c r="B11178" s="6"/>
      <c r="C11178" s="6"/>
      <c r="D11178" s="6"/>
      <c r="E11178" s="6"/>
      <c r="F11178" s="7"/>
    </row>
    <row r="11179" spans="1:6" x14ac:dyDescent="0.3">
      <c r="A11179" s="8"/>
      <c r="B11179" s="8"/>
      <c r="C11179" s="8"/>
      <c r="D11179" s="8"/>
      <c r="E11179" s="8"/>
      <c r="F11179" s="9"/>
    </row>
    <row r="11180" spans="1:6" x14ac:dyDescent="0.3">
      <c r="A11180" s="6"/>
      <c r="B11180" s="6"/>
      <c r="C11180" s="6"/>
      <c r="D11180" s="6"/>
      <c r="E11180" s="6"/>
      <c r="F11180" s="7"/>
    </row>
    <row r="11181" spans="1:6" x14ac:dyDescent="0.3">
      <c r="A11181" s="8"/>
      <c r="B11181" s="8"/>
      <c r="C11181" s="8"/>
      <c r="D11181" s="8"/>
      <c r="E11181" s="8"/>
      <c r="F11181" s="9"/>
    </row>
    <row r="11182" spans="1:6" x14ac:dyDescent="0.3">
      <c r="A11182" s="6"/>
      <c r="B11182" s="6"/>
      <c r="C11182" s="6"/>
      <c r="D11182" s="6"/>
      <c r="E11182" s="6"/>
      <c r="F11182" s="7"/>
    </row>
    <row r="11183" spans="1:6" x14ac:dyDescent="0.3">
      <c r="A11183" s="8"/>
      <c r="B11183" s="8"/>
      <c r="C11183" s="8"/>
      <c r="D11183" s="8"/>
      <c r="E11183" s="8"/>
      <c r="F11183" s="9"/>
    </row>
    <row r="11184" spans="1:6" x14ac:dyDescent="0.3">
      <c r="A11184" s="6"/>
      <c r="B11184" s="6"/>
      <c r="C11184" s="6"/>
      <c r="D11184" s="6"/>
      <c r="E11184" s="6"/>
      <c r="F11184" s="7"/>
    </row>
    <row r="11185" spans="1:6" x14ac:dyDescent="0.3">
      <c r="A11185" s="8"/>
      <c r="B11185" s="8"/>
      <c r="C11185" s="8"/>
      <c r="D11185" s="8"/>
      <c r="E11185" s="8"/>
      <c r="F11185" s="9"/>
    </row>
    <row r="11186" spans="1:6" x14ac:dyDescent="0.3">
      <c r="A11186" s="6"/>
      <c r="B11186" s="6"/>
      <c r="C11186" s="6"/>
      <c r="D11186" s="6"/>
      <c r="E11186" s="6"/>
      <c r="F11186" s="7"/>
    </row>
    <row r="11187" spans="1:6" x14ac:dyDescent="0.3">
      <c r="A11187" s="8"/>
      <c r="B11187" s="8"/>
      <c r="C11187" s="8"/>
      <c r="D11187" s="8"/>
      <c r="E11187" s="8"/>
      <c r="F11187" s="9"/>
    </row>
    <row r="11188" spans="1:6" x14ac:dyDescent="0.3">
      <c r="A11188" s="6"/>
      <c r="B11188" s="6"/>
      <c r="C11188" s="6"/>
      <c r="D11188" s="6"/>
      <c r="E11188" s="6"/>
      <c r="F11188" s="7"/>
    </row>
    <row r="11189" spans="1:6" x14ac:dyDescent="0.3">
      <c r="A11189" s="8"/>
      <c r="B11189" s="8"/>
      <c r="C11189" s="8"/>
      <c r="D11189" s="8"/>
      <c r="E11189" s="8"/>
      <c r="F11189" s="9"/>
    </row>
    <row r="11190" spans="1:6" x14ac:dyDescent="0.3">
      <c r="A11190" s="6"/>
      <c r="B11190" s="6"/>
      <c r="C11190" s="6"/>
      <c r="D11190" s="6"/>
      <c r="E11190" s="6"/>
      <c r="F11190" s="7"/>
    </row>
    <row r="11191" spans="1:6" x14ac:dyDescent="0.3">
      <c r="A11191" s="8"/>
      <c r="B11191" s="8"/>
      <c r="C11191" s="8"/>
      <c r="D11191" s="8"/>
      <c r="E11191" s="8"/>
      <c r="F11191" s="9"/>
    </row>
    <row r="11192" spans="1:6" x14ac:dyDescent="0.3">
      <c r="A11192" s="6"/>
      <c r="B11192" s="6"/>
      <c r="C11192" s="6"/>
      <c r="D11192" s="6"/>
      <c r="E11192" s="6"/>
      <c r="F11192" s="7"/>
    </row>
    <row r="11193" spans="1:6" x14ac:dyDescent="0.3">
      <c r="A11193" s="8"/>
      <c r="B11193" s="8"/>
      <c r="C11193" s="8"/>
      <c r="D11193" s="8"/>
      <c r="E11193" s="8"/>
      <c r="F11193" s="9"/>
    </row>
    <row r="11194" spans="1:6" x14ac:dyDescent="0.3">
      <c r="A11194" s="6"/>
      <c r="B11194" s="6"/>
      <c r="C11194" s="6"/>
      <c r="D11194" s="6"/>
      <c r="E11194" s="6"/>
      <c r="F11194" s="7"/>
    </row>
    <row r="11195" spans="1:6" x14ac:dyDescent="0.3">
      <c r="A11195" s="8"/>
      <c r="B11195" s="8"/>
      <c r="C11195" s="8"/>
      <c r="D11195" s="8"/>
      <c r="E11195" s="8"/>
      <c r="F11195" s="9"/>
    </row>
    <row r="11196" spans="1:6" x14ac:dyDescent="0.3">
      <c r="A11196" s="6"/>
      <c r="B11196" s="6"/>
      <c r="C11196" s="6"/>
      <c r="D11196" s="6"/>
      <c r="E11196" s="6"/>
      <c r="F11196" s="7"/>
    </row>
    <row r="11197" spans="1:6" x14ac:dyDescent="0.3">
      <c r="A11197" s="8"/>
      <c r="B11197" s="8"/>
      <c r="C11197" s="8"/>
      <c r="D11197" s="8"/>
      <c r="E11197" s="8"/>
      <c r="F11197" s="9"/>
    </row>
    <row r="11198" spans="1:6" x14ac:dyDescent="0.3">
      <c r="A11198" s="6"/>
      <c r="B11198" s="6"/>
      <c r="C11198" s="6"/>
      <c r="D11198" s="6"/>
      <c r="E11198" s="6"/>
      <c r="F11198" s="7"/>
    </row>
    <row r="11199" spans="1:6" x14ac:dyDescent="0.3">
      <c r="A11199" s="8"/>
      <c r="B11199" s="8"/>
      <c r="C11199" s="8"/>
      <c r="D11199" s="8"/>
      <c r="E11199" s="8"/>
      <c r="F11199" s="9"/>
    </row>
    <row r="11200" spans="1:6" x14ac:dyDescent="0.3">
      <c r="A11200" s="6"/>
      <c r="B11200" s="6"/>
      <c r="C11200" s="6"/>
      <c r="D11200" s="6"/>
      <c r="E11200" s="6"/>
      <c r="F11200" s="7"/>
    </row>
    <row r="11201" spans="1:6" x14ac:dyDescent="0.3">
      <c r="A11201" s="8"/>
      <c r="B11201" s="8"/>
      <c r="C11201" s="8"/>
      <c r="D11201" s="8"/>
      <c r="E11201" s="8"/>
      <c r="F11201" s="9"/>
    </row>
    <row r="11202" spans="1:6" x14ac:dyDescent="0.3">
      <c r="A11202" s="6"/>
      <c r="B11202" s="6"/>
      <c r="C11202" s="6"/>
      <c r="D11202" s="6"/>
      <c r="E11202" s="6"/>
      <c r="F11202" s="7"/>
    </row>
    <row r="11203" spans="1:6" x14ac:dyDescent="0.3">
      <c r="A11203" s="8"/>
      <c r="B11203" s="8"/>
      <c r="C11203" s="8"/>
      <c r="D11203" s="8"/>
      <c r="E11203" s="8"/>
      <c r="F11203" s="9"/>
    </row>
    <row r="11204" spans="1:6" x14ac:dyDescent="0.3">
      <c r="A11204" s="6"/>
      <c r="B11204" s="6"/>
      <c r="C11204" s="6"/>
      <c r="D11204" s="6"/>
      <c r="E11204" s="6"/>
      <c r="F11204" s="7"/>
    </row>
    <row r="11205" spans="1:6" x14ac:dyDescent="0.3">
      <c r="A11205" s="8"/>
      <c r="B11205" s="8"/>
      <c r="C11205" s="8"/>
      <c r="D11205" s="8"/>
      <c r="E11205" s="8"/>
      <c r="F11205" s="9"/>
    </row>
    <row r="11206" spans="1:6" x14ac:dyDescent="0.3">
      <c r="A11206" s="6"/>
      <c r="B11206" s="6"/>
      <c r="C11206" s="6"/>
      <c r="D11206" s="6"/>
      <c r="E11206" s="6"/>
      <c r="F11206" s="7"/>
    </row>
    <row r="11207" spans="1:6" x14ac:dyDescent="0.3">
      <c r="A11207" s="8"/>
      <c r="B11207" s="8"/>
      <c r="C11207" s="8"/>
      <c r="D11207" s="8"/>
      <c r="E11207" s="8"/>
      <c r="F11207" s="9"/>
    </row>
    <row r="11208" spans="1:6" x14ac:dyDescent="0.3">
      <c r="A11208" s="6"/>
      <c r="B11208" s="6"/>
      <c r="C11208" s="6"/>
      <c r="D11208" s="6"/>
      <c r="E11208" s="6"/>
      <c r="F11208" s="7"/>
    </row>
    <row r="11209" spans="1:6" x14ac:dyDescent="0.3">
      <c r="A11209" s="8"/>
      <c r="B11209" s="8"/>
      <c r="C11209" s="8"/>
      <c r="D11209" s="8"/>
      <c r="E11209" s="8"/>
      <c r="F11209" s="9"/>
    </row>
    <row r="11210" spans="1:6" x14ac:dyDescent="0.3">
      <c r="A11210" s="6"/>
      <c r="B11210" s="6"/>
      <c r="C11210" s="6"/>
      <c r="D11210" s="6"/>
      <c r="E11210" s="6"/>
      <c r="F11210" s="7"/>
    </row>
    <row r="11211" spans="1:6" x14ac:dyDescent="0.3">
      <c r="A11211" s="8"/>
      <c r="B11211" s="8"/>
      <c r="C11211" s="8"/>
      <c r="D11211" s="8"/>
      <c r="E11211" s="8"/>
      <c r="F11211" s="9"/>
    </row>
    <row r="11212" spans="1:6" x14ac:dyDescent="0.3">
      <c r="A11212" s="6"/>
      <c r="B11212" s="6"/>
      <c r="C11212" s="6"/>
      <c r="D11212" s="6"/>
      <c r="E11212" s="6"/>
      <c r="F11212" s="7"/>
    </row>
    <row r="11213" spans="1:6" x14ac:dyDescent="0.3">
      <c r="A11213" s="8"/>
      <c r="B11213" s="8"/>
      <c r="C11213" s="8"/>
      <c r="D11213" s="8"/>
      <c r="E11213" s="8"/>
      <c r="F11213" s="9"/>
    </row>
    <row r="11214" spans="1:6" x14ac:dyDescent="0.3">
      <c r="A11214" s="6"/>
      <c r="B11214" s="6"/>
      <c r="C11214" s="6"/>
      <c r="D11214" s="6"/>
      <c r="E11214" s="6"/>
      <c r="F11214" s="7"/>
    </row>
    <row r="11215" spans="1:6" x14ac:dyDescent="0.3">
      <c r="A11215" s="8"/>
      <c r="B11215" s="8"/>
      <c r="C11215" s="8"/>
      <c r="D11215" s="8"/>
      <c r="E11215" s="8"/>
      <c r="F11215" s="9"/>
    </row>
    <row r="11216" spans="1:6" x14ac:dyDescent="0.3">
      <c r="A11216" s="6"/>
      <c r="B11216" s="6"/>
      <c r="C11216" s="6"/>
      <c r="D11216" s="6"/>
      <c r="E11216" s="6"/>
      <c r="F11216" s="7"/>
    </row>
    <row r="11217" spans="1:6" x14ac:dyDescent="0.3">
      <c r="A11217" s="8"/>
      <c r="B11217" s="8"/>
      <c r="C11217" s="8"/>
      <c r="D11217" s="8"/>
      <c r="E11217" s="8"/>
      <c r="F11217" s="9"/>
    </row>
    <row r="11218" spans="1:6" x14ac:dyDescent="0.3">
      <c r="A11218" s="6"/>
      <c r="B11218" s="6"/>
      <c r="C11218" s="6"/>
      <c r="D11218" s="6"/>
      <c r="E11218" s="6"/>
      <c r="F11218" s="7"/>
    </row>
    <row r="11219" spans="1:6" x14ac:dyDescent="0.3">
      <c r="A11219" s="8"/>
      <c r="B11219" s="8"/>
      <c r="C11219" s="8"/>
      <c r="D11219" s="8"/>
      <c r="E11219" s="8"/>
      <c r="F11219" s="9"/>
    </row>
    <row r="11220" spans="1:6" x14ac:dyDescent="0.3">
      <c r="A11220" s="6"/>
      <c r="B11220" s="6"/>
      <c r="C11220" s="6"/>
      <c r="D11220" s="6"/>
      <c r="E11220" s="6"/>
      <c r="F11220" s="7"/>
    </row>
    <row r="11221" spans="1:6" x14ac:dyDescent="0.3">
      <c r="A11221" s="8"/>
      <c r="B11221" s="8"/>
      <c r="C11221" s="8"/>
      <c r="D11221" s="8"/>
      <c r="E11221" s="8"/>
      <c r="F11221" s="9"/>
    </row>
    <row r="11222" spans="1:6" x14ac:dyDescent="0.3">
      <c r="A11222" s="6"/>
      <c r="B11222" s="6"/>
      <c r="C11222" s="6"/>
      <c r="D11222" s="6"/>
      <c r="E11222" s="6"/>
      <c r="F11222" s="7"/>
    </row>
    <row r="11223" spans="1:6" x14ac:dyDescent="0.3">
      <c r="A11223" s="8"/>
      <c r="B11223" s="8"/>
      <c r="C11223" s="8"/>
      <c r="D11223" s="8"/>
      <c r="E11223" s="8"/>
      <c r="F11223" s="9"/>
    </row>
    <row r="11224" spans="1:6" x14ac:dyDescent="0.3">
      <c r="A11224" s="6"/>
      <c r="B11224" s="6"/>
      <c r="C11224" s="6"/>
      <c r="D11224" s="6"/>
      <c r="E11224" s="6"/>
      <c r="F11224" s="7"/>
    </row>
    <row r="11225" spans="1:6" x14ac:dyDescent="0.3">
      <c r="A11225" s="8"/>
      <c r="B11225" s="8"/>
      <c r="C11225" s="8"/>
      <c r="D11225" s="8"/>
      <c r="E11225" s="8"/>
      <c r="F11225" s="9"/>
    </row>
    <row r="11226" spans="1:6" x14ac:dyDescent="0.3">
      <c r="A11226" s="6"/>
      <c r="B11226" s="6"/>
      <c r="C11226" s="6"/>
      <c r="D11226" s="6"/>
      <c r="E11226" s="6"/>
      <c r="F11226" s="7"/>
    </row>
    <row r="11227" spans="1:6" x14ac:dyDescent="0.3">
      <c r="A11227" s="8"/>
      <c r="B11227" s="8"/>
      <c r="C11227" s="8"/>
      <c r="D11227" s="8"/>
      <c r="E11227" s="8"/>
      <c r="F11227" s="9"/>
    </row>
    <row r="11228" spans="1:6" x14ac:dyDescent="0.3">
      <c r="A11228" s="6"/>
      <c r="B11228" s="6"/>
      <c r="C11228" s="6"/>
      <c r="D11228" s="6"/>
      <c r="E11228" s="6"/>
      <c r="F11228" s="7"/>
    </row>
    <row r="11229" spans="1:6" x14ac:dyDescent="0.3">
      <c r="A11229" s="8"/>
      <c r="B11229" s="8"/>
      <c r="C11229" s="8"/>
      <c r="D11229" s="8"/>
      <c r="E11229" s="8"/>
      <c r="F11229" s="9"/>
    </row>
    <row r="11230" spans="1:6" x14ac:dyDescent="0.3">
      <c r="A11230" s="6"/>
      <c r="B11230" s="6"/>
      <c r="C11230" s="6"/>
      <c r="D11230" s="6"/>
      <c r="E11230" s="6"/>
      <c r="F11230" s="7"/>
    </row>
    <row r="11231" spans="1:6" x14ac:dyDescent="0.3">
      <c r="A11231" s="8"/>
      <c r="B11231" s="8"/>
      <c r="C11231" s="8"/>
      <c r="D11231" s="8"/>
      <c r="E11231" s="8"/>
      <c r="F11231" s="9"/>
    </row>
    <row r="11232" spans="1:6" x14ac:dyDescent="0.3">
      <c r="A11232" s="6"/>
      <c r="B11232" s="6"/>
      <c r="C11232" s="6"/>
      <c r="D11232" s="6"/>
      <c r="E11232" s="6"/>
      <c r="F11232" s="7"/>
    </row>
    <row r="11233" spans="1:6" x14ac:dyDescent="0.3">
      <c r="A11233" s="8"/>
      <c r="B11233" s="8"/>
      <c r="C11233" s="8"/>
      <c r="D11233" s="8"/>
      <c r="E11233" s="8"/>
      <c r="F11233" s="9"/>
    </row>
    <row r="11234" spans="1:6" x14ac:dyDescent="0.3">
      <c r="A11234" s="6"/>
      <c r="B11234" s="6"/>
      <c r="C11234" s="6"/>
      <c r="D11234" s="6"/>
      <c r="E11234" s="6"/>
      <c r="F11234" s="7"/>
    </row>
    <row r="11235" spans="1:6" x14ac:dyDescent="0.3">
      <c r="A11235" s="8"/>
      <c r="B11235" s="8"/>
      <c r="C11235" s="8"/>
      <c r="D11235" s="8"/>
      <c r="E11235" s="8"/>
      <c r="F11235" s="9"/>
    </row>
    <row r="11236" spans="1:6" x14ac:dyDescent="0.3">
      <c r="A11236" s="6"/>
      <c r="B11236" s="6"/>
      <c r="C11236" s="6"/>
      <c r="D11236" s="6"/>
      <c r="E11236" s="6"/>
      <c r="F11236" s="7"/>
    </row>
    <row r="11237" spans="1:6" x14ac:dyDescent="0.3">
      <c r="A11237" s="8"/>
      <c r="B11237" s="8"/>
      <c r="C11237" s="8"/>
      <c r="D11237" s="8"/>
      <c r="E11237" s="8"/>
      <c r="F11237" s="9"/>
    </row>
    <row r="11238" spans="1:6" x14ac:dyDescent="0.3">
      <c r="A11238" s="6"/>
      <c r="B11238" s="6"/>
      <c r="C11238" s="6"/>
      <c r="D11238" s="6"/>
      <c r="E11238" s="6"/>
      <c r="F11238" s="7"/>
    </row>
    <row r="11239" spans="1:6" x14ac:dyDescent="0.3">
      <c r="A11239" s="8"/>
      <c r="B11239" s="8"/>
      <c r="C11239" s="8"/>
      <c r="D11239" s="8"/>
      <c r="E11239" s="8"/>
      <c r="F11239" s="9"/>
    </row>
    <row r="11240" spans="1:6" x14ac:dyDescent="0.3">
      <c r="A11240" s="6"/>
      <c r="B11240" s="6"/>
      <c r="C11240" s="6"/>
      <c r="D11240" s="6"/>
      <c r="E11240" s="6"/>
      <c r="F11240" s="7"/>
    </row>
    <row r="11241" spans="1:6" x14ac:dyDescent="0.3">
      <c r="A11241" s="8"/>
      <c r="B11241" s="8"/>
      <c r="C11241" s="8"/>
      <c r="D11241" s="8"/>
      <c r="E11241" s="8"/>
      <c r="F11241" s="9"/>
    </row>
    <row r="11242" spans="1:6" x14ac:dyDescent="0.3">
      <c r="A11242" s="6"/>
      <c r="B11242" s="6"/>
      <c r="C11242" s="6"/>
      <c r="D11242" s="6"/>
      <c r="E11242" s="6"/>
      <c r="F11242" s="7"/>
    </row>
    <row r="11243" spans="1:6" x14ac:dyDescent="0.3">
      <c r="A11243" s="8"/>
      <c r="B11243" s="8"/>
      <c r="C11243" s="8"/>
      <c r="D11243" s="8"/>
      <c r="E11243" s="8"/>
      <c r="F11243" s="9"/>
    </row>
    <row r="11244" spans="1:6" x14ac:dyDescent="0.3">
      <c r="A11244" s="6"/>
      <c r="B11244" s="6"/>
      <c r="C11244" s="6"/>
      <c r="D11244" s="6"/>
      <c r="E11244" s="6"/>
      <c r="F11244" s="7"/>
    </row>
    <row r="11245" spans="1:6" x14ac:dyDescent="0.3">
      <c r="A11245" s="8"/>
      <c r="B11245" s="8"/>
      <c r="C11245" s="8"/>
      <c r="D11245" s="8"/>
      <c r="E11245" s="8"/>
      <c r="F11245" s="9"/>
    </row>
    <row r="11246" spans="1:6" x14ac:dyDescent="0.3">
      <c r="A11246" s="6"/>
      <c r="B11246" s="6"/>
      <c r="C11246" s="6"/>
      <c r="D11246" s="6"/>
      <c r="E11246" s="6"/>
      <c r="F11246" s="7"/>
    </row>
    <row r="11247" spans="1:6" x14ac:dyDescent="0.3">
      <c r="A11247" s="8"/>
      <c r="B11247" s="8"/>
      <c r="C11247" s="8"/>
      <c r="D11247" s="8"/>
      <c r="E11247" s="8"/>
      <c r="F11247" s="9"/>
    </row>
    <row r="11248" spans="1:6" x14ac:dyDescent="0.3">
      <c r="A11248" s="6"/>
      <c r="B11248" s="6"/>
      <c r="C11248" s="6"/>
      <c r="D11248" s="6"/>
      <c r="E11248" s="6"/>
      <c r="F11248" s="7"/>
    </row>
    <row r="11249" spans="1:6" x14ac:dyDescent="0.3">
      <c r="A11249" s="8"/>
      <c r="B11249" s="8"/>
      <c r="C11249" s="8"/>
      <c r="D11249" s="8"/>
      <c r="E11249" s="8"/>
      <c r="F11249" s="9"/>
    </row>
    <row r="11250" spans="1:6" x14ac:dyDescent="0.3">
      <c r="A11250" s="6"/>
      <c r="B11250" s="6"/>
      <c r="C11250" s="6"/>
      <c r="D11250" s="6"/>
      <c r="E11250" s="6"/>
      <c r="F11250" s="7"/>
    </row>
    <row r="11251" spans="1:6" x14ac:dyDescent="0.3">
      <c r="A11251" s="8"/>
      <c r="B11251" s="8"/>
      <c r="C11251" s="8"/>
      <c r="D11251" s="8"/>
      <c r="E11251" s="8"/>
      <c r="F11251" s="9"/>
    </row>
    <row r="11252" spans="1:6" x14ac:dyDescent="0.3">
      <c r="A11252" s="6"/>
      <c r="B11252" s="6"/>
      <c r="C11252" s="6"/>
      <c r="D11252" s="6"/>
      <c r="E11252" s="6"/>
      <c r="F11252" s="7"/>
    </row>
    <row r="11253" spans="1:6" x14ac:dyDescent="0.3">
      <c r="A11253" s="8"/>
      <c r="B11253" s="8"/>
      <c r="C11253" s="8"/>
      <c r="D11253" s="8"/>
      <c r="E11253" s="8"/>
      <c r="F11253" s="9"/>
    </row>
    <row r="11254" spans="1:6" x14ac:dyDescent="0.3">
      <c r="A11254" s="6"/>
      <c r="B11254" s="6"/>
      <c r="C11254" s="6"/>
      <c r="D11254" s="6"/>
      <c r="E11254" s="6"/>
      <c r="F11254" s="7"/>
    </row>
    <row r="11255" spans="1:6" x14ac:dyDescent="0.3">
      <c r="A11255" s="8"/>
      <c r="B11255" s="8"/>
      <c r="C11255" s="8"/>
      <c r="D11255" s="8"/>
      <c r="E11255" s="8"/>
      <c r="F11255" s="9"/>
    </row>
    <row r="11256" spans="1:6" x14ac:dyDescent="0.3">
      <c r="A11256" s="6"/>
      <c r="B11256" s="6"/>
      <c r="C11256" s="6"/>
      <c r="D11256" s="6"/>
      <c r="E11256" s="6"/>
      <c r="F11256" s="7"/>
    </row>
    <row r="11257" spans="1:6" x14ac:dyDescent="0.3">
      <c r="A11257" s="8"/>
      <c r="B11257" s="8"/>
      <c r="C11257" s="8"/>
      <c r="D11257" s="8"/>
      <c r="E11257" s="8"/>
      <c r="F11257" s="9"/>
    </row>
    <row r="11258" spans="1:6" x14ac:dyDescent="0.3">
      <c r="A11258" s="6"/>
      <c r="B11258" s="6"/>
      <c r="C11258" s="6"/>
      <c r="D11258" s="6"/>
      <c r="E11258" s="6"/>
      <c r="F11258" s="7"/>
    </row>
    <row r="11259" spans="1:6" x14ac:dyDescent="0.3">
      <c r="A11259" s="8"/>
      <c r="B11259" s="8"/>
      <c r="C11259" s="8"/>
      <c r="D11259" s="8"/>
      <c r="E11259" s="8"/>
      <c r="F11259" s="9"/>
    </row>
    <row r="11260" spans="1:6" x14ac:dyDescent="0.3">
      <c r="A11260" s="6"/>
      <c r="B11260" s="6"/>
      <c r="C11260" s="6"/>
      <c r="D11260" s="6"/>
      <c r="E11260" s="6"/>
      <c r="F11260" s="7"/>
    </row>
    <row r="11261" spans="1:6" x14ac:dyDescent="0.3">
      <c r="A11261" s="8"/>
      <c r="B11261" s="8"/>
      <c r="C11261" s="8"/>
      <c r="D11261" s="8"/>
      <c r="E11261" s="8"/>
      <c r="F11261" s="9"/>
    </row>
    <row r="11262" spans="1:6" x14ac:dyDescent="0.3">
      <c r="A11262" s="6"/>
      <c r="B11262" s="6"/>
      <c r="C11262" s="6"/>
      <c r="D11262" s="6"/>
      <c r="E11262" s="6"/>
      <c r="F11262" s="7"/>
    </row>
    <row r="11263" spans="1:6" x14ac:dyDescent="0.3">
      <c r="A11263" s="8"/>
      <c r="B11263" s="8"/>
      <c r="C11263" s="8"/>
      <c r="D11263" s="8"/>
      <c r="E11263" s="8"/>
      <c r="F11263" s="9"/>
    </row>
    <row r="11264" spans="1:6" x14ac:dyDescent="0.3">
      <c r="A11264" s="6"/>
      <c r="B11264" s="6"/>
      <c r="C11264" s="6"/>
      <c r="D11264" s="6"/>
      <c r="E11264" s="6"/>
      <c r="F11264" s="7"/>
    </row>
    <row r="11265" spans="1:6" x14ac:dyDescent="0.3">
      <c r="A11265" s="8"/>
      <c r="B11265" s="8"/>
      <c r="C11265" s="8"/>
      <c r="D11265" s="8"/>
      <c r="E11265" s="8"/>
      <c r="F11265" s="9"/>
    </row>
    <row r="11266" spans="1:6" x14ac:dyDescent="0.3">
      <c r="A11266" s="6"/>
      <c r="B11266" s="6"/>
      <c r="C11266" s="6"/>
      <c r="D11266" s="6"/>
      <c r="E11266" s="6"/>
      <c r="F11266" s="7"/>
    </row>
    <row r="11267" spans="1:6" x14ac:dyDescent="0.3">
      <c r="A11267" s="8"/>
      <c r="B11267" s="8"/>
      <c r="C11267" s="8"/>
      <c r="D11267" s="8"/>
      <c r="E11267" s="8"/>
      <c r="F11267" s="9"/>
    </row>
    <row r="11268" spans="1:6" x14ac:dyDescent="0.3">
      <c r="A11268" s="6"/>
      <c r="B11268" s="6"/>
      <c r="C11268" s="6"/>
      <c r="D11268" s="6"/>
      <c r="E11268" s="6"/>
      <c r="F11268" s="7"/>
    </row>
    <row r="11269" spans="1:6" x14ac:dyDescent="0.3">
      <c r="A11269" s="8"/>
      <c r="B11269" s="8"/>
      <c r="C11269" s="8"/>
      <c r="D11269" s="8"/>
      <c r="E11269" s="8"/>
      <c r="F11269" s="9"/>
    </row>
    <row r="11270" spans="1:6" x14ac:dyDescent="0.3">
      <c r="A11270" s="6"/>
      <c r="B11270" s="6"/>
      <c r="C11270" s="6"/>
      <c r="D11270" s="6"/>
      <c r="E11270" s="6"/>
      <c r="F11270" s="7"/>
    </row>
    <row r="11271" spans="1:6" x14ac:dyDescent="0.3">
      <c r="A11271" s="8"/>
      <c r="B11271" s="8"/>
      <c r="C11271" s="8"/>
      <c r="D11271" s="8"/>
      <c r="E11271" s="8"/>
      <c r="F11271" s="9"/>
    </row>
    <row r="11272" spans="1:6" x14ac:dyDescent="0.3">
      <c r="A11272" s="6"/>
      <c r="B11272" s="6"/>
      <c r="C11272" s="6"/>
      <c r="D11272" s="6"/>
      <c r="E11272" s="6"/>
      <c r="F11272" s="7"/>
    </row>
    <row r="11273" spans="1:6" x14ac:dyDescent="0.3">
      <c r="A11273" s="8"/>
      <c r="B11273" s="8"/>
      <c r="C11273" s="8"/>
      <c r="D11273" s="8"/>
      <c r="E11273" s="8"/>
      <c r="F11273" s="9"/>
    </row>
    <row r="11274" spans="1:6" x14ac:dyDescent="0.3">
      <c r="A11274" s="6"/>
      <c r="B11274" s="6"/>
      <c r="C11274" s="6"/>
      <c r="D11274" s="6"/>
      <c r="E11274" s="6"/>
      <c r="F11274" s="7"/>
    </row>
    <row r="11275" spans="1:6" x14ac:dyDescent="0.3">
      <c r="A11275" s="8"/>
      <c r="B11275" s="8"/>
      <c r="C11275" s="8"/>
      <c r="D11275" s="8"/>
      <c r="E11275" s="8"/>
      <c r="F11275" s="9"/>
    </row>
    <row r="11276" spans="1:6" x14ac:dyDescent="0.3">
      <c r="A11276" s="6"/>
      <c r="B11276" s="6"/>
      <c r="C11276" s="6"/>
      <c r="D11276" s="6"/>
      <c r="E11276" s="6"/>
      <c r="F11276" s="7"/>
    </row>
    <row r="11277" spans="1:6" x14ac:dyDescent="0.3">
      <c r="A11277" s="8"/>
      <c r="B11277" s="8"/>
      <c r="C11277" s="8"/>
      <c r="D11277" s="8"/>
      <c r="E11277" s="8"/>
      <c r="F11277" s="9"/>
    </row>
    <row r="11278" spans="1:6" x14ac:dyDescent="0.3">
      <c r="A11278" s="6"/>
      <c r="B11278" s="6"/>
      <c r="C11278" s="6"/>
      <c r="D11278" s="6"/>
      <c r="E11278" s="6"/>
      <c r="F11278" s="7"/>
    </row>
    <row r="11279" spans="1:6" x14ac:dyDescent="0.3">
      <c r="A11279" s="8"/>
      <c r="B11279" s="8"/>
      <c r="C11279" s="8"/>
      <c r="D11279" s="8"/>
      <c r="E11279" s="8"/>
      <c r="F11279" s="9"/>
    </row>
    <row r="11280" spans="1:6" x14ac:dyDescent="0.3">
      <c r="A11280" s="6"/>
      <c r="B11280" s="6"/>
      <c r="C11280" s="6"/>
      <c r="D11280" s="6"/>
      <c r="E11280" s="6"/>
      <c r="F11280" s="7"/>
    </row>
    <row r="11281" spans="1:6" x14ac:dyDescent="0.3">
      <c r="A11281" s="8"/>
      <c r="B11281" s="8"/>
      <c r="C11281" s="8"/>
      <c r="D11281" s="8"/>
      <c r="E11281" s="8"/>
      <c r="F11281" s="9"/>
    </row>
    <row r="11282" spans="1:6" x14ac:dyDescent="0.3">
      <c r="A11282" s="6"/>
      <c r="B11282" s="6"/>
      <c r="C11282" s="6"/>
      <c r="D11282" s="6"/>
      <c r="E11282" s="6"/>
      <c r="F11282" s="7"/>
    </row>
    <row r="11283" spans="1:6" x14ac:dyDescent="0.3">
      <c r="A11283" s="8"/>
      <c r="B11283" s="8"/>
      <c r="C11283" s="8"/>
      <c r="D11283" s="8"/>
      <c r="E11283" s="8"/>
      <c r="F11283" s="9"/>
    </row>
    <row r="11284" spans="1:6" x14ac:dyDescent="0.3">
      <c r="A11284" s="6"/>
      <c r="B11284" s="6"/>
      <c r="C11284" s="6"/>
      <c r="D11284" s="6"/>
      <c r="E11284" s="6"/>
      <c r="F11284" s="7"/>
    </row>
    <row r="11285" spans="1:6" x14ac:dyDescent="0.3">
      <c r="A11285" s="8"/>
      <c r="B11285" s="8"/>
      <c r="C11285" s="8"/>
      <c r="D11285" s="8"/>
      <c r="E11285" s="8"/>
      <c r="F11285" s="9"/>
    </row>
    <row r="11286" spans="1:6" x14ac:dyDescent="0.3">
      <c r="A11286" s="6"/>
      <c r="B11286" s="6"/>
      <c r="C11286" s="6"/>
      <c r="D11286" s="6"/>
      <c r="E11286" s="6"/>
      <c r="F11286" s="7"/>
    </row>
    <row r="11287" spans="1:6" x14ac:dyDescent="0.3">
      <c r="A11287" s="8"/>
      <c r="B11287" s="8"/>
      <c r="C11287" s="8"/>
      <c r="D11287" s="8"/>
      <c r="E11287" s="8"/>
      <c r="F11287" s="9"/>
    </row>
    <row r="11288" spans="1:6" x14ac:dyDescent="0.3">
      <c r="A11288" s="6"/>
      <c r="B11288" s="6"/>
      <c r="C11288" s="6"/>
      <c r="D11288" s="6"/>
      <c r="E11288" s="6"/>
      <c r="F11288" s="7"/>
    </row>
    <row r="11289" spans="1:6" x14ac:dyDescent="0.3">
      <c r="A11289" s="8"/>
      <c r="B11289" s="8"/>
      <c r="C11289" s="8"/>
      <c r="D11289" s="8"/>
      <c r="E11289" s="8"/>
      <c r="F11289" s="9"/>
    </row>
    <row r="11290" spans="1:6" x14ac:dyDescent="0.3">
      <c r="A11290" s="6"/>
      <c r="B11290" s="6"/>
      <c r="C11290" s="6"/>
      <c r="D11290" s="6"/>
      <c r="E11290" s="6"/>
      <c r="F11290" s="7"/>
    </row>
    <row r="11291" spans="1:6" x14ac:dyDescent="0.3">
      <c r="A11291" s="8"/>
      <c r="B11291" s="8"/>
      <c r="C11291" s="8"/>
      <c r="D11291" s="8"/>
      <c r="E11291" s="8"/>
      <c r="F11291" s="9"/>
    </row>
    <row r="11292" spans="1:6" x14ac:dyDescent="0.3">
      <c r="A11292" s="6"/>
      <c r="B11292" s="6"/>
      <c r="C11292" s="6"/>
      <c r="D11292" s="6"/>
      <c r="E11292" s="6"/>
      <c r="F11292" s="7"/>
    </row>
    <row r="11293" spans="1:6" x14ac:dyDescent="0.3">
      <c r="A11293" s="8"/>
      <c r="B11293" s="8"/>
      <c r="C11293" s="8"/>
      <c r="D11293" s="8"/>
      <c r="E11293" s="8"/>
      <c r="F11293" s="9"/>
    </row>
    <row r="11294" spans="1:6" x14ac:dyDescent="0.3">
      <c r="A11294" s="6"/>
      <c r="B11294" s="6"/>
      <c r="C11294" s="6"/>
      <c r="D11294" s="6"/>
      <c r="E11294" s="6"/>
      <c r="F11294" s="7"/>
    </row>
    <row r="11295" spans="1:6" x14ac:dyDescent="0.3">
      <c r="A11295" s="8"/>
      <c r="B11295" s="8"/>
      <c r="C11295" s="8"/>
      <c r="D11295" s="8"/>
      <c r="E11295" s="8"/>
      <c r="F11295" s="9"/>
    </row>
    <row r="11296" spans="1:6" x14ac:dyDescent="0.3">
      <c r="A11296" s="6"/>
      <c r="B11296" s="6"/>
      <c r="C11296" s="6"/>
      <c r="D11296" s="6"/>
      <c r="E11296" s="6"/>
      <c r="F11296" s="7"/>
    </row>
    <row r="11297" spans="1:6" x14ac:dyDescent="0.3">
      <c r="A11297" s="8"/>
      <c r="B11297" s="8"/>
      <c r="C11297" s="8"/>
      <c r="D11297" s="8"/>
      <c r="E11297" s="8"/>
      <c r="F11297" s="9"/>
    </row>
    <row r="11298" spans="1:6" x14ac:dyDescent="0.3">
      <c r="A11298" s="6"/>
      <c r="B11298" s="6"/>
      <c r="C11298" s="6"/>
      <c r="D11298" s="6"/>
      <c r="E11298" s="6"/>
      <c r="F11298" s="7"/>
    </row>
    <row r="11299" spans="1:6" x14ac:dyDescent="0.3">
      <c r="A11299" s="8"/>
      <c r="B11299" s="8"/>
      <c r="C11299" s="8"/>
      <c r="D11299" s="8"/>
      <c r="E11299" s="8"/>
      <c r="F11299" s="9"/>
    </row>
    <row r="11300" spans="1:6" x14ac:dyDescent="0.3">
      <c r="A11300" s="6"/>
      <c r="B11300" s="6"/>
      <c r="C11300" s="6"/>
      <c r="D11300" s="6"/>
      <c r="E11300" s="6"/>
      <c r="F11300" s="7"/>
    </row>
    <row r="11301" spans="1:6" x14ac:dyDescent="0.3">
      <c r="A11301" s="8"/>
      <c r="B11301" s="8"/>
      <c r="C11301" s="8"/>
      <c r="D11301" s="8"/>
      <c r="E11301" s="8"/>
      <c r="F11301" s="9"/>
    </row>
    <row r="11302" spans="1:6" x14ac:dyDescent="0.3">
      <c r="A11302" s="6"/>
      <c r="B11302" s="6"/>
      <c r="C11302" s="6"/>
      <c r="D11302" s="6"/>
      <c r="E11302" s="6"/>
      <c r="F11302" s="7"/>
    </row>
    <row r="11303" spans="1:6" x14ac:dyDescent="0.3">
      <c r="A11303" s="8"/>
      <c r="B11303" s="8"/>
      <c r="C11303" s="8"/>
      <c r="D11303" s="8"/>
      <c r="E11303" s="8"/>
      <c r="F11303" s="9"/>
    </row>
    <row r="11304" spans="1:6" x14ac:dyDescent="0.3">
      <c r="A11304" s="6"/>
      <c r="B11304" s="6"/>
      <c r="C11304" s="6"/>
      <c r="D11304" s="6"/>
      <c r="E11304" s="6"/>
      <c r="F11304" s="7"/>
    </row>
    <row r="11305" spans="1:6" x14ac:dyDescent="0.3">
      <c r="A11305" s="8"/>
      <c r="B11305" s="8"/>
      <c r="C11305" s="8"/>
      <c r="D11305" s="8"/>
      <c r="E11305" s="8"/>
      <c r="F11305" s="9"/>
    </row>
    <row r="11306" spans="1:6" x14ac:dyDescent="0.3">
      <c r="A11306" s="6"/>
      <c r="B11306" s="6"/>
      <c r="C11306" s="6"/>
      <c r="D11306" s="6"/>
      <c r="E11306" s="6"/>
      <c r="F11306" s="7"/>
    </row>
    <row r="11307" spans="1:6" x14ac:dyDescent="0.3">
      <c r="A11307" s="8"/>
      <c r="B11307" s="8"/>
      <c r="C11307" s="8"/>
      <c r="D11307" s="8"/>
      <c r="E11307" s="8"/>
      <c r="F11307" s="9"/>
    </row>
    <row r="11308" spans="1:6" x14ac:dyDescent="0.3">
      <c r="A11308" s="6"/>
      <c r="B11308" s="6"/>
      <c r="C11308" s="6"/>
      <c r="D11308" s="6"/>
      <c r="E11308" s="6"/>
      <c r="F11308" s="7"/>
    </row>
    <row r="11309" spans="1:6" x14ac:dyDescent="0.3">
      <c r="A11309" s="8"/>
      <c r="B11309" s="8"/>
      <c r="C11309" s="8"/>
      <c r="D11309" s="8"/>
      <c r="E11309" s="8"/>
      <c r="F11309" s="9"/>
    </row>
    <row r="11310" spans="1:6" x14ac:dyDescent="0.3">
      <c r="A11310" s="6"/>
      <c r="B11310" s="6"/>
      <c r="C11310" s="6"/>
      <c r="D11310" s="6"/>
      <c r="E11310" s="6"/>
      <c r="F11310" s="7"/>
    </row>
    <row r="11311" spans="1:6" x14ac:dyDescent="0.3">
      <c r="A11311" s="8"/>
      <c r="B11311" s="8"/>
      <c r="C11311" s="8"/>
      <c r="D11311" s="8"/>
      <c r="E11311" s="8"/>
      <c r="F11311" s="9"/>
    </row>
    <row r="11312" spans="1:6" x14ac:dyDescent="0.3">
      <c r="A11312" s="6"/>
      <c r="B11312" s="6"/>
      <c r="C11312" s="6"/>
      <c r="D11312" s="6"/>
      <c r="E11312" s="6"/>
      <c r="F11312" s="7"/>
    </row>
    <row r="11313" spans="1:6" x14ac:dyDescent="0.3">
      <c r="A11313" s="8"/>
      <c r="B11313" s="8"/>
      <c r="C11313" s="8"/>
      <c r="D11313" s="8"/>
      <c r="E11313" s="8"/>
      <c r="F11313" s="9"/>
    </row>
    <row r="11314" spans="1:6" x14ac:dyDescent="0.3">
      <c r="A11314" s="6"/>
      <c r="B11314" s="6"/>
      <c r="C11314" s="6"/>
      <c r="D11314" s="6"/>
      <c r="E11314" s="6"/>
      <c r="F11314" s="7"/>
    </row>
    <row r="11315" spans="1:6" x14ac:dyDescent="0.3">
      <c r="A11315" s="8"/>
      <c r="B11315" s="8"/>
      <c r="C11315" s="8"/>
      <c r="D11315" s="8"/>
      <c r="E11315" s="8"/>
      <c r="F11315" s="9"/>
    </row>
    <row r="11316" spans="1:6" x14ac:dyDescent="0.3">
      <c r="A11316" s="6"/>
      <c r="B11316" s="6"/>
      <c r="C11316" s="6"/>
      <c r="D11316" s="6"/>
      <c r="E11316" s="6"/>
      <c r="F11316" s="7"/>
    </row>
    <row r="11317" spans="1:6" x14ac:dyDescent="0.3">
      <c r="A11317" s="8"/>
      <c r="B11317" s="8"/>
      <c r="C11317" s="8"/>
      <c r="D11317" s="8"/>
      <c r="E11317" s="8"/>
      <c r="F11317" s="9"/>
    </row>
    <row r="11318" spans="1:6" x14ac:dyDescent="0.3">
      <c r="A11318" s="6"/>
      <c r="B11318" s="6"/>
      <c r="C11318" s="6"/>
      <c r="D11318" s="6"/>
      <c r="E11318" s="6"/>
      <c r="F11318" s="7"/>
    </row>
    <row r="11319" spans="1:6" x14ac:dyDescent="0.3">
      <c r="A11319" s="8"/>
      <c r="B11319" s="8"/>
      <c r="C11319" s="8"/>
      <c r="D11319" s="8"/>
      <c r="E11319" s="8"/>
      <c r="F11319" s="9"/>
    </row>
    <row r="11320" spans="1:6" x14ac:dyDescent="0.3">
      <c r="A11320" s="6"/>
      <c r="B11320" s="6"/>
      <c r="C11320" s="6"/>
      <c r="D11320" s="6"/>
      <c r="E11320" s="6"/>
      <c r="F11320" s="7"/>
    </row>
    <row r="11321" spans="1:6" x14ac:dyDescent="0.3">
      <c r="A11321" s="8"/>
      <c r="B11321" s="8"/>
      <c r="C11321" s="8"/>
      <c r="D11321" s="8"/>
      <c r="E11321" s="8"/>
      <c r="F11321" s="9"/>
    </row>
    <row r="11322" spans="1:6" x14ac:dyDescent="0.3">
      <c r="A11322" s="6"/>
      <c r="B11322" s="6"/>
      <c r="C11322" s="6"/>
      <c r="D11322" s="6"/>
      <c r="E11322" s="6"/>
      <c r="F11322" s="7"/>
    </row>
    <row r="11323" spans="1:6" x14ac:dyDescent="0.3">
      <c r="A11323" s="8"/>
      <c r="B11323" s="8"/>
      <c r="C11323" s="8"/>
      <c r="D11323" s="8"/>
      <c r="E11323" s="8"/>
      <c r="F11323" s="9"/>
    </row>
    <row r="11324" spans="1:6" x14ac:dyDescent="0.3">
      <c r="A11324" s="6"/>
      <c r="B11324" s="6"/>
      <c r="C11324" s="6"/>
      <c r="D11324" s="6"/>
      <c r="E11324" s="6"/>
      <c r="F11324" s="7"/>
    </row>
    <row r="11325" spans="1:6" x14ac:dyDescent="0.3">
      <c r="A11325" s="8"/>
      <c r="B11325" s="8"/>
      <c r="C11325" s="8"/>
      <c r="D11325" s="8"/>
      <c r="E11325" s="8"/>
      <c r="F11325" s="9"/>
    </row>
    <row r="11326" spans="1:6" x14ac:dyDescent="0.3">
      <c r="A11326" s="6"/>
      <c r="B11326" s="6"/>
      <c r="C11326" s="6"/>
      <c r="D11326" s="6"/>
      <c r="E11326" s="6"/>
      <c r="F11326" s="7"/>
    </row>
    <row r="11327" spans="1:6" x14ac:dyDescent="0.3">
      <c r="A11327" s="8"/>
      <c r="B11327" s="8"/>
      <c r="C11327" s="8"/>
      <c r="D11327" s="8"/>
      <c r="E11327" s="8"/>
      <c r="F11327" s="9"/>
    </row>
    <row r="11328" spans="1:6" x14ac:dyDescent="0.3">
      <c r="A11328" s="6"/>
      <c r="B11328" s="6"/>
      <c r="C11328" s="6"/>
      <c r="D11328" s="6"/>
      <c r="E11328" s="6"/>
      <c r="F11328" s="7"/>
    </row>
    <row r="11329" spans="1:6" x14ac:dyDescent="0.3">
      <c r="A11329" s="8"/>
      <c r="B11329" s="8"/>
      <c r="C11329" s="8"/>
      <c r="D11329" s="8"/>
      <c r="E11329" s="8"/>
      <c r="F11329" s="9"/>
    </row>
    <row r="11330" spans="1:6" x14ac:dyDescent="0.3">
      <c r="A11330" s="6"/>
      <c r="B11330" s="6"/>
      <c r="C11330" s="6"/>
      <c r="D11330" s="6"/>
      <c r="E11330" s="6"/>
      <c r="F11330" s="7"/>
    </row>
    <row r="11331" spans="1:6" x14ac:dyDescent="0.3">
      <c r="A11331" s="8"/>
      <c r="B11331" s="8"/>
      <c r="C11331" s="8"/>
      <c r="D11331" s="8"/>
      <c r="E11331" s="8"/>
      <c r="F11331" s="9"/>
    </row>
    <row r="11332" spans="1:6" x14ac:dyDescent="0.3">
      <c r="A11332" s="6"/>
      <c r="B11332" s="6"/>
      <c r="C11332" s="6"/>
      <c r="D11332" s="6"/>
      <c r="E11332" s="6"/>
      <c r="F11332" s="7"/>
    </row>
    <row r="11333" spans="1:6" x14ac:dyDescent="0.3">
      <c r="A11333" s="8"/>
      <c r="B11333" s="8"/>
      <c r="C11333" s="8"/>
      <c r="D11333" s="8"/>
      <c r="E11333" s="8"/>
      <c r="F11333" s="9"/>
    </row>
    <row r="11334" spans="1:6" x14ac:dyDescent="0.3">
      <c r="A11334" s="6"/>
      <c r="B11334" s="6"/>
      <c r="C11334" s="6"/>
      <c r="D11334" s="6"/>
      <c r="E11334" s="6"/>
      <c r="F11334" s="7"/>
    </row>
    <row r="11335" spans="1:6" x14ac:dyDescent="0.3">
      <c r="A11335" s="8"/>
      <c r="B11335" s="8"/>
      <c r="C11335" s="8"/>
      <c r="D11335" s="8"/>
      <c r="E11335" s="8"/>
      <c r="F11335" s="9"/>
    </row>
    <row r="11336" spans="1:6" x14ac:dyDescent="0.3">
      <c r="A11336" s="6"/>
      <c r="B11336" s="6"/>
      <c r="C11336" s="6"/>
      <c r="D11336" s="6"/>
      <c r="E11336" s="6"/>
      <c r="F11336" s="7"/>
    </row>
    <row r="11337" spans="1:6" x14ac:dyDescent="0.3">
      <c r="A11337" s="8"/>
      <c r="B11337" s="8"/>
      <c r="C11337" s="8"/>
      <c r="D11337" s="8"/>
      <c r="E11337" s="8"/>
      <c r="F11337" s="9"/>
    </row>
    <row r="11338" spans="1:6" x14ac:dyDescent="0.3">
      <c r="A11338" s="6"/>
      <c r="B11338" s="6"/>
      <c r="C11338" s="6"/>
      <c r="D11338" s="6"/>
      <c r="E11338" s="6"/>
      <c r="F11338" s="7"/>
    </row>
    <row r="11339" spans="1:6" x14ac:dyDescent="0.3">
      <c r="A11339" s="8"/>
      <c r="B11339" s="8"/>
      <c r="C11339" s="8"/>
      <c r="D11339" s="8"/>
      <c r="E11339" s="8"/>
      <c r="F11339" s="9"/>
    </row>
    <row r="11340" spans="1:6" x14ac:dyDescent="0.3">
      <c r="A11340" s="6"/>
      <c r="B11340" s="6"/>
      <c r="C11340" s="6"/>
      <c r="D11340" s="6"/>
      <c r="E11340" s="6"/>
      <c r="F11340" s="7"/>
    </row>
    <row r="11341" spans="1:6" x14ac:dyDescent="0.3">
      <c r="A11341" s="8"/>
      <c r="B11341" s="8"/>
      <c r="C11341" s="8"/>
      <c r="D11341" s="8"/>
      <c r="E11341" s="8"/>
      <c r="F11341" s="9"/>
    </row>
    <row r="11342" spans="1:6" x14ac:dyDescent="0.3">
      <c r="A11342" s="6"/>
      <c r="B11342" s="6"/>
      <c r="C11342" s="6"/>
      <c r="D11342" s="6"/>
      <c r="E11342" s="6"/>
      <c r="F11342" s="7"/>
    </row>
    <row r="11343" spans="1:6" x14ac:dyDescent="0.3">
      <c r="A11343" s="8"/>
      <c r="B11343" s="8"/>
      <c r="C11343" s="8"/>
      <c r="D11343" s="8"/>
      <c r="E11343" s="8"/>
      <c r="F11343" s="9"/>
    </row>
    <row r="11344" spans="1:6" x14ac:dyDescent="0.3">
      <c r="A11344" s="6"/>
      <c r="B11344" s="6"/>
      <c r="C11344" s="6"/>
      <c r="D11344" s="6"/>
      <c r="E11344" s="6"/>
      <c r="F11344" s="7"/>
    </row>
    <row r="11345" spans="1:6" x14ac:dyDescent="0.3">
      <c r="A11345" s="8"/>
      <c r="B11345" s="8"/>
      <c r="C11345" s="8"/>
      <c r="D11345" s="8"/>
      <c r="E11345" s="8"/>
      <c r="F11345" s="9"/>
    </row>
    <row r="11346" spans="1:6" x14ac:dyDescent="0.3">
      <c r="A11346" s="6"/>
      <c r="B11346" s="6"/>
      <c r="C11346" s="6"/>
      <c r="D11346" s="6"/>
      <c r="E11346" s="6"/>
      <c r="F11346" s="7"/>
    </row>
    <row r="11347" spans="1:6" x14ac:dyDescent="0.3">
      <c r="A11347" s="8"/>
      <c r="B11347" s="8"/>
      <c r="C11347" s="8"/>
      <c r="D11347" s="8"/>
      <c r="E11347" s="8"/>
      <c r="F11347" s="9"/>
    </row>
    <row r="11348" spans="1:6" x14ac:dyDescent="0.3">
      <c r="A11348" s="6"/>
      <c r="B11348" s="6"/>
      <c r="C11348" s="6"/>
      <c r="D11348" s="6"/>
      <c r="E11348" s="6"/>
      <c r="F11348" s="7"/>
    </row>
    <row r="11349" spans="1:6" x14ac:dyDescent="0.3">
      <c r="A11349" s="8"/>
      <c r="B11349" s="8"/>
      <c r="C11349" s="8"/>
      <c r="D11349" s="8"/>
      <c r="E11349" s="8"/>
      <c r="F11349" s="9"/>
    </row>
    <row r="11350" spans="1:6" x14ac:dyDescent="0.3">
      <c r="A11350" s="6"/>
      <c r="B11350" s="6"/>
      <c r="C11350" s="6"/>
      <c r="D11350" s="6"/>
      <c r="E11350" s="6"/>
      <c r="F11350" s="7"/>
    </row>
    <row r="11351" spans="1:6" x14ac:dyDescent="0.3">
      <c r="A11351" s="8"/>
      <c r="B11351" s="8"/>
      <c r="C11351" s="8"/>
      <c r="D11351" s="8"/>
      <c r="E11351" s="8"/>
      <c r="F11351" s="9"/>
    </row>
    <row r="11352" spans="1:6" x14ac:dyDescent="0.3">
      <c r="A11352" s="6"/>
      <c r="B11352" s="6"/>
      <c r="C11352" s="6"/>
      <c r="D11352" s="6"/>
      <c r="E11352" s="6"/>
      <c r="F11352" s="7"/>
    </row>
    <row r="11353" spans="1:6" x14ac:dyDescent="0.3">
      <c r="A11353" s="8"/>
      <c r="B11353" s="8"/>
      <c r="C11353" s="8"/>
      <c r="D11353" s="8"/>
      <c r="E11353" s="8"/>
      <c r="F11353" s="9"/>
    </row>
    <row r="11354" spans="1:6" x14ac:dyDescent="0.3">
      <c r="A11354" s="6"/>
      <c r="B11354" s="6"/>
      <c r="C11354" s="6"/>
      <c r="D11354" s="6"/>
      <c r="E11354" s="6"/>
      <c r="F11354" s="7"/>
    </row>
    <row r="11355" spans="1:6" x14ac:dyDescent="0.3">
      <c r="A11355" s="8"/>
      <c r="B11355" s="8"/>
      <c r="C11355" s="8"/>
      <c r="D11355" s="8"/>
      <c r="E11355" s="8"/>
      <c r="F11355" s="9"/>
    </row>
    <row r="11356" spans="1:6" x14ac:dyDescent="0.3">
      <c r="A11356" s="6"/>
      <c r="B11356" s="6"/>
      <c r="C11356" s="6"/>
      <c r="D11356" s="6"/>
      <c r="E11356" s="6"/>
      <c r="F11356" s="7"/>
    </row>
    <row r="11357" spans="1:6" x14ac:dyDescent="0.3">
      <c r="A11357" s="8"/>
      <c r="B11357" s="8"/>
      <c r="C11357" s="8"/>
      <c r="D11357" s="8"/>
      <c r="E11357" s="8"/>
      <c r="F11357" s="9"/>
    </row>
    <row r="11358" spans="1:6" x14ac:dyDescent="0.3">
      <c r="A11358" s="6"/>
      <c r="B11358" s="6"/>
      <c r="C11358" s="6"/>
      <c r="D11358" s="6"/>
      <c r="E11358" s="6"/>
      <c r="F11358" s="7"/>
    </row>
    <row r="11359" spans="1:6" x14ac:dyDescent="0.3">
      <c r="A11359" s="8"/>
      <c r="B11359" s="8"/>
      <c r="C11359" s="8"/>
      <c r="D11359" s="8"/>
      <c r="E11359" s="8"/>
      <c r="F11359" s="9"/>
    </row>
    <row r="11360" spans="1:6" x14ac:dyDescent="0.3">
      <c r="A11360" s="6"/>
      <c r="B11360" s="6"/>
      <c r="C11360" s="6"/>
      <c r="D11360" s="6"/>
      <c r="E11360" s="6"/>
      <c r="F11360" s="7"/>
    </row>
    <row r="11361" spans="1:6" x14ac:dyDescent="0.3">
      <c r="A11361" s="8"/>
      <c r="B11361" s="8"/>
      <c r="C11361" s="8"/>
      <c r="D11361" s="8"/>
      <c r="E11361" s="8"/>
      <c r="F11361" s="9"/>
    </row>
    <row r="11362" spans="1:6" x14ac:dyDescent="0.3">
      <c r="A11362" s="6"/>
      <c r="B11362" s="6"/>
      <c r="C11362" s="6"/>
      <c r="D11362" s="6"/>
      <c r="E11362" s="6"/>
      <c r="F11362" s="7"/>
    </row>
    <row r="11363" spans="1:6" x14ac:dyDescent="0.3">
      <c r="A11363" s="8"/>
      <c r="B11363" s="8"/>
      <c r="C11363" s="8"/>
      <c r="D11363" s="8"/>
      <c r="E11363" s="8"/>
      <c r="F11363" s="9"/>
    </row>
    <row r="11364" spans="1:6" x14ac:dyDescent="0.3">
      <c r="A11364" s="6"/>
      <c r="B11364" s="6"/>
      <c r="C11364" s="6"/>
      <c r="D11364" s="6"/>
      <c r="E11364" s="6"/>
      <c r="F11364" s="7"/>
    </row>
    <row r="11365" spans="1:6" x14ac:dyDescent="0.3">
      <c r="A11365" s="8"/>
      <c r="B11365" s="8"/>
      <c r="C11365" s="8"/>
      <c r="D11365" s="8"/>
      <c r="E11365" s="8"/>
      <c r="F11365" s="9"/>
    </row>
    <row r="11366" spans="1:6" x14ac:dyDescent="0.3">
      <c r="A11366" s="6"/>
      <c r="B11366" s="6"/>
      <c r="C11366" s="6"/>
      <c r="D11366" s="6"/>
      <c r="E11366" s="6"/>
      <c r="F11366" s="7"/>
    </row>
    <row r="11367" spans="1:6" x14ac:dyDescent="0.3">
      <c r="A11367" s="8"/>
      <c r="B11367" s="8"/>
      <c r="C11367" s="8"/>
      <c r="D11367" s="8"/>
      <c r="E11367" s="8"/>
      <c r="F11367" s="9"/>
    </row>
    <row r="11368" spans="1:6" x14ac:dyDescent="0.3">
      <c r="A11368" s="6"/>
      <c r="B11368" s="6"/>
      <c r="C11368" s="6"/>
      <c r="D11368" s="6"/>
      <c r="E11368" s="6"/>
      <c r="F11368" s="7"/>
    </row>
    <row r="11369" spans="1:6" x14ac:dyDescent="0.3">
      <c r="A11369" s="8"/>
      <c r="B11369" s="8"/>
      <c r="C11369" s="8"/>
      <c r="D11369" s="8"/>
      <c r="E11369" s="8"/>
      <c r="F11369" s="9"/>
    </row>
    <row r="11370" spans="1:6" x14ac:dyDescent="0.3">
      <c r="A11370" s="6"/>
      <c r="B11370" s="6"/>
      <c r="C11370" s="6"/>
      <c r="D11370" s="6"/>
      <c r="E11370" s="6"/>
      <c r="F11370" s="7"/>
    </row>
    <row r="11371" spans="1:6" x14ac:dyDescent="0.3">
      <c r="A11371" s="8"/>
      <c r="B11371" s="8"/>
      <c r="C11371" s="8"/>
      <c r="D11371" s="8"/>
      <c r="E11371" s="8"/>
      <c r="F11371" s="9"/>
    </row>
    <row r="11372" spans="1:6" x14ac:dyDescent="0.3">
      <c r="A11372" s="6"/>
      <c r="B11372" s="6"/>
      <c r="C11372" s="6"/>
      <c r="D11372" s="6"/>
      <c r="E11372" s="6"/>
      <c r="F11372" s="7"/>
    </row>
    <row r="11373" spans="1:6" x14ac:dyDescent="0.3">
      <c r="A11373" s="8"/>
      <c r="B11373" s="8"/>
      <c r="C11373" s="8"/>
      <c r="D11373" s="8"/>
      <c r="E11373" s="8"/>
      <c r="F11373" s="9"/>
    </row>
    <row r="11374" spans="1:6" x14ac:dyDescent="0.3">
      <c r="A11374" s="6"/>
      <c r="B11374" s="6"/>
      <c r="C11374" s="6"/>
      <c r="D11374" s="6"/>
      <c r="E11374" s="6"/>
      <c r="F11374" s="7"/>
    </row>
    <row r="11375" spans="1:6" x14ac:dyDescent="0.3">
      <c r="A11375" s="8"/>
      <c r="B11375" s="8"/>
      <c r="C11375" s="8"/>
      <c r="D11375" s="8"/>
      <c r="E11375" s="8"/>
      <c r="F11375" s="9"/>
    </row>
    <row r="11376" spans="1:6" x14ac:dyDescent="0.3">
      <c r="A11376" s="6"/>
      <c r="B11376" s="6"/>
      <c r="C11376" s="6"/>
      <c r="D11376" s="6"/>
      <c r="E11376" s="6"/>
      <c r="F11376" s="7"/>
    </row>
    <row r="11377" spans="1:6" x14ac:dyDescent="0.3">
      <c r="A11377" s="8"/>
      <c r="B11377" s="8"/>
      <c r="C11377" s="8"/>
      <c r="D11377" s="8"/>
      <c r="E11377" s="8"/>
      <c r="F11377" s="9"/>
    </row>
    <row r="11378" spans="1:6" x14ac:dyDescent="0.3">
      <c r="A11378" s="6"/>
      <c r="B11378" s="6"/>
      <c r="C11378" s="6"/>
      <c r="D11378" s="6"/>
      <c r="E11378" s="6"/>
      <c r="F11378" s="7"/>
    </row>
    <row r="11379" spans="1:6" x14ac:dyDescent="0.3">
      <c r="A11379" s="8"/>
      <c r="B11379" s="8"/>
      <c r="C11379" s="8"/>
      <c r="D11379" s="8"/>
      <c r="E11379" s="8"/>
      <c r="F11379" s="9"/>
    </row>
    <row r="11380" spans="1:6" x14ac:dyDescent="0.3">
      <c r="A11380" s="6"/>
      <c r="B11380" s="6"/>
      <c r="C11380" s="6"/>
      <c r="D11380" s="6"/>
      <c r="E11380" s="6"/>
      <c r="F11380" s="7"/>
    </row>
    <row r="11381" spans="1:6" x14ac:dyDescent="0.3">
      <c r="A11381" s="8"/>
      <c r="B11381" s="8"/>
      <c r="C11381" s="8"/>
      <c r="D11381" s="8"/>
      <c r="E11381" s="8"/>
      <c r="F11381" s="9"/>
    </row>
    <row r="11382" spans="1:6" x14ac:dyDescent="0.3">
      <c r="A11382" s="6"/>
      <c r="B11382" s="6"/>
      <c r="C11382" s="6"/>
      <c r="D11382" s="6"/>
      <c r="E11382" s="6"/>
      <c r="F11382" s="7"/>
    </row>
    <row r="11383" spans="1:6" x14ac:dyDescent="0.3">
      <c r="A11383" s="8"/>
      <c r="B11383" s="8"/>
      <c r="C11383" s="8"/>
      <c r="D11383" s="8"/>
      <c r="E11383" s="8"/>
      <c r="F11383" s="9"/>
    </row>
    <row r="11384" spans="1:6" x14ac:dyDescent="0.3">
      <c r="A11384" s="6"/>
      <c r="B11384" s="6"/>
      <c r="C11384" s="6"/>
      <c r="D11384" s="6"/>
      <c r="E11384" s="6"/>
      <c r="F11384" s="7"/>
    </row>
    <row r="11385" spans="1:6" x14ac:dyDescent="0.3">
      <c r="A11385" s="8"/>
      <c r="B11385" s="8"/>
      <c r="C11385" s="8"/>
      <c r="D11385" s="8"/>
      <c r="E11385" s="8"/>
      <c r="F11385" s="9"/>
    </row>
    <row r="11386" spans="1:6" x14ac:dyDescent="0.3">
      <c r="A11386" s="6"/>
      <c r="B11386" s="6"/>
      <c r="C11386" s="6"/>
      <c r="D11386" s="6"/>
      <c r="E11386" s="6"/>
      <c r="F11386" s="7"/>
    </row>
    <row r="11387" spans="1:6" x14ac:dyDescent="0.3">
      <c r="A11387" s="8"/>
      <c r="B11387" s="8"/>
      <c r="C11387" s="8"/>
      <c r="D11387" s="8"/>
      <c r="E11387" s="8"/>
      <c r="F11387" s="9"/>
    </row>
    <row r="11388" spans="1:6" x14ac:dyDescent="0.3">
      <c r="A11388" s="6"/>
      <c r="B11388" s="6"/>
      <c r="C11388" s="6"/>
      <c r="D11388" s="6"/>
      <c r="E11388" s="6"/>
      <c r="F11388" s="7"/>
    </row>
    <row r="11389" spans="1:6" x14ac:dyDescent="0.3">
      <c r="A11389" s="8"/>
      <c r="B11389" s="8"/>
      <c r="C11389" s="8"/>
      <c r="D11389" s="8"/>
      <c r="E11389" s="8"/>
      <c r="F11389" s="9"/>
    </row>
    <row r="11390" spans="1:6" x14ac:dyDescent="0.3">
      <c r="A11390" s="6"/>
      <c r="B11390" s="6"/>
      <c r="C11390" s="6"/>
      <c r="D11390" s="6"/>
      <c r="E11390" s="6"/>
      <c r="F11390" s="7"/>
    </row>
    <row r="11391" spans="1:6" x14ac:dyDescent="0.3">
      <c r="A11391" s="8"/>
      <c r="B11391" s="8"/>
      <c r="C11391" s="8"/>
      <c r="D11391" s="8"/>
      <c r="E11391" s="8"/>
      <c r="F11391" s="9"/>
    </row>
    <row r="11392" spans="1:6" x14ac:dyDescent="0.3">
      <c r="A11392" s="6"/>
      <c r="B11392" s="6"/>
      <c r="C11392" s="6"/>
      <c r="D11392" s="6"/>
      <c r="E11392" s="6"/>
      <c r="F11392" s="7"/>
    </row>
    <row r="11393" spans="1:6" x14ac:dyDescent="0.3">
      <c r="A11393" s="8"/>
      <c r="B11393" s="8"/>
      <c r="C11393" s="8"/>
      <c r="D11393" s="8"/>
      <c r="E11393" s="8"/>
      <c r="F11393" s="9"/>
    </row>
    <row r="11394" spans="1:6" x14ac:dyDescent="0.3">
      <c r="A11394" s="6"/>
      <c r="B11394" s="6"/>
      <c r="C11394" s="6"/>
      <c r="D11394" s="6"/>
      <c r="E11394" s="6"/>
      <c r="F11394" s="7"/>
    </row>
    <row r="11395" spans="1:6" x14ac:dyDescent="0.3">
      <c r="A11395" s="8"/>
      <c r="B11395" s="8"/>
      <c r="C11395" s="8"/>
      <c r="D11395" s="8"/>
      <c r="E11395" s="8"/>
      <c r="F11395" s="9"/>
    </row>
    <row r="11396" spans="1:6" x14ac:dyDescent="0.3">
      <c r="A11396" s="6"/>
      <c r="B11396" s="6"/>
      <c r="C11396" s="6"/>
      <c r="D11396" s="6"/>
      <c r="E11396" s="6"/>
      <c r="F11396" s="7"/>
    </row>
    <row r="11397" spans="1:6" x14ac:dyDescent="0.3">
      <c r="A11397" s="8"/>
      <c r="B11397" s="8"/>
      <c r="C11397" s="8"/>
      <c r="D11397" s="8"/>
      <c r="E11397" s="8"/>
      <c r="F11397" s="9"/>
    </row>
    <row r="11398" spans="1:6" x14ac:dyDescent="0.3">
      <c r="A11398" s="6"/>
      <c r="B11398" s="6"/>
      <c r="C11398" s="6"/>
      <c r="D11398" s="6"/>
      <c r="E11398" s="6"/>
      <c r="F11398" s="7"/>
    </row>
    <row r="11399" spans="1:6" x14ac:dyDescent="0.3">
      <c r="A11399" s="8"/>
      <c r="B11399" s="8"/>
      <c r="C11399" s="8"/>
      <c r="D11399" s="8"/>
      <c r="E11399" s="8"/>
      <c r="F11399" s="9"/>
    </row>
    <row r="11400" spans="1:6" x14ac:dyDescent="0.3">
      <c r="A11400" s="6"/>
      <c r="B11400" s="6"/>
      <c r="C11400" s="6"/>
      <c r="D11400" s="6"/>
      <c r="E11400" s="6"/>
      <c r="F11400" s="7"/>
    </row>
    <row r="11401" spans="1:6" x14ac:dyDescent="0.3">
      <c r="A11401" s="8"/>
      <c r="B11401" s="8"/>
      <c r="C11401" s="8"/>
      <c r="D11401" s="8"/>
      <c r="E11401" s="8"/>
      <c r="F11401" s="9"/>
    </row>
    <row r="11402" spans="1:6" x14ac:dyDescent="0.3">
      <c r="A11402" s="6"/>
      <c r="B11402" s="6"/>
      <c r="C11402" s="6"/>
      <c r="D11402" s="6"/>
      <c r="E11402" s="6"/>
      <c r="F11402" s="7"/>
    </row>
    <row r="11403" spans="1:6" x14ac:dyDescent="0.3">
      <c r="A11403" s="8"/>
      <c r="B11403" s="8"/>
      <c r="C11403" s="8"/>
      <c r="D11403" s="8"/>
      <c r="E11403" s="8"/>
      <c r="F11403" s="9"/>
    </row>
    <row r="11404" spans="1:6" x14ac:dyDescent="0.3">
      <c r="A11404" s="6"/>
      <c r="B11404" s="6"/>
      <c r="C11404" s="6"/>
      <c r="D11404" s="6"/>
      <c r="E11404" s="6"/>
      <c r="F11404" s="7"/>
    </row>
    <row r="11405" spans="1:6" x14ac:dyDescent="0.3">
      <c r="A11405" s="8"/>
      <c r="B11405" s="8"/>
      <c r="C11405" s="8"/>
      <c r="D11405" s="8"/>
      <c r="E11405" s="8"/>
      <c r="F11405" s="9"/>
    </row>
    <row r="11406" spans="1:6" x14ac:dyDescent="0.3">
      <c r="A11406" s="6"/>
      <c r="B11406" s="6"/>
      <c r="C11406" s="6"/>
      <c r="D11406" s="6"/>
      <c r="E11406" s="6"/>
      <c r="F11406" s="7"/>
    </row>
    <row r="11407" spans="1:6" x14ac:dyDescent="0.3">
      <c r="A11407" s="8"/>
      <c r="B11407" s="8"/>
      <c r="C11407" s="8"/>
      <c r="D11407" s="8"/>
      <c r="E11407" s="8"/>
      <c r="F11407" s="9"/>
    </row>
    <row r="11408" spans="1:6" x14ac:dyDescent="0.3">
      <c r="A11408" s="6"/>
      <c r="B11408" s="6"/>
      <c r="C11408" s="6"/>
      <c r="D11408" s="6"/>
      <c r="E11408" s="6"/>
      <c r="F11408" s="7"/>
    </row>
    <row r="11409" spans="1:6" x14ac:dyDescent="0.3">
      <c r="A11409" s="8"/>
      <c r="B11409" s="8"/>
      <c r="C11409" s="8"/>
      <c r="D11409" s="8"/>
      <c r="E11409" s="8"/>
      <c r="F11409" s="9"/>
    </row>
    <row r="11410" spans="1:6" x14ac:dyDescent="0.3">
      <c r="A11410" s="6"/>
      <c r="B11410" s="6"/>
      <c r="C11410" s="6"/>
      <c r="D11410" s="6"/>
      <c r="E11410" s="6"/>
      <c r="F11410" s="7"/>
    </row>
    <row r="11411" spans="1:6" x14ac:dyDescent="0.3">
      <c r="A11411" s="8"/>
      <c r="B11411" s="8"/>
      <c r="C11411" s="8"/>
      <c r="D11411" s="8"/>
      <c r="E11411" s="8"/>
      <c r="F11411" s="9"/>
    </row>
    <row r="11412" spans="1:6" x14ac:dyDescent="0.3">
      <c r="A11412" s="6"/>
      <c r="B11412" s="6"/>
      <c r="C11412" s="6"/>
      <c r="D11412" s="6"/>
      <c r="E11412" s="6"/>
      <c r="F11412" s="7"/>
    </row>
    <row r="11413" spans="1:6" x14ac:dyDescent="0.3">
      <c r="A11413" s="8"/>
      <c r="B11413" s="8"/>
      <c r="C11413" s="8"/>
      <c r="D11413" s="8"/>
      <c r="E11413" s="8"/>
      <c r="F11413" s="9"/>
    </row>
    <row r="11414" spans="1:6" x14ac:dyDescent="0.3">
      <c r="A11414" s="6"/>
      <c r="B11414" s="6"/>
      <c r="C11414" s="6"/>
      <c r="D11414" s="6"/>
      <c r="E11414" s="6"/>
      <c r="F11414" s="7"/>
    </row>
    <row r="11415" spans="1:6" x14ac:dyDescent="0.3">
      <c r="A11415" s="8"/>
      <c r="B11415" s="8"/>
      <c r="C11415" s="8"/>
      <c r="D11415" s="8"/>
      <c r="E11415" s="8"/>
      <c r="F11415" s="9"/>
    </row>
    <row r="11416" spans="1:6" x14ac:dyDescent="0.3">
      <c r="A11416" s="6"/>
      <c r="B11416" s="6"/>
      <c r="C11416" s="6"/>
      <c r="D11416" s="6"/>
      <c r="E11416" s="6"/>
      <c r="F11416" s="7"/>
    </row>
    <row r="11417" spans="1:6" x14ac:dyDescent="0.3">
      <c r="A11417" s="8"/>
      <c r="B11417" s="8"/>
      <c r="C11417" s="8"/>
      <c r="D11417" s="8"/>
      <c r="E11417" s="8"/>
      <c r="F11417" s="9"/>
    </row>
    <row r="11418" spans="1:6" x14ac:dyDescent="0.3">
      <c r="A11418" s="6"/>
      <c r="B11418" s="6"/>
      <c r="C11418" s="6"/>
      <c r="D11418" s="6"/>
      <c r="E11418" s="6"/>
      <c r="F11418" s="7"/>
    </row>
    <row r="11419" spans="1:6" x14ac:dyDescent="0.3">
      <c r="A11419" s="8"/>
      <c r="B11419" s="8"/>
      <c r="C11419" s="8"/>
      <c r="D11419" s="8"/>
      <c r="E11419" s="8"/>
      <c r="F11419" s="9"/>
    </row>
    <row r="11420" spans="1:6" x14ac:dyDescent="0.3">
      <c r="A11420" s="6"/>
      <c r="B11420" s="6"/>
      <c r="C11420" s="6"/>
      <c r="D11420" s="6"/>
      <c r="E11420" s="6"/>
      <c r="F11420" s="7"/>
    </row>
    <row r="11421" spans="1:6" x14ac:dyDescent="0.3">
      <c r="A11421" s="8"/>
      <c r="B11421" s="8"/>
      <c r="C11421" s="8"/>
      <c r="D11421" s="8"/>
      <c r="E11421" s="8"/>
      <c r="F11421" s="9"/>
    </row>
    <row r="11422" spans="1:6" x14ac:dyDescent="0.3">
      <c r="A11422" s="6"/>
      <c r="B11422" s="6"/>
      <c r="C11422" s="6"/>
      <c r="D11422" s="6"/>
      <c r="E11422" s="6"/>
      <c r="F11422" s="7"/>
    </row>
    <row r="11423" spans="1:6" x14ac:dyDescent="0.3">
      <c r="A11423" s="8"/>
      <c r="B11423" s="8"/>
      <c r="C11423" s="8"/>
      <c r="D11423" s="8"/>
      <c r="E11423" s="8"/>
      <c r="F11423" s="9"/>
    </row>
    <row r="11424" spans="1:6" x14ac:dyDescent="0.3">
      <c r="A11424" s="6"/>
      <c r="B11424" s="6"/>
      <c r="C11424" s="6"/>
      <c r="D11424" s="6"/>
      <c r="E11424" s="6"/>
      <c r="F11424" s="7"/>
    </row>
    <row r="11425" spans="1:6" x14ac:dyDescent="0.3">
      <c r="A11425" s="8"/>
      <c r="B11425" s="8"/>
      <c r="C11425" s="8"/>
      <c r="D11425" s="8"/>
      <c r="E11425" s="8"/>
      <c r="F11425" s="9"/>
    </row>
    <row r="11426" spans="1:6" x14ac:dyDescent="0.3">
      <c r="A11426" s="6"/>
      <c r="B11426" s="6"/>
      <c r="C11426" s="6"/>
      <c r="D11426" s="6"/>
      <c r="E11426" s="6"/>
      <c r="F11426" s="7"/>
    </row>
    <row r="11427" spans="1:6" x14ac:dyDescent="0.3">
      <c r="A11427" s="8"/>
      <c r="B11427" s="8"/>
      <c r="C11427" s="8"/>
      <c r="D11427" s="8"/>
      <c r="E11427" s="8"/>
      <c r="F11427" s="9"/>
    </row>
    <row r="11428" spans="1:6" x14ac:dyDescent="0.3">
      <c r="A11428" s="6"/>
      <c r="B11428" s="6"/>
      <c r="C11428" s="6"/>
      <c r="D11428" s="6"/>
      <c r="E11428" s="6"/>
      <c r="F11428" s="7"/>
    </row>
    <row r="11429" spans="1:6" x14ac:dyDescent="0.3">
      <c r="A11429" s="8"/>
      <c r="B11429" s="8"/>
      <c r="C11429" s="8"/>
      <c r="D11429" s="8"/>
      <c r="E11429" s="8"/>
      <c r="F11429" s="9"/>
    </row>
    <row r="11430" spans="1:6" x14ac:dyDescent="0.3">
      <c r="A11430" s="6"/>
      <c r="B11430" s="6"/>
      <c r="C11430" s="6"/>
      <c r="D11430" s="6"/>
      <c r="E11430" s="6"/>
      <c r="F11430" s="7"/>
    </row>
    <row r="11431" spans="1:6" x14ac:dyDescent="0.3">
      <c r="A11431" s="8"/>
      <c r="B11431" s="8"/>
      <c r="C11431" s="8"/>
      <c r="D11431" s="8"/>
      <c r="E11431" s="8"/>
      <c r="F11431" s="9"/>
    </row>
    <row r="11432" spans="1:6" x14ac:dyDescent="0.3">
      <c r="A11432" s="6"/>
      <c r="B11432" s="6"/>
      <c r="C11432" s="6"/>
      <c r="D11432" s="6"/>
      <c r="E11432" s="6"/>
      <c r="F11432" s="7"/>
    </row>
    <row r="11433" spans="1:6" x14ac:dyDescent="0.3">
      <c r="A11433" s="8"/>
      <c r="B11433" s="8"/>
      <c r="C11433" s="8"/>
      <c r="D11433" s="8"/>
      <c r="E11433" s="8"/>
      <c r="F11433" s="9"/>
    </row>
    <row r="11434" spans="1:6" x14ac:dyDescent="0.3">
      <c r="A11434" s="6"/>
      <c r="B11434" s="6"/>
      <c r="C11434" s="6"/>
      <c r="D11434" s="6"/>
      <c r="E11434" s="6"/>
      <c r="F11434" s="7"/>
    </row>
    <row r="11435" spans="1:6" x14ac:dyDescent="0.3">
      <c r="A11435" s="8"/>
      <c r="B11435" s="8"/>
      <c r="C11435" s="8"/>
      <c r="D11435" s="8"/>
      <c r="E11435" s="8"/>
      <c r="F11435" s="9"/>
    </row>
    <row r="11436" spans="1:6" x14ac:dyDescent="0.3">
      <c r="A11436" s="6"/>
      <c r="B11436" s="6"/>
      <c r="C11436" s="6"/>
      <c r="D11436" s="6"/>
      <c r="E11436" s="6"/>
      <c r="F11436" s="7"/>
    </row>
    <row r="11437" spans="1:6" x14ac:dyDescent="0.3">
      <c r="A11437" s="8"/>
      <c r="B11437" s="8"/>
      <c r="C11437" s="8"/>
      <c r="D11437" s="8"/>
      <c r="E11437" s="8"/>
      <c r="F11437" s="9"/>
    </row>
    <row r="11438" spans="1:6" x14ac:dyDescent="0.3">
      <c r="A11438" s="6"/>
      <c r="B11438" s="6"/>
      <c r="C11438" s="6"/>
      <c r="D11438" s="6"/>
      <c r="E11438" s="6"/>
      <c r="F11438" s="7"/>
    </row>
    <row r="11439" spans="1:6" x14ac:dyDescent="0.3">
      <c r="A11439" s="8"/>
      <c r="B11439" s="8"/>
      <c r="C11439" s="8"/>
      <c r="D11439" s="8"/>
      <c r="E11439" s="8"/>
      <c r="F11439" s="9"/>
    </row>
    <row r="11440" spans="1:6" x14ac:dyDescent="0.3">
      <c r="A11440" s="6"/>
      <c r="B11440" s="6"/>
      <c r="C11440" s="6"/>
      <c r="D11440" s="6"/>
      <c r="E11440" s="6"/>
      <c r="F11440" s="7"/>
    </row>
    <row r="11441" spans="1:6" x14ac:dyDescent="0.3">
      <c r="A11441" s="8"/>
      <c r="B11441" s="8"/>
      <c r="C11441" s="8"/>
      <c r="D11441" s="8"/>
      <c r="E11441" s="8"/>
      <c r="F11441" s="9"/>
    </row>
    <row r="11442" spans="1:6" x14ac:dyDescent="0.3">
      <c r="A11442" s="6"/>
      <c r="B11442" s="6"/>
      <c r="C11442" s="6"/>
      <c r="D11442" s="6"/>
      <c r="E11442" s="6"/>
      <c r="F11442" s="7"/>
    </row>
    <row r="11443" spans="1:6" x14ac:dyDescent="0.3">
      <c r="A11443" s="8"/>
      <c r="B11443" s="8"/>
      <c r="C11443" s="8"/>
      <c r="D11443" s="8"/>
      <c r="E11443" s="8"/>
      <c r="F11443" s="9"/>
    </row>
    <row r="11444" spans="1:6" x14ac:dyDescent="0.3">
      <c r="A11444" s="6"/>
      <c r="B11444" s="6"/>
      <c r="C11444" s="6"/>
      <c r="D11444" s="6"/>
      <c r="E11444" s="6"/>
      <c r="F11444" s="7"/>
    </row>
    <row r="11445" spans="1:6" x14ac:dyDescent="0.3">
      <c r="A11445" s="8"/>
      <c r="B11445" s="8"/>
      <c r="C11445" s="8"/>
      <c r="D11445" s="8"/>
      <c r="E11445" s="8"/>
      <c r="F11445" s="9"/>
    </row>
    <row r="11446" spans="1:6" x14ac:dyDescent="0.3">
      <c r="A11446" s="6"/>
      <c r="B11446" s="6"/>
      <c r="C11446" s="6"/>
      <c r="D11446" s="6"/>
      <c r="E11446" s="6"/>
      <c r="F11446" s="7"/>
    </row>
    <row r="11447" spans="1:6" x14ac:dyDescent="0.3">
      <c r="A11447" s="8"/>
      <c r="B11447" s="8"/>
      <c r="C11447" s="8"/>
      <c r="D11447" s="8"/>
      <c r="E11447" s="8"/>
      <c r="F11447" s="9"/>
    </row>
    <row r="11448" spans="1:6" x14ac:dyDescent="0.3">
      <c r="A11448" s="6"/>
      <c r="B11448" s="6"/>
      <c r="C11448" s="6"/>
      <c r="D11448" s="6"/>
      <c r="E11448" s="6"/>
      <c r="F11448" s="7"/>
    </row>
    <row r="11449" spans="1:6" x14ac:dyDescent="0.3">
      <c r="A11449" s="8"/>
      <c r="B11449" s="8"/>
      <c r="C11449" s="8"/>
      <c r="D11449" s="8"/>
      <c r="E11449" s="8"/>
      <c r="F11449" s="9"/>
    </row>
    <row r="11450" spans="1:6" x14ac:dyDescent="0.3">
      <c r="A11450" s="6"/>
      <c r="B11450" s="6"/>
      <c r="C11450" s="6"/>
      <c r="D11450" s="6"/>
      <c r="E11450" s="6"/>
      <c r="F11450" s="7"/>
    </row>
    <row r="11451" spans="1:6" x14ac:dyDescent="0.3">
      <c r="A11451" s="8"/>
      <c r="B11451" s="8"/>
      <c r="C11451" s="8"/>
      <c r="D11451" s="8"/>
      <c r="E11451" s="8"/>
      <c r="F11451" s="9"/>
    </row>
    <row r="11452" spans="1:6" x14ac:dyDescent="0.3">
      <c r="A11452" s="6"/>
      <c r="B11452" s="6"/>
      <c r="C11452" s="6"/>
      <c r="D11452" s="6"/>
      <c r="E11452" s="6"/>
      <c r="F11452" s="7"/>
    </row>
    <row r="11453" spans="1:6" x14ac:dyDescent="0.3">
      <c r="A11453" s="8"/>
      <c r="B11453" s="8"/>
      <c r="C11453" s="8"/>
      <c r="D11453" s="8"/>
      <c r="E11453" s="8"/>
      <c r="F11453" s="9"/>
    </row>
    <row r="11454" spans="1:6" x14ac:dyDescent="0.3">
      <c r="A11454" s="6"/>
      <c r="B11454" s="6"/>
      <c r="C11454" s="6"/>
      <c r="D11454" s="6"/>
      <c r="E11454" s="6"/>
      <c r="F11454" s="7"/>
    </row>
    <row r="11455" spans="1:6" x14ac:dyDescent="0.3">
      <c r="A11455" s="8"/>
      <c r="B11455" s="8"/>
      <c r="C11455" s="8"/>
      <c r="D11455" s="8"/>
      <c r="E11455" s="8"/>
      <c r="F11455" s="9"/>
    </row>
    <row r="11456" spans="1:6" x14ac:dyDescent="0.3">
      <c r="A11456" s="6"/>
      <c r="B11456" s="6"/>
      <c r="C11456" s="6"/>
      <c r="D11456" s="6"/>
      <c r="E11456" s="6"/>
      <c r="F11456" s="7"/>
    </row>
    <row r="11457" spans="1:6" x14ac:dyDescent="0.3">
      <c r="A11457" s="8"/>
      <c r="B11457" s="8"/>
      <c r="C11457" s="8"/>
      <c r="D11457" s="8"/>
      <c r="E11457" s="8"/>
      <c r="F11457" s="9"/>
    </row>
    <row r="11458" spans="1:6" x14ac:dyDescent="0.3">
      <c r="A11458" s="6"/>
      <c r="B11458" s="6"/>
      <c r="C11458" s="6"/>
      <c r="D11458" s="6"/>
      <c r="E11458" s="6"/>
      <c r="F11458" s="7"/>
    </row>
    <row r="11459" spans="1:6" x14ac:dyDescent="0.3">
      <c r="A11459" s="8"/>
      <c r="B11459" s="8"/>
      <c r="C11459" s="8"/>
      <c r="D11459" s="8"/>
      <c r="E11459" s="8"/>
      <c r="F11459" s="9"/>
    </row>
    <row r="11460" spans="1:6" x14ac:dyDescent="0.3">
      <c r="A11460" s="6"/>
      <c r="B11460" s="6"/>
      <c r="C11460" s="6"/>
      <c r="D11460" s="6"/>
      <c r="E11460" s="6"/>
      <c r="F11460" s="7"/>
    </row>
    <row r="11461" spans="1:6" x14ac:dyDescent="0.3">
      <c r="A11461" s="8"/>
      <c r="B11461" s="8"/>
      <c r="C11461" s="8"/>
      <c r="D11461" s="8"/>
      <c r="E11461" s="8"/>
      <c r="F11461" s="9"/>
    </row>
    <row r="11462" spans="1:6" x14ac:dyDescent="0.3">
      <c r="A11462" s="6"/>
      <c r="B11462" s="6"/>
      <c r="C11462" s="6"/>
      <c r="D11462" s="6"/>
      <c r="E11462" s="6"/>
      <c r="F11462" s="7"/>
    </row>
    <row r="11463" spans="1:6" x14ac:dyDescent="0.3">
      <c r="A11463" s="8"/>
      <c r="B11463" s="8"/>
      <c r="C11463" s="8"/>
      <c r="D11463" s="8"/>
      <c r="E11463" s="8"/>
      <c r="F11463" s="9"/>
    </row>
    <row r="11464" spans="1:6" x14ac:dyDescent="0.3">
      <c r="A11464" s="6"/>
      <c r="B11464" s="6"/>
      <c r="C11464" s="6"/>
      <c r="D11464" s="6"/>
      <c r="E11464" s="6"/>
      <c r="F11464" s="7"/>
    </row>
    <row r="11465" spans="1:6" x14ac:dyDescent="0.3">
      <c r="A11465" s="8"/>
      <c r="B11465" s="8"/>
      <c r="C11465" s="8"/>
      <c r="D11465" s="8"/>
      <c r="E11465" s="8"/>
      <c r="F11465" s="9"/>
    </row>
    <row r="11466" spans="1:6" x14ac:dyDescent="0.3">
      <c r="A11466" s="6"/>
      <c r="B11466" s="6"/>
      <c r="C11466" s="6"/>
      <c r="D11466" s="6"/>
      <c r="E11466" s="6"/>
      <c r="F11466" s="7"/>
    </row>
    <row r="11467" spans="1:6" x14ac:dyDescent="0.3">
      <c r="A11467" s="8"/>
      <c r="B11467" s="8"/>
      <c r="C11467" s="8"/>
      <c r="D11467" s="8"/>
      <c r="E11467" s="8"/>
      <c r="F11467" s="9"/>
    </row>
    <row r="11468" spans="1:6" x14ac:dyDescent="0.3">
      <c r="A11468" s="6"/>
      <c r="B11468" s="6"/>
      <c r="C11468" s="6"/>
      <c r="D11468" s="6"/>
      <c r="E11468" s="6"/>
      <c r="F11468" s="7"/>
    </row>
    <row r="11469" spans="1:6" x14ac:dyDescent="0.3">
      <c r="A11469" s="8"/>
      <c r="B11469" s="8"/>
      <c r="C11469" s="8"/>
      <c r="D11469" s="8"/>
      <c r="E11469" s="8"/>
      <c r="F11469" s="9"/>
    </row>
    <row r="11470" spans="1:6" x14ac:dyDescent="0.3">
      <c r="A11470" s="6"/>
      <c r="B11470" s="6"/>
      <c r="C11470" s="6"/>
      <c r="D11470" s="6"/>
      <c r="E11470" s="6"/>
      <c r="F11470" s="7"/>
    </row>
    <row r="11471" spans="1:6" x14ac:dyDescent="0.3">
      <c r="A11471" s="8"/>
      <c r="B11471" s="8"/>
      <c r="C11471" s="8"/>
      <c r="D11471" s="8"/>
      <c r="E11471" s="8"/>
      <c r="F11471" s="9"/>
    </row>
    <row r="11472" spans="1:6" x14ac:dyDescent="0.3">
      <c r="A11472" s="6"/>
      <c r="B11472" s="6"/>
      <c r="C11472" s="6"/>
      <c r="D11472" s="6"/>
      <c r="E11472" s="6"/>
      <c r="F11472" s="7"/>
    </row>
    <row r="11473" spans="1:6" x14ac:dyDescent="0.3">
      <c r="A11473" s="8"/>
      <c r="B11473" s="8"/>
      <c r="C11473" s="8"/>
      <c r="D11473" s="8"/>
      <c r="E11473" s="8"/>
      <c r="F11473" s="9"/>
    </row>
    <row r="11474" spans="1:6" x14ac:dyDescent="0.3">
      <c r="A11474" s="6"/>
      <c r="B11474" s="6"/>
      <c r="C11474" s="6"/>
      <c r="D11474" s="6"/>
      <c r="E11474" s="6"/>
      <c r="F11474" s="7"/>
    </row>
    <row r="11475" spans="1:6" x14ac:dyDescent="0.3">
      <c r="A11475" s="8"/>
      <c r="B11475" s="8"/>
      <c r="C11475" s="8"/>
      <c r="D11475" s="8"/>
      <c r="E11475" s="8"/>
      <c r="F11475" s="9"/>
    </row>
    <row r="11476" spans="1:6" x14ac:dyDescent="0.3">
      <c r="A11476" s="6"/>
      <c r="B11476" s="6"/>
      <c r="C11476" s="6"/>
      <c r="D11476" s="6"/>
      <c r="E11476" s="6"/>
      <c r="F11476" s="7"/>
    </row>
    <row r="11477" spans="1:6" x14ac:dyDescent="0.3">
      <c r="A11477" s="8"/>
      <c r="B11477" s="8"/>
      <c r="C11477" s="8"/>
      <c r="D11477" s="8"/>
      <c r="E11477" s="8"/>
      <c r="F11477" s="9"/>
    </row>
    <row r="11478" spans="1:6" x14ac:dyDescent="0.3">
      <c r="A11478" s="6"/>
      <c r="B11478" s="6"/>
      <c r="C11478" s="6"/>
      <c r="D11478" s="6"/>
      <c r="E11478" s="6"/>
      <c r="F11478" s="7"/>
    </row>
    <row r="11479" spans="1:6" x14ac:dyDescent="0.3">
      <c r="A11479" s="8"/>
      <c r="B11479" s="8"/>
      <c r="C11479" s="8"/>
      <c r="D11479" s="8"/>
      <c r="E11479" s="8"/>
      <c r="F11479" s="9"/>
    </row>
    <row r="11480" spans="1:6" x14ac:dyDescent="0.3">
      <c r="A11480" s="6"/>
      <c r="B11480" s="6"/>
      <c r="C11480" s="6"/>
      <c r="D11480" s="6"/>
      <c r="E11480" s="6"/>
      <c r="F11480" s="7"/>
    </row>
    <row r="11481" spans="1:6" x14ac:dyDescent="0.3">
      <c r="A11481" s="8"/>
      <c r="B11481" s="8"/>
      <c r="C11481" s="8"/>
      <c r="D11481" s="8"/>
      <c r="E11481" s="8"/>
      <c r="F11481" s="9"/>
    </row>
    <row r="11482" spans="1:6" x14ac:dyDescent="0.3">
      <c r="A11482" s="6"/>
      <c r="B11482" s="6"/>
      <c r="C11482" s="6"/>
      <c r="D11482" s="6"/>
      <c r="E11482" s="6"/>
      <c r="F11482" s="7"/>
    </row>
    <row r="11483" spans="1:6" x14ac:dyDescent="0.3">
      <c r="A11483" s="8"/>
      <c r="B11483" s="8"/>
      <c r="C11483" s="8"/>
      <c r="D11483" s="8"/>
      <c r="E11483" s="8"/>
      <c r="F11483" s="9"/>
    </row>
    <row r="11484" spans="1:6" x14ac:dyDescent="0.3">
      <c r="A11484" s="6"/>
      <c r="B11484" s="6"/>
      <c r="C11484" s="6"/>
      <c r="D11484" s="6"/>
      <c r="E11484" s="6"/>
      <c r="F11484" s="7"/>
    </row>
    <row r="11485" spans="1:6" x14ac:dyDescent="0.3">
      <c r="A11485" s="8"/>
      <c r="B11485" s="8"/>
      <c r="C11485" s="8"/>
      <c r="D11485" s="8"/>
      <c r="E11485" s="8"/>
      <c r="F11485" s="9"/>
    </row>
    <row r="11486" spans="1:6" x14ac:dyDescent="0.3">
      <c r="A11486" s="6"/>
      <c r="B11486" s="6"/>
      <c r="C11486" s="6"/>
      <c r="D11486" s="6"/>
      <c r="E11486" s="6"/>
      <c r="F11486" s="7"/>
    </row>
    <row r="11487" spans="1:6" x14ac:dyDescent="0.3">
      <c r="A11487" s="8"/>
      <c r="B11487" s="8"/>
      <c r="C11487" s="8"/>
      <c r="D11487" s="8"/>
      <c r="E11487" s="8"/>
      <c r="F11487" s="9"/>
    </row>
    <row r="11488" spans="1:6" x14ac:dyDescent="0.3">
      <c r="A11488" s="6"/>
      <c r="B11488" s="6"/>
      <c r="C11488" s="6"/>
      <c r="D11488" s="6"/>
      <c r="E11488" s="6"/>
      <c r="F11488" s="7"/>
    </row>
    <row r="11489" spans="1:6" x14ac:dyDescent="0.3">
      <c r="A11489" s="8"/>
      <c r="B11489" s="8"/>
      <c r="C11489" s="8"/>
      <c r="D11489" s="8"/>
      <c r="E11489" s="8"/>
      <c r="F11489" s="9"/>
    </row>
    <row r="11490" spans="1:6" x14ac:dyDescent="0.3">
      <c r="A11490" s="6"/>
      <c r="B11490" s="6"/>
      <c r="C11490" s="6"/>
      <c r="D11490" s="6"/>
      <c r="E11490" s="6"/>
      <c r="F11490" s="7"/>
    </row>
    <row r="11491" spans="1:6" x14ac:dyDescent="0.3">
      <c r="A11491" s="8"/>
      <c r="B11491" s="8"/>
      <c r="C11491" s="8"/>
      <c r="D11491" s="8"/>
      <c r="E11491" s="8"/>
      <c r="F11491" s="9"/>
    </row>
    <row r="11492" spans="1:6" x14ac:dyDescent="0.3">
      <c r="A11492" s="6"/>
      <c r="B11492" s="6"/>
      <c r="C11492" s="6"/>
      <c r="D11492" s="6"/>
      <c r="E11492" s="6"/>
      <c r="F11492" s="7"/>
    </row>
    <row r="11493" spans="1:6" x14ac:dyDescent="0.3">
      <c r="A11493" s="8"/>
      <c r="B11493" s="8"/>
      <c r="C11493" s="8"/>
      <c r="D11493" s="8"/>
      <c r="E11493" s="8"/>
      <c r="F11493" s="9"/>
    </row>
    <row r="11494" spans="1:6" x14ac:dyDescent="0.3">
      <c r="A11494" s="6"/>
      <c r="B11494" s="6"/>
      <c r="C11494" s="6"/>
      <c r="D11494" s="6"/>
      <c r="E11494" s="6"/>
      <c r="F11494" s="7"/>
    </row>
    <row r="11495" spans="1:6" x14ac:dyDescent="0.3">
      <c r="A11495" s="8"/>
      <c r="B11495" s="8"/>
      <c r="C11495" s="8"/>
      <c r="D11495" s="8"/>
      <c r="E11495" s="8"/>
      <c r="F11495" s="9"/>
    </row>
    <row r="11496" spans="1:6" x14ac:dyDescent="0.3">
      <c r="A11496" s="6"/>
      <c r="B11496" s="6"/>
      <c r="C11496" s="6"/>
      <c r="D11496" s="6"/>
      <c r="E11496" s="6"/>
      <c r="F11496" s="7"/>
    </row>
    <row r="11497" spans="1:6" x14ac:dyDescent="0.3">
      <c r="A11497" s="8"/>
      <c r="B11497" s="8"/>
      <c r="C11497" s="8"/>
      <c r="D11497" s="8"/>
      <c r="E11497" s="8"/>
      <c r="F11497" s="9"/>
    </row>
    <row r="11498" spans="1:6" x14ac:dyDescent="0.3">
      <c r="A11498" s="6"/>
      <c r="B11498" s="6"/>
      <c r="C11498" s="6"/>
      <c r="D11498" s="6"/>
      <c r="E11498" s="6"/>
      <c r="F11498" s="7"/>
    </row>
    <row r="11499" spans="1:6" x14ac:dyDescent="0.3">
      <c r="A11499" s="8"/>
      <c r="B11499" s="8"/>
      <c r="C11499" s="8"/>
      <c r="D11499" s="8"/>
      <c r="E11499" s="8"/>
      <c r="F11499" s="9"/>
    </row>
    <row r="11500" spans="1:6" x14ac:dyDescent="0.3">
      <c r="A11500" s="6"/>
      <c r="B11500" s="6"/>
      <c r="C11500" s="6"/>
      <c r="D11500" s="6"/>
      <c r="E11500" s="6"/>
      <c r="F11500" s="7"/>
    </row>
    <row r="11501" spans="1:6" x14ac:dyDescent="0.3">
      <c r="A11501" s="8"/>
      <c r="B11501" s="8"/>
      <c r="C11501" s="8"/>
      <c r="D11501" s="8"/>
      <c r="E11501" s="8"/>
      <c r="F11501" s="9"/>
    </row>
    <row r="11502" spans="1:6" x14ac:dyDescent="0.3">
      <c r="A11502" s="6"/>
      <c r="B11502" s="6"/>
      <c r="C11502" s="6"/>
      <c r="D11502" s="6"/>
      <c r="E11502" s="6"/>
      <c r="F11502" s="7"/>
    </row>
    <row r="11503" spans="1:6" x14ac:dyDescent="0.3">
      <c r="A11503" s="8"/>
      <c r="B11503" s="8"/>
      <c r="C11503" s="8"/>
      <c r="D11503" s="8"/>
      <c r="E11503" s="8"/>
      <c r="F11503" s="9"/>
    </row>
    <row r="11504" spans="1:6" x14ac:dyDescent="0.3">
      <c r="A11504" s="6"/>
      <c r="B11504" s="6"/>
      <c r="C11504" s="6"/>
      <c r="D11504" s="6"/>
      <c r="E11504" s="6"/>
      <c r="F11504" s="7"/>
    </row>
    <row r="11505" spans="1:6" x14ac:dyDescent="0.3">
      <c r="A11505" s="8"/>
      <c r="B11505" s="8"/>
      <c r="C11505" s="8"/>
      <c r="D11505" s="8"/>
      <c r="E11505" s="8"/>
      <c r="F11505" s="9"/>
    </row>
    <row r="11506" spans="1:6" x14ac:dyDescent="0.3">
      <c r="A11506" s="6"/>
      <c r="B11506" s="6"/>
      <c r="C11506" s="6"/>
      <c r="D11506" s="6"/>
      <c r="E11506" s="6"/>
      <c r="F11506" s="7"/>
    </row>
    <row r="11507" spans="1:6" x14ac:dyDescent="0.3">
      <c r="A11507" s="8"/>
      <c r="B11507" s="8"/>
      <c r="C11507" s="8"/>
      <c r="D11507" s="8"/>
      <c r="E11507" s="8"/>
      <c r="F11507" s="9"/>
    </row>
    <row r="11508" spans="1:6" x14ac:dyDescent="0.3">
      <c r="A11508" s="6"/>
      <c r="B11508" s="6"/>
      <c r="C11508" s="6"/>
      <c r="D11508" s="6"/>
      <c r="E11508" s="6"/>
      <c r="F11508" s="7"/>
    </row>
    <row r="11509" spans="1:6" x14ac:dyDescent="0.3">
      <c r="A11509" s="8"/>
      <c r="B11509" s="8"/>
      <c r="C11509" s="8"/>
      <c r="D11509" s="8"/>
      <c r="E11509" s="8"/>
      <c r="F11509" s="9"/>
    </row>
    <row r="11510" spans="1:6" x14ac:dyDescent="0.3">
      <c r="A11510" s="6"/>
      <c r="B11510" s="6"/>
      <c r="C11510" s="6"/>
      <c r="D11510" s="6"/>
      <c r="E11510" s="6"/>
      <c r="F11510" s="7"/>
    </row>
    <row r="11511" spans="1:6" x14ac:dyDescent="0.3">
      <c r="A11511" s="8"/>
      <c r="B11511" s="8"/>
      <c r="C11511" s="8"/>
      <c r="D11511" s="8"/>
      <c r="E11511" s="8"/>
      <c r="F11511" s="9"/>
    </row>
    <row r="11512" spans="1:6" x14ac:dyDescent="0.3">
      <c r="A11512" s="6"/>
      <c r="B11512" s="6"/>
      <c r="C11512" s="6"/>
      <c r="D11512" s="6"/>
      <c r="E11512" s="6"/>
      <c r="F11512" s="7"/>
    </row>
    <row r="11513" spans="1:6" x14ac:dyDescent="0.3">
      <c r="A11513" s="8"/>
      <c r="B11513" s="8"/>
      <c r="C11513" s="8"/>
      <c r="D11513" s="8"/>
      <c r="E11513" s="8"/>
      <c r="F11513" s="9"/>
    </row>
    <row r="11514" spans="1:6" x14ac:dyDescent="0.3">
      <c r="A11514" s="6"/>
      <c r="B11514" s="6"/>
      <c r="C11514" s="6"/>
      <c r="D11514" s="6"/>
      <c r="E11514" s="6"/>
      <c r="F11514" s="7"/>
    </row>
    <row r="11515" spans="1:6" x14ac:dyDescent="0.3">
      <c r="A11515" s="8"/>
      <c r="B11515" s="8"/>
      <c r="C11515" s="8"/>
      <c r="D11515" s="8"/>
      <c r="E11515" s="8"/>
      <c r="F11515" s="9"/>
    </row>
    <row r="11516" spans="1:6" x14ac:dyDescent="0.3">
      <c r="A11516" s="6"/>
      <c r="B11516" s="6"/>
      <c r="C11516" s="6"/>
      <c r="D11516" s="6"/>
      <c r="E11516" s="6"/>
      <c r="F11516" s="7"/>
    </row>
    <row r="11517" spans="1:6" x14ac:dyDescent="0.3">
      <c r="A11517" s="8"/>
      <c r="B11517" s="8"/>
      <c r="C11517" s="8"/>
      <c r="D11517" s="8"/>
      <c r="E11517" s="8"/>
      <c r="F11517" s="9"/>
    </row>
    <row r="11518" spans="1:6" x14ac:dyDescent="0.3">
      <c r="A11518" s="6"/>
      <c r="B11518" s="6"/>
      <c r="C11518" s="6"/>
      <c r="D11518" s="6"/>
      <c r="E11518" s="6"/>
      <c r="F11518" s="7"/>
    </row>
    <row r="11519" spans="1:6" x14ac:dyDescent="0.3">
      <c r="A11519" s="8"/>
      <c r="B11519" s="8"/>
      <c r="C11519" s="8"/>
      <c r="D11519" s="8"/>
      <c r="E11519" s="8"/>
      <c r="F11519" s="9"/>
    </row>
    <row r="11520" spans="1:6" x14ac:dyDescent="0.3">
      <c r="A11520" s="6"/>
      <c r="B11520" s="6"/>
      <c r="C11520" s="6"/>
      <c r="D11520" s="6"/>
      <c r="E11520" s="6"/>
      <c r="F11520" s="7"/>
    </row>
    <row r="11521" spans="1:6" x14ac:dyDescent="0.3">
      <c r="A11521" s="8"/>
      <c r="B11521" s="8"/>
      <c r="C11521" s="8"/>
      <c r="D11521" s="8"/>
      <c r="E11521" s="8"/>
      <c r="F11521" s="9"/>
    </row>
    <row r="11522" spans="1:6" x14ac:dyDescent="0.3">
      <c r="A11522" s="6"/>
      <c r="B11522" s="6"/>
      <c r="C11522" s="6"/>
      <c r="D11522" s="6"/>
      <c r="E11522" s="6"/>
      <c r="F11522" s="7"/>
    </row>
    <row r="11523" spans="1:6" x14ac:dyDescent="0.3">
      <c r="A11523" s="8"/>
      <c r="B11523" s="8"/>
      <c r="C11523" s="8"/>
      <c r="D11523" s="8"/>
      <c r="E11523" s="8"/>
      <c r="F11523" s="9"/>
    </row>
    <row r="11524" spans="1:6" x14ac:dyDescent="0.3">
      <c r="A11524" s="6"/>
      <c r="B11524" s="6"/>
      <c r="C11524" s="6"/>
      <c r="D11524" s="6"/>
      <c r="E11524" s="6"/>
      <c r="F11524" s="7"/>
    </row>
    <row r="11525" spans="1:6" x14ac:dyDescent="0.3">
      <c r="A11525" s="8"/>
      <c r="B11525" s="8"/>
      <c r="C11525" s="8"/>
      <c r="D11525" s="8"/>
      <c r="E11525" s="8"/>
      <c r="F11525" s="9"/>
    </row>
    <row r="11526" spans="1:6" x14ac:dyDescent="0.3">
      <c r="A11526" s="6"/>
      <c r="B11526" s="6"/>
      <c r="C11526" s="6"/>
      <c r="D11526" s="6"/>
      <c r="E11526" s="6"/>
      <c r="F11526" s="7"/>
    </row>
    <row r="11527" spans="1:6" x14ac:dyDescent="0.3">
      <c r="A11527" s="8"/>
      <c r="B11527" s="8"/>
      <c r="C11527" s="8"/>
      <c r="D11527" s="8"/>
      <c r="E11527" s="8"/>
      <c r="F11527" s="9"/>
    </row>
    <row r="11528" spans="1:6" x14ac:dyDescent="0.3">
      <c r="A11528" s="6"/>
      <c r="B11528" s="6"/>
      <c r="C11528" s="6"/>
      <c r="D11528" s="6"/>
      <c r="E11528" s="6"/>
      <c r="F11528" s="7"/>
    </row>
    <row r="11529" spans="1:6" x14ac:dyDescent="0.3">
      <c r="A11529" s="8"/>
      <c r="B11529" s="8"/>
      <c r="C11529" s="8"/>
      <c r="D11529" s="8"/>
      <c r="E11529" s="8"/>
      <c r="F11529" s="9"/>
    </row>
    <row r="11530" spans="1:6" x14ac:dyDescent="0.3">
      <c r="A11530" s="6"/>
      <c r="B11530" s="6"/>
      <c r="C11530" s="6"/>
      <c r="D11530" s="6"/>
      <c r="E11530" s="6"/>
      <c r="F11530" s="7"/>
    </row>
    <row r="11531" spans="1:6" x14ac:dyDescent="0.3">
      <c r="A11531" s="8"/>
      <c r="B11531" s="8"/>
      <c r="C11531" s="8"/>
      <c r="D11531" s="8"/>
      <c r="E11531" s="8"/>
      <c r="F11531" s="9"/>
    </row>
    <row r="11532" spans="1:6" x14ac:dyDescent="0.3">
      <c r="A11532" s="6"/>
      <c r="B11532" s="6"/>
      <c r="C11532" s="6"/>
      <c r="D11532" s="6"/>
      <c r="E11532" s="6"/>
      <c r="F11532" s="7"/>
    </row>
    <row r="11533" spans="1:6" x14ac:dyDescent="0.3">
      <c r="A11533" s="8"/>
      <c r="B11533" s="8"/>
      <c r="C11533" s="8"/>
      <c r="D11533" s="8"/>
      <c r="E11533" s="8"/>
      <c r="F11533" s="9"/>
    </row>
    <row r="11534" spans="1:6" x14ac:dyDescent="0.3">
      <c r="A11534" s="6"/>
      <c r="B11534" s="6"/>
      <c r="C11534" s="6"/>
      <c r="D11534" s="6"/>
      <c r="E11534" s="6"/>
      <c r="F11534" s="7"/>
    </row>
    <row r="11535" spans="1:6" x14ac:dyDescent="0.3">
      <c r="A11535" s="8"/>
      <c r="B11535" s="8"/>
      <c r="C11535" s="8"/>
      <c r="D11535" s="8"/>
      <c r="E11535" s="8"/>
      <c r="F11535" s="9"/>
    </row>
    <row r="11536" spans="1:6" x14ac:dyDescent="0.3">
      <c r="A11536" s="6"/>
      <c r="B11536" s="6"/>
      <c r="C11536" s="6"/>
      <c r="D11536" s="6"/>
      <c r="E11536" s="6"/>
      <c r="F11536" s="7"/>
    </row>
    <row r="11537" spans="1:6" x14ac:dyDescent="0.3">
      <c r="A11537" s="8"/>
      <c r="B11537" s="8"/>
      <c r="C11537" s="8"/>
      <c r="D11537" s="8"/>
      <c r="E11537" s="8"/>
      <c r="F11537" s="9"/>
    </row>
    <row r="11538" spans="1:6" x14ac:dyDescent="0.3">
      <c r="A11538" s="6"/>
      <c r="B11538" s="6"/>
      <c r="C11538" s="6"/>
      <c r="D11538" s="6"/>
      <c r="E11538" s="6"/>
      <c r="F11538" s="7"/>
    </row>
    <row r="11539" spans="1:6" x14ac:dyDescent="0.3">
      <c r="A11539" s="8"/>
      <c r="B11539" s="8"/>
      <c r="C11539" s="8"/>
      <c r="D11539" s="8"/>
      <c r="E11539" s="8"/>
      <c r="F11539" s="9"/>
    </row>
    <row r="11540" spans="1:6" x14ac:dyDescent="0.3">
      <c r="A11540" s="6"/>
      <c r="B11540" s="6"/>
      <c r="C11540" s="6"/>
      <c r="D11540" s="6"/>
      <c r="E11540" s="6"/>
      <c r="F11540" s="7"/>
    </row>
    <row r="11541" spans="1:6" x14ac:dyDescent="0.3">
      <c r="A11541" s="8"/>
      <c r="B11541" s="8"/>
      <c r="C11541" s="8"/>
      <c r="D11541" s="8"/>
      <c r="E11541" s="8"/>
      <c r="F11541" s="9"/>
    </row>
    <row r="11542" spans="1:6" x14ac:dyDescent="0.3">
      <c r="A11542" s="6"/>
      <c r="B11542" s="6"/>
      <c r="C11542" s="6"/>
      <c r="D11542" s="6"/>
      <c r="E11542" s="6"/>
      <c r="F11542" s="7"/>
    </row>
    <row r="11543" spans="1:6" x14ac:dyDescent="0.3">
      <c r="A11543" s="8"/>
      <c r="B11543" s="8"/>
      <c r="C11543" s="8"/>
      <c r="D11543" s="8"/>
      <c r="E11543" s="8"/>
      <c r="F11543" s="9"/>
    </row>
    <row r="11544" spans="1:6" x14ac:dyDescent="0.3">
      <c r="A11544" s="6"/>
      <c r="B11544" s="6"/>
      <c r="C11544" s="6"/>
      <c r="D11544" s="6"/>
      <c r="E11544" s="6"/>
      <c r="F11544" s="7"/>
    </row>
    <row r="11545" spans="1:6" x14ac:dyDescent="0.3">
      <c r="A11545" s="8"/>
      <c r="B11545" s="8"/>
      <c r="C11545" s="8"/>
      <c r="D11545" s="8"/>
      <c r="E11545" s="8"/>
      <c r="F11545" s="9"/>
    </row>
    <row r="11546" spans="1:6" x14ac:dyDescent="0.3">
      <c r="A11546" s="6"/>
      <c r="B11546" s="6"/>
      <c r="C11546" s="6"/>
      <c r="D11546" s="6"/>
      <c r="E11546" s="6"/>
      <c r="F11546" s="7"/>
    </row>
    <row r="11547" spans="1:6" x14ac:dyDescent="0.3">
      <c r="A11547" s="8"/>
      <c r="B11547" s="8"/>
      <c r="C11547" s="8"/>
      <c r="D11547" s="8"/>
      <c r="E11547" s="8"/>
      <c r="F11547" s="9"/>
    </row>
    <row r="11548" spans="1:6" x14ac:dyDescent="0.3">
      <c r="A11548" s="6"/>
      <c r="B11548" s="6"/>
      <c r="C11548" s="6"/>
      <c r="D11548" s="6"/>
      <c r="E11548" s="6"/>
      <c r="F11548" s="7"/>
    </row>
    <row r="11549" spans="1:6" x14ac:dyDescent="0.3">
      <c r="A11549" s="8"/>
      <c r="B11549" s="8"/>
      <c r="C11549" s="8"/>
      <c r="D11549" s="8"/>
      <c r="E11549" s="8"/>
      <c r="F11549" s="9"/>
    </row>
    <row r="11550" spans="1:6" x14ac:dyDescent="0.3">
      <c r="A11550" s="6"/>
      <c r="B11550" s="6"/>
      <c r="C11550" s="6"/>
      <c r="D11550" s="6"/>
      <c r="E11550" s="6"/>
      <c r="F11550" s="7"/>
    </row>
    <row r="11551" spans="1:6" x14ac:dyDescent="0.3">
      <c r="A11551" s="8"/>
      <c r="B11551" s="8"/>
      <c r="C11551" s="8"/>
      <c r="D11551" s="8"/>
      <c r="E11551" s="8"/>
      <c r="F11551" s="9"/>
    </row>
    <row r="11552" spans="1:6" x14ac:dyDescent="0.3">
      <c r="A11552" s="6"/>
      <c r="B11552" s="6"/>
      <c r="C11552" s="6"/>
      <c r="D11552" s="6"/>
      <c r="E11552" s="6"/>
      <c r="F11552" s="7"/>
    </row>
    <row r="11553" spans="1:6" x14ac:dyDescent="0.3">
      <c r="A11553" s="8"/>
      <c r="B11553" s="8"/>
      <c r="C11553" s="8"/>
      <c r="D11553" s="8"/>
      <c r="E11553" s="8"/>
      <c r="F11553" s="9"/>
    </row>
    <row r="11554" spans="1:6" x14ac:dyDescent="0.3">
      <c r="A11554" s="6"/>
      <c r="B11554" s="6"/>
      <c r="C11554" s="6"/>
      <c r="D11554" s="6"/>
      <c r="E11554" s="6"/>
      <c r="F11554" s="7"/>
    </row>
    <row r="11555" spans="1:6" x14ac:dyDescent="0.3">
      <c r="A11555" s="8"/>
      <c r="B11555" s="8"/>
      <c r="C11555" s="8"/>
      <c r="D11555" s="8"/>
      <c r="E11555" s="8"/>
      <c r="F11555" s="9"/>
    </row>
    <row r="11556" spans="1:6" x14ac:dyDescent="0.3">
      <c r="A11556" s="6"/>
      <c r="B11556" s="6"/>
      <c r="C11556" s="6"/>
      <c r="D11556" s="6"/>
      <c r="E11556" s="6"/>
      <c r="F11556" s="7"/>
    </row>
    <row r="11557" spans="1:6" x14ac:dyDescent="0.3">
      <c r="A11557" s="8"/>
      <c r="B11557" s="8"/>
      <c r="C11557" s="8"/>
      <c r="D11557" s="8"/>
      <c r="E11557" s="8"/>
      <c r="F11557" s="9"/>
    </row>
    <row r="11558" spans="1:6" x14ac:dyDescent="0.3">
      <c r="A11558" s="6"/>
      <c r="B11558" s="6"/>
      <c r="C11558" s="6"/>
      <c r="D11558" s="6"/>
      <c r="E11558" s="6"/>
      <c r="F11558" s="7"/>
    </row>
    <row r="11559" spans="1:6" x14ac:dyDescent="0.3">
      <c r="A11559" s="8"/>
      <c r="B11559" s="8"/>
      <c r="C11559" s="8"/>
      <c r="D11559" s="8"/>
      <c r="E11559" s="8"/>
      <c r="F11559" s="9"/>
    </row>
    <row r="11560" spans="1:6" x14ac:dyDescent="0.3">
      <c r="A11560" s="6"/>
      <c r="B11560" s="6"/>
      <c r="C11560" s="6"/>
      <c r="D11560" s="6"/>
      <c r="E11560" s="6"/>
      <c r="F11560" s="7"/>
    </row>
    <row r="11561" spans="1:6" x14ac:dyDescent="0.3">
      <c r="A11561" s="8"/>
      <c r="B11561" s="8"/>
      <c r="C11561" s="8"/>
      <c r="D11561" s="8"/>
      <c r="E11561" s="8"/>
      <c r="F11561" s="9"/>
    </row>
    <row r="11562" spans="1:6" x14ac:dyDescent="0.3">
      <c r="A11562" s="6"/>
      <c r="B11562" s="6"/>
      <c r="C11562" s="6"/>
      <c r="D11562" s="6"/>
      <c r="E11562" s="6"/>
      <c r="F11562" s="7"/>
    </row>
    <row r="11563" spans="1:6" x14ac:dyDescent="0.3">
      <c r="A11563" s="8"/>
      <c r="B11563" s="8"/>
      <c r="C11563" s="8"/>
      <c r="D11563" s="8"/>
      <c r="E11563" s="8"/>
      <c r="F11563" s="9"/>
    </row>
    <row r="11564" spans="1:6" x14ac:dyDescent="0.3">
      <c r="A11564" s="6"/>
      <c r="B11564" s="6"/>
      <c r="C11564" s="6"/>
      <c r="D11564" s="6"/>
      <c r="E11564" s="6"/>
      <c r="F11564" s="7"/>
    </row>
    <row r="11565" spans="1:6" x14ac:dyDescent="0.3">
      <c r="A11565" s="8"/>
      <c r="B11565" s="8"/>
      <c r="C11565" s="8"/>
      <c r="D11565" s="8"/>
      <c r="E11565" s="8"/>
      <c r="F11565" s="9"/>
    </row>
    <row r="11566" spans="1:6" x14ac:dyDescent="0.3">
      <c r="A11566" s="6"/>
      <c r="B11566" s="6"/>
      <c r="C11566" s="6"/>
      <c r="D11566" s="6"/>
      <c r="E11566" s="6"/>
      <c r="F11566" s="7"/>
    </row>
    <row r="11567" spans="1:6" x14ac:dyDescent="0.3">
      <c r="A11567" s="8"/>
      <c r="B11567" s="8"/>
      <c r="C11567" s="8"/>
      <c r="D11567" s="8"/>
      <c r="E11567" s="8"/>
      <c r="F11567" s="9"/>
    </row>
    <row r="11568" spans="1:6" x14ac:dyDescent="0.3">
      <c r="A11568" s="6"/>
      <c r="B11568" s="6"/>
      <c r="C11568" s="6"/>
      <c r="D11568" s="6"/>
      <c r="E11568" s="6"/>
      <c r="F11568" s="7"/>
    </row>
    <row r="11569" spans="1:6" x14ac:dyDescent="0.3">
      <c r="A11569" s="8"/>
      <c r="B11569" s="8"/>
      <c r="C11569" s="8"/>
      <c r="D11569" s="8"/>
      <c r="E11569" s="8"/>
      <c r="F11569" s="9"/>
    </row>
    <row r="11570" spans="1:6" x14ac:dyDescent="0.3">
      <c r="A11570" s="6"/>
      <c r="B11570" s="6"/>
      <c r="C11570" s="6"/>
      <c r="D11570" s="6"/>
      <c r="E11570" s="6"/>
      <c r="F11570" s="7"/>
    </row>
    <row r="11571" spans="1:6" x14ac:dyDescent="0.3">
      <c r="A11571" s="8"/>
      <c r="B11571" s="8"/>
      <c r="C11571" s="8"/>
      <c r="D11571" s="8"/>
      <c r="E11571" s="8"/>
      <c r="F11571" s="9"/>
    </row>
    <row r="11572" spans="1:6" x14ac:dyDescent="0.3">
      <c r="A11572" s="6"/>
      <c r="B11572" s="6"/>
      <c r="C11572" s="6"/>
      <c r="D11572" s="6"/>
      <c r="E11572" s="6"/>
      <c r="F11572" s="7"/>
    </row>
    <row r="11573" spans="1:6" x14ac:dyDescent="0.3">
      <c r="A11573" s="8"/>
      <c r="B11573" s="8"/>
      <c r="C11573" s="8"/>
      <c r="D11573" s="8"/>
      <c r="E11573" s="8"/>
      <c r="F11573" s="9"/>
    </row>
    <row r="11574" spans="1:6" x14ac:dyDescent="0.3">
      <c r="A11574" s="6"/>
      <c r="B11574" s="6"/>
      <c r="C11574" s="6"/>
      <c r="D11574" s="6"/>
      <c r="E11574" s="6"/>
      <c r="F11574" s="7"/>
    </row>
    <row r="11575" spans="1:6" x14ac:dyDescent="0.3">
      <c r="A11575" s="8"/>
      <c r="B11575" s="8"/>
      <c r="C11575" s="8"/>
      <c r="D11575" s="8"/>
      <c r="E11575" s="8"/>
      <c r="F11575" s="9"/>
    </row>
    <row r="11576" spans="1:6" x14ac:dyDescent="0.3">
      <c r="A11576" s="6"/>
      <c r="B11576" s="6"/>
      <c r="C11576" s="6"/>
      <c r="D11576" s="6"/>
      <c r="E11576" s="6"/>
      <c r="F11576" s="7"/>
    </row>
    <row r="11577" spans="1:6" x14ac:dyDescent="0.3">
      <c r="A11577" s="8"/>
      <c r="B11577" s="8"/>
      <c r="C11577" s="8"/>
      <c r="D11577" s="8"/>
      <c r="E11577" s="8"/>
      <c r="F11577" s="9"/>
    </row>
    <row r="11578" spans="1:6" x14ac:dyDescent="0.3">
      <c r="A11578" s="6"/>
      <c r="B11578" s="6"/>
      <c r="C11578" s="6"/>
      <c r="D11578" s="6"/>
      <c r="E11578" s="6"/>
      <c r="F11578" s="7"/>
    </row>
    <row r="11579" spans="1:6" x14ac:dyDescent="0.3">
      <c r="A11579" s="8"/>
      <c r="B11579" s="8"/>
      <c r="C11579" s="8"/>
      <c r="D11579" s="8"/>
      <c r="E11579" s="8"/>
      <c r="F11579" s="9"/>
    </row>
    <row r="11580" spans="1:6" x14ac:dyDescent="0.3">
      <c r="A11580" s="6"/>
      <c r="B11580" s="6"/>
      <c r="C11580" s="6"/>
      <c r="D11580" s="6"/>
      <c r="E11580" s="6"/>
      <c r="F11580" s="7"/>
    </row>
    <row r="11581" spans="1:6" x14ac:dyDescent="0.3">
      <c r="A11581" s="8"/>
      <c r="B11581" s="8"/>
      <c r="C11581" s="8"/>
      <c r="D11581" s="8"/>
      <c r="E11581" s="8"/>
      <c r="F11581" s="9"/>
    </row>
    <row r="11582" spans="1:6" x14ac:dyDescent="0.3">
      <c r="A11582" s="6"/>
      <c r="B11582" s="6"/>
      <c r="C11582" s="6"/>
      <c r="D11582" s="6"/>
      <c r="E11582" s="6"/>
      <c r="F11582" s="7"/>
    </row>
    <row r="11583" spans="1:6" x14ac:dyDescent="0.3">
      <c r="A11583" s="8"/>
      <c r="B11583" s="8"/>
      <c r="C11583" s="8"/>
      <c r="D11583" s="8"/>
      <c r="E11583" s="8"/>
      <c r="F11583" s="9"/>
    </row>
    <row r="11584" spans="1:6" x14ac:dyDescent="0.3">
      <c r="A11584" s="6"/>
      <c r="B11584" s="6"/>
      <c r="C11584" s="6"/>
      <c r="D11584" s="6"/>
      <c r="E11584" s="6"/>
      <c r="F11584" s="7"/>
    </row>
    <row r="11585" spans="1:6" x14ac:dyDescent="0.3">
      <c r="A11585" s="8"/>
      <c r="B11585" s="8"/>
      <c r="C11585" s="8"/>
      <c r="D11585" s="8"/>
      <c r="E11585" s="8"/>
      <c r="F11585" s="9"/>
    </row>
    <row r="11586" spans="1:6" x14ac:dyDescent="0.3">
      <c r="A11586" s="6"/>
      <c r="B11586" s="6"/>
      <c r="C11586" s="6"/>
      <c r="D11586" s="6"/>
      <c r="E11586" s="6"/>
      <c r="F11586" s="7"/>
    </row>
    <row r="11587" spans="1:6" x14ac:dyDescent="0.3">
      <c r="A11587" s="8"/>
      <c r="B11587" s="8"/>
      <c r="C11587" s="8"/>
      <c r="D11587" s="8"/>
      <c r="E11587" s="8"/>
      <c r="F11587" s="9"/>
    </row>
    <row r="11588" spans="1:6" x14ac:dyDescent="0.3">
      <c r="A11588" s="6"/>
      <c r="B11588" s="6"/>
      <c r="C11588" s="6"/>
      <c r="D11588" s="6"/>
      <c r="E11588" s="6"/>
      <c r="F11588" s="7"/>
    </row>
    <row r="11589" spans="1:6" x14ac:dyDescent="0.3">
      <c r="A11589" s="8"/>
      <c r="B11589" s="8"/>
      <c r="C11589" s="8"/>
      <c r="D11589" s="8"/>
      <c r="E11589" s="8"/>
      <c r="F11589" s="9"/>
    </row>
    <row r="11590" spans="1:6" x14ac:dyDescent="0.3">
      <c r="A11590" s="6"/>
      <c r="B11590" s="6"/>
      <c r="C11590" s="6"/>
      <c r="D11590" s="6"/>
      <c r="E11590" s="6"/>
      <c r="F11590" s="7"/>
    </row>
    <row r="11591" spans="1:6" x14ac:dyDescent="0.3">
      <c r="A11591" s="8"/>
      <c r="B11591" s="8"/>
      <c r="C11591" s="8"/>
      <c r="D11591" s="8"/>
      <c r="E11591" s="8"/>
      <c r="F11591" s="9"/>
    </row>
    <row r="11592" spans="1:6" x14ac:dyDescent="0.3">
      <c r="A11592" s="6"/>
      <c r="B11592" s="6"/>
      <c r="C11592" s="6"/>
      <c r="D11592" s="6"/>
      <c r="E11592" s="6"/>
      <c r="F11592" s="7"/>
    </row>
    <row r="11593" spans="1:6" x14ac:dyDescent="0.3">
      <c r="A11593" s="8"/>
      <c r="B11593" s="8"/>
      <c r="C11593" s="8"/>
      <c r="D11593" s="8"/>
      <c r="E11593" s="8"/>
      <c r="F11593" s="9"/>
    </row>
    <row r="11594" spans="1:6" x14ac:dyDescent="0.3">
      <c r="A11594" s="6"/>
      <c r="B11594" s="6"/>
      <c r="C11594" s="6"/>
      <c r="D11594" s="6"/>
      <c r="E11594" s="6"/>
      <c r="F11594" s="7"/>
    </row>
    <row r="11595" spans="1:6" x14ac:dyDescent="0.3">
      <c r="A11595" s="8"/>
      <c r="B11595" s="8"/>
      <c r="C11595" s="8"/>
      <c r="D11595" s="8"/>
      <c r="E11595" s="8"/>
      <c r="F11595" s="9"/>
    </row>
    <row r="11596" spans="1:6" x14ac:dyDescent="0.3">
      <c r="A11596" s="6"/>
      <c r="B11596" s="6"/>
      <c r="C11596" s="6"/>
      <c r="D11596" s="6"/>
      <c r="E11596" s="6"/>
      <c r="F11596" s="7"/>
    </row>
    <row r="11597" spans="1:6" x14ac:dyDescent="0.3">
      <c r="A11597" s="8"/>
      <c r="B11597" s="8"/>
      <c r="C11597" s="8"/>
      <c r="D11597" s="8"/>
      <c r="E11597" s="8"/>
      <c r="F11597" s="9"/>
    </row>
    <row r="11598" spans="1:6" x14ac:dyDescent="0.3">
      <c r="A11598" s="6"/>
      <c r="B11598" s="6"/>
      <c r="C11598" s="6"/>
      <c r="D11598" s="6"/>
      <c r="E11598" s="6"/>
      <c r="F11598" s="7"/>
    </row>
    <row r="11599" spans="1:6" x14ac:dyDescent="0.3">
      <c r="A11599" s="8"/>
      <c r="B11599" s="8"/>
      <c r="C11599" s="8"/>
      <c r="D11599" s="8"/>
      <c r="E11599" s="8"/>
      <c r="F11599" s="9"/>
    </row>
    <row r="11600" spans="1:6" x14ac:dyDescent="0.3">
      <c r="A11600" s="6"/>
      <c r="B11600" s="6"/>
      <c r="C11600" s="6"/>
      <c r="D11600" s="6"/>
      <c r="E11600" s="6"/>
      <c r="F11600" s="7"/>
    </row>
    <row r="11601" spans="1:6" x14ac:dyDescent="0.3">
      <c r="A11601" s="8"/>
      <c r="B11601" s="8"/>
      <c r="C11601" s="8"/>
      <c r="D11601" s="8"/>
      <c r="E11601" s="8"/>
      <c r="F11601" s="9"/>
    </row>
    <row r="11602" spans="1:6" x14ac:dyDescent="0.3">
      <c r="A11602" s="6"/>
      <c r="B11602" s="6"/>
      <c r="C11602" s="6"/>
      <c r="D11602" s="6"/>
      <c r="E11602" s="6"/>
      <c r="F11602" s="7"/>
    </row>
    <row r="11603" spans="1:6" x14ac:dyDescent="0.3">
      <c r="A11603" s="8"/>
      <c r="B11603" s="8"/>
      <c r="C11603" s="8"/>
      <c r="D11603" s="8"/>
      <c r="E11603" s="8"/>
      <c r="F11603" s="9"/>
    </row>
    <row r="11604" spans="1:6" x14ac:dyDescent="0.3">
      <c r="A11604" s="6"/>
      <c r="B11604" s="6"/>
      <c r="C11604" s="6"/>
      <c r="D11604" s="6"/>
      <c r="E11604" s="6"/>
      <c r="F11604" s="7"/>
    </row>
    <row r="11605" spans="1:6" x14ac:dyDescent="0.3">
      <c r="A11605" s="8"/>
      <c r="B11605" s="8"/>
      <c r="C11605" s="8"/>
      <c r="D11605" s="8"/>
      <c r="E11605" s="8"/>
      <c r="F11605" s="9"/>
    </row>
    <row r="11606" spans="1:6" x14ac:dyDescent="0.3">
      <c r="A11606" s="6"/>
      <c r="B11606" s="6"/>
      <c r="C11606" s="6"/>
      <c r="D11606" s="6"/>
      <c r="E11606" s="6"/>
      <c r="F11606" s="7"/>
    </row>
    <row r="11607" spans="1:6" x14ac:dyDescent="0.3">
      <c r="A11607" s="8"/>
      <c r="B11607" s="8"/>
      <c r="C11607" s="8"/>
      <c r="D11607" s="8"/>
      <c r="E11607" s="8"/>
      <c r="F11607" s="9"/>
    </row>
    <row r="11608" spans="1:6" x14ac:dyDescent="0.3">
      <c r="A11608" s="6"/>
      <c r="B11608" s="6"/>
      <c r="C11608" s="6"/>
      <c r="D11608" s="6"/>
      <c r="E11608" s="6"/>
      <c r="F11608" s="7"/>
    </row>
    <row r="11609" spans="1:6" x14ac:dyDescent="0.3">
      <c r="A11609" s="8"/>
      <c r="B11609" s="8"/>
      <c r="C11609" s="8"/>
      <c r="D11609" s="8"/>
      <c r="E11609" s="8"/>
      <c r="F11609" s="9"/>
    </row>
    <row r="11610" spans="1:6" x14ac:dyDescent="0.3">
      <c r="A11610" s="6"/>
      <c r="B11610" s="6"/>
      <c r="C11610" s="6"/>
      <c r="D11610" s="6"/>
      <c r="E11610" s="6"/>
      <c r="F11610" s="7"/>
    </row>
    <row r="11611" spans="1:6" x14ac:dyDescent="0.3">
      <c r="A11611" s="8"/>
      <c r="B11611" s="8"/>
      <c r="C11611" s="8"/>
      <c r="D11611" s="8"/>
      <c r="E11611" s="8"/>
      <c r="F11611" s="9"/>
    </row>
    <row r="11612" spans="1:6" x14ac:dyDescent="0.3">
      <c r="A11612" s="6"/>
      <c r="B11612" s="6"/>
      <c r="C11612" s="6"/>
      <c r="D11612" s="6"/>
      <c r="E11612" s="6"/>
      <c r="F11612" s="7"/>
    </row>
    <row r="11613" spans="1:6" x14ac:dyDescent="0.3">
      <c r="A11613" s="8"/>
      <c r="B11613" s="8"/>
      <c r="C11613" s="8"/>
      <c r="D11613" s="8"/>
      <c r="E11613" s="8"/>
      <c r="F11613" s="9"/>
    </row>
    <row r="11614" spans="1:6" x14ac:dyDescent="0.3">
      <c r="A11614" s="6"/>
      <c r="B11614" s="6"/>
      <c r="C11614" s="6"/>
      <c r="D11614" s="6"/>
      <c r="E11614" s="6"/>
      <c r="F11614" s="7"/>
    </row>
    <row r="11615" spans="1:6" x14ac:dyDescent="0.3">
      <c r="A11615" s="8"/>
      <c r="B11615" s="8"/>
      <c r="C11615" s="8"/>
      <c r="D11615" s="8"/>
      <c r="E11615" s="8"/>
      <c r="F11615" s="9"/>
    </row>
    <row r="11616" spans="1:6" x14ac:dyDescent="0.3">
      <c r="A11616" s="6"/>
      <c r="B11616" s="6"/>
      <c r="C11616" s="6"/>
      <c r="D11616" s="6"/>
      <c r="E11616" s="6"/>
      <c r="F11616" s="7"/>
    </row>
    <row r="11617" spans="1:6" x14ac:dyDescent="0.3">
      <c r="A11617" s="8"/>
      <c r="B11617" s="8"/>
      <c r="C11617" s="8"/>
      <c r="D11617" s="8"/>
      <c r="E11617" s="8"/>
      <c r="F11617" s="9"/>
    </row>
    <row r="11618" spans="1:6" x14ac:dyDescent="0.3">
      <c r="A11618" s="6"/>
      <c r="B11618" s="6"/>
      <c r="C11618" s="6"/>
      <c r="D11618" s="6"/>
      <c r="E11618" s="6"/>
      <c r="F11618" s="7"/>
    </row>
    <row r="11619" spans="1:6" x14ac:dyDescent="0.3">
      <c r="A11619" s="8"/>
      <c r="B11619" s="8"/>
      <c r="C11619" s="8"/>
      <c r="D11619" s="8"/>
      <c r="E11619" s="8"/>
      <c r="F11619" s="9"/>
    </row>
    <row r="11620" spans="1:6" x14ac:dyDescent="0.3">
      <c r="A11620" s="6"/>
      <c r="B11620" s="6"/>
      <c r="C11620" s="6"/>
      <c r="D11620" s="6"/>
      <c r="E11620" s="6"/>
      <c r="F11620" s="7"/>
    </row>
    <row r="11621" spans="1:6" x14ac:dyDescent="0.3">
      <c r="A11621" s="8"/>
      <c r="B11621" s="8"/>
      <c r="C11621" s="8"/>
      <c r="D11621" s="8"/>
      <c r="E11621" s="8"/>
      <c r="F11621" s="9"/>
    </row>
    <row r="11622" spans="1:6" x14ac:dyDescent="0.3">
      <c r="A11622" s="6"/>
      <c r="B11622" s="6"/>
      <c r="C11622" s="6"/>
      <c r="D11622" s="6"/>
      <c r="E11622" s="6"/>
      <c r="F11622" s="7"/>
    </row>
    <row r="11623" spans="1:6" x14ac:dyDescent="0.3">
      <c r="A11623" s="8"/>
      <c r="B11623" s="8"/>
      <c r="C11623" s="8"/>
      <c r="D11623" s="8"/>
      <c r="E11623" s="8"/>
      <c r="F11623" s="9"/>
    </row>
    <row r="11624" spans="1:6" x14ac:dyDescent="0.3">
      <c r="A11624" s="6"/>
      <c r="B11624" s="6"/>
      <c r="C11624" s="6"/>
      <c r="D11624" s="6"/>
      <c r="E11624" s="6"/>
      <c r="F11624" s="7"/>
    </row>
    <row r="11625" spans="1:6" x14ac:dyDescent="0.3">
      <c r="A11625" s="8"/>
      <c r="B11625" s="8"/>
      <c r="C11625" s="8"/>
      <c r="D11625" s="8"/>
      <c r="E11625" s="8"/>
      <c r="F11625" s="9"/>
    </row>
    <row r="11626" spans="1:6" x14ac:dyDescent="0.3">
      <c r="A11626" s="6"/>
      <c r="B11626" s="6"/>
      <c r="C11626" s="6"/>
      <c r="D11626" s="6"/>
      <c r="E11626" s="6"/>
      <c r="F11626" s="7"/>
    </row>
    <row r="11627" spans="1:6" x14ac:dyDescent="0.3">
      <c r="A11627" s="8"/>
      <c r="B11627" s="8"/>
      <c r="C11627" s="8"/>
      <c r="D11627" s="8"/>
      <c r="E11627" s="8"/>
      <c r="F11627" s="9"/>
    </row>
    <row r="11628" spans="1:6" x14ac:dyDescent="0.3">
      <c r="A11628" s="6"/>
      <c r="B11628" s="6"/>
      <c r="C11628" s="6"/>
      <c r="D11628" s="6"/>
      <c r="E11628" s="6"/>
      <c r="F11628" s="7"/>
    </row>
    <row r="11629" spans="1:6" x14ac:dyDescent="0.3">
      <c r="A11629" s="8"/>
      <c r="B11629" s="8"/>
      <c r="C11629" s="8"/>
      <c r="D11629" s="8"/>
      <c r="E11629" s="8"/>
      <c r="F11629" s="9"/>
    </row>
    <row r="11630" spans="1:6" x14ac:dyDescent="0.3">
      <c r="A11630" s="6"/>
      <c r="B11630" s="6"/>
      <c r="C11630" s="6"/>
      <c r="D11630" s="6"/>
      <c r="E11630" s="6"/>
      <c r="F11630" s="7"/>
    </row>
    <row r="11631" spans="1:6" x14ac:dyDescent="0.3">
      <c r="A11631" s="8"/>
      <c r="B11631" s="8"/>
      <c r="C11631" s="8"/>
      <c r="D11631" s="8"/>
      <c r="E11631" s="8"/>
      <c r="F11631" s="9"/>
    </row>
    <row r="11632" spans="1:6" x14ac:dyDescent="0.3">
      <c r="A11632" s="6"/>
      <c r="B11632" s="6"/>
      <c r="C11632" s="6"/>
      <c r="D11632" s="6"/>
      <c r="E11632" s="6"/>
      <c r="F11632" s="7"/>
    </row>
    <row r="11633" spans="1:6" x14ac:dyDescent="0.3">
      <c r="A11633" s="8"/>
      <c r="B11633" s="8"/>
      <c r="C11633" s="8"/>
      <c r="D11633" s="8"/>
      <c r="E11633" s="8"/>
      <c r="F11633" s="9"/>
    </row>
    <row r="11634" spans="1:6" x14ac:dyDescent="0.3">
      <c r="A11634" s="6"/>
      <c r="B11634" s="6"/>
      <c r="C11634" s="6"/>
      <c r="D11634" s="6"/>
      <c r="E11634" s="6"/>
      <c r="F11634" s="7"/>
    </row>
    <row r="11635" spans="1:6" x14ac:dyDescent="0.3">
      <c r="A11635" s="8"/>
      <c r="B11635" s="8"/>
      <c r="C11635" s="8"/>
      <c r="D11635" s="8"/>
      <c r="E11635" s="8"/>
      <c r="F11635" s="9"/>
    </row>
    <row r="11636" spans="1:6" x14ac:dyDescent="0.3">
      <c r="A11636" s="6"/>
      <c r="B11636" s="6"/>
      <c r="C11636" s="6"/>
      <c r="D11636" s="6"/>
      <c r="E11636" s="6"/>
      <c r="F11636" s="7"/>
    </row>
    <row r="11637" spans="1:6" x14ac:dyDescent="0.3">
      <c r="A11637" s="8"/>
      <c r="B11637" s="8"/>
      <c r="C11637" s="8"/>
      <c r="D11637" s="8"/>
      <c r="E11637" s="8"/>
      <c r="F11637" s="9"/>
    </row>
    <row r="11638" spans="1:6" x14ac:dyDescent="0.3">
      <c r="A11638" s="6"/>
      <c r="B11638" s="6"/>
      <c r="C11638" s="6"/>
      <c r="D11638" s="6"/>
      <c r="E11638" s="6"/>
      <c r="F11638" s="7"/>
    </row>
    <row r="11639" spans="1:6" x14ac:dyDescent="0.3">
      <c r="A11639" s="8"/>
      <c r="B11639" s="8"/>
      <c r="C11639" s="8"/>
      <c r="D11639" s="8"/>
      <c r="E11639" s="8"/>
      <c r="F11639" s="9"/>
    </row>
    <row r="11640" spans="1:6" x14ac:dyDescent="0.3">
      <c r="A11640" s="6"/>
      <c r="B11640" s="6"/>
      <c r="C11640" s="6"/>
      <c r="D11640" s="6"/>
      <c r="E11640" s="6"/>
      <c r="F11640" s="7"/>
    </row>
    <row r="11641" spans="1:6" x14ac:dyDescent="0.3">
      <c r="A11641" s="8"/>
      <c r="B11641" s="8"/>
      <c r="C11641" s="8"/>
      <c r="D11641" s="8"/>
      <c r="E11641" s="8"/>
      <c r="F11641" s="9"/>
    </row>
    <row r="11642" spans="1:6" x14ac:dyDescent="0.3">
      <c r="A11642" s="6"/>
      <c r="B11642" s="6"/>
      <c r="C11642" s="6"/>
      <c r="D11642" s="6"/>
      <c r="E11642" s="6"/>
      <c r="F11642" s="7"/>
    </row>
    <row r="11643" spans="1:6" x14ac:dyDescent="0.3">
      <c r="A11643" s="8"/>
      <c r="B11643" s="8"/>
      <c r="C11643" s="8"/>
      <c r="D11643" s="8"/>
      <c r="E11643" s="8"/>
      <c r="F11643" s="9"/>
    </row>
    <row r="11644" spans="1:6" x14ac:dyDescent="0.3">
      <c r="A11644" s="6"/>
      <c r="B11644" s="6"/>
      <c r="C11644" s="6"/>
      <c r="D11644" s="6"/>
      <c r="E11644" s="6"/>
      <c r="F11644" s="7"/>
    </row>
    <row r="11645" spans="1:6" x14ac:dyDescent="0.3">
      <c r="A11645" s="8"/>
      <c r="B11645" s="8"/>
      <c r="C11645" s="8"/>
      <c r="D11645" s="8"/>
      <c r="E11645" s="8"/>
      <c r="F11645" s="9"/>
    </row>
    <row r="11646" spans="1:6" x14ac:dyDescent="0.3">
      <c r="A11646" s="6"/>
      <c r="B11646" s="6"/>
      <c r="C11646" s="6"/>
      <c r="D11646" s="6"/>
      <c r="E11646" s="6"/>
      <c r="F11646" s="7"/>
    </row>
    <row r="11647" spans="1:6" x14ac:dyDescent="0.3">
      <c r="A11647" s="8"/>
      <c r="B11647" s="8"/>
      <c r="C11647" s="8"/>
      <c r="D11647" s="8"/>
      <c r="E11647" s="8"/>
      <c r="F11647" s="9"/>
    </row>
    <row r="11648" spans="1:6" x14ac:dyDescent="0.3">
      <c r="A11648" s="6"/>
      <c r="B11648" s="6"/>
      <c r="C11648" s="6"/>
      <c r="D11648" s="6"/>
      <c r="E11648" s="6"/>
      <c r="F11648" s="7"/>
    </row>
    <row r="11649" spans="1:6" x14ac:dyDescent="0.3">
      <c r="A11649" s="8"/>
      <c r="B11649" s="8"/>
      <c r="C11649" s="8"/>
      <c r="D11649" s="8"/>
      <c r="E11649" s="8"/>
      <c r="F11649" s="9"/>
    </row>
    <row r="11650" spans="1:6" x14ac:dyDescent="0.3">
      <c r="A11650" s="6"/>
      <c r="B11650" s="6"/>
      <c r="C11650" s="6"/>
      <c r="D11650" s="6"/>
      <c r="E11650" s="6"/>
      <c r="F11650" s="7"/>
    </row>
    <row r="11651" spans="1:6" x14ac:dyDescent="0.3">
      <c r="A11651" s="8"/>
      <c r="B11651" s="8"/>
      <c r="C11651" s="8"/>
      <c r="D11651" s="8"/>
      <c r="E11651" s="8"/>
      <c r="F11651" s="9"/>
    </row>
    <row r="11652" spans="1:6" x14ac:dyDescent="0.3">
      <c r="A11652" s="6"/>
      <c r="B11652" s="6"/>
      <c r="C11652" s="6"/>
      <c r="D11652" s="6"/>
      <c r="E11652" s="6"/>
      <c r="F11652" s="7"/>
    </row>
    <row r="11653" spans="1:6" x14ac:dyDescent="0.3">
      <c r="A11653" s="8"/>
      <c r="B11653" s="8"/>
      <c r="C11653" s="8"/>
      <c r="D11653" s="8"/>
      <c r="E11653" s="8"/>
      <c r="F11653" s="9"/>
    </row>
    <row r="11654" spans="1:6" x14ac:dyDescent="0.3">
      <c r="A11654" s="6"/>
      <c r="B11654" s="6"/>
      <c r="C11654" s="6"/>
      <c r="D11654" s="6"/>
      <c r="E11654" s="6"/>
      <c r="F11654" s="7"/>
    </row>
    <row r="11655" spans="1:6" x14ac:dyDescent="0.3">
      <c r="A11655" s="8"/>
      <c r="B11655" s="8"/>
      <c r="C11655" s="8"/>
      <c r="D11655" s="8"/>
      <c r="E11655" s="8"/>
      <c r="F11655" s="9"/>
    </row>
    <row r="11656" spans="1:6" x14ac:dyDescent="0.3">
      <c r="A11656" s="6"/>
      <c r="B11656" s="6"/>
      <c r="C11656" s="6"/>
      <c r="D11656" s="6"/>
      <c r="E11656" s="6"/>
      <c r="F11656" s="7"/>
    </row>
    <row r="11657" spans="1:6" x14ac:dyDescent="0.3">
      <c r="A11657" s="8"/>
      <c r="B11657" s="8"/>
      <c r="C11657" s="8"/>
      <c r="D11657" s="8"/>
      <c r="E11657" s="8"/>
      <c r="F11657" s="9"/>
    </row>
    <row r="11658" spans="1:6" x14ac:dyDescent="0.3">
      <c r="A11658" s="6"/>
      <c r="B11658" s="6"/>
      <c r="C11658" s="6"/>
      <c r="D11658" s="6"/>
      <c r="E11658" s="6"/>
      <c r="F11658" s="7"/>
    </row>
    <row r="11659" spans="1:6" x14ac:dyDescent="0.3">
      <c r="A11659" s="8"/>
      <c r="B11659" s="8"/>
      <c r="C11659" s="8"/>
      <c r="D11659" s="8"/>
      <c r="E11659" s="8"/>
      <c r="F11659" s="9"/>
    </row>
    <row r="11660" spans="1:6" x14ac:dyDescent="0.3">
      <c r="A11660" s="6"/>
      <c r="B11660" s="6"/>
      <c r="C11660" s="6"/>
      <c r="D11660" s="6"/>
      <c r="E11660" s="6"/>
      <c r="F11660" s="7"/>
    </row>
    <row r="11661" spans="1:6" x14ac:dyDescent="0.3">
      <c r="A11661" s="8"/>
      <c r="B11661" s="8"/>
      <c r="C11661" s="8"/>
      <c r="D11661" s="8"/>
      <c r="E11661" s="8"/>
      <c r="F11661" s="9"/>
    </row>
    <row r="11662" spans="1:6" x14ac:dyDescent="0.3">
      <c r="A11662" s="6"/>
      <c r="B11662" s="6"/>
      <c r="C11662" s="6"/>
      <c r="D11662" s="6"/>
      <c r="E11662" s="6"/>
      <c r="F11662" s="7"/>
    </row>
    <row r="11663" spans="1:6" x14ac:dyDescent="0.3">
      <c r="A11663" s="8"/>
      <c r="B11663" s="8"/>
      <c r="C11663" s="8"/>
      <c r="D11663" s="8"/>
      <c r="E11663" s="8"/>
      <c r="F11663" s="9"/>
    </row>
    <row r="11664" spans="1:6" x14ac:dyDescent="0.3">
      <c r="A11664" s="6"/>
      <c r="B11664" s="6"/>
      <c r="C11664" s="6"/>
      <c r="D11664" s="6"/>
      <c r="E11664" s="6"/>
      <c r="F11664" s="7"/>
    </row>
    <row r="11665" spans="1:6" x14ac:dyDescent="0.3">
      <c r="A11665" s="8"/>
      <c r="B11665" s="8"/>
      <c r="C11665" s="8"/>
      <c r="D11665" s="8"/>
      <c r="E11665" s="8"/>
      <c r="F11665" s="9"/>
    </row>
    <row r="11666" spans="1:6" x14ac:dyDescent="0.3">
      <c r="A11666" s="6"/>
      <c r="B11666" s="6"/>
      <c r="C11666" s="6"/>
      <c r="D11666" s="6"/>
      <c r="E11666" s="6"/>
      <c r="F11666" s="7"/>
    </row>
    <row r="11667" spans="1:6" x14ac:dyDescent="0.3">
      <c r="A11667" s="8"/>
      <c r="B11667" s="8"/>
      <c r="C11667" s="8"/>
      <c r="D11667" s="8"/>
      <c r="E11667" s="8"/>
      <c r="F11667" s="9"/>
    </row>
    <row r="11668" spans="1:6" x14ac:dyDescent="0.3">
      <c r="A11668" s="6"/>
      <c r="B11668" s="6"/>
      <c r="C11668" s="6"/>
      <c r="D11668" s="6"/>
      <c r="E11668" s="6"/>
      <c r="F11668" s="7"/>
    </row>
    <row r="11669" spans="1:6" x14ac:dyDescent="0.3">
      <c r="A11669" s="8"/>
      <c r="B11669" s="8"/>
      <c r="C11669" s="8"/>
      <c r="D11669" s="8"/>
      <c r="E11669" s="8"/>
      <c r="F11669" s="9"/>
    </row>
    <row r="11670" spans="1:6" x14ac:dyDescent="0.3">
      <c r="A11670" s="6"/>
      <c r="B11670" s="6"/>
      <c r="C11670" s="6"/>
      <c r="D11670" s="6"/>
      <c r="E11670" s="6"/>
      <c r="F11670" s="7"/>
    </row>
    <row r="11671" spans="1:6" x14ac:dyDescent="0.3">
      <c r="A11671" s="8"/>
      <c r="B11671" s="8"/>
      <c r="C11671" s="8"/>
      <c r="D11671" s="8"/>
      <c r="E11671" s="8"/>
      <c r="F11671" s="9"/>
    </row>
    <row r="11672" spans="1:6" x14ac:dyDescent="0.3">
      <c r="A11672" s="6"/>
      <c r="B11672" s="6"/>
      <c r="C11672" s="6"/>
      <c r="D11672" s="6"/>
      <c r="E11672" s="6"/>
      <c r="F11672" s="7"/>
    </row>
    <row r="11673" spans="1:6" x14ac:dyDescent="0.3">
      <c r="A11673" s="8"/>
      <c r="B11673" s="8"/>
      <c r="C11673" s="8"/>
      <c r="D11673" s="8"/>
      <c r="E11673" s="8"/>
      <c r="F11673" s="9"/>
    </row>
    <row r="11674" spans="1:6" x14ac:dyDescent="0.3">
      <c r="A11674" s="6"/>
      <c r="B11674" s="6"/>
      <c r="C11674" s="6"/>
      <c r="D11674" s="6"/>
      <c r="E11674" s="6"/>
      <c r="F11674" s="7"/>
    </row>
    <row r="11675" spans="1:6" x14ac:dyDescent="0.3">
      <c r="A11675" s="8"/>
      <c r="B11675" s="8"/>
      <c r="C11675" s="8"/>
      <c r="D11675" s="8"/>
      <c r="E11675" s="8"/>
      <c r="F11675" s="9"/>
    </row>
    <row r="11676" spans="1:6" x14ac:dyDescent="0.3">
      <c r="A11676" s="6"/>
      <c r="B11676" s="6"/>
      <c r="C11676" s="6"/>
      <c r="D11676" s="6"/>
      <c r="E11676" s="6"/>
      <c r="F11676" s="7"/>
    </row>
    <row r="11677" spans="1:6" x14ac:dyDescent="0.3">
      <c r="A11677" s="8"/>
      <c r="B11677" s="8"/>
      <c r="C11677" s="8"/>
      <c r="D11677" s="8"/>
      <c r="E11677" s="8"/>
      <c r="F11677" s="9"/>
    </row>
    <row r="11678" spans="1:6" x14ac:dyDescent="0.3">
      <c r="A11678" s="6"/>
      <c r="B11678" s="6"/>
      <c r="C11678" s="6"/>
      <c r="D11678" s="6"/>
      <c r="E11678" s="6"/>
      <c r="F11678" s="7"/>
    </row>
    <row r="11679" spans="1:6" x14ac:dyDescent="0.3">
      <c r="A11679" s="8"/>
      <c r="B11679" s="8"/>
      <c r="C11679" s="8"/>
      <c r="D11679" s="8"/>
      <c r="E11679" s="8"/>
      <c r="F11679" s="9"/>
    </row>
    <row r="11680" spans="1:6" x14ac:dyDescent="0.3">
      <c r="A11680" s="6"/>
      <c r="B11680" s="6"/>
      <c r="C11680" s="6"/>
      <c r="D11680" s="6"/>
      <c r="E11680" s="6"/>
      <c r="F11680" s="7"/>
    </row>
    <row r="11681" spans="1:6" x14ac:dyDescent="0.3">
      <c r="A11681" s="8"/>
      <c r="B11681" s="8"/>
      <c r="C11681" s="8"/>
      <c r="D11681" s="8"/>
      <c r="E11681" s="8"/>
      <c r="F11681" s="9"/>
    </row>
    <row r="11682" spans="1:6" x14ac:dyDescent="0.3">
      <c r="A11682" s="6"/>
      <c r="B11682" s="6"/>
      <c r="C11682" s="6"/>
      <c r="D11682" s="6"/>
      <c r="E11682" s="6"/>
      <c r="F11682" s="7"/>
    </row>
    <row r="11683" spans="1:6" x14ac:dyDescent="0.3">
      <c r="A11683" s="8"/>
      <c r="B11683" s="8"/>
      <c r="C11683" s="8"/>
      <c r="D11683" s="8"/>
      <c r="E11683" s="8"/>
      <c r="F11683" s="9"/>
    </row>
    <row r="11684" spans="1:6" x14ac:dyDescent="0.3">
      <c r="A11684" s="6"/>
      <c r="B11684" s="6"/>
      <c r="C11684" s="6"/>
      <c r="D11684" s="6"/>
      <c r="E11684" s="6"/>
      <c r="F11684" s="7"/>
    </row>
    <row r="11685" spans="1:6" x14ac:dyDescent="0.3">
      <c r="A11685" s="8"/>
      <c r="B11685" s="8"/>
      <c r="C11685" s="8"/>
      <c r="D11685" s="8"/>
      <c r="E11685" s="8"/>
      <c r="F11685" s="9"/>
    </row>
    <row r="11686" spans="1:6" x14ac:dyDescent="0.3">
      <c r="A11686" s="6"/>
      <c r="B11686" s="6"/>
      <c r="C11686" s="6"/>
      <c r="D11686" s="6"/>
      <c r="E11686" s="6"/>
      <c r="F11686" s="7"/>
    </row>
    <row r="11687" spans="1:6" x14ac:dyDescent="0.3">
      <c r="A11687" s="8"/>
      <c r="B11687" s="8"/>
      <c r="C11687" s="8"/>
      <c r="D11687" s="8"/>
      <c r="E11687" s="8"/>
      <c r="F11687" s="9"/>
    </row>
    <row r="11688" spans="1:6" x14ac:dyDescent="0.3">
      <c r="A11688" s="6"/>
      <c r="B11688" s="6"/>
      <c r="C11688" s="6"/>
      <c r="D11688" s="6"/>
      <c r="E11688" s="6"/>
      <c r="F11688" s="7"/>
    </row>
    <row r="11689" spans="1:6" x14ac:dyDescent="0.3">
      <c r="A11689" s="8"/>
      <c r="B11689" s="8"/>
      <c r="C11689" s="8"/>
      <c r="D11689" s="8"/>
      <c r="E11689" s="8"/>
      <c r="F11689" s="9"/>
    </row>
    <row r="11690" spans="1:6" x14ac:dyDescent="0.3">
      <c r="A11690" s="6"/>
      <c r="B11690" s="6"/>
      <c r="C11690" s="6"/>
      <c r="D11690" s="6"/>
      <c r="E11690" s="6"/>
      <c r="F11690" s="7"/>
    </row>
    <row r="11691" spans="1:6" x14ac:dyDescent="0.3">
      <c r="A11691" s="8"/>
      <c r="B11691" s="8"/>
      <c r="C11691" s="8"/>
      <c r="D11691" s="8"/>
      <c r="E11691" s="8"/>
      <c r="F11691" s="9"/>
    </row>
    <row r="11692" spans="1:6" x14ac:dyDescent="0.3">
      <c r="A11692" s="6"/>
      <c r="B11692" s="6"/>
      <c r="C11692" s="6"/>
      <c r="D11692" s="6"/>
      <c r="E11692" s="6"/>
      <c r="F11692" s="7"/>
    </row>
    <row r="11693" spans="1:6" x14ac:dyDescent="0.3">
      <c r="A11693" s="8"/>
      <c r="B11693" s="8"/>
      <c r="C11693" s="8"/>
      <c r="D11693" s="8"/>
      <c r="E11693" s="8"/>
      <c r="F11693" s="9"/>
    </row>
    <row r="11694" spans="1:6" x14ac:dyDescent="0.3">
      <c r="A11694" s="6"/>
      <c r="B11694" s="6"/>
      <c r="C11694" s="6"/>
      <c r="D11694" s="6"/>
      <c r="E11694" s="6"/>
      <c r="F11694" s="7"/>
    </row>
    <row r="11695" spans="1:6" x14ac:dyDescent="0.3">
      <c r="A11695" s="8"/>
      <c r="B11695" s="8"/>
      <c r="C11695" s="8"/>
      <c r="D11695" s="8"/>
      <c r="E11695" s="8"/>
      <c r="F11695" s="9"/>
    </row>
    <row r="11696" spans="1:6" x14ac:dyDescent="0.3">
      <c r="A11696" s="6"/>
      <c r="B11696" s="6"/>
      <c r="C11696" s="6"/>
      <c r="D11696" s="6"/>
      <c r="E11696" s="6"/>
      <c r="F11696" s="7"/>
    </row>
    <row r="11697" spans="1:6" x14ac:dyDescent="0.3">
      <c r="A11697" s="8"/>
      <c r="B11697" s="8"/>
      <c r="C11697" s="8"/>
      <c r="D11697" s="8"/>
      <c r="E11697" s="8"/>
      <c r="F11697" s="9"/>
    </row>
    <row r="11698" spans="1:6" x14ac:dyDescent="0.3">
      <c r="A11698" s="6"/>
      <c r="B11698" s="6"/>
      <c r="C11698" s="6"/>
      <c r="D11698" s="6"/>
      <c r="E11698" s="6"/>
      <c r="F11698" s="7"/>
    </row>
    <row r="11699" spans="1:6" x14ac:dyDescent="0.3">
      <c r="A11699" s="8"/>
      <c r="B11699" s="8"/>
      <c r="C11699" s="8"/>
      <c r="D11699" s="8"/>
      <c r="E11699" s="8"/>
      <c r="F11699" s="9"/>
    </row>
    <row r="11700" spans="1:6" x14ac:dyDescent="0.3">
      <c r="A11700" s="6"/>
      <c r="B11700" s="6"/>
      <c r="C11700" s="6"/>
      <c r="D11700" s="6"/>
      <c r="E11700" s="6"/>
      <c r="F11700" s="7"/>
    </row>
    <row r="11701" spans="1:6" x14ac:dyDescent="0.3">
      <c r="A11701" s="8"/>
      <c r="B11701" s="8"/>
      <c r="C11701" s="8"/>
      <c r="D11701" s="8"/>
      <c r="E11701" s="8"/>
      <c r="F11701" s="9"/>
    </row>
    <row r="11702" spans="1:6" x14ac:dyDescent="0.3">
      <c r="A11702" s="6"/>
      <c r="B11702" s="6"/>
      <c r="C11702" s="6"/>
      <c r="D11702" s="6"/>
      <c r="E11702" s="6"/>
      <c r="F11702" s="7"/>
    </row>
    <row r="11703" spans="1:6" x14ac:dyDescent="0.3">
      <c r="A11703" s="8"/>
      <c r="B11703" s="8"/>
      <c r="C11703" s="8"/>
      <c r="D11703" s="8"/>
      <c r="E11703" s="8"/>
      <c r="F11703" s="9"/>
    </row>
    <row r="11704" spans="1:6" x14ac:dyDescent="0.3">
      <c r="A11704" s="6"/>
      <c r="B11704" s="6"/>
      <c r="C11704" s="6"/>
      <c r="D11704" s="6"/>
      <c r="E11704" s="6"/>
      <c r="F11704" s="7"/>
    </row>
    <row r="11705" spans="1:6" x14ac:dyDescent="0.3">
      <c r="A11705" s="8"/>
      <c r="B11705" s="8"/>
      <c r="C11705" s="8"/>
      <c r="D11705" s="8"/>
      <c r="E11705" s="8"/>
      <c r="F11705" s="9"/>
    </row>
    <row r="11706" spans="1:6" x14ac:dyDescent="0.3">
      <c r="A11706" s="6"/>
      <c r="B11706" s="6"/>
      <c r="C11706" s="6"/>
      <c r="D11706" s="6"/>
      <c r="E11706" s="6"/>
      <c r="F11706" s="7"/>
    </row>
    <row r="11707" spans="1:6" x14ac:dyDescent="0.3">
      <c r="A11707" s="8"/>
      <c r="B11707" s="8"/>
      <c r="C11707" s="8"/>
      <c r="D11707" s="8"/>
      <c r="E11707" s="8"/>
      <c r="F11707" s="9"/>
    </row>
    <row r="11708" spans="1:6" x14ac:dyDescent="0.3">
      <c r="A11708" s="6"/>
      <c r="B11708" s="6"/>
      <c r="C11708" s="6"/>
      <c r="D11708" s="6"/>
      <c r="E11708" s="6"/>
      <c r="F11708" s="7"/>
    </row>
    <row r="11709" spans="1:6" x14ac:dyDescent="0.3">
      <c r="A11709" s="8"/>
      <c r="B11709" s="8"/>
      <c r="C11709" s="8"/>
      <c r="D11709" s="8"/>
      <c r="E11709" s="8"/>
      <c r="F11709" s="9"/>
    </row>
    <row r="11710" spans="1:6" x14ac:dyDescent="0.3">
      <c r="A11710" s="6"/>
      <c r="B11710" s="6"/>
      <c r="C11710" s="6"/>
      <c r="D11710" s="6"/>
      <c r="E11710" s="6"/>
      <c r="F11710" s="7"/>
    </row>
    <row r="11711" spans="1:6" x14ac:dyDescent="0.3">
      <c r="A11711" s="8"/>
      <c r="B11711" s="8"/>
      <c r="C11711" s="8"/>
      <c r="D11711" s="8"/>
      <c r="E11711" s="8"/>
      <c r="F11711" s="9"/>
    </row>
    <row r="11712" spans="1:6" x14ac:dyDescent="0.3">
      <c r="A11712" s="6"/>
      <c r="B11712" s="6"/>
      <c r="C11712" s="6"/>
      <c r="D11712" s="6"/>
      <c r="E11712" s="6"/>
      <c r="F11712" s="7"/>
    </row>
    <row r="11713" spans="1:6" x14ac:dyDescent="0.3">
      <c r="A11713" s="8"/>
      <c r="B11713" s="8"/>
      <c r="C11713" s="8"/>
      <c r="D11713" s="8"/>
      <c r="E11713" s="8"/>
      <c r="F11713" s="9"/>
    </row>
    <row r="11714" spans="1:6" x14ac:dyDescent="0.3">
      <c r="A11714" s="6"/>
      <c r="B11714" s="6"/>
      <c r="C11714" s="6"/>
      <c r="D11714" s="6"/>
      <c r="E11714" s="6"/>
      <c r="F11714" s="7"/>
    </row>
    <row r="11715" spans="1:6" x14ac:dyDescent="0.3">
      <c r="A11715" s="8"/>
      <c r="B11715" s="8"/>
      <c r="C11715" s="8"/>
      <c r="D11715" s="8"/>
      <c r="E11715" s="8"/>
      <c r="F11715" s="9"/>
    </row>
    <row r="11716" spans="1:6" x14ac:dyDescent="0.3">
      <c r="A11716" s="6"/>
      <c r="B11716" s="6"/>
      <c r="C11716" s="6"/>
      <c r="D11716" s="6"/>
      <c r="E11716" s="6"/>
      <c r="F11716" s="7"/>
    </row>
    <row r="11717" spans="1:6" x14ac:dyDescent="0.3">
      <c r="A11717" s="8"/>
      <c r="B11717" s="8"/>
      <c r="C11717" s="8"/>
      <c r="D11717" s="8"/>
      <c r="E11717" s="8"/>
      <c r="F11717" s="9"/>
    </row>
    <row r="11718" spans="1:6" x14ac:dyDescent="0.3">
      <c r="A11718" s="6"/>
      <c r="B11718" s="6"/>
      <c r="C11718" s="6"/>
      <c r="D11718" s="6"/>
      <c r="E11718" s="6"/>
      <c r="F11718" s="7"/>
    </row>
    <row r="11719" spans="1:6" x14ac:dyDescent="0.3">
      <c r="A11719" s="8"/>
      <c r="B11719" s="8"/>
      <c r="C11719" s="8"/>
      <c r="D11719" s="8"/>
      <c r="E11719" s="8"/>
      <c r="F11719" s="9"/>
    </row>
    <row r="11720" spans="1:6" x14ac:dyDescent="0.3">
      <c r="A11720" s="6"/>
      <c r="B11720" s="6"/>
      <c r="C11720" s="6"/>
      <c r="D11720" s="6"/>
      <c r="E11720" s="6"/>
      <c r="F11720" s="7"/>
    </row>
    <row r="11721" spans="1:6" x14ac:dyDescent="0.3">
      <c r="A11721" s="8"/>
      <c r="B11721" s="8"/>
      <c r="C11721" s="8"/>
      <c r="D11721" s="8"/>
      <c r="E11721" s="8"/>
      <c r="F11721" s="9"/>
    </row>
    <row r="11722" spans="1:6" x14ac:dyDescent="0.3">
      <c r="A11722" s="6"/>
      <c r="B11722" s="6"/>
      <c r="C11722" s="6"/>
      <c r="D11722" s="6"/>
      <c r="E11722" s="6"/>
      <c r="F11722" s="7"/>
    </row>
    <row r="11723" spans="1:6" x14ac:dyDescent="0.3">
      <c r="A11723" s="8"/>
      <c r="B11723" s="8"/>
      <c r="C11723" s="8"/>
      <c r="D11723" s="8"/>
      <c r="E11723" s="8"/>
      <c r="F11723" s="9"/>
    </row>
    <row r="11724" spans="1:6" x14ac:dyDescent="0.3">
      <c r="A11724" s="6"/>
      <c r="B11724" s="6"/>
      <c r="C11724" s="6"/>
      <c r="D11724" s="6"/>
      <c r="E11724" s="6"/>
      <c r="F11724" s="7"/>
    </row>
    <row r="11725" spans="1:6" x14ac:dyDescent="0.3">
      <c r="A11725" s="8"/>
      <c r="B11725" s="8"/>
      <c r="C11725" s="8"/>
      <c r="D11725" s="8"/>
      <c r="E11725" s="8"/>
      <c r="F11725" s="9"/>
    </row>
    <row r="11726" spans="1:6" x14ac:dyDescent="0.3">
      <c r="A11726" s="6"/>
      <c r="B11726" s="6"/>
      <c r="C11726" s="6"/>
      <c r="D11726" s="6"/>
      <c r="E11726" s="6"/>
      <c r="F11726" s="7"/>
    </row>
    <row r="11727" spans="1:6" x14ac:dyDescent="0.3">
      <c r="A11727" s="8"/>
      <c r="B11727" s="8"/>
      <c r="C11727" s="8"/>
      <c r="D11727" s="8"/>
      <c r="E11727" s="8"/>
      <c r="F11727" s="9"/>
    </row>
    <row r="11728" spans="1:6" x14ac:dyDescent="0.3">
      <c r="A11728" s="6"/>
      <c r="B11728" s="6"/>
      <c r="C11728" s="6"/>
      <c r="D11728" s="6"/>
      <c r="E11728" s="6"/>
      <c r="F11728" s="7"/>
    </row>
    <row r="11729" spans="1:6" x14ac:dyDescent="0.3">
      <c r="A11729" s="8"/>
      <c r="B11729" s="8"/>
      <c r="C11729" s="8"/>
      <c r="D11729" s="8"/>
      <c r="E11729" s="8"/>
      <c r="F11729" s="9"/>
    </row>
    <row r="11730" spans="1:6" x14ac:dyDescent="0.3">
      <c r="A11730" s="6"/>
      <c r="B11730" s="6"/>
      <c r="C11730" s="6"/>
      <c r="D11730" s="6"/>
      <c r="E11730" s="6"/>
      <c r="F11730" s="7"/>
    </row>
    <row r="11731" spans="1:6" x14ac:dyDescent="0.3">
      <c r="A11731" s="8"/>
      <c r="B11731" s="8"/>
      <c r="C11731" s="8"/>
      <c r="D11731" s="8"/>
      <c r="E11731" s="8"/>
      <c r="F11731" s="9"/>
    </row>
    <row r="11732" spans="1:6" x14ac:dyDescent="0.3">
      <c r="A11732" s="6"/>
      <c r="B11732" s="6"/>
      <c r="C11732" s="6"/>
      <c r="D11732" s="6"/>
      <c r="E11732" s="6"/>
      <c r="F11732" s="7"/>
    </row>
    <row r="11733" spans="1:6" x14ac:dyDescent="0.3">
      <c r="A11733" s="8"/>
      <c r="B11733" s="8"/>
      <c r="C11733" s="8"/>
      <c r="D11733" s="8"/>
      <c r="E11733" s="8"/>
      <c r="F11733" s="9"/>
    </row>
    <row r="11734" spans="1:6" x14ac:dyDescent="0.3">
      <c r="A11734" s="6"/>
      <c r="B11734" s="6"/>
      <c r="C11734" s="6"/>
      <c r="D11734" s="6"/>
      <c r="E11734" s="6"/>
      <c r="F11734" s="7"/>
    </row>
    <row r="11735" spans="1:6" x14ac:dyDescent="0.3">
      <c r="A11735" s="8"/>
      <c r="B11735" s="8"/>
      <c r="C11735" s="8"/>
      <c r="D11735" s="8"/>
      <c r="E11735" s="8"/>
      <c r="F11735" s="9"/>
    </row>
    <row r="11736" spans="1:6" x14ac:dyDescent="0.3">
      <c r="A11736" s="6"/>
      <c r="B11736" s="6"/>
      <c r="C11736" s="6"/>
      <c r="D11736" s="6"/>
      <c r="E11736" s="6"/>
      <c r="F11736" s="7"/>
    </row>
    <row r="11737" spans="1:6" x14ac:dyDescent="0.3">
      <c r="A11737" s="8"/>
      <c r="B11737" s="8"/>
      <c r="C11737" s="8"/>
      <c r="D11737" s="8"/>
      <c r="E11737" s="8"/>
      <c r="F11737" s="9"/>
    </row>
    <row r="11738" spans="1:6" x14ac:dyDescent="0.3">
      <c r="A11738" s="6"/>
      <c r="B11738" s="6"/>
      <c r="C11738" s="6"/>
      <c r="D11738" s="6"/>
      <c r="E11738" s="6"/>
      <c r="F11738" s="7"/>
    </row>
    <row r="11739" spans="1:6" x14ac:dyDescent="0.3">
      <c r="A11739" s="8"/>
      <c r="B11739" s="8"/>
      <c r="C11739" s="8"/>
      <c r="D11739" s="8"/>
      <c r="E11739" s="8"/>
      <c r="F11739" s="9"/>
    </row>
    <row r="11740" spans="1:6" x14ac:dyDescent="0.3">
      <c r="A11740" s="6"/>
      <c r="B11740" s="6"/>
      <c r="C11740" s="6"/>
      <c r="D11740" s="6"/>
      <c r="E11740" s="6"/>
      <c r="F11740" s="7"/>
    </row>
    <row r="11741" spans="1:6" x14ac:dyDescent="0.3">
      <c r="A11741" s="8"/>
      <c r="B11741" s="8"/>
      <c r="C11741" s="8"/>
      <c r="D11741" s="8"/>
      <c r="E11741" s="8"/>
      <c r="F11741" s="9"/>
    </row>
    <row r="11742" spans="1:6" x14ac:dyDescent="0.3">
      <c r="A11742" s="6"/>
      <c r="B11742" s="6"/>
      <c r="C11742" s="6"/>
      <c r="D11742" s="6"/>
      <c r="E11742" s="6"/>
      <c r="F11742" s="7"/>
    </row>
    <row r="11743" spans="1:6" x14ac:dyDescent="0.3">
      <c r="A11743" s="8"/>
      <c r="B11743" s="8"/>
      <c r="C11743" s="8"/>
      <c r="D11743" s="8"/>
      <c r="E11743" s="8"/>
      <c r="F11743" s="9"/>
    </row>
    <row r="11744" spans="1:6" x14ac:dyDescent="0.3">
      <c r="A11744" s="6"/>
      <c r="B11744" s="6"/>
      <c r="C11744" s="6"/>
      <c r="D11744" s="6"/>
      <c r="E11744" s="6"/>
      <c r="F11744" s="7"/>
    </row>
    <row r="11745" spans="1:6" x14ac:dyDescent="0.3">
      <c r="A11745" s="8"/>
      <c r="B11745" s="8"/>
      <c r="C11745" s="8"/>
      <c r="D11745" s="8"/>
      <c r="E11745" s="8"/>
      <c r="F11745" s="9"/>
    </row>
    <row r="11746" spans="1:6" x14ac:dyDescent="0.3">
      <c r="A11746" s="6"/>
      <c r="B11746" s="6"/>
      <c r="C11746" s="6"/>
      <c r="D11746" s="6"/>
      <c r="E11746" s="6"/>
      <c r="F11746" s="7"/>
    </row>
    <row r="11747" spans="1:6" x14ac:dyDescent="0.3">
      <c r="A11747" s="8"/>
      <c r="B11747" s="8"/>
      <c r="C11747" s="8"/>
      <c r="D11747" s="8"/>
      <c r="E11747" s="8"/>
      <c r="F11747" s="9"/>
    </row>
    <row r="11748" spans="1:6" x14ac:dyDescent="0.3">
      <c r="A11748" s="6"/>
      <c r="B11748" s="6"/>
      <c r="C11748" s="6"/>
      <c r="D11748" s="6"/>
      <c r="E11748" s="6"/>
      <c r="F11748" s="7"/>
    </row>
    <row r="11749" spans="1:6" x14ac:dyDescent="0.3">
      <c r="A11749" s="8"/>
      <c r="B11749" s="8"/>
      <c r="C11749" s="8"/>
      <c r="D11749" s="8"/>
      <c r="E11749" s="8"/>
      <c r="F11749" s="9"/>
    </row>
    <row r="11750" spans="1:6" x14ac:dyDescent="0.3">
      <c r="A11750" s="6"/>
      <c r="B11750" s="6"/>
      <c r="C11750" s="6"/>
      <c r="D11750" s="6"/>
      <c r="E11750" s="6"/>
      <c r="F11750" s="7"/>
    </row>
    <row r="11751" spans="1:6" x14ac:dyDescent="0.3">
      <c r="A11751" s="8"/>
      <c r="B11751" s="8"/>
      <c r="C11751" s="8"/>
      <c r="D11751" s="8"/>
      <c r="E11751" s="8"/>
      <c r="F11751" s="9"/>
    </row>
    <row r="11752" spans="1:6" x14ac:dyDescent="0.3">
      <c r="A11752" s="6"/>
      <c r="B11752" s="6"/>
      <c r="C11752" s="6"/>
      <c r="D11752" s="6"/>
      <c r="E11752" s="6"/>
      <c r="F11752" s="7"/>
    </row>
    <row r="11753" spans="1:6" x14ac:dyDescent="0.3">
      <c r="A11753" s="8"/>
      <c r="B11753" s="8"/>
      <c r="C11753" s="8"/>
      <c r="D11753" s="8"/>
      <c r="E11753" s="8"/>
      <c r="F11753" s="9"/>
    </row>
    <row r="11754" spans="1:6" x14ac:dyDescent="0.3">
      <c r="A11754" s="6"/>
      <c r="B11754" s="6"/>
      <c r="C11754" s="6"/>
      <c r="D11754" s="6"/>
      <c r="E11754" s="6"/>
      <c r="F11754" s="7"/>
    </row>
    <row r="11755" spans="1:6" x14ac:dyDescent="0.3">
      <c r="A11755" s="8"/>
      <c r="B11755" s="8"/>
      <c r="C11755" s="8"/>
      <c r="D11755" s="8"/>
      <c r="E11755" s="8"/>
      <c r="F11755" s="9"/>
    </row>
    <row r="11756" spans="1:6" x14ac:dyDescent="0.3">
      <c r="A11756" s="6"/>
      <c r="B11756" s="6"/>
      <c r="C11756" s="6"/>
      <c r="D11756" s="6"/>
      <c r="E11756" s="6"/>
      <c r="F11756" s="7"/>
    </row>
    <row r="11757" spans="1:6" x14ac:dyDescent="0.3">
      <c r="A11757" s="8"/>
      <c r="B11757" s="8"/>
      <c r="C11757" s="8"/>
      <c r="D11757" s="8"/>
      <c r="E11757" s="8"/>
      <c r="F11757" s="9"/>
    </row>
    <row r="11758" spans="1:6" x14ac:dyDescent="0.3">
      <c r="A11758" s="6"/>
      <c r="B11758" s="6"/>
      <c r="C11758" s="6"/>
      <c r="D11758" s="6"/>
      <c r="E11758" s="6"/>
      <c r="F11758" s="7"/>
    </row>
    <row r="11759" spans="1:6" x14ac:dyDescent="0.3">
      <c r="A11759" s="8"/>
      <c r="B11759" s="8"/>
      <c r="C11759" s="8"/>
      <c r="D11759" s="8"/>
      <c r="E11759" s="8"/>
      <c r="F11759" s="9"/>
    </row>
    <row r="11760" spans="1:6" x14ac:dyDescent="0.3">
      <c r="A11760" s="6"/>
      <c r="B11760" s="6"/>
      <c r="C11760" s="6"/>
      <c r="D11760" s="6"/>
      <c r="E11760" s="6"/>
      <c r="F11760" s="7"/>
    </row>
    <row r="11761" spans="1:6" x14ac:dyDescent="0.3">
      <c r="A11761" s="8"/>
      <c r="B11761" s="8"/>
      <c r="C11761" s="8"/>
      <c r="D11761" s="8"/>
      <c r="E11761" s="8"/>
      <c r="F11761" s="9"/>
    </row>
    <row r="11762" spans="1:6" x14ac:dyDescent="0.3">
      <c r="A11762" s="6"/>
      <c r="B11762" s="6"/>
      <c r="C11762" s="6"/>
      <c r="D11762" s="6"/>
      <c r="E11762" s="6"/>
      <c r="F11762" s="7"/>
    </row>
    <row r="11763" spans="1:6" x14ac:dyDescent="0.3">
      <c r="A11763" s="8"/>
      <c r="B11763" s="8"/>
      <c r="C11763" s="8"/>
      <c r="D11763" s="8"/>
      <c r="E11763" s="8"/>
      <c r="F11763" s="9"/>
    </row>
    <row r="11764" spans="1:6" x14ac:dyDescent="0.3">
      <c r="A11764" s="6"/>
      <c r="B11764" s="6"/>
      <c r="C11764" s="6"/>
      <c r="D11764" s="6"/>
      <c r="E11764" s="6"/>
      <c r="F11764" s="7"/>
    </row>
    <row r="11765" spans="1:6" x14ac:dyDescent="0.3">
      <c r="A11765" s="8"/>
      <c r="B11765" s="8"/>
      <c r="C11765" s="8"/>
      <c r="D11765" s="8"/>
      <c r="E11765" s="8"/>
      <c r="F11765" s="9"/>
    </row>
    <row r="11766" spans="1:6" x14ac:dyDescent="0.3">
      <c r="A11766" s="6"/>
      <c r="B11766" s="6"/>
      <c r="C11766" s="6"/>
      <c r="D11766" s="6"/>
      <c r="E11766" s="6"/>
      <c r="F11766" s="7"/>
    </row>
    <row r="11767" spans="1:6" x14ac:dyDescent="0.3">
      <c r="A11767" s="8"/>
      <c r="B11767" s="8"/>
      <c r="C11767" s="8"/>
      <c r="D11767" s="8"/>
      <c r="E11767" s="8"/>
      <c r="F11767" s="9"/>
    </row>
    <row r="11768" spans="1:6" x14ac:dyDescent="0.3">
      <c r="A11768" s="6"/>
      <c r="B11768" s="6"/>
      <c r="C11768" s="6"/>
      <c r="D11768" s="6"/>
      <c r="E11768" s="6"/>
      <c r="F11768" s="7"/>
    </row>
    <row r="11769" spans="1:6" x14ac:dyDescent="0.3">
      <c r="A11769" s="8"/>
      <c r="B11769" s="8"/>
      <c r="C11769" s="8"/>
      <c r="D11769" s="8"/>
      <c r="E11769" s="8"/>
      <c r="F11769" s="9"/>
    </row>
    <row r="11770" spans="1:6" x14ac:dyDescent="0.3">
      <c r="A11770" s="6"/>
      <c r="B11770" s="6"/>
      <c r="C11770" s="6"/>
      <c r="D11770" s="6"/>
      <c r="E11770" s="6"/>
      <c r="F11770" s="7"/>
    </row>
    <row r="11771" spans="1:6" x14ac:dyDescent="0.3">
      <c r="A11771" s="8"/>
      <c r="B11771" s="8"/>
      <c r="C11771" s="8"/>
      <c r="D11771" s="8"/>
      <c r="E11771" s="8"/>
      <c r="F11771" s="9"/>
    </row>
    <row r="11772" spans="1:6" x14ac:dyDescent="0.3">
      <c r="A11772" s="6"/>
      <c r="B11772" s="6"/>
      <c r="C11772" s="6"/>
      <c r="D11772" s="6"/>
      <c r="E11772" s="6"/>
      <c r="F11772" s="7"/>
    </row>
    <row r="11773" spans="1:6" x14ac:dyDescent="0.3">
      <c r="A11773" s="8"/>
      <c r="B11773" s="8"/>
      <c r="C11773" s="8"/>
      <c r="D11773" s="8"/>
      <c r="E11773" s="8"/>
      <c r="F11773" s="9"/>
    </row>
    <row r="11774" spans="1:6" x14ac:dyDescent="0.3">
      <c r="A11774" s="6"/>
      <c r="B11774" s="6"/>
      <c r="C11774" s="6"/>
      <c r="D11774" s="6"/>
      <c r="E11774" s="6"/>
      <c r="F11774" s="7"/>
    </row>
    <row r="11775" spans="1:6" x14ac:dyDescent="0.3">
      <c r="A11775" s="8"/>
      <c r="B11775" s="8"/>
      <c r="C11775" s="8"/>
      <c r="D11775" s="8"/>
      <c r="E11775" s="8"/>
      <c r="F11775" s="9"/>
    </row>
    <row r="11776" spans="1:6" x14ac:dyDescent="0.3">
      <c r="A11776" s="6"/>
      <c r="B11776" s="6"/>
      <c r="C11776" s="6"/>
      <c r="D11776" s="6"/>
      <c r="E11776" s="6"/>
      <c r="F11776" s="7"/>
    </row>
    <row r="11777" spans="1:6" x14ac:dyDescent="0.3">
      <c r="A11777" s="8"/>
      <c r="B11777" s="8"/>
      <c r="C11777" s="8"/>
      <c r="D11777" s="8"/>
      <c r="E11777" s="8"/>
      <c r="F11777" s="9"/>
    </row>
    <row r="11778" spans="1:6" x14ac:dyDescent="0.3">
      <c r="A11778" s="6"/>
      <c r="B11778" s="6"/>
      <c r="C11778" s="6"/>
      <c r="D11778" s="6"/>
      <c r="E11778" s="6"/>
      <c r="F11778" s="7"/>
    </row>
    <row r="11779" spans="1:6" x14ac:dyDescent="0.3">
      <c r="A11779" s="8"/>
      <c r="B11779" s="8"/>
      <c r="C11779" s="8"/>
      <c r="D11779" s="8"/>
      <c r="E11779" s="8"/>
      <c r="F11779" s="9"/>
    </row>
    <row r="11780" spans="1:6" x14ac:dyDescent="0.3">
      <c r="A11780" s="6"/>
      <c r="B11780" s="6"/>
      <c r="C11780" s="6"/>
      <c r="D11780" s="6"/>
      <c r="E11780" s="6"/>
      <c r="F11780" s="7"/>
    </row>
    <row r="11781" spans="1:6" x14ac:dyDescent="0.3">
      <c r="A11781" s="8"/>
      <c r="B11781" s="8"/>
      <c r="C11781" s="8"/>
      <c r="D11781" s="8"/>
      <c r="E11781" s="8"/>
      <c r="F11781" s="9"/>
    </row>
    <row r="11782" spans="1:6" x14ac:dyDescent="0.3">
      <c r="A11782" s="6"/>
      <c r="B11782" s="6"/>
      <c r="C11782" s="6"/>
      <c r="D11782" s="6"/>
      <c r="E11782" s="6"/>
      <c r="F11782" s="7"/>
    </row>
    <row r="11783" spans="1:6" x14ac:dyDescent="0.3">
      <c r="A11783" s="8"/>
      <c r="B11783" s="8"/>
      <c r="C11783" s="8"/>
      <c r="D11783" s="8"/>
      <c r="E11783" s="8"/>
      <c r="F11783" s="9"/>
    </row>
    <row r="11784" spans="1:6" x14ac:dyDescent="0.3">
      <c r="A11784" s="6"/>
      <c r="B11784" s="6"/>
      <c r="C11784" s="6"/>
      <c r="D11784" s="6"/>
      <c r="E11784" s="6"/>
      <c r="F11784" s="7"/>
    </row>
    <row r="11785" spans="1:6" x14ac:dyDescent="0.3">
      <c r="A11785" s="8"/>
      <c r="B11785" s="8"/>
      <c r="C11785" s="8"/>
      <c r="D11785" s="8"/>
      <c r="E11785" s="8"/>
      <c r="F11785" s="9"/>
    </row>
    <row r="11786" spans="1:6" x14ac:dyDescent="0.3">
      <c r="A11786" s="6"/>
      <c r="B11786" s="6"/>
      <c r="C11786" s="6"/>
      <c r="D11786" s="6"/>
      <c r="E11786" s="6"/>
      <c r="F11786" s="7"/>
    </row>
    <row r="11787" spans="1:6" x14ac:dyDescent="0.3">
      <c r="A11787" s="8"/>
      <c r="B11787" s="8"/>
      <c r="C11787" s="8"/>
      <c r="D11787" s="8"/>
      <c r="E11787" s="8"/>
      <c r="F11787" s="9"/>
    </row>
    <row r="11788" spans="1:6" x14ac:dyDescent="0.3">
      <c r="A11788" s="6"/>
      <c r="B11788" s="6"/>
      <c r="C11788" s="6"/>
      <c r="D11788" s="6"/>
      <c r="E11788" s="6"/>
      <c r="F11788" s="7"/>
    </row>
    <row r="11789" spans="1:6" x14ac:dyDescent="0.3">
      <c r="A11789" s="8"/>
      <c r="B11789" s="8"/>
      <c r="C11789" s="8"/>
      <c r="D11789" s="8"/>
      <c r="E11789" s="8"/>
      <c r="F11789" s="9"/>
    </row>
    <row r="11790" spans="1:6" x14ac:dyDescent="0.3">
      <c r="A11790" s="6"/>
      <c r="B11790" s="6"/>
      <c r="C11790" s="6"/>
      <c r="D11790" s="6"/>
      <c r="E11790" s="6"/>
      <c r="F11790" s="7"/>
    </row>
    <row r="11791" spans="1:6" x14ac:dyDescent="0.3">
      <c r="A11791" s="8"/>
      <c r="B11791" s="8"/>
      <c r="C11791" s="8"/>
      <c r="D11791" s="8"/>
      <c r="E11791" s="8"/>
      <c r="F11791" s="9"/>
    </row>
    <row r="11792" spans="1:6" x14ac:dyDescent="0.3">
      <c r="A11792" s="6"/>
      <c r="B11792" s="6"/>
      <c r="C11792" s="6"/>
      <c r="D11792" s="6"/>
      <c r="E11792" s="6"/>
      <c r="F11792" s="7"/>
    </row>
    <row r="11793" spans="1:6" x14ac:dyDescent="0.3">
      <c r="A11793" s="8"/>
      <c r="B11793" s="8"/>
      <c r="C11793" s="8"/>
      <c r="D11793" s="8"/>
      <c r="E11793" s="8"/>
      <c r="F11793" s="9"/>
    </row>
    <row r="11794" spans="1:6" x14ac:dyDescent="0.3">
      <c r="A11794" s="6"/>
      <c r="B11794" s="6"/>
      <c r="C11794" s="6"/>
      <c r="D11794" s="6"/>
      <c r="E11794" s="6"/>
      <c r="F11794" s="7"/>
    </row>
    <row r="11795" spans="1:6" x14ac:dyDescent="0.3">
      <c r="A11795" s="8"/>
      <c r="B11795" s="8"/>
      <c r="C11795" s="8"/>
      <c r="D11795" s="8"/>
      <c r="E11795" s="8"/>
      <c r="F11795" s="9"/>
    </row>
    <row r="11796" spans="1:6" x14ac:dyDescent="0.3">
      <c r="A11796" s="6"/>
      <c r="B11796" s="6"/>
      <c r="C11796" s="6"/>
      <c r="D11796" s="6"/>
      <c r="E11796" s="6"/>
      <c r="F11796" s="7"/>
    </row>
    <row r="11797" spans="1:6" x14ac:dyDescent="0.3">
      <c r="A11797" s="8"/>
      <c r="B11797" s="8"/>
      <c r="C11797" s="8"/>
      <c r="D11797" s="8"/>
      <c r="E11797" s="8"/>
      <c r="F11797" s="9"/>
    </row>
    <row r="11798" spans="1:6" x14ac:dyDescent="0.3">
      <c r="A11798" s="6"/>
      <c r="B11798" s="6"/>
      <c r="C11798" s="6"/>
      <c r="D11798" s="6"/>
      <c r="E11798" s="6"/>
      <c r="F11798" s="7"/>
    </row>
    <row r="11799" spans="1:6" x14ac:dyDescent="0.3">
      <c r="A11799" s="8"/>
      <c r="B11799" s="8"/>
      <c r="C11799" s="8"/>
      <c r="D11799" s="8"/>
      <c r="E11799" s="8"/>
      <c r="F11799" s="9"/>
    </row>
    <row r="11800" spans="1:6" x14ac:dyDescent="0.3">
      <c r="A11800" s="6"/>
      <c r="B11800" s="6"/>
      <c r="C11800" s="6"/>
      <c r="D11800" s="6"/>
      <c r="E11800" s="6"/>
      <c r="F11800" s="7"/>
    </row>
    <row r="11801" spans="1:6" x14ac:dyDescent="0.3">
      <c r="A11801" s="8"/>
      <c r="B11801" s="8"/>
      <c r="C11801" s="8"/>
      <c r="D11801" s="8"/>
      <c r="E11801" s="8"/>
      <c r="F11801" s="9"/>
    </row>
    <row r="11802" spans="1:6" x14ac:dyDescent="0.3">
      <c r="A11802" s="6"/>
      <c r="B11802" s="6"/>
      <c r="C11802" s="6"/>
      <c r="D11802" s="6"/>
      <c r="E11802" s="6"/>
      <c r="F11802" s="7"/>
    </row>
    <row r="11803" spans="1:6" x14ac:dyDescent="0.3">
      <c r="A11803" s="8"/>
      <c r="B11803" s="8"/>
      <c r="C11803" s="8"/>
      <c r="D11803" s="8"/>
      <c r="E11803" s="8"/>
      <c r="F11803" s="9"/>
    </row>
    <row r="11804" spans="1:6" x14ac:dyDescent="0.3">
      <c r="A11804" s="6"/>
      <c r="B11804" s="6"/>
      <c r="C11804" s="6"/>
      <c r="D11804" s="6"/>
      <c r="E11804" s="6"/>
      <c r="F11804" s="7"/>
    </row>
    <row r="11805" spans="1:6" x14ac:dyDescent="0.3">
      <c r="A11805" s="8"/>
      <c r="B11805" s="8"/>
      <c r="C11805" s="8"/>
      <c r="D11805" s="8"/>
      <c r="E11805" s="8"/>
      <c r="F11805" s="9"/>
    </row>
    <row r="11806" spans="1:6" x14ac:dyDescent="0.3">
      <c r="A11806" s="6"/>
      <c r="B11806" s="6"/>
      <c r="C11806" s="6"/>
      <c r="D11806" s="6"/>
      <c r="E11806" s="6"/>
      <c r="F11806" s="7"/>
    </row>
    <row r="11807" spans="1:6" x14ac:dyDescent="0.3">
      <c r="A11807" s="8"/>
      <c r="B11807" s="8"/>
      <c r="C11807" s="8"/>
      <c r="D11807" s="8"/>
      <c r="E11807" s="8"/>
      <c r="F11807" s="9"/>
    </row>
    <row r="11808" spans="1:6" x14ac:dyDescent="0.3">
      <c r="A11808" s="6"/>
      <c r="B11808" s="6"/>
      <c r="C11808" s="6"/>
      <c r="D11808" s="6"/>
      <c r="E11808" s="6"/>
      <c r="F11808" s="7"/>
    </row>
    <row r="11809" spans="1:6" x14ac:dyDescent="0.3">
      <c r="A11809" s="8"/>
      <c r="B11809" s="8"/>
      <c r="C11809" s="8"/>
      <c r="D11809" s="8"/>
      <c r="E11809" s="8"/>
      <c r="F11809" s="9"/>
    </row>
    <row r="11810" spans="1:6" x14ac:dyDescent="0.3">
      <c r="A11810" s="6"/>
      <c r="B11810" s="6"/>
      <c r="C11810" s="6"/>
      <c r="D11810" s="6"/>
      <c r="E11810" s="6"/>
      <c r="F11810" s="7"/>
    </row>
    <row r="11811" spans="1:6" x14ac:dyDescent="0.3">
      <c r="A11811" s="8"/>
      <c r="B11811" s="8"/>
      <c r="C11811" s="8"/>
      <c r="D11811" s="8"/>
      <c r="E11811" s="8"/>
      <c r="F11811" s="9"/>
    </row>
    <row r="11812" spans="1:6" x14ac:dyDescent="0.3">
      <c r="A11812" s="6"/>
      <c r="B11812" s="6"/>
      <c r="C11812" s="6"/>
      <c r="D11812" s="6"/>
      <c r="E11812" s="6"/>
      <c r="F11812" s="7"/>
    </row>
    <row r="11813" spans="1:6" x14ac:dyDescent="0.3">
      <c r="A11813" s="8"/>
      <c r="B11813" s="8"/>
      <c r="C11813" s="8"/>
      <c r="D11813" s="8"/>
      <c r="E11813" s="8"/>
      <c r="F11813" s="9"/>
    </row>
    <row r="11814" spans="1:6" x14ac:dyDescent="0.3">
      <c r="A11814" s="6"/>
      <c r="B11814" s="6"/>
      <c r="C11814" s="6"/>
      <c r="D11814" s="6"/>
      <c r="E11814" s="6"/>
      <c r="F11814" s="7"/>
    </row>
    <row r="11815" spans="1:6" x14ac:dyDescent="0.3">
      <c r="A11815" s="8"/>
      <c r="B11815" s="8"/>
      <c r="C11815" s="8"/>
      <c r="D11815" s="8"/>
      <c r="E11815" s="8"/>
      <c r="F11815" s="9"/>
    </row>
    <row r="11816" spans="1:6" x14ac:dyDescent="0.3">
      <c r="A11816" s="6"/>
      <c r="B11816" s="6"/>
      <c r="C11816" s="6"/>
      <c r="D11816" s="6"/>
      <c r="E11816" s="6"/>
      <c r="F11816" s="7"/>
    </row>
    <row r="11817" spans="1:6" x14ac:dyDescent="0.3">
      <c r="A11817" s="8"/>
      <c r="B11817" s="8"/>
      <c r="C11817" s="8"/>
      <c r="D11817" s="8"/>
      <c r="E11817" s="8"/>
      <c r="F11817" s="9"/>
    </row>
    <row r="11818" spans="1:6" x14ac:dyDescent="0.3">
      <c r="A11818" s="6"/>
      <c r="B11818" s="6"/>
      <c r="C11818" s="6"/>
      <c r="D11818" s="6"/>
      <c r="E11818" s="6"/>
      <c r="F11818" s="7"/>
    </row>
    <row r="11819" spans="1:6" x14ac:dyDescent="0.3">
      <c r="A11819" s="8"/>
      <c r="B11819" s="8"/>
      <c r="C11819" s="8"/>
      <c r="D11819" s="8"/>
      <c r="E11819" s="8"/>
      <c r="F11819" s="9"/>
    </row>
    <row r="11820" spans="1:6" x14ac:dyDescent="0.3">
      <c r="A11820" s="6"/>
      <c r="B11820" s="6"/>
      <c r="C11820" s="6"/>
      <c r="D11820" s="6"/>
      <c r="E11820" s="6"/>
      <c r="F11820" s="7"/>
    </row>
    <row r="11821" spans="1:6" x14ac:dyDescent="0.3">
      <c r="A11821" s="8"/>
      <c r="B11821" s="8"/>
      <c r="C11821" s="8"/>
      <c r="D11821" s="8"/>
      <c r="E11821" s="8"/>
      <c r="F11821" s="9"/>
    </row>
    <row r="11822" spans="1:6" x14ac:dyDescent="0.3">
      <c r="A11822" s="6"/>
      <c r="B11822" s="6"/>
      <c r="C11822" s="6"/>
      <c r="D11822" s="6"/>
      <c r="E11822" s="6"/>
      <c r="F11822" s="7"/>
    </row>
    <row r="11823" spans="1:6" x14ac:dyDescent="0.3">
      <c r="A11823" s="8"/>
      <c r="B11823" s="8"/>
      <c r="C11823" s="8"/>
      <c r="D11823" s="8"/>
      <c r="E11823" s="8"/>
      <c r="F11823" s="9"/>
    </row>
    <row r="11824" spans="1:6" x14ac:dyDescent="0.3">
      <c r="A11824" s="6"/>
      <c r="B11824" s="6"/>
      <c r="C11824" s="6"/>
      <c r="D11824" s="6"/>
      <c r="E11824" s="6"/>
      <c r="F11824" s="7"/>
    </row>
    <row r="11825" spans="1:6" x14ac:dyDescent="0.3">
      <c r="A11825" s="8"/>
      <c r="B11825" s="8"/>
      <c r="C11825" s="8"/>
      <c r="D11825" s="8"/>
      <c r="E11825" s="8"/>
      <c r="F11825" s="9"/>
    </row>
    <row r="11826" spans="1:6" x14ac:dyDescent="0.3">
      <c r="A11826" s="6"/>
      <c r="B11826" s="6"/>
      <c r="C11826" s="6"/>
      <c r="D11826" s="6"/>
      <c r="E11826" s="6"/>
      <c r="F11826" s="7"/>
    </row>
    <row r="11827" spans="1:6" x14ac:dyDescent="0.3">
      <c r="A11827" s="8"/>
      <c r="B11827" s="8"/>
      <c r="C11827" s="8"/>
      <c r="D11827" s="8"/>
      <c r="E11827" s="8"/>
      <c r="F11827" s="9"/>
    </row>
    <row r="11828" spans="1:6" x14ac:dyDescent="0.3">
      <c r="A11828" s="6"/>
      <c r="B11828" s="6"/>
      <c r="C11828" s="6"/>
      <c r="D11828" s="6"/>
      <c r="E11828" s="6"/>
      <c r="F11828" s="7"/>
    </row>
    <row r="11829" spans="1:6" x14ac:dyDescent="0.3">
      <c r="A11829" s="8"/>
      <c r="B11829" s="8"/>
      <c r="C11829" s="8"/>
      <c r="D11829" s="8"/>
      <c r="E11829" s="8"/>
      <c r="F11829" s="9"/>
    </row>
    <row r="11830" spans="1:6" x14ac:dyDescent="0.3">
      <c r="A11830" s="6"/>
      <c r="B11830" s="6"/>
      <c r="C11830" s="6"/>
      <c r="D11830" s="6"/>
      <c r="E11830" s="6"/>
      <c r="F11830" s="7"/>
    </row>
    <row r="11831" spans="1:6" x14ac:dyDescent="0.3">
      <c r="A11831" s="8"/>
      <c r="B11831" s="8"/>
      <c r="C11831" s="8"/>
      <c r="D11831" s="8"/>
      <c r="E11831" s="8"/>
      <c r="F11831" s="9"/>
    </row>
    <row r="11832" spans="1:6" x14ac:dyDescent="0.3">
      <c r="A11832" s="6"/>
      <c r="B11832" s="6"/>
      <c r="C11832" s="6"/>
      <c r="D11832" s="6"/>
      <c r="E11832" s="6"/>
      <c r="F11832" s="7"/>
    </row>
    <row r="11833" spans="1:6" x14ac:dyDescent="0.3">
      <c r="A11833" s="8"/>
      <c r="B11833" s="8"/>
      <c r="C11833" s="8"/>
      <c r="D11833" s="8"/>
      <c r="E11833" s="8"/>
      <c r="F11833" s="9"/>
    </row>
    <row r="11834" spans="1:6" x14ac:dyDescent="0.3">
      <c r="A11834" s="6"/>
      <c r="B11834" s="6"/>
      <c r="C11834" s="6"/>
      <c r="D11834" s="6"/>
      <c r="E11834" s="6"/>
      <c r="F11834" s="7"/>
    </row>
    <row r="11835" spans="1:6" x14ac:dyDescent="0.3">
      <c r="A11835" s="8"/>
      <c r="B11835" s="8"/>
      <c r="C11835" s="8"/>
      <c r="D11835" s="8"/>
      <c r="E11835" s="8"/>
      <c r="F11835" s="9"/>
    </row>
    <row r="11836" spans="1:6" x14ac:dyDescent="0.3">
      <c r="A11836" s="6"/>
      <c r="B11836" s="6"/>
      <c r="C11836" s="6"/>
      <c r="D11836" s="6"/>
      <c r="E11836" s="6"/>
      <c r="F11836" s="7"/>
    </row>
    <row r="11837" spans="1:6" x14ac:dyDescent="0.3">
      <c r="A11837" s="8"/>
      <c r="B11837" s="8"/>
      <c r="C11837" s="8"/>
      <c r="D11837" s="8"/>
      <c r="E11837" s="8"/>
      <c r="F11837" s="9"/>
    </row>
    <row r="11838" spans="1:6" x14ac:dyDescent="0.3">
      <c r="A11838" s="6"/>
      <c r="B11838" s="6"/>
      <c r="C11838" s="6"/>
      <c r="D11838" s="6"/>
      <c r="E11838" s="6"/>
      <c r="F11838" s="7"/>
    </row>
    <row r="11839" spans="1:6" x14ac:dyDescent="0.3">
      <c r="A11839" s="8"/>
      <c r="B11839" s="8"/>
      <c r="C11839" s="8"/>
      <c r="D11839" s="8"/>
      <c r="E11839" s="8"/>
      <c r="F11839" s="9"/>
    </row>
    <row r="11840" spans="1:6" x14ac:dyDescent="0.3">
      <c r="A11840" s="6"/>
      <c r="B11840" s="6"/>
      <c r="C11840" s="6"/>
      <c r="D11840" s="6"/>
      <c r="E11840" s="6"/>
      <c r="F11840" s="7"/>
    </row>
    <row r="11841" spans="1:6" x14ac:dyDescent="0.3">
      <c r="A11841" s="8"/>
      <c r="B11841" s="8"/>
      <c r="C11841" s="8"/>
      <c r="D11841" s="8"/>
      <c r="E11841" s="8"/>
      <c r="F11841" s="9"/>
    </row>
    <row r="11842" spans="1:6" x14ac:dyDescent="0.3">
      <c r="A11842" s="6"/>
      <c r="B11842" s="6"/>
      <c r="C11842" s="6"/>
      <c r="D11842" s="6"/>
      <c r="E11842" s="6"/>
      <c r="F11842" s="7"/>
    </row>
    <row r="11843" spans="1:6" x14ac:dyDescent="0.3">
      <c r="A11843" s="8"/>
      <c r="B11843" s="8"/>
      <c r="C11843" s="8"/>
      <c r="D11843" s="8"/>
      <c r="E11843" s="8"/>
      <c r="F11843" s="9"/>
    </row>
    <row r="11844" spans="1:6" x14ac:dyDescent="0.3">
      <c r="A11844" s="6"/>
      <c r="B11844" s="6"/>
      <c r="C11844" s="6"/>
      <c r="D11844" s="6"/>
      <c r="E11844" s="6"/>
      <c r="F11844" s="7"/>
    </row>
    <row r="11845" spans="1:6" x14ac:dyDescent="0.3">
      <c r="A11845" s="8"/>
      <c r="B11845" s="8"/>
      <c r="C11845" s="8"/>
      <c r="D11845" s="8"/>
      <c r="E11845" s="8"/>
      <c r="F11845" s="9"/>
    </row>
    <row r="11846" spans="1:6" x14ac:dyDescent="0.3">
      <c r="A11846" s="6"/>
      <c r="B11846" s="6"/>
      <c r="C11846" s="6"/>
      <c r="D11846" s="6"/>
      <c r="E11846" s="6"/>
      <c r="F11846" s="7"/>
    </row>
    <row r="11847" spans="1:6" x14ac:dyDescent="0.3">
      <c r="A11847" s="8"/>
      <c r="B11847" s="8"/>
      <c r="C11847" s="8"/>
      <c r="D11847" s="8"/>
      <c r="E11847" s="8"/>
      <c r="F11847" s="9"/>
    </row>
    <row r="11848" spans="1:6" x14ac:dyDescent="0.3">
      <c r="A11848" s="6"/>
      <c r="B11848" s="6"/>
      <c r="C11848" s="6"/>
      <c r="D11848" s="6"/>
      <c r="E11848" s="6"/>
      <c r="F11848" s="7"/>
    </row>
    <row r="11849" spans="1:6" x14ac:dyDescent="0.3">
      <c r="A11849" s="8"/>
      <c r="B11849" s="8"/>
      <c r="C11849" s="8"/>
      <c r="D11849" s="8"/>
      <c r="E11849" s="8"/>
      <c r="F11849" s="9"/>
    </row>
    <row r="11850" spans="1:6" x14ac:dyDescent="0.3">
      <c r="A11850" s="6"/>
      <c r="B11850" s="6"/>
      <c r="C11850" s="6"/>
      <c r="D11850" s="6"/>
      <c r="E11850" s="6"/>
      <c r="F11850" s="7"/>
    </row>
    <row r="11851" spans="1:6" x14ac:dyDescent="0.3">
      <c r="A11851" s="8"/>
      <c r="B11851" s="8"/>
      <c r="C11851" s="8"/>
      <c r="D11851" s="8"/>
      <c r="E11851" s="8"/>
      <c r="F11851" s="9"/>
    </row>
    <row r="11852" spans="1:6" x14ac:dyDescent="0.3">
      <c r="A11852" s="6"/>
      <c r="B11852" s="6"/>
      <c r="C11852" s="6"/>
      <c r="D11852" s="6"/>
      <c r="E11852" s="6"/>
      <c r="F11852" s="7"/>
    </row>
    <row r="11853" spans="1:6" x14ac:dyDescent="0.3">
      <c r="A11853" s="8"/>
      <c r="B11853" s="8"/>
      <c r="C11853" s="8"/>
      <c r="D11853" s="8"/>
      <c r="E11853" s="8"/>
      <c r="F11853" s="9"/>
    </row>
    <row r="11854" spans="1:6" x14ac:dyDescent="0.3">
      <c r="A11854" s="6"/>
      <c r="B11854" s="6"/>
      <c r="C11854" s="6"/>
      <c r="D11854" s="6"/>
      <c r="E11854" s="6"/>
      <c r="F11854" s="7"/>
    </row>
    <row r="11855" spans="1:6" x14ac:dyDescent="0.3">
      <c r="A11855" s="8"/>
      <c r="B11855" s="8"/>
      <c r="C11855" s="8"/>
      <c r="D11855" s="8"/>
      <c r="E11855" s="8"/>
      <c r="F11855" s="9"/>
    </row>
    <row r="11856" spans="1:6" x14ac:dyDescent="0.3">
      <c r="A11856" s="6"/>
      <c r="B11856" s="6"/>
      <c r="C11856" s="6"/>
      <c r="D11856" s="6"/>
      <c r="E11856" s="6"/>
      <c r="F11856" s="7"/>
    </row>
    <row r="11857" spans="1:6" x14ac:dyDescent="0.3">
      <c r="A11857" s="8"/>
      <c r="B11857" s="8"/>
      <c r="C11857" s="8"/>
      <c r="D11857" s="8"/>
      <c r="E11857" s="8"/>
      <c r="F11857" s="9"/>
    </row>
    <row r="11858" spans="1:6" x14ac:dyDescent="0.3">
      <c r="A11858" s="6"/>
      <c r="B11858" s="6"/>
      <c r="C11858" s="6"/>
      <c r="D11858" s="6"/>
      <c r="E11858" s="6"/>
      <c r="F11858" s="7"/>
    </row>
    <row r="11859" spans="1:6" x14ac:dyDescent="0.3">
      <c r="A11859" s="8"/>
      <c r="B11859" s="8"/>
      <c r="C11859" s="8"/>
      <c r="D11859" s="8"/>
      <c r="E11859" s="8"/>
      <c r="F11859" s="9"/>
    </row>
    <row r="11860" spans="1:6" x14ac:dyDescent="0.3">
      <c r="A11860" s="6"/>
      <c r="B11860" s="6"/>
      <c r="C11860" s="6"/>
      <c r="D11860" s="6"/>
      <c r="E11860" s="6"/>
      <c r="F11860" s="7"/>
    </row>
    <row r="11861" spans="1:6" x14ac:dyDescent="0.3">
      <c r="A11861" s="8"/>
      <c r="B11861" s="8"/>
      <c r="C11861" s="8"/>
      <c r="D11861" s="8"/>
      <c r="E11861" s="8"/>
      <c r="F11861" s="9"/>
    </row>
    <row r="11862" spans="1:6" x14ac:dyDescent="0.3">
      <c r="A11862" s="6"/>
      <c r="B11862" s="6"/>
      <c r="C11862" s="6"/>
      <c r="D11862" s="6"/>
      <c r="E11862" s="6"/>
      <c r="F11862" s="7"/>
    </row>
    <row r="11863" spans="1:6" x14ac:dyDescent="0.3">
      <c r="A11863" s="8"/>
      <c r="B11863" s="8"/>
      <c r="C11863" s="8"/>
      <c r="D11863" s="8"/>
      <c r="E11863" s="8"/>
      <c r="F11863" s="9"/>
    </row>
    <row r="11864" spans="1:6" x14ac:dyDescent="0.3">
      <c r="A11864" s="6"/>
      <c r="B11864" s="6"/>
      <c r="C11864" s="6"/>
      <c r="D11864" s="6"/>
      <c r="E11864" s="6"/>
      <c r="F11864" s="7"/>
    </row>
    <row r="11865" spans="1:6" x14ac:dyDescent="0.3">
      <c r="A11865" s="8"/>
      <c r="B11865" s="8"/>
      <c r="C11865" s="8"/>
      <c r="D11865" s="8"/>
      <c r="E11865" s="8"/>
      <c r="F11865" s="9"/>
    </row>
    <row r="11866" spans="1:6" x14ac:dyDescent="0.3">
      <c r="A11866" s="6"/>
      <c r="B11866" s="6"/>
      <c r="C11866" s="6"/>
      <c r="D11866" s="6"/>
      <c r="E11866" s="6"/>
      <c r="F11866" s="7"/>
    </row>
    <row r="11867" spans="1:6" x14ac:dyDescent="0.3">
      <c r="A11867" s="8"/>
      <c r="B11867" s="8"/>
      <c r="C11867" s="8"/>
      <c r="D11867" s="8"/>
      <c r="E11867" s="8"/>
      <c r="F11867" s="9"/>
    </row>
    <row r="11868" spans="1:6" x14ac:dyDescent="0.3">
      <c r="A11868" s="6"/>
      <c r="B11868" s="6"/>
      <c r="C11868" s="6"/>
      <c r="D11868" s="6"/>
      <c r="E11868" s="6"/>
      <c r="F11868" s="7"/>
    </row>
    <row r="11869" spans="1:6" x14ac:dyDescent="0.3">
      <c r="A11869" s="8"/>
      <c r="B11869" s="8"/>
      <c r="C11869" s="8"/>
      <c r="D11869" s="8"/>
      <c r="E11869" s="8"/>
      <c r="F11869" s="9"/>
    </row>
    <row r="11870" spans="1:6" x14ac:dyDescent="0.3">
      <c r="A11870" s="6"/>
      <c r="B11870" s="6"/>
      <c r="C11870" s="6"/>
      <c r="D11870" s="6"/>
      <c r="E11870" s="6"/>
      <c r="F11870" s="7"/>
    </row>
    <row r="11871" spans="1:6" x14ac:dyDescent="0.3">
      <c r="A11871" s="8"/>
      <c r="B11871" s="8"/>
      <c r="C11871" s="8"/>
      <c r="D11871" s="8"/>
      <c r="E11871" s="8"/>
      <c r="F11871" s="9"/>
    </row>
    <row r="11872" spans="1:6" x14ac:dyDescent="0.3">
      <c r="A11872" s="6"/>
      <c r="B11872" s="6"/>
      <c r="C11872" s="6"/>
      <c r="D11872" s="6"/>
      <c r="E11872" s="6"/>
      <c r="F11872" s="7"/>
    </row>
    <row r="11873" spans="1:6" x14ac:dyDescent="0.3">
      <c r="A11873" s="8"/>
      <c r="B11873" s="8"/>
      <c r="C11873" s="8"/>
      <c r="D11873" s="8"/>
      <c r="E11873" s="8"/>
      <c r="F11873" s="9"/>
    </row>
    <row r="11874" spans="1:6" x14ac:dyDescent="0.3">
      <c r="A11874" s="6"/>
      <c r="B11874" s="6"/>
      <c r="C11874" s="6"/>
      <c r="D11874" s="6"/>
      <c r="E11874" s="6"/>
      <c r="F11874" s="7"/>
    </row>
    <row r="11875" spans="1:6" x14ac:dyDescent="0.3">
      <c r="A11875" s="8"/>
      <c r="B11875" s="8"/>
      <c r="C11875" s="8"/>
      <c r="D11875" s="8"/>
      <c r="E11875" s="8"/>
      <c r="F11875" s="9"/>
    </row>
    <row r="11876" spans="1:6" x14ac:dyDescent="0.3">
      <c r="A11876" s="6"/>
      <c r="B11876" s="6"/>
      <c r="C11876" s="6"/>
      <c r="D11876" s="6"/>
      <c r="E11876" s="6"/>
      <c r="F11876" s="7"/>
    </row>
    <row r="11877" spans="1:6" x14ac:dyDescent="0.3">
      <c r="A11877" s="8"/>
      <c r="B11877" s="8"/>
      <c r="C11877" s="8"/>
      <c r="D11877" s="8"/>
      <c r="E11877" s="8"/>
      <c r="F11877" s="9"/>
    </row>
    <row r="11878" spans="1:6" x14ac:dyDescent="0.3">
      <c r="A11878" s="6"/>
      <c r="B11878" s="6"/>
      <c r="C11878" s="6"/>
      <c r="D11878" s="6"/>
      <c r="E11878" s="6"/>
      <c r="F11878" s="7"/>
    </row>
    <row r="11879" spans="1:6" x14ac:dyDescent="0.3">
      <c r="A11879" s="8"/>
      <c r="B11879" s="8"/>
      <c r="C11879" s="8"/>
      <c r="D11879" s="8"/>
      <c r="E11879" s="8"/>
      <c r="F11879" s="9"/>
    </row>
    <row r="11880" spans="1:6" x14ac:dyDescent="0.3">
      <c r="A11880" s="6"/>
      <c r="B11880" s="6"/>
      <c r="C11880" s="6"/>
      <c r="D11880" s="6"/>
      <c r="E11880" s="6"/>
      <c r="F11880" s="7"/>
    </row>
    <row r="11881" spans="1:6" x14ac:dyDescent="0.3">
      <c r="A11881" s="8"/>
      <c r="B11881" s="8"/>
      <c r="C11881" s="8"/>
      <c r="D11881" s="8"/>
      <c r="E11881" s="8"/>
      <c r="F11881" s="9"/>
    </row>
    <row r="11882" spans="1:6" x14ac:dyDescent="0.3">
      <c r="A11882" s="6"/>
      <c r="B11882" s="6"/>
      <c r="C11882" s="6"/>
      <c r="D11882" s="6"/>
      <c r="E11882" s="6"/>
      <c r="F11882" s="7"/>
    </row>
    <row r="11883" spans="1:6" x14ac:dyDescent="0.3">
      <c r="A11883" s="8"/>
      <c r="B11883" s="8"/>
      <c r="C11883" s="8"/>
      <c r="D11883" s="8"/>
      <c r="E11883" s="8"/>
      <c r="F11883" s="9"/>
    </row>
    <row r="11884" spans="1:6" x14ac:dyDescent="0.3">
      <c r="A11884" s="6"/>
      <c r="B11884" s="6"/>
      <c r="C11884" s="6"/>
      <c r="D11884" s="6"/>
      <c r="E11884" s="6"/>
      <c r="F11884" s="7"/>
    </row>
    <row r="11885" spans="1:6" x14ac:dyDescent="0.3">
      <c r="A11885" s="8"/>
      <c r="B11885" s="8"/>
      <c r="C11885" s="8"/>
      <c r="D11885" s="8"/>
      <c r="E11885" s="8"/>
      <c r="F11885" s="9"/>
    </row>
    <row r="11886" spans="1:6" x14ac:dyDescent="0.3">
      <c r="A11886" s="6"/>
      <c r="B11886" s="6"/>
      <c r="C11886" s="6"/>
      <c r="D11886" s="6"/>
      <c r="E11886" s="6"/>
      <c r="F11886" s="7"/>
    </row>
    <row r="11887" spans="1:6" x14ac:dyDescent="0.3">
      <c r="A11887" s="8"/>
      <c r="B11887" s="8"/>
      <c r="C11887" s="8"/>
      <c r="D11887" s="8"/>
      <c r="E11887" s="8"/>
      <c r="F11887" s="9"/>
    </row>
    <row r="11888" spans="1:6" x14ac:dyDescent="0.3">
      <c r="A11888" s="6"/>
      <c r="B11888" s="6"/>
      <c r="C11888" s="6"/>
      <c r="D11888" s="6"/>
      <c r="E11888" s="6"/>
      <c r="F11888" s="7"/>
    </row>
    <row r="11889" spans="1:6" x14ac:dyDescent="0.3">
      <c r="A11889" s="8"/>
      <c r="B11889" s="8"/>
      <c r="C11889" s="8"/>
      <c r="D11889" s="8"/>
      <c r="E11889" s="8"/>
      <c r="F11889" s="9"/>
    </row>
    <row r="11890" spans="1:6" x14ac:dyDescent="0.3">
      <c r="A11890" s="6"/>
      <c r="B11890" s="6"/>
      <c r="C11890" s="6"/>
      <c r="D11890" s="6"/>
      <c r="E11890" s="6"/>
      <c r="F11890" s="7"/>
    </row>
    <row r="11891" spans="1:6" x14ac:dyDescent="0.3">
      <c r="A11891" s="8"/>
      <c r="B11891" s="8"/>
      <c r="C11891" s="8"/>
      <c r="D11891" s="8"/>
      <c r="E11891" s="8"/>
      <c r="F11891" s="9"/>
    </row>
    <row r="11892" spans="1:6" x14ac:dyDescent="0.3">
      <c r="A11892" s="6"/>
      <c r="B11892" s="6"/>
      <c r="C11892" s="6"/>
      <c r="D11892" s="6"/>
      <c r="E11892" s="6"/>
      <c r="F11892" s="7"/>
    </row>
    <row r="11893" spans="1:6" x14ac:dyDescent="0.3">
      <c r="A11893" s="8"/>
      <c r="B11893" s="8"/>
      <c r="C11893" s="8"/>
      <c r="D11893" s="8"/>
      <c r="E11893" s="8"/>
      <c r="F11893" s="9"/>
    </row>
    <row r="11894" spans="1:6" x14ac:dyDescent="0.3">
      <c r="A11894" s="6"/>
      <c r="B11894" s="6"/>
      <c r="C11894" s="6"/>
      <c r="D11894" s="6"/>
      <c r="E11894" s="6"/>
      <c r="F11894" s="7"/>
    </row>
    <row r="11895" spans="1:6" x14ac:dyDescent="0.3">
      <c r="A11895" s="8"/>
      <c r="B11895" s="8"/>
      <c r="C11895" s="8"/>
      <c r="D11895" s="8"/>
      <c r="E11895" s="8"/>
      <c r="F11895" s="9"/>
    </row>
    <row r="11896" spans="1:6" x14ac:dyDescent="0.3">
      <c r="A11896" s="6"/>
      <c r="B11896" s="6"/>
      <c r="C11896" s="6"/>
      <c r="D11896" s="6"/>
      <c r="E11896" s="6"/>
      <c r="F11896" s="7"/>
    </row>
    <row r="11897" spans="1:6" x14ac:dyDescent="0.3">
      <c r="A11897" s="8"/>
      <c r="B11897" s="8"/>
      <c r="C11897" s="8"/>
      <c r="D11897" s="8"/>
      <c r="E11897" s="8"/>
      <c r="F11897" s="9"/>
    </row>
    <row r="11898" spans="1:6" x14ac:dyDescent="0.3">
      <c r="A11898" s="6"/>
      <c r="B11898" s="6"/>
      <c r="C11898" s="6"/>
      <c r="D11898" s="6"/>
      <c r="E11898" s="6"/>
      <c r="F11898" s="7"/>
    </row>
    <row r="11899" spans="1:6" x14ac:dyDescent="0.3">
      <c r="A11899" s="8"/>
      <c r="B11899" s="8"/>
      <c r="C11899" s="8"/>
      <c r="D11899" s="8"/>
      <c r="E11899" s="8"/>
      <c r="F11899" s="9"/>
    </row>
    <row r="11900" spans="1:6" x14ac:dyDescent="0.3">
      <c r="A11900" s="6"/>
      <c r="B11900" s="6"/>
      <c r="C11900" s="6"/>
      <c r="D11900" s="6"/>
      <c r="E11900" s="6"/>
      <c r="F11900" s="7"/>
    </row>
    <row r="11901" spans="1:6" x14ac:dyDescent="0.3">
      <c r="A11901" s="8"/>
      <c r="B11901" s="8"/>
      <c r="C11901" s="8"/>
      <c r="D11901" s="8"/>
      <c r="E11901" s="8"/>
      <c r="F11901" s="9"/>
    </row>
    <row r="11902" spans="1:6" x14ac:dyDescent="0.3">
      <c r="A11902" s="6"/>
      <c r="B11902" s="6"/>
      <c r="C11902" s="6"/>
      <c r="D11902" s="6"/>
      <c r="E11902" s="6"/>
      <c r="F11902" s="7"/>
    </row>
    <row r="11903" spans="1:6" x14ac:dyDescent="0.3">
      <c r="A11903" s="8"/>
      <c r="B11903" s="8"/>
      <c r="C11903" s="8"/>
      <c r="D11903" s="8"/>
      <c r="E11903" s="8"/>
      <c r="F11903" s="9"/>
    </row>
    <row r="11904" spans="1:6" x14ac:dyDescent="0.3">
      <c r="A11904" s="6"/>
      <c r="B11904" s="6"/>
      <c r="C11904" s="6"/>
      <c r="D11904" s="6"/>
      <c r="E11904" s="6"/>
      <c r="F11904" s="7"/>
    </row>
    <row r="11905" spans="1:6" x14ac:dyDescent="0.3">
      <c r="A11905" s="8"/>
      <c r="B11905" s="8"/>
      <c r="C11905" s="8"/>
      <c r="D11905" s="8"/>
      <c r="E11905" s="8"/>
      <c r="F11905" s="9"/>
    </row>
    <row r="11906" spans="1:6" x14ac:dyDescent="0.3">
      <c r="A11906" s="6"/>
      <c r="B11906" s="6"/>
      <c r="C11906" s="6"/>
      <c r="D11906" s="6"/>
      <c r="E11906" s="6"/>
      <c r="F11906" s="7"/>
    </row>
    <row r="11907" spans="1:6" x14ac:dyDescent="0.3">
      <c r="A11907" s="8"/>
      <c r="B11907" s="8"/>
      <c r="C11907" s="8"/>
      <c r="D11907" s="8"/>
      <c r="E11907" s="8"/>
      <c r="F11907" s="9"/>
    </row>
    <row r="11908" spans="1:6" x14ac:dyDescent="0.3">
      <c r="A11908" s="6"/>
      <c r="B11908" s="6"/>
      <c r="C11908" s="6"/>
      <c r="D11908" s="6"/>
      <c r="E11908" s="6"/>
      <c r="F11908" s="7"/>
    </row>
    <row r="11909" spans="1:6" x14ac:dyDescent="0.3">
      <c r="A11909" s="8"/>
      <c r="B11909" s="8"/>
      <c r="C11909" s="8"/>
      <c r="D11909" s="8"/>
      <c r="E11909" s="8"/>
      <c r="F11909" s="9"/>
    </row>
    <row r="11910" spans="1:6" x14ac:dyDescent="0.3">
      <c r="A11910" s="6"/>
      <c r="B11910" s="6"/>
      <c r="C11910" s="6"/>
      <c r="D11910" s="6"/>
      <c r="E11910" s="6"/>
      <c r="F11910" s="7"/>
    </row>
    <row r="11911" spans="1:6" x14ac:dyDescent="0.3">
      <c r="A11911" s="8"/>
      <c r="B11911" s="8"/>
      <c r="C11911" s="8"/>
      <c r="D11911" s="8"/>
      <c r="E11911" s="8"/>
      <c r="F11911" s="9"/>
    </row>
    <row r="11912" spans="1:6" x14ac:dyDescent="0.3">
      <c r="A11912" s="6"/>
      <c r="B11912" s="6"/>
      <c r="C11912" s="6"/>
      <c r="D11912" s="6"/>
      <c r="E11912" s="6"/>
      <c r="F11912" s="7"/>
    </row>
    <row r="11913" spans="1:6" x14ac:dyDescent="0.3">
      <c r="A11913" s="8"/>
      <c r="B11913" s="8"/>
      <c r="C11913" s="8"/>
      <c r="D11913" s="8"/>
      <c r="E11913" s="8"/>
      <c r="F11913" s="9"/>
    </row>
    <row r="11914" spans="1:6" x14ac:dyDescent="0.3">
      <c r="A11914" s="6"/>
      <c r="B11914" s="6"/>
      <c r="C11914" s="6"/>
      <c r="D11914" s="6"/>
      <c r="E11914" s="6"/>
      <c r="F11914" s="7"/>
    </row>
    <row r="11915" spans="1:6" x14ac:dyDescent="0.3">
      <c r="A11915" s="8"/>
      <c r="B11915" s="8"/>
      <c r="C11915" s="8"/>
      <c r="D11915" s="8"/>
      <c r="E11915" s="8"/>
      <c r="F11915" s="9"/>
    </row>
    <row r="11916" spans="1:6" x14ac:dyDescent="0.3">
      <c r="A11916" s="6"/>
      <c r="B11916" s="6"/>
      <c r="C11916" s="6"/>
      <c r="D11916" s="6"/>
      <c r="E11916" s="6"/>
      <c r="F11916" s="7"/>
    </row>
    <row r="11917" spans="1:6" x14ac:dyDescent="0.3">
      <c r="A11917" s="8"/>
      <c r="B11917" s="8"/>
      <c r="C11917" s="8"/>
      <c r="D11917" s="8"/>
      <c r="E11917" s="8"/>
      <c r="F11917" s="9"/>
    </row>
    <row r="11918" spans="1:6" x14ac:dyDescent="0.3">
      <c r="A11918" s="6"/>
      <c r="B11918" s="6"/>
      <c r="C11918" s="6"/>
      <c r="D11918" s="6"/>
      <c r="E11918" s="6"/>
      <c r="F11918" s="7"/>
    </row>
    <row r="11919" spans="1:6" x14ac:dyDescent="0.3">
      <c r="A11919" s="8"/>
      <c r="B11919" s="8"/>
      <c r="C11919" s="8"/>
      <c r="D11919" s="8"/>
      <c r="E11919" s="8"/>
      <c r="F11919" s="9"/>
    </row>
    <row r="11920" spans="1:6" x14ac:dyDescent="0.3">
      <c r="A11920" s="6"/>
      <c r="B11920" s="6"/>
      <c r="C11920" s="6"/>
      <c r="D11920" s="6"/>
      <c r="E11920" s="6"/>
      <c r="F11920" s="7"/>
    </row>
    <row r="11921" spans="1:6" x14ac:dyDescent="0.3">
      <c r="A11921" s="8"/>
      <c r="B11921" s="8"/>
      <c r="C11921" s="8"/>
      <c r="D11921" s="8"/>
      <c r="E11921" s="8"/>
      <c r="F11921" s="9"/>
    </row>
    <row r="11922" spans="1:6" x14ac:dyDescent="0.3">
      <c r="A11922" s="6"/>
      <c r="B11922" s="6"/>
      <c r="C11922" s="6"/>
      <c r="D11922" s="6"/>
      <c r="E11922" s="6"/>
      <c r="F11922" s="7"/>
    </row>
    <row r="11923" spans="1:6" x14ac:dyDescent="0.3">
      <c r="A11923" s="8"/>
      <c r="B11923" s="8"/>
      <c r="C11923" s="8"/>
      <c r="D11923" s="8"/>
      <c r="E11923" s="8"/>
      <c r="F11923" s="9"/>
    </row>
    <row r="11924" spans="1:6" x14ac:dyDescent="0.3">
      <c r="A11924" s="6"/>
      <c r="B11924" s="6"/>
      <c r="C11924" s="6"/>
      <c r="D11924" s="6"/>
      <c r="E11924" s="6"/>
      <c r="F11924" s="7"/>
    </row>
    <row r="11925" spans="1:6" x14ac:dyDescent="0.3">
      <c r="A11925" s="8"/>
      <c r="B11925" s="8"/>
      <c r="C11925" s="8"/>
      <c r="D11925" s="8"/>
      <c r="E11925" s="8"/>
      <c r="F11925" s="9"/>
    </row>
    <row r="11926" spans="1:6" x14ac:dyDescent="0.3">
      <c r="A11926" s="6"/>
      <c r="B11926" s="6"/>
      <c r="C11926" s="6"/>
      <c r="D11926" s="6"/>
      <c r="E11926" s="6"/>
      <c r="F11926" s="7"/>
    </row>
    <row r="11927" spans="1:6" x14ac:dyDescent="0.3">
      <c r="A11927" s="8"/>
      <c r="B11927" s="8"/>
      <c r="C11927" s="8"/>
      <c r="D11927" s="8"/>
      <c r="E11927" s="8"/>
      <c r="F11927" s="9"/>
    </row>
    <row r="11928" spans="1:6" x14ac:dyDescent="0.3">
      <c r="A11928" s="6"/>
      <c r="B11928" s="6"/>
      <c r="C11928" s="6"/>
      <c r="D11928" s="6"/>
      <c r="E11928" s="6"/>
      <c r="F11928" s="7"/>
    </row>
    <row r="11929" spans="1:6" x14ac:dyDescent="0.3">
      <c r="A11929" s="8"/>
      <c r="B11929" s="8"/>
      <c r="C11929" s="8"/>
      <c r="D11929" s="8"/>
      <c r="E11929" s="8"/>
      <c r="F11929" s="9"/>
    </row>
    <row r="11930" spans="1:6" x14ac:dyDescent="0.3">
      <c r="A11930" s="6"/>
      <c r="B11930" s="6"/>
      <c r="C11930" s="6"/>
      <c r="D11930" s="6"/>
      <c r="E11930" s="6"/>
      <c r="F11930" s="7"/>
    </row>
    <row r="11931" spans="1:6" x14ac:dyDescent="0.3">
      <c r="A11931" s="8"/>
      <c r="B11931" s="8"/>
      <c r="C11931" s="8"/>
      <c r="D11931" s="8"/>
      <c r="E11931" s="8"/>
      <c r="F11931" s="9"/>
    </row>
    <row r="11932" spans="1:6" x14ac:dyDescent="0.3">
      <c r="A11932" s="6"/>
      <c r="B11932" s="6"/>
      <c r="C11932" s="6"/>
      <c r="D11932" s="6"/>
      <c r="E11932" s="6"/>
      <c r="F11932" s="7"/>
    </row>
    <row r="11933" spans="1:6" x14ac:dyDescent="0.3">
      <c r="A11933" s="8"/>
      <c r="B11933" s="8"/>
      <c r="C11933" s="8"/>
      <c r="D11933" s="8"/>
      <c r="E11933" s="8"/>
      <c r="F11933" s="9"/>
    </row>
    <row r="11934" spans="1:6" x14ac:dyDescent="0.3">
      <c r="A11934" s="6"/>
      <c r="B11934" s="6"/>
      <c r="C11934" s="6"/>
      <c r="D11934" s="6"/>
      <c r="E11934" s="6"/>
      <c r="F11934" s="7"/>
    </row>
    <row r="11935" spans="1:6" x14ac:dyDescent="0.3">
      <c r="A11935" s="8"/>
      <c r="B11935" s="8"/>
      <c r="C11935" s="8"/>
      <c r="D11935" s="8"/>
      <c r="E11935" s="8"/>
      <c r="F11935" s="9"/>
    </row>
    <row r="11936" spans="1:6" x14ac:dyDescent="0.3">
      <c r="A11936" s="6"/>
      <c r="B11936" s="6"/>
      <c r="C11936" s="6"/>
      <c r="D11936" s="6"/>
      <c r="E11936" s="6"/>
      <c r="F11936" s="7"/>
    </row>
    <row r="11937" spans="1:6" x14ac:dyDescent="0.3">
      <c r="A11937" s="8"/>
      <c r="B11937" s="8"/>
      <c r="C11937" s="8"/>
      <c r="D11937" s="8"/>
      <c r="E11937" s="8"/>
      <c r="F11937" s="9"/>
    </row>
    <row r="11938" spans="1:6" x14ac:dyDescent="0.3">
      <c r="A11938" s="6"/>
      <c r="B11938" s="6"/>
      <c r="C11938" s="6"/>
      <c r="D11938" s="6"/>
      <c r="E11938" s="6"/>
      <c r="F11938" s="7"/>
    </row>
    <row r="11939" spans="1:6" x14ac:dyDescent="0.3">
      <c r="A11939" s="8"/>
      <c r="B11939" s="8"/>
      <c r="C11939" s="8"/>
      <c r="D11939" s="8"/>
      <c r="E11939" s="8"/>
      <c r="F11939" s="9"/>
    </row>
    <row r="11940" spans="1:6" x14ac:dyDescent="0.3">
      <c r="A11940" s="6"/>
      <c r="B11940" s="6"/>
      <c r="C11940" s="6"/>
      <c r="D11940" s="6"/>
      <c r="E11940" s="6"/>
      <c r="F11940" s="7"/>
    </row>
    <row r="11941" spans="1:6" x14ac:dyDescent="0.3">
      <c r="A11941" s="8"/>
      <c r="B11941" s="8"/>
      <c r="C11941" s="8"/>
      <c r="D11941" s="8"/>
      <c r="E11941" s="8"/>
      <c r="F11941" s="9"/>
    </row>
    <row r="11942" spans="1:6" x14ac:dyDescent="0.3">
      <c r="A11942" s="6"/>
      <c r="B11942" s="6"/>
      <c r="C11942" s="6"/>
      <c r="D11942" s="6"/>
      <c r="E11942" s="6"/>
      <c r="F11942" s="7"/>
    </row>
    <row r="11943" spans="1:6" x14ac:dyDescent="0.3">
      <c r="A11943" s="8"/>
      <c r="B11943" s="8"/>
      <c r="C11943" s="8"/>
      <c r="D11943" s="8"/>
      <c r="E11943" s="8"/>
      <c r="F11943" s="9"/>
    </row>
    <row r="11944" spans="1:6" x14ac:dyDescent="0.3">
      <c r="A11944" s="6"/>
      <c r="B11944" s="6"/>
      <c r="C11944" s="6"/>
      <c r="D11944" s="6"/>
      <c r="E11944" s="6"/>
      <c r="F11944" s="7"/>
    </row>
    <row r="11945" spans="1:6" x14ac:dyDescent="0.3">
      <c r="A11945" s="8"/>
      <c r="B11945" s="8"/>
      <c r="C11945" s="8"/>
      <c r="D11945" s="8"/>
      <c r="E11945" s="8"/>
      <c r="F11945" s="9"/>
    </row>
    <row r="11946" spans="1:6" x14ac:dyDescent="0.3">
      <c r="A11946" s="6"/>
      <c r="B11946" s="6"/>
      <c r="C11946" s="6"/>
      <c r="D11946" s="6"/>
      <c r="E11946" s="6"/>
      <c r="F11946" s="7"/>
    </row>
    <row r="11947" spans="1:6" x14ac:dyDescent="0.3">
      <c r="A11947" s="8"/>
      <c r="B11947" s="8"/>
      <c r="C11947" s="8"/>
      <c r="D11947" s="8"/>
      <c r="E11947" s="8"/>
      <c r="F11947" s="9"/>
    </row>
    <row r="11948" spans="1:6" x14ac:dyDescent="0.3">
      <c r="A11948" s="6"/>
      <c r="B11948" s="6"/>
      <c r="C11948" s="6"/>
      <c r="D11948" s="6"/>
      <c r="E11948" s="6"/>
      <c r="F11948" s="7"/>
    </row>
    <row r="11949" spans="1:6" x14ac:dyDescent="0.3">
      <c r="A11949" s="8"/>
      <c r="B11949" s="8"/>
      <c r="C11949" s="8"/>
      <c r="D11949" s="8"/>
      <c r="E11949" s="8"/>
      <c r="F11949" s="9"/>
    </row>
    <row r="11950" spans="1:6" x14ac:dyDescent="0.3">
      <c r="A11950" s="6"/>
      <c r="B11950" s="6"/>
      <c r="C11950" s="6"/>
      <c r="D11950" s="6"/>
      <c r="E11950" s="6"/>
      <c r="F11950" s="7"/>
    </row>
    <row r="11951" spans="1:6" x14ac:dyDescent="0.3">
      <c r="A11951" s="8"/>
      <c r="B11951" s="8"/>
      <c r="C11951" s="8"/>
      <c r="D11951" s="8"/>
      <c r="E11951" s="8"/>
      <c r="F11951" s="9"/>
    </row>
    <row r="11952" spans="1:6" x14ac:dyDescent="0.3">
      <c r="A11952" s="6"/>
      <c r="B11952" s="6"/>
      <c r="C11952" s="6"/>
      <c r="D11952" s="6"/>
      <c r="E11952" s="6"/>
      <c r="F11952" s="7"/>
    </row>
    <row r="11953" spans="1:6" x14ac:dyDescent="0.3">
      <c r="A11953" s="8"/>
      <c r="B11953" s="8"/>
      <c r="C11953" s="8"/>
      <c r="D11953" s="8"/>
      <c r="E11953" s="8"/>
      <c r="F11953" s="9"/>
    </row>
    <row r="11954" spans="1:6" x14ac:dyDescent="0.3">
      <c r="A11954" s="6"/>
      <c r="B11954" s="6"/>
      <c r="C11954" s="6"/>
      <c r="D11954" s="6"/>
      <c r="E11954" s="6"/>
      <c r="F11954" s="7"/>
    </row>
    <row r="11955" spans="1:6" x14ac:dyDescent="0.3">
      <c r="A11955" s="8"/>
      <c r="B11955" s="8"/>
      <c r="C11955" s="8"/>
      <c r="D11955" s="8"/>
      <c r="E11955" s="8"/>
      <c r="F11955" s="9"/>
    </row>
    <row r="11956" spans="1:6" x14ac:dyDescent="0.3">
      <c r="A11956" s="6"/>
      <c r="B11956" s="6"/>
      <c r="C11956" s="6"/>
      <c r="D11956" s="6"/>
      <c r="E11956" s="6"/>
      <c r="F11956" s="7"/>
    </row>
    <row r="11957" spans="1:6" x14ac:dyDescent="0.3">
      <c r="A11957" s="8"/>
      <c r="B11957" s="8"/>
      <c r="C11957" s="8"/>
      <c r="D11957" s="8"/>
      <c r="E11957" s="8"/>
      <c r="F11957" s="9"/>
    </row>
    <row r="11958" spans="1:6" x14ac:dyDescent="0.3">
      <c r="A11958" s="6"/>
      <c r="B11958" s="6"/>
      <c r="C11958" s="6"/>
      <c r="D11958" s="6"/>
      <c r="E11958" s="6"/>
      <c r="F11958" s="7"/>
    </row>
    <row r="11959" spans="1:6" x14ac:dyDescent="0.3">
      <c r="A11959" s="8"/>
      <c r="B11959" s="8"/>
      <c r="C11959" s="8"/>
      <c r="D11959" s="8"/>
      <c r="E11959" s="8"/>
      <c r="F11959" s="9"/>
    </row>
    <row r="11960" spans="1:6" x14ac:dyDescent="0.3">
      <c r="A11960" s="6"/>
      <c r="B11960" s="6"/>
      <c r="C11960" s="6"/>
      <c r="D11960" s="6"/>
      <c r="E11960" s="6"/>
      <c r="F11960" s="7"/>
    </row>
    <row r="11961" spans="1:6" x14ac:dyDescent="0.3">
      <c r="A11961" s="8"/>
      <c r="B11961" s="8"/>
      <c r="C11961" s="8"/>
      <c r="D11961" s="8"/>
      <c r="E11961" s="8"/>
      <c r="F11961" s="9"/>
    </row>
    <row r="11962" spans="1:6" x14ac:dyDescent="0.3">
      <c r="A11962" s="6"/>
      <c r="B11962" s="6"/>
      <c r="C11962" s="6"/>
      <c r="D11962" s="6"/>
      <c r="E11962" s="6"/>
      <c r="F11962" s="7"/>
    </row>
    <row r="11963" spans="1:6" x14ac:dyDescent="0.3">
      <c r="A11963" s="8"/>
      <c r="B11963" s="8"/>
      <c r="C11963" s="8"/>
      <c r="D11963" s="8"/>
      <c r="E11963" s="8"/>
      <c r="F11963" s="9"/>
    </row>
    <row r="11964" spans="1:6" x14ac:dyDescent="0.3">
      <c r="A11964" s="6"/>
      <c r="B11964" s="6"/>
      <c r="C11964" s="6"/>
      <c r="D11964" s="6"/>
      <c r="E11964" s="6"/>
      <c r="F11964" s="7"/>
    </row>
    <row r="11965" spans="1:6" x14ac:dyDescent="0.3">
      <c r="A11965" s="8"/>
      <c r="B11965" s="8"/>
      <c r="C11965" s="8"/>
      <c r="D11965" s="8"/>
      <c r="E11965" s="8"/>
      <c r="F11965" s="9"/>
    </row>
    <row r="11966" spans="1:6" x14ac:dyDescent="0.3">
      <c r="A11966" s="6"/>
      <c r="B11966" s="6"/>
      <c r="C11966" s="6"/>
      <c r="D11966" s="6"/>
      <c r="E11966" s="6"/>
      <c r="F11966" s="7"/>
    </row>
    <row r="11967" spans="1:6" x14ac:dyDescent="0.3">
      <c r="A11967" s="8"/>
      <c r="B11967" s="8"/>
      <c r="C11967" s="8"/>
      <c r="D11967" s="8"/>
      <c r="E11967" s="8"/>
      <c r="F11967" s="9"/>
    </row>
    <row r="11968" spans="1:6" x14ac:dyDescent="0.3">
      <c r="A11968" s="6"/>
      <c r="B11968" s="6"/>
      <c r="C11968" s="6"/>
      <c r="D11968" s="6"/>
      <c r="E11968" s="6"/>
      <c r="F11968" s="7"/>
    </row>
    <row r="11969" spans="1:6" x14ac:dyDescent="0.3">
      <c r="A11969" s="8"/>
      <c r="B11969" s="8"/>
      <c r="C11969" s="8"/>
      <c r="D11969" s="8"/>
      <c r="E11969" s="8"/>
      <c r="F11969" s="9"/>
    </row>
    <row r="11970" spans="1:6" x14ac:dyDescent="0.3">
      <c r="A11970" s="6"/>
      <c r="B11970" s="6"/>
      <c r="C11970" s="6"/>
      <c r="D11970" s="6"/>
      <c r="E11970" s="6"/>
      <c r="F11970" s="7"/>
    </row>
    <row r="11971" spans="1:6" x14ac:dyDescent="0.3">
      <c r="A11971" s="8"/>
      <c r="B11971" s="8"/>
      <c r="C11971" s="8"/>
      <c r="D11971" s="8"/>
      <c r="E11971" s="8"/>
      <c r="F11971" s="9"/>
    </row>
    <row r="11972" spans="1:6" x14ac:dyDescent="0.3">
      <c r="A11972" s="6"/>
      <c r="B11972" s="6"/>
      <c r="C11972" s="6"/>
      <c r="D11972" s="6"/>
      <c r="E11972" s="6"/>
      <c r="F11972" s="7"/>
    </row>
    <row r="11973" spans="1:6" x14ac:dyDescent="0.3">
      <c r="A11973" s="8"/>
      <c r="B11973" s="8"/>
      <c r="C11973" s="8"/>
      <c r="D11973" s="8"/>
      <c r="E11973" s="8"/>
      <c r="F11973" s="9"/>
    </row>
    <row r="11974" spans="1:6" x14ac:dyDescent="0.3">
      <c r="A11974" s="6"/>
      <c r="B11974" s="6"/>
      <c r="C11974" s="6"/>
      <c r="D11974" s="6"/>
      <c r="E11974" s="6"/>
      <c r="F11974" s="7"/>
    </row>
    <row r="11975" spans="1:6" x14ac:dyDescent="0.3">
      <c r="A11975" s="8"/>
      <c r="B11975" s="8"/>
      <c r="C11975" s="8"/>
      <c r="D11975" s="8"/>
      <c r="E11975" s="8"/>
      <c r="F11975" s="9"/>
    </row>
    <row r="11976" spans="1:6" x14ac:dyDescent="0.3">
      <c r="A11976" s="6"/>
      <c r="B11976" s="6"/>
      <c r="C11976" s="6"/>
      <c r="D11976" s="6"/>
      <c r="E11976" s="6"/>
      <c r="F11976" s="7"/>
    </row>
    <row r="11977" spans="1:6" x14ac:dyDescent="0.3">
      <c r="A11977" s="8"/>
      <c r="B11977" s="8"/>
      <c r="C11977" s="8"/>
      <c r="D11977" s="8"/>
      <c r="E11977" s="8"/>
      <c r="F11977" s="9"/>
    </row>
    <row r="11978" spans="1:6" x14ac:dyDescent="0.3">
      <c r="A11978" s="6"/>
      <c r="B11978" s="6"/>
      <c r="C11978" s="6"/>
      <c r="D11978" s="6"/>
      <c r="E11978" s="6"/>
      <c r="F11978" s="7"/>
    </row>
    <row r="11979" spans="1:6" x14ac:dyDescent="0.3">
      <c r="A11979" s="8"/>
      <c r="B11979" s="8"/>
      <c r="C11979" s="8"/>
      <c r="D11979" s="8"/>
      <c r="E11979" s="8"/>
      <c r="F11979" s="9"/>
    </row>
    <row r="11980" spans="1:6" x14ac:dyDescent="0.3">
      <c r="A11980" s="6"/>
      <c r="B11980" s="6"/>
      <c r="C11980" s="6"/>
      <c r="D11980" s="6"/>
      <c r="E11980" s="6"/>
      <c r="F11980" s="7"/>
    </row>
    <row r="11981" spans="1:6" x14ac:dyDescent="0.3">
      <c r="A11981" s="8"/>
      <c r="B11981" s="8"/>
      <c r="C11981" s="8"/>
      <c r="D11981" s="8"/>
      <c r="E11981" s="8"/>
      <c r="F11981" s="9"/>
    </row>
    <row r="11982" spans="1:6" x14ac:dyDescent="0.3">
      <c r="A11982" s="6"/>
      <c r="B11982" s="6"/>
      <c r="C11982" s="6"/>
      <c r="D11982" s="6"/>
      <c r="E11982" s="6"/>
      <c r="F11982" s="7"/>
    </row>
    <row r="11983" spans="1:6" x14ac:dyDescent="0.3">
      <c r="A11983" s="8"/>
      <c r="B11983" s="8"/>
      <c r="C11983" s="8"/>
      <c r="D11983" s="8"/>
      <c r="E11983" s="8"/>
      <c r="F11983" s="9"/>
    </row>
    <row r="11984" spans="1:6" x14ac:dyDescent="0.3">
      <c r="A11984" s="6"/>
      <c r="B11984" s="6"/>
      <c r="C11984" s="6"/>
      <c r="D11984" s="6"/>
      <c r="E11984" s="6"/>
      <c r="F11984" s="7"/>
    </row>
    <row r="11985" spans="1:6" x14ac:dyDescent="0.3">
      <c r="A11985" s="8"/>
      <c r="B11985" s="8"/>
      <c r="C11985" s="8"/>
      <c r="D11985" s="8"/>
      <c r="E11985" s="8"/>
      <c r="F11985" s="9"/>
    </row>
    <row r="11986" spans="1:6" x14ac:dyDescent="0.3">
      <c r="A11986" s="6"/>
      <c r="B11986" s="6"/>
      <c r="C11986" s="6"/>
      <c r="D11986" s="6"/>
      <c r="E11986" s="6"/>
      <c r="F11986" s="7"/>
    </row>
    <row r="11987" spans="1:6" x14ac:dyDescent="0.3">
      <c r="A11987" s="8"/>
      <c r="B11987" s="8"/>
      <c r="C11987" s="8"/>
      <c r="D11987" s="8"/>
      <c r="E11987" s="8"/>
      <c r="F11987" s="9"/>
    </row>
    <row r="11988" spans="1:6" x14ac:dyDescent="0.3">
      <c r="A11988" s="6"/>
      <c r="B11988" s="6"/>
      <c r="C11988" s="6"/>
      <c r="D11988" s="6"/>
      <c r="E11988" s="6"/>
      <c r="F11988" s="7"/>
    </row>
    <row r="11989" spans="1:6" x14ac:dyDescent="0.3">
      <c r="A11989" s="8"/>
      <c r="B11989" s="8"/>
      <c r="C11989" s="8"/>
      <c r="D11989" s="8"/>
      <c r="E11989" s="8"/>
      <c r="F11989" s="9"/>
    </row>
    <row r="11990" spans="1:6" x14ac:dyDescent="0.3">
      <c r="A11990" s="6"/>
      <c r="B11990" s="6"/>
      <c r="C11990" s="6"/>
      <c r="D11990" s="6"/>
      <c r="E11990" s="6"/>
      <c r="F11990" s="7"/>
    </row>
    <row r="11991" spans="1:6" x14ac:dyDescent="0.3">
      <c r="A11991" s="8"/>
      <c r="B11991" s="8"/>
      <c r="C11991" s="8"/>
      <c r="D11991" s="8"/>
      <c r="E11991" s="8"/>
      <c r="F11991" s="9"/>
    </row>
    <row r="11992" spans="1:6" x14ac:dyDescent="0.3">
      <c r="A11992" s="6"/>
      <c r="B11992" s="6"/>
      <c r="C11992" s="6"/>
      <c r="D11992" s="6"/>
      <c r="E11992" s="6"/>
      <c r="F11992" s="7"/>
    </row>
    <row r="11993" spans="1:6" x14ac:dyDescent="0.3">
      <c r="A11993" s="8"/>
      <c r="B11993" s="8"/>
      <c r="C11993" s="8"/>
      <c r="D11993" s="8"/>
      <c r="E11993" s="8"/>
      <c r="F11993" s="9"/>
    </row>
    <row r="11994" spans="1:6" x14ac:dyDescent="0.3">
      <c r="A11994" s="6"/>
      <c r="B11994" s="6"/>
      <c r="C11994" s="6"/>
      <c r="D11994" s="6"/>
      <c r="E11994" s="6"/>
      <c r="F11994" s="7"/>
    </row>
    <row r="11995" spans="1:6" x14ac:dyDescent="0.3">
      <c r="A11995" s="8"/>
      <c r="B11995" s="8"/>
      <c r="C11995" s="8"/>
      <c r="D11995" s="8"/>
      <c r="E11995" s="8"/>
      <c r="F11995" s="9"/>
    </row>
    <row r="11996" spans="1:6" x14ac:dyDescent="0.3">
      <c r="A11996" s="6"/>
      <c r="B11996" s="6"/>
      <c r="C11996" s="6"/>
      <c r="D11996" s="6"/>
      <c r="E11996" s="6"/>
      <c r="F11996" s="7"/>
    </row>
    <row r="11997" spans="1:6" x14ac:dyDescent="0.3">
      <c r="A11997" s="8"/>
      <c r="B11997" s="8"/>
      <c r="C11997" s="8"/>
      <c r="D11997" s="8"/>
      <c r="E11997" s="8"/>
      <c r="F11997" s="9"/>
    </row>
    <row r="11998" spans="1:6" x14ac:dyDescent="0.3">
      <c r="A11998" s="6"/>
      <c r="B11998" s="6"/>
      <c r="C11998" s="6"/>
      <c r="D11998" s="6"/>
      <c r="E11998" s="6"/>
      <c r="F11998" s="7"/>
    </row>
    <row r="11999" spans="1:6" x14ac:dyDescent="0.3">
      <c r="A11999" s="8"/>
      <c r="B11999" s="8"/>
      <c r="C11999" s="8"/>
      <c r="D11999" s="8"/>
      <c r="E11999" s="8"/>
      <c r="F11999" s="9"/>
    </row>
    <row r="12000" spans="1:6" x14ac:dyDescent="0.3">
      <c r="A12000" s="6"/>
      <c r="B12000" s="6"/>
      <c r="C12000" s="6"/>
      <c r="D12000" s="6"/>
      <c r="E12000" s="6"/>
      <c r="F12000" s="7"/>
    </row>
    <row r="12001" spans="1:6" x14ac:dyDescent="0.3">
      <c r="A12001" s="8"/>
      <c r="B12001" s="8"/>
      <c r="C12001" s="8"/>
      <c r="D12001" s="8"/>
      <c r="E12001" s="8"/>
      <c r="F12001" s="9"/>
    </row>
    <row r="12002" spans="1:6" x14ac:dyDescent="0.3">
      <c r="A12002" s="6"/>
      <c r="B12002" s="6"/>
      <c r="C12002" s="6"/>
      <c r="D12002" s="6"/>
      <c r="E12002" s="6"/>
      <c r="F12002" s="7"/>
    </row>
    <row r="12003" spans="1:6" x14ac:dyDescent="0.3">
      <c r="A12003" s="8"/>
      <c r="B12003" s="8"/>
      <c r="C12003" s="8"/>
      <c r="D12003" s="8"/>
      <c r="E12003" s="8"/>
      <c r="F12003" s="9"/>
    </row>
    <row r="12004" spans="1:6" x14ac:dyDescent="0.3">
      <c r="A12004" s="6"/>
      <c r="B12004" s="6"/>
      <c r="C12004" s="6"/>
      <c r="D12004" s="6"/>
      <c r="E12004" s="6"/>
      <c r="F12004" s="7"/>
    </row>
    <row r="12005" spans="1:6" x14ac:dyDescent="0.3">
      <c r="A12005" s="8"/>
      <c r="B12005" s="8"/>
      <c r="C12005" s="8"/>
      <c r="D12005" s="8"/>
      <c r="E12005" s="8"/>
      <c r="F12005" s="9"/>
    </row>
    <row r="12006" spans="1:6" x14ac:dyDescent="0.3">
      <c r="A12006" s="6"/>
      <c r="B12006" s="6"/>
      <c r="C12006" s="6"/>
      <c r="D12006" s="6"/>
      <c r="E12006" s="6"/>
      <c r="F12006" s="7"/>
    </row>
    <row r="12007" spans="1:6" x14ac:dyDescent="0.3">
      <c r="A12007" s="8"/>
      <c r="B12007" s="8"/>
      <c r="C12007" s="8"/>
      <c r="D12007" s="8"/>
      <c r="E12007" s="8"/>
      <c r="F12007" s="9"/>
    </row>
    <row r="12008" spans="1:6" x14ac:dyDescent="0.3">
      <c r="A12008" s="6"/>
      <c r="B12008" s="6"/>
      <c r="C12008" s="6"/>
      <c r="D12008" s="6"/>
      <c r="E12008" s="6"/>
      <c r="F12008" s="7"/>
    </row>
    <row r="12009" spans="1:6" x14ac:dyDescent="0.3">
      <c r="A12009" s="8"/>
      <c r="B12009" s="8"/>
      <c r="C12009" s="8"/>
      <c r="D12009" s="8"/>
      <c r="E12009" s="8"/>
      <c r="F12009" s="9"/>
    </row>
    <row r="12010" spans="1:6" x14ac:dyDescent="0.3">
      <c r="A12010" s="6"/>
      <c r="B12010" s="6"/>
      <c r="C12010" s="6"/>
      <c r="D12010" s="6"/>
      <c r="E12010" s="6"/>
      <c r="F12010" s="7"/>
    </row>
    <row r="12011" spans="1:6" x14ac:dyDescent="0.3">
      <c r="A12011" s="8"/>
      <c r="B12011" s="8"/>
      <c r="C12011" s="8"/>
      <c r="D12011" s="8"/>
      <c r="E12011" s="8"/>
      <c r="F12011" s="9"/>
    </row>
    <row r="12012" spans="1:6" x14ac:dyDescent="0.3">
      <c r="A12012" s="6"/>
      <c r="B12012" s="6"/>
      <c r="C12012" s="6"/>
      <c r="D12012" s="6"/>
      <c r="E12012" s="6"/>
      <c r="F12012" s="7"/>
    </row>
    <row r="12013" spans="1:6" x14ac:dyDescent="0.3">
      <c r="A12013" s="8"/>
      <c r="B12013" s="8"/>
      <c r="C12013" s="8"/>
      <c r="D12013" s="8"/>
      <c r="E12013" s="8"/>
      <c r="F12013" s="9"/>
    </row>
    <row r="12014" spans="1:6" x14ac:dyDescent="0.3">
      <c r="A12014" s="6"/>
      <c r="B12014" s="6"/>
      <c r="C12014" s="6"/>
      <c r="D12014" s="6"/>
      <c r="E12014" s="6"/>
      <c r="F12014" s="7"/>
    </row>
    <row r="12015" spans="1:6" x14ac:dyDescent="0.3">
      <c r="A12015" s="8"/>
      <c r="B12015" s="8"/>
      <c r="C12015" s="8"/>
      <c r="D12015" s="8"/>
      <c r="E12015" s="8"/>
      <c r="F12015" s="9"/>
    </row>
    <row r="12016" spans="1:6" x14ac:dyDescent="0.3">
      <c r="A12016" s="6"/>
      <c r="B12016" s="6"/>
      <c r="C12016" s="6"/>
      <c r="D12016" s="6"/>
      <c r="E12016" s="6"/>
      <c r="F12016" s="7"/>
    </row>
    <row r="12017" spans="1:6" x14ac:dyDescent="0.3">
      <c r="A12017" s="8"/>
      <c r="B12017" s="8"/>
      <c r="C12017" s="8"/>
      <c r="D12017" s="8"/>
      <c r="E12017" s="8"/>
      <c r="F12017" s="9"/>
    </row>
    <row r="12018" spans="1:6" x14ac:dyDescent="0.3">
      <c r="A12018" s="6"/>
      <c r="B12018" s="6"/>
      <c r="C12018" s="6"/>
      <c r="D12018" s="6"/>
      <c r="E12018" s="6"/>
      <c r="F12018" s="7"/>
    </row>
    <row r="12019" spans="1:6" x14ac:dyDescent="0.3">
      <c r="A12019" s="8"/>
      <c r="B12019" s="8"/>
      <c r="C12019" s="8"/>
      <c r="D12019" s="8"/>
      <c r="E12019" s="8"/>
      <c r="F12019" s="9"/>
    </row>
    <row r="12020" spans="1:6" x14ac:dyDescent="0.3">
      <c r="A12020" s="6"/>
      <c r="B12020" s="6"/>
      <c r="C12020" s="6"/>
      <c r="D12020" s="6"/>
      <c r="E12020" s="6"/>
      <c r="F12020" s="7"/>
    </row>
    <row r="12021" spans="1:6" x14ac:dyDescent="0.3">
      <c r="A12021" s="8"/>
      <c r="B12021" s="8"/>
      <c r="C12021" s="8"/>
      <c r="D12021" s="8"/>
      <c r="E12021" s="8"/>
      <c r="F12021" s="9"/>
    </row>
    <row r="12022" spans="1:6" x14ac:dyDescent="0.3">
      <c r="A12022" s="6"/>
      <c r="B12022" s="6"/>
      <c r="C12022" s="6"/>
      <c r="D12022" s="6"/>
      <c r="E12022" s="6"/>
      <c r="F12022" s="7"/>
    </row>
    <row r="12023" spans="1:6" x14ac:dyDescent="0.3">
      <c r="A12023" s="8"/>
      <c r="B12023" s="8"/>
      <c r="C12023" s="8"/>
      <c r="D12023" s="8"/>
      <c r="E12023" s="8"/>
      <c r="F12023" s="9"/>
    </row>
    <row r="12024" spans="1:6" x14ac:dyDescent="0.3">
      <c r="A12024" s="6"/>
      <c r="B12024" s="6"/>
      <c r="C12024" s="6"/>
      <c r="D12024" s="6"/>
      <c r="E12024" s="6"/>
      <c r="F12024" s="7"/>
    </row>
    <row r="12025" spans="1:6" x14ac:dyDescent="0.3">
      <c r="A12025" s="8"/>
      <c r="B12025" s="8"/>
      <c r="C12025" s="8"/>
      <c r="D12025" s="8"/>
      <c r="E12025" s="8"/>
      <c r="F12025" s="9"/>
    </row>
    <row r="12026" spans="1:6" x14ac:dyDescent="0.3">
      <c r="A12026" s="6"/>
      <c r="B12026" s="6"/>
      <c r="C12026" s="6"/>
      <c r="D12026" s="6"/>
      <c r="E12026" s="6"/>
      <c r="F12026" s="7"/>
    </row>
    <row r="12027" spans="1:6" x14ac:dyDescent="0.3">
      <c r="A12027" s="8"/>
      <c r="B12027" s="8"/>
      <c r="C12027" s="8"/>
      <c r="D12027" s="8"/>
      <c r="E12027" s="8"/>
      <c r="F12027" s="9"/>
    </row>
    <row r="12028" spans="1:6" x14ac:dyDescent="0.3">
      <c r="A12028" s="6"/>
      <c r="B12028" s="6"/>
      <c r="C12028" s="6"/>
      <c r="D12028" s="6"/>
      <c r="E12028" s="6"/>
      <c r="F12028" s="7"/>
    </row>
    <row r="12029" spans="1:6" x14ac:dyDescent="0.3">
      <c r="A12029" s="8"/>
      <c r="B12029" s="8"/>
      <c r="C12029" s="8"/>
      <c r="D12029" s="8"/>
      <c r="E12029" s="8"/>
      <c r="F12029" s="9"/>
    </row>
    <row r="12030" spans="1:6" x14ac:dyDescent="0.3">
      <c r="A12030" s="6"/>
      <c r="B12030" s="6"/>
      <c r="C12030" s="6"/>
      <c r="D12030" s="6"/>
      <c r="E12030" s="6"/>
      <c r="F12030" s="7"/>
    </row>
    <row r="12031" spans="1:6" x14ac:dyDescent="0.3">
      <c r="A12031" s="8"/>
      <c r="B12031" s="8"/>
      <c r="C12031" s="8"/>
      <c r="D12031" s="8"/>
      <c r="E12031" s="8"/>
      <c r="F12031" s="9"/>
    </row>
    <row r="12032" spans="1:6" x14ac:dyDescent="0.3">
      <c r="A12032" s="6"/>
      <c r="B12032" s="6"/>
      <c r="C12032" s="6"/>
      <c r="D12032" s="6"/>
      <c r="E12032" s="6"/>
      <c r="F12032" s="7"/>
    </row>
    <row r="12033" spans="1:6" x14ac:dyDescent="0.3">
      <c r="A12033" s="8"/>
      <c r="B12033" s="8"/>
      <c r="C12033" s="8"/>
      <c r="D12033" s="8"/>
      <c r="E12033" s="8"/>
      <c r="F12033" s="9"/>
    </row>
    <row r="12034" spans="1:6" x14ac:dyDescent="0.3">
      <c r="A12034" s="6"/>
      <c r="B12034" s="6"/>
      <c r="C12034" s="6"/>
      <c r="D12034" s="6"/>
      <c r="E12034" s="6"/>
      <c r="F12034" s="7"/>
    </row>
    <row r="12035" spans="1:6" x14ac:dyDescent="0.3">
      <c r="A12035" s="8"/>
      <c r="B12035" s="8"/>
      <c r="C12035" s="8"/>
      <c r="D12035" s="8"/>
      <c r="E12035" s="8"/>
      <c r="F12035" s="9"/>
    </row>
    <row r="12036" spans="1:6" x14ac:dyDescent="0.3">
      <c r="A12036" s="6"/>
      <c r="B12036" s="6"/>
      <c r="C12036" s="6"/>
      <c r="D12036" s="6"/>
      <c r="E12036" s="6"/>
      <c r="F12036" s="7"/>
    </row>
    <row r="12037" spans="1:6" x14ac:dyDescent="0.3">
      <c r="A12037" s="8"/>
      <c r="B12037" s="8"/>
      <c r="C12037" s="8"/>
      <c r="D12037" s="8"/>
      <c r="E12037" s="8"/>
      <c r="F12037" s="9"/>
    </row>
    <row r="12038" spans="1:6" x14ac:dyDescent="0.3">
      <c r="A12038" s="6"/>
      <c r="B12038" s="6"/>
      <c r="C12038" s="6"/>
      <c r="D12038" s="6"/>
      <c r="E12038" s="6"/>
      <c r="F12038" s="7"/>
    </row>
    <row r="12039" spans="1:6" x14ac:dyDescent="0.3">
      <c r="A12039" s="8"/>
      <c r="B12039" s="8"/>
      <c r="C12039" s="8"/>
      <c r="D12039" s="8"/>
      <c r="E12039" s="8"/>
      <c r="F12039" s="9"/>
    </row>
    <row r="12040" spans="1:6" x14ac:dyDescent="0.3">
      <c r="A12040" s="6"/>
      <c r="B12040" s="6"/>
      <c r="C12040" s="6"/>
      <c r="D12040" s="6"/>
      <c r="E12040" s="6"/>
      <c r="F12040" s="7"/>
    </row>
    <row r="12041" spans="1:6" x14ac:dyDescent="0.3">
      <c r="A12041" s="8"/>
      <c r="B12041" s="8"/>
      <c r="C12041" s="8"/>
      <c r="D12041" s="8"/>
      <c r="E12041" s="8"/>
      <c r="F12041" s="9"/>
    </row>
    <row r="12042" spans="1:6" x14ac:dyDescent="0.3">
      <c r="A12042" s="6"/>
      <c r="B12042" s="6"/>
      <c r="C12042" s="6"/>
      <c r="D12042" s="6"/>
      <c r="E12042" s="6"/>
      <c r="F12042" s="7"/>
    </row>
    <row r="12043" spans="1:6" x14ac:dyDescent="0.3">
      <c r="A12043" s="8"/>
      <c r="B12043" s="8"/>
      <c r="C12043" s="8"/>
      <c r="D12043" s="8"/>
      <c r="E12043" s="8"/>
      <c r="F12043" s="9"/>
    </row>
    <row r="12044" spans="1:6" x14ac:dyDescent="0.3">
      <c r="A12044" s="6"/>
      <c r="B12044" s="6"/>
      <c r="C12044" s="6"/>
      <c r="D12044" s="6"/>
      <c r="E12044" s="6"/>
      <c r="F12044" s="7"/>
    </row>
    <row r="12045" spans="1:6" x14ac:dyDescent="0.3">
      <c r="A12045" s="8"/>
      <c r="B12045" s="8"/>
      <c r="C12045" s="8"/>
      <c r="D12045" s="8"/>
      <c r="E12045" s="8"/>
      <c r="F12045" s="9"/>
    </row>
    <row r="12046" spans="1:6" x14ac:dyDescent="0.3">
      <c r="A12046" s="6"/>
      <c r="B12046" s="6"/>
      <c r="C12046" s="6"/>
      <c r="D12046" s="6"/>
      <c r="E12046" s="6"/>
      <c r="F12046" s="7"/>
    </row>
    <row r="12047" spans="1:6" x14ac:dyDescent="0.3">
      <c r="A12047" s="8"/>
      <c r="B12047" s="8"/>
      <c r="C12047" s="8"/>
      <c r="D12047" s="8"/>
      <c r="E12047" s="8"/>
      <c r="F12047" s="9"/>
    </row>
    <row r="12048" spans="1:6" x14ac:dyDescent="0.3">
      <c r="A12048" s="6"/>
      <c r="B12048" s="6"/>
      <c r="C12048" s="6"/>
      <c r="D12048" s="6"/>
      <c r="E12048" s="6"/>
      <c r="F12048" s="7"/>
    </row>
    <row r="12049" spans="1:6" x14ac:dyDescent="0.3">
      <c r="A12049" s="8"/>
      <c r="B12049" s="8"/>
      <c r="C12049" s="8"/>
      <c r="D12049" s="8"/>
      <c r="E12049" s="8"/>
      <c r="F12049" s="9"/>
    </row>
    <row r="12050" spans="1:6" x14ac:dyDescent="0.3">
      <c r="A12050" s="6"/>
      <c r="B12050" s="6"/>
      <c r="C12050" s="6"/>
      <c r="D12050" s="6"/>
      <c r="E12050" s="6"/>
      <c r="F12050" s="7"/>
    </row>
    <row r="12051" spans="1:6" x14ac:dyDescent="0.3">
      <c r="A12051" s="8"/>
      <c r="B12051" s="8"/>
      <c r="C12051" s="8"/>
      <c r="D12051" s="8"/>
      <c r="E12051" s="8"/>
      <c r="F12051" s="9"/>
    </row>
    <row r="12052" spans="1:6" x14ac:dyDescent="0.3">
      <c r="A12052" s="6"/>
      <c r="B12052" s="6"/>
      <c r="C12052" s="6"/>
      <c r="D12052" s="6"/>
      <c r="E12052" s="6"/>
      <c r="F12052" s="7"/>
    </row>
    <row r="12053" spans="1:6" x14ac:dyDescent="0.3">
      <c r="A12053" s="8"/>
      <c r="B12053" s="8"/>
      <c r="C12053" s="8"/>
      <c r="D12053" s="8"/>
      <c r="E12053" s="8"/>
      <c r="F12053" s="9"/>
    </row>
    <row r="12054" spans="1:6" x14ac:dyDescent="0.3">
      <c r="A12054" s="6"/>
      <c r="B12054" s="6"/>
      <c r="C12054" s="6"/>
      <c r="D12054" s="6"/>
      <c r="E12054" s="6"/>
      <c r="F12054" s="7"/>
    </row>
    <row r="12055" spans="1:6" x14ac:dyDescent="0.3">
      <c r="A12055" s="8"/>
      <c r="B12055" s="8"/>
      <c r="C12055" s="8"/>
      <c r="D12055" s="8"/>
      <c r="E12055" s="8"/>
      <c r="F12055" s="9"/>
    </row>
    <row r="12056" spans="1:6" x14ac:dyDescent="0.3">
      <c r="A12056" s="6"/>
      <c r="B12056" s="6"/>
      <c r="C12056" s="6"/>
      <c r="D12056" s="6"/>
      <c r="E12056" s="6"/>
      <c r="F12056" s="7"/>
    </row>
    <row r="12057" spans="1:6" x14ac:dyDescent="0.3">
      <c r="A12057" s="8"/>
      <c r="B12057" s="8"/>
      <c r="C12057" s="8"/>
      <c r="D12057" s="8"/>
      <c r="E12057" s="8"/>
      <c r="F12057" s="9"/>
    </row>
    <row r="12058" spans="1:6" x14ac:dyDescent="0.3">
      <c r="A12058" s="6"/>
      <c r="B12058" s="6"/>
      <c r="C12058" s="6"/>
      <c r="D12058" s="6"/>
      <c r="E12058" s="6"/>
      <c r="F12058" s="7"/>
    </row>
    <row r="12059" spans="1:6" x14ac:dyDescent="0.3">
      <c r="A12059" s="8"/>
      <c r="B12059" s="8"/>
      <c r="C12059" s="8"/>
      <c r="D12059" s="8"/>
      <c r="E12059" s="8"/>
      <c r="F12059" s="9"/>
    </row>
    <row r="12060" spans="1:6" x14ac:dyDescent="0.3">
      <c r="A12060" s="6"/>
      <c r="B12060" s="6"/>
      <c r="C12060" s="6"/>
      <c r="D12060" s="6"/>
      <c r="E12060" s="6"/>
      <c r="F12060" s="7"/>
    </row>
    <row r="12061" spans="1:6" x14ac:dyDescent="0.3">
      <c r="A12061" s="8"/>
      <c r="B12061" s="8"/>
      <c r="C12061" s="8"/>
      <c r="D12061" s="8"/>
      <c r="E12061" s="8"/>
      <c r="F12061" s="9"/>
    </row>
    <row r="12062" spans="1:6" x14ac:dyDescent="0.3">
      <c r="A12062" s="6"/>
      <c r="B12062" s="6"/>
      <c r="C12062" s="6"/>
      <c r="D12062" s="6"/>
      <c r="E12062" s="6"/>
      <c r="F12062" s="7"/>
    </row>
    <row r="12063" spans="1:6" x14ac:dyDescent="0.3">
      <c r="A12063" s="8"/>
      <c r="B12063" s="8"/>
      <c r="C12063" s="8"/>
      <c r="D12063" s="8"/>
      <c r="E12063" s="8"/>
      <c r="F12063" s="9"/>
    </row>
    <row r="12064" spans="1:6" x14ac:dyDescent="0.3">
      <c r="A12064" s="6"/>
      <c r="B12064" s="6"/>
      <c r="C12064" s="6"/>
      <c r="D12064" s="6"/>
      <c r="E12064" s="6"/>
      <c r="F12064" s="7"/>
    </row>
    <row r="12065" spans="1:6" x14ac:dyDescent="0.3">
      <c r="A12065" s="8"/>
      <c r="B12065" s="8"/>
      <c r="C12065" s="8"/>
      <c r="D12065" s="8"/>
      <c r="E12065" s="8"/>
      <c r="F12065" s="9"/>
    </row>
    <row r="12066" spans="1:6" x14ac:dyDescent="0.3">
      <c r="A12066" s="6"/>
      <c r="B12066" s="6"/>
      <c r="C12066" s="6"/>
      <c r="D12066" s="6"/>
      <c r="E12066" s="6"/>
      <c r="F12066" s="7"/>
    </row>
    <row r="12067" spans="1:6" x14ac:dyDescent="0.3">
      <c r="A12067" s="8"/>
      <c r="B12067" s="8"/>
      <c r="C12067" s="8"/>
      <c r="D12067" s="8"/>
      <c r="E12067" s="8"/>
      <c r="F12067" s="9"/>
    </row>
    <row r="12068" spans="1:6" x14ac:dyDescent="0.3">
      <c r="A12068" s="6"/>
      <c r="B12068" s="6"/>
      <c r="C12068" s="6"/>
      <c r="D12068" s="6"/>
      <c r="E12068" s="6"/>
      <c r="F12068" s="7"/>
    </row>
    <row r="12069" spans="1:6" x14ac:dyDescent="0.3">
      <c r="A12069" s="8"/>
      <c r="B12069" s="8"/>
      <c r="C12069" s="8"/>
      <c r="D12069" s="8"/>
      <c r="E12069" s="8"/>
      <c r="F12069" s="9"/>
    </row>
    <row r="12070" spans="1:6" x14ac:dyDescent="0.3">
      <c r="A12070" s="6"/>
      <c r="B12070" s="6"/>
      <c r="C12070" s="6"/>
      <c r="D12070" s="6"/>
      <c r="E12070" s="6"/>
      <c r="F12070" s="7"/>
    </row>
    <row r="12071" spans="1:6" x14ac:dyDescent="0.3">
      <c r="A12071" s="8"/>
      <c r="B12071" s="8"/>
      <c r="C12071" s="8"/>
      <c r="D12071" s="8"/>
      <c r="E12071" s="8"/>
      <c r="F12071" s="9"/>
    </row>
    <row r="12072" spans="1:6" x14ac:dyDescent="0.3">
      <c r="A12072" s="6"/>
      <c r="B12072" s="6"/>
      <c r="C12072" s="6"/>
      <c r="D12072" s="6"/>
      <c r="E12072" s="6"/>
      <c r="F12072" s="7"/>
    </row>
    <row r="12073" spans="1:6" x14ac:dyDescent="0.3">
      <c r="A12073" s="8"/>
      <c r="B12073" s="8"/>
      <c r="C12073" s="8"/>
      <c r="D12073" s="8"/>
      <c r="E12073" s="8"/>
      <c r="F12073" s="9"/>
    </row>
    <row r="12074" spans="1:6" x14ac:dyDescent="0.3">
      <c r="A12074" s="6"/>
      <c r="B12074" s="6"/>
      <c r="C12074" s="6"/>
      <c r="D12074" s="6"/>
      <c r="E12074" s="6"/>
      <c r="F12074" s="7"/>
    </row>
    <row r="12075" spans="1:6" x14ac:dyDescent="0.3">
      <c r="A12075" s="8"/>
      <c r="B12075" s="8"/>
      <c r="C12075" s="8"/>
      <c r="D12075" s="8"/>
      <c r="E12075" s="8"/>
      <c r="F12075" s="9"/>
    </row>
    <row r="12076" spans="1:6" x14ac:dyDescent="0.3">
      <c r="A12076" s="6"/>
      <c r="B12076" s="6"/>
      <c r="C12076" s="6"/>
      <c r="D12076" s="6"/>
      <c r="E12076" s="6"/>
      <c r="F12076" s="7"/>
    </row>
    <row r="12077" spans="1:6" x14ac:dyDescent="0.3">
      <c r="A12077" s="8"/>
      <c r="B12077" s="8"/>
      <c r="C12077" s="8"/>
      <c r="D12077" s="8"/>
      <c r="E12077" s="8"/>
      <c r="F12077" s="9"/>
    </row>
    <row r="12078" spans="1:6" x14ac:dyDescent="0.3">
      <c r="A12078" s="6"/>
      <c r="B12078" s="6"/>
      <c r="C12078" s="6"/>
      <c r="D12078" s="6"/>
      <c r="E12078" s="6"/>
      <c r="F12078" s="7"/>
    </row>
    <row r="12079" spans="1:6" x14ac:dyDescent="0.3">
      <c r="A12079" s="8"/>
      <c r="B12079" s="8"/>
      <c r="C12079" s="8"/>
      <c r="D12079" s="8"/>
      <c r="E12079" s="8"/>
      <c r="F12079" s="9"/>
    </row>
    <row r="12080" spans="1:6" x14ac:dyDescent="0.3">
      <c r="A12080" s="6"/>
      <c r="B12080" s="6"/>
      <c r="C12080" s="6"/>
      <c r="D12080" s="6"/>
      <c r="E12080" s="6"/>
      <c r="F12080" s="7"/>
    </row>
    <row r="12081" spans="1:6" x14ac:dyDescent="0.3">
      <c r="A12081" s="8"/>
      <c r="B12081" s="8"/>
      <c r="C12081" s="8"/>
      <c r="D12081" s="8"/>
      <c r="E12081" s="8"/>
      <c r="F12081" s="9"/>
    </row>
    <row r="12082" spans="1:6" x14ac:dyDescent="0.3">
      <c r="A12082" s="6"/>
      <c r="B12082" s="6"/>
      <c r="C12082" s="6"/>
      <c r="D12082" s="6"/>
      <c r="E12082" s="6"/>
      <c r="F12082" s="7"/>
    </row>
    <row r="12083" spans="1:6" x14ac:dyDescent="0.3">
      <c r="A12083" s="8"/>
      <c r="B12083" s="8"/>
      <c r="C12083" s="8"/>
      <c r="D12083" s="8"/>
      <c r="E12083" s="8"/>
      <c r="F12083" s="9"/>
    </row>
    <row r="12084" spans="1:6" x14ac:dyDescent="0.3">
      <c r="A12084" s="6"/>
      <c r="B12084" s="6"/>
      <c r="C12084" s="6"/>
      <c r="D12084" s="6"/>
      <c r="E12084" s="6"/>
      <c r="F12084" s="7"/>
    </row>
    <row r="12085" spans="1:6" x14ac:dyDescent="0.3">
      <c r="A12085" s="8"/>
      <c r="B12085" s="8"/>
      <c r="C12085" s="8"/>
      <c r="D12085" s="8"/>
      <c r="E12085" s="8"/>
      <c r="F12085" s="9"/>
    </row>
    <row r="12086" spans="1:6" x14ac:dyDescent="0.3">
      <c r="A12086" s="6"/>
      <c r="B12086" s="6"/>
      <c r="C12086" s="6"/>
      <c r="D12086" s="6"/>
      <c r="E12086" s="6"/>
      <c r="F12086" s="7"/>
    </row>
    <row r="12087" spans="1:6" x14ac:dyDescent="0.3">
      <c r="A12087" s="8"/>
      <c r="B12087" s="8"/>
      <c r="C12087" s="8"/>
      <c r="D12087" s="8"/>
      <c r="E12087" s="8"/>
      <c r="F12087" s="9"/>
    </row>
    <row r="12088" spans="1:6" x14ac:dyDescent="0.3">
      <c r="A12088" s="6"/>
      <c r="B12088" s="6"/>
      <c r="C12088" s="6"/>
      <c r="D12088" s="6"/>
      <c r="E12088" s="6"/>
      <c r="F12088" s="7"/>
    </row>
    <row r="12089" spans="1:6" x14ac:dyDescent="0.3">
      <c r="A12089" s="8"/>
      <c r="B12089" s="8"/>
      <c r="C12089" s="8"/>
      <c r="D12089" s="8"/>
      <c r="E12089" s="8"/>
      <c r="F12089" s="9"/>
    </row>
    <row r="12090" spans="1:6" x14ac:dyDescent="0.3">
      <c r="A12090" s="6"/>
      <c r="B12090" s="6"/>
      <c r="C12090" s="6"/>
      <c r="D12090" s="6"/>
      <c r="E12090" s="6"/>
      <c r="F12090" s="7"/>
    </row>
    <row r="12091" spans="1:6" x14ac:dyDescent="0.3">
      <c r="A12091" s="8"/>
      <c r="B12091" s="8"/>
      <c r="C12091" s="8"/>
      <c r="D12091" s="8"/>
      <c r="E12091" s="8"/>
      <c r="F12091" s="9"/>
    </row>
    <row r="12092" spans="1:6" x14ac:dyDescent="0.3">
      <c r="A12092" s="6"/>
      <c r="B12092" s="6"/>
      <c r="C12092" s="6"/>
      <c r="D12092" s="6"/>
      <c r="E12092" s="6"/>
      <c r="F12092" s="7"/>
    </row>
    <row r="12093" spans="1:6" x14ac:dyDescent="0.3">
      <c r="A12093" s="8"/>
      <c r="B12093" s="8"/>
      <c r="C12093" s="8"/>
      <c r="D12093" s="8"/>
      <c r="E12093" s="8"/>
      <c r="F12093" s="9"/>
    </row>
    <row r="12094" spans="1:6" x14ac:dyDescent="0.3">
      <c r="A12094" s="6"/>
      <c r="B12094" s="6"/>
      <c r="C12094" s="6"/>
      <c r="D12094" s="6"/>
      <c r="E12094" s="6"/>
      <c r="F12094" s="7"/>
    </row>
    <row r="12095" spans="1:6" x14ac:dyDescent="0.3">
      <c r="A12095" s="8"/>
      <c r="B12095" s="8"/>
      <c r="C12095" s="8"/>
      <c r="D12095" s="8"/>
      <c r="E12095" s="8"/>
      <c r="F12095" s="9"/>
    </row>
    <row r="12096" spans="1:6" x14ac:dyDescent="0.3">
      <c r="A12096" s="6"/>
      <c r="B12096" s="6"/>
      <c r="C12096" s="6"/>
      <c r="D12096" s="6"/>
      <c r="E12096" s="6"/>
      <c r="F12096" s="7"/>
    </row>
    <row r="12097" spans="1:6" x14ac:dyDescent="0.3">
      <c r="A12097" s="8"/>
      <c r="B12097" s="8"/>
      <c r="C12097" s="8"/>
      <c r="D12097" s="8"/>
      <c r="E12097" s="8"/>
      <c r="F12097" s="9"/>
    </row>
    <row r="12098" spans="1:6" x14ac:dyDescent="0.3">
      <c r="A12098" s="6"/>
      <c r="B12098" s="6"/>
      <c r="C12098" s="6"/>
      <c r="D12098" s="6"/>
      <c r="E12098" s="6"/>
      <c r="F12098" s="7"/>
    </row>
    <row r="12099" spans="1:6" x14ac:dyDescent="0.3">
      <c r="A12099" s="8"/>
      <c r="B12099" s="8"/>
      <c r="C12099" s="8"/>
      <c r="D12099" s="8"/>
      <c r="E12099" s="8"/>
      <c r="F12099" s="9"/>
    </row>
    <row r="12100" spans="1:6" x14ac:dyDescent="0.3">
      <c r="A12100" s="6"/>
      <c r="B12100" s="6"/>
      <c r="C12100" s="6"/>
      <c r="D12100" s="6"/>
      <c r="E12100" s="6"/>
      <c r="F12100" s="7"/>
    </row>
    <row r="12101" spans="1:6" x14ac:dyDescent="0.3">
      <c r="A12101" s="8"/>
      <c r="B12101" s="8"/>
      <c r="C12101" s="8"/>
      <c r="D12101" s="8"/>
      <c r="E12101" s="8"/>
      <c r="F12101" s="9"/>
    </row>
    <row r="12102" spans="1:6" x14ac:dyDescent="0.3">
      <c r="A12102" s="6"/>
      <c r="B12102" s="6"/>
      <c r="C12102" s="6"/>
      <c r="D12102" s="6"/>
      <c r="E12102" s="6"/>
      <c r="F12102" s="7"/>
    </row>
    <row r="12103" spans="1:6" x14ac:dyDescent="0.3">
      <c r="A12103" s="8"/>
      <c r="B12103" s="8"/>
      <c r="C12103" s="8"/>
      <c r="D12103" s="8"/>
      <c r="E12103" s="8"/>
      <c r="F12103" s="9"/>
    </row>
    <row r="12104" spans="1:6" x14ac:dyDescent="0.3">
      <c r="A12104" s="6"/>
      <c r="B12104" s="6"/>
      <c r="C12104" s="6"/>
      <c r="D12104" s="6"/>
      <c r="E12104" s="6"/>
      <c r="F12104" s="7"/>
    </row>
    <row r="12105" spans="1:6" x14ac:dyDescent="0.3">
      <c r="A12105" s="8"/>
      <c r="B12105" s="8"/>
      <c r="C12105" s="8"/>
      <c r="D12105" s="8"/>
      <c r="E12105" s="8"/>
      <c r="F12105" s="9"/>
    </row>
    <row r="12106" spans="1:6" x14ac:dyDescent="0.3">
      <c r="A12106" s="6"/>
      <c r="B12106" s="6"/>
      <c r="C12106" s="6"/>
      <c r="D12106" s="6"/>
      <c r="E12106" s="6"/>
      <c r="F12106" s="7"/>
    </row>
    <row r="12107" spans="1:6" x14ac:dyDescent="0.3">
      <c r="A12107" s="8"/>
      <c r="B12107" s="8"/>
      <c r="C12107" s="8"/>
      <c r="D12107" s="8"/>
      <c r="E12107" s="8"/>
      <c r="F12107" s="9"/>
    </row>
    <row r="12108" spans="1:6" x14ac:dyDescent="0.3">
      <c r="A12108" s="6"/>
      <c r="B12108" s="6"/>
      <c r="C12108" s="6"/>
      <c r="D12108" s="6"/>
      <c r="E12108" s="6"/>
      <c r="F12108" s="7"/>
    </row>
    <row r="12109" spans="1:6" x14ac:dyDescent="0.3">
      <c r="A12109" s="8"/>
      <c r="B12109" s="8"/>
      <c r="C12109" s="8"/>
      <c r="D12109" s="8"/>
      <c r="E12109" s="8"/>
      <c r="F12109" s="9"/>
    </row>
    <row r="12110" spans="1:6" x14ac:dyDescent="0.3">
      <c r="A12110" s="6"/>
      <c r="B12110" s="6"/>
      <c r="C12110" s="6"/>
      <c r="D12110" s="6"/>
      <c r="E12110" s="6"/>
      <c r="F12110" s="7"/>
    </row>
    <row r="12111" spans="1:6" x14ac:dyDescent="0.3">
      <c r="A12111" s="8"/>
      <c r="B12111" s="8"/>
      <c r="C12111" s="8"/>
      <c r="D12111" s="8"/>
      <c r="E12111" s="8"/>
      <c r="F12111" s="9"/>
    </row>
    <row r="12112" spans="1:6" x14ac:dyDescent="0.3">
      <c r="A12112" s="6"/>
      <c r="B12112" s="6"/>
      <c r="C12112" s="6"/>
      <c r="D12112" s="6"/>
      <c r="E12112" s="6"/>
      <c r="F12112" s="7"/>
    </row>
    <row r="12113" spans="1:6" x14ac:dyDescent="0.3">
      <c r="A12113" s="8"/>
      <c r="B12113" s="8"/>
      <c r="C12113" s="8"/>
      <c r="D12113" s="8"/>
      <c r="E12113" s="8"/>
      <c r="F12113" s="9"/>
    </row>
    <row r="12114" spans="1:6" x14ac:dyDescent="0.3">
      <c r="A12114" s="6"/>
      <c r="B12114" s="6"/>
      <c r="C12114" s="6"/>
      <c r="D12114" s="6"/>
      <c r="E12114" s="6"/>
      <c r="F12114" s="7"/>
    </row>
    <row r="12115" spans="1:6" x14ac:dyDescent="0.3">
      <c r="A12115" s="8"/>
      <c r="B12115" s="8"/>
      <c r="C12115" s="8"/>
      <c r="D12115" s="8"/>
      <c r="E12115" s="8"/>
      <c r="F12115" s="9"/>
    </row>
    <row r="12116" spans="1:6" x14ac:dyDescent="0.3">
      <c r="A12116" s="6"/>
      <c r="B12116" s="6"/>
      <c r="C12116" s="6"/>
      <c r="D12116" s="6"/>
      <c r="E12116" s="6"/>
      <c r="F12116" s="7"/>
    </row>
    <row r="12117" spans="1:6" x14ac:dyDescent="0.3">
      <c r="A12117" s="8"/>
      <c r="B12117" s="8"/>
      <c r="C12117" s="8"/>
      <c r="D12117" s="8"/>
      <c r="E12117" s="8"/>
      <c r="F12117" s="9"/>
    </row>
    <row r="12118" spans="1:6" x14ac:dyDescent="0.3">
      <c r="A12118" s="6"/>
      <c r="B12118" s="6"/>
      <c r="C12118" s="6"/>
      <c r="D12118" s="6"/>
      <c r="E12118" s="6"/>
      <c r="F12118" s="7"/>
    </row>
    <row r="12119" spans="1:6" x14ac:dyDescent="0.3">
      <c r="A12119" s="8"/>
      <c r="B12119" s="8"/>
      <c r="C12119" s="8"/>
      <c r="D12119" s="8"/>
      <c r="E12119" s="8"/>
      <c r="F12119" s="9"/>
    </row>
    <row r="12120" spans="1:6" x14ac:dyDescent="0.3">
      <c r="A12120" s="6"/>
      <c r="B12120" s="6"/>
      <c r="C12120" s="6"/>
      <c r="D12120" s="6"/>
      <c r="E12120" s="6"/>
      <c r="F12120" s="7"/>
    </row>
    <row r="12121" spans="1:6" x14ac:dyDescent="0.3">
      <c r="A12121" s="8"/>
      <c r="B12121" s="8"/>
      <c r="C12121" s="8"/>
      <c r="D12121" s="8"/>
      <c r="E12121" s="8"/>
      <c r="F12121" s="9"/>
    </row>
    <row r="12122" spans="1:6" x14ac:dyDescent="0.3">
      <c r="A12122" s="6"/>
      <c r="B12122" s="6"/>
      <c r="C12122" s="6"/>
      <c r="D12122" s="6"/>
      <c r="E12122" s="6"/>
      <c r="F12122" s="7"/>
    </row>
    <row r="12123" spans="1:6" x14ac:dyDescent="0.3">
      <c r="A12123" s="8"/>
      <c r="B12123" s="8"/>
      <c r="C12123" s="8"/>
      <c r="D12123" s="8"/>
      <c r="E12123" s="8"/>
      <c r="F12123" s="9"/>
    </row>
    <row r="12124" spans="1:6" x14ac:dyDescent="0.3">
      <c r="A12124" s="6"/>
      <c r="B12124" s="6"/>
      <c r="C12124" s="6"/>
      <c r="D12124" s="6"/>
      <c r="E12124" s="6"/>
      <c r="F12124" s="7"/>
    </row>
    <row r="12125" spans="1:6" x14ac:dyDescent="0.3">
      <c r="A12125" s="8"/>
      <c r="B12125" s="8"/>
      <c r="C12125" s="8"/>
      <c r="D12125" s="8"/>
      <c r="E12125" s="8"/>
      <c r="F12125" s="9"/>
    </row>
    <row r="12126" spans="1:6" x14ac:dyDescent="0.3">
      <c r="A12126" s="6"/>
      <c r="B12126" s="6"/>
      <c r="C12126" s="6"/>
      <c r="D12126" s="6"/>
      <c r="E12126" s="6"/>
      <c r="F12126" s="7"/>
    </row>
    <row r="12127" spans="1:6" x14ac:dyDescent="0.3">
      <c r="A12127" s="8"/>
      <c r="B12127" s="8"/>
      <c r="C12127" s="8"/>
      <c r="D12127" s="8"/>
      <c r="E12127" s="8"/>
      <c r="F12127" s="9"/>
    </row>
    <row r="12128" spans="1:6" x14ac:dyDescent="0.3">
      <c r="A12128" s="6"/>
      <c r="B12128" s="6"/>
      <c r="C12128" s="6"/>
      <c r="D12128" s="6"/>
      <c r="E12128" s="6"/>
      <c r="F12128" s="7"/>
    </row>
    <row r="12129" spans="1:6" x14ac:dyDescent="0.3">
      <c r="A12129" s="8"/>
      <c r="B12129" s="8"/>
      <c r="C12129" s="8"/>
      <c r="D12129" s="8"/>
      <c r="E12129" s="8"/>
      <c r="F12129" s="9"/>
    </row>
    <row r="12130" spans="1:6" x14ac:dyDescent="0.3">
      <c r="A12130" s="6"/>
      <c r="B12130" s="6"/>
      <c r="C12130" s="6"/>
      <c r="D12130" s="6"/>
      <c r="E12130" s="6"/>
      <c r="F12130" s="7"/>
    </row>
    <row r="12131" spans="1:6" x14ac:dyDescent="0.3">
      <c r="A12131" s="8"/>
      <c r="B12131" s="8"/>
      <c r="C12131" s="8"/>
      <c r="D12131" s="8"/>
      <c r="E12131" s="8"/>
      <c r="F12131" s="9"/>
    </row>
    <row r="12132" spans="1:6" x14ac:dyDescent="0.3">
      <c r="A12132" s="6"/>
      <c r="B12132" s="6"/>
      <c r="C12132" s="6"/>
      <c r="D12132" s="6"/>
      <c r="E12132" s="6"/>
      <c r="F12132" s="7"/>
    </row>
    <row r="12133" spans="1:6" x14ac:dyDescent="0.3">
      <c r="A12133" s="8"/>
      <c r="B12133" s="8"/>
      <c r="C12133" s="8"/>
      <c r="D12133" s="8"/>
      <c r="E12133" s="8"/>
      <c r="F12133" s="9"/>
    </row>
    <row r="12134" spans="1:6" x14ac:dyDescent="0.3">
      <c r="A12134" s="6"/>
      <c r="B12134" s="6"/>
      <c r="C12134" s="6"/>
      <c r="D12134" s="6"/>
      <c r="E12134" s="6"/>
      <c r="F12134" s="7"/>
    </row>
    <row r="12135" spans="1:6" x14ac:dyDescent="0.3">
      <c r="A12135" s="8"/>
      <c r="B12135" s="8"/>
      <c r="C12135" s="8"/>
      <c r="D12135" s="8"/>
      <c r="E12135" s="8"/>
      <c r="F12135" s="9"/>
    </row>
    <row r="12136" spans="1:6" x14ac:dyDescent="0.3">
      <c r="A12136" s="6"/>
      <c r="B12136" s="6"/>
      <c r="C12136" s="6"/>
      <c r="D12136" s="6"/>
      <c r="E12136" s="6"/>
      <c r="F12136" s="7"/>
    </row>
    <row r="12137" spans="1:6" x14ac:dyDescent="0.3">
      <c r="A12137" s="8"/>
      <c r="B12137" s="8"/>
      <c r="C12137" s="8"/>
      <c r="D12137" s="8"/>
      <c r="E12137" s="8"/>
      <c r="F12137" s="9"/>
    </row>
    <row r="12138" spans="1:6" x14ac:dyDescent="0.3">
      <c r="A12138" s="6"/>
      <c r="B12138" s="6"/>
      <c r="C12138" s="6"/>
      <c r="D12138" s="6"/>
      <c r="E12138" s="6"/>
      <c r="F12138" s="7"/>
    </row>
    <row r="12139" spans="1:6" x14ac:dyDescent="0.3">
      <c r="A12139" s="8"/>
      <c r="B12139" s="8"/>
      <c r="C12139" s="8"/>
      <c r="D12139" s="8"/>
      <c r="E12139" s="8"/>
      <c r="F12139" s="9"/>
    </row>
    <row r="12140" spans="1:6" x14ac:dyDescent="0.3">
      <c r="A12140" s="6"/>
      <c r="B12140" s="6"/>
      <c r="C12140" s="6"/>
      <c r="D12140" s="6"/>
      <c r="E12140" s="6"/>
      <c r="F12140" s="7"/>
    </row>
    <row r="12141" spans="1:6" x14ac:dyDescent="0.3">
      <c r="A12141" s="8"/>
      <c r="B12141" s="8"/>
      <c r="C12141" s="8"/>
      <c r="D12141" s="8"/>
      <c r="E12141" s="8"/>
      <c r="F12141" s="9"/>
    </row>
    <row r="12142" spans="1:6" x14ac:dyDescent="0.3">
      <c r="A12142" s="6"/>
      <c r="B12142" s="6"/>
      <c r="C12142" s="6"/>
      <c r="D12142" s="6"/>
      <c r="E12142" s="6"/>
      <c r="F12142" s="7"/>
    </row>
    <row r="12143" spans="1:6" x14ac:dyDescent="0.3">
      <c r="A12143" s="8"/>
      <c r="B12143" s="8"/>
      <c r="C12143" s="8"/>
      <c r="D12143" s="8"/>
      <c r="E12143" s="8"/>
      <c r="F12143" s="9"/>
    </row>
    <row r="12144" spans="1:6" x14ac:dyDescent="0.3">
      <c r="A12144" s="6"/>
      <c r="B12144" s="6"/>
      <c r="C12144" s="6"/>
      <c r="D12144" s="6"/>
      <c r="E12144" s="6"/>
      <c r="F12144" s="7"/>
    </row>
    <row r="12145" spans="1:6" x14ac:dyDescent="0.3">
      <c r="A12145" s="8"/>
      <c r="B12145" s="8"/>
      <c r="C12145" s="8"/>
      <c r="D12145" s="8"/>
      <c r="E12145" s="8"/>
      <c r="F12145" s="9"/>
    </row>
    <row r="12146" spans="1:6" x14ac:dyDescent="0.3">
      <c r="A12146" s="6"/>
      <c r="B12146" s="6"/>
      <c r="C12146" s="6"/>
      <c r="D12146" s="6"/>
      <c r="E12146" s="6"/>
      <c r="F12146" s="7"/>
    </row>
    <row r="12147" spans="1:6" x14ac:dyDescent="0.3">
      <c r="A12147" s="8"/>
      <c r="B12147" s="8"/>
      <c r="C12147" s="8"/>
      <c r="D12147" s="8"/>
      <c r="E12147" s="8"/>
      <c r="F12147" s="9"/>
    </row>
    <row r="12148" spans="1:6" x14ac:dyDescent="0.3">
      <c r="A12148" s="6"/>
      <c r="B12148" s="6"/>
      <c r="C12148" s="6"/>
      <c r="D12148" s="6"/>
      <c r="E12148" s="6"/>
      <c r="F12148" s="7"/>
    </row>
    <row r="12149" spans="1:6" x14ac:dyDescent="0.3">
      <c r="A12149" s="8"/>
      <c r="B12149" s="8"/>
      <c r="C12149" s="8"/>
      <c r="D12149" s="8"/>
      <c r="E12149" s="8"/>
      <c r="F12149" s="9"/>
    </row>
    <row r="12150" spans="1:6" x14ac:dyDescent="0.3">
      <c r="A12150" s="6"/>
      <c r="B12150" s="6"/>
      <c r="C12150" s="6"/>
      <c r="D12150" s="6"/>
      <c r="E12150" s="6"/>
      <c r="F12150" s="7"/>
    </row>
    <row r="12151" spans="1:6" x14ac:dyDescent="0.3">
      <c r="A12151" s="8"/>
      <c r="B12151" s="8"/>
      <c r="C12151" s="8"/>
      <c r="D12151" s="8"/>
      <c r="E12151" s="8"/>
      <c r="F12151" s="9"/>
    </row>
    <row r="12152" spans="1:6" x14ac:dyDescent="0.3">
      <c r="A12152" s="6"/>
      <c r="B12152" s="6"/>
      <c r="C12152" s="6"/>
      <c r="D12152" s="6"/>
      <c r="E12152" s="6"/>
      <c r="F12152" s="7"/>
    </row>
    <row r="12153" spans="1:6" x14ac:dyDescent="0.3">
      <c r="A12153" s="8"/>
      <c r="B12153" s="8"/>
      <c r="C12153" s="8"/>
      <c r="D12153" s="8"/>
      <c r="E12153" s="8"/>
      <c r="F12153" s="9"/>
    </row>
    <row r="12154" spans="1:6" x14ac:dyDescent="0.3">
      <c r="A12154" s="6"/>
      <c r="B12154" s="6"/>
      <c r="C12154" s="6"/>
      <c r="D12154" s="6"/>
      <c r="E12154" s="6"/>
      <c r="F12154" s="7"/>
    </row>
    <row r="12155" spans="1:6" x14ac:dyDescent="0.3">
      <c r="A12155" s="8"/>
      <c r="B12155" s="8"/>
      <c r="C12155" s="8"/>
      <c r="D12155" s="8"/>
      <c r="E12155" s="8"/>
      <c r="F12155" s="9"/>
    </row>
    <row r="12156" spans="1:6" x14ac:dyDescent="0.3">
      <c r="A12156" s="6"/>
      <c r="B12156" s="6"/>
      <c r="C12156" s="6"/>
      <c r="D12156" s="6"/>
      <c r="E12156" s="6"/>
      <c r="F12156" s="7"/>
    </row>
    <row r="12157" spans="1:6" x14ac:dyDescent="0.3">
      <c r="A12157" s="8"/>
      <c r="B12157" s="8"/>
      <c r="C12157" s="8"/>
      <c r="D12157" s="8"/>
      <c r="E12157" s="8"/>
      <c r="F12157" s="9"/>
    </row>
    <row r="12158" spans="1:6" x14ac:dyDescent="0.3">
      <c r="A12158" s="6"/>
      <c r="B12158" s="6"/>
      <c r="C12158" s="6"/>
      <c r="D12158" s="6"/>
      <c r="E12158" s="6"/>
      <c r="F12158" s="7"/>
    </row>
    <row r="12159" spans="1:6" x14ac:dyDescent="0.3">
      <c r="A12159" s="8"/>
      <c r="B12159" s="8"/>
      <c r="C12159" s="8"/>
      <c r="D12159" s="8"/>
      <c r="E12159" s="8"/>
      <c r="F12159" s="9"/>
    </row>
    <row r="12160" spans="1:6" x14ac:dyDescent="0.3">
      <c r="A12160" s="6"/>
      <c r="B12160" s="6"/>
      <c r="C12160" s="6"/>
      <c r="D12160" s="6"/>
      <c r="E12160" s="6"/>
      <c r="F12160" s="7"/>
    </row>
    <row r="12161" spans="1:6" x14ac:dyDescent="0.3">
      <c r="A12161" s="8"/>
      <c r="B12161" s="8"/>
      <c r="C12161" s="8"/>
      <c r="D12161" s="8"/>
      <c r="E12161" s="8"/>
      <c r="F12161" s="9"/>
    </row>
    <row r="12162" spans="1:6" x14ac:dyDescent="0.3">
      <c r="A12162" s="6"/>
      <c r="B12162" s="6"/>
      <c r="C12162" s="6"/>
      <c r="D12162" s="6"/>
      <c r="E12162" s="6"/>
      <c r="F12162" s="7"/>
    </row>
    <row r="12163" spans="1:6" x14ac:dyDescent="0.3">
      <c r="A12163" s="8"/>
      <c r="B12163" s="8"/>
      <c r="C12163" s="8"/>
      <c r="D12163" s="8"/>
      <c r="E12163" s="8"/>
      <c r="F12163" s="9"/>
    </row>
    <row r="12164" spans="1:6" x14ac:dyDescent="0.3">
      <c r="A12164" s="6"/>
      <c r="B12164" s="6"/>
      <c r="C12164" s="6"/>
      <c r="D12164" s="6"/>
      <c r="E12164" s="6"/>
      <c r="F12164" s="7"/>
    </row>
    <row r="12165" spans="1:6" x14ac:dyDescent="0.3">
      <c r="A12165" s="8"/>
      <c r="B12165" s="8"/>
      <c r="C12165" s="8"/>
      <c r="D12165" s="8"/>
      <c r="E12165" s="8"/>
      <c r="F12165" s="9"/>
    </row>
    <row r="12166" spans="1:6" x14ac:dyDescent="0.3">
      <c r="A12166" s="6"/>
      <c r="B12166" s="6"/>
      <c r="C12166" s="6"/>
      <c r="D12166" s="6"/>
      <c r="E12166" s="6"/>
      <c r="F12166" s="7"/>
    </row>
    <row r="12167" spans="1:6" x14ac:dyDescent="0.3">
      <c r="A12167" s="8"/>
      <c r="B12167" s="8"/>
      <c r="C12167" s="8"/>
      <c r="D12167" s="8"/>
      <c r="E12167" s="8"/>
      <c r="F12167" s="9"/>
    </row>
    <row r="12168" spans="1:6" x14ac:dyDescent="0.3">
      <c r="A12168" s="6"/>
      <c r="B12168" s="6"/>
      <c r="C12168" s="6"/>
      <c r="D12168" s="6"/>
      <c r="E12168" s="6"/>
      <c r="F12168" s="7"/>
    </row>
    <row r="12169" spans="1:6" x14ac:dyDescent="0.3">
      <c r="A12169" s="8"/>
      <c r="B12169" s="8"/>
      <c r="C12169" s="8"/>
      <c r="D12169" s="8"/>
      <c r="E12169" s="8"/>
      <c r="F12169" s="9"/>
    </row>
    <row r="12170" spans="1:6" x14ac:dyDescent="0.3">
      <c r="A12170" s="6"/>
      <c r="B12170" s="6"/>
      <c r="C12170" s="6"/>
      <c r="D12170" s="6"/>
      <c r="E12170" s="6"/>
      <c r="F12170" s="7"/>
    </row>
    <row r="12171" spans="1:6" x14ac:dyDescent="0.3">
      <c r="A12171" s="8"/>
      <c r="B12171" s="8"/>
      <c r="C12171" s="8"/>
      <c r="D12171" s="8"/>
      <c r="E12171" s="8"/>
      <c r="F12171" s="9"/>
    </row>
    <row r="12172" spans="1:6" x14ac:dyDescent="0.3">
      <c r="A12172" s="6"/>
      <c r="B12172" s="6"/>
      <c r="C12172" s="6"/>
      <c r="D12172" s="6"/>
      <c r="E12172" s="6"/>
      <c r="F12172" s="7"/>
    </row>
    <row r="12173" spans="1:6" x14ac:dyDescent="0.3">
      <c r="A12173" s="8"/>
      <c r="B12173" s="8"/>
      <c r="C12173" s="8"/>
      <c r="D12173" s="8"/>
      <c r="E12173" s="8"/>
      <c r="F12173" s="9"/>
    </row>
    <row r="12174" spans="1:6" x14ac:dyDescent="0.3">
      <c r="A12174" s="6"/>
      <c r="B12174" s="6"/>
      <c r="C12174" s="6"/>
      <c r="D12174" s="6"/>
      <c r="E12174" s="6"/>
      <c r="F12174" s="7"/>
    </row>
    <row r="12175" spans="1:6" x14ac:dyDescent="0.3">
      <c r="A12175" s="8"/>
      <c r="B12175" s="8"/>
      <c r="C12175" s="8"/>
      <c r="D12175" s="8"/>
      <c r="E12175" s="8"/>
      <c r="F12175" s="9"/>
    </row>
    <row r="12176" spans="1:6" x14ac:dyDescent="0.3">
      <c r="A12176" s="6"/>
      <c r="B12176" s="6"/>
      <c r="C12176" s="6"/>
      <c r="D12176" s="6"/>
      <c r="E12176" s="6"/>
      <c r="F12176" s="7"/>
    </row>
    <row r="12177" spans="1:6" x14ac:dyDescent="0.3">
      <c r="A12177" s="8"/>
      <c r="B12177" s="8"/>
      <c r="C12177" s="8"/>
      <c r="D12177" s="8"/>
      <c r="E12177" s="8"/>
      <c r="F12177" s="9"/>
    </row>
    <row r="12178" spans="1:6" x14ac:dyDescent="0.3">
      <c r="A12178" s="6"/>
      <c r="B12178" s="6"/>
      <c r="C12178" s="6"/>
      <c r="D12178" s="6"/>
      <c r="E12178" s="6"/>
      <c r="F12178" s="7"/>
    </row>
    <row r="12179" spans="1:6" x14ac:dyDescent="0.3">
      <c r="A12179" s="8"/>
      <c r="B12179" s="8"/>
      <c r="C12179" s="8"/>
      <c r="D12179" s="8"/>
      <c r="E12179" s="8"/>
      <c r="F12179" s="9"/>
    </row>
    <row r="12180" spans="1:6" x14ac:dyDescent="0.3">
      <c r="A12180" s="6"/>
      <c r="B12180" s="6"/>
      <c r="C12180" s="6"/>
      <c r="D12180" s="6"/>
      <c r="E12180" s="6"/>
      <c r="F12180" s="7"/>
    </row>
    <row r="12181" spans="1:6" x14ac:dyDescent="0.3">
      <c r="A12181" s="8"/>
      <c r="B12181" s="8"/>
      <c r="C12181" s="8"/>
      <c r="D12181" s="8"/>
      <c r="E12181" s="8"/>
      <c r="F12181" s="9"/>
    </row>
    <row r="12182" spans="1:6" x14ac:dyDescent="0.3">
      <c r="A12182" s="6"/>
      <c r="B12182" s="6"/>
      <c r="C12182" s="6"/>
      <c r="D12182" s="6"/>
      <c r="E12182" s="6"/>
      <c r="F12182" s="7"/>
    </row>
    <row r="12183" spans="1:6" x14ac:dyDescent="0.3">
      <c r="A12183" s="8"/>
      <c r="B12183" s="8"/>
      <c r="C12183" s="8"/>
      <c r="D12183" s="8"/>
      <c r="E12183" s="8"/>
      <c r="F12183" s="9"/>
    </row>
    <row r="12184" spans="1:6" x14ac:dyDescent="0.3">
      <c r="A12184" s="6"/>
      <c r="B12184" s="6"/>
      <c r="C12184" s="6"/>
      <c r="D12184" s="6"/>
      <c r="E12184" s="6"/>
      <c r="F12184" s="7"/>
    </row>
    <row r="12185" spans="1:6" x14ac:dyDescent="0.3">
      <c r="A12185" s="8"/>
      <c r="B12185" s="8"/>
      <c r="C12185" s="8"/>
      <c r="D12185" s="8"/>
      <c r="E12185" s="8"/>
      <c r="F12185" s="9"/>
    </row>
    <row r="12186" spans="1:6" x14ac:dyDescent="0.3">
      <c r="A12186" s="6"/>
      <c r="B12186" s="6"/>
      <c r="C12186" s="6"/>
      <c r="D12186" s="6"/>
      <c r="E12186" s="6"/>
      <c r="F12186" s="7"/>
    </row>
    <row r="12187" spans="1:6" x14ac:dyDescent="0.3">
      <c r="A12187" s="8"/>
      <c r="B12187" s="8"/>
      <c r="C12187" s="8"/>
      <c r="D12187" s="8"/>
      <c r="E12187" s="8"/>
      <c r="F12187" s="9"/>
    </row>
    <row r="12188" spans="1:6" x14ac:dyDescent="0.3">
      <c r="A12188" s="6"/>
      <c r="B12188" s="6"/>
      <c r="C12188" s="6"/>
      <c r="D12188" s="6"/>
      <c r="E12188" s="6"/>
      <c r="F12188" s="7"/>
    </row>
    <row r="12189" spans="1:6" x14ac:dyDescent="0.3">
      <c r="A12189" s="8"/>
      <c r="B12189" s="8"/>
      <c r="C12189" s="8"/>
      <c r="D12189" s="8"/>
      <c r="E12189" s="8"/>
      <c r="F12189" s="9"/>
    </row>
    <row r="12190" spans="1:6" x14ac:dyDescent="0.3">
      <c r="A12190" s="6"/>
      <c r="B12190" s="6"/>
      <c r="C12190" s="6"/>
      <c r="D12190" s="6"/>
      <c r="E12190" s="6"/>
      <c r="F12190" s="7"/>
    </row>
    <row r="12191" spans="1:6" x14ac:dyDescent="0.3">
      <c r="A12191" s="8"/>
      <c r="B12191" s="8"/>
      <c r="C12191" s="8"/>
      <c r="D12191" s="8"/>
      <c r="E12191" s="8"/>
      <c r="F12191" s="9"/>
    </row>
    <row r="12192" spans="1:6" x14ac:dyDescent="0.3">
      <c r="A12192" s="6"/>
      <c r="B12192" s="6"/>
      <c r="C12192" s="6"/>
      <c r="D12192" s="6"/>
      <c r="E12192" s="6"/>
      <c r="F12192" s="7"/>
    </row>
    <row r="12193" spans="1:6" x14ac:dyDescent="0.3">
      <c r="A12193" s="8"/>
      <c r="B12193" s="8"/>
      <c r="C12193" s="8"/>
      <c r="D12193" s="8"/>
      <c r="E12193" s="8"/>
      <c r="F12193" s="9"/>
    </row>
    <row r="12194" spans="1:6" x14ac:dyDescent="0.3">
      <c r="A12194" s="6"/>
      <c r="B12194" s="6"/>
      <c r="C12194" s="6"/>
      <c r="D12194" s="6"/>
      <c r="E12194" s="6"/>
      <c r="F12194" s="7"/>
    </row>
    <row r="12195" spans="1:6" x14ac:dyDescent="0.3">
      <c r="A12195" s="8"/>
      <c r="B12195" s="8"/>
      <c r="C12195" s="8"/>
      <c r="D12195" s="8"/>
      <c r="E12195" s="8"/>
      <c r="F12195" s="9"/>
    </row>
    <row r="12196" spans="1:6" x14ac:dyDescent="0.3">
      <c r="A12196" s="6"/>
      <c r="B12196" s="6"/>
      <c r="C12196" s="6"/>
      <c r="D12196" s="6"/>
      <c r="E12196" s="6"/>
      <c r="F12196" s="7"/>
    </row>
    <row r="12197" spans="1:6" x14ac:dyDescent="0.3">
      <c r="A12197" s="8"/>
      <c r="B12197" s="8"/>
      <c r="C12197" s="8"/>
      <c r="D12197" s="8"/>
      <c r="E12197" s="8"/>
      <c r="F12197" s="9"/>
    </row>
    <row r="12198" spans="1:6" x14ac:dyDescent="0.3">
      <c r="A12198" s="6"/>
      <c r="B12198" s="6"/>
      <c r="C12198" s="6"/>
      <c r="D12198" s="6"/>
      <c r="E12198" s="6"/>
      <c r="F12198" s="7"/>
    </row>
    <row r="12199" spans="1:6" x14ac:dyDescent="0.3">
      <c r="A12199" s="8"/>
      <c r="B12199" s="8"/>
      <c r="C12199" s="8"/>
      <c r="D12199" s="8"/>
      <c r="E12199" s="8"/>
      <c r="F12199" s="9"/>
    </row>
    <row r="12200" spans="1:6" x14ac:dyDescent="0.3">
      <c r="A12200" s="6"/>
      <c r="B12200" s="6"/>
      <c r="C12200" s="6"/>
      <c r="D12200" s="6"/>
      <c r="E12200" s="6"/>
      <c r="F12200" s="7"/>
    </row>
    <row r="12201" spans="1:6" x14ac:dyDescent="0.3">
      <c r="A12201" s="8"/>
      <c r="B12201" s="8"/>
      <c r="C12201" s="8"/>
      <c r="D12201" s="8"/>
      <c r="E12201" s="8"/>
      <c r="F12201" s="9"/>
    </row>
    <row r="12202" spans="1:6" x14ac:dyDescent="0.3">
      <c r="A12202" s="6"/>
      <c r="B12202" s="6"/>
      <c r="C12202" s="6"/>
      <c r="D12202" s="6"/>
      <c r="E12202" s="6"/>
      <c r="F12202" s="7"/>
    </row>
    <row r="12203" spans="1:6" x14ac:dyDescent="0.3">
      <c r="A12203" s="8"/>
      <c r="B12203" s="8"/>
      <c r="C12203" s="8"/>
      <c r="D12203" s="8"/>
      <c r="E12203" s="8"/>
      <c r="F12203" s="9"/>
    </row>
    <row r="12204" spans="1:6" x14ac:dyDescent="0.3">
      <c r="A12204" s="6"/>
      <c r="B12204" s="6"/>
      <c r="C12204" s="6"/>
      <c r="D12204" s="6"/>
      <c r="E12204" s="6"/>
      <c r="F12204" s="7"/>
    </row>
    <row r="12205" spans="1:6" x14ac:dyDescent="0.3">
      <c r="A12205" s="8"/>
      <c r="B12205" s="8"/>
      <c r="C12205" s="8"/>
      <c r="D12205" s="8"/>
      <c r="E12205" s="8"/>
      <c r="F12205" s="9"/>
    </row>
    <row r="12206" spans="1:6" x14ac:dyDescent="0.3">
      <c r="A12206" s="6"/>
      <c r="B12206" s="6"/>
      <c r="C12206" s="6"/>
      <c r="D12206" s="6"/>
      <c r="E12206" s="6"/>
      <c r="F12206" s="7"/>
    </row>
    <row r="12207" spans="1:6" x14ac:dyDescent="0.3">
      <c r="A12207" s="8"/>
      <c r="B12207" s="8"/>
      <c r="C12207" s="8"/>
      <c r="D12207" s="8"/>
      <c r="E12207" s="8"/>
      <c r="F12207" s="9"/>
    </row>
    <row r="12208" spans="1:6" x14ac:dyDescent="0.3">
      <c r="A12208" s="6"/>
      <c r="B12208" s="6"/>
      <c r="C12208" s="6"/>
      <c r="D12208" s="6"/>
      <c r="E12208" s="6"/>
      <c r="F12208" s="7"/>
    </row>
    <row r="12209" spans="1:6" x14ac:dyDescent="0.3">
      <c r="A12209" s="8"/>
      <c r="B12209" s="8"/>
      <c r="C12209" s="8"/>
      <c r="D12209" s="8"/>
      <c r="E12209" s="8"/>
      <c r="F12209" s="9"/>
    </row>
    <row r="12210" spans="1:6" x14ac:dyDescent="0.3">
      <c r="A12210" s="6"/>
      <c r="B12210" s="6"/>
      <c r="C12210" s="6"/>
      <c r="D12210" s="6"/>
      <c r="E12210" s="6"/>
      <c r="F12210" s="7"/>
    </row>
    <row r="12211" spans="1:6" x14ac:dyDescent="0.3">
      <c r="A12211" s="8"/>
      <c r="B12211" s="8"/>
      <c r="C12211" s="8"/>
      <c r="D12211" s="8"/>
      <c r="E12211" s="8"/>
      <c r="F12211" s="9"/>
    </row>
    <row r="12212" spans="1:6" x14ac:dyDescent="0.3">
      <c r="A12212" s="6"/>
      <c r="B12212" s="6"/>
      <c r="C12212" s="6"/>
      <c r="D12212" s="6"/>
      <c r="E12212" s="6"/>
      <c r="F12212" s="7"/>
    </row>
    <row r="12213" spans="1:6" x14ac:dyDescent="0.3">
      <c r="A12213" s="8"/>
      <c r="B12213" s="8"/>
      <c r="C12213" s="8"/>
      <c r="D12213" s="8"/>
      <c r="E12213" s="8"/>
      <c r="F12213" s="9"/>
    </row>
    <row r="12214" spans="1:6" x14ac:dyDescent="0.3">
      <c r="A12214" s="6"/>
      <c r="B12214" s="6"/>
      <c r="C12214" s="6"/>
      <c r="D12214" s="6"/>
      <c r="E12214" s="6"/>
      <c r="F12214" s="7"/>
    </row>
    <row r="12215" spans="1:6" x14ac:dyDescent="0.3">
      <c r="A12215" s="8"/>
      <c r="B12215" s="8"/>
      <c r="C12215" s="8"/>
      <c r="D12215" s="8"/>
      <c r="E12215" s="8"/>
      <c r="F12215" s="9"/>
    </row>
    <row r="12216" spans="1:6" x14ac:dyDescent="0.3">
      <c r="A12216" s="6"/>
      <c r="B12216" s="6"/>
      <c r="C12216" s="6"/>
      <c r="D12216" s="6"/>
      <c r="E12216" s="6"/>
      <c r="F12216" s="7"/>
    </row>
    <row r="12217" spans="1:6" x14ac:dyDescent="0.3">
      <c r="A12217" s="8"/>
      <c r="B12217" s="8"/>
      <c r="C12217" s="8"/>
      <c r="D12217" s="8"/>
      <c r="E12217" s="8"/>
      <c r="F12217" s="9"/>
    </row>
    <row r="12218" spans="1:6" x14ac:dyDescent="0.3">
      <c r="A12218" s="6"/>
      <c r="B12218" s="6"/>
      <c r="C12218" s="6"/>
      <c r="D12218" s="6"/>
      <c r="E12218" s="6"/>
      <c r="F12218" s="7"/>
    </row>
    <row r="12219" spans="1:6" x14ac:dyDescent="0.3">
      <c r="A12219" s="8"/>
      <c r="B12219" s="8"/>
      <c r="C12219" s="8"/>
      <c r="D12219" s="8"/>
      <c r="E12219" s="8"/>
      <c r="F12219" s="9"/>
    </row>
    <row r="12220" spans="1:6" x14ac:dyDescent="0.3">
      <c r="A12220" s="6"/>
      <c r="B12220" s="6"/>
      <c r="C12220" s="6"/>
      <c r="D12220" s="6"/>
      <c r="E12220" s="6"/>
      <c r="F12220" s="7"/>
    </row>
    <row r="12221" spans="1:6" x14ac:dyDescent="0.3">
      <c r="A12221" s="8"/>
      <c r="B12221" s="8"/>
      <c r="C12221" s="8"/>
      <c r="D12221" s="8"/>
      <c r="E12221" s="8"/>
      <c r="F12221" s="9"/>
    </row>
    <row r="12222" spans="1:6" x14ac:dyDescent="0.3">
      <c r="A12222" s="6"/>
      <c r="B12222" s="6"/>
      <c r="C12222" s="6"/>
      <c r="D12222" s="6"/>
      <c r="E12222" s="6"/>
      <c r="F12222" s="7"/>
    </row>
    <row r="12223" spans="1:6" x14ac:dyDescent="0.3">
      <c r="A12223" s="8"/>
      <c r="B12223" s="8"/>
      <c r="C12223" s="8"/>
      <c r="D12223" s="8"/>
      <c r="E12223" s="8"/>
      <c r="F12223" s="9"/>
    </row>
    <row r="12224" spans="1:6" x14ac:dyDescent="0.3">
      <c r="A12224" s="6"/>
      <c r="B12224" s="6"/>
      <c r="C12224" s="6"/>
      <c r="D12224" s="6"/>
      <c r="E12224" s="6"/>
      <c r="F12224" s="7"/>
    </row>
    <row r="12225" spans="1:6" x14ac:dyDescent="0.3">
      <c r="A12225" s="8"/>
      <c r="B12225" s="8"/>
      <c r="C12225" s="8"/>
      <c r="D12225" s="8"/>
      <c r="E12225" s="8"/>
      <c r="F12225" s="9"/>
    </row>
    <row r="12226" spans="1:6" x14ac:dyDescent="0.3">
      <c r="A12226" s="6"/>
      <c r="B12226" s="6"/>
      <c r="C12226" s="6"/>
      <c r="D12226" s="6"/>
      <c r="E12226" s="6"/>
      <c r="F12226" s="7"/>
    </row>
    <row r="12227" spans="1:6" x14ac:dyDescent="0.3">
      <c r="A12227" s="8"/>
      <c r="B12227" s="8"/>
      <c r="C12227" s="8"/>
      <c r="D12227" s="8"/>
      <c r="E12227" s="8"/>
      <c r="F12227" s="9"/>
    </row>
    <row r="12228" spans="1:6" x14ac:dyDescent="0.3">
      <c r="A12228" s="6"/>
      <c r="B12228" s="6"/>
      <c r="C12228" s="6"/>
      <c r="D12228" s="6"/>
      <c r="E12228" s="6"/>
      <c r="F12228" s="7"/>
    </row>
    <row r="12229" spans="1:6" x14ac:dyDescent="0.3">
      <c r="A12229" s="8"/>
      <c r="B12229" s="8"/>
      <c r="C12229" s="8"/>
      <c r="D12229" s="8"/>
      <c r="E12229" s="8"/>
      <c r="F12229" s="9"/>
    </row>
    <row r="12230" spans="1:6" x14ac:dyDescent="0.3">
      <c r="A12230" s="6"/>
      <c r="B12230" s="6"/>
      <c r="C12230" s="6"/>
      <c r="D12230" s="6"/>
      <c r="E12230" s="6"/>
      <c r="F12230" s="7"/>
    </row>
    <row r="12231" spans="1:6" x14ac:dyDescent="0.3">
      <c r="A12231" s="8"/>
      <c r="B12231" s="8"/>
      <c r="C12231" s="8"/>
      <c r="D12231" s="8"/>
      <c r="E12231" s="8"/>
      <c r="F12231" s="9"/>
    </row>
    <row r="12232" spans="1:6" x14ac:dyDescent="0.3">
      <c r="A12232" s="6"/>
      <c r="B12232" s="6"/>
      <c r="C12232" s="6"/>
      <c r="D12232" s="6"/>
      <c r="E12232" s="6"/>
      <c r="F12232" s="7"/>
    </row>
    <row r="12233" spans="1:6" x14ac:dyDescent="0.3">
      <c r="A12233" s="8"/>
      <c r="B12233" s="8"/>
      <c r="C12233" s="8"/>
      <c r="D12233" s="8"/>
      <c r="E12233" s="8"/>
      <c r="F12233" s="9"/>
    </row>
    <row r="12234" spans="1:6" x14ac:dyDescent="0.3">
      <c r="A12234" s="6"/>
      <c r="B12234" s="6"/>
      <c r="C12234" s="6"/>
      <c r="D12234" s="6"/>
      <c r="E12234" s="6"/>
      <c r="F12234" s="7"/>
    </row>
    <row r="12235" spans="1:6" x14ac:dyDescent="0.3">
      <c r="A12235" s="8"/>
      <c r="B12235" s="8"/>
      <c r="C12235" s="8"/>
      <c r="D12235" s="8"/>
      <c r="E12235" s="8"/>
      <c r="F12235" s="9"/>
    </row>
    <row r="12236" spans="1:6" x14ac:dyDescent="0.3">
      <c r="A12236" s="6"/>
      <c r="B12236" s="6"/>
      <c r="C12236" s="6"/>
      <c r="D12236" s="6"/>
      <c r="E12236" s="6"/>
      <c r="F12236" s="7"/>
    </row>
    <row r="12237" spans="1:6" x14ac:dyDescent="0.3">
      <c r="A12237" s="8"/>
      <c r="B12237" s="8"/>
      <c r="C12237" s="8"/>
      <c r="D12237" s="8"/>
      <c r="E12237" s="8"/>
      <c r="F12237" s="9"/>
    </row>
    <row r="12238" spans="1:6" x14ac:dyDescent="0.3">
      <c r="A12238" s="6"/>
      <c r="B12238" s="6"/>
      <c r="C12238" s="6"/>
      <c r="D12238" s="6"/>
      <c r="E12238" s="6"/>
      <c r="F12238" s="7"/>
    </row>
    <row r="12239" spans="1:6" x14ac:dyDescent="0.3">
      <c r="A12239" s="8"/>
      <c r="B12239" s="8"/>
      <c r="C12239" s="8"/>
      <c r="D12239" s="8"/>
      <c r="E12239" s="8"/>
      <c r="F12239" s="9"/>
    </row>
    <row r="12240" spans="1:6" x14ac:dyDescent="0.3">
      <c r="A12240" s="6"/>
      <c r="B12240" s="6"/>
      <c r="C12240" s="6"/>
      <c r="D12240" s="6"/>
      <c r="E12240" s="6"/>
      <c r="F12240" s="7"/>
    </row>
    <row r="12241" spans="1:6" x14ac:dyDescent="0.3">
      <c r="A12241" s="8"/>
      <c r="B12241" s="8"/>
      <c r="C12241" s="8"/>
      <c r="D12241" s="8"/>
      <c r="E12241" s="8"/>
      <c r="F12241" s="9"/>
    </row>
    <row r="12242" spans="1:6" x14ac:dyDescent="0.3">
      <c r="A12242" s="6"/>
      <c r="B12242" s="6"/>
      <c r="C12242" s="6"/>
      <c r="D12242" s="6"/>
      <c r="E12242" s="6"/>
      <c r="F12242" s="7"/>
    </row>
    <row r="12243" spans="1:6" x14ac:dyDescent="0.3">
      <c r="A12243" s="8"/>
      <c r="B12243" s="8"/>
      <c r="C12243" s="8"/>
      <c r="D12243" s="8"/>
      <c r="E12243" s="8"/>
      <c r="F12243" s="9"/>
    </row>
    <row r="12244" spans="1:6" x14ac:dyDescent="0.3">
      <c r="A12244" s="6"/>
      <c r="B12244" s="6"/>
      <c r="C12244" s="6"/>
      <c r="D12244" s="6"/>
      <c r="E12244" s="6"/>
      <c r="F12244" s="7"/>
    </row>
    <row r="12245" spans="1:6" x14ac:dyDescent="0.3">
      <c r="A12245" s="8"/>
      <c r="B12245" s="8"/>
      <c r="C12245" s="8"/>
      <c r="D12245" s="8"/>
      <c r="E12245" s="8"/>
      <c r="F12245" s="9"/>
    </row>
    <row r="12246" spans="1:6" x14ac:dyDescent="0.3">
      <c r="A12246" s="6"/>
      <c r="B12246" s="6"/>
      <c r="C12246" s="6"/>
      <c r="D12246" s="6"/>
      <c r="E12246" s="6"/>
      <c r="F12246" s="7"/>
    </row>
    <row r="12247" spans="1:6" x14ac:dyDescent="0.3">
      <c r="A12247" s="8"/>
      <c r="B12247" s="8"/>
      <c r="C12247" s="8"/>
      <c r="D12247" s="8"/>
      <c r="E12247" s="8"/>
      <c r="F12247" s="9"/>
    </row>
    <row r="12248" spans="1:6" x14ac:dyDescent="0.3">
      <c r="A12248" s="6"/>
      <c r="B12248" s="6"/>
      <c r="C12248" s="6"/>
      <c r="D12248" s="6"/>
      <c r="E12248" s="6"/>
      <c r="F12248" s="7"/>
    </row>
    <row r="12249" spans="1:6" x14ac:dyDescent="0.3">
      <c r="A12249" s="8"/>
      <c r="B12249" s="8"/>
      <c r="C12249" s="8"/>
      <c r="D12249" s="8"/>
      <c r="E12249" s="8"/>
      <c r="F12249" s="9"/>
    </row>
    <row r="12250" spans="1:6" x14ac:dyDescent="0.3">
      <c r="A12250" s="6"/>
      <c r="B12250" s="6"/>
      <c r="C12250" s="6"/>
      <c r="D12250" s="6"/>
      <c r="E12250" s="6"/>
      <c r="F12250" s="7"/>
    </row>
    <row r="12251" spans="1:6" x14ac:dyDescent="0.3">
      <c r="A12251" s="8"/>
      <c r="B12251" s="8"/>
      <c r="C12251" s="8"/>
      <c r="D12251" s="8"/>
      <c r="E12251" s="8"/>
      <c r="F12251" s="9"/>
    </row>
    <row r="12252" spans="1:6" x14ac:dyDescent="0.3">
      <c r="A12252" s="6"/>
      <c r="B12252" s="6"/>
      <c r="C12252" s="6"/>
      <c r="D12252" s="6"/>
      <c r="E12252" s="6"/>
      <c r="F12252" s="7"/>
    </row>
    <row r="12253" spans="1:6" x14ac:dyDescent="0.3">
      <c r="A12253" s="8"/>
      <c r="B12253" s="8"/>
      <c r="C12253" s="8"/>
      <c r="D12253" s="8"/>
      <c r="E12253" s="8"/>
      <c r="F12253" s="9"/>
    </row>
    <row r="12254" spans="1:6" x14ac:dyDescent="0.3">
      <c r="A12254" s="6"/>
      <c r="B12254" s="6"/>
      <c r="C12254" s="6"/>
      <c r="D12254" s="6"/>
      <c r="E12254" s="6"/>
      <c r="F12254" s="7"/>
    </row>
    <row r="12255" spans="1:6" x14ac:dyDescent="0.3">
      <c r="A12255" s="8"/>
      <c r="B12255" s="8"/>
      <c r="C12255" s="8"/>
      <c r="D12255" s="8"/>
      <c r="E12255" s="8"/>
      <c r="F12255" s="9"/>
    </row>
    <row r="12256" spans="1:6" x14ac:dyDescent="0.3">
      <c r="A12256" s="6"/>
      <c r="B12256" s="6"/>
      <c r="C12256" s="6"/>
      <c r="D12256" s="6"/>
      <c r="E12256" s="6"/>
      <c r="F12256" s="7"/>
    </row>
    <row r="12257" spans="1:6" x14ac:dyDescent="0.3">
      <c r="A12257" s="8"/>
      <c r="B12257" s="8"/>
      <c r="C12257" s="8"/>
      <c r="D12257" s="8"/>
      <c r="E12257" s="8"/>
      <c r="F12257" s="9"/>
    </row>
    <row r="12258" spans="1:6" x14ac:dyDescent="0.3">
      <c r="A12258" s="6"/>
      <c r="B12258" s="6"/>
      <c r="C12258" s="6"/>
      <c r="D12258" s="6"/>
      <c r="E12258" s="6"/>
      <c r="F12258" s="7"/>
    </row>
    <row r="12259" spans="1:6" x14ac:dyDescent="0.3">
      <c r="A12259" s="8"/>
      <c r="B12259" s="8"/>
      <c r="C12259" s="8"/>
      <c r="D12259" s="8"/>
      <c r="E12259" s="8"/>
      <c r="F12259" s="9"/>
    </row>
    <row r="12260" spans="1:6" x14ac:dyDescent="0.3">
      <c r="A12260" s="6"/>
      <c r="B12260" s="6"/>
      <c r="C12260" s="6"/>
      <c r="D12260" s="6"/>
      <c r="E12260" s="6"/>
      <c r="F12260" s="7"/>
    </row>
    <row r="12261" spans="1:6" x14ac:dyDescent="0.3">
      <c r="A12261" s="8"/>
      <c r="B12261" s="8"/>
      <c r="C12261" s="8"/>
      <c r="D12261" s="8"/>
      <c r="E12261" s="8"/>
      <c r="F12261" s="9"/>
    </row>
    <row r="12262" spans="1:6" x14ac:dyDescent="0.3">
      <c r="A12262" s="6"/>
      <c r="B12262" s="6"/>
      <c r="C12262" s="6"/>
      <c r="D12262" s="6"/>
      <c r="E12262" s="6"/>
      <c r="F12262" s="7"/>
    </row>
    <row r="12263" spans="1:6" x14ac:dyDescent="0.3">
      <c r="A12263" s="8"/>
      <c r="B12263" s="8"/>
      <c r="C12263" s="8"/>
      <c r="D12263" s="8"/>
      <c r="E12263" s="8"/>
      <c r="F12263" s="9"/>
    </row>
    <row r="12264" spans="1:6" x14ac:dyDescent="0.3">
      <c r="A12264" s="6"/>
      <c r="B12264" s="6"/>
      <c r="C12264" s="6"/>
      <c r="D12264" s="6"/>
      <c r="E12264" s="6"/>
      <c r="F12264" s="7"/>
    </row>
    <row r="12265" spans="1:6" x14ac:dyDescent="0.3">
      <c r="A12265" s="8"/>
      <c r="B12265" s="8"/>
      <c r="C12265" s="8"/>
      <c r="D12265" s="8"/>
      <c r="E12265" s="8"/>
      <c r="F12265" s="9"/>
    </row>
    <row r="12266" spans="1:6" x14ac:dyDescent="0.3">
      <c r="A12266" s="6"/>
      <c r="B12266" s="6"/>
      <c r="C12266" s="6"/>
      <c r="D12266" s="6"/>
      <c r="E12266" s="6"/>
      <c r="F12266" s="7"/>
    </row>
    <row r="12267" spans="1:6" x14ac:dyDescent="0.3">
      <c r="A12267" s="8"/>
      <c r="B12267" s="8"/>
      <c r="C12267" s="8"/>
      <c r="D12267" s="8"/>
      <c r="E12267" s="8"/>
      <c r="F12267" s="9"/>
    </row>
    <row r="12268" spans="1:6" x14ac:dyDescent="0.3">
      <c r="A12268" s="6"/>
      <c r="B12268" s="6"/>
      <c r="C12268" s="6"/>
      <c r="D12268" s="6"/>
      <c r="E12268" s="6"/>
      <c r="F12268" s="7"/>
    </row>
    <row r="12269" spans="1:6" x14ac:dyDescent="0.3">
      <c r="A12269" s="8"/>
      <c r="B12269" s="8"/>
      <c r="C12269" s="8"/>
      <c r="D12269" s="8"/>
      <c r="E12269" s="8"/>
      <c r="F12269" s="9"/>
    </row>
    <row r="12270" spans="1:6" x14ac:dyDescent="0.3">
      <c r="A12270" s="6"/>
      <c r="B12270" s="6"/>
      <c r="C12270" s="6"/>
      <c r="D12270" s="6"/>
      <c r="E12270" s="6"/>
      <c r="F12270" s="7"/>
    </row>
    <row r="12271" spans="1:6" x14ac:dyDescent="0.3">
      <c r="A12271" s="8"/>
      <c r="B12271" s="8"/>
      <c r="C12271" s="8"/>
      <c r="D12271" s="8"/>
      <c r="E12271" s="8"/>
      <c r="F12271" s="9"/>
    </row>
    <row r="12272" spans="1:6" x14ac:dyDescent="0.3">
      <c r="A12272" s="6"/>
      <c r="B12272" s="6"/>
      <c r="C12272" s="6"/>
      <c r="D12272" s="6"/>
      <c r="E12272" s="6"/>
      <c r="F12272" s="7"/>
    </row>
    <row r="12273" spans="1:6" x14ac:dyDescent="0.3">
      <c r="A12273" s="8"/>
      <c r="B12273" s="8"/>
      <c r="C12273" s="8"/>
      <c r="D12273" s="8"/>
      <c r="E12273" s="8"/>
      <c r="F12273" s="9"/>
    </row>
    <row r="12274" spans="1:6" x14ac:dyDescent="0.3">
      <c r="A12274" s="6"/>
      <c r="B12274" s="6"/>
      <c r="C12274" s="6"/>
      <c r="D12274" s="6"/>
      <c r="E12274" s="6"/>
      <c r="F12274" s="7"/>
    </row>
    <row r="12275" spans="1:6" x14ac:dyDescent="0.3">
      <c r="A12275" s="8"/>
      <c r="B12275" s="8"/>
      <c r="C12275" s="8"/>
      <c r="D12275" s="8"/>
      <c r="E12275" s="8"/>
      <c r="F12275" s="9"/>
    </row>
    <row r="12276" spans="1:6" x14ac:dyDescent="0.3">
      <c r="A12276" s="6"/>
      <c r="B12276" s="6"/>
      <c r="C12276" s="6"/>
      <c r="D12276" s="6"/>
      <c r="E12276" s="6"/>
      <c r="F12276" s="7"/>
    </row>
    <row r="12277" spans="1:6" x14ac:dyDescent="0.3">
      <c r="A12277" s="8"/>
      <c r="B12277" s="8"/>
      <c r="C12277" s="8"/>
      <c r="D12277" s="8"/>
      <c r="E12277" s="8"/>
      <c r="F12277" s="9"/>
    </row>
    <row r="12278" spans="1:6" x14ac:dyDescent="0.3">
      <c r="A12278" s="6"/>
      <c r="B12278" s="6"/>
      <c r="C12278" s="6"/>
      <c r="D12278" s="6"/>
      <c r="E12278" s="6"/>
      <c r="F12278" s="7"/>
    </row>
    <row r="12279" spans="1:6" x14ac:dyDescent="0.3">
      <c r="A12279" s="8"/>
      <c r="B12279" s="8"/>
      <c r="C12279" s="8"/>
      <c r="D12279" s="8"/>
      <c r="E12279" s="8"/>
      <c r="F12279" s="9"/>
    </row>
    <row r="12280" spans="1:6" x14ac:dyDescent="0.3">
      <c r="A12280" s="6"/>
      <c r="B12280" s="6"/>
      <c r="C12280" s="6"/>
      <c r="D12280" s="6"/>
      <c r="E12280" s="6"/>
      <c r="F12280" s="7"/>
    </row>
    <row r="12281" spans="1:6" x14ac:dyDescent="0.3">
      <c r="A12281" s="8"/>
      <c r="B12281" s="8"/>
      <c r="C12281" s="8"/>
      <c r="D12281" s="8"/>
      <c r="E12281" s="8"/>
      <c r="F12281" s="9"/>
    </row>
    <row r="12282" spans="1:6" x14ac:dyDescent="0.3">
      <c r="A12282" s="6"/>
      <c r="B12282" s="6"/>
      <c r="C12282" s="6"/>
      <c r="D12282" s="6"/>
      <c r="E12282" s="6"/>
      <c r="F12282" s="7"/>
    </row>
    <row r="12283" spans="1:6" x14ac:dyDescent="0.3">
      <c r="A12283" s="8"/>
      <c r="B12283" s="8"/>
      <c r="C12283" s="8"/>
      <c r="D12283" s="8"/>
      <c r="E12283" s="8"/>
      <c r="F12283" s="9"/>
    </row>
    <row r="12284" spans="1:6" x14ac:dyDescent="0.3">
      <c r="A12284" s="6"/>
      <c r="B12284" s="6"/>
      <c r="C12284" s="6"/>
      <c r="D12284" s="6"/>
      <c r="E12284" s="6"/>
      <c r="F12284" s="7"/>
    </row>
    <row r="12285" spans="1:6" x14ac:dyDescent="0.3">
      <c r="A12285" s="8"/>
      <c r="B12285" s="8"/>
      <c r="C12285" s="8"/>
      <c r="D12285" s="8"/>
      <c r="E12285" s="8"/>
      <c r="F12285" s="9"/>
    </row>
    <row r="12286" spans="1:6" x14ac:dyDescent="0.3">
      <c r="A12286" s="6"/>
      <c r="B12286" s="6"/>
      <c r="C12286" s="6"/>
      <c r="D12286" s="6"/>
      <c r="E12286" s="6"/>
      <c r="F12286" s="7"/>
    </row>
    <row r="12287" spans="1:6" x14ac:dyDescent="0.3">
      <c r="A12287" s="8"/>
      <c r="B12287" s="8"/>
      <c r="C12287" s="8"/>
      <c r="D12287" s="8"/>
      <c r="E12287" s="8"/>
      <c r="F12287" s="9"/>
    </row>
    <row r="12288" spans="1:6" x14ac:dyDescent="0.3">
      <c r="A12288" s="6"/>
      <c r="B12288" s="6"/>
      <c r="C12288" s="6"/>
      <c r="D12288" s="6"/>
      <c r="E12288" s="6"/>
      <c r="F12288" s="7"/>
    </row>
    <row r="12289" spans="1:6" x14ac:dyDescent="0.3">
      <c r="A12289" s="8"/>
      <c r="B12289" s="8"/>
      <c r="C12289" s="8"/>
      <c r="D12289" s="8"/>
      <c r="E12289" s="8"/>
      <c r="F12289" s="9"/>
    </row>
    <row r="12290" spans="1:6" x14ac:dyDescent="0.3">
      <c r="A12290" s="6"/>
      <c r="B12290" s="6"/>
      <c r="C12290" s="6"/>
      <c r="D12290" s="6"/>
      <c r="E12290" s="6"/>
      <c r="F12290" s="7"/>
    </row>
    <row r="12291" spans="1:6" x14ac:dyDescent="0.3">
      <c r="A12291" s="8"/>
      <c r="B12291" s="8"/>
      <c r="C12291" s="8"/>
      <c r="D12291" s="8"/>
      <c r="E12291" s="8"/>
      <c r="F12291" s="9"/>
    </row>
    <row r="12292" spans="1:6" x14ac:dyDescent="0.3">
      <c r="A12292" s="6"/>
      <c r="B12292" s="6"/>
      <c r="C12292" s="6"/>
      <c r="D12292" s="6"/>
      <c r="E12292" s="6"/>
      <c r="F12292" s="7"/>
    </row>
    <row r="12293" spans="1:6" x14ac:dyDescent="0.3">
      <c r="A12293" s="8"/>
      <c r="B12293" s="8"/>
      <c r="C12293" s="8"/>
      <c r="D12293" s="8"/>
      <c r="E12293" s="8"/>
      <c r="F12293" s="9"/>
    </row>
    <row r="12294" spans="1:6" x14ac:dyDescent="0.3">
      <c r="A12294" s="6"/>
      <c r="B12294" s="6"/>
      <c r="C12294" s="6"/>
      <c r="D12294" s="6"/>
      <c r="E12294" s="6"/>
      <c r="F12294" s="7"/>
    </row>
    <row r="12295" spans="1:6" x14ac:dyDescent="0.3">
      <c r="A12295" s="8"/>
      <c r="B12295" s="8"/>
      <c r="C12295" s="8"/>
      <c r="D12295" s="8"/>
      <c r="E12295" s="8"/>
      <c r="F12295" s="9"/>
    </row>
    <row r="12296" spans="1:6" x14ac:dyDescent="0.3">
      <c r="A12296" s="6"/>
      <c r="B12296" s="6"/>
      <c r="C12296" s="6"/>
      <c r="D12296" s="6"/>
      <c r="E12296" s="6"/>
      <c r="F12296" s="7"/>
    </row>
    <row r="12297" spans="1:6" x14ac:dyDescent="0.3">
      <c r="A12297" s="8"/>
      <c r="B12297" s="8"/>
      <c r="C12297" s="8"/>
      <c r="D12297" s="8"/>
      <c r="E12297" s="8"/>
      <c r="F12297" s="9"/>
    </row>
    <row r="12298" spans="1:6" x14ac:dyDescent="0.3">
      <c r="A12298" s="6"/>
      <c r="B12298" s="6"/>
      <c r="C12298" s="6"/>
      <c r="D12298" s="6"/>
      <c r="E12298" s="6"/>
      <c r="F12298" s="7"/>
    </row>
    <row r="12299" spans="1:6" x14ac:dyDescent="0.3">
      <c r="A12299" s="8"/>
      <c r="B12299" s="8"/>
      <c r="C12299" s="8"/>
      <c r="D12299" s="8"/>
      <c r="E12299" s="8"/>
      <c r="F12299" s="9"/>
    </row>
    <row r="12300" spans="1:6" x14ac:dyDescent="0.3">
      <c r="A12300" s="6"/>
      <c r="B12300" s="6"/>
      <c r="C12300" s="6"/>
      <c r="D12300" s="6"/>
      <c r="E12300" s="6"/>
      <c r="F12300" s="7"/>
    </row>
    <row r="12301" spans="1:6" x14ac:dyDescent="0.3">
      <c r="A12301" s="8"/>
      <c r="B12301" s="8"/>
      <c r="C12301" s="8"/>
      <c r="D12301" s="8"/>
      <c r="E12301" s="8"/>
      <c r="F12301" s="9"/>
    </row>
    <row r="12302" spans="1:6" x14ac:dyDescent="0.3">
      <c r="A12302" s="6"/>
      <c r="B12302" s="6"/>
      <c r="C12302" s="6"/>
      <c r="D12302" s="6"/>
      <c r="E12302" s="6"/>
      <c r="F12302" s="7"/>
    </row>
    <row r="12303" spans="1:6" x14ac:dyDescent="0.3">
      <c r="A12303" s="8"/>
      <c r="B12303" s="8"/>
      <c r="C12303" s="8"/>
      <c r="D12303" s="8"/>
      <c r="E12303" s="8"/>
      <c r="F12303" s="9"/>
    </row>
    <row r="12304" spans="1:6" x14ac:dyDescent="0.3">
      <c r="A12304" s="6"/>
      <c r="B12304" s="6"/>
      <c r="C12304" s="6"/>
      <c r="D12304" s="6"/>
      <c r="E12304" s="6"/>
      <c r="F12304" s="7"/>
    </row>
    <row r="12305" spans="1:6" x14ac:dyDescent="0.3">
      <c r="A12305" s="8"/>
      <c r="B12305" s="8"/>
      <c r="C12305" s="8"/>
      <c r="D12305" s="8"/>
      <c r="E12305" s="8"/>
      <c r="F12305" s="9"/>
    </row>
    <row r="12306" spans="1:6" x14ac:dyDescent="0.3">
      <c r="A12306" s="6"/>
      <c r="B12306" s="6"/>
      <c r="C12306" s="6"/>
      <c r="D12306" s="6"/>
      <c r="E12306" s="6"/>
      <c r="F12306" s="7"/>
    </row>
    <row r="12307" spans="1:6" x14ac:dyDescent="0.3">
      <c r="A12307" s="8"/>
      <c r="B12307" s="8"/>
      <c r="C12307" s="8"/>
      <c r="D12307" s="8"/>
      <c r="E12307" s="8"/>
      <c r="F12307" s="9"/>
    </row>
    <row r="12308" spans="1:6" x14ac:dyDescent="0.3">
      <c r="A12308" s="6"/>
      <c r="B12308" s="6"/>
      <c r="C12308" s="6"/>
      <c r="D12308" s="6"/>
      <c r="E12308" s="6"/>
      <c r="F12308" s="7"/>
    </row>
    <row r="12309" spans="1:6" x14ac:dyDescent="0.3">
      <c r="A12309" s="8"/>
      <c r="B12309" s="8"/>
      <c r="C12309" s="8"/>
      <c r="D12309" s="8"/>
      <c r="E12309" s="8"/>
      <c r="F12309" s="9"/>
    </row>
    <row r="12310" spans="1:6" x14ac:dyDescent="0.3">
      <c r="A12310" s="6"/>
      <c r="B12310" s="6"/>
      <c r="C12310" s="6"/>
      <c r="D12310" s="6"/>
      <c r="E12310" s="6"/>
      <c r="F12310" s="7"/>
    </row>
    <row r="12311" spans="1:6" x14ac:dyDescent="0.3">
      <c r="A12311" s="8"/>
      <c r="B12311" s="8"/>
      <c r="C12311" s="8"/>
      <c r="D12311" s="8"/>
      <c r="E12311" s="8"/>
      <c r="F12311" s="9"/>
    </row>
    <row r="12312" spans="1:6" x14ac:dyDescent="0.3">
      <c r="A12312" s="6"/>
      <c r="B12312" s="6"/>
      <c r="C12312" s="6"/>
      <c r="D12312" s="6"/>
      <c r="E12312" s="6"/>
      <c r="F12312" s="7"/>
    </row>
    <row r="12313" spans="1:6" x14ac:dyDescent="0.3">
      <c r="A12313" s="8"/>
      <c r="B12313" s="8"/>
      <c r="C12313" s="8"/>
      <c r="D12313" s="8"/>
      <c r="E12313" s="8"/>
      <c r="F12313" s="9"/>
    </row>
    <row r="12314" spans="1:6" x14ac:dyDescent="0.3">
      <c r="A12314" s="6"/>
      <c r="B12314" s="6"/>
      <c r="C12314" s="6"/>
      <c r="D12314" s="6"/>
      <c r="E12314" s="6"/>
      <c r="F12314" s="7"/>
    </row>
    <row r="12315" spans="1:6" x14ac:dyDescent="0.3">
      <c r="A12315" s="8"/>
      <c r="B12315" s="8"/>
      <c r="C12315" s="8"/>
      <c r="D12315" s="8"/>
      <c r="E12315" s="8"/>
      <c r="F12315" s="9"/>
    </row>
    <row r="12316" spans="1:6" x14ac:dyDescent="0.3">
      <c r="A12316" s="6"/>
      <c r="B12316" s="6"/>
      <c r="C12316" s="6"/>
      <c r="D12316" s="6"/>
      <c r="E12316" s="6"/>
      <c r="F12316" s="7"/>
    </row>
    <row r="12317" spans="1:6" x14ac:dyDescent="0.3">
      <c r="A12317" s="8"/>
      <c r="B12317" s="8"/>
      <c r="C12317" s="8"/>
      <c r="D12317" s="8"/>
      <c r="E12317" s="8"/>
      <c r="F12317" s="9"/>
    </row>
    <row r="12318" spans="1:6" x14ac:dyDescent="0.3">
      <c r="A12318" s="6"/>
      <c r="B12318" s="6"/>
      <c r="C12318" s="6"/>
      <c r="D12318" s="6"/>
      <c r="E12318" s="6"/>
      <c r="F12318" s="7"/>
    </row>
    <row r="12319" spans="1:6" x14ac:dyDescent="0.3">
      <c r="A12319" s="8"/>
      <c r="B12319" s="8"/>
      <c r="C12319" s="8"/>
      <c r="D12319" s="8"/>
      <c r="E12319" s="8"/>
      <c r="F12319" s="9"/>
    </row>
    <row r="12320" spans="1:6" x14ac:dyDescent="0.3">
      <c r="A12320" s="6"/>
      <c r="B12320" s="6"/>
      <c r="C12320" s="6"/>
      <c r="D12320" s="6"/>
      <c r="E12320" s="6"/>
      <c r="F12320" s="7"/>
    </row>
    <row r="12321" spans="1:6" x14ac:dyDescent="0.3">
      <c r="A12321" s="8"/>
      <c r="B12321" s="8"/>
      <c r="C12321" s="8"/>
      <c r="D12321" s="8"/>
      <c r="E12321" s="8"/>
      <c r="F12321" s="9"/>
    </row>
    <row r="12322" spans="1:6" x14ac:dyDescent="0.3">
      <c r="A12322" s="6"/>
      <c r="B12322" s="6"/>
      <c r="C12322" s="6"/>
      <c r="D12322" s="6"/>
      <c r="E12322" s="6"/>
      <c r="F12322" s="7"/>
    </row>
    <row r="12323" spans="1:6" x14ac:dyDescent="0.3">
      <c r="A12323" s="8"/>
      <c r="B12323" s="8"/>
      <c r="C12323" s="8"/>
      <c r="D12323" s="8"/>
      <c r="E12323" s="8"/>
      <c r="F12323" s="9"/>
    </row>
    <row r="12324" spans="1:6" x14ac:dyDescent="0.3">
      <c r="A12324" s="6"/>
      <c r="B12324" s="6"/>
      <c r="C12324" s="6"/>
      <c r="D12324" s="6"/>
      <c r="E12324" s="6"/>
      <c r="F12324" s="7"/>
    </row>
    <row r="12325" spans="1:6" x14ac:dyDescent="0.3">
      <c r="A12325" s="8"/>
      <c r="B12325" s="8"/>
      <c r="C12325" s="8"/>
      <c r="D12325" s="8"/>
      <c r="E12325" s="8"/>
      <c r="F12325" s="9"/>
    </row>
    <row r="12326" spans="1:6" x14ac:dyDescent="0.3">
      <c r="A12326" s="6"/>
      <c r="B12326" s="6"/>
      <c r="C12326" s="6"/>
      <c r="D12326" s="6"/>
      <c r="E12326" s="6"/>
      <c r="F12326" s="7"/>
    </row>
    <row r="12327" spans="1:6" x14ac:dyDescent="0.3">
      <c r="A12327" s="8"/>
      <c r="B12327" s="8"/>
      <c r="C12327" s="8"/>
      <c r="D12327" s="8"/>
      <c r="E12327" s="8"/>
      <c r="F12327" s="9"/>
    </row>
    <row r="12328" spans="1:6" x14ac:dyDescent="0.3">
      <c r="A12328" s="6"/>
      <c r="B12328" s="6"/>
      <c r="C12328" s="6"/>
      <c r="D12328" s="6"/>
      <c r="E12328" s="6"/>
      <c r="F12328" s="7"/>
    </row>
    <row r="12329" spans="1:6" x14ac:dyDescent="0.3">
      <c r="A12329" s="8"/>
      <c r="B12329" s="8"/>
      <c r="C12329" s="8"/>
      <c r="D12329" s="8"/>
      <c r="E12329" s="8"/>
      <c r="F12329" s="9"/>
    </row>
    <row r="12330" spans="1:6" x14ac:dyDescent="0.3">
      <c r="A12330" s="6"/>
      <c r="B12330" s="6"/>
      <c r="C12330" s="6"/>
      <c r="D12330" s="6"/>
      <c r="E12330" s="6"/>
      <c r="F12330" s="7"/>
    </row>
    <row r="12331" spans="1:6" x14ac:dyDescent="0.3">
      <c r="A12331" s="8"/>
      <c r="B12331" s="8"/>
      <c r="C12331" s="8"/>
      <c r="D12331" s="8"/>
      <c r="E12331" s="8"/>
      <c r="F12331" s="9"/>
    </row>
    <row r="12332" spans="1:6" x14ac:dyDescent="0.3">
      <c r="A12332" s="6"/>
      <c r="B12332" s="6"/>
      <c r="C12332" s="6"/>
      <c r="D12332" s="6"/>
      <c r="E12332" s="6"/>
      <c r="F12332" s="7"/>
    </row>
    <row r="12333" spans="1:6" x14ac:dyDescent="0.3">
      <c r="A12333" s="8"/>
      <c r="B12333" s="8"/>
      <c r="C12333" s="8"/>
      <c r="D12333" s="8"/>
      <c r="E12333" s="8"/>
      <c r="F12333" s="9"/>
    </row>
    <row r="12334" spans="1:6" x14ac:dyDescent="0.3">
      <c r="A12334" s="6"/>
      <c r="B12334" s="6"/>
      <c r="C12334" s="6"/>
      <c r="D12334" s="6"/>
      <c r="E12334" s="6"/>
      <c r="F12334" s="7"/>
    </row>
    <row r="12335" spans="1:6" x14ac:dyDescent="0.3">
      <c r="A12335" s="8"/>
      <c r="B12335" s="8"/>
      <c r="C12335" s="8"/>
      <c r="D12335" s="8"/>
      <c r="E12335" s="8"/>
      <c r="F12335" s="9"/>
    </row>
    <row r="12336" spans="1:6" x14ac:dyDescent="0.3">
      <c r="A12336" s="6"/>
      <c r="B12336" s="6"/>
      <c r="C12336" s="6"/>
      <c r="D12336" s="6"/>
      <c r="E12336" s="6"/>
      <c r="F12336" s="7"/>
    </row>
    <row r="12337" spans="1:6" x14ac:dyDescent="0.3">
      <c r="A12337" s="8"/>
      <c r="B12337" s="8"/>
      <c r="C12337" s="8"/>
      <c r="D12337" s="8"/>
      <c r="E12337" s="8"/>
      <c r="F12337" s="9"/>
    </row>
    <row r="12338" spans="1:6" x14ac:dyDescent="0.3">
      <c r="A12338" s="6"/>
      <c r="B12338" s="6"/>
      <c r="C12338" s="6"/>
      <c r="D12338" s="6"/>
      <c r="E12338" s="6"/>
      <c r="F12338" s="7"/>
    </row>
    <row r="12339" spans="1:6" x14ac:dyDescent="0.3">
      <c r="A12339" s="8"/>
      <c r="B12339" s="8"/>
      <c r="C12339" s="8"/>
      <c r="D12339" s="8"/>
      <c r="E12339" s="8"/>
      <c r="F12339" s="9"/>
    </row>
    <row r="12340" spans="1:6" x14ac:dyDescent="0.3">
      <c r="A12340" s="6"/>
      <c r="B12340" s="6"/>
      <c r="C12340" s="6"/>
      <c r="D12340" s="6"/>
      <c r="E12340" s="6"/>
      <c r="F12340" s="7"/>
    </row>
    <row r="12341" spans="1:6" x14ac:dyDescent="0.3">
      <c r="A12341" s="8"/>
      <c r="B12341" s="8"/>
      <c r="C12341" s="8"/>
      <c r="D12341" s="8"/>
      <c r="E12341" s="8"/>
      <c r="F12341" s="9"/>
    </row>
    <row r="12342" spans="1:6" x14ac:dyDescent="0.3">
      <c r="A12342" s="6"/>
      <c r="B12342" s="6"/>
      <c r="C12342" s="6"/>
      <c r="D12342" s="6"/>
      <c r="E12342" s="6"/>
      <c r="F12342" s="7"/>
    </row>
    <row r="12343" spans="1:6" x14ac:dyDescent="0.3">
      <c r="A12343" s="8"/>
      <c r="B12343" s="8"/>
      <c r="C12343" s="8"/>
      <c r="D12343" s="8"/>
      <c r="E12343" s="8"/>
      <c r="F12343" s="9"/>
    </row>
    <row r="12344" spans="1:6" x14ac:dyDescent="0.3">
      <c r="A12344" s="6"/>
      <c r="B12344" s="6"/>
      <c r="C12344" s="6"/>
      <c r="D12344" s="6"/>
      <c r="E12344" s="6"/>
      <c r="F12344" s="7"/>
    </row>
    <row r="12345" spans="1:6" x14ac:dyDescent="0.3">
      <c r="A12345" s="8"/>
      <c r="B12345" s="8"/>
      <c r="C12345" s="8"/>
      <c r="D12345" s="8"/>
      <c r="E12345" s="8"/>
      <c r="F12345" s="9"/>
    </row>
    <row r="12346" spans="1:6" x14ac:dyDescent="0.3">
      <c r="A12346" s="6"/>
      <c r="B12346" s="6"/>
      <c r="C12346" s="6"/>
      <c r="D12346" s="6"/>
      <c r="E12346" s="6"/>
      <c r="F12346" s="7"/>
    </row>
    <row r="12347" spans="1:6" x14ac:dyDescent="0.3">
      <c r="A12347" s="8"/>
      <c r="B12347" s="8"/>
      <c r="C12347" s="8"/>
      <c r="D12347" s="8"/>
      <c r="E12347" s="8"/>
      <c r="F12347" s="9"/>
    </row>
    <row r="12348" spans="1:6" x14ac:dyDescent="0.3">
      <c r="A12348" s="6"/>
      <c r="B12348" s="6"/>
      <c r="C12348" s="6"/>
      <c r="D12348" s="6"/>
      <c r="E12348" s="6"/>
      <c r="F12348" s="7"/>
    </row>
    <row r="12349" spans="1:6" x14ac:dyDescent="0.3">
      <c r="A12349" s="8"/>
      <c r="B12349" s="8"/>
      <c r="C12349" s="8"/>
      <c r="D12349" s="8"/>
      <c r="E12349" s="8"/>
      <c r="F12349" s="9"/>
    </row>
    <row r="12350" spans="1:6" x14ac:dyDescent="0.3">
      <c r="A12350" s="6"/>
      <c r="B12350" s="6"/>
      <c r="C12350" s="6"/>
      <c r="D12350" s="6"/>
      <c r="E12350" s="6"/>
      <c r="F12350" s="7"/>
    </row>
    <row r="12351" spans="1:6" x14ac:dyDescent="0.3">
      <c r="A12351" s="8"/>
      <c r="B12351" s="8"/>
      <c r="C12351" s="8"/>
      <c r="D12351" s="8"/>
      <c r="E12351" s="8"/>
      <c r="F12351" s="9"/>
    </row>
    <row r="12352" spans="1:6" x14ac:dyDescent="0.3">
      <c r="A12352" s="6"/>
      <c r="B12352" s="6"/>
      <c r="C12352" s="6"/>
      <c r="D12352" s="6"/>
      <c r="E12352" s="6"/>
      <c r="F12352" s="7"/>
    </row>
    <row r="12353" spans="1:6" x14ac:dyDescent="0.3">
      <c r="A12353" s="8"/>
      <c r="B12353" s="8"/>
      <c r="C12353" s="8"/>
      <c r="D12353" s="8"/>
      <c r="E12353" s="8"/>
      <c r="F12353" s="9"/>
    </row>
    <row r="12354" spans="1:6" x14ac:dyDescent="0.3">
      <c r="A12354" s="6"/>
      <c r="B12354" s="6"/>
      <c r="C12354" s="6"/>
      <c r="D12354" s="6"/>
      <c r="E12354" s="6"/>
      <c r="F12354" s="7"/>
    </row>
    <row r="12355" spans="1:6" x14ac:dyDescent="0.3">
      <c r="A12355" s="8"/>
      <c r="B12355" s="8"/>
      <c r="C12355" s="8"/>
      <c r="D12355" s="8"/>
      <c r="E12355" s="8"/>
      <c r="F12355" s="9"/>
    </row>
    <row r="12356" spans="1:6" x14ac:dyDescent="0.3">
      <c r="A12356" s="6"/>
      <c r="B12356" s="6"/>
      <c r="C12356" s="6"/>
      <c r="D12356" s="6"/>
      <c r="E12356" s="6"/>
      <c r="F12356" s="7"/>
    </row>
    <row r="12357" spans="1:6" x14ac:dyDescent="0.3">
      <c r="A12357" s="8"/>
      <c r="B12357" s="8"/>
      <c r="C12357" s="8"/>
      <c r="D12357" s="8"/>
      <c r="E12357" s="8"/>
      <c r="F12357" s="9"/>
    </row>
    <row r="12358" spans="1:6" x14ac:dyDescent="0.3">
      <c r="A12358" s="6"/>
      <c r="B12358" s="6"/>
      <c r="C12358" s="6"/>
      <c r="D12358" s="6"/>
      <c r="E12358" s="6"/>
      <c r="F12358" s="7"/>
    </row>
    <row r="12359" spans="1:6" x14ac:dyDescent="0.3">
      <c r="A12359" s="8"/>
      <c r="B12359" s="8"/>
      <c r="C12359" s="8"/>
      <c r="D12359" s="8"/>
      <c r="E12359" s="8"/>
      <c r="F12359" s="9"/>
    </row>
    <row r="12360" spans="1:6" x14ac:dyDescent="0.3">
      <c r="A12360" s="6"/>
      <c r="B12360" s="6"/>
      <c r="C12360" s="6"/>
      <c r="D12360" s="6"/>
      <c r="E12360" s="6"/>
      <c r="F12360" s="7"/>
    </row>
    <row r="12361" spans="1:6" x14ac:dyDescent="0.3">
      <c r="A12361" s="8"/>
      <c r="B12361" s="8"/>
      <c r="C12361" s="8"/>
      <c r="D12361" s="8"/>
      <c r="E12361" s="8"/>
      <c r="F12361" s="9"/>
    </row>
    <row r="12362" spans="1:6" x14ac:dyDescent="0.3">
      <c r="A12362" s="6"/>
      <c r="B12362" s="6"/>
      <c r="C12362" s="6"/>
      <c r="D12362" s="6"/>
      <c r="E12362" s="6"/>
      <c r="F12362" s="7"/>
    </row>
    <row r="12363" spans="1:6" x14ac:dyDescent="0.3">
      <c r="A12363" s="8"/>
      <c r="B12363" s="8"/>
      <c r="C12363" s="8"/>
      <c r="D12363" s="8"/>
      <c r="E12363" s="8"/>
      <c r="F12363" s="9"/>
    </row>
    <row r="12364" spans="1:6" x14ac:dyDescent="0.3">
      <c r="A12364" s="6"/>
      <c r="B12364" s="6"/>
      <c r="C12364" s="6"/>
      <c r="D12364" s="6"/>
      <c r="E12364" s="6"/>
      <c r="F12364" s="7"/>
    </row>
    <row r="12365" spans="1:6" x14ac:dyDescent="0.3">
      <c r="A12365" s="8"/>
      <c r="B12365" s="8"/>
      <c r="C12365" s="8"/>
      <c r="D12365" s="8"/>
      <c r="E12365" s="8"/>
      <c r="F12365" s="9"/>
    </row>
    <row r="12366" spans="1:6" x14ac:dyDescent="0.3">
      <c r="A12366" s="6"/>
      <c r="B12366" s="6"/>
      <c r="C12366" s="6"/>
      <c r="D12366" s="6"/>
      <c r="E12366" s="6"/>
      <c r="F12366" s="7"/>
    </row>
    <row r="12367" spans="1:6" x14ac:dyDescent="0.3">
      <c r="A12367" s="8"/>
      <c r="B12367" s="8"/>
      <c r="C12367" s="8"/>
      <c r="D12367" s="8"/>
      <c r="E12367" s="8"/>
      <c r="F12367" s="9"/>
    </row>
    <row r="12368" spans="1:6" x14ac:dyDescent="0.3">
      <c r="A12368" s="6"/>
      <c r="B12368" s="6"/>
      <c r="C12368" s="6"/>
      <c r="D12368" s="6"/>
      <c r="E12368" s="6"/>
      <c r="F12368" s="7"/>
    </row>
    <row r="12369" spans="1:6" x14ac:dyDescent="0.3">
      <c r="A12369" s="8"/>
      <c r="B12369" s="8"/>
      <c r="C12369" s="8"/>
      <c r="D12369" s="8"/>
      <c r="E12369" s="8"/>
      <c r="F12369" s="9"/>
    </row>
    <row r="12370" spans="1:6" x14ac:dyDescent="0.3">
      <c r="A12370" s="6"/>
      <c r="B12370" s="6"/>
      <c r="C12370" s="6"/>
      <c r="D12370" s="6"/>
      <c r="E12370" s="6"/>
      <c r="F12370" s="7"/>
    </row>
    <row r="12371" spans="1:6" x14ac:dyDescent="0.3">
      <c r="A12371" s="8"/>
      <c r="B12371" s="8"/>
      <c r="C12371" s="8"/>
      <c r="D12371" s="8"/>
      <c r="E12371" s="8"/>
      <c r="F12371" s="9"/>
    </row>
    <row r="12372" spans="1:6" x14ac:dyDescent="0.3">
      <c r="A12372" s="6"/>
      <c r="B12372" s="6"/>
      <c r="C12372" s="6"/>
      <c r="D12372" s="6"/>
      <c r="E12372" s="6"/>
      <c r="F12372" s="7"/>
    </row>
    <row r="12373" spans="1:6" x14ac:dyDescent="0.3">
      <c r="A12373" s="8"/>
      <c r="B12373" s="8"/>
      <c r="C12373" s="8"/>
      <c r="D12373" s="8"/>
      <c r="E12373" s="8"/>
      <c r="F12373" s="9"/>
    </row>
    <row r="12374" spans="1:6" x14ac:dyDescent="0.3">
      <c r="A12374" s="6"/>
      <c r="B12374" s="6"/>
      <c r="C12374" s="6"/>
      <c r="D12374" s="6"/>
      <c r="E12374" s="6"/>
      <c r="F12374" s="7"/>
    </row>
    <row r="12375" spans="1:6" x14ac:dyDescent="0.3">
      <c r="A12375" s="8"/>
      <c r="B12375" s="8"/>
      <c r="C12375" s="8"/>
      <c r="D12375" s="8"/>
      <c r="E12375" s="8"/>
      <c r="F12375" s="9"/>
    </row>
    <row r="12376" spans="1:6" x14ac:dyDescent="0.3">
      <c r="A12376" s="6"/>
      <c r="B12376" s="6"/>
      <c r="C12376" s="6"/>
      <c r="D12376" s="6"/>
      <c r="E12376" s="6"/>
      <c r="F12376" s="7"/>
    </row>
    <row r="12377" spans="1:6" x14ac:dyDescent="0.3">
      <c r="A12377" s="8"/>
      <c r="B12377" s="8"/>
      <c r="C12377" s="8"/>
      <c r="D12377" s="8"/>
      <c r="E12377" s="8"/>
      <c r="F12377" s="9"/>
    </row>
    <row r="12378" spans="1:6" x14ac:dyDescent="0.3">
      <c r="A12378" s="6"/>
      <c r="B12378" s="6"/>
      <c r="C12378" s="6"/>
      <c r="D12378" s="6"/>
      <c r="E12378" s="6"/>
      <c r="F12378" s="7"/>
    </row>
    <row r="12379" spans="1:6" x14ac:dyDescent="0.3">
      <c r="A12379" s="8"/>
      <c r="B12379" s="8"/>
      <c r="C12379" s="8"/>
      <c r="D12379" s="8"/>
      <c r="E12379" s="8"/>
      <c r="F12379" s="9"/>
    </row>
    <row r="12380" spans="1:6" x14ac:dyDescent="0.3">
      <c r="A12380" s="6"/>
      <c r="B12380" s="6"/>
      <c r="C12380" s="6"/>
      <c r="D12380" s="6"/>
      <c r="E12380" s="6"/>
      <c r="F12380" s="7"/>
    </row>
    <row r="12381" spans="1:6" x14ac:dyDescent="0.3">
      <c r="A12381" s="8"/>
      <c r="B12381" s="8"/>
      <c r="C12381" s="8"/>
      <c r="D12381" s="8"/>
      <c r="E12381" s="8"/>
      <c r="F12381" s="9"/>
    </row>
    <row r="12382" spans="1:6" x14ac:dyDescent="0.3">
      <c r="A12382" s="6"/>
      <c r="B12382" s="6"/>
      <c r="C12382" s="6"/>
      <c r="D12382" s="6"/>
      <c r="E12382" s="6"/>
      <c r="F12382" s="7"/>
    </row>
    <row r="12383" spans="1:6" x14ac:dyDescent="0.3">
      <c r="A12383" s="8"/>
      <c r="B12383" s="8"/>
      <c r="C12383" s="8"/>
      <c r="D12383" s="8"/>
      <c r="E12383" s="8"/>
      <c r="F12383" s="9"/>
    </row>
    <row r="12384" spans="1:6" x14ac:dyDescent="0.3">
      <c r="A12384" s="6"/>
      <c r="B12384" s="6"/>
      <c r="C12384" s="6"/>
      <c r="D12384" s="6"/>
      <c r="E12384" s="6"/>
      <c r="F12384" s="7"/>
    </row>
    <row r="12385" spans="1:6" x14ac:dyDescent="0.3">
      <c r="A12385" s="8"/>
      <c r="B12385" s="8"/>
      <c r="C12385" s="8"/>
      <c r="D12385" s="8"/>
      <c r="E12385" s="8"/>
      <c r="F12385" s="9"/>
    </row>
    <row r="12386" spans="1:6" x14ac:dyDescent="0.3">
      <c r="A12386" s="6"/>
      <c r="B12386" s="6"/>
      <c r="C12386" s="6"/>
      <c r="D12386" s="6"/>
      <c r="E12386" s="6"/>
      <c r="F12386" s="7"/>
    </row>
    <row r="12387" spans="1:6" x14ac:dyDescent="0.3">
      <c r="A12387" s="8"/>
      <c r="B12387" s="8"/>
      <c r="C12387" s="8"/>
      <c r="D12387" s="8"/>
      <c r="E12387" s="8"/>
      <c r="F12387" s="9"/>
    </row>
    <row r="12388" spans="1:6" x14ac:dyDescent="0.3">
      <c r="A12388" s="6"/>
      <c r="B12388" s="6"/>
      <c r="C12388" s="6"/>
      <c r="D12388" s="6"/>
      <c r="E12388" s="6"/>
      <c r="F12388" s="7"/>
    </row>
    <row r="12389" spans="1:6" x14ac:dyDescent="0.3">
      <c r="A12389" s="8"/>
      <c r="B12389" s="8"/>
      <c r="C12389" s="8"/>
      <c r="D12389" s="8"/>
      <c r="E12389" s="8"/>
      <c r="F12389" s="9"/>
    </row>
    <row r="12390" spans="1:6" x14ac:dyDescent="0.3">
      <c r="A12390" s="6"/>
      <c r="B12390" s="6"/>
      <c r="C12390" s="6"/>
      <c r="D12390" s="6"/>
      <c r="E12390" s="6"/>
      <c r="F12390" s="7"/>
    </row>
    <row r="12391" spans="1:6" x14ac:dyDescent="0.3">
      <c r="A12391" s="8"/>
      <c r="B12391" s="8"/>
      <c r="C12391" s="8"/>
      <c r="D12391" s="8"/>
      <c r="E12391" s="8"/>
      <c r="F12391" s="9"/>
    </row>
    <row r="12392" spans="1:6" x14ac:dyDescent="0.3">
      <c r="A12392" s="6"/>
      <c r="B12392" s="6"/>
      <c r="C12392" s="6"/>
      <c r="D12392" s="6"/>
      <c r="E12392" s="6"/>
      <c r="F12392" s="7"/>
    </row>
    <row r="12393" spans="1:6" x14ac:dyDescent="0.3">
      <c r="A12393" s="8"/>
      <c r="B12393" s="8"/>
      <c r="C12393" s="8"/>
      <c r="D12393" s="8"/>
      <c r="E12393" s="8"/>
      <c r="F12393" s="9"/>
    </row>
    <row r="12394" spans="1:6" x14ac:dyDescent="0.3">
      <c r="A12394" s="6"/>
      <c r="B12394" s="6"/>
      <c r="C12394" s="6"/>
      <c r="D12394" s="6"/>
      <c r="E12394" s="6"/>
      <c r="F12394" s="7"/>
    </row>
    <row r="12395" spans="1:6" x14ac:dyDescent="0.3">
      <c r="A12395" s="8"/>
      <c r="B12395" s="8"/>
      <c r="C12395" s="8"/>
      <c r="D12395" s="8"/>
      <c r="E12395" s="8"/>
      <c r="F12395" s="9"/>
    </row>
    <row r="12396" spans="1:6" x14ac:dyDescent="0.3">
      <c r="A12396" s="6"/>
      <c r="B12396" s="6"/>
      <c r="C12396" s="6"/>
      <c r="D12396" s="6"/>
      <c r="E12396" s="6"/>
      <c r="F12396" s="7"/>
    </row>
    <row r="12397" spans="1:6" x14ac:dyDescent="0.3">
      <c r="A12397" s="8"/>
      <c r="B12397" s="8"/>
      <c r="C12397" s="8"/>
      <c r="D12397" s="8"/>
      <c r="E12397" s="8"/>
      <c r="F12397" s="9"/>
    </row>
    <row r="12398" spans="1:6" x14ac:dyDescent="0.3">
      <c r="A12398" s="6"/>
      <c r="B12398" s="6"/>
      <c r="C12398" s="6"/>
      <c r="D12398" s="6"/>
      <c r="E12398" s="6"/>
      <c r="F12398" s="7"/>
    </row>
    <row r="12399" spans="1:6" x14ac:dyDescent="0.3">
      <c r="A12399" s="8"/>
      <c r="B12399" s="8"/>
      <c r="C12399" s="8"/>
      <c r="D12399" s="8"/>
      <c r="E12399" s="8"/>
      <c r="F12399" s="9"/>
    </row>
    <row r="12400" spans="1:6" x14ac:dyDescent="0.3">
      <c r="A12400" s="6"/>
      <c r="B12400" s="6"/>
      <c r="C12400" s="6"/>
      <c r="D12400" s="6"/>
      <c r="E12400" s="6"/>
      <c r="F12400" s="7"/>
    </row>
    <row r="12401" spans="1:6" x14ac:dyDescent="0.3">
      <c r="A12401" s="8"/>
      <c r="B12401" s="8"/>
      <c r="C12401" s="8"/>
      <c r="D12401" s="8"/>
      <c r="E12401" s="8"/>
      <c r="F12401" s="9"/>
    </row>
    <row r="12402" spans="1:6" x14ac:dyDescent="0.3">
      <c r="A12402" s="6"/>
      <c r="B12402" s="6"/>
      <c r="C12402" s="6"/>
      <c r="D12402" s="6"/>
      <c r="E12402" s="6"/>
      <c r="F12402" s="7"/>
    </row>
    <row r="12403" spans="1:6" x14ac:dyDescent="0.3">
      <c r="A12403" s="8"/>
      <c r="B12403" s="8"/>
      <c r="C12403" s="8"/>
      <c r="D12403" s="8"/>
      <c r="E12403" s="8"/>
      <c r="F12403" s="9"/>
    </row>
    <row r="12404" spans="1:6" x14ac:dyDescent="0.3">
      <c r="A12404" s="6"/>
      <c r="B12404" s="6"/>
      <c r="C12404" s="6"/>
      <c r="D12404" s="6"/>
      <c r="E12404" s="6"/>
      <c r="F12404" s="7"/>
    </row>
    <row r="12405" spans="1:6" x14ac:dyDescent="0.3">
      <c r="A12405" s="8"/>
      <c r="B12405" s="8"/>
      <c r="C12405" s="8"/>
      <c r="D12405" s="8"/>
      <c r="E12405" s="8"/>
      <c r="F12405" s="9"/>
    </row>
    <row r="12406" spans="1:6" x14ac:dyDescent="0.3">
      <c r="A12406" s="6"/>
      <c r="B12406" s="6"/>
      <c r="C12406" s="6"/>
      <c r="D12406" s="6"/>
      <c r="E12406" s="6"/>
      <c r="F12406" s="7"/>
    </row>
    <row r="12407" spans="1:6" x14ac:dyDescent="0.3">
      <c r="A12407" s="8"/>
      <c r="B12407" s="8"/>
      <c r="C12407" s="8"/>
      <c r="D12407" s="8"/>
      <c r="E12407" s="8"/>
      <c r="F12407" s="9"/>
    </row>
    <row r="12408" spans="1:6" x14ac:dyDescent="0.3">
      <c r="A12408" s="6"/>
      <c r="B12408" s="6"/>
      <c r="C12408" s="6"/>
      <c r="D12408" s="6"/>
      <c r="E12408" s="6"/>
      <c r="F12408" s="7"/>
    </row>
    <row r="12409" spans="1:6" x14ac:dyDescent="0.3">
      <c r="A12409" s="8"/>
      <c r="B12409" s="8"/>
      <c r="C12409" s="8"/>
      <c r="D12409" s="8"/>
      <c r="E12409" s="8"/>
      <c r="F12409" s="9"/>
    </row>
    <row r="12410" spans="1:6" x14ac:dyDescent="0.3">
      <c r="A12410" s="6"/>
      <c r="B12410" s="6"/>
      <c r="C12410" s="6"/>
      <c r="D12410" s="6"/>
      <c r="E12410" s="6"/>
      <c r="F12410" s="7"/>
    </row>
    <row r="12411" spans="1:6" x14ac:dyDescent="0.3">
      <c r="A12411" s="8"/>
      <c r="B12411" s="8"/>
      <c r="C12411" s="8"/>
      <c r="D12411" s="8"/>
      <c r="E12411" s="8"/>
      <c r="F12411" s="9"/>
    </row>
    <row r="12412" spans="1:6" x14ac:dyDescent="0.3">
      <c r="A12412" s="6"/>
      <c r="B12412" s="6"/>
      <c r="C12412" s="6"/>
      <c r="D12412" s="6"/>
      <c r="E12412" s="6"/>
      <c r="F12412" s="7"/>
    </row>
    <row r="12413" spans="1:6" x14ac:dyDescent="0.3">
      <c r="A12413" s="8"/>
      <c r="B12413" s="8"/>
      <c r="C12413" s="8"/>
      <c r="D12413" s="8"/>
      <c r="E12413" s="8"/>
      <c r="F12413" s="9"/>
    </row>
    <row r="12414" spans="1:6" x14ac:dyDescent="0.3">
      <c r="A12414" s="6"/>
      <c r="B12414" s="6"/>
      <c r="C12414" s="6"/>
      <c r="D12414" s="6"/>
      <c r="E12414" s="6"/>
      <c r="F12414" s="7"/>
    </row>
    <row r="12415" spans="1:6" x14ac:dyDescent="0.3">
      <c r="A12415" s="8"/>
      <c r="B12415" s="8"/>
      <c r="C12415" s="8"/>
      <c r="D12415" s="8"/>
      <c r="E12415" s="8"/>
      <c r="F12415" s="9"/>
    </row>
    <row r="12416" spans="1:6" x14ac:dyDescent="0.3">
      <c r="A12416" s="6"/>
      <c r="B12416" s="6"/>
      <c r="C12416" s="6"/>
      <c r="D12416" s="6"/>
      <c r="E12416" s="6"/>
      <c r="F12416" s="7"/>
    </row>
    <row r="12417" spans="1:6" x14ac:dyDescent="0.3">
      <c r="A12417" s="8"/>
      <c r="B12417" s="8"/>
      <c r="C12417" s="8"/>
      <c r="D12417" s="8"/>
      <c r="E12417" s="8"/>
      <c r="F12417" s="9"/>
    </row>
    <row r="12418" spans="1:6" x14ac:dyDescent="0.3">
      <c r="A12418" s="6"/>
      <c r="B12418" s="6"/>
      <c r="C12418" s="6"/>
      <c r="D12418" s="6"/>
      <c r="E12418" s="6"/>
      <c r="F12418" s="7"/>
    </row>
    <row r="12419" spans="1:6" x14ac:dyDescent="0.3">
      <c r="A12419" s="8"/>
      <c r="B12419" s="8"/>
      <c r="C12419" s="8"/>
      <c r="D12419" s="8"/>
      <c r="E12419" s="8"/>
      <c r="F12419" s="9"/>
    </row>
    <row r="12420" spans="1:6" x14ac:dyDescent="0.3">
      <c r="A12420" s="6"/>
      <c r="B12420" s="6"/>
      <c r="C12420" s="6"/>
      <c r="D12420" s="6"/>
      <c r="E12420" s="6"/>
      <c r="F12420" s="7"/>
    </row>
    <row r="12421" spans="1:6" x14ac:dyDescent="0.3">
      <c r="A12421" s="8"/>
      <c r="B12421" s="8"/>
      <c r="C12421" s="8"/>
      <c r="D12421" s="8"/>
      <c r="E12421" s="8"/>
      <c r="F12421" s="9"/>
    </row>
    <row r="12422" spans="1:6" x14ac:dyDescent="0.3">
      <c r="A12422" s="6"/>
      <c r="B12422" s="6"/>
      <c r="C12422" s="6"/>
      <c r="D12422" s="6"/>
      <c r="E12422" s="6"/>
      <c r="F12422" s="7"/>
    </row>
    <row r="12423" spans="1:6" x14ac:dyDescent="0.3">
      <c r="A12423" s="8"/>
      <c r="B12423" s="8"/>
      <c r="C12423" s="8"/>
      <c r="D12423" s="8"/>
      <c r="E12423" s="8"/>
      <c r="F12423" s="9"/>
    </row>
    <row r="12424" spans="1:6" x14ac:dyDescent="0.3">
      <c r="A12424" s="6"/>
      <c r="B12424" s="6"/>
      <c r="C12424" s="6"/>
      <c r="D12424" s="6"/>
      <c r="E12424" s="6"/>
      <c r="F12424" s="7"/>
    </row>
    <row r="12425" spans="1:6" x14ac:dyDescent="0.3">
      <c r="A12425" s="8"/>
      <c r="B12425" s="8"/>
      <c r="C12425" s="8"/>
      <c r="D12425" s="8"/>
      <c r="E12425" s="8"/>
      <c r="F12425" s="9"/>
    </row>
    <row r="12426" spans="1:6" x14ac:dyDescent="0.3">
      <c r="A12426" s="6"/>
      <c r="B12426" s="6"/>
      <c r="C12426" s="6"/>
      <c r="D12426" s="6"/>
      <c r="E12426" s="6"/>
      <c r="F12426" s="7"/>
    </row>
    <row r="12427" spans="1:6" x14ac:dyDescent="0.3">
      <c r="A12427" s="8"/>
      <c r="B12427" s="8"/>
      <c r="C12427" s="8"/>
      <c r="D12427" s="8"/>
      <c r="E12427" s="8"/>
      <c r="F12427" s="9"/>
    </row>
    <row r="12428" spans="1:6" x14ac:dyDescent="0.3">
      <c r="A12428" s="6"/>
      <c r="B12428" s="6"/>
      <c r="C12428" s="6"/>
      <c r="D12428" s="6"/>
      <c r="E12428" s="6"/>
      <c r="F12428" s="7"/>
    </row>
    <row r="12429" spans="1:6" x14ac:dyDescent="0.3">
      <c r="A12429" s="8"/>
      <c r="B12429" s="8"/>
      <c r="C12429" s="8"/>
      <c r="D12429" s="8"/>
      <c r="E12429" s="8"/>
      <c r="F12429" s="9"/>
    </row>
    <row r="12430" spans="1:6" x14ac:dyDescent="0.3">
      <c r="A12430" s="6"/>
      <c r="B12430" s="6"/>
      <c r="C12430" s="6"/>
      <c r="D12430" s="6"/>
      <c r="E12430" s="6"/>
      <c r="F12430" s="7"/>
    </row>
    <row r="12431" spans="1:6" x14ac:dyDescent="0.3">
      <c r="A12431" s="8"/>
      <c r="B12431" s="8"/>
      <c r="C12431" s="8"/>
      <c r="D12431" s="8"/>
      <c r="E12431" s="8"/>
      <c r="F12431" s="9"/>
    </row>
    <row r="12432" spans="1:6" x14ac:dyDescent="0.3">
      <c r="A12432" s="6"/>
      <c r="B12432" s="6"/>
      <c r="C12432" s="6"/>
      <c r="D12432" s="6"/>
      <c r="E12432" s="6"/>
      <c r="F12432" s="7"/>
    </row>
    <row r="12433" spans="1:6" x14ac:dyDescent="0.3">
      <c r="A12433" s="8"/>
      <c r="B12433" s="8"/>
      <c r="C12433" s="8"/>
      <c r="D12433" s="8"/>
      <c r="E12433" s="8"/>
      <c r="F12433" s="9"/>
    </row>
    <row r="12434" spans="1:6" x14ac:dyDescent="0.3">
      <c r="A12434" s="6"/>
      <c r="B12434" s="6"/>
      <c r="C12434" s="6"/>
      <c r="D12434" s="6"/>
      <c r="E12434" s="6"/>
      <c r="F12434" s="7"/>
    </row>
    <row r="12435" spans="1:6" x14ac:dyDescent="0.3">
      <c r="A12435" s="8"/>
      <c r="B12435" s="8"/>
      <c r="C12435" s="8"/>
      <c r="D12435" s="8"/>
      <c r="E12435" s="8"/>
      <c r="F12435" s="9"/>
    </row>
    <row r="12436" spans="1:6" x14ac:dyDescent="0.3">
      <c r="A12436" s="6"/>
      <c r="B12436" s="6"/>
      <c r="C12436" s="6"/>
      <c r="D12436" s="6"/>
      <c r="E12436" s="6"/>
      <c r="F12436" s="7"/>
    </row>
    <row r="12437" spans="1:6" x14ac:dyDescent="0.3">
      <c r="A12437" s="8"/>
      <c r="B12437" s="8"/>
      <c r="C12437" s="8"/>
      <c r="D12437" s="8"/>
      <c r="E12437" s="8"/>
      <c r="F12437" s="9"/>
    </row>
    <row r="12438" spans="1:6" x14ac:dyDescent="0.3">
      <c r="A12438" s="6"/>
      <c r="B12438" s="6"/>
      <c r="C12438" s="6"/>
      <c r="D12438" s="6"/>
      <c r="E12438" s="6"/>
      <c r="F12438" s="7"/>
    </row>
    <row r="12439" spans="1:6" x14ac:dyDescent="0.3">
      <c r="A12439" s="8"/>
      <c r="B12439" s="8"/>
      <c r="C12439" s="8"/>
      <c r="D12439" s="8"/>
      <c r="E12439" s="8"/>
      <c r="F12439" s="9"/>
    </row>
    <row r="12440" spans="1:6" x14ac:dyDescent="0.3">
      <c r="A12440" s="6"/>
      <c r="B12440" s="6"/>
      <c r="C12440" s="6"/>
      <c r="D12440" s="6"/>
      <c r="E12440" s="6"/>
      <c r="F12440" s="7"/>
    </row>
    <row r="12441" spans="1:6" x14ac:dyDescent="0.3">
      <c r="A12441" s="8"/>
      <c r="B12441" s="8"/>
      <c r="C12441" s="8"/>
      <c r="D12441" s="8"/>
      <c r="E12441" s="8"/>
      <c r="F12441" s="9"/>
    </row>
    <row r="12442" spans="1:6" x14ac:dyDescent="0.3">
      <c r="A12442" s="6"/>
      <c r="B12442" s="6"/>
      <c r="C12442" s="6"/>
      <c r="D12442" s="6"/>
      <c r="E12442" s="6"/>
      <c r="F12442" s="7"/>
    </row>
    <row r="12443" spans="1:6" x14ac:dyDescent="0.3">
      <c r="A12443" s="8"/>
      <c r="B12443" s="8"/>
      <c r="C12443" s="8"/>
      <c r="D12443" s="8"/>
      <c r="E12443" s="8"/>
      <c r="F12443" s="9"/>
    </row>
    <row r="12444" spans="1:6" x14ac:dyDescent="0.3">
      <c r="A12444" s="6"/>
      <c r="B12444" s="6"/>
      <c r="C12444" s="6"/>
      <c r="D12444" s="6"/>
      <c r="E12444" s="6"/>
      <c r="F12444" s="7"/>
    </row>
    <row r="12445" spans="1:6" x14ac:dyDescent="0.3">
      <c r="A12445" s="8"/>
      <c r="B12445" s="8"/>
      <c r="C12445" s="8"/>
      <c r="D12445" s="8"/>
      <c r="E12445" s="8"/>
      <c r="F12445" s="9"/>
    </row>
    <row r="12446" spans="1:6" x14ac:dyDescent="0.3">
      <c r="A12446" s="6"/>
      <c r="B12446" s="6"/>
      <c r="C12446" s="6"/>
      <c r="D12446" s="6"/>
      <c r="E12446" s="6"/>
      <c r="F12446" s="7"/>
    </row>
    <row r="12447" spans="1:6" x14ac:dyDescent="0.3">
      <c r="A12447" s="8"/>
      <c r="B12447" s="8"/>
      <c r="C12447" s="8"/>
      <c r="D12447" s="8"/>
      <c r="E12447" s="8"/>
      <c r="F12447" s="9"/>
    </row>
    <row r="12448" spans="1:6" x14ac:dyDescent="0.3">
      <c r="A12448" s="6"/>
      <c r="B12448" s="6"/>
      <c r="C12448" s="6"/>
      <c r="D12448" s="6"/>
      <c r="E12448" s="6"/>
      <c r="F12448" s="7"/>
    </row>
    <row r="12449" spans="1:6" x14ac:dyDescent="0.3">
      <c r="A12449" s="8"/>
      <c r="B12449" s="8"/>
      <c r="C12449" s="8"/>
      <c r="D12449" s="8"/>
      <c r="E12449" s="8"/>
      <c r="F12449" s="9"/>
    </row>
    <row r="12450" spans="1:6" x14ac:dyDescent="0.3">
      <c r="A12450" s="6"/>
      <c r="B12450" s="6"/>
      <c r="C12450" s="6"/>
      <c r="D12450" s="6"/>
      <c r="E12450" s="6"/>
      <c r="F12450" s="7"/>
    </row>
    <row r="12451" spans="1:6" x14ac:dyDescent="0.3">
      <c r="A12451" s="8"/>
      <c r="B12451" s="8"/>
      <c r="C12451" s="8"/>
      <c r="D12451" s="8"/>
      <c r="E12451" s="8"/>
      <c r="F12451" s="9"/>
    </row>
    <row r="12452" spans="1:6" x14ac:dyDescent="0.3">
      <c r="A12452" s="6"/>
      <c r="B12452" s="6"/>
      <c r="C12452" s="6"/>
      <c r="D12452" s="6"/>
      <c r="E12452" s="6"/>
      <c r="F12452" s="7"/>
    </row>
    <row r="12453" spans="1:6" x14ac:dyDescent="0.3">
      <c r="A12453" s="8"/>
      <c r="B12453" s="8"/>
      <c r="C12453" s="8"/>
      <c r="D12453" s="8"/>
      <c r="E12453" s="8"/>
      <c r="F12453" s="9"/>
    </row>
    <row r="12454" spans="1:6" x14ac:dyDescent="0.3">
      <c r="A12454" s="6"/>
      <c r="B12454" s="6"/>
      <c r="C12454" s="6"/>
      <c r="D12454" s="6"/>
      <c r="E12454" s="6"/>
      <c r="F12454" s="7"/>
    </row>
    <row r="12455" spans="1:6" x14ac:dyDescent="0.3">
      <c r="A12455" s="8"/>
      <c r="B12455" s="8"/>
      <c r="C12455" s="8"/>
      <c r="D12455" s="8"/>
      <c r="E12455" s="8"/>
      <c r="F12455" s="9"/>
    </row>
    <row r="12456" spans="1:6" x14ac:dyDescent="0.3">
      <c r="A12456" s="6"/>
      <c r="B12456" s="6"/>
      <c r="C12456" s="6"/>
      <c r="D12456" s="6"/>
      <c r="E12456" s="6"/>
      <c r="F12456" s="7"/>
    </row>
    <row r="12457" spans="1:6" x14ac:dyDescent="0.3">
      <c r="A12457" s="8"/>
      <c r="B12457" s="8"/>
      <c r="C12457" s="8"/>
      <c r="D12457" s="8"/>
      <c r="E12457" s="8"/>
      <c r="F12457" s="9"/>
    </row>
    <row r="12458" spans="1:6" x14ac:dyDescent="0.3">
      <c r="A12458" s="6"/>
      <c r="B12458" s="6"/>
      <c r="C12458" s="6"/>
      <c r="D12458" s="6"/>
      <c r="E12458" s="6"/>
      <c r="F12458" s="7"/>
    </row>
    <row r="12459" spans="1:6" x14ac:dyDescent="0.3">
      <c r="A12459" s="8"/>
      <c r="B12459" s="8"/>
      <c r="C12459" s="8"/>
      <c r="D12459" s="8"/>
      <c r="E12459" s="8"/>
      <c r="F12459" s="9"/>
    </row>
    <row r="12460" spans="1:6" x14ac:dyDescent="0.3">
      <c r="A12460" s="6"/>
      <c r="B12460" s="6"/>
      <c r="C12460" s="6"/>
      <c r="D12460" s="6"/>
      <c r="E12460" s="6"/>
      <c r="F12460" s="7"/>
    </row>
    <row r="12461" spans="1:6" x14ac:dyDescent="0.3">
      <c r="A12461" s="8"/>
      <c r="B12461" s="8"/>
      <c r="C12461" s="8"/>
      <c r="D12461" s="8"/>
      <c r="E12461" s="8"/>
      <c r="F12461" s="9"/>
    </row>
    <row r="12462" spans="1:6" x14ac:dyDescent="0.3">
      <c r="A12462" s="6"/>
      <c r="B12462" s="6"/>
      <c r="C12462" s="6"/>
      <c r="D12462" s="6"/>
      <c r="E12462" s="6"/>
      <c r="F12462" s="7"/>
    </row>
    <row r="12463" spans="1:6" x14ac:dyDescent="0.3">
      <c r="A12463" s="8"/>
      <c r="B12463" s="8"/>
      <c r="C12463" s="8"/>
      <c r="D12463" s="8"/>
      <c r="E12463" s="8"/>
      <c r="F12463" s="9"/>
    </row>
    <row r="12464" spans="1:6" x14ac:dyDescent="0.3">
      <c r="A12464" s="6"/>
      <c r="B12464" s="6"/>
      <c r="C12464" s="6"/>
      <c r="D12464" s="6"/>
      <c r="E12464" s="6"/>
      <c r="F12464" s="7"/>
    </row>
    <row r="12465" spans="1:6" x14ac:dyDescent="0.3">
      <c r="A12465" s="8"/>
      <c r="B12465" s="8"/>
      <c r="C12465" s="8"/>
      <c r="D12465" s="8"/>
      <c r="E12465" s="8"/>
      <c r="F12465" s="9"/>
    </row>
    <row r="12466" spans="1:6" x14ac:dyDescent="0.3">
      <c r="A12466" s="6"/>
      <c r="B12466" s="6"/>
      <c r="C12466" s="6"/>
      <c r="D12466" s="6"/>
      <c r="E12466" s="6"/>
      <c r="F12466" s="7"/>
    </row>
    <row r="12467" spans="1:6" x14ac:dyDescent="0.3">
      <c r="A12467" s="8"/>
      <c r="B12467" s="8"/>
      <c r="C12467" s="8"/>
      <c r="D12467" s="8"/>
      <c r="E12467" s="8"/>
      <c r="F12467" s="9"/>
    </row>
    <row r="12468" spans="1:6" x14ac:dyDescent="0.3">
      <c r="A12468" s="6"/>
      <c r="B12468" s="6"/>
      <c r="C12468" s="6"/>
      <c r="D12468" s="6"/>
      <c r="E12468" s="6"/>
      <c r="F12468" s="7"/>
    </row>
    <row r="12469" spans="1:6" x14ac:dyDescent="0.3">
      <c r="A12469" s="8"/>
      <c r="B12469" s="8"/>
      <c r="C12469" s="8"/>
      <c r="D12469" s="8"/>
      <c r="E12469" s="8"/>
      <c r="F12469" s="9"/>
    </row>
    <row r="12470" spans="1:6" x14ac:dyDescent="0.3">
      <c r="A12470" s="6"/>
      <c r="B12470" s="6"/>
      <c r="C12470" s="6"/>
      <c r="D12470" s="6"/>
      <c r="E12470" s="6"/>
      <c r="F12470" s="7"/>
    </row>
    <row r="12471" spans="1:6" x14ac:dyDescent="0.3">
      <c r="A12471" s="8"/>
      <c r="B12471" s="8"/>
      <c r="C12471" s="8"/>
      <c r="D12471" s="8"/>
      <c r="E12471" s="8"/>
      <c r="F12471" s="9"/>
    </row>
    <row r="12472" spans="1:6" x14ac:dyDescent="0.3">
      <c r="A12472" s="6"/>
      <c r="B12472" s="6"/>
      <c r="C12472" s="6"/>
      <c r="D12472" s="6"/>
      <c r="E12472" s="6"/>
      <c r="F12472" s="7"/>
    </row>
    <row r="12473" spans="1:6" x14ac:dyDescent="0.3">
      <c r="A12473" s="8"/>
      <c r="B12473" s="8"/>
      <c r="C12473" s="8"/>
      <c r="D12473" s="8"/>
      <c r="E12473" s="8"/>
      <c r="F12473" s="9"/>
    </row>
    <row r="12474" spans="1:6" x14ac:dyDescent="0.3">
      <c r="A12474" s="6"/>
      <c r="B12474" s="6"/>
      <c r="C12474" s="6"/>
      <c r="D12474" s="6"/>
      <c r="E12474" s="6"/>
      <c r="F12474" s="7"/>
    </row>
    <row r="12475" spans="1:6" x14ac:dyDescent="0.3">
      <c r="A12475" s="8"/>
      <c r="B12475" s="8"/>
      <c r="C12475" s="8"/>
      <c r="D12475" s="8"/>
      <c r="E12475" s="8"/>
      <c r="F12475" s="9"/>
    </row>
    <row r="12476" spans="1:6" x14ac:dyDescent="0.3">
      <c r="A12476" s="6"/>
      <c r="B12476" s="6"/>
      <c r="C12476" s="6"/>
      <c r="D12476" s="6"/>
      <c r="E12476" s="6"/>
      <c r="F12476" s="7"/>
    </row>
    <row r="12477" spans="1:6" x14ac:dyDescent="0.3">
      <c r="A12477" s="8"/>
      <c r="B12477" s="8"/>
      <c r="C12477" s="8"/>
      <c r="D12477" s="8"/>
      <c r="E12477" s="8"/>
      <c r="F12477" s="9"/>
    </row>
    <row r="12478" spans="1:6" x14ac:dyDescent="0.3">
      <c r="A12478" s="6"/>
      <c r="B12478" s="6"/>
      <c r="C12478" s="6"/>
      <c r="D12478" s="6"/>
      <c r="E12478" s="6"/>
      <c r="F12478" s="7"/>
    </row>
    <row r="12479" spans="1:6" x14ac:dyDescent="0.3">
      <c r="A12479" s="8"/>
      <c r="B12479" s="8"/>
      <c r="C12479" s="8"/>
      <c r="D12479" s="8"/>
      <c r="E12479" s="8"/>
      <c r="F12479" s="9"/>
    </row>
    <row r="12480" spans="1:6" x14ac:dyDescent="0.3">
      <c r="A12480" s="6"/>
      <c r="B12480" s="6"/>
      <c r="C12480" s="6"/>
      <c r="D12480" s="6"/>
      <c r="E12480" s="6"/>
      <c r="F12480" s="7"/>
    </row>
    <row r="12481" spans="1:6" x14ac:dyDescent="0.3">
      <c r="A12481" s="8"/>
      <c r="B12481" s="8"/>
      <c r="C12481" s="8"/>
      <c r="D12481" s="8"/>
      <c r="E12481" s="8"/>
      <c r="F12481" s="9"/>
    </row>
    <row r="12482" spans="1:6" x14ac:dyDescent="0.3">
      <c r="A12482" s="6"/>
      <c r="B12482" s="6"/>
      <c r="C12482" s="6"/>
      <c r="D12482" s="6"/>
      <c r="E12482" s="6"/>
      <c r="F12482" s="7"/>
    </row>
    <row r="12483" spans="1:6" x14ac:dyDescent="0.3">
      <c r="A12483" s="8"/>
      <c r="B12483" s="8"/>
      <c r="C12483" s="8"/>
      <c r="D12483" s="8"/>
      <c r="E12483" s="8"/>
      <c r="F12483" s="9"/>
    </row>
    <row r="12484" spans="1:6" x14ac:dyDescent="0.3">
      <c r="A12484" s="6"/>
      <c r="B12484" s="6"/>
      <c r="C12484" s="6"/>
      <c r="D12484" s="6"/>
      <c r="E12484" s="6"/>
      <c r="F12484" s="7"/>
    </row>
    <row r="12485" spans="1:6" x14ac:dyDescent="0.3">
      <c r="A12485" s="8"/>
      <c r="B12485" s="8"/>
      <c r="C12485" s="8"/>
      <c r="D12485" s="8"/>
      <c r="E12485" s="8"/>
      <c r="F12485" s="9"/>
    </row>
    <row r="12486" spans="1:6" x14ac:dyDescent="0.3">
      <c r="A12486" s="6"/>
      <c r="B12486" s="6"/>
      <c r="C12486" s="6"/>
      <c r="D12486" s="6"/>
      <c r="E12486" s="6"/>
      <c r="F12486" s="7"/>
    </row>
    <row r="12487" spans="1:6" x14ac:dyDescent="0.3">
      <c r="A12487" s="8"/>
      <c r="B12487" s="8"/>
      <c r="C12487" s="8"/>
      <c r="D12487" s="8"/>
      <c r="E12487" s="8"/>
      <c r="F12487" s="9"/>
    </row>
    <row r="12488" spans="1:6" x14ac:dyDescent="0.3">
      <c r="A12488" s="6"/>
      <c r="B12488" s="6"/>
      <c r="C12488" s="6"/>
      <c r="D12488" s="6"/>
      <c r="E12488" s="6"/>
      <c r="F12488" s="7"/>
    </row>
    <row r="12489" spans="1:6" x14ac:dyDescent="0.3">
      <c r="A12489" s="8"/>
      <c r="B12489" s="8"/>
      <c r="C12489" s="8"/>
      <c r="D12489" s="8"/>
      <c r="E12489" s="8"/>
      <c r="F12489" s="9"/>
    </row>
    <row r="12490" spans="1:6" x14ac:dyDescent="0.3">
      <c r="A12490" s="6"/>
      <c r="B12490" s="6"/>
      <c r="C12490" s="6"/>
      <c r="D12490" s="6"/>
      <c r="E12490" s="6"/>
      <c r="F12490" s="7"/>
    </row>
    <row r="12491" spans="1:6" x14ac:dyDescent="0.3">
      <c r="A12491" s="8"/>
      <c r="B12491" s="8"/>
      <c r="C12491" s="8"/>
      <c r="D12491" s="8"/>
      <c r="E12491" s="8"/>
      <c r="F12491" s="9"/>
    </row>
    <row r="12492" spans="1:6" x14ac:dyDescent="0.3">
      <c r="A12492" s="6"/>
      <c r="B12492" s="6"/>
      <c r="C12492" s="6"/>
      <c r="D12492" s="6"/>
      <c r="E12492" s="6"/>
      <c r="F12492" s="7"/>
    </row>
    <row r="12493" spans="1:6" x14ac:dyDescent="0.3">
      <c r="A12493" s="8"/>
      <c r="B12493" s="8"/>
      <c r="C12493" s="8"/>
      <c r="D12493" s="8"/>
      <c r="E12493" s="8"/>
      <c r="F12493" s="9"/>
    </row>
    <row r="12494" spans="1:6" x14ac:dyDescent="0.3">
      <c r="A12494" s="6"/>
      <c r="B12494" s="6"/>
      <c r="C12494" s="6"/>
      <c r="D12494" s="6"/>
      <c r="E12494" s="6"/>
      <c r="F12494" s="7"/>
    </row>
    <row r="12495" spans="1:6" x14ac:dyDescent="0.3">
      <c r="A12495" s="8"/>
      <c r="B12495" s="8"/>
      <c r="C12495" s="8"/>
      <c r="D12495" s="8"/>
      <c r="E12495" s="8"/>
      <c r="F12495" s="9"/>
    </row>
    <row r="12496" spans="1:6" x14ac:dyDescent="0.3">
      <c r="A12496" s="6"/>
      <c r="B12496" s="6"/>
      <c r="C12496" s="6"/>
      <c r="D12496" s="6"/>
      <c r="E12496" s="6"/>
      <c r="F12496" s="7"/>
    </row>
    <row r="12497" spans="1:6" x14ac:dyDescent="0.3">
      <c r="A12497" s="8"/>
      <c r="B12497" s="8"/>
      <c r="C12497" s="8"/>
      <c r="D12497" s="8"/>
      <c r="E12497" s="8"/>
      <c r="F12497" s="9"/>
    </row>
    <row r="12498" spans="1:6" x14ac:dyDescent="0.3">
      <c r="A12498" s="6"/>
      <c r="B12498" s="6"/>
      <c r="C12498" s="6"/>
      <c r="D12498" s="6"/>
      <c r="E12498" s="6"/>
      <c r="F12498" s="7"/>
    </row>
    <row r="12499" spans="1:6" x14ac:dyDescent="0.3">
      <c r="A12499" s="8"/>
      <c r="B12499" s="8"/>
      <c r="C12499" s="8"/>
      <c r="D12499" s="8"/>
      <c r="E12499" s="8"/>
      <c r="F12499" s="9"/>
    </row>
    <row r="12500" spans="1:6" x14ac:dyDescent="0.3">
      <c r="A12500" s="6"/>
      <c r="B12500" s="6"/>
      <c r="C12500" s="6"/>
      <c r="D12500" s="6"/>
      <c r="E12500" s="6"/>
      <c r="F12500" s="7"/>
    </row>
    <row r="12501" spans="1:6" x14ac:dyDescent="0.3">
      <c r="A12501" s="8"/>
      <c r="B12501" s="8"/>
      <c r="C12501" s="8"/>
      <c r="D12501" s="8"/>
      <c r="E12501" s="8"/>
      <c r="F12501" s="9"/>
    </row>
    <row r="12502" spans="1:6" x14ac:dyDescent="0.3">
      <c r="A12502" s="6"/>
      <c r="B12502" s="6"/>
      <c r="C12502" s="6"/>
      <c r="D12502" s="6"/>
      <c r="E12502" s="6"/>
      <c r="F12502" s="7"/>
    </row>
    <row r="12503" spans="1:6" x14ac:dyDescent="0.3">
      <c r="A12503" s="8"/>
      <c r="B12503" s="8"/>
      <c r="C12503" s="8"/>
      <c r="D12503" s="8"/>
      <c r="E12503" s="8"/>
      <c r="F12503" s="9"/>
    </row>
    <row r="12504" spans="1:6" x14ac:dyDescent="0.3">
      <c r="A12504" s="6"/>
      <c r="B12504" s="6"/>
      <c r="C12504" s="6"/>
      <c r="D12504" s="6"/>
      <c r="E12504" s="6"/>
      <c r="F12504" s="7"/>
    </row>
    <row r="12505" spans="1:6" x14ac:dyDescent="0.3">
      <c r="A12505" s="8"/>
      <c r="B12505" s="8"/>
      <c r="C12505" s="8"/>
      <c r="D12505" s="8"/>
      <c r="E12505" s="8"/>
      <c r="F12505" s="9"/>
    </row>
    <row r="12506" spans="1:6" x14ac:dyDescent="0.3">
      <c r="A12506" s="6"/>
      <c r="B12506" s="6"/>
      <c r="C12506" s="6"/>
      <c r="D12506" s="6"/>
      <c r="E12506" s="6"/>
      <c r="F12506" s="7"/>
    </row>
    <row r="12507" spans="1:6" x14ac:dyDescent="0.3">
      <c r="A12507" s="8"/>
      <c r="B12507" s="8"/>
      <c r="C12507" s="8"/>
      <c r="D12507" s="8"/>
      <c r="E12507" s="8"/>
      <c r="F12507" s="9"/>
    </row>
    <row r="12508" spans="1:6" x14ac:dyDescent="0.3">
      <c r="A12508" s="6"/>
      <c r="B12508" s="6"/>
      <c r="C12508" s="6"/>
      <c r="D12508" s="6"/>
      <c r="E12508" s="6"/>
      <c r="F12508" s="7"/>
    </row>
    <row r="12509" spans="1:6" x14ac:dyDescent="0.3">
      <c r="A12509" s="8"/>
      <c r="B12509" s="8"/>
      <c r="C12509" s="8"/>
      <c r="D12509" s="8"/>
      <c r="E12509" s="8"/>
      <c r="F12509" s="9"/>
    </row>
    <row r="12510" spans="1:6" x14ac:dyDescent="0.3">
      <c r="A12510" s="6"/>
      <c r="B12510" s="6"/>
      <c r="C12510" s="6"/>
      <c r="D12510" s="6"/>
      <c r="E12510" s="6"/>
      <c r="F12510" s="7"/>
    </row>
    <row r="12511" spans="1:6" x14ac:dyDescent="0.3">
      <c r="A12511" s="8"/>
      <c r="B12511" s="8"/>
      <c r="C12511" s="8"/>
      <c r="D12511" s="8"/>
      <c r="E12511" s="8"/>
      <c r="F12511" s="9"/>
    </row>
    <row r="12512" spans="1:6" x14ac:dyDescent="0.3">
      <c r="A12512" s="6"/>
      <c r="B12512" s="6"/>
      <c r="C12512" s="6"/>
      <c r="D12512" s="6"/>
      <c r="E12512" s="6"/>
      <c r="F12512" s="7"/>
    </row>
    <row r="12513" spans="1:6" x14ac:dyDescent="0.3">
      <c r="A12513" s="8"/>
      <c r="B12513" s="8"/>
      <c r="C12513" s="8"/>
      <c r="D12513" s="8"/>
      <c r="E12513" s="8"/>
      <c r="F12513" s="9"/>
    </row>
    <row r="12514" spans="1:6" x14ac:dyDescent="0.3">
      <c r="A12514" s="6"/>
      <c r="B12514" s="6"/>
      <c r="C12514" s="6"/>
      <c r="D12514" s="6"/>
      <c r="E12514" s="6"/>
      <c r="F12514" s="7"/>
    </row>
    <row r="12515" spans="1:6" x14ac:dyDescent="0.3">
      <c r="A12515" s="8"/>
      <c r="B12515" s="8"/>
      <c r="C12515" s="8"/>
      <c r="D12515" s="8"/>
      <c r="E12515" s="8"/>
      <c r="F12515" s="9"/>
    </row>
    <row r="12516" spans="1:6" x14ac:dyDescent="0.3">
      <c r="A12516" s="6"/>
      <c r="B12516" s="6"/>
      <c r="C12516" s="6"/>
      <c r="D12516" s="6"/>
      <c r="E12516" s="6"/>
      <c r="F12516" s="7"/>
    </row>
    <row r="12517" spans="1:6" x14ac:dyDescent="0.3">
      <c r="A12517" s="8"/>
      <c r="B12517" s="8"/>
      <c r="C12517" s="8"/>
      <c r="D12517" s="8"/>
      <c r="E12517" s="8"/>
      <c r="F12517" s="9"/>
    </row>
    <row r="12518" spans="1:6" x14ac:dyDescent="0.3">
      <c r="A12518" s="6"/>
      <c r="B12518" s="6"/>
      <c r="C12518" s="6"/>
      <c r="D12518" s="6"/>
      <c r="E12518" s="6"/>
      <c r="F12518" s="7"/>
    </row>
    <row r="12519" spans="1:6" x14ac:dyDescent="0.3">
      <c r="A12519" s="8"/>
      <c r="B12519" s="8"/>
      <c r="C12519" s="8"/>
      <c r="D12519" s="8"/>
      <c r="E12519" s="8"/>
      <c r="F12519" s="9"/>
    </row>
    <row r="12520" spans="1:6" x14ac:dyDescent="0.3">
      <c r="A12520" s="6"/>
      <c r="B12520" s="6"/>
      <c r="C12520" s="6"/>
      <c r="D12520" s="6"/>
      <c r="E12520" s="6"/>
      <c r="F12520" s="7"/>
    </row>
    <row r="12521" spans="1:6" x14ac:dyDescent="0.3">
      <c r="A12521" s="8"/>
      <c r="B12521" s="8"/>
      <c r="C12521" s="8"/>
      <c r="D12521" s="8"/>
      <c r="E12521" s="8"/>
      <c r="F12521" s="9"/>
    </row>
    <row r="12522" spans="1:6" x14ac:dyDescent="0.3">
      <c r="A12522" s="6"/>
      <c r="B12522" s="6"/>
      <c r="C12522" s="6"/>
      <c r="D12522" s="6"/>
      <c r="E12522" s="6"/>
      <c r="F12522" s="7"/>
    </row>
    <row r="12523" spans="1:6" x14ac:dyDescent="0.3">
      <c r="A12523" s="8"/>
      <c r="B12523" s="8"/>
      <c r="C12523" s="8"/>
      <c r="D12523" s="8"/>
      <c r="E12523" s="8"/>
      <c r="F12523" s="9"/>
    </row>
    <row r="12524" spans="1:6" x14ac:dyDescent="0.3">
      <c r="A12524" s="6"/>
      <c r="B12524" s="6"/>
      <c r="C12524" s="6"/>
      <c r="D12524" s="6"/>
      <c r="E12524" s="6"/>
      <c r="F12524" s="7"/>
    </row>
    <row r="12525" spans="1:6" x14ac:dyDescent="0.3">
      <c r="A12525" s="8"/>
      <c r="B12525" s="8"/>
      <c r="C12525" s="8"/>
      <c r="D12525" s="8"/>
      <c r="E12525" s="8"/>
      <c r="F12525" s="9"/>
    </row>
    <row r="12526" spans="1:6" x14ac:dyDescent="0.3">
      <c r="A12526" s="6"/>
      <c r="B12526" s="6"/>
      <c r="C12526" s="6"/>
      <c r="D12526" s="6"/>
      <c r="E12526" s="6"/>
      <c r="F12526" s="7"/>
    </row>
    <row r="12527" spans="1:6" x14ac:dyDescent="0.3">
      <c r="A12527" s="8"/>
      <c r="B12527" s="8"/>
      <c r="C12527" s="8"/>
      <c r="D12527" s="8"/>
      <c r="E12527" s="8"/>
      <c r="F12527" s="9"/>
    </row>
    <row r="12528" spans="1:6" x14ac:dyDescent="0.3">
      <c r="A12528" s="6"/>
      <c r="B12528" s="6"/>
      <c r="C12528" s="6"/>
      <c r="D12528" s="6"/>
      <c r="E12528" s="6"/>
      <c r="F12528" s="7"/>
    </row>
    <row r="12529" spans="1:6" x14ac:dyDescent="0.3">
      <c r="A12529" s="8"/>
      <c r="B12529" s="8"/>
      <c r="C12529" s="8"/>
      <c r="D12529" s="8"/>
      <c r="E12529" s="8"/>
      <c r="F12529" s="9"/>
    </row>
    <row r="12530" spans="1:6" x14ac:dyDescent="0.3">
      <c r="A12530" s="6"/>
      <c r="B12530" s="6"/>
      <c r="C12530" s="6"/>
      <c r="D12530" s="6"/>
      <c r="E12530" s="6"/>
      <c r="F12530" s="7"/>
    </row>
    <row r="12531" spans="1:6" x14ac:dyDescent="0.3">
      <c r="A12531" s="8"/>
      <c r="B12531" s="8"/>
      <c r="C12531" s="8"/>
      <c r="D12531" s="8"/>
      <c r="E12531" s="8"/>
      <c r="F12531" s="9"/>
    </row>
    <row r="12532" spans="1:6" x14ac:dyDescent="0.3">
      <c r="A12532" s="6"/>
      <c r="B12532" s="6"/>
      <c r="C12532" s="6"/>
      <c r="D12532" s="6"/>
      <c r="E12532" s="6"/>
      <c r="F12532" s="7"/>
    </row>
    <row r="12533" spans="1:6" x14ac:dyDescent="0.3">
      <c r="A12533" s="8"/>
      <c r="B12533" s="8"/>
      <c r="C12533" s="8"/>
      <c r="D12533" s="8"/>
      <c r="E12533" s="8"/>
      <c r="F12533" s="9"/>
    </row>
    <row r="12534" spans="1:6" x14ac:dyDescent="0.3">
      <c r="A12534" s="6"/>
      <c r="B12534" s="6"/>
      <c r="C12534" s="6"/>
      <c r="D12534" s="6"/>
      <c r="E12534" s="6"/>
      <c r="F12534" s="7"/>
    </row>
    <row r="12535" spans="1:6" x14ac:dyDescent="0.3">
      <c r="A12535" s="8"/>
      <c r="B12535" s="8"/>
      <c r="C12535" s="8"/>
      <c r="D12535" s="8"/>
      <c r="E12535" s="8"/>
      <c r="F12535" s="9"/>
    </row>
    <row r="12536" spans="1:6" x14ac:dyDescent="0.3">
      <c r="A12536" s="6"/>
      <c r="B12536" s="6"/>
      <c r="C12536" s="6"/>
      <c r="D12536" s="6"/>
      <c r="E12536" s="6"/>
      <c r="F12536" s="7"/>
    </row>
    <row r="12537" spans="1:6" x14ac:dyDescent="0.3">
      <c r="A12537" s="8"/>
      <c r="B12537" s="8"/>
      <c r="C12537" s="8"/>
      <c r="D12537" s="8"/>
      <c r="E12537" s="8"/>
      <c r="F12537" s="9"/>
    </row>
    <row r="12538" spans="1:6" x14ac:dyDescent="0.3">
      <c r="A12538" s="6"/>
      <c r="B12538" s="6"/>
      <c r="C12538" s="6"/>
      <c r="D12538" s="6"/>
      <c r="E12538" s="6"/>
      <c r="F12538" s="7"/>
    </row>
    <row r="12539" spans="1:6" x14ac:dyDescent="0.3">
      <c r="A12539" s="8"/>
      <c r="B12539" s="8"/>
      <c r="C12539" s="8"/>
      <c r="D12539" s="8"/>
      <c r="E12539" s="8"/>
      <c r="F12539" s="9"/>
    </row>
    <row r="12540" spans="1:6" x14ac:dyDescent="0.3">
      <c r="A12540" s="6"/>
      <c r="B12540" s="6"/>
      <c r="C12540" s="6"/>
      <c r="D12540" s="6"/>
      <c r="E12540" s="6"/>
      <c r="F12540" s="7"/>
    </row>
    <row r="12541" spans="1:6" x14ac:dyDescent="0.3">
      <c r="A12541" s="8"/>
      <c r="B12541" s="8"/>
      <c r="C12541" s="8"/>
      <c r="D12541" s="8"/>
      <c r="E12541" s="8"/>
      <c r="F12541" s="9"/>
    </row>
    <row r="12542" spans="1:6" x14ac:dyDescent="0.3">
      <c r="A12542" s="6"/>
      <c r="B12542" s="6"/>
      <c r="C12542" s="6"/>
      <c r="D12542" s="6"/>
      <c r="E12542" s="6"/>
      <c r="F12542" s="7"/>
    </row>
    <row r="12543" spans="1:6" x14ac:dyDescent="0.3">
      <c r="A12543" s="8"/>
      <c r="B12543" s="8"/>
      <c r="C12543" s="8"/>
      <c r="D12543" s="8"/>
      <c r="E12543" s="8"/>
      <c r="F12543" s="9"/>
    </row>
    <row r="12544" spans="1:6" x14ac:dyDescent="0.3">
      <c r="A12544" s="6"/>
      <c r="B12544" s="6"/>
      <c r="C12544" s="6"/>
      <c r="D12544" s="6"/>
      <c r="E12544" s="6"/>
      <c r="F12544" s="7"/>
    </row>
    <row r="12545" spans="1:6" x14ac:dyDescent="0.3">
      <c r="A12545" s="8"/>
      <c r="B12545" s="8"/>
      <c r="C12545" s="8"/>
      <c r="D12545" s="8"/>
      <c r="E12545" s="8"/>
      <c r="F12545" s="9"/>
    </row>
    <row r="12546" spans="1:6" x14ac:dyDescent="0.3">
      <c r="A12546" s="6"/>
      <c r="B12546" s="6"/>
      <c r="C12546" s="6"/>
      <c r="D12546" s="6"/>
      <c r="E12546" s="6"/>
      <c r="F12546" s="7"/>
    </row>
    <row r="12547" spans="1:6" x14ac:dyDescent="0.3">
      <c r="A12547" s="8"/>
      <c r="B12547" s="8"/>
      <c r="C12547" s="8"/>
      <c r="D12547" s="8"/>
      <c r="E12547" s="8"/>
      <c r="F12547" s="9"/>
    </row>
    <row r="12548" spans="1:6" x14ac:dyDescent="0.3">
      <c r="A12548" s="6"/>
      <c r="B12548" s="6"/>
      <c r="C12548" s="6"/>
      <c r="D12548" s="6"/>
      <c r="E12548" s="6"/>
      <c r="F12548" s="7"/>
    </row>
    <row r="12549" spans="1:6" x14ac:dyDescent="0.3">
      <c r="A12549" s="8"/>
      <c r="B12549" s="8"/>
      <c r="C12549" s="8"/>
      <c r="D12549" s="8"/>
      <c r="E12549" s="8"/>
      <c r="F12549" s="9"/>
    </row>
    <row r="12550" spans="1:6" x14ac:dyDescent="0.3">
      <c r="A12550" s="6"/>
      <c r="B12550" s="6"/>
      <c r="C12550" s="6"/>
      <c r="D12550" s="6"/>
      <c r="E12550" s="6"/>
      <c r="F12550" s="7"/>
    </row>
    <row r="12551" spans="1:6" x14ac:dyDescent="0.3">
      <c r="A12551" s="8"/>
      <c r="B12551" s="8"/>
      <c r="C12551" s="8"/>
      <c r="D12551" s="8"/>
      <c r="E12551" s="8"/>
      <c r="F12551" s="9"/>
    </row>
    <row r="12552" spans="1:6" x14ac:dyDescent="0.3">
      <c r="A12552" s="6"/>
      <c r="B12552" s="6"/>
      <c r="C12552" s="6"/>
      <c r="D12552" s="6"/>
      <c r="E12552" s="6"/>
      <c r="F12552" s="7"/>
    </row>
    <row r="12553" spans="1:6" x14ac:dyDescent="0.3">
      <c r="A12553" s="8"/>
      <c r="B12553" s="8"/>
      <c r="C12553" s="8"/>
      <c r="D12553" s="8"/>
      <c r="E12553" s="8"/>
      <c r="F12553" s="9"/>
    </row>
    <row r="12554" spans="1:6" x14ac:dyDescent="0.3">
      <c r="A12554" s="6"/>
      <c r="B12554" s="6"/>
      <c r="C12554" s="6"/>
      <c r="D12554" s="6"/>
      <c r="E12554" s="6"/>
      <c r="F12554" s="7"/>
    </row>
    <row r="12555" spans="1:6" x14ac:dyDescent="0.3">
      <c r="A12555" s="8"/>
      <c r="B12555" s="8"/>
      <c r="C12555" s="8"/>
      <c r="D12555" s="8"/>
      <c r="E12555" s="8"/>
      <c r="F12555" s="9"/>
    </row>
    <row r="12556" spans="1:6" x14ac:dyDescent="0.3">
      <c r="A12556" s="6"/>
      <c r="B12556" s="6"/>
      <c r="C12556" s="6"/>
      <c r="D12556" s="6"/>
      <c r="E12556" s="6"/>
      <c r="F12556" s="7"/>
    </row>
    <row r="12557" spans="1:6" x14ac:dyDescent="0.3">
      <c r="A12557" s="8"/>
      <c r="B12557" s="8"/>
      <c r="C12557" s="8"/>
      <c r="D12557" s="8"/>
      <c r="E12557" s="8"/>
      <c r="F12557" s="9"/>
    </row>
    <row r="12558" spans="1:6" x14ac:dyDescent="0.3">
      <c r="A12558" s="6"/>
      <c r="B12558" s="6"/>
      <c r="C12558" s="6"/>
      <c r="D12558" s="6"/>
      <c r="E12558" s="6"/>
      <c r="F12558" s="7"/>
    </row>
    <row r="12559" spans="1:6" x14ac:dyDescent="0.3">
      <c r="A12559" s="8"/>
      <c r="B12559" s="8"/>
      <c r="C12559" s="8"/>
      <c r="D12559" s="8"/>
      <c r="E12559" s="8"/>
      <c r="F12559" s="9"/>
    </row>
    <row r="12560" spans="1:6" x14ac:dyDescent="0.3">
      <c r="A12560" s="6"/>
      <c r="B12560" s="6"/>
      <c r="C12560" s="6"/>
      <c r="D12560" s="6"/>
      <c r="E12560" s="6"/>
      <c r="F12560" s="7"/>
    </row>
    <row r="12561" spans="1:6" x14ac:dyDescent="0.3">
      <c r="A12561" s="8"/>
      <c r="B12561" s="8"/>
      <c r="C12561" s="8"/>
      <c r="D12561" s="8"/>
      <c r="E12561" s="8"/>
      <c r="F12561" s="9"/>
    </row>
    <row r="12562" spans="1:6" x14ac:dyDescent="0.3">
      <c r="A12562" s="6"/>
      <c r="B12562" s="6"/>
      <c r="C12562" s="6"/>
      <c r="D12562" s="6"/>
      <c r="E12562" s="6"/>
      <c r="F12562" s="7"/>
    </row>
    <row r="12563" spans="1:6" x14ac:dyDescent="0.3">
      <c r="A12563" s="8"/>
      <c r="B12563" s="8"/>
      <c r="C12563" s="8"/>
      <c r="D12563" s="8"/>
      <c r="E12563" s="8"/>
      <c r="F12563" s="9"/>
    </row>
    <row r="12564" spans="1:6" x14ac:dyDescent="0.3">
      <c r="A12564" s="6"/>
      <c r="B12564" s="6"/>
      <c r="C12564" s="6"/>
      <c r="D12564" s="6"/>
      <c r="E12564" s="6"/>
      <c r="F12564" s="7"/>
    </row>
    <row r="12565" spans="1:6" x14ac:dyDescent="0.3">
      <c r="A12565" s="8"/>
      <c r="B12565" s="8"/>
      <c r="C12565" s="8"/>
      <c r="D12565" s="8"/>
      <c r="E12565" s="8"/>
      <c r="F12565" s="9"/>
    </row>
    <row r="12566" spans="1:6" x14ac:dyDescent="0.3">
      <c r="A12566" s="6"/>
      <c r="B12566" s="6"/>
      <c r="C12566" s="6"/>
      <c r="D12566" s="6"/>
      <c r="E12566" s="6"/>
      <c r="F12566" s="7"/>
    </row>
    <row r="12567" spans="1:6" x14ac:dyDescent="0.3">
      <c r="A12567" s="8"/>
      <c r="B12567" s="8"/>
      <c r="C12567" s="8"/>
      <c r="D12567" s="8"/>
      <c r="E12567" s="8"/>
      <c r="F12567" s="9"/>
    </row>
    <row r="12568" spans="1:6" x14ac:dyDescent="0.3">
      <c r="A12568" s="6"/>
      <c r="B12568" s="6"/>
      <c r="C12568" s="6"/>
      <c r="D12568" s="6"/>
      <c r="E12568" s="6"/>
      <c r="F12568" s="7"/>
    </row>
    <row r="12569" spans="1:6" x14ac:dyDescent="0.3">
      <c r="A12569" s="8"/>
      <c r="B12569" s="8"/>
      <c r="C12569" s="8"/>
      <c r="D12569" s="8"/>
      <c r="E12569" s="8"/>
      <c r="F12569" s="9"/>
    </row>
    <row r="12570" spans="1:6" x14ac:dyDescent="0.3">
      <c r="A12570" s="6"/>
      <c r="B12570" s="6"/>
      <c r="C12570" s="6"/>
      <c r="D12570" s="6"/>
      <c r="E12570" s="6"/>
      <c r="F12570" s="7"/>
    </row>
    <row r="12571" spans="1:6" x14ac:dyDescent="0.3">
      <c r="A12571" s="8"/>
      <c r="B12571" s="8"/>
      <c r="C12571" s="8"/>
      <c r="D12571" s="8"/>
      <c r="E12571" s="8"/>
      <c r="F12571" s="9"/>
    </row>
    <row r="12572" spans="1:6" x14ac:dyDescent="0.3">
      <c r="A12572" s="6"/>
      <c r="B12572" s="6"/>
      <c r="C12572" s="6"/>
      <c r="D12572" s="6"/>
      <c r="E12572" s="6"/>
      <c r="F12572" s="7"/>
    </row>
    <row r="12573" spans="1:6" x14ac:dyDescent="0.3">
      <c r="A12573" s="8"/>
      <c r="B12573" s="8"/>
      <c r="C12573" s="8"/>
      <c r="D12573" s="8"/>
      <c r="E12573" s="8"/>
      <c r="F12573" s="9"/>
    </row>
    <row r="12574" spans="1:6" x14ac:dyDescent="0.3">
      <c r="A12574" s="6"/>
      <c r="B12574" s="6"/>
      <c r="C12574" s="6"/>
      <c r="D12574" s="6"/>
      <c r="E12574" s="6"/>
      <c r="F12574" s="7"/>
    </row>
    <row r="12575" spans="1:6" x14ac:dyDescent="0.3">
      <c r="A12575" s="8"/>
      <c r="B12575" s="8"/>
      <c r="C12575" s="8"/>
      <c r="D12575" s="8"/>
      <c r="E12575" s="8"/>
      <c r="F12575" s="9"/>
    </row>
    <row r="12576" spans="1:6" x14ac:dyDescent="0.3">
      <c r="A12576" s="6"/>
      <c r="B12576" s="6"/>
      <c r="C12576" s="6"/>
      <c r="D12576" s="6"/>
      <c r="E12576" s="6"/>
      <c r="F12576" s="7"/>
    </row>
    <row r="12577" spans="1:6" x14ac:dyDescent="0.3">
      <c r="A12577" s="8"/>
      <c r="B12577" s="8"/>
      <c r="C12577" s="8"/>
      <c r="D12577" s="8"/>
      <c r="E12577" s="8"/>
      <c r="F12577" s="9"/>
    </row>
    <row r="12578" spans="1:6" x14ac:dyDescent="0.3">
      <c r="A12578" s="6"/>
      <c r="B12578" s="6"/>
      <c r="C12578" s="6"/>
      <c r="D12578" s="6"/>
      <c r="E12578" s="6"/>
      <c r="F12578" s="7"/>
    </row>
    <row r="12579" spans="1:6" x14ac:dyDescent="0.3">
      <c r="A12579" s="8"/>
      <c r="B12579" s="8"/>
      <c r="C12579" s="8"/>
      <c r="D12579" s="8"/>
      <c r="E12579" s="8"/>
      <c r="F12579" s="9"/>
    </row>
    <row r="12580" spans="1:6" x14ac:dyDescent="0.3">
      <c r="A12580" s="6"/>
      <c r="B12580" s="6"/>
      <c r="C12580" s="6"/>
      <c r="D12580" s="6"/>
      <c r="E12580" s="6"/>
      <c r="F12580" s="7"/>
    </row>
    <row r="12581" spans="1:6" x14ac:dyDescent="0.3">
      <c r="A12581" s="8"/>
      <c r="B12581" s="8"/>
      <c r="C12581" s="8"/>
      <c r="D12581" s="8"/>
      <c r="E12581" s="8"/>
      <c r="F12581" s="9"/>
    </row>
    <row r="12582" spans="1:6" x14ac:dyDescent="0.3">
      <c r="A12582" s="6"/>
      <c r="B12582" s="6"/>
      <c r="C12582" s="6"/>
      <c r="D12582" s="6"/>
      <c r="E12582" s="6"/>
      <c r="F12582" s="7"/>
    </row>
    <row r="12583" spans="1:6" x14ac:dyDescent="0.3">
      <c r="A12583" s="8"/>
      <c r="B12583" s="8"/>
      <c r="C12583" s="8"/>
      <c r="D12583" s="8"/>
      <c r="E12583" s="8"/>
      <c r="F12583" s="9"/>
    </row>
    <row r="12584" spans="1:6" x14ac:dyDescent="0.3">
      <c r="A12584" s="6"/>
      <c r="B12584" s="6"/>
      <c r="C12584" s="6"/>
      <c r="D12584" s="6"/>
      <c r="E12584" s="6"/>
      <c r="F12584" s="7"/>
    </row>
    <row r="12585" spans="1:6" x14ac:dyDescent="0.3">
      <c r="A12585" s="8"/>
      <c r="B12585" s="8"/>
      <c r="C12585" s="8"/>
      <c r="D12585" s="8"/>
      <c r="E12585" s="8"/>
      <c r="F12585" s="9"/>
    </row>
    <row r="12586" spans="1:6" x14ac:dyDescent="0.3">
      <c r="A12586" s="6"/>
      <c r="B12586" s="6"/>
      <c r="C12586" s="6"/>
      <c r="D12586" s="6"/>
      <c r="E12586" s="6"/>
      <c r="F12586" s="7"/>
    </row>
    <row r="12587" spans="1:6" x14ac:dyDescent="0.3">
      <c r="A12587" s="8"/>
      <c r="B12587" s="8"/>
      <c r="C12587" s="8"/>
      <c r="D12587" s="8"/>
      <c r="E12587" s="8"/>
      <c r="F12587" s="9"/>
    </row>
    <row r="12588" spans="1:6" x14ac:dyDescent="0.3">
      <c r="A12588" s="6"/>
      <c r="B12588" s="6"/>
      <c r="C12588" s="6"/>
      <c r="D12588" s="6"/>
      <c r="E12588" s="6"/>
      <c r="F12588" s="7"/>
    </row>
    <row r="12589" spans="1:6" x14ac:dyDescent="0.3">
      <c r="A12589" s="8"/>
      <c r="B12589" s="8"/>
      <c r="C12589" s="8"/>
      <c r="D12589" s="8"/>
      <c r="E12589" s="8"/>
      <c r="F12589" s="9"/>
    </row>
    <row r="12590" spans="1:6" x14ac:dyDescent="0.3">
      <c r="A12590" s="6"/>
      <c r="B12590" s="6"/>
      <c r="C12590" s="6"/>
      <c r="D12590" s="6"/>
      <c r="E12590" s="6"/>
      <c r="F12590" s="7"/>
    </row>
    <row r="12591" spans="1:6" x14ac:dyDescent="0.3">
      <c r="A12591" s="8"/>
      <c r="B12591" s="8"/>
      <c r="C12591" s="8"/>
      <c r="D12591" s="8"/>
      <c r="E12591" s="8"/>
      <c r="F12591" s="9"/>
    </row>
    <row r="12592" spans="1:6" x14ac:dyDescent="0.3">
      <c r="A12592" s="6"/>
      <c r="B12592" s="6"/>
      <c r="C12592" s="6"/>
      <c r="D12592" s="6"/>
      <c r="E12592" s="6"/>
      <c r="F12592" s="7"/>
    </row>
    <row r="12593" spans="1:6" x14ac:dyDescent="0.3">
      <c r="A12593" s="8"/>
      <c r="B12593" s="8"/>
      <c r="C12593" s="8"/>
      <c r="D12593" s="8"/>
      <c r="E12593" s="8"/>
      <c r="F12593" s="9"/>
    </row>
    <row r="12594" spans="1:6" x14ac:dyDescent="0.3">
      <c r="A12594" s="6"/>
      <c r="B12594" s="6"/>
      <c r="C12594" s="6"/>
      <c r="D12594" s="6"/>
      <c r="E12594" s="6"/>
      <c r="F12594" s="7"/>
    </row>
    <row r="12595" spans="1:6" x14ac:dyDescent="0.3">
      <c r="A12595" s="8"/>
      <c r="B12595" s="8"/>
      <c r="C12595" s="8"/>
      <c r="D12595" s="8"/>
      <c r="E12595" s="8"/>
      <c r="F12595" s="9"/>
    </row>
    <row r="12596" spans="1:6" x14ac:dyDescent="0.3">
      <c r="A12596" s="6"/>
      <c r="B12596" s="6"/>
      <c r="C12596" s="6"/>
      <c r="D12596" s="6"/>
      <c r="E12596" s="6"/>
      <c r="F12596" s="7"/>
    </row>
    <row r="12597" spans="1:6" x14ac:dyDescent="0.3">
      <c r="A12597" s="8"/>
      <c r="B12597" s="8"/>
      <c r="C12597" s="8"/>
      <c r="D12597" s="8"/>
      <c r="E12597" s="8"/>
      <c r="F12597" s="9"/>
    </row>
    <row r="12598" spans="1:6" x14ac:dyDescent="0.3">
      <c r="A12598" s="6"/>
      <c r="B12598" s="6"/>
      <c r="C12598" s="6"/>
      <c r="D12598" s="6"/>
      <c r="E12598" s="6"/>
      <c r="F12598" s="7"/>
    </row>
    <row r="12599" spans="1:6" x14ac:dyDescent="0.3">
      <c r="A12599" s="8"/>
      <c r="B12599" s="8"/>
      <c r="C12599" s="8"/>
      <c r="D12599" s="8"/>
      <c r="E12599" s="8"/>
      <c r="F12599" s="9"/>
    </row>
    <row r="12600" spans="1:6" x14ac:dyDescent="0.3">
      <c r="A12600" s="6"/>
      <c r="B12600" s="6"/>
      <c r="C12600" s="6"/>
      <c r="D12600" s="6"/>
      <c r="E12600" s="6"/>
      <c r="F12600" s="7"/>
    </row>
    <row r="12601" spans="1:6" x14ac:dyDescent="0.3">
      <c r="A12601" s="8"/>
      <c r="B12601" s="8"/>
      <c r="C12601" s="8"/>
      <c r="D12601" s="8"/>
      <c r="E12601" s="8"/>
      <c r="F12601" s="9"/>
    </row>
    <row r="12602" spans="1:6" x14ac:dyDescent="0.3">
      <c r="A12602" s="6"/>
      <c r="B12602" s="6"/>
      <c r="C12602" s="6"/>
      <c r="D12602" s="6"/>
      <c r="E12602" s="6"/>
      <c r="F12602" s="7"/>
    </row>
    <row r="12603" spans="1:6" x14ac:dyDescent="0.3">
      <c r="A12603" s="8"/>
      <c r="B12603" s="8"/>
      <c r="C12603" s="8"/>
      <c r="D12603" s="8"/>
      <c r="E12603" s="8"/>
      <c r="F12603" s="9"/>
    </row>
    <row r="12604" spans="1:6" x14ac:dyDescent="0.3">
      <c r="A12604" s="6"/>
      <c r="B12604" s="6"/>
      <c r="C12604" s="6"/>
      <c r="D12604" s="6"/>
      <c r="E12604" s="6"/>
      <c r="F12604" s="7"/>
    </row>
    <row r="12605" spans="1:6" x14ac:dyDescent="0.3">
      <c r="A12605" s="8"/>
      <c r="B12605" s="8"/>
      <c r="C12605" s="8"/>
      <c r="D12605" s="8"/>
      <c r="E12605" s="8"/>
      <c r="F12605" s="9"/>
    </row>
    <row r="12606" spans="1:6" x14ac:dyDescent="0.3">
      <c r="A12606" s="6"/>
      <c r="B12606" s="6"/>
      <c r="C12606" s="6"/>
      <c r="D12606" s="6"/>
      <c r="E12606" s="6"/>
      <c r="F12606" s="7"/>
    </row>
    <row r="12607" spans="1:6" x14ac:dyDescent="0.3">
      <c r="A12607" s="8"/>
      <c r="B12607" s="8"/>
      <c r="C12607" s="8"/>
      <c r="D12607" s="8"/>
      <c r="E12607" s="8"/>
      <c r="F12607" s="9"/>
    </row>
    <row r="12608" spans="1:6" x14ac:dyDescent="0.3">
      <c r="A12608" s="6"/>
      <c r="B12608" s="6"/>
      <c r="C12608" s="6"/>
      <c r="D12608" s="6"/>
      <c r="E12608" s="6"/>
      <c r="F12608" s="7"/>
    </row>
    <row r="12609" spans="1:6" x14ac:dyDescent="0.3">
      <c r="A12609" s="8"/>
      <c r="B12609" s="8"/>
      <c r="C12609" s="8"/>
      <c r="D12609" s="8"/>
      <c r="E12609" s="8"/>
      <c r="F12609" s="9"/>
    </row>
    <row r="12610" spans="1:6" x14ac:dyDescent="0.3">
      <c r="A12610" s="6"/>
      <c r="B12610" s="6"/>
      <c r="C12610" s="6"/>
      <c r="D12610" s="6"/>
      <c r="E12610" s="6"/>
      <c r="F12610" s="7"/>
    </row>
    <row r="12611" spans="1:6" x14ac:dyDescent="0.3">
      <c r="A12611" s="8"/>
      <c r="B12611" s="8"/>
      <c r="C12611" s="8"/>
      <c r="D12611" s="8"/>
      <c r="E12611" s="8"/>
      <c r="F12611" s="9"/>
    </row>
    <row r="12612" spans="1:6" x14ac:dyDescent="0.3">
      <c r="A12612" s="6"/>
      <c r="B12612" s="6"/>
      <c r="C12612" s="6"/>
      <c r="D12612" s="6"/>
      <c r="E12612" s="6"/>
      <c r="F12612" s="7"/>
    </row>
    <row r="12613" spans="1:6" x14ac:dyDescent="0.3">
      <c r="A12613" s="8"/>
      <c r="B12613" s="8"/>
      <c r="C12613" s="8"/>
      <c r="D12613" s="8"/>
      <c r="E12613" s="8"/>
      <c r="F12613" s="9"/>
    </row>
    <row r="12614" spans="1:6" x14ac:dyDescent="0.3">
      <c r="A12614" s="6"/>
      <c r="B12614" s="6"/>
      <c r="C12614" s="6"/>
      <c r="D12614" s="6"/>
      <c r="E12614" s="6"/>
      <c r="F12614" s="7"/>
    </row>
    <row r="12615" spans="1:6" x14ac:dyDescent="0.3">
      <c r="A12615" s="8"/>
      <c r="B12615" s="8"/>
      <c r="C12615" s="8"/>
      <c r="D12615" s="8"/>
      <c r="E12615" s="8"/>
      <c r="F12615" s="9"/>
    </row>
    <row r="12616" spans="1:6" x14ac:dyDescent="0.3">
      <c r="A12616" s="6"/>
      <c r="B12616" s="6"/>
      <c r="C12616" s="6"/>
      <c r="D12616" s="6"/>
      <c r="E12616" s="6"/>
      <c r="F12616" s="7"/>
    </row>
    <row r="12617" spans="1:6" x14ac:dyDescent="0.3">
      <c r="A12617" s="8"/>
      <c r="B12617" s="8"/>
      <c r="C12617" s="8"/>
      <c r="D12617" s="8"/>
      <c r="E12617" s="8"/>
      <c r="F12617" s="9"/>
    </row>
    <row r="12618" spans="1:6" x14ac:dyDescent="0.3">
      <c r="A12618" s="6"/>
      <c r="B12618" s="6"/>
      <c r="C12618" s="6"/>
      <c r="D12618" s="6"/>
      <c r="E12618" s="6"/>
      <c r="F12618" s="7"/>
    </row>
    <row r="12619" spans="1:6" x14ac:dyDescent="0.3">
      <c r="A12619" s="8"/>
      <c r="B12619" s="8"/>
      <c r="C12619" s="8"/>
      <c r="D12619" s="8"/>
      <c r="E12619" s="8"/>
      <c r="F12619" s="9"/>
    </row>
    <row r="12620" spans="1:6" x14ac:dyDescent="0.3">
      <c r="A12620" s="6"/>
      <c r="B12620" s="6"/>
      <c r="C12620" s="6"/>
      <c r="D12620" s="6"/>
      <c r="E12620" s="6"/>
      <c r="F12620" s="7"/>
    </row>
    <row r="12621" spans="1:6" x14ac:dyDescent="0.3">
      <c r="A12621" s="8"/>
      <c r="B12621" s="8"/>
      <c r="C12621" s="8"/>
      <c r="D12621" s="8"/>
      <c r="E12621" s="8"/>
      <c r="F12621" s="9"/>
    </row>
    <row r="12622" spans="1:6" x14ac:dyDescent="0.3">
      <c r="A12622" s="6"/>
      <c r="B12622" s="6"/>
      <c r="C12622" s="6"/>
      <c r="D12622" s="6"/>
      <c r="E12622" s="6"/>
      <c r="F12622" s="7"/>
    </row>
    <row r="12623" spans="1:6" x14ac:dyDescent="0.3">
      <c r="A12623" s="8"/>
      <c r="B12623" s="8"/>
      <c r="C12623" s="8"/>
      <c r="D12623" s="8"/>
      <c r="E12623" s="8"/>
      <c r="F12623" s="9"/>
    </row>
    <row r="12624" spans="1:6" x14ac:dyDescent="0.3">
      <c r="A12624" s="6"/>
      <c r="B12624" s="6"/>
      <c r="C12624" s="6"/>
      <c r="D12624" s="6"/>
      <c r="E12624" s="6"/>
      <c r="F12624" s="7"/>
    </row>
    <row r="12625" spans="1:6" x14ac:dyDescent="0.3">
      <c r="A12625" s="8"/>
      <c r="B12625" s="8"/>
      <c r="C12625" s="8"/>
      <c r="D12625" s="8"/>
      <c r="E12625" s="8"/>
      <c r="F12625" s="9"/>
    </row>
    <row r="12626" spans="1:6" x14ac:dyDescent="0.3">
      <c r="A12626" s="6"/>
      <c r="B12626" s="6"/>
      <c r="C12626" s="6"/>
      <c r="D12626" s="6"/>
      <c r="E12626" s="6"/>
      <c r="F12626" s="7"/>
    </row>
    <row r="12627" spans="1:6" x14ac:dyDescent="0.3">
      <c r="A12627" s="8"/>
      <c r="B12627" s="8"/>
      <c r="C12627" s="8"/>
      <c r="D12627" s="8"/>
      <c r="E12627" s="8"/>
      <c r="F12627" s="9"/>
    </row>
    <row r="12628" spans="1:6" x14ac:dyDescent="0.3">
      <c r="A12628" s="6"/>
      <c r="B12628" s="6"/>
      <c r="C12628" s="6"/>
      <c r="D12628" s="6"/>
      <c r="E12628" s="6"/>
      <c r="F12628" s="7"/>
    </row>
    <row r="12629" spans="1:6" x14ac:dyDescent="0.3">
      <c r="A12629" s="8"/>
      <c r="B12629" s="8"/>
      <c r="C12629" s="8"/>
      <c r="D12629" s="8"/>
      <c r="E12629" s="8"/>
      <c r="F12629" s="9"/>
    </row>
    <row r="12630" spans="1:6" x14ac:dyDescent="0.3">
      <c r="A12630" s="6"/>
      <c r="B12630" s="6"/>
      <c r="C12630" s="6"/>
      <c r="D12630" s="6"/>
      <c r="E12630" s="6"/>
      <c r="F12630" s="7"/>
    </row>
    <row r="12631" spans="1:6" x14ac:dyDescent="0.3">
      <c r="A12631" s="8"/>
      <c r="B12631" s="8"/>
      <c r="C12631" s="8"/>
      <c r="D12631" s="8"/>
      <c r="E12631" s="8"/>
      <c r="F12631" s="9"/>
    </row>
    <row r="12632" spans="1:6" x14ac:dyDescent="0.3">
      <c r="A12632" s="6"/>
      <c r="B12632" s="6"/>
      <c r="C12632" s="6"/>
      <c r="D12632" s="6"/>
      <c r="E12632" s="6"/>
      <c r="F12632" s="7"/>
    </row>
    <row r="12633" spans="1:6" x14ac:dyDescent="0.3">
      <c r="A12633" s="8"/>
      <c r="B12633" s="8"/>
      <c r="C12633" s="8"/>
      <c r="D12633" s="8"/>
      <c r="E12633" s="8"/>
      <c r="F12633" s="9"/>
    </row>
    <row r="12634" spans="1:6" x14ac:dyDescent="0.3">
      <c r="A12634" s="6"/>
      <c r="B12634" s="6"/>
      <c r="C12634" s="6"/>
      <c r="D12634" s="6"/>
      <c r="E12634" s="6"/>
      <c r="F12634" s="7"/>
    </row>
    <row r="12635" spans="1:6" x14ac:dyDescent="0.3">
      <c r="A12635" s="8"/>
      <c r="B12635" s="8"/>
      <c r="C12635" s="8"/>
      <c r="D12635" s="8"/>
      <c r="E12635" s="8"/>
      <c r="F12635" s="9"/>
    </row>
    <row r="12636" spans="1:6" x14ac:dyDescent="0.3">
      <c r="A12636" s="6"/>
      <c r="B12636" s="6"/>
      <c r="C12636" s="6"/>
      <c r="D12636" s="6"/>
      <c r="E12636" s="6"/>
      <c r="F12636" s="7"/>
    </row>
    <row r="12637" spans="1:6" x14ac:dyDescent="0.3">
      <c r="A12637" s="8"/>
      <c r="B12637" s="8"/>
      <c r="C12637" s="8"/>
      <c r="D12637" s="8"/>
      <c r="E12637" s="8"/>
      <c r="F12637" s="9"/>
    </row>
    <row r="12638" spans="1:6" x14ac:dyDescent="0.3">
      <c r="A12638" s="6"/>
      <c r="B12638" s="6"/>
      <c r="C12638" s="6"/>
      <c r="D12638" s="6"/>
      <c r="E12638" s="6"/>
      <c r="F12638" s="7"/>
    </row>
    <row r="12639" spans="1:6" x14ac:dyDescent="0.3">
      <c r="A12639" s="8"/>
      <c r="B12639" s="8"/>
      <c r="C12639" s="8"/>
      <c r="D12639" s="8"/>
      <c r="E12639" s="8"/>
      <c r="F12639" s="9"/>
    </row>
    <row r="12640" spans="1:6" x14ac:dyDescent="0.3">
      <c r="A12640" s="6"/>
      <c r="B12640" s="6"/>
      <c r="C12640" s="6"/>
      <c r="D12640" s="6"/>
      <c r="E12640" s="6"/>
      <c r="F12640" s="7"/>
    </row>
    <row r="12641" spans="1:6" x14ac:dyDescent="0.3">
      <c r="A12641" s="8"/>
      <c r="B12641" s="8"/>
      <c r="C12641" s="8"/>
      <c r="D12641" s="8"/>
      <c r="E12641" s="8"/>
      <c r="F12641" s="9"/>
    </row>
    <row r="12642" spans="1:6" x14ac:dyDescent="0.3">
      <c r="A12642" s="6"/>
      <c r="B12642" s="6"/>
      <c r="C12642" s="6"/>
      <c r="D12642" s="6"/>
      <c r="E12642" s="6"/>
      <c r="F12642" s="7"/>
    </row>
    <row r="12643" spans="1:6" x14ac:dyDescent="0.3">
      <c r="A12643" s="8"/>
      <c r="B12643" s="8"/>
      <c r="C12643" s="8"/>
      <c r="D12643" s="8"/>
      <c r="E12643" s="8"/>
      <c r="F12643" s="9"/>
    </row>
    <row r="12644" spans="1:6" x14ac:dyDescent="0.3">
      <c r="A12644" s="6"/>
      <c r="B12644" s="6"/>
      <c r="C12644" s="6"/>
      <c r="D12644" s="6"/>
      <c r="E12644" s="6"/>
      <c r="F12644" s="7"/>
    </row>
    <row r="12645" spans="1:6" x14ac:dyDescent="0.3">
      <c r="A12645" s="8"/>
      <c r="B12645" s="8"/>
      <c r="C12645" s="8"/>
      <c r="D12645" s="8"/>
      <c r="E12645" s="8"/>
      <c r="F12645" s="9"/>
    </row>
    <row r="12646" spans="1:6" x14ac:dyDescent="0.3">
      <c r="A12646" s="6"/>
      <c r="B12646" s="6"/>
      <c r="C12646" s="6"/>
      <c r="D12646" s="6"/>
      <c r="E12646" s="6"/>
      <c r="F12646" s="7"/>
    </row>
    <row r="12647" spans="1:6" x14ac:dyDescent="0.3">
      <c r="A12647" s="8"/>
      <c r="B12647" s="8"/>
      <c r="C12647" s="8"/>
      <c r="D12647" s="8"/>
      <c r="E12647" s="8"/>
      <c r="F12647" s="9"/>
    </row>
    <row r="12648" spans="1:6" x14ac:dyDescent="0.3">
      <c r="A12648" s="6"/>
      <c r="B12648" s="6"/>
      <c r="C12648" s="6"/>
      <c r="D12648" s="6"/>
      <c r="E12648" s="6"/>
      <c r="F12648" s="7"/>
    </row>
    <row r="12649" spans="1:6" x14ac:dyDescent="0.3">
      <c r="A12649" s="8"/>
      <c r="B12649" s="8"/>
      <c r="C12649" s="8"/>
      <c r="D12649" s="8"/>
      <c r="E12649" s="8"/>
      <c r="F12649" s="9"/>
    </row>
    <row r="12650" spans="1:6" x14ac:dyDescent="0.3">
      <c r="A12650" s="6"/>
      <c r="B12650" s="6"/>
      <c r="C12650" s="6"/>
      <c r="D12650" s="6"/>
      <c r="E12650" s="6"/>
      <c r="F12650" s="7"/>
    </row>
    <row r="12651" spans="1:6" x14ac:dyDescent="0.3">
      <c r="A12651" s="8"/>
      <c r="B12651" s="8"/>
      <c r="C12651" s="8"/>
      <c r="D12651" s="8"/>
      <c r="E12651" s="8"/>
      <c r="F12651" s="9"/>
    </row>
    <row r="12652" spans="1:6" x14ac:dyDescent="0.3">
      <c r="A12652" s="6"/>
      <c r="B12652" s="6"/>
      <c r="C12652" s="6"/>
      <c r="D12652" s="6"/>
      <c r="E12652" s="6"/>
      <c r="F12652" s="7"/>
    </row>
    <row r="12653" spans="1:6" x14ac:dyDescent="0.3">
      <c r="A12653" s="8"/>
      <c r="B12653" s="8"/>
      <c r="C12653" s="8"/>
      <c r="D12653" s="8"/>
      <c r="E12653" s="8"/>
      <c r="F12653" s="9"/>
    </row>
    <row r="12654" spans="1:6" x14ac:dyDescent="0.3">
      <c r="A12654" s="6"/>
      <c r="B12654" s="6"/>
      <c r="C12654" s="6"/>
      <c r="D12654" s="6"/>
      <c r="E12654" s="6"/>
      <c r="F12654" s="7"/>
    </row>
    <row r="12655" spans="1:6" x14ac:dyDescent="0.3">
      <c r="A12655" s="8"/>
      <c r="B12655" s="8"/>
      <c r="C12655" s="8"/>
      <c r="D12655" s="8"/>
      <c r="E12655" s="8"/>
      <c r="F12655" s="9"/>
    </row>
    <row r="12656" spans="1:6" x14ac:dyDescent="0.3">
      <c r="A12656" s="6"/>
      <c r="B12656" s="6"/>
      <c r="C12656" s="6"/>
      <c r="D12656" s="6"/>
      <c r="E12656" s="6"/>
      <c r="F12656" s="7"/>
    </row>
    <row r="12657" spans="1:6" x14ac:dyDescent="0.3">
      <c r="A12657" s="8"/>
      <c r="B12657" s="8"/>
      <c r="C12657" s="8"/>
      <c r="D12657" s="8"/>
      <c r="E12657" s="8"/>
      <c r="F12657" s="9"/>
    </row>
    <row r="12658" spans="1:6" x14ac:dyDescent="0.3">
      <c r="A12658" s="6"/>
      <c r="B12658" s="6"/>
      <c r="C12658" s="6"/>
      <c r="D12658" s="6"/>
      <c r="E12658" s="6"/>
      <c r="F12658" s="7"/>
    </row>
    <row r="12659" spans="1:6" x14ac:dyDescent="0.3">
      <c r="A12659" s="8"/>
      <c r="B12659" s="8"/>
      <c r="C12659" s="8"/>
      <c r="D12659" s="8"/>
      <c r="E12659" s="8"/>
      <c r="F12659" s="9"/>
    </row>
    <row r="12660" spans="1:6" x14ac:dyDescent="0.3">
      <c r="A12660" s="6"/>
      <c r="B12660" s="6"/>
      <c r="C12660" s="6"/>
      <c r="D12660" s="6"/>
      <c r="E12660" s="6"/>
      <c r="F12660" s="7"/>
    </row>
    <row r="12661" spans="1:6" x14ac:dyDescent="0.3">
      <c r="A12661" s="8"/>
      <c r="B12661" s="8"/>
      <c r="C12661" s="8"/>
      <c r="D12661" s="8"/>
      <c r="E12661" s="8"/>
      <c r="F12661" s="9"/>
    </row>
    <row r="12662" spans="1:6" x14ac:dyDescent="0.3">
      <c r="A12662" s="6"/>
      <c r="B12662" s="6"/>
      <c r="C12662" s="6"/>
      <c r="D12662" s="6"/>
      <c r="E12662" s="6"/>
      <c r="F12662" s="7"/>
    </row>
    <row r="12663" spans="1:6" x14ac:dyDescent="0.3">
      <c r="A12663" s="8"/>
      <c r="B12663" s="8"/>
      <c r="C12663" s="8"/>
      <c r="D12663" s="8"/>
      <c r="E12663" s="8"/>
      <c r="F12663" s="9"/>
    </row>
    <row r="12664" spans="1:6" x14ac:dyDescent="0.3">
      <c r="A12664" s="6"/>
      <c r="B12664" s="6"/>
      <c r="C12664" s="6"/>
      <c r="D12664" s="6"/>
      <c r="E12664" s="6"/>
      <c r="F12664" s="7"/>
    </row>
    <row r="12665" spans="1:6" x14ac:dyDescent="0.3">
      <c r="A12665" s="8"/>
      <c r="B12665" s="8"/>
      <c r="C12665" s="8"/>
      <c r="D12665" s="8"/>
      <c r="E12665" s="8"/>
      <c r="F12665" s="9"/>
    </row>
    <row r="12666" spans="1:6" x14ac:dyDescent="0.3">
      <c r="A12666" s="6"/>
      <c r="B12666" s="6"/>
      <c r="C12666" s="6"/>
      <c r="D12666" s="6"/>
      <c r="E12666" s="6"/>
      <c r="F12666" s="7"/>
    </row>
    <row r="12667" spans="1:6" x14ac:dyDescent="0.3">
      <c r="A12667" s="8"/>
      <c r="B12667" s="8"/>
      <c r="C12667" s="8"/>
      <c r="D12667" s="8"/>
      <c r="E12667" s="8"/>
      <c r="F12667" s="9"/>
    </row>
    <row r="12668" spans="1:6" x14ac:dyDescent="0.3">
      <c r="A12668" s="6"/>
      <c r="B12668" s="6"/>
      <c r="C12668" s="6"/>
      <c r="D12668" s="6"/>
      <c r="E12668" s="6"/>
      <c r="F12668" s="7"/>
    </row>
    <row r="12669" spans="1:6" x14ac:dyDescent="0.3">
      <c r="A12669" s="8"/>
      <c r="B12669" s="8"/>
      <c r="C12669" s="8"/>
      <c r="D12669" s="8"/>
      <c r="E12669" s="8"/>
      <c r="F12669" s="9"/>
    </row>
    <row r="12670" spans="1:6" x14ac:dyDescent="0.3">
      <c r="A12670" s="6"/>
      <c r="B12670" s="6"/>
      <c r="C12670" s="6"/>
      <c r="D12670" s="6"/>
      <c r="E12670" s="6"/>
      <c r="F12670" s="7"/>
    </row>
    <row r="12671" spans="1:6" x14ac:dyDescent="0.3">
      <c r="A12671" s="8"/>
      <c r="B12671" s="8"/>
      <c r="C12671" s="8"/>
      <c r="D12671" s="8"/>
      <c r="E12671" s="8"/>
      <c r="F12671" s="9"/>
    </row>
    <row r="12672" spans="1:6" x14ac:dyDescent="0.3">
      <c r="A12672" s="6"/>
      <c r="B12672" s="6"/>
      <c r="C12672" s="6"/>
      <c r="D12672" s="6"/>
      <c r="E12672" s="6"/>
      <c r="F12672" s="7"/>
    </row>
    <row r="12673" spans="1:6" x14ac:dyDescent="0.3">
      <c r="A12673" s="8"/>
      <c r="B12673" s="8"/>
      <c r="C12673" s="8"/>
      <c r="D12673" s="8"/>
      <c r="E12673" s="8"/>
      <c r="F12673" s="9"/>
    </row>
    <row r="12674" spans="1:6" x14ac:dyDescent="0.3">
      <c r="A12674" s="6"/>
      <c r="B12674" s="6"/>
      <c r="C12674" s="6"/>
      <c r="D12674" s="6"/>
      <c r="E12674" s="6"/>
      <c r="F12674" s="7"/>
    </row>
    <row r="12675" spans="1:6" x14ac:dyDescent="0.3">
      <c r="A12675" s="8"/>
      <c r="B12675" s="8"/>
      <c r="C12675" s="8"/>
      <c r="D12675" s="8"/>
      <c r="E12675" s="8"/>
      <c r="F12675" s="9"/>
    </row>
    <row r="12676" spans="1:6" x14ac:dyDescent="0.3">
      <c r="A12676" s="6"/>
      <c r="B12676" s="6"/>
      <c r="C12676" s="6"/>
      <c r="D12676" s="6"/>
      <c r="E12676" s="6"/>
      <c r="F12676" s="7"/>
    </row>
    <row r="12677" spans="1:6" x14ac:dyDescent="0.3">
      <c r="A12677" s="8"/>
      <c r="B12677" s="8"/>
      <c r="C12677" s="8"/>
      <c r="D12677" s="8"/>
      <c r="E12677" s="8"/>
      <c r="F12677" s="9"/>
    </row>
    <row r="12678" spans="1:6" x14ac:dyDescent="0.3">
      <c r="A12678" s="6"/>
      <c r="B12678" s="6"/>
      <c r="C12678" s="6"/>
      <c r="D12678" s="6"/>
      <c r="E12678" s="6"/>
      <c r="F12678" s="7"/>
    </row>
    <row r="12679" spans="1:6" x14ac:dyDescent="0.3">
      <c r="A12679" s="8"/>
      <c r="B12679" s="8"/>
      <c r="C12679" s="8"/>
      <c r="D12679" s="8"/>
      <c r="E12679" s="8"/>
      <c r="F12679" s="9"/>
    </row>
    <row r="12680" spans="1:6" x14ac:dyDescent="0.3">
      <c r="A12680" s="6"/>
      <c r="B12680" s="6"/>
      <c r="C12680" s="6"/>
      <c r="D12680" s="6"/>
      <c r="E12680" s="6"/>
      <c r="F12680" s="7"/>
    </row>
    <row r="12681" spans="1:6" x14ac:dyDescent="0.3">
      <c r="A12681" s="8"/>
      <c r="B12681" s="8"/>
      <c r="C12681" s="8"/>
      <c r="D12681" s="8"/>
      <c r="E12681" s="8"/>
      <c r="F12681" s="9"/>
    </row>
    <row r="12682" spans="1:6" x14ac:dyDescent="0.3">
      <c r="A12682" s="6"/>
      <c r="B12682" s="6"/>
      <c r="C12682" s="6"/>
      <c r="D12682" s="6"/>
      <c r="E12682" s="6"/>
      <c r="F12682" s="7"/>
    </row>
    <row r="12683" spans="1:6" x14ac:dyDescent="0.3">
      <c r="A12683" s="8"/>
      <c r="B12683" s="8"/>
      <c r="C12683" s="8"/>
      <c r="D12683" s="8"/>
      <c r="E12683" s="8"/>
      <c r="F12683" s="9"/>
    </row>
    <row r="12684" spans="1:6" x14ac:dyDescent="0.3">
      <c r="A12684" s="6"/>
      <c r="B12684" s="6"/>
      <c r="C12684" s="6"/>
      <c r="D12684" s="6"/>
      <c r="E12684" s="6"/>
      <c r="F12684" s="7"/>
    </row>
    <row r="12685" spans="1:6" x14ac:dyDescent="0.3">
      <c r="A12685" s="8"/>
      <c r="B12685" s="8"/>
      <c r="C12685" s="8"/>
      <c r="D12685" s="8"/>
      <c r="E12685" s="8"/>
      <c r="F12685" s="9"/>
    </row>
    <row r="12686" spans="1:6" x14ac:dyDescent="0.3">
      <c r="A12686" s="6"/>
      <c r="B12686" s="6"/>
      <c r="C12686" s="6"/>
      <c r="D12686" s="6"/>
      <c r="E12686" s="6"/>
      <c r="F12686" s="7"/>
    </row>
    <row r="12687" spans="1:6" x14ac:dyDescent="0.3">
      <c r="A12687" s="8"/>
      <c r="B12687" s="8"/>
      <c r="C12687" s="8"/>
      <c r="D12687" s="8"/>
      <c r="E12687" s="8"/>
      <c r="F12687" s="9"/>
    </row>
    <row r="12688" spans="1:6" x14ac:dyDescent="0.3">
      <c r="A12688" s="6"/>
      <c r="B12688" s="6"/>
      <c r="C12688" s="6"/>
      <c r="D12688" s="6"/>
      <c r="E12688" s="6"/>
      <c r="F12688" s="7"/>
    </row>
    <row r="12689" spans="1:6" x14ac:dyDescent="0.3">
      <c r="A12689" s="8"/>
      <c r="B12689" s="8"/>
      <c r="C12689" s="8"/>
      <c r="D12689" s="8"/>
      <c r="E12689" s="8"/>
      <c r="F12689" s="9"/>
    </row>
    <row r="12690" spans="1:6" x14ac:dyDescent="0.3">
      <c r="A12690" s="6"/>
      <c r="B12690" s="6"/>
      <c r="C12690" s="6"/>
      <c r="D12690" s="6"/>
      <c r="E12690" s="6"/>
      <c r="F12690" s="7"/>
    </row>
    <row r="12691" spans="1:6" x14ac:dyDescent="0.3">
      <c r="A12691" s="8"/>
      <c r="B12691" s="8"/>
      <c r="C12691" s="8"/>
      <c r="D12691" s="8"/>
      <c r="E12691" s="8"/>
      <c r="F12691" s="9"/>
    </row>
    <row r="12692" spans="1:6" x14ac:dyDescent="0.3">
      <c r="A12692" s="6"/>
      <c r="B12692" s="6"/>
      <c r="C12692" s="6"/>
      <c r="D12692" s="6"/>
      <c r="E12692" s="6"/>
      <c r="F12692" s="7"/>
    </row>
    <row r="12693" spans="1:6" x14ac:dyDescent="0.3">
      <c r="A12693" s="8"/>
      <c r="B12693" s="8"/>
      <c r="C12693" s="8"/>
      <c r="D12693" s="8"/>
      <c r="E12693" s="8"/>
      <c r="F12693" s="9"/>
    </row>
    <row r="12694" spans="1:6" x14ac:dyDescent="0.3">
      <c r="A12694" s="6"/>
      <c r="B12694" s="6"/>
      <c r="C12694" s="6"/>
      <c r="D12694" s="6"/>
      <c r="E12694" s="6"/>
      <c r="F12694" s="7"/>
    </row>
    <row r="12695" spans="1:6" x14ac:dyDescent="0.3">
      <c r="A12695" s="8"/>
      <c r="B12695" s="8"/>
      <c r="C12695" s="8"/>
      <c r="D12695" s="8"/>
      <c r="E12695" s="8"/>
      <c r="F12695" s="9"/>
    </row>
    <row r="12696" spans="1:6" x14ac:dyDescent="0.3">
      <c r="A12696" s="6"/>
      <c r="B12696" s="6"/>
      <c r="C12696" s="6"/>
      <c r="D12696" s="6"/>
      <c r="E12696" s="6"/>
      <c r="F12696" s="7"/>
    </row>
    <row r="12697" spans="1:6" x14ac:dyDescent="0.3">
      <c r="A12697" s="8"/>
      <c r="B12697" s="8"/>
      <c r="C12697" s="8"/>
      <c r="D12697" s="8"/>
      <c r="E12697" s="8"/>
      <c r="F12697" s="9"/>
    </row>
    <row r="12698" spans="1:6" x14ac:dyDescent="0.3">
      <c r="A12698" s="6"/>
      <c r="B12698" s="6"/>
      <c r="C12698" s="6"/>
      <c r="D12698" s="6"/>
      <c r="E12698" s="6"/>
      <c r="F12698" s="7"/>
    </row>
    <row r="12699" spans="1:6" x14ac:dyDescent="0.3">
      <c r="A12699" s="8"/>
      <c r="B12699" s="8"/>
      <c r="C12699" s="8"/>
      <c r="D12699" s="8"/>
      <c r="E12699" s="8"/>
      <c r="F12699" s="9"/>
    </row>
    <row r="12700" spans="1:6" x14ac:dyDescent="0.3">
      <c r="A12700" s="6"/>
      <c r="B12700" s="6"/>
      <c r="C12700" s="6"/>
      <c r="D12700" s="6"/>
      <c r="E12700" s="6"/>
      <c r="F12700" s="7"/>
    </row>
    <row r="12701" spans="1:6" x14ac:dyDescent="0.3">
      <c r="A12701" s="8"/>
      <c r="B12701" s="8"/>
      <c r="C12701" s="8"/>
      <c r="D12701" s="8"/>
      <c r="E12701" s="8"/>
      <c r="F12701" s="9"/>
    </row>
    <row r="12702" spans="1:6" x14ac:dyDescent="0.3">
      <c r="A12702" s="6"/>
      <c r="B12702" s="6"/>
      <c r="C12702" s="6"/>
      <c r="D12702" s="6"/>
      <c r="E12702" s="6"/>
      <c r="F12702" s="7"/>
    </row>
    <row r="12703" spans="1:6" x14ac:dyDescent="0.3">
      <c r="A12703" s="8"/>
      <c r="B12703" s="8"/>
      <c r="C12703" s="8"/>
      <c r="D12703" s="8"/>
      <c r="E12703" s="8"/>
      <c r="F12703" s="9"/>
    </row>
    <row r="12704" spans="1:6" x14ac:dyDescent="0.3">
      <c r="A12704" s="6"/>
      <c r="B12704" s="6"/>
      <c r="C12704" s="6"/>
      <c r="D12704" s="6"/>
      <c r="E12704" s="6"/>
      <c r="F12704" s="7"/>
    </row>
    <row r="12705" spans="1:6" x14ac:dyDescent="0.3">
      <c r="A12705" s="8"/>
      <c r="B12705" s="8"/>
      <c r="C12705" s="8"/>
      <c r="D12705" s="8"/>
      <c r="E12705" s="8"/>
      <c r="F12705" s="9"/>
    </row>
    <row r="12706" spans="1:6" x14ac:dyDescent="0.3">
      <c r="A12706" s="6"/>
      <c r="B12706" s="6"/>
      <c r="C12706" s="6"/>
      <c r="D12706" s="6"/>
      <c r="E12706" s="6"/>
      <c r="F12706" s="7"/>
    </row>
    <row r="12707" spans="1:6" x14ac:dyDescent="0.3">
      <c r="A12707" s="8"/>
      <c r="B12707" s="8"/>
      <c r="C12707" s="8"/>
      <c r="D12707" s="8"/>
      <c r="E12707" s="8"/>
      <c r="F12707" s="9"/>
    </row>
    <row r="12708" spans="1:6" x14ac:dyDescent="0.3">
      <c r="A12708" s="6"/>
      <c r="B12708" s="6"/>
      <c r="C12708" s="6"/>
      <c r="D12708" s="6"/>
      <c r="E12708" s="6"/>
      <c r="F12708" s="7"/>
    </row>
    <row r="12709" spans="1:6" x14ac:dyDescent="0.3">
      <c r="A12709" s="8"/>
      <c r="B12709" s="8"/>
      <c r="C12709" s="8"/>
      <c r="D12709" s="8"/>
      <c r="E12709" s="8"/>
      <c r="F12709" s="9"/>
    </row>
    <row r="12710" spans="1:6" x14ac:dyDescent="0.3">
      <c r="A12710" s="6"/>
      <c r="B12710" s="6"/>
      <c r="C12710" s="6"/>
      <c r="D12710" s="6"/>
      <c r="E12710" s="6"/>
      <c r="F12710" s="7"/>
    </row>
    <row r="12711" spans="1:6" x14ac:dyDescent="0.3">
      <c r="A12711" s="8"/>
      <c r="B12711" s="8"/>
      <c r="C12711" s="8"/>
      <c r="D12711" s="8"/>
      <c r="E12711" s="8"/>
      <c r="F12711" s="9"/>
    </row>
    <row r="12712" spans="1:6" x14ac:dyDescent="0.3">
      <c r="A12712" s="6"/>
      <c r="B12712" s="6"/>
      <c r="C12712" s="6"/>
      <c r="D12712" s="6"/>
      <c r="E12712" s="6"/>
      <c r="F12712" s="7"/>
    </row>
    <row r="12713" spans="1:6" x14ac:dyDescent="0.3">
      <c r="A12713" s="8"/>
      <c r="B12713" s="8"/>
      <c r="C12713" s="8"/>
      <c r="D12713" s="8"/>
      <c r="E12713" s="8"/>
      <c r="F12713" s="9"/>
    </row>
    <row r="12714" spans="1:6" x14ac:dyDescent="0.3">
      <c r="A12714" s="6"/>
      <c r="B12714" s="6"/>
      <c r="C12714" s="6"/>
      <c r="D12714" s="6"/>
      <c r="E12714" s="6"/>
      <c r="F12714" s="7"/>
    </row>
    <row r="12715" spans="1:6" x14ac:dyDescent="0.3">
      <c r="A12715" s="8"/>
      <c r="B12715" s="8"/>
      <c r="C12715" s="8"/>
      <c r="D12715" s="8"/>
      <c r="E12715" s="8"/>
      <c r="F12715" s="9"/>
    </row>
    <row r="12716" spans="1:6" x14ac:dyDescent="0.3">
      <c r="A12716" s="6"/>
      <c r="B12716" s="6"/>
      <c r="C12716" s="6"/>
      <c r="D12716" s="6"/>
      <c r="E12716" s="6"/>
      <c r="F12716" s="7"/>
    </row>
    <row r="12717" spans="1:6" x14ac:dyDescent="0.3">
      <c r="A12717" s="8"/>
      <c r="B12717" s="8"/>
      <c r="C12717" s="8"/>
      <c r="D12717" s="8"/>
      <c r="E12717" s="8"/>
      <c r="F12717" s="9"/>
    </row>
    <row r="12718" spans="1:6" x14ac:dyDescent="0.3">
      <c r="A12718" s="6"/>
      <c r="B12718" s="6"/>
      <c r="C12718" s="6"/>
      <c r="D12718" s="6"/>
      <c r="E12718" s="6"/>
      <c r="F12718" s="7"/>
    </row>
    <row r="12719" spans="1:6" x14ac:dyDescent="0.3">
      <c r="A12719" s="8"/>
      <c r="B12719" s="8"/>
      <c r="C12719" s="8"/>
      <c r="D12719" s="8"/>
      <c r="E12719" s="8"/>
      <c r="F12719" s="9"/>
    </row>
    <row r="12720" spans="1:6" x14ac:dyDescent="0.3">
      <c r="A12720" s="6"/>
      <c r="B12720" s="6"/>
      <c r="C12720" s="6"/>
      <c r="D12720" s="6"/>
      <c r="E12720" s="6"/>
      <c r="F12720" s="7"/>
    </row>
    <row r="12721" spans="1:6" x14ac:dyDescent="0.3">
      <c r="A12721" s="8"/>
      <c r="B12721" s="8"/>
      <c r="C12721" s="8"/>
      <c r="D12721" s="8"/>
      <c r="E12721" s="8"/>
      <c r="F12721" s="9"/>
    </row>
    <row r="12722" spans="1:6" x14ac:dyDescent="0.3">
      <c r="A12722" s="6"/>
      <c r="B12722" s="6"/>
      <c r="C12722" s="6"/>
      <c r="D12722" s="6"/>
      <c r="E12722" s="6"/>
      <c r="F12722" s="7"/>
    </row>
    <row r="12723" spans="1:6" x14ac:dyDescent="0.3">
      <c r="A12723" s="8"/>
      <c r="B12723" s="8"/>
      <c r="C12723" s="8"/>
      <c r="D12723" s="8"/>
      <c r="E12723" s="8"/>
      <c r="F12723" s="9"/>
    </row>
    <row r="12724" spans="1:6" x14ac:dyDescent="0.3">
      <c r="A12724" s="6"/>
      <c r="B12724" s="6"/>
      <c r="C12724" s="6"/>
      <c r="D12724" s="6"/>
      <c r="E12724" s="6"/>
      <c r="F12724" s="7"/>
    </row>
    <row r="12725" spans="1:6" x14ac:dyDescent="0.3">
      <c r="A12725" s="8"/>
      <c r="B12725" s="8"/>
      <c r="C12725" s="8"/>
      <c r="D12725" s="8"/>
      <c r="E12725" s="8"/>
      <c r="F12725" s="9"/>
    </row>
    <row r="12726" spans="1:6" x14ac:dyDescent="0.3">
      <c r="A12726" s="6"/>
      <c r="B12726" s="6"/>
      <c r="C12726" s="6"/>
      <c r="D12726" s="6"/>
      <c r="E12726" s="6"/>
      <c r="F12726" s="7"/>
    </row>
    <row r="12727" spans="1:6" x14ac:dyDescent="0.3">
      <c r="A12727" s="8"/>
      <c r="B12727" s="8"/>
      <c r="C12727" s="8"/>
      <c r="D12727" s="8"/>
      <c r="E12727" s="8"/>
      <c r="F12727" s="9"/>
    </row>
    <row r="12728" spans="1:6" x14ac:dyDescent="0.3">
      <c r="A12728" s="6"/>
      <c r="B12728" s="6"/>
      <c r="C12728" s="6"/>
      <c r="D12728" s="6"/>
      <c r="E12728" s="6"/>
      <c r="F12728" s="7"/>
    </row>
    <row r="12729" spans="1:6" x14ac:dyDescent="0.3">
      <c r="A12729" s="8"/>
      <c r="B12729" s="8"/>
      <c r="C12729" s="8"/>
      <c r="D12729" s="8"/>
      <c r="E12729" s="8"/>
      <c r="F12729" s="9"/>
    </row>
    <row r="12730" spans="1:6" x14ac:dyDescent="0.3">
      <c r="A12730" s="6"/>
      <c r="B12730" s="6"/>
      <c r="C12730" s="6"/>
      <c r="D12730" s="6"/>
      <c r="E12730" s="6"/>
      <c r="F12730" s="7"/>
    </row>
    <row r="12731" spans="1:6" x14ac:dyDescent="0.3">
      <c r="A12731" s="8"/>
      <c r="B12731" s="8"/>
      <c r="C12731" s="8"/>
      <c r="D12731" s="8"/>
      <c r="E12731" s="8"/>
      <c r="F12731" s="9"/>
    </row>
    <row r="12732" spans="1:6" x14ac:dyDescent="0.3">
      <c r="A12732" s="6"/>
      <c r="B12732" s="6"/>
      <c r="C12732" s="6"/>
      <c r="D12732" s="6"/>
      <c r="E12732" s="6"/>
      <c r="F12732" s="7"/>
    </row>
    <row r="12733" spans="1:6" x14ac:dyDescent="0.3">
      <c r="A12733" s="8"/>
      <c r="B12733" s="8"/>
      <c r="C12733" s="8"/>
      <c r="D12733" s="8"/>
      <c r="E12733" s="8"/>
      <c r="F12733" s="9"/>
    </row>
    <row r="12734" spans="1:6" x14ac:dyDescent="0.3">
      <c r="A12734" s="6"/>
      <c r="B12734" s="6"/>
      <c r="C12734" s="6"/>
      <c r="D12734" s="6"/>
      <c r="E12734" s="6"/>
      <c r="F12734" s="7"/>
    </row>
    <row r="12735" spans="1:6" x14ac:dyDescent="0.3">
      <c r="A12735" s="8"/>
      <c r="B12735" s="8"/>
      <c r="C12735" s="8"/>
      <c r="D12735" s="8"/>
      <c r="E12735" s="8"/>
      <c r="F12735" s="9"/>
    </row>
    <row r="12736" spans="1:6" x14ac:dyDescent="0.3">
      <c r="A12736" s="6"/>
      <c r="B12736" s="6"/>
      <c r="C12736" s="6"/>
      <c r="D12736" s="6"/>
      <c r="E12736" s="6"/>
      <c r="F12736" s="7"/>
    </row>
    <row r="12737" spans="1:6" x14ac:dyDescent="0.3">
      <c r="A12737" s="8"/>
      <c r="B12737" s="8"/>
      <c r="C12737" s="8"/>
      <c r="D12737" s="8"/>
      <c r="E12737" s="8"/>
      <c r="F12737" s="9"/>
    </row>
    <row r="12738" spans="1:6" x14ac:dyDescent="0.3">
      <c r="A12738" s="6"/>
      <c r="B12738" s="6"/>
      <c r="C12738" s="6"/>
      <c r="D12738" s="6"/>
      <c r="E12738" s="6"/>
      <c r="F12738" s="7"/>
    </row>
    <row r="12739" spans="1:6" x14ac:dyDescent="0.3">
      <c r="A12739" s="8"/>
      <c r="B12739" s="8"/>
      <c r="C12739" s="8"/>
      <c r="D12739" s="8"/>
      <c r="E12739" s="8"/>
      <c r="F12739" s="9"/>
    </row>
    <row r="12740" spans="1:6" x14ac:dyDescent="0.3">
      <c r="A12740" s="6"/>
      <c r="B12740" s="6"/>
      <c r="C12740" s="6"/>
      <c r="D12740" s="6"/>
      <c r="E12740" s="6"/>
      <c r="F12740" s="7"/>
    </row>
    <row r="12741" spans="1:6" x14ac:dyDescent="0.3">
      <c r="A12741" s="8"/>
      <c r="B12741" s="8"/>
      <c r="C12741" s="8"/>
      <c r="D12741" s="8"/>
      <c r="E12741" s="8"/>
      <c r="F12741" s="9"/>
    </row>
    <row r="12742" spans="1:6" x14ac:dyDescent="0.3">
      <c r="A12742" s="6"/>
      <c r="B12742" s="6"/>
      <c r="C12742" s="6"/>
      <c r="D12742" s="6"/>
      <c r="E12742" s="6"/>
      <c r="F12742" s="7"/>
    </row>
    <row r="12743" spans="1:6" x14ac:dyDescent="0.3">
      <c r="A12743" s="8"/>
      <c r="B12743" s="8"/>
      <c r="C12743" s="8"/>
      <c r="D12743" s="8"/>
      <c r="E12743" s="8"/>
      <c r="F12743" s="9"/>
    </row>
    <row r="12744" spans="1:6" x14ac:dyDescent="0.3">
      <c r="A12744" s="6"/>
      <c r="B12744" s="6"/>
      <c r="C12744" s="6"/>
      <c r="D12744" s="6"/>
      <c r="E12744" s="6"/>
      <c r="F12744" s="7"/>
    </row>
    <row r="12745" spans="1:6" x14ac:dyDescent="0.3">
      <c r="A12745" s="8"/>
      <c r="B12745" s="8"/>
      <c r="C12745" s="8"/>
      <c r="D12745" s="8"/>
      <c r="E12745" s="8"/>
      <c r="F12745" s="9"/>
    </row>
    <row r="12746" spans="1:6" x14ac:dyDescent="0.3">
      <c r="A12746" s="6"/>
      <c r="B12746" s="6"/>
      <c r="C12746" s="6"/>
      <c r="D12746" s="6"/>
      <c r="E12746" s="6"/>
      <c r="F12746" s="7"/>
    </row>
    <row r="12747" spans="1:6" x14ac:dyDescent="0.3">
      <c r="A12747" s="8"/>
      <c r="B12747" s="8"/>
      <c r="C12747" s="8"/>
      <c r="D12747" s="8"/>
      <c r="E12747" s="8"/>
      <c r="F12747" s="9"/>
    </row>
    <row r="12748" spans="1:6" x14ac:dyDescent="0.3">
      <c r="A12748" s="6"/>
      <c r="B12748" s="6"/>
      <c r="C12748" s="6"/>
      <c r="D12748" s="6"/>
      <c r="E12748" s="6"/>
      <c r="F12748" s="7"/>
    </row>
    <row r="12749" spans="1:6" x14ac:dyDescent="0.3">
      <c r="A12749" s="8"/>
      <c r="B12749" s="8"/>
      <c r="C12749" s="8"/>
      <c r="D12749" s="8"/>
      <c r="E12749" s="8"/>
      <c r="F12749" s="9"/>
    </row>
    <row r="12750" spans="1:6" x14ac:dyDescent="0.3">
      <c r="A12750" s="6"/>
      <c r="B12750" s="6"/>
      <c r="C12750" s="6"/>
      <c r="D12750" s="6"/>
      <c r="E12750" s="6"/>
      <c r="F12750" s="7"/>
    </row>
    <row r="12751" spans="1:6" x14ac:dyDescent="0.3">
      <c r="A12751" s="8"/>
      <c r="B12751" s="8"/>
      <c r="C12751" s="8"/>
      <c r="D12751" s="8"/>
      <c r="E12751" s="8"/>
      <c r="F12751" s="9"/>
    </row>
    <row r="12752" spans="1:6" x14ac:dyDescent="0.3">
      <c r="A12752" s="6"/>
      <c r="B12752" s="6"/>
      <c r="C12752" s="6"/>
      <c r="D12752" s="6"/>
      <c r="E12752" s="6"/>
      <c r="F12752" s="7"/>
    </row>
    <row r="12753" spans="1:6" x14ac:dyDescent="0.3">
      <c r="A12753" s="8"/>
      <c r="B12753" s="8"/>
      <c r="C12753" s="8"/>
      <c r="D12753" s="8"/>
      <c r="E12753" s="8"/>
      <c r="F12753" s="9"/>
    </row>
    <row r="12754" spans="1:6" x14ac:dyDescent="0.3">
      <c r="A12754" s="6"/>
      <c r="B12754" s="6"/>
      <c r="C12754" s="6"/>
      <c r="D12754" s="6"/>
      <c r="E12754" s="6"/>
      <c r="F12754" s="7"/>
    </row>
    <row r="12755" spans="1:6" x14ac:dyDescent="0.3">
      <c r="A12755" s="8"/>
      <c r="B12755" s="8"/>
      <c r="C12755" s="8"/>
      <c r="D12755" s="8"/>
      <c r="E12755" s="8"/>
      <c r="F12755" s="9"/>
    </row>
    <row r="12756" spans="1:6" x14ac:dyDescent="0.3">
      <c r="A12756" s="6"/>
      <c r="B12756" s="6"/>
      <c r="C12756" s="6"/>
      <c r="D12756" s="6"/>
      <c r="E12756" s="6"/>
      <c r="F12756" s="7"/>
    </row>
    <row r="12757" spans="1:6" x14ac:dyDescent="0.3">
      <c r="A12757" s="8"/>
      <c r="B12757" s="8"/>
      <c r="C12757" s="8"/>
      <c r="D12757" s="8"/>
      <c r="E12757" s="8"/>
      <c r="F12757" s="9"/>
    </row>
    <row r="12758" spans="1:6" x14ac:dyDescent="0.3">
      <c r="A12758" s="6"/>
      <c r="B12758" s="6"/>
      <c r="C12758" s="6"/>
      <c r="D12758" s="6"/>
      <c r="E12758" s="6"/>
      <c r="F12758" s="7"/>
    </row>
    <row r="12759" spans="1:6" x14ac:dyDescent="0.3">
      <c r="A12759" s="8"/>
      <c r="B12759" s="8"/>
      <c r="C12759" s="8"/>
      <c r="D12759" s="8"/>
      <c r="E12759" s="8"/>
      <c r="F12759" s="9"/>
    </row>
    <row r="12760" spans="1:6" x14ac:dyDescent="0.3">
      <c r="A12760" s="6"/>
      <c r="B12760" s="6"/>
      <c r="C12760" s="6"/>
      <c r="D12760" s="6"/>
      <c r="E12760" s="6"/>
      <c r="F12760" s="7"/>
    </row>
    <row r="12761" spans="1:6" x14ac:dyDescent="0.3">
      <c r="A12761" s="8"/>
      <c r="B12761" s="8"/>
      <c r="C12761" s="8"/>
      <c r="D12761" s="8"/>
      <c r="E12761" s="8"/>
      <c r="F12761" s="9"/>
    </row>
    <row r="12762" spans="1:6" x14ac:dyDescent="0.3">
      <c r="A12762" s="6"/>
      <c r="B12762" s="6"/>
      <c r="C12762" s="6"/>
      <c r="D12762" s="6"/>
      <c r="E12762" s="6"/>
      <c r="F12762" s="7"/>
    </row>
    <row r="12763" spans="1:6" x14ac:dyDescent="0.3">
      <c r="A12763" s="8"/>
      <c r="B12763" s="8"/>
      <c r="C12763" s="8"/>
      <c r="D12763" s="8"/>
      <c r="E12763" s="8"/>
      <c r="F12763" s="9"/>
    </row>
    <row r="12764" spans="1:6" x14ac:dyDescent="0.3">
      <c r="A12764" s="6"/>
      <c r="B12764" s="6"/>
      <c r="C12764" s="6"/>
      <c r="D12764" s="6"/>
      <c r="E12764" s="6"/>
      <c r="F12764" s="7"/>
    </row>
    <row r="12765" spans="1:6" x14ac:dyDescent="0.3">
      <c r="A12765" s="8"/>
      <c r="B12765" s="8"/>
      <c r="C12765" s="8"/>
      <c r="D12765" s="8"/>
      <c r="E12765" s="8"/>
      <c r="F12765" s="9"/>
    </row>
    <row r="12766" spans="1:6" x14ac:dyDescent="0.3">
      <c r="A12766" s="6"/>
      <c r="B12766" s="6"/>
      <c r="C12766" s="6"/>
      <c r="D12766" s="6"/>
      <c r="E12766" s="6"/>
      <c r="F12766" s="7"/>
    </row>
    <row r="12767" spans="1:6" x14ac:dyDescent="0.3">
      <c r="A12767" s="8"/>
      <c r="B12767" s="8"/>
      <c r="C12767" s="8"/>
      <c r="D12767" s="8"/>
      <c r="E12767" s="8"/>
      <c r="F12767" s="9"/>
    </row>
    <row r="12768" spans="1:6" x14ac:dyDescent="0.3">
      <c r="A12768" s="6"/>
      <c r="B12768" s="6"/>
      <c r="C12768" s="6"/>
      <c r="D12768" s="6"/>
      <c r="E12768" s="6"/>
      <c r="F12768" s="7"/>
    </row>
    <row r="12769" spans="1:6" x14ac:dyDescent="0.3">
      <c r="A12769" s="8"/>
      <c r="B12769" s="8"/>
      <c r="C12769" s="8"/>
      <c r="D12769" s="8"/>
      <c r="E12769" s="8"/>
      <c r="F12769" s="9"/>
    </row>
    <row r="12770" spans="1:6" x14ac:dyDescent="0.3">
      <c r="A12770" s="6"/>
      <c r="B12770" s="6"/>
      <c r="C12770" s="6"/>
      <c r="D12770" s="6"/>
      <c r="E12770" s="6"/>
      <c r="F12770" s="7"/>
    </row>
    <row r="12771" spans="1:6" x14ac:dyDescent="0.3">
      <c r="A12771" s="8"/>
      <c r="B12771" s="8"/>
      <c r="C12771" s="8"/>
      <c r="D12771" s="8"/>
      <c r="E12771" s="8"/>
      <c r="F12771" s="9"/>
    </row>
    <row r="12772" spans="1:6" x14ac:dyDescent="0.3">
      <c r="A12772" s="6"/>
      <c r="B12772" s="6"/>
      <c r="C12772" s="6"/>
      <c r="D12772" s="6"/>
      <c r="E12772" s="6"/>
      <c r="F12772" s="7"/>
    </row>
    <row r="12773" spans="1:6" x14ac:dyDescent="0.3">
      <c r="A12773" s="8"/>
      <c r="B12773" s="8"/>
      <c r="C12773" s="8"/>
      <c r="D12773" s="8"/>
      <c r="E12773" s="8"/>
      <c r="F12773" s="9"/>
    </row>
    <row r="12774" spans="1:6" x14ac:dyDescent="0.3">
      <c r="A12774" s="6"/>
      <c r="B12774" s="6"/>
      <c r="C12774" s="6"/>
      <c r="D12774" s="6"/>
      <c r="E12774" s="6"/>
      <c r="F12774" s="7"/>
    </row>
    <row r="12775" spans="1:6" x14ac:dyDescent="0.3">
      <c r="A12775" s="8"/>
      <c r="B12775" s="8"/>
      <c r="C12775" s="8"/>
      <c r="D12775" s="8"/>
      <c r="E12775" s="8"/>
      <c r="F12775" s="9"/>
    </row>
    <row r="12776" spans="1:6" x14ac:dyDescent="0.3">
      <c r="A12776" s="6"/>
      <c r="B12776" s="6"/>
      <c r="C12776" s="6"/>
      <c r="D12776" s="6"/>
      <c r="E12776" s="6"/>
      <c r="F12776" s="7"/>
    </row>
    <row r="12777" spans="1:6" x14ac:dyDescent="0.3">
      <c r="A12777" s="8"/>
      <c r="B12777" s="8"/>
      <c r="C12777" s="8"/>
      <c r="D12777" s="8"/>
      <c r="E12777" s="8"/>
      <c r="F12777" s="9"/>
    </row>
    <row r="12778" spans="1:6" x14ac:dyDescent="0.3">
      <c r="A12778" s="6"/>
      <c r="B12778" s="6"/>
      <c r="C12778" s="6"/>
      <c r="D12778" s="6"/>
      <c r="E12778" s="6"/>
      <c r="F12778" s="7"/>
    </row>
    <row r="12779" spans="1:6" x14ac:dyDescent="0.3">
      <c r="A12779" s="8"/>
      <c r="B12779" s="8"/>
      <c r="C12779" s="8"/>
      <c r="D12779" s="8"/>
      <c r="E12779" s="8"/>
      <c r="F12779" s="9"/>
    </row>
    <row r="12780" spans="1:6" x14ac:dyDescent="0.3">
      <c r="A12780" s="6"/>
      <c r="B12780" s="6"/>
      <c r="C12780" s="6"/>
      <c r="D12780" s="6"/>
      <c r="E12780" s="6"/>
      <c r="F12780" s="7"/>
    </row>
    <row r="12781" spans="1:6" x14ac:dyDescent="0.3">
      <c r="A12781" s="8"/>
      <c r="B12781" s="8"/>
      <c r="C12781" s="8"/>
      <c r="D12781" s="8"/>
      <c r="E12781" s="8"/>
      <c r="F12781" s="9"/>
    </row>
    <row r="12782" spans="1:6" x14ac:dyDescent="0.3">
      <c r="A12782" s="6"/>
      <c r="B12782" s="6"/>
      <c r="C12782" s="6"/>
      <c r="D12782" s="6"/>
      <c r="E12782" s="6"/>
      <c r="F12782" s="7"/>
    </row>
    <row r="12783" spans="1:6" x14ac:dyDescent="0.3">
      <c r="A12783" s="8"/>
      <c r="B12783" s="8"/>
      <c r="C12783" s="8"/>
      <c r="D12783" s="8"/>
      <c r="E12783" s="8"/>
      <c r="F12783" s="9"/>
    </row>
    <row r="12784" spans="1:6" x14ac:dyDescent="0.3">
      <c r="A12784" s="6"/>
      <c r="B12784" s="6"/>
      <c r="C12784" s="6"/>
      <c r="D12784" s="6"/>
      <c r="E12784" s="6"/>
      <c r="F12784" s="7"/>
    </row>
    <row r="12785" spans="1:6" x14ac:dyDescent="0.3">
      <c r="A12785" s="8"/>
      <c r="B12785" s="8"/>
      <c r="C12785" s="8"/>
      <c r="D12785" s="8"/>
      <c r="E12785" s="8"/>
      <c r="F12785" s="9"/>
    </row>
    <row r="12786" spans="1:6" x14ac:dyDescent="0.3">
      <c r="A12786" s="6"/>
      <c r="B12786" s="6"/>
      <c r="C12786" s="6"/>
      <c r="D12786" s="6"/>
      <c r="E12786" s="6"/>
      <c r="F12786" s="7"/>
    </row>
    <row r="12787" spans="1:6" x14ac:dyDescent="0.3">
      <c r="A12787" s="8"/>
      <c r="B12787" s="8"/>
      <c r="C12787" s="8"/>
      <c r="D12787" s="8"/>
      <c r="E12787" s="8"/>
      <c r="F12787" s="9"/>
    </row>
    <row r="12788" spans="1:6" x14ac:dyDescent="0.3">
      <c r="A12788" s="6"/>
      <c r="B12788" s="6"/>
      <c r="C12788" s="6"/>
      <c r="D12788" s="6"/>
      <c r="E12788" s="6"/>
      <c r="F12788" s="7"/>
    </row>
    <row r="12789" spans="1:6" x14ac:dyDescent="0.3">
      <c r="A12789" s="8"/>
      <c r="B12789" s="8"/>
      <c r="C12789" s="8"/>
      <c r="D12789" s="8"/>
      <c r="E12789" s="8"/>
      <c r="F12789" s="9"/>
    </row>
    <row r="12790" spans="1:6" x14ac:dyDescent="0.3">
      <c r="A12790" s="6"/>
      <c r="B12790" s="6"/>
      <c r="C12790" s="6"/>
      <c r="D12790" s="6"/>
      <c r="E12790" s="6"/>
      <c r="F12790" s="7"/>
    </row>
    <row r="12791" spans="1:6" x14ac:dyDescent="0.3">
      <c r="A12791" s="8"/>
      <c r="B12791" s="8"/>
      <c r="C12791" s="8"/>
      <c r="D12791" s="8"/>
      <c r="E12791" s="8"/>
      <c r="F12791" s="9"/>
    </row>
    <row r="12792" spans="1:6" x14ac:dyDescent="0.3">
      <c r="A12792" s="6"/>
      <c r="B12792" s="6"/>
      <c r="C12792" s="6"/>
      <c r="D12792" s="6"/>
      <c r="E12792" s="6"/>
      <c r="F12792" s="7"/>
    </row>
    <row r="12793" spans="1:6" x14ac:dyDescent="0.3">
      <c r="A12793" s="8"/>
      <c r="B12793" s="8"/>
      <c r="C12793" s="8"/>
      <c r="D12793" s="8"/>
      <c r="E12793" s="8"/>
      <c r="F12793" s="9"/>
    </row>
    <row r="12794" spans="1:6" x14ac:dyDescent="0.3">
      <c r="A12794" s="6"/>
      <c r="B12794" s="6"/>
      <c r="C12794" s="6"/>
      <c r="D12794" s="6"/>
      <c r="E12794" s="6"/>
      <c r="F12794" s="7"/>
    </row>
    <row r="12795" spans="1:6" x14ac:dyDescent="0.3">
      <c r="A12795" s="8"/>
      <c r="B12795" s="8"/>
      <c r="C12795" s="8"/>
      <c r="D12795" s="8"/>
      <c r="E12795" s="8"/>
      <c r="F12795" s="9"/>
    </row>
    <row r="12796" spans="1:6" x14ac:dyDescent="0.3">
      <c r="A12796" s="6"/>
      <c r="B12796" s="6"/>
      <c r="C12796" s="6"/>
      <c r="D12796" s="6"/>
      <c r="E12796" s="6"/>
      <c r="F12796" s="7"/>
    </row>
    <row r="12797" spans="1:6" x14ac:dyDescent="0.3">
      <c r="A12797" s="8"/>
      <c r="B12797" s="8"/>
      <c r="C12797" s="8"/>
      <c r="D12797" s="8"/>
      <c r="E12797" s="8"/>
      <c r="F12797" s="9"/>
    </row>
    <row r="12798" spans="1:6" x14ac:dyDescent="0.3">
      <c r="A12798" s="6"/>
      <c r="B12798" s="6"/>
      <c r="C12798" s="6"/>
      <c r="D12798" s="6"/>
      <c r="E12798" s="6"/>
      <c r="F12798" s="7"/>
    </row>
    <row r="12799" spans="1:6" x14ac:dyDescent="0.3">
      <c r="A12799" s="8"/>
      <c r="B12799" s="8"/>
      <c r="C12799" s="8"/>
      <c r="D12799" s="8"/>
      <c r="E12799" s="8"/>
      <c r="F12799" s="9"/>
    </row>
    <row r="12800" spans="1:6" x14ac:dyDescent="0.3">
      <c r="A12800" s="6"/>
      <c r="B12800" s="6"/>
      <c r="C12800" s="6"/>
      <c r="D12800" s="6"/>
      <c r="E12800" s="6"/>
      <c r="F12800" s="7"/>
    </row>
    <row r="12801" spans="1:6" x14ac:dyDescent="0.3">
      <c r="A12801" s="8"/>
      <c r="B12801" s="8"/>
      <c r="C12801" s="8"/>
      <c r="D12801" s="8"/>
      <c r="E12801" s="8"/>
      <c r="F12801" s="9"/>
    </row>
    <row r="12802" spans="1:6" x14ac:dyDescent="0.3">
      <c r="A12802" s="6"/>
      <c r="B12802" s="6"/>
      <c r="C12802" s="6"/>
      <c r="D12802" s="6"/>
      <c r="E12802" s="6"/>
      <c r="F12802" s="7"/>
    </row>
    <row r="12803" spans="1:6" x14ac:dyDescent="0.3">
      <c r="A12803" s="8"/>
      <c r="B12803" s="8"/>
      <c r="C12803" s="8"/>
      <c r="D12803" s="8"/>
      <c r="E12803" s="8"/>
      <c r="F12803" s="9"/>
    </row>
    <row r="12804" spans="1:6" x14ac:dyDescent="0.3">
      <c r="A12804" s="6"/>
      <c r="B12804" s="6"/>
      <c r="C12804" s="6"/>
      <c r="D12804" s="6"/>
      <c r="E12804" s="6"/>
      <c r="F12804" s="7"/>
    </row>
    <row r="12805" spans="1:6" x14ac:dyDescent="0.3">
      <c r="A12805" s="8"/>
      <c r="B12805" s="8"/>
      <c r="C12805" s="8"/>
      <c r="D12805" s="8"/>
      <c r="E12805" s="8"/>
      <c r="F12805" s="9"/>
    </row>
    <row r="12806" spans="1:6" x14ac:dyDescent="0.3">
      <c r="A12806" s="6"/>
      <c r="B12806" s="6"/>
      <c r="C12806" s="6"/>
      <c r="D12806" s="6"/>
      <c r="E12806" s="6"/>
      <c r="F12806" s="7"/>
    </row>
    <row r="12807" spans="1:6" x14ac:dyDescent="0.3">
      <c r="A12807" s="8"/>
      <c r="B12807" s="8"/>
      <c r="C12807" s="8"/>
      <c r="D12807" s="8"/>
      <c r="E12807" s="8"/>
      <c r="F12807" s="9"/>
    </row>
    <row r="12808" spans="1:6" x14ac:dyDescent="0.3">
      <c r="A12808" s="6"/>
      <c r="B12808" s="6"/>
      <c r="C12808" s="6"/>
      <c r="D12808" s="6"/>
      <c r="E12808" s="6"/>
      <c r="F12808" s="7"/>
    </row>
    <row r="12809" spans="1:6" x14ac:dyDescent="0.3">
      <c r="A12809" s="8"/>
      <c r="B12809" s="8"/>
      <c r="C12809" s="8"/>
      <c r="D12809" s="8"/>
      <c r="E12809" s="8"/>
      <c r="F12809" s="9"/>
    </row>
    <row r="12810" spans="1:6" x14ac:dyDescent="0.3">
      <c r="A12810" s="6"/>
      <c r="B12810" s="6"/>
      <c r="C12810" s="6"/>
      <c r="D12810" s="6"/>
      <c r="E12810" s="6"/>
      <c r="F12810" s="7"/>
    </row>
    <row r="12811" spans="1:6" x14ac:dyDescent="0.3">
      <c r="A12811" s="8"/>
      <c r="B12811" s="8"/>
      <c r="C12811" s="8"/>
      <c r="D12811" s="8"/>
      <c r="E12811" s="8"/>
      <c r="F12811" s="9"/>
    </row>
    <row r="12812" spans="1:6" x14ac:dyDescent="0.3">
      <c r="A12812" s="6"/>
      <c r="B12812" s="6"/>
      <c r="C12812" s="6"/>
      <c r="D12812" s="6"/>
      <c r="E12812" s="6"/>
      <c r="F12812" s="7"/>
    </row>
    <row r="12813" spans="1:6" x14ac:dyDescent="0.3">
      <c r="A12813" s="8"/>
      <c r="B12813" s="8"/>
      <c r="C12813" s="8"/>
      <c r="D12813" s="8"/>
      <c r="E12813" s="8"/>
      <c r="F12813" s="9"/>
    </row>
    <row r="12814" spans="1:6" x14ac:dyDescent="0.3">
      <c r="A12814" s="6"/>
      <c r="B12814" s="6"/>
      <c r="C12814" s="6"/>
      <c r="D12814" s="6"/>
      <c r="E12814" s="6"/>
      <c r="F12814" s="7"/>
    </row>
    <row r="12815" spans="1:6" x14ac:dyDescent="0.3">
      <c r="A12815" s="8"/>
      <c r="B12815" s="8"/>
      <c r="C12815" s="8"/>
      <c r="D12815" s="8"/>
      <c r="E12815" s="8"/>
      <c r="F12815" s="9"/>
    </row>
    <row r="12816" spans="1:6" x14ac:dyDescent="0.3">
      <c r="A12816" s="6"/>
      <c r="B12816" s="6"/>
      <c r="C12816" s="6"/>
      <c r="D12816" s="6"/>
      <c r="E12816" s="6"/>
      <c r="F12816" s="7"/>
    </row>
    <row r="12817" spans="1:6" x14ac:dyDescent="0.3">
      <c r="A12817" s="8"/>
      <c r="B12817" s="8"/>
      <c r="C12817" s="8"/>
      <c r="D12817" s="8"/>
      <c r="E12817" s="8"/>
      <c r="F12817" s="9"/>
    </row>
    <row r="12818" spans="1:6" x14ac:dyDescent="0.3">
      <c r="A12818" s="6"/>
      <c r="B12818" s="6"/>
      <c r="C12818" s="6"/>
      <c r="D12818" s="6"/>
      <c r="E12818" s="6"/>
      <c r="F12818" s="7"/>
    </row>
    <row r="12819" spans="1:6" x14ac:dyDescent="0.3">
      <c r="A12819" s="8"/>
      <c r="B12819" s="8"/>
      <c r="C12819" s="8"/>
      <c r="D12819" s="8"/>
      <c r="E12819" s="8"/>
      <c r="F12819" s="9"/>
    </row>
    <row r="12820" spans="1:6" x14ac:dyDescent="0.3">
      <c r="A12820" s="6"/>
      <c r="B12820" s="6"/>
      <c r="C12820" s="6"/>
      <c r="D12820" s="6"/>
      <c r="E12820" s="6"/>
      <c r="F12820" s="7"/>
    </row>
    <row r="12821" spans="1:6" x14ac:dyDescent="0.3">
      <c r="A12821" s="8"/>
      <c r="B12821" s="8"/>
      <c r="C12821" s="8"/>
      <c r="D12821" s="8"/>
      <c r="E12821" s="8"/>
      <c r="F12821" s="9"/>
    </row>
    <row r="12822" spans="1:6" x14ac:dyDescent="0.3">
      <c r="A12822" s="6"/>
      <c r="B12822" s="6"/>
      <c r="C12822" s="6"/>
      <c r="D12822" s="6"/>
      <c r="E12822" s="6"/>
      <c r="F12822" s="7"/>
    </row>
    <row r="12823" spans="1:6" x14ac:dyDescent="0.3">
      <c r="A12823" s="8"/>
      <c r="B12823" s="8"/>
      <c r="C12823" s="8"/>
      <c r="D12823" s="8"/>
      <c r="E12823" s="8"/>
      <c r="F12823" s="9"/>
    </row>
    <row r="12824" spans="1:6" x14ac:dyDescent="0.3">
      <c r="A12824" s="6"/>
      <c r="B12824" s="6"/>
      <c r="C12824" s="6"/>
      <c r="D12824" s="6"/>
      <c r="E12824" s="6"/>
      <c r="F12824" s="7"/>
    </row>
    <row r="12825" spans="1:6" x14ac:dyDescent="0.3">
      <c r="A12825" s="8"/>
      <c r="B12825" s="8"/>
      <c r="C12825" s="8"/>
      <c r="D12825" s="8"/>
      <c r="E12825" s="8"/>
      <c r="F12825" s="9"/>
    </row>
    <row r="12826" spans="1:6" x14ac:dyDescent="0.3">
      <c r="A12826" s="6"/>
      <c r="B12826" s="6"/>
      <c r="C12826" s="6"/>
      <c r="D12826" s="6"/>
      <c r="E12826" s="6"/>
      <c r="F12826" s="7"/>
    </row>
    <row r="12827" spans="1:6" x14ac:dyDescent="0.3">
      <c r="A12827" s="8"/>
      <c r="B12827" s="8"/>
      <c r="C12827" s="8"/>
      <c r="D12827" s="8"/>
      <c r="E12827" s="8"/>
      <c r="F12827" s="9"/>
    </row>
    <row r="12828" spans="1:6" x14ac:dyDescent="0.3">
      <c r="A12828" s="6"/>
      <c r="B12828" s="6"/>
      <c r="C12828" s="6"/>
      <c r="D12828" s="6"/>
      <c r="E12828" s="6"/>
      <c r="F12828" s="7"/>
    </row>
    <row r="12829" spans="1:6" x14ac:dyDescent="0.3">
      <c r="A12829" s="8"/>
      <c r="B12829" s="8"/>
      <c r="C12829" s="8"/>
      <c r="D12829" s="8"/>
      <c r="E12829" s="8"/>
      <c r="F12829" s="9"/>
    </row>
    <row r="12830" spans="1:6" x14ac:dyDescent="0.3">
      <c r="A12830" s="6"/>
      <c r="B12830" s="6"/>
      <c r="C12830" s="6"/>
      <c r="D12830" s="6"/>
      <c r="E12830" s="6"/>
      <c r="F12830" s="7"/>
    </row>
    <row r="12831" spans="1:6" x14ac:dyDescent="0.3">
      <c r="A12831" s="8"/>
      <c r="B12831" s="8"/>
      <c r="C12831" s="8"/>
      <c r="D12831" s="8"/>
      <c r="E12831" s="8"/>
      <c r="F12831" s="9"/>
    </row>
    <row r="12832" spans="1:6" x14ac:dyDescent="0.3">
      <c r="A12832" s="6"/>
      <c r="B12832" s="6"/>
      <c r="C12832" s="6"/>
      <c r="D12832" s="6"/>
      <c r="E12832" s="6"/>
      <c r="F12832" s="7"/>
    </row>
    <row r="12833" spans="1:6" x14ac:dyDescent="0.3">
      <c r="A12833" s="8"/>
      <c r="B12833" s="8"/>
      <c r="C12833" s="8"/>
      <c r="D12833" s="8"/>
      <c r="E12833" s="8"/>
      <c r="F12833" s="9"/>
    </row>
    <row r="12834" spans="1:6" x14ac:dyDescent="0.3">
      <c r="A12834" s="6"/>
      <c r="B12834" s="6"/>
      <c r="C12834" s="6"/>
      <c r="D12834" s="6"/>
      <c r="E12834" s="6"/>
      <c r="F12834" s="7"/>
    </row>
    <row r="12835" spans="1:6" x14ac:dyDescent="0.3">
      <c r="A12835" s="8"/>
      <c r="B12835" s="8"/>
      <c r="C12835" s="8"/>
      <c r="D12835" s="8"/>
      <c r="E12835" s="8"/>
      <c r="F12835" s="9"/>
    </row>
    <row r="12836" spans="1:6" x14ac:dyDescent="0.3">
      <c r="A12836" s="6"/>
      <c r="B12836" s="6"/>
      <c r="C12836" s="6"/>
      <c r="D12836" s="6"/>
      <c r="E12836" s="6"/>
      <c r="F12836" s="7"/>
    </row>
    <row r="12837" spans="1:6" x14ac:dyDescent="0.3">
      <c r="A12837" s="8"/>
      <c r="B12837" s="8"/>
      <c r="C12837" s="8"/>
      <c r="D12837" s="8"/>
      <c r="E12837" s="8"/>
      <c r="F12837" s="9"/>
    </row>
    <row r="12838" spans="1:6" x14ac:dyDescent="0.3">
      <c r="A12838" s="6"/>
      <c r="B12838" s="6"/>
      <c r="C12838" s="6"/>
      <c r="D12838" s="6"/>
      <c r="E12838" s="6"/>
      <c r="F12838" s="7"/>
    </row>
    <row r="12839" spans="1:6" x14ac:dyDescent="0.3">
      <c r="A12839" s="8"/>
      <c r="B12839" s="8"/>
      <c r="C12839" s="8"/>
      <c r="D12839" s="8"/>
      <c r="E12839" s="8"/>
      <c r="F12839" s="9"/>
    </row>
    <row r="12840" spans="1:6" x14ac:dyDescent="0.3">
      <c r="A12840" s="6"/>
      <c r="B12840" s="6"/>
      <c r="C12840" s="6"/>
      <c r="D12840" s="6"/>
      <c r="E12840" s="6"/>
      <c r="F12840" s="7"/>
    </row>
    <row r="12841" spans="1:6" x14ac:dyDescent="0.3">
      <c r="A12841" s="8"/>
      <c r="B12841" s="8"/>
      <c r="C12841" s="8"/>
      <c r="D12841" s="8"/>
      <c r="E12841" s="8"/>
      <c r="F12841" s="9"/>
    </row>
    <row r="12842" spans="1:6" x14ac:dyDescent="0.3">
      <c r="A12842" s="6"/>
      <c r="B12842" s="6"/>
      <c r="C12842" s="6"/>
      <c r="D12842" s="6"/>
      <c r="E12842" s="6"/>
      <c r="F12842" s="7"/>
    </row>
    <row r="12843" spans="1:6" x14ac:dyDescent="0.3">
      <c r="A12843" s="8"/>
      <c r="B12843" s="8"/>
      <c r="C12843" s="8"/>
      <c r="D12843" s="8"/>
      <c r="E12843" s="8"/>
      <c r="F12843" s="9"/>
    </row>
    <row r="12844" spans="1:6" x14ac:dyDescent="0.3">
      <c r="A12844" s="6"/>
      <c r="B12844" s="6"/>
      <c r="C12844" s="6"/>
      <c r="D12844" s="6"/>
      <c r="E12844" s="6"/>
      <c r="F12844" s="7"/>
    </row>
    <row r="12845" spans="1:6" x14ac:dyDescent="0.3">
      <c r="A12845" s="8"/>
      <c r="B12845" s="8"/>
      <c r="C12845" s="8"/>
      <c r="D12845" s="8"/>
      <c r="E12845" s="8"/>
      <c r="F12845" s="9"/>
    </row>
    <row r="12846" spans="1:6" x14ac:dyDescent="0.3">
      <c r="A12846" s="6"/>
      <c r="B12846" s="6"/>
      <c r="C12846" s="6"/>
      <c r="D12846" s="6"/>
      <c r="E12846" s="6"/>
      <c r="F12846" s="7"/>
    </row>
    <row r="12847" spans="1:6" x14ac:dyDescent="0.3">
      <c r="A12847" s="8"/>
      <c r="B12847" s="8"/>
      <c r="C12847" s="8"/>
      <c r="D12847" s="8"/>
      <c r="E12847" s="8"/>
      <c r="F12847" s="9"/>
    </row>
    <row r="12848" spans="1:6" x14ac:dyDescent="0.3">
      <c r="A12848" s="6"/>
      <c r="B12848" s="6"/>
      <c r="C12848" s="6"/>
      <c r="D12848" s="6"/>
      <c r="E12848" s="6"/>
      <c r="F12848" s="7"/>
    </row>
    <row r="12849" spans="1:6" x14ac:dyDescent="0.3">
      <c r="A12849" s="8"/>
      <c r="B12849" s="8"/>
      <c r="C12849" s="8"/>
      <c r="D12849" s="8"/>
      <c r="E12849" s="8"/>
      <c r="F12849" s="9"/>
    </row>
    <row r="12850" spans="1:6" x14ac:dyDescent="0.3">
      <c r="A12850" s="6"/>
      <c r="B12850" s="6"/>
      <c r="C12850" s="6"/>
      <c r="D12850" s="6"/>
      <c r="E12850" s="6"/>
      <c r="F12850" s="7"/>
    </row>
    <row r="12851" spans="1:6" x14ac:dyDescent="0.3">
      <c r="A12851" s="8"/>
      <c r="B12851" s="8"/>
      <c r="C12851" s="8"/>
      <c r="D12851" s="8"/>
      <c r="E12851" s="8"/>
      <c r="F12851" s="9"/>
    </row>
    <row r="12852" spans="1:6" x14ac:dyDescent="0.3">
      <c r="A12852" s="6"/>
      <c r="B12852" s="6"/>
      <c r="C12852" s="6"/>
      <c r="D12852" s="6"/>
      <c r="E12852" s="6"/>
      <c r="F12852" s="7"/>
    </row>
    <row r="12853" spans="1:6" x14ac:dyDescent="0.3">
      <c r="A12853" s="8"/>
      <c r="B12853" s="8"/>
      <c r="C12853" s="8"/>
      <c r="D12853" s="8"/>
      <c r="E12853" s="8"/>
      <c r="F12853" s="9"/>
    </row>
    <row r="12854" spans="1:6" x14ac:dyDescent="0.3">
      <c r="A12854" s="6"/>
      <c r="B12854" s="6"/>
      <c r="C12854" s="6"/>
      <c r="D12854" s="6"/>
      <c r="E12854" s="6"/>
      <c r="F12854" s="7"/>
    </row>
    <row r="12855" spans="1:6" x14ac:dyDescent="0.3">
      <c r="A12855" s="8"/>
      <c r="B12855" s="8"/>
      <c r="C12855" s="8"/>
      <c r="D12855" s="8"/>
      <c r="E12855" s="8"/>
      <c r="F12855" s="9"/>
    </row>
    <row r="12856" spans="1:6" x14ac:dyDescent="0.3">
      <c r="A12856" s="6"/>
      <c r="B12856" s="6"/>
      <c r="C12856" s="6"/>
      <c r="D12856" s="6"/>
      <c r="E12856" s="6"/>
      <c r="F12856" s="7"/>
    </row>
    <row r="12857" spans="1:6" x14ac:dyDescent="0.3">
      <c r="A12857" s="8"/>
      <c r="B12857" s="8"/>
      <c r="C12857" s="8"/>
      <c r="D12857" s="8"/>
      <c r="E12857" s="8"/>
      <c r="F12857" s="9"/>
    </row>
    <row r="12858" spans="1:6" x14ac:dyDescent="0.3">
      <c r="A12858" s="6"/>
      <c r="B12858" s="6"/>
      <c r="C12858" s="6"/>
      <c r="D12858" s="6"/>
      <c r="E12858" s="6"/>
      <c r="F12858" s="7"/>
    </row>
    <row r="12859" spans="1:6" x14ac:dyDescent="0.3">
      <c r="A12859" s="8"/>
      <c r="B12859" s="8"/>
      <c r="C12859" s="8"/>
      <c r="D12859" s="8"/>
      <c r="E12859" s="8"/>
      <c r="F12859" s="9"/>
    </row>
    <row r="12860" spans="1:6" x14ac:dyDescent="0.3">
      <c r="A12860" s="6"/>
      <c r="B12860" s="6"/>
      <c r="C12860" s="6"/>
      <c r="D12860" s="6"/>
      <c r="E12860" s="6"/>
      <c r="F12860" s="7"/>
    </row>
    <row r="12861" spans="1:6" x14ac:dyDescent="0.3">
      <c r="A12861" s="8"/>
      <c r="B12861" s="8"/>
      <c r="C12861" s="8"/>
      <c r="D12861" s="8"/>
      <c r="E12861" s="8"/>
      <c r="F12861" s="9"/>
    </row>
    <row r="12862" spans="1:6" x14ac:dyDescent="0.3">
      <c r="A12862" s="6"/>
      <c r="B12862" s="6"/>
      <c r="C12862" s="6"/>
      <c r="D12862" s="6"/>
      <c r="E12862" s="6"/>
      <c r="F12862" s="7"/>
    </row>
    <row r="12863" spans="1:6" x14ac:dyDescent="0.3">
      <c r="A12863" s="8"/>
      <c r="B12863" s="8"/>
      <c r="C12863" s="8"/>
      <c r="D12863" s="8"/>
      <c r="E12863" s="8"/>
      <c r="F12863" s="9"/>
    </row>
    <row r="12864" spans="1:6" x14ac:dyDescent="0.3">
      <c r="A12864" s="6"/>
      <c r="B12864" s="6"/>
      <c r="C12864" s="6"/>
      <c r="D12864" s="6"/>
      <c r="E12864" s="6"/>
      <c r="F12864" s="7"/>
    </row>
    <row r="12865" spans="1:6" x14ac:dyDescent="0.3">
      <c r="A12865" s="8"/>
      <c r="B12865" s="8"/>
      <c r="C12865" s="8"/>
      <c r="D12865" s="8"/>
      <c r="E12865" s="8"/>
      <c r="F12865" s="9"/>
    </row>
    <row r="12866" spans="1:6" x14ac:dyDescent="0.3">
      <c r="A12866" s="6"/>
      <c r="B12866" s="6"/>
      <c r="C12866" s="6"/>
      <c r="D12866" s="6"/>
      <c r="E12866" s="6"/>
      <c r="F12866" s="7"/>
    </row>
    <row r="12867" spans="1:6" x14ac:dyDescent="0.3">
      <c r="A12867" s="8"/>
      <c r="B12867" s="8"/>
      <c r="C12867" s="8"/>
      <c r="D12867" s="8"/>
      <c r="E12867" s="8"/>
      <c r="F12867" s="9"/>
    </row>
    <row r="12868" spans="1:6" x14ac:dyDescent="0.3">
      <c r="A12868" s="6"/>
      <c r="B12868" s="6"/>
      <c r="C12868" s="6"/>
      <c r="D12868" s="6"/>
      <c r="E12868" s="6"/>
      <c r="F12868" s="7"/>
    </row>
    <row r="12869" spans="1:6" x14ac:dyDescent="0.3">
      <c r="A12869" s="8"/>
      <c r="B12869" s="8"/>
      <c r="C12869" s="8"/>
      <c r="D12869" s="8"/>
      <c r="E12869" s="8"/>
      <c r="F12869" s="9"/>
    </row>
    <row r="12870" spans="1:6" x14ac:dyDescent="0.3">
      <c r="A12870" s="6"/>
      <c r="B12870" s="6"/>
      <c r="C12870" s="6"/>
      <c r="D12870" s="6"/>
      <c r="E12870" s="6"/>
      <c r="F12870" s="7"/>
    </row>
    <row r="12871" spans="1:6" x14ac:dyDescent="0.3">
      <c r="A12871" s="8"/>
      <c r="B12871" s="8"/>
      <c r="C12871" s="8"/>
      <c r="D12871" s="8"/>
      <c r="E12871" s="8"/>
      <c r="F12871" s="9"/>
    </row>
    <row r="12872" spans="1:6" x14ac:dyDescent="0.3">
      <c r="A12872" s="6"/>
      <c r="B12872" s="6"/>
      <c r="C12872" s="6"/>
      <c r="D12872" s="6"/>
      <c r="E12872" s="6"/>
      <c r="F12872" s="7"/>
    </row>
    <row r="12873" spans="1:6" x14ac:dyDescent="0.3">
      <c r="A12873" s="8"/>
      <c r="B12873" s="8"/>
      <c r="C12873" s="8"/>
      <c r="D12873" s="8"/>
      <c r="E12873" s="8"/>
      <c r="F12873" s="9"/>
    </row>
    <row r="12874" spans="1:6" x14ac:dyDescent="0.3">
      <c r="A12874" s="6"/>
      <c r="B12874" s="6"/>
      <c r="C12874" s="6"/>
      <c r="D12874" s="6"/>
      <c r="E12874" s="6"/>
      <c r="F12874" s="7"/>
    </row>
    <row r="12875" spans="1:6" x14ac:dyDescent="0.3">
      <c r="A12875" s="8"/>
      <c r="B12875" s="8"/>
      <c r="C12875" s="8"/>
      <c r="D12875" s="8"/>
      <c r="E12875" s="8"/>
      <c r="F12875" s="9"/>
    </row>
    <row r="12876" spans="1:6" x14ac:dyDescent="0.3">
      <c r="A12876" s="6"/>
      <c r="B12876" s="6"/>
      <c r="C12876" s="6"/>
      <c r="D12876" s="6"/>
      <c r="E12876" s="6"/>
      <c r="F12876" s="7"/>
    </row>
    <row r="12877" spans="1:6" x14ac:dyDescent="0.3">
      <c r="A12877" s="8"/>
      <c r="B12877" s="8"/>
      <c r="C12877" s="8"/>
      <c r="D12877" s="8"/>
      <c r="E12877" s="8"/>
      <c r="F12877" s="9"/>
    </row>
    <row r="12878" spans="1:6" x14ac:dyDescent="0.3">
      <c r="A12878" s="6"/>
      <c r="B12878" s="6"/>
      <c r="C12878" s="6"/>
      <c r="D12878" s="6"/>
      <c r="E12878" s="6"/>
      <c r="F12878" s="7"/>
    </row>
    <row r="12879" spans="1:6" x14ac:dyDescent="0.3">
      <c r="A12879" s="8"/>
      <c r="B12879" s="8"/>
      <c r="C12879" s="8"/>
      <c r="D12879" s="8"/>
      <c r="E12879" s="8"/>
      <c r="F12879" s="9"/>
    </row>
    <row r="12880" spans="1:6" x14ac:dyDescent="0.3">
      <c r="A12880" s="6"/>
      <c r="B12880" s="6"/>
      <c r="C12880" s="6"/>
      <c r="D12880" s="6"/>
      <c r="E12880" s="6"/>
      <c r="F12880" s="7"/>
    </row>
    <row r="12881" spans="1:6" x14ac:dyDescent="0.3">
      <c r="A12881" s="8"/>
      <c r="B12881" s="8"/>
      <c r="C12881" s="8"/>
      <c r="D12881" s="8"/>
      <c r="E12881" s="8"/>
      <c r="F12881" s="9"/>
    </row>
    <row r="12882" spans="1:6" x14ac:dyDescent="0.3">
      <c r="A12882" s="6"/>
      <c r="B12882" s="6"/>
      <c r="C12882" s="6"/>
      <c r="D12882" s="6"/>
      <c r="E12882" s="6"/>
      <c r="F12882" s="7"/>
    </row>
    <row r="12883" spans="1:6" x14ac:dyDescent="0.3">
      <c r="A12883" s="8"/>
      <c r="B12883" s="8"/>
      <c r="C12883" s="8"/>
      <c r="D12883" s="8"/>
      <c r="E12883" s="8"/>
      <c r="F12883" s="9"/>
    </row>
    <row r="12884" spans="1:6" x14ac:dyDescent="0.3">
      <c r="A12884" s="6"/>
      <c r="B12884" s="6"/>
      <c r="C12884" s="6"/>
      <c r="D12884" s="6"/>
      <c r="E12884" s="6"/>
      <c r="F12884" s="7"/>
    </row>
    <row r="12885" spans="1:6" x14ac:dyDescent="0.3">
      <c r="A12885" s="8"/>
      <c r="B12885" s="8"/>
      <c r="C12885" s="8"/>
      <c r="D12885" s="8"/>
      <c r="E12885" s="8"/>
      <c r="F12885" s="9"/>
    </row>
    <row r="12886" spans="1:6" x14ac:dyDescent="0.3">
      <c r="A12886" s="6"/>
      <c r="B12886" s="6"/>
      <c r="C12886" s="6"/>
      <c r="D12886" s="6"/>
      <c r="E12886" s="6"/>
      <c r="F12886" s="7"/>
    </row>
    <row r="12887" spans="1:6" x14ac:dyDescent="0.3">
      <c r="A12887" s="8"/>
      <c r="B12887" s="8"/>
      <c r="C12887" s="8"/>
      <c r="D12887" s="8"/>
      <c r="E12887" s="8"/>
      <c r="F12887" s="9"/>
    </row>
    <row r="12888" spans="1:6" x14ac:dyDescent="0.3">
      <c r="A12888" s="6"/>
      <c r="B12888" s="6"/>
      <c r="C12888" s="6"/>
      <c r="D12888" s="6"/>
      <c r="E12888" s="6"/>
      <c r="F12888" s="7"/>
    </row>
    <row r="12889" spans="1:6" x14ac:dyDescent="0.3">
      <c r="A12889" s="8"/>
      <c r="B12889" s="8"/>
      <c r="C12889" s="8"/>
      <c r="D12889" s="8"/>
      <c r="E12889" s="8"/>
      <c r="F12889" s="9"/>
    </row>
    <row r="12890" spans="1:6" x14ac:dyDescent="0.3">
      <c r="A12890" s="6"/>
      <c r="B12890" s="6"/>
      <c r="C12890" s="6"/>
      <c r="D12890" s="6"/>
      <c r="E12890" s="6"/>
      <c r="F12890" s="7"/>
    </row>
    <row r="12891" spans="1:6" x14ac:dyDescent="0.3">
      <c r="A12891" s="8"/>
      <c r="B12891" s="8"/>
      <c r="C12891" s="8"/>
      <c r="D12891" s="8"/>
      <c r="E12891" s="8"/>
      <c r="F12891" s="9"/>
    </row>
    <row r="12892" spans="1:6" x14ac:dyDescent="0.3">
      <c r="A12892" s="6"/>
      <c r="B12892" s="6"/>
      <c r="C12892" s="6"/>
      <c r="D12892" s="6"/>
      <c r="E12892" s="6"/>
      <c r="F12892" s="7"/>
    </row>
    <row r="12893" spans="1:6" x14ac:dyDescent="0.3">
      <c r="A12893" s="8"/>
      <c r="B12893" s="8"/>
      <c r="C12893" s="8"/>
      <c r="D12893" s="8"/>
      <c r="E12893" s="8"/>
      <c r="F12893" s="9"/>
    </row>
    <row r="12894" spans="1:6" x14ac:dyDescent="0.3">
      <c r="A12894" s="6"/>
      <c r="B12894" s="6"/>
      <c r="C12894" s="6"/>
      <c r="D12894" s="6"/>
      <c r="E12894" s="6"/>
      <c r="F12894" s="7"/>
    </row>
    <row r="12895" spans="1:6" x14ac:dyDescent="0.3">
      <c r="A12895" s="8"/>
      <c r="B12895" s="8"/>
      <c r="C12895" s="8"/>
      <c r="D12895" s="8"/>
      <c r="E12895" s="8"/>
      <c r="F12895" s="9"/>
    </row>
    <row r="12896" spans="1:6" x14ac:dyDescent="0.3">
      <c r="A12896" s="6"/>
      <c r="B12896" s="6"/>
      <c r="C12896" s="6"/>
      <c r="D12896" s="6"/>
      <c r="E12896" s="6"/>
      <c r="F12896" s="7"/>
    </row>
    <row r="12897" spans="1:6" x14ac:dyDescent="0.3">
      <c r="A12897" s="8"/>
      <c r="B12897" s="8"/>
      <c r="C12897" s="8"/>
      <c r="D12897" s="8"/>
      <c r="E12897" s="8"/>
      <c r="F12897" s="9"/>
    </row>
    <row r="12898" spans="1:6" x14ac:dyDescent="0.3">
      <c r="A12898" s="6"/>
      <c r="B12898" s="6"/>
      <c r="C12898" s="6"/>
      <c r="D12898" s="6"/>
      <c r="E12898" s="6"/>
      <c r="F12898" s="7"/>
    </row>
    <row r="12899" spans="1:6" x14ac:dyDescent="0.3">
      <c r="A12899" s="8"/>
      <c r="B12899" s="8"/>
      <c r="C12899" s="8"/>
      <c r="D12899" s="8"/>
      <c r="E12899" s="8"/>
      <c r="F12899" s="9"/>
    </row>
    <row r="12900" spans="1:6" x14ac:dyDescent="0.3">
      <c r="A12900" s="6"/>
      <c r="B12900" s="6"/>
      <c r="C12900" s="6"/>
      <c r="D12900" s="6"/>
      <c r="E12900" s="6"/>
      <c r="F12900" s="7"/>
    </row>
    <row r="12901" spans="1:6" x14ac:dyDescent="0.3">
      <c r="A12901" s="8"/>
      <c r="B12901" s="8"/>
      <c r="C12901" s="8"/>
      <c r="D12901" s="8"/>
      <c r="E12901" s="8"/>
      <c r="F12901" s="9"/>
    </row>
    <row r="12902" spans="1:6" x14ac:dyDescent="0.3">
      <c r="A12902" s="6"/>
      <c r="B12902" s="6"/>
      <c r="C12902" s="6"/>
      <c r="D12902" s="6"/>
      <c r="E12902" s="6"/>
      <c r="F12902" s="7"/>
    </row>
    <row r="12903" spans="1:6" x14ac:dyDescent="0.3">
      <c r="A12903" s="8"/>
      <c r="B12903" s="8"/>
      <c r="C12903" s="8"/>
      <c r="D12903" s="8"/>
      <c r="E12903" s="8"/>
      <c r="F12903" s="9"/>
    </row>
    <row r="12904" spans="1:6" x14ac:dyDescent="0.3">
      <c r="A12904" s="6"/>
      <c r="B12904" s="6"/>
      <c r="C12904" s="6"/>
      <c r="D12904" s="6"/>
      <c r="E12904" s="6"/>
      <c r="F12904" s="7"/>
    </row>
    <row r="12905" spans="1:6" x14ac:dyDescent="0.3">
      <c r="A12905" s="8"/>
      <c r="B12905" s="8"/>
      <c r="C12905" s="8"/>
      <c r="D12905" s="8"/>
      <c r="E12905" s="8"/>
      <c r="F12905" s="9"/>
    </row>
    <row r="12906" spans="1:6" x14ac:dyDescent="0.3">
      <c r="A12906" s="6"/>
      <c r="B12906" s="6"/>
      <c r="C12906" s="6"/>
      <c r="D12906" s="6"/>
      <c r="E12906" s="6"/>
      <c r="F12906" s="7"/>
    </row>
    <row r="12907" spans="1:6" x14ac:dyDescent="0.3">
      <c r="A12907" s="8"/>
      <c r="B12907" s="8"/>
      <c r="C12907" s="8"/>
      <c r="D12907" s="8"/>
      <c r="E12907" s="8"/>
      <c r="F12907" s="9"/>
    </row>
    <row r="12908" spans="1:6" x14ac:dyDescent="0.3">
      <c r="A12908" s="6"/>
      <c r="B12908" s="6"/>
      <c r="C12908" s="6"/>
      <c r="D12908" s="6"/>
      <c r="E12908" s="6"/>
      <c r="F12908" s="7"/>
    </row>
    <row r="12909" spans="1:6" x14ac:dyDescent="0.3">
      <c r="A12909" s="8"/>
      <c r="B12909" s="8"/>
      <c r="C12909" s="8"/>
      <c r="D12909" s="8"/>
      <c r="E12909" s="8"/>
      <c r="F12909" s="9"/>
    </row>
    <row r="12910" spans="1:6" x14ac:dyDescent="0.3">
      <c r="A12910" s="6"/>
      <c r="B12910" s="6"/>
      <c r="C12910" s="6"/>
      <c r="D12910" s="6"/>
      <c r="E12910" s="6"/>
      <c r="F12910" s="7"/>
    </row>
    <row r="12911" spans="1:6" x14ac:dyDescent="0.3">
      <c r="A12911" s="8"/>
      <c r="B12911" s="8"/>
      <c r="C12911" s="8"/>
      <c r="D12911" s="8"/>
      <c r="E12911" s="8"/>
      <c r="F12911" s="9"/>
    </row>
    <row r="12912" spans="1:6" x14ac:dyDescent="0.3">
      <c r="A12912" s="6"/>
      <c r="B12912" s="6"/>
      <c r="C12912" s="6"/>
      <c r="D12912" s="6"/>
      <c r="E12912" s="6"/>
      <c r="F12912" s="7"/>
    </row>
    <row r="12913" spans="1:6" x14ac:dyDescent="0.3">
      <c r="A12913" s="8"/>
      <c r="B12913" s="8"/>
      <c r="C12913" s="8"/>
      <c r="D12913" s="8"/>
      <c r="E12913" s="8"/>
      <c r="F12913" s="9"/>
    </row>
    <row r="12914" spans="1:6" x14ac:dyDescent="0.3">
      <c r="A12914" s="6"/>
      <c r="B12914" s="6"/>
      <c r="C12914" s="6"/>
      <c r="D12914" s="6"/>
      <c r="E12914" s="6"/>
      <c r="F12914" s="7"/>
    </row>
    <row r="12915" spans="1:6" x14ac:dyDescent="0.3">
      <c r="A12915" s="8"/>
      <c r="B12915" s="8"/>
      <c r="C12915" s="8"/>
      <c r="D12915" s="8"/>
      <c r="E12915" s="8"/>
      <c r="F12915" s="9"/>
    </row>
    <row r="12916" spans="1:6" x14ac:dyDescent="0.3">
      <c r="A12916" s="6"/>
      <c r="B12916" s="6"/>
      <c r="C12916" s="6"/>
      <c r="D12916" s="6"/>
      <c r="E12916" s="6"/>
      <c r="F12916" s="7"/>
    </row>
    <row r="12917" spans="1:6" x14ac:dyDescent="0.3">
      <c r="A12917" s="8"/>
      <c r="B12917" s="8"/>
      <c r="C12917" s="8"/>
      <c r="D12917" s="8"/>
      <c r="E12917" s="8"/>
      <c r="F12917" s="9"/>
    </row>
    <row r="12918" spans="1:6" x14ac:dyDescent="0.3">
      <c r="A12918" s="6"/>
      <c r="B12918" s="6"/>
      <c r="C12918" s="6"/>
      <c r="D12918" s="6"/>
      <c r="E12918" s="6"/>
      <c r="F12918" s="7"/>
    </row>
    <row r="12919" spans="1:6" x14ac:dyDescent="0.3">
      <c r="A12919" s="8"/>
      <c r="B12919" s="8"/>
      <c r="C12919" s="8"/>
      <c r="D12919" s="8"/>
      <c r="E12919" s="8"/>
      <c r="F12919" s="9"/>
    </row>
    <row r="12920" spans="1:6" x14ac:dyDescent="0.3">
      <c r="A12920" s="6"/>
      <c r="B12920" s="6"/>
      <c r="C12920" s="6"/>
      <c r="D12920" s="6"/>
      <c r="E12920" s="6"/>
      <c r="F12920" s="7"/>
    </row>
    <row r="12921" spans="1:6" x14ac:dyDescent="0.3">
      <c r="A12921" s="8"/>
      <c r="B12921" s="8"/>
      <c r="C12921" s="8"/>
      <c r="D12921" s="8"/>
      <c r="E12921" s="8"/>
      <c r="F12921" s="9"/>
    </row>
    <row r="12922" spans="1:6" x14ac:dyDescent="0.3">
      <c r="A12922" s="6"/>
      <c r="B12922" s="6"/>
      <c r="C12922" s="6"/>
      <c r="D12922" s="6"/>
      <c r="E12922" s="6"/>
      <c r="F12922" s="7"/>
    </row>
    <row r="12923" spans="1:6" x14ac:dyDescent="0.3">
      <c r="A12923" s="8"/>
      <c r="B12923" s="8"/>
      <c r="C12923" s="8"/>
      <c r="D12923" s="8"/>
      <c r="E12923" s="8"/>
      <c r="F12923" s="9"/>
    </row>
    <row r="12924" spans="1:6" x14ac:dyDescent="0.3">
      <c r="A12924" s="6"/>
      <c r="B12924" s="6"/>
      <c r="C12924" s="6"/>
      <c r="D12924" s="6"/>
      <c r="E12924" s="6"/>
      <c r="F12924" s="7"/>
    </row>
    <row r="12925" spans="1:6" x14ac:dyDescent="0.3">
      <c r="A12925" s="8"/>
      <c r="B12925" s="8"/>
      <c r="C12925" s="8"/>
      <c r="D12925" s="8"/>
      <c r="E12925" s="8"/>
      <c r="F12925" s="9"/>
    </row>
    <row r="12926" spans="1:6" x14ac:dyDescent="0.3">
      <c r="A12926" s="6"/>
      <c r="B12926" s="6"/>
      <c r="C12926" s="6"/>
      <c r="D12926" s="6"/>
      <c r="E12926" s="6"/>
      <c r="F12926" s="7"/>
    </row>
    <row r="12927" spans="1:6" x14ac:dyDescent="0.3">
      <c r="A12927" s="8"/>
      <c r="B12927" s="8"/>
      <c r="C12927" s="8"/>
      <c r="D12927" s="8"/>
      <c r="E12927" s="8"/>
      <c r="F12927" s="9"/>
    </row>
    <row r="12928" spans="1:6" x14ac:dyDescent="0.3">
      <c r="A12928" s="6"/>
      <c r="B12928" s="6"/>
      <c r="C12928" s="6"/>
      <c r="D12928" s="6"/>
      <c r="E12928" s="6"/>
      <c r="F12928" s="7"/>
    </row>
    <row r="12929" spans="1:6" x14ac:dyDescent="0.3">
      <c r="A12929" s="8"/>
      <c r="B12929" s="8"/>
      <c r="C12929" s="8"/>
      <c r="D12929" s="8"/>
      <c r="E12929" s="8"/>
      <c r="F12929" s="9"/>
    </row>
    <row r="12930" spans="1:6" x14ac:dyDescent="0.3">
      <c r="A12930" s="6"/>
      <c r="B12930" s="6"/>
      <c r="C12930" s="6"/>
      <c r="D12930" s="6"/>
      <c r="E12930" s="6"/>
      <c r="F12930" s="7"/>
    </row>
    <row r="12931" spans="1:6" x14ac:dyDescent="0.3">
      <c r="A12931" s="8"/>
      <c r="B12931" s="8"/>
      <c r="C12931" s="8"/>
      <c r="D12931" s="8"/>
      <c r="E12931" s="8"/>
      <c r="F12931" s="9"/>
    </row>
    <row r="12932" spans="1:6" x14ac:dyDescent="0.3">
      <c r="A12932" s="6"/>
      <c r="B12932" s="6"/>
      <c r="C12932" s="6"/>
      <c r="D12932" s="6"/>
      <c r="E12932" s="6"/>
      <c r="F12932" s="7"/>
    </row>
    <row r="12933" spans="1:6" x14ac:dyDescent="0.3">
      <c r="A12933" s="8"/>
      <c r="B12933" s="8"/>
      <c r="C12933" s="8"/>
      <c r="D12933" s="8"/>
      <c r="E12933" s="8"/>
      <c r="F12933" s="9"/>
    </row>
    <row r="12934" spans="1:6" x14ac:dyDescent="0.3">
      <c r="A12934" s="6"/>
      <c r="B12934" s="6"/>
      <c r="C12934" s="6"/>
      <c r="D12934" s="6"/>
      <c r="E12934" s="6"/>
      <c r="F12934" s="7"/>
    </row>
    <row r="12935" spans="1:6" x14ac:dyDescent="0.3">
      <c r="A12935" s="8"/>
      <c r="B12935" s="8"/>
      <c r="C12935" s="8"/>
      <c r="D12935" s="8"/>
      <c r="E12935" s="8"/>
      <c r="F12935" s="9"/>
    </row>
    <row r="12936" spans="1:6" x14ac:dyDescent="0.3">
      <c r="A12936" s="6"/>
      <c r="B12936" s="6"/>
      <c r="C12936" s="6"/>
      <c r="D12936" s="6"/>
      <c r="E12936" s="6"/>
      <c r="F12936" s="7"/>
    </row>
    <row r="12937" spans="1:6" x14ac:dyDescent="0.3">
      <c r="A12937" s="8"/>
      <c r="B12937" s="8"/>
      <c r="C12937" s="8"/>
      <c r="D12937" s="8"/>
      <c r="E12937" s="8"/>
      <c r="F12937" s="9"/>
    </row>
    <row r="12938" spans="1:6" x14ac:dyDescent="0.3">
      <c r="A12938" s="6"/>
      <c r="B12938" s="6"/>
      <c r="C12938" s="6"/>
      <c r="D12938" s="6"/>
      <c r="E12938" s="6"/>
      <c r="F12938" s="7"/>
    </row>
    <row r="12939" spans="1:6" x14ac:dyDescent="0.3">
      <c r="A12939" s="8"/>
      <c r="B12939" s="8"/>
      <c r="C12939" s="8"/>
      <c r="D12939" s="8"/>
      <c r="E12939" s="8"/>
      <c r="F12939" s="9"/>
    </row>
    <row r="12940" spans="1:6" x14ac:dyDescent="0.3">
      <c r="A12940" s="6"/>
      <c r="B12940" s="6"/>
      <c r="C12940" s="6"/>
      <c r="D12940" s="6"/>
      <c r="E12940" s="6"/>
      <c r="F12940" s="7"/>
    </row>
    <row r="12941" spans="1:6" x14ac:dyDescent="0.3">
      <c r="A12941" s="8"/>
      <c r="B12941" s="8"/>
      <c r="C12941" s="8"/>
      <c r="D12941" s="8"/>
      <c r="E12941" s="8"/>
      <c r="F12941" s="9"/>
    </row>
    <row r="12942" spans="1:6" x14ac:dyDescent="0.3">
      <c r="A12942" s="6"/>
      <c r="B12942" s="6"/>
      <c r="C12942" s="6"/>
      <c r="D12942" s="6"/>
      <c r="E12942" s="6"/>
      <c r="F12942" s="7"/>
    </row>
    <row r="12943" spans="1:6" x14ac:dyDescent="0.3">
      <c r="A12943" s="8"/>
      <c r="B12943" s="8"/>
      <c r="C12943" s="8"/>
      <c r="D12943" s="8"/>
      <c r="E12943" s="8"/>
      <c r="F12943" s="9"/>
    </row>
    <row r="12944" spans="1:6" x14ac:dyDescent="0.3">
      <c r="A12944" s="6"/>
      <c r="B12944" s="6"/>
      <c r="C12944" s="6"/>
      <c r="D12944" s="6"/>
      <c r="E12944" s="6"/>
      <c r="F12944" s="7"/>
    </row>
    <row r="12945" spans="1:6" x14ac:dyDescent="0.3">
      <c r="A12945" s="8"/>
      <c r="B12945" s="8"/>
      <c r="C12945" s="8"/>
      <c r="D12945" s="8"/>
      <c r="E12945" s="8"/>
      <c r="F12945" s="9"/>
    </row>
    <row r="12946" spans="1:6" x14ac:dyDescent="0.3">
      <c r="A12946" s="6"/>
      <c r="B12946" s="6"/>
      <c r="C12946" s="6"/>
      <c r="D12946" s="6"/>
      <c r="E12946" s="6"/>
      <c r="F12946" s="7"/>
    </row>
    <row r="12947" spans="1:6" x14ac:dyDescent="0.3">
      <c r="A12947" s="8"/>
      <c r="B12947" s="8"/>
      <c r="C12947" s="8"/>
      <c r="D12947" s="8"/>
      <c r="E12947" s="8"/>
      <c r="F12947" s="9"/>
    </row>
    <row r="12948" spans="1:6" x14ac:dyDescent="0.3">
      <c r="A12948" s="6"/>
      <c r="B12948" s="6"/>
      <c r="C12948" s="6"/>
      <c r="D12948" s="6"/>
      <c r="E12948" s="6"/>
      <c r="F12948" s="7"/>
    </row>
    <row r="12949" spans="1:6" x14ac:dyDescent="0.3">
      <c r="A12949" s="8"/>
      <c r="B12949" s="8"/>
      <c r="C12949" s="8"/>
      <c r="D12949" s="8"/>
      <c r="E12949" s="8"/>
      <c r="F12949" s="9"/>
    </row>
    <row r="12950" spans="1:6" x14ac:dyDescent="0.3">
      <c r="A12950" s="6"/>
      <c r="B12950" s="6"/>
      <c r="C12950" s="6"/>
      <c r="D12950" s="6"/>
      <c r="E12950" s="6"/>
      <c r="F12950" s="7"/>
    </row>
    <row r="12951" spans="1:6" x14ac:dyDescent="0.3">
      <c r="A12951" s="8"/>
      <c r="B12951" s="8"/>
      <c r="C12951" s="8"/>
      <c r="D12951" s="8"/>
      <c r="E12951" s="8"/>
      <c r="F12951" s="9"/>
    </row>
    <row r="12952" spans="1:6" x14ac:dyDescent="0.3">
      <c r="A12952" s="6"/>
      <c r="B12952" s="6"/>
      <c r="C12952" s="6"/>
      <c r="D12952" s="6"/>
      <c r="E12952" s="6"/>
      <c r="F12952" s="7"/>
    </row>
    <row r="12953" spans="1:6" x14ac:dyDescent="0.3">
      <c r="A12953" s="8"/>
      <c r="B12953" s="8"/>
      <c r="C12953" s="8"/>
      <c r="D12953" s="8"/>
      <c r="E12953" s="8"/>
      <c r="F12953" s="9"/>
    </row>
    <row r="12954" spans="1:6" x14ac:dyDescent="0.3">
      <c r="A12954" s="6"/>
      <c r="B12954" s="6"/>
      <c r="C12954" s="6"/>
      <c r="D12954" s="6"/>
      <c r="E12954" s="6"/>
      <c r="F12954" s="7"/>
    </row>
    <row r="12955" spans="1:6" x14ac:dyDescent="0.3">
      <c r="A12955" s="8"/>
      <c r="B12955" s="8"/>
      <c r="C12955" s="8"/>
      <c r="D12955" s="8"/>
      <c r="E12955" s="8"/>
      <c r="F12955" s="9"/>
    </row>
    <row r="12956" spans="1:6" x14ac:dyDescent="0.3">
      <c r="A12956" s="6"/>
      <c r="B12956" s="6"/>
      <c r="C12956" s="6"/>
      <c r="D12956" s="6"/>
      <c r="E12956" s="6"/>
      <c r="F12956" s="7"/>
    </row>
    <row r="12957" spans="1:6" x14ac:dyDescent="0.3">
      <c r="A12957" s="8"/>
      <c r="B12957" s="8"/>
      <c r="C12957" s="8"/>
      <c r="D12957" s="8"/>
      <c r="E12957" s="8"/>
      <c r="F12957" s="9"/>
    </row>
    <row r="12958" spans="1:6" x14ac:dyDescent="0.3">
      <c r="A12958" s="6"/>
      <c r="B12958" s="6"/>
      <c r="C12958" s="6"/>
      <c r="D12958" s="6"/>
      <c r="E12958" s="6"/>
      <c r="F12958" s="7"/>
    </row>
    <row r="12959" spans="1:6" x14ac:dyDescent="0.3">
      <c r="A12959" s="8"/>
      <c r="B12959" s="8"/>
      <c r="C12959" s="8"/>
      <c r="D12959" s="8"/>
      <c r="E12959" s="8"/>
      <c r="F12959" s="9"/>
    </row>
    <row r="12960" spans="1:6" x14ac:dyDescent="0.3">
      <c r="A12960" s="6"/>
      <c r="B12960" s="6"/>
      <c r="C12960" s="6"/>
      <c r="D12960" s="6"/>
      <c r="E12960" s="6"/>
      <c r="F12960" s="7"/>
    </row>
    <row r="12961" spans="1:6" x14ac:dyDescent="0.3">
      <c r="A12961" s="8"/>
      <c r="B12961" s="8"/>
      <c r="C12961" s="8"/>
      <c r="D12961" s="8"/>
      <c r="E12961" s="8"/>
      <c r="F12961" s="9"/>
    </row>
    <row r="12962" spans="1:6" x14ac:dyDescent="0.3">
      <c r="A12962" s="6"/>
      <c r="B12962" s="6"/>
      <c r="C12962" s="6"/>
      <c r="D12962" s="6"/>
      <c r="E12962" s="6"/>
      <c r="F12962" s="7"/>
    </row>
    <row r="12963" spans="1:6" x14ac:dyDescent="0.3">
      <c r="A12963" s="8"/>
      <c r="B12963" s="8"/>
      <c r="C12963" s="8"/>
      <c r="D12963" s="8"/>
      <c r="E12963" s="8"/>
      <c r="F12963" s="9"/>
    </row>
    <row r="12964" spans="1:6" x14ac:dyDescent="0.3">
      <c r="A12964" s="6"/>
      <c r="B12964" s="6"/>
      <c r="C12964" s="6"/>
      <c r="D12964" s="6"/>
      <c r="E12964" s="6"/>
      <c r="F12964" s="7"/>
    </row>
    <row r="12965" spans="1:6" x14ac:dyDescent="0.3">
      <c r="A12965" s="8"/>
      <c r="B12965" s="8"/>
      <c r="C12965" s="8"/>
      <c r="D12965" s="8"/>
      <c r="E12965" s="8"/>
      <c r="F12965" s="9"/>
    </row>
    <row r="12966" spans="1:6" x14ac:dyDescent="0.3">
      <c r="A12966" s="6"/>
      <c r="B12966" s="6"/>
      <c r="C12966" s="6"/>
      <c r="D12966" s="6"/>
      <c r="E12966" s="6"/>
      <c r="F12966" s="7"/>
    </row>
    <row r="12967" spans="1:6" x14ac:dyDescent="0.3">
      <c r="A12967" s="8"/>
      <c r="B12967" s="8"/>
      <c r="C12967" s="8"/>
      <c r="D12967" s="8"/>
      <c r="E12967" s="8"/>
      <c r="F12967" s="9"/>
    </row>
    <row r="12968" spans="1:6" x14ac:dyDescent="0.3">
      <c r="A12968" s="6"/>
      <c r="B12968" s="6"/>
      <c r="C12968" s="6"/>
      <c r="D12968" s="6"/>
      <c r="E12968" s="6"/>
      <c r="F12968" s="7"/>
    </row>
    <row r="12969" spans="1:6" x14ac:dyDescent="0.3">
      <c r="A12969" s="8"/>
      <c r="B12969" s="8"/>
      <c r="C12969" s="8"/>
      <c r="D12969" s="8"/>
      <c r="E12969" s="8"/>
      <c r="F12969" s="9"/>
    </row>
    <row r="12970" spans="1:6" x14ac:dyDescent="0.3">
      <c r="A12970" s="6"/>
      <c r="B12970" s="6"/>
      <c r="C12970" s="6"/>
      <c r="D12970" s="6"/>
      <c r="E12970" s="6"/>
      <c r="F12970" s="7"/>
    </row>
    <row r="12971" spans="1:6" x14ac:dyDescent="0.3">
      <c r="A12971" s="8"/>
      <c r="B12971" s="8"/>
      <c r="C12971" s="8"/>
      <c r="D12971" s="8"/>
      <c r="E12971" s="8"/>
      <c r="F12971" s="9"/>
    </row>
    <row r="12972" spans="1:6" x14ac:dyDescent="0.3">
      <c r="A12972" s="6"/>
      <c r="B12972" s="6"/>
      <c r="C12972" s="6"/>
      <c r="D12972" s="6"/>
      <c r="E12972" s="6"/>
      <c r="F12972" s="7"/>
    </row>
    <row r="12973" spans="1:6" x14ac:dyDescent="0.3">
      <c r="A12973" s="8"/>
      <c r="B12973" s="8"/>
      <c r="C12973" s="8"/>
      <c r="D12973" s="8"/>
      <c r="E12973" s="8"/>
      <c r="F12973" s="9"/>
    </row>
    <row r="12974" spans="1:6" x14ac:dyDescent="0.3">
      <c r="A12974" s="6"/>
      <c r="B12974" s="6"/>
      <c r="C12974" s="6"/>
      <c r="D12974" s="6"/>
      <c r="E12974" s="6"/>
      <c r="F12974" s="7"/>
    </row>
    <row r="12975" spans="1:6" x14ac:dyDescent="0.3">
      <c r="A12975" s="8"/>
      <c r="B12975" s="8"/>
      <c r="C12975" s="8"/>
      <c r="D12975" s="8"/>
      <c r="E12975" s="8"/>
      <c r="F12975" s="9"/>
    </row>
    <row r="12976" spans="1:6" x14ac:dyDescent="0.3">
      <c r="A12976" s="6"/>
      <c r="B12976" s="6"/>
      <c r="C12976" s="6"/>
      <c r="D12976" s="6"/>
      <c r="E12976" s="6"/>
      <c r="F12976" s="7"/>
    </row>
    <row r="12977" spans="1:6" x14ac:dyDescent="0.3">
      <c r="A12977" s="8"/>
      <c r="B12977" s="8"/>
      <c r="C12977" s="8"/>
      <c r="D12977" s="8"/>
      <c r="E12977" s="8"/>
      <c r="F12977" s="9"/>
    </row>
    <row r="12978" spans="1:6" x14ac:dyDescent="0.3">
      <c r="A12978" s="6"/>
      <c r="B12978" s="6"/>
      <c r="C12978" s="6"/>
      <c r="D12978" s="6"/>
      <c r="E12978" s="6"/>
      <c r="F12978" s="7"/>
    </row>
    <row r="12979" spans="1:6" x14ac:dyDescent="0.3">
      <c r="A12979" s="8"/>
      <c r="B12979" s="8"/>
      <c r="C12979" s="8"/>
      <c r="D12979" s="8"/>
      <c r="E12979" s="8"/>
      <c r="F12979" s="9"/>
    </row>
    <row r="12980" spans="1:6" x14ac:dyDescent="0.3">
      <c r="A12980" s="6"/>
      <c r="B12980" s="6"/>
      <c r="C12980" s="6"/>
      <c r="D12980" s="6"/>
      <c r="E12980" s="6"/>
      <c r="F12980" s="7"/>
    </row>
    <row r="12981" spans="1:6" x14ac:dyDescent="0.3">
      <c r="A12981" s="8"/>
      <c r="B12981" s="8"/>
      <c r="C12981" s="8"/>
      <c r="D12981" s="8"/>
      <c r="E12981" s="8"/>
      <c r="F12981" s="9"/>
    </row>
    <row r="12982" spans="1:6" x14ac:dyDescent="0.3">
      <c r="A12982" s="6"/>
      <c r="B12982" s="6"/>
      <c r="C12982" s="6"/>
      <c r="D12982" s="6"/>
      <c r="E12982" s="6"/>
      <c r="F12982" s="7"/>
    </row>
    <row r="12983" spans="1:6" x14ac:dyDescent="0.3">
      <c r="A12983" s="8"/>
      <c r="B12983" s="8"/>
      <c r="C12983" s="8"/>
      <c r="D12983" s="8"/>
      <c r="E12983" s="8"/>
      <c r="F12983" s="9"/>
    </row>
    <row r="12984" spans="1:6" x14ac:dyDescent="0.3">
      <c r="A12984" s="6"/>
      <c r="B12984" s="6"/>
      <c r="C12984" s="6"/>
      <c r="D12984" s="6"/>
      <c r="E12984" s="6"/>
      <c r="F12984" s="7"/>
    </row>
    <row r="12985" spans="1:6" x14ac:dyDescent="0.3">
      <c r="A12985" s="8"/>
      <c r="B12985" s="8"/>
      <c r="C12985" s="8"/>
      <c r="D12985" s="8"/>
      <c r="E12985" s="8"/>
      <c r="F12985" s="9"/>
    </row>
    <row r="12986" spans="1:6" x14ac:dyDescent="0.3">
      <c r="A12986" s="6"/>
      <c r="B12986" s="6"/>
      <c r="C12986" s="6"/>
      <c r="D12986" s="6"/>
      <c r="E12986" s="6"/>
      <c r="F12986" s="7"/>
    </row>
    <row r="12987" spans="1:6" x14ac:dyDescent="0.3">
      <c r="A12987" s="8"/>
      <c r="B12987" s="8"/>
      <c r="C12987" s="8"/>
      <c r="D12987" s="8"/>
      <c r="E12987" s="8"/>
      <c r="F12987" s="9"/>
    </row>
    <row r="12988" spans="1:6" x14ac:dyDescent="0.3">
      <c r="A12988" s="6"/>
      <c r="B12988" s="6"/>
      <c r="C12988" s="6"/>
      <c r="D12988" s="6"/>
      <c r="E12988" s="6"/>
      <c r="F12988" s="7"/>
    </row>
    <row r="12989" spans="1:6" x14ac:dyDescent="0.3">
      <c r="A12989" s="8"/>
      <c r="B12989" s="8"/>
      <c r="C12989" s="8"/>
      <c r="D12989" s="8"/>
      <c r="E12989" s="8"/>
      <c r="F12989" s="9"/>
    </row>
    <row r="12990" spans="1:6" x14ac:dyDescent="0.3">
      <c r="A12990" s="6"/>
      <c r="B12990" s="6"/>
      <c r="C12990" s="6"/>
      <c r="D12990" s="6"/>
      <c r="E12990" s="6"/>
      <c r="F12990" s="7"/>
    </row>
    <row r="12991" spans="1:6" x14ac:dyDescent="0.3">
      <c r="A12991" s="8"/>
      <c r="B12991" s="8"/>
      <c r="C12991" s="8"/>
      <c r="D12991" s="8"/>
      <c r="E12991" s="8"/>
      <c r="F12991" s="9"/>
    </row>
    <row r="12992" spans="1:6" x14ac:dyDescent="0.3">
      <c r="A12992" s="6"/>
      <c r="B12992" s="6"/>
      <c r="C12992" s="6"/>
      <c r="D12992" s="6"/>
      <c r="E12992" s="6"/>
      <c r="F12992" s="7"/>
    </row>
    <row r="12993" spans="1:6" x14ac:dyDescent="0.3">
      <c r="A12993" s="8"/>
      <c r="B12993" s="8"/>
      <c r="C12993" s="8"/>
      <c r="D12993" s="8"/>
      <c r="E12993" s="8"/>
      <c r="F12993" s="9"/>
    </row>
    <row r="12994" spans="1:6" x14ac:dyDescent="0.3">
      <c r="A12994" s="6"/>
      <c r="B12994" s="6"/>
      <c r="C12994" s="6"/>
      <c r="D12994" s="6"/>
      <c r="E12994" s="6"/>
      <c r="F12994" s="7"/>
    </row>
    <row r="12995" spans="1:6" x14ac:dyDescent="0.3">
      <c r="A12995" s="8"/>
      <c r="B12995" s="8"/>
      <c r="C12995" s="8"/>
      <c r="D12995" s="8"/>
      <c r="E12995" s="8"/>
      <c r="F12995" s="9"/>
    </row>
    <row r="12996" spans="1:6" x14ac:dyDescent="0.3">
      <c r="A12996" s="6"/>
      <c r="B12996" s="6"/>
      <c r="C12996" s="6"/>
      <c r="D12996" s="6"/>
      <c r="E12996" s="6"/>
      <c r="F12996" s="7"/>
    </row>
    <row r="12997" spans="1:6" x14ac:dyDescent="0.3">
      <c r="A12997" s="8"/>
      <c r="B12997" s="8"/>
      <c r="C12997" s="8"/>
      <c r="D12997" s="8"/>
      <c r="E12997" s="8"/>
      <c r="F12997" s="9"/>
    </row>
    <row r="12998" spans="1:6" x14ac:dyDescent="0.3">
      <c r="A12998" s="6"/>
      <c r="B12998" s="6"/>
      <c r="C12998" s="6"/>
      <c r="D12998" s="6"/>
      <c r="E12998" s="6"/>
      <c r="F12998" s="7"/>
    </row>
    <row r="12999" spans="1:6" x14ac:dyDescent="0.3">
      <c r="A12999" s="8"/>
      <c r="B12999" s="8"/>
      <c r="C12999" s="8"/>
      <c r="D12999" s="8"/>
      <c r="E12999" s="8"/>
      <c r="F12999" s="9"/>
    </row>
    <row r="13000" spans="1:6" x14ac:dyDescent="0.3">
      <c r="A13000" s="6"/>
      <c r="B13000" s="6"/>
      <c r="C13000" s="6"/>
      <c r="D13000" s="6"/>
      <c r="E13000" s="6"/>
      <c r="F13000" s="7"/>
    </row>
    <row r="13001" spans="1:6" x14ac:dyDescent="0.3">
      <c r="A13001" s="8"/>
      <c r="B13001" s="8"/>
      <c r="C13001" s="8"/>
      <c r="D13001" s="8"/>
      <c r="E13001" s="8"/>
      <c r="F13001" s="9"/>
    </row>
    <row r="13002" spans="1:6" x14ac:dyDescent="0.3">
      <c r="A13002" s="6"/>
      <c r="B13002" s="6"/>
      <c r="C13002" s="6"/>
      <c r="D13002" s="6"/>
      <c r="E13002" s="6"/>
      <c r="F13002" s="7"/>
    </row>
    <row r="13003" spans="1:6" x14ac:dyDescent="0.3">
      <c r="A13003" s="8"/>
      <c r="B13003" s="8"/>
      <c r="C13003" s="8"/>
      <c r="D13003" s="8"/>
      <c r="E13003" s="8"/>
      <c r="F13003" s="9"/>
    </row>
    <row r="13004" spans="1:6" x14ac:dyDescent="0.3">
      <c r="A13004" s="6"/>
      <c r="B13004" s="6"/>
      <c r="C13004" s="6"/>
      <c r="D13004" s="6"/>
      <c r="E13004" s="6"/>
      <c r="F13004" s="7"/>
    </row>
    <row r="13005" spans="1:6" x14ac:dyDescent="0.3">
      <c r="A13005" s="8"/>
      <c r="B13005" s="8"/>
      <c r="C13005" s="8"/>
      <c r="D13005" s="8"/>
      <c r="E13005" s="8"/>
      <c r="F13005" s="9"/>
    </row>
    <row r="13006" spans="1:6" x14ac:dyDescent="0.3">
      <c r="A13006" s="6"/>
      <c r="B13006" s="6"/>
      <c r="C13006" s="6"/>
      <c r="D13006" s="6"/>
      <c r="E13006" s="6"/>
      <c r="F13006" s="7"/>
    </row>
    <row r="13007" spans="1:6" x14ac:dyDescent="0.3">
      <c r="A13007" s="8"/>
      <c r="B13007" s="8"/>
      <c r="C13007" s="8"/>
      <c r="D13007" s="8"/>
      <c r="E13007" s="8"/>
      <c r="F13007" s="9"/>
    </row>
    <row r="13008" spans="1:6" x14ac:dyDescent="0.3">
      <c r="A13008" s="6"/>
      <c r="B13008" s="6"/>
      <c r="C13008" s="6"/>
      <c r="D13008" s="6"/>
      <c r="E13008" s="6"/>
      <c r="F13008" s="7"/>
    </row>
    <row r="13009" spans="1:6" x14ac:dyDescent="0.3">
      <c r="A13009" s="8"/>
      <c r="B13009" s="8"/>
      <c r="C13009" s="8"/>
      <c r="D13009" s="8"/>
      <c r="E13009" s="8"/>
      <c r="F13009" s="9"/>
    </row>
    <row r="13010" spans="1:6" x14ac:dyDescent="0.3">
      <c r="A13010" s="6"/>
      <c r="B13010" s="6"/>
      <c r="C13010" s="6"/>
      <c r="D13010" s="6"/>
      <c r="E13010" s="6"/>
      <c r="F13010" s="7"/>
    </row>
    <row r="13011" spans="1:6" x14ac:dyDescent="0.3">
      <c r="A13011" s="8"/>
      <c r="B13011" s="8"/>
      <c r="C13011" s="8"/>
      <c r="D13011" s="8"/>
      <c r="E13011" s="8"/>
      <c r="F13011" s="9"/>
    </row>
    <row r="13012" spans="1:6" x14ac:dyDescent="0.3">
      <c r="A13012" s="6"/>
      <c r="B13012" s="6"/>
      <c r="C13012" s="6"/>
      <c r="D13012" s="6"/>
      <c r="E13012" s="6"/>
      <c r="F13012" s="7"/>
    </row>
    <row r="13013" spans="1:6" x14ac:dyDescent="0.3">
      <c r="A13013" s="8"/>
      <c r="B13013" s="8"/>
      <c r="C13013" s="8"/>
      <c r="D13013" s="8"/>
      <c r="E13013" s="8"/>
      <c r="F13013" s="9"/>
    </row>
    <row r="13014" spans="1:6" x14ac:dyDescent="0.3">
      <c r="A13014" s="6"/>
      <c r="B13014" s="6"/>
      <c r="C13014" s="6"/>
      <c r="D13014" s="6"/>
      <c r="E13014" s="6"/>
      <c r="F13014" s="7"/>
    </row>
    <row r="13015" spans="1:6" x14ac:dyDescent="0.3">
      <c r="A13015" s="8"/>
      <c r="B13015" s="8"/>
      <c r="C13015" s="8"/>
      <c r="D13015" s="8"/>
      <c r="E13015" s="8"/>
      <c r="F13015" s="9"/>
    </row>
    <row r="13016" spans="1:6" x14ac:dyDescent="0.3">
      <c r="A13016" s="6"/>
      <c r="B13016" s="6"/>
      <c r="C13016" s="6"/>
      <c r="D13016" s="6"/>
      <c r="E13016" s="6"/>
      <c r="F13016" s="7"/>
    </row>
    <row r="13017" spans="1:6" x14ac:dyDescent="0.3">
      <c r="A13017" s="8"/>
      <c r="B13017" s="8"/>
      <c r="C13017" s="8"/>
      <c r="D13017" s="8"/>
      <c r="E13017" s="8"/>
      <c r="F13017" s="9"/>
    </row>
    <row r="13018" spans="1:6" x14ac:dyDescent="0.3">
      <c r="A13018" s="6"/>
      <c r="B13018" s="6"/>
      <c r="C13018" s="6"/>
      <c r="D13018" s="6"/>
      <c r="E13018" s="6"/>
      <c r="F13018" s="7"/>
    </row>
    <row r="13019" spans="1:6" x14ac:dyDescent="0.3">
      <c r="A13019" s="8"/>
      <c r="B13019" s="8"/>
      <c r="C13019" s="8"/>
      <c r="D13019" s="8"/>
      <c r="E13019" s="8"/>
      <c r="F13019" s="9"/>
    </row>
    <row r="13020" spans="1:6" x14ac:dyDescent="0.3">
      <c r="A13020" s="6"/>
      <c r="B13020" s="6"/>
      <c r="C13020" s="6"/>
      <c r="D13020" s="6"/>
      <c r="E13020" s="6"/>
      <c r="F13020" s="7"/>
    </row>
    <row r="13021" spans="1:6" x14ac:dyDescent="0.3">
      <c r="A13021" s="8"/>
      <c r="B13021" s="8"/>
      <c r="C13021" s="8"/>
      <c r="D13021" s="8"/>
      <c r="E13021" s="8"/>
      <c r="F13021" s="9"/>
    </row>
    <row r="13022" spans="1:6" x14ac:dyDescent="0.3">
      <c r="A13022" s="6"/>
      <c r="B13022" s="6"/>
      <c r="C13022" s="6"/>
      <c r="D13022" s="6"/>
      <c r="E13022" s="6"/>
      <c r="F13022" s="7"/>
    </row>
    <row r="13023" spans="1:6" x14ac:dyDescent="0.3">
      <c r="A13023" s="8"/>
      <c r="B13023" s="8"/>
      <c r="C13023" s="8"/>
      <c r="D13023" s="8"/>
      <c r="E13023" s="8"/>
      <c r="F13023" s="9"/>
    </row>
    <row r="13024" spans="1:6" x14ac:dyDescent="0.3">
      <c r="A13024" s="6"/>
      <c r="B13024" s="6"/>
      <c r="C13024" s="6"/>
      <c r="D13024" s="6"/>
      <c r="E13024" s="6"/>
      <c r="F13024" s="7"/>
    </row>
    <row r="13025" spans="1:6" x14ac:dyDescent="0.3">
      <c r="A13025" s="8"/>
      <c r="B13025" s="8"/>
      <c r="C13025" s="8"/>
      <c r="D13025" s="8"/>
      <c r="E13025" s="8"/>
      <c r="F13025" s="9"/>
    </row>
    <row r="13026" spans="1:6" x14ac:dyDescent="0.3">
      <c r="A13026" s="6"/>
      <c r="B13026" s="6"/>
      <c r="C13026" s="6"/>
      <c r="D13026" s="6"/>
      <c r="E13026" s="6"/>
      <c r="F13026" s="7"/>
    </row>
    <row r="13027" spans="1:6" x14ac:dyDescent="0.3">
      <c r="A13027" s="8"/>
      <c r="B13027" s="8"/>
      <c r="C13027" s="8"/>
      <c r="D13027" s="8"/>
      <c r="E13027" s="8"/>
      <c r="F13027" s="9"/>
    </row>
    <row r="13028" spans="1:6" x14ac:dyDescent="0.3">
      <c r="A13028" s="6"/>
      <c r="B13028" s="6"/>
      <c r="C13028" s="6"/>
      <c r="D13028" s="6"/>
      <c r="E13028" s="6"/>
      <c r="F13028" s="7"/>
    </row>
    <row r="13029" spans="1:6" x14ac:dyDescent="0.3">
      <c r="A13029" s="8"/>
      <c r="B13029" s="8"/>
      <c r="C13029" s="8"/>
      <c r="D13029" s="8"/>
      <c r="E13029" s="8"/>
      <c r="F13029" s="9"/>
    </row>
    <row r="13030" spans="1:6" x14ac:dyDescent="0.3">
      <c r="A13030" s="6"/>
      <c r="B13030" s="6"/>
      <c r="C13030" s="6"/>
      <c r="D13030" s="6"/>
      <c r="E13030" s="6"/>
      <c r="F13030" s="7"/>
    </row>
    <row r="13031" spans="1:6" x14ac:dyDescent="0.3">
      <c r="A13031" s="8"/>
      <c r="B13031" s="8"/>
      <c r="C13031" s="8"/>
      <c r="D13031" s="8"/>
      <c r="E13031" s="8"/>
      <c r="F13031" s="9"/>
    </row>
    <row r="13032" spans="1:6" x14ac:dyDescent="0.3">
      <c r="A13032" s="6"/>
      <c r="B13032" s="6"/>
      <c r="C13032" s="6"/>
      <c r="D13032" s="6"/>
      <c r="E13032" s="6"/>
      <c r="F13032" s="7"/>
    </row>
    <row r="13033" spans="1:6" x14ac:dyDescent="0.3">
      <c r="A13033" s="8"/>
      <c r="B13033" s="8"/>
      <c r="C13033" s="8"/>
      <c r="D13033" s="8"/>
      <c r="E13033" s="8"/>
      <c r="F13033" s="9"/>
    </row>
    <row r="13034" spans="1:6" x14ac:dyDescent="0.3">
      <c r="A13034" s="6"/>
      <c r="B13034" s="6"/>
      <c r="C13034" s="6"/>
      <c r="D13034" s="6"/>
      <c r="E13034" s="6"/>
      <c r="F13034" s="7"/>
    </row>
    <row r="13035" spans="1:6" x14ac:dyDescent="0.3">
      <c r="A13035" s="8"/>
      <c r="B13035" s="8"/>
      <c r="C13035" s="8"/>
      <c r="D13035" s="8"/>
      <c r="E13035" s="8"/>
      <c r="F13035" s="9"/>
    </row>
    <row r="13036" spans="1:6" x14ac:dyDescent="0.3">
      <c r="A13036" s="6"/>
      <c r="B13036" s="6"/>
      <c r="C13036" s="6"/>
      <c r="D13036" s="6"/>
      <c r="E13036" s="6"/>
      <c r="F13036" s="7"/>
    </row>
    <row r="13037" spans="1:6" x14ac:dyDescent="0.3">
      <c r="A13037" s="8"/>
      <c r="B13037" s="8"/>
      <c r="C13037" s="8"/>
      <c r="D13037" s="8"/>
      <c r="E13037" s="8"/>
      <c r="F13037" s="9"/>
    </row>
    <row r="13038" spans="1:6" x14ac:dyDescent="0.3">
      <c r="A13038" s="6"/>
      <c r="B13038" s="6"/>
      <c r="C13038" s="6"/>
      <c r="D13038" s="6"/>
      <c r="E13038" s="6"/>
      <c r="F13038" s="7"/>
    </row>
    <row r="13039" spans="1:6" x14ac:dyDescent="0.3">
      <c r="A13039" s="8"/>
      <c r="B13039" s="8"/>
      <c r="C13039" s="8"/>
      <c r="D13039" s="8"/>
      <c r="E13039" s="8"/>
      <c r="F13039" s="9"/>
    </row>
    <row r="13040" spans="1:6" x14ac:dyDescent="0.3">
      <c r="A13040" s="6"/>
      <c r="B13040" s="6"/>
      <c r="C13040" s="6"/>
      <c r="D13040" s="6"/>
      <c r="E13040" s="6"/>
      <c r="F13040" s="7"/>
    </row>
    <row r="13041" spans="1:6" x14ac:dyDescent="0.3">
      <c r="A13041" s="8"/>
      <c r="B13041" s="8"/>
      <c r="C13041" s="8"/>
      <c r="D13041" s="8"/>
      <c r="E13041" s="8"/>
      <c r="F13041" s="9"/>
    </row>
    <row r="13042" spans="1:6" x14ac:dyDescent="0.3">
      <c r="A13042" s="6"/>
      <c r="B13042" s="6"/>
      <c r="C13042" s="6"/>
      <c r="D13042" s="6"/>
      <c r="E13042" s="6"/>
      <c r="F13042" s="7"/>
    </row>
    <row r="13043" spans="1:6" x14ac:dyDescent="0.3">
      <c r="A13043" s="8"/>
      <c r="B13043" s="8"/>
      <c r="C13043" s="8"/>
      <c r="D13043" s="8"/>
      <c r="E13043" s="8"/>
      <c r="F13043" s="9"/>
    </row>
    <row r="13044" spans="1:6" x14ac:dyDescent="0.3">
      <c r="A13044" s="6"/>
      <c r="B13044" s="6"/>
      <c r="C13044" s="6"/>
      <c r="D13044" s="6"/>
      <c r="E13044" s="6"/>
      <c r="F13044" s="7"/>
    </row>
    <row r="13045" spans="1:6" x14ac:dyDescent="0.3">
      <c r="A13045" s="8"/>
      <c r="B13045" s="8"/>
      <c r="C13045" s="8"/>
      <c r="D13045" s="8"/>
      <c r="E13045" s="8"/>
      <c r="F13045" s="9"/>
    </row>
    <row r="13046" spans="1:6" x14ac:dyDescent="0.3">
      <c r="A13046" s="6"/>
      <c r="B13046" s="6"/>
      <c r="C13046" s="6"/>
      <c r="D13046" s="6"/>
      <c r="E13046" s="6"/>
      <c r="F13046" s="7"/>
    </row>
    <row r="13047" spans="1:6" x14ac:dyDescent="0.3">
      <c r="A13047" s="8"/>
      <c r="B13047" s="8"/>
      <c r="C13047" s="8"/>
      <c r="D13047" s="8"/>
      <c r="E13047" s="8"/>
      <c r="F13047" s="9"/>
    </row>
    <row r="13048" spans="1:6" x14ac:dyDescent="0.3">
      <c r="A13048" s="6"/>
      <c r="B13048" s="6"/>
      <c r="C13048" s="6"/>
      <c r="D13048" s="6"/>
      <c r="E13048" s="6"/>
      <c r="F13048" s="7"/>
    </row>
    <row r="13049" spans="1:6" x14ac:dyDescent="0.3">
      <c r="A13049" s="8"/>
      <c r="B13049" s="8"/>
      <c r="C13049" s="8"/>
      <c r="D13049" s="8"/>
      <c r="E13049" s="8"/>
      <c r="F13049" s="9"/>
    </row>
    <row r="13050" spans="1:6" x14ac:dyDescent="0.3">
      <c r="A13050" s="6"/>
      <c r="B13050" s="6"/>
      <c r="C13050" s="6"/>
      <c r="D13050" s="6"/>
      <c r="E13050" s="6"/>
      <c r="F13050" s="7"/>
    </row>
    <row r="13051" spans="1:6" x14ac:dyDescent="0.3">
      <c r="A13051" s="8"/>
      <c r="B13051" s="8"/>
      <c r="C13051" s="8"/>
      <c r="D13051" s="8"/>
      <c r="E13051" s="8"/>
      <c r="F13051" s="9"/>
    </row>
    <row r="13052" spans="1:6" x14ac:dyDescent="0.3">
      <c r="A13052" s="6"/>
      <c r="B13052" s="6"/>
      <c r="C13052" s="6"/>
      <c r="D13052" s="6"/>
      <c r="E13052" s="6"/>
      <c r="F13052" s="7"/>
    </row>
    <row r="13053" spans="1:6" x14ac:dyDescent="0.3">
      <c r="A13053" s="8"/>
      <c r="B13053" s="8"/>
      <c r="C13053" s="8"/>
      <c r="D13053" s="8"/>
      <c r="E13053" s="8"/>
      <c r="F13053" s="9"/>
    </row>
    <row r="13054" spans="1:6" x14ac:dyDescent="0.3">
      <c r="A13054" s="6"/>
      <c r="B13054" s="6"/>
      <c r="C13054" s="6"/>
      <c r="D13054" s="6"/>
      <c r="E13054" s="6"/>
      <c r="F13054" s="7"/>
    </row>
    <row r="13055" spans="1:6" x14ac:dyDescent="0.3">
      <c r="A13055" s="8"/>
      <c r="B13055" s="8"/>
      <c r="C13055" s="8"/>
      <c r="D13055" s="8"/>
      <c r="E13055" s="8"/>
      <c r="F13055" s="9"/>
    </row>
    <row r="13056" spans="1:6" x14ac:dyDescent="0.3">
      <c r="A13056" s="6"/>
      <c r="B13056" s="6"/>
      <c r="C13056" s="6"/>
      <c r="D13056" s="6"/>
      <c r="E13056" s="6"/>
      <c r="F13056" s="7"/>
    </row>
    <row r="13057" spans="1:6" x14ac:dyDescent="0.3">
      <c r="A13057" s="8"/>
      <c r="B13057" s="8"/>
      <c r="C13057" s="8"/>
      <c r="D13057" s="8"/>
      <c r="E13057" s="8"/>
      <c r="F13057" s="9"/>
    </row>
    <row r="13058" spans="1:6" x14ac:dyDescent="0.3">
      <c r="A13058" s="6"/>
      <c r="B13058" s="6"/>
      <c r="C13058" s="6"/>
      <c r="D13058" s="6"/>
      <c r="E13058" s="6"/>
      <c r="F13058" s="7"/>
    </row>
    <row r="13059" spans="1:6" x14ac:dyDescent="0.3">
      <c r="A13059" s="8"/>
      <c r="B13059" s="8"/>
      <c r="C13059" s="8"/>
      <c r="D13059" s="8"/>
      <c r="E13059" s="8"/>
      <c r="F13059" s="9"/>
    </row>
    <row r="13060" spans="1:6" x14ac:dyDescent="0.3">
      <c r="A13060" s="6"/>
      <c r="B13060" s="6"/>
      <c r="C13060" s="6"/>
      <c r="D13060" s="6"/>
      <c r="E13060" s="6"/>
      <c r="F13060" s="7"/>
    </row>
    <row r="13061" spans="1:6" x14ac:dyDescent="0.3">
      <c r="A13061" s="8"/>
      <c r="B13061" s="8"/>
      <c r="C13061" s="8"/>
      <c r="D13061" s="8"/>
      <c r="E13061" s="8"/>
      <c r="F13061" s="9"/>
    </row>
    <row r="13062" spans="1:6" x14ac:dyDescent="0.3">
      <c r="A13062" s="6"/>
      <c r="B13062" s="6"/>
      <c r="C13062" s="6"/>
      <c r="D13062" s="6"/>
      <c r="E13062" s="6"/>
      <c r="F13062" s="7"/>
    </row>
    <row r="13063" spans="1:6" x14ac:dyDescent="0.3">
      <c r="A13063" s="8"/>
      <c r="B13063" s="8"/>
      <c r="C13063" s="8"/>
      <c r="D13063" s="8"/>
      <c r="E13063" s="8"/>
      <c r="F13063" s="9"/>
    </row>
    <row r="13064" spans="1:6" x14ac:dyDescent="0.3">
      <c r="A13064" s="6"/>
      <c r="B13064" s="6"/>
      <c r="C13064" s="6"/>
      <c r="D13064" s="6"/>
      <c r="E13064" s="6"/>
      <c r="F13064" s="7"/>
    </row>
    <row r="13065" spans="1:6" x14ac:dyDescent="0.3">
      <c r="A13065" s="8"/>
      <c r="B13065" s="8"/>
      <c r="C13065" s="8"/>
      <c r="D13065" s="8"/>
      <c r="E13065" s="8"/>
      <c r="F13065" s="9"/>
    </row>
    <row r="13066" spans="1:6" x14ac:dyDescent="0.3">
      <c r="A13066" s="6"/>
      <c r="B13066" s="6"/>
      <c r="C13066" s="6"/>
      <c r="D13066" s="6"/>
      <c r="E13066" s="6"/>
      <c r="F13066" s="7"/>
    </row>
    <row r="13067" spans="1:6" x14ac:dyDescent="0.3">
      <c r="A13067" s="8"/>
      <c r="B13067" s="8"/>
      <c r="C13067" s="8"/>
      <c r="D13067" s="8"/>
      <c r="E13067" s="8"/>
      <c r="F13067" s="9"/>
    </row>
    <row r="13068" spans="1:6" x14ac:dyDescent="0.3">
      <c r="A13068" s="6"/>
      <c r="B13068" s="6"/>
      <c r="C13068" s="6"/>
      <c r="D13068" s="6"/>
      <c r="E13068" s="6"/>
      <c r="F13068" s="7"/>
    </row>
    <row r="13069" spans="1:6" x14ac:dyDescent="0.3">
      <c r="A13069" s="8"/>
      <c r="B13069" s="8"/>
      <c r="C13069" s="8"/>
      <c r="D13069" s="8"/>
      <c r="E13069" s="8"/>
      <c r="F13069" s="9"/>
    </row>
    <row r="13070" spans="1:6" x14ac:dyDescent="0.3">
      <c r="A13070" s="6"/>
      <c r="B13070" s="6"/>
      <c r="C13070" s="6"/>
      <c r="D13070" s="6"/>
      <c r="E13070" s="6"/>
      <c r="F13070" s="7"/>
    </row>
    <row r="13071" spans="1:6" x14ac:dyDescent="0.3">
      <c r="A13071" s="8"/>
      <c r="B13071" s="8"/>
      <c r="C13071" s="8"/>
      <c r="D13071" s="8"/>
      <c r="E13071" s="8"/>
      <c r="F13071" s="9"/>
    </row>
    <row r="13072" spans="1:6" x14ac:dyDescent="0.3">
      <c r="A13072" s="6"/>
      <c r="B13072" s="6"/>
      <c r="C13072" s="6"/>
      <c r="D13072" s="6"/>
      <c r="E13072" s="6"/>
      <c r="F13072" s="7"/>
    </row>
    <row r="13073" spans="1:6" x14ac:dyDescent="0.3">
      <c r="A13073" s="8"/>
      <c r="B13073" s="8"/>
      <c r="C13073" s="8"/>
      <c r="D13073" s="8"/>
      <c r="E13073" s="8"/>
      <c r="F13073" s="9"/>
    </row>
    <row r="13074" spans="1:6" x14ac:dyDescent="0.3">
      <c r="A13074" s="6"/>
      <c r="B13074" s="6"/>
      <c r="C13074" s="6"/>
      <c r="D13074" s="6"/>
      <c r="E13074" s="6"/>
      <c r="F13074" s="7"/>
    </row>
    <row r="13075" spans="1:6" x14ac:dyDescent="0.3">
      <c r="A13075" s="8"/>
      <c r="B13075" s="8"/>
      <c r="C13075" s="8"/>
      <c r="D13075" s="8"/>
      <c r="E13075" s="8"/>
      <c r="F13075" s="9"/>
    </row>
    <row r="13076" spans="1:6" x14ac:dyDescent="0.3">
      <c r="A13076" s="6"/>
      <c r="B13076" s="6"/>
      <c r="C13076" s="6"/>
      <c r="D13076" s="6"/>
      <c r="E13076" s="6"/>
      <c r="F13076" s="7"/>
    </row>
    <row r="13077" spans="1:6" x14ac:dyDescent="0.3">
      <c r="A13077" s="8"/>
      <c r="B13077" s="8"/>
      <c r="C13077" s="8"/>
      <c r="D13077" s="8"/>
      <c r="E13077" s="8"/>
      <c r="F13077" s="9"/>
    </row>
    <row r="13078" spans="1:6" x14ac:dyDescent="0.3">
      <c r="A13078" s="6"/>
      <c r="B13078" s="6"/>
      <c r="C13078" s="6"/>
      <c r="D13078" s="6"/>
      <c r="E13078" s="6"/>
      <c r="F13078" s="7"/>
    </row>
    <row r="13079" spans="1:6" x14ac:dyDescent="0.3">
      <c r="A13079" s="8"/>
      <c r="B13079" s="8"/>
      <c r="C13079" s="8"/>
      <c r="D13079" s="8"/>
      <c r="E13079" s="8"/>
      <c r="F13079" s="9"/>
    </row>
    <row r="13080" spans="1:6" x14ac:dyDescent="0.3">
      <c r="A13080" s="6"/>
      <c r="B13080" s="6"/>
      <c r="C13080" s="6"/>
      <c r="D13080" s="6"/>
      <c r="E13080" s="6"/>
      <c r="F13080" s="7"/>
    </row>
    <row r="13081" spans="1:6" x14ac:dyDescent="0.3">
      <c r="A13081" s="8"/>
      <c r="B13081" s="8"/>
      <c r="C13081" s="8"/>
      <c r="D13081" s="8"/>
      <c r="E13081" s="8"/>
      <c r="F13081" s="9"/>
    </row>
    <row r="13082" spans="1:6" x14ac:dyDescent="0.3">
      <c r="A13082" s="6"/>
      <c r="B13082" s="6"/>
      <c r="C13082" s="6"/>
      <c r="D13082" s="6"/>
      <c r="E13082" s="6"/>
      <c r="F13082" s="7"/>
    </row>
    <row r="13083" spans="1:6" x14ac:dyDescent="0.3">
      <c r="A13083" s="8"/>
      <c r="B13083" s="8"/>
      <c r="C13083" s="8"/>
      <c r="D13083" s="8"/>
      <c r="E13083" s="8"/>
      <c r="F13083" s="9"/>
    </row>
    <row r="13084" spans="1:6" x14ac:dyDescent="0.3">
      <c r="A13084" s="6"/>
      <c r="B13084" s="6"/>
      <c r="C13084" s="6"/>
      <c r="D13084" s="6"/>
      <c r="E13084" s="6"/>
      <c r="F13084" s="7"/>
    </row>
    <row r="13085" spans="1:6" x14ac:dyDescent="0.3">
      <c r="A13085" s="8"/>
      <c r="B13085" s="8"/>
      <c r="C13085" s="8"/>
      <c r="D13085" s="8"/>
      <c r="E13085" s="8"/>
      <c r="F13085" s="9"/>
    </row>
    <row r="13086" spans="1:6" x14ac:dyDescent="0.3">
      <c r="A13086" s="6"/>
      <c r="B13086" s="6"/>
      <c r="C13086" s="6"/>
      <c r="D13086" s="6"/>
      <c r="E13086" s="6"/>
      <c r="F13086" s="7"/>
    </row>
    <row r="13087" spans="1:6" x14ac:dyDescent="0.3">
      <c r="A13087" s="8"/>
      <c r="B13087" s="8"/>
      <c r="C13087" s="8"/>
      <c r="D13087" s="8"/>
      <c r="E13087" s="8"/>
      <c r="F13087" s="9"/>
    </row>
    <row r="13088" spans="1:6" x14ac:dyDescent="0.3">
      <c r="A13088" s="6"/>
      <c r="B13088" s="6"/>
      <c r="C13088" s="6"/>
      <c r="D13088" s="6"/>
      <c r="E13088" s="6"/>
      <c r="F13088" s="7"/>
    </row>
    <row r="13089" spans="1:6" x14ac:dyDescent="0.3">
      <c r="A13089" s="8"/>
      <c r="B13089" s="8"/>
      <c r="C13089" s="8"/>
      <c r="D13089" s="8"/>
      <c r="E13089" s="8"/>
      <c r="F13089" s="9"/>
    </row>
    <row r="13090" spans="1:6" x14ac:dyDescent="0.3">
      <c r="A13090" s="6"/>
      <c r="B13090" s="6"/>
      <c r="C13090" s="6"/>
      <c r="D13090" s="6"/>
      <c r="E13090" s="6"/>
      <c r="F13090" s="7"/>
    </row>
    <row r="13091" spans="1:6" x14ac:dyDescent="0.3">
      <c r="A13091" s="8"/>
      <c r="B13091" s="8"/>
      <c r="C13091" s="8"/>
      <c r="D13091" s="8"/>
      <c r="E13091" s="8"/>
      <c r="F13091" s="9"/>
    </row>
    <row r="13092" spans="1:6" x14ac:dyDescent="0.3">
      <c r="A13092" s="6"/>
      <c r="B13092" s="6"/>
      <c r="C13092" s="6"/>
      <c r="D13092" s="6"/>
      <c r="E13092" s="6"/>
      <c r="F13092" s="7"/>
    </row>
    <row r="13093" spans="1:6" x14ac:dyDescent="0.3">
      <c r="A13093" s="8"/>
      <c r="B13093" s="8"/>
      <c r="C13093" s="8"/>
      <c r="D13093" s="8"/>
      <c r="E13093" s="8"/>
      <c r="F13093" s="9"/>
    </row>
    <row r="13094" spans="1:6" x14ac:dyDescent="0.3">
      <c r="A13094" s="6"/>
      <c r="B13094" s="6"/>
      <c r="C13094" s="6"/>
      <c r="D13094" s="6"/>
      <c r="E13094" s="6"/>
      <c r="F13094" s="7"/>
    </row>
    <row r="13095" spans="1:6" x14ac:dyDescent="0.3">
      <c r="A13095" s="8"/>
      <c r="B13095" s="8"/>
      <c r="C13095" s="8"/>
      <c r="D13095" s="8"/>
      <c r="E13095" s="8"/>
      <c r="F13095" s="9"/>
    </row>
    <row r="13096" spans="1:6" x14ac:dyDescent="0.3">
      <c r="A13096" s="6"/>
      <c r="B13096" s="6"/>
      <c r="C13096" s="6"/>
      <c r="D13096" s="6"/>
      <c r="E13096" s="6"/>
      <c r="F13096" s="7"/>
    </row>
    <row r="13097" spans="1:6" x14ac:dyDescent="0.3">
      <c r="A13097" s="8"/>
      <c r="B13097" s="8"/>
      <c r="C13097" s="8"/>
      <c r="D13097" s="8"/>
      <c r="E13097" s="8"/>
      <c r="F13097" s="9"/>
    </row>
    <row r="13098" spans="1:6" x14ac:dyDescent="0.3">
      <c r="A13098" s="6"/>
      <c r="B13098" s="6"/>
      <c r="C13098" s="6"/>
      <c r="D13098" s="6"/>
      <c r="E13098" s="6"/>
      <c r="F13098" s="7"/>
    </row>
    <row r="13099" spans="1:6" x14ac:dyDescent="0.3">
      <c r="A13099" s="8"/>
      <c r="B13099" s="8"/>
      <c r="C13099" s="8"/>
      <c r="D13099" s="8"/>
      <c r="E13099" s="8"/>
      <c r="F13099" s="9"/>
    </row>
    <row r="13100" spans="1:6" x14ac:dyDescent="0.3">
      <c r="A13100" s="6"/>
      <c r="B13100" s="6"/>
      <c r="C13100" s="6"/>
      <c r="D13100" s="6"/>
      <c r="E13100" s="6"/>
      <c r="F13100" s="7"/>
    </row>
    <row r="13101" spans="1:6" x14ac:dyDescent="0.3">
      <c r="A13101" s="8"/>
      <c r="B13101" s="8"/>
      <c r="C13101" s="8"/>
      <c r="D13101" s="8"/>
      <c r="E13101" s="8"/>
      <c r="F13101" s="9"/>
    </row>
    <row r="13102" spans="1:6" x14ac:dyDescent="0.3">
      <c r="A13102" s="6"/>
      <c r="B13102" s="6"/>
      <c r="C13102" s="6"/>
      <c r="D13102" s="6"/>
      <c r="E13102" s="6"/>
      <c r="F13102" s="7"/>
    </row>
    <row r="13103" spans="1:6" x14ac:dyDescent="0.3">
      <c r="A13103" s="8"/>
      <c r="B13103" s="8"/>
      <c r="C13103" s="8"/>
      <c r="D13103" s="8"/>
      <c r="E13103" s="8"/>
      <c r="F13103" s="9"/>
    </row>
    <row r="13104" spans="1:6" x14ac:dyDescent="0.3">
      <c r="A13104" s="6"/>
      <c r="B13104" s="6"/>
      <c r="C13104" s="6"/>
      <c r="D13104" s="6"/>
      <c r="E13104" s="6"/>
      <c r="F13104" s="7"/>
    </row>
    <row r="13105" spans="1:6" x14ac:dyDescent="0.3">
      <c r="A13105" s="8"/>
      <c r="B13105" s="8"/>
      <c r="C13105" s="8"/>
      <c r="D13105" s="8"/>
      <c r="E13105" s="8"/>
      <c r="F13105" s="9"/>
    </row>
    <row r="13106" spans="1:6" x14ac:dyDescent="0.3">
      <c r="A13106" s="6"/>
      <c r="B13106" s="6"/>
      <c r="C13106" s="6"/>
      <c r="D13106" s="6"/>
      <c r="E13106" s="6"/>
      <c r="F13106" s="7"/>
    </row>
    <row r="13107" spans="1:6" x14ac:dyDescent="0.3">
      <c r="A13107" s="8"/>
      <c r="B13107" s="8"/>
      <c r="C13107" s="8"/>
      <c r="D13107" s="8"/>
      <c r="E13107" s="8"/>
      <c r="F13107" s="9"/>
    </row>
    <row r="13108" spans="1:6" x14ac:dyDescent="0.3">
      <c r="A13108" s="6"/>
      <c r="B13108" s="6"/>
      <c r="C13108" s="6"/>
      <c r="D13108" s="6"/>
      <c r="E13108" s="6"/>
      <c r="F13108" s="7"/>
    </row>
    <row r="13109" spans="1:6" x14ac:dyDescent="0.3">
      <c r="A13109" s="8"/>
      <c r="B13109" s="8"/>
      <c r="C13109" s="8"/>
      <c r="D13109" s="8"/>
      <c r="E13109" s="8"/>
      <c r="F13109" s="9"/>
    </row>
    <row r="13110" spans="1:6" x14ac:dyDescent="0.3">
      <c r="A13110" s="6"/>
      <c r="B13110" s="6"/>
      <c r="C13110" s="6"/>
      <c r="D13110" s="6"/>
      <c r="E13110" s="6"/>
      <c r="F13110" s="7"/>
    </row>
    <row r="13111" spans="1:6" x14ac:dyDescent="0.3">
      <c r="A13111" s="8"/>
      <c r="B13111" s="8"/>
      <c r="C13111" s="8"/>
      <c r="D13111" s="8"/>
      <c r="E13111" s="8"/>
      <c r="F13111" s="9"/>
    </row>
    <row r="13112" spans="1:6" x14ac:dyDescent="0.3">
      <c r="A13112" s="6"/>
      <c r="B13112" s="6"/>
      <c r="C13112" s="6"/>
      <c r="D13112" s="6"/>
      <c r="E13112" s="6"/>
      <c r="F13112" s="7"/>
    </row>
    <row r="13113" spans="1:6" x14ac:dyDescent="0.3">
      <c r="A13113" s="8"/>
      <c r="B13113" s="8"/>
      <c r="C13113" s="8"/>
      <c r="D13113" s="8"/>
      <c r="E13113" s="8"/>
      <c r="F13113" s="9"/>
    </row>
    <row r="13114" spans="1:6" x14ac:dyDescent="0.3">
      <c r="A13114" s="6"/>
      <c r="B13114" s="6"/>
      <c r="C13114" s="6"/>
      <c r="D13114" s="6"/>
      <c r="E13114" s="6"/>
      <c r="F13114" s="7"/>
    </row>
    <row r="13115" spans="1:6" x14ac:dyDescent="0.3">
      <c r="A13115" s="8"/>
      <c r="B13115" s="8"/>
      <c r="C13115" s="8"/>
      <c r="D13115" s="8"/>
      <c r="E13115" s="8"/>
      <c r="F13115" s="9"/>
    </row>
    <row r="13116" spans="1:6" x14ac:dyDescent="0.3">
      <c r="A13116" s="6"/>
      <c r="B13116" s="6"/>
      <c r="C13116" s="6"/>
      <c r="D13116" s="6"/>
      <c r="E13116" s="6"/>
      <c r="F13116" s="7"/>
    </row>
    <row r="13117" spans="1:6" x14ac:dyDescent="0.3">
      <c r="A13117" s="8"/>
      <c r="B13117" s="8"/>
      <c r="C13117" s="8"/>
      <c r="D13117" s="8"/>
      <c r="E13117" s="8"/>
      <c r="F13117" s="9"/>
    </row>
    <row r="13118" spans="1:6" x14ac:dyDescent="0.3">
      <c r="A13118" s="6"/>
      <c r="B13118" s="6"/>
      <c r="C13118" s="6"/>
      <c r="D13118" s="6"/>
      <c r="E13118" s="6"/>
      <c r="F13118" s="7"/>
    </row>
    <row r="13119" spans="1:6" x14ac:dyDescent="0.3">
      <c r="A13119" s="8"/>
      <c r="B13119" s="8"/>
      <c r="C13119" s="8"/>
      <c r="D13119" s="8"/>
      <c r="E13119" s="8"/>
      <c r="F13119" s="9"/>
    </row>
    <row r="13120" spans="1:6" x14ac:dyDescent="0.3">
      <c r="A13120" s="6"/>
      <c r="B13120" s="6"/>
      <c r="C13120" s="6"/>
      <c r="D13120" s="6"/>
      <c r="E13120" s="6"/>
      <c r="F13120" s="7"/>
    </row>
    <row r="13121" spans="1:6" x14ac:dyDescent="0.3">
      <c r="A13121" s="8"/>
      <c r="B13121" s="8"/>
      <c r="C13121" s="8"/>
      <c r="D13121" s="8"/>
      <c r="E13121" s="8"/>
      <c r="F13121" s="9"/>
    </row>
    <row r="13122" spans="1:6" x14ac:dyDescent="0.3">
      <c r="A13122" s="6"/>
      <c r="B13122" s="6"/>
      <c r="C13122" s="6"/>
      <c r="D13122" s="6"/>
      <c r="E13122" s="6"/>
      <c r="F13122" s="7"/>
    </row>
    <row r="13123" spans="1:6" x14ac:dyDescent="0.3">
      <c r="A13123" s="8"/>
      <c r="B13123" s="8"/>
      <c r="C13123" s="8"/>
      <c r="D13123" s="8"/>
      <c r="E13123" s="8"/>
      <c r="F13123" s="9"/>
    </row>
    <row r="13124" spans="1:6" x14ac:dyDescent="0.3">
      <c r="A13124" s="6"/>
      <c r="B13124" s="6"/>
      <c r="C13124" s="6"/>
      <c r="D13124" s="6"/>
      <c r="E13124" s="6"/>
      <c r="F13124" s="7"/>
    </row>
    <row r="13125" spans="1:6" x14ac:dyDescent="0.3">
      <c r="A13125" s="8"/>
      <c r="B13125" s="8"/>
      <c r="C13125" s="8"/>
      <c r="D13125" s="8"/>
      <c r="E13125" s="8"/>
      <c r="F13125" s="9"/>
    </row>
    <row r="13126" spans="1:6" x14ac:dyDescent="0.3">
      <c r="A13126" s="6"/>
      <c r="B13126" s="6"/>
      <c r="C13126" s="6"/>
      <c r="D13126" s="6"/>
      <c r="E13126" s="6"/>
      <c r="F13126" s="7"/>
    </row>
    <row r="13127" spans="1:6" x14ac:dyDescent="0.3">
      <c r="A13127" s="8"/>
      <c r="B13127" s="8"/>
      <c r="C13127" s="8"/>
      <c r="D13127" s="8"/>
      <c r="E13127" s="8"/>
      <c r="F13127" s="9"/>
    </row>
    <row r="13128" spans="1:6" x14ac:dyDescent="0.3">
      <c r="A13128" s="6"/>
      <c r="B13128" s="6"/>
      <c r="C13128" s="6"/>
      <c r="D13128" s="6"/>
      <c r="E13128" s="6"/>
      <c r="F13128" s="7"/>
    </row>
    <row r="13129" spans="1:6" x14ac:dyDescent="0.3">
      <c r="A13129" s="8"/>
      <c r="B13129" s="8"/>
      <c r="C13129" s="8"/>
      <c r="D13129" s="8"/>
      <c r="E13129" s="8"/>
      <c r="F13129" s="9"/>
    </row>
    <row r="13130" spans="1:6" x14ac:dyDescent="0.3">
      <c r="A13130" s="6"/>
      <c r="B13130" s="6"/>
      <c r="C13130" s="6"/>
      <c r="D13130" s="6"/>
      <c r="E13130" s="6"/>
      <c r="F13130" s="7"/>
    </row>
    <row r="13131" spans="1:6" x14ac:dyDescent="0.3">
      <c r="A13131" s="8"/>
      <c r="B13131" s="8"/>
      <c r="C13131" s="8"/>
      <c r="D13131" s="8"/>
      <c r="E13131" s="8"/>
      <c r="F13131" s="9"/>
    </row>
    <row r="13132" spans="1:6" x14ac:dyDescent="0.3">
      <c r="A13132" s="6"/>
      <c r="B13132" s="6"/>
      <c r="C13132" s="6"/>
      <c r="D13132" s="6"/>
      <c r="E13132" s="6"/>
      <c r="F13132" s="7"/>
    </row>
    <row r="13133" spans="1:6" x14ac:dyDescent="0.3">
      <c r="A13133" s="8"/>
      <c r="B13133" s="8"/>
      <c r="C13133" s="8"/>
      <c r="D13133" s="8"/>
      <c r="E13133" s="8"/>
      <c r="F13133" s="9"/>
    </row>
    <row r="13134" spans="1:6" x14ac:dyDescent="0.3">
      <c r="A13134" s="6"/>
      <c r="B13134" s="6"/>
      <c r="C13134" s="6"/>
      <c r="D13134" s="6"/>
      <c r="E13134" s="6"/>
      <c r="F13134" s="7"/>
    </row>
    <row r="13135" spans="1:6" x14ac:dyDescent="0.3">
      <c r="A13135" s="8"/>
      <c r="B13135" s="8"/>
      <c r="C13135" s="8"/>
      <c r="D13135" s="8"/>
      <c r="E13135" s="8"/>
      <c r="F13135" s="9"/>
    </row>
    <row r="13136" spans="1:6" x14ac:dyDescent="0.3">
      <c r="A13136" s="6"/>
      <c r="B13136" s="6"/>
      <c r="C13136" s="6"/>
      <c r="D13136" s="6"/>
      <c r="E13136" s="6"/>
      <c r="F13136" s="7"/>
    </row>
    <row r="13137" spans="1:6" x14ac:dyDescent="0.3">
      <c r="A13137" s="8"/>
      <c r="B13137" s="8"/>
      <c r="C13137" s="8"/>
      <c r="D13137" s="8"/>
      <c r="E13137" s="8"/>
      <c r="F13137" s="9"/>
    </row>
    <row r="13138" spans="1:6" x14ac:dyDescent="0.3">
      <c r="A13138" s="6"/>
      <c r="B13138" s="6"/>
      <c r="C13138" s="6"/>
      <c r="D13138" s="6"/>
      <c r="E13138" s="6"/>
      <c r="F13138" s="7"/>
    </row>
    <row r="13139" spans="1:6" x14ac:dyDescent="0.3">
      <c r="A13139" s="8"/>
      <c r="B13139" s="8"/>
      <c r="C13139" s="8"/>
      <c r="D13139" s="8"/>
      <c r="E13139" s="8"/>
      <c r="F13139" s="9"/>
    </row>
    <row r="13140" spans="1:6" x14ac:dyDescent="0.3">
      <c r="A13140" s="6"/>
      <c r="B13140" s="6"/>
      <c r="C13140" s="6"/>
      <c r="D13140" s="6"/>
      <c r="E13140" s="6"/>
      <c r="F13140" s="7"/>
    </row>
    <row r="13141" spans="1:6" x14ac:dyDescent="0.3">
      <c r="A13141" s="8"/>
      <c r="B13141" s="8"/>
      <c r="C13141" s="8"/>
      <c r="D13141" s="8"/>
      <c r="E13141" s="8"/>
      <c r="F13141" s="9"/>
    </row>
    <row r="13142" spans="1:6" x14ac:dyDescent="0.3">
      <c r="A13142" s="6"/>
      <c r="B13142" s="6"/>
      <c r="C13142" s="6"/>
      <c r="D13142" s="6"/>
      <c r="E13142" s="6"/>
      <c r="F13142" s="7"/>
    </row>
    <row r="13143" spans="1:6" x14ac:dyDescent="0.3">
      <c r="A13143" s="8"/>
      <c r="B13143" s="8"/>
      <c r="C13143" s="8"/>
      <c r="D13143" s="8"/>
      <c r="E13143" s="8"/>
      <c r="F13143" s="9"/>
    </row>
    <row r="13144" spans="1:6" x14ac:dyDescent="0.3">
      <c r="A13144" s="6"/>
      <c r="B13144" s="6"/>
      <c r="C13144" s="6"/>
      <c r="D13144" s="6"/>
      <c r="E13144" s="6"/>
      <c r="F13144" s="7"/>
    </row>
    <row r="13145" spans="1:6" x14ac:dyDescent="0.3">
      <c r="A13145" s="8"/>
      <c r="B13145" s="8"/>
      <c r="C13145" s="8"/>
      <c r="D13145" s="8"/>
      <c r="E13145" s="8"/>
      <c r="F13145" s="9"/>
    </row>
    <row r="13146" spans="1:6" x14ac:dyDescent="0.3">
      <c r="A13146" s="6"/>
      <c r="B13146" s="6"/>
      <c r="C13146" s="6"/>
      <c r="D13146" s="6"/>
      <c r="E13146" s="6"/>
      <c r="F13146" s="7"/>
    </row>
    <row r="13147" spans="1:6" x14ac:dyDescent="0.3">
      <c r="A13147" s="8"/>
      <c r="B13147" s="8"/>
      <c r="C13147" s="8"/>
      <c r="D13147" s="8"/>
      <c r="E13147" s="8"/>
      <c r="F13147" s="9"/>
    </row>
    <row r="13148" spans="1:6" x14ac:dyDescent="0.3">
      <c r="A13148" s="6"/>
      <c r="B13148" s="6"/>
      <c r="C13148" s="6"/>
      <c r="D13148" s="6"/>
      <c r="E13148" s="6"/>
      <c r="F13148" s="7"/>
    </row>
    <row r="13149" spans="1:6" x14ac:dyDescent="0.3">
      <c r="A13149" s="8"/>
      <c r="B13149" s="8"/>
      <c r="C13149" s="8"/>
      <c r="D13149" s="8"/>
      <c r="E13149" s="8"/>
      <c r="F13149" s="9"/>
    </row>
    <row r="13150" spans="1:6" x14ac:dyDescent="0.3">
      <c r="A13150" s="6"/>
      <c r="B13150" s="6"/>
      <c r="C13150" s="6"/>
      <c r="D13150" s="6"/>
      <c r="E13150" s="6"/>
      <c r="F13150" s="7"/>
    </row>
    <row r="13151" spans="1:6" x14ac:dyDescent="0.3">
      <c r="A13151" s="8"/>
      <c r="B13151" s="8"/>
      <c r="C13151" s="8"/>
      <c r="D13151" s="8"/>
      <c r="E13151" s="8"/>
      <c r="F13151" s="9"/>
    </row>
    <row r="13152" spans="1:6" x14ac:dyDescent="0.3">
      <c r="A13152" s="6"/>
      <c r="B13152" s="6"/>
      <c r="C13152" s="6"/>
      <c r="D13152" s="6"/>
      <c r="E13152" s="6"/>
      <c r="F13152" s="7"/>
    </row>
    <row r="13153" spans="1:6" x14ac:dyDescent="0.3">
      <c r="A13153" s="8"/>
      <c r="B13153" s="8"/>
      <c r="C13153" s="8"/>
      <c r="D13153" s="8"/>
      <c r="E13153" s="8"/>
      <c r="F13153" s="9"/>
    </row>
    <row r="13154" spans="1:6" x14ac:dyDescent="0.3">
      <c r="A13154" s="6"/>
      <c r="B13154" s="6"/>
      <c r="C13154" s="6"/>
      <c r="D13154" s="6"/>
      <c r="E13154" s="6"/>
      <c r="F13154" s="7"/>
    </row>
    <row r="13155" spans="1:6" x14ac:dyDescent="0.3">
      <c r="A13155" s="8"/>
      <c r="B13155" s="8"/>
      <c r="C13155" s="8"/>
      <c r="D13155" s="8"/>
      <c r="E13155" s="8"/>
      <c r="F13155" s="9"/>
    </row>
    <row r="13156" spans="1:6" x14ac:dyDescent="0.3">
      <c r="A13156" s="6"/>
      <c r="B13156" s="6"/>
      <c r="C13156" s="6"/>
      <c r="D13156" s="6"/>
      <c r="E13156" s="6"/>
      <c r="F13156" s="7"/>
    </row>
    <row r="13157" spans="1:6" x14ac:dyDescent="0.3">
      <c r="A13157" s="8"/>
      <c r="B13157" s="8"/>
      <c r="C13157" s="8"/>
      <c r="D13157" s="8"/>
      <c r="E13157" s="8"/>
      <c r="F13157" s="9"/>
    </row>
    <row r="13158" spans="1:6" x14ac:dyDescent="0.3">
      <c r="A13158" s="6"/>
      <c r="B13158" s="6"/>
      <c r="C13158" s="6"/>
      <c r="D13158" s="6"/>
      <c r="E13158" s="6"/>
      <c r="F13158" s="7"/>
    </row>
    <row r="13159" spans="1:6" x14ac:dyDescent="0.3">
      <c r="A13159" s="8"/>
      <c r="B13159" s="8"/>
      <c r="C13159" s="8"/>
      <c r="D13159" s="8"/>
      <c r="E13159" s="8"/>
      <c r="F13159" s="9"/>
    </row>
    <row r="13160" spans="1:6" x14ac:dyDescent="0.3">
      <c r="A13160" s="6"/>
      <c r="B13160" s="6"/>
      <c r="C13160" s="6"/>
      <c r="D13160" s="6"/>
      <c r="E13160" s="6"/>
      <c r="F13160" s="7"/>
    </row>
    <row r="13161" spans="1:6" x14ac:dyDescent="0.3">
      <c r="A13161" s="8"/>
      <c r="B13161" s="8"/>
      <c r="C13161" s="8"/>
      <c r="D13161" s="8"/>
      <c r="E13161" s="8"/>
      <c r="F13161" s="9"/>
    </row>
    <row r="13162" spans="1:6" x14ac:dyDescent="0.3">
      <c r="A13162" s="6"/>
      <c r="B13162" s="6"/>
      <c r="C13162" s="6"/>
      <c r="D13162" s="6"/>
      <c r="E13162" s="6"/>
      <c r="F13162" s="7"/>
    </row>
    <row r="13163" spans="1:6" x14ac:dyDescent="0.3">
      <c r="A13163" s="8"/>
      <c r="B13163" s="8"/>
      <c r="C13163" s="8"/>
      <c r="D13163" s="8"/>
      <c r="E13163" s="8"/>
      <c r="F13163" s="9"/>
    </row>
    <row r="13164" spans="1:6" x14ac:dyDescent="0.3">
      <c r="A13164" s="6"/>
      <c r="B13164" s="6"/>
      <c r="C13164" s="6"/>
      <c r="D13164" s="6"/>
      <c r="E13164" s="6"/>
      <c r="F13164" s="7"/>
    </row>
    <row r="13165" spans="1:6" x14ac:dyDescent="0.3">
      <c r="A13165" s="8"/>
      <c r="B13165" s="8"/>
      <c r="C13165" s="8"/>
      <c r="D13165" s="8"/>
      <c r="E13165" s="8"/>
      <c r="F13165" s="9"/>
    </row>
    <row r="13166" spans="1:6" x14ac:dyDescent="0.3">
      <c r="A13166" s="6"/>
      <c r="B13166" s="6"/>
      <c r="C13166" s="6"/>
      <c r="D13166" s="6"/>
      <c r="E13166" s="6"/>
      <c r="F13166" s="7"/>
    </row>
    <row r="13167" spans="1:6" x14ac:dyDescent="0.3">
      <c r="A13167" s="8"/>
      <c r="B13167" s="8"/>
      <c r="C13167" s="8"/>
      <c r="D13167" s="8"/>
      <c r="E13167" s="8"/>
      <c r="F13167" s="9"/>
    </row>
    <row r="13168" spans="1:6" x14ac:dyDescent="0.3">
      <c r="A13168" s="6"/>
      <c r="B13168" s="6"/>
      <c r="C13168" s="6"/>
      <c r="D13168" s="6"/>
      <c r="E13168" s="6"/>
      <c r="F13168" s="7"/>
    </row>
    <row r="13169" spans="1:6" x14ac:dyDescent="0.3">
      <c r="A13169" s="8"/>
      <c r="B13169" s="8"/>
      <c r="C13169" s="8"/>
      <c r="D13169" s="8"/>
      <c r="E13169" s="8"/>
      <c r="F13169" s="9"/>
    </row>
    <row r="13170" spans="1:6" x14ac:dyDescent="0.3">
      <c r="A13170" s="6"/>
      <c r="B13170" s="6"/>
      <c r="C13170" s="6"/>
      <c r="D13170" s="6"/>
      <c r="E13170" s="6"/>
      <c r="F13170" s="7"/>
    </row>
    <row r="13171" spans="1:6" x14ac:dyDescent="0.3">
      <c r="A13171" s="8"/>
      <c r="B13171" s="8"/>
      <c r="C13171" s="8"/>
      <c r="D13171" s="8"/>
      <c r="E13171" s="8"/>
      <c r="F13171" s="9"/>
    </row>
    <row r="13172" spans="1:6" x14ac:dyDescent="0.3">
      <c r="A13172" s="6"/>
      <c r="B13172" s="6"/>
      <c r="C13172" s="6"/>
      <c r="D13172" s="6"/>
      <c r="E13172" s="6"/>
      <c r="F13172" s="7"/>
    </row>
    <row r="13173" spans="1:6" x14ac:dyDescent="0.3">
      <c r="A13173" s="8"/>
      <c r="B13173" s="8"/>
      <c r="C13173" s="8"/>
      <c r="D13173" s="8"/>
      <c r="E13173" s="8"/>
      <c r="F13173" s="9"/>
    </row>
    <row r="13174" spans="1:6" x14ac:dyDescent="0.3">
      <c r="A13174" s="6"/>
      <c r="B13174" s="6"/>
      <c r="C13174" s="6"/>
      <c r="D13174" s="6"/>
      <c r="E13174" s="6"/>
      <c r="F13174" s="7"/>
    </row>
    <row r="13175" spans="1:6" x14ac:dyDescent="0.3">
      <c r="A13175" s="8"/>
      <c r="B13175" s="8"/>
      <c r="C13175" s="8"/>
      <c r="D13175" s="8"/>
      <c r="E13175" s="8"/>
      <c r="F13175" s="9"/>
    </row>
    <row r="13176" spans="1:6" x14ac:dyDescent="0.3">
      <c r="A13176" s="6"/>
      <c r="B13176" s="6"/>
      <c r="C13176" s="6"/>
      <c r="D13176" s="6"/>
      <c r="E13176" s="6"/>
      <c r="F13176" s="7"/>
    </row>
    <row r="13177" spans="1:6" x14ac:dyDescent="0.3">
      <c r="A13177" s="8"/>
      <c r="B13177" s="8"/>
      <c r="C13177" s="8"/>
      <c r="D13177" s="8"/>
      <c r="E13177" s="8"/>
      <c r="F13177" s="9"/>
    </row>
    <row r="13178" spans="1:6" x14ac:dyDescent="0.3">
      <c r="A13178" s="6"/>
      <c r="B13178" s="6"/>
      <c r="C13178" s="6"/>
      <c r="D13178" s="6"/>
      <c r="E13178" s="6"/>
      <c r="F13178" s="7"/>
    </row>
    <row r="13179" spans="1:6" x14ac:dyDescent="0.3">
      <c r="A13179" s="8"/>
      <c r="B13179" s="8"/>
      <c r="C13179" s="8"/>
      <c r="D13179" s="8"/>
      <c r="E13179" s="8"/>
      <c r="F13179" s="9"/>
    </row>
    <row r="13180" spans="1:6" x14ac:dyDescent="0.3">
      <c r="A13180" s="6"/>
      <c r="B13180" s="6"/>
      <c r="C13180" s="6"/>
      <c r="D13180" s="6"/>
      <c r="E13180" s="6"/>
      <c r="F13180" s="7"/>
    </row>
    <row r="13181" spans="1:6" x14ac:dyDescent="0.3">
      <c r="A13181" s="8"/>
      <c r="B13181" s="8"/>
      <c r="C13181" s="8"/>
      <c r="D13181" s="8"/>
      <c r="E13181" s="8"/>
      <c r="F13181" s="9"/>
    </row>
    <row r="13182" spans="1:6" x14ac:dyDescent="0.3">
      <c r="A13182" s="6"/>
      <c r="B13182" s="6"/>
      <c r="C13182" s="6"/>
      <c r="D13182" s="6"/>
      <c r="E13182" s="6"/>
      <c r="F13182" s="7"/>
    </row>
    <row r="13183" spans="1:6" x14ac:dyDescent="0.3">
      <c r="A13183" s="8"/>
      <c r="B13183" s="8"/>
      <c r="C13183" s="8"/>
      <c r="D13183" s="8"/>
      <c r="E13183" s="8"/>
      <c r="F13183" s="9"/>
    </row>
    <row r="13184" spans="1:6" x14ac:dyDescent="0.3">
      <c r="A13184" s="6"/>
      <c r="B13184" s="6"/>
      <c r="C13184" s="6"/>
      <c r="D13184" s="6"/>
      <c r="E13184" s="6"/>
      <c r="F13184" s="7"/>
    </row>
    <row r="13185" spans="1:6" x14ac:dyDescent="0.3">
      <c r="A13185" s="8"/>
      <c r="B13185" s="8"/>
      <c r="C13185" s="8"/>
      <c r="D13185" s="8"/>
      <c r="E13185" s="8"/>
      <c r="F13185" s="9"/>
    </row>
    <row r="13186" spans="1:6" x14ac:dyDescent="0.3">
      <c r="A13186" s="6"/>
      <c r="B13186" s="6"/>
      <c r="C13186" s="6"/>
      <c r="D13186" s="6"/>
      <c r="E13186" s="6"/>
      <c r="F13186" s="7"/>
    </row>
    <row r="13187" spans="1:6" x14ac:dyDescent="0.3">
      <c r="A13187" s="8"/>
      <c r="B13187" s="8"/>
      <c r="C13187" s="8"/>
      <c r="D13187" s="8"/>
      <c r="E13187" s="8"/>
      <c r="F13187" s="9"/>
    </row>
    <row r="13188" spans="1:6" x14ac:dyDescent="0.3">
      <c r="A13188" s="6"/>
      <c r="B13188" s="6"/>
      <c r="C13188" s="6"/>
      <c r="D13188" s="6"/>
      <c r="E13188" s="6"/>
      <c r="F13188" s="7"/>
    </row>
    <row r="13189" spans="1:6" x14ac:dyDescent="0.3">
      <c r="A13189" s="8"/>
      <c r="B13189" s="8"/>
      <c r="C13189" s="8"/>
      <c r="D13189" s="8"/>
      <c r="E13189" s="8"/>
      <c r="F13189" s="9"/>
    </row>
    <row r="13190" spans="1:6" x14ac:dyDescent="0.3">
      <c r="A13190" s="6"/>
      <c r="B13190" s="6"/>
      <c r="C13190" s="6"/>
      <c r="D13190" s="6"/>
      <c r="E13190" s="6"/>
      <c r="F13190" s="7"/>
    </row>
    <row r="13191" spans="1:6" x14ac:dyDescent="0.3">
      <c r="A13191" s="8"/>
      <c r="B13191" s="8"/>
      <c r="C13191" s="8"/>
      <c r="D13191" s="8"/>
      <c r="E13191" s="8"/>
      <c r="F13191" s="9"/>
    </row>
    <row r="13192" spans="1:6" x14ac:dyDescent="0.3">
      <c r="A13192" s="6"/>
      <c r="B13192" s="6"/>
      <c r="C13192" s="6"/>
      <c r="D13192" s="6"/>
      <c r="E13192" s="6"/>
      <c r="F13192" s="7"/>
    </row>
    <row r="13193" spans="1:6" x14ac:dyDescent="0.3">
      <c r="A13193" s="8"/>
      <c r="B13193" s="8"/>
      <c r="C13193" s="8"/>
      <c r="D13193" s="8"/>
      <c r="E13193" s="8"/>
      <c r="F13193" s="9"/>
    </row>
    <row r="13194" spans="1:6" x14ac:dyDescent="0.3">
      <c r="A13194" s="6"/>
      <c r="B13194" s="6"/>
      <c r="C13194" s="6"/>
      <c r="D13194" s="6"/>
      <c r="E13194" s="6"/>
      <c r="F13194" s="7"/>
    </row>
    <row r="13195" spans="1:6" x14ac:dyDescent="0.3">
      <c r="A13195" s="8"/>
      <c r="B13195" s="8"/>
      <c r="C13195" s="8"/>
      <c r="D13195" s="8"/>
      <c r="E13195" s="8"/>
      <c r="F13195" s="9"/>
    </row>
    <row r="13196" spans="1:6" x14ac:dyDescent="0.3">
      <c r="A13196" s="6"/>
      <c r="B13196" s="6"/>
      <c r="C13196" s="6"/>
      <c r="D13196" s="6"/>
      <c r="E13196" s="6"/>
      <c r="F13196" s="7"/>
    </row>
    <row r="13197" spans="1:6" x14ac:dyDescent="0.3">
      <c r="A13197" s="8"/>
      <c r="B13197" s="8"/>
      <c r="C13197" s="8"/>
      <c r="D13197" s="8"/>
      <c r="E13197" s="8"/>
      <c r="F13197" s="9"/>
    </row>
    <row r="13198" spans="1:6" x14ac:dyDescent="0.3">
      <c r="A13198" s="6"/>
      <c r="B13198" s="6"/>
      <c r="C13198" s="6"/>
      <c r="D13198" s="6"/>
      <c r="E13198" s="6"/>
      <c r="F13198" s="7"/>
    </row>
    <row r="13199" spans="1:6" x14ac:dyDescent="0.3">
      <c r="A13199" s="8"/>
      <c r="B13199" s="8"/>
      <c r="C13199" s="8"/>
      <c r="D13199" s="8"/>
      <c r="E13199" s="8"/>
      <c r="F13199" s="9"/>
    </row>
    <row r="13200" spans="1:6" x14ac:dyDescent="0.3">
      <c r="A13200" s="6"/>
      <c r="B13200" s="6"/>
      <c r="C13200" s="6"/>
      <c r="D13200" s="6"/>
      <c r="E13200" s="6"/>
      <c r="F13200" s="7"/>
    </row>
    <row r="13201" spans="1:6" x14ac:dyDescent="0.3">
      <c r="A13201" s="8"/>
      <c r="B13201" s="8"/>
      <c r="C13201" s="8"/>
      <c r="D13201" s="8"/>
      <c r="E13201" s="8"/>
      <c r="F13201" s="9"/>
    </row>
    <row r="13202" spans="1:6" x14ac:dyDescent="0.3">
      <c r="A13202" s="6"/>
      <c r="B13202" s="6"/>
      <c r="C13202" s="6"/>
      <c r="D13202" s="6"/>
      <c r="E13202" s="6"/>
      <c r="F13202" s="7"/>
    </row>
    <row r="13203" spans="1:6" x14ac:dyDescent="0.3">
      <c r="A13203" s="8"/>
      <c r="B13203" s="8"/>
      <c r="C13203" s="8"/>
      <c r="D13203" s="8"/>
      <c r="E13203" s="8"/>
      <c r="F13203" s="9"/>
    </row>
    <row r="13204" spans="1:6" x14ac:dyDescent="0.3">
      <c r="A13204" s="6"/>
      <c r="B13204" s="6"/>
      <c r="C13204" s="6"/>
      <c r="D13204" s="6"/>
      <c r="E13204" s="6"/>
      <c r="F13204" s="7"/>
    </row>
    <row r="13205" spans="1:6" x14ac:dyDescent="0.3">
      <c r="A13205" s="8"/>
      <c r="B13205" s="8"/>
      <c r="C13205" s="8"/>
      <c r="D13205" s="8"/>
      <c r="E13205" s="8"/>
      <c r="F13205" s="9"/>
    </row>
    <row r="13206" spans="1:6" x14ac:dyDescent="0.3">
      <c r="A13206" s="6"/>
      <c r="B13206" s="6"/>
      <c r="C13206" s="6"/>
      <c r="D13206" s="6"/>
      <c r="E13206" s="6"/>
      <c r="F13206" s="7"/>
    </row>
    <row r="13207" spans="1:6" x14ac:dyDescent="0.3">
      <c r="A13207" s="8"/>
      <c r="B13207" s="8"/>
      <c r="C13207" s="8"/>
      <c r="D13207" s="8"/>
      <c r="E13207" s="8"/>
      <c r="F13207" s="9"/>
    </row>
    <row r="13208" spans="1:6" x14ac:dyDescent="0.3">
      <c r="A13208" s="6"/>
      <c r="B13208" s="6"/>
      <c r="C13208" s="6"/>
      <c r="D13208" s="6"/>
      <c r="E13208" s="6"/>
      <c r="F13208" s="7"/>
    </row>
    <row r="13209" spans="1:6" x14ac:dyDescent="0.3">
      <c r="A13209" s="8"/>
      <c r="B13209" s="8"/>
      <c r="C13209" s="8"/>
      <c r="D13209" s="8"/>
      <c r="E13209" s="8"/>
      <c r="F13209" s="9"/>
    </row>
    <row r="13210" spans="1:6" x14ac:dyDescent="0.3">
      <c r="A13210" s="6"/>
      <c r="B13210" s="6"/>
      <c r="C13210" s="6"/>
      <c r="D13210" s="6"/>
      <c r="E13210" s="6"/>
      <c r="F13210" s="7"/>
    </row>
    <row r="13211" spans="1:6" x14ac:dyDescent="0.3">
      <c r="A13211" s="8"/>
      <c r="B13211" s="8"/>
      <c r="C13211" s="8"/>
      <c r="D13211" s="8"/>
      <c r="E13211" s="8"/>
      <c r="F13211" s="9"/>
    </row>
    <row r="13212" spans="1:6" x14ac:dyDescent="0.3">
      <c r="A13212" s="6"/>
      <c r="B13212" s="6"/>
      <c r="C13212" s="6"/>
      <c r="D13212" s="6"/>
      <c r="E13212" s="6"/>
      <c r="F13212" s="7"/>
    </row>
    <row r="13213" spans="1:6" x14ac:dyDescent="0.3">
      <c r="A13213" s="8"/>
      <c r="B13213" s="8"/>
      <c r="C13213" s="8"/>
      <c r="D13213" s="8"/>
      <c r="E13213" s="8"/>
      <c r="F13213" s="9"/>
    </row>
    <row r="13214" spans="1:6" x14ac:dyDescent="0.3">
      <c r="A13214" s="6"/>
      <c r="B13214" s="6"/>
      <c r="C13214" s="6"/>
      <c r="D13214" s="6"/>
      <c r="E13214" s="6"/>
      <c r="F13214" s="7"/>
    </row>
    <row r="13215" spans="1:6" x14ac:dyDescent="0.3">
      <c r="A13215" s="8"/>
      <c r="B13215" s="8"/>
      <c r="C13215" s="8"/>
      <c r="D13215" s="8"/>
      <c r="E13215" s="8"/>
      <c r="F13215" s="9"/>
    </row>
    <row r="13216" spans="1:6" x14ac:dyDescent="0.3">
      <c r="A13216" s="6"/>
      <c r="B13216" s="6"/>
      <c r="C13216" s="6"/>
      <c r="D13216" s="6"/>
      <c r="E13216" s="6"/>
      <c r="F13216" s="7"/>
    </row>
    <row r="13217" spans="1:6" x14ac:dyDescent="0.3">
      <c r="A13217" s="8"/>
      <c r="B13217" s="8"/>
      <c r="C13217" s="8"/>
      <c r="D13217" s="8"/>
      <c r="E13217" s="8"/>
      <c r="F13217" s="9"/>
    </row>
    <row r="13218" spans="1:6" x14ac:dyDescent="0.3">
      <c r="A13218" s="6"/>
      <c r="B13218" s="6"/>
      <c r="C13218" s="6"/>
      <c r="D13218" s="6"/>
      <c r="E13218" s="6"/>
      <c r="F13218" s="7"/>
    </row>
    <row r="13219" spans="1:6" x14ac:dyDescent="0.3">
      <c r="A13219" s="8"/>
      <c r="B13219" s="8"/>
      <c r="C13219" s="8"/>
      <c r="D13219" s="8"/>
      <c r="E13219" s="8"/>
      <c r="F13219" s="9"/>
    </row>
    <row r="13220" spans="1:6" x14ac:dyDescent="0.3">
      <c r="A13220" s="6"/>
      <c r="B13220" s="6"/>
      <c r="C13220" s="6"/>
      <c r="D13220" s="6"/>
      <c r="E13220" s="6"/>
      <c r="F13220" s="7"/>
    </row>
    <row r="13221" spans="1:6" x14ac:dyDescent="0.3">
      <c r="A13221" s="8"/>
      <c r="B13221" s="8"/>
      <c r="C13221" s="8"/>
      <c r="D13221" s="8"/>
      <c r="E13221" s="8"/>
      <c r="F13221" s="9"/>
    </row>
    <row r="13222" spans="1:6" x14ac:dyDescent="0.3">
      <c r="A13222" s="6"/>
      <c r="B13222" s="6"/>
      <c r="C13222" s="6"/>
      <c r="D13222" s="6"/>
      <c r="E13222" s="6"/>
      <c r="F13222" s="7"/>
    </row>
    <row r="13223" spans="1:6" x14ac:dyDescent="0.3">
      <c r="A13223" s="8"/>
      <c r="B13223" s="8"/>
      <c r="C13223" s="8"/>
      <c r="D13223" s="8"/>
      <c r="E13223" s="8"/>
      <c r="F13223" s="9"/>
    </row>
    <row r="13224" spans="1:6" x14ac:dyDescent="0.3">
      <c r="A13224" s="6"/>
      <c r="B13224" s="6"/>
      <c r="C13224" s="6"/>
      <c r="D13224" s="6"/>
      <c r="E13224" s="6"/>
      <c r="F13224" s="7"/>
    </row>
    <row r="13225" spans="1:6" x14ac:dyDescent="0.3">
      <c r="A13225" s="8"/>
      <c r="B13225" s="8"/>
      <c r="C13225" s="8"/>
      <c r="D13225" s="8"/>
      <c r="E13225" s="8"/>
      <c r="F13225" s="9"/>
    </row>
    <row r="13226" spans="1:6" x14ac:dyDescent="0.3">
      <c r="A13226" s="6"/>
      <c r="B13226" s="6"/>
      <c r="C13226" s="6"/>
      <c r="D13226" s="6"/>
      <c r="E13226" s="6"/>
      <c r="F13226" s="7"/>
    </row>
    <row r="13227" spans="1:6" x14ac:dyDescent="0.3">
      <c r="A13227" s="8"/>
      <c r="B13227" s="8"/>
      <c r="C13227" s="8"/>
      <c r="D13227" s="8"/>
      <c r="E13227" s="8"/>
      <c r="F13227" s="9"/>
    </row>
    <row r="13228" spans="1:6" x14ac:dyDescent="0.3">
      <c r="A13228" s="6"/>
      <c r="B13228" s="6"/>
      <c r="C13228" s="6"/>
      <c r="D13228" s="6"/>
      <c r="E13228" s="6"/>
      <c r="F13228" s="7"/>
    </row>
    <row r="13229" spans="1:6" x14ac:dyDescent="0.3">
      <c r="A13229" s="8"/>
      <c r="B13229" s="8"/>
      <c r="C13229" s="8"/>
      <c r="D13229" s="8"/>
      <c r="E13229" s="8"/>
      <c r="F13229" s="9"/>
    </row>
    <row r="13230" spans="1:6" x14ac:dyDescent="0.3">
      <c r="A13230" s="6"/>
      <c r="B13230" s="6"/>
      <c r="C13230" s="6"/>
      <c r="D13230" s="6"/>
      <c r="E13230" s="6"/>
      <c r="F13230" s="7"/>
    </row>
    <row r="13231" spans="1:6" x14ac:dyDescent="0.3">
      <c r="A13231" s="8"/>
      <c r="B13231" s="8"/>
      <c r="C13231" s="8"/>
      <c r="D13231" s="8"/>
      <c r="E13231" s="8"/>
      <c r="F13231" s="9"/>
    </row>
    <row r="13232" spans="1:6" x14ac:dyDescent="0.3">
      <c r="A13232" s="6"/>
      <c r="B13232" s="6"/>
      <c r="C13232" s="6"/>
      <c r="D13232" s="6"/>
      <c r="E13232" s="6"/>
      <c r="F13232" s="7"/>
    </row>
    <row r="13233" spans="1:6" x14ac:dyDescent="0.3">
      <c r="A13233" s="8"/>
      <c r="B13233" s="8"/>
      <c r="C13233" s="8"/>
      <c r="D13233" s="8"/>
      <c r="E13233" s="8"/>
      <c r="F13233" s="9"/>
    </row>
    <row r="13234" spans="1:6" x14ac:dyDescent="0.3">
      <c r="A13234" s="6"/>
      <c r="B13234" s="6"/>
      <c r="C13234" s="6"/>
      <c r="D13234" s="6"/>
      <c r="E13234" s="6"/>
      <c r="F13234" s="7"/>
    </row>
    <row r="13235" spans="1:6" x14ac:dyDescent="0.3">
      <c r="A13235" s="8"/>
      <c r="B13235" s="8"/>
      <c r="C13235" s="8"/>
      <c r="D13235" s="8"/>
      <c r="E13235" s="8"/>
      <c r="F13235" s="9"/>
    </row>
    <row r="13236" spans="1:6" x14ac:dyDescent="0.3">
      <c r="A13236" s="6"/>
      <c r="B13236" s="6"/>
      <c r="C13236" s="6"/>
      <c r="D13236" s="6"/>
      <c r="E13236" s="6"/>
      <c r="F13236" s="7"/>
    </row>
    <row r="13237" spans="1:6" x14ac:dyDescent="0.3">
      <c r="A13237" s="8"/>
      <c r="B13237" s="8"/>
      <c r="C13237" s="8"/>
      <c r="D13237" s="8"/>
      <c r="E13237" s="8"/>
      <c r="F13237" s="9"/>
    </row>
    <row r="13238" spans="1:6" x14ac:dyDescent="0.3">
      <c r="A13238" s="6"/>
      <c r="B13238" s="6"/>
      <c r="C13238" s="6"/>
      <c r="D13238" s="6"/>
      <c r="E13238" s="6"/>
      <c r="F13238" s="7"/>
    </row>
    <row r="13239" spans="1:6" x14ac:dyDescent="0.3">
      <c r="A13239" s="8"/>
      <c r="B13239" s="8"/>
      <c r="C13239" s="8"/>
      <c r="D13239" s="8"/>
      <c r="E13239" s="8"/>
      <c r="F13239" s="9"/>
    </row>
    <row r="13240" spans="1:6" x14ac:dyDescent="0.3">
      <c r="A13240" s="6"/>
      <c r="B13240" s="6"/>
      <c r="C13240" s="6"/>
      <c r="D13240" s="6"/>
      <c r="E13240" s="6"/>
      <c r="F13240" s="7"/>
    </row>
    <row r="13241" spans="1:6" x14ac:dyDescent="0.3">
      <c r="A13241" s="8"/>
      <c r="B13241" s="8"/>
      <c r="C13241" s="8"/>
      <c r="D13241" s="8"/>
      <c r="E13241" s="8"/>
      <c r="F13241" s="9"/>
    </row>
    <row r="13242" spans="1:6" x14ac:dyDescent="0.3">
      <c r="A13242" s="6"/>
      <c r="B13242" s="6"/>
      <c r="C13242" s="6"/>
      <c r="D13242" s="6"/>
      <c r="E13242" s="6"/>
      <c r="F13242" s="7"/>
    </row>
    <row r="13243" spans="1:6" x14ac:dyDescent="0.3">
      <c r="A13243" s="8"/>
      <c r="B13243" s="8"/>
      <c r="C13243" s="8"/>
      <c r="D13243" s="8"/>
      <c r="E13243" s="8"/>
      <c r="F13243" s="9"/>
    </row>
    <row r="13244" spans="1:6" x14ac:dyDescent="0.3">
      <c r="A13244" s="6"/>
      <c r="B13244" s="6"/>
      <c r="C13244" s="6"/>
      <c r="D13244" s="6"/>
      <c r="E13244" s="6"/>
      <c r="F13244" s="7"/>
    </row>
    <row r="13245" spans="1:6" x14ac:dyDescent="0.3">
      <c r="A13245" s="8"/>
      <c r="B13245" s="8"/>
      <c r="C13245" s="8"/>
      <c r="D13245" s="8"/>
      <c r="E13245" s="8"/>
      <c r="F13245" s="9"/>
    </row>
    <row r="13246" spans="1:6" x14ac:dyDescent="0.3">
      <c r="A13246" s="6"/>
      <c r="B13246" s="6"/>
      <c r="C13246" s="6"/>
      <c r="D13246" s="6"/>
      <c r="E13246" s="6"/>
      <c r="F13246" s="7"/>
    </row>
    <row r="13247" spans="1:6" x14ac:dyDescent="0.3">
      <c r="A13247" s="8"/>
      <c r="B13247" s="8"/>
      <c r="C13247" s="8"/>
      <c r="D13247" s="8"/>
      <c r="E13247" s="8"/>
      <c r="F13247" s="9"/>
    </row>
    <row r="13248" spans="1:6" x14ac:dyDescent="0.3">
      <c r="A13248" s="6"/>
      <c r="B13248" s="6"/>
      <c r="C13248" s="6"/>
      <c r="D13248" s="6"/>
      <c r="E13248" s="6"/>
      <c r="F13248" s="7"/>
    </row>
    <row r="13249" spans="1:6" x14ac:dyDescent="0.3">
      <c r="A13249" s="8"/>
      <c r="B13249" s="8"/>
      <c r="C13249" s="8"/>
      <c r="D13249" s="8"/>
      <c r="E13249" s="8"/>
      <c r="F13249" s="9"/>
    </row>
    <row r="13250" spans="1:6" x14ac:dyDescent="0.3">
      <c r="A13250" s="6"/>
      <c r="B13250" s="6"/>
      <c r="C13250" s="6"/>
      <c r="D13250" s="6"/>
      <c r="E13250" s="6"/>
      <c r="F13250" s="7"/>
    </row>
    <row r="13251" spans="1:6" x14ac:dyDescent="0.3">
      <c r="A13251" s="8"/>
      <c r="B13251" s="8"/>
      <c r="C13251" s="8"/>
      <c r="D13251" s="8"/>
      <c r="E13251" s="8"/>
      <c r="F13251" s="9"/>
    </row>
    <row r="13252" spans="1:6" x14ac:dyDescent="0.3">
      <c r="A13252" s="6"/>
      <c r="B13252" s="6"/>
      <c r="C13252" s="6"/>
      <c r="D13252" s="6"/>
      <c r="E13252" s="6"/>
      <c r="F13252" s="7"/>
    </row>
    <row r="13253" spans="1:6" x14ac:dyDescent="0.3">
      <c r="A13253" s="8"/>
      <c r="B13253" s="8"/>
      <c r="C13253" s="8"/>
      <c r="D13253" s="8"/>
      <c r="E13253" s="8"/>
      <c r="F13253" s="9"/>
    </row>
    <row r="13254" spans="1:6" x14ac:dyDescent="0.3">
      <c r="A13254" s="6"/>
      <c r="B13254" s="6"/>
      <c r="C13254" s="6"/>
      <c r="D13254" s="6"/>
      <c r="E13254" s="6"/>
      <c r="F13254" s="7"/>
    </row>
    <row r="13255" spans="1:6" x14ac:dyDescent="0.3">
      <c r="A13255" s="8"/>
      <c r="B13255" s="8"/>
      <c r="C13255" s="8"/>
      <c r="D13255" s="8"/>
      <c r="E13255" s="8"/>
      <c r="F13255" s="9"/>
    </row>
    <row r="13256" spans="1:6" x14ac:dyDescent="0.3">
      <c r="A13256" s="6"/>
      <c r="B13256" s="6"/>
      <c r="C13256" s="6"/>
      <c r="D13256" s="6"/>
      <c r="E13256" s="6"/>
      <c r="F13256" s="7"/>
    </row>
    <row r="13257" spans="1:6" x14ac:dyDescent="0.3">
      <c r="A13257" s="8"/>
      <c r="B13257" s="8"/>
      <c r="C13257" s="8"/>
      <c r="D13257" s="8"/>
      <c r="E13257" s="8"/>
      <c r="F13257" s="9"/>
    </row>
    <row r="13258" spans="1:6" x14ac:dyDescent="0.3">
      <c r="A13258" s="6"/>
      <c r="B13258" s="6"/>
      <c r="C13258" s="6"/>
      <c r="D13258" s="6"/>
      <c r="E13258" s="6"/>
      <c r="F13258" s="7"/>
    </row>
    <row r="13259" spans="1:6" x14ac:dyDescent="0.3">
      <c r="A13259" s="8"/>
      <c r="B13259" s="8"/>
      <c r="C13259" s="8"/>
      <c r="D13259" s="8"/>
      <c r="E13259" s="8"/>
      <c r="F13259" s="9"/>
    </row>
    <row r="13260" spans="1:6" x14ac:dyDescent="0.3">
      <c r="A13260" s="6"/>
      <c r="B13260" s="6"/>
      <c r="C13260" s="6"/>
      <c r="D13260" s="6"/>
      <c r="E13260" s="6"/>
      <c r="F13260" s="7"/>
    </row>
    <row r="13261" spans="1:6" x14ac:dyDescent="0.3">
      <c r="A13261" s="8"/>
      <c r="B13261" s="8"/>
      <c r="C13261" s="8"/>
      <c r="D13261" s="8"/>
      <c r="E13261" s="8"/>
      <c r="F13261" s="9"/>
    </row>
    <row r="13262" spans="1:6" x14ac:dyDescent="0.3">
      <c r="A13262" s="6"/>
      <c r="B13262" s="6"/>
      <c r="C13262" s="6"/>
      <c r="D13262" s="6"/>
      <c r="E13262" s="6"/>
      <c r="F13262" s="7"/>
    </row>
    <row r="13263" spans="1:6" x14ac:dyDescent="0.3">
      <c r="A13263" s="8"/>
      <c r="B13263" s="8"/>
      <c r="C13263" s="8"/>
      <c r="D13263" s="8"/>
      <c r="E13263" s="8"/>
      <c r="F13263" s="9"/>
    </row>
    <row r="13264" spans="1:6" x14ac:dyDescent="0.3">
      <c r="A13264" s="6"/>
      <c r="B13264" s="6"/>
      <c r="C13264" s="6"/>
      <c r="D13264" s="6"/>
      <c r="E13264" s="6"/>
      <c r="F13264" s="7"/>
    </row>
    <row r="13265" spans="1:6" x14ac:dyDescent="0.3">
      <c r="A13265" s="8"/>
      <c r="B13265" s="8"/>
      <c r="C13265" s="8"/>
      <c r="D13265" s="8"/>
      <c r="E13265" s="8"/>
      <c r="F13265" s="9"/>
    </row>
    <row r="13266" spans="1:6" x14ac:dyDescent="0.3">
      <c r="A13266" s="6"/>
      <c r="B13266" s="6"/>
      <c r="C13266" s="6"/>
      <c r="D13266" s="6"/>
      <c r="E13266" s="6"/>
      <c r="F13266" s="7"/>
    </row>
    <row r="13267" spans="1:6" x14ac:dyDescent="0.3">
      <c r="A13267" s="8"/>
      <c r="B13267" s="8"/>
      <c r="C13267" s="8"/>
      <c r="D13267" s="8"/>
      <c r="E13267" s="8"/>
      <c r="F13267" s="9"/>
    </row>
    <row r="13268" spans="1:6" x14ac:dyDescent="0.3">
      <c r="A13268" s="6"/>
      <c r="B13268" s="6"/>
      <c r="C13268" s="6"/>
      <c r="D13268" s="6"/>
      <c r="E13268" s="6"/>
      <c r="F13268" s="7"/>
    </row>
    <row r="13269" spans="1:6" x14ac:dyDescent="0.3">
      <c r="A13269" s="8"/>
      <c r="B13269" s="8"/>
      <c r="C13269" s="8"/>
      <c r="D13269" s="8"/>
      <c r="E13269" s="8"/>
      <c r="F13269" s="9"/>
    </row>
    <row r="13270" spans="1:6" x14ac:dyDescent="0.3">
      <c r="A13270" s="6"/>
      <c r="B13270" s="6"/>
      <c r="C13270" s="6"/>
      <c r="D13270" s="6"/>
      <c r="E13270" s="6"/>
      <c r="F13270" s="7"/>
    </row>
    <row r="13271" spans="1:6" x14ac:dyDescent="0.3">
      <c r="A13271" s="8"/>
      <c r="B13271" s="8"/>
      <c r="C13271" s="8"/>
      <c r="D13271" s="8"/>
      <c r="E13271" s="8"/>
      <c r="F13271" s="9"/>
    </row>
    <row r="13272" spans="1:6" x14ac:dyDescent="0.3">
      <c r="A13272" s="6"/>
      <c r="B13272" s="6"/>
      <c r="C13272" s="6"/>
      <c r="D13272" s="6"/>
      <c r="E13272" s="6"/>
      <c r="F13272" s="7"/>
    </row>
    <row r="13273" spans="1:6" x14ac:dyDescent="0.3">
      <c r="A13273" s="8"/>
      <c r="B13273" s="8"/>
      <c r="C13273" s="8"/>
      <c r="D13273" s="8"/>
      <c r="E13273" s="8"/>
      <c r="F13273" s="9"/>
    </row>
    <row r="13274" spans="1:6" x14ac:dyDescent="0.3">
      <c r="A13274" s="6"/>
      <c r="B13274" s="6"/>
      <c r="C13274" s="6"/>
      <c r="D13274" s="6"/>
      <c r="E13274" s="6"/>
      <c r="F13274" s="7"/>
    </row>
    <row r="13275" spans="1:6" x14ac:dyDescent="0.3">
      <c r="A13275" s="8"/>
      <c r="B13275" s="8"/>
      <c r="C13275" s="8"/>
      <c r="D13275" s="8"/>
      <c r="E13275" s="8"/>
      <c r="F13275" s="9"/>
    </row>
    <row r="13276" spans="1:6" x14ac:dyDescent="0.3">
      <c r="A13276" s="6"/>
      <c r="B13276" s="6"/>
      <c r="C13276" s="6"/>
      <c r="D13276" s="6"/>
      <c r="E13276" s="6"/>
      <c r="F13276" s="7"/>
    </row>
    <row r="13277" spans="1:6" x14ac:dyDescent="0.3">
      <c r="A13277" s="8"/>
      <c r="B13277" s="8"/>
      <c r="C13277" s="8"/>
      <c r="D13277" s="8"/>
      <c r="E13277" s="8"/>
      <c r="F13277" s="9"/>
    </row>
    <row r="13278" spans="1:6" x14ac:dyDescent="0.3">
      <c r="A13278" s="6"/>
      <c r="B13278" s="6"/>
      <c r="C13278" s="6"/>
      <c r="D13278" s="6"/>
      <c r="E13278" s="6"/>
      <c r="F13278" s="7"/>
    </row>
    <row r="13279" spans="1:6" x14ac:dyDescent="0.3">
      <c r="A13279" s="8"/>
      <c r="B13279" s="8"/>
      <c r="C13279" s="8"/>
      <c r="D13279" s="8"/>
      <c r="E13279" s="8"/>
      <c r="F13279" s="9"/>
    </row>
    <row r="13280" spans="1:6" x14ac:dyDescent="0.3">
      <c r="A13280" s="6"/>
      <c r="B13280" s="6"/>
      <c r="C13280" s="6"/>
      <c r="D13280" s="6"/>
      <c r="E13280" s="6"/>
      <c r="F13280" s="7"/>
    </row>
    <row r="13281" spans="1:6" x14ac:dyDescent="0.3">
      <c r="A13281" s="8"/>
      <c r="B13281" s="8"/>
      <c r="C13281" s="8"/>
      <c r="D13281" s="8"/>
      <c r="E13281" s="8"/>
      <c r="F13281" s="9"/>
    </row>
    <row r="13282" spans="1:6" x14ac:dyDescent="0.3">
      <c r="A13282" s="6"/>
      <c r="B13282" s="6"/>
      <c r="C13282" s="6"/>
      <c r="D13282" s="6"/>
      <c r="E13282" s="6"/>
      <c r="F13282" s="7"/>
    </row>
    <row r="13283" spans="1:6" x14ac:dyDescent="0.3">
      <c r="A13283" s="8"/>
      <c r="B13283" s="8"/>
      <c r="C13283" s="8"/>
      <c r="D13283" s="8"/>
      <c r="E13283" s="8"/>
      <c r="F13283" s="9"/>
    </row>
    <row r="13284" spans="1:6" x14ac:dyDescent="0.3">
      <c r="A13284" s="6"/>
      <c r="B13284" s="6"/>
      <c r="C13284" s="6"/>
      <c r="D13284" s="6"/>
      <c r="E13284" s="6"/>
      <c r="F13284" s="7"/>
    </row>
    <row r="13285" spans="1:6" x14ac:dyDescent="0.3">
      <c r="A13285" s="8"/>
      <c r="B13285" s="8"/>
      <c r="C13285" s="8"/>
      <c r="D13285" s="8"/>
      <c r="E13285" s="8"/>
      <c r="F13285" s="9"/>
    </row>
    <row r="13286" spans="1:6" x14ac:dyDescent="0.3">
      <c r="A13286" s="6"/>
      <c r="B13286" s="6"/>
      <c r="C13286" s="6"/>
      <c r="D13286" s="6"/>
      <c r="E13286" s="6"/>
      <c r="F13286" s="7"/>
    </row>
    <row r="13287" spans="1:6" x14ac:dyDescent="0.3">
      <c r="A13287" s="8"/>
      <c r="B13287" s="8"/>
      <c r="C13287" s="8"/>
      <c r="D13287" s="8"/>
      <c r="E13287" s="8"/>
      <c r="F13287" s="9"/>
    </row>
    <row r="13288" spans="1:6" x14ac:dyDescent="0.3">
      <c r="A13288" s="6"/>
      <c r="B13288" s="6"/>
      <c r="C13288" s="6"/>
      <c r="D13288" s="6"/>
      <c r="E13288" s="6"/>
      <c r="F13288" s="7"/>
    </row>
    <row r="13289" spans="1:6" x14ac:dyDescent="0.3">
      <c r="A13289" s="8"/>
      <c r="B13289" s="8"/>
      <c r="C13289" s="8"/>
      <c r="D13289" s="8"/>
      <c r="E13289" s="8"/>
      <c r="F13289" s="9"/>
    </row>
    <row r="13290" spans="1:6" x14ac:dyDescent="0.3">
      <c r="A13290" s="6"/>
      <c r="B13290" s="6"/>
      <c r="C13290" s="6"/>
      <c r="D13290" s="6"/>
      <c r="E13290" s="6"/>
      <c r="F13290" s="7"/>
    </row>
    <row r="13291" spans="1:6" x14ac:dyDescent="0.3">
      <c r="A13291" s="8"/>
      <c r="B13291" s="8"/>
      <c r="C13291" s="8"/>
      <c r="D13291" s="8"/>
      <c r="E13291" s="8"/>
      <c r="F13291" s="9"/>
    </row>
    <row r="13292" spans="1:6" x14ac:dyDescent="0.3">
      <c r="A13292" s="6"/>
      <c r="B13292" s="6"/>
      <c r="C13292" s="6"/>
      <c r="D13292" s="6"/>
      <c r="E13292" s="6"/>
      <c r="F13292" s="7"/>
    </row>
    <row r="13293" spans="1:6" x14ac:dyDescent="0.3">
      <c r="A13293" s="8"/>
      <c r="B13293" s="8"/>
      <c r="C13293" s="8"/>
      <c r="D13293" s="8"/>
      <c r="E13293" s="8"/>
      <c r="F13293" s="9"/>
    </row>
    <row r="13294" spans="1:6" x14ac:dyDescent="0.3">
      <c r="A13294" s="6"/>
      <c r="B13294" s="6"/>
      <c r="C13294" s="6"/>
      <c r="D13294" s="6"/>
      <c r="E13294" s="6"/>
      <c r="F13294" s="7"/>
    </row>
    <row r="13295" spans="1:6" x14ac:dyDescent="0.3">
      <c r="A13295" s="8"/>
      <c r="B13295" s="8"/>
      <c r="C13295" s="8"/>
      <c r="D13295" s="8"/>
      <c r="E13295" s="8"/>
      <c r="F13295" s="9"/>
    </row>
    <row r="13296" spans="1:6" x14ac:dyDescent="0.3">
      <c r="A13296" s="6"/>
      <c r="B13296" s="6"/>
      <c r="C13296" s="6"/>
      <c r="D13296" s="6"/>
      <c r="E13296" s="6"/>
      <c r="F13296" s="7"/>
    </row>
    <row r="13297" spans="1:6" x14ac:dyDescent="0.3">
      <c r="A13297" s="8"/>
      <c r="B13297" s="8"/>
      <c r="C13297" s="8"/>
      <c r="D13297" s="8"/>
      <c r="E13297" s="8"/>
      <c r="F13297" s="9"/>
    </row>
    <row r="13298" spans="1:6" x14ac:dyDescent="0.3">
      <c r="A13298" s="6"/>
      <c r="B13298" s="6"/>
      <c r="C13298" s="6"/>
      <c r="D13298" s="6"/>
      <c r="E13298" s="6"/>
      <c r="F13298" s="7"/>
    </row>
    <row r="13299" spans="1:6" x14ac:dyDescent="0.3">
      <c r="A13299" s="8"/>
      <c r="B13299" s="8"/>
      <c r="C13299" s="8"/>
      <c r="D13299" s="8"/>
      <c r="E13299" s="8"/>
      <c r="F13299" s="9"/>
    </row>
    <row r="13300" spans="1:6" x14ac:dyDescent="0.3">
      <c r="A13300" s="6"/>
      <c r="B13300" s="6"/>
      <c r="C13300" s="6"/>
      <c r="D13300" s="6"/>
      <c r="E13300" s="6"/>
      <c r="F13300" s="7"/>
    </row>
    <row r="13301" spans="1:6" x14ac:dyDescent="0.3">
      <c r="A13301" s="8"/>
      <c r="B13301" s="8"/>
      <c r="C13301" s="8"/>
      <c r="D13301" s="8"/>
      <c r="E13301" s="8"/>
      <c r="F13301" s="9"/>
    </row>
    <row r="13302" spans="1:6" x14ac:dyDescent="0.3">
      <c r="A13302" s="6"/>
      <c r="B13302" s="6"/>
      <c r="C13302" s="6"/>
      <c r="D13302" s="6"/>
      <c r="E13302" s="6"/>
      <c r="F13302" s="7"/>
    </row>
    <row r="13303" spans="1:6" x14ac:dyDescent="0.3">
      <c r="A13303" s="8"/>
      <c r="B13303" s="8"/>
      <c r="C13303" s="8"/>
      <c r="D13303" s="8"/>
      <c r="E13303" s="8"/>
      <c r="F13303" s="9"/>
    </row>
    <row r="13304" spans="1:6" x14ac:dyDescent="0.3">
      <c r="A13304" s="6"/>
      <c r="B13304" s="6"/>
      <c r="C13304" s="6"/>
      <c r="D13304" s="6"/>
      <c r="E13304" s="6"/>
      <c r="F13304" s="7"/>
    </row>
    <row r="13305" spans="1:6" x14ac:dyDescent="0.3">
      <c r="A13305" s="8"/>
      <c r="B13305" s="8"/>
      <c r="C13305" s="8"/>
      <c r="D13305" s="8"/>
      <c r="E13305" s="8"/>
      <c r="F13305" s="9"/>
    </row>
    <row r="13306" spans="1:6" x14ac:dyDescent="0.3">
      <c r="A13306" s="6"/>
      <c r="B13306" s="6"/>
      <c r="C13306" s="6"/>
      <c r="D13306" s="6"/>
      <c r="E13306" s="6"/>
      <c r="F13306" s="7"/>
    </row>
    <row r="13307" spans="1:6" x14ac:dyDescent="0.3">
      <c r="A13307" s="8"/>
      <c r="B13307" s="8"/>
      <c r="C13307" s="8"/>
      <c r="D13307" s="8"/>
      <c r="E13307" s="8"/>
      <c r="F13307" s="9"/>
    </row>
    <row r="13308" spans="1:6" x14ac:dyDescent="0.3">
      <c r="A13308" s="6"/>
      <c r="B13308" s="6"/>
      <c r="C13308" s="6"/>
      <c r="D13308" s="6"/>
      <c r="E13308" s="6"/>
      <c r="F13308" s="7"/>
    </row>
    <row r="13309" spans="1:6" x14ac:dyDescent="0.3">
      <c r="A13309" s="8"/>
      <c r="B13309" s="8"/>
      <c r="C13309" s="8"/>
      <c r="D13309" s="8"/>
      <c r="E13309" s="8"/>
      <c r="F13309" s="9"/>
    </row>
    <row r="13310" spans="1:6" x14ac:dyDescent="0.3">
      <c r="A13310" s="6"/>
      <c r="B13310" s="6"/>
      <c r="C13310" s="6"/>
      <c r="D13310" s="6"/>
      <c r="E13310" s="6"/>
      <c r="F13310" s="7"/>
    </row>
    <row r="13311" spans="1:6" x14ac:dyDescent="0.3">
      <c r="A13311" s="8"/>
      <c r="B13311" s="8"/>
      <c r="C13311" s="8"/>
      <c r="D13311" s="8"/>
      <c r="E13311" s="8"/>
      <c r="F13311" s="9"/>
    </row>
    <row r="13312" spans="1:6" x14ac:dyDescent="0.3">
      <c r="A13312" s="6"/>
      <c r="B13312" s="6"/>
      <c r="C13312" s="6"/>
      <c r="D13312" s="6"/>
      <c r="E13312" s="6"/>
      <c r="F13312" s="7"/>
    </row>
    <row r="13313" spans="1:6" x14ac:dyDescent="0.3">
      <c r="A13313" s="8"/>
      <c r="B13313" s="8"/>
      <c r="C13313" s="8"/>
      <c r="D13313" s="8"/>
      <c r="E13313" s="8"/>
      <c r="F13313" s="9"/>
    </row>
    <row r="13314" spans="1:6" x14ac:dyDescent="0.3">
      <c r="A13314" s="6"/>
      <c r="B13314" s="6"/>
      <c r="C13314" s="6"/>
      <c r="D13314" s="6"/>
      <c r="E13314" s="6"/>
      <c r="F13314" s="7"/>
    </row>
    <row r="13315" spans="1:6" x14ac:dyDescent="0.3">
      <c r="A13315" s="8"/>
      <c r="B13315" s="8"/>
      <c r="C13315" s="8"/>
      <c r="D13315" s="8"/>
      <c r="E13315" s="8"/>
      <c r="F13315" s="9"/>
    </row>
    <row r="13316" spans="1:6" x14ac:dyDescent="0.3">
      <c r="A13316" s="6"/>
      <c r="B13316" s="6"/>
      <c r="C13316" s="6"/>
      <c r="D13316" s="6"/>
      <c r="E13316" s="6"/>
      <c r="F13316" s="7"/>
    </row>
    <row r="13317" spans="1:6" x14ac:dyDescent="0.3">
      <c r="A13317" s="8"/>
      <c r="B13317" s="8"/>
      <c r="C13317" s="8"/>
      <c r="D13317" s="8"/>
      <c r="E13317" s="8"/>
      <c r="F13317" s="9"/>
    </row>
    <row r="13318" spans="1:6" x14ac:dyDescent="0.3">
      <c r="A13318" s="6"/>
      <c r="B13318" s="6"/>
      <c r="C13318" s="6"/>
      <c r="D13318" s="6"/>
      <c r="E13318" s="6"/>
      <c r="F13318" s="7"/>
    </row>
    <row r="13319" spans="1:6" x14ac:dyDescent="0.3">
      <c r="A13319" s="8"/>
      <c r="B13319" s="8"/>
      <c r="C13319" s="8"/>
      <c r="D13319" s="8"/>
      <c r="E13319" s="8"/>
      <c r="F13319" s="9"/>
    </row>
    <row r="13320" spans="1:6" x14ac:dyDescent="0.3">
      <c r="A13320" s="6"/>
      <c r="B13320" s="6"/>
      <c r="C13320" s="6"/>
      <c r="D13320" s="6"/>
      <c r="E13320" s="6"/>
      <c r="F13320" s="7"/>
    </row>
    <row r="13321" spans="1:6" x14ac:dyDescent="0.3">
      <c r="A13321" s="8"/>
      <c r="B13321" s="8"/>
      <c r="C13321" s="8"/>
      <c r="D13321" s="8"/>
      <c r="E13321" s="8"/>
      <c r="F13321" s="9"/>
    </row>
    <row r="13322" spans="1:6" x14ac:dyDescent="0.3">
      <c r="A13322" s="6"/>
      <c r="B13322" s="6"/>
      <c r="C13322" s="6"/>
      <c r="D13322" s="6"/>
      <c r="E13322" s="6"/>
      <c r="F13322" s="7"/>
    </row>
    <row r="13323" spans="1:6" x14ac:dyDescent="0.3">
      <c r="A13323" s="8"/>
      <c r="B13323" s="8"/>
      <c r="C13323" s="8"/>
      <c r="D13323" s="8"/>
      <c r="E13323" s="8"/>
      <c r="F13323" s="9"/>
    </row>
    <row r="13324" spans="1:6" x14ac:dyDescent="0.3">
      <c r="A13324" s="6"/>
      <c r="B13324" s="6"/>
      <c r="C13324" s="6"/>
      <c r="D13324" s="6"/>
      <c r="E13324" s="6"/>
      <c r="F13324" s="7"/>
    </row>
    <row r="13325" spans="1:6" x14ac:dyDescent="0.3">
      <c r="A13325" s="8"/>
      <c r="B13325" s="8"/>
      <c r="C13325" s="8"/>
      <c r="D13325" s="8"/>
      <c r="E13325" s="8"/>
      <c r="F13325" s="9"/>
    </row>
    <row r="13326" spans="1:6" x14ac:dyDescent="0.3">
      <c r="A13326" s="6"/>
      <c r="B13326" s="6"/>
      <c r="C13326" s="6"/>
      <c r="D13326" s="6"/>
      <c r="E13326" s="6"/>
      <c r="F13326" s="7"/>
    </row>
    <row r="13327" spans="1:6" x14ac:dyDescent="0.3">
      <c r="A13327" s="8"/>
      <c r="B13327" s="8"/>
      <c r="C13327" s="8"/>
      <c r="D13327" s="8"/>
      <c r="E13327" s="8"/>
      <c r="F13327" s="9"/>
    </row>
    <row r="13328" spans="1:6" x14ac:dyDescent="0.3">
      <c r="A13328" s="6"/>
      <c r="B13328" s="6"/>
      <c r="C13328" s="6"/>
      <c r="D13328" s="6"/>
      <c r="E13328" s="6"/>
      <c r="F13328" s="7"/>
    </row>
    <row r="13329" spans="1:6" x14ac:dyDescent="0.3">
      <c r="A13329" s="8"/>
      <c r="B13329" s="8"/>
      <c r="C13329" s="8"/>
      <c r="D13329" s="8"/>
      <c r="E13329" s="8"/>
      <c r="F13329" s="9"/>
    </row>
    <row r="13330" spans="1:6" x14ac:dyDescent="0.3">
      <c r="A13330" s="6"/>
      <c r="B13330" s="6"/>
      <c r="C13330" s="6"/>
      <c r="D13330" s="6"/>
      <c r="E13330" s="6"/>
      <c r="F13330" s="7"/>
    </row>
    <row r="13331" spans="1:6" x14ac:dyDescent="0.3">
      <c r="A13331" s="8"/>
      <c r="B13331" s="8"/>
      <c r="C13331" s="8"/>
      <c r="D13331" s="8"/>
      <c r="E13331" s="8"/>
      <c r="F13331" s="9"/>
    </row>
    <row r="13332" spans="1:6" x14ac:dyDescent="0.3">
      <c r="A13332" s="6"/>
      <c r="B13332" s="6"/>
      <c r="C13332" s="6"/>
      <c r="D13332" s="6"/>
      <c r="E13332" s="6"/>
      <c r="F13332" s="7"/>
    </row>
    <row r="13333" spans="1:6" x14ac:dyDescent="0.3">
      <c r="A13333" s="8"/>
      <c r="B13333" s="8"/>
      <c r="C13333" s="8"/>
      <c r="D13333" s="8"/>
      <c r="E13333" s="8"/>
      <c r="F13333" s="9"/>
    </row>
    <row r="13334" spans="1:6" x14ac:dyDescent="0.3">
      <c r="A13334" s="6"/>
      <c r="B13334" s="6"/>
      <c r="C13334" s="6"/>
      <c r="D13334" s="6"/>
      <c r="E13334" s="6"/>
      <c r="F13334" s="7"/>
    </row>
    <row r="13335" spans="1:6" x14ac:dyDescent="0.3">
      <c r="A13335" s="8"/>
      <c r="B13335" s="8"/>
      <c r="C13335" s="8"/>
      <c r="D13335" s="8"/>
      <c r="E13335" s="8"/>
      <c r="F13335" s="9"/>
    </row>
    <row r="13336" spans="1:6" x14ac:dyDescent="0.3">
      <c r="A13336" s="6"/>
      <c r="B13336" s="6"/>
      <c r="C13336" s="6"/>
      <c r="D13336" s="6"/>
      <c r="E13336" s="6"/>
      <c r="F13336" s="7"/>
    </row>
    <row r="13337" spans="1:6" x14ac:dyDescent="0.3">
      <c r="A13337" s="8"/>
      <c r="B13337" s="8"/>
      <c r="C13337" s="8"/>
      <c r="D13337" s="8"/>
      <c r="E13337" s="8"/>
      <c r="F13337" s="9"/>
    </row>
    <row r="13338" spans="1:6" x14ac:dyDescent="0.3">
      <c r="A13338" s="6"/>
      <c r="B13338" s="6"/>
      <c r="C13338" s="6"/>
      <c r="D13338" s="6"/>
      <c r="E13338" s="6"/>
      <c r="F13338" s="7"/>
    </row>
    <row r="13339" spans="1:6" x14ac:dyDescent="0.3">
      <c r="A13339" s="8"/>
      <c r="B13339" s="8"/>
      <c r="C13339" s="8"/>
      <c r="D13339" s="8"/>
      <c r="E13339" s="8"/>
      <c r="F13339" s="9"/>
    </row>
    <row r="13340" spans="1:6" x14ac:dyDescent="0.3">
      <c r="A13340" s="6"/>
      <c r="B13340" s="6"/>
      <c r="C13340" s="6"/>
      <c r="D13340" s="6"/>
      <c r="E13340" s="6"/>
      <c r="F13340" s="7"/>
    </row>
    <row r="13341" spans="1:6" x14ac:dyDescent="0.3">
      <c r="A13341" s="8"/>
      <c r="B13341" s="8"/>
      <c r="C13341" s="8"/>
      <c r="D13341" s="8"/>
      <c r="E13341" s="8"/>
      <c r="F13341" s="9"/>
    </row>
    <row r="13342" spans="1:6" x14ac:dyDescent="0.3">
      <c r="A13342" s="6"/>
      <c r="B13342" s="6"/>
      <c r="C13342" s="6"/>
      <c r="D13342" s="6"/>
      <c r="E13342" s="6"/>
      <c r="F13342" s="7"/>
    </row>
    <row r="13343" spans="1:6" x14ac:dyDescent="0.3">
      <c r="A13343" s="8"/>
      <c r="B13343" s="8"/>
      <c r="C13343" s="8"/>
      <c r="D13343" s="8"/>
      <c r="E13343" s="8"/>
      <c r="F13343" s="9"/>
    </row>
    <row r="13344" spans="1:6" x14ac:dyDescent="0.3">
      <c r="A13344" s="6"/>
      <c r="B13344" s="6"/>
      <c r="C13344" s="6"/>
      <c r="D13344" s="6"/>
      <c r="E13344" s="6"/>
      <c r="F13344" s="7"/>
    </row>
    <row r="13345" spans="1:6" x14ac:dyDescent="0.3">
      <c r="A13345" s="8"/>
      <c r="B13345" s="8"/>
      <c r="C13345" s="8"/>
      <c r="D13345" s="8"/>
      <c r="E13345" s="8"/>
      <c r="F13345" s="9"/>
    </row>
    <row r="13346" spans="1:6" x14ac:dyDescent="0.3">
      <c r="A13346" s="6"/>
      <c r="B13346" s="6"/>
      <c r="C13346" s="6"/>
      <c r="D13346" s="6"/>
      <c r="E13346" s="6"/>
      <c r="F13346" s="7"/>
    </row>
    <row r="13347" spans="1:6" x14ac:dyDescent="0.3">
      <c r="A13347" s="8"/>
      <c r="B13347" s="8"/>
      <c r="C13347" s="8"/>
      <c r="D13347" s="8"/>
      <c r="E13347" s="8"/>
      <c r="F13347" s="9"/>
    </row>
    <row r="13348" spans="1:6" x14ac:dyDescent="0.3">
      <c r="A13348" s="6"/>
      <c r="B13348" s="6"/>
      <c r="C13348" s="6"/>
      <c r="D13348" s="6"/>
      <c r="E13348" s="6"/>
      <c r="F13348" s="7"/>
    </row>
    <row r="13349" spans="1:6" x14ac:dyDescent="0.3">
      <c r="A13349" s="8"/>
      <c r="B13349" s="8"/>
      <c r="C13349" s="8"/>
      <c r="D13349" s="8"/>
      <c r="E13349" s="8"/>
      <c r="F13349" s="9"/>
    </row>
    <row r="13350" spans="1:6" x14ac:dyDescent="0.3">
      <c r="A13350" s="6"/>
      <c r="B13350" s="6"/>
      <c r="C13350" s="6"/>
      <c r="D13350" s="6"/>
      <c r="E13350" s="6"/>
      <c r="F13350" s="7"/>
    </row>
    <row r="13351" spans="1:6" x14ac:dyDescent="0.3">
      <c r="A13351" s="8"/>
      <c r="B13351" s="8"/>
      <c r="C13351" s="8"/>
      <c r="D13351" s="8"/>
      <c r="E13351" s="8"/>
      <c r="F13351" s="9"/>
    </row>
    <row r="13352" spans="1:6" x14ac:dyDescent="0.3">
      <c r="A13352" s="6"/>
      <c r="B13352" s="6"/>
      <c r="C13352" s="6"/>
      <c r="D13352" s="6"/>
      <c r="E13352" s="6"/>
      <c r="F13352" s="7"/>
    </row>
    <row r="13353" spans="1:6" x14ac:dyDescent="0.3">
      <c r="A13353" s="8"/>
      <c r="B13353" s="8"/>
      <c r="C13353" s="8"/>
      <c r="D13353" s="8"/>
      <c r="E13353" s="8"/>
      <c r="F13353" s="9"/>
    </row>
    <row r="13354" spans="1:6" x14ac:dyDescent="0.3">
      <c r="A13354" s="6"/>
      <c r="B13354" s="6"/>
      <c r="C13354" s="6"/>
      <c r="D13354" s="6"/>
      <c r="E13354" s="6"/>
      <c r="F13354" s="7"/>
    </row>
    <row r="13355" spans="1:6" x14ac:dyDescent="0.3">
      <c r="A13355" s="8"/>
      <c r="B13355" s="8"/>
      <c r="C13355" s="8"/>
      <c r="D13355" s="8"/>
      <c r="E13355" s="8"/>
      <c r="F13355" s="9"/>
    </row>
    <row r="13356" spans="1:6" x14ac:dyDescent="0.3">
      <c r="A13356" s="6"/>
      <c r="B13356" s="6"/>
      <c r="C13356" s="6"/>
      <c r="D13356" s="6"/>
      <c r="E13356" s="6"/>
      <c r="F13356" s="7"/>
    </row>
    <row r="13357" spans="1:6" x14ac:dyDescent="0.3">
      <c r="A13357" s="8"/>
      <c r="B13357" s="8"/>
      <c r="C13357" s="8"/>
      <c r="D13357" s="8"/>
      <c r="E13357" s="8"/>
      <c r="F13357" s="9"/>
    </row>
    <row r="13358" spans="1:6" x14ac:dyDescent="0.3">
      <c r="A13358" s="6"/>
      <c r="B13358" s="6"/>
      <c r="C13358" s="6"/>
      <c r="D13358" s="6"/>
      <c r="E13358" s="6"/>
      <c r="F13358" s="7"/>
    </row>
    <row r="13359" spans="1:6" x14ac:dyDescent="0.3">
      <c r="A13359" s="8"/>
      <c r="B13359" s="8"/>
      <c r="C13359" s="8"/>
      <c r="D13359" s="8"/>
      <c r="E13359" s="8"/>
      <c r="F13359" s="9"/>
    </row>
    <row r="13360" spans="1:6" x14ac:dyDescent="0.3">
      <c r="A13360" s="6"/>
      <c r="B13360" s="6"/>
      <c r="C13360" s="6"/>
      <c r="D13360" s="6"/>
      <c r="E13360" s="6"/>
      <c r="F13360" s="7"/>
    </row>
    <row r="13361" spans="1:6" x14ac:dyDescent="0.3">
      <c r="A13361" s="8"/>
      <c r="B13361" s="8"/>
      <c r="C13361" s="8"/>
      <c r="D13361" s="8"/>
      <c r="E13361" s="8"/>
      <c r="F13361" s="9"/>
    </row>
    <row r="13362" spans="1:6" x14ac:dyDescent="0.3">
      <c r="A13362" s="6"/>
      <c r="B13362" s="6"/>
      <c r="C13362" s="6"/>
      <c r="D13362" s="6"/>
      <c r="E13362" s="6"/>
      <c r="F13362" s="7"/>
    </row>
    <row r="13363" spans="1:6" x14ac:dyDescent="0.3">
      <c r="A13363" s="8"/>
      <c r="B13363" s="8"/>
      <c r="C13363" s="8"/>
      <c r="D13363" s="8"/>
      <c r="E13363" s="8"/>
      <c r="F13363" s="9"/>
    </row>
    <row r="13364" spans="1:6" x14ac:dyDescent="0.3">
      <c r="A13364" s="6"/>
      <c r="B13364" s="6"/>
      <c r="C13364" s="6"/>
      <c r="D13364" s="6"/>
      <c r="E13364" s="6"/>
      <c r="F13364" s="7"/>
    </row>
    <row r="13365" spans="1:6" x14ac:dyDescent="0.3">
      <c r="A13365" s="8"/>
      <c r="B13365" s="8"/>
      <c r="C13365" s="8"/>
      <c r="D13365" s="8"/>
      <c r="E13365" s="8"/>
      <c r="F13365" s="9"/>
    </row>
    <row r="13366" spans="1:6" x14ac:dyDescent="0.3">
      <c r="A13366" s="6"/>
      <c r="B13366" s="6"/>
      <c r="C13366" s="6"/>
      <c r="D13366" s="6"/>
      <c r="E13366" s="6"/>
      <c r="F13366" s="7"/>
    </row>
    <row r="13367" spans="1:6" x14ac:dyDescent="0.3">
      <c r="A13367" s="8"/>
      <c r="B13367" s="8"/>
      <c r="C13367" s="8"/>
      <c r="D13367" s="8"/>
      <c r="E13367" s="8"/>
      <c r="F13367" s="9"/>
    </row>
    <row r="13368" spans="1:6" x14ac:dyDescent="0.3">
      <c r="A13368" s="6"/>
      <c r="B13368" s="6"/>
      <c r="C13368" s="6"/>
      <c r="D13368" s="6"/>
      <c r="E13368" s="6"/>
      <c r="F13368" s="7"/>
    </row>
    <row r="13369" spans="1:6" x14ac:dyDescent="0.3">
      <c r="A13369" s="8"/>
      <c r="B13369" s="8"/>
      <c r="C13369" s="8"/>
      <c r="D13369" s="8"/>
      <c r="E13369" s="8"/>
      <c r="F13369" s="9"/>
    </row>
    <row r="13370" spans="1:6" x14ac:dyDescent="0.3">
      <c r="A13370" s="6"/>
      <c r="B13370" s="6"/>
      <c r="C13370" s="6"/>
      <c r="D13370" s="6"/>
      <c r="E13370" s="6"/>
      <c r="F13370" s="7"/>
    </row>
    <row r="13371" spans="1:6" x14ac:dyDescent="0.3">
      <c r="A13371" s="8"/>
      <c r="B13371" s="8"/>
      <c r="C13371" s="8"/>
      <c r="D13371" s="8"/>
      <c r="E13371" s="8"/>
      <c r="F13371" s="9"/>
    </row>
    <row r="13372" spans="1:6" x14ac:dyDescent="0.3">
      <c r="A13372" s="6"/>
      <c r="B13372" s="6"/>
      <c r="C13372" s="6"/>
      <c r="D13372" s="6"/>
      <c r="E13372" s="6"/>
      <c r="F13372" s="7"/>
    </row>
    <row r="13373" spans="1:6" x14ac:dyDescent="0.3">
      <c r="A13373" s="8"/>
      <c r="B13373" s="8"/>
      <c r="C13373" s="8"/>
      <c r="D13373" s="8"/>
      <c r="E13373" s="8"/>
      <c r="F13373" s="9"/>
    </row>
    <row r="13374" spans="1:6" x14ac:dyDescent="0.3">
      <c r="A13374" s="6"/>
      <c r="B13374" s="6"/>
      <c r="C13374" s="6"/>
      <c r="D13374" s="6"/>
      <c r="E13374" s="6"/>
      <c r="F13374" s="7"/>
    </row>
    <row r="13375" spans="1:6" x14ac:dyDescent="0.3">
      <c r="A13375" s="8"/>
      <c r="B13375" s="8"/>
      <c r="C13375" s="8"/>
      <c r="D13375" s="8"/>
      <c r="E13375" s="8"/>
      <c r="F13375" s="9"/>
    </row>
    <row r="13376" spans="1:6" x14ac:dyDescent="0.3">
      <c r="A13376" s="6"/>
      <c r="B13376" s="6"/>
      <c r="C13376" s="6"/>
      <c r="D13376" s="6"/>
      <c r="E13376" s="6"/>
      <c r="F13376" s="7"/>
    </row>
    <row r="13377" spans="1:6" x14ac:dyDescent="0.3">
      <c r="A13377" s="8"/>
      <c r="B13377" s="8"/>
      <c r="C13377" s="8"/>
      <c r="D13377" s="8"/>
      <c r="E13377" s="8"/>
      <c r="F13377" s="9"/>
    </row>
    <row r="13378" spans="1:6" x14ac:dyDescent="0.3">
      <c r="A13378" s="6"/>
      <c r="B13378" s="6"/>
      <c r="C13378" s="6"/>
      <c r="D13378" s="6"/>
      <c r="E13378" s="6"/>
      <c r="F13378" s="7"/>
    </row>
    <row r="13379" spans="1:6" x14ac:dyDescent="0.3">
      <c r="A13379" s="8"/>
      <c r="B13379" s="8"/>
      <c r="C13379" s="8"/>
      <c r="D13379" s="8"/>
      <c r="E13379" s="8"/>
      <c r="F13379" s="9"/>
    </row>
    <row r="13380" spans="1:6" x14ac:dyDescent="0.3">
      <c r="A13380" s="6"/>
      <c r="B13380" s="6"/>
      <c r="C13380" s="6"/>
      <c r="D13380" s="6"/>
      <c r="E13380" s="6"/>
      <c r="F13380" s="7"/>
    </row>
    <row r="13381" spans="1:6" x14ac:dyDescent="0.3">
      <c r="A13381" s="8"/>
      <c r="B13381" s="8"/>
      <c r="C13381" s="8"/>
      <c r="D13381" s="8"/>
      <c r="E13381" s="8"/>
      <c r="F13381" s="9"/>
    </row>
    <row r="13382" spans="1:6" x14ac:dyDescent="0.3">
      <c r="A13382" s="6"/>
      <c r="B13382" s="6"/>
      <c r="C13382" s="6"/>
      <c r="D13382" s="6"/>
      <c r="E13382" s="6"/>
      <c r="F13382" s="7"/>
    </row>
    <row r="13383" spans="1:6" x14ac:dyDescent="0.3">
      <c r="A13383" s="8"/>
      <c r="B13383" s="8"/>
      <c r="C13383" s="8"/>
      <c r="D13383" s="8"/>
      <c r="E13383" s="8"/>
      <c r="F13383" s="9"/>
    </row>
    <row r="13384" spans="1:6" x14ac:dyDescent="0.3">
      <c r="A13384" s="6"/>
      <c r="B13384" s="6"/>
      <c r="C13384" s="6"/>
      <c r="D13384" s="6"/>
      <c r="E13384" s="6"/>
      <c r="F13384" s="7"/>
    </row>
    <row r="13385" spans="1:6" x14ac:dyDescent="0.3">
      <c r="A13385" s="8"/>
      <c r="B13385" s="8"/>
      <c r="C13385" s="8"/>
      <c r="D13385" s="8"/>
      <c r="E13385" s="8"/>
      <c r="F13385" s="9"/>
    </row>
    <row r="13386" spans="1:6" x14ac:dyDescent="0.3">
      <c r="A13386" s="6"/>
      <c r="B13386" s="6"/>
      <c r="C13386" s="6"/>
      <c r="D13386" s="6"/>
      <c r="E13386" s="6"/>
      <c r="F13386" s="7"/>
    </row>
    <row r="13387" spans="1:6" x14ac:dyDescent="0.3">
      <c r="A13387" s="8"/>
      <c r="B13387" s="8"/>
      <c r="C13387" s="8"/>
      <c r="D13387" s="8"/>
      <c r="E13387" s="8"/>
      <c r="F13387" s="9"/>
    </row>
    <row r="13388" spans="1:6" x14ac:dyDescent="0.3">
      <c r="A13388" s="6"/>
      <c r="B13388" s="6"/>
      <c r="C13388" s="6"/>
      <c r="D13388" s="6"/>
      <c r="E13388" s="6"/>
      <c r="F13388" s="7"/>
    </row>
    <row r="13389" spans="1:6" x14ac:dyDescent="0.3">
      <c r="A13389" s="8"/>
      <c r="B13389" s="8"/>
      <c r="C13389" s="8"/>
      <c r="D13389" s="8"/>
      <c r="E13389" s="8"/>
      <c r="F13389" s="9"/>
    </row>
    <row r="13390" spans="1:6" x14ac:dyDescent="0.3">
      <c r="A13390" s="6"/>
      <c r="B13390" s="6"/>
      <c r="C13390" s="6"/>
      <c r="D13390" s="6"/>
      <c r="E13390" s="6"/>
      <c r="F13390" s="7"/>
    </row>
    <row r="13391" spans="1:6" x14ac:dyDescent="0.3">
      <c r="A13391" s="8"/>
      <c r="B13391" s="8"/>
      <c r="C13391" s="8"/>
      <c r="D13391" s="8"/>
      <c r="E13391" s="8"/>
      <c r="F13391" s="9"/>
    </row>
    <row r="13392" spans="1:6" x14ac:dyDescent="0.3">
      <c r="A13392" s="6"/>
      <c r="B13392" s="6"/>
      <c r="C13392" s="6"/>
      <c r="D13392" s="6"/>
      <c r="E13392" s="6"/>
      <c r="F13392" s="7"/>
    </row>
    <row r="13393" spans="1:6" x14ac:dyDescent="0.3">
      <c r="A13393" s="8"/>
      <c r="B13393" s="8"/>
      <c r="C13393" s="8"/>
      <c r="D13393" s="8"/>
      <c r="E13393" s="8"/>
      <c r="F13393" s="9"/>
    </row>
    <row r="13394" spans="1:6" x14ac:dyDescent="0.3">
      <c r="A13394" s="6"/>
      <c r="B13394" s="6"/>
      <c r="C13394" s="6"/>
      <c r="D13394" s="6"/>
      <c r="E13394" s="6"/>
      <c r="F13394" s="7"/>
    </row>
    <row r="13395" spans="1:6" x14ac:dyDescent="0.3">
      <c r="A13395" s="8"/>
      <c r="B13395" s="8"/>
      <c r="C13395" s="8"/>
      <c r="D13395" s="8"/>
      <c r="E13395" s="8"/>
      <c r="F13395" s="9"/>
    </row>
    <row r="13396" spans="1:6" x14ac:dyDescent="0.3">
      <c r="A13396" s="6"/>
      <c r="B13396" s="6"/>
      <c r="C13396" s="6"/>
      <c r="D13396" s="6"/>
      <c r="E13396" s="6"/>
      <c r="F13396" s="7"/>
    </row>
    <row r="13397" spans="1:6" x14ac:dyDescent="0.3">
      <c r="A13397" s="8"/>
      <c r="B13397" s="8"/>
      <c r="C13397" s="8"/>
      <c r="D13397" s="8"/>
      <c r="E13397" s="8"/>
      <c r="F13397" s="9"/>
    </row>
    <row r="13398" spans="1:6" x14ac:dyDescent="0.3">
      <c r="A13398" s="6"/>
      <c r="B13398" s="6"/>
      <c r="C13398" s="6"/>
      <c r="D13398" s="6"/>
      <c r="E13398" s="6"/>
      <c r="F13398" s="7"/>
    </row>
    <row r="13399" spans="1:6" x14ac:dyDescent="0.3">
      <c r="A13399" s="8"/>
      <c r="B13399" s="8"/>
      <c r="C13399" s="8"/>
      <c r="D13399" s="8"/>
      <c r="E13399" s="8"/>
      <c r="F13399" s="9"/>
    </row>
    <row r="13400" spans="1:6" x14ac:dyDescent="0.3">
      <c r="A13400" s="6"/>
      <c r="B13400" s="6"/>
      <c r="C13400" s="6"/>
      <c r="D13400" s="6"/>
      <c r="E13400" s="6"/>
      <c r="F13400" s="7"/>
    </row>
    <row r="13401" spans="1:6" x14ac:dyDescent="0.3">
      <c r="A13401" s="8"/>
      <c r="B13401" s="8"/>
      <c r="C13401" s="8"/>
      <c r="D13401" s="8"/>
      <c r="E13401" s="8"/>
      <c r="F13401" s="9"/>
    </row>
    <row r="13402" spans="1:6" x14ac:dyDescent="0.3">
      <c r="A13402" s="6"/>
      <c r="B13402" s="6"/>
      <c r="C13402" s="6"/>
      <c r="D13402" s="6"/>
      <c r="E13402" s="6"/>
      <c r="F13402" s="7"/>
    </row>
    <row r="13403" spans="1:6" x14ac:dyDescent="0.3">
      <c r="A13403" s="8"/>
      <c r="B13403" s="8"/>
      <c r="C13403" s="8"/>
      <c r="D13403" s="8"/>
      <c r="E13403" s="8"/>
      <c r="F13403" s="9"/>
    </row>
    <row r="13404" spans="1:6" x14ac:dyDescent="0.3">
      <c r="A13404" s="6"/>
      <c r="B13404" s="6"/>
      <c r="C13404" s="6"/>
      <c r="D13404" s="6"/>
      <c r="E13404" s="6"/>
      <c r="F13404" s="7"/>
    </row>
    <row r="13405" spans="1:6" x14ac:dyDescent="0.3">
      <c r="A13405" s="8"/>
      <c r="B13405" s="8"/>
      <c r="C13405" s="8"/>
      <c r="D13405" s="8"/>
      <c r="E13405" s="8"/>
      <c r="F13405" s="9"/>
    </row>
    <row r="13406" spans="1:6" x14ac:dyDescent="0.3">
      <c r="A13406" s="6"/>
      <c r="B13406" s="6"/>
      <c r="C13406" s="6"/>
      <c r="D13406" s="6"/>
      <c r="E13406" s="6"/>
      <c r="F13406" s="7"/>
    </row>
    <row r="13407" spans="1:6" x14ac:dyDescent="0.3">
      <c r="A13407" s="8"/>
      <c r="B13407" s="8"/>
      <c r="C13407" s="8"/>
      <c r="D13407" s="8"/>
      <c r="E13407" s="8"/>
      <c r="F13407" s="9"/>
    </row>
    <row r="13408" spans="1:6" x14ac:dyDescent="0.3">
      <c r="A13408" s="6"/>
      <c r="B13408" s="6"/>
      <c r="C13408" s="6"/>
      <c r="D13408" s="6"/>
      <c r="E13408" s="6"/>
      <c r="F13408" s="7"/>
    </row>
    <row r="13409" spans="1:6" x14ac:dyDescent="0.3">
      <c r="A13409" s="8"/>
      <c r="B13409" s="8"/>
      <c r="C13409" s="8"/>
      <c r="D13409" s="8"/>
      <c r="E13409" s="8"/>
      <c r="F13409" s="9"/>
    </row>
    <row r="13410" spans="1:6" x14ac:dyDescent="0.3">
      <c r="A13410" s="6"/>
      <c r="B13410" s="6"/>
      <c r="C13410" s="6"/>
      <c r="D13410" s="6"/>
      <c r="E13410" s="6"/>
      <c r="F13410" s="7"/>
    </row>
    <row r="13411" spans="1:6" x14ac:dyDescent="0.3">
      <c r="A13411" s="8"/>
      <c r="B13411" s="8"/>
      <c r="C13411" s="8"/>
      <c r="D13411" s="8"/>
      <c r="E13411" s="8"/>
      <c r="F13411" s="9"/>
    </row>
    <row r="13412" spans="1:6" x14ac:dyDescent="0.3">
      <c r="A13412" s="6"/>
      <c r="B13412" s="6"/>
      <c r="C13412" s="6"/>
      <c r="D13412" s="6"/>
      <c r="E13412" s="6"/>
      <c r="F13412" s="7"/>
    </row>
    <row r="13413" spans="1:6" x14ac:dyDescent="0.3">
      <c r="A13413" s="8"/>
      <c r="B13413" s="8"/>
      <c r="C13413" s="8"/>
      <c r="D13413" s="8"/>
      <c r="E13413" s="8"/>
      <c r="F13413" s="9"/>
    </row>
    <row r="13414" spans="1:6" x14ac:dyDescent="0.3">
      <c r="A13414" s="6"/>
      <c r="B13414" s="6"/>
      <c r="C13414" s="6"/>
      <c r="D13414" s="6"/>
      <c r="E13414" s="6"/>
      <c r="F13414" s="7"/>
    </row>
    <row r="13415" spans="1:6" x14ac:dyDescent="0.3">
      <c r="A13415" s="8"/>
      <c r="B13415" s="8"/>
      <c r="C13415" s="8"/>
      <c r="D13415" s="8"/>
      <c r="E13415" s="8"/>
      <c r="F13415" s="9"/>
    </row>
    <row r="13416" spans="1:6" x14ac:dyDescent="0.3">
      <c r="A13416" s="6"/>
      <c r="B13416" s="6"/>
      <c r="C13416" s="6"/>
      <c r="D13416" s="6"/>
      <c r="E13416" s="6"/>
      <c r="F13416" s="7"/>
    </row>
    <row r="13417" spans="1:6" x14ac:dyDescent="0.3">
      <c r="A13417" s="8"/>
      <c r="B13417" s="8"/>
      <c r="C13417" s="8"/>
      <c r="D13417" s="8"/>
      <c r="E13417" s="8"/>
      <c r="F13417" s="9"/>
    </row>
    <row r="13418" spans="1:6" x14ac:dyDescent="0.3">
      <c r="A13418" s="6"/>
      <c r="B13418" s="6"/>
      <c r="C13418" s="6"/>
      <c r="D13418" s="6"/>
      <c r="E13418" s="6"/>
      <c r="F13418" s="7"/>
    </row>
    <row r="13419" spans="1:6" x14ac:dyDescent="0.3">
      <c r="A13419" s="8"/>
      <c r="B13419" s="8"/>
      <c r="C13419" s="8"/>
      <c r="D13419" s="8"/>
      <c r="E13419" s="8"/>
      <c r="F13419" s="9"/>
    </row>
    <row r="13420" spans="1:6" x14ac:dyDescent="0.3">
      <c r="A13420" s="6"/>
      <c r="B13420" s="6"/>
      <c r="C13420" s="6"/>
      <c r="D13420" s="6"/>
      <c r="E13420" s="6"/>
      <c r="F13420" s="7"/>
    </row>
    <row r="13421" spans="1:6" x14ac:dyDescent="0.3">
      <c r="A13421" s="8"/>
      <c r="B13421" s="8"/>
      <c r="C13421" s="8"/>
      <c r="D13421" s="8"/>
      <c r="E13421" s="8"/>
      <c r="F13421" s="9"/>
    </row>
    <row r="13422" spans="1:6" x14ac:dyDescent="0.3">
      <c r="A13422" s="6"/>
      <c r="B13422" s="6"/>
      <c r="C13422" s="6"/>
      <c r="D13422" s="6"/>
      <c r="E13422" s="6"/>
      <c r="F13422" s="7"/>
    </row>
    <row r="13423" spans="1:6" x14ac:dyDescent="0.3">
      <c r="A13423" s="8"/>
      <c r="B13423" s="8"/>
      <c r="C13423" s="8"/>
      <c r="D13423" s="8"/>
      <c r="E13423" s="8"/>
      <c r="F13423" s="9"/>
    </row>
    <row r="13424" spans="1:6" x14ac:dyDescent="0.3">
      <c r="A13424" s="6"/>
      <c r="B13424" s="6"/>
      <c r="C13424" s="6"/>
      <c r="D13424" s="6"/>
      <c r="E13424" s="6"/>
      <c r="F13424" s="7"/>
    </row>
    <row r="13425" spans="1:6" x14ac:dyDescent="0.3">
      <c r="A13425" s="8"/>
      <c r="B13425" s="8"/>
      <c r="C13425" s="8"/>
      <c r="D13425" s="8"/>
      <c r="E13425" s="8"/>
      <c r="F13425" s="9"/>
    </row>
    <row r="13426" spans="1:6" x14ac:dyDescent="0.3">
      <c r="A13426" s="6"/>
      <c r="B13426" s="6"/>
      <c r="C13426" s="6"/>
      <c r="D13426" s="6"/>
      <c r="E13426" s="6"/>
      <c r="F13426" s="7"/>
    </row>
    <row r="13427" spans="1:6" x14ac:dyDescent="0.3">
      <c r="A13427" s="8"/>
      <c r="B13427" s="8"/>
      <c r="C13427" s="8"/>
      <c r="D13427" s="8"/>
      <c r="E13427" s="8"/>
      <c r="F13427" s="9"/>
    </row>
    <row r="13428" spans="1:6" x14ac:dyDescent="0.3">
      <c r="A13428" s="6"/>
      <c r="B13428" s="6"/>
      <c r="C13428" s="6"/>
      <c r="D13428" s="6"/>
      <c r="E13428" s="6"/>
      <c r="F13428" s="7"/>
    </row>
    <row r="13429" spans="1:6" x14ac:dyDescent="0.3">
      <c r="A13429" s="8"/>
      <c r="B13429" s="8"/>
      <c r="C13429" s="8"/>
      <c r="D13429" s="8"/>
      <c r="E13429" s="8"/>
      <c r="F13429" s="9"/>
    </row>
    <row r="13430" spans="1:6" x14ac:dyDescent="0.3">
      <c r="A13430" s="6"/>
      <c r="B13430" s="6"/>
      <c r="C13430" s="6"/>
      <c r="D13430" s="6"/>
      <c r="E13430" s="6"/>
      <c r="F13430" s="7"/>
    </row>
    <row r="13431" spans="1:6" x14ac:dyDescent="0.3">
      <c r="A13431" s="8"/>
      <c r="B13431" s="8"/>
      <c r="C13431" s="8"/>
      <c r="D13431" s="8"/>
      <c r="E13431" s="8"/>
      <c r="F13431" s="9"/>
    </row>
    <row r="13432" spans="1:6" x14ac:dyDescent="0.3">
      <c r="A13432" s="6"/>
      <c r="B13432" s="6"/>
      <c r="C13432" s="6"/>
      <c r="D13432" s="6"/>
      <c r="E13432" s="6"/>
      <c r="F13432" s="7"/>
    </row>
    <row r="13433" spans="1:6" x14ac:dyDescent="0.3">
      <c r="A13433" s="8"/>
      <c r="B13433" s="8"/>
      <c r="C13433" s="8"/>
      <c r="D13433" s="8"/>
      <c r="E13433" s="8"/>
      <c r="F13433" s="9"/>
    </row>
    <row r="13434" spans="1:6" x14ac:dyDescent="0.3">
      <c r="A13434" s="6"/>
      <c r="B13434" s="6"/>
      <c r="C13434" s="6"/>
      <c r="D13434" s="6"/>
      <c r="E13434" s="6"/>
      <c r="F13434" s="7"/>
    </row>
    <row r="13435" spans="1:6" x14ac:dyDescent="0.3">
      <c r="A13435" s="8"/>
      <c r="B13435" s="8"/>
      <c r="C13435" s="8"/>
      <c r="D13435" s="8"/>
      <c r="E13435" s="8"/>
      <c r="F13435" s="9"/>
    </row>
    <row r="13436" spans="1:6" x14ac:dyDescent="0.3">
      <c r="A13436" s="6"/>
      <c r="B13436" s="6"/>
      <c r="C13436" s="6"/>
      <c r="D13436" s="6"/>
      <c r="E13436" s="6"/>
      <c r="F13436" s="7"/>
    </row>
    <row r="13437" spans="1:6" x14ac:dyDescent="0.3">
      <c r="A13437" s="8"/>
      <c r="B13437" s="8"/>
      <c r="C13437" s="8"/>
      <c r="D13437" s="8"/>
      <c r="E13437" s="8"/>
      <c r="F13437" s="9"/>
    </row>
    <row r="13438" spans="1:6" x14ac:dyDescent="0.3">
      <c r="A13438" s="6"/>
      <c r="B13438" s="6"/>
      <c r="C13438" s="6"/>
      <c r="D13438" s="6"/>
      <c r="E13438" s="6"/>
      <c r="F13438" s="7"/>
    </row>
    <row r="13439" spans="1:6" x14ac:dyDescent="0.3">
      <c r="A13439" s="8"/>
      <c r="B13439" s="8"/>
      <c r="C13439" s="8"/>
      <c r="D13439" s="8"/>
      <c r="E13439" s="8"/>
      <c r="F13439" s="9"/>
    </row>
    <row r="13440" spans="1:6" x14ac:dyDescent="0.3">
      <c r="A13440" s="6"/>
      <c r="B13440" s="6"/>
      <c r="C13440" s="6"/>
      <c r="D13440" s="6"/>
      <c r="E13440" s="6"/>
      <c r="F13440" s="7"/>
    </row>
    <row r="13441" spans="1:6" x14ac:dyDescent="0.3">
      <c r="A13441" s="8"/>
      <c r="B13441" s="8"/>
      <c r="C13441" s="8"/>
      <c r="D13441" s="8"/>
      <c r="E13441" s="8"/>
      <c r="F13441" s="9"/>
    </row>
    <row r="13442" spans="1:6" x14ac:dyDescent="0.3">
      <c r="A13442" s="6"/>
      <c r="B13442" s="6"/>
      <c r="C13442" s="6"/>
      <c r="D13442" s="6"/>
      <c r="E13442" s="6"/>
      <c r="F13442" s="7"/>
    </row>
    <row r="13443" spans="1:6" x14ac:dyDescent="0.3">
      <c r="A13443" s="8"/>
      <c r="B13443" s="8"/>
      <c r="C13443" s="8"/>
      <c r="D13443" s="8"/>
      <c r="E13443" s="8"/>
      <c r="F13443" s="9"/>
    </row>
    <row r="13444" spans="1:6" x14ac:dyDescent="0.3">
      <c r="A13444" s="6"/>
      <c r="B13444" s="6"/>
      <c r="C13444" s="6"/>
      <c r="D13444" s="6"/>
      <c r="E13444" s="6"/>
      <c r="F13444" s="7"/>
    </row>
    <row r="13445" spans="1:6" x14ac:dyDescent="0.3">
      <c r="A13445" s="8"/>
      <c r="B13445" s="8"/>
      <c r="C13445" s="8"/>
      <c r="D13445" s="8"/>
      <c r="E13445" s="8"/>
      <c r="F13445" s="9"/>
    </row>
    <row r="13446" spans="1:6" x14ac:dyDescent="0.3">
      <c r="A13446" s="6"/>
      <c r="B13446" s="6"/>
      <c r="C13446" s="6"/>
      <c r="D13446" s="6"/>
      <c r="E13446" s="6"/>
      <c r="F13446" s="7"/>
    </row>
    <row r="13447" spans="1:6" x14ac:dyDescent="0.3">
      <c r="A13447" s="8"/>
      <c r="B13447" s="8"/>
      <c r="C13447" s="8"/>
      <c r="D13447" s="8"/>
      <c r="E13447" s="8"/>
      <c r="F13447" s="9"/>
    </row>
    <row r="13448" spans="1:6" x14ac:dyDescent="0.3">
      <c r="A13448" s="6"/>
      <c r="B13448" s="6"/>
      <c r="C13448" s="6"/>
      <c r="D13448" s="6"/>
      <c r="E13448" s="6"/>
      <c r="F13448" s="7"/>
    </row>
    <row r="13449" spans="1:6" x14ac:dyDescent="0.3">
      <c r="A13449" s="8"/>
      <c r="B13449" s="8"/>
      <c r="C13449" s="8"/>
      <c r="D13449" s="8"/>
      <c r="E13449" s="8"/>
      <c r="F13449" s="9"/>
    </row>
    <row r="13450" spans="1:6" x14ac:dyDescent="0.3">
      <c r="A13450" s="6"/>
      <c r="B13450" s="6"/>
      <c r="C13450" s="6"/>
      <c r="D13450" s="6"/>
      <c r="E13450" s="6"/>
      <c r="F13450" s="7"/>
    </row>
    <row r="13451" spans="1:6" x14ac:dyDescent="0.3">
      <c r="A13451" s="8"/>
      <c r="B13451" s="8"/>
      <c r="C13451" s="8"/>
      <c r="D13451" s="8"/>
      <c r="E13451" s="8"/>
      <c r="F13451" s="9"/>
    </row>
    <row r="13452" spans="1:6" x14ac:dyDescent="0.3">
      <c r="A13452" s="6"/>
      <c r="B13452" s="6"/>
      <c r="C13452" s="6"/>
      <c r="D13452" s="6"/>
      <c r="E13452" s="6"/>
      <c r="F13452" s="7"/>
    </row>
    <row r="13453" spans="1:6" x14ac:dyDescent="0.3">
      <c r="A13453" s="8"/>
      <c r="B13453" s="8"/>
      <c r="C13453" s="8"/>
      <c r="D13453" s="8"/>
      <c r="E13453" s="8"/>
      <c r="F13453" s="9"/>
    </row>
    <row r="13454" spans="1:6" x14ac:dyDescent="0.3">
      <c r="A13454" s="6"/>
      <c r="B13454" s="6"/>
      <c r="C13454" s="6"/>
      <c r="D13454" s="6"/>
      <c r="E13454" s="6"/>
      <c r="F13454" s="7"/>
    </row>
    <row r="13455" spans="1:6" x14ac:dyDescent="0.3">
      <c r="A13455" s="8"/>
      <c r="B13455" s="8"/>
      <c r="C13455" s="8"/>
      <c r="D13455" s="8"/>
      <c r="E13455" s="8"/>
      <c r="F13455" s="9"/>
    </row>
    <row r="13456" spans="1:6" x14ac:dyDescent="0.3">
      <c r="A13456" s="6"/>
      <c r="B13456" s="6"/>
      <c r="C13456" s="6"/>
      <c r="D13456" s="6"/>
      <c r="E13456" s="6"/>
      <c r="F13456" s="7"/>
    </row>
    <row r="13457" spans="1:6" x14ac:dyDescent="0.3">
      <c r="A13457" s="8"/>
      <c r="B13457" s="8"/>
      <c r="C13457" s="8"/>
      <c r="D13457" s="8"/>
      <c r="E13457" s="8"/>
      <c r="F13457" s="9"/>
    </row>
    <row r="13458" spans="1:6" x14ac:dyDescent="0.3">
      <c r="A13458" s="6"/>
      <c r="B13458" s="6"/>
      <c r="C13458" s="6"/>
      <c r="D13458" s="6"/>
      <c r="E13458" s="6"/>
      <c r="F13458" s="7"/>
    </row>
    <row r="13459" spans="1:6" x14ac:dyDescent="0.3">
      <c r="A13459" s="8"/>
      <c r="B13459" s="8"/>
      <c r="C13459" s="8"/>
      <c r="D13459" s="8"/>
      <c r="E13459" s="8"/>
      <c r="F13459" s="9"/>
    </row>
    <row r="13460" spans="1:6" x14ac:dyDescent="0.3">
      <c r="A13460" s="6"/>
      <c r="B13460" s="6"/>
      <c r="C13460" s="6"/>
      <c r="D13460" s="6"/>
      <c r="E13460" s="6"/>
      <c r="F13460" s="7"/>
    </row>
    <row r="13461" spans="1:6" x14ac:dyDescent="0.3">
      <c r="A13461" s="8"/>
      <c r="B13461" s="8"/>
      <c r="C13461" s="8"/>
      <c r="D13461" s="8"/>
      <c r="E13461" s="8"/>
      <c r="F13461" s="9"/>
    </row>
    <row r="13462" spans="1:6" x14ac:dyDescent="0.3">
      <c r="A13462" s="6"/>
      <c r="B13462" s="6"/>
      <c r="C13462" s="6"/>
      <c r="D13462" s="6"/>
      <c r="E13462" s="6"/>
      <c r="F13462" s="7"/>
    </row>
    <row r="13463" spans="1:6" x14ac:dyDescent="0.3">
      <c r="A13463" s="8"/>
      <c r="B13463" s="8"/>
      <c r="C13463" s="8"/>
      <c r="D13463" s="8"/>
      <c r="E13463" s="8"/>
      <c r="F13463" s="9"/>
    </row>
    <row r="13464" spans="1:6" x14ac:dyDescent="0.3">
      <c r="A13464" s="6"/>
      <c r="B13464" s="6"/>
      <c r="C13464" s="6"/>
      <c r="D13464" s="6"/>
      <c r="E13464" s="6"/>
      <c r="F13464" s="7"/>
    </row>
    <row r="13465" spans="1:6" x14ac:dyDescent="0.3">
      <c r="A13465" s="8"/>
      <c r="B13465" s="8"/>
      <c r="C13465" s="8"/>
      <c r="D13465" s="8"/>
      <c r="E13465" s="8"/>
      <c r="F13465" s="9"/>
    </row>
    <row r="13466" spans="1:6" x14ac:dyDescent="0.3">
      <c r="A13466" s="6"/>
      <c r="B13466" s="6"/>
      <c r="C13466" s="6"/>
      <c r="D13466" s="6"/>
      <c r="E13466" s="6"/>
      <c r="F13466" s="7"/>
    </row>
    <row r="13467" spans="1:6" x14ac:dyDescent="0.3">
      <c r="A13467" s="8"/>
      <c r="B13467" s="8"/>
      <c r="C13467" s="8"/>
      <c r="D13467" s="8"/>
      <c r="E13467" s="8"/>
      <c r="F13467" s="9"/>
    </row>
    <row r="13468" spans="1:6" x14ac:dyDescent="0.3">
      <c r="A13468" s="6"/>
      <c r="B13468" s="6"/>
      <c r="C13468" s="6"/>
      <c r="D13468" s="6"/>
      <c r="E13468" s="6"/>
      <c r="F13468" s="7"/>
    </row>
    <row r="13469" spans="1:6" x14ac:dyDescent="0.3">
      <c r="A13469" s="8"/>
      <c r="B13469" s="8"/>
      <c r="C13469" s="8"/>
      <c r="D13469" s="8"/>
      <c r="E13469" s="8"/>
      <c r="F13469" s="9"/>
    </row>
    <row r="13470" spans="1:6" x14ac:dyDescent="0.3">
      <c r="A13470" s="6"/>
      <c r="B13470" s="6"/>
      <c r="C13470" s="6"/>
      <c r="D13470" s="6"/>
      <c r="E13470" s="6"/>
      <c r="F13470" s="7"/>
    </row>
    <row r="13471" spans="1:6" x14ac:dyDescent="0.3">
      <c r="A13471" s="8"/>
      <c r="B13471" s="8"/>
      <c r="C13471" s="8"/>
      <c r="D13471" s="8"/>
      <c r="E13471" s="8"/>
      <c r="F13471" s="9"/>
    </row>
    <row r="13472" spans="1:6" x14ac:dyDescent="0.3">
      <c r="A13472" s="6"/>
      <c r="B13472" s="6"/>
      <c r="C13472" s="6"/>
      <c r="D13472" s="6"/>
      <c r="E13472" s="6"/>
      <c r="F13472" s="7"/>
    </row>
    <row r="13473" spans="1:6" x14ac:dyDescent="0.3">
      <c r="A13473" s="8"/>
      <c r="B13473" s="8"/>
      <c r="C13473" s="8"/>
      <c r="D13473" s="8"/>
      <c r="E13473" s="8"/>
      <c r="F13473" s="9"/>
    </row>
    <row r="13474" spans="1:6" x14ac:dyDescent="0.3">
      <c r="A13474" s="6"/>
      <c r="B13474" s="6"/>
      <c r="C13474" s="6"/>
      <c r="D13474" s="6"/>
      <c r="E13474" s="6"/>
      <c r="F13474" s="7"/>
    </row>
    <row r="13475" spans="1:6" x14ac:dyDescent="0.3">
      <c r="A13475" s="8"/>
      <c r="B13475" s="8"/>
      <c r="C13475" s="8"/>
      <c r="D13475" s="8"/>
      <c r="E13475" s="8"/>
      <c r="F13475" s="9"/>
    </row>
    <row r="13476" spans="1:6" x14ac:dyDescent="0.3">
      <c r="A13476" s="6"/>
      <c r="B13476" s="6"/>
      <c r="C13476" s="6"/>
      <c r="D13476" s="6"/>
      <c r="E13476" s="6"/>
      <c r="F13476" s="7"/>
    </row>
    <row r="13477" spans="1:6" x14ac:dyDescent="0.3">
      <c r="A13477" s="8"/>
      <c r="B13477" s="8"/>
      <c r="C13477" s="8"/>
      <c r="D13477" s="8"/>
      <c r="E13477" s="8"/>
      <c r="F13477" s="9"/>
    </row>
    <row r="13478" spans="1:6" x14ac:dyDescent="0.3">
      <c r="A13478" s="6"/>
      <c r="B13478" s="6"/>
      <c r="C13478" s="6"/>
      <c r="D13478" s="6"/>
      <c r="E13478" s="6"/>
      <c r="F13478" s="7"/>
    </row>
    <row r="13479" spans="1:6" x14ac:dyDescent="0.3">
      <c r="A13479" s="8"/>
      <c r="B13479" s="8"/>
      <c r="C13479" s="8"/>
      <c r="D13479" s="8"/>
      <c r="E13479" s="8"/>
      <c r="F13479" s="9"/>
    </row>
    <row r="13480" spans="1:6" x14ac:dyDescent="0.3">
      <c r="A13480" s="6"/>
      <c r="B13480" s="6"/>
      <c r="C13480" s="6"/>
      <c r="D13480" s="6"/>
      <c r="E13480" s="6"/>
      <c r="F13480" s="7"/>
    </row>
    <row r="13481" spans="1:6" x14ac:dyDescent="0.3">
      <c r="A13481" s="8"/>
      <c r="B13481" s="8"/>
      <c r="C13481" s="8"/>
      <c r="D13481" s="8"/>
      <c r="E13481" s="8"/>
      <c r="F13481" s="9"/>
    </row>
    <row r="13482" spans="1:6" x14ac:dyDescent="0.3">
      <c r="A13482" s="6"/>
      <c r="B13482" s="6"/>
      <c r="C13482" s="6"/>
      <c r="D13482" s="6"/>
      <c r="E13482" s="6"/>
      <c r="F13482" s="7"/>
    </row>
    <row r="13483" spans="1:6" x14ac:dyDescent="0.3">
      <c r="A13483" s="8"/>
      <c r="B13483" s="8"/>
      <c r="C13483" s="8"/>
      <c r="D13483" s="8"/>
      <c r="E13483" s="8"/>
      <c r="F13483" s="9"/>
    </row>
    <row r="13484" spans="1:6" x14ac:dyDescent="0.3">
      <c r="A13484" s="6"/>
      <c r="B13484" s="6"/>
      <c r="C13484" s="6"/>
      <c r="D13484" s="6"/>
      <c r="E13484" s="6"/>
      <c r="F13484" s="7"/>
    </row>
    <row r="13485" spans="1:6" x14ac:dyDescent="0.3">
      <c r="A13485" s="8"/>
      <c r="B13485" s="8"/>
      <c r="C13485" s="8"/>
      <c r="D13485" s="8"/>
      <c r="E13485" s="8"/>
      <c r="F13485" s="9"/>
    </row>
    <row r="13486" spans="1:6" x14ac:dyDescent="0.3">
      <c r="A13486" s="6"/>
      <c r="B13486" s="6"/>
      <c r="C13486" s="6"/>
      <c r="D13486" s="6"/>
      <c r="E13486" s="6"/>
      <c r="F13486" s="7"/>
    </row>
    <row r="13487" spans="1:6" x14ac:dyDescent="0.3">
      <c r="A13487" s="8"/>
      <c r="B13487" s="8"/>
      <c r="C13487" s="8"/>
      <c r="D13487" s="8"/>
      <c r="E13487" s="8"/>
      <c r="F13487" s="9"/>
    </row>
    <row r="13488" spans="1:6" x14ac:dyDescent="0.3">
      <c r="A13488" s="6"/>
      <c r="B13488" s="6"/>
      <c r="C13488" s="6"/>
      <c r="D13488" s="6"/>
      <c r="E13488" s="6"/>
      <c r="F13488" s="7"/>
    </row>
    <row r="13489" spans="1:6" x14ac:dyDescent="0.3">
      <c r="A13489" s="8"/>
      <c r="B13489" s="8"/>
      <c r="C13489" s="8"/>
      <c r="D13489" s="8"/>
      <c r="E13489" s="8"/>
      <c r="F13489" s="9"/>
    </row>
    <row r="13490" spans="1:6" x14ac:dyDescent="0.3">
      <c r="A13490" s="6"/>
      <c r="B13490" s="6"/>
      <c r="C13490" s="6"/>
      <c r="D13490" s="6"/>
      <c r="E13490" s="6"/>
      <c r="F13490" s="7"/>
    </row>
    <row r="13491" spans="1:6" x14ac:dyDescent="0.3">
      <c r="A13491" s="8"/>
      <c r="B13491" s="8"/>
      <c r="C13491" s="8"/>
      <c r="D13491" s="8"/>
      <c r="E13491" s="8"/>
      <c r="F13491" s="9"/>
    </row>
    <row r="13492" spans="1:6" x14ac:dyDescent="0.3">
      <c r="A13492" s="6"/>
      <c r="B13492" s="6"/>
      <c r="C13492" s="6"/>
      <c r="D13492" s="6"/>
      <c r="E13492" s="6"/>
      <c r="F13492" s="7"/>
    </row>
    <row r="13493" spans="1:6" x14ac:dyDescent="0.3">
      <c r="A13493" s="8"/>
      <c r="B13493" s="8"/>
      <c r="C13493" s="8"/>
      <c r="D13493" s="8"/>
      <c r="E13493" s="8"/>
      <c r="F13493" s="9"/>
    </row>
    <row r="13494" spans="1:6" x14ac:dyDescent="0.3">
      <c r="A13494" s="6"/>
      <c r="B13494" s="6"/>
      <c r="C13494" s="6"/>
      <c r="D13494" s="6"/>
      <c r="E13494" s="6"/>
      <c r="F13494" s="7"/>
    </row>
    <row r="13495" spans="1:6" x14ac:dyDescent="0.3">
      <c r="A13495" s="8"/>
      <c r="B13495" s="8"/>
      <c r="C13495" s="8"/>
      <c r="D13495" s="8"/>
      <c r="E13495" s="8"/>
      <c r="F13495" s="9"/>
    </row>
    <row r="13496" spans="1:6" x14ac:dyDescent="0.3">
      <c r="A13496" s="6"/>
      <c r="B13496" s="6"/>
      <c r="C13496" s="6"/>
      <c r="D13496" s="6"/>
      <c r="E13496" s="6"/>
      <c r="F13496" s="7"/>
    </row>
    <row r="13497" spans="1:6" x14ac:dyDescent="0.3">
      <c r="A13497" s="8"/>
      <c r="B13497" s="8"/>
      <c r="C13497" s="8"/>
      <c r="D13497" s="8"/>
      <c r="E13497" s="8"/>
      <c r="F13497" s="9"/>
    </row>
    <row r="13498" spans="1:6" x14ac:dyDescent="0.3">
      <c r="A13498" s="6"/>
      <c r="B13498" s="6"/>
      <c r="C13498" s="6"/>
      <c r="D13498" s="6"/>
      <c r="E13498" s="6"/>
      <c r="F13498" s="7"/>
    </row>
    <row r="13499" spans="1:6" x14ac:dyDescent="0.3">
      <c r="A13499" s="8"/>
      <c r="B13499" s="8"/>
      <c r="C13499" s="8"/>
      <c r="D13499" s="8"/>
      <c r="E13499" s="8"/>
      <c r="F13499" s="9"/>
    </row>
    <row r="13500" spans="1:6" x14ac:dyDescent="0.3">
      <c r="A13500" s="6"/>
      <c r="B13500" s="6"/>
      <c r="C13500" s="6"/>
      <c r="D13500" s="6"/>
      <c r="E13500" s="6"/>
      <c r="F13500" s="7"/>
    </row>
    <row r="13501" spans="1:6" x14ac:dyDescent="0.3">
      <c r="A13501" s="8"/>
      <c r="B13501" s="8"/>
      <c r="C13501" s="8"/>
      <c r="D13501" s="8"/>
      <c r="E13501" s="8"/>
      <c r="F13501" s="9"/>
    </row>
    <row r="13502" spans="1:6" x14ac:dyDescent="0.3">
      <c r="A13502" s="6"/>
      <c r="B13502" s="6"/>
      <c r="C13502" s="6"/>
      <c r="D13502" s="6"/>
      <c r="E13502" s="6"/>
      <c r="F13502" s="7"/>
    </row>
    <row r="13503" spans="1:6" x14ac:dyDescent="0.3">
      <c r="A13503" s="8"/>
      <c r="B13503" s="8"/>
      <c r="C13503" s="8"/>
      <c r="D13503" s="8"/>
      <c r="E13503" s="8"/>
      <c r="F13503" s="9"/>
    </row>
    <row r="13504" spans="1:6" x14ac:dyDescent="0.3">
      <c r="A13504" s="6"/>
      <c r="B13504" s="6"/>
      <c r="C13504" s="6"/>
      <c r="D13504" s="6"/>
      <c r="E13504" s="6"/>
      <c r="F13504" s="7"/>
    </row>
    <row r="13505" spans="1:6" x14ac:dyDescent="0.3">
      <c r="A13505" s="8"/>
      <c r="B13505" s="8"/>
      <c r="C13505" s="8"/>
      <c r="D13505" s="8"/>
      <c r="E13505" s="8"/>
      <c r="F13505" s="9"/>
    </row>
    <row r="13506" spans="1:6" x14ac:dyDescent="0.3">
      <c r="A13506" s="6"/>
      <c r="B13506" s="6"/>
      <c r="C13506" s="6"/>
      <c r="D13506" s="6"/>
      <c r="E13506" s="6"/>
      <c r="F13506" s="7"/>
    </row>
    <row r="13507" spans="1:6" x14ac:dyDescent="0.3">
      <c r="A13507" s="8"/>
      <c r="B13507" s="8"/>
      <c r="C13507" s="8"/>
      <c r="D13507" s="8"/>
      <c r="E13507" s="8"/>
      <c r="F13507" s="9"/>
    </row>
    <row r="13508" spans="1:6" x14ac:dyDescent="0.3">
      <c r="A13508" s="6"/>
      <c r="B13508" s="6"/>
      <c r="C13508" s="6"/>
      <c r="D13508" s="6"/>
      <c r="E13508" s="6"/>
      <c r="F13508" s="7"/>
    </row>
    <row r="13509" spans="1:6" x14ac:dyDescent="0.3">
      <c r="A13509" s="8"/>
      <c r="B13509" s="8"/>
      <c r="C13509" s="8"/>
      <c r="D13509" s="8"/>
      <c r="E13509" s="8"/>
      <c r="F13509" s="9"/>
    </row>
    <row r="13510" spans="1:6" x14ac:dyDescent="0.3">
      <c r="A13510" s="6"/>
      <c r="B13510" s="6"/>
      <c r="C13510" s="6"/>
      <c r="D13510" s="6"/>
      <c r="E13510" s="6"/>
      <c r="F13510" s="7"/>
    </row>
    <row r="13511" spans="1:6" x14ac:dyDescent="0.3">
      <c r="A13511" s="8"/>
      <c r="B13511" s="8"/>
      <c r="C13511" s="8"/>
      <c r="D13511" s="8"/>
      <c r="E13511" s="8"/>
      <c r="F13511" s="9"/>
    </row>
    <row r="13512" spans="1:6" x14ac:dyDescent="0.3">
      <c r="A13512" s="6"/>
      <c r="B13512" s="6"/>
      <c r="C13512" s="6"/>
      <c r="D13512" s="6"/>
      <c r="E13512" s="6"/>
      <c r="F13512" s="7"/>
    </row>
    <row r="13513" spans="1:6" x14ac:dyDescent="0.3">
      <c r="A13513" s="8"/>
      <c r="B13513" s="8"/>
      <c r="C13513" s="8"/>
      <c r="D13513" s="8"/>
      <c r="E13513" s="8"/>
      <c r="F13513" s="9"/>
    </row>
    <row r="13514" spans="1:6" x14ac:dyDescent="0.3">
      <c r="A13514" s="6"/>
      <c r="B13514" s="6"/>
      <c r="C13514" s="6"/>
      <c r="D13514" s="6"/>
      <c r="E13514" s="6"/>
      <c r="F13514" s="7"/>
    </row>
    <row r="13515" spans="1:6" x14ac:dyDescent="0.3">
      <c r="A13515" s="8"/>
      <c r="B13515" s="8"/>
      <c r="C13515" s="8"/>
      <c r="D13515" s="8"/>
      <c r="E13515" s="8"/>
      <c r="F13515" s="9"/>
    </row>
    <row r="13516" spans="1:6" x14ac:dyDescent="0.3">
      <c r="A13516" s="6"/>
      <c r="B13516" s="6"/>
      <c r="C13516" s="6"/>
      <c r="D13516" s="6"/>
      <c r="E13516" s="6"/>
      <c r="F13516" s="7"/>
    </row>
    <row r="13517" spans="1:6" x14ac:dyDescent="0.3">
      <c r="A13517" s="8"/>
      <c r="B13517" s="8"/>
      <c r="C13517" s="8"/>
      <c r="D13517" s="8"/>
      <c r="E13517" s="8"/>
      <c r="F13517" s="9"/>
    </row>
    <row r="13518" spans="1:6" x14ac:dyDescent="0.3">
      <c r="A13518" s="6"/>
      <c r="B13518" s="6"/>
      <c r="C13518" s="6"/>
      <c r="D13518" s="6"/>
      <c r="E13518" s="6"/>
      <c r="F13518" s="7"/>
    </row>
    <row r="13519" spans="1:6" x14ac:dyDescent="0.3">
      <c r="A13519" s="8"/>
      <c r="B13519" s="8"/>
      <c r="C13519" s="8"/>
      <c r="D13519" s="8"/>
      <c r="E13519" s="8"/>
      <c r="F13519" s="9"/>
    </row>
    <row r="13520" spans="1:6" x14ac:dyDescent="0.3">
      <c r="A13520" s="6"/>
      <c r="B13520" s="6"/>
      <c r="C13520" s="6"/>
      <c r="D13520" s="6"/>
      <c r="E13520" s="6"/>
      <c r="F13520" s="7"/>
    </row>
    <row r="13521" spans="1:6" x14ac:dyDescent="0.3">
      <c r="A13521" s="8"/>
      <c r="B13521" s="8"/>
      <c r="C13521" s="8"/>
      <c r="D13521" s="8"/>
      <c r="E13521" s="8"/>
      <c r="F13521" s="9"/>
    </row>
    <row r="13522" spans="1:6" x14ac:dyDescent="0.3">
      <c r="A13522" s="6"/>
      <c r="B13522" s="6"/>
      <c r="C13522" s="6"/>
      <c r="D13522" s="6"/>
      <c r="E13522" s="6"/>
      <c r="F13522" s="7"/>
    </row>
    <row r="13523" spans="1:6" x14ac:dyDescent="0.3">
      <c r="A13523" s="8"/>
      <c r="B13523" s="8"/>
      <c r="C13523" s="8"/>
      <c r="D13523" s="8"/>
      <c r="E13523" s="8"/>
      <c r="F13523" s="9"/>
    </row>
    <row r="13524" spans="1:6" x14ac:dyDescent="0.3">
      <c r="A13524" s="6"/>
      <c r="B13524" s="6"/>
      <c r="C13524" s="6"/>
      <c r="D13524" s="6"/>
      <c r="E13524" s="6"/>
      <c r="F13524" s="7"/>
    </row>
    <row r="13525" spans="1:6" x14ac:dyDescent="0.3">
      <c r="A13525" s="8"/>
      <c r="B13525" s="8"/>
      <c r="C13525" s="8"/>
      <c r="D13525" s="8"/>
      <c r="E13525" s="8"/>
      <c r="F13525" s="9"/>
    </row>
    <row r="13526" spans="1:6" x14ac:dyDescent="0.3">
      <c r="A13526" s="6"/>
      <c r="B13526" s="6"/>
      <c r="C13526" s="6"/>
      <c r="D13526" s="6"/>
      <c r="E13526" s="6"/>
      <c r="F13526" s="7"/>
    </row>
    <row r="13527" spans="1:6" x14ac:dyDescent="0.3">
      <c r="A13527" s="8"/>
      <c r="B13527" s="8"/>
      <c r="C13527" s="8"/>
      <c r="D13527" s="8"/>
      <c r="E13527" s="8"/>
      <c r="F13527" s="9"/>
    </row>
    <row r="13528" spans="1:6" x14ac:dyDescent="0.3">
      <c r="A13528" s="6"/>
      <c r="B13528" s="6"/>
      <c r="C13528" s="6"/>
      <c r="D13528" s="6"/>
      <c r="E13528" s="6"/>
      <c r="F13528" s="7"/>
    </row>
    <row r="13529" spans="1:6" x14ac:dyDescent="0.3">
      <c r="A13529" s="8"/>
      <c r="B13529" s="8"/>
      <c r="C13529" s="8"/>
      <c r="D13529" s="8"/>
      <c r="E13529" s="8"/>
      <c r="F13529" s="9"/>
    </row>
    <row r="13530" spans="1:6" x14ac:dyDescent="0.3">
      <c r="A13530" s="6"/>
      <c r="B13530" s="6"/>
      <c r="C13530" s="6"/>
      <c r="D13530" s="6"/>
      <c r="E13530" s="6"/>
      <c r="F13530" s="7"/>
    </row>
    <row r="13531" spans="1:6" x14ac:dyDescent="0.3">
      <c r="A13531" s="8"/>
      <c r="B13531" s="8"/>
      <c r="C13531" s="8"/>
      <c r="D13531" s="8"/>
      <c r="E13531" s="8"/>
      <c r="F13531" s="9"/>
    </row>
    <row r="13532" spans="1:6" x14ac:dyDescent="0.3">
      <c r="A13532" s="6"/>
      <c r="B13532" s="6"/>
      <c r="C13532" s="6"/>
      <c r="D13532" s="6"/>
      <c r="E13532" s="6"/>
      <c r="F13532" s="7"/>
    </row>
    <row r="13533" spans="1:6" x14ac:dyDescent="0.3">
      <c r="A13533" s="8"/>
      <c r="B13533" s="8"/>
      <c r="C13533" s="8"/>
      <c r="D13533" s="8"/>
      <c r="E13533" s="8"/>
      <c r="F13533" s="9"/>
    </row>
    <row r="13534" spans="1:6" x14ac:dyDescent="0.3">
      <c r="A13534" s="6"/>
      <c r="B13534" s="6"/>
      <c r="C13534" s="6"/>
      <c r="D13534" s="6"/>
      <c r="E13534" s="6"/>
      <c r="F13534" s="7"/>
    </row>
    <row r="13535" spans="1:6" x14ac:dyDescent="0.3">
      <c r="A13535" s="8"/>
      <c r="B13535" s="8"/>
      <c r="C13535" s="8"/>
      <c r="D13535" s="8"/>
      <c r="E13535" s="8"/>
      <c r="F13535" s="9"/>
    </row>
    <row r="13536" spans="1:6" x14ac:dyDescent="0.3">
      <c r="A13536" s="6"/>
      <c r="B13536" s="6"/>
      <c r="C13536" s="6"/>
      <c r="D13536" s="6"/>
      <c r="E13536" s="6"/>
      <c r="F13536" s="7"/>
    </row>
    <row r="13537" spans="1:6" x14ac:dyDescent="0.3">
      <c r="A13537" s="8"/>
      <c r="B13537" s="8"/>
      <c r="C13537" s="8"/>
      <c r="D13537" s="8"/>
      <c r="E13537" s="8"/>
      <c r="F13537" s="9"/>
    </row>
    <row r="13538" spans="1:6" x14ac:dyDescent="0.3">
      <c r="A13538" s="6"/>
      <c r="B13538" s="6"/>
      <c r="C13538" s="6"/>
      <c r="D13538" s="6"/>
      <c r="E13538" s="6"/>
      <c r="F13538" s="7"/>
    </row>
    <row r="13539" spans="1:6" x14ac:dyDescent="0.3">
      <c r="A13539" s="8"/>
      <c r="B13539" s="8"/>
      <c r="C13539" s="8"/>
      <c r="D13539" s="8"/>
      <c r="E13539" s="8"/>
      <c r="F13539" s="9"/>
    </row>
    <row r="13540" spans="1:6" x14ac:dyDescent="0.3">
      <c r="A13540" s="6"/>
      <c r="B13540" s="6"/>
      <c r="C13540" s="6"/>
      <c r="D13540" s="6"/>
      <c r="E13540" s="6"/>
      <c r="F13540" s="7"/>
    </row>
    <row r="13541" spans="1:6" x14ac:dyDescent="0.3">
      <c r="A13541" s="8"/>
      <c r="B13541" s="8"/>
      <c r="C13541" s="8"/>
      <c r="D13541" s="8"/>
      <c r="E13541" s="8"/>
      <c r="F13541" s="9"/>
    </row>
    <row r="13542" spans="1:6" x14ac:dyDescent="0.3">
      <c r="A13542" s="6"/>
      <c r="B13542" s="6"/>
      <c r="C13542" s="6"/>
      <c r="D13542" s="6"/>
      <c r="E13542" s="6"/>
      <c r="F13542" s="7"/>
    </row>
    <row r="13543" spans="1:6" x14ac:dyDescent="0.3">
      <c r="A13543" s="8"/>
      <c r="B13543" s="8"/>
      <c r="C13543" s="8"/>
      <c r="D13543" s="8"/>
      <c r="E13543" s="8"/>
      <c r="F13543" s="9"/>
    </row>
    <row r="13544" spans="1:6" x14ac:dyDescent="0.3">
      <c r="A13544" s="6"/>
      <c r="B13544" s="6"/>
      <c r="C13544" s="6"/>
      <c r="D13544" s="6"/>
      <c r="E13544" s="6"/>
      <c r="F13544" s="7"/>
    </row>
    <row r="13545" spans="1:6" x14ac:dyDescent="0.3">
      <c r="A13545" s="8"/>
      <c r="B13545" s="8"/>
      <c r="C13545" s="8"/>
      <c r="D13545" s="8"/>
      <c r="E13545" s="8"/>
      <c r="F13545" s="9"/>
    </row>
    <row r="13546" spans="1:6" x14ac:dyDescent="0.3">
      <c r="A13546" s="6"/>
      <c r="B13546" s="6"/>
      <c r="C13546" s="6"/>
      <c r="D13546" s="6"/>
      <c r="E13546" s="6"/>
      <c r="F13546" s="7"/>
    </row>
    <row r="13547" spans="1:6" x14ac:dyDescent="0.3">
      <c r="A13547" s="8"/>
      <c r="B13547" s="8"/>
      <c r="C13547" s="8"/>
      <c r="D13547" s="8"/>
      <c r="E13547" s="8"/>
      <c r="F13547" s="9"/>
    </row>
    <row r="13548" spans="1:6" x14ac:dyDescent="0.3">
      <c r="A13548" s="6"/>
      <c r="B13548" s="6"/>
      <c r="C13548" s="6"/>
      <c r="D13548" s="6"/>
      <c r="E13548" s="6"/>
      <c r="F13548" s="7"/>
    </row>
    <row r="13549" spans="1:6" x14ac:dyDescent="0.3">
      <c r="A13549" s="8"/>
      <c r="B13549" s="8"/>
      <c r="C13549" s="8"/>
      <c r="D13549" s="8"/>
      <c r="E13549" s="8"/>
      <c r="F13549" s="9"/>
    </row>
    <row r="13550" spans="1:6" x14ac:dyDescent="0.3">
      <c r="A13550" s="6"/>
      <c r="B13550" s="6"/>
      <c r="C13550" s="6"/>
      <c r="D13550" s="6"/>
      <c r="E13550" s="6"/>
      <c r="F13550" s="7"/>
    </row>
    <row r="13551" spans="1:6" x14ac:dyDescent="0.3">
      <c r="A13551" s="8"/>
      <c r="B13551" s="8"/>
      <c r="C13551" s="8"/>
      <c r="D13551" s="8"/>
      <c r="E13551" s="8"/>
      <c r="F13551" s="9"/>
    </row>
    <row r="13552" spans="1:6" x14ac:dyDescent="0.3">
      <c r="A13552" s="6"/>
      <c r="B13552" s="6"/>
      <c r="C13552" s="6"/>
      <c r="D13552" s="6"/>
      <c r="E13552" s="6"/>
      <c r="F13552" s="7"/>
    </row>
    <row r="13553" spans="1:6" x14ac:dyDescent="0.3">
      <c r="A13553" s="8"/>
      <c r="B13553" s="8"/>
      <c r="C13553" s="8"/>
      <c r="D13553" s="8"/>
      <c r="E13553" s="8"/>
      <c r="F13553" s="9"/>
    </row>
    <row r="13554" spans="1:6" x14ac:dyDescent="0.3">
      <c r="A13554" s="6"/>
      <c r="B13554" s="6"/>
      <c r="C13554" s="6"/>
      <c r="D13554" s="6"/>
      <c r="E13554" s="6"/>
      <c r="F13554" s="7"/>
    </row>
    <row r="13555" spans="1:6" x14ac:dyDescent="0.3">
      <c r="A13555" s="8"/>
      <c r="B13555" s="8"/>
      <c r="C13555" s="8"/>
      <c r="D13555" s="8"/>
      <c r="E13555" s="8"/>
      <c r="F13555" s="9"/>
    </row>
    <row r="13556" spans="1:6" x14ac:dyDescent="0.3">
      <c r="A13556" s="6"/>
      <c r="B13556" s="6"/>
      <c r="C13556" s="6"/>
      <c r="D13556" s="6"/>
      <c r="E13556" s="6"/>
      <c r="F13556" s="7"/>
    </row>
    <row r="13557" spans="1:6" x14ac:dyDescent="0.3">
      <c r="A13557" s="8"/>
      <c r="B13557" s="8"/>
      <c r="C13557" s="8"/>
      <c r="D13557" s="8"/>
      <c r="E13557" s="8"/>
      <c r="F13557" s="9"/>
    </row>
    <row r="13558" spans="1:6" x14ac:dyDescent="0.3">
      <c r="A13558" s="6"/>
      <c r="B13558" s="6"/>
      <c r="C13558" s="6"/>
      <c r="D13558" s="6"/>
      <c r="E13558" s="6"/>
      <c r="F13558" s="7"/>
    </row>
    <row r="13559" spans="1:6" x14ac:dyDescent="0.3">
      <c r="A13559" s="8"/>
      <c r="B13559" s="8"/>
      <c r="C13559" s="8"/>
      <c r="D13559" s="8"/>
      <c r="E13559" s="8"/>
      <c r="F13559" s="9"/>
    </row>
    <row r="13560" spans="1:6" x14ac:dyDescent="0.3">
      <c r="A13560" s="6"/>
      <c r="B13560" s="6"/>
      <c r="C13560" s="6"/>
      <c r="D13560" s="6"/>
      <c r="E13560" s="6"/>
      <c r="F13560" s="7"/>
    </row>
    <row r="13561" spans="1:6" x14ac:dyDescent="0.3">
      <c r="A13561" s="8"/>
      <c r="B13561" s="8"/>
      <c r="C13561" s="8"/>
      <c r="D13561" s="8"/>
      <c r="E13561" s="8"/>
      <c r="F13561" s="9"/>
    </row>
    <row r="13562" spans="1:6" x14ac:dyDescent="0.3">
      <c r="A13562" s="6"/>
      <c r="B13562" s="6"/>
      <c r="C13562" s="6"/>
      <c r="D13562" s="6"/>
      <c r="E13562" s="6"/>
      <c r="F13562" s="7"/>
    </row>
    <row r="13563" spans="1:6" x14ac:dyDescent="0.3">
      <c r="A13563" s="8"/>
      <c r="B13563" s="8"/>
      <c r="C13563" s="8"/>
      <c r="D13563" s="8"/>
      <c r="E13563" s="8"/>
      <c r="F13563" s="9"/>
    </row>
    <row r="13564" spans="1:6" x14ac:dyDescent="0.3">
      <c r="A13564" s="6"/>
      <c r="B13564" s="6"/>
      <c r="C13564" s="6"/>
      <c r="D13564" s="6"/>
      <c r="E13564" s="6"/>
      <c r="F13564" s="7"/>
    </row>
    <row r="13565" spans="1:6" x14ac:dyDescent="0.3">
      <c r="A13565" s="8"/>
      <c r="B13565" s="8"/>
      <c r="C13565" s="8"/>
      <c r="D13565" s="8"/>
      <c r="E13565" s="8"/>
      <c r="F13565" s="9"/>
    </row>
    <row r="13566" spans="1:6" x14ac:dyDescent="0.3">
      <c r="A13566" s="6"/>
      <c r="B13566" s="6"/>
      <c r="C13566" s="6"/>
      <c r="D13566" s="6"/>
      <c r="E13566" s="6"/>
      <c r="F13566" s="7"/>
    </row>
    <row r="13567" spans="1:6" x14ac:dyDescent="0.3">
      <c r="A13567" s="8"/>
      <c r="B13567" s="8"/>
      <c r="C13567" s="8"/>
      <c r="D13567" s="8"/>
      <c r="E13567" s="8"/>
      <c r="F13567" s="9"/>
    </row>
    <row r="13568" spans="1:6" x14ac:dyDescent="0.3">
      <c r="A13568" s="6"/>
      <c r="B13568" s="6"/>
      <c r="C13568" s="6"/>
      <c r="D13568" s="6"/>
      <c r="E13568" s="6"/>
      <c r="F13568" s="7"/>
    </row>
    <row r="13569" spans="1:6" x14ac:dyDescent="0.3">
      <c r="A13569" s="8"/>
      <c r="B13569" s="8"/>
      <c r="C13569" s="8"/>
      <c r="D13569" s="8"/>
      <c r="E13569" s="8"/>
      <c r="F13569" s="9"/>
    </row>
    <row r="13570" spans="1:6" x14ac:dyDescent="0.3">
      <c r="A13570" s="6"/>
      <c r="B13570" s="6"/>
      <c r="C13570" s="6"/>
      <c r="D13570" s="6"/>
      <c r="E13570" s="6"/>
      <c r="F13570" s="7"/>
    </row>
    <row r="13571" spans="1:6" x14ac:dyDescent="0.3">
      <c r="A13571" s="8"/>
      <c r="B13571" s="8"/>
      <c r="C13571" s="8"/>
      <c r="D13571" s="8"/>
      <c r="E13571" s="8"/>
      <c r="F13571" s="9"/>
    </row>
    <row r="13572" spans="1:6" x14ac:dyDescent="0.3">
      <c r="A13572" s="6"/>
      <c r="B13572" s="6"/>
      <c r="C13572" s="6"/>
      <c r="D13572" s="6"/>
      <c r="E13572" s="6"/>
      <c r="F13572" s="7"/>
    </row>
    <row r="13573" spans="1:6" x14ac:dyDescent="0.3">
      <c r="A13573" s="8"/>
      <c r="B13573" s="8"/>
      <c r="C13573" s="8"/>
      <c r="D13573" s="8"/>
      <c r="E13573" s="8"/>
      <c r="F13573" s="9"/>
    </row>
    <row r="13574" spans="1:6" x14ac:dyDescent="0.3">
      <c r="A13574" s="6"/>
      <c r="B13574" s="6"/>
      <c r="C13574" s="6"/>
      <c r="D13574" s="6"/>
      <c r="E13574" s="6"/>
      <c r="F13574" s="7"/>
    </row>
    <row r="13575" spans="1:6" x14ac:dyDescent="0.3">
      <c r="A13575" s="8"/>
      <c r="B13575" s="8"/>
      <c r="C13575" s="8"/>
      <c r="D13575" s="8"/>
      <c r="E13575" s="8"/>
      <c r="F13575" s="9"/>
    </row>
    <row r="13576" spans="1:6" x14ac:dyDescent="0.3">
      <c r="A13576" s="6"/>
      <c r="B13576" s="6"/>
      <c r="C13576" s="6"/>
      <c r="D13576" s="6"/>
      <c r="E13576" s="6"/>
      <c r="F13576" s="7"/>
    </row>
    <row r="13577" spans="1:6" x14ac:dyDescent="0.3">
      <c r="A13577" s="8"/>
      <c r="B13577" s="8"/>
      <c r="C13577" s="8"/>
      <c r="D13577" s="8"/>
      <c r="E13577" s="8"/>
      <c r="F13577" s="9"/>
    </row>
    <row r="13578" spans="1:6" x14ac:dyDescent="0.3">
      <c r="A13578" s="6"/>
      <c r="B13578" s="6"/>
      <c r="C13578" s="6"/>
      <c r="D13578" s="6"/>
      <c r="E13578" s="6"/>
      <c r="F13578" s="7"/>
    </row>
    <row r="13579" spans="1:6" x14ac:dyDescent="0.3">
      <c r="A13579" s="8"/>
      <c r="B13579" s="8"/>
      <c r="C13579" s="8"/>
      <c r="D13579" s="8"/>
      <c r="E13579" s="8"/>
      <c r="F13579" s="9"/>
    </row>
    <row r="13580" spans="1:6" x14ac:dyDescent="0.3">
      <c r="A13580" s="6"/>
      <c r="B13580" s="6"/>
      <c r="C13580" s="6"/>
      <c r="D13580" s="6"/>
      <c r="E13580" s="6"/>
      <c r="F13580" s="7"/>
    </row>
    <row r="13581" spans="1:6" x14ac:dyDescent="0.3">
      <c r="A13581" s="8"/>
      <c r="B13581" s="8"/>
      <c r="C13581" s="8"/>
      <c r="D13581" s="8"/>
      <c r="E13581" s="8"/>
      <c r="F13581" s="9"/>
    </row>
    <row r="13582" spans="1:6" x14ac:dyDescent="0.3">
      <c r="A13582" s="6"/>
      <c r="B13582" s="6"/>
      <c r="C13582" s="6"/>
      <c r="D13582" s="6"/>
      <c r="E13582" s="6"/>
      <c r="F13582" s="7"/>
    </row>
    <row r="13583" spans="1:6" x14ac:dyDescent="0.3">
      <c r="A13583" s="8"/>
      <c r="B13583" s="8"/>
      <c r="C13583" s="8"/>
      <c r="D13583" s="8"/>
      <c r="E13583" s="8"/>
      <c r="F13583" s="9"/>
    </row>
    <row r="13584" spans="1:6" x14ac:dyDescent="0.3">
      <c r="A13584" s="6"/>
      <c r="B13584" s="6"/>
      <c r="C13584" s="6"/>
      <c r="D13584" s="6"/>
      <c r="E13584" s="6"/>
      <c r="F13584" s="7"/>
    </row>
    <row r="13585" spans="1:6" x14ac:dyDescent="0.3">
      <c r="A13585" s="8"/>
      <c r="B13585" s="8"/>
      <c r="C13585" s="8"/>
      <c r="D13585" s="8"/>
      <c r="E13585" s="8"/>
      <c r="F13585" s="9"/>
    </row>
    <row r="13586" spans="1:6" x14ac:dyDescent="0.3">
      <c r="A13586" s="6"/>
      <c r="B13586" s="6"/>
      <c r="C13586" s="6"/>
      <c r="D13586" s="6"/>
      <c r="E13586" s="6"/>
      <c r="F13586" s="7"/>
    </row>
    <row r="13587" spans="1:6" x14ac:dyDescent="0.3">
      <c r="A13587" s="8"/>
      <c r="B13587" s="8"/>
      <c r="C13587" s="8"/>
      <c r="D13587" s="8"/>
      <c r="E13587" s="8"/>
      <c r="F13587" s="9"/>
    </row>
    <row r="13588" spans="1:6" x14ac:dyDescent="0.3">
      <c r="A13588" s="6"/>
      <c r="B13588" s="6"/>
      <c r="C13588" s="6"/>
      <c r="D13588" s="6"/>
      <c r="E13588" s="6"/>
      <c r="F13588" s="7"/>
    </row>
    <row r="13589" spans="1:6" x14ac:dyDescent="0.3">
      <c r="A13589" s="8"/>
      <c r="B13589" s="8"/>
      <c r="C13589" s="8"/>
      <c r="D13589" s="8"/>
      <c r="E13589" s="8"/>
      <c r="F13589" s="9"/>
    </row>
    <row r="13590" spans="1:6" x14ac:dyDescent="0.3">
      <c r="A13590" s="6"/>
      <c r="B13590" s="6"/>
      <c r="C13590" s="6"/>
      <c r="D13590" s="6"/>
      <c r="E13590" s="6"/>
      <c r="F13590" s="7"/>
    </row>
    <row r="13591" spans="1:6" x14ac:dyDescent="0.3">
      <c r="A13591" s="8"/>
      <c r="B13591" s="8"/>
      <c r="C13591" s="8"/>
      <c r="D13591" s="8"/>
      <c r="E13591" s="8"/>
      <c r="F13591" s="9"/>
    </row>
    <row r="13592" spans="1:6" x14ac:dyDescent="0.3">
      <c r="A13592" s="6"/>
      <c r="B13592" s="6"/>
      <c r="C13592" s="6"/>
      <c r="D13592" s="6"/>
      <c r="E13592" s="6"/>
      <c r="F13592" s="7"/>
    </row>
    <row r="13593" spans="1:6" x14ac:dyDescent="0.3">
      <c r="A13593" s="8"/>
      <c r="B13593" s="8"/>
      <c r="C13593" s="8"/>
      <c r="D13593" s="8"/>
      <c r="E13593" s="8"/>
      <c r="F13593" s="9"/>
    </row>
    <row r="13594" spans="1:6" x14ac:dyDescent="0.3">
      <c r="A13594" s="6"/>
      <c r="B13594" s="6"/>
      <c r="C13594" s="6"/>
      <c r="D13594" s="6"/>
      <c r="E13594" s="6"/>
      <c r="F13594" s="7"/>
    </row>
    <row r="13595" spans="1:6" x14ac:dyDescent="0.3">
      <c r="A13595" s="8"/>
      <c r="B13595" s="8"/>
      <c r="C13595" s="8"/>
      <c r="D13595" s="8"/>
      <c r="E13595" s="8"/>
      <c r="F13595" s="9"/>
    </row>
    <row r="13596" spans="1:6" x14ac:dyDescent="0.3">
      <c r="A13596" s="6"/>
      <c r="B13596" s="6"/>
      <c r="C13596" s="6"/>
      <c r="D13596" s="6"/>
      <c r="E13596" s="6"/>
      <c r="F13596" s="7"/>
    </row>
    <row r="13597" spans="1:6" x14ac:dyDescent="0.3">
      <c r="A13597" s="8"/>
      <c r="B13597" s="8"/>
      <c r="C13597" s="8"/>
      <c r="D13597" s="8"/>
      <c r="E13597" s="8"/>
      <c r="F13597" s="9"/>
    </row>
    <row r="13598" spans="1:6" x14ac:dyDescent="0.3">
      <c r="A13598" s="6"/>
      <c r="B13598" s="6"/>
      <c r="C13598" s="6"/>
      <c r="D13598" s="6"/>
      <c r="E13598" s="6"/>
      <c r="F13598" s="7"/>
    </row>
    <row r="13599" spans="1:6" x14ac:dyDescent="0.3">
      <c r="A13599" s="8"/>
      <c r="B13599" s="8"/>
      <c r="C13599" s="8"/>
      <c r="D13599" s="8"/>
      <c r="E13599" s="8"/>
      <c r="F13599" s="9"/>
    </row>
    <row r="13600" spans="1:6" x14ac:dyDescent="0.3">
      <c r="A13600" s="6"/>
      <c r="B13600" s="6"/>
      <c r="C13600" s="6"/>
      <c r="D13600" s="6"/>
      <c r="E13600" s="6"/>
      <c r="F13600" s="7"/>
    </row>
    <row r="13601" spans="1:6" x14ac:dyDescent="0.3">
      <c r="A13601" s="8"/>
      <c r="B13601" s="8"/>
      <c r="C13601" s="8"/>
      <c r="D13601" s="8"/>
      <c r="E13601" s="8"/>
      <c r="F13601" s="9"/>
    </row>
    <row r="13602" spans="1:6" x14ac:dyDescent="0.3">
      <c r="A13602" s="6"/>
      <c r="B13602" s="6"/>
      <c r="C13602" s="6"/>
      <c r="D13602" s="6"/>
      <c r="E13602" s="6"/>
      <c r="F13602" s="7"/>
    </row>
    <row r="13603" spans="1:6" x14ac:dyDescent="0.3">
      <c r="A13603" s="8"/>
      <c r="B13603" s="8"/>
      <c r="C13603" s="8"/>
      <c r="D13603" s="8"/>
      <c r="E13603" s="8"/>
      <c r="F13603" s="9"/>
    </row>
    <row r="13604" spans="1:6" x14ac:dyDescent="0.3">
      <c r="A13604" s="6"/>
      <c r="B13604" s="6"/>
      <c r="C13604" s="6"/>
      <c r="D13604" s="6"/>
      <c r="E13604" s="6"/>
      <c r="F13604" s="7"/>
    </row>
    <row r="13605" spans="1:6" x14ac:dyDescent="0.3">
      <c r="A13605" s="8"/>
      <c r="B13605" s="8"/>
      <c r="C13605" s="8"/>
      <c r="D13605" s="8"/>
      <c r="E13605" s="8"/>
      <c r="F13605" s="9"/>
    </row>
    <row r="13606" spans="1:6" x14ac:dyDescent="0.3">
      <c r="A13606" s="6"/>
      <c r="B13606" s="6"/>
      <c r="C13606" s="6"/>
      <c r="D13606" s="6"/>
      <c r="E13606" s="6"/>
      <c r="F13606" s="7"/>
    </row>
    <row r="13607" spans="1:6" x14ac:dyDescent="0.3">
      <c r="A13607" s="8"/>
      <c r="B13607" s="8"/>
      <c r="C13607" s="8"/>
      <c r="D13607" s="8"/>
      <c r="E13607" s="8"/>
      <c r="F13607" s="9"/>
    </row>
    <row r="13608" spans="1:6" x14ac:dyDescent="0.3">
      <c r="A13608" s="6"/>
      <c r="B13608" s="6"/>
      <c r="C13608" s="6"/>
      <c r="D13608" s="6"/>
      <c r="E13608" s="6"/>
      <c r="F13608" s="7"/>
    </row>
    <row r="13609" spans="1:6" x14ac:dyDescent="0.3">
      <c r="A13609" s="8"/>
      <c r="B13609" s="8"/>
      <c r="C13609" s="8"/>
      <c r="D13609" s="8"/>
      <c r="E13609" s="8"/>
      <c r="F13609" s="9"/>
    </row>
    <row r="13610" spans="1:6" x14ac:dyDescent="0.3">
      <c r="A13610" s="6"/>
      <c r="B13610" s="6"/>
      <c r="C13610" s="6"/>
      <c r="D13610" s="6"/>
      <c r="E13610" s="6"/>
      <c r="F13610" s="7"/>
    </row>
    <row r="13611" spans="1:6" x14ac:dyDescent="0.3">
      <c r="A13611" s="8"/>
      <c r="B13611" s="8"/>
      <c r="C13611" s="8"/>
      <c r="D13611" s="8"/>
      <c r="E13611" s="8"/>
      <c r="F13611" s="9"/>
    </row>
    <row r="13612" spans="1:6" x14ac:dyDescent="0.3">
      <c r="A13612" s="6"/>
      <c r="B13612" s="6"/>
      <c r="C13612" s="6"/>
      <c r="D13612" s="6"/>
      <c r="E13612" s="6"/>
      <c r="F13612" s="7"/>
    </row>
    <row r="13613" spans="1:6" x14ac:dyDescent="0.3">
      <c r="A13613" s="8"/>
      <c r="B13613" s="8"/>
      <c r="C13613" s="8"/>
      <c r="D13613" s="8"/>
      <c r="E13613" s="8"/>
      <c r="F13613" s="9"/>
    </row>
    <row r="13614" spans="1:6" x14ac:dyDescent="0.3">
      <c r="A13614" s="6"/>
      <c r="B13614" s="6"/>
      <c r="C13614" s="6"/>
      <c r="D13614" s="6"/>
      <c r="E13614" s="6"/>
      <c r="F13614" s="7"/>
    </row>
    <row r="13615" spans="1:6" x14ac:dyDescent="0.3">
      <c r="A13615" s="8"/>
      <c r="B13615" s="8"/>
      <c r="C13615" s="8"/>
      <c r="D13615" s="8"/>
      <c r="E13615" s="8"/>
      <c r="F13615" s="9"/>
    </row>
    <row r="13616" spans="1:6" x14ac:dyDescent="0.3">
      <c r="A13616" s="6"/>
      <c r="B13616" s="6"/>
      <c r="C13616" s="6"/>
      <c r="D13616" s="6"/>
      <c r="E13616" s="6"/>
      <c r="F13616" s="7"/>
    </row>
    <row r="13617" spans="1:6" x14ac:dyDescent="0.3">
      <c r="A13617" s="8"/>
      <c r="B13617" s="8"/>
      <c r="C13617" s="8"/>
      <c r="D13617" s="8"/>
      <c r="E13617" s="8"/>
      <c r="F13617" s="9"/>
    </row>
    <row r="13618" spans="1:6" x14ac:dyDescent="0.3">
      <c r="A13618" s="6"/>
      <c r="B13618" s="6"/>
      <c r="C13618" s="6"/>
      <c r="D13618" s="6"/>
      <c r="E13618" s="6"/>
      <c r="F13618" s="7"/>
    </row>
    <row r="13619" spans="1:6" x14ac:dyDescent="0.3">
      <c r="A13619" s="8"/>
      <c r="B13619" s="8"/>
      <c r="C13619" s="8"/>
      <c r="D13619" s="8"/>
      <c r="E13619" s="8"/>
      <c r="F13619" s="9"/>
    </row>
    <row r="13620" spans="1:6" x14ac:dyDescent="0.3">
      <c r="A13620" s="6"/>
      <c r="B13620" s="6"/>
      <c r="C13620" s="6"/>
      <c r="D13620" s="6"/>
      <c r="E13620" s="6"/>
      <c r="F13620" s="7"/>
    </row>
    <row r="13621" spans="1:6" x14ac:dyDescent="0.3">
      <c r="A13621" s="8"/>
      <c r="B13621" s="8"/>
      <c r="C13621" s="8"/>
      <c r="D13621" s="8"/>
      <c r="E13621" s="8"/>
      <c r="F13621" s="9"/>
    </row>
    <row r="13622" spans="1:6" x14ac:dyDescent="0.3">
      <c r="A13622" s="6"/>
      <c r="B13622" s="6"/>
      <c r="C13622" s="6"/>
      <c r="D13622" s="6"/>
      <c r="E13622" s="6"/>
      <c r="F13622" s="7"/>
    </row>
    <row r="13623" spans="1:6" x14ac:dyDescent="0.3">
      <c r="A13623" s="8"/>
      <c r="B13623" s="8"/>
      <c r="C13623" s="8"/>
      <c r="D13623" s="8"/>
      <c r="E13623" s="8"/>
      <c r="F13623" s="9"/>
    </row>
    <row r="13624" spans="1:6" x14ac:dyDescent="0.3">
      <c r="A13624" s="6"/>
      <c r="B13624" s="6"/>
      <c r="C13624" s="6"/>
      <c r="D13624" s="6"/>
      <c r="E13624" s="6"/>
      <c r="F13624" s="7"/>
    </row>
    <row r="13625" spans="1:6" x14ac:dyDescent="0.3">
      <c r="A13625" s="8"/>
      <c r="B13625" s="8"/>
      <c r="C13625" s="8"/>
      <c r="D13625" s="8"/>
      <c r="E13625" s="8"/>
      <c r="F13625" s="9"/>
    </row>
    <row r="13626" spans="1:6" x14ac:dyDescent="0.3">
      <c r="A13626" s="6"/>
      <c r="B13626" s="6"/>
      <c r="C13626" s="6"/>
      <c r="D13626" s="6"/>
      <c r="E13626" s="6"/>
      <c r="F13626" s="7"/>
    </row>
    <row r="13627" spans="1:6" x14ac:dyDescent="0.3">
      <c r="A13627" s="8"/>
      <c r="B13627" s="8"/>
      <c r="C13627" s="8"/>
      <c r="D13627" s="8"/>
      <c r="E13627" s="8"/>
      <c r="F13627" s="9"/>
    </row>
    <row r="13628" spans="1:6" x14ac:dyDescent="0.3">
      <c r="A13628" s="6"/>
      <c r="B13628" s="6"/>
      <c r="C13628" s="6"/>
      <c r="D13628" s="6"/>
      <c r="E13628" s="6"/>
      <c r="F13628" s="7"/>
    </row>
    <row r="13629" spans="1:6" x14ac:dyDescent="0.3">
      <c r="A13629" s="8"/>
      <c r="B13629" s="8"/>
      <c r="C13629" s="8"/>
      <c r="D13629" s="8"/>
      <c r="E13629" s="8"/>
      <c r="F13629" s="9"/>
    </row>
    <row r="13630" spans="1:6" x14ac:dyDescent="0.3">
      <c r="A13630" s="6"/>
      <c r="B13630" s="6"/>
      <c r="C13630" s="6"/>
      <c r="D13630" s="6"/>
      <c r="E13630" s="6"/>
      <c r="F13630" s="7"/>
    </row>
    <row r="13631" spans="1:6" x14ac:dyDescent="0.3">
      <c r="A13631" s="8"/>
      <c r="B13631" s="8"/>
      <c r="C13631" s="8"/>
      <c r="D13631" s="8"/>
      <c r="E13631" s="8"/>
      <c r="F13631" s="9"/>
    </row>
    <row r="13632" spans="1:6" x14ac:dyDescent="0.3">
      <c r="A13632" s="6"/>
      <c r="B13632" s="6"/>
      <c r="C13632" s="6"/>
      <c r="D13632" s="6"/>
      <c r="E13632" s="6"/>
      <c r="F13632" s="7"/>
    </row>
    <row r="13633" spans="1:6" x14ac:dyDescent="0.3">
      <c r="A13633" s="8"/>
      <c r="B13633" s="8"/>
      <c r="C13633" s="8"/>
      <c r="D13633" s="8"/>
      <c r="E13633" s="8"/>
      <c r="F13633" s="9"/>
    </row>
    <row r="13634" spans="1:6" x14ac:dyDescent="0.3">
      <c r="A13634" s="6"/>
      <c r="B13634" s="6"/>
      <c r="C13634" s="6"/>
      <c r="D13634" s="6"/>
      <c r="E13634" s="6"/>
      <c r="F13634" s="7"/>
    </row>
    <row r="13635" spans="1:6" x14ac:dyDescent="0.3">
      <c r="A13635" s="8"/>
      <c r="B13635" s="8"/>
      <c r="C13635" s="8"/>
      <c r="D13635" s="8"/>
      <c r="E13635" s="8"/>
      <c r="F13635" s="9"/>
    </row>
    <row r="13636" spans="1:6" x14ac:dyDescent="0.3">
      <c r="A13636" s="6"/>
      <c r="B13636" s="6"/>
      <c r="C13636" s="6"/>
      <c r="D13636" s="6"/>
      <c r="E13636" s="6"/>
      <c r="F13636" s="7"/>
    </row>
    <row r="13637" spans="1:6" x14ac:dyDescent="0.3">
      <c r="A13637" s="8"/>
      <c r="B13637" s="8"/>
      <c r="C13637" s="8"/>
      <c r="D13637" s="8"/>
      <c r="E13637" s="8"/>
      <c r="F13637" s="9"/>
    </row>
    <row r="13638" spans="1:6" x14ac:dyDescent="0.3">
      <c r="A13638" s="6"/>
      <c r="B13638" s="6"/>
      <c r="C13638" s="6"/>
      <c r="D13638" s="6"/>
      <c r="E13638" s="6"/>
      <c r="F13638" s="7"/>
    </row>
    <row r="13639" spans="1:6" x14ac:dyDescent="0.3">
      <c r="A13639" s="8"/>
      <c r="B13639" s="8"/>
      <c r="C13639" s="8"/>
      <c r="D13639" s="8"/>
      <c r="E13639" s="8"/>
      <c r="F13639" s="9"/>
    </row>
    <row r="13640" spans="1:6" x14ac:dyDescent="0.3">
      <c r="A13640" s="6"/>
      <c r="B13640" s="6"/>
      <c r="C13640" s="6"/>
      <c r="D13640" s="6"/>
      <c r="E13640" s="6"/>
      <c r="F13640" s="7"/>
    </row>
    <row r="13641" spans="1:6" x14ac:dyDescent="0.3">
      <c r="A13641" s="8"/>
      <c r="B13641" s="8"/>
      <c r="C13641" s="8"/>
      <c r="D13641" s="8"/>
      <c r="E13641" s="8"/>
      <c r="F13641" s="9"/>
    </row>
    <row r="13642" spans="1:6" x14ac:dyDescent="0.3">
      <c r="A13642" s="6"/>
      <c r="B13642" s="6"/>
      <c r="C13642" s="6"/>
      <c r="D13642" s="6"/>
      <c r="E13642" s="6"/>
      <c r="F13642" s="7"/>
    </row>
    <row r="13643" spans="1:6" x14ac:dyDescent="0.3">
      <c r="A13643" s="8"/>
      <c r="B13643" s="8"/>
      <c r="C13643" s="8"/>
      <c r="D13643" s="8"/>
      <c r="E13643" s="8"/>
      <c r="F13643" s="9"/>
    </row>
    <row r="13644" spans="1:6" x14ac:dyDescent="0.3">
      <c r="A13644" s="6"/>
      <c r="B13644" s="6"/>
      <c r="C13644" s="6"/>
      <c r="D13644" s="6"/>
      <c r="E13644" s="6"/>
      <c r="F13644" s="7"/>
    </row>
    <row r="13645" spans="1:6" x14ac:dyDescent="0.3">
      <c r="A13645" s="8"/>
      <c r="B13645" s="8"/>
      <c r="C13645" s="8"/>
      <c r="D13645" s="8"/>
      <c r="E13645" s="8"/>
      <c r="F13645" s="9"/>
    </row>
    <row r="13646" spans="1:6" x14ac:dyDescent="0.3">
      <c r="A13646" s="6"/>
      <c r="B13646" s="6"/>
      <c r="C13646" s="6"/>
      <c r="D13646" s="6"/>
      <c r="E13646" s="6"/>
      <c r="F13646" s="7"/>
    </row>
    <row r="13647" spans="1:6" x14ac:dyDescent="0.3">
      <c r="A13647" s="8"/>
      <c r="B13647" s="8"/>
      <c r="C13647" s="8"/>
      <c r="D13647" s="8"/>
      <c r="E13647" s="8"/>
      <c r="F13647" s="9"/>
    </row>
    <row r="13648" spans="1:6" x14ac:dyDescent="0.3">
      <c r="A13648" s="6"/>
      <c r="B13648" s="6"/>
      <c r="C13648" s="6"/>
      <c r="D13648" s="6"/>
      <c r="E13648" s="6"/>
      <c r="F13648" s="7"/>
    </row>
    <row r="13649" spans="1:6" x14ac:dyDescent="0.3">
      <c r="A13649" s="8"/>
      <c r="B13649" s="8"/>
      <c r="C13649" s="8"/>
      <c r="D13649" s="8"/>
      <c r="E13649" s="8"/>
      <c r="F13649" s="9"/>
    </row>
    <row r="13650" spans="1:6" x14ac:dyDescent="0.3">
      <c r="A13650" s="6"/>
      <c r="B13650" s="6"/>
      <c r="C13650" s="6"/>
      <c r="D13650" s="6"/>
      <c r="E13650" s="6"/>
      <c r="F13650" s="7"/>
    </row>
    <row r="13651" spans="1:6" x14ac:dyDescent="0.3">
      <c r="A13651" s="8"/>
      <c r="B13651" s="8"/>
      <c r="C13651" s="8"/>
      <c r="D13651" s="8"/>
      <c r="E13651" s="8"/>
      <c r="F13651" s="9"/>
    </row>
    <row r="13652" spans="1:6" x14ac:dyDescent="0.3">
      <c r="A13652" s="6"/>
      <c r="B13652" s="6"/>
      <c r="C13652" s="6"/>
      <c r="D13652" s="6"/>
      <c r="E13652" s="6"/>
      <c r="F13652" s="7"/>
    </row>
    <row r="13653" spans="1:6" x14ac:dyDescent="0.3">
      <c r="A13653" s="8"/>
      <c r="B13653" s="8"/>
      <c r="C13653" s="8"/>
      <c r="D13653" s="8"/>
      <c r="E13653" s="8"/>
      <c r="F13653" s="9"/>
    </row>
    <row r="13654" spans="1:6" x14ac:dyDescent="0.3">
      <c r="A13654" s="6"/>
      <c r="B13654" s="6"/>
      <c r="C13654" s="6"/>
      <c r="D13654" s="6"/>
      <c r="E13654" s="6"/>
      <c r="F13654" s="7"/>
    </row>
    <row r="13655" spans="1:6" x14ac:dyDescent="0.3">
      <c r="A13655" s="8"/>
      <c r="B13655" s="8"/>
      <c r="C13655" s="8"/>
      <c r="D13655" s="8"/>
      <c r="E13655" s="8"/>
      <c r="F13655" s="9"/>
    </row>
    <row r="13656" spans="1:6" x14ac:dyDescent="0.3">
      <c r="A13656" s="6"/>
      <c r="B13656" s="6"/>
      <c r="C13656" s="6"/>
      <c r="D13656" s="6"/>
      <c r="E13656" s="6"/>
      <c r="F13656" s="7"/>
    </row>
    <row r="13657" spans="1:6" x14ac:dyDescent="0.3">
      <c r="A13657" s="8"/>
      <c r="B13657" s="8"/>
      <c r="C13657" s="8"/>
      <c r="D13657" s="8"/>
      <c r="E13657" s="8"/>
      <c r="F13657" s="9"/>
    </row>
    <row r="13658" spans="1:6" x14ac:dyDescent="0.3">
      <c r="A13658" s="6"/>
      <c r="B13658" s="6"/>
      <c r="C13658" s="6"/>
      <c r="D13658" s="6"/>
      <c r="E13658" s="6"/>
      <c r="F13658" s="7"/>
    </row>
    <row r="13659" spans="1:6" x14ac:dyDescent="0.3">
      <c r="A13659" s="8"/>
      <c r="B13659" s="8"/>
      <c r="C13659" s="8"/>
      <c r="D13659" s="8"/>
      <c r="E13659" s="8"/>
      <c r="F13659" s="9"/>
    </row>
    <row r="13660" spans="1:6" x14ac:dyDescent="0.3">
      <c r="A13660" s="6"/>
      <c r="B13660" s="6"/>
      <c r="C13660" s="6"/>
      <c r="D13660" s="6"/>
      <c r="E13660" s="6"/>
      <c r="F13660" s="7"/>
    </row>
    <row r="13661" spans="1:6" x14ac:dyDescent="0.3">
      <c r="A13661" s="8"/>
      <c r="B13661" s="8"/>
      <c r="C13661" s="8"/>
      <c r="D13661" s="8"/>
      <c r="E13661" s="8"/>
      <c r="F13661" s="9"/>
    </row>
    <row r="13662" spans="1:6" x14ac:dyDescent="0.3">
      <c r="A13662" s="6"/>
      <c r="B13662" s="6"/>
      <c r="C13662" s="6"/>
      <c r="D13662" s="6"/>
      <c r="E13662" s="6"/>
      <c r="F13662" s="7"/>
    </row>
    <row r="13663" spans="1:6" x14ac:dyDescent="0.3">
      <c r="A13663" s="8"/>
      <c r="B13663" s="8"/>
      <c r="C13663" s="8"/>
      <c r="D13663" s="8"/>
      <c r="E13663" s="8"/>
      <c r="F13663" s="9"/>
    </row>
    <row r="13664" spans="1:6" x14ac:dyDescent="0.3">
      <c r="A13664" s="6"/>
      <c r="B13664" s="6"/>
      <c r="C13664" s="6"/>
      <c r="D13664" s="6"/>
      <c r="E13664" s="6"/>
      <c r="F13664" s="7"/>
    </row>
    <row r="13665" spans="1:6" x14ac:dyDescent="0.3">
      <c r="A13665" s="8"/>
      <c r="B13665" s="8"/>
      <c r="C13665" s="8"/>
      <c r="D13665" s="8"/>
      <c r="E13665" s="8"/>
      <c r="F13665" s="9"/>
    </row>
    <row r="13666" spans="1:6" x14ac:dyDescent="0.3">
      <c r="A13666" s="6"/>
      <c r="B13666" s="6"/>
      <c r="C13666" s="6"/>
      <c r="D13666" s="6"/>
      <c r="E13666" s="6"/>
      <c r="F13666" s="7"/>
    </row>
    <row r="13667" spans="1:6" x14ac:dyDescent="0.3">
      <c r="A13667" s="8"/>
      <c r="B13667" s="8"/>
      <c r="C13667" s="8"/>
      <c r="D13667" s="8"/>
      <c r="E13667" s="8"/>
      <c r="F13667" s="9"/>
    </row>
    <row r="13668" spans="1:6" x14ac:dyDescent="0.3">
      <c r="A13668" s="6"/>
      <c r="B13668" s="6"/>
      <c r="C13668" s="6"/>
      <c r="D13668" s="6"/>
      <c r="E13668" s="6"/>
      <c r="F13668" s="7"/>
    </row>
    <row r="13669" spans="1:6" x14ac:dyDescent="0.3">
      <c r="A13669" s="8"/>
      <c r="B13669" s="8"/>
      <c r="C13669" s="8"/>
      <c r="D13669" s="8"/>
      <c r="E13669" s="8"/>
      <c r="F13669" s="9"/>
    </row>
    <row r="13670" spans="1:6" x14ac:dyDescent="0.3">
      <c r="A13670" s="6"/>
      <c r="B13670" s="6"/>
      <c r="C13670" s="6"/>
      <c r="D13670" s="6"/>
      <c r="E13670" s="6"/>
      <c r="F13670" s="7"/>
    </row>
    <row r="13671" spans="1:6" x14ac:dyDescent="0.3">
      <c r="A13671" s="8"/>
      <c r="B13671" s="8"/>
      <c r="C13671" s="8"/>
      <c r="D13671" s="8"/>
      <c r="E13671" s="8"/>
      <c r="F13671" s="9"/>
    </row>
    <row r="13672" spans="1:6" x14ac:dyDescent="0.3">
      <c r="A13672" s="6"/>
      <c r="B13672" s="6"/>
      <c r="C13672" s="6"/>
      <c r="D13672" s="6"/>
      <c r="E13672" s="6"/>
      <c r="F13672" s="7"/>
    </row>
    <row r="13673" spans="1:6" x14ac:dyDescent="0.3">
      <c r="A13673" s="8"/>
      <c r="B13673" s="8"/>
      <c r="C13673" s="8"/>
      <c r="D13673" s="8"/>
      <c r="E13673" s="8"/>
      <c r="F13673" s="9"/>
    </row>
    <row r="13674" spans="1:6" x14ac:dyDescent="0.3">
      <c r="A13674" s="6"/>
      <c r="B13674" s="6"/>
      <c r="C13674" s="6"/>
      <c r="D13674" s="6"/>
      <c r="E13674" s="6"/>
      <c r="F13674" s="7"/>
    </row>
    <row r="13675" spans="1:6" x14ac:dyDescent="0.3">
      <c r="A13675" s="8"/>
      <c r="B13675" s="8"/>
      <c r="C13675" s="8"/>
      <c r="D13675" s="8"/>
      <c r="E13675" s="8"/>
      <c r="F13675" s="9"/>
    </row>
    <row r="13676" spans="1:6" x14ac:dyDescent="0.3">
      <c r="A13676" s="6"/>
      <c r="B13676" s="6"/>
      <c r="C13676" s="6"/>
      <c r="D13676" s="6"/>
      <c r="E13676" s="6"/>
      <c r="F13676" s="7"/>
    </row>
    <row r="13677" spans="1:6" x14ac:dyDescent="0.3">
      <c r="A13677" s="8"/>
      <c r="B13677" s="8"/>
      <c r="C13677" s="8"/>
      <c r="D13677" s="8"/>
      <c r="E13677" s="8"/>
      <c r="F13677" s="9"/>
    </row>
    <row r="13678" spans="1:6" x14ac:dyDescent="0.3">
      <c r="A13678" s="6"/>
      <c r="B13678" s="6"/>
      <c r="C13678" s="6"/>
      <c r="D13678" s="6"/>
      <c r="E13678" s="6"/>
      <c r="F13678" s="7"/>
    </row>
    <row r="13679" spans="1:6" x14ac:dyDescent="0.3">
      <c r="A13679" s="8"/>
      <c r="B13679" s="8"/>
      <c r="C13679" s="8"/>
      <c r="D13679" s="8"/>
      <c r="E13679" s="8"/>
      <c r="F13679" s="9"/>
    </row>
    <row r="13680" spans="1:6" x14ac:dyDescent="0.3">
      <c r="A13680" s="6"/>
      <c r="B13680" s="6"/>
      <c r="C13680" s="6"/>
      <c r="D13680" s="6"/>
      <c r="E13680" s="6"/>
      <c r="F13680" s="7"/>
    </row>
    <row r="13681" spans="1:6" x14ac:dyDescent="0.3">
      <c r="A13681" s="8"/>
      <c r="B13681" s="8"/>
      <c r="C13681" s="8"/>
      <c r="D13681" s="8"/>
      <c r="E13681" s="8"/>
      <c r="F13681" s="9"/>
    </row>
    <row r="13682" spans="1:6" x14ac:dyDescent="0.3">
      <c r="A13682" s="6"/>
      <c r="B13682" s="6"/>
      <c r="C13682" s="6"/>
      <c r="D13682" s="6"/>
      <c r="E13682" s="6"/>
      <c r="F13682" s="7"/>
    </row>
    <row r="13683" spans="1:6" x14ac:dyDescent="0.3">
      <c r="A13683" s="8"/>
      <c r="B13683" s="8"/>
      <c r="C13683" s="8"/>
      <c r="D13683" s="8"/>
      <c r="E13683" s="8"/>
      <c r="F13683" s="9"/>
    </row>
    <row r="13684" spans="1:6" x14ac:dyDescent="0.3">
      <c r="A13684" s="6"/>
      <c r="B13684" s="6"/>
      <c r="C13684" s="6"/>
      <c r="D13684" s="6"/>
      <c r="E13684" s="6"/>
      <c r="F13684" s="7"/>
    </row>
    <row r="13685" spans="1:6" x14ac:dyDescent="0.3">
      <c r="A13685" s="8"/>
      <c r="B13685" s="8"/>
      <c r="C13685" s="8"/>
      <c r="D13685" s="8"/>
      <c r="E13685" s="8"/>
      <c r="F13685" s="9"/>
    </row>
    <row r="13686" spans="1:6" x14ac:dyDescent="0.3">
      <c r="A13686" s="6"/>
      <c r="B13686" s="6"/>
      <c r="C13686" s="6"/>
      <c r="D13686" s="6"/>
      <c r="E13686" s="6"/>
      <c r="F13686" s="7"/>
    </row>
    <row r="13687" spans="1:6" x14ac:dyDescent="0.3">
      <c r="A13687" s="8"/>
      <c r="B13687" s="8"/>
      <c r="C13687" s="8"/>
      <c r="D13687" s="8"/>
      <c r="E13687" s="8"/>
      <c r="F13687" s="9"/>
    </row>
    <row r="13688" spans="1:6" x14ac:dyDescent="0.3">
      <c r="A13688" s="6"/>
      <c r="B13688" s="6"/>
      <c r="C13688" s="6"/>
      <c r="D13688" s="6"/>
      <c r="E13688" s="6"/>
      <c r="F13688" s="7"/>
    </row>
    <row r="13689" spans="1:6" x14ac:dyDescent="0.3">
      <c r="A13689" s="8"/>
      <c r="B13689" s="8"/>
      <c r="C13689" s="8"/>
      <c r="D13689" s="8"/>
      <c r="E13689" s="8"/>
      <c r="F13689" s="9"/>
    </row>
    <row r="13690" spans="1:6" x14ac:dyDescent="0.3">
      <c r="A13690" s="6"/>
      <c r="B13690" s="6"/>
      <c r="C13690" s="6"/>
      <c r="D13690" s="6"/>
      <c r="E13690" s="6"/>
      <c r="F13690" s="7"/>
    </row>
    <row r="13691" spans="1:6" x14ac:dyDescent="0.3">
      <c r="A13691" s="8"/>
      <c r="B13691" s="8"/>
      <c r="C13691" s="8"/>
      <c r="D13691" s="8"/>
      <c r="E13691" s="8"/>
      <c r="F13691" s="9"/>
    </row>
    <row r="13692" spans="1:6" x14ac:dyDescent="0.3">
      <c r="A13692" s="6"/>
      <c r="B13692" s="6"/>
      <c r="C13692" s="6"/>
      <c r="D13692" s="6"/>
      <c r="E13692" s="6"/>
      <c r="F13692" s="7"/>
    </row>
    <row r="13693" spans="1:6" x14ac:dyDescent="0.3">
      <c r="A13693" s="8"/>
      <c r="B13693" s="8"/>
      <c r="C13693" s="8"/>
      <c r="D13693" s="8"/>
      <c r="E13693" s="8"/>
      <c r="F13693" s="9"/>
    </row>
    <row r="13694" spans="1:6" x14ac:dyDescent="0.3">
      <c r="A13694" s="6"/>
      <c r="B13694" s="6"/>
      <c r="C13694" s="6"/>
      <c r="D13694" s="6"/>
      <c r="E13694" s="6"/>
      <c r="F13694" s="7"/>
    </row>
    <row r="13695" spans="1:6" x14ac:dyDescent="0.3">
      <c r="A13695" s="8"/>
      <c r="B13695" s="8"/>
      <c r="C13695" s="8"/>
      <c r="D13695" s="8"/>
      <c r="E13695" s="8"/>
      <c r="F13695" s="9"/>
    </row>
    <row r="13696" spans="1:6" x14ac:dyDescent="0.3">
      <c r="A13696" s="6"/>
      <c r="B13696" s="6"/>
      <c r="C13696" s="6"/>
      <c r="D13696" s="6"/>
      <c r="E13696" s="6"/>
      <c r="F13696" s="7"/>
    </row>
    <row r="13697" spans="1:6" x14ac:dyDescent="0.3">
      <c r="A13697" s="8"/>
      <c r="B13697" s="8"/>
      <c r="C13697" s="8"/>
      <c r="D13697" s="8"/>
      <c r="E13697" s="8"/>
      <c r="F13697" s="9"/>
    </row>
    <row r="13698" spans="1:6" x14ac:dyDescent="0.3">
      <c r="A13698" s="6"/>
      <c r="B13698" s="6"/>
      <c r="C13698" s="6"/>
      <c r="D13698" s="6"/>
      <c r="E13698" s="6"/>
      <c r="F13698" s="7"/>
    </row>
    <row r="13699" spans="1:6" x14ac:dyDescent="0.3">
      <c r="A13699" s="8"/>
      <c r="B13699" s="8"/>
      <c r="C13699" s="8"/>
      <c r="D13699" s="8"/>
      <c r="E13699" s="8"/>
      <c r="F13699" s="9"/>
    </row>
    <row r="13700" spans="1:6" x14ac:dyDescent="0.3">
      <c r="A13700" s="6"/>
      <c r="B13700" s="6"/>
      <c r="C13700" s="6"/>
      <c r="D13700" s="6"/>
      <c r="E13700" s="6"/>
      <c r="F13700" s="7"/>
    </row>
    <row r="13701" spans="1:6" x14ac:dyDescent="0.3">
      <c r="A13701" s="8"/>
      <c r="B13701" s="8"/>
      <c r="C13701" s="8"/>
      <c r="D13701" s="8"/>
      <c r="E13701" s="8"/>
      <c r="F13701" s="9"/>
    </row>
    <row r="13702" spans="1:6" x14ac:dyDescent="0.3">
      <c r="A13702" s="6"/>
      <c r="B13702" s="6"/>
      <c r="C13702" s="6"/>
      <c r="D13702" s="6"/>
      <c r="E13702" s="6"/>
      <c r="F13702" s="7"/>
    </row>
    <row r="13703" spans="1:6" x14ac:dyDescent="0.3">
      <c r="A13703" s="8"/>
      <c r="B13703" s="8"/>
      <c r="C13703" s="8"/>
      <c r="D13703" s="8"/>
      <c r="E13703" s="8"/>
      <c r="F13703" s="9"/>
    </row>
    <row r="13704" spans="1:6" x14ac:dyDescent="0.3">
      <c r="A13704" s="6"/>
      <c r="B13704" s="6"/>
      <c r="C13704" s="6"/>
      <c r="D13704" s="6"/>
      <c r="E13704" s="6"/>
      <c r="F13704" s="7"/>
    </row>
    <row r="13705" spans="1:6" x14ac:dyDescent="0.3">
      <c r="A13705" s="8"/>
      <c r="B13705" s="8"/>
      <c r="C13705" s="8"/>
      <c r="D13705" s="8"/>
      <c r="E13705" s="8"/>
      <c r="F13705" s="9"/>
    </row>
    <row r="13706" spans="1:6" x14ac:dyDescent="0.3">
      <c r="A13706" s="6"/>
      <c r="B13706" s="6"/>
      <c r="C13706" s="6"/>
      <c r="D13706" s="6"/>
      <c r="E13706" s="6"/>
      <c r="F13706" s="7"/>
    </row>
    <row r="13707" spans="1:6" x14ac:dyDescent="0.3">
      <c r="A13707" s="8"/>
      <c r="B13707" s="8"/>
      <c r="C13707" s="8"/>
      <c r="D13707" s="8"/>
      <c r="E13707" s="8"/>
      <c r="F13707" s="9"/>
    </row>
    <row r="13708" spans="1:6" x14ac:dyDescent="0.3">
      <c r="A13708" s="6"/>
      <c r="B13708" s="6"/>
      <c r="C13708" s="6"/>
      <c r="D13708" s="6"/>
      <c r="E13708" s="6"/>
      <c r="F13708" s="7"/>
    </row>
    <row r="13709" spans="1:6" x14ac:dyDescent="0.3">
      <c r="A13709" s="8"/>
      <c r="B13709" s="8"/>
      <c r="C13709" s="8"/>
      <c r="D13709" s="8"/>
      <c r="E13709" s="8"/>
      <c r="F13709" s="9"/>
    </row>
    <row r="13710" spans="1:6" x14ac:dyDescent="0.3">
      <c r="A13710" s="6"/>
      <c r="B13710" s="6"/>
      <c r="C13710" s="6"/>
      <c r="D13710" s="6"/>
      <c r="E13710" s="6"/>
      <c r="F13710" s="7"/>
    </row>
    <row r="13711" spans="1:6" x14ac:dyDescent="0.3">
      <c r="A13711" s="8"/>
      <c r="B13711" s="8"/>
      <c r="C13711" s="8"/>
      <c r="D13711" s="8"/>
      <c r="E13711" s="8"/>
      <c r="F13711" s="9"/>
    </row>
    <row r="13712" spans="1:6" x14ac:dyDescent="0.3">
      <c r="A13712" s="6"/>
      <c r="B13712" s="6"/>
      <c r="C13712" s="6"/>
      <c r="D13712" s="6"/>
      <c r="E13712" s="6"/>
      <c r="F13712" s="7"/>
    </row>
    <row r="13713" spans="1:6" x14ac:dyDescent="0.3">
      <c r="A13713" s="8"/>
      <c r="B13713" s="8"/>
      <c r="C13713" s="8"/>
      <c r="D13713" s="8"/>
      <c r="E13713" s="8"/>
      <c r="F13713" s="9"/>
    </row>
    <row r="13714" spans="1:6" x14ac:dyDescent="0.3">
      <c r="A13714" s="6"/>
      <c r="B13714" s="6"/>
      <c r="C13714" s="6"/>
      <c r="D13714" s="6"/>
      <c r="E13714" s="6"/>
      <c r="F13714" s="7"/>
    </row>
    <row r="13715" spans="1:6" x14ac:dyDescent="0.3">
      <c r="A13715" s="8"/>
      <c r="B13715" s="8"/>
      <c r="C13715" s="8"/>
      <c r="D13715" s="8"/>
      <c r="E13715" s="8"/>
      <c r="F13715" s="9"/>
    </row>
    <row r="13716" spans="1:6" x14ac:dyDescent="0.3">
      <c r="A13716" s="6"/>
      <c r="B13716" s="6"/>
      <c r="C13716" s="6"/>
      <c r="D13716" s="6"/>
      <c r="E13716" s="6"/>
      <c r="F13716" s="7"/>
    </row>
    <row r="13717" spans="1:6" x14ac:dyDescent="0.3">
      <c r="A13717" s="8"/>
      <c r="B13717" s="8"/>
      <c r="C13717" s="8"/>
      <c r="D13717" s="8"/>
      <c r="E13717" s="8"/>
      <c r="F13717" s="9"/>
    </row>
    <row r="13718" spans="1:6" x14ac:dyDescent="0.3">
      <c r="A13718" s="6"/>
      <c r="B13718" s="6"/>
      <c r="C13718" s="6"/>
      <c r="D13718" s="6"/>
      <c r="E13718" s="6"/>
      <c r="F13718" s="7"/>
    </row>
    <row r="13719" spans="1:6" x14ac:dyDescent="0.3">
      <c r="A13719" s="8"/>
      <c r="B13719" s="8"/>
      <c r="C13719" s="8"/>
      <c r="D13719" s="8"/>
      <c r="E13719" s="8"/>
      <c r="F13719" s="9"/>
    </row>
    <row r="13720" spans="1:6" x14ac:dyDescent="0.3">
      <c r="A13720" s="6"/>
      <c r="B13720" s="6"/>
      <c r="C13720" s="6"/>
      <c r="D13720" s="6"/>
      <c r="E13720" s="6"/>
      <c r="F13720" s="7"/>
    </row>
    <row r="13721" spans="1:6" x14ac:dyDescent="0.3">
      <c r="A13721" s="8"/>
      <c r="B13721" s="8"/>
      <c r="C13721" s="8"/>
      <c r="D13721" s="8"/>
      <c r="E13721" s="8"/>
      <c r="F13721" s="9"/>
    </row>
    <row r="13722" spans="1:6" x14ac:dyDescent="0.3">
      <c r="A13722" s="6"/>
      <c r="B13722" s="6"/>
      <c r="C13722" s="6"/>
      <c r="D13722" s="6"/>
      <c r="E13722" s="6"/>
      <c r="F13722" s="7"/>
    </row>
    <row r="13723" spans="1:6" x14ac:dyDescent="0.3">
      <c r="A13723" s="8"/>
      <c r="B13723" s="8"/>
      <c r="C13723" s="8"/>
      <c r="D13723" s="8"/>
      <c r="E13723" s="8"/>
      <c r="F13723" s="9"/>
    </row>
    <row r="13724" spans="1:6" x14ac:dyDescent="0.3">
      <c r="A13724" s="6"/>
      <c r="B13724" s="6"/>
      <c r="C13724" s="6"/>
      <c r="D13724" s="6"/>
      <c r="E13724" s="6"/>
      <c r="F13724" s="7"/>
    </row>
    <row r="13725" spans="1:6" x14ac:dyDescent="0.3">
      <c r="A13725" s="8"/>
      <c r="B13725" s="8"/>
      <c r="C13725" s="8"/>
      <c r="D13725" s="8"/>
      <c r="E13725" s="8"/>
      <c r="F13725" s="9"/>
    </row>
    <row r="13726" spans="1:6" x14ac:dyDescent="0.3">
      <c r="A13726" s="6"/>
      <c r="B13726" s="6"/>
      <c r="C13726" s="6"/>
      <c r="D13726" s="6"/>
      <c r="E13726" s="6"/>
      <c r="F13726" s="7"/>
    </row>
    <row r="13727" spans="1:6" x14ac:dyDescent="0.3">
      <c r="A13727" s="8"/>
      <c r="B13727" s="8"/>
      <c r="C13727" s="8"/>
      <c r="D13727" s="8"/>
      <c r="E13727" s="8"/>
      <c r="F13727" s="9"/>
    </row>
    <row r="13728" spans="1:6" x14ac:dyDescent="0.3">
      <c r="A13728" s="6"/>
      <c r="B13728" s="6"/>
      <c r="C13728" s="6"/>
      <c r="D13728" s="6"/>
      <c r="E13728" s="6"/>
      <c r="F13728" s="7"/>
    </row>
    <row r="13729" spans="1:6" x14ac:dyDescent="0.3">
      <c r="A13729" s="8"/>
      <c r="B13729" s="8"/>
      <c r="C13729" s="8"/>
      <c r="D13729" s="8"/>
      <c r="E13729" s="8"/>
      <c r="F13729" s="9"/>
    </row>
    <row r="13730" spans="1:6" x14ac:dyDescent="0.3">
      <c r="A13730" s="6"/>
      <c r="B13730" s="6"/>
      <c r="C13730" s="6"/>
      <c r="D13730" s="6"/>
      <c r="E13730" s="6"/>
      <c r="F13730" s="7"/>
    </row>
    <row r="13731" spans="1:6" x14ac:dyDescent="0.3">
      <c r="A13731" s="8"/>
      <c r="B13731" s="8"/>
      <c r="C13731" s="8"/>
      <c r="D13731" s="8"/>
      <c r="E13731" s="8"/>
      <c r="F13731" s="9"/>
    </row>
    <row r="13732" spans="1:6" x14ac:dyDescent="0.3">
      <c r="A13732" s="6"/>
      <c r="B13732" s="6"/>
      <c r="C13732" s="6"/>
      <c r="D13732" s="6"/>
      <c r="E13732" s="6"/>
      <c r="F13732" s="7"/>
    </row>
    <row r="13733" spans="1:6" x14ac:dyDescent="0.3">
      <c r="A13733" s="8"/>
      <c r="B13733" s="8"/>
      <c r="C13733" s="8"/>
      <c r="D13733" s="8"/>
      <c r="E13733" s="8"/>
      <c r="F13733" s="9"/>
    </row>
    <row r="13734" spans="1:6" x14ac:dyDescent="0.3">
      <c r="A13734" s="6"/>
      <c r="B13734" s="6"/>
      <c r="C13734" s="6"/>
      <c r="D13734" s="6"/>
      <c r="E13734" s="6"/>
      <c r="F13734" s="7"/>
    </row>
    <row r="13735" spans="1:6" x14ac:dyDescent="0.3">
      <c r="A13735" s="8"/>
      <c r="B13735" s="8"/>
      <c r="C13735" s="8"/>
      <c r="D13735" s="8"/>
      <c r="E13735" s="8"/>
      <c r="F13735" s="9"/>
    </row>
    <row r="13736" spans="1:6" x14ac:dyDescent="0.3">
      <c r="A13736" s="6"/>
      <c r="B13736" s="6"/>
      <c r="C13736" s="6"/>
      <c r="D13736" s="6"/>
      <c r="E13736" s="6"/>
      <c r="F13736" s="7"/>
    </row>
    <row r="13737" spans="1:6" x14ac:dyDescent="0.3">
      <c r="A13737" s="8"/>
      <c r="B13737" s="8"/>
      <c r="C13737" s="8"/>
      <c r="D13737" s="8"/>
      <c r="E13737" s="8"/>
      <c r="F13737" s="9"/>
    </row>
    <row r="13738" spans="1:6" x14ac:dyDescent="0.3">
      <c r="A13738" s="6"/>
      <c r="B13738" s="6"/>
      <c r="C13738" s="6"/>
      <c r="D13738" s="6"/>
      <c r="E13738" s="6"/>
      <c r="F13738" s="7"/>
    </row>
    <row r="13739" spans="1:6" x14ac:dyDescent="0.3">
      <c r="A13739" s="8"/>
      <c r="B13739" s="8"/>
      <c r="C13739" s="8"/>
      <c r="D13739" s="8"/>
      <c r="E13739" s="8"/>
      <c r="F13739" s="9"/>
    </row>
    <row r="13740" spans="1:6" x14ac:dyDescent="0.3">
      <c r="A13740" s="6"/>
      <c r="B13740" s="6"/>
      <c r="C13740" s="6"/>
      <c r="D13740" s="6"/>
      <c r="E13740" s="6"/>
      <c r="F13740" s="7"/>
    </row>
    <row r="13741" spans="1:6" x14ac:dyDescent="0.3">
      <c r="A13741" s="8"/>
      <c r="B13741" s="8"/>
      <c r="C13741" s="8"/>
      <c r="D13741" s="8"/>
      <c r="E13741" s="8"/>
      <c r="F13741" s="9"/>
    </row>
    <row r="13742" spans="1:6" x14ac:dyDescent="0.3">
      <c r="A13742" s="6"/>
      <c r="B13742" s="6"/>
      <c r="C13742" s="6"/>
      <c r="D13742" s="6"/>
      <c r="E13742" s="6"/>
      <c r="F13742" s="7"/>
    </row>
    <row r="13743" spans="1:6" x14ac:dyDescent="0.3">
      <c r="A13743" s="8"/>
      <c r="B13743" s="8"/>
      <c r="C13743" s="8"/>
      <c r="D13743" s="8"/>
      <c r="E13743" s="8"/>
      <c r="F13743" s="9"/>
    </row>
    <row r="13744" spans="1:6" x14ac:dyDescent="0.3">
      <c r="A13744" s="6"/>
      <c r="B13744" s="6"/>
      <c r="C13744" s="6"/>
      <c r="D13744" s="6"/>
      <c r="E13744" s="6"/>
      <c r="F13744" s="7"/>
    </row>
    <row r="13745" spans="1:6" x14ac:dyDescent="0.3">
      <c r="A13745" s="8"/>
      <c r="B13745" s="8"/>
      <c r="C13745" s="8"/>
      <c r="D13745" s="8"/>
      <c r="E13745" s="8"/>
      <c r="F13745" s="9"/>
    </row>
    <row r="13746" spans="1:6" x14ac:dyDescent="0.3">
      <c r="A13746" s="6"/>
      <c r="B13746" s="6"/>
      <c r="C13746" s="6"/>
      <c r="D13746" s="6"/>
      <c r="E13746" s="6"/>
      <c r="F13746" s="7"/>
    </row>
    <row r="13747" spans="1:6" x14ac:dyDescent="0.3">
      <c r="A13747" s="8"/>
      <c r="B13747" s="8"/>
      <c r="C13747" s="8"/>
      <c r="D13747" s="8"/>
      <c r="E13747" s="8"/>
      <c r="F13747" s="9"/>
    </row>
    <row r="13748" spans="1:6" x14ac:dyDescent="0.3">
      <c r="A13748" s="6"/>
      <c r="B13748" s="6"/>
      <c r="C13748" s="6"/>
      <c r="D13748" s="6"/>
      <c r="E13748" s="6"/>
      <c r="F13748" s="7"/>
    </row>
    <row r="13749" spans="1:6" x14ac:dyDescent="0.3">
      <c r="A13749" s="8"/>
      <c r="B13749" s="8"/>
      <c r="C13749" s="8"/>
      <c r="D13749" s="8"/>
      <c r="E13749" s="8"/>
      <c r="F13749" s="9"/>
    </row>
    <row r="13750" spans="1:6" x14ac:dyDescent="0.3">
      <c r="A13750" s="6"/>
      <c r="B13750" s="6"/>
      <c r="C13750" s="6"/>
      <c r="D13750" s="6"/>
      <c r="E13750" s="6"/>
      <c r="F13750" s="7"/>
    </row>
    <row r="13751" spans="1:6" x14ac:dyDescent="0.3">
      <c r="A13751" s="8"/>
      <c r="B13751" s="8"/>
      <c r="C13751" s="8"/>
      <c r="D13751" s="8"/>
      <c r="E13751" s="8"/>
      <c r="F13751" s="9"/>
    </row>
    <row r="13752" spans="1:6" x14ac:dyDescent="0.3">
      <c r="A13752" s="6"/>
      <c r="B13752" s="6"/>
      <c r="C13752" s="6"/>
      <c r="D13752" s="6"/>
      <c r="E13752" s="6"/>
      <c r="F13752" s="7"/>
    </row>
    <row r="13753" spans="1:6" x14ac:dyDescent="0.3">
      <c r="A13753" s="8"/>
      <c r="B13753" s="8"/>
      <c r="C13753" s="8"/>
      <c r="D13753" s="8"/>
      <c r="E13753" s="8"/>
      <c r="F13753" s="9"/>
    </row>
    <row r="13754" spans="1:6" x14ac:dyDescent="0.3">
      <c r="A13754" s="6"/>
      <c r="B13754" s="6"/>
      <c r="C13754" s="6"/>
      <c r="D13754" s="6"/>
      <c r="E13754" s="6"/>
      <c r="F13754" s="7"/>
    </row>
    <row r="13755" spans="1:6" x14ac:dyDescent="0.3">
      <c r="A13755" s="8"/>
      <c r="B13755" s="8"/>
      <c r="C13755" s="8"/>
      <c r="D13755" s="8"/>
      <c r="E13755" s="8"/>
      <c r="F13755" s="9"/>
    </row>
    <row r="13756" spans="1:6" x14ac:dyDescent="0.3">
      <c r="A13756" s="6"/>
      <c r="B13756" s="6"/>
      <c r="C13756" s="6"/>
      <c r="D13756" s="6"/>
      <c r="E13756" s="6"/>
      <c r="F13756" s="7"/>
    </row>
    <row r="13757" spans="1:6" x14ac:dyDescent="0.3">
      <c r="A13757" s="8"/>
      <c r="B13757" s="8"/>
      <c r="C13757" s="8"/>
      <c r="D13757" s="8"/>
      <c r="E13757" s="8"/>
      <c r="F13757" s="9"/>
    </row>
    <row r="13758" spans="1:6" x14ac:dyDescent="0.3">
      <c r="A13758" s="6"/>
      <c r="B13758" s="6"/>
      <c r="C13758" s="6"/>
      <c r="D13758" s="6"/>
      <c r="E13758" s="6"/>
      <c r="F13758" s="7"/>
    </row>
    <row r="13759" spans="1:6" x14ac:dyDescent="0.3">
      <c r="A13759" s="8"/>
      <c r="B13759" s="8"/>
      <c r="C13759" s="8"/>
      <c r="D13759" s="8"/>
      <c r="E13759" s="8"/>
      <c r="F13759" s="9"/>
    </row>
    <row r="13760" spans="1:6" x14ac:dyDescent="0.3">
      <c r="A13760" s="6"/>
      <c r="B13760" s="6"/>
      <c r="C13760" s="6"/>
      <c r="D13760" s="6"/>
      <c r="E13760" s="6"/>
      <c r="F13760" s="7"/>
    </row>
    <row r="13761" spans="1:6" x14ac:dyDescent="0.3">
      <c r="A13761" s="8"/>
      <c r="B13761" s="8"/>
      <c r="C13761" s="8"/>
      <c r="D13761" s="8"/>
      <c r="E13761" s="8"/>
      <c r="F13761" s="9"/>
    </row>
    <row r="13762" spans="1:6" x14ac:dyDescent="0.3">
      <c r="A13762" s="6"/>
      <c r="B13762" s="6"/>
      <c r="C13762" s="6"/>
      <c r="D13762" s="6"/>
      <c r="E13762" s="6"/>
      <c r="F13762" s="7"/>
    </row>
    <row r="13763" spans="1:6" x14ac:dyDescent="0.3">
      <c r="A13763" s="8"/>
      <c r="B13763" s="8"/>
      <c r="C13763" s="8"/>
      <c r="D13763" s="8"/>
      <c r="E13763" s="8"/>
      <c r="F13763" s="9"/>
    </row>
    <row r="13764" spans="1:6" x14ac:dyDescent="0.3">
      <c r="A13764" s="6"/>
      <c r="B13764" s="6"/>
      <c r="C13764" s="6"/>
      <c r="D13764" s="6"/>
      <c r="E13764" s="6"/>
      <c r="F13764" s="7"/>
    </row>
    <row r="13765" spans="1:6" x14ac:dyDescent="0.3">
      <c r="A13765" s="8"/>
      <c r="B13765" s="8"/>
      <c r="C13765" s="8"/>
      <c r="D13765" s="8"/>
      <c r="E13765" s="8"/>
      <c r="F13765" s="9"/>
    </row>
    <row r="13766" spans="1:6" x14ac:dyDescent="0.3">
      <c r="A13766" s="6"/>
      <c r="B13766" s="6"/>
      <c r="C13766" s="6"/>
      <c r="D13766" s="6"/>
      <c r="E13766" s="6"/>
      <c r="F13766" s="7"/>
    </row>
    <row r="13767" spans="1:6" x14ac:dyDescent="0.3">
      <c r="A13767" s="8"/>
      <c r="B13767" s="8"/>
      <c r="C13767" s="8"/>
      <c r="D13767" s="8"/>
      <c r="E13767" s="8"/>
      <c r="F13767" s="9"/>
    </row>
    <row r="13768" spans="1:6" x14ac:dyDescent="0.3">
      <c r="A13768" s="6"/>
      <c r="B13768" s="6"/>
      <c r="C13768" s="6"/>
      <c r="D13768" s="6"/>
      <c r="E13768" s="6"/>
      <c r="F13768" s="7"/>
    </row>
    <row r="13769" spans="1:6" x14ac:dyDescent="0.3">
      <c r="A13769" s="8"/>
      <c r="B13769" s="8"/>
      <c r="C13769" s="8"/>
      <c r="D13769" s="8"/>
      <c r="E13769" s="8"/>
      <c r="F13769" s="9"/>
    </row>
    <row r="13770" spans="1:6" x14ac:dyDescent="0.3">
      <c r="A13770" s="6"/>
      <c r="B13770" s="6"/>
      <c r="C13770" s="6"/>
      <c r="D13770" s="6"/>
      <c r="E13770" s="6"/>
      <c r="F13770" s="7"/>
    </row>
    <row r="13771" spans="1:6" x14ac:dyDescent="0.3">
      <c r="A13771" s="8"/>
      <c r="B13771" s="8"/>
      <c r="C13771" s="8"/>
      <c r="D13771" s="8"/>
      <c r="E13771" s="8"/>
      <c r="F13771" s="9"/>
    </row>
    <row r="13772" spans="1:6" x14ac:dyDescent="0.3">
      <c r="A13772" s="6"/>
      <c r="B13772" s="6"/>
      <c r="C13772" s="6"/>
      <c r="D13772" s="6"/>
      <c r="E13772" s="6"/>
      <c r="F13772" s="7"/>
    </row>
    <row r="13773" spans="1:6" x14ac:dyDescent="0.3">
      <c r="A13773" s="8"/>
      <c r="B13773" s="8"/>
      <c r="C13773" s="8"/>
      <c r="D13773" s="8"/>
      <c r="E13773" s="8"/>
      <c r="F13773" s="9"/>
    </row>
    <row r="13774" spans="1:6" x14ac:dyDescent="0.3">
      <c r="A13774" s="6"/>
      <c r="B13774" s="6"/>
      <c r="C13774" s="6"/>
      <c r="D13774" s="6"/>
      <c r="E13774" s="6"/>
      <c r="F13774" s="7"/>
    </row>
    <row r="13775" spans="1:6" x14ac:dyDescent="0.3">
      <c r="A13775" s="8"/>
      <c r="B13775" s="8"/>
      <c r="C13775" s="8"/>
      <c r="D13775" s="8"/>
      <c r="E13775" s="8"/>
      <c r="F13775" s="9"/>
    </row>
    <row r="13776" spans="1:6" x14ac:dyDescent="0.3">
      <c r="A13776" s="6"/>
      <c r="B13776" s="6"/>
      <c r="C13776" s="6"/>
      <c r="D13776" s="6"/>
      <c r="E13776" s="6"/>
      <c r="F13776" s="7"/>
    </row>
    <row r="13777" spans="1:6" x14ac:dyDescent="0.3">
      <c r="A13777" s="8"/>
      <c r="B13777" s="8"/>
      <c r="C13777" s="8"/>
      <c r="D13777" s="8"/>
      <c r="E13777" s="8"/>
      <c r="F13777" s="9"/>
    </row>
    <row r="13778" spans="1:6" x14ac:dyDescent="0.3">
      <c r="A13778" s="6"/>
      <c r="B13778" s="6"/>
      <c r="C13778" s="6"/>
      <c r="D13778" s="6"/>
      <c r="E13778" s="6"/>
      <c r="F13778" s="7"/>
    </row>
    <row r="13779" spans="1:6" x14ac:dyDescent="0.3">
      <c r="A13779" s="8"/>
      <c r="B13779" s="8"/>
      <c r="C13779" s="8"/>
      <c r="D13779" s="8"/>
      <c r="E13779" s="8"/>
      <c r="F13779" s="9"/>
    </row>
    <row r="13780" spans="1:6" x14ac:dyDescent="0.3">
      <c r="A13780" s="6"/>
      <c r="B13780" s="6"/>
      <c r="C13780" s="6"/>
      <c r="D13780" s="6"/>
      <c r="E13780" s="6"/>
      <c r="F13780" s="7"/>
    </row>
    <row r="13781" spans="1:6" x14ac:dyDescent="0.3">
      <c r="A13781" s="8"/>
      <c r="B13781" s="8"/>
      <c r="C13781" s="8"/>
      <c r="D13781" s="8"/>
      <c r="E13781" s="8"/>
      <c r="F13781" s="9"/>
    </row>
    <row r="13782" spans="1:6" x14ac:dyDescent="0.3">
      <c r="A13782" s="6"/>
      <c r="B13782" s="6"/>
      <c r="C13782" s="6"/>
      <c r="D13782" s="6"/>
      <c r="E13782" s="6"/>
      <c r="F13782" s="7"/>
    </row>
    <row r="13783" spans="1:6" x14ac:dyDescent="0.3">
      <c r="A13783" s="8"/>
      <c r="B13783" s="8"/>
      <c r="C13783" s="8"/>
      <c r="D13783" s="8"/>
      <c r="E13783" s="8"/>
      <c r="F13783" s="9"/>
    </row>
    <row r="13784" spans="1:6" x14ac:dyDescent="0.3">
      <c r="A13784" s="6"/>
      <c r="B13784" s="6"/>
      <c r="C13784" s="6"/>
      <c r="D13784" s="6"/>
      <c r="E13784" s="6"/>
      <c r="F13784" s="7"/>
    </row>
    <row r="13785" spans="1:6" x14ac:dyDescent="0.3">
      <c r="A13785" s="8"/>
      <c r="B13785" s="8"/>
      <c r="C13785" s="8"/>
      <c r="D13785" s="8"/>
      <c r="E13785" s="8"/>
      <c r="F13785" s="9"/>
    </row>
    <row r="13786" spans="1:6" x14ac:dyDescent="0.3">
      <c r="A13786" s="6"/>
      <c r="B13786" s="6"/>
      <c r="C13786" s="6"/>
      <c r="D13786" s="6"/>
      <c r="E13786" s="6"/>
      <c r="F13786" s="7"/>
    </row>
    <row r="13787" spans="1:6" x14ac:dyDescent="0.3">
      <c r="A13787" s="8"/>
      <c r="B13787" s="8"/>
      <c r="C13787" s="8"/>
      <c r="D13787" s="8"/>
      <c r="E13787" s="8"/>
      <c r="F13787" s="9"/>
    </row>
    <row r="13788" spans="1:6" x14ac:dyDescent="0.3">
      <c r="A13788" s="6"/>
      <c r="B13788" s="6"/>
      <c r="C13788" s="6"/>
      <c r="D13788" s="6"/>
      <c r="E13788" s="6"/>
      <c r="F13788" s="7"/>
    </row>
    <row r="13789" spans="1:6" x14ac:dyDescent="0.3">
      <c r="A13789" s="8"/>
      <c r="B13789" s="8"/>
      <c r="C13789" s="8"/>
      <c r="D13789" s="8"/>
      <c r="E13789" s="8"/>
      <c r="F13789" s="9"/>
    </row>
    <row r="13790" spans="1:6" x14ac:dyDescent="0.3">
      <c r="A13790" s="6"/>
      <c r="B13790" s="6"/>
      <c r="C13790" s="6"/>
      <c r="D13790" s="6"/>
      <c r="E13790" s="6"/>
      <c r="F13790" s="7"/>
    </row>
    <row r="13791" spans="1:6" x14ac:dyDescent="0.3">
      <c r="A13791" s="8"/>
      <c r="B13791" s="8"/>
      <c r="C13791" s="8"/>
      <c r="D13791" s="8"/>
      <c r="E13791" s="8"/>
      <c r="F13791" s="9"/>
    </row>
    <row r="13792" spans="1:6" x14ac:dyDescent="0.3">
      <c r="A13792" s="6"/>
      <c r="B13792" s="6"/>
      <c r="C13792" s="6"/>
      <c r="D13792" s="6"/>
      <c r="E13792" s="6"/>
      <c r="F13792" s="7"/>
    </row>
    <row r="13793" spans="1:6" x14ac:dyDescent="0.3">
      <c r="A13793" s="8"/>
      <c r="B13793" s="8"/>
      <c r="C13793" s="8"/>
      <c r="D13793" s="8"/>
      <c r="E13793" s="8"/>
      <c r="F13793" s="9"/>
    </row>
    <row r="13794" spans="1:6" x14ac:dyDescent="0.3">
      <c r="A13794" s="6"/>
      <c r="B13794" s="6"/>
      <c r="C13794" s="6"/>
      <c r="D13794" s="6"/>
      <c r="E13794" s="6"/>
      <c r="F13794" s="7"/>
    </row>
    <row r="13795" spans="1:6" x14ac:dyDescent="0.3">
      <c r="A13795" s="8"/>
      <c r="B13795" s="8"/>
      <c r="C13795" s="8"/>
      <c r="D13795" s="8"/>
      <c r="E13795" s="8"/>
      <c r="F13795" s="9"/>
    </row>
    <row r="13796" spans="1:6" x14ac:dyDescent="0.3">
      <c r="A13796" s="6"/>
      <c r="B13796" s="6"/>
      <c r="C13796" s="6"/>
      <c r="D13796" s="6"/>
      <c r="E13796" s="6"/>
      <c r="F13796" s="7"/>
    </row>
    <row r="13797" spans="1:6" x14ac:dyDescent="0.3">
      <c r="A13797" s="8"/>
      <c r="B13797" s="8"/>
      <c r="C13797" s="8"/>
      <c r="D13797" s="8"/>
      <c r="E13797" s="8"/>
      <c r="F13797" s="9"/>
    </row>
    <row r="13798" spans="1:6" x14ac:dyDescent="0.3">
      <c r="A13798" s="6"/>
      <c r="B13798" s="6"/>
      <c r="C13798" s="6"/>
      <c r="D13798" s="6"/>
      <c r="E13798" s="6"/>
      <c r="F13798" s="7"/>
    </row>
    <row r="13799" spans="1:6" x14ac:dyDescent="0.3">
      <c r="A13799" s="8"/>
      <c r="B13799" s="8"/>
      <c r="C13799" s="8"/>
      <c r="D13799" s="8"/>
      <c r="E13799" s="8"/>
      <c r="F13799" s="9"/>
    </row>
    <row r="13800" spans="1:6" x14ac:dyDescent="0.3">
      <c r="A13800" s="6"/>
      <c r="B13800" s="6"/>
      <c r="C13800" s="6"/>
      <c r="D13800" s="6"/>
      <c r="E13800" s="6"/>
      <c r="F13800" s="7"/>
    </row>
    <row r="13801" spans="1:6" x14ac:dyDescent="0.3">
      <c r="A13801" s="8"/>
      <c r="B13801" s="8"/>
      <c r="C13801" s="8"/>
      <c r="D13801" s="8"/>
      <c r="E13801" s="8"/>
      <c r="F13801" s="9"/>
    </row>
    <row r="13802" spans="1:6" x14ac:dyDescent="0.3">
      <c r="A13802" s="6"/>
      <c r="B13802" s="6"/>
      <c r="C13802" s="6"/>
      <c r="D13802" s="6"/>
      <c r="E13802" s="6"/>
      <c r="F13802" s="7"/>
    </row>
    <row r="13803" spans="1:6" x14ac:dyDescent="0.3">
      <c r="A13803" s="8"/>
      <c r="B13803" s="8"/>
      <c r="C13803" s="8"/>
      <c r="D13803" s="8"/>
      <c r="E13803" s="8"/>
      <c r="F13803" s="9"/>
    </row>
    <row r="13804" spans="1:6" x14ac:dyDescent="0.3">
      <c r="A13804" s="6"/>
      <c r="B13804" s="6"/>
      <c r="C13804" s="6"/>
      <c r="D13804" s="6"/>
      <c r="E13804" s="6"/>
      <c r="F13804" s="7"/>
    </row>
    <row r="13805" spans="1:6" x14ac:dyDescent="0.3">
      <c r="A13805" s="8"/>
      <c r="B13805" s="8"/>
      <c r="C13805" s="8"/>
      <c r="D13805" s="8"/>
      <c r="E13805" s="8"/>
      <c r="F13805" s="9"/>
    </row>
    <row r="13806" spans="1:6" x14ac:dyDescent="0.3">
      <c r="A13806" s="6"/>
      <c r="B13806" s="6"/>
      <c r="C13806" s="6"/>
      <c r="D13806" s="6"/>
      <c r="E13806" s="6"/>
      <c r="F13806" s="7"/>
    </row>
    <row r="13807" spans="1:6" x14ac:dyDescent="0.3">
      <c r="A13807" s="8"/>
      <c r="B13807" s="8"/>
      <c r="C13807" s="8"/>
      <c r="D13807" s="8"/>
      <c r="E13807" s="8"/>
      <c r="F13807" s="9"/>
    </row>
    <row r="13808" spans="1:6" x14ac:dyDescent="0.3">
      <c r="A13808" s="6"/>
      <c r="B13808" s="6"/>
      <c r="C13808" s="6"/>
      <c r="D13808" s="6"/>
      <c r="E13808" s="6"/>
      <c r="F13808" s="7"/>
    </row>
    <row r="13809" spans="1:6" x14ac:dyDescent="0.3">
      <c r="A13809" s="8"/>
      <c r="B13809" s="8"/>
      <c r="C13809" s="8"/>
      <c r="D13809" s="8"/>
      <c r="E13809" s="8"/>
      <c r="F13809" s="9"/>
    </row>
    <row r="13810" spans="1:6" x14ac:dyDescent="0.3">
      <c r="A13810" s="6"/>
      <c r="B13810" s="6"/>
      <c r="C13810" s="6"/>
      <c r="D13810" s="6"/>
      <c r="E13810" s="6"/>
      <c r="F13810" s="7"/>
    </row>
    <row r="13811" spans="1:6" x14ac:dyDescent="0.3">
      <c r="A13811" s="8"/>
      <c r="B13811" s="8"/>
      <c r="C13811" s="8"/>
      <c r="D13811" s="8"/>
      <c r="E13811" s="8"/>
      <c r="F13811" s="9"/>
    </row>
    <row r="13812" spans="1:6" x14ac:dyDescent="0.3">
      <c r="A13812" s="6"/>
      <c r="B13812" s="6"/>
      <c r="C13812" s="6"/>
      <c r="D13812" s="6"/>
      <c r="E13812" s="6"/>
      <c r="F13812" s="7"/>
    </row>
    <row r="13813" spans="1:6" x14ac:dyDescent="0.3">
      <c r="A13813" s="8"/>
      <c r="B13813" s="8"/>
      <c r="C13813" s="8"/>
      <c r="D13813" s="8"/>
      <c r="E13813" s="8"/>
      <c r="F13813" s="9"/>
    </row>
    <row r="13814" spans="1:6" x14ac:dyDescent="0.3">
      <c r="A13814" s="6"/>
      <c r="B13814" s="6"/>
      <c r="C13814" s="6"/>
      <c r="D13814" s="6"/>
      <c r="E13814" s="6"/>
      <c r="F13814" s="7"/>
    </row>
    <row r="13815" spans="1:6" x14ac:dyDescent="0.3">
      <c r="A13815" s="8"/>
      <c r="B13815" s="8"/>
      <c r="C13815" s="8"/>
      <c r="D13815" s="8"/>
      <c r="E13815" s="8"/>
      <c r="F13815" s="9"/>
    </row>
    <row r="13816" spans="1:6" x14ac:dyDescent="0.3">
      <c r="A13816" s="6"/>
      <c r="B13816" s="6"/>
      <c r="C13816" s="6"/>
      <c r="D13816" s="6"/>
      <c r="E13816" s="6"/>
      <c r="F13816" s="7"/>
    </row>
    <row r="13817" spans="1:6" x14ac:dyDescent="0.3">
      <c r="A13817" s="8"/>
      <c r="B13817" s="8"/>
      <c r="C13817" s="8"/>
      <c r="D13817" s="8"/>
      <c r="E13817" s="8"/>
      <c r="F13817" s="9"/>
    </row>
    <row r="13818" spans="1:6" x14ac:dyDescent="0.3">
      <c r="A13818" s="6"/>
      <c r="B13818" s="6"/>
      <c r="C13818" s="6"/>
      <c r="D13818" s="6"/>
      <c r="E13818" s="6"/>
      <c r="F13818" s="7"/>
    </row>
    <row r="13819" spans="1:6" x14ac:dyDescent="0.3">
      <c r="A13819" s="8"/>
      <c r="B13819" s="8"/>
      <c r="C13819" s="8"/>
      <c r="D13819" s="8"/>
      <c r="E13819" s="8"/>
      <c r="F13819" s="9"/>
    </row>
    <row r="13820" spans="1:6" x14ac:dyDescent="0.3">
      <c r="A13820" s="6"/>
      <c r="B13820" s="6"/>
      <c r="C13820" s="6"/>
      <c r="D13820" s="6"/>
      <c r="E13820" s="6"/>
      <c r="F13820" s="7"/>
    </row>
    <row r="13821" spans="1:6" x14ac:dyDescent="0.3">
      <c r="A13821" s="8"/>
      <c r="B13821" s="8"/>
      <c r="C13821" s="8"/>
      <c r="D13821" s="8"/>
      <c r="E13821" s="8"/>
      <c r="F13821" s="9"/>
    </row>
    <row r="13822" spans="1:6" x14ac:dyDescent="0.3">
      <c r="A13822" s="6"/>
      <c r="B13822" s="6"/>
      <c r="C13822" s="6"/>
      <c r="D13822" s="6"/>
      <c r="E13822" s="6"/>
      <c r="F13822" s="7"/>
    </row>
    <row r="13823" spans="1:6" x14ac:dyDescent="0.3">
      <c r="A13823" s="8"/>
      <c r="B13823" s="8"/>
      <c r="C13823" s="8"/>
      <c r="D13823" s="8"/>
      <c r="E13823" s="8"/>
      <c r="F13823" s="9"/>
    </row>
    <row r="13824" spans="1:6" x14ac:dyDescent="0.3">
      <c r="A13824" s="6"/>
      <c r="B13824" s="6"/>
      <c r="C13824" s="6"/>
      <c r="D13824" s="6"/>
      <c r="E13824" s="6"/>
      <c r="F13824" s="7"/>
    </row>
    <row r="13825" spans="1:6" x14ac:dyDescent="0.3">
      <c r="A13825" s="8"/>
      <c r="B13825" s="8"/>
      <c r="C13825" s="8"/>
      <c r="D13825" s="8"/>
      <c r="E13825" s="8"/>
      <c r="F13825" s="9"/>
    </row>
    <row r="13826" spans="1:6" x14ac:dyDescent="0.3">
      <c r="A13826" s="6"/>
      <c r="B13826" s="6"/>
      <c r="C13826" s="6"/>
      <c r="D13826" s="6"/>
      <c r="E13826" s="6"/>
      <c r="F13826" s="7"/>
    </row>
    <row r="13827" spans="1:6" x14ac:dyDescent="0.3">
      <c r="A13827" s="8"/>
      <c r="B13827" s="8"/>
      <c r="C13827" s="8"/>
      <c r="D13827" s="8"/>
      <c r="E13827" s="8"/>
      <c r="F13827" s="9"/>
    </row>
    <row r="13828" spans="1:6" x14ac:dyDescent="0.3">
      <c r="A13828" s="6"/>
      <c r="B13828" s="6"/>
      <c r="C13828" s="6"/>
      <c r="D13828" s="6"/>
      <c r="E13828" s="6"/>
      <c r="F13828" s="7"/>
    </row>
    <row r="13829" spans="1:6" x14ac:dyDescent="0.3">
      <c r="A13829" s="8"/>
      <c r="B13829" s="8"/>
      <c r="C13829" s="8"/>
      <c r="D13829" s="8"/>
      <c r="E13829" s="8"/>
      <c r="F13829" s="9"/>
    </row>
    <row r="13830" spans="1:6" x14ac:dyDescent="0.3">
      <c r="A13830" s="6"/>
      <c r="B13830" s="6"/>
      <c r="C13830" s="6"/>
      <c r="D13830" s="6"/>
      <c r="E13830" s="6"/>
      <c r="F13830" s="7"/>
    </row>
    <row r="13831" spans="1:6" x14ac:dyDescent="0.3">
      <c r="A13831" s="8"/>
      <c r="B13831" s="8"/>
      <c r="C13831" s="8"/>
      <c r="D13831" s="8"/>
      <c r="E13831" s="8"/>
      <c r="F13831" s="9"/>
    </row>
    <row r="13832" spans="1:6" x14ac:dyDescent="0.3">
      <c r="A13832" s="6"/>
      <c r="B13832" s="6"/>
      <c r="C13832" s="6"/>
      <c r="D13832" s="6"/>
      <c r="E13832" s="6"/>
      <c r="F13832" s="7"/>
    </row>
    <row r="13833" spans="1:6" x14ac:dyDescent="0.3">
      <c r="A13833" s="8"/>
      <c r="B13833" s="8"/>
      <c r="C13833" s="8"/>
      <c r="D13833" s="8"/>
      <c r="E13833" s="8"/>
      <c r="F13833" s="9"/>
    </row>
    <row r="13834" spans="1:6" x14ac:dyDescent="0.3">
      <c r="A13834" s="6"/>
      <c r="B13834" s="6"/>
      <c r="C13834" s="6"/>
      <c r="D13834" s="6"/>
      <c r="E13834" s="6"/>
      <c r="F13834" s="7"/>
    </row>
    <row r="13835" spans="1:6" x14ac:dyDescent="0.3">
      <c r="A13835" s="8"/>
      <c r="B13835" s="8"/>
      <c r="C13835" s="8"/>
      <c r="D13835" s="8"/>
      <c r="E13835" s="8"/>
      <c r="F13835" s="9"/>
    </row>
    <row r="13836" spans="1:6" x14ac:dyDescent="0.3">
      <c r="A13836" s="6"/>
      <c r="B13836" s="6"/>
      <c r="C13836" s="6"/>
      <c r="D13836" s="6"/>
      <c r="E13836" s="6"/>
      <c r="F13836" s="7"/>
    </row>
    <row r="13837" spans="1:6" x14ac:dyDescent="0.3">
      <c r="A13837" s="8"/>
      <c r="B13837" s="8"/>
      <c r="C13837" s="8"/>
      <c r="D13837" s="8"/>
      <c r="E13837" s="8"/>
      <c r="F13837" s="9"/>
    </row>
    <row r="13838" spans="1:6" x14ac:dyDescent="0.3">
      <c r="A13838" s="6"/>
      <c r="B13838" s="6"/>
      <c r="C13838" s="6"/>
      <c r="D13838" s="6"/>
      <c r="E13838" s="6"/>
      <c r="F13838" s="7"/>
    </row>
    <row r="13839" spans="1:6" x14ac:dyDescent="0.3">
      <c r="A13839" s="8"/>
      <c r="B13839" s="8"/>
      <c r="C13839" s="8"/>
      <c r="D13839" s="8"/>
      <c r="E13839" s="8"/>
      <c r="F13839" s="9"/>
    </row>
    <row r="13840" spans="1:6" x14ac:dyDescent="0.3">
      <c r="A13840" s="6"/>
      <c r="B13840" s="6"/>
      <c r="C13840" s="6"/>
      <c r="D13840" s="6"/>
      <c r="E13840" s="6"/>
      <c r="F13840" s="7"/>
    </row>
    <row r="13841" spans="1:6" x14ac:dyDescent="0.3">
      <c r="A13841" s="8"/>
      <c r="B13841" s="8"/>
      <c r="C13841" s="8"/>
      <c r="D13841" s="8"/>
      <c r="E13841" s="8"/>
      <c r="F13841" s="9"/>
    </row>
    <row r="13842" spans="1:6" x14ac:dyDescent="0.3">
      <c r="A13842" s="6"/>
      <c r="B13842" s="6"/>
      <c r="C13842" s="6"/>
      <c r="D13842" s="6"/>
      <c r="E13842" s="6"/>
      <c r="F13842" s="7"/>
    </row>
    <row r="13843" spans="1:6" x14ac:dyDescent="0.3">
      <c r="A13843" s="8"/>
      <c r="B13843" s="8"/>
      <c r="C13843" s="8"/>
      <c r="D13843" s="8"/>
      <c r="E13843" s="8"/>
      <c r="F13843" s="9"/>
    </row>
    <row r="13844" spans="1:6" x14ac:dyDescent="0.3">
      <c r="A13844" s="6"/>
      <c r="B13844" s="6"/>
      <c r="C13844" s="6"/>
      <c r="D13844" s="6"/>
      <c r="E13844" s="6"/>
      <c r="F13844" s="7"/>
    </row>
    <row r="13845" spans="1:6" x14ac:dyDescent="0.3">
      <c r="A13845" s="8"/>
      <c r="B13845" s="8"/>
      <c r="C13845" s="8"/>
      <c r="D13845" s="8"/>
      <c r="E13845" s="8"/>
      <c r="F13845" s="9"/>
    </row>
    <row r="13846" spans="1:6" x14ac:dyDescent="0.3">
      <c r="A13846" s="6"/>
      <c r="B13846" s="6"/>
      <c r="C13846" s="6"/>
      <c r="D13846" s="6"/>
      <c r="E13846" s="6"/>
      <c r="F13846" s="7"/>
    </row>
    <row r="13847" spans="1:6" x14ac:dyDescent="0.3">
      <c r="A13847" s="8"/>
      <c r="B13847" s="8"/>
      <c r="C13847" s="8"/>
      <c r="D13847" s="8"/>
      <c r="E13847" s="8"/>
      <c r="F13847" s="9"/>
    </row>
    <row r="13848" spans="1:6" x14ac:dyDescent="0.3">
      <c r="A13848" s="6"/>
      <c r="B13848" s="6"/>
      <c r="C13848" s="6"/>
      <c r="D13848" s="6"/>
      <c r="E13848" s="6"/>
      <c r="F13848" s="7"/>
    </row>
    <row r="13849" spans="1:6" x14ac:dyDescent="0.3">
      <c r="A13849" s="8"/>
      <c r="B13849" s="8"/>
      <c r="C13849" s="8"/>
      <c r="D13849" s="8"/>
      <c r="E13849" s="8"/>
      <c r="F13849" s="9"/>
    </row>
    <row r="13850" spans="1:6" x14ac:dyDescent="0.3">
      <c r="A13850" s="6"/>
      <c r="B13850" s="6"/>
      <c r="C13850" s="6"/>
      <c r="D13850" s="6"/>
      <c r="E13850" s="6"/>
      <c r="F13850" s="7"/>
    </row>
    <row r="13851" spans="1:6" x14ac:dyDescent="0.3">
      <c r="A13851" s="8"/>
      <c r="B13851" s="8"/>
      <c r="C13851" s="8"/>
      <c r="D13851" s="8"/>
      <c r="E13851" s="8"/>
      <c r="F13851" s="9"/>
    </row>
    <row r="13852" spans="1:6" x14ac:dyDescent="0.3">
      <c r="A13852" s="6"/>
      <c r="B13852" s="6"/>
      <c r="C13852" s="6"/>
      <c r="D13852" s="6"/>
      <c r="E13852" s="6"/>
      <c r="F13852" s="7"/>
    </row>
    <row r="13853" spans="1:6" x14ac:dyDescent="0.3">
      <c r="A13853" s="8"/>
      <c r="B13853" s="8"/>
      <c r="C13853" s="8"/>
      <c r="D13853" s="8"/>
      <c r="E13853" s="8"/>
      <c r="F13853" s="9"/>
    </row>
    <row r="13854" spans="1:6" x14ac:dyDescent="0.3">
      <c r="A13854" s="6"/>
      <c r="B13854" s="6"/>
      <c r="C13854" s="6"/>
      <c r="D13854" s="6"/>
      <c r="E13854" s="6"/>
      <c r="F13854" s="7"/>
    </row>
    <row r="13855" spans="1:6" x14ac:dyDescent="0.3">
      <c r="A13855" s="8"/>
      <c r="B13855" s="8"/>
      <c r="C13855" s="8"/>
      <c r="D13855" s="8"/>
      <c r="E13855" s="8"/>
      <c r="F13855" s="9"/>
    </row>
    <row r="13856" spans="1:6" x14ac:dyDescent="0.3">
      <c r="A13856" s="6"/>
      <c r="B13856" s="6"/>
      <c r="C13856" s="6"/>
      <c r="D13856" s="6"/>
      <c r="E13856" s="6"/>
      <c r="F13856" s="7"/>
    </row>
    <row r="13857" spans="1:6" x14ac:dyDescent="0.3">
      <c r="A13857" s="8"/>
      <c r="B13857" s="8"/>
      <c r="C13857" s="8"/>
      <c r="D13857" s="8"/>
      <c r="E13857" s="8"/>
      <c r="F13857" s="9"/>
    </row>
    <row r="13858" spans="1:6" x14ac:dyDescent="0.3">
      <c r="A13858" s="6"/>
      <c r="B13858" s="6"/>
      <c r="C13858" s="6"/>
      <c r="D13858" s="6"/>
      <c r="E13858" s="6"/>
      <c r="F13858" s="7"/>
    </row>
    <row r="13859" spans="1:6" x14ac:dyDescent="0.3">
      <c r="A13859" s="8"/>
      <c r="B13859" s="8"/>
      <c r="C13859" s="8"/>
      <c r="D13859" s="8"/>
      <c r="E13859" s="8"/>
      <c r="F13859" s="9"/>
    </row>
    <row r="13860" spans="1:6" x14ac:dyDescent="0.3">
      <c r="A13860" s="6"/>
      <c r="B13860" s="6"/>
      <c r="C13860" s="6"/>
      <c r="D13860" s="6"/>
      <c r="E13860" s="6"/>
      <c r="F13860" s="7"/>
    </row>
    <row r="13861" spans="1:6" x14ac:dyDescent="0.3">
      <c r="A13861" s="8"/>
      <c r="B13861" s="8"/>
      <c r="C13861" s="8"/>
      <c r="D13861" s="8"/>
      <c r="E13861" s="8"/>
      <c r="F13861" s="9"/>
    </row>
    <row r="13862" spans="1:6" x14ac:dyDescent="0.3">
      <c r="A13862" s="6"/>
      <c r="B13862" s="6"/>
      <c r="C13862" s="6"/>
      <c r="D13862" s="6"/>
      <c r="E13862" s="6"/>
      <c r="F13862" s="7"/>
    </row>
    <row r="13863" spans="1:6" x14ac:dyDescent="0.3">
      <c r="A13863" s="8"/>
      <c r="B13863" s="8"/>
      <c r="C13863" s="8"/>
      <c r="D13863" s="8"/>
      <c r="E13863" s="8"/>
      <c r="F13863" s="9"/>
    </row>
    <row r="13864" spans="1:6" x14ac:dyDescent="0.3">
      <c r="A13864" s="6"/>
      <c r="B13864" s="6"/>
      <c r="C13864" s="6"/>
      <c r="D13864" s="6"/>
      <c r="E13864" s="6"/>
      <c r="F13864" s="7"/>
    </row>
    <row r="13865" spans="1:6" x14ac:dyDescent="0.3">
      <c r="A13865" s="8"/>
      <c r="B13865" s="8"/>
      <c r="C13865" s="8"/>
      <c r="D13865" s="8"/>
      <c r="E13865" s="8"/>
      <c r="F13865" s="9"/>
    </row>
    <row r="13866" spans="1:6" x14ac:dyDescent="0.3">
      <c r="A13866" s="6"/>
      <c r="B13866" s="6"/>
      <c r="C13866" s="6"/>
      <c r="D13866" s="6"/>
      <c r="E13866" s="6"/>
      <c r="F13866" s="7"/>
    </row>
    <row r="13867" spans="1:6" x14ac:dyDescent="0.3">
      <c r="A13867" s="8"/>
      <c r="B13867" s="8"/>
      <c r="C13867" s="8"/>
      <c r="D13867" s="8"/>
      <c r="E13867" s="8"/>
      <c r="F13867" s="9"/>
    </row>
    <row r="13868" spans="1:6" x14ac:dyDescent="0.3">
      <c r="A13868" s="6"/>
      <c r="B13868" s="6"/>
      <c r="C13868" s="6"/>
      <c r="D13868" s="6"/>
      <c r="E13868" s="6"/>
      <c r="F13868" s="7"/>
    </row>
    <row r="13869" spans="1:6" x14ac:dyDescent="0.3">
      <c r="A13869" s="8"/>
      <c r="B13869" s="8"/>
      <c r="C13869" s="8"/>
      <c r="D13869" s="8"/>
      <c r="E13869" s="8"/>
      <c r="F13869" s="9"/>
    </row>
    <row r="13870" spans="1:6" x14ac:dyDescent="0.3">
      <c r="A13870" s="6"/>
      <c r="B13870" s="6"/>
      <c r="C13870" s="6"/>
      <c r="D13870" s="6"/>
      <c r="E13870" s="6"/>
      <c r="F13870" s="7"/>
    </row>
    <row r="13871" spans="1:6" x14ac:dyDescent="0.3">
      <c r="A13871" s="8"/>
      <c r="B13871" s="8"/>
      <c r="C13871" s="8"/>
      <c r="D13871" s="8"/>
      <c r="E13871" s="8"/>
      <c r="F13871" s="9"/>
    </row>
    <row r="13872" spans="1:6" x14ac:dyDescent="0.3">
      <c r="A13872" s="6"/>
      <c r="B13872" s="6"/>
      <c r="C13872" s="6"/>
      <c r="D13872" s="6"/>
      <c r="E13872" s="6"/>
      <c r="F13872" s="7"/>
    </row>
    <row r="13873" spans="1:6" x14ac:dyDescent="0.3">
      <c r="A13873" s="8"/>
      <c r="B13873" s="8"/>
      <c r="C13873" s="8"/>
      <c r="D13873" s="8"/>
      <c r="E13873" s="8"/>
      <c r="F13873" s="9"/>
    </row>
    <row r="13874" spans="1:6" x14ac:dyDescent="0.3">
      <c r="A13874" s="6"/>
      <c r="B13874" s="6"/>
      <c r="C13874" s="6"/>
      <c r="D13874" s="6"/>
      <c r="E13874" s="6"/>
      <c r="F13874" s="7"/>
    </row>
    <row r="13875" spans="1:6" x14ac:dyDescent="0.3">
      <c r="A13875" s="8"/>
      <c r="B13875" s="8"/>
      <c r="C13875" s="8"/>
      <c r="D13875" s="8"/>
      <c r="E13875" s="8"/>
      <c r="F13875" s="9"/>
    </row>
    <row r="13876" spans="1:6" x14ac:dyDescent="0.3">
      <c r="A13876" s="6"/>
      <c r="B13876" s="6"/>
      <c r="C13876" s="6"/>
      <c r="D13876" s="6"/>
      <c r="E13876" s="6"/>
      <c r="F13876" s="7"/>
    </row>
    <row r="13877" spans="1:6" x14ac:dyDescent="0.3">
      <c r="A13877" s="8"/>
      <c r="B13877" s="8"/>
      <c r="C13877" s="8"/>
      <c r="D13877" s="8"/>
      <c r="E13877" s="8"/>
      <c r="F13877" s="9"/>
    </row>
    <row r="13878" spans="1:6" x14ac:dyDescent="0.3">
      <c r="A13878" s="6"/>
      <c r="B13878" s="6"/>
      <c r="C13878" s="6"/>
      <c r="D13878" s="6"/>
      <c r="E13878" s="6"/>
      <c r="F13878" s="7"/>
    </row>
    <row r="13879" spans="1:6" x14ac:dyDescent="0.3">
      <c r="A13879" s="8"/>
      <c r="B13879" s="8"/>
      <c r="C13879" s="8"/>
      <c r="D13879" s="8"/>
      <c r="E13879" s="8"/>
      <c r="F13879" s="9"/>
    </row>
    <row r="13880" spans="1:6" x14ac:dyDescent="0.3">
      <c r="A13880" s="6"/>
      <c r="B13880" s="6"/>
      <c r="C13880" s="6"/>
      <c r="D13880" s="6"/>
      <c r="E13880" s="6"/>
      <c r="F13880" s="7"/>
    </row>
    <row r="13881" spans="1:6" x14ac:dyDescent="0.3">
      <c r="A13881" s="8"/>
      <c r="B13881" s="8"/>
      <c r="C13881" s="8"/>
      <c r="D13881" s="8"/>
      <c r="E13881" s="8"/>
      <c r="F13881" s="9"/>
    </row>
    <row r="13882" spans="1:6" x14ac:dyDescent="0.3">
      <c r="A13882" s="6"/>
      <c r="B13882" s="6"/>
      <c r="C13882" s="6"/>
      <c r="D13882" s="6"/>
      <c r="E13882" s="6"/>
      <c r="F13882" s="7"/>
    </row>
    <row r="13883" spans="1:6" x14ac:dyDescent="0.3">
      <c r="A13883" s="8"/>
      <c r="B13883" s="8"/>
      <c r="C13883" s="8"/>
      <c r="D13883" s="8"/>
      <c r="E13883" s="8"/>
      <c r="F13883" s="9"/>
    </row>
    <row r="13884" spans="1:6" x14ac:dyDescent="0.3">
      <c r="A13884" s="6"/>
      <c r="B13884" s="6"/>
      <c r="C13884" s="6"/>
      <c r="D13884" s="6"/>
      <c r="E13884" s="6"/>
      <c r="F13884" s="7"/>
    </row>
    <row r="13885" spans="1:6" x14ac:dyDescent="0.3">
      <c r="A13885" s="8"/>
      <c r="B13885" s="8"/>
      <c r="C13885" s="8"/>
      <c r="D13885" s="8"/>
      <c r="E13885" s="8"/>
      <c r="F13885" s="9"/>
    </row>
    <row r="13886" spans="1:6" x14ac:dyDescent="0.3">
      <c r="A13886" s="6"/>
      <c r="B13886" s="6"/>
      <c r="C13886" s="6"/>
      <c r="D13886" s="6"/>
      <c r="E13886" s="6"/>
      <c r="F13886" s="7"/>
    </row>
    <row r="13887" spans="1:6" x14ac:dyDescent="0.3">
      <c r="A13887" s="8"/>
      <c r="B13887" s="8"/>
      <c r="C13887" s="8"/>
      <c r="D13887" s="8"/>
      <c r="E13887" s="8"/>
      <c r="F13887" s="9"/>
    </row>
    <row r="13888" spans="1:6" x14ac:dyDescent="0.3">
      <c r="A13888" s="6"/>
      <c r="B13888" s="6"/>
      <c r="C13888" s="6"/>
      <c r="D13888" s="6"/>
      <c r="E13888" s="6"/>
      <c r="F13888" s="7"/>
    </row>
    <row r="13889" spans="1:6" x14ac:dyDescent="0.3">
      <c r="A13889" s="8"/>
      <c r="B13889" s="8"/>
      <c r="C13889" s="8"/>
      <c r="D13889" s="8"/>
      <c r="E13889" s="8"/>
      <c r="F13889" s="9"/>
    </row>
    <row r="13890" spans="1:6" x14ac:dyDescent="0.3">
      <c r="A13890" s="6"/>
      <c r="B13890" s="6"/>
      <c r="C13890" s="6"/>
      <c r="D13890" s="6"/>
      <c r="E13890" s="6"/>
      <c r="F13890" s="7"/>
    </row>
    <row r="13891" spans="1:6" x14ac:dyDescent="0.3">
      <c r="A13891" s="8"/>
      <c r="B13891" s="8"/>
      <c r="C13891" s="8"/>
      <c r="D13891" s="8"/>
      <c r="E13891" s="8"/>
      <c r="F13891" s="9"/>
    </row>
    <row r="13892" spans="1:6" x14ac:dyDescent="0.3">
      <c r="A13892" s="6"/>
      <c r="B13892" s="6"/>
      <c r="C13892" s="6"/>
      <c r="D13892" s="6"/>
      <c r="E13892" s="6"/>
      <c r="F13892" s="7"/>
    </row>
    <row r="13893" spans="1:6" x14ac:dyDescent="0.3">
      <c r="A13893" s="8"/>
      <c r="B13893" s="8"/>
      <c r="C13893" s="8"/>
      <c r="D13893" s="8"/>
      <c r="E13893" s="8"/>
      <c r="F13893" s="9"/>
    </row>
    <row r="13894" spans="1:6" x14ac:dyDescent="0.3">
      <c r="A13894" s="6"/>
      <c r="B13894" s="6"/>
      <c r="C13894" s="6"/>
      <c r="D13894" s="6"/>
      <c r="E13894" s="6"/>
      <c r="F13894" s="7"/>
    </row>
    <row r="13895" spans="1:6" x14ac:dyDescent="0.3">
      <c r="A13895" s="8"/>
      <c r="B13895" s="8"/>
      <c r="C13895" s="8"/>
      <c r="D13895" s="8"/>
      <c r="E13895" s="8"/>
      <c r="F13895" s="9"/>
    </row>
    <row r="13896" spans="1:6" x14ac:dyDescent="0.3">
      <c r="A13896" s="6"/>
      <c r="B13896" s="6"/>
      <c r="C13896" s="6"/>
      <c r="D13896" s="6"/>
      <c r="E13896" s="6"/>
      <c r="F13896" s="7"/>
    </row>
    <row r="13897" spans="1:6" x14ac:dyDescent="0.3">
      <c r="A13897" s="8"/>
      <c r="B13897" s="8"/>
      <c r="C13897" s="8"/>
      <c r="D13897" s="8"/>
      <c r="E13897" s="8"/>
      <c r="F13897" s="9"/>
    </row>
    <row r="13898" spans="1:6" x14ac:dyDescent="0.3">
      <c r="A13898" s="6"/>
      <c r="B13898" s="6"/>
      <c r="C13898" s="6"/>
      <c r="D13898" s="6"/>
      <c r="E13898" s="6"/>
      <c r="F13898" s="7"/>
    </row>
    <row r="13899" spans="1:6" x14ac:dyDescent="0.3">
      <c r="A13899" s="8"/>
      <c r="B13899" s="8"/>
      <c r="C13899" s="8"/>
      <c r="D13899" s="8"/>
      <c r="E13899" s="8"/>
      <c r="F13899" s="9"/>
    </row>
    <row r="13900" spans="1:6" x14ac:dyDescent="0.3">
      <c r="A13900" s="6"/>
      <c r="B13900" s="6"/>
      <c r="C13900" s="6"/>
      <c r="D13900" s="6"/>
      <c r="E13900" s="6"/>
      <c r="F13900" s="7"/>
    </row>
    <row r="13901" spans="1:6" x14ac:dyDescent="0.3">
      <c r="A13901" s="8"/>
      <c r="B13901" s="8"/>
      <c r="C13901" s="8"/>
      <c r="D13901" s="8"/>
      <c r="E13901" s="8"/>
      <c r="F13901" s="9"/>
    </row>
    <row r="13902" spans="1:6" x14ac:dyDescent="0.3">
      <c r="A13902" s="6"/>
      <c r="B13902" s="6"/>
      <c r="C13902" s="6"/>
      <c r="D13902" s="6"/>
      <c r="E13902" s="6"/>
      <c r="F13902" s="7"/>
    </row>
    <row r="13903" spans="1:6" x14ac:dyDescent="0.3">
      <c r="A13903" s="8"/>
      <c r="B13903" s="8"/>
      <c r="C13903" s="8"/>
      <c r="D13903" s="8"/>
      <c r="E13903" s="8"/>
      <c r="F13903" s="9"/>
    </row>
    <row r="13904" spans="1:6" x14ac:dyDescent="0.3">
      <c r="A13904" s="6"/>
      <c r="B13904" s="6"/>
      <c r="C13904" s="6"/>
      <c r="D13904" s="6"/>
      <c r="E13904" s="6"/>
      <c r="F13904" s="7"/>
    </row>
    <row r="13905" spans="1:6" x14ac:dyDescent="0.3">
      <c r="A13905" s="8"/>
      <c r="B13905" s="8"/>
      <c r="C13905" s="8"/>
      <c r="D13905" s="8"/>
      <c r="E13905" s="8"/>
      <c r="F13905" s="9"/>
    </row>
    <row r="13906" spans="1:6" x14ac:dyDescent="0.3">
      <c r="A13906" s="6"/>
      <c r="B13906" s="6"/>
      <c r="C13906" s="6"/>
      <c r="D13906" s="6"/>
      <c r="E13906" s="6"/>
      <c r="F13906" s="7"/>
    </row>
    <row r="13907" spans="1:6" x14ac:dyDescent="0.3">
      <c r="A13907" s="8"/>
      <c r="B13907" s="8"/>
      <c r="C13907" s="8"/>
      <c r="D13907" s="8"/>
      <c r="E13907" s="8"/>
      <c r="F13907" s="9"/>
    </row>
    <row r="13908" spans="1:6" x14ac:dyDescent="0.3">
      <c r="A13908" s="6"/>
      <c r="B13908" s="6"/>
      <c r="C13908" s="6"/>
      <c r="D13908" s="6"/>
      <c r="E13908" s="6"/>
      <c r="F13908" s="7"/>
    </row>
    <row r="13909" spans="1:6" x14ac:dyDescent="0.3">
      <c r="A13909" s="8"/>
      <c r="B13909" s="8"/>
      <c r="C13909" s="8"/>
      <c r="D13909" s="8"/>
      <c r="E13909" s="8"/>
      <c r="F13909" s="9"/>
    </row>
    <row r="13910" spans="1:6" x14ac:dyDescent="0.3">
      <c r="A13910" s="6"/>
      <c r="B13910" s="6"/>
      <c r="C13910" s="6"/>
      <c r="D13910" s="6"/>
      <c r="E13910" s="6"/>
      <c r="F13910" s="7"/>
    </row>
    <row r="13911" spans="1:6" x14ac:dyDescent="0.3">
      <c r="A13911" s="8"/>
      <c r="B13911" s="8"/>
      <c r="C13911" s="8"/>
      <c r="D13911" s="8"/>
      <c r="E13911" s="8"/>
      <c r="F13911" s="9"/>
    </row>
    <row r="13912" spans="1:6" x14ac:dyDescent="0.3">
      <c r="A13912" s="6"/>
      <c r="B13912" s="6"/>
      <c r="C13912" s="6"/>
      <c r="D13912" s="6"/>
      <c r="E13912" s="6"/>
      <c r="F13912" s="7"/>
    </row>
    <row r="13913" spans="1:6" x14ac:dyDescent="0.3">
      <c r="A13913" s="8"/>
      <c r="B13913" s="8"/>
      <c r="C13913" s="8"/>
      <c r="D13913" s="8"/>
      <c r="E13913" s="8"/>
      <c r="F13913" s="9"/>
    </row>
    <row r="13914" spans="1:6" x14ac:dyDescent="0.3">
      <c r="A13914" s="6"/>
      <c r="B13914" s="6"/>
      <c r="C13914" s="6"/>
      <c r="D13914" s="6"/>
      <c r="E13914" s="6"/>
      <c r="F13914" s="7"/>
    </row>
    <row r="13915" spans="1:6" x14ac:dyDescent="0.3">
      <c r="A13915" s="8"/>
      <c r="B13915" s="8"/>
      <c r="C13915" s="8"/>
      <c r="D13915" s="8"/>
      <c r="E13915" s="8"/>
      <c r="F13915" s="9"/>
    </row>
    <row r="13916" spans="1:6" x14ac:dyDescent="0.3">
      <c r="A13916" s="6"/>
      <c r="B13916" s="6"/>
      <c r="C13916" s="6"/>
      <c r="D13916" s="6"/>
      <c r="E13916" s="6"/>
      <c r="F13916" s="7"/>
    </row>
    <row r="13917" spans="1:6" x14ac:dyDescent="0.3">
      <c r="A13917" s="8"/>
      <c r="B13917" s="8"/>
      <c r="C13917" s="8"/>
      <c r="D13917" s="8"/>
      <c r="E13917" s="8"/>
      <c r="F13917" s="9"/>
    </row>
    <row r="13918" spans="1:6" x14ac:dyDescent="0.3">
      <c r="A13918" s="6"/>
      <c r="B13918" s="6"/>
      <c r="C13918" s="6"/>
      <c r="D13918" s="6"/>
      <c r="E13918" s="6"/>
      <c r="F13918" s="7"/>
    </row>
    <row r="13919" spans="1:6" x14ac:dyDescent="0.3">
      <c r="A13919" s="8"/>
      <c r="B13919" s="8"/>
      <c r="C13919" s="8"/>
      <c r="D13919" s="8"/>
      <c r="E13919" s="8"/>
      <c r="F13919" s="9"/>
    </row>
    <row r="13920" spans="1:6" x14ac:dyDescent="0.3">
      <c r="A13920" s="6"/>
      <c r="B13920" s="6"/>
      <c r="C13920" s="6"/>
      <c r="D13920" s="6"/>
      <c r="E13920" s="6"/>
      <c r="F13920" s="7"/>
    </row>
    <row r="13921" spans="1:6" x14ac:dyDescent="0.3">
      <c r="A13921" s="8"/>
      <c r="B13921" s="8"/>
      <c r="C13921" s="8"/>
      <c r="D13921" s="8"/>
      <c r="E13921" s="8"/>
      <c r="F13921" s="9"/>
    </row>
    <row r="13922" spans="1:6" x14ac:dyDescent="0.3">
      <c r="A13922" s="6"/>
      <c r="B13922" s="6"/>
      <c r="C13922" s="6"/>
      <c r="D13922" s="6"/>
      <c r="E13922" s="6"/>
      <c r="F13922" s="7"/>
    </row>
    <row r="13923" spans="1:6" x14ac:dyDescent="0.3">
      <c r="A13923" s="8"/>
      <c r="B13923" s="8"/>
      <c r="C13923" s="8"/>
      <c r="D13923" s="8"/>
      <c r="E13923" s="8"/>
      <c r="F13923" s="9"/>
    </row>
    <row r="13924" spans="1:6" x14ac:dyDescent="0.3">
      <c r="A13924" s="6"/>
      <c r="B13924" s="6"/>
      <c r="C13924" s="6"/>
      <c r="D13924" s="6"/>
      <c r="E13924" s="6"/>
      <c r="F13924" s="7"/>
    </row>
    <row r="13925" spans="1:6" x14ac:dyDescent="0.3">
      <c r="A13925" s="8"/>
      <c r="B13925" s="8"/>
      <c r="C13925" s="8"/>
      <c r="D13925" s="8"/>
      <c r="E13925" s="8"/>
      <c r="F13925" s="9"/>
    </row>
    <row r="13926" spans="1:6" x14ac:dyDescent="0.3">
      <c r="A13926" s="6"/>
      <c r="B13926" s="6"/>
      <c r="C13926" s="6"/>
      <c r="D13926" s="6"/>
      <c r="E13926" s="6"/>
      <c r="F13926" s="7"/>
    </row>
    <row r="13927" spans="1:6" x14ac:dyDescent="0.3">
      <c r="A13927" s="8"/>
      <c r="B13927" s="8"/>
      <c r="C13927" s="8"/>
      <c r="D13927" s="8"/>
      <c r="E13927" s="8"/>
      <c r="F13927" s="9"/>
    </row>
    <row r="13928" spans="1:6" x14ac:dyDescent="0.3">
      <c r="A13928" s="6"/>
      <c r="B13928" s="6"/>
      <c r="C13928" s="6"/>
      <c r="D13928" s="6"/>
      <c r="E13928" s="6"/>
      <c r="F13928" s="7"/>
    </row>
    <row r="13929" spans="1:6" x14ac:dyDescent="0.3">
      <c r="A13929" s="8"/>
      <c r="B13929" s="8"/>
      <c r="C13929" s="8"/>
      <c r="D13929" s="8"/>
      <c r="E13929" s="8"/>
      <c r="F13929" s="9"/>
    </row>
    <row r="13930" spans="1:6" x14ac:dyDescent="0.3">
      <c r="A13930" s="6"/>
      <c r="B13930" s="6"/>
      <c r="C13930" s="6"/>
      <c r="D13930" s="6"/>
      <c r="E13930" s="6"/>
      <c r="F13930" s="7"/>
    </row>
    <row r="13931" spans="1:6" x14ac:dyDescent="0.3">
      <c r="A13931" s="8"/>
      <c r="B13931" s="8"/>
      <c r="C13931" s="8"/>
      <c r="D13931" s="8"/>
      <c r="E13931" s="8"/>
      <c r="F13931" s="9"/>
    </row>
    <row r="13932" spans="1:6" x14ac:dyDescent="0.3">
      <c r="A13932" s="6"/>
      <c r="B13932" s="6"/>
      <c r="C13932" s="6"/>
      <c r="D13932" s="6"/>
      <c r="E13932" s="6"/>
      <c r="F13932" s="7"/>
    </row>
    <row r="13933" spans="1:6" x14ac:dyDescent="0.3">
      <c r="A13933" s="8"/>
      <c r="B13933" s="8"/>
      <c r="C13933" s="8"/>
      <c r="D13933" s="8"/>
      <c r="E13933" s="8"/>
      <c r="F13933" s="9"/>
    </row>
    <row r="13934" spans="1:6" x14ac:dyDescent="0.3">
      <c r="A13934" s="6"/>
      <c r="B13934" s="6"/>
      <c r="C13934" s="6"/>
      <c r="D13934" s="6"/>
      <c r="E13934" s="6"/>
      <c r="F13934" s="7"/>
    </row>
    <row r="13935" spans="1:6" x14ac:dyDescent="0.3">
      <c r="A13935" s="8"/>
      <c r="B13935" s="8"/>
      <c r="C13935" s="8"/>
      <c r="D13935" s="8"/>
      <c r="E13935" s="8"/>
      <c r="F13935" s="9"/>
    </row>
    <row r="13936" spans="1:6" x14ac:dyDescent="0.3">
      <c r="A13936" s="6"/>
      <c r="B13936" s="6"/>
      <c r="C13936" s="6"/>
      <c r="D13936" s="6"/>
      <c r="E13936" s="6"/>
      <c r="F13936" s="7"/>
    </row>
    <row r="13937" spans="1:6" x14ac:dyDescent="0.3">
      <c r="A13937" s="8"/>
      <c r="B13937" s="8"/>
      <c r="C13937" s="8"/>
      <c r="D13937" s="8"/>
      <c r="E13937" s="8"/>
      <c r="F13937" s="9"/>
    </row>
    <row r="13938" spans="1:6" x14ac:dyDescent="0.3">
      <c r="A13938" s="6"/>
      <c r="B13938" s="6"/>
      <c r="C13938" s="6"/>
      <c r="D13938" s="6"/>
      <c r="E13938" s="6"/>
      <c r="F13938" s="7"/>
    </row>
    <row r="13939" spans="1:6" x14ac:dyDescent="0.3">
      <c r="A13939" s="8"/>
      <c r="B13939" s="8"/>
      <c r="C13939" s="8"/>
      <c r="D13939" s="8"/>
      <c r="E13939" s="8"/>
      <c r="F13939" s="9"/>
    </row>
    <row r="13940" spans="1:6" x14ac:dyDescent="0.3">
      <c r="A13940" s="6"/>
      <c r="B13940" s="6"/>
      <c r="C13940" s="6"/>
      <c r="D13940" s="6"/>
      <c r="E13940" s="6"/>
      <c r="F13940" s="7"/>
    </row>
    <row r="13941" spans="1:6" x14ac:dyDescent="0.3">
      <c r="A13941" s="8"/>
      <c r="B13941" s="8"/>
      <c r="C13941" s="8"/>
      <c r="D13941" s="8"/>
      <c r="E13941" s="8"/>
      <c r="F13941" s="9"/>
    </row>
    <row r="13942" spans="1:6" x14ac:dyDescent="0.3">
      <c r="A13942" s="6"/>
      <c r="B13942" s="6"/>
      <c r="C13942" s="6"/>
      <c r="D13942" s="6"/>
      <c r="E13942" s="6"/>
      <c r="F13942" s="7"/>
    </row>
    <row r="13943" spans="1:6" x14ac:dyDescent="0.3">
      <c r="A13943" s="8"/>
      <c r="B13943" s="8"/>
      <c r="C13943" s="8"/>
      <c r="D13943" s="8"/>
      <c r="E13943" s="8"/>
      <c r="F13943" s="9"/>
    </row>
    <row r="13944" spans="1:6" x14ac:dyDescent="0.3">
      <c r="A13944" s="6"/>
      <c r="B13944" s="6"/>
      <c r="C13944" s="6"/>
      <c r="D13944" s="6"/>
      <c r="E13944" s="6"/>
      <c r="F13944" s="7"/>
    </row>
    <row r="13945" spans="1:6" x14ac:dyDescent="0.3">
      <c r="A13945" s="8"/>
      <c r="B13945" s="8"/>
      <c r="C13945" s="8"/>
      <c r="D13945" s="8"/>
      <c r="E13945" s="8"/>
      <c r="F13945" s="9"/>
    </row>
    <row r="13946" spans="1:6" x14ac:dyDescent="0.3">
      <c r="A13946" s="6"/>
      <c r="B13946" s="6"/>
      <c r="C13946" s="6"/>
      <c r="D13946" s="6"/>
      <c r="E13946" s="6"/>
      <c r="F13946" s="7"/>
    </row>
    <row r="13947" spans="1:6" x14ac:dyDescent="0.3">
      <c r="A13947" s="8"/>
      <c r="B13947" s="8"/>
      <c r="C13947" s="8"/>
      <c r="D13947" s="8"/>
      <c r="E13947" s="8"/>
      <c r="F13947" s="9"/>
    </row>
    <row r="13948" spans="1:6" x14ac:dyDescent="0.3">
      <c r="A13948" s="6"/>
      <c r="B13948" s="6"/>
      <c r="C13948" s="6"/>
      <c r="D13948" s="6"/>
      <c r="E13948" s="6"/>
      <c r="F13948" s="7"/>
    </row>
    <row r="13949" spans="1:6" x14ac:dyDescent="0.3">
      <c r="A13949" s="8"/>
      <c r="B13949" s="8"/>
      <c r="C13949" s="8"/>
      <c r="D13949" s="8"/>
      <c r="E13949" s="8"/>
      <c r="F13949" s="9"/>
    </row>
    <row r="13950" spans="1:6" x14ac:dyDescent="0.3">
      <c r="A13950" s="6"/>
      <c r="B13950" s="6"/>
      <c r="C13950" s="6"/>
      <c r="D13950" s="6"/>
      <c r="E13950" s="6"/>
      <c r="F13950" s="7"/>
    </row>
    <row r="13951" spans="1:6" x14ac:dyDescent="0.3">
      <c r="A13951" s="8"/>
      <c r="B13951" s="8"/>
      <c r="C13951" s="8"/>
      <c r="D13951" s="8"/>
      <c r="E13951" s="8"/>
      <c r="F13951" s="9"/>
    </row>
    <row r="13952" spans="1:6" x14ac:dyDescent="0.3">
      <c r="A13952" s="6"/>
      <c r="B13952" s="6"/>
      <c r="C13952" s="6"/>
      <c r="D13952" s="6"/>
      <c r="E13952" s="6"/>
      <c r="F13952" s="7"/>
    </row>
    <row r="13953" spans="1:6" x14ac:dyDescent="0.3">
      <c r="A13953" s="8"/>
      <c r="B13953" s="8"/>
      <c r="C13953" s="8"/>
      <c r="D13953" s="8"/>
      <c r="E13953" s="8"/>
      <c r="F13953" s="9"/>
    </row>
    <row r="13954" spans="1:6" x14ac:dyDescent="0.3">
      <c r="A13954" s="6"/>
      <c r="B13954" s="6"/>
      <c r="C13954" s="6"/>
      <c r="D13954" s="6"/>
      <c r="E13954" s="6"/>
      <c r="F13954" s="7"/>
    </row>
    <row r="13955" spans="1:6" x14ac:dyDescent="0.3">
      <c r="A13955" s="8"/>
      <c r="B13955" s="8"/>
      <c r="C13955" s="8"/>
      <c r="D13955" s="8"/>
      <c r="E13955" s="8"/>
      <c r="F13955" s="9"/>
    </row>
    <row r="13956" spans="1:6" x14ac:dyDescent="0.3">
      <c r="A13956" s="6"/>
      <c r="B13956" s="6"/>
      <c r="C13956" s="6"/>
      <c r="D13956" s="6"/>
      <c r="E13956" s="6"/>
      <c r="F13956" s="7"/>
    </row>
    <row r="13957" spans="1:6" x14ac:dyDescent="0.3">
      <c r="A13957" s="8"/>
      <c r="B13957" s="8"/>
      <c r="C13957" s="8"/>
      <c r="D13957" s="8"/>
      <c r="E13957" s="8"/>
      <c r="F13957" s="9"/>
    </row>
    <row r="13958" spans="1:6" x14ac:dyDescent="0.3">
      <c r="A13958" s="6"/>
      <c r="B13958" s="6"/>
      <c r="C13958" s="6"/>
      <c r="D13958" s="6"/>
      <c r="E13958" s="6"/>
      <c r="F13958" s="7"/>
    </row>
    <row r="13959" spans="1:6" x14ac:dyDescent="0.3">
      <c r="A13959" s="8"/>
      <c r="B13959" s="8"/>
      <c r="C13959" s="8"/>
      <c r="D13959" s="8"/>
      <c r="E13959" s="8"/>
      <c r="F13959" s="9"/>
    </row>
    <row r="13960" spans="1:6" x14ac:dyDescent="0.3">
      <c r="A13960" s="6"/>
      <c r="B13960" s="6"/>
      <c r="C13960" s="6"/>
      <c r="D13960" s="6"/>
      <c r="E13960" s="6"/>
      <c r="F13960" s="7"/>
    </row>
    <row r="13961" spans="1:6" x14ac:dyDescent="0.3">
      <c r="A13961" s="8"/>
      <c r="B13961" s="8"/>
      <c r="C13961" s="8"/>
      <c r="D13961" s="8"/>
      <c r="E13961" s="8"/>
      <c r="F13961" s="9"/>
    </row>
    <row r="13962" spans="1:6" x14ac:dyDescent="0.3">
      <c r="A13962" s="6"/>
      <c r="B13962" s="6"/>
      <c r="C13962" s="6"/>
      <c r="D13962" s="6"/>
      <c r="E13962" s="6"/>
      <c r="F13962" s="7"/>
    </row>
    <row r="13963" spans="1:6" x14ac:dyDescent="0.3">
      <c r="A13963" s="8"/>
      <c r="B13963" s="8"/>
      <c r="C13963" s="8"/>
      <c r="D13963" s="8"/>
      <c r="E13963" s="8"/>
      <c r="F13963" s="9"/>
    </row>
    <row r="13964" spans="1:6" x14ac:dyDescent="0.3">
      <c r="A13964" s="6"/>
      <c r="B13964" s="6"/>
      <c r="C13964" s="6"/>
      <c r="D13964" s="6"/>
      <c r="E13964" s="6"/>
      <c r="F13964" s="7"/>
    </row>
    <row r="13965" spans="1:6" x14ac:dyDescent="0.3">
      <c r="A13965" s="8"/>
      <c r="B13965" s="8"/>
      <c r="C13965" s="8"/>
      <c r="D13965" s="8"/>
      <c r="E13965" s="8"/>
      <c r="F13965" s="9"/>
    </row>
    <row r="13966" spans="1:6" x14ac:dyDescent="0.3">
      <c r="A13966" s="6"/>
      <c r="B13966" s="6"/>
      <c r="C13966" s="6"/>
      <c r="D13966" s="6"/>
      <c r="E13966" s="6"/>
      <c r="F13966" s="7"/>
    </row>
    <row r="13967" spans="1:6" x14ac:dyDescent="0.3">
      <c r="A13967" s="8"/>
      <c r="B13967" s="8"/>
      <c r="C13967" s="8"/>
      <c r="D13967" s="8"/>
      <c r="E13967" s="8"/>
      <c r="F13967" s="9"/>
    </row>
    <row r="13968" spans="1:6" x14ac:dyDescent="0.3">
      <c r="A13968" s="6"/>
      <c r="B13968" s="6"/>
      <c r="C13968" s="6"/>
      <c r="D13968" s="6"/>
      <c r="E13968" s="6"/>
      <c r="F13968" s="7"/>
    </row>
    <row r="13969" spans="1:6" x14ac:dyDescent="0.3">
      <c r="A13969" s="8"/>
      <c r="B13969" s="8"/>
      <c r="C13969" s="8"/>
      <c r="D13969" s="8"/>
      <c r="E13969" s="8"/>
      <c r="F13969" s="9"/>
    </row>
    <row r="13970" spans="1:6" x14ac:dyDescent="0.3">
      <c r="A13970" s="6"/>
      <c r="B13970" s="6"/>
      <c r="C13970" s="6"/>
      <c r="D13970" s="6"/>
      <c r="E13970" s="6"/>
      <c r="F13970" s="7"/>
    </row>
    <row r="13971" spans="1:6" x14ac:dyDescent="0.3">
      <c r="A13971" s="8"/>
      <c r="B13971" s="8"/>
      <c r="C13971" s="8"/>
      <c r="D13971" s="8"/>
      <c r="E13971" s="8"/>
      <c r="F13971" s="9"/>
    </row>
    <row r="13972" spans="1:6" x14ac:dyDescent="0.3">
      <c r="A13972" s="6"/>
      <c r="B13972" s="6"/>
      <c r="C13972" s="6"/>
      <c r="D13972" s="6"/>
      <c r="E13972" s="6"/>
      <c r="F13972" s="7"/>
    </row>
    <row r="13973" spans="1:6" x14ac:dyDescent="0.3">
      <c r="A13973" s="8"/>
      <c r="B13973" s="8"/>
      <c r="C13973" s="8"/>
      <c r="D13973" s="8"/>
      <c r="E13973" s="8"/>
      <c r="F13973" s="9"/>
    </row>
    <row r="13974" spans="1:6" x14ac:dyDescent="0.3">
      <c r="A13974" s="6"/>
      <c r="B13974" s="6"/>
      <c r="C13974" s="6"/>
      <c r="D13974" s="6"/>
      <c r="E13974" s="6"/>
      <c r="F13974" s="7"/>
    </row>
    <row r="13975" spans="1:6" x14ac:dyDescent="0.3">
      <c r="A13975" s="8"/>
      <c r="B13975" s="8"/>
      <c r="C13975" s="8"/>
      <c r="D13975" s="8"/>
      <c r="E13975" s="8"/>
      <c r="F13975" s="9"/>
    </row>
    <row r="13976" spans="1:6" x14ac:dyDescent="0.3">
      <c r="A13976" s="6"/>
      <c r="B13976" s="6"/>
      <c r="C13976" s="6"/>
      <c r="D13976" s="6"/>
      <c r="E13976" s="6"/>
      <c r="F13976" s="7"/>
    </row>
    <row r="13977" spans="1:6" x14ac:dyDescent="0.3">
      <c r="A13977" s="8"/>
      <c r="B13977" s="8"/>
      <c r="C13977" s="8"/>
      <c r="D13977" s="8"/>
      <c r="E13977" s="8"/>
      <c r="F13977" s="9"/>
    </row>
    <row r="13978" spans="1:6" x14ac:dyDescent="0.3">
      <c r="A13978" s="6"/>
      <c r="B13978" s="6"/>
      <c r="C13978" s="6"/>
      <c r="D13978" s="6"/>
      <c r="E13978" s="6"/>
      <c r="F13978" s="7"/>
    </row>
    <row r="13979" spans="1:6" x14ac:dyDescent="0.3">
      <c r="A13979" s="8"/>
      <c r="B13979" s="8"/>
      <c r="C13979" s="8"/>
      <c r="D13979" s="8"/>
      <c r="E13979" s="8"/>
      <c r="F13979" s="9"/>
    </row>
    <row r="13980" spans="1:6" x14ac:dyDescent="0.3">
      <c r="A13980" s="6"/>
      <c r="B13980" s="6"/>
      <c r="C13980" s="6"/>
      <c r="D13980" s="6"/>
      <c r="E13980" s="6"/>
      <c r="F13980" s="7"/>
    </row>
    <row r="13981" spans="1:6" x14ac:dyDescent="0.3">
      <c r="A13981" s="8"/>
      <c r="B13981" s="8"/>
      <c r="C13981" s="8"/>
      <c r="D13981" s="8"/>
      <c r="E13981" s="8"/>
      <c r="F13981" s="9"/>
    </row>
    <row r="13982" spans="1:6" x14ac:dyDescent="0.3">
      <c r="A13982" s="6"/>
      <c r="B13982" s="6"/>
      <c r="C13982" s="6"/>
      <c r="D13982" s="6"/>
      <c r="E13982" s="6"/>
      <c r="F13982" s="7"/>
    </row>
    <row r="13983" spans="1:6" x14ac:dyDescent="0.3">
      <c r="A13983" s="8"/>
      <c r="B13983" s="8"/>
      <c r="C13983" s="8"/>
      <c r="D13983" s="8"/>
      <c r="E13983" s="8"/>
      <c r="F13983" s="9"/>
    </row>
    <row r="13984" spans="1:6" x14ac:dyDescent="0.3">
      <c r="A13984" s="6"/>
      <c r="B13984" s="6"/>
      <c r="C13984" s="6"/>
      <c r="D13984" s="6"/>
      <c r="E13984" s="6"/>
      <c r="F13984" s="7"/>
    </row>
    <row r="13985" spans="1:6" x14ac:dyDescent="0.3">
      <c r="A13985" s="8"/>
      <c r="B13985" s="8"/>
      <c r="C13985" s="8"/>
      <c r="D13985" s="8"/>
      <c r="E13985" s="8"/>
      <c r="F13985" s="9"/>
    </row>
    <row r="13986" spans="1:6" x14ac:dyDescent="0.3">
      <c r="A13986" s="6"/>
      <c r="B13986" s="6"/>
      <c r="C13986" s="6"/>
      <c r="D13986" s="6"/>
      <c r="E13986" s="6"/>
      <c r="F13986" s="7"/>
    </row>
    <row r="13987" spans="1:6" x14ac:dyDescent="0.3">
      <c r="A13987" s="8"/>
      <c r="B13987" s="8"/>
      <c r="C13987" s="8"/>
      <c r="D13987" s="8"/>
      <c r="E13987" s="8"/>
      <c r="F13987" s="9"/>
    </row>
    <row r="13988" spans="1:6" x14ac:dyDescent="0.3">
      <c r="A13988" s="6"/>
      <c r="B13988" s="6"/>
      <c r="C13988" s="6"/>
      <c r="D13988" s="6"/>
      <c r="E13988" s="6"/>
      <c r="F13988" s="7"/>
    </row>
    <row r="13989" spans="1:6" x14ac:dyDescent="0.3">
      <c r="A13989" s="8"/>
      <c r="B13989" s="8"/>
      <c r="C13989" s="8"/>
      <c r="D13989" s="8"/>
      <c r="E13989" s="8"/>
      <c r="F13989" s="9"/>
    </row>
    <row r="13990" spans="1:6" x14ac:dyDescent="0.3">
      <c r="A13990" s="6"/>
      <c r="B13990" s="6"/>
      <c r="C13990" s="6"/>
      <c r="D13990" s="6"/>
      <c r="E13990" s="6"/>
      <c r="F13990" s="7"/>
    </row>
    <row r="13991" spans="1:6" x14ac:dyDescent="0.3">
      <c r="A13991" s="8"/>
      <c r="B13991" s="8"/>
      <c r="C13991" s="8"/>
      <c r="D13991" s="8"/>
      <c r="E13991" s="8"/>
      <c r="F13991" s="9"/>
    </row>
    <row r="13992" spans="1:6" x14ac:dyDescent="0.3">
      <c r="A13992" s="6"/>
      <c r="B13992" s="6"/>
      <c r="C13992" s="6"/>
      <c r="D13992" s="6"/>
      <c r="E13992" s="6"/>
      <c r="F13992" s="7"/>
    </row>
    <row r="13993" spans="1:6" x14ac:dyDescent="0.3">
      <c r="A13993" s="8"/>
      <c r="B13993" s="8"/>
      <c r="C13993" s="8"/>
      <c r="D13993" s="8"/>
      <c r="E13993" s="8"/>
      <c r="F13993" s="9"/>
    </row>
    <row r="13994" spans="1:6" x14ac:dyDescent="0.3">
      <c r="A13994" s="6"/>
      <c r="B13994" s="6"/>
      <c r="C13994" s="6"/>
      <c r="D13994" s="6"/>
      <c r="E13994" s="6"/>
      <c r="F13994" s="7"/>
    </row>
    <row r="13995" spans="1:6" x14ac:dyDescent="0.3">
      <c r="A13995" s="8"/>
      <c r="B13995" s="8"/>
      <c r="C13995" s="8"/>
      <c r="D13995" s="8"/>
      <c r="E13995" s="8"/>
      <c r="F13995" s="9"/>
    </row>
    <row r="13996" spans="1:6" x14ac:dyDescent="0.3">
      <c r="A13996" s="6"/>
      <c r="B13996" s="6"/>
      <c r="C13996" s="6"/>
      <c r="D13996" s="6"/>
      <c r="E13996" s="6"/>
      <c r="F13996" s="7"/>
    </row>
    <row r="13997" spans="1:6" x14ac:dyDescent="0.3">
      <c r="A13997" s="8"/>
      <c r="B13997" s="8"/>
      <c r="C13997" s="8"/>
      <c r="D13997" s="8"/>
      <c r="E13997" s="8"/>
      <c r="F13997" s="9"/>
    </row>
    <row r="13998" spans="1:6" x14ac:dyDescent="0.3">
      <c r="A13998" s="6"/>
      <c r="B13998" s="6"/>
      <c r="C13998" s="6"/>
      <c r="D13998" s="6"/>
      <c r="E13998" s="6"/>
      <c r="F13998" s="7"/>
    </row>
    <row r="13999" spans="1:6" x14ac:dyDescent="0.3">
      <c r="A13999" s="8"/>
      <c r="B13999" s="8"/>
      <c r="C13999" s="8"/>
      <c r="D13999" s="8"/>
      <c r="E13999" s="8"/>
      <c r="F13999" s="9"/>
    </row>
    <row r="14000" spans="1:6" x14ac:dyDescent="0.3">
      <c r="A14000" s="6"/>
      <c r="B14000" s="6"/>
      <c r="C14000" s="6"/>
      <c r="D14000" s="6"/>
      <c r="E14000" s="6"/>
      <c r="F14000" s="7"/>
    </row>
    <row r="14001" spans="1:6" x14ac:dyDescent="0.3">
      <c r="A14001" s="8"/>
      <c r="B14001" s="8"/>
      <c r="C14001" s="8"/>
      <c r="D14001" s="8"/>
      <c r="E14001" s="8"/>
      <c r="F14001" s="9"/>
    </row>
    <row r="14002" spans="1:6" x14ac:dyDescent="0.3">
      <c r="A14002" s="6"/>
      <c r="B14002" s="6"/>
      <c r="C14002" s="6"/>
      <c r="D14002" s="6"/>
      <c r="E14002" s="6"/>
      <c r="F14002" s="7"/>
    </row>
    <row r="14003" spans="1:6" x14ac:dyDescent="0.3">
      <c r="A14003" s="8"/>
      <c r="B14003" s="8"/>
      <c r="C14003" s="8"/>
      <c r="D14003" s="8"/>
      <c r="E14003" s="8"/>
      <c r="F14003" s="9"/>
    </row>
    <row r="14004" spans="1:6" x14ac:dyDescent="0.3">
      <c r="A14004" s="6"/>
      <c r="B14004" s="6"/>
      <c r="C14004" s="6"/>
      <c r="D14004" s="6"/>
      <c r="E14004" s="6"/>
      <c r="F14004" s="7"/>
    </row>
    <row r="14005" spans="1:6" x14ac:dyDescent="0.3">
      <c r="A14005" s="8"/>
      <c r="B14005" s="8"/>
      <c r="C14005" s="8"/>
      <c r="D14005" s="8"/>
      <c r="E14005" s="8"/>
      <c r="F14005" s="9"/>
    </row>
    <row r="14006" spans="1:6" x14ac:dyDescent="0.3">
      <c r="A14006" s="6"/>
      <c r="B14006" s="6"/>
      <c r="C14006" s="6"/>
      <c r="D14006" s="6"/>
      <c r="E14006" s="6"/>
      <c r="F14006" s="7"/>
    </row>
    <row r="14007" spans="1:6" x14ac:dyDescent="0.3">
      <c r="A14007" s="8"/>
      <c r="B14007" s="8"/>
      <c r="C14007" s="8"/>
      <c r="D14007" s="8"/>
      <c r="E14007" s="8"/>
      <c r="F14007" s="9"/>
    </row>
    <row r="14008" spans="1:6" x14ac:dyDescent="0.3">
      <c r="A14008" s="6"/>
      <c r="B14008" s="6"/>
      <c r="C14008" s="6"/>
      <c r="D14008" s="6"/>
      <c r="E14008" s="6"/>
      <c r="F14008" s="7"/>
    </row>
    <row r="14009" spans="1:6" x14ac:dyDescent="0.3">
      <c r="A14009" s="8"/>
      <c r="B14009" s="8"/>
      <c r="C14009" s="8"/>
      <c r="D14009" s="8"/>
      <c r="E14009" s="8"/>
      <c r="F14009" s="9"/>
    </row>
    <row r="14010" spans="1:6" x14ac:dyDescent="0.3">
      <c r="A14010" s="6"/>
      <c r="B14010" s="6"/>
      <c r="C14010" s="6"/>
      <c r="D14010" s="6"/>
      <c r="E14010" s="6"/>
      <c r="F14010" s="7"/>
    </row>
    <row r="14011" spans="1:6" x14ac:dyDescent="0.3">
      <c r="A14011" s="8"/>
      <c r="B14011" s="8"/>
      <c r="C14011" s="8"/>
      <c r="D14011" s="8"/>
      <c r="E14011" s="8"/>
      <c r="F14011" s="9"/>
    </row>
    <row r="14012" spans="1:6" x14ac:dyDescent="0.3">
      <c r="A14012" s="6"/>
      <c r="B14012" s="6"/>
      <c r="C14012" s="6"/>
      <c r="D14012" s="6"/>
      <c r="E14012" s="6"/>
      <c r="F14012" s="7"/>
    </row>
    <row r="14013" spans="1:6" x14ac:dyDescent="0.3">
      <c r="A14013" s="8"/>
      <c r="B14013" s="8"/>
      <c r="C14013" s="8"/>
      <c r="D14013" s="8"/>
      <c r="E14013" s="8"/>
      <c r="F14013" s="9"/>
    </row>
    <row r="14014" spans="1:6" x14ac:dyDescent="0.3">
      <c r="A14014" s="6"/>
      <c r="B14014" s="6"/>
      <c r="C14014" s="6"/>
      <c r="D14014" s="6"/>
      <c r="E14014" s="6"/>
      <c r="F14014" s="7"/>
    </row>
    <row r="14015" spans="1:6" x14ac:dyDescent="0.3">
      <c r="A14015" s="8"/>
      <c r="B14015" s="8"/>
      <c r="C14015" s="8"/>
      <c r="D14015" s="8"/>
      <c r="E14015" s="8"/>
      <c r="F14015" s="9"/>
    </row>
    <row r="14016" spans="1:6" x14ac:dyDescent="0.3">
      <c r="A14016" s="6"/>
      <c r="B14016" s="6"/>
      <c r="C14016" s="6"/>
      <c r="D14016" s="6"/>
      <c r="E14016" s="6"/>
      <c r="F14016" s="7"/>
    </row>
    <row r="14017" spans="1:6" x14ac:dyDescent="0.3">
      <c r="A14017" s="8"/>
      <c r="B14017" s="8"/>
      <c r="C14017" s="8"/>
      <c r="D14017" s="8"/>
      <c r="E14017" s="8"/>
      <c r="F14017" s="9"/>
    </row>
    <row r="14018" spans="1:6" x14ac:dyDescent="0.3">
      <c r="A14018" s="6"/>
      <c r="B14018" s="6"/>
      <c r="C14018" s="6"/>
      <c r="D14018" s="6"/>
      <c r="E14018" s="6"/>
      <c r="F14018" s="7"/>
    </row>
    <row r="14019" spans="1:6" x14ac:dyDescent="0.3">
      <c r="A14019" s="8"/>
      <c r="B14019" s="8"/>
      <c r="C14019" s="8"/>
      <c r="D14019" s="8"/>
      <c r="E14019" s="8"/>
      <c r="F14019" s="9"/>
    </row>
    <row r="14020" spans="1:6" x14ac:dyDescent="0.3">
      <c r="A14020" s="6"/>
      <c r="B14020" s="6"/>
      <c r="C14020" s="6"/>
      <c r="D14020" s="6"/>
      <c r="E14020" s="6"/>
      <c r="F14020" s="7"/>
    </row>
    <row r="14021" spans="1:6" x14ac:dyDescent="0.3">
      <c r="A14021" s="8"/>
      <c r="B14021" s="8"/>
      <c r="C14021" s="8"/>
      <c r="D14021" s="8"/>
      <c r="E14021" s="8"/>
      <c r="F14021" s="9"/>
    </row>
    <row r="14022" spans="1:6" x14ac:dyDescent="0.3">
      <c r="A14022" s="6"/>
      <c r="B14022" s="6"/>
      <c r="C14022" s="6"/>
      <c r="D14022" s="6"/>
      <c r="E14022" s="6"/>
      <c r="F14022" s="7"/>
    </row>
    <row r="14023" spans="1:6" x14ac:dyDescent="0.3">
      <c r="A14023" s="8"/>
      <c r="B14023" s="8"/>
      <c r="C14023" s="8"/>
      <c r="D14023" s="8"/>
      <c r="E14023" s="8"/>
      <c r="F14023" s="9"/>
    </row>
    <row r="14024" spans="1:6" x14ac:dyDescent="0.3">
      <c r="A14024" s="6"/>
      <c r="B14024" s="6"/>
      <c r="C14024" s="6"/>
      <c r="D14024" s="6"/>
      <c r="E14024" s="6"/>
      <c r="F14024" s="7"/>
    </row>
    <row r="14025" spans="1:6" x14ac:dyDescent="0.3">
      <c r="A14025" s="8"/>
      <c r="B14025" s="8"/>
      <c r="C14025" s="8"/>
      <c r="D14025" s="8"/>
      <c r="E14025" s="8"/>
      <c r="F14025" s="9"/>
    </row>
    <row r="14026" spans="1:6" x14ac:dyDescent="0.3">
      <c r="A14026" s="6"/>
      <c r="B14026" s="6"/>
      <c r="C14026" s="6"/>
      <c r="D14026" s="6"/>
      <c r="E14026" s="6"/>
      <c r="F14026" s="7"/>
    </row>
    <row r="14027" spans="1:6" x14ac:dyDescent="0.3">
      <c r="A14027" s="8"/>
      <c r="B14027" s="8"/>
      <c r="C14027" s="8"/>
      <c r="D14027" s="8"/>
      <c r="E14027" s="8"/>
      <c r="F14027" s="9"/>
    </row>
    <row r="14028" spans="1:6" x14ac:dyDescent="0.3">
      <c r="A14028" s="6"/>
      <c r="B14028" s="6"/>
      <c r="C14028" s="6"/>
      <c r="D14028" s="6"/>
      <c r="E14028" s="6"/>
      <c r="F14028" s="7"/>
    </row>
    <row r="14029" spans="1:6" x14ac:dyDescent="0.3">
      <c r="A14029" s="8"/>
      <c r="B14029" s="8"/>
      <c r="C14029" s="8"/>
      <c r="D14029" s="8"/>
      <c r="E14029" s="8"/>
      <c r="F14029" s="9"/>
    </row>
    <row r="14030" spans="1:6" x14ac:dyDescent="0.3">
      <c r="A14030" s="6"/>
      <c r="B14030" s="6"/>
      <c r="C14030" s="6"/>
      <c r="D14030" s="6"/>
      <c r="E14030" s="6"/>
      <c r="F14030" s="7"/>
    </row>
    <row r="14031" spans="1:6" x14ac:dyDescent="0.3">
      <c r="A14031" s="8"/>
      <c r="B14031" s="8"/>
      <c r="C14031" s="8"/>
      <c r="D14031" s="8"/>
      <c r="E14031" s="8"/>
      <c r="F14031" s="9"/>
    </row>
    <row r="14032" spans="1:6" x14ac:dyDescent="0.3">
      <c r="A14032" s="6"/>
      <c r="B14032" s="6"/>
      <c r="C14032" s="6"/>
      <c r="D14032" s="6"/>
      <c r="E14032" s="6"/>
      <c r="F14032" s="7"/>
    </row>
    <row r="14033" spans="1:6" x14ac:dyDescent="0.3">
      <c r="A14033" s="8"/>
      <c r="B14033" s="8"/>
      <c r="C14033" s="8"/>
      <c r="D14033" s="8"/>
      <c r="E14033" s="8"/>
      <c r="F14033" s="9"/>
    </row>
    <row r="14034" spans="1:6" x14ac:dyDescent="0.3">
      <c r="A14034" s="6"/>
      <c r="B14034" s="6"/>
      <c r="C14034" s="6"/>
      <c r="D14034" s="6"/>
      <c r="E14034" s="6"/>
      <c r="F14034" s="7"/>
    </row>
    <row r="14035" spans="1:6" x14ac:dyDescent="0.3">
      <c r="A14035" s="8"/>
      <c r="B14035" s="8"/>
      <c r="C14035" s="8"/>
      <c r="D14035" s="8"/>
      <c r="E14035" s="8"/>
      <c r="F14035" s="9"/>
    </row>
    <row r="14036" spans="1:6" x14ac:dyDescent="0.3">
      <c r="A14036" s="6"/>
      <c r="B14036" s="6"/>
      <c r="C14036" s="6"/>
      <c r="D14036" s="6"/>
      <c r="E14036" s="6"/>
      <c r="F14036" s="7"/>
    </row>
    <row r="14037" spans="1:6" x14ac:dyDescent="0.3">
      <c r="A14037" s="8"/>
      <c r="B14037" s="8"/>
      <c r="C14037" s="8"/>
      <c r="D14037" s="8"/>
      <c r="E14037" s="8"/>
      <c r="F14037" s="9"/>
    </row>
    <row r="14038" spans="1:6" x14ac:dyDescent="0.3">
      <c r="A14038" s="6"/>
      <c r="B14038" s="6"/>
      <c r="C14038" s="6"/>
      <c r="D14038" s="6"/>
      <c r="E14038" s="6"/>
      <c r="F14038" s="7"/>
    </row>
    <row r="14039" spans="1:6" x14ac:dyDescent="0.3">
      <c r="A14039" s="8"/>
      <c r="B14039" s="8"/>
      <c r="C14039" s="8"/>
      <c r="D14039" s="8"/>
      <c r="E14039" s="8"/>
      <c r="F14039" s="9"/>
    </row>
    <row r="14040" spans="1:6" x14ac:dyDescent="0.3">
      <c r="A14040" s="6"/>
      <c r="B14040" s="6"/>
      <c r="C14040" s="6"/>
      <c r="D14040" s="6"/>
      <c r="E14040" s="6"/>
      <c r="F14040" s="7"/>
    </row>
    <row r="14041" spans="1:6" x14ac:dyDescent="0.3">
      <c r="A14041" s="8"/>
      <c r="B14041" s="8"/>
      <c r="C14041" s="8"/>
      <c r="D14041" s="8"/>
      <c r="E14041" s="8"/>
      <c r="F14041" s="9"/>
    </row>
    <row r="14042" spans="1:6" x14ac:dyDescent="0.3">
      <c r="A14042" s="6"/>
      <c r="B14042" s="6"/>
      <c r="C14042" s="6"/>
      <c r="D14042" s="6"/>
      <c r="E14042" s="6"/>
      <c r="F14042" s="7"/>
    </row>
    <row r="14043" spans="1:6" x14ac:dyDescent="0.3">
      <c r="A14043" s="8"/>
      <c r="B14043" s="8"/>
      <c r="C14043" s="8"/>
      <c r="D14043" s="8"/>
      <c r="E14043" s="8"/>
      <c r="F14043" s="9"/>
    </row>
    <row r="14044" spans="1:6" x14ac:dyDescent="0.3">
      <c r="A14044" s="6"/>
      <c r="B14044" s="6"/>
      <c r="C14044" s="6"/>
      <c r="D14044" s="6"/>
      <c r="E14044" s="6"/>
      <c r="F14044" s="7"/>
    </row>
    <row r="14045" spans="1:6" x14ac:dyDescent="0.3">
      <c r="A14045" s="8"/>
      <c r="B14045" s="8"/>
      <c r="C14045" s="8"/>
      <c r="D14045" s="8"/>
      <c r="E14045" s="8"/>
      <c r="F14045" s="9"/>
    </row>
    <row r="14046" spans="1:6" x14ac:dyDescent="0.3">
      <c r="A14046" s="6"/>
      <c r="B14046" s="6"/>
      <c r="C14046" s="6"/>
      <c r="D14046" s="6"/>
      <c r="E14046" s="6"/>
      <c r="F14046" s="7"/>
    </row>
    <row r="14047" spans="1:6" x14ac:dyDescent="0.3">
      <c r="A14047" s="8"/>
      <c r="B14047" s="8"/>
      <c r="C14047" s="8"/>
      <c r="D14047" s="8"/>
      <c r="E14047" s="8"/>
      <c r="F14047" s="9"/>
    </row>
    <row r="14048" spans="1:6" x14ac:dyDescent="0.3">
      <c r="A14048" s="6"/>
      <c r="B14048" s="6"/>
      <c r="C14048" s="6"/>
      <c r="D14048" s="6"/>
      <c r="E14048" s="6"/>
      <c r="F14048" s="7"/>
    </row>
    <row r="14049" spans="1:6" x14ac:dyDescent="0.3">
      <c r="A14049" s="8"/>
      <c r="B14049" s="8"/>
      <c r="C14049" s="8"/>
      <c r="D14049" s="8"/>
      <c r="E14049" s="8"/>
      <c r="F14049" s="9"/>
    </row>
    <row r="14050" spans="1:6" x14ac:dyDescent="0.3">
      <c r="A14050" s="6"/>
      <c r="B14050" s="6"/>
      <c r="C14050" s="6"/>
      <c r="D14050" s="6"/>
      <c r="E14050" s="6"/>
      <c r="F14050" s="7"/>
    </row>
    <row r="14051" spans="1:6" x14ac:dyDescent="0.3">
      <c r="A14051" s="8"/>
      <c r="B14051" s="8"/>
      <c r="C14051" s="8"/>
      <c r="D14051" s="8"/>
      <c r="E14051" s="8"/>
      <c r="F14051" s="9"/>
    </row>
    <row r="14052" spans="1:6" x14ac:dyDescent="0.3">
      <c r="A14052" s="6"/>
      <c r="B14052" s="6"/>
      <c r="C14052" s="6"/>
      <c r="D14052" s="6"/>
      <c r="E14052" s="6"/>
      <c r="F14052" s="7"/>
    </row>
    <row r="14053" spans="1:6" x14ac:dyDescent="0.3">
      <c r="A14053" s="8"/>
      <c r="B14053" s="8"/>
      <c r="C14053" s="8"/>
      <c r="D14053" s="8"/>
      <c r="E14053" s="8"/>
      <c r="F14053" s="9"/>
    </row>
    <row r="14054" spans="1:6" x14ac:dyDescent="0.3">
      <c r="A14054" s="6"/>
      <c r="B14054" s="6"/>
      <c r="C14054" s="6"/>
      <c r="D14054" s="6"/>
      <c r="E14054" s="6"/>
      <c r="F14054" s="7"/>
    </row>
    <row r="14055" spans="1:6" x14ac:dyDescent="0.3">
      <c r="A14055" s="8"/>
      <c r="B14055" s="8"/>
      <c r="C14055" s="8"/>
      <c r="D14055" s="8"/>
      <c r="E14055" s="8"/>
      <c r="F14055" s="9"/>
    </row>
    <row r="14056" spans="1:6" x14ac:dyDescent="0.3">
      <c r="A14056" s="6"/>
      <c r="B14056" s="6"/>
      <c r="C14056" s="6"/>
      <c r="D14056" s="6"/>
      <c r="E14056" s="6"/>
      <c r="F14056" s="7"/>
    </row>
    <row r="14057" spans="1:6" x14ac:dyDescent="0.3">
      <c r="A14057" s="8"/>
      <c r="B14057" s="8"/>
      <c r="C14057" s="8"/>
      <c r="D14057" s="8"/>
      <c r="E14057" s="8"/>
      <c r="F14057" s="9"/>
    </row>
    <row r="14058" spans="1:6" x14ac:dyDescent="0.3">
      <c r="A14058" s="6"/>
      <c r="B14058" s="6"/>
      <c r="C14058" s="6"/>
      <c r="D14058" s="6"/>
      <c r="E14058" s="6"/>
      <c r="F14058" s="7"/>
    </row>
    <row r="14059" spans="1:6" x14ac:dyDescent="0.3">
      <c r="A14059" s="8"/>
      <c r="B14059" s="8"/>
      <c r="C14059" s="8"/>
      <c r="D14059" s="8"/>
      <c r="E14059" s="8"/>
      <c r="F14059" s="9"/>
    </row>
    <row r="14060" spans="1:6" x14ac:dyDescent="0.3">
      <c r="A14060" s="6"/>
      <c r="B14060" s="6"/>
      <c r="C14060" s="6"/>
      <c r="D14060" s="6"/>
      <c r="E14060" s="6"/>
      <c r="F14060" s="7"/>
    </row>
    <row r="14061" spans="1:6" x14ac:dyDescent="0.3">
      <c r="A14061" s="8"/>
      <c r="B14061" s="8"/>
      <c r="C14061" s="8"/>
      <c r="D14061" s="8"/>
      <c r="E14061" s="8"/>
      <c r="F14061" s="9"/>
    </row>
    <row r="14062" spans="1:6" x14ac:dyDescent="0.3">
      <c r="A14062" s="6"/>
      <c r="B14062" s="6"/>
      <c r="C14062" s="6"/>
      <c r="D14062" s="6"/>
      <c r="E14062" s="6"/>
      <c r="F14062" s="7"/>
    </row>
    <row r="14063" spans="1:6" x14ac:dyDescent="0.3">
      <c r="A14063" s="8"/>
      <c r="B14063" s="8"/>
      <c r="C14063" s="8"/>
      <c r="D14063" s="8"/>
      <c r="E14063" s="8"/>
      <c r="F14063" s="9"/>
    </row>
    <row r="14064" spans="1:6" x14ac:dyDescent="0.3">
      <c r="A14064" s="6"/>
      <c r="B14064" s="6"/>
      <c r="C14064" s="6"/>
      <c r="D14064" s="6"/>
      <c r="E14064" s="6"/>
      <c r="F14064" s="7"/>
    </row>
    <row r="14065" spans="1:6" x14ac:dyDescent="0.3">
      <c r="A14065" s="8"/>
      <c r="B14065" s="8"/>
      <c r="C14065" s="8"/>
      <c r="D14065" s="8"/>
      <c r="E14065" s="8"/>
      <c r="F14065" s="9"/>
    </row>
    <row r="14066" spans="1:6" x14ac:dyDescent="0.3">
      <c r="A14066" s="6"/>
      <c r="B14066" s="6"/>
      <c r="C14066" s="6"/>
      <c r="D14066" s="6"/>
      <c r="E14066" s="6"/>
      <c r="F14066" s="7"/>
    </row>
    <row r="14067" spans="1:6" x14ac:dyDescent="0.3">
      <c r="A14067" s="8"/>
      <c r="B14067" s="8"/>
      <c r="C14067" s="8"/>
      <c r="D14067" s="8"/>
      <c r="E14067" s="8"/>
      <c r="F14067" s="9"/>
    </row>
    <row r="14068" spans="1:6" x14ac:dyDescent="0.3">
      <c r="A14068" s="6"/>
      <c r="B14068" s="6"/>
      <c r="C14068" s="6"/>
      <c r="D14068" s="6"/>
      <c r="E14068" s="6"/>
      <c r="F14068" s="7"/>
    </row>
    <row r="14069" spans="1:6" x14ac:dyDescent="0.3">
      <c r="A14069" s="8"/>
      <c r="B14069" s="8"/>
      <c r="C14069" s="8"/>
      <c r="D14069" s="8"/>
      <c r="E14069" s="8"/>
      <c r="F14069" s="9"/>
    </row>
    <row r="14070" spans="1:6" x14ac:dyDescent="0.3">
      <c r="A14070" s="6"/>
      <c r="B14070" s="6"/>
      <c r="C14070" s="6"/>
      <c r="D14070" s="6"/>
      <c r="E14070" s="6"/>
      <c r="F14070" s="7"/>
    </row>
    <row r="14071" spans="1:6" x14ac:dyDescent="0.3">
      <c r="A14071" s="8"/>
      <c r="B14071" s="8"/>
      <c r="C14071" s="8"/>
      <c r="D14071" s="8"/>
      <c r="E14071" s="8"/>
      <c r="F14071" s="9"/>
    </row>
    <row r="14072" spans="1:6" x14ac:dyDescent="0.3">
      <c r="A14072" s="6"/>
      <c r="B14072" s="6"/>
      <c r="C14072" s="6"/>
      <c r="D14072" s="6"/>
      <c r="E14072" s="6"/>
      <c r="F14072" s="7"/>
    </row>
    <row r="14073" spans="1:6" x14ac:dyDescent="0.3">
      <c r="A14073" s="8"/>
      <c r="B14073" s="8"/>
      <c r="C14073" s="8"/>
      <c r="D14073" s="8"/>
      <c r="E14073" s="8"/>
      <c r="F14073" s="9"/>
    </row>
    <row r="14074" spans="1:6" x14ac:dyDescent="0.3">
      <c r="A14074" s="6"/>
      <c r="B14074" s="6"/>
      <c r="C14074" s="6"/>
      <c r="D14074" s="6"/>
      <c r="E14074" s="6"/>
      <c r="F14074" s="7"/>
    </row>
    <row r="14075" spans="1:6" x14ac:dyDescent="0.3">
      <c r="A14075" s="8"/>
      <c r="B14075" s="8"/>
      <c r="C14075" s="8"/>
      <c r="D14075" s="8"/>
      <c r="E14075" s="8"/>
      <c r="F14075" s="9"/>
    </row>
    <row r="14076" spans="1:6" x14ac:dyDescent="0.3">
      <c r="A14076" s="6"/>
      <c r="B14076" s="6"/>
      <c r="C14076" s="6"/>
      <c r="D14076" s="6"/>
      <c r="E14076" s="6"/>
      <c r="F14076" s="7"/>
    </row>
    <row r="14077" spans="1:6" x14ac:dyDescent="0.3">
      <c r="A14077" s="8"/>
      <c r="B14077" s="8"/>
      <c r="C14077" s="8"/>
      <c r="D14077" s="8"/>
      <c r="E14077" s="8"/>
      <c r="F14077" s="9"/>
    </row>
    <row r="14078" spans="1:6" x14ac:dyDescent="0.3">
      <c r="A14078" s="6"/>
      <c r="B14078" s="6"/>
      <c r="C14078" s="6"/>
      <c r="D14078" s="6"/>
      <c r="E14078" s="6"/>
      <c r="F14078" s="7"/>
    </row>
    <row r="14079" spans="1:6" x14ac:dyDescent="0.3">
      <c r="A14079" s="8"/>
      <c r="B14079" s="8"/>
      <c r="C14079" s="8"/>
      <c r="D14079" s="8"/>
      <c r="E14079" s="8"/>
      <c r="F14079" s="9"/>
    </row>
    <row r="14080" spans="1:6" x14ac:dyDescent="0.3">
      <c r="A14080" s="6"/>
      <c r="B14080" s="6"/>
      <c r="C14080" s="6"/>
      <c r="D14080" s="6"/>
      <c r="E14080" s="6"/>
      <c r="F14080" s="7"/>
    </row>
    <row r="14081" spans="1:6" x14ac:dyDescent="0.3">
      <c r="A14081" s="8"/>
      <c r="B14081" s="8"/>
      <c r="C14081" s="8"/>
      <c r="D14081" s="8"/>
      <c r="E14081" s="8"/>
      <c r="F14081" s="9"/>
    </row>
    <row r="14082" spans="1:6" x14ac:dyDescent="0.3">
      <c r="A14082" s="6"/>
      <c r="B14082" s="6"/>
      <c r="C14082" s="6"/>
      <c r="D14082" s="6"/>
      <c r="E14082" s="6"/>
      <c r="F14082" s="7"/>
    </row>
    <row r="14083" spans="1:6" x14ac:dyDescent="0.3">
      <c r="A14083" s="8"/>
      <c r="B14083" s="8"/>
      <c r="C14083" s="8"/>
      <c r="D14083" s="8"/>
      <c r="E14083" s="8"/>
      <c r="F14083" s="9"/>
    </row>
    <row r="14084" spans="1:6" x14ac:dyDescent="0.3">
      <c r="A14084" s="6"/>
      <c r="B14084" s="6"/>
      <c r="C14084" s="6"/>
      <c r="D14084" s="6"/>
      <c r="E14084" s="6"/>
      <c r="F14084" s="7"/>
    </row>
    <row r="14085" spans="1:6" x14ac:dyDescent="0.3">
      <c r="A14085" s="8"/>
      <c r="B14085" s="8"/>
      <c r="C14085" s="8"/>
      <c r="D14085" s="8"/>
      <c r="E14085" s="8"/>
      <c r="F14085" s="9"/>
    </row>
    <row r="14086" spans="1:6" x14ac:dyDescent="0.3">
      <c r="A14086" s="6"/>
      <c r="B14086" s="6"/>
      <c r="C14086" s="6"/>
      <c r="D14086" s="6"/>
      <c r="E14086" s="6"/>
      <c r="F14086" s="7"/>
    </row>
    <row r="14087" spans="1:6" x14ac:dyDescent="0.3">
      <c r="A14087" s="8"/>
      <c r="B14087" s="8"/>
      <c r="C14087" s="8"/>
      <c r="D14087" s="8"/>
      <c r="E14087" s="8"/>
      <c r="F14087" s="9"/>
    </row>
    <row r="14088" spans="1:6" x14ac:dyDescent="0.3">
      <c r="A14088" s="6"/>
      <c r="B14088" s="6"/>
      <c r="C14088" s="6"/>
      <c r="D14088" s="6"/>
      <c r="E14088" s="6"/>
      <c r="F14088" s="7"/>
    </row>
    <row r="14089" spans="1:6" x14ac:dyDescent="0.3">
      <c r="A14089" s="8"/>
      <c r="B14089" s="8"/>
      <c r="C14089" s="8"/>
      <c r="D14089" s="8"/>
      <c r="E14089" s="8"/>
      <c r="F14089" s="9"/>
    </row>
    <row r="14090" spans="1:6" x14ac:dyDescent="0.3">
      <c r="A14090" s="6"/>
      <c r="B14090" s="6"/>
      <c r="C14090" s="6"/>
      <c r="D14090" s="6"/>
      <c r="E14090" s="6"/>
      <c r="F14090" s="7"/>
    </row>
    <row r="14091" spans="1:6" x14ac:dyDescent="0.3">
      <c r="A14091" s="8"/>
      <c r="B14091" s="8"/>
      <c r="C14091" s="8"/>
      <c r="D14091" s="8"/>
      <c r="E14091" s="8"/>
      <c r="F14091" s="9"/>
    </row>
    <row r="14092" spans="1:6" x14ac:dyDescent="0.3">
      <c r="A14092" s="6"/>
      <c r="B14092" s="6"/>
      <c r="C14092" s="6"/>
      <c r="D14092" s="6"/>
      <c r="E14092" s="6"/>
      <c r="F14092" s="7"/>
    </row>
    <row r="14093" spans="1:6" x14ac:dyDescent="0.3">
      <c r="A14093" s="8"/>
      <c r="B14093" s="8"/>
      <c r="C14093" s="8"/>
      <c r="D14093" s="8"/>
      <c r="E14093" s="8"/>
      <c r="F14093" s="9"/>
    </row>
    <row r="14094" spans="1:6" x14ac:dyDescent="0.3">
      <c r="A14094" s="6"/>
      <c r="B14094" s="6"/>
      <c r="C14094" s="6"/>
      <c r="D14094" s="6"/>
      <c r="E14094" s="6"/>
      <c r="F14094" s="7"/>
    </row>
    <row r="14095" spans="1:6" x14ac:dyDescent="0.3">
      <c r="A14095" s="8"/>
      <c r="B14095" s="8"/>
      <c r="C14095" s="8"/>
      <c r="D14095" s="8"/>
      <c r="E14095" s="8"/>
      <c r="F14095" s="9"/>
    </row>
    <row r="14096" spans="1:6" x14ac:dyDescent="0.3">
      <c r="A14096" s="6"/>
      <c r="B14096" s="6"/>
      <c r="C14096" s="6"/>
      <c r="D14096" s="6"/>
      <c r="E14096" s="6"/>
      <c r="F14096" s="7"/>
    </row>
    <row r="14097" spans="1:6" x14ac:dyDescent="0.3">
      <c r="A14097" s="8"/>
      <c r="B14097" s="8"/>
      <c r="C14097" s="8"/>
      <c r="D14097" s="8"/>
      <c r="E14097" s="8"/>
      <c r="F14097" s="9"/>
    </row>
    <row r="14098" spans="1:6" x14ac:dyDescent="0.3">
      <c r="A14098" s="6"/>
      <c r="B14098" s="6"/>
      <c r="C14098" s="6"/>
      <c r="D14098" s="6"/>
      <c r="E14098" s="6"/>
      <c r="F14098" s="7"/>
    </row>
    <row r="14099" spans="1:6" x14ac:dyDescent="0.3">
      <c r="A14099" s="8"/>
      <c r="B14099" s="8"/>
      <c r="C14099" s="8"/>
      <c r="D14099" s="8"/>
      <c r="E14099" s="8"/>
      <c r="F14099" s="9"/>
    </row>
    <row r="14100" spans="1:6" x14ac:dyDescent="0.3">
      <c r="A14100" s="6"/>
      <c r="B14100" s="6"/>
      <c r="C14100" s="6"/>
      <c r="D14100" s="6"/>
      <c r="E14100" s="6"/>
      <c r="F14100" s="7"/>
    </row>
    <row r="14101" spans="1:6" x14ac:dyDescent="0.3">
      <c r="A14101" s="8"/>
      <c r="B14101" s="8"/>
      <c r="C14101" s="8"/>
      <c r="D14101" s="8"/>
      <c r="E14101" s="8"/>
      <c r="F14101" s="9"/>
    </row>
    <row r="14102" spans="1:6" x14ac:dyDescent="0.3">
      <c r="A14102" s="6"/>
      <c r="B14102" s="6"/>
      <c r="C14102" s="6"/>
      <c r="D14102" s="6"/>
      <c r="E14102" s="6"/>
      <c r="F14102" s="7"/>
    </row>
    <row r="14103" spans="1:6" x14ac:dyDescent="0.3">
      <c r="A14103" s="8"/>
      <c r="B14103" s="8"/>
      <c r="C14103" s="8"/>
      <c r="D14103" s="8"/>
      <c r="E14103" s="8"/>
      <c r="F14103" s="9"/>
    </row>
    <row r="14104" spans="1:6" x14ac:dyDescent="0.3">
      <c r="A14104" s="6"/>
      <c r="B14104" s="6"/>
      <c r="C14104" s="6"/>
      <c r="D14104" s="6"/>
      <c r="E14104" s="6"/>
      <c r="F14104" s="7"/>
    </row>
    <row r="14105" spans="1:6" x14ac:dyDescent="0.3">
      <c r="A14105" s="8"/>
      <c r="B14105" s="8"/>
      <c r="C14105" s="8"/>
      <c r="D14105" s="8"/>
      <c r="E14105" s="8"/>
      <c r="F14105" s="9"/>
    </row>
    <row r="14106" spans="1:6" x14ac:dyDescent="0.3">
      <c r="A14106" s="6"/>
      <c r="B14106" s="6"/>
      <c r="C14106" s="6"/>
      <c r="D14106" s="6"/>
      <c r="E14106" s="6"/>
      <c r="F14106" s="7"/>
    </row>
    <row r="14107" spans="1:6" x14ac:dyDescent="0.3">
      <c r="A14107" s="8"/>
      <c r="B14107" s="8"/>
      <c r="C14107" s="8"/>
      <c r="D14107" s="8"/>
      <c r="E14107" s="8"/>
      <c r="F14107" s="9"/>
    </row>
    <row r="14108" spans="1:6" x14ac:dyDescent="0.3">
      <c r="A14108" s="6"/>
      <c r="B14108" s="6"/>
      <c r="C14108" s="6"/>
      <c r="D14108" s="6"/>
      <c r="E14108" s="6"/>
      <c r="F14108" s="7"/>
    </row>
    <row r="14109" spans="1:6" x14ac:dyDescent="0.3">
      <c r="A14109" s="8"/>
      <c r="B14109" s="8"/>
      <c r="C14109" s="8"/>
      <c r="D14109" s="8"/>
      <c r="E14109" s="8"/>
      <c r="F14109" s="9"/>
    </row>
    <row r="14110" spans="1:6" x14ac:dyDescent="0.3">
      <c r="A14110" s="6"/>
      <c r="B14110" s="6"/>
      <c r="C14110" s="6"/>
      <c r="D14110" s="6"/>
      <c r="E14110" s="6"/>
      <c r="F14110" s="7"/>
    </row>
    <row r="14111" spans="1:6" x14ac:dyDescent="0.3">
      <c r="A14111" s="8"/>
      <c r="B14111" s="8"/>
      <c r="C14111" s="8"/>
      <c r="D14111" s="8"/>
      <c r="E14111" s="8"/>
      <c r="F14111" s="9"/>
    </row>
    <row r="14112" spans="1:6" x14ac:dyDescent="0.3">
      <c r="A14112" s="6"/>
      <c r="B14112" s="6"/>
      <c r="C14112" s="6"/>
      <c r="D14112" s="6"/>
      <c r="E14112" s="6"/>
      <c r="F14112" s="7"/>
    </row>
    <row r="14113" spans="1:6" x14ac:dyDescent="0.3">
      <c r="A14113" s="8"/>
      <c r="B14113" s="8"/>
      <c r="C14113" s="8"/>
      <c r="D14113" s="8"/>
      <c r="E14113" s="8"/>
      <c r="F14113" s="9"/>
    </row>
    <row r="14114" spans="1:6" x14ac:dyDescent="0.3">
      <c r="A14114" s="6"/>
      <c r="B14114" s="6"/>
      <c r="C14114" s="6"/>
      <c r="D14114" s="6"/>
      <c r="E14114" s="6"/>
      <c r="F14114" s="7"/>
    </row>
    <row r="14115" spans="1:6" x14ac:dyDescent="0.3">
      <c r="A14115" s="8"/>
      <c r="B14115" s="8"/>
      <c r="C14115" s="8"/>
      <c r="D14115" s="8"/>
      <c r="E14115" s="8"/>
      <c r="F14115" s="9"/>
    </row>
    <row r="14116" spans="1:6" x14ac:dyDescent="0.3">
      <c r="A14116" s="6"/>
      <c r="B14116" s="6"/>
      <c r="C14116" s="6"/>
      <c r="D14116" s="6"/>
      <c r="E14116" s="6"/>
      <c r="F14116" s="7"/>
    </row>
    <row r="14117" spans="1:6" x14ac:dyDescent="0.3">
      <c r="A14117" s="8"/>
      <c r="B14117" s="8"/>
      <c r="C14117" s="8"/>
      <c r="D14117" s="8"/>
      <c r="E14117" s="8"/>
      <c r="F14117" s="9"/>
    </row>
    <row r="14118" spans="1:6" x14ac:dyDescent="0.3">
      <c r="A14118" s="6"/>
      <c r="B14118" s="6"/>
      <c r="C14118" s="6"/>
      <c r="D14118" s="6"/>
      <c r="E14118" s="6"/>
      <c r="F14118" s="7"/>
    </row>
    <row r="14119" spans="1:6" x14ac:dyDescent="0.3">
      <c r="A14119" s="8"/>
      <c r="B14119" s="8"/>
      <c r="C14119" s="8"/>
      <c r="D14119" s="8"/>
      <c r="E14119" s="8"/>
      <c r="F14119" s="9"/>
    </row>
    <row r="14120" spans="1:6" x14ac:dyDescent="0.3">
      <c r="A14120" s="6"/>
      <c r="B14120" s="6"/>
      <c r="C14120" s="6"/>
      <c r="D14120" s="6"/>
      <c r="E14120" s="6"/>
      <c r="F14120" s="7"/>
    </row>
    <row r="14121" spans="1:6" x14ac:dyDescent="0.3">
      <c r="A14121" s="8"/>
      <c r="B14121" s="8"/>
      <c r="C14121" s="8"/>
      <c r="D14121" s="8"/>
      <c r="E14121" s="8"/>
      <c r="F14121" s="9"/>
    </row>
    <row r="14122" spans="1:6" x14ac:dyDescent="0.3">
      <c r="A14122" s="6"/>
      <c r="B14122" s="6"/>
      <c r="C14122" s="6"/>
      <c r="D14122" s="6"/>
      <c r="E14122" s="6"/>
      <c r="F14122" s="7"/>
    </row>
    <row r="14123" spans="1:6" x14ac:dyDescent="0.3">
      <c r="A14123" s="8"/>
      <c r="B14123" s="8"/>
      <c r="C14123" s="8"/>
      <c r="D14123" s="8"/>
      <c r="E14123" s="8"/>
      <c r="F14123" s="9"/>
    </row>
    <row r="14124" spans="1:6" x14ac:dyDescent="0.3">
      <c r="A14124" s="6"/>
      <c r="B14124" s="6"/>
      <c r="C14124" s="6"/>
      <c r="D14124" s="6"/>
      <c r="E14124" s="6"/>
      <c r="F14124" s="7"/>
    </row>
    <row r="14125" spans="1:6" x14ac:dyDescent="0.3">
      <c r="A14125" s="8"/>
      <c r="B14125" s="8"/>
      <c r="C14125" s="8"/>
      <c r="D14125" s="8"/>
      <c r="E14125" s="8"/>
      <c r="F14125" s="9"/>
    </row>
    <row r="14126" spans="1:6" x14ac:dyDescent="0.3">
      <c r="A14126" s="6"/>
      <c r="B14126" s="6"/>
      <c r="C14126" s="6"/>
      <c r="D14126" s="6"/>
      <c r="E14126" s="6"/>
      <c r="F14126" s="7"/>
    </row>
    <row r="14127" spans="1:6" x14ac:dyDescent="0.3">
      <c r="A14127" s="8"/>
      <c r="B14127" s="8"/>
      <c r="C14127" s="8"/>
      <c r="D14127" s="8"/>
      <c r="E14127" s="8"/>
      <c r="F14127" s="9"/>
    </row>
    <row r="14128" spans="1:6" x14ac:dyDescent="0.3">
      <c r="A14128" s="6"/>
      <c r="B14128" s="6"/>
      <c r="C14128" s="6"/>
      <c r="D14128" s="6"/>
      <c r="E14128" s="6"/>
      <c r="F14128" s="7"/>
    </row>
    <row r="14129" spans="1:6" x14ac:dyDescent="0.3">
      <c r="A14129" s="8"/>
      <c r="B14129" s="8"/>
      <c r="C14129" s="8"/>
      <c r="D14129" s="8"/>
      <c r="E14129" s="8"/>
      <c r="F14129" s="9"/>
    </row>
    <row r="14130" spans="1:6" x14ac:dyDescent="0.3">
      <c r="A14130" s="6"/>
      <c r="B14130" s="6"/>
      <c r="C14130" s="6"/>
      <c r="D14130" s="6"/>
      <c r="E14130" s="6"/>
      <c r="F14130" s="7"/>
    </row>
    <row r="14131" spans="1:6" x14ac:dyDescent="0.3">
      <c r="A14131" s="8"/>
      <c r="B14131" s="8"/>
      <c r="C14131" s="8"/>
      <c r="D14131" s="8"/>
      <c r="E14131" s="8"/>
      <c r="F14131" s="9"/>
    </row>
    <row r="14132" spans="1:6" x14ac:dyDescent="0.3">
      <c r="A14132" s="6"/>
      <c r="B14132" s="6"/>
      <c r="C14132" s="6"/>
      <c r="D14132" s="6"/>
      <c r="E14132" s="6"/>
      <c r="F14132" s="7"/>
    </row>
    <row r="14133" spans="1:6" x14ac:dyDescent="0.3">
      <c r="A14133" s="8"/>
      <c r="B14133" s="8"/>
      <c r="C14133" s="8"/>
      <c r="D14133" s="8"/>
      <c r="E14133" s="8"/>
      <c r="F14133" s="9"/>
    </row>
    <row r="14134" spans="1:6" x14ac:dyDescent="0.3">
      <c r="A14134" s="6"/>
      <c r="B14134" s="6"/>
      <c r="C14134" s="6"/>
      <c r="D14134" s="6"/>
      <c r="E14134" s="6"/>
      <c r="F14134" s="7"/>
    </row>
    <row r="14135" spans="1:6" x14ac:dyDescent="0.3">
      <c r="A14135" s="8"/>
      <c r="B14135" s="8"/>
      <c r="C14135" s="8"/>
      <c r="D14135" s="8"/>
      <c r="E14135" s="8"/>
      <c r="F14135" s="9"/>
    </row>
    <row r="14136" spans="1:6" x14ac:dyDescent="0.3">
      <c r="A14136" s="6"/>
      <c r="B14136" s="6"/>
      <c r="C14136" s="6"/>
      <c r="D14136" s="6"/>
      <c r="E14136" s="6"/>
      <c r="F14136" s="7"/>
    </row>
    <row r="14137" spans="1:6" x14ac:dyDescent="0.3">
      <c r="A14137" s="8"/>
      <c r="B14137" s="8"/>
      <c r="C14137" s="8"/>
      <c r="D14137" s="8"/>
      <c r="E14137" s="8"/>
      <c r="F14137" s="9"/>
    </row>
    <row r="14138" spans="1:6" x14ac:dyDescent="0.3">
      <c r="A14138" s="6"/>
      <c r="B14138" s="6"/>
      <c r="C14138" s="6"/>
      <c r="D14138" s="6"/>
      <c r="E14138" s="6"/>
      <c r="F14138" s="7"/>
    </row>
    <row r="14139" spans="1:6" x14ac:dyDescent="0.3">
      <c r="A14139" s="8"/>
      <c r="B14139" s="8"/>
      <c r="C14139" s="8"/>
      <c r="D14139" s="8"/>
      <c r="E14139" s="8"/>
      <c r="F14139" s="9"/>
    </row>
    <row r="14140" spans="1:6" x14ac:dyDescent="0.3">
      <c r="A14140" s="6"/>
      <c r="B14140" s="6"/>
      <c r="C14140" s="6"/>
      <c r="D14140" s="6"/>
      <c r="E14140" s="6"/>
      <c r="F14140" s="7"/>
    </row>
    <row r="14141" spans="1:6" x14ac:dyDescent="0.3">
      <c r="A14141" s="8"/>
      <c r="B14141" s="8"/>
      <c r="C14141" s="8"/>
      <c r="D14141" s="8"/>
      <c r="E14141" s="8"/>
      <c r="F14141" s="9"/>
    </row>
    <row r="14142" spans="1:6" x14ac:dyDescent="0.3">
      <c r="A14142" s="6"/>
      <c r="B14142" s="6"/>
      <c r="C14142" s="6"/>
      <c r="D14142" s="6"/>
      <c r="E14142" s="6"/>
      <c r="F14142" s="7"/>
    </row>
    <row r="14143" spans="1:6" x14ac:dyDescent="0.3">
      <c r="A14143" s="8"/>
      <c r="B14143" s="8"/>
      <c r="C14143" s="8"/>
      <c r="D14143" s="8"/>
      <c r="E14143" s="8"/>
      <c r="F14143" s="9"/>
    </row>
    <row r="14144" spans="1:6" x14ac:dyDescent="0.3">
      <c r="A14144" s="6"/>
      <c r="B14144" s="6"/>
      <c r="C14144" s="6"/>
      <c r="D14144" s="6"/>
      <c r="E14144" s="6"/>
      <c r="F14144" s="7"/>
    </row>
    <row r="14145" spans="1:6" x14ac:dyDescent="0.3">
      <c r="A14145" s="8"/>
      <c r="B14145" s="8"/>
      <c r="C14145" s="8"/>
      <c r="D14145" s="8"/>
      <c r="E14145" s="8"/>
      <c r="F14145" s="9"/>
    </row>
    <row r="14146" spans="1:6" x14ac:dyDescent="0.3">
      <c r="A14146" s="6"/>
      <c r="B14146" s="6"/>
      <c r="C14146" s="6"/>
      <c r="D14146" s="6"/>
      <c r="E14146" s="6"/>
      <c r="F14146" s="7"/>
    </row>
    <row r="14147" spans="1:6" x14ac:dyDescent="0.3">
      <c r="A14147" s="8"/>
      <c r="B14147" s="8"/>
      <c r="C14147" s="8"/>
      <c r="D14147" s="8"/>
      <c r="E14147" s="8"/>
      <c r="F14147" s="9"/>
    </row>
    <row r="14148" spans="1:6" x14ac:dyDescent="0.3">
      <c r="A14148" s="6"/>
      <c r="B14148" s="6"/>
      <c r="C14148" s="6"/>
      <c r="D14148" s="6"/>
      <c r="E14148" s="6"/>
      <c r="F14148" s="7"/>
    </row>
    <row r="14149" spans="1:6" x14ac:dyDescent="0.3">
      <c r="A14149" s="8"/>
      <c r="B14149" s="8"/>
      <c r="C14149" s="8"/>
      <c r="D14149" s="8"/>
      <c r="E14149" s="8"/>
      <c r="F14149" s="9"/>
    </row>
    <row r="14150" spans="1:6" x14ac:dyDescent="0.3">
      <c r="A14150" s="6"/>
      <c r="B14150" s="6"/>
      <c r="C14150" s="6"/>
      <c r="D14150" s="6"/>
      <c r="E14150" s="6"/>
      <c r="F14150" s="7"/>
    </row>
    <row r="14151" spans="1:6" x14ac:dyDescent="0.3">
      <c r="A14151" s="8"/>
      <c r="B14151" s="8"/>
      <c r="C14151" s="8"/>
      <c r="D14151" s="8"/>
      <c r="E14151" s="8"/>
      <c r="F14151" s="9"/>
    </row>
    <row r="14152" spans="1:6" x14ac:dyDescent="0.3">
      <c r="A14152" s="6"/>
      <c r="B14152" s="6"/>
      <c r="C14152" s="6"/>
      <c r="D14152" s="6"/>
      <c r="E14152" s="6"/>
      <c r="F14152" s="7"/>
    </row>
    <row r="14153" spans="1:6" x14ac:dyDescent="0.3">
      <c r="A14153" s="8"/>
      <c r="B14153" s="8"/>
      <c r="C14153" s="8"/>
      <c r="D14153" s="8"/>
      <c r="E14153" s="8"/>
      <c r="F14153" s="9"/>
    </row>
    <row r="14154" spans="1:6" x14ac:dyDescent="0.3">
      <c r="A14154" s="6"/>
      <c r="B14154" s="6"/>
      <c r="C14154" s="6"/>
      <c r="D14154" s="6"/>
      <c r="E14154" s="6"/>
      <c r="F14154" s="7"/>
    </row>
    <row r="14155" spans="1:6" x14ac:dyDescent="0.3">
      <c r="A14155" s="8"/>
      <c r="B14155" s="8"/>
      <c r="C14155" s="8"/>
      <c r="D14155" s="8"/>
      <c r="E14155" s="8"/>
      <c r="F14155" s="9"/>
    </row>
    <row r="14156" spans="1:6" x14ac:dyDescent="0.3">
      <c r="A14156" s="6"/>
      <c r="B14156" s="6"/>
      <c r="C14156" s="6"/>
      <c r="D14156" s="6"/>
      <c r="E14156" s="6"/>
      <c r="F14156" s="7"/>
    </row>
    <row r="14157" spans="1:6" x14ac:dyDescent="0.3">
      <c r="A14157" s="8"/>
      <c r="B14157" s="8"/>
      <c r="C14157" s="8"/>
      <c r="D14157" s="8"/>
      <c r="E14157" s="8"/>
      <c r="F14157" s="9"/>
    </row>
    <row r="14158" spans="1:6" x14ac:dyDescent="0.3">
      <c r="A14158" s="6"/>
      <c r="B14158" s="6"/>
      <c r="C14158" s="6"/>
      <c r="D14158" s="6"/>
      <c r="E14158" s="6"/>
      <c r="F14158" s="7"/>
    </row>
    <row r="14159" spans="1:6" x14ac:dyDescent="0.3">
      <c r="A14159" s="8"/>
      <c r="B14159" s="8"/>
      <c r="C14159" s="8"/>
      <c r="D14159" s="8"/>
      <c r="E14159" s="8"/>
      <c r="F14159" s="9"/>
    </row>
    <row r="14160" spans="1:6" x14ac:dyDescent="0.3">
      <c r="A14160" s="6"/>
      <c r="B14160" s="6"/>
      <c r="C14160" s="6"/>
      <c r="D14160" s="6"/>
      <c r="E14160" s="6"/>
      <c r="F14160" s="7"/>
    </row>
    <row r="14161" spans="1:6" x14ac:dyDescent="0.3">
      <c r="A14161" s="8"/>
      <c r="B14161" s="8"/>
      <c r="C14161" s="8"/>
      <c r="D14161" s="8"/>
      <c r="E14161" s="8"/>
      <c r="F14161" s="9"/>
    </row>
    <row r="14162" spans="1:6" x14ac:dyDescent="0.3">
      <c r="A14162" s="6"/>
      <c r="B14162" s="6"/>
      <c r="C14162" s="6"/>
      <c r="D14162" s="6"/>
      <c r="E14162" s="6"/>
      <c r="F14162" s="7"/>
    </row>
    <row r="14163" spans="1:6" x14ac:dyDescent="0.3">
      <c r="A14163" s="8"/>
      <c r="B14163" s="8"/>
      <c r="C14163" s="8"/>
      <c r="D14163" s="8"/>
      <c r="E14163" s="8"/>
      <c r="F14163" s="9"/>
    </row>
    <row r="14164" spans="1:6" x14ac:dyDescent="0.3">
      <c r="A14164" s="6"/>
      <c r="B14164" s="6"/>
      <c r="C14164" s="6"/>
      <c r="D14164" s="6"/>
      <c r="E14164" s="6"/>
      <c r="F14164" s="7"/>
    </row>
    <row r="14165" spans="1:6" x14ac:dyDescent="0.3">
      <c r="A14165" s="8"/>
      <c r="B14165" s="8"/>
      <c r="C14165" s="8"/>
      <c r="D14165" s="8"/>
      <c r="E14165" s="8"/>
      <c r="F14165" s="9"/>
    </row>
    <row r="14166" spans="1:6" x14ac:dyDescent="0.3">
      <c r="A14166" s="6"/>
      <c r="B14166" s="6"/>
      <c r="C14166" s="6"/>
      <c r="D14166" s="6"/>
      <c r="E14166" s="6"/>
      <c r="F14166" s="7"/>
    </row>
    <row r="14167" spans="1:6" x14ac:dyDescent="0.3">
      <c r="A14167" s="8"/>
      <c r="B14167" s="8"/>
      <c r="C14167" s="8"/>
      <c r="D14167" s="8"/>
      <c r="E14167" s="8"/>
      <c r="F14167" s="9"/>
    </row>
    <row r="14168" spans="1:6" x14ac:dyDescent="0.3">
      <c r="A14168" s="6"/>
      <c r="B14168" s="6"/>
      <c r="C14168" s="6"/>
      <c r="D14168" s="6"/>
      <c r="E14168" s="6"/>
      <c r="F14168" s="7"/>
    </row>
    <row r="14169" spans="1:6" x14ac:dyDescent="0.3">
      <c r="A14169" s="8"/>
      <c r="B14169" s="8"/>
      <c r="C14169" s="8"/>
      <c r="D14169" s="8"/>
      <c r="E14169" s="8"/>
      <c r="F14169" s="9"/>
    </row>
    <row r="14170" spans="1:6" x14ac:dyDescent="0.3">
      <c r="A14170" s="6"/>
      <c r="B14170" s="6"/>
      <c r="C14170" s="6"/>
      <c r="D14170" s="6"/>
      <c r="E14170" s="6"/>
      <c r="F14170" s="7"/>
    </row>
    <row r="14171" spans="1:6" x14ac:dyDescent="0.3">
      <c r="A14171" s="8"/>
      <c r="B14171" s="8"/>
      <c r="C14171" s="8"/>
      <c r="D14171" s="8"/>
      <c r="E14171" s="8"/>
      <c r="F14171" s="9"/>
    </row>
    <row r="14172" spans="1:6" x14ac:dyDescent="0.3">
      <c r="A14172" s="6"/>
      <c r="B14172" s="6"/>
      <c r="C14172" s="6"/>
      <c r="D14172" s="6"/>
      <c r="E14172" s="6"/>
      <c r="F14172" s="7"/>
    </row>
    <row r="14173" spans="1:6" x14ac:dyDescent="0.3">
      <c r="A14173" s="8"/>
      <c r="B14173" s="8"/>
      <c r="C14173" s="8"/>
      <c r="D14173" s="8"/>
      <c r="E14173" s="8"/>
      <c r="F14173" s="9"/>
    </row>
    <row r="14174" spans="1:6" x14ac:dyDescent="0.3">
      <c r="A14174" s="6"/>
      <c r="B14174" s="6"/>
      <c r="C14174" s="6"/>
      <c r="D14174" s="6"/>
      <c r="E14174" s="6"/>
      <c r="F14174" s="7"/>
    </row>
    <row r="14175" spans="1:6" x14ac:dyDescent="0.3">
      <c r="A14175" s="8"/>
      <c r="B14175" s="8"/>
      <c r="C14175" s="8"/>
      <c r="D14175" s="8"/>
      <c r="E14175" s="8"/>
      <c r="F14175" s="9"/>
    </row>
    <row r="14176" spans="1:6" x14ac:dyDescent="0.3">
      <c r="A14176" s="6"/>
      <c r="B14176" s="6"/>
      <c r="C14176" s="6"/>
      <c r="D14176" s="6"/>
      <c r="E14176" s="6"/>
      <c r="F14176" s="7"/>
    </row>
    <row r="14177" spans="1:6" x14ac:dyDescent="0.3">
      <c r="A14177" s="8"/>
      <c r="B14177" s="8"/>
      <c r="C14177" s="8"/>
      <c r="D14177" s="8"/>
      <c r="E14177" s="8"/>
      <c r="F14177" s="9"/>
    </row>
    <row r="14178" spans="1:6" x14ac:dyDescent="0.3">
      <c r="A14178" s="6"/>
      <c r="B14178" s="6"/>
      <c r="C14178" s="6"/>
      <c r="D14178" s="6"/>
      <c r="E14178" s="6"/>
      <c r="F14178" s="7"/>
    </row>
    <row r="14179" spans="1:6" x14ac:dyDescent="0.3">
      <c r="A14179" s="8"/>
      <c r="B14179" s="8"/>
      <c r="C14179" s="8"/>
      <c r="D14179" s="8"/>
      <c r="E14179" s="8"/>
      <c r="F14179" s="9"/>
    </row>
    <row r="14180" spans="1:6" x14ac:dyDescent="0.3">
      <c r="A14180" s="6"/>
      <c r="B14180" s="6"/>
      <c r="C14180" s="6"/>
      <c r="D14180" s="6"/>
      <c r="E14180" s="6"/>
      <c r="F14180" s="7"/>
    </row>
    <row r="14181" spans="1:6" x14ac:dyDescent="0.3">
      <c r="A14181" s="8"/>
      <c r="B14181" s="8"/>
      <c r="C14181" s="8"/>
      <c r="D14181" s="8"/>
      <c r="E14181" s="8"/>
      <c r="F14181" s="9"/>
    </row>
    <row r="14182" spans="1:6" x14ac:dyDescent="0.3">
      <c r="A14182" s="6"/>
      <c r="B14182" s="6"/>
      <c r="C14182" s="6"/>
      <c r="D14182" s="6"/>
      <c r="E14182" s="6"/>
      <c r="F14182" s="7"/>
    </row>
    <row r="14183" spans="1:6" x14ac:dyDescent="0.3">
      <c r="A14183" s="8"/>
      <c r="B14183" s="8"/>
      <c r="C14183" s="8"/>
      <c r="D14183" s="8"/>
      <c r="E14183" s="8"/>
      <c r="F14183" s="9"/>
    </row>
    <row r="14184" spans="1:6" x14ac:dyDescent="0.3">
      <c r="A14184" s="6"/>
      <c r="B14184" s="6"/>
      <c r="C14184" s="6"/>
      <c r="D14184" s="6"/>
      <c r="E14184" s="6"/>
      <c r="F14184" s="7"/>
    </row>
    <row r="14185" spans="1:6" x14ac:dyDescent="0.3">
      <c r="A14185" s="8"/>
      <c r="B14185" s="8"/>
      <c r="C14185" s="8"/>
      <c r="D14185" s="8"/>
      <c r="E14185" s="8"/>
      <c r="F14185" s="9"/>
    </row>
    <row r="14186" spans="1:6" x14ac:dyDescent="0.3">
      <c r="A14186" s="6"/>
      <c r="B14186" s="6"/>
      <c r="C14186" s="6"/>
      <c r="D14186" s="6"/>
      <c r="E14186" s="6"/>
      <c r="F14186" s="7"/>
    </row>
    <row r="14187" spans="1:6" x14ac:dyDescent="0.3">
      <c r="A14187" s="8"/>
      <c r="B14187" s="8"/>
      <c r="C14187" s="8"/>
      <c r="D14187" s="8"/>
      <c r="E14187" s="8"/>
      <c r="F14187" s="9"/>
    </row>
    <row r="14188" spans="1:6" x14ac:dyDescent="0.3">
      <c r="A14188" s="6"/>
      <c r="B14188" s="6"/>
      <c r="C14188" s="6"/>
      <c r="D14188" s="6"/>
      <c r="E14188" s="6"/>
      <c r="F14188" s="7"/>
    </row>
    <row r="14189" spans="1:6" x14ac:dyDescent="0.3">
      <c r="A14189" s="8"/>
      <c r="B14189" s="8"/>
      <c r="C14189" s="8"/>
      <c r="D14189" s="8"/>
      <c r="E14189" s="8"/>
      <c r="F14189" s="9"/>
    </row>
    <row r="14190" spans="1:6" x14ac:dyDescent="0.3">
      <c r="A14190" s="6"/>
      <c r="B14190" s="6"/>
      <c r="C14190" s="6"/>
      <c r="D14190" s="6"/>
      <c r="E14190" s="6"/>
      <c r="F14190" s="7"/>
    </row>
    <row r="14191" spans="1:6" x14ac:dyDescent="0.3">
      <c r="A14191" s="8"/>
      <c r="B14191" s="8"/>
      <c r="C14191" s="8"/>
      <c r="D14191" s="8"/>
      <c r="E14191" s="8"/>
      <c r="F14191" s="9"/>
    </row>
    <row r="14192" spans="1:6" x14ac:dyDescent="0.3">
      <c r="A14192" s="6"/>
      <c r="B14192" s="6"/>
      <c r="C14192" s="6"/>
      <c r="D14192" s="6"/>
      <c r="E14192" s="6"/>
      <c r="F14192" s="7"/>
    </row>
    <row r="14193" spans="1:6" x14ac:dyDescent="0.3">
      <c r="A14193" s="8"/>
      <c r="B14193" s="8"/>
      <c r="C14193" s="8"/>
      <c r="D14193" s="8"/>
      <c r="E14193" s="8"/>
      <c r="F14193" s="9"/>
    </row>
    <row r="14194" spans="1:6" x14ac:dyDescent="0.3">
      <c r="A14194" s="6"/>
      <c r="B14194" s="6"/>
      <c r="C14194" s="6"/>
      <c r="D14194" s="6"/>
      <c r="E14194" s="6"/>
      <c r="F14194" s="7"/>
    </row>
    <row r="14195" spans="1:6" x14ac:dyDescent="0.3">
      <c r="A14195" s="8"/>
      <c r="B14195" s="8"/>
      <c r="C14195" s="8"/>
      <c r="D14195" s="8"/>
      <c r="E14195" s="8"/>
      <c r="F14195" s="9"/>
    </row>
    <row r="14196" spans="1:6" x14ac:dyDescent="0.3">
      <c r="A14196" s="6"/>
      <c r="B14196" s="6"/>
      <c r="C14196" s="6"/>
      <c r="D14196" s="6"/>
      <c r="E14196" s="6"/>
      <c r="F14196" s="7"/>
    </row>
    <row r="14197" spans="1:6" x14ac:dyDescent="0.3">
      <c r="A14197" s="8"/>
      <c r="B14197" s="8"/>
      <c r="C14197" s="8"/>
      <c r="D14197" s="8"/>
      <c r="E14197" s="8"/>
      <c r="F14197" s="9"/>
    </row>
    <row r="14198" spans="1:6" x14ac:dyDescent="0.3">
      <c r="A14198" s="6"/>
      <c r="B14198" s="6"/>
      <c r="C14198" s="6"/>
      <c r="D14198" s="6"/>
      <c r="E14198" s="6"/>
      <c r="F14198" s="7"/>
    </row>
    <row r="14199" spans="1:6" x14ac:dyDescent="0.3">
      <c r="A14199" s="8"/>
      <c r="B14199" s="8"/>
      <c r="C14199" s="8"/>
      <c r="D14199" s="8"/>
      <c r="E14199" s="8"/>
      <c r="F14199" s="9"/>
    </row>
    <row r="14200" spans="1:6" x14ac:dyDescent="0.3">
      <c r="A14200" s="6"/>
      <c r="B14200" s="6"/>
      <c r="C14200" s="6"/>
      <c r="D14200" s="6"/>
      <c r="E14200" s="6"/>
      <c r="F14200" s="7"/>
    </row>
    <row r="14201" spans="1:6" x14ac:dyDescent="0.3">
      <c r="A14201" s="8"/>
      <c r="B14201" s="8"/>
      <c r="C14201" s="8"/>
      <c r="D14201" s="8"/>
      <c r="E14201" s="8"/>
      <c r="F14201" s="9"/>
    </row>
    <row r="14202" spans="1:6" x14ac:dyDescent="0.3">
      <c r="A14202" s="6"/>
      <c r="B14202" s="6"/>
      <c r="C14202" s="6"/>
      <c r="D14202" s="6"/>
      <c r="E14202" s="6"/>
      <c r="F14202" s="7"/>
    </row>
    <row r="14203" spans="1:6" x14ac:dyDescent="0.3">
      <c r="A14203" s="8"/>
      <c r="B14203" s="8"/>
      <c r="C14203" s="8"/>
      <c r="D14203" s="8"/>
      <c r="E14203" s="8"/>
      <c r="F14203" s="9"/>
    </row>
    <row r="14204" spans="1:6" x14ac:dyDescent="0.3">
      <c r="A14204" s="6"/>
      <c r="B14204" s="6"/>
      <c r="C14204" s="6"/>
      <c r="D14204" s="6"/>
      <c r="E14204" s="6"/>
      <c r="F14204" s="7"/>
    </row>
    <row r="14205" spans="1:6" x14ac:dyDescent="0.3">
      <c r="A14205" s="8"/>
      <c r="B14205" s="8"/>
      <c r="C14205" s="8"/>
      <c r="D14205" s="8"/>
      <c r="E14205" s="8"/>
      <c r="F14205" s="9"/>
    </row>
    <row r="14206" spans="1:6" x14ac:dyDescent="0.3">
      <c r="A14206" s="6"/>
      <c r="B14206" s="6"/>
      <c r="C14206" s="6"/>
      <c r="D14206" s="6"/>
      <c r="E14206" s="6"/>
      <c r="F14206" s="7"/>
    </row>
    <row r="14207" spans="1:6" x14ac:dyDescent="0.3">
      <c r="A14207" s="8"/>
      <c r="B14207" s="8"/>
      <c r="C14207" s="8"/>
      <c r="D14207" s="8"/>
      <c r="E14207" s="8"/>
      <c r="F14207" s="9"/>
    </row>
    <row r="14208" spans="1:6" x14ac:dyDescent="0.3">
      <c r="A14208" s="6"/>
      <c r="B14208" s="6"/>
      <c r="C14208" s="6"/>
      <c r="D14208" s="6"/>
      <c r="E14208" s="6"/>
      <c r="F14208" s="7"/>
    </row>
    <row r="14209" spans="1:6" x14ac:dyDescent="0.3">
      <c r="A14209" s="8"/>
      <c r="B14209" s="8"/>
      <c r="C14209" s="8"/>
      <c r="D14209" s="8"/>
      <c r="E14209" s="8"/>
      <c r="F14209" s="9"/>
    </row>
    <row r="14210" spans="1:6" x14ac:dyDescent="0.3">
      <c r="A14210" s="6"/>
      <c r="B14210" s="6"/>
      <c r="C14210" s="6"/>
      <c r="D14210" s="6"/>
      <c r="E14210" s="6"/>
      <c r="F14210" s="7"/>
    </row>
    <row r="14211" spans="1:6" x14ac:dyDescent="0.3">
      <c r="A14211" s="8"/>
      <c r="B14211" s="8"/>
      <c r="C14211" s="8"/>
      <c r="D14211" s="8"/>
      <c r="E14211" s="8"/>
      <c r="F14211" s="9"/>
    </row>
    <row r="14212" spans="1:6" x14ac:dyDescent="0.3">
      <c r="A14212" s="6"/>
      <c r="B14212" s="6"/>
      <c r="C14212" s="6"/>
      <c r="D14212" s="6"/>
      <c r="E14212" s="6"/>
      <c r="F14212" s="7"/>
    </row>
    <row r="14213" spans="1:6" x14ac:dyDescent="0.3">
      <c r="A14213" s="8"/>
      <c r="B14213" s="8"/>
      <c r="C14213" s="8"/>
      <c r="D14213" s="8"/>
      <c r="E14213" s="8"/>
      <c r="F14213" s="9"/>
    </row>
    <row r="14214" spans="1:6" x14ac:dyDescent="0.3">
      <c r="A14214" s="6"/>
      <c r="B14214" s="6"/>
      <c r="C14214" s="6"/>
      <c r="D14214" s="6"/>
      <c r="E14214" s="6"/>
      <c r="F14214" s="7"/>
    </row>
    <row r="14215" spans="1:6" x14ac:dyDescent="0.3">
      <c r="A14215" s="8"/>
      <c r="B14215" s="8"/>
      <c r="C14215" s="8"/>
      <c r="D14215" s="8"/>
      <c r="E14215" s="8"/>
      <c r="F14215" s="9"/>
    </row>
    <row r="14216" spans="1:6" x14ac:dyDescent="0.3">
      <c r="A14216" s="6"/>
      <c r="B14216" s="6"/>
      <c r="C14216" s="6"/>
      <c r="D14216" s="6"/>
      <c r="E14216" s="6"/>
      <c r="F14216" s="7"/>
    </row>
    <row r="14217" spans="1:6" x14ac:dyDescent="0.3">
      <c r="A14217" s="8"/>
      <c r="B14217" s="8"/>
      <c r="C14217" s="8"/>
      <c r="D14217" s="8"/>
      <c r="E14217" s="8"/>
      <c r="F14217" s="9"/>
    </row>
    <row r="14218" spans="1:6" x14ac:dyDescent="0.3">
      <c r="A14218" s="6"/>
      <c r="B14218" s="6"/>
      <c r="C14218" s="6"/>
      <c r="D14218" s="6"/>
      <c r="E14218" s="6"/>
      <c r="F14218" s="7"/>
    </row>
    <row r="14219" spans="1:6" x14ac:dyDescent="0.3">
      <c r="A14219" s="8"/>
      <c r="B14219" s="8"/>
      <c r="C14219" s="8"/>
      <c r="D14219" s="8"/>
      <c r="E14219" s="8"/>
      <c r="F14219" s="9"/>
    </row>
    <row r="14220" spans="1:6" x14ac:dyDescent="0.3">
      <c r="A14220" s="6"/>
      <c r="B14220" s="6"/>
      <c r="C14220" s="6"/>
      <c r="D14220" s="6"/>
      <c r="E14220" s="6"/>
      <c r="F14220" s="7"/>
    </row>
    <row r="14221" spans="1:6" x14ac:dyDescent="0.3">
      <c r="A14221" s="8"/>
      <c r="B14221" s="8"/>
      <c r="C14221" s="8"/>
      <c r="D14221" s="8"/>
      <c r="E14221" s="8"/>
      <c r="F14221" s="9"/>
    </row>
    <row r="14222" spans="1:6" x14ac:dyDescent="0.3">
      <c r="A14222" s="6"/>
      <c r="B14222" s="6"/>
      <c r="C14222" s="6"/>
      <c r="D14222" s="6"/>
      <c r="E14222" s="6"/>
      <c r="F14222" s="7"/>
    </row>
    <row r="14223" spans="1:6" x14ac:dyDescent="0.3">
      <c r="A14223" s="8"/>
      <c r="B14223" s="8"/>
      <c r="C14223" s="8"/>
      <c r="D14223" s="8"/>
      <c r="E14223" s="8"/>
      <c r="F14223" s="9"/>
    </row>
    <row r="14224" spans="1:6" x14ac:dyDescent="0.3">
      <c r="A14224" s="6"/>
      <c r="B14224" s="6"/>
      <c r="C14224" s="6"/>
      <c r="D14224" s="6"/>
      <c r="E14224" s="6"/>
      <c r="F14224" s="7"/>
    </row>
    <row r="14225" spans="1:6" x14ac:dyDescent="0.3">
      <c r="A14225" s="8"/>
      <c r="B14225" s="8"/>
      <c r="C14225" s="8"/>
      <c r="D14225" s="8"/>
      <c r="E14225" s="8"/>
      <c r="F14225" s="9"/>
    </row>
    <row r="14226" spans="1:6" x14ac:dyDescent="0.3">
      <c r="A14226" s="6"/>
      <c r="B14226" s="6"/>
      <c r="C14226" s="6"/>
      <c r="D14226" s="6"/>
      <c r="E14226" s="6"/>
      <c r="F14226" s="7"/>
    </row>
    <row r="14227" spans="1:6" x14ac:dyDescent="0.3">
      <c r="A14227" s="8"/>
      <c r="B14227" s="8"/>
      <c r="C14227" s="8"/>
      <c r="D14227" s="8"/>
      <c r="E14227" s="8"/>
      <c r="F14227" s="9"/>
    </row>
    <row r="14228" spans="1:6" x14ac:dyDescent="0.3">
      <c r="A14228" s="6"/>
      <c r="B14228" s="6"/>
      <c r="C14228" s="6"/>
      <c r="D14228" s="6"/>
      <c r="E14228" s="6"/>
      <c r="F14228" s="7"/>
    </row>
    <row r="14229" spans="1:6" x14ac:dyDescent="0.3">
      <c r="A14229" s="8"/>
      <c r="B14229" s="8"/>
      <c r="C14229" s="8"/>
      <c r="D14229" s="8"/>
      <c r="E14229" s="8"/>
      <c r="F14229" s="9"/>
    </row>
    <row r="14230" spans="1:6" x14ac:dyDescent="0.3">
      <c r="A14230" s="6"/>
      <c r="B14230" s="6"/>
      <c r="C14230" s="6"/>
      <c r="D14230" s="6"/>
      <c r="E14230" s="6"/>
      <c r="F14230" s="7"/>
    </row>
    <row r="14231" spans="1:6" x14ac:dyDescent="0.3">
      <c r="A14231" s="8"/>
      <c r="B14231" s="8"/>
      <c r="C14231" s="8"/>
      <c r="D14231" s="8"/>
      <c r="E14231" s="8"/>
      <c r="F14231" s="9"/>
    </row>
    <row r="14232" spans="1:6" x14ac:dyDescent="0.3">
      <c r="A14232" s="6"/>
      <c r="B14232" s="6"/>
      <c r="C14232" s="6"/>
      <c r="D14232" s="6"/>
      <c r="E14232" s="6"/>
      <c r="F14232" s="7"/>
    </row>
    <row r="14233" spans="1:6" x14ac:dyDescent="0.3">
      <c r="A14233" s="8"/>
      <c r="B14233" s="8"/>
      <c r="C14233" s="8"/>
      <c r="D14233" s="8"/>
      <c r="E14233" s="8"/>
      <c r="F14233" s="9"/>
    </row>
    <row r="14234" spans="1:6" x14ac:dyDescent="0.3">
      <c r="A14234" s="6"/>
      <c r="B14234" s="6"/>
      <c r="C14234" s="6"/>
      <c r="D14234" s="6"/>
      <c r="E14234" s="6"/>
      <c r="F14234" s="7"/>
    </row>
    <row r="14235" spans="1:6" x14ac:dyDescent="0.3">
      <c r="A14235" s="8"/>
      <c r="B14235" s="8"/>
      <c r="C14235" s="8"/>
      <c r="D14235" s="8"/>
      <c r="E14235" s="8"/>
      <c r="F14235" s="9"/>
    </row>
    <row r="14236" spans="1:6" x14ac:dyDescent="0.3">
      <c r="A14236" s="6"/>
      <c r="B14236" s="6"/>
      <c r="C14236" s="6"/>
      <c r="D14236" s="6"/>
      <c r="E14236" s="6"/>
      <c r="F14236" s="7"/>
    </row>
    <row r="14237" spans="1:6" x14ac:dyDescent="0.3">
      <c r="A14237" s="8"/>
      <c r="B14237" s="8"/>
      <c r="C14237" s="8"/>
      <c r="D14237" s="8"/>
      <c r="E14237" s="8"/>
      <c r="F14237" s="9"/>
    </row>
    <row r="14238" spans="1:6" x14ac:dyDescent="0.3">
      <c r="A14238" s="6"/>
      <c r="B14238" s="6"/>
      <c r="C14238" s="6"/>
      <c r="D14238" s="6"/>
      <c r="E14238" s="6"/>
      <c r="F14238" s="7"/>
    </row>
    <row r="14239" spans="1:6" x14ac:dyDescent="0.3">
      <c r="A14239" s="8"/>
      <c r="B14239" s="8"/>
      <c r="C14239" s="8"/>
      <c r="D14239" s="8"/>
      <c r="E14239" s="8"/>
      <c r="F14239" s="9"/>
    </row>
    <row r="14240" spans="1:6" x14ac:dyDescent="0.3">
      <c r="A14240" s="6"/>
      <c r="B14240" s="6"/>
      <c r="C14240" s="6"/>
      <c r="D14240" s="6"/>
      <c r="E14240" s="6"/>
      <c r="F14240" s="7"/>
    </row>
    <row r="14241" spans="1:6" x14ac:dyDescent="0.3">
      <c r="A14241" s="8"/>
      <c r="B14241" s="8"/>
      <c r="C14241" s="8"/>
      <c r="D14241" s="8"/>
      <c r="E14241" s="8"/>
      <c r="F14241" s="9"/>
    </row>
    <row r="14242" spans="1:6" x14ac:dyDescent="0.3">
      <c r="A14242" s="6"/>
      <c r="B14242" s="6"/>
      <c r="C14242" s="6"/>
      <c r="D14242" s="6"/>
      <c r="E14242" s="6"/>
      <c r="F14242" s="7"/>
    </row>
    <row r="14243" spans="1:6" x14ac:dyDescent="0.3">
      <c r="A14243" s="8"/>
      <c r="B14243" s="8"/>
      <c r="C14243" s="8"/>
      <c r="D14243" s="8"/>
      <c r="E14243" s="8"/>
      <c r="F14243" s="9"/>
    </row>
    <row r="14244" spans="1:6" x14ac:dyDescent="0.3">
      <c r="A14244" s="6"/>
      <c r="B14244" s="6"/>
      <c r="C14244" s="6"/>
      <c r="D14244" s="6"/>
      <c r="E14244" s="6"/>
      <c r="F14244" s="7"/>
    </row>
    <row r="14245" spans="1:6" x14ac:dyDescent="0.3">
      <c r="A14245" s="8"/>
      <c r="B14245" s="8"/>
      <c r="C14245" s="8"/>
      <c r="D14245" s="8"/>
      <c r="E14245" s="8"/>
      <c r="F14245" s="9"/>
    </row>
    <row r="14246" spans="1:6" x14ac:dyDescent="0.3">
      <c r="A14246" s="6"/>
      <c r="B14246" s="6"/>
      <c r="C14246" s="6"/>
      <c r="D14246" s="6"/>
      <c r="E14246" s="6"/>
      <c r="F14246" s="7"/>
    </row>
    <row r="14247" spans="1:6" x14ac:dyDescent="0.3">
      <c r="A14247" s="8"/>
      <c r="B14247" s="8"/>
      <c r="C14247" s="8"/>
      <c r="D14247" s="8"/>
      <c r="E14247" s="8"/>
      <c r="F14247" s="9"/>
    </row>
    <row r="14248" spans="1:6" x14ac:dyDescent="0.3">
      <c r="A14248" s="6"/>
      <c r="B14248" s="6"/>
      <c r="C14248" s="6"/>
      <c r="D14248" s="6"/>
      <c r="E14248" s="6"/>
      <c r="F14248" s="7"/>
    </row>
    <row r="14249" spans="1:6" x14ac:dyDescent="0.3">
      <c r="A14249" s="8"/>
      <c r="B14249" s="8"/>
      <c r="C14249" s="8"/>
      <c r="D14249" s="8"/>
      <c r="E14249" s="8"/>
      <c r="F14249" s="9"/>
    </row>
    <row r="14250" spans="1:6" x14ac:dyDescent="0.3">
      <c r="A14250" s="6"/>
      <c r="B14250" s="6"/>
      <c r="C14250" s="6"/>
      <c r="D14250" s="6"/>
      <c r="E14250" s="6"/>
      <c r="F14250" s="7"/>
    </row>
    <row r="14251" spans="1:6" x14ac:dyDescent="0.3">
      <c r="A14251" s="8"/>
      <c r="B14251" s="8"/>
      <c r="C14251" s="8"/>
      <c r="D14251" s="8"/>
      <c r="E14251" s="8"/>
      <c r="F14251" s="9"/>
    </row>
    <row r="14252" spans="1:6" x14ac:dyDescent="0.3">
      <c r="A14252" s="6"/>
      <c r="B14252" s="6"/>
      <c r="C14252" s="6"/>
      <c r="D14252" s="6"/>
      <c r="E14252" s="6"/>
      <c r="F14252" s="7"/>
    </row>
    <row r="14253" spans="1:6" x14ac:dyDescent="0.3">
      <c r="A14253" s="8"/>
      <c r="B14253" s="8"/>
      <c r="C14253" s="8"/>
      <c r="D14253" s="8"/>
      <c r="E14253" s="8"/>
      <c r="F14253" s="9"/>
    </row>
    <row r="14254" spans="1:6" x14ac:dyDescent="0.3">
      <c r="A14254" s="6"/>
      <c r="B14254" s="6"/>
      <c r="C14254" s="6"/>
      <c r="D14254" s="6"/>
      <c r="E14254" s="6"/>
      <c r="F14254" s="7"/>
    </row>
    <row r="14255" spans="1:6" x14ac:dyDescent="0.3">
      <c r="A14255" s="8"/>
      <c r="B14255" s="8"/>
      <c r="C14255" s="8"/>
      <c r="D14255" s="8"/>
      <c r="E14255" s="8"/>
      <c r="F14255" s="9"/>
    </row>
    <row r="14256" spans="1:6" x14ac:dyDescent="0.3">
      <c r="A14256" s="6"/>
      <c r="B14256" s="6"/>
      <c r="C14256" s="6"/>
      <c r="D14256" s="6"/>
      <c r="E14256" s="6"/>
      <c r="F14256" s="7"/>
    </row>
    <row r="14257" spans="1:6" x14ac:dyDescent="0.3">
      <c r="A14257" s="8"/>
      <c r="B14257" s="8"/>
      <c r="C14257" s="8"/>
      <c r="D14257" s="8"/>
      <c r="E14257" s="8"/>
      <c r="F14257" s="9"/>
    </row>
    <row r="14258" spans="1:6" x14ac:dyDescent="0.3">
      <c r="A14258" s="6"/>
      <c r="B14258" s="6"/>
      <c r="C14258" s="6"/>
      <c r="D14258" s="6"/>
      <c r="E14258" s="6"/>
      <c r="F14258" s="7"/>
    </row>
    <row r="14259" spans="1:6" x14ac:dyDescent="0.3">
      <c r="A14259" s="8"/>
      <c r="B14259" s="8"/>
      <c r="C14259" s="8"/>
      <c r="D14259" s="8"/>
      <c r="E14259" s="8"/>
      <c r="F14259" s="9"/>
    </row>
    <row r="14260" spans="1:6" x14ac:dyDescent="0.3">
      <c r="A14260" s="6"/>
      <c r="B14260" s="6"/>
      <c r="C14260" s="6"/>
      <c r="D14260" s="6"/>
      <c r="E14260" s="6"/>
      <c r="F14260" s="7"/>
    </row>
    <row r="14261" spans="1:6" x14ac:dyDescent="0.3">
      <c r="A14261" s="8"/>
      <c r="B14261" s="8"/>
      <c r="C14261" s="8"/>
      <c r="D14261" s="8"/>
      <c r="E14261" s="8"/>
      <c r="F14261" s="9"/>
    </row>
    <row r="14262" spans="1:6" x14ac:dyDescent="0.3">
      <c r="A14262" s="6"/>
      <c r="B14262" s="6"/>
      <c r="C14262" s="6"/>
      <c r="D14262" s="6"/>
      <c r="E14262" s="6"/>
      <c r="F14262" s="7"/>
    </row>
    <row r="14263" spans="1:6" x14ac:dyDescent="0.3">
      <c r="A14263" s="8"/>
      <c r="B14263" s="8"/>
      <c r="C14263" s="8"/>
      <c r="D14263" s="8"/>
      <c r="E14263" s="8"/>
      <c r="F14263" s="9"/>
    </row>
    <row r="14264" spans="1:6" x14ac:dyDescent="0.3">
      <c r="A14264" s="6"/>
      <c r="B14264" s="6"/>
      <c r="C14264" s="6"/>
      <c r="D14264" s="6"/>
      <c r="E14264" s="6"/>
      <c r="F14264" s="7"/>
    </row>
    <row r="14265" spans="1:6" x14ac:dyDescent="0.3">
      <c r="A14265" s="8"/>
      <c r="B14265" s="8"/>
      <c r="C14265" s="8"/>
      <c r="D14265" s="8"/>
      <c r="E14265" s="8"/>
      <c r="F14265" s="9"/>
    </row>
    <row r="14266" spans="1:6" x14ac:dyDescent="0.3">
      <c r="A14266" s="6"/>
      <c r="B14266" s="6"/>
      <c r="C14266" s="6"/>
      <c r="D14266" s="6"/>
      <c r="E14266" s="6"/>
      <c r="F14266" s="7"/>
    </row>
    <row r="14267" spans="1:6" x14ac:dyDescent="0.3">
      <c r="A14267" s="8"/>
      <c r="B14267" s="8"/>
      <c r="C14267" s="8"/>
      <c r="D14267" s="8"/>
      <c r="E14267" s="8"/>
      <c r="F14267" s="9"/>
    </row>
    <row r="14268" spans="1:6" x14ac:dyDescent="0.3">
      <c r="A14268" s="6"/>
      <c r="B14268" s="6"/>
      <c r="C14268" s="6"/>
      <c r="D14268" s="6"/>
      <c r="E14268" s="6"/>
      <c r="F14268" s="7"/>
    </row>
    <row r="14269" spans="1:6" x14ac:dyDescent="0.3">
      <c r="A14269" s="8"/>
      <c r="B14269" s="8"/>
      <c r="C14269" s="8"/>
      <c r="D14269" s="8"/>
      <c r="E14269" s="8"/>
      <c r="F14269" s="9"/>
    </row>
    <row r="14270" spans="1:6" x14ac:dyDescent="0.3">
      <c r="A14270" s="6"/>
      <c r="B14270" s="6"/>
      <c r="C14270" s="6"/>
      <c r="D14270" s="6"/>
      <c r="E14270" s="6"/>
      <c r="F14270" s="7"/>
    </row>
    <row r="14271" spans="1:6" x14ac:dyDescent="0.3">
      <c r="A14271" s="8"/>
      <c r="B14271" s="8"/>
      <c r="C14271" s="8"/>
      <c r="D14271" s="8"/>
      <c r="E14271" s="8"/>
      <c r="F14271" s="9"/>
    </row>
    <row r="14272" spans="1:6" x14ac:dyDescent="0.3">
      <c r="A14272" s="6"/>
      <c r="B14272" s="6"/>
      <c r="C14272" s="6"/>
      <c r="D14272" s="6"/>
      <c r="E14272" s="6"/>
      <c r="F14272" s="7"/>
    </row>
    <row r="14273" spans="1:6" x14ac:dyDescent="0.3">
      <c r="A14273" s="8"/>
      <c r="B14273" s="8"/>
      <c r="C14273" s="8"/>
      <c r="D14273" s="8"/>
      <c r="E14273" s="8"/>
      <c r="F14273" s="9"/>
    </row>
    <row r="14274" spans="1:6" x14ac:dyDescent="0.3">
      <c r="A14274" s="6"/>
      <c r="B14274" s="6"/>
      <c r="C14274" s="6"/>
      <c r="D14274" s="6"/>
      <c r="E14274" s="6"/>
      <c r="F14274" s="7"/>
    </row>
    <row r="14275" spans="1:6" x14ac:dyDescent="0.3">
      <c r="A14275" s="8"/>
      <c r="B14275" s="8"/>
      <c r="C14275" s="8"/>
      <c r="D14275" s="8"/>
      <c r="E14275" s="8"/>
      <c r="F14275" s="9"/>
    </row>
    <row r="14276" spans="1:6" x14ac:dyDescent="0.3">
      <c r="A14276" s="6"/>
      <c r="B14276" s="6"/>
      <c r="C14276" s="6"/>
      <c r="D14276" s="6"/>
      <c r="E14276" s="6"/>
      <c r="F14276" s="7"/>
    </row>
    <row r="14277" spans="1:6" x14ac:dyDescent="0.3">
      <c r="A14277" s="8"/>
      <c r="B14277" s="8"/>
      <c r="C14277" s="8"/>
      <c r="D14277" s="8"/>
      <c r="E14277" s="8"/>
      <c r="F14277" s="9"/>
    </row>
    <row r="14278" spans="1:6" x14ac:dyDescent="0.3">
      <c r="A14278" s="6"/>
      <c r="B14278" s="6"/>
      <c r="C14278" s="6"/>
      <c r="D14278" s="6"/>
      <c r="E14278" s="6"/>
      <c r="F14278" s="7"/>
    </row>
    <row r="14279" spans="1:6" x14ac:dyDescent="0.3">
      <c r="A14279" s="8"/>
      <c r="B14279" s="8"/>
      <c r="C14279" s="8"/>
      <c r="D14279" s="8"/>
      <c r="E14279" s="8"/>
      <c r="F14279" s="9"/>
    </row>
    <row r="14280" spans="1:6" x14ac:dyDescent="0.3">
      <c r="A14280" s="6"/>
      <c r="B14280" s="6"/>
      <c r="C14280" s="6"/>
      <c r="D14280" s="6"/>
      <c r="E14280" s="6"/>
      <c r="F14280" s="7"/>
    </row>
    <row r="14281" spans="1:6" x14ac:dyDescent="0.3">
      <c r="A14281" s="8"/>
      <c r="B14281" s="8"/>
      <c r="C14281" s="8"/>
      <c r="D14281" s="8"/>
      <c r="E14281" s="8"/>
      <c r="F14281" s="9"/>
    </row>
    <row r="14282" spans="1:6" x14ac:dyDescent="0.3">
      <c r="A14282" s="6"/>
      <c r="B14282" s="6"/>
      <c r="C14282" s="6"/>
      <c r="D14282" s="6"/>
      <c r="E14282" s="6"/>
      <c r="F14282" s="7"/>
    </row>
    <row r="14283" spans="1:6" x14ac:dyDescent="0.3">
      <c r="A14283" s="8"/>
      <c r="B14283" s="8"/>
      <c r="C14283" s="8"/>
      <c r="D14283" s="8"/>
      <c r="E14283" s="8"/>
      <c r="F14283" s="9"/>
    </row>
    <row r="14284" spans="1:6" x14ac:dyDescent="0.3">
      <c r="A14284" s="6"/>
      <c r="B14284" s="6"/>
      <c r="C14284" s="6"/>
      <c r="D14284" s="6"/>
      <c r="E14284" s="6"/>
      <c r="F14284" s="7"/>
    </row>
    <row r="14285" spans="1:6" x14ac:dyDescent="0.3">
      <c r="A14285" s="8"/>
      <c r="B14285" s="8"/>
      <c r="C14285" s="8"/>
      <c r="D14285" s="8"/>
      <c r="E14285" s="8"/>
      <c r="F14285" s="9"/>
    </row>
    <row r="14286" spans="1:6" x14ac:dyDescent="0.3">
      <c r="A14286" s="6"/>
      <c r="B14286" s="6"/>
      <c r="C14286" s="6"/>
      <c r="D14286" s="6"/>
      <c r="E14286" s="6"/>
      <c r="F14286" s="7"/>
    </row>
    <row r="14287" spans="1:6" x14ac:dyDescent="0.3">
      <c r="A14287" s="8"/>
      <c r="B14287" s="8"/>
      <c r="C14287" s="8"/>
      <c r="D14287" s="8"/>
      <c r="E14287" s="8"/>
      <c r="F14287" s="9"/>
    </row>
    <row r="14288" spans="1:6" x14ac:dyDescent="0.3">
      <c r="A14288" s="6"/>
      <c r="B14288" s="6"/>
      <c r="C14288" s="6"/>
      <c r="D14288" s="6"/>
      <c r="E14288" s="6"/>
      <c r="F14288" s="7"/>
    </row>
    <row r="14289" spans="1:6" x14ac:dyDescent="0.3">
      <c r="A14289" s="8"/>
      <c r="B14289" s="8"/>
      <c r="C14289" s="8"/>
      <c r="D14289" s="8"/>
      <c r="E14289" s="8"/>
      <c r="F14289" s="9"/>
    </row>
    <row r="14290" spans="1:6" x14ac:dyDescent="0.3">
      <c r="A14290" s="6"/>
      <c r="B14290" s="6"/>
      <c r="C14290" s="6"/>
      <c r="D14290" s="6"/>
      <c r="E14290" s="6"/>
      <c r="F14290" s="7"/>
    </row>
    <row r="14291" spans="1:6" x14ac:dyDescent="0.3">
      <c r="A14291" s="8"/>
      <c r="B14291" s="8"/>
      <c r="C14291" s="8"/>
      <c r="D14291" s="8"/>
      <c r="E14291" s="8"/>
      <c r="F14291" s="9"/>
    </row>
    <row r="14292" spans="1:6" x14ac:dyDescent="0.3">
      <c r="A14292" s="6"/>
      <c r="B14292" s="6"/>
      <c r="C14292" s="6"/>
      <c r="D14292" s="6"/>
      <c r="E14292" s="6"/>
      <c r="F14292" s="7"/>
    </row>
    <row r="14293" spans="1:6" x14ac:dyDescent="0.3">
      <c r="A14293" s="8"/>
      <c r="B14293" s="8"/>
      <c r="C14293" s="8"/>
      <c r="D14293" s="8"/>
      <c r="E14293" s="8"/>
      <c r="F14293" s="9"/>
    </row>
    <row r="14294" spans="1:6" x14ac:dyDescent="0.3">
      <c r="A14294" s="6"/>
      <c r="B14294" s="6"/>
      <c r="C14294" s="6"/>
      <c r="D14294" s="6"/>
      <c r="E14294" s="6"/>
      <c r="F14294" s="7"/>
    </row>
    <row r="14295" spans="1:6" x14ac:dyDescent="0.3">
      <c r="A14295" s="8"/>
      <c r="B14295" s="8"/>
      <c r="C14295" s="8"/>
      <c r="D14295" s="8"/>
      <c r="E14295" s="8"/>
      <c r="F14295" s="9"/>
    </row>
    <row r="14296" spans="1:6" x14ac:dyDescent="0.3">
      <c r="A14296" s="6"/>
      <c r="B14296" s="6"/>
      <c r="C14296" s="6"/>
      <c r="D14296" s="6"/>
      <c r="E14296" s="6"/>
      <c r="F14296" s="7"/>
    </row>
    <row r="14297" spans="1:6" x14ac:dyDescent="0.3">
      <c r="A14297" s="8"/>
      <c r="B14297" s="8"/>
      <c r="C14297" s="8"/>
      <c r="D14297" s="8"/>
      <c r="E14297" s="8"/>
      <c r="F14297" s="9"/>
    </row>
    <row r="14298" spans="1:6" x14ac:dyDescent="0.3">
      <c r="A14298" s="6"/>
      <c r="B14298" s="6"/>
      <c r="C14298" s="6"/>
      <c r="D14298" s="6"/>
      <c r="E14298" s="6"/>
      <c r="F14298" s="7"/>
    </row>
    <row r="14299" spans="1:6" x14ac:dyDescent="0.3">
      <c r="A14299" s="8"/>
      <c r="B14299" s="8"/>
      <c r="C14299" s="8"/>
      <c r="D14299" s="8"/>
      <c r="E14299" s="8"/>
      <c r="F14299" s="9"/>
    </row>
    <row r="14300" spans="1:6" x14ac:dyDescent="0.3">
      <c r="A14300" s="6"/>
      <c r="B14300" s="6"/>
      <c r="C14300" s="6"/>
      <c r="D14300" s="6"/>
      <c r="E14300" s="6"/>
      <c r="F14300" s="7"/>
    </row>
    <row r="14301" spans="1:6" x14ac:dyDescent="0.3">
      <c r="A14301" s="8"/>
      <c r="B14301" s="8"/>
      <c r="C14301" s="8"/>
      <c r="D14301" s="8"/>
      <c r="E14301" s="8"/>
      <c r="F14301" s="9"/>
    </row>
    <row r="14302" spans="1:6" x14ac:dyDescent="0.3">
      <c r="A14302" s="6"/>
      <c r="B14302" s="6"/>
      <c r="C14302" s="6"/>
      <c r="D14302" s="6"/>
      <c r="E14302" s="6"/>
      <c r="F14302" s="7"/>
    </row>
    <row r="14303" spans="1:6" x14ac:dyDescent="0.3">
      <c r="A14303" s="8"/>
      <c r="B14303" s="8"/>
      <c r="C14303" s="8"/>
      <c r="D14303" s="8"/>
      <c r="E14303" s="8"/>
      <c r="F14303" s="9"/>
    </row>
    <row r="14304" spans="1:6" x14ac:dyDescent="0.3">
      <c r="A14304" s="6"/>
      <c r="B14304" s="6"/>
      <c r="C14304" s="6"/>
      <c r="D14304" s="6"/>
      <c r="E14304" s="6"/>
      <c r="F14304" s="7"/>
    </row>
    <row r="14305" spans="1:6" x14ac:dyDescent="0.3">
      <c r="A14305" s="8"/>
      <c r="B14305" s="8"/>
      <c r="C14305" s="8"/>
      <c r="D14305" s="8"/>
      <c r="E14305" s="8"/>
      <c r="F14305" s="9"/>
    </row>
    <row r="14306" spans="1:6" x14ac:dyDescent="0.3">
      <c r="A14306" s="6"/>
      <c r="B14306" s="6"/>
      <c r="C14306" s="6"/>
      <c r="D14306" s="6"/>
      <c r="E14306" s="6"/>
      <c r="F14306" s="7"/>
    </row>
    <row r="14307" spans="1:6" x14ac:dyDescent="0.3">
      <c r="A14307" s="8"/>
      <c r="B14307" s="8"/>
      <c r="C14307" s="8"/>
      <c r="D14307" s="8"/>
      <c r="E14307" s="8"/>
      <c r="F14307" s="9"/>
    </row>
    <row r="14308" spans="1:6" x14ac:dyDescent="0.3">
      <c r="A14308" s="6"/>
      <c r="B14308" s="6"/>
      <c r="C14308" s="6"/>
      <c r="D14308" s="6"/>
      <c r="E14308" s="6"/>
      <c r="F14308" s="7"/>
    </row>
    <row r="14309" spans="1:6" x14ac:dyDescent="0.3">
      <c r="A14309" s="8"/>
      <c r="B14309" s="8"/>
      <c r="C14309" s="8"/>
      <c r="D14309" s="8"/>
      <c r="E14309" s="8"/>
      <c r="F14309" s="9"/>
    </row>
    <row r="14310" spans="1:6" x14ac:dyDescent="0.3">
      <c r="A14310" s="6"/>
      <c r="B14310" s="6"/>
      <c r="C14310" s="6"/>
      <c r="D14310" s="6"/>
      <c r="E14310" s="6"/>
      <c r="F14310" s="7"/>
    </row>
    <row r="14311" spans="1:6" x14ac:dyDescent="0.3">
      <c r="A14311" s="8"/>
      <c r="B14311" s="8"/>
      <c r="C14311" s="8"/>
      <c r="D14311" s="8"/>
      <c r="E14311" s="8"/>
      <c r="F14311" s="9"/>
    </row>
    <row r="14312" spans="1:6" x14ac:dyDescent="0.3">
      <c r="A14312" s="6"/>
      <c r="B14312" s="6"/>
      <c r="C14312" s="6"/>
      <c r="D14312" s="6"/>
      <c r="E14312" s="6"/>
      <c r="F14312" s="7"/>
    </row>
    <row r="14313" spans="1:6" x14ac:dyDescent="0.3">
      <c r="A14313" s="8"/>
      <c r="B14313" s="8"/>
      <c r="C14313" s="8"/>
      <c r="D14313" s="8"/>
      <c r="E14313" s="8"/>
      <c r="F14313" s="9"/>
    </row>
    <row r="14314" spans="1:6" x14ac:dyDescent="0.3">
      <c r="A14314" s="6"/>
      <c r="B14314" s="6"/>
      <c r="C14314" s="6"/>
      <c r="D14314" s="6"/>
      <c r="E14314" s="6"/>
      <c r="F14314" s="7"/>
    </row>
    <row r="14315" spans="1:6" x14ac:dyDescent="0.3">
      <c r="A14315" s="8"/>
      <c r="B14315" s="8"/>
      <c r="C14315" s="8"/>
      <c r="D14315" s="8"/>
      <c r="E14315" s="8"/>
      <c r="F14315" s="9"/>
    </row>
    <row r="14316" spans="1:6" x14ac:dyDescent="0.3">
      <c r="A14316" s="6"/>
      <c r="B14316" s="6"/>
      <c r="C14316" s="6"/>
      <c r="D14316" s="6"/>
      <c r="E14316" s="6"/>
      <c r="F14316" s="7"/>
    </row>
    <row r="14317" spans="1:6" x14ac:dyDescent="0.3">
      <c r="A14317" s="8"/>
      <c r="B14317" s="8"/>
      <c r="C14317" s="8"/>
      <c r="D14317" s="8"/>
      <c r="E14317" s="8"/>
      <c r="F14317" s="9"/>
    </row>
    <row r="14318" spans="1:6" x14ac:dyDescent="0.3">
      <c r="A14318" s="6"/>
      <c r="B14318" s="6"/>
      <c r="C14318" s="6"/>
      <c r="D14318" s="6"/>
      <c r="E14318" s="6"/>
      <c r="F14318" s="7"/>
    </row>
    <row r="14319" spans="1:6" x14ac:dyDescent="0.3">
      <c r="A14319" s="8"/>
      <c r="B14319" s="8"/>
      <c r="C14319" s="8"/>
      <c r="D14319" s="8"/>
      <c r="E14319" s="8"/>
      <c r="F14319" s="9"/>
    </row>
    <row r="14320" spans="1:6" x14ac:dyDescent="0.3">
      <c r="A14320" s="6"/>
      <c r="B14320" s="6"/>
      <c r="C14320" s="6"/>
      <c r="D14320" s="6"/>
      <c r="E14320" s="6"/>
      <c r="F14320" s="7"/>
    </row>
    <row r="14321" spans="1:6" x14ac:dyDescent="0.3">
      <c r="A14321" s="8"/>
      <c r="B14321" s="8"/>
      <c r="C14321" s="8"/>
      <c r="D14321" s="8"/>
      <c r="E14321" s="8"/>
      <c r="F14321" s="9"/>
    </row>
    <row r="14322" spans="1:6" x14ac:dyDescent="0.3">
      <c r="A14322" s="6"/>
      <c r="B14322" s="6"/>
      <c r="C14322" s="6"/>
      <c r="D14322" s="6"/>
      <c r="E14322" s="6"/>
      <c r="F14322" s="7"/>
    </row>
    <row r="14323" spans="1:6" x14ac:dyDescent="0.3">
      <c r="A14323" s="8"/>
      <c r="B14323" s="8"/>
      <c r="C14323" s="8"/>
      <c r="D14323" s="8"/>
      <c r="E14323" s="8"/>
      <c r="F14323" s="9"/>
    </row>
    <row r="14324" spans="1:6" x14ac:dyDescent="0.3">
      <c r="A14324" s="6"/>
      <c r="B14324" s="6"/>
      <c r="C14324" s="6"/>
      <c r="D14324" s="6"/>
      <c r="E14324" s="6"/>
      <c r="F14324" s="7"/>
    </row>
    <row r="14325" spans="1:6" x14ac:dyDescent="0.3">
      <c r="A14325" s="8"/>
      <c r="B14325" s="8"/>
      <c r="C14325" s="8"/>
      <c r="D14325" s="8"/>
      <c r="E14325" s="8"/>
      <c r="F14325" s="9"/>
    </row>
    <row r="14326" spans="1:6" x14ac:dyDescent="0.3">
      <c r="A14326" s="6"/>
      <c r="B14326" s="6"/>
      <c r="C14326" s="6"/>
      <c r="D14326" s="6"/>
      <c r="E14326" s="6"/>
      <c r="F14326" s="7"/>
    </row>
    <row r="14327" spans="1:6" x14ac:dyDescent="0.3">
      <c r="A14327" s="8"/>
      <c r="B14327" s="8"/>
      <c r="C14327" s="8"/>
      <c r="D14327" s="8"/>
      <c r="E14327" s="8"/>
      <c r="F14327" s="9"/>
    </row>
    <row r="14328" spans="1:6" x14ac:dyDescent="0.3">
      <c r="A14328" s="6"/>
      <c r="B14328" s="6"/>
      <c r="C14328" s="6"/>
      <c r="D14328" s="6"/>
      <c r="E14328" s="6"/>
      <c r="F14328" s="7"/>
    </row>
    <row r="14329" spans="1:6" x14ac:dyDescent="0.3">
      <c r="A14329" s="8"/>
      <c r="B14329" s="8"/>
      <c r="C14329" s="8"/>
      <c r="D14329" s="8"/>
      <c r="E14329" s="8"/>
      <c r="F14329" s="9"/>
    </row>
    <row r="14330" spans="1:6" x14ac:dyDescent="0.3">
      <c r="A14330" s="6"/>
      <c r="B14330" s="6"/>
      <c r="C14330" s="6"/>
      <c r="D14330" s="6"/>
      <c r="E14330" s="6"/>
      <c r="F14330" s="7"/>
    </row>
    <row r="14331" spans="1:6" x14ac:dyDescent="0.3">
      <c r="A14331" s="8"/>
      <c r="B14331" s="8"/>
      <c r="C14331" s="8"/>
      <c r="D14331" s="8"/>
      <c r="E14331" s="8"/>
      <c r="F14331" s="9"/>
    </row>
    <row r="14332" spans="1:6" x14ac:dyDescent="0.3">
      <c r="A14332" s="6"/>
      <c r="B14332" s="6"/>
      <c r="C14332" s="6"/>
      <c r="D14332" s="6"/>
      <c r="E14332" s="6"/>
      <c r="F14332" s="7"/>
    </row>
    <row r="14333" spans="1:6" x14ac:dyDescent="0.3">
      <c r="A14333" s="8"/>
      <c r="B14333" s="8"/>
      <c r="C14333" s="8"/>
      <c r="D14333" s="8"/>
      <c r="E14333" s="8"/>
      <c r="F14333" s="9"/>
    </row>
    <row r="14334" spans="1:6" x14ac:dyDescent="0.3">
      <c r="A14334" s="6"/>
      <c r="B14334" s="6"/>
      <c r="C14334" s="6"/>
      <c r="D14334" s="6"/>
      <c r="E14334" s="6"/>
      <c r="F14334" s="7"/>
    </row>
    <row r="14335" spans="1:6" x14ac:dyDescent="0.3">
      <c r="A14335" s="8"/>
      <c r="B14335" s="8"/>
      <c r="C14335" s="8"/>
      <c r="D14335" s="8"/>
      <c r="E14335" s="8"/>
      <c r="F14335" s="9"/>
    </row>
    <row r="14336" spans="1:6" x14ac:dyDescent="0.3">
      <c r="A14336" s="6"/>
      <c r="B14336" s="6"/>
      <c r="C14336" s="6"/>
      <c r="D14336" s="6"/>
      <c r="E14336" s="6"/>
      <c r="F14336" s="7"/>
    </row>
    <row r="14337" spans="1:6" x14ac:dyDescent="0.3">
      <c r="A14337" s="8"/>
      <c r="B14337" s="8"/>
      <c r="C14337" s="8"/>
      <c r="D14337" s="8"/>
      <c r="E14337" s="8"/>
      <c r="F14337" s="9"/>
    </row>
    <row r="14338" spans="1:6" x14ac:dyDescent="0.3">
      <c r="A14338" s="6"/>
      <c r="B14338" s="6"/>
      <c r="C14338" s="6"/>
      <c r="D14338" s="6"/>
      <c r="E14338" s="6"/>
      <c r="F14338" s="7"/>
    </row>
    <row r="14339" spans="1:6" x14ac:dyDescent="0.3">
      <c r="A14339" s="8"/>
      <c r="B14339" s="8"/>
      <c r="C14339" s="8"/>
      <c r="D14339" s="8"/>
      <c r="E14339" s="8"/>
      <c r="F14339" s="9"/>
    </row>
    <row r="14340" spans="1:6" x14ac:dyDescent="0.3">
      <c r="A14340" s="6"/>
      <c r="B14340" s="6"/>
      <c r="C14340" s="6"/>
      <c r="D14340" s="6"/>
      <c r="E14340" s="6"/>
      <c r="F14340" s="7"/>
    </row>
    <row r="14341" spans="1:6" x14ac:dyDescent="0.3">
      <c r="A14341" s="8"/>
      <c r="B14341" s="8"/>
      <c r="C14341" s="8"/>
      <c r="D14341" s="8"/>
      <c r="E14341" s="8"/>
      <c r="F14341" s="9"/>
    </row>
    <row r="14342" spans="1:6" x14ac:dyDescent="0.3">
      <c r="A14342" s="6"/>
      <c r="B14342" s="6"/>
      <c r="C14342" s="6"/>
      <c r="D14342" s="6"/>
      <c r="E14342" s="6"/>
      <c r="F14342" s="7"/>
    </row>
    <row r="14343" spans="1:6" x14ac:dyDescent="0.3">
      <c r="A14343" s="8"/>
      <c r="B14343" s="8"/>
      <c r="C14343" s="8"/>
      <c r="D14343" s="8"/>
      <c r="E14343" s="8"/>
      <c r="F14343" s="9"/>
    </row>
    <row r="14344" spans="1:6" x14ac:dyDescent="0.3">
      <c r="A14344" s="6"/>
      <c r="B14344" s="6"/>
      <c r="C14344" s="6"/>
      <c r="D14344" s="6"/>
      <c r="E14344" s="6"/>
      <c r="F14344" s="7"/>
    </row>
    <row r="14345" spans="1:6" x14ac:dyDescent="0.3">
      <c r="A14345" s="8"/>
      <c r="B14345" s="8"/>
      <c r="C14345" s="8"/>
      <c r="D14345" s="8"/>
      <c r="E14345" s="8"/>
      <c r="F14345" s="9"/>
    </row>
    <row r="14346" spans="1:6" x14ac:dyDescent="0.3">
      <c r="A14346" s="6"/>
      <c r="B14346" s="6"/>
      <c r="C14346" s="6"/>
      <c r="D14346" s="6"/>
      <c r="E14346" s="6"/>
      <c r="F14346" s="7"/>
    </row>
    <row r="14347" spans="1:6" x14ac:dyDescent="0.3">
      <c r="A14347" s="8"/>
      <c r="B14347" s="8"/>
      <c r="C14347" s="8"/>
      <c r="D14347" s="8"/>
      <c r="E14347" s="8"/>
      <c r="F14347" s="9"/>
    </row>
    <row r="14348" spans="1:6" x14ac:dyDescent="0.3">
      <c r="A14348" s="6"/>
      <c r="B14348" s="6"/>
      <c r="C14348" s="6"/>
      <c r="D14348" s="6"/>
      <c r="E14348" s="6"/>
      <c r="F14348" s="7"/>
    </row>
    <row r="14349" spans="1:6" x14ac:dyDescent="0.3">
      <c r="A14349" s="8"/>
      <c r="B14349" s="8"/>
      <c r="C14349" s="8"/>
      <c r="D14349" s="8"/>
      <c r="E14349" s="8"/>
      <c r="F14349" s="9"/>
    </row>
    <row r="14350" spans="1:6" x14ac:dyDescent="0.3">
      <c r="A14350" s="6"/>
      <c r="B14350" s="6"/>
      <c r="C14350" s="6"/>
      <c r="D14350" s="6"/>
      <c r="E14350" s="6"/>
      <c r="F14350" s="7"/>
    </row>
    <row r="14351" spans="1:6" x14ac:dyDescent="0.3">
      <c r="A14351" s="8"/>
      <c r="B14351" s="8"/>
      <c r="C14351" s="8"/>
      <c r="D14351" s="8"/>
      <c r="E14351" s="8"/>
      <c r="F14351" s="9"/>
    </row>
    <row r="14352" spans="1:6" x14ac:dyDescent="0.3">
      <c r="A14352" s="6"/>
      <c r="B14352" s="6"/>
      <c r="C14352" s="6"/>
      <c r="D14352" s="6"/>
      <c r="E14352" s="6"/>
      <c r="F14352" s="7"/>
    </row>
    <row r="14353" spans="1:6" x14ac:dyDescent="0.3">
      <c r="A14353" s="8"/>
      <c r="B14353" s="8"/>
      <c r="C14353" s="8"/>
      <c r="D14353" s="8"/>
      <c r="E14353" s="8"/>
      <c r="F14353" s="9"/>
    </row>
    <row r="14354" spans="1:6" x14ac:dyDescent="0.3">
      <c r="A14354" s="6"/>
      <c r="B14354" s="6"/>
      <c r="C14354" s="6"/>
      <c r="D14354" s="6"/>
      <c r="E14354" s="6"/>
      <c r="F14354" s="7"/>
    </row>
    <row r="14355" spans="1:6" x14ac:dyDescent="0.3">
      <c r="A14355" s="8"/>
      <c r="B14355" s="8"/>
      <c r="C14355" s="8"/>
      <c r="D14355" s="8"/>
      <c r="E14355" s="8"/>
      <c r="F14355" s="9"/>
    </row>
    <row r="14356" spans="1:6" x14ac:dyDescent="0.3">
      <c r="A14356" s="6"/>
      <c r="B14356" s="6"/>
      <c r="C14356" s="6"/>
      <c r="D14356" s="6"/>
      <c r="E14356" s="6"/>
      <c r="F14356" s="7"/>
    </row>
    <row r="14357" spans="1:6" x14ac:dyDescent="0.3">
      <c r="A14357" s="8"/>
      <c r="B14357" s="8"/>
      <c r="C14357" s="8"/>
      <c r="D14357" s="8"/>
      <c r="E14357" s="8"/>
      <c r="F14357" s="9"/>
    </row>
    <row r="14358" spans="1:6" x14ac:dyDescent="0.3">
      <c r="A14358" s="6"/>
      <c r="B14358" s="6"/>
      <c r="C14358" s="6"/>
      <c r="D14358" s="6"/>
      <c r="E14358" s="6"/>
      <c r="F14358" s="7"/>
    </row>
    <row r="14359" spans="1:6" x14ac:dyDescent="0.3">
      <c r="A14359" s="8"/>
      <c r="B14359" s="8"/>
      <c r="C14359" s="8"/>
      <c r="D14359" s="8"/>
      <c r="E14359" s="8"/>
      <c r="F14359" s="9"/>
    </row>
    <row r="14360" spans="1:6" x14ac:dyDescent="0.3">
      <c r="A14360" s="6"/>
      <c r="B14360" s="6"/>
      <c r="C14360" s="6"/>
      <c r="D14360" s="6"/>
      <c r="E14360" s="6"/>
      <c r="F14360" s="7"/>
    </row>
    <row r="14361" spans="1:6" x14ac:dyDescent="0.3">
      <c r="A14361" s="8"/>
      <c r="B14361" s="8"/>
      <c r="C14361" s="8"/>
      <c r="D14361" s="8"/>
      <c r="E14361" s="8"/>
      <c r="F14361" s="9"/>
    </row>
    <row r="14362" spans="1:6" x14ac:dyDescent="0.3">
      <c r="A14362" s="6"/>
      <c r="B14362" s="6"/>
      <c r="C14362" s="6"/>
      <c r="D14362" s="6"/>
      <c r="E14362" s="6"/>
      <c r="F14362" s="7"/>
    </row>
    <row r="14363" spans="1:6" x14ac:dyDescent="0.3">
      <c r="A14363" s="8"/>
      <c r="B14363" s="8"/>
      <c r="C14363" s="8"/>
      <c r="D14363" s="8"/>
      <c r="E14363" s="8"/>
      <c r="F14363" s="9"/>
    </row>
    <row r="14364" spans="1:6" x14ac:dyDescent="0.3">
      <c r="A14364" s="6"/>
      <c r="B14364" s="6"/>
      <c r="C14364" s="6"/>
      <c r="D14364" s="6"/>
      <c r="E14364" s="6"/>
      <c r="F14364" s="7"/>
    </row>
    <row r="14365" spans="1:6" x14ac:dyDescent="0.3">
      <c r="A14365" s="8"/>
      <c r="B14365" s="8"/>
      <c r="C14365" s="8"/>
      <c r="D14365" s="8"/>
      <c r="E14365" s="8"/>
      <c r="F14365" s="9"/>
    </row>
    <row r="14366" spans="1:6" x14ac:dyDescent="0.3">
      <c r="A14366" s="6"/>
      <c r="B14366" s="6"/>
      <c r="C14366" s="6"/>
      <c r="D14366" s="6"/>
      <c r="E14366" s="6"/>
      <c r="F14366" s="7"/>
    </row>
    <row r="14367" spans="1:6" x14ac:dyDescent="0.3">
      <c r="A14367" s="8"/>
      <c r="B14367" s="8"/>
      <c r="C14367" s="8"/>
      <c r="D14367" s="8"/>
      <c r="E14367" s="8"/>
      <c r="F14367" s="9"/>
    </row>
    <row r="14368" spans="1:6" x14ac:dyDescent="0.3">
      <c r="A14368" s="6"/>
      <c r="B14368" s="6"/>
      <c r="C14368" s="6"/>
      <c r="D14368" s="6"/>
      <c r="E14368" s="6"/>
      <c r="F14368" s="7"/>
    </row>
    <row r="14369" spans="1:6" x14ac:dyDescent="0.3">
      <c r="A14369" s="8"/>
      <c r="B14369" s="8"/>
      <c r="C14369" s="8"/>
      <c r="D14369" s="8"/>
      <c r="E14369" s="8"/>
      <c r="F14369" s="9"/>
    </row>
    <row r="14370" spans="1:6" x14ac:dyDescent="0.3">
      <c r="A14370" s="6"/>
      <c r="B14370" s="6"/>
      <c r="C14370" s="6"/>
      <c r="D14370" s="6"/>
      <c r="E14370" s="6"/>
      <c r="F14370" s="7"/>
    </row>
    <row r="14371" spans="1:6" x14ac:dyDescent="0.3">
      <c r="A14371" s="8"/>
      <c r="B14371" s="8"/>
      <c r="C14371" s="8"/>
      <c r="D14371" s="8"/>
      <c r="E14371" s="8"/>
      <c r="F14371" s="9"/>
    </row>
    <row r="14372" spans="1:6" x14ac:dyDescent="0.3">
      <c r="A14372" s="6"/>
      <c r="B14372" s="6"/>
      <c r="C14372" s="6"/>
      <c r="D14372" s="6"/>
      <c r="E14372" s="6"/>
      <c r="F14372" s="7"/>
    </row>
    <row r="14373" spans="1:6" x14ac:dyDescent="0.3">
      <c r="A14373" s="8"/>
      <c r="B14373" s="8"/>
      <c r="C14373" s="8"/>
      <c r="D14373" s="8"/>
      <c r="E14373" s="8"/>
      <c r="F14373" s="9"/>
    </row>
    <row r="14374" spans="1:6" x14ac:dyDescent="0.3">
      <c r="A14374" s="6"/>
      <c r="B14374" s="6"/>
      <c r="C14374" s="6"/>
      <c r="D14374" s="6"/>
      <c r="E14374" s="6"/>
      <c r="F14374" s="7"/>
    </row>
    <row r="14375" spans="1:6" x14ac:dyDescent="0.3">
      <c r="A14375" s="8"/>
      <c r="B14375" s="8"/>
      <c r="C14375" s="8"/>
      <c r="D14375" s="8"/>
      <c r="E14375" s="8"/>
      <c r="F14375" s="9"/>
    </row>
    <row r="14376" spans="1:6" x14ac:dyDescent="0.3">
      <c r="A14376" s="6"/>
      <c r="B14376" s="6"/>
      <c r="C14376" s="6"/>
      <c r="D14376" s="6"/>
      <c r="E14376" s="6"/>
      <c r="F14376" s="7"/>
    </row>
    <row r="14377" spans="1:6" x14ac:dyDescent="0.3">
      <c r="A14377" s="8"/>
      <c r="B14377" s="8"/>
      <c r="C14377" s="8"/>
      <c r="D14377" s="8"/>
      <c r="E14377" s="8"/>
      <c r="F14377" s="9"/>
    </row>
    <row r="14378" spans="1:6" x14ac:dyDescent="0.3">
      <c r="A14378" s="6"/>
      <c r="B14378" s="6"/>
      <c r="C14378" s="6"/>
      <c r="D14378" s="6"/>
      <c r="E14378" s="6"/>
      <c r="F14378" s="7"/>
    </row>
    <row r="14379" spans="1:6" x14ac:dyDescent="0.3">
      <c r="A14379" s="8"/>
      <c r="B14379" s="8"/>
      <c r="C14379" s="8"/>
      <c r="D14379" s="8"/>
      <c r="E14379" s="8"/>
      <c r="F14379" s="9"/>
    </row>
    <row r="14380" spans="1:6" x14ac:dyDescent="0.3">
      <c r="A14380" s="6"/>
      <c r="B14380" s="6"/>
      <c r="C14380" s="6"/>
      <c r="D14380" s="6"/>
      <c r="E14380" s="6"/>
      <c r="F14380" s="7"/>
    </row>
    <row r="14381" spans="1:6" x14ac:dyDescent="0.3">
      <c r="A14381" s="8"/>
      <c r="B14381" s="8"/>
      <c r="C14381" s="8"/>
      <c r="D14381" s="8"/>
      <c r="E14381" s="8"/>
      <c r="F14381" s="9"/>
    </row>
    <row r="14382" spans="1:6" x14ac:dyDescent="0.3">
      <c r="A14382" s="6"/>
      <c r="B14382" s="6"/>
      <c r="C14382" s="6"/>
      <c r="D14382" s="6"/>
      <c r="E14382" s="6"/>
      <c r="F14382" s="7"/>
    </row>
    <row r="14383" spans="1:6" x14ac:dyDescent="0.3">
      <c r="A14383" s="8"/>
      <c r="B14383" s="8"/>
      <c r="C14383" s="8"/>
      <c r="D14383" s="8"/>
      <c r="E14383" s="8"/>
      <c r="F14383" s="9"/>
    </row>
    <row r="14384" spans="1:6" x14ac:dyDescent="0.3">
      <c r="A14384" s="6"/>
      <c r="B14384" s="6"/>
      <c r="C14384" s="6"/>
      <c r="D14384" s="6"/>
      <c r="E14384" s="6"/>
      <c r="F14384" s="7"/>
    </row>
    <row r="14385" spans="1:6" x14ac:dyDescent="0.3">
      <c r="A14385" s="8"/>
      <c r="B14385" s="8"/>
      <c r="C14385" s="8"/>
      <c r="D14385" s="8"/>
      <c r="E14385" s="8"/>
      <c r="F14385" s="9"/>
    </row>
    <row r="14386" spans="1:6" x14ac:dyDescent="0.3">
      <c r="A14386" s="6"/>
      <c r="B14386" s="6"/>
      <c r="C14386" s="6"/>
      <c r="D14386" s="6"/>
      <c r="E14386" s="6"/>
      <c r="F14386" s="7"/>
    </row>
    <row r="14387" spans="1:6" x14ac:dyDescent="0.3">
      <c r="A14387" s="8"/>
      <c r="B14387" s="8"/>
      <c r="C14387" s="8"/>
      <c r="D14387" s="8"/>
      <c r="E14387" s="8"/>
      <c r="F14387" s="9"/>
    </row>
    <row r="14388" spans="1:6" x14ac:dyDescent="0.3">
      <c r="A14388" s="6"/>
      <c r="B14388" s="6"/>
      <c r="C14388" s="6"/>
      <c r="D14388" s="6"/>
      <c r="E14388" s="6"/>
      <c r="F14388" s="7"/>
    </row>
    <row r="14389" spans="1:6" x14ac:dyDescent="0.3">
      <c r="A14389" s="8"/>
      <c r="B14389" s="8"/>
      <c r="C14389" s="8"/>
      <c r="D14389" s="8"/>
      <c r="E14389" s="8"/>
      <c r="F14389" s="9"/>
    </row>
    <row r="14390" spans="1:6" x14ac:dyDescent="0.3">
      <c r="A14390" s="6"/>
      <c r="B14390" s="6"/>
      <c r="C14390" s="6"/>
      <c r="D14390" s="6"/>
      <c r="E14390" s="6"/>
      <c r="F14390" s="7"/>
    </row>
    <row r="14391" spans="1:6" x14ac:dyDescent="0.3">
      <c r="A14391" s="8"/>
      <c r="B14391" s="8"/>
      <c r="C14391" s="8"/>
      <c r="D14391" s="8"/>
      <c r="E14391" s="8"/>
      <c r="F14391" s="9"/>
    </row>
    <row r="14392" spans="1:6" x14ac:dyDescent="0.3">
      <c r="A14392" s="6"/>
      <c r="B14392" s="6"/>
      <c r="C14392" s="6"/>
      <c r="D14392" s="6"/>
      <c r="E14392" s="6"/>
      <c r="F14392" s="7"/>
    </row>
    <row r="14393" spans="1:6" x14ac:dyDescent="0.3">
      <c r="A14393" s="8"/>
      <c r="B14393" s="8"/>
      <c r="C14393" s="8"/>
      <c r="D14393" s="8"/>
      <c r="E14393" s="8"/>
      <c r="F14393" s="9"/>
    </row>
    <row r="14394" spans="1:6" x14ac:dyDescent="0.3">
      <c r="A14394" s="6"/>
      <c r="B14394" s="6"/>
      <c r="C14394" s="6"/>
      <c r="D14394" s="6"/>
      <c r="E14394" s="6"/>
      <c r="F14394" s="7"/>
    </row>
    <row r="14395" spans="1:6" x14ac:dyDescent="0.3">
      <c r="A14395" s="8"/>
      <c r="B14395" s="8"/>
      <c r="C14395" s="8"/>
      <c r="D14395" s="8"/>
      <c r="E14395" s="8"/>
      <c r="F14395" s="9"/>
    </row>
    <row r="14396" spans="1:6" x14ac:dyDescent="0.3">
      <c r="A14396" s="6"/>
      <c r="B14396" s="6"/>
      <c r="C14396" s="6"/>
      <c r="D14396" s="6"/>
      <c r="E14396" s="6"/>
      <c r="F14396" s="7"/>
    </row>
    <row r="14397" spans="1:6" x14ac:dyDescent="0.3">
      <c r="A14397" s="8"/>
      <c r="B14397" s="8"/>
      <c r="C14397" s="8"/>
      <c r="D14397" s="8"/>
      <c r="E14397" s="8"/>
      <c r="F14397" s="9"/>
    </row>
    <row r="14398" spans="1:6" x14ac:dyDescent="0.3">
      <c r="A14398" s="6"/>
      <c r="B14398" s="6"/>
      <c r="C14398" s="6"/>
      <c r="D14398" s="6"/>
      <c r="E14398" s="6"/>
      <c r="F14398" s="7"/>
    </row>
    <row r="14399" spans="1:6" x14ac:dyDescent="0.3">
      <c r="A14399" s="8"/>
      <c r="B14399" s="8"/>
      <c r="C14399" s="8"/>
      <c r="D14399" s="8"/>
      <c r="E14399" s="8"/>
      <c r="F14399" s="9"/>
    </row>
    <row r="14400" spans="1:6" x14ac:dyDescent="0.3">
      <c r="A14400" s="6"/>
      <c r="B14400" s="6"/>
      <c r="C14400" s="6"/>
      <c r="D14400" s="6"/>
      <c r="E14400" s="6"/>
      <c r="F14400" s="7"/>
    </row>
    <row r="14401" spans="1:6" x14ac:dyDescent="0.3">
      <c r="A14401" s="8"/>
      <c r="B14401" s="8"/>
      <c r="C14401" s="8"/>
      <c r="D14401" s="8"/>
      <c r="E14401" s="8"/>
      <c r="F14401" s="9"/>
    </row>
    <row r="14402" spans="1:6" x14ac:dyDescent="0.3">
      <c r="A14402" s="6"/>
      <c r="B14402" s="6"/>
      <c r="C14402" s="6"/>
      <c r="D14402" s="6"/>
      <c r="E14402" s="6"/>
      <c r="F14402" s="7"/>
    </row>
    <row r="14403" spans="1:6" x14ac:dyDescent="0.3">
      <c r="A14403" s="8"/>
      <c r="B14403" s="8"/>
      <c r="C14403" s="8"/>
      <c r="D14403" s="8"/>
      <c r="E14403" s="8"/>
      <c r="F14403" s="9"/>
    </row>
    <row r="14404" spans="1:6" x14ac:dyDescent="0.3">
      <c r="A14404" s="6"/>
      <c r="B14404" s="6"/>
      <c r="C14404" s="6"/>
      <c r="D14404" s="6"/>
      <c r="E14404" s="6"/>
      <c r="F14404" s="7"/>
    </row>
    <row r="14405" spans="1:6" x14ac:dyDescent="0.3">
      <c r="A14405" s="8"/>
      <c r="B14405" s="8"/>
      <c r="C14405" s="8"/>
      <c r="D14405" s="8"/>
      <c r="E14405" s="8"/>
      <c r="F14405" s="9"/>
    </row>
    <row r="14406" spans="1:6" x14ac:dyDescent="0.3">
      <c r="A14406" s="6"/>
      <c r="B14406" s="6"/>
      <c r="C14406" s="6"/>
      <c r="D14406" s="6"/>
      <c r="E14406" s="6"/>
      <c r="F14406" s="7"/>
    </row>
    <row r="14407" spans="1:6" x14ac:dyDescent="0.3">
      <c r="A14407" s="8"/>
      <c r="B14407" s="8"/>
      <c r="C14407" s="8"/>
      <c r="D14407" s="8"/>
      <c r="E14407" s="8"/>
      <c r="F14407" s="9"/>
    </row>
    <row r="14408" spans="1:6" x14ac:dyDescent="0.3">
      <c r="A14408" s="6"/>
      <c r="B14408" s="6"/>
      <c r="C14408" s="6"/>
      <c r="D14408" s="6"/>
      <c r="E14408" s="6"/>
      <c r="F14408" s="7"/>
    </row>
    <row r="14409" spans="1:6" x14ac:dyDescent="0.3">
      <c r="A14409" s="8"/>
      <c r="B14409" s="8"/>
      <c r="C14409" s="8"/>
      <c r="D14409" s="8"/>
      <c r="E14409" s="8"/>
      <c r="F14409" s="9"/>
    </row>
    <row r="14410" spans="1:6" x14ac:dyDescent="0.3">
      <c r="A14410" s="6"/>
      <c r="B14410" s="6"/>
      <c r="C14410" s="6"/>
      <c r="D14410" s="6"/>
      <c r="E14410" s="6"/>
      <c r="F14410" s="7"/>
    </row>
    <row r="14411" spans="1:6" x14ac:dyDescent="0.3">
      <c r="A14411" s="8"/>
      <c r="B14411" s="8"/>
      <c r="C14411" s="8"/>
      <c r="D14411" s="8"/>
      <c r="E14411" s="8"/>
      <c r="F14411" s="9"/>
    </row>
    <row r="14412" spans="1:6" x14ac:dyDescent="0.3">
      <c r="A14412" s="6"/>
      <c r="B14412" s="6"/>
      <c r="C14412" s="6"/>
      <c r="D14412" s="6"/>
      <c r="E14412" s="6"/>
      <c r="F14412" s="7"/>
    </row>
    <row r="14413" spans="1:6" x14ac:dyDescent="0.3">
      <c r="A14413" s="8"/>
      <c r="B14413" s="8"/>
      <c r="C14413" s="8"/>
      <c r="D14413" s="8"/>
      <c r="E14413" s="8"/>
      <c r="F14413" s="9"/>
    </row>
    <row r="14414" spans="1:6" x14ac:dyDescent="0.3">
      <c r="A14414" s="6"/>
      <c r="B14414" s="6"/>
      <c r="C14414" s="6"/>
      <c r="D14414" s="6"/>
      <c r="E14414" s="6"/>
      <c r="F14414" s="7"/>
    </row>
    <row r="14415" spans="1:6" x14ac:dyDescent="0.3">
      <c r="A14415" s="8"/>
      <c r="B14415" s="8"/>
      <c r="C14415" s="8"/>
      <c r="D14415" s="8"/>
      <c r="E14415" s="8"/>
      <c r="F14415" s="9"/>
    </row>
    <row r="14416" spans="1:6" x14ac:dyDescent="0.3">
      <c r="A14416" s="6"/>
      <c r="B14416" s="6"/>
      <c r="C14416" s="6"/>
      <c r="D14416" s="6"/>
      <c r="E14416" s="6"/>
      <c r="F14416" s="7"/>
    </row>
    <row r="14417" spans="1:6" x14ac:dyDescent="0.3">
      <c r="A14417" s="8"/>
      <c r="B14417" s="8"/>
      <c r="C14417" s="8"/>
      <c r="D14417" s="8"/>
      <c r="E14417" s="8"/>
      <c r="F14417" s="9"/>
    </row>
    <row r="14418" spans="1:6" x14ac:dyDescent="0.3">
      <c r="A14418" s="6"/>
      <c r="B14418" s="6"/>
      <c r="C14418" s="6"/>
      <c r="D14418" s="6"/>
      <c r="E14418" s="6"/>
      <c r="F14418" s="7"/>
    </row>
    <row r="14419" spans="1:6" x14ac:dyDescent="0.3">
      <c r="A14419" s="8"/>
      <c r="B14419" s="8"/>
      <c r="C14419" s="8"/>
      <c r="D14419" s="8"/>
      <c r="E14419" s="8"/>
      <c r="F14419" s="9"/>
    </row>
    <row r="14420" spans="1:6" x14ac:dyDescent="0.3">
      <c r="A14420" s="6"/>
      <c r="B14420" s="6"/>
      <c r="C14420" s="6"/>
      <c r="D14420" s="6"/>
      <c r="E14420" s="6"/>
      <c r="F14420" s="7"/>
    </row>
    <row r="14421" spans="1:6" x14ac:dyDescent="0.3">
      <c r="A14421" s="8"/>
      <c r="B14421" s="8"/>
      <c r="C14421" s="8"/>
      <c r="D14421" s="8"/>
      <c r="E14421" s="8"/>
      <c r="F14421" s="9"/>
    </row>
    <row r="14422" spans="1:6" x14ac:dyDescent="0.3">
      <c r="A14422" s="6"/>
      <c r="B14422" s="6"/>
      <c r="C14422" s="6"/>
      <c r="D14422" s="6"/>
      <c r="E14422" s="6"/>
      <c r="F14422" s="7"/>
    </row>
    <row r="14423" spans="1:6" x14ac:dyDescent="0.3">
      <c r="A14423" s="8"/>
      <c r="B14423" s="8"/>
      <c r="C14423" s="8"/>
      <c r="D14423" s="8"/>
      <c r="E14423" s="8"/>
      <c r="F14423" s="9"/>
    </row>
    <row r="14424" spans="1:6" x14ac:dyDescent="0.3">
      <c r="A14424" s="6"/>
      <c r="B14424" s="6"/>
      <c r="C14424" s="6"/>
      <c r="D14424" s="6"/>
      <c r="E14424" s="6"/>
      <c r="F14424" s="7"/>
    </row>
    <row r="14425" spans="1:6" x14ac:dyDescent="0.3">
      <c r="A14425" s="8"/>
      <c r="B14425" s="8"/>
      <c r="C14425" s="8"/>
      <c r="D14425" s="8"/>
      <c r="E14425" s="8"/>
      <c r="F14425" s="9"/>
    </row>
    <row r="14426" spans="1:6" x14ac:dyDescent="0.3">
      <c r="A14426" s="6"/>
      <c r="B14426" s="6"/>
      <c r="C14426" s="6"/>
      <c r="D14426" s="6"/>
      <c r="E14426" s="6"/>
      <c r="F14426" s="7"/>
    </row>
    <row r="14427" spans="1:6" x14ac:dyDescent="0.3">
      <c r="A14427" s="8"/>
      <c r="B14427" s="8"/>
      <c r="C14427" s="8"/>
      <c r="D14427" s="8"/>
      <c r="E14427" s="8"/>
      <c r="F14427" s="9"/>
    </row>
    <row r="14428" spans="1:6" x14ac:dyDescent="0.3">
      <c r="A14428" s="6"/>
      <c r="B14428" s="6"/>
      <c r="C14428" s="6"/>
      <c r="D14428" s="6"/>
      <c r="E14428" s="6"/>
      <c r="F14428" s="7"/>
    </row>
    <row r="14429" spans="1:6" x14ac:dyDescent="0.3">
      <c r="A14429" s="8"/>
      <c r="B14429" s="8"/>
      <c r="C14429" s="8"/>
      <c r="D14429" s="8"/>
      <c r="E14429" s="8"/>
      <c r="F14429" s="9"/>
    </row>
    <row r="14430" spans="1:6" x14ac:dyDescent="0.3">
      <c r="A14430" s="6"/>
      <c r="B14430" s="6"/>
      <c r="C14430" s="6"/>
      <c r="D14430" s="6"/>
      <c r="E14430" s="6"/>
      <c r="F14430" s="7"/>
    </row>
    <row r="14431" spans="1:6" x14ac:dyDescent="0.3">
      <c r="A14431" s="8"/>
      <c r="B14431" s="8"/>
      <c r="C14431" s="8"/>
      <c r="D14431" s="8"/>
      <c r="E14431" s="8"/>
      <c r="F14431" s="9"/>
    </row>
    <row r="14432" spans="1:6" x14ac:dyDescent="0.3">
      <c r="A14432" s="6"/>
      <c r="B14432" s="6"/>
      <c r="C14432" s="6"/>
      <c r="D14432" s="6"/>
      <c r="E14432" s="6"/>
      <c r="F14432" s="7"/>
    </row>
    <row r="14433" spans="1:6" x14ac:dyDescent="0.3">
      <c r="A14433" s="8"/>
      <c r="B14433" s="8"/>
      <c r="C14433" s="8"/>
      <c r="D14433" s="8"/>
      <c r="E14433" s="8"/>
      <c r="F14433" s="9"/>
    </row>
    <row r="14434" spans="1:6" x14ac:dyDescent="0.3">
      <c r="A14434" s="6"/>
      <c r="B14434" s="6"/>
      <c r="C14434" s="6"/>
      <c r="D14434" s="6"/>
      <c r="E14434" s="6"/>
      <c r="F14434" s="7"/>
    </row>
    <row r="14435" spans="1:6" x14ac:dyDescent="0.3">
      <c r="A14435" s="8"/>
      <c r="B14435" s="8"/>
      <c r="C14435" s="8"/>
      <c r="D14435" s="8"/>
      <c r="E14435" s="8"/>
      <c r="F14435" s="9"/>
    </row>
    <row r="14436" spans="1:6" x14ac:dyDescent="0.3">
      <c r="A14436" s="6"/>
      <c r="B14436" s="6"/>
      <c r="C14436" s="6"/>
      <c r="D14436" s="6"/>
      <c r="E14436" s="6"/>
      <c r="F14436" s="7"/>
    </row>
    <row r="14437" spans="1:6" x14ac:dyDescent="0.3">
      <c r="A14437" s="8"/>
      <c r="B14437" s="8"/>
      <c r="C14437" s="8"/>
      <c r="D14437" s="8"/>
      <c r="E14437" s="8"/>
      <c r="F14437" s="9"/>
    </row>
    <row r="14438" spans="1:6" x14ac:dyDescent="0.3">
      <c r="A14438" s="6"/>
      <c r="B14438" s="6"/>
      <c r="C14438" s="6"/>
      <c r="D14438" s="6"/>
      <c r="E14438" s="6"/>
      <c r="F14438" s="7"/>
    </row>
    <row r="14439" spans="1:6" x14ac:dyDescent="0.3">
      <c r="A14439" s="8"/>
      <c r="B14439" s="8"/>
      <c r="C14439" s="8"/>
      <c r="D14439" s="8"/>
      <c r="E14439" s="8"/>
      <c r="F14439" s="9"/>
    </row>
    <row r="14440" spans="1:6" x14ac:dyDescent="0.3">
      <c r="A14440" s="6"/>
      <c r="B14440" s="6"/>
      <c r="C14440" s="6"/>
      <c r="D14440" s="6"/>
      <c r="E14440" s="6"/>
      <c r="F14440" s="7"/>
    </row>
    <row r="14441" spans="1:6" x14ac:dyDescent="0.3">
      <c r="A14441" s="8"/>
      <c r="B14441" s="8"/>
      <c r="C14441" s="8"/>
      <c r="D14441" s="8"/>
      <c r="E14441" s="8"/>
      <c r="F14441" s="9"/>
    </row>
    <row r="14442" spans="1:6" x14ac:dyDescent="0.3">
      <c r="A14442" s="6"/>
      <c r="B14442" s="6"/>
      <c r="C14442" s="6"/>
      <c r="D14442" s="6"/>
      <c r="E14442" s="6"/>
      <c r="F14442" s="7"/>
    </row>
    <row r="14443" spans="1:6" x14ac:dyDescent="0.3">
      <c r="A14443" s="8"/>
      <c r="B14443" s="8"/>
      <c r="C14443" s="8"/>
      <c r="D14443" s="8"/>
      <c r="E14443" s="8"/>
      <c r="F14443" s="9"/>
    </row>
    <row r="14444" spans="1:6" x14ac:dyDescent="0.3">
      <c r="A14444" s="6"/>
      <c r="B14444" s="6"/>
      <c r="C14444" s="6"/>
      <c r="D14444" s="6"/>
      <c r="E14444" s="6"/>
      <c r="F14444" s="7"/>
    </row>
    <row r="14445" spans="1:6" x14ac:dyDescent="0.3">
      <c r="A14445" s="8"/>
      <c r="B14445" s="8"/>
      <c r="C14445" s="8"/>
      <c r="D14445" s="8"/>
      <c r="E14445" s="8"/>
      <c r="F14445" s="9"/>
    </row>
    <row r="14446" spans="1:6" x14ac:dyDescent="0.3">
      <c r="A14446" s="6"/>
      <c r="B14446" s="6"/>
      <c r="C14446" s="6"/>
      <c r="D14446" s="6"/>
      <c r="E14446" s="6"/>
      <c r="F14446" s="7"/>
    </row>
    <row r="14447" spans="1:6" x14ac:dyDescent="0.3">
      <c r="A14447" s="8"/>
      <c r="B14447" s="8"/>
      <c r="C14447" s="8"/>
      <c r="D14447" s="8"/>
      <c r="E14447" s="8"/>
      <c r="F14447" s="9"/>
    </row>
    <row r="14448" spans="1:6" x14ac:dyDescent="0.3">
      <c r="A14448" s="6"/>
      <c r="B14448" s="6"/>
      <c r="C14448" s="6"/>
      <c r="D14448" s="6"/>
      <c r="E14448" s="6"/>
      <c r="F14448" s="7"/>
    </row>
    <row r="14449" spans="1:6" x14ac:dyDescent="0.3">
      <c r="A14449" s="8"/>
      <c r="B14449" s="8"/>
      <c r="C14449" s="8"/>
      <c r="D14449" s="8"/>
      <c r="E14449" s="8"/>
      <c r="F14449" s="9"/>
    </row>
    <row r="14450" spans="1:6" x14ac:dyDescent="0.3">
      <c r="A14450" s="6"/>
      <c r="B14450" s="6"/>
      <c r="C14450" s="6"/>
      <c r="D14450" s="6"/>
      <c r="E14450" s="6"/>
      <c r="F14450" s="7"/>
    </row>
    <row r="14451" spans="1:6" x14ac:dyDescent="0.3">
      <c r="A14451" s="8"/>
      <c r="B14451" s="8"/>
      <c r="C14451" s="8"/>
      <c r="D14451" s="8"/>
      <c r="E14451" s="8"/>
      <c r="F14451" s="9"/>
    </row>
    <row r="14452" spans="1:6" x14ac:dyDescent="0.3">
      <c r="A14452" s="6"/>
      <c r="B14452" s="6"/>
      <c r="C14452" s="6"/>
      <c r="D14452" s="6"/>
      <c r="E14452" s="6"/>
      <c r="F14452" s="7"/>
    </row>
    <row r="14453" spans="1:6" x14ac:dyDescent="0.3">
      <c r="A14453" s="8"/>
      <c r="B14453" s="8"/>
      <c r="C14453" s="8"/>
      <c r="D14453" s="8"/>
      <c r="E14453" s="8"/>
      <c r="F14453" s="9"/>
    </row>
    <row r="14454" spans="1:6" x14ac:dyDescent="0.3">
      <c r="A14454" s="6"/>
      <c r="B14454" s="6"/>
      <c r="C14454" s="6"/>
      <c r="D14454" s="6"/>
      <c r="E14454" s="6"/>
      <c r="F14454" s="7"/>
    </row>
    <row r="14455" spans="1:6" x14ac:dyDescent="0.3">
      <c r="A14455" s="8"/>
      <c r="B14455" s="8"/>
      <c r="C14455" s="8"/>
      <c r="D14455" s="8"/>
      <c r="E14455" s="8"/>
      <c r="F14455" s="9"/>
    </row>
    <row r="14456" spans="1:6" x14ac:dyDescent="0.3">
      <c r="A14456" s="6"/>
      <c r="B14456" s="6"/>
      <c r="C14456" s="6"/>
      <c r="D14456" s="6"/>
      <c r="E14456" s="6"/>
      <c r="F14456" s="7"/>
    </row>
    <row r="14457" spans="1:6" x14ac:dyDescent="0.3">
      <c r="A14457" s="8"/>
      <c r="B14457" s="8"/>
      <c r="C14457" s="8"/>
      <c r="D14457" s="8"/>
      <c r="E14457" s="8"/>
      <c r="F14457" s="9"/>
    </row>
    <row r="14458" spans="1:6" x14ac:dyDescent="0.3">
      <c r="A14458" s="6"/>
      <c r="B14458" s="6"/>
      <c r="C14458" s="6"/>
      <c r="D14458" s="6"/>
      <c r="E14458" s="6"/>
      <c r="F14458" s="7"/>
    </row>
    <row r="14459" spans="1:6" x14ac:dyDescent="0.3">
      <c r="A14459" s="8"/>
      <c r="B14459" s="8"/>
      <c r="C14459" s="8"/>
      <c r="D14459" s="8"/>
      <c r="E14459" s="8"/>
      <c r="F14459" s="9"/>
    </row>
    <row r="14460" spans="1:6" x14ac:dyDescent="0.3">
      <c r="A14460" s="6"/>
      <c r="B14460" s="6"/>
      <c r="C14460" s="6"/>
      <c r="D14460" s="6"/>
      <c r="E14460" s="6"/>
      <c r="F14460" s="7"/>
    </row>
    <row r="14461" spans="1:6" x14ac:dyDescent="0.3">
      <c r="A14461" s="8"/>
      <c r="B14461" s="8"/>
      <c r="C14461" s="8"/>
      <c r="D14461" s="8"/>
      <c r="E14461" s="8"/>
      <c r="F14461" s="9"/>
    </row>
    <row r="14462" spans="1:6" x14ac:dyDescent="0.3">
      <c r="A14462" s="6"/>
      <c r="B14462" s="6"/>
      <c r="C14462" s="6"/>
      <c r="D14462" s="6"/>
      <c r="E14462" s="6"/>
      <c r="F14462" s="7"/>
    </row>
    <row r="14463" spans="1:6" x14ac:dyDescent="0.3">
      <c r="A14463" s="8"/>
      <c r="B14463" s="8"/>
      <c r="C14463" s="8"/>
      <c r="D14463" s="8"/>
      <c r="E14463" s="8"/>
      <c r="F14463" s="9"/>
    </row>
    <row r="14464" spans="1:6" x14ac:dyDescent="0.3">
      <c r="A14464" s="6"/>
      <c r="B14464" s="6"/>
      <c r="C14464" s="6"/>
      <c r="D14464" s="6"/>
      <c r="E14464" s="6"/>
      <c r="F14464" s="7"/>
    </row>
    <row r="14465" spans="1:6" x14ac:dyDescent="0.3">
      <c r="A14465" s="8"/>
      <c r="B14465" s="8"/>
      <c r="C14465" s="8"/>
      <c r="D14465" s="8"/>
      <c r="E14465" s="8"/>
      <c r="F14465" s="9"/>
    </row>
    <row r="14466" spans="1:6" x14ac:dyDescent="0.3">
      <c r="A14466" s="6"/>
      <c r="B14466" s="6"/>
      <c r="C14466" s="6"/>
      <c r="D14466" s="6"/>
      <c r="E14466" s="6"/>
      <c r="F14466" s="7"/>
    </row>
    <row r="14467" spans="1:6" x14ac:dyDescent="0.3">
      <c r="A14467" s="8"/>
      <c r="B14467" s="8"/>
      <c r="C14467" s="8"/>
      <c r="D14467" s="8"/>
      <c r="E14467" s="8"/>
      <c r="F14467" s="9"/>
    </row>
    <row r="14468" spans="1:6" x14ac:dyDescent="0.3">
      <c r="A14468" s="6"/>
      <c r="B14468" s="6"/>
      <c r="C14468" s="6"/>
      <c r="D14468" s="6"/>
      <c r="E14468" s="6"/>
      <c r="F14468" s="7"/>
    </row>
    <row r="14469" spans="1:6" x14ac:dyDescent="0.3">
      <c r="A14469" s="8"/>
      <c r="B14469" s="8"/>
      <c r="C14469" s="8"/>
      <c r="D14469" s="8"/>
      <c r="E14469" s="8"/>
      <c r="F14469" s="9"/>
    </row>
    <row r="14470" spans="1:6" x14ac:dyDescent="0.3">
      <c r="A14470" s="6"/>
      <c r="B14470" s="6"/>
      <c r="C14470" s="6"/>
      <c r="D14470" s="6"/>
      <c r="E14470" s="6"/>
      <c r="F14470" s="7"/>
    </row>
    <row r="14471" spans="1:6" x14ac:dyDescent="0.3">
      <c r="A14471" s="8"/>
      <c r="B14471" s="8"/>
      <c r="C14471" s="8"/>
      <c r="D14471" s="8"/>
      <c r="E14471" s="8"/>
      <c r="F14471" s="9"/>
    </row>
    <row r="14472" spans="1:6" x14ac:dyDescent="0.3">
      <c r="A14472" s="6"/>
      <c r="B14472" s="6"/>
      <c r="C14472" s="6"/>
      <c r="D14472" s="6"/>
      <c r="E14472" s="6"/>
      <c r="F14472" s="7"/>
    </row>
    <row r="14473" spans="1:6" x14ac:dyDescent="0.3">
      <c r="A14473" s="8"/>
      <c r="B14473" s="8"/>
      <c r="C14473" s="8"/>
      <c r="D14473" s="8"/>
      <c r="E14473" s="8"/>
      <c r="F14473" s="9"/>
    </row>
    <row r="14474" spans="1:6" x14ac:dyDescent="0.3">
      <c r="A14474" s="6"/>
      <c r="B14474" s="6"/>
      <c r="C14474" s="6"/>
      <c r="D14474" s="6"/>
      <c r="E14474" s="6"/>
      <c r="F14474" s="7"/>
    </row>
    <row r="14475" spans="1:6" x14ac:dyDescent="0.3">
      <c r="A14475" s="8"/>
      <c r="B14475" s="8"/>
      <c r="C14475" s="8"/>
      <c r="D14475" s="8"/>
      <c r="E14475" s="8"/>
      <c r="F14475" s="9"/>
    </row>
    <row r="14476" spans="1:6" x14ac:dyDescent="0.3">
      <c r="A14476" s="6"/>
      <c r="B14476" s="6"/>
      <c r="C14476" s="6"/>
      <c r="D14476" s="6"/>
      <c r="E14476" s="6"/>
      <c r="F14476" s="7"/>
    </row>
    <row r="14477" spans="1:6" x14ac:dyDescent="0.3">
      <c r="A14477" s="8"/>
      <c r="B14477" s="8"/>
      <c r="C14477" s="8"/>
      <c r="D14477" s="8"/>
      <c r="E14477" s="8"/>
      <c r="F14477" s="9"/>
    </row>
    <row r="14478" spans="1:6" x14ac:dyDescent="0.3">
      <c r="A14478" s="6"/>
      <c r="B14478" s="6"/>
      <c r="C14478" s="6"/>
      <c r="D14478" s="6"/>
      <c r="E14478" s="6"/>
      <c r="F14478" s="7"/>
    </row>
    <row r="14479" spans="1:6" x14ac:dyDescent="0.3">
      <c r="A14479" s="8"/>
      <c r="B14479" s="8"/>
      <c r="C14479" s="8"/>
      <c r="D14479" s="8"/>
      <c r="E14479" s="8"/>
      <c r="F14479" s="9"/>
    </row>
    <row r="14480" spans="1:6" x14ac:dyDescent="0.3">
      <c r="A14480" s="6"/>
      <c r="B14480" s="6"/>
      <c r="C14480" s="6"/>
      <c r="D14480" s="6"/>
      <c r="E14480" s="6"/>
      <c r="F14480" s="7"/>
    </row>
    <row r="14481" spans="1:6" x14ac:dyDescent="0.3">
      <c r="A14481" s="8"/>
      <c r="B14481" s="8"/>
      <c r="C14481" s="8"/>
      <c r="D14481" s="8"/>
      <c r="E14481" s="8"/>
      <c r="F14481" s="9"/>
    </row>
    <row r="14482" spans="1:6" x14ac:dyDescent="0.3">
      <c r="A14482" s="6"/>
      <c r="B14482" s="6"/>
      <c r="C14482" s="6"/>
      <c r="D14482" s="6"/>
      <c r="E14482" s="6"/>
      <c r="F14482" s="7"/>
    </row>
    <row r="14483" spans="1:6" x14ac:dyDescent="0.3">
      <c r="A14483" s="8"/>
      <c r="B14483" s="8"/>
      <c r="C14483" s="8"/>
      <c r="D14483" s="8"/>
      <c r="E14483" s="8"/>
      <c r="F14483" s="9"/>
    </row>
    <row r="14484" spans="1:6" x14ac:dyDescent="0.3">
      <c r="A14484" s="6"/>
      <c r="B14484" s="6"/>
      <c r="C14484" s="6"/>
      <c r="D14484" s="6"/>
      <c r="E14484" s="6"/>
      <c r="F14484" s="7"/>
    </row>
    <row r="14485" spans="1:6" x14ac:dyDescent="0.3">
      <c r="A14485" s="8"/>
      <c r="B14485" s="8"/>
      <c r="C14485" s="8"/>
      <c r="D14485" s="8"/>
      <c r="E14485" s="8"/>
      <c r="F14485" s="9"/>
    </row>
    <row r="14486" spans="1:6" x14ac:dyDescent="0.3">
      <c r="A14486" s="6"/>
      <c r="B14486" s="6"/>
      <c r="C14486" s="6"/>
      <c r="D14486" s="6"/>
      <c r="E14486" s="6"/>
      <c r="F14486" s="7"/>
    </row>
    <row r="14487" spans="1:6" x14ac:dyDescent="0.3">
      <c r="A14487" s="8"/>
      <c r="B14487" s="8"/>
      <c r="C14487" s="8"/>
      <c r="D14487" s="8"/>
      <c r="E14487" s="8"/>
      <c r="F14487" s="9"/>
    </row>
    <row r="14488" spans="1:6" x14ac:dyDescent="0.3">
      <c r="A14488" s="6"/>
      <c r="B14488" s="6"/>
      <c r="C14488" s="6"/>
      <c r="D14488" s="6"/>
      <c r="E14488" s="6"/>
      <c r="F14488" s="7"/>
    </row>
    <row r="14489" spans="1:6" x14ac:dyDescent="0.3">
      <c r="A14489" s="8"/>
      <c r="B14489" s="8"/>
      <c r="C14489" s="8"/>
      <c r="D14489" s="8"/>
      <c r="E14489" s="8"/>
      <c r="F14489" s="9"/>
    </row>
    <row r="14490" spans="1:6" x14ac:dyDescent="0.3">
      <c r="A14490" s="6"/>
      <c r="B14490" s="6"/>
      <c r="C14490" s="6"/>
      <c r="D14490" s="6"/>
      <c r="E14490" s="6"/>
      <c r="F14490" s="7"/>
    </row>
    <row r="14491" spans="1:6" x14ac:dyDescent="0.3">
      <c r="A14491" s="8"/>
      <c r="B14491" s="8"/>
      <c r="C14491" s="8"/>
      <c r="D14491" s="8"/>
      <c r="E14491" s="8"/>
      <c r="F14491" s="9"/>
    </row>
    <row r="14492" spans="1:6" x14ac:dyDescent="0.3">
      <c r="A14492" s="6"/>
      <c r="B14492" s="6"/>
      <c r="C14492" s="6"/>
      <c r="D14492" s="6"/>
      <c r="E14492" s="6"/>
      <c r="F14492" s="7"/>
    </row>
    <row r="14493" spans="1:6" x14ac:dyDescent="0.3">
      <c r="A14493" s="8"/>
      <c r="B14493" s="8"/>
      <c r="C14493" s="8"/>
      <c r="D14493" s="8"/>
      <c r="E14493" s="8"/>
      <c r="F14493" s="9"/>
    </row>
    <row r="14494" spans="1:6" x14ac:dyDescent="0.3">
      <c r="A14494" s="6"/>
      <c r="B14494" s="6"/>
      <c r="C14494" s="6"/>
      <c r="D14494" s="6"/>
      <c r="E14494" s="6"/>
      <c r="F14494" s="7"/>
    </row>
    <row r="14495" spans="1:6" x14ac:dyDescent="0.3">
      <c r="A14495" s="8"/>
      <c r="B14495" s="8"/>
      <c r="C14495" s="8"/>
      <c r="D14495" s="8"/>
      <c r="E14495" s="8"/>
      <c r="F14495" s="9"/>
    </row>
    <row r="14496" spans="1:6" x14ac:dyDescent="0.3">
      <c r="A14496" s="6"/>
      <c r="B14496" s="6"/>
      <c r="C14496" s="6"/>
      <c r="D14496" s="6"/>
      <c r="E14496" s="6"/>
      <c r="F14496" s="7"/>
    </row>
    <row r="14497" spans="1:6" x14ac:dyDescent="0.3">
      <c r="A14497" s="8"/>
      <c r="B14497" s="8"/>
      <c r="C14497" s="8"/>
      <c r="D14497" s="8"/>
      <c r="E14497" s="8"/>
      <c r="F14497" s="9"/>
    </row>
    <row r="14498" spans="1:6" x14ac:dyDescent="0.3">
      <c r="A14498" s="6"/>
      <c r="B14498" s="6"/>
      <c r="C14498" s="6"/>
      <c r="D14498" s="6"/>
      <c r="E14498" s="6"/>
      <c r="F14498" s="7"/>
    </row>
    <row r="14499" spans="1:6" x14ac:dyDescent="0.3">
      <c r="A14499" s="8"/>
      <c r="B14499" s="8"/>
      <c r="C14499" s="8"/>
      <c r="D14499" s="8"/>
      <c r="E14499" s="8"/>
      <c r="F14499" s="9"/>
    </row>
    <row r="14500" spans="1:6" x14ac:dyDescent="0.3">
      <c r="A14500" s="6"/>
      <c r="B14500" s="6"/>
      <c r="C14500" s="6"/>
      <c r="D14500" s="6"/>
      <c r="E14500" s="6"/>
      <c r="F14500" s="7"/>
    </row>
    <row r="14501" spans="1:6" x14ac:dyDescent="0.3">
      <c r="A14501" s="8"/>
      <c r="B14501" s="8"/>
      <c r="C14501" s="8"/>
      <c r="D14501" s="8"/>
      <c r="E14501" s="8"/>
      <c r="F14501" s="9"/>
    </row>
    <row r="14502" spans="1:6" x14ac:dyDescent="0.3">
      <c r="A14502" s="6"/>
      <c r="B14502" s="6"/>
      <c r="C14502" s="6"/>
      <c r="D14502" s="6"/>
      <c r="E14502" s="6"/>
      <c r="F14502" s="7"/>
    </row>
    <row r="14503" spans="1:6" x14ac:dyDescent="0.3">
      <c r="A14503" s="8"/>
      <c r="B14503" s="8"/>
      <c r="C14503" s="8"/>
      <c r="D14503" s="8"/>
      <c r="E14503" s="8"/>
      <c r="F14503" s="9"/>
    </row>
    <row r="14504" spans="1:6" x14ac:dyDescent="0.3">
      <c r="A14504" s="6"/>
      <c r="B14504" s="6"/>
      <c r="C14504" s="6"/>
      <c r="D14504" s="6"/>
      <c r="E14504" s="6"/>
      <c r="F14504" s="7"/>
    </row>
    <row r="14505" spans="1:6" x14ac:dyDescent="0.3">
      <c r="A14505" s="8"/>
      <c r="B14505" s="8"/>
      <c r="C14505" s="8"/>
      <c r="D14505" s="8"/>
      <c r="E14505" s="8"/>
      <c r="F14505" s="9"/>
    </row>
    <row r="14506" spans="1:6" x14ac:dyDescent="0.3">
      <c r="A14506" s="6"/>
      <c r="B14506" s="6"/>
      <c r="C14506" s="6"/>
      <c r="D14506" s="6"/>
      <c r="E14506" s="6"/>
      <c r="F14506" s="7"/>
    </row>
    <row r="14507" spans="1:6" x14ac:dyDescent="0.3">
      <c r="A14507" s="8"/>
      <c r="B14507" s="8"/>
      <c r="C14507" s="8"/>
      <c r="D14507" s="8"/>
      <c r="E14507" s="8"/>
      <c r="F14507" s="9"/>
    </row>
    <row r="14508" spans="1:6" x14ac:dyDescent="0.3">
      <c r="A14508" s="6"/>
      <c r="B14508" s="6"/>
      <c r="C14508" s="6"/>
      <c r="D14508" s="6"/>
      <c r="E14508" s="6"/>
      <c r="F14508" s="7"/>
    </row>
    <row r="14509" spans="1:6" x14ac:dyDescent="0.3">
      <c r="A14509" s="8"/>
      <c r="B14509" s="8"/>
      <c r="C14509" s="8"/>
      <c r="D14509" s="8"/>
      <c r="E14509" s="8"/>
      <c r="F14509" s="9"/>
    </row>
    <row r="14510" spans="1:6" x14ac:dyDescent="0.3">
      <c r="A14510" s="6"/>
      <c r="B14510" s="6"/>
      <c r="C14510" s="6"/>
      <c r="D14510" s="6"/>
      <c r="E14510" s="6"/>
      <c r="F14510" s="7"/>
    </row>
    <row r="14511" spans="1:6" x14ac:dyDescent="0.3">
      <c r="A14511" s="8"/>
      <c r="B14511" s="8"/>
      <c r="C14511" s="8"/>
      <c r="D14511" s="8"/>
      <c r="E14511" s="8"/>
      <c r="F14511" s="9"/>
    </row>
    <row r="14512" spans="1:6" x14ac:dyDescent="0.3">
      <c r="A14512" s="6"/>
      <c r="B14512" s="6"/>
      <c r="C14512" s="6"/>
      <c r="D14512" s="6"/>
      <c r="E14512" s="6"/>
      <c r="F14512" s="7"/>
    </row>
    <row r="14513" spans="1:6" x14ac:dyDescent="0.3">
      <c r="A14513" s="8"/>
      <c r="B14513" s="8"/>
      <c r="C14513" s="8"/>
      <c r="D14513" s="8"/>
      <c r="E14513" s="8"/>
      <c r="F14513" s="9"/>
    </row>
    <row r="14514" spans="1:6" x14ac:dyDescent="0.3">
      <c r="A14514" s="6"/>
      <c r="B14514" s="6"/>
      <c r="C14514" s="6"/>
      <c r="D14514" s="6"/>
      <c r="E14514" s="6"/>
      <c r="F14514" s="7"/>
    </row>
    <row r="14515" spans="1:6" x14ac:dyDescent="0.3">
      <c r="A14515" s="8"/>
      <c r="B14515" s="8"/>
      <c r="C14515" s="8"/>
      <c r="D14515" s="8"/>
      <c r="E14515" s="8"/>
      <c r="F14515" s="9"/>
    </row>
    <row r="14516" spans="1:6" x14ac:dyDescent="0.3">
      <c r="A14516" s="6"/>
      <c r="B14516" s="6"/>
      <c r="C14516" s="6"/>
      <c r="D14516" s="6"/>
      <c r="E14516" s="6"/>
      <c r="F14516" s="7"/>
    </row>
    <row r="14517" spans="1:6" x14ac:dyDescent="0.3">
      <c r="A14517" s="8"/>
      <c r="B14517" s="8"/>
      <c r="C14517" s="8"/>
      <c r="D14517" s="8"/>
      <c r="E14517" s="8"/>
      <c r="F14517" s="9"/>
    </row>
    <row r="14518" spans="1:6" x14ac:dyDescent="0.3">
      <c r="A14518" s="6"/>
      <c r="B14518" s="6"/>
      <c r="C14518" s="6"/>
      <c r="D14518" s="6"/>
      <c r="E14518" s="6"/>
      <c r="F14518" s="7"/>
    </row>
    <row r="14519" spans="1:6" x14ac:dyDescent="0.3">
      <c r="A14519" s="8"/>
      <c r="B14519" s="8"/>
      <c r="C14519" s="8"/>
      <c r="D14519" s="8"/>
      <c r="E14519" s="8"/>
      <c r="F14519" s="9"/>
    </row>
    <row r="14520" spans="1:6" x14ac:dyDescent="0.3">
      <c r="A14520" s="6"/>
      <c r="B14520" s="6"/>
      <c r="C14520" s="6"/>
      <c r="D14520" s="6"/>
      <c r="E14520" s="6"/>
      <c r="F14520" s="7"/>
    </row>
    <row r="14521" spans="1:6" x14ac:dyDescent="0.3">
      <c r="A14521" s="8"/>
      <c r="B14521" s="8"/>
      <c r="C14521" s="8"/>
      <c r="D14521" s="8"/>
      <c r="E14521" s="8"/>
      <c r="F14521" s="9"/>
    </row>
    <row r="14522" spans="1:6" x14ac:dyDescent="0.3">
      <c r="A14522" s="6"/>
      <c r="B14522" s="6"/>
      <c r="C14522" s="6"/>
      <c r="D14522" s="6"/>
      <c r="E14522" s="6"/>
      <c r="F14522" s="7"/>
    </row>
    <row r="14523" spans="1:6" x14ac:dyDescent="0.3">
      <c r="A14523" s="8"/>
      <c r="B14523" s="8"/>
      <c r="C14523" s="8"/>
      <c r="D14523" s="8"/>
      <c r="E14523" s="8"/>
      <c r="F14523" s="9"/>
    </row>
    <row r="14524" spans="1:6" x14ac:dyDescent="0.3">
      <c r="A14524" s="6"/>
      <c r="B14524" s="6"/>
      <c r="C14524" s="6"/>
      <c r="D14524" s="6"/>
      <c r="E14524" s="6"/>
      <c r="F14524" s="7"/>
    </row>
    <row r="14525" spans="1:6" x14ac:dyDescent="0.3">
      <c r="A14525" s="8"/>
      <c r="B14525" s="8"/>
      <c r="C14525" s="8"/>
      <c r="D14525" s="8"/>
      <c r="E14525" s="8"/>
      <c r="F14525" s="9"/>
    </row>
    <row r="14526" spans="1:6" x14ac:dyDescent="0.3">
      <c r="A14526" s="6"/>
      <c r="B14526" s="6"/>
      <c r="C14526" s="6"/>
      <c r="D14526" s="6"/>
      <c r="E14526" s="6"/>
      <c r="F14526" s="7"/>
    </row>
    <row r="14527" spans="1:6" x14ac:dyDescent="0.3">
      <c r="A14527" s="8"/>
      <c r="B14527" s="8"/>
      <c r="C14527" s="8"/>
      <c r="D14527" s="8"/>
      <c r="E14527" s="8"/>
      <c r="F14527" s="9"/>
    </row>
    <row r="14528" spans="1:6" x14ac:dyDescent="0.3">
      <c r="A14528" s="6"/>
      <c r="B14528" s="6"/>
      <c r="C14528" s="6"/>
      <c r="D14528" s="6"/>
      <c r="E14528" s="6"/>
      <c r="F14528" s="7"/>
    </row>
    <row r="14529" spans="1:6" x14ac:dyDescent="0.3">
      <c r="A14529" s="8"/>
      <c r="B14529" s="8"/>
      <c r="C14529" s="8"/>
      <c r="D14529" s="8"/>
      <c r="E14529" s="8"/>
      <c r="F14529" s="9"/>
    </row>
    <row r="14530" spans="1:6" x14ac:dyDescent="0.3">
      <c r="A14530" s="6"/>
      <c r="B14530" s="6"/>
      <c r="C14530" s="6"/>
      <c r="D14530" s="6"/>
      <c r="E14530" s="6"/>
      <c r="F14530" s="7"/>
    </row>
    <row r="14531" spans="1:6" x14ac:dyDescent="0.3">
      <c r="A14531" s="8"/>
      <c r="B14531" s="8"/>
      <c r="C14531" s="8"/>
      <c r="D14531" s="8"/>
      <c r="E14531" s="8"/>
      <c r="F14531" s="9"/>
    </row>
    <row r="14532" spans="1:6" x14ac:dyDescent="0.3">
      <c r="A14532" s="6"/>
      <c r="B14532" s="6"/>
      <c r="C14532" s="6"/>
      <c r="D14532" s="6"/>
      <c r="E14532" s="6"/>
      <c r="F14532" s="7"/>
    </row>
    <row r="14533" spans="1:6" x14ac:dyDescent="0.3">
      <c r="A14533" s="8"/>
      <c r="B14533" s="8"/>
      <c r="C14533" s="8"/>
      <c r="D14533" s="8"/>
      <c r="E14533" s="8"/>
      <c r="F14533" s="9"/>
    </row>
    <row r="14534" spans="1:6" x14ac:dyDescent="0.3">
      <c r="A14534" s="6"/>
      <c r="B14534" s="6"/>
      <c r="C14534" s="6"/>
      <c r="D14534" s="6"/>
      <c r="E14534" s="6"/>
      <c r="F14534" s="7"/>
    </row>
    <row r="14535" spans="1:6" x14ac:dyDescent="0.3">
      <c r="A14535" s="8"/>
      <c r="B14535" s="8"/>
      <c r="C14535" s="8"/>
      <c r="D14535" s="8"/>
      <c r="E14535" s="8"/>
      <c r="F14535" s="9"/>
    </row>
    <row r="14536" spans="1:6" x14ac:dyDescent="0.3">
      <c r="A14536" s="6"/>
      <c r="B14536" s="6"/>
      <c r="C14536" s="6"/>
      <c r="D14536" s="6"/>
      <c r="E14536" s="6"/>
      <c r="F14536" s="7"/>
    </row>
    <row r="14537" spans="1:6" x14ac:dyDescent="0.3">
      <c r="A14537" s="8"/>
      <c r="B14537" s="8"/>
      <c r="C14537" s="8"/>
      <c r="D14537" s="8"/>
      <c r="E14537" s="8"/>
      <c r="F14537" s="9"/>
    </row>
    <row r="14538" spans="1:6" x14ac:dyDescent="0.3">
      <c r="A14538" s="6"/>
      <c r="B14538" s="6"/>
      <c r="C14538" s="6"/>
      <c r="D14538" s="6"/>
      <c r="E14538" s="6"/>
      <c r="F14538" s="7"/>
    </row>
    <row r="14539" spans="1:6" x14ac:dyDescent="0.3">
      <c r="A14539" s="8"/>
      <c r="B14539" s="8"/>
      <c r="C14539" s="8"/>
      <c r="D14539" s="8"/>
      <c r="E14539" s="8"/>
      <c r="F14539" s="9"/>
    </row>
    <row r="14540" spans="1:6" x14ac:dyDescent="0.3">
      <c r="A14540" s="6"/>
      <c r="B14540" s="6"/>
      <c r="C14540" s="6"/>
      <c r="D14540" s="6"/>
      <c r="E14540" s="6"/>
      <c r="F14540" s="7"/>
    </row>
    <row r="14541" spans="1:6" x14ac:dyDescent="0.3">
      <c r="A14541" s="8"/>
      <c r="B14541" s="8"/>
      <c r="C14541" s="8"/>
      <c r="D14541" s="8"/>
      <c r="E14541" s="8"/>
      <c r="F14541" s="9"/>
    </row>
    <row r="14542" spans="1:6" x14ac:dyDescent="0.3">
      <c r="A14542" s="6"/>
      <c r="B14542" s="6"/>
      <c r="C14542" s="6"/>
      <c r="D14542" s="6"/>
      <c r="E14542" s="6"/>
      <c r="F14542" s="7"/>
    </row>
    <row r="14543" spans="1:6" x14ac:dyDescent="0.3">
      <c r="A14543" s="8"/>
      <c r="B14543" s="8"/>
      <c r="C14543" s="8"/>
      <c r="D14543" s="8"/>
      <c r="E14543" s="8"/>
      <c r="F14543" s="9"/>
    </row>
    <row r="14544" spans="1:6" x14ac:dyDescent="0.3">
      <c r="A14544" s="6"/>
      <c r="B14544" s="6"/>
      <c r="C14544" s="6"/>
      <c r="D14544" s="6"/>
      <c r="E14544" s="6"/>
      <c r="F14544" s="7"/>
    </row>
    <row r="14545" spans="1:6" x14ac:dyDescent="0.3">
      <c r="A14545" s="8"/>
      <c r="B14545" s="8"/>
      <c r="C14545" s="8"/>
      <c r="D14545" s="8"/>
      <c r="E14545" s="8"/>
      <c r="F14545" s="9"/>
    </row>
    <row r="14546" spans="1:6" x14ac:dyDescent="0.3">
      <c r="A14546" s="6"/>
      <c r="B14546" s="6"/>
      <c r="C14546" s="6"/>
      <c r="D14546" s="6"/>
      <c r="E14546" s="6"/>
      <c r="F14546" s="7"/>
    </row>
    <row r="14547" spans="1:6" x14ac:dyDescent="0.3">
      <c r="A14547" s="8"/>
      <c r="B14547" s="8"/>
      <c r="C14547" s="8"/>
      <c r="D14547" s="8"/>
      <c r="E14547" s="8"/>
      <c r="F14547" s="9"/>
    </row>
    <row r="14548" spans="1:6" x14ac:dyDescent="0.3">
      <c r="A14548" s="6"/>
      <c r="B14548" s="6"/>
      <c r="C14548" s="6"/>
      <c r="D14548" s="6"/>
      <c r="E14548" s="6"/>
      <c r="F14548" s="7"/>
    </row>
    <row r="14549" spans="1:6" x14ac:dyDescent="0.3">
      <c r="A14549" s="8"/>
      <c r="B14549" s="8"/>
      <c r="C14549" s="8"/>
      <c r="D14549" s="8"/>
      <c r="E14549" s="8"/>
      <c r="F14549" s="9"/>
    </row>
    <row r="14550" spans="1:6" x14ac:dyDescent="0.3">
      <c r="A14550" s="6"/>
      <c r="B14550" s="6"/>
      <c r="C14550" s="6"/>
      <c r="D14550" s="6"/>
      <c r="E14550" s="6"/>
      <c r="F14550" s="7"/>
    </row>
    <row r="14551" spans="1:6" x14ac:dyDescent="0.3">
      <c r="A14551" s="8"/>
      <c r="B14551" s="8"/>
      <c r="C14551" s="8"/>
      <c r="D14551" s="8"/>
      <c r="E14551" s="8"/>
      <c r="F14551" s="9"/>
    </row>
    <row r="14552" spans="1:6" x14ac:dyDescent="0.3">
      <c r="A14552" s="6"/>
      <c r="B14552" s="6"/>
      <c r="C14552" s="6"/>
      <c r="D14552" s="6"/>
      <c r="E14552" s="6"/>
      <c r="F14552" s="7"/>
    </row>
    <row r="14553" spans="1:6" x14ac:dyDescent="0.3">
      <c r="A14553" s="8"/>
      <c r="B14553" s="8"/>
      <c r="C14553" s="8"/>
      <c r="D14553" s="8"/>
      <c r="E14553" s="8"/>
      <c r="F14553" s="9"/>
    </row>
    <row r="14554" spans="1:6" x14ac:dyDescent="0.3">
      <c r="A14554" s="6"/>
      <c r="B14554" s="6"/>
      <c r="C14554" s="6"/>
      <c r="D14554" s="6"/>
      <c r="E14554" s="6"/>
      <c r="F14554" s="7"/>
    </row>
    <row r="14555" spans="1:6" x14ac:dyDescent="0.3">
      <c r="A14555" s="8"/>
      <c r="B14555" s="8"/>
      <c r="C14555" s="8"/>
      <c r="D14555" s="8"/>
      <c r="E14555" s="8"/>
      <c r="F14555" s="9"/>
    </row>
    <row r="14556" spans="1:6" x14ac:dyDescent="0.3">
      <c r="A14556" s="6"/>
      <c r="B14556" s="6"/>
      <c r="C14556" s="6"/>
      <c r="D14556" s="6"/>
      <c r="E14556" s="6"/>
      <c r="F14556" s="7"/>
    </row>
    <row r="14557" spans="1:6" x14ac:dyDescent="0.3">
      <c r="A14557" s="8"/>
      <c r="B14557" s="8"/>
      <c r="C14557" s="8"/>
      <c r="D14557" s="8"/>
      <c r="E14557" s="8"/>
      <c r="F14557" s="9"/>
    </row>
    <row r="14558" spans="1:6" x14ac:dyDescent="0.3">
      <c r="A14558" s="6"/>
      <c r="B14558" s="6"/>
      <c r="C14558" s="6"/>
      <c r="D14558" s="6"/>
      <c r="E14558" s="6"/>
      <c r="F14558" s="7"/>
    </row>
    <row r="14559" spans="1:6" x14ac:dyDescent="0.3">
      <c r="A14559" s="8"/>
      <c r="B14559" s="8"/>
      <c r="C14559" s="8"/>
      <c r="D14559" s="8"/>
      <c r="E14559" s="8"/>
      <c r="F14559" s="9"/>
    </row>
    <row r="14560" spans="1:6" x14ac:dyDescent="0.3">
      <c r="A14560" s="6"/>
      <c r="B14560" s="6"/>
      <c r="C14560" s="6"/>
      <c r="D14560" s="6"/>
      <c r="E14560" s="6"/>
      <c r="F14560" s="7"/>
    </row>
    <row r="14561" spans="1:6" x14ac:dyDescent="0.3">
      <c r="A14561" s="8"/>
      <c r="B14561" s="8"/>
      <c r="C14561" s="8"/>
      <c r="D14561" s="8"/>
      <c r="E14561" s="8"/>
      <c r="F14561" s="9"/>
    </row>
    <row r="14562" spans="1:6" x14ac:dyDescent="0.3">
      <c r="A14562" s="6"/>
      <c r="B14562" s="6"/>
      <c r="C14562" s="6"/>
      <c r="D14562" s="6"/>
      <c r="E14562" s="6"/>
      <c r="F14562" s="7"/>
    </row>
    <row r="14563" spans="1:6" x14ac:dyDescent="0.3">
      <c r="A14563" s="8"/>
      <c r="B14563" s="8"/>
      <c r="C14563" s="8"/>
      <c r="D14563" s="8"/>
      <c r="E14563" s="8"/>
      <c r="F14563" s="9"/>
    </row>
    <row r="14564" spans="1:6" x14ac:dyDescent="0.3">
      <c r="A14564" s="6"/>
      <c r="B14564" s="6"/>
      <c r="C14564" s="6"/>
      <c r="D14564" s="6"/>
      <c r="E14564" s="6"/>
      <c r="F14564" s="7"/>
    </row>
    <row r="14565" spans="1:6" x14ac:dyDescent="0.3">
      <c r="A14565" s="8"/>
      <c r="B14565" s="8"/>
      <c r="C14565" s="8"/>
      <c r="D14565" s="8"/>
      <c r="E14565" s="8"/>
      <c r="F14565" s="9"/>
    </row>
    <row r="14566" spans="1:6" x14ac:dyDescent="0.3">
      <c r="A14566" s="6"/>
      <c r="B14566" s="6"/>
      <c r="C14566" s="6"/>
      <c r="D14566" s="6"/>
      <c r="E14566" s="6"/>
      <c r="F14566" s="7"/>
    </row>
    <row r="14567" spans="1:6" x14ac:dyDescent="0.3">
      <c r="A14567" s="8"/>
      <c r="B14567" s="8"/>
      <c r="C14567" s="8"/>
      <c r="D14567" s="8"/>
      <c r="E14567" s="8"/>
      <c r="F14567" s="9"/>
    </row>
    <row r="14568" spans="1:6" x14ac:dyDescent="0.3">
      <c r="A14568" s="6"/>
      <c r="B14568" s="6"/>
      <c r="C14568" s="6"/>
      <c r="D14568" s="6"/>
      <c r="E14568" s="6"/>
      <c r="F14568" s="7"/>
    </row>
    <row r="14569" spans="1:6" x14ac:dyDescent="0.3">
      <c r="A14569" s="8"/>
      <c r="B14569" s="8"/>
      <c r="C14569" s="8"/>
      <c r="D14569" s="8"/>
      <c r="E14569" s="8"/>
      <c r="F14569" s="9"/>
    </row>
    <row r="14570" spans="1:6" x14ac:dyDescent="0.3">
      <c r="A14570" s="6"/>
      <c r="B14570" s="6"/>
      <c r="C14570" s="6"/>
      <c r="D14570" s="6"/>
      <c r="E14570" s="6"/>
      <c r="F14570" s="7"/>
    </row>
    <row r="14571" spans="1:6" x14ac:dyDescent="0.3">
      <c r="A14571" s="8"/>
      <c r="B14571" s="8"/>
      <c r="C14571" s="8"/>
      <c r="D14571" s="8"/>
      <c r="E14571" s="8"/>
      <c r="F14571" s="9"/>
    </row>
    <row r="14572" spans="1:6" x14ac:dyDescent="0.3">
      <c r="A14572" s="6"/>
      <c r="B14572" s="6"/>
      <c r="C14572" s="6"/>
      <c r="D14572" s="6"/>
      <c r="E14572" s="6"/>
      <c r="F14572" s="7"/>
    </row>
    <row r="14573" spans="1:6" x14ac:dyDescent="0.3">
      <c r="A14573" s="8"/>
      <c r="B14573" s="8"/>
      <c r="C14573" s="8"/>
      <c r="D14573" s="8"/>
      <c r="E14573" s="8"/>
      <c r="F14573" s="9"/>
    </row>
    <row r="14574" spans="1:6" x14ac:dyDescent="0.3">
      <c r="A14574" s="6"/>
      <c r="B14574" s="6"/>
      <c r="C14574" s="6"/>
      <c r="D14574" s="6"/>
      <c r="E14574" s="6"/>
      <c r="F14574" s="7"/>
    </row>
    <row r="14575" spans="1:6" x14ac:dyDescent="0.3">
      <c r="A14575" s="8"/>
      <c r="B14575" s="8"/>
      <c r="C14575" s="8"/>
      <c r="D14575" s="8"/>
      <c r="E14575" s="8"/>
      <c r="F14575" s="9"/>
    </row>
    <row r="14576" spans="1:6" x14ac:dyDescent="0.3">
      <c r="A14576" s="6"/>
      <c r="B14576" s="6"/>
      <c r="C14576" s="6"/>
      <c r="D14576" s="6"/>
      <c r="E14576" s="6"/>
      <c r="F14576" s="7"/>
    </row>
    <row r="14577" spans="1:6" x14ac:dyDescent="0.3">
      <c r="A14577" s="8"/>
      <c r="B14577" s="8"/>
      <c r="C14577" s="8"/>
      <c r="D14577" s="8"/>
      <c r="E14577" s="8"/>
      <c r="F14577" s="9"/>
    </row>
    <row r="14578" spans="1:6" x14ac:dyDescent="0.3">
      <c r="A14578" s="6"/>
      <c r="B14578" s="6"/>
      <c r="C14578" s="6"/>
      <c r="D14578" s="6"/>
      <c r="E14578" s="6"/>
      <c r="F14578" s="7"/>
    </row>
    <row r="14579" spans="1:6" x14ac:dyDescent="0.3">
      <c r="A14579" s="8"/>
      <c r="B14579" s="8"/>
      <c r="C14579" s="8"/>
      <c r="D14579" s="8"/>
      <c r="E14579" s="8"/>
      <c r="F14579" s="9"/>
    </row>
    <row r="14580" spans="1:6" x14ac:dyDescent="0.3">
      <c r="A14580" s="6"/>
      <c r="B14580" s="6"/>
      <c r="C14580" s="6"/>
      <c r="D14580" s="6"/>
      <c r="E14580" s="6"/>
      <c r="F14580" s="7"/>
    </row>
    <row r="14581" spans="1:6" x14ac:dyDescent="0.3">
      <c r="A14581" s="8"/>
      <c r="B14581" s="8"/>
      <c r="C14581" s="8"/>
      <c r="D14581" s="8"/>
      <c r="E14581" s="8"/>
      <c r="F14581" s="9"/>
    </row>
    <row r="14582" spans="1:6" x14ac:dyDescent="0.3">
      <c r="A14582" s="6"/>
      <c r="B14582" s="6"/>
      <c r="C14582" s="6"/>
      <c r="D14582" s="6"/>
      <c r="E14582" s="6"/>
      <c r="F14582" s="7"/>
    </row>
    <row r="14583" spans="1:6" x14ac:dyDescent="0.3">
      <c r="A14583" s="8"/>
      <c r="B14583" s="8"/>
      <c r="C14583" s="8"/>
      <c r="D14583" s="8"/>
      <c r="E14583" s="8"/>
      <c r="F14583" s="9"/>
    </row>
    <row r="14584" spans="1:6" x14ac:dyDescent="0.3">
      <c r="A14584" s="6"/>
      <c r="B14584" s="6"/>
      <c r="C14584" s="6"/>
      <c r="D14584" s="6"/>
      <c r="E14584" s="6"/>
      <c r="F14584" s="7"/>
    </row>
    <row r="14585" spans="1:6" x14ac:dyDescent="0.3">
      <c r="A14585" s="8"/>
      <c r="B14585" s="8"/>
      <c r="C14585" s="8"/>
      <c r="D14585" s="8"/>
      <c r="E14585" s="8"/>
      <c r="F14585" s="9"/>
    </row>
    <row r="14586" spans="1:6" x14ac:dyDescent="0.3">
      <c r="A14586" s="6"/>
      <c r="B14586" s="6"/>
      <c r="C14586" s="6"/>
      <c r="D14586" s="6"/>
      <c r="E14586" s="6"/>
      <c r="F14586" s="7"/>
    </row>
    <row r="14587" spans="1:6" x14ac:dyDescent="0.3">
      <c r="A14587" s="8"/>
      <c r="B14587" s="8"/>
      <c r="C14587" s="8"/>
      <c r="D14587" s="8"/>
      <c r="E14587" s="8"/>
      <c r="F14587" s="9"/>
    </row>
    <row r="14588" spans="1:6" x14ac:dyDescent="0.3">
      <c r="A14588" s="6"/>
      <c r="B14588" s="6"/>
      <c r="C14588" s="6"/>
      <c r="D14588" s="6"/>
      <c r="E14588" s="6"/>
      <c r="F14588" s="7"/>
    </row>
    <row r="14589" spans="1:6" x14ac:dyDescent="0.3">
      <c r="A14589" s="8"/>
      <c r="B14589" s="8"/>
      <c r="C14589" s="8"/>
      <c r="D14589" s="8"/>
      <c r="E14589" s="8"/>
      <c r="F14589" s="9"/>
    </row>
    <row r="14590" spans="1:6" x14ac:dyDescent="0.3">
      <c r="A14590" s="6"/>
      <c r="B14590" s="6"/>
      <c r="C14590" s="6"/>
      <c r="D14590" s="6"/>
      <c r="E14590" s="6"/>
      <c r="F14590" s="7"/>
    </row>
    <row r="14591" spans="1:6" x14ac:dyDescent="0.3">
      <c r="A14591" s="8"/>
      <c r="B14591" s="8"/>
      <c r="C14591" s="8"/>
      <c r="D14591" s="8"/>
      <c r="E14591" s="8"/>
      <c r="F14591" s="9"/>
    </row>
    <row r="14592" spans="1:6" x14ac:dyDescent="0.3">
      <c r="A14592" s="6"/>
      <c r="B14592" s="6"/>
      <c r="C14592" s="6"/>
      <c r="D14592" s="6"/>
      <c r="E14592" s="6"/>
      <c r="F14592" s="7"/>
    </row>
    <row r="14593" spans="1:6" x14ac:dyDescent="0.3">
      <c r="A14593" s="8"/>
      <c r="B14593" s="8"/>
      <c r="C14593" s="8"/>
      <c r="D14593" s="8"/>
      <c r="E14593" s="8"/>
      <c r="F14593" s="9"/>
    </row>
    <row r="14594" spans="1:6" x14ac:dyDescent="0.3">
      <c r="A14594" s="6"/>
      <c r="B14594" s="6"/>
      <c r="C14594" s="6"/>
      <c r="D14594" s="6"/>
      <c r="E14594" s="6"/>
      <c r="F14594" s="7"/>
    </row>
    <row r="14595" spans="1:6" x14ac:dyDescent="0.3">
      <c r="A14595" s="8"/>
      <c r="B14595" s="8"/>
      <c r="C14595" s="8"/>
      <c r="D14595" s="8"/>
      <c r="E14595" s="8"/>
      <c r="F14595" s="9"/>
    </row>
    <row r="14596" spans="1:6" x14ac:dyDescent="0.3">
      <c r="A14596" s="6"/>
      <c r="B14596" s="6"/>
      <c r="C14596" s="6"/>
      <c r="D14596" s="6"/>
      <c r="E14596" s="6"/>
      <c r="F14596" s="7"/>
    </row>
    <row r="14597" spans="1:6" x14ac:dyDescent="0.3">
      <c r="A14597" s="8"/>
      <c r="B14597" s="8"/>
      <c r="C14597" s="8"/>
      <c r="D14597" s="8"/>
      <c r="E14597" s="8"/>
      <c r="F14597" s="9"/>
    </row>
    <row r="14598" spans="1:6" x14ac:dyDescent="0.3">
      <c r="A14598" s="6"/>
      <c r="B14598" s="6"/>
      <c r="C14598" s="6"/>
      <c r="D14598" s="6"/>
      <c r="E14598" s="6"/>
      <c r="F14598" s="7"/>
    </row>
    <row r="14599" spans="1:6" x14ac:dyDescent="0.3">
      <c r="A14599" s="8"/>
      <c r="B14599" s="8"/>
      <c r="C14599" s="8"/>
      <c r="D14599" s="8"/>
      <c r="E14599" s="8"/>
      <c r="F14599" s="9"/>
    </row>
    <row r="14600" spans="1:6" x14ac:dyDescent="0.3">
      <c r="A14600" s="6"/>
      <c r="B14600" s="6"/>
      <c r="C14600" s="6"/>
      <c r="D14600" s="6"/>
      <c r="E14600" s="6"/>
      <c r="F14600" s="7"/>
    </row>
    <row r="14601" spans="1:6" x14ac:dyDescent="0.3">
      <c r="A14601" s="8"/>
      <c r="B14601" s="8"/>
      <c r="C14601" s="8"/>
      <c r="D14601" s="8"/>
      <c r="E14601" s="8"/>
      <c r="F14601" s="9"/>
    </row>
    <row r="14602" spans="1:6" x14ac:dyDescent="0.3">
      <c r="A14602" s="6"/>
      <c r="B14602" s="6"/>
      <c r="C14602" s="6"/>
      <c r="D14602" s="6"/>
      <c r="E14602" s="6"/>
      <c r="F14602" s="7"/>
    </row>
    <row r="14603" spans="1:6" x14ac:dyDescent="0.3">
      <c r="A14603" s="8"/>
      <c r="B14603" s="8"/>
      <c r="C14603" s="8"/>
      <c r="D14603" s="8"/>
      <c r="E14603" s="8"/>
      <c r="F14603" s="9"/>
    </row>
    <row r="14604" spans="1:6" x14ac:dyDescent="0.3">
      <c r="A14604" s="6"/>
      <c r="B14604" s="6"/>
      <c r="C14604" s="6"/>
      <c r="D14604" s="6"/>
      <c r="E14604" s="6"/>
      <c r="F14604" s="7"/>
    </row>
    <row r="14605" spans="1:6" x14ac:dyDescent="0.3">
      <c r="A14605" s="8"/>
      <c r="B14605" s="8"/>
      <c r="C14605" s="8"/>
      <c r="D14605" s="8"/>
      <c r="E14605" s="8"/>
      <c r="F14605" s="9"/>
    </row>
    <row r="14606" spans="1:6" x14ac:dyDescent="0.3">
      <c r="A14606" s="6"/>
      <c r="B14606" s="6"/>
      <c r="C14606" s="6"/>
      <c r="D14606" s="6"/>
      <c r="E14606" s="6"/>
      <c r="F14606" s="7"/>
    </row>
    <row r="14607" spans="1:6" x14ac:dyDescent="0.3">
      <c r="A14607" s="8"/>
      <c r="B14607" s="8"/>
      <c r="C14607" s="8"/>
      <c r="D14607" s="8"/>
      <c r="E14607" s="8"/>
      <c r="F14607" s="9"/>
    </row>
    <row r="14608" spans="1:6" x14ac:dyDescent="0.3">
      <c r="A14608" s="6"/>
      <c r="B14608" s="6"/>
      <c r="C14608" s="6"/>
      <c r="D14608" s="6"/>
      <c r="E14608" s="6"/>
      <c r="F14608" s="7"/>
    </row>
    <row r="14609" spans="1:6" x14ac:dyDescent="0.3">
      <c r="A14609" s="8"/>
      <c r="B14609" s="8"/>
      <c r="C14609" s="8"/>
      <c r="D14609" s="8"/>
      <c r="E14609" s="8"/>
      <c r="F14609" s="9"/>
    </row>
    <row r="14610" spans="1:6" x14ac:dyDescent="0.3">
      <c r="A14610" s="6"/>
      <c r="B14610" s="6"/>
      <c r="C14610" s="6"/>
      <c r="D14610" s="6"/>
      <c r="E14610" s="6"/>
      <c r="F14610" s="7"/>
    </row>
    <row r="14611" spans="1:6" x14ac:dyDescent="0.3">
      <c r="A14611" s="8"/>
      <c r="B14611" s="8"/>
      <c r="C14611" s="8"/>
      <c r="D14611" s="8"/>
      <c r="E14611" s="8"/>
      <c r="F14611" s="9"/>
    </row>
    <row r="14612" spans="1:6" x14ac:dyDescent="0.3">
      <c r="A14612" s="6"/>
      <c r="B14612" s="6"/>
      <c r="C14612" s="6"/>
      <c r="D14612" s="6"/>
      <c r="E14612" s="6"/>
      <c r="F14612" s="7"/>
    </row>
    <row r="14613" spans="1:6" x14ac:dyDescent="0.3">
      <c r="A14613" s="8"/>
      <c r="B14613" s="8"/>
      <c r="C14613" s="8"/>
      <c r="D14613" s="8"/>
      <c r="E14613" s="8"/>
      <c r="F14613" s="9"/>
    </row>
    <row r="14614" spans="1:6" x14ac:dyDescent="0.3">
      <c r="A14614" s="6"/>
      <c r="B14614" s="6"/>
      <c r="C14614" s="6"/>
      <c r="D14614" s="6"/>
      <c r="E14614" s="6"/>
      <c r="F14614" s="7"/>
    </row>
    <row r="14615" spans="1:6" x14ac:dyDescent="0.3">
      <c r="A14615" s="8"/>
      <c r="B14615" s="8"/>
      <c r="C14615" s="8"/>
      <c r="D14615" s="8"/>
      <c r="E14615" s="8"/>
      <c r="F14615" s="9"/>
    </row>
    <row r="14616" spans="1:6" x14ac:dyDescent="0.3">
      <c r="A14616" s="6"/>
      <c r="B14616" s="6"/>
      <c r="C14616" s="6"/>
      <c r="D14616" s="6"/>
      <c r="E14616" s="6"/>
      <c r="F14616" s="7"/>
    </row>
    <row r="14617" spans="1:6" x14ac:dyDescent="0.3">
      <c r="A14617" s="8"/>
      <c r="B14617" s="8"/>
      <c r="C14617" s="8"/>
      <c r="D14617" s="8"/>
      <c r="E14617" s="8"/>
      <c r="F14617" s="9"/>
    </row>
    <row r="14618" spans="1:6" x14ac:dyDescent="0.3">
      <c r="A14618" s="6"/>
      <c r="B14618" s="6"/>
      <c r="C14618" s="6"/>
      <c r="D14618" s="6"/>
      <c r="E14618" s="6"/>
      <c r="F14618" s="7"/>
    </row>
    <row r="14619" spans="1:6" x14ac:dyDescent="0.3">
      <c r="A14619" s="8"/>
      <c r="B14619" s="8"/>
      <c r="C14619" s="8"/>
      <c r="D14619" s="8"/>
      <c r="E14619" s="8"/>
      <c r="F14619" s="9"/>
    </row>
    <row r="14620" spans="1:6" x14ac:dyDescent="0.3">
      <c r="A14620" s="6"/>
      <c r="B14620" s="6"/>
      <c r="C14620" s="6"/>
      <c r="D14620" s="6"/>
      <c r="E14620" s="6"/>
      <c r="F14620" s="7"/>
    </row>
    <row r="14621" spans="1:6" x14ac:dyDescent="0.3">
      <c r="A14621" s="8"/>
      <c r="B14621" s="8"/>
      <c r="C14621" s="8"/>
      <c r="D14621" s="8"/>
      <c r="E14621" s="8"/>
      <c r="F14621" s="9"/>
    </row>
    <row r="14622" spans="1:6" x14ac:dyDescent="0.3">
      <c r="A14622" s="6"/>
      <c r="B14622" s="6"/>
      <c r="C14622" s="6"/>
      <c r="D14622" s="6"/>
      <c r="E14622" s="6"/>
      <c r="F14622" s="7"/>
    </row>
    <row r="14623" spans="1:6" x14ac:dyDescent="0.3">
      <c r="A14623" s="8"/>
      <c r="B14623" s="8"/>
      <c r="C14623" s="8"/>
      <c r="D14623" s="8"/>
      <c r="E14623" s="8"/>
      <c r="F14623" s="9"/>
    </row>
    <row r="14624" spans="1:6" x14ac:dyDescent="0.3">
      <c r="A14624" s="6"/>
      <c r="B14624" s="6"/>
      <c r="C14624" s="6"/>
      <c r="D14624" s="6"/>
      <c r="E14624" s="6"/>
      <c r="F14624" s="7"/>
    </row>
    <row r="14625" spans="1:6" x14ac:dyDescent="0.3">
      <c r="A14625" s="8"/>
      <c r="B14625" s="8"/>
      <c r="C14625" s="8"/>
      <c r="D14625" s="8"/>
      <c r="E14625" s="8"/>
      <c r="F14625" s="9"/>
    </row>
    <row r="14626" spans="1:6" x14ac:dyDescent="0.3">
      <c r="A14626" s="6"/>
      <c r="B14626" s="6"/>
      <c r="C14626" s="6"/>
      <c r="D14626" s="6"/>
      <c r="E14626" s="6"/>
      <c r="F14626" s="7"/>
    </row>
    <row r="14627" spans="1:6" x14ac:dyDescent="0.3">
      <c r="A14627" s="8"/>
      <c r="B14627" s="8"/>
      <c r="C14627" s="8"/>
      <c r="D14627" s="8"/>
      <c r="E14627" s="8"/>
      <c r="F14627" s="9"/>
    </row>
    <row r="14628" spans="1:6" x14ac:dyDescent="0.3">
      <c r="A14628" s="6"/>
      <c r="B14628" s="6"/>
      <c r="C14628" s="6"/>
      <c r="D14628" s="6"/>
      <c r="E14628" s="6"/>
      <c r="F14628" s="7"/>
    </row>
    <row r="14629" spans="1:6" x14ac:dyDescent="0.3">
      <c r="A14629" s="8"/>
      <c r="B14629" s="8"/>
      <c r="C14629" s="8"/>
      <c r="D14629" s="8"/>
      <c r="E14629" s="8"/>
      <c r="F14629" s="9"/>
    </row>
    <row r="14630" spans="1:6" x14ac:dyDescent="0.3">
      <c r="A14630" s="6"/>
      <c r="B14630" s="6"/>
      <c r="C14630" s="6"/>
      <c r="D14630" s="6"/>
      <c r="E14630" s="6"/>
      <c r="F14630" s="7"/>
    </row>
    <row r="14631" spans="1:6" x14ac:dyDescent="0.3">
      <c r="A14631" s="8"/>
      <c r="B14631" s="8"/>
      <c r="C14631" s="8"/>
      <c r="D14631" s="8"/>
      <c r="E14631" s="8"/>
      <c r="F14631" s="9"/>
    </row>
    <row r="14632" spans="1:6" x14ac:dyDescent="0.3">
      <c r="A14632" s="6"/>
      <c r="B14632" s="6"/>
      <c r="C14632" s="6"/>
      <c r="D14632" s="6"/>
      <c r="E14632" s="6"/>
      <c r="F14632" s="7"/>
    </row>
    <row r="14633" spans="1:6" x14ac:dyDescent="0.3">
      <c r="A14633" s="8"/>
      <c r="B14633" s="8"/>
      <c r="C14633" s="8"/>
      <c r="D14633" s="8"/>
      <c r="E14633" s="8"/>
      <c r="F14633" s="9"/>
    </row>
    <row r="14634" spans="1:6" x14ac:dyDescent="0.3">
      <c r="A14634" s="6"/>
      <c r="B14634" s="6"/>
      <c r="C14634" s="6"/>
      <c r="D14634" s="6"/>
      <c r="E14634" s="6"/>
      <c r="F14634" s="7"/>
    </row>
    <row r="14635" spans="1:6" x14ac:dyDescent="0.3">
      <c r="A14635" s="8"/>
      <c r="B14635" s="8"/>
      <c r="C14635" s="8"/>
      <c r="D14635" s="8"/>
      <c r="E14635" s="8"/>
      <c r="F14635" s="9"/>
    </row>
    <row r="14636" spans="1:6" x14ac:dyDescent="0.3">
      <c r="A14636" s="6"/>
      <c r="B14636" s="6"/>
      <c r="C14636" s="6"/>
      <c r="D14636" s="6"/>
      <c r="E14636" s="6"/>
      <c r="F14636" s="7"/>
    </row>
    <row r="14637" spans="1:6" x14ac:dyDescent="0.3">
      <c r="A14637" s="8"/>
      <c r="B14637" s="8"/>
      <c r="C14637" s="8"/>
      <c r="D14637" s="8"/>
      <c r="E14637" s="8"/>
      <c r="F14637" s="9"/>
    </row>
    <row r="14638" spans="1:6" x14ac:dyDescent="0.3">
      <c r="A14638" s="6"/>
      <c r="B14638" s="6"/>
      <c r="C14638" s="6"/>
      <c r="D14638" s="6"/>
      <c r="E14638" s="6"/>
      <c r="F14638" s="7"/>
    </row>
    <row r="14639" spans="1:6" x14ac:dyDescent="0.3">
      <c r="A14639" s="8"/>
      <c r="B14639" s="8"/>
      <c r="C14639" s="8"/>
      <c r="D14639" s="8"/>
      <c r="E14639" s="8"/>
      <c r="F14639" s="9"/>
    </row>
    <row r="14640" spans="1:6" x14ac:dyDescent="0.3">
      <c r="A14640" s="6"/>
      <c r="B14640" s="6"/>
      <c r="C14640" s="6"/>
      <c r="D14640" s="6"/>
      <c r="E14640" s="6"/>
      <c r="F14640" s="7"/>
    </row>
    <row r="14641" spans="1:6" x14ac:dyDescent="0.3">
      <c r="A14641" s="8"/>
      <c r="B14641" s="8"/>
      <c r="C14641" s="8"/>
      <c r="D14641" s="8"/>
      <c r="E14641" s="8"/>
      <c r="F14641" s="9"/>
    </row>
    <row r="14642" spans="1:6" x14ac:dyDescent="0.3">
      <c r="A14642" s="6"/>
      <c r="B14642" s="6"/>
      <c r="C14642" s="6"/>
      <c r="D14642" s="6"/>
      <c r="E14642" s="6"/>
      <c r="F14642" s="7"/>
    </row>
    <row r="14643" spans="1:6" x14ac:dyDescent="0.3">
      <c r="A14643" s="8"/>
      <c r="B14643" s="8"/>
      <c r="C14643" s="8"/>
      <c r="D14643" s="8"/>
      <c r="E14643" s="8"/>
      <c r="F14643" s="9"/>
    </row>
    <row r="14644" spans="1:6" x14ac:dyDescent="0.3">
      <c r="A14644" s="6"/>
      <c r="B14644" s="6"/>
      <c r="C14644" s="6"/>
      <c r="D14644" s="6"/>
      <c r="E14644" s="6"/>
      <c r="F14644" s="7"/>
    </row>
    <row r="14645" spans="1:6" x14ac:dyDescent="0.3">
      <c r="A14645" s="8"/>
      <c r="B14645" s="8"/>
      <c r="C14645" s="8"/>
      <c r="D14645" s="8"/>
      <c r="E14645" s="8"/>
      <c r="F14645" s="9"/>
    </row>
    <row r="14646" spans="1:6" x14ac:dyDescent="0.3">
      <c r="A14646" s="6"/>
      <c r="B14646" s="6"/>
      <c r="C14646" s="6"/>
      <c r="D14646" s="6"/>
      <c r="E14646" s="6"/>
      <c r="F14646" s="7"/>
    </row>
    <row r="14647" spans="1:6" x14ac:dyDescent="0.3">
      <c r="A14647" s="8"/>
      <c r="B14647" s="8"/>
      <c r="C14647" s="8"/>
      <c r="D14647" s="8"/>
      <c r="E14647" s="8"/>
      <c r="F14647" s="9"/>
    </row>
    <row r="14648" spans="1:6" x14ac:dyDescent="0.3">
      <c r="A14648" s="6"/>
      <c r="B14648" s="6"/>
      <c r="C14648" s="6"/>
      <c r="D14648" s="6"/>
      <c r="E14648" s="6"/>
      <c r="F14648" s="7"/>
    </row>
    <row r="14649" spans="1:6" x14ac:dyDescent="0.3">
      <c r="A14649" s="8"/>
      <c r="B14649" s="8"/>
      <c r="C14649" s="8"/>
      <c r="D14649" s="8"/>
      <c r="E14649" s="8"/>
      <c r="F14649" s="9"/>
    </row>
    <row r="14650" spans="1:6" x14ac:dyDescent="0.3">
      <c r="A14650" s="6"/>
      <c r="B14650" s="6"/>
      <c r="C14650" s="6"/>
      <c r="D14650" s="6"/>
      <c r="E14650" s="6"/>
      <c r="F14650" s="7"/>
    </row>
    <row r="14651" spans="1:6" x14ac:dyDescent="0.3">
      <c r="A14651" s="8"/>
      <c r="B14651" s="8"/>
      <c r="C14651" s="8"/>
      <c r="D14651" s="8"/>
      <c r="E14651" s="8"/>
      <c r="F14651" s="9"/>
    </row>
    <row r="14652" spans="1:6" x14ac:dyDescent="0.3">
      <c r="A14652" s="6"/>
      <c r="B14652" s="6"/>
      <c r="C14652" s="6"/>
      <c r="D14652" s="6"/>
      <c r="E14652" s="6"/>
      <c r="F14652" s="7"/>
    </row>
    <row r="14653" spans="1:6" x14ac:dyDescent="0.3">
      <c r="A14653" s="8"/>
      <c r="B14653" s="8"/>
      <c r="C14653" s="8"/>
      <c r="D14653" s="8"/>
      <c r="E14653" s="8"/>
      <c r="F14653" s="9"/>
    </row>
    <row r="14654" spans="1:6" x14ac:dyDescent="0.3">
      <c r="A14654" s="6"/>
      <c r="B14654" s="6"/>
      <c r="C14654" s="6"/>
      <c r="D14654" s="6"/>
      <c r="E14654" s="6"/>
      <c r="F14654" s="7"/>
    </row>
    <row r="14655" spans="1:6" x14ac:dyDescent="0.3">
      <c r="A14655" s="8"/>
      <c r="B14655" s="8"/>
      <c r="C14655" s="8"/>
      <c r="D14655" s="8"/>
      <c r="E14655" s="8"/>
      <c r="F14655" s="9"/>
    </row>
    <row r="14656" spans="1:6" x14ac:dyDescent="0.3">
      <c r="A14656" s="6"/>
      <c r="B14656" s="6"/>
      <c r="C14656" s="6"/>
      <c r="D14656" s="6"/>
      <c r="E14656" s="6"/>
      <c r="F14656" s="7"/>
    </row>
    <row r="14657" spans="1:6" x14ac:dyDescent="0.3">
      <c r="A14657" s="8"/>
      <c r="B14657" s="8"/>
      <c r="C14657" s="8"/>
      <c r="D14657" s="8"/>
      <c r="E14657" s="8"/>
      <c r="F14657" s="9"/>
    </row>
    <row r="14658" spans="1:6" x14ac:dyDescent="0.3">
      <c r="A14658" s="6"/>
      <c r="B14658" s="6"/>
      <c r="C14658" s="6"/>
      <c r="D14658" s="6"/>
      <c r="E14658" s="6"/>
      <c r="F14658" s="7"/>
    </row>
    <row r="14659" spans="1:6" x14ac:dyDescent="0.3">
      <c r="A14659" s="8"/>
      <c r="B14659" s="8"/>
      <c r="C14659" s="8"/>
      <c r="D14659" s="8"/>
      <c r="E14659" s="8"/>
      <c r="F14659" s="9"/>
    </row>
    <row r="14660" spans="1:6" x14ac:dyDescent="0.3">
      <c r="A14660" s="6"/>
      <c r="B14660" s="6"/>
      <c r="C14660" s="6"/>
      <c r="D14660" s="6"/>
      <c r="E14660" s="6"/>
      <c r="F14660" s="7"/>
    </row>
    <row r="14661" spans="1:6" x14ac:dyDescent="0.3">
      <c r="A14661" s="8"/>
      <c r="B14661" s="8"/>
      <c r="C14661" s="8"/>
      <c r="D14661" s="8"/>
      <c r="E14661" s="8"/>
      <c r="F14661" s="9"/>
    </row>
    <row r="14662" spans="1:6" x14ac:dyDescent="0.3">
      <c r="A14662" s="6"/>
      <c r="B14662" s="6"/>
      <c r="C14662" s="6"/>
      <c r="D14662" s="6"/>
      <c r="E14662" s="6"/>
      <c r="F14662" s="7"/>
    </row>
    <row r="14663" spans="1:6" x14ac:dyDescent="0.3">
      <c r="A14663" s="8"/>
      <c r="B14663" s="8"/>
      <c r="C14663" s="8"/>
      <c r="D14663" s="8"/>
      <c r="E14663" s="8"/>
      <c r="F14663" s="9"/>
    </row>
    <row r="14664" spans="1:6" x14ac:dyDescent="0.3">
      <c r="A14664" s="6"/>
      <c r="B14664" s="6"/>
      <c r="C14664" s="6"/>
      <c r="D14664" s="6"/>
      <c r="E14664" s="6"/>
      <c r="F14664" s="7"/>
    </row>
    <row r="14665" spans="1:6" x14ac:dyDescent="0.3">
      <c r="A14665" s="8"/>
      <c r="B14665" s="8"/>
      <c r="C14665" s="8"/>
      <c r="D14665" s="8"/>
      <c r="E14665" s="8"/>
      <c r="F14665" s="9"/>
    </row>
    <row r="14666" spans="1:6" x14ac:dyDescent="0.3">
      <c r="A14666" s="6"/>
      <c r="B14666" s="6"/>
      <c r="C14666" s="6"/>
      <c r="D14666" s="6"/>
      <c r="E14666" s="6"/>
      <c r="F14666" s="7"/>
    </row>
    <row r="14667" spans="1:6" x14ac:dyDescent="0.3">
      <c r="A14667" s="8"/>
      <c r="B14667" s="8"/>
      <c r="C14667" s="8"/>
      <c r="D14667" s="8"/>
      <c r="E14667" s="8"/>
      <c r="F14667" s="9"/>
    </row>
    <row r="14668" spans="1:6" x14ac:dyDescent="0.3">
      <c r="A14668" s="6"/>
      <c r="B14668" s="6"/>
      <c r="C14668" s="6"/>
      <c r="D14668" s="6"/>
      <c r="E14668" s="6"/>
      <c r="F14668" s="7"/>
    </row>
    <row r="14669" spans="1:6" x14ac:dyDescent="0.3">
      <c r="A14669" s="8"/>
      <c r="B14669" s="8"/>
      <c r="C14669" s="8"/>
      <c r="D14669" s="8"/>
      <c r="E14669" s="8"/>
      <c r="F14669" s="9"/>
    </row>
    <row r="14670" spans="1:6" x14ac:dyDescent="0.3">
      <c r="A14670" s="6"/>
      <c r="B14670" s="6"/>
      <c r="C14670" s="6"/>
      <c r="D14670" s="6"/>
      <c r="E14670" s="6"/>
      <c r="F14670" s="7"/>
    </row>
    <row r="14671" spans="1:6" x14ac:dyDescent="0.3">
      <c r="A14671" s="8"/>
      <c r="B14671" s="8"/>
      <c r="C14671" s="8"/>
      <c r="D14671" s="8"/>
      <c r="E14671" s="8"/>
      <c r="F14671" s="9"/>
    </row>
    <row r="14672" spans="1:6" x14ac:dyDescent="0.3">
      <c r="A14672" s="6"/>
      <c r="B14672" s="6"/>
      <c r="C14672" s="6"/>
      <c r="D14672" s="6"/>
      <c r="E14672" s="6"/>
      <c r="F14672" s="7"/>
    </row>
    <row r="14673" spans="1:6" x14ac:dyDescent="0.3">
      <c r="A14673" s="8"/>
      <c r="B14673" s="8"/>
      <c r="C14673" s="8"/>
      <c r="D14673" s="8"/>
      <c r="E14673" s="8"/>
      <c r="F14673" s="9"/>
    </row>
    <row r="14674" spans="1:6" x14ac:dyDescent="0.3">
      <c r="A14674" s="6"/>
      <c r="B14674" s="6"/>
      <c r="C14674" s="6"/>
      <c r="D14674" s="6"/>
      <c r="E14674" s="6"/>
      <c r="F14674" s="7"/>
    </row>
    <row r="14675" spans="1:6" x14ac:dyDescent="0.3">
      <c r="A14675" s="8"/>
      <c r="B14675" s="8"/>
      <c r="C14675" s="8"/>
      <c r="D14675" s="8"/>
      <c r="E14675" s="8"/>
      <c r="F14675" s="9"/>
    </row>
    <row r="14676" spans="1:6" x14ac:dyDescent="0.3">
      <c r="A14676" s="6"/>
      <c r="B14676" s="6"/>
      <c r="C14676" s="6"/>
      <c r="D14676" s="6"/>
      <c r="E14676" s="6"/>
      <c r="F14676" s="7"/>
    </row>
    <row r="14677" spans="1:6" x14ac:dyDescent="0.3">
      <c r="A14677" s="8"/>
      <c r="B14677" s="8"/>
      <c r="C14677" s="8"/>
      <c r="D14677" s="8"/>
      <c r="E14677" s="8"/>
      <c r="F14677" s="9"/>
    </row>
    <row r="14678" spans="1:6" x14ac:dyDescent="0.3">
      <c r="A14678" s="6"/>
      <c r="B14678" s="6"/>
      <c r="C14678" s="6"/>
      <c r="D14678" s="6"/>
      <c r="E14678" s="6"/>
      <c r="F14678" s="7"/>
    </row>
    <row r="14679" spans="1:6" x14ac:dyDescent="0.3">
      <c r="A14679" s="8"/>
      <c r="B14679" s="8"/>
      <c r="C14679" s="8"/>
      <c r="D14679" s="8"/>
      <c r="E14679" s="8"/>
      <c r="F14679" s="9"/>
    </row>
    <row r="14680" spans="1:6" x14ac:dyDescent="0.3">
      <c r="A14680" s="6"/>
      <c r="B14680" s="6"/>
      <c r="C14680" s="6"/>
      <c r="D14680" s="6"/>
      <c r="E14680" s="6"/>
      <c r="F14680" s="7"/>
    </row>
    <row r="14681" spans="1:6" x14ac:dyDescent="0.3">
      <c r="A14681" s="8"/>
      <c r="B14681" s="8"/>
      <c r="C14681" s="8"/>
      <c r="D14681" s="8"/>
      <c r="E14681" s="8"/>
      <c r="F14681" s="9"/>
    </row>
    <row r="14682" spans="1:6" x14ac:dyDescent="0.3">
      <c r="A14682" s="6"/>
      <c r="B14682" s="6"/>
      <c r="C14682" s="6"/>
      <c r="D14682" s="6"/>
      <c r="E14682" s="6"/>
      <c r="F14682" s="7"/>
    </row>
    <row r="14683" spans="1:6" x14ac:dyDescent="0.3">
      <c r="A14683" s="8"/>
      <c r="B14683" s="8"/>
      <c r="C14683" s="8"/>
      <c r="D14683" s="8"/>
      <c r="E14683" s="8"/>
      <c r="F14683" s="9"/>
    </row>
    <row r="14684" spans="1:6" x14ac:dyDescent="0.3">
      <c r="A14684" s="6"/>
      <c r="B14684" s="6"/>
      <c r="C14684" s="6"/>
      <c r="D14684" s="6"/>
      <c r="E14684" s="6"/>
      <c r="F14684" s="7"/>
    </row>
    <row r="14685" spans="1:6" x14ac:dyDescent="0.3">
      <c r="A14685" s="8"/>
      <c r="B14685" s="8"/>
      <c r="C14685" s="8"/>
      <c r="D14685" s="8"/>
      <c r="E14685" s="8"/>
      <c r="F14685" s="9"/>
    </row>
    <row r="14686" spans="1:6" x14ac:dyDescent="0.3">
      <c r="A14686" s="6"/>
      <c r="B14686" s="6"/>
      <c r="C14686" s="6"/>
      <c r="D14686" s="6"/>
      <c r="E14686" s="6"/>
      <c r="F14686" s="7"/>
    </row>
    <row r="14687" spans="1:6" x14ac:dyDescent="0.3">
      <c r="A14687" s="8"/>
      <c r="B14687" s="8"/>
      <c r="C14687" s="8"/>
      <c r="D14687" s="8"/>
      <c r="E14687" s="8"/>
      <c r="F14687" s="9"/>
    </row>
    <row r="14688" spans="1:6" x14ac:dyDescent="0.3">
      <c r="A14688" s="6"/>
      <c r="B14688" s="6"/>
      <c r="C14688" s="6"/>
      <c r="D14688" s="6"/>
      <c r="E14688" s="6"/>
      <c r="F14688" s="7"/>
    </row>
    <row r="14689" spans="1:6" x14ac:dyDescent="0.3">
      <c r="A14689" s="8"/>
      <c r="B14689" s="8"/>
      <c r="C14689" s="8"/>
      <c r="D14689" s="8"/>
      <c r="E14689" s="8"/>
      <c r="F14689" s="9"/>
    </row>
    <row r="14690" spans="1:6" x14ac:dyDescent="0.3">
      <c r="A14690" s="6"/>
      <c r="B14690" s="6"/>
      <c r="C14690" s="6"/>
      <c r="D14690" s="6"/>
      <c r="E14690" s="6"/>
      <c r="F14690" s="7"/>
    </row>
    <row r="14691" spans="1:6" x14ac:dyDescent="0.3">
      <c r="A14691" s="8"/>
      <c r="B14691" s="8"/>
      <c r="C14691" s="8"/>
      <c r="D14691" s="8"/>
      <c r="E14691" s="8"/>
      <c r="F14691" s="9"/>
    </row>
    <row r="14692" spans="1:6" x14ac:dyDescent="0.3">
      <c r="A14692" s="6"/>
      <c r="B14692" s="6"/>
      <c r="C14692" s="6"/>
      <c r="D14692" s="6"/>
      <c r="E14692" s="6"/>
      <c r="F14692" s="7"/>
    </row>
    <row r="14693" spans="1:6" x14ac:dyDescent="0.3">
      <c r="A14693" s="8"/>
      <c r="B14693" s="8"/>
      <c r="C14693" s="8"/>
      <c r="D14693" s="8"/>
      <c r="E14693" s="8"/>
      <c r="F14693" s="9"/>
    </row>
    <row r="14694" spans="1:6" x14ac:dyDescent="0.3">
      <c r="A14694" s="6"/>
      <c r="B14694" s="6"/>
      <c r="C14694" s="6"/>
      <c r="D14694" s="6"/>
      <c r="E14694" s="6"/>
      <c r="F14694" s="7"/>
    </row>
    <row r="14695" spans="1:6" x14ac:dyDescent="0.3">
      <c r="A14695" s="8"/>
      <c r="B14695" s="8"/>
      <c r="C14695" s="8"/>
      <c r="D14695" s="8"/>
      <c r="E14695" s="8"/>
      <c r="F14695" s="9"/>
    </row>
    <row r="14696" spans="1:6" x14ac:dyDescent="0.3">
      <c r="A14696" s="6"/>
      <c r="B14696" s="6"/>
      <c r="C14696" s="6"/>
      <c r="D14696" s="6"/>
      <c r="E14696" s="6"/>
      <c r="F14696" s="7"/>
    </row>
    <row r="14697" spans="1:6" x14ac:dyDescent="0.3">
      <c r="A14697" s="8"/>
      <c r="B14697" s="8"/>
      <c r="C14697" s="8"/>
      <c r="D14697" s="8"/>
      <c r="E14697" s="8"/>
      <c r="F14697" s="9"/>
    </row>
    <row r="14698" spans="1:6" x14ac:dyDescent="0.3">
      <c r="A14698" s="6"/>
      <c r="B14698" s="6"/>
      <c r="C14698" s="6"/>
      <c r="D14698" s="6"/>
      <c r="E14698" s="6"/>
      <c r="F14698" s="7"/>
    </row>
    <row r="14699" spans="1:6" x14ac:dyDescent="0.3">
      <c r="A14699" s="8"/>
      <c r="B14699" s="8"/>
      <c r="C14699" s="8"/>
      <c r="D14699" s="8"/>
      <c r="E14699" s="8"/>
      <c r="F14699" s="9"/>
    </row>
    <row r="14700" spans="1:6" x14ac:dyDescent="0.3">
      <c r="A14700" s="6"/>
      <c r="B14700" s="6"/>
      <c r="C14700" s="6"/>
      <c r="D14700" s="6"/>
      <c r="E14700" s="6"/>
      <c r="F14700" s="7"/>
    </row>
    <row r="14701" spans="1:6" x14ac:dyDescent="0.3">
      <c r="A14701" s="8"/>
      <c r="B14701" s="8"/>
      <c r="C14701" s="8"/>
      <c r="D14701" s="8"/>
      <c r="E14701" s="8"/>
      <c r="F14701" s="9"/>
    </row>
    <row r="14702" spans="1:6" x14ac:dyDescent="0.3">
      <c r="A14702" s="6"/>
      <c r="B14702" s="6"/>
      <c r="C14702" s="6"/>
      <c r="D14702" s="6"/>
      <c r="E14702" s="6"/>
      <c r="F14702" s="7"/>
    </row>
    <row r="14703" spans="1:6" x14ac:dyDescent="0.3">
      <c r="A14703" s="8"/>
      <c r="B14703" s="8"/>
      <c r="C14703" s="8"/>
      <c r="D14703" s="8"/>
      <c r="E14703" s="8"/>
      <c r="F14703" s="9"/>
    </row>
    <row r="14704" spans="1:6" x14ac:dyDescent="0.3">
      <c r="A14704" s="6"/>
      <c r="B14704" s="6"/>
      <c r="C14704" s="6"/>
      <c r="D14704" s="6"/>
      <c r="E14704" s="6"/>
      <c r="F14704" s="7"/>
    </row>
    <row r="14705" spans="1:6" x14ac:dyDescent="0.3">
      <c r="A14705" s="8"/>
      <c r="B14705" s="8"/>
      <c r="C14705" s="8"/>
      <c r="D14705" s="8"/>
      <c r="E14705" s="8"/>
      <c r="F14705" s="9"/>
    </row>
    <row r="14706" spans="1:6" x14ac:dyDescent="0.3">
      <c r="A14706" s="6"/>
      <c r="B14706" s="6"/>
      <c r="C14706" s="6"/>
      <c r="D14706" s="6"/>
      <c r="E14706" s="6"/>
      <c r="F14706" s="7"/>
    </row>
    <row r="14707" spans="1:6" x14ac:dyDescent="0.3">
      <c r="A14707" s="8"/>
      <c r="B14707" s="8"/>
      <c r="C14707" s="8"/>
      <c r="D14707" s="8"/>
      <c r="E14707" s="8"/>
      <c r="F14707" s="9"/>
    </row>
    <row r="14708" spans="1:6" x14ac:dyDescent="0.3">
      <c r="A14708" s="6"/>
      <c r="B14708" s="6"/>
      <c r="C14708" s="6"/>
      <c r="D14708" s="6"/>
      <c r="E14708" s="6"/>
      <c r="F14708" s="7"/>
    </row>
    <row r="14709" spans="1:6" x14ac:dyDescent="0.3">
      <c r="A14709" s="8"/>
      <c r="B14709" s="8"/>
      <c r="C14709" s="8"/>
      <c r="D14709" s="8"/>
      <c r="E14709" s="8"/>
      <c r="F14709" s="9"/>
    </row>
    <row r="14710" spans="1:6" x14ac:dyDescent="0.3">
      <c r="A14710" s="6"/>
      <c r="B14710" s="6"/>
      <c r="C14710" s="6"/>
      <c r="D14710" s="6"/>
      <c r="E14710" s="6"/>
      <c r="F14710" s="7"/>
    </row>
    <row r="14711" spans="1:6" x14ac:dyDescent="0.3">
      <c r="A14711" s="8"/>
      <c r="B14711" s="8"/>
      <c r="C14711" s="8"/>
      <c r="D14711" s="8"/>
      <c r="E14711" s="8"/>
      <c r="F14711" s="9"/>
    </row>
    <row r="14712" spans="1:6" x14ac:dyDescent="0.3">
      <c r="A14712" s="6"/>
      <c r="B14712" s="6"/>
      <c r="C14712" s="6"/>
      <c r="D14712" s="6"/>
      <c r="E14712" s="6"/>
      <c r="F14712" s="7"/>
    </row>
    <row r="14713" spans="1:6" x14ac:dyDescent="0.3">
      <c r="A14713" s="8"/>
      <c r="B14713" s="8"/>
      <c r="C14713" s="8"/>
      <c r="D14713" s="8"/>
      <c r="E14713" s="8"/>
      <c r="F14713" s="9"/>
    </row>
    <row r="14714" spans="1:6" x14ac:dyDescent="0.3">
      <c r="A14714" s="6"/>
      <c r="B14714" s="6"/>
      <c r="C14714" s="6"/>
      <c r="D14714" s="6"/>
      <c r="E14714" s="6"/>
      <c r="F14714" s="7"/>
    </row>
    <row r="14715" spans="1:6" x14ac:dyDescent="0.3">
      <c r="A14715" s="8"/>
      <c r="B14715" s="8"/>
      <c r="C14715" s="8"/>
      <c r="D14715" s="8"/>
      <c r="E14715" s="8"/>
      <c r="F14715" s="9"/>
    </row>
    <row r="14716" spans="1:6" x14ac:dyDescent="0.3">
      <c r="A14716" s="6"/>
      <c r="B14716" s="6"/>
      <c r="C14716" s="6"/>
      <c r="D14716" s="6"/>
      <c r="E14716" s="6"/>
      <c r="F14716" s="7"/>
    </row>
    <row r="14717" spans="1:6" x14ac:dyDescent="0.3">
      <c r="A14717" s="8"/>
      <c r="B14717" s="8"/>
      <c r="C14717" s="8"/>
      <c r="D14717" s="8"/>
      <c r="E14717" s="8"/>
      <c r="F14717" s="9"/>
    </row>
    <row r="14718" spans="1:6" x14ac:dyDescent="0.3">
      <c r="A14718" s="6"/>
      <c r="B14718" s="6"/>
      <c r="C14718" s="6"/>
      <c r="D14718" s="6"/>
      <c r="E14718" s="6"/>
      <c r="F14718" s="7"/>
    </row>
    <row r="14719" spans="1:6" x14ac:dyDescent="0.3">
      <c r="A14719" s="8"/>
      <c r="B14719" s="8"/>
      <c r="C14719" s="8"/>
      <c r="D14719" s="8"/>
      <c r="E14719" s="8"/>
      <c r="F14719" s="9"/>
    </row>
    <row r="14720" spans="1:6" x14ac:dyDescent="0.3">
      <c r="A14720" s="6"/>
      <c r="B14720" s="6"/>
      <c r="C14720" s="6"/>
      <c r="D14720" s="6"/>
      <c r="E14720" s="6"/>
      <c r="F14720" s="7"/>
    </row>
    <row r="14721" spans="1:6" x14ac:dyDescent="0.3">
      <c r="A14721" s="8"/>
      <c r="B14721" s="8"/>
      <c r="C14721" s="8"/>
      <c r="D14721" s="8"/>
      <c r="E14721" s="8"/>
      <c r="F14721" s="9"/>
    </row>
    <row r="14722" spans="1:6" x14ac:dyDescent="0.3">
      <c r="A14722" s="6"/>
      <c r="B14722" s="6"/>
      <c r="C14722" s="6"/>
      <c r="D14722" s="6"/>
      <c r="E14722" s="6"/>
      <c r="F14722" s="7"/>
    </row>
    <row r="14723" spans="1:6" x14ac:dyDescent="0.3">
      <c r="A14723" s="8"/>
      <c r="B14723" s="8"/>
      <c r="C14723" s="8"/>
      <c r="D14723" s="8"/>
      <c r="E14723" s="8"/>
      <c r="F14723" s="9"/>
    </row>
    <row r="14724" spans="1:6" x14ac:dyDescent="0.3">
      <c r="A14724" s="6"/>
      <c r="B14724" s="6"/>
      <c r="C14724" s="6"/>
      <c r="D14724" s="6"/>
      <c r="E14724" s="6"/>
      <c r="F14724" s="7"/>
    </row>
    <row r="14725" spans="1:6" x14ac:dyDescent="0.3">
      <c r="A14725" s="8"/>
      <c r="B14725" s="8"/>
      <c r="C14725" s="8"/>
      <c r="D14725" s="8"/>
      <c r="E14725" s="8"/>
      <c r="F14725" s="9"/>
    </row>
    <row r="14726" spans="1:6" x14ac:dyDescent="0.3">
      <c r="A14726" s="6"/>
      <c r="B14726" s="6"/>
      <c r="C14726" s="6"/>
      <c r="D14726" s="6"/>
      <c r="E14726" s="6"/>
      <c r="F14726" s="7"/>
    </row>
    <row r="14727" spans="1:6" x14ac:dyDescent="0.3">
      <c r="A14727" s="8"/>
      <c r="B14727" s="8"/>
      <c r="C14727" s="8"/>
      <c r="D14727" s="8"/>
      <c r="E14727" s="8"/>
      <c r="F14727" s="9"/>
    </row>
    <row r="14728" spans="1:6" x14ac:dyDescent="0.3">
      <c r="A14728" s="6"/>
      <c r="B14728" s="6"/>
      <c r="C14728" s="6"/>
      <c r="D14728" s="6"/>
      <c r="E14728" s="6"/>
      <c r="F14728" s="7"/>
    </row>
    <row r="14729" spans="1:6" x14ac:dyDescent="0.3">
      <c r="A14729" s="8"/>
      <c r="B14729" s="8"/>
      <c r="C14729" s="8"/>
      <c r="D14729" s="8"/>
      <c r="E14729" s="8"/>
      <c r="F14729" s="9"/>
    </row>
    <row r="14730" spans="1:6" x14ac:dyDescent="0.3">
      <c r="A14730" s="6"/>
      <c r="B14730" s="6"/>
      <c r="C14730" s="6"/>
      <c r="D14730" s="6"/>
      <c r="E14730" s="6"/>
      <c r="F14730" s="7"/>
    </row>
    <row r="14731" spans="1:6" x14ac:dyDescent="0.3">
      <c r="A14731" s="8"/>
      <c r="B14731" s="8"/>
      <c r="C14731" s="8"/>
      <c r="D14731" s="8"/>
      <c r="E14731" s="8"/>
      <c r="F14731" s="9"/>
    </row>
    <row r="14732" spans="1:6" x14ac:dyDescent="0.3">
      <c r="A14732" s="6"/>
      <c r="B14732" s="6"/>
      <c r="C14732" s="6"/>
      <c r="D14732" s="6"/>
      <c r="E14732" s="6"/>
      <c r="F14732" s="7"/>
    </row>
    <row r="14733" spans="1:6" x14ac:dyDescent="0.3">
      <c r="A14733" s="8"/>
      <c r="B14733" s="8"/>
      <c r="C14733" s="8"/>
      <c r="D14733" s="8"/>
      <c r="E14733" s="8"/>
      <c r="F14733" s="9"/>
    </row>
    <row r="14734" spans="1:6" x14ac:dyDescent="0.3">
      <c r="A14734" s="6"/>
      <c r="B14734" s="6"/>
      <c r="C14734" s="6"/>
      <c r="D14734" s="6"/>
      <c r="E14734" s="6"/>
      <c r="F14734" s="7"/>
    </row>
    <row r="14735" spans="1:6" x14ac:dyDescent="0.3">
      <c r="A14735" s="8"/>
      <c r="B14735" s="8"/>
      <c r="C14735" s="8"/>
      <c r="D14735" s="8"/>
      <c r="E14735" s="8"/>
      <c r="F14735" s="9"/>
    </row>
    <row r="14736" spans="1:6" x14ac:dyDescent="0.3">
      <c r="A14736" s="6"/>
      <c r="B14736" s="6"/>
      <c r="C14736" s="6"/>
      <c r="D14736" s="6"/>
      <c r="E14736" s="6"/>
      <c r="F14736" s="7"/>
    </row>
    <row r="14737" spans="1:6" x14ac:dyDescent="0.3">
      <c r="A14737" s="8"/>
      <c r="B14737" s="8"/>
      <c r="C14737" s="8"/>
      <c r="D14737" s="8"/>
      <c r="E14737" s="8"/>
      <c r="F14737" s="9"/>
    </row>
    <row r="14738" spans="1:6" x14ac:dyDescent="0.3">
      <c r="A14738" s="6"/>
      <c r="B14738" s="6"/>
      <c r="C14738" s="6"/>
      <c r="D14738" s="6"/>
      <c r="E14738" s="6"/>
      <c r="F14738" s="7"/>
    </row>
    <row r="14739" spans="1:6" x14ac:dyDescent="0.3">
      <c r="A14739" s="8"/>
      <c r="B14739" s="8"/>
      <c r="C14739" s="8"/>
      <c r="D14739" s="8"/>
      <c r="E14739" s="8"/>
      <c r="F14739" s="9"/>
    </row>
    <row r="14740" spans="1:6" x14ac:dyDescent="0.3">
      <c r="A14740" s="6"/>
      <c r="B14740" s="6"/>
      <c r="C14740" s="6"/>
      <c r="D14740" s="6"/>
      <c r="E14740" s="6"/>
      <c r="F14740" s="7"/>
    </row>
    <row r="14741" spans="1:6" x14ac:dyDescent="0.3">
      <c r="A14741" s="8"/>
      <c r="B14741" s="8"/>
      <c r="C14741" s="8"/>
      <c r="D14741" s="8"/>
      <c r="E14741" s="8"/>
      <c r="F14741" s="9"/>
    </row>
    <row r="14742" spans="1:6" x14ac:dyDescent="0.3">
      <c r="A14742" s="6"/>
      <c r="B14742" s="6"/>
      <c r="C14742" s="6"/>
      <c r="D14742" s="6"/>
      <c r="E14742" s="6"/>
      <c r="F14742" s="7"/>
    </row>
    <row r="14743" spans="1:6" x14ac:dyDescent="0.3">
      <c r="A14743" s="8"/>
      <c r="B14743" s="8"/>
      <c r="C14743" s="8"/>
      <c r="D14743" s="8"/>
      <c r="E14743" s="8"/>
      <c r="F14743" s="9"/>
    </row>
    <row r="14744" spans="1:6" x14ac:dyDescent="0.3">
      <c r="A14744" s="6"/>
      <c r="B14744" s="6"/>
      <c r="C14744" s="6"/>
      <c r="D14744" s="6"/>
      <c r="E14744" s="6"/>
      <c r="F14744" s="7"/>
    </row>
    <row r="14745" spans="1:6" x14ac:dyDescent="0.3">
      <c r="A14745" s="8"/>
      <c r="B14745" s="8"/>
      <c r="C14745" s="8"/>
      <c r="D14745" s="8"/>
      <c r="E14745" s="8"/>
      <c r="F14745" s="9"/>
    </row>
    <row r="14746" spans="1:6" x14ac:dyDescent="0.3">
      <c r="A14746" s="6"/>
      <c r="B14746" s="6"/>
      <c r="C14746" s="6"/>
      <c r="D14746" s="6"/>
      <c r="E14746" s="6"/>
      <c r="F14746" s="7"/>
    </row>
    <row r="14747" spans="1:6" x14ac:dyDescent="0.3">
      <c r="A14747" s="8"/>
      <c r="B14747" s="8"/>
      <c r="C14747" s="8"/>
      <c r="D14747" s="8"/>
      <c r="E14747" s="8"/>
      <c r="F14747" s="9"/>
    </row>
    <row r="14748" spans="1:6" x14ac:dyDescent="0.3">
      <c r="A14748" s="6"/>
      <c r="B14748" s="6"/>
      <c r="C14748" s="6"/>
      <c r="D14748" s="6"/>
      <c r="E14748" s="6"/>
      <c r="F14748" s="7"/>
    </row>
    <row r="14749" spans="1:6" x14ac:dyDescent="0.3">
      <c r="A14749" s="8"/>
      <c r="B14749" s="8"/>
      <c r="C14749" s="8"/>
      <c r="D14749" s="8"/>
      <c r="E14749" s="8"/>
      <c r="F14749" s="9"/>
    </row>
    <row r="14750" spans="1:6" x14ac:dyDescent="0.3">
      <c r="A14750" s="6"/>
      <c r="B14750" s="6"/>
      <c r="C14750" s="6"/>
      <c r="D14750" s="6"/>
      <c r="E14750" s="6"/>
      <c r="F14750" s="7"/>
    </row>
    <row r="14751" spans="1:6" x14ac:dyDescent="0.3">
      <c r="A14751" s="8"/>
      <c r="B14751" s="8"/>
      <c r="C14751" s="8"/>
      <c r="D14751" s="8"/>
      <c r="E14751" s="8"/>
      <c r="F14751" s="9"/>
    </row>
    <row r="14752" spans="1:6" x14ac:dyDescent="0.3">
      <c r="A14752" s="6"/>
      <c r="B14752" s="6"/>
      <c r="C14752" s="6"/>
      <c r="D14752" s="6"/>
      <c r="E14752" s="6"/>
      <c r="F14752" s="7"/>
    </row>
    <row r="14753" spans="1:6" x14ac:dyDescent="0.3">
      <c r="A14753" s="8"/>
      <c r="B14753" s="8"/>
      <c r="C14753" s="8"/>
      <c r="D14753" s="8"/>
      <c r="E14753" s="8"/>
      <c r="F14753" s="9"/>
    </row>
    <row r="14754" spans="1:6" x14ac:dyDescent="0.3">
      <c r="A14754" s="6"/>
      <c r="B14754" s="6"/>
      <c r="C14754" s="6"/>
      <c r="D14754" s="6"/>
      <c r="E14754" s="6"/>
      <c r="F14754" s="7"/>
    </row>
    <row r="14755" spans="1:6" x14ac:dyDescent="0.3">
      <c r="A14755" s="8"/>
      <c r="B14755" s="8"/>
      <c r="C14755" s="8"/>
      <c r="D14755" s="8"/>
      <c r="E14755" s="8"/>
      <c r="F14755" s="9"/>
    </row>
    <row r="14756" spans="1:6" x14ac:dyDescent="0.3">
      <c r="A14756" s="6"/>
      <c r="B14756" s="6"/>
      <c r="C14756" s="6"/>
      <c r="D14756" s="6"/>
      <c r="E14756" s="6"/>
      <c r="F14756" s="7"/>
    </row>
    <row r="14757" spans="1:6" x14ac:dyDescent="0.3">
      <c r="A14757" s="8"/>
      <c r="B14757" s="8"/>
      <c r="C14757" s="8"/>
      <c r="D14757" s="8"/>
      <c r="E14757" s="8"/>
      <c r="F14757" s="9"/>
    </row>
    <row r="14758" spans="1:6" x14ac:dyDescent="0.3">
      <c r="A14758" s="6"/>
      <c r="B14758" s="6"/>
      <c r="C14758" s="6"/>
      <c r="D14758" s="6"/>
      <c r="E14758" s="6"/>
      <c r="F14758" s="7"/>
    </row>
    <row r="14759" spans="1:6" x14ac:dyDescent="0.3">
      <c r="A14759" s="8"/>
      <c r="B14759" s="8"/>
      <c r="C14759" s="8"/>
      <c r="D14759" s="8"/>
      <c r="E14759" s="8"/>
      <c r="F14759" s="9"/>
    </row>
    <row r="14760" spans="1:6" x14ac:dyDescent="0.3">
      <c r="A14760" s="6"/>
      <c r="B14760" s="6"/>
      <c r="C14760" s="6"/>
      <c r="D14760" s="6"/>
      <c r="E14760" s="6"/>
      <c r="F14760" s="7"/>
    </row>
    <row r="14761" spans="1:6" x14ac:dyDescent="0.3">
      <c r="A14761" s="8"/>
      <c r="B14761" s="8"/>
      <c r="C14761" s="8"/>
      <c r="D14761" s="8"/>
      <c r="E14761" s="8"/>
      <c r="F14761" s="9"/>
    </row>
    <row r="14762" spans="1:6" x14ac:dyDescent="0.3">
      <c r="A14762" s="6"/>
      <c r="B14762" s="6"/>
      <c r="C14762" s="6"/>
      <c r="D14762" s="6"/>
      <c r="E14762" s="6"/>
      <c r="F14762" s="7"/>
    </row>
    <row r="14763" spans="1:6" x14ac:dyDescent="0.3">
      <c r="A14763" s="8"/>
      <c r="B14763" s="8"/>
      <c r="C14763" s="8"/>
      <c r="D14763" s="8"/>
      <c r="E14763" s="8"/>
      <c r="F14763" s="9"/>
    </row>
    <row r="14764" spans="1:6" x14ac:dyDescent="0.3">
      <c r="A14764" s="6"/>
      <c r="B14764" s="6"/>
      <c r="C14764" s="6"/>
      <c r="D14764" s="6"/>
      <c r="E14764" s="6"/>
      <c r="F14764" s="7"/>
    </row>
    <row r="14765" spans="1:6" x14ac:dyDescent="0.3">
      <c r="A14765" s="8"/>
      <c r="B14765" s="8"/>
      <c r="C14765" s="8"/>
      <c r="D14765" s="8"/>
      <c r="E14765" s="8"/>
      <c r="F14765" s="9"/>
    </row>
    <row r="14766" spans="1:6" x14ac:dyDescent="0.3">
      <c r="A14766" s="6"/>
      <c r="B14766" s="6"/>
      <c r="C14766" s="6"/>
      <c r="D14766" s="6"/>
      <c r="E14766" s="6"/>
      <c r="F14766" s="7"/>
    </row>
    <row r="14767" spans="1:6" x14ac:dyDescent="0.3">
      <c r="A14767" s="8"/>
      <c r="B14767" s="8"/>
      <c r="C14767" s="8"/>
      <c r="D14767" s="8"/>
      <c r="E14767" s="8"/>
      <c r="F14767" s="9"/>
    </row>
    <row r="14768" spans="1:6" x14ac:dyDescent="0.3">
      <c r="A14768" s="6"/>
      <c r="B14768" s="6"/>
      <c r="C14768" s="6"/>
      <c r="D14768" s="6"/>
      <c r="E14768" s="6"/>
      <c r="F14768" s="7"/>
    </row>
    <row r="14769" spans="1:6" x14ac:dyDescent="0.3">
      <c r="A14769" s="8"/>
      <c r="B14769" s="8"/>
      <c r="C14769" s="8"/>
      <c r="D14769" s="8"/>
      <c r="E14769" s="8"/>
      <c r="F14769" s="9"/>
    </row>
    <row r="14770" spans="1:6" x14ac:dyDescent="0.3">
      <c r="A14770" s="6"/>
      <c r="B14770" s="6"/>
      <c r="C14770" s="6"/>
      <c r="D14770" s="6"/>
      <c r="E14770" s="6"/>
      <c r="F14770" s="7"/>
    </row>
    <row r="14771" spans="1:6" x14ac:dyDescent="0.3">
      <c r="A14771" s="8"/>
      <c r="B14771" s="8"/>
      <c r="C14771" s="8"/>
      <c r="D14771" s="8"/>
      <c r="E14771" s="8"/>
      <c r="F14771" s="9"/>
    </row>
    <row r="14772" spans="1:6" x14ac:dyDescent="0.3">
      <c r="A14772" s="6"/>
      <c r="B14772" s="6"/>
      <c r="C14772" s="6"/>
      <c r="D14772" s="6"/>
      <c r="E14772" s="6"/>
      <c r="F14772" s="7"/>
    </row>
    <row r="14773" spans="1:6" x14ac:dyDescent="0.3">
      <c r="A14773" s="8"/>
      <c r="B14773" s="8"/>
      <c r="C14773" s="8"/>
      <c r="D14773" s="8"/>
      <c r="E14773" s="8"/>
      <c r="F14773" s="9"/>
    </row>
    <row r="14774" spans="1:6" x14ac:dyDescent="0.3">
      <c r="A14774" s="6"/>
      <c r="B14774" s="6"/>
      <c r="C14774" s="6"/>
      <c r="D14774" s="6"/>
      <c r="E14774" s="6"/>
      <c r="F14774" s="7"/>
    </row>
    <row r="14775" spans="1:6" x14ac:dyDescent="0.3">
      <c r="A14775" s="8"/>
      <c r="B14775" s="8"/>
      <c r="C14775" s="8"/>
      <c r="D14775" s="8"/>
      <c r="E14775" s="8"/>
      <c r="F14775" s="9"/>
    </row>
    <row r="14776" spans="1:6" x14ac:dyDescent="0.3">
      <c r="A14776" s="6"/>
      <c r="B14776" s="6"/>
      <c r="C14776" s="6"/>
      <c r="D14776" s="6"/>
      <c r="E14776" s="6"/>
      <c r="F14776" s="7"/>
    </row>
    <row r="14777" spans="1:6" x14ac:dyDescent="0.3">
      <c r="A14777" s="8"/>
      <c r="B14777" s="8"/>
      <c r="C14777" s="8"/>
      <c r="D14777" s="8"/>
      <c r="E14777" s="8"/>
      <c r="F14777" s="9"/>
    </row>
    <row r="14778" spans="1:6" x14ac:dyDescent="0.3">
      <c r="A14778" s="6"/>
      <c r="B14778" s="6"/>
      <c r="C14778" s="6"/>
      <c r="D14778" s="6"/>
      <c r="E14778" s="6"/>
      <c r="F14778" s="7"/>
    </row>
    <row r="14779" spans="1:6" x14ac:dyDescent="0.3">
      <c r="A14779" s="8"/>
      <c r="B14779" s="8"/>
      <c r="C14779" s="8"/>
      <c r="D14779" s="8"/>
      <c r="E14779" s="8"/>
      <c r="F14779" s="9"/>
    </row>
    <row r="14780" spans="1:6" x14ac:dyDescent="0.3">
      <c r="A14780" s="6"/>
      <c r="B14780" s="6"/>
      <c r="C14780" s="6"/>
      <c r="D14780" s="6"/>
      <c r="E14780" s="6"/>
      <c r="F14780" s="7"/>
    </row>
    <row r="14781" spans="1:6" x14ac:dyDescent="0.3">
      <c r="A14781" s="8"/>
      <c r="B14781" s="8"/>
      <c r="C14781" s="8"/>
      <c r="D14781" s="8"/>
      <c r="E14781" s="8"/>
      <c r="F14781" s="9"/>
    </row>
    <row r="14782" spans="1:6" x14ac:dyDescent="0.3">
      <c r="A14782" s="6"/>
      <c r="B14782" s="6"/>
      <c r="C14782" s="6"/>
      <c r="D14782" s="6"/>
      <c r="E14782" s="6"/>
      <c r="F14782" s="7"/>
    </row>
    <row r="14783" spans="1:6" x14ac:dyDescent="0.3">
      <c r="A14783" s="8"/>
      <c r="B14783" s="8"/>
      <c r="C14783" s="8"/>
      <c r="D14783" s="8"/>
      <c r="E14783" s="8"/>
      <c r="F14783" s="9"/>
    </row>
    <row r="14784" spans="1:6" x14ac:dyDescent="0.3">
      <c r="A14784" s="6"/>
      <c r="B14784" s="6"/>
      <c r="C14784" s="6"/>
      <c r="D14784" s="6"/>
      <c r="E14784" s="6"/>
      <c r="F14784" s="7"/>
    </row>
    <row r="14785" spans="1:6" x14ac:dyDescent="0.3">
      <c r="A14785" s="8"/>
      <c r="B14785" s="8"/>
      <c r="C14785" s="8"/>
      <c r="D14785" s="8"/>
      <c r="E14785" s="8"/>
      <c r="F14785" s="9"/>
    </row>
    <row r="14786" spans="1:6" x14ac:dyDescent="0.3">
      <c r="A14786" s="6"/>
      <c r="B14786" s="6"/>
      <c r="C14786" s="6"/>
      <c r="D14786" s="6"/>
      <c r="E14786" s="6"/>
      <c r="F14786" s="7"/>
    </row>
    <row r="14787" spans="1:6" x14ac:dyDescent="0.3">
      <c r="A14787" s="8"/>
      <c r="B14787" s="8"/>
      <c r="C14787" s="8"/>
      <c r="D14787" s="8"/>
      <c r="E14787" s="8"/>
      <c r="F14787" s="9"/>
    </row>
    <row r="14788" spans="1:6" x14ac:dyDescent="0.3">
      <c r="A14788" s="6"/>
      <c r="B14788" s="6"/>
      <c r="C14788" s="6"/>
      <c r="D14788" s="6"/>
      <c r="E14788" s="6"/>
      <c r="F14788" s="7"/>
    </row>
    <row r="14789" spans="1:6" x14ac:dyDescent="0.3">
      <c r="A14789" s="8"/>
      <c r="B14789" s="8"/>
      <c r="C14789" s="8"/>
      <c r="D14789" s="8"/>
      <c r="E14789" s="8"/>
      <c r="F14789" s="9"/>
    </row>
    <row r="14790" spans="1:6" x14ac:dyDescent="0.3">
      <c r="A14790" s="6"/>
      <c r="B14790" s="6"/>
      <c r="C14790" s="6"/>
      <c r="D14790" s="6"/>
      <c r="E14790" s="6"/>
      <c r="F14790" s="7"/>
    </row>
    <row r="14791" spans="1:6" x14ac:dyDescent="0.3">
      <c r="A14791" s="8"/>
      <c r="B14791" s="8"/>
      <c r="C14791" s="8"/>
      <c r="D14791" s="8"/>
      <c r="E14791" s="8"/>
      <c r="F14791" s="9"/>
    </row>
    <row r="14792" spans="1:6" x14ac:dyDescent="0.3">
      <c r="A14792" s="6"/>
      <c r="B14792" s="6"/>
      <c r="C14792" s="6"/>
      <c r="D14792" s="6"/>
      <c r="E14792" s="6"/>
      <c r="F14792" s="7"/>
    </row>
    <row r="14793" spans="1:6" x14ac:dyDescent="0.3">
      <c r="A14793" s="8"/>
      <c r="B14793" s="8"/>
      <c r="C14793" s="8"/>
      <c r="D14793" s="8"/>
      <c r="E14793" s="8"/>
      <c r="F14793" s="9"/>
    </row>
    <row r="14794" spans="1:6" x14ac:dyDescent="0.3">
      <c r="A14794" s="6"/>
      <c r="B14794" s="6"/>
      <c r="C14794" s="6"/>
      <c r="D14794" s="6"/>
      <c r="E14794" s="6"/>
      <c r="F14794" s="7"/>
    </row>
    <row r="14795" spans="1:6" x14ac:dyDescent="0.3">
      <c r="A14795" s="8"/>
      <c r="B14795" s="8"/>
      <c r="C14795" s="8"/>
      <c r="D14795" s="8"/>
      <c r="E14795" s="8"/>
      <c r="F14795" s="9"/>
    </row>
    <row r="14796" spans="1:6" x14ac:dyDescent="0.3">
      <c r="A14796" s="6"/>
      <c r="B14796" s="6"/>
      <c r="C14796" s="6"/>
      <c r="D14796" s="6"/>
      <c r="E14796" s="6"/>
      <c r="F14796" s="7"/>
    </row>
    <row r="14797" spans="1:6" x14ac:dyDescent="0.3">
      <c r="A14797" s="8"/>
      <c r="B14797" s="8"/>
      <c r="C14797" s="8"/>
      <c r="D14797" s="8"/>
      <c r="E14797" s="8"/>
      <c r="F14797" s="9"/>
    </row>
    <row r="14798" spans="1:6" x14ac:dyDescent="0.3">
      <c r="A14798" s="6"/>
      <c r="B14798" s="6"/>
      <c r="C14798" s="6"/>
      <c r="D14798" s="6"/>
      <c r="E14798" s="6"/>
      <c r="F14798" s="7"/>
    </row>
    <row r="14799" spans="1:6" x14ac:dyDescent="0.3">
      <c r="A14799" s="8"/>
      <c r="B14799" s="8"/>
      <c r="C14799" s="8"/>
      <c r="D14799" s="8"/>
      <c r="E14799" s="8"/>
      <c r="F14799" s="9"/>
    </row>
    <row r="14800" spans="1:6" x14ac:dyDescent="0.3">
      <c r="A14800" s="6"/>
      <c r="B14800" s="6"/>
      <c r="C14800" s="6"/>
      <c r="D14800" s="6"/>
      <c r="E14800" s="6"/>
      <c r="F14800" s="7"/>
    </row>
    <row r="14801" spans="1:6" x14ac:dyDescent="0.3">
      <c r="A14801" s="8"/>
      <c r="B14801" s="8"/>
      <c r="C14801" s="8"/>
      <c r="D14801" s="8"/>
      <c r="E14801" s="8"/>
      <c r="F14801" s="9"/>
    </row>
    <row r="14802" spans="1:6" x14ac:dyDescent="0.3">
      <c r="A14802" s="6"/>
      <c r="B14802" s="6"/>
      <c r="C14802" s="6"/>
      <c r="D14802" s="6"/>
      <c r="E14802" s="6"/>
      <c r="F14802" s="7"/>
    </row>
    <row r="14803" spans="1:6" x14ac:dyDescent="0.3">
      <c r="A14803" s="8"/>
      <c r="B14803" s="8"/>
      <c r="C14803" s="8"/>
      <c r="D14803" s="8"/>
      <c r="E14803" s="8"/>
      <c r="F14803" s="9"/>
    </row>
    <row r="14804" spans="1:6" x14ac:dyDescent="0.3">
      <c r="A14804" s="6"/>
      <c r="B14804" s="6"/>
      <c r="C14804" s="6"/>
      <c r="D14804" s="6"/>
      <c r="E14804" s="6"/>
      <c r="F14804" s="7"/>
    </row>
    <row r="14805" spans="1:6" x14ac:dyDescent="0.3">
      <c r="A14805" s="8"/>
      <c r="B14805" s="8"/>
      <c r="C14805" s="8"/>
      <c r="D14805" s="8"/>
      <c r="E14805" s="8"/>
      <c r="F14805" s="9"/>
    </row>
    <row r="14806" spans="1:6" x14ac:dyDescent="0.3">
      <c r="A14806" s="6"/>
      <c r="B14806" s="6"/>
      <c r="C14806" s="6"/>
      <c r="D14806" s="6"/>
      <c r="E14806" s="6"/>
      <c r="F14806" s="7"/>
    </row>
    <row r="14807" spans="1:6" x14ac:dyDescent="0.3">
      <c r="A14807" s="8"/>
      <c r="B14807" s="8"/>
      <c r="C14807" s="8"/>
      <c r="D14807" s="8"/>
      <c r="E14807" s="8"/>
      <c r="F14807" s="9"/>
    </row>
    <row r="14808" spans="1:6" x14ac:dyDescent="0.3">
      <c r="A14808" s="6"/>
      <c r="B14808" s="6"/>
      <c r="C14808" s="6"/>
      <c r="D14808" s="6"/>
      <c r="E14808" s="6"/>
      <c r="F14808" s="7"/>
    </row>
    <row r="14809" spans="1:6" x14ac:dyDescent="0.3">
      <c r="A14809" s="8"/>
      <c r="B14809" s="8"/>
      <c r="C14809" s="8"/>
      <c r="D14809" s="8"/>
      <c r="E14809" s="8"/>
      <c r="F14809" s="9"/>
    </row>
    <row r="14810" spans="1:6" x14ac:dyDescent="0.3">
      <c r="A14810" s="6"/>
      <c r="B14810" s="6"/>
      <c r="C14810" s="6"/>
      <c r="D14810" s="6"/>
      <c r="E14810" s="6"/>
      <c r="F14810" s="7"/>
    </row>
    <row r="14811" spans="1:6" x14ac:dyDescent="0.3">
      <c r="A14811" s="8"/>
      <c r="B14811" s="8"/>
      <c r="C14811" s="8"/>
      <c r="D14811" s="8"/>
      <c r="E14811" s="8"/>
      <c r="F14811" s="9"/>
    </row>
    <row r="14812" spans="1:6" x14ac:dyDescent="0.3">
      <c r="A14812" s="6"/>
      <c r="B14812" s="6"/>
      <c r="C14812" s="6"/>
      <c r="D14812" s="6"/>
      <c r="E14812" s="6"/>
      <c r="F14812" s="7"/>
    </row>
    <row r="14813" spans="1:6" x14ac:dyDescent="0.3">
      <c r="A14813" s="8"/>
      <c r="B14813" s="8"/>
      <c r="C14813" s="8"/>
      <c r="D14813" s="8"/>
      <c r="E14813" s="8"/>
      <c r="F14813" s="9"/>
    </row>
    <row r="14814" spans="1:6" x14ac:dyDescent="0.3">
      <c r="A14814" s="6"/>
      <c r="B14814" s="6"/>
      <c r="C14814" s="6"/>
      <c r="D14814" s="6"/>
      <c r="E14814" s="6"/>
      <c r="F14814" s="7"/>
    </row>
    <row r="14815" spans="1:6" x14ac:dyDescent="0.3">
      <c r="A14815" s="8"/>
      <c r="B14815" s="8"/>
      <c r="C14815" s="8"/>
      <c r="D14815" s="8"/>
      <c r="E14815" s="8"/>
      <c r="F14815" s="9"/>
    </row>
    <row r="14816" spans="1:6" x14ac:dyDescent="0.3">
      <c r="A14816" s="6"/>
      <c r="B14816" s="6"/>
      <c r="C14816" s="6"/>
      <c r="D14816" s="6"/>
      <c r="E14816" s="6"/>
      <c r="F14816" s="7"/>
    </row>
    <row r="14817" spans="1:6" x14ac:dyDescent="0.3">
      <c r="A14817" s="8"/>
      <c r="B14817" s="8"/>
      <c r="C14817" s="8"/>
      <c r="D14817" s="8"/>
      <c r="E14817" s="8"/>
      <c r="F14817" s="9"/>
    </row>
    <row r="14818" spans="1:6" x14ac:dyDescent="0.3">
      <c r="A14818" s="6"/>
      <c r="B14818" s="6"/>
      <c r="C14818" s="6"/>
      <c r="D14818" s="6"/>
      <c r="E14818" s="6"/>
      <c r="F14818" s="7"/>
    </row>
    <row r="14819" spans="1:6" x14ac:dyDescent="0.3">
      <c r="A14819" s="8"/>
      <c r="B14819" s="8"/>
      <c r="C14819" s="8"/>
      <c r="D14819" s="8"/>
      <c r="E14819" s="8"/>
      <c r="F14819" s="9"/>
    </row>
    <row r="14820" spans="1:6" x14ac:dyDescent="0.3">
      <c r="A14820" s="6"/>
      <c r="B14820" s="6"/>
      <c r="C14820" s="6"/>
      <c r="D14820" s="6"/>
      <c r="E14820" s="6"/>
      <c r="F14820" s="7"/>
    </row>
    <row r="14821" spans="1:6" x14ac:dyDescent="0.3">
      <c r="A14821" s="8"/>
      <c r="B14821" s="8"/>
      <c r="C14821" s="8"/>
      <c r="D14821" s="8"/>
      <c r="E14821" s="8"/>
      <c r="F14821" s="9"/>
    </row>
    <row r="14822" spans="1:6" x14ac:dyDescent="0.3">
      <c r="A14822" s="6"/>
      <c r="B14822" s="6"/>
      <c r="C14822" s="6"/>
      <c r="D14822" s="6"/>
      <c r="E14822" s="6"/>
      <c r="F14822" s="7"/>
    </row>
    <row r="14823" spans="1:6" x14ac:dyDescent="0.3">
      <c r="A14823" s="8"/>
      <c r="B14823" s="8"/>
      <c r="C14823" s="8"/>
      <c r="D14823" s="8"/>
      <c r="E14823" s="8"/>
      <c r="F14823" s="9"/>
    </row>
    <row r="14824" spans="1:6" x14ac:dyDescent="0.3">
      <c r="A14824" s="6"/>
      <c r="B14824" s="6"/>
      <c r="C14824" s="6"/>
      <c r="D14824" s="6"/>
      <c r="E14824" s="6"/>
      <c r="F14824" s="7"/>
    </row>
    <row r="14825" spans="1:6" x14ac:dyDescent="0.3">
      <c r="A14825" s="8"/>
      <c r="B14825" s="8"/>
      <c r="C14825" s="8"/>
      <c r="D14825" s="8"/>
      <c r="E14825" s="8"/>
      <c r="F14825" s="9"/>
    </row>
    <row r="14826" spans="1:6" x14ac:dyDescent="0.3">
      <c r="A14826" s="6"/>
      <c r="B14826" s="6"/>
      <c r="C14826" s="6"/>
      <c r="D14826" s="6"/>
      <c r="E14826" s="6"/>
      <c r="F14826" s="7"/>
    </row>
    <row r="14827" spans="1:6" x14ac:dyDescent="0.3">
      <c r="A14827" s="8"/>
      <c r="B14827" s="8"/>
      <c r="C14827" s="8"/>
      <c r="D14827" s="8"/>
      <c r="E14827" s="8"/>
      <c r="F14827" s="9"/>
    </row>
    <row r="14828" spans="1:6" x14ac:dyDescent="0.3">
      <c r="A14828" s="6"/>
      <c r="B14828" s="6"/>
      <c r="C14828" s="6"/>
      <c r="D14828" s="6"/>
      <c r="E14828" s="6"/>
      <c r="F14828" s="7"/>
    </row>
    <row r="14829" spans="1:6" x14ac:dyDescent="0.3">
      <c r="A14829" s="8"/>
      <c r="B14829" s="8"/>
      <c r="C14829" s="8"/>
      <c r="D14829" s="8"/>
      <c r="E14829" s="8"/>
      <c r="F14829" s="9"/>
    </row>
    <row r="14830" spans="1:6" x14ac:dyDescent="0.3">
      <c r="A14830" s="6"/>
      <c r="B14830" s="6"/>
      <c r="C14830" s="6"/>
      <c r="D14830" s="6"/>
      <c r="E14830" s="6"/>
      <c r="F14830" s="7"/>
    </row>
    <row r="14831" spans="1:6" x14ac:dyDescent="0.3">
      <c r="A14831" s="8"/>
      <c r="B14831" s="8"/>
      <c r="C14831" s="8"/>
      <c r="D14831" s="8"/>
      <c r="E14831" s="8"/>
      <c r="F14831" s="9"/>
    </row>
    <row r="14832" spans="1:6" x14ac:dyDescent="0.3">
      <c r="A14832" s="6"/>
      <c r="B14832" s="6"/>
      <c r="C14832" s="6"/>
      <c r="D14832" s="6"/>
      <c r="E14832" s="6"/>
      <c r="F14832" s="7"/>
    </row>
    <row r="14833" spans="1:6" x14ac:dyDescent="0.3">
      <c r="A14833" s="8"/>
      <c r="B14833" s="8"/>
      <c r="C14833" s="8"/>
      <c r="D14833" s="8"/>
      <c r="E14833" s="8"/>
      <c r="F14833" s="9"/>
    </row>
    <row r="14834" spans="1:6" x14ac:dyDescent="0.3">
      <c r="A14834" s="6"/>
      <c r="B14834" s="6"/>
      <c r="C14834" s="6"/>
      <c r="D14834" s="6"/>
      <c r="E14834" s="6"/>
      <c r="F14834" s="7"/>
    </row>
    <row r="14835" spans="1:6" x14ac:dyDescent="0.3">
      <c r="A14835" s="8"/>
      <c r="B14835" s="8"/>
      <c r="C14835" s="8"/>
      <c r="D14835" s="8"/>
      <c r="E14835" s="8"/>
      <c r="F14835" s="9"/>
    </row>
    <row r="14836" spans="1:6" x14ac:dyDescent="0.3">
      <c r="A14836" s="6"/>
      <c r="B14836" s="6"/>
      <c r="C14836" s="6"/>
      <c r="D14836" s="6"/>
      <c r="E14836" s="6"/>
      <c r="F14836" s="7"/>
    </row>
    <row r="14837" spans="1:6" x14ac:dyDescent="0.3">
      <c r="A14837" s="8"/>
      <c r="B14837" s="8"/>
      <c r="C14837" s="8"/>
      <c r="D14837" s="8"/>
      <c r="E14837" s="8"/>
      <c r="F14837" s="9"/>
    </row>
    <row r="14838" spans="1:6" x14ac:dyDescent="0.3">
      <c r="A14838" s="6"/>
      <c r="B14838" s="6"/>
      <c r="C14838" s="6"/>
      <c r="D14838" s="6"/>
      <c r="E14838" s="6"/>
      <c r="F14838" s="7"/>
    </row>
    <row r="14839" spans="1:6" x14ac:dyDescent="0.3">
      <c r="A14839" s="8"/>
      <c r="B14839" s="8"/>
      <c r="C14839" s="8"/>
      <c r="D14839" s="8"/>
      <c r="E14839" s="8"/>
      <c r="F14839" s="9"/>
    </row>
    <row r="14840" spans="1:6" x14ac:dyDescent="0.3">
      <c r="A14840" s="6"/>
      <c r="B14840" s="6"/>
      <c r="C14840" s="6"/>
      <c r="D14840" s="6"/>
      <c r="E14840" s="6"/>
      <c r="F14840" s="7"/>
    </row>
    <row r="14841" spans="1:6" x14ac:dyDescent="0.3">
      <c r="A14841" s="8"/>
      <c r="B14841" s="8"/>
      <c r="C14841" s="8"/>
      <c r="D14841" s="8"/>
      <c r="E14841" s="8"/>
      <c r="F14841" s="9"/>
    </row>
    <row r="14842" spans="1:6" x14ac:dyDescent="0.3">
      <c r="A14842" s="6"/>
      <c r="B14842" s="6"/>
      <c r="C14842" s="6"/>
      <c r="D14842" s="6"/>
      <c r="E14842" s="6"/>
      <c r="F14842" s="7"/>
    </row>
    <row r="14843" spans="1:6" x14ac:dyDescent="0.3">
      <c r="A14843" s="8"/>
      <c r="B14843" s="8"/>
      <c r="C14843" s="8"/>
      <c r="D14843" s="8"/>
      <c r="E14843" s="8"/>
      <c r="F14843" s="9"/>
    </row>
    <row r="14844" spans="1:6" x14ac:dyDescent="0.3">
      <c r="A14844" s="6"/>
      <c r="B14844" s="6"/>
      <c r="C14844" s="6"/>
      <c r="D14844" s="6"/>
      <c r="E14844" s="6"/>
      <c r="F14844" s="7"/>
    </row>
    <row r="14845" spans="1:6" x14ac:dyDescent="0.3">
      <c r="A14845" s="8"/>
      <c r="B14845" s="8"/>
      <c r="C14845" s="8"/>
      <c r="D14845" s="8"/>
      <c r="E14845" s="8"/>
      <c r="F14845" s="9"/>
    </row>
    <row r="14846" spans="1:6" x14ac:dyDescent="0.3">
      <c r="A14846" s="6"/>
      <c r="B14846" s="6"/>
      <c r="C14846" s="6"/>
      <c r="D14846" s="6"/>
      <c r="E14846" s="6"/>
      <c r="F14846" s="7"/>
    </row>
    <row r="14847" spans="1:6" x14ac:dyDescent="0.3">
      <c r="A14847" s="8"/>
      <c r="B14847" s="8"/>
      <c r="C14847" s="8"/>
      <c r="D14847" s="8"/>
      <c r="E14847" s="8"/>
      <c r="F14847" s="9"/>
    </row>
    <row r="14848" spans="1:6" x14ac:dyDescent="0.3">
      <c r="A14848" s="6"/>
      <c r="B14848" s="6"/>
      <c r="C14848" s="6"/>
      <c r="D14848" s="6"/>
      <c r="E14848" s="6"/>
      <c r="F14848" s="7"/>
    </row>
    <row r="14849" spans="1:6" x14ac:dyDescent="0.3">
      <c r="A14849" s="8"/>
      <c r="B14849" s="8"/>
      <c r="C14849" s="8"/>
      <c r="D14849" s="8"/>
      <c r="E14849" s="8"/>
      <c r="F14849" s="9"/>
    </row>
    <row r="14850" spans="1:6" x14ac:dyDescent="0.3">
      <c r="A14850" s="6"/>
      <c r="B14850" s="6"/>
      <c r="C14850" s="6"/>
      <c r="D14850" s="6"/>
      <c r="E14850" s="6"/>
      <c r="F14850" s="7"/>
    </row>
    <row r="14851" spans="1:6" x14ac:dyDescent="0.3">
      <c r="A14851" s="8"/>
      <c r="B14851" s="8"/>
      <c r="C14851" s="8"/>
      <c r="D14851" s="8"/>
      <c r="E14851" s="8"/>
      <c r="F14851" s="9"/>
    </row>
    <row r="14852" spans="1:6" x14ac:dyDescent="0.3">
      <c r="A14852" s="6"/>
      <c r="B14852" s="6"/>
      <c r="C14852" s="6"/>
      <c r="D14852" s="6"/>
      <c r="E14852" s="6"/>
      <c r="F14852" s="7"/>
    </row>
    <row r="14853" spans="1:6" x14ac:dyDescent="0.3">
      <c r="A14853" s="8"/>
      <c r="B14853" s="8"/>
      <c r="C14853" s="8"/>
      <c r="D14853" s="8"/>
      <c r="E14853" s="8"/>
      <c r="F14853" s="9"/>
    </row>
    <row r="14854" spans="1:6" x14ac:dyDescent="0.3">
      <c r="A14854" s="6"/>
      <c r="B14854" s="6"/>
      <c r="C14854" s="6"/>
      <c r="D14854" s="6"/>
      <c r="E14854" s="6"/>
      <c r="F14854" s="7"/>
    </row>
    <row r="14855" spans="1:6" x14ac:dyDescent="0.3">
      <c r="A14855" s="8"/>
      <c r="B14855" s="8"/>
      <c r="C14855" s="8"/>
      <c r="D14855" s="8"/>
      <c r="E14855" s="8"/>
      <c r="F14855" s="9"/>
    </row>
    <row r="14856" spans="1:6" x14ac:dyDescent="0.3">
      <c r="A14856" s="6"/>
      <c r="B14856" s="6"/>
      <c r="C14856" s="6"/>
      <c r="D14856" s="6"/>
      <c r="E14856" s="6"/>
      <c r="F14856" s="7"/>
    </row>
    <row r="14857" spans="1:6" x14ac:dyDescent="0.3">
      <c r="A14857" s="8"/>
      <c r="B14857" s="8"/>
      <c r="C14857" s="8"/>
      <c r="D14857" s="8"/>
      <c r="E14857" s="8"/>
      <c r="F14857" s="9"/>
    </row>
    <row r="14858" spans="1:6" x14ac:dyDescent="0.3">
      <c r="A14858" s="6"/>
      <c r="B14858" s="6"/>
      <c r="C14858" s="6"/>
      <c r="D14858" s="6"/>
      <c r="E14858" s="6"/>
      <c r="F14858" s="7"/>
    </row>
    <row r="14859" spans="1:6" x14ac:dyDescent="0.3">
      <c r="A14859" s="8"/>
      <c r="B14859" s="8"/>
      <c r="C14859" s="8"/>
      <c r="D14859" s="8"/>
      <c r="E14859" s="8"/>
      <c r="F14859" s="9"/>
    </row>
    <row r="14860" spans="1:6" x14ac:dyDescent="0.3">
      <c r="A14860" s="6"/>
      <c r="B14860" s="6"/>
      <c r="C14860" s="6"/>
      <c r="D14860" s="6"/>
      <c r="E14860" s="6"/>
      <c r="F14860" s="7"/>
    </row>
    <row r="14861" spans="1:6" x14ac:dyDescent="0.3">
      <c r="A14861" s="8"/>
      <c r="B14861" s="8"/>
      <c r="C14861" s="8"/>
      <c r="D14861" s="8"/>
      <c r="E14861" s="8"/>
      <c r="F14861" s="9"/>
    </row>
    <row r="14862" spans="1:6" x14ac:dyDescent="0.3">
      <c r="A14862" s="6"/>
      <c r="B14862" s="6"/>
      <c r="C14862" s="6"/>
      <c r="D14862" s="6"/>
      <c r="E14862" s="6"/>
      <c r="F14862" s="7"/>
    </row>
    <row r="14863" spans="1:6" x14ac:dyDescent="0.3">
      <c r="A14863" s="8"/>
      <c r="B14863" s="8"/>
      <c r="C14863" s="8"/>
      <c r="D14863" s="8"/>
      <c r="E14863" s="8"/>
      <c r="F14863" s="9"/>
    </row>
    <row r="14864" spans="1:6" x14ac:dyDescent="0.3">
      <c r="A14864" s="6"/>
      <c r="B14864" s="6"/>
      <c r="C14864" s="6"/>
      <c r="D14864" s="6"/>
      <c r="E14864" s="6"/>
      <c r="F14864" s="7"/>
    </row>
    <row r="14865" spans="1:6" x14ac:dyDescent="0.3">
      <c r="A14865" s="8"/>
      <c r="B14865" s="8"/>
      <c r="C14865" s="8"/>
      <c r="D14865" s="8"/>
      <c r="E14865" s="8"/>
      <c r="F14865" s="9"/>
    </row>
    <row r="14866" spans="1:6" x14ac:dyDescent="0.3">
      <c r="A14866" s="6"/>
      <c r="B14866" s="6"/>
      <c r="C14866" s="6"/>
      <c r="D14866" s="6"/>
      <c r="E14866" s="6"/>
      <c r="F14866" s="7"/>
    </row>
    <row r="14867" spans="1:6" x14ac:dyDescent="0.3">
      <c r="A14867" s="8"/>
      <c r="B14867" s="8"/>
      <c r="C14867" s="8"/>
      <c r="D14867" s="8"/>
      <c r="E14867" s="8"/>
      <c r="F14867" s="9"/>
    </row>
    <row r="14868" spans="1:6" x14ac:dyDescent="0.3">
      <c r="A14868" s="6"/>
      <c r="B14868" s="6"/>
      <c r="C14868" s="6"/>
      <c r="D14868" s="6"/>
      <c r="E14868" s="6"/>
      <c r="F14868" s="7"/>
    </row>
    <row r="14869" spans="1:6" x14ac:dyDescent="0.3">
      <c r="A14869" s="8"/>
      <c r="B14869" s="8"/>
      <c r="C14869" s="8"/>
      <c r="D14869" s="8"/>
      <c r="E14869" s="8"/>
      <c r="F14869" s="9"/>
    </row>
    <row r="14870" spans="1:6" x14ac:dyDescent="0.3">
      <c r="A14870" s="6"/>
      <c r="B14870" s="6"/>
      <c r="C14870" s="6"/>
      <c r="D14870" s="6"/>
      <c r="E14870" s="6"/>
      <c r="F14870" s="7"/>
    </row>
    <row r="14871" spans="1:6" x14ac:dyDescent="0.3">
      <c r="A14871" s="8"/>
      <c r="B14871" s="8"/>
      <c r="C14871" s="8"/>
      <c r="D14871" s="8"/>
      <c r="E14871" s="8"/>
      <c r="F14871" s="9"/>
    </row>
    <row r="14872" spans="1:6" x14ac:dyDescent="0.3">
      <c r="A14872" s="6"/>
      <c r="B14872" s="6"/>
      <c r="C14872" s="6"/>
      <c r="D14872" s="6"/>
      <c r="E14872" s="6"/>
      <c r="F14872" s="7"/>
    </row>
    <row r="14873" spans="1:6" x14ac:dyDescent="0.3">
      <c r="A14873" s="8"/>
      <c r="B14873" s="8"/>
      <c r="C14873" s="8"/>
      <c r="D14873" s="8"/>
      <c r="E14873" s="8"/>
      <c r="F14873" s="9"/>
    </row>
    <row r="14874" spans="1:6" x14ac:dyDescent="0.3">
      <c r="A14874" s="6"/>
      <c r="B14874" s="6"/>
      <c r="C14874" s="6"/>
      <c r="D14874" s="6"/>
      <c r="E14874" s="6"/>
      <c r="F14874" s="7"/>
    </row>
    <row r="14875" spans="1:6" x14ac:dyDescent="0.3">
      <c r="A14875" s="8"/>
      <c r="B14875" s="8"/>
      <c r="C14875" s="8"/>
      <c r="D14875" s="8"/>
      <c r="E14875" s="8"/>
      <c r="F14875" s="9"/>
    </row>
    <row r="14876" spans="1:6" x14ac:dyDescent="0.3">
      <c r="A14876" s="6"/>
      <c r="B14876" s="6"/>
      <c r="C14876" s="6"/>
      <c r="D14876" s="6"/>
      <c r="E14876" s="6"/>
      <c r="F14876" s="7"/>
    </row>
    <row r="14877" spans="1:6" x14ac:dyDescent="0.3">
      <c r="A14877" s="8"/>
      <c r="B14877" s="8"/>
      <c r="C14877" s="8"/>
      <c r="D14877" s="8"/>
      <c r="E14877" s="8"/>
      <c r="F14877" s="9"/>
    </row>
    <row r="14878" spans="1:6" x14ac:dyDescent="0.3">
      <c r="A14878" s="6"/>
      <c r="B14878" s="6"/>
      <c r="C14878" s="6"/>
      <c r="D14878" s="6"/>
      <c r="E14878" s="6"/>
      <c r="F14878" s="7"/>
    </row>
    <row r="14879" spans="1:6" x14ac:dyDescent="0.3">
      <c r="A14879" s="8"/>
      <c r="B14879" s="8"/>
      <c r="C14879" s="8"/>
      <c r="D14879" s="8"/>
      <c r="E14879" s="8"/>
      <c r="F14879" s="9"/>
    </row>
    <row r="14880" spans="1:6" x14ac:dyDescent="0.3">
      <c r="A14880" s="6"/>
      <c r="B14880" s="6"/>
      <c r="C14880" s="6"/>
      <c r="D14880" s="6"/>
      <c r="E14880" s="6"/>
      <c r="F14880" s="7"/>
    </row>
    <row r="14881" spans="1:6" x14ac:dyDescent="0.3">
      <c r="A14881" s="8"/>
      <c r="B14881" s="8"/>
      <c r="C14881" s="8"/>
      <c r="D14881" s="8"/>
      <c r="E14881" s="8"/>
      <c r="F14881" s="9"/>
    </row>
    <row r="14882" spans="1:6" x14ac:dyDescent="0.3">
      <c r="A14882" s="6"/>
      <c r="B14882" s="6"/>
      <c r="C14882" s="6"/>
      <c r="D14882" s="6"/>
      <c r="E14882" s="6"/>
      <c r="F14882" s="7"/>
    </row>
    <row r="14883" spans="1:6" x14ac:dyDescent="0.3">
      <c r="A14883" s="8"/>
      <c r="B14883" s="8"/>
      <c r="C14883" s="8"/>
      <c r="D14883" s="8"/>
      <c r="E14883" s="8"/>
      <c r="F14883" s="9"/>
    </row>
    <row r="14884" spans="1:6" x14ac:dyDescent="0.3">
      <c r="A14884" s="6"/>
      <c r="B14884" s="6"/>
      <c r="C14884" s="6"/>
      <c r="D14884" s="6"/>
      <c r="E14884" s="6"/>
      <c r="F14884" s="7"/>
    </row>
    <row r="14885" spans="1:6" x14ac:dyDescent="0.3">
      <c r="A14885" s="8"/>
      <c r="B14885" s="8"/>
      <c r="C14885" s="8"/>
      <c r="D14885" s="8"/>
      <c r="E14885" s="8"/>
      <c r="F14885" s="9"/>
    </row>
    <row r="14886" spans="1:6" x14ac:dyDescent="0.3">
      <c r="A14886" s="6"/>
      <c r="B14886" s="6"/>
      <c r="C14886" s="6"/>
      <c r="D14886" s="6"/>
      <c r="E14886" s="6"/>
      <c r="F14886" s="7"/>
    </row>
    <row r="14887" spans="1:6" x14ac:dyDescent="0.3">
      <c r="A14887" s="8"/>
      <c r="B14887" s="8"/>
      <c r="C14887" s="8"/>
      <c r="D14887" s="8"/>
      <c r="E14887" s="8"/>
      <c r="F14887" s="9"/>
    </row>
    <row r="14888" spans="1:6" x14ac:dyDescent="0.3">
      <c r="A14888" s="6"/>
      <c r="B14888" s="6"/>
      <c r="C14888" s="6"/>
      <c r="D14888" s="6"/>
      <c r="E14888" s="6"/>
      <c r="F14888" s="7"/>
    </row>
    <row r="14889" spans="1:6" x14ac:dyDescent="0.3">
      <c r="A14889" s="8"/>
      <c r="B14889" s="8"/>
      <c r="C14889" s="8"/>
      <c r="D14889" s="8"/>
      <c r="E14889" s="8"/>
      <c r="F14889" s="9"/>
    </row>
    <row r="14890" spans="1:6" x14ac:dyDescent="0.3">
      <c r="A14890" s="6"/>
      <c r="B14890" s="6"/>
      <c r="C14890" s="6"/>
      <c r="D14890" s="6"/>
      <c r="E14890" s="6"/>
      <c r="F14890" s="7"/>
    </row>
    <row r="14891" spans="1:6" x14ac:dyDescent="0.3">
      <c r="A14891" s="8"/>
      <c r="B14891" s="8"/>
      <c r="C14891" s="8"/>
      <c r="D14891" s="8"/>
      <c r="E14891" s="8"/>
      <c r="F14891" s="9"/>
    </row>
    <row r="14892" spans="1:6" x14ac:dyDescent="0.3">
      <c r="A14892" s="6"/>
      <c r="B14892" s="6"/>
      <c r="C14892" s="6"/>
      <c r="D14892" s="6"/>
      <c r="E14892" s="6"/>
      <c r="F14892" s="7"/>
    </row>
    <row r="14893" spans="1:6" x14ac:dyDescent="0.3">
      <c r="A14893" s="8"/>
      <c r="B14893" s="8"/>
      <c r="C14893" s="8"/>
      <c r="D14893" s="8"/>
      <c r="E14893" s="8"/>
      <c r="F14893" s="9"/>
    </row>
    <row r="14894" spans="1:6" x14ac:dyDescent="0.3">
      <c r="A14894" s="6"/>
      <c r="B14894" s="6"/>
      <c r="C14894" s="6"/>
      <c r="D14894" s="6"/>
      <c r="E14894" s="6"/>
      <c r="F14894" s="7"/>
    </row>
    <row r="14895" spans="1:6" x14ac:dyDescent="0.3">
      <c r="A14895" s="8"/>
      <c r="B14895" s="8"/>
      <c r="C14895" s="8"/>
      <c r="D14895" s="8"/>
      <c r="E14895" s="8"/>
      <c r="F14895" s="9"/>
    </row>
    <row r="14896" spans="1:6" x14ac:dyDescent="0.3">
      <c r="A14896" s="6"/>
      <c r="B14896" s="6"/>
      <c r="C14896" s="6"/>
      <c r="D14896" s="6"/>
      <c r="E14896" s="6"/>
      <c r="F14896" s="7"/>
    </row>
    <row r="14897" spans="1:6" x14ac:dyDescent="0.3">
      <c r="A14897" s="8"/>
      <c r="B14897" s="8"/>
      <c r="C14897" s="8"/>
      <c r="D14897" s="8"/>
      <c r="E14897" s="8"/>
      <c r="F14897" s="9"/>
    </row>
    <row r="14898" spans="1:6" x14ac:dyDescent="0.3">
      <c r="A14898" s="6"/>
      <c r="B14898" s="6"/>
      <c r="C14898" s="6"/>
      <c r="D14898" s="6"/>
      <c r="E14898" s="6"/>
      <c r="F14898" s="7"/>
    </row>
    <row r="14899" spans="1:6" x14ac:dyDescent="0.3">
      <c r="A14899" s="8"/>
      <c r="B14899" s="8"/>
      <c r="C14899" s="8"/>
      <c r="D14899" s="8"/>
      <c r="E14899" s="8"/>
      <c r="F14899" s="9"/>
    </row>
    <row r="14900" spans="1:6" x14ac:dyDescent="0.3">
      <c r="A14900" s="6"/>
      <c r="B14900" s="6"/>
      <c r="C14900" s="6"/>
      <c r="D14900" s="6"/>
      <c r="E14900" s="6"/>
      <c r="F14900" s="7"/>
    </row>
    <row r="14901" spans="1:6" x14ac:dyDescent="0.3">
      <c r="A14901" s="8"/>
      <c r="B14901" s="8"/>
      <c r="C14901" s="8"/>
      <c r="D14901" s="8"/>
      <c r="E14901" s="8"/>
      <c r="F14901" s="9"/>
    </row>
    <row r="14902" spans="1:6" x14ac:dyDescent="0.3">
      <c r="A14902" s="6"/>
      <c r="B14902" s="6"/>
      <c r="C14902" s="6"/>
      <c r="D14902" s="6"/>
      <c r="E14902" s="6"/>
      <c r="F14902" s="7"/>
    </row>
    <row r="14903" spans="1:6" x14ac:dyDescent="0.3">
      <c r="A14903" s="8"/>
      <c r="B14903" s="8"/>
      <c r="C14903" s="8"/>
      <c r="D14903" s="8"/>
      <c r="E14903" s="8"/>
      <c r="F14903" s="9"/>
    </row>
    <row r="14904" spans="1:6" x14ac:dyDescent="0.3">
      <c r="A14904" s="6"/>
      <c r="B14904" s="6"/>
      <c r="C14904" s="6"/>
      <c r="D14904" s="6"/>
      <c r="E14904" s="6"/>
      <c r="F14904" s="7"/>
    </row>
    <row r="14905" spans="1:6" x14ac:dyDescent="0.3">
      <c r="A14905" s="8"/>
      <c r="B14905" s="8"/>
      <c r="C14905" s="8"/>
      <c r="D14905" s="8"/>
      <c r="E14905" s="8"/>
      <c r="F14905" s="9"/>
    </row>
    <row r="14906" spans="1:6" x14ac:dyDescent="0.3">
      <c r="A14906" s="6"/>
      <c r="B14906" s="6"/>
      <c r="C14906" s="6"/>
      <c r="D14906" s="6"/>
      <c r="E14906" s="6"/>
      <c r="F14906" s="7"/>
    </row>
    <row r="14907" spans="1:6" x14ac:dyDescent="0.3">
      <c r="A14907" s="8"/>
      <c r="B14907" s="8"/>
      <c r="C14907" s="8"/>
      <c r="D14907" s="8"/>
      <c r="E14907" s="8"/>
      <c r="F14907" s="9"/>
    </row>
    <row r="14908" spans="1:6" x14ac:dyDescent="0.3">
      <c r="A14908" s="6"/>
      <c r="B14908" s="6"/>
      <c r="C14908" s="6"/>
      <c r="D14908" s="6"/>
      <c r="E14908" s="6"/>
      <c r="F14908" s="7"/>
    </row>
    <row r="14909" spans="1:6" x14ac:dyDescent="0.3">
      <c r="A14909" s="8"/>
      <c r="B14909" s="8"/>
      <c r="C14909" s="8"/>
      <c r="D14909" s="8"/>
      <c r="E14909" s="8"/>
      <c r="F14909" s="9"/>
    </row>
    <row r="14910" spans="1:6" x14ac:dyDescent="0.3">
      <c r="A14910" s="6"/>
      <c r="B14910" s="6"/>
      <c r="C14910" s="6"/>
      <c r="D14910" s="6"/>
      <c r="E14910" s="6"/>
      <c r="F14910" s="7"/>
    </row>
    <row r="14911" spans="1:6" x14ac:dyDescent="0.3">
      <c r="A14911" s="8"/>
      <c r="B14911" s="8"/>
      <c r="C14911" s="8"/>
      <c r="D14911" s="8"/>
      <c r="E14911" s="8"/>
      <c r="F14911" s="9"/>
    </row>
    <row r="14912" spans="1:6" x14ac:dyDescent="0.3">
      <c r="A14912" s="6"/>
      <c r="B14912" s="6"/>
      <c r="C14912" s="6"/>
      <c r="D14912" s="6"/>
      <c r="E14912" s="6"/>
      <c r="F14912" s="7"/>
    </row>
    <row r="14913" spans="1:6" x14ac:dyDescent="0.3">
      <c r="A14913" s="8"/>
      <c r="B14913" s="8"/>
      <c r="C14913" s="8"/>
      <c r="D14913" s="8"/>
      <c r="E14913" s="8"/>
      <c r="F14913" s="9"/>
    </row>
    <row r="14914" spans="1:6" x14ac:dyDescent="0.3">
      <c r="A14914" s="6"/>
      <c r="B14914" s="6"/>
      <c r="C14914" s="6"/>
      <c r="D14914" s="6"/>
      <c r="E14914" s="6"/>
      <c r="F14914" s="7"/>
    </row>
    <row r="14915" spans="1:6" x14ac:dyDescent="0.3">
      <c r="A14915" s="8"/>
      <c r="B14915" s="8"/>
      <c r="C14915" s="8"/>
      <c r="D14915" s="8"/>
      <c r="E14915" s="8"/>
      <c r="F14915" s="9"/>
    </row>
    <row r="14916" spans="1:6" x14ac:dyDescent="0.3">
      <c r="A14916" s="6"/>
      <c r="B14916" s="6"/>
      <c r="C14916" s="6"/>
      <c r="D14916" s="6"/>
      <c r="E14916" s="6"/>
      <c r="F14916" s="7"/>
    </row>
    <row r="14917" spans="1:6" x14ac:dyDescent="0.3">
      <c r="A14917" s="8"/>
      <c r="B14917" s="8"/>
      <c r="C14917" s="8"/>
      <c r="D14917" s="8"/>
      <c r="E14917" s="8"/>
      <c r="F14917" s="9"/>
    </row>
    <row r="14918" spans="1:6" x14ac:dyDescent="0.3">
      <c r="A14918" s="6"/>
      <c r="B14918" s="6"/>
      <c r="C14918" s="6"/>
      <c r="D14918" s="6"/>
      <c r="E14918" s="6"/>
      <c r="F14918" s="7"/>
    </row>
    <row r="14919" spans="1:6" x14ac:dyDescent="0.3">
      <c r="A14919" s="8"/>
      <c r="B14919" s="8"/>
      <c r="C14919" s="8"/>
      <c r="D14919" s="8"/>
      <c r="E14919" s="8"/>
      <c r="F14919" s="9"/>
    </row>
    <row r="14920" spans="1:6" x14ac:dyDescent="0.3">
      <c r="A14920" s="6"/>
      <c r="B14920" s="6"/>
      <c r="C14920" s="6"/>
      <c r="D14920" s="6"/>
      <c r="E14920" s="6"/>
      <c r="F14920" s="7"/>
    </row>
    <row r="14921" spans="1:6" x14ac:dyDescent="0.3">
      <c r="A14921" s="8"/>
      <c r="B14921" s="8"/>
      <c r="C14921" s="8"/>
      <c r="D14921" s="8"/>
      <c r="E14921" s="8"/>
      <c r="F14921" s="9"/>
    </row>
    <row r="14922" spans="1:6" x14ac:dyDescent="0.3">
      <c r="A14922" s="6"/>
      <c r="B14922" s="6"/>
      <c r="C14922" s="6"/>
      <c r="D14922" s="6"/>
      <c r="E14922" s="6"/>
      <c r="F14922" s="7"/>
    </row>
    <row r="14923" spans="1:6" x14ac:dyDescent="0.3">
      <c r="A14923" s="8"/>
      <c r="B14923" s="8"/>
      <c r="C14923" s="8"/>
      <c r="D14923" s="8"/>
      <c r="E14923" s="8"/>
      <c r="F14923" s="9"/>
    </row>
    <row r="14924" spans="1:6" x14ac:dyDescent="0.3">
      <c r="A14924" s="6"/>
      <c r="B14924" s="6"/>
      <c r="C14924" s="6"/>
      <c r="D14924" s="6"/>
      <c r="E14924" s="6"/>
      <c r="F14924" s="7"/>
    </row>
    <row r="14925" spans="1:6" x14ac:dyDescent="0.3">
      <c r="A14925" s="8"/>
      <c r="B14925" s="8"/>
      <c r="C14925" s="8"/>
      <c r="D14925" s="8"/>
      <c r="E14925" s="8"/>
      <c r="F14925" s="9"/>
    </row>
    <row r="14926" spans="1:6" x14ac:dyDescent="0.3">
      <c r="A14926" s="6"/>
      <c r="B14926" s="6"/>
      <c r="C14926" s="6"/>
      <c r="D14926" s="6"/>
      <c r="E14926" s="6"/>
      <c r="F14926" s="7"/>
    </row>
    <row r="14927" spans="1:6" x14ac:dyDescent="0.3">
      <c r="A14927" s="8"/>
      <c r="B14927" s="8"/>
      <c r="C14927" s="8"/>
      <c r="D14927" s="8"/>
      <c r="E14927" s="8"/>
      <c r="F14927" s="9"/>
    </row>
    <row r="14928" spans="1:6" x14ac:dyDescent="0.3">
      <c r="A14928" s="6"/>
      <c r="B14928" s="6"/>
      <c r="C14928" s="6"/>
      <c r="D14928" s="6"/>
      <c r="E14928" s="6"/>
      <c r="F14928" s="7"/>
    </row>
    <row r="14929" spans="1:6" x14ac:dyDescent="0.3">
      <c r="A14929" s="8"/>
      <c r="B14929" s="8"/>
      <c r="C14929" s="8"/>
      <c r="D14929" s="8"/>
      <c r="E14929" s="8"/>
      <c r="F14929" s="9"/>
    </row>
    <row r="14930" spans="1:6" x14ac:dyDescent="0.3">
      <c r="A14930" s="6"/>
      <c r="B14930" s="6"/>
      <c r="C14930" s="6"/>
      <c r="D14930" s="6"/>
      <c r="E14930" s="6"/>
      <c r="F14930" s="7"/>
    </row>
    <row r="14931" spans="1:6" x14ac:dyDescent="0.3">
      <c r="A14931" s="8"/>
      <c r="B14931" s="8"/>
      <c r="C14931" s="8"/>
      <c r="D14931" s="8"/>
      <c r="E14931" s="8"/>
      <c r="F14931" s="9"/>
    </row>
    <row r="14932" spans="1:6" x14ac:dyDescent="0.3">
      <c r="A14932" s="6"/>
      <c r="B14932" s="6"/>
      <c r="C14932" s="6"/>
      <c r="D14932" s="6"/>
      <c r="E14932" s="6"/>
      <c r="F14932" s="7"/>
    </row>
    <row r="14933" spans="1:6" x14ac:dyDescent="0.3">
      <c r="A14933" s="8"/>
      <c r="B14933" s="8"/>
      <c r="C14933" s="8"/>
      <c r="D14933" s="8"/>
      <c r="E14933" s="8"/>
      <c r="F14933" s="9"/>
    </row>
    <row r="14934" spans="1:6" x14ac:dyDescent="0.3">
      <c r="A14934" s="6"/>
      <c r="B14934" s="6"/>
      <c r="C14934" s="6"/>
      <c r="D14934" s="6"/>
      <c r="E14934" s="6"/>
      <c r="F14934" s="7"/>
    </row>
    <row r="14935" spans="1:6" x14ac:dyDescent="0.3">
      <c r="A14935" s="8"/>
      <c r="B14935" s="8"/>
      <c r="C14935" s="8"/>
      <c r="D14935" s="8"/>
      <c r="E14935" s="8"/>
      <c r="F14935" s="9"/>
    </row>
    <row r="14936" spans="1:6" x14ac:dyDescent="0.3">
      <c r="A14936" s="6"/>
      <c r="B14936" s="6"/>
      <c r="C14936" s="6"/>
      <c r="D14936" s="6"/>
      <c r="E14936" s="6"/>
      <c r="F14936" s="7"/>
    </row>
    <row r="14937" spans="1:6" x14ac:dyDescent="0.3">
      <c r="A14937" s="8"/>
      <c r="B14937" s="8"/>
      <c r="C14937" s="8"/>
      <c r="D14937" s="8"/>
      <c r="E14937" s="8"/>
      <c r="F14937" s="9"/>
    </row>
    <row r="14938" spans="1:6" x14ac:dyDescent="0.3">
      <c r="A14938" s="6"/>
      <c r="B14938" s="6"/>
      <c r="C14938" s="6"/>
      <c r="D14938" s="6"/>
      <c r="E14938" s="6"/>
      <c r="F14938" s="7"/>
    </row>
    <row r="14939" spans="1:6" x14ac:dyDescent="0.3">
      <c r="A14939" s="8"/>
      <c r="B14939" s="8"/>
      <c r="C14939" s="8"/>
      <c r="D14939" s="8"/>
      <c r="E14939" s="8"/>
      <c r="F14939" s="9"/>
    </row>
    <row r="14940" spans="1:6" x14ac:dyDescent="0.3">
      <c r="A14940" s="6"/>
      <c r="B14940" s="6"/>
      <c r="C14940" s="6"/>
      <c r="D14940" s="6"/>
      <c r="E14940" s="6"/>
      <c r="F14940" s="7"/>
    </row>
    <row r="14941" spans="1:6" x14ac:dyDescent="0.3">
      <c r="A14941" s="8"/>
      <c r="B14941" s="8"/>
      <c r="C14941" s="8"/>
      <c r="D14941" s="8"/>
      <c r="E14941" s="8"/>
      <c r="F14941" s="9"/>
    </row>
    <row r="14942" spans="1:6" x14ac:dyDescent="0.3">
      <c r="A14942" s="6"/>
      <c r="B14942" s="6"/>
      <c r="C14942" s="6"/>
      <c r="D14942" s="6"/>
      <c r="E14942" s="6"/>
      <c r="F14942" s="7"/>
    </row>
    <row r="14943" spans="1:6" x14ac:dyDescent="0.3">
      <c r="A14943" s="8"/>
      <c r="B14943" s="8"/>
      <c r="C14943" s="8"/>
      <c r="D14943" s="8"/>
      <c r="E14943" s="8"/>
      <c r="F14943" s="9"/>
    </row>
    <row r="14944" spans="1:6" x14ac:dyDescent="0.3">
      <c r="A14944" s="6"/>
      <c r="B14944" s="6"/>
      <c r="C14944" s="6"/>
      <c r="D14944" s="6"/>
      <c r="E14944" s="6"/>
      <c r="F14944" s="7"/>
    </row>
    <row r="14945" spans="1:6" x14ac:dyDescent="0.3">
      <c r="A14945" s="8"/>
      <c r="B14945" s="8"/>
      <c r="C14945" s="8"/>
      <c r="D14945" s="8"/>
      <c r="E14945" s="8"/>
      <c r="F14945" s="9"/>
    </row>
    <row r="14946" spans="1:6" x14ac:dyDescent="0.3">
      <c r="A14946" s="6"/>
      <c r="B14946" s="6"/>
      <c r="C14946" s="6"/>
      <c r="D14946" s="6"/>
      <c r="E14946" s="6"/>
      <c r="F14946" s="7"/>
    </row>
    <row r="14947" spans="1:6" x14ac:dyDescent="0.3">
      <c r="A14947" s="8"/>
      <c r="B14947" s="8"/>
      <c r="C14947" s="8"/>
      <c r="D14947" s="8"/>
      <c r="E14947" s="8"/>
      <c r="F14947" s="9"/>
    </row>
    <row r="14948" spans="1:6" x14ac:dyDescent="0.3">
      <c r="A14948" s="6"/>
      <c r="B14948" s="6"/>
      <c r="C14948" s="6"/>
      <c r="D14948" s="6"/>
      <c r="E14948" s="6"/>
      <c r="F14948" s="7"/>
    </row>
    <row r="14949" spans="1:6" x14ac:dyDescent="0.3">
      <c r="A14949" s="8"/>
      <c r="B14949" s="8"/>
      <c r="C14949" s="8"/>
      <c r="D14949" s="8"/>
      <c r="E14949" s="8"/>
      <c r="F14949" s="9"/>
    </row>
    <row r="14950" spans="1:6" x14ac:dyDescent="0.3">
      <c r="A14950" s="6"/>
      <c r="B14950" s="6"/>
      <c r="C14950" s="6"/>
      <c r="D14950" s="6"/>
      <c r="E14950" s="6"/>
      <c r="F14950" s="7"/>
    </row>
    <row r="14951" spans="1:6" x14ac:dyDescent="0.3">
      <c r="A14951" s="8"/>
      <c r="B14951" s="8"/>
      <c r="C14951" s="8"/>
      <c r="D14951" s="8"/>
      <c r="E14951" s="8"/>
      <c r="F14951" s="9"/>
    </row>
    <row r="14952" spans="1:6" x14ac:dyDescent="0.3">
      <c r="A14952" s="6"/>
      <c r="B14952" s="6"/>
      <c r="C14952" s="6"/>
      <c r="D14952" s="6"/>
      <c r="E14952" s="6"/>
      <c r="F14952" s="7"/>
    </row>
    <row r="14953" spans="1:6" x14ac:dyDescent="0.3">
      <c r="A14953" s="8"/>
      <c r="B14953" s="8"/>
      <c r="C14953" s="8"/>
      <c r="D14953" s="8"/>
      <c r="E14953" s="8"/>
      <c r="F14953" s="9"/>
    </row>
    <row r="14954" spans="1:6" x14ac:dyDescent="0.3">
      <c r="A14954" s="6"/>
      <c r="B14954" s="6"/>
      <c r="C14954" s="6"/>
      <c r="D14954" s="6"/>
      <c r="E14954" s="6"/>
      <c r="F14954" s="7"/>
    </row>
    <row r="14955" spans="1:6" x14ac:dyDescent="0.3">
      <c r="A14955" s="8"/>
      <c r="B14955" s="8"/>
      <c r="C14955" s="8"/>
      <c r="D14955" s="8"/>
      <c r="E14955" s="8"/>
      <c r="F14955" s="9"/>
    </row>
    <row r="14956" spans="1:6" x14ac:dyDescent="0.3">
      <c r="A14956" s="6"/>
      <c r="B14956" s="6"/>
      <c r="C14956" s="6"/>
      <c r="D14956" s="6"/>
      <c r="E14956" s="6"/>
      <c r="F14956" s="7"/>
    </row>
    <row r="14957" spans="1:6" x14ac:dyDescent="0.3">
      <c r="A14957" s="8"/>
      <c r="B14957" s="8"/>
      <c r="C14957" s="8"/>
      <c r="D14957" s="8"/>
      <c r="E14957" s="8"/>
      <c r="F14957" s="9"/>
    </row>
    <row r="14958" spans="1:6" x14ac:dyDescent="0.3">
      <c r="A14958" s="6"/>
      <c r="B14958" s="6"/>
      <c r="C14958" s="6"/>
      <c r="D14958" s="6"/>
      <c r="E14958" s="6"/>
      <c r="F14958" s="7"/>
    </row>
    <row r="14959" spans="1:6" x14ac:dyDescent="0.3">
      <c r="A14959" s="8"/>
      <c r="B14959" s="8"/>
      <c r="C14959" s="8"/>
      <c r="D14959" s="8"/>
      <c r="E14959" s="8"/>
      <c r="F14959" s="9"/>
    </row>
    <row r="14960" spans="1:6" x14ac:dyDescent="0.3">
      <c r="A14960" s="6"/>
      <c r="B14960" s="6"/>
      <c r="C14960" s="6"/>
      <c r="D14960" s="6"/>
      <c r="E14960" s="6"/>
      <c r="F14960" s="7"/>
    </row>
    <row r="14961" spans="1:6" x14ac:dyDescent="0.3">
      <c r="A14961" s="8"/>
      <c r="B14961" s="8"/>
      <c r="C14961" s="8"/>
      <c r="D14961" s="8"/>
      <c r="E14961" s="8"/>
      <c r="F14961" s="9"/>
    </row>
    <row r="14962" spans="1:6" x14ac:dyDescent="0.3">
      <c r="A14962" s="6"/>
      <c r="B14962" s="6"/>
      <c r="C14962" s="6"/>
      <c r="D14962" s="6"/>
      <c r="E14962" s="6"/>
      <c r="F14962" s="7"/>
    </row>
    <row r="14963" spans="1:6" x14ac:dyDescent="0.3">
      <c r="A14963" s="8"/>
      <c r="B14963" s="8"/>
      <c r="C14963" s="8"/>
      <c r="D14963" s="8"/>
      <c r="E14963" s="8"/>
      <c r="F14963" s="9"/>
    </row>
    <row r="14964" spans="1:6" x14ac:dyDescent="0.3">
      <c r="A14964" s="6"/>
      <c r="B14964" s="6"/>
      <c r="C14964" s="6"/>
      <c r="D14964" s="6"/>
      <c r="E14964" s="6"/>
      <c r="F14964" s="7"/>
    </row>
    <row r="14965" spans="1:6" x14ac:dyDescent="0.3">
      <c r="A14965" s="8"/>
      <c r="B14965" s="8"/>
      <c r="C14965" s="8"/>
      <c r="D14965" s="8"/>
      <c r="E14965" s="8"/>
      <c r="F14965" s="9"/>
    </row>
    <row r="14966" spans="1:6" x14ac:dyDescent="0.3">
      <c r="A14966" s="6"/>
      <c r="B14966" s="6"/>
      <c r="C14966" s="6"/>
      <c r="D14966" s="6"/>
      <c r="E14966" s="6"/>
      <c r="F14966" s="7"/>
    </row>
    <row r="14967" spans="1:6" x14ac:dyDescent="0.3">
      <c r="A14967" s="8"/>
      <c r="B14967" s="8"/>
      <c r="C14967" s="8"/>
      <c r="D14967" s="8"/>
      <c r="E14967" s="8"/>
      <c r="F14967" s="9"/>
    </row>
    <row r="14968" spans="1:6" x14ac:dyDescent="0.3">
      <c r="A14968" s="6"/>
      <c r="B14968" s="6"/>
      <c r="C14968" s="6"/>
      <c r="D14968" s="6"/>
      <c r="E14968" s="6"/>
      <c r="F14968" s="7"/>
    </row>
    <row r="14969" spans="1:6" x14ac:dyDescent="0.3">
      <c r="A14969" s="8"/>
      <c r="B14969" s="8"/>
      <c r="C14969" s="8"/>
      <c r="D14969" s="8"/>
      <c r="E14969" s="8"/>
      <c r="F14969" s="9"/>
    </row>
    <row r="14970" spans="1:6" x14ac:dyDescent="0.3">
      <c r="A14970" s="6"/>
      <c r="B14970" s="6"/>
      <c r="C14970" s="6"/>
      <c r="D14970" s="6"/>
      <c r="E14970" s="6"/>
      <c r="F14970" s="7"/>
    </row>
    <row r="14971" spans="1:6" x14ac:dyDescent="0.3">
      <c r="A14971" s="8"/>
      <c r="B14971" s="8"/>
      <c r="C14971" s="8"/>
      <c r="D14971" s="8"/>
      <c r="E14971" s="8"/>
      <c r="F14971" s="9"/>
    </row>
    <row r="14972" spans="1:6" x14ac:dyDescent="0.3">
      <c r="A14972" s="6"/>
      <c r="B14972" s="6"/>
      <c r="C14972" s="6"/>
      <c r="D14972" s="6"/>
      <c r="E14972" s="6"/>
      <c r="F14972" s="7"/>
    </row>
    <row r="14973" spans="1:6" x14ac:dyDescent="0.3">
      <c r="A14973" s="8"/>
      <c r="B14973" s="8"/>
      <c r="C14973" s="8"/>
      <c r="D14973" s="8"/>
      <c r="E14973" s="8"/>
      <c r="F14973" s="9"/>
    </row>
    <row r="14974" spans="1:6" x14ac:dyDescent="0.3">
      <c r="A14974" s="6"/>
      <c r="B14974" s="6"/>
      <c r="C14974" s="6"/>
      <c r="D14974" s="6"/>
      <c r="E14974" s="6"/>
      <c r="F14974" s="7"/>
    </row>
    <row r="14975" spans="1:6" x14ac:dyDescent="0.3">
      <c r="A14975" s="8"/>
      <c r="B14975" s="8"/>
      <c r="C14975" s="8"/>
      <c r="D14975" s="8"/>
      <c r="E14975" s="8"/>
      <c r="F14975" s="9"/>
    </row>
    <row r="14976" spans="1:6" x14ac:dyDescent="0.3">
      <c r="A14976" s="6"/>
      <c r="B14976" s="6"/>
      <c r="C14976" s="6"/>
      <c r="D14976" s="6"/>
      <c r="E14976" s="6"/>
      <c r="F14976" s="7"/>
    </row>
    <row r="14977" spans="1:6" x14ac:dyDescent="0.3">
      <c r="A14977" s="8"/>
      <c r="B14977" s="8"/>
      <c r="C14977" s="8"/>
      <c r="D14977" s="8"/>
      <c r="E14977" s="8"/>
      <c r="F14977" s="9"/>
    </row>
    <row r="14978" spans="1:6" x14ac:dyDescent="0.3">
      <c r="A14978" s="6"/>
      <c r="B14978" s="6"/>
      <c r="C14978" s="6"/>
      <c r="D14978" s="6"/>
      <c r="E14978" s="6"/>
      <c r="F14978" s="7"/>
    </row>
    <row r="14979" spans="1:6" x14ac:dyDescent="0.3">
      <c r="A14979" s="8"/>
      <c r="B14979" s="8"/>
      <c r="C14979" s="8"/>
      <c r="D14979" s="8"/>
      <c r="E14979" s="8"/>
      <c r="F14979" s="9"/>
    </row>
    <row r="14980" spans="1:6" x14ac:dyDescent="0.3">
      <c r="A14980" s="6"/>
      <c r="B14980" s="6"/>
      <c r="C14980" s="6"/>
      <c r="D14980" s="6"/>
      <c r="E14980" s="6"/>
      <c r="F14980" s="7"/>
    </row>
    <row r="14981" spans="1:6" x14ac:dyDescent="0.3">
      <c r="A14981" s="8"/>
      <c r="B14981" s="8"/>
      <c r="C14981" s="8"/>
      <c r="D14981" s="8"/>
      <c r="E14981" s="8"/>
      <c r="F14981" s="9"/>
    </row>
    <row r="14982" spans="1:6" x14ac:dyDescent="0.3">
      <c r="A14982" s="6"/>
      <c r="B14982" s="6"/>
      <c r="C14982" s="6"/>
      <c r="D14982" s="6"/>
      <c r="E14982" s="6"/>
      <c r="F14982" s="7"/>
    </row>
    <row r="14983" spans="1:6" x14ac:dyDescent="0.3">
      <c r="A14983" s="8"/>
      <c r="B14983" s="8"/>
      <c r="C14983" s="8"/>
      <c r="D14983" s="8"/>
      <c r="E14983" s="8"/>
      <c r="F14983" s="9"/>
    </row>
    <row r="14984" spans="1:6" x14ac:dyDescent="0.3">
      <c r="A14984" s="6"/>
      <c r="B14984" s="6"/>
      <c r="C14984" s="6"/>
      <c r="D14984" s="6"/>
      <c r="E14984" s="6"/>
      <c r="F14984" s="7"/>
    </row>
    <row r="14985" spans="1:6" x14ac:dyDescent="0.3">
      <c r="A14985" s="8"/>
      <c r="B14985" s="8"/>
      <c r="C14985" s="8"/>
      <c r="D14985" s="8"/>
      <c r="E14985" s="8"/>
      <c r="F14985" s="9"/>
    </row>
    <row r="14986" spans="1:6" x14ac:dyDescent="0.3">
      <c r="A14986" s="6"/>
      <c r="B14986" s="6"/>
      <c r="C14986" s="6"/>
      <c r="D14986" s="6"/>
      <c r="E14986" s="6"/>
      <c r="F14986" s="7"/>
    </row>
    <row r="14987" spans="1:6" x14ac:dyDescent="0.3">
      <c r="A14987" s="8"/>
      <c r="B14987" s="8"/>
      <c r="C14987" s="8"/>
      <c r="D14987" s="8"/>
      <c r="E14987" s="8"/>
      <c r="F14987" s="9"/>
    </row>
    <row r="14988" spans="1:6" x14ac:dyDescent="0.3">
      <c r="A14988" s="6"/>
      <c r="B14988" s="6"/>
      <c r="C14988" s="6"/>
      <c r="D14988" s="6"/>
      <c r="E14988" s="6"/>
      <c r="F14988" s="7"/>
    </row>
    <row r="14989" spans="1:6" x14ac:dyDescent="0.3">
      <c r="A14989" s="8"/>
      <c r="B14989" s="8"/>
      <c r="C14989" s="8"/>
      <c r="D14989" s="8"/>
      <c r="E14989" s="8"/>
      <c r="F14989" s="9"/>
    </row>
    <row r="14990" spans="1:6" x14ac:dyDescent="0.3">
      <c r="A14990" s="6"/>
      <c r="B14990" s="6"/>
      <c r="C14990" s="6"/>
      <c r="D14990" s="6"/>
      <c r="E14990" s="6"/>
      <c r="F14990" s="7"/>
    </row>
    <row r="14991" spans="1:6" x14ac:dyDescent="0.3">
      <c r="A14991" s="8"/>
      <c r="B14991" s="8"/>
      <c r="C14991" s="8"/>
      <c r="D14991" s="8"/>
      <c r="E14991" s="8"/>
      <c r="F14991" s="9"/>
    </row>
    <row r="14992" spans="1:6" x14ac:dyDescent="0.3">
      <c r="A14992" s="6"/>
      <c r="B14992" s="6"/>
      <c r="C14992" s="6"/>
      <c r="D14992" s="6"/>
      <c r="E14992" s="6"/>
      <c r="F14992" s="7"/>
    </row>
    <row r="14993" spans="1:6" x14ac:dyDescent="0.3">
      <c r="A14993" s="8"/>
      <c r="B14993" s="8"/>
      <c r="C14993" s="8"/>
      <c r="D14993" s="8"/>
      <c r="E14993" s="8"/>
      <c r="F14993" s="9"/>
    </row>
    <row r="14994" spans="1:6" x14ac:dyDescent="0.3">
      <c r="A14994" s="6"/>
      <c r="B14994" s="6"/>
      <c r="C14994" s="6"/>
      <c r="D14994" s="6"/>
      <c r="E14994" s="6"/>
      <c r="F14994" s="7"/>
    </row>
    <row r="14995" spans="1:6" x14ac:dyDescent="0.3">
      <c r="A14995" s="8"/>
      <c r="B14995" s="8"/>
      <c r="C14995" s="8"/>
      <c r="D14995" s="8"/>
      <c r="E14995" s="8"/>
      <c r="F14995" s="9"/>
    </row>
    <row r="14996" spans="1:6" x14ac:dyDescent="0.3">
      <c r="A14996" s="6"/>
      <c r="B14996" s="6"/>
      <c r="C14996" s="6"/>
      <c r="D14996" s="6"/>
      <c r="E14996" s="6"/>
      <c r="F14996" s="7"/>
    </row>
    <row r="14997" spans="1:6" x14ac:dyDescent="0.3">
      <c r="A14997" s="8"/>
      <c r="B14997" s="8"/>
      <c r="C14997" s="8"/>
      <c r="D14997" s="8"/>
      <c r="E14997" s="8"/>
      <c r="F14997" s="9"/>
    </row>
    <row r="14998" spans="1:6" x14ac:dyDescent="0.3">
      <c r="A14998" s="6"/>
      <c r="B14998" s="6"/>
      <c r="C14998" s="6"/>
      <c r="D14998" s="6"/>
      <c r="E14998" s="6"/>
      <c r="F14998" s="7"/>
    </row>
    <row r="14999" spans="1:6" x14ac:dyDescent="0.3">
      <c r="A14999" s="8"/>
      <c r="B14999" s="8"/>
      <c r="C14999" s="8"/>
      <c r="D14999" s="8"/>
      <c r="E14999" s="8"/>
      <c r="F14999" s="9"/>
    </row>
    <row r="15000" spans="1:6" x14ac:dyDescent="0.3">
      <c r="A15000" s="6"/>
      <c r="B15000" s="6"/>
      <c r="C15000" s="6"/>
      <c r="D15000" s="6"/>
      <c r="E15000" s="6"/>
      <c r="F15000" s="7"/>
    </row>
    <row r="15001" spans="1:6" x14ac:dyDescent="0.3">
      <c r="A15001" s="8"/>
      <c r="B15001" s="8"/>
      <c r="C15001" s="8"/>
      <c r="D15001" s="8"/>
      <c r="E15001" s="8"/>
      <c r="F15001" s="9"/>
    </row>
    <row r="15002" spans="1:6" x14ac:dyDescent="0.3">
      <c r="A15002" s="6"/>
      <c r="B15002" s="6"/>
      <c r="C15002" s="6"/>
      <c r="D15002" s="6"/>
      <c r="E15002" s="6"/>
      <c r="F15002" s="7"/>
    </row>
    <row r="15003" spans="1:6" x14ac:dyDescent="0.3">
      <c r="A15003" s="8"/>
      <c r="B15003" s="8"/>
      <c r="C15003" s="8"/>
      <c r="D15003" s="8"/>
      <c r="E15003" s="8"/>
      <c r="F15003" s="9"/>
    </row>
    <row r="15004" spans="1:6" x14ac:dyDescent="0.3">
      <c r="A15004" s="6"/>
      <c r="B15004" s="6"/>
      <c r="C15004" s="6"/>
      <c r="D15004" s="6"/>
      <c r="E15004" s="6"/>
      <c r="F15004" s="7"/>
    </row>
    <row r="15005" spans="1:6" x14ac:dyDescent="0.3">
      <c r="A15005" s="8"/>
      <c r="B15005" s="8"/>
      <c r="C15005" s="8"/>
      <c r="D15005" s="8"/>
      <c r="E15005" s="8"/>
      <c r="F15005" s="9"/>
    </row>
    <row r="15006" spans="1:6" x14ac:dyDescent="0.3">
      <c r="A15006" s="6"/>
      <c r="B15006" s="6"/>
      <c r="C15006" s="6"/>
      <c r="D15006" s="6"/>
      <c r="E15006" s="6"/>
      <c r="F15006" s="7"/>
    </row>
    <row r="15007" spans="1:6" x14ac:dyDescent="0.3">
      <c r="A15007" s="8"/>
      <c r="B15007" s="8"/>
      <c r="C15007" s="8"/>
      <c r="D15007" s="8"/>
      <c r="E15007" s="8"/>
      <c r="F15007" s="9"/>
    </row>
    <row r="15008" spans="1:6" x14ac:dyDescent="0.3">
      <c r="A15008" s="6"/>
      <c r="B15008" s="6"/>
      <c r="C15008" s="6"/>
      <c r="D15008" s="6"/>
      <c r="E15008" s="6"/>
      <c r="F15008" s="7"/>
    </row>
    <row r="15009" spans="1:6" x14ac:dyDescent="0.3">
      <c r="A15009" s="8"/>
      <c r="B15009" s="8"/>
      <c r="C15009" s="8"/>
      <c r="D15009" s="8"/>
      <c r="E15009" s="8"/>
      <c r="F15009" s="9"/>
    </row>
    <row r="15010" spans="1:6" x14ac:dyDescent="0.3">
      <c r="A15010" s="6"/>
      <c r="B15010" s="6"/>
      <c r="C15010" s="6"/>
      <c r="D15010" s="6"/>
      <c r="E15010" s="6"/>
      <c r="F15010" s="7"/>
    </row>
    <row r="15011" spans="1:6" x14ac:dyDescent="0.3">
      <c r="A15011" s="8"/>
      <c r="B15011" s="8"/>
      <c r="C15011" s="8"/>
      <c r="D15011" s="8"/>
      <c r="E15011" s="8"/>
      <c r="F15011" s="9"/>
    </row>
    <row r="15012" spans="1:6" x14ac:dyDescent="0.3">
      <c r="A15012" s="6"/>
      <c r="B15012" s="6"/>
      <c r="C15012" s="6"/>
      <c r="D15012" s="6"/>
      <c r="E15012" s="6"/>
      <c r="F15012" s="7"/>
    </row>
    <row r="15013" spans="1:6" x14ac:dyDescent="0.3">
      <c r="A15013" s="8"/>
      <c r="B15013" s="8"/>
      <c r="C15013" s="8"/>
      <c r="D15013" s="8"/>
      <c r="E15013" s="8"/>
      <c r="F15013" s="9"/>
    </row>
    <row r="15014" spans="1:6" x14ac:dyDescent="0.3">
      <c r="A15014" s="6"/>
      <c r="B15014" s="6"/>
      <c r="C15014" s="6"/>
      <c r="D15014" s="6"/>
      <c r="E15014" s="6"/>
      <c r="F15014" s="7"/>
    </row>
    <row r="15015" spans="1:6" x14ac:dyDescent="0.3">
      <c r="A15015" s="8"/>
      <c r="B15015" s="8"/>
      <c r="C15015" s="8"/>
      <c r="D15015" s="8"/>
      <c r="E15015" s="8"/>
      <c r="F15015" s="9"/>
    </row>
    <row r="15016" spans="1:6" x14ac:dyDescent="0.3">
      <c r="A15016" s="6"/>
      <c r="B15016" s="6"/>
      <c r="C15016" s="6"/>
      <c r="D15016" s="6"/>
      <c r="E15016" s="6"/>
      <c r="F15016" s="7"/>
    </row>
    <row r="15017" spans="1:6" x14ac:dyDescent="0.3">
      <c r="A15017" s="8"/>
      <c r="B15017" s="8"/>
      <c r="C15017" s="8"/>
      <c r="D15017" s="8"/>
      <c r="E15017" s="8"/>
      <c r="F15017" s="9"/>
    </row>
    <row r="15018" spans="1:6" x14ac:dyDescent="0.3">
      <c r="A15018" s="6"/>
      <c r="B15018" s="6"/>
      <c r="C15018" s="6"/>
      <c r="D15018" s="6"/>
      <c r="E15018" s="6"/>
      <c r="F15018" s="7"/>
    </row>
    <row r="15019" spans="1:6" x14ac:dyDescent="0.3">
      <c r="A15019" s="8"/>
      <c r="B15019" s="8"/>
      <c r="C15019" s="8"/>
      <c r="D15019" s="8"/>
      <c r="E15019" s="8"/>
      <c r="F15019" s="9"/>
    </row>
    <row r="15020" spans="1:6" x14ac:dyDescent="0.3">
      <c r="A15020" s="6"/>
      <c r="B15020" s="6"/>
      <c r="C15020" s="6"/>
      <c r="D15020" s="6"/>
      <c r="E15020" s="6"/>
      <c r="F15020" s="7"/>
    </row>
    <row r="15021" spans="1:6" x14ac:dyDescent="0.3">
      <c r="A15021" s="8"/>
      <c r="B15021" s="8"/>
      <c r="C15021" s="8"/>
      <c r="D15021" s="8"/>
      <c r="E15021" s="8"/>
      <c r="F15021" s="9"/>
    </row>
    <row r="15022" spans="1:6" x14ac:dyDescent="0.3">
      <c r="A15022" s="6"/>
      <c r="B15022" s="6"/>
      <c r="C15022" s="6"/>
      <c r="D15022" s="6"/>
      <c r="E15022" s="6"/>
      <c r="F15022" s="7"/>
    </row>
    <row r="15023" spans="1:6" x14ac:dyDescent="0.3">
      <c r="A15023" s="8"/>
      <c r="B15023" s="8"/>
      <c r="C15023" s="8"/>
      <c r="D15023" s="8"/>
      <c r="E15023" s="8"/>
      <c r="F15023" s="9"/>
    </row>
    <row r="15024" spans="1:6" x14ac:dyDescent="0.3">
      <c r="A15024" s="6"/>
      <c r="B15024" s="6"/>
      <c r="C15024" s="6"/>
      <c r="D15024" s="6"/>
      <c r="E15024" s="6"/>
      <c r="F15024" s="7"/>
    </row>
    <row r="15025" spans="1:6" x14ac:dyDescent="0.3">
      <c r="A15025" s="8"/>
      <c r="B15025" s="8"/>
      <c r="C15025" s="8"/>
      <c r="D15025" s="8"/>
      <c r="E15025" s="8"/>
      <c r="F15025" s="9"/>
    </row>
    <row r="15026" spans="1:6" x14ac:dyDescent="0.3">
      <c r="A15026" s="6"/>
      <c r="B15026" s="6"/>
      <c r="C15026" s="6"/>
      <c r="D15026" s="6"/>
      <c r="E15026" s="6"/>
      <c r="F15026" s="7"/>
    </row>
    <row r="15027" spans="1:6" x14ac:dyDescent="0.3">
      <c r="A15027" s="8"/>
      <c r="B15027" s="8"/>
      <c r="C15027" s="8"/>
      <c r="D15027" s="8"/>
      <c r="E15027" s="8"/>
      <c r="F15027" s="9"/>
    </row>
    <row r="15028" spans="1:6" x14ac:dyDescent="0.3">
      <c r="A15028" s="6"/>
      <c r="B15028" s="6"/>
      <c r="C15028" s="6"/>
      <c r="D15028" s="6"/>
      <c r="E15028" s="6"/>
      <c r="F15028" s="7"/>
    </row>
    <row r="15029" spans="1:6" x14ac:dyDescent="0.3">
      <c r="A15029" s="8"/>
      <c r="B15029" s="8"/>
      <c r="C15029" s="8"/>
      <c r="D15029" s="8"/>
      <c r="E15029" s="8"/>
      <c r="F15029" s="9"/>
    </row>
    <row r="15030" spans="1:6" x14ac:dyDescent="0.3">
      <c r="A15030" s="6"/>
      <c r="B15030" s="6"/>
      <c r="C15030" s="6"/>
      <c r="D15030" s="6"/>
      <c r="E15030" s="6"/>
      <c r="F15030" s="7"/>
    </row>
    <row r="15031" spans="1:6" x14ac:dyDescent="0.3">
      <c r="A15031" s="8"/>
      <c r="B15031" s="8"/>
      <c r="C15031" s="8"/>
      <c r="D15031" s="8"/>
      <c r="E15031" s="8"/>
      <c r="F15031" s="9"/>
    </row>
    <row r="15032" spans="1:6" x14ac:dyDescent="0.3">
      <c r="A15032" s="6"/>
      <c r="B15032" s="6"/>
      <c r="C15032" s="6"/>
      <c r="D15032" s="6"/>
      <c r="E15032" s="6"/>
      <c r="F15032" s="7"/>
    </row>
    <row r="15033" spans="1:6" x14ac:dyDescent="0.3">
      <c r="A15033" s="8"/>
      <c r="B15033" s="8"/>
      <c r="C15033" s="8"/>
      <c r="D15033" s="8"/>
      <c r="E15033" s="8"/>
      <c r="F15033" s="9"/>
    </row>
    <row r="15034" spans="1:6" x14ac:dyDescent="0.3">
      <c r="A15034" s="6"/>
      <c r="B15034" s="6"/>
      <c r="C15034" s="6"/>
      <c r="D15034" s="6"/>
      <c r="E15034" s="6"/>
      <c r="F15034" s="7"/>
    </row>
    <row r="15035" spans="1:6" x14ac:dyDescent="0.3">
      <c r="A15035" s="8"/>
      <c r="B15035" s="8"/>
      <c r="C15035" s="8"/>
      <c r="D15035" s="8"/>
      <c r="E15035" s="8"/>
      <c r="F15035" s="9"/>
    </row>
    <row r="15036" spans="1:6" x14ac:dyDescent="0.3">
      <c r="A15036" s="6"/>
      <c r="B15036" s="6"/>
      <c r="C15036" s="6"/>
      <c r="D15036" s="6"/>
      <c r="E15036" s="6"/>
      <c r="F15036" s="7"/>
    </row>
    <row r="15037" spans="1:6" x14ac:dyDescent="0.3">
      <c r="A15037" s="8"/>
      <c r="B15037" s="8"/>
      <c r="C15037" s="8"/>
      <c r="D15037" s="8"/>
      <c r="E15037" s="8"/>
      <c r="F15037" s="9"/>
    </row>
    <row r="15038" spans="1:6" x14ac:dyDescent="0.3">
      <c r="A15038" s="6"/>
      <c r="B15038" s="6"/>
      <c r="C15038" s="6"/>
      <c r="D15038" s="6"/>
      <c r="E15038" s="6"/>
      <c r="F15038" s="7"/>
    </row>
    <row r="15039" spans="1:6" x14ac:dyDescent="0.3">
      <c r="A15039" s="8"/>
      <c r="B15039" s="8"/>
      <c r="C15039" s="8"/>
      <c r="D15039" s="8"/>
      <c r="E15039" s="8"/>
      <c r="F15039" s="9"/>
    </row>
    <row r="15040" spans="1:6" x14ac:dyDescent="0.3">
      <c r="A15040" s="6"/>
      <c r="B15040" s="6"/>
      <c r="C15040" s="6"/>
      <c r="D15040" s="6"/>
      <c r="E15040" s="6"/>
      <c r="F15040" s="7"/>
    </row>
    <row r="15041" spans="1:6" x14ac:dyDescent="0.3">
      <c r="A15041" s="8"/>
      <c r="B15041" s="8"/>
      <c r="C15041" s="8"/>
      <c r="D15041" s="8"/>
      <c r="E15041" s="8"/>
      <c r="F15041" s="9"/>
    </row>
    <row r="15042" spans="1:6" x14ac:dyDescent="0.3">
      <c r="A15042" s="6"/>
      <c r="B15042" s="6"/>
      <c r="C15042" s="6"/>
      <c r="D15042" s="6"/>
      <c r="E15042" s="6"/>
      <c r="F15042" s="7"/>
    </row>
    <row r="15043" spans="1:6" x14ac:dyDescent="0.3">
      <c r="A15043" s="8"/>
      <c r="B15043" s="8"/>
      <c r="C15043" s="8"/>
      <c r="D15043" s="8"/>
      <c r="E15043" s="8"/>
      <c r="F15043" s="9"/>
    </row>
    <row r="15044" spans="1:6" x14ac:dyDescent="0.3">
      <c r="A15044" s="6"/>
      <c r="B15044" s="6"/>
      <c r="C15044" s="6"/>
      <c r="D15044" s="6"/>
      <c r="E15044" s="6"/>
      <c r="F15044" s="7"/>
    </row>
    <row r="15045" spans="1:6" x14ac:dyDescent="0.3">
      <c r="A15045" s="8"/>
      <c r="B15045" s="8"/>
      <c r="C15045" s="8"/>
      <c r="D15045" s="8"/>
      <c r="E15045" s="8"/>
      <c r="F15045" s="9"/>
    </row>
    <row r="15046" spans="1:6" x14ac:dyDescent="0.3">
      <c r="A15046" s="6"/>
      <c r="B15046" s="6"/>
      <c r="C15046" s="6"/>
      <c r="D15046" s="6"/>
      <c r="E15046" s="6"/>
      <c r="F15046" s="7"/>
    </row>
    <row r="15047" spans="1:6" x14ac:dyDescent="0.3">
      <c r="A15047" s="8"/>
      <c r="B15047" s="8"/>
      <c r="C15047" s="8"/>
      <c r="D15047" s="8"/>
      <c r="E15047" s="8"/>
      <c r="F15047" s="9"/>
    </row>
    <row r="15048" spans="1:6" x14ac:dyDescent="0.3">
      <c r="A15048" s="6"/>
      <c r="B15048" s="6"/>
      <c r="C15048" s="6"/>
      <c r="D15048" s="6"/>
      <c r="E15048" s="6"/>
      <c r="F15048" s="7"/>
    </row>
    <row r="15049" spans="1:6" x14ac:dyDescent="0.3">
      <c r="A15049" s="8"/>
      <c r="B15049" s="8"/>
      <c r="C15049" s="8"/>
      <c r="D15049" s="8"/>
      <c r="E15049" s="8"/>
      <c r="F15049" s="9"/>
    </row>
    <row r="15050" spans="1:6" x14ac:dyDescent="0.3">
      <c r="A15050" s="6"/>
      <c r="B15050" s="6"/>
      <c r="C15050" s="6"/>
      <c r="D15050" s="6"/>
      <c r="E15050" s="6"/>
      <c r="F15050" s="7"/>
    </row>
    <row r="15051" spans="1:6" x14ac:dyDescent="0.3">
      <c r="A15051" s="8"/>
      <c r="B15051" s="8"/>
      <c r="C15051" s="8"/>
      <c r="D15051" s="8"/>
      <c r="E15051" s="8"/>
      <c r="F15051" s="9"/>
    </row>
    <row r="15052" spans="1:6" x14ac:dyDescent="0.3">
      <c r="A15052" s="6"/>
      <c r="B15052" s="6"/>
      <c r="C15052" s="6"/>
      <c r="D15052" s="6"/>
      <c r="E15052" s="6"/>
      <c r="F15052" s="7"/>
    </row>
    <row r="15053" spans="1:6" x14ac:dyDescent="0.3">
      <c r="A15053" s="8"/>
      <c r="B15053" s="8"/>
      <c r="C15053" s="8"/>
      <c r="D15053" s="8"/>
      <c r="E15053" s="8"/>
      <c r="F15053" s="9"/>
    </row>
    <row r="15054" spans="1:6" x14ac:dyDescent="0.3">
      <c r="A15054" s="6"/>
      <c r="B15054" s="6"/>
      <c r="C15054" s="6"/>
      <c r="D15054" s="6"/>
      <c r="E15054" s="6"/>
      <c r="F15054" s="7"/>
    </row>
    <row r="15055" spans="1:6" x14ac:dyDescent="0.3">
      <c r="A15055" s="8"/>
      <c r="B15055" s="8"/>
      <c r="C15055" s="8"/>
      <c r="D15055" s="8"/>
      <c r="E15055" s="8"/>
      <c r="F15055" s="9"/>
    </row>
    <row r="15056" spans="1:6" x14ac:dyDescent="0.3">
      <c r="A15056" s="6"/>
      <c r="B15056" s="6"/>
      <c r="C15056" s="6"/>
      <c r="D15056" s="6"/>
      <c r="E15056" s="6"/>
      <c r="F15056" s="7"/>
    </row>
    <row r="15057" spans="1:6" x14ac:dyDescent="0.3">
      <c r="A15057" s="8"/>
      <c r="B15057" s="8"/>
      <c r="C15057" s="8"/>
      <c r="D15057" s="8"/>
      <c r="E15057" s="8"/>
      <c r="F15057" s="9"/>
    </row>
    <row r="15058" spans="1:6" x14ac:dyDescent="0.3">
      <c r="A15058" s="6"/>
      <c r="B15058" s="6"/>
      <c r="C15058" s="6"/>
      <c r="D15058" s="6"/>
      <c r="E15058" s="6"/>
      <c r="F15058" s="7"/>
    </row>
    <row r="15059" spans="1:6" x14ac:dyDescent="0.3">
      <c r="A15059" s="8"/>
      <c r="B15059" s="8"/>
      <c r="C15059" s="8"/>
      <c r="D15059" s="8"/>
      <c r="E15059" s="8"/>
      <c r="F15059" s="9"/>
    </row>
    <row r="15060" spans="1:6" x14ac:dyDescent="0.3">
      <c r="A15060" s="6"/>
      <c r="B15060" s="6"/>
      <c r="C15060" s="6"/>
      <c r="D15060" s="6"/>
      <c r="E15060" s="6"/>
      <c r="F15060" s="7"/>
    </row>
    <row r="15061" spans="1:6" x14ac:dyDescent="0.3">
      <c r="A15061" s="8"/>
      <c r="B15061" s="8"/>
      <c r="C15061" s="8"/>
      <c r="D15061" s="8"/>
      <c r="E15061" s="8"/>
      <c r="F15061" s="9"/>
    </row>
    <row r="15062" spans="1:6" x14ac:dyDescent="0.3">
      <c r="A15062" s="6"/>
      <c r="B15062" s="6"/>
      <c r="C15062" s="6"/>
      <c r="D15062" s="6"/>
      <c r="E15062" s="6"/>
      <c r="F15062" s="7"/>
    </row>
    <row r="15063" spans="1:6" x14ac:dyDescent="0.3">
      <c r="A15063" s="8"/>
      <c r="B15063" s="8"/>
      <c r="C15063" s="8"/>
      <c r="D15063" s="8"/>
      <c r="E15063" s="8"/>
      <c r="F15063" s="9"/>
    </row>
    <row r="15064" spans="1:6" x14ac:dyDescent="0.3">
      <c r="A15064" s="6"/>
      <c r="B15064" s="6"/>
      <c r="C15064" s="6"/>
      <c r="D15064" s="6"/>
      <c r="E15064" s="6"/>
      <c r="F15064" s="7"/>
    </row>
    <row r="15065" spans="1:6" x14ac:dyDescent="0.3">
      <c r="A15065" s="8"/>
      <c r="B15065" s="8"/>
      <c r="C15065" s="8"/>
      <c r="D15065" s="8"/>
      <c r="E15065" s="8"/>
      <c r="F15065" s="9"/>
    </row>
    <row r="15066" spans="1:6" x14ac:dyDescent="0.3">
      <c r="A15066" s="6"/>
      <c r="B15066" s="6"/>
      <c r="C15066" s="6"/>
      <c r="D15066" s="6"/>
      <c r="E15066" s="6"/>
      <c r="F15066" s="7"/>
    </row>
    <row r="15067" spans="1:6" x14ac:dyDescent="0.3">
      <c r="A15067" s="8"/>
      <c r="B15067" s="8"/>
      <c r="C15067" s="8"/>
      <c r="D15067" s="8"/>
      <c r="E15067" s="8"/>
      <c r="F15067" s="9"/>
    </row>
    <row r="15068" spans="1:6" x14ac:dyDescent="0.3">
      <c r="A15068" s="6"/>
      <c r="B15068" s="6"/>
      <c r="C15068" s="6"/>
      <c r="D15068" s="6"/>
      <c r="E15068" s="6"/>
      <c r="F15068" s="7"/>
    </row>
    <row r="15069" spans="1:6" x14ac:dyDescent="0.3">
      <c r="A15069" s="8"/>
      <c r="B15069" s="8"/>
      <c r="C15069" s="8"/>
      <c r="D15069" s="8"/>
      <c r="E15069" s="8"/>
      <c r="F15069" s="9"/>
    </row>
    <row r="15070" spans="1:6" x14ac:dyDescent="0.3">
      <c r="A15070" s="6"/>
      <c r="B15070" s="6"/>
      <c r="C15070" s="6"/>
      <c r="D15070" s="6"/>
      <c r="E15070" s="6"/>
      <c r="F15070" s="7"/>
    </row>
    <row r="15071" spans="1:6" x14ac:dyDescent="0.3">
      <c r="A15071" s="8"/>
      <c r="B15071" s="8"/>
      <c r="C15071" s="8"/>
      <c r="D15071" s="8"/>
      <c r="E15071" s="8"/>
      <c r="F15071" s="9"/>
    </row>
    <row r="15072" spans="1:6" x14ac:dyDescent="0.3">
      <c r="A15072" s="6"/>
      <c r="B15072" s="6"/>
      <c r="C15072" s="6"/>
      <c r="D15072" s="6"/>
      <c r="E15072" s="6"/>
      <c r="F15072" s="7"/>
    </row>
    <row r="15073" spans="1:6" x14ac:dyDescent="0.3">
      <c r="A15073" s="8"/>
      <c r="B15073" s="8"/>
      <c r="C15073" s="8"/>
      <c r="D15073" s="8"/>
      <c r="E15073" s="8"/>
      <c r="F15073" s="9"/>
    </row>
    <row r="15074" spans="1:6" x14ac:dyDescent="0.3">
      <c r="A15074" s="6"/>
      <c r="B15074" s="6"/>
      <c r="C15074" s="6"/>
      <c r="D15074" s="6"/>
      <c r="E15074" s="6"/>
      <c r="F15074" s="7"/>
    </row>
    <row r="15075" spans="1:6" x14ac:dyDescent="0.3">
      <c r="A15075" s="8"/>
      <c r="B15075" s="8"/>
      <c r="C15075" s="8"/>
      <c r="D15075" s="8"/>
      <c r="E15075" s="8"/>
      <c r="F15075" s="9"/>
    </row>
    <row r="15076" spans="1:6" x14ac:dyDescent="0.3">
      <c r="A15076" s="6"/>
      <c r="B15076" s="6"/>
      <c r="C15076" s="6"/>
      <c r="D15076" s="6"/>
      <c r="E15076" s="6"/>
      <c r="F15076" s="7"/>
    </row>
    <row r="15077" spans="1:6" x14ac:dyDescent="0.3">
      <c r="A15077" s="8"/>
      <c r="B15077" s="8"/>
      <c r="C15077" s="8"/>
      <c r="D15077" s="8"/>
      <c r="E15077" s="8"/>
      <c r="F15077" s="9"/>
    </row>
    <row r="15078" spans="1:6" x14ac:dyDescent="0.3">
      <c r="A15078" s="6"/>
      <c r="B15078" s="6"/>
      <c r="C15078" s="6"/>
      <c r="D15078" s="6"/>
      <c r="E15078" s="6"/>
      <c r="F15078" s="7"/>
    </row>
    <row r="15079" spans="1:6" x14ac:dyDescent="0.3">
      <c r="A15079" s="8"/>
      <c r="B15079" s="8"/>
      <c r="C15079" s="8"/>
      <c r="D15079" s="8"/>
      <c r="E15079" s="8"/>
      <c r="F15079" s="9"/>
    </row>
    <row r="15080" spans="1:6" x14ac:dyDescent="0.3">
      <c r="A15080" s="6"/>
      <c r="B15080" s="6"/>
      <c r="C15080" s="6"/>
      <c r="D15080" s="6"/>
      <c r="E15080" s="6"/>
      <c r="F15080" s="7"/>
    </row>
    <row r="15081" spans="1:6" x14ac:dyDescent="0.3">
      <c r="A15081" s="8"/>
      <c r="B15081" s="8"/>
      <c r="C15081" s="8"/>
      <c r="D15081" s="8"/>
      <c r="E15081" s="8"/>
      <c r="F15081" s="9"/>
    </row>
    <row r="15082" spans="1:6" x14ac:dyDescent="0.3">
      <c r="A15082" s="6"/>
      <c r="B15082" s="6"/>
      <c r="C15082" s="6"/>
      <c r="D15082" s="6"/>
      <c r="E15082" s="6"/>
      <c r="F15082" s="7"/>
    </row>
    <row r="15083" spans="1:6" x14ac:dyDescent="0.3">
      <c r="A15083" s="8"/>
      <c r="B15083" s="8"/>
      <c r="C15083" s="8"/>
      <c r="D15083" s="8"/>
      <c r="E15083" s="8"/>
      <c r="F15083" s="9"/>
    </row>
    <row r="15084" spans="1:6" x14ac:dyDescent="0.3">
      <c r="A15084" s="6"/>
      <c r="B15084" s="6"/>
      <c r="C15084" s="6"/>
      <c r="D15084" s="6"/>
      <c r="E15084" s="6"/>
      <c r="F15084" s="7"/>
    </row>
    <row r="15085" spans="1:6" x14ac:dyDescent="0.3">
      <c r="A15085" s="8"/>
      <c r="B15085" s="8"/>
      <c r="C15085" s="8"/>
      <c r="D15085" s="8"/>
      <c r="E15085" s="8"/>
      <c r="F15085" s="9"/>
    </row>
    <row r="15086" spans="1:6" x14ac:dyDescent="0.3">
      <c r="A15086" s="6"/>
      <c r="B15086" s="6"/>
      <c r="C15086" s="6"/>
      <c r="D15086" s="6"/>
      <c r="E15086" s="6"/>
      <c r="F15086" s="7"/>
    </row>
    <row r="15087" spans="1:6" x14ac:dyDescent="0.3">
      <c r="A15087" s="8"/>
      <c r="B15087" s="8"/>
      <c r="C15087" s="8"/>
      <c r="D15087" s="8"/>
      <c r="E15087" s="8"/>
      <c r="F15087" s="9"/>
    </row>
    <row r="15088" spans="1:6" x14ac:dyDescent="0.3">
      <c r="A15088" s="6"/>
      <c r="B15088" s="6"/>
      <c r="C15088" s="6"/>
      <c r="D15088" s="6"/>
      <c r="E15088" s="6"/>
      <c r="F15088" s="7"/>
    </row>
    <row r="15089" spans="1:6" x14ac:dyDescent="0.3">
      <c r="A15089" s="8"/>
      <c r="B15089" s="8"/>
      <c r="C15089" s="8"/>
      <c r="D15089" s="8"/>
      <c r="E15089" s="8"/>
      <c r="F15089" s="9"/>
    </row>
    <row r="15090" spans="1:6" x14ac:dyDescent="0.3">
      <c r="A15090" s="6"/>
      <c r="B15090" s="6"/>
      <c r="C15090" s="6"/>
      <c r="D15090" s="6"/>
      <c r="E15090" s="6"/>
      <c r="F15090" s="7"/>
    </row>
    <row r="15091" spans="1:6" x14ac:dyDescent="0.3">
      <c r="A15091" s="8"/>
      <c r="B15091" s="8"/>
      <c r="C15091" s="8"/>
      <c r="D15091" s="8"/>
      <c r="E15091" s="8"/>
      <c r="F15091" s="9"/>
    </row>
    <row r="15092" spans="1:6" x14ac:dyDescent="0.3">
      <c r="A15092" s="6"/>
      <c r="B15092" s="6"/>
      <c r="C15092" s="6"/>
      <c r="D15092" s="6"/>
      <c r="E15092" s="6"/>
      <c r="F15092" s="7"/>
    </row>
    <row r="15093" spans="1:6" x14ac:dyDescent="0.3">
      <c r="A15093" s="8"/>
      <c r="B15093" s="8"/>
      <c r="C15093" s="8"/>
      <c r="D15093" s="8"/>
      <c r="E15093" s="8"/>
      <c r="F15093" s="9"/>
    </row>
    <row r="15094" spans="1:6" x14ac:dyDescent="0.3">
      <c r="A15094" s="6"/>
      <c r="B15094" s="6"/>
      <c r="C15094" s="6"/>
      <c r="D15094" s="6"/>
      <c r="E15094" s="6"/>
      <c r="F15094" s="7"/>
    </row>
    <row r="15095" spans="1:6" x14ac:dyDescent="0.3">
      <c r="A15095" s="8"/>
      <c r="B15095" s="8"/>
      <c r="C15095" s="8"/>
      <c r="D15095" s="8"/>
      <c r="E15095" s="8"/>
      <c r="F15095" s="9"/>
    </row>
    <row r="15096" spans="1:6" x14ac:dyDescent="0.3">
      <c r="A15096" s="6"/>
      <c r="B15096" s="6"/>
      <c r="C15096" s="6"/>
      <c r="D15096" s="6"/>
      <c r="E15096" s="6"/>
      <c r="F15096" s="7"/>
    </row>
    <row r="15097" spans="1:6" x14ac:dyDescent="0.3">
      <c r="A15097" s="8"/>
      <c r="B15097" s="8"/>
      <c r="C15097" s="8"/>
      <c r="D15097" s="8"/>
      <c r="E15097" s="8"/>
      <c r="F15097" s="9"/>
    </row>
    <row r="15098" spans="1:6" x14ac:dyDescent="0.3">
      <c r="A15098" s="6"/>
      <c r="B15098" s="6"/>
      <c r="C15098" s="6"/>
      <c r="D15098" s="6"/>
      <c r="E15098" s="6"/>
      <c r="F15098" s="7"/>
    </row>
    <row r="15099" spans="1:6" x14ac:dyDescent="0.3">
      <c r="A15099" s="8"/>
      <c r="B15099" s="8"/>
      <c r="C15099" s="8"/>
      <c r="D15099" s="8"/>
      <c r="E15099" s="8"/>
      <c r="F15099" s="9"/>
    </row>
    <row r="15100" spans="1:6" x14ac:dyDescent="0.3">
      <c r="A15100" s="6"/>
      <c r="B15100" s="6"/>
      <c r="C15100" s="6"/>
      <c r="D15100" s="6"/>
      <c r="E15100" s="6"/>
      <c r="F15100" s="7"/>
    </row>
    <row r="15101" spans="1:6" x14ac:dyDescent="0.3">
      <c r="A15101" s="8"/>
      <c r="B15101" s="8"/>
      <c r="C15101" s="8"/>
      <c r="D15101" s="8"/>
      <c r="E15101" s="8"/>
      <c r="F15101" s="9"/>
    </row>
    <row r="15102" spans="1:6" x14ac:dyDescent="0.3">
      <c r="A15102" s="6"/>
      <c r="B15102" s="6"/>
      <c r="C15102" s="6"/>
      <c r="D15102" s="6"/>
      <c r="E15102" s="6"/>
      <c r="F15102" s="7"/>
    </row>
    <row r="15103" spans="1:6" x14ac:dyDescent="0.3">
      <c r="A15103" s="8"/>
      <c r="B15103" s="8"/>
      <c r="C15103" s="8"/>
      <c r="D15103" s="8"/>
      <c r="E15103" s="8"/>
      <c r="F15103" s="9"/>
    </row>
    <row r="15104" spans="1:6" x14ac:dyDescent="0.3">
      <c r="A15104" s="6"/>
      <c r="B15104" s="6"/>
      <c r="C15104" s="6"/>
      <c r="D15104" s="6"/>
      <c r="E15104" s="6"/>
      <c r="F15104" s="7"/>
    </row>
    <row r="15105" spans="1:6" x14ac:dyDescent="0.3">
      <c r="A15105" s="8"/>
      <c r="B15105" s="8"/>
      <c r="C15105" s="8"/>
      <c r="D15105" s="8"/>
      <c r="E15105" s="8"/>
      <c r="F15105" s="9"/>
    </row>
    <row r="15106" spans="1:6" x14ac:dyDescent="0.3">
      <c r="A15106" s="6"/>
      <c r="B15106" s="6"/>
      <c r="C15106" s="6"/>
      <c r="D15106" s="6"/>
      <c r="E15106" s="6"/>
      <c r="F15106" s="7"/>
    </row>
    <row r="15107" spans="1:6" x14ac:dyDescent="0.3">
      <c r="A15107" s="8"/>
      <c r="B15107" s="8"/>
      <c r="C15107" s="8"/>
      <c r="D15107" s="8"/>
      <c r="E15107" s="8"/>
      <c r="F15107" s="9"/>
    </row>
    <row r="15108" spans="1:6" x14ac:dyDescent="0.3">
      <c r="A15108" s="6"/>
      <c r="B15108" s="6"/>
      <c r="C15108" s="6"/>
      <c r="D15108" s="6"/>
      <c r="E15108" s="6"/>
      <c r="F15108" s="7"/>
    </row>
    <row r="15109" spans="1:6" x14ac:dyDescent="0.3">
      <c r="A15109" s="8"/>
      <c r="B15109" s="8"/>
      <c r="C15109" s="8"/>
      <c r="D15109" s="8"/>
      <c r="E15109" s="8"/>
      <c r="F15109" s="9"/>
    </row>
    <row r="15110" spans="1:6" x14ac:dyDescent="0.3">
      <c r="A15110" s="6"/>
      <c r="B15110" s="6"/>
      <c r="C15110" s="6"/>
      <c r="D15110" s="6"/>
      <c r="E15110" s="6"/>
      <c r="F15110" s="7"/>
    </row>
    <row r="15111" spans="1:6" x14ac:dyDescent="0.3">
      <c r="A15111" s="8"/>
      <c r="B15111" s="8"/>
      <c r="C15111" s="8"/>
      <c r="D15111" s="8"/>
      <c r="E15111" s="8"/>
      <c r="F15111" s="9"/>
    </row>
    <row r="15112" spans="1:6" x14ac:dyDescent="0.3">
      <c r="A15112" s="6"/>
      <c r="B15112" s="6"/>
      <c r="C15112" s="6"/>
      <c r="D15112" s="6"/>
      <c r="E15112" s="6"/>
      <c r="F15112" s="7"/>
    </row>
    <row r="15113" spans="1:6" x14ac:dyDescent="0.3">
      <c r="A15113" s="8"/>
      <c r="B15113" s="8"/>
      <c r="C15113" s="8"/>
      <c r="D15113" s="8"/>
      <c r="E15113" s="8"/>
      <c r="F15113" s="9"/>
    </row>
    <row r="15114" spans="1:6" x14ac:dyDescent="0.3">
      <c r="A15114" s="6"/>
      <c r="B15114" s="6"/>
      <c r="C15114" s="6"/>
      <c r="D15114" s="6"/>
      <c r="E15114" s="6"/>
      <c r="F15114" s="7"/>
    </row>
    <row r="15115" spans="1:6" x14ac:dyDescent="0.3">
      <c r="A15115" s="8"/>
      <c r="B15115" s="8"/>
      <c r="C15115" s="8"/>
      <c r="D15115" s="8"/>
      <c r="E15115" s="8"/>
      <c r="F15115" s="9"/>
    </row>
    <row r="15116" spans="1:6" x14ac:dyDescent="0.3">
      <c r="A15116" s="6"/>
      <c r="B15116" s="6"/>
      <c r="C15116" s="6"/>
      <c r="D15116" s="6"/>
      <c r="E15116" s="6"/>
      <c r="F15116" s="7"/>
    </row>
    <row r="15117" spans="1:6" x14ac:dyDescent="0.3">
      <c r="A15117" s="8"/>
      <c r="B15117" s="8"/>
      <c r="C15117" s="8"/>
      <c r="D15117" s="8"/>
      <c r="E15117" s="8"/>
      <c r="F15117" s="9"/>
    </row>
    <row r="15118" spans="1:6" x14ac:dyDescent="0.3">
      <c r="A15118" s="6"/>
      <c r="B15118" s="6"/>
      <c r="C15118" s="6"/>
      <c r="D15118" s="6"/>
      <c r="E15118" s="6"/>
      <c r="F15118" s="7"/>
    </row>
    <row r="15119" spans="1:6" x14ac:dyDescent="0.3">
      <c r="A15119" s="8"/>
      <c r="B15119" s="8"/>
      <c r="C15119" s="8"/>
      <c r="D15119" s="8"/>
      <c r="E15119" s="8"/>
      <c r="F15119" s="9"/>
    </row>
    <row r="15120" spans="1:6" x14ac:dyDescent="0.3">
      <c r="A15120" s="6"/>
      <c r="B15120" s="6"/>
      <c r="C15120" s="6"/>
      <c r="D15120" s="6"/>
      <c r="E15120" s="6"/>
      <c r="F15120" s="7"/>
    </row>
    <row r="15121" spans="1:6" x14ac:dyDescent="0.3">
      <c r="A15121" s="8"/>
      <c r="B15121" s="8"/>
      <c r="C15121" s="8"/>
      <c r="D15121" s="8"/>
      <c r="E15121" s="8"/>
      <c r="F15121" s="9"/>
    </row>
    <row r="15122" spans="1:6" x14ac:dyDescent="0.3">
      <c r="A15122" s="6"/>
      <c r="B15122" s="6"/>
      <c r="C15122" s="6"/>
      <c r="D15122" s="6"/>
      <c r="E15122" s="6"/>
      <c r="F15122" s="7"/>
    </row>
    <row r="15123" spans="1:6" x14ac:dyDescent="0.3">
      <c r="A15123" s="8"/>
      <c r="B15123" s="8"/>
      <c r="C15123" s="8"/>
      <c r="D15123" s="8"/>
      <c r="E15123" s="8"/>
      <c r="F15123" s="9"/>
    </row>
    <row r="15124" spans="1:6" x14ac:dyDescent="0.3">
      <c r="A15124" s="6"/>
      <c r="B15124" s="6"/>
      <c r="C15124" s="6"/>
      <c r="D15124" s="6"/>
      <c r="E15124" s="6"/>
      <c r="F15124" s="7"/>
    </row>
    <row r="15125" spans="1:6" x14ac:dyDescent="0.3">
      <c r="A15125" s="8"/>
      <c r="B15125" s="8"/>
      <c r="C15125" s="8"/>
      <c r="D15125" s="8"/>
      <c r="E15125" s="8"/>
      <c r="F15125" s="9"/>
    </row>
    <row r="15126" spans="1:6" x14ac:dyDescent="0.3">
      <c r="A15126" s="6"/>
      <c r="B15126" s="6"/>
      <c r="C15126" s="6"/>
      <c r="D15126" s="6"/>
      <c r="E15126" s="6"/>
      <c r="F15126" s="7"/>
    </row>
    <row r="15127" spans="1:6" x14ac:dyDescent="0.3">
      <c r="A15127" s="8"/>
      <c r="B15127" s="8"/>
      <c r="C15127" s="8"/>
      <c r="D15127" s="8"/>
      <c r="E15127" s="8"/>
      <c r="F15127" s="9"/>
    </row>
    <row r="15128" spans="1:6" x14ac:dyDescent="0.3">
      <c r="A15128" s="6"/>
      <c r="B15128" s="6"/>
      <c r="C15128" s="6"/>
      <c r="D15128" s="6"/>
      <c r="E15128" s="6"/>
      <c r="F15128" s="7"/>
    </row>
    <row r="15129" spans="1:6" x14ac:dyDescent="0.3">
      <c r="A15129" s="8"/>
      <c r="B15129" s="8"/>
      <c r="C15129" s="8"/>
      <c r="D15129" s="8"/>
      <c r="E15129" s="8"/>
      <c r="F15129" s="9"/>
    </row>
    <row r="15130" spans="1:6" x14ac:dyDescent="0.3">
      <c r="A15130" s="6"/>
      <c r="B15130" s="6"/>
      <c r="C15130" s="6"/>
      <c r="D15130" s="6"/>
      <c r="E15130" s="6"/>
      <c r="F15130" s="7"/>
    </row>
    <row r="15131" spans="1:6" x14ac:dyDescent="0.3">
      <c r="A15131" s="8"/>
      <c r="B15131" s="8"/>
      <c r="C15131" s="8"/>
      <c r="D15131" s="8"/>
      <c r="E15131" s="8"/>
      <c r="F15131" s="9"/>
    </row>
    <row r="15132" spans="1:6" x14ac:dyDescent="0.3">
      <c r="A15132" s="6"/>
      <c r="B15132" s="6"/>
      <c r="C15132" s="6"/>
      <c r="D15132" s="6"/>
      <c r="E15132" s="6"/>
      <c r="F15132" s="7"/>
    </row>
    <row r="15133" spans="1:6" x14ac:dyDescent="0.3">
      <c r="A15133" s="8"/>
      <c r="B15133" s="8"/>
      <c r="C15133" s="8"/>
      <c r="D15133" s="8"/>
      <c r="E15133" s="8"/>
      <c r="F15133" s="9"/>
    </row>
    <row r="15134" spans="1:6" x14ac:dyDescent="0.3">
      <c r="A15134" s="6"/>
      <c r="B15134" s="6"/>
      <c r="C15134" s="6"/>
      <c r="D15134" s="6"/>
      <c r="E15134" s="6"/>
      <c r="F15134" s="7"/>
    </row>
    <row r="15135" spans="1:6" x14ac:dyDescent="0.3">
      <c r="A15135" s="8"/>
      <c r="B15135" s="8"/>
      <c r="C15135" s="8"/>
      <c r="D15135" s="8"/>
      <c r="E15135" s="8"/>
      <c r="F15135" s="9"/>
    </row>
    <row r="15136" spans="1:6" x14ac:dyDescent="0.3">
      <c r="A15136" s="6"/>
      <c r="B15136" s="6"/>
      <c r="C15136" s="6"/>
      <c r="D15136" s="6"/>
      <c r="E15136" s="6"/>
      <c r="F15136" s="7"/>
    </row>
    <row r="15137" spans="1:6" x14ac:dyDescent="0.3">
      <c r="A15137" s="8"/>
      <c r="B15137" s="8"/>
      <c r="C15137" s="8"/>
      <c r="D15137" s="8"/>
      <c r="E15137" s="8"/>
      <c r="F15137" s="9"/>
    </row>
    <row r="15138" spans="1:6" x14ac:dyDescent="0.3">
      <c r="A15138" s="6"/>
      <c r="B15138" s="6"/>
      <c r="C15138" s="6"/>
      <c r="D15138" s="6"/>
      <c r="E15138" s="6"/>
      <c r="F15138" s="7"/>
    </row>
    <row r="15139" spans="1:6" x14ac:dyDescent="0.3">
      <c r="A15139" s="8"/>
      <c r="B15139" s="8"/>
      <c r="C15139" s="8"/>
      <c r="D15139" s="8"/>
      <c r="E15139" s="8"/>
      <c r="F15139" s="9"/>
    </row>
    <row r="15140" spans="1:6" x14ac:dyDescent="0.3">
      <c r="A15140" s="6"/>
      <c r="B15140" s="6"/>
      <c r="C15140" s="6"/>
      <c r="D15140" s="6"/>
      <c r="E15140" s="6"/>
      <c r="F15140" s="7"/>
    </row>
    <row r="15141" spans="1:6" x14ac:dyDescent="0.3">
      <c r="A15141" s="8"/>
      <c r="B15141" s="8"/>
      <c r="C15141" s="8"/>
      <c r="D15141" s="8"/>
      <c r="E15141" s="8"/>
      <c r="F15141" s="9"/>
    </row>
    <row r="15142" spans="1:6" x14ac:dyDescent="0.3">
      <c r="A15142" s="6"/>
      <c r="B15142" s="6"/>
      <c r="C15142" s="6"/>
      <c r="D15142" s="6"/>
      <c r="E15142" s="6"/>
      <c r="F15142" s="7"/>
    </row>
    <row r="15143" spans="1:6" x14ac:dyDescent="0.3">
      <c r="A15143" s="8"/>
      <c r="B15143" s="8"/>
      <c r="C15143" s="8"/>
      <c r="D15143" s="8"/>
      <c r="E15143" s="8"/>
      <c r="F15143" s="9"/>
    </row>
    <row r="15144" spans="1:6" x14ac:dyDescent="0.3">
      <c r="A15144" s="6"/>
      <c r="B15144" s="6"/>
      <c r="C15144" s="6"/>
      <c r="D15144" s="6"/>
      <c r="E15144" s="6"/>
      <c r="F15144" s="7"/>
    </row>
    <row r="15145" spans="1:6" x14ac:dyDescent="0.3">
      <c r="A15145" s="8"/>
      <c r="B15145" s="8"/>
      <c r="C15145" s="8"/>
      <c r="D15145" s="8"/>
      <c r="E15145" s="8"/>
      <c r="F15145" s="9"/>
    </row>
    <row r="15146" spans="1:6" x14ac:dyDescent="0.3">
      <c r="A15146" s="6"/>
      <c r="B15146" s="6"/>
      <c r="C15146" s="6"/>
      <c r="D15146" s="6"/>
      <c r="E15146" s="6"/>
      <c r="F15146" s="7"/>
    </row>
    <row r="15147" spans="1:6" x14ac:dyDescent="0.3">
      <c r="A15147" s="8"/>
      <c r="B15147" s="8"/>
      <c r="C15147" s="8"/>
      <c r="D15147" s="8"/>
      <c r="E15147" s="8"/>
      <c r="F15147" s="9"/>
    </row>
    <row r="15148" spans="1:6" x14ac:dyDescent="0.3">
      <c r="A15148" s="6"/>
      <c r="B15148" s="6"/>
      <c r="C15148" s="6"/>
      <c r="D15148" s="6"/>
      <c r="E15148" s="6"/>
      <c r="F15148" s="7"/>
    </row>
    <row r="15149" spans="1:6" x14ac:dyDescent="0.3">
      <c r="A15149" s="8"/>
      <c r="B15149" s="8"/>
      <c r="C15149" s="8"/>
      <c r="D15149" s="8"/>
      <c r="E15149" s="8"/>
      <c r="F15149" s="9"/>
    </row>
    <row r="15150" spans="1:6" x14ac:dyDescent="0.3">
      <c r="A15150" s="6"/>
      <c r="B15150" s="6"/>
      <c r="C15150" s="6"/>
      <c r="D15150" s="6"/>
      <c r="E15150" s="6"/>
      <c r="F15150" s="7"/>
    </row>
    <row r="15151" spans="1:6" x14ac:dyDescent="0.3">
      <c r="A15151" s="8"/>
      <c r="B15151" s="8"/>
      <c r="C15151" s="8"/>
      <c r="D15151" s="8"/>
      <c r="E15151" s="8"/>
      <c r="F15151" s="9"/>
    </row>
    <row r="15152" spans="1:6" x14ac:dyDescent="0.3">
      <c r="A15152" s="6"/>
      <c r="B15152" s="6"/>
      <c r="C15152" s="6"/>
      <c r="D15152" s="6"/>
      <c r="E15152" s="6"/>
      <c r="F15152" s="7"/>
    </row>
    <row r="15153" spans="1:6" x14ac:dyDescent="0.3">
      <c r="A15153" s="8"/>
      <c r="B15153" s="8"/>
      <c r="C15153" s="8"/>
      <c r="D15153" s="8"/>
      <c r="E15153" s="8"/>
      <c r="F15153" s="9"/>
    </row>
    <row r="15154" spans="1:6" x14ac:dyDescent="0.3">
      <c r="A15154" s="6"/>
      <c r="B15154" s="6"/>
      <c r="C15154" s="6"/>
      <c r="D15154" s="6"/>
      <c r="E15154" s="6"/>
      <c r="F15154" s="7"/>
    </row>
    <row r="15155" spans="1:6" x14ac:dyDescent="0.3">
      <c r="A15155" s="8"/>
      <c r="B15155" s="8"/>
      <c r="C15155" s="8"/>
      <c r="D15155" s="8"/>
      <c r="E15155" s="8"/>
      <c r="F15155" s="9"/>
    </row>
    <row r="15156" spans="1:6" x14ac:dyDescent="0.3">
      <c r="A15156" s="6"/>
      <c r="B15156" s="6"/>
      <c r="C15156" s="6"/>
      <c r="D15156" s="6"/>
      <c r="E15156" s="6"/>
      <c r="F15156" s="7"/>
    </row>
    <row r="15157" spans="1:6" x14ac:dyDescent="0.3">
      <c r="A15157" s="8"/>
      <c r="B15157" s="8"/>
      <c r="C15157" s="8"/>
      <c r="D15157" s="8"/>
      <c r="E15157" s="8"/>
      <c r="F15157" s="9"/>
    </row>
    <row r="15158" spans="1:6" x14ac:dyDescent="0.3">
      <c r="A15158" s="6"/>
      <c r="B15158" s="6"/>
      <c r="C15158" s="6"/>
      <c r="D15158" s="6"/>
      <c r="E15158" s="6"/>
      <c r="F15158" s="7"/>
    </row>
    <row r="15159" spans="1:6" x14ac:dyDescent="0.3">
      <c r="A15159" s="8"/>
      <c r="B15159" s="8"/>
      <c r="C15159" s="8"/>
      <c r="D15159" s="8"/>
      <c r="E15159" s="8"/>
      <c r="F15159" s="9"/>
    </row>
    <row r="15160" spans="1:6" x14ac:dyDescent="0.3">
      <c r="A15160" s="6"/>
      <c r="B15160" s="6"/>
      <c r="C15160" s="6"/>
      <c r="D15160" s="6"/>
      <c r="E15160" s="6"/>
      <c r="F15160" s="7"/>
    </row>
    <row r="15161" spans="1:6" x14ac:dyDescent="0.3">
      <c r="A15161" s="8"/>
      <c r="B15161" s="8"/>
      <c r="C15161" s="8"/>
      <c r="D15161" s="8"/>
      <c r="E15161" s="8"/>
      <c r="F15161" s="9"/>
    </row>
    <row r="15162" spans="1:6" x14ac:dyDescent="0.3">
      <c r="A15162" s="6"/>
      <c r="B15162" s="6"/>
      <c r="C15162" s="6"/>
      <c r="D15162" s="6"/>
      <c r="E15162" s="6"/>
      <c r="F15162" s="7"/>
    </row>
    <row r="15163" spans="1:6" x14ac:dyDescent="0.3">
      <c r="A15163" s="8"/>
      <c r="B15163" s="8"/>
      <c r="C15163" s="8"/>
      <c r="D15163" s="8"/>
      <c r="E15163" s="8"/>
      <c r="F15163" s="9"/>
    </row>
    <row r="15164" spans="1:6" x14ac:dyDescent="0.3">
      <c r="A15164" s="6"/>
      <c r="B15164" s="6"/>
      <c r="C15164" s="6"/>
      <c r="D15164" s="6"/>
      <c r="E15164" s="6"/>
      <c r="F15164" s="7"/>
    </row>
    <row r="15165" spans="1:6" x14ac:dyDescent="0.3">
      <c r="A15165" s="8"/>
      <c r="B15165" s="8"/>
      <c r="C15165" s="8"/>
      <c r="D15165" s="8"/>
      <c r="E15165" s="8"/>
      <c r="F15165" s="9"/>
    </row>
    <row r="15166" spans="1:6" x14ac:dyDescent="0.3">
      <c r="A15166" s="6"/>
      <c r="B15166" s="6"/>
      <c r="C15166" s="6"/>
      <c r="D15166" s="6"/>
      <c r="E15166" s="6"/>
      <c r="F15166" s="7"/>
    </row>
    <row r="15167" spans="1:6" x14ac:dyDescent="0.3">
      <c r="A15167" s="8"/>
      <c r="B15167" s="8"/>
      <c r="C15167" s="8"/>
      <c r="D15167" s="8"/>
      <c r="E15167" s="8"/>
      <c r="F15167" s="9"/>
    </row>
    <row r="15168" spans="1:6" x14ac:dyDescent="0.3">
      <c r="A15168" s="6"/>
      <c r="B15168" s="6"/>
      <c r="C15168" s="6"/>
      <c r="D15168" s="6"/>
      <c r="E15168" s="6"/>
      <c r="F15168" s="7"/>
    </row>
    <row r="15169" spans="1:6" x14ac:dyDescent="0.3">
      <c r="A15169" s="8"/>
      <c r="B15169" s="8"/>
      <c r="C15169" s="8"/>
      <c r="D15169" s="8"/>
      <c r="E15169" s="8"/>
      <c r="F15169" s="9"/>
    </row>
    <row r="15170" spans="1:6" x14ac:dyDescent="0.3">
      <c r="A15170" s="6"/>
      <c r="B15170" s="6"/>
      <c r="C15170" s="6"/>
      <c r="D15170" s="6"/>
      <c r="E15170" s="6"/>
      <c r="F15170" s="7"/>
    </row>
    <row r="15171" spans="1:6" x14ac:dyDescent="0.3">
      <c r="A15171" s="8"/>
      <c r="B15171" s="8"/>
      <c r="C15171" s="8"/>
      <c r="D15171" s="8"/>
      <c r="E15171" s="8"/>
      <c r="F15171" s="9"/>
    </row>
    <row r="15172" spans="1:6" x14ac:dyDescent="0.3">
      <c r="A15172" s="6"/>
      <c r="B15172" s="6"/>
      <c r="C15172" s="6"/>
      <c r="D15172" s="6"/>
      <c r="E15172" s="6"/>
      <c r="F15172" s="7"/>
    </row>
    <row r="15173" spans="1:6" x14ac:dyDescent="0.3">
      <c r="A15173" s="8"/>
      <c r="B15173" s="8"/>
      <c r="C15173" s="8"/>
      <c r="D15173" s="8"/>
      <c r="E15173" s="8"/>
      <c r="F15173" s="9"/>
    </row>
    <row r="15174" spans="1:6" x14ac:dyDescent="0.3">
      <c r="A15174" s="6"/>
      <c r="B15174" s="6"/>
      <c r="C15174" s="6"/>
      <c r="D15174" s="6"/>
      <c r="E15174" s="6"/>
      <c r="F15174" s="7"/>
    </row>
    <row r="15175" spans="1:6" x14ac:dyDescent="0.3">
      <c r="A15175" s="8"/>
      <c r="B15175" s="8"/>
      <c r="C15175" s="8"/>
      <c r="D15175" s="8"/>
      <c r="E15175" s="8"/>
      <c r="F15175" s="9"/>
    </row>
    <row r="15176" spans="1:6" x14ac:dyDescent="0.3">
      <c r="A15176" s="6"/>
      <c r="B15176" s="6"/>
      <c r="C15176" s="6"/>
      <c r="D15176" s="6"/>
      <c r="E15176" s="6"/>
      <c r="F15176" s="7"/>
    </row>
    <row r="15177" spans="1:6" x14ac:dyDescent="0.3">
      <c r="A15177" s="8"/>
      <c r="B15177" s="8"/>
      <c r="C15177" s="8"/>
      <c r="D15177" s="8"/>
      <c r="E15177" s="8"/>
      <c r="F15177" s="9"/>
    </row>
    <row r="15178" spans="1:6" x14ac:dyDescent="0.3">
      <c r="A15178" s="6"/>
      <c r="B15178" s="6"/>
      <c r="C15178" s="6"/>
      <c r="D15178" s="6"/>
      <c r="E15178" s="6"/>
      <c r="F15178" s="7"/>
    </row>
    <row r="15179" spans="1:6" x14ac:dyDescent="0.3">
      <c r="A15179" s="8"/>
      <c r="B15179" s="8"/>
      <c r="C15179" s="8"/>
      <c r="D15179" s="8"/>
      <c r="E15179" s="8"/>
      <c r="F15179" s="9"/>
    </row>
    <row r="15180" spans="1:6" x14ac:dyDescent="0.3">
      <c r="A15180" s="6"/>
      <c r="B15180" s="6"/>
      <c r="C15180" s="6"/>
      <c r="D15180" s="6"/>
      <c r="E15180" s="6"/>
      <c r="F15180" s="7"/>
    </row>
    <row r="15181" spans="1:6" x14ac:dyDescent="0.3">
      <c r="A15181" s="8"/>
      <c r="B15181" s="8"/>
      <c r="C15181" s="8"/>
      <c r="D15181" s="8"/>
      <c r="E15181" s="8"/>
      <c r="F15181" s="9"/>
    </row>
    <row r="15182" spans="1:6" x14ac:dyDescent="0.3">
      <c r="A15182" s="6"/>
      <c r="B15182" s="6"/>
      <c r="C15182" s="6"/>
      <c r="D15182" s="6"/>
      <c r="E15182" s="6"/>
      <c r="F15182" s="7"/>
    </row>
    <row r="15183" spans="1:6" x14ac:dyDescent="0.3">
      <c r="A15183" s="8"/>
      <c r="B15183" s="8"/>
      <c r="C15183" s="8"/>
      <c r="D15183" s="8"/>
      <c r="E15183" s="8"/>
      <c r="F15183" s="9"/>
    </row>
    <row r="15184" spans="1:6" x14ac:dyDescent="0.3">
      <c r="A15184" s="6"/>
      <c r="B15184" s="6"/>
      <c r="C15184" s="6"/>
      <c r="D15184" s="6"/>
      <c r="E15184" s="6"/>
      <c r="F15184" s="7"/>
    </row>
    <row r="15185" spans="1:6" x14ac:dyDescent="0.3">
      <c r="A15185" s="8"/>
      <c r="B15185" s="8"/>
      <c r="C15185" s="8"/>
      <c r="D15185" s="8"/>
      <c r="E15185" s="8"/>
      <c r="F15185" s="9"/>
    </row>
    <row r="15186" spans="1:6" x14ac:dyDescent="0.3">
      <c r="A15186" s="6"/>
      <c r="B15186" s="6"/>
      <c r="C15186" s="6"/>
      <c r="D15186" s="6"/>
      <c r="E15186" s="6"/>
      <c r="F15186" s="7"/>
    </row>
    <row r="15187" spans="1:6" x14ac:dyDescent="0.3">
      <c r="A15187" s="8"/>
      <c r="B15187" s="8"/>
      <c r="C15187" s="8"/>
      <c r="D15187" s="8"/>
      <c r="E15187" s="8"/>
      <c r="F15187" s="9"/>
    </row>
    <row r="15188" spans="1:6" x14ac:dyDescent="0.3">
      <c r="A15188" s="6"/>
      <c r="B15188" s="6"/>
      <c r="C15188" s="6"/>
      <c r="D15188" s="6"/>
      <c r="E15188" s="6"/>
      <c r="F15188" s="7"/>
    </row>
    <row r="15189" spans="1:6" x14ac:dyDescent="0.3">
      <c r="A15189" s="8"/>
      <c r="B15189" s="8"/>
      <c r="C15189" s="8"/>
      <c r="D15189" s="8"/>
      <c r="E15189" s="8"/>
      <c r="F15189" s="9"/>
    </row>
    <row r="15190" spans="1:6" x14ac:dyDescent="0.3">
      <c r="A15190" s="6"/>
      <c r="B15190" s="6"/>
      <c r="C15190" s="6"/>
      <c r="D15190" s="6"/>
      <c r="E15190" s="6"/>
      <c r="F15190" s="7"/>
    </row>
    <row r="15191" spans="1:6" x14ac:dyDescent="0.3">
      <c r="A15191" s="8"/>
      <c r="B15191" s="8"/>
      <c r="C15191" s="8"/>
      <c r="D15191" s="8"/>
      <c r="E15191" s="8"/>
      <c r="F15191" s="9"/>
    </row>
    <row r="15192" spans="1:6" x14ac:dyDescent="0.3">
      <c r="A15192" s="6"/>
      <c r="B15192" s="6"/>
      <c r="C15192" s="6"/>
      <c r="D15192" s="6"/>
      <c r="E15192" s="6"/>
      <c r="F15192" s="7"/>
    </row>
    <row r="15193" spans="1:6" x14ac:dyDescent="0.3">
      <c r="A15193" s="8"/>
      <c r="B15193" s="8"/>
      <c r="C15193" s="8"/>
      <c r="D15193" s="8"/>
      <c r="E15193" s="8"/>
      <c r="F15193" s="9"/>
    </row>
    <row r="15194" spans="1:6" x14ac:dyDescent="0.3">
      <c r="A15194" s="6"/>
      <c r="B15194" s="6"/>
      <c r="C15194" s="6"/>
      <c r="D15194" s="6"/>
      <c r="E15194" s="6"/>
      <c r="F15194" s="7"/>
    </row>
    <row r="15195" spans="1:6" x14ac:dyDescent="0.3">
      <c r="A15195" s="8"/>
      <c r="B15195" s="8"/>
      <c r="C15195" s="8"/>
      <c r="D15195" s="8"/>
      <c r="E15195" s="8"/>
      <c r="F15195" s="9"/>
    </row>
    <row r="15196" spans="1:6" x14ac:dyDescent="0.3">
      <c r="A15196" s="6"/>
      <c r="B15196" s="6"/>
      <c r="C15196" s="6"/>
      <c r="D15196" s="6"/>
      <c r="E15196" s="6"/>
      <c r="F15196" s="7"/>
    </row>
    <row r="15197" spans="1:6" x14ac:dyDescent="0.3">
      <c r="A15197" s="8"/>
      <c r="B15197" s="8"/>
      <c r="C15197" s="8"/>
      <c r="D15197" s="8"/>
      <c r="E15197" s="8"/>
      <c r="F15197" s="9"/>
    </row>
    <row r="15198" spans="1:6" x14ac:dyDescent="0.3">
      <c r="A15198" s="6"/>
      <c r="B15198" s="6"/>
      <c r="C15198" s="6"/>
      <c r="D15198" s="6"/>
      <c r="E15198" s="6"/>
      <c r="F15198" s="7"/>
    </row>
    <row r="15199" spans="1:6" x14ac:dyDescent="0.3">
      <c r="A15199" s="8"/>
      <c r="B15199" s="8"/>
      <c r="C15199" s="8"/>
      <c r="D15199" s="8"/>
      <c r="E15199" s="8"/>
      <c r="F15199" s="9"/>
    </row>
    <row r="15200" spans="1:6" x14ac:dyDescent="0.3">
      <c r="A15200" s="6"/>
      <c r="B15200" s="6"/>
      <c r="C15200" s="6"/>
      <c r="D15200" s="6"/>
      <c r="E15200" s="6"/>
      <c r="F15200" s="7"/>
    </row>
    <row r="15201" spans="1:6" x14ac:dyDescent="0.3">
      <c r="A15201" s="8"/>
      <c r="B15201" s="8"/>
      <c r="C15201" s="8"/>
      <c r="D15201" s="8"/>
      <c r="E15201" s="8"/>
      <c r="F15201" s="9"/>
    </row>
    <row r="15202" spans="1:6" x14ac:dyDescent="0.3">
      <c r="A15202" s="6"/>
      <c r="B15202" s="6"/>
      <c r="C15202" s="6"/>
      <c r="D15202" s="6"/>
      <c r="E15202" s="6"/>
      <c r="F15202" s="7"/>
    </row>
    <row r="15203" spans="1:6" x14ac:dyDescent="0.3">
      <c r="A15203" s="8"/>
      <c r="B15203" s="8"/>
      <c r="C15203" s="8"/>
      <c r="D15203" s="8"/>
      <c r="E15203" s="8"/>
      <c r="F15203" s="9"/>
    </row>
    <row r="15204" spans="1:6" x14ac:dyDescent="0.3">
      <c r="A15204" s="6"/>
      <c r="B15204" s="6"/>
      <c r="C15204" s="6"/>
      <c r="D15204" s="6"/>
      <c r="E15204" s="6"/>
      <c r="F15204" s="7"/>
    </row>
    <row r="15205" spans="1:6" x14ac:dyDescent="0.3">
      <c r="A15205" s="8"/>
      <c r="B15205" s="8"/>
      <c r="C15205" s="8"/>
      <c r="D15205" s="8"/>
      <c r="E15205" s="8"/>
      <c r="F15205" s="9"/>
    </row>
    <row r="15206" spans="1:6" x14ac:dyDescent="0.3">
      <c r="A15206" s="6"/>
      <c r="B15206" s="6"/>
      <c r="C15206" s="6"/>
      <c r="D15206" s="6"/>
      <c r="E15206" s="6"/>
      <c r="F15206" s="7"/>
    </row>
    <row r="15207" spans="1:6" x14ac:dyDescent="0.3">
      <c r="A15207" s="8"/>
      <c r="B15207" s="8"/>
      <c r="C15207" s="8"/>
      <c r="D15207" s="8"/>
      <c r="E15207" s="8"/>
      <c r="F15207" s="9"/>
    </row>
    <row r="15208" spans="1:6" x14ac:dyDescent="0.3">
      <c r="A15208" s="6"/>
      <c r="B15208" s="6"/>
      <c r="C15208" s="6"/>
      <c r="D15208" s="6"/>
      <c r="E15208" s="6"/>
      <c r="F15208" s="7"/>
    </row>
    <row r="15209" spans="1:6" x14ac:dyDescent="0.3">
      <c r="A15209" s="8"/>
      <c r="B15209" s="8"/>
      <c r="C15209" s="8"/>
      <c r="D15209" s="8"/>
      <c r="E15209" s="8"/>
      <c r="F15209" s="9"/>
    </row>
    <row r="15210" spans="1:6" x14ac:dyDescent="0.3">
      <c r="A15210" s="6"/>
      <c r="B15210" s="6"/>
      <c r="C15210" s="6"/>
      <c r="D15210" s="6"/>
      <c r="E15210" s="6"/>
      <c r="F15210" s="7"/>
    </row>
    <row r="15211" spans="1:6" x14ac:dyDescent="0.3">
      <c r="A15211" s="8"/>
      <c r="B15211" s="8"/>
      <c r="C15211" s="8"/>
      <c r="D15211" s="8"/>
      <c r="E15211" s="8"/>
      <c r="F15211" s="9"/>
    </row>
    <row r="15212" spans="1:6" x14ac:dyDescent="0.3">
      <c r="A15212" s="6"/>
      <c r="B15212" s="6"/>
      <c r="C15212" s="6"/>
      <c r="D15212" s="6"/>
      <c r="E15212" s="6"/>
      <c r="F15212" s="7"/>
    </row>
    <row r="15213" spans="1:6" x14ac:dyDescent="0.3">
      <c r="A15213" s="8"/>
      <c r="B15213" s="8"/>
      <c r="C15213" s="8"/>
      <c r="D15213" s="8"/>
      <c r="E15213" s="8"/>
      <c r="F15213" s="9"/>
    </row>
    <row r="15214" spans="1:6" x14ac:dyDescent="0.3">
      <c r="A15214" s="6"/>
      <c r="B15214" s="6"/>
      <c r="C15214" s="6"/>
      <c r="D15214" s="6"/>
      <c r="E15214" s="6"/>
      <c r="F15214" s="7"/>
    </row>
    <row r="15215" spans="1:6" x14ac:dyDescent="0.3">
      <c r="A15215" s="8"/>
      <c r="B15215" s="8"/>
      <c r="C15215" s="8"/>
      <c r="D15215" s="8"/>
      <c r="E15215" s="8"/>
      <c r="F15215" s="9"/>
    </row>
    <row r="15216" spans="1:6" x14ac:dyDescent="0.3">
      <c r="A15216" s="6"/>
      <c r="B15216" s="6"/>
      <c r="C15216" s="6"/>
      <c r="D15216" s="6"/>
      <c r="E15216" s="6"/>
      <c r="F15216" s="7"/>
    </row>
    <row r="15217" spans="1:6" x14ac:dyDescent="0.3">
      <c r="A15217" s="8"/>
      <c r="B15217" s="8"/>
      <c r="C15217" s="8"/>
      <c r="D15217" s="8"/>
      <c r="E15217" s="8"/>
      <c r="F15217" s="9"/>
    </row>
    <row r="15218" spans="1:6" x14ac:dyDescent="0.3">
      <c r="A15218" s="6"/>
      <c r="B15218" s="6"/>
      <c r="C15218" s="6"/>
      <c r="D15218" s="6"/>
      <c r="E15218" s="6"/>
      <c r="F15218" s="7"/>
    </row>
    <row r="15219" spans="1:6" x14ac:dyDescent="0.3">
      <c r="A15219" s="8"/>
      <c r="B15219" s="8"/>
      <c r="C15219" s="8"/>
      <c r="D15219" s="8"/>
      <c r="E15219" s="8"/>
      <c r="F15219" s="9"/>
    </row>
    <row r="15220" spans="1:6" x14ac:dyDescent="0.3">
      <c r="A15220" s="6"/>
      <c r="B15220" s="6"/>
      <c r="C15220" s="6"/>
      <c r="D15220" s="6"/>
      <c r="E15220" s="6"/>
      <c r="F15220" s="7"/>
    </row>
    <row r="15221" spans="1:6" x14ac:dyDescent="0.3">
      <c r="A15221" s="8"/>
      <c r="B15221" s="8"/>
      <c r="C15221" s="8"/>
      <c r="D15221" s="8"/>
      <c r="E15221" s="8"/>
      <c r="F15221" s="9"/>
    </row>
    <row r="15222" spans="1:6" x14ac:dyDescent="0.3">
      <c r="A15222" s="6"/>
      <c r="B15222" s="6"/>
      <c r="C15222" s="6"/>
      <c r="D15222" s="6"/>
      <c r="E15222" s="6"/>
      <c r="F15222" s="7"/>
    </row>
    <row r="15223" spans="1:6" x14ac:dyDescent="0.3">
      <c r="A15223" s="8"/>
      <c r="B15223" s="8"/>
      <c r="C15223" s="8"/>
      <c r="D15223" s="8"/>
      <c r="E15223" s="8"/>
      <c r="F15223" s="9"/>
    </row>
    <row r="15224" spans="1:6" x14ac:dyDescent="0.3">
      <c r="A15224" s="6"/>
      <c r="B15224" s="6"/>
      <c r="C15224" s="6"/>
      <c r="D15224" s="6"/>
      <c r="E15224" s="6"/>
      <c r="F15224" s="7"/>
    </row>
    <row r="15225" spans="1:6" x14ac:dyDescent="0.3">
      <c r="A15225" s="8"/>
      <c r="B15225" s="8"/>
      <c r="C15225" s="8"/>
      <c r="D15225" s="8"/>
      <c r="E15225" s="8"/>
      <c r="F15225" s="9"/>
    </row>
    <row r="15226" spans="1:6" x14ac:dyDescent="0.3">
      <c r="A15226" s="6"/>
      <c r="B15226" s="6"/>
      <c r="C15226" s="6"/>
      <c r="D15226" s="6"/>
      <c r="E15226" s="6"/>
      <c r="F15226" s="7"/>
    </row>
    <row r="15227" spans="1:6" x14ac:dyDescent="0.3">
      <c r="A15227" s="8"/>
      <c r="B15227" s="8"/>
      <c r="C15227" s="8"/>
      <c r="D15227" s="8"/>
      <c r="E15227" s="8"/>
      <c r="F15227" s="9"/>
    </row>
    <row r="15228" spans="1:6" x14ac:dyDescent="0.3">
      <c r="A15228" s="6"/>
      <c r="B15228" s="6"/>
      <c r="C15228" s="6"/>
      <c r="D15228" s="6"/>
      <c r="E15228" s="6"/>
      <c r="F15228" s="7"/>
    </row>
    <row r="15229" spans="1:6" x14ac:dyDescent="0.3">
      <c r="A15229" s="8"/>
      <c r="B15229" s="8"/>
      <c r="C15229" s="8"/>
      <c r="D15229" s="8"/>
      <c r="E15229" s="8"/>
      <c r="F15229" s="9"/>
    </row>
    <row r="15230" spans="1:6" x14ac:dyDescent="0.3">
      <c r="A15230" s="6"/>
      <c r="B15230" s="6"/>
      <c r="C15230" s="6"/>
      <c r="D15230" s="6"/>
      <c r="E15230" s="6"/>
      <c r="F15230" s="7"/>
    </row>
    <row r="15231" spans="1:6" x14ac:dyDescent="0.3">
      <c r="A15231" s="8"/>
      <c r="B15231" s="8"/>
      <c r="C15231" s="8"/>
      <c r="D15231" s="8"/>
      <c r="E15231" s="8"/>
      <c r="F15231" s="9"/>
    </row>
    <row r="15232" spans="1:6" x14ac:dyDescent="0.3">
      <c r="A15232" s="6"/>
      <c r="B15232" s="6"/>
      <c r="C15232" s="6"/>
      <c r="D15232" s="6"/>
      <c r="E15232" s="6"/>
      <c r="F15232" s="7"/>
    </row>
    <row r="15233" spans="1:6" x14ac:dyDescent="0.3">
      <c r="A15233" s="8"/>
      <c r="B15233" s="8"/>
      <c r="C15233" s="8"/>
      <c r="D15233" s="8"/>
      <c r="E15233" s="8"/>
      <c r="F15233" s="9"/>
    </row>
    <row r="15234" spans="1:6" x14ac:dyDescent="0.3">
      <c r="A15234" s="6"/>
      <c r="B15234" s="6"/>
      <c r="C15234" s="6"/>
      <c r="D15234" s="6"/>
      <c r="E15234" s="6"/>
      <c r="F15234" s="7"/>
    </row>
    <row r="15235" spans="1:6" x14ac:dyDescent="0.3">
      <c r="A15235" s="8"/>
      <c r="B15235" s="8"/>
      <c r="C15235" s="8"/>
      <c r="D15235" s="8"/>
      <c r="E15235" s="8"/>
      <c r="F15235" s="9"/>
    </row>
    <row r="15236" spans="1:6" x14ac:dyDescent="0.3">
      <c r="A15236" s="6"/>
      <c r="B15236" s="6"/>
      <c r="C15236" s="6"/>
      <c r="D15236" s="6"/>
      <c r="E15236" s="6"/>
      <c r="F15236" s="7"/>
    </row>
    <row r="15237" spans="1:6" x14ac:dyDescent="0.3">
      <c r="A15237" s="8"/>
      <c r="B15237" s="8"/>
      <c r="C15237" s="8"/>
      <c r="D15237" s="8"/>
      <c r="E15237" s="8"/>
      <c r="F15237" s="9"/>
    </row>
    <row r="15238" spans="1:6" x14ac:dyDescent="0.3">
      <c r="A15238" s="6"/>
      <c r="B15238" s="6"/>
      <c r="C15238" s="6"/>
      <c r="D15238" s="6"/>
      <c r="E15238" s="6"/>
      <c r="F15238" s="7"/>
    </row>
    <row r="15239" spans="1:6" x14ac:dyDescent="0.3">
      <c r="A15239" s="8"/>
      <c r="B15239" s="8"/>
      <c r="C15239" s="8"/>
      <c r="D15239" s="8"/>
      <c r="E15239" s="8"/>
      <c r="F15239" s="9"/>
    </row>
    <row r="15240" spans="1:6" x14ac:dyDescent="0.3">
      <c r="A15240" s="6"/>
      <c r="B15240" s="6"/>
      <c r="C15240" s="6"/>
      <c r="D15240" s="6"/>
      <c r="E15240" s="6"/>
      <c r="F15240" s="7"/>
    </row>
    <row r="15241" spans="1:6" x14ac:dyDescent="0.3">
      <c r="A15241" s="8"/>
      <c r="B15241" s="8"/>
      <c r="C15241" s="8"/>
      <c r="D15241" s="8"/>
      <c r="E15241" s="8"/>
      <c r="F15241" s="9"/>
    </row>
    <row r="15242" spans="1:6" x14ac:dyDescent="0.3">
      <c r="A15242" s="6"/>
      <c r="B15242" s="6"/>
      <c r="C15242" s="6"/>
      <c r="D15242" s="6"/>
      <c r="E15242" s="6"/>
      <c r="F15242" s="7"/>
    </row>
    <row r="15243" spans="1:6" x14ac:dyDescent="0.3">
      <c r="A15243" s="8"/>
      <c r="B15243" s="8"/>
      <c r="C15243" s="8"/>
      <c r="D15243" s="8"/>
      <c r="E15243" s="8"/>
      <c r="F15243" s="9"/>
    </row>
    <row r="15244" spans="1:6" x14ac:dyDescent="0.3">
      <c r="A15244" s="6"/>
      <c r="B15244" s="6"/>
      <c r="C15244" s="6"/>
      <c r="D15244" s="6"/>
      <c r="E15244" s="6"/>
      <c r="F15244" s="7"/>
    </row>
    <row r="15245" spans="1:6" x14ac:dyDescent="0.3">
      <c r="A15245" s="8"/>
      <c r="B15245" s="8"/>
      <c r="C15245" s="8"/>
      <c r="D15245" s="8"/>
      <c r="E15245" s="8"/>
      <c r="F15245" s="9"/>
    </row>
    <row r="15246" spans="1:6" x14ac:dyDescent="0.3">
      <c r="A15246" s="6"/>
      <c r="B15246" s="6"/>
      <c r="C15246" s="6"/>
      <c r="D15246" s="6"/>
      <c r="E15246" s="6"/>
      <c r="F15246" s="7"/>
    </row>
    <row r="15247" spans="1:6" x14ac:dyDescent="0.3">
      <c r="A15247" s="8"/>
      <c r="B15247" s="8"/>
      <c r="C15247" s="8"/>
      <c r="D15247" s="8"/>
      <c r="E15247" s="8"/>
      <c r="F15247" s="9"/>
    </row>
    <row r="15248" spans="1:6" x14ac:dyDescent="0.3">
      <c r="A15248" s="6"/>
      <c r="B15248" s="6"/>
      <c r="C15248" s="6"/>
      <c r="D15248" s="6"/>
      <c r="E15248" s="6"/>
      <c r="F15248" s="7"/>
    </row>
    <row r="15249" spans="1:6" x14ac:dyDescent="0.3">
      <c r="A15249" s="8"/>
      <c r="B15249" s="8"/>
      <c r="C15249" s="8"/>
      <c r="D15249" s="8"/>
      <c r="E15249" s="8"/>
      <c r="F15249" s="9"/>
    </row>
    <row r="15250" spans="1:6" x14ac:dyDescent="0.3">
      <c r="A15250" s="6"/>
      <c r="B15250" s="6"/>
      <c r="C15250" s="6"/>
      <c r="D15250" s="6"/>
      <c r="E15250" s="6"/>
      <c r="F15250" s="7"/>
    </row>
    <row r="15251" spans="1:6" x14ac:dyDescent="0.3">
      <c r="A15251" s="8"/>
      <c r="B15251" s="8"/>
      <c r="C15251" s="8"/>
      <c r="D15251" s="8"/>
      <c r="E15251" s="8"/>
      <c r="F15251" s="9"/>
    </row>
    <row r="15252" spans="1:6" x14ac:dyDescent="0.3">
      <c r="A15252" s="6"/>
      <c r="B15252" s="6"/>
      <c r="C15252" s="6"/>
      <c r="D15252" s="6"/>
      <c r="E15252" s="6"/>
      <c r="F15252" s="7"/>
    </row>
    <row r="15253" spans="1:6" x14ac:dyDescent="0.3">
      <c r="A15253" s="8"/>
      <c r="B15253" s="8"/>
      <c r="C15253" s="8"/>
      <c r="D15253" s="8"/>
      <c r="E15253" s="8"/>
      <c r="F15253" s="9"/>
    </row>
    <row r="15254" spans="1:6" x14ac:dyDescent="0.3">
      <c r="A15254" s="6"/>
      <c r="B15254" s="6"/>
      <c r="C15254" s="6"/>
      <c r="D15254" s="6"/>
      <c r="E15254" s="6"/>
      <c r="F15254" s="7"/>
    </row>
    <row r="15255" spans="1:6" x14ac:dyDescent="0.3">
      <c r="A15255" s="8"/>
      <c r="B15255" s="8"/>
      <c r="C15255" s="8"/>
      <c r="D15255" s="8"/>
      <c r="E15255" s="8"/>
      <c r="F15255" s="9"/>
    </row>
    <row r="15256" spans="1:6" x14ac:dyDescent="0.3">
      <c r="A15256" s="6"/>
      <c r="B15256" s="6"/>
      <c r="C15256" s="6"/>
      <c r="D15256" s="6"/>
      <c r="E15256" s="6"/>
      <c r="F15256" s="7"/>
    </row>
    <row r="15257" spans="1:6" x14ac:dyDescent="0.3">
      <c r="A15257" s="8"/>
      <c r="B15257" s="8"/>
      <c r="C15257" s="8"/>
      <c r="D15257" s="8"/>
      <c r="E15257" s="8"/>
      <c r="F15257" s="9"/>
    </row>
    <row r="15258" spans="1:6" x14ac:dyDescent="0.3">
      <c r="A15258" s="6"/>
      <c r="B15258" s="6"/>
      <c r="C15258" s="6"/>
      <c r="D15258" s="6"/>
      <c r="E15258" s="6"/>
      <c r="F15258" s="7"/>
    </row>
    <row r="15259" spans="1:6" x14ac:dyDescent="0.3">
      <c r="A15259" s="8"/>
      <c r="B15259" s="8"/>
      <c r="C15259" s="8"/>
      <c r="D15259" s="8"/>
      <c r="E15259" s="8"/>
      <c r="F15259" s="9"/>
    </row>
    <row r="15260" spans="1:6" x14ac:dyDescent="0.3">
      <c r="A15260" s="6"/>
      <c r="B15260" s="6"/>
      <c r="C15260" s="6"/>
      <c r="D15260" s="6"/>
      <c r="E15260" s="6"/>
      <c r="F15260" s="7"/>
    </row>
    <row r="15261" spans="1:6" x14ac:dyDescent="0.3">
      <c r="A15261" s="8"/>
      <c r="B15261" s="8"/>
      <c r="C15261" s="8"/>
      <c r="D15261" s="8"/>
      <c r="E15261" s="8"/>
      <c r="F15261" s="9"/>
    </row>
    <row r="15262" spans="1:6" x14ac:dyDescent="0.3">
      <c r="A15262" s="6"/>
      <c r="B15262" s="6"/>
      <c r="C15262" s="6"/>
      <c r="D15262" s="6"/>
      <c r="E15262" s="6"/>
      <c r="F15262" s="7"/>
    </row>
    <row r="15263" spans="1:6" x14ac:dyDescent="0.3">
      <c r="A15263" s="8"/>
      <c r="B15263" s="8"/>
      <c r="C15263" s="8"/>
      <c r="D15263" s="8"/>
      <c r="E15263" s="8"/>
      <c r="F15263" s="9"/>
    </row>
    <row r="15264" spans="1:6" x14ac:dyDescent="0.3">
      <c r="A15264" s="6"/>
      <c r="B15264" s="6"/>
      <c r="C15264" s="6"/>
      <c r="D15264" s="6"/>
      <c r="E15264" s="6"/>
      <c r="F15264" s="7"/>
    </row>
    <row r="15265" spans="1:6" x14ac:dyDescent="0.3">
      <c r="A15265" s="8"/>
      <c r="B15265" s="8"/>
      <c r="C15265" s="8"/>
      <c r="D15265" s="8"/>
      <c r="E15265" s="8"/>
      <c r="F15265" s="9"/>
    </row>
    <row r="15266" spans="1:6" x14ac:dyDescent="0.3">
      <c r="A15266" s="6"/>
      <c r="B15266" s="6"/>
      <c r="C15266" s="6"/>
      <c r="D15266" s="6"/>
      <c r="E15266" s="6"/>
      <c r="F15266" s="7"/>
    </row>
    <row r="15267" spans="1:6" x14ac:dyDescent="0.3">
      <c r="A15267" s="8"/>
      <c r="B15267" s="8"/>
      <c r="C15267" s="8"/>
      <c r="D15267" s="8"/>
      <c r="E15267" s="8"/>
      <c r="F15267" s="9"/>
    </row>
    <row r="15268" spans="1:6" x14ac:dyDescent="0.3">
      <c r="A15268" s="6"/>
      <c r="B15268" s="6"/>
      <c r="C15268" s="6"/>
      <c r="D15268" s="6"/>
      <c r="E15268" s="6"/>
      <c r="F15268" s="7"/>
    </row>
    <row r="15269" spans="1:6" x14ac:dyDescent="0.3">
      <c r="A15269" s="8"/>
      <c r="B15269" s="8"/>
      <c r="C15269" s="8"/>
      <c r="D15269" s="8"/>
      <c r="E15269" s="8"/>
      <c r="F15269" s="9"/>
    </row>
    <row r="15270" spans="1:6" x14ac:dyDescent="0.3">
      <c r="A15270" s="6"/>
      <c r="B15270" s="6"/>
      <c r="C15270" s="6"/>
      <c r="D15270" s="6"/>
      <c r="E15270" s="6"/>
      <c r="F15270" s="7"/>
    </row>
    <row r="15271" spans="1:6" x14ac:dyDescent="0.3">
      <c r="A15271" s="8"/>
      <c r="B15271" s="8"/>
      <c r="C15271" s="8"/>
      <c r="D15271" s="8"/>
      <c r="E15271" s="8"/>
      <c r="F15271" s="9"/>
    </row>
    <row r="15272" spans="1:6" x14ac:dyDescent="0.3">
      <c r="A15272" s="6"/>
      <c r="B15272" s="6"/>
      <c r="C15272" s="6"/>
      <c r="D15272" s="6"/>
      <c r="E15272" s="6"/>
      <c r="F15272" s="7"/>
    </row>
    <row r="15273" spans="1:6" x14ac:dyDescent="0.3">
      <c r="A15273" s="8"/>
      <c r="B15273" s="8"/>
      <c r="C15273" s="8"/>
      <c r="D15273" s="8"/>
      <c r="E15273" s="8"/>
      <c r="F15273" s="9"/>
    </row>
    <row r="15274" spans="1:6" x14ac:dyDescent="0.3">
      <c r="A15274" s="6"/>
      <c r="B15274" s="6"/>
      <c r="C15274" s="6"/>
      <c r="D15274" s="6"/>
      <c r="E15274" s="6"/>
      <c r="F15274" s="7"/>
    </row>
    <row r="15275" spans="1:6" x14ac:dyDescent="0.3">
      <c r="A15275" s="8"/>
      <c r="B15275" s="8"/>
      <c r="C15275" s="8"/>
      <c r="D15275" s="8"/>
      <c r="E15275" s="8"/>
      <c r="F15275" s="9"/>
    </row>
    <row r="15276" spans="1:6" x14ac:dyDescent="0.3">
      <c r="A15276" s="6"/>
      <c r="B15276" s="6"/>
      <c r="C15276" s="6"/>
      <c r="D15276" s="6"/>
      <c r="E15276" s="6"/>
      <c r="F15276" s="7"/>
    </row>
    <row r="15277" spans="1:6" x14ac:dyDescent="0.3">
      <c r="A15277" s="8"/>
      <c r="B15277" s="8"/>
      <c r="C15277" s="8"/>
      <c r="D15277" s="8"/>
      <c r="E15277" s="8"/>
      <c r="F15277" s="9"/>
    </row>
    <row r="15278" spans="1:6" x14ac:dyDescent="0.3">
      <c r="A15278" s="6"/>
      <c r="B15278" s="6"/>
      <c r="C15278" s="6"/>
      <c r="D15278" s="6"/>
      <c r="E15278" s="6"/>
      <c r="F15278" s="7"/>
    </row>
    <row r="15279" spans="1:6" x14ac:dyDescent="0.3">
      <c r="A15279" s="8"/>
      <c r="B15279" s="8"/>
      <c r="C15279" s="8"/>
      <c r="D15279" s="8"/>
      <c r="E15279" s="8"/>
      <c r="F15279" s="9"/>
    </row>
    <row r="15280" spans="1:6" x14ac:dyDescent="0.3">
      <c r="A15280" s="6"/>
      <c r="B15280" s="6"/>
      <c r="C15280" s="6"/>
      <c r="D15280" s="6"/>
      <c r="E15280" s="6"/>
      <c r="F15280" s="7"/>
    </row>
    <row r="15281" spans="1:6" x14ac:dyDescent="0.3">
      <c r="A15281" s="8"/>
      <c r="B15281" s="8"/>
      <c r="C15281" s="8"/>
      <c r="D15281" s="8"/>
      <c r="E15281" s="8"/>
      <c r="F15281" s="9"/>
    </row>
    <row r="15282" spans="1:6" x14ac:dyDescent="0.3">
      <c r="A15282" s="6"/>
      <c r="B15282" s="6"/>
      <c r="C15282" s="6"/>
      <c r="D15282" s="6"/>
      <c r="E15282" s="6"/>
      <c r="F15282" s="7"/>
    </row>
    <row r="15283" spans="1:6" x14ac:dyDescent="0.3">
      <c r="A15283" s="8"/>
      <c r="B15283" s="8"/>
      <c r="C15283" s="8"/>
      <c r="D15283" s="8"/>
      <c r="E15283" s="8"/>
      <c r="F15283" s="9"/>
    </row>
    <row r="15284" spans="1:6" x14ac:dyDescent="0.3">
      <c r="A15284" s="6"/>
      <c r="B15284" s="6"/>
      <c r="C15284" s="6"/>
      <c r="D15284" s="6"/>
      <c r="E15284" s="6"/>
      <c r="F15284" s="7"/>
    </row>
    <row r="15285" spans="1:6" x14ac:dyDescent="0.3">
      <c r="A15285" s="8"/>
      <c r="B15285" s="8"/>
      <c r="C15285" s="8"/>
      <c r="D15285" s="8"/>
      <c r="E15285" s="8"/>
      <c r="F15285" s="9"/>
    </row>
    <row r="15286" spans="1:6" x14ac:dyDescent="0.3">
      <c r="A15286" s="6"/>
      <c r="B15286" s="6"/>
      <c r="C15286" s="6"/>
      <c r="D15286" s="6"/>
      <c r="E15286" s="6"/>
      <c r="F15286" s="7"/>
    </row>
    <row r="15287" spans="1:6" x14ac:dyDescent="0.3">
      <c r="A15287" s="8"/>
      <c r="B15287" s="8"/>
      <c r="C15287" s="8"/>
      <c r="D15287" s="8"/>
      <c r="E15287" s="8"/>
      <c r="F15287" s="9"/>
    </row>
    <row r="15288" spans="1:6" x14ac:dyDescent="0.3">
      <c r="A15288" s="6"/>
      <c r="B15288" s="6"/>
      <c r="C15288" s="6"/>
      <c r="D15288" s="6"/>
      <c r="E15288" s="6"/>
      <c r="F15288" s="7"/>
    </row>
    <row r="15289" spans="1:6" x14ac:dyDescent="0.3">
      <c r="A15289" s="8"/>
      <c r="B15289" s="8"/>
      <c r="C15289" s="8"/>
      <c r="D15289" s="8"/>
      <c r="E15289" s="8"/>
      <c r="F15289" s="9"/>
    </row>
    <row r="15290" spans="1:6" x14ac:dyDescent="0.3">
      <c r="A15290" s="6"/>
      <c r="B15290" s="6"/>
      <c r="C15290" s="6"/>
      <c r="D15290" s="6"/>
      <c r="E15290" s="6"/>
      <c r="F15290" s="7"/>
    </row>
    <row r="15291" spans="1:6" x14ac:dyDescent="0.3">
      <c r="A15291" s="8"/>
      <c r="B15291" s="8"/>
      <c r="C15291" s="8"/>
      <c r="D15291" s="8"/>
      <c r="E15291" s="8"/>
      <c r="F15291" s="9"/>
    </row>
    <row r="15292" spans="1:6" x14ac:dyDescent="0.3">
      <c r="A15292" s="6"/>
      <c r="B15292" s="6"/>
      <c r="C15292" s="6"/>
      <c r="D15292" s="6"/>
      <c r="E15292" s="6"/>
      <c r="F15292" s="7"/>
    </row>
    <row r="15293" spans="1:6" x14ac:dyDescent="0.3">
      <c r="A15293" s="8"/>
      <c r="B15293" s="8"/>
      <c r="C15293" s="8"/>
      <c r="D15293" s="8"/>
      <c r="E15293" s="8"/>
      <c r="F15293" s="9"/>
    </row>
    <row r="15294" spans="1:6" x14ac:dyDescent="0.3">
      <c r="A15294" s="6"/>
      <c r="B15294" s="6"/>
      <c r="C15294" s="6"/>
      <c r="D15294" s="6"/>
      <c r="E15294" s="6"/>
      <c r="F15294" s="7"/>
    </row>
    <row r="15295" spans="1:6" x14ac:dyDescent="0.3">
      <c r="A15295" s="8"/>
      <c r="B15295" s="8"/>
      <c r="C15295" s="8"/>
      <c r="D15295" s="8"/>
      <c r="E15295" s="8"/>
      <c r="F15295" s="9"/>
    </row>
    <row r="15296" spans="1:6" x14ac:dyDescent="0.3">
      <c r="A15296" s="6"/>
      <c r="B15296" s="6"/>
      <c r="C15296" s="6"/>
      <c r="D15296" s="6"/>
      <c r="E15296" s="6"/>
      <c r="F15296" s="7"/>
    </row>
    <row r="15297" spans="1:6" x14ac:dyDescent="0.3">
      <c r="A15297" s="8"/>
      <c r="B15297" s="8"/>
      <c r="C15297" s="8"/>
      <c r="D15297" s="8"/>
      <c r="E15297" s="8"/>
      <c r="F15297" s="9"/>
    </row>
    <row r="15298" spans="1:6" x14ac:dyDescent="0.3">
      <c r="A15298" s="6"/>
      <c r="B15298" s="6"/>
      <c r="C15298" s="6"/>
      <c r="D15298" s="6"/>
      <c r="E15298" s="6"/>
      <c r="F15298" s="7"/>
    </row>
    <row r="15299" spans="1:6" x14ac:dyDescent="0.3">
      <c r="A15299" s="8"/>
      <c r="B15299" s="8"/>
      <c r="C15299" s="8"/>
      <c r="D15299" s="8"/>
      <c r="E15299" s="8"/>
      <c r="F15299" s="9"/>
    </row>
    <row r="15300" spans="1:6" x14ac:dyDescent="0.3">
      <c r="A15300" s="6"/>
      <c r="B15300" s="6"/>
      <c r="C15300" s="6"/>
      <c r="D15300" s="6"/>
      <c r="E15300" s="6"/>
      <c r="F15300" s="7"/>
    </row>
    <row r="15301" spans="1:6" x14ac:dyDescent="0.3">
      <c r="A15301" s="8"/>
      <c r="B15301" s="8"/>
      <c r="C15301" s="8"/>
      <c r="D15301" s="8"/>
      <c r="E15301" s="8"/>
      <c r="F15301" s="9"/>
    </row>
    <row r="15302" spans="1:6" x14ac:dyDescent="0.3">
      <c r="A15302" s="6"/>
      <c r="B15302" s="6"/>
      <c r="C15302" s="6"/>
      <c r="D15302" s="6"/>
      <c r="E15302" s="6"/>
      <c r="F15302" s="7"/>
    </row>
    <row r="15303" spans="1:6" x14ac:dyDescent="0.3">
      <c r="A15303" s="8"/>
      <c r="B15303" s="8"/>
      <c r="C15303" s="8"/>
      <c r="D15303" s="8"/>
      <c r="E15303" s="8"/>
      <c r="F15303" s="9"/>
    </row>
    <row r="15304" spans="1:6" x14ac:dyDescent="0.3">
      <c r="A15304" s="6"/>
      <c r="B15304" s="6"/>
      <c r="C15304" s="6"/>
      <c r="D15304" s="6"/>
      <c r="E15304" s="6"/>
      <c r="F15304" s="7"/>
    </row>
    <row r="15305" spans="1:6" x14ac:dyDescent="0.3">
      <c r="A15305" s="8"/>
      <c r="B15305" s="8"/>
      <c r="C15305" s="8"/>
      <c r="D15305" s="8"/>
      <c r="E15305" s="8"/>
      <c r="F15305" s="9"/>
    </row>
    <row r="15306" spans="1:6" x14ac:dyDescent="0.3">
      <c r="A15306" s="6"/>
      <c r="B15306" s="6"/>
      <c r="C15306" s="6"/>
      <c r="D15306" s="6"/>
      <c r="E15306" s="6"/>
      <c r="F15306" s="7"/>
    </row>
    <row r="15307" spans="1:6" x14ac:dyDescent="0.3">
      <c r="A15307" s="8"/>
      <c r="B15307" s="8"/>
      <c r="C15307" s="8"/>
      <c r="D15307" s="8"/>
      <c r="E15307" s="8"/>
      <c r="F15307" s="9"/>
    </row>
    <row r="15308" spans="1:6" x14ac:dyDescent="0.3">
      <c r="A15308" s="6"/>
      <c r="B15308" s="6"/>
      <c r="C15308" s="6"/>
      <c r="D15308" s="6"/>
      <c r="E15308" s="6"/>
      <c r="F15308" s="7"/>
    </row>
    <row r="15309" spans="1:6" x14ac:dyDescent="0.3">
      <c r="A15309" s="8"/>
      <c r="B15309" s="8"/>
      <c r="C15309" s="8"/>
      <c r="D15309" s="8"/>
      <c r="E15309" s="8"/>
      <c r="F15309" s="9"/>
    </row>
    <row r="15310" spans="1:6" x14ac:dyDescent="0.3">
      <c r="A15310" s="6"/>
      <c r="B15310" s="6"/>
      <c r="C15310" s="6"/>
      <c r="D15310" s="6"/>
      <c r="E15310" s="6"/>
      <c r="F15310" s="7"/>
    </row>
    <row r="15311" spans="1:6" x14ac:dyDescent="0.3">
      <c r="A15311" s="8"/>
      <c r="B15311" s="8"/>
      <c r="C15311" s="8"/>
      <c r="D15311" s="8"/>
      <c r="E15311" s="8"/>
      <c r="F15311" s="9"/>
    </row>
    <row r="15312" spans="1:6" x14ac:dyDescent="0.3">
      <c r="A15312" s="6"/>
      <c r="B15312" s="6"/>
      <c r="C15312" s="6"/>
      <c r="D15312" s="6"/>
      <c r="E15312" s="6"/>
      <c r="F15312" s="7"/>
    </row>
    <row r="15313" spans="1:6" x14ac:dyDescent="0.3">
      <c r="A15313" s="8"/>
      <c r="B15313" s="8"/>
      <c r="C15313" s="8"/>
      <c r="D15313" s="8"/>
      <c r="E15313" s="8"/>
      <c r="F15313" s="9"/>
    </row>
    <row r="15314" spans="1:6" x14ac:dyDescent="0.3">
      <c r="A15314" s="6"/>
      <c r="B15314" s="6"/>
      <c r="C15314" s="6"/>
      <c r="D15314" s="6"/>
      <c r="E15314" s="6"/>
      <c r="F15314" s="7"/>
    </row>
    <row r="15315" spans="1:6" x14ac:dyDescent="0.3">
      <c r="A15315" s="8"/>
      <c r="B15315" s="8"/>
      <c r="C15315" s="8"/>
      <c r="D15315" s="8"/>
      <c r="E15315" s="8"/>
      <c r="F15315" s="9"/>
    </row>
    <row r="15316" spans="1:6" x14ac:dyDescent="0.3">
      <c r="A15316" s="6"/>
      <c r="B15316" s="6"/>
      <c r="C15316" s="6"/>
      <c r="D15316" s="6"/>
      <c r="E15316" s="6"/>
      <c r="F15316" s="7"/>
    </row>
    <row r="15317" spans="1:6" x14ac:dyDescent="0.3">
      <c r="A15317" s="8"/>
      <c r="B15317" s="8"/>
      <c r="C15317" s="8"/>
      <c r="D15317" s="8"/>
      <c r="E15317" s="8"/>
      <c r="F15317" s="9"/>
    </row>
    <row r="15318" spans="1:6" x14ac:dyDescent="0.3">
      <c r="A15318" s="6"/>
      <c r="B15318" s="6"/>
      <c r="C15318" s="6"/>
      <c r="D15318" s="6"/>
      <c r="E15318" s="6"/>
      <c r="F15318" s="7"/>
    </row>
    <row r="15319" spans="1:6" x14ac:dyDescent="0.3">
      <c r="A15319" s="8"/>
      <c r="B15319" s="8"/>
      <c r="C15319" s="8"/>
      <c r="D15319" s="8"/>
      <c r="E15319" s="8"/>
      <c r="F15319" s="9"/>
    </row>
    <row r="15320" spans="1:6" x14ac:dyDescent="0.3">
      <c r="A15320" s="6"/>
      <c r="B15320" s="6"/>
      <c r="C15320" s="6"/>
      <c r="D15320" s="6"/>
      <c r="E15320" s="6"/>
      <c r="F15320" s="7"/>
    </row>
    <row r="15321" spans="1:6" x14ac:dyDescent="0.3">
      <c r="A15321" s="8"/>
      <c r="B15321" s="8"/>
      <c r="C15321" s="8"/>
      <c r="D15321" s="8"/>
      <c r="E15321" s="8"/>
      <c r="F15321" s="9"/>
    </row>
    <row r="15322" spans="1:6" x14ac:dyDescent="0.3">
      <c r="A15322" s="6"/>
      <c r="B15322" s="6"/>
      <c r="C15322" s="6"/>
      <c r="D15322" s="6"/>
      <c r="E15322" s="6"/>
      <c r="F15322" s="7"/>
    </row>
    <row r="15323" spans="1:6" x14ac:dyDescent="0.3">
      <c r="A15323" s="8"/>
      <c r="B15323" s="8"/>
      <c r="C15323" s="8"/>
      <c r="D15323" s="8"/>
      <c r="E15323" s="8"/>
      <c r="F15323" s="9"/>
    </row>
    <row r="15324" spans="1:6" x14ac:dyDescent="0.3">
      <c r="A15324" s="6"/>
      <c r="B15324" s="6"/>
      <c r="C15324" s="6"/>
      <c r="D15324" s="6"/>
      <c r="E15324" s="6"/>
      <c r="F15324" s="7"/>
    </row>
    <row r="15325" spans="1:6" x14ac:dyDescent="0.3">
      <c r="A15325" s="8"/>
      <c r="B15325" s="8"/>
      <c r="C15325" s="8"/>
      <c r="D15325" s="8"/>
      <c r="E15325" s="8"/>
      <c r="F15325" s="9"/>
    </row>
    <row r="15326" spans="1:6" x14ac:dyDescent="0.3">
      <c r="A15326" s="6"/>
      <c r="B15326" s="6"/>
      <c r="C15326" s="6"/>
      <c r="D15326" s="6"/>
      <c r="E15326" s="6"/>
      <c r="F15326" s="7"/>
    </row>
    <row r="15327" spans="1:6" x14ac:dyDescent="0.3">
      <c r="A15327" s="8"/>
      <c r="B15327" s="8"/>
      <c r="C15327" s="8"/>
      <c r="D15327" s="8"/>
      <c r="E15327" s="8"/>
      <c r="F15327" s="9"/>
    </row>
    <row r="15328" spans="1:6" x14ac:dyDescent="0.3">
      <c r="A15328" s="6"/>
      <c r="B15328" s="6"/>
      <c r="C15328" s="6"/>
      <c r="D15328" s="6"/>
      <c r="E15328" s="6"/>
      <c r="F15328" s="7"/>
    </row>
    <row r="15329" spans="1:6" x14ac:dyDescent="0.3">
      <c r="A15329" s="8"/>
      <c r="B15329" s="8"/>
      <c r="C15329" s="8"/>
      <c r="D15329" s="8"/>
      <c r="E15329" s="8"/>
      <c r="F15329" s="9"/>
    </row>
    <row r="15330" spans="1:6" x14ac:dyDescent="0.3">
      <c r="A15330" s="6"/>
      <c r="B15330" s="6"/>
      <c r="C15330" s="6"/>
      <c r="D15330" s="6"/>
      <c r="E15330" s="6"/>
      <c r="F15330" s="7"/>
    </row>
    <row r="15331" spans="1:6" x14ac:dyDescent="0.3">
      <c r="A15331" s="8"/>
      <c r="B15331" s="8"/>
      <c r="C15331" s="8"/>
      <c r="D15331" s="8"/>
      <c r="E15331" s="8"/>
      <c r="F15331" s="9"/>
    </row>
    <row r="15332" spans="1:6" x14ac:dyDescent="0.3">
      <c r="A15332" s="6"/>
      <c r="B15332" s="6"/>
      <c r="C15332" s="6"/>
      <c r="D15332" s="6"/>
      <c r="E15332" s="6"/>
      <c r="F15332" s="7"/>
    </row>
    <row r="15333" spans="1:6" x14ac:dyDescent="0.3">
      <c r="A15333" s="8"/>
      <c r="B15333" s="8"/>
      <c r="C15333" s="8"/>
      <c r="D15333" s="8"/>
      <c r="E15333" s="8"/>
      <c r="F15333" s="9"/>
    </row>
    <row r="15334" spans="1:6" x14ac:dyDescent="0.3">
      <c r="A15334" s="6"/>
      <c r="B15334" s="6"/>
      <c r="C15334" s="6"/>
      <c r="D15334" s="6"/>
      <c r="E15334" s="6"/>
      <c r="F15334" s="7"/>
    </row>
    <row r="15335" spans="1:6" x14ac:dyDescent="0.3">
      <c r="A15335" s="8"/>
      <c r="B15335" s="8"/>
      <c r="C15335" s="8"/>
      <c r="D15335" s="8"/>
      <c r="E15335" s="8"/>
      <c r="F15335" s="9"/>
    </row>
    <row r="15336" spans="1:6" x14ac:dyDescent="0.3">
      <c r="A15336" s="6"/>
      <c r="B15336" s="6"/>
      <c r="C15336" s="6"/>
      <c r="D15336" s="6"/>
      <c r="E15336" s="6"/>
      <c r="F15336" s="7"/>
    </row>
    <row r="15337" spans="1:6" x14ac:dyDescent="0.3">
      <c r="A15337" s="8"/>
      <c r="B15337" s="8"/>
      <c r="C15337" s="8"/>
      <c r="D15337" s="8"/>
      <c r="E15337" s="8"/>
      <c r="F15337" s="9"/>
    </row>
    <row r="15338" spans="1:6" x14ac:dyDescent="0.3">
      <c r="A15338" s="6"/>
      <c r="B15338" s="6"/>
      <c r="C15338" s="6"/>
      <c r="D15338" s="6"/>
      <c r="E15338" s="6"/>
      <c r="F15338" s="7"/>
    </row>
    <row r="15339" spans="1:6" x14ac:dyDescent="0.3">
      <c r="A15339" s="8"/>
      <c r="B15339" s="8"/>
      <c r="C15339" s="8"/>
      <c r="D15339" s="8"/>
      <c r="E15339" s="8"/>
      <c r="F15339" s="9"/>
    </row>
    <row r="15340" spans="1:6" x14ac:dyDescent="0.3">
      <c r="A15340" s="6"/>
      <c r="B15340" s="6"/>
      <c r="C15340" s="6"/>
      <c r="D15340" s="6"/>
      <c r="E15340" s="6"/>
      <c r="F15340" s="7"/>
    </row>
    <row r="15341" spans="1:6" x14ac:dyDescent="0.3">
      <c r="A15341" s="8"/>
      <c r="B15341" s="8"/>
      <c r="C15341" s="8"/>
      <c r="D15341" s="8"/>
      <c r="E15341" s="8"/>
      <c r="F15341" s="9"/>
    </row>
    <row r="15342" spans="1:6" x14ac:dyDescent="0.3">
      <c r="A15342" s="6"/>
      <c r="B15342" s="6"/>
      <c r="C15342" s="6"/>
      <c r="D15342" s="6"/>
      <c r="E15342" s="6"/>
      <c r="F15342" s="7"/>
    </row>
    <row r="15343" spans="1:6" x14ac:dyDescent="0.3">
      <c r="A15343" s="8"/>
      <c r="B15343" s="8"/>
      <c r="C15343" s="8"/>
      <c r="D15343" s="8"/>
      <c r="E15343" s="8"/>
      <c r="F15343" s="9"/>
    </row>
    <row r="15344" spans="1:6" x14ac:dyDescent="0.3">
      <c r="A15344" s="6"/>
      <c r="B15344" s="6"/>
      <c r="C15344" s="6"/>
      <c r="D15344" s="6"/>
      <c r="E15344" s="6"/>
      <c r="F15344" s="7"/>
    </row>
    <row r="15345" spans="1:6" x14ac:dyDescent="0.3">
      <c r="A15345" s="8"/>
      <c r="B15345" s="8"/>
      <c r="C15345" s="8"/>
      <c r="D15345" s="8"/>
      <c r="E15345" s="8"/>
      <c r="F15345" s="9"/>
    </row>
    <row r="15346" spans="1:6" x14ac:dyDescent="0.3">
      <c r="A15346" s="6"/>
      <c r="B15346" s="6"/>
      <c r="C15346" s="6"/>
      <c r="D15346" s="6"/>
      <c r="E15346" s="6"/>
      <c r="F15346" s="7"/>
    </row>
    <row r="15347" spans="1:6" x14ac:dyDescent="0.3">
      <c r="A15347" s="8"/>
      <c r="B15347" s="8"/>
      <c r="C15347" s="8"/>
      <c r="D15347" s="8"/>
      <c r="E15347" s="8"/>
      <c r="F15347" s="9"/>
    </row>
    <row r="15348" spans="1:6" x14ac:dyDescent="0.3">
      <c r="A15348" s="6"/>
      <c r="B15348" s="6"/>
      <c r="C15348" s="6"/>
      <c r="D15348" s="6"/>
      <c r="E15348" s="6"/>
      <c r="F15348" s="7"/>
    </row>
    <row r="15349" spans="1:6" x14ac:dyDescent="0.3">
      <c r="A15349" s="8"/>
      <c r="B15349" s="8"/>
      <c r="C15349" s="8"/>
      <c r="D15349" s="8"/>
      <c r="E15349" s="8"/>
      <c r="F15349" s="9"/>
    </row>
    <row r="15350" spans="1:6" x14ac:dyDescent="0.3">
      <c r="A15350" s="6"/>
      <c r="B15350" s="6"/>
      <c r="C15350" s="6"/>
      <c r="D15350" s="6"/>
      <c r="E15350" s="6"/>
      <c r="F15350" s="7"/>
    </row>
    <row r="15351" spans="1:6" x14ac:dyDescent="0.3">
      <c r="A15351" s="8"/>
      <c r="B15351" s="8"/>
      <c r="C15351" s="8"/>
      <c r="D15351" s="8"/>
      <c r="E15351" s="8"/>
      <c r="F15351" s="9"/>
    </row>
    <row r="15352" spans="1:6" x14ac:dyDescent="0.3">
      <c r="A15352" s="6"/>
      <c r="B15352" s="6"/>
      <c r="C15352" s="6"/>
      <c r="D15352" s="6"/>
      <c r="E15352" s="6"/>
      <c r="F15352" s="7"/>
    </row>
    <row r="15353" spans="1:6" x14ac:dyDescent="0.3">
      <c r="A15353" s="8"/>
      <c r="B15353" s="8"/>
      <c r="C15353" s="8"/>
      <c r="D15353" s="8"/>
      <c r="E15353" s="8"/>
      <c r="F15353" s="9"/>
    </row>
    <row r="15354" spans="1:6" x14ac:dyDescent="0.3">
      <c r="A15354" s="6"/>
      <c r="B15354" s="6"/>
      <c r="C15354" s="6"/>
      <c r="D15354" s="6"/>
      <c r="E15354" s="6"/>
      <c r="F15354" s="7"/>
    </row>
    <row r="15355" spans="1:6" x14ac:dyDescent="0.3">
      <c r="A15355" s="8"/>
      <c r="B15355" s="8"/>
      <c r="C15355" s="8"/>
      <c r="D15355" s="8"/>
      <c r="E15355" s="8"/>
      <c r="F15355" s="9"/>
    </row>
    <row r="15356" spans="1:6" x14ac:dyDescent="0.3">
      <c r="A15356" s="6"/>
      <c r="B15356" s="6"/>
      <c r="C15356" s="6"/>
      <c r="D15356" s="6"/>
      <c r="E15356" s="6"/>
      <c r="F15356" s="7"/>
    </row>
    <row r="15357" spans="1:6" x14ac:dyDescent="0.3">
      <c r="A15357" s="8"/>
      <c r="B15357" s="8"/>
      <c r="C15357" s="8"/>
      <c r="D15357" s="8"/>
      <c r="E15357" s="8"/>
      <c r="F15357" s="9"/>
    </row>
    <row r="15358" spans="1:6" x14ac:dyDescent="0.3">
      <c r="A15358" s="6"/>
      <c r="B15358" s="6"/>
      <c r="C15358" s="6"/>
      <c r="D15358" s="6"/>
      <c r="E15358" s="6"/>
      <c r="F15358" s="7"/>
    </row>
    <row r="15359" spans="1:6" x14ac:dyDescent="0.3">
      <c r="A15359" s="8"/>
      <c r="B15359" s="8"/>
      <c r="C15359" s="8"/>
      <c r="D15359" s="8"/>
      <c r="E15359" s="8"/>
      <c r="F15359" s="9"/>
    </row>
    <row r="15360" spans="1:6" x14ac:dyDescent="0.3">
      <c r="A15360" s="6"/>
      <c r="B15360" s="6"/>
      <c r="C15360" s="6"/>
      <c r="D15360" s="6"/>
      <c r="E15360" s="6"/>
      <c r="F15360" s="7"/>
    </row>
    <row r="15361" spans="1:6" x14ac:dyDescent="0.3">
      <c r="A15361" s="8"/>
      <c r="B15361" s="8"/>
      <c r="C15361" s="8"/>
      <c r="D15361" s="8"/>
      <c r="E15361" s="8"/>
      <c r="F15361" s="9"/>
    </row>
    <row r="15362" spans="1:6" x14ac:dyDescent="0.3">
      <c r="A15362" s="6"/>
      <c r="B15362" s="6"/>
      <c r="C15362" s="6"/>
      <c r="D15362" s="6"/>
      <c r="E15362" s="6"/>
      <c r="F15362" s="7"/>
    </row>
    <row r="15363" spans="1:6" x14ac:dyDescent="0.3">
      <c r="A15363" s="8"/>
      <c r="B15363" s="8"/>
      <c r="C15363" s="8"/>
      <c r="D15363" s="8"/>
      <c r="E15363" s="8"/>
      <c r="F15363" s="9"/>
    </row>
    <row r="15364" spans="1:6" x14ac:dyDescent="0.3">
      <c r="A15364" s="6"/>
      <c r="B15364" s="6"/>
      <c r="C15364" s="6"/>
      <c r="D15364" s="6"/>
      <c r="E15364" s="6"/>
      <c r="F15364" s="7"/>
    </row>
    <row r="15365" spans="1:6" x14ac:dyDescent="0.3">
      <c r="A15365" s="8"/>
      <c r="B15365" s="8"/>
      <c r="C15365" s="8"/>
      <c r="D15365" s="8"/>
      <c r="E15365" s="8"/>
      <c r="F15365" s="9"/>
    </row>
    <row r="15366" spans="1:6" x14ac:dyDescent="0.3">
      <c r="A15366" s="6"/>
      <c r="B15366" s="6"/>
      <c r="C15366" s="6"/>
      <c r="D15366" s="6"/>
      <c r="E15366" s="6"/>
      <c r="F15366" s="7"/>
    </row>
    <row r="15367" spans="1:6" x14ac:dyDescent="0.3">
      <c r="A15367" s="8"/>
      <c r="B15367" s="8"/>
      <c r="C15367" s="8"/>
      <c r="D15367" s="8"/>
      <c r="E15367" s="8"/>
      <c r="F15367" s="9"/>
    </row>
    <row r="15368" spans="1:6" x14ac:dyDescent="0.3">
      <c r="A15368" s="6"/>
      <c r="B15368" s="6"/>
      <c r="C15368" s="6"/>
      <c r="D15368" s="6"/>
      <c r="E15368" s="6"/>
      <c r="F15368" s="7"/>
    </row>
    <row r="15369" spans="1:6" x14ac:dyDescent="0.3">
      <c r="A15369" s="8"/>
      <c r="B15369" s="8"/>
      <c r="C15369" s="8"/>
      <c r="D15369" s="8"/>
      <c r="E15369" s="8"/>
      <c r="F15369" s="9"/>
    </row>
    <row r="15370" spans="1:6" x14ac:dyDescent="0.3">
      <c r="A15370" s="6"/>
      <c r="B15370" s="6"/>
      <c r="C15370" s="6"/>
      <c r="D15370" s="6"/>
      <c r="E15370" s="6"/>
      <c r="F15370" s="7"/>
    </row>
    <row r="15371" spans="1:6" x14ac:dyDescent="0.3">
      <c r="A15371" s="8"/>
      <c r="B15371" s="8"/>
      <c r="C15371" s="8"/>
      <c r="D15371" s="8"/>
      <c r="E15371" s="8"/>
      <c r="F15371" s="9"/>
    </row>
    <row r="15372" spans="1:6" x14ac:dyDescent="0.3">
      <c r="A15372" s="6"/>
      <c r="B15372" s="6"/>
      <c r="C15372" s="6"/>
      <c r="D15372" s="6"/>
      <c r="E15372" s="6"/>
      <c r="F15372" s="7"/>
    </row>
    <row r="15373" spans="1:6" x14ac:dyDescent="0.3">
      <c r="A15373" s="8"/>
      <c r="B15373" s="8"/>
      <c r="C15373" s="8"/>
      <c r="D15373" s="8"/>
      <c r="E15373" s="8"/>
      <c r="F15373" s="9"/>
    </row>
    <row r="15374" spans="1:6" x14ac:dyDescent="0.3">
      <c r="A15374" s="6"/>
      <c r="B15374" s="6"/>
      <c r="C15374" s="6"/>
      <c r="D15374" s="6"/>
      <c r="E15374" s="6"/>
      <c r="F15374" s="7"/>
    </row>
    <row r="15375" spans="1:6" x14ac:dyDescent="0.3">
      <c r="A15375" s="8"/>
      <c r="B15375" s="8"/>
      <c r="C15375" s="8"/>
      <c r="D15375" s="8"/>
      <c r="E15375" s="8"/>
      <c r="F15375" s="9"/>
    </row>
    <row r="15376" spans="1:6" x14ac:dyDescent="0.3">
      <c r="A15376" s="6"/>
      <c r="B15376" s="6"/>
      <c r="C15376" s="6"/>
      <c r="D15376" s="6"/>
      <c r="E15376" s="6"/>
      <c r="F15376" s="7"/>
    </row>
    <row r="15377" spans="1:6" x14ac:dyDescent="0.3">
      <c r="A15377" s="8"/>
      <c r="B15377" s="8"/>
      <c r="C15377" s="8"/>
      <c r="D15377" s="8"/>
      <c r="E15377" s="8"/>
      <c r="F15377" s="9"/>
    </row>
    <row r="15378" spans="1:6" x14ac:dyDescent="0.3">
      <c r="A15378" s="6"/>
      <c r="B15378" s="6"/>
      <c r="C15378" s="6"/>
      <c r="D15378" s="6"/>
      <c r="E15378" s="6"/>
      <c r="F15378" s="7"/>
    </row>
    <row r="15379" spans="1:6" x14ac:dyDescent="0.3">
      <c r="A15379" s="8"/>
      <c r="B15379" s="8"/>
      <c r="C15379" s="8"/>
      <c r="D15379" s="8"/>
      <c r="E15379" s="8"/>
      <c r="F15379" s="9"/>
    </row>
    <row r="15380" spans="1:6" x14ac:dyDescent="0.3">
      <c r="A15380" s="6"/>
      <c r="B15380" s="6"/>
      <c r="C15380" s="6"/>
      <c r="D15380" s="6"/>
      <c r="E15380" s="6"/>
      <c r="F15380" s="7"/>
    </row>
    <row r="15381" spans="1:6" x14ac:dyDescent="0.3">
      <c r="A15381" s="8"/>
      <c r="B15381" s="8"/>
      <c r="C15381" s="8"/>
      <c r="D15381" s="8"/>
      <c r="E15381" s="8"/>
      <c r="F15381" s="9"/>
    </row>
    <row r="15382" spans="1:6" x14ac:dyDescent="0.3">
      <c r="A15382" s="6"/>
      <c r="B15382" s="6"/>
      <c r="C15382" s="6"/>
      <c r="D15382" s="6"/>
      <c r="E15382" s="6"/>
      <c r="F15382" s="7"/>
    </row>
    <row r="15383" spans="1:6" x14ac:dyDescent="0.3">
      <c r="A15383" s="8"/>
      <c r="B15383" s="8"/>
      <c r="C15383" s="8"/>
      <c r="D15383" s="8"/>
      <c r="E15383" s="8"/>
      <c r="F15383" s="9"/>
    </row>
    <row r="15384" spans="1:6" x14ac:dyDescent="0.3">
      <c r="A15384" s="6"/>
      <c r="B15384" s="6"/>
      <c r="C15384" s="6"/>
      <c r="D15384" s="6"/>
      <c r="E15384" s="6"/>
      <c r="F15384" s="7"/>
    </row>
    <row r="15385" spans="1:6" x14ac:dyDescent="0.3">
      <c r="A15385" s="8"/>
      <c r="B15385" s="8"/>
      <c r="C15385" s="8"/>
      <c r="D15385" s="8"/>
      <c r="E15385" s="8"/>
      <c r="F15385" s="9"/>
    </row>
    <row r="15386" spans="1:6" x14ac:dyDescent="0.3">
      <c r="A15386" s="6"/>
      <c r="B15386" s="6"/>
      <c r="C15386" s="6"/>
      <c r="D15386" s="6"/>
      <c r="E15386" s="6"/>
      <c r="F15386" s="7"/>
    </row>
    <row r="15387" spans="1:6" x14ac:dyDescent="0.3">
      <c r="A15387" s="8"/>
      <c r="B15387" s="8"/>
      <c r="C15387" s="8"/>
      <c r="D15387" s="8"/>
      <c r="E15387" s="8"/>
      <c r="F15387" s="9"/>
    </row>
    <row r="15388" spans="1:6" x14ac:dyDescent="0.3">
      <c r="A15388" s="6"/>
      <c r="B15388" s="6"/>
      <c r="C15388" s="6"/>
      <c r="D15388" s="6"/>
      <c r="E15388" s="6"/>
      <c r="F15388" s="7"/>
    </row>
    <row r="15389" spans="1:6" x14ac:dyDescent="0.3">
      <c r="A15389" s="8"/>
      <c r="B15389" s="8"/>
      <c r="C15389" s="8"/>
      <c r="D15389" s="8"/>
      <c r="E15389" s="8"/>
      <c r="F15389" s="9"/>
    </row>
    <row r="15390" spans="1:6" x14ac:dyDescent="0.3">
      <c r="A15390" s="6"/>
      <c r="B15390" s="6"/>
      <c r="C15390" s="6"/>
      <c r="D15390" s="6"/>
      <c r="E15390" s="6"/>
      <c r="F15390" s="7"/>
    </row>
    <row r="15391" spans="1:6" x14ac:dyDescent="0.3">
      <c r="A15391" s="8"/>
      <c r="B15391" s="8"/>
      <c r="C15391" s="8"/>
      <c r="D15391" s="8"/>
      <c r="E15391" s="8"/>
      <c r="F15391" s="9"/>
    </row>
    <row r="15392" spans="1:6" x14ac:dyDescent="0.3">
      <c r="A15392" s="6"/>
      <c r="B15392" s="6"/>
      <c r="C15392" s="6"/>
      <c r="D15392" s="6"/>
      <c r="E15392" s="6"/>
      <c r="F15392" s="7"/>
    </row>
    <row r="15393" spans="1:6" x14ac:dyDescent="0.3">
      <c r="A15393" s="8"/>
      <c r="B15393" s="8"/>
      <c r="C15393" s="8"/>
      <c r="D15393" s="8"/>
      <c r="E15393" s="8"/>
      <c r="F15393" s="9"/>
    </row>
    <row r="15394" spans="1:6" x14ac:dyDescent="0.3">
      <c r="A15394" s="6"/>
      <c r="B15394" s="6"/>
      <c r="C15394" s="6"/>
      <c r="D15394" s="6"/>
      <c r="E15394" s="6"/>
      <c r="F15394" s="7"/>
    </row>
    <row r="15395" spans="1:6" x14ac:dyDescent="0.3">
      <c r="A15395" s="8"/>
      <c r="B15395" s="8"/>
      <c r="C15395" s="8"/>
      <c r="D15395" s="8"/>
      <c r="E15395" s="8"/>
      <c r="F15395" s="9"/>
    </row>
    <row r="15396" spans="1:6" x14ac:dyDescent="0.3">
      <c r="A15396" s="6"/>
      <c r="B15396" s="6"/>
      <c r="C15396" s="6"/>
      <c r="D15396" s="6"/>
      <c r="E15396" s="6"/>
      <c r="F15396" s="7"/>
    </row>
    <row r="15397" spans="1:6" x14ac:dyDescent="0.3">
      <c r="A15397" s="8"/>
      <c r="B15397" s="8"/>
      <c r="C15397" s="8"/>
      <c r="D15397" s="8"/>
      <c r="E15397" s="8"/>
      <c r="F15397" s="9"/>
    </row>
    <row r="15398" spans="1:6" x14ac:dyDescent="0.3">
      <c r="A15398" s="6"/>
      <c r="B15398" s="6"/>
      <c r="C15398" s="6"/>
      <c r="D15398" s="6"/>
      <c r="E15398" s="6"/>
      <c r="F15398" s="7"/>
    </row>
    <row r="15399" spans="1:6" x14ac:dyDescent="0.3">
      <c r="A15399" s="8"/>
      <c r="B15399" s="8"/>
      <c r="C15399" s="8"/>
      <c r="D15399" s="8"/>
      <c r="E15399" s="8"/>
      <c r="F15399" s="9"/>
    </row>
    <row r="15400" spans="1:6" x14ac:dyDescent="0.3">
      <c r="A15400" s="6"/>
      <c r="B15400" s="6"/>
      <c r="C15400" s="6"/>
      <c r="D15400" s="6"/>
      <c r="E15400" s="6"/>
      <c r="F15400" s="7"/>
    </row>
    <row r="15401" spans="1:6" x14ac:dyDescent="0.3">
      <c r="A15401" s="8"/>
      <c r="B15401" s="8"/>
      <c r="C15401" s="8"/>
      <c r="D15401" s="8"/>
      <c r="E15401" s="8"/>
      <c r="F15401" s="9"/>
    </row>
    <row r="15402" spans="1:6" x14ac:dyDescent="0.3">
      <c r="A15402" s="6"/>
      <c r="B15402" s="6"/>
      <c r="C15402" s="6"/>
      <c r="D15402" s="6"/>
      <c r="E15402" s="6"/>
      <c r="F15402" s="7"/>
    </row>
    <row r="15403" spans="1:6" x14ac:dyDescent="0.3">
      <c r="A15403" s="8"/>
      <c r="B15403" s="8"/>
      <c r="C15403" s="8"/>
      <c r="D15403" s="8"/>
      <c r="E15403" s="8"/>
      <c r="F15403" s="9"/>
    </row>
    <row r="15404" spans="1:6" x14ac:dyDescent="0.3">
      <c r="A15404" s="6"/>
      <c r="B15404" s="6"/>
      <c r="C15404" s="6"/>
      <c r="D15404" s="6"/>
      <c r="E15404" s="6"/>
      <c r="F15404" s="7"/>
    </row>
    <row r="15405" spans="1:6" x14ac:dyDescent="0.3">
      <c r="A15405" s="8"/>
      <c r="B15405" s="8"/>
      <c r="C15405" s="8"/>
      <c r="D15405" s="8"/>
      <c r="E15405" s="8"/>
      <c r="F15405" s="9"/>
    </row>
    <row r="15406" spans="1:6" x14ac:dyDescent="0.3">
      <c r="A15406" s="6"/>
      <c r="B15406" s="6"/>
      <c r="C15406" s="6"/>
      <c r="D15406" s="6"/>
      <c r="E15406" s="6"/>
      <c r="F15406" s="7"/>
    </row>
    <row r="15407" spans="1:6" x14ac:dyDescent="0.3">
      <c r="A15407" s="8"/>
      <c r="B15407" s="8"/>
      <c r="C15407" s="8"/>
      <c r="D15407" s="8"/>
      <c r="E15407" s="8"/>
      <c r="F15407" s="9"/>
    </row>
    <row r="15408" spans="1:6" x14ac:dyDescent="0.3">
      <c r="A15408" s="6"/>
      <c r="B15408" s="6"/>
      <c r="C15408" s="6"/>
      <c r="D15408" s="6"/>
      <c r="E15408" s="6"/>
      <c r="F15408" s="7"/>
    </row>
    <row r="15409" spans="1:6" x14ac:dyDescent="0.3">
      <c r="A15409" s="8"/>
      <c r="B15409" s="8"/>
      <c r="C15409" s="8"/>
      <c r="D15409" s="8"/>
      <c r="E15409" s="8"/>
      <c r="F15409" s="9"/>
    </row>
    <row r="15410" spans="1:6" x14ac:dyDescent="0.3">
      <c r="A15410" s="6"/>
      <c r="B15410" s="6"/>
      <c r="C15410" s="6"/>
      <c r="D15410" s="6"/>
      <c r="E15410" s="6"/>
      <c r="F15410" s="7"/>
    </row>
    <row r="15411" spans="1:6" x14ac:dyDescent="0.3">
      <c r="A15411" s="8"/>
      <c r="B15411" s="8"/>
      <c r="C15411" s="8"/>
      <c r="D15411" s="8"/>
      <c r="E15411" s="8"/>
      <c r="F15411" s="9"/>
    </row>
    <row r="15412" spans="1:6" x14ac:dyDescent="0.3">
      <c r="A15412" s="6"/>
      <c r="B15412" s="6"/>
      <c r="C15412" s="6"/>
      <c r="D15412" s="6"/>
      <c r="E15412" s="6"/>
      <c r="F15412" s="7"/>
    </row>
    <row r="15413" spans="1:6" x14ac:dyDescent="0.3">
      <c r="A15413" s="8"/>
      <c r="B15413" s="8"/>
      <c r="C15413" s="8"/>
      <c r="D15413" s="8"/>
      <c r="E15413" s="8"/>
      <c r="F15413" s="9"/>
    </row>
    <row r="15414" spans="1:6" x14ac:dyDescent="0.3">
      <c r="A15414" s="6"/>
      <c r="B15414" s="6"/>
      <c r="C15414" s="6"/>
      <c r="D15414" s="6"/>
      <c r="E15414" s="6"/>
      <c r="F15414" s="7"/>
    </row>
    <row r="15415" spans="1:6" x14ac:dyDescent="0.3">
      <c r="A15415" s="8"/>
      <c r="B15415" s="8"/>
      <c r="C15415" s="8"/>
      <c r="D15415" s="8"/>
      <c r="E15415" s="8"/>
      <c r="F15415" s="9"/>
    </row>
    <row r="15416" spans="1:6" x14ac:dyDescent="0.3">
      <c r="A15416" s="6"/>
      <c r="B15416" s="6"/>
      <c r="C15416" s="6"/>
      <c r="D15416" s="6"/>
      <c r="E15416" s="6"/>
      <c r="F15416" s="7"/>
    </row>
    <row r="15417" spans="1:6" x14ac:dyDescent="0.3">
      <c r="A15417" s="8"/>
      <c r="B15417" s="8"/>
      <c r="C15417" s="8"/>
      <c r="D15417" s="8"/>
      <c r="E15417" s="8"/>
      <c r="F15417" s="9"/>
    </row>
    <row r="15418" spans="1:6" x14ac:dyDescent="0.3">
      <c r="A15418" s="6"/>
      <c r="B15418" s="6"/>
      <c r="C15418" s="6"/>
      <c r="D15418" s="6"/>
      <c r="E15418" s="6"/>
      <c r="F15418" s="7"/>
    </row>
    <row r="15419" spans="1:6" x14ac:dyDescent="0.3">
      <c r="A15419" s="8"/>
      <c r="B15419" s="8"/>
      <c r="C15419" s="8"/>
      <c r="D15419" s="8"/>
      <c r="E15419" s="8"/>
      <c r="F15419" s="9"/>
    </row>
    <row r="15420" spans="1:6" x14ac:dyDescent="0.3">
      <c r="A15420" s="6"/>
      <c r="B15420" s="6"/>
      <c r="C15420" s="6"/>
      <c r="D15420" s="6"/>
      <c r="E15420" s="6"/>
      <c r="F15420" s="7"/>
    </row>
    <row r="15421" spans="1:6" x14ac:dyDescent="0.3">
      <c r="A15421" s="8"/>
      <c r="B15421" s="8"/>
      <c r="C15421" s="8"/>
      <c r="D15421" s="8"/>
      <c r="E15421" s="8"/>
      <c r="F15421" s="9"/>
    </row>
    <row r="15422" spans="1:6" x14ac:dyDescent="0.3">
      <c r="A15422" s="6"/>
      <c r="B15422" s="6"/>
      <c r="C15422" s="6"/>
      <c r="D15422" s="6"/>
      <c r="E15422" s="6"/>
      <c r="F15422" s="7"/>
    </row>
    <row r="15423" spans="1:6" x14ac:dyDescent="0.3">
      <c r="A15423" s="8"/>
      <c r="B15423" s="8"/>
      <c r="C15423" s="8"/>
      <c r="D15423" s="8"/>
      <c r="E15423" s="8"/>
      <c r="F15423" s="9"/>
    </row>
    <row r="15424" spans="1:6" x14ac:dyDescent="0.3">
      <c r="A15424" s="6"/>
      <c r="B15424" s="6"/>
      <c r="C15424" s="6"/>
      <c r="D15424" s="6"/>
      <c r="E15424" s="6"/>
      <c r="F15424" s="7"/>
    </row>
    <row r="15425" spans="1:6" x14ac:dyDescent="0.3">
      <c r="A15425" s="8"/>
      <c r="B15425" s="8"/>
      <c r="C15425" s="8"/>
      <c r="D15425" s="8"/>
      <c r="E15425" s="8"/>
      <c r="F15425" s="9"/>
    </row>
    <row r="15426" spans="1:6" x14ac:dyDescent="0.3">
      <c r="A15426" s="6"/>
      <c r="B15426" s="6"/>
      <c r="C15426" s="6"/>
      <c r="D15426" s="6"/>
      <c r="E15426" s="6"/>
      <c r="F15426" s="7"/>
    </row>
    <row r="15427" spans="1:6" x14ac:dyDescent="0.3">
      <c r="A15427" s="8"/>
      <c r="B15427" s="8"/>
      <c r="C15427" s="8"/>
      <c r="D15427" s="8"/>
      <c r="E15427" s="8"/>
      <c r="F15427" s="9"/>
    </row>
    <row r="15428" spans="1:6" x14ac:dyDescent="0.3">
      <c r="A15428" s="6"/>
      <c r="B15428" s="6"/>
      <c r="C15428" s="6"/>
      <c r="D15428" s="6"/>
      <c r="E15428" s="6"/>
      <c r="F15428" s="7"/>
    </row>
    <row r="15429" spans="1:6" x14ac:dyDescent="0.3">
      <c r="A15429" s="8"/>
      <c r="B15429" s="8"/>
      <c r="C15429" s="8"/>
      <c r="D15429" s="8"/>
      <c r="E15429" s="8"/>
      <c r="F15429" s="9"/>
    </row>
    <row r="15430" spans="1:6" x14ac:dyDescent="0.3">
      <c r="A15430" s="6"/>
      <c r="B15430" s="6"/>
      <c r="C15430" s="6"/>
      <c r="D15430" s="6"/>
      <c r="E15430" s="6"/>
      <c r="F15430" s="7"/>
    </row>
    <row r="15431" spans="1:6" x14ac:dyDescent="0.3">
      <c r="A15431" s="8"/>
      <c r="B15431" s="8"/>
      <c r="C15431" s="8"/>
      <c r="D15431" s="8"/>
      <c r="E15431" s="8"/>
      <c r="F15431" s="9"/>
    </row>
    <row r="15432" spans="1:6" x14ac:dyDescent="0.3">
      <c r="A15432" s="6"/>
      <c r="B15432" s="6"/>
      <c r="C15432" s="6"/>
      <c r="D15432" s="6"/>
      <c r="E15432" s="6"/>
      <c r="F15432" s="7"/>
    </row>
    <row r="15433" spans="1:6" x14ac:dyDescent="0.3">
      <c r="A15433" s="8"/>
      <c r="B15433" s="8"/>
      <c r="C15433" s="8"/>
      <c r="D15433" s="8"/>
      <c r="E15433" s="8"/>
      <c r="F15433" s="9"/>
    </row>
    <row r="15434" spans="1:6" x14ac:dyDescent="0.3">
      <c r="A15434" s="6"/>
      <c r="B15434" s="6"/>
      <c r="C15434" s="6"/>
      <c r="D15434" s="6"/>
      <c r="E15434" s="6"/>
      <c r="F15434" s="7"/>
    </row>
    <row r="15435" spans="1:6" x14ac:dyDescent="0.3">
      <c r="A15435" s="8"/>
      <c r="B15435" s="8"/>
      <c r="C15435" s="8"/>
      <c r="D15435" s="8"/>
      <c r="E15435" s="8"/>
      <c r="F15435" s="9"/>
    </row>
    <row r="15436" spans="1:6" x14ac:dyDescent="0.3">
      <c r="A15436" s="6"/>
      <c r="B15436" s="6"/>
      <c r="C15436" s="6"/>
      <c r="D15436" s="6"/>
      <c r="E15436" s="6"/>
      <c r="F15436" s="7"/>
    </row>
    <row r="15437" spans="1:6" x14ac:dyDescent="0.3">
      <c r="A15437" s="8"/>
      <c r="B15437" s="8"/>
      <c r="C15437" s="8"/>
      <c r="D15437" s="8"/>
      <c r="E15437" s="8"/>
      <c r="F15437" s="9"/>
    </row>
    <row r="15438" spans="1:6" x14ac:dyDescent="0.3">
      <c r="A15438" s="6"/>
      <c r="B15438" s="6"/>
      <c r="C15438" s="6"/>
      <c r="D15438" s="6"/>
      <c r="E15438" s="6"/>
      <c r="F15438" s="7"/>
    </row>
    <row r="15439" spans="1:6" x14ac:dyDescent="0.3">
      <c r="A15439" s="8"/>
      <c r="B15439" s="8"/>
      <c r="C15439" s="8"/>
      <c r="D15439" s="8"/>
      <c r="E15439" s="8"/>
      <c r="F15439" s="9"/>
    </row>
    <row r="15440" spans="1:6" x14ac:dyDescent="0.3">
      <c r="A15440" s="6"/>
      <c r="B15440" s="6"/>
      <c r="C15440" s="6"/>
      <c r="D15440" s="6"/>
      <c r="E15440" s="6"/>
      <c r="F15440" s="7"/>
    </row>
    <row r="15441" spans="1:6" x14ac:dyDescent="0.3">
      <c r="A15441" s="8"/>
      <c r="B15441" s="8"/>
      <c r="C15441" s="8"/>
      <c r="D15441" s="8"/>
      <c r="E15441" s="8"/>
      <c r="F15441" s="9"/>
    </row>
    <row r="15442" spans="1:6" x14ac:dyDescent="0.3">
      <c r="A15442" s="6"/>
      <c r="B15442" s="6"/>
      <c r="C15442" s="6"/>
      <c r="D15442" s="6"/>
      <c r="E15442" s="6"/>
      <c r="F15442" s="7"/>
    </row>
    <row r="15443" spans="1:6" x14ac:dyDescent="0.3">
      <c r="A15443" s="8"/>
      <c r="B15443" s="8"/>
      <c r="C15443" s="8"/>
      <c r="D15443" s="8"/>
      <c r="E15443" s="8"/>
      <c r="F15443" s="9"/>
    </row>
    <row r="15444" spans="1:6" x14ac:dyDescent="0.3">
      <c r="A15444" s="6"/>
      <c r="B15444" s="6"/>
      <c r="C15444" s="6"/>
      <c r="D15444" s="6"/>
      <c r="E15444" s="6"/>
      <c r="F15444" s="7"/>
    </row>
    <row r="15445" spans="1:6" x14ac:dyDescent="0.3">
      <c r="A15445" s="8"/>
      <c r="B15445" s="8"/>
      <c r="C15445" s="8"/>
      <c r="D15445" s="8"/>
      <c r="E15445" s="8"/>
      <c r="F15445" s="9"/>
    </row>
    <row r="15446" spans="1:6" x14ac:dyDescent="0.3">
      <c r="A15446" s="6"/>
      <c r="B15446" s="6"/>
      <c r="C15446" s="6"/>
      <c r="D15446" s="6"/>
      <c r="E15446" s="6"/>
      <c r="F15446" s="7"/>
    </row>
    <row r="15447" spans="1:6" x14ac:dyDescent="0.3">
      <c r="A15447" s="8"/>
      <c r="B15447" s="8"/>
      <c r="C15447" s="8"/>
      <c r="D15447" s="8"/>
      <c r="E15447" s="8"/>
      <c r="F15447" s="9"/>
    </row>
    <row r="15448" spans="1:6" x14ac:dyDescent="0.3">
      <c r="A15448" s="6"/>
      <c r="B15448" s="6"/>
      <c r="C15448" s="6"/>
      <c r="D15448" s="6"/>
      <c r="E15448" s="6"/>
      <c r="F15448" s="7"/>
    </row>
    <row r="15449" spans="1:6" x14ac:dyDescent="0.3">
      <c r="A15449" s="8"/>
      <c r="B15449" s="8"/>
      <c r="C15449" s="8"/>
      <c r="D15449" s="8"/>
      <c r="E15449" s="8"/>
      <c r="F15449" s="9"/>
    </row>
    <row r="15450" spans="1:6" x14ac:dyDescent="0.3">
      <c r="A15450" s="6"/>
      <c r="B15450" s="6"/>
      <c r="C15450" s="6"/>
      <c r="D15450" s="6"/>
      <c r="E15450" s="6"/>
      <c r="F15450" s="7"/>
    </row>
    <row r="15451" spans="1:6" x14ac:dyDescent="0.3">
      <c r="A15451" s="8"/>
      <c r="B15451" s="8"/>
      <c r="C15451" s="8"/>
      <c r="D15451" s="8"/>
      <c r="E15451" s="8"/>
      <c r="F15451" s="9"/>
    </row>
    <row r="15452" spans="1:6" x14ac:dyDescent="0.3">
      <c r="A15452" s="6"/>
      <c r="B15452" s="6"/>
      <c r="C15452" s="6"/>
      <c r="D15452" s="6"/>
      <c r="E15452" s="6"/>
      <c r="F15452" s="7"/>
    </row>
    <row r="15453" spans="1:6" x14ac:dyDescent="0.3">
      <c r="A15453" s="8"/>
      <c r="B15453" s="8"/>
      <c r="C15453" s="8"/>
      <c r="D15453" s="8"/>
      <c r="E15453" s="8"/>
      <c r="F15453" s="9"/>
    </row>
    <row r="15454" spans="1:6" x14ac:dyDescent="0.3">
      <c r="A15454" s="6"/>
      <c r="B15454" s="6"/>
      <c r="C15454" s="6"/>
      <c r="D15454" s="6"/>
      <c r="E15454" s="6"/>
      <c r="F15454" s="7"/>
    </row>
    <row r="15455" spans="1:6" x14ac:dyDescent="0.3">
      <c r="A15455" s="8"/>
      <c r="B15455" s="8"/>
      <c r="C15455" s="8"/>
      <c r="D15455" s="8"/>
      <c r="E15455" s="8"/>
      <c r="F15455" s="9"/>
    </row>
    <row r="15456" spans="1:6" x14ac:dyDescent="0.3">
      <c r="A15456" s="6"/>
      <c r="B15456" s="6"/>
      <c r="C15456" s="6"/>
      <c r="D15456" s="6"/>
      <c r="E15456" s="6"/>
      <c r="F15456" s="7"/>
    </row>
    <row r="15457" spans="1:6" x14ac:dyDescent="0.3">
      <c r="A15457" s="8"/>
      <c r="B15457" s="8"/>
      <c r="C15457" s="8"/>
      <c r="D15457" s="8"/>
      <c r="E15457" s="8"/>
      <c r="F15457" s="9"/>
    </row>
    <row r="15458" spans="1:6" x14ac:dyDescent="0.3">
      <c r="A15458" s="6"/>
      <c r="B15458" s="6"/>
      <c r="C15458" s="6"/>
      <c r="D15458" s="6"/>
      <c r="E15458" s="6"/>
      <c r="F15458" s="7"/>
    </row>
    <row r="15459" spans="1:6" x14ac:dyDescent="0.3">
      <c r="A15459" s="8"/>
      <c r="B15459" s="8"/>
      <c r="C15459" s="8"/>
      <c r="D15459" s="8"/>
      <c r="E15459" s="8"/>
      <c r="F15459" s="9"/>
    </row>
    <row r="15460" spans="1:6" x14ac:dyDescent="0.3">
      <c r="A15460" s="6"/>
      <c r="B15460" s="6"/>
      <c r="C15460" s="6"/>
      <c r="D15460" s="6"/>
      <c r="E15460" s="6"/>
      <c r="F15460" s="7"/>
    </row>
    <row r="15461" spans="1:6" x14ac:dyDescent="0.3">
      <c r="A15461" s="8"/>
      <c r="B15461" s="8"/>
      <c r="C15461" s="8"/>
      <c r="D15461" s="8"/>
      <c r="E15461" s="8"/>
      <c r="F15461" s="9"/>
    </row>
    <row r="15462" spans="1:6" x14ac:dyDescent="0.3">
      <c r="A15462" s="6"/>
      <c r="B15462" s="6"/>
      <c r="C15462" s="6"/>
      <c r="D15462" s="6"/>
      <c r="E15462" s="6"/>
      <c r="F15462" s="7"/>
    </row>
    <row r="15463" spans="1:6" x14ac:dyDescent="0.3">
      <c r="A15463" s="8"/>
      <c r="B15463" s="8"/>
      <c r="C15463" s="8"/>
      <c r="D15463" s="8"/>
      <c r="E15463" s="8"/>
      <c r="F15463" s="9"/>
    </row>
    <row r="15464" spans="1:6" x14ac:dyDescent="0.3">
      <c r="A15464" s="6"/>
      <c r="B15464" s="6"/>
      <c r="C15464" s="6"/>
      <c r="D15464" s="6"/>
      <c r="E15464" s="6"/>
      <c r="F15464" s="7"/>
    </row>
    <row r="15465" spans="1:6" x14ac:dyDescent="0.3">
      <c r="A15465" s="8"/>
      <c r="B15465" s="8"/>
      <c r="C15465" s="8"/>
      <c r="D15465" s="8"/>
      <c r="E15465" s="8"/>
      <c r="F15465" s="9"/>
    </row>
    <row r="15466" spans="1:6" x14ac:dyDescent="0.3">
      <c r="A15466" s="6"/>
      <c r="B15466" s="6"/>
      <c r="C15466" s="6"/>
      <c r="D15466" s="6"/>
      <c r="E15466" s="6"/>
      <c r="F15466" s="7"/>
    </row>
    <row r="15467" spans="1:6" x14ac:dyDescent="0.3">
      <c r="A15467" s="8"/>
      <c r="B15467" s="8"/>
      <c r="C15467" s="8"/>
      <c r="D15467" s="8"/>
      <c r="E15467" s="8"/>
      <c r="F15467" s="9"/>
    </row>
    <row r="15468" spans="1:6" x14ac:dyDescent="0.3">
      <c r="A15468" s="6"/>
      <c r="B15468" s="6"/>
      <c r="C15468" s="6"/>
      <c r="D15468" s="6"/>
      <c r="E15468" s="6"/>
      <c r="F15468" s="7"/>
    </row>
    <row r="15469" spans="1:6" x14ac:dyDescent="0.3">
      <c r="A15469" s="8"/>
      <c r="B15469" s="8"/>
      <c r="C15469" s="8"/>
      <c r="D15469" s="8"/>
      <c r="E15469" s="8"/>
      <c r="F15469" s="9"/>
    </row>
    <row r="15470" spans="1:6" x14ac:dyDescent="0.3">
      <c r="A15470" s="6"/>
      <c r="B15470" s="6"/>
      <c r="C15470" s="6"/>
      <c r="D15470" s="6"/>
      <c r="E15470" s="6"/>
      <c r="F15470" s="7"/>
    </row>
    <row r="15471" spans="1:6" x14ac:dyDescent="0.3">
      <c r="A15471" s="8"/>
      <c r="B15471" s="8"/>
      <c r="C15471" s="8"/>
      <c r="D15471" s="8"/>
      <c r="E15471" s="8"/>
      <c r="F15471" s="9"/>
    </row>
    <row r="15472" spans="1:6" x14ac:dyDescent="0.3">
      <c r="A15472" s="6"/>
      <c r="B15472" s="6"/>
      <c r="C15472" s="6"/>
      <c r="D15472" s="6"/>
      <c r="E15472" s="6"/>
      <c r="F15472" s="7"/>
    </row>
    <row r="15473" spans="1:6" x14ac:dyDescent="0.3">
      <c r="A15473" s="8"/>
      <c r="B15473" s="8"/>
      <c r="C15473" s="8"/>
      <c r="D15473" s="8"/>
      <c r="E15473" s="8"/>
      <c r="F15473" s="9"/>
    </row>
    <row r="15474" spans="1:6" x14ac:dyDescent="0.3">
      <c r="A15474" s="6"/>
      <c r="B15474" s="6"/>
      <c r="C15474" s="6"/>
      <c r="D15474" s="6"/>
      <c r="E15474" s="6"/>
      <c r="F15474" s="7"/>
    </row>
    <row r="15475" spans="1:6" x14ac:dyDescent="0.3">
      <c r="A15475" s="8"/>
      <c r="B15475" s="8"/>
      <c r="C15475" s="8"/>
      <c r="D15475" s="8"/>
      <c r="E15475" s="8"/>
      <c r="F15475" s="9"/>
    </row>
    <row r="15476" spans="1:6" x14ac:dyDescent="0.3">
      <c r="A15476" s="6"/>
      <c r="B15476" s="6"/>
      <c r="C15476" s="6"/>
      <c r="D15476" s="6"/>
      <c r="E15476" s="6"/>
      <c r="F15476" s="7"/>
    </row>
    <row r="15477" spans="1:6" x14ac:dyDescent="0.3">
      <c r="A15477" s="8"/>
      <c r="B15477" s="8"/>
      <c r="C15477" s="8"/>
      <c r="D15477" s="8"/>
      <c r="E15477" s="8"/>
      <c r="F15477" s="9"/>
    </row>
    <row r="15478" spans="1:6" x14ac:dyDescent="0.3">
      <c r="A15478" s="6"/>
      <c r="B15478" s="6"/>
      <c r="C15478" s="6"/>
      <c r="D15478" s="6"/>
      <c r="E15478" s="6"/>
      <c r="F15478" s="7"/>
    </row>
    <row r="15479" spans="1:6" x14ac:dyDescent="0.3">
      <c r="A15479" s="8"/>
      <c r="B15479" s="8"/>
      <c r="C15479" s="8"/>
      <c r="D15479" s="8"/>
      <c r="E15479" s="8"/>
      <c r="F15479" s="9"/>
    </row>
    <row r="15480" spans="1:6" x14ac:dyDescent="0.3">
      <c r="A15480" s="6"/>
      <c r="B15480" s="6"/>
      <c r="C15480" s="6"/>
      <c r="D15480" s="6"/>
      <c r="E15480" s="6"/>
      <c r="F15480" s="7"/>
    </row>
    <row r="15481" spans="1:6" x14ac:dyDescent="0.3">
      <c r="A15481" s="8"/>
      <c r="B15481" s="8"/>
      <c r="C15481" s="8"/>
      <c r="D15481" s="8"/>
      <c r="E15481" s="8"/>
      <c r="F15481" s="9"/>
    </row>
    <row r="15482" spans="1:6" x14ac:dyDescent="0.3">
      <c r="A15482" s="6"/>
      <c r="B15482" s="6"/>
      <c r="C15482" s="6"/>
      <c r="D15482" s="6"/>
      <c r="E15482" s="6"/>
      <c r="F15482" s="7"/>
    </row>
    <row r="15483" spans="1:6" x14ac:dyDescent="0.3">
      <c r="A15483" s="8"/>
      <c r="B15483" s="8"/>
      <c r="C15483" s="8"/>
      <c r="D15483" s="8"/>
      <c r="E15483" s="8"/>
      <c r="F15483" s="9"/>
    </row>
    <row r="15484" spans="1:6" x14ac:dyDescent="0.3">
      <c r="A15484" s="6"/>
      <c r="B15484" s="6"/>
      <c r="C15484" s="6"/>
      <c r="D15484" s="6"/>
      <c r="E15484" s="6"/>
      <c r="F15484" s="7"/>
    </row>
    <row r="15485" spans="1:6" x14ac:dyDescent="0.3">
      <c r="A15485" s="8"/>
      <c r="B15485" s="8"/>
      <c r="C15485" s="8"/>
      <c r="D15485" s="8"/>
      <c r="E15485" s="8"/>
      <c r="F15485" s="9"/>
    </row>
    <row r="15486" spans="1:6" x14ac:dyDescent="0.3">
      <c r="A15486" s="6"/>
      <c r="B15486" s="6"/>
      <c r="C15486" s="6"/>
      <c r="D15486" s="6"/>
      <c r="E15486" s="6"/>
      <c r="F15486" s="7"/>
    </row>
    <row r="15487" spans="1:6" x14ac:dyDescent="0.3">
      <c r="A15487" s="8"/>
      <c r="B15487" s="8"/>
      <c r="C15487" s="8"/>
      <c r="D15487" s="8"/>
      <c r="E15487" s="8"/>
      <c r="F15487" s="9"/>
    </row>
    <row r="15488" spans="1:6" x14ac:dyDescent="0.3">
      <c r="A15488" s="6"/>
      <c r="B15488" s="6"/>
      <c r="C15488" s="6"/>
      <c r="D15488" s="6"/>
      <c r="E15488" s="6"/>
      <c r="F15488" s="7"/>
    </row>
    <row r="15489" spans="1:6" x14ac:dyDescent="0.3">
      <c r="A15489" s="8"/>
      <c r="B15489" s="8"/>
      <c r="C15489" s="8"/>
      <c r="D15489" s="8"/>
      <c r="E15489" s="8"/>
      <c r="F15489" s="9"/>
    </row>
    <row r="15490" spans="1:6" x14ac:dyDescent="0.3">
      <c r="A15490" s="6"/>
      <c r="B15490" s="6"/>
      <c r="C15490" s="6"/>
      <c r="D15490" s="6"/>
      <c r="E15490" s="6"/>
      <c r="F15490" s="7"/>
    </row>
    <row r="15491" spans="1:6" x14ac:dyDescent="0.3">
      <c r="A15491" s="8"/>
      <c r="B15491" s="8"/>
      <c r="C15491" s="8"/>
      <c r="D15491" s="8"/>
      <c r="E15491" s="8"/>
      <c r="F15491" s="9"/>
    </row>
    <row r="15492" spans="1:6" x14ac:dyDescent="0.3">
      <c r="A15492" s="6"/>
      <c r="B15492" s="6"/>
      <c r="C15492" s="6"/>
      <c r="D15492" s="6"/>
      <c r="E15492" s="6"/>
      <c r="F15492" s="7"/>
    </row>
    <row r="15493" spans="1:6" x14ac:dyDescent="0.3">
      <c r="A15493" s="8"/>
      <c r="B15493" s="8"/>
      <c r="C15493" s="8"/>
      <c r="D15493" s="8"/>
      <c r="E15493" s="8"/>
      <c r="F15493" s="9"/>
    </row>
    <row r="15494" spans="1:6" x14ac:dyDescent="0.3">
      <c r="A15494" s="6"/>
      <c r="B15494" s="6"/>
      <c r="C15494" s="6"/>
      <c r="D15494" s="6"/>
      <c r="E15494" s="6"/>
      <c r="F15494" s="7"/>
    </row>
    <row r="15495" spans="1:6" x14ac:dyDescent="0.3">
      <c r="A15495" s="8"/>
      <c r="B15495" s="8"/>
      <c r="C15495" s="8"/>
      <c r="D15495" s="8"/>
      <c r="E15495" s="8"/>
      <c r="F15495" s="9"/>
    </row>
    <row r="15496" spans="1:6" x14ac:dyDescent="0.3">
      <c r="A15496" s="6"/>
      <c r="B15496" s="6"/>
      <c r="C15496" s="6"/>
      <c r="D15496" s="6"/>
      <c r="E15496" s="6"/>
      <c r="F15496" s="7"/>
    </row>
    <row r="15497" spans="1:6" x14ac:dyDescent="0.3">
      <c r="A15497" s="8"/>
      <c r="B15497" s="8"/>
      <c r="C15497" s="8"/>
      <c r="D15497" s="8"/>
      <c r="E15497" s="8"/>
      <c r="F15497" s="9"/>
    </row>
    <row r="15498" spans="1:6" x14ac:dyDescent="0.3">
      <c r="A15498" s="6"/>
      <c r="B15498" s="6"/>
      <c r="C15498" s="6"/>
      <c r="D15498" s="6"/>
      <c r="E15498" s="6"/>
      <c r="F15498" s="7"/>
    </row>
    <row r="15499" spans="1:6" x14ac:dyDescent="0.3">
      <c r="A15499" s="8"/>
      <c r="B15499" s="8"/>
      <c r="C15499" s="8"/>
      <c r="D15499" s="8"/>
      <c r="E15499" s="8"/>
      <c r="F15499" s="9"/>
    </row>
    <row r="15500" spans="1:6" x14ac:dyDescent="0.3">
      <c r="A15500" s="6"/>
      <c r="B15500" s="6"/>
      <c r="C15500" s="6"/>
      <c r="D15500" s="6"/>
      <c r="E15500" s="6"/>
      <c r="F15500" s="7"/>
    </row>
    <row r="15501" spans="1:6" x14ac:dyDescent="0.3">
      <c r="A15501" s="8"/>
      <c r="B15501" s="8"/>
      <c r="C15501" s="8"/>
      <c r="D15501" s="8"/>
      <c r="E15501" s="8"/>
      <c r="F15501" s="9"/>
    </row>
    <row r="15502" spans="1:6" x14ac:dyDescent="0.3">
      <c r="A15502" s="6"/>
      <c r="B15502" s="6"/>
      <c r="C15502" s="6"/>
      <c r="D15502" s="6"/>
      <c r="E15502" s="6"/>
      <c r="F15502" s="7"/>
    </row>
    <row r="15503" spans="1:6" x14ac:dyDescent="0.3">
      <c r="A15503" s="8"/>
      <c r="B15503" s="8"/>
      <c r="C15503" s="8"/>
      <c r="D15503" s="8"/>
      <c r="E15503" s="8"/>
      <c r="F15503" s="9"/>
    </row>
    <row r="15504" spans="1:6" x14ac:dyDescent="0.3">
      <c r="A15504" s="6"/>
      <c r="B15504" s="6"/>
      <c r="C15504" s="6"/>
      <c r="D15504" s="6"/>
      <c r="E15504" s="6"/>
      <c r="F15504" s="7"/>
    </row>
    <row r="15505" spans="1:6" x14ac:dyDescent="0.3">
      <c r="A15505" s="8"/>
      <c r="B15505" s="8"/>
      <c r="C15505" s="8"/>
      <c r="D15505" s="8"/>
      <c r="E15505" s="8"/>
      <c r="F15505" s="9"/>
    </row>
    <row r="15506" spans="1:6" x14ac:dyDescent="0.3">
      <c r="A15506" s="6"/>
      <c r="B15506" s="6"/>
      <c r="C15506" s="6"/>
      <c r="D15506" s="6"/>
      <c r="E15506" s="6"/>
      <c r="F15506" s="7"/>
    </row>
    <row r="15507" spans="1:6" x14ac:dyDescent="0.3">
      <c r="A15507" s="8"/>
      <c r="B15507" s="8"/>
      <c r="C15507" s="8"/>
      <c r="D15507" s="8"/>
      <c r="E15507" s="8"/>
      <c r="F15507" s="9"/>
    </row>
    <row r="15508" spans="1:6" x14ac:dyDescent="0.3">
      <c r="A15508" s="6"/>
      <c r="B15508" s="6"/>
      <c r="C15508" s="6"/>
      <c r="D15508" s="6"/>
      <c r="E15508" s="6"/>
      <c r="F15508" s="7"/>
    </row>
    <row r="15509" spans="1:6" x14ac:dyDescent="0.3">
      <c r="A15509" s="8"/>
      <c r="B15509" s="8"/>
      <c r="C15509" s="8"/>
      <c r="D15509" s="8"/>
      <c r="E15509" s="8"/>
      <c r="F15509" s="9"/>
    </row>
    <row r="15510" spans="1:6" x14ac:dyDescent="0.3">
      <c r="A15510" s="6"/>
      <c r="B15510" s="6"/>
      <c r="C15510" s="6"/>
      <c r="D15510" s="6"/>
      <c r="E15510" s="6"/>
      <c r="F15510" s="7"/>
    </row>
    <row r="15511" spans="1:6" x14ac:dyDescent="0.3">
      <c r="A15511" s="8"/>
      <c r="B15511" s="8"/>
      <c r="C15511" s="8"/>
      <c r="D15511" s="8"/>
      <c r="E15511" s="8"/>
      <c r="F15511" s="9"/>
    </row>
    <row r="15512" spans="1:6" x14ac:dyDescent="0.3">
      <c r="A15512" s="6"/>
      <c r="B15512" s="6"/>
      <c r="C15512" s="6"/>
      <c r="D15512" s="6"/>
      <c r="E15512" s="6"/>
      <c r="F15512" s="7"/>
    </row>
    <row r="15513" spans="1:6" x14ac:dyDescent="0.3">
      <c r="A15513" s="8"/>
      <c r="B15513" s="8"/>
      <c r="C15513" s="8"/>
      <c r="D15513" s="8"/>
      <c r="E15513" s="8"/>
      <c r="F15513" s="9"/>
    </row>
    <row r="15514" spans="1:6" x14ac:dyDescent="0.3">
      <c r="A15514" s="6"/>
      <c r="B15514" s="6"/>
      <c r="C15514" s="6"/>
      <c r="D15514" s="6"/>
      <c r="E15514" s="6"/>
      <c r="F15514" s="7"/>
    </row>
    <row r="15515" spans="1:6" x14ac:dyDescent="0.3">
      <c r="A15515" s="8"/>
      <c r="B15515" s="8"/>
      <c r="C15515" s="8"/>
      <c r="D15515" s="8"/>
      <c r="E15515" s="8"/>
      <c r="F15515" s="9"/>
    </row>
    <row r="15516" spans="1:6" x14ac:dyDescent="0.3">
      <c r="A15516" s="6"/>
      <c r="B15516" s="6"/>
      <c r="C15516" s="6"/>
      <c r="D15516" s="6"/>
      <c r="E15516" s="6"/>
      <c r="F15516" s="7"/>
    </row>
    <row r="15517" spans="1:6" x14ac:dyDescent="0.3">
      <c r="A15517" s="8"/>
      <c r="B15517" s="8"/>
      <c r="C15517" s="8"/>
      <c r="D15517" s="8"/>
      <c r="E15517" s="8"/>
      <c r="F15517" s="9"/>
    </row>
    <row r="15518" spans="1:6" x14ac:dyDescent="0.3">
      <c r="A15518" s="6"/>
      <c r="B15518" s="6"/>
      <c r="C15518" s="6"/>
      <c r="D15518" s="6"/>
      <c r="E15518" s="6"/>
      <c r="F15518" s="7"/>
    </row>
    <row r="15519" spans="1:6" x14ac:dyDescent="0.3">
      <c r="A15519" s="8"/>
      <c r="B15519" s="8"/>
      <c r="C15519" s="8"/>
      <c r="D15519" s="8"/>
      <c r="E15519" s="8"/>
      <c r="F15519" s="9"/>
    </row>
    <row r="15520" spans="1:6" x14ac:dyDescent="0.3">
      <c r="A15520" s="6"/>
      <c r="B15520" s="6"/>
      <c r="C15520" s="6"/>
      <c r="D15520" s="6"/>
      <c r="E15520" s="6"/>
      <c r="F15520" s="7"/>
    </row>
    <row r="15521" spans="1:6" x14ac:dyDescent="0.3">
      <c r="A15521" s="8"/>
      <c r="B15521" s="8"/>
      <c r="C15521" s="8"/>
      <c r="D15521" s="8"/>
      <c r="E15521" s="8"/>
      <c r="F15521" s="9"/>
    </row>
    <row r="15522" spans="1:6" x14ac:dyDescent="0.3">
      <c r="A15522" s="6"/>
      <c r="B15522" s="6"/>
      <c r="C15522" s="6"/>
      <c r="D15522" s="6"/>
      <c r="E15522" s="6"/>
      <c r="F15522" s="7"/>
    </row>
    <row r="15523" spans="1:6" x14ac:dyDescent="0.3">
      <c r="A15523" s="8"/>
      <c r="B15523" s="8"/>
      <c r="C15523" s="8"/>
      <c r="D15523" s="8"/>
      <c r="E15523" s="8"/>
      <c r="F15523" s="9"/>
    </row>
    <row r="15524" spans="1:6" x14ac:dyDescent="0.3">
      <c r="A15524" s="6"/>
      <c r="B15524" s="6"/>
      <c r="C15524" s="6"/>
      <c r="D15524" s="6"/>
      <c r="E15524" s="6"/>
      <c r="F15524" s="7"/>
    </row>
    <row r="15525" spans="1:6" x14ac:dyDescent="0.3">
      <c r="A15525" s="8"/>
      <c r="B15525" s="8"/>
      <c r="C15525" s="8"/>
      <c r="D15525" s="8"/>
      <c r="E15525" s="8"/>
      <c r="F15525" s="9"/>
    </row>
    <row r="15526" spans="1:6" x14ac:dyDescent="0.3">
      <c r="A15526" s="6"/>
      <c r="B15526" s="6"/>
      <c r="C15526" s="6"/>
      <c r="D15526" s="6"/>
      <c r="E15526" s="6"/>
      <c r="F15526" s="7"/>
    </row>
    <row r="15527" spans="1:6" x14ac:dyDescent="0.3">
      <c r="A15527" s="8"/>
      <c r="B15527" s="8"/>
      <c r="C15527" s="8"/>
      <c r="D15527" s="8"/>
      <c r="E15527" s="8"/>
      <c r="F15527" s="9"/>
    </row>
    <row r="15528" spans="1:6" x14ac:dyDescent="0.3">
      <c r="A15528" s="6"/>
      <c r="B15528" s="6"/>
      <c r="C15528" s="6"/>
      <c r="D15528" s="6"/>
      <c r="E15528" s="6"/>
      <c r="F15528" s="7"/>
    </row>
    <row r="15529" spans="1:6" x14ac:dyDescent="0.3">
      <c r="A15529" s="8"/>
      <c r="B15529" s="8"/>
      <c r="C15529" s="8"/>
      <c r="D15529" s="8"/>
      <c r="E15529" s="8"/>
      <c r="F15529" s="9"/>
    </row>
    <row r="15530" spans="1:6" x14ac:dyDescent="0.3">
      <c r="A15530" s="6"/>
      <c r="B15530" s="6"/>
      <c r="C15530" s="6"/>
      <c r="D15530" s="6"/>
      <c r="E15530" s="6"/>
      <c r="F15530" s="7"/>
    </row>
    <row r="15531" spans="1:6" x14ac:dyDescent="0.3">
      <c r="A15531" s="8"/>
      <c r="B15531" s="8"/>
      <c r="C15531" s="8"/>
      <c r="D15531" s="8"/>
      <c r="E15531" s="8"/>
      <c r="F15531" s="9"/>
    </row>
    <row r="15532" spans="1:6" x14ac:dyDescent="0.3">
      <c r="A15532" s="6"/>
      <c r="B15532" s="6"/>
      <c r="C15532" s="6"/>
      <c r="D15532" s="6"/>
      <c r="E15532" s="6"/>
      <c r="F15532" s="7"/>
    </row>
    <row r="15533" spans="1:6" x14ac:dyDescent="0.3">
      <c r="A15533" s="8"/>
      <c r="B15533" s="8"/>
      <c r="C15533" s="8"/>
      <c r="D15533" s="8"/>
      <c r="E15533" s="8"/>
      <c r="F15533" s="9"/>
    </row>
    <row r="15534" spans="1:6" x14ac:dyDescent="0.3">
      <c r="A15534" s="6"/>
      <c r="B15534" s="6"/>
      <c r="C15534" s="6"/>
      <c r="D15534" s="6"/>
      <c r="E15534" s="6"/>
      <c r="F15534" s="7"/>
    </row>
    <row r="15535" spans="1:6" x14ac:dyDescent="0.3">
      <c r="A15535" s="8"/>
      <c r="B15535" s="8"/>
      <c r="C15535" s="8"/>
      <c r="D15535" s="8"/>
      <c r="E15535" s="8"/>
      <c r="F15535" s="9"/>
    </row>
    <row r="15536" spans="1:6" x14ac:dyDescent="0.3">
      <c r="A15536" s="6"/>
      <c r="B15536" s="6"/>
      <c r="C15536" s="6"/>
      <c r="D15536" s="6"/>
      <c r="E15536" s="6"/>
      <c r="F15536" s="7"/>
    </row>
    <row r="15537" spans="1:6" x14ac:dyDescent="0.3">
      <c r="A15537" s="8"/>
      <c r="B15537" s="8"/>
      <c r="C15537" s="8"/>
      <c r="D15537" s="8"/>
      <c r="E15537" s="8"/>
      <c r="F15537" s="9"/>
    </row>
    <row r="15538" spans="1:6" x14ac:dyDescent="0.3">
      <c r="A15538" s="6"/>
      <c r="B15538" s="6"/>
      <c r="C15538" s="6"/>
      <c r="D15538" s="6"/>
      <c r="E15538" s="6"/>
      <c r="F15538" s="7"/>
    </row>
    <row r="15539" spans="1:6" x14ac:dyDescent="0.3">
      <c r="A15539" s="8"/>
      <c r="B15539" s="8"/>
      <c r="C15539" s="8"/>
      <c r="D15539" s="8"/>
      <c r="E15539" s="8"/>
      <c r="F15539" s="9"/>
    </row>
    <row r="15540" spans="1:6" x14ac:dyDescent="0.3">
      <c r="A15540" s="6"/>
      <c r="B15540" s="6"/>
      <c r="C15540" s="6"/>
      <c r="D15540" s="6"/>
      <c r="E15540" s="6"/>
      <c r="F15540" s="7"/>
    </row>
    <row r="15541" spans="1:6" x14ac:dyDescent="0.3">
      <c r="A15541" s="8"/>
      <c r="B15541" s="8"/>
      <c r="C15541" s="8"/>
      <c r="D15541" s="8"/>
      <c r="E15541" s="8"/>
      <c r="F15541" s="9"/>
    </row>
    <row r="15542" spans="1:6" x14ac:dyDescent="0.3">
      <c r="A15542" s="6"/>
      <c r="B15542" s="6"/>
      <c r="C15542" s="6"/>
      <c r="D15542" s="6"/>
      <c r="E15542" s="6"/>
      <c r="F15542" s="7"/>
    </row>
    <row r="15543" spans="1:6" x14ac:dyDescent="0.3">
      <c r="A15543" s="8"/>
      <c r="B15543" s="8"/>
      <c r="C15543" s="8"/>
      <c r="D15543" s="8"/>
      <c r="E15543" s="8"/>
      <c r="F15543" s="9"/>
    </row>
    <row r="15544" spans="1:6" x14ac:dyDescent="0.3">
      <c r="A15544" s="6"/>
      <c r="B15544" s="6"/>
      <c r="C15544" s="6"/>
      <c r="D15544" s="6"/>
      <c r="E15544" s="6"/>
      <c r="F15544" s="7"/>
    </row>
    <row r="15545" spans="1:6" x14ac:dyDescent="0.3">
      <c r="A15545" s="8"/>
      <c r="B15545" s="8"/>
      <c r="C15545" s="8"/>
      <c r="D15545" s="8"/>
      <c r="E15545" s="8"/>
      <c r="F15545" s="9"/>
    </row>
    <row r="15546" spans="1:6" x14ac:dyDescent="0.3">
      <c r="A15546" s="6"/>
      <c r="B15546" s="6"/>
      <c r="C15546" s="6"/>
      <c r="D15546" s="6"/>
      <c r="E15546" s="6"/>
      <c r="F15546" s="7"/>
    </row>
    <row r="15547" spans="1:6" x14ac:dyDescent="0.3">
      <c r="A15547" s="8"/>
      <c r="B15547" s="8"/>
      <c r="C15547" s="8"/>
      <c r="D15547" s="8"/>
      <c r="E15547" s="8"/>
      <c r="F15547" s="9"/>
    </row>
    <row r="15548" spans="1:6" x14ac:dyDescent="0.3">
      <c r="A15548" s="6"/>
      <c r="B15548" s="6"/>
      <c r="C15548" s="6"/>
      <c r="D15548" s="6"/>
      <c r="E15548" s="6"/>
      <c r="F15548" s="7"/>
    </row>
    <row r="15549" spans="1:6" x14ac:dyDescent="0.3">
      <c r="A15549" s="8"/>
      <c r="B15549" s="8"/>
      <c r="C15549" s="8"/>
      <c r="D15549" s="8"/>
      <c r="E15549" s="8"/>
      <c r="F15549" s="9"/>
    </row>
    <row r="15550" spans="1:6" x14ac:dyDescent="0.3">
      <c r="A15550" s="6"/>
      <c r="B15550" s="6"/>
      <c r="C15550" s="6"/>
      <c r="D15550" s="6"/>
      <c r="E15550" s="6"/>
      <c r="F15550" s="7"/>
    </row>
    <row r="15551" spans="1:6" x14ac:dyDescent="0.3">
      <c r="A15551" s="8"/>
      <c r="B15551" s="8"/>
      <c r="C15551" s="8"/>
      <c r="D15551" s="8"/>
      <c r="E15551" s="8"/>
      <c r="F15551" s="9"/>
    </row>
    <row r="15552" spans="1:6" x14ac:dyDescent="0.3">
      <c r="A15552" s="6"/>
      <c r="B15552" s="6"/>
      <c r="C15552" s="6"/>
      <c r="D15552" s="6"/>
      <c r="E15552" s="6"/>
      <c r="F15552" s="7"/>
    </row>
    <row r="15553" spans="1:6" x14ac:dyDescent="0.3">
      <c r="A15553" s="8"/>
      <c r="B15553" s="8"/>
      <c r="C15553" s="8"/>
      <c r="D15553" s="8"/>
      <c r="E15553" s="8"/>
      <c r="F15553" s="9"/>
    </row>
    <row r="15554" spans="1:6" x14ac:dyDescent="0.3">
      <c r="A15554" s="6"/>
      <c r="B15554" s="6"/>
      <c r="C15554" s="6"/>
      <c r="D15554" s="6"/>
      <c r="E15554" s="6"/>
      <c r="F15554" s="7"/>
    </row>
    <row r="15555" spans="1:6" x14ac:dyDescent="0.3">
      <c r="A15555" s="8"/>
      <c r="B15555" s="8"/>
      <c r="C15555" s="8"/>
      <c r="D15555" s="8"/>
      <c r="E15555" s="8"/>
      <c r="F15555" s="9"/>
    </row>
    <row r="15556" spans="1:6" x14ac:dyDescent="0.3">
      <c r="A15556" s="6"/>
      <c r="B15556" s="6"/>
      <c r="C15556" s="6"/>
      <c r="D15556" s="6"/>
      <c r="E15556" s="6"/>
      <c r="F15556" s="7"/>
    </row>
    <row r="15557" spans="1:6" x14ac:dyDescent="0.3">
      <c r="A15557" s="8"/>
      <c r="B15557" s="8"/>
      <c r="C15557" s="8"/>
      <c r="D15557" s="8"/>
      <c r="E15557" s="8"/>
      <c r="F15557" s="9"/>
    </row>
    <row r="15558" spans="1:6" x14ac:dyDescent="0.3">
      <c r="A15558" s="6"/>
      <c r="B15558" s="6"/>
      <c r="C15558" s="6"/>
      <c r="D15558" s="6"/>
      <c r="E15558" s="6"/>
      <c r="F15558" s="7"/>
    </row>
    <row r="15559" spans="1:6" x14ac:dyDescent="0.3">
      <c r="A15559" s="8"/>
      <c r="B15559" s="8"/>
      <c r="C15559" s="8"/>
      <c r="D15559" s="8"/>
      <c r="E15559" s="8"/>
      <c r="F15559" s="9"/>
    </row>
    <row r="15560" spans="1:6" x14ac:dyDescent="0.3">
      <c r="A15560" s="6"/>
      <c r="B15560" s="6"/>
      <c r="C15560" s="6"/>
      <c r="D15560" s="6"/>
      <c r="E15560" s="6"/>
      <c r="F15560" s="7"/>
    </row>
    <row r="15561" spans="1:6" x14ac:dyDescent="0.3">
      <c r="A15561" s="8"/>
      <c r="B15561" s="8"/>
      <c r="C15561" s="8"/>
      <c r="D15561" s="8"/>
      <c r="E15561" s="8"/>
      <c r="F15561" s="9"/>
    </row>
    <row r="15562" spans="1:6" x14ac:dyDescent="0.3">
      <c r="A15562" s="6"/>
      <c r="B15562" s="6"/>
      <c r="C15562" s="6"/>
      <c r="D15562" s="6"/>
      <c r="E15562" s="6"/>
      <c r="F15562" s="7"/>
    </row>
    <row r="15563" spans="1:6" x14ac:dyDescent="0.3">
      <c r="A15563" s="8"/>
      <c r="B15563" s="8"/>
      <c r="C15563" s="8"/>
      <c r="D15563" s="8"/>
      <c r="E15563" s="8"/>
      <c r="F15563" s="9"/>
    </row>
    <row r="15564" spans="1:6" x14ac:dyDescent="0.3">
      <c r="A15564" s="6"/>
      <c r="B15564" s="6"/>
      <c r="C15564" s="6"/>
      <c r="D15564" s="6"/>
      <c r="E15564" s="6"/>
      <c r="F15564" s="7"/>
    </row>
    <row r="15565" spans="1:6" x14ac:dyDescent="0.3">
      <c r="A15565" s="8"/>
      <c r="B15565" s="8"/>
      <c r="C15565" s="8"/>
      <c r="D15565" s="8"/>
      <c r="E15565" s="8"/>
      <c r="F15565" s="9"/>
    </row>
    <row r="15566" spans="1:6" x14ac:dyDescent="0.3">
      <c r="A15566" s="6"/>
      <c r="B15566" s="6"/>
      <c r="C15566" s="6"/>
      <c r="D15566" s="6"/>
      <c r="E15566" s="6"/>
      <c r="F15566" s="7"/>
    </row>
    <row r="15567" spans="1:6" x14ac:dyDescent="0.3">
      <c r="A15567" s="8"/>
      <c r="B15567" s="8"/>
      <c r="C15567" s="8"/>
      <c r="D15567" s="8"/>
      <c r="E15567" s="8"/>
      <c r="F15567" s="9"/>
    </row>
    <row r="15568" spans="1:6" x14ac:dyDescent="0.3">
      <c r="A15568" s="6"/>
      <c r="B15568" s="6"/>
      <c r="C15568" s="6"/>
      <c r="D15568" s="6"/>
      <c r="E15568" s="6"/>
      <c r="F15568" s="7"/>
    </row>
    <row r="15569" spans="1:6" x14ac:dyDescent="0.3">
      <c r="A15569" s="8"/>
      <c r="B15569" s="8"/>
      <c r="C15569" s="8"/>
      <c r="D15569" s="8"/>
      <c r="E15569" s="8"/>
      <c r="F15569" s="9"/>
    </row>
    <row r="15570" spans="1:6" x14ac:dyDescent="0.3">
      <c r="A15570" s="6"/>
      <c r="B15570" s="6"/>
      <c r="C15570" s="6"/>
      <c r="D15570" s="6"/>
      <c r="E15570" s="6"/>
      <c r="F15570" s="7"/>
    </row>
    <row r="15571" spans="1:6" x14ac:dyDescent="0.3">
      <c r="A15571" s="8"/>
      <c r="B15571" s="8"/>
      <c r="C15571" s="8"/>
      <c r="D15571" s="8"/>
      <c r="E15571" s="8"/>
      <c r="F15571" s="9"/>
    </row>
    <row r="15572" spans="1:6" x14ac:dyDescent="0.3">
      <c r="A15572" s="6"/>
      <c r="B15572" s="6"/>
      <c r="C15572" s="6"/>
      <c r="D15572" s="6"/>
      <c r="E15572" s="6"/>
      <c r="F15572" s="7"/>
    </row>
    <row r="15573" spans="1:6" x14ac:dyDescent="0.3">
      <c r="A15573" s="8"/>
      <c r="B15573" s="8"/>
      <c r="C15573" s="8"/>
      <c r="D15573" s="8"/>
      <c r="E15573" s="8"/>
      <c r="F15573" s="9"/>
    </row>
    <row r="15574" spans="1:6" x14ac:dyDescent="0.3">
      <c r="A15574" s="6"/>
      <c r="B15574" s="6"/>
      <c r="C15574" s="6"/>
      <c r="D15574" s="6"/>
      <c r="E15574" s="6"/>
      <c r="F15574" s="7"/>
    </row>
    <row r="15575" spans="1:6" x14ac:dyDescent="0.3">
      <c r="A15575" s="8"/>
      <c r="B15575" s="8"/>
      <c r="C15575" s="8"/>
      <c r="D15575" s="8"/>
      <c r="E15575" s="8"/>
      <c r="F15575" s="9"/>
    </row>
    <row r="15576" spans="1:6" x14ac:dyDescent="0.3">
      <c r="A15576" s="6"/>
      <c r="B15576" s="6"/>
      <c r="C15576" s="6"/>
      <c r="D15576" s="6"/>
      <c r="E15576" s="6"/>
      <c r="F15576" s="7"/>
    </row>
    <row r="15577" spans="1:6" x14ac:dyDescent="0.3">
      <c r="A15577" s="8"/>
      <c r="B15577" s="8"/>
      <c r="C15577" s="8"/>
      <c r="D15577" s="8"/>
      <c r="E15577" s="8"/>
      <c r="F15577" s="9"/>
    </row>
    <row r="15578" spans="1:6" x14ac:dyDescent="0.3">
      <c r="A15578" s="6"/>
      <c r="B15578" s="6"/>
      <c r="C15578" s="6"/>
      <c r="D15578" s="6"/>
      <c r="E15578" s="6"/>
      <c r="F15578" s="7"/>
    </row>
    <row r="15579" spans="1:6" x14ac:dyDescent="0.3">
      <c r="A15579" s="8"/>
      <c r="B15579" s="8"/>
      <c r="C15579" s="8"/>
      <c r="D15579" s="8"/>
      <c r="E15579" s="8"/>
      <c r="F15579" s="9"/>
    </row>
    <row r="15580" spans="1:6" x14ac:dyDescent="0.3">
      <c r="A15580" s="6"/>
      <c r="B15580" s="6"/>
      <c r="C15580" s="6"/>
      <c r="D15580" s="6"/>
      <c r="E15580" s="6"/>
      <c r="F15580" s="7"/>
    </row>
    <row r="15581" spans="1:6" x14ac:dyDescent="0.3">
      <c r="A15581" s="8"/>
      <c r="B15581" s="8"/>
      <c r="C15581" s="8"/>
      <c r="D15581" s="8"/>
      <c r="E15581" s="8"/>
      <c r="F15581" s="9"/>
    </row>
    <row r="15582" spans="1:6" x14ac:dyDescent="0.3">
      <c r="A15582" s="6"/>
      <c r="B15582" s="6"/>
      <c r="C15582" s="6"/>
      <c r="D15582" s="6"/>
      <c r="E15582" s="6"/>
      <c r="F15582" s="7"/>
    </row>
    <row r="15583" spans="1:6" x14ac:dyDescent="0.3">
      <c r="A15583" s="8"/>
      <c r="B15583" s="8"/>
      <c r="C15583" s="8"/>
      <c r="D15583" s="8"/>
      <c r="E15583" s="8"/>
      <c r="F15583" s="9"/>
    </row>
    <row r="15584" spans="1:6" x14ac:dyDescent="0.3">
      <c r="A15584" s="6"/>
      <c r="B15584" s="6"/>
      <c r="C15584" s="6"/>
      <c r="D15584" s="6"/>
      <c r="E15584" s="6"/>
      <c r="F15584" s="7"/>
    </row>
    <row r="15585" spans="1:6" x14ac:dyDescent="0.3">
      <c r="A15585" s="8"/>
      <c r="B15585" s="8"/>
      <c r="C15585" s="8"/>
      <c r="D15585" s="8"/>
      <c r="E15585" s="8"/>
      <c r="F15585" s="9"/>
    </row>
    <row r="15586" spans="1:6" x14ac:dyDescent="0.3">
      <c r="A15586" s="6"/>
      <c r="B15586" s="6"/>
      <c r="C15586" s="6"/>
      <c r="D15586" s="6"/>
      <c r="E15586" s="6"/>
      <c r="F15586" s="7"/>
    </row>
    <row r="15587" spans="1:6" x14ac:dyDescent="0.3">
      <c r="A15587" s="8"/>
      <c r="B15587" s="8"/>
      <c r="C15587" s="8"/>
      <c r="D15587" s="8"/>
      <c r="E15587" s="8"/>
      <c r="F15587" s="9"/>
    </row>
    <row r="15588" spans="1:6" x14ac:dyDescent="0.3">
      <c r="A15588" s="6"/>
      <c r="B15588" s="6"/>
      <c r="C15588" s="6"/>
      <c r="D15588" s="6"/>
      <c r="E15588" s="6"/>
      <c r="F15588" s="7"/>
    </row>
    <row r="15589" spans="1:6" x14ac:dyDescent="0.3">
      <c r="A15589" s="8"/>
      <c r="B15589" s="8"/>
      <c r="C15589" s="8"/>
      <c r="D15589" s="8"/>
      <c r="E15589" s="8"/>
      <c r="F15589" s="9"/>
    </row>
    <row r="15590" spans="1:6" x14ac:dyDescent="0.3">
      <c r="A15590" s="6"/>
      <c r="B15590" s="6"/>
      <c r="C15590" s="6"/>
      <c r="D15590" s="6"/>
      <c r="E15590" s="6"/>
      <c r="F15590" s="7"/>
    </row>
    <row r="15591" spans="1:6" x14ac:dyDescent="0.3">
      <c r="A15591" s="8"/>
      <c r="B15591" s="8"/>
      <c r="C15591" s="8"/>
      <c r="D15591" s="8"/>
      <c r="E15591" s="8"/>
      <c r="F15591" s="9"/>
    </row>
    <row r="15592" spans="1:6" x14ac:dyDescent="0.3">
      <c r="A15592" s="6"/>
      <c r="B15592" s="6"/>
      <c r="C15592" s="6"/>
      <c r="D15592" s="6"/>
      <c r="E15592" s="6"/>
      <c r="F15592" s="7"/>
    </row>
    <row r="15593" spans="1:6" x14ac:dyDescent="0.3">
      <c r="A15593" s="8"/>
      <c r="B15593" s="8"/>
      <c r="C15593" s="8"/>
      <c r="D15593" s="8"/>
      <c r="E15593" s="8"/>
      <c r="F15593" s="9"/>
    </row>
    <row r="15594" spans="1:6" x14ac:dyDescent="0.3">
      <c r="A15594" s="6"/>
      <c r="B15594" s="6"/>
      <c r="C15594" s="6"/>
      <c r="D15594" s="6"/>
      <c r="E15594" s="6"/>
      <c r="F15594" s="7"/>
    </row>
    <row r="15595" spans="1:6" x14ac:dyDescent="0.3">
      <c r="A15595" s="8"/>
      <c r="B15595" s="8"/>
      <c r="C15595" s="8"/>
      <c r="D15595" s="8"/>
      <c r="E15595" s="8"/>
      <c r="F15595" s="9"/>
    </row>
    <row r="15596" spans="1:6" x14ac:dyDescent="0.3">
      <c r="A15596" s="6"/>
      <c r="B15596" s="6"/>
      <c r="C15596" s="6"/>
      <c r="D15596" s="6"/>
      <c r="E15596" s="6"/>
      <c r="F15596" s="7"/>
    </row>
    <row r="15597" spans="1:6" x14ac:dyDescent="0.3">
      <c r="A15597" s="8"/>
      <c r="B15597" s="8"/>
      <c r="C15597" s="8"/>
      <c r="D15597" s="8"/>
      <c r="E15597" s="8"/>
      <c r="F15597" s="9"/>
    </row>
    <row r="15598" spans="1:6" x14ac:dyDescent="0.3">
      <c r="A15598" s="6"/>
      <c r="B15598" s="6"/>
      <c r="C15598" s="6"/>
      <c r="D15598" s="6"/>
      <c r="E15598" s="6"/>
      <c r="F15598" s="7"/>
    </row>
    <row r="15599" spans="1:6" x14ac:dyDescent="0.3">
      <c r="A15599" s="8"/>
      <c r="B15599" s="8"/>
      <c r="C15599" s="8"/>
      <c r="D15599" s="8"/>
      <c r="E15599" s="8"/>
      <c r="F15599" s="9"/>
    </row>
    <row r="15600" spans="1:6" x14ac:dyDescent="0.3">
      <c r="A15600" s="6"/>
      <c r="B15600" s="6"/>
      <c r="C15600" s="6"/>
      <c r="D15600" s="6"/>
      <c r="E15600" s="6"/>
      <c r="F15600" s="7"/>
    </row>
    <row r="15601" spans="1:6" x14ac:dyDescent="0.3">
      <c r="A15601" s="8"/>
      <c r="B15601" s="8"/>
      <c r="C15601" s="8"/>
      <c r="D15601" s="8"/>
      <c r="E15601" s="8"/>
      <c r="F15601" s="9"/>
    </row>
    <row r="15602" spans="1:6" x14ac:dyDescent="0.3">
      <c r="A15602" s="6"/>
      <c r="B15602" s="6"/>
      <c r="C15602" s="6"/>
      <c r="D15602" s="6"/>
      <c r="E15602" s="6"/>
      <c r="F15602" s="7"/>
    </row>
    <row r="15603" spans="1:6" x14ac:dyDescent="0.3">
      <c r="A15603" s="8"/>
      <c r="B15603" s="8"/>
      <c r="C15603" s="8"/>
      <c r="D15603" s="8"/>
      <c r="E15603" s="8"/>
      <c r="F15603" s="9"/>
    </row>
    <row r="15604" spans="1:6" x14ac:dyDescent="0.3">
      <c r="A15604" s="6"/>
      <c r="B15604" s="6"/>
      <c r="C15604" s="6"/>
      <c r="D15604" s="6"/>
      <c r="E15604" s="6"/>
      <c r="F15604" s="7"/>
    </row>
    <row r="15605" spans="1:6" x14ac:dyDescent="0.3">
      <c r="A15605" s="8"/>
      <c r="B15605" s="8"/>
      <c r="C15605" s="8"/>
      <c r="D15605" s="8"/>
      <c r="E15605" s="8"/>
      <c r="F15605" s="9"/>
    </row>
    <row r="15606" spans="1:6" x14ac:dyDescent="0.3">
      <c r="A15606" s="6"/>
      <c r="B15606" s="6"/>
      <c r="C15606" s="6"/>
      <c r="D15606" s="6"/>
      <c r="E15606" s="6"/>
      <c r="F15606" s="7"/>
    </row>
    <row r="15607" spans="1:6" x14ac:dyDescent="0.3">
      <c r="A15607" s="8"/>
      <c r="B15607" s="8"/>
      <c r="C15607" s="8"/>
      <c r="D15607" s="8"/>
      <c r="E15607" s="8"/>
      <c r="F15607" s="9"/>
    </row>
    <row r="15608" spans="1:6" x14ac:dyDescent="0.3">
      <c r="A15608" s="6"/>
      <c r="B15608" s="6"/>
      <c r="C15608" s="6"/>
      <c r="D15608" s="6"/>
      <c r="E15608" s="6"/>
      <c r="F15608" s="7"/>
    </row>
    <row r="15609" spans="1:6" x14ac:dyDescent="0.3">
      <c r="A15609" s="8"/>
      <c r="B15609" s="8"/>
      <c r="C15609" s="8"/>
      <c r="D15609" s="8"/>
      <c r="E15609" s="8"/>
      <c r="F15609" s="9"/>
    </row>
    <row r="15610" spans="1:6" x14ac:dyDescent="0.3">
      <c r="A15610" s="6"/>
      <c r="B15610" s="6"/>
      <c r="C15610" s="6"/>
      <c r="D15610" s="6"/>
      <c r="E15610" s="6"/>
      <c r="F15610" s="7"/>
    </row>
    <row r="15611" spans="1:6" x14ac:dyDescent="0.3">
      <c r="A15611" s="8"/>
      <c r="B15611" s="8"/>
      <c r="C15611" s="8"/>
      <c r="D15611" s="8"/>
      <c r="E15611" s="8"/>
      <c r="F15611" s="9"/>
    </row>
    <row r="15612" spans="1:6" x14ac:dyDescent="0.3">
      <c r="A15612" s="6"/>
      <c r="B15612" s="6"/>
      <c r="C15612" s="6"/>
      <c r="D15612" s="6"/>
      <c r="E15612" s="6"/>
      <c r="F15612" s="7"/>
    </row>
    <row r="15613" spans="1:6" x14ac:dyDescent="0.3">
      <c r="A15613" s="8"/>
      <c r="B15613" s="8"/>
      <c r="C15613" s="8"/>
      <c r="D15613" s="8"/>
      <c r="E15613" s="8"/>
      <c r="F15613" s="9"/>
    </row>
    <row r="15614" spans="1:6" x14ac:dyDescent="0.3">
      <c r="A15614" s="6"/>
      <c r="B15614" s="6"/>
      <c r="C15614" s="6"/>
      <c r="D15614" s="6"/>
      <c r="E15614" s="6"/>
      <c r="F15614" s="7"/>
    </row>
    <row r="15615" spans="1:6" x14ac:dyDescent="0.3">
      <c r="A15615" s="8"/>
      <c r="B15615" s="8"/>
      <c r="C15615" s="8"/>
      <c r="D15615" s="8"/>
      <c r="E15615" s="8"/>
      <c r="F15615" s="9"/>
    </row>
    <row r="15616" spans="1:6" x14ac:dyDescent="0.3">
      <c r="A15616" s="6"/>
      <c r="B15616" s="6"/>
      <c r="C15616" s="6"/>
      <c r="D15616" s="6"/>
      <c r="E15616" s="6"/>
      <c r="F15616" s="7"/>
    </row>
    <row r="15617" spans="1:6" x14ac:dyDescent="0.3">
      <c r="A15617" s="8"/>
      <c r="B15617" s="8"/>
      <c r="C15617" s="8"/>
      <c r="D15617" s="8"/>
      <c r="E15617" s="8"/>
      <c r="F15617" s="9"/>
    </row>
    <row r="15618" spans="1:6" x14ac:dyDescent="0.3">
      <c r="A15618" s="6"/>
      <c r="B15618" s="6"/>
      <c r="C15618" s="6"/>
      <c r="D15618" s="6"/>
      <c r="E15618" s="6"/>
      <c r="F15618" s="7"/>
    </row>
    <row r="15619" spans="1:6" x14ac:dyDescent="0.3">
      <c r="A15619" s="8"/>
      <c r="B15619" s="8"/>
      <c r="C15619" s="8"/>
      <c r="D15619" s="8"/>
      <c r="E15619" s="8"/>
      <c r="F15619" s="9"/>
    </row>
    <row r="15620" spans="1:6" x14ac:dyDescent="0.3">
      <c r="A15620" s="6"/>
      <c r="B15620" s="6"/>
      <c r="C15620" s="6"/>
      <c r="D15620" s="6"/>
      <c r="E15620" s="6"/>
      <c r="F15620" s="7"/>
    </row>
    <row r="15621" spans="1:6" x14ac:dyDescent="0.3">
      <c r="A15621" s="8"/>
      <c r="B15621" s="8"/>
      <c r="C15621" s="8"/>
      <c r="D15621" s="8"/>
      <c r="E15621" s="8"/>
      <c r="F15621" s="9"/>
    </row>
    <row r="15622" spans="1:6" x14ac:dyDescent="0.3">
      <c r="A15622" s="6"/>
      <c r="B15622" s="6"/>
      <c r="C15622" s="6"/>
      <c r="D15622" s="6"/>
      <c r="E15622" s="6"/>
      <c r="F15622" s="7"/>
    </row>
    <row r="15623" spans="1:6" x14ac:dyDescent="0.3">
      <c r="A15623" s="8"/>
      <c r="B15623" s="8"/>
      <c r="C15623" s="8"/>
      <c r="D15623" s="8"/>
      <c r="E15623" s="8"/>
      <c r="F15623" s="9"/>
    </row>
    <row r="15624" spans="1:6" x14ac:dyDescent="0.3">
      <c r="A15624" s="6"/>
      <c r="B15624" s="6"/>
      <c r="C15624" s="6"/>
      <c r="D15624" s="6"/>
      <c r="E15624" s="6"/>
      <c r="F15624" s="7"/>
    </row>
    <row r="15625" spans="1:6" x14ac:dyDescent="0.3">
      <c r="A15625" s="8"/>
      <c r="B15625" s="8"/>
      <c r="C15625" s="8"/>
      <c r="D15625" s="8"/>
      <c r="E15625" s="8"/>
      <c r="F15625" s="9"/>
    </row>
    <row r="15626" spans="1:6" x14ac:dyDescent="0.3">
      <c r="A15626" s="6"/>
      <c r="B15626" s="6"/>
      <c r="C15626" s="6"/>
      <c r="D15626" s="6"/>
      <c r="E15626" s="6"/>
      <c r="F15626" s="7"/>
    </row>
    <row r="15627" spans="1:6" x14ac:dyDescent="0.3">
      <c r="A15627" s="8"/>
      <c r="B15627" s="8"/>
      <c r="C15627" s="8"/>
      <c r="D15627" s="8"/>
      <c r="E15627" s="8"/>
      <c r="F15627" s="9"/>
    </row>
    <row r="15628" spans="1:6" x14ac:dyDescent="0.3">
      <c r="A15628" s="6"/>
      <c r="B15628" s="6"/>
      <c r="C15628" s="6"/>
      <c r="D15628" s="6"/>
      <c r="E15628" s="6"/>
      <c r="F15628" s="7"/>
    </row>
    <row r="15629" spans="1:6" x14ac:dyDescent="0.3">
      <c r="A15629" s="8"/>
      <c r="B15629" s="8"/>
      <c r="C15629" s="8"/>
      <c r="D15629" s="8"/>
      <c r="E15629" s="8"/>
      <c r="F15629" s="9"/>
    </row>
    <row r="15630" spans="1:6" x14ac:dyDescent="0.3">
      <c r="A15630" s="6"/>
      <c r="B15630" s="6"/>
      <c r="C15630" s="6"/>
      <c r="D15630" s="6"/>
      <c r="E15630" s="6"/>
      <c r="F15630" s="7"/>
    </row>
    <row r="15631" spans="1:6" x14ac:dyDescent="0.3">
      <c r="A15631" s="8"/>
      <c r="B15631" s="8"/>
      <c r="C15631" s="8"/>
      <c r="D15631" s="8"/>
      <c r="E15631" s="8"/>
      <c r="F15631" s="9"/>
    </row>
    <row r="15632" spans="1:6" x14ac:dyDescent="0.3">
      <c r="A15632" s="6"/>
      <c r="B15632" s="6"/>
      <c r="C15632" s="6"/>
      <c r="D15632" s="6"/>
      <c r="E15632" s="6"/>
      <c r="F15632" s="7"/>
    </row>
    <row r="15633" spans="1:6" x14ac:dyDescent="0.3">
      <c r="A15633" s="8"/>
      <c r="B15633" s="8"/>
      <c r="C15633" s="8"/>
      <c r="D15633" s="8"/>
      <c r="E15633" s="8"/>
      <c r="F15633" s="9"/>
    </row>
    <row r="15634" spans="1:6" x14ac:dyDescent="0.3">
      <c r="A15634" s="6"/>
      <c r="B15634" s="6"/>
      <c r="C15634" s="6"/>
      <c r="D15634" s="6"/>
      <c r="E15634" s="6"/>
      <c r="F15634" s="7"/>
    </row>
    <row r="15635" spans="1:6" x14ac:dyDescent="0.3">
      <c r="A15635" s="8"/>
      <c r="B15635" s="8"/>
      <c r="C15635" s="8"/>
      <c r="D15635" s="8"/>
      <c r="E15635" s="8"/>
      <c r="F15635" s="9"/>
    </row>
    <row r="15636" spans="1:6" x14ac:dyDescent="0.3">
      <c r="A15636" s="6"/>
      <c r="B15636" s="6"/>
      <c r="C15636" s="6"/>
      <c r="D15636" s="6"/>
      <c r="E15636" s="6"/>
      <c r="F15636" s="7"/>
    </row>
    <row r="15637" spans="1:6" x14ac:dyDescent="0.3">
      <c r="A15637" s="8"/>
      <c r="B15637" s="8"/>
      <c r="C15637" s="8"/>
      <c r="D15637" s="8"/>
      <c r="E15637" s="8"/>
      <c r="F15637" s="9"/>
    </row>
    <row r="15638" spans="1:6" x14ac:dyDescent="0.3">
      <c r="A15638" s="6"/>
      <c r="B15638" s="6"/>
      <c r="C15638" s="6"/>
      <c r="D15638" s="6"/>
      <c r="E15638" s="6"/>
      <c r="F15638" s="7"/>
    </row>
    <row r="15639" spans="1:6" x14ac:dyDescent="0.3">
      <c r="A15639" s="8"/>
      <c r="B15639" s="8"/>
      <c r="C15639" s="8"/>
      <c r="D15639" s="8"/>
      <c r="E15639" s="8"/>
      <c r="F15639" s="9"/>
    </row>
    <row r="15640" spans="1:6" x14ac:dyDescent="0.3">
      <c r="A15640" s="6"/>
      <c r="B15640" s="6"/>
      <c r="C15640" s="6"/>
      <c r="D15640" s="6"/>
      <c r="E15640" s="6"/>
      <c r="F15640" s="7"/>
    </row>
    <row r="15641" spans="1:6" x14ac:dyDescent="0.3">
      <c r="A15641" s="8"/>
      <c r="B15641" s="8"/>
      <c r="C15641" s="8"/>
      <c r="D15641" s="8"/>
      <c r="E15641" s="8"/>
      <c r="F15641" s="9"/>
    </row>
    <row r="15642" spans="1:6" x14ac:dyDescent="0.3">
      <c r="A15642" s="6"/>
      <c r="B15642" s="6"/>
      <c r="C15642" s="6"/>
      <c r="D15642" s="6"/>
      <c r="E15642" s="6"/>
      <c r="F15642" s="7"/>
    </row>
    <row r="15643" spans="1:6" x14ac:dyDescent="0.3">
      <c r="A15643" s="8"/>
      <c r="B15643" s="8"/>
      <c r="C15643" s="8"/>
      <c r="D15643" s="8"/>
      <c r="E15643" s="8"/>
      <c r="F15643" s="9"/>
    </row>
    <row r="15644" spans="1:6" x14ac:dyDescent="0.3">
      <c r="A15644" s="6"/>
      <c r="B15644" s="6"/>
      <c r="C15644" s="6"/>
      <c r="D15644" s="6"/>
      <c r="E15644" s="6"/>
      <c r="F15644" s="7"/>
    </row>
    <row r="15645" spans="1:6" x14ac:dyDescent="0.3">
      <c r="A15645" s="8"/>
      <c r="B15645" s="8"/>
      <c r="C15645" s="8"/>
      <c r="D15645" s="8"/>
      <c r="E15645" s="8"/>
      <c r="F15645" s="9"/>
    </row>
    <row r="15646" spans="1:6" x14ac:dyDescent="0.3">
      <c r="A15646" s="6"/>
      <c r="B15646" s="6"/>
      <c r="C15646" s="6"/>
      <c r="D15646" s="6"/>
      <c r="E15646" s="6"/>
      <c r="F15646" s="7"/>
    </row>
    <row r="15647" spans="1:6" x14ac:dyDescent="0.3">
      <c r="A15647" s="8"/>
      <c r="B15647" s="8"/>
      <c r="C15647" s="8"/>
      <c r="D15647" s="8"/>
      <c r="E15647" s="8"/>
      <c r="F15647" s="9"/>
    </row>
    <row r="15648" spans="1:6" x14ac:dyDescent="0.3">
      <c r="A15648" s="6"/>
      <c r="B15648" s="6"/>
      <c r="C15648" s="6"/>
      <c r="D15648" s="6"/>
      <c r="E15648" s="6"/>
      <c r="F15648" s="7"/>
    </row>
    <row r="15649" spans="1:6" x14ac:dyDescent="0.3">
      <c r="A15649" s="8"/>
      <c r="B15649" s="8"/>
      <c r="C15649" s="8"/>
      <c r="D15649" s="8"/>
      <c r="E15649" s="8"/>
      <c r="F15649" s="9"/>
    </row>
    <row r="15650" spans="1:6" x14ac:dyDescent="0.3">
      <c r="A15650" s="6"/>
      <c r="B15650" s="6"/>
      <c r="C15650" s="6"/>
      <c r="D15650" s="6"/>
      <c r="E15650" s="6"/>
      <c r="F15650" s="7"/>
    </row>
    <row r="15651" spans="1:6" x14ac:dyDescent="0.3">
      <c r="A15651" s="8"/>
      <c r="B15651" s="8"/>
      <c r="C15651" s="8"/>
      <c r="D15651" s="8"/>
      <c r="E15651" s="8"/>
      <c r="F15651" s="9"/>
    </row>
    <row r="15652" spans="1:6" x14ac:dyDescent="0.3">
      <c r="A15652" s="6"/>
      <c r="B15652" s="6"/>
      <c r="C15652" s="6"/>
      <c r="D15652" s="6"/>
      <c r="E15652" s="6"/>
      <c r="F15652" s="7"/>
    </row>
    <row r="15653" spans="1:6" x14ac:dyDescent="0.3">
      <c r="A15653" s="8"/>
      <c r="B15653" s="8"/>
      <c r="C15653" s="8"/>
      <c r="D15653" s="8"/>
      <c r="E15653" s="8"/>
      <c r="F15653" s="9"/>
    </row>
    <row r="15654" spans="1:6" x14ac:dyDescent="0.3">
      <c r="A15654" s="6"/>
      <c r="B15654" s="6"/>
      <c r="C15654" s="6"/>
      <c r="D15654" s="6"/>
      <c r="E15654" s="6"/>
      <c r="F15654" s="7"/>
    </row>
    <row r="15655" spans="1:6" x14ac:dyDescent="0.3">
      <c r="A15655" s="8"/>
      <c r="B15655" s="8"/>
      <c r="C15655" s="8"/>
      <c r="D15655" s="8"/>
      <c r="E15655" s="8"/>
      <c r="F15655" s="9"/>
    </row>
    <row r="15656" spans="1:6" x14ac:dyDescent="0.3">
      <c r="A15656" s="6"/>
      <c r="B15656" s="6"/>
      <c r="C15656" s="6"/>
      <c r="D15656" s="6"/>
      <c r="E15656" s="6"/>
      <c r="F15656" s="7"/>
    </row>
    <row r="15657" spans="1:6" x14ac:dyDescent="0.3">
      <c r="A15657" s="8"/>
      <c r="B15657" s="8"/>
      <c r="C15657" s="8"/>
      <c r="D15657" s="8"/>
      <c r="E15657" s="8"/>
      <c r="F15657" s="9"/>
    </row>
    <row r="15658" spans="1:6" x14ac:dyDescent="0.3">
      <c r="A15658" s="6"/>
      <c r="B15658" s="6"/>
      <c r="C15658" s="6"/>
      <c r="D15658" s="6"/>
      <c r="E15658" s="6"/>
      <c r="F15658" s="7"/>
    </row>
    <row r="15659" spans="1:6" x14ac:dyDescent="0.3">
      <c r="A15659" s="8"/>
      <c r="B15659" s="8"/>
      <c r="C15659" s="8"/>
      <c r="D15659" s="8"/>
      <c r="E15659" s="8"/>
      <c r="F15659" s="9"/>
    </row>
    <row r="15660" spans="1:6" x14ac:dyDescent="0.3">
      <c r="A15660" s="6"/>
      <c r="B15660" s="6"/>
      <c r="C15660" s="6"/>
      <c r="D15660" s="6"/>
      <c r="E15660" s="6"/>
      <c r="F15660" s="7"/>
    </row>
    <row r="15661" spans="1:6" x14ac:dyDescent="0.3">
      <c r="A15661" s="8"/>
      <c r="B15661" s="8"/>
      <c r="C15661" s="8"/>
      <c r="D15661" s="8"/>
      <c r="E15661" s="8"/>
      <c r="F15661" s="9"/>
    </row>
    <row r="15662" spans="1:6" x14ac:dyDescent="0.3">
      <c r="A15662" s="6"/>
      <c r="B15662" s="6"/>
      <c r="C15662" s="6"/>
      <c r="D15662" s="6"/>
      <c r="E15662" s="6"/>
      <c r="F15662" s="7"/>
    </row>
    <row r="15663" spans="1:6" x14ac:dyDescent="0.3">
      <c r="A15663" s="8"/>
      <c r="B15663" s="8"/>
      <c r="C15663" s="8"/>
      <c r="D15663" s="8"/>
      <c r="E15663" s="8"/>
      <c r="F15663" s="9"/>
    </row>
    <row r="15664" spans="1:6" x14ac:dyDescent="0.3">
      <c r="A15664" s="6"/>
      <c r="B15664" s="6"/>
      <c r="C15664" s="6"/>
      <c r="D15664" s="6"/>
      <c r="E15664" s="6"/>
      <c r="F15664" s="7"/>
    </row>
    <row r="15665" spans="1:6" x14ac:dyDescent="0.3">
      <c r="A15665" s="8"/>
      <c r="B15665" s="8"/>
      <c r="C15665" s="8"/>
      <c r="D15665" s="8"/>
      <c r="E15665" s="8"/>
      <c r="F15665" s="9"/>
    </row>
    <row r="15666" spans="1:6" x14ac:dyDescent="0.3">
      <c r="A15666" s="6"/>
      <c r="B15666" s="6"/>
      <c r="C15666" s="6"/>
      <c r="D15666" s="6"/>
      <c r="E15666" s="6"/>
      <c r="F15666" s="7"/>
    </row>
    <row r="15667" spans="1:6" x14ac:dyDescent="0.3">
      <c r="A15667" s="8"/>
      <c r="B15667" s="8"/>
      <c r="C15667" s="8"/>
      <c r="D15667" s="8"/>
      <c r="E15667" s="8"/>
      <c r="F15667" s="9"/>
    </row>
    <row r="15668" spans="1:6" x14ac:dyDescent="0.3">
      <c r="A15668" s="6"/>
      <c r="B15668" s="6"/>
      <c r="C15668" s="6"/>
      <c r="D15668" s="6"/>
      <c r="E15668" s="6"/>
      <c r="F15668" s="7"/>
    </row>
    <row r="15669" spans="1:6" x14ac:dyDescent="0.3">
      <c r="A15669" s="8"/>
      <c r="B15669" s="8"/>
      <c r="C15669" s="8"/>
      <c r="D15669" s="8"/>
      <c r="E15669" s="8"/>
      <c r="F15669" s="9"/>
    </row>
    <row r="15670" spans="1:6" x14ac:dyDescent="0.3">
      <c r="A15670" s="6"/>
      <c r="B15670" s="6"/>
      <c r="C15670" s="6"/>
      <c r="D15670" s="6"/>
      <c r="E15670" s="6"/>
      <c r="F15670" s="7"/>
    </row>
    <row r="15671" spans="1:6" x14ac:dyDescent="0.3">
      <c r="A15671" s="8"/>
      <c r="B15671" s="8"/>
      <c r="C15671" s="8"/>
      <c r="D15671" s="8"/>
      <c r="E15671" s="8"/>
      <c r="F15671" s="9"/>
    </row>
    <row r="15672" spans="1:6" x14ac:dyDescent="0.3">
      <c r="A15672" s="6"/>
      <c r="B15672" s="6"/>
      <c r="C15672" s="6"/>
      <c r="D15672" s="6"/>
      <c r="E15672" s="6"/>
      <c r="F15672" s="7"/>
    </row>
    <row r="15673" spans="1:6" x14ac:dyDescent="0.3">
      <c r="A15673" s="8"/>
      <c r="B15673" s="8"/>
      <c r="C15673" s="8"/>
      <c r="D15673" s="8"/>
      <c r="E15673" s="8"/>
      <c r="F15673" s="9"/>
    </row>
    <row r="15674" spans="1:6" x14ac:dyDescent="0.3">
      <c r="A15674" s="6"/>
      <c r="B15674" s="6"/>
      <c r="C15674" s="6"/>
      <c r="D15674" s="6"/>
      <c r="E15674" s="6"/>
      <c r="F15674" s="7"/>
    </row>
    <row r="15675" spans="1:6" x14ac:dyDescent="0.3">
      <c r="A15675" s="8"/>
      <c r="B15675" s="8"/>
      <c r="C15675" s="8"/>
      <c r="D15675" s="8"/>
      <c r="E15675" s="8"/>
      <c r="F15675" s="9"/>
    </row>
    <row r="15676" spans="1:6" x14ac:dyDescent="0.3">
      <c r="A15676" s="6"/>
      <c r="B15676" s="6"/>
      <c r="C15676" s="6"/>
      <c r="D15676" s="6"/>
      <c r="E15676" s="6"/>
      <c r="F15676" s="7"/>
    </row>
    <row r="15677" spans="1:6" x14ac:dyDescent="0.3">
      <c r="A15677" s="8"/>
      <c r="B15677" s="8"/>
      <c r="C15677" s="8"/>
      <c r="D15677" s="8"/>
      <c r="E15677" s="8"/>
      <c r="F15677" s="9"/>
    </row>
    <row r="15678" spans="1:6" x14ac:dyDescent="0.3">
      <c r="A15678" s="6"/>
      <c r="B15678" s="6"/>
      <c r="C15678" s="6"/>
      <c r="D15678" s="6"/>
      <c r="E15678" s="6"/>
      <c r="F15678" s="7"/>
    </row>
    <row r="15679" spans="1:6" x14ac:dyDescent="0.3">
      <c r="A15679" s="8"/>
      <c r="B15679" s="8"/>
      <c r="C15679" s="8"/>
      <c r="D15679" s="8"/>
      <c r="E15679" s="8"/>
      <c r="F15679" s="9"/>
    </row>
    <row r="15680" spans="1:6" x14ac:dyDescent="0.3">
      <c r="A15680" s="6"/>
      <c r="B15680" s="6"/>
      <c r="C15680" s="6"/>
      <c r="D15680" s="6"/>
      <c r="E15680" s="6"/>
      <c r="F15680" s="7"/>
    </row>
    <row r="15681" spans="1:6" x14ac:dyDescent="0.3">
      <c r="A15681" s="8"/>
      <c r="B15681" s="8"/>
      <c r="C15681" s="8"/>
      <c r="D15681" s="8"/>
      <c r="E15681" s="8"/>
      <c r="F15681" s="9"/>
    </row>
    <row r="15682" spans="1:6" x14ac:dyDescent="0.3">
      <c r="A15682" s="6"/>
      <c r="B15682" s="6"/>
      <c r="C15682" s="6"/>
      <c r="D15682" s="6"/>
      <c r="E15682" s="6"/>
      <c r="F15682" s="7"/>
    </row>
    <row r="15683" spans="1:6" x14ac:dyDescent="0.3">
      <c r="A15683" s="8"/>
      <c r="B15683" s="8"/>
      <c r="C15683" s="8"/>
      <c r="D15683" s="8"/>
      <c r="E15683" s="8"/>
      <c r="F15683" s="9"/>
    </row>
    <row r="15684" spans="1:6" x14ac:dyDescent="0.3">
      <c r="A15684" s="6"/>
      <c r="B15684" s="6"/>
      <c r="C15684" s="6"/>
      <c r="D15684" s="6"/>
      <c r="E15684" s="6"/>
      <c r="F15684" s="7"/>
    </row>
    <row r="15685" spans="1:6" x14ac:dyDescent="0.3">
      <c r="A15685" s="8"/>
      <c r="B15685" s="8"/>
      <c r="C15685" s="8"/>
      <c r="D15685" s="8"/>
      <c r="E15685" s="8"/>
      <c r="F15685" s="9"/>
    </row>
    <row r="15686" spans="1:6" x14ac:dyDescent="0.3">
      <c r="A15686" s="6"/>
      <c r="B15686" s="6"/>
      <c r="C15686" s="6"/>
      <c r="D15686" s="6"/>
      <c r="E15686" s="6"/>
      <c r="F15686" s="7"/>
    </row>
    <row r="15687" spans="1:6" x14ac:dyDescent="0.3">
      <c r="A15687" s="8"/>
      <c r="B15687" s="8"/>
      <c r="C15687" s="8"/>
      <c r="D15687" s="8"/>
      <c r="E15687" s="8"/>
      <c r="F15687" s="9"/>
    </row>
    <row r="15688" spans="1:6" x14ac:dyDescent="0.3">
      <c r="A15688" s="6"/>
      <c r="B15688" s="6"/>
      <c r="C15688" s="6"/>
      <c r="D15688" s="6"/>
      <c r="E15688" s="6"/>
      <c r="F15688" s="7"/>
    </row>
    <row r="15689" spans="1:6" x14ac:dyDescent="0.3">
      <c r="A15689" s="8"/>
      <c r="B15689" s="8"/>
      <c r="C15689" s="8"/>
      <c r="D15689" s="8"/>
      <c r="E15689" s="8"/>
      <c r="F15689" s="9"/>
    </row>
    <row r="15690" spans="1:6" x14ac:dyDescent="0.3">
      <c r="A15690" s="6"/>
      <c r="B15690" s="6"/>
      <c r="C15690" s="6"/>
      <c r="D15690" s="6"/>
      <c r="E15690" s="6"/>
      <c r="F15690" s="7"/>
    </row>
    <row r="15691" spans="1:6" x14ac:dyDescent="0.3">
      <c r="A15691" s="8"/>
      <c r="B15691" s="8"/>
      <c r="C15691" s="8"/>
      <c r="D15691" s="8"/>
      <c r="E15691" s="8"/>
      <c r="F15691" s="9"/>
    </row>
    <row r="15692" spans="1:6" x14ac:dyDescent="0.3">
      <c r="A15692" s="6"/>
      <c r="B15692" s="6"/>
      <c r="C15692" s="6"/>
      <c r="D15692" s="6"/>
      <c r="E15692" s="6"/>
      <c r="F15692" s="7"/>
    </row>
    <row r="15693" spans="1:6" x14ac:dyDescent="0.3">
      <c r="A15693" s="8"/>
      <c r="B15693" s="8"/>
      <c r="C15693" s="8"/>
      <c r="D15693" s="8"/>
      <c r="E15693" s="8"/>
      <c r="F15693" s="9"/>
    </row>
    <row r="15694" spans="1:6" x14ac:dyDescent="0.3">
      <c r="A15694" s="6"/>
      <c r="B15694" s="6"/>
      <c r="C15694" s="6"/>
      <c r="D15694" s="6"/>
      <c r="E15694" s="6"/>
      <c r="F15694" s="7"/>
    </row>
    <row r="15695" spans="1:6" x14ac:dyDescent="0.3">
      <c r="A15695" s="8"/>
      <c r="B15695" s="8"/>
      <c r="C15695" s="8"/>
      <c r="D15695" s="8"/>
      <c r="E15695" s="8"/>
      <c r="F15695" s="9"/>
    </row>
    <row r="15696" spans="1:6" x14ac:dyDescent="0.3">
      <c r="A15696" s="6"/>
      <c r="B15696" s="6"/>
      <c r="C15696" s="6"/>
      <c r="D15696" s="6"/>
      <c r="E15696" s="6"/>
      <c r="F15696" s="7"/>
    </row>
    <row r="15697" spans="1:6" x14ac:dyDescent="0.3">
      <c r="A15697" s="8"/>
      <c r="B15697" s="8"/>
      <c r="C15697" s="8"/>
      <c r="D15697" s="8"/>
      <c r="E15697" s="8"/>
      <c r="F15697" s="9"/>
    </row>
    <row r="15698" spans="1:6" x14ac:dyDescent="0.3">
      <c r="A15698" s="6"/>
      <c r="B15698" s="6"/>
      <c r="C15698" s="6"/>
      <c r="D15698" s="6"/>
      <c r="E15698" s="6"/>
      <c r="F15698" s="7"/>
    </row>
    <row r="15699" spans="1:6" x14ac:dyDescent="0.3">
      <c r="A15699" s="8"/>
      <c r="B15699" s="8"/>
      <c r="C15699" s="8"/>
      <c r="D15699" s="8"/>
      <c r="E15699" s="8"/>
      <c r="F15699" s="9"/>
    </row>
    <row r="15700" spans="1:6" x14ac:dyDescent="0.3">
      <c r="A15700" s="6"/>
      <c r="B15700" s="6"/>
      <c r="C15700" s="6"/>
      <c r="D15700" s="6"/>
      <c r="E15700" s="6"/>
      <c r="F15700" s="7"/>
    </row>
    <row r="15701" spans="1:6" x14ac:dyDescent="0.3">
      <c r="A15701" s="8"/>
      <c r="B15701" s="8"/>
      <c r="C15701" s="8"/>
      <c r="D15701" s="8"/>
      <c r="E15701" s="8"/>
      <c r="F15701" s="9"/>
    </row>
    <row r="15702" spans="1:6" x14ac:dyDescent="0.3">
      <c r="A15702" s="6"/>
      <c r="B15702" s="6"/>
      <c r="C15702" s="6"/>
      <c r="D15702" s="6"/>
      <c r="E15702" s="6"/>
      <c r="F15702" s="7"/>
    </row>
    <row r="15703" spans="1:6" x14ac:dyDescent="0.3">
      <c r="A15703" s="8"/>
      <c r="B15703" s="8"/>
      <c r="C15703" s="8"/>
      <c r="D15703" s="8"/>
      <c r="E15703" s="8"/>
      <c r="F15703" s="9"/>
    </row>
    <row r="15704" spans="1:6" x14ac:dyDescent="0.3">
      <c r="A15704" s="6"/>
      <c r="B15704" s="6"/>
      <c r="C15704" s="6"/>
      <c r="D15704" s="6"/>
      <c r="E15704" s="6"/>
      <c r="F15704" s="7"/>
    </row>
    <row r="15705" spans="1:6" x14ac:dyDescent="0.3">
      <c r="A15705" s="8"/>
      <c r="B15705" s="8"/>
      <c r="C15705" s="8"/>
      <c r="D15705" s="8"/>
      <c r="E15705" s="8"/>
      <c r="F15705" s="9"/>
    </row>
    <row r="15706" spans="1:6" x14ac:dyDescent="0.3">
      <c r="A15706" s="6"/>
      <c r="B15706" s="6"/>
      <c r="C15706" s="6"/>
      <c r="D15706" s="6"/>
      <c r="E15706" s="6"/>
      <c r="F15706" s="7"/>
    </row>
    <row r="15707" spans="1:6" x14ac:dyDescent="0.3">
      <c r="A15707" s="8"/>
      <c r="B15707" s="8"/>
      <c r="C15707" s="8"/>
      <c r="D15707" s="8"/>
      <c r="E15707" s="8"/>
      <c r="F15707" s="9"/>
    </row>
    <row r="15708" spans="1:6" x14ac:dyDescent="0.3">
      <c r="A15708" s="6"/>
      <c r="B15708" s="6"/>
      <c r="C15708" s="6"/>
      <c r="D15708" s="6"/>
      <c r="E15708" s="6"/>
      <c r="F15708" s="7"/>
    </row>
    <row r="15709" spans="1:6" x14ac:dyDescent="0.3">
      <c r="A15709" s="8"/>
      <c r="B15709" s="8"/>
      <c r="C15709" s="8"/>
      <c r="D15709" s="8"/>
      <c r="E15709" s="8"/>
      <c r="F15709" s="9"/>
    </row>
    <row r="15710" spans="1:6" x14ac:dyDescent="0.3">
      <c r="A15710" s="6"/>
      <c r="B15710" s="6"/>
      <c r="C15710" s="6"/>
      <c r="D15710" s="6"/>
      <c r="E15710" s="6"/>
      <c r="F15710" s="7"/>
    </row>
    <row r="15711" spans="1:6" x14ac:dyDescent="0.3">
      <c r="A15711" s="8"/>
      <c r="B15711" s="8"/>
      <c r="C15711" s="8"/>
      <c r="D15711" s="8"/>
      <c r="E15711" s="8"/>
      <c r="F15711" s="9"/>
    </row>
    <row r="15712" spans="1:6" x14ac:dyDescent="0.3">
      <c r="A15712" s="6"/>
      <c r="B15712" s="6"/>
      <c r="C15712" s="6"/>
      <c r="D15712" s="6"/>
      <c r="E15712" s="6"/>
      <c r="F15712" s="7"/>
    </row>
    <row r="15713" spans="1:6" x14ac:dyDescent="0.3">
      <c r="A15713" s="8"/>
      <c r="B15713" s="8"/>
      <c r="C15713" s="8"/>
      <c r="D15713" s="8"/>
      <c r="E15713" s="8"/>
      <c r="F15713" s="9"/>
    </row>
    <row r="15714" spans="1:6" x14ac:dyDescent="0.3">
      <c r="A15714" s="6"/>
      <c r="B15714" s="6"/>
      <c r="C15714" s="6"/>
      <c r="D15714" s="6"/>
      <c r="E15714" s="6"/>
      <c r="F15714" s="7"/>
    </row>
    <row r="15715" spans="1:6" x14ac:dyDescent="0.3">
      <c r="A15715" s="8"/>
      <c r="B15715" s="8"/>
      <c r="C15715" s="8"/>
      <c r="D15715" s="8"/>
      <c r="E15715" s="8"/>
      <c r="F15715" s="9"/>
    </row>
    <row r="15716" spans="1:6" x14ac:dyDescent="0.3">
      <c r="A15716" s="6"/>
      <c r="B15716" s="6"/>
      <c r="C15716" s="6"/>
      <c r="D15716" s="6"/>
      <c r="E15716" s="6"/>
      <c r="F15716" s="7"/>
    </row>
    <row r="15717" spans="1:6" x14ac:dyDescent="0.3">
      <c r="A15717" s="8"/>
      <c r="B15717" s="8"/>
      <c r="C15717" s="8"/>
      <c r="D15717" s="8"/>
      <c r="E15717" s="8"/>
      <c r="F15717" s="9"/>
    </row>
    <row r="15718" spans="1:6" x14ac:dyDescent="0.3">
      <c r="A15718" s="6"/>
      <c r="B15718" s="6"/>
      <c r="C15718" s="6"/>
      <c r="D15718" s="6"/>
      <c r="E15718" s="6"/>
      <c r="F15718" s="7"/>
    </row>
    <row r="15719" spans="1:6" x14ac:dyDescent="0.3">
      <c r="A15719" s="8"/>
      <c r="B15719" s="8"/>
      <c r="C15719" s="8"/>
      <c r="D15719" s="8"/>
      <c r="E15719" s="8"/>
      <c r="F15719" s="9"/>
    </row>
    <row r="15720" spans="1:6" x14ac:dyDescent="0.3">
      <c r="A15720" s="6"/>
      <c r="B15720" s="6"/>
      <c r="C15720" s="6"/>
      <c r="D15720" s="6"/>
      <c r="E15720" s="6"/>
      <c r="F15720" s="7"/>
    </row>
    <row r="15721" spans="1:6" x14ac:dyDescent="0.3">
      <c r="A15721" s="8"/>
      <c r="B15721" s="8"/>
      <c r="C15721" s="8"/>
      <c r="D15721" s="8"/>
      <c r="E15721" s="8"/>
      <c r="F15721" s="9"/>
    </row>
    <row r="15722" spans="1:6" x14ac:dyDescent="0.3">
      <c r="A15722" s="6"/>
      <c r="B15722" s="6"/>
      <c r="C15722" s="6"/>
      <c r="D15722" s="6"/>
      <c r="E15722" s="6"/>
      <c r="F15722" s="7"/>
    </row>
    <row r="15723" spans="1:6" x14ac:dyDescent="0.3">
      <c r="A15723" s="8"/>
      <c r="B15723" s="8"/>
      <c r="C15723" s="8"/>
      <c r="D15723" s="8"/>
      <c r="E15723" s="8"/>
      <c r="F15723" s="9"/>
    </row>
    <row r="15724" spans="1:6" x14ac:dyDescent="0.3">
      <c r="A15724" s="6"/>
      <c r="B15724" s="6"/>
      <c r="C15724" s="6"/>
      <c r="D15724" s="6"/>
      <c r="E15724" s="6"/>
      <c r="F15724" s="7"/>
    </row>
    <row r="15725" spans="1:6" x14ac:dyDescent="0.3">
      <c r="A15725" s="8"/>
      <c r="B15725" s="8"/>
      <c r="C15725" s="8"/>
      <c r="D15725" s="8"/>
      <c r="E15725" s="8"/>
      <c r="F15725" s="9"/>
    </row>
    <row r="15726" spans="1:6" x14ac:dyDescent="0.3">
      <c r="A15726" s="6"/>
      <c r="B15726" s="6"/>
      <c r="C15726" s="6"/>
      <c r="D15726" s="6"/>
      <c r="E15726" s="6"/>
      <c r="F15726" s="7"/>
    </row>
    <row r="15727" spans="1:6" x14ac:dyDescent="0.3">
      <c r="A15727" s="8"/>
      <c r="B15727" s="8"/>
      <c r="C15727" s="8"/>
      <c r="D15727" s="8"/>
      <c r="E15727" s="8"/>
      <c r="F15727" s="9"/>
    </row>
    <row r="15728" spans="1:6" x14ac:dyDescent="0.3">
      <c r="A15728" s="6"/>
      <c r="B15728" s="6"/>
      <c r="C15728" s="6"/>
      <c r="D15728" s="6"/>
      <c r="E15728" s="6"/>
      <c r="F15728" s="7"/>
    </row>
    <row r="15729" spans="1:6" x14ac:dyDescent="0.3">
      <c r="A15729" s="8"/>
      <c r="B15729" s="8"/>
      <c r="C15729" s="8"/>
      <c r="D15729" s="8"/>
      <c r="E15729" s="8"/>
      <c r="F15729" s="9"/>
    </row>
    <row r="15730" spans="1:6" x14ac:dyDescent="0.3">
      <c r="A15730" s="6"/>
      <c r="B15730" s="6"/>
      <c r="C15730" s="6"/>
      <c r="D15730" s="6"/>
      <c r="E15730" s="6"/>
      <c r="F15730" s="7"/>
    </row>
    <row r="15731" spans="1:6" x14ac:dyDescent="0.3">
      <c r="A15731" s="8"/>
      <c r="B15731" s="8"/>
      <c r="C15731" s="8"/>
      <c r="D15731" s="8"/>
      <c r="E15731" s="8"/>
      <c r="F15731" s="9"/>
    </row>
    <row r="15732" spans="1:6" x14ac:dyDescent="0.3">
      <c r="A15732" s="6"/>
      <c r="B15732" s="6"/>
      <c r="C15732" s="6"/>
      <c r="D15732" s="6"/>
      <c r="E15732" s="6"/>
      <c r="F15732" s="7"/>
    </row>
    <row r="15733" spans="1:6" x14ac:dyDescent="0.3">
      <c r="A15733" s="8"/>
      <c r="B15733" s="8"/>
      <c r="C15733" s="8"/>
      <c r="D15733" s="8"/>
      <c r="E15733" s="8"/>
      <c r="F15733" s="9"/>
    </row>
    <row r="15734" spans="1:6" x14ac:dyDescent="0.3">
      <c r="A15734" s="6"/>
      <c r="B15734" s="6"/>
      <c r="C15734" s="6"/>
      <c r="D15734" s="6"/>
      <c r="E15734" s="6"/>
      <c r="F15734" s="7"/>
    </row>
    <row r="15735" spans="1:6" x14ac:dyDescent="0.3">
      <c r="A15735" s="8"/>
      <c r="B15735" s="8"/>
      <c r="C15735" s="8"/>
      <c r="D15735" s="8"/>
      <c r="E15735" s="8"/>
      <c r="F15735" s="9"/>
    </row>
    <row r="15736" spans="1:6" x14ac:dyDescent="0.3">
      <c r="A15736" s="6"/>
      <c r="B15736" s="6"/>
      <c r="C15736" s="6"/>
      <c r="D15736" s="6"/>
      <c r="E15736" s="6"/>
      <c r="F15736" s="7"/>
    </row>
    <row r="15737" spans="1:6" x14ac:dyDescent="0.3">
      <c r="A15737" s="8"/>
      <c r="B15737" s="8"/>
      <c r="C15737" s="8"/>
      <c r="D15737" s="8"/>
      <c r="E15737" s="8"/>
      <c r="F15737" s="9"/>
    </row>
    <row r="15738" spans="1:6" x14ac:dyDescent="0.3">
      <c r="A15738" s="6"/>
      <c r="B15738" s="6"/>
      <c r="C15738" s="6"/>
      <c r="D15738" s="6"/>
      <c r="E15738" s="6"/>
      <c r="F15738" s="7"/>
    </row>
    <row r="15739" spans="1:6" x14ac:dyDescent="0.3">
      <c r="A15739" s="8"/>
      <c r="B15739" s="8"/>
      <c r="C15739" s="8"/>
      <c r="D15739" s="8"/>
      <c r="E15739" s="8"/>
      <c r="F15739" s="9"/>
    </row>
    <row r="15740" spans="1:6" x14ac:dyDescent="0.3">
      <c r="A15740" s="6"/>
      <c r="B15740" s="6"/>
      <c r="C15740" s="6"/>
      <c r="D15740" s="6"/>
      <c r="E15740" s="6"/>
      <c r="F15740" s="7"/>
    </row>
    <row r="15741" spans="1:6" x14ac:dyDescent="0.3">
      <c r="A15741" s="8"/>
      <c r="B15741" s="8"/>
      <c r="C15741" s="8"/>
      <c r="D15741" s="8"/>
      <c r="E15741" s="8"/>
      <c r="F15741" s="9"/>
    </row>
    <row r="15742" spans="1:6" x14ac:dyDescent="0.3">
      <c r="A15742" s="6"/>
      <c r="B15742" s="6"/>
      <c r="C15742" s="6"/>
      <c r="D15742" s="6"/>
      <c r="E15742" s="6"/>
      <c r="F15742" s="7"/>
    </row>
    <row r="15743" spans="1:6" x14ac:dyDescent="0.3">
      <c r="A15743" s="8"/>
      <c r="B15743" s="8"/>
      <c r="C15743" s="8"/>
      <c r="D15743" s="8"/>
      <c r="E15743" s="8"/>
      <c r="F15743" s="9"/>
    </row>
    <row r="15744" spans="1:6" x14ac:dyDescent="0.3">
      <c r="A15744" s="6"/>
      <c r="B15744" s="6"/>
      <c r="C15744" s="6"/>
      <c r="D15744" s="6"/>
      <c r="E15744" s="6"/>
      <c r="F15744" s="7"/>
    </row>
    <row r="15745" spans="1:6" x14ac:dyDescent="0.3">
      <c r="A15745" s="8"/>
      <c r="B15745" s="8"/>
      <c r="C15745" s="8"/>
      <c r="D15745" s="8"/>
      <c r="E15745" s="8"/>
      <c r="F15745" s="9"/>
    </row>
    <row r="15746" spans="1:6" x14ac:dyDescent="0.3">
      <c r="A15746" s="6"/>
      <c r="B15746" s="6"/>
      <c r="C15746" s="6"/>
      <c r="D15746" s="6"/>
      <c r="E15746" s="6"/>
      <c r="F15746" s="7"/>
    </row>
    <row r="15747" spans="1:6" x14ac:dyDescent="0.3">
      <c r="A15747" s="8"/>
      <c r="B15747" s="8"/>
      <c r="C15747" s="8"/>
      <c r="D15747" s="8"/>
      <c r="E15747" s="8"/>
      <c r="F15747" s="9"/>
    </row>
    <row r="15748" spans="1:6" x14ac:dyDescent="0.3">
      <c r="A15748" s="6"/>
      <c r="B15748" s="6"/>
      <c r="C15748" s="6"/>
      <c r="D15748" s="6"/>
      <c r="E15748" s="6"/>
      <c r="F15748" s="7"/>
    </row>
    <row r="15749" spans="1:6" x14ac:dyDescent="0.3">
      <c r="A15749" s="8"/>
      <c r="B15749" s="8"/>
      <c r="C15749" s="8"/>
      <c r="D15749" s="8"/>
      <c r="E15749" s="8"/>
      <c r="F15749" s="9"/>
    </row>
    <row r="15750" spans="1:6" x14ac:dyDescent="0.3">
      <c r="A15750" s="6"/>
      <c r="B15750" s="6"/>
      <c r="C15750" s="6"/>
      <c r="D15750" s="6"/>
      <c r="E15750" s="6"/>
      <c r="F15750" s="7"/>
    </row>
    <row r="15751" spans="1:6" x14ac:dyDescent="0.3">
      <c r="A15751" s="8"/>
      <c r="B15751" s="8"/>
      <c r="C15751" s="8"/>
      <c r="D15751" s="8"/>
      <c r="E15751" s="8"/>
      <c r="F15751" s="9"/>
    </row>
    <row r="15752" spans="1:6" x14ac:dyDescent="0.3">
      <c r="A15752" s="6"/>
      <c r="B15752" s="6"/>
      <c r="C15752" s="6"/>
      <c r="D15752" s="6"/>
      <c r="E15752" s="6"/>
      <c r="F15752" s="7"/>
    </row>
    <row r="15753" spans="1:6" x14ac:dyDescent="0.3">
      <c r="A15753" s="8"/>
      <c r="B15753" s="8"/>
      <c r="C15753" s="8"/>
      <c r="D15753" s="8"/>
      <c r="E15753" s="8"/>
      <c r="F15753" s="9"/>
    </row>
    <row r="15754" spans="1:6" x14ac:dyDescent="0.3">
      <c r="A15754" s="6"/>
      <c r="B15754" s="6"/>
      <c r="C15754" s="6"/>
      <c r="D15754" s="6"/>
      <c r="E15754" s="6"/>
      <c r="F15754" s="7"/>
    </row>
    <row r="15755" spans="1:6" x14ac:dyDescent="0.3">
      <c r="A15755" s="8"/>
      <c r="B15755" s="8"/>
      <c r="C15755" s="8"/>
      <c r="D15755" s="8"/>
      <c r="E15755" s="8"/>
      <c r="F15755" s="9"/>
    </row>
    <row r="15756" spans="1:6" x14ac:dyDescent="0.3">
      <c r="A15756" s="6"/>
      <c r="B15756" s="6"/>
      <c r="C15756" s="6"/>
      <c r="D15756" s="6"/>
      <c r="E15756" s="6"/>
      <c r="F15756" s="7"/>
    </row>
    <row r="15757" spans="1:6" x14ac:dyDescent="0.3">
      <c r="A15757" s="8"/>
      <c r="B15757" s="8"/>
      <c r="C15757" s="8"/>
      <c r="D15757" s="8"/>
      <c r="E15757" s="8"/>
      <c r="F15757" s="9"/>
    </row>
    <row r="15758" spans="1:6" x14ac:dyDescent="0.3">
      <c r="A15758" s="6"/>
      <c r="B15758" s="6"/>
      <c r="C15758" s="6"/>
      <c r="D15758" s="6"/>
      <c r="E15758" s="6"/>
      <c r="F15758" s="7"/>
    </row>
    <row r="15759" spans="1:6" x14ac:dyDescent="0.3">
      <c r="A15759" s="8"/>
      <c r="B15759" s="8"/>
      <c r="C15759" s="8"/>
      <c r="D15759" s="8"/>
      <c r="E15759" s="8"/>
      <c r="F15759" s="9"/>
    </row>
    <row r="15760" spans="1:6" x14ac:dyDescent="0.3">
      <c r="A15760" s="6"/>
      <c r="B15760" s="6"/>
      <c r="C15760" s="6"/>
      <c r="D15760" s="6"/>
      <c r="E15760" s="6"/>
      <c r="F15760" s="7"/>
    </row>
    <row r="15761" spans="1:6" x14ac:dyDescent="0.3">
      <c r="A15761" s="8"/>
      <c r="B15761" s="8"/>
      <c r="C15761" s="8"/>
      <c r="D15761" s="8"/>
      <c r="E15761" s="8"/>
      <c r="F15761" s="9"/>
    </row>
    <row r="15762" spans="1:6" x14ac:dyDescent="0.3">
      <c r="A15762" s="6"/>
      <c r="B15762" s="6"/>
      <c r="C15762" s="6"/>
      <c r="D15762" s="6"/>
      <c r="E15762" s="6"/>
      <c r="F15762" s="7"/>
    </row>
    <row r="15763" spans="1:6" x14ac:dyDescent="0.3">
      <c r="A15763" s="8"/>
      <c r="B15763" s="8"/>
      <c r="C15763" s="8"/>
      <c r="D15763" s="8"/>
      <c r="E15763" s="8"/>
      <c r="F15763" s="9"/>
    </row>
    <row r="15764" spans="1:6" x14ac:dyDescent="0.3">
      <c r="A15764" s="6"/>
      <c r="B15764" s="6"/>
      <c r="C15764" s="6"/>
      <c r="D15764" s="6"/>
      <c r="E15764" s="6"/>
      <c r="F15764" s="7"/>
    </row>
    <row r="15765" spans="1:6" x14ac:dyDescent="0.3">
      <c r="A15765" s="8"/>
      <c r="B15765" s="8"/>
      <c r="C15765" s="8"/>
      <c r="D15765" s="8"/>
      <c r="E15765" s="8"/>
      <c r="F15765" s="9"/>
    </row>
    <row r="15766" spans="1:6" x14ac:dyDescent="0.3">
      <c r="A15766" s="6"/>
      <c r="B15766" s="6"/>
      <c r="C15766" s="6"/>
      <c r="D15766" s="6"/>
      <c r="E15766" s="6"/>
      <c r="F15766" s="7"/>
    </row>
    <row r="15767" spans="1:6" x14ac:dyDescent="0.3">
      <c r="A15767" s="8"/>
      <c r="B15767" s="8"/>
      <c r="C15767" s="8"/>
      <c r="D15767" s="8"/>
      <c r="E15767" s="8"/>
      <c r="F15767" s="9"/>
    </row>
    <row r="15768" spans="1:6" x14ac:dyDescent="0.3">
      <c r="A15768" s="6"/>
      <c r="B15768" s="6"/>
      <c r="C15768" s="6"/>
      <c r="D15768" s="6"/>
      <c r="E15768" s="6"/>
      <c r="F15768" s="7"/>
    </row>
    <row r="15769" spans="1:6" x14ac:dyDescent="0.3">
      <c r="A15769" s="8"/>
      <c r="B15769" s="8"/>
      <c r="C15769" s="8"/>
      <c r="D15769" s="8"/>
      <c r="E15769" s="8"/>
      <c r="F15769" s="9"/>
    </row>
    <row r="15770" spans="1:6" x14ac:dyDescent="0.3">
      <c r="A15770" s="6"/>
      <c r="B15770" s="6"/>
      <c r="C15770" s="6"/>
      <c r="D15770" s="6"/>
      <c r="E15770" s="6"/>
      <c r="F15770" s="7"/>
    </row>
    <row r="15771" spans="1:6" x14ac:dyDescent="0.3">
      <c r="A15771" s="8"/>
      <c r="B15771" s="8"/>
      <c r="C15771" s="8"/>
      <c r="D15771" s="8"/>
      <c r="E15771" s="8"/>
      <c r="F15771" s="9"/>
    </row>
    <row r="15772" spans="1:6" x14ac:dyDescent="0.3">
      <c r="A15772" s="6"/>
      <c r="B15772" s="6"/>
      <c r="C15772" s="6"/>
      <c r="D15772" s="6"/>
      <c r="E15772" s="6"/>
      <c r="F15772" s="7"/>
    </row>
    <row r="15773" spans="1:6" x14ac:dyDescent="0.3">
      <c r="A15773" s="8"/>
      <c r="B15773" s="8"/>
      <c r="C15773" s="8"/>
      <c r="D15773" s="8"/>
      <c r="E15773" s="8"/>
      <c r="F15773" s="9"/>
    </row>
    <row r="15774" spans="1:6" x14ac:dyDescent="0.3">
      <c r="A15774" s="6"/>
      <c r="B15774" s="6"/>
      <c r="C15774" s="6"/>
      <c r="D15774" s="6"/>
      <c r="E15774" s="6"/>
      <c r="F15774" s="7"/>
    </row>
    <row r="15775" spans="1:6" x14ac:dyDescent="0.3">
      <c r="A15775" s="8"/>
      <c r="B15775" s="8"/>
      <c r="C15775" s="8"/>
      <c r="D15775" s="8"/>
      <c r="E15775" s="8"/>
      <c r="F15775" s="9"/>
    </row>
    <row r="15776" spans="1:6" x14ac:dyDescent="0.3">
      <c r="A15776" s="6"/>
      <c r="B15776" s="6"/>
      <c r="C15776" s="6"/>
      <c r="D15776" s="6"/>
      <c r="E15776" s="6"/>
      <c r="F15776" s="7"/>
    </row>
    <row r="15777" spans="1:6" x14ac:dyDescent="0.3">
      <c r="A15777" s="8"/>
      <c r="B15777" s="8"/>
      <c r="C15777" s="8"/>
      <c r="D15777" s="8"/>
      <c r="E15777" s="8"/>
      <c r="F15777" s="9"/>
    </row>
    <row r="15778" spans="1:6" x14ac:dyDescent="0.3">
      <c r="A15778" s="6"/>
      <c r="B15778" s="6"/>
      <c r="C15778" s="6"/>
      <c r="D15778" s="6"/>
      <c r="E15778" s="6"/>
      <c r="F15778" s="7"/>
    </row>
    <row r="15779" spans="1:6" x14ac:dyDescent="0.3">
      <c r="A15779" s="8"/>
      <c r="B15779" s="8"/>
      <c r="C15779" s="8"/>
      <c r="D15779" s="8"/>
      <c r="E15779" s="8"/>
      <c r="F15779" s="9"/>
    </row>
    <row r="15780" spans="1:6" x14ac:dyDescent="0.3">
      <c r="A15780" s="6"/>
      <c r="B15780" s="6"/>
      <c r="C15780" s="6"/>
      <c r="D15780" s="6"/>
      <c r="E15780" s="6"/>
      <c r="F15780" s="7"/>
    </row>
    <row r="15781" spans="1:6" x14ac:dyDescent="0.3">
      <c r="A15781" s="8"/>
      <c r="B15781" s="8"/>
      <c r="C15781" s="8"/>
      <c r="D15781" s="8"/>
      <c r="E15781" s="8"/>
      <c r="F15781" s="9"/>
    </row>
    <row r="15782" spans="1:6" x14ac:dyDescent="0.3">
      <c r="A15782" s="6"/>
      <c r="B15782" s="6"/>
      <c r="C15782" s="6"/>
      <c r="D15782" s="6"/>
      <c r="E15782" s="6"/>
      <c r="F15782" s="7"/>
    </row>
    <row r="15783" spans="1:6" x14ac:dyDescent="0.3">
      <c r="A15783" s="8"/>
      <c r="B15783" s="8"/>
      <c r="C15783" s="8"/>
      <c r="D15783" s="8"/>
      <c r="E15783" s="8"/>
      <c r="F15783" s="9"/>
    </row>
    <row r="15784" spans="1:6" x14ac:dyDescent="0.3">
      <c r="A15784" s="6"/>
      <c r="B15784" s="6"/>
      <c r="C15784" s="6"/>
      <c r="D15784" s="6"/>
      <c r="E15784" s="6"/>
      <c r="F15784" s="7"/>
    </row>
    <row r="15785" spans="1:6" x14ac:dyDescent="0.3">
      <c r="A15785" s="8"/>
      <c r="B15785" s="8"/>
      <c r="C15785" s="8"/>
      <c r="D15785" s="8"/>
      <c r="E15785" s="8"/>
      <c r="F15785" s="9"/>
    </row>
    <row r="15786" spans="1:6" x14ac:dyDescent="0.3">
      <c r="A15786" s="6"/>
      <c r="B15786" s="6"/>
      <c r="C15786" s="6"/>
      <c r="D15786" s="6"/>
      <c r="E15786" s="6"/>
      <c r="F15786" s="7"/>
    </row>
    <row r="15787" spans="1:6" x14ac:dyDescent="0.3">
      <c r="A15787" s="8"/>
      <c r="B15787" s="8"/>
      <c r="C15787" s="8"/>
      <c r="D15787" s="8"/>
      <c r="E15787" s="8"/>
      <c r="F15787" s="9"/>
    </row>
    <row r="15788" spans="1:6" x14ac:dyDescent="0.3">
      <c r="A15788" s="6"/>
      <c r="B15788" s="6"/>
      <c r="C15788" s="6"/>
      <c r="D15788" s="6"/>
      <c r="E15788" s="6"/>
      <c r="F15788" s="7"/>
    </row>
    <row r="15789" spans="1:6" x14ac:dyDescent="0.3">
      <c r="A15789" s="8"/>
      <c r="B15789" s="8"/>
      <c r="C15789" s="8"/>
      <c r="D15789" s="8"/>
      <c r="E15789" s="8"/>
      <c r="F15789" s="9"/>
    </row>
    <row r="15790" spans="1:6" x14ac:dyDescent="0.3">
      <c r="A15790" s="6"/>
      <c r="B15790" s="6"/>
      <c r="C15790" s="6"/>
      <c r="D15790" s="6"/>
      <c r="E15790" s="6"/>
      <c r="F15790" s="7"/>
    </row>
    <row r="15791" spans="1:6" x14ac:dyDescent="0.3">
      <c r="A15791" s="8"/>
      <c r="B15791" s="8"/>
      <c r="C15791" s="8"/>
      <c r="D15791" s="8"/>
      <c r="E15791" s="8"/>
      <c r="F15791" s="9"/>
    </row>
    <row r="15792" spans="1:6" x14ac:dyDescent="0.3">
      <c r="A15792" s="6"/>
      <c r="B15792" s="6"/>
      <c r="C15792" s="6"/>
      <c r="D15792" s="6"/>
      <c r="E15792" s="6"/>
      <c r="F15792" s="7"/>
    </row>
    <row r="15793" spans="1:6" x14ac:dyDescent="0.3">
      <c r="A15793" s="8"/>
      <c r="B15793" s="8"/>
      <c r="C15793" s="8"/>
      <c r="D15793" s="8"/>
      <c r="E15793" s="8"/>
      <c r="F15793" s="9"/>
    </row>
    <row r="15794" spans="1:6" x14ac:dyDescent="0.3">
      <c r="A15794" s="6"/>
      <c r="B15794" s="6"/>
      <c r="C15794" s="6"/>
      <c r="D15794" s="6"/>
      <c r="E15794" s="6"/>
      <c r="F15794" s="7"/>
    </row>
    <row r="15795" spans="1:6" x14ac:dyDescent="0.3">
      <c r="A15795" s="8"/>
      <c r="B15795" s="8"/>
      <c r="C15795" s="8"/>
      <c r="D15795" s="8"/>
      <c r="E15795" s="8"/>
      <c r="F15795" s="9"/>
    </row>
    <row r="15796" spans="1:6" x14ac:dyDescent="0.3">
      <c r="A15796" s="6"/>
      <c r="B15796" s="6"/>
      <c r="C15796" s="6"/>
      <c r="D15796" s="6"/>
      <c r="E15796" s="6"/>
      <c r="F15796" s="7"/>
    </row>
    <row r="15797" spans="1:6" x14ac:dyDescent="0.3">
      <c r="A15797" s="8"/>
      <c r="B15797" s="8"/>
      <c r="C15797" s="8"/>
      <c r="D15797" s="8"/>
      <c r="E15797" s="8"/>
      <c r="F15797" s="9"/>
    </row>
    <row r="15798" spans="1:6" x14ac:dyDescent="0.3">
      <c r="A15798" s="6"/>
      <c r="B15798" s="6"/>
      <c r="C15798" s="6"/>
      <c r="D15798" s="6"/>
      <c r="E15798" s="6"/>
      <c r="F15798" s="7"/>
    </row>
    <row r="15799" spans="1:6" x14ac:dyDescent="0.3">
      <c r="A15799" s="8"/>
      <c r="B15799" s="8"/>
      <c r="C15799" s="8"/>
      <c r="D15799" s="8"/>
      <c r="E15799" s="8"/>
      <c r="F15799" s="9"/>
    </row>
    <row r="15800" spans="1:6" x14ac:dyDescent="0.3">
      <c r="A15800" s="6"/>
      <c r="B15800" s="6"/>
      <c r="C15800" s="6"/>
      <c r="D15800" s="6"/>
      <c r="E15800" s="6"/>
      <c r="F15800" s="7"/>
    </row>
    <row r="15801" spans="1:6" x14ac:dyDescent="0.3">
      <c r="A15801" s="8"/>
      <c r="B15801" s="8"/>
      <c r="C15801" s="8"/>
      <c r="D15801" s="8"/>
      <c r="E15801" s="8"/>
      <c r="F15801" s="9"/>
    </row>
    <row r="15802" spans="1:6" x14ac:dyDescent="0.3">
      <c r="A15802" s="6"/>
      <c r="B15802" s="6"/>
      <c r="C15802" s="6"/>
      <c r="D15802" s="6"/>
      <c r="E15802" s="6"/>
      <c r="F15802" s="7"/>
    </row>
    <row r="15803" spans="1:6" x14ac:dyDescent="0.3">
      <c r="A15803" s="8"/>
      <c r="B15803" s="8"/>
      <c r="C15803" s="8"/>
      <c r="D15803" s="8"/>
      <c r="E15803" s="8"/>
      <c r="F15803" s="9"/>
    </row>
    <row r="15804" spans="1:6" x14ac:dyDescent="0.3">
      <c r="A15804" s="6"/>
      <c r="B15804" s="6"/>
      <c r="C15804" s="6"/>
      <c r="D15804" s="6"/>
      <c r="E15804" s="6"/>
      <c r="F15804" s="7"/>
    </row>
    <row r="15805" spans="1:6" x14ac:dyDescent="0.3">
      <c r="A15805" s="8"/>
      <c r="B15805" s="8"/>
      <c r="C15805" s="8"/>
      <c r="D15805" s="8"/>
      <c r="E15805" s="8"/>
      <c r="F15805" s="9"/>
    </row>
    <row r="15806" spans="1:6" x14ac:dyDescent="0.3">
      <c r="A15806" s="6"/>
      <c r="B15806" s="6"/>
      <c r="C15806" s="6"/>
      <c r="D15806" s="6"/>
      <c r="E15806" s="6"/>
      <c r="F15806" s="7"/>
    </row>
    <row r="15807" spans="1:6" x14ac:dyDescent="0.3">
      <c r="A15807" s="8"/>
      <c r="B15807" s="8"/>
      <c r="C15807" s="8"/>
      <c r="D15807" s="8"/>
      <c r="E15807" s="8"/>
      <c r="F15807" s="9"/>
    </row>
    <row r="15808" spans="1:6" x14ac:dyDescent="0.3">
      <c r="A15808" s="6"/>
      <c r="B15808" s="6"/>
      <c r="C15808" s="6"/>
      <c r="D15808" s="6"/>
      <c r="E15808" s="6"/>
      <c r="F15808" s="7"/>
    </row>
    <row r="15809" spans="1:6" x14ac:dyDescent="0.3">
      <c r="A15809" s="8"/>
      <c r="B15809" s="8"/>
      <c r="C15809" s="8"/>
      <c r="D15809" s="8"/>
      <c r="E15809" s="8"/>
      <c r="F15809" s="9"/>
    </row>
    <row r="15810" spans="1:6" x14ac:dyDescent="0.3">
      <c r="A15810" s="6"/>
      <c r="B15810" s="6"/>
      <c r="C15810" s="6"/>
      <c r="D15810" s="6"/>
      <c r="E15810" s="6"/>
      <c r="F15810" s="7"/>
    </row>
    <row r="15811" spans="1:6" x14ac:dyDescent="0.3">
      <c r="A15811" s="8"/>
      <c r="B15811" s="8"/>
      <c r="C15811" s="8"/>
      <c r="D15811" s="8"/>
      <c r="E15811" s="8"/>
      <c r="F15811" s="9"/>
    </row>
    <row r="15812" spans="1:6" x14ac:dyDescent="0.3">
      <c r="A15812" s="6"/>
      <c r="B15812" s="6"/>
      <c r="C15812" s="6"/>
      <c r="D15812" s="6"/>
      <c r="E15812" s="6"/>
      <c r="F15812" s="7"/>
    </row>
    <row r="15813" spans="1:6" x14ac:dyDescent="0.3">
      <c r="A15813" s="8"/>
      <c r="B15813" s="8"/>
      <c r="C15813" s="8"/>
      <c r="D15813" s="8"/>
      <c r="E15813" s="8"/>
      <c r="F15813" s="9"/>
    </row>
    <row r="15814" spans="1:6" x14ac:dyDescent="0.3">
      <c r="A15814" s="6"/>
      <c r="B15814" s="6"/>
      <c r="C15814" s="6"/>
      <c r="D15814" s="6"/>
      <c r="E15814" s="6"/>
      <c r="F15814" s="7"/>
    </row>
    <row r="15815" spans="1:6" x14ac:dyDescent="0.3">
      <c r="A15815" s="8"/>
      <c r="B15815" s="8"/>
      <c r="C15815" s="8"/>
      <c r="D15815" s="8"/>
      <c r="E15815" s="8"/>
      <c r="F15815" s="9"/>
    </row>
    <row r="15816" spans="1:6" x14ac:dyDescent="0.3">
      <c r="A15816" s="6"/>
      <c r="B15816" s="6"/>
      <c r="C15816" s="6"/>
      <c r="D15816" s="6"/>
      <c r="E15816" s="6"/>
      <c r="F15816" s="7"/>
    </row>
    <row r="15817" spans="1:6" x14ac:dyDescent="0.3">
      <c r="A15817" s="8"/>
      <c r="B15817" s="8"/>
      <c r="C15817" s="8"/>
      <c r="D15817" s="8"/>
      <c r="E15817" s="8"/>
      <c r="F15817" s="9"/>
    </row>
    <row r="15818" spans="1:6" x14ac:dyDescent="0.3">
      <c r="A15818" s="6"/>
      <c r="B15818" s="6"/>
      <c r="C15818" s="6"/>
      <c r="D15818" s="6"/>
      <c r="E15818" s="6"/>
      <c r="F15818" s="7"/>
    </row>
    <row r="15819" spans="1:6" x14ac:dyDescent="0.3">
      <c r="A15819" s="8"/>
      <c r="B15819" s="8"/>
      <c r="C15819" s="8"/>
      <c r="D15819" s="8"/>
      <c r="E15819" s="8"/>
      <c r="F15819" s="9"/>
    </row>
    <row r="15820" spans="1:6" x14ac:dyDescent="0.3">
      <c r="A15820" s="6"/>
      <c r="B15820" s="6"/>
      <c r="C15820" s="6"/>
      <c r="D15820" s="6"/>
      <c r="E15820" s="6"/>
      <c r="F15820" s="7"/>
    </row>
    <row r="15821" spans="1:6" x14ac:dyDescent="0.3">
      <c r="A15821" s="8"/>
      <c r="B15821" s="8"/>
      <c r="C15821" s="8"/>
      <c r="D15821" s="8"/>
      <c r="E15821" s="8"/>
      <c r="F15821" s="9"/>
    </row>
    <row r="15822" spans="1:6" x14ac:dyDescent="0.3">
      <c r="A15822" s="6"/>
      <c r="B15822" s="6"/>
      <c r="C15822" s="6"/>
      <c r="D15822" s="6"/>
      <c r="E15822" s="6"/>
      <c r="F15822" s="7"/>
    </row>
    <row r="15823" spans="1:6" x14ac:dyDescent="0.3">
      <c r="A15823" s="8"/>
      <c r="B15823" s="8"/>
      <c r="C15823" s="8"/>
      <c r="D15823" s="8"/>
      <c r="E15823" s="8"/>
      <c r="F15823" s="9"/>
    </row>
    <row r="15824" spans="1:6" x14ac:dyDescent="0.3">
      <c r="A15824" s="6"/>
      <c r="B15824" s="6"/>
      <c r="C15824" s="6"/>
      <c r="D15824" s="6"/>
      <c r="E15824" s="6"/>
      <c r="F15824" s="7"/>
    </row>
    <row r="15825" spans="1:6" x14ac:dyDescent="0.3">
      <c r="A15825" s="8"/>
      <c r="B15825" s="8"/>
      <c r="C15825" s="8"/>
      <c r="D15825" s="8"/>
      <c r="E15825" s="8"/>
      <c r="F15825" s="9"/>
    </row>
    <row r="15826" spans="1:6" x14ac:dyDescent="0.3">
      <c r="A15826" s="6"/>
      <c r="B15826" s="6"/>
      <c r="C15826" s="6"/>
      <c r="D15826" s="6"/>
      <c r="E15826" s="6"/>
      <c r="F15826" s="7"/>
    </row>
    <row r="15827" spans="1:6" x14ac:dyDescent="0.3">
      <c r="A15827" s="8"/>
      <c r="B15827" s="8"/>
      <c r="C15827" s="8"/>
      <c r="D15827" s="8"/>
      <c r="E15827" s="8"/>
      <c r="F15827" s="9"/>
    </row>
    <row r="15828" spans="1:6" x14ac:dyDescent="0.3">
      <c r="A15828" s="6"/>
      <c r="B15828" s="6"/>
      <c r="C15828" s="6"/>
      <c r="D15828" s="6"/>
      <c r="E15828" s="6"/>
      <c r="F15828" s="7"/>
    </row>
    <row r="15829" spans="1:6" x14ac:dyDescent="0.3">
      <c r="A15829" s="8"/>
      <c r="B15829" s="8"/>
      <c r="C15829" s="8"/>
      <c r="D15829" s="8"/>
      <c r="E15829" s="8"/>
      <c r="F15829" s="9"/>
    </row>
    <row r="15830" spans="1:6" x14ac:dyDescent="0.3">
      <c r="A15830" s="6"/>
      <c r="B15830" s="6"/>
      <c r="C15830" s="6"/>
      <c r="D15830" s="6"/>
      <c r="E15830" s="6"/>
      <c r="F15830" s="7"/>
    </row>
    <row r="15831" spans="1:6" x14ac:dyDescent="0.3">
      <c r="A15831" s="8"/>
      <c r="B15831" s="8"/>
      <c r="C15831" s="8"/>
      <c r="D15831" s="8"/>
      <c r="E15831" s="8"/>
      <c r="F15831" s="9"/>
    </row>
    <row r="15832" spans="1:6" x14ac:dyDescent="0.3">
      <c r="A15832" s="6"/>
      <c r="B15832" s="6"/>
      <c r="C15832" s="6"/>
      <c r="D15832" s="6"/>
      <c r="E15832" s="6"/>
      <c r="F15832" s="7"/>
    </row>
    <row r="15833" spans="1:6" x14ac:dyDescent="0.3">
      <c r="A15833" s="8"/>
      <c r="B15833" s="8"/>
      <c r="C15833" s="8"/>
      <c r="D15833" s="8"/>
      <c r="E15833" s="8"/>
      <c r="F15833" s="9"/>
    </row>
    <row r="15834" spans="1:6" x14ac:dyDescent="0.3">
      <c r="A15834" s="6"/>
      <c r="B15834" s="6"/>
      <c r="C15834" s="6"/>
      <c r="D15834" s="6"/>
      <c r="E15834" s="6"/>
      <c r="F15834" s="7"/>
    </row>
    <row r="15835" spans="1:6" x14ac:dyDescent="0.3">
      <c r="A15835" s="8"/>
      <c r="B15835" s="8"/>
      <c r="C15835" s="8"/>
      <c r="D15835" s="8"/>
      <c r="E15835" s="8"/>
      <c r="F15835" s="9"/>
    </row>
    <row r="15836" spans="1:6" x14ac:dyDescent="0.3">
      <c r="A15836" s="6"/>
      <c r="B15836" s="6"/>
      <c r="C15836" s="6"/>
      <c r="D15836" s="6"/>
      <c r="E15836" s="6"/>
      <c r="F15836" s="7"/>
    </row>
    <row r="15837" spans="1:6" x14ac:dyDescent="0.3">
      <c r="A15837" s="8"/>
      <c r="B15837" s="8"/>
      <c r="C15837" s="8"/>
      <c r="D15837" s="8"/>
      <c r="E15837" s="8"/>
      <c r="F15837" s="9"/>
    </row>
    <row r="15838" spans="1:6" x14ac:dyDescent="0.3">
      <c r="A15838" s="6"/>
      <c r="B15838" s="6"/>
      <c r="C15838" s="6"/>
      <c r="D15838" s="6"/>
      <c r="E15838" s="6"/>
      <c r="F15838" s="7"/>
    </row>
    <row r="15839" spans="1:6" x14ac:dyDescent="0.3">
      <c r="A15839" s="8"/>
      <c r="B15839" s="8"/>
      <c r="C15839" s="8"/>
      <c r="D15839" s="8"/>
      <c r="E15839" s="8"/>
      <c r="F15839" s="9"/>
    </row>
    <row r="15840" spans="1:6" x14ac:dyDescent="0.3">
      <c r="A15840" s="6"/>
      <c r="B15840" s="6"/>
      <c r="C15840" s="6"/>
      <c r="D15840" s="6"/>
      <c r="E15840" s="6"/>
      <c r="F15840" s="7"/>
    </row>
    <row r="15841" spans="1:6" x14ac:dyDescent="0.3">
      <c r="A15841" s="8"/>
      <c r="B15841" s="8"/>
      <c r="C15841" s="8"/>
      <c r="D15841" s="8"/>
      <c r="E15841" s="8"/>
      <c r="F15841" s="9"/>
    </row>
    <row r="15842" spans="1:6" x14ac:dyDescent="0.3">
      <c r="A15842" s="6"/>
      <c r="B15842" s="6"/>
      <c r="C15842" s="6"/>
      <c r="D15842" s="6"/>
      <c r="E15842" s="6"/>
      <c r="F15842" s="7"/>
    </row>
    <row r="15843" spans="1:6" x14ac:dyDescent="0.3">
      <c r="A15843" s="8"/>
      <c r="B15843" s="8"/>
      <c r="C15843" s="8"/>
      <c r="D15843" s="8"/>
      <c r="E15843" s="8"/>
      <c r="F15843" s="9"/>
    </row>
    <row r="15844" spans="1:6" x14ac:dyDescent="0.3">
      <c r="A15844" s="6"/>
      <c r="B15844" s="6"/>
      <c r="C15844" s="6"/>
      <c r="D15844" s="6"/>
      <c r="E15844" s="6"/>
      <c r="F15844" s="7"/>
    </row>
    <row r="15845" spans="1:6" x14ac:dyDescent="0.3">
      <c r="A15845" s="8"/>
      <c r="B15845" s="8"/>
      <c r="C15845" s="8"/>
      <c r="D15845" s="8"/>
      <c r="E15845" s="8"/>
      <c r="F15845" s="9"/>
    </row>
    <row r="15846" spans="1:6" x14ac:dyDescent="0.3">
      <c r="A15846" s="6"/>
      <c r="B15846" s="6"/>
      <c r="C15846" s="6"/>
      <c r="D15846" s="6"/>
      <c r="E15846" s="6"/>
      <c r="F15846" s="7"/>
    </row>
    <row r="15847" spans="1:6" x14ac:dyDescent="0.3">
      <c r="A15847" s="8"/>
      <c r="B15847" s="8"/>
      <c r="C15847" s="8"/>
      <c r="D15847" s="8"/>
      <c r="E15847" s="8"/>
      <c r="F15847" s="9"/>
    </row>
    <row r="15848" spans="1:6" x14ac:dyDescent="0.3">
      <c r="A15848" s="6"/>
      <c r="B15848" s="6"/>
      <c r="C15848" s="6"/>
      <c r="D15848" s="6"/>
      <c r="E15848" s="6"/>
      <c r="F15848" s="7"/>
    </row>
    <row r="15849" spans="1:6" x14ac:dyDescent="0.3">
      <c r="A15849" s="8"/>
      <c r="B15849" s="8"/>
      <c r="C15849" s="8"/>
      <c r="D15849" s="8"/>
      <c r="E15849" s="8"/>
      <c r="F15849" s="9"/>
    </row>
    <row r="15850" spans="1:6" x14ac:dyDescent="0.3">
      <c r="A15850" s="6"/>
      <c r="B15850" s="6"/>
      <c r="C15850" s="6"/>
      <c r="D15850" s="6"/>
      <c r="E15850" s="6"/>
      <c r="F15850" s="7"/>
    </row>
    <row r="15851" spans="1:6" x14ac:dyDescent="0.3">
      <c r="A15851" s="8"/>
      <c r="B15851" s="8"/>
      <c r="C15851" s="8"/>
      <c r="D15851" s="8"/>
      <c r="E15851" s="8"/>
      <c r="F15851" s="9"/>
    </row>
    <row r="15852" spans="1:6" x14ac:dyDescent="0.3">
      <c r="A15852" s="6"/>
      <c r="B15852" s="6"/>
      <c r="C15852" s="6"/>
      <c r="D15852" s="6"/>
      <c r="E15852" s="6"/>
      <c r="F15852" s="7"/>
    </row>
    <row r="15853" spans="1:6" x14ac:dyDescent="0.3">
      <c r="A15853" s="8"/>
      <c r="B15853" s="8"/>
      <c r="C15853" s="8"/>
      <c r="D15853" s="8"/>
      <c r="E15853" s="8"/>
      <c r="F15853" s="9"/>
    </row>
    <row r="15854" spans="1:6" x14ac:dyDescent="0.3">
      <c r="A15854" s="6"/>
      <c r="B15854" s="6"/>
      <c r="C15854" s="6"/>
      <c r="D15854" s="6"/>
      <c r="E15854" s="6"/>
      <c r="F15854" s="7"/>
    </row>
    <row r="15855" spans="1:6" x14ac:dyDescent="0.3">
      <c r="A15855" s="8"/>
      <c r="B15855" s="8"/>
      <c r="C15855" s="8"/>
      <c r="D15855" s="8"/>
      <c r="E15855" s="8"/>
      <c r="F15855" s="9"/>
    </row>
    <row r="15856" spans="1:6" x14ac:dyDescent="0.3">
      <c r="A15856" s="6"/>
      <c r="B15856" s="6"/>
      <c r="C15856" s="6"/>
      <c r="D15856" s="6"/>
      <c r="E15856" s="6"/>
      <c r="F15856" s="7"/>
    </row>
    <row r="15857" spans="1:6" x14ac:dyDescent="0.3">
      <c r="A15857" s="8"/>
      <c r="B15857" s="8"/>
      <c r="C15857" s="8"/>
      <c r="D15857" s="8"/>
      <c r="E15857" s="8"/>
      <c r="F15857" s="9"/>
    </row>
    <row r="15858" spans="1:6" x14ac:dyDescent="0.3">
      <c r="A15858" s="6"/>
      <c r="B15858" s="6"/>
      <c r="C15858" s="6"/>
      <c r="D15858" s="6"/>
      <c r="E15858" s="6"/>
      <c r="F15858" s="7"/>
    </row>
    <row r="15859" spans="1:6" x14ac:dyDescent="0.3">
      <c r="A15859" s="8"/>
      <c r="B15859" s="8"/>
      <c r="C15859" s="8"/>
      <c r="D15859" s="8"/>
      <c r="E15859" s="8"/>
      <c r="F15859" s="9"/>
    </row>
    <row r="15860" spans="1:6" x14ac:dyDescent="0.3">
      <c r="A15860" s="6"/>
      <c r="B15860" s="6"/>
      <c r="C15860" s="6"/>
      <c r="D15860" s="6"/>
      <c r="E15860" s="6"/>
      <c r="F15860" s="7"/>
    </row>
    <row r="15861" spans="1:6" x14ac:dyDescent="0.3">
      <c r="A15861" s="8"/>
      <c r="B15861" s="8"/>
      <c r="C15861" s="8"/>
      <c r="D15861" s="8"/>
      <c r="E15861" s="8"/>
      <c r="F15861" s="9"/>
    </row>
    <row r="15862" spans="1:6" x14ac:dyDescent="0.3">
      <c r="A15862" s="6"/>
      <c r="B15862" s="6"/>
      <c r="C15862" s="6"/>
      <c r="D15862" s="6"/>
      <c r="E15862" s="6"/>
      <c r="F15862" s="7"/>
    </row>
    <row r="15863" spans="1:6" x14ac:dyDescent="0.3">
      <c r="A15863" s="8"/>
      <c r="B15863" s="8"/>
      <c r="C15863" s="8"/>
      <c r="D15863" s="8"/>
      <c r="E15863" s="8"/>
      <c r="F15863" s="9"/>
    </row>
    <row r="15864" spans="1:6" x14ac:dyDescent="0.3">
      <c r="A15864" s="6"/>
      <c r="B15864" s="6"/>
      <c r="C15864" s="6"/>
      <c r="D15864" s="6"/>
      <c r="E15864" s="6"/>
      <c r="F15864" s="7"/>
    </row>
    <row r="15865" spans="1:6" x14ac:dyDescent="0.3">
      <c r="A15865" s="8"/>
      <c r="B15865" s="8"/>
      <c r="C15865" s="8"/>
      <c r="D15865" s="8"/>
      <c r="E15865" s="8"/>
      <c r="F15865" s="9"/>
    </row>
    <row r="15866" spans="1:6" x14ac:dyDescent="0.3">
      <c r="A15866" s="6"/>
      <c r="B15866" s="6"/>
      <c r="C15866" s="6"/>
      <c r="D15866" s="6"/>
      <c r="E15866" s="6"/>
      <c r="F15866" s="7"/>
    </row>
    <row r="15867" spans="1:6" x14ac:dyDescent="0.3">
      <c r="A15867" s="8"/>
      <c r="B15867" s="8"/>
      <c r="C15867" s="8"/>
      <c r="D15867" s="8"/>
      <c r="E15867" s="8"/>
      <c r="F15867" s="9"/>
    </row>
    <row r="15868" spans="1:6" x14ac:dyDescent="0.3">
      <c r="A15868" s="6"/>
      <c r="B15868" s="6"/>
      <c r="C15868" s="6"/>
      <c r="D15868" s="6"/>
      <c r="E15868" s="6"/>
      <c r="F15868" s="7"/>
    </row>
    <row r="15869" spans="1:6" x14ac:dyDescent="0.3">
      <c r="A15869" s="8"/>
      <c r="B15869" s="8"/>
      <c r="C15869" s="8"/>
      <c r="D15869" s="8"/>
      <c r="E15869" s="8"/>
      <c r="F15869" s="9"/>
    </row>
    <row r="15870" spans="1:6" x14ac:dyDescent="0.3">
      <c r="A15870" s="6"/>
      <c r="B15870" s="6"/>
      <c r="C15870" s="6"/>
      <c r="D15870" s="6"/>
      <c r="E15870" s="6"/>
      <c r="F15870" s="7"/>
    </row>
    <row r="15871" spans="1:6" x14ac:dyDescent="0.3">
      <c r="A15871" s="8"/>
      <c r="B15871" s="8"/>
      <c r="C15871" s="8"/>
      <c r="D15871" s="8"/>
      <c r="E15871" s="8"/>
      <c r="F15871" s="9"/>
    </row>
    <row r="15872" spans="1:6" x14ac:dyDescent="0.3">
      <c r="A15872" s="6"/>
      <c r="B15872" s="6"/>
      <c r="C15872" s="6"/>
      <c r="D15872" s="6"/>
      <c r="E15872" s="6"/>
      <c r="F15872" s="7"/>
    </row>
    <row r="15873" spans="1:6" x14ac:dyDescent="0.3">
      <c r="A15873" s="8"/>
      <c r="B15873" s="8"/>
      <c r="C15873" s="8"/>
      <c r="D15873" s="8"/>
      <c r="E15873" s="8"/>
      <c r="F15873" s="9"/>
    </row>
    <row r="15874" spans="1:6" x14ac:dyDescent="0.3">
      <c r="A15874" s="6"/>
      <c r="B15874" s="6"/>
      <c r="C15874" s="6"/>
      <c r="D15874" s="6"/>
      <c r="E15874" s="6"/>
      <c r="F15874" s="7"/>
    </row>
    <row r="15875" spans="1:6" x14ac:dyDescent="0.3">
      <c r="A15875" s="8"/>
      <c r="B15875" s="8"/>
      <c r="C15875" s="8"/>
      <c r="D15875" s="8"/>
      <c r="E15875" s="8"/>
      <c r="F15875" s="9"/>
    </row>
    <row r="15876" spans="1:6" x14ac:dyDescent="0.3">
      <c r="A15876" s="6"/>
      <c r="B15876" s="6"/>
      <c r="C15876" s="6"/>
      <c r="D15876" s="6"/>
      <c r="E15876" s="6"/>
      <c r="F15876" s="7"/>
    </row>
    <row r="15877" spans="1:6" x14ac:dyDescent="0.3">
      <c r="A15877" s="8"/>
      <c r="B15877" s="8"/>
      <c r="C15877" s="8"/>
      <c r="D15877" s="8"/>
      <c r="E15877" s="8"/>
      <c r="F15877" s="9"/>
    </row>
    <row r="15878" spans="1:6" x14ac:dyDescent="0.3">
      <c r="A15878" s="6"/>
      <c r="B15878" s="6"/>
      <c r="C15878" s="6"/>
      <c r="D15878" s="6"/>
      <c r="E15878" s="6"/>
      <c r="F15878" s="7"/>
    </row>
    <row r="15879" spans="1:6" x14ac:dyDescent="0.3">
      <c r="A15879" s="8"/>
      <c r="B15879" s="8"/>
      <c r="C15879" s="8"/>
      <c r="D15879" s="8"/>
      <c r="E15879" s="8"/>
      <c r="F15879" s="9"/>
    </row>
    <row r="15880" spans="1:6" x14ac:dyDescent="0.3">
      <c r="A15880" s="6"/>
      <c r="B15880" s="6"/>
      <c r="C15880" s="6"/>
      <c r="D15880" s="6"/>
      <c r="E15880" s="6"/>
      <c r="F15880" s="7"/>
    </row>
    <row r="15881" spans="1:6" x14ac:dyDescent="0.3">
      <c r="A15881" s="8"/>
      <c r="B15881" s="8"/>
      <c r="C15881" s="8"/>
      <c r="D15881" s="8"/>
      <c r="E15881" s="8"/>
      <c r="F15881" s="9"/>
    </row>
    <row r="15882" spans="1:6" x14ac:dyDescent="0.3">
      <c r="A15882" s="6"/>
      <c r="B15882" s="6"/>
      <c r="C15882" s="6"/>
      <c r="D15882" s="6"/>
      <c r="E15882" s="6"/>
      <c r="F15882" s="7"/>
    </row>
    <row r="15883" spans="1:6" x14ac:dyDescent="0.3">
      <c r="A15883" s="8"/>
      <c r="B15883" s="8"/>
      <c r="C15883" s="8"/>
      <c r="D15883" s="8"/>
      <c r="E15883" s="8"/>
      <c r="F15883" s="9"/>
    </row>
    <row r="15884" spans="1:6" x14ac:dyDescent="0.3">
      <c r="A15884" s="6"/>
      <c r="B15884" s="6"/>
      <c r="C15884" s="6"/>
      <c r="D15884" s="6"/>
      <c r="E15884" s="6"/>
      <c r="F15884" s="7"/>
    </row>
    <row r="15885" spans="1:6" x14ac:dyDescent="0.3">
      <c r="A15885" s="8"/>
      <c r="B15885" s="8"/>
      <c r="C15885" s="8"/>
      <c r="D15885" s="8"/>
      <c r="E15885" s="8"/>
      <c r="F15885" s="9"/>
    </row>
    <row r="15886" spans="1:6" x14ac:dyDescent="0.3">
      <c r="A15886" s="6"/>
      <c r="B15886" s="6"/>
      <c r="C15886" s="6"/>
      <c r="D15886" s="6"/>
      <c r="E15886" s="6"/>
      <c r="F15886" s="7"/>
    </row>
    <row r="15887" spans="1:6" x14ac:dyDescent="0.3">
      <c r="A15887" s="8"/>
      <c r="B15887" s="8"/>
      <c r="C15887" s="8"/>
      <c r="D15887" s="8"/>
      <c r="E15887" s="8"/>
      <c r="F15887" s="9"/>
    </row>
    <row r="15888" spans="1:6" x14ac:dyDescent="0.3">
      <c r="A15888" s="6"/>
      <c r="B15888" s="6"/>
      <c r="C15888" s="6"/>
      <c r="D15888" s="6"/>
      <c r="E15888" s="6"/>
      <c r="F15888" s="7"/>
    </row>
    <row r="15889" spans="1:6" x14ac:dyDescent="0.3">
      <c r="A15889" s="8"/>
      <c r="B15889" s="8"/>
      <c r="C15889" s="8"/>
      <c r="D15889" s="8"/>
      <c r="E15889" s="8"/>
      <c r="F15889" s="9"/>
    </row>
    <row r="15890" spans="1:6" x14ac:dyDescent="0.3">
      <c r="A15890" s="6"/>
      <c r="B15890" s="6"/>
      <c r="C15890" s="6"/>
      <c r="D15890" s="6"/>
      <c r="E15890" s="6"/>
      <c r="F15890" s="7"/>
    </row>
    <row r="15891" spans="1:6" x14ac:dyDescent="0.3">
      <c r="A15891" s="8"/>
      <c r="B15891" s="8"/>
      <c r="C15891" s="8"/>
      <c r="D15891" s="8"/>
      <c r="E15891" s="8"/>
      <c r="F15891" s="9"/>
    </row>
    <row r="15892" spans="1:6" x14ac:dyDescent="0.3">
      <c r="A15892" s="6"/>
      <c r="B15892" s="6"/>
      <c r="C15892" s="6"/>
      <c r="D15892" s="6"/>
      <c r="E15892" s="6"/>
      <c r="F15892" s="7"/>
    </row>
    <row r="15893" spans="1:6" x14ac:dyDescent="0.3">
      <c r="A15893" s="8"/>
      <c r="B15893" s="8"/>
      <c r="C15893" s="8"/>
      <c r="D15893" s="8"/>
      <c r="E15893" s="8"/>
      <c r="F15893" s="9"/>
    </row>
    <row r="15894" spans="1:6" x14ac:dyDescent="0.3">
      <c r="A15894" s="6"/>
      <c r="B15894" s="6"/>
      <c r="C15894" s="6"/>
      <c r="D15894" s="6"/>
      <c r="E15894" s="6"/>
      <c r="F15894" s="7"/>
    </row>
    <row r="15895" spans="1:6" x14ac:dyDescent="0.3">
      <c r="A15895" s="8"/>
      <c r="B15895" s="8"/>
      <c r="C15895" s="8"/>
      <c r="D15895" s="8"/>
      <c r="E15895" s="8"/>
      <c r="F15895" s="9"/>
    </row>
    <row r="15896" spans="1:6" x14ac:dyDescent="0.3">
      <c r="A15896" s="6"/>
      <c r="B15896" s="6"/>
      <c r="C15896" s="6"/>
      <c r="D15896" s="6"/>
      <c r="E15896" s="6"/>
      <c r="F15896" s="7"/>
    </row>
    <row r="15897" spans="1:6" x14ac:dyDescent="0.3">
      <c r="A15897" s="8"/>
      <c r="B15897" s="8"/>
      <c r="C15897" s="8"/>
      <c r="D15897" s="8"/>
      <c r="E15897" s="8"/>
      <c r="F15897" s="9"/>
    </row>
    <row r="15898" spans="1:6" x14ac:dyDescent="0.3">
      <c r="A15898" s="6"/>
      <c r="B15898" s="6"/>
      <c r="C15898" s="6"/>
      <c r="D15898" s="6"/>
      <c r="E15898" s="6"/>
      <c r="F15898" s="7"/>
    </row>
    <row r="15899" spans="1:6" x14ac:dyDescent="0.3">
      <c r="A15899" s="8"/>
      <c r="B15899" s="8"/>
      <c r="C15899" s="8"/>
      <c r="D15899" s="8"/>
      <c r="E15899" s="8"/>
      <c r="F15899" s="9"/>
    </row>
    <row r="15900" spans="1:6" x14ac:dyDescent="0.3">
      <c r="A15900" s="6"/>
      <c r="B15900" s="6"/>
      <c r="C15900" s="6"/>
      <c r="D15900" s="6"/>
      <c r="E15900" s="6"/>
      <c r="F15900" s="7"/>
    </row>
    <row r="15901" spans="1:6" x14ac:dyDescent="0.3">
      <c r="A15901" s="8"/>
      <c r="B15901" s="8"/>
      <c r="C15901" s="8"/>
      <c r="D15901" s="8"/>
      <c r="E15901" s="8"/>
      <c r="F15901" s="9"/>
    </row>
    <row r="15902" spans="1:6" x14ac:dyDescent="0.3">
      <c r="A15902" s="6"/>
      <c r="B15902" s="6"/>
      <c r="C15902" s="6"/>
      <c r="D15902" s="6"/>
      <c r="E15902" s="6"/>
      <c r="F15902" s="7"/>
    </row>
    <row r="15903" spans="1:6" x14ac:dyDescent="0.3">
      <c r="A15903" s="8"/>
      <c r="B15903" s="8"/>
      <c r="C15903" s="8"/>
      <c r="D15903" s="8"/>
      <c r="E15903" s="8"/>
      <c r="F15903" s="9"/>
    </row>
    <row r="15904" spans="1:6" x14ac:dyDescent="0.3">
      <c r="A15904" s="6"/>
      <c r="B15904" s="6"/>
      <c r="C15904" s="6"/>
      <c r="D15904" s="6"/>
      <c r="E15904" s="6"/>
      <c r="F15904" s="7"/>
    </row>
    <row r="15905" spans="1:6" x14ac:dyDescent="0.3">
      <c r="A15905" s="8"/>
      <c r="B15905" s="8"/>
      <c r="C15905" s="8"/>
      <c r="D15905" s="8"/>
      <c r="E15905" s="8"/>
      <c r="F15905" s="9"/>
    </row>
    <row r="15906" spans="1:6" x14ac:dyDescent="0.3">
      <c r="A15906" s="6"/>
      <c r="B15906" s="6"/>
      <c r="C15906" s="6"/>
      <c r="D15906" s="6"/>
      <c r="E15906" s="6"/>
      <c r="F15906" s="7"/>
    </row>
    <row r="15907" spans="1:6" x14ac:dyDescent="0.3">
      <c r="A15907" s="8"/>
      <c r="B15907" s="8"/>
      <c r="C15907" s="8"/>
      <c r="D15907" s="8"/>
      <c r="E15907" s="8"/>
      <c r="F15907" s="9"/>
    </row>
    <row r="15908" spans="1:6" x14ac:dyDescent="0.3">
      <c r="A15908" s="6"/>
      <c r="B15908" s="6"/>
      <c r="C15908" s="6"/>
      <c r="D15908" s="6"/>
      <c r="E15908" s="6"/>
      <c r="F15908" s="7"/>
    </row>
    <row r="15909" spans="1:6" x14ac:dyDescent="0.3">
      <c r="A15909" s="8"/>
      <c r="B15909" s="8"/>
      <c r="C15909" s="8"/>
      <c r="D15909" s="8"/>
      <c r="E15909" s="8"/>
      <c r="F15909" s="9"/>
    </row>
    <row r="15910" spans="1:6" x14ac:dyDescent="0.3">
      <c r="A15910" s="6"/>
      <c r="B15910" s="6"/>
      <c r="C15910" s="6"/>
      <c r="D15910" s="6"/>
      <c r="E15910" s="6"/>
      <c r="F15910" s="7"/>
    </row>
    <row r="15911" spans="1:6" x14ac:dyDescent="0.3">
      <c r="A15911" s="8"/>
      <c r="B15911" s="8"/>
      <c r="C15911" s="8"/>
      <c r="D15911" s="8"/>
      <c r="E15911" s="8"/>
      <c r="F15911" s="9"/>
    </row>
    <row r="15912" spans="1:6" x14ac:dyDescent="0.3">
      <c r="A15912" s="6"/>
      <c r="B15912" s="6"/>
      <c r="C15912" s="6"/>
      <c r="D15912" s="6"/>
      <c r="E15912" s="6"/>
      <c r="F15912" s="7"/>
    </row>
    <row r="15913" spans="1:6" x14ac:dyDescent="0.3">
      <c r="A15913" s="8"/>
      <c r="B15913" s="8"/>
      <c r="C15913" s="8"/>
      <c r="D15913" s="8"/>
      <c r="E15913" s="8"/>
      <c r="F15913" s="9"/>
    </row>
    <row r="15914" spans="1:6" x14ac:dyDescent="0.3">
      <c r="A15914" s="6"/>
      <c r="B15914" s="6"/>
      <c r="C15914" s="6"/>
      <c r="D15914" s="6"/>
      <c r="E15914" s="6"/>
      <c r="F15914" s="7"/>
    </row>
    <row r="15915" spans="1:6" x14ac:dyDescent="0.3">
      <c r="A15915" s="8"/>
      <c r="B15915" s="8"/>
      <c r="C15915" s="8"/>
      <c r="D15915" s="8"/>
      <c r="E15915" s="8"/>
      <c r="F15915" s="9"/>
    </row>
    <row r="15916" spans="1:6" x14ac:dyDescent="0.3">
      <c r="A15916" s="6"/>
      <c r="B15916" s="6"/>
      <c r="C15916" s="6"/>
      <c r="D15916" s="6"/>
      <c r="E15916" s="6"/>
      <c r="F15916" s="7"/>
    </row>
    <row r="15917" spans="1:6" x14ac:dyDescent="0.3">
      <c r="A15917" s="8"/>
      <c r="B15917" s="8"/>
      <c r="C15917" s="8"/>
      <c r="D15917" s="8"/>
      <c r="E15917" s="8"/>
      <c r="F15917" s="9"/>
    </row>
    <row r="15918" spans="1:6" x14ac:dyDescent="0.3">
      <c r="A15918" s="6"/>
      <c r="B15918" s="6"/>
      <c r="C15918" s="6"/>
      <c r="D15918" s="6"/>
      <c r="E15918" s="6"/>
      <c r="F15918" s="7"/>
    </row>
    <row r="15919" spans="1:6" x14ac:dyDescent="0.3">
      <c r="A15919" s="8"/>
      <c r="B15919" s="8"/>
      <c r="C15919" s="8"/>
      <c r="D15919" s="8"/>
      <c r="E15919" s="8"/>
      <c r="F15919" s="9"/>
    </row>
    <row r="15920" spans="1:6" x14ac:dyDescent="0.3">
      <c r="A15920" s="6"/>
      <c r="B15920" s="6"/>
      <c r="C15920" s="6"/>
      <c r="D15920" s="6"/>
      <c r="E15920" s="6"/>
      <c r="F15920" s="7"/>
    </row>
    <row r="15921" spans="1:6" x14ac:dyDescent="0.3">
      <c r="A15921" s="8"/>
      <c r="B15921" s="8"/>
      <c r="C15921" s="8"/>
      <c r="D15921" s="8"/>
      <c r="E15921" s="8"/>
      <c r="F15921" s="9"/>
    </row>
    <row r="15922" spans="1:6" x14ac:dyDescent="0.3">
      <c r="A15922" s="6"/>
      <c r="B15922" s="6"/>
      <c r="C15922" s="6"/>
      <c r="D15922" s="6"/>
      <c r="E15922" s="6"/>
      <c r="F15922" s="7"/>
    </row>
    <row r="15923" spans="1:6" x14ac:dyDescent="0.3">
      <c r="A15923" s="8"/>
      <c r="B15923" s="8"/>
      <c r="C15923" s="8"/>
      <c r="D15923" s="8"/>
      <c r="E15923" s="8"/>
      <c r="F15923" s="9"/>
    </row>
    <row r="15924" spans="1:6" x14ac:dyDescent="0.3">
      <c r="A15924" s="6"/>
      <c r="B15924" s="6"/>
      <c r="C15924" s="6"/>
      <c r="D15924" s="6"/>
      <c r="E15924" s="6"/>
      <c r="F15924" s="7"/>
    </row>
    <row r="15925" spans="1:6" x14ac:dyDescent="0.3">
      <c r="A15925" s="8"/>
      <c r="B15925" s="8"/>
      <c r="C15925" s="8"/>
      <c r="D15925" s="8"/>
      <c r="E15925" s="8"/>
      <c r="F15925" s="9"/>
    </row>
    <row r="15926" spans="1:6" x14ac:dyDescent="0.3">
      <c r="A15926" s="6"/>
      <c r="B15926" s="6"/>
      <c r="C15926" s="6"/>
      <c r="D15926" s="6"/>
      <c r="E15926" s="6"/>
      <c r="F15926" s="7"/>
    </row>
    <row r="15927" spans="1:6" x14ac:dyDescent="0.3">
      <c r="A15927" s="8"/>
      <c r="B15927" s="8"/>
      <c r="C15927" s="8"/>
      <c r="D15927" s="8"/>
      <c r="E15927" s="8"/>
      <c r="F15927" s="9"/>
    </row>
    <row r="15928" spans="1:6" x14ac:dyDescent="0.3">
      <c r="A15928" s="6"/>
      <c r="B15928" s="6"/>
      <c r="C15928" s="6"/>
      <c r="D15928" s="6"/>
      <c r="E15928" s="6"/>
      <c r="F15928" s="7"/>
    </row>
    <row r="15929" spans="1:6" x14ac:dyDescent="0.3">
      <c r="A15929" s="8"/>
      <c r="B15929" s="8"/>
      <c r="C15929" s="8"/>
      <c r="D15929" s="8"/>
      <c r="E15929" s="8"/>
      <c r="F15929" s="9"/>
    </row>
    <row r="15930" spans="1:6" x14ac:dyDescent="0.3">
      <c r="A15930" s="6"/>
      <c r="B15930" s="6"/>
      <c r="C15930" s="6"/>
      <c r="D15930" s="6"/>
      <c r="E15930" s="6"/>
      <c r="F15930" s="7"/>
    </row>
    <row r="15931" spans="1:6" x14ac:dyDescent="0.3">
      <c r="A15931" s="8"/>
      <c r="B15931" s="8"/>
      <c r="C15931" s="8"/>
      <c r="D15931" s="8"/>
      <c r="E15931" s="8"/>
      <c r="F15931" s="9"/>
    </row>
    <row r="15932" spans="1:6" x14ac:dyDescent="0.3">
      <c r="A15932" s="6"/>
      <c r="B15932" s="6"/>
      <c r="C15932" s="6"/>
      <c r="D15932" s="6"/>
      <c r="E15932" s="6"/>
      <c r="F15932" s="7"/>
    </row>
    <row r="15933" spans="1:6" x14ac:dyDescent="0.3">
      <c r="A15933" s="8"/>
      <c r="B15933" s="8"/>
      <c r="C15933" s="8"/>
      <c r="D15933" s="8"/>
      <c r="E15933" s="8"/>
      <c r="F15933" s="9"/>
    </row>
    <row r="15934" spans="1:6" x14ac:dyDescent="0.3">
      <c r="A15934" s="6"/>
      <c r="B15934" s="6"/>
      <c r="C15934" s="6"/>
      <c r="D15934" s="6"/>
      <c r="E15934" s="6"/>
      <c r="F15934" s="7"/>
    </row>
    <row r="15935" spans="1:6" x14ac:dyDescent="0.3">
      <c r="A15935" s="8"/>
      <c r="B15935" s="8"/>
      <c r="C15935" s="8"/>
      <c r="D15935" s="8"/>
      <c r="E15935" s="8"/>
      <c r="F15935" s="9"/>
    </row>
    <row r="15936" spans="1:6" x14ac:dyDescent="0.3">
      <c r="A15936" s="6"/>
      <c r="B15936" s="6"/>
      <c r="C15936" s="6"/>
      <c r="D15936" s="6"/>
      <c r="E15936" s="6"/>
      <c r="F15936" s="7"/>
    </row>
    <row r="15937" spans="1:6" x14ac:dyDescent="0.3">
      <c r="A15937" s="8"/>
      <c r="B15937" s="8"/>
      <c r="C15937" s="8"/>
      <c r="D15937" s="8"/>
      <c r="E15937" s="8"/>
      <c r="F15937" s="9"/>
    </row>
    <row r="15938" spans="1:6" x14ac:dyDescent="0.3">
      <c r="A15938" s="6"/>
      <c r="B15938" s="6"/>
      <c r="C15938" s="6"/>
      <c r="D15938" s="6"/>
      <c r="E15938" s="6"/>
      <c r="F15938" s="7"/>
    </row>
    <row r="15939" spans="1:6" x14ac:dyDescent="0.3">
      <c r="A15939" s="8"/>
      <c r="B15939" s="8"/>
      <c r="C15939" s="8"/>
      <c r="D15939" s="8"/>
      <c r="E15939" s="8"/>
      <c r="F15939" s="9"/>
    </row>
    <row r="15940" spans="1:6" x14ac:dyDescent="0.3">
      <c r="A15940" s="6"/>
      <c r="B15940" s="6"/>
      <c r="C15940" s="6"/>
      <c r="D15940" s="6"/>
      <c r="E15940" s="6"/>
      <c r="F15940" s="7"/>
    </row>
    <row r="15941" spans="1:6" x14ac:dyDescent="0.3">
      <c r="A15941" s="8"/>
      <c r="B15941" s="8"/>
      <c r="C15941" s="8"/>
      <c r="D15941" s="8"/>
      <c r="E15941" s="8"/>
      <c r="F15941" s="9"/>
    </row>
    <row r="15942" spans="1:6" x14ac:dyDescent="0.3">
      <c r="A15942" s="6"/>
      <c r="B15942" s="6"/>
      <c r="C15942" s="6"/>
      <c r="D15942" s="6"/>
      <c r="E15942" s="6"/>
      <c r="F15942" s="7"/>
    </row>
    <row r="15943" spans="1:6" x14ac:dyDescent="0.3">
      <c r="A15943" s="8"/>
      <c r="B15943" s="8"/>
      <c r="C15943" s="8"/>
      <c r="D15943" s="8"/>
      <c r="E15943" s="8"/>
      <c r="F15943" s="9"/>
    </row>
    <row r="15944" spans="1:6" x14ac:dyDescent="0.3">
      <c r="A15944" s="6"/>
      <c r="B15944" s="6"/>
      <c r="C15944" s="6"/>
      <c r="D15944" s="6"/>
      <c r="E15944" s="6"/>
      <c r="F15944" s="7"/>
    </row>
    <row r="15945" spans="1:6" x14ac:dyDescent="0.3">
      <c r="A15945" s="8"/>
      <c r="B15945" s="8"/>
      <c r="C15945" s="8"/>
      <c r="D15945" s="8"/>
      <c r="E15945" s="8"/>
      <c r="F15945" s="9"/>
    </row>
    <row r="15946" spans="1:6" x14ac:dyDescent="0.3">
      <c r="A15946" s="6"/>
      <c r="B15946" s="6"/>
      <c r="C15946" s="6"/>
      <c r="D15946" s="6"/>
      <c r="E15946" s="6"/>
      <c r="F15946" s="7"/>
    </row>
    <row r="15947" spans="1:6" x14ac:dyDescent="0.3">
      <c r="A15947" s="8"/>
      <c r="B15947" s="8"/>
      <c r="C15947" s="8"/>
      <c r="D15947" s="8"/>
      <c r="E15947" s="8"/>
      <c r="F15947" s="9"/>
    </row>
    <row r="15948" spans="1:6" x14ac:dyDescent="0.3">
      <c r="A15948" s="6"/>
      <c r="B15948" s="6"/>
      <c r="C15948" s="6"/>
      <c r="D15948" s="6"/>
      <c r="E15948" s="6"/>
      <c r="F15948" s="7"/>
    </row>
    <row r="15949" spans="1:6" x14ac:dyDescent="0.3">
      <c r="A15949" s="8"/>
      <c r="B15949" s="8"/>
      <c r="C15949" s="8"/>
      <c r="D15949" s="8"/>
      <c r="E15949" s="8"/>
      <c r="F15949" s="9"/>
    </row>
    <row r="15950" spans="1:6" x14ac:dyDescent="0.3">
      <c r="A15950" s="6"/>
      <c r="B15950" s="6"/>
      <c r="C15950" s="6"/>
      <c r="D15950" s="6"/>
      <c r="E15950" s="6"/>
      <c r="F15950" s="7"/>
    </row>
    <row r="15951" spans="1:6" x14ac:dyDescent="0.3">
      <c r="A15951" s="8"/>
      <c r="B15951" s="8"/>
      <c r="C15951" s="8"/>
      <c r="D15951" s="8"/>
      <c r="E15951" s="8"/>
      <c r="F15951" s="9"/>
    </row>
    <row r="15952" spans="1:6" x14ac:dyDescent="0.3">
      <c r="A15952" s="6"/>
      <c r="B15952" s="6"/>
      <c r="C15952" s="6"/>
      <c r="D15952" s="6"/>
      <c r="E15952" s="6"/>
      <c r="F15952" s="7"/>
    </row>
    <row r="15953" spans="1:6" x14ac:dyDescent="0.3">
      <c r="A15953" s="8"/>
      <c r="B15953" s="8"/>
      <c r="C15953" s="8"/>
      <c r="D15953" s="8"/>
      <c r="E15953" s="8"/>
      <c r="F15953" s="9"/>
    </row>
    <row r="15954" spans="1:6" x14ac:dyDescent="0.3">
      <c r="A15954" s="6"/>
      <c r="B15954" s="6"/>
      <c r="C15954" s="6"/>
      <c r="D15954" s="6"/>
      <c r="E15954" s="6"/>
      <c r="F15954" s="7"/>
    </row>
    <row r="15955" spans="1:6" x14ac:dyDescent="0.3">
      <c r="A15955" s="8"/>
      <c r="B15955" s="8"/>
      <c r="C15955" s="8"/>
      <c r="D15955" s="8"/>
      <c r="E15955" s="8"/>
      <c r="F15955" s="9"/>
    </row>
    <row r="15956" spans="1:6" x14ac:dyDescent="0.3">
      <c r="A15956" s="6"/>
      <c r="B15956" s="6"/>
      <c r="C15956" s="6"/>
      <c r="D15956" s="6"/>
      <c r="E15956" s="6"/>
      <c r="F15956" s="7"/>
    </row>
    <row r="15957" spans="1:6" x14ac:dyDescent="0.3">
      <c r="A15957" s="8"/>
      <c r="B15957" s="8"/>
      <c r="C15957" s="8"/>
      <c r="D15957" s="8"/>
      <c r="E15957" s="8"/>
      <c r="F15957" s="9"/>
    </row>
    <row r="15958" spans="1:6" x14ac:dyDescent="0.3">
      <c r="A15958" s="6"/>
      <c r="B15958" s="6"/>
      <c r="C15958" s="6"/>
      <c r="D15958" s="6"/>
      <c r="E15958" s="6"/>
      <c r="F15958" s="7"/>
    </row>
    <row r="15959" spans="1:6" x14ac:dyDescent="0.3">
      <c r="A15959" s="8"/>
      <c r="B15959" s="8"/>
      <c r="C15959" s="8"/>
      <c r="D15959" s="8"/>
      <c r="E15959" s="8"/>
      <c r="F15959" s="9"/>
    </row>
    <row r="15960" spans="1:6" x14ac:dyDescent="0.3">
      <c r="A15960" s="6"/>
      <c r="B15960" s="6"/>
      <c r="C15960" s="6"/>
      <c r="D15960" s="6"/>
      <c r="E15960" s="6"/>
      <c r="F15960" s="7"/>
    </row>
    <row r="15961" spans="1:6" x14ac:dyDescent="0.3">
      <c r="A15961" s="8"/>
      <c r="B15961" s="8"/>
      <c r="C15961" s="8"/>
      <c r="D15961" s="8"/>
      <c r="E15961" s="8"/>
      <c r="F15961" s="9"/>
    </row>
    <row r="15962" spans="1:6" x14ac:dyDescent="0.3">
      <c r="A15962" s="6"/>
      <c r="B15962" s="6"/>
      <c r="C15962" s="6"/>
      <c r="D15962" s="6"/>
      <c r="E15962" s="6"/>
      <c r="F15962" s="7"/>
    </row>
    <row r="15963" spans="1:6" x14ac:dyDescent="0.3">
      <c r="A15963" s="8"/>
      <c r="B15963" s="8"/>
      <c r="C15963" s="8"/>
      <c r="D15963" s="8"/>
      <c r="E15963" s="8"/>
      <c r="F15963" s="9"/>
    </row>
    <row r="15964" spans="1:6" x14ac:dyDescent="0.3">
      <c r="A15964" s="6"/>
      <c r="B15964" s="6"/>
      <c r="C15964" s="6"/>
      <c r="D15964" s="6"/>
      <c r="E15964" s="6"/>
      <c r="F15964" s="7"/>
    </row>
    <row r="15965" spans="1:6" x14ac:dyDescent="0.3">
      <c r="A15965" s="8"/>
      <c r="B15965" s="8"/>
      <c r="C15965" s="8"/>
      <c r="D15965" s="8"/>
      <c r="E15965" s="8"/>
      <c r="F15965" s="9"/>
    </row>
    <row r="15966" spans="1:6" x14ac:dyDescent="0.3">
      <c r="A15966" s="6"/>
      <c r="B15966" s="6"/>
      <c r="C15966" s="6"/>
      <c r="D15966" s="6"/>
      <c r="E15966" s="6"/>
      <c r="F15966" s="7"/>
    </row>
    <row r="15967" spans="1:6" x14ac:dyDescent="0.3">
      <c r="A15967" s="8"/>
      <c r="B15967" s="8"/>
      <c r="C15967" s="8"/>
      <c r="D15967" s="8"/>
      <c r="E15967" s="8"/>
      <c r="F15967" s="9"/>
    </row>
    <row r="15968" spans="1:6" x14ac:dyDescent="0.3">
      <c r="A15968" s="6"/>
      <c r="B15968" s="6"/>
      <c r="C15968" s="6"/>
      <c r="D15968" s="6"/>
      <c r="E15968" s="6"/>
      <c r="F15968" s="7"/>
    </row>
    <row r="15969" spans="1:6" x14ac:dyDescent="0.3">
      <c r="A15969" s="8"/>
      <c r="B15969" s="8"/>
      <c r="C15969" s="8"/>
      <c r="D15969" s="8"/>
      <c r="E15969" s="8"/>
      <c r="F15969" s="9"/>
    </row>
    <row r="15970" spans="1:6" x14ac:dyDescent="0.3">
      <c r="A15970" s="6"/>
      <c r="B15970" s="6"/>
      <c r="C15970" s="6"/>
      <c r="D15970" s="6"/>
      <c r="E15970" s="6"/>
      <c r="F15970" s="7"/>
    </row>
    <row r="15971" spans="1:6" x14ac:dyDescent="0.3">
      <c r="A15971" s="8"/>
      <c r="B15971" s="8"/>
      <c r="C15971" s="8"/>
      <c r="D15971" s="8"/>
      <c r="E15971" s="8"/>
      <c r="F15971" s="9"/>
    </row>
    <row r="15972" spans="1:6" x14ac:dyDescent="0.3">
      <c r="A15972" s="6"/>
      <c r="B15972" s="6"/>
      <c r="C15972" s="6"/>
      <c r="D15972" s="6"/>
      <c r="E15972" s="6"/>
      <c r="F15972" s="7"/>
    </row>
    <row r="15973" spans="1:6" x14ac:dyDescent="0.3">
      <c r="A15973" s="8"/>
      <c r="B15973" s="8"/>
      <c r="C15973" s="8"/>
      <c r="D15973" s="8"/>
      <c r="E15973" s="8"/>
      <c r="F15973" s="9"/>
    </row>
    <row r="15974" spans="1:6" x14ac:dyDescent="0.3">
      <c r="A15974" s="6"/>
      <c r="B15974" s="6"/>
      <c r="C15974" s="6"/>
      <c r="D15974" s="6"/>
      <c r="E15974" s="6"/>
      <c r="F15974" s="7"/>
    </row>
    <row r="15975" spans="1:6" x14ac:dyDescent="0.3">
      <c r="A15975" s="8"/>
      <c r="B15975" s="8"/>
      <c r="C15975" s="8"/>
      <c r="D15975" s="8"/>
      <c r="E15975" s="8"/>
      <c r="F15975" s="9"/>
    </row>
    <row r="15976" spans="1:6" x14ac:dyDescent="0.3">
      <c r="A15976" s="6"/>
      <c r="B15976" s="6"/>
      <c r="C15976" s="6"/>
      <c r="D15976" s="6"/>
      <c r="E15976" s="6"/>
      <c r="F15976" s="7"/>
    </row>
    <row r="15977" spans="1:6" x14ac:dyDescent="0.3">
      <c r="A15977" s="8"/>
      <c r="B15977" s="8"/>
      <c r="C15977" s="8"/>
      <c r="D15977" s="8"/>
      <c r="E15977" s="8"/>
      <c r="F15977" s="9"/>
    </row>
    <row r="15978" spans="1:6" x14ac:dyDescent="0.3">
      <c r="A15978" s="6"/>
      <c r="B15978" s="6"/>
      <c r="C15978" s="6"/>
      <c r="D15978" s="6"/>
      <c r="E15978" s="6"/>
      <c r="F15978" s="7"/>
    </row>
    <row r="15979" spans="1:6" x14ac:dyDescent="0.3">
      <c r="A15979" s="8"/>
      <c r="B15979" s="8"/>
      <c r="C15979" s="8"/>
      <c r="D15979" s="8"/>
      <c r="E15979" s="8"/>
      <c r="F15979" s="9"/>
    </row>
    <row r="15980" spans="1:6" x14ac:dyDescent="0.3">
      <c r="A15980" s="6"/>
      <c r="B15980" s="6"/>
      <c r="C15980" s="6"/>
      <c r="D15980" s="6"/>
      <c r="E15980" s="6"/>
      <c r="F15980" s="7"/>
    </row>
    <row r="15981" spans="1:6" x14ac:dyDescent="0.3">
      <c r="A15981" s="8"/>
      <c r="B15981" s="8"/>
      <c r="C15981" s="8"/>
      <c r="D15981" s="8"/>
      <c r="E15981" s="8"/>
      <c r="F15981" s="9"/>
    </row>
    <row r="15982" spans="1:6" x14ac:dyDescent="0.3">
      <c r="A15982" s="6"/>
      <c r="B15982" s="6"/>
      <c r="C15982" s="6"/>
      <c r="D15982" s="6"/>
      <c r="E15982" s="6"/>
      <c r="F15982" s="7"/>
    </row>
    <row r="15983" spans="1:6" x14ac:dyDescent="0.3">
      <c r="A15983" s="8"/>
      <c r="B15983" s="8"/>
      <c r="C15983" s="8"/>
      <c r="D15983" s="8"/>
      <c r="E15983" s="8"/>
      <c r="F15983" s="9"/>
    </row>
    <row r="15984" spans="1:6" x14ac:dyDescent="0.3">
      <c r="A15984" s="6"/>
      <c r="B15984" s="6"/>
      <c r="C15984" s="6"/>
      <c r="D15984" s="6"/>
      <c r="E15984" s="6"/>
      <c r="F15984" s="7"/>
    </row>
    <row r="15985" spans="1:6" x14ac:dyDescent="0.3">
      <c r="A15985" s="8"/>
      <c r="B15985" s="8"/>
      <c r="C15985" s="8"/>
      <c r="D15985" s="8"/>
      <c r="E15985" s="8"/>
      <c r="F15985" s="9"/>
    </row>
    <row r="15986" spans="1:6" x14ac:dyDescent="0.3">
      <c r="A15986" s="6"/>
      <c r="B15986" s="6"/>
      <c r="C15986" s="6"/>
      <c r="D15986" s="6"/>
      <c r="E15986" s="6"/>
      <c r="F15986" s="7"/>
    </row>
    <row r="15987" spans="1:6" x14ac:dyDescent="0.3">
      <c r="A15987" s="8"/>
      <c r="B15987" s="8"/>
      <c r="C15987" s="8"/>
      <c r="D15987" s="8"/>
      <c r="E15987" s="8"/>
      <c r="F15987" s="9"/>
    </row>
    <row r="15988" spans="1:6" x14ac:dyDescent="0.3">
      <c r="A15988" s="6"/>
      <c r="B15988" s="6"/>
      <c r="C15988" s="6"/>
      <c r="D15988" s="6"/>
      <c r="E15988" s="6"/>
      <c r="F15988" s="7"/>
    </row>
    <row r="15989" spans="1:6" x14ac:dyDescent="0.3">
      <c r="A15989" s="8"/>
      <c r="B15989" s="8"/>
      <c r="C15989" s="8"/>
      <c r="D15989" s="8"/>
      <c r="E15989" s="8"/>
      <c r="F15989" s="9"/>
    </row>
    <row r="15990" spans="1:6" x14ac:dyDescent="0.3">
      <c r="A15990" s="6"/>
      <c r="B15990" s="6"/>
      <c r="C15990" s="6"/>
      <c r="D15990" s="6"/>
      <c r="E15990" s="6"/>
      <c r="F15990" s="7"/>
    </row>
    <row r="15991" spans="1:6" x14ac:dyDescent="0.3">
      <c r="A15991" s="8"/>
      <c r="B15991" s="8"/>
      <c r="C15991" s="8"/>
      <c r="D15991" s="8"/>
      <c r="E15991" s="8"/>
      <c r="F15991" s="9"/>
    </row>
    <row r="15992" spans="1:6" x14ac:dyDescent="0.3">
      <c r="A15992" s="6"/>
      <c r="B15992" s="6"/>
      <c r="C15992" s="6"/>
      <c r="D15992" s="6"/>
      <c r="E15992" s="6"/>
      <c r="F15992" s="7"/>
    </row>
    <row r="15993" spans="1:6" x14ac:dyDescent="0.3">
      <c r="A15993" s="8"/>
      <c r="B15993" s="8"/>
      <c r="C15993" s="8"/>
      <c r="D15993" s="8"/>
      <c r="E15993" s="8"/>
      <c r="F15993" s="9"/>
    </row>
    <row r="15994" spans="1:6" x14ac:dyDescent="0.3">
      <c r="A15994" s="6"/>
      <c r="B15994" s="6"/>
      <c r="C15994" s="6"/>
      <c r="D15994" s="6"/>
      <c r="E15994" s="6"/>
      <c r="F15994" s="7"/>
    </row>
    <row r="15995" spans="1:6" x14ac:dyDescent="0.3">
      <c r="A15995" s="8"/>
      <c r="B15995" s="8"/>
      <c r="C15995" s="8"/>
      <c r="D15995" s="8"/>
      <c r="E15995" s="8"/>
      <c r="F15995" s="9"/>
    </row>
    <row r="15996" spans="1:6" x14ac:dyDescent="0.3">
      <c r="A15996" s="6"/>
      <c r="B15996" s="6"/>
      <c r="C15996" s="6"/>
      <c r="D15996" s="6"/>
      <c r="E15996" s="6"/>
      <c r="F15996" s="7"/>
    </row>
    <row r="15997" spans="1:6" x14ac:dyDescent="0.3">
      <c r="A15997" s="8"/>
      <c r="B15997" s="8"/>
      <c r="C15997" s="8"/>
      <c r="D15997" s="8"/>
      <c r="E15997" s="8"/>
      <c r="F15997" s="9"/>
    </row>
    <row r="15998" spans="1:6" x14ac:dyDescent="0.3">
      <c r="A15998" s="6"/>
      <c r="B15998" s="6"/>
      <c r="C15998" s="6"/>
      <c r="D15998" s="6"/>
      <c r="E15998" s="6"/>
      <c r="F15998" s="7"/>
    </row>
    <row r="15999" spans="1:6" x14ac:dyDescent="0.3">
      <c r="A15999" s="8"/>
      <c r="B15999" s="8"/>
      <c r="C15999" s="8"/>
      <c r="D15999" s="8"/>
      <c r="E15999" s="8"/>
      <c r="F15999" s="9"/>
    </row>
    <row r="16000" spans="1:6" x14ac:dyDescent="0.3">
      <c r="A16000" s="6"/>
      <c r="B16000" s="6"/>
      <c r="C16000" s="6"/>
      <c r="D16000" s="6"/>
      <c r="E16000" s="6"/>
      <c r="F16000" s="7"/>
    </row>
    <row r="16001" spans="1:6" x14ac:dyDescent="0.3">
      <c r="A16001" s="8"/>
      <c r="B16001" s="8"/>
      <c r="C16001" s="8"/>
      <c r="D16001" s="8"/>
      <c r="E16001" s="8"/>
      <c r="F16001" s="9"/>
    </row>
    <row r="16002" spans="1:6" x14ac:dyDescent="0.3">
      <c r="A16002" s="6"/>
      <c r="B16002" s="6"/>
      <c r="C16002" s="6"/>
      <c r="D16002" s="6"/>
      <c r="E16002" s="6"/>
      <c r="F16002" s="7"/>
    </row>
    <row r="16003" spans="1:6" x14ac:dyDescent="0.3">
      <c r="A16003" s="8"/>
      <c r="B16003" s="8"/>
      <c r="C16003" s="8"/>
      <c r="D16003" s="8"/>
      <c r="E16003" s="8"/>
      <c r="F16003" s="9"/>
    </row>
    <row r="16004" spans="1:6" x14ac:dyDescent="0.3">
      <c r="A16004" s="6"/>
      <c r="B16004" s="6"/>
      <c r="C16004" s="6"/>
      <c r="D16004" s="6"/>
      <c r="E16004" s="6"/>
      <c r="F16004" s="7"/>
    </row>
    <row r="16005" spans="1:6" x14ac:dyDescent="0.3">
      <c r="A16005" s="8"/>
      <c r="B16005" s="8"/>
      <c r="C16005" s="8"/>
      <c r="D16005" s="8"/>
      <c r="E16005" s="8"/>
      <c r="F16005" s="9"/>
    </row>
    <row r="16006" spans="1:6" x14ac:dyDescent="0.3">
      <c r="A16006" s="6"/>
      <c r="B16006" s="6"/>
      <c r="C16006" s="6"/>
      <c r="D16006" s="6"/>
      <c r="E16006" s="6"/>
      <c r="F16006" s="7"/>
    </row>
    <row r="16007" spans="1:6" x14ac:dyDescent="0.3">
      <c r="A16007" s="8"/>
      <c r="B16007" s="8"/>
      <c r="C16007" s="8"/>
      <c r="D16007" s="8"/>
      <c r="E16007" s="8"/>
      <c r="F16007" s="9"/>
    </row>
    <row r="16008" spans="1:6" x14ac:dyDescent="0.3">
      <c r="A16008" s="6"/>
      <c r="B16008" s="6"/>
      <c r="C16008" s="6"/>
      <c r="D16008" s="6"/>
      <c r="E16008" s="6"/>
      <c r="F16008" s="7"/>
    </row>
    <row r="16009" spans="1:6" x14ac:dyDescent="0.3">
      <c r="A16009" s="8"/>
      <c r="B16009" s="8"/>
      <c r="C16009" s="8"/>
      <c r="D16009" s="8"/>
      <c r="E16009" s="8"/>
      <c r="F16009" s="9"/>
    </row>
    <row r="16010" spans="1:6" x14ac:dyDescent="0.3">
      <c r="A16010" s="6"/>
      <c r="B16010" s="6"/>
      <c r="C16010" s="6"/>
      <c r="D16010" s="6"/>
      <c r="E16010" s="6"/>
      <c r="F16010" s="7"/>
    </row>
    <row r="16011" spans="1:6" x14ac:dyDescent="0.3">
      <c r="A16011" s="8"/>
      <c r="B16011" s="8"/>
      <c r="C16011" s="8"/>
      <c r="D16011" s="8"/>
      <c r="E16011" s="8"/>
      <c r="F16011" s="9"/>
    </row>
    <row r="16012" spans="1:6" x14ac:dyDescent="0.3">
      <c r="A16012" s="6"/>
      <c r="B16012" s="6"/>
      <c r="C16012" s="6"/>
      <c r="D16012" s="6"/>
      <c r="E16012" s="6"/>
      <c r="F16012" s="7"/>
    </row>
    <row r="16013" spans="1:6" x14ac:dyDescent="0.3">
      <c r="A16013" s="8"/>
      <c r="B16013" s="8"/>
      <c r="C16013" s="8"/>
      <c r="D16013" s="8"/>
      <c r="E16013" s="8"/>
      <c r="F16013" s="9"/>
    </row>
    <row r="16014" spans="1:6" x14ac:dyDescent="0.3">
      <c r="A16014" s="6"/>
      <c r="B16014" s="6"/>
      <c r="C16014" s="6"/>
      <c r="D16014" s="6"/>
      <c r="E16014" s="6"/>
      <c r="F16014" s="7"/>
    </row>
    <row r="16015" spans="1:6" x14ac:dyDescent="0.3">
      <c r="A16015" s="8"/>
      <c r="B16015" s="8"/>
      <c r="C16015" s="8"/>
      <c r="D16015" s="8"/>
      <c r="E16015" s="8"/>
      <c r="F16015" s="9"/>
    </row>
    <row r="16016" spans="1:6" x14ac:dyDescent="0.3">
      <c r="A16016" s="6"/>
      <c r="B16016" s="6"/>
      <c r="C16016" s="6"/>
      <c r="D16016" s="6"/>
      <c r="E16016" s="6"/>
      <c r="F16016" s="7"/>
    </row>
    <row r="16017" spans="1:6" x14ac:dyDescent="0.3">
      <c r="A16017" s="8"/>
      <c r="B16017" s="8"/>
      <c r="C16017" s="8"/>
      <c r="D16017" s="8"/>
      <c r="E16017" s="8"/>
      <c r="F16017" s="9"/>
    </row>
    <row r="16018" spans="1:6" x14ac:dyDescent="0.3">
      <c r="A16018" s="6"/>
      <c r="B16018" s="6"/>
      <c r="C16018" s="6"/>
      <c r="D16018" s="6"/>
      <c r="E16018" s="6"/>
      <c r="F16018" s="7"/>
    </row>
    <row r="16019" spans="1:6" x14ac:dyDescent="0.3">
      <c r="A16019" s="8"/>
      <c r="B16019" s="8"/>
      <c r="C16019" s="8"/>
      <c r="D16019" s="8"/>
      <c r="E16019" s="8"/>
      <c r="F16019" s="9"/>
    </row>
    <row r="16020" spans="1:6" x14ac:dyDescent="0.3">
      <c r="A16020" s="6"/>
      <c r="B16020" s="6"/>
      <c r="C16020" s="6"/>
      <c r="D16020" s="6"/>
      <c r="E16020" s="6"/>
      <c r="F16020" s="7"/>
    </row>
    <row r="16021" spans="1:6" x14ac:dyDescent="0.3">
      <c r="A16021" s="8"/>
      <c r="B16021" s="8"/>
      <c r="C16021" s="8"/>
      <c r="D16021" s="8"/>
      <c r="E16021" s="8"/>
      <c r="F16021" s="9"/>
    </row>
    <row r="16022" spans="1:6" x14ac:dyDescent="0.3">
      <c r="A16022" s="6"/>
      <c r="B16022" s="6"/>
      <c r="C16022" s="6"/>
      <c r="D16022" s="6"/>
      <c r="E16022" s="6"/>
      <c r="F16022" s="7"/>
    </row>
    <row r="16023" spans="1:6" x14ac:dyDescent="0.3">
      <c r="A16023" s="8"/>
      <c r="B16023" s="8"/>
      <c r="C16023" s="8"/>
      <c r="D16023" s="8"/>
      <c r="E16023" s="8"/>
      <c r="F16023" s="9"/>
    </row>
    <row r="16024" spans="1:6" x14ac:dyDescent="0.3">
      <c r="A16024" s="6"/>
      <c r="B16024" s="6"/>
      <c r="C16024" s="6"/>
      <c r="D16024" s="6"/>
      <c r="E16024" s="6"/>
      <c r="F16024" s="7"/>
    </row>
    <row r="16025" spans="1:6" x14ac:dyDescent="0.3">
      <c r="A16025" s="8"/>
      <c r="B16025" s="8"/>
      <c r="C16025" s="8"/>
      <c r="D16025" s="8"/>
      <c r="E16025" s="8"/>
      <c r="F16025" s="9"/>
    </row>
    <row r="16026" spans="1:6" x14ac:dyDescent="0.3">
      <c r="A16026" s="6"/>
      <c r="B16026" s="6"/>
      <c r="C16026" s="6"/>
      <c r="D16026" s="6"/>
      <c r="E16026" s="6"/>
      <c r="F16026" s="7"/>
    </row>
    <row r="16027" spans="1:6" x14ac:dyDescent="0.3">
      <c r="A16027" s="8"/>
      <c r="B16027" s="8"/>
      <c r="C16027" s="8"/>
      <c r="D16027" s="8"/>
      <c r="E16027" s="8"/>
      <c r="F16027" s="9"/>
    </row>
    <row r="16028" spans="1:6" x14ac:dyDescent="0.3">
      <c r="A16028" s="6"/>
      <c r="B16028" s="6"/>
      <c r="C16028" s="6"/>
      <c r="D16028" s="6"/>
      <c r="E16028" s="6"/>
      <c r="F16028" s="7"/>
    </row>
    <row r="16029" spans="1:6" x14ac:dyDescent="0.3">
      <c r="A16029" s="8"/>
      <c r="B16029" s="8"/>
      <c r="C16029" s="8"/>
      <c r="D16029" s="8"/>
      <c r="E16029" s="8"/>
      <c r="F16029" s="9"/>
    </row>
    <row r="16030" spans="1:6" x14ac:dyDescent="0.3">
      <c r="A16030" s="6"/>
      <c r="B16030" s="6"/>
      <c r="C16030" s="6"/>
      <c r="D16030" s="6"/>
      <c r="E16030" s="6"/>
      <c r="F16030" s="7"/>
    </row>
    <row r="16031" spans="1:6" x14ac:dyDescent="0.3">
      <c r="A16031" s="8"/>
      <c r="B16031" s="8"/>
      <c r="C16031" s="8"/>
      <c r="D16031" s="8"/>
      <c r="E16031" s="8"/>
      <c r="F16031" s="9"/>
    </row>
    <row r="16032" spans="1:6" x14ac:dyDescent="0.3">
      <c r="A16032" s="6"/>
      <c r="B16032" s="6"/>
      <c r="C16032" s="6"/>
      <c r="D16032" s="6"/>
      <c r="E16032" s="6"/>
      <c r="F16032" s="7"/>
    </row>
    <row r="16033" spans="1:6" x14ac:dyDescent="0.3">
      <c r="A16033" s="8"/>
      <c r="B16033" s="8"/>
      <c r="C16033" s="8"/>
      <c r="D16033" s="8"/>
      <c r="E16033" s="8"/>
      <c r="F16033" s="9"/>
    </row>
    <row r="16034" spans="1:6" x14ac:dyDescent="0.3">
      <c r="A16034" s="6"/>
      <c r="B16034" s="6"/>
      <c r="C16034" s="6"/>
      <c r="D16034" s="6"/>
      <c r="E16034" s="6"/>
      <c r="F16034" s="7"/>
    </row>
    <row r="16035" spans="1:6" x14ac:dyDescent="0.3">
      <c r="A16035" s="8"/>
      <c r="B16035" s="8"/>
      <c r="C16035" s="8"/>
      <c r="D16035" s="8"/>
      <c r="E16035" s="8"/>
      <c r="F16035" s="9"/>
    </row>
    <row r="16036" spans="1:6" x14ac:dyDescent="0.3">
      <c r="A16036" s="6"/>
      <c r="B16036" s="6"/>
      <c r="C16036" s="6"/>
      <c r="D16036" s="6"/>
      <c r="E16036" s="6"/>
      <c r="F16036" s="7"/>
    </row>
    <row r="16037" spans="1:6" x14ac:dyDescent="0.3">
      <c r="A16037" s="8"/>
      <c r="B16037" s="8"/>
      <c r="C16037" s="8"/>
      <c r="D16037" s="8"/>
      <c r="E16037" s="8"/>
      <c r="F16037" s="9"/>
    </row>
    <row r="16038" spans="1:6" x14ac:dyDescent="0.3">
      <c r="A16038" s="6"/>
      <c r="B16038" s="6"/>
      <c r="C16038" s="6"/>
      <c r="D16038" s="6"/>
      <c r="E16038" s="6"/>
      <c r="F16038" s="7"/>
    </row>
    <row r="16039" spans="1:6" x14ac:dyDescent="0.3">
      <c r="A16039" s="8"/>
      <c r="B16039" s="8"/>
      <c r="C16039" s="8"/>
      <c r="D16039" s="8"/>
      <c r="E16039" s="8"/>
      <c r="F16039" s="9"/>
    </row>
    <row r="16040" spans="1:6" x14ac:dyDescent="0.3">
      <c r="A16040" s="6"/>
      <c r="B16040" s="6"/>
      <c r="C16040" s="6"/>
      <c r="D16040" s="6"/>
      <c r="E16040" s="6"/>
      <c r="F16040" s="7"/>
    </row>
    <row r="16041" spans="1:6" x14ac:dyDescent="0.3">
      <c r="A16041" s="8"/>
      <c r="B16041" s="8"/>
      <c r="C16041" s="8"/>
      <c r="D16041" s="8"/>
      <c r="E16041" s="8"/>
      <c r="F16041" s="9"/>
    </row>
    <row r="16042" spans="1:6" x14ac:dyDescent="0.3">
      <c r="A16042" s="6"/>
      <c r="B16042" s="6"/>
      <c r="C16042" s="6"/>
      <c r="D16042" s="6"/>
      <c r="E16042" s="6"/>
      <c r="F16042" s="7"/>
    </row>
    <row r="16043" spans="1:6" x14ac:dyDescent="0.3">
      <c r="A16043" s="8"/>
      <c r="B16043" s="8"/>
      <c r="C16043" s="8"/>
      <c r="D16043" s="8"/>
      <c r="E16043" s="8"/>
      <c r="F16043" s="9"/>
    </row>
    <row r="16044" spans="1:6" x14ac:dyDescent="0.3">
      <c r="A16044" s="6"/>
      <c r="B16044" s="6"/>
      <c r="C16044" s="6"/>
      <c r="D16044" s="6"/>
      <c r="E16044" s="6"/>
      <c r="F16044" s="7"/>
    </row>
    <row r="16045" spans="1:6" x14ac:dyDescent="0.3">
      <c r="A16045" s="8"/>
      <c r="B16045" s="8"/>
      <c r="C16045" s="8"/>
      <c r="D16045" s="8"/>
      <c r="E16045" s="8"/>
      <c r="F16045" s="9"/>
    </row>
    <row r="16046" spans="1:6" x14ac:dyDescent="0.3">
      <c r="A16046" s="6"/>
      <c r="B16046" s="6"/>
      <c r="C16046" s="6"/>
      <c r="D16046" s="6"/>
      <c r="E16046" s="6"/>
      <c r="F16046" s="7"/>
    </row>
    <row r="16047" spans="1:6" x14ac:dyDescent="0.3">
      <c r="A16047" s="8"/>
      <c r="B16047" s="8"/>
      <c r="C16047" s="8"/>
      <c r="D16047" s="8"/>
      <c r="E16047" s="8"/>
      <c r="F16047" s="9"/>
    </row>
    <row r="16048" spans="1:6" x14ac:dyDescent="0.3">
      <c r="A16048" s="6"/>
      <c r="B16048" s="6"/>
      <c r="C16048" s="6"/>
      <c r="D16048" s="6"/>
      <c r="E16048" s="6"/>
      <c r="F16048" s="7"/>
    </row>
    <row r="16049" spans="1:6" x14ac:dyDescent="0.3">
      <c r="A16049" s="8"/>
      <c r="B16049" s="8"/>
      <c r="C16049" s="8"/>
      <c r="D16049" s="8"/>
      <c r="E16049" s="8"/>
      <c r="F16049" s="9"/>
    </row>
    <row r="16050" spans="1:6" x14ac:dyDescent="0.3">
      <c r="A16050" s="6"/>
      <c r="B16050" s="6"/>
      <c r="C16050" s="6"/>
      <c r="D16050" s="6"/>
      <c r="E16050" s="6"/>
      <c r="F16050" s="7"/>
    </row>
    <row r="16051" spans="1:6" x14ac:dyDescent="0.3">
      <c r="A16051" s="8"/>
      <c r="B16051" s="8"/>
      <c r="C16051" s="8"/>
      <c r="D16051" s="8"/>
      <c r="E16051" s="8"/>
      <c r="F16051" s="9"/>
    </row>
    <row r="16052" spans="1:6" x14ac:dyDescent="0.3">
      <c r="A16052" s="6"/>
      <c r="B16052" s="6"/>
      <c r="C16052" s="6"/>
      <c r="D16052" s="6"/>
      <c r="E16052" s="6"/>
      <c r="F16052" s="7"/>
    </row>
    <row r="16053" spans="1:6" x14ac:dyDescent="0.3">
      <c r="A16053" s="8"/>
      <c r="B16053" s="8"/>
      <c r="C16053" s="8"/>
      <c r="D16053" s="8"/>
      <c r="E16053" s="8"/>
      <c r="F16053" s="9"/>
    </row>
    <row r="16054" spans="1:6" x14ac:dyDescent="0.3">
      <c r="A16054" s="6"/>
      <c r="B16054" s="6"/>
      <c r="C16054" s="6"/>
      <c r="D16054" s="6"/>
      <c r="E16054" s="6"/>
      <c r="F16054" s="7"/>
    </row>
    <row r="16055" spans="1:6" x14ac:dyDescent="0.3">
      <c r="A16055" s="8"/>
      <c r="B16055" s="8"/>
      <c r="C16055" s="8"/>
      <c r="D16055" s="8"/>
      <c r="E16055" s="8"/>
      <c r="F16055" s="9"/>
    </row>
    <row r="16056" spans="1:6" x14ac:dyDescent="0.3">
      <c r="A16056" s="6"/>
      <c r="B16056" s="6"/>
      <c r="C16056" s="6"/>
      <c r="D16056" s="6"/>
      <c r="E16056" s="6"/>
      <c r="F16056" s="7"/>
    </row>
    <row r="16057" spans="1:6" x14ac:dyDescent="0.3">
      <c r="A16057" s="8"/>
      <c r="B16057" s="8"/>
      <c r="C16057" s="8"/>
      <c r="D16057" s="8"/>
      <c r="E16057" s="8"/>
      <c r="F16057" s="9"/>
    </row>
    <row r="16058" spans="1:6" x14ac:dyDescent="0.3">
      <c r="A16058" s="6"/>
      <c r="B16058" s="6"/>
      <c r="C16058" s="6"/>
      <c r="D16058" s="6"/>
      <c r="E16058" s="6"/>
      <c r="F16058" s="7"/>
    </row>
    <row r="16059" spans="1:6" x14ac:dyDescent="0.3">
      <c r="A16059" s="8"/>
      <c r="B16059" s="8"/>
      <c r="C16059" s="8"/>
      <c r="D16059" s="8"/>
      <c r="E16059" s="8"/>
      <c r="F16059" s="9"/>
    </row>
    <row r="16060" spans="1:6" x14ac:dyDescent="0.3">
      <c r="A16060" s="6"/>
      <c r="B16060" s="6"/>
      <c r="C16060" s="6"/>
      <c r="D16060" s="6"/>
      <c r="E16060" s="6"/>
      <c r="F16060" s="7"/>
    </row>
    <row r="16061" spans="1:6" x14ac:dyDescent="0.3">
      <c r="A16061" s="8"/>
      <c r="B16061" s="8"/>
      <c r="C16061" s="8"/>
      <c r="D16061" s="8"/>
      <c r="E16061" s="8"/>
      <c r="F16061" s="9"/>
    </row>
    <row r="16062" spans="1:6" x14ac:dyDescent="0.3">
      <c r="A16062" s="6"/>
      <c r="B16062" s="6"/>
      <c r="C16062" s="6"/>
      <c r="D16062" s="6"/>
      <c r="E16062" s="6"/>
      <c r="F16062" s="7"/>
    </row>
    <row r="16063" spans="1:6" x14ac:dyDescent="0.3">
      <c r="A16063" s="8"/>
      <c r="B16063" s="8"/>
      <c r="C16063" s="8"/>
      <c r="D16063" s="8"/>
      <c r="E16063" s="8"/>
      <c r="F16063" s="9"/>
    </row>
    <row r="16064" spans="1:6" x14ac:dyDescent="0.3">
      <c r="A16064" s="6"/>
      <c r="B16064" s="6"/>
      <c r="C16064" s="6"/>
      <c r="D16064" s="6"/>
      <c r="E16064" s="6"/>
      <c r="F16064" s="7"/>
    </row>
    <row r="16065" spans="1:6" x14ac:dyDescent="0.3">
      <c r="A16065" s="8"/>
      <c r="B16065" s="8"/>
      <c r="C16065" s="8"/>
      <c r="D16065" s="8"/>
      <c r="E16065" s="8"/>
      <c r="F16065" s="9"/>
    </row>
    <row r="16066" spans="1:6" x14ac:dyDescent="0.3">
      <c r="A16066" s="6"/>
      <c r="B16066" s="6"/>
      <c r="C16066" s="6"/>
      <c r="D16066" s="6"/>
      <c r="E16066" s="6"/>
      <c r="F16066" s="7"/>
    </row>
    <row r="16067" spans="1:6" x14ac:dyDescent="0.3">
      <c r="A16067" s="8"/>
      <c r="B16067" s="8"/>
      <c r="C16067" s="8"/>
      <c r="D16067" s="8"/>
      <c r="E16067" s="8"/>
      <c r="F16067" s="9"/>
    </row>
    <row r="16068" spans="1:6" x14ac:dyDescent="0.3">
      <c r="A16068" s="6"/>
      <c r="B16068" s="6"/>
      <c r="C16068" s="6"/>
      <c r="D16068" s="6"/>
      <c r="E16068" s="6"/>
      <c r="F16068" s="7"/>
    </row>
    <row r="16069" spans="1:6" x14ac:dyDescent="0.3">
      <c r="A16069" s="8"/>
      <c r="B16069" s="8"/>
      <c r="C16069" s="8"/>
      <c r="D16069" s="8"/>
      <c r="E16069" s="8"/>
      <c r="F16069" s="9"/>
    </row>
    <row r="16070" spans="1:6" x14ac:dyDescent="0.3">
      <c r="A16070" s="6"/>
      <c r="B16070" s="6"/>
      <c r="C16070" s="6"/>
      <c r="D16070" s="6"/>
      <c r="E16070" s="6"/>
      <c r="F16070" s="7"/>
    </row>
    <row r="16071" spans="1:6" x14ac:dyDescent="0.3">
      <c r="A16071" s="8"/>
      <c r="B16071" s="8"/>
      <c r="C16071" s="8"/>
      <c r="D16071" s="8"/>
      <c r="E16071" s="8"/>
      <c r="F16071" s="9"/>
    </row>
    <row r="16072" spans="1:6" x14ac:dyDescent="0.3">
      <c r="A16072" s="6"/>
      <c r="B16072" s="6"/>
      <c r="C16072" s="6"/>
      <c r="D16072" s="6"/>
      <c r="E16072" s="6"/>
      <c r="F16072" s="7"/>
    </row>
    <row r="16073" spans="1:6" x14ac:dyDescent="0.3">
      <c r="A16073" s="8"/>
      <c r="B16073" s="8"/>
      <c r="C16073" s="8"/>
      <c r="D16073" s="8"/>
      <c r="E16073" s="8"/>
      <c r="F16073" s="9"/>
    </row>
    <row r="16074" spans="1:6" x14ac:dyDescent="0.3">
      <c r="A16074" s="6"/>
      <c r="B16074" s="6"/>
      <c r="C16074" s="6"/>
      <c r="D16074" s="6"/>
      <c r="E16074" s="6"/>
      <c r="F16074" s="7"/>
    </row>
    <row r="16075" spans="1:6" x14ac:dyDescent="0.3">
      <c r="A16075" s="8"/>
      <c r="B16075" s="8"/>
      <c r="C16075" s="8"/>
      <c r="D16075" s="8"/>
      <c r="E16075" s="8"/>
      <c r="F16075" s="9"/>
    </row>
    <row r="16076" spans="1:6" x14ac:dyDescent="0.3">
      <c r="A16076" s="6"/>
      <c r="B16076" s="6"/>
      <c r="C16076" s="6"/>
      <c r="D16076" s="6"/>
      <c r="E16076" s="6"/>
      <c r="F16076" s="7"/>
    </row>
    <row r="16077" spans="1:6" x14ac:dyDescent="0.3">
      <c r="A16077" s="8"/>
      <c r="B16077" s="8"/>
      <c r="C16077" s="8"/>
      <c r="D16077" s="8"/>
      <c r="E16077" s="8"/>
      <c r="F16077" s="9"/>
    </row>
    <row r="16078" spans="1:6" x14ac:dyDescent="0.3">
      <c r="A16078" s="6"/>
      <c r="B16078" s="6"/>
      <c r="C16078" s="6"/>
      <c r="D16078" s="6"/>
      <c r="E16078" s="6"/>
      <c r="F16078" s="7"/>
    </row>
    <row r="16079" spans="1:6" x14ac:dyDescent="0.3">
      <c r="A16079" s="8"/>
      <c r="B16079" s="8"/>
      <c r="C16079" s="8"/>
      <c r="D16079" s="8"/>
      <c r="E16079" s="8"/>
      <c r="F16079" s="9"/>
    </row>
    <row r="16080" spans="1:6" x14ac:dyDescent="0.3">
      <c r="A16080" s="6"/>
      <c r="B16080" s="6"/>
      <c r="C16080" s="6"/>
      <c r="D16080" s="6"/>
      <c r="E16080" s="6"/>
      <c r="F16080" s="7"/>
    </row>
    <row r="16081" spans="1:6" x14ac:dyDescent="0.3">
      <c r="A16081" s="8"/>
      <c r="B16081" s="8"/>
      <c r="C16081" s="8"/>
      <c r="D16081" s="8"/>
      <c r="E16081" s="8"/>
      <c r="F16081" s="9"/>
    </row>
    <row r="16082" spans="1:6" x14ac:dyDescent="0.3">
      <c r="A16082" s="6"/>
      <c r="B16082" s="6"/>
      <c r="C16082" s="6"/>
      <c r="D16082" s="6"/>
      <c r="E16082" s="6"/>
      <c r="F16082" s="7"/>
    </row>
    <row r="16083" spans="1:6" x14ac:dyDescent="0.3">
      <c r="A16083" s="8"/>
      <c r="B16083" s="8"/>
      <c r="C16083" s="8"/>
      <c r="D16083" s="8"/>
      <c r="E16083" s="8"/>
      <c r="F16083" s="9"/>
    </row>
    <row r="16084" spans="1:6" x14ac:dyDescent="0.3">
      <c r="A16084" s="6"/>
      <c r="B16084" s="6"/>
      <c r="C16084" s="6"/>
      <c r="D16084" s="6"/>
      <c r="E16084" s="6"/>
      <c r="F16084" s="7"/>
    </row>
    <row r="16085" spans="1:6" x14ac:dyDescent="0.3">
      <c r="A16085" s="8"/>
      <c r="B16085" s="8"/>
      <c r="C16085" s="8"/>
      <c r="D16085" s="8"/>
      <c r="E16085" s="8"/>
      <c r="F16085" s="9"/>
    </row>
    <row r="16086" spans="1:6" x14ac:dyDescent="0.3">
      <c r="A16086" s="6"/>
      <c r="B16086" s="6"/>
      <c r="C16086" s="6"/>
      <c r="D16086" s="6"/>
      <c r="E16086" s="6"/>
      <c r="F16086" s="7"/>
    </row>
    <row r="16087" spans="1:6" x14ac:dyDescent="0.3">
      <c r="A16087" s="8"/>
      <c r="B16087" s="8"/>
      <c r="C16087" s="8"/>
      <c r="D16087" s="8"/>
      <c r="E16087" s="8"/>
      <c r="F16087" s="9"/>
    </row>
    <row r="16088" spans="1:6" x14ac:dyDescent="0.3">
      <c r="A16088" s="6"/>
      <c r="B16088" s="6"/>
      <c r="C16088" s="6"/>
      <c r="D16088" s="6"/>
      <c r="E16088" s="6"/>
      <c r="F16088" s="7"/>
    </row>
    <row r="16089" spans="1:6" x14ac:dyDescent="0.3">
      <c r="A16089" s="8"/>
      <c r="B16089" s="8"/>
      <c r="C16089" s="8"/>
      <c r="D16089" s="8"/>
      <c r="E16089" s="8"/>
      <c r="F16089" s="9"/>
    </row>
    <row r="16090" spans="1:6" x14ac:dyDescent="0.3">
      <c r="A16090" s="6"/>
      <c r="B16090" s="6"/>
      <c r="C16090" s="6"/>
      <c r="D16090" s="6"/>
      <c r="E16090" s="6"/>
      <c r="F16090" s="7"/>
    </row>
    <row r="16091" spans="1:6" x14ac:dyDescent="0.3">
      <c r="A16091" s="8"/>
      <c r="B16091" s="8"/>
      <c r="C16091" s="8"/>
      <c r="D16091" s="8"/>
      <c r="E16091" s="8"/>
      <c r="F16091" s="9"/>
    </row>
    <row r="16092" spans="1:6" x14ac:dyDescent="0.3">
      <c r="A16092" s="6"/>
      <c r="B16092" s="6"/>
      <c r="C16092" s="6"/>
      <c r="D16092" s="6"/>
      <c r="E16092" s="6"/>
      <c r="F16092" s="7"/>
    </row>
    <row r="16093" spans="1:6" x14ac:dyDescent="0.3">
      <c r="A16093" s="8"/>
      <c r="B16093" s="8"/>
      <c r="C16093" s="8"/>
      <c r="D16093" s="8"/>
      <c r="E16093" s="8"/>
      <c r="F16093" s="9"/>
    </row>
    <row r="16094" spans="1:6" x14ac:dyDescent="0.3">
      <c r="A16094" s="6"/>
      <c r="B16094" s="6"/>
      <c r="C16094" s="6"/>
      <c r="D16094" s="6"/>
      <c r="E16094" s="6"/>
      <c r="F16094" s="7"/>
    </row>
    <row r="16095" spans="1:6" x14ac:dyDescent="0.3">
      <c r="A16095" s="8"/>
      <c r="B16095" s="8"/>
      <c r="C16095" s="8"/>
      <c r="D16095" s="8"/>
      <c r="E16095" s="8"/>
      <c r="F16095" s="9"/>
    </row>
    <row r="16096" spans="1:6" x14ac:dyDescent="0.3">
      <c r="A16096" s="6"/>
      <c r="B16096" s="6"/>
      <c r="C16096" s="6"/>
      <c r="D16096" s="6"/>
      <c r="E16096" s="6"/>
      <c r="F16096" s="7"/>
    </row>
    <row r="16097" spans="1:6" x14ac:dyDescent="0.3">
      <c r="A16097" s="8"/>
      <c r="B16097" s="8"/>
      <c r="C16097" s="8"/>
      <c r="D16097" s="8"/>
      <c r="E16097" s="8"/>
      <c r="F16097" s="9"/>
    </row>
    <row r="16098" spans="1:6" x14ac:dyDescent="0.3">
      <c r="A16098" s="6"/>
      <c r="B16098" s="6"/>
      <c r="C16098" s="6"/>
      <c r="D16098" s="6"/>
      <c r="E16098" s="6"/>
      <c r="F16098" s="7"/>
    </row>
    <row r="16099" spans="1:6" x14ac:dyDescent="0.3">
      <c r="A16099" s="8"/>
      <c r="B16099" s="8"/>
      <c r="C16099" s="8"/>
      <c r="D16099" s="8"/>
      <c r="E16099" s="8"/>
      <c r="F16099" s="9"/>
    </row>
    <row r="16100" spans="1:6" x14ac:dyDescent="0.3">
      <c r="A16100" s="6"/>
      <c r="B16100" s="6"/>
      <c r="C16100" s="6"/>
      <c r="D16100" s="6"/>
      <c r="E16100" s="6"/>
      <c r="F16100" s="7"/>
    </row>
    <row r="16101" spans="1:6" x14ac:dyDescent="0.3">
      <c r="A16101" s="8"/>
      <c r="B16101" s="8"/>
      <c r="C16101" s="8"/>
      <c r="D16101" s="8"/>
      <c r="E16101" s="8"/>
      <c r="F16101" s="9"/>
    </row>
    <row r="16102" spans="1:6" x14ac:dyDescent="0.3">
      <c r="A16102" s="6"/>
      <c r="B16102" s="6"/>
      <c r="C16102" s="6"/>
      <c r="D16102" s="6"/>
      <c r="E16102" s="6"/>
      <c r="F16102" s="7"/>
    </row>
    <row r="16103" spans="1:6" x14ac:dyDescent="0.3">
      <c r="A16103" s="8"/>
      <c r="B16103" s="8"/>
      <c r="C16103" s="8"/>
      <c r="D16103" s="8"/>
      <c r="E16103" s="8"/>
      <c r="F16103" s="9"/>
    </row>
    <row r="16104" spans="1:6" x14ac:dyDescent="0.3">
      <c r="A16104" s="6"/>
      <c r="B16104" s="6"/>
      <c r="C16104" s="6"/>
      <c r="D16104" s="6"/>
      <c r="E16104" s="6"/>
      <c r="F16104" s="7"/>
    </row>
    <row r="16105" spans="1:6" x14ac:dyDescent="0.3">
      <c r="A16105" s="8"/>
      <c r="B16105" s="8"/>
      <c r="C16105" s="8"/>
      <c r="D16105" s="8"/>
      <c r="E16105" s="8"/>
      <c r="F16105" s="9"/>
    </row>
    <row r="16106" spans="1:6" x14ac:dyDescent="0.3">
      <c r="A16106" s="6"/>
      <c r="B16106" s="6"/>
      <c r="C16106" s="6"/>
      <c r="D16106" s="6"/>
      <c r="E16106" s="6"/>
      <c r="F16106" s="7"/>
    </row>
    <row r="16107" spans="1:6" x14ac:dyDescent="0.3">
      <c r="A16107" s="8"/>
      <c r="B16107" s="8"/>
      <c r="C16107" s="8"/>
      <c r="D16107" s="8"/>
      <c r="E16107" s="8"/>
      <c r="F16107" s="9"/>
    </row>
    <row r="16108" spans="1:6" x14ac:dyDescent="0.3">
      <c r="A16108" s="6"/>
      <c r="B16108" s="6"/>
      <c r="C16108" s="6"/>
      <c r="D16108" s="6"/>
      <c r="E16108" s="6"/>
      <c r="F16108" s="7"/>
    </row>
    <row r="16109" spans="1:6" x14ac:dyDescent="0.3">
      <c r="A16109" s="8"/>
      <c r="B16109" s="8"/>
      <c r="C16109" s="8"/>
      <c r="D16109" s="8"/>
      <c r="E16109" s="8"/>
      <c r="F16109" s="9"/>
    </row>
    <row r="16110" spans="1:6" x14ac:dyDescent="0.3">
      <c r="A16110" s="6"/>
      <c r="B16110" s="6"/>
      <c r="C16110" s="6"/>
      <c r="D16110" s="6"/>
      <c r="E16110" s="6"/>
      <c r="F16110" s="7"/>
    </row>
    <row r="16111" spans="1:6" x14ac:dyDescent="0.3">
      <c r="A16111" s="8"/>
      <c r="B16111" s="8"/>
      <c r="C16111" s="8"/>
      <c r="D16111" s="8"/>
      <c r="E16111" s="8"/>
      <c r="F16111" s="9"/>
    </row>
    <row r="16112" spans="1:6" x14ac:dyDescent="0.3">
      <c r="A16112" s="6"/>
      <c r="B16112" s="6"/>
      <c r="C16112" s="6"/>
      <c r="D16112" s="6"/>
      <c r="E16112" s="6"/>
      <c r="F16112" s="7"/>
    </row>
    <row r="16113" spans="1:6" x14ac:dyDescent="0.3">
      <c r="A16113" s="8"/>
      <c r="B16113" s="8"/>
      <c r="C16113" s="8"/>
      <c r="D16113" s="8"/>
      <c r="E16113" s="8"/>
      <c r="F16113" s="9"/>
    </row>
    <row r="16114" spans="1:6" x14ac:dyDescent="0.3">
      <c r="A16114" s="6"/>
      <c r="B16114" s="6"/>
      <c r="C16114" s="6"/>
      <c r="D16114" s="6"/>
      <c r="E16114" s="6"/>
      <c r="F16114" s="7"/>
    </row>
    <row r="16115" spans="1:6" x14ac:dyDescent="0.3">
      <c r="A16115" s="8"/>
      <c r="B16115" s="8"/>
      <c r="C16115" s="8"/>
      <c r="D16115" s="8"/>
      <c r="E16115" s="8"/>
      <c r="F16115" s="9"/>
    </row>
    <row r="16116" spans="1:6" x14ac:dyDescent="0.3">
      <c r="A16116" s="6"/>
      <c r="B16116" s="6"/>
      <c r="C16116" s="6"/>
      <c r="D16116" s="6"/>
      <c r="E16116" s="6"/>
      <c r="F16116" s="7"/>
    </row>
    <row r="16117" spans="1:6" x14ac:dyDescent="0.3">
      <c r="A16117" s="8"/>
      <c r="B16117" s="8"/>
      <c r="C16117" s="8"/>
      <c r="D16117" s="8"/>
      <c r="E16117" s="8"/>
      <c r="F16117" s="9"/>
    </row>
    <row r="16118" spans="1:6" x14ac:dyDescent="0.3">
      <c r="A16118" s="6"/>
      <c r="B16118" s="6"/>
      <c r="C16118" s="6"/>
      <c r="D16118" s="6"/>
      <c r="E16118" s="6"/>
      <c r="F16118" s="7"/>
    </row>
    <row r="16119" spans="1:6" x14ac:dyDescent="0.3">
      <c r="A16119" s="8"/>
      <c r="B16119" s="8"/>
      <c r="C16119" s="8"/>
      <c r="D16119" s="8"/>
      <c r="E16119" s="8"/>
      <c r="F16119" s="9"/>
    </row>
    <row r="16120" spans="1:6" x14ac:dyDescent="0.3">
      <c r="A16120" s="6"/>
      <c r="B16120" s="6"/>
      <c r="C16120" s="6"/>
      <c r="D16120" s="6"/>
      <c r="E16120" s="6"/>
      <c r="F16120" s="7"/>
    </row>
    <row r="16121" spans="1:6" x14ac:dyDescent="0.3">
      <c r="A16121" s="8"/>
      <c r="B16121" s="8"/>
      <c r="C16121" s="8"/>
      <c r="D16121" s="8"/>
      <c r="E16121" s="8"/>
      <c r="F16121" s="9"/>
    </row>
    <row r="16122" spans="1:6" x14ac:dyDescent="0.3">
      <c r="A16122" s="6"/>
      <c r="B16122" s="6"/>
      <c r="C16122" s="6"/>
      <c r="D16122" s="6"/>
      <c r="E16122" s="6"/>
      <c r="F16122" s="7"/>
    </row>
    <row r="16123" spans="1:6" x14ac:dyDescent="0.3">
      <c r="A16123" s="8"/>
      <c r="B16123" s="8"/>
      <c r="C16123" s="8"/>
      <c r="D16123" s="8"/>
      <c r="E16123" s="8"/>
      <c r="F16123" s="9"/>
    </row>
    <row r="16124" spans="1:6" x14ac:dyDescent="0.3">
      <c r="A16124" s="6"/>
      <c r="B16124" s="6"/>
      <c r="C16124" s="6"/>
      <c r="D16124" s="6"/>
      <c r="E16124" s="6"/>
      <c r="F16124" s="7"/>
    </row>
    <row r="16125" spans="1:6" x14ac:dyDescent="0.3">
      <c r="A16125" s="8"/>
      <c r="B16125" s="8"/>
      <c r="C16125" s="8"/>
      <c r="D16125" s="8"/>
      <c r="E16125" s="8"/>
      <c r="F16125" s="9"/>
    </row>
    <row r="16126" spans="1:6" x14ac:dyDescent="0.3">
      <c r="A16126" s="6"/>
      <c r="B16126" s="6"/>
      <c r="C16126" s="6"/>
      <c r="D16126" s="6"/>
      <c r="E16126" s="6"/>
      <c r="F16126" s="7"/>
    </row>
    <row r="16127" spans="1:6" x14ac:dyDescent="0.3">
      <c r="A16127" s="8"/>
      <c r="B16127" s="8"/>
      <c r="C16127" s="8"/>
      <c r="D16127" s="8"/>
      <c r="E16127" s="8"/>
      <c r="F16127" s="9"/>
    </row>
    <row r="16128" spans="1:6" x14ac:dyDescent="0.3">
      <c r="A16128" s="6"/>
      <c r="B16128" s="6"/>
      <c r="C16128" s="6"/>
      <c r="D16128" s="6"/>
      <c r="E16128" s="6"/>
      <c r="F16128" s="7"/>
    </row>
    <row r="16129" spans="1:6" x14ac:dyDescent="0.3">
      <c r="A16129" s="8"/>
      <c r="B16129" s="8"/>
      <c r="C16129" s="8"/>
      <c r="D16129" s="8"/>
      <c r="E16129" s="8"/>
      <c r="F16129" s="9"/>
    </row>
    <row r="16130" spans="1:6" x14ac:dyDescent="0.3">
      <c r="A16130" s="6"/>
      <c r="B16130" s="6"/>
      <c r="C16130" s="6"/>
      <c r="D16130" s="6"/>
      <c r="E16130" s="6"/>
      <c r="F16130" s="7"/>
    </row>
    <row r="16131" spans="1:6" x14ac:dyDescent="0.3">
      <c r="A16131" s="8"/>
      <c r="B16131" s="8"/>
      <c r="C16131" s="8"/>
      <c r="D16131" s="8"/>
      <c r="E16131" s="8"/>
      <c r="F16131" s="9"/>
    </row>
    <row r="16132" spans="1:6" x14ac:dyDescent="0.3">
      <c r="A16132" s="6"/>
      <c r="B16132" s="6"/>
      <c r="C16132" s="6"/>
      <c r="D16132" s="6"/>
      <c r="E16132" s="6"/>
      <c r="F16132" s="7"/>
    </row>
    <row r="16133" spans="1:6" x14ac:dyDescent="0.3">
      <c r="A16133" s="8"/>
      <c r="B16133" s="8"/>
      <c r="C16133" s="8"/>
      <c r="D16133" s="8"/>
      <c r="E16133" s="8"/>
      <c r="F16133" s="9"/>
    </row>
    <row r="16134" spans="1:6" x14ac:dyDescent="0.3">
      <c r="A16134" s="6"/>
      <c r="B16134" s="6"/>
      <c r="C16134" s="6"/>
      <c r="D16134" s="6"/>
      <c r="E16134" s="6"/>
      <c r="F16134" s="7"/>
    </row>
    <row r="16135" spans="1:6" x14ac:dyDescent="0.3">
      <c r="A16135" s="8"/>
      <c r="B16135" s="8"/>
      <c r="C16135" s="8"/>
      <c r="D16135" s="8"/>
      <c r="E16135" s="8"/>
      <c r="F16135" s="9"/>
    </row>
    <row r="16136" spans="1:6" x14ac:dyDescent="0.3">
      <c r="A16136" s="6"/>
      <c r="B16136" s="6"/>
      <c r="C16136" s="6"/>
      <c r="D16136" s="6"/>
      <c r="E16136" s="6"/>
      <c r="F16136" s="7"/>
    </row>
    <row r="16137" spans="1:6" x14ac:dyDescent="0.3">
      <c r="A16137" s="8"/>
      <c r="B16137" s="8"/>
      <c r="C16137" s="8"/>
      <c r="D16137" s="8"/>
      <c r="E16137" s="8"/>
      <c r="F16137" s="9"/>
    </row>
    <row r="16138" spans="1:6" x14ac:dyDescent="0.3">
      <c r="A16138" s="6"/>
      <c r="B16138" s="6"/>
      <c r="C16138" s="6"/>
      <c r="D16138" s="6"/>
      <c r="E16138" s="6"/>
      <c r="F16138" s="7"/>
    </row>
    <row r="16139" spans="1:6" x14ac:dyDescent="0.3">
      <c r="A16139" s="8"/>
      <c r="B16139" s="8"/>
      <c r="C16139" s="8"/>
      <c r="D16139" s="8"/>
      <c r="E16139" s="8"/>
      <c r="F16139" s="9"/>
    </row>
    <row r="16140" spans="1:6" x14ac:dyDescent="0.3">
      <c r="A16140" s="6"/>
      <c r="B16140" s="6"/>
      <c r="C16140" s="6"/>
      <c r="D16140" s="6"/>
      <c r="E16140" s="6"/>
      <c r="F16140" s="7"/>
    </row>
    <row r="16141" spans="1:6" x14ac:dyDescent="0.3">
      <c r="A16141" s="8"/>
      <c r="B16141" s="8"/>
      <c r="C16141" s="8"/>
      <c r="D16141" s="8"/>
      <c r="E16141" s="8"/>
      <c r="F16141" s="9"/>
    </row>
    <row r="16142" spans="1:6" x14ac:dyDescent="0.3">
      <c r="A16142" s="6"/>
      <c r="B16142" s="6"/>
      <c r="C16142" s="6"/>
      <c r="D16142" s="6"/>
      <c r="E16142" s="6"/>
      <c r="F16142" s="7"/>
    </row>
    <row r="16143" spans="1:6" x14ac:dyDescent="0.3">
      <c r="A16143" s="8"/>
      <c r="B16143" s="8"/>
      <c r="C16143" s="8"/>
      <c r="D16143" s="8"/>
      <c r="E16143" s="8"/>
      <c r="F16143" s="9"/>
    </row>
    <row r="16144" spans="1:6" x14ac:dyDescent="0.3">
      <c r="A16144" s="6"/>
      <c r="B16144" s="6"/>
      <c r="C16144" s="6"/>
      <c r="D16144" s="6"/>
      <c r="E16144" s="6"/>
      <c r="F16144" s="7"/>
    </row>
    <row r="16145" spans="1:6" x14ac:dyDescent="0.3">
      <c r="A16145" s="8"/>
      <c r="B16145" s="8"/>
      <c r="C16145" s="8"/>
      <c r="D16145" s="8"/>
      <c r="E16145" s="8"/>
      <c r="F16145" s="9"/>
    </row>
    <row r="16146" spans="1:6" x14ac:dyDescent="0.3">
      <c r="A16146" s="6"/>
      <c r="B16146" s="6"/>
      <c r="C16146" s="6"/>
      <c r="D16146" s="6"/>
      <c r="E16146" s="6"/>
      <c r="F16146" s="7"/>
    </row>
    <row r="16147" spans="1:6" x14ac:dyDescent="0.3">
      <c r="A16147" s="8"/>
      <c r="B16147" s="8"/>
      <c r="C16147" s="8"/>
      <c r="D16147" s="8"/>
      <c r="E16147" s="8"/>
      <c r="F16147" s="9"/>
    </row>
    <row r="16148" spans="1:6" x14ac:dyDescent="0.3">
      <c r="A16148" s="6"/>
      <c r="B16148" s="6"/>
      <c r="C16148" s="6"/>
      <c r="D16148" s="6"/>
      <c r="E16148" s="6"/>
      <c r="F16148" s="7"/>
    </row>
    <row r="16149" spans="1:6" x14ac:dyDescent="0.3">
      <c r="A16149" s="8"/>
      <c r="B16149" s="8"/>
      <c r="C16149" s="8"/>
      <c r="D16149" s="8"/>
      <c r="E16149" s="8"/>
      <c r="F16149" s="9"/>
    </row>
    <row r="16150" spans="1:6" x14ac:dyDescent="0.3">
      <c r="A16150" s="6"/>
      <c r="B16150" s="6"/>
      <c r="C16150" s="6"/>
      <c r="D16150" s="6"/>
      <c r="E16150" s="6"/>
      <c r="F16150" s="7"/>
    </row>
    <row r="16151" spans="1:6" x14ac:dyDescent="0.3">
      <c r="A16151" s="8"/>
      <c r="B16151" s="8"/>
      <c r="C16151" s="8"/>
      <c r="D16151" s="8"/>
      <c r="E16151" s="8"/>
      <c r="F16151" s="9"/>
    </row>
    <row r="16152" spans="1:6" x14ac:dyDescent="0.3">
      <c r="A16152" s="6"/>
      <c r="B16152" s="6"/>
      <c r="C16152" s="6"/>
      <c r="D16152" s="6"/>
      <c r="E16152" s="6"/>
      <c r="F16152" s="7"/>
    </row>
    <row r="16153" spans="1:6" x14ac:dyDescent="0.3">
      <c r="A16153" s="8"/>
      <c r="B16153" s="8"/>
      <c r="C16153" s="8"/>
      <c r="D16153" s="8"/>
      <c r="E16153" s="8"/>
      <c r="F16153" s="9"/>
    </row>
    <row r="16154" spans="1:6" x14ac:dyDescent="0.3">
      <c r="A16154" s="6"/>
      <c r="B16154" s="6"/>
      <c r="C16154" s="6"/>
      <c r="D16154" s="6"/>
      <c r="E16154" s="6"/>
      <c r="F16154" s="7"/>
    </row>
    <row r="16155" spans="1:6" x14ac:dyDescent="0.3">
      <c r="A16155" s="8"/>
      <c r="B16155" s="8"/>
      <c r="C16155" s="8"/>
      <c r="D16155" s="8"/>
      <c r="E16155" s="8"/>
      <c r="F16155" s="9"/>
    </row>
    <row r="16156" spans="1:6" x14ac:dyDescent="0.3">
      <c r="A16156" s="6"/>
      <c r="B16156" s="6"/>
      <c r="C16156" s="6"/>
      <c r="D16156" s="6"/>
      <c r="E16156" s="6"/>
      <c r="F16156" s="7"/>
    </row>
    <row r="16157" spans="1:6" x14ac:dyDescent="0.3">
      <c r="A16157" s="8"/>
      <c r="B16157" s="8"/>
      <c r="C16157" s="8"/>
      <c r="D16157" s="8"/>
      <c r="E16157" s="8"/>
      <c r="F16157" s="9"/>
    </row>
    <row r="16158" spans="1:6" x14ac:dyDescent="0.3">
      <c r="A16158" s="6"/>
      <c r="B16158" s="6"/>
      <c r="C16158" s="6"/>
      <c r="D16158" s="6"/>
      <c r="E16158" s="6"/>
      <c r="F16158" s="7"/>
    </row>
    <row r="16159" spans="1:6" x14ac:dyDescent="0.3">
      <c r="A16159" s="8"/>
      <c r="B16159" s="8"/>
      <c r="C16159" s="8"/>
      <c r="D16159" s="8"/>
      <c r="E16159" s="8"/>
      <c r="F16159" s="9"/>
    </row>
    <row r="16160" spans="1:6" x14ac:dyDescent="0.3">
      <c r="A16160" s="6"/>
      <c r="B16160" s="6"/>
      <c r="C16160" s="6"/>
      <c r="D16160" s="6"/>
      <c r="E16160" s="6"/>
      <c r="F16160" s="7"/>
    </row>
    <row r="16161" spans="1:6" x14ac:dyDescent="0.3">
      <c r="A16161" s="8"/>
      <c r="B16161" s="8"/>
      <c r="C16161" s="8"/>
      <c r="D16161" s="8"/>
      <c r="E16161" s="8"/>
      <c r="F16161" s="9"/>
    </row>
    <row r="16162" spans="1:6" x14ac:dyDescent="0.3">
      <c r="A16162" s="6"/>
      <c r="B16162" s="6"/>
      <c r="C16162" s="6"/>
      <c r="D16162" s="6"/>
      <c r="E16162" s="6"/>
      <c r="F16162" s="7"/>
    </row>
    <row r="16163" spans="1:6" x14ac:dyDescent="0.3">
      <c r="A16163" s="8"/>
      <c r="B16163" s="8"/>
      <c r="C16163" s="8"/>
      <c r="D16163" s="8"/>
      <c r="E16163" s="8"/>
      <c r="F16163" s="9"/>
    </row>
    <row r="16164" spans="1:6" x14ac:dyDescent="0.3">
      <c r="A16164" s="6"/>
      <c r="B16164" s="6"/>
      <c r="C16164" s="6"/>
      <c r="D16164" s="6"/>
      <c r="E16164" s="6"/>
      <c r="F16164" s="7"/>
    </row>
    <row r="16165" spans="1:6" x14ac:dyDescent="0.3">
      <c r="A16165" s="8"/>
      <c r="B16165" s="8"/>
      <c r="C16165" s="8"/>
      <c r="D16165" s="8"/>
      <c r="E16165" s="8"/>
      <c r="F16165" s="9"/>
    </row>
    <row r="16166" spans="1:6" x14ac:dyDescent="0.3">
      <c r="A16166" s="6"/>
      <c r="B16166" s="6"/>
      <c r="C16166" s="6"/>
      <c r="D16166" s="6"/>
      <c r="E16166" s="6"/>
      <c r="F16166" s="7"/>
    </row>
    <row r="16167" spans="1:6" x14ac:dyDescent="0.3">
      <c r="A16167" s="8"/>
      <c r="B16167" s="8"/>
      <c r="C16167" s="8"/>
      <c r="D16167" s="8"/>
      <c r="E16167" s="8"/>
      <c r="F16167" s="9"/>
    </row>
    <row r="16168" spans="1:6" x14ac:dyDescent="0.3">
      <c r="A16168" s="6"/>
      <c r="B16168" s="6"/>
      <c r="C16168" s="6"/>
      <c r="D16168" s="6"/>
      <c r="E16168" s="6"/>
      <c r="F16168" s="7"/>
    </row>
    <row r="16169" spans="1:6" x14ac:dyDescent="0.3">
      <c r="A16169" s="8"/>
      <c r="B16169" s="8"/>
      <c r="C16169" s="8"/>
      <c r="D16169" s="8"/>
      <c r="E16169" s="8"/>
      <c r="F16169" s="9"/>
    </row>
    <row r="16170" spans="1:6" x14ac:dyDescent="0.3">
      <c r="A16170" s="6"/>
      <c r="B16170" s="6"/>
      <c r="C16170" s="6"/>
      <c r="D16170" s="6"/>
      <c r="E16170" s="6"/>
      <c r="F16170" s="7"/>
    </row>
    <row r="16171" spans="1:6" x14ac:dyDescent="0.3">
      <c r="A16171" s="8"/>
      <c r="B16171" s="8"/>
      <c r="C16171" s="8"/>
      <c r="D16171" s="8"/>
      <c r="E16171" s="8"/>
      <c r="F16171" s="9"/>
    </row>
    <row r="16172" spans="1:6" x14ac:dyDescent="0.3">
      <c r="A16172" s="6"/>
      <c r="B16172" s="6"/>
      <c r="C16172" s="6"/>
      <c r="D16172" s="6"/>
      <c r="E16172" s="6"/>
      <c r="F16172" s="7"/>
    </row>
    <row r="16173" spans="1:6" x14ac:dyDescent="0.3">
      <c r="A16173" s="8"/>
      <c r="B16173" s="8"/>
      <c r="C16173" s="8"/>
      <c r="D16173" s="8"/>
      <c r="E16173" s="8"/>
      <c r="F16173" s="9"/>
    </row>
    <row r="16174" spans="1:6" x14ac:dyDescent="0.3">
      <c r="A16174" s="6"/>
      <c r="B16174" s="6"/>
      <c r="C16174" s="6"/>
      <c r="D16174" s="6"/>
      <c r="E16174" s="6"/>
      <c r="F16174" s="7"/>
    </row>
    <row r="16175" spans="1:6" x14ac:dyDescent="0.3">
      <c r="A16175" s="8"/>
      <c r="B16175" s="8"/>
      <c r="C16175" s="8"/>
      <c r="D16175" s="8"/>
      <c r="E16175" s="8"/>
      <c r="F16175" s="9"/>
    </row>
    <row r="16176" spans="1:6" x14ac:dyDescent="0.3">
      <c r="A16176" s="6"/>
      <c r="B16176" s="6"/>
      <c r="C16176" s="6"/>
      <c r="D16176" s="6"/>
      <c r="E16176" s="6"/>
      <c r="F16176" s="7"/>
    </row>
    <row r="16177" spans="1:6" x14ac:dyDescent="0.3">
      <c r="A16177" s="8"/>
      <c r="B16177" s="8"/>
      <c r="C16177" s="8"/>
      <c r="D16177" s="8"/>
      <c r="E16177" s="8"/>
      <c r="F16177" s="9"/>
    </row>
    <row r="16178" spans="1:6" x14ac:dyDescent="0.3">
      <c r="A16178" s="6"/>
      <c r="B16178" s="6"/>
      <c r="C16178" s="6"/>
      <c r="D16178" s="6"/>
      <c r="E16178" s="6"/>
      <c r="F16178" s="7"/>
    </row>
    <row r="16179" spans="1:6" x14ac:dyDescent="0.3">
      <c r="A16179" s="8"/>
      <c r="B16179" s="8"/>
      <c r="C16179" s="8"/>
      <c r="D16179" s="8"/>
      <c r="E16179" s="8"/>
      <c r="F16179" s="9"/>
    </row>
    <row r="16180" spans="1:6" x14ac:dyDescent="0.3">
      <c r="A16180" s="6"/>
      <c r="B16180" s="6"/>
      <c r="C16180" s="6"/>
      <c r="D16180" s="6"/>
      <c r="E16180" s="6"/>
      <c r="F16180" s="7"/>
    </row>
    <row r="16181" spans="1:6" x14ac:dyDescent="0.3">
      <c r="A16181" s="8"/>
      <c r="B16181" s="8"/>
      <c r="C16181" s="8"/>
      <c r="D16181" s="8"/>
      <c r="E16181" s="8"/>
      <c r="F16181" s="9"/>
    </row>
    <row r="16182" spans="1:6" x14ac:dyDescent="0.3">
      <c r="A16182" s="6"/>
      <c r="B16182" s="6"/>
      <c r="C16182" s="6"/>
      <c r="D16182" s="6"/>
      <c r="E16182" s="6"/>
      <c r="F16182" s="7"/>
    </row>
    <row r="16183" spans="1:6" x14ac:dyDescent="0.3">
      <c r="A16183" s="8"/>
      <c r="B16183" s="8"/>
      <c r="C16183" s="8"/>
      <c r="D16183" s="8"/>
      <c r="E16183" s="8"/>
      <c r="F16183" s="9"/>
    </row>
    <row r="16184" spans="1:6" x14ac:dyDescent="0.3">
      <c r="A16184" s="6"/>
      <c r="B16184" s="6"/>
      <c r="C16184" s="6"/>
      <c r="D16184" s="6"/>
      <c r="E16184" s="6"/>
      <c r="F16184" s="7"/>
    </row>
    <row r="16185" spans="1:6" x14ac:dyDescent="0.3">
      <c r="A16185" s="8"/>
      <c r="B16185" s="8"/>
      <c r="C16185" s="8"/>
      <c r="D16185" s="8"/>
      <c r="E16185" s="8"/>
      <c r="F16185" s="9"/>
    </row>
    <row r="16186" spans="1:6" x14ac:dyDescent="0.3">
      <c r="A16186" s="6"/>
      <c r="B16186" s="6"/>
      <c r="C16186" s="6"/>
      <c r="D16186" s="6"/>
      <c r="E16186" s="6"/>
      <c r="F16186" s="7"/>
    </row>
    <row r="16187" spans="1:6" x14ac:dyDescent="0.3">
      <c r="A16187" s="8"/>
      <c r="B16187" s="8"/>
      <c r="C16187" s="8"/>
      <c r="D16187" s="8"/>
      <c r="E16187" s="8"/>
      <c r="F16187" s="9"/>
    </row>
    <row r="16188" spans="1:6" x14ac:dyDescent="0.3">
      <c r="A16188" s="6"/>
      <c r="B16188" s="6"/>
      <c r="C16188" s="6"/>
      <c r="D16188" s="6"/>
      <c r="E16188" s="6"/>
      <c r="F16188" s="7"/>
    </row>
    <row r="16189" spans="1:6" x14ac:dyDescent="0.3">
      <c r="A16189" s="8"/>
      <c r="B16189" s="8"/>
      <c r="C16189" s="8"/>
      <c r="D16189" s="8"/>
      <c r="E16189" s="8"/>
      <c r="F16189" s="9"/>
    </row>
    <row r="16190" spans="1:6" x14ac:dyDescent="0.3">
      <c r="A16190" s="6"/>
      <c r="B16190" s="6"/>
      <c r="C16190" s="6"/>
      <c r="D16190" s="6"/>
      <c r="E16190" s="6"/>
      <c r="F16190" s="7"/>
    </row>
    <row r="16191" spans="1:6" x14ac:dyDescent="0.3">
      <c r="A16191" s="8"/>
      <c r="B16191" s="8"/>
      <c r="C16191" s="8"/>
      <c r="D16191" s="8"/>
      <c r="E16191" s="8"/>
      <c r="F16191" s="9"/>
    </row>
    <row r="16192" spans="1:6" x14ac:dyDescent="0.3">
      <c r="A16192" s="6"/>
      <c r="B16192" s="6"/>
      <c r="C16192" s="6"/>
      <c r="D16192" s="6"/>
      <c r="E16192" s="6"/>
      <c r="F16192" s="7"/>
    </row>
    <row r="16193" spans="1:6" x14ac:dyDescent="0.3">
      <c r="A16193" s="8"/>
      <c r="B16193" s="8"/>
      <c r="C16193" s="8"/>
      <c r="D16193" s="8"/>
      <c r="E16193" s="8"/>
      <c r="F16193" s="9"/>
    </row>
    <row r="16194" spans="1:6" x14ac:dyDescent="0.3">
      <c r="A16194" s="6"/>
      <c r="B16194" s="6"/>
      <c r="C16194" s="6"/>
      <c r="D16194" s="6"/>
      <c r="E16194" s="6"/>
      <c r="F16194" s="7"/>
    </row>
    <row r="16195" spans="1:6" x14ac:dyDescent="0.3">
      <c r="A16195" s="8"/>
      <c r="B16195" s="8"/>
      <c r="C16195" s="8"/>
      <c r="D16195" s="8"/>
      <c r="E16195" s="8"/>
      <c r="F16195" s="9"/>
    </row>
    <row r="16196" spans="1:6" x14ac:dyDescent="0.3">
      <c r="A16196" s="6"/>
      <c r="B16196" s="6"/>
      <c r="C16196" s="6"/>
      <c r="D16196" s="6"/>
      <c r="E16196" s="6"/>
      <c r="F16196" s="7"/>
    </row>
    <row r="16197" spans="1:6" x14ac:dyDescent="0.3">
      <c r="A16197" s="8"/>
      <c r="B16197" s="8"/>
      <c r="C16197" s="8"/>
      <c r="D16197" s="8"/>
      <c r="E16197" s="8"/>
      <c r="F16197" s="9"/>
    </row>
    <row r="16198" spans="1:6" x14ac:dyDescent="0.3">
      <c r="A16198" s="6"/>
      <c r="B16198" s="6"/>
      <c r="C16198" s="6"/>
      <c r="D16198" s="6"/>
      <c r="E16198" s="6"/>
      <c r="F16198" s="7"/>
    </row>
    <row r="16199" spans="1:6" x14ac:dyDescent="0.3">
      <c r="A16199" s="8"/>
      <c r="B16199" s="8"/>
      <c r="C16199" s="8"/>
      <c r="D16199" s="8"/>
      <c r="E16199" s="8"/>
      <c r="F16199" s="9"/>
    </row>
    <row r="16200" spans="1:6" x14ac:dyDescent="0.3">
      <c r="A16200" s="6"/>
      <c r="B16200" s="6"/>
      <c r="C16200" s="6"/>
      <c r="D16200" s="6"/>
      <c r="E16200" s="6"/>
      <c r="F16200" s="7"/>
    </row>
    <row r="16201" spans="1:6" x14ac:dyDescent="0.3">
      <c r="A16201" s="8"/>
      <c r="B16201" s="8"/>
      <c r="C16201" s="8"/>
      <c r="D16201" s="8"/>
      <c r="E16201" s="8"/>
      <c r="F16201" s="9"/>
    </row>
    <row r="16202" spans="1:6" x14ac:dyDescent="0.3">
      <c r="A16202" s="6"/>
      <c r="B16202" s="6"/>
      <c r="C16202" s="6"/>
      <c r="D16202" s="6"/>
      <c r="E16202" s="6"/>
      <c r="F16202" s="7"/>
    </row>
    <row r="16203" spans="1:6" x14ac:dyDescent="0.3">
      <c r="A16203" s="8"/>
      <c r="B16203" s="8"/>
      <c r="C16203" s="8"/>
      <c r="D16203" s="8"/>
      <c r="E16203" s="8"/>
      <c r="F16203" s="9"/>
    </row>
    <row r="16204" spans="1:6" x14ac:dyDescent="0.3">
      <c r="A16204" s="6"/>
      <c r="B16204" s="6"/>
      <c r="C16204" s="6"/>
      <c r="D16204" s="6"/>
      <c r="E16204" s="6"/>
      <c r="F16204" s="7"/>
    </row>
    <row r="16205" spans="1:6" x14ac:dyDescent="0.3">
      <c r="A16205" s="8"/>
      <c r="B16205" s="8"/>
      <c r="C16205" s="8"/>
      <c r="D16205" s="8"/>
      <c r="E16205" s="8"/>
      <c r="F16205" s="9"/>
    </row>
    <row r="16206" spans="1:6" x14ac:dyDescent="0.3">
      <c r="A16206" s="6"/>
      <c r="B16206" s="6"/>
      <c r="C16206" s="6"/>
      <c r="D16206" s="6"/>
      <c r="E16206" s="6"/>
      <c r="F16206" s="7"/>
    </row>
    <row r="16207" spans="1:6" x14ac:dyDescent="0.3">
      <c r="A16207" s="8"/>
      <c r="B16207" s="8"/>
      <c r="C16207" s="8"/>
      <c r="D16207" s="8"/>
      <c r="E16207" s="8"/>
      <c r="F16207" s="9"/>
    </row>
    <row r="16208" spans="1:6" x14ac:dyDescent="0.3">
      <c r="A16208" s="6"/>
      <c r="B16208" s="6"/>
      <c r="C16208" s="6"/>
      <c r="D16208" s="6"/>
      <c r="E16208" s="6"/>
      <c r="F16208" s="7"/>
    </row>
    <row r="16209" spans="1:6" x14ac:dyDescent="0.3">
      <c r="A16209" s="8"/>
      <c r="B16209" s="8"/>
      <c r="C16209" s="8"/>
      <c r="D16209" s="8"/>
      <c r="E16209" s="8"/>
      <c r="F16209" s="9"/>
    </row>
    <row r="16210" spans="1:6" x14ac:dyDescent="0.3">
      <c r="A16210" s="6"/>
      <c r="B16210" s="6"/>
      <c r="C16210" s="6"/>
      <c r="D16210" s="6"/>
      <c r="E16210" s="6"/>
      <c r="F16210" s="7"/>
    </row>
    <row r="16211" spans="1:6" x14ac:dyDescent="0.3">
      <c r="A16211" s="8"/>
      <c r="B16211" s="8"/>
      <c r="C16211" s="8"/>
      <c r="D16211" s="8"/>
      <c r="E16211" s="8"/>
      <c r="F16211" s="9"/>
    </row>
    <row r="16212" spans="1:6" x14ac:dyDescent="0.3">
      <c r="A16212" s="6"/>
      <c r="B16212" s="6"/>
      <c r="C16212" s="6"/>
      <c r="D16212" s="6"/>
      <c r="E16212" s="6"/>
      <c r="F16212" s="7"/>
    </row>
    <row r="16213" spans="1:6" x14ac:dyDescent="0.3">
      <c r="A16213" s="8"/>
      <c r="B16213" s="8"/>
      <c r="C16213" s="8"/>
      <c r="D16213" s="8"/>
      <c r="E16213" s="8"/>
      <c r="F16213" s="9"/>
    </row>
    <row r="16214" spans="1:6" x14ac:dyDescent="0.3">
      <c r="A16214" s="6"/>
      <c r="B16214" s="6"/>
      <c r="C16214" s="6"/>
      <c r="D16214" s="6"/>
      <c r="E16214" s="6"/>
      <c r="F16214" s="7"/>
    </row>
    <row r="16215" spans="1:6" x14ac:dyDescent="0.3">
      <c r="A16215" s="8"/>
      <c r="B16215" s="8"/>
      <c r="C16215" s="8"/>
      <c r="D16215" s="8"/>
      <c r="E16215" s="8"/>
      <c r="F16215" s="9"/>
    </row>
    <row r="16216" spans="1:6" x14ac:dyDescent="0.3">
      <c r="A16216" s="6"/>
      <c r="B16216" s="6"/>
      <c r="C16216" s="6"/>
      <c r="D16216" s="6"/>
      <c r="E16216" s="6"/>
      <c r="F16216" s="7"/>
    </row>
    <row r="16217" spans="1:6" x14ac:dyDescent="0.3">
      <c r="A16217" s="8"/>
      <c r="B16217" s="8"/>
      <c r="C16217" s="8"/>
      <c r="D16217" s="8"/>
      <c r="E16217" s="8"/>
      <c r="F16217" s="9"/>
    </row>
    <row r="16218" spans="1:6" x14ac:dyDescent="0.3">
      <c r="A16218" s="6"/>
      <c r="B16218" s="6"/>
      <c r="C16218" s="6"/>
      <c r="D16218" s="6"/>
      <c r="E16218" s="6"/>
      <c r="F16218" s="7"/>
    </row>
    <row r="16219" spans="1:6" x14ac:dyDescent="0.3">
      <c r="A16219" s="8"/>
      <c r="B16219" s="8"/>
      <c r="C16219" s="8"/>
      <c r="D16219" s="8"/>
      <c r="E16219" s="8"/>
      <c r="F16219" s="9"/>
    </row>
    <row r="16220" spans="1:6" x14ac:dyDescent="0.3">
      <c r="A16220" s="6"/>
      <c r="B16220" s="6"/>
      <c r="C16220" s="6"/>
      <c r="D16220" s="6"/>
      <c r="E16220" s="6"/>
      <c r="F16220" s="7"/>
    </row>
    <row r="16221" spans="1:6" x14ac:dyDescent="0.3">
      <c r="A16221" s="8"/>
      <c r="B16221" s="8"/>
      <c r="C16221" s="8"/>
      <c r="D16221" s="8"/>
      <c r="E16221" s="8"/>
      <c r="F16221" s="9"/>
    </row>
    <row r="16222" spans="1:6" x14ac:dyDescent="0.3">
      <c r="A16222" s="6"/>
      <c r="B16222" s="6"/>
      <c r="C16222" s="6"/>
      <c r="D16222" s="6"/>
      <c r="E16222" s="6"/>
      <c r="F16222" s="7"/>
    </row>
    <row r="16223" spans="1:6" x14ac:dyDescent="0.3">
      <c r="A16223" s="8"/>
      <c r="B16223" s="8"/>
      <c r="C16223" s="8"/>
      <c r="D16223" s="8"/>
      <c r="E16223" s="8"/>
      <c r="F16223" s="9"/>
    </row>
    <row r="16224" spans="1:6" x14ac:dyDescent="0.3">
      <c r="A16224" s="6"/>
      <c r="B16224" s="6"/>
      <c r="C16224" s="6"/>
      <c r="D16224" s="6"/>
      <c r="E16224" s="6"/>
      <c r="F16224" s="7"/>
    </row>
    <row r="16225" spans="1:6" x14ac:dyDescent="0.3">
      <c r="A16225" s="8"/>
      <c r="B16225" s="8"/>
      <c r="C16225" s="8"/>
      <c r="D16225" s="8"/>
      <c r="E16225" s="8"/>
      <c r="F16225" s="9"/>
    </row>
    <row r="16226" spans="1:6" x14ac:dyDescent="0.3">
      <c r="A16226" s="6"/>
      <c r="B16226" s="6"/>
      <c r="C16226" s="6"/>
      <c r="D16226" s="6"/>
      <c r="E16226" s="6"/>
      <c r="F16226" s="7"/>
    </row>
    <row r="16227" spans="1:6" x14ac:dyDescent="0.3">
      <c r="A16227" s="8"/>
      <c r="B16227" s="8"/>
      <c r="C16227" s="8"/>
      <c r="D16227" s="8"/>
      <c r="E16227" s="8"/>
      <c r="F16227" s="9"/>
    </row>
    <row r="16228" spans="1:6" x14ac:dyDescent="0.3">
      <c r="A16228" s="6"/>
      <c r="B16228" s="6"/>
      <c r="C16228" s="6"/>
      <c r="D16228" s="6"/>
      <c r="E16228" s="6"/>
      <c r="F16228" s="7"/>
    </row>
    <row r="16229" spans="1:6" x14ac:dyDescent="0.3">
      <c r="A16229" s="8"/>
      <c r="B16229" s="8"/>
      <c r="C16229" s="8"/>
      <c r="D16229" s="8"/>
      <c r="E16229" s="8"/>
      <c r="F16229" s="9"/>
    </row>
    <row r="16230" spans="1:6" x14ac:dyDescent="0.3">
      <c r="A16230" s="6"/>
      <c r="B16230" s="6"/>
      <c r="C16230" s="6"/>
      <c r="D16230" s="6"/>
      <c r="E16230" s="6"/>
      <c r="F16230" s="7"/>
    </row>
    <row r="16231" spans="1:6" x14ac:dyDescent="0.3">
      <c r="A16231" s="8"/>
      <c r="B16231" s="8"/>
      <c r="C16231" s="8"/>
      <c r="D16231" s="8"/>
      <c r="E16231" s="8"/>
      <c r="F16231" s="9"/>
    </row>
    <row r="16232" spans="1:6" x14ac:dyDescent="0.3">
      <c r="A16232" s="6"/>
      <c r="B16232" s="6"/>
      <c r="C16232" s="6"/>
      <c r="D16232" s="6"/>
      <c r="E16232" s="6"/>
      <c r="F16232" s="7"/>
    </row>
    <row r="16233" spans="1:6" x14ac:dyDescent="0.3">
      <c r="A16233" s="8"/>
      <c r="B16233" s="8"/>
      <c r="C16233" s="8"/>
      <c r="D16233" s="8"/>
      <c r="E16233" s="8"/>
      <c r="F16233" s="9"/>
    </row>
    <row r="16234" spans="1:6" x14ac:dyDescent="0.3">
      <c r="A16234" s="6"/>
      <c r="B16234" s="6"/>
      <c r="C16234" s="6"/>
      <c r="D16234" s="6"/>
      <c r="E16234" s="6"/>
      <c r="F16234" s="7"/>
    </row>
    <row r="16235" spans="1:6" x14ac:dyDescent="0.3">
      <c r="A16235" s="8"/>
      <c r="B16235" s="8"/>
      <c r="C16235" s="8"/>
      <c r="D16235" s="8"/>
      <c r="E16235" s="8"/>
      <c r="F16235" s="9"/>
    </row>
    <row r="16236" spans="1:6" x14ac:dyDescent="0.3">
      <c r="A16236" s="6"/>
      <c r="B16236" s="6"/>
      <c r="C16236" s="6"/>
      <c r="D16236" s="6"/>
      <c r="E16236" s="6"/>
      <c r="F16236" s="7"/>
    </row>
    <row r="16237" spans="1:6" x14ac:dyDescent="0.3">
      <c r="A16237" s="8"/>
      <c r="B16237" s="8"/>
      <c r="C16237" s="8"/>
      <c r="D16237" s="8"/>
      <c r="E16237" s="8"/>
      <c r="F16237" s="9"/>
    </row>
    <row r="16238" spans="1:6" x14ac:dyDescent="0.3">
      <c r="A16238" s="6"/>
      <c r="B16238" s="6"/>
      <c r="C16238" s="6"/>
      <c r="D16238" s="6"/>
      <c r="E16238" s="6"/>
      <c r="F16238" s="7"/>
    </row>
    <row r="16239" spans="1:6" x14ac:dyDescent="0.3">
      <c r="A16239" s="8"/>
      <c r="B16239" s="8"/>
      <c r="C16239" s="8"/>
      <c r="D16239" s="8"/>
      <c r="E16239" s="8"/>
      <c r="F16239" s="9"/>
    </row>
    <row r="16240" spans="1:6" x14ac:dyDescent="0.3">
      <c r="A16240" s="6"/>
      <c r="B16240" s="6"/>
      <c r="C16240" s="6"/>
      <c r="D16240" s="6"/>
      <c r="E16240" s="6"/>
      <c r="F16240" s="7"/>
    </row>
    <row r="16241" spans="1:6" x14ac:dyDescent="0.3">
      <c r="A16241" s="8"/>
      <c r="B16241" s="8"/>
      <c r="C16241" s="8"/>
      <c r="D16241" s="8"/>
      <c r="E16241" s="8"/>
      <c r="F16241" s="9"/>
    </row>
    <row r="16242" spans="1:6" x14ac:dyDescent="0.3">
      <c r="A16242" s="6"/>
      <c r="B16242" s="6"/>
      <c r="C16242" s="6"/>
      <c r="D16242" s="6"/>
      <c r="E16242" s="6"/>
      <c r="F16242" s="7"/>
    </row>
    <row r="16243" spans="1:6" x14ac:dyDescent="0.3">
      <c r="A16243" s="8"/>
      <c r="B16243" s="8"/>
      <c r="C16243" s="8"/>
      <c r="D16243" s="8"/>
      <c r="E16243" s="8"/>
      <c r="F16243" s="9"/>
    </row>
    <row r="16244" spans="1:6" x14ac:dyDescent="0.3">
      <c r="A16244" s="6"/>
      <c r="B16244" s="6"/>
      <c r="C16244" s="6"/>
      <c r="D16244" s="6"/>
      <c r="E16244" s="6"/>
      <c r="F16244" s="7"/>
    </row>
    <row r="16245" spans="1:6" x14ac:dyDescent="0.3">
      <c r="A16245" s="8"/>
      <c r="B16245" s="8"/>
      <c r="C16245" s="8"/>
      <c r="D16245" s="8"/>
      <c r="E16245" s="8"/>
      <c r="F16245" s="9"/>
    </row>
    <row r="16246" spans="1:6" x14ac:dyDescent="0.3">
      <c r="A16246" s="6"/>
      <c r="B16246" s="6"/>
      <c r="C16246" s="6"/>
      <c r="D16246" s="6"/>
      <c r="E16246" s="6"/>
      <c r="F16246" s="7"/>
    </row>
    <row r="16247" spans="1:6" x14ac:dyDescent="0.3">
      <c r="A16247" s="8"/>
      <c r="B16247" s="8"/>
      <c r="C16247" s="8"/>
      <c r="D16247" s="8"/>
      <c r="E16247" s="8"/>
      <c r="F16247" s="9"/>
    </row>
    <row r="16248" spans="1:6" x14ac:dyDescent="0.3">
      <c r="A16248" s="6"/>
      <c r="B16248" s="6"/>
      <c r="C16248" s="6"/>
      <c r="D16248" s="6"/>
      <c r="E16248" s="6"/>
      <c r="F16248" s="7"/>
    </row>
    <row r="16249" spans="1:6" x14ac:dyDescent="0.3">
      <c r="A16249" s="8"/>
      <c r="B16249" s="8"/>
      <c r="C16249" s="8"/>
      <c r="D16249" s="8"/>
      <c r="E16249" s="8"/>
      <c r="F16249" s="9"/>
    </row>
    <row r="16250" spans="1:6" x14ac:dyDescent="0.3">
      <c r="A16250" s="6"/>
      <c r="B16250" s="6"/>
      <c r="C16250" s="6"/>
      <c r="D16250" s="6"/>
      <c r="E16250" s="6"/>
      <c r="F16250" s="7"/>
    </row>
    <row r="16251" spans="1:6" x14ac:dyDescent="0.3">
      <c r="A16251" s="8"/>
      <c r="B16251" s="8"/>
      <c r="C16251" s="8"/>
      <c r="D16251" s="8"/>
      <c r="E16251" s="8"/>
      <c r="F16251" s="9"/>
    </row>
    <row r="16252" spans="1:6" x14ac:dyDescent="0.3">
      <c r="A16252" s="6"/>
      <c r="B16252" s="6"/>
      <c r="C16252" s="6"/>
      <c r="D16252" s="6"/>
      <c r="E16252" s="6"/>
      <c r="F16252" s="7"/>
    </row>
    <row r="16253" spans="1:6" x14ac:dyDescent="0.3">
      <c r="A16253" s="8"/>
      <c r="B16253" s="8"/>
      <c r="C16253" s="8"/>
      <c r="D16253" s="8"/>
      <c r="E16253" s="8"/>
      <c r="F16253" s="9"/>
    </row>
    <row r="16254" spans="1:6" x14ac:dyDescent="0.3">
      <c r="A16254" s="6"/>
      <c r="B16254" s="6"/>
      <c r="C16254" s="6"/>
      <c r="D16254" s="6"/>
      <c r="E16254" s="6"/>
      <c r="F16254" s="7"/>
    </row>
    <row r="16255" spans="1:6" x14ac:dyDescent="0.3">
      <c r="A16255" s="8"/>
      <c r="B16255" s="8"/>
      <c r="C16255" s="8"/>
      <c r="D16255" s="8"/>
      <c r="E16255" s="8"/>
      <c r="F16255" s="9"/>
    </row>
    <row r="16256" spans="1:6" x14ac:dyDescent="0.3">
      <c r="A16256" s="6"/>
      <c r="B16256" s="6"/>
      <c r="C16256" s="6"/>
      <c r="D16256" s="6"/>
      <c r="E16256" s="6"/>
      <c r="F16256" s="7"/>
    </row>
    <row r="16257" spans="1:6" x14ac:dyDescent="0.3">
      <c r="A16257" s="8"/>
      <c r="B16257" s="8"/>
      <c r="C16257" s="8"/>
      <c r="D16257" s="8"/>
      <c r="E16257" s="8"/>
      <c r="F16257" s="9"/>
    </row>
    <row r="16258" spans="1:6" x14ac:dyDescent="0.3">
      <c r="A16258" s="6"/>
      <c r="B16258" s="6"/>
      <c r="C16258" s="6"/>
      <c r="D16258" s="6"/>
      <c r="E16258" s="6"/>
      <c r="F16258" s="7"/>
    </row>
    <row r="16259" spans="1:6" x14ac:dyDescent="0.3">
      <c r="A16259" s="8"/>
      <c r="B16259" s="8"/>
      <c r="C16259" s="8"/>
      <c r="D16259" s="8"/>
      <c r="E16259" s="8"/>
      <c r="F16259" s="9"/>
    </row>
    <row r="16260" spans="1:6" x14ac:dyDescent="0.3">
      <c r="A16260" s="6"/>
      <c r="B16260" s="6"/>
      <c r="C16260" s="6"/>
      <c r="D16260" s="6"/>
      <c r="E16260" s="6"/>
      <c r="F16260" s="7"/>
    </row>
    <row r="16261" spans="1:6" x14ac:dyDescent="0.3">
      <c r="A16261" s="8"/>
      <c r="B16261" s="8"/>
      <c r="C16261" s="8"/>
      <c r="D16261" s="8"/>
      <c r="E16261" s="8"/>
      <c r="F16261" s="9"/>
    </row>
    <row r="16262" spans="1:6" x14ac:dyDescent="0.3">
      <c r="A16262" s="6"/>
      <c r="B16262" s="6"/>
      <c r="C16262" s="6"/>
      <c r="D16262" s="6"/>
      <c r="E16262" s="6"/>
      <c r="F16262" s="7"/>
    </row>
    <row r="16263" spans="1:6" x14ac:dyDescent="0.3">
      <c r="A16263" s="8"/>
      <c r="B16263" s="8"/>
      <c r="C16263" s="8"/>
      <c r="D16263" s="8"/>
      <c r="E16263" s="8"/>
      <c r="F16263" s="9"/>
    </row>
    <row r="16264" spans="1:6" x14ac:dyDescent="0.3">
      <c r="A16264" s="6"/>
      <c r="B16264" s="6"/>
      <c r="C16264" s="6"/>
      <c r="D16264" s="6"/>
      <c r="E16264" s="6"/>
      <c r="F16264" s="7"/>
    </row>
    <row r="16265" spans="1:6" x14ac:dyDescent="0.3">
      <c r="A16265" s="8"/>
      <c r="B16265" s="8"/>
      <c r="C16265" s="8"/>
      <c r="D16265" s="8"/>
      <c r="E16265" s="8"/>
      <c r="F16265" s="9"/>
    </row>
    <row r="16266" spans="1:6" x14ac:dyDescent="0.3">
      <c r="A16266" s="6"/>
      <c r="B16266" s="6"/>
      <c r="C16266" s="6"/>
      <c r="D16266" s="6"/>
      <c r="E16266" s="6"/>
      <c r="F16266" s="7"/>
    </row>
    <row r="16267" spans="1:6" x14ac:dyDescent="0.3">
      <c r="A16267" s="8"/>
      <c r="B16267" s="8"/>
      <c r="C16267" s="8"/>
      <c r="D16267" s="8"/>
      <c r="E16267" s="8"/>
      <c r="F16267" s="9"/>
    </row>
    <row r="16268" spans="1:6" x14ac:dyDescent="0.3">
      <c r="A16268" s="6"/>
      <c r="B16268" s="6"/>
      <c r="C16268" s="6"/>
      <c r="D16268" s="6"/>
      <c r="E16268" s="6"/>
      <c r="F16268" s="7"/>
    </row>
    <row r="16269" spans="1:6" x14ac:dyDescent="0.3">
      <c r="A16269" s="8"/>
      <c r="B16269" s="8"/>
      <c r="C16269" s="8"/>
      <c r="D16269" s="8"/>
      <c r="E16269" s="8"/>
      <c r="F16269" s="9"/>
    </row>
    <row r="16270" spans="1:6" x14ac:dyDescent="0.3">
      <c r="A16270" s="6"/>
      <c r="B16270" s="6"/>
      <c r="C16270" s="6"/>
      <c r="D16270" s="6"/>
      <c r="E16270" s="6"/>
      <c r="F16270" s="7"/>
    </row>
    <row r="16271" spans="1:6" x14ac:dyDescent="0.3">
      <c r="A16271" s="8"/>
      <c r="B16271" s="8"/>
      <c r="C16271" s="8"/>
      <c r="D16271" s="8"/>
      <c r="E16271" s="8"/>
      <c r="F16271" s="9"/>
    </row>
    <row r="16272" spans="1:6" x14ac:dyDescent="0.3">
      <c r="A16272" s="6"/>
      <c r="B16272" s="6"/>
      <c r="C16272" s="6"/>
      <c r="D16272" s="6"/>
      <c r="E16272" s="6"/>
      <c r="F16272" s="7"/>
    </row>
    <row r="16273" spans="1:6" x14ac:dyDescent="0.3">
      <c r="A16273" s="8"/>
      <c r="B16273" s="8"/>
      <c r="C16273" s="8"/>
      <c r="D16273" s="8"/>
      <c r="E16273" s="8"/>
      <c r="F16273" s="9"/>
    </row>
    <row r="16274" spans="1:6" x14ac:dyDescent="0.3">
      <c r="A16274" s="6"/>
      <c r="B16274" s="6"/>
      <c r="C16274" s="6"/>
      <c r="D16274" s="6"/>
      <c r="E16274" s="6"/>
      <c r="F16274" s="7"/>
    </row>
    <row r="16275" spans="1:6" x14ac:dyDescent="0.3">
      <c r="A16275" s="8"/>
      <c r="B16275" s="8"/>
      <c r="C16275" s="8"/>
      <c r="D16275" s="8"/>
      <c r="E16275" s="8"/>
      <c r="F16275" s="9"/>
    </row>
    <row r="16276" spans="1:6" x14ac:dyDescent="0.3">
      <c r="A16276" s="6"/>
      <c r="B16276" s="6"/>
      <c r="C16276" s="6"/>
      <c r="D16276" s="6"/>
      <c r="E16276" s="6"/>
      <c r="F16276" s="7"/>
    </row>
    <row r="16277" spans="1:6" x14ac:dyDescent="0.3">
      <c r="A16277" s="8"/>
      <c r="B16277" s="8"/>
      <c r="C16277" s="8"/>
      <c r="D16277" s="8"/>
      <c r="E16277" s="8"/>
      <c r="F16277" s="9"/>
    </row>
    <row r="16278" spans="1:6" x14ac:dyDescent="0.3">
      <c r="A16278" s="6"/>
      <c r="B16278" s="6"/>
      <c r="C16278" s="6"/>
      <c r="D16278" s="6"/>
      <c r="E16278" s="6"/>
      <c r="F16278" s="7"/>
    </row>
    <row r="16279" spans="1:6" x14ac:dyDescent="0.3">
      <c r="A16279" s="8"/>
      <c r="B16279" s="8"/>
      <c r="C16279" s="8"/>
      <c r="D16279" s="8"/>
      <c r="E16279" s="8"/>
      <c r="F16279" s="9"/>
    </row>
    <row r="16280" spans="1:6" x14ac:dyDescent="0.3">
      <c r="A16280" s="6"/>
      <c r="B16280" s="6"/>
      <c r="C16280" s="6"/>
      <c r="D16280" s="6"/>
      <c r="E16280" s="6"/>
      <c r="F16280" s="7"/>
    </row>
    <row r="16281" spans="1:6" x14ac:dyDescent="0.3">
      <c r="A16281" s="8"/>
      <c r="B16281" s="8"/>
      <c r="C16281" s="8"/>
      <c r="D16281" s="8"/>
      <c r="E16281" s="8"/>
      <c r="F16281" s="9"/>
    </row>
    <row r="16282" spans="1:6" x14ac:dyDescent="0.3">
      <c r="A16282" s="6"/>
      <c r="B16282" s="6"/>
      <c r="C16282" s="6"/>
      <c r="D16282" s="6"/>
      <c r="E16282" s="6"/>
      <c r="F16282" s="7"/>
    </row>
    <row r="16283" spans="1:6" x14ac:dyDescent="0.3">
      <c r="A16283" s="8"/>
      <c r="B16283" s="8"/>
      <c r="C16283" s="8"/>
      <c r="D16283" s="8"/>
      <c r="E16283" s="8"/>
      <c r="F16283" s="9"/>
    </row>
    <row r="16284" spans="1:6" x14ac:dyDescent="0.3">
      <c r="A16284" s="6"/>
      <c r="B16284" s="6"/>
      <c r="C16284" s="6"/>
      <c r="D16284" s="6"/>
      <c r="E16284" s="6"/>
      <c r="F16284" s="7"/>
    </row>
    <row r="16285" spans="1:6" x14ac:dyDescent="0.3">
      <c r="A16285" s="8"/>
      <c r="B16285" s="8"/>
      <c r="C16285" s="8"/>
      <c r="D16285" s="8"/>
      <c r="E16285" s="8"/>
      <c r="F16285" s="9"/>
    </row>
    <row r="16286" spans="1:6" x14ac:dyDescent="0.3">
      <c r="A16286" s="6"/>
      <c r="B16286" s="6"/>
      <c r="C16286" s="6"/>
      <c r="D16286" s="6"/>
      <c r="E16286" s="6"/>
      <c r="F16286" s="7"/>
    </row>
    <row r="16287" spans="1:6" x14ac:dyDescent="0.3">
      <c r="A16287" s="8"/>
      <c r="B16287" s="8"/>
      <c r="C16287" s="8"/>
      <c r="D16287" s="8"/>
      <c r="E16287" s="8"/>
      <c r="F16287" s="9"/>
    </row>
    <row r="16288" spans="1:6" x14ac:dyDescent="0.3">
      <c r="A16288" s="6"/>
      <c r="B16288" s="6"/>
      <c r="C16288" s="6"/>
      <c r="D16288" s="6"/>
      <c r="E16288" s="6"/>
      <c r="F16288" s="7"/>
    </row>
    <row r="16289" spans="1:6" x14ac:dyDescent="0.3">
      <c r="A16289" s="8"/>
      <c r="B16289" s="8"/>
      <c r="C16289" s="8"/>
      <c r="D16289" s="8"/>
      <c r="E16289" s="8"/>
      <c r="F16289" s="9"/>
    </row>
    <row r="16290" spans="1:6" x14ac:dyDescent="0.3">
      <c r="A16290" s="6"/>
      <c r="B16290" s="6"/>
      <c r="C16290" s="6"/>
      <c r="D16290" s="6"/>
      <c r="E16290" s="6"/>
      <c r="F16290" s="7"/>
    </row>
    <row r="16291" spans="1:6" x14ac:dyDescent="0.3">
      <c r="A16291" s="8"/>
      <c r="B16291" s="8"/>
      <c r="C16291" s="8"/>
      <c r="D16291" s="8"/>
      <c r="E16291" s="8"/>
      <c r="F16291" s="9"/>
    </row>
    <row r="16292" spans="1:6" x14ac:dyDescent="0.3">
      <c r="A16292" s="6"/>
      <c r="B16292" s="6"/>
      <c r="C16292" s="6"/>
      <c r="D16292" s="6"/>
      <c r="E16292" s="6"/>
      <c r="F16292" s="7"/>
    </row>
    <row r="16293" spans="1:6" x14ac:dyDescent="0.3">
      <c r="A16293" s="8"/>
      <c r="B16293" s="8"/>
      <c r="C16293" s="8"/>
      <c r="D16293" s="8"/>
      <c r="E16293" s="8"/>
      <c r="F16293" s="9"/>
    </row>
    <row r="16294" spans="1:6" x14ac:dyDescent="0.3">
      <c r="A16294" s="6"/>
      <c r="B16294" s="6"/>
      <c r="C16294" s="6"/>
      <c r="D16294" s="6"/>
      <c r="E16294" s="6"/>
      <c r="F16294" s="7"/>
    </row>
    <row r="16295" spans="1:6" x14ac:dyDescent="0.3">
      <c r="A16295" s="8"/>
      <c r="B16295" s="8"/>
      <c r="C16295" s="8"/>
      <c r="D16295" s="8"/>
      <c r="E16295" s="8"/>
      <c r="F16295" s="9"/>
    </row>
    <row r="16296" spans="1:6" x14ac:dyDescent="0.3">
      <c r="A16296" s="6"/>
      <c r="B16296" s="6"/>
      <c r="C16296" s="6"/>
      <c r="D16296" s="6"/>
      <c r="E16296" s="6"/>
      <c r="F16296" s="7"/>
    </row>
    <row r="16297" spans="1:6" x14ac:dyDescent="0.3">
      <c r="A16297" s="8"/>
      <c r="B16297" s="8"/>
      <c r="C16297" s="8"/>
      <c r="D16297" s="8"/>
      <c r="E16297" s="8"/>
      <c r="F16297" s="9"/>
    </row>
    <row r="16298" spans="1:6" x14ac:dyDescent="0.3">
      <c r="A16298" s="6"/>
      <c r="B16298" s="6"/>
      <c r="C16298" s="6"/>
      <c r="D16298" s="6"/>
      <c r="E16298" s="6"/>
      <c r="F16298" s="7"/>
    </row>
    <row r="16299" spans="1:6" x14ac:dyDescent="0.3">
      <c r="A16299" s="8"/>
      <c r="B16299" s="8"/>
      <c r="C16299" s="8"/>
      <c r="D16299" s="8"/>
      <c r="E16299" s="8"/>
      <c r="F16299" s="9"/>
    </row>
    <row r="16300" spans="1:6" x14ac:dyDescent="0.3">
      <c r="A16300" s="6"/>
      <c r="B16300" s="6"/>
      <c r="C16300" s="6"/>
      <c r="D16300" s="6"/>
      <c r="E16300" s="6"/>
      <c r="F16300" s="7"/>
    </row>
    <row r="16301" spans="1:6" x14ac:dyDescent="0.3">
      <c r="A16301" s="8"/>
      <c r="B16301" s="8"/>
      <c r="C16301" s="8"/>
      <c r="D16301" s="8"/>
      <c r="E16301" s="8"/>
      <c r="F16301" s="9"/>
    </row>
    <row r="16302" spans="1:6" x14ac:dyDescent="0.3">
      <c r="A16302" s="6"/>
      <c r="B16302" s="6"/>
      <c r="C16302" s="6"/>
      <c r="D16302" s="6"/>
      <c r="E16302" s="6"/>
      <c r="F16302" s="7"/>
    </row>
    <row r="16303" spans="1:6" x14ac:dyDescent="0.3">
      <c r="A16303" s="8"/>
      <c r="B16303" s="8"/>
      <c r="C16303" s="8"/>
      <c r="D16303" s="8"/>
      <c r="E16303" s="8"/>
      <c r="F16303" s="9"/>
    </row>
    <row r="16304" spans="1:6" x14ac:dyDescent="0.3">
      <c r="A16304" s="6"/>
      <c r="B16304" s="6"/>
      <c r="C16304" s="6"/>
      <c r="D16304" s="6"/>
      <c r="E16304" s="6"/>
      <c r="F16304" s="7"/>
    </row>
    <row r="16305" spans="1:6" x14ac:dyDescent="0.3">
      <c r="A16305" s="8"/>
      <c r="B16305" s="8"/>
      <c r="C16305" s="8"/>
      <c r="D16305" s="8"/>
      <c r="E16305" s="8"/>
      <c r="F16305" s="9"/>
    </row>
    <row r="16306" spans="1:6" x14ac:dyDescent="0.3">
      <c r="A16306" s="6"/>
      <c r="B16306" s="6"/>
      <c r="C16306" s="6"/>
      <c r="D16306" s="6"/>
      <c r="E16306" s="6"/>
      <c r="F16306" s="7"/>
    </row>
    <row r="16307" spans="1:6" x14ac:dyDescent="0.3">
      <c r="A16307" s="8"/>
      <c r="B16307" s="8"/>
      <c r="C16307" s="8"/>
      <c r="D16307" s="8"/>
      <c r="E16307" s="8"/>
      <c r="F16307" s="9"/>
    </row>
    <row r="16308" spans="1:6" x14ac:dyDescent="0.3">
      <c r="A16308" s="6"/>
      <c r="B16308" s="6"/>
      <c r="C16308" s="6"/>
      <c r="D16308" s="6"/>
      <c r="E16308" s="6"/>
      <c r="F16308" s="7"/>
    </row>
    <row r="16309" spans="1:6" x14ac:dyDescent="0.3">
      <c r="A16309" s="8"/>
      <c r="B16309" s="8"/>
      <c r="C16309" s="8"/>
      <c r="D16309" s="8"/>
      <c r="E16309" s="8"/>
      <c r="F16309" s="9"/>
    </row>
    <row r="16310" spans="1:6" x14ac:dyDescent="0.3">
      <c r="A16310" s="6"/>
      <c r="B16310" s="6"/>
      <c r="C16310" s="6"/>
      <c r="D16310" s="6"/>
      <c r="E16310" s="6"/>
      <c r="F16310" s="7"/>
    </row>
    <row r="16311" spans="1:6" x14ac:dyDescent="0.3">
      <c r="A16311" s="8"/>
      <c r="B16311" s="8"/>
      <c r="C16311" s="8"/>
      <c r="D16311" s="8"/>
      <c r="E16311" s="8"/>
      <c r="F16311" s="9"/>
    </row>
    <row r="16312" spans="1:6" x14ac:dyDescent="0.3">
      <c r="A16312" s="6"/>
      <c r="B16312" s="6"/>
      <c r="C16312" s="6"/>
      <c r="D16312" s="6"/>
      <c r="E16312" s="6"/>
      <c r="F16312" s="7"/>
    </row>
    <row r="16313" spans="1:6" x14ac:dyDescent="0.3">
      <c r="A16313" s="8"/>
      <c r="B16313" s="8"/>
      <c r="C16313" s="8"/>
      <c r="D16313" s="8"/>
      <c r="E16313" s="8"/>
      <c r="F16313" s="9"/>
    </row>
    <row r="16314" spans="1:6" x14ac:dyDescent="0.3">
      <c r="A16314" s="6"/>
      <c r="B16314" s="6"/>
      <c r="C16314" s="6"/>
      <c r="D16314" s="6"/>
      <c r="E16314" s="6"/>
      <c r="F16314" s="7"/>
    </row>
    <row r="16315" spans="1:6" x14ac:dyDescent="0.3">
      <c r="A16315" s="8"/>
      <c r="B16315" s="8"/>
      <c r="C16315" s="8"/>
      <c r="D16315" s="8"/>
      <c r="E16315" s="8"/>
      <c r="F16315" s="9"/>
    </row>
    <row r="16316" spans="1:6" x14ac:dyDescent="0.3">
      <c r="A16316" s="6"/>
      <c r="B16316" s="6"/>
      <c r="C16316" s="6"/>
      <c r="D16316" s="6"/>
      <c r="E16316" s="6"/>
      <c r="F16316" s="7"/>
    </row>
    <row r="16317" spans="1:6" x14ac:dyDescent="0.3">
      <c r="A16317" s="8"/>
      <c r="B16317" s="8"/>
      <c r="C16317" s="8"/>
      <c r="D16317" s="8"/>
      <c r="E16317" s="8"/>
      <c r="F16317" s="9"/>
    </row>
    <row r="16318" spans="1:6" x14ac:dyDescent="0.3">
      <c r="A16318" s="6"/>
      <c r="B16318" s="6"/>
      <c r="C16318" s="6"/>
      <c r="D16318" s="6"/>
      <c r="E16318" s="6"/>
      <c r="F16318" s="7"/>
    </row>
    <row r="16319" spans="1:6" x14ac:dyDescent="0.3">
      <c r="A16319" s="8"/>
      <c r="B16319" s="8"/>
      <c r="C16319" s="8"/>
      <c r="D16319" s="8"/>
      <c r="E16319" s="8"/>
      <c r="F16319" s="9"/>
    </row>
    <row r="16320" spans="1:6" x14ac:dyDescent="0.3">
      <c r="A16320" s="6"/>
      <c r="B16320" s="6"/>
      <c r="C16320" s="6"/>
      <c r="D16320" s="6"/>
      <c r="E16320" s="6"/>
      <c r="F16320" s="7"/>
    </row>
    <row r="16321" spans="1:6" x14ac:dyDescent="0.3">
      <c r="A16321" s="8"/>
      <c r="B16321" s="8"/>
      <c r="C16321" s="8"/>
      <c r="D16321" s="8"/>
      <c r="E16321" s="8"/>
      <c r="F16321" s="9"/>
    </row>
    <row r="16322" spans="1:6" x14ac:dyDescent="0.3">
      <c r="A16322" s="6"/>
      <c r="B16322" s="6"/>
      <c r="C16322" s="6"/>
      <c r="D16322" s="6"/>
      <c r="E16322" s="6"/>
      <c r="F16322" s="7"/>
    </row>
    <row r="16323" spans="1:6" x14ac:dyDescent="0.3">
      <c r="A16323" s="8"/>
      <c r="B16323" s="8"/>
      <c r="C16323" s="8"/>
      <c r="D16323" s="8"/>
      <c r="E16323" s="8"/>
      <c r="F16323" s="9"/>
    </row>
    <row r="16324" spans="1:6" x14ac:dyDescent="0.3">
      <c r="A16324" s="6"/>
      <c r="B16324" s="6"/>
      <c r="C16324" s="6"/>
      <c r="D16324" s="6"/>
      <c r="E16324" s="6"/>
      <c r="F16324" s="7"/>
    </row>
    <row r="16325" spans="1:6" x14ac:dyDescent="0.3">
      <c r="A16325" s="8"/>
      <c r="B16325" s="8"/>
      <c r="C16325" s="8"/>
      <c r="D16325" s="8"/>
      <c r="E16325" s="8"/>
      <c r="F16325" s="9"/>
    </row>
    <row r="16326" spans="1:6" x14ac:dyDescent="0.3">
      <c r="A16326" s="6"/>
      <c r="B16326" s="6"/>
      <c r="C16326" s="6"/>
      <c r="D16326" s="6"/>
      <c r="E16326" s="6"/>
      <c r="F16326" s="7"/>
    </row>
    <row r="16327" spans="1:6" x14ac:dyDescent="0.3">
      <c r="A16327" s="8"/>
      <c r="B16327" s="8"/>
      <c r="C16327" s="8"/>
      <c r="D16327" s="8"/>
      <c r="E16327" s="8"/>
      <c r="F16327" s="9"/>
    </row>
    <row r="16328" spans="1:6" x14ac:dyDescent="0.3">
      <c r="A16328" s="6"/>
      <c r="B16328" s="6"/>
      <c r="C16328" s="6"/>
      <c r="D16328" s="6"/>
      <c r="E16328" s="6"/>
      <c r="F16328" s="7"/>
    </row>
    <row r="16329" spans="1:6" x14ac:dyDescent="0.3">
      <c r="A16329" s="8"/>
      <c r="B16329" s="8"/>
      <c r="C16329" s="8"/>
      <c r="D16329" s="8"/>
      <c r="E16329" s="8"/>
      <c r="F16329" s="9"/>
    </row>
    <row r="16330" spans="1:6" x14ac:dyDescent="0.3">
      <c r="A16330" s="6"/>
      <c r="B16330" s="6"/>
      <c r="C16330" s="6"/>
      <c r="D16330" s="6"/>
      <c r="E16330" s="6"/>
      <c r="F16330" s="7"/>
    </row>
    <row r="16331" spans="1:6" x14ac:dyDescent="0.3">
      <c r="A16331" s="8"/>
      <c r="B16331" s="8"/>
      <c r="C16331" s="8"/>
      <c r="D16331" s="8"/>
      <c r="E16331" s="8"/>
      <c r="F16331" s="9"/>
    </row>
    <row r="16332" spans="1:6" x14ac:dyDescent="0.3">
      <c r="A16332" s="6"/>
      <c r="B16332" s="6"/>
      <c r="C16332" s="6"/>
      <c r="D16332" s="6"/>
      <c r="E16332" s="6"/>
      <c r="F16332" s="7"/>
    </row>
    <row r="16333" spans="1:6" x14ac:dyDescent="0.3">
      <c r="A16333" s="8"/>
      <c r="B16333" s="8"/>
      <c r="C16333" s="8"/>
      <c r="D16333" s="8"/>
      <c r="E16333" s="8"/>
      <c r="F16333" s="9"/>
    </row>
    <row r="16334" spans="1:6" x14ac:dyDescent="0.3">
      <c r="A16334" s="6"/>
      <c r="B16334" s="6"/>
      <c r="C16334" s="6"/>
      <c r="D16334" s="6"/>
      <c r="E16334" s="6"/>
      <c r="F16334" s="7"/>
    </row>
    <row r="16335" spans="1:6" x14ac:dyDescent="0.3">
      <c r="A16335" s="8"/>
      <c r="B16335" s="8"/>
      <c r="C16335" s="8"/>
      <c r="D16335" s="8"/>
      <c r="E16335" s="8"/>
      <c r="F16335" s="9"/>
    </row>
    <row r="16336" spans="1:6" x14ac:dyDescent="0.3">
      <c r="A16336" s="6"/>
      <c r="B16336" s="6"/>
      <c r="C16336" s="6"/>
      <c r="D16336" s="6"/>
      <c r="E16336" s="6"/>
      <c r="F16336" s="7"/>
    </row>
    <row r="16337" spans="1:6" x14ac:dyDescent="0.3">
      <c r="A16337" s="8"/>
      <c r="B16337" s="8"/>
      <c r="C16337" s="8"/>
      <c r="D16337" s="8"/>
      <c r="E16337" s="8"/>
      <c r="F16337" s="9"/>
    </row>
    <row r="16338" spans="1:6" x14ac:dyDescent="0.3">
      <c r="A16338" s="6"/>
      <c r="B16338" s="6"/>
      <c r="C16338" s="6"/>
      <c r="D16338" s="6"/>
      <c r="E16338" s="6"/>
      <c r="F16338" s="7"/>
    </row>
    <row r="16339" spans="1:6" x14ac:dyDescent="0.3">
      <c r="A16339" s="8"/>
      <c r="B16339" s="8"/>
      <c r="C16339" s="8"/>
      <c r="D16339" s="8"/>
      <c r="E16339" s="8"/>
      <c r="F16339" s="9"/>
    </row>
    <row r="16340" spans="1:6" x14ac:dyDescent="0.3">
      <c r="A16340" s="6"/>
      <c r="B16340" s="6"/>
      <c r="C16340" s="6"/>
      <c r="D16340" s="6"/>
      <c r="E16340" s="6"/>
      <c r="F16340" s="7"/>
    </row>
    <row r="16341" spans="1:6" x14ac:dyDescent="0.3">
      <c r="A16341" s="8"/>
      <c r="B16341" s="8"/>
      <c r="C16341" s="8"/>
      <c r="D16341" s="8"/>
      <c r="E16341" s="8"/>
      <c r="F16341" s="9"/>
    </row>
    <row r="16342" spans="1:6" x14ac:dyDescent="0.3">
      <c r="A16342" s="6"/>
      <c r="B16342" s="6"/>
      <c r="C16342" s="6"/>
      <c r="D16342" s="6"/>
      <c r="E16342" s="6"/>
      <c r="F16342" s="7"/>
    </row>
    <row r="16343" spans="1:6" x14ac:dyDescent="0.3">
      <c r="A16343" s="8"/>
      <c r="B16343" s="8"/>
      <c r="C16343" s="8"/>
      <c r="D16343" s="8"/>
      <c r="E16343" s="8"/>
      <c r="F16343" s="9"/>
    </row>
    <row r="16344" spans="1:6" x14ac:dyDescent="0.3">
      <c r="A16344" s="6"/>
      <c r="B16344" s="6"/>
      <c r="C16344" s="6"/>
      <c r="D16344" s="6"/>
      <c r="E16344" s="6"/>
      <c r="F16344" s="7"/>
    </row>
    <row r="16345" spans="1:6" x14ac:dyDescent="0.3">
      <c r="A16345" s="8"/>
      <c r="B16345" s="8"/>
      <c r="C16345" s="8"/>
      <c r="D16345" s="8"/>
      <c r="E16345" s="8"/>
      <c r="F16345" s="9"/>
    </row>
    <row r="16346" spans="1:6" x14ac:dyDescent="0.3">
      <c r="A16346" s="6"/>
      <c r="B16346" s="6"/>
      <c r="C16346" s="6"/>
      <c r="D16346" s="6"/>
      <c r="E16346" s="6"/>
      <c r="F16346" s="7"/>
    </row>
    <row r="16347" spans="1:6" x14ac:dyDescent="0.3">
      <c r="A16347" s="8"/>
      <c r="B16347" s="8"/>
      <c r="C16347" s="8"/>
      <c r="D16347" s="8"/>
      <c r="E16347" s="8"/>
      <c r="F16347" s="9"/>
    </row>
    <row r="16348" spans="1:6" x14ac:dyDescent="0.3">
      <c r="A16348" s="6"/>
      <c r="B16348" s="6"/>
      <c r="C16348" s="6"/>
      <c r="D16348" s="6"/>
      <c r="E16348" s="6"/>
      <c r="F16348" s="7"/>
    </row>
    <row r="16349" spans="1:6" x14ac:dyDescent="0.3">
      <c r="A16349" s="8"/>
      <c r="B16349" s="8"/>
      <c r="C16349" s="8"/>
      <c r="D16349" s="8"/>
      <c r="E16349" s="8"/>
      <c r="F16349" s="9"/>
    </row>
    <row r="16350" spans="1:6" x14ac:dyDescent="0.3">
      <c r="A16350" s="6"/>
      <c r="B16350" s="6"/>
      <c r="C16350" s="6"/>
      <c r="D16350" s="6"/>
      <c r="E16350" s="6"/>
      <c r="F16350" s="7"/>
    </row>
    <row r="16351" spans="1:6" x14ac:dyDescent="0.3">
      <c r="A16351" s="8"/>
      <c r="B16351" s="8"/>
      <c r="C16351" s="8"/>
      <c r="D16351" s="8"/>
      <c r="E16351" s="8"/>
      <c r="F16351" s="9"/>
    </row>
    <row r="16352" spans="1:6" x14ac:dyDescent="0.3">
      <c r="A16352" s="6"/>
      <c r="B16352" s="6"/>
      <c r="C16352" s="6"/>
      <c r="D16352" s="6"/>
      <c r="E16352" s="6"/>
      <c r="F16352" s="7"/>
    </row>
    <row r="16353" spans="1:6" x14ac:dyDescent="0.3">
      <c r="A16353" s="8"/>
      <c r="B16353" s="8"/>
      <c r="C16353" s="8"/>
      <c r="D16353" s="8"/>
      <c r="E16353" s="8"/>
      <c r="F16353" s="9"/>
    </row>
    <row r="16354" spans="1:6" x14ac:dyDescent="0.3">
      <c r="A16354" s="6"/>
      <c r="B16354" s="6"/>
      <c r="C16354" s="6"/>
      <c r="D16354" s="6"/>
      <c r="E16354" s="6"/>
      <c r="F16354" s="7"/>
    </row>
    <row r="16355" spans="1:6" x14ac:dyDescent="0.3">
      <c r="A16355" s="8"/>
      <c r="B16355" s="8"/>
      <c r="C16355" s="8"/>
      <c r="D16355" s="8"/>
      <c r="E16355" s="8"/>
      <c r="F16355" s="9"/>
    </row>
    <row r="16356" spans="1:6" x14ac:dyDescent="0.3">
      <c r="A16356" s="6"/>
      <c r="B16356" s="6"/>
      <c r="C16356" s="6"/>
      <c r="D16356" s="6"/>
      <c r="E16356" s="6"/>
      <c r="F16356" s="7"/>
    </row>
    <row r="16357" spans="1:6" x14ac:dyDescent="0.3">
      <c r="A16357" s="8"/>
      <c r="B16357" s="8"/>
      <c r="C16357" s="8"/>
      <c r="D16357" s="8"/>
      <c r="E16357" s="8"/>
      <c r="F16357" s="9"/>
    </row>
    <row r="16358" spans="1:6" x14ac:dyDescent="0.3">
      <c r="A16358" s="6"/>
      <c r="B16358" s="6"/>
      <c r="C16358" s="6"/>
      <c r="D16358" s="6"/>
      <c r="E16358" s="6"/>
      <c r="F16358" s="7"/>
    </row>
    <row r="16359" spans="1:6" x14ac:dyDescent="0.3">
      <c r="A16359" s="8"/>
      <c r="B16359" s="8"/>
      <c r="C16359" s="8"/>
      <c r="D16359" s="8"/>
      <c r="E16359" s="8"/>
      <c r="F16359" s="9"/>
    </row>
    <row r="16360" spans="1:6" x14ac:dyDescent="0.3">
      <c r="A16360" s="6"/>
      <c r="B16360" s="6"/>
      <c r="C16360" s="6"/>
      <c r="D16360" s="6"/>
      <c r="E16360" s="6"/>
      <c r="F16360" s="7"/>
    </row>
    <row r="16361" spans="1:6" x14ac:dyDescent="0.3">
      <c r="A16361" s="8"/>
      <c r="B16361" s="8"/>
      <c r="C16361" s="8"/>
      <c r="D16361" s="8"/>
      <c r="E16361" s="8"/>
      <c r="F16361" s="9"/>
    </row>
    <row r="16362" spans="1:6" x14ac:dyDescent="0.3">
      <c r="A16362" s="6"/>
      <c r="B16362" s="6"/>
      <c r="C16362" s="6"/>
      <c r="D16362" s="6"/>
      <c r="E16362" s="6"/>
      <c r="F16362" s="7"/>
    </row>
    <row r="16363" spans="1:6" x14ac:dyDescent="0.3">
      <c r="A16363" s="8"/>
      <c r="B16363" s="8"/>
      <c r="C16363" s="8"/>
      <c r="D16363" s="8"/>
      <c r="E16363" s="8"/>
      <c r="F16363" s="9"/>
    </row>
    <row r="16364" spans="1:6" x14ac:dyDescent="0.3">
      <c r="A16364" s="6"/>
      <c r="B16364" s="6"/>
      <c r="C16364" s="6"/>
      <c r="D16364" s="6"/>
      <c r="E16364" s="6"/>
      <c r="F16364" s="7"/>
    </row>
    <row r="16365" spans="1:6" x14ac:dyDescent="0.3">
      <c r="A16365" s="8"/>
      <c r="B16365" s="8"/>
      <c r="C16365" s="8"/>
      <c r="D16365" s="8"/>
      <c r="E16365" s="8"/>
      <c r="F16365" s="9"/>
    </row>
    <row r="16366" spans="1:6" x14ac:dyDescent="0.3">
      <c r="A16366" s="6"/>
      <c r="B16366" s="6"/>
      <c r="C16366" s="6"/>
      <c r="D16366" s="6"/>
      <c r="E16366" s="6"/>
      <c r="F16366" s="7"/>
    </row>
    <row r="16367" spans="1:6" x14ac:dyDescent="0.3">
      <c r="A16367" s="8"/>
      <c r="B16367" s="8"/>
      <c r="C16367" s="8"/>
      <c r="D16367" s="8"/>
      <c r="E16367" s="8"/>
      <c r="F16367" s="9"/>
    </row>
    <row r="16368" spans="1:6" x14ac:dyDescent="0.3">
      <c r="A16368" s="6"/>
      <c r="B16368" s="6"/>
      <c r="C16368" s="6"/>
      <c r="D16368" s="6"/>
      <c r="E16368" s="6"/>
      <c r="F16368" s="7"/>
    </row>
    <row r="16369" spans="1:6" x14ac:dyDescent="0.3">
      <c r="A16369" s="8"/>
      <c r="B16369" s="8"/>
      <c r="C16369" s="8"/>
      <c r="D16369" s="8"/>
      <c r="E16369" s="8"/>
      <c r="F16369" s="9"/>
    </row>
    <row r="16370" spans="1:6" x14ac:dyDescent="0.3">
      <c r="A16370" s="6"/>
      <c r="B16370" s="6"/>
      <c r="C16370" s="6"/>
      <c r="D16370" s="6"/>
      <c r="E16370" s="6"/>
      <c r="F16370" s="7"/>
    </row>
    <row r="16371" spans="1:6" x14ac:dyDescent="0.3">
      <c r="A16371" s="8"/>
      <c r="B16371" s="8"/>
      <c r="C16371" s="8"/>
      <c r="D16371" s="8"/>
      <c r="E16371" s="8"/>
      <c r="F16371" s="9"/>
    </row>
    <row r="16372" spans="1:6" x14ac:dyDescent="0.3">
      <c r="A16372" s="6"/>
      <c r="B16372" s="6"/>
      <c r="C16372" s="6"/>
      <c r="D16372" s="6"/>
      <c r="E16372" s="6"/>
      <c r="F16372" s="7"/>
    </row>
    <row r="16373" spans="1:6" x14ac:dyDescent="0.3">
      <c r="A16373" s="8"/>
      <c r="B16373" s="8"/>
      <c r="C16373" s="8"/>
      <c r="D16373" s="8"/>
      <c r="E16373" s="8"/>
      <c r="F16373" s="9"/>
    </row>
    <row r="16374" spans="1:6" x14ac:dyDescent="0.3">
      <c r="A16374" s="6"/>
      <c r="B16374" s="6"/>
      <c r="C16374" s="6"/>
      <c r="D16374" s="6"/>
      <c r="E16374" s="6"/>
      <c r="F16374" s="7"/>
    </row>
    <row r="16375" spans="1:6" x14ac:dyDescent="0.3">
      <c r="A16375" s="8"/>
      <c r="B16375" s="8"/>
      <c r="C16375" s="8"/>
      <c r="D16375" s="8"/>
      <c r="E16375" s="8"/>
      <c r="F16375" s="9"/>
    </row>
    <row r="16376" spans="1:6" x14ac:dyDescent="0.3">
      <c r="A16376" s="6"/>
      <c r="B16376" s="6"/>
      <c r="C16376" s="6"/>
      <c r="D16376" s="6"/>
      <c r="E16376" s="6"/>
      <c r="F16376" s="7"/>
    </row>
    <row r="16377" spans="1:6" x14ac:dyDescent="0.3">
      <c r="A16377" s="8"/>
      <c r="B16377" s="8"/>
      <c r="C16377" s="8"/>
      <c r="D16377" s="8"/>
      <c r="E16377" s="8"/>
      <c r="F16377" s="9"/>
    </row>
    <row r="16378" spans="1:6" x14ac:dyDescent="0.3">
      <c r="A16378" s="6"/>
      <c r="B16378" s="6"/>
      <c r="C16378" s="6"/>
      <c r="D16378" s="6"/>
      <c r="E16378" s="6"/>
      <c r="F16378" s="7"/>
    </row>
    <row r="16379" spans="1:6" x14ac:dyDescent="0.3">
      <c r="A16379" s="8"/>
      <c r="B16379" s="8"/>
      <c r="C16379" s="8"/>
      <c r="D16379" s="8"/>
      <c r="E16379" s="8"/>
      <c r="F16379" s="9"/>
    </row>
    <row r="16380" spans="1:6" x14ac:dyDescent="0.3">
      <c r="A16380" s="6"/>
      <c r="B16380" s="6"/>
      <c r="C16380" s="6"/>
      <c r="D16380" s="6"/>
      <c r="E16380" s="6"/>
      <c r="F16380" s="7"/>
    </row>
    <row r="16381" spans="1:6" x14ac:dyDescent="0.3">
      <c r="A16381" s="8"/>
      <c r="B16381" s="8"/>
      <c r="C16381" s="8"/>
      <c r="D16381" s="8"/>
      <c r="E16381" s="8"/>
      <c r="F16381" s="9"/>
    </row>
    <row r="16382" spans="1:6" x14ac:dyDescent="0.3">
      <c r="A16382" s="6"/>
      <c r="B16382" s="6"/>
      <c r="C16382" s="6"/>
      <c r="D16382" s="6"/>
      <c r="E16382" s="6"/>
      <c r="F16382" s="7"/>
    </row>
    <row r="16383" spans="1:6" x14ac:dyDescent="0.3">
      <c r="A16383" s="8"/>
      <c r="B16383" s="8"/>
      <c r="C16383" s="8"/>
      <c r="D16383" s="8"/>
      <c r="E16383" s="8"/>
      <c r="F16383" s="9"/>
    </row>
    <row r="16384" spans="1:6" x14ac:dyDescent="0.3">
      <c r="A16384" s="6"/>
      <c r="B16384" s="6"/>
      <c r="C16384" s="6"/>
      <c r="D16384" s="6"/>
      <c r="E16384" s="6"/>
      <c r="F16384" s="7"/>
    </row>
    <row r="16385" spans="1:6" x14ac:dyDescent="0.3">
      <c r="A16385" s="8"/>
      <c r="B16385" s="8"/>
      <c r="C16385" s="8"/>
      <c r="D16385" s="8"/>
      <c r="E16385" s="8"/>
      <c r="F16385" s="9"/>
    </row>
    <row r="16386" spans="1:6" x14ac:dyDescent="0.3">
      <c r="A16386" s="6"/>
      <c r="B16386" s="6"/>
      <c r="C16386" s="6"/>
      <c r="D16386" s="6"/>
      <c r="E16386" s="6"/>
      <c r="F16386" s="7"/>
    </row>
    <row r="16387" spans="1:6" x14ac:dyDescent="0.3">
      <c r="A16387" s="8"/>
      <c r="B16387" s="8"/>
      <c r="C16387" s="8"/>
      <c r="D16387" s="8"/>
      <c r="E16387" s="8"/>
      <c r="F16387" s="9"/>
    </row>
    <row r="16388" spans="1:6" x14ac:dyDescent="0.3">
      <c r="A16388" s="6"/>
      <c r="B16388" s="6"/>
      <c r="C16388" s="6"/>
      <c r="D16388" s="6"/>
      <c r="E16388" s="6"/>
      <c r="F16388" s="7"/>
    </row>
    <row r="16389" spans="1:6" x14ac:dyDescent="0.3">
      <c r="A16389" s="8"/>
      <c r="B16389" s="8"/>
      <c r="C16389" s="8"/>
      <c r="D16389" s="8"/>
      <c r="E16389" s="8"/>
      <c r="F16389" s="9"/>
    </row>
    <row r="16390" spans="1:6" x14ac:dyDescent="0.3">
      <c r="A16390" s="6"/>
      <c r="B16390" s="6"/>
      <c r="C16390" s="6"/>
      <c r="D16390" s="6"/>
      <c r="E16390" s="6"/>
      <c r="F16390" s="7"/>
    </row>
    <row r="16391" spans="1:6" x14ac:dyDescent="0.3">
      <c r="A16391" s="8"/>
      <c r="B16391" s="8"/>
      <c r="C16391" s="8"/>
      <c r="D16391" s="8"/>
      <c r="E16391" s="8"/>
      <c r="F16391" s="9"/>
    </row>
    <row r="16392" spans="1:6" x14ac:dyDescent="0.3">
      <c r="A16392" s="6"/>
      <c r="B16392" s="6"/>
      <c r="C16392" s="6"/>
      <c r="D16392" s="6"/>
      <c r="E16392" s="6"/>
      <c r="F16392" s="7"/>
    </row>
    <row r="16393" spans="1:6" x14ac:dyDescent="0.3">
      <c r="A16393" s="8"/>
      <c r="B16393" s="8"/>
      <c r="C16393" s="8"/>
      <c r="D16393" s="8"/>
      <c r="E16393" s="8"/>
      <c r="F16393" s="9"/>
    </row>
    <row r="16394" spans="1:6" x14ac:dyDescent="0.3">
      <c r="A16394" s="6"/>
      <c r="B16394" s="6"/>
      <c r="C16394" s="6"/>
      <c r="D16394" s="6"/>
      <c r="E16394" s="6"/>
      <c r="F16394" s="7"/>
    </row>
    <row r="16395" spans="1:6" x14ac:dyDescent="0.3">
      <c r="A16395" s="8"/>
      <c r="B16395" s="8"/>
      <c r="C16395" s="8"/>
      <c r="D16395" s="8"/>
      <c r="E16395" s="8"/>
      <c r="F16395" s="9"/>
    </row>
    <row r="16396" spans="1:6" x14ac:dyDescent="0.3">
      <c r="A16396" s="6"/>
      <c r="B16396" s="6"/>
      <c r="C16396" s="6"/>
      <c r="D16396" s="6"/>
      <c r="E16396" s="6"/>
      <c r="F16396" s="7"/>
    </row>
    <row r="16397" spans="1:6" x14ac:dyDescent="0.3">
      <c r="A16397" s="8"/>
      <c r="B16397" s="8"/>
      <c r="C16397" s="8"/>
      <c r="D16397" s="8"/>
      <c r="E16397" s="8"/>
      <c r="F16397" s="9"/>
    </row>
    <row r="16398" spans="1:6" x14ac:dyDescent="0.3">
      <c r="A16398" s="6"/>
      <c r="B16398" s="6"/>
      <c r="C16398" s="6"/>
      <c r="D16398" s="6"/>
      <c r="E16398" s="6"/>
      <c r="F16398" s="7"/>
    </row>
    <row r="16399" spans="1:6" x14ac:dyDescent="0.3">
      <c r="A16399" s="8"/>
      <c r="B16399" s="8"/>
      <c r="C16399" s="8"/>
      <c r="D16399" s="8"/>
      <c r="E16399" s="8"/>
      <c r="F16399" s="9"/>
    </row>
    <row r="16400" spans="1:6" x14ac:dyDescent="0.3">
      <c r="A16400" s="6"/>
      <c r="B16400" s="6"/>
      <c r="C16400" s="6"/>
      <c r="D16400" s="6"/>
      <c r="E16400" s="6"/>
      <c r="F16400" s="7"/>
    </row>
    <row r="16401" spans="1:6" x14ac:dyDescent="0.3">
      <c r="A16401" s="8"/>
      <c r="B16401" s="8"/>
      <c r="C16401" s="8"/>
      <c r="D16401" s="8"/>
      <c r="E16401" s="8"/>
      <c r="F16401" s="9"/>
    </row>
    <row r="16402" spans="1:6" x14ac:dyDescent="0.3">
      <c r="A16402" s="6"/>
      <c r="B16402" s="6"/>
      <c r="C16402" s="6"/>
      <c r="D16402" s="6"/>
      <c r="E16402" s="6"/>
      <c r="F16402" s="7"/>
    </row>
    <row r="16403" spans="1:6" x14ac:dyDescent="0.3">
      <c r="A16403" s="8"/>
      <c r="B16403" s="8"/>
      <c r="C16403" s="8"/>
      <c r="D16403" s="8"/>
      <c r="E16403" s="8"/>
      <c r="F16403" s="9"/>
    </row>
    <row r="16404" spans="1:6" x14ac:dyDescent="0.3">
      <c r="A16404" s="6"/>
      <c r="B16404" s="6"/>
      <c r="C16404" s="6"/>
      <c r="D16404" s="6"/>
      <c r="E16404" s="6"/>
      <c r="F16404" s="7"/>
    </row>
    <row r="16405" spans="1:6" x14ac:dyDescent="0.3">
      <c r="A16405" s="8"/>
      <c r="B16405" s="8"/>
      <c r="C16405" s="8"/>
      <c r="D16405" s="8"/>
      <c r="E16405" s="8"/>
      <c r="F16405" s="9"/>
    </row>
    <row r="16406" spans="1:6" x14ac:dyDescent="0.3">
      <c r="A16406" s="6"/>
      <c r="B16406" s="6"/>
      <c r="C16406" s="6"/>
      <c r="D16406" s="6"/>
      <c r="E16406" s="6"/>
      <c r="F16406" s="7"/>
    </row>
    <row r="16407" spans="1:6" x14ac:dyDescent="0.3">
      <c r="A16407" s="8"/>
      <c r="B16407" s="8"/>
      <c r="C16407" s="8"/>
      <c r="D16407" s="8"/>
      <c r="E16407" s="8"/>
      <c r="F16407" s="9"/>
    </row>
    <row r="16408" spans="1:6" x14ac:dyDescent="0.3">
      <c r="A16408" s="6"/>
      <c r="B16408" s="6"/>
      <c r="C16408" s="6"/>
      <c r="D16408" s="6"/>
      <c r="E16408" s="6"/>
      <c r="F16408" s="7"/>
    </row>
    <row r="16409" spans="1:6" x14ac:dyDescent="0.3">
      <c r="A16409" s="8"/>
      <c r="B16409" s="8"/>
      <c r="C16409" s="8"/>
      <c r="D16409" s="8"/>
      <c r="E16409" s="8"/>
      <c r="F16409" s="9"/>
    </row>
    <row r="16410" spans="1:6" x14ac:dyDescent="0.3">
      <c r="A16410" s="6"/>
      <c r="B16410" s="6"/>
      <c r="C16410" s="6"/>
      <c r="D16410" s="6"/>
      <c r="E16410" s="6"/>
      <c r="F16410" s="7"/>
    </row>
    <row r="16411" spans="1:6" x14ac:dyDescent="0.3">
      <c r="A16411" s="8"/>
      <c r="B16411" s="8"/>
      <c r="C16411" s="8"/>
      <c r="D16411" s="8"/>
      <c r="E16411" s="8"/>
      <c r="F16411" s="9"/>
    </row>
    <row r="16412" spans="1:6" x14ac:dyDescent="0.3">
      <c r="A16412" s="6"/>
      <c r="B16412" s="6"/>
      <c r="C16412" s="6"/>
      <c r="D16412" s="6"/>
      <c r="E16412" s="6"/>
      <c r="F16412" s="7"/>
    </row>
    <row r="16413" spans="1:6" x14ac:dyDescent="0.3">
      <c r="A16413" s="8"/>
      <c r="B16413" s="8"/>
      <c r="C16413" s="8"/>
      <c r="D16413" s="8"/>
      <c r="E16413" s="8"/>
      <c r="F16413" s="9"/>
    </row>
    <row r="16414" spans="1:6" x14ac:dyDescent="0.3">
      <c r="A16414" s="6"/>
      <c r="B16414" s="6"/>
      <c r="C16414" s="6"/>
      <c r="D16414" s="6"/>
      <c r="E16414" s="6"/>
      <c r="F16414" s="7"/>
    </row>
    <row r="16415" spans="1:6" x14ac:dyDescent="0.3">
      <c r="A16415" s="8"/>
      <c r="B16415" s="8"/>
      <c r="C16415" s="8"/>
      <c r="D16415" s="8"/>
      <c r="E16415" s="8"/>
      <c r="F16415" s="9"/>
    </row>
    <row r="16416" spans="1:6" x14ac:dyDescent="0.3">
      <c r="A16416" s="6"/>
      <c r="B16416" s="6"/>
      <c r="C16416" s="6"/>
      <c r="D16416" s="6"/>
      <c r="E16416" s="6"/>
      <c r="F16416" s="7"/>
    </row>
    <row r="16417" spans="1:6" x14ac:dyDescent="0.3">
      <c r="A16417" s="8"/>
      <c r="B16417" s="8"/>
      <c r="C16417" s="8"/>
      <c r="D16417" s="8"/>
      <c r="E16417" s="8"/>
      <c r="F16417" s="9"/>
    </row>
    <row r="16418" spans="1:6" x14ac:dyDescent="0.3">
      <c r="A16418" s="6"/>
      <c r="B16418" s="6"/>
      <c r="C16418" s="6"/>
      <c r="D16418" s="6"/>
      <c r="E16418" s="6"/>
      <c r="F16418" s="7"/>
    </row>
    <row r="16419" spans="1:6" x14ac:dyDescent="0.3">
      <c r="A16419" s="8"/>
      <c r="B16419" s="8"/>
      <c r="C16419" s="8"/>
      <c r="D16419" s="8"/>
      <c r="E16419" s="8"/>
      <c r="F16419" s="9"/>
    </row>
    <row r="16420" spans="1:6" x14ac:dyDescent="0.3">
      <c r="A16420" s="6"/>
      <c r="B16420" s="6"/>
      <c r="C16420" s="6"/>
      <c r="D16420" s="6"/>
      <c r="E16420" s="6"/>
      <c r="F16420" s="7"/>
    </row>
    <row r="16421" spans="1:6" x14ac:dyDescent="0.3">
      <c r="A16421" s="8"/>
      <c r="B16421" s="8"/>
      <c r="C16421" s="8"/>
      <c r="D16421" s="8"/>
      <c r="E16421" s="8"/>
      <c r="F16421" s="9"/>
    </row>
    <row r="16422" spans="1:6" x14ac:dyDescent="0.3">
      <c r="A16422" s="6"/>
      <c r="B16422" s="6"/>
      <c r="C16422" s="6"/>
      <c r="D16422" s="6"/>
      <c r="E16422" s="6"/>
      <c r="F16422" s="7"/>
    </row>
    <row r="16423" spans="1:6" x14ac:dyDescent="0.3">
      <c r="A16423" s="8"/>
      <c r="B16423" s="8"/>
      <c r="C16423" s="8"/>
      <c r="D16423" s="8"/>
      <c r="E16423" s="8"/>
      <c r="F16423" s="9"/>
    </row>
    <row r="16424" spans="1:6" x14ac:dyDescent="0.3">
      <c r="A16424" s="6"/>
      <c r="B16424" s="6"/>
      <c r="C16424" s="6"/>
      <c r="D16424" s="6"/>
      <c r="E16424" s="6"/>
      <c r="F16424" s="7"/>
    </row>
    <row r="16425" spans="1:6" x14ac:dyDescent="0.3">
      <c r="A16425" s="8"/>
      <c r="B16425" s="8"/>
      <c r="C16425" s="8"/>
      <c r="D16425" s="8"/>
      <c r="E16425" s="8"/>
      <c r="F16425" s="9"/>
    </row>
    <row r="16426" spans="1:6" x14ac:dyDescent="0.3">
      <c r="A16426" s="6"/>
      <c r="B16426" s="6"/>
      <c r="C16426" s="6"/>
      <c r="D16426" s="6"/>
      <c r="E16426" s="6"/>
      <c r="F16426" s="7"/>
    </row>
    <row r="16427" spans="1:6" x14ac:dyDescent="0.3">
      <c r="A16427" s="8"/>
      <c r="B16427" s="8"/>
      <c r="C16427" s="8"/>
      <c r="D16427" s="8"/>
      <c r="E16427" s="8"/>
      <c r="F16427" s="9"/>
    </row>
    <row r="16428" spans="1:6" x14ac:dyDescent="0.3">
      <c r="A16428" s="6"/>
      <c r="B16428" s="6"/>
      <c r="C16428" s="6"/>
      <c r="D16428" s="6"/>
      <c r="E16428" s="6"/>
      <c r="F16428" s="7"/>
    </row>
    <row r="16429" spans="1:6" x14ac:dyDescent="0.3">
      <c r="A16429" s="8"/>
      <c r="B16429" s="8"/>
      <c r="C16429" s="8"/>
      <c r="D16429" s="8"/>
      <c r="E16429" s="8"/>
      <c r="F16429" s="9"/>
    </row>
    <row r="16430" spans="1:6" x14ac:dyDescent="0.3">
      <c r="A16430" s="6"/>
      <c r="B16430" s="6"/>
      <c r="C16430" s="6"/>
      <c r="D16430" s="6"/>
      <c r="E16430" s="6"/>
      <c r="F16430" s="7"/>
    </row>
    <row r="16431" spans="1:6" x14ac:dyDescent="0.3">
      <c r="A16431" s="8"/>
      <c r="B16431" s="8"/>
      <c r="C16431" s="8"/>
      <c r="D16431" s="8"/>
      <c r="E16431" s="8"/>
      <c r="F16431" s="9"/>
    </row>
    <row r="16432" spans="1:6" x14ac:dyDescent="0.3">
      <c r="A16432" s="6"/>
      <c r="B16432" s="6"/>
      <c r="C16432" s="6"/>
      <c r="D16432" s="6"/>
      <c r="E16432" s="6"/>
      <c r="F16432" s="7"/>
    </row>
    <row r="16433" spans="1:6" x14ac:dyDescent="0.3">
      <c r="A16433" s="8"/>
      <c r="B16433" s="8"/>
      <c r="C16433" s="8"/>
      <c r="D16433" s="8"/>
      <c r="E16433" s="8"/>
      <c r="F16433" s="9"/>
    </row>
    <row r="16434" spans="1:6" x14ac:dyDescent="0.3">
      <c r="A16434" s="6"/>
      <c r="B16434" s="6"/>
      <c r="C16434" s="6"/>
      <c r="D16434" s="6"/>
      <c r="E16434" s="6"/>
      <c r="F16434" s="7"/>
    </row>
    <row r="16435" spans="1:6" x14ac:dyDescent="0.3">
      <c r="A16435" s="8"/>
      <c r="B16435" s="8"/>
      <c r="C16435" s="8"/>
      <c r="D16435" s="8"/>
      <c r="E16435" s="8"/>
      <c r="F16435" s="9"/>
    </row>
    <row r="16436" spans="1:6" x14ac:dyDescent="0.3">
      <c r="A16436" s="6"/>
      <c r="B16436" s="6"/>
      <c r="C16436" s="6"/>
      <c r="D16436" s="6"/>
      <c r="E16436" s="6"/>
      <c r="F16436" s="7"/>
    </row>
    <row r="16437" spans="1:6" x14ac:dyDescent="0.3">
      <c r="A16437" s="8"/>
      <c r="B16437" s="8"/>
      <c r="C16437" s="8"/>
      <c r="D16437" s="8"/>
      <c r="E16437" s="8"/>
      <c r="F16437" s="9"/>
    </row>
    <row r="16438" spans="1:6" x14ac:dyDescent="0.3">
      <c r="A16438" s="6"/>
      <c r="B16438" s="6"/>
      <c r="C16438" s="6"/>
      <c r="D16438" s="6"/>
      <c r="E16438" s="6"/>
      <c r="F16438" s="7"/>
    </row>
    <row r="16439" spans="1:6" x14ac:dyDescent="0.3">
      <c r="A16439" s="8"/>
      <c r="B16439" s="8"/>
      <c r="C16439" s="8"/>
      <c r="D16439" s="8"/>
      <c r="E16439" s="8"/>
      <c r="F16439" s="9"/>
    </row>
    <row r="16440" spans="1:6" x14ac:dyDescent="0.3">
      <c r="A16440" s="6"/>
      <c r="B16440" s="6"/>
      <c r="C16440" s="6"/>
      <c r="D16440" s="6"/>
      <c r="E16440" s="6"/>
      <c r="F16440" s="7"/>
    </row>
    <row r="16441" spans="1:6" x14ac:dyDescent="0.3">
      <c r="A16441" s="8"/>
      <c r="B16441" s="8"/>
      <c r="C16441" s="8"/>
      <c r="D16441" s="8"/>
      <c r="E16441" s="8"/>
      <c r="F16441" s="9"/>
    </row>
    <row r="16442" spans="1:6" x14ac:dyDescent="0.3">
      <c r="A16442" s="6"/>
      <c r="B16442" s="6"/>
      <c r="C16442" s="6"/>
      <c r="D16442" s="6"/>
      <c r="E16442" s="6"/>
      <c r="F16442" s="7"/>
    </row>
    <row r="16443" spans="1:6" x14ac:dyDescent="0.3">
      <c r="A16443" s="8"/>
      <c r="B16443" s="8"/>
      <c r="C16443" s="8"/>
      <c r="D16443" s="8"/>
      <c r="E16443" s="8"/>
      <c r="F16443" s="9"/>
    </row>
    <row r="16444" spans="1:6" x14ac:dyDescent="0.3">
      <c r="A16444" s="6"/>
      <c r="B16444" s="6"/>
      <c r="C16444" s="6"/>
      <c r="D16444" s="6"/>
      <c r="E16444" s="6"/>
      <c r="F16444" s="7"/>
    </row>
    <row r="16445" spans="1:6" x14ac:dyDescent="0.3">
      <c r="A16445" s="8"/>
      <c r="B16445" s="8"/>
      <c r="C16445" s="8"/>
      <c r="D16445" s="8"/>
      <c r="E16445" s="8"/>
      <c r="F16445" s="9"/>
    </row>
    <row r="16446" spans="1:6" x14ac:dyDescent="0.3">
      <c r="A16446" s="6"/>
      <c r="B16446" s="6"/>
      <c r="C16446" s="6"/>
      <c r="D16446" s="6"/>
      <c r="E16446" s="6"/>
      <c r="F16446" s="7"/>
    </row>
    <row r="16447" spans="1:6" x14ac:dyDescent="0.3">
      <c r="A16447" s="8"/>
      <c r="B16447" s="8"/>
      <c r="C16447" s="8"/>
      <c r="D16447" s="8"/>
      <c r="E16447" s="8"/>
      <c r="F16447" s="9"/>
    </row>
    <row r="16448" spans="1:6" x14ac:dyDescent="0.3">
      <c r="A16448" s="6"/>
      <c r="B16448" s="6"/>
      <c r="C16448" s="6"/>
      <c r="D16448" s="6"/>
      <c r="E16448" s="6"/>
      <c r="F16448" s="7"/>
    </row>
    <row r="16449" spans="1:6" x14ac:dyDescent="0.3">
      <c r="A16449" s="8"/>
      <c r="B16449" s="8"/>
      <c r="C16449" s="8"/>
      <c r="D16449" s="8"/>
      <c r="E16449" s="8"/>
      <c r="F16449" s="9"/>
    </row>
    <row r="16450" spans="1:6" x14ac:dyDescent="0.3">
      <c r="A16450" s="6"/>
      <c r="B16450" s="6"/>
      <c r="C16450" s="6"/>
      <c r="D16450" s="6"/>
      <c r="E16450" s="6"/>
      <c r="F16450" s="7"/>
    </row>
    <row r="16451" spans="1:6" x14ac:dyDescent="0.3">
      <c r="A16451" s="8"/>
      <c r="B16451" s="8"/>
      <c r="C16451" s="8"/>
      <c r="D16451" s="8"/>
      <c r="E16451" s="8"/>
      <c r="F16451" s="9"/>
    </row>
    <row r="16452" spans="1:6" x14ac:dyDescent="0.3">
      <c r="A16452" s="6"/>
      <c r="B16452" s="6"/>
      <c r="C16452" s="6"/>
      <c r="D16452" s="6"/>
      <c r="E16452" s="6"/>
      <c r="F16452" s="7"/>
    </row>
    <row r="16453" spans="1:6" x14ac:dyDescent="0.3">
      <c r="A16453" s="8"/>
      <c r="B16453" s="8"/>
      <c r="C16453" s="8"/>
      <c r="D16453" s="8"/>
      <c r="E16453" s="8"/>
      <c r="F16453" s="9"/>
    </row>
    <row r="16454" spans="1:6" x14ac:dyDescent="0.3">
      <c r="A16454" s="6"/>
      <c r="B16454" s="6"/>
      <c r="C16454" s="6"/>
      <c r="D16454" s="6"/>
      <c r="E16454" s="6"/>
      <c r="F16454" s="7"/>
    </row>
    <row r="16455" spans="1:6" x14ac:dyDescent="0.3">
      <c r="A16455" s="8"/>
      <c r="B16455" s="8"/>
      <c r="C16455" s="8"/>
      <c r="D16455" s="8"/>
      <c r="E16455" s="8"/>
      <c r="F16455" s="9"/>
    </row>
    <row r="16456" spans="1:6" x14ac:dyDescent="0.3">
      <c r="A16456" s="6"/>
      <c r="B16456" s="6"/>
      <c r="C16456" s="6"/>
      <c r="D16456" s="6"/>
      <c r="E16456" s="6"/>
      <c r="F16456" s="7"/>
    </row>
    <row r="16457" spans="1:6" x14ac:dyDescent="0.3">
      <c r="A16457" s="8"/>
      <c r="B16457" s="8"/>
      <c r="C16457" s="8"/>
      <c r="D16457" s="8"/>
      <c r="E16457" s="8"/>
      <c r="F16457" s="9"/>
    </row>
    <row r="16458" spans="1:6" x14ac:dyDescent="0.3">
      <c r="A16458" s="6"/>
      <c r="B16458" s="6"/>
      <c r="C16458" s="6"/>
      <c r="D16458" s="6"/>
      <c r="E16458" s="6"/>
      <c r="F16458" s="7"/>
    </row>
    <row r="16459" spans="1:6" x14ac:dyDescent="0.3">
      <c r="A16459" s="8"/>
      <c r="B16459" s="8"/>
      <c r="C16459" s="8"/>
      <c r="D16459" s="8"/>
      <c r="E16459" s="8"/>
      <c r="F16459" s="9"/>
    </row>
    <row r="16460" spans="1:6" x14ac:dyDescent="0.3">
      <c r="A16460" s="6"/>
      <c r="B16460" s="6"/>
      <c r="C16460" s="6"/>
      <c r="D16460" s="6"/>
      <c r="E16460" s="6"/>
      <c r="F16460" s="7"/>
    </row>
    <row r="16461" spans="1:6" x14ac:dyDescent="0.3">
      <c r="A16461" s="8"/>
      <c r="B16461" s="8"/>
      <c r="C16461" s="8"/>
      <c r="D16461" s="8"/>
      <c r="E16461" s="8"/>
      <c r="F16461" s="9"/>
    </row>
    <row r="16462" spans="1:6" x14ac:dyDescent="0.3">
      <c r="A16462" s="6"/>
      <c r="B16462" s="6"/>
      <c r="C16462" s="6"/>
      <c r="D16462" s="6"/>
      <c r="E16462" s="6"/>
      <c r="F16462" s="7"/>
    </row>
    <row r="16463" spans="1:6" x14ac:dyDescent="0.3">
      <c r="A16463" s="8"/>
      <c r="B16463" s="8"/>
      <c r="C16463" s="8"/>
      <c r="D16463" s="8"/>
      <c r="E16463" s="8"/>
      <c r="F16463" s="9"/>
    </row>
    <row r="16464" spans="1:6" x14ac:dyDescent="0.3">
      <c r="A16464" s="6"/>
      <c r="B16464" s="6"/>
      <c r="C16464" s="6"/>
      <c r="D16464" s="6"/>
      <c r="E16464" s="6"/>
      <c r="F16464" s="7"/>
    </row>
    <row r="16465" spans="1:6" x14ac:dyDescent="0.3">
      <c r="A16465" s="8"/>
      <c r="B16465" s="8"/>
      <c r="C16465" s="8"/>
      <c r="D16465" s="8"/>
      <c r="E16465" s="8"/>
      <c r="F16465" s="9"/>
    </row>
    <row r="16466" spans="1:6" x14ac:dyDescent="0.3">
      <c r="A16466" s="6"/>
      <c r="B16466" s="6"/>
      <c r="C16466" s="6"/>
      <c r="D16466" s="6"/>
      <c r="E16466" s="6"/>
      <c r="F16466" s="7"/>
    </row>
    <row r="16467" spans="1:6" x14ac:dyDescent="0.3">
      <c r="A16467" s="8"/>
      <c r="B16467" s="8"/>
      <c r="C16467" s="8"/>
      <c r="D16467" s="8"/>
      <c r="E16467" s="8"/>
      <c r="F16467" s="9"/>
    </row>
    <row r="16468" spans="1:6" x14ac:dyDescent="0.3">
      <c r="A16468" s="6"/>
      <c r="B16468" s="6"/>
      <c r="C16468" s="6"/>
      <c r="D16468" s="6"/>
      <c r="E16468" s="6"/>
      <c r="F16468" s="7"/>
    </row>
    <row r="16469" spans="1:6" x14ac:dyDescent="0.3">
      <c r="A16469" s="8"/>
      <c r="B16469" s="8"/>
      <c r="C16469" s="8"/>
      <c r="D16469" s="8"/>
      <c r="E16469" s="8"/>
      <c r="F16469" s="9"/>
    </row>
    <row r="16470" spans="1:6" x14ac:dyDescent="0.3">
      <c r="A16470" s="6"/>
      <c r="B16470" s="6"/>
      <c r="C16470" s="6"/>
      <c r="D16470" s="6"/>
      <c r="E16470" s="6"/>
      <c r="F16470" s="7"/>
    </row>
    <row r="16471" spans="1:6" x14ac:dyDescent="0.3">
      <c r="A16471" s="8"/>
      <c r="B16471" s="8"/>
      <c r="C16471" s="8"/>
      <c r="D16471" s="8"/>
      <c r="E16471" s="8"/>
      <c r="F16471" s="9"/>
    </row>
    <row r="16472" spans="1:6" x14ac:dyDescent="0.3">
      <c r="A16472" s="6"/>
      <c r="B16472" s="6"/>
      <c r="C16472" s="6"/>
      <c r="D16472" s="6"/>
      <c r="E16472" s="6"/>
      <c r="F16472" s="7"/>
    </row>
    <row r="16473" spans="1:6" x14ac:dyDescent="0.3">
      <c r="A16473" s="8"/>
      <c r="B16473" s="8"/>
      <c r="C16473" s="8"/>
      <c r="D16473" s="8"/>
      <c r="E16473" s="8"/>
      <c r="F16473" s="9"/>
    </row>
    <row r="16474" spans="1:6" x14ac:dyDescent="0.3">
      <c r="A16474" s="6"/>
      <c r="B16474" s="6"/>
      <c r="C16474" s="6"/>
      <c r="D16474" s="6"/>
      <c r="E16474" s="6"/>
      <c r="F16474" s="7"/>
    </row>
    <row r="16475" spans="1:6" x14ac:dyDescent="0.3">
      <c r="A16475" s="8"/>
      <c r="B16475" s="8"/>
      <c r="C16475" s="8"/>
      <c r="D16475" s="8"/>
      <c r="E16475" s="8"/>
      <c r="F16475" s="9"/>
    </row>
    <row r="16476" spans="1:6" x14ac:dyDescent="0.3">
      <c r="A16476" s="6"/>
      <c r="B16476" s="6"/>
      <c r="C16476" s="6"/>
      <c r="D16476" s="6"/>
      <c r="E16476" s="6"/>
      <c r="F16476" s="7"/>
    </row>
    <row r="16477" spans="1:6" x14ac:dyDescent="0.3">
      <c r="A16477" s="8"/>
      <c r="B16477" s="8"/>
      <c r="C16477" s="8"/>
      <c r="D16477" s="8"/>
      <c r="E16477" s="8"/>
      <c r="F16477" s="9"/>
    </row>
    <row r="16478" spans="1:6" x14ac:dyDescent="0.3">
      <c r="A16478" s="6"/>
      <c r="B16478" s="6"/>
      <c r="C16478" s="6"/>
      <c r="D16478" s="6"/>
      <c r="E16478" s="6"/>
      <c r="F16478" s="7"/>
    </row>
    <row r="16479" spans="1:6" x14ac:dyDescent="0.3">
      <c r="A16479" s="8"/>
      <c r="B16479" s="8"/>
      <c r="C16479" s="8"/>
      <c r="D16479" s="8"/>
      <c r="E16479" s="8"/>
      <c r="F16479" s="9"/>
    </row>
    <row r="16480" spans="1:6" x14ac:dyDescent="0.3">
      <c r="A16480" s="6"/>
      <c r="B16480" s="6"/>
      <c r="C16480" s="6"/>
      <c r="D16480" s="6"/>
      <c r="E16480" s="6"/>
      <c r="F16480" s="7"/>
    </row>
    <row r="16481" spans="1:6" x14ac:dyDescent="0.3">
      <c r="A16481" s="8"/>
      <c r="B16481" s="8"/>
      <c r="C16481" s="8"/>
      <c r="D16481" s="8"/>
      <c r="E16481" s="8"/>
      <c r="F16481" s="9"/>
    </row>
    <row r="16482" spans="1:6" x14ac:dyDescent="0.3">
      <c r="A16482" s="6"/>
      <c r="B16482" s="6"/>
      <c r="C16482" s="6"/>
      <c r="D16482" s="6"/>
      <c r="E16482" s="6"/>
      <c r="F16482" s="7"/>
    </row>
    <row r="16483" spans="1:6" x14ac:dyDescent="0.3">
      <c r="A16483" s="8"/>
      <c r="B16483" s="8"/>
      <c r="C16483" s="8"/>
      <c r="D16483" s="8"/>
      <c r="E16483" s="8"/>
      <c r="F16483" s="9"/>
    </row>
    <row r="16484" spans="1:6" x14ac:dyDescent="0.3">
      <c r="A16484" s="6"/>
      <c r="B16484" s="6"/>
      <c r="C16484" s="6"/>
      <c r="D16484" s="6"/>
      <c r="E16484" s="6"/>
      <c r="F16484" s="7"/>
    </row>
    <row r="16485" spans="1:6" x14ac:dyDescent="0.3">
      <c r="A16485" s="8"/>
      <c r="B16485" s="8"/>
      <c r="C16485" s="8"/>
      <c r="D16485" s="8"/>
      <c r="E16485" s="8"/>
      <c r="F16485" s="9"/>
    </row>
    <row r="16486" spans="1:6" x14ac:dyDescent="0.3">
      <c r="A16486" s="6"/>
      <c r="B16486" s="6"/>
      <c r="C16486" s="6"/>
      <c r="D16486" s="6"/>
      <c r="E16486" s="6"/>
      <c r="F16486" s="7"/>
    </row>
    <row r="16487" spans="1:6" x14ac:dyDescent="0.3">
      <c r="A16487" s="8"/>
      <c r="B16487" s="8"/>
      <c r="C16487" s="8"/>
      <c r="D16487" s="8"/>
      <c r="E16487" s="8"/>
      <c r="F16487" s="9"/>
    </row>
    <row r="16488" spans="1:6" x14ac:dyDescent="0.3">
      <c r="A16488" s="6"/>
      <c r="B16488" s="6"/>
      <c r="C16488" s="6"/>
      <c r="D16488" s="6"/>
      <c r="E16488" s="6"/>
      <c r="F16488" s="7"/>
    </row>
    <row r="16489" spans="1:6" x14ac:dyDescent="0.3">
      <c r="A16489" s="8"/>
      <c r="B16489" s="8"/>
      <c r="C16489" s="8"/>
      <c r="D16489" s="8"/>
      <c r="E16489" s="8"/>
      <c r="F16489" s="9"/>
    </row>
    <row r="16490" spans="1:6" x14ac:dyDescent="0.3">
      <c r="A16490" s="6"/>
      <c r="B16490" s="6"/>
      <c r="C16490" s="6"/>
      <c r="D16490" s="6"/>
      <c r="E16490" s="6"/>
      <c r="F16490" s="7"/>
    </row>
    <row r="16491" spans="1:6" x14ac:dyDescent="0.3">
      <c r="A16491" s="8"/>
      <c r="B16491" s="8"/>
      <c r="C16491" s="8"/>
      <c r="D16491" s="8"/>
      <c r="E16491" s="8"/>
      <c r="F16491" s="9"/>
    </row>
    <row r="16492" spans="1:6" x14ac:dyDescent="0.3">
      <c r="A16492" s="6"/>
      <c r="B16492" s="6"/>
      <c r="C16492" s="6"/>
      <c r="D16492" s="6"/>
      <c r="E16492" s="6"/>
      <c r="F16492" s="7"/>
    </row>
    <row r="16493" spans="1:6" x14ac:dyDescent="0.3">
      <c r="A16493" s="8"/>
      <c r="B16493" s="8"/>
      <c r="C16493" s="8"/>
      <c r="D16493" s="8"/>
      <c r="E16493" s="8"/>
      <c r="F16493" s="9"/>
    </row>
    <row r="16494" spans="1:6" x14ac:dyDescent="0.3">
      <c r="A16494" s="6"/>
      <c r="B16494" s="6"/>
      <c r="C16494" s="6"/>
      <c r="D16494" s="6"/>
      <c r="E16494" s="6"/>
      <c r="F16494" s="7"/>
    </row>
    <row r="16495" spans="1:6" x14ac:dyDescent="0.3">
      <c r="A16495" s="8"/>
      <c r="B16495" s="8"/>
      <c r="C16495" s="8"/>
      <c r="D16495" s="8"/>
      <c r="E16495" s="8"/>
      <c r="F16495" s="9"/>
    </row>
    <row r="16496" spans="1:6" x14ac:dyDescent="0.3">
      <c r="A16496" s="6"/>
      <c r="B16496" s="6"/>
      <c r="C16496" s="6"/>
      <c r="D16496" s="6"/>
      <c r="E16496" s="6"/>
      <c r="F16496" s="7"/>
    </row>
    <row r="16497" spans="1:6" x14ac:dyDescent="0.3">
      <c r="A16497" s="8"/>
      <c r="B16497" s="8"/>
      <c r="C16497" s="8"/>
      <c r="D16497" s="8"/>
      <c r="E16497" s="8"/>
      <c r="F16497" s="9"/>
    </row>
    <row r="16498" spans="1:6" x14ac:dyDescent="0.3">
      <c r="A16498" s="6"/>
      <c r="B16498" s="6"/>
      <c r="C16498" s="6"/>
      <c r="D16498" s="6"/>
      <c r="E16498" s="6"/>
      <c r="F16498" s="7"/>
    </row>
    <row r="16499" spans="1:6" x14ac:dyDescent="0.3">
      <c r="A16499" s="8"/>
      <c r="B16499" s="8"/>
      <c r="C16499" s="8"/>
      <c r="D16499" s="8"/>
      <c r="E16499" s="8"/>
      <c r="F16499" s="9"/>
    </row>
    <row r="16500" spans="1:6" x14ac:dyDescent="0.3">
      <c r="A16500" s="6"/>
      <c r="B16500" s="6"/>
      <c r="C16500" s="6"/>
      <c r="D16500" s="6"/>
      <c r="E16500" s="6"/>
      <c r="F16500" s="7"/>
    </row>
    <row r="16501" spans="1:6" x14ac:dyDescent="0.3">
      <c r="A16501" s="8"/>
      <c r="B16501" s="8"/>
      <c r="C16501" s="8"/>
      <c r="D16501" s="8"/>
      <c r="E16501" s="8"/>
      <c r="F16501" s="9"/>
    </row>
    <row r="16502" spans="1:6" x14ac:dyDescent="0.3">
      <c r="A16502" s="6"/>
      <c r="B16502" s="6"/>
      <c r="C16502" s="6"/>
      <c r="D16502" s="6"/>
      <c r="E16502" s="6"/>
      <c r="F16502" s="7"/>
    </row>
    <row r="16503" spans="1:6" x14ac:dyDescent="0.3">
      <c r="A16503" s="8"/>
      <c r="B16503" s="8"/>
      <c r="C16503" s="8"/>
      <c r="D16503" s="8"/>
      <c r="E16503" s="8"/>
      <c r="F16503" s="9"/>
    </row>
    <row r="16504" spans="1:6" x14ac:dyDescent="0.3">
      <c r="A16504" s="6"/>
      <c r="B16504" s="6"/>
      <c r="C16504" s="6"/>
      <c r="D16504" s="6"/>
      <c r="E16504" s="6"/>
      <c r="F16504" s="7"/>
    </row>
    <row r="16505" spans="1:6" x14ac:dyDescent="0.3">
      <c r="A16505" s="8"/>
      <c r="B16505" s="8"/>
      <c r="C16505" s="8"/>
      <c r="D16505" s="8"/>
      <c r="E16505" s="8"/>
      <c r="F16505" s="9"/>
    </row>
    <row r="16506" spans="1:6" x14ac:dyDescent="0.3">
      <c r="A16506" s="6"/>
      <c r="B16506" s="6"/>
      <c r="C16506" s="6"/>
      <c r="D16506" s="6"/>
      <c r="E16506" s="6"/>
      <c r="F16506" s="7"/>
    </row>
    <row r="16507" spans="1:6" x14ac:dyDescent="0.3">
      <c r="A16507" s="8"/>
      <c r="B16507" s="8"/>
      <c r="C16507" s="8"/>
      <c r="D16507" s="8"/>
      <c r="E16507" s="8"/>
      <c r="F16507" s="9"/>
    </row>
    <row r="16508" spans="1:6" x14ac:dyDescent="0.3">
      <c r="A16508" s="6"/>
      <c r="B16508" s="6"/>
      <c r="C16508" s="6"/>
      <c r="D16508" s="6"/>
      <c r="E16508" s="6"/>
      <c r="F16508" s="7"/>
    </row>
    <row r="16509" spans="1:6" x14ac:dyDescent="0.3">
      <c r="A16509" s="8"/>
      <c r="B16509" s="8"/>
      <c r="C16509" s="8"/>
      <c r="D16509" s="8"/>
      <c r="E16509" s="8"/>
      <c r="F16509" s="9"/>
    </row>
    <row r="16510" spans="1:6" x14ac:dyDescent="0.3">
      <c r="A16510" s="6"/>
      <c r="B16510" s="6"/>
      <c r="C16510" s="6"/>
      <c r="D16510" s="6"/>
      <c r="E16510" s="6"/>
      <c r="F16510" s="7"/>
    </row>
    <row r="16511" spans="1:6" x14ac:dyDescent="0.3">
      <c r="A16511" s="8"/>
      <c r="B16511" s="8"/>
      <c r="C16511" s="8"/>
      <c r="D16511" s="8"/>
      <c r="E16511" s="8"/>
      <c r="F16511" s="9"/>
    </row>
    <row r="16512" spans="1:6" x14ac:dyDescent="0.3">
      <c r="A16512" s="6"/>
      <c r="B16512" s="6"/>
      <c r="C16512" s="6"/>
      <c r="D16512" s="6"/>
      <c r="E16512" s="6"/>
      <c r="F16512" s="7"/>
    </row>
    <row r="16513" spans="1:6" x14ac:dyDescent="0.3">
      <c r="A16513" s="8"/>
      <c r="B16513" s="8"/>
      <c r="C16513" s="8"/>
      <c r="D16513" s="8"/>
      <c r="E16513" s="8"/>
      <c r="F16513" s="9"/>
    </row>
    <row r="16514" spans="1:6" x14ac:dyDescent="0.3">
      <c r="A16514" s="6"/>
      <c r="B16514" s="6"/>
      <c r="C16514" s="6"/>
      <c r="D16514" s="6"/>
      <c r="E16514" s="6"/>
      <c r="F16514" s="7"/>
    </row>
    <row r="16515" spans="1:6" x14ac:dyDescent="0.3">
      <c r="A16515" s="8"/>
      <c r="B16515" s="8"/>
      <c r="C16515" s="8"/>
      <c r="D16515" s="8"/>
      <c r="E16515" s="8"/>
      <c r="F16515" s="9"/>
    </row>
    <row r="16516" spans="1:6" x14ac:dyDescent="0.3">
      <c r="A16516" s="6"/>
      <c r="B16516" s="6"/>
      <c r="C16516" s="6"/>
      <c r="D16516" s="6"/>
      <c r="E16516" s="6"/>
      <c r="F16516" s="7"/>
    </row>
    <row r="16517" spans="1:6" x14ac:dyDescent="0.3">
      <c r="A16517" s="8"/>
      <c r="B16517" s="8"/>
      <c r="C16517" s="8"/>
      <c r="D16517" s="8"/>
      <c r="E16517" s="8"/>
      <c r="F16517" s="9"/>
    </row>
    <row r="16518" spans="1:6" x14ac:dyDescent="0.3">
      <c r="A16518" s="6"/>
      <c r="B16518" s="6"/>
      <c r="C16518" s="6"/>
      <c r="D16518" s="6"/>
      <c r="E16518" s="6"/>
      <c r="F16518" s="7"/>
    </row>
    <row r="16519" spans="1:6" x14ac:dyDescent="0.3">
      <c r="A16519" s="8"/>
      <c r="B16519" s="8"/>
      <c r="C16519" s="8"/>
      <c r="D16519" s="8"/>
      <c r="E16519" s="8"/>
      <c r="F16519" s="9"/>
    </row>
    <row r="16520" spans="1:6" x14ac:dyDescent="0.3">
      <c r="A16520" s="6"/>
      <c r="B16520" s="6"/>
      <c r="C16520" s="6"/>
      <c r="D16520" s="6"/>
      <c r="E16520" s="6"/>
      <c r="F16520" s="7"/>
    </row>
    <row r="16521" spans="1:6" x14ac:dyDescent="0.3">
      <c r="A16521" s="8"/>
      <c r="B16521" s="8"/>
      <c r="C16521" s="8"/>
      <c r="D16521" s="8"/>
      <c r="E16521" s="8"/>
      <c r="F16521" s="9"/>
    </row>
    <row r="16522" spans="1:6" x14ac:dyDescent="0.3">
      <c r="A16522" s="6"/>
      <c r="B16522" s="6"/>
      <c r="C16522" s="6"/>
      <c r="D16522" s="6"/>
      <c r="E16522" s="6"/>
      <c r="F16522" s="7"/>
    </row>
    <row r="16523" spans="1:6" x14ac:dyDescent="0.3">
      <c r="A16523" s="8"/>
      <c r="B16523" s="8"/>
      <c r="C16523" s="8"/>
      <c r="D16523" s="8"/>
      <c r="E16523" s="8"/>
      <c r="F16523" s="9"/>
    </row>
    <row r="16524" spans="1:6" x14ac:dyDescent="0.3">
      <c r="A16524" s="6"/>
      <c r="B16524" s="6"/>
      <c r="C16524" s="6"/>
      <c r="D16524" s="6"/>
      <c r="E16524" s="6"/>
      <c r="F16524" s="7"/>
    </row>
    <row r="16525" spans="1:6" x14ac:dyDescent="0.3">
      <c r="A16525" s="8"/>
      <c r="B16525" s="8"/>
      <c r="C16525" s="8"/>
      <c r="D16525" s="8"/>
      <c r="E16525" s="8"/>
      <c r="F16525" s="9"/>
    </row>
    <row r="16526" spans="1:6" x14ac:dyDescent="0.3">
      <c r="A16526" s="6"/>
      <c r="B16526" s="6"/>
      <c r="C16526" s="6"/>
      <c r="D16526" s="6"/>
      <c r="E16526" s="6"/>
      <c r="F16526" s="7"/>
    </row>
    <row r="16527" spans="1:6" x14ac:dyDescent="0.3">
      <c r="A16527" s="8"/>
      <c r="B16527" s="8"/>
      <c r="C16527" s="8"/>
      <c r="D16527" s="8"/>
      <c r="E16527" s="8"/>
      <c r="F16527" s="9"/>
    </row>
    <row r="16528" spans="1:6" x14ac:dyDescent="0.3">
      <c r="A16528" s="6"/>
      <c r="B16528" s="6"/>
      <c r="C16528" s="6"/>
      <c r="D16528" s="6"/>
      <c r="E16528" s="6"/>
      <c r="F16528" s="7"/>
    </row>
    <row r="16529" spans="1:6" x14ac:dyDescent="0.3">
      <c r="A16529" s="8"/>
      <c r="B16529" s="8"/>
      <c r="C16529" s="8"/>
      <c r="D16529" s="8"/>
      <c r="E16529" s="8"/>
      <c r="F16529" s="9"/>
    </row>
    <row r="16530" spans="1:6" x14ac:dyDescent="0.3">
      <c r="A16530" s="6"/>
      <c r="B16530" s="6"/>
      <c r="C16530" s="6"/>
      <c r="D16530" s="6"/>
      <c r="E16530" s="6"/>
      <c r="F16530" s="7"/>
    </row>
    <row r="16531" spans="1:6" x14ac:dyDescent="0.3">
      <c r="A16531" s="8"/>
      <c r="B16531" s="8"/>
      <c r="C16531" s="8"/>
      <c r="D16531" s="8"/>
      <c r="E16531" s="8"/>
      <c r="F16531" s="9"/>
    </row>
    <row r="16532" spans="1:6" x14ac:dyDescent="0.3">
      <c r="A16532" s="6"/>
      <c r="B16532" s="6"/>
      <c r="C16532" s="6"/>
      <c r="D16532" s="6"/>
      <c r="E16532" s="6"/>
      <c r="F16532" s="7"/>
    </row>
    <row r="16533" spans="1:6" x14ac:dyDescent="0.3">
      <c r="A16533" s="8"/>
      <c r="B16533" s="8"/>
      <c r="C16533" s="8"/>
      <c r="D16533" s="8"/>
      <c r="E16533" s="8"/>
      <c r="F16533" s="9"/>
    </row>
    <row r="16534" spans="1:6" x14ac:dyDescent="0.3">
      <c r="A16534" s="6"/>
      <c r="B16534" s="6"/>
      <c r="C16534" s="6"/>
      <c r="D16534" s="6"/>
      <c r="E16534" s="6"/>
      <c r="F16534" s="7"/>
    </row>
    <row r="16535" spans="1:6" x14ac:dyDescent="0.3">
      <c r="A16535" s="8"/>
      <c r="B16535" s="8"/>
      <c r="C16535" s="8"/>
      <c r="D16535" s="8"/>
      <c r="E16535" s="8"/>
      <c r="F16535" s="9"/>
    </row>
    <row r="16536" spans="1:6" x14ac:dyDescent="0.3">
      <c r="A16536" s="6"/>
      <c r="B16536" s="6"/>
      <c r="C16536" s="6"/>
      <c r="D16536" s="6"/>
      <c r="E16536" s="6"/>
      <c r="F16536" s="7"/>
    </row>
    <row r="16537" spans="1:6" x14ac:dyDescent="0.3">
      <c r="A16537" s="8"/>
      <c r="B16537" s="8"/>
      <c r="C16537" s="8"/>
      <c r="D16537" s="8"/>
      <c r="E16537" s="8"/>
      <c r="F16537" s="9"/>
    </row>
    <row r="16538" spans="1:6" x14ac:dyDescent="0.3">
      <c r="A16538" s="6"/>
      <c r="B16538" s="6"/>
      <c r="C16538" s="6"/>
      <c r="D16538" s="6"/>
      <c r="E16538" s="6"/>
      <c r="F16538" s="7"/>
    </row>
    <row r="16539" spans="1:6" x14ac:dyDescent="0.3">
      <c r="A16539" s="8"/>
      <c r="B16539" s="8"/>
      <c r="C16539" s="8"/>
      <c r="D16539" s="8"/>
      <c r="E16539" s="8"/>
      <c r="F16539" s="9"/>
    </row>
    <row r="16540" spans="1:6" x14ac:dyDescent="0.3">
      <c r="A16540" s="6"/>
      <c r="B16540" s="6"/>
      <c r="C16540" s="6"/>
      <c r="D16540" s="6"/>
      <c r="E16540" s="6"/>
      <c r="F16540" s="7"/>
    </row>
    <row r="16541" spans="1:6" x14ac:dyDescent="0.3">
      <c r="A16541" s="8"/>
      <c r="B16541" s="8"/>
      <c r="C16541" s="8"/>
      <c r="D16541" s="8"/>
      <c r="E16541" s="8"/>
      <c r="F16541" s="9"/>
    </row>
    <row r="16542" spans="1:6" x14ac:dyDescent="0.3">
      <c r="A16542" s="6"/>
      <c r="B16542" s="6"/>
      <c r="C16542" s="6"/>
      <c r="D16542" s="6"/>
      <c r="E16542" s="6"/>
      <c r="F16542" s="7"/>
    </row>
    <row r="16543" spans="1:6" x14ac:dyDescent="0.3">
      <c r="A16543" s="8"/>
      <c r="B16543" s="8"/>
      <c r="C16543" s="8"/>
      <c r="D16543" s="8"/>
      <c r="E16543" s="8"/>
      <c r="F16543" s="9"/>
    </row>
    <row r="16544" spans="1:6" x14ac:dyDescent="0.3">
      <c r="A16544" s="6"/>
      <c r="B16544" s="6"/>
      <c r="C16544" s="6"/>
      <c r="D16544" s="6"/>
      <c r="E16544" s="6"/>
      <c r="F16544" s="7"/>
    </row>
    <row r="16545" spans="1:6" x14ac:dyDescent="0.3">
      <c r="A16545" s="8"/>
      <c r="B16545" s="8"/>
      <c r="C16545" s="8"/>
      <c r="D16545" s="8"/>
      <c r="E16545" s="8"/>
      <c r="F16545" s="9"/>
    </row>
    <row r="16546" spans="1:6" x14ac:dyDescent="0.3">
      <c r="A16546" s="6"/>
      <c r="B16546" s="6"/>
      <c r="C16546" s="6"/>
      <c r="D16546" s="6"/>
      <c r="E16546" s="6"/>
      <c r="F16546" s="7"/>
    </row>
    <row r="16547" spans="1:6" x14ac:dyDescent="0.3">
      <c r="A16547" s="8"/>
      <c r="B16547" s="8"/>
      <c r="C16547" s="8"/>
      <c r="D16547" s="8"/>
      <c r="E16547" s="8"/>
      <c r="F16547" s="9"/>
    </row>
    <row r="16548" spans="1:6" x14ac:dyDescent="0.3">
      <c r="A16548" s="6"/>
      <c r="B16548" s="6"/>
      <c r="C16548" s="6"/>
      <c r="D16548" s="6"/>
      <c r="E16548" s="6"/>
      <c r="F16548" s="7"/>
    </row>
    <row r="16549" spans="1:6" x14ac:dyDescent="0.3">
      <c r="A16549" s="8"/>
      <c r="B16549" s="8"/>
      <c r="C16549" s="8"/>
      <c r="D16549" s="8"/>
      <c r="E16549" s="8"/>
      <c r="F16549" s="9"/>
    </row>
    <row r="16550" spans="1:6" x14ac:dyDescent="0.3">
      <c r="A16550" s="6"/>
      <c r="B16550" s="6"/>
      <c r="C16550" s="6"/>
      <c r="D16550" s="6"/>
      <c r="E16550" s="6"/>
      <c r="F16550" s="7"/>
    </row>
    <row r="16551" spans="1:6" x14ac:dyDescent="0.3">
      <c r="A16551" s="8"/>
      <c r="B16551" s="8"/>
      <c r="C16551" s="8"/>
      <c r="D16551" s="8"/>
      <c r="E16551" s="8"/>
      <c r="F16551" s="9"/>
    </row>
    <row r="16552" spans="1:6" x14ac:dyDescent="0.3">
      <c r="A16552" s="6"/>
      <c r="B16552" s="6"/>
      <c r="C16552" s="6"/>
      <c r="D16552" s="6"/>
      <c r="E16552" s="6"/>
      <c r="F16552" s="7"/>
    </row>
    <row r="16553" spans="1:6" x14ac:dyDescent="0.3">
      <c r="A16553" s="8"/>
      <c r="B16553" s="8"/>
      <c r="C16553" s="8"/>
      <c r="D16553" s="8"/>
      <c r="E16553" s="8"/>
      <c r="F16553" s="9"/>
    </row>
    <row r="16554" spans="1:6" x14ac:dyDescent="0.3">
      <c r="A16554" s="6"/>
      <c r="B16554" s="6"/>
      <c r="C16554" s="6"/>
      <c r="D16554" s="6"/>
      <c r="E16554" s="6"/>
      <c r="F16554" s="7"/>
    </row>
    <row r="16555" spans="1:6" x14ac:dyDescent="0.3">
      <c r="A16555" s="8"/>
      <c r="B16555" s="8"/>
      <c r="C16555" s="8"/>
      <c r="D16555" s="8"/>
      <c r="E16555" s="8"/>
      <c r="F16555" s="9"/>
    </row>
    <row r="16556" spans="1:6" x14ac:dyDescent="0.3">
      <c r="A16556" s="6"/>
      <c r="B16556" s="6"/>
      <c r="C16556" s="6"/>
      <c r="D16556" s="6"/>
      <c r="E16556" s="6"/>
      <c r="F16556" s="7"/>
    </row>
    <row r="16557" spans="1:6" x14ac:dyDescent="0.3">
      <c r="A16557" s="8"/>
      <c r="B16557" s="8"/>
      <c r="C16557" s="8"/>
      <c r="D16557" s="8"/>
      <c r="E16557" s="8"/>
      <c r="F16557" s="9"/>
    </row>
    <row r="16558" spans="1:6" x14ac:dyDescent="0.3">
      <c r="A16558" s="6"/>
      <c r="B16558" s="6"/>
      <c r="C16558" s="6"/>
      <c r="D16558" s="6"/>
      <c r="E16558" s="6"/>
      <c r="F16558" s="7"/>
    </row>
    <row r="16559" spans="1:6" x14ac:dyDescent="0.3">
      <c r="A16559" s="8"/>
      <c r="B16559" s="8"/>
      <c r="C16559" s="8"/>
      <c r="D16559" s="8"/>
      <c r="E16559" s="8"/>
      <c r="F16559" s="9"/>
    </row>
    <row r="16560" spans="1:6" x14ac:dyDescent="0.3">
      <c r="A16560" s="6"/>
      <c r="B16560" s="6"/>
      <c r="C16560" s="6"/>
      <c r="D16560" s="6"/>
      <c r="E16560" s="6"/>
      <c r="F16560" s="7"/>
    </row>
    <row r="16561" spans="1:6" x14ac:dyDescent="0.3">
      <c r="A16561" s="8"/>
      <c r="B16561" s="8"/>
      <c r="C16561" s="8"/>
      <c r="D16561" s="8"/>
      <c r="E16561" s="8"/>
      <c r="F16561" s="9"/>
    </row>
    <row r="16562" spans="1:6" x14ac:dyDescent="0.3">
      <c r="A16562" s="6"/>
      <c r="B16562" s="6"/>
      <c r="C16562" s="6"/>
      <c r="D16562" s="6"/>
      <c r="E16562" s="6"/>
      <c r="F16562" s="7"/>
    </row>
    <row r="16563" spans="1:6" x14ac:dyDescent="0.3">
      <c r="A16563" s="8"/>
      <c r="B16563" s="8"/>
      <c r="C16563" s="8"/>
      <c r="D16563" s="8"/>
      <c r="E16563" s="8"/>
      <c r="F16563" s="9"/>
    </row>
    <row r="16564" spans="1:6" x14ac:dyDescent="0.3">
      <c r="A16564" s="6"/>
      <c r="B16564" s="6"/>
      <c r="C16564" s="6"/>
      <c r="D16564" s="6"/>
      <c r="E16564" s="6"/>
      <c r="F16564" s="7"/>
    </row>
    <row r="16565" spans="1:6" x14ac:dyDescent="0.3">
      <c r="A16565" s="8"/>
      <c r="B16565" s="8"/>
      <c r="C16565" s="8"/>
      <c r="D16565" s="8"/>
      <c r="E16565" s="8"/>
      <c r="F16565" s="9"/>
    </row>
    <row r="16566" spans="1:6" x14ac:dyDescent="0.3">
      <c r="A16566" s="6"/>
      <c r="B16566" s="6"/>
      <c r="C16566" s="6"/>
      <c r="D16566" s="6"/>
      <c r="E16566" s="6"/>
      <c r="F16566" s="7"/>
    </row>
    <row r="16567" spans="1:6" x14ac:dyDescent="0.3">
      <c r="A16567" s="8"/>
      <c r="B16567" s="8"/>
      <c r="C16567" s="8"/>
      <c r="D16567" s="8"/>
      <c r="E16567" s="8"/>
      <c r="F16567" s="9"/>
    </row>
    <row r="16568" spans="1:6" x14ac:dyDescent="0.3">
      <c r="A16568" s="6"/>
      <c r="B16568" s="6"/>
      <c r="C16568" s="6"/>
      <c r="D16568" s="6"/>
      <c r="E16568" s="6"/>
      <c r="F16568" s="7"/>
    </row>
    <row r="16569" spans="1:6" x14ac:dyDescent="0.3">
      <c r="A16569" s="8"/>
      <c r="B16569" s="8"/>
      <c r="C16569" s="8"/>
      <c r="D16569" s="8"/>
      <c r="E16569" s="8"/>
      <c r="F16569" s="9"/>
    </row>
    <row r="16570" spans="1:6" x14ac:dyDescent="0.3">
      <c r="A16570" s="6"/>
      <c r="B16570" s="6"/>
      <c r="C16570" s="6"/>
      <c r="D16570" s="6"/>
      <c r="E16570" s="6"/>
      <c r="F16570" s="7"/>
    </row>
    <row r="16571" spans="1:6" x14ac:dyDescent="0.3">
      <c r="A16571" s="8"/>
      <c r="B16571" s="8"/>
      <c r="C16571" s="8"/>
      <c r="D16571" s="8"/>
      <c r="E16571" s="8"/>
      <c r="F16571" s="9"/>
    </row>
    <row r="16572" spans="1:6" x14ac:dyDescent="0.3">
      <c r="A16572" s="6"/>
      <c r="B16572" s="6"/>
      <c r="C16572" s="6"/>
      <c r="D16572" s="6"/>
      <c r="E16572" s="6"/>
      <c r="F16572" s="7"/>
    </row>
    <row r="16573" spans="1:6" x14ac:dyDescent="0.3">
      <c r="A16573" s="8"/>
      <c r="B16573" s="8"/>
      <c r="C16573" s="8"/>
      <c r="D16573" s="8"/>
      <c r="E16573" s="8"/>
      <c r="F16573" s="9"/>
    </row>
    <row r="16574" spans="1:6" x14ac:dyDescent="0.3">
      <c r="A16574" s="6"/>
      <c r="B16574" s="6"/>
      <c r="C16574" s="6"/>
      <c r="D16574" s="6"/>
      <c r="E16574" s="6"/>
      <c r="F16574" s="7"/>
    </row>
    <row r="16575" spans="1:6" x14ac:dyDescent="0.3">
      <c r="A16575" s="8"/>
      <c r="B16575" s="8"/>
      <c r="C16575" s="8"/>
      <c r="D16575" s="8"/>
      <c r="E16575" s="8"/>
      <c r="F16575" s="9"/>
    </row>
    <row r="16576" spans="1:6" x14ac:dyDescent="0.3">
      <c r="A16576" s="6"/>
      <c r="B16576" s="6"/>
      <c r="C16576" s="6"/>
      <c r="D16576" s="6"/>
      <c r="E16576" s="6"/>
      <c r="F16576" s="7"/>
    </row>
    <row r="16577" spans="1:6" x14ac:dyDescent="0.3">
      <c r="A16577" s="8"/>
      <c r="B16577" s="8"/>
      <c r="C16577" s="8"/>
      <c r="D16577" s="8"/>
      <c r="E16577" s="8"/>
      <c r="F16577" s="9"/>
    </row>
    <row r="16578" spans="1:6" x14ac:dyDescent="0.3">
      <c r="A16578" s="6"/>
      <c r="B16578" s="6"/>
      <c r="C16578" s="6"/>
      <c r="D16578" s="6"/>
      <c r="E16578" s="6"/>
      <c r="F16578" s="7"/>
    </row>
    <row r="16579" spans="1:6" x14ac:dyDescent="0.3">
      <c r="A16579" s="8"/>
      <c r="B16579" s="8"/>
      <c r="C16579" s="8"/>
      <c r="D16579" s="8"/>
      <c r="E16579" s="8"/>
      <c r="F16579" s="9"/>
    </row>
    <row r="16580" spans="1:6" x14ac:dyDescent="0.3">
      <c r="A16580" s="6"/>
      <c r="B16580" s="6"/>
      <c r="C16580" s="6"/>
      <c r="D16580" s="6"/>
      <c r="E16580" s="6"/>
      <c r="F16580" s="7"/>
    </row>
    <row r="16581" spans="1:6" x14ac:dyDescent="0.3">
      <c r="A16581" s="8"/>
      <c r="B16581" s="8"/>
      <c r="C16581" s="8"/>
      <c r="D16581" s="8"/>
      <c r="E16581" s="8"/>
      <c r="F16581" s="9"/>
    </row>
    <row r="16582" spans="1:6" x14ac:dyDescent="0.3">
      <c r="A16582" s="6"/>
      <c r="B16582" s="6"/>
      <c r="C16582" s="6"/>
      <c r="D16582" s="6"/>
      <c r="E16582" s="6"/>
      <c r="F16582" s="7"/>
    </row>
    <row r="16583" spans="1:6" x14ac:dyDescent="0.3">
      <c r="A16583" s="8"/>
      <c r="B16583" s="8"/>
      <c r="C16583" s="8"/>
      <c r="D16583" s="8"/>
      <c r="E16583" s="8"/>
      <c r="F16583" s="9"/>
    </row>
    <row r="16584" spans="1:6" x14ac:dyDescent="0.3">
      <c r="A16584" s="6"/>
      <c r="B16584" s="6"/>
      <c r="C16584" s="6"/>
      <c r="D16584" s="6"/>
      <c r="E16584" s="6"/>
      <c r="F16584" s="7"/>
    </row>
    <row r="16585" spans="1:6" x14ac:dyDescent="0.3">
      <c r="A16585" s="8"/>
      <c r="B16585" s="8"/>
      <c r="C16585" s="8"/>
      <c r="D16585" s="8"/>
      <c r="E16585" s="8"/>
      <c r="F16585" s="9"/>
    </row>
    <row r="16586" spans="1:6" x14ac:dyDescent="0.3">
      <c r="A16586" s="6"/>
      <c r="B16586" s="6"/>
      <c r="C16586" s="6"/>
      <c r="D16586" s="6"/>
      <c r="E16586" s="6"/>
      <c r="F16586" s="7"/>
    </row>
    <row r="16587" spans="1:6" x14ac:dyDescent="0.3">
      <c r="A16587" s="8"/>
      <c r="B16587" s="8"/>
      <c r="C16587" s="8"/>
      <c r="D16587" s="8"/>
      <c r="E16587" s="8"/>
      <c r="F16587" s="9"/>
    </row>
    <row r="16588" spans="1:6" x14ac:dyDescent="0.3">
      <c r="A16588" s="6"/>
      <c r="B16588" s="6"/>
      <c r="C16588" s="6"/>
      <c r="D16588" s="6"/>
      <c r="E16588" s="6"/>
      <c r="F16588" s="7"/>
    </row>
    <row r="16589" spans="1:6" x14ac:dyDescent="0.3">
      <c r="A16589" s="8"/>
      <c r="B16589" s="8"/>
      <c r="C16589" s="8"/>
      <c r="D16589" s="8"/>
      <c r="E16589" s="8"/>
      <c r="F16589" s="9"/>
    </row>
    <row r="16590" spans="1:6" x14ac:dyDescent="0.3">
      <c r="A16590" s="6"/>
      <c r="B16590" s="6"/>
      <c r="C16590" s="6"/>
      <c r="D16590" s="6"/>
      <c r="E16590" s="6"/>
      <c r="F16590" s="7"/>
    </row>
    <row r="16591" spans="1:6" x14ac:dyDescent="0.3">
      <c r="A16591" s="8"/>
      <c r="B16591" s="8"/>
      <c r="C16591" s="8"/>
      <c r="D16591" s="8"/>
      <c r="E16591" s="8"/>
      <c r="F16591" s="9"/>
    </row>
    <row r="16592" spans="1:6" x14ac:dyDescent="0.3">
      <c r="A16592" s="6"/>
      <c r="B16592" s="6"/>
      <c r="C16592" s="6"/>
      <c r="D16592" s="6"/>
      <c r="E16592" s="6"/>
      <c r="F16592" s="7"/>
    </row>
    <row r="16593" spans="1:6" x14ac:dyDescent="0.3">
      <c r="A16593" s="8"/>
      <c r="B16593" s="8"/>
      <c r="C16593" s="8"/>
      <c r="D16593" s="8"/>
      <c r="E16593" s="8"/>
      <c r="F16593" s="9"/>
    </row>
    <row r="16594" spans="1:6" x14ac:dyDescent="0.3">
      <c r="A16594" s="6"/>
      <c r="B16594" s="6"/>
      <c r="C16594" s="6"/>
      <c r="D16594" s="6"/>
      <c r="E16594" s="6"/>
      <c r="F16594" s="7"/>
    </row>
    <row r="16595" spans="1:6" x14ac:dyDescent="0.3">
      <c r="A16595" s="8"/>
      <c r="B16595" s="8"/>
      <c r="C16595" s="8"/>
      <c r="D16595" s="8"/>
      <c r="E16595" s="8"/>
      <c r="F16595" s="9"/>
    </row>
    <row r="16596" spans="1:6" x14ac:dyDescent="0.3">
      <c r="A16596" s="6"/>
      <c r="B16596" s="6"/>
      <c r="C16596" s="6"/>
      <c r="D16596" s="6"/>
      <c r="E16596" s="6"/>
      <c r="F16596" s="7"/>
    </row>
    <row r="16597" spans="1:6" x14ac:dyDescent="0.3">
      <c r="A16597" s="8"/>
      <c r="B16597" s="8"/>
      <c r="C16597" s="8"/>
      <c r="D16597" s="8"/>
      <c r="E16597" s="8"/>
      <c r="F16597" s="9"/>
    </row>
    <row r="16598" spans="1:6" x14ac:dyDescent="0.3">
      <c r="A16598" s="6"/>
      <c r="B16598" s="6"/>
      <c r="C16598" s="6"/>
      <c r="D16598" s="6"/>
      <c r="E16598" s="6"/>
      <c r="F16598" s="7"/>
    </row>
    <row r="16599" spans="1:6" x14ac:dyDescent="0.3">
      <c r="A16599" s="8"/>
      <c r="B16599" s="8"/>
      <c r="C16599" s="8"/>
      <c r="D16599" s="8"/>
      <c r="E16599" s="8"/>
      <c r="F16599" s="9"/>
    </row>
    <row r="16600" spans="1:6" x14ac:dyDescent="0.3">
      <c r="A16600" s="6"/>
      <c r="B16600" s="6"/>
      <c r="C16600" s="6"/>
      <c r="D16600" s="6"/>
      <c r="E16600" s="6"/>
      <c r="F16600" s="7"/>
    </row>
    <row r="16601" spans="1:6" x14ac:dyDescent="0.3">
      <c r="A16601" s="8"/>
      <c r="B16601" s="8"/>
      <c r="C16601" s="8"/>
      <c r="D16601" s="8"/>
      <c r="E16601" s="8"/>
      <c r="F16601" s="9"/>
    </row>
    <row r="16602" spans="1:6" x14ac:dyDescent="0.3">
      <c r="A16602" s="6"/>
      <c r="B16602" s="6"/>
      <c r="C16602" s="6"/>
      <c r="D16602" s="6"/>
      <c r="E16602" s="6"/>
      <c r="F16602" s="7"/>
    </row>
    <row r="16603" spans="1:6" x14ac:dyDescent="0.3">
      <c r="A16603" s="8"/>
      <c r="B16603" s="8"/>
      <c r="C16603" s="8"/>
      <c r="D16603" s="8"/>
      <c r="E16603" s="8"/>
      <c r="F16603" s="9"/>
    </row>
    <row r="16604" spans="1:6" x14ac:dyDescent="0.3">
      <c r="A16604" s="6"/>
      <c r="B16604" s="6"/>
      <c r="C16604" s="6"/>
      <c r="D16604" s="6"/>
      <c r="E16604" s="6"/>
      <c r="F16604" s="7"/>
    </row>
    <row r="16605" spans="1:6" x14ac:dyDescent="0.3">
      <c r="A16605" s="8"/>
      <c r="B16605" s="8"/>
      <c r="C16605" s="8"/>
      <c r="D16605" s="8"/>
      <c r="E16605" s="8"/>
      <c r="F16605" s="9"/>
    </row>
    <row r="16606" spans="1:6" x14ac:dyDescent="0.3">
      <c r="A16606" s="6"/>
      <c r="B16606" s="6"/>
      <c r="C16606" s="6"/>
      <c r="D16606" s="6"/>
      <c r="E16606" s="6"/>
      <c r="F16606" s="7"/>
    </row>
    <row r="16607" spans="1:6" x14ac:dyDescent="0.3">
      <c r="A16607" s="8"/>
      <c r="B16607" s="8"/>
      <c r="C16607" s="8"/>
      <c r="D16607" s="8"/>
      <c r="E16607" s="8"/>
      <c r="F16607" s="9"/>
    </row>
    <row r="16608" spans="1:6" x14ac:dyDescent="0.3">
      <c r="A16608" s="6"/>
      <c r="B16608" s="6"/>
      <c r="C16608" s="6"/>
      <c r="D16608" s="6"/>
      <c r="E16608" s="6"/>
      <c r="F16608" s="7"/>
    </row>
    <row r="16609" spans="1:6" x14ac:dyDescent="0.3">
      <c r="A16609" s="8"/>
      <c r="B16609" s="8"/>
      <c r="C16609" s="8"/>
      <c r="D16609" s="8"/>
      <c r="E16609" s="8"/>
      <c r="F16609" s="9"/>
    </row>
    <row r="16610" spans="1:6" x14ac:dyDescent="0.3">
      <c r="A16610" s="6"/>
      <c r="B16610" s="6"/>
      <c r="C16610" s="6"/>
      <c r="D16610" s="6"/>
      <c r="E16610" s="6"/>
      <c r="F16610" s="7"/>
    </row>
    <row r="16611" spans="1:6" x14ac:dyDescent="0.3">
      <c r="A16611" s="8"/>
      <c r="B16611" s="8"/>
      <c r="C16611" s="8"/>
      <c r="D16611" s="8"/>
      <c r="E16611" s="8"/>
      <c r="F16611" s="9"/>
    </row>
    <row r="16612" spans="1:6" x14ac:dyDescent="0.3">
      <c r="A16612" s="6"/>
      <c r="B16612" s="6"/>
      <c r="C16612" s="6"/>
      <c r="D16612" s="6"/>
      <c r="E16612" s="6"/>
      <c r="F16612" s="7"/>
    </row>
    <row r="16613" spans="1:6" x14ac:dyDescent="0.3">
      <c r="A16613" s="8"/>
      <c r="B16613" s="8"/>
      <c r="C16613" s="8"/>
      <c r="D16613" s="8"/>
      <c r="E16613" s="8"/>
      <c r="F16613" s="9"/>
    </row>
    <row r="16614" spans="1:6" x14ac:dyDescent="0.3">
      <c r="A16614" s="6"/>
      <c r="B16614" s="6"/>
      <c r="C16614" s="6"/>
      <c r="D16614" s="6"/>
      <c r="E16614" s="6"/>
      <c r="F16614" s="7"/>
    </row>
    <row r="16615" spans="1:6" x14ac:dyDescent="0.3">
      <c r="A16615" s="8"/>
      <c r="B16615" s="8"/>
      <c r="C16615" s="8"/>
      <c r="D16615" s="8"/>
      <c r="E16615" s="8"/>
      <c r="F16615" s="9"/>
    </row>
    <row r="16616" spans="1:6" x14ac:dyDescent="0.3">
      <c r="A16616" s="6"/>
      <c r="B16616" s="6"/>
      <c r="C16616" s="6"/>
      <c r="D16616" s="6"/>
      <c r="E16616" s="6"/>
      <c r="F16616" s="7"/>
    </row>
    <row r="16617" spans="1:6" x14ac:dyDescent="0.3">
      <c r="A16617" s="8"/>
      <c r="B16617" s="8"/>
      <c r="C16617" s="8"/>
      <c r="D16617" s="8"/>
      <c r="E16617" s="8"/>
      <c r="F16617" s="9"/>
    </row>
    <row r="16618" spans="1:6" x14ac:dyDescent="0.3">
      <c r="A16618" s="6"/>
      <c r="B16618" s="6"/>
      <c r="C16618" s="6"/>
      <c r="D16618" s="6"/>
      <c r="E16618" s="6"/>
      <c r="F16618" s="7"/>
    </row>
    <row r="16619" spans="1:6" x14ac:dyDescent="0.3">
      <c r="A16619" s="8"/>
      <c r="B16619" s="8"/>
      <c r="C16619" s="8"/>
      <c r="D16619" s="8"/>
      <c r="E16619" s="8"/>
      <c r="F16619" s="9"/>
    </row>
    <row r="16620" spans="1:6" x14ac:dyDescent="0.3">
      <c r="A16620" s="6"/>
      <c r="B16620" s="6"/>
      <c r="C16620" s="6"/>
      <c r="D16620" s="6"/>
      <c r="E16620" s="6"/>
      <c r="F16620" s="7"/>
    </row>
    <row r="16621" spans="1:6" x14ac:dyDescent="0.3">
      <c r="A16621" s="8"/>
      <c r="B16621" s="8"/>
      <c r="C16621" s="8"/>
      <c r="D16621" s="8"/>
      <c r="E16621" s="8"/>
      <c r="F16621" s="9"/>
    </row>
    <row r="16622" spans="1:6" x14ac:dyDescent="0.3">
      <c r="A16622" s="6"/>
      <c r="B16622" s="6"/>
      <c r="C16622" s="6"/>
      <c r="D16622" s="6"/>
      <c r="E16622" s="6"/>
      <c r="F16622" s="7"/>
    </row>
    <row r="16623" spans="1:6" x14ac:dyDescent="0.3">
      <c r="A16623" s="8"/>
      <c r="B16623" s="8"/>
      <c r="C16623" s="8"/>
      <c r="D16623" s="8"/>
      <c r="E16623" s="8"/>
      <c r="F16623" s="9"/>
    </row>
    <row r="16624" spans="1:6" x14ac:dyDescent="0.3">
      <c r="A16624" s="6"/>
      <c r="B16624" s="6"/>
      <c r="C16624" s="6"/>
      <c r="D16624" s="6"/>
      <c r="E16624" s="6"/>
      <c r="F16624" s="7"/>
    </row>
    <row r="16625" spans="1:6" x14ac:dyDescent="0.3">
      <c r="A16625" s="8"/>
      <c r="B16625" s="8"/>
      <c r="C16625" s="8"/>
      <c r="D16625" s="8"/>
      <c r="E16625" s="8"/>
      <c r="F16625" s="9"/>
    </row>
    <row r="16626" spans="1:6" x14ac:dyDescent="0.3">
      <c r="A16626" s="6"/>
      <c r="B16626" s="6"/>
      <c r="C16626" s="6"/>
      <c r="D16626" s="6"/>
      <c r="E16626" s="6"/>
      <c r="F16626" s="7"/>
    </row>
    <row r="16627" spans="1:6" x14ac:dyDescent="0.3">
      <c r="A16627" s="8"/>
      <c r="B16627" s="8"/>
      <c r="C16627" s="8"/>
      <c r="D16627" s="8"/>
      <c r="E16627" s="8"/>
      <c r="F16627" s="9"/>
    </row>
    <row r="16628" spans="1:6" x14ac:dyDescent="0.3">
      <c r="A16628" s="6"/>
      <c r="B16628" s="6"/>
      <c r="C16628" s="6"/>
      <c r="D16628" s="6"/>
      <c r="E16628" s="6"/>
      <c r="F16628" s="7"/>
    </row>
    <row r="16629" spans="1:6" x14ac:dyDescent="0.3">
      <c r="A16629" s="8"/>
      <c r="B16629" s="8"/>
      <c r="C16629" s="8"/>
      <c r="D16629" s="8"/>
      <c r="E16629" s="8"/>
      <c r="F16629" s="9"/>
    </row>
    <row r="16630" spans="1:6" x14ac:dyDescent="0.3">
      <c r="A16630" s="6"/>
      <c r="B16630" s="6"/>
      <c r="C16630" s="6"/>
      <c r="D16630" s="6"/>
      <c r="E16630" s="6"/>
      <c r="F16630" s="7"/>
    </row>
    <row r="16631" spans="1:6" x14ac:dyDescent="0.3">
      <c r="A16631" s="8"/>
      <c r="B16631" s="8"/>
      <c r="C16631" s="8"/>
      <c r="D16631" s="8"/>
      <c r="E16631" s="8"/>
      <c r="F16631" s="9"/>
    </row>
    <row r="16632" spans="1:6" x14ac:dyDescent="0.3">
      <c r="A16632" s="6"/>
      <c r="B16632" s="6"/>
      <c r="C16632" s="6"/>
      <c r="D16632" s="6"/>
      <c r="E16632" s="6"/>
      <c r="F16632" s="7"/>
    </row>
    <row r="16633" spans="1:6" x14ac:dyDescent="0.3">
      <c r="A16633" s="8"/>
      <c r="B16633" s="8"/>
      <c r="C16633" s="8"/>
      <c r="D16633" s="8"/>
      <c r="E16633" s="8"/>
      <c r="F16633" s="9"/>
    </row>
    <row r="16634" spans="1:6" x14ac:dyDescent="0.3">
      <c r="A16634" s="6"/>
      <c r="B16634" s="6"/>
      <c r="C16634" s="6"/>
      <c r="D16634" s="6"/>
      <c r="E16634" s="6"/>
      <c r="F16634" s="7"/>
    </row>
    <row r="16635" spans="1:6" x14ac:dyDescent="0.3">
      <c r="A16635" s="8"/>
      <c r="B16635" s="8"/>
      <c r="C16635" s="8"/>
      <c r="D16635" s="8"/>
      <c r="E16635" s="8"/>
      <c r="F16635" s="9"/>
    </row>
    <row r="16636" spans="1:6" x14ac:dyDescent="0.3">
      <c r="A16636" s="6"/>
      <c r="B16636" s="6"/>
      <c r="C16636" s="6"/>
      <c r="D16636" s="6"/>
      <c r="E16636" s="6"/>
      <c r="F16636" s="7"/>
    </row>
    <row r="16637" spans="1:6" x14ac:dyDescent="0.3">
      <c r="A16637" s="8"/>
      <c r="B16637" s="8"/>
      <c r="C16637" s="8"/>
      <c r="D16637" s="8"/>
      <c r="E16637" s="8"/>
      <c r="F16637" s="9"/>
    </row>
    <row r="16638" spans="1:6" x14ac:dyDescent="0.3">
      <c r="A16638" s="6"/>
      <c r="B16638" s="6"/>
      <c r="C16638" s="6"/>
      <c r="D16638" s="6"/>
      <c r="E16638" s="6"/>
      <c r="F16638" s="7"/>
    </row>
    <row r="16639" spans="1:6" x14ac:dyDescent="0.3">
      <c r="A16639" s="8"/>
      <c r="B16639" s="8"/>
      <c r="C16639" s="8"/>
      <c r="D16639" s="8"/>
      <c r="E16639" s="8"/>
      <c r="F16639" s="9"/>
    </row>
    <row r="16640" spans="1:6" x14ac:dyDescent="0.3">
      <c r="A16640" s="6"/>
      <c r="B16640" s="6"/>
      <c r="C16640" s="6"/>
      <c r="D16640" s="6"/>
      <c r="E16640" s="6"/>
      <c r="F16640" s="7"/>
    </row>
    <row r="16641" spans="1:6" x14ac:dyDescent="0.3">
      <c r="A16641" s="8"/>
      <c r="B16641" s="8"/>
      <c r="C16641" s="8"/>
      <c r="D16641" s="8"/>
      <c r="E16641" s="8"/>
      <c r="F16641" s="9"/>
    </row>
    <row r="16642" spans="1:6" x14ac:dyDescent="0.3">
      <c r="A16642" s="6"/>
      <c r="B16642" s="6"/>
      <c r="C16642" s="6"/>
      <c r="D16642" s="6"/>
      <c r="E16642" s="6"/>
      <c r="F16642" s="7"/>
    </row>
    <row r="16643" spans="1:6" x14ac:dyDescent="0.3">
      <c r="A16643" s="8"/>
      <c r="B16643" s="8"/>
      <c r="C16643" s="8"/>
      <c r="D16643" s="8"/>
      <c r="E16643" s="8"/>
      <c r="F16643" s="9"/>
    </row>
    <row r="16644" spans="1:6" x14ac:dyDescent="0.3">
      <c r="A16644" s="6"/>
      <c r="B16644" s="6"/>
      <c r="C16644" s="6"/>
      <c r="D16644" s="6"/>
      <c r="E16644" s="6"/>
      <c r="F16644" s="7"/>
    </row>
    <row r="16645" spans="1:6" x14ac:dyDescent="0.3">
      <c r="A16645" s="8"/>
      <c r="B16645" s="8"/>
      <c r="C16645" s="8"/>
      <c r="D16645" s="8"/>
      <c r="E16645" s="8"/>
      <c r="F16645" s="9"/>
    </row>
    <row r="16646" spans="1:6" x14ac:dyDescent="0.3">
      <c r="A16646" s="6"/>
      <c r="B16646" s="6"/>
      <c r="C16646" s="6"/>
      <c r="D16646" s="6"/>
      <c r="E16646" s="6"/>
      <c r="F16646" s="7"/>
    </row>
    <row r="16647" spans="1:6" x14ac:dyDescent="0.3">
      <c r="A16647" s="8"/>
      <c r="B16647" s="8"/>
      <c r="C16647" s="8"/>
      <c r="D16647" s="8"/>
      <c r="E16647" s="8"/>
      <c r="F16647" s="9"/>
    </row>
    <row r="16648" spans="1:6" x14ac:dyDescent="0.3">
      <c r="A16648" s="6"/>
      <c r="B16648" s="6"/>
      <c r="C16648" s="6"/>
      <c r="D16648" s="6"/>
      <c r="E16648" s="6"/>
      <c r="F16648" s="7"/>
    </row>
    <row r="16649" spans="1:6" x14ac:dyDescent="0.3">
      <c r="A16649" s="8"/>
      <c r="B16649" s="8"/>
      <c r="C16649" s="8"/>
      <c r="D16649" s="8"/>
      <c r="E16649" s="8"/>
      <c r="F16649" s="9"/>
    </row>
    <row r="16650" spans="1:6" x14ac:dyDescent="0.3">
      <c r="A16650" s="6"/>
      <c r="B16650" s="6"/>
      <c r="C16650" s="6"/>
      <c r="D16650" s="6"/>
      <c r="E16650" s="6"/>
      <c r="F16650" s="7"/>
    </row>
    <row r="16651" spans="1:6" x14ac:dyDescent="0.3">
      <c r="A16651" s="8"/>
      <c r="B16651" s="8"/>
      <c r="C16651" s="8"/>
      <c r="D16651" s="8"/>
      <c r="E16651" s="8"/>
      <c r="F16651" s="9"/>
    </row>
    <row r="16652" spans="1:6" x14ac:dyDescent="0.3">
      <c r="A16652" s="6"/>
      <c r="B16652" s="6"/>
      <c r="C16652" s="6"/>
      <c r="D16652" s="6"/>
      <c r="E16652" s="6"/>
      <c r="F16652" s="7"/>
    </row>
    <row r="16653" spans="1:6" x14ac:dyDescent="0.3">
      <c r="A16653" s="8"/>
      <c r="B16653" s="8"/>
      <c r="C16653" s="8"/>
      <c r="D16653" s="8"/>
      <c r="E16653" s="8"/>
      <c r="F16653" s="9"/>
    </row>
    <row r="16654" spans="1:6" x14ac:dyDescent="0.3">
      <c r="A16654" s="6"/>
      <c r="B16654" s="6"/>
      <c r="C16654" s="6"/>
      <c r="D16654" s="6"/>
      <c r="E16654" s="6"/>
      <c r="F16654" s="7"/>
    </row>
    <row r="16655" spans="1:6" x14ac:dyDescent="0.3">
      <c r="A16655" s="8"/>
      <c r="B16655" s="8"/>
      <c r="C16655" s="8"/>
      <c r="D16655" s="8"/>
      <c r="E16655" s="8"/>
      <c r="F16655" s="9"/>
    </row>
    <row r="16656" spans="1:6" x14ac:dyDescent="0.3">
      <c r="A16656" s="6"/>
      <c r="B16656" s="6"/>
      <c r="C16656" s="6"/>
      <c r="D16656" s="6"/>
      <c r="E16656" s="6"/>
      <c r="F16656" s="7"/>
    </row>
    <row r="16657" spans="1:6" x14ac:dyDescent="0.3">
      <c r="A16657" s="8"/>
      <c r="B16657" s="8"/>
      <c r="C16657" s="8"/>
      <c r="D16657" s="8"/>
      <c r="E16657" s="8"/>
      <c r="F16657" s="9"/>
    </row>
    <row r="16658" spans="1:6" x14ac:dyDescent="0.3">
      <c r="A16658" s="6"/>
      <c r="B16658" s="6"/>
      <c r="C16658" s="6"/>
      <c r="D16658" s="6"/>
      <c r="E16658" s="6"/>
      <c r="F16658" s="7"/>
    </row>
    <row r="16659" spans="1:6" x14ac:dyDescent="0.3">
      <c r="A16659" s="8"/>
      <c r="B16659" s="8"/>
      <c r="C16659" s="8"/>
      <c r="D16659" s="8"/>
      <c r="E16659" s="8"/>
      <c r="F16659" s="9"/>
    </row>
    <row r="16660" spans="1:6" x14ac:dyDescent="0.3">
      <c r="A16660" s="6"/>
      <c r="B16660" s="6"/>
      <c r="C16660" s="6"/>
      <c r="D16660" s="6"/>
      <c r="E16660" s="6"/>
      <c r="F16660" s="7"/>
    </row>
    <row r="16661" spans="1:6" x14ac:dyDescent="0.3">
      <c r="A16661" s="8"/>
      <c r="B16661" s="8"/>
      <c r="C16661" s="8"/>
      <c r="D16661" s="8"/>
      <c r="E16661" s="8"/>
      <c r="F16661" s="9"/>
    </row>
    <row r="16662" spans="1:6" x14ac:dyDescent="0.3">
      <c r="A16662" s="6"/>
      <c r="B16662" s="6"/>
      <c r="C16662" s="6"/>
      <c r="D16662" s="6"/>
      <c r="E16662" s="6"/>
      <c r="F16662" s="7"/>
    </row>
    <row r="16663" spans="1:6" x14ac:dyDescent="0.3">
      <c r="A16663" s="8"/>
      <c r="B16663" s="8"/>
      <c r="C16663" s="8"/>
      <c r="D16663" s="8"/>
      <c r="E16663" s="8"/>
      <c r="F16663" s="9"/>
    </row>
    <row r="16664" spans="1:6" x14ac:dyDescent="0.3">
      <c r="A16664" s="6"/>
      <c r="B16664" s="6"/>
      <c r="C16664" s="6"/>
      <c r="D16664" s="6"/>
      <c r="E16664" s="6"/>
      <c r="F16664" s="7"/>
    </row>
    <row r="16665" spans="1:6" x14ac:dyDescent="0.3">
      <c r="A16665" s="8"/>
      <c r="B16665" s="8"/>
      <c r="C16665" s="8"/>
      <c r="D16665" s="8"/>
      <c r="E16665" s="8"/>
      <c r="F16665" s="9"/>
    </row>
    <row r="16666" spans="1:6" x14ac:dyDescent="0.3">
      <c r="A16666" s="6"/>
      <c r="B16666" s="6"/>
      <c r="C16666" s="6"/>
      <c r="D16666" s="6"/>
      <c r="E16666" s="6"/>
      <c r="F16666" s="7"/>
    </row>
    <row r="16667" spans="1:6" x14ac:dyDescent="0.3">
      <c r="A16667" s="8"/>
      <c r="B16667" s="8"/>
      <c r="C16667" s="8"/>
      <c r="D16667" s="8"/>
      <c r="E16667" s="8"/>
      <c r="F16667" s="9"/>
    </row>
    <row r="16668" spans="1:6" x14ac:dyDescent="0.3">
      <c r="A16668" s="6"/>
      <c r="B16668" s="6"/>
      <c r="C16668" s="6"/>
      <c r="D16668" s="6"/>
      <c r="E16668" s="6"/>
      <c r="F16668" s="7"/>
    </row>
    <row r="16669" spans="1:6" x14ac:dyDescent="0.3">
      <c r="A16669" s="8"/>
      <c r="B16669" s="8"/>
      <c r="C16669" s="8"/>
      <c r="D16669" s="8"/>
      <c r="E16669" s="8"/>
      <c r="F16669" s="9"/>
    </row>
    <row r="16670" spans="1:6" x14ac:dyDescent="0.3">
      <c r="A16670" s="6"/>
      <c r="B16670" s="6"/>
      <c r="C16670" s="6"/>
      <c r="D16670" s="6"/>
      <c r="E16670" s="6"/>
      <c r="F16670" s="7"/>
    </row>
    <row r="16671" spans="1:6" x14ac:dyDescent="0.3">
      <c r="A16671" s="8"/>
      <c r="B16671" s="8"/>
      <c r="C16671" s="8"/>
      <c r="D16671" s="8"/>
      <c r="E16671" s="8"/>
      <c r="F16671" s="9"/>
    </row>
    <row r="16672" spans="1:6" x14ac:dyDescent="0.3">
      <c r="A16672" s="6"/>
      <c r="B16672" s="6"/>
      <c r="C16672" s="6"/>
      <c r="D16672" s="6"/>
      <c r="E16672" s="6"/>
      <c r="F16672" s="7"/>
    </row>
    <row r="16673" spans="1:6" x14ac:dyDescent="0.3">
      <c r="A16673" s="8"/>
      <c r="B16673" s="8"/>
      <c r="C16673" s="8"/>
      <c r="D16673" s="8"/>
      <c r="E16673" s="8"/>
      <c r="F16673" s="9"/>
    </row>
    <row r="16674" spans="1:6" x14ac:dyDescent="0.3">
      <c r="A16674" s="6"/>
      <c r="B16674" s="6"/>
      <c r="C16674" s="6"/>
      <c r="D16674" s="6"/>
      <c r="E16674" s="6"/>
      <c r="F16674" s="7"/>
    </row>
    <row r="16675" spans="1:6" x14ac:dyDescent="0.3">
      <c r="A16675" s="8"/>
      <c r="B16675" s="8"/>
      <c r="C16675" s="8"/>
      <c r="D16675" s="8"/>
      <c r="E16675" s="8"/>
      <c r="F16675" s="9"/>
    </row>
    <row r="16676" spans="1:6" x14ac:dyDescent="0.3">
      <c r="A16676" s="6"/>
      <c r="B16676" s="6"/>
      <c r="C16676" s="6"/>
      <c r="D16676" s="6"/>
      <c r="E16676" s="6"/>
      <c r="F16676" s="7"/>
    </row>
    <row r="16677" spans="1:6" x14ac:dyDescent="0.3">
      <c r="A16677" s="8"/>
      <c r="B16677" s="8"/>
      <c r="C16677" s="8"/>
      <c r="D16677" s="8"/>
      <c r="E16677" s="8"/>
      <c r="F16677" s="9"/>
    </row>
    <row r="16678" spans="1:6" x14ac:dyDescent="0.3">
      <c r="A16678" s="6"/>
      <c r="B16678" s="6"/>
      <c r="C16678" s="6"/>
      <c r="D16678" s="6"/>
      <c r="E16678" s="6"/>
      <c r="F16678" s="7"/>
    </row>
    <row r="16679" spans="1:6" x14ac:dyDescent="0.3">
      <c r="A16679" s="8"/>
      <c r="B16679" s="8"/>
      <c r="C16679" s="8"/>
      <c r="D16679" s="8"/>
      <c r="E16679" s="8"/>
      <c r="F16679" s="9"/>
    </row>
    <row r="16680" spans="1:6" x14ac:dyDescent="0.3">
      <c r="A16680" s="6"/>
      <c r="B16680" s="6"/>
      <c r="C16680" s="6"/>
      <c r="D16680" s="6"/>
      <c r="E16680" s="6"/>
      <c r="F16680" s="7"/>
    </row>
    <row r="16681" spans="1:6" x14ac:dyDescent="0.3">
      <c r="A16681" s="8"/>
      <c r="B16681" s="8"/>
      <c r="C16681" s="8"/>
      <c r="D16681" s="8"/>
      <c r="E16681" s="8"/>
      <c r="F16681" s="9"/>
    </row>
    <row r="16682" spans="1:6" x14ac:dyDescent="0.3">
      <c r="A16682" s="6"/>
      <c r="B16682" s="6"/>
      <c r="C16682" s="6"/>
      <c r="D16682" s="6"/>
      <c r="E16682" s="6"/>
      <c r="F16682" s="7"/>
    </row>
    <row r="16683" spans="1:6" x14ac:dyDescent="0.3">
      <c r="A16683" s="8"/>
      <c r="B16683" s="8"/>
      <c r="C16683" s="8"/>
      <c r="D16683" s="8"/>
      <c r="E16683" s="8"/>
      <c r="F16683" s="9"/>
    </row>
    <row r="16684" spans="1:6" x14ac:dyDescent="0.3">
      <c r="A16684" s="6"/>
      <c r="B16684" s="6"/>
      <c r="C16684" s="6"/>
      <c r="D16684" s="6"/>
      <c r="E16684" s="6"/>
      <c r="F16684" s="7"/>
    </row>
    <row r="16685" spans="1:6" x14ac:dyDescent="0.3">
      <c r="A16685" s="8"/>
      <c r="B16685" s="8"/>
      <c r="C16685" s="8"/>
      <c r="D16685" s="8"/>
      <c r="E16685" s="8"/>
      <c r="F16685" s="9"/>
    </row>
    <row r="16686" spans="1:6" x14ac:dyDescent="0.3">
      <c r="A16686" s="6"/>
      <c r="B16686" s="6"/>
      <c r="C16686" s="6"/>
      <c r="D16686" s="6"/>
      <c r="E16686" s="6"/>
      <c r="F16686" s="7"/>
    </row>
    <row r="16687" spans="1:6" x14ac:dyDescent="0.3">
      <c r="A16687" s="8"/>
      <c r="B16687" s="8"/>
      <c r="C16687" s="8"/>
      <c r="D16687" s="8"/>
      <c r="E16687" s="8"/>
      <c r="F16687" s="9"/>
    </row>
    <row r="16688" spans="1:6" x14ac:dyDescent="0.3">
      <c r="A16688" s="6"/>
      <c r="B16688" s="6"/>
      <c r="C16688" s="6"/>
      <c r="D16688" s="6"/>
      <c r="E16688" s="6"/>
      <c r="F16688" s="7"/>
    </row>
    <row r="16689" spans="1:6" x14ac:dyDescent="0.3">
      <c r="A16689" s="8"/>
      <c r="B16689" s="8"/>
      <c r="C16689" s="8"/>
      <c r="D16689" s="8"/>
      <c r="E16689" s="8"/>
      <c r="F16689" s="9"/>
    </row>
    <row r="16690" spans="1:6" x14ac:dyDescent="0.3">
      <c r="A16690" s="6"/>
      <c r="B16690" s="6"/>
      <c r="C16690" s="6"/>
      <c r="D16690" s="6"/>
      <c r="E16690" s="6"/>
      <c r="F16690" s="7"/>
    </row>
    <row r="16691" spans="1:6" x14ac:dyDescent="0.3">
      <c r="A16691" s="8"/>
      <c r="B16691" s="8"/>
      <c r="C16691" s="8"/>
      <c r="D16691" s="8"/>
      <c r="E16691" s="8"/>
      <c r="F16691" s="9"/>
    </row>
    <row r="16692" spans="1:6" x14ac:dyDescent="0.3">
      <c r="A16692" s="6"/>
      <c r="B16692" s="6"/>
      <c r="C16692" s="6"/>
      <c r="D16692" s="6"/>
      <c r="E16692" s="6"/>
      <c r="F16692" s="7"/>
    </row>
    <row r="16693" spans="1:6" x14ac:dyDescent="0.3">
      <c r="A16693" s="8"/>
      <c r="B16693" s="8"/>
      <c r="C16693" s="8"/>
      <c r="D16693" s="8"/>
      <c r="E16693" s="8"/>
      <c r="F16693" s="9"/>
    </row>
    <row r="16694" spans="1:6" x14ac:dyDescent="0.3">
      <c r="A16694" s="6"/>
      <c r="B16694" s="6"/>
      <c r="C16694" s="6"/>
      <c r="D16694" s="6"/>
      <c r="E16694" s="6"/>
      <c r="F16694" s="7"/>
    </row>
    <row r="16695" spans="1:6" x14ac:dyDescent="0.3">
      <c r="A16695" s="8"/>
      <c r="B16695" s="8"/>
      <c r="C16695" s="8"/>
      <c r="D16695" s="8"/>
      <c r="E16695" s="8"/>
      <c r="F16695" s="9"/>
    </row>
    <row r="16696" spans="1:6" x14ac:dyDescent="0.3">
      <c r="A16696" s="6"/>
      <c r="B16696" s="6"/>
      <c r="C16696" s="6"/>
      <c r="D16696" s="6"/>
      <c r="E16696" s="6"/>
      <c r="F16696" s="7"/>
    </row>
    <row r="16697" spans="1:6" x14ac:dyDescent="0.3">
      <c r="A16697" s="8"/>
      <c r="B16697" s="8"/>
      <c r="C16697" s="8"/>
      <c r="D16697" s="8"/>
      <c r="E16697" s="8"/>
      <c r="F16697" s="9"/>
    </row>
    <row r="16698" spans="1:6" x14ac:dyDescent="0.3">
      <c r="A16698" s="6"/>
      <c r="B16698" s="6"/>
      <c r="C16698" s="6"/>
      <c r="D16698" s="6"/>
      <c r="E16698" s="6"/>
      <c r="F16698" s="7"/>
    </row>
    <row r="16699" spans="1:6" x14ac:dyDescent="0.3">
      <c r="A16699" s="8"/>
      <c r="B16699" s="8"/>
      <c r="C16699" s="8"/>
      <c r="D16699" s="8"/>
      <c r="E16699" s="8"/>
      <c r="F16699" s="9"/>
    </row>
    <row r="16700" spans="1:6" x14ac:dyDescent="0.3">
      <c r="A16700" s="6"/>
      <c r="B16700" s="6"/>
      <c r="C16700" s="6"/>
      <c r="D16700" s="6"/>
      <c r="E16700" s="6"/>
      <c r="F16700" s="7"/>
    </row>
    <row r="16701" spans="1:6" x14ac:dyDescent="0.3">
      <c r="A16701" s="8"/>
      <c r="B16701" s="8"/>
      <c r="C16701" s="8"/>
      <c r="D16701" s="8"/>
      <c r="E16701" s="8"/>
      <c r="F16701" s="9"/>
    </row>
    <row r="16702" spans="1:6" x14ac:dyDescent="0.3">
      <c r="A16702" s="6"/>
      <c r="B16702" s="6"/>
      <c r="C16702" s="6"/>
      <c r="D16702" s="6"/>
      <c r="E16702" s="6"/>
      <c r="F16702" s="7"/>
    </row>
    <row r="16703" spans="1:6" x14ac:dyDescent="0.3">
      <c r="A16703" s="8"/>
      <c r="B16703" s="8"/>
      <c r="C16703" s="8"/>
      <c r="D16703" s="8"/>
      <c r="E16703" s="8"/>
      <c r="F16703" s="9"/>
    </row>
    <row r="16704" spans="1:6" x14ac:dyDescent="0.3">
      <c r="A16704" s="6"/>
      <c r="B16704" s="6"/>
      <c r="C16704" s="6"/>
      <c r="D16704" s="6"/>
      <c r="E16704" s="6"/>
      <c r="F16704" s="7"/>
    </row>
    <row r="16705" spans="1:6" x14ac:dyDescent="0.3">
      <c r="A16705" s="8"/>
      <c r="B16705" s="8"/>
      <c r="C16705" s="8"/>
      <c r="D16705" s="8"/>
      <c r="E16705" s="8"/>
      <c r="F16705" s="9"/>
    </row>
    <row r="16706" spans="1:6" x14ac:dyDescent="0.3">
      <c r="A16706" s="6"/>
      <c r="B16706" s="6"/>
      <c r="C16706" s="6"/>
      <c r="D16706" s="6"/>
      <c r="E16706" s="6"/>
      <c r="F16706" s="7"/>
    </row>
    <row r="16707" spans="1:6" x14ac:dyDescent="0.3">
      <c r="A16707" s="8"/>
      <c r="B16707" s="8"/>
      <c r="C16707" s="8"/>
      <c r="D16707" s="8"/>
      <c r="E16707" s="8"/>
      <c r="F16707" s="9"/>
    </row>
    <row r="16708" spans="1:6" x14ac:dyDescent="0.3">
      <c r="A16708" s="6"/>
      <c r="B16708" s="6"/>
      <c r="C16708" s="6"/>
      <c r="D16708" s="6"/>
      <c r="E16708" s="6"/>
      <c r="F16708" s="7"/>
    </row>
    <row r="16709" spans="1:6" x14ac:dyDescent="0.3">
      <c r="A16709" s="8"/>
      <c r="B16709" s="8"/>
      <c r="C16709" s="8"/>
      <c r="D16709" s="8"/>
      <c r="E16709" s="8"/>
      <c r="F16709" s="9"/>
    </row>
    <row r="16710" spans="1:6" x14ac:dyDescent="0.3">
      <c r="A16710" s="6"/>
      <c r="B16710" s="6"/>
      <c r="C16710" s="6"/>
      <c r="D16710" s="6"/>
      <c r="E16710" s="6"/>
      <c r="F16710" s="7"/>
    </row>
    <row r="16711" spans="1:6" x14ac:dyDescent="0.3">
      <c r="A16711" s="8"/>
      <c r="B16711" s="8"/>
      <c r="C16711" s="8"/>
      <c r="D16711" s="8"/>
      <c r="E16711" s="8"/>
      <c r="F16711" s="9"/>
    </row>
    <row r="16712" spans="1:6" x14ac:dyDescent="0.3">
      <c r="A16712" s="6"/>
      <c r="B16712" s="6"/>
      <c r="C16712" s="6"/>
      <c r="D16712" s="6"/>
      <c r="E16712" s="6"/>
      <c r="F16712" s="7"/>
    </row>
    <row r="16713" spans="1:6" x14ac:dyDescent="0.3">
      <c r="A16713" s="8"/>
      <c r="B16713" s="8"/>
      <c r="C16713" s="8"/>
      <c r="D16713" s="8"/>
      <c r="E16713" s="8"/>
      <c r="F16713" s="9"/>
    </row>
    <row r="16714" spans="1:6" x14ac:dyDescent="0.3">
      <c r="A16714" s="6"/>
      <c r="B16714" s="6"/>
      <c r="C16714" s="6"/>
      <c r="D16714" s="6"/>
      <c r="E16714" s="6"/>
      <c r="F16714" s="7"/>
    </row>
    <row r="16715" spans="1:6" x14ac:dyDescent="0.3">
      <c r="A16715" s="8"/>
      <c r="B16715" s="8"/>
      <c r="C16715" s="8"/>
      <c r="D16715" s="8"/>
      <c r="E16715" s="8"/>
      <c r="F16715" s="9"/>
    </row>
    <row r="16716" spans="1:6" x14ac:dyDescent="0.3">
      <c r="A16716" s="6"/>
      <c r="B16716" s="6"/>
      <c r="C16716" s="6"/>
      <c r="D16716" s="6"/>
      <c r="E16716" s="6"/>
      <c r="F16716" s="7"/>
    </row>
    <row r="16717" spans="1:6" x14ac:dyDescent="0.3">
      <c r="A16717" s="8"/>
      <c r="B16717" s="8"/>
      <c r="C16717" s="8"/>
      <c r="D16717" s="8"/>
      <c r="E16717" s="8"/>
      <c r="F16717" s="9"/>
    </row>
    <row r="16718" spans="1:6" x14ac:dyDescent="0.3">
      <c r="A16718" s="6"/>
      <c r="B16718" s="6"/>
      <c r="C16718" s="6"/>
      <c r="D16718" s="6"/>
      <c r="E16718" s="6"/>
      <c r="F16718" s="7"/>
    </row>
    <row r="16719" spans="1:6" x14ac:dyDescent="0.3">
      <c r="A16719" s="8"/>
      <c r="B16719" s="8"/>
      <c r="C16719" s="8"/>
      <c r="D16719" s="8"/>
      <c r="E16719" s="8"/>
      <c r="F16719" s="9"/>
    </row>
    <row r="16720" spans="1:6" x14ac:dyDescent="0.3">
      <c r="A16720" s="6"/>
      <c r="B16720" s="6"/>
      <c r="C16720" s="6"/>
      <c r="D16720" s="6"/>
      <c r="E16720" s="6"/>
      <c r="F16720" s="7"/>
    </row>
    <row r="16721" spans="1:6" x14ac:dyDescent="0.3">
      <c r="A16721" s="8"/>
      <c r="B16721" s="8"/>
      <c r="C16721" s="8"/>
      <c r="D16721" s="8"/>
      <c r="E16721" s="8"/>
      <c r="F16721" s="9"/>
    </row>
    <row r="16722" spans="1:6" x14ac:dyDescent="0.3">
      <c r="A16722" s="6"/>
      <c r="B16722" s="6"/>
      <c r="C16722" s="6"/>
      <c r="D16722" s="6"/>
      <c r="E16722" s="6"/>
      <c r="F16722" s="7"/>
    </row>
    <row r="16723" spans="1:6" x14ac:dyDescent="0.3">
      <c r="A16723" s="8"/>
      <c r="B16723" s="8"/>
      <c r="C16723" s="8"/>
      <c r="D16723" s="8"/>
      <c r="E16723" s="8"/>
      <c r="F16723" s="9"/>
    </row>
    <row r="16724" spans="1:6" x14ac:dyDescent="0.3">
      <c r="A16724" s="6"/>
      <c r="B16724" s="6"/>
      <c r="C16724" s="6"/>
      <c r="D16724" s="6"/>
      <c r="E16724" s="6"/>
      <c r="F16724" s="7"/>
    </row>
    <row r="16725" spans="1:6" x14ac:dyDescent="0.3">
      <c r="A16725" s="8"/>
      <c r="B16725" s="8"/>
      <c r="C16725" s="8"/>
      <c r="D16725" s="8"/>
      <c r="E16725" s="8"/>
      <c r="F16725" s="9"/>
    </row>
    <row r="16726" spans="1:6" x14ac:dyDescent="0.3">
      <c r="A16726" s="6"/>
      <c r="B16726" s="6"/>
      <c r="C16726" s="6"/>
      <c r="D16726" s="6"/>
      <c r="E16726" s="6"/>
      <c r="F16726" s="7"/>
    </row>
    <row r="16727" spans="1:6" x14ac:dyDescent="0.3">
      <c r="A16727" s="8"/>
      <c r="B16727" s="8"/>
      <c r="C16727" s="8"/>
      <c r="D16727" s="8"/>
      <c r="E16727" s="8"/>
      <c r="F16727" s="9"/>
    </row>
    <row r="16728" spans="1:6" x14ac:dyDescent="0.3">
      <c r="A16728" s="6"/>
      <c r="B16728" s="6"/>
      <c r="C16728" s="6"/>
      <c r="D16728" s="6"/>
      <c r="E16728" s="6"/>
      <c r="F16728" s="7"/>
    </row>
    <row r="16729" spans="1:6" x14ac:dyDescent="0.3">
      <c r="A16729" s="8"/>
      <c r="B16729" s="8"/>
      <c r="C16729" s="8"/>
      <c r="D16729" s="8"/>
      <c r="E16729" s="8"/>
      <c r="F16729" s="9"/>
    </row>
    <row r="16730" spans="1:6" x14ac:dyDescent="0.3">
      <c r="A16730" s="6"/>
      <c r="B16730" s="6"/>
      <c r="C16730" s="6"/>
      <c r="D16730" s="6"/>
      <c r="E16730" s="6"/>
      <c r="F16730" s="7"/>
    </row>
    <row r="16731" spans="1:6" x14ac:dyDescent="0.3">
      <c r="A16731" s="8"/>
      <c r="B16731" s="8"/>
      <c r="C16731" s="8"/>
      <c r="D16731" s="8"/>
      <c r="E16731" s="8"/>
      <c r="F16731" s="9"/>
    </row>
    <row r="16732" spans="1:6" x14ac:dyDescent="0.3">
      <c r="A16732" s="6"/>
      <c r="B16732" s="6"/>
      <c r="C16732" s="6"/>
      <c r="D16732" s="6"/>
      <c r="E16732" s="6"/>
      <c r="F16732" s="7"/>
    </row>
    <row r="16733" spans="1:6" x14ac:dyDescent="0.3">
      <c r="A16733" s="8"/>
      <c r="B16733" s="8"/>
      <c r="C16733" s="8"/>
      <c r="D16733" s="8"/>
      <c r="E16733" s="8"/>
      <c r="F16733" s="9"/>
    </row>
    <row r="16734" spans="1:6" x14ac:dyDescent="0.3">
      <c r="A16734" s="6"/>
      <c r="B16734" s="6"/>
      <c r="C16734" s="6"/>
      <c r="D16734" s="6"/>
      <c r="E16734" s="6"/>
      <c r="F16734" s="7"/>
    </row>
    <row r="16735" spans="1:6" x14ac:dyDescent="0.3">
      <c r="A16735" s="8"/>
      <c r="B16735" s="8"/>
      <c r="C16735" s="8"/>
      <c r="D16735" s="8"/>
      <c r="E16735" s="8"/>
      <c r="F16735" s="9"/>
    </row>
    <row r="16736" spans="1:6" x14ac:dyDescent="0.3">
      <c r="A16736" s="6"/>
      <c r="B16736" s="6"/>
      <c r="C16736" s="6"/>
      <c r="D16736" s="6"/>
      <c r="E16736" s="6"/>
      <c r="F16736" s="7"/>
    </row>
    <row r="16737" spans="1:6" x14ac:dyDescent="0.3">
      <c r="A16737" s="8"/>
      <c r="B16737" s="8"/>
      <c r="C16737" s="8"/>
      <c r="D16737" s="8"/>
      <c r="E16737" s="8"/>
      <c r="F16737" s="9"/>
    </row>
    <row r="16738" spans="1:6" x14ac:dyDescent="0.3">
      <c r="A16738" s="6"/>
      <c r="B16738" s="6"/>
      <c r="C16738" s="6"/>
      <c r="D16738" s="6"/>
      <c r="E16738" s="6"/>
      <c r="F16738" s="7"/>
    </row>
    <row r="16739" spans="1:6" x14ac:dyDescent="0.3">
      <c r="A16739" s="8"/>
      <c r="B16739" s="8"/>
      <c r="C16739" s="8"/>
      <c r="D16739" s="8"/>
      <c r="E16739" s="8"/>
      <c r="F16739" s="9"/>
    </row>
    <row r="16740" spans="1:6" x14ac:dyDescent="0.3">
      <c r="A16740" s="6"/>
      <c r="B16740" s="6"/>
      <c r="C16740" s="6"/>
      <c r="D16740" s="6"/>
      <c r="E16740" s="6"/>
      <c r="F16740" s="7"/>
    </row>
    <row r="16741" spans="1:6" x14ac:dyDescent="0.3">
      <c r="A16741" s="8"/>
      <c r="B16741" s="8"/>
      <c r="C16741" s="8"/>
      <c r="D16741" s="8"/>
      <c r="E16741" s="8"/>
      <c r="F16741" s="9"/>
    </row>
    <row r="16742" spans="1:6" x14ac:dyDescent="0.3">
      <c r="A16742" s="6"/>
      <c r="B16742" s="6"/>
      <c r="C16742" s="6"/>
      <c r="D16742" s="6"/>
      <c r="E16742" s="6"/>
      <c r="F16742" s="7"/>
    </row>
    <row r="16743" spans="1:6" x14ac:dyDescent="0.3">
      <c r="A16743" s="8"/>
      <c r="B16743" s="8"/>
      <c r="C16743" s="8"/>
      <c r="D16743" s="8"/>
      <c r="E16743" s="8"/>
      <c r="F16743" s="9"/>
    </row>
    <row r="16744" spans="1:6" x14ac:dyDescent="0.3">
      <c r="A16744" s="6"/>
      <c r="B16744" s="6"/>
      <c r="C16744" s="6"/>
      <c r="D16744" s="6"/>
      <c r="E16744" s="6"/>
      <c r="F16744" s="7"/>
    </row>
    <row r="16745" spans="1:6" x14ac:dyDescent="0.3">
      <c r="A16745" s="8"/>
      <c r="B16745" s="8"/>
      <c r="C16745" s="8"/>
      <c r="D16745" s="8"/>
      <c r="E16745" s="8"/>
      <c r="F16745" s="9"/>
    </row>
    <row r="16746" spans="1:6" x14ac:dyDescent="0.3">
      <c r="A16746" s="6"/>
      <c r="B16746" s="6"/>
      <c r="C16746" s="6"/>
      <c r="D16746" s="6"/>
      <c r="E16746" s="6"/>
      <c r="F16746" s="7"/>
    </row>
    <row r="16747" spans="1:6" x14ac:dyDescent="0.3">
      <c r="A16747" s="8"/>
      <c r="B16747" s="8"/>
      <c r="C16747" s="8"/>
      <c r="D16747" s="8"/>
      <c r="E16747" s="8"/>
      <c r="F16747" s="9"/>
    </row>
    <row r="16748" spans="1:6" x14ac:dyDescent="0.3">
      <c r="A16748" s="6"/>
      <c r="B16748" s="6"/>
      <c r="C16748" s="6"/>
      <c r="D16748" s="6"/>
      <c r="E16748" s="6"/>
      <c r="F16748" s="7"/>
    </row>
    <row r="16749" spans="1:6" x14ac:dyDescent="0.3">
      <c r="A16749" s="8"/>
      <c r="B16749" s="8"/>
      <c r="C16749" s="8"/>
      <c r="D16749" s="8"/>
      <c r="E16749" s="8"/>
      <c r="F16749" s="9"/>
    </row>
    <row r="16750" spans="1:6" x14ac:dyDescent="0.3">
      <c r="A16750" s="6"/>
      <c r="B16750" s="6"/>
      <c r="C16750" s="6"/>
      <c r="D16750" s="6"/>
      <c r="E16750" s="6"/>
      <c r="F16750" s="7"/>
    </row>
    <row r="16751" spans="1:6" x14ac:dyDescent="0.3">
      <c r="A16751" s="8"/>
      <c r="B16751" s="8"/>
      <c r="C16751" s="8"/>
      <c r="D16751" s="8"/>
      <c r="E16751" s="8"/>
      <c r="F16751" s="9"/>
    </row>
    <row r="16752" spans="1:6" x14ac:dyDescent="0.3">
      <c r="A16752" s="6"/>
      <c r="B16752" s="6"/>
      <c r="C16752" s="6"/>
      <c r="D16752" s="6"/>
      <c r="E16752" s="6"/>
      <c r="F16752" s="7"/>
    </row>
    <row r="16753" spans="1:6" x14ac:dyDescent="0.3">
      <c r="A16753" s="8"/>
      <c r="B16753" s="8"/>
      <c r="C16753" s="8"/>
      <c r="D16753" s="8"/>
      <c r="E16753" s="8"/>
      <c r="F16753" s="9"/>
    </row>
    <row r="16754" spans="1:6" x14ac:dyDescent="0.3">
      <c r="A16754" s="6"/>
      <c r="B16754" s="6"/>
      <c r="C16754" s="6"/>
      <c r="D16754" s="6"/>
      <c r="E16754" s="6"/>
      <c r="F16754" s="7"/>
    </row>
    <row r="16755" spans="1:6" x14ac:dyDescent="0.3">
      <c r="A16755" s="8"/>
      <c r="B16755" s="8"/>
      <c r="C16755" s="8"/>
      <c r="D16755" s="8"/>
      <c r="E16755" s="8"/>
      <c r="F16755" s="9"/>
    </row>
    <row r="16756" spans="1:6" x14ac:dyDescent="0.3">
      <c r="A16756" s="6"/>
      <c r="B16756" s="6"/>
      <c r="C16756" s="6"/>
      <c r="D16756" s="6"/>
      <c r="E16756" s="6"/>
      <c r="F16756" s="7"/>
    </row>
    <row r="16757" spans="1:6" x14ac:dyDescent="0.3">
      <c r="A16757" s="8"/>
      <c r="B16757" s="8"/>
      <c r="C16757" s="8"/>
      <c r="D16757" s="8"/>
      <c r="E16757" s="8"/>
      <c r="F16757" s="9"/>
    </row>
    <row r="16758" spans="1:6" x14ac:dyDescent="0.3">
      <c r="A16758" s="6"/>
      <c r="B16758" s="6"/>
      <c r="C16758" s="6"/>
      <c r="D16758" s="6"/>
      <c r="E16758" s="6"/>
      <c r="F16758" s="7"/>
    </row>
    <row r="16759" spans="1:6" x14ac:dyDescent="0.3">
      <c r="A16759" s="8"/>
      <c r="B16759" s="8"/>
      <c r="C16759" s="8"/>
      <c r="D16759" s="8"/>
      <c r="E16759" s="8"/>
      <c r="F16759" s="9"/>
    </row>
    <row r="16760" spans="1:6" x14ac:dyDescent="0.3">
      <c r="A16760" s="6"/>
      <c r="B16760" s="6"/>
      <c r="C16760" s="6"/>
      <c r="D16760" s="6"/>
      <c r="E16760" s="6"/>
      <c r="F16760" s="7"/>
    </row>
    <row r="16761" spans="1:6" x14ac:dyDescent="0.3">
      <c r="A16761" s="8"/>
      <c r="B16761" s="8"/>
      <c r="C16761" s="8"/>
      <c r="D16761" s="8"/>
      <c r="E16761" s="8"/>
      <c r="F16761" s="9"/>
    </row>
    <row r="16762" spans="1:6" x14ac:dyDescent="0.3">
      <c r="A16762" s="6"/>
      <c r="B16762" s="6"/>
      <c r="C16762" s="6"/>
      <c r="D16762" s="6"/>
      <c r="E16762" s="6"/>
      <c r="F16762" s="7"/>
    </row>
    <row r="16763" spans="1:6" x14ac:dyDescent="0.3">
      <c r="A16763" s="8"/>
      <c r="B16763" s="8"/>
      <c r="C16763" s="8"/>
      <c r="D16763" s="8"/>
      <c r="E16763" s="8"/>
      <c r="F16763" s="9"/>
    </row>
    <row r="16764" spans="1:6" x14ac:dyDescent="0.3">
      <c r="A16764" s="6"/>
      <c r="B16764" s="6"/>
      <c r="C16764" s="6"/>
      <c r="D16764" s="6"/>
      <c r="E16764" s="6"/>
      <c r="F16764" s="7"/>
    </row>
    <row r="16765" spans="1:6" x14ac:dyDescent="0.3">
      <c r="A16765" s="8"/>
      <c r="B16765" s="8"/>
      <c r="C16765" s="8"/>
      <c r="D16765" s="8"/>
      <c r="E16765" s="8"/>
      <c r="F16765" s="9"/>
    </row>
    <row r="16766" spans="1:6" x14ac:dyDescent="0.3">
      <c r="A16766" s="6"/>
      <c r="B16766" s="6"/>
      <c r="C16766" s="6"/>
      <c r="D16766" s="6"/>
      <c r="E16766" s="6"/>
      <c r="F16766" s="7"/>
    </row>
    <row r="16767" spans="1:6" x14ac:dyDescent="0.3">
      <c r="A16767" s="8"/>
      <c r="B16767" s="8"/>
      <c r="C16767" s="8"/>
      <c r="D16767" s="8"/>
      <c r="E16767" s="8"/>
      <c r="F16767" s="9"/>
    </row>
    <row r="16768" spans="1:6" x14ac:dyDescent="0.3">
      <c r="A16768" s="6"/>
      <c r="B16768" s="6"/>
      <c r="C16768" s="6"/>
      <c r="D16768" s="6"/>
      <c r="E16768" s="6"/>
      <c r="F16768" s="7"/>
    </row>
    <row r="16769" spans="1:6" x14ac:dyDescent="0.3">
      <c r="A16769" s="8"/>
      <c r="B16769" s="8"/>
      <c r="C16769" s="8"/>
      <c r="D16769" s="8"/>
      <c r="E16769" s="8"/>
      <c r="F16769" s="9"/>
    </row>
    <row r="16770" spans="1:6" x14ac:dyDescent="0.3">
      <c r="A16770" s="6"/>
      <c r="B16770" s="6"/>
      <c r="C16770" s="6"/>
      <c r="D16770" s="6"/>
      <c r="E16770" s="6"/>
      <c r="F16770" s="7"/>
    </row>
    <row r="16771" spans="1:6" x14ac:dyDescent="0.3">
      <c r="A16771" s="8"/>
      <c r="B16771" s="8"/>
      <c r="C16771" s="8"/>
      <c r="D16771" s="8"/>
      <c r="E16771" s="8"/>
      <c r="F16771" s="9"/>
    </row>
    <row r="16772" spans="1:6" x14ac:dyDescent="0.3">
      <c r="A16772" s="6"/>
      <c r="B16772" s="6"/>
      <c r="C16772" s="6"/>
      <c r="D16772" s="6"/>
      <c r="E16772" s="6"/>
      <c r="F16772" s="7"/>
    </row>
    <row r="16773" spans="1:6" x14ac:dyDescent="0.3">
      <c r="A16773" s="8"/>
      <c r="B16773" s="8"/>
      <c r="C16773" s="8"/>
      <c r="D16773" s="8"/>
      <c r="E16773" s="8"/>
      <c r="F16773" s="9"/>
    </row>
    <row r="16774" spans="1:6" x14ac:dyDescent="0.3">
      <c r="A16774" s="6"/>
      <c r="B16774" s="6"/>
      <c r="C16774" s="6"/>
      <c r="D16774" s="6"/>
      <c r="E16774" s="6"/>
      <c r="F16774" s="7"/>
    </row>
    <row r="16775" spans="1:6" x14ac:dyDescent="0.3">
      <c r="A16775" s="8"/>
      <c r="B16775" s="8"/>
      <c r="C16775" s="8"/>
      <c r="D16775" s="8"/>
      <c r="E16775" s="8"/>
      <c r="F16775" s="9"/>
    </row>
    <row r="16776" spans="1:6" x14ac:dyDescent="0.3">
      <c r="A16776" s="6"/>
      <c r="B16776" s="6"/>
      <c r="C16776" s="6"/>
      <c r="D16776" s="6"/>
      <c r="E16776" s="6"/>
      <c r="F16776" s="7"/>
    </row>
    <row r="16777" spans="1:6" x14ac:dyDescent="0.3">
      <c r="A16777" s="8"/>
      <c r="B16777" s="8"/>
      <c r="C16777" s="8"/>
      <c r="D16777" s="8"/>
      <c r="E16777" s="8"/>
      <c r="F16777" s="9"/>
    </row>
    <row r="16778" spans="1:6" x14ac:dyDescent="0.3">
      <c r="A16778" s="6"/>
      <c r="B16778" s="6"/>
      <c r="C16778" s="6"/>
      <c r="D16778" s="6"/>
      <c r="E16778" s="6"/>
      <c r="F16778" s="7"/>
    </row>
    <row r="16779" spans="1:6" x14ac:dyDescent="0.3">
      <c r="A16779" s="8"/>
      <c r="B16779" s="8"/>
      <c r="C16779" s="8"/>
      <c r="D16779" s="8"/>
      <c r="E16779" s="8"/>
      <c r="F16779" s="9"/>
    </row>
    <row r="16780" spans="1:6" x14ac:dyDescent="0.3">
      <c r="A16780" s="6"/>
      <c r="B16780" s="6"/>
      <c r="C16780" s="6"/>
      <c r="D16780" s="6"/>
      <c r="E16780" s="6"/>
      <c r="F16780" s="7"/>
    </row>
    <row r="16781" spans="1:6" x14ac:dyDescent="0.3">
      <c r="A16781" s="8"/>
      <c r="B16781" s="8"/>
      <c r="C16781" s="8"/>
      <c r="D16781" s="8"/>
      <c r="E16781" s="8"/>
      <c r="F16781" s="9"/>
    </row>
    <row r="16782" spans="1:6" x14ac:dyDescent="0.3">
      <c r="A16782" s="6"/>
      <c r="B16782" s="6"/>
      <c r="C16782" s="6"/>
      <c r="D16782" s="6"/>
      <c r="E16782" s="6"/>
      <c r="F16782" s="7"/>
    </row>
    <row r="16783" spans="1:6" x14ac:dyDescent="0.3">
      <c r="A16783" s="8"/>
      <c r="B16783" s="8"/>
      <c r="C16783" s="8"/>
      <c r="D16783" s="8"/>
      <c r="E16783" s="8"/>
      <c r="F16783" s="9"/>
    </row>
    <row r="16784" spans="1:6" x14ac:dyDescent="0.3">
      <c r="A16784" s="6"/>
      <c r="B16784" s="6"/>
      <c r="C16784" s="6"/>
      <c r="D16784" s="6"/>
      <c r="E16784" s="6"/>
      <c r="F16784" s="7"/>
    </row>
    <row r="16785" spans="1:6" x14ac:dyDescent="0.3">
      <c r="A16785" s="8"/>
      <c r="B16785" s="8"/>
      <c r="C16785" s="8"/>
      <c r="D16785" s="8"/>
      <c r="E16785" s="8"/>
      <c r="F16785" s="9"/>
    </row>
    <row r="16786" spans="1:6" x14ac:dyDescent="0.3">
      <c r="A16786" s="6"/>
      <c r="B16786" s="6"/>
      <c r="C16786" s="6"/>
      <c r="D16786" s="6"/>
      <c r="E16786" s="6"/>
      <c r="F16786" s="7"/>
    </row>
    <row r="16787" spans="1:6" x14ac:dyDescent="0.3">
      <c r="A16787" s="8"/>
      <c r="B16787" s="8"/>
      <c r="C16787" s="8"/>
      <c r="D16787" s="8"/>
      <c r="E16787" s="8"/>
      <c r="F16787" s="9"/>
    </row>
    <row r="16788" spans="1:6" x14ac:dyDescent="0.3">
      <c r="A16788" s="6"/>
      <c r="B16788" s="6"/>
      <c r="C16788" s="6"/>
      <c r="D16788" s="6"/>
      <c r="E16788" s="6"/>
      <c r="F16788" s="7"/>
    </row>
    <row r="16789" spans="1:6" x14ac:dyDescent="0.3">
      <c r="A16789" s="8"/>
      <c r="B16789" s="8"/>
      <c r="C16789" s="8"/>
      <c r="D16789" s="8"/>
      <c r="E16789" s="8"/>
      <c r="F16789" s="9"/>
    </row>
    <row r="16790" spans="1:6" x14ac:dyDescent="0.3">
      <c r="A16790" s="6"/>
      <c r="B16790" s="6"/>
      <c r="C16790" s="6"/>
      <c r="D16790" s="6"/>
      <c r="E16790" s="6"/>
      <c r="F16790" s="7"/>
    </row>
    <row r="16791" spans="1:6" x14ac:dyDescent="0.3">
      <c r="A16791" s="8"/>
      <c r="B16791" s="8"/>
      <c r="C16791" s="8"/>
      <c r="D16791" s="8"/>
      <c r="E16791" s="8"/>
      <c r="F16791" s="9"/>
    </row>
    <row r="16792" spans="1:6" x14ac:dyDescent="0.3">
      <c r="A16792" s="6"/>
      <c r="B16792" s="6"/>
      <c r="C16792" s="6"/>
      <c r="D16792" s="6"/>
      <c r="E16792" s="6"/>
      <c r="F16792" s="7"/>
    </row>
    <row r="16793" spans="1:6" x14ac:dyDescent="0.3">
      <c r="A16793" s="8"/>
      <c r="B16793" s="8"/>
      <c r="C16793" s="8"/>
      <c r="D16793" s="8"/>
      <c r="E16793" s="8"/>
      <c r="F16793" s="9"/>
    </row>
    <row r="16794" spans="1:6" x14ac:dyDescent="0.3">
      <c r="A16794" s="6"/>
      <c r="B16794" s="6"/>
      <c r="C16794" s="6"/>
      <c r="D16794" s="6"/>
      <c r="E16794" s="6"/>
      <c r="F16794" s="7"/>
    </row>
    <row r="16795" spans="1:6" x14ac:dyDescent="0.3">
      <c r="A16795" s="8"/>
      <c r="B16795" s="8"/>
      <c r="C16795" s="8"/>
      <c r="D16795" s="8"/>
      <c r="E16795" s="8"/>
      <c r="F16795" s="9"/>
    </row>
    <row r="16796" spans="1:6" x14ac:dyDescent="0.3">
      <c r="A16796" s="6"/>
      <c r="B16796" s="6"/>
      <c r="C16796" s="6"/>
      <c r="D16796" s="6"/>
      <c r="E16796" s="6"/>
      <c r="F16796" s="7"/>
    </row>
    <row r="16797" spans="1:6" x14ac:dyDescent="0.3">
      <c r="A16797" s="8"/>
      <c r="B16797" s="8"/>
      <c r="C16797" s="8"/>
      <c r="D16797" s="8"/>
      <c r="E16797" s="8"/>
      <c r="F16797" s="9"/>
    </row>
    <row r="16798" spans="1:6" x14ac:dyDescent="0.3">
      <c r="A16798" s="6"/>
      <c r="B16798" s="6"/>
      <c r="C16798" s="6"/>
      <c r="D16798" s="6"/>
      <c r="E16798" s="6"/>
      <c r="F16798" s="7"/>
    </row>
    <row r="16799" spans="1:6" x14ac:dyDescent="0.3">
      <c r="A16799" s="8"/>
      <c r="B16799" s="8"/>
      <c r="C16799" s="8"/>
      <c r="D16799" s="8"/>
      <c r="E16799" s="8"/>
      <c r="F16799" s="9"/>
    </row>
    <row r="16800" spans="1:6" x14ac:dyDescent="0.3">
      <c r="A16800" s="6"/>
      <c r="B16800" s="6"/>
      <c r="C16800" s="6"/>
      <c r="D16800" s="6"/>
      <c r="E16800" s="6"/>
      <c r="F16800" s="7"/>
    </row>
    <row r="16801" spans="1:6" x14ac:dyDescent="0.3">
      <c r="A16801" s="8"/>
      <c r="B16801" s="8"/>
      <c r="C16801" s="8"/>
      <c r="D16801" s="8"/>
      <c r="E16801" s="8"/>
      <c r="F16801" s="9"/>
    </row>
    <row r="16802" spans="1:6" x14ac:dyDescent="0.3">
      <c r="A16802" s="6"/>
      <c r="B16802" s="6"/>
      <c r="C16802" s="6"/>
      <c r="D16802" s="6"/>
      <c r="E16802" s="6"/>
      <c r="F16802" s="7"/>
    </row>
    <row r="16803" spans="1:6" x14ac:dyDescent="0.3">
      <c r="A16803" s="8"/>
      <c r="B16803" s="8"/>
      <c r="C16803" s="8"/>
      <c r="D16803" s="8"/>
      <c r="E16803" s="8"/>
      <c r="F16803" s="9"/>
    </row>
    <row r="16804" spans="1:6" x14ac:dyDescent="0.3">
      <c r="A16804" s="6"/>
      <c r="B16804" s="6"/>
      <c r="C16804" s="6"/>
      <c r="D16804" s="6"/>
      <c r="E16804" s="6"/>
      <c r="F16804" s="7"/>
    </row>
    <row r="16805" spans="1:6" x14ac:dyDescent="0.3">
      <c r="A16805" s="8"/>
      <c r="B16805" s="8"/>
      <c r="C16805" s="8"/>
      <c r="D16805" s="8"/>
      <c r="E16805" s="8"/>
      <c r="F16805" s="9"/>
    </row>
    <row r="16806" spans="1:6" x14ac:dyDescent="0.3">
      <c r="A16806" s="6"/>
      <c r="B16806" s="6"/>
      <c r="C16806" s="6"/>
      <c r="D16806" s="6"/>
      <c r="E16806" s="6"/>
      <c r="F16806" s="7"/>
    </row>
    <row r="16807" spans="1:6" x14ac:dyDescent="0.3">
      <c r="A16807" s="8"/>
      <c r="B16807" s="8"/>
      <c r="C16807" s="8"/>
      <c r="D16807" s="8"/>
      <c r="E16807" s="8"/>
      <c r="F16807" s="9"/>
    </row>
    <row r="16808" spans="1:6" x14ac:dyDescent="0.3">
      <c r="A16808" s="6"/>
      <c r="B16808" s="6"/>
      <c r="C16808" s="6"/>
      <c r="D16808" s="6"/>
      <c r="E16808" s="6"/>
      <c r="F16808" s="7"/>
    </row>
    <row r="16809" spans="1:6" x14ac:dyDescent="0.3">
      <c r="A16809" s="8"/>
      <c r="B16809" s="8"/>
      <c r="C16809" s="8"/>
      <c r="D16809" s="8"/>
      <c r="E16809" s="8"/>
      <c r="F16809" s="9"/>
    </row>
    <row r="16810" spans="1:6" x14ac:dyDescent="0.3">
      <c r="A16810" s="6"/>
      <c r="B16810" s="6"/>
      <c r="C16810" s="6"/>
      <c r="D16810" s="6"/>
      <c r="E16810" s="6"/>
      <c r="F16810" s="7"/>
    </row>
    <row r="16811" spans="1:6" x14ac:dyDescent="0.3">
      <c r="A16811" s="8"/>
      <c r="B16811" s="8"/>
      <c r="C16811" s="8"/>
      <c r="D16811" s="8"/>
      <c r="E16811" s="8"/>
      <c r="F16811" s="9"/>
    </row>
    <row r="16812" spans="1:6" x14ac:dyDescent="0.3">
      <c r="A16812" s="6"/>
      <c r="B16812" s="6"/>
      <c r="C16812" s="6"/>
      <c r="D16812" s="6"/>
      <c r="E16812" s="6"/>
      <c r="F16812" s="7"/>
    </row>
    <row r="16813" spans="1:6" x14ac:dyDescent="0.3">
      <c r="A16813" s="8"/>
      <c r="B16813" s="8"/>
      <c r="C16813" s="8"/>
      <c r="D16813" s="8"/>
      <c r="E16813" s="8"/>
      <c r="F16813" s="9"/>
    </row>
    <row r="16814" spans="1:6" x14ac:dyDescent="0.3">
      <c r="A16814" s="6"/>
      <c r="B16814" s="6"/>
      <c r="C16814" s="6"/>
      <c r="D16814" s="6"/>
      <c r="E16814" s="6"/>
      <c r="F16814" s="7"/>
    </row>
    <row r="16815" spans="1:6" x14ac:dyDescent="0.3">
      <c r="A16815" s="8"/>
      <c r="B16815" s="8"/>
      <c r="C16815" s="8"/>
      <c r="D16815" s="8"/>
      <c r="E16815" s="8"/>
      <c r="F16815" s="9"/>
    </row>
    <row r="16816" spans="1:6" x14ac:dyDescent="0.3">
      <c r="A16816" s="6"/>
      <c r="B16816" s="6"/>
      <c r="C16816" s="6"/>
      <c r="D16816" s="6"/>
      <c r="E16816" s="6"/>
      <c r="F16816" s="7"/>
    </row>
    <row r="16817" spans="1:6" x14ac:dyDescent="0.3">
      <c r="A16817" s="8"/>
      <c r="B16817" s="8"/>
      <c r="C16817" s="8"/>
      <c r="D16817" s="8"/>
      <c r="E16817" s="8"/>
      <c r="F16817" s="9"/>
    </row>
    <row r="16818" spans="1:6" x14ac:dyDescent="0.3">
      <c r="A16818" s="6"/>
      <c r="B16818" s="6"/>
      <c r="C16818" s="6"/>
      <c r="D16818" s="6"/>
      <c r="E16818" s="6"/>
      <c r="F16818" s="7"/>
    </row>
    <row r="16819" spans="1:6" x14ac:dyDescent="0.3">
      <c r="A16819" s="8"/>
      <c r="B16819" s="8"/>
      <c r="C16819" s="8"/>
      <c r="D16819" s="8"/>
      <c r="E16819" s="8"/>
      <c r="F16819" s="9"/>
    </row>
    <row r="16820" spans="1:6" x14ac:dyDescent="0.3">
      <c r="A16820" s="6"/>
      <c r="B16820" s="6"/>
      <c r="C16820" s="6"/>
      <c r="D16820" s="6"/>
      <c r="E16820" s="6"/>
      <c r="F16820" s="7"/>
    </row>
    <row r="16821" spans="1:6" x14ac:dyDescent="0.3">
      <c r="A16821" s="8"/>
      <c r="B16821" s="8"/>
      <c r="C16821" s="8"/>
      <c r="D16821" s="8"/>
      <c r="E16821" s="8"/>
      <c r="F16821" s="9"/>
    </row>
    <row r="16822" spans="1:6" x14ac:dyDescent="0.3">
      <c r="A16822" s="6"/>
      <c r="B16822" s="6"/>
      <c r="C16822" s="6"/>
      <c r="D16822" s="6"/>
      <c r="E16822" s="6"/>
      <c r="F16822" s="7"/>
    </row>
    <row r="16823" spans="1:6" x14ac:dyDescent="0.3">
      <c r="A16823" s="8"/>
      <c r="B16823" s="8"/>
      <c r="C16823" s="8"/>
      <c r="D16823" s="8"/>
      <c r="E16823" s="8"/>
      <c r="F16823" s="9"/>
    </row>
    <row r="16824" spans="1:6" x14ac:dyDescent="0.3">
      <c r="A16824" s="6"/>
      <c r="B16824" s="6"/>
      <c r="C16824" s="6"/>
      <c r="D16824" s="6"/>
      <c r="E16824" s="6"/>
      <c r="F16824" s="7"/>
    </row>
    <row r="16825" spans="1:6" x14ac:dyDescent="0.3">
      <c r="A16825" s="8"/>
      <c r="B16825" s="8"/>
      <c r="C16825" s="8"/>
      <c r="D16825" s="8"/>
      <c r="E16825" s="8"/>
      <c r="F16825" s="9"/>
    </row>
    <row r="16826" spans="1:6" x14ac:dyDescent="0.3">
      <c r="A16826" s="6"/>
      <c r="B16826" s="6"/>
      <c r="C16826" s="6"/>
      <c r="D16826" s="6"/>
      <c r="E16826" s="6"/>
      <c r="F16826" s="7"/>
    </row>
    <row r="16827" spans="1:6" x14ac:dyDescent="0.3">
      <c r="A16827" s="8"/>
      <c r="B16827" s="8"/>
      <c r="C16827" s="8"/>
      <c r="D16827" s="8"/>
      <c r="E16827" s="8"/>
      <c r="F16827" s="9"/>
    </row>
    <row r="16828" spans="1:6" x14ac:dyDescent="0.3">
      <c r="A16828" s="6"/>
      <c r="B16828" s="6"/>
      <c r="C16828" s="6"/>
      <c r="D16828" s="6"/>
      <c r="E16828" s="6"/>
      <c r="F16828" s="7"/>
    </row>
    <row r="16829" spans="1:6" x14ac:dyDescent="0.3">
      <c r="A16829" s="8"/>
      <c r="B16829" s="8"/>
      <c r="C16829" s="8"/>
      <c r="D16829" s="8"/>
      <c r="E16829" s="8"/>
      <c r="F16829" s="9"/>
    </row>
    <row r="16830" spans="1:6" x14ac:dyDescent="0.3">
      <c r="A16830" s="6"/>
      <c r="B16830" s="6"/>
      <c r="C16830" s="6"/>
      <c r="D16830" s="6"/>
      <c r="E16830" s="6"/>
      <c r="F16830" s="7"/>
    </row>
    <row r="16831" spans="1:6" x14ac:dyDescent="0.3">
      <c r="A16831" s="8"/>
      <c r="B16831" s="8"/>
      <c r="C16831" s="8"/>
      <c r="D16831" s="8"/>
      <c r="E16831" s="8"/>
      <c r="F16831" s="9"/>
    </row>
    <row r="16832" spans="1:6" x14ac:dyDescent="0.3">
      <c r="A16832" s="6"/>
      <c r="B16832" s="6"/>
      <c r="C16832" s="6"/>
      <c r="D16832" s="6"/>
      <c r="E16832" s="6"/>
      <c r="F16832" s="7"/>
    </row>
    <row r="16833" spans="1:6" x14ac:dyDescent="0.3">
      <c r="A16833" s="8"/>
      <c r="B16833" s="8"/>
      <c r="C16833" s="8"/>
      <c r="D16833" s="8"/>
      <c r="E16833" s="8"/>
      <c r="F16833" s="9"/>
    </row>
    <row r="16834" spans="1:6" x14ac:dyDescent="0.3">
      <c r="A16834" s="6"/>
      <c r="B16834" s="6"/>
      <c r="C16834" s="6"/>
      <c r="D16834" s="6"/>
      <c r="E16834" s="6"/>
      <c r="F16834" s="7"/>
    </row>
    <row r="16835" spans="1:6" x14ac:dyDescent="0.3">
      <c r="A16835" s="8"/>
      <c r="B16835" s="8"/>
      <c r="C16835" s="8"/>
      <c r="D16835" s="8"/>
      <c r="E16835" s="8"/>
      <c r="F16835" s="9"/>
    </row>
    <row r="16836" spans="1:6" x14ac:dyDescent="0.3">
      <c r="A16836" s="6"/>
      <c r="B16836" s="6"/>
      <c r="C16836" s="6"/>
      <c r="D16836" s="6"/>
      <c r="E16836" s="6"/>
      <c r="F16836" s="7"/>
    </row>
    <row r="16837" spans="1:6" x14ac:dyDescent="0.3">
      <c r="A16837" s="8"/>
      <c r="B16837" s="8"/>
      <c r="C16837" s="8"/>
      <c r="D16837" s="8"/>
      <c r="E16837" s="8"/>
      <c r="F16837" s="9"/>
    </row>
    <row r="16838" spans="1:6" x14ac:dyDescent="0.3">
      <c r="A16838" s="6"/>
      <c r="B16838" s="6"/>
      <c r="C16838" s="6"/>
      <c r="D16838" s="6"/>
      <c r="E16838" s="6"/>
      <c r="F16838" s="7"/>
    </row>
    <row r="16839" spans="1:6" x14ac:dyDescent="0.3">
      <c r="A16839" s="8"/>
      <c r="B16839" s="8"/>
      <c r="C16839" s="8"/>
      <c r="D16839" s="8"/>
      <c r="E16839" s="8"/>
      <c r="F16839" s="9"/>
    </row>
    <row r="16840" spans="1:6" x14ac:dyDescent="0.3">
      <c r="A16840" s="6"/>
      <c r="B16840" s="6"/>
      <c r="C16840" s="6"/>
      <c r="D16840" s="6"/>
      <c r="E16840" s="6"/>
      <c r="F16840" s="7"/>
    </row>
    <row r="16841" spans="1:6" x14ac:dyDescent="0.3">
      <c r="A16841" s="8"/>
      <c r="B16841" s="8"/>
      <c r="C16841" s="8"/>
      <c r="D16841" s="8"/>
      <c r="E16841" s="8"/>
      <c r="F16841" s="9"/>
    </row>
    <row r="16842" spans="1:6" x14ac:dyDescent="0.3">
      <c r="A16842" s="6"/>
      <c r="B16842" s="6"/>
      <c r="C16842" s="6"/>
      <c r="D16842" s="6"/>
      <c r="E16842" s="6"/>
      <c r="F16842" s="7"/>
    </row>
    <row r="16843" spans="1:6" x14ac:dyDescent="0.3">
      <c r="A16843" s="8"/>
      <c r="B16843" s="8"/>
      <c r="C16843" s="8"/>
      <c r="D16843" s="8"/>
      <c r="E16843" s="8"/>
      <c r="F16843" s="9"/>
    </row>
    <row r="16844" spans="1:6" x14ac:dyDescent="0.3">
      <c r="A16844" s="6"/>
      <c r="B16844" s="6"/>
      <c r="C16844" s="6"/>
      <c r="D16844" s="6"/>
      <c r="E16844" s="6"/>
      <c r="F16844" s="7"/>
    </row>
    <row r="16845" spans="1:6" x14ac:dyDescent="0.3">
      <c r="A16845" s="8"/>
      <c r="B16845" s="8"/>
      <c r="C16845" s="8"/>
      <c r="D16845" s="8"/>
      <c r="E16845" s="8"/>
      <c r="F16845" s="9"/>
    </row>
    <row r="16846" spans="1:6" x14ac:dyDescent="0.3">
      <c r="A16846" s="6"/>
      <c r="B16846" s="6"/>
      <c r="C16846" s="6"/>
      <c r="D16846" s="6"/>
      <c r="E16846" s="6"/>
      <c r="F16846" s="7"/>
    </row>
    <row r="16847" spans="1:6" x14ac:dyDescent="0.3">
      <c r="A16847" s="8"/>
      <c r="B16847" s="8"/>
      <c r="C16847" s="8"/>
      <c r="D16847" s="8"/>
      <c r="E16847" s="8"/>
      <c r="F16847" s="9"/>
    </row>
    <row r="16848" spans="1:6" x14ac:dyDescent="0.3">
      <c r="A16848" s="6"/>
      <c r="B16848" s="6"/>
      <c r="C16848" s="6"/>
      <c r="D16848" s="6"/>
      <c r="E16848" s="6"/>
      <c r="F16848" s="7"/>
    </row>
    <row r="16849" spans="1:6" x14ac:dyDescent="0.3">
      <c r="A16849" s="8"/>
      <c r="B16849" s="8"/>
      <c r="C16849" s="8"/>
      <c r="D16849" s="8"/>
      <c r="E16849" s="8"/>
      <c r="F16849" s="9"/>
    </row>
    <row r="16850" spans="1:6" x14ac:dyDescent="0.3">
      <c r="A16850" s="6"/>
      <c r="B16850" s="6"/>
      <c r="C16850" s="6"/>
      <c r="D16850" s="6"/>
      <c r="E16850" s="6"/>
      <c r="F16850" s="7"/>
    </row>
    <row r="16851" spans="1:6" x14ac:dyDescent="0.3">
      <c r="A16851" s="8"/>
      <c r="B16851" s="8"/>
      <c r="C16851" s="8"/>
      <c r="D16851" s="8"/>
      <c r="E16851" s="8"/>
      <c r="F16851" s="9"/>
    </row>
    <row r="16852" spans="1:6" x14ac:dyDescent="0.3">
      <c r="A16852" s="6"/>
      <c r="B16852" s="6"/>
      <c r="C16852" s="6"/>
      <c r="D16852" s="6"/>
      <c r="E16852" s="6"/>
      <c r="F16852" s="7"/>
    </row>
    <row r="16853" spans="1:6" x14ac:dyDescent="0.3">
      <c r="A16853" s="8"/>
      <c r="B16853" s="8"/>
      <c r="C16853" s="8"/>
      <c r="D16853" s="8"/>
      <c r="E16853" s="8"/>
      <c r="F16853" s="9"/>
    </row>
    <row r="16854" spans="1:6" x14ac:dyDescent="0.3">
      <c r="A16854" s="6"/>
      <c r="B16854" s="6"/>
      <c r="C16854" s="6"/>
      <c r="D16854" s="6"/>
      <c r="E16854" s="6"/>
      <c r="F16854" s="7"/>
    </row>
    <row r="16855" spans="1:6" x14ac:dyDescent="0.3">
      <c r="A16855" s="8"/>
      <c r="B16855" s="8"/>
      <c r="C16855" s="8"/>
      <c r="D16855" s="8"/>
      <c r="E16855" s="8"/>
      <c r="F16855" s="9"/>
    </row>
    <row r="16856" spans="1:6" x14ac:dyDescent="0.3">
      <c r="A16856" s="6"/>
      <c r="B16856" s="6"/>
      <c r="C16856" s="6"/>
      <c r="D16856" s="6"/>
      <c r="E16856" s="6"/>
      <c r="F16856" s="7"/>
    </row>
    <row r="16857" spans="1:6" x14ac:dyDescent="0.3">
      <c r="A16857" s="8"/>
      <c r="B16857" s="8"/>
      <c r="C16857" s="8"/>
      <c r="D16857" s="8"/>
      <c r="E16857" s="8"/>
      <c r="F16857" s="9"/>
    </row>
    <row r="16858" spans="1:6" x14ac:dyDescent="0.3">
      <c r="A16858" s="6"/>
      <c r="B16858" s="6"/>
      <c r="C16858" s="6"/>
      <c r="D16858" s="6"/>
      <c r="E16858" s="6"/>
      <c r="F16858" s="7"/>
    </row>
    <row r="16859" spans="1:6" x14ac:dyDescent="0.3">
      <c r="A16859" s="8"/>
      <c r="B16859" s="8"/>
      <c r="C16859" s="8"/>
      <c r="D16859" s="8"/>
      <c r="E16859" s="8"/>
      <c r="F16859" s="9"/>
    </row>
    <row r="16860" spans="1:6" x14ac:dyDescent="0.3">
      <c r="A16860" s="6"/>
      <c r="B16860" s="6"/>
      <c r="C16860" s="6"/>
      <c r="D16860" s="6"/>
      <c r="E16860" s="6"/>
      <c r="F16860" s="7"/>
    </row>
    <row r="16861" spans="1:6" x14ac:dyDescent="0.3">
      <c r="A16861" s="8"/>
      <c r="B16861" s="8"/>
      <c r="C16861" s="8"/>
      <c r="D16861" s="8"/>
      <c r="E16861" s="8"/>
      <c r="F16861" s="9"/>
    </row>
    <row r="16862" spans="1:6" x14ac:dyDescent="0.3">
      <c r="A16862" s="6"/>
      <c r="B16862" s="6"/>
      <c r="C16862" s="6"/>
      <c r="D16862" s="6"/>
      <c r="E16862" s="6"/>
      <c r="F16862" s="7"/>
    </row>
    <row r="16863" spans="1:6" x14ac:dyDescent="0.3">
      <c r="A16863" s="8"/>
      <c r="B16863" s="8"/>
      <c r="C16863" s="8"/>
      <c r="D16863" s="8"/>
      <c r="E16863" s="8"/>
      <c r="F16863" s="9"/>
    </row>
    <row r="16864" spans="1:6" x14ac:dyDescent="0.3">
      <c r="A16864" s="6"/>
      <c r="B16864" s="6"/>
      <c r="C16864" s="6"/>
      <c r="D16864" s="6"/>
      <c r="E16864" s="6"/>
      <c r="F16864" s="7"/>
    </row>
    <row r="16865" spans="1:6" x14ac:dyDescent="0.3">
      <c r="A16865" s="8"/>
      <c r="B16865" s="8"/>
      <c r="C16865" s="8"/>
      <c r="D16865" s="8"/>
      <c r="E16865" s="8"/>
      <c r="F16865" s="9"/>
    </row>
    <row r="16866" spans="1:6" x14ac:dyDescent="0.3">
      <c r="A16866" s="6"/>
      <c r="B16866" s="6"/>
      <c r="C16866" s="6"/>
      <c r="D16866" s="6"/>
      <c r="E16866" s="6"/>
      <c r="F16866" s="7"/>
    </row>
    <row r="16867" spans="1:6" x14ac:dyDescent="0.3">
      <c r="A16867" s="8"/>
      <c r="B16867" s="8"/>
      <c r="C16867" s="8"/>
      <c r="D16867" s="8"/>
      <c r="E16867" s="8"/>
      <c r="F16867" s="9"/>
    </row>
    <row r="16868" spans="1:6" x14ac:dyDescent="0.3">
      <c r="A16868" s="6"/>
      <c r="B16868" s="6"/>
      <c r="C16868" s="6"/>
      <c r="D16868" s="6"/>
      <c r="E16868" s="6"/>
      <c r="F16868" s="7"/>
    </row>
    <row r="16869" spans="1:6" x14ac:dyDescent="0.3">
      <c r="A16869" s="8"/>
      <c r="B16869" s="8"/>
      <c r="C16869" s="8"/>
      <c r="D16869" s="8"/>
      <c r="E16869" s="8"/>
      <c r="F16869" s="9"/>
    </row>
    <row r="16870" spans="1:6" x14ac:dyDescent="0.3">
      <c r="A16870" s="6"/>
      <c r="B16870" s="6"/>
      <c r="C16870" s="6"/>
      <c r="D16870" s="6"/>
      <c r="E16870" s="6"/>
      <c r="F16870" s="7"/>
    </row>
    <row r="16871" spans="1:6" x14ac:dyDescent="0.3">
      <c r="A16871" s="8"/>
      <c r="B16871" s="8"/>
      <c r="C16871" s="8"/>
      <c r="D16871" s="8"/>
      <c r="E16871" s="8"/>
      <c r="F16871" s="9"/>
    </row>
    <row r="16872" spans="1:6" x14ac:dyDescent="0.3">
      <c r="A16872" s="6"/>
      <c r="B16872" s="6"/>
      <c r="C16872" s="6"/>
      <c r="D16872" s="6"/>
      <c r="E16872" s="6"/>
      <c r="F16872" s="7"/>
    </row>
    <row r="16873" spans="1:6" x14ac:dyDescent="0.3">
      <c r="A16873" s="8"/>
      <c r="B16873" s="8"/>
      <c r="C16873" s="8"/>
      <c r="D16873" s="8"/>
      <c r="E16873" s="8"/>
      <c r="F16873" s="9"/>
    </row>
    <row r="16874" spans="1:6" x14ac:dyDescent="0.3">
      <c r="A16874" s="6"/>
      <c r="B16874" s="6"/>
      <c r="C16874" s="6"/>
      <c r="D16874" s="6"/>
      <c r="E16874" s="6"/>
      <c r="F16874" s="7"/>
    </row>
    <row r="16875" spans="1:6" x14ac:dyDescent="0.3">
      <c r="A16875" s="8"/>
      <c r="B16875" s="8"/>
      <c r="C16875" s="8"/>
      <c r="D16875" s="8"/>
      <c r="E16875" s="8"/>
      <c r="F16875" s="9"/>
    </row>
    <row r="16876" spans="1:6" x14ac:dyDescent="0.3">
      <c r="A16876" s="6"/>
      <c r="B16876" s="6"/>
      <c r="C16876" s="6"/>
      <c r="D16876" s="6"/>
      <c r="E16876" s="6"/>
      <c r="F16876" s="7"/>
    </row>
    <row r="16877" spans="1:6" x14ac:dyDescent="0.3">
      <c r="A16877" s="8"/>
      <c r="B16877" s="8"/>
      <c r="C16877" s="8"/>
      <c r="D16877" s="8"/>
      <c r="E16877" s="8"/>
      <c r="F16877" s="9"/>
    </row>
    <row r="16878" spans="1:6" x14ac:dyDescent="0.3">
      <c r="A16878" s="6"/>
      <c r="B16878" s="6"/>
      <c r="C16878" s="6"/>
      <c r="D16878" s="6"/>
      <c r="E16878" s="6"/>
      <c r="F16878" s="7"/>
    </row>
    <row r="16879" spans="1:6" x14ac:dyDescent="0.3">
      <c r="A16879" s="8"/>
      <c r="B16879" s="8"/>
      <c r="C16879" s="8"/>
      <c r="D16879" s="8"/>
      <c r="E16879" s="8"/>
      <c r="F16879" s="9"/>
    </row>
    <row r="16880" spans="1:6" x14ac:dyDescent="0.3">
      <c r="A16880" s="6"/>
      <c r="B16880" s="6"/>
      <c r="C16880" s="6"/>
      <c r="D16880" s="6"/>
      <c r="E16880" s="6"/>
      <c r="F16880" s="7"/>
    </row>
    <row r="16881" spans="1:6" x14ac:dyDescent="0.3">
      <c r="A16881" s="8"/>
      <c r="B16881" s="8"/>
      <c r="C16881" s="8"/>
      <c r="D16881" s="8"/>
      <c r="E16881" s="8"/>
      <c r="F16881" s="9"/>
    </row>
    <row r="16882" spans="1:6" x14ac:dyDescent="0.3">
      <c r="A16882" s="6"/>
      <c r="B16882" s="6"/>
      <c r="C16882" s="6"/>
      <c r="D16882" s="6"/>
      <c r="E16882" s="6"/>
      <c r="F16882" s="7"/>
    </row>
    <row r="16883" spans="1:6" x14ac:dyDescent="0.3">
      <c r="A16883" s="8"/>
      <c r="B16883" s="8"/>
      <c r="C16883" s="8"/>
      <c r="D16883" s="8"/>
      <c r="E16883" s="8"/>
      <c r="F16883" s="9"/>
    </row>
    <row r="16884" spans="1:6" x14ac:dyDescent="0.3">
      <c r="A16884" s="6"/>
      <c r="B16884" s="6"/>
      <c r="C16884" s="6"/>
      <c r="D16884" s="6"/>
      <c r="E16884" s="6"/>
      <c r="F16884" s="7"/>
    </row>
    <row r="16885" spans="1:6" x14ac:dyDescent="0.3">
      <c r="A16885" s="8"/>
      <c r="B16885" s="8"/>
      <c r="C16885" s="8"/>
      <c r="D16885" s="8"/>
      <c r="E16885" s="8"/>
      <c r="F16885" s="9"/>
    </row>
    <row r="16886" spans="1:6" x14ac:dyDescent="0.3">
      <c r="A16886" s="6"/>
      <c r="B16886" s="6"/>
      <c r="C16886" s="6"/>
      <c r="D16886" s="6"/>
      <c r="E16886" s="6"/>
      <c r="F16886" s="7"/>
    </row>
    <row r="16887" spans="1:6" x14ac:dyDescent="0.3">
      <c r="A16887" s="8"/>
      <c r="B16887" s="8"/>
      <c r="C16887" s="8"/>
      <c r="D16887" s="8"/>
      <c r="E16887" s="8"/>
      <c r="F16887" s="9"/>
    </row>
    <row r="16888" spans="1:6" x14ac:dyDescent="0.3">
      <c r="A16888" s="6"/>
      <c r="B16888" s="6"/>
      <c r="C16888" s="6"/>
      <c r="D16888" s="6"/>
      <c r="E16888" s="6"/>
      <c r="F16888" s="7"/>
    </row>
    <row r="16889" spans="1:6" x14ac:dyDescent="0.3">
      <c r="A16889" s="8"/>
      <c r="B16889" s="8"/>
      <c r="C16889" s="8"/>
      <c r="D16889" s="8"/>
      <c r="E16889" s="8"/>
      <c r="F16889" s="9"/>
    </row>
    <row r="16890" spans="1:6" x14ac:dyDescent="0.3">
      <c r="A16890" s="6"/>
      <c r="B16890" s="6"/>
      <c r="C16890" s="6"/>
      <c r="D16890" s="6"/>
      <c r="E16890" s="6"/>
      <c r="F16890" s="7"/>
    </row>
    <row r="16891" spans="1:6" x14ac:dyDescent="0.3">
      <c r="A16891" s="8"/>
      <c r="B16891" s="8"/>
      <c r="C16891" s="8"/>
      <c r="D16891" s="8"/>
      <c r="E16891" s="8"/>
      <c r="F16891" s="9"/>
    </row>
    <row r="16892" spans="1:6" x14ac:dyDescent="0.3">
      <c r="A16892" s="6"/>
      <c r="B16892" s="6"/>
      <c r="C16892" s="6"/>
      <c r="D16892" s="6"/>
      <c r="E16892" s="6"/>
      <c r="F16892" s="7"/>
    </row>
    <row r="16893" spans="1:6" x14ac:dyDescent="0.3">
      <c r="A16893" s="8"/>
      <c r="B16893" s="8"/>
      <c r="C16893" s="8"/>
      <c r="D16893" s="8"/>
      <c r="E16893" s="8"/>
      <c r="F16893" s="9"/>
    </row>
    <row r="16894" spans="1:6" x14ac:dyDescent="0.3">
      <c r="A16894" s="6"/>
      <c r="B16894" s="6"/>
      <c r="C16894" s="6"/>
      <c r="D16894" s="6"/>
      <c r="E16894" s="6"/>
      <c r="F16894" s="7"/>
    </row>
    <row r="16895" spans="1:6" x14ac:dyDescent="0.3">
      <c r="A16895" s="8"/>
      <c r="B16895" s="8"/>
      <c r="C16895" s="8"/>
      <c r="D16895" s="8"/>
      <c r="E16895" s="8"/>
      <c r="F16895" s="9"/>
    </row>
    <row r="16896" spans="1:6" x14ac:dyDescent="0.3">
      <c r="A16896" s="6"/>
      <c r="B16896" s="6"/>
      <c r="C16896" s="6"/>
      <c r="D16896" s="6"/>
      <c r="E16896" s="6"/>
      <c r="F16896" s="7"/>
    </row>
    <row r="16897" spans="1:6" x14ac:dyDescent="0.3">
      <c r="A16897" s="8"/>
      <c r="B16897" s="8"/>
      <c r="C16897" s="8"/>
      <c r="D16897" s="8"/>
      <c r="E16897" s="8"/>
      <c r="F16897" s="9"/>
    </row>
    <row r="16898" spans="1:6" x14ac:dyDescent="0.3">
      <c r="A16898" s="6"/>
      <c r="B16898" s="6"/>
      <c r="C16898" s="6"/>
      <c r="D16898" s="6"/>
      <c r="E16898" s="6"/>
      <c r="F16898" s="7"/>
    </row>
    <row r="16899" spans="1:6" x14ac:dyDescent="0.3">
      <c r="A16899" s="8"/>
      <c r="B16899" s="8"/>
      <c r="C16899" s="8"/>
      <c r="D16899" s="8"/>
      <c r="E16899" s="8"/>
      <c r="F16899" s="9"/>
    </row>
    <row r="16900" spans="1:6" x14ac:dyDescent="0.3">
      <c r="A16900" s="6"/>
      <c r="B16900" s="6"/>
      <c r="C16900" s="6"/>
      <c r="D16900" s="6"/>
      <c r="E16900" s="6"/>
      <c r="F16900" s="7"/>
    </row>
    <row r="16901" spans="1:6" x14ac:dyDescent="0.3">
      <c r="A16901" s="8"/>
      <c r="B16901" s="8"/>
      <c r="C16901" s="8"/>
      <c r="D16901" s="8"/>
      <c r="E16901" s="8"/>
      <c r="F16901" s="9"/>
    </row>
    <row r="16902" spans="1:6" x14ac:dyDescent="0.3">
      <c r="A16902" s="6"/>
      <c r="B16902" s="6"/>
      <c r="C16902" s="6"/>
      <c r="D16902" s="6"/>
      <c r="E16902" s="6"/>
      <c r="F16902" s="7"/>
    </row>
    <row r="16903" spans="1:6" x14ac:dyDescent="0.3">
      <c r="A16903" s="8"/>
      <c r="B16903" s="8"/>
      <c r="C16903" s="8"/>
      <c r="D16903" s="8"/>
      <c r="E16903" s="8"/>
      <c r="F16903" s="9"/>
    </row>
    <row r="16904" spans="1:6" x14ac:dyDescent="0.3">
      <c r="A16904" s="6"/>
      <c r="B16904" s="6"/>
      <c r="C16904" s="6"/>
      <c r="D16904" s="6"/>
      <c r="E16904" s="6"/>
      <c r="F16904" s="7"/>
    </row>
    <row r="16905" spans="1:6" x14ac:dyDescent="0.3">
      <c r="A16905" s="8"/>
      <c r="B16905" s="8"/>
      <c r="C16905" s="8"/>
      <c r="D16905" s="8"/>
      <c r="E16905" s="8"/>
      <c r="F16905" s="9"/>
    </row>
    <row r="16906" spans="1:6" x14ac:dyDescent="0.3">
      <c r="A16906" s="6"/>
      <c r="B16906" s="6"/>
      <c r="C16906" s="6"/>
      <c r="D16906" s="6"/>
      <c r="E16906" s="6"/>
      <c r="F16906" s="7"/>
    </row>
    <row r="16907" spans="1:6" x14ac:dyDescent="0.3">
      <c r="A16907" s="8"/>
      <c r="B16907" s="8"/>
      <c r="C16907" s="8"/>
      <c r="D16907" s="8"/>
      <c r="E16907" s="8"/>
      <c r="F16907" s="9"/>
    </row>
    <row r="16908" spans="1:6" x14ac:dyDescent="0.3">
      <c r="A16908" s="6"/>
      <c r="B16908" s="6"/>
      <c r="C16908" s="6"/>
      <c r="D16908" s="6"/>
      <c r="E16908" s="6"/>
      <c r="F16908" s="7"/>
    </row>
    <row r="16909" spans="1:6" x14ac:dyDescent="0.3">
      <c r="A16909" s="8"/>
      <c r="B16909" s="8"/>
      <c r="C16909" s="8"/>
      <c r="D16909" s="8"/>
      <c r="E16909" s="8"/>
      <c r="F16909" s="9"/>
    </row>
    <row r="16910" spans="1:6" x14ac:dyDescent="0.3">
      <c r="A16910" s="6"/>
      <c r="B16910" s="6"/>
      <c r="C16910" s="6"/>
      <c r="D16910" s="6"/>
      <c r="E16910" s="6"/>
      <c r="F16910" s="7"/>
    </row>
    <row r="16911" spans="1:6" x14ac:dyDescent="0.3">
      <c r="A16911" s="8"/>
      <c r="B16911" s="8"/>
      <c r="C16911" s="8"/>
      <c r="D16911" s="8"/>
      <c r="E16911" s="8"/>
      <c r="F16911" s="9"/>
    </row>
    <row r="16912" spans="1:6" x14ac:dyDescent="0.3">
      <c r="A16912" s="6"/>
      <c r="B16912" s="6"/>
      <c r="C16912" s="6"/>
      <c r="D16912" s="6"/>
      <c r="E16912" s="6"/>
      <c r="F16912" s="7"/>
    </row>
    <row r="16913" spans="1:6" x14ac:dyDescent="0.3">
      <c r="A16913" s="8"/>
      <c r="B16913" s="8"/>
      <c r="C16913" s="8"/>
      <c r="D16913" s="8"/>
      <c r="E16913" s="8"/>
      <c r="F16913" s="9"/>
    </row>
    <row r="16914" spans="1:6" x14ac:dyDescent="0.3">
      <c r="A16914" s="6"/>
      <c r="B16914" s="6"/>
      <c r="C16914" s="6"/>
      <c r="D16914" s="6"/>
      <c r="E16914" s="6"/>
      <c r="F16914" s="7"/>
    </row>
    <row r="16915" spans="1:6" x14ac:dyDescent="0.3">
      <c r="A16915" s="8"/>
      <c r="B16915" s="8"/>
      <c r="C16915" s="8"/>
      <c r="D16915" s="8"/>
      <c r="E16915" s="8"/>
      <c r="F16915" s="9"/>
    </row>
    <row r="16916" spans="1:6" x14ac:dyDescent="0.3">
      <c r="A16916" s="6"/>
      <c r="B16916" s="6"/>
      <c r="C16916" s="6"/>
      <c r="D16916" s="6"/>
      <c r="E16916" s="6"/>
      <c r="F16916" s="7"/>
    </row>
    <row r="16917" spans="1:6" x14ac:dyDescent="0.3">
      <c r="A16917" s="8"/>
      <c r="B16917" s="8"/>
      <c r="C16917" s="8"/>
      <c r="D16917" s="8"/>
      <c r="E16917" s="8"/>
      <c r="F16917" s="9"/>
    </row>
    <row r="16918" spans="1:6" x14ac:dyDescent="0.3">
      <c r="A16918" s="6"/>
      <c r="B16918" s="6"/>
      <c r="C16918" s="6"/>
      <c r="D16918" s="6"/>
      <c r="E16918" s="6"/>
      <c r="F16918" s="7"/>
    </row>
    <row r="16919" spans="1:6" x14ac:dyDescent="0.3">
      <c r="A16919" s="8"/>
      <c r="B16919" s="8"/>
      <c r="C16919" s="8"/>
      <c r="D16919" s="8"/>
      <c r="E16919" s="8"/>
      <c r="F16919" s="9"/>
    </row>
    <row r="16920" spans="1:6" x14ac:dyDescent="0.3">
      <c r="A16920" s="6"/>
      <c r="B16920" s="6"/>
      <c r="C16920" s="6"/>
      <c r="D16920" s="6"/>
      <c r="E16920" s="6"/>
      <c r="F16920" s="7"/>
    </row>
    <row r="16921" spans="1:6" x14ac:dyDescent="0.3">
      <c r="A16921" s="8"/>
      <c r="B16921" s="8"/>
      <c r="C16921" s="8"/>
      <c r="D16921" s="8"/>
      <c r="E16921" s="8"/>
      <c r="F16921" s="9"/>
    </row>
    <row r="16922" spans="1:6" x14ac:dyDescent="0.3">
      <c r="A16922" s="6"/>
      <c r="B16922" s="6"/>
      <c r="C16922" s="6"/>
      <c r="D16922" s="6"/>
      <c r="E16922" s="6"/>
      <c r="F16922" s="7"/>
    </row>
    <row r="16923" spans="1:6" x14ac:dyDescent="0.3">
      <c r="A16923" s="8"/>
      <c r="B16923" s="8"/>
      <c r="C16923" s="8"/>
      <c r="D16923" s="8"/>
      <c r="E16923" s="8"/>
      <c r="F16923" s="9"/>
    </row>
    <row r="16924" spans="1:6" x14ac:dyDescent="0.3">
      <c r="A16924" s="6"/>
      <c r="B16924" s="6"/>
      <c r="C16924" s="6"/>
      <c r="D16924" s="6"/>
      <c r="E16924" s="6"/>
      <c r="F16924" s="7"/>
    </row>
    <row r="16925" spans="1:6" x14ac:dyDescent="0.3">
      <c r="A16925" s="8"/>
      <c r="B16925" s="8"/>
      <c r="C16925" s="8"/>
      <c r="D16925" s="8"/>
      <c r="E16925" s="8"/>
      <c r="F16925" s="9"/>
    </row>
    <row r="16926" spans="1:6" x14ac:dyDescent="0.3">
      <c r="A16926" s="6"/>
      <c r="B16926" s="6"/>
      <c r="C16926" s="6"/>
      <c r="D16926" s="6"/>
      <c r="E16926" s="6"/>
      <c r="F16926" s="7"/>
    </row>
    <row r="16927" spans="1:6" x14ac:dyDescent="0.3">
      <c r="A16927" s="8"/>
      <c r="B16927" s="8"/>
      <c r="C16927" s="8"/>
      <c r="D16927" s="8"/>
      <c r="E16927" s="8"/>
      <c r="F16927" s="9"/>
    </row>
    <row r="16928" spans="1:6" x14ac:dyDescent="0.3">
      <c r="A16928" s="6"/>
      <c r="B16928" s="6"/>
      <c r="C16928" s="6"/>
      <c r="D16928" s="6"/>
      <c r="E16928" s="6"/>
      <c r="F16928" s="7"/>
    </row>
    <row r="16929" spans="1:6" x14ac:dyDescent="0.3">
      <c r="A16929" s="8"/>
      <c r="B16929" s="8"/>
      <c r="C16929" s="8"/>
      <c r="D16929" s="8"/>
      <c r="E16929" s="8"/>
      <c r="F16929" s="9"/>
    </row>
    <row r="16930" spans="1:6" x14ac:dyDescent="0.3">
      <c r="A16930" s="6"/>
      <c r="B16930" s="6"/>
      <c r="C16930" s="6"/>
      <c r="D16930" s="6"/>
      <c r="E16930" s="6"/>
      <c r="F16930" s="7"/>
    </row>
    <row r="16931" spans="1:6" x14ac:dyDescent="0.3">
      <c r="A16931" s="8"/>
      <c r="B16931" s="8"/>
      <c r="C16931" s="8"/>
      <c r="D16931" s="8"/>
      <c r="E16931" s="8"/>
      <c r="F16931" s="9"/>
    </row>
    <row r="16932" spans="1:6" x14ac:dyDescent="0.3">
      <c r="A16932" s="6"/>
      <c r="B16932" s="6"/>
      <c r="C16932" s="6"/>
      <c r="D16932" s="6"/>
      <c r="E16932" s="6"/>
      <c r="F16932" s="7"/>
    </row>
    <row r="16933" spans="1:6" x14ac:dyDescent="0.3">
      <c r="A16933" s="8"/>
      <c r="B16933" s="8"/>
      <c r="C16933" s="8"/>
      <c r="D16933" s="8"/>
      <c r="E16933" s="8"/>
      <c r="F16933" s="9"/>
    </row>
    <row r="16934" spans="1:6" x14ac:dyDescent="0.3">
      <c r="A16934" s="6"/>
      <c r="B16934" s="6"/>
      <c r="C16934" s="6"/>
      <c r="D16934" s="6"/>
      <c r="E16934" s="6"/>
      <c r="F16934" s="7"/>
    </row>
    <row r="16935" spans="1:6" x14ac:dyDescent="0.3">
      <c r="A16935" s="8"/>
      <c r="B16935" s="8"/>
      <c r="C16935" s="8"/>
      <c r="D16935" s="8"/>
      <c r="E16935" s="8"/>
      <c r="F16935" s="9"/>
    </row>
    <row r="16936" spans="1:6" x14ac:dyDescent="0.3">
      <c r="A16936" s="6"/>
      <c r="B16936" s="6"/>
      <c r="C16936" s="6"/>
      <c r="D16936" s="6"/>
      <c r="E16936" s="6"/>
      <c r="F16936" s="7"/>
    </row>
    <row r="16937" spans="1:6" x14ac:dyDescent="0.3">
      <c r="A16937" s="8"/>
      <c r="B16937" s="8"/>
      <c r="C16937" s="8"/>
      <c r="D16937" s="8"/>
      <c r="E16937" s="8"/>
      <c r="F16937" s="9"/>
    </row>
    <row r="16938" spans="1:6" x14ac:dyDescent="0.3">
      <c r="A16938" s="6"/>
      <c r="B16938" s="6"/>
      <c r="C16938" s="6"/>
      <c r="D16938" s="6"/>
      <c r="E16938" s="6"/>
      <c r="F16938" s="7"/>
    </row>
    <row r="16939" spans="1:6" x14ac:dyDescent="0.3">
      <c r="A16939" s="8"/>
      <c r="B16939" s="8"/>
      <c r="C16939" s="8"/>
      <c r="D16939" s="8"/>
      <c r="E16939" s="8"/>
      <c r="F16939" s="9"/>
    </row>
    <row r="16940" spans="1:6" x14ac:dyDescent="0.3">
      <c r="A16940" s="6"/>
      <c r="B16940" s="6"/>
      <c r="C16940" s="6"/>
      <c r="D16940" s="6"/>
      <c r="E16940" s="6"/>
      <c r="F16940" s="7"/>
    </row>
    <row r="16941" spans="1:6" x14ac:dyDescent="0.3">
      <c r="A16941" s="8"/>
      <c r="B16941" s="8"/>
      <c r="C16941" s="8"/>
      <c r="D16941" s="8"/>
      <c r="E16941" s="8"/>
      <c r="F16941" s="9"/>
    </row>
    <row r="16942" spans="1:6" x14ac:dyDescent="0.3">
      <c r="A16942" s="6"/>
      <c r="B16942" s="6"/>
      <c r="C16942" s="6"/>
      <c r="D16942" s="6"/>
      <c r="E16942" s="6"/>
      <c r="F16942" s="7"/>
    </row>
    <row r="16943" spans="1:6" x14ac:dyDescent="0.3">
      <c r="A16943" s="8"/>
      <c r="B16943" s="8"/>
      <c r="C16943" s="8"/>
      <c r="D16943" s="8"/>
      <c r="E16943" s="8"/>
      <c r="F16943" s="9"/>
    </row>
    <row r="16944" spans="1:6" x14ac:dyDescent="0.3">
      <c r="A16944" s="6"/>
      <c r="B16944" s="6"/>
      <c r="C16944" s="6"/>
      <c r="D16944" s="6"/>
      <c r="E16944" s="6"/>
      <c r="F16944" s="7"/>
    </row>
    <row r="16945" spans="1:6" x14ac:dyDescent="0.3">
      <c r="A16945" s="8"/>
      <c r="B16945" s="8"/>
      <c r="C16945" s="8"/>
      <c r="D16945" s="8"/>
      <c r="E16945" s="8"/>
      <c r="F16945" s="9"/>
    </row>
    <row r="16946" spans="1:6" x14ac:dyDescent="0.3">
      <c r="A16946" s="6"/>
      <c r="B16946" s="6"/>
      <c r="C16946" s="6"/>
      <c r="D16946" s="6"/>
      <c r="E16946" s="6"/>
      <c r="F16946" s="7"/>
    </row>
    <row r="16947" spans="1:6" x14ac:dyDescent="0.3">
      <c r="A16947" s="8"/>
      <c r="B16947" s="8"/>
      <c r="C16947" s="8"/>
      <c r="D16947" s="8"/>
      <c r="E16947" s="8"/>
      <c r="F16947" s="9"/>
    </row>
    <row r="16948" spans="1:6" x14ac:dyDescent="0.3">
      <c r="A16948" s="6"/>
      <c r="B16948" s="6"/>
      <c r="C16948" s="6"/>
      <c r="D16948" s="6"/>
      <c r="E16948" s="6"/>
      <c r="F16948" s="7"/>
    </row>
    <row r="16949" spans="1:6" x14ac:dyDescent="0.3">
      <c r="A16949" s="8"/>
      <c r="B16949" s="8"/>
      <c r="C16949" s="8"/>
      <c r="D16949" s="8"/>
      <c r="E16949" s="8"/>
      <c r="F16949" s="9"/>
    </row>
    <row r="16950" spans="1:6" x14ac:dyDescent="0.3">
      <c r="A16950" s="6"/>
      <c r="B16950" s="6"/>
      <c r="C16950" s="6"/>
      <c r="D16950" s="6"/>
      <c r="E16950" s="6"/>
      <c r="F16950" s="7"/>
    </row>
    <row r="16951" spans="1:6" x14ac:dyDescent="0.3">
      <c r="A16951" s="8"/>
      <c r="B16951" s="8"/>
      <c r="C16951" s="8"/>
      <c r="D16951" s="8"/>
      <c r="E16951" s="8"/>
      <c r="F16951" s="9"/>
    </row>
    <row r="16952" spans="1:6" x14ac:dyDescent="0.3">
      <c r="A16952" s="6"/>
      <c r="B16952" s="6"/>
      <c r="C16952" s="6"/>
      <c r="D16952" s="6"/>
      <c r="E16952" s="6"/>
      <c r="F16952" s="7"/>
    </row>
    <row r="16953" spans="1:6" x14ac:dyDescent="0.3">
      <c r="A16953" s="8"/>
      <c r="B16953" s="8"/>
      <c r="C16953" s="8"/>
      <c r="D16953" s="8"/>
      <c r="E16953" s="8"/>
      <c r="F16953" s="9"/>
    </row>
    <row r="16954" spans="1:6" x14ac:dyDescent="0.3">
      <c r="A16954" s="6"/>
      <c r="B16954" s="6"/>
      <c r="C16954" s="6"/>
      <c r="D16954" s="6"/>
      <c r="E16954" s="6"/>
      <c r="F16954" s="7"/>
    </row>
    <row r="16955" spans="1:6" x14ac:dyDescent="0.3">
      <c r="A16955" s="8"/>
      <c r="B16955" s="8"/>
      <c r="C16955" s="8"/>
      <c r="D16955" s="8"/>
      <c r="E16955" s="8"/>
      <c r="F16955" s="9"/>
    </row>
    <row r="16956" spans="1:6" x14ac:dyDescent="0.3">
      <c r="A16956" s="6"/>
      <c r="B16956" s="6"/>
      <c r="C16956" s="6"/>
      <c r="D16956" s="6"/>
      <c r="E16956" s="6"/>
      <c r="F16956" s="7"/>
    </row>
    <row r="16957" spans="1:6" x14ac:dyDescent="0.3">
      <c r="A16957" s="8"/>
      <c r="B16957" s="8"/>
      <c r="C16957" s="8"/>
      <c r="D16957" s="8"/>
      <c r="E16957" s="8"/>
      <c r="F16957" s="9"/>
    </row>
    <row r="16958" spans="1:6" x14ac:dyDescent="0.3">
      <c r="A16958" s="6"/>
      <c r="B16958" s="6"/>
      <c r="C16958" s="6"/>
      <c r="D16958" s="6"/>
      <c r="E16958" s="6"/>
      <c r="F16958" s="7"/>
    </row>
    <row r="16959" spans="1:6" x14ac:dyDescent="0.3">
      <c r="A16959" s="8"/>
      <c r="B16959" s="8"/>
      <c r="C16959" s="8"/>
      <c r="D16959" s="8"/>
      <c r="E16959" s="8"/>
      <c r="F16959" s="9"/>
    </row>
    <row r="16960" spans="1:6" x14ac:dyDescent="0.3">
      <c r="A16960" s="6"/>
      <c r="B16960" s="6"/>
      <c r="C16960" s="6"/>
      <c r="D16960" s="6"/>
      <c r="E16960" s="6"/>
      <c r="F16960" s="7"/>
    </row>
    <row r="16961" spans="1:6" x14ac:dyDescent="0.3">
      <c r="A16961" s="8"/>
      <c r="B16961" s="8"/>
      <c r="C16961" s="8"/>
      <c r="D16961" s="8"/>
      <c r="E16961" s="8"/>
      <c r="F16961" s="9"/>
    </row>
    <row r="16962" spans="1:6" x14ac:dyDescent="0.3">
      <c r="A16962" s="6"/>
      <c r="B16962" s="6"/>
      <c r="C16962" s="6"/>
      <c r="D16962" s="6"/>
      <c r="E16962" s="6"/>
      <c r="F16962" s="7"/>
    </row>
    <row r="16963" spans="1:6" x14ac:dyDescent="0.3">
      <c r="A16963" s="8"/>
      <c r="B16963" s="8"/>
      <c r="C16963" s="8"/>
      <c r="D16963" s="8"/>
      <c r="E16963" s="8"/>
      <c r="F16963" s="9"/>
    </row>
    <row r="16964" spans="1:6" x14ac:dyDescent="0.3">
      <c r="A16964" s="6"/>
      <c r="B16964" s="6"/>
      <c r="C16964" s="6"/>
      <c r="D16964" s="6"/>
      <c r="E16964" s="6"/>
      <c r="F16964" s="7"/>
    </row>
    <row r="16965" spans="1:6" x14ac:dyDescent="0.3">
      <c r="A16965" s="8"/>
      <c r="B16965" s="8"/>
      <c r="C16965" s="8"/>
      <c r="D16965" s="8"/>
      <c r="E16965" s="8"/>
      <c r="F16965" s="9"/>
    </row>
    <row r="16966" spans="1:6" x14ac:dyDescent="0.3">
      <c r="A16966" s="6"/>
      <c r="B16966" s="6"/>
      <c r="C16966" s="6"/>
      <c r="D16966" s="6"/>
      <c r="E16966" s="6"/>
      <c r="F16966" s="7"/>
    </row>
    <row r="16967" spans="1:6" x14ac:dyDescent="0.3">
      <c r="A16967" s="8"/>
      <c r="B16967" s="8"/>
      <c r="C16967" s="8"/>
      <c r="D16967" s="8"/>
      <c r="E16967" s="8"/>
      <c r="F16967" s="9"/>
    </row>
    <row r="16968" spans="1:6" x14ac:dyDescent="0.3">
      <c r="A16968" s="6"/>
      <c r="B16968" s="6"/>
      <c r="C16968" s="6"/>
      <c r="D16968" s="6"/>
      <c r="E16968" s="6"/>
      <c r="F16968" s="7"/>
    </row>
    <row r="16969" spans="1:6" x14ac:dyDescent="0.3">
      <c r="A16969" s="8"/>
      <c r="B16969" s="8"/>
      <c r="C16969" s="8"/>
      <c r="D16969" s="8"/>
      <c r="E16969" s="8"/>
      <c r="F16969" s="9"/>
    </row>
    <row r="16970" spans="1:6" x14ac:dyDescent="0.3">
      <c r="A16970" s="6"/>
      <c r="B16970" s="6"/>
      <c r="C16970" s="6"/>
      <c r="D16970" s="6"/>
      <c r="E16970" s="6"/>
      <c r="F16970" s="7"/>
    </row>
    <row r="16971" spans="1:6" x14ac:dyDescent="0.3">
      <c r="A16971" s="8"/>
      <c r="B16971" s="8"/>
      <c r="C16971" s="8"/>
      <c r="D16971" s="8"/>
      <c r="E16971" s="8"/>
      <c r="F16971" s="9"/>
    </row>
    <row r="16972" spans="1:6" x14ac:dyDescent="0.3">
      <c r="A16972" s="6"/>
      <c r="B16972" s="6"/>
      <c r="C16972" s="6"/>
      <c r="D16972" s="6"/>
      <c r="E16972" s="6"/>
      <c r="F16972" s="7"/>
    </row>
    <row r="16973" spans="1:6" x14ac:dyDescent="0.3">
      <c r="A16973" s="8"/>
      <c r="B16973" s="8"/>
      <c r="C16973" s="8"/>
      <c r="D16973" s="8"/>
      <c r="E16973" s="8"/>
      <c r="F16973" s="9"/>
    </row>
    <row r="16974" spans="1:6" x14ac:dyDescent="0.3">
      <c r="A16974" s="6"/>
      <c r="B16974" s="6"/>
      <c r="C16974" s="6"/>
      <c r="D16974" s="6"/>
      <c r="E16974" s="6"/>
      <c r="F16974" s="7"/>
    </row>
    <row r="16975" spans="1:6" x14ac:dyDescent="0.3">
      <c r="A16975" s="8"/>
      <c r="B16975" s="8"/>
      <c r="C16975" s="8"/>
      <c r="D16975" s="8"/>
      <c r="E16975" s="8"/>
      <c r="F16975" s="9"/>
    </row>
    <row r="16976" spans="1:6" x14ac:dyDescent="0.3">
      <c r="A16976" s="6"/>
      <c r="B16976" s="6"/>
      <c r="C16976" s="6"/>
      <c r="D16976" s="6"/>
      <c r="E16976" s="6"/>
      <c r="F16976" s="7"/>
    </row>
    <row r="16977" spans="1:6" x14ac:dyDescent="0.3">
      <c r="A16977" s="8"/>
      <c r="B16977" s="8"/>
      <c r="C16977" s="8"/>
      <c r="D16977" s="8"/>
      <c r="E16977" s="8"/>
      <c r="F16977" s="9"/>
    </row>
    <row r="16978" spans="1:6" x14ac:dyDescent="0.3">
      <c r="A16978" s="6"/>
      <c r="B16978" s="6"/>
      <c r="C16978" s="6"/>
      <c r="D16978" s="6"/>
      <c r="E16978" s="6"/>
      <c r="F16978" s="7"/>
    </row>
    <row r="16979" spans="1:6" x14ac:dyDescent="0.3">
      <c r="A16979" s="8"/>
      <c r="B16979" s="8"/>
      <c r="C16979" s="8"/>
      <c r="D16979" s="8"/>
      <c r="E16979" s="8"/>
      <c r="F16979" s="9"/>
    </row>
    <row r="16980" spans="1:6" x14ac:dyDescent="0.3">
      <c r="A16980" s="6"/>
      <c r="B16980" s="6"/>
      <c r="C16980" s="6"/>
      <c r="D16980" s="6"/>
      <c r="E16980" s="6"/>
      <c r="F16980" s="7"/>
    </row>
    <row r="16981" spans="1:6" x14ac:dyDescent="0.3">
      <c r="A16981" s="8"/>
      <c r="B16981" s="8"/>
      <c r="C16981" s="8"/>
      <c r="D16981" s="8"/>
      <c r="E16981" s="8"/>
      <c r="F16981" s="9"/>
    </row>
    <row r="16982" spans="1:6" x14ac:dyDescent="0.3">
      <c r="A16982" s="6"/>
      <c r="B16982" s="6"/>
      <c r="C16982" s="6"/>
      <c r="D16982" s="6"/>
      <c r="E16982" s="6"/>
      <c r="F16982" s="7"/>
    </row>
    <row r="16983" spans="1:6" x14ac:dyDescent="0.3">
      <c r="A16983" s="8"/>
      <c r="B16983" s="8"/>
      <c r="C16983" s="8"/>
      <c r="D16983" s="8"/>
      <c r="E16983" s="8"/>
      <c r="F16983" s="9"/>
    </row>
    <row r="16984" spans="1:6" x14ac:dyDescent="0.3">
      <c r="A16984" s="6"/>
      <c r="B16984" s="6"/>
      <c r="C16984" s="6"/>
      <c r="D16984" s="6"/>
      <c r="E16984" s="6"/>
      <c r="F16984" s="7"/>
    </row>
    <row r="16985" spans="1:6" x14ac:dyDescent="0.3">
      <c r="A16985" s="8"/>
      <c r="B16985" s="8"/>
      <c r="C16985" s="8"/>
      <c r="D16985" s="8"/>
      <c r="E16985" s="8"/>
      <c r="F16985" s="9"/>
    </row>
    <row r="16986" spans="1:6" x14ac:dyDescent="0.3">
      <c r="A16986" s="6"/>
      <c r="B16986" s="6"/>
      <c r="C16986" s="6"/>
      <c r="D16986" s="6"/>
      <c r="E16986" s="6"/>
      <c r="F16986" s="7"/>
    </row>
    <row r="16987" spans="1:6" x14ac:dyDescent="0.3">
      <c r="A16987" s="8"/>
      <c r="B16987" s="8"/>
      <c r="C16987" s="8"/>
      <c r="D16987" s="8"/>
      <c r="E16987" s="8"/>
      <c r="F16987" s="9"/>
    </row>
    <row r="16988" spans="1:6" x14ac:dyDescent="0.3">
      <c r="A16988" s="6"/>
      <c r="B16988" s="6"/>
      <c r="C16988" s="6"/>
      <c r="D16988" s="6"/>
      <c r="E16988" s="6"/>
      <c r="F16988" s="7"/>
    </row>
    <row r="16989" spans="1:6" x14ac:dyDescent="0.3">
      <c r="A16989" s="8"/>
      <c r="B16989" s="8"/>
      <c r="C16989" s="8"/>
      <c r="D16989" s="8"/>
      <c r="E16989" s="8"/>
      <c r="F16989" s="9"/>
    </row>
    <row r="16990" spans="1:6" x14ac:dyDescent="0.3">
      <c r="A16990" s="6"/>
      <c r="B16990" s="6"/>
      <c r="C16990" s="6"/>
      <c r="D16990" s="6"/>
      <c r="E16990" s="6"/>
      <c r="F16990" s="7"/>
    </row>
    <row r="16991" spans="1:6" x14ac:dyDescent="0.3">
      <c r="A16991" s="8"/>
      <c r="B16991" s="8"/>
      <c r="C16991" s="8"/>
      <c r="D16991" s="8"/>
      <c r="E16991" s="8"/>
      <c r="F16991" s="9"/>
    </row>
    <row r="16992" spans="1:6" x14ac:dyDescent="0.3">
      <c r="A16992" s="6"/>
      <c r="B16992" s="6"/>
      <c r="C16992" s="6"/>
      <c r="D16992" s="6"/>
      <c r="E16992" s="6"/>
      <c r="F16992" s="7"/>
    </row>
    <row r="16993" spans="1:6" x14ac:dyDescent="0.3">
      <c r="A16993" s="8"/>
      <c r="B16993" s="8"/>
      <c r="C16993" s="8"/>
      <c r="D16993" s="8"/>
      <c r="E16993" s="8"/>
      <c r="F16993" s="9"/>
    </row>
    <row r="16994" spans="1:6" x14ac:dyDescent="0.3">
      <c r="A16994" s="6"/>
      <c r="B16994" s="6"/>
      <c r="C16994" s="6"/>
      <c r="D16994" s="6"/>
      <c r="E16994" s="6"/>
      <c r="F16994" s="7"/>
    </row>
    <row r="16995" spans="1:6" x14ac:dyDescent="0.3">
      <c r="A16995" s="8"/>
      <c r="B16995" s="8"/>
      <c r="C16995" s="8"/>
      <c r="D16995" s="8"/>
      <c r="E16995" s="8"/>
      <c r="F16995" s="9"/>
    </row>
    <row r="16996" spans="1:6" x14ac:dyDescent="0.3">
      <c r="A16996" s="6"/>
      <c r="B16996" s="6"/>
      <c r="C16996" s="6"/>
      <c r="D16996" s="6"/>
      <c r="E16996" s="6"/>
      <c r="F16996" s="7"/>
    </row>
    <row r="16997" spans="1:6" x14ac:dyDescent="0.3">
      <c r="A16997" s="8"/>
      <c r="B16997" s="8"/>
      <c r="C16997" s="8"/>
      <c r="D16997" s="8"/>
      <c r="E16997" s="8"/>
      <c r="F16997" s="9"/>
    </row>
    <row r="16998" spans="1:6" x14ac:dyDescent="0.3">
      <c r="A16998" s="6"/>
      <c r="B16998" s="6"/>
      <c r="C16998" s="6"/>
      <c r="D16998" s="6"/>
      <c r="E16998" s="6"/>
      <c r="F16998" s="7"/>
    </row>
    <row r="16999" spans="1:6" x14ac:dyDescent="0.3">
      <c r="A16999" s="8"/>
      <c r="B16999" s="8"/>
      <c r="C16999" s="8"/>
      <c r="D16999" s="8"/>
      <c r="E16999" s="8"/>
      <c r="F16999" s="9"/>
    </row>
    <row r="17000" spans="1:6" x14ac:dyDescent="0.3">
      <c r="A17000" s="6"/>
      <c r="B17000" s="6"/>
      <c r="C17000" s="6"/>
      <c r="D17000" s="6"/>
      <c r="E17000" s="6"/>
      <c r="F17000" s="7"/>
    </row>
    <row r="17001" spans="1:6" x14ac:dyDescent="0.3">
      <c r="A17001" s="8"/>
      <c r="B17001" s="8"/>
      <c r="C17001" s="8"/>
      <c r="D17001" s="8"/>
      <c r="E17001" s="8"/>
      <c r="F17001" s="9"/>
    </row>
    <row r="17002" spans="1:6" x14ac:dyDescent="0.3">
      <c r="A17002" s="6"/>
      <c r="B17002" s="6"/>
      <c r="C17002" s="6"/>
      <c r="D17002" s="6"/>
      <c r="E17002" s="6"/>
      <c r="F17002" s="7"/>
    </row>
    <row r="17003" spans="1:6" x14ac:dyDescent="0.3">
      <c r="A17003" s="8"/>
      <c r="B17003" s="8"/>
      <c r="C17003" s="8"/>
      <c r="D17003" s="8"/>
      <c r="E17003" s="8"/>
      <c r="F17003" s="9"/>
    </row>
    <row r="17004" spans="1:6" x14ac:dyDescent="0.3">
      <c r="A17004" s="6"/>
      <c r="B17004" s="6"/>
      <c r="C17004" s="6"/>
      <c r="D17004" s="6"/>
      <c r="E17004" s="6"/>
      <c r="F17004" s="7"/>
    </row>
    <row r="17005" spans="1:6" x14ac:dyDescent="0.3">
      <c r="A17005" s="8"/>
      <c r="B17005" s="8"/>
      <c r="C17005" s="8"/>
      <c r="D17005" s="8"/>
      <c r="E17005" s="8"/>
      <c r="F17005" s="9"/>
    </row>
    <row r="17006" spans="1:6" x14ac:dyDescent="0.3">
      <c r="A17006" s="6"/>
      <c r="B17006" s="6"/>
      <c r="C17006" s="6"/>
      <c r="D17006" s="6"/>
      <c r="E17006" s="6"/>
      <c r="F17006" s="7"/>
    </row>
    <row r="17007" spans="1:6" x14ac:dyDescent="0.3">
      <c r="A17007" s="8"/>
      <c r="B17007" s="8"/>
      <c r="C17007" s="8"/>
      <c r="D17007" s="8"/>
      <c r="E17007" s="8"/>
      <c r="F17007" s="9"/>
    </row>
    <row r="17008" spans="1:6" x14ac:dyDescent="0.3">
      <c r="A17008" s="6"/>
      <c r="B17008" s="6"/>
      <c r="C17008" s="6"/>
      <c r="D17008" s="6"/>
      <c r="E17008" s="6"/>
      <c r="F17008" s="7"/>
    </row>
    <row r="17009" spans="1:6" x14ac:dyDescent="0.3">
      <c r="A17009" s="8"/>
      <c r="B17009" s="8"/>
      <c r="C17009" s="8"/>
      <c r="D17009" s="8"/>
      <c r="E17009" s="8"/>
      <c r="F17009" s="9"/>
    </row>
    <row r="17010" spans="1:6" x14ac:dyDescent="0.3">
      <c r="A17010" s="6"/>
      <c r="B17010" s="6"/>
      <c r="C17010" s="6"/>
      <c r="D17010" s="6"/>
      <c r="E17010" s="6"/>
      <c r="F17010" s="7"/>
    </row>
    <row r="17011" spans="1:6" x14ac:dyDescent="0.3">
      <c r="A17011" s="8"/>
      <c r="B17011" s="8"/>
      <c r="C17011" s="8"/>
      <c r="D17011" s="8"/>
      <c r="E17011" s="8"/>
      <c r="F17011" s="9"/>
    </row>
    <row r="17012" spans="1:6" x14ac:dyDescent="0.3">
      <c r="A17012" s="6"/>
      <c r="B17012" s="6"/>
      <c r="C17012" s="6"/>
      <c r="D17012" s="6"/>
      <c r="E17012" s="6"/>
      <c r="F17012" s="7"/>
    </row>
    <row r="17013" spans="1:6" x14ac:dyDescent="0.3">
      <c r="A17013" s="8"/>
      <c r="B17013" s="8"/>
      <c r="C17013" s="8"/>
      <c r="D17013" s="8"/>
      <c r="E17013" s="8"/>
      <c r="F17013" s="9"/>
    </row>
    <row r="17014" spans="1:6" x14ac:dyDescent="0.3">
      <c r="A17014" s="6"/>
      <c r="B17014" s="6"/>
      <c r="C17014" s="6"/>
      <c r="D17014" s="6"/>
      <c r="E17014" s="6"/>
      <c r="F17014" s="7"/>
    </row>
    <row r="17015" spans="1:6" x14ac:dyDescent="0.3">
      <c r="A17015" s="8"/>
      <c r="B17015" s="8"/>
      <c r="C17015" s="8"/>
      <c r="D17015" s="8"/>
      <c r="E17015" s="8"/>
      <c r="F17015" s="9"/>
    </row>
    <row r="17016" spans="1:6" x14ac:dyDescent="0.3">
      <c r="A17016" s="6"/>
      <c r="B17016" s="6"/>
      <c r="C17016" s="6"/>
      <c r="D17016" s="6"/>
      <c r="E17016" s="6"/>
      <c r="F17016" s="7"/>
    </row>
    <row r="17017" spans="1:6" x14ac:dyDescent="0.3">
      <c r="A17017" s="8"/>
      <c r="B17017" s="8"/>
      <c r="C17017" s="8"/>
      <c r="D17017" s="8"/>
      <c r="E17017" s="8"/>
      <c r="F17017" s="9"/>
    </row>
    <row r="17018" spans="1:6" x14ac:dyDescent="0.3">
      <c r="A17018" s="6"/>
      <c r="B17018" s="6"/>
      <c r="C17018" s="6"/>
      <c r="D17018" s="6"/>
      <c r="E17018" s="6"/>
      <c r="F17018" s="7"/>
    </row>
    <row r="17019" spans="1:6" x14ac:dyDescent="0.3">
      <c r="A17019" s="8"/>
      <c r="B17019" s="8"/>
      <c r="C17019" s="8"/>
      <c r="D17019" s="8"/>
      <c r="E17019" s="8"/>
      <c r="F17019" s="9"/>
    </row>
    <row r="17020" spans="1:6" x14ac:dyDescent="0.3">
      <c r="A17020" s="6"/>
      <c r="B17020" s="6"/>
      <c r="C17020" s="6"/>
      <c r="D17020" s="6"/>
      <c r="E17020" s="6"/>
      <c r="F17020" s="7"/>
    </row>
    <row r="17021" spans="1:6" x14ac:dyDescent="0.3">
      <c r="A17021" s="8"/>
      <c r="B17021" s="8"/>
      <c r="C17021" s="8"/>
      <c r="D17021" s="8"/>
      <c r="E17021" s="8"/>
      <c r="F17021" s="9"/>
    </row>
    <row r="17022" spans="1:6" x14ac:dyDescent="0.3">
      <c r="A17022" s="6"/>
      <c r="B17022" s="6"/>
      <c r="C17022" s="6"/>
      <c r="D17022" s="6"/>
      <c r="E17022" s="6"/>
      <c r="F17022" s="7"/>
    </row>
    <row r="17023" spans="1:6" x14ac:dyDescent="0.3">
      <c r="A17023" s="8"/>
      <c r="B17023" s="8"/>
      <c r="C17023" s="8"/>
      <c r="D17023" s="8"/>
      <c r="E17023" s="8"/>
      <c r="F17023" s="9"/>
    </row>
    <row r="17024" spans="1:6" x14ac:dyDescent="0.3">
      <c r="A17024" s="6"/>
      <c r="B17024" s="6"/>
      <c r="C17024" s="6"/>
      <c r="D17024" s="6"/>
      <c r="E17024" s="6"/>
      <c r="F17024" s="7"/>
    </row>
    <row r="17025" spans="1:6" x14ac:dyDescent="0.3">
      <c r="A17025" s="8"/>
      <c r="B17025" s="8"/>
      <c r="C17025" s="8"/>
      <c r="D17025" s="8"/>
      <c r="E17025" s="8"/>
      <c r="F17025" s="9"/>
    </row>
    <row r="17026" spans="1:6" x14ac:dyDescent="0.3">
      <c r="A17026" s="6"/>
      <c r="B17026" s="6"/>
      <c r="C17026" s="6"/>
      <c r="D17026" s="6"/>
      <c r="E17026" s="6"/>
      <c r="F17026" s="7"/>
    </row>
    <row r="17027" spans="1:6" x14ac:dyDescent="0.3">
      <c r="A17027" s="8"/>
      <c r="B17027" s="8"/>
      <c r="C17027" s="8"/>
      <c r="D17027" s="8"/>
      <c r="E17027" s="8"/>
      <c r="F17027" s="9"/>
    </row>
    <row r="17028" spans="1:6" x14ac:dyDescent="0.3">
      <c r="A17028" s="6"/>
      <c r="B17028" s="6"/>
      <c r="C17028" s="6"/>
      <c r="D17028" s="6"/>
      <c r="E17028" s="6"/>
      <c r="F17028" s="7"/>
    </row>
    <row r="17029" spans="1:6" x14ac:dyDescent="0.3">
      <c r="A17029" s="8"/>
      <c r="B17029" s="8"/>
      <c r="C17029" s="8"/>
      <c r="D17029" s="8"/>
      <c r="E17029" s="8"/>
      <c r="F17029" s="9"/>
    </row>
    <row r="17030" spans="1:6" x14ac:dyDescent="0.3">
      <c r="A17030" s="6"/>
      <c r="B17030" s="6"/>
      <c r="C17030" s="6"/>
      <c r="D17030" s="6"/>
      <c r="E17030" s="6"/>
      <c r="F17030" s="7"/>
    </row>
    <row r="17031" spans="1:6" x14ac:dyDescent="0.3">
      <c r="A17031" s="8"/>
      <c r="B17031" s="8"/>
      <c r="C17031" s="8"/>
      <c r="D17031" s="8"/>
      <c r="E17031" s="8"/>
      <c r="F17031" s="9"/>
    </row>
    <row r="17032" spans="1:6" x14ac:dyDescent="0.3">
      <c r="A17032" s="6"/>
      <c r="B17032" s="6"/>
      <c r="C17032" s="6"/>
      <c r="D17032" s="6"/>
      <c r="E17032" s="6"/>
      <c r="F17032" s="7"/>
    </row>
    <row r="17033" spans="1:6" x14ac:dyDescent="0.3">
      <c r="A17033" s="8"/>
      <c r="B17033" s="8"/>
      <c r="C17033" s="8"/>
      <c r="D17033" s="8"/>
      <c r="E17033" s="8"/>
      <c r="F17033" s="9"/>
    </row>
    <row r="17034" spans="1:6" x14ac:dyDescent="0.3">
      <c r="A17034" s="6"/>
      <c r="B17034" s="6"/>
      <c r="C17034" s="6"/>
      <c r="D17034" s="6"/>
      <c r="E17034" s="6"/>
      <c r="F17034" s="7"/>
    </row>
    <row r="17035" spans="1:6" x14ac:dyDescent="0.3">
      <c r="A17035" s="8"/>
      <c r="B17035" s="8"/>
      <c r="C17035" s="8"/>
      <c r="D17035" s="8"/>
      <c r="E17035" s="8"/>
      <c r="F17035" s="9"/>
    </row>
    <row r="17036" spans="1:6" x14ac:dyDescent="0.3">
      <c r="A17036" s="6"/>
      <c r="B17036" s="6"/>
      <c r="C17036" s="6"/>
      <c r="D17036" s="6"/>
      <c r="E17036" s="6"/>
      <c r="F17036" s="7"/>
    </row>
    <row r="17037" spans="1:6" x14ac:dyDescent="0.3">
      <c r="A17037" s="8"/>
      <c r="B17037" s="8"/>
      <c r="C17037" s="8"/>
      <c r="D17037" s="8"/>
      <c r="E17037" s="8"/>
      <c r="F17037" s="9"/>
    </row>
    <row r="17038" spans="1:6" x14ac:dyDescent="0.3">
      <c r="A17038" s="6"/>
      <c r="B17038" s="6"/>
      <c r="C17038" s="6"/>
      <c r="D17038" s="6"/>
      <c r="E17038" s="6"/>
      <c r="F17038" s="7"/>
    </row>
    <row r="17039" spans="1:6" x14ac:dyDescent="0.3">
      <c r="A17039" s="8"/>
      <c r="B17039" s="8"/>
      <c r="C17039" s="8"/>
      <c r="D17039" s="8"/>
      <c r="E17039" s="8"/>
      <c r="F17039" s="9"/>
    </row>
    <row r="17040" spans="1:6" x14ac:dyDescent="0.3">
      <c r="A17040" s="6"/>
      <c r="B17040" s="6"/>
      <c r="C17040" s="6"/>
      <c r="D17040" s="6"/>
      <c r="E17040" s="6"/>
      <c r="F17040" s="7"/>
    </row>
    <row r="17041" spans="1:6" x14ac:dyDescent="0.3">
      <c r="A17041" s="8"/>
      <c r="B17041" s="8"/>
      <c r="C17041" s="8"/>
      <c r="D17041" s="8"/>
      <c r="E17041" s="8"/>
      <c r="F17041" s="9"/>
    </row>
    <row r="17042" spans="1:6" x14ac:dyDescent="0.3">
      <c r="A17042" s="6"/>
      <c r="B17042" s="6"/>
      <c r="C17042" s="6"/>
      <c r="D17042" s="6"/>
      <c r="E17042" s="6"/>
      <c r="F17042" s="7"/>
    </row>
    <row r="17043" spans="1:6" x14ac:dyDescent="0.3">
      <c r="A17043" s="8"/>
      <c r="B17043" s="8"/>
      <c r="C17043" s="8"/>
      <c r="D17043" s="8"/>
      <c r="E17043" s="8"/>
      <c r="F17043" s="9"/>
    </row>
    <row r="17044" spans="1:6" x14ac:dyDescent="0.3">
      <c r="A17044" s="6"/>
      <c r="B17044" s="6"/>
      <c r="C17044" s="6"/>
      <c r="D17044" s="6"/>
      <c r="E17044" s="6"/>
      <c r="F17044" s="7"/>
    </row>
    <row r="17045" spans="1:6" x14ac:dyDescent="0.3">
      <c r="A17045" s="8"/>
      <c r="B17045" s="8"/>
      <c r="C17045" s="8"/>
      <c r="D17045" s="8"/>
      <c r="E17045" s="8"/>
      <c r="F17045" s="9"/>
    </row>
    <row r="17046" spans="1:6" x14ac:dyDescent="0.3">
      <c r="A17046" s="6"/>
      <c r="B17046" s="6"/>
      <c r="C17046" s="6"/>
      <c r="D17046" s="6"/>
      <c r="E17046" s="6"/>
      <c r="F17046" s="7"/>
    </row>
    <row r="17047" spans="1:6" x14ac:dyDescent="0.3">
      <c r="A17047" s="8"/>
      <c r="B17047" s="8"/>
      <c r="C17047" s="8"/>
      <c r="D17047" s="8"/>
      <c r="E17047" s="8"/>
      <c r="F17047" s="9"/>
    </row>
    <row r="17048" spans="1:6" x14ac:dyDescent="0.3">
      <c r="A17048" s="6"/>
      <c r="B17048" s="6"/>
      <c r="C17048" s="6"/>
      <c r="D17048" s="6"/>
      <c r="E17048" s="6"/>
      <c r="F17048" s="7"/>
    </row>
    <row r="17049" spans="1:6" x14ac:dyDescent="0.3">
      <c r="A17049" s="8"/>
      <c r="B17049" s="8"/>
      <c r="C17049" s="8"/>
      <c r="D17049" s="8"/>
      <c r="E17049" s="8"/>
      <c r="F17049" s="9"/>
    </row>
    <row r="17050" spans="1:6" x14ac:dyDescent="0.3">
      <c r="A17050" s="6"/>
      <c r="B17050" s="6"/>
      <c r="C17050" s="6"/>
      <c r="D17050" s="6"/>
      <c r="E17050" s="6"/>
      <c r="F17050" s="7"/>
    </row>
    <row r="17051" spans="1:6" x14ac:dyDescent="0.3">
      <c r="A17051" s="8"/>
      <c r="B17051" s="8"/>
      <c r="C17051" s="8"/>
      <c r="D17051" s="8"/>
      <c r="E17051" s="8"/>
      <c r="F17051" s="9"/>
    </row>
    <row r="17052" spans="1:6" x14ac:dyDescent="0.3">
      <c r="A17052" s="6"/>
      <c r="B17052" s="6"/>
      <c r="C17052" s="6"/>
      <c r="D17052" s="6"/>
      <c r="E17052" s="6"/>
      <c r="F17052" s="7"/>
    </row>
    <row r="17053" spans="1:6" x14ac:dyDescent="0.3">
      <c r="A17053" s="8"/>
      <c r="B17053" s="8"/>
      <c r="C17053" s="8"/>
      <c r="D17053" s="8"/>
      <c r="E17053" s="8"/>
      <c r="F17053" s="9"/>
    </row>
    <row r="17054" spans="1:6" x14ac:dyDescent="0.3">
      <c r="A17054" s="6"/>
      <c r="B17054" s="6"/>
      <c r="C17054" s="6"/>
      <c r="D17054" s="6"/>
      <c r="E17054" s="6"/>
      <c r="F17054" s="7"/>
    </row>
    <row r="17055" spans="1:6" x14ac:dyDescent="0.3">
      <c r="A17055" s="8"/>
      <c r="B17055" s="8"/>
      <c r="C17055" s="8"/>
      <c r="D17055" s="8"/>
      <c r="E17055" s="8"/>
      <c r="F17055" s="9"/>
    </row>
    <row r="17056" spans="1:6" x14ac:dyDescent="0.3">
      <c r="A17056" s="6"/>
      <c r="B17056" s="6"/>
      <c r="C17056" s="6"/>
      <c r="D17056" s="6"/>
      <c r="E17056" s="6"/>
      <c r="F17056" s="7"/>
    </row>
    <row r="17057" spans="1:6" x14ac:dyDescent="0.3">
      <c r="A17057" s="8"/>
      <c r="B17057" s="8"/>
      <c r="C17057" s="8"/>
      <c r="D17057" s="8"/>
      <c r="E17057" s="8"/>
      <c r="F17057" s="9"/>
    </row>
    <row r="17058" spans="1:6" x14ac:dyDescent="0.3">
      <c r="A17058" s="6"/>
      <c r="B17058" s="6"/>
      <c r="C17058" s="6"/>
      <c r="D17058" s="6"/>
      <c r="E17058" s="6"/>
      <c r="F17058" s="7"/>
    </row>
    <row r="17059" spans="1:6" x14ac:dyDescent="0.3">
      <c r="A17059" s="8"/>
      <c r="B17059" s="8"/>
      <c r="C17059" s="8"/>
      <c r="D17059" s="8"/>
      <c r="E17059" s="8"/>
      <c r="F17059" s="9"/>
    </row>
    <row r="17060" spans="1:6" x14ac:dyDescent="0.3">
      <c r="A17060" s="6"/>
      <c r="B17060" s="6"/>
      <c r="C17060" s="6"/>
      <c r="D17060" s="6"/>
      <c r="E17060" s="6"/>
      <c r="F17060" s="7"/>
    </row>
    <row r="17061" spans="1:6" x14ac:dyDescent="0.3">
      <c r="A17061" s="8"/>
      <c r="B17061" s="8"/>
      <c r="C17061" s="8"/>
      <c r="D17061" s="8"/>
      <c r="E17061" s="8"/>
      <c r="F17061" s="9"/>
    </row>
    <row r="17062" spans="1:6" x14ac:dyDescent="0.3">
      <c r="A17062" s="6"/>
      <c r="B17062" s="6"/>
      <c r="C17062" s="6"/>
      <c r="D17062" s="6"/>
      <c r="E17062" s="6"/>
      <c r="F17062" s="7"/>
    </row>
    <row r="17063" spans="1:6" x14ac:dyDescent="0.3">
      <c r="A17063" s="8"/>
      <c r="B17063" s="8"/>
      <c r="C17063" s="8"/>
      <c r="D17063" s="8"/>
      <c r="E17063" s="8"/>
      <c r="F17063" s="9"/>
    </row>
    <row r="17064" spans="1:6" x14ac:dyDescent="0.3">
      <c r="A17064" s="6"/>
      <c r="B17064" s="6"/>
      <c r="C17064" s="6"/>
      <c r="D17064" s="6"/>
      <c r="E17064" s="6"/>
      <c r="F17064" s="7"/>
    </row>
    <row r="17065" spans="1:6" x14ac:dyDescent="0.3">
      <c r="A17065" s="8"/>
      <c r="B17065" s="8"/>
      <c r="C17065" s="8"/>
      <c r="D17065" s="8"/>
      <c r="E17065" s="8"/>
      <c r="F17065" s="9"/>
    </row>
    <row r="17066" spans="1:6" x14ac:dyDescent="0.3">
      <c r="A17066" s="6"/>
      <c r="B17066" s="6"/>
      <c r="C17066" s="6"/>
      <c r="D17066" s="6"/>
      <c r="E17066" s="6"/>
      <c r="F17066" s="7"/>
    </row>
    <row r="17067" spans="1:6" x14ac:dyDescent="0.3">
      <c r="A17067" s="8"/>
      <c r="B17067" s="8"/>
      <c r="C17067" s="8"/>
      <c r="D17067" s="8"/>
      <c r="E17067" s="8"/>
      <c r="F17067" s="9"/>
    </row>
    <row r="17068" spans="1:6" x14ac:dyDescent="0.3">
      <c r="A17068" s="6"/>
      <c r="B17068" s="6"/>
      <c r="C17068" s="6"/>
      <c r="D17068" s="6"/>
      <c r="E17068" s="6"/>
      <c r="F17068" s="7"/>
    </row>
    <row r="17069" spans="1:6" x14ac:dyDescent="0.3">
      <c r="A17069" s="8"/>
      <c r="B17069" s="8"/>
      <c r="C17069" s="8"/>
      <c r="D17069" s="8"/>
      <c r="E17069" s="8"/>
      <c r="F17069" s="9"/>
    </row>
    <row r="17070" spans="1:6" x14ac:dyDescent="0.3">
      <c r="A17070" s="6"/>
      <c r="B17070" s="6"/>
      <c r="C17070" s="6"/>
      <c r="D17070" s="6"/>
      <c r="E17070" s="6"/>
      <c r="F17070" s="7"/>
    </row>
    <row r="17071" spans="1:6" x14ac:dyDescent="0.3">
      <c r="A17071" s="8"/>
      <c r="B17071" s="8"/>
      <c r="C17071" s="8"/>
      <c r="D17071" s="8"/>
      <c r="E17071" s="8"/>
      <c r="F17071" s="9"/>
    </row>
    <row r="17072" spans="1:6" x14ac:dyDescent="0.3">
      <c r="A17072" s="6"/>
      <c r="B17072" s="6"/>
      <c r="C17072" s="6"/>
      <c r="D17072" s="6"/>
      <c r="E17072" s="6"/>
      <c r="F17072" s="7"/>
    </row>
    <row r="17073" spans="1:6" x14ac:dyDescent="0.3">
      <c r="A17073" s="8"/>
      <c r="B17073" s="8"/>
      <c r="C17073" s="8"/>
      <c r="D17073" s="8"/>
      <c r="E17073" s="8"/>
      <c r="F17073" s="9"/>
    </row>
    <row r="17074" spans="1:6" x14ac:dyDescent="0.3">
      <c r="A17074" s="6"/>
      <c r="B17074" s="6"/>
      <c r="C17074" s="6"/>
      <c r="D17074" s="6"/>
      <c r="E17074" s="6"/>
      <c r="F17074" s="7"/>
    </row>
    <row r="17075" spans="1:6" x14ac:dyDescent="0.3">
      <c r="A17075" s="8"/>
      <c r="B17075" s="8"/>
      <c r="C17075" s="8"/>
      <c r="D17075" s="8"/>
      <c r="E17075" s="8"/>
      <c r="F17075" s="9"/>
    </row>
    <row r="17076" spans="1:6" x14ac:dyDescent="0.3">
      <c r="A17076" s="6"/>
      <c r="B17076" s="6"/>
      <c r="C17076" s="6"/>
      <c r="D17076" s="6"/>
      <c r="E17076" s="6"/>
      <c r="F17076" s="7"/>
    </row>
    <row r="17077" spans="1:6" x14ac:dyDescent="0.3">
      <c r="A17077" s="8"/>
      <c r="B17077" s="8"/>
      <c r="C17077" s="8"/>
      <c r="D17077" s="8"/>
      <c r="E17077" s="8"/>
      <c r="F17077" s="9"/>
    </row>
    <row r="17078" spans="1:6" x14ac:dyDescent="0.3">
      <c r="A17078" s="6"/>
      <c r="B17078" s="6"/>
      <c r="C17078" s="6"/>
      <c r="D17078" s="6"/>
      <c r="E17078" s="6"/>
      <c r="F17078" s="7"/>
    </row>
    <row r="17079" spans="1:6" x14ac:dyDescent="0.3">
      <c r="A17079" s="8"/>
      <c r="B17079" s="8"/>
      <c r="C17079" s="8"/>
      <c r="D17079" s="8"/>
      <c r="E17079" s="8"/>
      <c r="F17079" s="9"/>
    </row>
    <row r="17080" spans="1:6" x14ac:dyDescent="0.3">
      <c r="A17080" s="6"/>
      <c r="B17080" s="6"/>
      <c r="C17080" s="6"/>
      <c r="D17080" s="6"/>
      <c r="E17080" s="6"/>
      <c r="F17080" s="7"/>
    </row>
    <row r="17081" spans="1:6" x14ac:dyDescent="0.3">
      <c r="A17081" s="8"/>
      <c r="B17081" s="8"/>
      <c r="C17081" s="8"/>
      <c r="D17081" s="8"/>
      <c r="E17081" s="8"/>
      <c r="F17081" s="9"/>
    </row>
    <row r="17082" spans="1:6" x14ac:dyDescent="0.3">
      <c r="A17082" s="6"/>
      <c r="B17082" s="6"/>
      <c r="C17082" s="6"/>
      <c r="D17082" s="6"/>
      <c r="E17082" s="6"/>
      <c r="F17082" s="7"/>
    </row>
    <row r="17083" spans="1:6" x14ac:dyDescent="0.3">
      <c r="A17083" s="8"/>
      <c r="B17083" s="8"/>
      <c r="C17083" s="8"/>
      <c r="D17083" s="8"/>
      <c r="E17083" s="8"/>
      <c r="F17083" s="9"/>
    </row>
    <row r="17084" spans="1:6" x14ac:dyDescent="0.3">
      <c r="A17084" s="6"/>
      <c r="B17084" s="6"/>
      <c r="C17084" s="6"/>
      <c r="D17084" s="6"/>
      <c r="E17084" s="6"/>
      <c r="F17084" s="7"/>
    </row>
    <row r="17085" spans="1:6" x14ac:dyDescent="0.3">
      <c r="A17085" s="8"/>
      <c r="B17085" s="8"/>
      <c r="C17085" s="8"/>
      <c r="D17085" s="8"/>
      <c r="E17085" s="8"/>
      <c r="F17085" s="9"/>
    </row>
    <row r="17086" spans="1:6" x14ac:dyDescent="0.3">
      <c r="A17086" s="6"/>
      <c r="B17086" s="6"/>
      <c r="C17086" s="6"/>
      <c r="D17086" s="6"/>
      <c r="E17086" s="6"/>
      <c r="F17086" s="7"/>
    </row>
    <row r="17087" spans="1:6" x14ac:dyDescent="0.3">
      <c r="A17087" s="8"/>
      <c r="B17087" s="8"/>
      <c r="C17087" s="8"/>
      <c r="D17087" s="8"/>
      <c r="E17087" s="8"/>
      <c r="F17087" s="9"/>
    </row>
    <row r="17088" spans="1:6" x14ac:dyDescent="0.3">
      <c r="A17088" s="6"/>
      <c r="B17088" s="6"/>
      <c r="C17088" s="6"/>
      <c r="D17088" s="6"/>
      <c r="E17088" s="6"/>
      <c r="F17088" s="7"/>
    </row>
    <row r="17089" spans="1:6" x14ac:dyDescent="0.3">
      <c r="A17089" s="8"/>
      <c r="B17089" s="8"/>
      <c r="C17089" s="8"/>
      <c r="D17089" s="8"/>
      <c r="E17089" s="8"/>
      <c r="F17089" s="9"/>
    </row>
    <row r="17090" spans="1:6" x14ac:dyDescent="0.3">
      <c r="A17090" s="6"/>
      <c r="B17090" s="6"/>
      <c r="C17090" s="6"/>
      <c r="D17090" s="6"/>
      <c r="E17090" s="6"/>
      <c r="F17090" s="7"/>
    </row>
    <row r="17091" spans="1:6" x14ac:dyDescent="0.3">
      <c r="A17091" s="8"/>
      <c r="B17091" s="8"/>
      <c r="C17091" s="8"/>
      <c r="D17091" s="8"/>
      <c r="E17091" s="8"/>
      <c r="F17091" s="9"/>
    </row>
    <row r="17092" spans="1:6" x14ac:dyDescent="0.3">
      <c r="A17092" s="6"/>
      <c r="B17092" s="6"/>
      <c r="C17092" s="6"/>
      <c r="D17092" s="6"/>
      <c r="E17092" s="6"/>
      <c r="F17092" s="7"/>
    </row>
    <row r="17093" spans="1:6" x14ac:dyDescent="0.3">
      <c r="A17093" s="8"/>
      <c r="B17093" s="8"/>
      <c r="C17093" s="8"/>
      <c r="D17093" s="8"/>
      <c r="E17093" s="8"/>
      <c r="F17093" s="9"/>
    </row>
    <row r="17094" spans="1:6" x14ac:dyDescent="0.3">
      <c r="A17094" s="6"/>
      <c r="B17094" s="6"/>
      <c r="C17094" s="6"/>
      <c r="D17094" s="6"/>
      <c r="E17094" s="6"/>
      <c r="F17094" s="7"/>
    </row>
    <row r="17095" spans="1:6" x14ac:dyDescent="0.3">
      <c r="A17095" s="8"/>
      <c r="B17095" s="8"/>
      <c r="C17095" s="8"/>
      <c r="D17095" s="8"/>
      <c r="E17095" s="8"/>
      <c r="F17095" s="9"/>
    </row>
    <row r="17096" spans="1:6" x14ac:dyDescent="0.3">
      <c r="A17096" s="6"/>
      <c r="B17096" s="6"/>
      <c r="C17096" s="6"/>
      <c r="D17096" s="6"/>
      <c r="E17096" s="6"/>
      <c r="F17096" s="7"/>
    </row>
    <row r="17097" spans="1:6" x14ac:dyDescent="0.3">
      <c r="A17097" s="8"/>
      <c r="B17097" s="8"/>
      <c r="C17097" s="8"/>
      <c r="D17097" s="8"/>
      <c r="E17097" s="8"/>
      <c r="F17097" s="9"/>
    </row>
    <row r="17098" spans="1:6" x14ac:dyDescent="0.3">
      <c r="A17098" s="6"/>
      <c r="B17098" s="6"/>
      <c r="C17098" s="6"/>
      <c r="D17098" s="6"/>
      <c r="E17098" s="6"/>
      <c r="F17098" s="7"/>
    </row>
    <row r="17099" spans="1:6" x14ac:dyDescent="0.3">
      <c r="A17099" s="8"/>
      <c r="B17099" s="8"/>
      <c r="C17099" s="8"/>
      <c r="D17099" s="8"/>
      <c r="E17099" s="8"/>
      <c r="F17099" s="9"/>
    </row>
    <row r="17100" spans="1:6" x14ac:dyDescent="0.3">
      <c r="A17100" s="6"/>
      <c r="B17100" s="6"/>
      <c r="C17100" s="6"/>
      <c r="D17100" s="6"/>
      <c r="E17100" s="6"/>
      <c r="F17100" s="7"/>
    </row>
    <row r="17101" spans="1:6" x14ac:dyDescent="0.3">
      <c r="A17101" s="8"/>
      <c r="B17101" s="8"/>
      <c r="C17101" s="8"/>
      <c r="D17101" s="8"/>
      <c r="E17101" s="8"/>
      <c r="F17101" s="9"/>
    </row>
    <row r="17102" spans="1:6" x14ac:dyDescent="0.3">
      <c r="A17102" s="6"/>
      <c r="B17102" s="6"/>
      <c r="C17102" s="6"/>
      <c r="D17102" s="6"/>
      <c r="E17102" s="6"/>
      <c r="F17102" s="7"/>
    </row>
    <row r="17103" spans="1:6" x14ac:dyDescent="0.3">
      <c r="A17103" s="8"/>
      <c r="B17103" s="8"/>
      <c r="C17103" s="8"/>
      <c r="D17103" s="8"/>
      <c r="E17103" s="8"/>
      <c r="F17103" s="9"/>
    </row>
    <row r="17104" spans="1:6" x14ac:dyDescent="0.3">
      <c r="A17104" s="6"/>
      <c r="B17104" s="6"/>
      <c r="C17104" s="6"/>
      <c r="D17104" s="6"/>
      <c r="E17104" s="6"/>
      <c r="F17104" s="7"/>
    </row>
    <row r="17105" spans="1:6" x14ac:dyDescent="0.3">
      <c r="A17105" s="8"/>
      <c r="B17105" s="8"/>
      <c r="C17105" s="8"/>
      <c r="D17105" s="8"/>
      <c r="E17105" s="8"/>
      <c r="F17105" s="9"/>
    </row>
    <row r="17106" spans="1:6" x14ac:dyDescent="0.3">
      <c r="A17106" s="6"/>
      <c r="B17106" s="6"/>
      <c r="C17106" s="6"/>
      <c r="D17106" s="6"/>
      <c r="E17106" s="6"/>
      <c r="F17106" s="7"/>
    </row>
    <row r="17107" spans="1:6" x14ac:dyDescent="0.3">
      <c r="A17107" s="8"/>
      <c r="B17107" s="8"/>
      <c r="C17107" s="8"/>
      <c r="D17107" s="8"/>
      <c r="E17107" s="8"/>
      <c r="F17107" s="9"/>
    </row>
    <row r="17108" spans="1:6" x14ac:dyDescent="0.3">
      <c r="A17108" s="6"/>
      <c r="B17108" s="6"/>
      <c r="C17108" s="6"/>
      <c r="D17108" s="6"/>
      <c r="E17108" s="6"/>
      <c r="F17108" s="7"/>
    </row>
    <row r="17109" spans="1:6" x14ac:dyDescent="0.3">
      <c r="A17109" s="8"/>
      <c r="B17109" s="8"/>
      <c r="C17109" s="8"/>
      <c r="D17109" s="8"/>
      <c r="E17109" s="8"/>
      <c r="F17109" s="9"/>
    </row>
    <row r="17110" spans="1:6" x14ac:dyDescent="0.3">
      <c r="A17110" s="6"/>
      <c r="B17110" s="6"/>
      <c r="C17110" s="6"/>
      <c r="D17110" s="6"/>
      <c r="E17110" s="6"/>
      <c r="F17110" s="7"/>
    </row>
    <row r="17111" spans="1:6" x14ac:dyDescent="0.3">
      <c r="A17111" s="8"/>
      <c r="B17111" s="8"/>
      <c r="C17111" s="8"/>
      <c r="D17111" s="8"/>
      <c r="E17111" s="8"/>
      <c r="F17111" s="9"/>
    </row>
    <row r="17112" spans="1:6" x14ac:dyDescent="0.3">
      <c r="A17112" s="6"/>
      <c r="B17112" s="6"/>
      <c r="C17112" s="6"/>
      <c r="D17112" s="6"/>
      <c r="E17112" s="6"/>
      <c r="F17112" s="7"/>
    </row>
    <row r="17113" spans="1:6" x14ac:dyDescent="0.3">
      <c r="A17113" s="8"/>
      <c r="B17113" s="8"/>
      <c r="C17113" s="8"/>
      <c r="D17113" s="8"/>
      <c r="E17113" s="8"/>
      <c r="F17113" s="9"/>
    </row>
    <row r="17114" spans="1:6" x14ac:dyDescent="0.3">
      <c r="A17114" s="6"/>
      <c r="B17114" s="6"/>
      <c r="C17114" s="6"/>
      <c r="D17114" s="6"/>
      <c r="E17114" s="6"/>
      <c r="F17114" s="7"/>
    </row>
    <row r="17115" spans="1:6" x14ac:dyDescent="0.3">
      <c r="A17115" s="8"/>
      <c r="B17115" s="8"/>
      <c r="C17115" s="8"/>
      <c r="D17115" s="8"/>
      <c r="E17115" s="8"/>
      <c r="F17115" s="9"/>
    </row>
    <row r="17116" spans="1:6" x14ac:dyDescent="0.3">
      <c r="A17116" s="6"/>
      <c r="B17116" s="6"/>
      <c r="C17116" s="6"/>
      <c r="D17116" s="6"/>
      <c r="E17116" s="6"/>
      <c r="F17116" s="7"/>
    </row>
    <row r="17117" spans="1:6" x14ac:dyDescent="0.3">
      <c r="A17117" s="8"/>
      <c r="B17117" s="8"/>
      <c r="C17117" s="8"/>
      <c r="D17117" s="8"/>
      <c r="E17117" s="8"/>
      <c r="F17117" s="9"/>
    </row>
    <row r="17118" spans="1:6" x14ac:dyDescent="0.3">
      <c r="A17118" s="6"/>
      <c r="B17118" s="6"/>
      <c r="C17118" s="6"/>
      <c r="D17118" s="6"/>
      <c r="E17118" s="6"/>
      <c r="F17118" s="7"/>
    </row>
    <row r="17119" spans="1:6" x14ac:dyDescent="0.3">
      <c r="A17119" s="8"/>
      <c r="B17119" s="8"/>
      <c r="C17119" s="8"/>
      <c r="D17119" s="8"/>
      <c r="E17119" s="8"/>
      <c r="F17119" s="9"/>
    </row>
    <row r="17120" spans="1:6" x14ac:dyDescent="0.3">
      <c r="A17120" s="6"/>
      <c r="B17120" s="6"/>
      <c r="C17120" s="6"/>
      <c r="D17120" s="6"/>
      <c r="E17120" s="6"/>
      <c r="F17120" s="7"/>
    </row>
    <row r="17121" spans="1:6" x14ac:dyDescent="0.3">
      <c r="A17121" s="8"/>
      <c r="B17121" s="8"/>
      <c r="C17121" s="8"/>
      <c r="D17121" s="8"/>
      <c r="E17121" s="8"/>
      <c r="F17121" s="9"/>
    </row>
    <row r="17122" spans="1:6" x14ac:dyDescent="0.3">
      <c r="A17122" s="6"/>
      <c r="B17122" s="6"/>
      <c r="C17122" s="6"/>
      <c r="D17122" s="6"/>
      <c r="E17122" s="6"/>
      <c r="F17122" s="7"/>
    </row>
    <row r="17123" spans="1:6" x14ac:dyDescent="0.3">
      <c r="A17123" s="8"/>
      <c r="B17123" s="8"/>
      <c r="C17123" s="8"/>
      <c r="D17123" s="8"/>
      <c r="E17123" s="8"/>
      <c r="F17123" s="9"/>
    </row>
    <row r="17124" spans="1:6" x14ac:dyDescent="0.3">
      <c r="A17124" s="6"/>
      <c r="B17124" s="6"/>
      <c r="C17124" s="6"/>
      <c r="D17124" s="6"/>
      <c r="E17124" s="6"/>
      <c r="F17124" s="7"/>
    </row>
    <row r="17125" spans="1:6" x14ac:dyDescent="0.3">
      <c r="A17125" s="8"/>
      <c r="B17125" s="8"/>
      <c r="C17125" s="8"/>
      <c r="D17125" s="8"/>
      <c r="E17125" s="8"/>
      <c r="F17125" s="9"/>
    </row>
    <row r="17126" spans="1:6" x14ac:dyDescent="0.3">
      <c r="A17126" s="6"/>
      <c r="B17126" s="6"/>
      <c r="C17126" s="6"/>
      <c r="D17126" s="6"/>
      <c r="E17126" s="6"/>
      <c r="F17126" s="7"/>
    </row>
    <row r="17127" spans="1:6" x14ac:dyDescent="0.3">
      <c r="A17127" s="8"/>
      <c r="B17127" s="8"/>
      <c r="C17127" s="8"/>
      <c r="D17127" s="8"/>
      <c r="E17127" s="8"/>
      <c r="F17127" s="9"/>
    </row>
    <row r="17128" spans="1:6" x14ac:dyDescent="0.3">
      <c r="A17128" s="6"/>
      <c r="B17128" s="6"/>
      <c r="C17128" s="6"/>
      <c r="D17128" s="6"/>
      <c r="E17128" s="6"/>
      <c r="F17128" s="7"/>
    </row>
    <row r="17129" spans="1:6" x14ac:dyDescent="0.3">
      <c r="A17129" s="8"/>
      <c r="B17129" s="8"/>
      <c r="C17129" s="8"/>
      <c r="D17129" s="8"/>
      <c r="E17129" s="8"/>
      <c r="F17129" s="9"/>
    </row>
    <row r="17130" spans="1:6" x14ac:dyDescent="0.3">
      <c r="A17130" s="6"/>
      <c r="B17130" s="6"/>
      <c r="C17130" s="6"/>
      <c r="D17130" s="6"/>
      <c r="E17130" s="6"/>
      <c r="F17130" s="7"/>
    </row>
    <row r="17131" spans="1:6" x14ac:dyDescent="0.3">
      <c r="A17131" s="8"/>
      <c r="B17131" s="8"/>
      <c r="C17131" s="8"/>
      <c r="D17131" s="8"/>
      <c r="E17131" s="8"/>
      <c r="F17131" s="9"/>
    </row>
    <row r="17132" spans="1:6" x14ac:dyDescent="0.3">
      <c r="A17132" s="6"/>
      <c r="B17132" s="6"/>
      <c r="C17132" s="6"/>
      <c r="D17132" s="6"/>
      <c r="E17132" s="6"/>
      <c r="F17132" s="7"/>
    </row>
    <row r="17133" spans="1:6" x14ac:dyDescent="0.3">
      <c r="A17133" s="8"/>
      <c r="B17133" s="8"/>
      <c r="C17133" s="8"/>
      <c r="D17133" s="8"/>
      <c r="E17133" s="8"/>
      <c r="F17133" s="9"/>
    </row>
    <row r="17134" spans="1:6" x14ac:dyDescent="0.3">
      <c r="A17134" s="6"/>
      <c r="B17134" s="6"/>
      <c r="C17134" s="6"/>
      <c r="D17134" s="6"/>
      <c r="E17134" s="6"/>
      <c r="F17134" s="7"/>
    </row>
    <row r="17135" spans="1:6" x14ac:dyDescent="0.3">
      <c r="A17135" s="8"/>
      <c r="B17135" s="8"/>
      <c r="C17135" s="8"/>
      <c r="D17135" s="8"/>
      <c r="E17135" s="8"/>
      <c r="F17135" s="9"/>
    </row>
    <row r="17136" spans="1:6" x14ac:dyDescent="0.3">
      <c r="A17136" s="6"/>
      <c r="B17136" s="6"/>
      <c r="C17136" s="6"/>
      <c r="D17136" s="6"/>
      <c r="E17136" s="6"/>
      <c r="F17136" s="7"/>
    </row>
    <row r="17137" spans="1:6" x14ac:dyDescent="0.3">
      <c r="A17137" s="8"/>
      <c r="B17137" s="8"/>
      <c r="C17137" s="8"/>
      <c r="D17137" s="8"/>
      <c r="E17137" s="8"/>
      <c r="F17137" s="9"/>
    </row>
    <row r="17138" spans="1:6" x14ac:dyDescent="0.3">
      <c r="A17138" s="6"/>
      <c r="B17138" s="6"/>
      <c r="C17138" s="6"/>
      <c r="D17138" s="6"/>
      <c r="E17138" s="6"/>
      <c r="F17138" s="7"/>
    </row>
    <row r="17139" spans="1:6" x14ac:dyDescent="0.3">
      <c r="A17139" s="8"/>
      <c r="B17139" s="8"/>
      <c r="C17139" s="8"/>
      <c r="D17139" s="8"/>
      <c r="E17139" s="8"/>
      <c r="F17139" s="9"/>
    </row>
    <row r="17140" spans="1:6" x14ac:dyDescent="0.3">
      <c r="A17140" s="6"/>
      <c r="B17140" s="6"/>
      <c r="C17140" s="6"/>
      <c r="D17140" s="6"/>
      <c r="E17140" s="6"/>
      <c r="F17140" s="7"/>
    </row>
    <row r="17141" spans="1:6" x14ac:dyDescent="0.3">
      <c r="A17141" s="8"/>
      <c r="B17141" s="8"/>
      <c r="C17141" s="8"/>
      <c r="D17141" s="8"/>
      <c r="E17141" s="8"/>
      <c r="F17141" s="9"/>
    </row>
    <row r="17142" spans="1:6" x14ac:dyDescent="0.3">
      <c r="A17142" s="6"/>
      <c r="B17142" s="6"/>
      <c r="C17142" s="6"/>
      <c r="D17142" s="6"/>
      <c r="E17142" s="6"/>
      <c r="F17142" s="7"/>
    </row>
    <row r="17143" spans="1:6" x14ac:dyDescent="0.3">
      <c r="A17143" s="8"/>
      <c r="B17143" s="8"/>
      <c r="C17143" s="8"/>
      <c r="D17143" s="8"/>
      <c r="E17143" s="8"/>
      <c r="F17143" s="9"/>
    </row>
    <row r="17144" spans="1:6" x14ac:dyDescent="0.3">
      <c r="A17144" s="6"/>
      <c r="B17144" s="6"/>
      <c r="C17144" s="6"/>
      <c r="D17144" s="6"/>
      <c r="E17144" s="6"/>
      <c r="F17144" s="7"/>
    </row>
    <row r="17145" spans="1:6" x14ac:dyDescent="0.3">
      <c r="A17145" s="8"/>
      <c r="B17145" s="8"/>
      <c r="C17145" s="8"/>
      <c r="D17145" s="8"/>
      <c r="E17145" s="8"/>
      <c r="F17145" s="9"/>
    </row>
    <row r="17146" spans="1:6" x14ac:dyDescent="0.3">
      <c r="A17146" s="6"/>
      <c r="B17146" s="6"/>
      <c r="C17146" s="6"/>
      <c r="D17146" s="6"/>
      <c r="E17146" s="6"/>
      <c r="F17146" s="7"/>
    </row>
    <row r="17147" spans="1:6" x14ac:dyDescent="0.3">
      <c r="A17147" s="8"/>
      <c r="B17147" s="8"/>
      <c r="C17147" s="8"/>
      <c r="D17147" s="8"/>
      <c r="E17147" s="8"/>
      <c r="F17147" s="9"/>
    </row>
    <row r="17148" spans="1:6" x14ac:dyDescent="0.3">
      <c r="A17148" s="6"/>
      <c r="B17148" s="6"/>
      <c r="C17148" s="6"/>
      <c r="D17148" s="6"/>
      <c r="E17148" s="6"/>
      <c r="F17148" s="7"/>
    </row>
    <row r="17149" spans="1:6" x14ac:dyDescent="0.3">
      <c r="A17149" s="8"/>
      <c r="B17149" s="8"/>
      <c r="C17149" s="8"/>
      <c r="D17149" s="8"/>
      <c r="E17149" s="8"/>
      <c r="F17149" s="9"/>
    </row>
    <row r="17150" spans="1:6" x14ac:dyDescent="0.3">
      <c r="A17150" s="6"/>
      <c r="B17150" s="6"/>
      <c r="C17150" s="6"/>
      <c r="D17150" s="6"/>
      <c r="E17150" s="6"/>
      <c r="F17150" s="7"/>
    </row>
    <row r="17151" spans="1:6" x14ac:dyDescent="0.3">
      <c r="A17151" s="8"/>
      <c r="B17151" s="8"/>
      <c r="C17151" s="8"/>
      <c r="D17151" s="8"/>
      <c r="E17151" s="8"/>
      <c r="F17151" s="9"/>
    </row>
    <row r="17152" spans="1:6" x14ac:dyDescent="0.3">
      <c r="A17152" s="6"/>
      <c r="B17152" s="6"/>
      <c r="C17152" s="6"/>
      <c r="D17152" s="6"/>
      <c r="E17152" s="6"/>
      <c r="F17152" s="7"/>
    </row>
    <row r="17153" spans="1:6" x14ac:dyDescent="0.3">
      <c r="A17153" s="8"/>
      <c r="B17153" s="8"/>
      <c r="C17153" s="8"/>
      <c r="D17153" s="8"/>
      <c r="E17153" s="8"/>
      <c r="F17153" s="9"/>
    </row>
    <row r="17154" spans="1:6" x14ac:dyDescent="0.3">
      <c r="A17154" s="6"/>
      <c r="B17154" s="6"/>
      <c r="C17154" s="6"/>
      <c r="D17154" s="6"/>
      <c r="E17154" s="6"/>
      <c r="F17154" s="7"/>
    </row>
    <row r="17155" spans="1:6" x14ac:dyDescent="0.3">
      <c r="A17155" s="8"/>
      <c r="B17155" s="8"/>
      <c r="C17155" s="8"/>
      <c r="D17155" s="8"/>
      <c r="E17155" s="8"/>
      <c r="F17155" s="9"/>
    </row>
    <row r="17156" spans="1:6" x14ac:dyDescent="0.3">
      <c r="A17156" s="6"/>
      <c r="B17156" s="6"/>
      <c r="C17156" s="6"/>
      <c r="D17156" s="6"/>
      <c r="E17156" s="6"/>
      <c r="F17156" s="7"/>
    </row>
    <row r="17157" spans="1:6" x14ac:dyDescent="0.3">
      <c r="A17157" s="8"/>
      <c r="B17157" s="8"/>
      <c r="C17157" s="8"/>
      <c r="D17157" s="8"/>
      <c r="E17157" s="8"/>
      <c r="F17157" s="9"/>
    </row>
    <row r="17158" spans="1:6" x14ac:dyDescent="0.3">
      <c r="A17158" s="6"/>
      <c r="B17158" s="6"/>
      <c r="C17158" s="6"/>
      <c r="D17158" s="6"/>
      <c r="E17158" s="6"/>
      <c r="F17158" s="7"/>
    </row>
    <row r="17159" spans="1:6" x14ac:dyDescent="0.3">
      <c r="A17159" s="8"/>
      <c r="B17159" s="8"/>
      <c r="C17159" s="8"/>
      <c r="D17159" s="8"/>
      <c r="E17159" s="8"/>
      <c r="F17159" s="9"/>
    </row>
    <row r="17160" spans="1:6" x14ac:dyDescent="0.3">
      <c r="A17160" s="6"/>
      <c r="B17160" s="6"/>
      <c r="C17160" s="6"/>
      <c r="D17160" s="6"/>
      <c r="E17160" s="6"/>
      <c r="F17160" s="7"/>
    </row>
    <row r="17161" spans="1:6" x14ac:dyDescent="0.3">
      <c r="A17161" s="8"/>
      <c r="B17161" s="8"/>
      <c r="C17161" s="8"/>
      <c r="D17161" s="8"/>
      <c r="E17161" s="8"/>
      <c r="F17161" s="9"/>
    </row>
    <row r="17162" spans="1:6" x14ac:dyDescent="0.3">
      <c r="A17162" s="6"/>
      <c r="B17162" s="6"/>
      <c r="C17162" s="6"/>
      <c r="D17162" s="6"/>
      <c r="E17162" s="6"/>
      <c r="F17162" s="7"/>
    </row>
    <row r="17163" spans="1:6" x14ac:dyDescent="0.3">
      <c r="A17163" s="8"/>
      <c r="B17163" s="8"/>
      <c r="C17163" s="8"/>
      <c r="D17163" s="8"/>
      <c r="E17163" s="8"/>
      <c r="F17163" s="9"/>
    </row>
    <row r="17164" spans="1:6" x14ac:dyDescent="0.3">
      <c r="A17164" s="6"/>
      <c r="B17164" s="6"/>
      <c r="C17164" s="6"/>
      <c r="D17164" s="6"/>
      <c r="E17164" s="6"/>
      <c r="F17164" s="7"/>
    </row>
    <row r="17165" spans="1:6" x14ac:dyDescent="0.3">
      <c r="A17165" s="8"/>
      <c r="B17165" s="8"/>
      <c r="C17165" s="8"/>
      <c r="D17165" s="8"/>
      <c r="E17165" s="8"/>
      <c r="F17165" s="9"/>
    </row>
    <row r="17166" spans="1:6" x14ac:dyDescent="0.3">
      <c r="A17166" s="6"/>
      <c r="B17166" s="6"/>
      <c r="C17166" s="6"/>
      <c r="D17166" s="6"/>
      <c r="E17166" s="6"/>
      <c r="F17166" s="7"/>
    </row>
    <row r="17167" spans="1:6" x14ac:dyDescent="0.3">
      <c r="A17167" s="8"/>
      <c r="B17167" s="8"/>
      <c r="C17167" s="8"/>
      <c r="D17167" s="8"/>
      <c r="E17167" s="8"/>
      <c r="F17167" s="9"/>
    </row>
    <row r="17168" spans="1:6" x14ac:dyDescent="0.3">
      <c r="A17168" s="6"/>
      <c r="B17168" s="6"/>
      <c r="C17168" s="6"/>
      <c r="D17168" s="6"/>
      <c r="E17168" s="6"/>
      <c r="F17168" s="7"/>
    </row>
    <row r="17169" spans="1:6" x14ac:dyDescent="0.3">
      <c r="A17169" s="8"/>
      <c r="B17169" s="8"/>
      <c r="C17169" s="8"/>
      <c r="D17169" s="8"/>
      <c r="E17169" s="8"/>
      <c r="F17169" s="9"/>
    </row>
    <row r="17170" spans="1:6" x14ac:dyDescent="0.3">
      <c r="A17170" s="6"/>
      <c r="B17170" s="6"/>
      <c r="C17170" s="6"/>
      <c r="D17170" s="6"/>
      <c r="E17170" s="6"/>
      <c r="F17170" s="7"/>
    </row>
    <row r="17171" spans="1:6" x14ac:dyDescent="0.3">
      <c r="A17171" s="8"/>
      <c r="B17171" s="8"/>
      <c r="C17171" s="8"/>
      <c r="D17171" s="8"/>
      <c r="E17171" s="8"/>
      <c r="F17171" s="9"/>
    </row>
    <row r="17172" spans="1:6" x14ac:dyDescent="0.3">
      <c r="A17172" s="6"/>
      <c r="B17172" s="6"/>
      <c r="C17172" s="6"/>
      <c r="D17172" s="6"/>
      <c r="E17172" s="6"/>
      <c r="F17172" s="7"/>
    </row>
    <row r="17173" spans="1:6" x14ac:dyDescent="0.3">
      <c r="A17173" s="8"/>
      <c r="B17173" s="8"/>
      <c r="C17173" s="8"/>
      <c r="D17173" s="8"/>
      <c r="E17173" s="8"/>
      <c r="F17173" s="9"/>
    </row>
    <row r="17174" spans="1:6" x14ac:dyDescent="0.3">
      <c r="A17174" s="6"/>
      <c r="B17174" s="6"/>
      <c r="C17174" s="6"/>
      <c r="D17174" s="6"/>
      <c r="E17174" s="6"/>
      <c r="F17174" s="7"/>
    </row>
    <row r="17175" spans="1:6" x14ac:dyDescent="0.3">
      <c r="A17175" s="8"/>
      <c r="B17175" s="8"/>
      <c r="C17175" s="8"/>
      <c r="D17175" s="8"/>
      <c r="E17175" s="8"/>
      <c r="F17175" s="9"/>
    </row>
    <row r="17176" spans="1:6" x14ac:dyDescent="0.3">
      <c r="A17176" s="6"/>
      <c r="B17176" s="6"/>
      <c r="C17176" s="6"/>
      <c r="D17176" s="6"/>
      <c r="E17176" s="6"/>
      <c r="F17176" s="7"/>
    </row>
    <row r="17177" spans="1:6" x14ac:dyDescent="0.3">
      <c r="A17177" s="8"/>
      <c r="B17177" s="8"/>
      <c r="C17177" s="8"/>
      <c r="D17177" s="8"/>
      <c r="E17177" s="8"/>
      <c r="F17177" s="9"/>
    </row>
    <row r="17178" spans="1:6" x14ac:dyDescent="0.3">
      <c r="A17178" s="6"/>
      <c r="B17178" s="6"/>
      <c r="C17178" s="6"/>
      <c r="D17178" s="6"/>
      <c r="E17178" s="6"/>
      <c r="F17178" s="7"/>
    </row>
    <row r="17179" spans="1:6" x14ac:dyDescent="0.3">
      <c r="A17179" s="8"/>
      <c r="B17179" s="8"/>
      <c r="C17179" s="8"/>
      <c r="D17179" s="8"/>
      <c r="E17179" s="8"/>
      <c r="F17179" s="9"/>
    </row>
    <row r="17180" spans="1:6" x14ac:dyDescent="0.3">
      <c r="A17180" s="6"/>
      <c r="B17180" s="6"/>
      <c r="C17180" s="6"/>
      <c r="D17180" s="6"/>
      <c r="E17180" s="6"/>
      <c r="F17180" s="7"/>
    </row>
    <row r="17181" spans="1:6" x14ac:dyDescent="0.3">
      <c r="A17181" s="8"/>
      <c r="B17181" s="8"/>
      <c r="C17181" s="8"/>
      <c r="D17181" s="8"/>
      <c r="E17181" s="8"/>
      <c r="F17181" s="9"/>
    </row>
    <row r="17182" spans="1:6" x14ac:dyDescent="0.3">
      <c r="A17182" s="6"/>
      <c r="B17182" s="6"/>
      <c r="C17182" s="6"/>
      <c r="D17182" s="6"/>
      <c r="E17182" s="6"/>
      <c r="F17182" s="7"/>
    </row>
    <row r="17183" spans="1:6" x14ac:dyDescent="0.3">
      <c r="A17183" s="8"/>
      <c r="B17183" s="8"/>
      <c r="C17183" s="8"/>
      <c r="D17183" s="8"/>
      <c r="E17183" s="8"/>
      <c r="F17183" s="9"/>
    </row>
    <row r="17184" spans="1:6" x14ac:dyDescent="0.3">
      <c r="A17184" s="6"/>
      <c r="B17184" s="6"/>
      <c r="C17184" s="6"/>
      <c r="D17184" s="6"/>
      <c r="E17184" s="6"/>
      <c r="F17184" s="7"/>
    </row>
    <row r="17185" spans="1:6" x14ac:dyDescent="0.3">
      <c r="A17185" s="8"/>
      <c r="B17185" s="8"/>
      <c r="C17185" s="8"/>
      <c r="D17185" s="8"/>
      <c r="E17185" s="8"/>
      <c r="F17185" s="9"/>
    </row>
    <row r="17186" spans="1:6" x14ac:dyDescent="0.3">
      <c r="A17186" s="6"/>
      <c r="B17186" s="6"/>
      <c r="C17186" s="6"/>
      <c r="D17186" s="6"/>
      <c r="E17186" s="6"/>
      <c r="F17186" s="7"/>
    </row>
    <row r="17187" spans="1:6" x14ac:dyDescent="0.3">
      <c r="A17187" s="8"/>
      <c r="B17187" s="8"/>
      <c r="C17187" s="8"/>
      <c r="D17187" s="8"/>
      <c r="E17187" s="8"/>
      <c r="F17187" s="9"/>
    </row>
    <row r="17188" spans="1:6" x14ac:dyDescent="0.3">
      <c r="A17188" s="6"/>
      <c r="B17188" s="6"/>
      <c r="C17188" s="6"/>
      <c r="D17188" s="6"/>
      <c r="E17188" s="6"/>
      <c r="F17188" s="7"/>
    </row>
    <row r="17189" spans="1:6" x14ac:dyDescent="0.3">
      <c r="A17189" s="8"/>
      <c r="B17189" s="8"/>
      <c r="C17189" s="8"/>
      <c r="D17189" s="8"/>
      <c r="E17189" s="8"/>
      <c r="F17189" s="9"/>
    </row>
    <row r="17190" spans="1:6" x14ac:dyDescent="0.3">
      <c r="A17190" s="6"/>
      <c r="B17190" s="6"/>
      <c r="C17190" s="6"/>
      <c r="D17190" s="6"/>
      <c r="E17190" s="6"/>
      <c r="F17190" s="7"/>
    </row>
    <row r="17191" spans="1:6" x14ac:dyDescent="0.3">
      <c r="A17191" s="8"/>
      <c r="B17191" s="8"/>
      <c r="C17191" s="8"/>
      <c r="D17191" s="8"/>
      <c r="E17191" s="8"/>
      <c r="F17191" s="9"/>
    </row>
    <row r="17192" spans="1:6" x14ac:dyDescent="0.3">
      <c r="A17192" s="6"/>
      <c r="B17192" s="6"/>
      <c r="C17192" s="6"/>
      <c r="D17192" s="6"/>
      <c r="E17192" s="6"/>
      <c r="F17192" s="7"/>
    </row>
    <row r="17193" spans="1:6" x14ac:dyDescent="0.3">
      <c r="A17193" s="8"/>
      <c r="B17193" s="8"/>
      <c r="C17193" s="8"/>
      <c r="D17193" s="8"/>
      <c r="E17193" s="8"/>
      <c r="F17193" s="9"/>
    </row>
    <row r="17194" spans="1:6" x14ac:dyDescent="0.3">
      <c r="A17194" s="6"/>
      <c r="B17194" s="6"/>
      <c r="C17194" s="6"/>
      <c r="D17194" s="6"/>
      <c r="E17194" s="6"/>
      <c r="F17194" s="7"/>
    </row>
    <row r="17195" spans="1:6" x14ac:dyDescent="0.3">
      <c r="A17195" s="8"/>
      <c r="B17195" s="8"/>
      <c r="C17195" s="8"/>
      <c r="D17195" s="8"/>
      <c r="E17195" s="8"/>
      <c r="F17195" s="9"/>
    </row>
    <row r="17196" spans="1:6" x14ac:dyDescent="0.3">
      <c r="A17196" s="6"/>
      <c r="B17196" s="6"/>
      <c r="C17196" s="6"/>
      <c r="D17196" s="6"/>
      <c r="E17196" s="6"/>
      <c r="F17196" s="7"/>
    </row>
    <row r="17197" spans="1:6" x14ac:dyDescent="0.3">
      <c r="A17197" s="8"/>
      <c r="B17197" s="8"/>
      <c r="C17197" s="8"/>
      <c r="D17197" s="8"/>
      <c r="E17197" s="8"/>
      <c r="F17197" s="9"/>
    </row>
    <row r="17198" spans="1:6" x14ac:dyDescent="0.3">
      <c r="A17198" s="6"/>
      <c r="B17198" s="6"/>
      <c r="C17198" s="6"/>
      <c r="D17198" s="6"/>
      <c r="E17198" s="6"/>
      <c r="F17198" s="7"/>
    </row>
    <row r="17199" spans="1:6" x14ac:dyDescent="0.3">
      <c r="A17199" s="8"/>
      <c r="B17199" s="8"/>
      <c r="C17199" s="8"/>
      <c r="D17199" s="8"/>
      <c r="E17199" s="8"/>
      <c r="F17199" s="9"/>
    </row>
    <row r="17200" spans="1:6" x14ac:dyDescent="0.3">
      <c r="A17200" s="6"/>
      <c r="B17200" s="6"/>
      <c r="C17200" s="6"/>
      <c r="D17200" s="6"/>
      <c r="E17200" s="6"/>
      <c r="F17200" s="7"/>
    </row>
    <row r="17201" spans="1:6" x14ac:dyDescent="0.3">
      <c r="A17201" s="8"/>
      <c r="B17201" s="8"/>
      <c r="C17201" s="8"/>
      <c r="D17201" s="8"/>
      <c r="E17201" s="8"/>
      <c r="F17201" s="9"/>
    </row>
    <row r="17202" spans="1:6" x14ac:dyDescent="0.3">
      <c r="A17202" s="6"/>
      <c r="B17202" s="6"/>
      <c r="C17202" s="6"/>
      <c r="D17202" s="6"/>
      <c r="E17202" s="6"/>
      <c r="F17202" s="7"/>
    </row>
    <row r="17203" spans="1:6" x14ac:dyDescent="0.3">
      <c r="A17203" s="8"/>
      <c r="B17203" s="8"/>
      <c r="C17203" s="8"/>
      <c r="D17203" s="8"/>
      <c r="E17203" s="8"/>
      <c r="F17203" s="9"/>
    </row>
    <row r="17204" spans="1:6" x14ac:dyDescent="0.3">
      <c r="A17204" s="6"/>
      <c r="B17204" s="6"/>
      <c r="C17204" s="6"/>
      <c r="D17204" s="6"/>
      <c r="E17204" s="6"/>
      <c r="F17204" s="7"/>
    </row>
    <row r="17205" spans="1:6" x14ac:dyDescent="0.3">
      <c r="A17205" s="8"/>
      <c r="B17205" s="8"/>
      <c r="C17205" s="8"/>
      <c r="D17205" s="8"/>
      <c r="E17205" s="8"/>
      <c r="F17205" s="9"/>
    </row>
    <row r="17206" spans="1:6" x14ac:dyDescent="0.3">
      <c r="A17206" s="6"/>
      <c r="B17206" s="6"/>
      <c r="C17206" s="6"/>
      <c r="D17206" s="6"/>
      <c r="E17206" s="6"/>
      <c r="F17206" s="7"/>
    </row>
    <row r="17207" spans="1:6" x14ac:dyDescent="0.3">
      <c r="A17207" s="8"/>
      <c r="B17207" s="8"/>
      <c r="C17207" s="8"/>
      <c r="D17207" s="8"/>
      <c r="E17207" s="8"/>
      <c r="F17207" s="9"/>
    </row>
    <row r="17208" spans="1:6" x14ac:dyDescent="0.3">
      <c r="A17208" s="6"/>
      <c r="B17208" s="6"/>
      <c r="C17208" s="6"/>
      <c r="D17208" s="6"/>
      <c r="E17208" s="6"/>
      <c r="F17208" s="7"/>
    </row>
    <row r="17209" spans="1:6" x14ac:dyDescent="0.3">
      <c r="A17209" s="8"/>
      <c r="B17209" s="8"/>
      <c r="C17209" s="8"/>
      <c r="D17209" s="8"/>
      <c r="E17209" s="8"/>
      <c r="F17209" s="9"/>
    </row>
    <row r="17210" spans="1:6" x14ac:dyDescent="0.3">
      <c r="A17210" s="6"/>
      <c r="B17210" s="6"/>
      <c r="C17210" s="6"/>
      <c r="D17210" s="6"/>
      <c r="E17210" s="6"/>
      <c r="F17210" s="7"/>
    </row>
    <row r="17211" spans="1:6" x14ac:dyDescent="0.3">
      <c r="A17211" s="8"/>
      <c r="B17211" s="8"/>
      <c r="C17211" s="8"/>
      <c r="D17211" s="8"/>
      <c r="E17211" s="8"/>
      <c r="F17211" s="9"/>
    </row>
    <row r="17212" spans="1:6" x14ac:dyDescent="0.3">
      <c r="A17212" s="6"/>
      <c r="B17212" s="6"/>
      <c r="C17212" s="6"/>
      <c r="D17212" s="6"/>
      <c r="E17212" s="6"/>
      <c r="F17212" s="7"/>
    </row>
    <row r="17213" spans="1:6" x14ac:dyDescent="0.3">
      <c r="A17213" s="8"/>
      <c r="B17213" s="8"/>
      <c r="C17213" s="8"/>
      <c r="D17213" s="8"/>
      <c r="E17213" s="8"/>
      <c r="F17213" s="9"/>
    </row>
    <row r="17214" spans="1:6" x14ac:dyDescent="0.3">
      <c r="A17214" s="6"/>
      <c r="B17214" s="6"/>
      <c r="C17214" s="6"/>
      <c r="D17214" s="6"/>
      <c r="E17214" s="6"/>
      <c r="F17214" s="7"/>
    </row>
    <row r="17215" spans="1:6" x14ac:dyDescent="0.3">
      <c r="A17215" s="8"/>
      <c r="B17215" s="8"/>
      <c r="C17215" s="8"/>
      <c r="D17215" s="8"/>
      <c r="E17215" s="8"/>
      <c r="F17215" s="9"/>
    </row>
    <row r="17216" spans="1:6" x14ac:dyDescent="0.3">
      <c r="A17216" s="6"/>
      <c r="B17216" s="6"/>
      <c r="C17216" s="6"/>
      <c r="D17216" s="6"/>
      <c r="E17216" s="6"/>
      <c r="F17216" s="7"/>
    </row>
    <row r="17217" spans="1:6" x14ac:dyDescent="0.3">
      <c r="A17217" s="8"/>
      <c r="B17217" s="8"/>
      <c r="C17217" s="8"/>
      <c r="D17217" s="8"/>
      <c r="E17217" s="8"/>
      <c r="F17217" s="9"/>
    </row>
    <row r="17218" spans="1:6" x14ac:dyDescent="0.3">
      <c r="A17218" s="6"/>
      <c r="B17218" s="6"/>
      <c r="C17218" s="6"/>
      <c r="D17218" s="6"/>
      <c r="E17218" s="6"/>
      <c r="F17218" s="7"/>
    </row>
    <row r="17219" spans="1:6" x14ac:dyDescent="0.3">
      <c r="A17219" s="8"/>
      <c r="B17219" s="8"/>
      <c r="C17219" s="8"/>
      <c r="D17219" s="8"/>
      <c r="E17219" s="8"/>
      <c r="F17219" s="9"/>
    </row>
    <row r="17220" spans="1:6" x14ac:dyDescent="0.3">
      <c r="A17220" s="6"/>
      <c r="B17220" s="6"/>
      <c r="C17220" s="6"/>
      <c r="D17220" s="6"/>
      <c r="E17220" s="6"/>
      <c r="F17220" s="7"/>
    </row>
    <row r="17221" spans="1:6" x14ac:dyDescent="0.3">
      <c r="A17221" s="8"/>
      <c r="B17221" s="8"/>
      <c r="C17221" s="8"/>
      <c r="D17221" s="8"/>
      <c r="E17221" s="8"/>
      <c r="F17221" s="9"/>
    </row>
    <row r="17222" spans="1:6" x14ac:dyDescent="0.3">
      <c r="A17222" s="6"/>
      <c r="B17222" s="6"/>
      <c r="C17222" s="6"/>
      <c r="D17222" s="6"/>
      <c r="E17222" s="6"/>
      <c r="F17222" s="7"/>
    </row>
    <row r="17223" spans="1:6" x14ac:dyDescent="0.3">
      <c r="A17223" s="8"/>
      <c r="B17223" s="8"/>
      <c r="C17223" s="8"/>
      <c r="D17223" s="8"/>
      <c r="E17223" s="8"/>
      <c r="F17223" s="9"/>
    </row>
    <row r="17224" spans="1:6" x14ac:dyDescent="0.3">
      <c r="A17224" s="6"/>
      <c r="B17224" s="6"/>
      <c r="C17224" s="6"/>
      <c r="D17224" s="6"/>
      <c r="E17224" s="6"/>
      <c r="F17224" s="7"/>
    </row>
    <row r="17225" spans="1:6" x14ac:dyDescent="0.3">
      <c r="A17225" s="8"/>
      <c r="B17225" s="8"/>
      <c r="C17225" s="8"/>
      <c r="D17225" s="8"/>
      <c r="E17225" s="8"/>
      <c r="F17225" s="9"/>
    </row>
    <row r="17226" spans="1:6" x14ac:dyDescent="0.3">
      <c r="A17226" s="6"/>
      <c r="B17226" s="6"/>
      <c r="C17226" s="6"/>
      <c r="D17226" s="6"/>
      <c r="E17226" s="6"/>
      <c r="F17226" s="7"/>
    </row>
    <row r="17227" spans="1:6" x14ac:dyDescent="0.3">
      <c r="A17227" s="8"/>
      <c r="B17227" s="8"/>
      <c r="C17227" s="8"/>
      <c r="D17227" s="8"/>
      <c r="E17227" s="8"/>
      <c r="F17227" s="9"/>
    </row>
    <row r="17228" spans="1:6" x14ac:dyDescent="0.3">
      <c r="A17228" s="6"/>
      <c r="B17228" s="6"/>
      <c r="C17228" s="6"/>
      <c r="D17228" s="6"/>
      <c r="E17228" s="6"/>
      <c r="F17228" s="7"/>
    </row>
    <row r="17229" spans="1:6" x14ac:dyDescent="0.3">
      <c r="A17229" s="8"/>
      <c r="B17229" s="8"/>
      <c r="C17229" s="8"/>
      <c r="D17229" s="8"/>
      <c r="E17229" s="8"/>
      <c r="F17229" s="9"/>
    </row>
    <row r="17230" spans="1:6" x14ac:dyDescent="0.3">
      <c r="A17230" s="6"/>
      <c r="B17230" s="6"/>
      <c r="C17230" s="6"/>
      <c r="D17230" s="6"/>
      <c r="E17230" s="6"/>
      <c r="F17230" s="7"/>
    </row>
    <row r="17231" spans="1:6" x14ac:dyDescent="0.3">
      <c r="A17231" s="8"/>
      <c r="B17231" s="8"/>
      <c r="C17231" s="8"/>
      <c r="D17231" s="8"/>
      <c r="E17231" s="8"/>
      <c r="F17231" s="9"/>
    </row>
    <row r="17232" spans="1:6" x14ac:dyDescent="0.3">
      <c r="A17232" s="6"/>
      <c r="B17232" s="6"/>
      <c r="C17232" s="6"/>
      <c r="D17232" s="6"/>
      <c r="E17232" s="6"/>
      <c r="F17232" s="7"/>
    </row>
    <row r="17233" spans="1:6" x14ac:dyDescent="0.3">
      <c r="A17233" s="8"/>
      <c r="B17233" s="8"/>
      <c r="C17233" s="8"/>
      <c r="D17233" s="8"/>
      <c r="E17233" s="8"/>
      <c r="F17233" s="9"/>
    </row>
    <row r="17234" spans="1:6" x14ac:dyDescent="0.3">
      <c r="A17234" s="6"/>
      <c r="B17234" s="6"/>
      <c r="C17234" s="6"/>
      <c r="D17234" s="6"/>
      <c r="E17234" s="6"/>
      <c r="F17234" s="7"/>
    </row>
    <row r="17235" spans="1:6" x14ac:dyDescent="0.3">
      <c r="A17235" s="8"/>
      <c r="B17235" s="8"/>
      <c r="C17235" s="8"/>
      <c r="D17235" s="8"/>
      <c r="E17235" s="8"/>
      <c r="F17235" s="9"/>
    </row>
    <row r="17236" spans="1:6" x14ac:dyDescent="0.3">
      <c r="A17236" s="6"/>
      <c r="B17236" s="6"/>
      <c r="C17236" s="6"/>
      <c r="D17236" s="6"/>
      <c r="E17236" s="6"/>
      <c r="F17236" s="7"/>
    </row>
    <row r="17237" spans="1:6" x14ac:dyDescent="0.3">
      <c r="A17237" s="8"/>
      <c r="B17237" s="8"/>
      <c r="C17237" s="8"/>
      <c r="D17237" s="8"/>
      <c r="E17237" s="8"/>
      <c r="F17237" s="9"/>
    </row>
    <row r="17238" spans="1:6" x14ac:dyDescent="0.3">
      <c r="A17238" s="6"/>
      <c r="B17238" s="6"/>
      <c r="C17238" s="6"/>
      <c r="D17238" s="6"/>
      <c r="E17238" s="6"/>
      <c r="F17238" s="7"/>
    </row>
    <row r="17239" spans="1:6" x14ac:dyDescent="0.3">
      <c r="A17239" s="8"/>
      <c r="B17239" s="8"/>
      <c r="C17239" s="8"/>
      <c r="D17239" s="8"/>
      <c r="E17239" s="8"/>
      <c r="F17239" s="9"/>
    </row>
    <row r="17240" spans="1:6" x14ac:dyDescent="0.3">
      <c r="A17240" s="6"/>
      <c r="B17240" s="6"/>
      <c r="C17240" s="6"/>
      <c r="D17240" s="6"/>
      <c r="E17240" s="6"/>
      <c r="F17240" s="7"/>
    </row>
    <row r="17241" spans="1:6" x14ac:dyDescent="0.3">
      <c r="A17241" s="8"/>
      <c r="B17241" s="8"/>
      <c r="C17241" s="8"/>
      <c r="D17241" s="8"/>
      <c r="E17241" s="8"/>
      <c r="F17241" s="9"/>
    </row>
    <row r="17242" spans="1:6" x14ac:dyDescent="0.3">
      <c r="A17242" s="6"/>
      <c r="B17242" s="6"/>
      <c r="C17242" s="6"/>
      <c r="D17242" s="6"/>
      <c r="E17242" s="6"/>
      <c r="F17242" s="7"/>
    </row>
    <row r="17243" spans="1:6" x14ac:dyDescent="0.3">
      <c r="A17243" s="8"/>
      <c r="B17243" s="8"/>
      <c r="C17243" s="8"/>
      <c r="D17243" s="8"/>
      <c r="E17243" s="8"/>
      <c r="F17243" s="9"/>
    </row>
    <row r="17244" spans="1:6" x14ac:dyDescent="0.3">
      <c r="A17244" s="6"/>
      <c r="B17244" s="6"/>
      <c r="C17244" s="6"/>
      <c r="D17244" s="6"/>
      <c r="E17244" s="6"/>
      <c r="F17244" s="7"/>
    </row>
    <row r="17245" spans="1:6" x14ac:dyDescent="0.3">
      <c r="A17245" s="8"/>
      <c r="B17245" s="8"/>
      <c r="C17245" s="8"/>
      <c r="D17245" s="8"/>
      <c r="E17245" s="8"/>
      <c r="F17245" s="9"/>
    </row>
    <row r="17246" spans="1:6" x14ac:dyDescent="0.3">
      <c r="A17246" s="6"/>
      <c r="B17246" s="6"/>
      <c r="C17246" s="6"/>
      <c r="D17246" s="6"/>
      <c r="E17246" s="6"/>
      <c r="F17246" s="7"/>
    </row>
    <row r="17247" spans="1:6" x14ac:dyDescent="0.3">
      <c r="A17247" s="8"/>
      <c r="B17247" s="8"/>
      <c r="C17247" s="8"/>
      <c r="D17247" s="8"/>
      <c r="E17247" s="8"/>
      <c r="F17247" s="9"/>
    </row>
    <row r="17248" spans="1:6" x14ac:dyDescent="0.3">
      <c r="A17248" s="6"/>
      <c r="B17248" s="6"/>
      <c r="C17248" s="6"/>
      <c r="D17248" s="6"/>
      <c r="E17248" s="6"/>
      <c r="F17248" s="7"/>
    </row>
    <row r="17249" spans="1:6" x14ac:dyDescent="0.3">
      <c r="A17249" s="8"/>
      <c r="B17249" s="8"/>
      <c r="C17249" s="8"/>
      <c r="D17249" s="8"/>
      <c r="E17249" s="8"/>
      <c r="F17249" s="9"/>
    </row>
    <row r="17250" spans="1:6" x14ac:dyDescent="0.3">
      <c r="A17250" s="6"/>
      <c r="B17250" s="6"/>
      <c r="C17250" s="6"/>
      <c r="D17250" s="6"/>
      <c r="E17250" s="6"/>
      <c r="F17250" s="7"/>
    </row>
    <row r="17251" spans="1:6" x14ac:dyDescent="0.3">
      <c r="A17251" s="8"/>
      <c r="B17251" s="8"/>
      <c r="C17251" s="8"/>
      <c r="D17251" s="8"/>
      <c r="E17251" s="8"/>
      <c r="F17251" s="9"/>
    </row>
    <row r="17252" spans="1:6" x14ac:dyDescent="0.3">
      <c r="A17252" s="6"/>
      <c r="B17252" s="6"/>
      <c r="C17252" s="6"/>
      <c r="D17252" s="6"/>
      <c r="E17252" s="6"/>
      <c r="F17252" s="7"/>
    </row>
    <row r="17253" spans="1:6" x14ac:dyDescent="0.3">
      <c r="A17253" s="8"/>
      <c r="B17253" s="8"/>
      <c r="C17253" s="8"/>
      <c r="D17253" s="8"/>
      <c r="E17253" s="8"/>
      <c r="F17253" s="9"/>
    </row>
    <row r="17254" spans="1:6" x14ac:dyDescent="0.3">
      <c r="A17254" s="6"/>
      <c r="B17254" s="6"/>
      <c r="C17254" s="6"/>
      <c r="D17254" s="6"/>
      <c r="E17254" s="6"/>
      <c r="F17254" s="7"/>
    </row>
    <row r="17255" spans="1:6" x14ac:dyDescent="0.3">
      <c r="A17255" s="8"/>
      <c r="B17255" s="8"/>
      <c r="C17255" s="8"/>
      <c r="D17255" s="8"/>
      <c r="E17255" s="8"/>
      <c r="F17255" s="9"/>
    </row>
    <row r="17256" spans="1:6" x14ac:dyDescent="0.3">
      <c r="A17256" s="6"/>
      <c r="B17256" s="6"/>
      <c r="C17256" s="6"/>
      <c r="D17256" s="6"/>
      <c r="E17256" s="6"/>
      <c r="F17256" s="7"/>
    </row>
    <row r="17257" spans="1:6" x14ac:dyDescent="0.3">
      <c r="A17257" s="8"/>
      <c r="B17257" s="8"/>
      <c r="C17257" s="8"/>
      <c r="D17257" s="8"/>
      <c r="E17257" s="8"/>
      <c r="F17257" s="9"/>
    </row>
    <row r="17258" spans="1:6" x14ac:dyDescent="0.3">
      <c r="A17258" s="6"/>
      <c r="B17258" s="6"/>
      <c r="C17258" s="6"/>
      <c r="D17258" s="6"/>
      <c r="E17258" s="6"/>
      <c r="F17258" s="7"/>
    </row>
    <row r="17259" spans="1:6" x14ac:dyDescent="0.3">
      <c r="A17259" s="8"/>
      <c r="B17259" s="8"/>
      <c r="C17259" s="8"/>
      <c r="D17259" s="8"/>
      <c r="E17259" s="8"/>
      <c r="F17259" s="9"/>
    </row>
    <row r="17260" spans="1:6" x14ac:dyDescent="0.3">
      <c r="A17260" s="6"/>
      <c r="B17260" s="6"/>
      <c r="C17260" s="6"/>
      <c r="D17260" s="6"/>
      <c r="E17260" s="6"/>
      <c r="F17260" s="7"/>
    </row>
    <row r="17261" spans="1:6" x14ac:dyDescent="0.3">
      <c r="A17261" s="8"/>
      <c r="B17261" s="8"/>
      <c r="C17261" s="8"/>
      <c r="D17261" s="8"/>
      <c r="E17261" s="8"/>
      <c r="F17261" s="9"/>
    </row>
    <row r="17262" spans="1:6" x14ac:dyDescent="0.3">
      <c r="A17262" s="6"/>
      <c r="B17262" s="6"/>
      <c r="C17262" s="6"/>
      <c r="D17262" s="6"/>
      <c r="E17262" s="6"/>
      <c r="F17262" s="7"/>
    </row>
    <row r="17263" spans="1:6" x14ac:dyDescent="0.3">
      <c r="A17263" s="8"/>
      <c r="B17263" s="8"/>
      <c r="C17263" s="8"/>
      <c r="D17263" s="8"/>
      <c r="E17263" s="8"/>
      <c r="F17263" s="9"/>
    </row>
    <row r="17264" spans="1:6" x14ac:dyDescent="0.3">
      <c r="A17264" s="6"/>
      <c r="B17264" s="6"/>
      <c r="C17264" s="6"/>
      <c r="D17264" s="6"/>
      <c r="E17264" s="6"/>
      <c r="F17264" s="7"/>
    </row>
    <row r="17265" spans="1:6" x14ac:dyDescent="0.3">
      <c r="A17265" s="8"/>
      <c r="B17265" s="8"/>
      <c r="C17265" s="8"/>
      <c r="D17265" s="8"/>
      <c r="E17265" s="8"/>
      <c r="F17265" s="9"/>
    </row>
    <row r="17266" spans="1:6" x14ac:dyDescent="0.3">
      <c r="A17266" s="6"/>
      <c r="B17266" s="6"/>
      <c r="C17266" s="6"/>
      <c r="D17266" s="6"/>
      <c r="E17266" s="6"/>
      <c r="F17266" s="7"/>
    </row>
    <row r="17267" spans="1:6" x14ac:dyDescent="0.3">
      <c r="A17267" s="8"/>
      <c r="B17267" s="8"/>
      <c r="C17267" s="8"/>
      <c r="D17267" s="8"/>
      <c r="E17267" s="8"/>
      <c r="F17267" s="9"/>
    </row>
    <row r="17268" spans="1:6" x14ac:dyDescent="0.3">
      <c r="A17268" s="6"/>
      <c r="B17268" s="6"/>
      <c r="C17268" s="6"/>
      <c r="D17268" s="6"/>
      <c r="E17268" s="6"/>
      <c r="F17268" s="7"/>
    </row>
    <row r="17269" spans="1:6" x14ac:dyDescent="0.3">
      <c r="A17269" s="8"/>
      <c r="B17269" s="8"/>
      <c r="C17269" s="8"/>
      <c r="D17269" s="8"/>
      <c r="E17269" s="8"/>
      <c r="F17269" s="9"/>
    </row>
    <row r="17270" spans="1:6" x14ac:dyDescent="0.3">
      <c r="A17270" s="6"/>
      <c r="B17270" s="6"/>
      <c r="C17270" s="6"/>
      <c r="D17270" s="6"/>
      <c r="E17270" s="6"/>
      <c r="F17270" s="7"/>
    </row>
    <row r="17271" spans="1:6" x14ac:dyDescent="0.3">
      <c r="A17271" s="8"/>
      <c r="B17271" s="8"/>
      <c r="C17271" s="8"/>
      <c r="D17271" s="8"/>
      <c r="E17271" s="8"/>
      <c r="F17271" s="9"/>
    </row>
    <row r="17272" spans="1:6" x14ac:dyDescent="0.3">
      <c r="A17272" s="6"/>
      <c r="B17272" s="6"/>
      <c r="C17272" s="6"/>
      <c r="D17272" s="6"/>
      <c r="E17272" s="6"/>
      <c r="F17272" s="7"/>
    </row>
    <row r="17273" spans="1:6" x14ac:dyDescent="0.3">
      <c r="A17273" s="8"/>
      <c r="B17273" s="8"/>
      <c r="C17273" s="8"/>
      <c r="D17273" s="8"/>
      <c r="E17273" s="8"/>
      <c r="F17273" s="9"/>
    </row>
    <row r="17274" spans="1:6" x14ac:dyDescent="0.3">
      <c r="A17274" s="6"/>
      <c r="B17274" s="6"/>
      <c r="C17274" s="6"/>
      <c r="D17274" s="6"/>
      <c r="E17274" s="6"/>
      <c r="F17274" s="7"/>
    </row>
    <row r="17275" spans="1:6" x14ac:dyDescent="0.3">
      <c r="A17275" s="8"/>
      <c r="B17275" s="8"/>
      <c r="C17275" s="8"/>
      <c r="D17275" s="8"/>
      <c r="E17275" s="8"/>
      <c r="F17275" s="9"/>
    </row>
    <row r="17276" spans="1:6" x14ac:dyDescent="0.3">
      <c r="A17276" s="6"/>
      <c r="B17276" s="6"/>
      <c r="C17276" s="6"/>
      <c r="D17276" s="6"/>
      <c r="E17276" s="6"/>
      <c r="F17276" s="7"/>
    </row>
    <row r="17277" spans="1:6" x14ac:dyDescent="0.3">
      <c r="A17277" s="8"/>
      <c r="B17277" s="8"/>
      <c r="C17277" s="8"/>
      <c r="D17277" s="8"/>
      <c r="E17277" s="8"/>
      <c r="F17277" s="9"/>
    </row>
    <row r="17278" spans="1:6" x14ac:dyDescent="0.3">
      <c r="A17278" s="6"/>
      <c r="B17278" s="6"/>
      <c r="C17278" s="6"/>
      <c r="D17278" s="6"/>
      <c r="E17278" s="6"/>
      <c r="F17278" s="7"/>
    </row>
    <row r="17279" spans="1:6" x14ac:dyDescent="0.3">
      <c r="A17279" s="8"/>
      <c r="B17279" s="8"/>
      <c r="C17279" s="8"/>
      <c r="D17279" s="8"/>
      <c r="E17279" s="8"/>
      <c r="F17279" s="9"/>
    </row>
    <row r="17280" spans="1:6" x14ac:dyDescent="0.3">
      <c r="A17280" s="6"/>
      <c r="B17280" s="6"/>
      <c r="C17280" s="6"/>
      <c r="D17280" s="6"/>
      <c r="E17280" s="6"/>
      <c r="F17280" s="7"/>
    </row>
    <row r="17281" spans="1:6" x14ac:dyDescent="0.3">
      <c r="A17281" s="8"/>
      <c r="B17281" s="8"/>
      <c r="C17281" s="8"/>
      <c r="D17281" s="8"/>
      <c r="E17281" s="8"/>
      <c r="F17281" s="9"/>
    </row>
    <row r="17282" spans="1:6" x14ac:dyDescent="0.3">
      <c r="A17282" s="6"/>
      <c r="B17282" s="6"/>
      <c r="C17282" s="6"/>
      <c r="D17282" s="6"/>
      <c r="E17282" s="6"/>
      <c r="F17282" s="7"/>
    </row>
    <row r="17283" spans="1:6" x14ac:dyDescent="0.3">
      <c r="A17283" s="8"/>
      <c r="B17283" s="8"/>
      <c r="C17283" s="8"/>
      <c r="D17283" s="8"/>
      <c r="E17283" s="8"/>
      <c r="F17283" s="9"/>
    </row>
    <row r="17284" spans="1:6" x14ac:dyDescent="0.3">
      <c r="A17284" s="6"/>
      <c r="B17284" s="6"/>
      <c r="C17284" s="6"/>
      <c r="D17284" s="6"/>
      <c r="E17284" s="6"/>
      <c r="F17284" s="7"/>
    </row>
    <row r="17285" spans="1:6" x14ac:dyDescent="0.3">
      <c r="A17285" s="8"/>
      <c r="B17285" s="8"/>
      <c r="C17285" s="8"/>
      <c r="D17285" s="8"/>
      <c r="E17285" s="8"/>
      <c r="F17285" s="9"/>
    </row>
    <row r="17286" spans="1:6" x14ac:dyDescent="0.3">
      <c r="A17286" s="6"/>
      <c r="B17286" s="6"/>
      <c r="C17286" s="6"/>
      <c r="D17286" s="6"/>
      <c r="E17286" s="6"/>
      <c r="F17286" s="7"/>
    </row>
    <row r="17287" spans="1:6" x14ac:dyDescent="0.3">
      <c r="A17287" s="8"/>
      <c r="B17287" s="8"/>
      <c r="C17287" s="8"/>
      <c r="D17287" s="8"/>
      <c r="E17287" s="8"/>
      <c r="F17287" s="9"/>
    </row>
    <row r="17288" spans="1:6" x14ac:dyDescent="0.3">
      <c r="A17288" s="6"/>
      <c r="B17288" s="6"/>
      <c r="C17288" s="6"/>
      <c r="D17288" s="6"/>
      <c r="E17288" s="6"/>
      <c r="F17288" s="7"/>
    </row>
    <row r="17289" spans="1:6" x14ac:dyDescent="0.3">
      <c r="A17289" s="8"/>
      <c r="B17289" s="8"/>
      <c r="C17289" s="8"/>
      <c r="D17289" s="8"/>
      <c r="E17289" s="8"/>
      <c r="F17289" s="9"/>
    </row>
    <row r="17290" spans="1:6" x14ac:dyDescent="0.3">
      <c r="A17290" s="6"/>
      <c r="B17290" s="6"/>
      <c r="C17290" s="6"/>
      <c r="D17290" s="6"/>
      <c r="E17290" s="6"/>
      <c r="F17290" s="7"/>
    </row>
    <row r="17291" spans="1:6" x14ac:dyDescent="0.3">
      <c r="A17291" s="8"/>
      <c r="B17291" s="8"/>
      <c r="C17291" s="8"/>
      <c r="D17291" s="8"/>
      <c r="E17291" s="8"/>
      <c r="F17291" s="9"/>
    </row>
    <row r="17292" spans="1:6" x14ac:dyDescent="0.3">
      <c r="A17292" s="6"/>
      <c r="B17292" s="6"/>
      <c r="C17292" s="6"/>
      <c r="D17292" s="6"/>
      <c r="E17292" s="6"/>
      <c r="F17292" s="7"/>
    </row>
    <row r="17293" spans="1:6" x14ac:dyDescent="0.3">
      <c r="A17293" s="8"/>
      <c r="B17293" s="8"/>
      <c r="C17293" s="8"/>
      <c r="D17293" s="8"/>
      <c r="E17293" s="8"/>
      <c r="F17293" s="9"/>
    </row>
    <row r="17294" spans="1:6" x14ac:dyDescent="0.3">
      <c r="A17294" s="6"/>
      <c r="B17294" s="6"/>
      <c r="C17294" s="6"/>
      <c r="D17294" s="6"/>
      <c r="E17294" s="6"/>
      <c r="F17294" s="7"/>
    </row>
    <row r="17295" spans="1:6" x14ac:dyDescent="0.3">
      <c r="A17295" s="8"/>
      <c r="B17295" s="8"/>
      <c r="C17295" s="8"/>
      <c r="D17295" s="8"/>
      <c r="E17295" s="8"/>
      <c r="F17295" s="9"/>
    </row>
    <row r="17296" spans="1:6" x14ac:dyDescent="0.3">
      <c r="A17296" s="6"/>
      <c r="B17296" s="6"/>
      <c r="C17296" s="6"/>
      <c r="D17296" s="6"/>
      <c r="E17296" s="6"/>
      <c r="F17296" s="7"/>
    </row>
    <row r="17297" spans="1:6" x14ac:dyDescent="0.3">
      <c r="A17297" s="8"/>
      <c r="B17297" s="8"/>
      <c r="C17297" s="8"/>
      <c r="D17297" s="8"/>
      <c r="E17297" s="8"/>
      <c r="F17297" s="9"/>
    </row>
    <row r="17298" spans="1:6" x14ac:dyDescent="0.3">
      <c r="A17298" s="6"/>
      <c r="B17298" s="6"/>
      <c r="C17298" s="6"/>
      <c r="D17298" s="6"/>
      <c r="E17298" s="6"/>
      <c r="F17298" s="7"/>
    </row>
    <row r="17299" spans="1:6" x14ac:dyDescent="0.3">
      <c r="A17299" s="8"/>
      <c r="B17299" s="8"/>
      <c r="C17299" s="8"/>
      <c r="D17299" s="8"/>
      <c r="E17299" s="8"/>
      <c r="F17299" s="9"/>
    </row>
    <row r="17300" spans="1:6" x14ac:dyDescent="0.3">
      <c r="A17300" s="6"/>
      <c r="B17300" s="6"/>
      <c r="C17300" s="6"/>
      <c r="D17300" s="6"/>
      <c r="E17300" s="6"/>
      <c r="F17300" s="7"/>
    </row>
    <row r="17301" spans="1:6" x14ac:dyDescent="0.3">
      <c r="A17301" s="8"/>
      <c r="B17301" s="8"/>
      <c r="C17301" s="8"/>
      <c r="D17301" s="8"/>
      <c r="E17301" s="8"/>
      <c r="F17301" s="9"/>
    </row>
    <row r="17302" spans="1:6" x14ac:dyDescent="0.3">
      <c r="A17302" s="6"/>
      <c r="B17302" s="6"/>
      <c r="C17302" s="6"/>
      <c r="D17302" s="6"/>
      <c r="E17302" s="6"/>
      <c r="F17302" s="7"/>
    </row>
    <row r="17303" spans="1:6" x14ac:dyDescent="0.3">
      <c r="A17303" s="8"/>
      <c r="B17303" s="8"/>
      <c r="C17303" s="8"/>
      <c r="D17303" s="8"/>
      <c r="E17303" s="8"/>
      <c r="F17303" s="9"/>
    </row>
    <row r="17304" spans="1:6" x14ac:dyDescent="0.3">
      <c r="A17304" s="6"/>
      <c r="B17304" s="6"/>
      <c r="C17304" s="6"/>
      <c r="D17304" s="6"/>
      <c r="E17304" s="6"/>
      <c r="F17304" s="7"/>
    </row>
    <row r="17305" spans="1:6" x14ac:dyDescent="0.3">
      <c r="A17305" s="8"/>
      <c r="B17305" s="8"/>
      <c r="C17305" s="8"/>
      <c r="D17305" s="8"/>
      <c r="E17305" s="8"/>
      <c r="F17305" s="9"/>
    </row>
    <row r="17306" spans="1:6" x14ac:dyDescent="0.3">
      <c r="A17306" s="6"/>
      <c r="B17306" s="6"/>
      <c r="C17306" s="6"/>
      <c r="D17306" s="6"/>
      <c r="E17306" s="6"/>
      <c r="F17306" s="7"/>
    </row>
    <row r="17307" spans="1:6" x14ac:dyDescent="0.3">
      <c r="A17307" s="8"/>
      <c r="B17307" s="8"/>
      <c r="C17307" s="8"/>
      <c r="D17307" s="8"/>
      <c r="E17307" s="8"/>
      <c r="F17307" s="9"/>
    </row>
    <row r="17308" spans="1:6" x14ac:dyDescent="0.3">
      <c r="A17308" s="6"/>
      <c r="B17308" s="6"/>
      <c r="C17308" s="6"/>
      <c r="D17308" s="6"/>
      <c r="E17308" s="6"/>
      <c r="F17308" s="7"/>
    </row>
    <row r="17309" spans="1:6" x14ac:dyDescent="0.3">
      <c r="A17309" s="8"/>
      <c r="B17309" s="8"/>
      <c r="C17309" s="8"/>
      <c r="D17309" s="8"/>
      <c r="E17309" s="8"/>
      <c r="F17309" s="9"/>
    </row>
    <row r="17310" spans="1:6" x14ac:dyDescent="0.3">
      <c r="A17310" s="6"/>
      <c r="B17310" s="6"/>
      <c r="C17310" s="6"/>
      <c r="D17310" s="6"/>
      <c r="E17310" s="6"/>
      <c r="F17310" s="7"/>
    </row>
    <row r="17311" spans="1:6" x14ac:dyDescent="0.3">
      <c r="A17311" s="8"/>
      <c r="B17311" s="8"/>
      <c r="C17311" s="8"/>
      <c r="D17311" s="8"/>
      <c r="E17311" s="8"/>
      <c r="F17311" s="9"/>
    </row>
    <row r="17312" spans="1:6" x14ac:dyDescent="0.3">
      <c r="A17312" s="6"/>
      <c r="B17312" s="6"/>
      <c r="C17312" s="6"/>
      <c r="D17312" s="6"/>
      <c r="E17312" s="6"/>
      <c r="F17312" s="7"/>
    </row>
    <row r="17313" spans="1:6" x14ac:dyDescent="0.3">
      <c r="A17313" s="8"/>
      <c r="B17313" s="8"/>
      <c r="C17313" s="8"/>
      <c r="D17313" s="8"/>
      <c r="E17313" s="8"/>
      <c r="F17313" s="9"/>
    </row>
    <row r="17314" spans="1:6" x14ac:dyDescent="0.3">
      <c r="A17314" s="6"/>
      <c r="B17314" s="6"/>
      <c r="C17314" s="6"/>
      <c r="D17314" s="6"/>
      <c r="E17314" s="6"/>
      <c r="F17314" s="7"/>
    </row>
    <row r="17315" spans="1:6" x14ac:dyDescent="0.3">
      <c r="A17315" s="8"/>
      <c r="B17315" s="8"/>
      <c r="C17315" s="8"/>
      <c r="D17315" s="8"/>
      <c r="E17315" s="8"/>
      <c r="F17315" s="9"/>
    </row>
    <row r="17316" spans="1:6" x14ac:dyDescent="0.3">
      <c r="A17316" s="6"/>
      <c r="B17316" s="6"/>
      <c r="C17316" s="6"/>
      <c r="D17316" s="6"/>
      <c r="E17316" s="6"/>
      <c r="F17316" s="7"/>
    </row>
    <row r="17317" spans="1:6" x14ac:dyDescent="0.3">
      <c r="A17317" s="8"/>
      <c r="B17317" s="8"/>
      <c r="C17317" s="8"/>
      <c r="D17317" s="8"/>
      <c r="E17317" s="8"/>
      <c r="F17317" s="9"/>
    </row>
    <row r="17318" spans="1:6" x14ac:dyDescent="0.3">
      <c r="A17318" s="6"/>
      <c r="B17318" s="6"/>
      <c r="C17318" s="6"/>
      <c r="D17318" s="6"/>
      <c r="E17318" s="6"/>
      <c r="F17318" s="7"/>
    </row>
    <row r="17319" spans="1:6" x14ac:dyDescent="0.3">
      <c r="A17319" s="8"/>
      <c r="B17319" s="8"/>
      <c r="C17319" s="8"/>
      <c r="D17319" s="8"/>
      <c r="E17319" s="8"/>
      <c r="F17319" s="9"/>
    </row>
    <row r="17320" spans="1:6" x14ac:dyDescent="0.3">
      <c r="A17320" s="6"/>
      <c r="B17320" s="6"/>
      <c r="C17320" s="6"/>
      <c r="D17320" s="6"/>
      <c r="E17320" s="6"/>
      <c r="F17320" s="7"/>
    </row>
    <row r="17321" spans="1:6" x14ac:dyDescent="0.3">
      <c r="A17321" s="8"/>
      <c r="B17321" s="8"/>
      <c r="C17321" s="8"/>
      <c r="D17321" s="8"/>
      <c r="E17321" s="8"/>
      <c r="F17321" s="9"/>
    </row>
    <row r="17322" spans="1:6" x14ac:dyDescent="0.3">
      <c r="A17322" s="6"/>
      <c r="B17322" s="6"/>
      <c r="C17322" s="6"/>
      <c r="D17322" s="6"/>
      <c r="E17322" s="6"/>
      <c r="F17322" s="7"/>
    </row>
    <row r="17323" spans="1:6" x14ac:dyDescent="0.3">
      <c r="A17323" s="8"/>
      <c r="B17323" s="8"/>
      <c r="C17323" s="8"/>
      <c r="D17323" s="8"/>
      <c r="E17323" s="8"/>
      <c r="F17323" s="9"/>
    </row>
    <row r="17324" spans="1:6" x14ac:dyDescent="0.3">
      <c r="A17324" s="6"/>
      <c r="B17324" s="6"/>
      <c r="C17324" s="6"/>
      <c r="D17324" s="6"/>
      <c r="E17324" s="6"/>
      <c r="F17324" s="7"/>
    </row>
    <row r="17325" spans="1:6" x14ac:dyDescent="0.3">
      <c r="A17325" s="8"/>
      <c r="B17325" s="8"/>
      <c r="C17325" s="8"/>
      <c r="D17325" s="8"/>
      <c r="E17325" s="8"/>
      <c r="F17325" s="9"/>
    </row>
    <row r="17326" spans="1:6" x14ac:dyDescent="0.3">
      <c r="A17326" s="6"/>
      <c r="B17326" s="6"/>
      <c r="C17326" s="6"/>
      <c r="D17326" s="6"/>
      <c r="E17326" s="6"/>
      <c r="F17326" s="7"/>
    </row>
    <row r="17327" spans="1:6" x14ac:dyDescent="0.3">
      <c r="A17327" s="8"/>
      <c r="B17327" s="8"/>
      <c r="C17327" s="8"/>
      <c r="D17327" s="8"/>
      <c r="E17327" s="8"/>
      <c r="F17327" s="9"/>
    </row>
    <row r="17328" spans="1:6" x14ac:dyDescent="0.3">
      <c r="A17328" s="6"/>
      <c r="B17328" s="6"/>
      <c r="C17328" s="6"/>
      <c r="D17328" s="6"/>
      <c r="E17328" s="6"/>
      <c r="F17328" s="7"/>
    </row>
    <row r="17329" spans="1:6" x14ac:dyDescent="0.3">
      <c r="A17329" s="8"/>
      <c r="B17329" s="8"/>
      <c r="C17329" s="8"/>
      <c r="D17329" s="8"/>
      <c r="E17329" s="8"/>
      <c r="F17329" s="9"/>
    </row>
    <row r="17330" spans="1:6" x14ac:dyDescent="0.3">
      <c r="A17330" s="6"/>
      <c r="B17330" s="6"/>
      <c r="C17330" s="6"/>
      <c r="D17330" s="6"/>
      <c r="E17330" s="6"/>
      <c r="F17330" s="7"/>
    </row>
    <row r="17331" spans="1:6" x14ac:dyDescent="0.3">
      <c r="A17331" s="8"/>
      <c r="B17331" s="8"/>
      <c r="C17331" s="8"/>
      <c r="D17331" s="8"/>
      <c r="E17331" s="8"/>
      <c r="F17331" s="9"/>
    </row>
    <row r="17332" spans="1:6" x14ac:dyDescent="0.3">
      <c r="A17332" s="6"/>
      <c r="B17332" s="6"/>
      <c r="C17332" s="6"/>
      <c r="D17332" s="6"/>
      <c r="E17332" s="6"/>
      <c r="F17332" s="7"/>
    </row>
    <row r="17333" spans="1:6" x14ac:dyDescent="0.3">
      <c r="A17333" s="8"/>
      <c r="B17333" s="8"/>
      <c r="C17333" s="8"/>
      <c r="D17333" s="8"/>
      <c r="E17333" s="8"/>
      <c r="F17333" s="9"/>
    </row>
    <row r="17334" spans="1:6" x14ac:dyDescent="0.3">
      <c r="A17334" s="6"/>
      <c r="B17334" s="6"/>
      <c r="C17334" s="6"/>
      <c r="D17334" s="6"/>
      <c r="E17334" s="6"/>
      <c r="F17334" s="7"/>
    </row>
    <row r="17335" spans="1:6" x14ac:dyDescent="0.3">
      <c r="A17335" s="8"/>
      <c r="B17335" s="8"/>
      <c r="C17335" s="8"/>
      <c r="D17335" s="8"/>
      <c r="E17335" s="8"/>
      <c r="F17335" s="9"/>
    </row>
    <row r="17336" spans="1:6" x14ac:dyDescent="0.3">
      <c r="A17336" s="6"/>
      <c r="B17336" s="6"/>
      <c r="C17336" s="6"/>
      <c r="D17336" s="6"/>
      <c r="E17336" s="6"/>
      <c r="F17336" s="7"/>
    </row>
    <row r="17337" spans="1:6" x14ac:dyDescent="0.3">
      <c r="A17337" s="8"/>
      <c r="B17337" s="8"/>
      <c r="C17337" s="8"/>
      <c r="D17337" s="8"/>
      <c r="E17337" s="8"/>
      <c r="F17337" s="9"/>
    </row>
    <row r="17338" spans="1:6" x14ac:dyDescent="0.3">
      <c r="A17338" s="6"/>
      <c r="B17338" s="6"/>
      <c r="C17338" s="6"/>
      <c r="D17338" s="6"/>
      <c r="E17338" s="6"/>
      <c r="F17338" s="7"/>
    </row>
    <row r="17339" spans="1:6" x14ac:dyDescent="0.3">
      <c r="A17339" s="8"/>
      <c r="B17339" s="8"/>
      <c r="C17339" s="8"/>
      <c r="D17339" s="8"/>
      <c r="E17339" s="8"/>
      <c r="F17339" s="9"/>
    </row>
    <row r="17340" spans="1:6" x14ac:dyDescent="0.3">
      <c r="A17340" s="6"/>
      <c r="B17340" s="6"/>
      <c r="C17340" s="6"/>
      <c r="D17340" s="6"/>
      <c r="E17340" s="6"/>
      <c r="F17340" s="7"/>
    </row>
    <row r="17341" spans="1:6" x14ac:dyDescent="0.3">
      <c r="A17341" s="8"/>
      <c r="B17341" s="8"/>
      <c r="C17341" s="8"/>
      <c r="D17341" s="8"/>
      <c r="E17341" s="8"/>
      <c r="F17341" s="9"/>
    </row>
    <row r="17342" spans="1:6" x14ac:dyDescent="0.3">
      <c r="A17342" s="6"/>
      <c r="B17342" s="6"/>
      <c r="C17342" s="6"/>
      <c r="D17342" s="6"/>
      <c r="E17342" s="6"/>
      <c r="F17342" s="7"/>
    </row>
    <row r="17343" spans="1:6" x14ac:dyDescent="0.3">
      <c r="A17343" s="8"/>
      <c r="B17343" s="8"/>
      <c r="C17343" s="8"/>
      <c r="D17343" s="8"/>
      <c r="E17343" s="8"/>
      <c r="F17343" s="9"/>
    </row>
    <row r="17344" spans="1:6" x14ac:dyDescent="0.3">
      <c r="A17344" s="6"/>
      <c r="B17344" s="6"/>
      <c r="C17344" s="6"/>
      <c r="D17344" s="6"/>
      <c r="E17344" s="6"/>
      <c r="F17344" s="7"/>
    </row>
    <row r="17345" spans="1:6" x14ac:dyDescent="0.3">
      <c r="A17345" s="8"/>
      <c r="B17345" s="8"/>
      <c r="C17345" s="8"/>
      <c r="D17345" s="8"/>
      <c r="E17345" s="8"/>
      <c r="F17345" s="9"/>
    </row>
    <row r="17346" spans="1:6" x14ac:dyDescent="0.3">
      <c r="A17346" s="6"/>
      <c r="B17346" s="6"/>
      <c r="C17346" s="6"/>
      <c r="D17346" s="6"/>
      <c r="E17346" s="6"/>
      <c r="F17346" s="7"/>
    </row>
    <row r="17347" spans="1:6" x14ac:dyDescent="0.3">
      <c r="A17347" s="8"/>
      <c r="B17347" s="8"/>
      <c r="C17347" s="8"/>
      <c r="D17347" s="8"/>
      <c r="E17347" s="8"/>
      <c r="F17347" s="9"/>
    </row>
    <row r="17348" spans="1:6" x14ac:dyDescent="0.3">
      <c r="A17348" s="6"/>
      <c r="B17348" s="6"/>
      <c r="C17348" s="6"/>
      <c r="D17348" s="6"/>
      <c r="E17348" s="6"/>
      <c r="F17348" s="7"/>
    </row>
    <row r="17349" spans="1:6" x14ac:dyDescent="0.3">
      <c r="A17349" s="8"/>
      <c r="B17349" s="8"/>
      <c r="C17349" s="8"/>
      <c r="D17349" s="8"/>
      <c r="E17349" s="8"/>
      <c r="F17349" s="9"/>
    </row>
    <row r="17350" spans="1:6" x14ac:dyDescent="0.3">
      <c r="A17350" s="6"/>
      <c r="B17350" s="6"/>
      <c r="C17350" s="6"/>
      <c r="D17350" s="6"/>
      <c r="E17350" s="6"/>
      <c r="F17350" s="7"/>
    </row>
    <row r="17351" spans="1:6" x14ac:dyDescent="0.3">
      <c r="A17351" s="8"/>
      <c r="B17351" s="8"/>
      <c r="C17351" s="8"/>
      <c r="D17351" s="8"/>
      <c r="E17351" s="8"/>
      <c r="F17351" s="9"/>
    </row>
    <row r="17352" spans="1:6" x14ac:dyDescent="0.3">
      <c r="A17352" s="6"/>
      <c r="B17352" s="6"/>
      <c r="C17352" s="6"/>
      <c r="D17352" s="6"/>
      <c r="E17352" s="6"/>
      <c r="F17352" s="7"/>
    </row>
    <row r="17353" spans="1:6" x14ac:dyDescent="0.3">
      <c r="A17353" s="8"/>
      <c r="B17353" s="8"/>
      <c r="C17353" s="8"/>
      <c r="D17353" s="8"/>
      <c r="E17353" s="8"/>
      <c r="F17353" s="9"/>
    </row>
    <row r="17354" spans="1:6" x14ac:dyDescent="0.3">
      <c r="A17354" s="6"/>
      <c r="B17354" s="6"/>
      <c r="C17354" s="6"/>
      <c r="D17354" s="6"/>
      <c r="E17354" s="6"/>
      <c r="F17354" s="7"/>
    </row>
    <row r="17355" spans="1:6" x14ac:dyDescent="0.3">
      <c r="A17355" s="8"/>
      <c r="B17355" s="8"/>
      <c r="C17355" s="8"/>
      <c r="D17355" s="8"/>
      <c r="E17355" s="8"/>
      <c r="F17355" s="9"/>
    </row>
    <row r="17356" spans="1:6" x14ac:dyDescent="0.3">
      <c r="A17356" s="6"/>
      <c r="B17356" s="6"/>
      <c r="C17356" s="6"/>
      <c r="D17356" s="6"/>
      <c r="E17356" s="6"/>
      <c r="F17356" s="7"/>
    </row>
    <row r="17357" spans="1:6" x14ac:dyDescent="0.3">
      <c r="A17357" s="8"/>
      <c r="B17357" s="8"/>
      <c r="C17357" s="8"/>
      <c r="D17357" s="8"/>
      <c r="E17357" s="8"/>
      <c r="F17357" s="9"/>
    </row>
    <row r="17358" spans="1:6" x14ac:dyDescent="0.3">
      <c r="A17358" s="6"/>
      <c r="B17358" s="6"/>
      <c r="C17358" s="6"/>
      <c r="D17358" s="6"/>
      <c r="E17358" s="6"/>
      <c r="F17358" s="7"/>
    </row>
    <row r="17359" spans="1:6" x14ac:dyDescent="0.3">
      <c r="A17359" s="8"/>
      <c r="B17359" s="8"/>
      <c r="C17359" s="8"/>
      <c r="D17359" s="8"/>
      <c r="E17359" s="8"/>
      <c r="F17359" s="9"/>
    </row>
    <row r="17360" spans="1:6" x14ac:dyDescent="0.3">
      <c r="A17360" s="6"/>
      <c r="B17360" s="6"/>
      <c r="C17360" s="6"/>
      <c r="D17360" s="6"/>
      <c r="E17360" s="6"/>
      <c r="F17360" s="7"/>
    </row>
    <row r="17361" spans="1:6" x14ac:dyDescent="0.3">
      <c r="A17361" s="8"/>
      <c r="B17361" s="8"/>
      <c r="C17361" s="8"/>
      <c r="D17361" s="8"/>
      <c r="E17361" s="8"/>
      <c r="F17361" s="9"/>
    </row>
    <row r="17362" spans="1:6" x14ac:dyDescent="0.3">
      <c r="A17362" s="6"/>
      <c r="B17362" s="6"/>
      <c r="C17362" s="6"/>
      <c r="D17362" s="6"/>
      <c r="E17362" s="6"/>
      <c r="F17362" s="7"/>
    </row>
    <row r="17363" spans="1:6" x14ac:dyDescent="0.3">
      <c r="A17363" s="8"/>
      <c r="B17363" s="8"/>
      <c r="C17363" s="8"/>
      <c r="D17363" s="8"/>
      <c r="E17363" s="8"/>
      <c r="F17363" s="9"/>
    </row>
    <row r="17364" spans="1:6" x14ac:dyDescent="0.3">
      <c r="A17364" s="6"/>
      <c r="B17364" s="6"/>
      <c r="C17364" s="6"/>
      <c r="D17364" s="6"/>
      <c r="E17364" s="6"/>
      <c r="F17364" s="7"/>
    </row>
    <row r="17365" spans="1:6" x14ac:dyDescent="0.3">
      <c r="A17365" s="8"/>
      <c r="B17365" s="8"/>
      <c r="C17365" s="8"/>
      <c r="D17365" s="8"/>
      <c r="E17365" s="8"/>
      <c r="F17365" s="9"/>
    </row>
    <row r="17366" spans="1:6" x14ac:dyDescent="0.3">
      <c r="A17366" s="6"/>
      <c r="B17366" s="6"/>
      <c r="C17366" s="6"/>
      <c r="D17366" s="6"/>
      <c r="E17366" s="6"/>
      <c r="F17366" s="7"/>
    </row>
    <row r="17367" spans="1:6" x14ac:dyDescent="0.3">
      <c r="A17367" s="8"/>
      <c r="B17367" s="8"/>
      <c r="C17367" s="8"/>
      <c r="D17367" s="8"/>
      <c r="E17367" s="8"/>
      <c r="F17367" s="9"/>
    </row>
    <row r="17368" spans="1:6" x14ac:dyDescent="0.3">
      <c r="A17368" s="6"/>
      <c r="B17368" s="6"/>
      <c r="C17368" s="6"/>
      <c r="D17368" s="6"/>
      <c r="E17368" s="6"/>
      <c r="F17368" s="7"/>
    </row>
    <row r="17369" spans="1:6" x14ac:dyDescent="0.3">
      <c r="A17369" s="8"/>
      <c r="B17369" s="8"/>
      <c r="C17369" s="8"/>
      <c r="D17369" s="8"/>
      <c r="E17369" s="8"/>
      <c r="F17369" s="9"/>
    </row>
    <row r="17370" spans="1:6" x14ac:dyDescent="0.3">
      <c r="A17370" s="6"/>
      <c r="B17370" s="6"/>
      <c r="C17370" s="6"/>
      <c r="D17370" s="6"/>
      <c r="E17370" s="6"/>
      <c r="F17370" s="7"/>
    </row>
    <row r="17371" spans="1:6" x14ac:dyDescent="0.3">
      <c r="A17371" s="8"/>
      <c r="B17371" s="8"/>
      <c r="C17371" s="8"/>
      <c r="D17371" s="8"/>
      <c r="E17371" s="8"/>
      <c r="F17371" s="9"/>
    </row>
    <row r="17372" spans="1:6" x14ac:dyDescent="0.3">
      <c r="A17372" s="6"/>
      <c r="B17372" s="6"/>
      <c r="C17372" s="6"/>
      <c r="D17372" s="6"/>
      <c r="E17372" s="6"/>
      <c r="F17372" s="7"/>
    </row>
    <row r="17373" spans="1:6" x14ac:dyDescent="0.3">
      <c r="A17373" s="8"/>
      <c r="B17373" s="8"/>
      <c r="C17373" s="8"/>
      <c r="D17373" s="8"/>
      <c r="E17373" s="8"/>
      <c r="F17373" s="9"/>
    </row>
    <row r="17374" spans="1:6" x14ac:dyDescent="0.3">
      <c r="A17374" s="6"/>
      <c r="B17374" s="6"/>
      <c r="C17374" s="6"/>
      <c r="D17374" s="6"/>
      <c r="E17374" s="6"/>
      <c r="F17374" s="7"/>
    </row>
    <row r="17375" spans="1:6" x14ac:dyDescent="0.3">
      <c r="A17375" s="8"/>
      <c r="B17375" s="8"/>
      <c r="C17375" s="8"/>
      <c r="D17375" s="8"/>
      <c r="E17375" s="8"/>
      <c r="F17375" s="9"/>
    </row>
    <row r="17376" spans="1:6" x14ac:dyDescent="0.3">
      <c r="A17376" s="6"/>
      <c r="B17376" s="6"/>
      <c r="C17376" s="6"/>
      <c r="D17376" s="6"/>
      <c r="E17376" s="6"/>
      <c r="F17376" s="7"/>
    </row>
    <row r="17377" spans="1:6" x14ac:dyDescent="0.3">
      <c r="A17377" s="8"/>
      <c r="B17377" s="8"/>
      <c r="C17377" s="8"/>
      <c r="D17377" s="8"/>
      <c r="E17377" s="8"/>
      <c r="F17377" s="9"/>
    </row>
    <row r="17378" spans="1:6" x14ac:dyDescent="0.3">
      <c r="A17378" s="6"/>
      <c r="B17378" s="6"/>
      <c r="C17378" s="6"/>
      <c r="D17378" s="6"/>
      <c r="E17378" s="6"/>
      <c r="F17378" s="7"/>
    </row>
    <row r="17379" spans="1:6" x14ac:dyDescent="0.3">
      <c r="A17379" s="8"/>
      <c r="B17379" s="8"/>
      <c r="C17379" s="8"/>
      <c r="D17379" s="8"/>
      <c r="E17379" s="8"/>
      <c r="F17379" s="9"/>
    </row>
    <row r="17380" spans="1:6" x14ac:dyDescent="0.3">
      <c r="A17380" s="6"/>
      <c r="B17380" s="6"/>
      <c r="C17380" s="6"/>
      <c r="D17380" s="6"/>
      <c r="E17380" s="6"/>
      <c r="F17380" s="7"/>
    </row>
    <row r="17381" spans="1:6" x14ac:dyDescent="0.3">
      <c r="A17381" s="8"/>
      <c r="B17381" s="8"/>
      <c r="C17381" s="8"/>
      <c r="D17381" s="8"/>
      <c r="E17381" s="8"/>
      <c r="F17381" s="9"/>
    </row>
    <row r="17382" spans="1:6" x14ac:dyDescent="0.3">
      <c r="A17382" s="6"/>
      <c r="B17382" s="6"/>
      <c r="C17382" s="6"/>
      <c r="D17382" s="6"/>
      <c r="E17382" s="6"/>
      <c r="F17382" s="7"/>
    </row>
    <row r="17383" spans="1:6" x14ac:dyDescent="0.3">
      <c r="A17383" s="8"/>
      <c r="B17383" s="8"/>
      <c r="C17383" s="8"/>
      <c r="D17383" s="8"/>
      <c r="E17383" s="8"/>
      <c r="F17383" s="9"/>
    </row>
    <row r="17384" spans="1:6" x14ac:dyDescent="0.3">
      <c r="A17384" s="6"/>
      <c r="B17384" s="6"/>
      <c r="C17384" s="6"/>
      <c r="D17384" s="6"/>
      <c r="E17384" s="6"/>
      <c r="F17384" s="7"/>
    </row>
    <row r="17385" spans="1:6" x14ac:dyDescent="0.3">
      <c r="A17385" s="8"/>
      <c r="B17385" s="8"/>
      <c r="C17385" s="8"/>
      <c r="D17385" s="8"/>
      <c r="E17385" s="8"/>
      <c r="F17385" s="9"/>
    </row>
    <row r="17386" spans="1:6" x14ac:dyDescent="0.3">
      <c r="A17386" s="6"/>
      <c r="B17386" s="6"/>
      <c r="C17386" s="6"/>
      <c r="D17386" s="6"/>
      <c r="E17386" s="6"/>
      <c r="F17386" s="7"/>
    </row>
    <row r="17387" spans="1:6" x14ac:dyDescent="0.3">
      <c r="A17387" s="8"/>
      <c r="B17387" s="8"/>
      <c r="C17387" s="8"/>
      <c r="D17387" s="8"/>
      <c r="E17387" s="8"/>
      <c r="F17387" s="9"/>
    </row>
    <row r="17388" spans="1:6" x14ac:dyDescent="0.3">
      <c r="A17388" s="6"/>
      <c r="B17388" s="6"/>
      <c r="C17388" s="6"/>
      <c r="D17388" s="6"/>
      <c r="E17388" s="6"/>
      <c r="F17388" s="7"/>
    </row>
    <row r="17389" spans="1:6" x14ac:dyDescent="0.3">
      <c r="A17389" s="8"/>
      <c r="B17389" s="8"/>
      <c r="C17389" s="8"/>
      <c r="D17389" s="8"/>
      <c r="E17389" s="8"/>
      <c r="F17389" s="9"/>
    </row>
    <row r="17390" spans="1:6" x14ac:dyDescent="0.3">
      <c r="A17390" s="6"/>
      <c r="B17390" s="6"/>
      <c r="C17390" s="6"/>
      <c r="D17390" s="6"/>
      <c r="E17390" s="6"/>
      <c r="F17390" s="7"/>
    </row>
    <row r="17391" spans="1:6" x14ac:dyDescent="0.3">
      <c r="A17391" s="8"/>
      <c r="B17391" s="8"/>
      <c r="C17391" s="8"/>
      <c r="D17391" s="8"/>
      <c r="E17391" s="8"/>
      <c r="F17391" s="9"/>
    </row>
    <row r="17392" spans="1:6" x14ac:dyDescent="0.3">
      <c r="A17392" s="6"/>
      <c r="B17392" s="6"/>
      <c r="C17392" s="6"/>
      <c r="D17392" s="6"/>
      <c r="E17392" s="6"/>
      <c r="F17392" s="7"/>
    </row>
    <row r="17393" spans="1:6" x14ac:dyDescent="0.3">
      <c r="A17393" s="8"/>
      <c r="B17393" s="8"/>
      <c r="C17393" s="8"/>
      <c r="D17393" s="8"/>
      <c r="E17393" s="8"/>
      <c r="F17393" s="9"/>
    </row>
    <row r="17394" spans="1:6" x14ac:dyDescent="0.3">
      <c r="A17394" s="6"/>
      <c r="B17394" s="6"/>
      <c r="C17394" s="6"/>
      <c r="D17394" s="6"/>
      <c r="E17394" s="6"/>
      <c r="F17394" s="7"/>
    </row>
    <row r="17395" spans="1:6" x14ac:dyDescent="0.3">
      <c r="A17395" s="8"/>
      <c r="B17395" s="8"/>
      <c r="C17395" s="8"/>
      <c r="D17395" s="8"/>
      <c r="E17395" s="8"/>
      <c r="F17395" s="9"/>
    </row>
    <row r="17396" spans="1:6" x14ac:dyDescent="0.3">
      <c r="A17396" s="6"/>
      <c r="B17396" s="6"/>
      <c r="C17396" s="6"/>
      <c r="D17396" s="6"/>
      <c r="E17396" s="6"/>
      <c r="F17396" s="7"/>
    </row>
    <row r="17397" spans="1:6" x14ac:dyDescent="0.3">
      <c r="A17397" s="8"/>
      <c r="B17397" s="8"/>
      <c r="C17397" s="8"/>
      <c r="D17397" s="8"/>
      <c r="E17397" s="8"/>
      <c r="F17397" s="9"/>
    </row>
    <row r="17398" spans="1:6" x14ac:dyDescent="0.3">
      <c r="A17398" s="6"/>
      <c r="B17398" s="6"/>
      <c r="C17398" s="6"/>
      <c r="D17398" s="6"/>
      <c r="E17398" s="6"/>
      <c r="F17398" s="7"/>
    </row>
    <row r="17399" spans="1:6" x14ac:dyDescent="0.3">
      <c r="A17399" s="8"/>
      <c r="B17399" s="8"/>
      <c r="C17399" s="8"/>
      <c r="D17399" s="8"/>
      <c r="E17399" s="8"/>
      <c r="F17399" s="9"/>
    </row>
    <row r="17400" spans="1:6" x14ac:dyDescent="0.3">
      <c r="A17400" s="6"/>
      <c r="B17400" s="6"/>
      <c r="C17400" s="6"/>
      <c r="D17400" s="6"/>
      <c r="E17400" s="6"/>
      <c r="F17400" s="7"/>
    </row>
    <row r="17401" spans="1:6" x14ac:dyDescent="0.3">
      <c r="A17401" s="8"/>
      <c r="B17401" s="8"/>
      <c r="C17401" s="8"/>
      <c r="D17401" s="8"/>
      <c r="E17401" s="8"/>
      <c r="F17401" s="9"/>
    </row>
    <row r="17402" spans="1:6" x14ac:dyDescent="0.3">
      <c r="A17402" s="6"/>
      <c r="B17402" s="6"/>
      <c r="C17402" s="6"/>
      <c r="D17402" s="6"/>
      <c r="E17402" s="6"/>
      <c r="F17402" s="7"/>
    </row>
    <row r="17403" spans="1:6" x14ac:dyDescent="0.3">
      <c r="A17403" s="8"/>
      <c r="B17403" s="8"/>
      <c r="C17403" s="8"/>
      <c r="D17403" s="8"/>
      <c r="E17403" s="8"/>
      <c r="F17403" s="9"/>
    </row>
    <row r="17404" spans="1:6" x14ac:dyDescent="0.3">
      <c r="A17404" s="6"/>
      <c r="B17404" s="6"/>
      <c r="C17404" s="6"/>
      <c r="D17404" s="6"/>
      <c r="E17404" s="6"/>
      <c r="F17404" s="7"/>
    </row>
    <row r="17405" spans="1:6" x14ac:dyDescent="0.3">
      <c r="A17405" s="8"/>
      <c r="B17405" s="8"/>
      <c r="C17405" s="8"/>
      <c r="D17405" s="8"/>
      <c r="E17405" s="8"/>
      <c r="F17405" s="9"/>
    </row>
    <row r="17406" spans="1:6" x14ac:dyDescent="0.3">
      <c r="A17406" s="6"/>
      <c r="B17406" s="6"/>
      <c r="C17406" s="6"/>
      <c r="D17406" s="6"/>
      <c r="E17406" s="6"/>
      <c r="F17406" s="7"/>
    </row>
    <row r="17407" spans="1:6" x14ac:dyDescent="0.3">
      <c r="A17407" s="8"/>
      <c r="B17407" s="8"/>
      <c r="C17407" s="8"/>
      <c r="D17407" s="8"/>
      <c r="E17407" s="8"/>
      <c r="F17407" s="9"/>
    </row>
    <row r="17408" spans="1:6" x14ac:dyDescent="0.3">
      <c r="A17408" s="6"/>
      <c r="B17408" s="6"/>
      <c r="C17408" s="6"/>
      <c r="D17408" s="6"/>
      <c r="E17408" s="6"/>
      <c r="F17408" s="7"/>
    </row>
    <row r="17409" spans="1:6" x14ac:dyDescent="0.3">
      <c r="A17409" s="8"/>
      <c r="B17409" s="8"/>
      <c r="C17409" s="8"/>
      <c r="D17409" s="8"/>
      <c r="E17409" s="8"/>
      <c r="F17409" s="9"/>
    </row>
    <row r="17410" spans="1:6" x14ac:dyDescent="0.3">
      <c r="A17410" s="6"/>
      <c r="B17410" s="6"/>
      <c r="C17410" s="6"/>
      <c r="D17410" s="6"/>
      <c r="E17410" s="6"/>
      <c r="F17410" s="7"/>
    </row>
    <row r="17411" spans="1:6" x14ac:dyDescent="0.3">
      <c r="A17411" s="8"/>
      <c r="B17411" s="8"/>
      <c r="C17411" s="8"/>
      <c r="D17411" s="8"/>
      <c r="E17411" s="8"/>
      <c r="F17411" s="9"/>
    </row>
    <row r="17412" spans="1:6" x14ac:dyDescent="0.3">
      <c r="A17412" s="6"/>
      <c r="B17412" s="6"/>
      <c r="C17412" s="6"/>
      <c r="D17412" s="6"/>
      <c r="E17412" s="6"/>
      <c r="F17412" s="7"/>
    </row>
    <row r="17413" spans="1:6" x14ac:dyDescent="0.3">
      <c r="A17413" s="8"/>
      <c r="B17413" s="8"/>
      <c r="C17413" s="8"/>
      <c r="D17413" s="8"/>
      <c r="E17413" s="8"/>
      <c r="F17413" s="9"/>
    </row>
    <row r="17414" spans="1:6" x14ac:dyDescent="0.3">
      <c r="A17414" s="6"/>
      <c r="B17414" s="6"/>
      <c r="C17414" s="6"/>
      <c r="D17414" s="6"/>
      <c r="E17414" s="6"/>
      <c r="F17414" s="7"/>
    </row>
    <row r="17415" spans="1:6" x14ac:dyDescent="0.3">
      <c r="A17415" s="8"/>
      <c r="B17415" s="8"/>
      <c r="C17415" s="8"/>
      <c r="D17415" s="8"/>
      <c r="E17415" s="8"/>
      <c r="F17415" s="9"/>
    </row>
    <row r="17416" spans="1:6" x14ac:dyDescent="0.3">
      <c r="A17416" s="6"/>
      <c r="B17416" s="6"/>
      <c r="C17416" s="6"/>
      <c r="D17416" s="6"/>
      <c r="E17416" s="6"/>
      <c r="F17416" s="7"/>
    </row>
    <row r="17417" spans="1:6" x14ac:dyDescent="0.3">
      <c r="A17417" s="8"/>
      <c r="B17417" s="8"/>
      <c r="C17417" s="8"/>
      <c r="D17417" s="8"/>
      <c r="E17417" s="8"/>
      <c r="F17417" s="9"/>
    </row>
    <row r="17418" spans="1:6" x14ac:dyDescent="0.3">
      <c r="A17418" s="6"/>
      <c r="B17418" s="6"/>
      <c r="C17418" s="6"/>
      <c r="D17418" s="6"/>
      <c r="E17418" s="6"/>
      <c r="F17418" s="7"/>
    </row>
    <row r="17419" spans="1:6" x14ac:dyDescent="0.3">
      <c r="A17419" s="8"/>
      <c r="B17419" s="8"/>
      <c r="C17419" s="8"/>
      <c r="D17419" s="8"/>
      <c r="E17419" s="8"/>
      <c r="F17419" s="9"/>
    </row>
    <row r="17420" spans="1:6" x14ac:dyDescent="0.3">
      <c r="A17420" s="6"/>
      <c r="B17420" s="6"/>
      <c r="C17420" s="6"/>
      <c r="D17420" s="6"/>
      <c r="E17420" s="6"/>
      <c r="F17420" s="7"/>
    </row>
    <row r="17421" spans="1:6" x14ac:dyDescent="0.3">
      <c r="A17421" s="8"/>
      <c r="B17421" s="8"/>
      <c r="C17421" s="8"/>
      <c r="D17421" s="8"/>
      <c r="E17421" s="8"/>
      <c r="F17421" s="9"/>
    </row>
    <row r="17422" spans="1:6" x14ac:dyDescent="0.3">
      <c r="A17422" s="6"/>
      <c r="B17422" s="6"/>
      <c r="C17422" s="6"/>
      <c r="D17422" s="6"/>
      <c r="E17422" s="6"/>
      <c r="F17422" s="7"/>
    </row>
    <row r="17423" spans="1:6" x14ac:dyDescent="0.3">
      <c r="A17423" s="8"/>
      <c r="B17423" s="8"/>
      <c r="C17423" s="8"/>
      <c r="D17423" s="8"/>
      <c r="E17423" s="8"/>
      <c r="F17423" s="9"/>
    </row>
    <row r="17424" spans="1:6" x14ac:dyDescent="0.3">
      <c r="A17424" s="6"/>
      <c r="B17424" s="6"/>
      <c r="C17424" s="6"/>
      <c r="D17424" s="6"/>
      <c r="E17424" s="6"/>
      <c r="F17424" s="7"/>
    </row>
    <row r="17425" spans="1:6" x14ac:dyDescent="0.3">
      <c r="A17425" s="8"/>
      <c r="B17425" s="8"/>
      <c r="C17425" s="8"/>
      <c r="D17425" s="8"/>
      <c r="E17425" s="8"/>
      <c r="F17425" s="9"/>
    </row>
    <row r="17426" spans="1:6" x14ac:dyDescent="0.3">
      <c r="A17426" s="6"/>
      <c r="B17426" s="6"/>
      <c r="C17426" s="6"/>
      <c r="D17426" s="6"/>
      <c r="E17426" s="6"/>
      <c r="F17426" s="7"/>
    </row>
    <row r="17427" spans="1:6" x14ac:dyDescent="0.3">
      <c r="A17427" s="8"/>
      <c r="B17427" s="8"/>
      <c r="C17427" s="8"/>
      <c r="D17427" s="8"/>
      <c r="E17427" s="8"/>
      <c r="F17427" s="9"/>
    </row>
    <row r="17428" spans="1:6" x14ac:dyDescent="0.3">
      <c r="A17428" s="6"/>
      <c r="B17428" s="6"/>
      <c r="C17428" s="6"/>
      <c r="D17428" s="6"/>
      <c r="E17428" s="6"/>
      <c r="F17428" s="7"/>
    </row>
    <row r="17429" spans="1:6" x14ac:dyDescent="0.3">
      <c r="A17429" s="8"/>
      <c r="B17429" s="8"/>
      <c r="C17429" s="8"/>
      <c r="D17429" s="8"/>
      <c r="E17429" s="8"/>
      <c r="F17429" s="9"/>
    </row>
    <row r="17430" spans="1:6" x14ac:dyDescent="0.3">
      <c r="A17430" s="6"/>
      <c r="B17430" s="6"/>
      <c r="C17430" s="6"/>
      <c r="D17430" s="6"/>
      <c r="E17430" s="6"/>
      <c r="F17430" s="7"/>
    </row>
    <row r="17431" spans="1:6" x14ac:dyDescent="0.3">
      <c r="A17431" s="8"/>
      <c r="B17431" s="8"/>
      <c r="C17431" s="8"/>
      <c r="D17431" s="8"/>
      <c r="E17431" s="8"/>
      <c r="F17431" s="9"/>
    </row>
    <row r="17432" spans="1:6" x14ac:dyDescent="0.3">
      <c r="A17432" s="6"/>
      <c r="B17432" s="6"/>
      <c r="C17432" s="6"/>
      <c r="D17432" s="6"/>
      <c r="E17432" s="6"/>
      <c r="F17432" s="7"/>
    </row>
    <row r="17433" spans="1:6" x14ac:dyDescent="0.3">
      <c r="A17433" s="8"/>
      <c r="B17433" s="8"/>
      <c r="C17433" s="8"/>
      <c r="D17433" s="8"/>
      <c r="E17433" s="8"/>
      <c r="F17433" s="9"/>
    </row>
    <row r="17434" spans="1:6" x14ac:dyDescent="0.3">
      <c r="A17434" s="6"/>
      <c r="B17434" s="6"/>
      <c r="C17434" s="6"/>
      <c r="D17434" s="6"/>
      <c r="E17434" s="6"/>
      <c r="F17434" s="7"/>
    </row>
    <row r="17435" spans="1:6" x14ac:dyDescent="0.3">
      <c r="A17435" s="8"/>
      <c r="B17435" s="8"/>
      <c r="C17435" s="8"/>
      <c r="D17435" s="8"/>
      <c r="E17435" s="8"/>
      <c r="F17435" s="9"/>
    </row>
    <row r="17436" spans="1:6" x14ac:dyDescent="0.3">
      <c r="A17436" s="6"/>
      <c r="B17436" s="6"/>
      <c r="C17436" s="6"/>
      <c r="D17436" s="6"/>
      <c r="E17436" s="6"/>
      <c r="F17436" s="7"/>
    </row>
    <row r="17437" spans="1:6" x14ac:dyDescent="0.3">
      <c r="A17437" s="8"/>
      <c r="B17437" s="8"/>
      <c r="C17437" s="8"/>
      <c r="D17437" s="8"/>
      <c r="E17437" s="8"/>
      <c r="F17437" s="9"/>
    </row>
    <row r="17438" spans="1:6" x14ac:dyDescent="0.3">
      <c r="A17438" s="6"/>
      <c r="B17438" s="6"/>
      <c r="C17438" s="6"/>
      <c r="D17438" s="6"/>
      <c r="E17438" s="6"/>
      <c r="F17438" s="7"/>
    </row>
    <row r="17439" spans="1:6" x14ac:dyDescent="0.3">
      <c r="A17439" s="8"/>
      <c r="B17439" s="8"/>
      <c r="C17439" s="8"/>
      <c r="D17439" s="8"/>
      <c r="E17439" s="8"/>
      <c r="F17439" s="9"/>
    </row>
    <row r="17440" spans="1:6" x14ac:dyDescent="0.3">
      <c r="A17440" s="6"/>
      <c r="B17440" s="6"/>
      <c r="C17440" s="6"/>
      <c r="D17440" s="6"/>
      <c r="E17440" s="6"/>
      <c r="F17440" s="7"/>
    </row>
    <row r="17441" spans="1:6" x14ac:dyDescent="0.3">
      <c r="A17441" s="8"/>
      <c r="B17441" s="8"/>
      <c r="C17441" s="8"/>
      <c r="D17441" s="8"/>
      <c r="E17441" s="8"/>
      <c r="F17441" s="9"/>
    </row>
    <row r="17442" spans="1:6" x14ac:dyDescent="0.3">
      <c r="A17442" s="6"/>
      <c r="B17442" s="6"/>
      <c r="C17442" s="6"/>
      <c r="D17442" s="6"/>
      <c r="E17442" s="6"/>
      <c r="F17442" s="7"/>
    </row>
    <row r="17443" spans="1:6" x14ac:dyDescent="0.3">
      <c r="A17443" s="8"/>
      <c r="B17443" s="8"/>
      <c r="C17443" s="8"/>
      <c r="D17443" s="8"/>
      <c r="E17443" s="8"/>
      <c r="F17443" s="9"/>
    </row>
    <row r="17444" spans="1:6" x14ac:dyDescent="0.3">
      <c r="A17444" s="6"/>
      <c r="B17444" s="6"/>
      <c r="C17444" s="6"/>
      <c r="D17444" s="6"/>
      <c r="E17444" s="6"/>
      <c r="F17444" s="7"/>
    </row>
    <row r="17445" spans="1:6" x14ac:dyDescent="0.3">
      <c r="A17445" s="8"/>
      <c r="B17445" s="8"/>
      <c r="C17445" s="8"/>
      <c r="D17445" s="8"/>
      <c r="E17445" s="8"/>
      <c r="F17445" s="9"/>
    </row>
    <row r="17446" spans="1:6" x14ac:dyDescent="0.3">
      <c r="A17446" s="6"/>
      <c r="B17446" s="6"/>
      <c r="C17446" s="6"/>
      <c r="D17446" s="6"/>
      <c r="E17446" s="6"/>
      <c r="F17446" s="7"/>
    </row>
    <row r="17447" spans="1:6" x14ac:dyDescent="0.3">
      <c r="A17447" s="8"/>
      <c r="B17447" s="8"/>
      <c r="C17447" s="8"/>
      <c r="D17447" s="8"/>
      <c r="E17447" s="8"/>
      <c r="F17447" s="9"/>
    </row>
    <row r="17448" spans="1:6" x14ac:dyDescent="0.3">
      <c r="A17448" s="6"/>
      <c r="B17448" s="6"/>
      <c r="C17448" s="6"/>
      <c r="D17448" s="6"/>
      <c r="E17448" s="6"/>
      <c r="F17448" s="7"/>
    </row>
    <row r="17449" spans="1:6" x14ac:dyDescent="0.3">
      <c r="A17449" s="8"/>
      <c r="B17449" s="8"/>
      <c r="C17449" s="8"/>
      <c r="D17449" s="8"/>
      <c r="E17449" s="8"/>
      <c r="F17449" s="9"/>
    </row>
    <row r="17450" spans="1:6" x14ac:dyDescent="0.3">
      <c r="A17450" s="6"/>
      <c r="B17450" s="6"/>
      <c r="C17450" s="6"/>
      <c r="D17450" s="6"/>
      <c r="E17450" s="6"/>
      <c r="F17450" s="7"/>
    </row>
    <row r="17451" spans="1:6" x14ac:dyDescent="0.3">
      <c r="A17451" s="8"/>
      <c r="B17451" s="8"/>
      <c r="C17451" s="8"/>
      <c r="D17451" s="8"/>
      <c r="E17451" s="8"/>
      <c r="F17451" s="9"/>
    </row>
    <row r="17452" spans="1:6" x14ac:dyDescent="0.3">
      <c r="A17452" s="6"/>
      <c r="B17452" s="6"/>
      <c r="C17452" s="6"/>
      <c r="D17452" s="6"/>
      <c r="E17452" s="6"/>
      <c r="F17452" s="7"/>
    </row>
    <row r="17453" spans="1:6" x14ac:dyDescent="0.3">
      <c r="A17453" s="8"/>
      <c r="B17453" s="8"/>
      <c r="C17453" s="8"/>
      <c r="D17453" s="8"/>
      <c r="E17453" s="8"/>
      <c r="F17453" s="9"/>
    </row>
    <row r="17454" spans="1:6" x14ac:dyDescent="0.3">
      <c r="A17454" s="6"/>
      <c r="B17454" s="6"/>
      <c r="C17454" s="6"/>
      <c r="D17454" s="6"/>
      <c r="E17454" s="6"/>
      <c r="F17454" s="7"/>
    </row>
    <row r="17455" spans="1:6" x14ac:dyDescent="0.3">
      <c r="A17455" s="8"/>
      <c r="B17455" s="8"/>
      <c r="C17455" s="8"/>
      <c r="D17455" s="8"/>
      <c r="E17455" s="8"/>
      <c r="F17455" s="9"/>
    </row>
    <row r="17456" spans="1:6" x14ac:dyDescent="0.3">
      <c r="A17456" s="6"/>
      <c r="B17456" s="6"/>
      <c r="C17456" s="6"/>
      <c r="D17456" s="6"/>
      <c r="E17456" s="6"/>
      <c r="F17456" s="7"/>
    </row>
    <row r="17457" spans="1:6" x14ac:dyDescent="0.3">
      <c r="A17457" s="8"/>
      <c r="B17457" s="8"/>
      <c r="C17457" s="8"/>
      <c r="D17457" s="8"/>
      <c r="E17457" s="8"/>
      <c r="F17457" s="9"/>
    </row>
    <row r="17458" spans="1:6" x14ac:dyDescent="0.3">
      <c r="A17458" s="6"/>
      <c r="B17458" s="6"/>
      <c r="C17458" s="6"/>
      <c r="D17458" s="6"/>
      <c r="E17458" s="6"/>
      <c r="F17458" s="7"/>
    </row>
    <row r="17459" spans="1:6" x14ac:dyDescent="0.3">
      <c r="A17459" s="8"/>
      <c r="B17459" s="8"/>
      <c r="C17459" s="8"/>
      <c r="D17459" s="8"/>
      <c r="E17459" s="8"/>
      <c r="F17459" s="9"/>
    </row>
    <row r="17460" spans="1:6" x14ac:dyDescent="0.3">
      <c r="A17460" s="6"/>
      <c r="B17460" s="6"/>
      <c r="C17460" s="6"/>
      <c r="D17460" s="6"/>
      <c r="E17460" s="6"/>
      <c r="F17460" s="7"/>
    </row>
    <row r="17461" spans="1:6" x14ac:dyDescent="0.3">
      <c r="A17461" s="8"/>
      <c r="B17461" s="8"/>
      <c r="C17461" s="8"/>
      <c r="D17461" s="8"/>
      <c r="E17461" s="8"/>
      <c r="F17461" s="9"/>
    </row>
    <row r="17462" spans="1:6" x14ac:dyDescent="0.3">
      <c r="A17462" s="6"/>
      <c r="B17462" s="6"/>
      <c r="C17462" s="6"/>
      <c r="D17462" s="6"/>
      <c r="E17462" s="6"/>
      <c r="F17462" s="7"/>
    </row>
    <row r="17463" spans="1:6" x14ac:dyDescent="0.3">
      <c r="A17463" s="8"/>
      <c r="B17463" s="8"/>
      <c r="C17463" s="8"/>
      <c r="D17463" s="8"/>
      <c r="E17463" s="8"/>
      <c r="F17463" s="9"/>
    </row>
    <row r="17464" spans="1:6" x14ac:dyDescent="0.3">
      <c r="A17464" s="6"/>
      <c r="B17464" s="6"/>
      <c r="C17464" s="6"/>
      <c r="D17464" s="6"/>
      <c r="E17464" s="6"/>
      <c r="F17464" s="7"/>
    </row>
    <row r="17465" spans="1:6" x14ac:dyDescent="0.3">
      <c r="A17465" s="8"/>
      <c r="B17465" s="8"/>
      <c r="C17465" s="8"/>
      <c r="D17465" s="8"/>
      <c r="E17465" s="8"/>
      <c r="F17465" s="9"/>
    </row>
    <row r="17466" spans="1:6" x14ac:dyDescent="0.3">
      <c r="A17466" s="6"/>
      <c r="B17466" s="6"/>
      <c r="C17466" s="6"/>
      <c r="D17466" s="6"/>
      <c r="E17466" s="6"/>
      <c r="F17466" s="7"/>
    </row>
    <row r="17467" spans="1:6" x14ac:dyDescent="0.3">
      <c r="A17467" s="8"/>
      <c r="B17467" s="8"/>
      <c r="C17467" s="8"/>
      <c r="D17467" s="8"/>
      <c r="E17467" s="8"/>
      <c r="F17467" s="9"/>
    </row>
    <row r="17468" spans="1:6" x14ac:dyDescent="0.3">
      <c r="A17468" s="6"/>
      <c r="B17468" s="6"/>
      <c r="C17468" s="6"/>
      <c r="D17468" s="6"/>
      <c r="E17468" s="6"/>
      <c r="F17468" s="7"/>
    </row>
    <row r="17469" spans="1:6" x14ac:dyDescent="0.3">
      <c r="A17469" s="8"/>
      <c r="B17469" s="8"/>
      <c r="C17469" s="8"/>
      <c r="D17469" s="8"/>
      <c r="E17469" s="8"/>
      <c r="F17469" s="9"/>
    </row>
    <row r="17470" spans="1:6" x14ac:dyDescent="0.3">
      <c r="A17470" s="6"/>
      <c r="B17470" s="6"/>
      <c r="C17470" s="6"/>
      <c r="D17470" s="6"/>
      <c r="E17470" s="6"/>
      <c r="F17470" s="7"/>
    </row>
    <row r="17471" spans="1:6" x14ac:dyDescent="0.3">
      <c r="A17471" s="8"/>
      <c r="B17471" s="8"/>
      <c r="C17471" s="8"/>
      <c r="D17471" s="8"/>
      <c r="E17471" s="8"/>
      <c r="F17471" s="9"/>
    </row>
    <row r="17472" spans="1:6" x14ac:dyDescent="0.3">
      <c r="A17472" s="6"/>
      <c r="B17472" s="6"/>
      <c r="C17472" s="6"/>
      <c r="D17472" s="6"/>
      <c r="E17472" s="6"/>
      <c r="F17472" s="7"/>
    </row>
    <row r="17473" spans="1:6" x14ac:dyDescent="0.3">
      <c r="A17473" s="8"/>
      <c r="B17473" s="8"/>
      <c r="C17473" s="8"/>
      <c r="D17473" s="8"/>
      <c r="E17473" s="8"/>
      <c r="F17473" s="9"/>
    </row>
    <row r="17474" spans="1:6" x14ac:dyDescent="0.3">
      <c r="A17474" s="6"/>
      <c r="B17474" s="6"/>
      <c r="C17474" s="6"/>
      <c r="D17474" s="6"/>
      <c r="E17474" s="6"/>
      <c r="F17474" s="7"/>
    </row>
    <row r="17475" spans="1:6" x14ac:dyDescent="0.3">
      <c r="A17475" s="8"/>
      <c r="B17475" s="8"/>
      <c r="C17475" s="8"/>
      <c r="D17475" s="8"/>
      <c r="E17475" s="8"/>
      <c r="F17475" s="9"/>
    </row>
    <row r="17476" spans="1:6" x14ac:dyDescent="0.3">
      <c r="A17476" s="6"/>
      <c r="B17476" s="6"/>
      <c r="C17476" s="6"/>
      <c r="D17476" s="6"/>
      <c r="E17476" s="6"/>
      <c r="F17476" s="7"/>
    </row>
    <row r="17477" spans="1:6" x14ac:dyDescent="0.3">
      <c r="A17477" s="8"/>
      <c r="B17477" s="8"/>
      <c r="C17477" s="8"/>
      <c r="D17477" s="8"/>
      <c r="E17477" s="8"/>
      <c r="F17477" s="9"/>
    </row>
    <row r="17478" spans="1:6" x14ac:dyDescent="0.3">
      <c r="A17478" s="6"/>
      <c r="B17478" s="6"/>
      <c r="C17478" s="6"/>
      <c r="D17478" s="6"/>
      <c r="E17478" s="6"/>
      <c r="F17478" s="7"/>
    </row>
    <row r="17479" spans="1:6" x14ac:dyDescent="0.3">
      <c r="A17479" s="8"/>
      <c r="B17479" s="8"/>
      <c r="C17479" s="8"/>
      <c r="D17479" s="8"/>
      <c r="E17479" s="8"/>
      <c r="F17479" s="9"/>
    </row>
    <row r="17480" spans="1:6" x14ac:dyDescent="0.3">
      <c r="A17480" s="6"/>
      <c r="B17480" s="6"/>
      <c r="C17480" s="6"/>
      <c r="D17480" s="6"/>
      <c r="E17480" s="6"/>
      <c r="F17480" s="7"/>
    </row>
    <row r="17481" spans="1:6" x14ac:dyDescent="0.3">
      <c r="A17481" s="8"/>
      <c r="B17481" s="8"/>
      <c r="C17481" s="8"/>
      <c r="D17481" s="8"/>
      <c r="E17481" s="8"/>
      <c r="F17481" s="9"/>
    </row>
    <row r="17482" spans="1:6" x14ac:dyDescent="0.3">
      <c r="A17482" s="6"/>
      <c r="B17482" s="6"/>
      <c r="C17482" s="6"/>
      <c r="D17482" s="6"/>
      <c r="E17482" s="6"/>
      <c r="F17482" s="7"/>
    </row>
    <row r="17483" spans="1:6" x14ac:dyDescent="0.3">
      <c r="A17483" s="8"/>
      <c r="B17483" s="8"/>
      <c r="C17483" s="8"/>
      <c r="D17483" s="8"/>
      <c r="E17483" s="8"/>
      <c r="F17483" s="9"/>
    </row>
    <row r="17484" spans="1:6" x14ac:dyDescent="0.3">
      <c r="A17484" s="6"/>
      <c r="B17484" s="6"/>
      <c r="C17484" s="6"/>
      <c r="D17484" s="6"/>
      <c r="E17484" s="6"/>
      <c r="F17484" s="7"/>
    </row>
    <row r="17485" spans="1:6" x14ac:dyDescent="0.3">
      <c r="A17485" s="8"/>
      <c r="B17485" s="8"/>
      <c r="C17485" s="8"/>
      <c r="D17485" s="8"/>
      <c r="E17485" s="8"/>
      <c r="F17485" s="9"/>
    </row>
    <row r="17486" spans="1:6" x14ac:dyDescent="0.3">
      <c r="A17486" s="6"/>
      <c r="B17486" s="6"/>
      <c r="C17486" s="6"/>
      <c r="D17486" s="6"/>
      <c r="E17486" s="6"/>
      <c r="F17486" s="7"/>
    </row>
    <row r="17487" spans="1:6" x14ac:dyDescent="0.3">
      <c r="A17487" s="8"/>
      <c r="B17487" s="8"/>
      <c r="C17487" s="8"/>
      <c r="D17487" s="8"/>
      <c r="E17487" s="8"/>
      <c r="F17487" s="9"/>
    </row>
    <row r="17488" spans="1:6" x14ac:dyDescent="0.3">
      <c r="A17488" s="6"/>
      <c r="B17488" s="6"/>
      <c r="C17488" s="6"/>
      <c r="D17488" s="6"/>
      <c r="E17488" s="6"/>
      <c r="F17488" s="7"/>
    </row>
    <row r="17489" spans="1:6" x14ac:dyDescent="0.3">
      <c r="A17489" s="8"/>
      <c r="B17489" s="8"/>
      <c r="C17489" s="8"/>
      <c r="D17489" s="8"/>
      <c r="E17489" s="8"/>
      <c r="F17489" s="9"/>
    </row>
    <row r="17490" spans="1:6" x14ac:dyDescent="0.3">
      <c r="A17490" s="6"/>
      <c r="B17490" s="6"/>
      <c r="C17490" s="6"/>
      <c r="D17490" s="6"/>
      <c r="E17490" s="6"/>
      <c r="F17490" s="7"/>
    </row>
    <row r="17491" spans="1:6" x14ac:dyDescent="0.3">
      <c r="A17491" s="8"/>
      <c r="B17491" s="8"/>
      <c r="C17491" s="8"/>
      <c r="D17491" s="8"/>
      <c r="E17491" s="8"/>
      <c r="F17491" s="9"/>
    </row>
    <row r="17492" spans="1:6" x14ac:dyDescent="0.3">
      <c r="A17492" s="6"/>
      <c r="B17492" s="6"/>
      <c r="C17492" s="6"/>
      <c r="D17492" s="6"/>
      <c r="E17492" s="6"/>
      <c r="F17492" s="7"/>
    </row>
    <row r="17493" spans="1:6" x14ac:dyDescent="0.3">
      <c r="A17493" s="8"/>
      <c r="B17493" s="8"/>
      <c r="C17493" s="8"/>
      <c r="D17493" s="8"/>
      <c r="E17493" s="8"/>
      <c r="F17493" s="9"/>
    </row>
    <row r="17494" spans="1:6" x14ac:dyDescent="0.3">
      <c r="A17494" s="6"/>
      <c r="B17494" s="6"/>
      <c r="C17494" s="6"/>
      <c r="D17494" s="6"/>
      <c r="E17494" s="6"/>
      <c r="F17494" s="7"/>
    </row>
    <row r="17495" spans="1:6" x14ac:dyDescent="0.3">
      <c r="A17495" s="8"/>
      <c r="B17495" s="8"/>
      <c r="C17495" s="8"/>
      <c r="D17495" s="8"/>
      <c r="E17495" s="8"/>
      <c r="F17495" s="9"/>
    </row>
    <row r="17496" spans="1:6" x14ac:dyDescent="0.3">
      <c r="A17496" s="6"/>
      <c r="B17496" s="6"/>
      <c r="C17496" s="6"/>
      <c r="D17496" s="6"/>
      <c r="E17496" s="6"/>
      <c r="F17496" s="7"/>
    </row>
    <row r="17497" spans="1:6" x14ac:dyDescent="0.3">
      <c r="A17497" s="8"/>
      <c r="B17497" s="8"/>
      <c r="C17497" s="8"/>
      <c r="D17497" s="8"/>
      <c r="E17497" s="8"/>
      <c r="F17497" s="9"/>
    </row>
    <row r="17498" spans="1:6" x14ac:dyDescent="0.3">
      <c r="A17498" s="6"/>
      <c r="B17498" s="6"/>
      <c r="C17498" s="6"/>
      <c r="D17498" s="6"/>
      <c r="E17498" s="6"/>
      <c r="F17498" s="7"/>
    </row>
    <row r="17499" spans="1:6" x14ac:dyDescent="0.3">
      <c r="A17499" s="8"/>
      <c r="B17499" s="8"/>
      <c r="C17499" s="8"/>
      <c r="D17499" s="8"/>
      <c r="E17499" s="8"/>
      <c r="F17499" s="9"/>
    </row>
    <row r="17500" spans="1:6" x14ac:dyDescent="0.3">
      <c r="A17500" s="6"/>
      <c r="B17500" s="6"/>
      <c r="C17500" s="6"/>
      <c r="D17500" s="6"/>
      <c r="E17500" s="6"/>
      <c r="F17500" s="7"/>
    </row>
    <row r="17501" spans="1:6" x14ac:dyDescent="0.3">
      <c r="A17501" s="8"/>
      <c r="B17501" s="8"/>
      <c r="C17501" s="8"/>
      <c r="D17501" s="8"/>
      <c r="E17501" s="8"/>
      <c r="F17501" s="9"/>
    </row>
    <row r="17502" spans="1:6" x14ac:dyDescent="0.3">
      <c r="A17502" s="6"/>
      <c r="B17502" s="6"/>
      <c r="C17502" s="6"/>
      <c r="D17502" s="6"/>
      <c r="E17502" s="6"/>
      <c r="F17502" s="7"/>
    </row>
    <row r="17503" spans="1:6" x14ac:dyDescent="0.3">
      <c r="A17503" s="8"/>
      <c r="B17503" s="8"/>
      <c r="C17503" s="8"/>
      <c r="D17503" s="8"/>
      <c r="E17503" s="8"/>
      <c r="F17503" s="9"/>
    </row>
    <row r="17504" spans="1:6" x14ac:dyDescent="0.3">
      <c r="A17504" s="6"/>
      <c r="B17504" s="6"/>
      <c r="C17504" s="6"/>
      <c r="D17504" s="6"/>
      <c r="E17504" s="6"/>
      <c r="F17504" s="7"/>
    </row>
    <row r="17505" spans="1:6" x14ac:dyDescent="0.3">
      <c r="A17505" s="8"/>
      <c r="B17505" s="8"/>
      <c r="C17505" s="8"/>
      <c r="D17505" s="8"/>
      <c r="E17505" s="8"/>
      <c r="F17505" s="9"/>
    </row>
    <row r="17506" spans="1:6" x14ac:dyDescent="0.3">
      <c r="A17506" s="6"/>
      <c r="B17506" s="6"/>
      <c r="C17506" s="6"/>
      <c r="D17506" s="6"/>
      <c r="E17506" s="6"/>
      <c r="F17506" s="7"/>
    </row>
    <row r="17507" spans="1:6" x14ac:dyDescent="0.3">
      <c r="A17507" s="8"/>
      <c r="B17507" s="8"/>
      <c r="C17507" s="8"/>
      <c r="D17507" s="8"/>
      <c r="E17507" s="8"/>
      <c r="F17507" s="9"/>
    </row>
    <row r="17508" spans="1:6" x14ac:dyDescent="0.3">
      <c r="A17508" s="6"/>
      <c r="B17508" s="6"/>
      <c r="C17508" s="6"/>
      <c r="D17508" s="6"/>
      <c r="E17508" s="6"/>
      <c r="F17508" s="7"/>
    </row>
    <row r="17509" spans="1:6" x14ac:dyDescent="0.3">
      <c r="A17509" s="8"/>
      <c r="B17509" s="8"/>
      <c r="C17509" s="8"/>
      <c r="D17509" s="8"/>
      <c r="E17509" s="8"/>
      <c r="F17509" s="9"/>
    </row>
    <row r="17510" spans="1:6" x14ac:dyDescent="0.3">
      <c r="A17510" s="6"/>
      <c r="B17510" s="6"/>
      <c r="C17510" s="6"/>
      <c r="D17510" s="6"/>
      <c r="E17510" s="6"/>
      <c r="F17510" s="7"/>
    </row>
    <row r="17511" spans="1:6" x14ac:dyDescent="0.3">
      <c r="A17511" s="8"/>
      <c r="B17511" s="8"/>
      <c r="C17511" s="8"/>
      <c r="D17511" s="8"/>
      <c r="E17511" s="8"/>
      <c r="F17511" s="9"/>
    </row>
    <row r="17512" spans="1:6" x14ac:dyDescent="0.3">
      <c r="A17512" s="6"/>
      <c r="B17512" s="6"/>
      <c r="C17512" s="6"/>
      <c r="D17512" s="6"/>
      <c r="E17512" s="6"/>
      <c r="F17512" s="7"/>
    </row>
    <row r="17513" spans="1:6" x14ac:dyDescent="0.3">
      <c r="A17513" s="8"/>
      <c r="B17513" s="8"/>
      <c r="C17513" s="8"/>
      <c r="D17513" s="8"/>
      <c r="E17513" s="8"/>
      <c r="F17513" s="9"/>
    </row>
    <row r="17514" spans="1:6" x14ac:dyDescent="0.3">
      <c r="A17514" s="6"/>
      <c r="B17514" s="6"/>
      <c r="C17514" s="6"/>
      <c r="D17514" s="6"/>
      <c r="E17514" s="6"/>
      <c r="F17514" s="7"/>
    </row>
    <row r="17515" spans="1:6" x14ac:dyDescent="0.3">
      <c r="A17515" s="8"/>
      <c r="B17515" s="8"/>
      <c r="C17515" s="8"/>
      <c r="D17515" s="8"/>
      <c r="E17515" s="8"/>
      <c r="F17515" s="9"/>
    </row>
    <row r="17516" spans="1:6" x14ac:dyDescent="0.3">
      <c r="A17516" s="6"/>
      <c r="B17516" s="6"/>
      <c r="C17516" s="6"/>
      <c r="D17516" s="6"/>
      <c r="E17516" s="6"/>
      <c r="F17516" s="7"/>
    </row>
    <row r="17517" spans="1:6" x14ac:dyDescent="0.3">
      <c r="A17517" s="8"/>
      <c r="B17517" s="8"/>
      <c r="C17517" s="8"/>
      <c r="D17517" s="8"/>
      <c r="E17517" s="8"/>
      <c r="F17517" s="9"/>
    </row>
    <row r="17518" spans="1:6" x14ac:dyDescent="0.3">
      <c r="A17518" s="6"/>
      <c r="B17518" s="6"/>
      <c r="C17518" s="6"/>
      <c r="D17518" s="6"/>
      <c r="E17518" s="6"/>
      <c r="F17518" s="7"/>
    </row>
    <row r="17519" spans="1:6" x14ac:dyDescent="0.3">
      <c r="A17519" s="8"/>
      <c r="B17519" s="8"/>
      <c r="C17519" s="8"/>
      <c r="D17519" s="8"/>
      <c r="E17519" s="8"/>
      <c r="F17519" s="9"/>
    </row>
    <row r="17520" spans="1:6" x14ac:dyDescent="0.3">
      <c r="A17520" s="6"/>
      <c r="B17520" s="6"/>
      <c r="C17520" s="6"/>
      <c r="D17520" s="6"/>
      <c r="E17520" s="6"/>
      <c r="F17520" s="7"/>
    </row>
    <row r="17521" spans="1:6" x14ac:dyDescent="0.3">
      <c r="A17521" s="8"/>
      <c r="B17521" s="8"/>
      <c r="C17521" s="8"/>
      <c r="D17521" s="8"/>
      <c r="E17521" s="8"/>
      <c r="F17521" s="9"/>
    </row>
    <row r="17522" spans="1:6" x14ac:dyDescent="0.3">
      <c r="A17522" s="6"/>
      <c r="B17522" s="6"/>
      <c r="C17522" s="6"/>
      <c r="D17522" s="6"/>
      <c r="E17522" s="6"/>
      <c r="F17522" s="7"/>
    </row>
    <row r="17523" spans="1:6" x14ac:dyDescent="0.3">
      <c r="A17523" s="8"/>
      <c r="B17523" s="8"/>
      <c r="C17523" s="8"/>
      <c r="D17523" s="8"/>
      <c r="E17523" s="8"/>
      <c r="F17523" s="9"/>
    </row>
    <row r="17524" spans="1:6" x14ac:dyDescent="0.3">
      <c r="A17524" s="6"/>
      <c r="B17524" s="6"/>
      <c r="C17524" s="6"/>
      <c r="D17524" s="6"/>
      <c r="E17524" s="6"/>
      <c r="F17524" s="7"/>
    </row>
    <row r="17525" spans="1:6" x14ac:dyDescent="0.3">
      <c r="A17525" s="8"/>
      <c r="B17525" s="8"/>
      <c r="C17525" s="8"/>
      <c r="D17525" s="8"/>
      <c r="E17525" s="8"/>
      <c r="F17525" s="9"/>
    </row>
    <row r="17526" spans="1:6" x14ac:dyDescent="0.3">
      <c r="A17526" s="6"/>
      <c r="B17526" s="6"/>
      <c r="C17526" s="6"/>
      <c r="D17526" s="6"/>
      <c r="E17526" s="6"/>
      <c r="F17526" s="7"/>
    </row>
    <row r="17527" spans="1:6" x14ac:dyDescent="0.3">
      <c r="A17527" s="8"/>
      <c r="B17527" s="8"/>
      <c r="C17527" s="8"/>
      <c r="D17527" s="8"/>
      <c r="E17527" s="8"/>
      <c r="F17527" s="9"/>
    </row>
    <row r="17528" spans="1:6" x14ac:dyDescent="0.3">
      <c r="A17528" s="6"/>
      <c r="B17528" s="6"/>
      <c r="C17528" s="6"/>
      <c r="D17528" s="6"/>
      <c r="E17528" s="6"/>
      <c r="F17528" s="7"/>
    </row>
    <row r="17529" spans="1:6" x14ac:dyDescent="0.3">
      <c r="A17529" s="8"/>
      <c r="B17529" s="8"/>
      <c r="C17529" s="8"/>
      <c r="D17529" s="8"/>
      <c r="E17529" s="8"/>
      <c r="F17529" s="9"/>
    </row>
    <row r="17530" spans="1:6" x14ac:dyDescent="0.3">
      <c r="A17530" s="6"/>
      <c r="B17530" s="6"/>
      <c r="C17530" s="6"/>
      <c r="D17530" s="6"/>
      <c r="E17530" s="6"/>
      <c r="F17530" s="7"/>
    </row>
    <row r="17531" spans="1:6" x14ac:dyDescent="0.3">
      <c r="A17531" s="8"/>
      <c r="B17531" s="8"/>
      <c r="C17531" s="8"/>
      <c r="D17531" s="8"/>
      <c r="E17531" s="8"/>
      <c r="F17531" s="9"/>
    </row>
    <row r="17532" spans="1:6" x14ac:dyDescent="0.3">
      <c r="A17532" s="6"/>
      <c r="B17532" s="6"/>
      <c r="C17532" s="6"/>
      <c r="D17532" s="6"/>
      <c r="E17532" s="6"/>
      <c r="F17532" s="7"/>
    </row>
    <row r="17533" spans="1:6" x14ac:dyDescent="0.3">
      <c r="A17533" s="8"/>
      <c r="B17533" s="8"/>
      <c r="C17533" s="8"/>
      <c r="D17533" s="8"/>
      <c r="E17533" s="8"/>
      <c r="F17533" s="9"/>
    </row>
    <row r="17534" spans="1:6" x14ac:dyDescent="0.3">
      <c r="A17534" s="6"/>
      <c r="B17534" s="6"/>
      <c r="C17534" s="6"/>
      <c r="D17534" s="6"/>
      <c r="E17534" s="6"/>
      <c r="F17534" s="7"/>
    </row>
    <row r="17535" spans="1:6" x14ac:dyDescent="0.3">
      <c r="A17535" s="8"/>
      <c r="B17535" s="8"/>
      <c r="C17535" s="8"/>
      <c r="D17535" s="8"/>
      <c r="E17535" s="8"/>
      <c r="F17535" s="9"/>
    </row>
    <row r="17536" spans="1:6" x14ac:dyDescent="0.3">
      <c r="A17536" s="6"/>
      <c r="B17536" s="6"/>
      <c r="C17536" s="6"/>
      <c r="D17536" s="6"/>
      <c r="E17536" s="6"/>
      <c r="F17536" s="7"/>
    </row>
    <row r="17537" spans="1:6" x14ac:dyDescent="0.3">
      <c r="A17537" s="8"/>
      <c r="B17537" s="8"/>
      <c r="C17537" s="8"/>
      <c r="D17537" s="8"/>
      <c r="E17537" s="8"/>
      <c r="F17537" s="9"/>
    </row>
    <row r="17538" spans="1:6" x14ac:dyDescent="0.3">
      <c r="A17538" s="6"/>
      <c r="B17538" s="6"/>
      <c r="C17538" s="6"/>
      <c r="D17538" s="6"/>
      <c r="E17538" s="6"/>
      <c r="F17538" s="7"/>
    </row>
    <row r="17539" spans="1:6" x14ac:dyDescent="0.3">
      <c r="A17539" s="8"/>
      <c r="B17539" s="8"/>
      <c r="C17539" s="8"/>
      <c r="D17539" s="8"/>
      <c r="E17539" s="8"/>
      <c r="F17539" s="9"/>
    </row>
    <row r="17540" spans="1:6" x14ac:dyDescent="0.3">
      <c r="A17540" s="6"/>
      <c r="B17540" s="6"/>
      <c r="C17540" s="6"/>
      <c r="D17540" s="6"/>
      <c r="E17540" s="6"/>
      <c r="F17540" s="7"/>
    </row>
    <row r="17541" spans="1:6" x14ac:dyDescent="0.3">
      <c r="A17541" s="8"/>
      <c r="B17541" s="8"/>
      <c r="C17541" s="8"/>
      <c r="D17541" s="8"/>
      <c r="E17541" s="8"/>
      <c r="F17541" s="9"/>
    </row>
    <row r="17542" spans="1:6" x14ac:dyDescent="0.3">
      <c r="A17542" s="6"/>
      <c r="B17542" s="6"/>
      <c r="C17542" s="6"/>
      <c r="D17542" s="6"/>
      <c r="E17542" s="6"/>
      <c r="F17542" s="7"/>
    </row>
    <row r="17543" spans="1:6" x14ac:dyDescent="0.3">
      <c r="A17543" s="8"/>
      <c r="B17543" s="8"/>
      <c r="C17543" s="8"/>
      <c r="D17543" s="8"/>
      <c r="E17543" s="8"/>
      <c r="F17543" s="9"/>
    </row>
    <row r="17544" spans="1:6" x14ac:dyDescent="0.3">
      <c r="A17544" s="6"/>
      <c r="B17544" s="6"/>
      <c r="C17544" s="6"/>
      <c r="D17544" s="6"/>
      <c r="E17544" s="6"/>
      <c r="F17544" s="7"/>
    </row>
    <row r="17545" spans="1:6" x14ac:dyDescent="0.3">
      <c r="A17545" s="8"/>
      <c r="B17545" s="8"/>
      <c r="C17545" s="8"/>
      <c r="D17545" s="8"/>
      <c r="E17545" s="8"/>
      <c r="F17545" s="9"/>
    </row>
    <row r="17546" spans="1:6" x14ac:dyDescent="0.3">
      <c r="A17546" s="6"/>
      <c r="B17546" s="6"/>
      <c r="C17546" s="6"/>
      <c r="D17546" s="6"/>
      <c r="E17546" s="6"/>
      <c r="F17546" s="7"/>
    </row>
    <row r="17547" spans="1:6" x14ac:dyDescent="0.3">
      <c r="A17547" s="8"/>
      <c r="B17547" s="8"/>
      <c r="C17547" s="8"/>
      <c r="D17547" s="8"/>
      <c r="E17547" s="8"/>
      <c r="F17547" s="9"/>
    </row>
    <row r="17548" spans="1:6" x14ac:dyDescent="0.3">
      <c r="A17548" s="6"/>
      <c r="B17548" s="6"/>
      <c r="C17548" s="6"/>
      <c r="D17548" s="6"/>
      <c r="E17548" s="6"/>
      <c r="F17548" s="7"/>
    </row>
    <row r="17549" spans="1:6" x14ac:dyDescent="0.3">
      <c r="A17549" s="8"/>
      <c r="B17549" s="8"/>
      <c r="C17549" s="8"/>
      <c r="D17549" s="8"/>
      <c r="E17549" s="8"/>
      <c r="F17549" s="9"/>
    </row>
    <row r="17550" spans="1:6" x14ac:dyDescent="0.3">
      <c r="A17550" s="6"/>
      <c r="B17550" s="6"/>
      <c r="C17550" s="6"/>
      <c r="D17550" s="6"/>
      <c r="E17550" s="6"/>
      <c r="F17550" s="7"/>
    </row>
    <row r="17551" spans="1:6" x14ac:dyDescent="0.3">
      <c r="A17551" s="8"/>
      <c r="B17551" s="8"/>
      <c r="C17551" s="8"/>
      <c r="D17551" s="8"/>
      <c r="E17551" s="8"/>
      <c r="F17551" s="9"/>
    </row>
    <row r="17552" spans="1:6" x14ac:dyDescent="0.3">
      <c r="A17552" s="6"/>
      <c r="B17552" s="6"/>
      <c r="C17552" s="6"/>
      <c r="D17552" s="6"/>
      <c r="E17552" s="6"/>
      <c r="F17552" s="7"/>
    </row>
    <row r="17553" spans="1:6" x14ac:dyDescent="0.3">
      <c r="A17553" s="8"/>
      <c r="B17553" s="8"/>
      <c r="C17553" s="8"/>
      <c r="D17553" s="8"/>
      <c r="E17553" s="8"/>
      <c r="F17553" s="9"/>
    </row>
    <row r="17554" spans="1:6" x14ac:dyDescent="0.3">
      <c r="A17554" s="6"/>
      <c r="B17554" s="6"/>
      <c r="C17554" s="6"/>
      <c r="D17554" s="6"/>
      <c r="E17554" s="6"/>
      <c r="F17554" s="7"/>
    </row>
    <row r="17555" spans="1:6" x14ac:dyDescent="0.3">
      <c r="A17555" s="8"/>
      <c r="B17555" s="8"/>
      <c r="C17555" s="8"/>
      <c r="D17555" s="8"/>
      <c r="E17555" s="8"/>
      <c r="F17555" s="9"/>
    </row>
    <row r="17556" spans="1:6" x14ac:dyDescent="0.3">
      <c r="A17556" s="6"/>
      <c r="B17556" s="6"/>
      <c r="C17556" s="6"/>
      <c r="D17556" s="6"/>
      <c r="E17556" s="6"/>
      <c r="F17556" s="7"/>
    </row>
    <row r="17557" spans="1:6" x14ac:dyDescent="0.3">
      <c r="A17557" s="8"/>
      <c r="B17557" s="8"/>
      <c r="C17557" s="8"/>
      <c r="D17557" s="8"/>
      <c r="E17557" s="8"/>
      <c r="F17557" s="9"/>
    </row>
    <row r="17558" spans="1:6" x14ac:dyDescent="0.3">
      <c r="A17558" s="6"/>
      <c r="B17558" s="6"/>
      <c r="C17558" s="6"/>
      <c r="D17558" s="6"/>
      <c r="E17558" s="6"/>
      <c r="F17558" s="7"/>
    </row>
    <row r="17559" spans="1:6" x14ac:dyDescent="0.3">
      <c r="A17559" s="8"/>
      <c r="B17559" s="8"/>
      <c r="C17559" s="8"/>
      <c r="D17559" s="8"/>
      <c r="E17559" s="8"/>
      <c r="F17559" s="9"/>
    </row>
    <row r="17560" spans="1:6" x14ac:dyDescent="0.3">
      <c r="A17560" s="6"/>
      <c r="B17560" s="6"/>
      <c r="C17560" s="6"/>
      <c r="D17560" s="6"/>
      <c r="E17560" s="6"/>
      <c r="F17560" s="7"/>
    </row>
    <row r="17561" spans="1:6" x14ac:dyDescent="0.3">
      <c r="A17561" s="8"/>
      <c r="B17561" s="8"/>
      <c r="C17561" s="8"/>
      <c r="D17561" s="8"/>
      <c r="E17561" s="8"/>
      <c r="F17561" s="9"/>
    </row>
    <row r="17562" spans="1:6" x14ac:dyDescent="0.3">
      <c r="A17562" s="6"/>
      <c r="B17562" s="6"/>
      <c r="C17562" s="6"/>
      <c r="D17562" s="6"/>
      <c r="E17562" s="6"/>
      <c r="F17562" s="7"/>
    </row>
    <row r="17563" spans="1:6" x14ac:dyDescent="0.3">
      <c r="A17563" s="8"/>
      <c r="B17563" s="8"/>
      <c r="C17563" s="8"/>
      <c r="D17563" s="8"/>
      <c r="E17563" s="8"/>
      <c r="F17563" s="9"/>
    </row>
    <row r="17564" spans="1:6" x14ac:dyDescent="0.3">
      <c r="A17564" s="6"/>
      <c r="B17564" s="6"/>
      <c r="C17564" s="6"/>
      <c r="D17564" s="6"/>
      <c r="E17564" s="6"/>
      <c r="F17564" s="7"/>
    </row>
    <row r="17565" spans="1:6" x14ac:dyDescent="0.3">
      <c r="A17565" s="8"/>
      <c r="B17565" s="8"/>
      <c r="C17565" s="8"/>
      <c r="D17565" s="8"/>
      <c r="E17565" s="8"/>
      <c r="F17565" s="9"/>
    </row>
    <row r="17566" spans="1:6" x14ac:dyDescent="0.3">
      <c r="A17566" s="6"/>
      <c r="B17566" s="6"/>
      <c r="C17566" s="6"/>
      <c r="D17566" s="6"/>
      <c r="E17566" s="6"/>
      <c r="F17566" s="7"/>
    </row>
    <row r="17567" spans="1:6" x14ac:dyDescent="0.3">
      <c r="A17567" s="8"/>
      <c r="B17567" s="8"/>
      <c r="C17567" s="8"/>
      <c r="D17567" s="8"/>
      <c r="E17567" s="8"/>
      <c r="F17567" s="9"/>
    </row>
    <row r="17568" spans="1:6" x14ac:dyDescent="0.3">
      <c r="A17568" s="6"/>
      <c r="B17568" s="6"/>
      <c r="C17568" s="6"/>
      <c r="D17568" s="6"/>
      <c r="E17568" s="6"/>
      <c r="F17568" s="7"/>
    </row>
    <row r="17569" spans="1:6" x14ac:dyDescent="0.3">
      <c r="A17569" s="8"/>
      <c r="B17569" s="8"/>
      <c r="C17569" s="8"/>
      <c r="D17569" s="8"/>
      <c r="E17569" s="8"/>
      <c r="F17569" s="9"/>
    </row>
    <row r="17570" spans="1:6" x14ac:dyDescent="0.3">
      <c r="A17570" s="6"/>
      <c r="B17570" s="6"/>
      <c r="C17570" s="6"/>
      <c r="D17570" s="6"/>
      <c r="E17570" s="6"/>
      <c r="F17570" s="7"/>
    </row>
    <row r="17571" spans="1:6" x14ac:dyDescent="0.3">
      <c r="A17571" s="8"/>
      <c r="B17571" s="8"/>
      <c r="C17571" s="8"/>
      <c r="D17571" s="8"/>
      <c r="E17571" s="8"/>
      <c r="F17571" s="9"/>
    </row>
    <row r="17572" spans="1:6" x14ac:dyDescent="0.3">
      <c r="A17572" s="6"/>
      <c r="B17572" s="6"/>
      <c r="C17572" s="6"/>
      <c r="D17572" s="6"/>
      <c r="E17572" s="6"/>
      <c r="F17572" s="7"/>
    </row>
    <row r="17573" spans="1:6" x14ac:dyDescent="0.3">
      <c r="A17573" s="8"/>
      <c r="B17573" s="8"/>
      <c r="C17573" s="8"/>
      <c r="D17573" s="8"/>
      <c r="E17573" s="8"/>
      <c r="F17573" s="9"/>
    </row>
    <row r="17574" spans="1:6" x14ac:dyDescent="0.3">
      <c r="A17574" s="6"/>
      <c r="B17574" s="6"/>
      <c r="C17574" s="6"/>
      <c r="D17574" s="6"/>
      <c r="E17574" s="6"/>
      <c r="F17574" s="7"/>
    </row>
    <row r="17575" spans="1:6" x14ac:dyDescent="0.3">
      <c r="A17575" s="8"/>
      <c r="B17575" s="8"/>
      <c r="C17575" s="8"/>
      <c r="D17575" s="8"/>
      <c r="E17575" s="8"/>
      <c r="F17575" s="9"/>
    </row>
    <row r="17576" spans="1:6" x14ac:dyDescent="0.3">
      <c r="A17576" s="6"/>
      <c r="B17576" s="6"/>
      <c r="C17576" s="6"/>
      <c r="D17576" s="6"/>
      <c r="E17576" s="6"/>
      <c r="F17576" s="7"/>
    </row>
    <row r="17577" spans="1:6" x14ac:dyDescent="0.3">
      <c r="A17577" s="8"/>
      <c r="B17577" s="8"/>
      <c r="C17577" s="8"/>
      <c r="D17577" s="8"/>
      <c r="E17577" s="8"/>
      <c r="F17577" s="9"/>
    </row>
    <row r="17578" spans="1:6" x14ac:dyDescent="0.3">
      <c r="A17578" s="6"/>
      <c r="B17578" s="6"/>
      <c r="C17578" s="6"/>
      <c r="D17578" s="6"/>
      <c r="E17578" s="6"/>
      <c r="F17578" s="7"/>
    </row>
    <row r="17579" spans="1:6" x14ac:dyDescent="0.3">
      <c r="A17579" s="8"/>
      <c r="B17579" s="8"/>
      <c r="C17579" s="8"/>
      <c r="D17579" s="8"/>
      <c r="E17579" s="8"/>
      <c r="F17579" s="9"/>
    </row>
    <row r="17580" spans="1:6" x14ac:dyDescent="0.3">
      <c r="A17580" s="6"/>
      <c r="B17580" s="6"/>
      <c r="C17580" s="6"/>
      <c r="D17580" s="6"/>
      <c r="E17580" s="6"/>
      <c r="F17580" s="7"/>
    </row>
    <row r="17581" spans="1:6" x14ac:dyDescent="0.3">
      <c r="A17581" s="8"/>
      <c r="B17581" s="8"/>
      <c r="C17581" s="8"/>
      <c r="D17581" s="8"/>
      <c r="E17581" s="8"/>
      <c r="F17581" s="9"/>
    </row>
    <row r="17582" spans="1:6" x14ac:dyDescent="0.3">
      <c r="A17582" s="6"/>
      <c r="B17582" s="6"/>
      <c r="C17582" s="6"/>
      <c r="D17582" s="6"/>
      <c r="E17582" s="6"/>
      <c r="F17582" s="7"/>
    </row>
    <row r="17583" spans="1:6" x14ac:dyDescent="0.3">
      <c r="A17583" s="8"/>
      <c r="B17583" s="8"/>
      <c r="C17583" s="8"/>
      <c r="D17583" s="8"/>
      <c r="E17583" s="8"/>
      <c r="F17583" s="9"/>
    </row>
    <row r="17584" spans="1:6" x14ac:dyDescent="0.3">
      <c r="A17584" s="6"/>
      <c r="B17584" s="6"/>
      <c r="C17584" s="6"/>
      <c r="D17584" s="6"/>
      <c r="E17584" s="6"/>
      <c r="F17584" s="7"/>
    </row>
    <row r="17585" spans="1:6" x14ac:dyDescent="0.3">
      <c r="A17585" s="8"/>
      <c r="B17585" s="8"/>
      <c r="C17585" s="8"/>
      <c r="D17585" s="8"/>
      <c r="E17585" s="8"/>
      <c r="F17585" s="9"/>
    </row>
    <row r="17586" spans="1:6" x14ac:dyDescent="0.3">
      <c r="A17586" s="6"/>
      <c r="B17586" s="6"/>
      <c r="C17586" s="6"/>
      <c r="D17586" s="6"/>
      <c r="E17586" s="6"/>
      <c r="F17586" s="7"/>
    </row>
    <row r="17587" spans="1:6" x14ac:dyDescent="0.3">
      <c r="A17587" s="8"/>
      <c r="B17587" s="8"/>
      <c r="C17587" s="8"/>
      <c r="D17587" s="8"/>
      <c r="E17587" s="8"/>
      <c r="F17587" s="9"/>
    </row>
    <row r="17588" spans="1:6" x14ac:dyDescent="0.3">
      <c r="A17588" s="6"/>
      <c r="B17588" s="6"/>
      <c r="C17588" s="6"/>
      <c r="D17588" s="6"/>
      <c r="E17588" s="6"/>
      <c r="F17588" s="7"/>
    </row>
    <row r="17589" spans="1:6" x14ac:dyDescent="0.3">
      <c r="A17589" s="8"/>
      <c r="B17589" s="8"/>
      <c r="C17589" s="8"/>
      <c r="D17589" s="8"/>
      <c r="E17589" s="8"/>
      <c r="F17589" s="9"/>
    </row>
    <row r="17590" spans="1:6" x14ac:dyDescent="0.3">
      <c r="A17590" s="6"/>
      <c r="B17590" s="6"/>
      <c r="C17590" s="6"/>
      <c r="D17590" s="6"/>
      <c r="E17590" s="6"/>
      <c r="F17590" s="7"/>
    </row>
    <row r="17591" spans="1:6" x14ac:dyDescent="0.3">
      <c r="A17591" s="8"/>
      <c r="B17591" s="8"/>
      <c r="C17591" s="8"/>
      <c r="D17591" s="8"/>
      <c r="E17591" s="8"/>
      <c r="F17591" s="9"/>
    </row>
    <row r="17592" spans="1:6" x14ac:dyDescent="0.3">
      <c r="A17592" s="6"/>
      <c r="B17592" s="6"/>
      <c r="C17592" s="6"/>
      <c r="D17592" s="6"/>
      <c r="E17592" s="6"/>
      <c r="F17592" s="7"/>
    </row>
    <row r="17593" spans="1:6" x14ac:dyDescent="0.3">
      <c r="A17593" s="8"/>
      <c r="B17593" s="8"/>
      <c r="C17593" s="8"/>
      <c r="D17593" s="8"/>
      <c r="E17593" s="8"/>
      <c r="F17593" s="9"/>
    </row>
    <row r="17594" spans="1:6" x14ac:dyDescent="0.3">
      <c r="A17594" s="6"/>
      <c r="B17594" s="6"/>
      <c r="C17594" s="6"/>
      <c r="D17594" s="6"/>
      <c r="E17594" s="6"/>
      <c r="F17594" s="7"/>
    </row>
    <row r="17595" spans="1:6" x14ac:dyDescent="0.3">
      <c r="A17595" s="8"/>
      <c r="B17595" s="8"/>
      <c r="C17595" s="8"/>
      <c r="D17595" s="8"/>
      <c r="E17595" s="8"/>
      <c r="F17595" s="9"/>
    </row>
    <row r="17596" spans="1:6" x14ac:dyDescent="0.3">
      <c r="A17596" s="6"/>
      <c r="B17596" s="6"/>
      <c r="C17596" s="6"/>
      <c r="D17596" s="6"/>
      <c r="E17596" s="6"/>
      <c r="F17596" s="7"/>
    </row>
    <row r="17597" spans="1:6" x14ac:dyDescent="0.3">
      <c r="A17597" s="8"/>
      <c r="B17597" s="8"/>
      <c r="C17597" s="8"/>
      <c r="D17597" s="8"/>
      <c r="E17597" s="8"/>
      <c r="F17597" s="9"/>
    </row>
    <row r="17598" spans="1:6" x14ac:dyDescent="0.3">
      <c r="A17598" s="6"/>
      <c r="B17598" s="6"/>
      <c r="C17598" s="6"/>
      <c r="D17598" s="6"/>
      <c r="E17598" s="6"/>
      <c r="F17598" s="7"/>
    </row>
    <row r="17599" spans="1:6" x14ac:dyDescent="0.3">
      <c r="A17599" s="8"/>
      <c r="B17599" s="8"/>
      <c r="C17599" s="8"/>
      <c r="D17599" s="8"/>
      <c r="E17599" s="8"/>
      <c r="F17599" s="9"/>
    </row>
    <row r="17600" spans="1:6" x14ac:dyDescent="0.3">
      <c r="A17600" s="6"/>
      <c r="B17600" s="6"/>
      <c r="C17600" s="6"/>
      <c r="D17600" s="6"/>
      <c r="E17600" s="6"/>
      <c r="F17600" s="7"/>
    </row>
    <row r="17601" spans="1:6" x14ac:dyDescent="0.3">
      <c r="A17601" s="8"/>
      <c r="B17601" s="8"/>
      <c r="C17601" s="8"/>
      <c r="D17601" s="8"/>
      <c r="E17601" s="8"/>
      <c r="F17601" s="9"/>
    </row>
    <row r="17602" spans="1:6" x14ac:dyDescent="0.3">
      <c r="A17602" s="6"/>
      <c r="B17602" s="6"/>
      <c r="C17602" s="6"/>
      <c r="D17602" s="6"/>
      <c r="E17602" s="6"/>
      <c r="F17602" s="7"/>
    </row>
    <row r="17603" spans="1:6" x14ac:dyDescent="0.3">
      <c r="A17603" s="8"/>
      <c r="B17603" s="8"/>
      <c r="C17603" s="8"/>
      <c r="D17603" s="8"/>
      <c r="E17603" s="8"/>
      <c r="F17603" s="9"/>
    </row>
    <row r="17604" spans="1:6" x14ac:dyDescent="0.3">
      <c r="A17604" s="6"/>
      <c r="B17604" s="6"/>
      <c r="C17604" s="6"/>
      <c r="D17604" s="6"/>
      <c r="E17604" s="6"/>
      <c r="F17604" s="7"/>
    </row>
    <row r="17605" spans="1:6" x14ac:dyDescent="0.3">
      <c r="A17605" s="8"/>
      <c r="B17605" s="8"/>
      <c r="C17605" s="8"/>
      <c r="D17605" s="8"/>
      <c r="E17605" s="8"/>
      <c r="F17605" s="9"/>
    </row>
    <row r="17606" spans="1:6" x14ac:dyDescent="0.3">
      <c r="A17606" s="6"/>
      <c r="B17606" s="6"/>
      <c r="C17606" s="6"/>
      <c r="D17606" s="6"/>
      <c r="E17606" s="6"/>
      <c r="F17606" s="7"/>
    </row>
    <row r="17607" spans="1:6" x14ac:dyDescent="0.3">
      <c r="A17607" s="8"/>
      <c r="B17607" s="8"/>
      <c r="C17607" s="8"/>
      <c r="D17607" s="8"/>
      <c r="E17607" s="8"/>
      <c r="F17607" s="9"/>
    </row>
    <row r="17608" spans="1:6" x14ac:dyDescent="0.3">
      <c r="A17608" s="6"/>
      <c r="B17608" s="6"/>
      <c r="C17608" s="6"/>
      <c r="D17608" s="6"/>
      <c r="E17608" s="6"/>
      <c r="F17608" s="7"/>
    </row>
    <row r="17609" spans="1:6" x14ac:dyDescent="0.3">
      <c r="A17609" s="8"/>
      <c r="B17609" s="8"/>
      <c r="C17609" s="8"/>
      <c r="D17609" s="8"/>
      <c r="E17609" s="8"/>
      <c r="F17609" s="9"/>
    </row>
    <row r="17610" spans="1:6" x14ac:dyDescent="0.3">
      <c r="A17610" s="6"/>
      <c r="B17610" s="6"/>
      <c r="C17610" s="6"/>
      <c r="D17610" s="6"/>
      <c r="E17610" s="6"/>
      <c r="F17610" s="7"/>
    </row>
    <row r="17611" spans="1:6" x14ac:dyDescent="0.3">
      <c r="A17611" s="8"/>
      <c r="B17611" s="8"/>
      <c r="C17611" s="8"/>
      <c r="D17611" s="8"/>
      <c r="E17611" s="8"/>
      <c r="F17611" s="9"/>
    </row>
    <row r="17612" spans="1:6" x14ac:dyDescent="0.3">
      <c r="A17612" s="6"/>
      <c r="B17612" s="6"/>
      <c r="C17612" s="6"/>
      <c r="D17612" s="6"/>
      <c r="E17612" s="6"/>
      <c r="F17612" s="7"/>
    </row>
    <row r="17613" spans="1:6" x14ac:dyDescent="0.3">
      <c r="A17613" s="8"/>
      <c r="B17613" s="8"/>
      <c r="C17613" s="8"/>
      <c r="D17613" s="8"/>
      <c r="E17613" s="8"/>
      <c r="F17613" s="9"/>
    </row>
    <row r="17614" spans="1:6" x14ac:dyDescent="0.3">
      <c r="A17614" s="6"/>
      <c r="B17614" s="6"/>
      <c r="C17614" s="6"/>
      <c r="D17614" s="6"/>
      <c r="E17614" s="6"/>
      <c r="F17614" s="7"/>
    </row>
    <row r="17615" spans="1:6" x14ac:dyDescent="0.3">
      <c r="A17615" s="8"/>
      <c r="B17615" s="8"/>
      <c r="C17615" s="8"/>
      <c r="D17615" s="8"/>
      <c r="E17615" s="8"/>
      <c r="F17615" s="9"/>
    </row>
    <row r="17616" spans="1:6" x14ac:dyDescent="0.3">
      <c r="A17616" s="6"/>
      <c r="B17616" s="6"/>
      <c r="C17616" s="6"/>
      <c r="D17616" s="6"/>
      <c r="E17616" s="6"/>
      <c r="F17616" s="7"/>
    </row>
    <row r="17617" spans="1:6" x14ac:dyDescent="0.3">
      <c r="A17617" s="8"/>
      <c r="B17617" s="8"/>
      <c r="C17617" s="8"/>
      <c r="D17617" s="8"/>
      <c r="E17617" s="8"/>
      <c r="F17617" s="9"/>
    </row>
    <row r="17618" spans="1:6" x14ac:dyDescent="0.3">
      <c r="A17618" s="6"/>
      <c r="B17618" s="6"/>
      <c r="C17618" s="6"/>
      <c r="D17618" s="6"/>
      <c r="E17618" s="6"/>
      <c r="F17618" s="7"/>
    </row>
    <row r="17619" spans="1:6" x14ac:dyDescent="0.3">
      <c r="A17619" s="8"/>
      <c r="B17619" s="8"/>
      <c r="C17619" s="8"/>
      <c r="D17619" s="8"/>
      <c r="E17619" s="8"/>
      <c r="F17619" s="9"/>
    </row>
    <row r="17620" spans="1:6" x14ac:dyDescent="0.3">
      <c r="A17620" s="6"/>
      <c r="B17620" s="6"/>
      <c r="C17620" s="6"/>
      <c r="D17620" s="6"/>
      <c r="E17620" s="6"/>
      <c r="F17620" s="7"/>
    </row>
    <row r="17621" spans="1:6" x14ac:dyDescent="0.3">
      <c r="A17621" s="8"/>
      <c r="B17621" s="8"/>
      <c r="C17621" s="8"/>
      <c r="D17621" s="8"/>
      <c r="E17621" s="8"/>
      <c r="F17621" s="9"/>
    </row>
    <row r="17622" spans="1:6" x14ac:dyDescent="0.3">
      <c r="A17622" s="6"/>
      <c r="B17622" s="6"/>
      <c r="C17622" s="6"/>
      <c r="D17622" s="6"/>
      <c r="E17622" s="6"/>
      <c r="F17622" s="7"/>
    </row>
    <row r="17623" spans="1:6" x14ac:dyDescent="0.3">
      <c r="A17623" s="8"/>
      <c r="B17623" s="8"/>
      <c r="C17623" s="8"/>
      <c r="D17623" s="8"/>
      <c r="E17623" s="8"/>
      <c r="F17623" s="9"/>
    </row>
    <row r="17624" spans="1:6" x14ac:dyDescent="0.3">
      <c r="A17624" s="6"/>
      <c r="B17624" s="6"/>
      <c r="C17624" s="6"/>
      <c r="D17624" s="6"/>
      <c r="E17624" s="6"/>
      <c r="F17624" s="7"/>
    </row>
    <row r="17625" spans="1:6" x14ac:dyDescent="0.3">
      <c r="A17625" s="8"/>
      <c r="B17625" s="8"/>
      <c r="C17625" s="8"/>
      <c r="D17625" s="8"/>
      <c r="E17625" s="8"/>
      <c r="F17625" s="9"/>
    </row>
    <row r="17626" spans="1:6" x14ac:dyDescent="0.3">
      <c r="A17626" s="6"/>
      <c r="B17626" s="6"/>
      <c r="C17626" s="6"/>
      <c r="D17626" s="6"/>
      <c r="E17626" s="6"/>
      <c r="F17626" s="7"/>
    </row>
    <row r="17627" spans="1:6" x14ac:dyDescent="0.3">
      <c r="A17627" s="8"/>
      <c r="B17627" s="8"/>
      <c r="C17627" s="8"/>
      <c r="D17627" s="8"/>
      <c r="E17627" s="8"/>
      <c r="F17627" s="9"/>
    </row>
    <row r="17628" spans="1:6" x14ac:dyDescent="0.3">
      <c r="A17628" s="6"/>
      <c r="B17628" s="6"/>
      <c r="C17628" s="6"/>
      <c r="D17628" s="6"/>
      <c r="E17628" s="6"/>
      <c r="F17628" s="7"/>
    </row>
    <row r="17629" spans="1:6" x14ac:dyDescent="0.3">
      <c r="A17629" s="8"/>
      <c r="B17629" s="8"/>
      <c r="C17629" s="8"/>
      <c r="D17629" s="8"/>
      <c r="E17629" s="8"/>
      <c r="F17629" s="9"/>
    </row>
    <row r="17630" spans="1:6" x14ac:dyDescent="0.3">
      <c r="A17630" s="6"/>
      <c r="B17630" s="6"/>
      <c r="C17630" s="6"/>
      <c r="D17630" s="6"/>
      <c r="E17630" s="6"/>
      <c r="F17630" s="7"/>
    </row>
    <row r="17631" spans="1:6" x14ac:dyDescent="0.3">
      <c r="A17631" s="8"/>
      <c r="B17631" s="8"/>
      <c r="C17631" s="8"/>
      <c r="D17631" s="8"/>
      <c r="E17631" s="8"/>
      <c r="F17631" s="9"/>
    </row>
    <row r="17632" spans="1:6" x14ac:dyDescent="0.3">
      <c r="A17632" s="6"/>
      <c r="B17632" s="6"/>
      <c r="C17632" s="6"/>
      <c r="D17632" s="6"/>
      <c r="E17632" s="6"/>
      <c r="F17632" s="7"/>
    </row>
    <row r="17633" spans="1:6" x14ac:dyDescent="0.3">
      <c r="A17633" s="8"/>
      <c r="B17633" s="8"/>
      <c r="C17633" s="8"/>
      <c r="D17633" s="8"/>
      <c r="E17633" s="8"/>
      <c r="F17633" s="9"/>
    </row>
    <row r="17634" spans="1:6" x14ac:dyDescent="0.3">
      <c r="A17634" s="6"/>
      <c r="B17634" s="6"/>
      <c r="C17634" s="6"/>
      <c r="D17634" s="6"/>
      <c r="E17634" s="6"/>
      <c r="F17634" s="7"/>
    </row>
    <row r="17635" spans="1:6" x14ac:dyDescent="0.3">
      <c r="A17635" s="8"/>
      <c r="B17635" s="8"/>
      <c r="C17635" s="8"/>
      <c r="D17635" s="8"/>
      <c r="E17635" s="8"/>
      <c r="F17635" s="9"/>
    </row>
    <row r="17636" spans="1:6" x14ac:dyDescent="0.3">
      <c r="A17636" s="6"/>
      <c r="B17636" s="6"/>
      <c r="C17636" s="6"/>
      <c r="D17636" s="6"/>
      <c r="E17636" s="6"/>
      <c r="F17636" s="7"/>
    </row>
    <row r="17637" spans="1:6" x14ac:dyDescent="0.3">
      <c r="A17637" s="8"/>
      <c r="B17637" s="8"/>
      <c r="C17637" s="8"/>
      <c r="D17637" s="8"/>
      <c r="E17637" s="8"/>
      <c r="F17637" s="9"/>
    </row>
    <row r="17638" spans="1:6" x14ac:dyDescent="0.3">
      <c r="A17638" s="6"/>
      <c r="B17638" s="6"/>
      <c r="C17638" s="6"/>
      <c r="D17638" s="6"/>
      <c r="E17638" s="6"/>
      <c r="F17638" s="7"/>
    </row>
    <row r="17639" spans="1:6" x14ac:dyDescent="0.3">
      <c r="A17639" s="8"/>
      <c r="B17639" s="8"/>
      <c r="C17639" s="8"/>
      <c r="D17639" s="8"/>
      <c r="E17639" s="8"/>
      <c r="F17639" s="9"/>
    </row>
    <row r="17640" spans="1:6" x14ac:dyDescent="0.3">
      <c r="A17640" s="6"/>
      <c r="B17640" s="6"/>
      <c r="C17640" s="6"/>
      <c r="D17640" s="6"/>
      <c r="E17640" s="6"/>
      <c r="F17640" s="7"/>
    </row>
    <row r="17641" spans="1:6" x14ac:dyDescent="0.3">
      <c r="A17641" s="8"/>
      <c r="B17641" s="8"/>
      <c r="C17641" s="8"/>
      <c r="D17641" s="8"/>
      <c r="E17641" s="8"/>
      <c r="F17641" s="9"/>
    </row>
    <row r="17642" spans="1:6" x14ac:dyDescent="0.3">
      <c r="A17642" s="6"/>
      <c r="B17642" s="6"/>
      <c r="C17642" s="6"/>
      <c r="D17642" s="6"/>
      <c r="E17642" s="6"/>
      <c r="F17642" s="7"/>
    </row>
    <row r="17643" spans="1:6" x14ac:dyDescent="0.3">
      <c r="A17643" s="8"/>
      <c r="B17643" s="8"/>
      <c r="C17643" s="8"/>
      <c r="D17643" s="8"/>
      <c r="E17643" s="8"/>
      <c r="F17643" s="9"/>
    </row>
    <row r="17644" spans="1:6" x14ac:dyDescent="0.3">
      <c r="A17644" s="6"/>
      <c r="B17644" s="6"/>
      <c r="C17644" s="6"/>
      <c r="D17644" s="6"/>
      <c r="E17644" s="6"/>
      <c r="F17644" s="7"/>
    </row>
    <row r="17645" spans="1:6" x14ac:dyDescent="0.3">
      <c r="A17645" s="8"/>
      <c r="B17645" s="8"/>
      <c r="C17645" s="8"/>
      <c r="D17645" s="8"/>
      <c r="E17645" s="8"/>
      <c r="F17645" s="9"/>
    </row>
    <row r="17646" spans="1:6" x14ac:dyDescent="0.3">
      <c r="A17646" s="6"/>
      <c r="B17646" s="6"/>
      <c r="C17646" s="6"/>
      <c r="D17646" s="6"/>
      <c r="E17646" s="6"/>
      <c r="F17646" s="7"/>
    </row>
    <row r="17647" spans="1:6" x14ac:dyDescent="0.3">
      <c r="A17647" s="8"/>
      <c r="B17647" s="8"/>
      <c r="C17647" s="8"/>
      <c r="D17647" s="8"/>
      <c r="E17647" s="8"/>
      <c r="F17647" s="9"/>
    </row>
    <row r="17648" spans="1:6" x14ac:dyDescent="0.3">
      <c r="A17648" s="6"/>
      <c r="B17648" s="6"/>
      <c r="C17648" s="6"/>
      <c r="D17648" s="6"/>
      <c r="E17648" s="6"/>
      <c r="F17648" s="7"/>
    </row>
    <row r="17649" spans="1:6" x14ac:dyDescent="0.3">
      <c r="A17649" s="8"/>
      <c r="B17649" s="8"/>
      <c r="C17649" s="8"/>
      <c r="D17649" s="8"/>
      <c r="E17649" s="8"/>
      <c r="F17649" s="9"/>
    </row>
    <row r="17650" spans="1:6" x14ac:dyDescent="0.3">
      <c r="A17650" s="6"/>
      <c r="B17650" s="6"/>
      <c r="C17650" s="6"/>
      <c r="D17650" s="6"/>
      <c r="E17650" s="6"/>
      <c r="F17650" s="7"/>
    </row>
    <row r="17651" spans="1:6" x14ac:dyDescent="0.3">
      <c r="A17651" s="8"/>
      <c r="B17651" s="8"/>
      <c r="C17651" s="8"/>
      <c r="D17651" s="8"/>
      <c r="E17651" s="8"/>
      <c r="F17651" s="9"/>
    </row>
    <row r="17652" spans="1:6" x14ac:dyDescent="0.3">
      <c r="A17652" s="6"/>
      <c r="B17652" s="6"/>
      <c r="C17652" s="6"/>
      <c r="D17652" s="6"/>
      <c r="E17652" s="6"/>
      <c r="F17652" s="7"/>
    </row>
    <row r="17653" spans="1:6" x14ac:dyDescent="0.3">
      <c r="A17653" s="8"/>
      <c r="B17653" s="8"/>
      <c r="C17653" s="8"/>
      <c r="D17653" s="8"/>
      <c r="E17653" s="8"/>
      <c r="F17653" s="9"/>
    </row>
    <row r="17654" spans="1:6" x14ac:dyDescent="0.3">
      <c r="A17654" s="6"/>
      <c r="B17654" s="6"/>
      <c r="C17654" s="6"/>
      <c r="D17654" s="6"/>
      <c r="E17654" s="6"/>
      <c r="F17654" s="7"/>
    </row>
    <row r="17655" spans="1:6" x14ac:dyDescent="0.3">
      <c r="A17655" s="8"/>
      <c r="B17655" s="8"/>
      <c r="C17655" s="8"/>
      <c r="D17655" s="8"/>
      <c r="E17655" s="8"/>
      <c r="F17655" s="9"/>
    </row>
    <row r="17656" spans="1:6" x14ac:dyDescent="0.3">
      <c r="A17656" s="6"/>
      <c r="B17656" s="6"/>
      <c r="C17656" s="6"/>
      <c r="D17656" s="6"/>
      <c r="E17656" s="6"/>
      <c r="F17656" s="7"/>
    </row>
    <row r="17657" spans="1:6" x14ac:dyDescent="0.3">
      <c r="A17657" s="8"/>
      <c r="B17657" s="8"/>
      <c r="C17657" s="8"/>
      <c r="D17657" s="8"/>
      <c r="E17657" s="8"/>
      <c r="F17657" s="9"/>
    </row>
    <row r="17658" spans="1:6" x14ac:dyDescent="0.3">
      <c r="A17658" s="6"/>
      <c r="B17658" s="6"/>
      <c r="C17658" s="6"/>
      <c r="D17658" s="6"/>
      <c r="E17658" s="6"/>
      <c r="F17658" s="7"/>
    </row>
    <row r="17659" spans="1:6" x14ac:dyDescent="0.3">
      <c r="A17659" s="8"/>
      <c r="B17659" s="8"/>
      <c r="C17659" s="8"/>
      <c r="D17659" s="8"/>
      <c r="E17659" s="8"/>
      <c r="F17659" s="9"/>
    </row>
    <row r="17660" spans="1:6" x14ac:dyDescent="0.3">
      <c r="A17660" s="6"/>
      <c r="B17660" s="6"/>
      <c r="C17660" s="6"/>
      <c r="D17660" s="6"/>
      <c r="E17660" s="6"/>
      <c r="F17660" s="7"/>
    </row>
    <row r="17661" spans="1:6" x14ac:dyDescent="0.3">
      <c r="A17661" s="8"/>
      <c r="B17661" s="8"/>
      <c r="C17661" s="8"/>
      <c r="D17661" s="8"/>
      <c r="E17661" s="8"/>
      <c r="F17661" s="9"/>
    </row>
    <row r="17662" spans="1:6" x14ac:dyDescent="0.3">
      <c r="A17662" s="6"/>
      <c r="B17662" s="6"/>
      <c r="C17662" s="6"/>
      <c r="D17662" s="6"/>
      <c r="E17662" s="6"/>
      <c r="F17662" s="7"/>
    </row>
    <row r="17663" spans="1:6" x14ac:dyDescent="0.3">
      <c r="A17663" s="8"/>
      <c r="B17663" s="8"/>
      <c r="C17663" s="8"/>
      <c r="D17663" s="8"/>
      <c r="E17663" s="8"/>
      <c r="F17663" s="9"/>
    </row>
    <row r="17664" spans="1:6" x14ac:dyDescent="0.3">
      <c r="A17664" s="6"/>
      <c r="B17664" s="6"/>
      <c r="C17664" s="6"/>
      <c r="D17664" s="6"/>
      <c r="E17664" s="6"/>
      <c r="F17664" s="7"/>
    </row>
    <row r="17665" spans="1:6" x14ac:dyDescent="0.3">
      <c r="A17665" s="8"/>
      <c r="B17665" s="8"/>
      <c r="C17665" s="8"/>
      <c r="D17665" s="8"/>
      <c r="E17665" s="8"/>
      <c r="F17665" s="9"/>
    </row>
    <row r="17666" spans="1:6" x14ac:dyDescent="0.3">
      <c r="A17666" s="6"/>
      <c r="B17666" s="6"/>
      <c r="C17666" s="6"/>
      <c r="D17666" s="6"/>
      <c r="E17666" s="6"/>
      <c r="F17666" s="7"/>
    </row>
    <row r="17667" spans="1:6" x14ac:dyDescent="0.3">
      <c r="A17667" s="8"/>
      <c r="B17667" s="8"/>
      <c r="C17667" s="8"/>
      <c r="D17667" s="8"/>
      <c r="E17667" s="8"/>
      <c r="F17667" s="9"/>
    </row>
    <row r="17668" spans="1:6" x14ac:dyDescent="0.3">
      <c r="A17668" s="6"/>
      <c r="B17668" s="6"/>
      <c r="C17668" s="6"/>
      <c r="D17668" s="6"/>
      <c r="E17668" s="6"/>
      <c r="F17668" s="7"/>
    </row>
    <row r="17669" spans="1:6" x14ac:dyDescent="0.3">
      <c r="A17669" s="8"/>
      <c r="B17669" s="8"/>
      <c r="C17669" s="8"/>
      <c r="D17669" s="8"/>
      <c r="E17669" s="8"/>
      <c r="F17669" s="9"/>
    </row>
    <row r="17670" spans="1:6" x14ac:dyDescent="0.3">
      <c r="A17670" s="6"/>
      <c r="B17670" s="6"/>
      <c r="C17670" s="6"/>
      <c r="D17670" s="6"/>
      <c r="E17670" s="6"/>
      <c r="F17670" s="7"/>
    </row>
    <row r="17671" spans="1:6" x14ac:dyDescent="0.3">
      <c r="A17671" s="8"/>
      <c r="B17671" s="8"/>
      <c r="C17671" s="8"/>
      <c r="D17671" s="8"/>
      <c r="E17671" s="8"/>
      <c r="F17671" s="9"/>
    </row>
    <row r="17672" spans="1:6" x14ac:dyDescent="0.3">
      <c r="A17672" s="6"/>
      <c r="B17672" s="6"/>
      <c r="C17672" s="6"/>
      <c r="D17672" s="6"/>
      <c r="E17672" s="6"/>
      <c r="F17672" s="7"/>
    </row>
    <row r="17673" spans="1:6" x14ac:dyDescent="0.3">
      <c r="A17673" s="8"/>
      <c r="B17673" s="8"/>
      <c r="C17673" s="8"/>
      <c r="D17673" s="8"/>
      <c r="E17673" s="8"/>
      <c r="F17673" s="9"/>
    </row>
    <row r="17674" spans="1:6" x14ac:dyDescent="0.3">
      <c r="A17674" s="6"/>
      <c r="B17674" s="6"/>
      <c r="C17674" s="6"/>
      <c r="D17674" s="6"/>
      <c r="E17674" s="6"/>
      <c r="F17674" s="7"/>
    </row>
    <row r="17675" spans="1:6" x14ac:dyDescent="0.3">
      <c r="A17675" s="8"/>
      <c r="B17675" s="8"/>
      <c r="C17675" s="8"/>
      <c r="D17675" s="8"/>
      <c r="E17675" s="8"/>
      <c r="F17675" s="9"/>
    </row>
    <row r="17676" spans="1:6" x14ac:dyDescent="0.3">
      <c r="A17676" s="6"/>
      <c r="B17676" s="6"/>
      <c r="C17676" s="6"/>
      <c r="D17676" s="6"/>
      <c r="E17676" s="6"/>
      <c r="F17676" s="7"/>
    </row>
    <row r="17677" spans="1:6" x14ac:dyDescent="0.3">
      <c r="A17677" s="8"/>
      <c r="B17677" s="8"/>
      <c r="C17677" s="8"/>
      <c r="D17677" s="8"/>
      <c r="E17677" s="8"/>
      <c r="F17677" s="9"/>
    </row>
    <row r="17678" spans="1:6" x14ac:dyDescent="0.3">
      <c r="A17678" s="6"/>
      <c r="B17678" s="6"/>
      <c r="C17678" s="6"/>
      <c r="D17678" s="6"/>
      <c r="E17678" s="6"/>
      <c r="F17678" s="7"/>
    </row>
    <row r="17679" spans="1:6" x14ac:dyDescent="0.3">
      <c r="A17679" s="8"/>
      <c r="B17679" s="8"/>
      <c r="C17679" s="8"/>
      <c r="D17679" s="8"/>
      <c r="E17679" s="8"/>
      <c r="F17679" s="9"/>
    </row>
    <row r="17680" spans="1:6" x14ac:dyDescent="0.3">
      <c r="A17680" s="6"/>
      <c r="B17680" s="6"/>
      <c r="C17680" s="6"/>
      <c r="D17680" s="6"/>
      <c r="E17680" s="6"/>
      <c r="F17680" s="7"/>
    </row>
    <row r="17681" spans="1:6" x14ac:dyDescent="0.3">
      <c r="A17681" s="8"/>
      <c r="B17681" s="8"/>
      <c r="C17681" s="8"/>
      <c r="D17681" s="8"/>
      <c r="E17681" s="8"/>
      <c r="F17681" s="9"/>
    </row>
    <row r="17682" spans="1:6" x14ac:dyDescent="0.3">
      <c r="A17682" s="6"/>
      <c r="B17682" s="6"/>
      <c r="C17682" s="6"/>
      <c r="D17682" s="6"/>
      <c r="E17682" s="6"/>
      <c r="F17682" s="7"/>
    </row>
    <row r="17683" spans="1:6" x14ac:dyDescent="0.3">
      <c r="A17683" s="8"/>
      <c r="B17683" s="8"/>
      <c r="C17683" s="8"/>
      <c r="D17683" s="8"/>
      <c r="E17683" s="8"/>
      <c r="F17683" s="9"/>
    </row>
    <row r="17684" spans="1:6" x14ac:dyDescent="0.3">
      <c r="A17684" s="6"/>
      <c r="B17684" s="6"/>
      <c r="C17684" s="6"/>
      <c r="D17684" s="6"/>
      <c r="E17684" s="6"/>
      <c r="F17684" s="7"/>
    </row>
    <row r="17685" spans="1:6" x14ac:dyDescent="0.3">
      <c r="A17685" s="8"/>
      <c r="B17685" s="8"/>
      <c r="C17685" s="8"/>
      <c r="D17685" s="8"/>
      <c r="E17685" s="8"/>
      <c r="F17685" s="9"/>
    </row>
    <row r="17686" spans="1:6" x14ac:dyDescent="0.3">
      <c r="A17686" s="6"/>
      <c r="B17686" s="6"/>
      <c r="C17686" s="6"/>
      <c r="D17686" s="6"/>
      <c r="E17686" s="6"/>
      <c r="F17686" s="7"/>
    </row>
    <row r="17687" spans="1:6" x14ac:dyDescent="0.3">
      <c r="A17687" s="8"/>
      <c r="B17687" s="8"/>
      <c r="C17687" s="8"/>
      <c r="D17687" s="8"/>
      <c r="E17687" s="8"/>
      <c r="F17687" s="9"/>
    </row>
    <row r="17688" spans="1:6" x14ac:dyDescent="0.3">
      <c r="A17688" s="6"/>
      <c r="B17688" s="6"/>
      <c r="C17688" s="6"/>
      <c r="D17688" s="6"/>
      <c r="E17688" s="6"/>
      <c r="F17688" s="7"/>
    </row>
    <row r="17689" spans="1:6" x14ac:dyDescent="0.3">
      <c r="A17689" s="8"/>
      <c r="B17689" s="8"/>
      <c r="C17689" s="8"/>
      <c r="D17689" s="8"/>
      <c r="E17689" s="8"/>
      <c r="F17689" s="9"/>
    </row>
    <row r="17690" spans="1:6" x14ac:dyDescent="0.3">
      <c r="A17690" s="6"/>
      <c r="B17690" s="6"/>
      <c r="C17690" s="6"/>
      <c r="D17690" s="6"/>
      <c r="E17690" s="6"/>
      <c r="F17690" s="7"/>
    </row>
    <row r="17691" spans="1:6" x14ac:dyDescent="0.3">
      <c r="A17691" s="8"/>
      <c r="B17691" s="8"/>
      <c r="C17691" s="8"/>
      <c r="D17691" s="8"/>
      <c r="E17691" s="8"/>
      <c r="F17691" s="9"/>
    </row>
    <row r="17692" spans="1:6" x14ac:dyDescent="0.3">
      <c r="A17692" s="6"/>
      <c r="B17692" s="6"/>
      <c r="C17692" s="6"/>
      <c r="D17692" s="6"/>
      <c r="E17692" s="6"/>
      <c r="F17692" s="7"/>
    </row>
    <row r="17693" spans="1:6" x14ac:dyDescent="0.3">
      <c r="A17693" s="8"/>
      <c r="B17693" s="8"/>
      <c r="C17693" s="8"/>
      <c r="D17693" s="8"/>
      <c r="E17693" s="8"/>
      <c r="F17693" s="9"/>
    </row>
    <row r="17694" spans="1:6" x14ac:dyDescent="0.3">
      <c r="A17694" s="6"/>
      <c r="B17694" s="6"/>
      <c r="C17694" s="6"/>
      <c r="D17694" s="6"/>
      <c r="E17694" s="6"/>
      <c r="F17694" s="7"/>
    </row>
    <row r="17695" spans="1:6" x14ac:dyDescent="0.3">
      <c r="A17695" s="8"/>
      <c r="B17695" s="8"/>
      <c r="C17695" s="8"/>
      <c r="D17695" s="8"/>
      <c r="E17695" s="8"/>
      <c r="F17695" s="9"/>
    </row>
    <row r="17696" spans="1:6" x14ac:dyDescent="0.3">
      <c r="A17696" s="6"/>
      <c r="B17696" s="6"/>
      <c r="C17696" s="6"/>
      <c r="D17696" s="6"/>
      <c r="E17696" s="6"/>
      <c r="F17696" s="7"/>
    </row>
    <row r="17697" spans="1:6" x14ac:dyDescent="0.3">
      <c r="A17697" s="8"/>
      <c r="B17697" s="8"/>
      <c r="C17697" s="8"/>
      <c r="D17697" s="8"/>
      <c r="E17697" s="8"/>
      <c r="F17697" s="9"/>
    </row>
    <row r="17698" spans="1:6" x14ac:dyDescent="0.3">
      <c r="A17698" s="6"/>
      <c r="B17698" s="6"/>
      <c r="C17698" s="6"/>
      <c r="D17698" s="6"/>
      <c r="E17698" s="6"/>
      <c r="F17698" s="7"/>
    </row>
    <row r="17699" spans="1:6" x14ac:dyDescent="0.3">
      <c r="A17699" s="8"/>
      <c r="B17699" s="8"/>
      <c r="C17699" s="8"/>
      <c r="D17699" s="8"/>
      <c r="E17699" s="8"/>
      <c r="F17699" s="9"/>
    </row>
    <row r="17700" spans="1:6" x14ac:dyDescent="0.3">
      <c r="A17700" s="6"/>
      <c r="B17700" s="6"/>
      <c r="C17700" s="6"/>
      <c r="D17700" s="6"/>
      <c r="E17700" s="6"/>
      <c r="F17700" s="7"/>
    </row>
    <row r="17701" spans="1:6" x14ac:dyDescent="0.3">
      <c r="A17701" s="8"/>
      <c r="B17701" s="8"/>
      <c r="C17701" s="8"/>
      <c r="D17701" s="8"/>
      <c r="E17701" s="8"/>
      <c r="F17701" s="9"/>
    </row>
    <row r="17702" spans="1:6" x14ac:dyDescent="0.3">
      <c r="A17702" s="6"/>
      <c r="B17702" s="6"/>
      <c r="C17702" s="6"/>
      <c r="D17702" s="6"/>
      <c r="E17702" s="6"/>
      <c r="F17702" s="7"/>
    </row>
    <row r="17703" spans="1:6" x14ac:dyDescent="0.3">
      <c r="A17703" s="8"/>
      <c r="B17703" s="8"/>
      <c r="C17703" s="8"/>
      <c r="D17703" s="8"/>
      <c r="E17703" s="8"/>
      <c r="F17703" s="9"/>
    </row>
    <row r="17704" spans="1:6" x14ac:dyDescent="0.3">
      <c r="A17704" s="6"/>
      <c r="B17704" s="6"/>
      <c r="C17704" s="6"/>
      <c r="D17704" s="6"/>
      <c r="E17704" s="6"/>
      <c r="F17704" s="7"/>
    </row>
    <row r="17705" spans="1:6" x14ac:dyDescent="0.3">
      <c r="A17705" s="8"/>
      <c r="B17705" s="8"/>
      <c r="C17705" s="8"/>
      <c r="D17705" s="8"/>
      <c r="E17705" s="8"/>
      <c r="F17705" s="9"/>
    </row>
    <row r="17706" spans="1:6" x14ac:dyDescent="0.3">
      <c r="A17706" s="6"/>
      <c r="B17706" s="6"/>
      <c r="C17706" s="6"/>
      <c r="D17706" s="6"/>
      <c r="E17706" s="6"/>
      <c r="F17706" s="7"/>
    </row>
    <row r="17707" spans="1:6" x14ac:dyDescent="0.3">
      <c r="A17707" s="8"/>
      <c r="B17707" s="8"/>
      <c r="C17707" s="8"/>
      <c r="D17707" s="8"/>
      <c r="E17707" s="8"/>
      <c r="F17707" s="9"/>
    </row>
    <row r="17708" spans="1:6" x14ac:dyDescent="0.3">
      <c r="A17708" s="6"/>
      <c r="B17708" s="6"/>
      <c r="C17708" s="6"/>
      <c r="D17708" s="6"/>
      <c r="E17708" s="6"/>
      <c r="F17708" s="7"/>
    </row>
    <row r="17709" spans="1:6" x14ac:dyDescent="0.3">
      <c r="A17709" s="8"/>
      <c r="B17709" s="8"/>
      <c r="C17709" s="8"/>
      <c r="D17709" s="8"/>
      <c r="E17709" s="8"/>
      <c r="F17709" s="9"/>
    </row>
    <row r="17710" spans="1:6" x14ac:dyDescent="0.3">
      <c r="A17710" s="6"/>
      <c r="B17710" s="6"/>
      <c r="C17710" s="6"/>
      <c r="D17710" s="6"/>
      <c r="E17710" s="6"/>
      <c r="F17710" s="7"/>
    </row>
    <row r="17711" spans="1:6" x14ac:dyDescent="0.3">
      <c r="A17711" s="8"/>
      <c r="B17711" s="8"/>
      <c r="C17711" s="8"/>
      <c r="D17711" s="8"/>
      <c r="E17711" s="8"/>
      <c r="F17711" s="9"/>
    </row>
    <row r="17712" spans="1:6" x14ac:dyDescent="0.3">
      <c r="A17712" s="6"/>
      <c r="B17712" s="6"/>
      <c r="C17712" s="6"/>
      <c r="D17712" s="6"/>
      <c r="E17712" s="6"/>
      <c r="F17712" s="7"/>
    </row>
    <row r="17713" spans="1:6" x14ac:dyDescent="0.3">
      <c r="A17713" s="8"/>
      <c r="B17713" s="8"/>
      <c r="C17713" s="8"/>
      <c r="D17713" s="8"/>
      <c r="E17713" s="8"/>
      <c r="F17713" s="9"/>
    </row>
    <row r="17714" spans="1:6" x14ac:dyDescent="0.3">
      <c r="A17714" s="6"/>
      <c r="B17714" s="6"/>
      <c r="C17714" s="6"/>
      <c r="D17714" s="6"/>
      <c r="E17714" s="6"/>
      <c r="F17714" s="7"/>
    </row>
    <row r="17715" spans="1:6" x14ac:dyDescent="0.3">
      <c r="A17715" s="8"/>
      <c r="B17715" s="8"/>
      <c r="C17715" s="8"/>
      <c r="D17715" s="8"/>
      <c r="E17715" s="8"/>
      <c r="F17715" s="9"/>
    </row>
    <row r="17716" spans="1:6" x14ac:dyDescent="0.3">
      <c r="A17716" s="6"/>
      <c r="B17716" s="6"/>
      <c r="C17716" s="6"/>
      <c r="D17716" s="6"/>
      <c r="E17716" s="6"/>
      <c r="F17716" s="7"/>
    </row>
    <row r="17717" spans="1:6" x14ac:dyDescent="0.3">
      <c r="A17717" s="8"/>
      <c r="B17717" s="8"/>
      <c r="C17717" s="8"/>
      <c r="D17717" s="8"/>
      <c r="E17717" s="8"/>
      <c r="F17717" s="9"/>
    </row>
    <row r="17718" spans="1:6" x14ac:dyDescent="0.3">
      <c r="A17718" s="6"/>
      <c r="B17718" s="6"/>
      <c r="C17718" s="6"/>
      <c r="D17718" s="6"/>
      <c r="E17718" s="6"/>
      <c r="F17718" s="7"/>
    </row>
    <row r="17719" spans="1:6" x14ac:dyDescent="0.3">
      <c r="A17719" s="8"/>
      <c r="B17719" s="8"/>
      <c r="C17719" s="8"/>
      <c r="D17719" s="8"/>
      <c r="E17719" s="8"/>
      <c r="F17719" s="9"/>
    </row>
    <row r="17720" spans="1:6" x14ac:dyDescent="0.3">
      <c r="A17720" s="6"/>
      <c r="B17720" s="6"/>
      <c r="C17720" s="6"/>
      <c r="D17720" s="6"/>
      <c r="E17720" s="6"/>
      <c r="F17720" s="7"/>
    </row>
    <row r="17721" spans="1:6" x14ac:dyDescent="0.3">
      <c r="A17721" s="8"/>
      <c r="B17721" s="8"/>
      <c r="C17721" s="8"/>
      <c r="D17721" s="8"/>
      <c r="E17721" s="8"/>
      <c r="F17721" s="9"/>
    </row>
    <row r="17722" spans="1:6" x14ac:dyDescent="0.3">
      <c r="A17722" s="6"/>
      <c r="B17722" s="6"/>
      <c r="C17722" s="6"/>
      <c r="D17722" s="6"/>
      <c r="E17722" s="6"/>
      <c r="F17722" s="7"/>
    </row>
    <row r="17723" spans="1:6" x14ac:dyDescent="0.3">
      <c r="A17723" s="8"/>
      <c r="B17723" s="8"/>
      <c r="C17723" s="8"/>
      <c r="D17723" s="8"/>
      <c r="E17723" s="8"/>
      <c r="F17723" s="9"/>
    </row>
    <row r="17724" spans="1:6" x14ac:dyDescent="0.3">
      <c r="A17724" s="6"/>
      <c r="B17724" s="6"/>
      <c r="C17724" s="6"/>
      <c r="D17724" s="6"/>
      <c r="E17724" s="6"/>
      <c r="F17724" s="7"/>
    </row>
    <row r="17725" spans="1:6" x14ac:dyDescent="0.3">
      <c r="A17725" s="8"/>
      <c r="B17725" s="8"/>
      <c r="C17725" s="8"/>
      <c r="D17725" s="8"/>
      <c r="E17725" s="8"/>
      <c r="F17725" s="9"/>
    </row>
    <row r="17726" spans="1:6" x14ac:dyDescent="0.3">
      <c r="A17726" s="6"/>
      <c r="B17726" s="6"/>
      <c r="C17726" s="6"/>
      <c r="D17726" s="6"/>
      <c r="E17726" s="6"/>
      <c r="F17726" s="7"/>
    </row>
    <row r="17727" spans="1:6" x14ac:dyDescent="0.3">
      <c r="A17727" s="8"/>
      <c r="B17727" s="8"/>
      <c r="C17727" s="8"/>
      <c r="D17727" s="8"/>
      <c r="E17727" s="8"/>
      <c r="F17727" s="9"/>
    </row>
    <row r="17728" spans="1:6" x14ac:dyDescent="0.3">
      <c r="A17728" s="6"/>
      <c r="B17728" s="6"/>
      <c r="C17728" s="6"/>
      <c r="D17728" s="6"/>
      <c r="E17728" s="6"/>
      <c r="F17728" s="7"/>
    </row>
    <row r="17729" spans="1:6" x14ac:dyDescent="0.3">
      <c r="A17729" s="8"/>
      <c r="B17729" s="8"/>
      <c r="C17729" s="8"/>
      <c r="D17729" s="8"/>
      <c r="E17729" s="8"/>
      <c r="F17729" s="9"/>
    </row>
    <row r="17730" spans="1:6" x14ac:dyDescent="0.3">
      <c r="A17730" s="6"/>
      <c r="B17730" s="6"/>
      <c r="C17730" s="6"/>
      <c r="D17730" s="6"/>
      <c r="E17730" s="6"/>
      <c r="F17730" s="7"/>
    </row>
    <row r="17731" spans="1:6" x14ac:dyDescent="0.3">
      <c r="A17731" s="8"/>
      <c r="B17731" s="8"/>
      <c r="C17731" s="8"/>
      <c r="D17731" s="8"/>
      <c r="E17731" s="8"/>
      <c r="F17731" s="9"/>
    </row>
    <row r="17732" spans="1:6" x14ac:dyDescent="0.3">
      <c r="A17732" s="6"/>
      <c r="B17732" s="6"/>
      <c r="C17732" s="6"/>
      <c r="D17732" s="6"/>
      <c r="E17732" s="6"/>
      <c r="F17732" s="7"/>
    </row>
    <row r="17733" spans="1:6" x14ac:dyDescent="0.3">
      <c r="A17733" s="8"/>
      <c r="B17733" s="8"/>
      <c r="C17733" s="8"/>
      <c r="D17733" s="8"/>
      <c r="E17733" s="8"/>
      <c r="F17733" s="9"/>
    </row>
    <row r="17734" spans="1:6" x14ac:dyDescent="0.3">
      <c r="A17734" s="6"/>
      <c r="B17734" s="6"/>
      <c r="C17734" s="6"/>
      <c r="D17734" s="6"/>
      <c r="E17734" s="6"/>
      <c r="F17734" s="7"/>
    </row>
    <row r="17735" spans="1:6" x14ac:dyDescent="0.3">
      <c r="A17735" s="8"/>
      <c r="B17735" s="8"/>
      <c r="C17735" s="8"/>
      <c r="D17735" s="8"/>
      <c r="E17735" s="8"/>
      <c r="F17735" s="9"/>
    </row>
    <row r="17736" spans="1:6" x14ac:dyDescent="0.3">
      <c r="A17736" s="6"/>
      <c r="B17736" s="6"/>
      <c r="C17736" s="6"/>
      <c r="D17736" s="6"/>
      <c r="E17736" s="6"/>
      <c r="F17736" s="7"/>
    </row>
    <row r="17737" spans="1:6" x14ac:dyDescent="0.3">
      <c r="A17737" s="8"/>
      <c r="B17737" s="8"/>
      <c r="C17737" s="8"/>
      <c r="D17737" s="8"/>
      <c r="E17737" s="8"/>
      <c r="F17737" s="9"/>
    </row>
    <row r="17738" spans="1:6" x14ac:dyDescent="0.3">
      <c r="A17738" s="6"/>
      <c r="B17738" s="6"/>
      <c r="C17738" s="6"/>
      <c r="D17738" s="6"/>
      <c r="E17738" s="6"/>
      <c r="F17738" s="7"/>
    </row>
    <row r="17739" spans="1:6" x14ac:dyDescent="0.3">
      <c r="A17739" s="8"/>
      <c r="B17739" s="8"/>
      <c r="C17739" s="8"/>
      <c r="D17739" s="8"/>
      <c r="E17739" s="8"/>
      <c r="F17739" s="9"/>
    </row>
    <row r="17740" spans="1:6" x14ac:dyDescent="0.3">
      <c r="A17740" s="6"/>
      <c r="B17740" s="6"/>
      <c r="C17740" s="6"/>
      <c r="D17740" s="6"/>
      <c r="E17740" s="6"/>
      <c r="F17740" s="7"/>
    </row>
    <row r="17741" spans="1:6" x14ac:dyDescent="0.3">
      <c r="A17741" s="8"/>
      <c r="B17741" s="8"/>
      <c r="C17741" s="8"/>
      <c r="D17741" s="8"/>
      <c r="E17741" s="8"/>
      <c r="F17741" s="9"/>
    </row>
    <row r="17742" spans="1:6" x14ac:dyDescent="0.3">
      <c r="A17742" s="6"/>
      <c r="B17742" s="6"/>
      <c r="C17742" s="6"/>
      <c r="D17742" s="6"/>
      <c r="E17742" s="6"/>
      <c r="F17742" s="7"/>
    </row>
    <row r="17743" spans="1:6" x14ac:dyDescent="0.3">
      <c r="A17743" s="8"/>
      <c r="B17743" s="8"/>
      <c r="C17743" s="8"/>
      <c r="D17743" s="8"/>
      <c r="E17743" s="8"/>
      <c r="F17743" s="9"/>
    </row>
    <row r="17744" spans="1:6" x14ac:dyDescent="0.3">
      <c r="A17744" s="6"/>
      <c r="B17744" s="6"/>
      <c r="C17744" s="6"/>
      <c r="D17744" s="6"/>
      <c r="E17744" s="6"/>
      <c r="F17744" s="7"/>
    </row>
    <row r="17745" spans="1:6" x14ac:dyDescent="0.3">
      <c r="A17745" s="8"/>
      <c r="B17745" s="8"/>
      <c r="C17745" s="8"/>
      <c r="D17745" s="8"/>
      <c r="E17745" s="8"/>
      <c r="F17745" s="9"/>
    </row>
    <row r="17746" spans="1:6" x14ac:dyDescent="0.3">
      <c r="A17746" s="6"/>
      <c r="B17746" s="6"/>
      <c r="C17746" s="6"/>
      <c r="D17746" s="6"/>
      <c r="E17746" s="6"/>
      <c r="F17746" s="7"/>
    </row>
    <row r="17747" spans="1:6" x14ac:dyDescent="0.3">
      <c r="A17747" s="8"/>
      <c r="B17747" s="8"/>
      <c r="C17747" s="8"/>
      <c r="D17747" s="8"/>
      <c r="E17747" s="8"/>
      <c r="F17747" s="9"/>
    </row>
    <row r="17748" spans="1:6" x14ac:dyDescent="0.3">
      <c r="A17748" s="6"/>
      <c r="B17748" s="6"/>
      <c r="C17748" s="6"/>
      <c r="D17748" s="6"/>
      <c r="E17748" s="6"/>
      <c r="F17748" s="7"/>
    </row>
    <row r="17749" spans="1:6" x14ac:dyDescent="0.3">
      <c r="A17749" s="8"/>
      <c r="B17749" s="8"/>
      <c r="C17749" s="8"/>
      <c r="D17749" s="8"/>
      <c r="E17749" s="8"/>
      <c r="F17749" s="9"/>
    </row>
    <row r="17750" spans="1:6" x14ac:dyDescent="0.3">
      <c r="A17750" s="6"/>
      <c r="B17750" s="6"/>
      <c r="C17750" s="6"/>
      <c r="D17750" s="6"/>
      <c r="E17750" s="6"/>
      <c r="F17750" s="7"/>
    </row>
    <row r="17751" spans="1:6" x14ac:dyDescent="0.3">
      <c r="A17751" s="8"/>
      <c r="B17751" s="8"/>
      <c r="C17751" s="8"/>
      <c r="D17751" s="8"/>
      <c r="E17751" s="8"/>
      <c r="F17751" s="9"/>
    </row>
    <row r="17752" spans="1:6" x14ac:dyDescent="0.3">
      <c r="A17752" s="6"/>
      <c r="B17752" s="6"/>
      <c r="C17752" s="6"/>
      <c r="D17752" s="6"/>
      <c r="E17752" s="6"/>
      <c r="F17752" s="7"/>
    </row>
    <row r="17753" spans="1:6" x14ac:dyDescent="0.3">
      <c r="A17753" s="8"/>
      <c r="B17753" s="8"/>
      <c r="C17753" s="8"/>
      <c r="D17753" s="8"/>
      <c r="E17753" s="8"/>
      <c r="F17753" s="9"/>
    </row>
    <row r="17754" spans="1:6" x14ac:dyDescent="0.3">
      <c r="A17754" s="6"/>
      <c r="B17754" s="6"/>
      <c r="C17754" s="6"/>
      <c r="D17754" s="6"/>
      <c r="E17754" s="6"/>
      <c r="F17754" s="7"/>
    </row>
    <row r="17755" spans="1:6" x14ac:dyDescent="0.3">
      <c r="A17755" s="8"/>
      <c r="B17755" s="8"/>
      <c r="C17755" s="8"/>
      <c r="D17755" s="8"/>
      <c r="E17755" s="8"/>
      <c r="F17755" s="9"/>
    </row>
    <row r="17756" spans="1:6" x14ac:dyDescent="0.3">
      <c r="A17756" s="6"/>
      <c r="B17756" s="6"/>
      <c r="C17756" s="6"/>
      <c r="D17756" s="6"/>
      <c r="E17756" s="6"/>
      <c r="F17756" s="7"/>
    </row>
    <row r="17757" spans="1:6" x14ac:dyDescent="0.3">
      <c r="A17757" s="8"/>
      <c r="B17757" s="8"/>
      <c r="C17757" s="8"/>
      <c r="D17757" s="8"/>
      <c r="E17757" s="8"/>
      <c r="F17757" s="9"/>
    </row>
    <row r="17758" spans="1:6" x14ac:dyDescent="0.3">
      <c r="A17758" s="6"/>
      <c r="B17758" s="6"/>
      <c r="C17758" s="6"/>
      <c r="D17758" s="6"/>
      <c r="E17758" s="6"/>
      <c r="F17758" s="7"/>
    </row>
    <row r="17759" spans="1:6" x14ac:dyDescent="0.3">
      <c r="A17759" s="8"/>
      <c r="B17759" s="8"/>
      <c r="C17759" s="8"/>
      <c r="D17759" s="8"/>
      <c r="E17759" s="8"/>
      <c r="F17759" s="9"/>
    </row>
    <row r="17760" spans="1:6" x14ac:dyDescent="0.3">
      <c r="A17760" s="6"/>
      <c r="B17760" s="6"/>
      <c r="C17760" s="6"/>
      <c r="D17760" s="6"/>
      <c r="E17760" s="6"/>
      <c r="F17760" s="7"/>
    </row>
    <row r="17761" spans="1:6" x14ac:dyDescent="0.3">
      <c r="A17761" s="8"/>
      <c r="B17761" s="8"/>
      <c r="C17761" s="8"/>
      <c r="D17761" s="8"/>
      <c r="E17761" s="8"/>
      <c r="F17761" s="9"/>
    </row>
    <row r="17762" spans="1:6" x14ac:dyDescent="0.3">
      <c r="A17762" s="6"/>
      <c r="B17762" s="6"/>
      <c r="C17762" s="6"/>
      <c r="D17762" s="6"/>
      <c r="E17762" s="6"/>
      <c r="F17762" s="7"/>
    </row>
    <row r="17763" spans="1:6" x14ac:dyDescent="0.3">
      <c r="A17763" s="8"/>
      <c r="B17763" s="8"/>
      <c r="C17763" s="8"/>
      <c r="D17763" s="8"/>
      <c r="E17763" s="8"/>
      <c r="F17763" s="9"/>
    </row>
    <row r="17764" spans="1:6" x14ac:dyDescent="0.3">
      <c r="A17764" s="6"/>
      <c r="B17764" s="6"/>
      <c r="C17764" s="6"/>
      <c r="D17764" s="6"/>
      <c r="E17764" s="6"/>
      <c r="F17764" s="7"/>
    </row>
    <row r="17765" spans="1:6" x14ac:dyDescent="0.3">
      <c r="A17765" s="8"/>
      <c r="B17765" s="8"/>
      <c r="C17765" s="8"/>
      <c r="D17765" s="8"/>
      <c r="E17765" s="8"/>
      <c r="F17765" s="9"/>
    </row>
    <row r="17766" spans="1:6" x14ac:dyDescent="0.3">
      <c r="A17766" s="6"/>
      <c r="B17766" s="6"/>
      <c r="C17766" s="6"/>
      <c r="D17766" s="6"/>
      <c r="E17766" s="6"/>
      <c r="F17766" s="7"/>
    </row>
    <row r="17767" spans="1:6" x14ac:dyDescent="0.3">
      <c r="A17767" s="8"/>
      <c r="B17767" s="8"/>
      <c r="C17767" s="8"/>
      <c r="D17767" s="8"/>
      <c r="E17767" s="8"/>
      <c r="F17767" s="9"/>
    </row>
    <row r="17768" spans="1:6" x14ac:dyDescent="0.3">
      <c r="A17768" s="6"/>
      <c r="B17768" s="6"/>
      <c r="C17768" s="6"/>
      <c r="D17768" s="6"/>
      <c r="E17768" s="6"/>
      <c r="F17768" s="7"/>
    </row>
    <row r="17769" spans="1:6" x14ac:dyDescent="0.3">
      <c r="A17769" s="8"/>
      <c r="B17769" s="8"/>
      <c r="C17769" s="8"/>
      <c r="D17769" s="8"/>
      <c r="E17769" s="8"/>
      <c r="F17769" s="9"/>
    </row>
    <row r="17770" spans="1:6" x14ac:dyDescent="0.3">
      <c r="A17770" s="6"/>
      <c r="B17770" s="6"/>
      <c r="C17770" s="6"/>
      <c r="D17770" s="6"/>
      <c r="E17770" s="6"/>
      <c r="F17770" s="7"/>
    </row>
    <row r="17771" spans="1:6" x14ac:dyDescent="0.3">
      <c r="A17771" s="8"/>
      <c r="B17771" s="8"/>
      <c r="C17771" s="8"/>
      <c r="D17771" s="8"/>
      <c r="E17771" s="8"/>
      <c r="F17771" s="9"/>
    </row>
    <row r="17772" spans="1:6" x14ac:dyDescent="0.3">
      <c r="A17772" s="6"/>
      <c r="B17772" s="6"/>
      <c r="C17772" s="6"/>
      <c r="D17772" s="6"/>
      <c r="E17772" s="6"/>
      <c r="F17772" s="7"/>
    </row>
    <row r="17773" spans="1:6" x14ac:dyDescent="0.3">
      <c r="A17773" s="8"/>
      <c r="B17773" s="8"/>
      <c r="C17773" s="8"/>
      <c r="D17773" s="8"/>
      <c r="E17773" s="8"/>
      <c r="F17773" s="9"/>
    </row>
    <row r="17774" spans="1:6" x14ac:dyDescent="0.3">
      <c r="A17774" s="6"/>
      <c r="B17774" s="6"/>
      <c r="C17774" s="6"/>
      <c r="D17774" s="6"/>
      <c r="E17774" s="6"/>
      <c r="F17774" s="7"/>
    </row>
    <row r="17775" spans="1:6" x14ac:dyDescent="0.3">
      <c r="A17775" s="8"/>
      <c r="B17775" s="8"/>
      <c r="C17775" s="8"/>
      <c r="D17775" s="8"/>
      <c r="E17775" s="8"/>
      <c r="F17775" s="9"/>
    </row>
    <row r="17776" spans="1:6" x14ac:dyDescent="0.3">
      <c r="A17776" s="6"/>
      <c r="B17776" s="6"/>
      <c r="C17776" s="6"/>
      <c r="D17776" s="6"/>
      <c r="E17776" s="6"/>
      <c r="F17776" s="7"/>
    </row>
    <row r="17777" spans="1:6" x14ac:dyDescent="0.3">
      <c r="A17777" s="8"/>
      <c r="B17777" s="8"/>
      <c r="C17777" s="8"/>
      <c r="D17777" s="8"/>
      <c r="E17777" s="8"/>
      <c r="F17777" s="9"/>
    </row>
    <row r="17778" spans="1:6" x14ac:dyDescent="0.3">
      <c r="A17778" s="6"/>
      <c r="B17778" s="6"/>
      <c r="C17778" s="6"/>
      <c r="D17778" s="6"/>
      <c r="E17778" s="6"/>
      <c r="F17778" s="7"/>
    </row>
    <row r="17779" spans="1:6" x14ac:dyDescent="0.3">
      <c r="A17779" s="8"/>
      <c r="B17779" s="8"/>
      <c r="C17779" s="8"/>
      <c r="D17779" s="8"/>
      <c r="E17779" s="8"/>
      <c r="F17779" s="9"/>
    </row>
    <row r="17780" spans="1:6" x14ac:dyDescent="0.3">
      <c r="A17780" s="6"/>
      <c r="B17780" s="6"/>
      <c r="C17780" s="6"/>
      <c r="D17780" s="6"/>
      <c r="E17780" s="6"/>
      <c r="F17780" s="7"/>
    </row>
    <row r="17781" spans="1:6" x14ac:dyDescent="0.3">
      <c r="A17781" s="8"/>
      <c r="B17781" s="8"/>
      <c r="C17781" s="8"/>
      <c r="D17781" s="8"/>
      <c r="E17781" s="8"/>
      <c r="F17781" s="9"/>
    </row>
    <row r="17782" spans="1:6" x14ac:dyDescent="0.3">
      <c r="A17782" s="6"/>
      <c r="B17782" s="6"/>
      <c r="C17782" s="6"/>
      <c r="D17782" s="6"/>
      <c r="E17782" s="6"/>
      <c r="F17782" s="7"/>
    </row>
    <row r="17783" spans="1:6" x14ac:dyDescent="0.3">
      <c r="A17783" s="8"/>
      <c r="B17783" s="8"/>
      <c r="C17783" s="8"/>
      <c r="D17783" s="8"/>
      <c r="E17783" s="8"/>
      <c r="F17783" s="9"/>
    </row>
    <row r="17784" spans="1:6" x14ac:dyDescent="0.3">
      <c r="A17784" s="6"/>
      <c r="B17784" s="6"/>
      <c r="C17784" s="6"/>
      <c r="D17784" s="6"/>
      <c r="E17784" s="6"/>
      <c r="F17784" s="7"/>
    </row>
    <row r="17785" spans="1:6" x14ac:dyDescent="0.3">
      <c r="A17785" s="8"/>
      <c r="B17785" s="8"/>
      <c r="C17785" s="8"/>
      <c r="D17785" s="8"/>
      <c r="E17785" s="8"/>
      <c r="F17785" s="9"/>
    </row>
    <row r="17786" spans="1:6" x14ac:dyDescent="0.3">
      <c r="A17786" s="6"/>
      <c r="B17786" s="6"/>
      <c r="C17786" s="6"/>
      <c r="D17786" s="6"/>
      <c r="E17786" s="6"/>
      <c r="F17786" s="7"/>
    </row>
    <row r="17787" spans="1:6" x14ac:dyDescent="0.3">
      <c r="A17787" s="8"/>
      <c r="B17787" s="8"/>
      <c r="C17787" s="8"/>
      <c r="D17787" s="8"/>
      <c r="E17787" s="8"/>
      <c r="F17787" s="9"/>
    </row>
    <row r="17788" spans="1:6" x14ac:dyDescent="0.3">
      <c r="A17788" s="6"/>
      <c r="B17788" s="6"/>
      <c r="C17788" s="6"/>
      <c r="D17788" s="6"/>
      <c r="E17788" s="6"/>
      <c r="F17788" s="7"/>
    </row>
    <row r="17789" spans="1:6" x14ac:dyDescent="0.3">
      <c r="A17789" s="8"/>
      <c r="B17789" s="8"/>
      <c r="C17789" s="8"/>
      <c r="D17789" s="8"/>
      <c r="E17789" s="8"/>
      <c r="F17789" s="9"/>
    </row>
    <row r="17790" spans="1:6" x14ac:dyDescent="0.3">
      <c r="A17790" s="6"/>
      <c r="B17790" s="6"/>
      <c r="C17790" s="6"/>
      <c r="D17790" s="6"/>
      <c r="E17790" s="6"/>
      <c r="F17790" s="7"/>
    </row>
    <row r="17791" spans="1:6" x14ac:dyDescent="0.3">
      <c r="A17791" s="8"/>
      <c r="B17791" s="8"/>
      <c r="C17791" s="8"/>
      <c r="D17791" s="8"/>
      <c r="E17791" s="8"/>
      <c r="F17791" s="9"/>
    </row>
    <row r="17792" spans="1:6" x14ac:dyDescent="0.3">
      <c r="A17792" s="6"/>
      <c r="B17792" s="6"/>
      <c r="C17792" s="6"/>
      <c r="D17792" s="6"/>
      <c r="E17792" s="6"/>
      <c r="F17792" s="7"/>
    </row>
    <row r="17793" spans="1:6" x14ac:dyDescent="0.3">
      <c r="A17793" s="8"/>
      <c r="B17793" s="8"/>
      <c r="C17793" s="8"/>
      <c r="D17793" s="8"/>
      <c r="E17793" s="8"/>
      <c r="F17793" s="9"/>
    </row>
    <row r="17794" spans="1:6" x14ac:dyDescent="0.3">
      <c r="A17794" s="6"/>
      <c r="B17794" s="6"/>
      <c r="C17794" s="6"/>
      <c r="D17794" s="6"/>
      <c r="E17794" s="6"/>
      <c r="F17794" s="7"/>
    </row>
    <row r="17795" spans="1:6" x14ac:dyDescent="0.3">
      <c r="A17795" s="8"/>
      <c r="B17795" s="8"/>
      <c r="C17795" s="8"/>
      <c r="D17795" s="8"/>
      <c r="E17795" s="8"/>
      <c r="F17795" s="9"/>
    </row>
    <row r="17796" spans="1:6" x14ac:dyDescent="0.3">
      <c r="A17796" s="6"/>
      <c r="B17796" s="6"/>
      <c r="C17796" s="6"/>
      <c r="D17796" s="6"/>
      <c r="E17796" s="6"/>
      <c r="F17796" s="7"/>
    </row>
    <row r="17797" spans="1:6" x14ac:dyDescent="0.3">
      <c r="A17797" s="8"/>
      <c r="B17797" s="8"/>
      <c r="C17797" s="8"/>
      <c r="D17797" s="8"/>
      <c r="E17797" s="8"/>
      <c r="F17797" s="9"/>
    </row>
    <row r="17798" spans="1:6" x14ac:dyDescent="0.3">
      <c r="A17798" s="6"/>
      <c r="B17798" s="6"/>
      <c r="C17798" s="6"/>
      <c r="D17798" s="6"/>
      <c r="E17798" s="6"/>
      <c r="F17798" s="7"/>
    </row>
    <row r="17799" spans="1:6" x14ac:dyDescent="0.3">
      <c r="A17799" s="8"/>
      <c r="B17799" s="8"/>
      <c r="C17799" s="8"/>
      <c r="D17799" s="8"/>
      <c r="E17799" s="8"/>
      <c r="F17799" s="9"/>
    </row>
    <row r="17800" spans="1:6" x14ac:dyDescent="0.3">
      <c r="A17800" s="6"/>
      <c r="B17800" s="6"/>
      <c r="C17800" s="6"/>
      <c r="D17800" s="6"/>
      <c r="E17800" s="6"/>
      <c r="F17800" s="7"/>
    </row>
    <row r="17801" spans="1:6" x14ac:dyDescent="0.3">
      <c r="A17801" s="8"/>
      <c r="B17801" s="8"/>
      <c r="C17801" s="8"/>
      <c r="D17801" s="8"/>
      <c r="E17801" s="8"/>
      <c r="F17801" s="9"/>
    </row>
    <row r="17802" spans="1:6" x14ac:dyDescent="0.3">
      <c r="A17802" s="6"/>
      <c r="B17802" s="6"/>
      <c r="C17802" s="6"/>
      <c r="D17802" s="6"/>
      <c r="E17802" s="6"/>
      <c r="F17802" s="7"/>
    </row>
    <row r="17803" spans="1:6" x14ac:dyDescent="0.3">
      <c r="A17803" s="8"/>
      <c r="B17803" s="8"/>
      <c r="C17803" s="8"/>
      <c r="D17803" s="8"/>
      <c r="E17803" s="8"/>
      <c r="F17803" s="9"/>
    </row>
    <row r="17804" spans="1:6" x14ac:dyDescent="0.3">
      <c r="A17804" s="6"/>
      <c r="B17804" s="6"/>
      <c r="C17804" s="6"/>
      <c r="D17804" s="6"/>
      <c r="E17804" s="6"/>
      <c r="F17804" s="7"/>
    </row>
    <row r="17805" spans="1:6" x14ac:dyDescent="0.3">
      <c r="A17805" s="8"/>
      <c r="B17805" s="8"/>
      <c r="C17805" s="8"/>
      <c r="D17805" s="8"/>
      <c r="E17805" s="8"/>
      <c r="F17805" s="9"/>
    </row>
    <row r="17806" spans="1:6" x14ac:dyDescent="0.3">
      <c r="A17806" s="6"/>
      <c r="B17806" s="6"/>
      <c r="C17806" s="6"/>
      <c r="D17806" s="6"/>
      <c r="E17806" s="6"/>
      <c r="F17806" s="7"/>
    </row>
    <row r="17807" spans="1:6" x14ac:dyDescent="0.3">
      <c r="A17807" s="8"/>
      <c r="B17807" s="8"/>
      <c r="C17807" s="8"/>
      <c r="D17807" s="8"/>
      <c r="E17807" s="8"/>
      <c r="F17807" s="9"/>
    </row>
    <row r="17808" spans="1:6" x14ac:dyDescent="0.3">
      <c r="A17808" s="6"/>
      <c r="B17808" s="6"/>
      <c r="C17808" s="6"/>
      <c r="D17808" s="6"/>
      <c r="E17808" s="6"/>
      <c r="F17808" s="7"/>
    </row>
    <row r="17809" spans="1:6" x14ac:dyDescent="0.3">
      <c r="A17809" s="8"/>
      <c r="B17809" s="8"/>
      <c r="C17809" s="8"/>
      <c r="D17809" s="8"/>
      <c r="E17809" s="8"/>
      <c r="F17809" s="9"/>
    </row>
    <row r="17810" spans="1:6" x14ac:dyDescent="0.3">
      <c r="A17810" s="6"/>
      <c r="B17810" s="6"/>
      <c r="C17810" s="6"/>
      <c r="D17810" s="6"/>
      <c r="E17810" s="6"/>
      <c r="F17810" s="7"/>
    </row>
    <row r="17811" spans="1:6" x14ac:dyDescent="0.3">
      <c r="A17811" s="8"/>
      <c r="B17811" s="8"/>
      <c r="C17811" s="8"/>
      <c r="D17811" s="8"/>
      <c r="E17811" s="8"/>
      <c r="F17811" s="9"/>
    </row>
    <row r="17812" spans="1:6" x14ac:dyDescent="0.3">
      <c r="A17812" s="6"/>
      <c r="B17812" s="6"/>
      <c r="C17812" s="6"/>
      <c r="D17812" s="6"/>
      <c r="E17812" s="6"/>
      <c r="F17812" s="7"/>
    </row>
    <row r="17813" spans="1:6" x14ac:dyDescent="0.3">
      <c r="A17813" s="8"/>
      <c r="B17813" s="8"/>
      <c r="C17813" s="8"/>
      <c r="D17813" s="8"/>
      <c r="E17813" s="8"/>
      <c r="F17813" s="9"/>
    </row>
    <row r="17814" spans="1:6" x14ac:dyDescent="0.3">
      <c r="A17814" s="6"/>
      <c r="B17814" s="6"/>
      <c r="C17814" s="6"/>
      <c r="D17814" s="6"/>
      <c r="E17814" s="6"/>
      <c r="F17814" s="7"/>
    </row>
    <row r="17815" spans="1:6" x14ac:dyDescent="0.3">
      <c r="A17815" s="8"/>
      <c r="B17815" s="8"/>
      <c r="C17815" s="8"/>
      <c r="D17815" s="8"/>
      <c r="E17815" s="8"/>
      <c r="F17815" s="9"/>
    </row>
    <row r="17816" spans="1:6" x14ac:dyDescent="0.3">
      <c r="A17816" s="6"/>
      <c r="B17816" s="6"/>
      <c r="C17816" s="6"/>
      <c r="D17816" s="6"/>
      <c r="E17816" s="6"/>
      <c r="F17816" s="7"/>
    </row>
    <row r="17817" spans="1:6" x14ac:dyDescent="0.3">
      <c r="A17817" s="8"/>
      <c r="B17817" s="8"/>
      <c r="C17817" s="8"/>
      <c r="D17817" s="8"/>
      <c r="E17817" s="8"/>
      <c r="F17817" s="9"/>
    </row>
    <row r="17818" spans="1:6" x14ac:dyDescent="0.3">
      <c r="A17818" s="6"/>
      <c r="B17818" s="6"/>
      <c r="C17818" s="6"/>
      <c r="D17818" s="6"/>
      <c r="E17818" s="6"/>
      <c r="F17818" s="7"/>
    </row>
    <row r="17819" spans="1:6" x14ac:dyDescent="0.3">
      <c r="A17819" s="8"/>
      <c r="B17819" s="8"/>
      <c r="C17819" s="8"/>
      <c r="D17819" s="8"/>
      <c r="E17819" s="8"/>
      <c r="F17819" s="9"/>
    </row>
    <row r="17820" spans="1:6" x14ac:dyDescent="0.3">
      <c r="A17820" s="6"/>
      <c r="B17820" s="6"/>
      <c r="C17820" s="6"/>
      <c r="D17820" s="6"/>
      <c r="E17820" s="6"/>
      <c r="F17820" s="7"/>
    </row>
    <row r="17821" spans="1:6" x14ac:dyDescent="0.3">
      <c r="A17821" s="8"/>
      <c r="B17821" s="8"/>
      <c r="C17821" s="8"/>
      <c r="D17821" s="8"/>
      <c r="E17821" s="8"/>
      <c r="F17821" s="9"/>
    </row>
    <row r="17822" spans="1:6" x14ac:dyDescent="0.3">
      <c r="A17822" s="6"/>
      <c r="B17822" s="6"/>
      <c r="C17822" s="6"/>
      <c r="D17822" s="6"/>
      <c r="E17822" s="6"/>
      <c r="F17822" s="7"/>
    </row>
    <row r="17823" spans="1:6" x14ac:dyDescent="0.3">
      <c r="A17823" s="8"/>
      <c r="B17823" s="8"/>
      <c r="C17823" s="8"/>
      <c r="D17823" s="8"/>
      <c r="E17823" s="8"/>
      <c r="F17823" s="9"/>
    </row>
    <row r="17824" spans="1:6" x14ac:dyDescent="0.3">
      <c r="A17824" s="6"/>
      <c r="B17824" s="6"/>
      <c r="C17824" s="6"/>
      <c r="D17824" s="6"/>
      <c r="E17824" s="6"/>
      <c r="F17824" s="7"/>
    </row>
    <row r="17825" spans="1:6" x14ac:dyDescent="0.3">
      <c r="A17825" s="8"/>
      <c r="B17825" s="8"/>
      <c r="C17825" s="8"/>
      <c r="D17825" s="8"/>
      <c r="E17825" s="8"/>
      <c r="F17825" s="9"/>
    </row>
    <row r="17826" spans="1:6" x14ac:dyDescent="0.3">
      <c r="A17826" s="6"/>
      <c r="B17826" s="6"/>
      <c r="C17826" s="6"/>
      <c r="D17826" s="6"/>
      <c r="E17826" s="6"/>
      <c r="F17826" s="7"/>
    </row>
    <row r="17827" spans="1:6" x14ac:dyDescent="0.3">
      <c r="A17827" s="8"/>
      <c r="B17827" s="8"/>
      <c r="C17827" s="8"/>
      <c r="D17827" s="8"/>
      <c r="E17827" s="8"/>
      <c r="F17827" s="9"/>
    </row>
    <row r="17828" spans="1:6" x14ac:dyDescent="0.3">
      <c r="A17828" s="6"/>
      <c r="B17828" s="6"/>
      <c r="C17828" s="6"/>
      <c r="D17828" s="6"/>
      <c r="E17828" s="6"/>
      <c r="F17828" s="7"/>
    </row>
    <row r="17829" spans="1:6" x14ac:dyDescent="0.3">
      <c r="A17829" s="8"/>
      <c r="B17829" s="8"/>
      <c r="C17829" s="8"/>
      <c r="D17829" s="8"/>
      <c r="E17829" s="8"/>
      <c r="F17829" s="9"/>
    </row>
    <row r="17830" spans="1:6" x14ac:dyDescent="0.3">
      <c r="A17830" s="6"/>
      <c r="B17830" s="6"/>
      <c r="C17830" s="6"/>
      <c r="D17830" s="6"/>
      <c r="E17830" s="6"/>
      <c r="F17830" s="7"/>
    </row>
    <row r="17831" spans="1:6" x14ac:dyDescent="0.3">
      <c r="A17831" s="8"/>
      <c r="B17831" s="8"/>
      <c r="C17831" s="8"/>
      <c r="D17831" s="8"/>
      <c r="E17831" s="8"/>
      <c r="F17831" s="9"/>
    </row>
    <row r="17832" spans="1:6" x14ac:dyDescent="0.3">
      <c r="A17832" s="6"/>
      <c r="B17832" s="6"/>
      <c r="C17832" s="6"/>
      <c r="D17832" s="6"/>
      <c r="E17832" s="6"/>
      <c r="F17832" s="7"/>
    </row>
    <row r="17833" spans="1:6" x14ac:dyDescent="0.3">
      <c r="A17833" s="8"/>
      <c r="B17833" s="8"/>
      <c r="C17833" s="8"/>
      <c r="D17833" s="8"/>
      <c r="E17833" s="8"/>
      <c r="F17833" s="9"/>
    </row>
    <row r="17834" spans="1:6" x14ac:dyDescent="0.3">
      <c r="A17834" s="6"/>
      <c r="B17834" s="6"/>
      <c r="C17834" s="6"/>
      <c r="D17834" s="6"/>
      <c r="E17834" s="6"/>
      <c r="F17834" s="7"/>
    </row>
    <row r="17835" spans="1:6" x14ac:dyDescent="0.3">
      <c r="A17835" s="8"/>
      <c r="B17835" s="8"/>
      <c r="C17835" s="8"/>
      <c r="D17835" s="8"/>
      <c r="E17835" s="8"/>
      <c r="F17835" s="9"/>
    </row>
    <row r="17836" spans="1:6" x14ac:dyDescent="0.3">
      <c r="A17836" s="6"/>
      <c r="B17836" s="6"/>
      <c r="C17836" s="6"/>
      <c r="D17836" s="6"/>
      <c r="E17836" s="6"/>
      <c r="F17836" s="7"/>
    </row>
    <row r="17837" spans="1:6" x14ac:dyDescent="0.3">
      <c r="A17837" s="8"/>
      <c r="B17837" s="8"/>
      <c r="C17837" s="8"/>
      <c r="D17837" s="8"/>
      <c r="E17837" s="8"/>
      <c r="F17837" s="9"/>
    </row>
    <row r="17838" spans="1:6" x14ac:dyDescent="0.3">
      <c r="A17838" s="6"/>
      <c r="B17838" s="6"/>
      <c r="C17838" s="6"/>
      <c r="D17838" s="6"/>
      <c r="E17838" s="6"/>
      <c r="F17838" s="7"/>
    </row>
    <row r="17839" spans="1:6" x14ac:dyDescent="0.3">
      <c r="A17839" s="8"/>
      <c r="B17839" s="8"/>
      <c r="C17839" s="8"/>
      <c r="D17839" s="8"/>
      <c r="E17839" s="8"/>
      <c r="F17839" s="9"/>
    </row>
    <row r="17840" spans="1:6" x14ac:dyDescent="0.3">
      <c r="A17840" s="6"/>
      <c r="B17840" s="6"/>
      <c r="C17840" s="6"/>
      <c r="D17840" s="6"/>
      <c r="E17840" s="6"/>
      <c r="F17840" s="7"/>
    </row>
    <row r="17841" spans="1:6" x14ac:dyDescent="0.3">
      <c r="A17841" s="8"/>
      <c r="B17841" s="8"/>
      <c r="C17841" s="8"/>
      <c r="D17841" s="8"/>
      <c r="E17841" s="8"/>
      <c r="F17841" s="9"/>
    </row>
    <row r="17842" spans="1:6" x14ac:dyDescent="0.3">
      <c r="A17842" s="6"/>
      <c r="B17842" s="6"/>
      <c r="C17842" s="6"/>
      <c r="D17842" s="6"/>
      <c r="E17842" s="6"/>
      <c r="F17842" s="7"/>
    </row>
    <row r="17843" spans="1:6" x14ac:dyDescent="0.3">
      <c r="A17843" s="8"/>
      <c r="B17843" s="8"/>
      <c r="C17843" s="8"/>
      <c r="D17843" s="8"/>
      <c r="E17843" s="8"/>
      <c r="F17843" s="9"/>
    </row>
    <row r="17844" spans="1:6" x14ac:dyDescent="0.3">
      <c r="A17844" s="6"/>
      <c r="B17844" s="6"/>
      <c r="C17844" s="6"/>
      <c r="D17844" s="6"/>
      <c r="E17844" s="6"/>
      <c r="F17844" s="7"/>
    </row>
    <row r="17845" spans="1:6" x14ac:dyDescent="0.3">
      <c r="A17845" s="8"/>
      <c r="B17845" s="8"/>
      <c r="C17845" s="8"/>
      <c r="D17845" s="8"/>
      <c r="E17845" s="8"/>
      <c r="F17845" s="9"/>
    </row>
    <row r="17846" spans="1:6" x14ac:dyDescent="0.3">
      <c r="A17846" s="6"/>
      <c r="B17846" s="6"/>
      <c r="C17846" s="6"/>
      <c r="D17846" s="6"/>
      <c r="E17846" s="6"/>
      <c r="F17846" s="7"/>
    </row>
    <row r="17847" spans="1:6" x14ac:dyDescent="0.3">
      <c r="A17847" s="8"/>
      <c r="B17847" s="8"/>
      <c r="C17847" s="8"/>
      <c r="D17847" s="8"/>
      <c r="E17847" s="8"/>
      <c r="F17847" s="9"/>
    </row>
    <row r="17848" spans="1:6" x14ac:dyDescent="0.3">
      <c r="A17848" s="6"/>
      <c r="B17848" s="6"/>
      <c r="C17848" s="6"/>
      <c r="D17848" s="6"/>
      <c r="E17848" s="6"/>
      <c r="F17848" s="7"/>
    </row>
    <row r="17849" spans="1:6" x14ac:dyDescent="0.3">
      <c r="A17849" s="8"/>
      <c r="B17849" s="8"/>
      <c r="C17849" s="8"/>
      <c r="D17849" s="8"/>
      <c r="E17849" s="8"/>
      <c r="F17849" s="9"/>
    </row>
    <row r="17850" spans="1:6" x14ac:dyDescent="0.3">
      <c r="A17850" s="6"/>
      <c r="B17850" s="6"/>
      <c r="C17850" s="6"/>
      <c r="D17850" s="6"/>
      <c r="E17850" s="6"/>
      <c r="F17850" s="7"/>
    </row>
    <row r="17851" spans="1:6" x14ac:dyDescent="0.3">
      <c r="A17851" s="8"/>
      <c r="B17851" s="8"/>
      <c r="C17851" s="8"/>
      <c r="D17851" s="8"/>
      <c r="E17851" s="8"/>
      <c r="F17851" s="9"/>
    </row>
    <row r="17852" spans="1:6" x14ac:dyDescent="0.3">
      <c r="A17852" s="6"/>
      <c r="B17852" s="6"/>
      <c r="C17852" s="6"/>
      <c r="D17852" s="6"/>
      <c r="E17852" s="6"/>
      <c r="F17852" s="7"/>
    </row>
    <row r="17853" spans="1:6" x14ac:dyDescent="0.3">
      <c r="A17853" s="8"/>
      <c r="B17853" s="8"/>
      <c r="C17853" s="8"/>
      <c r="D17853" s="8"/>
      <c r="E17853" s="8"/>
      <c r="F17853" s="9"/>
    </row>
    <row r="17854" spans="1:6" x14ac:dyDescent="0.3">
      <c r="A17854" s="6"/>
      <c r="B17854" s="6"/>
      <c r="C17854" s="6"/>
      <c r="D17854" s="6"/>
      <c r="E17854" s="6"/>
      <c r="F17854" s="7"/>
    </row>
    <row r="17855" spans="1:6" x14ac:dyDescent="0.3">
      <c r="A17855" s="8"/>
      <c r="B17855" s="8"/>
      <c r="C17855" s="8"/>
      <c r="D17855" s="8"/>
      <c r="E17855" s="8"/>
      <c r="F17855" s="9"/>
    </row>
    <row r="17856" spans="1:6" x14ac:dyDescent="0.3">
      <c r="A17856" s="6"/>
      <c r="B17856" s="6"/>
      <c r="C17856" s="6"/>
      <c r="D17856" s="6"/>
      <c r="E17856" s="6"/>
      <c r="F17856" s="7"/>
    </row>
    <row r="17857" spans="1:6" x14ac:dyDescent="0.3">
      <c r="A17857" s="8"/>
      <c r="B17857" s="8"/>
      <c r="C17857" s="8"/>
      <c r="D17857" s="8"/>
      <c r="E17857" s="8"/>
      <c r="F17857" s="9"/>
    </row>
    <row r="17858" spans="1:6" x14ac:dyDescent="0.3">
      <c r="A17858" s="6"/>
      <c r="B17858" s="6"/>
      <c r="C17858" s="6"/>
      <c r="D17858" s="6"/>
      <c r="E17858" s="6"/>
      <c r="F17858" s="7"/>
    </row>
    <row r="17859" spans="1:6" x14ac:dyDescent="0.3">
      <c r="A17859" s="8"/>
      <c r="B17859" s="8"/>
      <c r="C17859" s="8"/>
      <c r="D17859" s="8"/>
      <c r="E17859" s="8"/>
      <c r="F17859" s="9"/>
    </row>
    <row r="17860" spans="1:6" x14ac:dyDescent="0.3">
      <c r="A17860" s="6"/>
      <c r="B17860" s="6"/>
      <c r="C17860" s="6"/>
      <c r="D17860" s="6"/>
      <c r="E17860" s="6"/>
      <c r="F17860" s="7"/>
    </row>
    <row r="17861" spans="1:6" x14ac:dyDescent="0.3">
      <c r="A17861" s="8"/>
      <c r="B17861" s="8"/>
      <c r="C17861" s="8"/>
      <c r="D17861" s="8"/>
      <c r="E17861" s="8"/>
      <c r="F17861" s="9"/>
    </row>
    <row r="17862" spans="1:6" x14ac:dyDescent="0.3">
      <c r="A17862" s="6"/>
      <c r="B17862" s="6"/>
      <c r="C17862" s="6"/>
      <c r="D17862" s="6"/>
      <c r="E17862" s="6"/>
      <c r="F17862" s="7"/>
    </row>
    <row r="17863" spans="1:6" x14ac:dyDescent="0.3">
      <c r="A17863" s="8"/>
      <c r="B17863" s="8"/>
      <c r="C17863" s="8"/>
      <c r="D17863" s="8"/>
      <c r="E17863" s="8"/>
      <c r="F17863" s="9"/>
    </row>
    <row r="17864" spans="1:6" x14ac:dyDescent="0.3">
      <c r="A17864" s="6"/>
      <c r="B17864" s="6"/>
      <c r="C17864" s="6"/>
      <c r="D17864" s="6"/>
      <c r="E17864" s="6"/>
      <c r="F17864" s="7"/>
    </row>
    <row r="17865" spans="1:6" x14ac:dyDescent="0.3">
      <c r="A17865" s="8"/>
      <c r="B17865" s="8"/>
      <c r="C17865" s="8"/>
      <c r="D17865" s="8"/>
      <c r="E17865" s="8"/>
      <c r="F17865" s="9"/>
    </row>
    <row r="17866" spans="1:6" x14ac:dyDescent="0.3">
      <c r="A17866" s="6"/>
      <c r="B17866" s="6"/>
      <c r="C17866" s="6"/>
      <c r="D17866" s="6"/>
      <c r="E17866" s="6"/>
      <c r="F17866" s="7"/>
    </row>
    <row r="17867" spans="1:6" x14ac:dyDescent="0.3">
      <c r="A17867" s="8"/>
      <c r="B17867" s="8"/>
      <c r="C17867" s="8"/>
      <c r="D17867" s="8"/>
      <c r="E17867" s="8"/>
      <c r="F17867" s="9"/>
    </row>
    <row r="17868" spans="1:6" x14ac:dyDescent="0.3">
      <c r="A17868" s="6"/>
      <c r="B17868" s="6"/>
      <c r="C17868" s="6"/>
      <c r="D17868" s="6"/>
      <c r="E17868" s="6"/>
      <c r="F17868" s="7"/>
    </row>
    <row r="17869" spans="1:6" x14ac:dyDescent="0.3">
      <c r="A17869" s="8"/>
      <c r="B17869" s="8"/>
      <c r="C17869" s="8"/>
      <c r="D17869" s="8"/>
      <c r="E17869" s="8"/>
      <c r="F17869" s="9"/>
    </row>
    <row r="17870" spans="1:6" x14ac:dyDescent="0.3">
      <c r="A17870" s="6"/>
      <c r="B17870" s="6"/>
      <c r="C17870" s="6"/>
      <c r="D17870" s="6"/>
      <c r="E17870" s="6"/>
      <c r="F17870" s="7"/>
    </row>
    <row r="17871" spans="1:6" x14ac:dyDescent="0.3">
      <c r="A17871" s="8"/>
      <c r="B17871" s="8"/>
      <c r="C17871" s="8"/>
      <c r="D17871" s="8"/>
      <c r="E17871" s="8"/>
      <c r="F17871" s="9"/>
    </row>
    <row r="17872" spans="1:6" x14ac:dyDescent="0.3">
      <c r="A17872" s="6"/>
      <c r="B17872" s="6"/>
      <c r="C17872" s="6"/>
      <c r="D17872" s="6"/>
      <c r="E17872" s="6"/>
      <c r="F17872" s="7"/>
    </row>
    <row r="17873" spans="1:6" x14ac:dyDescent="0.3">
      <c r="A17873" s="8"/>
      <c r="B17873" s="8"/>
      <c r="C17873" s="8"/>
      <c r="D17873" s="8"/>
      <c r="E17873" s="8"/>
      <c r="F17873" s="9"/>
    </row>
    <row r="17874" spans="1:6" x14ac:dyDescent="0.3">
      <c r="A17874" s="6"/>
      <c r="B17874" s="6"/>
      <c r="C17874" s="6"/>
      <c r="D17874" s="6"/>
      <c r="E17874" s="6"/>
      <c r="F17874" s="7"/>
    </row>
    <row r="17875" spans="1:6" x14ac:dyDescent="0.3">
      <c r="A17875" s="8"/>
      <c r="B17875" s="8"/>
      <c r="C17875" s="8"/>
      <c r="D17875" s="8"/>
      <c r="E17875" s="8"/>
      <c r="F17875" s="9"/>
    </row>
    <row r="17876" spans="1:6" x14ac:dyDescent="0.3">
      <c r="A17876" s="6"/>
      <c r="B17876" s="6"/>
      <c r="C17876" s="6"/>
      <c r="D17876" s="6"/>
      <c r="E17876" s="6"/>
      <c r="F17876" s="7"/>
    </row>
    <row r="17877" spans="1:6" x14ac:dyDescent="0.3">
      <c r="A17877" s="8"/>
      <c r="B17877" s="8"/>
      <c r="C17877" s="8"/>
      <c r="D17877" s="8"/>
      <c r="E17877" s="8"/>
      <c r="F17877" s="9"/>
    </row>
    <row r="17878" spans="1:6" x14ac:dyDescent="0.3">
      <c r="A17878" s="6"/>
      <c r="B17878" s="6"/>
      <c r="C17878" s="6"/>
      <c r="D17878" s="6"/>
      <c r="E17878" s="6"/>
      <c r="F17878" s="7"/>
    </row>
    <row r="17879" spans="1:6" x14ac:dyDescent="0.3">
      <c r="A17879" s="8"/>
      <c r="B17879" s="8"/>
      <c r="C17879" s="8"/>
      <c r="D17879" s="8"/>
      <c r="E17879" s="8"/>
      <c r="F17879" s="9"/>
    </row>
    <row r="17880" spans="1:6" x14ac:dyDescent="0.3">
      <c r="A17880" s="6"/>
      <c r="B17880" s="6"/>
      <c r="C17880" s="6"/>
      <c r="D17880" s="6"/>
      <c r="E17880" s="6"/>
      <c r="F17880" s="7"/>
    </row>
    <row r="17881" spans="1:6" x14ac:dyDescent="0.3">
      <c r="A17881" s="8"/>
      <c r="B17881" s="8"/>
      <c r="C17881" s="8"/>
      <c r="D17881" s="8"/>
      <c r="E17881" s="8"/>
      <c r="F17881" s="9"/>
    </row>
    <row r="17882" spans="1:6" x14ac:dyDescent="0.3">
      <c r="A17882" s="6"/>
      <c r="B17882" s="6"/>
      <c r="C17882" s="6"/>
      <c r="D17882" s="6"/>
      <c r="E17882" s="6"/>
      <c r="F17882" s="7"/>
    </row>
    <row r="17883" spans="1:6" x14ac:dyDescent="0.3">
      <c r="A17883" s="8"/>
      <c r="B17883" s="8"/>
      <c r="C17883" s="8"/>
      <c r="D17883" s="8"/>
      <c r="E17883" s="8"/>
      <c r="F17883" s="9"/>
    </row>
    <row r="17884" spans="1:6" x14ac:dyDescent="0.3">
      <c r="A17884" s="6"/>
      <c r="B17884" s="6"/>
      <c r="C17884" s="6"/>
      <c r="D17884" s="6"/>
      <c r="E17884" s="6"/>
      <c r="F17884" s="7"/>
    </row>
    <row r="17885" spans="1:6" x14ac:dyDescent="0.3">
      <c r="A17885" s="8"/>
      <c r="B17885" s="8"/>
      <c r="C17885" s="8"/>
      <c r="D17885" s="8"/>
      <c r="E17885" s="8"/>
      <c r="F17885" s="9"/>
    </row>
    <row r="17886" spans="1:6" x14ac:dyDescent="0.3">
      <c r="A17886" s="6"/>
      <c r="B17886" s="6"/>
      <c r="C17886" s="6"/>
      <c r="D17886" s="6"/>
      <c r="E17886" s="6"/>
      <c r="F17886" s="7"/>
    </row>
    <row r="17887" spans="1:6" x14ac:dyDescent="0.3">
      <c r="A17887" s="8"/>
      <c r="B17887" s="8"/>
      <c r="C17887" s="8"/>
      <c r="D17887" s="8"/>
      <c r="E17887" s="8"/>
      <c r="F17887" s="9"/>
    </row>
    <row r="17888" spans="1:6" x14ac:dyDescent="0.3">
      <c r="A17888" s="6"/>
      <c r="B17888" s="6"/>
      <c r="C17888" s="6"/>
      <c r="D17888" s="6"/>
      <c r="E17888" s="6"/>
      <c r="F17888" s="7"/>
    </row>
    <row r="17889" spans="1:6" x14ac:dyDescent="0.3">
      <c r="A17889" s="8"/>
      <c r="B17889" s="8"/>
      <c r="C17889" s="8"/>
      <c r="D17889" s="8"/>
      <c r="E17889" s="8"/>
      <c r="F17889" s="9"/>
    </row>
    <row r="17890" spans="1:6" x14ac:dyDescent="0.3">
      <c r="A17890" s="6"/>
      <c r="B17890" s="6"/>
      <c r="C17890" s="6"/>
      <c r="D17890" s="6"/>
      <c r="E17890" s="6"/>
      <c r="F17890" s="7"/>
    </row>
    <row r="17891" spans="1:6" x14ac:dyDescent="0.3">
      <c r="A17891" s="8"/>
      <c r="B17891" s="8"/>
      <c r="C17891" s="8"/>
      <c r="D17891" s="8"/>
      <c r="E17891" s="8"/>
      <c r="F17891" s="9"/>
    </row>
    <row r="17892" spans="1:6" x14ac:dyDescent="0.3">
      <c r="A17892" s="6"/>
      <c r="B17892" s="6"/>
      <c r="C17892" s="6"/>
      <c r="D17892" s="6"/>
      <c r="E17892" s="6"/>
      <c r="F17892" s="7"/>
    </row>
    <row r="17893" spans="1:6" x14ac:dyDescent="0.3">
      <c r="A17893" s="8"/>
      <c r="B17893" s="8"/>
      <c r="C17893" s="8"/>
      <c r="D17893" s="8"/>
      <c r="E17893" s="8"/>
      <c r="F17893" s="9"/>
    </row>
    <row r="17894" spans="1:6" x14ac:dyDescent="0.3">
      <c r="A17894" s="6"/>
      <c r="B17894" s="6"/>
      <c r="C17894" s="6"/>
      <c r="D17894" s="6"/>
      <c r="E17894" s="6"/>
      <c r="F17894" s="7"/>
    </row>
    <row r="17895" spans="1:6" x14ac:dyDescent="0.3">
      <c r="A17895" s="8"/>
      <c r="B17895" s="8"/>
      <c r="C17895" s="8"/>
      <c r="D17895" s="8"/>
      <c r="E17895" s="8"/>
      <c r="F17895" s="9"/>
    </row>
    <row r="17896" spans="1:6" x14ac:dyDescent="0.3">
      <c r="A17896" s="6"/>
      <c r="B17896" s="6"/>
      <c r="C17896" s="6"/>
      <c r="D17896" s="6"/>
      <c r="E17896" s="6"/>
      <c r="F17896" s="7"/>
    </row>
    <row r="17897" spans="1:6" x14ac:dyDescent="0.3">
      <c r="A17897" s="8"/>
      <c r="B17897" s="8"/>
      <c r="C17897" s="8"/>
      <c r="D17897" s="8"/>
      <c r="E17897" s="8"/>
      <c r="F17897" s="9"/>
    </row>
    <row r="17898" spans="1:6" x14ac:dyDescent="0.3">
      <c r="A17898" s="6"/>
      <c r="B17898" s="6"/>
      <c r="C17898" s="6"/>
      <c r="D17898" s="6"/>
      <c r="E17898" s="6"/>
      <c r="F17898" s="7"/>
    </row>
    <row r="17899" spans="1:6" x14ac:dyDescent="0.3">
      <c r="A17899" s="8"/>
      <c r="B17899" s="8"/>
      <c r="C17899" s="8"/>
      <c r="D17899" s="8"/>
      <c r="E17899" s="8"/>
      <c r="F17899" s="9"/>
    </row>
    <row r="17900" spans="1:6" x14ac:dyDescent="0.3">
      <c r="A17900" s="6"/>
      <c r="B17900" s="6"/>
      <c r="C17900" s="6"/>
      <c r="D17900" s="6"/>
      <c r="E17900" s="6"/>
      <c r="F17900" s="7"/>
    </row>
    <row r="17901" spans="1:6" x14ac:dyDescent="0.3">
      <c r="A17901" s="8"/>
      <c r="B17901" s="8"/>
      <c r="C17901" s="8"/>
      <c r="D17901" s="8"/>
      <c r="E17901" s="8"/>
      <c r="F17901" s="9"/>
    </row>
    <row r="17902" spans="1:6" x14ac:dyDescent="0.3">
      <c r="A17902" s="6"/>
      <c r="B17902" s="6"/>
      <c r="C17902" s="6"/>
      <c r="D17902" s="6"/>
      <c r="E17902" s="6"/>
      <c r="F17902" s="7"/>
    </row>
    <row r="17903" spans="1:6" x14ac:dyDescent="0.3">
      <c r="A17903" s="8"/>
      <c r="B17903" s="8"/>
      <c r="C17903" s="8"/>
      <c r="D17903" s="8"/>
      <c r="E17903" s="8"/>
      <c r="F17903" s="9"/>
    </row>
    <row r="17904" spans="1:6" x14ac:dyDescent="0.3">
      <c r="A17904" s="6"/>
      <c r="B17904" s="6"/>
      <c r="C17904" s="6"/>
      <c r="D17904" s="6"/>
      <c r="E17904" s="6"/>
      <c r="F17904" s="7"/>
    </row>
    <row r="17905" spans="1:6" x14ac:dyDescent="0.3">
      <c r="A17905" s="8"/>
      <c r="B17905" s="8"/>
      <c r="C17905" s="8"/>
      <c r="D17905" s="8"/>
      <c r="E17905" s="8"/>
      <c r="F17905" s="9"/>
    </row>
    <row r="17906" spans="1:6" x14ac:dyDescent="0.3">
      <c r="A17906" s="6"/>
      <c r="B17906" s="6"/>
      <c r="C17906" s="6"/>
      <c r="D17906" s="6"/>
      <c r="E17906" s="6"/>
      <c r="F17906" s="7"/>
    </row>
    <row r="17907" spans="1:6" x14ac:dyDescent="0.3">
      <c r="A17907" s="8"/>
      <c r="B17907" s="8"/>
      <c r="C17907" s="8"/>
      <c r="D17907" s="8"/>
      <c r="E17907" s="8"/>
      <c r="F17907" s="9"/>
    </row>
    <row r="17908" spans="1:6" x14ac:dyDescent="0.3">
      <c r="A17908" s="6"/>
      <c r="B17908" s="6"/>
      <c r="C17908" s="6"/>
      <c r="D17908" s="6"/>
      <c r="E17908" s="6"/>
      <c r="F17908" s="7"/>
    </row>
    <row r="17909" spans="1:6" x14ac:dyDescent="0.3">
      <c r="A17909" s="8"/>
      <c r="B17909" s="8"/>
      <c r="C17909" s="8"/>
      <c r="D17909" s="8"/>
      <c r="E17909" s="8"/>
      <c r="F17909" s="9"/>
    </row>
    <row r="17910" spans="1:6" x14ac:dyDescent="0.3">
      <c r="A17910" s="6"/>
      <c r="B17910" s="6"/>
      <c r="C17910" s="6"/>
      <c r="D17910" s="6"/>
      <c r="E17910" s="6"/>
      <c r="F17910" s="7"/>
    </row>
    <row r="17911" spans="1:6" x14ac:dyDescent="0.3">
      <c r="A17911" s="8"/>
      <c r="B17911" s="8"/>
      <c r="C17911" s="8"/>
      <c r="D17911" s="8"/>
      <c r="E17911" s="8"/>
      <c r="F17911" s="9"/>
    </row>
    <row r="17912" spans="1:6" x14ac:dyDescent="0.3">
      <c r="A17912" s="6"/>
      <c r="B17912" s="6"/>
      <c r="C17912" s="6"/>
      <c r="D17912" s="6"/>
      <c r="E17912" s="6"/>
      <c r="F17912" s="7"/>
    </row>
    <row r="17913" spans="1:6" x14ac:dyDescent="0.3">
      <c r="A17913" s="8"/>
      <c r="B17913" s="8"/>
      <c r="C17913" s="8"/>
      <c r="D17913" s="8"/>
      <c r="E17913" s="8"/>
      <c r="F17913" s="9"/>
    </row>
    <row r="17914" spans="1:6" x14ac:dyDescent="0.3">
      <c r="A17914" s="6"/>
      <c r="B17914" s="6"/>
      <c r="C17914" s="6"/>
      <c r="D17914" s="6"/>
      <c r="E17914" s="6"/>
      <c r="F17914" s="7"/>
    </row>
    <row r="17915" spans="1:6" x14ac:dyDescent="0.3">
      <c r="A17915" s="8"/>
      <c r="B17915" s="8"/>
      <c r="C17915" s="8"/>
      <c r="D17915" s="8"/>
      <c r="E17915" s="8"/>
      <c r="F17915" s="9"/>
    </row>
    <row r="17916" spans="1:6" x14ac:dyDescent="0.3">
      <c r="A17916" s="6"/>
      <c r="B17916" s="6"/>
      <c r="C17916" s="6"/>
      <c r="D17916" s="6"/>
      <c r="E17916" s="6"/>
      <c r="F17916" s="7"/>
    </row>
    <row r="17917" spans="1:6" x14ac:dyDescent="0.3">
      <c r="A17917" s="8"/>
      <c r="B17917" s="8"/>
      <c r="C17917" s="8"/>
      <c r="D17917" s="8"/>
      <c r="E17917" s="8"/>
      <c r="F17917" s="9"/>
    </row>
    <row r="17918" spans="1:6" x14ac:dyDescent="0.3">
      <c r="A17918" s="6"/>
      <c r="B17918" s="6"/>
      <c r="C17918" s="6"/>
      <c r="D17918" s="6"/>
      <c r="E17918" s="6"/>
      <c r="F17918" s="7"/>
    </row>
    <row r="17919" spans="1:6" x14ac:dyDescent="0.3">
      <c r="A17919" s="8"/>
      <c r="B17919" s="8"/>
      <c r="C17919" s="8"/>
      <c r="D17919" s="8"/>
      <c r="E17919" s="8"/>
      <c r="F17919" s="9"/>
    </row>
    <row r="17920" spans="1:6" x14ac:dyDescent="0.3">
      <c r="A17920" s="6"/>
      <c r="B17920" s="6"/>
      <c r="C17920" s="6"/>
      <c r="D17920" s="6"/>
      <c r="E17920" s="6"/>
      <c r="F17920" s="7"/>
    </row>
    <row r="17921" spans="1:6" x14ac:dyDescent="0.3">
      <c r="A17921" s="8"/>
      <c r="B17921" s="8"/>
      <c r="C17921" s="8"/>
      <c r="D17921" s="8"/>
      <c r="E17921" s="8"/>
      <c r="F17921" s="9"/>
    </row>
    <row r="17922" spans="1:6" x14ac:dyDescent="0.3">
      <c r="A17922" s="6"/>
      <c r="B17922" s="6"/>
      <c r="C17922" s="6"/>
      <c r="D17922" s="6"/>
      <c r="E17922" s="6"/>
      <c r="F17922" s="7"/>
    </row>
    <row r="17923" spans="1:6" x14ac:dyDescent="0.3">
      <c r="A17923" s="8"/>
      <c r="B17923" s="8"/>
      <c r="C17923" s="8"/>
      <c r="D17923" s="8"/>
      <c r="E17923" s="8"/>
      <c r="F17923" s="9"/>
    </row>
    <row r="17924" spans="1:6" x14ac:dyDescent="0.3">
      <c r="A17924" s="6"/>
      <c r="B17924" s="6"/>
      <c r="C17924" s="6"/>
      <c r="D17924" s="6"/>
      <c r="E17924" s="6"/>
      <c r="F17924" s="7"/>
    </row>
    <row r="17925" spans="1:6" x14ac:dyDescent="0.3">
      <c r="A17925" s="8"/>
      <c r="B17925" s="8"/>
      <c r="C17925" s="8"/>
      <c r="D17925" s="8"/>
      <c r="E17925" s="8"/>
      <c r="F17925" s="9"/>
    </row>
    <row r="17926" spans="1:6" x14ac:dyDescent="0.3">
      <c r="A17926" s="6"/>
      <c r="B17926" s="6"/>
      <c r="C17926" s="6"/>
      <c r="D17926" s="6"/>
      <c r="E17926" s="6"/>
      <c r="F17926" s="7"/>
    </row>
    <row r="17927" spans="1:6" x14ac:dyDescent="0.3">
      <c r="A17927" s="8"/>
      <c r="B17927" s="8"/>
      <c r="C17927" s="8"/>
      <c r="D17927" s="8"/>
      <c r="E17927" s="8"/>
      <c r="F17927" s="9"/>
    </row>
    <row r="17928" spans="1:6" x14ac:dyDescent="0.3">
      <c r="A17928" s="6"/>
      <c r="B17928" s="6"/>
      <c r="C17928" s="6"/>
      <c r="D17928" s="6"/>
      <c r="E17928" s="6"/>
      <c r="F17928" s="7"/>
    </row>
    <row r="17929" spans="1:6" x14ac:dyDescent="0.3">
      <c r="A17929" s="8"/>
      <c r="B17929" s="8"/>
      <c r="C17929" s="8"/>
      <c r="D17929" s="8"/>
      <c r="E17929" s="8"/>
      <c r="F17929" s="9"/>
    </row>
    <row r="17930" spans="1:6" x14ac:dyDescent="0.3">
      <c r="A17930" s="6"/>
      <c r="B17930" s="6"/>
      <c r="C17930" s="6"/>
      <c r="D17930" s="6"/>
      <c r="E17930" s="6"/>
      <c r="F17930" s="7"/>
    </row>
    <row r="17931" spans="1:6" x14ac:dyDescent="0.3">
      <c r="A17931" s="8"/>
      <c r="B17931" s="8"/>
      <c r="C17931" s="8"/>
      <c r="D17931" s="8"/>
      <c r="E17931" s="8"/>
      <c r="F17931" s="9"/>
    </row>
    <row r="17932" spans="1:6" x14ac:dyDescent="0.3">
      <c r="A17932" s="6"/>
      <c r="B17932" s="6"/>
      <c r="C17932" s="6"/>
      <c r="D17932" s="6"/>
      <c r="E17932" s="6"/>
      <c r="F17932" s="7"/>
    </row>
    <row r="17933" spans="1:6" x14ac:dyDescent="0.3">
      <c r="A17933" s="8"/>
      <c r="B17933" s="8"/>
      <c r="C17933" s="8"/>
      <c r="D17933" s="8"/>
      <c r="E17933" s="8"/>
      <c r="F17933" s="9"/>
    </row>
    <row r="17934" spans="1:6" x14ac:dyDescent="0.3">
      <c r="A17934" s="6"/>
      <c r="B17934" s="6"/>
      <c r="C17934" s="6"/>
      <c r="D17934" s="6"/>
      <c r="E17934" s="6"/>
      <c r="F17934" s="7"/>
    </row>
    <row r="17935" spans="1:6" x14ac:dyDescent="0.3">
      <c r="A17935" s="8"/>
      <c r="B17935" s="8"/>
      <c r="C17935" s="8"/>
      <c r="D17935" s="8"/>
      <c r="E17935" s="8"/>
      <c r="F17935" s="9"/>
    </row>
    <row r="17936" spans="1:6" x14ac:dyDescent="0.3">
      <c r="A17936" s="6"/>
      <c r="B17936" s="6"/>
      <c r="C17936" s="6"/>
      <c r="D17936" s="6"/>
      <c r="E17936" s="6"/>
      <c r="F17936" s="7"/>
    </row>
    <row r="17937" spans="1:6" x14ac:dyDescent="0.3">
      <c r="A17937" s="8"/>
      <c r="B17937" s="8"/>
      <c r="C17937" s="8"/>
      <c r="D17937" s="8"/>
      <c r="E17937" s="8"/>
      <c r="F17937" s="9"/>
    </row>
    <row r="17938" spans="1:6" x14ac:dyDescent="0.3">
      <c r="A17938" s="6"/>
      <c r="B17938" s="6"/>
      <c r="C17938" s="6"/>
      <c r="D17938" s="6"/>
      <c r="E17938" s="6"/>
      <c r="F17938" s="7"/>
    </row>
    <row r="17939" spans="1:6" x14ac:dyDescent="0.3">
      <c r="A17939" s="8"/>
      <c r="B17939" s="8"/>
      <c r="C17939" s="8"/>
      <c r="D17939" s="8"/>
      <c r="E17939" s="8"/>
      <c r="F17939" s="9"/>
    </row>
    <row r="17940" spans="1:6" x14ac:dyDescent="0.3">
      <c r="A17940" s="6"/>
      <c r="B17940" s="6"/>
      <c r="C17940" s="6"/>
      <c r="D17940" s="6"/>
      <c r="E17940" s="6"/>
      <c r="F17940" s="7"/>
    </row>
    <row r="17941" spans="1:6" x14ac:dyDescent="0.3">
      <c r="A17941" s="8"/>
      <c r="B17941" s="8"/>
      <c r="C17941" s="8"/>
      <c r="D17941" s="8"/>
      <c r="E17941" s="8"/>
      <c r="F17941" s="9"/>
    </row>
    <row r="17942" spans="1:6" x14ac:dyDescent="0.3">
      <c r="A17942" s="6"/>
      <c r="B17942" s="6"/>
      <c r="C17942" s="6"/>
      <c r="D17942" s="6"/>
      <c r="E17942" s="6"/>
      <c r="F17942" s="7"/>
    </row>
    <row r="17943" spans="1:6" x14ac:dyDescent="0.3">
      <c r="A17943" s="8"/>
      <c r="B17943" s="8"/>
      <c r="C17943" s="8"/>
      <c r="D17943" s="8"/>
      <c r="E17943" s="8"/>
      <c r="F17943" s="9"/>
    </row>
    <row r="17944" spans="1:6" x14ac:dyDescent="0.3">
      <c r="A17944" s="6"/>
      <c r="B17944" s="6"/>
      <c r="C17944" s="6"/>
      <c r="D17944" s="6"/>
      <c r="E17944" s="6"/>
      <c r="F17944" s="7"/>
    </row>
    <row r="17945" spans="1:6" x14ac:dyDescent="0.3">
      <c r="A17945" s="8"/>
      <c r="B17945" s="8"/>
      <c r="C17945" s="8"/>
      <c r="D17945" s="8"/>
      <c r="E17945" s="8"/>
      <c r="F17945" s="9"/>
    </row>
    <row r="17946" spans="1:6" x14ac:dyDescent="0.3">
      <c r="A17946" s="6"/>
      <c r="B17946" s="6"/>
      <c r="C17946" s="6"/>
      <c r="D17946" s="6"/>
      <c r="E17946" s="6"/>
      <c r="F17946" s="7"/>
    </row>
    <row r="17947" spans="1:6" x14ac:dyDescent="0.3">
      <c r="A17947" s="8"/>
      <c r="B17947" s="8"/>
      <c r="C17947" s="8"/>
      <c r="D17947" s="8"/>
      <c r="E17947" s="8"/>
      <c r="F17947" s="9"/>
    </row>
    <row r="17948" spans="1:6" x14ac:dyDescent="0.3">
      <c r="A17948" s="6"/>
      <c r="B17948" s="6"/>
      <c r="C17948" s="6"/>
      <c r="D17948" s="6"/>
      <c r="E17948" s="6"/>
      <c r="F17948" s="7"/>
    </row>
    <row r="17949" spans="1:6" x14ac:dyDescent="0.3">
      <c r="A17949" s="8"/>
      <c r="B17949" s="8"/>
      <c r="C17949" s="8"/>
      <c r="D17949" s="8"/>
      <c r="E17949" s="8"/>
      <c r="F17949" s="9"/>
    </row>
    <row r="17950" spans="1:6" x14ac:dyDescent="0.3">
      <c r="A17950" s="6"/>
      <c r="B17950" s="6"/>
      <c r="C17950" s="6"/>
      <c r="D17950" s="6"/>
      <c r="E17950" s="6"/>
      <c r="F17950" s="7"/>
    </row>
    <row r="17951" spans="1:6" x14ac:dyDescent="0.3">
      <c r="A17951" s="8"/>
      <c r="B17951" s="8"/>
      <c r="C17951" s="8"/>
      <c r="D17951" s="8"/>
      <c r="E17951" s="8"/>
      <c r="F17951" s="9"/>
    </row>
    <row r="17952" spans="1:6" x14ac:dyDescent="0.3">
      <c r="A17952" s="6"/>
      <c r="B17952" s="6"/>
      <c r="C17952" s="6"/>
      <c r="D17952" s="6"/>
      <c r="E17952" s="6"/>
      <c r="F17952" s="7"/>
    </row>
    <row r="17953" spans="1:6" x14ac:dyDescent="0.3">
      <c r="A17953" s="8"/>
      <c r="B17953" s="8"/>
      <c r="C17953" s="8"/>
      <c r="D17953" s="8"/>
      <c r="E17953" s="8"/>
      <c r="F17953" s="9"/>
    </row>
    <row r="17954" spans="1:6" x14ac:dyDescent="0.3">
      <c r="A17954" s="6"/>
      <c r="B17954" s="6"/>
      <c r="C17954" s="6"/>
      <c r="D17954" s="6"/>
      <c r="E17954" s="6"/>
      <c r="F17954" s="7"/>
    </row>
    <row r="17955" spans="1:6" x14ac:dyDescent="0.3">
      <c r="A17955" s="8"/>
      <c r="B17955" s="8"/>
      <c r="C17955" s="8"/>
      <c r="D17955" s="8"/>
      <c r="E17955" s="8"/>
      <c r="F17955" s="9"/>
    </row>
    <row r="17956" spans="1:6" x14ac:dyDescent="0.3">
      <c r="A17956" s="6"/>
      <c r="B17956" s="6"/>
      <c r="C17956" s="6"/>
      <c r="D17956" s="6"/>
      <c r="E17956" s="6"/>
      <c r="F17956" s="7"/>
    </row>
    <row r="17957" spans="1:6" x14ac:dyDescent="0.3">
      <c r="A17957" s="8"/>
      <c r="B17957" s="8"/>
      <c r="C17957" s="8"/>
      <c r="D17957" s="8"/>
      <c r="E17957" s="8"/>
      <c r="F17957" s="9"/>
    </row>
    <row r="17958" spans="1:6" x14ac:dyDescent="0.3">
      <c r="A17958" s="6"/>
      <c r="B17958" s="6"/>
      <c r="C17958" s="6"/>
      <c r="D17958" s="6"/>
      <c r="E17958" s="6"/>
      <c r="F17958" s="7"/>
    </row>
    <row r="17959" spans="1:6" x14ac:dyDescent="0.3">
      <c r="A17959" s="8"/>
      <c r="B17959" s="8"/>
      <c r="C17959" s="8"/>
      <c r="D17959" s="8"/>
      <c r="E17959" s="8"/>
      <c r="F17959" s="9"/>
    </row>
    <row r="17960" spans="1:6" x14ac:dyDescent="0.3">
      <c r="A17960" s="6"/>
      <c r="B17960" s="6"/>
      <c r="C17960" s="6"/>
      <c r="D17960" s="6"/>
      <c r="E17960" s="6"/>
      <c r="F17960" s="7"/>
    </row>
    <row r="17961" spans="1:6" x14ac:dyDescent="0.3">
      <c r="A17961" s="8"/>
      <c r="B17961" s="8"/>
      <c r="C17961" s="8"/>
      <c r="D17961" s="8"/>
      <c r="E17961" s="8"/>
      <c r="F17961" s="9"/>
    </row>
    <row r="17962" spans="1:6" x14ac:dyDescent="0.3">
      <c r="A17962" s="6"/>
      <c r="B17962" s="6"/>
      <c r="C17962" s="6"/>
      <c r="D17962" s="6"/>
      <c r="E17962" s="6"/>
      <c r="F17962" s="7"/>
    </row>
    <row r="17963" spans="1:6" x14ac:dyDescent="0.3">
      <c r="A17963" s="8"/>
      <c r="B17963" s="8"/>
      <c r="C17963" s="8"/>
      <c r="D17963" s="8"/>
      <c r="E17963" s="8"/>
      <c r="F17963" s="9"/>
    </row>
    <row r="17964" spans="1:6" x14ac:dyDescent="0.3">
      <c r="A17964" s="6"/>
      <c r="B17964" s="6"/>
      <c r="C17964" s="6"/>
      <c r="D17964" s="6"/>
      <c r="E17964" s="6"/>
      <c r="F17964" s="7"/>
    </row>
    <row r="17965" spans="1:6" x14ac:dyDescent="0.3">
      <c r="A17965" s="8"/>
      <c r="B17965" s="8"/>
      <c r="C17965" s="8"/>
      <c r="D17965" s="8"/>
      <c r="E17965" s="8"/>
      <c r="F17965" s="9"/>
    </row>
    <row r="17966" spans="1:6" x14ac:dyDescent="0.3">
      <c r="A17966" s="6"/>
      <c r="B17966" s="6"/>
      <c r="C17966" s="6"/>
      <c r="D17966" s="6"/>
      <c r="E17966" s="6"/>
      <c r="F17966" s="7"/>
    </row>
    <row r="17967" spans="1:6" x14ac:dyDescent="0.3">
      <c r="A17967" s="8"/>
      <c r="B17967" s="8"/>
      <c r="C17967" s="8"/>
      <c r="D17967" s="8"/>
      <c r="E17967" s="8"/>
      <c r="F17967" s="9"/>
    </row>
    <row r="17968" spans="1:6" x14ac:dyDescent="0.3">
      <c r="A17968" s="6"/>
      <c r="B17968" s="6"/>
      <c r="C17968" s="6"/>
      <c r="D17968" s="6"/>
      <c r="E17968" s="6"/>
      <c r="F17968" s="7"/>
    </row>
    <row r="17969" spans="1:6" x14ac:dyDescent="0.3">
      <c r="A17969" s="8"/>
      <c r="B17969" s="8"/>
      <c r="C17969" s="8"/>
      <c r="D17969" s="8"/>
      <c r="E17969" s="8"/>
      <c r="F17969" s="9"/>
    </row>
    <row r="17970" spans="1:6" x14ac:dyDescent="0.3">
      <c r="A17970" s="6"/>
      <c r="B17970" s="6"/>
      <c r="C17970" s="6"/>
      <c r="D17970" s="6"/>
      <c r="E17970" s="6"/>
      <c r="F17970" s="7"/>
    </row>
    <row r="17971" spans="1:6" x14ac:dyDescent="0.3">
      <c r="A17971" s="8"/>
      <c r="B17971" s="8"/>
      <c r="C17971" s="8"/>
      <c r="D17971" s="8"/>
      <c r="E17971" s="8"/>
      <c r="F17971" s="9"/>
    </row>
    <row r="17972" spans="1:6" x14ac:dyDescent="0.3">
      <c r="A17972" s="6"/>
      <c r="B17972" s="6"/>
      <c r="C17972" s="6"/>
      <c r="D17972" s="6"/>
      <c r="E17972" s="6"/>
      <c r="F17972" s="7"/>
    </row>
    <row r="17973" spans="1:6" x14ac:dyDescent="0.3">
      <c r="A17973" s="8"/>
      <c r="B17973" s="8"/>
      <c r="C17973" s="8"/>
      <c r="D17973" s="8"/>
      <c r="E17973" s="8"/>
      <c r="F17973" s="9"/>
    </row>
    <row r="17974" spans="1:6" x14ac:dyDescent="0.3">
      <c r="A17974" s="6"/>
      <c r="B17974" s="6"/>
      <c r="C17974" s="6"/>
      <c r="D17974" s="6"/>
      <c r="E17974" s="6"/>
      <c r="F17974" s="7"/>
    </row>
    <row r="17975" spans="1:6" x14ac:dyDescent="0.3">
      <c r="A17975" s="8"/>
      <c r="B17975" s="8"/>
      <c r="C17975" s="8"/>
      <c r="D17975" s="8"/>
      <c r="E17975" s="8"/>
      <c r="F17975" s="9"/>
    </row>
    <row r="17976" spans="1:6" x14ac:dyDescent="0.3">
      <c r="A17976" s="6"/>
      <c r="B17976" s="6"/>
      <c r="C17976" s="6"/>
      <c r="D17976" s="6"/>
      <c r="E17976" s="6"/>
      <c r="F17976" s="7"/>
    </row>
    <row r="17977" spans="1:6" x14ac:dyDescent="0.3">
      <c r="A17977" s="8"/>
      <c r="B17977" s="8"/>
      <c r="C17977" s="8"/>
      <c r="D17977" s="8"/>
      <c r="E17977" s="8"/>
      <c r="F17977" s="9"/>
    </row>
    <row r="17978" spans="1:6" x14ac:dyDescent="0.3">
      <c r="A17978" s="6"/>
      <c r="B17978" s="6"/>
      <c r="C17978" s="6"/>
      <c r="D17978" s="6"/>
      <c r="E17978" s="6"/>
      <c r="F17978" s="7"/>
    </row>
    <row r="17979" spans="1:6" x14ac:dyDescent="0.3">
      <c r="A17979" s="8"/>
      <c r="B17979" s="8"/>
      <c r="C17979" s="8"/>
      <c r="D17979" s="8"/>
      <c r="E17979" s="8"/>
      <c r="F17979" s="9"/>
    </row>
    <row r="17980" spans="1:6" x14ac:dyDescent="0.3">
      <c r="A17980" s="6"/>
      <c r="B17980" s="6"/>
      <c r="C17980" s="6"/>
      <c r="D17980" s="6"/>
      <c r="E17980" s="6"/>
      <c r="F17980" s="7"/>
    </row>
    <row r="17981" spans="1:6" x14ac:dyDescent="0.3">
      <c r="A17981" s="8"/>
      <c r="B17981" s="8"/>
      <c r="C17981" s="8"/>
      <c r="D17981" s="8"/>
      <c r="E17981" s="8"/>
      <c r="F17981" s="9"/>
    </row>
    <row r="17982" spans="1:6" x14ac:dyDescent="0.3">
      <c r="A17982" s="6"/>
      <c r="B17982" s="6"/>
      <c r="C17982" s="6"/>
      <c r="D17982" s="6"/>
      <c r="E17982" s="6"/>
      <c r="F17982" s="7"/>
    </row>
    <row r="17983" spans="1:6" x14ac:dyDescent="0.3">
      <c r="A17983" s="8"/>
      <c r="B17983" s="8"/>
      <c r="C17983" s="8"/>
      <c r="D17983" s="8"/>
      <c r="E17983" s="8"/>
      <c r="F17983" s="9"/>
    </row>
    <row r="17984" spans="1:6" x14ac:dyDescent="0.3">
      <c r="A17984" s="6"/>
      <c r="B17984" s="6"/>
      <c r="C17984" s="6"/>
      <c r="D17984" s="6"/>
      <c r="E17984" s="6"/>
      <c r="F17984" s="7"/>
    </row>
    <row r="17985" spans="1:6" x14ac:dyDescent="0.3">
      <c r="A17985" s="8"/>
      <c r="B17985" s="8"/>
      <c r="C17985" s="8"/>
      <c r="D17985" s="8"/>
      <c r="E17985" s="8"/>
      <c r="F17985" s="9"/>
    </row>
    <row r="17986" spans="1:6" x14ac:dyDescent="0.3">
      <c r="A17986" s="6"/>
      <c r="B17986" s="6"/>
      <c r="C17986" s="6"/>
      <c r="D17986" s="6"/>
      <c r="E17986" s="6"/>
      <c r="F17986" s="7"/>
    </row>
    <row r="17987" spans="1:6" x14ac:dyDescent="0.3">
      <c r="A17987" s="8"/>
      <c r="B17987" s="8"/>
      <c r="C17987" s="8"/>
      <c r="D17987" s="8"/>
      <c r="E17987" s="8"/>
      <c r="F17987" s="9"/>
    </row>
    <row r="17988" spans="1:6" x14ac:dyDescent="0.3">
      <c r="A17988" s="6"/>
      <c r="B17988" s="6"/>
      <c r="C17988" s="6"/>
      <c r="D17988" s="6"/>
      <c r="E17988" s="6"/>
      <c r="F17988" s="7"/>
    </row>
    <row r="17989" spans="1:6" x14ac:dyDescent="0.3">
      <c r="A17989" s="8"/>
      <c r="B17989" s="8"/>
      <c r="C17989" s="8"/>
      <c r="D17989" s="8"/>
      <c r="E17989" s="8"/>
      <c r="F17989" s="9"/>
    </row>
    <row r="17990" spans="1:6" x14ac:dyDescent="0.3">
      <c r="A17990" s="6"/>
      <c r="B17990" s="6"/>
      <c r="C17990" s="6"/>
      <c r="D17990" s="6"/>
      <c r="E17990" s="6"/>
      <c r="F17990" s="7"/>
    </row>
    <row r="17991" spans="1:6" x14ac:dyDescent="0.3">
      <c r="A17991" s="8"/>
      <c r="B17991" s="8"/>
      <c r="C17991" s="8"/>
      <c r="D17991" s="8"/>
      <c r="E17991" s="8"/>
      <c r="F17991" s="9"/>
    </row>
    <row r="17992" spans="1:6" x14ac:dyDescent="0.3">
      <c r="A17992" s="6"/>
      <c r="B17992" s="6"/>
      <c r="C17992" s="6"/>
      <c r="D17992" s="6"/>
      <c r="E17992" s="6"/>
      <c r="F17992" s="7"/>
    </row>
    <row r="17993" spans="1:6" x14ac:dyDescent="0.3">
      <c r="A17993" s="8"/>
      <c r="B17993" s="8"/>
      <c r="C17993" s="8"/>
      <c r="D17993" s="8"/>
      <c r="E17993" s="8"/>
      <c r="F17993" s="9"/>
    </row>
    <row r="17994" spans="1:6" x14ac:dyDescent="0.3">
      <c r="A17994" s="6"/>
      <c r="B17994" s="6"/>
      <c r="C17994" s="6"/>
      <c r="D17994" s="6"/>
      <c r="E17994" s="6"/>
      <c r="F17994" s="7"/>
    </row>
    <row r="17995" spans="1:6" x14ac:dyDescent="0.3">
      <c r="A17995" s="8"/>
      <c r="B17995" s="8"/>
      <c r="C17995" s="8"/>
      <c r="D17995" s="8"/>
      <c r="E17995" s="8"/>
      <c r="F17995" s="9"/>
    </row>
    <row r="17996" spans="1:6" x14ac:dyDescent="0.3">
      <c r="A17996" s="6"/>
      <c r="B17996" s="6"/>
      <c r="C17996" s="6"/>
      <c r="D17996" s="6"/>
      <c r="E17996" s="6"/>
      <c r="F17996" s="7"/>
    </row>
    <row r="17997" spans="1:6" x14ac:dyDescent="0.3">
      <c r="A17997" s="8"/>
      <c r="B17997" s="8"/>
      <c r="C17997" s="8"/>
      <c r="D17997" s="8"/>
      <c r="E17997" s="8"/>
      <c r="F17997" s="9"/>
    </row>
    <row r="17998" spans="1:6" x14ac:dyDescent="0.3">
      <c r="A17998" s="6"/>
      <c r="B17998" s="6"/>
      <c r="C17998" s="6"/>
      <c r="D17998" s="6"/>
      <c r="E17998" s="6"/>
      <c r="F17998" s="7"/>
    </row>
    <row r="17999" spans="1:6" x14ac:dyDescent="0.3">
      <c r="A17999" s="8"/>
      <c r="B17999" s="8"/>
      <c r="C17999" s="8"/>
      <c r="D17999" s="8"/>
      <c r="E17999" s="8"/>
      <c r="F17999" s="9"/>
    </row>
    <row r="18000" spans="1:6" x14ac:dyDescent="0.3">
      <c r="A18000" s="6"/>
      <c r="B18000" s="6"/>
      <c r="C18000" s="6"/>
      <c r="D18000" s="6"/>
      <c r="E18000" s="6"/>
      <c r="F18000" s="7"/>
    </row>
    <row r="18001" spans="1:6" x14ac:dyDescent="0.3">
      <c r="A18001" s="8"/>
      <c r="B18001" s="8"/>
      <c r="C18001" s="8"/>
      <c r="D18001" s="8"/>
      <c r="E18001" s="8"/>
      <c r="F18001" s="9"/>
    </row>
    <row r="18002" spans="1:6" x14ac:dyDescent="0.3">
      <c r="A18002" s="6"/>
      <c r="B18002" s="6"/>
      <c r="C18002" s="6"/>
      <c r="D18002" s="6"/>
      <c r="E18002" s="6"/>
      <c r="F18002" s="7"/>
    </row>
    <row r="18003" spans="1:6" x14ac:dyDescent="0.3">
      <c r="A18003" s="8"/>
      <c r="B18003" s="8"/>
      <c r="C18003" s="8"/>
      <c r="D18003" s="8"/>
      <c r="E18003" s="8"/>
      <c r="F18003" s="9"/>
    </row>
    <row r="18004" spans="1:6" x14ac:dyDescent="0.3">
      <c r="A18004" s="6"/>
      <c r="B18004" s="6"/>
      <c r="C18004" s="6"/>
      <c r="D18004" s="6"/>
      <c r="E18004" s="6"/>
      <c r="F18004" s="7"/>
    </row>
    <row r="18005" spans="1:6" x14ac:dyDescent="0.3">
      <c r="A18005" s="8"/>
      <c r="B18005" s="8"/>
      <c r="C18005" s="8"/>
      <c r="D18005" s="8"/>
      <c r="E18005" s="8"/>
      <c r="F18005" s="9"/>
    </row>
    <row r="18006" spans="1:6" x14ac:dyDescent="0.3">
      <c r="A18006" s="6"/>
      <c r="B18006" s="6"/>
      <c r="C18006" s="6"/>
      <c r="D18006" s="6"/>
      <c r="E18006" s="6"/>
      <c r="F18006" s="7"/>
    </row>
    <row r="18007" spans="1:6" x14ac:dyDescent="0.3">
      <c r="A18007" s="8"/>
      <c r="B18007" s="8"/>
      <c r="C18007" s="8"/>
      <c r="D18007" s="8"/>
      <c r="E18007" s="8"/>
      <c r="F18007" s="9"/>
    </row>
    <row r="18008" spans="1:6" x14ac:dyDescent="0.3">
      <c r="A18008" s="6"/>
      <c r="B18008" s="6"/>
      <c r="C18008" s="6"/>
      <c r="D18008" s="6"/>
      <c r="E18008" s="6"/>
      <c r="F18008" s="7"/>
    </row>
    <row r="18009" spans="1:6" x14ac:dyDescent="0.3">
      <c r="A18009" s="8"/>
      <c r="B18009" s="8"/>
      <c r="C18009" s="8"/>
      <c r="D18009" s="8"/>
      <c r="E18009" s="8"/>
      <c r="F18009" s="9"/>
    </row>
    <row r="18010" spans="1:6" x14ac:dyDescent="0.3">
      <c r="A18010" s="6"/>
      <c r="B18010" s="6"/>
      <c r="C18010" s="6"/>
      <c r="D18010" s="6"/>
      <c r="E18010" s="6"/>
      <c r="F18010" s="7"/>
    </row>
    <row r="18011" spans="1:6" x14ac:dyDescent="0.3">
      <c r="A18011" s="8"/>
      <c r="B18011" s="8"/>
      <c r="C18011" s="8"/>
      <c r="D18011" s="8"/>
      <c r="E18011" s="8"/>
      <c r="F18011" s="9"/>
    </row>
    <row r="18012" spans="1:6" x14ac:dyDescent="0.3">
      <c r="A18012" s="6"/>
      <c r="B18012" s="6"/>
      <c r="C18012" s="6"/>
      <c r="D18012" s="6"/>
      <c r="E18012" s="6"/>
      <c r="F18012" s="7"/>
    </row>
    <row r="18013" spans="1:6" x14ac:dyDescent="0.3">
      <c r="A18013" s="8"/>
      <c r="B18013" s="8"/>
      <c r="C18013" s="8"/>
      <c r="D18013" s="8"/>
      <c r="E18013" s="8"/>
      <c r="F18013" s="9"/>
    </row>
    <row r="18014" spans="1:6" x14ac:dyDescent="0.3">
      <c r="A18014" s="6"/>
      <c r="B18014" s="6"/>
      <c r="C18014" s="6"/>
      <c r="D18014" s="6"/>
      <c r="E18014" s="6"/>
      <c r="F18014" s="7"/>
    </row>
    <row r="18015" spans="1:6" x14ac:dyDescent="0.3">
      <c r="A18015" s="8"/>
      <c r="B18015" s="8"/>
      <c r="C18015" s="8"/>
      <c r="D18015" s="8"/>
      <c r="E18015" s="8"/>
      <c r="F18015" s="9"/>
    </row>
    <row r="18016" spans="1:6" x14ac:dyDescent="0.3">
      <c r="A18016" s="6"/>
      <c r="B18016" s="6"/>
      <c r="C18016" s="6"/>
      <c r="D18016" s="6"/>
      <c r="E18016" s="6"/>
      <c r="F18016" s="7"/>
    </row>
    <row r="18017" spans="1:6" x14ac:dyDescent="0.3">
      <c r="A18017" s="8"/>
      <c r="B18017" s="8"/>
      <c r="C18017" s="8"/>
      <c r="D18017" s="8"/>
      <c r="E18017" s="8"/>
      <c r="F18017" s="9"/>
    </row>
    <row r="18018" spans="1:6" x14ac:dyDescent="0.3">
      <c r="A18018" s="6"/>
      <c r="B18018" s="6"/>
      <c r="C18018" s="6"/>
      <c r="D18018" s="6"/>
      <c r="E18018" s="6"/>
      <c r="F18018" s="7"/>
    </row>
    <row r="18019" spans="1:6" x14ac:dyDescent="0.3">
      <c r="A18019" s="8"/>
      <c r="B18019" s="8"/>
      <c r="C18019" s="8"/>
      <c r="D18019" s="8"/>
      <c r="E18019" s="8"/>
      <c r="F18019" s="9"/>
    </row>
    <row r="18020" spans="1:6" x14ac:dyDescent="0.3">
      <c r="A18020" s="6"/>
      <c r="B18020" s="6"/>
      <c r="C18020" s="6"/>
      <c r="D18020" s="6"/>
      <c r="E18020" s="6"/>
      <c r="F18020" s="7"/>
    </row>
    <row r="18021" spans="1:6" x14ac:dyDescent="0.3">
      <c r="A18021" s="8"/>
      <c r="B18021" s="8"/>
      <c r="C18021" s="8"/>
      <c r="D18021" s="8"/>
      <c r="E18021" s="8"/>
      <c r="F18021" s="9"/>
    </row>
    <row r="18022" spans="1:6" x14ac:dyDescent="0.3">
      <c r="A18022" s="6"/>
      <c r="B18022" s="6"/>
      <c r="C18022" s="6"/>
      <c r="D18022" s="6"/>
      <c r="E18022" s="6"/>
      <c r="F18022" s="7"/>
    </row>
    <row r="18023" spans="1:6" x14ac:dyDescent="0.3">
      <c r="A18023" s="8"/>
      <c r="B18023" s="8"/>
      <c r="C18023" s="8"/>
      <c r="D18023" s="8"/>
      <c r="E18023" s="8"/>
      <c r="F18023" s="9"/>
    </row>
    <row r="18024" spans="1:6" x14ac:dyDescent="0.3">
      <c r="A18024" s="6"/>
      <c r="B18024" s="6"/>
      <c r="C18024" s="6"/>
      <c r="D18024" s="6"/>
      <c r="E18024" s="6"/>
      <c r="F18024" s="7"/>
    </row>
    <row r="18025" spans="1:6" x14ac:dyDescent="0.3">
      <c r="A18025" s="8"/>
      <c r="B18025" s="8"/>
      <c r="C18025" s="8"/>
      <c r="D18025" s="8"/>
      <c r="E18025" s="8"/>
      <c r="F18025" s="9"/>
    </row>
    <row r="18026" spans="1:6" x14ac:dyDescent="0.3">
      <c r="A18026" s="6"/>
      <c r="B18026" s="6"/>
      <c r="C18026" s="6"/>
      <c r="D18026" s="6"/>
      <c r="E18026" s="6"/>
      <c r="F18026" s="7"/>
    </row>
    <row r="18027" spans="1:6" x14ac:dyDescent="0.3">
      <c r="A18027" s="8"/>
      <c r="B18027" s="8"/>
      <c r="C18027" s="8"/>
      <c r="D18027" s="8"/>
      <c r="E18027" s="8"/>
      <c r="F18027" s="9"/>
    </row>
    <row r="18028" spans="1:6" x14ac:dyDescent="0.3">
      <c r="A18028" s="6"/>
      <c r="B18028" s="6"/>
      <c r="C18028" s="6"/>
      <c r="D18028" s="6"/>
      <c r="E18028" s="6"/>
      <c r="F18028" s="7"/>
    </row>
    <row r="18029" spans="1:6" x14ac:dyDescent="0.3">
      <c r="A18029" s="8"/>
      <c r="B18029" s="8"/>
      <c r="C18029" s="8"/>
      <c r="D18029" s="8"/>
      <c r="E18029" s="8"/>
      <c r="F18029" s="9"/>
    </row>
    <row r="18030" spans="1:6" x14ac:dyDescent="0.3">
      <c r="A18030" s="6"/>
      <c r="B18030" s="6"/>
      <c r="C18030" s="6"/>
      <c r="D18030" s="6"/>
      <c r="E18030" s="6"/>
      <c r="F18030" s="7"/>
    </row>
    <row r="18031" spans="1:6" x14ac:dyDescent="0.3">
      <c r="A18031" s="8"/>
      <c r="B18031" s="8"/>
      <c r="C18031" s="8"/>
      <c r="D18031" s="8"/>
      <c r="E18031" s="8"/>
      <c r="F18031" s="9"/>
    </row>
    <row r="18032" spans="1:6" x14ac:dyDescent="0.3">
      <c r="A18032" s="6"/>
      <c r="B18032" s="6"/>
      <c r="C18032" s="6"/>
      <c r="D18032" s="6"/>
      <c r="E18032" s="6"/>
      <c r="F18032" s="7"/>
    </row>
    <row r="18033" spans="1:6" x14ac:dyDescent="0.3">
      <c r="A18033" s="8"/>
      <c r="B18033" s="8"/>
      <c r="C18033" s="8"/>
      <c r="D18033" s="8"/>
      <c r="E18033" s="8"/>
      <c r="F18033" s="9"/>
    </row>
    <row r="18034" spans="1:6" x14ac:dyDescent="0.3">
      <c r="A18034" s="6"/>
      <c r="B18034" s="6"/>
      <c r="C18034" s="6"/>
      <c r="D18034" s="6"/>
      <c r="E18034" s="6"/>
      <c r="F18034" s="7"/>
    </row>
    <row r="18035" spans="1:6" x14ac:dyDescent="0.3">
      <c r="A18035" s="8"/>
      <c r="B18035" s="8"/>
      <c r="C18035" s="8"/>
      <c r="D18035" s="8"/>
      <c r="E18035" s="8"/>
      <c r="F18035" s="9"/>
    </row>
    <row r="18036" spans="1:6" x14ac:dyDescent="0.3">
      <c r="A18036" s="6"/>
      <c r="B18036" s="6"/>
      <c r="C18036" s="6"/>
      <c r="D18036" s="6"/>
      <c r="E18036" s="6"/>
      <c r="F18036" s="7"/>
    </row>
    <row r="18037" spans="1:6" x14ac:dyDescent="0.3">
      <c r="A18037" s="8"/>
      <c r="B18037" s="8"/>
      <c r="C18037" s="8"/>
      <c r="D18037" s="8"/>
      <c r="E18037" s="8"/>
      <c r="F18037" s="9"/>
    </row>
    <row r="18038" spans="1:6" x14ac:dyDescent="0.3">
      <c r="A18038" s="6"/>
      <c r="B18038" s="6"/>
      <c r="C18038" s="6"/>
      <c r="D18038" s="6"/>
      <c r="E18038" s="6"/>
      <c r="F18038" s="7"/>
    </row>
    <row r="18039" spans="1:6" x14ac:dyDescent="0.3">
      <c r="A18039" s="8"/>
      <c r="B18039" s="8"/>
      <c r="C18039" s="8"/>
      <c r="D18039" s="8"/>
      <c r="E18039" s="8"/>
      <c r="F18039" s="9"/>
    </row>
    <row r="18040" spans="1:6" x14ac:dyDescent="0.3">
      <c r="A18040" s="6"/>
      <c r="B18040" s="6"/>
      <c r="C18040" s="6"/>
      <c r="D18040" s="6"/>
      <c r="E18040" s="6"/>
      <c r="F18040" s="7"/>
    </row>
    <row r="18041" spans="1:6" x14ac:dyDescent="0.3">
      <c r="A18041" s="8"/>
      <c r="B18041" s="8"/>
      <c r="C18041" s="8"/>
      <c r="D18041" s="8"/>
      <c r="E18041" s="8"/>
      <c r="F18041" s="9"/>
    </row>
    <row r="18042" spans="1:6" x14ac:dyDescent="0.3">
      <c r="A18042" s="6"/>
      <c r="B18042" s="6"/>
      <c r="C18042" s="6"/>
      <c r="D18042" s="6"/>
      <c r="E18042" s="6"/>
      <c r="F18042" s="7"/>
    </row>
    <row r="18043" spans="1:6" x14ac:dyDescent="0.3">
      <c r="A18043" s="8"/>
      <c r="B18043" s="8"/>
      <c r="C18043" s="8"/>
      <c r="D18043" s="8"/>
      <c r="E18043" s="8"/>
      <c r="F18043" s="9"/>
    </row>
    <row r="18044" spans="1:6" x14ac:dyDescent="0.3">
      <c r="A18044" s="6"/>
      <c r="B18044" s="6"/>
      <c r="C18044" s="6"/>
      <c r="D18044" s="6"/>
      <c r="E18044" s="6"/>
      <c r="F18044" s="7"/>
    </row>
    <row r="18045" spans="1:6" x14ac:dyDescent="0.3">
      <c r="A18045" s="8"/>
      <c r="B18045" s="8"/>
      <c r="C18045" s="8"/>
      <c r="D18045" s="8"/>
      <c r="E18045" s="8"/>
      <c r="F18045" s="9"/>
    </row>
    <row r="18046" spans="1:6" x14ac:dyDescent="0.3">
      <c r="A18046" s="6"/>
      <c r="B18046" s="6"/>
      <c r="C18046" s="6"/>
      <c r="D18046" s="6"/>
      <c r="E18046" s="6"/>
      <c r="F18046" s="7"/>
    </row>
    <row r="18047" spans="1:6" x14ac:dyDescent="0.3">
      <c r="A18047" s="8"/>
      <c r="B18047" s="8"/>
      <c r="C18047" s="8"/>
      <c r="D18047" s="8"/>
      <c r="E18047" s="8"/>
      <c r="F18047" s="9"/>
    </row>
    <row r="18048" spans="1:6" x14ac:dyDescent="0.3">
      <c r="A18048" s="6"/>
      <c r="B18048" s="6"/>
      <c r="C18048" s="6"/>
      <c r="D18048" s="6"/>
      <c r="E18048" s="6"/>
      <c r="F18048" s="7"/>
    </row>
    <row r="18049" spans="1:6" x14ac:dyDescent="0.3">
      <c r="A18049" s="8"/>
      <c r="B18049" s="8"/>
      <c r="C18049" s="8"/>
      <c r="D18049" s="8"/>
      <c r="E18049" s="8"/>
      <c r="F18049" s="9"/>
    </row>
    <row r="18050" spans="1:6" x14ac:dyDescent="0.3">
      <c r="A18050" s="6"/>
      <c r="B18050" s="6"/>
      <c r="C18050" s="6"/>
      <c r="D18050" s="6"/>
      <c r="E18050" s="6"/>
      <c r="F18050" s="7"/>
    </row>
    <row r="18051" spans="1:6" x14ac:dyDescent="0.3">
      <c r="A18051" s="8"/>
      <c r="B18051" s="8"/>
      <c r="C18051" s="8"/>
      <c r="D18051" s="8"/>
      <c r="E18051" s="8"/>
      <c r="F18051" s="9"/>
    </row>
    <row r="18052" spans="1:6" x14ac:dyDescent="0.3">
      <c r="A18052" s="6"/>
      <c r="B18052" s="6"/>
      <c r="C18052" s="6"/>
      <c r="D18052" s="6"/>
      <c r="E18052" s="6"/>
      <c r="F18052" s="7"/>
    </row>
    <row r="18053" spans="1:6" x14ac:dyDescent="0.3">
      <c r="A18053" s="8"/>
      <c r="B18053" s="8"/>
      <c r="C18053" s="8"/>
      <c r="D18053" s="8"/>
      <c r="E18053" s="8"/>
      <c r="F18053" s="9"/>
    </row>
    <row r="18054" spans="1:6" x14ac:dyDescent="0.3">
      <c r="A18054" s="6"/>
      <c r="B18054" s="6"/>
      <c r="C18054" s="6"/>
      <c r="D18054" s="6"/>
      <c r="E18054" s="6"/>
      <c r="F18054" s="7"/>
    </row>
    <row r="18055" spans="1:6" x14ac:dyDescent="0.3">
      <c r="A18055" s="8"/>
      <c r="B18055" s="8"/>
      <c r="C18055" s="8"/>
      <c r="D18055" s="8"/>
      <c r="E18055" s="8"/>
      <c r="F18055" s="9"/>
    </row>
    <row r="18056" spans="1:6" x14ac:dyDescent="0.3">
      <c r="A18056" s="6"/>
      <c r="B18056" s="6"/>
      <c r="C18056" s="6"/>
      <c r="D18056" s="6"/>
      <c r="E18056" s="6"/>
      <c r="F18056" s="7"/>
    </row>
    <row r="18057" spans="1:6" x14ac:dyDescent="0.3">
      <c r="A18057" s="8"/>
      <c r="B18057" s="8"/>
      <c r="C18057" s="8"/>
      <c r="D18057" s="8"/>
      <c r="E18057" s="8"/>
      <c r="F18057" s="9"/>
    </row>
    <row r="18058" spans="1:6" x14ac:dyDescent="0.3">
      <c r="A18058" s="6"/>
      <c r="B18058" s="6"/>
      <c r="C18058" s="6"/>
      <c r="D18058" s="6"/>
      <c r="E18058" s="6"/>
      <c r="F18058" s="7"/>
    </row>
    <row r="18059" spans="1:6" x14ac:dyDescent="0.3">
      <c r="A18059" s="8"/>
      <c r="B18059" s="8"/>
      <c r="C18059" s="8"/>
      <c r="D18059" s="8"/>
      <c r="E18059" s="8"/>
      <c r="F18059" s="9"/>
    </row>
    <row r="18060" spans="1:6" x14ac:dyDescent="0.3">
      <c r="A18060" s="6"/>
      <c r="B18060" s="6"/>
      <c r="C18060" s="6"/>
      <c r="D18060" s="6"/>
      <c r="E18060" s="6"/>
      <c r="F18060" s="7"/>
    </row>
    <row r="18061" spans="1:6" x14ac:dyDescent="0.3">
      <c r="A18061" s="8"/>
      <c r="B18061" s="8"/>
      <c r="C18061" s="8"/>
      <c r="D18061" s="8"/>
      <c r="E18061" s="8"/>
      <c r="F18061" s="9"/>
    </row>
    <row r="18062" spans="1:6" x14ac:dyDescent="0.3">
      <c r="A18062" s="6"/>
      <c r="B18062" s="6"/>
      <c r="C18062" s="6"/>
      <c r="D18062" s="6"/>
      <c r="E18062" s="6"/>
      <c r="F18062" s="7"/>
    </row>
    <row r="18063" spans="1:6" x14ac:dyDescent="0.3">
      <c r="A18063" s="8"/>
      <c r="B18063" s="8"/>
      <c r="C18063" s="8"/>
      <c r="D18063" s="8"/>
      <c r="E18063" s="8"/>
      <c r="F18063" s="9"/>
    </row>
    <row r="18064" spans="1:6" x14ac:dyDescent="0.3">
      <c r="A18064" s="6"/>
      <c r="B18064" s="6"/>
      <c r="C18064" s="6"/>
      <c r="D18064" s="6"/>
      <c r="E18064" s="6"/>
      <c r="F18064" s="7"/>
    </row>
    <row r="18065" spans="1:6" x14ac:dyDescent="0.3">
      <c r="A18065" s="8"/>
      <c r="B18065" s="8"/>
      <c r="C18065" s="8"/>
      <c r="D18065" s="8"/>
      <c r="E18065" s="8"/>
      <c r="F18065" s="9"/>
    </row>
    <row r="18066" spans="1:6" x14ac:dyDescent="0.3">
      <c r="A18066" s="6"/>
      <c r="B18066" s="6"/>
      <c r="C18066" s="6"/>
      <c r="D18066" s="6"/>
      <c r="E18066" s="6"/>
      <c r="F18066" s="7"/>
    </row>
    <row r="18067" spans="1:6" x14ac:dyDescent="0.3">
      <c r="A18067" s="8"/>
      <c r="B18067" s="8"/>
      <c r="C18067" s="8"/>
      <c r="D18067" s="8"/>
      <c r="E18067" s="8"/>
      <c r="F18067" s="9"/>
    </row>
    <row r="18068" spans="1:6" x14ac:dyDescent="0.3">
      <c r="A18068" s="6"/>
      <c r="B18068" s="6"/>
      <c r="C18068" s="6"/>
      <c r="D18068" s="6"/>
      <c r="E18068" s="6"/>
      <c r="F18068" s="7"/>
    </row>
    <row r="18069" spans="1:6" x14ac:dyDescent="0.3">
      <c r="A18069" s="8"/>
      <c r="B18069" s="8"/>
      <c r="C18069" s="8"/>
      <c r="D18069" s="8"/>
      <c r="E18069" s="8"/>
      <c r="F18069" s="9"/>
    </row>
    <row r="18070" spans="1:6" x14ac:dyDescent="0.3">
      <c r="A18070" s="6"/>
      <c r="B18070" s="6"/>
      <c r="C18070" s="6"/>
      <c r="D18070" s="6"/>
      <c r="E18070" s="6"/>
      <c r="F18070" s="7"/>
    </row>
    <row r="18071" spans="1:6" x14ac:dyDescent="0.3">
      <c r="A18071" s="8"/>
      <c r="B18071" s="8"/>
      <c r="C18071" s="8"/>
      <c r="D18071" s="8"/>
      <c r="E18071" s="8"/>
      <c r="F18071" s="9"/>
    </row>
    <row r="18072" spans="1:6" x14ac:dyDescent="0.3">
      <c r="A18072" s="6"/>
      <c r="B18072" s="6"/>
      <c r="C18072" s="6"/>
      <c r="D18072" s="6"/>
      <c r="E18072" s="6"/>
      <c r="F18072" s="7"/>
    </row>
    <row r="18073" spans="1:6" x14ac:dyDescent="0.3">
      <c r="A18073" s="8"/>
      <c r="B18073" s="8"/>
      <c r="C18073" s="8"/>
      <c r="D18073" s="8"/>
      <c r="E18073" s="8"/>
      <c r="F18073" s="9"/>
    </row>
    <row r="18074" spans="1:6" x14ac:dyDescent="0.3">
      <c r="A18074" s="6"/>
      <c r="B18074" s="6"/>
      <c r="C18074" s="6"/>
      <c r="D18074" s="6"/>
      <c r="E18074" s="6"/>
      <c r="F18074" s="7"/>
    </row>
    <row r="18075" spans="1:6" x14ac:dyDescent="0.3">
      <c r="A18075" s="8"/>
      <c r="B18075" s="8"/>
      <c r="C18075" s="8"/>
      <c r="D18075" s="8"/>
      <c r="E18075" s="8"/>
      <c r="F18075" s="9"/>
    </row>
    <row r="18076" spans="1:6" x14ac:dyDescent="0.3">
      <c r="A18076" s="6"/>
      <c r="B18076" s="6"/>
      <c r="C18076" s="6"/>
      <c r="D18076" s="6"/>
      <c r="E18076" s="6"/>
      <c r="F18076" s="7"/>
    </row>
    <row r="18077" spans="1:6" x14ac:dyDescent="0.3">
      <c r="A18077" s="8"/>
      <c r="B18077" s="8"/>
      <c r="C18077" s="8"/>
      <c r="D18077" s="8"/>
      <c r="E18077" s="8"/>
      <c r="F18077" s="9"/>
    </row>
    <row r="18078" spans="1:6" x14ac:dyDescent="0.3">
      <c r="A18078" s="6"/>
      <c r="B18078" s="6"/>
      <c r="C18078" s="6"/>
      <c r="D18078" s="6"/>
      <c r="E18078" s="6"/>
      <c r="F18078" s="7"/>
    </row>
    <row r="18079" spans="1:6" x14ac:dyDescent="0.3">
      <c r="A18079" s="8"/>
      <c r="B18079" s="8"/>
      <c r="C18079" s="8"/>
      <c r="D18079" s="8"/>
      <c r="E18079" s="8"/>
      <c r="F18079" s="9"/>
    </row>
    <row r="18080" spans="1:6" x14ac:dyDescent="0.3">
      <c r="A18080" s="6"/>
      <c r="B18080" s="6"/>
      <c r="C18080" s="6"/>
      <c r="D18080" s="6"/>
      <c r="E18080" s="6"/>
      <c r="F18080" s="7"/>
    </row>
    <row r="18081" spans="1:6" x14ac:dyDescent="0.3">
      <c r="A18081" s="8"/>
      <c r="B18081" s="8"/>
      <c r="C18081" s="8"/>
      <c r="D18081" s="8"/>
      <c r="E18081" s="8"/>
      <c r="F18081" s="9"/>
    </row>
    <row r="18082" spans="1:6" x14ac:dyDescent="0.3">
      <c r="A18082" s="6"/>
      <c r="B18082" s="6"/>
      <c r="C18082" s="6"/>
      <c r="D18082" s="6"/>
      <c r="E18082" s="6"/>
      <c r="F18082" s="7"/>
    </row>
    <row r="18083" spans="1:6" x14ac:dyDescent="0.3">
      <c r="A18083" s="8"/>
      <c r="B18083" s="8"/>
      <c r="C18083" s="8"/>
      <c r="D18083" s="8"/>
      <c r="E18083" s="8"/>
      <c r="F18083" s="9"/>
    </row>
    <row r="18084" spans="1:6" x14ac:dyDescent="0.3">
      <c r="A18084" s="6"/>
      <c r="B18084" s="6"/>
      <c r="C18084" s="6"/>
      <c r="D18084" s="6"/>
      <c r="E18084" s="6"/>
      <c r="F18084" s="7"/>
    </row>
    <row r="18085" spans="1:6" x14ac:dyDescent="0.3">
      <c r="A18085" s="8"/>
      <c r="B18085" s="8"/>
      <c r="C18085" s="8"/>
      <c r="D18085" s="8"/>
      <c r="E18085" s="8"/>
      <c r="F18085" s="9"/>
    </row>
    <row r="18086" spans="1:6" x14ac:dyDescent="0.3">
      <c r="A18086" s="6"/>
      <c r="B18086" s="6"/>
      <c r="C18086" s="6"/>
      <c r="D18086" s="6"/>
      <c r="E18086" s="6"/>
      <c r="F18086" s="7"/>
    </row>
    <row r="18087" spans="1:6" x14ac:dyDescent="0.3">
      <c r="A18087" s="8"/>
      <c r="B18087" s="8"/>
      <c r="C18087" s="8"/>
      <c r="D18087" s="8"/>
      <c r="E18087" s="8"/>
      <c r="F18087" s="9"/>
    </row>
    <row r="18088" spans="1:6" x14ac:dyDescent="0.3">
      <c r="A18088" s="6"/>
      <c r="B18088" s="6"/>
      <c r="C18088" s="6"/>
      <c r="D18088" s="6"/>
      <c r="E18088" s="6"/>
      <c r="F18088" s="7"/>
    </row>
    <row r="18089" spans="1:6" x14ac:dyDescent="0.3">
      <c r="A18089" s="8"/>
      <c r="B18089" s="8"/>
      <c r="C18089" s="8"/>
      <c r="D18089" s="8"/>
      <c r="E18089" s="8"/>
      <c r="F18089" s="9"/>
    </row>
    <row r="18090" spans="1:6" x14ac:dyDescent="0.3">
      <c r="A18090" s="6"/>
      <c r="B18090" s="6"/>
      <c r="C18090" s="6"/>
      <c r="D18090" s="6"/>
      <c r="E18090" s="6"/>
      <c r="F18090" s="7"/>
    </row>
    <row r="18091" spans="1:6" x14ac:dyDescent="0.3">
      <c r="A18091" s="8"/>
      <c r="B18091" s="8"/>
      <c r="C18091" s="8"/>
      <c r="D18091" s="8"/>
      <c r="E18091" s="8"/>
      <c r="F18091" s="9"/>
    </row>
    <row r="18092" spans="1:6" x14ac:dyDescent="0.3">
      <c r="A18092" s="6"/>
      <c r="B18092" s="6"/>
      <c r="C18092" s="6"/>
      <c r="D18092" s="6"/>
      <c r="E18092" s="6"/>
      <c r="F18092" s="7"/>
    </row>
    <row r="18093" spans="1:6" x14ac:dyDescent="0.3">
      <c r="A18093" s="8"/>
      <c r="B18093" s="8"/>
      <c r="C18093" s="8"/>
      <c r="D18093" s="8"/>
      <c r="E18093" s="8"/>
      <c r="F18093" s="9"/>
    </row>
    <row r="18094" spans="1:6" x14ac:dyDescent="0.3">
      <c r="A18094" s="6"/>
      <c r="B18094" s="6"/>
      <c r="C18094" s="6"/>
      <c r="D18094" s="6"/>
      <c r="E18094" s="6"/>
      <c r="F18094" s="7"/>
    </row>
    <row r="18095" spans="1:6" x14ac:dyDescent="0.3">
      <c r="A18095" s="8"/>
      <c r="B18095" s="8"/>
      <c r="C18095" s="8"/>
      <c r="D18095" s="8"/>
      <c r="E18095" s="8"/>
      <c r="F18095" s="9"/>
    </row>
    <row r="18096" spans="1:6" x14ac:dyDescent="0.3">
      <c r="A18096" s="6"/>
      <c r="B18096" s="6"/>
      <c r="C18096" s="6"/>
      <c r="D18096" s="6"/>
      <c r="E18096" s="6"/>
      <c r="F18096" s="7"/>
    </row>
    <row r="18097" spans="1:6" x14ac:dyDescent="0.3">
      <c r="A18097" s="8"/>
      <c r="B18097" s="8"/>
      <c r="C18097" s="8"/>
      <c r="D18097" s="8"/>
      <c r="E18097" s="8"/>
      <c r="F18097" s="9"/>
    </row>
    <row r="18098" spans="1:6" x14ac:dyDescent="0.3">
      <c r="A18098" s="6"/>
      <c r="B18098" s="6"/>
      <c r="C18098" s="6"/>
      <c r="D18098" s="6"/>
      <c r="E18098" s="6"/>
      <c r="F18098" s="7"/>
    </row>
    <row r="18099" spans="1:6" x14ac:dyDescent="0.3">
      <c r="A18099" s="8"/>
      <c r="B18099" s="8"/>
      <c r="C18099" s="8"/>
      <c r="D18099" s="8"/>
      <c r="E18099" s="8"/>
      <c r="F18099" s="9"/>
    </row>
    <row r="18100" spans="1:6" x14ac:dyDescent="0.3">
      <c r="A18100" s="6"/>
      <c r="B18100" s="6"/>
      <c r="C18100" s="6"/>
      <c r="D18100" s="6"/>
      <c r="E18100" s="6"/>
      <c r="F18100" s="7"/>
    </row>
    <row r="18101" spans="1:6" x14ac:dyDescent="0.3">
      <c r="A18101" s="8"/>
      <c r="B18101" s="8"/>
      <c r="C18101" s="8"/>
      <c r="D18101" s="8"/>
      <c r="E18101" s="8"/>
      <c r="F18101" s="9"/>
    </row>
    <row r="18102" spans="1:6" x14ac:dyDescent="0.3">
      <c r="A18102" s="6"/>
      <c r="B18102" s="6"/>
      <c r="C18102" s="6"/>
      <c r="D18102" s="6"/>
      <c r="E18102" s="6"/>
      <c r="F18102" s="7"/>
    </row>
    <row r="18103" spans="1:6" x14ac:dyDescent="0.3">
      <c r="A18103" s="8"/>
      <c r="B18103" s="8"/>
      <c r="C18103" s="8"/>
      <c r="D18103" s="8"/>
      <c r="E18103" s="8"/>
      <c r="F18103" s="9"/>
    </row>
    <row r="18104" spans="1:6" x14ac:dyDescent="0.3">
      <c r="A18104" s="6"/>
      <c r="B18104" s="6"/>
      <c r="C18104" s="6"/>
      <c r="D18104" s="6"/>
      <c r="E18104" s="6"/>
      <c r="F18104" s="7"/>
    </row>
    <row r="18105" spans="1:6" x14ac:dyDescent="0.3">
      <c r="A18105" s="8"/>
      <c r="B18105" s="8"/>
      <c r="C18105" s="8"/>
      <c r="D18105" s="8"/>
      <c r="E18105" s="8"/>
      <c r="F18105" s="9"/>
    </row>
    <row r="18106" spans="1:6" x14ac:dyDescent="0.3">
      <c r="A18106" s="6"/>
      <c r="B18106" s="6"/>
      <c r="C18106" s="6"/>
      <c r="D18106" s="6"/>
      <c r="E18106" s="6"/>
      <c r="F18106" s="7"/>
    </row>
    <row r="18107" spans="1:6" x14ac:dyDescent="0.3">
      <c r="A18107" s="8"/>
      <c r="B18107" s="8"/>
      <c r="C18107" s="8"/>
      <c r="D18107" s="8"/>
      <c r="E18107" s="8"/>
      <c r="F18107" s="9"/>
    </row>
    <row r="18108" spans="1:6" x14ac:dyDescent="0.3">
      <c r="A18108" s="6"/>
      <c r="B18108" s="6"/>
      <c r="C18108" s="6"/>
      <c r="D18108" s="6"/>
      <c r="E18108" s="6"/>
      <c r="F18108" s="7"/>
    </row>
    <row r="18109" spans="1:6" x14ac:dyDescent="0.3">
      <c r="A18109" s="8"/>
      <c r="B18109" s="8"/>
      <c r="C18109" s="8"/>
      <c r="D18109" s="8"/>
      <c r="E18109" s="8"/>
      <c r="F18109" s="9"/>
    </row>
    <row r="18110" spans="1:6" x14ac:dyDescent="0.3">
      <c r="A18110" s="6"/>
      <c r="B18110" s="6"/>
      <c r="C18110" s="6"/>
      <c r="D18110" s="6"/>
      <c r="E18110" s="6"/>
      <c r="F18110" s="7"/>
    </row>
    <row r="18111" spans="1:6" x14ac:dyDescent="0.3">
      <c r="A18111" s="8"/>
      <c r="B18111" s="8"/>
      <c r="C18111" s="8"/>
      <c r="D18111" s="8"/>
      <c r="E18111" s="8"/>
      <c r="F18111" s="9"/>
    </row>
    <row r="18112" spans="1:6" x14ac:dyDescent="0.3">
      <c r="A18112" s="6"/>
      <c r="B18112" s="6"/>
      <c r="C18112" s="6"/>
      <c r="D18112" s="6"/>
      <c r="E18112" s="6"/>
      <c r="F18112" s="7"/>
    </row>
    <row r="18113" spans="1:6" x14ac:dyDescent="0.3">
      <c r="A18113" s="8"/>
      <c r="B18113" s="8"/>
      <c r="C18113" s="8"/>
      <c r="D18113" s="8"/>
      <c r="E18113" s="8"/>
      <c r="F18113" s="9"/>
    </row>
    <row r="18114" spans="1:6" x14ac:dyDescent="0.3">
      <c r="A18114" s="6"/>
      <c r="B18114" s="6"/>
      <c r="C18114" s="6"/>
      <c r="D18114" s="6"/>
      <c r="E18114" s="6"/>
      <c r="F18114" s="7"/>
    </row>
    <row r="18115" spans="1:6" x14ac:dyDescent="0.3">
      <c r="A18115" s="8"/>
      <c r="B18115" s="8"/>
      <c r="C18115" s="8"/>
      <c r="D18115" s="8"/>
      <c r="E18115" s="8"/>
      <c r="F18115" s="9"/>
    </row>
    <row r="18116" spans="1:6" x14ac:dyDescent="0.3">
      <c r="A18116" s="6"/>
      <c r="B18116" s="6"/>
      <c r="C18116" s="6"/>
      <c r="D18116" s="6"/>
      <c r="E18116" s="6"/>
      <c r="F18116" s="7"/>
    </row>
    <row r="18117" spans="1:6" x14ac:dyDescent="0.3">
      <c r="A18117" s="8"/>
      <c r="B18117" s="8"/>
      <c r="C18117" s="8"/>
      <c r="D18117" s="8"/>
      <c r="E18117" s="8"/>
      <c r="F18117" s="9"/>
    </row>
    <row r="18118" spans="1:6" x14ac:dyDescent="0.3">
      <c r="A18118" s="6"/>
      <c r="B18118" s="6"/>
      <c r="C18118" s="6"/>
      <c r="D18118" s="6"/>
      <c r="E18118" s="6"/>
      <c r="F18118" s="7"/>
    </row>
    <row r="18119" spans="1:6" x14ac:dyDescent="0.3">
      <c r="A18119" s="8"/>
      <c r="B18119" s="8"/>
      <c r="C18119" s="8"/>
      <c r="D18119" s="8"/>
      <c r="E18119" s="8"/>
      <c r="F18119" s="9"/>
    </row>
    <row r="18120" spans="1:6" x14ac:dyDescent="0.3">
      <c r="A18120" s="6"/>
      <c r="B18120" s="6"/>
      <c r="C18120" s="6"/>
      <c r="D18120" s="6"/>
      <c r="E18120" s="6"/>
      <c r="F18120" s="7"/>
    </row>
    <row r="18121" spans="1:6" x14ac:dyDescent="0.3">
      <c r="A18121" s="8"/>
      <c r="B18121" s="8"/>
      <c r="C18121" s="8"/>
      <c r="D18121" s="8"/>
      <c r="E18121" s="8"/>
      <c r="F18121" s="9"/>
    </row>
    <row r="18122" spans="1:6" x14ac:dyDescent="0.3">
      <c r="A18122" s="6"/>
      <c r="B18122" s="6"/>
      <c r="C18122" s="6"/>
      <c r="D18122" s="6"/>
      <c r="E18122" s="6"/>
      <c r="F18122" s="7"/>
    </row>
    <row r="18123" spans="1:6" x14ac:dyDescent="0.3">
      <c r="A18123" s="8"/>
      <c r="B18123" s="8"/>
      <c r="C18123" s="8"/>
      <c r="D18123" s="8"/>
      <c r="E18123" s="8"/>
      <c r="F18123" s="9"/>
    </row>
    <row r="18124" spans="1:6" x14ac:dyDescent="0.3">
      <c r="A18124" s="6"/>
      <c r="B18124" s="6"/>
      <c r="C18124" s="6"/>
      <c r="D18124" s="6"/>
      <c r="E18124" s="6"/>
      <c r="F18124" s="7"/>
    </row>
    <row r="18125" spans="1:6" x14ac:dyDescent="0.3">
      <c r="A18125" s="8"/>
      <c r="B18125" s="8"/>
      <c r="C18125" s="8"/>
      <c r="D18125" s="8"/>
      <c r="E18125" s="8"/>
      <c r="F18125" s="9"/>
    </row>
    <row r="18126" spans="1:6" x14ac:dyDescent="0.3">
      <c r="A18126" s="6"/>
      <c r="B18126" s="6"/>
      <c r="C18126" s="6"/>
      <c r="D18126" s="6"/>
      <c r="E18126" s="6"/>
      <c r="F18126" s="7"/>
    </row>
    <row r="18127" spans="1:6" x14ac:dyDescent="0.3">
      <c r="A18127" s="8"/>
      <c r="B18127" s="8"/>
      <c r="C18127" s="8"/>
      <c r="D18127" s="8"/>
      <c r="E18127" s="8"/>
      <c r="F18127" s="9"/>
    </row>
    <row r="18128" spans="1:6" x14ac:dyDescent="0.3">
      <c r="A18128" s="6"/>
      <c r="B18128" s="6"/>
      <c r="C18128" s="6"/>
      <c r="D18128" s="6"/>
      <c r="E18128" s="6"/>
      <c r="F18128" s="7"/>
    </row>
    <row r="18129" spans="1:6" x14ac:dyDescent="0.3">
      <c r="A18129" s="8"/>
      <c r="B18129" s="8"/>
      <c r="C18129" s="8"/>
      <c r="D18129" s="8"/>
      <c r="E18129" s="8"/>
      <c r="F18129" s="9"/>
    </row>
    <row r="18130" spans="1:6" x14ac:dyDescent="0.3">
      <c r="A18130" s="6"/>
      <c r="B18130" s="6"/>
      <c r="C18130" s="6"/>
      <c r="D18130" s="6"/>
      <c r="E18130" s="6"/>
      <c r="F18130" s="7"/>
    </row>
    <row r="18131" spans="1:6" x14ac:dyDescent="0.3">
      <c r="A18131" s="8"/>
      <c r="B18131" s="8"/>
      <c r="C18131" s="8"/>
      <c r="D18131" s="8"/>
      <c r="E18131" s="8"/>
      <c r="F18131" s="9"/>
    </row>
    <row r="18132" spans="1:6" x14ac:dyDescent="0.3">
      <c r="A18132" s="6"/>
      <c r="B18132" s="6"/>
      <c r="C18132" s="6"/>
      <c r="D18132" s="6"/>
      <c r="E18132" s="6"/>
      <c r="F18132" s="7"/>
    </row>
    <row r="18133" spans="1:6" x14ac:dyDescent="0.3">
      <c r="A18133" s="8"/>
      <c r="B18133" s="8"/>
      <c r="C18133" s="8"/>
      <c r="D18133" s="8"/>
      <c r="E18133" s="8"/>
      <c r="F18133" s="9"/>
    </row>
    <row r="18134" spans="1:6" x14ac:dyDescent="0.3">
      <c r="A18134" s="6"/>
      <c r="B18134" s="6"/>
      <c r="C18134" s="6"/>
      <c r="D18134" s="6"/>
      <c r="E18134" s="6"/>
      <c r="F18134" s="7"/>
    </row>
    <row r="18135" spans="1:6" x14ac:dyDescent="0.3">
      <c r="A18135" s="8"/>
      <c r="B18135" s="8"/>
      <c r="C18135" s="8"/>
      <c r="D18135" s="8"/>
      <c r="E18135" s="8"/>
      <c r="F18135" s="9"/>
    </row>
    <row r="18136" spans="1:6" x14ac:dyDescent="0.3">
      <c r="A18136" s="6"/>
      <c r="B18136" s="6"/>
      <c r="C18136" s="6"/>
      <c r="D18136" s="6"/>
      <c r="E18136" s="6"/>
      <c r="F18136" s="7"/>
    </row>
    <row r="18137" spans="1:6" x14ac:dyDescent="0.3">
      <c r="A18137" s="8"/>
      <c r="B18137" s="8"/>
      <c r="C18137" s="8"/>
      <c r="D18137" s="8"/>
      <c r="E18137" s="8"/>
      <c r="F18137" s="9"/>
    </row>
    <row r="18138" spans="1:6" x14ac:dyDescent="0.3">
      <c r="A18138" s="6"/>
      <c r="B18138" s="6"/>
      <c r="C18138" s="6"/>
      <c r="D18138" s="6"/>
      <c r="E18138" s="6"/>
      <c r="F18138" s="7"/>
    </row>
    <row r="18139" spans="1:6" x14ac:dyDescent="0.3">
      <c r="A18139" s="8"/>
      <c r="B18139" s="8"/>
      <c r="C18139" s="8"/>
      <c r="D18139" s="8"/>
      <c r="E18139" s="8"/>
      <c r="F18139" s="9"/>
    </row>
    <row r="18140" spans="1:6" x14ac:dyDescent="0.3">
      <c r="A18140" s="6"/>
      <c r="B18140" s="6"/>
      <c r="C18140" s="6"/>
      <c r="D18140" s="6"/>
      <c r="E18140" s="6"/>
      <c r="F18140" s="7"/>
    </row>
    <row r="18141" spans="1:6" x14ac:dyDescent="0.3">
      <c r="A18141" s="8"/>
      <c r="B18141" s="8"/>
      <c r="C18141" s="8"/>
      <c r="D18141" s="8"/>
      <c r="E18141" s="8"/>
      <c r="F18141" s="9"/>
    </row>
    <row r="18142" spans="1:6" x14ac:dyDescent="0.3">
      <c r="A18142" s="6"/>
      <c r="B18142" s="6"/>
      <c r="C18142" s="6"/>
      <c r="D18142" s="6"/>
      <c r="E18142" s="6"/>
      <c r="F18142" s="7"/>
    </row>
    <row r="18143" spans="1:6" x14ac:dyDescent="0.3">
      <c r="A18143" s="8"/>
      <c r="B18143" s="8"/>
      <c r="C18143" s="8"/>
      <c r="D18143" s="8"/>
      <c r="E18143" s="8"/>
      <c r="F18143" s="9"/>
    </row>
    <row r="18144" spans="1:6" x14ac:dyDescent="0.3">
      <c r="A18144" s="6"/>
      <c r="B18144" s="6"/>
      <c r="C18144" s="6"/>
      <c r="D18144" s="6"/>
      <c r="E18144" s="6"/>
      <c r="F18144" s="7"/>
    </row>
    <row r="18145" spans="1:6" x14ac:dyDescent="0.3">
      <c r="A18145" s="8"/>
      <c r="B18145" s="8"/>
      <c r="C18145" s="8"/>
      <c r="D18145" s="8"/>
      <c r="E18145" s="8"/>
      <c r="F18145" s="9"/>
    </row>
    <row r="18146" spans="1:6" x14ac:dyDescent="0.3">
      <c r="A18146" s="6"/>
      <c r="B18146" s="6"/>
      <c r="C18146" s="6"/>
      <c r="D18146" s="6"/>
      <c r="E18146" s="6"/>
      <c r="F18146" s="7"/>
    </row>
    <row r="18147" spans="1:6" x14ac:dyDescent="0.3">
      <c r="A18147" s="8"/>
      <c r="B18147" s="8"/>
      <c r="C18147" s="8"/>
      <c r="D18147" s="8"/>
      <c r="E18147" s="8"/>
      <c r="F18147" s="9"/>
    </row>
    <row r="18148" spans="1:6" x14ac:dyDescent="0.3">
      <c r="A18148" s="6"/>
      <c r="B18148" s="6"/>
      <c r="C18148" s="6"/>
      <c r="D18148" s="6"/>
      <c r="E18148" s="6"/>
      <c r="F18148" s="7"/>
    </row>
    <row r="18149" spans="1:6" x14ac:dyDescent="0.3">
      <c r="A18149" s="8"/>
      <c r="B18149" s="8"/>
      <c r="C18149" s="8"/>
      <c r="D18149" s="8"/>
      <c r="E18149" s="8"/>
      <c r="F18149" s="9"/>
    </row>
    <row r="18150" spans="1:6" x14ac:dyDescent="0.3">
      <c r="A18150" s="6"/>
      <c r="B18150" s="6"/>
      <c r="C18150" s="6"/>
      <c r="D18150" s="6"/>
      <c r="E18150" s="6"/>
      <c r="F18150" s="7"/>
    </row>
    <row r="18151" spans="1:6" x14ac:dyDescent="0.3">
      <c r="A18151" s="8"/>
      <c r="B18151" s="8"/>
      <c r="C18151" s="8"/>
      <c r="D18151" s="8"/>
      <c r="E18151" s="8"/>
      <c r="F18151" s="9"/>
    </row>
    <row r="18152" spans="1:6" x14ac:dyDescent="0.3">
      <c r="A18152" s="6"/>
      <c r="B18152" s="6"/>
      <c r="C18152" s="6"/>
      <c r="D18152" s="6"/>
      <c r="E18152" s="6"/>
      <c r="F18152" s="7"/>
    </row>
    <row r="18153" spans="1:6" x14ac:dyDescent="0.3">
      <c r="A18153" s="8"/>
      <c r="B18153" s="8"/>
      <c r="C18153" s="8"/>
      <c r="D18153" s="8"/>
      <c r="E18153" s="8"/>
      <c r="F18153" s="9"/>
    </row>
    <row r="18154" spans="1:6" x14ac:dyDescent="0.3">
      <c r="A18154" s="6"/>
      <c r="B18154" s="6"/>
      <c r="C18154" s="6"/>
      <c r="D18154" s="6"/>
      <c r="E18154" s="6"/>
      <c r="F18154" s="7"/>
    </row>
    <row r="18155" spans="1:6" x14ac:dyDescent="0.3">
      <c r="A18155" s="8"/>
      <c r="B18155" s="8"/>
      <c r="C18155" s="8"/>
      <c r="D18155" s="8"/>
      <c r="E18155" s="8"/>
      <c r="F18155" s="9"/>
    </row>
    <row r="18156" spans="1:6" x14ac:dyDescent="0.3">
      <c r="A18156" s="6"/>
      <c r="B18156" s="6"/>
      <c r="C18156" s="6"/>
      <c r="D18156" s="6"/>
      <c r="E18156" s="6"/>
      <c r="F18156" s="7"/>
    </row>
    <row r="18157" spans="1:6" x14ac:dyDescent="0.3">
      <c r="A18157" s="8"/>
      <c r="B18157" s="8"/>
      <c r="C18157" s="8"/>
      <c r="D18157" s="8"/>
      <c r="E18157" s="8"/>
      <c r="F18157" s="9"/>
    </row>
    <row r="18158" spans="1:6" x14ac:dyDescent="0.3">
      <c r="A18158" s="6"/>
      <c r="B18158" s="6"/>
      <c r="C18158" s="6"/>
      <c r="D18158" s="6"/>
      <c r="E18158" s="6"/>
      <c r="F18158" s="7"/>
    </row>
    <row r="18159" spans="1:6" x14ac:dyDescent="0.3">
      <c r="A18159" s="8"/>
      <c r="B18159" s="8"/>
      <c r="C18159" s="8"/>
      <c r="D18159" s="8"/>
      <c r="E18159" s="8"/>
      <c r="F18159" s="9"/>
    </row>
    <row r="18160" spans="1:6" x14ac:dyDescent="0.3">
      <c r="A18160" s="6"/>
      <c r="B18160" s="6"/>
      <c r="C18160" s="6"/>
      <c r="D18160" s="6"/>
      <c r="E18160" s="6"/>
      <c r="F18160" s="7"/>
    </row>
    <row r="18161" spans="1:6" x14ac:dyDescent="0.3">
      <c r="A18161" s="8"/>
      <c r="B18161" s="8"/>
      <c r="C18161" s="8"/>
      <c r="D18161" s="8"/>
      <c r="E18161" s="8"/>
      <c r="F18161" s="9"/>
    </row>
    <row r="18162" spans="1:6" x14ac:dyDescent="0.3">
      <c r="A18162" s="6"/>
      <c r="B18162" s="6"/>
      <c r="C18162" s="6"/>
      <c r="D18162" s="6"/>
      <c r="E18162" s="6"/>
      <c r="F18162" s="7"/>
    </row>
    <row r="18163" spans="1:6" x14ac:dyDescent="0.3">
      <c r="A18163" s="8"/>
      <c r="B18163" s="8"/>
      <c r="C18163" s="8"/>
      <c r="D18163" s="8"/>
      <c r="E18163" s="8"/>
      <c r="F18163" s="9"/>
    </row>
    <row r="18164" spans="1:6" x14ac:dyDescent="0.3">
      <c r="A18164" s="6"/>
      <c r="B18164" s="6"/>
      <c r="C18164" s="6"/>
      <c r="D18164" s="6"/>
      <c r="E18164" s="6"/>
      <c r="F18164" s="7"/>
    </row>
    <row r="18165" spans="1:6" x14ac:dyDescent="0.3">
      <c r="A18165" s="8"/>
      <c r="B18165" s="8"/>
      <c r="C18165" s="8"/>
      <c r="D18165" s="8"/>
      <c r="E18165" s="8"/>
      <c r="F18165" s="9"/>
    </row>
    <row r="18166" spans="1:6" x14ac:dyDescent="0.3">
      <c r="A18166" s="6"/>
      <c r="B18166" s="6"/>
      <c r="C18166" s="6"/>
      <c r="D18166" s="6"/>
      <c r="E18166" s="6"/>
      <c r="F18166" s="7"/>
    </row>
    <row r="18167" spans="1:6" x14ac:dyDescent="0.3">
      <c r="A18167" s="8"/>
      <c r="B18167" s="8"/>
      <c r="C18167" s="8"/>
      <c r="D18167" s="8"/>
      <c r="E18167" s="8"/>
      <c r="F18167" s="9"/>
    </row>
    <row r="18168" spans="1:6" x14ac:dyDescent="0.3">
      <c r="A18168" s="6"/>
      <c r="B18168" s="6"/>
      <c r="C18168" s="6"/>
      <c r="D18168" s="6"/>
      <c r="E18168" s="6"/>
      <c r="F18168" s="7"/>
    </row>
    <row r="18169" spans="1:6" x14ac:dyDescent="0.3">
      <c r="A18169" s="8"/>
      <c r="B18169" s="8"/>
      <c r="C18169" s="8"/>
      <c r="D18169" s="8"/>
      <c r="E18169" s="8"/>
      <c r="F18169" s="9"/>
    </row>
    <row r="18170" spans="1:6" x14ac:dyDescent="0.3">
      <c r="A18170" s="6"/>
      <c r="B18170" s="6"/>
      <c r="C18170" s="6"/>
      <c r="D18170" s="6"/>
      <c r="E18170" s="6"/>
      <c r="F18170" s="7"/>
    </row>
    <row r="18171" spans="1:6" x14ac:dyDescent="0.3">
      <c r="A18171" s="8"/>
      <c r="B18171" s="8"/>
      <c r="C18171" s="8"/>
      <c r="D18171" s="8"/>
      <c r="E18171" s="8"/>
      <c r="F18171" s="9"/>
    </row>
    <row r="18172" spans="1:6" x14ac:dyDescent="0.3">
      <c r="A18172" s="6"/>
      <c r="B18172" s="6"/>
      <c r="C18172" s="6"/>
      <c r="D18172" s="6"/>
      <c r="E18172" s="6"/>
      <c r="F18172" s="7"/>
    </row>
    <row r="18173" spans="1:6" x14ac:dyDescent="0.3">
      <c r="A18173" s="8"/>
      <c r="B18173" s="8"/>
      <c r="C18173" s="8"/>
      <c r="D18173" s="8"/>
      <c r="E18173" s="8"/>
      <c r="F18173" s="9"/>
    </row>
    <row r="18174" spans="1:6" x14ac:dyDescent="0.3">
      <c r="A18174" s="6"/>
      <c r="B18174" s="6"/>
      <c r="C18174" s="6"/>
      <c r="D18174" s="6"/>
      <c r="E18174" s="6"/>
      <c r="F18174" s="7"/>
    </row>
    <row r="18175" spans="1:6" x14ac:dyDescent="0.3">
      <c r="A18175" s="8"/>
      <c r="B18175" s="8"/>
      <c r="C18175" s="8"/>
      <c r="D18175" s="8"/>
      <c r="E18175" s="8"/>
      <c r="F18175" s="9"/>
    </row>
    <row r="18176" spans="1:6" x14ac:dyDescent="0.3">
      <c r="A18176" s="6"/>
      <c r="B18176" s="6"/>
      <c r="C18176" s="6"/>
      <c r="D18176" s="6"/>
      <c r="E18176" s="6"/>
      <c r="F18176" s="7"/>
    </row>
    <row r="18177" spans="1:6" x14ac:dyDescent="0.3">
      <c r="A18177" s="8"/>
      <c r="B18177" s="8"/>
      <c r="C18177" s="8"/>
      <c r="D18177" s="8"/>
      <c r="E18177" s="8"/>
      <c r="F18177" s="9"/>
    </row>
    <row r="18178" spans="1:6" x14ac:dyDescent="0.3">
      <c r="A18178" s="6"/>
      <c r="B18178" s="6"/>
      <c r="C18178" s="6"/>
      <c r="D18178" s="6"/>
      <c r="E18178" s="6"/>
      <c r="F18178" s="7"/>
    </row>
    <row r="18179" spans="1:6" x14ac:dyDescent="0.3">
      <c r="A18179" s="8"/>
      <c r="B18179" s="8"/>
      <c r="C18179" s="8"/>
      <c r="D18179" s="8"/>
      <c r="E18179" s="8"/>
      <c r="F18179" s="9"/>
    </row>
    <row r="18180" spans="1:6" x14ac:dyDescent="0.3">
      <c r="A18180" s="6"/>
      <c r="B18180" s="6"/>
      <c r="C18180" s="6"/>
      <c r="D18180" s="6"/>
      <c r="E18180" s="6"/>
      <c r="F18180" s="7"/>
    </row>
    <row r="18181" spans="1:6" x14ac:dyDescent="0.3">
      <c r="A18181" s="8"/>
      <c r="B18181" s="8"/>
      <c r="C18181" s="8"/>
      <c r="D18181" s="8"/>
      <c r="E18181" s="8"/>
      <c r="F18181" s="9"/>
    </row>
    <row r="18182" spans="1:6" x14ac:dyDescent="0.3">
      <c r="A18182" s="6"/>
      <c r="B18182" s="6"/>
      <c r="C18182" s="6"/>
      <c r="D18182" s="6"/>
      <c r="E18182" s="6"/>
      <c r="F18182" s="7"/>
    </row>
    <row r="18183" spans="1:6" x14ac:dyDescent="0.3">
      <c r="A18183" s="8"/>
      <c r="B18183" s="8"/>
      <c r="C18183" s="8"/>
      <c r="D18183" s="8"/>
      <c r="E18183" s="8"/>
      <c r="F18183" s="9"/>
    </row>
    <row r="18184" spans="1:6" x14ac:dyDescent="0.3">
      <c r="A18184" s="6"/>
      <c r="B18184" s="6"/>
      <c r="C18184" s="6"/>
      <c r="D18184" s="6"/>
      <c r="E18184" s="6"/>
      <c r="F18184" s="7"/>
    </row>
    <row r="18185" spans="1:6" x14ac:dyDescent="0.3">
      <c r="A18185" s="8"/>
      <c r="B18185" s="8"/>
      <c r="C18185" s="8"/>
      <c r="D18185" s="8"/>
      <c r="E18185" s="8"/>
      <c r="F18185" s="9"/>
    </row>
    <row r="18186" spans="1:6" x14ac:dyDescent="0.3">
      <c r="A18186" s="6"/>
      <c r="B18186" s="6"/>
      <c r="C18186" s="6"/>
      <c r="D18186" s="6"/>
      <c r="E18186" s="6"/>
      <c r="F18186" s="7"/>
    </row>
    <row r="18187" spans="1:6" x14ac:dyDescent="0.3">
      <c r="A18187" s="8"/>
      <c r="B18187" s="8"/>
      <c r="C18187" s="8"/>
      <c r="D18187" s="8"/>
      <c r="E18187" s="8"/>
      <c r="F18187" s="9"/>
    </row>
    <row r="18188" spans="1:6" x14ac:dyDescent="0.3">
      <c r="A18188" s="6"/>
      <c r="B18188" s="6"/>
      <c r="C18188" s="6"/>
      <c r="D18188" s="6"/>
      <c r="E18188" s="6"/>
      <c r="F18188" s="7"/>
    </row>
    <row r="18189" spans="1:6" x14ac:dyDescent="0.3">
      <c r="A18189" s="8"/>
      <c r="B18189" s="8"/>
      <c r="C18189" s="8"/>
      <c r="D18189" s="8"/>
      <c r="E18189" s="8"/>
      <c r="F18189" s="9"/>
    </row>
    <row r="18190" spans="1:6" x14ac:dyDescent="0.3">
      <c r="A18190" s="6"/>
      <c r="B18190" s="6"/>
      <c r="C18190" s="6"/>
      <c r="D18190" s="6"/>
      <c r="E18190" s="6"/>
      <c r="F18190" s="7"/>
    </row>
    <row r="18191" spans="1:6" x14ac:dyDescent="0.3">
      <c r="A18191" s="8"/>
      <c r="B18191" s="8"/>
      <c r="C18191" s="8"/>
      <c r="D18191" s="8"/>
      <c r="E18191" s="8"/>
      <c r="F18191" s="9"/>
    </row>
    <row r="18192" spans="1:6" x14ac:dyDescent="0.3">
      <c r="A18192" s="6"/>
      <c r="B18192" s="6"/>
      <c r="C18192" s="6"/>
      <c r="D18192" s="6"/>
      <c r="E18192" s="6"/>
      <c r="F18192" s="7"/>
    </row>
    <row r="18193" spans="1:6" x14ac:dyDescent="0.3">
      <c r="A18193" s="8"/>
      <c r="B18193" s="8"/>
      <c r="C18193" s="8"/>
      <c r="D18193" s="8"/>
      <c r="E18193" s="8"/>
      <c r="F18193" s="9"/>
    </row>
    <row r="18194" spans="1:6" x14ac:dyDescent="0.3">
      <c r="A18194" s="6"/>
      <c r="B18194" s="6"/>
      <c r="C18194" s="6"/>
      <c r="D18194" s="6"/>
      <c r="E18194" s="6"/>
      <c r="F18194" s="7"/>
    </row>
    <row r="18195" spans="1:6" x14ac:dyDescent="0.3">
      <c r="A18195" s="8"/>
      <c r="B18195" s="8"/>
      <c r="C18195" s="8"/>
      <c r="D18195" s="8"/>
      <c r="E18195" s="8"/>
      <c r="F18195" s="9"/>
    </row>
    <row r="18196" spans="1:6" x14ac:dyDescent="0.3">
      <c r="A18196" s="6"/>
      <c r="B18196" s="6"/>
      <c r="C18196" s="6"/>
      <c r="D18196" s="6"/>
      <c r="E18196" s="6"/>
      <c r="F18196" s="7"/>
    </row>
    <row r="18197" spans="1:6" x14ac:dyDescent="0.3">
      <c r="A18197" s="8"/>
      <c r="B18197" s="8"/>
      <c r="C18197" s="8"/>
      <c r="D18197" s="8"/>
      <c r="E18197" s="8"/>
      <c r="F18197" s="9"/>
    </row>
    <row r="18198" spans="1:6" x14ac:dyDescent="0.3">
      <c r="A18198" s="6"/>
      <c r="B18198" s="6"/>
      <c r="C18198" s="6"/>
      <c r="D18198" s="6"/>
      <c r="E18198" s="6"/>
      <c r="F18198" s="7"/>
    </row>
    <row r="18199" spans="1:6" x14ac:dyDescent="0.3">
      <c r="A18199" s="8"/>
      <c r="B18199" s="8"/>
      <c r="C18199" s="8"/>
      <c r="D18199" s="8"/>
      <c r="E18199" s="8"/>
      <c r="F18199" s="9"/>
    </row>
    <row r="18200" spans="1:6" x14ac:dyDescent="0.3">
      <c r="A18200" s="6"/>
      <c r="B18200" s="6"/>
      <c r="C18200" s="6"/>
      <c r="D18200" s="6"/>
      <c r="E18200" s="6"/>
      <c r="F18200" s="7"/>
    </row>
    <row r="18201" spans="1:6" x14ac:dyDescent="0.3">
      <c r="A18201" s="8"/>
      <c r="B18201" s="8"/>
      <c r="C18201" s="8"/>
      <c r="D18201" s="8"/>
      <c r="E18201" s="8"/>
      <c r="F18201" s="9"/>
    </row>
    <row r="18202" spans="1:6" x14ac:dyDescent="0.3">
      <c r="A18202" s="6"/>
      <c r="B18202" s="6"/>
      <c r="C18202" s="6"/>
      <c r="D18202" s="6"/>
      <c r="E18202" s="6"/>
      <c r="F18202" s="7"/>
    </row>
    <row r="18203" spans="1:6" x14ac:dyDescent="0.3">
      <c r="A18203" s="8"/>
      <c r="B18203" s="8"/>
      <c r="C18203" s="8"/>
      <c r="D18203" s="8"/>
      <c r="E18203" s="8"/>
      <c r="F18203" s="9"/>
    </row>
    <row r="18204" spans="1:6" x14ac:dyDescent="0.3">
      <c r="A18204" s="6"/>
      <c r="B18204" s="6"/>
      <c r="C18204" s="6"/>
      <c r="D18204" s="6"/>
      <c r="E18204" s="6"/>
      <c r="F18204" s="7"/>
    </row>
    <row r="18205" spans="1:6" x14ac:dyDescent="0.3">
      <c r="A18205" s="8"/>
      <c r="B18205" s="8"/>
      <c r="C18205" s="8"/>
      <c r="D18205" s="8"/>
      <c r="E18205" s="8"/>
      <c r="F18205" s="9"/>
    </row>
    <row r="18206" spans="1:6" x14ac:dyDescent="0.3">
      <c r="A18206" s="6"/>
      <c r="B18206" s="6"/>
      <c r="C18206" s="6"/>
      <c r="D18206" s="6"/>
      <c r="E18206" s="6"/>
      <c r="F18206" s="7"/>
    </row>
    <row r="18207" spans="1:6" x14ac:dyDescent="0.3">
      <c r="A18207" s="8"/>
      <c r="B18207" s="8"/>
      <c r="C18207" s="8"/>
      <c r="D18207" s="8"/>
      <c r="E18207" s="8"/>
      <c r="F18207" s="9"/>
    </row>
    <row r="18208" spans="1:6" x14ac:dyDescent="0.3">
      <c r="A18208" s="6"/>
      <c r="B18208" s="6"/>
      <c r="C18208" s="6"/>
      <c r="D18208" s="6"/>
      <c r="E18208" s="6"/>
      <c r="F18208" s="7"/>
    </row>
    <row r="18209" spans="1:6" x14ac:dyDescent="0.3">
      <c r="A18209" s="8"/>
      <c r="B18209" s="8"/>
      <c r="C18209" s="8"/>
      <c r="D18209" s="8"/>
      <c r="E18209" s="8"/>
      <c r="F18209" s="9"/>
    </row>
    <row r="18210" spans="1:6" x14ac:dyDescent="0.3">
      <c r="A18210" s="6"/>
      <c r="B18210" s="6"/>
      <c r="C18210" s="6"/>
      <c r="D18210" s="6"/>
      <c r="E18210" s="6"/>
      <c r="F18210" s="7"/>
    </row>
    <row r="18211" spans="1:6" x14ac:dyDescent="0.3">
      <c r="A18211" s="8"/>
      <c r="B18211" s="8"/>
      <c r="C18211" s="8"/>
      <c r="D18211" s="8"/>
      <c r="E18211" s="8"/>
      <c r="F18211" s="9"/>
    </row>
    <row r="18212" spans="1:6" x14ac:dyDescent="0.3">
      <c r="A18212" s="6"/>
      <c r="B18212" s="6"/>
      <c r="C18212" s="6"/>
      <c r="D18212" s="6"/>
      <c r="E18212" s="6"/>
      <c r="F18212" s="7"/>
    </row>
    <row r="18213" spans="1:6" x14ac:dyDescent="0.3">
      <c r="A18213" s="8"/>
      <c r="B18213" s="8"/>
      <c r="C18213" s="8"/>
      <c r="D18213" s="8"/>
      <c r="E18213" s="8"/>
      <c r="F18213" s="9"/>
    </row>
    <row r="18214" spans="1:6" x14ac:dyDescent="0.3">
      <c r="A18214" s="6"/>
      <c r="B18214" s="6"/>
      <c r="C18214" s="6"/>
      <c r="D18214" s="6"/>
      <c r="E18214" s="6"/>
      <c r="F18214" s="7"/>
    </row>
    <row r="18215" spans="1:6" x14ac:dyDescent="0.3">
      <c r="A18215" s="8"/>
      <c r="B18215" s="8"/>
      <c r="C18215" s="8"/>
      <c r="D18215" s="8"/>
      <c r="E18215" s="8"/>
      <c r="F18215" s="9"/>
    </row>
    <row r="18216" spans="1:6" x14ac:dyDescent="0.3">
      <c r="A18216" s="6"/>
      <c r="B18216" s="6"/>
      <c r="C18216" s="6"/>
      <c r="D18216" s="6"/>
      <c r="E18216" s="6"/>
      <c r="F18216" s="7"/>
    </row>
    <row r="18217" spans="1:6" x14ac:dyDescent="0.3">
      <c r="A18217" s="8"/>
      <c r="B18217" s="8"/>
      <c r="C18217" s="8"/>
      <c r="D18217" s="8"/>
      <c r="E18217" s="8"/>
      <c r="F18217" s="9"/>
    </row>
    <row r="18218" spans="1:6" x14ac:dyDescent="0.3">
      <c r="A18218" s="6"/>
      <c r="B18218" s="6"/>
      <c r="C18218" s="6"/>
      <c r="D18218" s="6"/>
      <c r="E18218" s="6"/>
      <c r="F18218" s="7"/>
    </row>
    <row r="18219" spans="1:6" x14ac:dyDescent="0.3">
      <c r="A18219" s="8"/>
      <c r="B18219" s="8"/>
      <c r="C18219" s="8"/>
      <c r="D18219" s="8"/>
      <c r="E18219" s="8"/>
      <c r="F18219" s="9"/>
    </row>
    <row r="18220" spans="1:6" x14ac:dyDescent="0.3">
      <c r="A18220" s="6"/>
      <c r="B18220" s="6"/>
      <c r="C18220" s="6"/>
      <c r="D18220" s="6"/>
      <c r="E18220" s="6"/>
      <c r="F18220" s="7"/>
    </row>
    <row r="18221" spans="1:6" x14ac:dyDescent="0.3">
      <c r="A18221" s="8"/>
      <c r="B18221" s="8"/>
      <c r="C18221" s="8"/>
      <c r="D18221" s="8"/>
      <c r="E18221" s="8"/>
      <c r="F18221" s="9"/>
    </row>
    <row r="18222" spans="1:6" x14ac:dyDescent="0.3">
      <c r="A18222" s="6"/>
      <c r="B18222" s="6"/>
      <c r="C18222" s="6"/>
      <c r="D18222" s="6"/>
      <c r="E18222" s="6"/>
      <c r="F18222" s="7"/>
    </row>
    <row r="18223" spans="1:6" x14ac:dyDescent="0.3">
      <c r="A18223" s="8"/>
      <c r="B18223" s="8"/>
      <c r="C18223" s="8"/>
      <c r="D18223" s="8"/>
      <c r="E18223" s="8"/>
      <c r="F18223" s="9"/>
    </row>
    <row r="18224" spans="1:6" x14ac:dyDescent="0.3">
      <c r="A18224" s="6"/>
      <c r="B18224" s="6"/>
      <c r="C18224" s="6"/>
      <c r="D18224" s="6"/>
      <c r="E18224" s="6"/>
      <c r="F18224" s="7"/>
    </row>
    <row r="18225" spans="1:6" x14ac:dyDescent="0.3">
      <c r="A18225" s="8"/>
      <c r="B18225" s="8"/>
      <c r="C18225" s="8"/>
      <c r="D18225" s="8"/>
      <c r="E18225" s="8"/>
      <c r="F18225" s="9"/>
    </row>
    <row r="18226" spans="1:6" x14ac:dyDescent="0.3">
      <c r="A18226" s="6"/>
      <c r="B18226" s="6"/>
      <c r="C18226" s="6"/>
      <c r="D18226" s="6"/>
      <c r="E18226" s="6"/>
      <c r="F18226" s="7"/>
    </row>
    <row r="18227" spans="1:6" x14ac:dyDescent="0.3">
      <c r="A18227" s="8"/>
      <c r="B18227" s="8"/>
      <c r="C18227" s="8"/>
      <c r="D18227" s="8"/>
      <c r="E18227" s="8"/>
      <c r="F18227" s="9"/>
    </row>
    <row r="18228" spans="1:6" x14ac:dyDescent="0.3">
      <c r="A18228" s="6"/>
      <c r="B18228" s="6"/>
      <c r="C18228" s="6"/>
      <c r="D18228" s="6"/>
      <c r="E18228" s="6"/>
      <c r="F18228" s="7"/>
    </row>
    <row r="18229" spans="1:6" x14ac:dyDescent="0.3">
      <c r="A18229" s="8"/>
      <c r="B18229" s="8"/>
      <c r="C18229" s="8"/>
      <c r="D18229" s="8"/>
      <c r="E18229" s="8"/>
      <c r="F18229" s="9"/>
    </row>
    <row r="18230" spans="1:6" x14ac:dyDescent="0.3">
      <c r="A18230" s="6"/>
      <c r="B18230" s="6"/>
      <c r="C18230" s="6"/>
      <c r="D18230" s="6"/>
      <c r="E18230" s="6"/>
      <c r="F18230" s="7"/>
    </row>
    <row r="18231" spans="1:6" x14ac:dyDescent="0.3">
      <c r="A18231" s="8"/>
      <c r="B18231" s="8"/>
      <c r="C18231" s="8"/>
      <c r="D18231" s="8"/>
      <c r="E18231" s="8"/>
      <c r="F18231" s="9"/>
    </row>
    <row r="18232" spans="1:6" x14ac:dyDescent="0.3">
      <c r="A18232" s="6"/>
      <c r="B18232" s="6"/>
      <c r="C18232" s="6"/>
      <c r="D18232" s="6"/>
      <c r="E18232" s="6"/>
      <c r="F18232" s="7"/>
    </row>
    <row r="18233" spans="1:6" x14ac:dyDescent="0.3">
      <c r="A18233" s="8"/>
      <c r="B18233" s="8"/>
      <c r="C18233" s="8"/>
      <c r="D18233" s="8"/>
      <c r="E18233" s="8"/>
      <c r="F18233" s="9"/>
    </row>
    <row r="18234" spans="1:6" x14ac:dyDescent="0.3">
      <c r="A18234" s="6"/>
      <c r="B18234" s="6"/>
      <c r="C18234" s="6"/>
      <c r="D18234" s="6"/>
      <c r="E18234" s="6"/>
      <c r="F18234" s="7"/>
    </row>
    <row r="18235" spans="1:6" x14ac:dyDescent="0.3">
      <c r="A18235" s="8"/>
      <c r="B18235" s="8"/>
      <c r="C18235" s="8"/>
      <c r="D18235" s="8"/>
      <c r="E18235" s="8"/>
      <c r="F18235" s="9"/>
    </row>
    <row r="18236" spans="1:6" x14ac:dyDescent="0.3">
      <c r="A18236" s="6"/>
      <c r="B18236" s="6"/>
      <c r="C18236" s="6"/>
      <c r="D18236" s="6"/>
      <c r="E18236" s="6"/>
      <c r="F18236" s="7"/>
    </row>
    <row r="18237" spans="1:6" x14ac:dyDescent="0.3">
      <c r="A18237" s="8"/>
      <c r="B18237" s="8"/>
      <c r="C18237" s="8"/>
      <c r="D18237" s="8"/>
      <c r="E18237" s="8"/>
      <c r="F18237" s="9"/>
    </row>
    <row r="18238" spans="1:6" x14ac:dyDescent="0.3">
      <c r="A18238" s="6"/>
      <c r="B18238" s="6"/>
      <c r="C18238" s="6"/>
      <c r="D18238" s="6"/>
      <c r="E18238" s="6"/>
      <c r="F18238" s="7"/>
    </row>
    <row r="18239" spans="1:6" x14ac:dyDescent="0.3">
      <c r="A18239" s="8"/>
      <c r="B18239" s="8"/>
      <c r="C18239" s="8"/>
      <c r="D18239" s="8"/>
      <c r="E18239" s="8"/>
      <c r="F18239" s="9"/>
    </row>
    <row r="18240" spans="1:6" x14ac:dyDescent="0.3">
      <c r="A18240" s="6"/>
      <c r="B18240" s="6"/>
      <c r="C18240" s="6"/>
      <c r="D18240" s="6"/>
      <c r="E18240" s="6"/>
      <c r="F18240" s="7"/>
    </row>
    <row r="18241" spans="1:6" x14ac:dyDescent="0.3">
      <c r="A18241" s="8"/>
      <c r="B18241" s="8"/>
      <c r="C18241" s="8"/>
      <c r="D18241" s="8"/>
      <c r="E18241" s="8"/>
      <c r="F18241" s="9"/>
    </row>
    <row r="18242" spans="1:6" x14ac:dyDescent="0.3">
      <c r="A18242" s="6"/>
      <c r="B18242" s="6"/>
      <c r="C18242" s="6"/>
      <c r="D18242" s="6"/>
      <c r="E18242" s="6"/>
      <c r="F18242" s="7"/>
    </row>
    <row r="18243" spans="1:6" x14ac:dyDescent="0.3">
      <c r="A18243" s="8"/>
      <c r="B18243" s="8"/>
      <c r="C18243" s="8"/>
      <c r="D18243" s="8"/>
      <c r="E18243" s="8"/>
      <c r="F18243" s="9"/>
    </row>
    <row r="18244" spans="1:6" x14ac:dyDescent="0.3">
      <c r="A18244" s="6"/>
      <c r="B18244" s="6"/>
      <c r="C18244" s="6"/>
      <c r="D18244" s="6"/>
      <c r="E18244" s="6"/>
      <c r="F18244" s="7"/>
    </row>
    <row r="18245" spans="1:6" x14ac:dyDescent="0.3">
      <c r="A18245" s="8"/>
      <c r="B18245" s="8"/>
      <c r="C18245" s="8"/>
      <c r="D18245" s="8"/>
      <c r="E18245" s="8"/>
      <c r="F18245" s="9"/>
    </row>
    <row r="18246" spans="1:6" x14ac:dyDescent="0.3">
      <c r="A18246" s="6"/>
      <c r="B18246" s="6"/>
      <c r="C18246" s="6"/>
      <c r="D18246" s="6"/>
      <c r="E18246" s="6"/>
      <c r="F18246" s="7"/>
    </row>
    <row r="18247" spans="1:6" x14ac:dyDescent="0.3">
      <c r="A18247" s="8"/>
      <c r="B18247" s="8"/>
      <c r="C18247" s="8"/>
      <c r="D18247" s="8"/>
      <c r="E18247" s="8"/>
      <c r="F18247" s="9"/>
    </row>
    <row r="18248" spans="1:6" x14ac:dyDescent="0.3">
      <c r="A18248" s="6"/>
      <c r="B18248" s="6"/>
      <c r="C18248" s="6"/>
      <c r="D18248" s="6"/>
      <c r="E18248" s="6"/>
      <c r="F18248" s="7"/>
    </row>
    <row r="18249" spans="1:6" x14ac:dyDescent="0.3">
      <c r="A18249" s="8"/>
      <c r="B18249" s="8"/>
      <c r="C18249" s="8"/>
      <c r="D18249" s="8"/>
      <c r="E18249" s="8"/>
      <c r="F18249" s="9"/>
    </row>
    <row r="18250" spans="1:6" x14ac:dyDescent="0.3">
      <c r="A18250" s="6"/>
      <c r="B18250" s="6"/>
      <c r="C18250" s="6"/>
      <c r="D18250" s="6"/>
      <c r="E18250" s="6"/>
      <c r="F18250" s="7"/>
    </row>
    <row r="18251" spans="1:6" x14ac:dyDescent="0.3">
      <c r="A18251" s="8"/>
      <c r="B18251" s="8"/>
      <c r="C18251" s="8"/>
      <c r="D18251" s="8"/>
      <c r="E18251" s="8"/>
      <c r="F18251" s="9"/>
    </row>
    <row r="18252" spans="1:6" x14ac:dyDescent="0.3">
      <c r="A18252" s="6"/>
      <c r="B18252" s="6"/>
      <c r="C18252" s="6"/>
      <c r="D18252" s="6"/>
      <c r="E18252" s="6"/>
      <c r="F18252" s="7"/>
    </row>
    <row r="18253" spans="1:6" x14ac:dyDescent="0.3">
      <c r="A18253" s="8"/>
      <c r="B18253" s="8"/>
      <c r="C18253" s="8"/>
      <c r="D18253" s="8"/>
      <c r="E18253" s="8"/>
      <c r="F18253" s="9"/>
    </row>
    <row r="18254" spans="1:6" x14ac:dyDescent="0.3">
      <c r="A18254" s="6"/>
      <c r="B18254" s="6"/>
      <c r="C18254" s="6"/>
      <c r="D18254" s="6"/>
      <c r="E18254" s="6"/>
      <c r="F18254" s="7"/>
    </row>
    <row r="18255" spans="1:6" x14ac:dyDescent="0.3">
      <c r="A18255" s="8"/>
      <c r="B18255" s="8"/>
      <c r="C18255" s="8"/>
      <c r="D18255" s="8"/>
      <c r="E18255" s="8"/>
      <c r="F18255" s="9"/>
    </row>
    <row r="18256" spans="1:6" x14ac:dyDescent="0.3">
      <c r="A18256" s="6"/>
      <c r="B18256" s="6"/>
      <c r="C18256" s="6"/>
      <c r="D18256" s="6"/>
      <c r="E18256" s="6"/>
      <c r="F18256" s="7"/>
    </row>
    <row r="18257" spans="1:6" x14ac:dyDescent="0.3">
      <c r="A18257" s="8"/>
      <c r="B18257" s="8"/>
      <c r="C18257" s="8"/>
      <c r="D18257" s="8"/>
      <c r="E18257" s="8"/>
      <c r="F18257" s="9"/>
    </row>
    <row r="18258" spans="1:6" x14ac:dyDescent="0.3">
      <c r="A18258" s="6"/>
      <c r="B18258" s="6"/>
      <c r="C18258" s="6"/>
      <c r="D18258" s="6"/>
      <c r="E18258" s="6"/>
      <c r="F18258" s="7"/>
    </row>
    <row r="18259" spans="1:6" x14ac:dyDescent="0.3">
      <c r="A18259" s="8"/>
      <c r="B18259" s="8"/>
      <c r="C18259" s="8"/>
      <c r="D18259" s="8"/>
      <c r="E18259" s="8"/>
      <c r="F18259" s="9"/>
    </row>
    <row r="18260" spans="1:6" x14ac:dyDescent="0.3">
      <c r="A18260" s="6"/>
      <c r="B18260" s="6"/>
      <c r="C18260" s="6"/>
      <c r="D18260" s="6"/>
      <c r="E18260" s="6"/>
      <c r="F18260" s="7"/>
    </row>
    <row r="18261" spans="1:6" x14ac:dyDescent="0.3">
      <c r="A18261" s="8"/>
      <c r="B18261" s="8"/>
      <c r="C18261" s="8"/>
      <c r="D18261" s="8"/>
      <c r="E18261" s="8"/>
      <c r="F18261" s="9"/>
    </row>
    <row r="18262" spans="1:6" x14ac:dyDescent="0.3">
      <c r="A18262" s="6"/>
      <c r="B18262" s="6"/>
      <c r="C18262" s="6"/>
      <c r="D18262" s="6"/>
      <c r="E18262" s="6"/>
      <c r="F18262" s="7"/>
    </row>
    <row r="18263" spans="1:6" x14ac:dyDescent="0.3">
      <c r="A18263" s="8"/>
      <c r="B18263" s="8"/>
      <c r="C18263" s="8"/>
      <c r="D18263" s="8"/>
      <c r="E18263" s="8"/>
      <c r="F18263" s="9"/>
    </row>
    <row r="18264" spans="1:6" x14ac:dyDescent="0.3">
      <c r="A18264" s="6"/>
      <c r="B18264" s="6"/>
      <c r="C18264" s="6"/>
      <c r="D18264" s="6"/>
      <c r="E18264" s="6"/>
      <c r="F18264" s="7"/>
    </row>
    <row r="18265" spans="1:6" x14ac:dyDescent="0.3">
      <c r="A18265" s="8"/>
      <c r="B18265" s="8"/>
      <c r="C18265" s="8"/>
      <c r="D18265" s="8"/>
      <c r="E18265" s="8"/>
      <c r="F18265" s="9"/>
    </row>
    <row r="18266" spans="1:6" x14ac:dyDescent="0.3">
      <c r="A18266" s="6"/>
      <c r="B18266" s="6"/>
      <c r="C18266" s="6"/>
      <c r="D18266" s="6"/>
      <c r="E18266" s="6"/>
      <c r="F18266" s="7"/>
    </row>
    <row r="18267" spans="1:6" x14ac:dyDescent="0.3">
      <c r="A18267" s="8"/>
      <c r="B18267" s="8"/>
      <c r="C18267" s="8"/>
      <c r="D18267" s="8"/>
      <c r="E18267" s="8"/>
      <c r="F18267" s="9"/>
    </row>
    <row r="18268" spans="1:6" x14ac:dyDescent="0.3">
      <c r="A18268" s="6"/>
      <c r="B18268" s="6"/>
      <c r="C18268" s="6"/>
      <c r="D18268" s="6"/>
      <c r="E18268" s="6"/>
      <c r="F18268" s="7"/>
    </row>
    <row r="18269" spans="1:6" x14ac:dyDescent="0.3">
      <c r="A18269" s="8"/>
      <c r="B18269" s="8"/>
      <c r="C18269" s="8"/>
      <c r="D18269" s="8"/>
      <c r="E18269" s="8"/>
      <c r="F18269" s="9"/>
    </row>
    <row r="18270" spans="1:6" x14ac:dyDescent="0.3">
      <c r="A18270" s="6"/>
      <c r="B18270" s="6"/>
      <c r="C18270" s="6"/>
      <c r="D18270" s="6"/>
      <c r="E18270" s="6"/>
      <c r="F18270" s="7"/>
    </row>
    <row r="18271" spans="1:6" x14ac:dyDescent="0.3">
      <c r="A18271" s="8"/>
      <c r="B18271" s="8"/>
      <c r="C18271" s="8"/>
      <c r="D18271" s="8"/>
      <c r="E18271" s="8"/>
      <c r="F18271" s="9"/>
    </row>
    <row r="18272" spans="1:6" x14ac:dyDescent="0.3">
      <c r="A18272" s="6"/>
      <c r="B18272" s="6"/>
      <c r="C18272" s="6"/>
      <c r="D18272" s="6"/>
      <c r="E18272" s="6"/>
      <c r="F18272" s="7"/>
    </row>
    <row r="18273" spans="1:6" x14ac:dyDescent="0.3">
      <c r="A18273" s="8"/>
      <c r="B18273" s="8"/>
      <c r="C18273" s="8"/>
      <c r="D18273" s="8"/>
      <c r="E18273" s="8"/>
      <c r="F18273" s="9"/>
    </row>
    <row r="18274" spans="1:6" x14ac:dyDescent="0.3">
      <c r="A18274" s="6"/>
      <c r="B18274" s="6"/>
      <c r="C18274" s="6"/>
      <c r="D18274" s="6"/>
      <c r="E18274" s="6"/>
      <c r="F18274" s="7"/>
    </row>
    <row r="18275" spans="1:6" x14ac:dyDescent="0.3">
      <c r="A18275" s="8"/>
      <c r="B18275" s="8"/>
      <c r="C18275" s="8"/>
      <c r="D18275" s="8"/>
      <c r="E18275" s="8"/>
      <c r="F18275" s="9"/>
    </row>
    <row r="18276" spans="1:6" x14ac:dyDescent="0.3">
      <c r="A18276" s="6"/>
      <c r="B18276" s="6"/>
      <c r="C18276" s="6"/>
      <c r="D18276" s="6"/>
      <c r="E18276" s="6"/>
      <c r="F18276" s="7"/>
    </row>
    <row r="18277" spans="1:6" x14ac:dyDescent="0.3">
      <c r="A18277" s="8"/>
      <c r="B18277" s="8"/>
      <c r="C18277" s="8"/>
      <c r="D18277" s="8"/>
      <c r="E18277" s="8"/>
      <c r="F18277" s="9"/>
    </row>
    <row r="18278" spans="1:6" x14ac:dyDescent="0.3">
      <c r="A18278" s="6"/>
      <c r="B18278" s="6"/>
      <c r="C18278" s="6"/>
      <c r="D18278" s="6"/>
      <c r="E18278" s="6"/>
      <c r="F18278" s="7"/>
    </row>
    <row r="18279" spans="1:6" x14ac:dyDescent="0.3">
      <c r="A18279" s="8"/>
      <c r="B18279" s="8"/>
      <c r="C18279" s="8"/>
      <c r="D18279" s="8"/>
      <c r="E18279" s="8"/>
      <c r="F18279" s="9"/>
    </row>
    <row r="18280" spans="1:6" x14ac:dyDescent="0.3">
      <c r="A18280" s="6"/>
      <c r="B18280" s="6"/>
      <c r="C18280" s="6"/>
      <c r="D18280" s="6"/>
      <c r="E18280" s="6"/>
      <c r="F18280" s="7"/>
    </row>
    <row r="18281" spans="1:6" x14ac:dyDescent="0.3">
      <c r="A18281" s="8"/>
      <c r="B18281" s="8"/>
      <c r="C18281" s="8"/>
      <c r="D18281" s="8"/>
      <c r="E18281" s="8"/>
      <c r="F18281" s="9"/>
    </row>
    <row r="18282" spans="1:6" x14ac:dyDescent="0.3">
      <c r="A18282" s="6"/>
      <c r="B18282" s="6"/>
      <c r="C18282" s="6"/>
      <c r="D18282" s="6"/>
      <c r="E18282" s="6"/>
      <c r="F18282" s="7"/>
    </row>
    <row r="18283" spans="1:6" x14ac:dyDescent="0.3">
      <c r="A18283" s="8"/>
      <c r="B18283" s="8"/>
      <c r="C18283" s="8"/>
      <c r="D18283" s="8"/>
      <c r="E18283" s="8"/>
      <c r="F18283" s="9"/>
    </row>
    <row r="18284" spans="1:6" x14ac:dyDescent="0.3">
      <c r="A18284" s="6"/>
      <c r="B18284" s="6"/>
      <c r="C18284" s="6"/>
      <c r="D18284" s="6"/>
      <c r="E18284" s="6"/>
      <c r="F18284" s="7"/>
    </row>
    <row r="18285" spans="1:6" x14ac:dyDescent="0.3">
      <c r="A18285" s="8"/>
      <c r="B18285" s="8"/>
      <c r="C18285" s="8"/>
      <c r="D18285" s="8"/>
      <c r="E18285" s="8"/>
      <c r="F18285" s="9"/>
    </row>
    <row r="18286" spans="1:6" x14ac:dyDescent="0.3">
      <c r="A18286" s="6"/>
      <c r="B18286" s="6"/>
      <c r="C18286" s="6"/>
      <c r="D18286" s="6"/>
      <c r="E18286" s="6"/>
      <c r="F18286" s="7"/>
    </row>
    <row r="18287" spans="1:6" x14ac:dyDescent="0.3">
      <c r="A18287" s="8"/>
      <c r="B18287" s="8"/>
      <c r="C18287" s="8"/>
      <c r="D18287" s="8"/>
      <c r="E18287" s="8"/>
      <c r="F18287" s="9"/>
    </row>
    <row r="18288" spans="1:6" x14ac:dyDescent="0.3">
      <c r="A18288" s="6"/>
      <c r="B18288" s="6"/>
      <c r="C18288" s="6"/>
      <c r="D18288" s="6"/>
      <c r="E18288" s="6"/>
      <c r="F18288" s="7"/>
    </row>
    <row r="18289" spans="1:6" x14ac:dyDescent="0.3">
      <c r="A18289" s="8"/>
      <c r="B18289" s="8"/>
      <c r="C18289" s="8"/>
      <c r="D18289" s="8"/>
      <c r="E18289" s="8"/>
      <c r="F18289" s="9"/>
    </row>
    <row r="18290" spans="1:6" x14ac:dyDescent="0.3">
      <c r="A18290" s="6"/>
      <c r="B18290" s="6"/>
      <c r="C18290" s="6"/>
      <c r="D18290" s="6"/>
      <c r="E18290" s="6"/>
      <c r="F18290" s="7"/>
    </row>
    <row r="18291" spans="1:6" x14ac:dyDescent="0.3">
      <c r="A18291" s="8"/>
      <c r="B18291" s="8"/>
      <c r="C18291" s="8"/>
      <c r="D18291" s="8"/>
      <c r="E18291" s="8"/>
      <c r="F18291" s="9"/>
    </row>
    <row r="18292" spans="1:6" x14ac:dyDescent="0.3">
      <c r="A18292" s="6"/>
      <c r="B18292" s="6"/>
      <c r="C18292" s="6"/>
      <c r="D18292" s="6"/>
      <c r="E18292" s="6"/>
      <c r="F18292" s="7"/>
    </row>
    <row r="18293" spans="1:6" x14ac:dyDescent="0.3">
      <c r="A18293" s="8"/>
      <c r="B18293" s="8"/>
      <c r="C18293" s="8"/>
      <c r="D18293" s="8"/>
      <c r="E18293" s="8"/>
      <c r="F18293" s="9"/>
    </row>
    <row r="18294" spans="1:6" x14ac:dyDescent="0.3">
      <c r="A18294" s="6"/>
      <c r="B18294" s="6"/>
      <c r="C18294" s="6"/>
      <c r="D18294" s="6"/>
      <c r="E18294" s="6"/>
      <c r="F18294" s="7"/>
    </row>
    <row r="18295" spans="1:6" x14ac:dyDescent="0.3">
      <c r="A18295" s="8"/>
      <c r="B18295" s="8"/>
      <c r="C18295" s="8"/>
      <c r="D18295" s="8"/>
      <c r="E18295" s="8"/>
      <c r="F18295" s="9"/>
    </row>
    <row r="18296" spans="1:6" x14ac:dyDescent="0.3">
      <c r="A18296" s="6"/>
      <c r="B18296" s="6"/>
      <c r="C18296" s="6"/>
      <c r="D18296" s="6"/>
      <c r="E18296" s="6"/>
      <c r="F18296" s="7"/>
    </row>
    <row r="18297" spans="1:6" x14ac:dyDescent="0.3">
      <c r="A18297" s="8"/>
      <c r="B18297" s="8"/>
      <c r="C18297" s="8"/>
      <c r="D18297" s="8"/>
      <c r="E18297" s="8"/>
      <c r="F18297" s="9"/>
    </row>
    <row r="18298" spans="1:6" x14ac:dyDescent="0.3">
      <c r="A18298" s="6"/>
      <c r="B18298" s="6"/>
      <c r="C18298" s="6"/>
      <c r="D18298" s="6"/>
      <c r="E18298" s="6"/>
      <c r="F18298" s="7"/>
    </row>
    <row r="18299" spans="1:6" x14ac:dyDescent="0.3">
      <c r="A18299" s="8"/>
      <c r="B18299" s="8"/>
      <c r="C18299" s="8"/>
      <c r="D18299" s="8"/>
      <c r="E18299" s="8"/>
      <c r="F18299" s="9"/>
    </row>
    <row r="18300" spans="1:6" x14ac:dyDescent="0.3">
      <c r="A18300" s="6"/>
      <c r="B18300" s="6"/>
      <c r="C18300" s="6"/>
      <c r="D18300" s="6"/>
      <c r="E18300" s="6"/>
      <c r="F18300" s="7"/>
    </row>
    <row r="18301" spans="1:6" x14ac:dyDescent="0.3">
      <c r="A18301" s="8"/>
      <c r="B18301" s="8"/>
      <c r="C18301" s="8"/>
      <c r="D18301" s="8"/>
      <c r="E18301" s="8"/>
      <c r="F18301" s="9"/>
    </row>
    <row r="18302" spans="1:6" x14ac:dyDescent="0.3">
      <c r="A18302" s="6"/>
      <c r="B18302" s="6"/>
      <c r="C18302" s="6"/>
      <c r="D18302" s="6"/>
      <c r="E18302" s="6"/>
      <c r="F18302" s="7"/>
    </row>
    <row r="18303" spans="1:6" x14ac:dyDescent="0.3">
      <c r="A18303" s="8"/>
      <c r="B18303" s="8"/>
      <c r="C18303" s="8"/>
      <c r="D18303" s="8"/>
      <c r="E18303" s="8"/>
      <c r="F18303" s="9"/>
    </row>
    <row r="18304" spans="1:6" x14ac:dyDescent="0.3">
      <c r="A18304" s="6"/>
      <c r="B18304" s="6"/>
      <c r="C18304" s="6"/>
      <c r="D18304" s="6"/>
      <c r="E18304" s="6"/>
      <c r="F18304" s="7"/>
    </row>
    <row r="18305" spans="1:6" x14ac:dyDescent="0.3">
      <c r="A18305" s="8"/>
      <c r="B18305" s="8"/>
      <c r="C18305" s="8"/>
      <c r="D18305" s="8"/>
      <c r="E18305" s="8"/>
      <c r="F18305" s="9"/>
    </row>
    <row r="18306" spans="1:6" x14ac:dyDescent="0.3">
      <c r="A18306" s="6"/>
      <c r="B18306" s="6"/>
      <c r="C18306" s="6"/>
      <c r="D18306" s="6"/>
      <c r="E18306" s="6"/>
      <c r="F18306" s="7"/>
    </row>
    <row r="18307" spans="1:6" x14ac:dyDescent="0.3">
      <c r="A18307" s="8"/>
      <c r="B18307" s="8"/>
      <c r="C18307" s="8"/>
      <c r="D18307" s="8"/>
      <c r="E18307" s="8"/>
      <c r="F18307" s="9"/>
    </row>
    <row r="18308" spans="1:6" x14ac:dyDescent="0.3">
      <c r="A18308" s="6"/>
      <c r="B18308" s="6"/>
      <c r="C18308" s="6"/>
      <c r="D18308" s="6"/>
      <c r="E18308" s="6"/>
      <c r="F18308" s="7"/>
    </row>
    <row r="18309" spans="1:6" x14ac:dyDescent="0.3">
      <c r="A18309" s="8"/>
      <c r="B18309" s="8"/>
      <c r="C18309" s="8"/>
      <c r="D18309" s="8"/>
      <c r="E18309" s="8"/>
      <c r="F18309" s="9"/>
    </row>
    <row r="18310" spans="1:6" x14ac:dyDescent="0.3">
      <c r="A18310" s="6"/>
      <c r="B18310" s="6"/>
      <c r="C18310" s="6"/>
      <c r="D18310" s="6"/>
      <c r="E18310" s="6"/>
      <c r="F18310" s="7"/>
    </row>
    <row r="18311" spans="1:6" x14ac:dyDescent="0.3">
      <c r="A18311" s="8"/>
      <c r="B18311" s="8"/>
      <c r="C18311" s="8"/>
      <c r="D18311" s="8"/>
      <c r="E18311" s="8"/>
      <c r="F18311" s="9"/>
    </row>
    <row r="18312" spans="1:6" x14ac:dyDescent="0.3">
      <c r="A18312" s="6"/>
      <c r="B18312" s="6"/>
      <c r="C18312" s="6"/>
      <c r="D18312" s="6"/>
      <c r="E18312" s="6"/>
      <c r="F18312" s="7"/>
    </row>
    <row r="18313" spans="1:6" x14ac:dyDescent="0.3">
      <c r="A18313" s="8"/>
      <c r="B18313" s="8"/>
      <c r="C18313" s="8"/>
      <c r="D18313" s="8"/>
      <c r="E18313" s="8"/>
      <c r="F18313" s="9"/>
    </row>
    <row r="18314" spans="1:6" x14ac:dyDescent="0.3">
      <c r="A18314" s="6"/>
      <c r="B18314" s="6"/>
      <c r="C18314" s="6"/>
      <c r="D18314" s="6"/>
      <c r="E18314" s="6"/>
      <c r="F18314" s="7"/>
    </row>
    <row r="18315" spans="1:6" x14ac:dyDescent="0.3">
      <c r="A18315" s="8"/>
      <c r="B18315" s="8"/>
      <c r="C18315" s="8"/>
      <c r="D18315" s="8"/>
      <c r="E18315" s="8"/>
      <c r="F18315" s="9"/>
    </row>
    <row r="18316" spans="1:6" x14ac:dyDescent="0.3">
      <c r="A18316" s="6"/>
      <c r="B18316" s="6"/>
      <c r="C18316" s="6"/>
      <c r="D18316" s="6"/>
      <c r="E18316" s="6"/>
      <c r="F18316" s="7"/>
    </row>
    <row r="18317" spans="1:6" x14ac:dyDescent="0.3">
      <c r="A18317" s="8"/>
      <c r="B18317" s="8"/>
      <c r="C18317" s="8"/>
      <c r="D18317" s="8"/>
      <c r="E18317" s="8"/>
      <c r="F18317" s="9"/>
    </row>
    <row r="18318" spans="1:6" x14ac:dyDescent="0.3">
      <c r="A18318" s="6"/>
      <c r="B18318" s="6"/>
      <c r="C18318" s="6"/>
      <c r="D18318" s="6"/>
      <c r="E18318" s="6"/>
      <c r="F18318" s="7"/>
    </row>
    <row r="18319" spans="1:6" x14ac:dyDescent="0.3">
      <c r="A18319" s="8"/>
      <c r="B18319" s="8"/>
      <c r="C18319" s="8"/>
      <c r="D18319" s="8"/>
      <c r="E18319" s="8"/>
      <c r="F18319" s="9"/>
    </row>
    <row r="18320" spans="1:6" x14ac:dyDescent="0.3">
      <c r="A18320" s="6"/>
      <c r="B18320" s="6"/>
      <c r="C18320" s="6"/>
      <c r="D18320" s="6"/>
      <c r="E18320" s="6"/>
      <c r="F18320" s="7"/>
    </row>
    <row r="18321" spans="1:6" x14ac:dyDescent="0.3">
      <c r="A18321" s="8"/>
      <c r="B18321" s="8"/>
      <c r="C18321" s="8"/>
      <c r="D18321" s="8"/>
      <c r="E18321" s="8"/>
      <c r="F18321" s="9"/>
    </row>
    <row r="18322" spans="1:6" x14ac:dyDescent="0.3">
      <c r="A18322" s="6"/>
      <c r="B18322" s="6"/>
      <c r="C18322" s="6"/>
      <c r="D18322" s="6"/>
      <c r="E18322" s="6"/>
      <c r="F18322" s="7"/>
    </row>
    <row r="18323" spans="1:6" x14ac:dyDescent="0.3">
      <c r="A18323" s="8"/>
      <c r="B18323" s="8"/>
      <c r="C18323" s="8"/>
      <c r="D18323" s="8"/>
      <c r="E18323" s="8"/>
      <c r="F18323" s="9"/>
    </row>
    <row r="18324" spans="1:6" x14ac:dyDescent="0.3">
      <c r="A18324" s="6"/>
      <c r="B18324" s="6"/>
      <c r="C18324" s="6"/>
      <c r="D18324" s="6"/>
      <c r="E18324" s="6"/>
      <c r="F18324" s="7"/>
    </row>
    <row r="18325" spans="1:6" x14ac:dyDescent="0.3">
      <c r="A18325" s="8"/>
      <c r="B18325" s="8"/>
      <c r="C18325" s="8"/>
      <c r="D18325" s="8"/>
      <c r="E18325" s="8"/>
      <c r="F18325" s="9"/>
    </row>
    <row r="18326" spans="1:6" x14ac:dyDescent="0.3">
      <c r="A18326" s="6"/>
      <c r="B18326" s="6"/>
      <c r="C18326" s="6"/>
      <c r="D18326" s="6"/>
      <c r="E18326" s="6"/>
      <c r="F18326" s="7"/>
    </row>
    <row r="18327" spans="1:6" x14ac:dyDescent="0.3">
      <c r="A18327" s="8"/>
      <c r="B18327" s="8"/>
      <c r="C18327" s="8"/>
      <c r="D18327" s="8"/>
      <c r="E18327" s="8"/>
      <c r="F18327" s="9"/>
    </row>
    <row r="18328" spans="1:6" x14ac:dyDescent="0.3">
      <c r="A18328" s="6"/>
      <c r="B18328" s="6"/>
      <c r="C18328" s="6"/>
      <c r="D18328" s="6"/>
      <c r="E18328" s="6"/>
      <c r="F18328" s="7"/>
    </row>
    <row r="18329" spans="1:6" x14ac:dyDescent="0.3">
      <c r="A18329" s="8"/>
      <c r="B18329" s="8"/>
      <c r="C18329" s="8"/>
      <c r="D18329" s="8"/>
      <c r="E18329" s="8"/>
      <c r="F18329" s="9"/>
    </row>
    <row r="18330" spans="1:6" x14ac:dyDescent="0.3">
      <c r="A18330" s="6"/>
      <c r="B18330" s="6"/>
      <c r="C18330" s="6"/>
      <c r="D18330" s="6"/>
      <c r="E18330" s="6"/>
      <c r="F18330" s="7"/>
    </row>
    <row r="18331" spans="1:6" x14ac:dyDescent="0.3">
      <c r="A18331" s="8"/>
      <c r="B18331" s="8"/>
      <c r="C18331" s="8"/>
      <c r="D18331" s="8"/>
      <c r="E18331" s="8"/>
      <c r="F18331" s="9"/>
    </row>
    <row r="18332" spans="1:6" x14ac:dyDescent="0.3">
      <c r="A18332" s="6"/>
      <c r="B18332" s="6"/>
      <c r="C18332" s="6"/>
      <c r="D18332" s="6"/>
      <c r="E18332" s="6"/>
      <c r="F18332" s="7"/>
    </row>
    <row r="18333" spans="1:6" x14ac:dyDescent="0.3">
      <c r="A18333" s="8"/>
      <c r="B18333" s="8"/>
      <c r="C18333" s="8"/>
      <c r="D18333" s="8"/>
      <c r="E18333" s="8"/>
      <c r="F18333" s="9"/>
    </row>
    <row r="18334" spans="1:6" x14ac:dyDescent="0.3">
      <c r="A18334" s="6"/>
      <c r="B18334" s="6"/>
      <c r="C18334" s="6"/>
      <c r="D18334" s="6"/>
      <c r="E18334" s="6"/>
      <c r="F18334" s="7"/>
    </row>
    <row r="18335" spans="1:6" x14ac:dyDescent="0.3">
      <c r="A18335" s="8"/>
      <c r="B18335" s="8"/>
      <c r="C18335" s="8"/>
      <c r="D18335" s="8"/>
      <c r="E18335" s="8"/>
      <c r="F18335" s="9"/>
    </row>
    <row r="18336" spans="1:6" x14ac:dyDescent="0.3">
      <c r="A18336" s="6"/>
      <c r="B18336" s="6"/>
      <c r="C18336" s="6"/>
      <c r="D18336" s="6"/>
      <c r="E18336" s="6"/>
      <c r="F18336" s="7"/>
    </row>
    <row r="18337" spans="1:6" x14ac:dyDescent="0.3">
      <c r="A18337" s="8"/>
      <c r="B18337" s="8"/>
      <c r="C18337" s="8"/>
      <c r="D18337" s="8"/>
      <c r="E18337" s="8"/>
      <c r="F18337" s="9"/>
    </row>
    <row r="18338" spans="1:6" x14ac:dyDescent="0.3">
      <c r="A18338" s="6"/>
      <c r="B18338" s="6"/>
      <c r="C18338" s="6"/>
      <c r="D18338" s="6"/>
      <c r="E18338" s="6"/>
      <c r="F18338" s="7"/>
    </row>
    <row r="18339" spans="1:6" x14ac:dyDescent="0.3">
      <c r="A18339" s="8"/>
      <c r="B18339" s="8"/>
      <c r="C18339" s="8"/>
      <c r="D18339" s="8"/>
      <c r="E18339" s="8"/>
      <c r="F18339" s="9"/>
    </row>
    <row r="18340" spans="1:6" x14ac:dyDescent="0.3">
      <c r="A18340" s="6"/>
      <c r="B18340" s="6"/>
      <c r="C18340" s="6"/>
      <c r="D18340" s="6"/>
      <c r="E18340" s="6"/>
      <c r="F18340" s="7"/>
    </row>
    <row r="18341" spans="1:6" x14ac:dyDescent="0.3">
      <c r="A18341" s="8"/>
      <c r="B18341" s="8"/>
      <c r="C18341" s="8"/>
      <c r="D18341" s="8"/>
      <c r="E18341" s="8"/>
      <c r="F18341" s="9"/>
    </row>
    <row r="18342" spans="1:6" x14ac:dyDescent="0.3">
      <c r="A18342" s="6"/>
      <c r="B18342" s="6"/>
      <c r="C18342" s="6"/>
      <c r="D18342" s="6"/>
      <c r="E18342" s="6"/>
      <c r="F18342" s="7"/>
    </row>
    <row r="18343" spans="1:6" x14ac:dyDescent="0.3">
      <c r="A18343" s="8"/>
      <c r="B18343" s="8"/>
      <c r="C18343" s="8"/>
      <c r="D18343" s="8"/>
      <c r="E18343" s="8"/>
      <c r="F18343" s="9"/>
    </row>
    <row r="18344" spans="1:6" x14ac:dyDescent="0.3">
      <c r="A18344" s="6"/>
      <c r="B18344" s="6"/>
      <c r="C18344" s="6"/>
      <c r="D18344" s="6"/>
      <c r="E18344" s="6"/>
      <c r="F18344" s="7"/>
    </row>
    <row r="18345" spans="1:6" x14ac:dyDescent="0.3">
      <c r="A18345" s="8"/>
      <c r="B18345" s="8"/>
      <c r="C18345" s="8"/>
      <c r="D18345" s="8"/>
      <c r="E18345" s="8"/>
      <c r="F18345" s="9"/>
    </row>
    <row r="18346" spans="1:6" x14ac:dyDescent="0.3">
      <c r="A18346" s="6"/>
      <c r="B18346" s="6"/>
      <c r="C18346" s="6"/>
      <c r="D18346" s="6"/>
      <c r="E18346" s="6"/>
      <c r="F18346" s="7"/>
    </row>
    <row r="18347" spans="1:6" x14ac:dyDescent="0.3">
      <c r="A18347" s="8"/>
      <c r="B18347" s="8"/>
      <c r="C18347" s="8"/>
      <c r="D18347" s="8"/>
      <c r="E18347" s="8"/>
      <c r="F18347" s="9"/>
    </row>
    <row r="18348" spans="1:6" x14ac:dyDescent="0.3">
      <c r="A18348" s="6"/>
      <c r="B18348" s="6"/>
      <c r="C18348" s="6"/>
      <c r="D18348" s="6"/>
      <c r="E18348" s="6"/>
      <c r="F18348" s="7"/>
    </row>
    <row r="18349" spans="1:6" x14ac:dyDescent="0.3">
      <c r="A18349" s="8"/>
      <c r="B18349" s="8"/>
      <c r="C18349" s="8"/>
      <c r="D18349" s="8"/>
      <c r="E18349" s="8"/>
      <c r="F18349" s="9"/>
    </row>
    <row r="18350" spans="1:6" x14ac:dyDescent="0.3">
      <c r="A18350" s="6"/>
      <c r="B18350" s="6"/>
      <c r="C18350" s="6"/>
      <c r="D18350" s="6"/>
      <c r="E18350" s="6"/>
      <c r="F18350" s="7"/>
    </row>
    <row r="18351" spans="1:6" x14ac:dyDescent="0.3">
      <c r="A18351" s="8"/>
      <c r="B18351" s="8"/>
      <c r="C18351" s="8"/>
      <c r="D18351" s="8"/>
      <c r="E18351" s="8"/>
      <c r="F18351" s="9"/>
    </row>
    <row r="18352" spans="1:6" x14ac:dyDescent="0.3">
      <c r="A18352" s="6"/>
      <c r="B18352" s="6"/>
      <c r="C18352" s="6"/>
      <c r="D18352" s="6"/>
      <c r="E18352" s="6"/>
      <c r="F18352" s="7"/>
    </row>
    <row r="18353" spans="1:6" x14ac:dyDescent="0.3">
      <c r="A18353" s="8"/>
      <c r="B18353" s="8"/>
      <c r="C18353" s="8"/>
      <c r="D18353" s="8"/>
      <c r="E18353" s="8"/>
      <c r="F18353" s="9"/>
    </row>
    <row r="18354" spans="1:6" x14ac:dyDescent="0.3">
      <c r="A18354" s="6"/>
      <c r="B18354" s="6"/>
      <c r="C18354" s="6"/>
      <c r="D18354" s="6"/>
      <c r="E18354" s="6"/>
      <c r="F18354" s="7"/>
    </row>
    <row r="18355" spans="1:6" x14ac:dyDescent="0.3">
      <c r="A18355" s="8"/>
      <c r="B18355" s="8"/>
      <c r="C18355" s="8"/>
      <c r="D18355" s="8"/>
      <c r="E18355" s="8"/>
      <c r="F18355" s="9"/>
    </row>
    <row r="18356" spans="1:6" x14ac:dyDescent="0.3">
      <c r="A18356" s="6"/>
      <c r="B18356" s="6"/>
      <c r="C18356" s="6"/>
      <c r="D18356" s="6"/>
      <c r="E18356" s="6"/>
      <c r="F18356" s="7"/>
    </row>
    <row r="18357" spans="1:6" x14ac:dyDescent="0.3">
      <c r="A18357" s="8"/>
      <c r="B18357" s="8"/>
      <c r="C18357" s="8"/>
      <c r="D18357" s="8"/>
      <c r="E18357" s="8"/>
      <c r="F18357" s="9"/>
    </row>
    <row r="18358" spans="1:6" x14ac:dyDescent="0.3">
      <c r="A18358" s="6"/>
      <c r="B18358" s="6"/>
      <c r="C18358" s="6"/>
      <c r="D18358" s="6"/>
      <c r="E18358" s="6"/>
      <c r="F18358" s="7"/>
    </row>
    <row r="18359" spans="1:6" x14ac:dyDescent="0.3">
      <c r="A18359" s="8"/>
      <c r="B18359" s="8"/>
      <c r="C18359" s="8"/>
      <c r="D18359" s="8"/>
      <c r="E18359" s="8"/>
      <c r="F18359" s="9"/>
    </row>
    <row r="18360" spans="1:6" x14ac:dyDescent="0.3">
      <c r="A18360" s="6"/>
      <c r="B18360" s="6"/>
      <c r="C18360" s="6"/>
      <c r="D18360" s="6"/>
      <c r="E18360" s="6"/>
      <c r="F18360" s="7"/>
    </row>
    <row r="18361" spans="1:6" x14ac:dyDescent="0.3">
      <c r="A18361" s="8"/>
      <c r="B18361" s="8"/>
      <c r="C18361" s="8"/>
      <c r="D18361" s="8"/>
      <c r="E18361" s="8"/>
      <c r="F18361" s="9"/>
    </row>
    <row r="18362" spans="1:6" x14ac:dyDescent="0.3">
      <c r="A18362" s="6"/>
      <c r="B18362" s="6"/>
      <c r="C18362" s="6"/>
      <c r="D18362" s="6"/>
      <c r="E18362" s="6"/>
      <c r="F18362" s="7"/>
    </row>
    <row r="18363" spans="1:6" x14ac:dyDescent="0.3">
      <c r="A18363" s="8"/>
      <c r="B18363" s="8"/>
      <c r="C18363" s="8"/>
      <c r="D18363" s="8"/>
      <c r="E18363" s="8"/>
      <c r="F18363" s="9"/>
    </row>
    <row r="18364" spans="1:6" x14ac:dyDescent="0.3">
      <c r="A18364" s="6"/>
      <c r="B18364" s="6"/>
      <c r="C18364" s="6"/>
      <c r="D18364" s="6"/>
      <c r="E18364" s="6"/>
      <c r="F18364" s="7"/>
    </row>
    <row r="18365" spans="1:6" x14ac:dyDescent="0.3">
      <c r="A18365" s="8"/>
      <c r="B18365" s="8"/>
      <c r="C18365" s="8"/>
      <c r="D18365" s="8"/>
      <c r="E18365" s="8"/>
      <c r="F18365" s="9"/>
    </row>
    <row r="18366" spans="1:6" x14ac:dyDescent="0.3">
      <c r="A18366" s="6"/>
      <c r="B18366" s="6"/>
      <c r="C18366" s="6"/>
      <c r="D18366" s="6"/>
      <c r="E18366" s="6"/>
      <c r="F18366" s="7"/>
    </row>
    <row r="18367" spans="1:6" x14ac:dyDescent="0.3">
      <c r="A18367" s="8"/>
      <c r="B18367" s="8"/>
      <c r="C18367" s="8"/>
      <c r="D18367" s="8"/>
      <c r="E18367" s="8"/>
      <c r="F18367" s="9"/>
    </row>
    <row r="18368" spans="1:6" x14ac:dyDescent="0.3">
      <c r="A18368" s="6"/>
      <c r="B18368" s="6"/>
      <c r="C18368" s="6"/>
      <c r="D18368" s="6"/>
      <c r="E18368" s="6"/>
      <c r="F18368" s="7"/>
    </row>
    <row r="18369" spans="1:6" x14ac:dyDescent="0.3">
      <c r="A18369" s="8"/>
      <c r="B18369" s="8"/>
      <c r="C18369" s="8"/>
      <c r="D18369" s="8"/>
      <c r="E18369" s="8"/>
      <c r="F18369" s="9"/>
    </row>
    <row r="18370" spans="1:6" x14ac:dyDescent="0.3">
      <c r="A18370" s="6"/>
      <c r="B18370" s="6"/>
      <c r="C18370" s="6"/>
      <c r="D18370" s="6"/>
      <c r="E18370" s="6"/>
      <c r="F18370" s="7"/>
    </row>
    <row r="18371" spans="1:6" x14ac:dyDescent="0.3">
      <c r="A18371" s="8"/>
      <c r="B18371" s="8"/>
      <c r="C18371" s="8"/>
      <c r="D18371" s="8"/>
      <c r="E18371" s="8"/>
      <c r="F18371" s="9"/>
    </row>
    <row r="18372" spans="1:6" x14ac:dyDescent="0.3">
      <c r="A18372" s="6"/>
      <c r="B18372" s="6"/>
      <c r="C18372" s="6"/>
      <c r="D18372" s="6"/>
      <c r="E18372" s="6"/>
      <c r="F18372" s="7"/>
    </row>
    <row r="18373" spans="1:6" x14ac:dyDescent="0.3">
      <c r="A18373" s="8"/>
      <c r="B18373" s="8"/>
      <c r="C18373" s="8"/>
      <c r="D18373" s="8"/>
      <c r="E18373" s="8"/>
      <c r="F18373" s="9"/>
    </row>
    <row r="18374" spans="1:6" x14ac:dyDescent="0.3">
      <c r="A18374" s="6"/>
      <c r="B18374" s="6"/>
      <c r="C18374" s="6"/>
      <c r="D18374" s="6"/>
      <c r="E18374" s="6"/>
      <c r="F18374" s="7"/>
    </row>
    <row r="18375" spans="1:6" x14ac:dyDescent="0.3">
      <c r="A18375" s="8"/>
      <c r="B18375" s="8"/>
      <c r="C18375" s="8"/>
      <c r="D18375" s="8"/>
      <c r="E18375" s="8"/>
      <c r="F18375" s="9"/>
    </row>
    <row r="18376" spans="1:6" x14ac:dyDescent="0.3">
      <c r="A18376" s="6"/>
      <c r="B18376" s="6"/>
      <c r="C18376" s="6"/>
      <c r="D18376" s="6"/>
      <c r="E18376" s="6"/>
      <c r="F18376" s="7"/>
    </row>
    <row r="18377" spans="1:6" x14ac:dyDescent="0.3">
      <c r="A18377" s="8"/>
      <c r="B18377" s="8"/>
      <c r="C18377" s="8"/>
      <c r="D18377" s="8"/>
      <c r="E18377" s="8"/>
      <c r="F18377" s="9"/>
    </row>
    <row r="18378" spans="1:6" x14ac:dyDescent="0.3">
      <c r="A18378" s="6"/>
      <c r="B18378" s="6"/>
      <c r="C18378" s="6"/>
      <c r="D18378" s="6"/>
      <c r="E18378" s="6"/>
      <c r="F18378" s="7"/>
    </row>
    <row r="18379" spans="1:6" x14ac:dyDescent="0.3">
      <c r="A18379" s="8"/>
      <c r="B18379" s="8"/>
      <c r="C18379" s="8"/>
      <c r="D18379" s="8"/>
      <c r="E18379" s="8"/>
      <c r="F18379" s="9"/>
    </row>
    <row r="18380" spans="1:6" x14ac:dyDescent="0.3">
      <c r="A18380" s="6"/>
      <c r="B18380" s="6"/>
      <c r="C18380" s="6"/>
      <c r="D18380" s="6"/>
      <c r="E18380" s="6"/>
      <c r="F18380" s="7"/>
    </row>
    <row r="18381" spans="1:6" x14ac:dyDescent="0.3">
      <c r="A18381" s="8"/>
      <c r="B18381" s="8"/>
      <c r="C18381" s="8"/>
      <c r="D18381" s="8"/>
      <c r="E18381" s="8"/>
      <c r="F18381" s="9"/>
    </row>
    <row r="18382" spans="1:6" x14ac:dyDescent="0.3">
      <c r="A18382" s="6"/>
      <c r="B18382" s="6"/>
      <c r="C18382" s="6"/>
      <c r="D18382" s="6"/>
      <c r="E18382" s="6"/>
      <c r="F18382" s="7"/>
    </row>
    <row r="18383" spans="1:6" x14ac:dyDescent="0.3">
      <c r="A18383" s="8"/>
      <c r="B18383" s="8"/>
      <c r="C18383" s="8"/>
      <c r="D18383" s="8"/>
      <c r="E18383" s="8"/>
      <c r="F18383" s="9"/>
    </row>
    <row r="18384" spans="1:6" x14ac:dyDescent="0.3">
      <c r="A18384" s="6"/>
      <c r="B18384" s="6"/>
      <c r="C18384" s="6"/>
      <c r="D18384" s="6"/>
      <c r="E18384" s="6"/>
      <c r="F18384" s="7"/>
    </row>
    <row r="18385" spans="1:6" x14ac:dyDescent="0.3">
      <c r="A18385" s="8"/>
      <c r="B18385" s="8"/>
      <c r="C18385" s="8"/>
      <c r="D18385" s="8"/>
      <c r="E18385" s="8"/>
      <c r="F18385" s="9"/>
    </row>
    <row r="18386" spans="1:6" x14ac:dyDescent="0.3">
      <c r="A18386" s="6"/>
      <c r="B18386" s="6"/>
      <c r="C18386" s="6"/>
      <c r="D18386" s="6"/>
      <c r="E18386" s="6"/>
      <c r="F18386" s="7"/>
    </row>
    <row r="18387" spans="1:6" x14ac:dyDescent="0.3">
      <c r="A18387" s="8"/>
      <c r="B18387" s="8"/>
      <c r="C18387" s="8"/>
      <c r="D18387" s="8"/>
      <c r="E18387" s="8"/>
      <c r="F18387" s="9"/>
    </row>
    <row r="18388" spans="1:6" x14ac:dyDescent="0.3">
      <c r="A18388" s="6"/>
      <c r="B18388" s="6"/>
      <c r="C18388" s="6"/>
      <c r="D18388" s="6"/>
      <c r="E18388" s="6"/>
      <c r="F18388" s="7"/>
    </row>
    <row r="18389" spans="1:6" x14ac:dyDescent="0.3">
      <c r="A18389" s="8"/>
      <c r="B18389" s="8"/>
      <c r="C18389" s="8"/>
      <c r="D18389" s="8"/>
      <c r="E18389" s="8"/>
      <c r="F18389" s="9"/>
    </row>
    <row r="18390" spans="1:6" x14ac:dyDescent="0.3">
      <c r="A18390" s="6"/>
      <c r="B18390" s="6"/>
      <c r="C18390" s="6"/>
      <c r="D18390" s="6"/>
      <c r="E18390" s="6"/>
      <c r="F18390" s="7"/>
    </row>
    <row r="18391" spans="1:6" x14ac:dyDescent="0.3">
      <c r="A18391" s="8"/>
      <c r="B18391" s="8"/>
      <c r="C18391" s="8"/>
      <c r="D18391" s="8"/>
      <c r="E18391" s="8"/>
      <c r="F18391" s="9"/>
    </row>
    <row r="18392" spans="1:6" x14ac:dyDescent="0.3">
      <c r="A18392" s="6"/>
      <c r="B18392" s="6"/>
      <c r="C18392" s="6"/>
      <c r="D18392" s="6"/>
      <c r="E18392" s="6"/>
      <c r="F18392" s="7"/>
    </row>
    <row r="18393" spans="1:6" x14ac:dyDescent="0.3">
      <c r="A18393" s="8"/>
      <c r="B18393" s="8"/>
      <c r="C18393" s="8"/>
      <c r="D18393" s="8"/>
      <c r="E18393" s="8"/>
      <c r="F18393" s="9"/>
    </row>
    <row r="18394" spans="1:6" x14ac:dyDescent="0.3">
      <c r="A18394" s="6"/>
      <c r="B18394" s="6"/>
      <c r="C18394" s="6"/>
      <c r="D18394" s="6"/>
      <c r="E18394" s="6"/>
      <c r="F18394" s="7"/>
    </row>
    <row r="18395" spans="1:6" x14ac:dyDescent="0.3">
      <c r="A18395" s="8"/>
      <c r="B18395" s="8"/>
      <c r="C18395" s="8"/>
      <c r="D18395" s="8"/>
      <c r="E18395" s="8"/>
      <c r="F18395" s="9"/>
    </row>
    <row r="18396" spans="1:6" x14ac:dyDescent="0.3">
      <c r="A18396" s="6"/>
      <c r="B18396" s="6"/>
      <c r="C18396" s="6"/>
      <c r="D18396" s="6"/>
      <c r="E18396" s="6"/>
      <c r="F18396" s="7"/>
    </row>
    <row r="18397" spans="1:6" x14ac:dyDescent="0.3">
      <c r="A18397" s="8"/>
      <c r="B18397" s="8"/>
      <c r="C18397" s="8"/>
      <c r="D18397" s="8"/>
      <c r="E18397" s="8"/>
      <c r="F18397" s="9"/>
    </row>
    <row r="18398" spans="1:6" x14ac:dyDescent="0.3">
      <c r="A18398" s="6"/>
      <c r="B18398" s="6"/>
      <c r="C18398" s="6"/>
      <c r="D18398" s="6"/>
      <c r="E18398" s="6"/>
      <c r="F18398" s="7"/>
    </row>
    <row r="18399" spans="1:6" x14ac:dyDescent="0.3">
      <c r="A18399" s="8"/>
      <c r="B18399" s="8"/>
      <c r="C18399" s="8"/>
      <c r="D18399" s="8"/>
      <c r="E18399" s="8"/>
      <c r="F18399" s="9"/>
    </row>
    <row r="18400" spans="1:6" x14ac:dyDescent="0.3">
      <c r="A18400" s="6"/>
      <c r="B18400" s="6"/>
      <c r="C18400" s="6"/>
      <c r="D18400" s="6"/>
      <c r="E18400" s="6"/>
      <c r="F18400" s="7"/>
    </row>
    <row r="18401" spans="1:6" x14ac:dyDescent="0.3">
      <c r="A18401" s="8"/>
      <c r="B18401" s="8"/>
      <c r="C18401" s="8"/>
      <c r="D18401" s="8"/>
      <c r="E18401" s="8"/>
      <c r="F18401" s="9"/>
    </row>
    <row r="18402" spans="1:6" x14ac:dyDescent="0.3">
      <c r="A18402" s="6"/>
      <c r="B18402" s="6"/>
      <c r="C18402" s="6"/>
      <c r="D18402" s="6"/>
      <c r="E18402" s="6"/>
      <c r="F18402" s="7"/>
    </row>
    <row r="18403" spans="1:6" x14ac:dyDescent="0.3">
      <c r="A18403" s="8"/>
      <c r="B18403" s="8"/>
      <c r="C18403" s="8"/>
      <c r="D18403" s="8"/>
      <c r="E18403" s="8"/>
      <c r="F18403" s="9"/>
    </row>
    <row r="18404" spans="1:6" x14ac:dyDescent="0.3">
      <c r="A18404" s="6"/>
      <c r="B18404" s="6"/>
      <c r="C18404" s="6"/>
      <c r="D18404" s="6"/>
      <c r="E18404" s="6"/>
      <c r="F18404" s="7"/>
    </row>
    <row r="18405" spans="1:6" x14ac:dyDescent="0.3">
      <c r="A18405" s="8"/>
      <c r="B18405" s="8"/>
      <c r="C18405" s="8"/>
      <c r="D18405" s="8"/>
      <c r="E18405" s="8"/>
      <c r="F18405" s="9"/>
    </row>
    <row r="18406" spans="1:6" x14ac:dyDescent="0.3">
      <c r="A18406" s="6"/>
      <c r="B18406" s="6"/>
      <c r="C18406" s="6"/>
      <c r="D18406" s="6"/>
      <c r="E18406" s="6"/>
      <c r="F18406" s="7"/>
    </row>
    <row r="18407" spans="1:6" x14ac:dyDescent="0.3">
      <c r="A18407" s="8"/>
      <c r="B18407" s="8"/>
      <c r="C18407" s="8"/>
      <c r="D18407" s="8"/>
      <c r="E18407" s="8"/>
      <c r="F18407" s="9"/>
    </row>
    <row r="18408" spans="1:6" x14ac:dyDescent="0.3">
      <c r="A18408" s="6"/>
      <c r="B18408" s="6"/>
      <c r="C18408" s="6"/>
      <c r="D18408" s="6"/>
      <c r="E18408" s="6"/>
      <c r="F18408" s="7"/>
    </row>
    <row r="18409" spans="1:6" x14ac:dyDescent="0.3">
      <c r="A18409" s="8"/>
      <c r="B18409" s="8"/>
      <c r="C18409" s="8"/>
      <c r="D18409" s="8"/>
      <c r="E18409" s="8"/>
      <c r="F18409" s="9"/>
    </row>
    <row r="18410" spans="1:6" x14ac:dyDescent="0.3">
      <c r="A18410" s="6"/>
      <c r="B18410" s="6"/>
      <c r="C18410" s="6"/>
      <c r="D18410" s="6"/>
      <c r="E18410" s="6"/>
      <c r="F18410" s="7"/>
    </row>
    <row r="18411" spans="1:6" x14ac:dyDescent="0.3">
      <c r="A18411" s="8"/>
      <c r="B18411" s="8"/>
      <c r="C18411" s="8"/>
      <c r="D18411" s="8"/>
      <c r="E18411" s="8"/>
      <c r="F18411" s="9"/>
    </row>
    <row r="18412" spans="1:6" x14ac:dyDescent="0.3">
      <c r="A18412" s="6"/>
      <c r="B18412" s="6"/>
      <c r="C18412" s="6"/>
      <c r="D18412" s="6"/>
      <c r="E18412" s="6"/>
      <c r="F18412" s="7"/>
    </row>
    <row r="18413" spans="1:6" x14ac:dyDescent="0.3">
      <c r="A18413" s="8"/>
      <c r="B18413" s="8"/>
      <c r="C18413" s="8"/>
      <c r="D18413" s="8"/>
      <c r="E18413" s="8"/>
      <c r="F18413" s="9"/>
    </row>
    <row r="18414" spans="1:6" x14ac:dyDescent="0.3">
      <c r="A18414" s="6"/>
      <c r="B18414" s="6"/>
      <c r="C18414" s="6"/>
      <c r="D18414" s="6"/>
      <c r="E18414" s="6"/>
      <c r="F18414" s="7"/>
    </row>
    <row r="18415" spans="1:6" x14ac:dyDescent="0.3">
      <c r="A18415" s="8"/>
      <c r="B18415" s="8"/>
      <c r="C18415" s="8"/>
      <c r="D18415" s="8"/>
      <c r="E18415" s="8"/>
      <c r="F18415" s="9"/>
    </row>
    <row r="18416" spans="1:6" x14ac:dyDescent="0.3">
      <c r="A18416" s="6"/>
      <c r="B18416" s="6"/>
      <c r="C18416" s="6"/>
      <c r="D18416" s="6"/>
      <c r="E18416" s="6"/>
      <c r="F18416" s="7"/>
    </row>
    <row r="18417" spans="1:6" x14ac:dyDescent="0.3">
      <c r="A18417" s="8"/>
      <c r="B18417" s="8"/>
      <c r="C18417" s="8"/>
      <c r="D18417" s="8"/>
      <c r="E18417" s="8"/>
      <c r="F18417" s="9"/>
    </row>
    <row r="18418" spans="1:6" x14ac:dyDescent="0.3">
      <c r="A18418" s="6"/>
      <c r="B18418" s="6"/>
      <c r="C18418" s="6"/>
      <c r="D18418" s="6"/>
      <c r="E18418" s="6"/>
      <c r="F18418" s="7"/>
    </row>
    <row r="18419" spans="1:6" x14ac:dyDescent="0.3">
      <c r="A18419" s="8"/>
      <c r="B18419" s="8"/>
      <c r="C18419" s="8"/>
      <c r="D18419" s="8"/>
      <c r="E18419" s="8"/>
      <c r="F18419" s="9"/>
    </row>
    <row r="18420" spans="1:6" x14ac:dyDescent="0.3">
      <c r="A18420" s="6"/>
      <c r="B18420" s="6"/>
      <c r="C18420" s="6"/>
      <c r="D18420" s="6"/>
      <c r="E18420" s="6"/>
      <c r="F18420" s="7"/>
    </row>
    <row r="18421" spans="1:6" x14ac:dyDescent="0.3">
      <c r="A18421" s="8"/>
      <c r="B18421" s="8"/>
      <c r="C18421" s="8"/>
      <c r="D18421" s="8"/>
      <c r="E18421" s="8"/>
      <c r="F18421" s="9"/>
    </row>
    <row r="18422" spans="1:6" x14ac:dyDescent="0.3">
      <c r="A18422" s="6"/>
      <c r="B18422" s="6"/>
      <c r="C18422" s="6"/>
      <c r="D18422" s="6"/>
      <c r="E18422" s="6"/>
      <c r="F18422" s="7"/>
    </row>
    <row r="18423" spans="1:6" x14ac:dyDescent="0.3">
      <c r="A18423" s="8"/>
      <c r="B18423" s="8"/>
      <c r="C18423" s="8"/>
      <c r="D18423" s="8"/>
      <c r="E18423" s="8"/>
      <c r="F18423" s="9"/>
    </row>
    <row r="18424" spans="1:6" x14ac:dyDescent="0.3">
      <c r="A18424" s="6"/>
      <c r="B18424" s="6"/>
      <c r="C18424" s="6"/>
      <c r="D18424" s="6"/>
      <c r="E18424" s="6"/>
      <c r="F18424" s="7"/>
    </row>
    <row r="18425" spans="1:6" x14ac:dyDescent="0.3">
      <c r="A18425" s="8"/>
      <c r="B18425" s="8"/>
      <c r="C18425" s="8"/>
      <c r="D18425" s="8"/>
      <c r="E18425" s="8"/>
      <c r="F18425" s="9"/>
    </row>
    <row r="18426" spans="1:6" x14ac:dyDescent="0.3">
      <c r="A18426" s="6"/>
      <c r="B18426" s="6"/>
      <c r="C18426" s="6"/>
      <c r="D18426" s="6"/>
      <c r="E18426" s="6"/>
      <c r="F18426" s="7"/>
    </row>
    <row r="18427" spans="1:6" x14ac:dyDescent="0.3">
      <c r="A18427" s="8"/>
      <c r="B18427" s="8"/>
      <c r="C18427" s="8"/>
      <c r="D18427" s="8"/>
      <c r="E18427" s="8"/>
      <c r="F18427" s="9"/>
    </row>
    <row r="18428" spans="1:6" x14ac:dyDescent="0.3">
      <c r="A18428" s="6"/>
      <c r="B18428" s="6"/>
      <c r="C18428" s="6"/>
      <c r="D18428" s="6"/>
      <c r="E18428" s="6"/>
      <c r="F18428" s="7"/>
    </row>
    <row r="18429" spans="1:6" x14ac:dyDescent="0.3">
      <c r="A18429" s="8"/>
      <c r="B18429" s="8"/>
      <c r="C18429" s="8"/>
      <c r="D18429" s="8"/>
      <c r="E18429" s="8"/>
      <c r="F18429" s="9"/>
    </row>
    <row r="18430" spans="1:6" x14ac:dyDescent="0.3">
      <c r="A18430" s="6"/>
      <c r="B18430" s="6"/>
      <c r="C18430" s="6"/>
      <c r="D18430" s="6"/>
      <c r="E18430" s="6"/>
      <c r="F18430" s="7"/>
    </row>
    <row r="18431" spans="1:6" x14ac:dyDescent="0.3">
      <c r="A18431" s="8"/>
      <c r="B18431" s="8"/>
      <c r="C18431" s="8"/>
      <c r="D18431" s="8"/>
      <c r="E18431" s="8"/>
      <c r="F18431" s="9"/>
    </row>
    <row r="18432" spans="1:6" x14ac:dyDescent="0.3">
      <c r="A18432" s="6"/>
      <c r="B18432" s="6"/>
      <c r="C18432" s="6"/>
      <c r="D18432" s="6"/>
      <c r="E18432" s="6"/>
      <c r="F18432" s="7"/>
    </row>
    <row r="18433" spans="1:6" x14ac:dyDescent="0.3">
      <c r="A18433" s="8"/>
      <c r="B18433" s="8"/>
      <c r="C18433" s="8"/>
      <c r="D18433" s="8"/>
      <c r="E18433" s="8"/>
      <c r="F18433" s="9"/>
    </row>
    <row r="18434" spans="1:6" x14ac:dyDescent="0.3">
      <c r="A18434" s="6"/>
      <c r="B18434" s="6"/>
      <c r="C18434" s="6"/>
      <c r="D18434" s="6"/>
      <c r="E18434" s="6"/>
      <c r="F18434" s="7"/>
    </row>
    <row r="18435" spans="1:6" x14ac:dyDescent="0.3">
      <c r="A18435" s="8"/>
      <c r="B18435" s="8"/>
      <c r="C18435" s="8"/>
      <c r="D18435" s="8"/>
      <c r="E18435" s="8"/>
      <c r="F18435" s="9"/>
    </row>
    <row r="18436" spans="1:6" x14ac:dyDescent="0.3">
      <c r="A18436" s="6"/>
      <c r="B18436" s="6"/>
      <c r="C18436" s="6"/>
      <c r="D18436" s="6"/>
      <c r="E18436" s="6"/>
      <c r="F18436" s="7"/>
    </row>
    <row r="18437" spans="1:6" x14ac:dyDescent="0.3">
      <c r="A18437" s="8"/>
      <c r="B18437" s="8"/>
      <c r="C18437" s="8"/>
      <c r="D18437" s="8"/>
      <c r="E18437" s="8"/>
      <c r="F18437" s="9"/>
    </row>
    <row r="18438" spans="1:6" x14ac:dyDescent="0.3">
      <c r="A18438" s="6"/>
      <c r="B18438" s="6"/>
      <c r="C18438" s="6"/>
      <c r="D18438" s="6"/>
      <c r="E18438" s="6"/>
      <c r="F18438" s="7"/>
    </row>
    <row r="18439" spans="1:6" x14ac:dyDescent="0.3">
      <c r="A18439" s="8"/>
      <c r="B18439" s="8"/>
      <c r="C18439" s="8"/>
      <c r="D18439" s="8"/>
      <c r="E18439" s="8"/>
      <c r="F18439" s="9"/>
    </row>
    <row r="18440" spans="1:6" x14ac:dyDescent="0.3">
      <c r="A18440" s="6"/>
      <c r="B18440" s="6"/>
      <c r="C18440" s="6"/>
      <c r="D18440" s="6"/>
      <c r="E18440" s="6"/>
      <c r="F18440" s="7"/>
    </row>
    <row r="18441" spans="1:6" x14ac:dyDescent="0.3">
      <c r="A18441" s="8"/>
      <c r="B18441" s="8"/>
      <c r="C18441" s="8"/>
      <c r="D18441" s="8"/>
      <c r="E18441" s="8"/>
      <c r="F18441" s="9"/>
    </row>
    <row r="18442" spans="1:6" x14ac:dyDescent="0.3">
      <c r="A18442" s="6"/>
      <c r="B18442" s="6"/>
      <c r="C18442" s="6"/>
      <c r="D18442" s="6"/>
      <c r="E18442" s="6"/>
      <c r="F18442" s="7"/>
    </row>
    <row r="18443" spans="1:6" x14ac:dyDescent="0.3">
      <c r="A18443" s="8"/>
      <c r="B18443" s="8"/>
      <c r="C18443" s="8"/>
      <c r="D18443" s="8"/>
      <c r="E18443" s="8"/>
      <c r="F18443" s="9"/>
    </row>
    <row r="18444" spans="1:6" x14ac:dyDescent="0.3">
      <c r="A18444" s="6"/>
      <c r="B18444" s="6"/>
      <c r="C18444" s="6"/>
      <c r="D18444" s="6"/>
      <c r="E18444" s="6"/>
      <c r="F18444" s="7"/>
    </row>
    <row r="18445" spans="1:6" x14ac:dyDescent="0.3">
      <c r="A18445" s="8"/>
      <c r="B18445" s="8"/>
      <c r="C18445" s="8"/>
      <c r="D18445" s="8"/>
      <c r="E18445" s="8"/>
      <c r="F18445" s="9"/>
    </row>
    <row r="18446" spans="1:6" x14ac:dyDescent="0.3">
      <c r="A18446" s="6"/>
      <c r="B18446" s="6"/>
      <c r="C18446" s="6"/>
      <c r="D18446" s="6"/>
      <c r="E18446" s="6"/>
      <c r="F18446" s="7"/>
    </row>
    <row r="18447" spans="1:6" x14ac:dyDescent="0.3">
      <c r="A18447" s="8"/>
      <c r="B18447" s="8"/>
      <c r="C18447" s="8"/>
      <c r="D18447" s="8"/>
      <c r="E18447" s="8"/>
      <c r="F18447" s="9"/>
    </row>
    <row r="18448" spans="1:6" x14ac:dyDescent="0.3">
      <c r="A18448" s="6"/>
      <c r="B18448" s="6"/>
      <c r="C18448" s="6"/>
      <c r="D18448" s="6"/>
      <c r="E18448" s="6"/>
      <c r="F18448" s="7"/>
    </row>
    <row r="18449" spans="1:6" x14ac:dyDescent="0.3">
      <c r="A18449" s="8"/>
      <c r="B18449" s="8"/>
      <c r="C18449" s="8"/>
      <c r="D18449" s="8"/>
      <c r="E18449" s="8"/>
      <c r="F18449" s="9"/>
    </row>
    <row r="18450" spans="1:6" x14ac:dyDescent="0.3">
      <c r="A18450" s="6"/>
      <c r="B18450" s="6"/>
      <c r="C18450" s="6"/>
      <c r="D18450" s="6"/>
      <c r="E18450" s="6"/>
      <c r="F18450" s="7"/>
    </row>
    <row r="18451" spans="1:6" x14ac:dyDescent="0.3">
      <c r="A18451" s="8"/>
      <c r="B18451" s="8"/>
      <c r="C18451" s="8"/>
      <c r="D18451" s="8"/>
      <c r="E18451" s="8"/>
      <c r="F18451" s="9"/>
    </row>
    <row r="18452" spans="1:6" x14ac:dyDescent="0.3">
      <c r="A18452" s="6"/>
      <c r="B18452" s="6"/>
      <c r="C18452" s="6"/>
      <c r="D18452" s="6"/>
      <c r="E18452" s="6"/>
      <c r="F18452" s="7"/>
    </row>
    <row r="18453" spans="1:6" x14ac:dyDescent="0.3">
      <c r="A18453" s="8"/>
      <c r="B18453" s="8"/>
      <c r="C18453" s="8"/>
      <c r="D18453" s="8"/>
      <c r="E18453" s="8"/>
      <c r="F18453" s="9"/>
    </row>
    <row r="18454" spans="1:6" x14ac:dyDescent="0.3">
      <c r="A18454" s="6"/>
      <c r="B18454" s="6"/>
      <c r="C18454" s="6"/>
      <c r="D18454" s="6"/>
      <c r="E18454" s="6"/>
      <c r="F18454" s="7"/>
    </row>
    <row r="18455" spans="1:6" x14ac:dyDescent="0.3">
      <c r="A18455" s="8"/>
      <c r="B18455" s="8"/>
      <c r="C18455" s="8"/>
      <c r="D18455" s="8"/>
      <c r="E18455" s="8"/>
      <c r="F18455" s="9"/>
    </row>
    <row r="18456" spans="1:6" x14ac:dyDescent="0.3">
      <c r="A18456" s="6"/>
      <c r="B18456" s="6"/>
      <c r="C18456" s="6"/>
      <c r="D18456" s="6"/>
      <c r="E18456" s="6"/>
      <c r="F18456" s="7"/>
    </row>
    <row r="18457" spans="1:6" x14ac:dyDescent="0.3">
      <c r="A18457" s="8"/>
      <c r="B18457" s="8"/>
      <c r="C18457" s="8"/>
      <c r="D18457" s="8"/>
      <c r="E18457" s="8"/>
      <c r="F18457" s="9"/>
    </row>
    <row r="18458" spans="1:6" x14ac:dyDescent="0.3">
      <c r="A18458" s="6"/>
      <c r="B18458" s="6"/>
      <c r="C18458" s="6"/>
      <c r="D18458" s="6"/>
      <c r="E18458" s="6"/>
      <c r="F18458" s="7"/>
    </row>
    <row r="18459" spans="1:6" x14ac:dyDescent="0.3">
      <c r="A18459" s="8"/>
      <c r="B18459" s="8"/>
      <c r="C18459" s="8"/>
      <c r="D18459" s="8"/>
      <c r="E18459" s="8"/>
      <c r="F18459" s="9"/>
    </row>
    <row r="18460" spans="1:6" x14ac:dyDescent="0.3">
      <c r="A18460" s="6"/>
      <c r="B18460" s="6"/>
      <c r="C18460" s="6"/>
      <c r="D18460" s="6"/>
      <c r="E18460" s="6"/>
      <c r="F18460" s="7"/>
    </row>
    <row r="18461" spans="1:6" x14ac:dyDescent="0.3">
      <c r="A18461" s="8"/>
      <c r="B18461" s="8"/>
      <c r="C18461" s="8"/>
      <c r="D18461" s="8"/>
      <c r="E18461" s="8"/>
      <c r="F18461" s="9"/>
    </row>
    <row r="18462" spans="1:6" x14ac:dyDescent="0.3">
      <c r="A18462" s="6"/>
      <c r="B18462" s="6"/>
      <c r="C18462" s="6"/>
      <c r="D18462" s="6"/>
      <c r="E18462" s="6"/>
      <c r="F18462" s="7"/>
    </row>
    <row r="18463" spans="1:6" x14ac:dyDescent="0.3">
      <c r="A18463" s="8"/>
      <c r="B18463" s="8"/>
      <c r="C18463" s="8"/>
      <c r="D18463" s="8"/>
      <c r="E18463" s="8"/>
      <c r="F18463" s="9"/>
    </row>
    <row r="18464" spans="1:6" x14ac:dyDescent="0.3">
      <c r="A18464" s="6"/>
      <c r="B18464" s="6"/>
      <c r="C18464" s="6"/>
      <c r="D18464" s="6"/>
      <c r="E18464" s="6"/>
      <c r="F18464" s="7"/>
    </row>
    <row r="18465" spans="1:6" x14ac:dyDescent="0.3">
      <c r="A18465" s="8"/>
      <c r="B18465" s="8"/>
      <c r="C18465" s="8"/>
      <c r="D18465" s="8"/>
      <c r="E18465" s="8"/>
      <c r="F18465" s="9"/>
    </row>
    <row r="18466" spans="1:6" x14ac:dyDescent="0.3">
      <c r="A18466" s="6"/>
      <c r="B18466" s="6"/>
      <c r="C18466" s="6"/>
      <c r="D18466" s="6"/>
      <c r="E18466" s="6"/>
      <c r="F18466" s="7"/>
    </row>
    <row r="18467" spans="1:6" x14ac:dyDescent="0.3">
      <c r="A18467" s="8"/>
      <c r="B18467" s="8"/>
      <c r="C18467" s="8"/>
      <c r="D18467" s="8"/>
      <c r="E18467" s="8"/>
      <c r="F18467" s="9"/>
    </row>
    <row r="18468" spans="1:6" x14ac:dyDescent="0.3">
      <c r="A18468" s="6"/>
      <c r="B18468" s="6"/>
      <c r="C18468" s="6"/>
      <c r="D18468" s="6"/>
      <c r="E18468" s="6"/>
      <c r="F18468" s="7"/>
    </row>
    <row r="18469" spans="1:6" x14ac:dyDescent="0.3">
      <c r="A18469" s="8"/>
      <c r="B18469" s="8"/>
      <c r="C18469" s="8"/>
      <c r="D18469" s="8"/>
      <c r="E18469" s="8"/>
      <c r="F18469" s="9"/>
    </row>
    <row r="18470" spans="1:6" x14ac:dyDescent="0.3">
      <c r="A18470" s="6"/>
      <c r="B18470" s="6"/>
      <c r="C18470" s="6"/>
      <c r="D18470" s="6"/>
      <c r="E18470" s="6"/>
      <c r="F18470" s="7"/>
    </row>
    <row r="18471" spans="1:6" x14ac:dyDescent="0.3">
      <c r="A18471" s="8"/>
      <c r="B18471" s="8"/>
      <c r="C18471" s="8"/>
      <c r="D18471" s="8"/>
      <c r="E18471" s="8"/>
      <c r="F18471" s="9"/>
    </row>
    <row r="18472" spans="1:6" x14ac:dyDescent="0.3">
      <c r="A18472" s="6"/>
      <c r="B18472" s="6"/>
      <c r="C18472" s="6"/>
      <c r="D18472" s="6"/>
      <c r="E18472" s="6"/>
      <c r="F18472" s="7"/>
    </row>
    <row r="18473" spans="1:6" x14ac:dyDescent="0.3">
      <c r="A18473" s="8"/>
      <c r="B18473" s="8"/>
      <c r="C18473" s="8"/>
      <c r="D18473" s="8"/>
      <c r="E18473" s="8"/>
      <c r="F18473" s="9"/>
    </row>
    <row r="18474" spans="1:6" x14ac:dyDescent="0.3">
      <c r="A18474" s="6"/>
      <c r="B18474" s="6"/>
      <c r="C18474" s="6"/>
      <c r="D18474" s="6"/>
      <c r="E18474" s="6"/>
      <c r="F18474" s="7"/>
    </row>
    <row r="18475" spans="1:6" x14ac:dyDescent="0.3">
      <c r="A18475" s="8"/>
      <c r="B18475" s="8"/>
      <c r="C18475" s="8"/>
      <c r="D18475" s="8"/>
      <c r="E18475" s="8"/>
      <c r="F18475" s="9"/>
    </row>
    <row r="18476" spans="1:6" x14ac:dyDescent="0.3">
      <c r="A18476" s="6"/>
      <c r="B18476" s="6"/>
      <c r="C18476" s="6"/>
      <c r="D18476" s="6"/>
      <c r="E18476" s="6"/>
      <c r="F18476" s="7"/>
    </row>
    <row r="18477" spans="1:6" x14ac:dyDescent="0.3">
      <c r="A18477" s="8"/>
      <c r="B18477" s="8"/>
      <c r="C18477" s="8"/>
      <c r="D18477" s="8"/>
      <c r="E18477" s="8"/>
      <c r="F18477" s="9"/>
    </row>
    <row r="18478" spans="1:6" x14ac:dyDescent="0.3">
      <c r="A18478" s="6"/>
      <c r="B18478" s="6"/>
      <c r="C18478" s="6"/>
      <c r="D18478" s="6"/>
      <c r="E18478" s="6"/>
      <c r="F18478" s="7"/>
    </row>
    <row r="18479" spans="1:6" x14ac:dyDescent="0.3">
      <c r="A18479" s="8"/>
      <c r="B18479" s="8"/>
      <c r="C18479" s="8"/>
      <c r="D18479" s="8"/>
      <c r="E18479" s="8"/>
      <c r="F18479" s="9"/>
    </row>
    <row r="18480" spans="1:6" x14ac:dyDescent="0.3">
      <c r="A18480" s="6"/>
      <c r="B18480" s="6"/>
      <c r="C18480" s="6"/>
      <c r="D18480" s="6"/>
      <c r="E18480" s="6"/>
      <c r="F18480" s="7"/>
    </row>
    <row r="18481" spans="1:6" x14ac:dyDescent="0.3">
      <c r="A18481" s="8"/>
      <c r="B18481" s="8"/>
      <c r="C18481" s="8"/>
      <c r="D18481" s="8"/>
      <c r="E18481" s="8"/>
      <c r="F18481" s="9"/>
    </row>
    <row r="18482" spans="1:6" x14ac:dyDescent="0.3">
      <c r="A18482" s="6"/>
      <c r="B18482" s="6"/>
      <c r="C18482" s="6"/>
      <c r="D18482" s="6"/>
      <c r="E18482" s="6"/>
      <c r="F18482" s="7"/>
    </row>
    <row r="18483" spans="1:6" x14ac:dyDescent="0.3">
      <c r="A18483" s="8"/>
      <c r="B18483" s="8"/>
      <c r="C18483" s="8"/>
      <c r="D18483" s="8"/>
      <c r="E18483" s="8"/>
      <c r="F18483" s="9"/>
    </row>
    <row r="18484" spans="1:6" x14ac:dyDescent="0.3">
      <c r="A18484" s="6"/>
      <c r="B18484" s="6"/>
      <c r="C18484" s="6"/>
      <c r="D18484" s="6"/>
      <c r="E18484" s="6"/>
      <c r="F18484" s="7"/>
    </row>
    <row r="18485" spans="1:6" x14ac:dyDescent="0.3">
      <c r="A18485" s="8"/>
      <c r="B18485" s="8"/>
      <c r="C18485" s="8"/>
      <c r="D18485" s="8"/>
      <c r="E18485" s="8"/>
      <c r="F18485" s="9"/>
    </row>
    <row r="18486" spans="1:6" x14ac:dyDescent="0.3">
      <c r="A18486" s="6"/>
      <c r="B18486" s="6"/>
      <c r="C18486" s="6"/>
      <c r="D18486" s="6"/>
      <c r="E18486" s="6"/>
      <c r="F18486" s="7"/>
    </row>
    <row r="18487" spans="1:6" x14ac:dyDescent="0.3">
      <c r="A18487" s="8"/>
      <c r="B18487" s="8"/>
      <c r="C18487" s="8"/>
      <c r="D18487" s="8"/>
      <c r="E18487" s="8"/>
      <c r="F18487" s="9"/>
    </row>
    <row r="18488" spans="1:6" x14ac:dyDescent="0.3">
      <c r="A18488" s="6"/>
      <c r="B18488" s="6"/>
      <c r="C18488" s="6"/>
      <c r="D18488" s="6"/>
      <c r="E18488" s="6"/>
      <c r="F18488" s="7"/>
    </row>
    <row r="18489" spans="1:6" x14ac:dyDescent="0.3">
      <c r="A18489" s="8"/>
      <c r="B18489" s="8"/>
      <c r="C18489" s="8"/>
      <c r="D18489" s="8"/>
      <c r="E18489" s="8"/>
      <c r="F18489" s="9"/>
    </row>
    <row r="18490" spans="1:6" x14ac:dyDescent="0.3">
      <c r="A18490" s="6"/>
      <c r="B18490" s="6"/>
      <c r="C18490" s="6"/>
      <c r="D18490" s="6"/>
      <c r="E18490" s="6"/>
      <c r="F18490" s="7"/>
    </row>
    <row r="18491" spans="1:6" x14ac:dyDescent="0.3">
      <c r="A18491" s="8"/>
      <c r="B18491" s="8"/>
      <c r="C18491" s="8"/>
      <c r="D18491" s="8"/>
      <c r="E18491" s="8"/>
      <c r="F18491" s="9"/>
    </row>
    <row r="18492" spans="1:6" x14ac:dyDescent="0.3">
      <c r="A18492" s="6"/>
      <c r="B18492" s="6"/>
      <c r="C18492" s="6"/>
      <c r="D18492" s="6"/>
      <c r="E18492" s="6"/>
      <c r="F18492" s="7"/>
    </row>
    <row r="18493" spans="1:6" x14ac:dyDescent="0.3">
      <c r="A18493" s="8"/>
      <c r="B18493" s="8"/>
      <c r="C18493" s="8"/>
      <c r="D18493" s="8"/>
      <c r="E18493" s="8"/>
      <c r="F18493" s="9"/>
    </row>
    <row r="18494" spans="1:6" x14ac:dyDescent="0.3">
      <c r="A18494" s="6"/>
      <c r="B18494" s="6"/>
      <c r="C18494" s="6"/>
      <c r="D18494" s="6"/>
      <c r="E18494" s="6"/>
      <c r="F18494" s="7"/>
    </row>
    <row r="18495" spans="1:6" x14ac:dyDescent="0.3">
      <c r="A18495" s="8"/>
      <c r="B18495" s="8"/>
      <c r="C18495" s="8"/>
      <c r="D18495" s="8"/>
      <c r="E18495" s="8"/>
      <c r="F18495" s="9"/>
    </row>
    <row r="18496" spans="1:6" x14ac:dyDescent="0.3">
      <c r="A18496" s="6"/>
      <c r="B18496" s="6"/>
      <c r="C18496" s="6"/>
      <c r="D18496" s="6"/>
      <c r="E18496" s="6"/>
      <c r="F18496" s="7"/>
    </row>
    <row r="18497" spans="1:6" x14ac:dyDescent="0.3">
      <c r="A18497" s="8"/>
      <c r="B18497" s="8"/>
      <c r="C18497" s="8"/>
      <c r="D18497" s="8"/>
      <c r="E18497" s="8"/>
      <c r="F18497" s="9"/>
    </row>
    <row r="18498" spans="1:6" x14ac:dyDescent="0.3">
      <c r="A18498" s="6"/>
      <c r="B18498" s="6"/>
      <c r="C18498" s="6"/>
      <c r="D18498" s="6"/>
      <c r="E18498" s="6"/>
      <c r="F18498" s="7"/>
    </row>
    <row r="18499" spans="1:6" x14ac:dyDescent="0.3">
      <c r="A18499" s="8"/>
      <c r="B18499" s="8"/>
      <c r="C18499" s="8"/>
      <c r="D18499" s="8"/>
      <c r="E18499" s="8"/>
      <c r="F18499" s="9"/>
    </row>
    <row r="18500" spans="1:6" x14ac:dyDescent="0.3">
      <c r="A18500" s="6"/>
      <c r="B18500" s="6"/>
      <c r="C18500" s="6"/>
      <c r="D18500" s="6"/>
      <c r="E18500" s="6"/>
      <c r="F18500" s="7"/>
    </row>
    <row r="18501" spans="1:6" x14ac:dyDescent="0.3">
      <c r="A18501" s="8"/>
      <c r="B18501" s="8"/>
      <c r="C18501" s="8"/>
      <c r="D18501" s="8"/>
      <c r="E18501" s="8"/>
      <c r="F18501" s="9"/>
    </row>
    <row r="18502" spans="1:6" x14ac:dyDescent="0.3">
      <c r="A18502" s="6"/>
      <c r="B18502" s="6"/>
      <c r="C18502" s="6"/>
      <c r="D18502" s="6"/>
      <c r="E18502" s="6"/>
      <c r="F18502" s="7"/>
    </row>
    <row r="18503" spans="1:6" x14ac:dyDescent="0.3">
      <c r="A18503" s="8"/>
      <c r="B18503" s="8"/>
      <c r="C18503" s="8"/>
      <c r="D18503" s="8"/>
      <c r="E18503" s="8"/>
      <c r="F18503" s="9"/>
    </row>
    <row r="18504" spans="1:6" x14ac:dyDescent="0.3">
      <c r="A18504" s="6"/>
      <c r="B18504" s="6"/>
      <c r="C18504" s="6"/>
      <c r="D18504" s="6"/>
      <c r="E18504" s="6"/>
      <c r="F18504" s="7"/>
    </row>
    <row r="18505" spans="1:6" x14ac:dyDescent="0.3">
      <c r="A18505" s="8"/>
      <c r="B18505" s="8"/>
      <c r="C18505" s="8"/>
      <c r="D18505" s="8"/>
      <c r="E18505" s="8"/>
      <c r="F18505" s="9"/>
    </row>
    <row r="18506" spans="1:6" x14ac:dyDescent="0.3">
      <c r="A18506" s="6"/>
      <c r="B18506" s="6"/>
      <c r="C18506" s="6"/>
      <c r="D18506" s="6"/>
      <c r="E18506" s="6"/>
      <c r="F18506" s="7"/>
    </row>
    <row r="18507" spans="1:6" x14ac:dyDescent="0.3">
      <c r="A18507" s="8"/>
      <c r="B18507" s="8"/>
      <c r="C18507" s="8"/>
      <c r="D18507" s="8"/>
      <c r="E18507" s="8"/>
      <c r="F18507" s="9"/>
    </row>
    <row r="18508" spans="1:6" x14ac:dyDescent="0.3">
      <c r="A18508" s="6"/>
      <c r="B18508" s="6"/>
      <c r="C18508" s="6"/>
      <c r="D18508" s="6"/>
      <c r="E18508" s="6"/>
      <c r="F18508" s="7"/>
    </row>
    <row r="18509" spans="1:6" x14ac:dyDescent="0.3">
      <c r="A18509" s="8"/>
      <c r="B18509" s="8"/>
      <c r="C18509" s="8"/>
      <c r="D18509" s="8"/>
      <c r="E18509" s="8"/>
      <c r="F18509" s="9"/>
    </row>
    <row r="18510" spans="1:6" x14ac:dyDescent="0.3">
      <c r="A18510" s="6"/>
      <c r="B18510" s="6"/>
      <c r="C18510" s="6"/>
      <c r="D18510" s="6"/>
      <c r="E18510" s="6"/>
      <c r="F18510" s="7"/>
    </row>
    <row r="18511" spans="1:6" x14ac:dyDescent="0.3">
      <c r="A18511" s="8"/>
      <c r="B18511" s="8"/>
      <c r="C18511" s="8"/>
      <c r="D18511" s="8"/>
      <c r="E18511" s="8"/>
      <c r="F18511" s="9"/>
    </row>
    <row r="18512" spans="1:6" x14ac:dyDescent="0.3">
      <c r="A18512" s="6"/>
      <c r="B18512" s="6"/>
      <c r="C18512" s="6"/>
      <c r="D18512" s="6"/>
      <c r="E18512" s="6"/>
      <c r="F18512" s="7"/>
    </row>
    <row r="18513" spans="1:6" x14ac:dyDescent="0.3">
      <c r="A18513" s="8"/>
      <c r="B18513" s="8"/>
      <c r="C18513" s="8"/>
      <c r="D18513" s="8"/>
      <c r="E18513" s="8"/>
      <c r="F18513" s="9"/>
    </row>
    <row r="18514" spans="1:6" x14ac:dyDescent="0.3">
      <c r="A18514" s="6"/>
      <c r="B18514" s="6"/>
      <c r="C18514" s="6"/>
      <c r="D18514" s="6"/>
      <c r="E18514" s="6"/>
      <c r="F18514" s="7"/>
    </row>
    <row r="18515" spans="1:6" x14ac:dyDescent="0.3">
      <c r="A18515" s="8"/>
      <c r="B18515" s="8"/>
      <c r="C18515" s="8"/>
      <c r="D18515" s="8"/>
      <c r="E18515" s="8"/>
      <c r="F18515" s="9"/>
    </row>
    <row r="18516" spans="1:6" x14ac:dyDescent="0.3">
      <c r="A18516" s="6"/>
      <c r="B18516" s="6"/>
      <c r="C18516" s="6"/>
      <c r="D18516" s="6"/>
      <c r="E18516" s="6"/>
      <c r="F18516" s="7"/>
    </row>
    <row r="18517" spans="1:6" x14ac:dyDescent="0.3">
      <c r="A18517" s="8"/>
      <c r="B18517" s="8"/>
      <c r="C18517" s="8"/>
      <c r="D18517" s="8"/>
      <c r="E18517" s="8"/>
      <c r="F18517" s="9"/>
    </row>
    <row r="18518" spans="1:6" x14ac:dyDescent="0.3">
      <c r="A18518" s="6"/>
      <c r="B18518" s="6"/>
      <c r="C18518" s="6"/>
      <c r="D18518" s="6"/>
      <c r="E18518" s="6"/>
      <c r="F18518" s="7"/>
    </row>
    <row r="18519" spans="1:6" x14ac:dyDescent="0.3">
      <c r="A18519" s="8"/>
      <c r="B18519" s="8"/>
      <c r="C18519" s="8"/>
      <c r="D18519" s="8"/>
      <c r="E18519" s="8"/>
      <c r="F18519" s="9"/>
    </row>
    <row r="18520" spans="1:6" x14ac:dyDescent="0.3">
      <c r="A18520" s="6"/>
      <c r="B18520" s="6"/>
      <c r="C18520" s="6"/>
      <c r="D18520" s="6"/>
      <c r="E18520" s="6"/>
      <c r="F18520" s="7"/>
    </row>
    <row r="18521" spans="1:6" x14ac:dyDescent="0.3">
      <c r="A18521" s="8"/>
      <c r="B18521" s="8"/>
      <c r="C18521" s="8"/>
      <c r="D18521" s="8"/>
      <c r="E18521" s="8"/>
      <c r="F18521" s="9"/>
    </row>
    <row r="18522" spans="1:6" x14ac:dyDescent="0.3">
      <c r="A18522" s="6"/>
      <c r="B18522" s="6"/>
      <c r="C18522" s="6"/>
      <c r="D18522" s="6"/>
      <c r="E18522" s="6"/>
      <c r="F18522" s="7"/>
    </row>
    <row r="18523" spans="1:6" x14ac:dyDescent="0.3">
      <c r="A18523" s="8"/>
      <c r="B18523" s="8"/>
      <c r="C18523" s="8"/>
      <c r="D18523" s="8"/>
      <c r="E18523" s="8"/>
      <c r="F18523" s="9"/>
    </row>
    <row r="18524" spans="1:6" x14ac:dyDescent="0.3">
      <c r="A18524" s="6"/>
      <c r="B18524" s="6"/>
      <c r="C18524" s="6"/>
      <c r="D18524" s="6"/>
      <c r="E18524" s="6"/>
      <c r="F18524" s="7"/>
    </row>
    <row r="18525" spans="1:6" x14ac:dyDescent="0.3">
      <c r="A18525" s="8"/>
      <c r="B18525" s="8"/>
      <c r="C18525" s="8"/>
      <c r="D18525" s="8"/>
      <c r="E18525" s="8"/>
      <c r="F18525" s="9"/>
    </row>
    <row r="18526" spans="1:6" x14ac:dyDescent="0.3">
      <c r="A18526" s="6"/>
      <c r="B18526" s="6"/>
      <c r="C18526" s="6"/>
      <c r="D18526" s="6"/>
      <c r="E18526" s="6"/>
      <c r="F18526" s="7"/>
    </row>
    <row r="18527" spans="1:6" x14ac:dyDescent="0.3">
      <c r="A18527" s="8"/>
      <c r="B18527" s="8"/>
      <c r="C18527" s="8"/>
      <c r="D18527" s="8"/>
      <c r="E18527" s="8"/>
      <c r="F18527" s="9"/>
    </row>
    <row r="18528" spans="1:6" x14ac:dyDescent="0.3">
      <c r="A18528" s="6"/>
      <c r="B18528" s="6"/>
      <c r="C18528" s="6"/>
      <c r="D18528" s="6"/>
      <c r="E18528" s="6"/>
      <c r="F18528" s="7"/>
    </row>
    <row r="18529" spans="1:6" x14ac:dyDescent="0.3">
      <c r="A18529" s="8"/>
      <c r="B18529" s="8"/>
      <c r="C18529" s="8"/>
      <c r="D18529" s="8"/>
      <c r="E18529" s="8"/>
      <c r="F18529" s="9"/>
    </row>
    <row r="18530" spans="1:6" x14ac:dyDescent="0.3">
      <c r="A18530" s="6"/>
      <c r="B18530" s="6"/>
      <c r="C18530" s="6"/>
      <c r="D18530" s="6"/>
      <c r="E18530" s="6"/>
      <c r="F18530" s="7"/>
    </row>
    <row r="18531" spans="1:6" x14ac:dyDescent="0.3">
      <c r="A18531" s="8"/>
      <c r="B18531" s="8"/>
      <c r="C18531" s="8"/>
      <c r="D18531" s="8"/>
      <c r="E18531" s="8"/>
      <c r="F18531" s="9"/>
    </row>
    <row r="18532" spans="1:6" x14ac:dyDescent="0.3">
      <c r="A18532" s="6"/>
      <c r="B18532" s="6"/>
      <c r="C18532" s="6"/>
      <c r="D18532" s="6"/>
      <c r="E18532" s="6"/>
      <c r="F18532" s="7"/>
    </row>
    <row r="18533" spans="1:6" x14ac:dyDescent="0.3">
      <c r="A18533" s="8"/>
      <c r="B18533" s="8"/>
      <c r="C18533" s="8"/>
      <c r="D18533" s="8"/>
      <c r="E18533" s="8"/>
      <c r="F18533" s="9"/>
    </row>
    <row r="18534" spans="1:6" x14ac:dyDescent="0.3">
      <c r="A18534" s="6"/>
      <c r="B18534" s="6"/>
      <c r="C18534" s="6"/>
      <c r="D18534" s="6"/>
      <c r="E18534" s="6"/>
      <c r="F18534" s="7"/>
    </row>
    <row r="18535" spans="1:6" x14ac:dyDescent="0.3">
      <c r="A18535" s="8"/>
      <c r="B18535" s="8"/>
      <c r="C18535" s="8"/>
      <c r="D18535" s="8"/>
      <c r="E18535" s="8"/>
      <c r="F18535" s="9"/>
    </row>
    <row r="18536" spans="1:6" x14ac:dyDescent="0.3">
      <c r="A18536" s="6"/>
      <c r="B18536" s="6"/>
      <c r="C18536" s="6"/>
      <c r="D18536" s="6"/>
      <c r="E18536" s="6"/>
      <c r="F18536" s="7"/>
    </row>
    <row r="18537" spans="1:6" x14ac:dyDescent="0.3">
      <c r="A18537" s="8"/>
      <c r="B18537" s="8"/>
      <c r="C18537" s="8"/>
      <c r="D18537" s="8"/>
      <c r="E18537" s="8"/>
      <c r="F18537" s="9"/>
    </row>
    <row r="18538" spans="1:6" x14ac:dyDescent="0.3">
      <c r="A18538" s="6"/>
      <c r="B18538" s="6"/>
      <c r="C18538" s="6"/>
      <c r="D18538" s="6"/>
      <c r="E18538" s="6"/>
      <c r="F18538" s="7"/>
    </row>
    <row r="18539" spans="1:6" x14ac:dyDescent="0.3">
      <c r="A18539" s="8"/>
      <c r="B18539" s="8"/>
      <c r="C18539" s="8"/>
      <c r="D18539" s="8"/>
      <c r="E18539" s="8"/>
      <c r="F18539" s="9"/>
    </row>
    <row r="18540" spans="1:6" x14ac:dyDescent="0.3">
      <c r="A18540" s="6"/>
      <c r="B18540" s="6"/>
      <c r="C18540" s="6"/>
      <c r="D18540" s="6"/>
      <c r="E18540" s="6"/>
      <c r="F18540" s="7"/>
    </row>
    <row r="18541" spans="1:6" x14ac:dyDescent="0.3">
      <c r="A18541" s="8"/>
      <c r="B18541" s="8"/>
      <c r="C18541" s="8"/>
      <c r="D18541" s="8"/>
      <c r="E18541" s="8"/>
      <c r="F18541" s="9"/>
    </row>
    <row r="18542" spans="1:6" x14ac:dyDescent="0.3">
      <c r="A18542" s="6"/>
      <c r="B18542" s="6"/>
      <c r="C18542" s="6"/>
      <c r="D18542" s="6"/>
      <c r="E18542" s="6"/>
      <c r="F18542" s="7"/>
    </row>
    <row r="18543" spans="1:6" x14ac:dyDescent="0.3">
      <c r="A18543" s="8"/>
      <c r="B18543" s="8"/>
      <c r="C18543" s="8"/>
      <c r="D18543" s="8"/>
      <c r="E18543" s="8"/>
      <c r="F18543" s="9"/>
    </row>
    <row r="18544" spans="1:6" x14ac:dyDescent="0.3">
      <c r="A18544" s="6"/>
      <c r="B18544" s="6"/>
      <c r="C18544" s="6"/>
      <c r="D18544" s="6"/>
      <c r="E18544" s="6"/>
      <c r="F18544" s="7"/>
    </row>
    <row r="18545" spans="1:6" x14ac:dyDescent="0.3">
      <c r="A18545" s="8"/>
      <c r="B18545" s="8"/>
      <c r="C18545" s="8"/>
      <c r="D18545" s="8"/>
      <c r="E18545" s="8"/>
      <c r="F18545" s="9"/>
    </row>
    <row r="18546" spans="1:6" x14ac:dyDescent="0.3">
      <c r="A18546" s="6"/>
      <c r="B18546" s="6"/>
      <c r="C18546" s="6"/>
      <c r="D18546" s="6"/>
      <c r="E18546" s="6"/>
      <c r="F18546" s="7"/>
    </row>
    <row r="18547" spans="1:6" x14ac:dyDescent="0.3">
      <c r="A18547" s="8"/>
      <c r="B18547" s="8"/>
      <c r="C18547" s="8"/>
      <c r="D18547" s="8"/>
      <c r="E18547" s="8"/>
      <c r="F18547" s="9"/>
    </row>
    <row r="18548" spans="1:6" x14ac:dyDescent="0.3">
      <c r="A18548" s="6"/>
      <c r="B18548" s="6"/>
      <c r="C18548" s="6"/>
      <c r="D18548" s="6"/>
      <c r="E18548" s="6"/>
      <c r="F18548" s="7"/>
    </row>
    <row r="18549" spans="1:6" x14ac:dyDescent="0.3">
      <c r="A18549" s="8"/>
      <c r="B18549" s="8"/>
      <c r="C18549" s="8"/>
      <c r="D18549" s="8"/>
      <c r="E18549" s="8"/>
      <c r="F18549" s="9"/>
    </row>
    <row r="18550" spans="1:6" x14ac:dyDescent="0.3">
      <c r="A18550" s="6"/>
      <c r="B18550" s="6"/>
      <c r="C18550" s="6"/>
      <c r="D18550" s="6"/>
      <c r="E18550" s="6"/>
      <c r="F18550" s="7"/>
    </row>
    <row r="18551" spans="1:6" x14ac:dyDescent="0.3">
      <c r="A18551" s="8"/>
      <c r="B18551" s="8"/>
      <c r="C18551" s="8"/>
      <c r="D18551" s="8"/>
      <c r="E18551" s="8"/>
      <c r="F18551" s="9"/>
    </row>
    <row r="18552" spans="1:6" x14ac:dyDescent="0.3">
      <c r="A18552" s="6"/>
      <c r="B18552" s="6"/>
      <c r="C18552" s="6"/>
      <c r="D18552" s="6"/>
      <c r="E18552" s="6"/>
      <c r="F18552" s="7"/>
    </row>
    <row r="18553" spans="1:6" x14ac:dyDescent="0.3">
      <c r="A18553" s="8"/>
      <c r="B18553" s="8"/>
      <c r="C18553" s="8"/>
      <c r="D18553" s="8"/>
      <c r="E18553" s="8"/>
      <c r="F18553" s="9"/>
    </row>
    <row r="18554" spans="1:6" x14ac:dyDescent="0.3">
      <c r="A18554" s="6"/>
      <c r="B18554" s="6"/>
      <c r="C18554" s="6"/>
      <c r="D18554" s="6"/>
      <c r="E18554" s="6"/>
      <c r="F18554" s="7"/>
    </row>
    <row r="18555" spans="1:6" x14ac:dyDescent="0.3">
      <c r="A18555" s="8"/>
      <c r="B18555" s="8"/>
      <c r="C18555" s="8"/>
      <c r="D18555" s="8"/>
      <c r="E18555" s="8"/>
      <c r="F18555" s="9"/>
    </row>
    <row r="18556" spans="1:6" x14ac:dyDescent="0.3">
      <c r="A18556" s="6"/>
      <c r="B18556" s="6"/>
      <c r="C18556" s="6"/>
      <c r="D18556" s="6"/>
      <c r="E18556" s="6"/>
      <c r="F18556" s="7"/>
    </row>
    <row r="18557" spans="1:6" x14ac:dyDescent="0.3">
      <c r="A18557" s="8"/>
      <c r="B18557" s="8"/>
      <c r="C18557" s="8"/>
      <c r="D18557" s="8"/>
      <c r="E18557" s="8"/>
      <c r="F18557" s="9"/>
    </row>
    <row r="18558" spans="1:6" x14ac:dyDescent="0.3">
      <c r="A18558" s="6"/>
      <c r="B18558" s="6"/>
      <c r="C18558" s="6"/>
      <c r="D18558" s="6"/>
      <c r="E18558" s="6"/>
      <c r="F18558" s="7"/>
    </row>
    <row r="18559" spans="1:6" x14ac:dyDescent="0.3">
      <c r="A18559" s="8"/>
      <c r="B18559" s="8"/>
      <c r="C18559" s="8"/>
      <c r="D18559" s="8"/>
      <c r="E18559" s="8"/>
      <c r="F18559" s="9"/>
    </row>
    <row r="18560" spans="1:6" x14ac:dyDescent="0.3">
      <c r="A18560" s="6"/>
      <c r="B18560" s="6"/>
      <c r="C18560" s="6"/>
      <c r="D18560" s="6"/>
      <c r="E18560" s="6"/>
      <c r="F18560" s="7"/>
    </row>
    <row r="18561" spans="1:6" x14ac:dyDescent="0.3">
      <c r="A18561" s="8"/>
      <c r="B18561" s="8"/>
      <c r="C18561" s="8"/>
      <c r="D18561" s="8"/>
      <c r="E18561" s="8"/>
      <c r="F18561" s="9"/>
    </row>
    <row r="18562" spans="1:6" x14ac:dyDescent="0.3">
      <c r="A18562" s="6"/>
      <c r="B18562" s="6"/>
      <c r="C18562" s="6"/>
      <c r="D18562" s="6"/>
      <c r="E18562" s="6"/>
      <c r="F18562" s="7"/>
    </row>
    <row r="18563" spans="1:6" x14ac:dyDescent="0.3">
      <c r="A18563" s="8"/>
      <c r="B18563" s="8"/>
      <c r="C18563" s="8"/>
      <c r="D18563" s="8"/>
      <c r="E18563" s="8"/>
      <c r="F18563" s="9"/>
    </row>
    <row r="18564" spans="1:6" x14ac:dyDescent="0.3">
      <c r="A18564" s="6"/>
      <c r="B18564" s="6"/>
      <c r="C18564" s="6"/>
      <c r="D18564" s="6"/>
      <c r="E18564" s="6"/>
      <c r="F18564" s="7"/>
    </row>
    <row r="18565" spans="1:6" x14ac:dyDescent="0.3">
      <c r="A18565" s="8"/>
      <c r="B18565" s="8"/>
      <c r="C18565" s="8"/>
      <c r="D18565" s="8"/>
      <c r="E18565" s="8"/>
      <c r="F18565" s="9"/>
    </row>
    <row r="18566" spans="1:6" x14ac:dyDescent="0.3">
      <c r="A18566" s="6"/>
      <c r="B18566" s="6"/>
      <c r="C18566" s="6"/>
      <c r="D18566" s="6"/>
      <c r="E18566" s="6"/>
      <c r="F18566" s="7"/>
    </row>
    <row r="18567" spans="1:6" x14ac:dyDescent="0.3">
      <c r="A18567" s="8"/>
      <c r="B18567" s="8"/>
      <c r="C18567" s="8"/>
      <c r="D18567" s="8"/>
      <c r="E18567" s="8"/>
      <c r="F18567" s="9"/>
    </row>
    <row r="18568" spans="1:6" x14ac:dyDescent="0.3">
      <c r="A18568" s="6"/>
      <c r="B18568" s="6"/>
      <c r="C18568" s="6"/>
      <c r="D18568" s="6"/>
      <c r="E18568" s="6"/>
      <c r="F18568" s="7"/>
    </row>
    <row r="18569" spans="1:6" x14ac:dyDescent="0.3">
      <c r="A18569" s="8"/>
      <c r="B18569" s="8"/>
      <c r="C18569" s="8"/>
      <c r="D18569" s="8"/>
      <c r="E18569" s="8"/>
      <c r="F18569" s="9"/>
    </row>
    <row r="18570" spans="1:6" x14ac:dyDescent="0.3">
      <c r="A18570" s="6"/>
      <c r="B18570" s="6"/>
      <c r="C18570" s="6"/>
      <c r="D18570" s="6"/>
      <c r="E18570" s="6"/>
      <c r="F18570" s="7"/>
    </row>
    <row r="18571" spans="1:6" x14ac:dyDescent="0.3">
      <c r="A18571" s="8"/>
      <c r="B18571" s="8"/>
      <c r="C18571" s="8"/>
      <c r="D18571" s="8"/>
      <c r="E18571" s="8"/>
      <c r="F18571" s="9"/>
    </row>
    <row r="18572" spans="1:6" x14ac:dyDescent="0.3">
      <c r="A18572" s="6"/>
      <c r="B18572" s="6"/>
      <c r="C18572" s="6"/>
      <c r="D18572" s="6"/>
      <c r="E18572" s="6"/>
      <c r="F18572" s="7"/>
    </row>
    <row r="18573" spans="1:6" x14ac:dyDescent="0.3">
      <c r="A18573" s="8"/>
      <c r="B18573" s="8"/>
      <c r="C18573" s="8"/>
      <c r="D18573" s="8"/>
      <c r="E18573" s="8"/>
      <c r="F18573" s="9"/>
    </row>
    <row r="18574" spans="1:6" x14ac:dyDescent="0.3">
      <c r="A18574" s="6"/>
      <c r="B18574" s="6"/>
      <c r="C18574" s="6"/>
      <c r="D18574" s="6"/>
      <c r="E18574" s="6"/>
      <c r="F18574" s="7"/>
    </row>
    <row r="18575" spans="1:6" x14ac:dyDescent="0.3">
      <c r="A18575" s="8"/>
      <c r="B18575" s="8"/>
      <c r="C18575" s="8"/>
      <c r="D18575" s="8"/>
      <c r="E18575" s="8"/>
      <c r="F18575" s="9"/>
    </row>
    <row r="18576" spans="1:6" x14ac:dyDescent="0.3">
      <c r="A18576" s="6"/>
      <c r="B18576" s="6"/>
      <c r="C18576" s="6"/>
      <c r="D18576" s="6"/>
      <c r="E18576" s="6"/>
      <c r="F18576" s="7"/>
    </row>
    <row r="18577" spans="1:6" x14ac:dyDescent="0.3">
      <c r="A18577" s="8"/>
      <c r="B18577" s="8"/>
      <c r="C18577" s="8"/>
      <c r="D18577" s="8"/>
      <c r="E18577" s="8"/>
      <c r="F18577" s="9"/>
    </row>
    <row r="18578" spans="1:6" x14ac:dyDescent="0.3">
      <c r="A18578" s="6"/>
      <c r="B18578" s="6"/>
      <c r="C18578" s="6"/>
      <c r="D18578" s="6"/>
      <c r="E18578" s="6"/>
      <c r="F18578" s="7"/>
    </row>
    <row r="18579" spans="1:6" x14ac:dyDescent="0.3">
      <c r="A18579" s="8"/>
      <c r="B18579" s="8"/>
      <c r="C18579" s="8"/>
      <c r="D18579" s="8"/>
      <c r="E18579" s="8"/>
      <c r="F18579" s="9"/>
    </row>
    <row r="18580" spans="1:6" x14ac:dyDescent="0.3">
      <c r="A18580" s="6"/>
      <c r="B18580" s="6"/>
      <c r="C18580" s="6"/>
      <c r="D18580" s="6"/>
      <c r="E18580" s="6"/>
      <c r="F18580" s="7"/>
    </row>
    <row r="18581" spans="1:6" x14ac:dyDescent="0.3">
      <c r="A18581" s="8"/>
      <c r="B18581" s="8"/>
      <c r="C18581" s="8"/>
      <c r="D18581" s="8"/>
      <c r="E18581" s="8"/>
      <c r="F18581" s="9"/>
    </row>
    <row r="18582" spans="1:6" x14ac:dyDescent="0.3">
      <c r="A18582" s="6"/>
      <c r="B18582" s="6"/>
      <c r="C18582" s="6"/>
      <c r="D18582" s="6"/>
      <c r="E18582" s="6"/>
      <c r="F18582" s="7"/>
    </row>
    <row r="18583" spans="1:6" x14ac:dyDescent="0.3">
      <c r="A18583" s="8"/>
      <c r="B18583" s="8"/>
      <c r="C18583" s="8"/>
      <c r="D18583" s="8"/>
      <c r="E18583" s="8"/>
      <c r="F18583" s="9"/>
    </row>
    <row r="18584" spans="1:6" x14ac:dyDescent="0.3">
      <c r="A18584" s="6"/>
      <c r="B18584" s="6"/>
      <c r="C18584" s="6"/>
      <c r="D18584" s="6"/>
      <c r="E18584" s="6"/>
      <c r="F18584" s="7"/>
    </row>
    <row r="18585" spans="1:6" x14ac:dyDescent="0.3">
      <c r="A18585" s="8"/>
      <c r="B18585" s="8"/>
      <c r="C18585" s="8"/>
      <c r="D18585" s="8"/>
      <c r="E18585" s="8"/>
      <c r="F18585" s="9"/>
    </row>
    <row r="18586" spans="1:6" x14ac:dyDescent="0.3">
      <c r="A18586" s="6"/>
      <c r="B18586" s="6"/>
      <c r="C18586" s="6"/>
      <c r="D18586" s="6"/>
      <c r="E18586" s="6"/>
      <c r="F18586" s="7"/>
    </row>
    <row r="18587" spans="1:6" x14ac:dyDescent="0.3">
      <c r="A18587" s="8"/>
      <c r="B18587" s="8"/>
      <c r="C18587" s="8"/>
      <c r="D18587" s="8"/>
      <c r="E18587" s="8"/>
      <c r="F18587" s="9"/>
    </row>
    <row r="18588" spans="1:6" x14ac:dyDescent="0.3">
      <c r="A18588" s="6"/>
      <c r="B18588" s="6"/>
      <c r="C18588" s="6"/>
      <c r="D18588" s="6"/>
      <c r="E18588" s="6"/>
      <c r="F18588" s="7"/>
    </row>
    <row r="18589" spans="1:6" x14ac:dyDescent="0.3">
      <c r="A18589" s="8"/>
      <c r="B18589" s="8"/>
      <c r="C18589" s="8"/>
      <c r="D18589" s="8"/>
      <c r="E18589" s="8"/>
      <c r="F18589" s="9"/>
    </row>
    <row r="18590" spans="1:6" x14ac:dyDescent="0.3">
      <c r="A18590" s="6"/>
      <c r="B18590" s="6"/>
      <c r="C18590" s="6"/>
      <c r="D18590" s="6"/>
      <c r="E18590" s="6"/>
      <c r="F18590" s="7"/>
    </row>
    <row r="18591" spans="1:6" x14ac:dyDescent="0.3">
      <c r="A18591" s="8"/>
      <c r="B18591" s="8"/>
      <c r="C18591" s="8"/>
      <c r="D18591" s="8"/>
      <c r="E18591" s="8"/>
      <c r="F18591" s="9"/>
    </row>
    <row r="18592" spans="1:6" x14ac:dyDescent="0.3">
      <c r="A18592" s="6"/>
      <c r="B18592" s="6"/>
      <c r="C18592" s="6"/>
      <c r="D18592" s="6"/>
      <c r="E18592" s="6"/>
      <c r="F18592" s="7"/>
    </row>
    <row r="18593" spans="1:6" x14ac:dyDescent="0.3">
      <c r="A18593" s="8"/>
      <c r="B18593" s="8"/>
      <c r="C18593" s="8"/>
      <c r="D18593" s="8"/>
      <c r="E18593" s="8"/>
      <c r="F18593" s="9"/>
    </row>
    <row r="18594" spans="1:6" x14ac:dyDescent="0.3">
      <c r="A18594" s="6"/>
      <c r="B18594" s="6"/>
      <c r="C18594" s="6"/>
      <c r="D18594" s="6"/>
      <c r="E18594" s="6"/>
      <c r="F18594" s="7"/>
    </row>
    <row r="18595" spans="1:6" x14ac:dyDescent="0.3">
      <c r="A18595" s="8"/>
      <c r="B18595" s="8"/>
      <c r="C18595" s="8"/>
      <c r="D18595" s="8"/>
      <c r="E18595" s="8"/>
      <c r="F18595" s="9"/>
    </row>
    <row r="18596" spans="1:6" x14ac:dyDescent="0.3">
      <c r="A18596" s="6"/>
      <c r="B18596" s="6"/>
      <c r="C18596" s="6"/>
      <c r="D18596" s="6"/>
      <c r="E18596" s="6"/>
      <c r="F18596" s="7"/>
    </row>
    <row r="18597" spans="1:6" x14ac:dyDescent="0.3">
      <c r="A18597" s="8"/>
      <c r="B18597" s="8"/>
      <c r="C18597" s="8"/>
      <c r="D18597" s="8"/>
      <c r="E18597" s="8"/>
      <c r="F18597" s="9"/>
    </row>
    <row r="18598" spans="1:6" x14ac:dyDescent="0.3">
      <c r="A18598" s="6"/>
      <c r="B18598" s="6"/>
      <c r="C18598" s="6"/>
      <c r="D18598" s="6"/>
      <c r="E18598" s="6"/>
      <c r="F18598" s="7"/>
    </row>
    <row r="18599" spans="1:6" x14ac:dyDescent="0.3">
      <c r="A18599" s="8"/>
      <c r="B18599" s="8"/>
      <c r="C18599" s="8"/>
      <c r="D18599" s="8"/>
      <c r="E18599" s="8"/>
      <c r="F18599" s="9"/>
    </row>
    <row r="18600" spans="1:6" x14ac:dyDescent="0.3">
      <c r="A18600" s="6"/>
      <c r="B18600" s="6"/>
      <c r="C18600" s="6"/>
      <c r="D18600" s="6"/>
      <c r="E18600" s="6"/>
      <c r="F18600" s="7"/>
    </row>
    <row r="18601" spans="1:6" x14ac:dyDescent="0.3">
      <c r="A18601" s="8"/>
      <c r="B18601" s="8"/>
      <c r="C18601" s="8"/>
      <c r="D18601" s="8"/>
      <c r="E18601" s="8"/>
      <c r="F18601" s="9"/>
    </row>
    <row r="18602" spans="1:6" x14ac:dyDescent="0.3">
      <c r="A18602" s="6"/>
      <c r="B18602" s="6"/>
      <c r="C18602" s="6"/>
      <c r="D18602" s="6"/>
      <c r="E18602" s="6"/>
      <c r="F18602" s="7"/>
    </row>
    <row r="18603" spans="1:6" x14ac:dyDescent="0.3">
      <c r="A18603" s="8"/>
      <c r="B18603" s="8"/>
      <c r="C18603" s="8"/>
      <c r="D18603" s="8"/>
      <c r="E18603" s="8"/>
      <c r="F18603" s="9"/>
    </row>
    <row r="18604" spans="1:6" x14ac:dyDescent="0.3">
      <c r="A18604" s="6"/>
      <c r="B18604" s="6"/>
      <c r="C18604" s="6"/>
      <c r="D18604" s="6"/>
      <c r="E18604" s="6"/>
      <c r="F18604" s="7"/>
    </row>
    <row r="18605" spans="1:6" x14ac:dyDescent="0.3">
      <c r="A18605" s="8"/>
      <c r="B18605" s="8"/>
      <c r="C18605" s="8"/>
      <c r="D18605" s="8"/>
      <c r="E18605" s="8"/>
      <c r="F18605" s="9"/>
    </row>
    <row r="18606" spans="1:6" x14ac:dyDescent="0.3">
      <c r="A18606" s="6"/>
      <c r="B18606" s="6"/>
      <c r="C18606" s="6"/>
      <c r="D18606" s="6"/>
      <c r="E18606" s="6"/>
      <c r="F18606" s="7"/>
    </row>
    <row r="18607" spans="1:6" x14ac:dyDescent="0.3">
      <c r="A18607" s="8"/>
      <c r="B18607" s="8"/>
      <c r="C18607" s="8"/>
      <c r="D18607" s="8"/>
      <c r="E18607" s="8"/>
      <c r="F18607" s="9"/>
    </row>
    <row r="18608" spans="1:6" x14ac:dyDescent="0.3">
      <c r="A18608" s="6"/>
      <c r="B18608" s="6"/>
      <c r="C18608" s="6"/>
      <c r="D18608" s="6"/>
      <c r="E18608" s="6"/>
      <c r="F18608" s="7"/>
    </row>
    <row r="18609" spans="1:6" x14ac:dyDescent="0.3">
      <c r="A18609" s="8"/>
      <c r="B18609" s="8"/>
      <c r="C18609" s="8"/>
      <c r="D18609" s="8"/>
      <c r="E18609" s="8"/>
      <c r="F18609" s="9"/>
    </row>
    <row r="18610" spans="1:6" x14ac:dyDescent="0.3">
      <c r="A18610" s="6"/>
      <c r="B18610" s="6"/>
      <c r="C18610" s="6"/>
      <c r="D18610" s="6"/>
      <c r="E18610" s="6"/>
      <c r="F18610" s="7"/>
    </row>
    <row r="18611" spans="1:6" x14ac:dyDescent="0.3">
      <c r="A18611" s="8"/>
      <c r="B18611" s="8"/>
      <c r="C18611" s="8"/>
      <c r="D18611" s="8"/>
      <c r="E18611" s="8"/>
      <c r="F18611" s="9"/>
    </row>
    <row r="18612" spans="1:6" x14ac:dyDescent="0.3">
      <c r="A18612" s="6"/>
      <c r="B18612" s="6"/>
      <c r="C18612" s="6"/>
      <c r="D18612" s="6"/>
      <c r="E18612" s="6"/>
      <c r="F18612" s="7"/>
    </row>
    <row r="18613" spans="1:6" x14ac:dyDescent="0.3">
      <c r="A18613" s="8"/>
      <c r="B18613" s="8"/>
      <c r="C18613" s="8"/>
      <c r="D18613" s="8"/>
      <c r="E18613" s="8"/>
      <c r="F18613" s="9"/>
    </row>
    <row r="18614" spans="1:6" x14ac:dyDescent="0.3">
      <c r="A18614" s="6"/>
      <c r="B18614" s="6"/>
      <c r="C18614" s="6"/>
      <c r="D18614" s="6"/>
      <c r="E18614" s="6"/>
      <c r="F18614" s="7"/>
    </row>
    <row r="18615" spans="1:6" x14ac:dyDescent="0.3">
      <c r="A18615" s="8"/>
      <c r="B18615" s="8"/>
      <c r="C18615" s="8"/>
      <c r="D18615" s="8"/>
      <c r="E18615" s="8"/>
      <c r="F18615" s="9"/>
    </row>
    <row r="18616" spans="1:6" x14ac:dyDescent="0.3">
      <c r="A18616" s="6"/>
      <c r="B18616" s="6"/>
      <c r="C18616" s="6"/>
      <c r="D18616" s="6"/>
      <c r="E18616" s="6"/>
      <c r="F18616" s="7"/>
    </row>
    <row r="18617" spans="1:6" x14ac:dyDescent="0.3">
      <c r="A18617" s="8"/>
      <c r="B18617" s="8"/>
      <c r="C18617" s="8"/>
      <c r="D18617" s="8"/>
      <c r="E18617" s="8"/>
      <c r="F18617" s="9"/>
    </row>
    <row r="18618" spans="1:6" x14ac:dyDescent="0.3">
      <c r="A18618" s="6"/>
      <c r="B18618" s="6"/>
      <c r="C18618" s="6"/>
      <c r="D18618" s="6"/>
      <c r="E18618" s="6"/>
      <c r="F18618" s="7"/>
    </row>
    <row r="18619" spans="1:6" x14ac:dyDescent="0.3">
      <c r="A18619" s="8"/>
      <c r="B18619" s="8"/>
      <c r="C18619" s="8"/>
      <c r="D18619" s="8"/>
      <c r="E18619" s="8"/>
      <c r="F18619" s="9"/>
    </row>
    <row r="18620" spans="1:6" x14ac:dyDescent="0.3">
      <c r="A18620" s="6"/>
      <c r="B18620" s="6"/>
      <c r="C18620" s="6"/>
      <c r="D18620" s="6"/>
      <c r="E18620" s="6"/>
      <c r="F18620" s="7"/>
    </row>
    <row r="18621" spans="1:6" x14ac:dyDescent="0.3">
      <c r="A18621" s="8"/>
      <c r="B18621" s="8"/>
      <c r="C18621" s="8"/>
      <c r="D18621" s="8"/>
      <c r="E18621" s="8"/>
      <c r="F18621" s="9"/>
    </row>
    <row r="18622" spans="1:6" x14ac:dyDescent="0.3">
      <c r="A18622" s="6"/>
      <c r="B18622" s="6"/>
      <c r="C18622" s="6"/>
      <c r="D18622" s="6"/>
      <c r="E18622" s="6"/>
      <c r="F18622" s="7"/>
    </row>
    <row r="18623" spans="1:6" x14ac:dyDescent="0.3">
      <c r="A18623" s="8"/>
      <c r="B18623" s="8"/>
      <c r="C18623" s="8"/>
      <c r="D18623" s="8"/>
      <c r="E18623" s="8"/>
      <c r="F18623" s="9"/>
    </row>
    <row r="18624" spans="1:6" x14ac:dyDescent="0.3">
      <c r="A18624" s="6"/>
      <c r="B18624" s="6"/>
      <c r="C18624" s="6"/>
      <c r="D18624" s="6"/>
      <c r="E18624" s="6"/>
      <c r="F18624" s="7"/>
    </row>
    <row r="18625" spans="1:6" x14ac:dyDescent="0.3">
      <c r="A18625" s="8"/>
      <c r="B18625" s="8"/>
      <c r="C18625" s="8"/>
      <c r="D18625" s="8"/>
      <c r="E18625" s="8"/>
      <c r="F18625" s="9"/>
    </row>
    <row r="18626" spans="1:6" x14ac:dyDescent="0.3">
      <c r="A18626" s="6"/>
      <c r="B18626" s="6"/>
      <c r="C18626" s="6"/>
      <c r="D18626" s="6"/>
      <c r="E18626" s="6"/>
      <c r="F18626" s="7"/>
    </row>
    <row r="18627" spans="1:6" x14ac:dyDescent="0.3">
      <c r="A18627" s="8"/>
      <c r="B18627" s="8"/>
      <c r="C18627" s="8"/>
      <c r="D18627" s="8"/>
      <c r="E18627" s="8"/>
      <c r="F18627" s="9"/>
    </row>
    <row r="18628" spans="1:6" x14ac:dyDescent="0.3">
      <c r="A18628" s="6"/>
      <c r="B18628" s="6"/>
      <c r="C18628" s="6"/>
      <c r="D18628" s="6"/>
      <c r="E18628" s="6"/>
      <c r="F18628" s="7"/>
    </row>
    <row r="18629" spans="1:6" x14ac:dyDescent="0.3">
      <c r="A18629" s="8"/>
      <c r="B18629" s="8"/>
      <c r="C18629" s="8"/>
      <c r="D18629" s="8"/>
      <c r="E18629" s="8"/>
      <c r="F18629" s="9"/>
    </row>
    <row r="18630" spans="1:6" x14ac:dyDescent="0.3">
      <c r="A18630" s="6"/>
      <c r="B18630" s="6"/>
      <c r="C18630" s="6"/>
      <c r="D18630" s="6"/>
      <c r="E18630" s="6"/>
      <c r="F18630" s="7"/>
    </row>
    <row r="18631" spans="1:6" x14ac:dyDescent="0.3">
      <c r="A18631" s="8"/>
      <c r="B18631" s="8"/>
      <c r="C18631" s="8"/>
      <c r="D18631" s="8"/>
      <c r="E18631" s="8"/>
      <c r="F18631" s="9"/>
    </row>
    <row r="18632" spans="1:6" x14ac:dyDescent="0.3">
      <c r="A18632" s="6"/>
      <c r="B18632" s="6"/>
      <c r="C18632" s="6"/>
      <c r="D18632" s="6"/>
      <c r="E18632" s="6"/>
      <c r="F18632" s="7"/>
    </row>
    <row r="18633" spans="1:6" x14ac:dyDescent="0.3">
      <c r="A18633" s="8"/>
      <c r="B18633" s="8"/>
      <c r="C18633" s="8"/>
      <c r="D18633" s="8"/>
      <c r="E18633" s="8"/>
      <c r="F18633" s="9"/>
    </row>
    <row r="18634" spans="1:6" x14ac:dyDescent="0.3">
      <c r="A18634" s="6"/>
      <c r="B18634" s="6"/>
      <c r="C18634" s="6"/>
      <c r="D18634" s="6"/>
      <c r="E18634" s="6"/>
      <c r="F18634" s="7"/>
    </row>
    <row r="18635" spans="1:6" x14ac:dyDescent="0.3">
      <c r="A18635" s="8"/>
      <c r="B18635" s="8"/>
      <c r="C18635" s="8"/>
      <c r="D18635" s="8"/>
      <c r="E18635" s="8"/>
      <c r="F18635" s="9"/>
    </row>
    <row r="18636" spans="1:6" x14ac:dyDescent="0.3">
      <c r="A18636" s="6"/>
      <c r="B18636" s="6"/>
      <c r="C18636" s="6"/>
      <c r="D18636" s="6"/>
      <c r="E18636" s="6"/>
      <c r="F18636" s="7"/>
    </row>
    <row r="18637" spans="1:6" x14ac:dyDescent="0.3">
      <c r="A18637" s="8"/>
      <c r="B18637" s="8"/>
      <c r="C18637" s="8"/>
      <c r="D18637" s="8"/>
      <c r="E18637" s="8"/>
      <c r="F18637" s="9"/>
    </row>
    <row r="18638" spans="1:6" x14ac:dyDescent="0.3">
      <c r="A18638" s="6"/>
      <c r="B18638" s="6"/>
      <c r="C18638" s="6"/>
      <c r="D18638" s="6"/>
      <c r="E18638" s="6"/>
      <c r="F18638" s="7"/>
    </row>
    <row r="18639" spans="1:6" x14ac:dyDescent="0.3">
      <c r="A18639" s="8"/>
      <c r="B18639" s="8"/>
      <c r="C18639" s="8"/>
      <c r="D18639" s="8"/>
      <c r="E18639" s="8"/>
      <c r="F18639" s="9"/>
    </row>
    <row r="18640" spans="1:6" x14ac:dyDescent="0.3">
      <c r="A18640" s="6"/>
      <c r="B18640" s="6"/>
      <c r="C18640" s="6"/>
      <c r="D18640" s="6"/>
      <c r="E18640" s="6"/>
      <c r="F18640" s="7"/>
    </row>
    <row r="18641" spans="1:6" x14ac:dyDescent="0.3">
      <c r="A18641" s="8"/>
      <c r="B18641" s="8"/>
      <c r="C18641" s="8"/>
      <c r="D18641" s="8"/>
      <c r="E18641" s="8"/>
      <c r="F18641" s="9"/>
    </row>
    <row r="18642" spans="1:6" x14ac:dyDescent="0.3">
      <c r="A18642" s="6"/>
      <c r="B18642" s="6"/>
      <c r="C18642" s="6"/>
      <c r="D18642" s="6"/>
      <c r="E18642" s="6"/>
      <c r="F18642" s="7"/>
    </row>
    <row r="18643" spans="1:6" x14ac:dyDescent="0.3">
      <c r="A18643" s="8"/>
      <c r="B18643" s="8"/>
      <c r="C18643" s="8"/>
      <c r="D18643" s="8"/>
      <c r="E18643" s="8"/>
      <c r="F18643" s="9"/>
    </row>
    <row r="18644" spans="1:6" x14ac:dyDescent="0.3">
      <c r="A18644" s="6"/>
      <c r="B18644" s="6"/>
      <c r="C18644" s="6"/>
      <c r="D18644" s="6"/>
      <c r="E18644" s="6"/>
      <c r="F18644" s="7"/>
    </row>
    <row r="18645" spans="1:6" x14ac:dyDescent="0.3">
      <c r="A18645" s="8"/>
      <c r="B18645" s="8"/>
      <c r="C18645" s="8"/>
      <c r="D18645" s="8"/>
      <c r="E18645" s="8"/>
      <c r="F18645" s="9"/>
    </row>
    <row r="18646" spans="1:6" x14ac:dyDescent="0.3">
      <c r="A18646" s="6"/>
      <c r="B18646" s="6"/>
      <c r="C18646" s="6"/>
      <c r="D18646" s="6"/>
      <c r="E18646" s="6"/>
      <c r="F18646" s="7"/>
    </row>
    <row r="18647" spans="1:6" x14ac:dyDescent="0.3">
      <c r="A18647" s="8"/>
      <c r="B18647" s="8"/>
      <c r="C18647" s="8"/>
      <c r="D18647" s="8"/>
      <c r="E18647" s="8"/>
      <c r="F18647" s="9"/>
    </row>
    <row r="18648" spans="1:6" x14ac:dyDescent="0.3">
      <c r="A18648" s="6"/>
      <c r="B18648" s="6"/>
      <c r="C18648" s="6"/>
      <c r="D18648" s="6"/>
      <c r="E18648" s="6"/>
      <c r="F18648" s="7"/>
    </row>
    <row r="18649" spans="1:6" x14ac:dyDescent="0.3">
      <c r="A18649" s="8"/>
      <c r="B18649" s="8"/>
      <c r="C18649" s="8"/>
      <c r="D18649" s="8"/>
      <c r="E18649" s="8"/>
      <c r="F18649" s="9"/>
    </row>
    <row r="18650" spans="1:6" x14ac:dyDescent="0.3">
      <c r="A18650" s="6"/>
      <c r="B18650" s="6"/>
      <c r="C18650" s="6"/>
      <c r="D18650" s="6"/>
      <c r="E18650" s="6"/>
      <c r="F18650" s="7"/>
    </row>
    <row r="18651" spans="1:6" x14ac:dyDescent="0.3">
      <c r="A18651" s="8"/>
      <c r="B18651" s="8"/>
      <c r="C18651" s="8"/>
      <c r="D18651" s="8"/>
      <c r="E18651" s="8"/>
      <c r="F18651" s="9"/>
    </row>
    <row r="18652" spans="1:6" x14ac:dyDescent="0.3">
      <c r="A18652" s="6"/>
      <c r="B18652" s="6"/>
      <c r="C18652" s="6"/>
      <c r="D18652" s="6"/>
      <c r="E18652" s="6"/>
      <c r="F18652" s="7"/>
    </row>
    <row r="18653" spans="1:6" x14ac:dyDescent="0.3">
      <c r="A18653" s="8"/>
      <c r="B18653" s="8"/>
      <c r="C18653" s="8"/>
      <c r="D18653" s="8"/>
      <c r="E18653" s="8"/>
      <c r="F18653" s="9"/>
    </row>
    <row r="18654" spans="1:6" x14ac:dyDescent="0.3">
      <c r="A18654" s="6"/>
      <c r="B18654" s="6"/>
      <c r="C18654" s="6"/>
      <c r="D18654" s="6"/>
      <c r="E18654" s="6"/>
      <c r="F18654" s="7"/>
    </row>
    <row r="18655" spans="1:6" x14ac:dyDescent="0.3">
      <c r="A18655" s="8"/>
      <c r="B18655" s="8"/>
      <c r="C18655" s="8"/>
      <c r="D18655" s="8"/>
      <c r="E18655" s="8"/>
      <c r="F18655" s="9"/>
    </row>
    <row r="18656" spans="1:6" x14ac:dyDescent="0.3">
      <c r="A18656" s="6"/>
      <c r="B18656" s="6"/>
      <c r="C18656" s="6"/>
      <c r="D18656" s="6"/>
      <c r="E18656" s="6"/>
      <c r="F18656" s="7"/>
    </row>
    <row r="18657" spans="1:6" x14ac:dyDescent="0.3">
      <c r="A18657" s="8"/>
      <c r="B18657" s="8"/>
      <c r="C18657" s="8"/>
      <c r="D18657" s="8"/>
      <c r="E18657" s="8"/>
      <c r="F18657" s="9"/>
    </row>
    <row r="18658" spans="1:6" x14ac:dyDescent="0.3">
      <c r="A18658" s="6"/>
      <c r="B18658" s="6"/>
      <c r="C18658" s="6"/>
      <c r="D18658" s="6"/>
      <c r="E18658" s="6"/>
      <c r="F18658" s="7"/>
    </row>
    <row r="18659" spans="1:6" x14ac:dyDescent="0.3">
      <c r="A18659" s="8"/>
      <c r="B18659" s="8"/>
      <c r="C18659" s="8"/>
      <c r="D18659" s="8"/>
      <c r="E18659" s="8"/>
      <c r="F18659" s="9"/>
    </row>
    <row r="18660" spans="1:6" x14ac:dyDescent="0.3">
      <c r="A18660" s="6"/>
      <c r="B18660" s="6"/>
      <c r="C18660" s="6"/>
      <c r="D18660" s="6"/>
      <c r="E18660" s="6"/>
      <c r="F18660" s="7"/>
    </row>
    <row r="18661" spans="1:6" x14ac:dyDescent="0.3">
      <c r="A18661" s="8"/>
      <c r="B18661" s="8"/>
      <c r="C18661" s="8"/>
      <c r="D18661" s="8"/>
      <c r="E18661" s="8"/>
      <c r="F18661" s="9"/>
    </row>
    <row r="18662" spans="1:6" x14ac:dyDescent="0.3">
      <c r="A18662" s="6"/>
      <c r="B18662" s="6"/>
      <c r="C18662" s="6"/>
      <c r="D18662" s="6"/>
      <c r="E18662" s="6"/>
      <c r="F18662" s="7"/>
    </row>
    <row r="18663" spans="1:6" x14ac:dyDescent="0.3">
      <c r="A18663" s="8"/>
      <c r="B18663" s="8"/>
      <c r="C18663" s="8"/>
      <c r="D18663" s="8"/>
      <c r="E18663" s="8"/>
      <c r="F18663" s="9"/>
    </row>
    <row r="18664" spans="1:6" x14ac:dyDescent="0.3">
      <c r="A18664" s="6"/>
      <c r="B18664" s="6"/>
      <c r="C18664" s="6"/>
      <c r="D18664" s="6"/>
      <c r="E18664" s="6"/>
      <c r="F18664" s="7"/>
    </row>
    <row r="18665" spans="1:6" x14ac:dyDescent="0.3">
      <c r="A18665" s="8"/>
      <c r="B18665" s="8"/>
      <c r="C18665" s="8"/>
      <c r="D18665" s="8"/>
      <c r="E18665" s="8"/>
      <c r="F18665" s="9"/>
    </row>
    <row r="18666" spans="1:6" x14ac:dyDescent="0.3">
      <c r="A18666" s="6"/>
      <c r="B18666" s="6"/>
      <c r="C18666" s="6"/>
      <c r="D18666" s="6"/>
      <c r="E18666" s="6"/>
      <c r="F18666" s="7"/>
    </row>
    <row r="18667" spans="1:6" x14ac:dyDescent="0.3">
      <c r="A18667" s="8"/>
      <c r="B18667" s="8"/>
      <c r="C18667" s="8"/>
      <c r="D18667" s="8"/>
      <c r="E18667" s="8"/>
      <c r="F18667" s="9"/>
    </row>
    <row r="18668" spans="1:6" x14ac:dyDescent="0.3">
      <c r="A18668" s="6"/>
      <c r="B18668" s="6"/>
      <c r="C18668" s="6"/>
      <c r="D18668" s="6"/>
      <c r="E18668" s="6"/>
      <c r="F18668" s="7"/>
    </row>
    <row r="18669" spans="1:6" x14ac:dyDescent="0.3">
      <c r="A18669" s="8"/>
      <c r="B18669" s="8"/>
      <c r="C18669" s="8"/>
      <c r="D18669" s="8"/>
      <c r="E18669" s="8"/>
      <c r="F18669" s="9"/>
    </row>
    <row r="18670" spans="1:6" x14ac:dyDescent="0.3">
      <c r="A18670" s="6"/>
      <c r="B18670" s="6"/>
      <c r="C18670" s="6"/>
      <c r="D18670" s="6"/>
      <c r="E18670" s="6"/>
      <c r="F18670" s="7"/>
    </row>
    <row r="18671" spans="1:6" x14ac:dyDescent="0.3">
      <c r="A18671" s="8"/>
      <c r="B18671" s="8"/>
      <c r="C18671" s="8"/>
      <c r="D18671" s="8"/>
      <c r="E18671" s="8"/>
      <c r="F18671" s="9"/>
    </row>
    <row r="18672" spans="1:6" x14ac:dyDescent="0.3">
      <c r="A18672" s="6"/>
      <c r="B18672" s="6"/>
      <c r="C18672" s="6"/>
      <c r="D18672" s="6"/>
      <c r="E18672" s="6"/>
      <c r="F18672" s="7"/>
    </row>
    <row r="18673" spans="1:6" x14ac:dyDescent="0.3">
      <c r="A18673" s="8"/>
      <c r="B18673" s="8"/>
      <c r="C18673" s="8"/>
      <c r="D18673" s="8"/>
      <c r="E18673" s="8"/>
      <c r="F18673" s="9"/>
    </row>
    <row r="18674" spans="1:6" x14ac:dyDescent="0.3">
      <c r="A18674" s="6"/>
      <c r="B18674" s="6"/>
      <c r="C18674" s="6"/>
      <c r="D18674" s="6"/>
      <c r="E18674" s="6"/>
      <c r="F18674" s="7"/>
    </row>
    <row r="18675" spans="1:6" x14ac:dyDescent="0.3">
      <c r="A18675" s="8"/>
      <c r="B18675" s="8"/>
      <c r="C18675" s="8"/>
      <c r="D18675" s="8"/>
      <c r="E18675" s="8"/>
      <c r="F18675" s="9"/>
    </row>
    <row r="18676" spans="1:6" x14ac:dyDescent="0.3">
      <c r="A18676" s="6"/>
      <c r="B18676" s="6"/>
      <c r="C18676" s="6"/>
      <c r="D18676" s="6"/>
      <c r="E18676" s="6"/>
      <c r="F18676" s="7"/>
    </row>
    <row r="18677" spans="1:6" x14ac:dyDescent="0.3">
      <c r="A18677" s="8"/>
      <c r="B18677" s="8"/>
      <c r="C18677" s="8"/>
      <c r="D18677" s="8"/>
      <c r="E18677" s="8"/>
      <c r="F18677" s="9"/>
    </row>
    <row r="18678" spans="1:6" x14ac:dyDescent="0.3">
      <c r="A18678" s="6"/>
      <c r="B18678" s="6"/>
      <c r="C18678" s="6"/>
      <c r="D18678" s="6"/>
      <c r="E18678" s="6"/>
      <c r="F18678" s="7"/>
    </row>
    <row r="18679" spans="1:6" x14ac:dyDescent="0.3">
      <c r="A18679" s="8"/>
      <c r="B18679" s="8"/>
      <c r="C18679" s="8"/>
      <c r="D18679" s="8"/>
      <c r="E18679" s="8"/>
      <c r="F18679" s="9"/>
    </row>
    <row r="18680" spans="1:6" x14ac:dyDescent="0.3">
      <c r="A18680" s="6"/>
      <c r="B18680" s="6"/>
      <c r="C18680" s="6"/>
      <c r="D18680" s="6"/>
      <c r="E18680" s="6"/>
      <c r="F18680" s="7"/>
    </row>
    <row r="18681" spans="1:6" x14ac:dyDescent="0.3">
      <c r="A18681" s="8"/>
      <c r="B18681" s="8"/>
      <c r="C18681" s="8"/>
      <c r="D18681" s="8"/>
      <c r="E18681" s="8"/>
      <c r="F18681" s="9"/>
    </row>
    <row r="18682" spans="1:6" x14ac:dyDescent="0.3">
      <c r="A18682" s="6"/>
      <c r="B18682" s="6"/>
      <c r="C18682" s="6"/>
      <c r="D18682" s="6"/>
      <c r="E18682" s="6"/>
      <c r="F18682" s="7"/>
    </row>
    <row r="18683" spans="1:6" x14ac:dyDescent="0.3">
      <c r="A18683" s="8"/>
      <c r="B18683" s="8"/>
      <c r="C18683" s="8"/>
      <c r="D18683" s="8"/>
      <c r="E18683" s="8"/>
      <c r="F18683" s="9"/>
    </row>
    <row r="18684" spans="1:6" x14ac:dyDescent="0.3">
      <c r="A18684" s="6"/>
      <c r="B18684" s="6"/>
      <c r="C18684" s="6"/>
      <c r="D18684" s="6"/>
      <c r="E18684" s="6"/>
      <c r="F18684" s="7"/>
    </row>
    <row r="18685" spans="1:6" x14ac:dyDescent="0.3">
      <c r="A18685" s="8"/>
      <c r="B18685" s="8"/>
      <c r="C18685" s="8"/>
      <c r="D18685" s="8"/>
      <c r="E18685" s="8"/>
      <c r="F18685" s="9"/>
    </row>
    <row r="18686" spans="1:6" x14ac:dyDescent="0.3">
      <c r="A18686" s="6"/>
      <c r="B18686" s="6"/>
      <c r="C18686" s="6"/>
      <c r="D18686" s="6"/>
      <c r="E18686" s="6"/>
      <c r="F18686" s="7"/>
    </row>
    <row r="18687" spans="1:6" x14ac:dyDescent="0.3">
      <c r="A18687" s="8"/>
      <c r="B18687" s="8"/>
      <c r="C18687" s="8"/>
      <c r="D18687" s="8"/>
      <c r="E18687" s="8"/>
      <c r="F18687" s="9"/>
    </row>
    <row r="18688" spans="1:6" x14ac:dyDescent="0.3">
      <c r="A18688" s="6"/>
      <c r="B18688" s="6"/>
      <c r="C18688" s="6"/>
      <c r="D18688" s="6"/>
      <c r="E18688" s="6"/>
      <c r="F18688" s="7"/>
    </row>
    <row r="18689" spans="1:6" x14ac:dyDescent="0.3">
      <c r="A18689" s="8"/>
      <c r="B18689" s="8"/>
      <c r="C18689" s="8"/>
      <c r="D18689" s="8"/>
      <c r="E18689" s="8"/>
      <c r="F18689" s="9"/>
    </row>
    <row r="18690" spans="1:6" x14ac:dyDescent="0.3">
      <c r="A18690" s="6"/>
      <c r="B18690" s="6"/>
      <c r="C18690" s="6"/>
      <c r="D18690" s="6"/>
      <c r="E18690" s="6"/>
      <c r="F18690" s="7"/>
    </row>
    <row r="18691" spans="1:6" x14ac:dyDescent="0.3">
      <c r="A18691" s="8"/>
      <c r="B18691" s="8"/>
      <c r="C18691" s="8"/>
      <c r="D18691" s="8"/>
      <c r="E18691" s="8"/>
      <c r="F18691" s="9"/>
    </row>
    <row r="18692" spans="1:6" x14ac:dyDescent="0.3">
      <c r="A18692" s="6"/>
      <c r="B18692" s="6"/>
      <c r="C18692" s="6"/>
      <c r="D18692" s="6"/>
      <c r="E18692" s="6"/>
      <c r="F18692" s="7"/>
    </row>
    <row r="18693" spans="1:6" x14ac:dyDescent="0.3">
      <c r="A18693" s="8"/>
      <c r="B18693" s="8"/>
      <c r="C18693" s="8"/>
      <c r="D18693" s="8"/>
      <c r="E18693" s="8"/>
      <c r="F18693" s="9"/>
    </row>
    <row r="18694" spans="1:6" x14ac:dyDescent="0.3">
      <c r="A18694" s="6"/>
      <c r="B18694" s="6"/>
      <c r="C18694" s="6"/>
      <c r="D18694" s="6"/>
      <c r="E18694" s="6"/>
      <c r="F18694" s="7"/>
    </row>
    <row r="18695" spans="1:6" x14ac:dyDescent="0.3">
      <c r="A18695" s="8"/>
      <c r="B18695" s="8"/>
      <c r="C18695" s="8"/>
      <c r="D18695" s="8"/>
      <c r="E18695" s="8"/>
      <c r="F18695" s="9"/>
    </row>
    <row r="18696" spans="1:6" x14ac:dyDescent="0.3">
      <c r="A18696" s="6"/>
      <c r="B18696" s="6"/>
      <c r="C18696" s="6"/>
      <c r="D18696" s="6"/>
      <c r="E18696" s="6"/>
      <c r="F18696" s="7"/>
    </row>
    <row r="18697" spans="1:6" x14ac:dyDescent="0.3">
      <c r="A18697" s="8"/>
      <c r="B18697" s="8"/>
      <c r="C18697" s="8"/>
      <c r="D18697" s="8"/>
      <c r="E18697" s="8"/>
      <c r="F18697" s="9"/>
    </row>
    <row r="18698" spans="1:6" x14ac:dyDescent="0.3">
      <c r="A18698" s="6"/>
      <c r="B18698" s="6"/>
      <c r="C18698" s="6"/>
      <c r="D18698" s="6"/>
      <c r="E18698" s="6"/>
      <c r="F18698" s="7"/>
    </row>
    <row r="18699" spans="1:6" x14ac:dyDescent="0.3">
      <c r="A18699" s="8"/>
      <c r="B18699" s="8"/>
      <c r="C18699" s="8"/>
      <c r="D18699" s="8"/>
      <c r="E18699" s="8"/>
      <c r="F18699" s="9"/>
    </row>
    <row r="18700" spans="1:6" x14ac:dyDescent="0.3">
      <c r="A18700" s="6"/>
      <c r="B18700" s="6"/>
      <c r="C18700" s="6"/>
      <c r="D18700" s="6"/>
      <c r="E18700" s="6"/>
      <c r="F18700" s="7"/>
    </row>
    <row r="18701" spans="1:6" x14ac:dyDescent="0.3">
      <c r="A18701" s="8"/>
      <c r="B18701" s="8"/>
      <c r="C18701" s="8"/>
      <c r="D18701" s="8"/>
      <c r="E18701" s="8"/>
      <c r="F18701" s="9"/>
    </row>
    <row r="18702" spans="1:6" x14ac:dyDescent="0.3">
      <c r="A18702" s="6"/>
      <c r="B18702" s="6"/>
      <c r="C18702" s="6"/>
      <c r="D18702" s="6"/>
      <c r="E18702" s="6"/>
      <c r="F18702" s="7"/>
    </row>
    <row r="18703" spans="1:6" x14ac:dyDescent="0.3">
      <c r="A18703" s="8"/>
      <c r="B18703" s="8"/>
      <c r="C18703" s="8"/>
      <c r="D18703" s="8"/>
      <c r="E18703" s="8"/>
      <c r="F18703" s="9"/>
    </row>
    <row r="18704" spans="1:6" x14ac:dyDescent="0.3">
      <c r="A18704" s="6"/>
      <c r="B18704" s="6"/>
      <c r="C18704" s="6"/>
      <c r="D18704" s="6"/>
      <c r="E18704" s="6"/>
      <c r="F18704" s="7"/>
    </row>
    <row r="18705" spans="1:6" x14ac:dyDescent="0.3">
      <c r="A18705" s="8"/>
      <c r="B18705" s="8"/>
      <c r="C18705" s="8"/>
      <c r="D18705" s="8"/>
      <c r="E18705" s="8"/>
      <c r="F18705" s="9"/>
    </row>
    <row r="18706" spans="1:6" x14ac:dyDescent="0.3">
      <c r="A18706" s="6"/>
      <c r="B18706" s="6"/>
      <c r="C18706" s="6"/>
      <c r="D18706" s="6"/>
      <c r="E18706" s="6"/>
      <c r="F18706" s="7"/>
    </row>
    <row r="18707" spans="1:6" x14ac:dyDescent="0.3">
      <c r="A18707" s="8"/>
      <c r="B18707" s="8"/>
      <c r="C18707" s="8"/>
      <c r="D18707" s="8"/>
      <c r="E18707" s="8"/>
      <c r="F18707" s="9"/>
    </row>
    <row r="18708" spans="1:6" x14ac:dyDescent="0.3">
      <c r="A18708" s="6"/>
      <c r="B18708" s="6"/>
      <c r="C18708" s="6"/>
      <c r="D18708" s="6"/>
      <c r="E18708" s="6"/>
      <c r="F18708" s="7"/>
    </row>
    <row r="18709" spans="1:6" x14ac:dyDescent="0.3">
      <c r="A18709" s="8"/>
      <c r="B18709" s="8"/>
      <c r="C18709" s="8"/>
      <c r="D18709" s="8"/>
      <c r="E18709" s="8"/>
      <c r="F18709" s="9"/>
    </row>
    <row r="18710" spans="1:6" x14ac:dyDescent="0.3">
      <c r="A18710" s="6"/>
      <c r="B18710" s="6"/>
      <c r="C18710" s="6"/>
      <c r="D18710" s="6"/>
      <c r="E18710" s="6"/>
      <c r="F18710" s="7"/>
    </row>
    <row r="18711" spans="1:6" x14ac:dyDescent="0.3">
      <c r="A18711" s="8"/>
      <c r="B18711" s="8"/>
      <c r="C18711" s="8"/>
      <c r="D18711" s="8"/>
      <c r="E18711" s="8"/>
      <c r="F18711" s="9"/>
    </row>
    <row r="18712" spans="1:6" x14ac:dyDescent="0.3">
      <c r="A18712" s="6"/>
      <c r="B18712" s="6"/>
      <c r="C18712" s="6"/>
      <c r="D18712" s="6"/>
      <c r="E18712" s="6"/>
      <c r="F18712" s="7"/>
    </row>
    <row r="18713" spans="1:6" x14ac:dyDescent="0.3">
      <c r="A18713" s="8"/>
      <c r="B18713" s="8"/>
      <c r="C18713" s="8"/>
      <c r="D18713" s="8"/>
      <c r="E18713" s="8"/>
      <c r="F18713" s="9"/>
    </row>
    <row r="18714" spans="1:6" x14ac:dyDescent="0.3">
      <c r="A18714" s="6"/>
      <c r="B18714" s="6"/>
      <c r="C18714" s="6"/>
      <c r="D18714" s="6"/>
      <c r="E18714" s="6"/>
      <c r="F18714" s="7"/>
    </row>
    <row r="18715" spans="1:6" x14ac:dyDescent="0.3">
      <c r="A18715" s="8"/>
      <c r="B18715" s="8"/>
      <c r="C18715" s="8"/>
      <c r="D18715" s="8"/>
      <c r="E18715" s="8"/>
      <c r="F18715" s="9"/>
    </row>
    <row r="18716" spans="1:6" x14ac:dyDescent="0.3">
      <c r="A18716" s="6"/>
      <c r="B18716" s="6"/>
      <c r="C18716" s="6"/>
      <c r="D18716" s="6"/>
      <c r="E18716" s="6"/>
      <c r="F18716" s="7"/>
    </row>
    <row r="18717" spans="1:6" x14ac:dyDescent="0.3">
      <c r="A18717" s="8"/>
      <c r="B18717" s="8"/>
      <c r="C18717" s="8"/>
      <c r="D18717" s="8"/>
      <c r="E18717" s="8"/>
      <c r="F18717" s="9"/>
    </row>
    <row r="18718" spans="1:6" x14ac:dyDescent="0.3">
      <c r="A18718" s="6"/>
      <c r="B18718" s="6"/>
      <c r="C18718" s="6"/>
      <c r="D18718" s="6"/>
      <c r="E18718" s="6"/>
      <c r="F18718" s="7"/>
    </row>
    <row r="18719" spans="1:6" x14ac:dyDescent="0.3">
      <c r="A18719" s="8"/>
      <c r="B18719" s="8"/>
      <c r="C18719" s="8"/>
      <c r="D18719" s="8"/>
      <c r="E18719" s="8"/>
      <c r="F18719" s="9"/>
    </row>
    <row r="18720" spans="1:6" x14ac:dyDescent="0.3">
      <c r="A18720" s="6"/>
      <c r="B18720" s="6"/>
      <c r="C18720" s="6"/>
      <c r="D18720" s="6"/>
      <c r="E18720" s="6"/>
      <c r="F18720" s="7"/>
    </row>
    <row r="18721" spans="1:6" x14ac:dyDescent="0.3">
      <c r="A18721" s="8"/>
      <c r="B18721" s="8"/>
      <c r="C18721" s="8"/>
      <c r="D18721" s="8"/>
      <c r="E18721" s="8"/>
      <c r="F18721" s="9"/>
    </row>
    <row r="18722" spans="1:6" x14ac:dyDescent="0.3">
      <c r="A18722" s="6"/>
      <c r="B18722" s="6"/>
      <c r="C18722" s="6"/>
      <c r="D18722" s="6"/>
      <c r="E18722" s="6"/>
      <c r="F18722" s="7"/>
    </row>
    <row r="18723" spans="1:6" x14ac:dyDescent="0.3">
      <c r="A18723" s="8"/>
      <c r="B18723" s="8"/>
      <c r="C18723" s="8"/>
      <c r="D18723" s="8"/>
      <c r="E18723" s="8"/>
      <c r="F18723" s="9"/>
    </row>
    <row r="18724" spans="1:6" x14ac:dyDescent="0.3">
      <c r="A18724" s="6"/>
      <c r="B18724" s="6"/>
      <c r="C18724" s="6"/>
      <c r="D18724" s="6"/>
      <c r="E18724" s="6"/>
      <c r="F18724" s="7"/>
    </row>
    <row r="18725" spans="1:6" x14ac:dyDescent="0.3">
      <c r="A18725" s="8"/>
      <c r="B18725" s="8"/>
      <c r="C18725" s="8"/>
      <c r="D18725" s="8"/>
      <c r="E18725" s="8"/>
      <c r="F18725" s="9"/>
    </row>
    <row r="18726" spans="1:6" x14ac:dyDescent="0.3">
      <c r="A18726" s="6"/>
      <c r="B18726" s="6"/>
      <c r="C18726" s="6"/>
      <c r="D18726" s="6"/>
      <c r="E18726" s="6"/>
      <c r="F18726" s="7"/>
    </row>
    <row r="18727" spans="1:6" x14ac:dyDescent="0.3">
      <c r="A18727" s="8"/>
      <c r="B18727" s="8"/>
      <c r="C18727" s="8"/>
      <c r="D18727" s="8"/>
      <c r="E18727" s="8"/>
      <c r="F18727" s="9"/>
    </row>
    <row r="18728" spans="1:6" x14ac:dyDescent="0.3">
      <c r="A18728" s="6"/>
      <c r="B18728" s="6"/>
      <c r="C18728" s="6"/>
      <c r="D18728" s="6"/>
      <c r="E18728" s="6"/>
      <c r="F18728" s="7"/>
    </row>
    <row r="18729" spans="1:6" x14ac:dyDescent="0.3">
      <c r="A18729" s="8"/>
      <c r="B18729" s="8"/>
      <c r="C18729" s="8"/>
      <c r="D18729" s="8"/>
      <c r="E18729" s="8"/>
      <c r="F18729" s="9"/>
    </row>
    <row r="18730" spans="1:6" x14ac:dyDescent="0.3">
      <c r="A18730" s="6"/>
      <c r="B18730" s="6"/>
      <c r="C18730" s="6"/>
      <c r="D18730" s="6"/>
      <c r="E18730" s="6"/>
      <c r="F18730" s="7"/>
    </row>
    <row r="18731" spans="1:6" x14ac:dyDescent="0.3">
      <c r="A18731" s="8"/>
      <c r="B18731" s="8"/>
      <c r="C18731" s="8"/>
      <c r="D18731" s="8"/>
      <c r="E18731" s="8"/>
      <c r="F18731" s="9"/>
    </row>
    <row r="18732" spans="1:6" x14ac:dyDescent="0.3">
      <c r="A18732" s="6"/>
      <c r="B18732" s="6"/>
      <c r="C18732" s="6"/>
      <c r="D18732" s="6"/>
      <c r="E18732" s="6"/>
      <c r="F18732" s="7"/>
    </row>
    <row r="18733" spans="1:6" x14ac:dyDescent="0.3">
      <c r="A18733" s="8"/>
      <c r="B18733" s="8"/>
      <c r="C18733" s="8"/>
      <c r="D18733" s="8"/>
      <c r="E18733" s="8"/>
      <c r="F18733" s="9"/>
    </row>
    <row r="18734" spans="1:6" x14ac:dyDescent="0.3">
      <c r="A18734" s="6"/>
      <c r="B18734" s="6"/>
      <c r="C18734" s="6"/>
      <c r="D18734" s="6"/>
      <c r="E18734" s="6"/>
      <c r="F18734" s="7"/>
    </row>
    <row r="18735" spans="1:6" x14ac:dyDescent="0.3">
      <c r="A18735" s="8"/>
      <c r="B18735" s="8"/>
      <c r="C18735" s="8"/>
      <c r="D18735" s="8"/>
      <c r="E18735" s="8"/>
      <c r="F18735" s="9"/>
    </row>
    <row r="18736" spans="1:6" x14ac:dyDescent="0.3">
      <c r="A18736" s="6"/>
      <c r="B18736" s="6"/>
      <c r="C18736" s="6"/>
      <c r="D18736" s="6"/>
      <c r="E18736" s="6"/>
      <c r="F18736" s="7"/>
    </row>
    <row r="18737" spans="1:6" x14ac:dyDescent="0.3">
      <c r="A18737" s="8"/>
      <c r="B18737" s="8"/>
      <c r="C18737" s="8"/>
      <c r="D18737" s="8"/>
      <c r="E18737" s="8"/>
      <c r="F18737" s="9"/>
    </row>
    <row r="18738" spans="1:6" x14ac:dyDescent="0.3">
      <c r="A18738" s="6"/>
      <c r="B18738" s="6"/>
      <c r="C18738" s="6"/>
      <c r="D18738" s="6"/>
      <c r="E18738" s="6"/>
      <c r="F18738" s="7"/>
    </row>
    <row r="18739" spans="1:6" x14ac:dyDescent="0.3">
      <c r="A18739" s="8"/>
      <c r="B18739" s="8"/>
      <c r="C18739" s="8"/>
      <c r="D18739" s="8"/>
      <c r="E18739" s="8"/>
      <c r="F18739" s="9"/>
    </row>
    <row r="18740" spans="1:6" x14ac:dyDescent="0.3">
      <c r="A18740" s="6"/>
      <c r="B18740" s="6"/>
      <c r="C18740" s="6"/>
      <c r="D18740" s="6"/>
      <c r="E18740" s="6"/>
      <c r="F18740" s="7"/>
    </row>
    <row r="18741" spans="1:6" x14ac:dyDescent="0.3">
      <c r="A18741" s="8"/>
      <c r="B18741" s="8"/>
      <c r="C18741" s="8"/>
      <c r="D18741" s="8"/>
      <c r="E18741" s="8"/>
      <c r="F18741" s="9"/>
    </row>
    <row r="18742" spans="1:6" x14ac:dyDescent="0.3">
      <c r="A18742" s="6"/>
      <c r="B18742" s="6"/>
      <c r="C18742" s="6"/>
      <c r="D18742" s="6"/>
      <c r="E18742" s="6"/>
      <c r="F18742" s="7"/>
    </row>
    <row r="18743" spans="1:6" x14ac:dyDescent="0.3">
      <c r="A18743" s="8"/>
      <c r="B18743" s="8"/>
      <c r="C18743" s="8"/>
      <c r="D18743" s="8"/>
      <c r="E18743" s="8"/>
      <c r="F18743" s="9"/>
    </row>
    <row r="18744" spans="1:6" x14ac:dyDescent="0.3">
      <c r="A18744" s="6"/>
      <c r="B18744" s="6"/>
      <c r="C18744" s="6"/>
      <c r="D18744" s="6"/>
      <c r="E18744" s="6"/>
      <c r="F18744" s="7"/>
    </row>
    <row r="18745" spans="1:6" x14ac:dyDescent="0.3">
      <c r="A18745" s="8"/>
      <c r="B18745" s="8"/>
      <c r="C18745" s="8"/>
      <c r="D18745" s="8"/>
      <c r="E18745" s="8"/>
      <c r="F18745" s="9"/>
    </row>
    <row r="18746" spans="1:6" x14ac:dyDescent="0.3">
      <c r="A18746" s="6"/>
      <c r="B18746" s="6"/>
      <c r="C18746" s="6"/>
      <c r="D18746" s="6"/>
      <c r="E18746" s="6"/>
      <c r="F18746" s="7"/>
    </row>
    <row r="18747" spans="1:6" x14ac:dyDescent="0.3">
      <c r="A18747" s="8"/>
      <c r="B18747" s="8"/>
      <c r="C18747" s="8"/>
      <c r="D18747" s="8"/>
      <c r="E18747" s="8"/>
      <c r="F18747" s="9"/>
    </row>
    <row r="18748" spans="1:6" x14ac:dyDescent="0.3">
      <c r="A18748" s="6"/>
      <c r="B18748" s="6"/>
      <c r="C18748" s="6"/>
      <c r="D18748" s="6"/>
      <c r="E18748" s="6"/>
      <c r="F18748" s="7"/>
    </row>
    <row r="18749" spans="1:6" x14ac:dyDescent="0.3">
      <c r="A18749" s="8"/>
      <c r="B18749" s="8"/>
      <c r="C18749" s="8"/>
      <c r="D18749" s="8"/>
      <c r="E18749" s="8"/>
      <c r="F18749" s="9"/>
    </row>
    <row r="18750" spans="1:6" x14ac:dyDescent="0.3">
      <c r="A18750" s="6"/>
      <c r="B18750" s="6"/>
      <c r="C18750" s="6"/>
      <c r="D18750" s="6"/>
      <c r="E18750" s="6"/>
      <c r="F18750" s="7"/>
    </row>
    <row r="18751" spans="1:6" x14ac:dyDescent="0.3">
      <c r="A18751" s="8"/>
      <c r="B18751" s="8"/>
      <c r="C18751" s="8"/>
      <c r="D18751" s="8"/>
      <c r="E18751" s="8"/>
      <c r="F18751" s="9"/>
    </row>
    <row r="18752" spans="1:6" x14ac:dyDescent="0.3">
      <c r="A18752" s="6"/>
      <c r="B18752" s="6"/>
      <c r="C18752" s="6"/>
      <c r="D18752" s="6"/>
      <c r="E18752" s="6"/>
      <c r="F18752" s="7"/>
    </row>
    <row r="18753" spans="1:6" x14ac:dyDescent="0.3">
      <c r="A18753" s="8"/>
      <c r="B18753" s="8"/>
      <c r="C18753" s="8"/>
      <c r="D18753" s="8"/>
      <c r="E18753" s="8"/>
      <c r="F18753" s="9"/>
    </row>
    <row r="18754" spans="1:6" x14ac:dyDescent="0.3">
      <c r="A18754" s="6"/>
      <c r="B18754" s="6"/>
      <c r="C18754" s="6"/>
      <c r="D18754" s="6"/>
      <c r="E18754" s="6"/>
      <c r="F18754" s="7"/>
    </row>
    <row r="18755" spans="1:6" x14ac:dyDescent="0.3">
      <c r="A18755" s="8"/>
      <c r="B18755" s="8"/>
      <c r="C18755" s="8"/>
      <c r="D18755" s="8"/>
      <c r="E18755" s="8"/>
      <c r="F18755" s="9"/>
    </row>
    <row r="18756" spans="1:6" x14ac:dyDescent="0.3">
      <c r="A18756" s="6"/>
      <c r="B18756" s="6"/>
      <c r="C18756" s="6"/>
      <c r="D18756" s="6"/>
      <c r="E18756" s="6"/>
      <c r="F18756" s="7"/>
    </row>
    <row r="18757" spans="1:6" x14ac:dyDescent="0.3">
      <c r="A18757" s="8"/>
      <c r="B18757" s="8"/>
      <c r="C18757" s="8"/>
      <c r="D18757" s="8"/>
      <c r="E18757" s="8"/>
      <c r="F18757" s="9"/>
    </row>
    <row r="18758" spans="1:6" x14ac:dyDescent="0.3">
      <c r="A18758" s="6"/>
      <c r="B18758" s="6"/>
      <c r="C18758" s="6"/>
      <c r="D18758" s="6"/>
      <c r="E18758" s="6"/>
      <c r="F18758" s="7"/>
    </row>
    <row r="18759" spans="1:6" x14ac:dyDescent="0.3">
      <c r="A18759" s="8"/>
      <c r="B18759" s="8"/>
      <c r="C18759" s="8"/>
      <c r="D18759" s="8"/>
      <c r="E18759" s="8"/>
      <c r="F18759" s="9"/>
    </row>
    <row r="18760" spans="1:6" x14ac:dyDescent="0.3">
      <c r="A18760" s="6"/>
      <c r="B18760" s="6"/>
      <c r="C18760" s="6"/>
      <c r="D18760" s="6"/>
      <c r="E18760" s="6"/>
      <c r="F18760" s="7"/>
    </row>
    <row r="18761" spans="1:6" x14ac:dyDescent="0.3">
      <c r="A18761" s="8"/>
      <c r="B18761" s="8"/>
      <c r="C18761" s="8"/>
      <c r="D18761" s="8"/>
      <c r="E18761" s="8"/>
      <c r="F18761" s="9"/>
    </row>
    <row r="18762" spans="1:6" x14ac:dyDescent="0.3">
      <c r="A18762" s="6"/>
      <c r="B18762" s="6"/>
      <c r="C18762" s="6"/>
      <c r="D18762" s="6"/>
      <c r="E18762" s="6"/>
      <c r="F18762" s="7"/>
    </row>
    <row r="18763" spans="1:6" x14ac:dyDescent="0.3">
      <c r="A18763" s="8"/>
      <c r="B18763" s="8"/>
      <c r="C18763" s="8"/>
      <c r="D18763" s="8"/>
      <c r="E18763" s="8"/>
      <c r="F18763" s="9"/>
    </row>
    <row r="18764" spans="1:6" x14ac:dyDescent="0.3">
      <c r="A18764" s="6"/>
      <c r="B18764" s="6"/>
      <c r="C18764" s="6"/>
      <c r="D18764" s="6"/>
      <c r="E18764" s="6"/>
      <c r="F18764" s="7"/>
    </row>
    <row r="18765" spans="1:6" x14ac:dyDescent="0.3">
      <c r="A18765" s="8"/>
      <c r="B18765" s="8"/>
      <c r="C18765" s="8"/>
      <c r="D18765" s="8"/>
      <c r="E18765" s="8"/>
      <c r="F18765" s="9"/>
    </row>
    <row r="18766" spans="1:6" x14ac:dyDescent="0.3">
      <c r="A18766" s="6"/>
      <c r="B18766" s="6"/>
      <c r="C18766" s="6"/>
      <c r="D18766" s="6"/>
      <c r="E18766" s="6"/>
      <c r="F18766" s="7"/>
    </row>
    <row r="18767" spans="1:6" x14ac:dyDescent="0.3">
      <c r="A18767" s="8"/>
      <c r="B18767" s="8"/>
      <c r="C18767" s="8"/>
      <c r="D18767" s="8"/>
      <c r="E18767" s="8"/>
      <c r="F18767" s="9"/>
    </row>
    <row r="18768" spans="1:6" x14ac:dyDescent="0.3">
      <c r="A18768" s="6"/>
      <c r="B18768" s="6"/>
      <c r="C18768" s="6"/>
      <c r="D18768" s="6"/>
      <c r="E18768" s="6"/>
      <c r="F18768" s="7"/>
    </row>
    <row r="18769" spans="1:6" x14ac:dyDescent="0.3">
      <c r="A18769" s="8"/>
      <c r="B18769" s="8"/>
      <c r="C18769" s="8"/>
      <c r="D18769" s="8"/>
      <c r="E18769" s="8"/>
      <c r="F18769" s="9"/>
    </row>
    <row r="18770" spans="1:6" x14ac:dyDescent="0.3">
      <c r="A18770" s="6"/>
      <c r="B18770" s="6"/>
      <c r="C18770" s="6"/>
      <c r="D18770" s="6"/>
      <c r="E18770" s="6"/>
      <c r="F18770" s="7"/>
    </row>
    <row r="18771" spans="1:6" x14ac:dyDescent="0.3">
      <c r="A18771" s="8"/>
      <c r="B18771" s="8"/>
      <c r="C18771" s="8"/>
      <c r="D18771" s="8"/>
      <c r="E18771" s="8"/>
      <c r="F18771" s="9"/>
    </row>
    <row r="18772" spans="1:6" x14ac:dyDescent="0.3">
      <c r="A18772" s="6"/>
      <c r="B18772" s="6"/>
      <c r="C18772" s="6"/>
      <c r="D18772" s="6"/>
      <c r="E18772" s="6"/>
      <c r="F18772" s="7"/>
    </row>
    <row r="18773" spans="1:6" x14ac:dyDescent="0.3">
      <c r="A18773" s="8"/>
      <c r="B18773" s="8"/>
      <c r="C18773" s="8"/>
      <c r="D18773" s="8"/>
      <c r="E18773" s="8"/>
      <c r="F18773" s="9"/>
    </row>
    <row r="18774" spans="1:6" x14ac:dyDescent="0.3">
      <c r="A18774" s="6"/>
      <c r="B18774" s="6"/>
      <c r="C18774" s="6"/>
      <c r="D18774" s="6"/>
      <c r="E18774" s="6"/>
      <c r="F18774" s="7"/>
    </row>
    <row r="18775" spans="1:6" x14ac:dyDescent="0.3">
      <c r="A18775" s="8"/>
      <c r="B18775" s="8"/>
      <c r="C18775" s="8"/>
      <c r="D18775" s="8"/>
      <c r="E18775" s="8"/>
      <c r="F18775" s="9"/>
    </row>
    <row r="18776" spans="1:6" x14ac:dyDescent="0.3">
      <c r="A18776" s="6"/>
      <c r="B18776" s="6"/>
      <c r="C18776" s="6"/>
      <c r="D18776" s="6"/>
      <c r="E18776" s="6"/>
      <c r="F18776" s="7"/>
    </row>
    <row r="18777" spans="1:6" x14ac:dyDescent="0.3">
      <c r="A18777" s="8"/>
      <c r="B18777" s="8"/>
      <c r="C18777" s="8"/>
      <c r="D18777" s="8"/>
      <c r="E18777" s="8"/>
      <c r="F18777" s="9"/>
    </row>
    <row r="18778" spans="1:6" x14ac:dyDescent="0.3">
      <c r="A18778" s="6"/>
      <c r="B18778" s="6"/>
      <c r="C18778" s="6"/>
      <c r="D18778" s="6"/>
      <c r="E18778" s="6"/>
      <c r="F18778" s="7"/>
    </row>
    <row r="18779" spans="1:6" x14ac:dyDescent="0.3">
      <c r="A18779" s="8"/>
      <c r="B18779" s="8"/>
      <c r="C18779" s="8"/>
      <c r="D18779" s="8"/>
      <c r="E18779" s="8"/>
      <c r="F18779" s="9"/>
    </row>
    <row r="18780" spans="1:6" x14ac:dyDescent="0.3">
      <c r="A18780" s="6"/>
      <c r="B18780" s="6"/>
      <c r="C18780" s="6"/>
      <c r="D18780" s="6"/>
      <c r="E18780" s="6"/>
      <c r="F18780" s="7"/>
    </row>
    <row r="18781" spans="1:6" x14ac:dyDescent="0.3">
      <c r="A18781" s="8"/>
      <c r="B18781" s="8"/>
      <c r="C18781" s="8"/>
      <c r="D18781" s="8"/>
      <c r="E18781" s="8"/>
      <c r="F18781" s="9"/>
    </row>
    <row r="18782" spans="1:6" x14ac:dyDescent="0.3">
      <c r="A18782" s="6"/>
      <c r="B18782" s="6"/>
      <c r="C18782" s="6"/>
      <c r="D18782" s="6"/>
      <c r="E18782" s="6"/>
      <c r="F18782" s="7"/>
    </row>
    <row r="18783" spans="1:6" x14ac:dyDescent="0.3">
      <c r="A18783" s="8"/>
      <c r="B18783" s="8"/>
      <c r="C18783" s="8"/>
      <c r="D18783" s="8"/>
      <c r="E18783" s="8"/>
      <c r="F18783" s="9"/>
    </row>
    <row r="18784" spans="1:6" x14ac:dyDescent="0.3">
      <c r="A18784" s="6"/>
      <c r="B18784" s="6"/>
      <c r="C18784" s="6"/>
      <c r="D18784" s="6"/>
      <c r="E18784" s="6"/>
      <c r="F18784" s="7"/>
    </row>
    <row r="18785" spans="1:6" x14ac:dyDescent="0.3">
      <c r="A18785" s="8"/>
      <c r="B18785" s="8"/>
      <c r="C18785" s="8"/>
      <c r="D18785" s="8"/>
      <c r="E18785" s="8"/>
      <c r="F18785" s="9"/>
    </row>
    <row r="18786" spans="1:6" x14ac:dyDescent="0.3">
      <c r="A18786" s="6"/>
      <c r="B18786" s="6"/>
      <c r="C18786" s="6"/>
      <c r="D18786" s="6"/>
      <c r="E18786" s="6"/>
      <c r="F18786" s="7"/>
    </row>
    <row r="18787" spans="1:6" x14ac:dyDescent="0.3">
      <c r="A18787" s="8"/>
      <c r="B18787" s="8"/>
      <c r="C18787" s="8"/>
      <c r="D18787" s="8"/>
      <c r="E18787" s="8"/>
      <c r="F18787" s="9"/>
    </row>
    <row r="18788" spans="1:6" x14ac:dyDescent="0.3">
      <c r="A18788" s="6"/>
      <c r="B18788" s="6"/>
      <c r="C18788" s="6"/>
      <c r="D18788" s="6"/>
      <c r="E18788" s="6"/>
      <c r="F18788" s="7"/>
    </row>
    <row r="18789" spans="1:6" x14ac:dyDescent="0.3">
      <c r="A18789" s="8"/>
      <c r="B18789" s="8"/>
      <c r="C18789" s="8"/>
      <c r="D18789" s="8"/>
      <c r="E18789" s="8"/>
      <c r="F18789" s="9"/>
    </row>
    <row r="18790" spans="1:6" x14ac:dyDescent="0.3">
      <c r="A18790" s="6"/>
      <c r="B18790" s="6"/>
      <c r="C18790" s="6"/>
      <c r="D18790" s="6"/>
      <c r="E18790" s="6"/>
      <c r="F18790" s="7"/>
    </row>
    <row r="18791" spans="1:6" x14ac:dyDescent="0.3">
      <c r="A18791" s="8"/>
      <c r="B18791" s="8"/>
      <c r="C18791" s="8"/>
      <c r="D18791" s="8"/>
      <c r="E18791" s="8"/>
      <c r="F18791" s="9"/>
    </row>
    <row r="18792" spans="1:6" x14ac:dyDescent="0.3">
      <c r="A18792" s="6"/>
      <c r="B18792" s="6"/>
      <c r="C18792" s="6"/>
      <c r="D18792" s="6"/>
      <c r="E18792" s="6"/>
      <c r="F18792" s="7"/>
    </row>
    <row r="18793" spans="1:6" x14ac:dyDescent="0.3">
      <c r="A18793" s="8"/>
      <c r="B18793" s="8"/>
      <c r="C18793" s="8"/>
      <c r="D18793" s="8"/>
      <c r="E18793" s="8"/>
      <c r="F18793" s="9"/>
    </row>
    <row r="18794" spans="1:6" x14ac:dyDescent="0.3">
      <c r="A18794" s="6"/>
      <c r="B18794" s="6"/>
      <c r="C18794" s="6"/>
      <c r="D18794" s="6"/>
      <c r="E18794" s="6"/>
      <c r="F18794" s="7"/>
    </row>
    <row r="18795" spans="1:6" x14ac:dyDescent="0.3">
      <c r="A18795" s="8"/>
      <c r="B18795" s="8"/>
      <c r="C18795" s="8"/>
      <c r="D18795" s="8"/>
      <c r="E18795" s="8"/>
      <c r="F18795" s="9"/>
    </row>
    <row r="18796" spans="1:6" x14ac:dyDescent="0.3">
      <c r="A18796" s="6"/>
      <c r="B18796" s="6"/>
      <c r="C18796" s="6"/>
      <c r="D18796" s="6"/>
      <c r="E18796" s="6"/>
      <c r="F18796" s="7"/>
    </row>
    <row r="18797" spans="1:6" x14ac:dyDescent="0.3">
      <c r="A18797" s="8"/>
      <c r="B18797" s="8"/>
      <c r="C18797" s="8"/>
      <c r="D18797" s="8"/>
      <c r="E18797" s="8"/>
      <c r="F18797" s="9"/>
    </row>
    <row r="18798" spans="1:6" x14ac:dyDescent="0.3">
      <c r="A18798" s="6"/>
      <c r="B18798" s="6"/>
      <c r="C18798" s="6"/>
      <c r="D18798" s="6"/>
      <c r="E18798" s="6"/>
      <c r="F18798" s="7"/>
    </row>
    <row r="18799" spans="1:6" x14ac:dyDescent="0.3">
      <c r="A18799" s="8"/>
      <c r="B18799" s="8"/>
      <c r="C18799" s="8"/>
      <c r="D18799" s="8"/>
      <c r="E18799" s="8"/>
      <c r="F18799" s="9"/>
    </row>
    <row r="18800" spans="1:6" x14ac:dyDescent="0.3">
      <c r="A18800" s="6"/>
      <c r="B18800" s="6"/>
      <c r="C18800" s="6"/>
      <c r="D18800" s="6"/>
      <c r="E18800" s="6"/>
      <c r="F18800" s="7"/>
    </row>
    <row r="18801" spans="1:6" x14ac:dyDescent="0.3">
      <c r="A18801" s="8"/>
      <c r="B18801" s="8"/>
      <c r="C18801" s="8"/>
      <c r="D18801" s="8"/>
      <c r="E18801" s="8"/>
      <c r="F18801" s="9"/>
    </row>
    <row r="18802" spans="1:6" x14ac:dyDescent="0.3">
      <c r="A18802" s="6"/>
      <c r="B18802" s="6"/>
      <c r="C18802" s="6"/>
      <c r="D18802" s="6"/>
      <c r="E18802" s="6"/>
      <c r="F18802" s="7"/>
    </row>
    <row r="18803" spans="1:6" x14ac:dyDescent="0.3">
      <c r="A18803" s="8"/>
      <c r="B18803" s="8"/>
      <c r="C18803" s="8"/>
      <c r="D18803" s="8"/>
      <c r="E18803" s="8"/>
      <c r="F18803" s="9"/>
    </row>
    <row r="18804" spans="1:6" x14ac:dyDescent="0.3">
      <c r="A18804" s="6"/>
      <c r="B18804" s="6"/>
      <c r="C18804" s="6"/>
      <c r="D18804" s="6"/>
      <c r="E18804" s="6"/>
      <c r="F18804" s="7"/>
    </row>
    <row r="18805" spans="1:6" x14ac:dyDescent="0.3">
      <c r="A18805" s="8"/>
      <c r="B18805" s="8"/>
      <c r="C18805" s="8"/>
      <c r="D18805" s="8"/>
      <c r="E18805" s="8"/>
      <c r="F18805" s="9"/>
    </row>
    <row r="18806" spans="1:6" x14ac:dyDescent="0.3">
      <c r="A18806" s="6"/>
      <c r="B18806" s="6"/>
      <c r="C18806" s="6"/>
      <c r="D18806" s="6"/>
      <c r="E18806" s="6"/>
      <c r="F18806" s="7"/>
    </row>
    <row r="18807" spans="1:6" x14ac:dyDescent="0.3">
      <c r="A18807" s="8"/>
      <c r="B18807" s="8"/>
      <c r="C18807" s="8"/>
      <c r="D18807" s="8"/>
      <c r="E18807" s="8"/>
      <c r="F18807" s="9"/>
    </row>
    <row r="18808" spans="1:6" x14ac:dyDescent="0.3">
      <c r="A18808" s="6"/>
      <c r="B18808" s="6"/>
      <c r="C18808" s="6"/>
      <c r="D18808" s="6"/>
      <c r="E18808" s="6"/>
      <c r="F18808" s="7"/>
    </row>
    <row r="18809" spans="1:6" x14ac:dyDescent="0.3">
      <c r="A18809" s="8"/>
      <c r="B18809" s="8"/>
      <c r="C18809" s="8"/>
      <c r="D18809" s="8"/>
      <c r="E18809" s="8"/>
      <c r="F18809" s="9"/>
    </row>
    <row r="18810" spans="1:6" x14ac:dyDescent="0.3">
      <c r="A18810" s="6"/>
      <c r="B18810" s="6"/>
      <c r="C18810" s="6"/>
      <c r="D18810" s="6"/>
      <c r="E18810" s="6"/>
      <c r="F18810" s="7"/>
    </row>
    <row r="18811" spans="1:6" x14ac:dyDescent="0.3">
      <c r="A18811" s="8"/>
      <c r="B18811" s="8"/>
      <c r="C18811" s="8"/>
      <c r="D18811" s="8"/>
      <c r="E18811" s="8"/>
      <c r="F18811" s="9"/>
    </row>
    <row r="18812" spans="1:6" x14ac:dyDescent="0.3">
      <c r="A18812" s="6"/>
      <c r="B18812" s="6"/>
      <c r="C18812" s="6"/>
      <c r="D18812" s="6"/>
      <c r="E18812" s="6"/>
      <c r="F18812" s="7"/>
    </row>
    <row r="18813" spans="1:6" x14ac:dyDescent="0.3">
      <c r="A18813" s="8"/>
      <c r="B18813" s="8"/>
      <c r="C18813" s="8"/>
      <c r="D18813" s="8"/>
      <c r="E18813" s="8"/>
      <c r="F18813" s="9"/>
    </row>
    <row r="18814" spans="1:6" x14ac:dyDescent="0.3">
      <c r="A18814" s="6"/>
      <c r="B18814" s="6"/>
      <c r="C18814" s="6"/>
      <c r="D18814" s="6"/>
      <c r="E18814" s="6"/>
      <c r="F18814" s="7"/>
    </row>
    <row r="18815" spans="1:6" x14ac:dyDescent="0.3">
      <c r="A18815" s="8"/>
      <c r="B18815" s="8"/>
      <c r="C18815" s="8"/>
      <c r="D18815" s="8"/>
      <c r="E18815" s="8"/>
      <c r="F18815" s="9"/>
    </row>
    <row r="18816" spans="1:6" x14ac:dyDescent="0.3">
      <c r="A18816" s="6"/>
      <c r="B18816" s="6"/>
      <c r="C18816" s="6"/>
      <c r="D18816" s="6"/>
      <c r="E18816" s="6"/>
      <c r="F18816" s="7"/>
    </row>
    <row r="18817" spans="1:6" x14ac:dyDescent="0.3">
      <c r="A18817" s="8"/>
      <c r="B18817" s="8"/>
      <c r="C18817" s="8"/>
      <c r="D18817" s="8"/>
      <c r="E18817" s="8"/>
      <c r="F18817" s="9"/>
    </row>
    <row r="18818" spans="1:6" x14ac:dyDescent="0.3">
      <c r="A18818" s="6"/>
      <c r="B18818" s="6"/>
      <c r="C18818" s="6"/>
      <c r="D18818" s="6"/>
      <c r="E18818" s="6"/>
      <c r="F18818" s="7"/>
    </row>
    <row r="18819" spans="1:6" x14ac:dyDescent="0.3">
      <c r="A18819" s="8"/>
      <c r="B18819" s="8"/>
      <c r="C18819" s="8"/>
      <c r="D18819" s="8"/>
      <c r="E18819" s="8"/>
      <c r="F18819" s="9"/>
    </row>
    <row r="18820" spans="1:6" x14ac:dyDescent="0.3">
      <c r="A18820" s="6"/>
      <c r="B18820" s="6"/>
      <c r="C18820" s="6"/>
      <c r="D18820" s="6"/>
      <c r="E18820" s="6"/>
      <c r="F18820" s="7"/>
    </row>
    <row r="18821" spans="1:6" x14ac:dyDescent="0.3">
      <c r="A18821" s="8"/>
      <c r="B18821" s="8"/>
      <c r="C18821" s="8"/>
      <c r="D18821" s="8"/>
      <c r="E18821" s="8"/>
      <c r="F18821" s="9"/>
    </row>
    <row r="18822" spans="1:6" x14ac:dyDescent="0.3">
      <c r="A18822" s="6"/>
      <c r="B18822" s="6"/>
      <c r="C18822" s="6"/>
      <c r="D18822" s="6"/>
      <c r="E18822" s="6"/>
      <c r="F18822" s="7"/>
    </row>
    <row r="18823" spans="1:6" x14ac:dyDescent="0.3">
      <c r="A18823" s="8"/>
      <c r="B18823" s="8"/>
      <c r="C18823" s="8"/>
      <c r="D18823" s="8"/>
      <c r="E18823" s="8"/>
      <c r="F18823" s="9"/>
    </row>
    <row r="18824" spans="1:6" x14ac:dyDescent="0.3">
      <c r="A18824" s="6"/>
      <c r="B18824" s="6"/>
      <c r="C18824" s="6"/>
      <c r="D18824" s="6"/>
      <c r="E18824" s="6"/>
      <c r="F18824" s="7"/>
    </row>
    <row r="18825" spans="1:6" x14ac:dyDescent="0.3">
      <c r="A18825" s="8"/>
      <c r="B18825" s="8"/>
      <c r="C18825" s="8"/>
      <c r="D18825" s="8"/>
      <c r="E18825" s="8"/>
      <c r="F18825" s="9"/>
    </row>
    <row r="18826" spans="1:6" x14ac:dyDescent="0.3">
      <c r="A18826" s="6"/>
      <c r="B18826" s="6"/>
      <c r="C18826" s="6"/>
      <c r="D18826" s="6"/>
      <c r="E18826" s="6"/>
      <c r="F18826" s="7"/>
    </row>
    <row r="18827" spans="1:6" x14ac:dyDescent="0.3">
      <c r="A18827" s="8"/>
      <c r="B18827" s="8"/>
      <c r="C18827" s="8"/>
      <c r="D18827" s="8"/>
      <c r="E18827" s="8"/>
      <c r="F18827" s="9"/>
    </row>
    <row r="18828" spans="1:6" x14ac:dyDescent="0.3">
      <c r="A18828" s="6"/>
      <c r="B18828" s="6"/>
      <c r="C18828" s="6"/>
      <c r="D18828" s="6"/>
      <c r="E18828" s="6"/>
      <c r="F18828" s="7"/>
    </row>
    <row r="18829" spans="1:6" x14ac:dyDescent="0.3">
      <c r="A18829" s="8"/>
      <c r="B18829" s="8"/>
      <c r="C18829" s="8"/>
      <c r="D18829" s="8"/>
      <c r="E18829" s="8"/>
      <c r="F18829" s="9"/>
    </row>
    <row r="18830" spans="1:6" x14ac:dyDescent="0.3">
      <c r="A18830" s="6"/>
      <c r="B18830" s="6"/>
      <c r="C18830" s="6"/>
      <c r="D18830" s="6"/>
      <c r="E18830" s="6"/>
      <c r="F18830" s="7"/>
    </row>
    <row r="18831" spans="1:6" x14ac:dyDescent="0.3">
      <c r="A18831" s="8"/>
      <c r="B18831" s="8"/>
      <c r="C18831" s="8"/>
      <c r="D18831" s="8"/>
      <c r="E18831" s="8"/>
      <c r="F18831" s="9"/>
    </row>
    <row r="18832" spans="1:6" x14ac:dyDescent="0.3">
      <c r="A18832" s="6"/>
      <c r="B18832" s="6"/>
      <c r="C18832" s="6"/>
      <c r="D18832" s="6"/>
      <c r="E18832" s="6"/>
      <c r="F18832" s="7"/>
    </row>
    <row r="18833" spans="1:6" x14ac:dyDescent="0.3">
      <c r="A18833" s="8"/>
      <c r="B18833" s="8"/>
      <c r="C18833" s="8"/>
      <c r="D18833" s="8"/>
      <c r="E18833" s="8"/>
      <c r="F18833" s="9"/>
    </row>
    <row r="18834" spans="1:6" x14ac:dyDescent="0.3">
      <c r="A18834" s="6"/>
      <c r="B18834" s="6"/>
      <c r="C18834" s="6"/>
      <c r="D18834" s="6"/>
      <c r="E18834" s="6"/>
      <c r="F18834" s="7"/>
    </row>
    <row r="18835" spans="1:6" x14ac:dyDescent="0.3">
      <c r="A18835" s="8"/>
      <c r="B18835" s="8"/>
      <c r="C18835" s="8"/>
      <c r="D18835" s="8"/>
      <c r="E18835" s="8"/>
      <c r="F18835" s="9"/>
    </row>
    <row r="18836" spans="1:6" x14ac:dyDescent="0.3">
      <c r="A18836" s="6"/>
      <c r="B18836" s="6"/>
      <c r="C18836" s="6"/>
      <c r="D18836" s="6"/>
      <c r="E18836" s="6"/>
      <c r="F18836" s="7"/>
    </row>
    <row r="18837" spans="1:6" x14ac:dyDescent="0.3">
      <c r="A18837" s="8"/>
      <c r="B18837" s="8"/>
      <c r="C18837" s="8"/>
      <c r="D18837" s="8"/>
      <c r="E18837" s="8"/>
      <c r="F18837" s="9"/>
    </row>
    <row r="18838" spans="1:6" x14ac:dyDescent="0.3">
      <c r="A18838" s="6"/>
      <c r="B18838" s="6"/>
      <c r="C18838" s="6"/>
      <c r="D18838" s="6"/>
      <c r="E18838" s="6"/>
      <c r="F18838" s="7"/>
    </row>
    <row r="18839" spans="1:6" x14ac:dyDescent="0.3">
      <c r="A18839" s="8"/>
      <c r="B18839" s="8"/>
      <c r="C18839" s="8"/>
      <c r="D18839" s="8"/>
      <c r="E18839" s="8"/>
      <c r="F18839" s="9"/>
    </row>
    <row r="18840" spans="1:6" x14ac:dyDescent="0.3">
      <c r="A18840" s="6"/>
      <c r="B18840" s="6"/>
      <c r="C18840" s="6"/>
      <c r="D18840" s="6"/>
      <c r="E18840" s="6"/>
      <c r="F18840" s="7"/>
    </row>
    <row r="18841" spans="1:6" x14ac:dyDescent="0.3">
      <c r="A18841" s="8"/>
      <c r="B18841" s="8"/>
      <c r="C18841" s="8"/>
      <c r="D18841" s="8"/>
      <c r="E18841" s="8"/>
      <c r="F18841" s="9"/>
    </row>
    <row r="18842" spans="1:6" x14ac:dyDescent="0.3">
      <c r="A18842" s="6"/>
      <c r="B18842" s="6"/>
      <c r="C18842" s="6"/>
      <c r="D18842" s="6"/>
      <c r="E18842" s="6"/>
      <c r="F18842" s="7"/>
    </row>
    <row r="18843" spans="1:6" x14ac:dyDescent="0.3">
      <c r="A18843" s="8"/>
      <c r="B18843" s="8"/>
      <c r="C18843" s="8"/>
      <c r="D18843" s="8"/>
      <c r="E18843" s="8"/>
      <c r="F18843" s="9"/>
    </row>
    <row r="18844" spans="1:6" x14ac:dyDescent="0.3">
      <c r="A18844" s="6"/>
      <c r="B18844" s="6"/>
      <c r="C18844" s="6"/>
      <c r="D18844" s="6"/>
      <c r="E18844" s="6"/>
      <c r="F18844" s="7"/>
    </row>
    <row r="18845" spans="1:6" x14ac:dyDescent="0.3">
      <c r="A18845" s="8"/>
      <c r="B18845" s="8"/>
      <c r="C18845" s="8"/>
      <c r="D18845" s="8"/>
      <c r="E18845" s="8"/>
      <c r="F18845" s="9"/>
    </row>
    <row r="18846" spans="1:6" x14ac:dyDescent="0.3">
      <c r="A18846" s="6"/>
      <c r="B18846" s="6"/>
      <c r="C18846" s="6"/>
      <c r="D18846" s="6"/>
      <c r="E18846" s="6"/>
      <c r="F18846" s="7"/>
    </row>
    <row r="18847" spans="1:6" x14ac:dyDescent="0.3">
      <c r="A18847" s="8"/>
      <c r="B18847" s="8"/>
      <c r="C18847" s="8"/>
      <c r="D18847" s="8"/>
      <c r="E18847" s="8"/>
      <c r="F18847" s="9"/>
    </row>
    <row r="18848" spans="1:6" x14ac:dyDescent="0.3">
      <c r="A18848" s="6"/>
      <c r="B18848" s="6"/>
      <c r="C18848" s="6"/>
      <c r="D18848" s="6"/>
      <c r="E18848" s="6"/>
      <c r="F18848" s="7"/>
    </row>
    <row r="18849" spans="1:6" x14ac:dyDescent="0.3">
      <c r="A18849" s="8"/>
      <c r="B18849" s="8"/>
      <c r="C18849" s="8"/>
      <c r="D18849" s="8"/>
      <c r="E18849" s="8"/>
      <c r="F18849" s="9"/>
    </row>
    <row r="18850" spans="1:6" x14ac:dyDescent="0.3">
      <c r="A18850" s="6"/>
      <c r="B18850" s="6"/>
      <c r="C18850" s="6"/>
      <c r="D18850" s="6"/>
      <c r="E18850" s="6"/>
      <c r="F18850" s="7"/>
    </row>
    <row r="18851" spans="1:6" x14ac:dyDescent="0.3">
      <c r="A18851" s="8"/>
      <c r="B18851" s="8"/>
      <c r="C18851" s="8"/>
      <c r="D18851" s="8"/>
      <c r="E18851" s="8"/>
      <c r="F18851" s="9"/>
    </row>
    <row r="18852" spans="1:6" x14ac:dyDescent="0.3">
      <c r="A18852" s="6"/>
      <c r="B18852" s="6"/>
      <c r="C18852" s="6"/>
      <c r="D18852" s="6"/>
      <c r="E18852" s="6"/>
      <c r="F18852" s="7"/>
    </row>
    <row r="18853" spans="1:6" x14ac:dyDescent="0.3">
      <c r="A18853" s="8"/>
      <c r="B18853" s="8"/>
      <c r="C18853" s="8"/>
      <c r="D18853" s="8"/>
      <c r="E18853" s="8"/>
      <c r="F18853" s="9"/>
    </row>
    <row r="18854" spans="1:6" x14ac:dyDescent="0.3">
      <c r="A18854" s="6"/>
      <c r="B18854" s="6"/>
      <c r="C18854" s="6"/>
      <c r="D18854" s="6"/>
      <c r="E18854" s="6"/>
      <c r="F18854" s="7"/>
    </row>
    <row r="18855" spans="1:6" x14ac:dyDescent="0.3">
      <c r="A18855" s="8"/>
      <c r="B18855" s="8"/>
      <c r="C18855" s="8"/>
      <c r="D18855" s="8"/>
      <c r="E18855" s="8"/>
      <c r="F18855" s="9"/>
    </row>
    <row r="18856" spans="1:6" x14ac:dyDescent="0.3">
      <c r="A18856" s="6"/>
      <c r="B18856" s="6"/>
      <c r="C18856" s="6"/>
      <c r="D18856" s="6"/>
      <c r="E18856" s="6"/>
      <c r="F18856" s="7"/>
    </row>
    <row r="18857" spans="1:6" x14ac:dyDescent="0.3">
      <c r="A18857" s="8"/>
      <c r="B18857" s="8"/>
      <c r="C18857" s="8"/>
      <c r="D18857" s="8"/>
      <c r="E18857" s="8"/>
      <c r="F18857" s="9"/>
    </row>
    <row r="18858" spans="1:6" x14ac:dyDescent="0.3">
      <c r="A18858" s="6"/>
      <c r="B18858" s="6"/>
      <c r="C18858" s="6"/>
      <c r="D18858" s="6"/>
      <c r="E18858" s="6"/>
      <c r="F18858" s="7"/>
    </row>
    <row r="18859" spans="1:6" x14ac:dyDescent="0.3">
      <c r="A18859" s="8"/>
      <c r="B18859" s="8"/>
      <c r="C18859" s="8"/>
      <c r="D18859" s="8"/>
      <c r="E18859" s="8"/>
      <c r="F18859" s="9"/>
    </row>
    <row r="18860" spans="1:6" x14ac:dyDescent="0.3">
      <c r="A18860" s="6"/>
      <c r="B18860" s="6"/>
      <c r="C18860" s="6"/>
      <c r="D18860" s="6"/>
      <c r="E18860" s="6"/>
      <c r="F18860" s="7"/>
    </row>
    <row r="18861" spans="1:6" x14ac:dyDescent="0.3">
      <c r="A18861" s="8"/>
      <c r="B18861" s="8"/>
      <c r="C18861" s="8"/>
      <c r="D18861" s="8"/>
      <c r="E18861" s="8"/>
      <c r="F18861" s="9"/>
    </row>
    <row r="18862" spans="1:6" x14ac:dyDescent="0.3">
      <c r="A18862" s="6"/>
      <c r="B18862" s="6"/>
      <c r="C18862" s="6"/>
      <c r="D18862" s="6"/>
      <c r="E18862" s="6"/>
      <c r="F18862" s="7"/>
    </row>
    <row r="18863" spans="1:6" x14ac:dyDescent="0.3">
      <c r="A18863" s="8"/>
      <c r="B18863" s="8"/>
      <c r="C18863" s="8"/>
      <c r="D18863" s="8"/>
      <c r="E18863" s="8"/>
      <c r="F18863" s="9"/>
    </row>
    <row r="18864" spans="1:6" x14ac:dyDescent="0.3">
      <c r="A18864" s="6"/>
      <c r="B18864" s="6"/>
      <c r="C18864" s="6"/>
      <c r="D18864" s="6"/>
      <c r="E18864" s="6"/>
      <c r="F18864" s="7"/>
    </row>
    <row r="18865" spans="1:6" x14ac:dyDescent="0.3">
      <c r="A18865" s="8"/>
      <c r="B18865" s="8"/>
      <c r="C18865" s="8"/>
      <c r="D18865" s="8"/>
      <c r="E18865" s="8"/>
      <c r="F18865" s="9"/>
    </row>
    <row r="18866" spans="1:6" x14ac:dyDescent="0.3">
      <c r="A18866" s="6"/>
      <c r="B18866" s="6"/>
      <c r="C18866" s="6"/>
      <c r="D18866" s="6"/>
      <c r="E18866" s="6"/>
      <c r="F18866" s="7"/>
    </row>
    <row r="18867" spans="1:6" x14ac:dyDescent="0.3">
      <c r="A18867" s="8"/>
      <c r="B18867" s="8"/>
      <c r="C18867" s="8"/>
      <c r="D18867" s="8"/>
      <c r="E18867" s="8"/>
      <c r="F18867" s="9"/>
    </row>
    <row r="18868" spans="1:6" x14ac:dyDescent="0.3">
      <c r="A18868" s="6"/>
      <c r="B18868" s="6"/>
      <c r="C18868" s="6"/>
      <c r="D18868" s="6"/>
      <c r="E18868" s="6"/>
      <c r="F18868" s="7"/>
    </row>
    <row r="18869" spans="1:6" x14ac:dyDescent="0.3">
      <c r="A18869" s="8"/>
      <c r="B18869" s="8"/>
      <c r="C18869" s="8"/>
      <c r="D18869" s="8"/>
      <c r="E18869" s="8"/>
      <c r="F18869" s="9"/>
    </row>
    <row r="18870" spans="1:6" x14ac:dyDescent="0.3">
      <c r="A18870" s="6"/>
      <c r="B18870" s="6"/>
      <c r="C18870" s="6"/>
      <c r="D18870" s="6"/>
      <c r="E18870" s="6"/>
      <c r="F18870" s="7"/>
    </row>
    <row r="18871" spans="1:6" x14ac:dyDescent="0.3">
      <c r="A18871" s="8"/>
      <c r="B18871" s="8"/>
      <c r="C18871" s="8"/>
      <c r="D18871" s="8"/>
      <c r="E18871" s="8"/>
      <c r="F18871" s="9"/>
    </row>
    <row r="18872" spans="1:6" x14ac:dyDescent="0.3">
      <c r="A18872" s="6"/>
      <c r="B18872" s="6"/>
      <c r="C18872" s="6"/>
      <c r="D18872" s="6"/>
      <c r="E18872" s="6"/>
      <c r="F18872" s="7"/>
    </row>
    <row r="18873" spans="1:6" x14ac:dyDescent="0.3">
      <c r="A18873" s="8"/>
      <c r="B18873" s="8"/>
      <c r="C18873" s="8"/>
      <c r="D18873" s="8"/>
      <c r="E18873" s="8"/>
      <c r="F18873" s="9"/>
    </row>
    <row r="18874" spans="1:6" x14ac:dyDescent="0.3">
      <c r="A18874" s="6"/>
      <c r="B18874" s="6"/>
      <c r="C18874" s="6"/>
      <c r="D18874" s="6"/>
      <c r="E18874" s="6"/>
      <c r="F18874" s="7"/>
    </row>
    <row r="18875" spans="1:6" x14ac:dyDescent="0.3">
      <c r="A18875" s="8"/>
      <c r="B18875" s="8"/>
      <c r="C18875" s="8"/>
      <c r="D18875" s="8"/>
      <c r="E18875" s="8"/>
      <c r="F18875" s="9"/>
    </row>
    <row r="18876" spans="1:6" x14ac:dyDescent="0.3">
      <c r="A18876" s="6"/>
      <c r="B18876" s="6"/>
      <c r="C18876" s="6"/>
      <c r="D18876" s="6"/>
      <c r="E18876" s="6"/>
      <c r="F18876" s="7"/>
    </row>
    <row r="18877" spans="1:6" x14ac:dyDescent="0.3">
      <c r="A18877" s="8"/>
      <c r="B18877" s="8"/>
      <c r="C18877" s="8"/>
      <c r="D18877" s="8"/>
      <c r="E18877" s="8"/>
      <c r="F18877" s="9"/>
    </row>
    <row r="18878" spans="1:6" x14ac:dyDescent="0.3">
      <c r="A18878" s="6"/>
      <c r="B18878" s="6"/>
      <c r="C18878" s="6"/>
      <c r="D18878" s="6"/>
      <c r="E18878" s="6"/>
      <c r="F18878" s="7"/>
    </row>
    <row r="18879" spans="1:6" x14ac:dyDescent="0.3">
      <c r="A18879" s="8"/>
      <c r="B18879" s="8"/>
      <c r="C18879" s="8"/>
      <c r="D18879" s="8"/>
      <c r="E18879" s="8"/>
      <c r="F18879" s="9"/>
    </row>
    <row r="18880" spans="1:6" x14ac:dyDescent="0.3">
      <c r="A18880" s="6"/>
      <c r="B18880" s="6"/>
      <c r="C18880" s="6"/>
      <c r="D18880" s="6"/>
      <c r="E18880" s="6"/>
      <c r="F18880" s="7"/>
    </row>
    <row r="18881" spans="1:6" x14ac:dyDescent="0.3">
      <c r="A18881" s="8"/>
      <c r="B18881" s="8"/>
      <c r="C18881" s="8"/>
      <c r="D18881" s="8"/>
      <c r="E18881" s="8"/>
      <c r="F18881" s="9"/>
    </row>
    <row r="18882" spans="1:6" x14ac:dyDescent="0.3">
      <c r="A18882" s="6"/>
      <c r="B18882" s="6"/>
      <c r="C18882" s="6"/>
      <c r="D18882" s="6"/>
      <c r="E18882" s="6"/>
      <c r="F18882" s="7"/>
    </row>
    <row r="18883" spans="1:6" x14ac:dyDescent="0.3">
      <c r="A18883" s="8"/>
      <c r="B18883" s="8"/>
      <c r="C18883" s="8"/>
      <c r="D18883" s="8"/>
      <c r="E18883" s="8"/>
      <c r="F18883" s="9"/>
    </row>
    <row r="18884" spans="1:6" x14ac:dyDescent="0.3">
      <c r="A18884" s="6"/>
      <c r="B18884" s="6"/>
      <c r="C18884" s="6"/>
      <c r="D18884" s="6"/>
      <c r="E18884" s="6"/>
      <c r="F18884" s="7"/>
    </row>
    <row r="18885" spans="1:6" x14ac:dyDescent="0.3">
      <c r="A18885" s="8"/>
      <c r="B18885" s="8"/>
      <c r="C18885" s="8"/>
      <c r="D18885" s="8"/>
      <c r="E18885" s="8"/>
      <c r="F18885" s="9"/>
    </row>
    <row r="18886" spans="1:6" x14ac:dyDescent="0.3">
      <c r="A18886" s="6"/>
      <c r="B18886" s="6"/>
      <c r="C18886" s="6"/>
      <c r="D18886" s="6"/>
      <c r="E18886" s="6"/>
      <c r="F18886" s="7"/>
    </row>
    <row r="18887" spans="1:6" x14ac:dyDescent="0.3">
      <c r="A18887" s="8"/>
      <c r="B18887" s="8"/>
      <c r="C18887" s="8"/>
      <c r="D18887" s="8"/>
      <c r="E18887" s="8"/>
      <c r="F18887" s="9"/>
    </row>
    <row r="18888" spans="1:6" x14ac:dyDescent="0.3">
      <c r="A18888" s="6"/>
      <c r="B18888" s="6"/>
      <c r="C18888" s="6"/>
      <c r="D18888" s="6"/>
      <c r="E18888" s="6"/>
      <c r="F18888" s="7"/>
    </row>
    <row r="18889" spans="1:6" x14ac:dyDescent="0.3">
      <c r="A18889" s="8"/>
      <c r="B18889" s="8"/>
      <c r="C18889" s="8"/>
      <c r="D18889" s="8"/>
      <c r="E18889" s="8"/>
      <c r="F18889" s="9"/>
    </row>
    <row r="18890" spans="1:6" x14ac:dyDescent="0.3">
      <c r="A18890" s="6"/>
      <c r="B18890" s="6"/>
      <c r="C18890" s="6"/>
      <c r="D18890" s="6"/>
      <c r="E18890" s="6"/>
      <c r="F18890" s="7"/>
    </row>
    <row r="18891" spans="1:6" x14ac:dyDescent="0.3">
      <c r="A18891" s="8"/>
      <c r="B18891" s="8"/>
      <c r="C18891" s="8"/>
      <c r="D18891" s="8"/>
      <c r="E18891" s="8"/>
      <c r="F18891" s="9"/>
    </row>
    <row r="18892" spans="1:6" x14ac:dyDescent="0.3">
      <c r="A18892" s="6"/>
      <c r="B18892" s="6"/>
      <c r="C18892" s="6"/>
      <c r="D18892" s="6"/>
      <c r="E18892" s="6"/>
      <c r="F18892" s="7"/>
    </row>
    <row r="18893" spans="1:6" x14ac:dyDescent="0.3">
      <c r="A18893" s="8"/>
      <c r="B18893" s="8"/>
      <c r="C18893" s="8"/>
      <c r="D18893" s="8"/>
      <c r="E18893" s="8"/>
      <c r="F18893" s="9"/>
    </row>
    <row r="18894" spans="1:6" x14ac:dyDescent="0.3">
      <c r="A18894" s="6"/>
      <c r="B18894" s="6"/>
      <c r="C18894" s="6"/>
      <c r="D18894" s="6"/>
      <c r="E18894" s="6"/>
      <c r="F18894" s="7"/>
    </row>
    <row r="18895" spans="1:6" x14ac:dyDescent="0.3">
      <c r="A18895" s="8"/>
      <c r="B18895" s="8"/>
      <c r="C18895" s="8"/>
      <c r="D18895" s="8"/>
      <c r="E18895" s="8"/>
      <c r="F18895" s="9"/>
    </row>
    <row r="18896" spans="1:6" x14ac:dyDescent="0.3">
      <c r="A18896" s="6"/>
      <c r="B18896" s="6"/>
      <c r="C18896" s="6"/>
      <c r="D18896" s="6"/>
      <c r="E18896" s="6"/>
      <c r="F18896" s="7"/>
    </row>
    <row r="18897" spans="1:6" x14ac:dyDescent="0.3">
      <c r="A18897" s="8"/>
      <c r="B18897" s="8"/>
      <c r="C18897" s="8"/>
      <c r="D18897" s="8"/>
      <c r="E18897" s="8"/>
      <c r="F18897" s="9"/>
    </row>
    <row r="18898" spans="1:6" x14ac:dyDescent="0.3">
      <c r="A18898" s="6"/>
      <c r="B18898" s="6"/>
      <c r="C18898" s="6"/>
      <c r="D18898" s="6"/>
      <c r="E18898" s="6"/>
      <c r="F18898" s="7"/>
    </row>
    <row r="18899" spans="1:6" x14ac:dyDescent="0.3">
      <c r="A18899" s="8"/>
      <c r="B18899" s="8"/>
      <c r="C18899" s="8"/>
      <c r="D18899" s="8"/>
      <c r="E18899" s="8"/>
      <c r="F18899" s="9"/>
    </row>
    <row r="18900" spans="1:6" x14ac:dyDescent="0.3">
      <c r="A18900" s="6"/>
      <c r="B18900" s="6"/>
      <c r="C18900" s="6"/>
      <c r="D18900" s="6"/>
      <c r="E18900" s="6"/>
      <c r="F18900" s="7"/>
    </row>
    <row r="18901" spans="1:6" x14ac:dyDescent="0.3">
      <c r="A18901" s="8"/>
      <c r="B18901" s="8"/>
      <c r="C18901" s="8"/>
      <c r="D18901" s="8"/>
      <c r="E18901" s="8"/>
      <c r="F18901" s="9"/>
    </row>
    <row r="18902" spans="1:6" x14ac:dyDescent="0.3">
      <c r="A18902" s="6"/>
      <c r="B18902" s="6"/>
      <c r="C18902" s="6"/>
      <c r="D18902" s="6"/>
      <c r="E18902" s="6"/>
      <c r="F18902" s="7"/>
    </row>
    <row r="18903" spans="1:6" x14ac:dyDescent="0.3">
      <c r="A18903" s="8"/>
      <c r="B18903" s="8"/>
      <c r="C18903" s="8"/>
      <c r="D18903" s="8"/>
      <c r="E18903" s="8"/>
      <c r="F18903" s="9"/>
    </row>
    <row r="18904" spans="1:6" x14ac:dyDescent="0.3">
      <c r="A18904" s="6"/>
      <c r="B18904" s="6"/>
      <c r="C18904" s="6"/>
      <c r="D18904" s="6"/>
      <c r="E18904" s="6"/>
      <c r="F18904" s="7"/>
    </row>
    <row r="18905" spans="1:6" x14ac:dyDescent="0.3">
      <c r="A18905" s="8"/>
      <c r="B18905" s="8"/>
      <c r="C18905" s="8"/>
      <c r="D18905" s="8"/>
      <c r="E18905" s="8"/>
      <c r="F18905" s="9"/>
    </row>
    <row r="18906" spans="1:6" x14ac:dyDescent="0.3">
      <c r="A18906" s="6"/>
      <c r="B18906" s="6"/>
      <c r="C18906" s="6"/>
      <c r="D18906" s="6"/>
      <c r="E18906" s="6"/>
      <c r="F18906" s="7"/>
    </row>
    <row r="18907" spans="1:6" x14ac:dyDescent="0.3">
      <c r="A18907" s="8"/>
      <c r="B18907" s="8"/>
      <c r="C18907" s="8"/>
      <c r="D18907" s="8"/>
      <c r="E18907" s="8"/>
      <c r="F18907" s="9"/>
    </row>
    <row r="18908" spans="1:6" x14ac:dyDescent="0.3">
      <c r="A18908" s="6"/>
      <c r="B18908" s="6"/>
      <c r="C18908" s="6"/>
      <c r="D18908" s="6"/>
      <c r="E18908" s="6"/>
      <c r="F18908" s="7"/>
    </row>
    <row r="18909" spans="1:6" x14ac:dyDescent="0.3">
      <c r="A18909" s="8"/>
      <c r="B18909" s="8"/>
      <c r="C18909" s="8"/>
      <c r="D18909" s="8"/>
      <c r="E18909" s="8"/>
      <c r="F18909" s="9"/>
    </row>
    <row r="18910" spans="1:6" x14ac:dyDescent="0.3">
      <c r="A18910" s="6"/>
      <c r="B18910" s="6"/>
      <c r="C18910" s="6"/>
      <c r="D18910" s="6"/>
      <c r="E18910" s="6"/>
      <c r="F18910" s="7"/>
    </row>
    <row r="18911" spans="1:6" x14ac:dyDescent="0.3">
      <c r="A18911" s="8"/>
      <c r="B18911" s="8"/>
      <c r="C18911" s="8"/>
      <c r="D18911" s="8"/>
      <c r="E18911" s="8"/>
      <c r="F18911" s="9"/>
    </row>
    <row r="18912" spans="1:6" x14ac:dyDescent="0.3">
      <c r="A18912" s="6"/>
      <c r="B18912" s="6"/>
      <c r="C18912" s="6"/>
      <c r="D18912" s="6"/>
      <c r="E18912" s="6"/>
      <c r="F18912" s="7"/>
    </row>
    <row r="18913" spans="1:6" x14ac:dyDescent="0.3">
      <c r="A18913" s="8"/>
      <c r="B18913" s="8"/>
      <c r="C18913" s="8"/>
      <c r="D18913" s="8"/>
      <c r="E18913" s="8"/>
      <c r="F18913" s="9"/>
    </row>
    <row r="18914" spans="1:6" x14ac:dyDescent="0.3">
      <c r="A18914" s="6"/>
      <c r="B18914" s="6"/>
      <c r="C18914" s="6"/>
      <c r="D18914" s="6"/>
      <c r="E18914" s="6"/>
      <c r="F18914" s="7"/>
    </row>
    <row r="18915" spans="1:6" x14ac:dyDescent="0.3">
      <c r="A18915" s="8"/>
      <c r="B18915" s="8"/>
      <c r="C18915" s="8"/>
      <c r="D18915" s="8"/>
      <c r="E18915" s="8"/>
      <c r="F18915" s="9"/>
    </row>
    <row r="18916" spans="1:6" x14ac:dyDescent="0.3">
      <c r="A18916" s="6"/>
      <c r="B18916" s="6"/>
      <c r="C18916" s="6"/>
      <c r="D18916" s="6"/>
      <c r="E18916" s="6"/>
      <c r="F18916" s="7"/>
    </row>
    <row r="18917" spans="1:6" x14ac:dyDescent="0.3">
      <c r="A18917" s="8"/>
      <c r="B18917" s="8"/>
      <c r="C18917" s="8"/>
      <c r="D18917" s="8"/>
      <c r="E18917" s="8"/>
      <c r="F18917" s="9"/>
    </row>
    <row r="18918" spans="1:6" x14ac:dyDescent="0.3">
      <c r="A18918" s="6"/>
      <c r="B18918" s="6"/>
      <c r="C18918" s="6"/>
      <c r="D18918" s="6"/>
      <c r="E18918" s="6"/>
      <c r="F18918" s="7"/>
    </row>
    <row r="18919" spans="1:6" x14ac:dyDescent="0.3">
      <c r="A18919" s="8"/>
      <c r="B18919" s="8"/>
      <c r="C18919" s="8"/>
      <c r="D18919" s="8"/>
      <c r="E18919" s="8"/>
      <c r="F18919" s="9"/>
    </row>
    <row r="18920" spans="1:6" x14ac:dyDescent="0.3">
      <c r="A18920" s="6"/>
      <c r="B18920" s="6"/>
      <c r="C18920" s="6"/>
      <c r="D18920" s="6"/>
      <c r="E18920" s="6"/>
      <c r="F18920" s="7"/>
    </row>
    <row r="18921" spans="1:6" x14ac:dyDescent="0.3">
      <c r="A18921" s="8"/>
      <c r="B18921" s="8"/>
      <c r="C18921" s="8"/>
      <c r="D18921" s="8"/>
      <c r="E18921" s="8"/>
      <c r="F18921" s="9"/>
    </row>
    <row r="18922" spans="1:6" x14ac:dyDescent="0.3">
      <c r="A18922" s="6"/>
      <c r="B18922" s="6"/>
      <c r="C18922" s="6"/>
      <c r="D18922" s="6"/>
      <c r="E18922" s="6"/>
      <c r="F18922" s="7"/>
    </row>
    <row r="18923" spans="1:6" x14ac:dyDescent="0.3">
      <c r="A18923" s="8"/>
      <c r="B18923" s="8"/>
      <c r="C18923" s="8"/>
      <c r="D18923" s="8"/>
      <c r="E18923" s="8"/>
      <c r="F18923" s="9"/>
    </row>
    <row r="18924" spans="1:6" x14ac:dyDescent="0.3">
      <c r="A18924" s="6"/>
      <c r="B18924" s="6"/>
      <c r="C18924" s="6"/>
      <c r="D18924" s="6"/>
      <c r="E18924" s="6"/>
      <c r="F18924" s="7"/>
    </row>
    <row r="18925" spans="1:6" x14ac:dyDescent="0.3">
      <c r="A18925" s="8"/>
      <c r="B18925" s="8"/>
      <c r="C18925" s="8"/>
      <c r="D18925" s="8"/>
      <c r="E18925" s="8"/>
      <c r="F18925" s="9"/>
    </row>
    <row r="18926" spans="1:6" x14ac:dyDescent="0.3">
      <c r="A18926" s="6"/>
      <c r="B18926" s="6"/>
      <c r="C18926" s="6"/>
      <c r="D18926" s="6"/>
      <c r="E18926" s="6"/>
      <c r="F18926" s="7"/>
    </row>
    <row r="18927" spans="1:6" x14ac:dyDescent="0.3">
      <c r="A18927" s="8"/>
      <c r="B18927" s="8"/>
      <c r="C18927" s="8"/>
      <c r="D18927" s="8"/>
      <c r="E18927" s="8"/>
      <c r="F18927" s="9"/>
    </row>
    <row r="18928" spans="1:6" x14ac:dyDescent="0.3">
      <c r="A18928" s="6"/>
      <c r="B18928" s="6"/>
      <c r="C18928" s="6"/>
      <c r="D18928" s="6"/>
      <c r="E18928" s="6"/>
      <c r="F18928" s="7"/>
    </row>
    <row r="18929" spans="1:6" x14ac:dyDescent="0.3">
      <c r="A18929" s="8"/>
      <c r="B18929" s="8"/>
      <c r="C18929" s="8"/>
      <c r="D18929" s="8"/>
      <c r="E18929" s="8"/>
      <c r="F18929" s="9"/>
    </row>
    <row r="18930" spans="1:6" x14ac:dyDescent="0.3">
      <c r="A18930" s="6"/>
      <c r="B18930" s="6"/>
      <c r="C18930" s="6"/>
      <c r="D18930" s="6"/>
      <c r="E18930" s="6"/>
      <c r="F18930" s="7"/>
    </row>
    <row r="18931" spans="1:6" x14ac:dyDescent="0.3">
      <c r="A18931" s="8"/>
      <c r="B18931" s="8"/>
      <c r="C18931" s="8"/>
      <c r="D18931" s="8"/>
      <c r="E18931" s="8"/>
      <c r="F18931" s="9"/>
    </row>
    <row r="18932" spans="1:6" x14ac:dyDescent="0.3">
      <c r="A18932" s="6"/>
      <c r="B18932" s="6"/>
      <c r="C18932" s="6"/>
      <c r="D18932" s="6"/>
      <c r="E18932" s="6"/>
      <c r="F18932" s="7"/>
    </row>
    <row r="18933" spans="1:6" x14ac:dyDescent="0.3">
      <c r="A18933" s="8"/>
      <c r="B18933" s="8"/>
      <c r="C18933" s="8"/>
      <c r="D18933" s="8"/>
      <c r="E18933" s="8"/>
      <c r="F18933" s="9"/>
    </row>
    <row r="18934" spans="1:6" x14ac:dyDescent="0.3">
      <c r="A18934" s="6"/>
      <c r="B18934" s="6"/>
      <c r="C18934" s="6"/>
      <c r="D18934" s="6"/>
      <c r="E18934" s="6"/>
      <c r="F18934" s="7"/>
    </row>
    <row r="18935" spans="1:6" x14ac:dyDescent="0.3">
      <c r="A18935" s="8"/>
      <c r="B18935" s="8"/>
      <c r="C18935" s="8"/>
      <c r="D18935" s="8"/>
      <c r="E18935" s="8"/>
      <c r="F18935" s="9"/>
    </row>
    <row r="18936" spans="1:6" x14ac:dyDescent="0.3">
      <c r="A18936" s="6"/>
      <c r="B18936" s="6"/>
      <c r="C18936" s="6"/>
      <c r="D18936" s="6"/>
      <c r="E18936" s="6"/>
      <c r="F18936" s="7"/>
    </row>
    <row r="18937" spans="1:6" x14ac:dyDescent="0.3">
      <c r="A18937" s="8"/>
      <c r="B18937" s="8"/>
      <c r="C18937" s="8"/>
      <c r="D18937" s="8"/>
      <c r="E18937" s="8"/>
      <c r="F18937" s="9"/>
    </row>
    <row r="18938" spans="1:6" x14ac:dyDescent="0.3">
      <c r="A18938" s="6"/>
      <c r="B18938" s="6"/>
      <c r="C18938" s="6"/>
      <c r="D18938" s="6"/>
      <c r="E18938" s="6"/>
      <c r="F18938" s="7"/>
    </row>
    <row r="18939" spans="1:6" x14ac:dyDescent="0.3">
      <c r="A18939" s="8"/>
      <c r="B18939" s="8"/>
      <c r="C18939" s="8"/>
      <c r="D18939" s="8"/>
      <c r="E18939" s="8"/>
      <c r="F18939" s="9"/>
    </row>
    <row r="18940" spans="1:6" x14ac:dyDescent="0.3">
      <c r="A18940" s="6"/>
      <c r="B18940" s="6"/>
      <c r="C18940" s="6"/>
      <c r="D18940" s="6"/>
      <c r="E18940" s="6"/>
      <c r="F18940" s="7"/>
    </row>
    <row r="18941" spans="1:6" x14ac:dyDescent="0.3">
      <c r="A18941" s="8"/>
      <c r="B18941" s="8"/>
      <c r="C18941" s="8"/>
      <c r="D18941" s="8"/>
      <c r="E18941" s="8"/>
      <c r="F18941" s="9"/>
    </row>
    <row r="18942" spans="1:6" x14ac:dyDescent="0.3">
      <c r="A18942" s="6"/>
      <c r="B18942" s="6"/>
      <c r="C18942" s="6"/>
      <c r="D18942" s="6"/>
      <c r="E18942" s="6"/>
      <c r="F18942" s="7"/>
    </row>
    <row r="18943" spans="1:6" x14ac:dyDescent="0.3">
      <c r="A18943" s="8"/>
      <c r="B18943" s="8"/>
      <c r="C18943" s="8"/>
      <c r="D18943" s="8"/>
      <c r="E18943" s="8"/>
      <c r="F18943" s="9"/>
    </row>
    <row r="18944" spans="1:6" x14ac:dyDescent="0.3">
      <c r="A18944" s="6"/>
      <c r="B18944" s="6"/>
      <c r="C18944" s="6"/>
      <c r="D18944" s="6"/>
      <c r="E18944" s="6"/>
      <c r="F18944" s="7"/>
    </row>
    <row r="18945" spans="1:6" x14ac:dyDescent="0.3">
      <c r="A18945" s="8"/>
      <c r="B18945" s="8"/>
      <c r="C18945" s="8"/>
      <c r="D18945" s="8"/>
      <c r="E18945" s="8"/>
      <c r="F18945" s="9"/>
    </row>
    <row r="18946" spans="1:6" x14ac:dyDescent="0.3">
      <c r="A18946" s="6"/>
      <c r="B18946" s="6"/>
      <c r="C18946" s="6"/>
      <c r="D18946" s="6"/>
      <c r="E18946" s="6"/>
      <c r="F18946" s="7"/>
    </row>
    <row r="18947" spans="1:6" x14ac:dyDescent="0.3">
      <c r="A18947" s="8"/>
      <c r="B18947" s="8"/>
      <c r="C18947" s="8"/>
      <c r="D18947" s="8"/>
      <c r="E18947" s="8"/>
      <c r="F18947" s="9"/>
    </row>
    <row r="18948" spans="1:6" x14ac:dyDescent="0.3">
      <c r="A18948" s="6"/>
      <c r="B18948" s="6"/>
      <c r="C18948" s="6"/>
      <c r="D18948" s="6"/>
      <c r="E18948" s="6"/>
      <c r="F18948" s="7"/>
    </row>
    <row r="18949" spans="1:6" x14ac:dyDescent="0.3">
      <c r="A18949" s="8"/>
      <c r="B18949" s="8"/>
      <c r="C18949" s="8"/>
      <c r="D18949" s="8"/>
      <c r="E18949" s="8"/>
      <c r="F18949" s="9"/>
    </row>
    <row r="18950" spans="1:6" x14ac:dyDescent="0.3">
      <c r="A18950" s="6"/>
      <c r="B18950" s="6"/>
      <c r="C18950" s="6"/>
      <c r="D18950" s="6"/>
      <c r="E18950" s="6"/>
      <c r="F18950" s="7"/>
    </row>
    <row r="18951" spans="1:6" x14ac:dyDescent="0.3">
      <c r="A18951" s="8"/>
      <c r="B18951" s="8"/>
      <c r="C18951" s="8"/>
      <c r="D18951" s="8"/>
      <c r="E18951" s="8"/>
      <c r="F18951" s="9"/>
    </row>
    <row r="18952" spans="1:6" x14ac:dyDescent="0.3">
      <c r="A18952" s="6"/>
      <c r="B18952" s="6"/>
      <c r="C18952" s="6"/>
      <c r="D18952" s="6"/>
      <c r="E18952" s="6"/>
      <c r="F18952" s="7"/>
    </row>
    <row r="18953" spans="1:6" x14ac:dyDescent="0.3">
      <c r="A18953" s="8"/>
      <c r="B18953" s="8"/>
      <c r="C18953" s="8"/>
      <c r="D18953" s="8"/>
      <c r="E18953" s="8"/>
      <c r="F18953" s="9"/>
    </row>
    <row r="18954" spans="1:6" x14ac:dyDescent="0.3">
      <c r="A18954" s="6"/>
      <c r="B18954" s="6"/>
      <c r="C18954" s="6"/>
      <c r="D18954" s="6"/>
      <c r="E18954" s="6"/>
      <c r="F18954" s="7"/>
    </row>
    <row r="18955" spans="1:6" x14ac:dyDescent="0.3">
      <c r="A18955" s="8"/>
      <c r="B18955" s="8"/>
      <c r="C18955" s="8"/>
      <c r="D18955" s="8"/>
      <c r="E18955" s="8"/>
      <c r="F18955" s="9"/>
    </row>
    <row r="18956" spans="1:6" x14ac:dyDescent="0.3">
      <c r="A18956" s="6"/>
      <c r="B18956" s="6"/>
      <c r="C18956" s="6"/>
      <c r="D18956" s="6"/>
      <c r="E18956" s="6"/>
      <c r="F18956" s="7"/>
    </row>
    <row r="18957" spans="1:6" x14ac:dyDescent="0.3">
      <c r="A18957" s="8"/>
      <c r="B18957" s="8"/>
      <c r="C18957" s="8"/>
      <c r="D18957" s="8"/>
      <c r="E18957" s="8"/>
      <c r="F18957" s="9"/>
    </row>
    <row r="18958" spans="1:6" x14ac:dyDescent="0.3">
      <c r="A18958" s="6"/>
      <c r="B18958" s="6"/>
      <c r="C18958" s="6"/>
      <c r="D18958" s="6"/>
      <c r="E18958" s="6"/>
      <c r="F18958" s="7"/>
    </row>
    <row r="18959" spans="1:6" x14ac:dyDescent="0.3">
      <c r="A18959" s="8"/>
      <c r="B18959" s="8"/>
      <c r="C18959" s="8"/>
      <c r="D18959" s="8"/>
      <c r="E18959" s="8"/>
      <c r="F18959" s="9"/>
    </row>
    <row r="18960" spans="1:6" x14ac:dyDescent="0.3">
      <c r="A18960" s="6"/>
      <c r="B18960" s="6"/>
      <c r="C18960" s="6"/>
      <c r="D18960" s="6"/>
      <c r="E18960" s="6"/>
      <c r="F18960" s="7"/>
    </row>
    <row r="18961" spans="1:6" x14ac:dyDescent="0.3">
      <c r="A18961" s="8"/>
      <c r="B18961" s="8"/>
      <c r="C18961" s="8"/>
      <c r="D18961" s="8"/>
      <c r="E18961" s="8"/>
      <c r="F18961" s="9"/>
    </row>
    <row r="18962" spans="1:6" x14ac:dyDescent="0.3">
      <c r="A18962" s="6"/>
      <c r="B18962" s="6"/>
      <c r="C18962" s="6"/>
      <c r="D18962" s="6"/>
      <c r="E18962" s="6"/>
      <c r="F18962" s="7"/>
    </row>
    <row r="18963" spans="1:6" x14ac:dyDescent="0.3">
      <c r="A18963" s="8"/>
      <c r="B18963" s="8"/>
      <c r="C18963" s="8"/>
      <c r="D18963" s="8"/>
      <c r="E18963" s="8"/>
      <c r="F18963" s="9"/>
    </row>
    <row r="18964" spans="1:6" x14ac:dyDescent="0.3">
      <c r="A18964" s="6"/>
      <c r="B18964" s="6"/>
      <c r="C18964" s="6"/>
      <c r="D18964" s="6"/>
      <c r="E18964" s="6"/>
      <c r="F18964" s="7"/>
    </row>
    <row r="18965" spans="1:6" x14ac:dyDescent="0.3">
      <c r="A18965" s="8"/>
      <c r="B18965" s="8"/>
      <c r="C18965" s="8"/>
      <c r="D18965" s="8"/>
      <c r="E18965" s="8"/>
      <c r="F18965" s="9"/>
    </row>
    <row r="18966" spans="1:6" x14ac:dyDescent="0.3">
      <c r="A18966" s="6"/>
      <c r="B18966" s="6"/>
      <c r="C18966" s="6"/>
      <c r="D18966" s="6"/>
      <c r="E18966" s="6"/>
      <c r="F18966" s="7"/>
    </row>
    <row r="18967" spans="1:6" x14ac:dyDescent="0.3">
      <c r="A18967" s="8"/>
      <c r="B18967" s="8"/>
      <c r="C18967" s="8"/>
      <c r="D18967" s="8"/>
      <c r="E18967" s="8"/>
      <c r="F18967" s="9"/>
    </row>
    <row r="18968" spans="1:6" x14ac:dyDescent="0.3">
      <c r="A18968" s="6"/>
      <c r="B18968" s="6"/>
      <c r="C18968" s="6"/>
      <c r="D18968" s="6"/>
      <c r="E18968" s="6"/>
      <c r="F18968" s="7"/>
    </row>
    <row r="18969" spans="1:6" x14ac:dyDescent="0.3">
      <c r="A18969" s="8"/>
      <c r="B18969" s="8"/>
      <c r="C18969" s="8"/>
      <c r="D18969" s="8"/>
      <c r="E18969" s="8"/>
      <c r="F18969" s="9"/>
    </row>
    <row r="18970" spans="1:6" x14ac:dyDescent="0.3">
      <c r="A18970" s="6"/>
      <c r="B18970" s="6"/>
      <c r="C18970" s="6"/>
      <c r="D18970" s="6"/>
      <c r="E18970" s="6"/>
      <c r="F18970" s="7"/>
    </row>
    <row r="18971" spans="1:6" x14ac:dyDescent="0.3">
      <c r="A18971" s="8"/>
      <c r="B18971" s="8"/>
      <c r="C18971" s="8"/>
      <c r="D18971" s="8"/>
      <c r="E18971" s="8"/>
      <c r="F18971" s="9"/>
    </row>
    <row r="18972" spans="1:6" x14ac:dyDescent="0.3">
      <c r="A18972" s="6"/>
      <c r="B18972" s="6"/>
      <c r="C18972" s="6"/>
      <c r="D18972" s="6"/>
      <c r="E18972" s="6"/>
      <c r="F18972" s="7"/>
    </row>
    <row r="18973" spans="1:6" x14ac:dyDescent="0.3">
      <c r="A18973" s="8"/>
      <c r="B18973" s="8"/>
      <c r="C18973" s="8"/>
      <c r="D18973" s="8"/>
      <c r="E18973" s="8"/>
      <c r="F18973" s="9"/>
    </row>
    <row r="18974" spans="1:6" x14ac:dyDescent="0.3">
      <c r="A18974" s="6"/>
      <c r="B18974" s="6"/>
      <c r="C18974" s="6"/>
      <c r="D18974" s="6"/>
      <c r="E18974" s="6"/>
      <c r="F18974" s="7"/>
    </row>
    <row r="18975" spans="1:6" x14ac:dyDescent="0.3">
      <c r="A18975" s="8"/>
      <c r="B18975" s="8"/>
      <c r="C18975" s="8"/>
      <c r="D18975" s="8"/>
      <c r="E18975" s="8"/>
      <c r="F18975" s="9"/>
    </row>
    <row r="18976" spans="1:6" x14ac:dyDescent="0.3">
      <c r="A18976" s="6"/>
      <c r="B18976" s="6"/>
      <c r="C18976" s="6"/>
      <c r="D18976" s="6"/>
      <c r="E18976" s="6"/>
      <c r="F18976" s="7"/>
    </row>
    <row r="18977" spans="1:6" x14ac:dyDescent="0.3">
      <c r="A18977" s="8"/>
      <c r="B18977" s="8"/>
      <c r="C18977" s="8"/>
      <c r="D18977" s="8"/>
      <c r="E18977" s="8"/>
      <c r="F18977" s="9"/>
    </row>
    <row r="18978" spans="1:6" x14ac:dyDescent="0.3">
      <c r="A18978" s="6"/>
      <c r="B18978" s="6"/>
      <c r="C18978" s="6"/>
      <c r="D18978" s="6"/>
      <c r="E18978" s="6"/>
      <c r="F18978" s="7"/>
    </row>
    <row r="18979" spans="1:6" x14ac:dyDescent="0.3">
      <c r="A18979" s="8"/>
      <c r="B18979" s="8"/>
      <c r="C18979" s="8"/>
      <c r="D18979" s="8"/>
      <c r="E18979" s="8"/>
      <c r="F18979" s="9"/>
    </row>
    <row r="18980" spans="1:6" x14ac:dyDescent="0.3">
      <c r="A18980" s="6"/>
      <c r="B18980" s="6"/>
      <c r="C18980" s="6"/>
      <c r="D18980" s="6"/>
      <c r="E18980" s="6"/>
      <c r="F18980" s="7"/>
    </row>
    <row r="18981" spans="1:6" x14ac:dyDescent="0.3">
      <c r="A18981" s="8"/>
      <c r="B18981" s="8"/>
      <c r="C18981" s="8"/>
      <c r="D18981" s="8"/>
      <c r="E18981" s="8"/>
      <c r="F18981" s="9"/>
    </row>
    <row r="18982" spans="1:6" x14ac:dyDescent="0.3">
      <c r="A18982" s="6"/>
      <c r="B18982" s="6"/>
      <c r="C18982" s="6"/>
      <c r="D18982" s="6"/>
      <c r="E18982" s="6"/>
      <c r="F18982" s="7"/>
    </row>
    <row r="18983" spans="1:6" x14ac:dyDescent="0.3">
      <c r="A18983" s="8"/>
      <c r="B18983" s="8"/>
      <c r="C18983" s="8"/>
      <c r="D18983" s="8"/>
      <c r="E18983" s="8"/>
      <c r="F18983" s="9"/>
    </row>
    <row r="18984" spans="1:6" x14ac:dyDescent="0.3">
      <c r="A18984" s="6"/>
      <c r="B18984" s="6"/>
      <c r="C18984" s="6"/>
      <c r="D18984" s="6"/>
      <c r="E18984" s="6"/>
      <c r="F18984" s="7"/>
    </row>
    <row r="18985" spans="1:6" x14ac:dyDescent="0.3">
      <c r="A18985" s="8"/>
      <c r="B18985" s="8"/>
      <c r="C18985" s="8"/>
      <c r="D18985" s="8"/>
      <c r="E18985" s="8"/>
      <c r="F18985" s="9"/>
    </row>
    <row r="18986" spans="1:6" x14ac:dyDescent="0.3">
      <c r="A18986" s="6"/>
      <c r="B18986" s="6"/>
      <c r="C18986" s="6"/>
      <c r="D18986" s="6"/>
      <c r="E18986" s="6"/>
      <c r="F18986" s="7"/>
    </row>
    <row r="18987" spans="1:6" x14ac:dyDescent="0.3">
      <c r="A18987" s="8"/>
      <c r="B18987" s="8"/>
      <c r="C18987" s="8"/>
      <c r="D18987" s="8"/>
      <c r="E18987" s="8"/>
      <c r="F18987" s="9"/>
    </row>
    <row r="18988" spans="1:6" x14ac:dyDescent="0.3">
      <c r="A18988" s="6"/>
      <c r="B18988" s="6"/>
      <c r="C18988" s="6"/>
      <c r="D18988" s="6"/>
      <c r="E18988" s="6"/>
      <c r="F18988" s="7"/>
    </row>
    <row r="18989" spans="1:6" x14ac:dyDescent="0.3">
      <c r="A18989" s="8"/>
      <c r="B18989" s="8"/>
      <c r="C18989" s="8"/>
      <c r="D18989" s="8"/>
      <c r="E18989" s="8"/>
      <c r="F18989" s="9"/>
    </row>
    <row r="18990" spans="1:6" x14ac:dyDescent="0.3">
      <c r="A18990" s="6"/>
      <c r="B18990" s="6"/>
      <c r="C18990" s="6"/>
      <c r="D18990" s="6"/>
      <c r="E18990" s="6"/>
      <c r="F18990" s="7"/>
    </row>
    <row r="18991" spans="1:6" x14ac:dyDescent="0.3">
      <c r="A18991" s="8"/>
      <c r="B18991" s="8"/>
      <c r="C18991" s="8"/>
      <c r="D18991" s="8"/>
      <c r="E18991" s="8"/>
      <c r="F18991" s="9"/>
    </row>
    <row r="18992" spans="1:6" x14ac:dyDescent="0.3">
      <c r="A18992" s="6"/>
      <c r="B18992" s="6"/>
      <c r="C18992" s="6"/>
      <c r="D18992" s="6"/>
      <c r="E18992" s="6"/>
      <c r="F18992" s="7"/>
    </row>
    <row r="18993" spans="1:6" x14ac:dyDescent="0.3">
      <c r="A18993" s="8"/>
      <c r="B18993" s="8"/>
      <c r="C18993" s="8"/>
      <c r="D18993" s="8"/>
      <c r="E18993" s="8"/>
      <c r="F18993" s="9"/>
    </row>
    <row r="18994" spans="1:6" x14ac:dyDescent="0.3">
      <c r="A18994" s="6"/>
      <c r="B18994" s="6"/>
      <c r="C18994" s="6"/>
      <c r="D18994" s="6"/>
      <c r="E18994" s="6"/>
      <c r="F18994" s="7"/>
    </row>
    <row r="18995" spans="1:6" x14ac:dyDescent="0.3">
      <c r="A18995" s="8"/>
      <c r="B18995" s="8"/>
      <c r="C18995" s="8"/>
      <c r="D18995" s="8"/>
      <c r="E18995" s="8"/>
      <c r="F18995" s="9"/>
    </row>
    <row r="18996" spans="1:6" x14ac:dyDescent="0.3">
      <c r="A18996" s="6"/>
      <c r="B18996" s="6"/>
      <c r="C18996" s="6"/>
      <c r="D18996" s="6"/>
      <c r="E18996" s="6"/>
      <c r="F18996" s="7"/>
    </row>
    <row r="18997" spans="1:6" x14ac:dyDescent="0.3">
      <c r="A18997" s="8"/>
      <c r="B18997" s="8"/>
      <c r="C18997" s="8"/>
      <c r="D18997" s="8"/>
      <c r="E18997" s="8"/>
      <c r="F18997" s="9"/>
    </row>
    <row r="18998" spans="1:6" x14ac:dyDescent="0.3">
      <c r="A18998" s="6"/>
      <c r="B18998" s="6"/>
      <c r="C18998" s="6"/>
      <c r="D18998" s="6"/>
      <c r="E18998" s="6"/>
      <c r="F18998" s="7"/>
    </row>
    <row r="18999" spans="1:6" x14ac:dyDescent="0.3">
      <c r="A18999" s="8"/>
      <c r="B18999" s="8"/>
      <c r="C18999" s="8"/>
      <c r="D18999" s="8"/>
      <c r="E18999" s="8"/>
      <c r="F18999" s="9"/>
    </row>
    <row r="19000" spans="1:6" x14ac:dyDescent="0.3">
      <c r="A19000" s="6"/>
      <c r="B19000" s="6"/>
      <c r="C19000" s="6"/>
      <c r="D19000" s="6"/>
      <c r="E19000" s="6"/>
      <c r="F19000" s="7"/>
    </row>
    <row r="19001" spans="1:6" x14ac:dyDescent="0.3">
      <c r="A19001" s="8"/>
      <c r="B19001" s="8"/>
      <c r="C19001" s="8"/>
      <c r="D19001" s="8"/>
      <c r="E19001" s="8"/>
      <c r="F19001" s="9"/>
    </row>
    <row r="19002" spans="1:6" x14ac:dyDescent="0.3">
      <c r="A19002" s="6"/>
      <c r="B19002" s="6"/>
      <c r="C19002" s="6"/>
      <c r="D19002" s="6"/>
      <c r="E19002" s="6"/>
      <c r="F19002" s="7"/>
    </row>
    <row r="19003" spans="1:6" x14ac:dyDescent="0.3">
      <c r="A19003" s="8"/>
      <c r="B19003" s="8"/>
      <c r="C19003" s="8"/>
      <c r="D19003" s="8"/>
      <c r="E19003" s="8"/>
      <c r="F19003" s="9"/>
    </row>
    <row r="19004" spans="1:6" x14ac:dyDescent="0.3">
      <c r="A19004" s="6"/>
      <c r="B19004" s="6"/>
      <c r="C19004" s="6"/>
      <c r="D19004" s="6"/>
      <c r="E19004" s="6"/>
      <c r="F19004" s="7"/>
    </row>
    <row r="19005" spans="1:6" x14ac:dyDescent="0.3">
      <c r="A19005" s="8"/>
      <c r="B19005" s="8"/>
      <c r="C19005" s="8"/>
      <c r="D19005" s="8"/>
      <c r="E19005" s="8"/>
      <c r="F19005" s="9"/>
    </row>
    <row r="19006" spans="1:6" x14ac:dyDescent="0.3">
      <c r="A19006" s="6"/>
      <c r="B19006" s="6"/>
      <c r="C19006" s="6"/>
      <c r="D19006" s="6"/>
      <c r="E19006" s="6"/>
      <c r="F19006" s="7"/>
    </row>
    <row r="19007" spans="1:6" x14ac:dyDescent="0.3">
      <c r="A19007" s="8"/>
      <c r="B19007" s="8"/>
      <c r="C19007" s="8"/>
      <c r="D19007" s="8"/>
      <c r="E19007" s="8"/>
      <c r="F19007" s="9"/>
    </row>
    <row r="19008" spans="1:6" x14ac:dyDescent="0.3">
      <c r="A19008" s="6"/>
      <c r="B19008" s="6"/>
      <c r="C19008" s="6"/>
      <c r="D19008" s="6"/>
      <c r="E19008" s="6"/>
      <c r="F19008" s="7"/>
    </row>
    <row r="19009" spans="1:6" x14ac:dyDescent="0.3">
      <c r="A19009" s="8"/>
      <c r="B19009" s="8"/>
      <c r="C19009" s="8"/>
      <c r="D19009" s="8"/>
      <c r="E19009" s="8"/>
      <c r="F19009" s="9"/>
    </row>
    <row r="19010" spans="1:6" x14ac:dyDescent="0.3">
      <c r="A19010" s="6"/>
      <c r="B19010" s="6"/>
      <c r="C19010" s="6"/>
      <c r="D19010" s="6"/>
      <c r="E19010" s="6"/>
      <c r="F19010" s="7"/>
    </row>
    <row r="19011" spans="1:6" x14ac:dyDescent="0.3">
      <c r="A19011" s="8"/>
      <c r="B19011" s="8"/>
      <c r="C19011" s="8"/>
      <c r="D19011" s="8"/>
      <c r="E19011" s="8"/>
      <c r="F19011" s="9"/>
    </row>
    <row r="19012" spans="1:6" x14ac:dyDescent="0.3">
      <c r="A19012" s="6"/>
      <c r="B19012" s="6"/>
      <c r="C19012" s="6"/>
      <c r="D19012" s="6"/>
      <c r="E19012" s="6"/>
      <c r="F19012" s="7"/>
    </row>
    <row r="19013" spans="1:6" x14ac:dyDescent="0.3">
      <c r="A19013" s="8"/>
      <c r="B19013" s="8"/>
      <c r="C19013" s="8"/>
      <c r="D19013" s="8"/>
      <c r="E19013" s="8"/>
      <c r="F19013" s="9"/>
    </row>
    <row r="19014" spans="1:6" x14ac:dyDescent="0.3">
      <c r="A19014" s="6"/>
      <c r="B19014" s="6"/>
      <c r="C19014" s="6"/>
      <c r="D19014" s="6"/>
      <c r="E19014" s="6"/>
      <c r="F19014" s="7"/>
    </row>
    <row r="19015" spans="1:6" x14ac:dyDescent="0.3">
      <c r="A19015" s="8"/>
      <c r="B19015" s="8"/>
      <c r="C19015" s="8"/>
      <c r="D19015" s="8"/>
      <c r="E19015" s="8"/>
      <c r="F19015" s="9"/>
    </row>
    <row r="19016" spans="1:6" x14ac:dyDescent="0.3">
      <c r="A19016" s="6"/>
      <c r="B19016" s="6"/>
      <c r="C19016" s="6"/>
      <c r="D19016" s="6"/>
      <c r="E19016" s="6"/>
      <c r="F19016" s="7"/>
    </row>
    <row r="19017" spans="1:6" x14ac:dyDescent="0.3">
      <c r="A19017" s="8"/>
      <c r="B19017" s="8"/>
      <c r="C19017" s="8"/>
      <c r="D19017" s="8"/>
      <c r="E19017" s="8"/>
      <c r="F19017" s="9"/>
    </row>
    <row r="19018" spans="1:6" x14ac:dyDescent="0.3">
      <c r="A19018" s="6"/>
      <c r="B19018" s="6"/>
      <c r="C19018" s="6"/>
      <c r="D19018" s="6"/>
      <c r="E19018" s="6"/>
      <c r="F19018" s="7"/>
    </row>
    <row r="19019" spans="1:6" x14ac:dyDescent="0.3">
      <c r="A19019" s="8"/>
      <c r="B19019" s="8"/>
      <c r="C19019" s="8"/>
      <c r="D19019" s="8"/>
      <c r="E19019" s="8"/>
      <c r="F19019" s="9"/>
    </row>
    <row r="19020" spans="1:6" x14ac:dyDescent="0.3">
      <c r="A19020" s="6"/>
      <c r="B19020" s="6"/>
      <c r="C19020" s="6"/>
      <c r="D19020" s="6"/>
      <c r="E19020" s="6"/>
      <c r="F19020" s="7"/>
    </row>
    <row r="19021" spans="1:6" x14ac:dyDescent="0.3">
      <c r="A19021" s="8"/>
      <c r="B19021" s="8"/>
      <c r="C19021" s="8"/>
      <c r="D19021" s="8"/>
      <c r="E19021" s="8"/>
      <c r="F19021" s="9"/>
    </row>
    <row r="19022" spans="1:6" x14ac:dyDescent="0.3">
      <c r="A19022" s="6"/>
      <c r="B19022" s="6"/>
      <c r="C19022" s="6"/>
      <c r="D19022" s="6"/>
      <c r="E19022" s="6"/>
      <c r="F19022" s="7"/>
    </row>
    <row r="19023" spans="1:6" x14ac:dyDescent="0.3">
      <c r="A19023" s="8"/>
      <c r="B19023" s="8"/>
      <c r="C19023" s="8"/>
      <c r="D19023" s="8"/>
      <c r="E19023" s="8"/>
      <c r="F19023" s="9"/>
    </row>
    <row r="19024" spans="1:6" x14ac:dyDescent="0.3">
      <c r="A19024" s="6"/>
      <c r="B19024" s="6"/>
      <c r="C19024" s="6"/>
      <c r="D19024" s="6"/>
      <c r="E19024" s="6"/>
      <c r="F19024" s="7"/>
    </row>
    <row r="19025" spans="1:6" x14ac:dyDescent="0.3">
      <c r="A19025" s="8"/>
      <c r="B19025" s="8"/>
      <c r="C19025" s="8"/>
      <c r="D19025" s="8"/>
      <c r="E19025" s="8"/>
      <c r="F19025" s="9"/>
    </row>
    <row r="19026" spans="1:6" x14ac:dyDescent="0.3">
      <c r="A19026" s="6"/>
      <c r="B19026" s="6"/>
      <c r="C19026" s="6"/>
      <c r="D19026" s="6"/>
      <c r="E19026" s="6"/>
      <c r="F19026" s="7"/>
    </row>
    <row r="19027" spans="1:6" x14ac:dyDescent="0.3">
      <c r="A19027" s="8"/>
      <c r="B19027" s="8"/>
      <c r="C19027" s="8"/>
      <c r="D19027" s="8"/>
      <c r="E19027" s="8"/>
      <c r="F19027" s="9"/>
    </row>
    <row r="19028" spans="1:6" x14ac:dyDescent="0.3">
      <c r="A19028" s="6"/>
      <c r="B19028" s="6"/>
      <c r="C19028" s="6"/>
      <c r="D19028" s="6"/>
      <c r="E19028" s="6"/>
      <c r="F19028" s="7"/>
    </row>
    <row r="19029" spans="1:6" x14ac:dyDescent="0.3">
      <c r="A19029" s="8"/>
      <c r="B19029" s="8"/>
      <c r="C19029" s="8"/>
      <c r="D19029" s="8"/>
      <c r="E19029" s="8"/>
      <c r="F19029" s="9"/>
    </row>
    <row r="19030" spans="1:6" x14ac:dyDescent="0.3">
      <c r="A19030" s="6"/>
      <c r="B19030" s="6"/>
      <c r="C19030" s="6"/>
      <c r="D19030" s="6"/>
      <c r="E19030" s="6"/>
      <c r="F19030" s="7"/>
    </row>
    <row r="19031" spans="1:6" x14ac:dyDescent="0.3">
      <c r="A19031" s="8"/>
      <c r="B19031" s="8"/>
      <c r="C19031" s="8"/>
      <c r="D19031" s="8"/>
      <c r="E19031" s="8"/>
      <c r="F19031" s="9"/>
    </row>
    <row r="19032" spans="1:6" x14ac:dyDescent="0.3">
      <c r="A19032" s="6"/>
      <c r="B19032" s="6"/>
      <c r="C19032" s="6"/>
      <c r="D19032" s="6"/>
      <c r="E19032" s="6"/>
      <c r="F19032" s="7"/>
    </row>
    <row r="19033" spans="1:6" x14ac:dyDescent="0.3">
      <c r="A19033" s="8"/>
      <c r="B19033" s="8"/>
      <c r="C19033" s="8"/>
      <c r="D19033" s="8"/>
      <c r="E19033" s="8"/>
      <c r="F19033" s="9"/>
    </row>
    <row r="19034" spans="1:6" x14ac:dyDescent="0.3">
      <c r="A19034" s="6"/>
      <c r="B19034" s="6"/>
      <c r="C19034" s="6"/>
      <c r="D19034" s="6"/>
      <c r="E19034" s="6"/>
      <c r="F19034" s="7"/>
    </row>
    <row r="19035" spans="1:6" x14ac:dyDescent="0.3">
      <c r="A19035" s="8"/>
      <c r="B19035" s="8"/>
      <c r="C19035" s="8"/>
      <c r="D19035" s="8"/>
      <c r="E19035" s="8"/>
      <c r="F19035" s="9"/>
    </row>
    <row r="19036" spans="1:6" x14ac:dyDescent="0.3">
      <c r="A19036" s="6"/>
      <c r="B19036" s="6"/>
      <c r="C19036" s="6"/>
      <c r="D19036" s="6"/>
      <c r="E19036" s="6"/>
      <c r="F19036" s="7"/>
    </row>
    <row r="19037" spans="1:6" x14ac:dyDescent="0.3">
      <c r="A19037" s="8"/>
      <c r="B19037" s="8"/>
      <c r="C19037" s="8"/>
      <c r="D19037" s="8"/>
      <c r="E19037" s="8"/>
      <c r="F19037" s="9"/>
    </row>
    <row r="19038" spans="1:6" x14ac:dyDescent="0.3">
      <c r="A19038" s="6"/>
      <c r="B19038" s="6"/>
      <c r="C19038" s="6"/>
      <c r="D19038" s="6"/>
      <c r="E19038" s="6"/>
      <c r="F19038" s="7"/>
    </row>
    <row r="19039" spans="1:6" x14ac:dyDescent="0.3">
      <c r="A19039" s="8"/>
      <c r="B19039" s="8"/>
      <c r="C19039" s="8"/>
      <c r="D19039" s="8"/>
      <c r="E19039" s="8"/>
      <c r="F19039" s="9"/>
    </row>
    <row r="19040" spans="1:6" x14ac:dyDescent="0.3">
      <c r="A19040" s="6"/>
      <c r="B19040" s="6"/>
      <c r="C19040" s="6"/>
      <c r="D19040" s="6"/>
      <c r="E19040" s="6"/>
      <c r="F19040" s="7"/>
    </row>
    <row r="19041" spans="1:6" x14ac:dyDescent="0.3">
      <c r="A19041" s="8"/>
      <c r="B19041" s="8"/>
      <c r="C19041" s="8"/>
      <c r="D19041" s="8"/>
      <c r="E19041" s="8"/>
      <c r="F19041" s="9"/>
    </row>
    <row r="19042" spans="1:6" x14ac:dyDescent="0.3">
      <c r="A19042" s="6"/>
      <c r="B19042" s="6"/>
      <c r="C19042" s="6"/>
      <c r="D19042" s="6"/>
      <c r="E19042" s="6"/>
      <c r="F19042" s="7"/>
    </row>
    <row r="19043" spans="1:6" x14ac:dyDescent="0.3">
      <c r="A19043" s="8"/>
      <c r="B19043" s="8"/>
      <c r="C19043" s="8"/>
      <c r="D19043" s="8"/>
      <c r="E19043" s="8"/>
      <c r="F19043" s="9"/>
    </row>
    <row r="19044" spans="1:6" x14ac:dyDescent="0.3">
      <c r="A19044" s="6"/>
      <c r="B19044" s="6"/>
      <c r="C19044" s="6"/>
      <c r="D19044" s="6"/>
      <c r="E19044" s="6"/>
      <c r="F19044" s="7"/>
    </row>
    <row r="19045" spans="1:6" x14ac:dyDescent="0.3">
      <c r="A19045" s="8"/>
      <c r="B19045" s="8"/>
      <c r="C19045" s="8"/>
      <c r="D19045" s="8"/>
      <c r="E19045" s="8"/>
      <c r="F19045" s="9"/>
    </row>
    <row r="19046" spans="1:6" x14ac:dyDescent="0.3">
      <c r="A19046" s="6"/>
      <c r="B19046" s="6"/>
      <c r="C19046" s="6"/>
      <c r="D19046" s="6"/>
      <c r="E19046" s="6"/>
      <c r="F19046" s="7"/>
    </row>
    <row r="19047" spans="1:6" x14ac:dyDescent="0.3">
      <c r="A19047" s="8"/>
      <c r="B19047" s="8"/>
      <c r="C19047" s="8"/>
      <c r="D19047" s="8"/>
      <c r="E19047" s="8"/>
      <c r="F19047" s="9"/>
    </row>
    <row r="19048" spans="1:6" x14ac:dyDescent="0.3">
      <c r="A19048" s="6"/>
      <c r="B19048" s="6"/>
      <c r="C19048" s="6"/>
      <c r="D19048" s="6"/>
      <c r="E19048" s="6"/>
      <c r="F19048" s="7"/>
    </row>
    <row r="19049" spans="1:6" x14ac:dyDescent="0.3">
      <c r="A19049" s="8"/>
      <c r="B19049" s="8"/>
      <c r="C19049" s="8"/>
      <c r="D19049" s="8"/>
      <c r="E19049" s="8"/>
      <c r="F19049" s="9"/>
    </row>
    <row r="19050" spans="1:6" x14ac:dyDescent="0.3">
      <c r="A19050" s="6"/>
      <c r="B19050" s="6"/>
      <c r="C19050" s="6"/>
      <c r="D19050" s="6"/>
      <c r="E19050" s="6"/>
      <c r="F19050" s="7"/>
    </row>
    <row r="19051" spans="1:6" x14ac:dyDescent="0.3">
      <c r="A19051" s="8"/>
      <c r="B19051" s="8"/>
      <c r="C19051" s="8"/>
      <c r="D19051" s="8"/>
      <c r="E19051" s="8"/>
      <c r="F19051" s="9"/>
    </row>
    <row r="19052" spans="1:6" x14ac:dyDescent="0.3">
      <c r="A19052" s="6"/>
      <c r="B19052" s="6"/>
      <c r="C19052" s="6"/>
      <c r="D19052" s="6"/>
      <c r="E19052" s="6"/>
      <c r="F19052" s="7"/>
    </row>
    <row r="19053" spans="1:6" x14ac:dyDescent="0.3">
      <c r="A19053" s="8"/>
      <c r="B19053" s="8"/>
      <c r="C19053" s="8"/>
      <c r="D19053" s="8"/>
      <c r="E19053" s="8"/>
      <c r="F19053" s="9"/>
    </row>
    <row r="19054" spans="1:6" x14ac:dyDescent="0.3">
      <c r="A19054" s="6"/>
      <c r="B19054" s="6"/>
      <c r="C19054" s="6"/>
      <c r="D19054" s="6"/>
      <c r="E19054" s="6"/>
      <c r="F19054" s="7"/>
    </row>
    <row r="19055" spans="1:6" x14ac:dyDescent="0.3">
      <c r="A19055" s="8"/>
      <c r="B19055" s="8"/>
      <c r="C19055" s="8"/>
      <c r="D19055" s="8"/>
      <c r="E19055" s="8"/>
      <c r="F19055" s="9"/>
    </row>
    <row r="19056" spans="1:6" x14ac:dyDescent="0.3">
      <c r="A19056" s="6"/>
      <c r="B19056" s="6"/>
      <c r="C19056" s="6"/>
      <c r="D19056" s="6"/>
      <c r="E19056" s="6"/>
      <c r="F19056" s="7"/>
    </row>
    <row r="19057" spans="1:6" x14ac:dyDescent="0.3">
      <c r="A19057" s="8"/>
      <c r="B19057" s="8"/>
      <c r="C19057" s="8"/>
      <c r="D19057" s="8"/>
      <c r="E19057" s="8"/>
      <c r="F19057" s="9"/>
    </row>
    <row r="19058" spans="1:6" x14ac:dyDescent="0.3">
      <c r="A19058" s="6"/>
      <c r="B19058" s="6"/>
      <c r="C19058" s="6"/>
      <c r="D19058" s="6"/>
      <c r="E19058" s="6"/>
      <c r="F19058" s="7"/>
    </row>
    <row r="19059" spans="1:6" x14ac:dyDescent="0.3">
      <c r="A19059" s="8"/>
      <c r="B19059" s="8"/>
      <c r="C19059" s="8"/>
      <c r="D19059" s="8"/>
      <c r="E19059" s="8"/>
      <c r="F19059" s="9"/>
    </row>
    <row r="19060" spans="1:6" x14ac:dyDescent="0.3">
      <c r="A19060" s="6"/>
      <c r="B19060" s="6"/>
      <c r="C19060" s="6"/>
      <c r="D19060" s="6"/>
      <c r="E19060" s="6"/>
      <c r="F19060" s="7"/>
    </row>
    <row r="19061" spans="1:6" x14ac:dyDescent="0.3">
      <c r="A19061" s="8"/>
      <c r="B19061" s="8"/>
      <c r="C19061" s="8"/>
      <c r="D19061" s="8"/>
      <c r="E19061" s="8"/>
      <c r="F19061" s="9"/>
    </row>
    <row r="19062" spans="1:6" x14ac:dyDescent="0.3">
      <c r="A19062" s="6"/>
      <c r="B19062" s="6"/>
      <c r="C19062" s="6"/>
      <c r="D19062" s="6"/>
      <c r="E19062" s="6"/>
      <c r="F19062" s="7"/>
    </row>
    <row r="19063" spans="1:6" x14ac:dyDescent="0.3">
      <c r="A19063" s="8"/>
      <c r="B19063" s="8"/>
      <c r="C19063" s="8"/>
      <c r="D19063" s="8"/>
      <c r="E19063" s="8"/>
      <c r="F19063" s="9"/>
    </row>
    <row r="19064" spans="1:6" x14ac:dyDescent="0.3">
      <c r="A19064" s="6"/>
      <c r="B19064" s="6"/>
      <c r="C19064" s="6"/>
      <c r="D19064" s="6"/>
      <c r="E19064" s="6"/>
      <c r="F19064" s="7"/>
    </row>
    <row r="19065" spans="1:6" x14ac:dyDescent="0.3">
      <c r="A19065" s="8"/>
      <c r="B19065" s="8"/>
      <c r="C19065" s="8"/>
      <c r="D19065" s="8"/>
      <c r="E19065" s="8"/>
      <c r="F19065" s="9"/>
    </row>
    <row r="19066" spans="1:6" x14ac:dyDescent="0.3">
      <c r="A19066" s="6"/>
      <c r="B19066" s="6"/>
      <c r="C19066" s="6"/>
      <c r="D19066" s="6"/>
      <c r="E19066" s="6"/>
      <c r="F19066" s="7"/>
    </row>
    <row r="19067" spans="1:6" x14ac:dyDescent="0.3">
      <c r="A19067" s="8"/>
      <c r="B19067" s="8"/>
      <c r="C19067" s="8"/>
      <c r="D19067" s="8"/>
      <c r="E19067" s="8"/>
      <c r="F19067" s="9"/>
    </row>
    <row r="19068" spans="1:6" x14ac:dyDescent="0.3">
      <c r="A19068" s="6"/>
      <c r="B19068" s="6"/>
      <c r="C19068" s="6"/>
      <c r="D19068" s="6"/>
      <c r="E19068" s="6"/>
      <c r="F19068" s="7"/>
    </row>
    <row r="19069" spans="1:6" x14ac:dyDescent="0.3">
      <c r="A19069" s="8"/>
      <c r="B19069" s="8"/>
      <c r="C19069" s="8"/>
      <c r="D19069" s="8"/>
      <c r="E19069" s="8"/>
      <c r="F19069" s="9"/>
    </row>
    <row r="19070" spans="1:6" x14ac:dyDescent="0.3">
      <c r="A19070" s="6"/>
      <c r="B19070" s="6"/>
      <c r="C19070" s="6"/>
      <c r="D19070" s="6"/>
      <c r="E19070" s="6"/>
      <c r="F19070" s="7"/>
    </row>
    <row r="19071" spans="1:6" x14ac:dyDescent="0.3">
      <c r="A19071" s="8"/>
      <c r="B19071" s="8"/>
      <c r="C19071" s="8"/>
      <c r="D19071" s="8"/>
      <c r="E19071" s="8"/>
      <c r="F19071" s="9"/>
    </row>
    <row r="19072" spans="1:6" x14ac:dyDescent="0.3">
      <c r="A19072" s="6"/>
      <c r="B19072" s="6"/>
      <c r="C19072" s="6"/>
      <c r="D19072" s="6"/>
      <c r="E19072" s="6"/>
      <c r="F19072" s="7"/>
    </row>
    <row r="19073" spans="1:6" x14ac:dyDescent="0.3">
      <c r="A19073" s="8"/>
      <c r="B19073" s="8"/>
      <c r="C19073" s="8"/>
      <c r="D19073" s="8"/>
      <c r="E19073" s="8"/>
      <c r="F19073" s="9"/>
    </row>
    <row r="19074" spans="1:6" x14ac:dyDescent="0.3">
      <c r="A19074" s="6"/>
      <c r="B19074" s="6"/>
      <c r="C19074" s="6"/>
      <c r="D19074" s="6"/>
      <c r="E19074" s="6"/>
      <c r="F19074" s="7"/>
    </row>
    <row r="19075" spans="1:6" x14ac:dyDescent="0.3">
      <c r="A19075" s="8"/>
      <c r="B19075" s="8"/>
      <c r="C19075" s="8"/>
      <c r="D19075" s="8"/>
      <c r="E19075" s="8"/>
      <c r="F19075" s="9"/>
    </row>
    <row r="19076" spans="1:6" x14ac:dyDescent="0.3">
      <c r="A19076" s="6"/>
      <c r="B19076" s="6"/>
      <c r="C19076" s="6"/>
      <c r="D19076" s="6"/>
      <c r="E19076" s="6"/>
      <c r="F19076" s="7"/>
    </row>
    <row r="19077" spans="1:6" x14ac:dyDescent="0.3">
      <c r="A19077" s="8"/>
      <c r="B19077" s="8"/>
      <c r="C19077" s="8"/>
      <c r="D19077" s="8"/>
      <c r="E19077" s="8"/>
      <c r="F19077" s="9"/>
    </row>
    <row r="19078" spans="1:6" x14ac:dyDescent="0.3">
      <c r="A19078" s="6"/>
      <c r="B19078" s="6"/>
      <c r="C19078" s="6"/>
      <c r="D19078" s="6"/>
      <c r="E19078" s="6"/>
      <c r="F19078" s="7"/>
    </row>
    <row r="19079" spans="1:6" x14ac:dyDescent="0.3">
      <c r="A19079" s="8"/>
      <c r="B19079" s="8"/>
      <c r="C19079" s="8"/>
      <c r="D19079" s="8"/>
      <c r="E19079" s="8"/>
      <c r="F19079" s="9"/>
    </row>
    <row r="19080" spans="1:6" x14ac:dyDescent="0.3">
      <c r="A19080" s="6"/>
      <c r="B19080" s="6"/>
      <c r="C19080" s="6"/>
      <c r="D19080" s="6"/>
      <c r="E19080" s="6"/>
      <c r="F19080" s="7"/>
    </row>
    <row r="19081" spans="1:6" x14ac:dyDescent="0.3">
      <c r="A19081" s="8"/>
      <c r="B19081" s="8"/>
      <c r="C19081" s="8"/>
      <c r="D19081" s="8"/>
      <c r="E19081" s="8"/>
      <c r="F19081" s="9"/>
    </row>
    <row r="19082" spans="1:6" x14ac:dyDescent="0.3">
      <c r="A19082" s="6"/>
      <c r="B19082" s="6"/>
      <c r="C19082" s="6"/>
      <c r="D19082" s="6"/>
      <c r="E19082" s="6"/>
      <c r="F19082" s="7"/>
    </row>
    <row r="19083" spans="1:6" x14ac:dyDescent="0.3">
      <c r="A19083" s="8"/>
      <c r="B19083" s="8"/>
      <c r="C19083" s="8"/>
      <c r="D19083" s="8"/>
      <c r="E19083" s="8"/>
      <c r="F19083" s="9"/>
    </row>
    <row r="19084" spans="1:6" x14ac:dyDescent="0.3">
      <c r="A19084" s="6"/>
      <c r="B19084" s="6"/>
      <c r="C19084" s="6"/>
      <c r="D19084" s="6"/>
      <c r="E19084" s="6"/>
      <c r="F19084" s="7"/>
    </row>
    <row r="19085" spans="1:6" x14ac:dyDescent="0.3">
      <c r="A19085" s="8"/>
      <c r="B19085" s="8"/>
      <c r="C19085" s="8"/>
      <c r="D19085" s="8"/>
      <c r="E19085" s="8"/>
      <c r="F19085" s="9"/>
    </row>
    <row r="19086" spans="1:6" x14ac:dyDescent="0.3">
      <c r="A19086" s="6"/>
      <c r="B19086" s="6"/>
      <c r="C19086" s="6"/>
      <c r="D19086" s="6"/>
      <c r="E19086" s="6"/>
      <c r="F19086" s="7"/>
    </row>
    <row r="19087" spans="1:6" x14ac:dyDescent="0.3">
      <c r="A19087" s="8"/>
      <c r="B19087" s="8"/>
      <c r="C19087" s="8"/>
      <c r="D19087" s="8"/>
      <c r="E19087" s="8"/>
      <c r="F19087" s="9"/>
    </row>
    <row r="19088" spans="1:6" x14ac:dyDescent="0.3">
      <c r="A19088" s="6"/>
      <c r="B19088" s="6"/>
      <c r="C19088" s="6"/>
      <c r="D19088" s="6"/>
      <c r="E19088" s="6"/>
      <c r="F19088" s="7"/>
    </row>
    <row r="19089" spans="1:6" x14ac:dyDescent="0.3">
      <c r="A19089" s="8"/>
      <c r="B19089" s="8"/>
      <c r="C19089" s="8"/>
      <c r="D19089" s="8"/>
      <c r="E19089" s="8"/>
      <c r="F19089" s="9"/>
    </row>
    <row r="19090" spans="1:6" x14ac:dyDescent="0.3">
      <c r="A19090" s="6"/>
      <c r="B19090" s="6"/>
      <c r="C19090" s="6"/>
      <c r="D19090" s="6"/>
      <c r="E19090" s="6"/>
      <c r="F19090" s="7"/>
    </row>
    <row r="19091" spans="1:6" x14ac:dyDescent="0.3">
      <c r="A19091" s="8"/>
      <c r="B19091" s="8"/>
      <c r="C19091" s="8"/>
      <c r="D19091" s="8"/>
      <c r="E19091" s="8"/>
      <c r="F19091" s="9"/>
    </row>
    <row r="19092" spans="1:6" x14ac:dyDescent="0.3">
      <c r="A19092" s="6"/>
      <c r="B19092" s="6"/>
      <c r="C19092" s="6"/>
      <c r="D19092" s="6"/>
      <c r="E19092" s="6"/>
      <c r="F19092" s="7"/>
    </row>
    <row r="19093" spans="1:6" x14ac:dyDescent="0.3">
      <c r="A19093" s="8"/>
      <c r="B19093" s="8"/>
      <c r="C19093" s="8"/>
      <c r="D19093" s="8"/>
      <c r="E19093" s="8"/>
      <c r="F19093" s="9"/>
    </row>
    <row r="19094" spans="1:6" x14ac:dyDescent="0.3">
      <c r="A19094" s="6"/>
      <c r="B19094" s="6"/>
      <c r="C19094" s="6"/>
      <c r="D19094" s="6"/>
      <c r="E19094" s="6"/>
      <c r="F19094" s="7"/>
    </row>
    <row r="19095" spans="1:6" x14ac:dyDescent="0.3">
      <c r="A19095" s="8"/>
      <c r="B19095" s="8"/>
      <c r="C19095" s="8"/>
      <c r="D19095" s="8"/>
      <c r="E19095" s="8"/>
      <c r="F19095" s="9"/>
    </row>
    <row r="19096" spans="1:6" x14ac:dyDescent="0.3">
      <c r="A19096" s="6"/>
      <c r="B19096" s="6"/>
      <c r="C19096" s="6"/>
      <c r="D19096" s="6"/>
      <c r="E19096" s="6"/>
      <c r="F19096" s="7"/>
    </row>
    <row r="19097" spans="1:6" x14ac:dyDescent="0.3">
      <c r="A19097" s="8"/>
      <c r="B19097" s="8"/>
      <c r="C19097" s="8"/>
      <c r="D19097" s="8"/>
      <c r="E19097" s="8"/>
      <c r="F19097" s="9"/>
    </row>
    <row r="19098" spans="1:6" x14ac:dyDescent="0.3">
      <c r="A19098" s="6"/>
      <c r="B19098" s="6"/>
      <c r="C19098" s="6"/>
      <c r="D19098" s="6"/>
      <c r="E19098" s="6"/>
      <c r="F19098" s="7"/>
    </row>
    <row r="19099" spans="1:6" x14ac:dyDescent="0.3">
      <c r="A19099" s="8"/>
      <c r="B19099" s="8"/>
      <c r="C19099" s="8"/>
      <c r="D19099" s="8"/>
      <c r="E19099" s="8"/>
      <c r="F19099" s="9"/>
    </row>
    <row r="19100" spans="1:6" x14ac:dyDescent="0.3">
      <c r="A19100" s="6"/>
      <c r="B19100" s="6"/>
      <c r="C19100" s="6"/>
      <c r="D19100" s="6"/>
      <c r="E19100" s="6"/>
      <c r="F19100" s="7"/>
    </row>
    <row r="19101" spans="1:6" x14ac:dyDescent="0.3">
      <c r="A19101" s="8"/>
      <c r="B19101" s="8"/>
      <c r="C19101" s="8"/>
      <c r="D19101" s="8"/>
      <c r="E19101" s="8"/>
      <c r="F19101" s="9"/>
    </row>
    <row r="19102" spans="1:6" x14ac:dyDescent="0.3">
      <c r="A19102" s="6"/>
      <c r="B19102" s="6"/>
      <c r="C19102" s="6"/>
      <c r="D19102" s="6"/>
      <c r="E19102" s="6"/>
      <c r="F19102" s="7"/>
    </row>
    <row r="19103" spans="1:6" x14ac:dyDescent="0.3">
      <c r="A19103" s="8"/>
      <c r="B19103" s="8"/>
      <c r="C19103" s="8"/>
      <c r="D19103" s="8"/>
      <c r="E19103" s="8"/>
      <c r="F19103" s="9"/>
    </row>
    <row r="19104" spans="1:6" x14ac:dyDescent="0.3">
      <c r="A19104" s="6"/>
      <c r="B19104" s="6"/>
      <c r="C19104" s="6"/>
      <c r="D19104" s="6"/>
      <c r="E19104" s="6"/>
      <c r="F19104" s="7"/>
    </row>
    <row r="19105" spans="1:6" x14ac:dyDescent="0.3">
      <c r="A19105" s="8"/>
      <c r="B19105" s="8"/>
      <c r="C19105" s="8"/>
      <c r="D19105" s="8"/>
      <c r="E19105" s="8"/>
      <c r="F19105" s="9"/>
    </row>
    <row r="19106" spans="1:6" x14ac:dyDescent="0.3">
      <c r="A19106" s="6"/>
      <c r="B19106" s="6"/>
      <c r="C19106" s="6"/>
      <c r="D19106" s="6"/>
      <c r="E19106" s="6"/>
      <c r="F19106" s="7"/>
    </row>
    <row r="19107" spans="1:6" x14ac:dyDescent="0.3">
      <c r="A19107" s="8"/>
      <c r="B19107" s="8"/>
      <c r="C19107" s="8"/>
      <c r="D19107" s="8"/>
      <c r="E19107" s="8"/>
      <c r="F19107" s="9"/>
    </row>
    <row r="19108" spans="1:6" x14ac:dyDescent="0.3">
      <c r="A19108" s="6"/>
      <c r="B19108" s="6"/>
      <c r="C19108" s="6"/>
      <c r="D19108" s="6"/>
      <c r="E19108" s="6"/>
      <c r="F19108" s="7"/>
    </row>
    <row r="19109" spans="1:6" x14ac:dyDescent="0.3">
      <c r="A19109" s="8"/>
      <c r="B19109" s="8"/>
      <c r="C19109" s="8"/>
      <c r="D19109" s="8"/>
      <c r="E19109" s="8"/>
      <c r="F19109" s="9"/>
    </row>
    <row r="19110" spans="1:6" x14ac:dyDescent="0.3">
      <c r="A19110" s="6"/>
      <c r="B19110" s="6"/>
      <c r="C19110" s="6"/>
      <c r="D19110" s="6"/>
      <c r="E19110" s="6"/>
      <c r="F19110" s="7"/>
    </row>
    <row r="19111" spans="1:6" x14ac:dyDescent="0.3">
      <c r="A19111" s="8"/>
      <c r="B19111" s="8"/>
      <c r="C19111" s="8"/>
      <c r="D19111" s="8"/>
      <c r="E19111" s="8"/>
      <c r="F19111" s="9"/>
    </row>
    <row r="19112" spans="1:6" x14ac:dyDescent="0.3">
      <c r="A19112" s="6"/>
      <c r="B19112" s="6"/>
      <c r="C19112" s="6"/>
      <c r="D19112" s="6"/>
      <c r="E19112" s="6"/>
      <c r="F19112" s="7"/>
    </row>
    <row r="19113" spans="1:6" x14ac:dyDescent="0.3">
      <c r="A19113" s="8"/>
      <c r="B19113" s="8"/>
      <c r="C19113" s="8"/>
      <c r="D19113" s="8"/>
      <c r="E19113" s="8"/>
      <c r="F19113" s="9"/>
    </row>
    <row r="19114" spans="1:6" x14ac:dyDescent="0.3">
      <c r="A19114" s="6"/>
      <c r="B19114" s="6"/>
      <c r="C19114" s="6"/>
      <c r="D19114" s="6"/>
      <c r="E19114" s="6"/>
      <c r="F19114" s="7"/>
    </row>
    <row r="19115" spans="1:6" x14ac:dyDescent="0.3">
      <c r="A19115" s="8"/>
      <c r="B19115" s="8"/>
      <c r="C19115" s="8"/>
      <c r="D19115" s="8"/>
      <c r="E19115" s="8"/>
      <c r="F19115" s="9"/>
    </row>
    <row r="19116" spans="1:6" x14ac:dyDescent="0.3">
      <c r="A19116" s="6"/>
      <c r="B19116" s="6"/>
      <c r="C19116" s="6"/>
      <c r="D19116" s="6"/>
      <c r="E19116" s="6"/>
      <c r="F19116" s="7"/>
    </row>
    <row r="19117" spans="1:6" x14ac:dyDescent="0.3">
      <c r="A19117" s="8"/>
      <c r="B19117" s="8"/>
      <c r="C19117" s="8"/>
      <c r="D19117" s="8"/>
      <c r="E19117" s="8"/>
      <c r="F19117" s="9"/>
    </row>
    <row r="19118" spans="1:6" x14ac:dyDescent="0.3">
      <c r="A19118" s="6"/>
      <c r="B19118" s="6"/>
      <c r="C19118" s="6"/>
      <c r="D19118" s="6"/>
      <c r="E19118" s="6"/>
      <c r="F19118" s="7"/>
    </row>
    <row r="19119" spans="1:6" x14ac:dyDescent="0.3">
      <c r="A19119" s="8"/>
      <c r="B19119" s="8"/>
      <c r="C19119" s="8"/>
      <c r="D19119" s="8"/>
      <c r="E19119" s="8"/>
      <c r="F19119" s="9"/>
    </row>
    <row r="19120" spans="1:6" x14ac:dyDescent="0.3">
      <c r="A19120" s="6"/>
      <c r="B19120" s="6"/>
      <c r="C19120" s="6"/>
      <c r="D19120" s="6"/>
      <c r="E19120" s="6"/>
      <c r="F19120" s="7"/>
    </row>
    <row r="19121" spans="1:6" x14ac:dyDescent="0.3">
      <c r="A19121" s="8"/>
      <c r="B19121" s="8"/>
      <c r="C19121" s="8"/>
      <c r="D19121" s="8"/>
      <c r="E19121" s="8"/>
      <c r="F19121" s="9"/>
    </row>
    <row r="19122" spans="1:6" x14ac:dyDescent="0.3">
      <c r="A19122" s="6"/>
      <c r="B19122" s="6"/>
      <c r="C19122" s="6"/>
      <c r="D19122" s="6"/>
      <c r="E19122" s="6"/>
      <c r="F19122" s="7"/>
    </row>
    <row r="19123" spans="1:6" x14ac:dyDescent="0.3">
      <c r="A19123" s="8"/>
      <c r="B19123" s="8"/>
      <c r="C19123" s="8"/>
      <c r="D19123" s="8"/>
      <c r="E19123" s="8"/>
      <c r="F19123" s="9"/>
    </row>
    <row r="19124" spans="1:6" x14ac:dyDescent="0.3">
      <c r="A19124" s="6"/>
      <c r="B19124" s="6"/>
      <c r="C19124" s="6"/>
      <c r="D19124" s="6"/>
      <c r="E19124" s="6"/>
      <c r="F19124" s="7"/>
    </row>
    <row r="19125" spans="1:6" x14ac:dyDescent="0.3">
      <c r="A19125" s="8"/>
      <c r="B19125" s="8"/>
      <c r="C19125" s="8"/>
      <c r="D19125" s="8"/>
      <c r="E19125" s="8"/>
      <c r="F19125" s="9"/>
    </row>
    <row r="19126" spans="1:6" x14ac:dyDescent="0.3">
      <c r="A19126" s="6"/>
      <c r="B19126" s="6"/>
      <c r="C19126" s="6"/>
      <c r="D19126" s="6"/>
      <c r="E19126" s="6"/>
      <c r="F19126" s="7"/>
    </row>
    <row r="19127" spans="1:6" x14ac:dyDescent="0.3">
      <c r="A19127" s="8"/>
      <c r="B19127" s="8"/>
      <c r="C19127" s="8"/>
      <c r="D19127" s="8"/>
      <c r="E19127" s="8"/>
      <c r="F19127" s="9"/>
    </row>
    <row r="19128" spans="1:6" x14ac:dyDescent="0.3">
      <c r="A19128" s="6"/>
      <c r="B19128" s="6"/>
      <c r="C19128" s="6"/>
      <c r="D19128" s="6"/>
      <c r="E19128" s="6"/>
      <c r="F19128" s="7"/>
    </row>
    <row r="19129" spans="1:6" x14ac:dyDescent="0.3">
      <c r="A19129" s="8"/>
      <c r="B19129" s="8"/>
      <c r="C19129" s="8"/>
      <c r="D19129" s="8"/>
      <c r="E19129" s="8"/>
      <c r="F19129" s="9"/>
    </row>
    <row r="19130" spans="1:6" x14ac:dyDescent="0.3">
      <c r="A19130" s="6"/>
      <c r="B19130" s="6"/>
      <c r="C19130" s="6"/>
      <c r="D19130" s="6"/>
      <c r="E19130" s="6"/>
      <c r="F19130" s="7"/>
    </row>
    <row r="19131" spans="1:6" x14ac:dyDescent="0.3">
      <c r="A19131" s="8"/>
      <c r="B19131" s="8"/>
      <c r="C19131" s="8"/>
      <c r="D19131" s="8"/>
      <c r="E19131" s="8"/>
      <c r="F19131" s="9"/>
    </row>
    <row r="19132" spans="1:6" x14ac:dyDescent="0.3">
      <c r="A19132" s="6"/>
      <c r="B19132" s="6"/>
      <c r="C19132" s="6"/>
      <c r="D19132" s="6"/>
      <c r="E19132" s="6"/>
      <c r="F19132" s="7"/>
    </row>
    <row r="19133" spans="1:6" x14ac:dyDescent="0.3">
      <c r="A19133" s="8"/>
      <c r="B19133" s="8"/>
      <c r="C19133" s="8"/>
      <c r="D19133" s="8"/>
      <c r="E19133" s="8"/>
      <c r="F19133" s="9"/>
    </row>
    <row r="19134" spans="1:6" x14ac:dyDescent="0.3">
      <c r="A19134" s="6"/>
      <c r="B19134" s="6"/>
      <c r="C19134" s="6"/>
      <c r="D19134" s="6"/>
      <c r="E19134" s="6"/>
      <c r="F19134" s="7"/>
    </row>
    <row r="19135" spans="1:6" x14ac:dyDescent="0.3">
      <c r="A19135" s="8"/>
      <c r="B19135" s="8"/>
      <c r="C19135" s="8"/>
      <c r="D19135" s="8"/>
      <c r="E19135" s="8"/>
      <c r="F19135" s="9"/>
    </row>
    <row r="19136" spans="1:6" x14ac:dyDescent="0.3">
      <c r="A19136" s="6"/>
      <c r="B19136" s="6"/>
      <c r="C19136" s="6"/>
      <c r="D19136" s="6"/>
      <c r="E19136" s="6"/>
      <c r="F19136" s="7"/>
    </row>
    <row r="19137" spans="1:6" x14ac:dyDescent="0.3">
      <c r="A19137" s="8"/>
      <c r="B19137" s="8"/>
      <c r="C19137" s="8"/>
      <c r="D19137" s="8"/>
      <c r="E19137" s="8"/>
      <c r="F19137" s="9"/>
    </row>
    <row r="19138" spans="1:6" x14ac:dyDescent="0.3">
      <c r="A19138" s="6"/>
      <c r="B19138" s="6"/>
      <c r="C19138" s="6"/>
      <c r="D19138" s="6"/>
      <c r="E19138" s="6"/>
      <c r="F19138" s="7"/>
    </row>
    <row r="19139" spans="1:6" x14ac:dyDescent="0.3">
      <c r="A19139" s="8"/>
      <c r="B19139" s="8"/>
      <c r="C19139" s="8"/>
      <c r="D19139" s="8"/>
      <c r="E19139" s="8"/>
      <c r="F19139" s="9"/>
    </row>
    <row r="19140" spans="1:6" x14ac:dyDescent="0.3">
      <c r="A19140" s="6"/>
      <c r="B19140" s="6"/>
      <c r="C19140" s="6"/>
      <c r="D19140" s="6"/>
      <c r="E19140" s="6"/>
      <c r="F19140" s="7"/>
    </row>
    <row r="19141" spans="1:6" x14ac:dyDescent="0.3">
      <c r="A19141" s="8"/>
      <c r="B19141" s="8"/>
      <c r="C19141" s="8"/>
      <c r="D19141" s="8"/>
      <c r="E19141" s="8"/>
      <c r="F19141" s="9"/>
    </row>
    <row r="19142" spans="1:6" x14ac:dyDescent="0.3">
      <c r="A19142" s="6"/>
      <c r="B19142" s="6"/>
      <c r="C19142" s="6"/>
      <c r="D19142" s="6"/>
      <c r="E19142" s="6"/>
      <c r="F19142" s="7"/>
    </row>
    <row r="19143" spans="1:6" x14ac:dyDescent="0.3">
      <c r="A19143" s="8"/>
      <c r="B19143" s="8"/>
      <c r="C19143" s="8"/>
      <c r="D19143" s="8"/>
      <c r="E19143" s="8"/>
      <c r="F19143" s="9"/>
    </row>
    <row r="19144" spans="1:6" x14ac:dyDescent="0.3">
      <c r="A19144" s="6"/>
      <c r="B19144" s="6"/>
      <c r="C19144" s="6"/>
      <c r="D19144" s="6"/>
      <c r="E19144" s="6"/>
      <c r="F19144" s="7"/>
    </row>
    <row r="19145" spans="1:6" x14ac:dyDescent="0.3">
      <c r="A19145" s="8"/>
      <c r="B19145" s="8"/>
      <c r="C19145" s="8"/>
      <c r="D19145" s="8"/>
      <c r="E19145" s="8"/>
      <c r="F19145" s="9"/>
    </row>
    <row r="19146" spans="1:6" x14ac:dyDescent="0.3">
      <c r="A19146" s="6"/>
      <c r="B19146" s="6"/>
      <c r="C19146" s="6"/>
      <c r="D19146" s="6"/>
      <c r="E19146" s="6"/>
      <c r="F19146" s="7"/>
    </row>
    <row r="19147" spans="1:6" x14ac:dyDescent="0.3">
      <c r="A19147" s="8"/>
      <c r="B19147" s="8"/>
      <c r="C19147" s="8"/>
      <c r="D19147" s="8"/>
      <c r="E19147" s="8"/>
      <c r="F19147" s="9"/>
    </row>
    <row r="19148" spans="1:6" x14ac:dyDescent="0.3">
      <c r="A19148" s="6"/>
      <c r="B19148" s="6"/>
      <c r="C19148" s="6"/>
      <c r="D19148" s="6"/>
      <c r="E19148" s="6"/>
      <c r="F19148" s="7"/>
    </row>
    <row r="19149" spans="1:6" x14ac:dyDescent="0.3">
      <c r="A19149" s="8"/>
      <c r="B19149" s="8"/>
      <c r="C19149" s="8"/>
      <c r="D19149" s="8"/>
      <c r="E19149" s="8"/>
      <c r="F19149" s="9"/>
    </row>
    <row r="19150" spans="1:6" x14ac:dyDescent="0.3">
      <c r="A19150" s="6"/>
      <c r="B19150" s="6"/>
      <c r="C19150" s="6"/>
      <c r="D19150" s="6"/>
      <c r="E19150" s="6"/>
      <c r="F19150" s="7"/>
    </row>
    <row r="19151" spans="1:6" x14ac:dyDescent="0.3">
      <c r="A19151" s="8"/>
      <c r="B19151" s="8"/>
      <c r="C19151" s="8"/>
      <c r="D19151" s="8"/>
      <c r="E19151" s="8"/>
      <c r="F19151" s="9"/>
    </row>
    <row r="19152" spans="1:6" x14ac:dyDescent="0.3">
      <c r="A19152" s="6"/>
      <c r="B19152" s="6"/>
      <c r="C19152" s="6"/>
      <c r="D19152" s="6"/>
      <c r="E19152" s="6"/>
      <c r="F19152" s="7"/>
    </row>
    <row r="19153" spans="1:6" x14ac:dyDescent="0.3">
      <c r="A19153" s="8"/>
      <c r="B19153" s="8"/>
      <c r="C19153" s="8"/>
      <c r="D19153" s="8"/>
      <c r="E19153" s="8"/>
      <c r="F19153" s="9"/>
    </row>
    <row r="19154" spans="1:6" x14ac:dyDescent="0.3">
      <c r="A19154" s="6"/>
      <c r="B19154" s="6"/>
      <c r="C19154" s="6"/>
      <c r="D19154" s="6"/>
      <c r="E19154" s="6"/>
      <c r="F19154" s="7"/>
    </row>
    <row r="19155" spans="1:6" x14ac:dyDescent="0.3">
      <c r="A19155" s="8"/>
      <c r="B19155" s="8"/>
      <c r="C19155" s="8"/>
      <c r="D19155" s="8"/>
      <c r="E19155" s="8"/>
      <c r="F19155" s="9"/>
    </row>
    <row r="19156" spans="1:6" x14ac:dyDescent="0.3">
      <c r="A19156" s="6"/>
      <c r="B19156" s="6"/>
      <c r="C19156" s="6"/>
      <c r="D19156" s="6"/>
      <c r="E19156" s="6"/>
      <c r="F19156" s="7"/>
    </row>
    <row r="19157" spans="1:6" x14ac:dyDescent="0.3">
      <c r="A19157" s="8"/>
      <c r="B19157" s="8"/>
      <c r="C19157" s="8"/>
      <c r="D19157" s="8"/>
      <c r="E19157" s="8"/>
      <c r="F19157" s="9"/>
    </row>
    <row r="19158" spans="1:6" x14ac:dyDescent="0.3">
      <c r="A19158" s="6"/>
      <c r="B19158" s="6"/>
      <c r="C19158" s="6"/>
      <c r="D19158" s="6"/>
      <c r="E19158" s="6"/>
      <c r="F19158" s="7"/>
    </row>
    <row r="19159" spans="1:6" x14ac:dyDescent="0.3">
      <c r="A19159" s="8"/>
      <c r="B19159" s="8"/>
      <c r="C19159" s="8"/>
      <c r="D19159" s="8"/>
      <c r="E19159" s="8"/>
      <c r="F19159" s="9"/>
    </row>
    <row r="19160" spans="1:6" x14ac:dyDescent="0.3">
      <c r="A19160" s="6"/>
      <c r="B19160" s="6"/>
      <c r="C19160" s="6"/>
      <c r="D19160" s="6"/>
      <c r="E19160" s="6"/>
      <c r="F19160" s="7"/>
    </row>
    <row r="19161" spans="1:6" x14ac:dyDescent="0.3">
      <c r="A19161" s="8"/>
      <c r="B19161" s="8"/>
      <c r="C19161" s="8"/>
      <c r="D19161" s="8"/>
      <c r="E19161" s="8"/>
      <c r="F19161" s="9"/>
    </row>
    <row r="19162" spans="1:6" x14ac:dyDescent="0.3">
      <c r="A19162" s="6"/>
      <c r="B19162" s="6"/>
      <c r="C19162" s="6"/>
      <c r="D19162" s="6"/>
      <c r="E19162" s="6"/>
      <c r="F19162" s="7"/>
    </row>
    <row r="19163" spans="1:6" x14ac:dyDescent="0.3">
      <c r="A19163" s="8"/>
      <c r="B19163" s="8"/>
      <c r="C19163" s="8"/>
      <c r="D19163" s="8"/>
      <c r="E19163" s="8"/>
      <c r="F19163" s="9"/>
    </row>
    <row r="19164" spans="1:6" x14ac:dyDescent="0.3">
      <c r="A19164" s="6"/>
      <c r="B19164" s="6"/>
      <c r="C19164" s="6"/>
      <c r="D19164" s="6"/>
      <c r="E19164" s="6"/>
      <c r="F19164" s="7"/>
    </row>
    <row r="19165" spans="1:6" x14ac:dyDescent="0.3">
      <c r="A19165" s="8"/>
      <c r="B19165" s="8"/>
      <c r="C19165" s="8"/>
      <c r="D19165" s="8"/>
      <c r="E19165" s="8"/>
      <c r="F19165" s="9"/>
    </row>
    <row r="19166" spans="1:6" x14ac:dyDescent="0.3">
      <c r="A19166" s="6"/>
      <c r="B19166" s="6"/>
      <c r="C19166" s="6"/>
      <c r="D19166" s="6"/>
      <c r="E19166" s="6"/>
      <c r="F19166" s="7"/>
    </row>
    <row r="19167" spans="1:6" x14ac:dyDescent="0.3">
      <c r="A19167" s="8"/>
      <c r="B19167" s="8"/>
      <c r="C19167" s="8"/>
      <c r="D19167" s="8"/>
      <c r="E19167" s="8"/>
      <c r="F19167" s="9"/>
    </row>
    <row r="19168" spans="1:6" x14ac:dyDescent="0.3">
      <c r="A19168" s="6"/>
      <c r="B19168" s="6"/>
      <c r="C19168" s="6"/>
      <c r="D19168" s="6"/>
      <c r="E19168" s="6"/>
      <c r="F19168" s="7"/>
    </row>
    <row r="19169" spans="1:6" x14ac:dyDescent="0.3">
      <c r="A19169" s="8"/>
      <c r="B19169" s="8"/>
      <c r="C19169" s="8"/>
      <c r="D19169" s="8"/>
      <c r="E19169" s="8"/>
      <c r="F19169" s="9"/>
    </row>
    <row r="19170" spans="1:6" x14ac:dyDescent="0.3">
      <c r="A19170" s="6"/>
      <c r="B19170" s="6"/>
      <c r="C19170" s="6"/>
      <c r="D19170" s="6"/>
      <c r="E19170" s="6"/>
      <c r="F19170" s="7"/>
    </row>
    <row r="19171" spans="1:6" x14ac:dyDescent="0.3">
      <c r="A19171" s="8"/>
      <c r="B19171" s="8"/>
      <c r="C19171" s="8"/>
      <c r="D19171" s="8"/>
      <c r="E19171" s="8"/>
      <c r="F19171" s="9"/>
    </row>
    <row r="19172" spans="1:6" x14ac:dyDescent="0.3">
      <c r="A19172" s="6"/>
      <c r="B19172" s="6"/>
      <c r="C19172" s="6"/>
      <c r="D19172" s="6"/>
      <c r="E19172" s="6"/>
      <c r="F19172" s="7"/>
    </row>
    <row r="19173" spans="1:6" x14ac:dyDescent="0.3">
      <c r="A19173" s="8"/>
      <c r="B19173" s="8"/>
      <c r="C19173" s="8"/>
      <c r="D19173" s="8"/>
      <c r="E19173" s="8"/>
      <c r="F19173" s="9"/>
    </row>
    <row r="19174" spans="1:6" x14ac:dyDescent="0.3">
      <c r="A19174" s="6"/>
      <c r="B19174" s="6"/>
      <c r="C19174" s="6"/>
      <c r="D19174" s="6"/>
      <c r="E19174" s="6"/>
      <c r="F19174" s="7"/>
    </row>
    <row r="19175" spans="1:6" x14ac:dyDescent="0.3">
      <c r="A19175" s="8"/>
      <c r="B19175" s="8"/>
      <c r="C19175" s="8"/>
      <c r="D19175" s="8"/>
      <c r="E19175" s="8"/>
      <c r="F19175" s="9"/>
    </row>
    <row r="19176" spans="1:6" x14ac:dyDescent="0.3">
      <c r="A19176" s="6"/>
      <c r="B19176" s="6"/>
      <c r="C19176" s="6"/>
      <c r="D19176" s="6"/>
      <c r="E19176" s="6"/>
      <c r="F19176" s="7"/>
    </row>
    <row r="19177" spans="1:6" x14ac:dyDescent="0.3">
      <c r="A19177" s="8"/>
      <c r="B19177" s="8"/>
      <c r="C19177" s="8"/>
      <c r="D19177" s="8"/>
      <c r="E19177" s="8"/>
      <c r="F19177" s="9"/>
    </row>
    <row r="19178" spans="1:6" x14ac:dyDescent="0.3">
      <c r="A19178" s="6"/>
      <c r="B19178" s="6"/>
      <c r="C19178" s="6"/>
      <c r="D19178" s="6"/>
      <c r="E19178" s="6"/>
      <c r="F19178" s="7"/>
    </row>
    <row r="19179" spans="1:6" x14ac:dyDescent="0.3">
      <c r="A19179" s="8"/>
      <c r="B19179" s="8"/>
      <c r="C19179" s="8"/>
      <c r="D19179" s="8"/>
      <c r="E19179" s="8"/>
      <c r="F19179" s="9"/>
    </row>
    <row r="19180" spans="1:6" x14ac:dyDescent="0.3">
      <c r="A19180" s="6"/>
      <c r="B19180" s="6"/>
      <c r="C19180" s="6"/>
      <c r="D19180" s="6"/>
      <c r="E19180" s="6"/>
      <c r="F19180" s="7"/>
    </row>
    <row r="19181" spans="1:6" x14ac:dyDescent="0.3">
      <c r="A19181" s="8"/>
      <c r="B19181" s="8"/>
      <c r="C19181" s="8"/>
      <c r="D19181" s="8"/>
      <c r="E19181" s="8"/>
      <c r="F19181" s="9"/>
    </row>
    <row r="19182" spans="1:6" x14ac:dyDescent="0.3">
      <c r="A19182" s="6"/>
      <c r="B19182" s="6"/>
      <c r="C19182" s="6"/>
      <c r="D19182" s="6"/>
      <c r="E19182" s="6"/>
      <c r="F19182" s="7"/>
    </row>
    <row r="19183" spans="1:6" x14ac:dyDescent="0.3">
      <c r="A19183" s="8"/>
      <c r="B19183" s="8"/>
      <c r="C19183" s="8"/>
      <c r="D19183" s="8"/>
      <c r="E19183" s="8"/>
      <c r="F19183" s="9"/>
    </row>
    <row r="19184" spans="1:6" x14ac:dyDescent="0.3">
      <c r="A19184" s="6"/>
      <c r="B19184" s="6"/>
      <c r="C19184" s="6"/>
      <c r="D19184" s="6"/>
      <c r="E19184" s="6"/>
      <c r="F19184" s="7"/>
    </row>
    <row r="19185" spans="1:6" x14ac:dyDescent="0.3">
      <c r="A19185" s="8"/>
      <c r="B19185" s="8"/>
      <c r="C19185" s="8"/>
      <c r="D19185" s="8"/>
      <c r="E19185" s="8"/>
      <c r="F19185" s="9"/>
    </row>
    <row r="19186" spans="1:6" x14ac:dyDescent="0.3">
      <c r="A19186" s="6"/>
      <c r="B19186" s="6"/>
      <c r="C19186" s="6"/>
      <c r="D19186" s="6"/>
      <c r="E19186" s="6"/>
      <c r="F19186" s="7"/>
    </row>
    <row r="19187" spans="1:6" x14ac:dyDescent="0.3">
      <c r="A19187" s="8"/>
      <c r="B19187" s="8"/>
      <c r="C19187" s="8"/>
      <c r="D19187" s="8"/>
      <c r="E19187" s="8"/>
      <c r="F19187" s="9"/>
    </row>
    <row r="19188" spans="1:6" x14ac:dyDescent="0.3">
      <c r="A19188" s="6"/>
      <c r="B19188" s="6"/>
      <c r="C19188" s="6"/>
      <c r="D19188" s="6"/>
      <c r="E19188" s="6"/>
      <c r="F19188" s="7"/>
    </row>
    <row r="19189" spans="1:6" x14ac:dyDescent="0.3">
      <c r="A19189" s="8"/>
      <c r="B19189" s="8"/>
      <c r="C19189" s="8"/>
      <c r="D19189" s="8"/>
      <c r="E19189" s="8"/>
      <c r="F19189" s="9"/>
    </row>
    <row r="19190" spans="1:6" x14ac:dyDescent="0.3">
      <c r="A19190" s="6"/>
      <c r="B19190" s="6"/>
      <c r="C19190" s="6"/>
      <c r="D19190" s="6"/>
      <c r="E19190" s="6"/>
      <c r="F19190" s="7"/>
    </row>
    <row r="19191" spans="1:6" x14ac:dyDescent="0.3">
      <c r="A19191" s="8"/>
      <c r="B19191" s="8"/>
      <c r="C19191" s="8"/>
      <c r="D19191" s="8"/>
      <c r="E19191" s="8"/>
      <c r="F19191" s="9"/>
    </row>
    <row r="19192" spans="1:6" x14ac:dyDescent="0.3">
      <c r="A19192" s="6"/>
      <c r="B19192" s="6"/>
      <c r="C19192" s="6"/>
      <c r="D19192" s="6"/>
      <c r="E19192" s="6"/>
      <c r="F19192" s="7"/>
    </row>
    <row r="19193" spans="1:6" x14ac:dyDescent="0.3">
      <c r="A19193" s="8"/>
      <c r="B19193" s="8"/>
      <c r="C19193" s="8"/>
      <c r="D19193" s="8"/>
      <c r="E19193" s="8"/>
      <c r="F19193" s="9"/>
    </row>
    <row r="19194" spans="1:6" x14ac:dyDescent="0.3">
      <c r="A19194" s="6"/>
      <c r="B19194" s="6"/>
      <c r="C19194" s="6"/>
      <c r="D19194" s="6"/>
      <c r="E19194" s="6"/>
      <c r="F19194" s="7"/>
    </row>
    <row r="19195" spans="1:6" x14ac:dyDescent="0.3">
      <c r="A19195" s="8"/>
      <c r="B19195" s="8"/>
      <c r="C19195" s="8"/>
      <c r="D19195" s="8"/>
      <c r="E19195" s="8"/>
      <c r="F19195" s="9"/>
    </row>
    <row r="19196" spans="1:6" x14ac:dyDescent="0.3">
      <c r="A19196" s="6"/>
      <c r="B19196" s="6"/>
      <c r="C19196" s="6"/>
      <c r="D19196" s="6"/>
      <c r="E19196" s="6"/>
      <c r="F19196" s="7"/>
    </row>
    <row r="19197" spans="1:6" x14ac:dyDescent="0.3">
      <c r="A19197" s="8"/>
      <c r="B19197" s="8"/>
      <c r="C19197" s="8"/>
      <c r="D19197" s="8"/>
      <c r="E19197" s="8"/>
      <c r="F19197" s="9"/>
    </row>
    <row r="19198" spans="1:6" x14ac:dyDescent="0.3">
      <c r="A19198" s="6"/>
      <c r="B19198" s="6"/>
      <c r="C19198" s="6"/>
      <c r="D19198" s="6"/>
      <c r="E19198" s="6"/>
      <c r="F19198" s="7"/>
    </row>
    <row r="19199" spans="1:6" x14ac:dyDescent="0.3">
      <c r="A19199" s="8"/>
      <c r="B19199" s="8"/>
      <c r="C19199" s="8"/>
      <c r="D19199" s="8"/>
      <c r="E19199" s="8"/>
      <c r="F19199" s="9"/>
    </row>
    <row r="19200" spans="1:6" x14ac:dyDescent="0.3">
      <c r="A19200" s="6"/>
      <c r="B19200" s="6"/>
      <c r="C19200" s="6"/>
      <c r="D19200" s="6"/>
      <c r="E19200" s="6"/>
      <c r="F19200" s="7"/>
    </row>
    <row r="19201" spans="1:6" x14ac:dyDescent="0.3">
      <c r="A19201" s="8"/>
      <c r="B19201" s="8"/>
      <c r="C19201" s="8"/>
      <c r="D19201" s="8"/>
      <c r="E19201" s="8"/>
      <c r="F19201" s="9"/>
    </row>
    <row r="19202" spans="1:6" x14ac:dyDescent="0.3">
      <c r="A19202" s="6"/>
      <c r="B19202" s="6"/>
      <c r="C19202" s="6"/>
      <c r="D19202" s="6"/>
      <c r="E19202" s="6"/>
      <c r="F19202" s="7"/>
    </row>
    <row r="19203" spans="1:6" x14ac:dyDescent="0.3">
      <c r="A19203" s="8"/>
      <c r="B19203" s="8"/>
      <c r="C19203" s="8"/>
      <c r="D19203" s="8"/>
      <c r="E19203" s="8"/>
      <c r="F19203" s="9"/>
    </row>
    <row r="19204" spans="1:6" x14ac:dyDescent="0.3">
      <c r="A19204" s="6"/>
      <c r="B19204" s="6"/>
      <c r="C19204" s="6"/>
      <c r="D19204" s="6"/>
      <c r="E19204" s="6"/>
      <c r="F19204" s="7"/>
    </row>
    <row r="19205" spans="1:6" x14ac:dyDescent="0.3">
      <c r="A19205" s="8"/>
      <c r="B19205" s="8"/>
      <c r="C19205" s="8"/>
      <c r="D19205" s="8"/>
      <c r="E19205" s="8"/>
      <c r="F19205" s="9"/>
    </row>
    <row r="19206" spans="1:6" x14ac:dyDescent="0.3">
      <c r="A19206" s="6"/>
      <c r="B19206" s="6"/>
      <c r="C19206" s="6"/>
      <c r="D19206" s="6"/>
      <c r="E19206" s="6"/>
      <c r="F19206" s="7"/>
    </row>
    <row r="19207" spans="1:6" x14ac:dyDescent="0.3">
      <c r="A19207" s="8"/>
      <c r="B19207" s="8"/>
      <c r="C19207" s="8"/>
      <c r="D19207" s="8"/>
      <c r="E19207" s="8"/>
      <c r="F19207" s="9"/>
    </row>
    <row r="19208" spans="1:6" x14ac:dyDescent="0.3">
      <c r="A19208" s="6"/>
      <c r="B19208" s="6"/>
      <c r="C19208" s="6"/>
      <c r="D19208" s="6"/>
      <c r="E19208" s="6"/>
      <c r="F19208" s="7"/>
    </row>
    <row r="19209" spans="1:6" x14ac:dyDescent="0.3">
      <c r="A19209" s="8"/>
      <c r="B19209" s="8"/>
      <c r="C19209" s="8"/>
      <c r="D19209" s="8"/>
      <c r="E19209" s="8"/>
      <c r="F19209" s="9"/>
    </row>
    <row r="19210" spans="1:6" x14ac:dyDescent="0.3">
      <c r="A19210" s="6"/>
      <c r="B19210" s="6"/>
      <c r="C19210" s="6"/>
      <c r="D19210" s="6"/>
      <c r="E19210" s="6"/>
      <c r="F19210" s="7"/>
    </row>
    <row r="19211" spans="1:6" x14ac:dyDescent="0.3">
      <c r="A19211" s="8"/>
      <c r="B19211" s="8"/>
      <c r="C19211" s="8"/>
      <c r="D19211" s="8"/>
      <c r="E19211" s="8"/>
      <c r="F19211" s="9"/>
    </row>
    <row r="19212" spans="1:6" x14ac:dyDescent="0.3">
      <c r="A19212" s="6"/>
      <c r="B19212" s="6"/>
      <c r="C19212" s="6"/>
      <c r="D19212" s="6"/>
      <c r="E19212" s="6"/>
      <c r="F19212" s="7"/>
    </row>
    <row r="19213" spans="1:6" x14ac:dyDescent="0.3">
      <c r="A19213" s="8"/>
      <c r="B19213" s="8"/>
      <c r="C19213" s="8"/>
      <c r="D19213" s="8"/>
      <c r="E19213" s="8"/>
      <c r="F19213" s="9"/>
    </row>
    <row r="19214" spans="1:6" x14ac:dyDescent="0.3">
      <c r="A19214" s="6"/>
      <c r="B19214" s="6"/>
      <c r="C19214" s="6"/>
      <c r="D19214" s="6"/>
      <c r="E19214" s="6"/>
      <c r="F19214" s="7"/>
    </row>
    <row r="19215" spans="1:6" x14ac:dyDescent="0.3">
      <c r="A19215" s="8"/>
      <c r="B19215" s="8"/>
      <c r="C19215" s="8"/>
      <c r="D19215" s="8"/>
      <c r="E19215" s="8"/>
      <c r="F19215" s="9"/>
    </row>
    <row r="19216" spans="1:6" x14ac:dyDescent="0.3">
      <c r="A19216" s="6"/>
      <c r="B19216" s="6"/>
      <c r="C19216" s="6"/>
      <c r="D19216" s="6"/>
      <c r="E19216" s="6"/>
      <c r="F19216" s="7"/>
    </row>
    <row r="19217" spans="1:6" x14ac:dyDescent="0.3">
      <c r="A19217" s="8"/>
      <c r="B19217" s="8"/>
      <c r="C19217" s="8"/>
      <c r="D19217" s="8"/>
      <c r="E19217" s="8"/>
      <c r="F19217" s="9"/>
    </row>
    <row r="19218" spans="1:6" x14ac:dyDescent="0.3">
      <c r="A19218" s="6"/>
      <c r="B19218" s="6"/>
      <c r="C19218" s="6"/>
      <c r="D19218" s="6"/>
      <c r="E19218" s="6"/>
      <c r="F19218" s="7"/>
    </row>
    <row r="19219" spans="1:6" x14ac:dyDescent="0.3">
      <c r="A19219" s="8"/>
      <c r="B19219" s="8"/>
      <c r="C19219" s="8"/>
      <c r="D19219" s="8"/>
      <c r="E19219" s="8"/>
      <c r="F19219" s="9"/>
    </row>
    <row r="19220" spans="1:6" x14ac:dyDescent="0.3">
      <c r="A19220" s="6"/>
      <c r="B19220" s="6"/>
      <c r="C19220" s="6"/>
      <c r="D19220" s="6"/>
      <c r="E19220" s="6"/>
      <c r="F19220" s="7"/>
    </row>
    <row r="19221" spans="1:6" x14ac:dyDescent="0.3">
      <c r="A19221" s="8"/>
      <c r="B19221" s="8"/>
      <c r="C19221" s="8"/>
      <c r="D19221" s="8"/>
      <c r="E19221" s="8"/>
      <c r="F19221" s="9"/>
    </row>
    <row r="19222" spans="1:6" x14ac:dyDescent="0.3">
      <c r="A19222" s="6"/>
      <c r="B19222" s="6"/>
      <c r="C19222" s="6"/>
      <c r="D19222" s="6"/>
      <c r="E19222" s="6"/>
      <c r="F19222" s="7"/>
    </row>
    <row r="19223" spans="1:6" x14ac:dyDescent="0.3">
      <c r="A19223" s="8"/>
      <c r="B19223" s="8"/>
      <c r="C19223" s="8"/>
      <c r="D19223" s="8"/>
      <c r="E19223" s="8"/>
      <c r="F19223" s="9"/>
    </row>
    <row r="19224" spans="1:6" x14ac:dyDescent="0.3">
      <c r="A19224" s="6"/>
      <c r="B19224" s="6"/>
      <c r="C19224" s="6"/>
      <c r="D19224" s="6"/>
      <c r="E19224" s="6"/>
      <c r="F19224" s="7"/>
    </row>
    <row r="19225" spans="1:6" x14ac:dyDescent="0.3">
      <c r="A19225" s="8"/>
      <c r="B19225" s="8"/>
      <c r="C19225" s="8"/>
      <c r="D19225" s="8"/>
      <c r="E19225" s="8"/>
      <c r="F19225" s="9"/>
    </row>
    <row r="19226" spans="1:6" x14ac:dyDescent="0.3">
      <c r="A19226" s="6"/>
      <c r="B19226" s="6"/>
      <c r="C19226" s="6"/>
      <c r="D19226" s="6"/>
      <c r="E19226" s="6"/>
      <c r="F19226" s="7"/>
    </row>
    <row r="19227" spans="1:6" x14ac:dyDescent="0.3">
      <c r="A19227" s="8"/>
      <c r="B19227" s="8"/>
      <c r="C19227" s="8"/>
      <c r="D19227" s="8"/>
      <c r="E19227" s="8"/>
      <c r="F19227" s="9"/>
    </row>
    <row r="19228" spans="1:6" x14ac:dyDescent="0.3">
      <c r="A19228" s="6"/>
      <c r="B19228" s="6"/>
      <c r="C19228" s="6"/>
      <c r="D19228" s="6"/>
      <c r="E19228" s="6"/>
      <c r="F19228" s="7"/>
    </row>
    <row r="19229" spans="1:6" x14ac:dyDescent="0.3">
      <c r="A19229" s="8"/>
      <c r="B19229" s="8"/>
      <c r="C19229" s="8"/>
      <c r="D19229" s="8"/>
      <c r="E19229" s="8"/>
      <c r="F19229" s="9"/>
    </row>
    <row r="19230" spans="1:6" x14ac:dyDescent="0.3">
      <c r="A19230" s="6"/>
      <c r="B19230" s="6"/>
      <c r="C19230" s="6"/>
      <c r="D19230" s="6"/>
      <c r="E19230" s="6"/>
      <c r="F19230" s="7"/>
    </row>
    <row r="19231" spans="1:6" x14ac:dyDescent="0.3">
      <c r="A19231" s="8"/>
      <c r="B19231" s="8"/>
      <c r="C19231" s="8"/>
      <c r="D19231" s="8"/>
      <c r="E19231" s="8"/>
      <c r="F19231" s="9"/>
    </row>
    <row r="19232" spans="1:6" x14ac:dyDescent="0.3">
      <c r="A19232" s="6"/>
      <c r="B19232" s="6"/>
      <c r="C19232" s="6"/>
      <c r="D19232" s="6"/>
      <c r="E19232" s="6"/>
      <c r="F19232" s="7"/>
    </row>
    <row r="19233" spans="1:6" x14ac:dyDescent="0.3">
      <c r="A19233" s="8"/>
      <c r="B19233" s="8"/>
      <c r="C19233" s="8"/>
      <c r="D19233" s="8"/>
      <c r="E19233" s="8"/>
      <c r="F19233" s="9"/>
    </row>
    <row r="19234" spans="1:6" x14ac:dyDescent="0.3">
      <c r="A19234" s="6"/>
      <c r="B19234" s="6"/>
      <c r="C19234" s="6"/>
      <c r="D19234" s="6"/>
      <c r="E19234" s="6"/>
      <c r="F19234" s="7"/>
    </row>
    <row r="19235" spans="1:6" x14ac:dyDescent="0.3">
      <c r="A19235" s="8"/>
      <c r="B19235" s="8"/>
      <c r="C19235" s="8"/>
      <c r="D19235" s="8"/>
      <c r="E19235" s="8"/>
      <c r="F19235" s="9"/>
    </row>
    <row r="19236" spans="1:6" x14ac:dyDescent="0.3">
      <c r="A19236" s="6"/>
      <c r="B19236" s="6"/>
      <c r="C19236" s="6"/>
      <c r="D19236" s="6"/>
      <c r="E19236" s="6"/>
      <c r="F19236" s="7"/>
    </row>
    <row r="19237" spans="1:6" x14ac:dyDescent="0.3">
      <c r="A19237" s="8"/>
      <c r="B19237" s="8"/>
      <c r="C19237" s="8"/>
      <c r="D19237" s="8"/>
      <c r="E19237" s="8"/>
      <c r="F19237" s="9"/>
    </row>
    <row r="19238" spans="1:6" x14ac:dyDescent="0.3">
      <c r="A19238" s="6"/>
      <c r="B19238" s="6"/>
      <c r="C19238" s="6"/>
      <c r="D19238" s="6"/>
      <c r="E19238" s="6"/>
      <c r="F19238" s="7"/>
    </row>
    <row r="19239" spans="1:6" x14ac:dyDescent="0.3">
      <c r="A19239" s="8"/>
      <c r="B19239" s="8"/>
      <c r="C19239" s="8"/>
      <c r="D19239" s="8"/>
      <c r="E19239" s="8"/>
      <c r="F19239" s="9"/>
    </row>
    <row r="19240" spans="1:6" x14ac:dyDescent="0.3">
      <c r="A19240" s="6"/>
      <c r="B19240" s="6"/>
      <c r="C19240" s="6"/>
      <c r="D19240" s="6"/>
      <c r="E19240" s="6"/>
      <c r="F19240" s="7"/>
    </row>
    <row r="19241" spans="1:6" x14ac:dyDescent="0.3">
      <c r="A19241" s="8"/>
      <c r="B19241" s="8"/>
      <c r="C19241" s="8"/>
      <c r="D19241" s="8"/>
      <c r="E19241" s="8"/>
      <c r="F19241" s="9"/>
    </row>
    <row r="19242" spans="1:6" x14ac:dyDescent="0.3">
      <c r="A19242" s="6"/>
      <c r="B19242" s="6"/>
      <c r="C19242" s="6"/>
      <c r="D19242" s="6"/>
      <c r="E19242" s="6"/>
      <c r="F19242" s="7"/>
    </row>
    <row r="19243" spans="1:6" x14ac:dyDescent="0.3">
      <c r="A19243" s="8"/>
      <c r="B19243" s="8"/>
      <c r="C19243" s="8"/>
      <c r="D19243" s="8"/>
      <c r="E19243" s="8"/>
      <c r="F19243" s="9"/>
    </row>
    <row r="19244" spans="1:6" x14ac:dyDescent="0.3">
      <c r="A19244" s="6"/>
      <c r="B19244" s="6"/>
      <c r="C19244" s="6"/>
      <c r="D19244" s="6"/>
      <c r="E19244" s="6"/>
      <c r="F19244" s="7"/>
    </row>
    <row r="19245" spans="1:6" x14ac:dyDescent="0.3">
      <c r="A19245" s="8"/>
      <c r="B19245" s="8"/>
      <c r="C19245" s="8"/>
      <c r="D19245" s="8"/>
      <c r="E19245" s="8"/>
      <c r="F19245" s="9"/>
    </row>
    <row r="19246" spans="1:6" x14ac:dyDescent="0.3">
      <c r="A19246" s="6"/>
      <c r="B19246" s="6"/>
      <c r="C19246" s="6"/>
      <c r="D19246" s="6"/>
      <c r="E19246" s="6"/>
      <c r="F19246" s="7"/>
    </row>
    <row r="19247" spans="1:6" x14ac:dyDescent="0.3">
      <c r="A19247" s="8"/>
      <c r="B19247" s="8"/>
      <c r="C19247" s="8"/>
      <c r="D19247" s="8"/>
      <c r="E19247" s="8"/>
      <c r="F19247" s="9"/>
    </row>
    <row r="19248" spans="1:6" x14ac:dyDescent="0.3">
      <c r="A19248" s="6"/>
      <c r="B19248" s="6"/>
      <c r="C19248" s="6"/>
      <c r="D19248" s="6"/>
      <c r="E19248" s="6"/>
      <c r="F19248" s="7"/>
    </row>
    <row r="19249" spans="1:6" x14ac:dyDescent="0.3">
      <c r="A19249" s="8"/>
      <c r="B19249" s="8"/>
      <c r="C19249" s="8"/>
      <c r="D19249" s="8"/>
      <c r="E19249" s="8"/>
      <c r="F19249" s="9"/>
    </row>
    <row r="19250" spans="1:6" x14ac:dyDescent="0.3">
      <c r="A19250" s="6"/>
      <c r="B19250" s="6"/>
      <c r="C19250" s="6"/>
      <c r="D19250" s="6"/>
      <c r="E19250" s="6"/>
      <c r="F19250" s="7"/>
    </row>
    <row r="19251" spans="1:6" x14ac:dyDescent="0.3">
      <c r="A19251" s="8"/>
      <c r="B19251" s="8"/>
      <c r="C19251" s="8"/>
      <c r="D19251" s="8"/>
      <c r="E19251" s="8"/>
      <c r="F19251" s="9"/>
    </row>
    <row r="19252" spans="1:6" x14ac:dyDescent="0.3">
      <c r="A19252" s="6"/>
      <c r="B19252" s="6"/>
      <c r="C19252" s="6"/>
      <c r="D19252" s="6"/>
      <c r="E19252" s="6"/>
      <c r="F19252" s="7"/>
    </row>
    <row r="19253" spans="1:6" x14ac:dyDescent="0.3">
      <c r="A19253" s="8"/>
      <c r="B19253" s="8"/>
      <c r="C19253" s="8"/>
      <c r="D19253" s="8"/>
      <c r="E19253" s="8"/>
      <c r="F19253" s="9"/>
    </row>
    <row r="19254" spans="1:6" x14ac:dyDescent="0.3">
      <c r="A19254" s="6"/>
      <c r="B19254" s="6"/>
      <c r="C19254" s="6"/>
      <c r="D19254" s="6"/>
      <c r="E19254" s="6"/>
      <c r="F19254" s="7"/>
    </row>
    <row r="19255" spans="1:6" x14ac:dyDescent="0.3">
      <c r="A19255" s="8"/>
      <c r="B19255" s="8"/>
      <c r="C19255" s="8"/>
      <c r="D19255" s="8"/>
      <c r="E19255" s="8"/>
      <c r="F19255" s="9"/>
    </row>
    <row r="19256" spans="1:6" x14ac:dyDescent="0.3">
      <c r="A19256" s="6"/>
      <c r="B19256" s="6"/>
      <c r="C19256" s="6"/>
      <c r="D19256" s="6"/>
      <c r="E19256" s="6"/>
      <c r="F19256" s="7"/>
    </row>
    <row r="19257" spans="1:6" x14ac:dyDescent="0.3">
      <c r="A19257" s="8"/>
      <c r="B19257" s="8"/>
      <c r="C19257" s="8"/>
      <c r="D19257" s="8"/>
      <c r="E19257" s="8"/>
      <c r="F19257" s="9"/>
    </row>
    <row r="19258" spans="1:6" x14ac:dyDescent="0.3">
      <c r="A19258" s="6"/>
      <c r="B19258" s="6"/>
      <c r="C19258" s="6"/>
      <c r="D19258" s="6"/>
      <c r="E19258" s="6"/>
      <c r="F19258" s="7"/>
    </row>
    <row r="19259" spans="1:6" x14ac:dyDescent="0.3">
      <c r="A19259" s="8"/>
      <c r="B19259" s="8"/>
      <c r="C19259" s="8"/>
      <c r="D19259" s="8"/>
      <c r="E19259" s="8"/>
      <c r="F19259" s="9"/>
    </row>
    <row r="19260" spans="1:6" x14ac:dyDescent="0.3">
      <c r="A19260" s="6"/>
      <c r="B19260" s="6"/>
      <c r="C19260" s="6"/>
      <c r="D19260" s="6"/>
      <c r="E19260" s="6"/>
      <c r="F19260" s="7"/>
    </row>
    <row r="19261" spans="1:6" x14ac:dyDescent="0.3">
      <c r="A19261" s="8"/>
      <c r="B19261" s="8"/>
      <c r="C19261" s="8"/>
      <c r="D19261" s="8"/>
      <c r="E19261" s="8"/>
      <c r="F19261" s="9"/>
    </row>
    <row r="19262" spans="1:6" x14ac:dyDescent="0.3">
      <c r="A19262" s="6"/>
      <c r="B19262" s="6"/>
      <c r="C19262" s="6"/>
      <c r="D19262" s="6"/>
      <c r="E19262" s="6"/>
      <c r="F19262" s="7"/>
    </row>
    <row r="19263" spans="1:6" x14ac:dyDescent="0.3">
      <c r="A19263" s="8"/>
      <c r="B19263" s="8"/>
      <c r="C19263" s="8"/>
      <c r="D19263" s="8"/>
      <c r="E19263" s="8"/>
      <c r="F19263" s="9"/>
    </row>
    <row r="19264" spans="1:6" x14ac:dyDescent="0.3">
      <c r="A19264" s="6"/>
      <c r="B19264" s="6"/>
      <c r="C19264" s="6"/>
      <c r="D19264" s="6"/>
      <c r="E19264" s="6"/>
      <c r="F19264" s="7"/>
    </row>
    <row r="19265" spans="1:6" x14ac:dyDescent="0.3">
      <c r="A19265" s="8"/>
      <c r="B19265" s="8"/>
      <c r="C19265" s="8"/>
      <c r="D19265" s="8"/>
      <c r="E19265" s="8"/>
      <c r="F19265" s="9"/>
    </row>
    <row r="19266" spans="1:6" x14ac:dyDescent="0.3">
      <c r="A19266" s="6"/>
      <c r="B19266" s="6"/>
      <c r="C19266" s="6"/>
      <c r="D19266" s="6"/>
      <c r="E19266" s="6"/>
      <c r="F19266" s="7"/>
    </row>
    <row r="19267" spans="1:6" x14ac:dyDescent="0.3">
      <c r="A19267" s="8"/>
      <c r="B19267" s="8"/>
      <c r="C19267" s="8"/>
      <c r="D19267" s="8"/>
      <c r="E19267" s="8"/>
      <c r="F19267" s="9"/>
    </row>
    <row r="19268" spans="1:6" x14ac:dyDescent="0.3">
      <c r="A19268" s="6"/>
      <c r="B19268" s="6"/>
      <c r="C19268" s="6"/>
      <c r="D19268" s="6"/>
      <c r="E19268" s="6"/>
      <c r="F19268" s="7"/>
    </row>
    <row r="19269" spans="1:6" x14ac:dyDescent="0.3">
      <c r="A19269" s="8"/>
      <c r="B19269" s="8"/>
      <c r="C19269" s="8"/>
      <c r="D19269" s="8"/>
      <c r="E19269" s="8"/>
      <c r="F19269" s="9"/>
    </row>
    <row r="19270" spans="1:6" x14ac:dyDescent="0.3">
      <c r="A19270" s="6"/>
      <c r="B19270" s="6"/>
      <c r="C19270" s="6"/>
      <c r="D19270" s="6"/>
      <c r="E19270" s="6"/>
      <c r="F19270" s="7"/>
    </row>
    <row r="19271" spans="1:6" x14ac:dyDescent="0.3">
      <c r="A19271" s="8"/>
      <c r="B19271" s="8"/>
      <c r="C19271" s="8"/>
      <c r="D19271" s="8"/>
      <c r="E19271" s="8"/>
      <c r="F19271" s="9"/>
    </row>
    <row r="19272" spans="1:6" x14ac:dyDescent="0.3">
      <c r="A19272" s="6"/>
      <c r="B19272" s="6"/>
      <c r="C19272" s="6"/>
      <c r="D19272" s="6"/>
      <c r="E19272" s="6"/>
      <c r="F19272" s="7"/>
    </row>
    <row r="19273" spans="1:6" x14ac:dyDescent="0.3">
      <c r="A19273" s="8"/>
      <c r="B19273" s="8"/>
      <c r="C19273" s="8"/>
      <c r="D19273" s="8"/>
      <c r="E19273" s="8"/>
      <c r="F19273" s="9"/>
    </row>
    <row r="19274" spans="1:6" x14ac:dyDescent="0.3">
      <c r="A19274" s="6"/>
      <c r="B19274" s="6"/>
      <c r="C19274" s="6"/>
      <c r="D19274" s="6"/>
      <c r="E19274" s="6"/>
      <c r="F19274" s="7"/>
    </row>
    <row r="19275" spans="1:6" x14ac:dyDescent="0.3">
      <c r="A19275" s="8"/>
      <c r="B19275" s="8"/>
      <c r="C19275" s="8"/>
      <c r="D19275" s="8"/>
      <c r="E19275" s="8"/>
      <c r="F19275" s="9"/>
    </row>
    <row r="19276" spans="1:6" x14ac:dyDescent="0.3">
      <c r="A19276" s="6"/>
      <c r="B19276" s="6"/>
      <c r="C19276" s="6"/>
      <c r="D19276" s="6"/>
      <c r="E19276" s="6"/>
      <c r="F19276" s="7"/>
    </row>
    <row r="19277" spans="1:6" x14ac:dyDescent="0.3">
      <c r="A19277" s="8"/>
      <c r="B19277" s="8"/>
      <c r="C19277" s="8"/>
      <c r="D19277" s="8"/>
      <c r="E19277" s="8"/>
      <c r="F19277" s="9"/>
    </row>
    <row r="19278" spans="1:6" x14ac:dyDescent="0.3">
      <c r="A19278" s="6"/>
      <c r="B19278" s="6"/>
      <c r="C19278" s="6"/>
      <c r="D19278" s="6"/>
      <c r="E19278" s="6"/>
      <c r="F19278" s="7"/>
    </row>
    <row r="19279" spans="1:6" x14ac:dyDescent="0.3">
      <c r="A19279" s="8"/>
      <c r="B19279" s="8"/>
      <c r="C19279" s="8"/>
      <c r="D19279" s="8"/>
      <c r="E19279" s="8"/>
      <c r="F19279" s="9"/>
    </row>
    <row r="19280" spans="1:6" x14ac:dyDescent="0.3">
      <c r="A19280" s="6"/>
      <c r="B19280" s="6"/>
      <c r="C19280" s="6"/>
      <c r="D19280" s="6"/>
      <c r="E19280" s="6"/>
      <c r="F19280" s="7"/>
    </row>
    <row r="19281" spans="1:6" x14ac:dyDescent="0.3">
      <c r="A19281" s="8"/>
      <c r="B19281" s="8"/>
      <c r="C19281" s="8"/>
      <c r="D19281" s="8"/>
      <c r="E19281" s="8"/>
      <c r="F19281" s="9"/>
    </row>
    <row r="19282" spans="1:6" x14ac:dyDescent="0.3">
      <c r="A19282" s="6"/>
      <c r="B19282" s="6"/>
      <c r="C19282" s="6"/>
      <c r="D19282" s="6"/>
      <c r="E19282" s="6"/>
      <c r="F19282" s="7"/>
    </row>
    <row r="19283" spans="1:6" x14ac:dyDescent="0.3">
      <c r="A19283" s="8"/>
      <c r="B19283" s="8"/>
      <c r="C19283" s="8"/>
      <c r="D19283" s="8"/>
      <c r="E19283" s="8"/>
      <c r="F19283" s="9"/>
    </row>
    <row r="19284" spans="1:6" x14ac:dyDescent="0.3">
      <c r="A19284" s="6"/>
      <c r="B19284" s="6"/>
      <c r="C19284" s="6"/>
      <c r="D19284" s="6"/>
      <c r="E19284" s="6"/>
      <c r="F19284" s="7"/>
    </row>
    <row r="19285" spans="1:6" x14ac:dyDescent="0.3">
      <c r="A19285" s="8"/>
      <c r="B19285" s="8"/>
      <c r="C19285" s="8"/>
      <c r="D19285" s="8"/>
      <c r="E19285" s="8"/>
      <c r="F19285" s="9"/>
    </row>
    <row r="19286" spans="1:6" x14ac:dyDescent="0.3">
      <c r="A19286" s="6"/>
      <c r="B19286" s="6"/>
      <c r="C19286" s="6"/>
      <c r="D19286" s="6"/>
      <c r="E19286" s="6"/>
      <c r="F19286" s="7"/>
    </row>
    <row r="19287" spans="1:6" x14ac:dyDescent="0.3">
      <c r="A19287" s="8"/>
      <c r="B19287" s="8"/>
      <c r="C19287" s="8"/>
      <c r="D19287" s="8"/>
      <c r="E19287" s="8"/>
      <c r="F19287" s="9"/>
    </row>
    <row r="19288" spans="1:6" x14ac:dyDescent="0.3">
      <c r="A19288" s="6"/>
      <c r="B19288" s="6"/>
      <c r="C19288" s="6"/>
      <c r="D19288" s="6"/>
      <c r="E19288" s="6"/>
      <c r="F19288" s="7"/>
    </row>
    <row r="19289" spans="1:6" x14ac:dyDescent="0.3">
      <c r="A19289" s="8"/>
      <c r="B19289" s="8"/>
      <c r="C19289" s="8"/>
      <c r="D19289" s="8"/>
      <c r="E19289" s="8"/>
      <c r="F19289" s="9"/>
    </row>
    <row r="19290" spans="1:6" x14ac:dyDescent="0.3">
      <c r="A19290" s="6"/>
      <c r="B19290" s="6"/>
      <c r="C19290" s="6"/>
      <c r="D19290" s="6"/>
      <c r="E19290" s="6"/>
      <c r="F19290" s="7"/>
    </row>
    <row r="19291" spans="1:6" x14ac:dyDescent="0.3">
      <c r="A19291" s="8"/>
      <c r="B19291" s="8"/>
      <c r="C19291" s="8"/>
      <c r="D19291" s="8"/>
      <c r="E19291" s="8"/>
      <c r="F19291" s="9"/>
    </row>
    <row r="19292" spans="1:6" x14ac:dyDescent="0.3">
      <c r="A19292" s="6"/>
      <c r="B19292" s="6"/>
      <c r="C19292" s="6"/>
      <c r="D19292" s="6"/>
      <c r="E19292" s="6"/>
      <c r="F19292" s="7"/>
    </row>
    <row r="19293" spans="1:6" x14ac:dyDescent="0.3">
      <c r="A19293" s="8"/>
      <c r="B19293" s="8"/>
      <c r="C19293" s="8"/>
      <c r="D19293" s="8"/>
      <c r="E19293" s="8"/>
      <c r="F19293" s="9"/>
    </row>
    <row r="19294" spans="1:6" x14ac:dyDescent="0.3">
      <c r="A19294" s="6"/>
      <c r="B19294" s="6"/>
      <c r="C19294" s="6"/>
      <c r="D19294" s="6"/>
      <c r="E19294" s="6"/>
      <c r="F19294" s="7"/>
    </row>
    <row r="19295" spans="1:6" x14ac:dyDescent="0.3">
      <c r="A19295" s="8"/>
      <c r="B19295" s="8"/>
      <c r="C19295" s="8"/>
      <c r="D19295" s="8"/>
      <c r="E19295" s="8"/>
      <c r="F19295" s="9"/>
    </row>
    <row r="19296" spans="1:6" x14ac:dyDescent="0.3">
      <c r="A19296" s="6"/>
      <c r="B19296" s="6"/>
      <c r="C19296" s="6"/>
      <c r="D19296" s="6"/>
      <c r="E19296" s="6"/>
      <c r="F19296" s="7"/>
    </row>
    <row r="19297" spans="1:6" x14ac:dyDescent="0.3">
      <c r="A19297" s="8"/>
      <c r="B19297" s="8"/>
      <c r="C19297" s="8"/>
      <c r="D19297" s="8"/>
      <c r="E19297" s="8"/>
      <c r="F19297" s="9"/>
    </row>
    <row r="19298" spans="1:6" x14ac:dyDescent="0.3">
      <c r="A19298" s="6"/>
      <c r="B19298" s="6"/>
      <c r="C19298" s="6"/>
      <c r="D19298" s="6"/>
      <c r="E19298" s="6"/>
      <c r="F19298" s="7"/>
    </row>
    <row r="19299" spans="1:6" x14ac:dyDescent="0.3">
      <c r="A19299" s="8"/>
      <c r="B19299" s="8"/>
      <c r="C19299" s="8"/>
      <c r="D19299" s="8"/>
      <c r="E19299" s="8"/>
      <c r="F19299" s="9"/>
    </row>
    <row r="19300" spans="1:6" x14ac:dyDescent="0.3">
      <c r="A19300" s="6"/>
      <c r="B19300" s="6"/>
      <c r="C19300" s="6"/>
      <c r="D19300" s="6"/>
      <c r="E19300" s="6"/>
      <c r="F19300" s="7"/>
    </row>
    <row r="19301" spans="1:6" x14ac:dyDescent="0.3">
      <c r="A19301" s="8"/>
      <c r="B19301" s="8"/>
      <c r="C19301" s="8"/>
      <c r="D19301" s="8"/>
      <c r="E19301" s="8"/>
      <c r="F19301" s="9"/>
    </row>
    <row r="19302" spans="1:6" x14ac:dyDescent="0.3">
      <c r="A19302" s="6"/>
      <c r="B19302" s="6"/>
      <c r="C19302" s="6"/>
      <c r="D19302" s="6"/>
      <c r="E19302" s="6"/>
      <c r="F19302" s="7"/>
    </row>
    <row r="19303" spans="1:6" x14ac:dyDescent="0.3">
      <c r="A19303" s="8"/>
      <c r="B19303" s="8"/>
      <c r="C19303" s="8"/>
      <c r="D19303" s="8"/>
      <c r="E19303" s="8"/>
      <c r="F19303" s="9"/>
    </row>
    <row r="19304" spans="1:6" x14ac:dyDescent="0.3">
      <c r="A19304" s="6"/>
      <c r="B19304" s="6"/>
      <c r="C19304" s="6"/>
      <c r="D19304" s="6"/>
      <c r="E19304" s="6"/>
      <c r="F19304" s="7"/>
    </row>
    <row r="19305" spans="1:6" x14ac:dyDescent="0.3">
      <c r="A19305" s="8"/>
      <c r="B19305" s="8"/>
      <c r="C19305" s="8"/>
      <c r="D19305" s="8"/>
      <c r="E19305" s="8"/>
      <c r="F19305" s="9"/>
    </row>
    <row r="19306" spans="1:6" x14ac:dyDescent="0.3">
      <c r="A19306" s="6"/>
      <c r="B19306" s="6"/>
      <c r="C19306" s="6"/>
      <c r="D19306" s="6"/>
      <c r="E19306" s="6"/>
      <c r="F19306" s="7"/>
    </row>
    <row r="19307" spans="1:6" x14ac:dyDescent="0.3">
      <c r="A19307" s="8"/>
      <c r="B19307" s="8"/>
      <c r="C19307" s="8"/>
      <c r="D19307" s="8"/>
      <c r="E19307" s="8"/>
      <c r="F19307" s="9"/>
    </row>
    <row r="19308" spans="1:6" x14ac:dyDescent="0.3">
      <c r="A19308" s="6"/>
      <c r="B19308" s="6"/>
      <c r="C19308" s="6"/>
      <c r="D19308" s="6"/>
      <c r="E19308" s="6"/>
      <c r="F19308" s="7"/>
    </row>
    <row r="19309" spans="1:6" x14ac:dyDescent="0.3">
      <c r="A19309" s="8"/>
      <c r="B19309" s="8"/>
      <c r="C19309" s="8"/>
      <c r="D19309" s="8"/>
      <c r="E19309" s="8"/>
      <c r="F19309" s="9"/>
    </row>
    <row r="19310" spans="1:6" x14ac:dyDescent="0.3">
      <c r="A19310" s="6"/>
      <c r="B19310" s="6"/>
      <c r="C19310" s="6"/>
      <c r="D19310" s="6"/>
      <c r="E19310" s="6"/>
      <c r="F19310" s="7"/>
    </row>
    <row r="19311" spans="1:6" x14ac:dyDescent="0.3">
      <c r="A19311" s="8"/>
      <c r="B19311" s="8"/>
      <c r="C19311" s="8"/>
      <c r="D19311" s="8"/>
      <c r="E19311" s="8"/>
      <c r="F19311" s="9"/>
    </row>
    <row r="19312" spans="1:6" x14ac:dyDescent="0.3">
      <c r="A19312" s="6"/>
      <c r="B19312" s="6"/>
      <c r="C19312" s="6"/>
      <c r="D19312" s="6"/>
      <c r="E19312" s="6"/>
      <c r="F19312" s="7"/>
    </row>
    <row r="19313" spans="1:6" x14ac:dyDescent="0.3">
      <c r="A19313" s="8"/>
      <c r="B19313" s="8"/>
      <c r="C19313" s="8"/>
      <c r="D19313" s="8"/>
      <c r="E19313" s="8"/>
      <c r="F19313" s="9"/>
    </row>
    <row r="19314" spans="1:6" x14ac:dyDescent="0.3">
      <c r="A19314" s="6"/>
      <c r="B19314" s="6"/>
      <c r="C19314" s="6"/>
      <c r="D19314" s="6"/>
      <c r="E19314" s="6"/>
      <c r="F19314" s="7"/>
    </row>
    <row r="19315" spans="1:6" x14ac:dyDescent="0.3">
      <c r="A19315" s="8"/>
      <c r="B19315" s="8"/>
      <c r="C19315" s="8"/>
      <c r="D19315" s="8"/>
      <c r="E19315" s="8"/>
      <c r="F19315" s="9"/>
    </row>
    <row r="19316" spans="1:6" x14ac:dyDescent="0.3">
      <c r="A19316" s="6"/>
      <c r="B19316" s="6"/>
      <c r="C19316" s="6"/>
      <c r="D19316" s="6"/>
      <c r="E19316" s="6"/>
      <c r="F19316" s="7"/>
    </row>
    <row r="19317" spans="1:6" x14ac:dyDescent="0.3">
      <c r="A19317" s="8"/>
      <c r="B19317" s="8"/>
      <c r="C19317" s="8"/>
      <c r="D19317" s="8"/>
      <c r="E19317" s="8"/>
      <c r="F19317" s="9"/>
    </row>
    <row r="19318" spans="1:6" x14ac:dyDescent="0.3">
      <c r="A19318" s="6"/>
      <c r="B19318" s="6"/>
      <c r="C19318" s="6"/>
      <c r="D19318" s="6"/>
      <c r="E19318" s="6"/>
      <c r="F19318" s="7"/>
    </row>
    <row r="19319" spans="1:6" x14ac:dyDescent="0.3">
      <c r="A19319" s="8"/>
      <c r="B19319" s="8"/>
      <c r="C19319" s="8"/>
      <c r="D19319" s="8"/>
      <c r="E19319" s="8"/>
      <c r="F19319" s="9"/>
    </row>
    <row r="19320" spans="1:6" x14ac:dyDescent="0.3">
      <c r="A19320" s="6"/>
      <c r="B19320" s="6"/>
      <c r="C19320" s="6"/>
      <c r="D19320" s="6"/>
      <c r="E19320" s="6"/>
      <c r="F19320" s="7"/>
    </row>
    <row r="19321" spans="1:6" x14ac:dyDescent="0.3">
      <c r="A19321" s="8"/>
      <c r="B19321" s="8"/>
      <c r="C19321" s="8"/>
      <c r="D19321" s="8"/>
      <c r="E19321" s="8"/>
      <c r="F19321" s="9"/>
    </row>
    <row r="19322" spans="1:6" x14ac:dyDescent="0.3">
      <c r="A19322" s="6"/>
      <c r="B19322" s="6"/>
      <c r="C19322" s="6"/>
      <c r="D19322" s="6"/>
      <c r="E19322" s="6"/>
      <c r="F19322" s="7"/>
    </row>
    <row r="19323" spans="1:6" x14ac:dyDescent="0.3">
      <c r="A19323" s="8"/>
      <c r="B19323" s="8"/>
      <c r="C19323" s="8"/>
      <c r="D19323" s="8"/>
      <c r="E19323" s="8"/>
      <c r="F19323" s="9"/>
    </row>
    <row r="19324" spans="1:6" x14ac:dyDescent="0.3">
      <c r="A19324" s="6"/>
      <c r="B19324" s="6"/>
      <c r="C19324" s="6"/>
      <c r="D19324" s="6"/>
      <c r="E19324" s="6"/>
      <c r="F19324" s="7"/>
    </row>
    <row r="19325" spans="1:6" x14ac:dyDescent="0.3">
      <c r="A19325" s="8"/>
      <c r="B19325" s="8"/>
      <c r="C19325" s="8"/>
      <c r="D19325" s="8"/>
      <c r="E19325" s="8"/>
      <c r="F19325" s="9"/>
    </row>
    <row r="19326" spans="1:6" x14ac:dyDescent="0.3">
      <c r="A19326" s="6"/>
      <c r="B19326" s="6"/>
      <c r="C19326" s="6"/>
      <c r="D19326" s="6"/>
      <c r="E19326" s="6"/>
      <c r="F19326" s="7"/>
    </row>
    <row r="19327" spans="1:6" x14ac:dyDescent="0.3">
      <c r="A19327" s="8"/>
      <c r="B19327" s="8"/>
      <c r="C19327" s="8"/>
      <c r="D19327" s="8"/>
      <c r="E19327" s="8"/>
      <c r="F19327" s="9"/>
    </row>
    <row r="19328" spans="1:6" x14ac:dyDescent="0.3">
      <c r="A19328" s="6"/>
      <c r="B19328" s="6"/>
      <c r="C19328" s="6"/>
      <c r="D19328" s="6"/>
      <c r="E19328" s="6"/>
      <c r="F19328" s="7"/>
    </row>
    <row r="19329" spans="1:6" x14ac:dyDescent="0.3">
      <c r="A19329" s="8"/>
      <c r="B19329" s="8"/>
      <c r="C19329" s="8"/>
      <c r="D19329" s="8"/>
      <c r="E19329" s="8"/>
      <c r="F19329" s="9"/>
    </row>
    <row r="19330" spans="1:6" x14ac:dyDescent="0.3">
      <c r="A19330" s="6"/>
      <c r="B19330" s="6"/>
      <c r="C19330" s="6"/>
      <c r="D19330" s="6"/>
      <c r="E19330" s="6"/>
      <c r="F19330" s="7"/>
    </row>
    <row r="19331" spans="1:6" x14ac:dyDescent="0.3">
      <c r="A19331" s="8"/>
      <c r="B19331" s="8"/>
      <c r="C19331" s="8"/>
      <c r="D19331" s="8"/>
      <c r="E19331" s="8"/>
      <c r="F19331" s="9"/>
    </row>
    <row r="19332" spans="1:6" x14ac:dyDescent="0.3">
      <c r="A19332" s="6"/>
      <c r="B19332" s="6"/>
      <c r="C19332" s="6"/>
      <c r="D19332" s="6"/>
      <c r="E19332" s="6"/>
      <c r="F19332" s="7"/>
    </row>
    <row r="19333" spans="1:6" x14ac:dyDescent="0.3">
      <c r="A19333" s="8"/>
      <c r="B19333" s="8"/>
      <c r="C19333" s="8"/>
      <c r="D19333" s="8"/>
      <c r="E19333" s="8"/>
      <c r="F19333" s="9"/>
    </row>
    <row r="19334" spans="1:6" x14ac:dyDescent="0.3">
      <c r="A19334" s="6"/>
      <c r="B19334" s="6"/>
      <c r="C19334" s="6"/>
      <c r="D19334" s="6"/>
      <c r="E19334" s="6"/>
      <c r="F19334" s="7"/>
    </row>
    <row r="19335" spans="1:6" x14ac:dyDescent="0.3">
      <c r="A19335" s="8"/>
      <c r="B19335" s="8"/>
      <c r="C19335" s="8"/>
      <c r="D19335" s="8"/>
      <c r="E19335" s="8"/>
      <c r="F19335" s="9"/>
    </row>
    <row r="19336" spans="1:6" x14ac:dyDescent="0.3">
      <c r="A19336" s="6"/>
      <c r="B19336" s="6"/>
      <c r="C19336" s="6"/>
      <c r="D19336" s="6"/>
      <c r="E19336" s="6"/>
      <c r="F19336" s="7"/>
    </row>
    <row r="19337" spans="1:6" x14ac:dyDescent="0.3">
      <c r="A19337" s="8"/>
      <c r="B19337" s="8"/>
      <c r="C19337" s="8"/>
      <c r="D19337" s="8"/>
      <c r="E19337" s="8"/>
      <c r="F19337" s="9"/>
    </row>
    <row r="19338" spans="1:6" x14ac:dyDescent="0.3">
      <c r="A19338" s="6"/>
      <c r="B19338" s="6"/>
      <c r="C19338" s="6"/>
      <c r="D19338" s="6"/>
      <c r="E19338" s="6"/>
      <c r="F19338" s="7"/>
    </row>
    <row r="19339" spans="1:6" x14ac:dyDescent="0.3">
      <c r="A19339" s="8"/>
      <c r="B19339" s="8"/>
      <c r="C19339" s="8"/>
      <c r="D19339" s="8"/>
      <c r="E19339" s="8"/>
      <c r="F19339" s="9"/>
    </row>
    <row r="19340" spans="1:6" x14ac:dyDescent="0.3">
      <c r="A19340" s="6"/>
      <c r="B19340" s="6"/>
      <c r="C19340" s="6"/>
      <c r="D19340" s="6"/>
      <c r="E19340" s="6"/>
      <c r="F19340" s="7"/>
    </row>
    <row r="19341" spans="1:6" x14ac:dyDescent="0.3">
      <c r="A19341" s="8"/>
      <c r="B19341" s="8"/>
      <c r="C19341" s="8"/>
      <c r="D19341" s="8"/>
      <c r="E19341" s="8"/>
      <c r="F19341" s="9"/>
    </row>
    <row r="19342" spans="1:6" x14ac:dyDescent="0.3">
      <c r="A19342" s="6"/>
      <c r="B19342" s="6"/>
      <c r="C19342" s="6"/>
      <c r="D19342" s="6"/>
      <c r="E19342" s="6"/>
      <c r="F19342" s="7"/>
    </row>
    <row r="19343" spans="1:6" x14ac:dyDescent="0.3">
      <c r="A19343" s="8"/>
      <c r="B19343" s="8"/>
      <c r="C19343" s="8"/>
      <c r="D19343" s="8"/>
      <c r="E19343" s="8"/>
      <c r="F19343" s="9"/>
    </row>
    <row r="19344" spans="1:6" x14ac:dyDescent="0.3">
      <c r="A19344" s="6"/>
      <c r="B19344" s="6"/>
      <c r="C19344" s="6"/>
      <c r="D19344" s="6"/>
      <c r="E19344" s="6"/>
      <c r="F19344" s="7"/>
    </row>
    <row r="19345" spans="1:6" x14ac:dyDescent="0.3">
      <c r="A19345" s="8"/>
      <c r="B19345" s="8"/>
      <c r="C19345" s="8"/>
      <c r="D19345" s="8"/>
      <c r="E19345" s="8"/>
      <c r="F19345" s="9"/>
    </row>
    <row r="19346" spans="1:6" x14ac:dyDescent="0.3">
      <c r="A19346" s="6"/>
      <c r="B19346" s="6"/>
      <c r="C19346" s="6"/>
      <c r="D19346" s="6"/>
      <c r="E19346" s="6"/>
      <c r="F19346" s="7"/>
    </row>
    <row r="19347" spans="1:6" x14ac:dyDescent="0.3">
      <c r="A19347" s="8"/>
      <c r="B19347" s="8"/>
      <c r="C19347" s="8"/>
      <c r="D19347" s="8"/>
      <c r="E19347" s="8"/>
      <c r="F19347" s="9"/>
    </row>
    <row r="19348" spans="1:6" x14ac:dyDescent="0.3">
      <c r="A19348" s="6"/>
      <c r="B19348" s="6"/>
      <c r="C19348" s="6"/>
      <c r="D19348" s="6"/>
      <c r="E19348" s="6"/>
      <c r="F19348" s="7"/>
    </row>
    <row r="19349" spans="1:6" x14ac:dyDescent="0.3">
      <c r="A19349" s="8"/>
      <c r="B19349" s="8"/>
      <c r="C19349" s="8"/>
      <c r="D19349" s="8"/>
      <c r="E19349" s="8"/>
      <c r="F19349" s="9"/>
    </row>
    <row r="19350" spans="1:6" x14ac:dyDescent="0.3">
      <c r="A19350" s="6"/>
      <c r="B19350" s="6"/>
      <c r="C19350" s="6"/>
      <c r="D19350" s="6"/>
      <c r="E19350" s="6"/>
      <c r="F19350" s="7"/>
    </row>
    <row r="19351" spans="1:6" x14ac:dyDescent="0.3">
      <c r="A19351" s="8"/>
      <c r="B19351" s="8"/>
      <c r="C19351" s="8"/>
      <c r="D19351" s="8"/>
      <c r="E19351" s="8"/>
      <c r="F19351" s="9"/>
    </row>
    <row r="19352" spans="1:6" x14ac:dyDescent="0.3">
      <c r="A19352" s="6"/>
      <c r="B19352" s="6"/>
      <c r="C19352" s="6"/>
      <c r="D19352" s="6"/>
      <c r="E19352" s="6"/>
      <c r="F19352" s="7"/>
    </row>
    <row r="19353" spans="1:6" x14ac:dyDescent="0.3">
      <c r="A19353" s="8"/>
      <c r="B19353" s="8"/>
      <c r="C19353" s="8"/>
      <c r="D19353" s="8"/>
      <c r="E19353" s="8"/>
      <c r="F19353" s="9"/>
    </row>
    <row r="19354" spans="1:6" x14ac:dyDescent="0.3">
      <c r="A19354" s="6"/>
      <c r="B19354" s="6"/>
      <c r="C19354" s="6"/>
      <c r="D19354" s="6"/>
      <c r="E19354" s="6"/>
      <c r="F19354" s="7"/>
    </row>
    <row r="19355" spans="1:6" x14ac:dyDescent="0.3">
      <c r="A19355" s="8"/>
      <c r="B19355" s="8"/>
      <c r="C19355" s="8"/>
      <c r="D19355" s="8"/>
      <c r="E19355" s="8"/>
      <c r="F19355" s="9"/>
    </row>
    <row r="19356" spans="1:6" x14ac:dyDescent="0.3">
      <c r="A19356" s="6"/>
      <c r="B19356" s="6"/>
      <c r="C19356" s="6"/>
      <c r="D19356" s="6"/>
      <c r="E19356" s="6"/>
      <c r="F19356" s="7"/>
    </row>
    <row r="19357" spans="1:6" x14ac:dyDescent="0.3">
      <c r="A19357" s="8"/>
      <c r="B19357" s="8"/>
      <c r="C19357" s="8"/>
      <c r="D19357" s="8"/>
      <c r="E19357" s="8"/>
      <c r="F19357" s="9"/>
    </row>
    <row r="19358" spans="1:6" x14ac:dyDescent="0.3">
      <c r="A19358" s="6"/>
      <c r="B19358" s="6"/>
      <c r="C19358" s="6"/>
      <c r="D19358" s="6"/>
      <c r="E19358" s="6"/>
      <c r="F19358" s="7"/>
    </row>
    <row r="19359" spans="1:6" x14ac:dyDescent="0.3">
      <c r="A19359" s="8"/>
      <c r="B19359" s="8"/>
      <c r="C19359" s="8"/>
      <c r="D19359" s="8"/>
      <c r="E19359" s="8"/>
      <c r="F19359" s="9"/>
    </row>
    <row r="19360" spans="1:6" x14ac:dyDescent="0.3">
      <c r="A19360" s="6"/>
      <c r="B19360" s="6"/>
      <c r="C19360" s="6"/>
      <c r="D19360" s="6"/>
      <c r="E19360" s="6"/>
      <c r="F19360" s="7"/>
    </row>
    <row r="19361" spans="1:6" x14ac:dyDescent="0.3">
      <c r="A19361" s="8"/>
      <c r="B19361" s="8"/>
      <c r="C19361" s="8"/>
      <c r="D19361" s="8"/>
      <c r="E19361" s="8"/>
      <c r="F19361" s="9"/>
    </row>
    <row r="19362" spans="1:6" x14ac:dyDescent="0.3">
      <c r="A19362" s="6"/>
      <c r="B19362" s="6"/>
      <c r="C19362" s="6"/>
      <c r="D19362" s="6"/>
      <c r="E19362" s="6"/>
      <c r="F19362" s="7"/>
    </row>
    <row r="19363" spans="1:6" x14ac:dyDescent="0.3">
      <c r="A19363" s="8"/>
      <c r="B19363" s="8"/>
      <c r="C19363" s="8"/>
      <c r="D19363" s="8"/>
      <c r="E19363" s="8"/>
      <c r="F19363" s="9"/>
    </row>
    <row r="19364" spans="1:6" x14ac:dyDescent="0.3">
      <c r="A19364" s="6"/>
      <c r="B19364" s="6"/>
      <c r="C19364" s="6"/>
      <c r="D19364" s="6"/>
      <c r="E19364" s="6"/>
      <c r="F19364" s="7"/>
    </row>
    <row r="19365" spans="1:6" x14ac:dyDescent="0.3">
      <c r="A19365" s="8"/>
      <c r="B19365" s="8"/>
      <c r="C19365" s="8"/>
      <c r="D19365" s="8"/>
      <c r="E19365" s="8"/>
      <c r="F19365" s="9"/>
    </row>
    <row r="19366" spans="1:6" x14ac:dyDescent="0.3">
      <c r="A19366" s="6"/>
      <c r="B19366" s="6"/>
      <c r="C19366" s="6"/>
      <c r="D19366" s="6"/>
      <c r="E19366" s="6"/>
      <c r="F19366" s="7"/>
    </row>
    <row r="19367" spans="1:6" x14ac:dyDescent="0.3">
      <c r="A19367" s="8"/>
      <c r="B19367" s="8"/>
      <c r="C19367" s="8"/>
      <c r="D19367" s="8"/>
      <c r="E19367" s="8"/>
      <c r="F19367" s="9"/>
    </row>
    <row r="19368" spans="1:6" x14ac:dyDescent="0.3">
      <c r="A19368" s="6"/>
      <c r="B19368" s="6"/>
      <c r="C19368" s="6"/>
      <c r="D19368" s="6"/>
      <c r="E19368" s="6"/>
      <c r="F19368" s="7"/>
    </row>
    <row r="19369" spans="1:6" x14ac:dyDescent="0.3">
      <c r="A19369" s="8"/>
      <c r="B19369" s="8"/>
      <c r="C19369" s="8"/>
      <c r="D19369" s="8"/>
      <c r="E19369" s="8"/>
      <c r="F19369" s="9"/>
    </row>
    <row r="19370" spans="1:6" x14ac:dyDescent="0.3">
      <c r="A19370" s="6"/>
      <c r="B19370" s="6"/>
      <c r="C19370" s="6"/>
      <c r="D19370" s="6"/>
      <c r="E19370" s="6"/>
      <c r="F19370" s="7"/>
    </row>
    <row r="19371" spans="1:6" x14ac:dyDescent="0.3">
      <c r="A19371" s="8"/>
      <c r="B19371" s="8"/>
      <c r="C19371" s="8"/>
      <c r="D19371" s="8"/>
      <c r="E19371" s="8"/>
      <c r="F19371" s="9"/>
    </row>
    <row r="19372" spans="1:6" x14ac:dyDescent="0.3">
      <c r="A19372" s="6"/>
      <c r="B19372" s="6"/>
      <c r="C19372" s="6"/>
      <c r="D19372" s="6"/>
      <c r="E19372" s="6"/>
      <c r="F19372" s="7"/>
    </row>
    <row r="19373" spans="1:6" x14ac:dyDescent="0.3">
      <c r="A19373" s="8"/>
      <c r="B19373" s="8"/>
      <c r="C19373" s="8"/>
      <c r="D19373" s="8"/>
      <c r="E19373" s="8"/>
      <c r="F19373" s="9"/>
    </row>
    <row r="19374" spans="1:6" x14ac:dyDescent="0.3">
      <c r="A19374" s="6"/>
      <c r="B19374" s="6"/>
      <c r="C19374" s="6"/>
      <c r="D19374" s="6"/>
      <c r="E19374" s="6"/>
      <c r="F19374" s="7"/>
    </row>
    <row r="19375" spans="1:6" x14ac:dyDescent="0.3">
      <c r="A19375" s="8"/>
      <c r="B19375" s="8"/>
      <c r="C19375" s="8"/>
      <c r="D19375" s="8"/>
      <c r="E19375" s="8"/>
      <c r="F19375" s="9"/>
    </row>
    <row r="19376" spans="1:6" x14ac:dyDescent="0.3">
      <c r="A19376" s="6"/>
      <c r="B19376" s="6"/>
      <c r="C19376" s="6"/>
      <c r="D19376" s="6"/>
      <c r="E19376" s="6"/>
      <c r="F19376" s="7"/>
    </row>
    <row r="19377" spans="1:6" x14ac:dyDescent="0.3">
      <c r="A19377" s="8"/>
      <c r="B19377" s="8"/>
      <c r="C19377" s="8"/>
      <c r="D19377" s="8"/>
      <c r="E19377" s="8"/>
      <c r="F19377" s="9"/>
    </row>
    <row r="19378" spans="1:6" x14ac:dyDescent="0.3">
      <c r="A19378" s="6"/>
      <c r="B19378" s="6"/>
      <c r="C19378" s="6"/>
      <c r="D19378" s="6"/>
      <c r="E19378" s="6"/>
      <c r="F19378" s="7"/>
    </row>
    <row r="19379" spans="1:6" x14ac:dyDescent="0.3">
      <c r="A19379" s="8"/>
      <c r="B19379" s="8"/>
      <c r="C19379" s="8"/>
      <c r="D19379" s="8"/>
      <c r="E19379" s="8"/>
      <c r="F19379" s="9"/>
    </row>
    <row r="19380" spans="1:6" x14ac:dyDescent="0.3">
      <c r="A19380" s="6"/>
      <c r="B19380" s="6"/>
      <c r="C19380" s="6"/>
      <c r="D19380" s="6"/>
      <c r="E19380" s="6"/>
      <c r="F19380" s="7"/>
    </row>
    <row r="19381" spans="1:6" x14ac:dyDescent="0.3">
      <c r="A19381" s="8"/>
      <c r="B19381" s="8"/>
      <c r="C19381" s="8"/>
      <c r="D19381" s="8"/>
      <c r="E19381" s="8"/>
      <c r="F19381" s="9"/>
    </row>
    <row r="19382" spans="1:6" x14ac:dyDescent="0.3">
      <c r="A19382" s="6"/>
      <c r="B19382" s="6"/>
      <c r="C19382" s="6"/>
      <c r="D19382" s="6"/>
      <c r="E19382" s="6"/>
      <c r="F19382" s="7"/>
    </row>
    <row r="19383" spans="1:6" x14ac:dyDescent="0.3">
      <c r="A19383" s="8"/>
      <c r="B19383" s="8"/>
      <c r="C19383" s="8"/>
      <c r="D19383" s="8"/>
      <c r="E19383" s="8"/>
      <c r="F19383" s="9"/>
    </row>
    <row r="19384" spans="1:6" x14ac:dyDescent="0.3">
      <c r="A19384" s="6"/>
      <c r="B19384" s="6"/>
      <c r="C19384" s="6"/>
      <c r="D19384" s="6"/>
      <c r="E19384" s="6"/>
      <c r="F19384" s="7"/>
    </row>
    <row r="19385" spans="1:6" x14ac:dyDescent="0.3">
      <c r="A19385" s="8"/>
      <c r="B19385" s="8"/>
      <c r="C19385" s="8"/>
      <c r="D19385" s="8"/>
      <c r="E19385" s="8"/>
      <c r="F19385" s="9"/>
    </row>
    <row r="19386" spans="1:6" x14ac:dyDescent="0.3">
      <c r="A19386" s="6"/>
      <c r="B19386" s="6"/>
      <c r="C19386" s="6"/>
      <c r="D19386" s="6"/>
      <c r="E19386" s="6"/>
      <c r="F19386" s="7"/>
    </row>
    <row r="19387" spans="1:6" x14ac:dyDescent="0.3">
      <c r="A19387" s="8"/>
      <c r="B19387" s="8"/>
      <c r="C19387" s="8"/>
      <c r="D19387" s="8"/>
      <c r="E19387" s="8"/>
      <c r="F19387" s="9"/>
    </row>
    <row r="19388" spans="1:6" x14ac:dyDescent="0.3">
      <c r="A19388" s="6"/>
      <c r="B19388" s="6"/>
      <c r="C19388" s="6"/>
      <c r="D19388" s="6"/>
      <c r="E19388" s="6"/>
      <c r="F19388" s="7"/>
    </row>
    <row r="19389" spans="1:6" x14ac:dyDescent="0.3">
      <c r="A19389" s="8"/>
      <c r="B19389" s="8"/>
      <c r="C19389" s="8"/>
      <c r="D19389" s="8"/>
      <c r="E19389" s="8"/>
      <c r="F19389" s="9"/>
    </row>
    <row r="19390" spans="1:6" x14ac:dyDescent="0.3">
      <c r="A19390" s="6"/>
      <c r="B19390" s="6"/>
      <c r="C19390" s="6"/>
      <c r="D19390" s="6"/>
      <c r="E19390" s="6"/>
      <c r="F19390" s="7"/>
    </row>
    <row r="19391" spans="1:6" x14ac:dyDescent="0.3">
      <c r="A19391" s="8"/>
      <c r="B19391" s="8"/>
      <c r="C19391" s="8"/>
      <c r="D19391" s="8"/>
      <c r="E19391" s="8"/>
      <c r="F19391" s="9"/>
    </row>
    <row r="19392" spans="1:6" x14ac:dyDescent="0.3">
      <c r="A19392" s="6"/>
      <c r="B19392" s="6"/>
      <c r="C19392" s="6"/>
      <c r="D19392" s="6"/>
      <c r="E19392" s="6"/>
      <c r="F19392" s="7"/>
    </row>
    <row r="19393" spans="1:6" x14ac:dyDescent="0.3">
      <c r="A19393" s="8"/>
      <c r="B19393" s="8"/>
      <c r="C19393" s="8"/>
      <c r="D19393" s="8"/>
      <c r="E19393" s="8"/>
      <c r="F19393" s="9"/>
    </row>
    <row r="19394" spans="1:6" x14ac:dyDescent="0.3">
      <c r="A19394" s="6"/>
      <c r="B19394" s="6"/>
      <c r="C19394" s="6"/>
      <c r="D19394" s="6"/>
      <c r="E19394" s="6"/>
      <c r="F19394" s="7"/>
    </row>
    <row r="19395" spans="1:6" x14ac:dyDescent="0.3">
      <c r="A19395" s="8"/>
      <c r="B19395" s="8"/>
      <c r="C19395" s="8"/>
      <c r="D19395" s="8"/>
      <c r="E19395" s="8"/>
      <c r="F19395" s="9"/>
    </row>
    <row r="19396" spans="1:6" x14ac:dyDescent="0.3">
      <c r="A19396" s="6"/>
      <c r="B19396" s="6"/>
      <c r="C19396" s="6"/>
      <c r="D19396" s="6"/>
      <c r="E19396" s="6"/>
      <c r="F19396" s="7"/>
    </row>
    <row r="19397" spans="1:6" x14ac:dyDescent="0.3">
      <c r="A19397" s="8"/>
      <c r="B19397" s="8"/>
      <c r="C19397" s="8"/>
      <c r="D19397" s="8"/>
      <c r="E19397" s="8"/>
      <c r="F19397" s="9"/>
    </row>
    <row r="19398" spans="1:6" x14ac:dyDescent="0.3">
      <c r="A19398" s="6"/>
      <c r="B19398" s="6"/>
      <c r="C19398" s="6"/>
      <c r="D19398" s="6"/>
      <c r="E19398" s="6"/>
      <c r="F19398" s="7"/>
    </row>
    <row r="19399" spans="1:6" x14ac:dyDescent="0.3">
      <c r="A19399" s="8"/>
      <c r="B19399" s="8"/>
      <c r="C19399" s="8"/>
      <c r="D19399" s="8"/>
      <c r="E19399" s="8"/>
      <c r="F19399" s="9"/>
    </row>
    <row r="19400" spans="1:6" x14ac:dyDescent="0.3">
      <c r="A19400" s="6"/>
      <c r="B19400" s="6"/>
      <c r="C19400" s="6"/>
      <c r="D19400" s="6"/>
      <c r="E19400" s="6"/>
      <c r="F19400" s="7"/>
    </row>
    <row r="19401" spans="1:6" x14ac:dyDescent="0.3">
      <c r="A19401" s="8"/>
      <c r="B19401" s="8"/>
      <c r="C19401" s="8"/>
      <c r="D19401" s="8"/>
      <c r="E19401" s="8"/>
      <c r="F19401" s="9"/>
    </row>
    <row r="19402" spans="1:6" x14ac:dyDescent="0.3">
      <c r="A19402" s="6"/>
      <c r="B19402" s="6"/>
      <c r="C19402" s="6"/>
      <c r="D19402" s="6"/>
      <c r="E19402" s="6"/>
      <c r="F19402" s="7"/>
    </row>
    <row r="19403" spans="1:6" x14ac:dyDescent="0.3">
      <c r="A19403" s="8"/>
      <c r="B19403" s="8"/>
      <c r="C19403" s="8"/>
      <c r="D19403" s="8"/>
      <c r="E19403" s="8"/>
      <c r="F19403" s="9"/>
    </row>
    <row r="19404" spans="1:6" x14ac:dyDescent="0.3">
      <c r="A19404" s="6"/>
      <c r="B19404" s="6"/>
      <c r="C19404" s="6"/>
      <c r="D19404" s="6"/>
      <c r="E19404" s="6"/>
      <c r="F19404" s="7"/>
    </row>
    <row r="19405" spans="1:6" x14ac:dyDescent="0.3">
      <c r="A19405" s="8"/>
      <c r="B19405" s="8"/>
      <c r="C19405" s="8"/>
      <c r="D19405" s="8"/>
      <c r="E19405" s="8"/>
      <c r="F19405" s="9"/>
    </row>
    <row r="19406" spans="1:6" x14ac:dyDescent="0.3">
      <c r="A19406" s="6"/>
      <c r="B19406" s="6"/>
      <c r="C19406" s="6"/>
      <c r="D19406" s="6"/>
      <c r="E19406" s="6"/>
      <c r="F19406" s="7"/>
    </row>
    <row r="19407" spans="1:6" x14ac:dyDescent="0.3">
      <c r="A19407" s="8"/>
      <c r="B19407" s="8"/>
      <c r="C19407" s="8"/>
      <c r="D19407" s="8"/>
      <c r="E19407" s="8"/>
      <c r="F19407" s="9"/>
    </row>
    <row r="19408" spans="1:6" x14ac:dyDescent="0.3">
      <c r="A19408" s="6"/>
      <c r="B19408" s="6"/>
      <c r="C19408" s="6"/>
      <c r="D19408" s="6"/>
      <c r="E19408" s="6"/>
      <c r="F19408" s="7"/>
    </row>
    <row r="19409" spans="1:6" x14ac:dyDescent="0.3">
      <c r="A19409" s="8"/>
      <c r="B19409" s="8"/>
      <c r="C19409" s="8"/>
      <c r="D19409" s="8"/>
      <c r="E19409" s="8"/>
      <c r="F19409" s="9"/>
    </row>
    <row r="19410" spans="1:6" x14ac:dyDescent="0.3">
      <c r="A19410" s="6"/>
      <c r="B19410" s="6"/>
      <c r="C19410" s="6"/>
      <c r="D19410" s="6"/>
      <c r="E19410" s="6"/>
      <c r="F19410" s="7"/>
    </row>
    <row r="19411" spans="1:6" x14ac:dyDescent="0.3">
      <c r="A19411" s="8"/>
      <c r="B19411" s="8"/>
      <c r="C19411" s="8"/>
      <c r="D19411" s="8"/>
      <c r="E19411" s="8"/>
      <c r="F19411" s="9"/>
    </row>
    <row r="19412" spans="1:6" x14ac:dyDescent="0.3">
      <c r="A19412" s="6"/>
      <c r="B19412" s="6"/>
      <c r="C19412" s="6"/>
      <c r="D19412" s="6"/>
      <c r="E19412" s="6"/>
      <c r="F19412" s="7"/>
    </row>
    <row r="19413" spans="1:6" x14ac:dyDescent="0.3">
      <c r="A19413" s="8"/>
      <c r="B19413" s="8"/>
      <c r="C19413" s="8"/>
      <c r="D19413" s="8"/>
      <c r="E19413" s="8"/>
      <c r="F19413" s="9"/>
    </row>
    <row r="19414" spans="1:6" x14ac:dyDescent="0.3">
      <c r="A19414" s="6"/>
      <c r="B19414" s="6"/>
      <c r="C19414" s="6"/>
      <c r="D19414" s="6"/>
      <c r="E19414" s="6"/>
      <c r="F19414" s="7"/>
    </row>
    <row r="19415" spans="1:6" x14ac:dyDescent="0.3">
      <c r="A19415" s="8"/>
      <c r="B19415" s="8"/>
      <c r="C19415" s="8"/>
      <c r="D19415" s="8"/>
      <c r="E19415" s="8"/>
      <c r="F19415" s="9"/>
    </row>
    <row r="19416" spans="1:6" x14ac:dyDescent="0.3">
      <c r="A19416" s="6"/>
      <c r="B19416" s="6"/>
      <c r="C19416" s="6"/>
      <c r="D19416" s="6"/>
      <c r="E19416" s="6"/>
      <c r="F19416" s="7"/>
    </row>
    <row r="19417" spans="1:6" x14ac:dyDescent="0.3">
      <c r="A19417" s="8"/>
      <c r="B19417" s="8"/>
      <c r="C19417" s="8"/>
      <c r="D19417" s="8"/>
      <c r="E19417" s="8"/>
      <c r="F19417" s="9"/>
    </row>
    <row r="19418" spans="1:6" x14ac:dyDescent="0.3">
      <c r="A19418" s="6"/>
      <c r="B19418" s="6"/>
      <c r="C19418" s="6"/>
      <c r="D19418" s="6"/>
      <c r="E19418" s="6"/>
      <c r="F19418" s="7"/>
    </row>
    <row r="19419" spans="1:6" x14ac:dyDescent="0.3">
      <c r="A19419" s="8"/>
      <c r="B19419" s="8"/>
      <c r="C19419" s="8"/>
      <c r="D19419" s="8"/>
      <c r="E19419" s="8"/>
      <c r="F19419" s="9"/>
    </row>
    <row r="19420" spans="1:6" x14ac:dyDescent="0.3">
      <c r="A19420" s="6"/>
      <c r="B19420" s="6"/>
      <c r="C19420" s="6"/>
      <c r="D19420" s="6"/>
      <c r="E19420" s="6"/>
      <c r="F19420" s="7"/>
    </row>
    <row r="19421" spans="1:6" x14ac:dyDescent="0.3">
      <c r="A19421" s="8"/>
      <c r="B19421" s="8"/>
      <c r="C19421" s="8"/>
      <c r="D19421" s="8"/>
      <c r="E19421" s="8"/>
      <c r="F19421" s="9"/>
    </row>
    <row r="19422" spans="1:6" x14ac:dyDescent="0.3">
      <c r="A19422" s="6"/>
      <c r="B19422" s="6"/>
      <c r="C19422" s="6"/>
      <c r="D19422" s="6"/>
      <c r="E19422" s="6"/>
      <c r="F19422" s="7"/>
    </row>
    <row r="19423" spans="1:6" x14ac:dyDescent="0.3">
      <c r="A19423" s="8"/>
      <c r="B19423" s="8"/>
      <c r="C19423" s="8"/>
      <c r="D19423" s="8"/>
      <c r="E19423" s="8"/>
      <c r="F19423" s="9"/>
    </row>
    <row r="19424" spans="1:6" x14ac:dyDescent="0.3">
      <c r="A19424" s="6"/>
      <c r="B19424" s="6"/>
      <c r="C19424" s="6"/>
      <c r="D19424" s="6"/>
      <c r="E19424" s="6"/>
      <c r="F19424" s="7"/>
    </row>
    <row r="19425" spans="1:6" x14ac:dyDescent="0.3">
      <c r="A19425" s="8"/>
      <c r="B19425" s="8"/>
      <c r="C19425" s="8"/>
      <c r="D19425" s="8"/>
      <c r="E19425" s="8"/>
      <c r="F19425" s="9"/>
    </row>
    <row r="19426" spans="1:6" x14ac:dyDescent="0.3">
      <c r="A19426" s="6"/>
      <c r="B19426" s="6"/>
      <c r="C19426" s="6"/>
      <c r="D19426" s="6"/>
      <c r="E19426" s="6"/>
      <c r="F19426" s="7"/>
    </row>
    <row r="19427" spans="1:6" x14ac:dyDescent="0.3">
      <c r="A19427" s="8"/>
      <c r="B19427" s="8"/>
      <c r="C19427" s="8"/>
      <c r="D19427" s="8"/>
      <c r="E19427" s="8"/>
      <c r="F19427" s="9"/>
    </row>
    <row r="19428" spans="1:6" x14ac:dyDescent="0.3">
      <c r="A19428" s="6"/>
      <c r="B19428" s="6"/>
      <c r="C19428" s="6"/>
      <c r="D19428" s="6"/>
      <c r="E19428" s="6"/>
      <c r="F19428" s="7"/>
    </row>
    <row r="19429" spans="1:6" x14ac:dyDescent="0.3">
      <c r="A19429" s="8"/>
      <c r="B19429" s="8"/>
      <c r="C19429" s="8"/>
      <c r="D19429" s="8"/>
      <c r="E19429" s="8"/>
      <c r="F19429" s="9"/>
    </row>
    <row r="19430" spans="1:6" x14ac:dyDescent="0.3">
      <c r="A19430" s="6"/>
      <c r="B19430" s="6"/>
      <c r="C19430" s="6"/>
      <c r="D19430" s="6"/>
      <c r="E19430" s="6"/>
      <c r="F19430" s="7"/>
    </row>
    <row r="19431" spans="1:6" x14ac:dyDescent="0.3">
      <c r="A19431" s="8"/>
      <c r="B19431" s="8"/>
      <c r="C19431" s="8"/>
      <c r="D19431" s="8"/>
      <c r="E19431" s="8"/>
      <c r="F19431" s="9"/>
    </row>
    <row r="19432" spans="1:6" x14ac:dyDescent="0.3">
      <c r="A19432" s="6"/>
      <c r="B19432" s="6"/>
      <c r="C19432" s="6"/>
      <c r="D19432" s="6"/>
      <c r="E19432" s="6"/>
      <c r="F19432" s="7"/>
    </row>
    <row r="19433" spans="1:6" x14ac:dyDescent="0.3">
      <c r="A19433" s="8"/>
      <c r="B19433" s="8"/>
      <c r="C19433" s="8"/>
      <c r="D19433" s="8"/>
      <c r="E19433" s="8"/>
      <c r="F19433" s="9"/>
    </row>
    <row r="19434" spans="1:6" x14ac:dyDescent="0.3">
      <c r="A19434" s="6"/>
      <c r="B19434" s="6"/>
      <c r="C19434" s="6"/>
      <c r="D19434" s="6"/>
      <c r="E19434" s="6"/>
      <c r="F19434" s="7"/>
    </row>
    <row r="19435" spans="1:6" x14ac:dyDescent="0.3">
      <c r="A19435" s="8"/>
      <c r="B19435" s="8"/>
      <c r="C19435" s="8"/>
      <c r="D19435" s="8"/>
      <c r="E19435" s="8"/>
      <c r="F19435" s="9"/>
    </row>
    <row r="19436" spans="1:6" x14ac:dyDescent="0.3">
      <c r="A19436" s="6"/>
      <c r="B19436" s="6"/>
      <c r="C19436" s="6"/>
      <c r="D19436" s="6"/>
      <c r="E19436" s="6"/>
      <c r="F19436" s="7"/>
    </row>
    <row r="19437" spans="1:6" x14ac:dyDescent="0.3">
      <c r="A19437" s="8"/>
      <c r="B19437" s="8"/>
      <c r="C19437" s="8"/>
      <c r="D19437" s="8"/>
      <c r="E19437" s="8"/>
      <c r="F19437" s="9"/>
    </row>
    <row r="19438" spans="1:6" x14ac:dyDescent="0.3">
      <c r="A19438" s="6"/>
      <c r="B19438" s="6"/>
      <c r="C19438" s="6"/>
      <c r="D19438" s="6"/>
      <c r="E19438" s="6"/>
      <c r="F19438" s="7"/>
    </row>
    <row r="19439" spans="1:6" x14ac:dyDescent="0.3">
      <c r="A19439" s="8"/>
      <c r="B19439" s="8"/>
      <c r="C19439" s="8"/>
      <c r="D19439" s="8"/>
      <c r="E19439" s="8"/>
      <c r="F19439" s="9"/>
    </row>
    <row r="19440" spans="1:6" x14ac:dyDescent="0.3">
      <c r="A19440" s="6"/>
      <c r="B19440" s="6"/>
      <c r="C19440" s="6"/>
      <c r="D19440" s="6"/>
      <c r="E19440" s="6"/>
      <c r="F19440" s="7"/>
    </row>
    <row r="19441" spans="1:6" x14ac:dyDescent="0.3">
      <c r="A19441" s="8"/>
      <c r="B19441" s="8"/>
      <c r="C19441" s="8"/>
      <c r="D19441" s="8"/>
      <c r="E19441" s="8"/>
      <c r="F19441" s="9"/>
    </row>
    <row r="19442" spans="1:6" x14ac:dyDescent="0.3">
      <c r="A19442" s="6"/>
      <c r="B19442" s="6"/>
      <c r="C19442" s="6"/>
      <c r="D19442" s="6"/>
      <c r="E19442" s="6"/>
      <c r="F19442" s="7"/>
    </row>
    <row r="19443" spans="1:6" x14ac:dyDescent="0.3">
      <c r="A19443" s="8"/>
      <c r="B19443" s="8"/>
      <c r="C19443" s="8"/>
      <c r="D19443" s="8"/>
      <c r="E19443" s="8"/>
      <c r="F19443" s="9"/>
    </row>
    <row r="19444" spans="1:6" x14ac:dyDescent="0.3">
      <c r="A19444" s="6"/>
      <c r="B19444" s="6"/>
      <c r="C19444" s="6"/>
      <c r="D19444" s="6"/>
      <c r="E19444" s="6"/>
      <c r="F19444" s="7"/>
    </row>
    <row r="19445" spans="1:6" x14ac:dyDescent="0.3">
      <c r="A19445" s="8"/>
      <c r="B19445" s="8"/>
      <c r="C19445" s="8"/>
      <c r="D19445" s="8"/>
      <c r="E19445" s="8"/>
      <c r="F19445" s="9"/>
    </row>
    <row r="19446" spans="1:6" x14ac:dyDescent="0.3">
      <c r="A19446" s="6"/>
      <c r="B19446" s="6"/>
      <c r="C19446" s="6"/>
      <c r="D19446" s="6"/>
      <c r="E19446" s="6"/>
      <c r="F19446" s="7"/>
    </row>
    <row r="19447" spans="1:6" x14ac:dyDescent="0.3">
      <c r="A19447" s="8"/>
      <c r="B19447" s="8"/>
      <c r="C19447" s="8"/>
      <c r="D19447" s="8"/>
      <c r="E19447" s="8"/>
      <c r="F19447" s="9"/>
    </row>
    <row r="19448" spans="1:6" x14ac:dyDescent="0.3">
      <c r="A19448" s="6"/>
      <c r="B19448" s="6"/>
      <c r="C19448" s="6"/>
      <c r="D19448" s="6"/>
      <c r="E19448" s="6"/>
      <c r="F19448" s="7"/>
    </row>
    <row r="19449" spans="1:6" x14ac:dyDescent="0.3">
      <c r="A19449" s="8"/>
      <c r="B19449" s="8"/>
      <c r="C19449" s="8"/>
      <c r="D19449" s="8"/>
      <c r="E19449" s="8"/>
      <c r="F19449" s="9"/>
    </row>
    <row r="19450" spans="1:6" x14ac:dyDescent="0.3">
      <c r="A19450" s="6"/>
      <c r="B19450" s="6"/>
      <c r="C19450" s="6"/>
      <c r="D19450" s="6"/>
      <c r="E19450" s="6"/>
      <c r="F19450" s="7"/>
    </row>
    <row r="19451" spans="1:6" x14ac:dyDescent="0.3">
      <c r="A19451" s="8"/>
      <c r="B19451" s="8"/>
      <c r="C19451" s="8"/>
      <c r="D19451" s="8"/>
      <c r="E19451" s="8"/>
      <c r="F19451" s="9"/>
    </row>
    <row r="19452" spans="1:6" x14ac:dyDescent="0.3">
      <c r="A19452" s="6"/>
      <c r="B19452" s="6"/>
      <c r="C19452" s="6"/>
      <c r="D19452" s="6"/>
      <c r="E19452" s="6"/>
      <c r="F19452" s="7"/>
    </row>
    <row r="19453" spans="1:6" x14ac:dyDescent="0.3">
      <c r="A19453" s="8"/>
      <c r="B19453" s="8"/>
      <c r="C19453" s="8"/>
      <c r="D19453" s="8"/>
      <c r="E19453" s="8"/>
      <c r="F19453" s="9"/>
    </row>
    <row r="19454" spans="1:6" x14ac:dyDescent="0.3">
      <c r="A19454" s="6"/>
      <c r="B19454" s="6"/>
      <c r="C19454" s="6"/>
      <c r="D19454" s="6"/>
      <c r="E19454" s="6"/>
      <c r="F19454" s="7"/>
    </row>
    <row r="19455" spans="1:6" x14ac:dyDescent="0.3">
      <c r="A19455" s="8"/>
      <c r="B19455" s="8"/>
      <c r="C19455" s="8"/>
      <c r="D19455" s="8"/>
      <c r="E19455" s="8"/>
      <c r="F19455" s="9"/>
    </row>
    <row r="19456" spans="1:6" x14ac:dyDescent="0.3">
      <c r="A19456" s="6"/>
      <c r="B19456" s="6"/>
      <c r="C19456" s="6"/>
      <c r="D19456" s="6"/>
      <c r="E19456" s="6"/>
      <c r="F19456" s="7"/>
    </row>
    <row r="19457" spans="1:6" x14ac:dyDescent="0.3">
      <c r="A19457" s="8"/>
      <c r="B19457" s="8"/>
      <c r="C19457" s="8"/>
      <c r="D19457" s="8"/>
      <c r="E19457" s="8"/>
      <c r="F19457" s="9"/>
    </row>
    <row r="19458" spans="1:6" x14ac:dyDescent="0.3">
      <c r="A19458" s="6"/>
      <c r="B19458" s="6"/>
      <c r="C19458" s="6"/>
      <c r="D19458" s="6"/>
      <c r="E19458" s="6"/>
      <c r="F19458" s="7"/>
    </row>
    <row r="19459" spans="1:6" x14ac:dyDescent="0.3">
      <c r="A19459" s="8"/>
      <c r="B19459" s="8"/>
      <c r="C19459" s="8"/>
      <c r="D19459" s="8"/>
      <c r="E19459" s="8"/>
      <c r="F19459" s="9"/>
    </row>
    <row r="19460" spans="1:6" x14ac:dyDescent="0.3">
      <c r="A19460" s="6"/>
      <c r="B19460" s="6"/>
      <c r="C19460" s="6"/>
      <c r="D19460" s="6"/>
      <c r="E19460" s="6"/>
      <c r="F19460" s="7"/>
    </row>
    <row r="19461" spans="1:6" x14ac:dyDescent="0.3">
      <c r="A19461" s="8"/>
      <c r="B19461" s="8"/>
      <c r="C19461" s="8"/>
      <c r="D19461" s="8"/>
      <c r="E19461" s="8"/>
      <c r="F19461" s="9"/>
    </row>
    <row r="19462" spans="1:6" x14ac:dyDescent="0.3">
      <c r="A19462" s="6"/>
      <c r="B19462" s="6"/>
      <c r="C19462" s="6"/>
      <c r="D19462" s="6"/>
      <c r="E19462" s="6"/>
      <c r="F19462" s="7"/>
    </row>
    <row r="19463" spans="1:6" x14ac:dyDescent="0.3">
      <c r="A19463" s="8"/>
      <c r="B19463" s="8"/>
      <c r="C19463" s="8"/>
      <c r="D19463" s="8"/>
      <c r="E19463" s="8"/>
      <c r="F19463" s="9"/>
    </row>
    <row r="19464" spans="1:6" x14ac:dyDescent="0.3">
      <c r="A19464" s="6"/>
      <c r="B19464" s="6"/>
      <c r="C19464" s="6"/>
      <c r="D19464" s="6"/>
      <c r="E19464" s="6"/>
      <c r="F19464" s="7"/>
    </row>
    <row r="19465" spans="1:6" x14ac:dyDescent="0.3">
      <c r="A19465" s="8"/>
      <c r="B19465" s="8"/>
      <c r="C19465" s="8"/>
      <c r="D19465" s="8"/>
      <c r="E19465" s="8"/>
      <c r="F19465" s="9"/>
    </row>
    <row r="19466" spans="1:6" x14ac:dyDescent="0.3">
      <c r="A19466" s="6"/>
      <c r="B19466" s="6"/>
      <c r="C19466" s="6"/>
      <c r="D19466" s="6"/>
      <c r="E19466" s="6"/>
      <c r="F19466" s="7"/>
    </row>
    <row r="19467" spans="1:6" x14ac:dyDescent="0.3">
      <c r="A19467" s="8"/>
      <c r="B19467" s="8"/>
      <c r="C19467" s="8"/>
      <c r="D19467" s="8"/>
      <c r="E19467" s="8"/>
      <c r="F19467" s="9"/>
    </row>
    <row r="19468" spans="1:6" x14ac:dyDescent="0.3">
      <c r="A19468" s="6"/>
      <c r="B19468" s="6"/>
      <c r="C19468" s="6"/>
      <c r="D19468" s="6"/>
      <c r="E19468" s="6"/>
      <c r="F19468" s="7"/>
    </row>
    <row r="19469" spans="1:6" x14ac:dyDescent="0.3">
      <c r="A19469" s="8"/>
      <c r="B19469" s="8"/>
      <c r="C19469" s="8"/>
      <c r="D19469" s="8"/>
      <c r="E19469" s="8"/>
      <c r="F19469" s="9"/>
    </row>
    <row r="19470" spans="1:6" x14ac:dyDescent="0.3">
      <c r="A19470" s="6"/>
      <c r="B19470" s="6"/>
      <c r="C19470" s="6"/>
      <c r="D19470" s="6"/>
      <c r="E19470" s="6"/>
      <c r="F19470" s="7"/>
    </row>
    <row r="19471" spans="1:6" x14ac:dyDescent="0.3">
      <c r="A19471" s="8"/>
      <c r="B19471" s="8"/>
      <c r="C19471" s="8"/>
      <c r="D19471" s="8"/>
      <c r="E19471" s="8"/>
      <c r="F19471" s="9"/>
    </row>
    <row r="19472" spans="1:6" x14ac:dyDescent="0.3">
      <c r="A19472" s="6"/>
      <c r="B19472" s="6"/>
      <c r="C19472" s="6"/>
      <c r="D19472" s="6"/>
      <c r="E19472" s="6"/>
      <c r="F19472" s="7"/>
    </row>
    <row r="19473" spans="1:6" x14ac:dyDescent="0.3">
      <c r="A19473" s="8"/>
      <c r="B19473" s="8"/>
      <c r="C19473" s="8"/>
      <c r="D19473" s="8"/>
      <c r="E19473" s="8"/>
      <c r="F19473" s="9"/>
    </row>
    <row r="19474" spans="1:6" x14ac:dyDescent="0.3">
      <c r="A19474" s="6"/>
      <c r="B19474" s="6"/>
      <c r="C19474" s="6"/>
      <c r="D19474" s="6"/>
      <c r="E19474" s="6"/>
      <c r="F19474" s="7"/>
    </row>
    <row r="19475" spans="1:6" x14ac:dyDescent="0.3">
      <c r="A19475" s="8"/>
      <c r="B19475" s="8"/>
      <c r="C19475" s="8"/>
      <c r="D19475" s="8"/>
      <c r="E19475" s="8"/>
      <c r="F19475" s="9"/>
    </row>
    <row r="19476" spans="1:6" x14ac:dyDescent="0.3">
      <c r="A19476" s="6"/>
      <c r="B19476" s="6"/>
      <c r="C19476" s="6"/>
      <c r="D19476" s="6"/>
      <c r="E19476" s="6"/>
      <c r="F19476" s="7"/>
    </row>
    <row r="19477" spans="1:6" x14ac:dyDescent="0.3">
      <c r="A19477" s="8"/>
      <c r="B19477" s="8"/>
      <c r="C19477" s="8"/>
      <c r="D19477" s="8"/>
      <c r="E19477" s="8"/>
      <c r="F19477" s="9"/>
    </row>
    <row r="19478" spans="1:6" x14ac:dyDescent="0.3">
      <c r="A19478" s="6"/>
      <c r="B19478" s="6"/>
      <c r="C19478" s="6"/>
      <c r="D19478" s="6"/>
      <c r="E19478" s="6"/>
      <c r="F19478" s="7"/>
    </row>
    <row r="19479" spans="1:6" x14ac:dyDescent="0.3">
      <c r="A19479" s="8"/>
      <c r="B19479" s="8"/>
      <c r="C19479" s="8"/>
      <c r="D19479" s="8"/>
      <c r="E19479" s="8"/>
      <c r="F19479" s="9"/>
    </row>
    <row r="19480" spans="1:6" x14ac:dyDescent="0.3">
      <c r="A19480" s="6"/>
      <c r="B19480" s="6"/>
      <c r="C19480" s="6"/>
      <c r="D19480" s="6"/>
      <c r="E19480" s="6"/>
      <c r="F19480" s="7"/>
    </row>
    <row r="19481" spans="1:6" x14ac:dyDescent="0.3">
      <c r="A19481" s="8"/>
      <c r="B19481" s="8"/>
      <c r="C19481" s="8"/>
      <c r="D19481" s="8"/>
      <c r="E19481" s="8"/>
      <c r="F19481" s="9"/>
    </row>
    <row r="19482" spans="1:6" x14ac:dyDescent="0.3">
      <c r="A19482" s="6"/>
      <c r="B19482" s="6"/>
      <c r="C19482" s="6"/>
      <c r="D19482" s="6"/>
      <c r="E19482" s="6"/>
      <c r="F19482" s="7"/>
    </row>
    <row r="19483" spans="1:6" x14ac:dyDescent="0.3">
      <c r="A19483" s="8"/>
      <c r="B19483" s="8"/>
      <c r="C19483" s="8"/>
      <c r="D19483" s="8"/>
      <c r="E19483" s="8"/>
      <c r="F19483" s="9"/>
    </row>
    <row r="19484" spans="1:6" x14ac:dyDescent="0.3">
      <c r="A19484" s="6"/>
      <c r="B19484" s="6"/>
      <c r="C19484" s="6"/>
      <c r="D19484" s="6"/>
      <c r="E19484" s="6"/>
      <c r="F19484" s="7"/>
    </row>
    <row r="19485" spans="1:6" x14ac:dyDescent="0.3">
      <c r="A19485" s="8"/>
      <c r="B19485" s="8"/>
      <c r="C19485" s="8"/>
      <c r="D19485" s="8"/>
      <c r="E19485" s="8"/>
      <c r="F19485" s="9"/>
    </row>
    <row r="19486" spans="1:6" x14ac:dyDescent="0.3">
      <c r="A19486" s="6"/>
      <c r="B19486" s="6"/>
      <c r="C19486" s="6"/>
      <c r="D19486" s="6"/>
      <c r="E19486" s="6"/>
      <c r="F19486" s="7"/>
    </row>
    <row r="19487" spans="1:6" x14ac:dyDescent="0.3">
      <c r="A19487" s="8"/>
      <c r="B19487" s="8"/>
      <c r="C19487" s="8"/>
      <c r="D19487" s="8"/>
      <c r="E19487" s="8"/>
      <c r="F19487" s="9"/>
    </row>
    <row r="19488" spans="1:6" x14ac:dyDescent="0.3">
      <c r="A19488" s="6"/>
      <c r="B19488" s="6"/>
      <c r="C19488" s="6"/>
      <c r="D19488" s="6"/>
      <c r="E19488" s="6"/>
      <c r="F19488" s="7"/>
    </row>
    <row r="19489" spans="1:6" x14ac:dyDescent="0.3">
      <c r="A19489" s="8"/>
      <c r="B19489" s="8"/>
      <c r="C19489" s="8"/>
      <c r="D19489" s="8"/>
      <c r="E19489" s="8"/>
      <c r="F19489" s="9"/>
    </row>
    <row r="19490" spans="1:6" x14ac:dyDescent="0.3">
      <c r="A19490" s="6"/>
      <c r="B19490" s="6"/>
      <c r="C19490" s="6"/>
      <c r="D19490" s="6"/>
      <c r="E19490" s="6"/>
      <c r="F19490" s="7"/>
    </row>
    <row r="19491" spans="1:6" x14ac:dyDescent="0.3">
      <c r="A19491" s="8"/>
      <c r="B19491" s="8"/>
      <c r="C19491" s="8"/>
      <c r="D19491" s="8"/>
      <c r="E19491" s="8"/>
      <c r="F19491" s="9"/>
    </row>
    <row r="19492" spans="1:6" x14ac:dyDescent="0.3">
      <c r="A19492" s="6"/>
      <c r="B19492" s="6"/>
      <c r="C19492" s="6"/>
      <c r="D19492" s="6"/>
      <c r="E19492" s="6"/>
      <c r="F19492" s="7"/>
    </row>
    <row r="19493" spans="1:6" x14ac:dyDescent="0.3">
      <c r="A19493" s="8"/>
      <c r="B19493" s="8"/>
      <c r="C19493" s="8"/>
      <c r="D19493" s="8"/>
      <c r="E19493" s="8"/>
      <c r="F19493" s="9"/>
    </row>
    <row r="19494" spans="1:6" x14ac:dyDescent="0.3">
      <c r="A19494" s="6"/>
      <c r="B19494" s="6"/>
      <c r="C19494" s="6"/>
      <c r="D19494" s="6"/>
      <c r="E19494" s="6"/>
      <c r="F19494" s="7"/>
    </row>
    <row r="19495" spans="1:6" x14ac:dyDescent="0.3">
      <c r="A19495" s="8"/>
      <c r="B19495" s="8"/>
      <c r="C19495" s="8"/>
      <c r="D19495" s="8"/>
      <c r="E19495" s="8"/>
      <c r="F19495" s="9"/>
    </row>
    <row r="19496" spans="1:6" x14ac:dyDescent="0.3">
      <c r="A19496" s="6"/>
      <c r="B19496" s="6"/>
      <c r="C19496" s="6"/>
      <c r="D19496" s="6"/>
      <c r="E19496" s="6"/>
      <c r="F19496" s="7"/>
    </row>
    <row r="19497" spans="1:6" x14ac:dyDescent="0.3">
      <c r="A19497" s="8"/>
      <c r="B19497" s="8"/>
      <c r="C19497" s="8"/>
      <c r="D19497" s="8"/>
      <c r="E19497" s="8"/>
      <c r="F19497" s="9"/>
    </row>
    <row r="19498" spans="1:6" x14ac:dyDescent="0.3">
      <c r="A19498" s="6"/>
      <c r="B19498" s="6"/>
      <c r="C19498" s="6"/>
      <c r="D19498" s="6"/>
      <c r="E19498" s="6"/>
      <c r="F19498" s="7"/>
    </row>
    <row r="19499" spans="1:6" x14ac:dyDescent="0.3">
      <c r="A19499" s="8"/>
      <c r="B19499" s="8"/>
      <c r="C19499" s="8"/>
      <c r="D19499" s="8"/>
      <c r="E19499" s="8"/>
      <c r="F19499" s="9"/>
    </row>
    <row r="19500" spans="1:6" x14ac:dyDescent="0.3">
      <c r="A19500" s="6"/>
      <c r="B19500" s="6"/>
      <c r="C19500" s="6"/>
      <c r="D19500" s="6"/>
      <c r="E19500" s="6"/>
      <c r="F19500" s="7"/>
    </row>
    <row r="19501" spans="1:6" x14ac:dyDescent="0.3">
      <c r="A19501" s="8"/>
      <c r="B19501" s="8"/>
      <c r="C19501" s="8"/>
      <c r="D19501" s="8"/>
      <c r="E19501" s="8"/>
      <c r="F19501" s="9"/>
    </row>
    <row r="19502" spans="1:6" x14ac:dyDescent="0.3">
      <c r="A19502" s="6"/>
      <c r="B19502" s="6"/>
      <c r="C19502" s="6"/>
      <c r="D19502" s="6"/>
      <c r="E19502" s="6"/>
      <c r="F19502" s="7"/>
    </row>
    <row r="19503" spans="1:6" x14ac:dyDescent="0.3">
      <c r="A19503" s="8"/>
      <c r="B19503" s="8"/>
      <c r="C19503" s="8"/>
      <c r="D19503" s="8"/>
      <c r="E19503" s="8"/>
      <c r="F19503" s="9"/>
    </row>
    <row r="19504" spans="1:6" x14ac:dyDescent="0.3">
      <c r="A19504" s="6"/>
      <c r="B19504" s="6"/>
      <c r="C19504" s="6"/>
      <c r="D19504" s="6"/>
      <c r="E19504" s="6"/>
      <c r="F19504" s="7"/>
    </row>
    <row r="19505" spans="1:6" x14ac:dyDescent="0.3">
      <c r="A19505" s="8"/>
      <c r="B19505" s="8"/>
      <c r="C19505" s="8"/>
      <c r="D19505" s="8"/>
      <c r="E19505" s="8"/>
      <c r="F19505" s="9"/>
    </row>
    <row r="19506" spans="1:6" x14ac:dyDescent="0.3">
      <c r="A19506" s="6"/>
      <c r="B19506" s="6"/>
      <c r="C19506" s="6"/>
      <c r="D19506" s="6"/>
      <c r="E19506" s="6"/>
      <c r="F19506" s="7"/>
    </row>
    <row r="19507" spans="1:6" x14ac:dyDescent="0.3">
      <c r="A19507" s="8"/>
      <c r="B19507" s="8"/>
      <c r="C19507" s="8"/>
      <c r="D19507" s="8"/>
      <c r="E19507" s="8"/>
      <c r="F19507" s="9"/>
    </row>
    <row r="19508" spans="1:6" x14ac:dyDescent="0.3">
      <c r="A19508" s="6"/>
      <c r="B19508" s="6"/>
      <c r="C19508" s="6"/>
      <c r="D19508" s="6"/>
      <c r="E19508" s="6"/>
      <c r="F19508" s="7"/>
    </row>
    <row r="19509" spans="1:6" x14ac:dyDescent="0.3">
      <c r="A19509" s="8"/>
      <c r="B19509" s="8"/>
      <c r="C19509" s="8"/>
      <c r="D19509" s="8"/>
      <c r="E19509" s="8"/>
      <c r="F19509" s="9"/>
    </row>
    <row r="19510" spans="1:6" x14ac:dyDescent="0.3">
      <c r="A19510" s="6"/>
      <c r="B19510" s="6"/>
      <c r="C19510" s="6"/>
      <c r="D19510" s="6"/>
      <c r="E19510" s="6"/>
      <c r="F19510" s="7"/>
    </row>
    <row r="19511" spans="1:6" x14ac:dyDescent="0.3">
      <c r="A19511" s="8"/>
      <c r="B19511" s="8"/>
      <c r="C19511" s="8"/>
      <c r="D19511" s="8"/>
      <c r="E19511" s="8"/>
      <c r="F19511" s="9"/>
    </row>
    <row r="19512" spans="1:6" x14ac:dyDescent="0.3">
      <c r="A19512" s="6"/>
      <c r="B19512" s="6"/>
      <c r="C19512" s="6"/>
      <c r="D19512" s="6"/>
      <c r="E19512" s="6"/>
      <c r="F19512" s="7"/>
    </row>
    <row r="19513" spans="1:6" x14ac:dyDescent="0.3">
      <c r="A19513" s="8"/>
      <c r="B19513" s="8"/>
      <c r="C19513" s="8"/>
      <c r="D19513" s="8"/>
      <c r="E19513" s="8"/>
      <c r="F19513" s="9"/>
    </row>
    <row r="19514" spans="1:6" x14ac:dyDescent="0.3">
      <c r="A19514" s="6"/>
      <c r="B19514" s="6"/>
      <c r="C19514" s="6"/>
      <c r="D19514" s="6"/>
      <c r="E19514" s="6"/>
      <c r="F19514" s="7"/>
    </row>
    <row r="19515" spans="1:6" x14ac:dyDescent="0.3">
      <c r="A19515" s="8"/>
      <c r="B19515" s="8"/>
      <c r="C19515" s="8"/>
      <c r="D19515" s="8"/>
      <c r="E19515" s="8"/>
      <c r="F19515" s="9"/>
    </row>
    <row r="19516" spans="1:6" x14ac:dyDescent="0.3">
      <c r="A19516" s="6"/>
      <c r="B19516" s="6"/>
      <c r="C19516" s="6"/>
      <c r="D19516" s="6"/>
      <c r="E19516" s="6"/>
      <c r="F19516" s="7"/>
    </row>
    <row r="19517" spans="1:6" x14ac:dyDescent="0.3">
      <c r="A19517" s="8"/>
      <c r="B19517" s="8"/>
      <c r="C19517" s="8"/>
      <c r="D19517" s="8"/>
      <c r="E19517" s="8"/>
      <c r="F19517" s="9"/>
    </row>
    <row r="19518" spans="1:6" x14ac:dyDescent="0.3">
      <c r="A19518" s="6"/>
      <c r="B19518" s="6"/>
      <c r="C19518" s="6"/>
      <c r="D19518" s="6"/>
      <c r="E19518" s="6"/>
      <c r="F19518" s="7"/>
    </row>
    <row r="19519" spans="1:6" x14ac:dyDescent="0.3">
      <c r="A19519" s="8"/>
      <c r="B19519" s="8"/>
      <c r="C19519" s="8"/>
      <c r="D19519" s="8"/>
      <c r="E19519" s="8"/>
      <c r="F19519" s="9"/>
    </row>
    <row r="19520" spans="1:6" x14ac:dyDescent="0.3">
      <c r="A19520" s="6"/>
      <c r="B19520" s="6"/>
      <c r="C19520" s="6"/>
      <c r="D19520" s="6"/>
      <c r="E19520" s="6"/>
      <c r="F19520" s="7"/>
    </row>
    <row r="19521" spans="1:6" x14ac:dyDescent="0.3">
      <c r="A19521" s="8"/>
      <c r="B19521" s="8"/>
      <c r="C19521" s="8"/>
      <c r="D19521" s="8"/>
      <c r="E19521" s="8"/>
      <c r="F19521" s="9"/>
    </row>
    <row r="19522" spans="1:6" x14ac:dyDescent="0.3">
      <c r="A19522" s="6"/>
      <c r="B19522" s="6"/>
      <c r="C19522" s="6"/>
      <c r="D19522" s="6"/>
      <c r="E19522" s="6"/>
      <c r="F19522" s="7"/>
    </row>
    <row r="19523" spans="1:6" x14ac:dyDescent="0.3">
      <c r="A19523" s="8"/>
      <c r="B19523" s="8"/>
      <c r="C19523" s="8"/>
      <c r="D19523" s="8"/>
      <c r="E19523" s="8"/>
      <c r="F19523" s="9"/>
    </row>
    <row r="19524" spans="1:6" x14ac:dyDescent="0.3">
      <c r="A19524" s="6"/>
      <c r="B19524" s="6"/>
      <c r="C19524" s="6"/>
      <c r="D19524" s="6"/>
      <c r="E19524" s="6"/>
      <c r="F19524" s="7"/>
    </row>
    <row r="19525" spans="1:6" x14ac:dyDescent="0.3">
      <c r="A19525" s="8"/>
      <c r="B19525" s="8"/>
      <c r="C19525" s="8"/>
      <c r="D19525" s="8"/>
      <c r="E19525" s="8"/>
      <c r="F19525" s="9"/>
    </row>
    <row r="19526" spans="1:6" x14ac:dyDescent="0.3">
      <c r="A19526" s="6"/>
      <c r="B19526" s="6"/>
      <c r="C19526" s="6"/>
      <c r="D19526" s="6"/>
      <c r="E19526" s="6"/>
      <c r="F19526" s="7"/>
    </row>
    <row r="19527" spans="1:6" x14ac:dyDescent="0.3">
      <c r="A19527" s="8"/>
      <c r="B19527" s="8"/>
      <c r="C19527" s="8"/>
      <c r="D19527" s="8"/>
      <c r="E19527" s="8"/>
      <c r="F19527" s="9"/>
    </row>
    <row r="19528" spans="1:6" x14ac:dyDescent="0.3">
      <c r="A19528" s="6"/>
      <c r="B19528" s="6"/>
      <c r="C19528" s="6"/>
      <c r="D19528" s="6"/>
      <c r="E19528" s="6"/>
      <c r="F19528" s="7"/>
    </row>
    <row r="19529" spans="1:6" x14ac:dyDescent="0.3">
      <c r="A19529" s="8"/>
      <c r="B19529" s="8"/>
      <c r="C19529" s="8"/>
      <c r="D19529" s="8"/>
      <c r="E19529" s="8"/>
      <c r="F19529" s="9"/>
    </row>
    <row r="19530" spans="1:6" x14ac:dyDescent="0.3">
      <c r="A19530" s="6"/>
      <c r="B19530" s="6"/>
      <c r="C19530" s="6"/>
      <c r="D19530" s="6"/>
      <c r="E19530" s="6"/>
      <c r="F19530" s="7"/>
    </row>
    <row r="19531" spans="1:6" x14ac:dyDescent="0.3">
      <c r="A19531" s="8"/>
      <c r="B19531" s="8"/>
      <c r="C19531" s="8"/>
      <c r="D19531" s="8"/>
      <c r="E19531" s="8"/>
      <c r="F19531" s="9"/>
    </row>
    <row r="19532" spans="1:6" x14ac:dyDescent="0.3">
      <c r="A19532" s="6"/>
      <c r="B19532" s="6"/>
      <c r="C19532" s="6"/>
      <c r="D19532" s="6"/>
      <c r="E19532" s="6"/>
      <c r="F19532" s="7"/>
    </row>
    <row r="19533" spans="1:6" x14ac:dyDescent="0.3">
      <c r="A19533" s="8"/>
      <c r="B19533" s="8"/>
      <c r="C19533" s="8"/>
      <c r="D19533" s="8"/>
      <c r="E19533" s="8"/>
      <c r="F19533" s="9"/>
    </row>
    <row r="19534" spans="1:6" x14ac:dyDescent="0.3">
      <c r="A19534" s="6"/>
      <c r="B19534" s="6"/>
      <c r="C19534" s="6"/>
      <c r="D19534" s="6"/>
      <c r="E19534" s="6"/>
      <c r="F19534" s="7"/>
    </row>
    <row r="19535" spans="1:6" x14ac:dyDescent="0.3">
      <c r="A19535" s="8"/>
      <c r="B19535" s="8"/>
      <c r="C19535" s="8"/>
      <c r="D19535" s="8"/>
      <c r="E19535" s="8"/>
      <c r="F19535" s="9"/>
    </row>
    <row r="19536" spans="1:6" x14ac:dyDescent="0.3">
      <c r="A19536" s="6"/>
      <c r="B19536" s="6"/>
      <c r="C19536" s="6"/>
      <c r="D19536" s="6"/>
      <c r="E19536" s="6"/>
      <c r="F19536" s="7"/>
    </row>
    <row r="19537" spans="1:6" x14ac:dyDescent="0.3">
      <c r="A19537" s="8"/>
      <c r="B19537" s="8"/>
      <c r="C19537" s="8"/>
      <c r="D19537" s="8"/>
      <c r="E19537" s="8"/>
      <c r="F19537" s="9"/>
    </row>
    <row r="19538" spans="1:6" x14ac:dyDescent="0.3">
      <c r="A19538" s="6"/>
      <c r="B19538" s="6"/>
      <c r="C19538" s="6"/>
      <c r="D19538" s="6"/>
      <c r="E19538" s="6"/>
      <c r="F19538" s="7"/>
    </row>
    <row r="19539" spans="1:6" x14ac:dyDescent="0.3">
      <c r="A19539" s="8"/>
      <c r="B19539" s="8"/>
      <c r="C19539" s="8"/>
      <c r="D19539" s="8"/>
      <c r="E19539" s="8"/>
      <c r="F19539" s="9"/>
    </row>
    <row r="19540" spans="1:6" x14ac:dyDescent="0.3">
      <c r="A19540" s="6"/>
      <c r="B19540" s="6"/>
      <c r="C19540" s="6"/>
      <c r="D19540" s="6"/>
      <c r="E19540" s="6"/>
      <c r="F19540" s="7"/>
    </row>
    <row r="19541" spans="1:6" x14ac:dyDescent="0.3">
      <c r="A19541" s="8"/>
      <c r="B19541" s="8"/>
      <c r="C19541" s="8"/>
      <c r="D19541" s="8"/>
      <c r="E19541" s="8"/>
      <c r="F19541" s="9"/>
    </row>
    <row r="19542" spans="1:6" x14ac:dyDescent="0.3">
      <c r="A19542" s="6"/>
      <c r="B19542" s="6"/>
      <c r="C19542" s="6"/>
      <c r="D19542" s="6"/>
      <c r="E19542" s="6"/>
      <c r="F19542" s="7"/>
    </row>
    <row r="19543" spans="1:6" x14ac:dyDescent="0.3">
      <c r="A19543" s="8"/>
      <c r="B19543" s="8"/>
      <c r="C19543" s="8"/>
      <c r="D19543" s="8"/>
      <c r="E19543" s="8"/>
      <c r="F19543" s="9"/>
    </row>
    <row r="19544" spans="1:6" x14ac:dyDescent="0.3">
      <c r="A19544" s="6"/>
      <c r="B19544" s="6"/>
      <c r="C19544" s="6"/>
      <c r="D19544" s="6"/>
      <c r="E19544" s="6"/>
      <c r="F19544" s="7"/>
    </row>
    <row r="19545" spans="1:6" x14ac:dyDescent="0.3">
      <c r="A19545" s="8"/>
      <c r="B19545" s="8"/>
      <c r="C19545" s="8"/>
      <c r="D19545" s="8"/>
      <c r="E19545" s="8"/>
      <c r="F19545" s="9"/>
    </row>
    <row r="19546" spans="1:6" x14ac:dyDescent="0.3">
      <c r="A19546" s="6"/>
      <c r="B19546" s="6"/>
      <c r="C19546" s="6"/>
      <c r="D19546" s="6"/>
      <c r="E19546" s="6"/>
      <c r="F19546" s="7"/>
    </row>
    <row r="19547" spans="1:6" x14ac:dyDescent="0.3">
      <c r="A19547" s="8"/>
      <c r="B19547" s="8"/>
      <c r="C19547" s="8"/>
      <c r="D19547" s="8"/>
      <c r="E19547" s="8"/>
      <c r="F19547" s="9"/>
    </row>
    <row r="19548" spans="1:6" x14ac:dyDescent="0.3">
      <c r="A19548" s="6"/>
      <c r="B19548" s="6"/>
      <c r="C19548" s="6"/>
      <c r="D19548" s="6"/>
      <c r="E19548" s="6"/>
      <c r="F19548" s="7"/>
    </row>
    <row r="19549" spans="1:6" x14ac:dyDescent="0.3">
      <c r="A19549" s="8"/>
      <c r="B19549" s="8"/>
      <c r="C19549" s="8"/>
      <c r="D19549" s="8"/>
      <c r="E19549" s="8"/>
      <c r="F19549" s="9"/>
    </row>
    <row r="19550" spans="1:6" x14ac:dyDescent="0.3">
      <c r="A19550" s="6"/>
      <c r="B19550" s="6"/>
      <c r="C19550" s="6"/>
      <c r="D19550" s="6"/>
      <c r="E19550" s="6"/>
      <c r="F19550" s="7"/>
    </row>
    <row r="19551" spans="1:6" x14ac:dyDescent="0.3">
      <c r="A19551" s="8"/>
      <c r="B19551" s="8"/>
      <c r="C19551" s="8"/>
      <c r="D19551" s="8"/>
      <c r="E19551" s="8"/>
      <c r="F19551" s="9"/>
    </row>
    <row r="19552" spans="1:6" x14ac:dyDescent="0.3">
      <c r="A19552" s="6"/>
      <c r="B19552" s="6"/>
      <c r="C19552" s="6"/>
      <c r="D19552" s="6"/>
      <c r="E19552" s="6"/>
      <c r="F19552" s="7"/>
    </row>
    <row r="19553" spans="1:6" x14ac:dyDescent="0.3">
      <c r="A19553" s="8"/>
      <c r="B19553" s="8"/>
      <c r="C19553" s="8"/>
      <c r="D19553" s="8"/>
      <c r="E19553" s="8"/>
      <c r="F19553" s="9"/>
    </row>
    <row r="19554" spans="1:6" x14ac:dyDescent="0.3">
      <c r="A19554" s="6"/>
      <c r="B19554" s="6"/>
      <c r="C19554" s="6"/>
      <c r="D19554" s="6"/>
      <c r="E19554" s="6"/>
      <c r="F19554" s="7"/>
    </row>
    <row r="19555" spans="1:6" x14ac:dyDescent="0.3">
      <c r="A19555" s="8"/>
      <c r="B19555" s="8"/>
      <c r="C19555" s="8"/>
      <c r="D19555" s="8"/>
      <c r="E19555" s="8"/>
      <c r="F19555" s="9"/>
    </row>
    <row r="19556" spans="1:6" x14ac:dyDescent="0.3">
      <c r="A19556" s="6"/>
      <c r="B19556" s="6"/>
      <c r="C19556" s="6"/>
      <c r="D19556" s="6"/>
      <c r="E19556" s="6"/>
      <c r="F19556" s="7"/>
    </row>
    <row r="19557" spans="1:6" x14ac:dyDescent="0.3">
      <c r="A19557" s="8"/>
      <c r="B19557" s="8"/>
      <c r="C19557" s="8"/>
      <c r="D19557" s="8"/>
      <c r="E19557" s="8"/>
      <c r="F19557" s="9"/>
    </row>
    <row r="19558" spans="1:6" x14ac:dyDescent="0.3">
      <c r="A19558" s="6"/>
      <c r="B19558" s="6"/>
      <c r="C19558" s="6"/>
      <c r="D19558" s="6"/>
      <c r="E19558" s="6"/>
      <c r="F19558" s="7"/>
    </row>
    <row r="19559" spans="1:6" x14ac:dyDescent="0.3">
      <c r="A19559" s="8"/>
      <c r="B19559" s="8"/>
      <c r="C19559" s="8"/>
      <c r="D19559" s="8"/>
      <c r="E19559" s="8"/>
      <c r="F19559" s="9"/>
    </row>
    <row r="19560" spans="1:6" x14ac:dyDescent="0.3">
      <c r="A19560" s="6"/>
      <c r="B19560" s="6"/>
      <c r="C19560" s="6"/>
      <c r="D19560" s="6"/>
      <c r="E19560" s="6"/>
      <c r="F19560" s="7"/>
    </row>
    <row r="19561" spans="1:6" x14ac:dyDescent="0.3">
      <c r="A19561" s="8"/>
      <c r="B19561" s="8"/>
      <c r="C19561" s="8"/>
      <c r="D19561" s="8"/>
      <c r="E19561" s="8"/>
      <c r="F19561" s="9"/>
    </row>
    <row r="19562" spans="1:6" x14ac:dyDescent="0.3">
      <c r="A19562" s="6"/>
      <c r="B19562" s="6"/>
      <c r="C19562" s="6"/>
      <c r="D19562" s="6"/>
      <c r="E19562" s="6"/>
      <c r="F19562" s="7"/>
    </row>
    <row r="19563" spans="1:6" x14ac:dyDescent="0.3">
      <c r="A19563" s="8"/>
      <c r="B19563" s="8"/>
      <c r="C19563" s="8"/>
      <c r="D19563" s="8"/>
      <c r="E19563" s="8"/>
      <c r="F19563" s="9"/>
    </row>
    <row r="19564" spans="1:6" x14ac:dyDescent="0.3">
      <c r="A19564" s="6"/>
      <c r="B19564" s="6"/>
      <c r="C19564" s="6"/>
      <c r="D19564" s="6"/>
      <c r="E19564" s="6"/>
      <c r="F19564" s="7"/>
    </row>
    <row r="19565" spans="1:6" x14ac:dyDescent="0.3">
      <c r="A19565" s="8"/>
      <c r="B19565" s="8"/>
      <c r="C19565" s="8"/>
      <c r="D19565" s="8"/>
      <c r="E19565" s="8"/>
      <c r="F19565" s="9"/>
    </row>
    <row r="19566" spans="1:6" x14ac:dyDescent="0.3">
      <c r="A19566" s="6"/>
      <c r="B19566" s="6"/>
      <c r="C19566" s="6"/>
      <c r="D19566" s="6"/>
      <c r="E19566" s="6"/>
      <c r="F19566" s="7"/>
    </row>
    <row r="19567" spans="1:6" x14ac:dyDescent="0.3">
      <c r="A19567" s="8"/>
      <c r="B19567" s="8"/>
      <c r="C19567" s="8"/>
      <c r="D19567" s="8"/>
      <c r="E19567" s="8"/>
      <c r="F19567" s="9"/>
    </row>
    <row r="19568" spans="1:6" x14ac:dyDescent="0.3">
      <c r="A19568" s="6"/>
      <c r="B19568" s="6"/>
      <c r="C19568" s="6"/>
      <c r="D19568" s="6"/>
      <c r="E19568" s="6"/>
      <c r="F19568" s="7"/>
    </row>
    <row r="19569" spans="1:6" x14ac:dyDescent="0.3">
      <c r="A19569" s="8"/>
      <c r="B19569" s="8"/>
      <c r="C19569" s="8"/>
      <c r="D19569" s="8"/>
      <c r="E19569" s="8"/>
      <c r="F19569" s="9"/>
    </row>
    <row r="19570" spans="1:6" x14ac:dyDescent="0.3">
      <c r="A19570" s="6"/>
      <c r="B19570" s="6"/>
      <c r="C19570" s="6"/>
      <c r="D19570" s="6"/>
      <c r="E19570" s="6"/>
      <c r="F19570" s="7"/>
    </row>
    <row r="19571" spans="1:6" x14ac:dyDescent="0.3">
      <c r="A19571" s="8"/>
      <c r="B19571" s="8"/>
      <c r="C19571" s="8"/>
      <c r="D19571" s="8"/>
      <c r="E19571" s="8"/>
      <c r="F19571" s="9"/>
    </row>
    <row r="19572" spans="1:6" x14ac:dyDescent="0.3">
      <c r="A19572" s="6"/>
      <c r="B19572" s="6"/>
      <c r="C19572" s="6"/>
      <c r="D19572" s="6"/>
      <c r="E19572" s="6"/>
      <c r="F19572" s="7"/>
    </row>
    <row r="19573" spans="1:6" x14ac:dyDescent="0.3">
      <c r="A19573" s="8"/>
      <c r="B19573" s="8"/>
      <c r="C19573" s="8"/>
      <c r="D19573" s="8"/>
      <c r="E19573" s="8"/>
      <c r="F19573" s="9"/>
    </row>
    <row r="19574" spans="1:6" x14ac:dyDescent="0.3">
      <c r="A19574" s="6"/>
      <c r="B19574" s="6"/>
      <c r="C19574" s="6"/>
      <c r="D19574" s="6"/>
      <c r="E19574" s="6"/>
      <c r="F19574" s="7"/>
    </row>
    <row r="19575" spans="1:6" x14ac:dyDescent="0.3">
      <c r="A19575" s="8"/>
      <c r="B19575" s="8"/>
      <c r="C19575" s="8"/>
      <c r="D19575" s="8"/>
      <c r="E19575" s="8"/>
      <c r="F19575" s="9"/>
    </row>
    <row r="19576" spans="1:6" x14ac:dyDescent="0.3">
      <c r="A19576" s="6"/>
      <c r="B19576" s="6"/>
      <c r="C19576" s="6"/>
      <c r="D19576" s="6"/>
      <c r="E19576" s="6"/>
      <c r="F19576" s="7"/>
    </row>
    <row r="19577" spans="1:6" x14ac:dyDescent="0.3">
      <c r="A19577" s="8"/>
      <c r="B19577" s="8"/>
      <c r="C19577" s="8"/>
      <c r="D19577" s="8"/>
      <c r="E19577" s="8"/>
      <c r="F19577" s="9"/>
    </row>
    <row r="19578" spans="1:6" x14ac:dyDescent="0.3">
      <c r="A19578" s="6"/>
      <c r="B19578" s="6"/>
      <c r="C19578" s="6"/>
      <c r="D19578" s="6"/>
      <c r="E19578" s="6"/>
      <c r="F19578" s="7"/>
    </row>
    <row r="19579" spans="1:6" x14ac:dyDescent="0.3">
      <c r="A19579" s="8"/>
      <c r="B19579" s="8"/>
      <c r="C19579" s="8"/>
      <c r="D19579" s="8"/>
      <c r="E19579" s="8"/>
      <c r="F19579" s="9"/>
    </row>
    <row r="19580" spans="1:6" x14ac:dyDescent="0.3">
      <c r="A19580" s="6"/>
      <c r="B19580" s="6"/>
      <c r="C19580" s="6"/>
      <c r="D19580" s="6"/>
      <c r="E19580" s="6"/>
      <c r="F19580" s="7"/>
    </row>
    <row r="19581" spans="1:6" x14ac:dyDescent="0.3">
      <c r="A19581" s="8"/>
      <c r="B19581" s="8"/>
      <c r="C19581" s="8"/>
      <c r="D19581" s="8"/>
      <c r="E19581" s="8"/>
      <c r="F19581" s="9"/>
    </row>
    <row r="19582" spans="1:6" x14ac:dyDescent="0.3">
      <c r="A19582" s="6"/>
      <c r="B19582" s="6"/>
      <c r="C19582" s="6"/>
      <c r="D19582" s="6"/>
      <c r="E19582" s="6"/>
      <c r="F19582" s="7"/>
    </row>
    <row r="19583" spans="1:6" x14ac:dyDescent="0.3">
      <c r="A19583" s="8"/>
      <c r="B19583" s="8"/>
      <c r="C19583" s="8"/>
      <c r="D19583" s="8"/>
      <c r="E19583" s="8"/>
      <c r="F19583" s="9"/>
    </row>
    <row r="19584" spans="1:6" x14ac:dyDescent="0.3">
      <c r="A19584" s="6"/>
      <c r="B19584" s="6"/>
      <c r="C19584" s="6"/>
      <c r="D19584" s="6"/>
      <c r="E19584" s="6"/>
      <c r="F19584" s="7"/>
    </row>
    <row r="19585" spans="1:6" x14ac:dyDescent="0.3">
      <c r="A19585" s="8"/>
      <c r="B19585" s="8"/>
      <c r="C19585" s="8"/>
      <c r="D19585" s="8"/>
      <c r="E19585" s="8"/>
      <c r="F19585" s="9"/>
    </row>
    <row r="19586" spans="1:6" x14ac:dyDescent="0.3">
      <c r="A19586" s="6"/>
      <c r="B19586" s="6"/>
      <c r="C19586" s="6"/>
      <c r="D19586" s="6"/>
      <c r="E19586" s="6"/>
      <c r="F19586" s="7"/>
    </row>
    <row r="19587" spans="1:6" x14ac:dyDescent="0.3">
      <c r="A19587" s="8"/>
      <c r="B19587" s="8"/>
      <c r="C19587" s="8"/>
      <c r="D19587" s="8"/>
      <c r="E19587" s="8"/>
      <c r="F19587" s="9"/>
    </row>
    <row r="19588" spans="1:6" x14ac:dyDescent="0.3">
      <c r="A19588" s="6"/>
      <c r="B19588" s="6"/>
      <c r="C19588" s="6"/>
      <c r="D19588" s="6"/>
      <c r="E19588" s="6"/>
      <c r="F19588" s="7"/>
    </row>
    <row r="19589" spans="1:6" x14ac:dyDescent="0.3">
      <c r="A19589" s="8"/>
      <c r="B19589" s="8"/>
      <c r="C19589" s="8"/>
      <c r="D19589" s="8"/>
      <c r="E19589" s="8"/>
      <c r="F19589" s="9"/>
    </row>
    <row r="19590" spans="1:6" x14ac:dyDescent="0.3">
      <c r="A19590" s="6"/>
      <c r="B19590" s="6"/>
      <c r="C19590" s="6"/>
      <c r="D19590" s="6"/>
      <c r="E19590" s="6"/>
      <c r="F19590" s="7"/>
    </row>
    <row r="19591" spans="1:6" x14ac:dyDescent="0.3">
      <c r="A19591" s="8"/>
      <c r="B19591" s="8"/>
      <c r="C19591" s="8"/>
      <c r="D19591" s="8"/>
      <c r="E19591" s="8"/>
      <c r="F19591" s="9"/>
    </row>
    <row r="19592" spans="1:6" x14ac:dyDescent="0.3">
      <c r="A19592" s="6"/>
      <c r="B19592" s="6"/>
      <c r="C19592" s="6"/>
      <c r="D19592" s="6"/>
      <c r="E19592" s="6"/>
      <c r="F19592" s="7"/>
    </row>
    <row r="19593" spans="1:6" x14ac:dyDescent="0.3">
      <c r="A19593" s="8"/>
      <c r="B19593" s="8"/>
      <c r="C19593" s="8"/>
      <c r="D19593" s="8"/>
      <c r="E19593" s="8"/>
      <c r="F19593" s="9"/>
    </row>
    <row r="19594" spans="1:6" x14ac:dyDescent="0.3">
      <c r="A19594" s="6"/>
      <c r="B19594" s="6"/>
      <c r="C19594" s="6"/>
      <c r="D19594" s="6"/>
      <c r="E19594" s="6"/>
      <c r="F19594" s="7"/>
    </row>
    <row r="19595" spans="1:6" x14ac:dyDescent="0.3">
      <c r="A19595" s="8"/>
      <c r="B19595" s="8"/>
      <c r="C19595" s="8"/>
      <c r="D19595" s="8"/>
      <c r="E19595" s="8"/>
      <c r="F19595" s="9"/>
    </row>
    <row r="19596" spans="1:6" x14ac:dyDescent="0.3">
      <c r="A19596" s="6"/>
      <c r="B19596" s="6"/>
      <c r="C19596" s="6"/>
      <c r="D19596" s="6"/>
      <c r="E19596" s="6"/>
      <c r="F19596" s="7"/>
    </row>
    <row r="19597" spans="1:6" x14ac:dyDescent="0.3">
      <c r="A19597" s="8"/>
      <c r="B19597" s="8"/>
      <c r="C19597" s="8"/>
      <c r="D19597" s="8"/>
      <c r="E19597" s="8"/>
      <c r="F19597" s="9"/>
    </row>
    <row r="19598" spans="1:6" x14ac:dyDescent="0.3">
      <c r="A19598" s="6"/>
      <c r="B19598" s="6"/>
      <c r="C19598" s="6"/>
      <c r="D19598" s="6"/>
      <c r="E19598" s="6"/>
      <c r="F19598" s="7"/>
    </row>
    <row r="19599" spans="1:6" x14ac:dyDescent="0.3">
      <c r="A19599" s="8"/>
      <c r="B19599" s="8"/>
      <c r="C19599" s="8"/>
      <c r="D19599" s="8"/>
      <c r="E19599" s="8"/>
      <c r="F19599" s="9"/>
    </row>
    <row r="19600" spans="1:6" x14ac:dyDescent="0.3">
      <c r="A19600" s="6"/>
      <c r="B19600" s="6"/>
      <c r="C19600" s="6"/>
      <c r="D19600" s="6"/>
      <c r="E19600" s="6"/>
      <c r="F19600" s="7"/>
    </row>
    <row r="19601" spans="1:6" x14ac:dyDescent="0.3">
      <c r="A19601" s="8"/>
      <c r="B19601" s="8"/>
      <c r="C19601" s="8"/>
      <c r="D19601" s="8"/>
      <c r="E19601" s="8"/>
      <c r="F19601" s="9"/>
    </row>
    <row r="19602" spans="1:6" x14ac:dyDescent="0.3">
      <c r="A19602" s="6"/>
      <c r="B19602" s="6"/>
      <c r="C19602" s="6"/>
      <c r="D19602" s="6"/>
      <c r="E19602" s="6"/>
      <c r="F19602" s="7"/>
    </row>
    <row r="19603" spans="1:6" x14ac:dyDescent="0.3">
      <c r="A19603" s="8"/>
      <c r="B19603" s="8"/>
      <c r="C19603" s="8"/>
      <c r="D19603" s="8"/>
      <c r="E19603" s="8"/>
      <c r="F19603" s="9"/>
    </row>
    <row r="19604" spans="1:6" x14ac:dyDescent="0.3">
      <c r="A19604" s="6"/>
      <c r="B19604" s="6"/>
      <c r="C19604" s="6"/>
      <c r="D19604" s="6"/>
      <c r="E19604" s="6"/>
      <c r="F19604" s="7"/>
    </row>
    <row r="19605" spans="1:6" x14ac:dyDescent="0.3">
      <c r="A19605" s="8"/>
      <c r="B19605" s="8"/>
      <c r="C19605" s="8"/>
      <c r="D19605" s="8"/>
      <c r="E19605" s="8"/>
      <c r="F19605" s="9"/>
    </row>
    <row r="19606" spans="1:6" x14ac:dyDescent="0.3">
      <c r="A19606" s="6"/>
      <c r="B19606" s="6"/>
      <c r="C19606" s="6"/>
      <c r="D19606" s="6"/>
      <c r="E19606" s="6"/>
      <c r="F19606" s="7"/>
    </row>
    <row r="19607" spans="1:6" x14ac:dyDescent="0.3">
      <c r="A19607" s="8"/>
      <c r="B19607" s="8"/>
      <c r="C19607" s="8"/>
      <c r="D19607" s="8"/>
      <c r="E19607" s="8"/>
      <c r="F19607" s="9"/>
    </row>
    <row r="19608" spans="1:6" x14ac:dyDescent="0.3">
      <c r="A19608" s="6"/>
      <c r="B19608" s="6"/>
      <c r="C19608" s="6"/>
      <c r="D19608" s="6"/>
      <c r="E19608" s="6"/>
      <c r="F19608" s="7"/>
    </row>
    <row r="19609" spans="1:6" x14ac:dyDescent="0.3">
      <c r="A19609" s="8"/>
      <c r="B19609" s="8"/>
      <c r="C19609" s="8"/>
      <c r="D19609" s="8"/>
      <c r="E19609" s="8"/>
      <c r="F19609" s="9"/>
    </row>
    <row r="19610" spans="1:6" x14ac:dyDescent="0.3">
      <c r="A19610" s="6"/>
      <c r="B19610" s="6"/>
      <c r="C19610" s="6"/>
      <c r="D19610" s="6"/>
      <c r="E19610" s="6"/>
      <c r="F19610" s="7"/>
    </row>
    <row r="19611" spans="1:6" x14ac:dyDescent="0.3">
      <c r="A19611" s="8"/>
      <c r="B19611" s="8"/>
      <c r="C19611" s="8"/>
      <c r="D19611" s="8"/>
      <c r="E19611" s="8"/>
      <c r="F19611" s="9"/>
    </row>
    <row r="19612" spans="1:6" x14ac:dyDescent="0.3">
      <c r="A19612" s="6"/>
      <c r="B19612" s="6"/>
      <c r="C19612" s="6"/>
      <c r="D19612" s="6"/>
      <c r="E19612" s="6"/>
      <c r="F19612" s="7"/>
    </row>
    <row r="19613" spans="1:6" x14ac:dyDescent="0.3">
      <c r="A19613" s="8"/>
      <c r="B19613" s="8"/>
      <c r="C19613" s="8"/>
      <c r="D19613" s="8"/>
      <c r="E19613" s="8"/>
      <c r="F19613" s="9"/>
    </row>
    <row r="19614" spans="1:6" x14ac:dyDescent="0.3">
      <c r="A19614" s="6"/>
      <c r="B19614" s="6"/>
      <c r="C19614" s="6"/>
      <c r="D19614" s="6"/>
      <c r="E19614" s="6"/>
      <c r="F19614" s="7"/>
    </row>
    <row r="19615" spans="1:6" x14ac:dyDescent="0.3">
      <c r="A19615" s="8"/>
      <c r="B19615" s="8"/>
      <c r="C19615" s="8"/>
      <c r="D19615" s="8"/>
      <c r="E19615" s="8"/>
      <c r="F19615" s="9"/>
    </row>
    <row r="19616" spans="1:6" x14ac:dyDescent="0.3">
      <c r="A19616" s="6"/>
      <c r="B19616" s="6"/>
      <c r="C19616" s="6"/>
      <c r="D19616" s="6"/>
      <c r="E19616" s="6"/>
      <c r="F19616" s="7"/>
    </row>
    <row r="19617" spans="1:6" x14ac:dyDescent="0.3">
      <c r="A19617" s="8"/>
      <c r="B19617" s="8"/>
      <c r="C19617" s="8"/>
      <c r="D19617" s="8"/>
      <c r="E19617" s="8"/>
      <c r="F19617" s="9"/>
    </row>
    <row r="19618" spans="1:6" x14ac:dyDescent="0.3">
      <c r="A19618" s="6"/>
      <c r="B19618" s="6"/>
      <c r="C19618" s="6"/>
      <c r="D19618" s="6"/>
      <c r="E19618" s="6"/>
      <c r="F19618" s="7"/>
    </row>
    <row r="19619" spans="1:6" x14ac:dyDescent="0.3">
      <c r="A19619" s="8"/>
      <c r="B19619" s="8"/>
      <c r="C19619" s="8"/>
      <c r="D19619" s="8"/>
      <c r="E19619" s="8"/>
      <c r="F19619" s="9"/>
    </row>
    <row r="19620" spans="1:6" x14ac:dyDescent="0.3">
      <c r="A19620" s="6"/>
      <c r="B19620" s="6"/>
      <c r="C19620" s="6"/>
      <c r="D19620" s="6"/>
      <c r="E19620" s="6"/>
      <c r="F19620" s="7"/>
    </row>
    <row r="19621" spans="1:6" x14ac:dyDescent="0.3">
      <c r="A19621" s="8"/>
      <c r="B19621" s="8"/>
      <c r="C19621" s="8"/>
      <c r="D19621" s="8"/>
      <c r="E19621" s="8"/>
      <c r="F19621" s="9"/>
    </row>
    <row r="19622" spans="1:6" x14ac:dyDescent="0.3">
      <c r="A19622" s="6"/>
      <c r="B19622" s="6"/>
      <c r="C19622" s="6"/>
      <c r="D19622" s="6"/>
      <c r="E19622" s="6"/>
      <c r="F19622" s="7"/>
    </row>
    <row r="19623" spans="1:6" x14ac:dyDescent="0.3">
      <c r="A19623" s="8"/>
      <c r="B19623" s="8"/>
      <c r="C19623" s="8"/>
      <c r="D19623" s="8"/>
      <c r="E19623" s="8"/>
      <c r="F19623" s="9"/>
    </row>
    <row r="19624" spans="1:6" x14ac:dyDescent="0.3">
      <c r="A19624" s="6"/>
      <c r="B19624" s="6"/>
      <c r="C19624" s="6"/>
      <c r="D19624" s="6"/>
      <c r="E19624" s="6"/>
      <c r="F19624" s="7"/>
    </row>
    <row r="19625" spans="1:6" x14ac:dyDescent="0.3">
      <c r="A19625" s="8"/>
      <c r="B19625" s="8"/>
      <c r="C19625" s="8"/>
      <c r="D19625" s="8"/>
      <c r="E19625" s="8"/>
      <c r="F19625" s="9"/>
    </row>
    <row r="19626" spans="1:6" x14ac:dyDescent="0.3">
      <c r="A19626" s="6"/>
      <c r="B19626" s="6"/>
      <c r="C19626" s="6"/>
      <c r="D19626" s="6"/>
      <c r="E19626" s="6"/>
      <c r="F19626" s="7"/>
    </row>
    <row r="19627" spans="1:6" x14ac:dyDescent="0.3">
      <c r="A19627" s="8"/>
      <c r="B19627" s="8"/>
      <c r="C19627" s="8"/>
      <c r="D19627" s="8"/>
      <c r="E19627" s="8"/>
      <c r="F19627" s="9"/>
    </row>
    <row r="19628" spans="1:6" x14ac:dyDescent="0.3">
      <c r="A19628" s="6"/>
      <c r="B19628" s="6"/>
      <c r="C19628" s="6"/>
      <c r="D19628" s="6"/>
      <c r="E19628" s="6"/>
      <c r="F19628" s="7"/>
    </row>
    <row r="19629" spans="1:6" x14ac:dyDescent="0.3">
      <c r="A19629" s="8"/>
      <c r="B19629" s="8"/>
      <c r="C19629" s="8"/>
      <c r="D19629" s="8"/>
      <c r="E19629" s="8"/>
      <c r="F19629" s="9"/>
    </row>
    <row r="19630" spans="1:6" x14ac:dyDescent="0.3">
      <c r="A19630" s="6"/>
      <c r="B19630" s="6"/>
      <c r="C19630" s="6"/>
      <c r="D19630" s="6"/>
      <c r="E19630" s="6"/>
      <c r="F19630" s="7"/>
    </row>
    <row r="19631" spans="1:6" x14ac:dyDescent="0.3">
      <c r="A19631" s="8"/>
      <c r="B19631" s="8"/>
      <c r="C19631" s="8"/>
      <c r="D19631" s="8"/>
      <c r="E19631" s="8"/>
      <c r="F19631" s="9"/>
    </row>
    <row r="19632" spans="1:6" x14ac:dyDescent="0.3">
      <c r="A19632" s="6"/>
      <c r="B19632" s="6"/>
      <c r="C19632" s="6"/>
      <c r="D19632" s="6"/>
      <c r="E19632" s="6"/>
      <c r="F19632" s="7"/>
    </row>
    <row r="19633" spans="1:6" x14ac:dyDescent="0.3">
      <c r="A19633" s="8"/>
      <c r="B19633" s="8"/>
      <c r="C19633" s="8"/>
      <c r="D19633" s="8"/>
      <c r="E19633" s="8"/>
      <c r="F19633" s="9"/>
    </row>
    <row r="19634" spans="1:6" x14ac:dyDescent="0.3">
      <c r="A19634" s="6"/>
      <c r="B19634" s="6"/>
      <c r="C19634" s="6"/>
      <c r="D19634" s="6"/>
      <c r="E19634" s="6"/>
      <c r="F19634" s="7"/>
    </row>
    <row r="19635" spans="1:6" x14ac:dyDescent="0.3">
      <c r="A19635" s="8"/>
      <c r="B19635" s="8"/>
      <c r="C19635" s="8"/>
      <c r="D19635" s="8"/>
      <c r="E19635" s="8"/>
      <c r="F19635" s="9"/>
    </row>
    <row r="19636" spans="1:6" x14ac:dyDescent="0.3">
      <c r="A19636" s="6"/>
      <c r="B19636" s="6"/>
      <c r="C19636" s="6"/>
      <c r="D19636" s="6"/>
      <c r="E19636" s="6"/>
      <c r="F19636" s="7"/>
    </row>
    <row r="19637" spans="1:6" x14ac:dyDescent="0.3">
      <c r="A19637" s="8"/>
      <c r="B19637" s="8"/>
      <c r="C19637" s="8"/>
      <c r="D19637" s="8"/>
      <c r="E19637" s="8"/>
      <c r="F19637" s="9"/>
    </row>
    <row r="19638" spans="1:6" x14ac:dyDescent="0.3">
      <c r="A19638" s="6"/>
      <c r="B19638" s="6"/>
      <c r="C19638" s="6"/>
      <c r="D19638" s="6"/>
      <c r="E19638" s="6"/>
      <c r="F19638" s="7"/>
    </row>
    <row r="19639" spans="1:6" x14ac:dyDescent="0.3">
      <c r="A19639" s="8"/>
      <c r="B19639" s="8"/>
      <c r="C19639" s="8"/>
      <c r="D19639" s="8"/>
      <c r="E19639" s="8"/>
      <c r="F19639" s="9"/>
    </row>
    <row r="19640" spans="1:6" x14ac:dyDescent="0.3">
      <c r="A19640" s="6"/>
      <c r="B19640" s="6"/>
      <c r="C19640" s="6"/>
      <c r="D19640" s="6"/>
      <c r="E19640" s="6"/>
      <c r="F19640" s="7"/>
    </row>
    <row r="19641" spans="1:6" x14ac:dyDescent="0.3">
      <c r="A19641" s="8"/>
      <c r="B19641" s="8"/>
      <c r="C19641" s="8"/>
      <c r="D19641" s="8"/>
      <c r="E19641" s="8"/>
      <c r="F19641" s="9"/>
    </row>
    <row r="19642" spans="1:6" x14ac:dyDescent="0.3">
      <c r="A19642" s="6"/>
      <c r="B19642" s="6"/>
      <c r="C19642" s="6"/>
      <c r="D19642" s="6"/>
      <c r="E19642" s="6"/>
      <c r="F19642" s="7"/>
    </row>
    <row r="19643" spans="1:6" x14ac:dyDescent="0.3">
      <c r="A19643" s="8"/>
      <c r="B19643" s="8"/>
      <c r="C19643" s="8"/>
      <c r="D19643" s="8"/>
      <c r="E19643" s="8"/>
      <c r="F19643" s="9"/>
    </row>
    <row r="19644" spans="1:6" x14ac:dyDescent="0.3">
      <c r="A19644" s="6"/>
      <c r="B19644" s="6"/>
      <c r="C19644" s="6"/>
      <c r="D19644" s="6"/>
      <c r="E19644" s="6"/>
      <c r="F19644" s="7"/>
    </row>
    <row r="19645" spans="1:6" x14ac:dyDescent="0.3">
      <c r="A19645" s="8"/>
      <c r="B19645" s="8"/>
      <c r="C19645" s="8"/>
      <c r="D19645" s="8"/>
      <c r="E19645" s="8"/>
      <c r="F19645" s="9"/>
    </row>
    <row r="19646" spans="1:6" x14ac:dyDescent="0.3">
      <c r="A19646" s="6"/>
      <c r="B19646" s="6"/>
      <c r="C19646" s="6"/>
      <c r="D19646" s="6"/>
      <c r="E19646" s="6"/>
      <c r="F19646" s="7"/>
    </row>
    <row r="19647" spans="1:6" x14ac:dyDescent="0.3">
      <c r="A19647" s="8"/>
      <c r="B19647" s="8"/>
      <c r="C19647" s="8"/>
      <c r="D19647" s="8"/>
      <c r="E19647" s="8"/>
      <c r="F19647" s="9"/>
    </row>
    <row r="19648" spans="1:6" x14ac:dyDescent="0.3">
      <c r="A19648" s="6"/>
      <c r="B19648" s="6"/>
      <c r="C19648" s="6"/>
      <c r="D19648" s="6"/>
      <c r="E19648" s="6"/>
      <c r="F19648" s="7"/>
    </row>
    <row r="19649" spans="1:6" x14ac:dyDescent="0.3">
      <c r="A19649" s="8"/>
      <c r="B19649" s="8"/>
      <c r="C19649" s="8"/>
      <c r="D19649" s="8"/>
      <c r="E19649" s="8"/>
      <c r="F19649" s="9"/>
    </row>
    <row r="19650" spans="1:6" x14ac:dyDescent="0.3">
      <c r="A19650" s="6"/>
      <c r="B19650" s="6"/>
      <c r="C19650" s="6"/>
      <c r="D19650" s="6"/>
      <c r="E19650" s="6"/>
      <c r="F19650" s="7"/>
    </row>
    <row r="19651" spans="1:6" x14ac:dyDescent="0.3">
      <c r="A19651" s="8"/>
      <c r="B19651" s="8"/>
      <c r="C19651" s="8"/>
      <c r="D19651" s="8"/>
      <c r="E19651" s="8"/>
      <c r="F19651" s="9"/>
    </row>
    <row r="19652" spans="1:6" x14ac:dyDescent="0.3">
      <c r="A19652" s="6"/>
      <c r="B19652" s="6"/>
      <c r="C19652" s="6"/>
      <c r="D19652" s="6"/>
      <c r="E19652" s="6"/>
      <c r="F19652" s="7"/>
    </row>
    <row r="19653" spans="1:6" x14ac:dyDescent="0.3">
      <c r="A19653" s="8"/>
      <c r="B19653" s="8"/>
      <c r="C19653" s="8"/>
      <c r="D19653" s="8"/>
      <c r="E19653" s="8"/>
      <c r="F19653" s="9"/>
    </row>
    <row r="19654" spans="1:6" x14ac:dyDescent="0.3">
      <c r="A19654" s="6"/>
      <c r="B19654" s="6"/>
      <c r="C19654" s="6"/>
      <c r="D19654" s="6"/>
      <c r="E19654" s="6"/>
      <c r="F19654" s="7"/>
    </row>
    <row r="19655" spans="1:6" x14ac:dyDescent="0.3">
      <c r="A19655" s="8"/>
      <c r="B19655" s="8"/>
      <c r="C19655" s="8"/>
      <c r="D19655" s="8"/>
      <c r="E19655" s="8"/>
      <c r="F19655" s="9"/>
    </row>
    <row r="19656" spans="1:6" x14ac:dyDescent="0.3">
      <c r="A19656" s="6"/>
      <c r="B19656" s="6"/>
      <c r="C19656" s="6"/>
      <c r="D19656" s="6"/>
      <c r="E19656" s="6"/>
      <c r="F19656" s="7"/>
    </row>
    <row r="19657" spans="1:6" x14ac:dyDescent="0.3">
      <c r="A19657" s="8"/>
      <c r="B19657" s="8"/>
      <c r="C19657" s="8"/>
      <c r="D19657" s="8"/>
      <c r="E19657" s="8"/>
      <c r="F19657" s="9"/>
    </row>
    <row r="19658" spans="1:6" x14ac:dyDescent="0.3">
      <c r="A19658" s="6"/>
      <c r="B19658" s="6"/>
      <c r="C19658" s="6"/>
      <c r="D19658" s="6"/>
      <c r="E19658" s="6"/>
      <c r="F19658" s="7"/>
    </row>
    <row r="19659" spans="1:6" x14ac:dyDescent="0.3">
      <c r="A19659" s="8"/>
      <c r="B19659" s="8"/>
      <c r="C19659" s="8"/>
      <c r="D19659" s="8"/>
      <c r="E19659" s="8"/>
      <c r="F19659" s="9"/>
    </row>
    <row r="19660" spans="1:6" x14ac:dyDescent="0.3">
      <c r="A19660" s="6"/>
      <c r="B19660" s="6"/>
      <c r="C19660" s="6"/>
      <c r="D19660" s="6"/>
      <c r="E19660" s="6"/>
      <c r="F19660" s="7"/>
    </row>
    <row r="19661" spans="1:6" x14ac:dyDescent="0.3">
      <c r="A19661" s="8"/>
      <c r="B19661" s="8"/>
      <c r="C19661" s="8"/>
      <c r="D19661" s="8"/>
      <c r="E19661" s="8"/>
      <c r="F19661" s="9"/>
    </row>
    <row r="19662" spans="1:6" x14ac:dyDescent="0.3">
      <c r="A19662" s="6"/>
      <c r="B19662" s="6"/>
      <c r="C19662" s="6"/>
      <c r="D19662" s="6"/>
      <c r="E19662" s="6"/>
      <c r="F19662" s="7"/>
    </row>
    <row r="19663" spans="1:6" x14ac:dyDescent="0.3">
      <c r="A19663" s="8"/>
      <c r="B19663" s="8"/>
      <c r="C19663" s="8"/>
      <c r="D19663" s="8"/>
      <c r="E19663" s="8"/>
      <c r="F19663" s="9"/>
    </row>
    <row r="19664" spans="1:6" x14ac:dyDescent="0.3">
      <c r="A19664" s="6"/>
      <c r="B19664" s="6"/>
      <c r="C19664" s="6"/>
      <c r="D19664" s="6"/>
      <c r="E19664" s="6"/>
      <c r="F19664" s="7"/>
    </row>
    <row r="19665" spans="1:6" x14ac:dyDescent="0.3">
      <c r="A19665" s="8"/>
      <c r="B19665" s="8"/>
      <c r="C19665" s="8"/>
      <c r="D19665" s="8"/>
      <c r="E19665" s="8"/>
      <c r="F19665" s="9"/>
    </row>
    <row r="19666" spans="1:6" x14ac:dyDescent="0.3">
      <c r="A19666" s="6"/>
      <c r="B19666" s="6"/>
      <c r="C19666" s="6"/>
      <c r="D19666" s="6"/>
      <c r="E19666" s="6"/>
      <c r="F19666" s="7"/>
    </row>
    <row r="19667" spans="1:6" x14ac:dyDescent="0.3">
      <c r="A19667" s="8"/>
      <c r="B19667" s="8"/>
      <c r="C19667" s="8"/>
      <c r="D19667" s="8"/>
      <c r="E19667" s="8"/>
      <c r="F19667" s="9"/>
    </row>
    <row r="19668" spans="1:6" x14ac:dyDescent="0.3">
      <c r="A19668" s="6"/>
      <c r="B19668" s="6"/>
      <c r="C19668" s="6"/>
      <c r="D19668" s="6"/>
      <c r="E19668" s="6"/>
      <c r="F19668" s="7"/>
    </row>
    <row r="19669" spans="1:6" x14ac:dyDescent="0.3">
      <c r="A19669" s="8"/>
      <c r="B19669" s="8"/>
      <c r="C19669" s="8"/>
      <c r="D19669" s="8"/>
      <c r="E19669" s="8"/>
      <c r="F19669" s="9"/>
    </row>
    <row r="19670" spans="1:6" x14ac:dyDescent="0.3">
      <c r="A19670" s="6"/>
      <c r="B19670" s="6"/>
      <c r="C19670" s="6"/>
      <c r="D19670" s="6"/>
      <c r="E19670" s="6"/>
      <c r="F19670" s="7"/>
    </row>
    <row r="19671" spans="1:6" x14ac:dyDescent="0.3">
      <c r="A19671" s="8"/>
      <c r="B19671" s="8"/>
      <c r="C19671" s="8"/>
      <c r="D19671" s="8"/>
      <c r="E19671" s="8"/>
      <c r="F19671" s="9"/>
    </row>
    <row r="19672" spans="1:6" x14ac:dyDescent="0.3">
      <c r="A19672" s="6"/>
      <c r="B19672" s="6"/>
      <c r="C19672" s="6"/>
      <c r="D19672" s="6"/>
      <c r="E19672" s="6"/>
      <c r="F19672" s="7"/>
    </row>
    <row r="19673" spans="1:6" x14ac:dyDescent="0.3">
      <c r="A19673" s="8"/>
      <c r="B19673" s="8"/>
      <c r="C19673" s="8"/>
      <c r="D19673" s="8"/>
      <c r="E19673" s="8"/>
      <c r="F19673" s="9"/>
    </row>
    <row r="19674" spans="1:6" x14ac:dyDescent="0.3">
      <c r="A19674" s="6"/>
      <c r="B19674" s="6"/>
      <c r="C19674" s="6"/>
      <c r="D19674" s="6"/>
      <c r="E19674" s="6"/>
      <c r="F19674" s="7"/>
    </row>
    <row r="19675" spans="1:6" x14ac:dyDescent="0.3">
      <c r="A19675" s="8"/>
      <c r="B19675" s="8"/>
      <c r="C19675" s="8"/>
      <c r="D19675" s="8"/>
      <c r="E19675" s="8"/>
      <c r="F19675" s="9"/>
    </row>
    <row r="19676" spans="1:6" x14ac:dyDescent="0.3">
      <c r="A19676" s="6"/>
      <c r="B19676" s="6"/>
      <c r="C19676" s="6"/>
      <c r="D19676" s="6"/>
      <c r="E19676" s="6"/>
      <c r="F19676" s="7"/>
    </row>
    <row r="19677" spans="1:6" x14ac:dyDescent="0.3">
      <c r="A19677" s="8"/>
      <c r="B19677" s="8"/>
      <c r="C19677" s="8"/>
      <c r="D19677" s="8"/>
      <c r="E19677" s="8"/>
      <c r="F19677" s="9"/>
    </row>
    <row r="19678" spans="1:6" x14ac:dyDescent="0.3">
      <c r="A19678" s="6"/>
      <c r="B19678" s="6"/>
      <c r="C19678" s="6"/>
      <c r="D19678" s="6"/>
      <c r="E19678" s="6"/>
      <c r="F19678" s="7"/>
    </row>
    <row r="19679" spans="1:6" x14ac:dyDescent="0.3">
      <c r="A19679" s="8"/>
      <c r="B19679" s="8"/>
      <c r="C19679" s="8"/>
      <c r="D19679" s="8"/>
      <c r="E19679" s="8"/>
      <c r="F19679" s="9"/>
    </row>
    <row r="19680" spans="1:6" x14ac:dyDescent="0.3">
      <c r="A19680" s="6"/>
      <c r="B19680" s="6"/>
      <c r="C19680" s="6"/>
      <c r="D19680" s="6"/>
      <c r="E19680" s="6"/>
      <c r="F19680" s="7"/>
    </row>
    <row r="19681" spans="1:6" x14ac:dyDescent="0.3">
      <c r="A19681" s="8"/>
      <c r="B19681" s="8"/>
      <c r="C19681" s="8"/>
      <c r="D19681" s="8"/>
      <c r="E19681" s="8"/>
      <c r="F19681" s="9"/>
    </row>
    <row r="19682" spans="1:6" x14ac:dyDescent="0.3">
      <c r="A19682" s="6"/>
      <c r="B19682" s="6"/>
      <c r="C19682" s="6"/>
      <c r="D19682" s="6"/>
      <c r="E19682" s="6"/>
      <c r="F19682" s="7"/>
    </row>
    <row r="19683" spans="1:6" x14ac:dyDescent="0.3">
      <c r="A19683" s="8"/>
      <c r="B19683" s="8"/>
      <c r="C19683" s="8"/>
      <c r="D19683" s="8"/>
      <c r="E19683" s="8"/>
      <c r="F19683" s="9"/>
    </row>
    <row r="19684" spans="1:6" x14ac:dyDescent="0.3">
      <c r="A19684" s="6"/>
      <c r="B19684" s="6"/>
      <c r="C19684" s="6"/>
      <c r="D19684" s="6"/>
      <c r="E19684" s="6"/>
      <c r="F19684" s="7"/>
    </row>
    <row r="19685" spans="1:6" x14ac:dyDescent="0.3">
      <c r="A19685" s="8"/>
      <c r="B19685" s="8"/>
      <c r="C19685" s="8"/>
      <c r="D19685" s="8"/>
      <c r="E19685" s="8"/>
      <c r="F19685" s="9"/>
    </row>
    <row r="19686" spans="1:6" x14ac:dyDescent="0.3">
      <c r="A19686" s="6"/>
      <c r="B19686" s="6"/>
      <c r="C19686" s="6"/>
      <c r="D19686" s="6"/>
      <c r="E19686" s="6"/>
      <c r="F19686" s="7"/>
    </row>
    <row r="19687" spans="1:6" x14ac:dyDescent="0.3">
      <c r="A19687" s="8"/>
      <c r="B19687" s="8"/>
      <c r="C19687" s="8"/>
      <c r="D19687" s="8"/>
      <c r="E19687" s="8"/>
      <c r="F19687" s="9"/>
    </row>
    <row r="19688" spans="1:6" x14ac:dyDescent="0.3">
      <c r="A19688" s="6"/>
      <c r="B19688" s="6"/>
      <c r="C19688" s="6"/>
      <c r="D19688" s="6"/>
      <c r="E19688" s="6"/>
      <c r="F19688" s="7"/>
    </row>
    <row r="19689" spans="1:6" x14ac:dyDescent="0.3">
      <c r="A19689" s="8"/>
      <c r="B19689" s="8"/>
      <c r="C19689" s="8"/>
      <c r="D19689" s="8"/>
      <c r="E19689" s="8"/>
      <c r="F19689" s="9"/>
    </row>
    <row r="19690" spans="1:6" x14ac:dyDescent="0.3">
      <c r="A19690" s="6"/>
      <c r="B19690" s="6"/>
      <c r="C19690" s="6"/>
      <c r="D19690" s="6"/>
      <c r="E19690" s="6"/>
      <c r="F19690" s="7"/>
    </row>
    <row r="19691" spans="1:6" x14ac:dyDescent="0.3">
      <c r="A19691" s="8"/>
      <c r="B19691" s="8"/>
      <c r="C19691" s="8"/>
      <c r="D19691" s="8"/>
      <c r="E19691" s="8"/>
      <c r="F19691" s="9"/>
    </row>
    <row r="19692" spans="1:6" x14ac:dyDescent="0.3">
      <c r="A19692" s="6"/>
      <c r="B19692" s="6"/>
      <c r="C19692" s="6"/>
      <c r="D19692" s="6"/>
      <c r="E19692" s="6"/>
      <c r="F19692" s="7"/>
    </row>
    <row r="19693" spans="1:6" x14ac:dyDescent="0.3">
      <c r="A19693" s="8"/>
      <c r="B19693" s="8"/>
      <c r="C19693" s="8"/>
      <c r="D19693" s="8"/>
      <c r="E19693" s="8"/>
      <c r="F19693" s="9"/>
    </row>
    <row r="19694" spans="1:6" x14ac:dyDescent="0.3">
      <c r="A19694" s="6"/>
      <c r="B19694" s="6"/>
      <c r="C19694" s="6"/>
      <c r="D19694" s="6"/>
      <c r="E19694" s="6"/>
      <c r="F19694" s="7"/>
    </row>
    <row r="19695" spans="1:6" x14ac:dyDescent="0.3">
      <c r="A19695" s="8"/>
      <c r="B19695" s="8"/>
      <c r="C19695" s="8"/>
      <c r="D19695" s="8"/>
      <c r="E19695" s="8"/>
      <c r="F19695" s="9"/>
    </row>
    <row r="19696" spans="1:6" x14ac:dyDescent="0.3">
      <c r="A19696" s="6"/>
      <c r="B19696" s="6"/>
      <c r="C19696" s="6"/>
      <c r="D19696" s="6"/>
      <c r="E19696" s="6"/>
      <c r="F19696" s="7"/>
    </row>
    <row r="19697" spans="1:6" x14ac:dyDescent="0.3">
      <c r="A19697" s="8"/>
      <c r="B19697" s="8"/>
      <c r="C19697" s="8"/>
      <c r="D19697" s="8"/>
      <c r="E19697" s="8"/>
      <c r="F19697" s="9"/>
    </row>
    <row r="19698" spans="1:6" x14ac:dyDescent="0.3">
      <c r="A19698" s="6"/>
      <c r="B19698" s="6"/>
      <c r="C19698" s="6"/>
      <c r="D19698" s="6"/>
      <c r="E19698" s="6"/>
      <c r="F19698" s="7"/>
    </row>
    <row r="19699" spans="1:6" x14ac:dyDescent="0.3">
      <c r="A19699" s="8"/>
      <c r="B19699" s="8"/>
      <c r="C19699" s="8"/>
      <c r="D19699" s="8"/>
      <c r="E19699" s="8"/>
      <c r="F19699" s="9"/>
    </row>
    <row r="19700" spans="1:6" x14ac:dyDescent="0.3">
      <c r="A19700" s="6"/>
      <c r="B19700" s="6"/>
      <c r="C19700" s="6"/>
      <c r="D19700" s="6"/>
      <c r="E19700" s="6"/>
      <c r="F19700" s="7"/>
    </row>
    <row r="19701" spans="1:6" x14ac:dyDescent="0.3">
      <c r="A19701" s="8"/>
      <c r="B19701" s="8"/>
      <c r="C19701" s="8"/>
      <c r="D19701" s="8"/>
      <c r="E19701" s="8"/>
      <c r="F19701" s="9"/>
    </row>
    <row r="19702" spans="1:6" x14ac:dyDescent="0.3">
      <c r="A19702" s="6"/>
      <c r="B19702" s="6"/>
      <c r="C19702" s="6"/>
      <c r="D19702" s="6"/>
      <c r="E19702" s="6"/>
      <c r="F19702" s="7"/>
    </row>
    <row r="19703" spans="1:6" x14ac:dyDescent="0.3">
      <c r="A19703" s="8"/>
      <c r="B19703" s="8"/>
      <c r="C19703" s="8"/>
      <c r="D19703" s="8"/>
      <c r="E19703" s="8"/>
      <c r="F19703" s="9"/>
    </row>
    <row r="19704" spans="1:6" x14ac:dyDescent="0.3">
      <c r="A19704" s="6"/>
      <c r="B19704" s="6"/>
      <c r="C19704" s="6"/>
      <c r="D19704" s="6"/>
      <c r="E19704" s="6"/>
      <c r="F19704" s="7"/>
    </row>
    <row r="19705" spans="1:6" x14ac:dyDescent="0.3">
      <c r="A19705" s="8"/>
      <c r="B19705" s="8"/>
      <c r="C19705" s="8"/>
      <c r="D19705" s="8"/>
      <c r="E19705" s="8"/>
      <c r="F19705" s="9"/>
    </row>
    <row r="19706" spans="1:6" x14ac:dyDescent="0.3">
      <c r="A19706" s="6"/>
      <c r="B19706" s="6"/>
      <c r="C19706" s="6"/>
      <c r="D19706" s="6"/>
      <c r="E19706" s="6"/>
      <c r="F19706" s="7"/>
    </row>
    <row r="19707" spans="1:6" x14ac:dyDescent="0.3">
      <c r="A19707" s="8"/>
      <c r="B19707" s="8"/>
      <c r="C19707" s="8"/>
      <c r="D19707" s="8"/>
      <c r="E19707" s="8"/>
      <c r="F19707" s="9"/>
    </row>
    <row r="19708" spans="1:6" x14ac:dyDescent="0.3">
      <c r="A19708" s="6"/>
      <c r="B19708" s="6"/>
      <c r="C19708" s="6"/>
      <c r="D19708" s="6"/>
      <c r="E19708" s="6"/>
      <c r="F19708" s="7"/>
    </row>
    <row r="19709" spans="1:6" x14ac:dyDescent="0.3">
      <c r="A19709" s="8"/>
      <c r="B19709" s="8"/>
      <c r="C19709" s="8"/>
      <c r="D19709" s="8"/>
      <c r="E19709" s="8"/>
      <c r="F19709" s="9"/>
    </row>
    <row r="19710" spans="1:6" x14ac:dyDescent="0.3">
      <c r="A19710" s="6"/>
      <c r="B19710" s="6"/>
      <c r="C19710" s="6"/>
      <c r="D19710" s="6"/>
      <c r="E19710" s="6"/>
      <c r="F19710" s="7"/>
    </row>
    <row r="19711" spans="1:6" x14ac:dyDescent="0.3">
      <c r="A19711" s="8"/>
      <c r="B19711" s="8"/>
      <c r="C19711" s="8"/>
      <c r="D19711" s="8"/>
      <c r="E19711" s="8"/>
      <c r="F19711" s="9"/>
    </row>
    <row r="19712" spans="1:6" x14ac:dyDescent="0.3">
      <c r="A19712" s="6"/>
      <c r="B19712" s="6"/>
      <c r="C19712" s="6"/>
      <c r="D19712" s="6"/>
      <c r="E19712" s="6"/>
      <c r="F19712" s="7"/>
    </row>
    <row r="19713" spans="1:6" x14ac:dyDescent="0.3">
      <c r="A19713" s="8"/>
      <c r="B19713" s="8"/>
      <c r="C19713" s="8"/>
      <c r="D19713" s="8"/>
      <c r="E19713" s="8"/>
      <c r="F19713" s="9"/>
    </row>
    <row r="19714" spans="1:6" x14ac:dyDescent="0.3">
      <c r="A19714" s="6"/>
      <c r="B19714" s="6"/>
      <c r="C19714" s="6"/>
      <c r="D19714" s="6"/>
      <c r="E19714" s="6"/>
      <c r="F19714" s="7"/>
    </row>
    <row r="19715" spans="1:6" x14ac:dyDescent="0.3">
      <c r="A19715" s="8"/>
      <c r="B19715" s="8"/>
      <c r="C19715" s="8"/>
      <c r="D19715" s="8"/>
      <c r="E19715" s="8"/>
      <c r="F19715" s="9"/>
    </row>
    <row r="19716" spans="1:6" x14ac:dyDescent="0.3">
      <c r="A19716" s="6"/>
      <c r="B19716" s="6"/>
      <c r="C19716" s="6"/>
      <c r="D19716" s="6"/>
      <c r="E19716" s="6"/>
      <c r="F19716" s="7"/>
    </row>
    <row r="19717" spans="1:6" x14ac:dyDescent="0.3">
      <c r="A19717" s="8"/>
      <c r="B19717" s="8"/>
      <c r="C19717" s="8"/>
      <c r="D19717" s="8"/>
      <c r="E19717" s="8"/>
      <c r="F19717" s="9"/>
    </row>
    <row r="19718" spans="1:6" x14ac:dyDescent="0.3">
      <c r="A19718" s="6"/>
      <c r="B19718" s="6"/>
      <c r="C19718" s="6"/>
      <c r="D19718" s="6"/>
      <c r="E19718" s="6"/>
      <c r="F19718" s="7"/>
    </row>
    <row r="19719" spans="1:6" x14ac:dyDescent="0.3">
      <c r="A19719" s="8"/>
      <c r="B19719" s="8"/>
      <c r="C19719" s="8"/>
      <c r="D19719" s="8"/>
      <c r="E19719" s="8"/>
      <c r="F19719" s="9"/>
    </row>
    <row r="19720" spans="1:6" x14ac:dyDescent="0.3">
      <c r="A19720" s="6"/>
      <c r="B19720" s="6"/>
      <c r="C19720" s="6"/>
      <c r="D19720" s="6"/>
      <c r="E19720" s="6"/>
      <c r="F19720" s="7"/>
    </row>
    <row r="19721" spans="1:6" x14ac:dyDescent="0.3">
      <c r="A19721" s="8"/>
      <c r="B19721" s="8"/>
      <c r="C19721" s="8"/>
      <c r="D19721" s="8"/>
      <c r="E19721" s="8"/>
      <c r="F19721" s="9"/>
    </row>
    <row r="19722" spans="1:6" x14ac:dyDescent="0.3">
      <c r="A19722" s="6"/>
      <c r="B19722" s="6"/>
      <c r="C19722" s="6"/>
      <c r="D19722" s="6"/>
      <c r="E19722" s="6"/>
      <c r="F19722" s="7"/>
    </row>
    <row r="19723" spans="1:6" x14ac:dyDescent="0.3">
      <c r="A19723" s="8"/>
      <c r="B19723" s="8"/>
      <c r="C19723" s="8"/>
      <c r="D19723" s="8"/>
      <c r="E19723" s="8"/>
      <c r="F19723" s="9"/>
    </row>
    <row r="19724" spans="1:6" x14ac:dyDescent="0.3">
      <c r="A19724" s="6"/>
      <c r="B19724" s="6"/>
      <c r="C19724" s="6"/>
      <c r="D19724" s="6"/>
      <c r="E19724" s="6"/>
      <c r="F19724" s="7"/>
    </row>
    <row r="19725" spans="1:6" x14ac:dyDescent="0.3">
      <c r="A19725" s="8"/>
      <c r="B19725" s="8"/>
      <c r="C19725" s="8"/>
      <c r="D19725" s="8"/>
      <c r="E19725" s="8"/>
      <c r="F19725" s="9"/>
    </row>
    <row r="19726" spans="1:6" x14ac:dyDescent="0.3">
      <c r="A19726" s="6"/>
      <c r="B19726" s="6"/>
      <c r="C19726" s="6"/>
      <c r="D19726" s="6"/>
      <c r="E19726" s="6"/>
      <c r="F19726" s="7"/>
    </row>
    <row r="19727" spans="1:6" x14ac:dyDescent="0.3">
      <c r="A19727" s="8"/>
      <c r="B19727" s="8"/>
      <c r="C19727" s="8"/>
      <c r="D19727" s="8"/>
      <c r="E19727" s="8"/>
      <c r="F19727" s="9"/>
    </row>
    <row r="19728" spans="1:6" x14ac:dyDescent="0.3">
      <c r="A19728" s="6"/>
      <c r="B19728" s="6"/>
      <c r="C19728" s="6"/>
      <c r="D19728" s="6"/>
      <c r="E19728" s="6"/>
      <c r="F19728" s="7"/>
    </row>
    <row r="19729" spans="1:6" x14ac:dyDescent="0.3">
      <c r="A19729" s="8"/>
      <c r="B19729" s="8"/>
      <c r="C19729" s="8"/>
      <c r="D19729" s="8"/>
      <c r="E19729" s="8"/>
      <c r="F19729" s="9"/>
    </row>
    <row r="19730" spans="1:6" x14ac:dyDescent="0.3">
      <c r="A19730" s="6"/>
      <c r="B19730" s="6"/>
      <c r="C19730" s="6"/>
      <c r="D19730" s="6"/>
      <c r="E19730" s="6"/>
      <c r="F19730" s="7"/>
    </row>
    <row r="19731" spans="1:6" x14ac:dyDescent="0.3">
      <c r="A19731" s="8"/>
      <c r="B19731" s="8"/>
      <c r="C19731" s="8"/>
      <c r="D19731" s="8"/>
      <c r="E19731" s="8"/>
      <c r="F19731" s="9"/>
    </row>
    <row r="19732" spans="1:6" x14ac:dyDescent="0.3">
      <c r="A19732" s="6"/>
      <c r="B19732" s="6"/>
      <c r="C19732" s="6"/>
      <c r="D19732" s="6"/>
      <c r="E19732" s="6"/>
      <c r="F19732" s="7"/>
    </row>
    <row r="19733" spans="1:6" x14ac:dyDescent="0.3">
      <c r="A19733" s="8"/>
      <c r="B19733" s="8"/>
      <c r="C19733" s="8"/>
      <c r="D19733" s="8"/>
      <c r="E19733" s="8"/>
      <c r="F19733" s="9"/>
    </row>
    <row r="19734" spans="1:6" x14ac:dyDescent="0.3">
      <c r="A19734" s="6"/>
      <c r="B19734" s="6"/>
      <c r="C19734" s="6"/>
      <c r="D19734" s="6"/>
      <c r="E19734" s="6"/>
      <c r="F19734" s="7"/>
    </row>
    <row r="19735" spans="1:6" x14ac:dyDescent="0.3">
      <c r="A19735" s="8"/>
      <c r="B19735" s="8"/>
      <c r="C19735" s="8"/>
      <c r="D19735" s="8"/>
      <c r="E19735" s="8"/>
      <c r="F19735" s="9"/>
    </row>
    <row r="19736" spans="1:6" x14ac:dyDescent="0.3">
      <c r="A19736" s="6"/>
      <c r="B19736" s="6"/>
      <c r="C19736" s="6"/>
      <c r="D19736" s="6"/>
      <c r="E19736" s="6"/>
      <c r="F19736" s="7"/>
    </row>
    <row r="19737" spans="1:6" x14ac:dyDescent="0.3">
      <c r="A19737" s="8"/>
      <c r="B19737" s="8"/>
      <c r="C19737" s="8"/>
      <c r="D19737" s="8"/>
      <c r="E19737" s="8"/>
      <c r="F19737" s="9"/>
    </row>
    <row r="19738" spans="1:6" x14ac:dyDescent="0.3">
      <c r="A19738" s="6"/>
      <c r="B19738" s="6"/>
      <c r="C19738" s="6"/>
      <c r="D19738" s="6"/>
      <c r="E19738" s="6"/>
      <c r="F19738" s="7"/>
    </row>
    <row r="19739" spans="1:6" x14ac:dyDescent="0.3">
      <c r="A19739" s="8"/>
      <c r="B19739" s="8"/>
      <c r="C19739" s="8"/>
      <c r="D19739" s="8"/>
      <c r="E19739" s="8"/>
      <c r="F19739" s="9"/>
    </row>
    <row r="19740" spans="1:6" x14ac:dyDescent="0.3">
      <c r="A19740" s="6"/>
      <c r="B19740" s="6"/>
      <c r="C19740" s="6"/>
      <c r="D19740" s="6"/>
      <c r="E19740" s="6"/>
      <c r="F19740" s="7"/>
    </row>
    <row r="19741" spans="1:6" x14ac:dyDescent="0.3">
      <c r="A19741" s="8"/>
      <c r="B19741" s="8"/>
      <c r="C19741" s="8"/>
      <c r="D19741" s="8"/>
      <c r="E19741" s="8"/>
      <c r="F19741" s="9"/>
    </row>
    <row r="19742" spans="1:6" x14ac:dyDescent="0.3">
      <c r="A19742" s="6"/>
      <c r="B19742" s="6"/>
      <c r="C19742" s="6"/>
      <c r="D19742" s="6"/>
      <c r="E19742" s="6"/>
      <c r="F19742" s="7"/>
    </row>
    <row r="19743" spans="1:6" x14ac:dyDescent="0.3">
      <c r="A19743" s="8"/>
      <c r="B19743" s="8"/>
      <c r="C19743" s="8"/>
      <c r="D19743" s="8"/>
      <c r="E19743" s="8"/>
      <c r="F19743" s="9"/>
    </row>
    <row r="19744" spans="1:6" x14ac:dyDescent="0.3">
      <c r="A19744" s="6"/>
      <c r="B19744" s="6"/>
      <c r="C19744" s="6"/>
      <c r="D19744" s="6"/>
      <c r="E19744" s="6"/>
      <c r="F19744" s="7"/>
    </row>
    <row r="19745" spans="1:6" x14ac:dyDescent="0.3">
      <c r="A19745" s="8"/>
      <c r="B19745" s="8"/>
      <c r="C19745" s="8"/>
      <c r="D19745" s="8"/>
      <c r="E19745" s="8"/>
      <c r="F19745" s="9"/>
    </row>
    <row r="19746" spans="1:6" x14ac:dyDescent="0.3">
      <c r="A19746" s="6"/>
      <c r="B19746" s="6"/>
      <c r="C19746" s="6"/>
      <c r="D19746" s="6"/>
      <c r="E19746" s="6"/>
      <c r="F19746" s="7"/>
    </row>
    <row r="19747" spans="1:6" x14ac:dyDescent="0.3">
      <c r="A19747" s="8"/>
      <c r="B19747" s="8"/>
      <c r="C19747" s="8"/>
      <c r="D19747" s="8"/>
      <c r="E19747" s="8"/>
      <c r="F19747" s="9"/>
    </row>
    <row r="19748" spans="1:6" x14ac:dyDescent="0.3">
      <c r="A19748" s="6"/>
      <c r="B19748" s="6"/>
      <c r="C19748" s="6"/>
      <c r="D19748" s="6"/>
      <c r="E19748" s="6"/>
      <c r="F19748" s="7"/>
    </row>
    <row r="19749" spans="1:6" x14ac:dyDescent="0.3">
      <c r="A19749" s="8"/>
      <c r="B19749" s="8"/>
      <c r="C19749" s="8"/>
      <c r="D19749" s="8"/>
      <c r="E19749" s="8"/>
      <c r="F19749" s="9"/>
    </row>
    <row r="19750" spans="1:6" x14ac:dyDescent="0.3">
      <c r="A19750" s="6"/>
      <c r="B19750" s="6"/>
      <c r="C19750" s="6"/>
      <c r="D19750" s="6"/>
      <c r="E19750" s="6"/>
      <c r="F19750" s="7"/>
    </row>
    <row r="19751" spans="1:6" x14ac:dyDescent="0.3">
      <c r="A19751" s="8"/>
      <c r="B19751" s="8"/>
      <c r="C19751" s="8"/>
      <c r="D19751" s="8"/>
      <c r="E19751" s="8"/>
      <c r="F19751" s="9"/>
    </row>
    <row r="19752" spans="1:6" x14ac:dyDescent="0.3">
      <c r="A19752" s="6"/>
      <c r="B19752" s="6"/>
      <c r="C19752" s="6"/>
      <c r="D19752" s="6"/>
      <c r="E19752" s="6"/>
      <c r="F19752" s="7"/>
    </row>
    <row r="19753" spans="1:6" x14ac:dyDescent="0.3">
      <c r="A19753" s="8"/>
      <c r="B19753" s="8"/>
      <c r="C19753" s="8"/>
      <c r="D19753" s="8"/>
      <c r="E19753" s="8"/>
      <c r="F19753" s="9"/>
    </row>
    <row r="19754" spans="1:6" x14ac:dyDescent="0.3">
      <c r="A19754" s="6"/>
      <c r="B19754" s="6"/>
      <c r="C19754" s="6"/>
      <c r="D19754" s="6"/>
      <c r="E19754" s="6"/>
      <c r="F19754" s="7"/>
    </row>
    <row r="19755" spans="1:6" x14ac:dyDescent="0.3">
      <c r="A19755" s="8"/>
      <c r="B19755" s="8"/>
      <c r="C19755" s="8"/>
      <c r="D19755" s="8"/>
      <c r="E19755" s="8"/>
      <c r="F19755" s="9"/>
    </row>
    <row r="19756" spans="1:6" x14ac:dyDescent="0.3">
      <c r="A19756" s="6"/>
      <c r="B19756" s="6"/>
      <c r="C19756" s="6"/>
      <c r="D19756" s="6"/>
      <c r="E19756" s="6"/>
      <c r="F19756" s="7"/>
    </row>
    <row r="19757" spans="1:6" x14ac:dyDescent="0.3">
      <c r="A19757" s="8"/>
      <c r="B19757" s="8"/>
      <c r="C19757" s="8"/>
      <c r="D19757" s="8"/>
      <c r="E19757" s="8"/>
      <c r="F19757" s="9"/>
    </row>
    <row r="19758" spans="1:6" x14ac:dyDescent="0.3">
      <c r="A19758" s="6"/>
      <c r="B19758" s="6"/>
      <c r="C19758" s="6"/>
      <c r="D19758" s="6"/>
      <c r="E19758" s="6"/>
      <c r="F19758" s="7"/>
    </row>
    <row r="19759" spans="1:6" x14ac:dyDescent="0.3">
      <c r="A19759" s="8"/>
      <c r="B19759" s="8"/>
      <c r="C19759" s="8"/>
      <c r="D19759" s="8"/>
      <c r="E19759" s="8"/>
      <c r="F19759" s="9"/>
    </row>
    <row r="19760" spans="1:6" x14ac:dyDescent="0.3">
      <c r="A19760" s="6"/>
      <c r="B19760" s="6"/>
      <c r="C19760" s="6"/>
      <c r="D19760" s="6"/>
      <c r="E19760" s="6"/>
      <c r="F19760" s="7"/>
    </row>
    <row r="19761" spans="1:6" x14ac:dyDescent="0.3">
      <c r="A19761" s="8"/>
      <c r="B19761" s="8"/>
      <c r="C19761" s="8"/>
      <c r="D19761" s="8"/>
      <c r="E19761" s="8"/>
      <c r="F19761" s="9"/>
    </row>
    <row r="19762" spans="1:6" x14ac:dyDescent="0.3">
      <c r="A19762" s="6"/>
      <c r="B19762" s="6"/>
      <c r="C19762" s="6"/>
      <c r="D19762" s="6"/>
      <c r="E19762" s="6"/>
      <c r="F19762" s="7"/>
    </row>
    <row r="19763" spans="1:6" x14ac:dyDescent="0.3">
      <c r="A19763" s="8"/>
      <c r="B19763" s="8"/>
      <c r="C19763" s="8"/>
      <c r="D19763" s="8"/>
      <c r="E19763" s="8"/>
      <c r="F19763" s="9"/>
    </row>
    <row r="19764" spans="1:6" x14ac:dyDescent="0.3">
      <c r="A19764" s="6"/>
      <c r="B19764" s="6"/>
      <c r="C19764" s="6"/>
      <c r="D19764" s="6"/>
      <c r="E19764" s="6"/>
      <c r="F19764" s="7"/>
    </row>
    <row r="19765" spans="1:6" x14ac:dyDescent="0.3">
      <c r="A19765" s="8"/>
      <c r="B19765" s="8"/>
      <c r="C19765" s="8"/>
      <c r="D19765" s="8"/>
      <c r="E19765" s="8"/>
      <c r="F19765" s="9"/>
    </row>
    <row r="19766" spans="1:6" x14ac:dyDescent="0.3">
      <c r="A19766" s="6"/>
      <c r="B19766" s="6"/>
      <c r="C19766" s="6"/>
      <c r="D19766" s="6"/>
      <c r="E19766" s="6"/>
      <c r="F19766" s="7"/>
    </row>
    <row r="19767" spans="1:6" x14ac:dyDescent="0.3">
      <c r="A19767" s="8"/>
      <c r="B19767" s="8"/>
      <c r="C19767" s="8"/>
      <c r="D19767" s="8"/>
      <c r="E19767" s="8"/>
      <c r="F19767" s="9"/>
    </row>
    <row r="19768" spans="1:6" x14ac:dyDescent="0.3">
      <c r="A19768" s="6"/>
      <c r="B19768" s="6"/>
      <c r="C19768" s="6"/>
      <c r="D19768" s="6"/>
      <c r="E19768" s="6"/>
      <c r="F19768" s="7"/>
    </row>
    <row r="19769" spans="1:6" x14ac:dyDescent="0.3">
      <c r="A19769" s="8"/>
      <c r="B19769" s="8"/>
      <c r="C19769" s="8"/>
      <c r="D19769" s="8"/>
      <c r="E19769" s="8"/>
      <c r="F19769" s="9"/>
    </row>
    <row r="19770" spans="1:6" x14ac:dyDescent="0.3">
      <c r="A19770" s="6"/>
      <c r="B19770" s="6"/>
      <c r="C19770" s="6"/>
      <c r="D19770" s="6"/>
      <c r="E19770" s="6"/>
      <c r="F19770" s="7"/>
    </row>
    <row r="19771" spans="1:6" x14ac:dyDescent="0.3">
      <c r="A19771" s="8"/>
      <c r="B19771" s="8"/>
      <c r="C19771" s="8"/>
      <c r="D19771" s="8"/>
      <c r="E19771" s="8"/>
      <c r="F19771" s="9"/>
    </row>
    <row r="19772" spans="1:6" x14ac:dyDescent="0.3">
      <c r="A19772" s="6"/>
      <c r="B19772" s="6"/>
      <c r="C19772" s="6"/>
      <c r="D19772" s="6"/>
      <c r="E19772" s="6"/>
      <c r="F19772" s="7"/>
    </row>
    <row r="19773" spans="1:6" x14ac:dyDescent="0.3">
      <c r="A19773" s="8"/>
      <c r="B19773" s="8"/>
      <c r="C19773" s="8"/>
      <c r="D19773" s="8"/>
      <c r="E19773" s="8"/>
      <c r="F19773" s="9"/>
    </row>
    <row r="19774" spans="1:6" x14ac:dyDescent="0.3">
      <c r="A19774" s="6"/>
      <c r="B19774" s="6"/>
      <c r="C19774" s="6"/>
      <c r="D19774" s="6"/>
      <c r="E19774" s="6"/>
      <c r="F19774" s="7"/>
    </row>
    <row r="19775" spans="1:6" x14ac:dyDescent="0.3">
      <c r="A19775" s="8"/>
      <c r="B19775" s="8"/>
      <c r="C19775" s="8"/>
      <c r="D19775" s="8"/>
      <c r="E19775" s="8"/>
      <c r="F19775" s="9"/>
    </row>
    <row r="19776" spans="1:6" x14ac:dyDescent="0.3">
      <c r="A19776" s="6"/>
      <c r="B19776" s="6"/>
      <c r="C19776" s="6"/>
      <c r="D19776" s="6"/>
      <c r="E19776" s="6"/>
      <c r="F19776" s="7"/>
    </row>
    <row r="19777" spans="1:6" x14ac:dyDescent="0.3">
      <c r="A19777" s="8"/>
      <c r="B19777" s="8"/>
      <c r="C19777" s="8"/>
      <c r="D19777" s="8"/>
      <c r="E19777" s="8"/>
      <c r="F19777" s="9"/>
    </row>
    <row r="19778" spans="1:6" x14ac:dyDescent="0.3">
      <c r="A19778" s="6"/>
      <c r="B19778" s="6"/>
      <c r="C19778" s="6"/>
      <c r="D19778" s="6"/>
      <c r="E19778" s="6"/>
      <c r="F19778" s="7"/>
    </row>
    <row r="19779" spans="1:6" x14ac:dyDescent="0.3">
      <c r="A19779" s="8"/>
      <c r="B19779" s="8"/>
      <c r="C19779" s="8"/>
      <c r="D19779" s="8"/>
      <c r="E19779" s="8"/>
      <c r="F19779" s="9"/>
    </row>
    <row r="19780" spans="1:6" x14ac:dyDescent="0.3">
      <c r="A19780" s="6"/>
      <c r="B19780" s="6"/>
      <c r="C19780" s="6"/>
      <c r="D19780" s="6"/>
      <c r="E19780" s="6"/>
      <c r="F19780" s="7"/>
    </row>
    <row r="19781" spans="1:6" x14ac:dyDescent="0.3">
      <c r="A19781" s="8"/>
      <c r="B19781" s="8"/>
      <c r="C19781" s="8"/>
      <c r="D19781" s="8"/>
      <c r="E19781" s="8"/>
      <c r="F19781" s="9"/>
    </row>
    <row r="19782" spans="1:6" x14ac:dyDescent="0.3">
      <c r="A19782" s="6"/>
      <c r="B19782" s="6"/>
      <c r="C19782" s="6"/>
      <c r="D19782" s="6"/>
      <c r="E19782" s="6"/>
      <c r="F19782" s="7"/>
    </row>
    <row r="19783" spans="1:6" x14ac:dyDescent="0.3">
      <c r="A19783" s="8"/>
      <c r="B19783" s="8"/>
      <c r="C19783" s="8"/>
      <c r="D19783" s="8"/>
      <c r="E19783" s="8"/>
      <c r="F19783" s="9"/>
    </row>
    <row r="19784" spans="1:6" x14ac:dyDescent="0.3">
      <c r="A19784" s="6"/>
      <c r="B19784" s="6"/>
      <c r="C19784" s="6"/>
      <c r="D19784" s="6"/>
      <c r="E19784" s="6"/>
      <c r="F19784" s="7"/>
    </row>
    <row r="19785" spans="1:6" x14ac:dyDescent="0.3">
      <c r="A19785" s="8"/>
      <c r="B19785" s="8"/>
      <c r="C19785" s="8"/>
      <c r="D19785" s="8"/>
      <c r="E19785" s="8"/>
      <c r="F19785" s="9"/>
    </row>
    <row r="19786" spans="1:6" x14ac:dyDescent="0.3">
      <c r="A19786" s="6"/>
      <c r="B19786" s="6"/>
      <c r="C19786" s="6"/>
      <c r="D19786" s="6"/>
      <c r="E19786" s="6"/>
      <c r="F19786" s="7"/>
    </row>
    <row r="19787" spans="1:6" x14ac:dyDescent="0.3">
      <c r="A19787" s="8"/>
      <c r="B19787" s="8"/>
      <c r="C19787" s="8"/>
      <c r="D19787" s="8"/>
      <c r="E19787" s="8"/>
      <c r="F19787" s="9"/>
    </row>
    <row r="19788" spans="1:6" x14ac:dyDescent="0.3">
      <c r="A19788" s="6"/>
      <c r="B19788" s="6"/>
      <c r="C19788" s="6"/>
      <c r="D19788" s="6"/>
      <c r="E19788" s="6"/>
      <c r="F19788" s="7"/>
    </row>
    <row r="19789" spans="1:6" x14ac:dyDescent="0.3">
      <c r="A19789" s="8"/>
      <c r="B19789" s="8"/>
      <c r="C19789" s="8"/>
      <c r="D19789" s="8"/>
      <c r="E19789" s="8"/>
      <c r="F19789" s="9"/>
    </row>
    <row r="19790" spans="1:6" x14ac:dyDescent="0.3">
      <c r="A19790" s="6"/>
      <c r="B19790" s="6"/>
      <c r="C19790" s="6"/>
      <c r="D19790" s="6"/>
      <c r="E19790" s="6"/>
      <c r="F19790" s="7"/>
    </row>
    <row r="19791" spans="1:6" x14ac:dyDescent="0.3">
      <c r="A19791" s="8"/>
      <c r="B19791" s="8"/>
      <c r="C19791" s="8"/>
      <c r="D19791" s="8"/>
      <c r="E19791" s="8"/>
      <c r="F19791" s="9"/>
    </row>
    <row r="19792" spans="1:6" x14ac:dyDescent="0.3">
      <c r="A19792" s="6"/>
      <c r="B19792" s="6"/>
      <c r="C19792" s="6"/>
      <c r="D19792" s="6"/>
      <c r="E19792" s="6"/>
      <c r="F19792" s="7"/>
    </row>
    <row r="19793" spans="1:6" x14ac:dyDescent="0.3">
      <c r="A19793" s="8"/>
      <c r="B19793" s="8"/>
      <c r="C19793" s="8"/>
      <c r="D19793" s="8"/>
      <c r="E19793" s="8"/>
      <c r="F19793" s="9"/>
    </row>
    <row r="19794" spans="1:6" x14ac:dyDescent="0.3">
      <c r="A19794" s="6"/>
      <c r="B19794" s="6"/>
      <c r="C19794" s="6"/>
      <c r="D19794" s="6"/>
      <c r="E19794" s="6"/>
      <c r="F19794" s="7"/>
    </row>
    <row r="19795" spans="1:6" x14ac:dyDescent="0.3">
      <c r="A19795" s="8"/>
      <c r="B19795" s="8"/>
      <c r="C19795" s="8"/>
      <c r="D19795" s="8"/>
      <c r="E19795" s="8"/>
      <c r="F19795" s="9"/>
    </row>
    <row r="19796" spans="1:6" x14ac:dyDescent="0.3">
      <c r="A19796" s="6"/>
      <c r="B19796" s="6"/>
      <c r="C19796" s="6"/>
      <c r="D19796" s="6"/>
      <c r="E19796" s="6"/>
      <c r="F19796" s="7"/>
    </row>
    <row r="19797" spans="1:6" x14ac:dyDescent="0.3">
      <c r="A19797" s="8"/>
      <c r="B19797" s="8"/>
      <c r="C19797" s="8"/>
      <c r="D19797" s="8"/>
      <c r="E19797" s="8"/>
      <c r="F19797" s="9"/>
    </row>
    <row r="19798" spans="1:6" x14ac:dyDescent="0.3">
      <c r="A19798" s="6"/>
      <c r="B19798" s="6"/>
      <c r="C19798" s="6"/>
      <c r="D19798" s="6"/>
      <c r="E19798" s="6"/>
      <c r="F19798" s="7"/>
    </row>
    <row r="19799" spans="1:6" x14ac:dyDescent="0.3">
      <c r="A19799" s="8"/>
      <c r="B19799" s="8"/>
      <c r="C19799" s="8"/>
      <c r="D19799" s="8"/>
      <c r="E19799" s="8"/>
      <c r="F19799" s="9"/>
    </row>
    <row r="19800" spans="1:6" x14ac:dyDescent="0.3">
      <c r="A19800" s="6"/>
      <c r="B19800" s="6"/>
      <c r="C19800" s="6"/>
      <c r="D19800" s="6"/>
      <c r="E19800" s="6"/>
      <c r="F19800" s="7"/>
    </row>
    <row r="19801" spans="1:6" x14ac:dyDescent="0.3">
      <c r="A19801" s="8"/>
      <c r="B19801" s="8"/>
      <c r="C19801" s="8"/>
      <c r="D19801" s="8"/>
      <c r="E19801" s="8"/>
      <c r="F19801" s="9"/>
    </row>
    <row r="19802" spans="1:6" x14ac:dyDescent="0.3">
      <c r="A19802" s="6"/>
      <c r="B19802" s="6"/>
      <c r="C19802" s="6"/>
      <c r="D19802" s="6"/>
      <c r="E19802" s="6"/>
      <c r="F19802" s="7"/>
    </row>
    <row r="19803" spans="1:6" x14ac:dyDescent="0.3">
      <c r="A19803" s="8"/>
      <c r="B19803" s="8"/>
      <c r="C19803" s="8"/>
      <c r="D19803" s="8"/>
      <c r="E19803" s="8"/>
      <c r="F19803" s="9"/>
    </row>
    <row r="19804" spans="1:6" x14ac:dyDescent="0.3">
      <c r="A19804" s="6"/>
      <c r="B19804" s="6"/>
      <c r="C19804" s="6"/>
      <c r="D19804" s="6"/>
      <c r="E19804" s="6"/>
      <c r="F19804" s="7"/>
    </row>
    <row r="19805" spans="1:6" x14ac:dyDescent="0.3">
      <c r="A19805" s="8"/>
      <c r="B19805" s="8"/>
      <c r="C19805" s="8"/>
      <c r="D19805" s="8"/>
      <c r="E19805" s="8"/>
      <c r="F19805" s="9"/>
    </row>
    <row r="19806" spans="1:6" x14ac:dyDescent="0.3">
      <c r="A19806" s="6"/>
      <c r="B19806" s="6"/>
      <c r="C19806" s="6"/>
      <c r="D19806" s="6"/>
      <c r="E19806" s="6"/>
      <c r="F19806" s="7"/>
    </row>
    <row r="19807" spans="1:6" x14ac:dyDescent="0.3">
      <c r="A19807" s="8"/>
      <c r="B19807" s="8"/>
      <c r="C19807" s="8"/>
      <c r="D19807" s="8"/>
      <c r="E19807" s="8"/>
      <c r="F19807" s="9"/>
    </row>
    <row r="19808" spans="1:6" x14ac:dyDescent="0.3">
      <c r="A19808" s="6"/>
      <c r="B19808" s="6"/>
      <c r="C19808" s="6"/>
      <c r="D19808" s="6"/>
      <c r="E19808" s="6"/>
      <c r="F19808" s="7"/>
    </row>
    <row r="19809" spans="1:6" x14ac:dyDescent="0.3">
      <c r="A19809" s="8"/>
      <c r="B19809" s="8"/>
      <c r="C19809" s="8"/>
      <c r="D19809" s="8"/>
      <c r="E19809" s="8"/>
      <c r="F19809" s="9"/>
    </row>
    <row r="19810" spans="1:6" x14ac:dyDescent="0.3">
      <c r="A19810" s="6"/>
      <c r="B19810" s="6"/>
      <c r="C19810" s="6"/>
      <c r="D19810" s="6"/>
      <c r="E19810" s="6"/>
      <c r="F19810" s="7"/>
    </row>
    <row r="19811" spans="1:6" x14ac:dyDescent="0.3">
      <c r="A19811" s="8"/>
      <c r="B19811" s="8"/>
      <c r="C19811" s="8"/>
      <c r="D19811" s="8"/>
      <c r="E19811" s="8"/>
      <c r="F19811" s="9"/>
    </row>
    <row r="19812" spans="1:6" x14ac:dyDescent="0.3">
      <c r="A19812" s="6"/>
      <c r="B19812" s="6"/>
      <c r="C19812" s="6"/>
      <c r="D19812" s="6"/>
      <c r="E19812" s="6"/>
      <c r="F19812" s="7"/>
    </row>
    <row r="19813" spans="1:6" x14ac:dyDescent="0.3">
      <c r="A19813" s="8"/>
      <c r="B19813" s="8"/>
      <c r="C19813" s="8"/>
      <c r="D19813" s="8"/>
      <c r="E19813" s="8"/>
      <c r="F19813" s="9"/>
    </row>
    <row r="19814" spans="1:6" x14ac:dyDescent="0.3">
      <c r="A19814" s="6"/>
      <c r="B19814" s="6"/>
      <c r="C19814" s="6"/>
      <c r="D19814" s="6"/>
      <c r="E19814" s="6"/>
      <c r="F19814" s="7"/>
    </row>
    <row r="19815" spans="1:6" x14ac:dyDescent="0.3">
      <c r="A19815" s="8"/>
      <c r="B19815" s="8"/>
      <c r="C19815" s="8"/>
      <c r="D19815" s="8"/>
      <c r="E19815" s="8"/>
      <c r="F19815" s="9"/>
    </row>
    <row r="19816" spans="1:6" x14ac:dyDescent="0.3">
      <c r="A19816" s="6"/>
      <c r="B19816" s="6"/>
      <c r="C19816" s="6"/>
      <c r="D19816" s="6"/>
      <c r="E19816" s="6"/>
      <c r="F19816" s="7"/>
    </row>
    <row r="19817" spans="1:6" x14ac:dyDescent="0.3">
      <c r="A19817" s="8"/>
      <c r="B19817" s="8"/>
      <c r="C19817" s="8"/>
      <c r="D19817" s="8"/>
      <c r="E19817" s="8"/>
      <c r="F19817" s="9"/>
    </row>
    <row r="19818" spans="1:6" x14ac:dyDescent="0.3">
      <c r="A19818" s="6"/>
      <c r="B19818" s="6"/>
      <c r="C19818" s="6"/>
      <c r="D19818" s="6"/>
      <c r="E19818" s="6"/>
      <c r="F19818" s="7"/>
    </row>
    <row r="19819" spans="1:6" x14ac:dyDescent="0.3">
      <c r="A19819" s="8"/>
      <c r="B19819" s="8"/>
      <c r="C19819" s="8"/>
      <c r="D19819" s="8"/>
      <c r="E19819" s="8"/>
      <c r="F19819" s="9"/>
    </row>
    <row r="19820" spans="1:6" x14ac:dyDescent="0.3">
      <c r="A19820" s="6"/>
      <c r="B19820" s="6"/>
      <c r="C19820" s="6"/>
      <c r="D19820" s="6"/>
      <c r="E19820" s="6"/>
      <c r="F19820" s="7"/>
    </row>
    <row r="19821" spans="1:6" x14ac:dyDescent="0.3">
      <c r="A19821" s="8"/>
      <c r="B19821" s="8"/>
      <c r="C19821" s="8"/>
      <c r="D19821" s="8"/>
      <c r="E19821" s="8"/>
      <c r="F19821" s="9"/>
    </row>
    <row r="19822" spans="1:6" x14ac:dyDescent="0.3">
      <c r="A19822" s="6"/>
      <c r="B19822" s="6"/>
      <c r="C19822" s="6"/>
      <c r="D19822" s="6"/>
      <c r="E19822" s="6"/>
      <c r="F19822" s="7"/>
    </row>
    <row r="19823" spans="1:6" x14ac:dyDescent="0.3">
      <c r="A19823" s="8"/>
      <c r="B19823" s="8"/>
      <c r="C19823" s="8"/>
      <c r="D19823" s="8"/>
      <c r="E19823" s="8"/>
      <c r="F19823" s="9"/>
    </row>
    <row r="19824" spans="1:6" x14ac:dyDescent="0.3">
      <c r="A19824" s="6"/>
      <c r="B19824" s="6"/>
      <c r="C19824" s="6"/>
      <c r="D19824" s="6"/>
      <c r="E19824" s="6"/>
      <c r="F19824" s="7"/>
    </row>
    <row r="19825" spans="1:6" x14ac:dyDescent="0.3">
      <c r="A19825" s="8"/>
      <c r="B19825" s="8"/>
      <c r="C19825" s="8"/>
      <c r="D19825" s="8"/>
      <c r="E19825" s="8"/>
      <c r="F19825" s="9"/>
    </row>
    <row r="19826" spans="1:6" x14ac:dyDescent="0.3">
      <c r="A19826" s="6"/>
      <c r="B19826" s="6"/>
      <c r="C19826" s="6"/>
      <c r="D19826" s="6"/>
      <c r="E19826" s="6"/>
      <c r="F19826" s="7"/>
    </row>
    <row r="19827" spans="1:6" x14ac:dyDescent="0.3">
      <c r="A19827" s="8"/>
      <c r="B19827" s="8"/>
      <c r="C19827" s="8"/>
      <c r="D19827" s="8"/>
      <c r="E19827" s="8"/>
      <c r="F19827" s="9"/>
    </row>
    <row r="19828" spans="1:6" x14ac:dyDescent="0.3">
      <c r="A19828" s="6"/>
      <c r="B19828" s="6"/>
      <c r="C19828" s="6"/>
      <c r="D19828" s="6"/>
      <c r="E19828" s="6"/>
      <c r="F19828" s="7"/>
    </row>
    <row r="19829" spans="1:6" x14ac:dyDescent="0.3">
      <c r="A19829" s="8"/>
      <c r="B19829" s="8"/>
      <c r="C19829" s="8"/>
      <c r="D19829" s="8"/>
      <c r="E19829" s="8"/>
      <c r="F19829" s="9"/>
    </row>
    <row r="19830" spans="1:6" x14ac:dyDescent="0.3">
      <c r="A19830" s="6"/>
      <c r="B19830" s="6"/>
      <c r="C19830" s="6"/>
      <c r="D19830" s="6"/>
      <c r="E19830" s="6"/>
      <c r="F19830" s="7"/>
    </row>
    <row r="19831" spans="1:6" x14ac:dyDescent="0.3">
      <c r="A19831" s="8"/>
      <c r="B19831" s="8"/>
      <c r="C19831" s="8"/>
      <c r="D19831" s="8"/>
      <c r="E19831" s="8"/>
      <c r="F19831" s="9"/>
    </row>
    <row r="19832" spans="1:6" x14ac:dyDescent="0.3">
      <c r="A19832" s="6"/>
      <c r="B19832" s="6"/>
      <c r="C19832" s="6"/>
      <c r="D19832" s="6"/>
      <c r="E19832" s="6"/>
      <c r="F19832" s="7"/>
    </row>
    <row r="19833" spans="1:6" x14ac:dyDescent="0.3">
      <c r="A19833" s="8"/>
      <c r="B19833" s="8"/>
      <c r="C19833" s="8"/>
      <c r="D19833" s="8"/>
      <c r="E19833" s="8"/>
      <c r="F19833" s="9"/>
    </row>
    <row r="19834" spans="1:6" x14ac:dyDescent="0.3">
      <c r="A19834" s="6"/>
      <c r="B19834" s="6"/>
      <c r="C19834" s="6"/>
      <c r="D19834" s="6"/>
      <c r="E19834" s="6"/>
      <c r="F19834" s="7"/>
    </row>
    <row r="19835" spans="1:6" x14ac:dyDescent="0.3">
      <c r="A19835" s="8"/>
      <c r="B19835" s="8"/>
      <c r="C19835" s="8"/>
      <c r="D19835" s="8"/>
      <c r="E19835" s="8"/>
      <c r="F19835" s="9"/>
    </row>
    <row r="19836" spans="1:6" x14ac:dyDescent="0.3">
      <c r="A19836" s="6"/>
      <c r="B19836" s="6"/>
      <c r="C19836" s="6"/>
      <c r="D19836" s="6"/>
      <c r="E19836" s="6"/>
      <c r="F19836" s="7"/>
    </row>
    <row r="19837" spans="1:6" x14ac:dyDescent="0.3">
      <c r="A19837" s="8"/>
      <c r="B19837" s="8"/>
      <c r="C19837" s="8"/>
      <c r="D19837" s="8"/>
      <c r="E19837" s="8"/>
      <c r="F19837" s="9"/>
    </row>
    <row r="19838" spans="1:6" x14ac:dyDescent="0.3">
      <c r="A19838" s="6"/>
      <c r="B19838" s="6"/>
      <c r="C19838" s="6"/>
      <c r="D19838" s="6"/>
      <c r="E19838" s="6"/>
      <c r="F19838" s="7"/>
    </row>
    <row r="19839" spans="1:6" x14ac:dyDescent="0.3">
      <c r="A19839" s="8"/>
      <c r="B19839" s="8"/>
      <c r="C19839" s="8"/>
      <c r="D19839" s="8"/>
      <c r="E19839" s="8"/>
      <c r="F19839" s="9"/>
    </row>
    <row r="19840" spans="1:6" x14ac:dyDescent="0.3">
      <c r="A19840" s="6"/>
      <c r="B19840" s="6"/>
      <c r="C19840" s="6"/>
      <c r="D19840" s="6"/>
      <c r="E19840" s="6"/>
      <c r="F19840" s="7"/>
    </row>
    <row r="19841" spans="1:6" x14ac:dyDescent="0.3">
      <c r="A19841" s="8"/>
      <c r="B19841" s="8"/>
      <c r="C19841" s="8"/>
      <c r="D19841" s="8"/>
      <c r="E19841" s="8"/>
      <c r="F19841" s="9"/>
    </row>
    <row r="19842" spans="1:6" x14ac:dyDescent="0.3">
      <c r="A19842" s="6"/>
      <c r="B19842" s="6"/>
      <c r="C19842" s="6"/>
      <c r="D19842" s="6"/>
      <c r="E19842" s="6"/>
      <c r="F19842" s="7"/>
    </row>
    <row r="19843" spans="1:6" x14ac:dyDescent="0.3">
      <c r="A19843" s="8"/>
      <c r="B19843" s="8"/>
      <c r="C19843" s="8"/>
      <c r="D19843" s="8"/>
      <c r="E19843" s="8"/>
      <c r="F19843" s="9"/>
    </row>
    <row r="19844" spans="1:6" x14ac:dyDescent="0.3">
      <c r="A19844" s="6"/>
      <c r="B19844" s="6"/>
      <c r="C19844" s="6"/>
      <c r="D19844" s="6"/>
      <c r="E19844" s="6"/>
      <c r="F19844" s="7"/>
    </row>
    <row r="19845" spans="1:6" x14ac:dyDescent="0.3">
      <c r="A19845" s="8"/>
      <c r="B19845" s="8"/>
      <c r="C19845" s="8"/>
      <c r="D19845" s="8"/>
      <c r="E19845" s="8"/>
      <c r="F19845" s="9"/>
    </row>
    <row r="19846" spans="1:6" x14ac:dyDescent="0.3">
      <c r="A19846" s="6"/>
      <c r="B19846" s="6"/>
      <c r="C19846" s="6"/>
      <c r="D19846" s="6"/>
      <c r="E19846" s="6"/>
      <c r="F19846" s="7"/>
    </row>
    <row r="19847" spans="1:6" x14ac:dyDescent="0.3">
      <c r="A19847" s="8"/>
      <c r="B19847" s="8"/>
      <c r="C19847" s="8"/>
      <c r="D19847" s="8"/>
      <c r="E19847" s="8"/>
      <c r="F19847" s="9"/>
    </row>
    <row r="19848" spans="1:6" x14ac:dyDescent="0.3">
      <c r="A19848" s="6"/>
      <c r="B19848" s="6"/>
      <c r="C19848" s="6"/>
      <c r="D19848" s="6"/>
      <c r="E19848" s="6"/>
      <c r="F19848" s="7"/>
    </row>
    <row r="19849" spans="1:6" x14ac:dyDescent="0.3">
      <c r="A19849" s="8"/>
      <c r="B19849" s="8"/>
      <c r="C19849" s="8"/>
      <c r="D19849" s="8"/>
      <c r="E19849" s="8"/>
      <c r="F19849" s="9"/>
    </row>
    <row r="19850" spans="1:6" x14ac:dyDescent="0.3">
      <c r="A19850" s="6"/>
      <c r="B19850" s="6"/>
      <c r="C19850" s="6"/>
      <c r="D19850" s="6"/>
      <c r="E19850" s="6"/>
      <c r="F19850" s="7"/>
    </row>
    <row r="19851" spans="1:6" x14ac:dyDescent="0.3">
      <c r="A19851" s="8"/>
      <c r="B19851" s="8"/>
      <c r="C19851" s="8"/>
      <c r="D19851" s="8"/>
      <c r="E19851" s="8"/>
      <c r="F19851" s="9"/>
    </row>
    <row r="19852" spans="1:6" x14ac:dyDescent="0.3">
      <c r="A19852" s="6"/>
      <c r="B19852" s="6"/>
      <c r="C19852" s="6"/>
      <c r="D19852" s="6"/>
      <c r="E19852" s="6"/>
      <c r="F19852" s="7"/>
    </row>
    <row r="19853" spans="1:6" x14ac:dyDescent="0.3">
      <c r="A19853" s="8"/>
      <c r="B19853" s="8"/>
      <c r="C19853" s="8"/>
      <c r="D19853" s="8"/>
      <c r="E19853" s="8"/>
      <c r="F19853" s="9"/>
    </row>
    <row r="19854" spans="1:6" x14ac:dyDescent="0.3">
      <c r="A19854" s="6"/>
      <c r="B19854" s="6"/>
      <c r="C19854" s="6"/>
      <c r="D19854" s="6"/>
      <c r="E19854" s="6"/>
      <c r="F19854" s="7"/>
    </row>
    <row r="19855" spans="1:6" x14ac:dyDescent="0.3">
      <c r="A19855" s="8"/>
      <c r="B19855" s="8"/>
      <c r="C19855" s="8"/>
      <c r="D19855" s="8"/>
      <c r="E19855" s="8"/>
      <c r="F19855" s="9"/>
    </row>
    <row r="19856" spans="1:6" x14ac:dyDescent="0.3">
      <c r="A19856" s="6"/>
      <c r="B19856" s="6"/>
      <c r="C19856" s="6"/>
      <c r="D19856" s="6"/>
      <c r="E19856" s="6"/>
      <c r="F19856" s="7"/>
    </row>
    <row r="19857" spans="1:6" x14ac:dyDescent="0.3">
      <c r="A19857" s="8"/>
      <c r="B19857" s="8"/>
      <c r="C19857" s="8"/>
      <c r="D19857" s="8"/>
      <c r="E19857" s="8"/>
      <c r="F19857" s="9"/>
    </row>
    <row r="19858" spans="1:6" x14ac:dyDescent="0.3">
      <c r="A19858" s="6"/>
      <c r="B19858" s="6"/>
      <c r="C19858" s="6"/>
      <c r="D19858" s="6"/>
      <c r="E19858" s="6"/>
      <c r="F19858" s="7"/>
    </row>
    <row r="19859" spans="1:6" x14ac:dyDescent="0.3">
      <c r="A19859" s="8"/>
      <c r="B19859" s="8"/>
      <c r="C19859" s="8"/>
      <c r="D19859" s="8"/>
      <c r="E19859" s="8"/>
      <c r="F19859" s="9"/>
    </row>
    <row r="19860" spans="1:6" x14ac:dyDescent="0.3">
      <c r="A19860" s="6"/>
      <c r="B19860" s="6"/>
      <c r="C19860" s="6"/>
      <c r="D19860" s="6"/>
      <c r="E19860" s="6"/>
      <c r="F19860" s="7"/>
    </row>
    <row r="19861" spans="1:6" x14ac:dyDescent="0.3">
      <c r="A19861" s="8"/>
      <c r="B19861" s="8"/>
      <c r="C19861" s="8"/>
      <c r="D19861" s="8"/>
      <c r="E19861" s="8"/>
      <c r="F19861" s="9"/>
    </row>
    <row r="19862" spans="1:6" x14ac:dyDescent="0.3">
      <c r="A19862" s="6"/>
      <c r="B19862" s="6"/>
      <c r="C19862" s="6"/>
      <c r="D19862" s="6"/>
      <c r="E19862" s="6"/>
      <c r="F19862" s="7"/>
    </row>
    <row r="19863" spans="1:6" x14ac:dyDescent="0.3">
      <c r="A19863" s="8"/>
      <c r="B19863" s="8"/>
      <c r="C19863" s="8"/>
      <c r="D19863" s="8"/>
      <c r="E19863" s="8"/>
      <c r="F19863" s="9"/>
    </row>
    <row r="19864" spans="1:6" x14ac:dyDescent="0.3">
      <c r="A19864" s="6"/>
      <c r="B19864" s="6"/>
      <c r="C19864" s="6"/>
      <c r="D19864" s="6"/>
      <c r="E19864" s="6"/>
      <c r="F19864" s="7"/>
    </row>
    <row r="19865" spans="1:6" x14ac:dyDescent="0.3">
      <c r="A19865" s="8"/>
      <c r="B19865" s="8"/>
      <c r="C19865" s="8"/>
      <c r="D19865" s="8"/>
      <c r="E19865" s="8"/>
      <c r="F19865" s="9"/>
    </row>
    <row r="19866" spans="1:6" x14ac:dyDescent="0.3">
      <c r="A19866" s="6"/>
      <c r="B19866" s="6"/>
      <c r="C19866" s="6"/>
      <c r="D19866" s="6"/>
      <c r="E19866" s="6"/>
      <c r="F19866" s="7"/>
    </row>
    <row r="19867" spans="1:6" x14ac:dyDescent="0.3">
      <c r="A19867" s="8"/>
      <c r="B19867" s="8"/>
      <c r="C19867" s="8"/>
      <c r="D19867" s="8"/>
      <c r="E19867" s="8"/>
      <c r="F19867" s="9"/>
    </row>
    <row r="19868" spans="1:6" x14ac:dyDescent="0.3">
      <c r="A19868" s="6"/>
      <c r="B19868" s="6"/>
      <c r="C19868" s="6"/>
      <c r="D19868" s="6"/>
      <c r="E19868" s="6"/>
      <c r="F19868" s="7"/>
    </row>
    <row r="19869" spans="1:6" x14ac:dyDescent="0.3">
      <c r="A19869" s="8"/>
      <c r="B19869" s="8"/>
      <c r="C19869" s="8"/>
      <c r="D19869" s="8"/>
      <c r="E19869" s="8"/>
      <c r="F19869" s="9"/>
    </row>
    <row r="19870" spans="1:6" x14ac:dyDescent="0.3">
      <c r="A19870" s="6"/>
      <c r="B19870" s="6"/>
      <c r="C19870" s="6"/>
      <c r="D19870" s="6"/>
      <c r="E19870" s="6"/>
      <c r="F19870" s="7"/>
    </row>
    <row r="19871" spans="1:6" x14ac:dyDescent="0.3">
      <c r="A19871" s="8"/>
      <c r="B19871" s="8"/>
      <c r="C19871" s="8"/>
      <c r="D19871" s="8"/>
      <c r="E19871" s="8"/>
      <c r="F19871" s="9"/>
    </row>
    <row r="19872" spans="1:6" x14ac:dyDescent="0.3">
      <c r="A19872" s="6"/>
      <c r="B19872" s="6"/>
      <c r="C19872" s="6"/>
      <c r="D19872" s="6"/>
      <c r="E19872" s="6"/>
      <c r="F19872" s="7"/>
    </row>
    <row r="19873" spans="1:6" x14ac:dyDescent="0.3">
      <c r="A19873" s="8"/>
      <c r="B19873" s="8"/>
      <c r="C19873" s="8"/>
      <c r="D19873" s="8"/>
      <c r="E19873" s="8"/>
      <c r="F19873" s="9"/>
    </row>
    <row r="19874" spans="1:6" x14ac:dyDescent="0.3">
      <c r="A19874" s="6"/>
      <c r="B19874" s="6"/>
      <c r="C19874" s="6"/>
      <c r="D19874" s="6"/>
      <c r="E19874" s="6"/>
      <c r="F19874" s="7"/>
    </row>
    <row r="19875" spans="1:6" x14ac:dyDescent="0.3">
      <c r="A19875" s="8"/>
      <c r="B19875" s="8"/>
      <c r="C19875" s="8"/>
      <c r="D19875" s="8"/>
      <c r="E19875" s="8"/>
      <c r="F19875" s="9"/>
    </row>
    <row r="19876" spans="1:6" x14ac:dyDescent="0.3">
      <c r="A19876" s="6"/>
      <c r="B19876" s="6"/>
      <c r="C19876" s="6"/>
      <c r="D19876" s="6"/>
      <c r="E19876" s="6"/>
      <c r="F19876" s="7"/>
    </row>
    <row r="19877" spans="1:6" x14ac:dyDescent="0.3">
      <c r="A19877" s="8"/>
      <c r="B19877" s="8"/>
      <c r="C19877" s="8"/>
      <c r="D19877" s="8"/>
      <c r="E19877" s="8"/>
      <c r="F19877" s="9"/>
    </row>
    <row r="19878" spans="1:6" x14ac:dyDescent="0.3">
      <c r="A19878" s="6"/>
      <c r="B19878" s="6"/>
      <c r="C19878" s="6"/>
      <c r="D19878" s="6"/>
      <c r="E19878" s="6"/>
      <c r="F19878" s="7"/>
    </row>
    <row r="19879" spans="1:6" x14ac:dyDescent="0.3">
      <c r="A19879" s="8"/>
      <c r="B19879" s="8"/>
      <c r="C19879" s="8"/>
      <c r="D19879" s="8"/>
      <c r="E19879" s="8"/>
      <c r="F19879" s="9"/>
    </row>
    <row r="19880" spans="1:6" x14ac:dyDescent="0.3">
      <c r="A19880" s="6"/>
      <c r="B19880" s="6"/>
      <c r="C19880" s="6"/>
      <c r="D19880" s="6"/>
      <c r="E19880" s="6"/>
      <c r="F19880" s="7"/>
    </row>
    <row r="19881" spans="1:6" x14ac:dyDescent="0.3">
      <c r="A19881" s="8"/>
      <c r="B19881" s="8"/>
      <c r="C19881" s="8"/>
      <c r="D19881" s="8"/>
      <c r="E19881" s="8"/>
      <c r="F19881" s="9"/>
    </row>
    <row r="19882" spans="1:6" x14ac:dyDescent="0.3">
      <c r="A19882" s="6"/>
      <c r="B19882" s="6"/>
      <c r="C19882" s="6"/>
      <c r="D19882" s="6"/>
      <c r="E19882" s="6"/>
      <c r="F19882" s="7"/>
    </row>
    <row r="19883" spans="1:6" x14ac:dyDescent="0.3">
      <c r="A19883" s="8"/>
      <c r="B19883" s="8"/>
      <c r="C19883" s="8"/>
      <c r="D19883" s="8"/>
      <c r="E19883" s="8"/>
      <c r="F19883" s="9"/>
    </row>
    <row r="19884" spans="1:6" x14ac:dyDescent="0.3">
      <c r="A19884" s="6"/>
      <c r="B19884" s="6"/>
      <c r="C19884" s="6"/>
      <c r="D19884" s="6"/>
      <c r="E19884" s="6"/>
      <c r="F19884" s="7"/>
    </row>
    <row r="19885" spans="1:6" x14ac:dyDescent="0.3">
      <c r="A19885" s="8"/>
      <c r="B19885" s="8"/>
      <c r="C19885" s="8"/>
      <c r="D19885" s="8"/>
      <c r="E19885" s="8"/>
      <c r="F19885" s="9"/>
    </row>
    <row r="19886" spans="1:6" x14ac:dyDescent="0.3">
      <c r="A19886" s="6"/>
      <c r="B19886" s="6"/>
      <c r="C19886" s="6"/>
      <c r="D19886" s="6"/>
      <c r="E19886" s="6"/>
      <c r="F19886" s="7"/>
    </row>
    <row r="19887" spans="1:6" x14ac:dyDescent="0.3">
      <c r="A19887" s="8"/>
      <c r="B19887" s="8"/>
      <c r="C19887" s="8"/>
      <c r="D19887" s="8"/>
      <c r="E19887" s="8"/>
      <c r="F19887" s="9"/>
    </row>
    <row r="19888" spans="1:6" x14ac:dyDescent="0.3">
      <c r="A19888" s="6"/>
      <c r="B19888" s="6"/>
      <c r="C19888" s="6"/>
      <c r="D19888" s="6"/>
      <c r="E19888" s="6"/>
      <c r="F19888" s="7"/>
    </row>
    <row r="19889" spans="1:6" x14ac:dyDescent="0.3">
      <c r="A19889" s="8"/>
      <c r="B19889" s="8"/>
      <c r="C19889" s="8"/>
      <c r="D19889" s="8"/>
      <c r="E19889" s="8"/>
      <c r="F19889" s="9"/>
    </row>
    <row r="19890" spans="1:6" x14ac:dyDescent="0.3">
      <c r="A19890" s="6"/>
      <c r="B19890" s="6"/>
      <c r="C19890" s="6"/>
      <c r="D19890" s="6"/>
      <c r="E19890" s="6"/>
      <c r="F19890" s="7"/>
    </row>
    <row r="19891" spans="1:6" x14ac:dyDescent="0.3">
      <c r="A19891" s="8"/>
      <c r="B19891" s="8"/>
      <c r="C19891" s="8"/>
      <c r="D19891" s="8"/>
      <c r="E19891" s="8"/>
      <c r="F19891" s="9"/>
    </row>
    <row r="19892" spans="1:6" x14ac:dyDescent="0.3">
      <c r="A19892" s="6"/>
      <c r="B19892" s="6"/>
      <c r="C19892" s="6"/>
      <c r="D19892" s="6"/>
      <c r="E19892" s="6"/>
      <c r="F19892" s="7"/>
    </row>
    <row r="19893" spans="1:6" x14ac:dyDescent="0.3">
      <c r="A19893" s="8"/>
      <c r="B19893" s="8"/>
      <c r="C19893" s="8"/>
      <c r="D19893" s="8"/>
      <c r="E19893" s="8"/>
      <c r="F19893" s="9"/>
    </row>
    <row r="19894" spans="1:6" x14ac:dyDescent="0.3">
      <c r="A19894" s="6"/>
      <c r="B19894" s="6"/>
      <c r="C19894" s="6"/>
      <c r="D19894" s="6"/>
      <c r="E19894" s="6"/>
      <c r="F19894" s="7"/>
    </row>
    <row r="19895" spans="1:6" x14ac:dyDescent="0.3">
      <c r="A19895" s="8"/>
      <c r="B19895" s="8"/>
      <c r="C19895" s="8"/>
      <c r="D19895" s="8"/>
      <c r="E19895" s="8"/>
      <c r="F19895" s="9"/>
    </row>
    <row r="19896" spans="1:6" x14ac:dyDescent="0.3">
      <c r="A19896" s="6"/>
      <c r="B19896" s="6"/>
      <c r="C19896" s="6"/>
      <c r="D19896" s="6"/>
      <c r="E19896" s="6"/>
      <c r="F19896" s="7"/>
    </row>
    <row r="19897" spans="1:6" x14ac:dyDescent="0.3">
      <c r="A19897" s="8"/>
      <c r="B19897" s="8"/>
      <c r="C19897" s="8"/>
      <c r="D19897" s="8"/>
      <c r="E19897" s="8"/>
      <c r="F19897" s="9"/>
    </row>
    <row r="19898" spans="1:6" x14ac:dyDescent="0.3">
      <c r="A19898" s="6"/>
      <c r="B19898" s="6"/>
      <c r="C19898" s="6"/>
      <c r="D19898" s="6"/>
      <c r="E19898" s="6"/>
      <c r="F19898" s="7"/>
    </row>
    <row r="19899" spans="1:6" x14ac:dyDescent="0.3">
      <c r="A19899" s="8"/>
      <c r="B19899" s="8"/>
      <c r="C19899" s="8"/>
      <c r="D19899" s="8"/>
      <c r="E19899" s="8"/>
      <c r="F19899" s="9"/>
    </row>
    <row r="19900" spans="1:6" x14ac:dyDescent="0.3">
      <c r="A19900" s="6"/>
      <c r="B19900" s="6"/>
      <c r="C19900" s="6"/>
      <c r="D19900" s="6"/>
      <c r="E19900" s="6"/>
      <c r="F19900" s="7"/>
    </row>
    <row r="19901" spans="1:6" x14ac:dyDescent="0.3">
      <c r="A19901" s="8"/>
      <c r="B19901" s="8"/>
      <c r="C19901" s="8"/>
      <c r="D19901" s="8"/>
      <c r="E19901" s="8"/>
      <c r="F19901" s="9"/>
    </row>
    <row r="19902" spans="1:6" x14ac:dyDescent="0.3">
      <c r="A19902" s="6"/>
      <c r="B19902" s="6"/>
      <c r="C19902" s="6"/>
      <c r="D19902" s="6"/>
      <c r="E19902" s="6"/>
      <c r="F19902" s="7"/>
    </row>
    <row r="19903" spans="1:6" x14ac:dyDescent="0.3">
      <c r="A19903" s="8"/>
      <c r="B19903" s="8"/>
      <c r="C19903" s="8"/>
      <c r="D19903" s="8"/>
      <c r="E19903" s="8"/>
      <c r="F19903" s="9"/>
    </row>
    <row r="19904" spans="1:6" x14ac:dyDescent="0.3">
      <c r="A19904" s="6"/>
      <c r="B19904" s="6"/>
      <c r="C19904" s="6"/>
      <c r="D19904" s="6"/>
      <c r="E19904" s="6"/>
      <c r="F19904" s="7"/>
    </row>
    <row r="19905" spans="1:6" x14ac:dyDescent="0.3">
      <c r="A19905" s="8"/>
      <c r="B19905" s="8"/>
      <c r="C19905" s="8"/>
      <c r="D19905" s="8"/>
      <c r="E19905" s="8"/>
      <c r="F19905" s="9"/>
    </row>
    <row r="19906" spans="1:6" x14ac:dyDescent="0.3">
      <c r="A19906" s="6"/>
      <c r="B19906" s="6"/>
      <c r="C19906" s="6"/>
      <c r="D19906" s="6"/>
      <c r="E19906" s="6"/>
      <c r="F19906" s="7"/>
    </row>
    <row r="19907" spans="1:6" x14ac:dyDescent="0.3">
      <c r="A19907" s="8"/>
      <c r="B19907" s="8"/>
      <c r="C19907" s="8"/>
      <c r="D19907" s="8"/>
      <c r="E19907" s="8"/>
      <c r="F19907" s="9"/>
    </row>
    <row r="19908" spans="1:6" x14ac:dyDescent="0.3">
      <c r="A19908" s="6"/>
      <c r="B19908" s="6"/>
      <c r="C19908" s="6"/>
      <c r="D19908" s="6"/>
      <c r="E19908" s="6"/>
      <c r="F19908" s="7"/>
    </row>
    <row r="19909" spans="1:6" x14ac:dyDescent="0.3">
      <c r="A19909" s="8"/>
      <c r="B19909" s="8"/>
      <c r="C19909" s="8"/>
      <c r="D19909" s="8"/>
      <c r="E19909" s="8"/>
      <c r="F19909" s="9"/>
    </row>
    <row r="19910" spans="1:6" x14ac:dyDescent="0.3">
      <c r="A19910" s="6"/>
      <c r="B19910" s="6"/>
      <c r="C19910" s="6"/>
      <c r="D19910" s="6"/>
      <c r="E19910" s="6"/>
      <c r="F19910" s="7"/>
    </row>
    <row r="19911" spans="1:6" x14ac:dyDescent="0.3">
      <c r="A19911" s="8"/>
      <c r="B19911" s="8"/>
      <c r="C19911" s="8"/>
      <c r="D19911" s="8"/>
      <c r="E19911" s="8"/>
      <c r="F19911" s="9"/>
    </row>
    <row r="19912" spans="1:6" x14ac:dyDescent="0.3">
      <c r="A19912" s="6"/>
      <c r="B19912" s="6"/>
      <c r="C19912" s="6"/>
      <c r="D19912" s="6"/>
      <c r="E19912" s="6"/>
      <c r="F19912" s="7"/>
    </row>
    <row r="19913" spans="1:6" x14ac:dyDescent="0.3">
      <c r="A19913" s="8"/>
      <c r="B19913" s="8"/>
      <c r="C19913" s="8"/>
      <c r="D19913" s="8"/>
      <c r="E19913" s="8"/>
      <c r="F19913" s="9"/>
    </row>
    <row r="19914" spans="1:6" x14ac:dyDescent="0.3">
      <c r="A19914" s="6"/>
      <c r="B19914" s="6"/>
      <c r="C19914" s="6"/>
      <c r="D19914" s="6"/>
      <c r="E19914" s="6"/>
      <c r="F19914" s="7"/>
    </row>
    <row r="19915" spans="1:6" x14ac:dyDescent="0.3">
      <c r="A19915" s="8"/>
      <c r="B19915" s="8"/>
      <c r="C19915" s="8"/>
      <c r="D19915" s="8"/>
      <c r="E19915" s="8"/>
      <c r="F19915" s="9"/>
    </row>
    <row r="19916" spans="1:6" x14ac:dyDescent="0.3">
      <c r="A19916" s="6"/>
      <c r="B19916" s="6"/>
      <c r="C19916" s="6"/>
      <c r="D19916" s="6"/>
      <c r="E19916" s="6"/>
      <c r="F19916" s="7"/>
    </row>
    <row r="19917" spans="1:6" x14ac:dyDescent="0.3">
      <c r="A19917" s="8"/>
      <c r="B19917" s="8"/>
      <c r="C19917" s="8"/>
      <c r="D19917" s="8"/>
      <c r="E19917" s="8"/>
      <c r="F19917" s="9"/>
    </row>
    <row r="19918" spans="1:6" x14ac:dyDescent="0.3">
      <c r="A19918" s="6"/>
      <c r="B19918" s="6"/>
      <c r="C19918" s="6"/>
      <c r="D19918" s="6"/>
      <c r="E19918" s="6"/>
      <c r="F19918" s="7"/>
    </row>
    <row r="19919" spans="1:6" x14ac:dyDescent="0.3">
      <c r="A19919" s="8"/>
      <c r="B19919" s="8"/>
      <c r="C19919" s="8"/>
      <c r="D19919" s="8"/>
      <c r="E19919" s="8"/>
      <c r="F19919" s="9"/>
    </row>
    <row r="19920" spans="1:6" x14ac:dyDescent="0.3">
      <c r="A19920" s="6"/>
      <c r="B19920" s="6"/>
      <c r="C19920" s="6"/>
      <c r="D19920" s="6"/>
      <c r="E19920" s="6"/>
      <c r="F19920" s="7"/>
    </row>
    <row r="19921" spans="1:6" x14ac:dyDescent="0.3">
      <c r="A19921" s="8"/>
      <c r="B19921" s="8"/>
      <c r="C19921" s="8"/>
      <c r="D19921" s="8"/>
      <c r="E19921" s="8"/>
      <c r="F19921" s="9"/>
    </row>
    <row r="19922" spans="1:6" x14ac:dyDescent="0.3">
      <c r="A19922" s="6"/>
      <c r="B19922" s="6"/>
      <c r="C19922" s="6"/>
      <c r="D19922" s="6"/>
      <c r="E19922" s="6"/>
      <c r="F19922" s="7"/>
    </row>
    <row r="19923" spans="1:6" x14ac:dyDescent="0.3">
      <c r="A19923" s="8"/>
      <c r="B19923" s="8"/>
      <c r="C19923" s="8"/>
      <c r="D19923" s="8"/>
      <c r="E19923" s="8"/>
      <c r="F19923" s="9"/>
    </row>
    <row r="19924" spans="1:6" x14ac:dyDescent="0.3">
      <c r="A19924" s="6"/>
      <c r="B19924" s="6"/>
      <c r="C19924" s="6"/>
      <c r="D19924" s="6"/>
      <c r="E19924" s="6"/>
      <c r="F19924" s="7"/>
    </row>
    <row r="19925" spans="1:6" x14ac:dyDescent="0.3">
      <c r="A19925" s="8"/>
      <c r="B19925" s="8"/>
      <c r="C19925" s="8"/>
      <c r="D19925" s="8"/>
      <c r="E19925" s="8"/>
      <c r="F19925" s="9"/>
    </row>
    <row r="19926" spans="1:6" x14ac:dyDescent="0.3">
      <c r="A19926" s="6"/>
      <c r="B19926" s="6"/>
      <c r="C19926" s="6"/>
      <c r="D19926" s="6"/>
      <c r="E19926" s="6"/>
      <c r="F19926" s="7"/>
    </row>
    <row r="19927" spans="1:6" x14ac:dyDescent="0.3">
      <c r="A19927" s="8"/>
      <c r="B19927" s="8"/>
      <c r="C19927" s="8"/>
      <c r="D19927" s="8"/>
      <c r="E19927" s="8"/>
      <c r="F19927" s="9"/>
    </row>
    <row r="19928" spans="1:6" x14ac:dyDescent="0.3">
      <c r="A19928" s="6"/>
      <c r="B19928" s="6"/>
      <c r="C19928" s="6"/>
      <c r="D19928" s="6"/>
      <c r="E19928" s="6"/>
      <c r="F19928" s="7"/>
    </row>
    <row r="19929" spans="1:6" x14ac:dyDescent="0.3">
      <c r="A19929" s="8"/>
      <c r="B19929" s="8"/>
      <c r="C19929" s="8"/>
      <c r="D19929" s="8"/>
      <c r="E19929" s="8"/>
      <c r="F19929" s="9"/>
    </row>
    <row r="19930" spans="1:6" x14ac:dyDescent="0.3">
      <c r="A19930" s="6"/>
      <c r="B19930" s="6"/>
      <c r="C19930" s="6"/>
      <c r="D19930" s="6"/>
      <c r="E19930" s="6"/>
      <c r="F19930" s="7"/>
    </row>
    <row r="19931" spans="1:6" x14ac:dyDescent="0.3">
      <c r="A19931" s="8"/>
      <c r="B19931" s="8"/>
      <c r="C19931" s="8"/>
      <c r="D19931" s="8"/>
      <c r="E19931" s="8"/>
      <c r="F19931" s="9"/>
    </row>
    <row r="19932" spans="1:6" x14ac:dyDescent="0.3">
      <c r="A19932" s="6"/>
      <c r="B19932" s="6"/>
      <c r="C19932" s="6"/>
      <c r="D19932" s="6"/>
      <c r="E19932" s="6"/>
      <c r="F19932" s="7"/>
    </row>
    <row r="19933" spans="1:6" x14ac:dyDescent="0.3">
      <c r="A19933" s="8"/>
      <c r="B19933" s="8"/>
      <c r="C19933" s="8"/>
      <c r="D19933" s="8"/>
      <c r="E19933" s="8"/>
      <c r="F19933" s="9"/>
    </row>
    <row r="19934" spans="1:6" x14ac:dyDescent="0.3">
      <c r="A19934" s="6"/>
      <c r="B19934" s="6"/>
      <c r="C19934" s="6"/>
      <c r="D19934" s="6"/>
      <c r="E19934" s="6"/>
      <c r="F19934" s="7"/>
    </row>
    <row r="19935" spans="1:6" x14ac:dyDescent="0.3">
      <c r="A19935" s="8"/>
      <c r="B19935" s="8"/>
      <c r="C19935" s="8"/>
      <c r="D19935" s="8"/>
      <c r="E19935" s="8"/>
      <c r="F19935" s="9"/>
    </row>
    <row r="19936" spans="1:6" x14ac:dyDescent="0.3">
      <c r="A19936" s="6"/>
      <c r="B19936" s="6"/>
      <c r="C19936" s="6"/>
      <c r="D19936" s="6"/>
      <c r="E19936" s="6"/>
      <c r="F19936" s="7"/>
    </row>
    <row r="19937" spans="1:6" x14ac:dyDescent="0.3">
      <c r="A19937" s="8"/>
      <c r="B19937" s="8"/>
      <c r="C19937" s="8"/>
      <c r="D19937" s="8"/>
      <c r="E19937" s="8"/>
      <c r="F19937" s="9"/>
    </row>
    <row r="19938" spans="1:6" x14ac:dyDescent="0.3">
      <c r="A19938" s="6"/>
      <c r="B19938" s="6"/>
      <c r="C19938" s="6"/>
      <c r="D19938" s="6"/>
      <c r="E19938" s="6"/>
      <c r="F19938" s="7"/>
    </row>
    <row r="19939" spans="1:6" x14ac:dyDescent="0.3">
      <c r="A19939" s="8"/>
      <c r="B19939" s="8"/>
      <c r="C19939" s="8"/>
      <c r="D19939" s="8"/>
      <c r="E19939" s="8"/>
      <c r="F19939" s="9"/>
    </row>
    <row r="19940" spans="1:6" x14ac:dyDescent="0.3">
      <c r="A19940" s="6"/>
      <c r="B19940" s="6"/>
      <c r="C19940" s="6"/>
      <c r="D19940" s="6"/>
      <c r="E19940" s="6"/>
      <c r="F19940" s="7"/>
    </row>
    <row r="19941" spans="1:6" x14ac:dyDescent="0.3">
      <c r="A19941" s="8"/>
      <c r="B19941" s="8"/>
      <c r="C19941" s="8"/>
      <c r="D19941" s="8"/>
      <c r="E19941" s="8"/>
      <c r="F19941" s="9"/>
    </row>
    <row r="19942" spans="1:6" x14ac:dyDescent="0.3">
      <c r="A19942" s="6"/>
      <c r="B19942" s="6"/>
      <c r="C19942" s="6"/>
      <c r="D19942" s="6"/>
      <c r="E19942" s="6"/>
      <c r="F19942" s="7"/>
    </row>
    <row r="19943" spans="1:6" x14ac:dyDescent="0.3">
      <c r="A19943" s="8"/>
      <c r="B19943" s="8"/>
      <c r="C19943" s="8"/>
      <c r="D19943" s="8"/>
      <c r="E19943" s="8"/>
      <c r="F19943" s="9"/>
    </row>
    <row r="19944" spans="1:6" x14ac:dyDescent="0.3">
      <c r="A19944" s="6"/>
      <c r="B19944" s="6"/>
      <c r="C19944" s="6"/>
      <c r="D19944" s="6"/>
      <c r="E19944" s="6"/>
      <c r="F19944" s="7"/>
    </row>
    <row r="19945" spans="1:6" x14ac:dyDescent="0.3">
      <c r="A19945" s="8"/>
      <c r="B19945" s="8"/>
      <c r="C19945" s="8"/>
      <c r="D19945" s="8"/>
      <c r="E19945" s="8"/>
      <c r="F19945" s="9"/>
    </row>
    <row r="19946" spans="1:6" x14ac:dyDescent="0.3">
      <c r="A19946" s="6"/>
      <c r="B19946" s="6"/>
      <c r="C19946" s="6"/>
      <c r="D19946" s="6"/>
      <c r="E19946" s="6"/>
      <c r="F19946" s="7"/>
    </row>
    <row r="19947" spans="1:6" x14ac:dyDescent="0.3">
      <c r="A19947" s="8"/>
      <c r="B19947" s="8"/>
      <c r="C19947" s="8"/>
      <c r="D19947" s="8"/>
      <c r="E19947" s="8"/>
      <c r="F19947" s="9"/>
    </row>
    <row r="19948" spans="1:6" x14ac:dyDescent="0.3">
      <c r="A19948" s="6"/>
      <c r="B19948" s="6"/>
      <c r="C19948" s="6"/>
      <c r="D19948" s="6"/>
      <c r="E19948" s="6"/>
      <c r="F19948" s="7"/>
    </row>
    <row r="19949" spans="1:6" x14ac:dyDescent="0.3">
      <c r="A19949" s="8"/>
      <c r="B19949" s="8"/>
      <c r="C19949" s="8"/>
      <c r="D19949" s="8"/>
      <c r="E19949" s="8"/>
      <c r="F19949" s="9"/>
    </row>
    <row r="19950" spans="1:6" x14ac:dyDescent="0.3">
      <c r="A19950" s="6"/>
      <c r="B19950" s="6"/>
      <c r="C19950" s="6"/>
      <c r="D19950" s="6"/>
      <c r="E19950" s="6"/>
      <c r="F19950" s="7"/>
    </row>
    <row r="19951" spans="1:6" x14ac:dyDescent="0.3">
      <c r="A19951" s="8"/>
      <c r="B19951" s="8"/>
      <c r="C19951" s="8"/>
      <c r="D19951" s="8"/>
      <c r="E19951" s="8"/>
      <c r="F19951" s="9"/>
    </row>
    <row r="19952" spans="1:6" x14ac:dyDescent="0.3">
      <c r="A19952" s="6"/>
      <c r="B19952" s="6"/>
      <c r="C19952" s="6"/>
      <c r="D19952" s="6"/>
      <c r="E19952" s="6"/>
      <c r="F19952" s="7"/>
    </row>
    <row r="19953" spans="1:6" x14ac:dyDescent="0.3">
      <c r="A19953" s="8"/>
      <c r="B19953" s="8"/>
      <c r="C19953" s="8"/>
      <c r="D19953" s="8"/>
      <c r="E19953" s="8"/>
      <c r="F19953" s="9"/>
    </row>
    <row r="19954" spans="1:6" x14ac:dyDescent="0.3">
      <c r="A19954" s="6"/>
      <c r="B19954" s="6"/>
      <c r="C19954" s="6"/>
      <c r="D19954" s="6"/>
      <c r="E19954" s="6"/>
      <c r="F19954" s="7"/>
    </row>
    <row r="19955" spans="1:6" x14ac:dyDescent="0.3">
      <c r="A19955" s="8"/>
      <c r="B19955" s="8"/>
      <c r="C19955" s="8"/>
      <c r="D19955" s="8"/>
      <c r="E19955" s="8"/>
      <c r="F19955" s="9"/>
    </row>
    <row r="19956" spans="1:6" x14ac:dyDescent="0.3">
      <c r="A19956" s="6"/>
      <c r="B19956" s="6"/>
      <c r="C19956" s="6"/>
      <c r="D19956" s="6"/>
      <c r="E19956" s="6"/>
      <c r="F19956" s="7"/>
    </row>
    <row r="19957" spans="1:6" x14ac:dyDescent="0.3">
      <c r="A19957" s="8"/>
      <c r="B19957" s="8"/>
      <c r="C19957" s="8"/>
      <c r="D19957" s="8"/>
      <c r="E19957" s="8"/>
      <c r="F19957" s="9"/>
    </row>
    <row r="19958" spans="1:6" x14ac:dyDescent="0.3">
      <c r="A19958" s="6"/>
      <c r="B19958" s="6"/>
      <c r="C19958" s="6"/>
      <c r="D19958" s="6"/>
      <c r="E19958" s="6"/>
      <c r="F19958" s="7"/>
    </row>
    <row r="19959" spans="1:6" x14ac:dyDescent="0.3">
      <c r="A19959" s="8"/>
      <c r="B19959" s="8"/>
      <c r="C19959" s="8"/>
      <c r="D19959" s="8"/>
      <c r="E19959" s="8"/>
      <c r="F19959" s="9"/>
    </row>
    <row r="19960" spans="1:6" x14ac:dyDescent="0.3">
      <c r="A19960" s="6"/>
      <c r="B19960" s="6"/>
      <c r="C19960" s="6"/>
      <c r="D19960" s="6"/>
      <c r="E19960" s="6"/>
      <c r="F19960" s="7"/>
    </row>
    <row r="19961" spans="1:6" x14ac:dyDescent="0.3">
      <c r="A19961" s="8"/>
      <c r="B19961" s="8"/>
      <c r="C19961" s="8"/>
      <c r="D19961" s="8"/>
      <c r="E19961" s="8"/>
      <c r="F19961" s="9"/>
    </row>
    <row r="19962" spans="1:6" x14ac:dyDescent="0.3">
      <c r="A19962" s="6"/>
      <c r="B19962" s="6"/>
      <c r="C19962" s="6"/>
      <c r="D19962" s="6"/>
      <c r="E19962" s="6"/>
      <c r="F19962" s="7"/>
    </row>
    <row r="19963" spans="1:6" x14ac:dyDescent="0.3">
      <c r="A19963" s="8"/>
      <c r="B19963" s="8"/>
      <c r="C19963" s="8"/>
      <c r="D19963" s="8"/>
      <c r="E19963" s="8"/>
      <c r="F19963" s="9"/>
    </row>
    <row r="19964" spans="1:6" x14ac:dyDescent="0.3">
      <c r="A19964" s="6"/>
      <c r="B19964" s="6"/>
      <c r="C19964" s="6"/>
      <c r="D19964" s="6"/>
      <c r="E19964" s="6"/>
      <c r="F19964" s="7"/>
    </row>
    <row r="19965" spans="1:6" x14ac:dyDescent="0.3">
      <c r="A19965" s="8"/>
      <c r="B19965" s="8"/>
      <c r="C19965" s="8"/>
      <c r="D19965" s="8"/>
      <c r="E19965" s="8"/>
      <c r="F19965" s="9"/>
    </row>
    <row r="19966" spans="1:6" x14ac:dyDescent="0.3">
      <c r="A19966" s="6"/>
      <c r="B19966" s="6"/>
      <c r="C19966" s="6"/>
      <c r="D19966" s="6"/>
      <c r="E19966" s="6"/>
      <c r="F19966" s="7"/>
    </row>
    <row r="19967" spans="1:6" x14ac:dyDescent="0.3">
      <c r="A19967" s="8"/>
      <c r="B19967" s="8"/>
      <c r="C19967" s="8"/>
      <c r="D19967" s="8"/>
      <c r="E19967" s="8"/>
      <c r="F19967" s="9"/>
    </row>
    <row r="19968" spans="1:6" x14ac:dyDescent="0.3">
      <c r="A19968" s="6"/>
      <c r="B19968" s="6"/>
      <c r="C19968" s="6"/>
      <c r="D19968" s="6"/>
      <c r="E19968" s="6"/>
      <c r="F19968" s="7"/>
    </row>
    <row r="19969" spans="1:6" x14ac:dyDescent="0.3">
      <c r="A19969" s="8"/>
      <c r="B19969" s="8"/>
      <c r="C19969" s="8"/>
      <c r="D19969" s="8"/>
      <c r="E19969" s="8"/>
      <c r="F19969" s="9"/>
    </row>
    <row r="19970" spans="1:6" x14ac:dyDescent="0.3">
      <c r="A19970" s="6"/>
      <c r="B19970" s="6"/>
      <c r="C19970" s="6"/>
      <c r="D19970" s="6"/>
      <c r="E19970" s="6"/>
      <c r="F19970" s="7"/>
    </row>
    <row r="19971" spans="1:6" x14ac:dyDescent="0.3">
      <c r="A19971" s="8"/>
      <c r="B19971" s="8"/>
      <c r="C19971" s="8"/>
      <c r="D19971" s="8"/>
      <c r="E19971" s="8"/>
      <c r="F19971" s="9"/>
    </row>
    <row r="19972" spans="1:6" x14ac:dyDescent="0.3">
      <c r="A19972" s="6"/>
      <c r="B19972" s="6"/>
      <c r="C19972" s="6"/>
      <c r="D19972" s="6"/>
      <c r="E19972" s="6"/>
      <c r="F19972" s="7"/>
    </row>
    <row r="19973" spans="1:6" x14ac:dyDescent="0.3">
      <c r="A19973" s="8"/>
      <c r="B19973" s="8"/>
      <c r="C19973" s="8"/>
      <c r="D19973" s="8"/>
      <c r="E19973" s="8"/>
      <c r="F19973" s="9"/>
    </row>
    <row r="19974" spans="1:6" x14ac:dyDescent="0.3">
      <c r="A19974" s="6"/>
      <c r="B19974" s="6"/>
      <c r="C19974" s="6"/>
      <c r="D19974" s="6"/>
      <c r="E19974" s="6"/>
      <c r="F19974" s="7"/>
    </row>
    <row r="19975" spans="1:6" x14ac:dyDescent="0.3">
      <c r="A19975" s="8"/>
      <c r="B19975" s="8"/>
      <c r="C19975" s="8"/>
      <c r="D19975" s="8"/>
      <c r="E19975" s="8"/>
      <c r="F19975" s="9"/>
    </row>
    <row r="19976" spans="1:6" x14ac:dyDescent="0.3">
      <c r="A19976" s="6"/>
      <c r="B19976" s="6"/>
      <c r="C19976" s="6"/>
      <c r="D19976" s="6"/>
      <c r="E19976" s="6"/>
      <c r="F19976" s="7"/>
    </row>
    <row r="19977" spans="1:6" x14ac:dyDescent="0.3">
      <c r="A19977" s="8"/>
      <c r="B19977" s="8"/>
      <c r="C19977" s="8"/>
      <c r="D19977" s="8"/>
      <c r="E19977" s="8"/>
      <c r="F19977" s="9"/>
    </row>
    <row r="19978" spans="1:6" x14ac:dyDescent="0.3">
      <c r="A19978" s="6"/>
      <c r="B19978" s="6"/>
      <c r="C19978" s="6"/>
      <c r="D19978" s="6"/>
      <c r="E19978" s="6"/>
      <c r="F19978" s="7"/>
    </row>
    <row r="19979" spans="1:6" x14ac:dyDescent="0.3">
      <c r="A19979" s="8"/>
      <c r="B19979" s="8"/>
      <c r="C19979" s="8"/>
      <c r="D19979" s="8"/>
      <c r="E19979" s="8"/>
      <c r="F19979" s="9"/>
    </row>
    <row r="19980" spans="1:6" x14ac:dyDescent="0.3">
      <c r="A19980" s="6"/>
      <c r="B19980" s="6"/>
      <c r="C19980" s="6"/>
      <c r="D19980" s="6"/>
      <c r="E19980" s="6"/>
      <c r="F19980" s="7"/>
    </row>
    <row r="19981" spans="1:6" x14ac:dyDescent="0.3">
      <c r="A19981" s="8"/>
      <c r="B19981" s="8"/>
      <c r="C19981" s="8"/>
      <c r="D19981" s="8"/>
      <c r="E19981" s="8"/>
      <c r="F19981" s="9"/>
    </row>
    <row r="19982" spans="1:6" x14ac:dyDescent="0.3">
      <c r="A19982" s="6"/>
      <c r="B19982" s="6"/>
      <c r="C19982" s="6"/>
      <c r="D19982" s="6"/>
      <c r="E19982" s="6"/>
      <c r="F19982" s="7"/>
    </row>
    <row r="19983" spans="1:6" x14ac:dyDescent="0.3">
      <c r="A19983" s="8"/>
      <c r="B19983" s="8"/>
      <c r="C19983" s="8"/>
      <c r="D19983" s="8"/>
      <c r="E19983" s="8"/>
      <c r="F19983" s="9"/>
    </row>
    <row r="19984" spans="1:6" x14ac:dyDescent="0.3">
      <c r="A19984" s="6"/>
      <c r="B19984" s="6"/>
      <c r="C19984" s="6"/>
      <c r="D19984" s="6"/>
      <c r="E19984" s="6"/>
      <c r="F19984" s="7"/>
    </row>
    <row r="19985" spans="1:6" x14ac:dyDescent="0.3">
      <c r="A19985" s="8"/>
      <c r="B19985" s="8"/>
      <c r="C19985" s="8"/>
      <c r="D19985" s="8"/>
      <c r="E19985" s="8"/>
      <c r="F19985" s="9"/>
    </row>
    <row r="19986" spans="1:6" x14ac:dyDescent="0.3">
      <c r="A19986" s="6"/>
      <c r="B19986" s="6"/>
      <c r="C19986" s="6"/>
      <c r="D19986" s="6"/>
      <c r="E19986" s="6"/>
      <c r="F19986" s="7"/>
    </row>
    <row r="19987" spans="1:6" x14ac:dyDescent="0.3">
      <c r="A19987" s="8"/>
      <c r="B19987" s="8"/>
      <c r="C19987" s="8"/>
      <c r="D19987" s="8"/>
      <c r="E19987" s="8"/>
      <c r="F19987" s="9"/>
    </row>
    <row r="19988" spans="1:6" x14ac:dyDescent="0.3">
      <c r="A19988" s="6"/>
      <c r="B19988" s="6"/>
      <c r="C19988" s="6"/>
      <c r="D19988" s="6"/>
      <c r="E19988" s="6"/>
      <c r="F19988" s="7"/>
    </row>
    <row r="19989" spans="1:6" x14ac:dyDescent="0.3">
      <c r="A19989" s="8"/>
      <c r="B19989" s="8"/>
      <c r="C19989" s="8"/>
      <c r="D19989" s="8"/>
      <c r="E19989" s="8"/>
      <c r="F19989" s="9"/>
    </row>
    <row r="19990" spans="1:6" x14ac:dyDescent="0.3">
      <c r="A19990" s="6"/>
      <c r="B19990" s="6"/>
      <c r="C19990" s="6"/>
      <c r="D19990" s="6"/>
      <c r="E19990" s="6"/>
      <c r="F19990" s="7"/>
    </row>
    <row r="19991" spans="1:6" x14ac:dyDescent="0.3">
      <c r="A19991" s="8"/>
      <c r="B19991" s="8"/>
      <c r="C19991" s="8"/>
      <c r="D19991" s="8"/>
      <c r="E19991" s="8"/>
      <c r="F19991" s="9"/>
    </row>
    <row r="19992" spans="1:6" x14ac:dyDescent="0.3">
      <c r="A19992" s="6"/>
      <c r="B19992" s="6"/>
      <c r="C19992" s="6"/>
      <c r="D19992" s="6"/>
      <c r="E19992" s="6"/>
      <c r="F19992" s="7"/>
    </row>
    <row r="19993" spans="1:6" x14ac:dyDescent="0.3">
      <c r="A19993" s="8"/>
      <c r="B19993" s="8"/>
      <c r="C19993" s="8"/>
      <c r="D19993" s="8"/>
      <c r="E19993" s="8"/>
      <c r="F19993" s="9"/>
    </row>
    <row r="19994" spans="1:6" x14ac:dyDescent="0.3">
      <c r="A19994" s="6"/>
      <c r="B19994" s="6"/>
      <c r="C19994" s="6"/>
      <c r="D19994" s="6"/>
      <c r="E19994" s="6"/>
      <c r="F19994" s="7"/>
    </row>
    <row r="19995" spans="1:6" x14ac:dyDescent="0.3">
      <c r="A19995" s="8"/>
      <c r="B19995" s="8"/>
      <c r="C19995" s="8"/>
      <c r="D19995" s="8"/>
      <c r="E19995" s="8"/>
      <c r="F19995" s="9"/>
    </row>
    <row r="19996" spans="1:6" x14ac:dyDescent="0.3">
      <c r="A19996" s="6"/>
      <c r="B19996" s="6"/>
      <c r="C19996" s="6"/>
      <c r="D19996" s="6"/>
      <c r="E19996" s="6"/>
      <c r="F19996" s="7"/>
    </row>
    <row r="19997" spans="1:6" x14ac:dyDescent="0.3">
      <c r="A19997" s="8"/>
      <c r="B19997" s="8"/>
      <c r="C19997" s="8"/>
      <c r="D19997" s="8"/>
      <c r="E19997" s="8"/>
      <c r="F19997" s="9"/>
    </row>
    <row r="19998" spans="1:6" x14ac:dyDescent="0.3">
      <c r="A19998" s="6"/>
      <c r="B19998" s="6"/>
      <c r="C19998" s="6"/>
      <c r="D19998" s="6"/>
      <c r="E19998" s="6"/>
      <c r="F19998" s="7"/>
    </row>
    <row r="19999" spans="1:6" x14ac:dyDescent="0.3">
      <c r="A19999" s="8"/>
      <c r="B19999" s="8"/>
      <c r="C19999" s="8"/>
      <c r="D19999" s="8"/>
      <c r="E19999" s="8"/>
      <c r="F19999" s="9"/>
    </row>
    <row r="20000" spans="1:6" x14ac:dyDescent="0.3">
      <c r="A20000" s="6"/>
      <c r="B20000" s="6"/>
      <c r="C20000" s="6"/>
      <c r="D20000" s="6"/>
      <c r="E20000" s="6"/>
      <c r="F20000" s="7"/>
    </row>
    <row r="20001" spans="1:6" x14ac:dyDescent="0.3">
      <c r="A20001" s="8"/>
      <c r="B20001" s="8"/>
      <c r="C20001" s="8"/>
      <c r="D20001" s="8"/>
      <c r="E20001" s="8"/>
      <c r="F20001" s="9"/>
    </row>
    <row r="20002" spans="1:6" x14ac:dyDescent="0.3">
      <c r="A20002" s="6"/>
      <c r="B20002" s="6"/>
      <c r="C20002" s="6"/>
      <c r="D20002" s="6"/>
      <c r="E20002" s="6"/>
      <c r="F20002" s="7"/>
    </row>
    <row r="20003" spans="1:6" x14ac:dyDescent="0.3">
      <c r="A20003" s="8"/>
      <c r="B20003" s="8"/>
      <c r="C20003" s="8"/>
      <c r="D20003" s="8"/>
      <c r="E20003" s="8"/>
      <c r="F20003" s="9"/>
    </row>
    <row r="20004" spans="1:6" x14ac:dyDescent="0.3">
      <c r="A20004" s="6"/>
      <c r="B20004" s="6"/>
      <c r="C20004" s="6"/>
      <c r="D20004" s="6"/>
      <c r="E20004" s="6"/>
      <c r="F20004" s="7"/>
    </row>
    <row r="20005" spans="1:6" x14ac:dyDescent="0.3">
      <c r="A20005" s="8"/>
      <c r="B20005" s="8"/>
      <c r="C20005" s="8"/>
      <c r="D20005" s="8"/>
      <c r="E20005" s="8"/>
      <c r="F20005" s="9"/>
    </row>
    <row r="20006" spans="1:6" x14ac:dyDescent="0.3">
      <c r="A20006" s="6"/>
      <c r="B20006" s="6"/>
      <c r="C20006" s="6"/>
      <c r="D20006" s="6"/>
      <c r="E20006" s="6"/>
      <c r="F20006" s="7"/>
    </row>
    <row r="20007" spans="1:6" x14ac:dyDescent="0.3">
      <c r="A20007" s="8"/>
      <c r="B20007" s="8"/>
      <c r="C20007" s="8"/>
      <c r="D20007" s="8"/>
      <c r="E20007" s="8"/>
      <c r="F20007" s="9"/>
    </row>
    <row r="20008" spans="1:6" x14ac:dyDescent="0.3">
      <c r="A20008" s="6"/>
      <c r="B20008" s="6"/>
      <c r="C20008" s="6"/>
      <c r="D20008" s="6"/>
      <c r="E20008" s="6"/>
      <c r="F20008" s="7"/>
    </row>
    <row r="20009" spans="1:6" x14ac:dyDescent="0.3">
      <c r="A20009" s="8"/>
      <c r="B20009" s="8"/>
      <c r="C20009" s="8"/>
      <c r="D20009" s="8"/>
      <c r="E20009" s="8"/>
      <c r="F20009" s="9"/>
    </row>
    <row r="20010" spans="1:6" x14ac:dyDescent="0.3">
      <c r="A20010" s="6"/>
      <c r="B20010" s="6"/>
      <c r="C20010" s="6"/>
      <c r="D20010" s="6"/>
      <c r="E20010" s="6"/>
      <c r="F20010" s="7"/>
    </row>
    <row r="20011" spans="1:6" x14ac:dyDescent="0.3">
      <c r="A20011" s="8"/>
      <c r="B20011" s="8"/>
      <c r="C20011" s="8"/>
      <c r="D20011" s="8"/>
      <c r="E20011" s="8"/>
      <c r="F20011" s="9"/>
    </row>
    <row r="20012" spans="1:6" x14ac:dyDescent="0.3">
      <c r="A20012" s="6"/>
      <c r="B20012" s="6"/>
      <c r="C20012" s="6"/>
      <c r="D20012" s="6"/>
      <c r="E20012" s="6"/>
      <c r="F20012" s="7"/>
    </row>
    <row r="20013" spans="1:6" x14ac:dyDescent="0.3">
      <c r="A20013" s="8"/>
      <c r="B20013" s="8"/>
      <c r="C20013" s="8"/>
      <c r="D20013" s="8"/>
      <c r="E20013" s="8"/>
      <c r="F20013" s="9"/>
    </row>
    <row r="20014" spans="1:6" x14ac:dyDescent="0.3">
      <c r="A20014" s="6"/>
      <c r="B20014" s="6"/>
      <c r="C20014" s="6"/>
      <c r="D20014" s="6"/>
      <c r="E20014" s="6"/>
      <c r="F20014" s="7"/>
    </row>
    <row r="20015" spans="1:6" x14ac:dyDescent="0.3">
      <c r="A20015" s="8"/>
      <c r="B20015" s="8"/>
      <c r="C20015" s="8"/>
      <c r="D20015" s="8"/>
      <c r="E20015" s="8"/>
      <c r="F20015" s="9"/>
    </row>
    <row r="20016" spans="1:6" x14ac:dyDescent="0.3">
      <c r="A20016" s="6"/>
      <c r="B20016" s="6"/>
      <c r="C20016" s="6"/>
      <c r="D20016" s="6"/>
      <c r="E20016" s="6"/>
      <c r="F20016" s="7"/>
    </row>
    <row r="20017" spans="1:6" x14ac:dyDescent="0.3">
      <c r="A20017" s="8"/>
      <c r="B20017" s="8"/>
      <c r="C20017" s="8"/>
      <c r="D20017" s="8"/>
      <c r="E20017" s="8"/>
      <c r="F20017" s="9"/>
    </row>
    <row r="20018" spans="1:6" x14ac:dyDescent="0.3">
      <c r="A20018" s="6"/>
      <c r="B20018" s="6"/>
      <c r="C20018" s="6"/>
      <c r="D20018" s="6"/>
      <c r="E20018" s="6"/>
      <c r="F20018" s="7"/>
    </row>
    <row r="20019" spans="1:6" x14ac:dyDescent="0.3">
      <c r="A20019" s="8"/>
      <c r="B20019" s="8"/>
      <c r="C20019" s="8"/>
      <c r="D20019" s="8"/>
      <c r="E20019" s="8"/>
      <c r="F20019" s="9"/>
    </row>
    <row r="20020" spans="1:6" x14ac:dyDescent="0.3">
      <c r="A20020" s="6"/>
      <c r="B20020" s="6"/>
      <c r="C20020" s="6"/>
      <c r="D20020" s="6"/>
      <c r="E20020" s="6"/>
      <c r="F20020" s="7"/>
    </row>
    <row r="20021" spans="1:6" x14ac:dyDescent="0.3">
      <c r="A20021" s="8"/>
      <c r="B20021" s="8"/>
      <c r="C20021" s="8"/>
      <c r="D20021" s="8"/>
      <c r="E20021" s="8"/>
      <c r="F20021" s="9"/>
    </row>
    <row r="20022" spans="1:6" x14ac:dyDescent="0.3">
      <c r="A20022" s="6"/>
      <c r="B20022" s="6"/>
      <c r="C20022" s="6"/>
      <c r="D20022" s="6"/>
      <c r="E20022" s="6"/>
      <c r="F20022" s="7"/>
    </row>
    <row r="20023" spans="1:6" x14ac:dyDescent="0.3">
      <c r="A20023" s="8"/>
      <c r="B20023" s="8"/>
      <c r="C20023" s="8"/>
      <c r="D20023" s="8"/>
      <c r="E20023" s="8"/>
      <c r="F20023" s="9"/>
    </row>
    <row r="20024" spans="1:6" x14ac:dyDescent="0.3">
      <c r="A20024" s="6"/>
      <c r="B20024" s="6"/>
      <c r="C20024" s="6"/>
      <c r="D20024" s="6"/>
      <c r="E20024" s="6"/>
      <c r="F20024" s="7"/>
    </row>
    <row r="20025" spans="1:6" x14ac:dyDescent="0.3">
      <c r="A20025" s="8"/>
      <c r="B20025" s="8"/>
      <c r="C20025" s="8"/>
      <c r="D20025" s="8"/>
      <c r="E20025" s="8"/>
      <c r="F20025" s="9"/>
    </row>
    <row r="20026" spans="1:6" x14ac:dyDescent="0.3">
      <c r="A20026" s="6"/>
      <c r="B20026" s="6"/>
      <c r="C20026" s="6"/>
      <c r="D20026" s="6"/>
      <c r="E20026" s="6"/>
      <c r="F20026" s="7"/>
    </row>
    <row r="20027" spans="1:6" x14ac:dyDescent="0.3">
      <c r="A20027" s="8"/>
      <c r="B20027" s="8"/>
      <c r="C20027" s="8"/>
      <c r="D20027" s="8"/>
      <c r="E20027" s="8"/>
      <c r="F20027" s="9"/>
    </row>
    <row r="20028" spans="1:6" x14ac:dyDescent="0.3">
      <c r="A20028" s="6"/>
      <c r="B20028" s="6"/>
      <c r="C20028" s="6"/>
      <c r="D20028" s="6"/>
      <c r="E20028" s="6"/>
      <c r="F20028" s="7"/>
    </row>
    <row r="20029" spans="1:6" x14ac:dyDescent="0.3">
      <c r="A20029" s="8"/>
      <c r="B20029" s="8"/>
      <c r="C20029" s="8"/>
      <c r="D20029" s="8"/>
      <c r="E20029" s="8"/>
      <c r="F20029" s="9"/>
    </row>
    <row r="20030" spans="1:6" x14ac:dyDescent="0.3">
      <c r="A20030" s="6"/>
      <c r="B20030" s="6"/>
      <c r="C20030" s="6"/>
      <c r="D20030" s="6"/>
      <c r="E20030" s="6"/>
      <c r="F20030" s="7"/>
    </row>
    <row r="20031" spans="1:6" x14ac:dyDescent="0.3">
      <c r="A20031" s="8"/>
      <c r="B20031" s="8"/>
      <c r="C20031" s="8"/>
      <c r="D20031" s="8"/>
      <c r="E20031" s="8"/>
      <c r="F20031" s="9"/>
    </row>
    <row r="20032" spans="1:6" x14ac:dyDescent="0.3">
      <c r="A20032" s="6"/>
      <c r="B20032" s="6"/>
      <c r="C20032" s="6"/>
      <c r="D20032" s="6"/>
      <c r="E20032" s="6"/>
      <c r="F20032" s="7"/>
    </row>
    <row r="20033" spans="1:6" x14ac:dyDescent="0.3">
      <c r="A20033" s="8"/>
      <c r="B20033" s="8"/>
      <c r="C20033" s="8"/>
      <c r="D20033" s="8"/>
      <c r="E20033" s="8"/>
      <c r="F20033" s="9"/>
    </row>
    <row r="20034" spans="1:6" x14ac:dyDescent="0.3">
      <c r="A20034" s="6"/>
      <c r="B20034" s="6"/>
      <c r="C20034" s="6"/>
      <c r="D20034" s="6"/>
      <c r="E20034" s="6"/>
      <c r="F20034" s="7"/>
    </row>
    <row r="20035" spans="1:6" x14ac:dyDescent="0.3">
      <c r="A20035" s="8"/>
      <c r="B20035" s="8"/>
      <c r="C20035" s="8"/>
      <c r="D20035" s="8"/>
      <c r="E20035" s="8"/>
      <c r="F20035" s="9"/>
    </row>
    <row r="20036" spans="1:6" x14ac:dyDescent="0.3">
      <c r="A20036" s="6"/>
      <c r="B20036" s="6"/>
      <c r="C20036" s="6"/>
      <c r="D20036" s="6"/>
      <c r="E20036" s="6"/>
      <c r="F20036" s="7"/>
    </row>
    <row r="20037" spans="1:6" x14ac:dyDescent="0.3">
      <c r="A20037" s="8"/>
      <c r="B20037" s="8"/>
      <c r="C20037" s="8"/>
      <c r="D20037" s="8"/>
      <c r="E20037" s="8"/>
      <c r="F20037" s="9"/>
    </row>
    <row r="20038" spans="1:6" x14ac:dyDescent="0.3">
      <c r="A20038" s="6"/>
      <c r="B20038" s="6"/>
      <c r="C20038" s="6"/>
      <c r="D20038" s="6"/>
      <c r="E20038" s="6"/>
      <c r="F20038" s="7"/>
    </row>
    <row r="20039" spans="1:6" x14ac:dyDescent="0.3">
      <c r="A20039" s="8"/>
      <c r="B20039" s="8"/>
      <c r="C20039" s="8"/>
      <c r="D20039" s="8"/>
      <c r="E20039" s="8"/>
      <c r="F20039" s="9"/>
    </row>
    <row r="20040" spans="1:6" x14ac:dyDescent="0.3">
      <c r="A20040" s="6"/>
      <c r="B20040" s="6"/>
      <c r="C20040" s="6"/>
      <c r="D20040" s="6"/>
      <c r="E20040" s="6"/>
      <c r="F20040" s="7"/>
    </row>
    <row r="20041" spans="1:6" x14ac:dyDescent="0.3">
      <c r="A20041" s="8"/>
      <c r="B20041" s="8"/>
      <c r="C20041" s="8"/>
      <c r="D20041" s="8"/>
      <c r="E20041" s="8"/>
      <c r="F20041" s="9"/>
    </row>
    <row r="20042" spans="1:6" x14ac:dyDescent="0.3">
      <c r="A20042" s="6"/>
      <c r="B20042" s="6"/>
      <c r="C20042" s="6"/>
      <c r="D20042" s="6"/>
      <c r="E20042" s="6"/>
      <c r="F20042" s="7"/>
    </row>
    <row r="20043" spans="1:6" x14ac:dyDescent="0.3">
      <c r="A20043" s="8"/>
      <c r="B20043" s="8"/>
      <c r="C20043" s="8"/>
      <c r="D20043" s="8"/>
      <c r="E20043" s="8"/>
      <c r="F20043" s="9"/>
    </row>
    <row r="20044" spans="1:6" x14ac:dyDescent="0.3">
      <c r="A20044" s="6"/>
      <c r="B20044" s="6"/>
      <c r="C20044" s="6"/>
      <c r="D20044" s="6"/>
      <c r="E20044" s="6"/>
      <c r="F20044" s="7"/>
    </row>
    <row r="20045" spans="1:6" x14ac:dyDescent="0.3">
      <c r="A20045" s="8"/>
      <c r="B20045" s="8"/>
      <c r="C20045" s="8"/>
      <c r="D20045" s="8"/>
      <c r="E20045" s="8"/>
      <c r="F20045" s="9"/>
    </row>
    <row r="20046" spans="1:6" x14ac:dyDescent="0.3">
      <c r="A20046" s="6"/>
      <c r="B20046" s="6"/>
      <c r="C20046" s="6"/>
      <c r="D20046" s="6"/>
      <c r="E20046" s="6"/>
      <c r="F20046" s="7"/>
    </row>
    <row r="20047" spans="1:6" x14ac:dyDescent="0.3">
      <c r="A20047" s="8"/>
      <c r="B20047" s="8"/>
      <c r="C20047" s="8"/>
      <c r="D20047" s="8"/>
      <c r="E20047" s="8"/>
      <c r="F20047" s="9"/>
    </row>
    <row r="20048" spans="1:6" x14ac:dyDescent="0.3">
      <c r="A20048" s="6"/>
      <c r="B20048" s="6"/>
      <c r="C20048" s="6"/>
      <c r="D20048" s="6"/>
      <c r="E20048" s="6"/>
      <c r="F20048" s="7"/>
    </row>
    <row r="20049" spans="1:6" x14ac:dyDescent="0.3">
      <c r="A20049" s="8"/>
      <c r="B20049" s="8"/>
      <c r="C20049" s="8"/>
      <c r="D20049" s="8"/>
      <c r="E20049" s="8"/>
      <c r="F20049" s="9"/>
    </row>
    <row r="20050" spans="1:6" x14ac:dyDescent="0.3">
      <c r="A20050" s="6"/>
      <c r="B20050" s="6"/>
      <c r="C20050" s="6"/>
      <c r="D20050" s="6"/>
      <c r="E20050" s="6"/>
      <c r="F20050" s="7"/>
    </row>
    <row r="20051" spans="1:6" x14ac:dyDescent="0.3">
      <c r="A20051" s="8"/>
      <c r="B20051" s="8"/>
      <c r="C20051" s="8"/>
      <c r="D20051" s="8"/>
      <c r="E20051" s="8"/>
      <c r="F20051" s="9"/>
    </row>
    <row r="20052" spans="1:6" x14ac:dyDescent="0.3">
      <c r="A20052" s="6"/>
      <c r="B20052" s="6"/>
      <c r="C20052" s="6"/>
      <c r="D20052" s="6"/>
      <c r="E20052" s="6"/>
      <c r="F20052" s="7"/>
    </row>
    <row r="20053" spans="1:6" x14ac:dyDescent="0.3">
      <c r="A20053" s="8"/>
      <c r="B20053" s="8"/>
      <c r="C20053" s="8"/>
      <c r="D20053" s="8"/>
      <c r="E20053" s="8"/>
      <c r="F20053" s="9"/>
    </row>
    <row r="20054" spans="1:6" x14ac:dyDescent="0.3">
      <c r="A20054" s="6"/>
      <c r="B20054" s="6"/>
      <c r="C20054" s="6"/>
      <c r="D20054" s="6"/>
      <c r="E20054" s="6"/>
      <c r="F20054" s="7"/>
    </row>
    <row r="20055" spans="1:6" x14ac:dyDescent="0.3">
      <c r="A20055" s="8"/>
      <c r="B20055" s="8"/>
      <c r="C20055" s="8"/>
      <c r="D20055" s="8"/>
      <c r="E20055" s="8"/>
      <c r="F20055" s="9"/>
    </row>
    <row r="20056" spans="1:6" x14ac:dyDescent="0.3">
      <c r="A20056" s="6"/>
      <c r="B20056" s="6"/>
      <c r="C20056" s="6"/>
      <c r="D20056" s="6"/>
      <c r="E20056" s="6"/>
      <c r="F20056" s="7"/>
    </row>
    <row r="20057" spans="1:6" x14ac:dyDescent="0.3">
      <c r="A20057" s="8"/>
      <c r="B20057" s="8"/>
      <c r="C20057" s="8"/>
      <c r="D20057" s="8"/>
      <c r="E20057" s="8"/>
      <c r="F20057" s="9"/>
    </row>
    <row r="20058" spans="1:6" x14ac:dyDescent="0.3">
      <c r="A20058" s="6"/>
      <c r="B20058" s="6"/>
      <c r="C20058" s="6"/>
      <c r="D20058" s="6"/>
      <c r="E20058" s="6"/>
      <c r="F20058" s="7"/>
    </row>
    <row r="20059" spans="1:6" x14ac:dyDescent="0.3">
      <c r="A20059" s="8"/>
      <c r="B20059" s="8"/>
      <c r="C20059" s="8"/>
      <c r="D20059" s="8"/>
      <c r="E20059" s="8"/>
      <c r="F20059" s="9"/>
    </row>
    <row r="20060" spans="1:6" x14ac:dyDescent="0.3">
      <c r="A20060" s="6"/>
      <c r="B20060" s="6"/>
      <c r="C20060" s="6"/>
      <c r="D20060" s="6"/>
      <c r="E20060" s="6"/>
      <c r="F20060" s="7"/>
    </row>
    <row r="20061" spans="1:6" x14ac:dyDescent="0.3">
      <c r="A20061" s="8"/>
      <c r="B20061" s="8"/>
      <c r="C20061" s="8"/>
      <c r="D20061" s="8"/>
      <c r="E20061" s="8"/>
      <c r="F20061" s="9"/>
    </row>
    <row r="20062" spans="1:6" x14ac:dyDescent="0.3">
      <c r="A20062" s="6"/>
      <c r="B20062" s="6"/>
      <c r="C20062" s="6"/>
      <c r="D20062" s="6"/>
      <c r="E20062" s="6"/>
      <c r="F20062" s="7"/>
    </row>
    <row r="20063" spans="1:6" x14ac:dyDescent="0.3">
      <c r="A20063" s="8"/>
      <c r="B20063" s="8"/>
      <c r="C20063" s="8"/>
      <c r="D20063" s="8"/>
      <c r="E20063" s="8"/>
      <c r="F20063" s="9"/>
    </row>
    <row r="20064" spans="1:6" x14ac:dyDescent="0.3">
      <c r="A20064" s="6"/>
      <c r="B20064" s="6"/>
      <c r="C20064" s="6"/>
      <c r="D20064" s="6"/>
      <c r="E20064" s="6"/>
      <c r="F20064" s="7"/>
    </row>
    <row r="20065" spans="1:6" x14ac:dyDescent="0.3">
      <c r="A20065" s="8"/>
      <c r="B20065" s="8"/>
      <c r="C20065" s="8"/>
      <c r="D20065" s="8"/>
      <c r="E20065" s="8"/>
      <c r="F20065" s="9"/>
    </row>
    <row r="20066" spans="1:6" x14ac:dyDescent="0.3">
      <c r="A20066" s="6"/>
      <c r="B20066" s="6"/>
      <c r="C20066" s="6"/>
      <c r="D20066" s="6"/>
      <c r="E20066" s="6"/>
      <c r="F20066" s="7"/>
    </row>
    <row r="20067" spans="1:6" x14ac:dyDescent="0.3">
      <c r="A20067" s="8"/>
      <c r="B20067" s="8"/>
      <c r="C20067" s="8"/>
      <c r="D20067" s="8"/>
      <c r="E20067" s="8"/>
      <c r="F20067" s="9"/>
    </row>
    <row r="20068" spans="1:6" x14ac:dyDescent="0.3">
      <c r="A20068" s="6"/>
      <c r="B20068" s="6"/>
      <c r="C20068" s="6"/>
      <c r="D20068" s="6"/>
      <c r="E20068" s="6"/>
      <c r="F20068" s="7"/>
    </row>
    <row r="20069" spans="1:6" x14ac:dyDescent="0.3">
      <c r="A20069" s="8"/>
      <c r="B20069" s="8"/>
      <c r="C20069" s="8"/>
      <c r="D20069" s="8"/>
      <c r="E20069" s="8"/>
      <c r="F20069" s="9"/>
    </row>
    <row r="20070" spans="1:6" x14ac:dyDescent="0.3">
      <c r="A20070" s="6"/>
      <c r="B20070" s="6"/>
      <c r="C20070" s="6"/>
      <c r="D20070" s="6"/>
      <c r="E20070" s="6"/>
      <c r="F20070" s="7"/>
    </row>
    <row r="20071" spans="1:6" x14ac:dyDescent="0.3">
      <c r="A20071" s="8"/>
      <c r="B20071" s="8"/>
      <c r="C20071" s="8"/>
      <c r="D20071" s="8"/>
      <c r="E20071" s="8"/>
      <c r="F20071" s="9"/>
    </row>
    <row r="20072" spans="1:6" x14ac:dyDescent="0.3">
      <c r="A20072" s="6"/>
      <c r="B20072" s="6"/>
      <c r="C20072" s="6"/>
      <c r="D20072" s="6"/>
      <c r="E20072" s="6"/>
      <c r="F20072" s="7"/>
    </row>
    <row r="20073" spans="1:6" x14ac:dyDescent="0.3">
      <c r="A20073" s="8"/>
      <c r="B20073" s="8"/>
      <c r="C20073" s="8"/>
      <c r="D20073" s="8"/>
      <c r="E20073" s="8"/>
      <c r="F20073" s="9"/>
    </row>
    <row r="20074" spans="1:6" x14ac:dyDescent="0.3">
      <c r="A20074" s="6"/>
      <c r="B20074" s="6"/>
      <c r="C20074" s="6"/>
      <c r="D20074" s="6"/>
      <c r="E20074" s="6"/>
      <c r="F20074" s="7"/>
    </row>
    <row r="20075" spans="1:6" x14ac:dyDescent="0.3">
      <c r="A20075" s="8"/>
      <c r="B20075" s="8"/>
      <c r="C20075" s="8"/>
      <c r="D20075" s="8"/>
      <c r="E20075" s="8"/>
      <c r="F20075" s="9"/>
    </row>
    <row r="20076" spans="1:6" x14ac:dyDescent="0.3">
      <c r="A20076" s="6"/>
      <c r="B20076" s="6"/>
      <c r="C20076" s="6"/>
      <c r="D20076" s="6"/>
      <c r="E20076" s="6"/>
      <c r="F20076" s="7"/>
    </row>
    <row r="20077" spans="1:6" x14ac:dyDescent="0.3">
      <c r="A20077" s="8"/>
      <c r="B20077" s="8"/>
      <c r="C20077" s="8"/>
      <c r="D20077" s="8"/>
      <c r="E20077" s="8"/>
      <c r="F20077" s="9"/>
    </row>
    <row r="20078" spans="1:6" x14ac:dyDescent="0.3">
      <c r="A20078" s="6"/>
      <c r="B20078" s="6"/>
      <c r="C20078" s="6"/>
      <c r="D20078" s="6"/>
      <c r="E20078" s="6"/>
      <c r="F20078" s="7"/>
    </row>
    <row r="20079" spans="1:6" x14ac:dyDescent="0.3">
      <c r="A20079" s="8"/>
      <c r="B20079" s="8"/>
      <c r="C20079" s="8"/>
      <c r="D20079" s="8"/>
      <c r="E20079" s="8"/>
      <c r="F20079" s="9"/>
    </row>
    <row r="20080" spans="1:6" x14ac:dyDescent="0.3">
      <c r="A20080" s="6"/>
      <c r="B20080" s="6"/>
      <c r="C20080" s="6"/>
      <c r="D20080" s="6"/>
      <c r="E20080" s="6"/>
      <c r="F20080" s="7"/>
    </row>
    <row r="20081" spans="1:6" x14ac:dyDescent="0.3">
      <c r="A20081" s="8"/>
      <c r="B20081" s="8"/>
      <c r="C20081" s="8"/>
      <c r="D20081" s="8"/>
      <c r="E20081" s="8"/>
      <c r="F20081" s="9"/>
    </row>
    <row r="20082" spans="1:6" x14ac:dyDescent="0.3">
      <c r="A20082" s="6"/>
      <c r="B20082" s="6"/>
      <c r="C20082" s="6"/>
      <c r="D20082" s="6"/>
      <c r="E20082" s="6"/>
      <c r="F20082" s="7"/>
    </row>
    <row r="20083" spans="1:6" x14ac:dyDescent="0.3">
      <c r="A20083" s="8"/>
      <c r="B20083" s="8"/>
      <c r="C20083" s="8"/>
      <c r="D20083" s="8"/>
      <c r="E20083" s="8"/>
      <c r="F20083" s="9"/>
    </row>
    <row r="20084" spans="1:6" x14ac:dyDescent="0.3">
      <c r="A20084" s="6"/>
      <c r="B20084" s="6"/>
      <c r="C20084" s="6"/>
      <c r="D20084" s="6"/>
      <c r="E20084" s="6"/>
      <c r="F20084" s="7"/>
    </row>
    <row r="20085" spans="1:6" x14ac:dyDescent="0.3">
      <c r="A20085" s="8"/>
      <c r="B20085" s="8"/>
      <c r="C20085" s="8"/>
      <c r="D20085" s="8"/>
      <c r="E20085" s="8"/>
      <c r="F20085" s="9"/>
    </row>
    <row r="20086" spans="1:6" x14ac:dyDescent="0.3">
      <c r="A20086" s="6"/>
      <c r="B20086" s="6"/>
      <c r="C20086" s="6"/>
      <c r="D20086" s="6"/>
      <c r="E20086" s="6"/>
      <c r="F20086" s="7"/>
    </row>
    <row r="20087" spans="1:6" x14ac:dyDescent="0.3">
      <c r="A20087" s="8"/>
      <c r="B20087" s="8"/>
      <c r="C20087" s="8"/>
      <c r="D20087" s="8"/>
      <c r="E20087" s="8"/>
      <c r="F20087" s="9"/>
    </row>
    <row r="20088" spans="1:6" x14ac:dyDescent="0.3">
      <c r="A20088" s="6"/>
      <c r="B20088" s="6"/>
      <c r="C20088" s="6"/>
      <c r="D20088" s="6"/>
      <c r="E20088" s="6"/>
      <c r="F20088" s="7"/>
    </row>
    <row r="20089" spans="1:6" x14ac:dyDescent="0.3">
      <c r="A20089" s="8"/>
      <c r="B20089" s="8"/>
      <c r="C20089" s="8"/>
      <c r="D20089" s="8"/>
      <c r="E20089" s="8"/>
      <c r="F20089" s="9"/>
    </row>
    <row r="20090" spans="1:6" x14ac:dyDescent="0.3">
      <c r="A20090" s="6"/>
      <c r="B20090" s="6"/>
      <c r="C20090" s="6"/>
      <c r="D20090" s="6"/>
      <c r="E20090" s="6"/>
      <c r="F20090" s="7"/>
    </row>
    <row r="20091" spans="1:6" x14ac:dyDescent="0.3">
      <c r="A20091" s="8"/>
      <c r="B20091" s="8"/>
      <c r="C20091" s="8"/>
      <c r="D20091" s="8"/>
      <c r="E20091" s="8"/>
      <c r="F20091" s="9"/>
    </row>
    <row r="20092" spans="1:6" x14ac:dyDescent="0.3">
      <c r="A20092" s="6"/>
      <c r="B20092" s="6"/>
      <c r="C20092" s="6"/>
      <c r="D20092" s="6"/>
      <c r="E20092" s="6"/>
      <c r="F20092" s="7"/>
    </row>
    <row r="20093" spans="1:6" x14ac:dyDescent="0.3">
      <c r="A20093" s="8"/>
      <c r="B20093" s="8"/>
      <c r="C20093" s="8"/>
      <c r="D20093" s="8"/>
      <c r="E20093" s="8"/>
      <c r="F20093" s="9"/>
    </row>
    <row r="20094" spans="1:6" x14ac:dyDescent="0.3">
      <c r="A20094" s="6"/>
      <c r="B20094" s="6"/>
      <c r="C20094" s="6"/>
      <c r="D20094" s="6"/>
      <c r="E20094" s="6"/>
      <c r="F20094" s="7"/>
    </row>
    <row r="20095" spans="1:6" x14ac:dyDescent="0.3">
      <c r="A20095" s="8"/>
      <c r="B20095" s="8"/>
      <c r="C20095" s="8"/>
      <c r="D20095" s="8"/>
      <c r="E20095" s="8"/>
      <c r="F20095" s="9"/>
    </row>
    <row r="20096" spans="1:6" x14ac:dyDescent="0.3">
      <c r="A20096" s="6"/>
      <c r="B20096" s="6"/>
      <c r="C20096" s="6"/>
      <c r="D20096" s="6"/>
      <c r="E20096" s="6"/>
      <c r="F20096" s="7"/>
    </row>
    <row r="20097" spans="1:6" x14ac:dyDescent="0.3">
      <c r="A20097" s="8"/>
      <c r="B20097" s="8"/>
      <c r="C20097" s="8"/>
      <c r="D20097" s="8"/>
      <c r="E20097" s="8"/>
      <c r="F20097" s="9"/>
    </row>
    <row r="20098" spans="1:6" x14ac:dyDescent="0.3">
      <c r="A20098" s="6"/>
      <c r="B20098" s="6"/>
      <c r="C20098" s="6"/>
      <c r="D20098" s="6"/>
      <c r="E20098" s="6"/>
      <c r="F20098" s="7"/>
    </row>
    <row r="20099" spans="1:6" x14ac:dyDescent="0.3">
      <c r="A20099" s="8"/>
      <c r="B20099" s="8"/>
      <c r="C20099" s="8"/>
      <c r="D20099" s="8"/>
      <c r="E20099" s="8"/>
      <c r="F20099" s="9"/>
    </row>
    <row r="20100" spans="1:6" x14ac:dyDescent="0.3">
      <c r="A20100" s="6"/>
      <c r="B20100" s="6"/>
      <c r="C20100" s="6"/>
      <c r="D20100" s="6"/>
      <c r="E20100" s="6"/>
      <c r="F20100" s="7"/>
    </row>
    <row r="20101" spans="1:6" x14ac:dyDescent="0.3">
      <c r="A20101" s="8"/>
      <c r="B20101" s="8"/>
      <c r="C20101" s="8"/>
      <c r="D20101" s="8"/>
      <c r="E20101" s="8"/>
      <c r="F20101" s="9"/>
    </row>
    <row r="20102" spans="1:6" x14ac:dyDescent="0.3">
      <c r="A20102" s="6"/>
      <c r="B20102" s="6"/>
      <c r="C20102" s="6"/>
      <c r="D20102" s="6"/>
      <c r="E20102" s="6"/>
      <c r="F20102" s="7"/>
    </row>
    <row r="20103" spans="1:6" x14ac:dyDescent="0.3">
      <c r="A20103" s="8"/>
      <c r="B20103" s="8"/>
      <c r="C20103" s="8"/>
      <c r="D20103" s="8"/>
      <c r="E20103" s="8"/>
      <c r="F20103" s="9"/>
    </row>
    <row r="20104" spans="1:6" x14ac:dyDescent="0.3">
      <c r="A20104" s="6"/>
      <c r="B20104" s="6"/>
      <c r="C20104" s="6"/>
      <c r="D20104" s="6"/>
      <c r="E20104" s="6"/>
      <c r="F20104" s="7"/>
    </row>
    <row r="20105" spans="1:6" x14ac:dyDescent="0.3">
      <c r="A20105" s="8"/>
      <c r="B20105" s="8"/>
      <c r="C20105" s="8"/>
      <c r="D20105" s="8"/>
      <c r="E20105" s="8"/>
      <c r="F20105" s="9"/>
    </row>
    <row r="20106" spans="1:6" x14ac:dyDescent="0.3">
      <c r="A20106" s="6"/>
      <c r="B20106" s="6"/>
      <c r="C20106" s="6"/>
      <c r="D20106" s="6"/>
      <c r="E20106" s="6"/>
      <c r="F20106" s="7"/>
    </row>
    <row r="20107" spans="1:6" x14ac:dyDescent="0.3">
      <c r="A20107" s="8"/>
      <c r="B20107" s="8"/>
      <c r="C20107" s="8"/>
      <c r="D20107" s="8"/>
      <c r="E20107" s="8"/>
      <c r="F20107" s="9"/>
    </row>
    <row r="20108" spans="1:6" x14ac:dyDescent="0.3">
      <c r="A20108" s="6"/>
      <c r="B20108" s="6"/>
      <c r="C20108" s="6"/>
      <c r="D20108" s="6"/>
      <c r="E20108" s="6"/>
      <c r="F20108" s="7"/>
    </row>
    <row r="20109" spans="1:6" x14ac:dyDescent="0.3">
      <c r="A20109" s="8"/>
      <c r="B20109" s="8"/>
      <c r="C20109" s="8"/>
      <c r="D20109" s="8"/>
      <c r="E20109" s="8"/>
      <c r="F20109" s="9"/>
    </row>
    <row r="20110" spans="1:6" x14ac:dyDescent="0.3">
      <c r="A20110" s="6"/>
      <c r="B20110" s="6"/>
      <c r="C20110" s="6"/>
      <c r="D20110" s="6"/>
      <c r="E20110" s="6"/>
      <c r="F20110" s="7"/>
    </row>
    <row r="20111" spans="1:6" x14ac:dyDescent="0.3">
      <c r="A20111" s="8"/>
      <c r="B20111" s="8"/>
      <c r="C20111" s="8"/>
      <c r="D20111" s="8"/>
      <c r="E20111" s="8"/>
      <c r="F20111" s="9"/>
    </row>
    <row r="20112" spans="1:6" x14ac:dyDescent="0.3">
      <c r="A20112" s="6"/>
      <c r="B20112" s="6"/>
      <c r="C20112" s="6"/>
      <c r="D20112" s="6"/>
      <c r="E20112" s="6"/>
      <c r="F20112" s="7"/>
    </row>
    <row r="20113" spans="1:6" x14ac:dyDescent="0.3">
      <c r="A20113" s="8"/>
      <c r="B20113" s="8"/>
      <c r="C20113" s="8"/>
      <c r="D20113" s="8"/>
      <c r="E20113" s="8"/>
      <c r="F20113" s="9"/>
    </row>
    <row r="20114" spans="1:6" x14ac:dyDescent="0.3">
      <c r="A20114" s="6"/>
      <c r="B20114" s="6"/>
      <c r="C20114" s="6"/>
      <c r="D20114" s="6"/>
      <c r="E20114" s="6"/>
      <c r="F20114" s="7"/>
    </row>
    <row r="20115" spans="1:6" x14ac:dyDescent="0.3">
      <c r="A20115" s="8"/>
      <c r="B20115" s="8"/>
      <c r="C20115" s="8"/>
      <c r="D20115" s="8"/>
      <c r="E20115" s="8"/>
      <c r="F20115" s="9"/>
    </row>
    <row r="20116" spans="1:6" x14ac:dyDescent="0.3">
      <c r="A20116" s="6"/>
      <c r="B20116" s="6"/>
      <c r="C20116" s="6"/>
      <c r="D20116" s="6"/>
      <c r="E20116" s="6"/>
      <c r="F20116" s="7"/>
    </row>
    <row r="20117" spans="1:6" x14ac:dyDescent="0.3">
      <c r="A20117" s="8"/>
      <c r="B20117" s="8"/>
      <c r="C20117" s="8"/>
      <c r="D20117" s="8"/>
      <c r="E20117" s="8"/>
      <c r="F20117" s="9"/>
    </row>
    <row r="20118" spans="1:6" x14ac:dyDescent="0.3">
      <c r="A20118" s="6"/>
      <c r="B20118" s="6"/>
      <c r="C20118" s="6"/>
      <c r="D20118" s="6"/>
      <c r="E20118" s="6"/>
      <c r="F20118" s="7"/>
    </row>
    <row r="20119" spans="1:6" x14ac:dyDescent="0.3">
      <c r="A20119" s="8"/>
      <c r="B20119" s="8"/>
      <c r="C20119" s="8"/>
      <c r="D20119" s="8"/>
      <c r="E20119" s="8"/>
      <c r="F20119" s="9"/>
    </row>
    <row r="20120" spans="1:6" x14ac:dyDescent="0.3">
      <c r="A20120" s="6"/>
      <c r="B20120" s="6"/>
      <c r="C20120" s="6"/>
      <c r="D20120" s="6"/>
      <c r="E20120" s="6"/>
      <c r="F20120" s="7"/>
    </row>
    <row r="20121" spans="1:6" x14ac:dyDescent="0.3">
      <c r="A20121" s="8"/>
      <c r="B20121" s="8"/>
      <c r="C20121" s="8"/>
      <c r="D20121" s="8"/>
      <c r="E20121" s="8"/>
      <c r="F20121" s="9"/>
    </row>
    <row r="20122" spans="1:6" x14ac:dyDescent="0.3">
      <c r="A20122" s="6"/>
      <c r="B20122" s="6"/>
      <c r="C20122" s="6"/>
      <c r="D20122" s="6"/>
      <c r="E20122" s="6"/>
      <c r="F20122" s="7"/>
    </row>
    <row r="20123" spans="1:6" x14ac:dyDescent="0.3">
      <c r="A20123" s="8"/>
      <c r="B20123" s="8"/>
      <c r="C20123" s="8"/>
      <c r="D20123" s="8"/>
      <c r="E20123" s="8"/>
      <c r="F20123" s="9"/>
    </row>
    <row r="20124" spans="1:6" x14ac:dyDescent="0.3">
      <c r="A20124" s="6"/>
      <c r="B20124" s="6"/>
      <c r="C20124" s="6"/>
      <c r="D20124" s="6"/>
      <c r="E20124" s="6"/>
      <c r="F20124" s="7"/>
    </row>
    <row r="20125" spans="1:6" x14ac:dyDescent="0.3">
      <c r="A20125" s="8"/>
      <c r="B20125" s="8"/>
      <c r="C20125" s="8"/>
      <c r="D20125" s="8"/>
      <c r="E20125" s="8"/>
      <c r="F20125" s="9"/>
    </row>
    <row r="20126" spans="1:6" x14ac:dyDescent="0.3">
      <c r="A20126" s="6"/>
      <c r="B20126" s="6"/>
      <c r="C20126" s="6"/>
      <c r="D20126" s="6"/>
      <c r="E20126" s="6"/>
      <c r="F20126" s="7"/>
    </row>
    <row r="20127" spans="1:6" x14ac:dyDescent="0.3">
      <c r="A20127" s="8"/>
      <c r="B20127" s="8"/>
      <c r="C20127" s="8"/>
      <c r="D20127" s="8"/>
      <c r="E20127" s="8"/>
      <c r="F20127" s="9"/>
    </row>
    <row r="20128" spans="1:6" x14ac:dyDescent="0.3">
      <c r="A20128" s="6"/>
      <c r="B20128" s="6"/>
      <c r="C20128" s="6"/>
      <c r="D20128" s="6"/>
      <c r="E20128" s="6"/>
      <c r="F20128" s="7"/>
    </row>
    <row r="20129" spans="1:6" x14ac:dyDescent="0.3">
      <c r="A20129" s="8"/>
      <c r="B20129" s="8"/>
      <c r="C20129" s="8"/>
      <c r="D20129" s="8"/>
      <c r="E20129" s="8"/>
      <c r="F20129" s="9"/>
    </row>
    <row r="20130" spans="1:6" x14ac:dyDescent="0.3">
      <c r="A20130" s="6"/>
      <c r="B20130" s="6"/>
      <c r="C20130" s="6"/>
      <c r="D20130" s="6"/>
      <c r="E20130" s="6"/>
      <c r="F20130" s="7"/>
    </row>
    <row r="20131" spans="1:6" x14ac:dyDescent="0.3">
      <c r="A20131" s="8"/>
      <c r="B20131" s="8"/>
      <c r="C20131" s="8"/>
      <c r="D20131" s="8"/>
      <c r="E20131" s="8"/>
      <c r="F20131" s="9"/>
    </row>
    <row r="20132" spans="1:6" x14ac:dyDescent="0.3">
      <c r="A20132" s="6"/>
      <c r="B20132" s="6"/>
      <c r="C20132" s="6"/>
      <c r="D20132" s="6"/>
      <c r="E20132" s="6"/>
      <c r="F20132" s="7"/>
    </row>
    <row r="20133" spans="1:6" x14ac:dyDescent="0.3">
      <c r="A20133" s="8"/>
      <c r="B20133" s="8"/>
      <c r="C20133" s="8"/>
      <c r="D20133" s="8"/>
      <c r="E20133" s="8"/>
      <c r="F20133" s="9"/>
    </row>
    <row r="20134" spans="1:6" x14ac:dyDescent="0.3">
      <c r="A20134" s="6"/>
      <c r="B20134" s="6"/>
      <c r="C20134" s="6"/>
      <c r="D20134" s="6"/>
      <c r="E20134" s="6"/>
      <c r="F20134" s="7"/>
    </row>
    <row r="20135" spans="1:6" x14ac:dyDescent="0.3">
      <c r="A20135" s="8"/>
      <c r="B20135" s="8"/>
      <c r="C20135" s="8"/>
      <c r="D20135" s="8"/>
      <c r="E20135" s="8"/>
      <c r="F20135" s="9"/>
    </row>
    <row r="20136" spans="1:6" x14ac:dyDescent="0.3">
      <c r="A20136" s="6"/>
      <c r="B20136" s="6"/>
      <c r="C20136" s="6"/>
      <c r="D20136" s="6"/>
      <c r="E20136" s="6"/>
      <c r="F20136" s="7"/>
    </row>
    <row r="20137" spans="1:6" x14ac:dyDescent="0.3">
      <c r="A20137" s="8"/>
      <c r="B20137" s="8"/>
      <c r="C20137" s="8"/>
      <c r="D20137" s="8"/>
      <c r="E20137" s="8"/>
      <c r="F20137" s="9"/>
    </row>
    <row r="20138" spans="1:6" x14ac:dyDescent="0.3">
      <c r="A20138" s="6"/>
      <c r="B20138" s="6"/>
      <c r="C20138" s="6"/>
      <c r="D20138" s="6"/>
      <c r="E20138" s="6"/>
      <c r="F20138" s="7"/>
    </row>
    <row r="20139" spans="1:6" x14ac:dyDescent="0.3">
      <c r="A20139" s="8"/>
      <c r="B20139" s="8"/>
      <c r="C20139" s="8"/>
      <c r="D20139" s="8"/>
      <c r="E20139" s="8"/>
      <c r="F20139" s="9"/>
    </row>
    <row r="20140" spans="1:6" x14ac:dyDescent="0.3">
      <c r="A20140" s="6"/>
      <c r="B20140" s="6"/>
      <c r="C20140" s="6"/>
      <c r="D20140" s="6"/>
      <c r="E20140" s="6"/>
      <c r="F20140" s="7"/>
    </row>
    <row r="20141" spans="1:6" x14ac:dyDescent="0.3">
      <c r="A20141" s="8"/>
      <c r="B20141" s="8"/>
      <c r="C20141" s="8"/>
      <c r="D20141" s="8"/>
      <c r="E20141" s="8"/>
      <c r="F20141" s="9"/>
    </row>
    <row r="20142" spans="1:6" x14ac:dyDescent="0.3">
      <c r="A20142" s="6"/>
      <c r="B20142" s="6"/>
      <c r="C20142" s="6"/>
      <c r="D20142" s="6"/>
      <c r="E20142" s="6"/>
      <c r="F20142" s="7"/>
    </row>
    <row r="20143" spans="1:6" x14ac:dyDescent="0.3">
      <c r="A20143" s="8"/>
      <c r="B20143" s="8"/>
      <c r="C20143" s="8"/>
      <c r="D20143" s="8"/>
      <c r="E20143" s="8"/>
      <c r="F20143" s="9"/>
    </row>
    <row r="20144" spans="1:6" x14ac:dyDescent="0.3">
      <c r="A20144" s="6"/>
      <c r="B20144" s="6"/>
      <c r="C20144" s="6"/>
      <c r="D20144" s="6"/>
      <c r="E20144" s="6"/>
      <c r="F20144" s="7"/>
    </row>
    <row r="20145" spans="1:6" x14ac:dyDescent="0.3">
      <c r="A20145" s="8"/>
      <c r="B20145" s="8"/>
      <c r="C20145" s="8"/>
      <c r="D20145" s="8"/>
      <c r="E20145" s="8"/>
      <c r="F20145" s="9"/>
    </row>
    <row r="20146" spans="1:6" x14ac:dyDescent="0.3">
      <c r="A20146" s="6"/>
      <c r="B20146" s="6"/>
      <c r="C20146" s="6"/>
      <c r="D20146" s="6"/>
      <c r="E20146" s="6"/>
      <c r="F20146" s="7"/>
    </row>
    <row r="20147" spans="1:6" x14ac:dyDescent="0.3">
      <c r="A20147" s="8"/>
      <c r="B20147" s="8"/>
      <c r="C20147" s="8"/>
      <c r="D20147" s="8"/>
      <c r="E20147" s="8"/>
      <c r="F20147" s="9"/>
    </row>
    <row r="20148" spans="1:6" x14ac:dyDescent="0.3">
      <c r="A20148" s="6"/>
      <c r="B20148" s="6"/>
      <c r="C20148" s="6"/>
      <c r="D20148" s="6"/>
      <c r="E20148" s="6"/>
      <c r="F20148" s="7"/>
    </row>
    <row r="20149" spans="1:6" x14ac:dyDescent="0.3">
      <c r="A20149" s="8"/>
      <c r="B20149" s="8"/>
      <c r="C20149" s="8"/>
      <c r="D20149" s="8"/>
      <c r="E20149" s="8"/>
      <c r="F20149" s="9"/>
    </row>
    <row r="20150" spans="1:6" x14ac:dyDescent="0.3">
      <c r="A20150" s="6"/>
      <c r="B20150" s="6"/>
      <c r="C20150" s="6"/>
      <c r="D20150" s="6"/>
      <c r="E20150" s="6"/>
      <c r="F20150" s="7"/>
    </row>
    <row r="20151" spans="1:6" x14ac:dyDescent="0.3">
      <c r="A20151" s="8"/>
      <c r="B20151" s="8"/>
      <c r="C20151" s="8"/>
      <c r="D20151" s="8"/>
      <c r="E20151" s="8"/>
      <c r="F20151" s="9"/>
    </row>
    <row r="20152" spans="1:6" x14ac:dyDescent="0.3">
      <c r="A20152" s="6"/>
      <c r="B20152" s="6"/>
      <c r="C20152" s="6"/>
      <c r="D20152" s="6"/>
      <c r="E20152" s="6"/>
      <c r="F20152" s="7"/>
    </row>
    <row r="20153" spans="1:6" x14ac:dyDescent="0.3">
      <c r="A20153" s="8"/>
      <c r="B20153" s="8"/>
      <c r="C20153" s="8"/>
      <c r="D20153" s="8"/>
      <c r="E20153" s="8"/>
      <c r="F20153" s="9"/>
    </row>
    <row r="20154" spans="1:6" x14ac:dyDescent="0.3">
      <c r="A20154" s="6"/>
      <c r="B20154" s="6"/>
      <c r="C20154" s="6"/>
      <c r="D20154" s="6"/>
      <c r="E20154" s="6"/>
      <c r="F20154" s="7"/>
    </row>
    <row r="20155" spans="1:6" x14ac:dyDescent="0.3">
      <c r="A20155" s="8"/>
      <c r="B20155" s="8"/>
      <c r="C20155" s="8"/>
      <c r="D20155" s="8"/>
      <c r="E20155" s="8"/>
      <c r="F20155" s="9"/>
    </row>
    <row r="20156" spans="1:6" x14ac:dyDescent="0.3">
      <c r="A20156" s="6"/>
      <c r="B20156" s="6"/>
      <c r="C20156" s="6"/>
      <c r="D20156" s="6"/>
      <c r="E20156" s="6"/>
      <c r="F20156" s="7"/>
    </row>
    <row r="20157" spans="1:6" x14ac:dyDescent="0.3">
      <c r="A20157" s="8"/>
      <c r="B20157" s="8"/>
      <c r="C20157" s="8"/>
      <c r="D20157" s="8"/>
      <c r="E20157" s="8"/>
      <c r="F20157" s="9"/>
    </row>
    <row r="20158" spans="1:6" x14ac:dyDescent="0.3">
      <c r="A20158" s="6"/>
      <c r="B20158" s="6"/>
      <c r="C20158" s="6"/>
      <c r="D20158" s="6"/>
      <c r="E20158" s="6"/>
      <c r="F20158" s="7"/>
    </row>
    <row r="20159" spans="1:6" x14ac:dyDescent="0.3">
      <c r="A20159" s="8"/>
      <c r="B20159" s="8"/>
      <c r="C20159" s="8"/>
      <c r="D20159" s="8"/>
      <c r="E20159" s="8"/>
      <c r="F20159" s="9"/>
    </row>
    <row r="20160" spans="1:6" x14ac:dyDescent="0.3">
      <c r="A20160" s="6"/>
      <c r="B20160" s="6"/>
      <c r="C20160" s="6"/>
      <c r="D20160" s="6"/>
      <c r="E20160" s="6"/>
      <c r="F20160" s="7"/>
    </row>
    <row r="20161" spans="1:6" x14ac:dyDescent="0.3">
      <c r="A20161" s="8"/>
      <c r="B20161" s="8"/>
      <c r="C20161" s="8"/>
      <c r="D20161" s="8"/>
      <c r="E20161" s="8"/>
      <c r="F20161" s="9"/>
    </row>
    <row r="20162" spans="1:6" x14ac:dyDescent="0.3">
      <c r="A20162" s="6"/>
      <c r="B20162" s="6"/>
      <c r="C20162" s="6"/>
      <c r="D20162" s="6"/>
      <c r="E20162" s="6"/>
      <c r="F20162" s="7"/>
    </row>
    <row r="20163" spans="1:6" x14ac:dyDescent="0.3">
      <c r="A20163" s="8"/>
      <c r="B20163" s="8"/>
      <c r="C20163" s="8"/>
      <c r="D20163" s="8"/>
      <c r="E20163" s="8"/>
      <c r="F20163" s="9"/>
    </row>
    <row r="20164" spans="1:6" x14ac:dyDescent="0.3">
      <c r="A20164" s="6"/>
      <c r="B20164" s="6"/>
      <c r="C20164" s="6"/>
      <c r="D20164" s="6"/>
      <c r="E20164" s="6"/>
      <c r="F20164" s="7"/>
    </row>
    <row r="20165" spans="1:6" x14ac:dyDescent="0.3">
      <c r="A20165" s="8"/>
      <c r="B20165" s="8"/>
      <c r="C20165" s="8"/>
      <c r="D20165" s="8"/>
      <c r="E20165" s="8"/>
      <c r="F20165" s="9"/>
    </row>
    <row r="20166" spans="1:6" x14ac:dyDescent="0.3">
      <c r="A20166" s="6"/>
      <c r="B20166" s="6"/>
      <c r="C20166" s="6"/>
      <c r="D20166" s="6"/>
      <c r="E20166" s="6"/>
      <c r="F20166" s="7"/>
    </row>
    <row r="20167" spans="1:6" x14ac:dyDescent="0.3">
      <c r="A20167" s="8"/>
      <c r="B20167" s="8"/>
      <c r="C20167" s="8"/>
      <c r="D20167" s="8"/>
      <c r="E20167" s="8"/>
      <c r="F20167" s="9"/>
    </row>
    <row r="20168" spans="1:6" x14ac:dyDescent="0.3">
      <c r="A20168" s="6"/>
      <c r="B20168" s="6"/>
      <c r="C20168" s="6"/>
      <c r="D20168" s="6"/>
      <c r="E20168" s="6"/>
      <c r="F20168" s="7"/>
    </row>
    <row r="20169" spans="1:6" x14ac:dyDescent="0.3">
      <c r="A20169" s="8"/>
      <c r="B20169" s="8"/>
      <c r="C20169" s="8"/>
      <c r="D20169" s="8"/>
      <c r="E20169" s="8"/>
      <c r="F20169" s="9"/>
    </row>
    <row r="20170" spans="1:6" x14ac:dyDescent="0.3">
      <c r="A20170" s="6"/>
      <c r="B20170" s="6"/>
      <c r="C20170" s="6"/>
      <c r="D20170" s="6"/>
      <c r="E20170" s="6"/>
      <c r="F20170" s="7"/>
    </row>
    <row r="20171" spans="1:6" x14ac:dyDescent="0.3">
      <c r="A20171" s="8"/>
      <c r="B20171" s="8"/>
      <c r="C20171" s="8"/>
      <c r="D20171" s="8"/>
      <c r="E20171" s="8"/>
      <c r="F20171" s="9"/>
    </row>
    <row r="20172" spans="1:6" x14ac:dyDescent="0.3">
      <c r="A20172" s="6"/>
      <c r="B20172" s="6"/>
      <c r="C20172" s="6"/>
      <c r="D20172" s="6"/>
      <c r="E20172" s="6"/>
      <c r="F20172" s="7"/>
    </row>
    <row r="20173" spans="1:6" x14ac:dyDescent="0.3">
      <c r="A20173" s="8"/>
      <c r="B20173" s="8"/>
      <c r="C20173" s="8"/>
      <c r="D20173" s="8"/>
      <c r="E20173" s="8"/>
      <c r="F20173" s="9"/>
    </row>
    <row r="20174" spans="1:6" x14ac:dyDescent="0.3">
      <c r="A20174" s="6"/>
      <c r="B20174" s="6"/>
      <c r="C20174" s="6"/>
      <c r="D20174" s="6"/>
      <c r="E20174" s="6"/>
      <c r="F20174" s="7"/>
    </row>
    <row r="20175" spans="1:6" x14ac:dyDescent="0.3">
      <c r="A20175" s="8"/>
      <c r="B20175" s="8"/>
      <c r="C20175" s="8"/>
      <c r="D20175" s="8"/>
      <c r="E20175" s="8"/>
      <c r="F20175" s="9"/>
    </row>
    <row r="20176" spans="1:6" x14ac:dyDescent="0.3">
      <c r="A20176" s="6"/>
      <c r="B20176" s="6"/>
      <c r="C20176" s="6"/>
      <c r="D20176" s="6"/>
      <c r="E20176" s="6"/>
      <c r="F20176" s="7"/>
    </row>
    <row r="20177" spans="1:6" x14ac:dyDescent="0.3">
      <c r="A20177" s="8"/>
      <c r="B20177" s="8"/>
      <c r="C20177" s="8"/>
      <c r="D20177" s="8"/>
      <c r="E20177" s="8"/>
      <c r="F20177" s="9"/>
    </row>
    <row r="20178" spans="1:6" x14ac:dyDescent="0.3">
      <c r="A20178" s="6"/>
      <c r="B20178" s="6"/>
      <c r="C20178" s="6"/>
      <c r="D20178" s="6"/>
      <c r="E20178" s="6"/>
      <c r="F20178" s="7"/>
    </row>
    <row r="20179" spans="1:6" x14ac:dyDescent="0.3">
      <c r="A20179" s="8"/>
      <c r="B20179" s="8"/>
      <c r="C20179" s="8"/>
      <c r="D20179" s="8"/>
      <c r="E20179" s="8"/>
      <c r="F20179" s="9"/>
    </row>
    <row r="20180" spans="1:6" x14ac:dyDescent="0.3">
      <c r="A20180" s="6"/>
      <c r="B20180" s="6"/>
      <c r="C20180" s="6"/>
      <c r="D20180" s="6"/>
      <c r="E20180" s="6"/>
      <c r="F20180" s="7"/>
    </row>
    <row r="20181" spans="1:6" x14ac:dyDescent="0.3">
      <c r="A20181" s="8"/>
      <c r="B20181" s="8"/>
      <c r="C20181" s="8"/>
      <c r="D20181" s="8"/>
      <c r="E20181" s="8"/>
      <c r="F20181" s="9"/>
    </row>
    <row r="20182" spans="1:6" x14ac:dyDescent="0.3">
      <c r="A20182" s="6"/>
      <c r="B20182" s="6"/>
      <c r="C20182" s="6"/>
      <c r="D20182" s="6"/>
      <c r="E20182" s="6"/>
      <c r="F20182" s="7"/>
    </row>
    <row r="20183" spans="1:6" x14ac:dyDescent="0.3">
      <c r="A20183" s="8"/>
      <c r="B20183" s="8"/>
      <c r="C20183" s="8"/>
      <c r="D20183" s="8"/>
      <c r="E20183" s="8"/>
      <c r="F20183" s="9"/>
    </row>
    <row r="20184" spans="1:6" x14ac:dyDescent="0.3">
      <c r="A20184" s="6"/>
      <c r="B20184" s="6"/>
      <c r="C20184" s="6"/>
      <c r="D20184" s="6"/>
      <c r="E20184" s="6"/>
      <c r="F20184" s="7"/>
    </row>
    <row r="20185" spans="1:6" x14ac:dyDescent="0.3">
      <c r="A20185" s="8"/>
      <c r="B20185" s="8"/>
      <c r="C20185" s="8"/>
      <c r="D20185" s="8"/>
      <c r="E20185" s="8"/>
      <c r="F20185" s="9"/>
    </row>
    <row r="20186" spans="1:6" x14ac:dyDescent="0.3">
      <c r="A20186" s="6"/>
      <c r="B20186" s="6"/>
      <c r="C20186" s="6"/>
      <c r="D20186" s="6"/>
      <c r="E20186" s="6"/>
      <c r="F20186" s="7"/>
    </row>
    <row r="20187" spans="1:6" x14ac:dyDescent="0.3">
      <c r="A20187" s="8"/>
      <c r="B20187" s="8"/>
      <c r="C20187" s="8"/>
      <c r="D20187" s="8"/>
      <c r="E20187" s="8"/>
      <c r="F20187" s="9"/>
    </row>
    <row r="20188" spans="1:6" x14ac:dyDescent="0.3">
      <c r="A20188" s="6"/>
      <c r="B20188" s="6"/>
      <c r="C20188" s="6"/>
      <c r="D20188" s="6"/>
      <c r="E20188" s="6"/>
      <c r="F20188" s="7"/>
    </row>
    <row r="20189" spans="1:6" x14ac:dyDescent="0.3">
      <c r="A20189" s="8"/>
      <c r="B20189" s="8"/>
      <c r="C20189" s="8"/>
      <c r="D20189" s="8"/>
      <c r="E20189" s="8"/>
      <c r="F20189" s="9"/>
    </row>
    <row r="20190" spans="1:6" x14ac:dyDescent="0.3">
      <c r="A20190" s="6"/>
      <c r="B20190" s="6"/>
      <c r="C20190" s="6"/>
      <c r="D20190" s="6"/>
      <c r="E20190" s="6"/>
      <c r="F20190" s="7"/>
    </row>
    <row r="20191" spans="1:6" x14ac:dyDescent="0.3">
      <c r="A20191" s="8"/>
      <c r="B20191" s="8"/>
      <c r="C20191" s="8"/>
      <c r="D20191" s="8"/>
      <c r="E20191" s="8"/>
      <c r="F20191" s="9"/>
    </row>
    <row r="20192" spans="1:6" x14ac:dyDescent="0.3">
      <c r="A20192" s="6"/>
      <c r="B20192" s="6"/>
      <c r="C20192" s="6"/>
      <c r="D20192" s="6"/>
      <c r="E20192" s="6"/>
      <c r="F20192" s="7"/>
    </row>
    <row r="20193" spans="1:6" x14ac:dyDescent="0.3">
      <c r="A20193" s="8"/>
      <c r="B20193" s="8"/>
      <c r="C20193" s="8"/>
      <c r="D20193" s="8"/>
      <c r="E20193" s="8"/>
      <c r="F20193" s="9"/>
    </row>
    <row r="20194" spans="1:6" x14ac:dyDescent="0.3">
      <c r="A20194" s="6"/>
      <c r="B20194" s="6"/>
      <c r="C20194" s="6"/>
      <c r="D20194" s="6"/>
      <c r="E20194" s="6"/>
      <c r="F20194" s="7"/>
    </row>
    <row r="20195" spans="1:6" x14ac:dyDescent="0.3">
      <c r="A20195" s="8"/>
      <c r="B20195" s="8"/>
      <c r="C20195" s="8"/>
      <c r="D20195" s="8"/>
      <c r="E20195" s="8"/>
      <c r="F20195" s="9"/>
    </row>
    <row r="20196" spans="1:6" x14ac:dyDescent="0.3">
      <c r="A20196" s="6"/>
      <c r="B20196" s="6"/>
      <c r="C20196" s="6"/>
      <c r="D20196" s="6"/>
      <c r="E20196" s="6"/>
      <c r="F20196" s="7"/>
    </row>
    <row r="20197" spans="1:6" x14ac:dyDescent="0.3">
      <c r="A20197" s="8"/>
      <c r="B20197" s="8"/>
      <c r="C20197" s="8"/>
      <c r="D20197" s="8"/>
      <c r="E20197" s="8"/>
      <c r="F20197" s="9"/>
    </row>
    <row r="20198" spans="1:6" x14ac:dyDescent="0.3">
      <c r="A20198" s="6"/>
      <c r="B20198" s="6"/>
      <c r="C20198" s="6"/>
      <c r="D20198" s="6"/>
      <c r="E20198" s="6"/>
      <c r="F20198" s="7"/>
    </row>
    <row r="20199" spans="1:6" x14ac:dyDescent="0.3">
      <c r="A20199" s="8"/>
      <c r="B20199" s="8"/>
      <c r="C20199" s="8"/>
      <c r="D20199" s="8"/>
      <c r="E20199" s="8"/>
      <c r="F20199" s="9"/>
    </row>
    <row r="20200" spans="1:6" x14ac:dyDescent="0.3">
      <c r="A20200" s="6"/>
      <c r="B20200" s="6"/>
      <c r="C20200" s="6"/>
      <c r="D20200" s="6"/>
      <c r="E20200" s="6"/>
      <c r="F20200" s="7"/>
    </row>
    <row r="20201" spans="1:6" x14ac:dyDescent="0.3">
      <c r="A20201" s="8"/>
      <c r="B20201" s="8"/>
      <c r="C20201" s="8"/>
      <c r="D20201" s="8"/>
      <c r="E20201" s="8"/>
      <c r="F20201" s="9"/>
    </row>
    <row r="20202" spans="1:6" x14ac:dyDescent="0.3">
      <c r="A20202" s="6"/>
      <c r="B20202" s="6"/>
      <c r="C20202" s="6"/>
      <c r="D20202" s="6"/>
      <c r="E20202" s="6"/>
      <c r="F20202" s="7"/>
    </row>
    <row r="20203" spans="1:6" x14ac:dyDescent="0.3">
      <c r="A20203" s="8"/>
      <c r="B20203" s="8"/>
      <c r="C20203" s="8"/>
      <c r="D20203" s="8"/>
      <c r="E20203" s="8"/>
      <c r="F20203" s="9"/>
    </row>
    <row r="20204" spans="1:6" x14ac:dyDescent="0.3">
      <c r="A20204" s="6"/>
      <c r="B20204" s="6"/>
      <c r="C20204" s="6"/>
      <c r="D20204" s="6"/>
      <c r="E20204" s="6"/>
      <c r="F20204" s="7"/>
    </row>
    <row r="20205" spans="1:6" x14ac:dyDescent="0.3">
      <c r="A20205" s="8"/>
      <c r="B20205" s="8"/>
      <c r="C20205" s="8"/>
      <c r="D20205" s="8"/>
      <c r="E20205" s="8"/>
      <c r="F20205" s="9"/>
    </row>
    <row r="20206" spans="1:6" x14ac:dyDescent="0.3">
      <c r="A20206" s="6"/>
      <c r="B20206" s="6"/>
      <c r="C20206" s="6"/>
      <c r="D20206" s="6"/>
      <c r="E20206" s="6"/>
      <c r="F20206" s="7"/>
    </row>
    <row r="20207" spans="1:6" x14ac:dyDescent="0.3">
      <c r="A20207" s="8"/>
      <c r="B20207" s="8"/>
      <c r="C20207" s="8"/>
      <c r="D20207" s="8"/>
      <c r="E20207" s="8"/>
      <c r="F20207" s="9"/>
    </row>
    <row r="20208" spans="1:6" x14ac:dyDescent="0.3">
      <c r="A20208" s="6"/>
      <c r="B20208" s="6"/>
      <c r="C20208" s="6"/>
      <c r="D20208" s="6"/>
      <c r="E20208" s="6"/>
      <c r="F20208" s="7"/>
    </row>
    <row r="20209" spans="1:6" x14ac:dyDescent="0.3">
      <c r="A20209" s="8"/>
      <c r="B20209" s="8"/>
      <c r="C20209" s="8"/>
      <c r="D20209" s="8"/>
      <c r="E20209" s="8"/>
      <c r="F20209" s="9"/>
    </row>
    <row r="20210" spans="1:6" x14ac:dyDescent="0.3">
      <c r="A20210" s="6"/>
      <c r="B20210" s="6"/>
      <c r="C20210" s="6"/>
      <c r="D20210" s="6"/>
      <c r="E20210" s="6"/>
      <c r="F20210" s="7"/>
    </row>
    <row r="20211" spans="1:6" x14ac:dyDescent="0.3">
      <c r="A20211" s="8"/>
      <c r="B20211" s="8"/>
      <c r="C20211" s="8"/>
      <c r="D20211" s="8"/>
      <c r="E20211" s="8"/>
      <c r="F20211" s="9"/>
    </row>
    <row r="20212" spans="1:6" x14ac:dyDescent="0.3">
      <c r="A20212" s="6"/>
      <c r="B20212" s="6"/>
      <c r="C20212" s="6"/>
      <c r="D20212" s="6"/>
      <c r="E20212" s="6"/>
      <c r="F20212" s="7"/>
    </row>
    <row r="20213" spans="1:6" x14ac:dyDescent="0.3">
      <c r="A20213" s="8"/>
      <c r="B20213" s="8"/>
      <c r="C20213" s="8"/>
      <c r="D20213" s="8"/>
      <c r="E20213" s="8"/>
      <c r="F20213" s="9"/>
    </row>
    <row r="20214" spans="1:6" x14ac:dyDescent="0.3">
      <c r="A20214" s="6"/>
      <c r="B20214" s="6"/>
      <c r="C20214" s="6"/>
      <c r="D20214" s="6"/>
      <c r="E20214" s="6"/>
      <c r="F20214" s="7"/>
    </row>
    <row r="20215" spans="1:6" x14ac:dyDescent="0.3">
      <c r="A20215" s="8"/>
      <c r="B20215" s="8"/>
      <c r="C20215" s="8"/>
      <c r="D20215" s="8"/>
      <c r="E20215" s="8"/>
      <c r="F20215" s="9"/>
    </row>
    <row r="20216" spans="1:6" x14ac:dyDescent="0.3">
      <c r="A20216" s="6"/>
      <c r="B20216" s="6"/>
      <c r="C20216" s="6"/>
      <c r="D20216" s="6"/>
      <c r="E20216" s="6"/>
      <c r="F20216" s="7"/>
    </row>
    <row r="20217" spans="1:6" x14ac:dyDescent="0.3">
      <c r="A20217" s="8"/>
      <c r="B20217" s="8"/>
      <c r="C20217" s="8"/>
      <c r="D20217" s="8"/>
      <c r="E20217" s="8"/>
      <c r="F20217" s="9"/>
    </row>
    <row r="20218" spans="1:6" x14ac:dyDescent="0.3">
      <c r="A20218" s="6"/>
      <c r="B20218" s="6"/>
      <c r="C20218" s="6"/>
      <c r="D20218" s="6"/>
      <c r="E20218" s="6"/>
      <c r="F20218" s="7"/>
    </row>
    <row r="20219" spans="1:6" x14ac:dyDescent="0.3">
      <c r="A20219" s="8"/>
      <c r="B20219" s="8"/>
      <c r="C20219" s="8"/>
      <c r="D20219" s="8"/>
      <c r="E20219" s="8"/>
      <c r="F20219" s="9"/>
    </row>
    <row r="20220" spans="1:6" x14ac:dyDescent="0.3">
      <c r="A20220" s="6"/>
      <c r="B20220" s="6"/>
      <c r="C20220" s="6"/>
      <c r="D20220" s="6"/>
      <c r="E20220" s="6"/>
      <c r="F20220" s="7"/>
    </row>
    <row r="20221" spans="1:6" x14ac:dyDescent="0.3">
      <c r="A20221" s="8"/>
      <c r="B20221" s="8"/>
      <c r="C20221" s="8"/>
      <c r="D20221" s="8"/>
      <c r="E20221" s="8"/>
      <c r="F20221" s="9"/>
    </row>
    <row r="20222" spans="1:6" x14ac:dyDescent="0.3">
      <c r="A20222" s="6"/>
      <c r="B20222" s="6"/>
      <c r="C20222" s="6"/>
      <c r="D20222" s="6"/>
      <c r="E20222" s="6"/>
      <c r="F20222" s="7"/>
    </row>
    <row r="20223" spans="1:6" x14ac:dyDescent="0.3">
      <c r="A20223" s="8"/>
      <c r="B20223" s="8"/>
      <c r="C20223" s="8"/>
      <c r="D20223" s="8"/>
      <c r="E20223" s="8"/>
      <c r="F20223" s="9"/>
    </row>
    <row r="20224" spans="1:6" x14ac:dyDescent="0.3">
      <c r="A20224" s="6"/>
      <c r="B20224" s="6"/>
      <c r="C20224" s="6"/>
      <c r="D20224" s="6"/>
      <c r="E20224" s="6"/>
      <c r="F20224" s="7"/>
    </row>
    <row r="20225" spans="1:6" x14ac:dyDescent="0.3">
      <c r="A20225" s="8"/>
      <c r="B20225" s="8"/>
      <c r="C20225" s="8"/>
      <c r="D20225" s="8"/>
      <c r="E20225" s="8"/>
      <c r="F20225" s="9"/>
    </row>
    <row r="20226" spans="1:6" x14ac:dyDescent="0.3">
      <c r="A20226" s="6"/>
      <c r="B20226" s="6"/>
      <c r="C20226" s="6"/>
      <c r="D20226" s="6"/>
      <c r="E20226" s="6"/>
      <c r="F20226" s="7"/>
    </row>
    <row r="20227" spans="1:6" x14ac:dyDescent="0.3">
      <c r="A20227" s="8"/>
      <c r="B20227" s="8"/>
      <c r="C20227" s="8"/>
      <c r="D20227" s="8"/>
      <c r="E20227" s="8"/>
      <c r="F20227" s="9"/>
    </row>
    <row r="20228" spans="1:6" x14ac:dyDescent="0.3">
      <c r="A20228" s="6"/>
      <c r="B20228" s="6"/>
      <c r="C20228" s="6"/>
      <c r="D20228" s="6"/>
      <c r="E20228" s="6"/>
      <c r="F20228" s="7"/>
    </row>
    <row r="20229" spans="1:6" x14ac:dyDescent="0.3">
      <c r="A20229" s="8"/>
      <c r="B20229" s="8"/>
      <c r="C20229" s="8"/>
      <c r="D20229" s="8"/>
      <c r="E20229" s="8"/>
      <c r="F20229" s="9"/>
    </row>
    <row r="20230" spans="1:6" x14ac:dyDescent="0.3">
      <c r="A20230" s="6"/>
      <c r="B20230" s="6"/>
      <c r="C20230" s="6"/>
      <c r="D20230" s="6"/>
      <c r="E20230" s="6"/>
      <c r="F20230" s="7"/>
    </row>
    <row r="20231" spans="1:6" x14ac:dyDescent="0.3">
      <c r="A20231" s="8"/>
      <c r="B20231" s="8"/>
      <c r="C20231" s="8"/>
      <c r="D20231" s="8"/>
      <c r="E20231" s="8"/>
      <c r="F20231" s="9"/>
    </row>
    <row r="20232" spans="1:6" x14ac:dyDescent="0.3">
      <c r="A20232" s="6"/>
      <c r="B20232" s="6"/>
      <c r="C20232" s="6"/>
      <c r="D20232" s="6"/>
      <c r="E20232" s="6"/>
      <c r="F20232" s="7"/>
    </row>
    <row r="20233" spans="1:6" x14ac:dyDescent="0.3">
      <c r="A20233" s="8"/>
      <c r="B20233" s="8"/>
      <c r="C20233" s="8"/>
      <c r="D20233" s="8"/>
      <c r="E20233" s="8"/>
      <c r="F20233" s="9"/>
    </row>
    <row r="20234" spans="1:6" x14ac:dyDescent="0.3">
      <c r="A20234" s="6"/>
      <c r="B20234" s="6"/>
      <c r="C20234" s="6"/>
      <c r="D20234" s="6"/>
      <c r="E20234" s="6"/>
      <c r="F20234" s="7"/>
    </row>
    <row r="20235" spans="1:6" x14ac:dyDescent="0.3">
      <c r="A20235" s="8"/>
      <c r="B20235" s="8"/>
      <c r="C20235" s="8"/>
      <c r="D20235" s="8"/>
      <c r="E20235" s="8"/>
      <c r="F20235" s="9"/>
    </row>
    <row r="20236" spans="1:6" x14ac:dyDescent="0.3">
      <c r="A20236" s="6"/>
      <c r="B20236" s="6"/>
      <c r="C20236" s="6"/>
      <c r="D20236" s="6"/>
      <c r="E20236" s="6"/>
      <c r="F20236" s="7"/>
    </row>
    <row r="20237" spans="1:6" x14ac:dyDescent="0.3">
      <c r="A20237" s="8"/>
      <c r="B20237" s="8"/>
      <c r="C20237" s="8"/>
      <c r="D20237" s="8"/>
      <c r="E20237" s="8"/>
      <c r="F20237" s="9"/>
    </row>
    <row r="20238" spans="1:6" x14ac:dyDescent="0.3">
      <c r="A20238" s="6"/>
      <c r="B20238" s="6"/>
      <c r="C20238" s="6"/>
      <c r="D20238" s="6"/>
      <c r="E20238" s="6"/>
      <c r="F20238" s="7"/>
    </row>
    <row r="20239" spans="1:6" x14ac:dyDescent="0.3">
      <c r="A20239" s="8"/>
      <c r="B20239" s="8"/>
      <c r="C20239" s="8"/>
      <c r="D20239" s="8"/>
      <c r="E20239" s="8"/>
      <c r="F20239" s="9"/>
    </row>
    <row r="20240" spans="1:6" x14ac:dyDescent="0.3">
      <c r="A20240" s="6"/>
      <c r="B20240" s="6"/>
      <c r="C20240" s="6"/>
      <c r="D20240" s="6"/>
      <c r="E20240" s="6"/>
      <c r="F20240" s="7"/>
    </row>
    <row r="20241" spans="1:6" x14ac:dyDescent="0.3">
      <c r="A20241" s="8"/>
      <c r="B20241" s="8"/>
      <c r="C20241" s="8"/>
      <c r="D20241" s="8"/>
      <c r="E20241" s="8"/>
      <c r="F20241" s="9"/>
    </row>
    <row r="20242" spans="1:6" x14ac:dyDescent="0.3">
      <c r="A20242" s="6"/>
      <c r="B20242" s="6"/>
      <c r="C20242" s="6"/>
      <c r="D20242" s="6"/>
      <c r="E20242" s="6"/>
      <c r="F20242" s="7"/>
    </row>
    <row r="20243" spans="1:6" x14ac:dyDescent="0.3">
      <c r="A20243" s="8"/>
      <c r="B20243" s="8"/>
      <c r="C20243" s="8"/>
      <c r="D20243" s="8"/>
      <c r="E20243" s="8"/>
      <c r="F20243" s="9"/>
    </row>
    <row r="20244" spans="1:6" x14ac:dyDescent="0.3">
      <c r="A20244" s="6"/>
      <c r="B20244" s="6"/>
      <c r="C20244" s="6"/>
      <c r="D20244" s="6"/>
      <c r="E20244" s="6"/>
      <c r="F20244" s="7"/>
    </row>
    <row r="20245" spans="1:6" x14ac:dyDescent="0.3">
      <c r="A20245" s="8"/>
      <c r="B20245" s="8"/>
      <c r="C20245" s="8"/>
      <c r="D20245" s="8"/>
      <c r="E20245" s="8"/>
      <c r="F20245" s="9"/>
    </row>
    <row r="20246" spans="1:6" x14ac:dyDescent="0.3">
      <c r="A20246" s="6"/>
      <c r="B20246" s="6"/>
      <c r="C20246" s="6"/>
      <c r="D20246" s="6"/>
      <c r="E20246" s="6"/>
      <c r="F20246" s="7"/>
    </row>
    <row r="20247" spans="1:6" x14ac:dyDescent="0.3">
      <c r="A20247" s="8"/>
      <c r="B20247" s="8"/>
      <c r="C20247" s="8"/>
      <c r="D20247" s="8"/>
      <c r="E20247" s="8"/>
      <c r="F20247" s="9"/>
    </row>
    <row r="20248" spans="1:6" x14ac:dyDescent="0.3">
      <c r="A20248" s="6"/>
      <c r="B20248" s="6"/>
      <c r="C20248" s="6"/>
      <c r="D20248" s="6"/>
      <c r="E20248" s="6"/>
      <c r="F20248" s="7"/>
    </row>
    <row r="20249" spans="1:6" x14ac:dyDescent="0.3">
      <c r="A20249" s="8"/>
      <c r="B20249" s="8"/>
      <c r="C20249" s="8"/>
      <c r="D20249" s="8"/>
      <c r="E20249" s="8"/>
      <c r="F20249" s="9"/>
    </row>
    <row r="20250" spans="1:6" x14ac:dyDescent="0.3">
      <c r="A20250" s="6"/>
      <c r="B20250" s="6"/>
      <c r="C20250" s="6"/>
      <c r="D20250" s="6"/>
      <c r="E20250" s="6"/>
      <c r="F20250" s="7"/>
    </row>
    <row r="20251" spans="1:6" x14ac:dyDescent="0.3">
      <c r="A20251" s="8"/>
      <c r="B20251" s="8"/>
      <c r="C20251" s="8"/>
      <c r="D20251" s="8"/>
      <c r="E20251" s="8"/>
      <c r="F20251" s="9"/>
    </row>
    <row r="20252" spans="1:6" x14ac:dyDescent="0.3">
      <c r="A20252" s="6"/>
      <c r="B20252" s="6"/>
      <c r="C20252" s="6"/>
      <c r="D20252" s="6"/>
      <c r="E20252" s="6"/>
      <c r="F20252" s="7"/>
    </row>
    <row r="20253" spans="1:6" x14ac:dyDescent="0.3">
      <c r="A20253" s="8"/>
      <c r="B20253" s="8"/>
      <c r="C20253" s="8"/>
      <c r="D20253" s="8"/>
      <c r="E20253" s="8"/>
      <c r="F20253" s="9"/>
    </row>
    <row r="20254" spans="1:6" x14ac:dyDescent="0.3">
      <c r="A20254" s="6"/>
      <c r="B20254" s="6"/>
      <c r="C20254" s="6"/>
      <c r="D20254" s="6"/>
      <c r="E20254" s="6"/>
      <c r="F20254" s="7"/>
    </row>
    <row r="20255" spans="1:6" x14ac:dyDescent="0.3">
      <c r="A20255" s="8"/>
      <c r="B20255" s="8"/>
      <c r="C20255" s="8"/>
      <c r="D20255" s="8"/>
      <c r="E20255" s="8"/>
      <c r="F20255" s="9"/>
    </row>
    <row r="20256" spans="1:6" x14ac:dyDescent="0.3">
      <c r="A20256" s="6"/>
      <c r="B20256" s="6"/>
      <c r="C20256" s="6"/>
      <c r="D20256" s="6"/>
      <c r="E20256" s="6"/>
      <c r="F20256" s="7"/>
    </row>
    <row r="20257" spans="1:6" x14ac:dyDescent="0.3">
      <c r="A20257" s="8"/>
      <c r="B20257" s="8"/>
      <c r="C20257" s="8"/>
      <c r="D20257" s="8"/>
      <c r="E20257" s="8"/>
      <c r="F20257" s="9"/>
    </row>
    <row r="20258" spans="1:6" x14ac:dyDescent="0.3">
      <c r="A20258" s="6"/>
      <c r="B20258" s="6"/>
      <c r="C20258" s="6"/>
      <c r="D20258" s="6"/>
      <c r="E20258" s="6"/>
      <c r="F20258" s="7"/>
    </row>
    <row r="20259" spans="1:6" x14ac:dyDescent="0.3">
      <c r="A20259" s="8"/>
      <c r="B20259" s="8"/>
      <c r="C20259" s="8"/>
      <c r="D20259" s="8"/>
      <c r="E20259" s="8"/>
      <c r="F20259" s="9"/>
    </row>
    <row r="20260" spans="1:6" x14ac:dyDescent="0.3">
      <c r="A20260" s="6"/>
      <c r="B20260" s="6"/>
      <c r="C20260" s="6"/>
      <c r="D20260" s="6"/>
      <c r="E20260" s="6"/>
      <c r="F20260" s="7"/>
    </row>
    <row r="20261" spans="1:6" x14ac:dyDescent="0.3">
      <c r="A20261" s="8"/>
      <c r="B20261" s="8"/>
      <c r="C20261" s="8"/>
      <c r="D20261" s="8"/>
      <c r="E20261" s="8"/>
      <c r="F20261" s="9"/>
    </row>
    <row r="20262" spans="1:6" x14ac:dyDescent="0.3">
      <c r="A20262" s="6"/>
      <c r="B20262" s="6"/>
      <c r="C20262" s="6"/>
      <c r="D20262" s="6"/>
      <c r="E20262" s="6"/>
      <c r="F20262" s="7"/>
    </row>
    <row r="20263" spans="1:6" x14ac:dyDescent="0.3">
      <c r="A20263" s="8"/>
      <c r="B20263" s="8"/>
      <c r="C20263" s="8"/>
      <c r="D20263" s="8"/>
      <c r="E20263" s="8"/>
      <c r="F20263" s="9"/>
    </row>
    <row r="20264" spans="1:6" x14ac:dyDescent="0.3">
      <c r="A20264" s="6"/>
      <c r="B20264" s="6"/>
      <c r="C20264" s="6"/>
      <c r="D20264" s="6"/>
      <c r="E20264" s="6"/>
      <c r="F20264" s="7"/>
    </row>
    <row r="20265" spans="1:6" x14ac:dyDescent="0.3">
      <c r="A20265" s="8"/>
      <c r="B20265" s="8"/>
      <c r="C20265" s="8"/>
      <c r="D20265" s="8"/>
      <c r="E20265" s="8"/>
      <c r="F20265" s="9"/>
    </row>
    <row r="20266" spans="1:6" x14ac:dyDescent="0.3">
      <c r="A20266" s="6"/>
      <c r="B20266" s="6"/>
      <c r="C20266" s="6"/>
      <c r="D20266" s="6"/>
      <c r="E20266" s="6"/>
      <c r="F20266" s="7"/>
    </row>
    <row r="20267" spans="1:6" x14ac:dyDescent="0.3">
      <c r="A20267" s="8"/>
      <c r="B20267" s="8"/>
      <c r="C20267" s="8"/>
      <c r="D20267" s="8"/>
      <c r="E20267" s="8"/>
      <c r="F20267" s="9"/>
    </row>
    <row r="20268" spans="1:6" x14ac:dyDescent="0.3">
      <c r="A20268" s="6"/>
      <c r="B20268" s="6"/>
      <c r="C20268" s="6"/>
      <c r="D20268" s="6"/>
      <c r="E20268" s="6"/>
      <c r="F20268" s="7"/>
    </row>
    <row r="20269" spans="1:6" x14ac:dyDescent="0.3">
      <c r="A20269" s="8"/>
      <c r="B20269" s="8"/>
      <c r="C20269" s="8"/>
      <c r="D20269" s="8"/>
      <c r="E20269" s="8"/>
      <c r="F20269" s="9"/>
    </row>
    <row r="20270" spans="1:6" x14ac:dyDescent="0.3">
      <c r="A20270" s="6"/>
      <c r="B20270" s="6"/>
      <c r="C20270" s="6"/>
      <c r="D20270" s="6"/>
      <c r="E20270" s="6"/>
      <c r="F20270" s="7"/>
    </row>
    <row r="20271" spans="1:6" x14ac:dyDescent="0.3">
      <c r="A20271" s="8"/>
      <c r="B20271" s="8"/>
      <c r="C20271" s="8"/>
      <c r="D20271" s="8"/>
      <c r="E20271" s="8"/>
      <c r="F20271" s="9"/>
    </row>
    <row r="20272" spans="1:6" x14ac:dyDescent="0.3">
      <c r="A20272" s="6"/>
      <c r="B20272" s="6"/>
      <c r="C20272" s="6"/>
      <c r="D20272" s="6"/>
      <c r="E20272" s="6"/>
      <c r="F20272" s="7"/>
    </row>
    <row r="20273" spans="1:6" x14ac:dyDescent="0.3">
      <c r="A20273" s="8"/>
      <c r="B20273" s="8"/>
      <c r="C20273" s="8"/>
      <c r="D20273" s="8"/>
      <c r="E20273" s="8"/>
      <c r="F20273" s="9"/>
    </row>
    <row r="20274" spans="1:6" x14ac:dyDescent="0.3">
      <c r="A20274" s="6"/>
      <c r="B20274" s="6"/>
      <c r="C20274" s="6"/>
      <c r="D20274" s="6"/>
      <c r="E20274" s="6"/>
      <c r="F20274" s="7"/>
    </row>
    <row r="20275" spans="1:6" x14ac:dyDescent="0.3">
      <c r="A20275" s="8"/>
      <c r="B20275" s="8"/>
      <c r="C20275" s="8"/>
      <c r="D20275" s="8"/>
      <c r="E20275" s="8"/>
      <c r="F20275" s="9"/>
    </row>
    <row r="20276" spans="1:6" x14ac:dyDescent="0.3">
      <c r="A20276" s="6"/>
      <c r="B20276" s="6"/>
      <c r="C20276" s="6"/>
      <c r="D20276" s="6"/>
      <c r="E20276" s="6"/>
      <c r="F20276" s="7"/>
    </row>
    <row r="20277" spans="1:6" x14ac:dyDescent="0.3">
      <c r="A20277" s="8"/>
      <c r="B20277" s="8"/>
      <c r="C20277" s="8"/>
      <c r="D20277" s="8"/>
      <c r="E20277" s="8"/>
      <c r="F20277" s="9"/>
    </row>
    <row r="20278" spans="1:6" x14ac:dyDescent="0.3">
      <c r="A20278" s="6"/>
      <c r="B20278" s="6"/>
      <c r="C20278" s="6"/>
      <c r="D20278" s="6"/>
      <c r="E20278" s="6"/>
      <c r="F20278" s="7"/>
    </row>
    <row r="20279" spans="1:6" x14ac:dyDescent="0.3">
      <c r="A20279" s="8"/>
      <c r="B20279" s="8"/>
      <c r="C20279" s="8"/>
      <c r="D20279" s="8"/>
      <c r="E20279" s="8"/>
      <c r="F20279" s="9"/>
    </row>
    <row r="20280" spans="1:6" x14ac:dyDescent="0.3">
      <c r="A20280" s="6"/>
      <c r="B20280" s="6"/>
      <c r="C20280" s="6"/>
      <c r="D20280" s="6"/>
      <c r="E20280" s="6"/>
      <c r="F20280" s="7"/>
    </row>
    <row r="20281" spans="1:6" x14ac:dyDescent="0.3">
      <c r="A20281" s="8"/>
      <c r="B20281" s="8"/>
      <c r="C20281" s="8"/>
      <c r="D20281" s="8"/>
      <c r="E20281" s="8"/>
      <c r="F20281" s="9"/>
    </row>
    <row r="20282" spans="1:6" x14ac:dyDescent="0.3">
      <c r="A20282" s="6"/>
      <c r="B20282" s="6"/>
      <c r="C20282" s="6"/>
      <c r="D20282" s="6"/>
      <c r="E20282" s="6"/>
      <c r="F20282" s="7"/>
    </row>
    <row r="20283" spans="1:6" x14ac:dyDescent="0.3">
      <c r="A20283" s="8"/>
      <c r="B20283" s="8"/>
      <c r="C20283" s="8"/>
      <c r="D20283" s="8"/>
      <c r="E20283" s="8"/>
      <c r="F20283" s="9"/>
    </row>
    <row r="20284" spans="1:6" x14ac:dyDescent="0.3">
      <c r="A20284" s="6"/>
      <c r="B20284" s="6"/>
      <c r="C20284" s="6"/>
      <c r="D20284" s="6"/>
      <c r="E20284" s="6"/>
      <c r="F20284" s="7"/>
    </row>
    <row r="20285" spans="1:6" x14ac:dyDescent="0.3">
      <c r="A20285" s="8"/>
      <c r="B20285" s="8"/>
      <c r="C20285" s="8"/>
      <c r="D20285" s="8"/>
      <c r="E20285" s="8"/>
      <c r="F20285" s="9"/>
    </row>
    <row r="20286" spans="1:6" x14ac:dyDescent="0.3">
      <c r="A20286" s="6"/>
      <c r="B20286" s="6"/>
      <c r="C20286" s="6"/>
      <c r="D20286" s="6"/>
      <c r="E20286" s="6"/>
      <c r="F20286" s="7"/>
    </row>
    <row r="20287" spans="1:6" x14ac:dyDescent="0.3">
      <c r="A20287" s="8"/>
      <c r="B20287" s="8"/>
      <c r="C20287" s="8"/>
      <c r="D20287" s="8"/>
      <c r="E20287" s="8"/>
      <c r="F20287" s="9"/>
    </row>
    <row r="20288" spans="1:6" x14ac:dyDescent="0.3">
      <c r="A20288" s="6"/>
      <c r="B20288" s="6"/>
      <c r="C20288" s="6"/>
      <c r="D20288" s="6"/>
      <c r="E20288" s="6"/>
      <c r="F20288" s="7"/>
    </row>
    <row r="20289" spans="1:6" x14ac:dyDescent="0.3">
      <c r="A20289" s="8"/>
      <c r="B20289" s="8"/>
      <c r="C20289" s="8"/>
      <c r="D20289" s="8"/>
      <c r="E20289" s="8"/>
      <c r="F20289" s="9"/>
    </row>
    <row r="20290" spans="1:6" x14ac:dyDescent="0.3">
      <c r="A20290" s="6"/>
      <c r="B20290" s="6"/>
      <c r="C20290" s="6"/>
      <c r="D20290" s="6"/>
      <c r="E20290" s="6"/>
      <c r="F20290" s="7"/>
    </row>
    <row r="20291" spans="1:6" x14ac:dyDescent="0.3">
      <c r="A20291" s="8"/>
      <c r="B20291" s="8"/>
      <c r="C20291" s="8"/>
      <c r="D20291" s="8"/>
      <c r="E20291" s="8"/>
      <c r="F20291" s="9"/>
    </row>
    <row r="20292" spans="1:6" x14ac:dyDescent="0.3">
      <c r="A20292" s="6"/>
      <c r="B20292" s="6"/>
      <c r="C20292" s="6"/>
      <c r="D20292" s="6"/>
      <c r="E20292" s="6"/>
      <c r="F20292" s="7"/>
    </row>
    <row r="20293" spans="1:6" x14ac:dyDescent="0.3">
      <c r="A20293" s="8"/>
      <c r="B20293" s="8"/>
      <c r="C20293" s="8"/>
      <c r="D20293" s="8"/>
      <c r="E20293" s="8"/>
      <c r="F20293" s="9"/>
    </row>
    <row r="20294" spans="1:6" x14ac:dyDescent="0.3">
      <c r="A20294" s="6"/>
      <c r="B20294" s="6"/>
      <c r="C20294" s="6"/>
      <c r="D20294" s="6"/>
      <c r="E20294" s="6"/>
      <c r="F20294" s="7"/>
    </row>
    <row r="20295" spans="1:6" x14ac:dyDescent="0.3">
      <c r="A20295" s="8"/>
      <c r="B20295" s="8"/>
      <c r="C20295" s="8"/>
      <c r="D20295" s="8"/>
      <c r="E20295" s="8"/>
      <c r="F20295" s="9"/>
    </row>
    <row r="20296" spans="1:6" x14ac:dyDescent="0.3">
      <c r="A20296" s="6"/>
      <c r="B20296" s="6"/>
      <c r="C20296" s="6"/>
      <c r="D20296" s="6"/>
      <c r="E20296" s="6"/>
      <c r="F20296" s="7"/>
    </row>
    <row r="20297" spans="1:6" x14ac:dyDescent="0.3">
      <c r="A20297" s="8"/>
      <c r="B20297" s="8"/>
      <c r="C20297" s="8"/>
      <c r="D20297" s="8"/>
      <c r="E20297" s="8"/>
      <c r="F20297" s="9"/>
    </row>
    <row r="20298" spans="1:6" x14ac:dyDescent="0.3">
      <c r="A20298" s="6"/>
      <c r="B20298" s="6"/>
      <c r="C20298" s="6"/>
      <c r="D20298" s="6"/>
      <c r="E20298" s="6"/>
      <c r="F20298" s="7"/>
    </row>
    <row r="20299" spans="1:6" x14ac:dyDescent="0.3">
      <c r="A20299" s="8"/>
      <c r="B20299" s="8"/>
      <c r="C20299" s="8"/>
      <c r="D20299" s="8"/>
      <c r="E20299" s="8"/>
      <c r="F20299" s="9"/>
    </row>
    <row r="20300" spans="1:6" x14ac:dyDescent="0.3">
      <c r="A20300" s="6"/>
      <c r="B20300" s="6"/>
      <c r="C20300" s="6"/>
      <c r="D20300" s="6"/>
      <c r="E20300" s="6"/>
      <c r="F20300" s="7"/>
    </row>
    <row r="20301" spans="1:6" x14ac:dyDescent="0.3">
      <c r="A20301" s="8"/>
      <c r="B20301" s="8"/>
      <c r="C20301" s="8"/>
      <c r="D20301" s="8"/>
      <c r="E20301" s="8"/>
      <c r="F20301" s="9"/>
    </row>
    <row r="20302" spans="1:6" x14ac:dyDescent="0.3">
      <c r="A20302" s="6"/>
      <c r="B20302" s="6"/>
      <c r="C20302" s="6"/>
      <c r="D20302" s="6"/>
      <c r="E20302" s="6"/>
      <c r="F20302" s="7"/>
    </row>
    <row r="20303" spans="1:6" x14ac:dyDescent="0.3">
      <c r="A20303" s="8"/>
      <c r="B20303" s="8"/>
      <c r="C20303" s="8"/>
      <c r="D20303" s="8"/>
      <c r="E20303" s="8"/>
      <c r="F20303" s="9"/>
    </row>
    <row r="20304" spans="1:6" x14ac:dyDescent="0.3">
      <c r="A20304" s="6"/>
      <c r="B20304" s="6"/>
      <c r="C20304" s="6"/>
      <c r="D20304" s="6"/>
      <c r="E20304" s="6"/>
      <c r="F20304" s="7"/>
    </row>
    <row r="20305" spans="1:6" x14ac:dyDescent="0.3">
      <c r="A20305" s="8"/>
      <c r="B20305" s="8"/>
      <c r="C20305" s="8"/>
      <c r="D20305" s="8"/>
      <c r="E20305" s="8"/>
      <c r="F20305" s="9"/>
    </row>
    <row r="20306" spans="1:6" x14ac:dyDescent="0.3">
      <c r="A20306" s="6"/>
      <c r="B20306" s="6"/>
      <c r="C20306" s="6"/>
      <c r="D20306" s="6"/>
      <c r="E20306" s="6"/>
      <c r="F20306" s="7"/>
    </row>
    <row r="20307" spans="1:6" x14ac:dyDescent="0.3">
      <c r="A20307" s="8"/>
      <c r="B20307" s="8"/>
      <c r="C20307" s="8"/>
      <c r="D20307" s="8"/>
      <c r="E20307" s="8"/>
      <c r="F20307" s="9"/>
    </row>
    <row r="20308" spans="1:6" x14ac:dyDescent="0.3">
      <c r="A20308" s="6"/>
      <c r="B20308" s="6"/>
      <c r="C20308" s="6"/>
      <c r="D20308" s="6"/>
      <c r="E20308" s="6"/>
      <c r="F20308" s="7"/>
    </row>
    <row r="20309" spans="1:6" x14ac:dyDescent="0.3">
      <c r="A20309" s="8"/>
      <c r="B20309" s="8"/>
      <c r="C20309" s="8"/>
      <c r="D20309" s="8"/>
      <c r="E20309" s="8"/>
      <c r="F20309" s="9"/>
    </row>
    <row r="20310" spans="1:6" x14ac:dyDescent="0.3">
      <c r="A20310" s="6"/>
      <c r="B20310" s="6"/>
      <c r="C20310" s="6"/>
      <c r="D20310" s="6"/>
      <c r="E20310" s="6"/>
      <c r="F20310" s="7"/>
    </row>
    <row r="20311" spans="1:6" x14ac:dyDescent="0.3">
      <c r="A20311" s="8"/>
      <c r="B20311" s="8"/>
      <c r="C20311" s="8"/>
      <c r="D20311" s="8"/>
      <c r="E20311" s="8"/>
      <c r="F20311" s="9"/>
    </row>
    <row r="20312" spans="1:6" x14ac:dyDescent="0.3">
      <c r="A20312" s="6"/>
      <c r="B20312" s="6"/>
      <c r="C20312" s="6"/>
      <c r="D20312" s="6"/>
      <c r="E20312" s="6"/>
      <c r="F20312" s="7"/>
    </row>
    <row r="20313" spans="1:6" x14ac:dyDescent="0.3">
      <c r="A20313" s="8"/>
      <c r="B20313" s="8"/>
      <c r="C20313" s="8"/>
      <c r="D20313" s="8"/>
      <c r="E20313" s="8"/>
      <c r="F20313" s="9"/>
    </row>
    <row r="20314" spans="1:6" x14ac:dyDescent="0.3">
      <c r="A20314" s="6"/>
      <c r="B20314" s="6"/>
      <c r="C20314" s="6"/>
      <c r="D20314" s="6"/>
      <c r="E20314" s="6"/>
      <c r="F20314" s="7"/>
    </row>
    <row r="20315" spans="1:6" x14ac:dyDescent="0.3">
      <c r="A20315" s="8"/>
      <c r="B20315" s="8"/>
      <c r="C20315" s="8"/>
      <c r="D20315" s="8"/>
      <c r="E20315" s="8"/>
      <c r="F20315" s="9"/>
    </row>
    <row r="20316" spans="1:6" x14ac:dyDescent="0.3">
      <c r="A20316" s="6"/>
      <c r="B20316" s="6"/>
      <c r="C20316" s="6"/>
      <c r="D20316" s="6"/>
      <c r="E20316" s="6"/>
      <c r="F20316" s="7"/>
    </row>
    <row r="20317" spans="1:6" x14ac:dyDescent="0.3">
      <c r="A20317" s="8"/>
      <c r="B20317" s="8"/>
      <c r="C20317" s="8"/>
      <c r="D20317" s="8"/>
      <c r="E20317" s="8"/>
      <c r="F20317" s="9"/>
    </row>
    <row r="20318" spans="1:6" x14ac:dyDescent="0.3">
      <c r="A20318" s="6"/>
      <c r="B20318" s="6"/>
      <c r="C20318" s="6"/>
      <c r="D20318" s="6"/>
      <c r="E20318" s="6"/>
      <c r="F20318" s="7"/>
    </row>
    <row r="20319" spans="1:6" x14ac:dyDescent="0.3">
      <c r="A20319" s="8"/>
      <c r="B20319" s="8"/>
      <c r="C20319" s="8"/>
      <c r="D20319" s="8"/>
      <c r="E20319" s="8"/>
      <c r="F20319" s="9"/>
    </row>
    <row r="20320" spans="1:6" x14ac:dyDescent="0.3">
      <c r="A20320" s="6"/>
      <c r="B20320" s="6"/>
      <c r="C20320" s="6"/>
      <c r="D20320" s="6"/>
      <c r="E20320" s="6"/>
      <c r="F20320" s="7"/>
    </row>
    <row r="20321" spans="1:6" x14ac:dyDescent="0.3">
      <c r="A20321" s="8"/>
      <c r="B20321" s="8"/>
      <c r="C20321" s="8"/>
      <c r="D20321" s="8"/>
      <c r="E20321" s="8"/>
      <c r="F20321" s="9"/>
    </row>
    <row r="20322" spans="1:6" x14ac:dyDescent="0.3">
      <c r="A20322" s="6"/>
      <c r="B20322" s="6"/>
      <c r="C20322" s="6"/>
      <c r="D20322" s="6"/>
      <c r="E20322" s="6"/>
      <c r="F20322" s="7"/>
    </row>
    <row r="20323" spans="1:6" x14ac:dyDescent="0.3">
      <c r="A20323" s="8"/>
      <c r="B20323" s="8"/>
      <c r="C20323" s="8"/>
      <c r="D20323" s="8"/>
      <c r="E20323" s="8"/>
      <c r="F20323" s="9"/>
    </row>
    <row r="20324" spans="1:6" x14ac:dyDescent="0.3">
      <c r="A20324" s="6"/>
      <c r="B20324" s="6"/>
      <c r="C20324" s="6"/>
      <c r="D20324" s="6"/>
      <c r="E20324" s="6"/>
      <c r="F20324" s="7"/>
    </row>
    <row r="20325" spans="1:6" x14ac:dyDescent="0.3">
      <c r="A20325" s="8"/>
      <c r="B20325" s="8"/>
      <c r="C20325" s="8"/>
      <c r="D20325" s="8"/>
      <c r="E20325" s="8"/>
      <c r="F20325" s="9"/>
    </row>
    <row r="20326" spans="1:6" x14ac:dyDescent="0.3">
      <c r="A20326" s="6"/>
      <c r="B20326" s="6"/>
      <c r="C20326" s="6"/>
      <c r="D20326" s="6"/>
      <c r="E20326" s="6"/>
      <c r="F20326" s="7"/>
    </row>
    <row r="20327" spans="1:6" x14ac:dyDescent="0.3">
      <c r="A20327" s="8"/>
      <c r="B20327" s="8"/>
      <c r="C20327" s="8"/>
      <c r="D20327" s="8"/>
      <c r="E20327" s="8"/>
      <c r="F20327" s="9"/>
    </row>
    <row r="20328" spans="1:6" x14ac:dyDescent="0.3">
      <c r="A20328" s="6"/>
      <c r="B20328" s="6"/>
      <c r="C20328" s="6"/>
      <c r="D20328" s="6"/>
      <c r="E20328" s="6"/>
      <c r="F20328" s="7"/>
    </row>
    <row r="20329" spans="1:6" x14ac:dyDescent="0.3">
      <c r="A20329" s="8"/>
      <c r="B20329" s="8"/>
      <c r="C20329" s="8"/>
      <c r="D20329" s="8"/>
      <c r="E20329" s="8"/>
      <c r="F20329" s="9"/>
    </row>
    <row r="20330" spans="1:6" x14ac:dyDescent="0.3">
      <c r="A20330" s="6"/>
      <c r="B20330" s="6"/>
      <c r="C20330" s="6"/>
      <c r="D20330" s="6"/>
      <c r="E20330" s="6"/>
      <c r="F20330" s="7"/>
    </row>
    <row r="20331" spans="1:6" x14ac:dyDescent="0.3">
      <c r="A20331" s="8"/>
      <c r="B20331" s="8"/>
      <c r="C20331" s="8"/>
      <c r="D20331" s="8"/>
      <c r="E20331" s="8"/>
      <c r="F20331" s="9"/>
    </row>
    <row r="20332" spans="1:6" x14ac:dyDescent="0.3">
      <c r="A20332" s="6"/>
      <c r="B20332" s="6"/>
      <c r="C20332" s="6"/>
      <c r="D20332" s="6"/>
      <c r="E20332" s="6"/>
      <c r="F20332" s="7"/>
    </row>
    <row r="20333" spans="1:6" x14ac:dyDescent="0.3">
      <c r="A20333" s="8"/>
      <c r="B20333" s="8"/>
      <c r="C20333" s="8"/>
      <c r="D20333" s="8"/>
      <c r="E20333" s="8"/>
      <c r="F20333" s="9"/>
    </row>
    <row r="20334" spans="1:6" x14ac:dyDescent="0.3">
      <c r="A20334" s="6"/>
      <c r="B20334" s="6"/>
      <c r="C20334" s="6"/>
      <c r="D20334" s="6"/>
      <c r="E20334" s="6"/>
      <c r="F20334" s="7"/>
    </row>
    <row r="20335" spans="1:6" x14ac:dyDescent="0.3">
      <c r="A20335" s="8"/>
      <c r="B20335" s="8"/>
      <c r="C20335" s="8"/>
      <c r="D20335" s="8"/>
      <c r="E20335" s="8"/>
      <c r="F20335" s="9"/>
    </row>
    <row r="20336" spans="1:6" x14ac:dyDescent="0.3">
      <c r="A20336" s="6"/>
      <c r="B20336" s="6"/>
      <c r="C20336" s="6"/>
      <c r="D20336" s="6"/>
      <c r="E20336" s="6"/>
      <c r="F20336" s="7"/>
    </row>
    <row r="20337" spans="1:6" x14ac:dyDescent="0.3">
      <c r="A20337" s="8"/>
      <c r="B20337" s="8"/>
      <c r="C20337" s="8"/>
      <c r="D20337" s="8"/>
      <c r="E20337" s="8"/>
      <c r="F20337" s="9"/>
    </row>
    <row r="20338" spans="1:6" x14ac:dyDescent="0.3">
      <c r="A20338" s="6"/>
      <c r="B20338" s="6"/>
      <c r="C20338" s="6"/>
      <c r="D20338" s="6"/>
      <c r="E20338" s="6"/>
      <c r="F20338" s="7"/>
    </row>
    <row r="20339" spans="1:6" x14ac:dyDescent="0.3">
      <c r="A20339" s="8"/>
      <c r="B20339" s="8"/>
      <c r="C20339" s="8"/>
      <c r="D20339" s="8"/>
      <c r="E20339" s="8"/>
      <c r="F20339" s="9"/>
    </row>
    <row r="20340" spans="1:6" x14ac:dyDescent="0.3">
      <c r="A20340" s="6"/>
      <c r="B20340" s="6"/>
      <c r="C20340" s="6"/>
      <c r="D20340" s="6"/>
      <c r="E20340" s="6"/>
      <c r="F20340" s="7"/>
    </row>
    <row r="20341" spans="1:6" x14ac:dyDescent="0.3">
      <c r="A20341" s="8"/>
      <c r="B20341" s="8"/>
      <c r="C20341" s="8"/>
      <c r="D20341" s="8"/>
      <c r="E20341" s="8"/>
      <c r="F20341" s="9"/>
    </row>
    <row r="20342" spans="1:6" x14ac:dyDescent="0.3">
      <c r="A20342" s="6"/>
      <c r="B20342" s="6"/>
      <c r="C20342" s="6"/>
      <c r="D20342" s="6"/>
      <c r="E20342" s="6"/>
      <c r="F20342" s="7"/>
    </row>
    <row r="20343" spans="1:6" x14ac:dyDescent="0.3">
      <c r="A20343" s="8"/>
      <c r="B20343" s="8"/>
      <c r="C20343" s="8"/>
      <c r="D20343" s="8"/>
      <c r="E20343" s="8"/>
      <c r="F20343" s="9"/>
    </row>
    <row r="20344" spans="1:6" x14ac:dyDescent="0.3">
      <c r="A20344" s="6"/>
      <c r="B20344" s="6"/>
      <c r="C20344" s="6"/>
      <c r="D20344" s="6"/>
      <c r="E20344" s="6"/>
      <c r="F20344" s="7"/>
    </row>
    <row r="20345" spans="1:6" x14ac:dyDescent="0.3">
      <c r="A20345" s="8"/>
      <c r="B20345" s="8"/>
      <c r="C20345" s="8"/>
      <c r="D20345" s="8"/>
      <c r="E20345" s="8"/>
      <c r="F20345" s="9"/>
    </row>
    <row r="20346" spans="1:6" x14ac:dyDescent="0.3">
      <c r="A20346" s="6"/>
      <c r="B20346" s="6"/>
      <c r="C20346" s="6"/>
      <c r="D20346" s="6"/>
      <c r="E20346" s="6"/>
      <c r="F20346" s="7"/>
    </row>
    <row r="20347" spans="1:6" x14ac:dyDescent="0.3">
      <c r="A20347" s="8"/>
      <c r="B20347" s="8"/>
      <c r="C20347" s="8"/>
      <c r="D20347" s="8"/>
      <c r="E20347" s="8"/>
      <c r="F20347" s="9"/>
    </row>
    <row r="20348" spans="1:6" x14ac:dyDescent="0.3">
      <c r="A20348" s="6"/>
      <c r="B20348" s="6"/>
      <c r="C20348" s="6"/>
      <c r="D20348" s="6"/>
      <c r="E20348" s="6"/>
      <c r="F20348" s="7"/>
    </row>
    <row r="20349" spans="1:6" x14ac:dyDescent="0.3">
      <c r="A20349" s="8"/>
      <c r="B20349" s="8"/>
      <c r="C20349" s="8"/>
      <c r="D20349" s="8"/>
      <c r="E20349" s="8"/>
      <c r="F20349" s="9"/>
    </row>
    <row r="20350" spans="1:6" x14ac:dyDescent="0.3">
      <c r="A20350" s="6"/>
      <c r="B20350" s="6"/>
      <c r="C20350" s="6"/>
      <c r="D20350" s="6"/>
      <c r="E20350" s="6"/>
      <c r="F20350" s="7"/>
    </row>
    <row r="20351" spans="1:6" x14ac:dyDescent="0.3">
      <c r="A20351" s="8"/>
      <c r="B20351" s="8"/>
      <c r="C20351" s="8"/>
      <c r="D20351" s="8"/>
      <c r="E20351" s="8"/>
      <c r="F20351" s="9"/>
    </row>
    <row r="20352" spans="1:6" x14ac:dyDescent="0.3">
      <c r="A20352" s="6"/>
      <c r="B20352" s="6"/>
      <c r="C20352" s="6"/>
      <c r="D20352" s="6"/>
      <c r="E20352" s="6"/>
      <c r="F20352" s="7"/>
    </row>
    <row r="20353" spans="1:6" x14ac:dyDescent="0.3">
      <c r="A20353" s="8"/>
      <c r="B20353" s="8"/>
      <c r="C20353" s="8"/>
      <c r="D20353" s="8"/>
      <c r="E20353" s="8"/>
      <c r="F20353" s="9"/>
    </row>
    <row r="20354" spans="1:6" x14ac:dyDescent="0.3">
      <c r="A20354" s="6"/>
      <c r="B20354" s="6"/>
      <c r="C20354" s="6"/>
      <c r="D20354" s="6"/>
      <c r="E20354" s="6"/>
      <c r="F20354" s="7"/>
    </row>
    <row r="20355" spans="1:6" x14ac:dyDescent="0.3">
      <c r="A20355" s="8"/>
      <c r="B20355" s="8"/>
      <c r="C20355" s="8"/>
      <c r="D20355" s="8"/>
      <c r="E20355" s="8"/>
      <c r="F20355" s="9"/>
    </row>
    <row r="20356" spans="1:6" x14ac:dyDescent="0.3">
      <c r="A20356" s="6"/>
      <c r="B20356" s="6"/>
      <c r="C20356" s="6"/>
      <c r="D20356" s="6"/>
      <c r="E20356" s="6"/>
      <c r="F20356" s="7"/>
    </row>
    <row r="20357" spans="1:6" x14ac:dyDescent="0.3">
      <c r="A20357" s="8"/>
      <c r="B20357" s="8"/>
      <c r="C20357" s="8"/>
      <c r="D20357" s="8"/>
      <c r="E20357" s="8"/>
      <c r="F20357" s="9"/>
    </row>
    <row r="20358" spans="1:6" x14ac:dyDescent="0.3">
      <c r="A20358" s="6"/>
      <c r="B20358" s="6"/>
      <c r="C20358" s="6"/>
      <c r="D20358" s="6"/>
      <c r="E20358" s="6"/>
      <c r="F20358" s="7"/>
    </row>
    <row r="20359" spans="1:6" x14ac:dyDescent="0.3">
      <c r="A20359" s="8"/>
      <c r="B20359" s="8"/>
      <c r="C20359" s="8"/>
      <c r="D20359" s="8"/>
      <c r="E20359" s="8"/>
      <c r="F20359" s="9"/>
    </row>
    <row r="20360" spans="1:6" x14ac:dyDescent="0.3">
      <c r="A20360" s="6"/>
      <c r="B20360" s="6"/>
      <c r="C20360" s="6"/>
      <c r="D20360" s="6"/>
      <c r="E20360" s="6"/>
      <c r="F20360" s="7"/>
    </row>
    <row r="20361" spans="1:6" x14ac:dyDescent="0.3">
      <c r="A20361" s="8"/>
      <c r="B20361" s="8"/>
      <c r="C20361" s="8"/>
      <c r="D20361" s="8"/>
      <c r="E20361" s="8"/>
      <c r="F20361" s="9"/>
    </row>
    <row r="20362" spans="1:6" x14ac:dyDescent="0.3">
      <c r="A20362" s="6"/>
      <c r="B20362" s="6"/>
      <c r="C20362" s="6"/>
      <c r="D20362" s="6"/>
      <c r="E20362" s="6"/>
      <c r="F20362" s="7"/>
    </row>
    <row r="20363" spans="1:6" x14ac:dyDescent="0.3">
      <c r="A20363" s="8"/>
      <c r="B20363" s="8"/>
      <c r="C20363" s="8"/>
      <c r="D20363" s="8"/>
      <c r="E20363" s="8"/>
      <c r="F20363" s="9"/>
    </row>
    <row r="20364" spans="1:6" x14ac:dyDescent="0.3">
      <c r="A20364" s="6"/>
      <c r="B20364" s="6"/>
      <c r="C20364" s="6"/>
      <c r="D20364" s="6"/>
      <c r="E20364" s="6"/>
      <c r="F20364" s="7"/>
    </row>
    <row r="20365" spans="1:6" x14ac:dyDescent="0.3">
      <c r="A20365" s="8"/>
      <c r="B20365" s="8"/>
      <c r="C20365" s="8"/>
      <c r="D20365" s="8"/>
      <c r="E20365" s="8"/>
      <c r="F20365" s="9"/>
    </row>
    <row r="20366" spans="1:6" x14ac:dyDescent="0.3">
      <c r="A20366" s="6"/>
      <c r="B20366" s="6"/>
      <c r="C20366" s="6"/>
      <c r="D20366" s="6"/>
      <c r="E20366" s="6"/>
      <c r="F20366" s="7"/>
    </row>
    <row r="20367" spans="1:6" x14ac:dyDescent="0.3">
      <c r="A20367" s="8"/>
      <c r="B20367" s="8"/>
      <c r="C20367" s="8"/>
      <c r="D20367" s="8"/>
      <c r="E20367" s="8"/>
      <c r="F20367" s="9"/>
    </row>
    <row r="20368" spans="1:6" x14ac:dyDescent="0.3">
      <c r="A20368" s="6"/>
      <c r="B20368" s="6"/>
      <c r="C20368" s="6"/>
      <c r="D20368" s="6"/>
      <c r="E20368" s="6"/>
      <c r="F20368" s="7"/>
    </row>
    <row r="20369" spans="1:6" x14ac:dyDescent="0.3">
      <c r="A20369" s="8"/>
      <c r="B20369" s="8"/>
      <c r="C20369" s="8"/>
      <c r="D20369" s="8"/>
      <c r="E20369" s="8"/>
      <c r="F20369" s="9"/>
    </row>
    <row r="20370" spans="1:6" x14ac:dyDescent="0.3">
      <c r="A20370" s="6"/>
      <c r="B20370" s="6"/>
      <c r="C20370" s="6"/>
      <c r="D20370" s="6"/>
      <c r="E20370" s="6"/>
      <c r="F20370" s="7"/>
    </row>
    <row r="20371" spans="1:6" x14ac:dyDescent="0.3">
      <c r="A20371" s="8"/>
      <c r="B20371" s="8"/>
      <c r="C20371" s="8"/>
      <c r="D20371" s="8"/>
      <c r="E20371" s="8"/>
      <c r="F20371" s="9"/>
    </row>
    <row r="20372" spans="1:6" x14ac:dyDescent="0.3">
      <c r="A20372" s="6"/>
      <c r="B20372" s="6"/>
      <c r="C20372" s="6"/>
      <c r="D20372" s="6"/>
      <c r="E20372" s="6"/>
      <c r="F20372" s="7"/>
    </row>
    <row r="20373" spans="1:6" x14ac:dyDescent="0.3">
      <c r="A20373" s="8"/>
      <c r="B20373" s="8"/>
      <c r="C20373" s="8"/>
      <c r="D20373" s="8"/>
      <c r="E20373" s="8"/>
      <c r="F20373" s="9"/>
    </row>
    <row r="20374" spans="1:6" x14ac:dyDescent="0.3">
      <c r="A20374" s="6"/>
      <c r="B20374" s="6"/>
      <c r="C20374" s="6"/>
      <c r="D20374" s="6"/>
      <c r="E20374" s="6"/>
      <c r="F20374" s="7"/>
    </row>
    <row r="20375" spans="1:6" x14ac:dyDescent="0.3">
      <c r="A20375" s="8"/>
      <c r="B20375" s="8"/>
      <c r="C20375" s="8"/>
      <c r="D20375" s="8"/>
      <c r="E20375" s="8"/>
      <c r="F20375" s="9"/>
    </row>
    <row r="20376" spans="1:6" x14ac:dyDescent="0.3">
      <c r="A20376" s="6"/>
      <c r="B20376" s="6"/>
      <c r="C20376" s="6"/>
      <c r="D20376" s="6"/>
      <c r="E20376" s="6"/>
      <c r="F20376" s="7"/>
    </row>
    <row r="20377" spans="1:6" x14ac:dyDescent="0.3">
      <c r="A20377" s="8"/>
      <c r="B20377" s="8"/>
      <c r="C20377" s="8"/>
      <c r="D20377" s="8"/>
      <c r="E20377" s="8"/>
      <c r="F20377" s="9"/>
    </row>
    <row r="20378" spans="1:6" x14ac:dyDescent="0.3">
      <c r="A20378" s="6"/>
      <c r="B20378" s="6"/>
      <c r="C20378" s="6"/>
      <c r="D20378" s="6"/>
      <c r="E20378" s="6"/>
      <c r="F20378" s="7"/>
    </row>
    <row r="20379" spans="1:6" x14ac:dyDescent="0.3">
      <c r="A20379" s="8"/>
      <c r="B20379" s="8"/>
      <c r="C20379" s="8"/>
      <c r="D20379" s="8"/>
      <c r="E20379" s="8"/>
      <c r="F20379" s="9"/>
    </row>
    <row r="20380" spans="1:6" x14ac:dyDescent="0.3">
      <c r="A20380" s="6"/>
      <c r="B20380" s="6"/>
      <c r="C20380" s="6"/>
      <c r="D20380" s="6"/>
      <c r="E20380" s="6"/>
      <c r="F20380" s="7"/>
    </row>
    <row r="20381" spans="1:6" x14ac:dyDescent="0.3">
      <c r="A20381" s="8"/>
      <c r="B20381" s="8"/>
      <c r="C20381" s="8"/>
      <c r="D20381" s="8"/>
      <c r="E20381" s="8"/>
      <c r="F20381" s="9"/>
    </row>
    <row r="20382" spans="1:6" x14ac:dyDescent="0.3">
      <c r="A20382" s="6"/>
      <c r="B20382" s="6"/>
      <c r="C20382" s="6"/>
      <c r="D20382" s="6"/>
      <c r="E20382" s="6"/>
      <c r="F20382" s="7"/>
    </row>
    <row r="20383" spans="1:6" x14ac:dyDescent="0.3">
      <c r="A20383" s="8"/>
      <c r="B20383" s="8"/>
      <c r="C20383" s="8"/>
      <c r="D20383" s="8"/>
      <c r="E20383" s="8"/>
      <c r="F20383" s="9"/>
    </row>
    <row r="20384" spans="1:6" x14ac:dyDescent="0.3">
      <c r="A20384" s="6"/>
      <c r="B20384" s="6"/>
      <c r="C20384" s="6"/>
      <c r="D20384" s="6"/>
      <c r="E20384" s="6"/>
      <c r="F20384" s="7"/>
    </row>
    <row r="20385" spans="1:6" x14ac:dyDescent="0.3">
      <c r="A20385" s="8"/>
      <c r="B20385" s="8"/>
      <c r="C20385" s="8"/>
      <c r="D20385" s="8"/>
      <c r="E20385" s="8"/>
      <c r="F20385" s="9"/>
    </row>
    <row r="20386" spans="1:6" x14ac:dyDescent="0.3">
      <c r="A20386" s="6"/>
      <c r="B20386" s="6"/>
      <c r="C20386" s="6"/>
      <c r="D20386" s="6"/>
      <c r="E20386" s="6"/>
      <c r="F20386" s="7"/>
    </row>
    <row r="20387" spans="1:6" x14ac:dyDescent="0.3">
      <c r="A20387" s="8"/>
      <c r="B20387" s="8"/>
      <c r="C20387" s="8"/>
      <c r="D20387" s="8"/>
      <c r="E20387" s="8"/>
      <c r="F20387" s="9"/>
    </row>
    <row r="20388" spans="1:6" x14ac:dyDescent="0.3">
      <c r="A20388" s="6"/>
      <c r="B20388" s="6"/>
      <c r="C20388" s="6"/>
      <c r="D20388" s="6"/>
      <c r="E20388" s="6"/>
      <c r="F20388" s="7"/>
    </row>
    <row r="20389" spans="1:6" x14ac:dyDescent="0.3">
      <c r="A20389" s="8"/>
      <c r="B20389" s="8"/>
      <c r="C20389" s="8"/>
      <c r="D20389" s="8"/>
      <c r="E20389" s="8"/>
      <c r="F20389" s="9"/>
    </row>
    <row r="20390" spans="1:6" x14ac:dyDescent="0.3">
      <c r="A20390" s="6"/>
      <c r="B20390" s="6"/>
      <c r="C20390" s="6"/>
      <c r="D20390" s="6"/>
      <c r="E20390" s="6"/>
      <c r="F20390" s="7"/>
    </row>
    <row r="20391" spans="1:6" x14ac:dyDescent="0.3">
      <c r="A20391" s="8"/>
      <c r="B20391" s="8"/>
      <c r="C20391" s="8"/>
      <c r="D20391" s="8"/>
      <c r="E20391" s="8"/>
      <c r="F20391" s="9"/>
    </row>
    <row r="20392" spans="1:6" x14ac:dyDescent="0.3">
      <c r="A20392" s="6"/>
      <c r="B20392" s="6"/>
      <c r="C20392" s="6"/>
      <c r="D20392" s="6"/>
      <c r="E20392" s="6"/>
      <c r="F20392" s="7"/>
    </row>
    <row r="20393" spans="1:6" x14ac:dyDescent="0.3">
      <c r="A20393" s="8"/>
      <c r="B20393" s="8"/>
      <c r="C20393" s="8"/>
      <c r="D20393" s="8"/>
      <c r="E20393" s="8"/>
      <c r="F20393" s="9"/>
    </row>
    <row r="20394" spans="1:6" x14ac:dyDescent="0.3">
      <c r="A20394" s="6"/>
      <c r="B20394" s="6"/>
      <c r="C20394" s="6"/>
      <c r="D20394" s="6"/>
      <c r="E20394" s="6"/>
      <c r="F20394" s="7"/>
    </row>
    <row r="20395" spans="1:6" x14ac:dyDescent="0.3">
      <c r="A20395" s="8"/>
      <c r="B20395" s="8"/>
      <c r="C20395" s="8"/>
      <c r="D20395" s="8"/>
      <c r="E20395" s="8"/>
      <c r="F20395" s="9"/>
    </row>
    <row r="20396" spans="1:6" x14ac:dyDescent="0.3">
      <c r="A20396" s="6"/>
      <c r="B20396" s="6"/>
      <c r="C20396" s="6"/>
      <c r="D20396" s="6"/>
      <c r="E20396" s="6"/>
      <c r="F20396" s="7"/>
    </row>
    <row r="20397" spans="1:6" x14ac:dyDescent="0.3">
      <c r="A20397" s="8"/>
      <c r="B20397" s="8"/>
      <c r="C20397" s="8"/>
      <c r="D20397" s="8"/>
      <c r="E20397" s="8"/>
      <c r="F20397" s="9"/>
    </row>
    <row r="20398" spans="1:6" x14ac:dyDescent="0.3">
      <c r="A20398" s="6"/>
      <c r="B20398" s="6"/>
      <c r="C20398" s="6"/>
      <c r="D20398" s="6"/>
      <c r="E20398" s="6"/>
      <c r="F20398" s="7"/>
    </row>
    <row r="20399" spans="1:6" x14ac:dyDescent="0.3">
      <c r="A20399" s="8"/>
      <c r="B20399" s="8"/>
      <c r="C20399" s="8"/>
      <c r="D20399" s="8"/>
      <c r="E20399" s="8"/>
      <c r="F20399" s="9"/>
    </row>
    <row r="20400" spans="1:6" x14ac:dyDescent="0.3">
      <c r="A20400" s="6"/>
      <c r="B20400" s="6"/>
      <c r="C20400" s="6"/>
      <c r="D20400" s="6"/>
      <c r="E20400" s="6"/>
      <c r="F20400" s="7"/>
    </row>
    <row r="20401" spans="1:6" x14ac:dyDescent="0.3">
      <c r="A20401" s="8"/>
      <c r="B20401" s="8"/>
      <c r="C20401" s="8"/>
      <c r="D20401" s="8"/>
      <c r="E20401" s="8"/>
      <c r="F20401" s="9"/>
    </row>
    <row r="20402" spans="1:6" x14ac:dyDescent="0.3">
      <c r="A20402" s="6"/>
      <c r="B20402" s="6"/>
      <c r="C20402" s="6"/>
      <c r="D20402" s="6"/>
      <c r="E20402" s="6"/>
      <c r="F20402" s="7"/>
    </row>
    <row r="20403" spans="1:6" x14ac:dyDescent="0.3">
      <c r="A20403" s="8"/>
      <c r="B20403" s="8"/>
      <c r="C20403" s="8"/>
      <c r="D20403" s="8"/>
      <c r="E20403" s="8"/>
      <c r="F20403" s="9"/>
    </row>
    <row r="20404" spans="1:6" x14ac:dyDescent="0.3">
      <c r="A20404" s="6"/>
      <c r="B20404" s="6"/>
      <c r="C20404" s="6"/>
      <c r="D20404" s="6"/>
      <c r="E20404" s="6"/>
      <c r="F20404" s="7"/>
    </row>
    <row r="20405" spans="1:6" x14ac:dyDescent="0.3">
      <c r="A20405" s="8"/>
      <c r="B20405" s="8"/>
      <c r="C20405" s="8"/>
      <c r="D20405" s="8"/>
      <c r="E20405" s="8"/>
      <c r="F20405" s="9"/>
    </row>
    <row r="20406" spans="1:6" x14ac:dyDescent="0.3">
      <c r="A20406" s="6"/>
      <c r="B20406" s="6"/>
      <c r="C20406" s="6"/>
      <c r="D20406" s="6"/>
      <c r="E20406" s="6"/>
      <c r="F20406" s="7"/>
    </row>
    <row r="20407" spans="1:6" x14ac:dyDescent="0.3">
      <c r="A20407" s="8"/>
      <c r="B20407" s="8"/>
      <c r="C20407" s="8"/>
      <c r="D20407" s="8"/>
      <c r="E20407" s="8"/>
      <c r="F20407" s="9"/>
    </row>
    <row r="20408" spans="1:6" x14ac:dyDescent="0.3">
      <c r="A20408" s="6"/>
      <c r="B20408" s="6"/>
      <c r="C20408" s="6"/>
      <c r="D20408" s="6"/>
      <c r="E20408" s="6"/>
      <c r="F20408" s="7"/>
    </row>
    <row r="20409" spans="1:6" x14ac:dyDescent="0.3">
      <c r="A20409" s="8"/>
      <c r="B20409" s="8"/>
      <c r="C20409" s="8"/>
      <c r="D20409" s="8"/>
      <c r="E20409" s="8"/>
      <c r="F20409" s="9"/>
    </row>
    <row r="20410" spans="1:6" x14ac:dyDescent="0.3">
      <c r="A20410" s="6"/>
      <c r="B20410" s="6"/>
      <c r="C20410" s="6"/>
      <c r="D20410" s="6"/>
      <c r="E20410" s="6"/>
      <c r="F20410" s="7"/>
    </row>
    <row r="20411" spans="1:6" x14ac:dyDescent="0.3">
      <c r="A20411" s="8"/>
      <c r="B20411" s="8"/>
      <c r="C20411" s="8"/>
      <c r="D20411" s="8"/>
      <c r="E20411" s="8"/>
      <c r="F20411" s="9"/>
    </row>
    <row r="20412" spans="1:6" x14ac:dyDescent="0.3">
      <c r="A20412" s="6"/>
      <c r="B20412" s="6"/>
      <c r="C20412" s="6"/>
      <c r="D20412" s="6"/>
      <c r="E20412" s="6"/>
      <c r="F20412" s="7"/>
    </row>
    <row r="20413" spans="1:6" x14ac:dyDescent="0.3">
      <c r="A20413" s="8"/>
      <c r="B20413" s="8"/>
      <c r="C20413" s="8"/>
      <c r="D20413" s="8"/>
      <c r="E20413" s="8"/>
      <c r="F20413" s="9"/>
    </row>
    <row r="20414" spans="1:6" x14ac:dyDescent="0.3">
      <c r="A20414" s="6"/>
      <c r="B20414" s="6"/>
      <c r="C20414" s="6"/>
      <c r="D20414" s="6"/>
      <c r="E20414" s="6"/>
      <c r="F20414" s="7"/>
    </row>
    <row r="20415" spans="1:6" x14ac:dyDescent="0.3">
      <c r="A20415" s="8"/>
      <c r="B20415" s="8"/>
      <c r="C20415" s="8"/>
      <c r="D20415" s="8"/>
      <c r="E20415" s="8"/>
      <c r="F20415" s="9"/>
    </row>
    <row r="20416" spans="1:6" x14ac:dyDescent="0.3">
      <c r="A20416" s="6"/>
      <c r="B20416" s="6"/>
      <c r="C20416" s="6"/>
      <c r="D20416" s="6"/>
      <c r="E20416" s="6"/>
      <c r="F20416" s="7"/>
    </row>
    <row r="20417" spans="1:6" x14ac:dyDescent="0.3">
      <c r="A20417" s="8"/>
      <c r="B20417" s="8"/>
      <c r="C20417" s="8"/>
      <c r="D20417" s="8"/>
      <c r="E20417" s="8"/>
      <c r="F20417" s="9"/>
    </row>
    <row r="20418" spans="1:6" x14ac:dyDescent="0.3">
      <c r="A20418" s="6"/>
      <c r="B20418" s="6"/>
      <c r="C20418" s="6"/>
      <c r="D20418" s="6"/>
      <c r="E20418" s="6"/>
      <c r="F20418" s="7"/>
    </row>
    <row r="20419" spans="1:6" x14ac:dyDescent="0.3">
      <c r="A20419" s="8"/>
      <c r="B20419" s="8"/>
      <c r="C20419" s="8"/>
      <c r="D20419" s="8"/>
      <c r="E20419" s="8"/>
      <c r="F20419" s="9"/>
    </row>
    <row r="20420" spans="1:6" x14ac:dyDescent="0.3">
      <c r="A20420" s="6"/>
      <c r="B20420" s="6"/>
      <c r="C20420" s="6"/>
      <c r="D20420" s="6"/>
      <c r="E20420" s="6"/>
      <c r="F20420" s="7"/>
    </row>
    <row r="20421" spans="1:6" x14ac:dyDescent="0.3">
      <c r="A20421" s="8"/>
      <c r="B20421" s="8"/>
      <c r="C20421" s="8"/>
      <c r="D20421" s="8"/>
      <c r="E20421" s="8"/>
      <c r="F20421" s="9"/>
    </row>
    <row r="20422" spans="1:6" x14ac:dyDescent="0.3">
      <c r="A20422" s="6"/>
      <c r="B20422" s="6"/>
      <c r="C20422" s="6"/>
      <c r="D20422" s="6"/>
      <c r="E20422" s="6"/>
      <c r="F20422" s="7"/>
    </row>
    <row r="20423" spans="1:6" x14ac:dyDescent="0.3">
      <c r="A20423" s="8"/>
      <c r="B20423" s="8"/>
      <c r="C20423" s="8"/>
      <c r="D20423" s="8"/>
      <c r="E20423" s="8"/>
      <c r="F20423" s="9"/>
    </row>
    <row r="20424" spans="1:6" x14ac:dyDescent="0.3">
      <c r="A20424" s="6"/>
      <c r="B20424" s="6"/>
      <c r="C20424" s="6"/>
      <c r="D20424" s="6"/>
      <c r="E20424" s="6"/>
      <c r="F20424" s="7"/>
    </row>
    <row r="20425" spans="1:6" x14ac:dyDescent="0.3">
      <c r="A20425" s="8"/>
      <c r="B20425" s="8"/>
      <c r="C20425" s="8"/>
      <c r="D20425" s="8"/>
      <c r="E20425" s="8"/>
      <c r="F20425" s="9"/>
    </row>
    <row r="20426" spans="1:6" x14ac:dyDescent="0.3">
      <c r="A20426" s="6"/>
      <c r="B20426" s="6"/>
      <c r="C20426" s="6"/>
      <c r="D20426" s="6"/>
      <c r="E20426" s="6"/>
      <c r="F20426" s="7"/>
    </row>
    <row r="20427" spans="1:6" x14ac:dyDescent="0.3">
      <c r="A20427" s="8"/>
      <c r="B20427" s="8"/>
      <c r="C20427" s="8"/>
      <c r="D20427" s="8"/>
      <c r="E20427" s="8"/>
      <c r="F20427" s="9"/>
    </row>
    <row r="20428" spans="1:6" x14ac:dyDescent="0.3">
      <c r="A20428" s="6"/>
      <c r="B20428" s="6"/>
      <c r="C20428" s="6"/>
      <c r="D20428" s="6"/>
      <c r="E20428" s="6"/>
      <c r="F20428" s="7"/>
    </row>
    <row r="20429" spans="1:6" x14ac:dyDescent="0.3">
      <c r="A20429" s="8"/>
      <c r="B20429" s="8"/>
      <c r="C20429" s="8"/>
      <c r="D20429" s="8"/>
      <c r="E20429" s="8"/>
      <c r="F20429" s="9"/>
    </row>
    <row r="20430" spans="1:6" x14ac:dyDescent="0.3">
      <c r="A20430" s="6"/>
      <c r="B20430" s="6"/>
      <c r="C20430" s="6"/>
      <c r="D20430" s="6"/>
      <c r="E20430" s="6"/>
      <c r="F20430" s="7"/>
    </row>
    <row r="20431" spans="1:6" x14ac:dyDescent="0.3">
      <c r="A20431" s="8"/>
      <c r="B20431" s="8"/>
      <c r="C20431" s="8"/>
      <c r="D20431" s="8"/>
      <c r="E20431" s="8"/>
      <c r="F20431" s="9"/>
    </row>
    <row r="20432" spans="1:6" x14ac:dyDescent="0.3">
      <c r="A20432" s="6"/>
      <c r="B20432" s="6"/>
      <c r="C20432" s="6"/>
      <c r="D20432" s="6"/>
      <c r="E20432" s="6"/>
      <c r="F20432" s="7"/>
    </row>
    <row r="20433" spans="1:6" x14ac:dyDescent="0.3">
      <c r="A20433" s="8"/>
      <c r="B20433" s="8"/>
      <c r="C20433" s="8"/>
      <c r="D20433" s="8"/>
      <c r="E20433" s="8"/>
      <c r="F20433" s="9"/>
    </row>
    <row r="20434" spans="1:6" x14ac:dyDescent="0.3">
      <c r="A20434" s="6"/>
      <c r="B20434" s="6"/>
      <c r="C20434" s="6"/>
      <c r="D20434" s="6"/>
      <c r="E20434" s="6"/>
      <c r="F20434" s="7"/>
    </row>
    <row r="20435" spans="1:6" x14ac:dyDescent="0.3">
      <c r="A20435" s="8"/>
      <c r="B20435" s="8"/>
      <c r="C20435" s="8"/>
      <c r="D20435" s="8"/>
      <c r="E20435" s="8"/>
      <c r="F20435" s="9"/>
    </row>
    <row r="20436" spans="1:6" x14ac:dyDescent="0.3">
      <c r="A20436" s="6"/>
      <c r="B20436" s="6"/>
      <c r="C20436" s="6"/>
      <c r="D20436" s="6"/>
      <c r="E20436" s="6"/>
      <c r="F20436" s="7"/>
    </row>
    <row r="20437" spans="1:6" x14ac:dyDescent="0.3">
      <c r="A20437" s="8"/>
      <c r="B20437" s="8"/>
      <c r="C20437" s="8"/>
      <c r="D20437" s="8"/>
      <c r="E20437" s="8"/>
      <c r="F20437" s="9"/>
    </row>
    <row r="20438" spans="1:6" x14ac:dyDescent="0.3">
      <c r="A20438" s="6"/>
      <c r="B20438" s="6"/>
      <c r="C20438" s="6"/>
      <c r="D20438" s="6"/>
      <c r="E20438" s="6"/>
      <c r="F20438" s="7"/>
    </row>
    <row r="20439" spans="1:6" x14ac:dyDescent="0.3">
      <c r="A20439" s="8"/>
      <c r="B20439" s="8"/>
      <c r="C20439" s="8"/>
      <c r="D20439" s="8"/>
      <c r="E20439" s="8"/>
      <c r="F20439" s="9"/>
    </row>
    <row r="20440" spans="1:6" x14ac:dyDescent="0.3">
      <c r="A20440" s="6"/>
      <c r="B20440" s="6"/>
      <c r="C20440" s="6"/>
      <c r="D20440" s="6"/>
      <c r="E20440" s="6"/>
      <c r="F20440" s="7"/>
    </row>
    <row r="20441" spans="1:6" x14ac:dyDescent="0.3">
      <c r="A20441" s="8"/>
      <c r="B20441" s="8"/>
      <c r="C20441" s="8"/>
      <c r="D20441" s="8"/>
      <c r="E20441" s="8"/>
      <c r="F20441" s="9"/>
    </row>
    <row r="20442" spans="1:6" x14ac:dyDescent="0.3">
      <c r="A20442" s="6"/>
      <c r="B20442" s="6"/>
      <c r="C20442" s="6"/>
      <c r="D20442" s="6"/>
      <c r="E20442" s="6"/>
      <c r="F20442" s="7"/>
    </row>
    <row r="20443" spans="1:6" x14ac:dyDescent="0.3">
      <c r="A20443" s="8"/>
      <c r="B20443" s="8"/>
      <c r="C20443" s="8"/>
      <c r="D20443" s="8"/>
      <c r="E20443" s="8"/>
      <c r="F20443" s="9"/>
    </row>
    <row r="20444" spans="1:6" x14ac:dyDescent="0.3">
      <c r="A20444" s="6"/>
      <c r="B20444" s="6"/>
      <c r="C20444" s="6"/>
      <c r="D20444" s="6"/>
      <c r="E20444" s="6"/>
      <c r="F20444" s="7"/>
    </row>
    <row r="20445" spans="1:6" x14ac:dyDescent="0.3">
      <c r="A20445" s="8"/>
      <c r="B20445" s="8"/>
      <c r="C20445" s="8"/>
      <c r="D20445" s="8"/>
      <c r="E20445" s="8"/>
      <c r="F20445" s="9"/>
    </row>
    <row r="20446" spans="1:6" x14ac:dyDescent="0.3">
      <c r="A20446" s="6"/>
      <c r="B20446" s="6"/>
      <c r="C20446" s="6"/>
      <c r="D20446" s="6"/>
      <c r="E20446" s="6"/>
      <c r="F20446" s="7"/>
    </row>
    <row r="20447" spans="1:6" x14ac:dyDescent="0.3">
      <c r="A20447" s="8"/>
      <c r="B20447" s="8"/>
      <c r="C20447" s="8"/>
      <c r="D20447" s="8"/>
      <c r="E20447" s="8"/>
      <c r="F20447" s="9"/>
    </row>
    <row r="20448" spans="1:6" x14ac:dyDescent="0.3">
      <c r="A20448" s="6"/>
      <c r="B20448" s="6"/>
      <c r="C20448" s="6"/>
      <c r="D20448" s="6"/>
      <c r="E20448" s="6"/>
      <c r="F20448" s="7"/>
    </row>
    <row r="20449" spans="1:6" x14ac:dyDescent="0.3">
      <c r="A20449" s="8"/>
      <c r="B20449" s="8"/>
      <c r="C20449" s="8"/>
      <c r="D20449" s="8"/>
      <c r="E20449" s="8"/>
      <c r="F20449" s="9"/>
    </row>
    <row r="20450" spans="1:6" x14ac:dyDescent="0.3">
      <c r="A20450" s="6"/>
      <c r="B20450" s="6"/>
      <c r="C20450" s="6"/>
      <c r="D20450" s="6"/>
      <c r="E20450" s="6"/>
      <c r="F20450" s="7"/>
    </row>
    <row r="20451" spans="1:6" x14ac:dyDescent="0.3">
      <c r="A20451" s="8"/>
      <c r="B20451" s="8"/>
      <c r="C20451" s="8"/>
      <c r="D20451" s="8"/>
      <c r="E20451" s="8"/>
      <c r="F20451" s="9"/>
    </row>
    <row r="20452" spans="1:6" x14ac:dyDescent="0.3">
      <c r="A20452" s="6"/>
      <c r="B20452" s="6"/>
      <c r="C20452" s="6"/>
      <c r="D20452" s="6"/>
      <c r="E20452" s="6"/>
      <c r="F20452" s="7"/>
    </row>
    <row r="20453" spans="1:6" x14ac:dyDescent="0.3">
      <c r="A20453" s="8"/>
      <c r="B20453" s="8"/>
      <c r="C20453" s="8"/>
      <c r="D20453" s="8"/>
      <c r="E20453" s="8"/>
      <c r="F20453" s="9"/>
    </row>
    <row r="20454" spans="1:6" x14ac:dyDescent="0.3">
      <c r="A20454" s="6"/>
      <c r="B20454" s="6"/>
      <c r="C20454" s="6"/>
      <c r="D20454" s="6"/>
      <c r="E20454" s="6"/>
      <c r="F20454" s="7"/>
    </row>
    <row r="20455" spans="1:6" x14ac:dyDescent="0.3">
      <c r="A20455" s="8"/>
      <c r="B20455" s="8"/>
      <c r="C20455" s="8"/>
      <c r="D20455" s="8"/>
      <c r="E20455" s="8"/>
      <c r="F20455" s="9"/>
    </row>
    <row r="20456" spans="1:6" x14ac:dyDescent="0.3">
      <c r="A20456" s="6"/>
      <c r="B20456" s="6"/>
      <c r="C20456" s="6"/>
      <c r="D20456" s="6"/>
      <c r="E20456" s="6"/>
      <c r="F20456" s="7"/>
    </row>
    <row r="20457" spans="1:6" x14ac:dyDescent="0.3">
      <c r="A20457" s="8"/>
      <c r="B20457" s="8"/>
      <c r="C20457" s="8"/>
      <c r="D20457" s="8"/>
      <c r="E20457" s="8"/>
      <c r="F20457" s="9"/>
    </row>
    <row r="20458" spans="1:6" x14ac:dyDescent="0.3">
      <c r="A20458" s="6"/>
      <c r="B20458" s="6"/>
      <c r="C20458" s="6"/>
      <c r="D20458" s="6"/>
      <c r="E20458" s="6"/>
      <c r="F20458" s="7"/>
    </row>
    <row r="20459" spans="1:6" x14ac:dyDescent="0.3">
      <c r="A20459" s="8"/>
      <c r="B20459" s="8"/>
      <c r="C20459" s="8"/>
      <c r="D20459" s="8"/>
      <c r="E20459" s="8"/>
      <c r="F20459" s="9"/>
    </row>
    <row r="20460" spans="1:6" x14ac:dyDescent="0.3">
      <c r="A20460" s="6"/>
      <c r="B20460" s="6"/>
      <c r="C20460" s="6"/>
      <c r="D20460" s="6"/>
      <c r="E20460" s="6"/>
      <c r="F20460" s="7"/>
    </row>
    <row r="20461" spans="1:6" x14ac:dyDescent="0.3">
      <c r="A20461" s="8"/>
      <c r="B20461" s="8"/>
      <c r="C20461" s="8"/>
      <c r="D20461" s="8"/>
      <c r="E20461" s="8"/>
      <c r="F20461" s="9"/>
    </row>
    <row r="20462" spans="1:6" x14ac:dyDescent="0.3">
      <c r="A20462" s="6"/>
      <c r="B20462" s="6"/>
      <c r="C20462" s="6"/>
      <c r="D20462" s="6"/>
      <c r="E20462" s="6"/>
      <c r="F20462" s="7"/>
    </row>
    <row r="20463" spans="1:6" x14ac:dyDescent="0.3">
      <c r="A20463" s="8"/>
      <c r="B20463" s="8"/>
      <c r="C20463" s="8"/>
      <c r="D20463" s="8"/>
      <c r="E20463" s="8"/>
      <c r="F20463" s="9"/>
    </row>
    <row r="20464" spans="1:6" x14ac:dyDescent="0.3">
      <c r="A20464" s="6"/>
      <c r="B20464" s="6"/>
      <c r="C20464" s="6"/>
      <c r="D20464" s="6"/>
      <c r="E20464" s="6"/>
      <c r="F20464" s="7"/>
    </row>
    <row r="20465" spans="1:6" x14ac:dyDescent="0.3">
      <c r="A20465" s="8"/>
      <c r="B20465" s="8"/>
      <c r="C20465" s="8"/>
      <c r="D20465" s="8"/>
      <c r="E20465" s="8"/>
      <c r="F20465" s="9"/>
    </row>
    <row r="20466" spans="1:6" x14ac:dyDescent="0.3">
      <c r="A20466" s="6"/>
      <c r="B20466" s="6"/>
      <c r="C20466" s="6"/>
      <c r="D20466" s="6"/>
      <c r="E20466" s="6"/>
      <c r="F20466" s="7"/>
    </row>
    <row r="20467" spans="1:6" x14ac:dyDescent="0.3">
      <c r="A20467" s="8"/>
      <c r="B20467" s="8"/>
      <c r="C20467" s="8"/>
      <c r="D20467" s="8"/>
      <c r="E20467" s="8"/>
      <c r="F20467" s="9"/>
    </row>
    <row r="20468" spans="1:6" x14ac:dyDescent="0.3">
      <c r="A20468" s="6"/>
      <c r="B20468" s="6"/>
      <c r="C20468" s="6"/>
      <c r="D20468" s="6"/>
      <c r="E20468" s="6"/>
      <c r="F20468" s="7"/>
    </row>
    <row r="20469" spans="1:6" x14ac:dyDescent="0.3">
      <c r="A20469" s="8"/>
      <c r="B20469" s="8"/>
      <c r="C20469" s="8"/>
      <c r="D20469" s="8"/>
      <c r="E20469" s="8"/>
      <c r="F20469" s="9"/>
    </row>
    <row r="20470" spans="1:6" x14ac:dyDescent="0.3">
      <c r="A20470" s="6"/>
      <c r="B20470" s="6"/>
      <c r="C20470" s="6"/>
      <c r="D20470" s="6"/>
      <c r="E20470" s="6"/>
      <c r="F20470" s="7"/>
    </row>
    <row r="20471" spans="1:6" x14ac:dyDescent="0.3">
      <c r="A20471" s="8"/>
      <c r="B20471" s="8"/>
      <c r="C20471" s="8"/>
      <c r="D20471" s="8"/>
      <c r="E20471" s="8"/>
      <c r="F20471" s="9"/>
    </row>
    <row r="20472" spans="1:6" x14ac:dyDescent="0.3">
      <c r="A20472" s="6"/>
      <c r="B20472" s="6"/>
      <c r="C20472" s="6"/>
      <c r="D20472" s="6"/>
      <c r="E20472" s="6"/>
      <c r="F20472" s="7"/>
    </row>
    <row r="20473" spans="1:6" x14ac:dyDescent="0.3">
      <c r="A20473" s="8"/>
      <c r="B20473" s="8"/>
      <c r="C20473" s="8"/>
      <c r="D20473" s="8"/>
      <c r="E20473" s="8"/>
      <c r="F20473" s="9"/>
    </row>
    <row r="20474" spans="1:6" x14ac:dyDescent="0.3">
      <c r="A20474" s="6"/>
      <c r="B20474" s="6"/>
      <c r="C20474" s="6"/>
      <c r="D20474" s="6"/>
      <c r="E20474" s="6"/>
      <c r="F20474" s="7"/>
    </row>
    <row r="20475" spans="1:6" x14ac:dyDescent="0.3">
      <c r="A20475" s="8"/>
      <c r="B20475" s="8"/>
      <c r="C20475" s="8"/>
      <c r="D20475" s="8"/>
      <c r="E20475" s="8"/>
      <c r="F20475" s="9"/>
    </row>
    <row r="20476" spans="1:6" x14ac:dyDescent="0.3">
      <c r="A20476" s="6"/>
      <c r="B20476" s="6"/>
      <c r="C20476" s="6"/>
      <c r="D20476" s="6"/>
      <c r="E20476" s="6"/>
      <c r="F20476" s="7"/>
    </row>
    <row r="20477" spans="1:6" x14ac:dyDescent="0.3">
      <c r="A20477" s="8"/>
      <c r="B20477" s="8"/>
      <c r="C20477" s="8"/>
      <c r="D20477" s="8"/>
      <c r="E20477" s="8"/>
      <c r="F20477" s="9"/>
    </row>
    <row r="20478" spans="1:6" x14ac:dyDescent="0.3">
      <c r="A20478" s="6"/>
      <c r="B20478" s="6"/>
      <c r="C20478" s="6"/>
      <c r="D20478" s="6"/>
      <c r="E20478" s="6"/>
      <c r="F20478" s="7"/>
    </row>
    <row r="20479" spans="1:6" x14ac:dyDescent="0.3">
      <c r="A20479" s="8"/>
      <c r="B20479" s="8"/>
      <c r="C20479" s="8"/>
      <c r="D20479" s="8"/>
      <c r="E20479" s="8"/>
      <c r="F20479" s="9"/>
    </row>
    <row r="20480" spans="1:6" x14ac:dyDescent="0.3">
      <c r="A20480" s="6"/>
      <c r="B20480" s="6"/>
      <c r="C20480" s="6"/>
      <c r="D20480" s="6"/>
      <c r="E20480" s="6"/>
      <c r="F20480" s="7"/>
    </row>
    <row r="20481" spans="1:6" x14ac:dyDescent="0.3">
      <c r="A20481" s="8"/>
      <c r="B20481" s="8"/>
      <c r="C20481" s="8"/>
      <c r="D20481" s="8"/>
      <c r="E20481" s="8"/>
      <c r="F20481" s="9"/>
    </row>
    <row r="20482" spans="1:6" x14ac:dyDescent="0.3">
      <c r="A20482" s="6"/>
      <c r="B20482" s="6"/>
      <c r="C20482" s="6"/>
      <c r="D20482" s="6"/>
      <c r="E20482" s="6"/>
      <c r="F20482" s="7"/>
    </row>
    <row r="20483" spans="1:6" x14ac:dyDescent="0.3">
      <c r="A20483" s="8"/>
      <c r="B20483" s="8"/>
      <c r="C20483" s="8"/>
      <c r="D20483" s="8"/>
      <c r="E20483" s="8"/>
      <c r="F20483" s="9"/>
    </row>
    <row r="20484" spans="1:6" x14ac:dyDescent="0.3">
      <c r="A20484" s="6"/>
      <c r="B20484" s="6"/>
      <c r="C20484" s="6"/>
      <c r="D20484" s="6"/>
      <c r="E20484" s="6"/>
      <c r="F20484" s="7"/>
    </row>
    <row r="20485" spans="1:6" x14ac:dyDescent="0.3">
      <c r="A20485" s="8"/>
      <c r="B20485" s="8"/>
      <c r="C20485" s="8"/>
      <c r="D20485" s="8"/>
      <c r="E20485" s="8"/>
      <c r="F20485" s="9"/>
    </row>
    <row r="20486" spans="1:6" x14ac:dyDescent="0.3">
      <c r="A20486" s="6"/>
      <c r="B20486" s="6"/>
      <c r="C20486" s="6"/>
      <c r="D20486" s="6"/>
      <c r="E20486" s="6"/>
      <c r="F20486" s="7"/>
    </row>
    <row r="20487" spans="1:6" x14ac:dyDescent="0.3">
      <c r="A20487" s="8"/>
      <c r="B20487" s="8"/>
      <c r="C20487" s="8"/>
      <c r="D20487" s="8"/>
      <c r="E20487" s="8"/>
      <c r="F20487" s="9"/>
    </row>
    <row r="20488" spans="1:6" x14ac:dyDescent="0.3">
      <c r="A20488" s="6"/>
      <c r="B20488" s="6"/>
      <c r="C20488" s="6"/>
      <c r="D20488" s="6"/>
      <c r="E20488" s="6"/>
      <c r="F20488" s="7"/>
    </row>
    <row r="20489" spans="1:6" x14ac:dyDescent="0.3">
      <c r="A20489" s="8"/>
      <c r="B20489" s="8"/>
      <c r="C20489" s="8"/>
      <c r="D20489" s="8"/>
      <c r="E20489" s="8"/>
      <c r="F20489" s="9"/>
    </row>
    <row r="20490" spans="1:6" x14ac:dyDescent="0.3">
      <c r="A20490" s="6"/>
      <c r="B20490" s="6"/>
      <c r="C20490" s="6"/>
      <c r="D20490" s="6"/>
      <c r="E20490" s="6"/>
      <c r="F20490" s="7"/>
    </row>
    <row r="20491" spans="1:6" x14ac:dyDescent="0.3">
      <c r="A20491" s="8"/>
      <c r="B20491" s="8"/>
      <c r="C20491" s="8"/>
      <c r="D20491" s="8"/>
      <c r="E20491" s="8"/>
      <c r="F20491" s="9"/>
    </row>
    <row r="20492" spans="1:6" x14ac:dyDescent="0.3">
      <c r="A20492" s="6"/>
      <c r="B20492" s="6"/>
      <c r="C20492" s="6"/>
      <c r="D20492" s="6"/>
      <c r="E20492" s="6"/>
      <c r="F20492" s="7"/>
    </row>
    <row r="20493" spans="1:6" x14ac:dyDescent="0.3">
      <c r="A20493" s="8"/>
      <c r="B20493" s="8"/>
      <c r="C20493" s="8"/>
      <c r="D20493" s="8"/>
      <c r="E20493" s="8"/>
      <c r="F20493" s="9"/>
    </row>
    <row r="20494" spans="1:6" x14ac:dyDescent="0.3">
      <c r="A20494" s="6"/>
      <c r="B20494" s="6"/>
      <c r="C20494" s="6"/>
      <c r="D20494" s="6"/>
      <c r="E20494" s="6"/>
      <c r="F20494" s="7"/>
    </row>
    <row r="20495" spans="1:6" x14ac:dyDescent="0.3">
      <c r="A20495" s="8"/>
      <c r="B20495" s="8"/>
      <c r="C20495" s="8"/>
      <c r="D20495" s="8"/>
      <c r="E20495" s="8"/>
      <c r="F20495" s="9"/>
    </row>
    <row r="20496" spans="1:6" x14ac:dyDescent="0.3">
      <c r="A20496" s="6"/>
      <c r="B20496" s="6"/>
      <c r="C20496" s="6"/>
      <c r="D20496" s="6"/>
      <c r="E20496" s="6"/>
      <c r="F20496" s="7"/>
    </row>
    <row r="20497" spans="1:6" x14ac:dyDescent="0.3">
      <c r="A20497" s="8"/>
      <c r="B20497" s="8"/>
      <c r="C20497" s="8"/>
      <c r="D20497" s="8"/>
      <c r="E20497" s="8"/>
      <c r="F20497" s="9"/>
    </row>
    <row r="20498" spans="1:6" x14ac:dyDescent="0.3">
      <c r="A20498" s="6"/>
      <c r="B20498" s="6"/>
      <c r="C20498" s="6"/>
      <c r="D20498" s="6"/>
      <c r="E20498" s="6"/>
      <c r="F20498" s="7"/>
    </row>
    <row r="20499" spans="1:6" x14ac:dyDescent="0.3">
      <c r="A20499" s="8"/>
      <c r="B20499" s="8"/>
      <c r="C20499" s="8"/>
      <c r="D20499" s="8"/>
      <c r="E20499" s="8"/>
      <c r="F20499" s="9"/>
    </row>
    <row r="20500" spans="1:6" x14ac:dyDescent="0.3">
      <c r="A20500" s="6"/>
      <c r="B20500" s="6"/>
      <c r="C20500" s="6"/>
      <c r="D20500" s="6"/>
      <c r="E20500" s="6"/>
      <c r="F20500" s="7"/>
    </row>
    <row r="20501" spans="1:6" x14ac:dyDescent="0.3">
      <c r="A20501" s="8"/>
      <c r="B20501" s="8"/>
      <c r="C20501" s="8"/>
      <c r="D20501" s="8"/>
      <c r="E20501" s="8"/>
      <c r="F20501" s="9"/>
    </row>
    <row r="20502" spans="1:6" x14ac:dyDescent="0.3">
      <c r="A20502" s="6"/>
      <c r="B20502" s="6"/>
      <c r="C20502" s="6"/>
      <c r="D20502" s="6"/>
      <c r="E20502" s="6"/>
      <c r="F20502" s="7"/>
    </row>
    <row r="20503" spans="1:6" x14ac:dyDescent="0.3">
      <c r="A20503" s="8"/>
      <c r="B20503" s="8"/>
      <c r="C20503" s="8"/>
      <c r="D20503" s="8"/>
      <c r="E20503" s="8"/>
      <c r="F20503" s="9"/>
    </row>
    <row r="20504" spans="1:6" x14ac:dyDescent="0.3">
      <c r="A20504" s="6"/>
      <c r="B20504" s="6"/>
      <c r="C20504" s="6"/>
      <c r="D20504" s="6"/>
      <c r="E20504" s="6"/>
      <c r="F20504" s="7"/>
    </row>
    <row r="20505" spans="1:6" x14ac:dyDescent="0.3">
      <c r="A20505" s="8"/>
      <c r="B20505" s="8"/>
      <c r="C20505" s="8"/>
      <c r="D20505" s="8"/>
      <c r="E20505" s="8"/>
      <c r="F20505" s="9"/>
    </row>
    <row r="20506" spans="1:6" x14ac:dyDescent="0.3">
      <c r="A20506" s="6"/>
      <c r="B20506" s="6"/>
      <c r="C20506" s="6"/>
      <c r="D20506" s="6"/>
      <c r="E20506" s="6"/>
      <c r="F20506" s="7"/>
    </row>
    <row r="20507" spans="1:6" x14ac:dyDescent="0.3">
      <c r="A20507" s="8"/>
      <c r="B20507" s="8"/>
      <c r="C20507" s="8"/>
      <c r="D20507" s="8"/>
      <c r="E20507" s="8"/>
      <c r="F20507" s="9"/>
    </row>
    <row r="20508" spans="1:6" x14ac:dyDescent="0.3">
      <c r="A20508" s="6"/>
      <c r="B20508" s="6"/>
      <c r="C20508" s="6"/>
      <c r="D20508" s="6"/>
      <c r="E20508" s="6"/>
      <c r="F20508" s="7"/>
    </row>
    <row r="20509" spans="1:6" x14ac:dyDescent="0.3">
      <c r="A20509" s="8"/>
      <c r="B20509" s="8"/>
      <c r="C20509" s="8"/>
      <c r="D20509" s="8"/>
      <c r="E20509" s="8"/>
      <c r="F20509" s="9"/>
    </row>
    <row r="20510" spans="1:6" x14ac:dyDescent="0.3">
      <c r="A20510" s="6"/>
      <c r="B20510" s="6"/>
      <c r="C20510" s="6"/>
      <c r="D20510" s="6"/>
      <c r="E20510" s="6"/>
      <c r="F20510" s="7"/>
    </row>
    <row r="20511" spans="1:6" x14ac:dyDescent="0.3">
      <c r="A20511" s="8"/>
      <c r="B20511" s="8"/>
      <c r="C20511" s="8"/>
      <c r="D20511" s="8"/>
      <c r="E20511" s="8"/>
      <c r="F20511" s="9"/>
    </row>
    <row r="20512" spans="1:6" x14ac:dyDescent="0.3">
      <c r="A20512" s="6"/>
      <c r="B20512" s="6"/>
      <c r="C20512" s="6"/>
      <c r="D20512" s="6"/>
      <c r="E20512" s="6"/>
      <c r="F20512" s="7"/>
    </row>
    <row r="20513" spans="1:6" x14ac:dyDescent="0.3">
      <c r="A20513" s="8"/>
      <c r="B20513" s="8"/>
      <c r="C20513" s="8"/>
      <c r="D20513" s="8"/>
      <c r="E20513" s="8"/>
      <c r="F20513" s="9"/>
    </row>
    <row r="20514" spans="1:6" x14ac:dyDescent="0.3">
      <c r="A20514" s="6"/>
      <c r="B20514" s="6"/>
      <c r="C20514" s="6"/>
      <c r="D20514" s="6"/>
      <c r="E20514" s="6"/>
      <c r="F20514" s="7"/>
    </row>
    <row r="20515" spans="1:6" x14ac:dyDescent="0.3">
      <c r="A20515" s="8"/>
      <c r="B20515" s="8"/>
      <c r="C20515" s="8"/>
      <c r="D20515" s="8"/>
      <c r="E20515" s="8"/>
      <c r="F20515" s="9"/>
    </row>
    <row r="20516" spans="1:6" x14ac:dyDescent="0.3">
      <c r="A20516" s="6"/>
      <c r="B20516" s="6"/>
      <c r="C20516" s="6"/>
      <c r="D20516" s="6"/>
      <c r="E20516" s="6"/>
      <c r="F20516" s="7"/>
    </row>
    <row r="20517" spans="1:6" x14ac:dyDescent="0.3">
      <c r="A20517" s="8"/>
      <c r="B20517" s="8"/>
      <c r="C20517" s="8"/>
      <c r="D20517" s="8"/>
      <c r="E20517" s="8"/>
      <c r="F20517" s="9"/>
    </row>
    <row r="20518" spans="1:6" x14ac:dyDescent="0.3">
      <c r="A20518" s="6"/>
      <c r="B20518" s="6"/>
      <c r="C20518" s="6"/>
      <c r="D20518" s="6"/>
      <c r="E20518" s="6"/>
      <c r="F20518" s="7"/>
    </row>
    <row r="20519" spans="1:6" x14ac:dyDescent="0.3">
      <c r="A20519" s="8"/>
      <c r="B20519" s="8"/>
      <c r="C20519" s="8"/>
      <c r="D20519" s="8"/>
      <c r="E20519" s="8"/>
      <c r="F20519" s="9"/>
    </row>
    <row r="20520" spans="1:6" x14ac:dyDescent="0.3">
      <c r="A20520" s="6"/>
      <c r="B20520" s="6"/>
      <c r="C20520" s="6"/>
      <c r="D20520" s="6"/>
      <c r="E20520" s="6"/>
      <c r="F20520" s="7"/>
    </row>
    <row r="20521" spans="1:6" x14ac:dyDescent="0.3">
      <c r="A20521" s="8"/>
      <c r="B20521" s="8"/>
      <c r="C20521" s="8"/>
      <c r="D20521" s="8"/>
      <c r="E20521" s="8"/>
      <c r="F20521" s="9"/>
    </row>
    <row r="20522" spans="1:6" x14ac:dyDescent="0.3">
      <c r="A20522" s="6"/>
      <c r="B20522" s="6"/>
      <c r="C20522" s="6"/>
      <c r="D20522" s="6"/>
      <c r="E20522" s="6"/>
      <c r="F20522" s="7"/>
    </row>
    <row r="20523" spans="1:6" x14ac:dyDescent="0.3">
      <c r="A20523" s="8"/>
      <c r="B20523" s="8"/>
      <c r="C20523" s="8"/>
      <c r="D20523" s="8"/>
      <c r="E20523" s="8"/>
      <c r="F20523" s="9"/>
    </row>
    <row r="20524" spans="1:6" x14ac:dyDescent="0.3">
      <c r="A20524" s="6"/>
      <c r="B20524" s="6"/>
      <c r="C20524" s="6"/>
      <c r="D20524" s="6"/>
      <c r="E20524" s="6"/>
      <c r="F20524" s="7"/>
    </row>
    <row r="20525" spans="1:6" x14ac:dyDescent="0.3">
      <c r="A20525" s="8"/>
      <c r="B20525" s="8"/>
      <c r="C20525" s="8"/>
      <c r="D20525" s="8"/>
      <c r="E20525" s="8"/>
      <c r="F20525" s="9"/>
    </row>
    <row r="20526" spans="1:6" x14ac:dyDescent="0.3">
      <c r="A20526" s="6"/>
      <c r="B20526" s="6"/>
      <c r="C20526" s="6"/>
      <c r="D20526" s="6"/>
      <c r="E20526" s="6"/>
      <c r="F20526" s="7"/>
    </row>
    <row r="20527" spans="1:6" x14ac:dyDescent="0.3">
      <c r="A20527" s="8"/>
      <c r="B20527" s="8"/>
      <c r="C20527" s="8"/>
      <c r="D20527" s="8"/>
      <c r="E20527" s="8"/>
      <c r="F20527" s="9"/>
    </row>
    <row r="20528" spans="1:6" x14ac:dyDescent="0.3">
      <c r="A20528" s="6"/>
      <c r="B20528" s="6"/>
      <c r="C20528" s="6"/>
      <c r="D20528" s="6"/>
      <c r="E20528" s="6"/>
      <c r="F20528" s="7"/>
    </row>
    <row r="20529" spans="1:6" x14ac:dyDescent="0.3">
      <c r="A20529" s="8"/>
      <c r="B20529" s="8"/>
      <c r="C20529" s="8"/>
      <c r="D20529" s="8"/>
      <c r="E20529" s="8"/>
      <c r="F20529" s="9"/>
    </row>
    <row r="20530" spans="1:6" x14ac:dyDescent="0.3">
      <c r="A20530" s="6"/>
      <c r="B20530" s="6"/>
      <c r="C20530" s="6"/>
      <c r="D20530" s="6"/>
      <c r="E20530" s="6"/>
      <c r="F20530" s="7"/>
    </row>
    <row r="20531" spans="1:6" x14ac:dyDescent="0.3">
      <c r="A20531" s="8"/>
      <c r="B20531" s="8"/>
      <c r="C20531" s="8"/>
      <c r="D20531" s="8"/>
      <c r="E20531" s="8"/>
      <c r="F20531" s="9"/>
    </row>
    <row r="20532" spans="1:6" x14ac:dyDescent="0.3">
      <c r="A20532" s="6"/>
      <c r="B20532" s="6"/>
      <c r="C20532" s="6"/>
      <c r="D20532" s="6"/>
      <c r="E20532" s="6"/>
      <c r="F20532" s="7"/>
    </row>
    <row r="20533" spans="1:6" x14ac:dyDescent="0.3">
      <c r="A20533" s="8"/>
      <c r="B20533" s="8"/>
      <c r="C20533" s="8"/>
      <c r="D20533" s="8"/>
      <c r="E20533" s="8"/>
      <c r="F20533" s="9"/>
    </row>
    <row r="20534" spans="1:6" x14ac:dyDescent="0.3">
      <c r="A20534" s="6"/>
      <c r="B20534" s="6"/>
      <c r="C20534" s="6"/>
      <c r="D20534" s="6"/>
      <c r="E20534" s="6"/>
      <c r="F20534" s="7"/>
    </row>
    <row r="20535" spans="1:6" x14ac:dyDescent="0.3">
      <c r="A20535" s="8"/>
      <c r="B20535" s="8"/>
      <c r="C20535" s="8"/>
      <c r="D20535" s="8"/>
      <c r="E20535" s="8"/>
      <c r="F20535" s="9"/>
    </row>
    <row r="20536" spans="1:6" x14ac:dyDescent="0.3">
      <c r="A20536" s="6"/>
      <c r="B20536" s="6"/>
      <c r="C20536" s="6"/>
      <c r="D20536" s="6"/>
      <c r="E20536" s="6"/>
      <c r="F20536" s="7"/>
    </row>
    <row r="20537" spans="1:6" x14ac:dyDescent="0.3">
      <c r="A20537" s="8"/>
      <c r="B20537" s="8"/>
      <c r="C20537" s="8"/>
      <c r="D20537" s="8"/>
      <c r="E20537" s="8"/>
      <c r="F20537" s="9"/>
    </row>
    <row r="20538" spans="1:6" x14ac:dyDescent="0.3">
      <c r="A20538" s="6"/>
      <c r="B20538" s="6"/>
      <c r="C20538" s="6"/>
      <c r="D20538" s="6"/>
      <c r="E20538" s="6"/>
      <c r="F20538" s="7"/>
    </row>
    <row r="20539" spans="1:6" x14ac:dyDescent="0.3">
      <c r="A20539" s="8"/>
      <c r="B20539" s="8"/>
      <c r="C20539" s="8"/>
      <c r="D20539" s="8"/>
      <c r="E20539" s="8"/>
      <c r="F20539" s="9"/>
    </row>
    <row r="20540" spans="1:6" x14ac:dyDescent="0.3">
      <c r="A20540" s="6"/>
      <c r="B20540" s="6"/>
      <c r="C20540" s="6"/>
      <c r="D20540" s="6"/>
      <c r="E20540" s="6"/>
      <c r="F20540" s="7"/>
    </row>
    <row r="20541" spans="1:6" x14ac:dyDescent="0.3">
      <c r="A20541" s="8"/>
      <c r="B20541" s="8"/>
      <c r="C20541" s="8"/>
      <c r="D20541" s="8"/>
      <c r="E20541" s="8"/>
      <c r="F20541" s="9"/>
    </row>
    <row r="20542" spans="1:6" x14ac:dyDescent="0.3">
      <c r="A20542" s="6"/>
      <c r="B20542" s="6"/>
      <c r="C20542" s="6"/>
      <c r="D20542" s="6"/>
      <c r="E20542" s="6"/>
      <c r="F20542" s="7"/>
    </row>
    <row r="20543" spans="1:6" x14ac:dyDescent="0.3">
      <c r="A20543" s="8"/>
      <c r="B20543" s="8"/>
      <c r="C20543" s="8"/>
      <c r="D20543" s="8"/>
      <c r="E20543" s="8"/>
      <c r="F20543" s="9"/>
    </row>
    <row r="20544" spans="1:6" x14ac:dyDescent="0.3">
      <c r="A20544" s="6"/>
      <c r="B20544" s="6"/>
      <c r="C20544" s="6"/>
      <c r="D20544" s="6"/>
      <c r="E20544" s="6"/>
      <c r="F20544" s="7"/>
    </row>
    <row r="20545" spans="1:6" x14ac:dyDescent="0.3">
      <c r="A20545" s="8"/>
      <c r="B20545" s="8"/>
      <c r="C20545" s="8"/>
      <c r="D20545" s="8"/>
      <c r="E20545" s="8"/>
      <c r="F20545" s="9"/>
    </row>
    <row r="20546" spans="1:6" x14ac:dyDescent="0.3">
      <c r="A20546" s="6"/>
      <c r="B20546" s="6"/>
      <c r="C20546" s="6"/>
      <c r="D20546" s="6"/>
      <c r="E20546" s="6"/>
      <c r="F20546" s="7"/>
    </row>
    <row r="20547" spans="1:6" x14ac:dyDescent="0.3">
      <c r="A20547" s="8"/>
      <c r="B20547" s="8"/>
      <c r="C20547" s="8"/>
      <c r="D20547" s="8"/>
      <c r="E20547" s="8"/>
      <c r="F20547" s="9"/>
    </row>
    <row r="20548" spans="1:6" x14ac:dyDescent="0.3">
      <c r="A20548" s="6"/>
      <c r="B20548" s="6"/>
      <c r="C20548" s="6"/>
      <c r="D20548" s="6"/>
      <c r="E20548" s="6"/>
      <c r="F20548" s="7"/>
    </row>
    <row r="20549" spans="1:6" x14ac:dyDescent="0.3">
      <c r="A20549" s="8"/>
      <c r="B20549" s="8"/>
      <c r="C20549" s="8"/>
      <c r="D20549" s="8"/>
      <c r="E20549" s="8"/>
      <c r="F20549" s="9"/>
    </row>
    <row r="20550" spans="1:6" x14ac:dyDescent="0.3">
      <c r="A20550" s="6"/>
      <c r="B20550" s="6"/>
      <c r="C20550" s="6"/>
      <c r="D20550" s="6"/>
      <c r="E20550" s="6"/>
      <c r="F20550" s="7"/>
    </row>
    <row r="20551" spans="1:6" x14ac:dyDescent="0.3">
      <c r="A20551" s="8"/>
      <c r="B20551" s="8"/>
      <c r="C20551" s="8"/>
      <c r="D20551" s="8"/>
      <c r="E20551" s="8"/>
      <c r="F20551" s="9"/>
    </row>
    <row r="20552" spans="1:6" x14ac:dyDescent="0.3">
      <c r="A20552" s="6"/>
      <c r="B20552" s="6"/>
      <c r="C20552" s="6"/>
      <c r="D20552" s="6"/>
      <c r="E20552" s="6"/>
      <c r="F20552" s="7"/>
    </row>
    <row r="20553" spans="1:6" x14ac:dyDescent="0.3">
      <c r="A20553" s="8"/>
      <c r="B20553" s="8"/>
      <c r="C20553" s="8"/>
      <c r="D20553" s="8"/>
      <c r="E20553" s="8"/>
      <c r="F20553" s="9"/>
    </row>
    <row r="20554" spans="1:6" x14ac:dyDescent="0.3">
      <c r="A20554" s="6"/>
      <c r="B20554" s="6"/>
      <c r="C20554" s="6"/>
      <c r="D20554" s="6"/>
      <c r="E20554" s="6"/>
      <c r="F20554" s="7"/>
    </row>
    <row r="20555" spans="1:6" x14ac:dyDescent="0.3">
      <c r="A20555" s="8"/>
      <c r="B20555" s="8"/>
      <c r="C20555" s="8"/>
      <c r="D20555" s="8"/>
      <c r="E20555" s="8"/>
      <c r="F20555" s="9"/>
    </row>
    <row r="20556" spans="1:6" x14ac:dyDescent="0.3">
      <c r="A20556" s="6"/>
      <c r="B20556" s="6"/>
      <c r="C20556" s="6"/>
      <c r="D20556" s="6"/>
      <c r="E20556" s="6"/>
      <c r="F20556" s="7"/>
    </row>
    <row r="20557" spans="1:6" x14ac:dyDescent="0.3">
      <c r="A20557" s="8"/>
      <c r="B20557" s="8"/>
      <c r="C20557" s="8"/>
      <c r="D20557" s="8"/>
      <c r="E20557" s="8"/>
      <c r="F20557" s="9"/>
    </row>
    <row r="20558" spans="1:6" x14ac:dyDescent="0.3">
      <c r="A20558" s="6"/>
      <c r="B20558" s="6"/>
      <c r="C20558" s="6"/>
      <c r="D20558" s="6"/>
      <c r="E20558" s="6"/>
      <c r="F20558" s="7"/>
    </row>
    <row r="20559" spans="1:6" x14ac:dyDescent="0.3">
      <c r="A20559" s="8"/>
      <c r="B20559" s="8"/>
      <c r="C20559" s="8"/>
      <c r="D20559" s="8"/>
      <c r="E20559" s="8"/>
      <c r="F20559" s="9"/>
    </row>
    <row r="20560" spans="1:6" x14ac:dyDescent="0.3">
      <c r="A20560" s="6"/>
      <c r="B20560" s="6"/>
      <c r="C20560" s="6"/>
      <c r="D20560" s="6"/>
      <c r="E20560" s="6"/>
      <c r="F20560" s="7"/>
    </row>
    <row r="20561" spans="1:6" x14ac:dyDescent="0.3">
      <c r="A20561" s="8"/>
      <c r="B20561" s="8"/>
      <c r="C20561" s="8"/>
      <c r="D20561" s="8"/>
      <c r="E20561" s="8"/>
      <c r="F20561" s="9"/>
    </row>
    <row r="20562" spans="1:6" x14ac:dyDescent="0.3">
      <c r="A20562" s="6"/>
      <c r="B20562" s="6"/>
      <c r="C20562" s="6"/>
      <c r="D20562" s="6"/>
      <c r="E20562" s="6"/>
      <c r="F20562" s="7"/>
    </row>
    <row r="20563" spans="1:6" x14ac:dyDescent="0.3">
      <c r="A20563" s="8"/>
      <c r="B20563" s="8"/>
      <c r="C20563" s="8"/>
      <c r="D20563" s="8"/>
      <c r="E20563" s="8"/>
      <c r="F20563" s="9"/>
    </row>
    <row r="20564" spans="1:6" x14ac:dyDescent="0.3">
      <c r="A20564" s="6"/>
      <c r="B20564" s="6"/>
      <c r="C20564" s="6"/>
      <c r="D20564" s="6"/>
      <c r="E20564" s="6"/>
      <c r="F20564" s="7"/>
    </row>
    <row r="20565" spans="1:6" x14ac:dyDescent="0.3">
      <c r="A20565" s="8"/>
      <c r="B20565" s="8"/>
      <c r="C20565" s="8"/>
      <c r="D20565" s="8"/>
      <c r="E20565" s="8"/>
      <c r="F20565" s="9"/>
    </row>
    <row r="20566" spans="1:6" x14ac:dyDescent="0.3">
      <c r="A20566" s="6"/>
      <c r="B20566" s="6"/>
      <c r="C20566" s="6"/>
      <c r="D20566" s="6"/>
      <c r="E20566" s="6"/>
      <c r="F20566" s="7"/>
    </row>
    <row r="20567" spans="1:6" x14ac:dyDescent="0.3">
      <c r="A20567" s="8"/>
      <c r="B20567" s="8"/>
      <c r="C20567" s="8"/>
      <c r="D20567" s="8"/>
      <c r="E20567" s="8"/>
      <c r="F20567" s="9"/>
    </row>
    <row r="20568" spans="1:6" x14ac:dyDescent="0.3">
      <c r="A20568" s="6"/>
      <c r="B20568" s="6"/>
      <c r="C20568" s="6"/>
      <c r="D20568" s="6"/>
      <c r="E20568" s="6"/>
      <c r="F20568" s="7"/>
    </row>
    <row r="20569" spans="1:6" x14ac:dyDescent="0.3">
      <c r="A20569" s="8"/>
      <c r="B20569" s="8"/>
      <c r="C20569" s="8"/>
      <c r="D20569" s="8"/>
      <c r="E20569" s="8"/>
      <c r="F20569" s="9"/>
    </row>
    <row r="20570" spans="1:6" x14ac:dyDescent="0.3">
      <c r="A20570" s="6"/>
      <c r="B20570" s="6"/>
      <c r="C20570" s="6"/>
      <c r="D20570" s="6"/>
      <c r="E20570" s="6"/>
      <c r="F20570" s="7"/>
    </row>
    <row r="20571" spans="1:6" x14ac:dyDescent="0.3">
      <c r="A20571" s="8"/>
      <c r="B20571" s="8"/>
      <c r="C20571" s="8"/>
      <c r="D20571" s="8"/>
      <c r="E20571" s="8"/>
      <c r="F20571" s="9"/>
    </row>
    <row r="20572" spans="1:6" x14ac:dyDescent="0.3">
      <c r="A20572" s="6"/>
      <c r="B20572" s="6"/>
      <c r="C20572" s="6"/>
      <c r="D20572" s="6"/>
      <c r="E20572" s="6"/>
      <c r="F20572" s="7"/>
    </row>
    <row r="20573" spans="1:6" x14ac:dyDescent="0.3">
      <c r="A20573" s="8"/>
      <c r="B20573" s="8"/>
      <c r="C20573" s="8"/>
      <c r="D20573" s="8"/>
      <c r="E20573" s="8"/>
      <c r="F20573" s="9"/>
    </row>
    <row r="20574" spans="1:6" x14ac:dyDescent="0.3">
      <c r="A20574" s="6"/>
      <c r="B20574" s="6"/>
      <c r="C20574" s="6"/>
      <c r="D20574" s="6"/>
      <c r="E20574" s="6"/>
      <c r="F20574" s="7"/>
    </row>
    <row r="20575" spans="1:6" x14ac:dyDescent="0.3">
      <c r="A20575" s="8"/>
      <c r="B20575" s="8"/>
      <c r="C20575" s="8"/>
      <c r="D20575" s="8"/>
      <c r="E20575" s="8"/>
      <c r="F20575" s="9"/>
    </row>
    <row r="20576" spans="1:6" x14ac:dyDescent="0.3">
      <c r="A20576" s="6"/>
      <c r="B20576" s="6"/>
      <c r="C20576" s="6"/>
      <c r="D20576" s="6"/>
      <c r="E20576" s="6"/>
      <c r="F20576" s="7"/>
    </row>
    <row r="20577" spans="1:6" x14ac:dyDescent="0.3">
      <c r="A20577" s="8"/>
      <c r="B20577" s="8"/>
      <c r="C20577" s="8"/>
      <c r="D20577" s="8"/>
      <c r="E20577" s="8"/>
      <c r="F20577" s="9"/>
    </row>
    <row r="20578" spans="1:6" x14ac:dyDescent="0.3">
      <c r="A20578" s="6"/>
      <c r="B20578" s="6"/>
      <c r="C20578" s="6"/>
      <c r="D20578" s="6"/>
      <c r="E20578" s="6"/>
      <c r="F20578" s="7"/>
    </row>
    <row r="20579" spans="1:6" x14ac:dyDescent="0.3">
      <c r="A20579" s="8"/>
      <c r="B20579" s="8"/>
      <c r="C20579" s="8"/>
      <c r="D20579" s="8"/>
      <c r="E20579" s="8"/>
      <c r="F20579" s="9"/>
    </row>
    <row r="20580" spans="1:6" x14ac:dyDescent="0.3">
      <c r="A20580" s="6"/>
      <c r="B20580" s="6"/>
      <c r="C20580" s="6"/>
      <c r="D20580" s="6"/>
      <c r="E20580" s="6"/>
      <c r="F20580" s="7"/>
    </row>
    <row r="20581" spans="1:6" x14ac:dyDescent="0.3">
      <c r="A20581" s="8"/>
      <c r="B20581" s="8"/>
      <c r="C20581" s="8"/>
      <c r="D20581" s="8"/>
      <c r="E20581" s="8"/>
      <c r="F20581" s="9"/>
    </row>
    <row r="20582" spans="1:6" x14ac:dyDescent="0.3">
      <c r="A20582" s="6"/>
      <c r="B20582" s="6"/>
      <c r="C20582" s="6"/>
      <c r="D20582" s="6"/>
      <c r="E20582" s="6"/>
      <c r="F20582" s="7"/>
    </row>
    <row r="20583" spans="1:6" x14ac:dyDescent="0.3">
      <c r="A20583" s="8"/>
      <c r="B20583" s="8"/>
      <c r="C20583" s="8"/>
      <c r="D20583" s="8"/>
      <c r="E20583" s="8"/>
      <c r="F20583" s="9"/>
    </row>
    <row r="20584" spans="1:6" x14ac:dyDescent="0.3">
      <c r="A20584" s="6"/>
      <c r="B20584" s="6"/>
      <c r="C20584" s="6"/>
      <c r="D20584" s="6"/>
      <c r="E20584" s="6"/>
      <c r="F20584" s="7"/>
    </row>
    <row r="20585" spans="1:6" x14ac:dyDescent="0.3">
      <c r="A20585" s="8"/>
      <c r="B20585" s="8"/>
      <c r="C20585" s="8"/>
      <c r="D20585" s="8"/>
      <c r="E20585" s="8"/>
      <c r="F20585" s="9"/>
    </row>
    <row r="20586" spans="1:6" x14ac:dyDescent="0.3">
      <c r="A20586" s="6"/>
      <c r="B20586" s="6"/>
      <c r="C20586" s="6"/>
      <c r="D20586" s="6"/>
      <c r="E20586" s="6"/>
      <c r="F20586" s="7"/>
    </row>
    <row r="20587" spans="1:6" x14ac:dyDescent="0.3">
      <c r="A20587" s="8"/>
      <c r="B20587" s="8"/>
      <c r="C20587" s="8"/>
      <c r="D20587" s="8"/>
      <c r="E20587" s="8"/>
      <c r="F20587" s="9"/>
    </row>
    <row r="20588" spans="1:6" x14ac:dyDescent="0.3">
      <c r="A20588" s="6"/>
      <c r="B20588" s="6"/>
      <c r="C20588" s="6"/>
      <c r="D20588" s="6"/>
      <c r="E20588" s="6"/>
      <c r="F20588" s="7"/>
    </row>
    <row r="20589" spans="1:6" x14ac:dyDescent="0.3">
      <c r="A20589" s="8"/>
      <c r="B20589" s="8"/>
      <c r="C20589" s="8"/>
      <c r="D20589" s="8"/>
      <c r="E20589" s="8"/>
      <c r="F20589" s="9"/>
    </row>
    <row r="20590" spans="1:6" x14ac:dyDescent="0.3">
      <c r="A20590" s="6"/>
      <c r="B20590" s="6"/>
      <c r="C20590" s="6"/>
      <c r="D20590" s="6"/>
      <c r="E20590" s="6"/>
      <c r="F20590" s="7"/>
    </row>
    <row r="20591" spans="1:6" x14ac:dyDescent="0.3">
      <c r="A20591" s="8"/>
      <c r="B20591" s="8"/>
      <c r="C20591" s="8"/>
      <c r="D20591" s="8"/>
      <c r="E20591" s="8"/>
      <c r="F20591" s="9"/>
    </row>
    <row r="20592" spans="1:6" x14ac:dyDescent="0.3">
      <c r="A20592" s="6"/>
      <c r="B20592" s="6"/>
      <c r="C20592" s="6"/>
      <c r="D20592" s="6"/>
      <c r="E20592" s="6"/>
      <c r="F20592" s="7"/>
    </row>
    <row r="20593" spans="1:6" x14ac:dyDescent="0.3">
      <c r="A20593" s="8"/>
      <c r="B20593" s="8"/>
      <c r="C20593" s="8"/>
      <c r="D20593" s="8"/>
      <c r="E20593" s="8"/>
      <c r="F20593" s="9"/>
    </row>
    <row r="20594" spans="1:6" x14ac:dyDescent="0.3">
      <c r="A20594" s="6"/>
      <c r="B20594" s="6"/>
      <c r="C20594" s="6"/>
      <c r="D20594" s="6"/>
      <c r="E20594" s="6"/>
      <c r="F20594" s="7"/>
    </row>
    <row r="20595" spans="1:6" x14ac:dyDescent="0.3">
      <c r="A20595" s="8"/>
      <c r="B20595" s="8"/>
      <c r="C20595" s="8"/>
      <c r="D20595" s="8"/>
      <c r="E20595" s="8"/>
      <c r="F20595" s="9"/>
    </row>
    <row r="20596" spans="1:6" x14ac:dyDescent="0.3">
      <c r="A20596" s="6"/>
      <c r="B20596" s="6"/>
      <c r="C20596" s="6"/>
      <c r="D20596" s="6"/>
      <c r="E20596" s="6"/>
      <c r="F20596" s="7"/>
    </row>
    <row r="20597" spans="1:6" x14ac:dyDescent="0.3">
      <c r="A20597" s="8"/>
      <c r="B20597" s="8"/>
      <c r="C20597" s="8"/>
      <c r="D20597" s="8"/>
      <c r="E20597" s="8"/>
      <c r="F20597" s="9"/>
    </row>
    <row r="20598" spans="1:6" x14ac:dyDescent="0.3">
      <c r="A20598" s="6"/>
      <c r="B20598" s="6"/>
      <c r="C20598" s="6"/>
      <c r="D20598" s="6"/>
      <c r="E20598" s="6"/>
      <c r="F20598" s="7"/>
    </row>
    <row r="20599" spans="1:6" x14ac:dyDescent="0.3">
      <c r="A20599" s="8"/>
      <c r="B20599" s="8"/>
      <c r="C20599" s="8"/>
      <c r="D20599" s="8"/>
      <c r="E20599" s="8"/>
      <c r="F20599" s="9"/>
    </row>
    <row r="20600" spans="1:6" x14ac:dyDescent="0.3">
      <c r="A20600" s="6"/>
      <c r="B20600" s="6"/>
      <c r="C20600" s="6"/>
      <c r="D20600" s="6"/>
      <c r="E20600" s="6"/>
      <c r="F20600" s="7"/>
    </row>
    <row r="20601" spans="1:6" x14ac:dyDescent="0.3">
      <c r="A20601" s="8"/>
      <c r="B20601" s="8"/>
      <c r="C20601" s="8"/>
      <c r="D20601" s="8"/>
      <c r="E20601" s="8"/>
      <c r="F20601" s="9"/>
    </row>
    <row r="20602" spans="1:6" x14ac:dyDescent="0.3">
      <c r="A20602" s="6"/>
      <c r="B20602" s="6"/>
      <c r="C20602" s="6"/>
      <c r="D20602" s="6"/>
      <c r="E20602" s="6"/>
      <c r="F20602" s="7"/>
    </row>
    <row r="20603" spans="1:6" x14ac:dyDescent="0.3">
      <c r="A20603" s="8"/>
      <c r="B20603" s="8"/>
      <c r="C20603" s="8"/>
      <c r="D20603" s="8"/>
      <c r="E20603" s="8"/>
      <c r="F20603" s="9"/>
    </row>
    <row r="20604" spans="1:6" x14ac:dyDescent="0.3">
      <c r="A20604" s="6"/>
      <c r="B20604" s="6"/>
      <c r="C20604" s="6"/>
      <c r="D20604" s="6"/>
      <c r="E20604" s="6"/>
      <c r="F20604" s="7"/>
    </row>
    <row r="20605" spans="1:6" x14ac:dyDescent="0.3">
      <c r="A20605" s="8"/>
      <c r="B20605" s="8"/>
      <c r="C20605" s="8"/>
      <c r="D20605" s="8"/>
      <c r="E20605" s="8"/>
      <c r="F20605" s="9"/>
    </row>
    <row r="20606" spans="1:6" x14ac:dyDescent="0.3">
      <c r="A20606" s="6"/>
      <c r="B20606" s="6"/>
      <c r="C20606" s="6"/>
      <c r="D20606" s="6"/>
      <c r="E20606" s="6"/>
      <c r="F20606" s="7"/>
    </row>
    <row r="20607" spans="1:6" x14ac:dyDescent="0.3">
      <c r="A20607" s="8"/>
      <c r="B20607" s="8"/>
      <c r="C20607" s="8"/>
      <c r="D20607" s="8"/>
      <c r="E20607" s="8"/>
      <c r="F20607" s="9"/>
    </row>
    <row r="20608" spans="1:6" x14ac:dyDescent="0.3">
      <c r="A20608" s="6"/>
      <c r="B20608" s="6"/>
      <c r="C20608" s="6"/>
      <c r="D20608" s="6"/>
      <c r="E20608" s="6"/>
      <c r="F20608" s="7"/>
    </row>
    <row r="20609" spans="1:6" x14ac:dyDescent="0.3">
      <c r="A20609" s="8"/>
      <c r="B20609" s="8"/>
      <c r="C20609" s="8"/>
      <c r="D20609" s="8"/>
      <c r="E20609" s="8"/>
      <c r="F20609" s="9"/>
    </row>
    <row r="20610" spans="1:6" x14ac:dyDescent="0.3">
      <c r="A20610" s="6"/>
      <c r="B20610" s="6"/>
      <c r="C20610" s="6"/>
      <c r="D20610" s="6"/>
      <c r="E20610" s="6"/>
      <c r="F20610" s="7"/>
    </row>
    <row r="20611" spans="1:6" x14ac:dyDescent="0.3">
      <c r="A20611" s="8"/>
      <c r="B20611" s="8"/>
      <c r="C20611" s="8"/>
      <c r="D20611" s="8"/>
      <c r="E20611" s="8"/>
      <c r="F20611" s="9"/>
    </row>
    <row r="20612" spans="1:6" x14ac:dyDescent="0.3">
      <c r="A20612" s="6"/>
      <c r="B20612" s="6"/>
      <c r="C20612" s="6"/>
      <c r="D20612" s="6"/>
      <c r="E20612" s="6"/>
      <c r="F20612" s="7"/>
    </row>
    <row r="20613" spans="1:6" x14ac:dyDescent="0.3">
      <c r="A20613" s="8"/>
      <c r="B20613" s="8"/>
      <c r="C20613" s="8"/>
      <c r="D20613" s="8"/>
      <c r="E20613" s="8"/>
      <c r="F20613" s="9"/>
    </row>
    <row r="20614" spans="1:6" x14ac:dyDescent="0.3">
      <c r="A20614" s="6"/>
      <c r="B20614" s="6"/>
      <c r="C20614" s="6"/>
      <c r="D20614" s="6"/>
      <c r="E20614" s="6"/>
      <c r="F20614" s="7"/>
    </row>
    <row r="20615" spans="1:6" x14ac:dyDescent="0.3">
      <c r="A20615" s="8"/>
      <c r="B20615" s="8"/>
      <c r="C20615" s="8"/>
      <c r="D20615" s="8"/>
      <c r="E20615" s="8"/>
      <c r="F20615" s="9"/>
    </row>
    <row r="20616" spans="1:6" x14ac:dyDescent="0.3">
      <c r="A20616" s="6"/>
      <c r="B20616" s="6"/>
      <c r="C20616" s="6"/>
      <c r="D20616" s="6"/>
      <c r="E20616" s="6"/>
      <c r="F20616" s="7"/>
    </row>
    <row r="20617" spans="1:6" x14ac:dyDescent="0.3">
      <c r="A20617" s="8"/>
      <c r="B20617" s="8"/>
      <c r="C20617" s="8"/>
      <c r="D20617" s="8"/>
      <c r="E20617" s="8"/>
      <c r="F20617" s="9"/>
    </row>
    <row r="20618" spans="1:6" x14ac:dyDescent="0.3">
      <c r="A20618" s="6"/>
      <c r="B20618" s="6"/>
      <c r="C20618" s="6"/>
      <c r="D20618" s="6"/>
      <c r="E20618" s="6"/>
      <c r="F20618" s="7"/>
    </row>
    <row r="20619" spans="1:6" x14ac:dyDescent="0.3">
      <c r="A20619" s="8"/>
      <c r="B20619" s="8"/>
      <c r="C20619" s="8"/>
      <c r="D20619" s="8"/>
      <c r="E20619" s="8"/>
      <c r="F20619" s="9"/>
    </row>
    <row r="20620" spans="1:6" x14ac:dyDescent="0.3">
      <c r="A20620" s="6"/>
      <c r="B20620" s="6"/>
      <c r="C20620" s="6"/>
      <c r="D20620" s="6"/>
      <c r="E20620" s="6"/>
      <c r="F20620" s="7"/>
    </row>
    <row r="20621" spans="1:6" x14ac:dyDescent="0.3">
      <c r="A20621" s="8"/>
      <c r="B20621" s="8"/>
      <c r="C20621" s="8"/>
      <c r="D20621" s="8"/>
      <c r="E20621" s="8"/>
      <c r="F20621" s="9"/>
    </row>
    <row r="20622" spans="1:6" x14ac:dyDescent="0.3">
      <c r="A20622" s="6"/>
      <c r="B20622" s="6"/>
      <c r="C20622" s="6"/>
      <c r="D20622" s="6"/>
      <c r="E20622" s="6"/>
      <c r="F20622" s="7"/>
    </row>
    <row r="20623" spans="1:6" x14ac:dyDescent="0.3">
      <c r="A20623" s="8"/>
      <c r="B20623" s="8"/>
      <c r="C20623" s="8"/>
      <c r="D20623" s="8"/>
      <c r="E20623" s="8"/>
      <c r="F20623" s="9"/>
    </row>
    <row r="20624" spans="1:6" x14ac:dyDescent="0.3">
      <c r="A20624" s="6"/>
      <c r="B20624" s="6"/>
      <c r="C20624" s="6"/>
      <c r="D20624" s="6"/>
      <c r="E20624" s="6"/>
      <c r="F20624" s="7"/>
    </row>
    <row r="20625" spans="1:6" x14ac:dyDescent="0.3">
      <c r="A20625" s="8"/>
      <c r="B20625" s="8"/>
      <c r="C20625" s="8"/>
      <c r="D20625" s="8"/>
      <c r="E20625" s="8"/>
      <c r="F20625" s="9"/>
    </row>
    <row r="20626" spans="1:6" x14ac:dyDescent="0.3">
      <c r="A20626" s="6"/>
      <c r="B20626" s="6"/>
      <c r="C20626" s="6"/>
      <c r="D20626" s="6"/>
      <c r="E20626" s="6"/>
      <c r="F20626" s="7"/>
    </row>
    <row r="20627" spans="1:6" x14ac:dyDescent="0.3">
      <c r="A20627" s="8"/>
      <c r="B20627" s="8"/>
      <c r="C20627" s="8"/>
      <c r="D20627" s="8"/>
      <c r="E20627" s="8"/>
      <c r="F20627" s="9"/>
    </row>
    <row r="20628" spans="1:6" x14ac:dyDescent="0.3">
      <c r="A20628" s="6"/>
      <c r="B20628" s="6"/>
      <c r="C20628" s="6"/>
      <c r="D20628" s="6"/>
      <c r="E20628" s="6"/>
      <c r="F20628" s="7"/>
    </row>
    <row r="20629" spans="1:6" x14ac:dyDescent="0.3">
      <c r="A20629" s="8"/>
      <c r="B20629" s="8"/>
      <c r="C20629" s="8"/>
      <c r="D20629" s="8"/>
      <c r="E20629" s="8"/>
      <c r="F20629" s="9"/>
    </row>
    <row r="20630" spans="1:6" x14ac:dyDescent="0.3">
      <c r="A20630" s="6"/>
      <c r="B20630" s="6"/>
      <c r="C20630" s="6"/>
      <c r="D20630" s="6"/>
      <c r="E20630" s="6"/>
      <c r="F20630" s="7"/>
    </row>
    <row r="20631" spans="1:6" x14ac:dyDescent="0.3">
      <c r="A20631" s="8"/>
      <c r="B20631" s="8"/>
      <c r="C20631" s="8"/>
      <c r="D20631" s="8"/>
      <c r="E20631" s="8"/>
      <c r="F20631" s="9"/>
    </row>
    <row r="20632" spans="1:6" x14ac:dyDescent="0.3">
      <c r="A20632" s="6"/>
      <c r="B20632" s="6"/>
      <c r="C20632" s="6"/>
      <c r="D20632" s="6"/>
      <c r="E20632" s="6"/>
      <c r="F20632" s="7"/>
    </row>
    <row r="20633" spans="1:6" x14ac:dyDescent="0.3">
      <c r="A20633" s="8"/>
      <c r="B20633" s="8"/>
      <c r="C20633" s="8"/>
      <c r="D20633" s="8"/>
      <c r="E20633" s="8"/>
      <c r="F20633" s="9"/>
    </row>
    <row r="20634" spans="1:6" x14ac:dyDescent="0.3">
      <c r="A20634" s="6"/>
      <c r="B20634" s="6"/>
      <c r="C20634" s="6"/>
      <c r="D20634" s="6"/>
      <c r="E20634" s="6"/>
      <c r="F20634" s="7"/>
    </row>
    <row r="20635" spans="1:6" x14ac:dyDescent="0.3">
      <c r="A20635" s="8"/>
      <c r="B20635" s="8"/>
      <c r="C20635" s="8"/>
      <c r="D20635" s="8"/>
      <c r="E20635" s="8"/>
      <c r="F20635" s="9"/>
    </row>
    <row r="20636" spans="1:6" x14ac:dyDescent="0.3">
      <c r="A20636" s="6"/>
      <c r="B20636" s="6"/>
      <c r="C20636" s="6"/>
      <c r="D20636" s="6"/>
      <c r="E20636" s="6"/>
      <c r="F20636" s="7"/>
    </row>
    <row r="20637" spans="1:6" x14ac:dyDescent="0.3">
      <c r="A20637" s="8"/>
      <c r="B20637" s="8"/>
      <c r="C20637" s="8"/>
      <c r="D20637" s="8"/>
      <c r="E20637" s="8"/>
      <c r="F20637" s="9"/>
    </row>
    <row r="20638" spans="1:6" x14ac:dyDescent="0.3">
      <c r="A20638" s="6"/>
      <c r="B20638" s="6"/>
      <c r="C20638" s="6"/>
      <c r="D20638" s="6"/>
      <c r="E20638" s="6"/>
      <c r="F20638" s="7"/>
    </row>
    <row r="20639" spans="1:6" x14ac:dyDescent="0.3">
      <c r="A20639" s="8"/>
      <c r="B20639" s="8"/>
      <c r="C20639" s="8"/>
      <c r="D20639" s="8"/>
      <c r="E20639" s="8"/>
      <c r="F20639" s="9"/>
    </row>
    <row r="20640" spans="1:6" x14ac:dyDescent="0.3">
      <c r="A20640" s="6"/>
      <c r="B20640" s="6"/>
      <c r="C20640" s="6"/>
      <c r="D20640" s="6"/>
      <c r="E20640" s="6"/>
      <c r="F20640" s="7"/>
    </row>
    <row r="20641" spans="1:6" x14ac:dyDescent="0.3">
      <c r="A20641" s="8"/>
      <c r="B20641" s="8"/>
      <c r="C20641" s="8"/>
      <c r="D20641" s="8"/>
      <c r="E20641" s="8"/>
      <c r="F20641" s="9"/>
    </row>
    <row r="20642" spans="1:6" x14ac:dyDescent="0.3">
      <c r="A20642" s="6"/>
      <c r="B20642" s="6"/>
      <c r="C20642" s="6"/>
      <c r="D20642" s="6"/>
      <c r="E20642" s="6"/>
      <c r="F20642" s="7"/>
    </row>
    <row r="20643" spans="1:6" x14ac:dyDescent="0.3">
      <c r="A20643" s="8"/>
      <c r="B20643" s="8"/>
      <c r="C20643" s="8"/>
      <c r="D20643" s="8"/>
      <c r="E20643" s="8"/>
      <c r="F20643" s="9"/>
    </row>
    <row r="20644" spans="1:6" x14ac:dyDescent="0.3">
      <c r="A20644" s="6"/>
      <c r="B20644" s="6"/>
      <c r="C20644" s="6"/>
      <c r="D20644" s="6"/>
      <c r="E20644" s="6"/>
      <c r="F20644" s="7"/>
    </row>
    <row r="20645" spans="1:6" x14ac:dyDescent="0.3">
      <c r="A20645" s="8"/>
      <c r="B20645" s="8"/>
      <c r="C20645" s="8"/>
      <c r="D20645" s="8"/>
      <c r="E20645" s="8"/>
      <c r="F20645" s="9"/>
    </row>
    <row r="20646" spans="1:6" x14ac:dyDescent="0.3">
      <c r="A20646" s="6"/>
      <c r="B20646" s="6"/>
      <c r="C20646" s="6"/>
      <c r="D20646" s="6"/>
      <c r="E20646" s="6"/>
      <c r="F20646" s="7"/>
    </row>
    <row r="20647" spans="1:6" x14ac:dyDescent="0.3">
      <c r="A20647" s="8"/>
      <c r="B20647" s="8"/>
      <c r="C20647" s="8"/>
      <c r="D20647" s="8"/>
      <c r="E20647" s="8"/>
      <c r="F20647" s="9"/>
    </row>
    <row r="20648" spans="1:6" x14ac:dyDescent="0.3">
      <c r="A20648" s="6"/>
      <c r="B20648" s="6"/>
      <c r="C20648" s="6"/>
      <c r="D20648" s="6"/>
      <c r="E20648" s="6"/>
      <c r="F20648" s="7"/>
    </row>
    <row r="20649" spans="1:6" x14ac:dyDescent="0.3">
      <c r="A20649" s="8"/>
      <c r="B20649" s="8"/>
      <c r="C20649" s="8"/>
      <c r="D20649" s="8"/>
      <c r="E20649" s="8"/>
      <c r="F20649" s="9"/>
    </row>
    <row r="20650" spans="1:6" x14ac:dyDescent="0.3">
      <c r="A20650" s="6"/>
      <c r="B20650" s="6"/>
      <c r="C20650" s="6"/>
      <c r="D20650" s="6"/>
      <c r="E20650" s="6"/>
      <c r="F20650" s="7"/>
    </row>
    <row r="20651" spans="1:6" x14ac:dyDescent="0.3">
      <c r="A20651" s="8"/>
      <c r="B20651" s="8"/>
      <c r="C20651" s="8"/>
      <c r="D20651" s="8"/>
      <c r="E20651" s="8"/>
      <c r="F20651" s="9"/>
    </row>
    <row r="20652" spans="1:6" x14ac:dyDescent="0.3">
      <c r="A20652" s="6"/>
      <c r="B20652" s="6"/>
      <c r="C20652" s="6"/>
      <c r="D20652" s="6"/>
      <c r="E20652" s="6"/>
      <c r="F20652" s="7"/>
    </row>
    <row r="20653" spans="1:6" x14ac:dyDescent="0.3">
      <c r="A20653" s="8"/>
      <c r="B20653" s="8"/>
      <c r="C20653" s="8"/>
      <c r="D20653" s="8"/>
      <c r="E20653" s="8"/>
      <c r="F20653" s="9"/>
    </row>
    <row r="20654" spans="1:6" x14ac:dyDescent="0.3">
      <c r="A20654" s="6"/>
      <c r="B20654" s="6"/>
      <c r="C20654" s="6"/>
      <c r="D20654" s="6"/>
      <c r="E20654" s="6"/>
      <c r="F20654" s="7"/>
    </row>
    <row r="20655" spans="1:6" x14ac:dyDescent="0.3">
      <c r="A20655" s="8"/>
      <c r="B20655" s="8"/>
      <c r="C20655" s="8"/>
      <c r="D20655" s="8"/>
      <c r="E20655" s="8"/>
      <c r="F20655" s="9"/>
    </row>
    <row r="20656" spans="1:6" x14ac:dyDescent="0.3">
      <c r="A20656" s="6"/>
      <c r="B20656" s="6"/>
      <c r="C20656" s="6"/>
      <c r="D20656" s="6"/>
      <c r="E20656" s="6"/>
      <c r="F20656" s="7"/>
    </row>
    <row r="20657" spans="1:6" x14ac:dyDescent="0.3">
      <c r="A20657" s="8"/>
      <c r="B20657" s="8"/>
      <c r="C20657" s="8"/>
      <c r="D20657" s="8"/>
      <c r="E20657" s="8"/>
      <c r="F20657" s="9"/>
    </row>
    <row r="20658" spans="1:6" x14ac:dyDescent="0.3">
      <c r="A20658" s="6"/>
      <c r="B20658" s="6"/>
      <c r="C20658" s="6"/>
      <c r="D20658" s="6"/>
      <c r="E20658" s="6"/>
      <c r="F20658" s="7"/>
    </row>
    <row r="20659" spans="1:6" x14ac:dyDescent="0.3">
      <c r="A20659" s="8"/>
      <c r="B20659" s="8"/>
      <c r="C20659" s="8"/>
      <c r="D20659" s="8"/>
      <c r="E20659" s="8"/>
      <c r="F20659" s="9"/>
    </row>
    <row r="20660" spans="1:6" x14ac:dyDescent="0.3">
      <c r="A20660" s="6"/>
      <c r="B20660" s="6"/>
      <c r="C20660" s="6"/>
      <c r="D20660" s="6"/>
      <c r="E20660" s="6"/>
      <c r="F20660" s="7"/>
    </row>
    <row r="20661" spans="1:6" x14ac:dyDescent="0.3">
      <c r="A20661" s="8"/>
      <c r="B20661" s="8"/>
      <c r="C20661" s="8"/>
      <c r="D20661" s="8"/>
      <c r="E20661" s="8"/>
      <c r="F20661" s="9"/>
    </row>
    <row r="20662" spans="1:6" x14ac:dyDescent="0.3">
      <c r="A20662" s="6"/>
      <c r="B20662" s="6"/>
      <c r="C20662" s="6"/>
      <c r="D20662" s="6"/>
      <c r="E20662" s="6"/>
      <c r="F20662" s="7"/>
    </row>
    <row r="20663" spans="1:6" x14ac:dyDescent="0.3">
      <c r="A20663" s="8"/>
      <c r="B20663" s="8"/>
      <c r="C20663" s="8"/>
      <c r="D20663" s="8"/>
      <c r="E20663" s="8"/>
      <c r="F20663" s="9"/>
    </row>
    <row r="20664" spans="1:6" x14ac:dyDescent="0.3">
      <c r="A20664" s="6"/>
      <c r="B20664" s="6"/>
      <c r="C20664" s="6"/>
      <c r="D20664" s="6"/>
      <c r="E20664" s="6"/>
      <c r="F20664" s="7"/>
    </row>
    <row r="20665" spans="1:6" x14ac:dyDescent="0.3">
      <c r="A20665" s="8"/>
      <c r="B20665" s="8"/>
      <c r="C20665" s="8"/>
      <c r="D20665" s="8"/>
      <c r="E20665" s="8"/>
      <c r="F20665" s="9"/>
    </row>
    <row r="20666" spans="1:6" x14ac:dyDescent="0.3">
      <c r="A20666" s="6"/>
      <c r="B20666" s="6"/>
      <c r="C20666" s="6"/>
      <c r="D20666" s="6"/>
      <c r="E20666" s="6"/>
      <c r="F20666" s="7"/>
    </row>
    <row r="20667" spans="1:6" x14ac:dyDescent="0.3">
      <c r="A20667" s="8"/>
      <c r="B20667" s="8"/>
      <c r="C20667" s="8"/>
      <c r="D20667" s="8"/>
      <c r="E20667" s="8"/>
      <c r="F20667" s="9"/>
    </row>
    <row r="20668" spans="1:6" x14ac:dyDescent="0.3">
      <c r="A20668" s="6"/>
      <c r="B20668" s="6"/>
      <c r="C20668" s="6"/>
      <c r="D20668" s="6"/>
      <c r="E20668" s="6"/>
      <c r="F20668" s="7"/>
    </row>
    <row r="20669" spans="1:6" x14ac:dyDescent="0.3">
      <c r="A20669" s="8"/>
      <c r="B20669" s="8"/>
      <c r="C20669" s="8"/>
      <c r="D20669" s="8"/>
      <c r="E20669" s="8"/>
      <c r="F20669" s="9"/>
    </row>
    <row r="20670" spans="1:6" x14ac:dyDescent="0.3">
      <c r="A20670" s="6"/>
      <c r="B20670" s="6"/>
      <c r="C20670" s="6"/>
      <c r="D20670" s="6"/>
      <c r="E20670" s="6"/>
      <c r="F20670" s="7"/>
    </row>
    <row r="20671" spans="1:6" x14ac:dyDescent="0.3">
      <c r="A20671" s="8"/>
      <c r="B20671" s="8"/>
      <c r="C20671" s="8"/>
      <c r="D20671" s="8"/>
      <c r="E20671" s="8"/>
      <c r="F20671" s="9"/>
    </row>
    <row r="20672" spans="1:6" x14ac:dyDescent="0.3">
      <c r="A20672" s="6"/>
      <c r="B20672" s="6"/>
      <c r="C20672" s="6"/>
      <c r="D20672" s="6"/>
      <c r="E20672" s="6"/>
      <c r="F20672" s="7"/>
    </row>
    <row r="20673" spans="1:6" x14ac:dyDescent="0.3">
      <c r="A20673" s="8"/>
      <c r="B20673" s="8"/>
      <c r="C20673" s="8"/>
      <c r="D20673" s="8"/>
      <c r="E20673" s="8"/>
      <c r="F20673" s="9"/>
    </row>
    <row r="20674" spans="1:6" x14ac:dyDescent="0.3">
      <c r="A20674" s="6"/>
      <c r="B20674" s="6"/>
      <c r="C20674" s="6"/>
      <c r="D20674" s="6"/>
      <c r="E20674" s="6"/>
      <c r="F20674" s="7"/>
    </row>
    <row r="20675" spans="1:6" x14ac:dyDescent="0.3">
      <c r="A20675" s="8"/>
      <c r="B20675" s="8"/>
      <c r="C20675" s="8"/>
      <c r="D20675" s="8"/>
      <c r="E20675" s="8"/>
      <c r="F20675" s="9"/>
    </row>
    <row r="20676" spans="1:6" x14ac:dyDescent="0.3">
      <c r="A20676" s="6"/>
      <c r="B20676" s="6"/>
      <c r="C20676" s="6"/>
      <c r="D20676" s="6"/>
      <c r="E20676" s="6"/>
      <c r="F20676" s="7"/>
    </row>
    <row r="20677" spans="1:6" x14ac:dyDescent="0.3">
      <c r="A20677" s="8"/>
      <c r="B20677" s="8"/>
      <c r="C20677" s="8"/>
      <c r="D20677" s="8"/>
      <c r="E20677" s="8"/>
      <c r="F20677" s="9"/>
    </row>
    <row r="20678" spans="1:6" x14ac:dyDescent="0.3">
      <c r="A20678" s="6"/>
      <c r="B20678" s="6"/>
      <c r="C20678" s="6"/>
      <c r="D20678" s="6"/>
      <c r="E20678" s="6"/>
      <c r="F20678" s="7"/>
    </row>
    <row r="20679" spans="1:6" x14ac:dyDescent="0.3">
      <c r="A20679" s="8"/>
      <c r="B20679" s="8"/>
      <c r="C20679" s="8"/>
      <c r="D20679" s="8"/>
      <c r="E20679" s="8"/>
      <c r="F20679" s="9"/>
    </row>
    <row r="20680" spans="1:6" x14ac:dyDescent="0.3">
      <c r="A20680" s="6"/>
      <c r="B20680" s="6"/>
      <c r="C20680" s="6"/>
      <c r="D20680" s="6"/>
      <c r="E20680" s="6"/>
      <c r="F20680" s="7"/>
    </row>
    <row r="20681" spans="1:6" x14ac:dyDescent="0.3">
      <c r="A20681" s="8"/>
      <c r="B20681" s="8"/>
      <c r="C20681" s="8"/>
      <c r="D20681" s="8"/>
      <c r="E20681" s="8"/>
      <c r="F20681" s="9"/>
    </row>
    <row r="20682" spans="1:6" x14ac:dyDescent="0.3">
      <c r="A20682" s="6"/>
      <c r="B20682" s="6"/>
      <c r="C20682" s="6"/>
      <c r="D20682" s="6"/>
      <c r="E20682" s="6"/>
      <c r="F20682" s="7"/>
    </row>
    <row r="20683" spans="1:6" x14ac:dyDescent="0.3">
      <c r="A20683" s="8"/>
      <c r="B20683" s="8"/>
      <c r="C20683" s="8"/>
      <c r="D20683" s="8"/>
      <c r="E20683" s="8"/>
      <c r="F20683" s="9"/>
    </row>
    <row r="20684" spans="1:6" x14ac:dyDescent="0.3">
      <c r="A20684" s="6"/>
      <c r="B20684" s="6"/>
      <c r="C20684" s="6"/>
      <c r="D20684" s="6"/>
      <c r="E20684" s="6"/>
      <c r="F20684" s="7"/>
    </row>
    <row r="20685" spans="1:6" x14ac:dyDescent="0.3">
      <c r="A20685" s="8"/>
      <c r="B20685" s="8"/>
      <c r="C20685" s="8"/>
      <c r="D20685" s="8"/>
      <c r="E20685" s="8"/>
      <c r="F20685" s="9"/>
    </row>
    <row r="20686" spans="1:6" x14ac:dyDescent="0.3">
      <c r="A20686" s="6"/>
      <c r="B20686" s="6"/>
      <c r="C20686" s="6"/>
      <c r="D20686" s="6"/>
      <c r="E20686" s="6"/>
      <c r="F20686" s="7"/>
    </row>
    <row r="20687" spans="1:6" x14ac:dyDescent="0.3">
      <c r="A20687" s="8"/>
      <c r="B20687" s="8"/>
      <c r="C20687" s="8"/>
      <c r="D20687" s="8"/>
      <c r="E20687" s="8"/>
      <c r="F20687" s="9"/>
    </row>
    <row r="20688" spans="1:6" x14ac:dyDescent="0.3">
      <c r="A20688" s="6"/>
      <c r="B20688" s="6"/>
      <c r="C20688" s="6"/>
      <c r="D20688" s="6"/>
      <c r="E20688" s="6"/>
      <c r="F20688" s="7"/>
    </row>
    <row r="20689" spans="1:6" x14ac:dyDescent="0.3">
      <c r="A20689" s="8"/>
      <c r="B20689" s="8"/>
      <c r="C20689" s="8"/>
      <c r="D20689" s="8"/>
      <c r="E20689" s="8"/>
      <c r="F20689" s="9"/>
    </row>
    <row r="20690" spans="1:6" x14ac:dyDescent="0.3">
      <c r="A20690" s="6"/>
      <c r="B20690" s="6"/>
      <c r="C20690" s="6"/>
      <c r="D20690" s="6"/>
      <c r="E20690" s="6"/>
      <c r="F20690" s="7"/>
    </row>
    <row r="20691" spans="1:6" x14ac:dyDescent="0.3">
      <c r="A20691" s="8"/>
      <c r="B20691" s="8"/>
      <c r="C20691" s="8"/>
      <c r="D20691" s="8"/>
      <c r="E20691" s="8"/>
      <c r="F20691" s="9"/>
    </row>
    <row r="20692" spans="1:6" x14ac:dyDescent="0.3">
      <c r="A20692" s="6"/>
      <c r="B20692" s="6"/>
      <c r="C20692" s="6"/>
      <c r="D20692" s="6"/>
      <c r="E20692" s="6"/>
      <c r="F20692" s="7"/>
    </row>
    <row r="20693" spans="1:6" x14ac:dyDescent="0.3">
      <c r="A20693" s="8"/>
      <c r="B20693" s="8"/>
      <c r="C20693" s="8"/>
      <c r="D20693" s="8"/>
      <c r="E20693" s="8"/>
      <c r="F20693" s="9"/>
    </row>
    <row r="20694" spans="1:6" x14ac:dyDescent="0.3">
      <c r="A20694" s="6"/>
      <c r="B20694" s="6"/>
      <c r="C20694" s="6"/>
      <c r="D20694" s="6"/>
      <c r="E20694" s="6"/>
      <c r="F20694" s="7"/>
    </row>
    <row r="20695" spans="1:6" x14ac:dyDescent="0.3">
      <c r="A20695" s="8"/>
      <c r="B20695" s="8"/>
      <c r="C20695" s="8"/>
      <c r="D20695" s="8"/>
      <c r="E20695" s="8"/>
      <c r="F20695" s="9"/>
    </row>
    <row r="20696" spans="1:6" x14ac:dyDescent="0.3">
      <c r="A20696" s="6"/>
      <c r="B20696" s="6"/>
      <c r="C20696" s="6"/>
      <c r="D20696" s="6"/>
      <c r="E20696" s="6"/>
      <c r="F20696" s="7"/>
    </row>
    <row r="20697" spans="1:6" x14ac:dyDescent="0.3">
      <c r="A20697" s="8"/>
      <c r="B20697" s="8"/>
      <c r="C20697" s="8"/>
      <c r="D20697" s="8"/>
      <c r="E20697" s="8"/>
      <c r="F20697" s="9"/>
    </row>
    <row r="20698" spans="1:6" x14ac:dyDescent="0.3">
      <c r="A20698" s="6"/>
      <c r="B20698" s="6"/>
      <c r="C20698" s="6"/>
      <c r="D20698" s="6"/>
      <c r="E20698" s="6"/>
      <c r="F20698" s="7"/>
    </row>
    <row r="20699" spans="1:6" x14ac:dyDescent="0.3">
      <c r="A20699" s="8"/>
      <c r="B20699" s="8"/>
      <c r="C20699" s="8"/>
      <c r="D20699" s="8"/>
      <c r="E20699" s="8"/>
      <c r="F20699" s="9"/>
    </row>
    <row r="20700" spans="1:6" x14ac:dyDescent="0.3">
      <c r="A20700" s="6"/>
      <c r="B20700" s="6"/>
      <c r="C20700" s="6"/>
      <c r="D20700" s="6"/>
      <c r="E20700" s="6"/>
      <c r="F20700" s="7"/>
    </row>
    <row r="20701" spans="1:6" x14ac:dyDescent="0.3">
      <c r="A20701" s="8"/>
      <c r="B20701" s="8"/>
      <c r="C20701" s="8"/>
      <c r="D20701" s="8"/>
      <c r="E20701" s="8"/>
      <c r="F20701" s="9"/>
    </row>
    <row r="20702" spans="1:6" x14ac:dyDescent="0.3">
      <c r="A20702" s="6"/>
      <c r="B20702" s="6"/>
      <c r="C20702" s="6"/>
      <c r="D20702" s="6"/>
      <c r="E20702" s="6"/>
      <c r="F20702" s="7"/>
    </row>
    <row r="20703" spans="1:6" x14ac:dyDescent="0.3">
      <c r="A20703" s="8"/>
      <c r="B20703" s="8"/>
      <c r="C20703" s="8"/>
      <c r="D20703" s="8"/>
      <c r="E20703" s="8"/>
      <c r="F20703" s="9"/>
    </row>
    <row r="20704" spans="1:6" x14ac:dyDescent="0.3">
      <c r="A20704" s="6"/>
      <c r="B20704" s="6"/>
      <c r="C20704" s="6"/>
      <c r="D20704" s="6"/>
      <c r="E20704" s="6"/>
      <c r="F20704" s="7"/>
    </row>
    <row r="20705" spans="1:6" x14ac:dyDescent="0.3">
      <c r="A20705" s="8"/>
      <c r="B20705" s="8"/>
      <c r="C20705" s="8"/>
      <c r="D20705" s="8"/>
      <c r="E20705" s="8"/>
      <c r="F20705" s="9"/>
    </row>
    <row r="20706" spans="1:6" x14ac:dyDescent="0.3">
      <c r="A20706" s="6"/>
      <c r="B20706" s="6"/>
      <c r="C20706" s="6"/>
      <c r="D20706" s="6"/>
      <c r="E20706" s="6"/>
      <c r="F20706" s="7"/>
    </row>
    <row r="20707" spans="1:6" x14ac:dyDescent="0.3">
      <c r="A20707" s="8"/>
      <c r="B20707" s="8"/>
      <c r="C20707" s="8"/>
      <c r="D20707" s="8"/>
      <c r="E20707" s="8"/>
      <c r="F20707" s="9"/>
    </row>
    <row r="20708" spans="1:6" x14ac:dyDescent="0.3">
      <c r="A20708" s="6"/>
      <c r="B20708" s="6"/>
      <c r="C20708" s="6"/>
      <c r="D20708" s="6"/>
      <c r="E20708" s="6"/>
      <c r="F20708" s="7"/>
    </row>
    <row r="20709" spans="1:6" x14ac:dyDescent="0.3">
      <c r="A20709" s="8"/>
      <c r="B20709" s="8"/>
      <c r="C20709" s="8"/>
      <c r="D20709" s="8"/>
      <c r="E20709" s="8"/>
      <c r="F20709" s="9"/>
    </row>
    <row r="20710" spans="1:6" x14ac:dyDescent="0.3">
      <c r="A20710" s="6"/>
      <c r="B20710" s="6"/>
      <c r="C20710" s="6"/>
      <c r="D20710" s="6"/>
      <c r="E20710" s="6"/>
      <c r="F20710" s="7"/>
    </row>
    <row r="20711" spans="1:6" x14ac:dyDescent="0.3">
      <c r="A20711" s="8"/>
      <c r="B20711" s="8"/>
      <c r="C20711" s="8"/>
      <c r="D20711" s="8"/>
      <c r="E20711" s="8"/>
      <c r="F20711" s="9"/>
    </row>
    <row r="20712" spans="1:6" x14ac:dyDescent="0.3">
      <c r="A20712" s="6"/>
      <c r="B20712" s="6"/>
      <c r="C20712" s="6"/>
      <c r="D20712" s="6"/>
      <c r="E20712" s="6"/>
      <c r="F20712" s="7"/>
    </row>
    <row r="20713" spans="1:6" x14ac:dyDescent="0.3">
      <c r="A20713" s="8"/>
      <c r="B20713" s="8"/>
      <c r="C20713" s="8"/>
      <c r="D20713" s="8"/>
      <c r="E20713" s="8"/>
      <c r="F20713" s="9"/>
    </row>
    <row r="20714" spans="1:6" x14ac:dyDescent="0.3">
      <c r="A20714" s="6"/>
      <c r="B20714" s="6"/>
      <c r="C20714" s="6"/>
      <c r="D20714" s="6"/>
      <c r="E20714" s="6"/>
      <c r="F20714" s="7"/>
    </row>
    <row r="20715" spans="1:6" x14ac:dyDescent="0.3">
      <c r="A20715" s="8"/>
      <c r="B20715" s="8"/>
      <c r="C20715" s="8"/>
      <c r="D20715" s="8"/>
      <c r="E20715" s="8"/>
      <c r="F20715" s="9"/>
    </row>
    <row r="20716" spans="1:6" x14ac:dyDescent="0.3">
      <c r="A20716" s="6"/>
      <c r="B20716" s="6"/>
      <c r="C20716" s="6"/>
      <c r="D20716" s="6"/>
      <c r="E20716" s="6"/>
      <c r="F20716" s="7"/>
    </row>
    <row r="20717" spans="1:6" x14ac:dyDescent="0.3">
      <c r="A20717" s="8"/>
      <c r="B20717" s="8"/>
      <c r="C20717" s="8"/>
      <c r="D20717" s="8"/>
      <c r="E20717" s="8"/>
      <c r="F20717" s="9"/>
    </row>
    <row r="20718" spans="1:6" x14ac:dyDescent="0.3">
      <c r="A20718" s="6"/>
      <c r="B20718" s="6"/>
      <c r="C20718" s="6"/>
      <c r="D20718" s="6"/>
      <c r="E20718" s="6"/>
      <c r="F20718" s="7"/>
    </row>
    <row r="20719" spans="1:6" x14ac:dyDescent="0.3">
      <c r="A20719" s="8"/>
      <c r="B20719" s="8"/>
      <c r="C20719" s="8"/>
      <c r="D20719" s="8"/>
      <c r="E20719" s="8"/>
      <c r="F20719" s="9"/>
    </row>
    <row r="20720" spans="1:6" x14ac:dyDescent="0.3">
      <c r="A20720" s="6"/>
      <c r="B20720" s="6"/>
      <c r="C20720" s="6"/>
      <c r="D20720" s="6"/>
      <c r="E20720" s="6"/>
      <c r="F20720" s="7"/>
    </row>
    <row r="20721" spans="1:6" x14ac:dyDescent="0.3">
      <c r="A20721" s="8"/>
      <c r="B20721" s="8"/>
      <c r="C20721" s="8"/>
      <c r="D20721" s="8"/>
      <c r="E20721" s="8"/>
      <c r="F20721" s="9"/>
    </row>
    <row r="20722" spans="1:6" x14ac:dyDescent="0.3">
      <c r="A20722" s="6"/>
      <c r="B20722" s="6"/>
      <c r="C20722" s="6"/>
      <c r="D20722" s="6"/>
      <c r="E20722" s="6"/>
      <c r="F20722" s="7"/>
    </row>
    <row r="20723" spans="1:6" x14ac:dyDescent="0.3">
      <c r="A20723" s="8"/>
      <c r="B20723" s="8"/>
      <c r="C20723" s="8"/>
      <c r="D20723" s="8"/>
      <c r="E20723" s="8"/>
      <c r="F20723" s="9"/>
    </row>
    <row r="20724" spans="1:6" x14ac:dyDescent="0.3">
      <c r="A20724" s="6"/>
      <c r="B20724" s="6"/>
      <c r="C20724" s="6"/>
      <c r="D20724" s="6"/>
      <c r="E20724" s="6"/>
      <c r="F20724" s="7"/>
    </row>
    <row r="20725" spans="1:6" x14ac:dyDescent="0.3">
      <c r="A20725" s="8"/>
      <c r="B20725" s="8"/>
      <c r="C20725" s="8"/>
      <c r="D20725" s="8"/>
      <c r="E20725" s="8"/>
      <c r="F20725" s="9"/>
    </row>
    <row r="20726" spans="1:6" x14ac:dyDescent="0.3">
      <c r="A20726" s="6"/>
      <c r="B20726" s="6"/>
      <c r="C20726" s="6"/>
      <c r="D20726" s="6"/>
      <c r="E20726" s="6"/>
      <c r="F20726" s="7"/>
    </row>
    <row r="20727" spans="1:6" x14ac:dyDescent="0.3">
      <c r="A20727" s="8"/>
      <c r="B20727" s="8"/>
      <c r="C20727" s="8"/>
      <c r="D20727" s="8"/>
      <c r="E20727" s="8"/>
      <c r="F20727" s="9"/>
    </row>
    <row r="20728" spans="1:6" x14ac:dyDescent="0.3">
      <c r="A20728" s="6"/>
      <c r="B20728" s="6"/>
      <c r="C20728" s="6"/>
      <c r="D20728" s="6"/>
      <c r="E20728" s="6"/>
      <c r="F20728" s="7"/>
    </row>
    <row r="20729" spans="1:6" x14ac:dyDescent="0.3">
      <c r="A20729" s="8"/>
      <c r="B20729" s="8"/>
      <c r="C20729" s="8"/>
      <c r="D20729" s="8"/>
      <c r="E20729" s="8"/>
      <c r="F20729" s="9"/>
    </row>
    <row r="20730" spans="1:6" x14ac:dyDescent="0.3">
      <c r="A20730" s="6"/>
      <c r="B20730" s="6"/>
      <c r="C20730" s="6"/>
      <c r="D20730" s="6"/>
      <c r="E20730" s="6"/>
      <c r="F20730" s="7"/>
    </row>
    <row r="20731" spans="1:6" x14ac:dyDescent="0.3">
      <c r="A20731" s="8"/>
      <c r="B20731" s="8"/>
      <c r="C20731" s="8"/>
      <c r="D20731" s="8"/>
      <c r="E20731" s="8"/>
      <c r="F20731" s="9"/>
    </row>
    <row r="20732" spans="1:6" x14ac:dyDescent="0.3">
      <c r="A20732" s="6"/>
      <c r="B20732" s="6"/>
      <c r="C20732" s="6"/>
      <c r="D20732" s="6"/>
      <c r="E20732" s="6"/>
      <c r="F20732" s="7"/>
    </row>
    <row r="20733" spans="1:6" x14ac:dyDescent="0.3">
      <c r="A20733" s="8"/>
      <c r="B20733" s="8"/>
      <c r="C20733" s="8"/>
      <c r="D20733" s="8"/>
      <c r="E20733" s="8"/>
      <c r="F20733" s="9"/>
    </row>
    <row r="20734" spans="1:6" x14ac:dyDescent="0.3">
      <c r="A20734" s="6"/>
      <c r="B20734" s="6"/>
      <c r="C20734" s="6"/>
      <c r="D20734" s="6"/>
      <c r="E20734" s="6"/>
      <c r="F20734" s="7"/>
    </row>
    <row r="20735" spans="1:6" x14ac:dyDescent="0.3">
      <c r="A20735" s="8"/>
      <c r="B20735" s="8"/>
      <c r="C20735" s="8"/>
      <c r="D20735" s="8"/>
      <c r="E20735" s="8"/>
      <c r="F20735" s="9"/>
    </row>
    <row r="20736" spans="1:6" x14ac:dyDescent="0.3">
      <c r="A20736" s="6"/>
      <c r="B20736" s="6"/>
      <c r="C20736" s="6"/>
      <c r="D20736" s="6"/>
      <c r="E20736" s="6"/>
      <c r="F20736" s="7"/>
    </row>
    <row r="20737" spans="1:6" x14ac:dyDescent="0.3">
      <c r="A20737" s="8"/>
      <c r="B20737" s="8"/>
      <c r="C20737" s="8"/>
      <c r="D20737" s="8"/>
      <c r="E20737" s="8"/>
      <c r="F20737" s="9"/>
    </row>
    <row r="20738" spans="1:6" x14ac:dyDescent="0.3">
      <c r="A20738" s="6"/>
      <c r="B20738" s="6"/>
      <c r="C20738" s="6"/>
      <c r="D20738" s="6"/>
      <c r="E20738" s="6"/>
      <c r="F20738" s="7"/>
    </row>
    <row r="20739" spans="1:6" x14ac:dyDescent="0.3">
      <c r="A20739" s="8"/>
      <c r="B20739" s="8"/>
      <c r="C20739" s="8"/>
      <c r="D20739" s="8"/>
      <c r="E20739" s="8"/>
      <c r="F20739" s="9"/>
    </row>
    <row r="20740" spans="1:6" x14ac:dyDescent="0.3">
      <c r="A20740" s="6"/>
      <c r="B20740" s="6"/>
      <c r="C20740" s="6"/>
      <c r="D20740" s="6"/>
      <c r="E20740" s="6"/>
      <c r="F20740" s="7"/>
    </row>
    <row r="20741" spans="1:6" x14ac:dyDescent="0.3">
      <c r="A20741" s="8"/>
      <c r="B20741" s="8"/>
      <c r="C20741" s="8"/>
      <c r="D20741" s="8"/>
      <c r="E20741" s="8"/>
      <c r="F20741" s="9"/>
    </row>
    <row r="20742" spans="1:6" x14ac:dyDescent="0.3">
      <c r="A20742" s="6"/>
      <c r="B20742" s="6"/>
      <c r="C20742" s="6"/>
      <c r="D20742" s="6"/>
      <c r="E20742" s="6"/>
      <c r="F20742" s="7"/>
    </row>
    <row r="20743" spans="1:6" x14ac:dyDescent="0.3">
      <c r="A20743" s="8"/>
      <c r="B20743" s="8"/>
      <c r="C20743" s="8"/>
      <c r="D20743" s="8"/>
      <c r="E20743" s="8"/>
      <c r="F20743" s="9"/>
    </row>
    <row r="20744" spans="1:6" x14ac:dyDescent="0.3">
      <c r="A20744" s="6"/>
      <c r="B20744" s="6"/>
      <c r="C20744" s="6"/>
      <c r="D20744" s="6"/>
      <c r="E20744" s="6"/>
      <c r="F20744" s="7"/>
    </row>
    <row r="20745" spans="1:6" x14ac:dyDescent="0.3">
      <c r="A20745" s="8"/>
      <c r="B20745" s="8"/>
      <c r="C20745" s="8"/>
      <c r="D20745" s="8"/>
      <c r="E20745" s="8"/>
      <c r="F20745" s="9"/>
    </row>
    <row r="20746" spans="1:6" x14ac:dyDescent="0.3">
      <c r="A20746" s="6"/>
      <c r="B20746" s="6"/>
      <c r="C20746" s="6"/>
      <c r="D20746" s="6"/>
      <c r="E20746" s="6"/>
      <c r="F20746" s="7"/>
    </row>
    <row r="20747" spans="1:6" x14ac:dyDescent="0.3">
      <c r="A20747" s="8"/>
      <c r="B20747" s="8"/>
      <c r="C20747" s="8"/>
      <c r="D20747" s="8"/>
      <c r="E20747" s="8"/>
      <c r="F20747" s="9"/>
    </row>
    <row r="20748" spans="1:6" x14ac:dyDescent="0.3">
      <c r="A20748" s="6"/>
      <c r="B20748" s="6"/>
      <c r="C20748" s="6"/>
      <c r="D20748" s="6"/>
      <c r="E20748" s="6"/>
      <c r="F20748" s="7"/>
    </row>
    <row r="20749" spans="1:6" x14ac:dyDescent="0.3">
      <c r="A20749" s="8"/>
      <c r="B20749" s="8"/>
      <c r="C20749" s="8"/>
      <c r="D20749" s="8"/>
      <c r="E20749" s="8"/>
      <c r="F20749" s="9"/>
    </row>
    <row r="20750" spans="1:6" x14ac:dyDescent="0.3">
      <c r="A20750" s="6"/>
      <c r="B20750" s="6"/>
      <c r="C20750" s="6"/>
      <c r="D20750" s="6"/>
      <c r="E20750" s="6"/>
      <c r="F20750" s="7"/>
    </row>
    <row r="20751" spans="1:6" x14ac:dyDescent="0.3">
      <c r="A20751" s="8"/>
      <c r="B20751" s="8"/>
      <c r="C20751" s="8"/>
      <c r="D20751" s="8"/>
      <c r="E20751" s="8"/>
      <c r="F20751" s="9"/>
    </row>
    <row r="20752" spans="1:6" x14ac:dyDescent="0.3">
      <c r="A20752" s="6"/>
      <c r="B20752" s="6"/>
      <c r="C20752" s="6"/>
      <c r="D20752" s="6"/>
      <c r="E20752" s="6"/>
      <c r="F20752" s="7"/>
    </row>
    <row r="20753" spans="1:6" x14ac:dyDescent="0.3">
      <c r="A20753" s="8"/>
      <c r="B20753" s="8"/>
      <c r="C20753" s="8"/>
      <c r="D20753" s="8"/>
      <c r="E20753" s="8"/>
      <c r="F20753" s="9"/>
    </row>
    <row r="20754" spans="1:6" x14ac:dyDescent="0.3">
      <c r="A20754" s="6"/>
      <c r="B20754" s="6"/>
      <c r="C20754" s="6"/>
      <c r="D20754" s="6"/>
      <c r="E20754" s="6"/>
      <c r="F20754" s="7"/>
    </row>
    <row r="20755" spans="1:6" x14ac:dyDescent="0.3">
      <c r="A20755" s="8"/>
      <c r="B20755" s="8"/>
      <c r="C20755" s="8"/>
      <c r="D20755" s="8"/>
      <c r="E20755" s="8"/>
      <c r="F20755" s="9"/>
    </row>
    <row r="20756" spans="1:6" x14ac:dyDescent="0.3">
      <c r="A20756" s="6"/>
      <c r="B20756" s="6"/>
      <c r="C20756" s="6"/>
      <c r="D20756" s="6"/>
      <c r="E20756" s="6"/>
      <c r="F20756" s="7"/>
    </row>
    <row r="20757" spans="1:6" x14ac:dyDescent="0.3">
      <c r="A20757" s="8"/>
      <c r="B20757" s="8"/>
      <c r="C20757" s="8"/>
      <c r="D20757" s="8"/>
      <c r="E20757" s="8"/>
      <c r="F20757" s="9"/>
    </row>
    <row r="20758" spans="1:6" x14ac:dyDescent="0.3">
      <c r="A20758" s="6"/>
      <c r="B20758" s="6"/>
      <c r="C20758" s="6"/>
      <c r="D20758" s="6"/>
      <c r="E20758" s="6"/>
      <c r="F20758" s="7"/>
    </row>
    <row r="20759" spans="1:6" x14ac:dyDescent="0.3">
      <c r="A20759" s="8"/>
      <c r="B20759" s="8"/>
      <c r="C20759" s="8"/>
      <c r="D20759" s="8"/>
      <c r="E20759" s="8"/>
      <c r="F20759" s="9"/>
    </row>
    <row r="20760" spans="1:6" x14ac:dyDescent="0.3">
      <c r="A20760" s="6"/>
      <c r="B20760" s="6"/>
      <c r="C20760" s="6"/>
      <c r="D20760" s="6"/>
      <c r="E20760" s="6"/>
      <c r="F20760" s="7"/>
    </row>
    <row r="20761" spans="1:6" x14ac:dyDescent="0.3">
      <c r="A20761" s="8"/>
      <c r="B20761" s="8"/>
      <c r="C20761" s="8"/>
      <c r="D20761" s="8"/>
      <c r="E20761" s="8"/>
      <c r="F20761" s="9"/>
    </row>
    <row r="20762" spans="1:6" x14ac:dyDescent="0.3">
      <c r="A20762" s="6"/>
      <c r="B20762" s="6"/>
      <c r="C20762" s="6"/>
      <c r="D20762" s="6"/>
      <c r="E20762" s="6"/>
      <c r="F20762" s="7"/>
    </row>
    <row r="20763" spans="1:6" x14ac:dyDescent="0.3">
      <c r="A20763" s="8"/>
      <c r="B20763" s="8"/>
      <c r="C20763" s="8"/>
      <c r="D20763" s="8"/>
      <c r="E20763" s="8"/>
      <c r="F20763" s="9"/>
    </row>
    <row r="20764" spans="1:6" x14ac:dyDescent="0.3">
      <c r="A20764" s="6"/>
      <c r="B20764" s="6"/>
      <c r="C20764" s="6"/>
      <c r="D20764" s="6"/>
      <c r="E20764" s="6"/>
      <c r="F20764" s="7"/>
    </row>
    <row r="20765" spans="1:6" x14ac:dyDescent="0.3">
      <c r="A20765" s="8"/>
      <c r="B20765" s="8"/>
      <c r="C20765" s="8"/>
      <c r="D20765" s="8"/>
      <c r="E20765" s="8"/>
      <c r="F20765" s="9"/>
    </row>
    <row r="20766" spans="1:6" x14ac:dyDescent="0.3">
      <c r="A20766" s="6"/>
      <c r="B20766" s="6"/>
      <c r="C20766" s="6"/>
      <c r="D20766" s="6"/>
      <c r="E20766" s="6"/>
      <c r="F20766" s="7"/>
    </row>
    <row r="20767" spans="1:6" x14ac:dyDescent="0.3">
      <c r="A20767" s="8"/>
      <c r="B20767" s="8"/>
      <c r="C20767" s="8"/>
      <c r="D20767" s="8"/>
      <c r="E20767" s="8"/>
      <c r="F20767" s="9"/>
    </row>
    <row r="20768" spans="1:6" x14ac:dyDescent="0.3">
      <c r="A20768" s="6"/>
      <c r="B20768" s="6"/>
      <c r="C20768" s="6"/>
      <c r="D20768" s="6"/>
      <c r="E20768" s="6"/>
      <c r="F20768" s="7"/>
    </row>
    <row r="20769" spans="1:6" x14ac:dyDescent="0.3">
      <c r="A20769" s="8"/>
      <c r="B20769" s="8"/>
      <c r="C20769" s="8"/>
      <c r="D20769" s="8"/>
      <c r="E20769" s="8"/>
      <c r="F20769" s="9"/>
    </row>
    <row r="20770" spans="1:6" x14ac:dyDescent="0.3">
      <c r="A20770" s="6"/>
      <c r="B20770" s="6"/>
      <c r="C20770" s="6"/>
      <c r="D20770" s="6"/>
      <c r="E20770" s="6"/>
      <c r="F20770" s="7"/>
    </row>
    <row r="20771" spans="1:6" x14ac:dyDescent="0.3">
      <c r="A20771" s="8"/>
      <c r="B20771" s="8"/>
      <c r="C20771" s="8"/>
      <c r="D20771" s="8"/>
      <c r="E20771" s="8"/>
      <c r="F20771" s="9"/>
    </row>
    <row r="20772" spans="1:6" x14ac:dyDescent="0.3">
      <c r="A20772" s="6"/>
      <c r="B20772" s="6"/>
      <c r="C20772" s="6"/>
      <c r="D20772" s="6"/>
      <c r="E20772" s="6"/>
      <c r="F20772" s="7"/>
    </row>
    <row r="20773" spans="1:6" x14ac:dyDescent="0.3">
      <c r="A20773" s="8"/>
      <c r="B20773" s="8"/>
      <c r="C20773" s="8"/>
      <c r="D20773" s="8"/>
      <c r="E20773" s="8"/>
      <c r="F20773" s="9"/>
    </row>
    <row r="20774" spans="1:6" x14ac:dyDescent="0.3">
      <c r="A20774" s="6"/>
      <c r="B20774" s="6"/>
      <c r="C20774" s="6"/>
      <c r="D20774" s="6"/>
      <c r="E20774" s="6"/>
      <c r="F20774" s="7"/>
    </row>
    <row r="20775" spans="1:6" x14ac:dyDescent="0.3">
      <c r="A20775" s="8"/>
      <c r="B20775" s="8"/>
      <c r="C20775" s="8"/>
      <c r="D20775" s="8"/>
      <c r="E20775" s="8"/>
      <c r="F20775" s="9"/>
    </row>
    <row r="20776" spans="1:6" x14ac:dyDescent="0.3">
      <c r="A20776" s="6"/>
      <c r="B20776" s="6"/>
      <c r="C20776" s="6"/>
      <c r="D20776" s="6"/>
      <c r="E20776" s="6"/>
      <c r="F20776" s="7"/>
    </row>
    <row r="20777" spans="1:6" x14ac:dyDescent="0.3">
      <c r="A20777" s="8"/>
      <c r="B20777" s="8"/>
      <c r="C20777" s="8"/>
      <c r="D20777" s="8"/>
      <c r="E20777" s="8"/>
      <c r="F20777" s="9"/>
    </row>
    <row r="20778" spans="1:6" x14ac:dyDescent="0.3">
      <c r="A20778" s="6"/>
      <c r="B20778" s="6"/>
      <c r="C20778" s="6"/>
      <c r="D20778" s="6"/>
      <c r="E20778" s="6"/>
      <c r="F20778" s="7"/>
    </row>
    <row r="20779" spans="1:6" x14ac:dyDescent="0.3">
      <c r="A20779" s="8"/>
      <c r="B20779" s="8"/>
      <c r="C20779" s="8"/>
      <c r="D20779" s="8"/>
      <c r="E20779" s="8"/>
      <c r="F20779" s="9"/>
    </row>
    <row r="20780" spans="1:6" x14ac:dyDescent="0.3">
      <c r="A20780" s="6"/>
      <c r="B20780" s="6"/>
      <c r="C20780" s="6"/>
      <c r="D20780" s="6"/>
      <c r="E20780" s="6"/>
      <c r="F20780" s="7"/>
    </row>
    <row r="20781" spans="1:6" x14ac:dyDescent="0.3">
      <c r="A20781" s="8"/>
      <c r="B20781" s="8"/>
      <c r="C20781" s="8"/>
      <c r="D20781" s="8"/>
      <c r="E20781" s="8"/>
      <c r="F20781" s="9"/>
    </row>
    <row r="20782" spans="1:6" x14ac:dyDescent="0.3">
      <c r="A20782" s="6"/>
      <c r="B20782" s="6"/>
      <c r="C20782" s="6"/>
      <c r="D20782" s="6"/>
      <c r="E20782" s="6"/>
      <c r="F20782" s="7"/>
    </row>
    <row r="20783" spans="1:6" x14ac:dyDescent="0.3">
      <c r="A20783" s="8"/>
      <c r="B20783" s="8"/>
      <c r="C20783" s="8"/>
      <c r="D20783" s="8"/>
      <c r="E20783" s="8"/>
      <c r="F20783" s="9"/>
    </row>
    <row r="20784" spans="1:6" x14ac:dyDescent="0.3">
      <c r="A20784" s="6"/>
      <c r="B20784" s="6"/>
      <c r="C20784" s="6"/>
      <c r="D20784" s="6"/>
      <c r="E20784" s="6"/>
      <c r="F20784" s="7"/>
    </row>
    <row r="20785" spans="1:6" x14ac:dyDescent="0.3">
      <c r="A20785" s="8"/>
      <c r="B20785" s="8"/>
      <c r="C20785" s="8"/>
      <c r="D20785" s="8"/>
      <c r="E20785" s="8"/>
      <c r="F20785" s="9"/>
    </row>
    <row r="20786" spans="1:6" x14ac:dyDescent="0.3">
      <c r="A20786" s="6"/>
      <c r="B20786" s="6"/>
      <c r="C20786" s="6"/>
      <c r="D20786" s="6"/>
      <c r="E20786" s="6"/>
      <c r="F20786" s="7"/>
    </row>
    <row r="20787" spans="1:6" x14ac:dyDescent="0.3">
      <c r="A20787" s="8"/>
      <c r="B20787" s="8"/>
      <c r="C20787" s="8"/>
      <c r="D20787" s="8"/>
      <c r="E20787" s="8"/>
      <c r="F20787" s="9"/>
    </row>
    <row r="20788" spans="1:6" x14ac:dyDescent="0.3">
      <c r="A20788" s="6"/>
      <c r="B20788" s="6"/>
      <c r="C20788" s="6"/>
      <c r="D20788" s="6"/>
      <c r="E20788" s="6"/>
      <c r="F20788" s="7"/>
    </row>
    <row r="20789" spans="1:6" x14ac:dyDescent="0.3">
      <c r="A20789" s="8"/>
      <c r="B20789" s="8"/>
      <c r="C20789" s="8"/>
      <c r="D20789" s="8"/>
      <c r="E20789" s="8"/>
      <c r="F20789" s="9"/>
    </row>
    <row r="20790" spans="1:6" x14ac:dyDescent="0.3">
      <c r="A20790" s="6"/>
      <c r="B20790" s="6"/>
      <c r="C20790" s="6"/>
      <c r="D20790" s="6"/>
      <c r="E20790" s="6"/>
      <c r="F20790" s="7"/>
    </row>
    <row r="20791" spans="1:6" x14ac:dyDescent="0.3">
      <c r="A20791" s="8"/>
      <c r="B20791" s="8"/>
      <c r="C20791" s="8"/>
      <c r="D20791" s="8"/>
      <c r="E20791" s="8"/>
      <c r="F20791" s="9"/>
    </row>
    <row r="20792" spans="1:6" x14ac:dyDescent="0.3">
      <c r="A20792" s="6"/>
      <c r="B20792" s="6"/>
      <c r="C20792" s="6"/>
      <c r="D20792" s="6"/>
      <c r="E20792" s="6"/>
      <c r="F20792" s="7"/>
    </row>
    <row r="20793" spans="1:6" x14ac:dyDescent="0.3">
      <c r="A20793" s="8"/>
      <c r="B20793" s="8"/>
      <c r="C20793" s="8"/>
      <c r="D20793" s="8"/>
      <c r="E20793" s="8"/>
      <c r="F20793" s="9"/>
    </row>
    <row r="20794" spans="1:6" x14ac:dyDescent="0.3">
      <c r="A20794" s="6"/>
      <c r="B20794" s="6"/>
      <c r="C20794" s="6"/>
      <c r="D20794" s="6"/>
      <c r="E20794" s="6"/>
      <c r="F20794" s="7"/>
    </row>
    <row r="20795" spans="1:6" x14ac:dyDescent="0.3">
      <c r="A20795" s="8"/>
      <c r="B20795" s="8"/>
      <c r="C20795" s="8"/>
      <c r="D20795" s="8"/>
      <c r="E20795" s="8"/>
      <c r="F20795" s="9"/>
    </row>
    <row r="20796" spans="1:6" x14ac:dyDescent="0.3">
      <c r="A20796" s="6"/>
      <c r="B20796" s="6"/>
      <c r="C20796" s="6"/>
      <c r="D20796" s="6"/>
      <c r="E20796" s="6"/>
      <c r="F20796" s="7"/>
    </row>
    <row r="20797" spans="1:6" x14ac:dyDescent="0.3">
      <c r="A20797" s="8"/>
      <c r="B20797" s="8"/>
      <c r="C20797" s="8"/>
      <c r="D20797" s="8"/>
      <c r="E20797" s="8"/>
      <c r="F20797" s="9"/>
    </row>
    <row r="20798" spans="1:6" x14ac:dyDescent="0.3">
      <c r="A20798" s="6"/>
      <c r="B20798" s="6"/>
      <c r="C20798" s="6"/>
      <c r="D20798" s="6"/>
      <c r="E20798" s="6"/>
      <c r="F20798" s="7"/>
    </row>
    <row r="20799" spans="1:6" x14ac:dyDescent="0.3">
      <c r="A20799" s="8"/>
      <c r="B20799" s="8"/>
      <c r="C20799" s="8"/>
      <c r="D20799" s="8"/>
      <c r="E20799" s="8"/>
      <c r="F20799" s="9"/>
    </row>
    <row r="20800" spans="1:6" x14ac:dyDescent="0.3">
      <c r="A20800" s="6"/>
      <c r="B20800" s="6"/>
      <c r="C20800" s="6"/>
      <c r="D20800" s="6"/>
      <c r="E20800" s="6"/>
      <c r="F20800" s="7"/>
    </row>
    <row r="20801" spans="1:6" x14ac:dyDescent="0.3">
      <c r="A20801" s="8"/>
      <c r="B20801" s="8"/>
      <c r="C20801" s="8"/>
      <c r="D20801" s="8"/>
      <c r="E20801" s="8"/>
      <c r="F20801" s="9"/>
    </row>
    <row r="20802" spans="1:6" x14ac:dyDescent="0.3">
      <c r="A20802" s="6"/>
      <c r="B20802" s="6"/>
      <c r="C20802" s="6"/>
      <c r="D20802" s="6"/>
      <c r="E20802" s="6"/>
      <c r="F20802" s="7"/>
    </row>
    <row r="20803" spans="1:6" x14ac:dyDescent="0.3">
      <c r="A20803" s="8"/>
      <c r="B20803" s="8"/>
      <c r="C20803" s="8"/>
      <c r="D20803" s="8"/>
      <c r="E20803" s="8"/>
      <c r="F20803" s="9"/>
    </row>
    <row r="20804" spans="1:6" x14ac:dyDescent="0.3">
      <c r="A20804" s="6"/>
      <c r="B20804" s="6"/>
      <c r="C20804" s="6"/>
      <c r="D20804" s="6"/>
      <c r="E20804" s="6"/>
      <c r="F20804" s="7"/>
    </row>
    <row r="20805" spans="1:6" x14ac:dyDescent="0.3">
      <c r="A20805" s="8"/>
      <c r="B20805" s="8"/>
      <c r="C20805" s="8"/>
      <c r="D20805" s="8"/>
      <c r="E20805" s="8"/>
      <c r="F20805" s="9"/>
    </row>
    <row r="20806" spans="1:6" x14ac:dyDescent="0.3">
      <c r="A20806" s="6"/>
      <c r="B20806" s="6"/>
      <c r="C20806" s="6"/>
      <c r="D20806" s="6"/>
      <c r="E20806" s="6"/>
      <c r="F20806" s="7"/>
    </row>
    <row r="20807" spans="1:6" x14ac:dyDescent="0.3">
      <c r="A20807" s="8"/>
      <c r="B20807" s="8"/>
      <c r="C20807" s="8"/>
      <c r="D20807" s="8"/>
      <c r="E20807" s="8"/>
      <c r="F20807" s="9"/>
    </row>
    <row r="20808" spans="1:6" x14ac:dyDescent="0.3">
      <c r="A20808" s="6"/>
      <c r="B20808" s="6"/>
      <c r="C20808" s="6"/>
      <c r="D20808" s="6"/>
      <c r="E20808" s="6"/>
      <c r="F20808" s="7"/>
    </row>
    <row r="20809" spans="1:6" x14ac:dyDescent="0.3">
      <c r="A20809" s="8"/>
      <c r="B20809" s="8"/>
      <c r="C20809" s="8"/>
      <c r="D20809" s="8"/>
      <c r="E20809" s="8"/>
      <c r="F20809" s="9"/>
    </row>
    <row r="20810" spans="1:6" x14ac:dyDescent="0.3">
      <c r="A20810" s="6"/>
      <c r="B20810" s="6"/>
      <c r="C20810" s="6"/>
      <c r="D20810" s="6"/>
      <c r="E20810" s="6"/>
      <c r="F20810" s="7"/>
    </row>
    <row r="20811" spans="1:6" x14ac:dyDescent="0.3">
      <c r="A20811" s="8"/>
      <c r="B20811" s="8"/>
      <c r="C20811" s="8"/>
      <c r="D20811" s="8"/>
      <c r="E20811" s="8"/>
      <c r="F20811" s="9"/>
    </row>
    <row r="20812" spans="1:6" x14ac:dyDescent="0.3">
      <c r="A20812" s="6"/>
      <c r="B20812" s="6"/>
      <c r="C20812" s="6"/>
      <c r="D20812" s="6"/>
      <c r="E20812" s="6"/>
      <c r="F20812" s="7"/>
    </row>
    <row r="20813" spans="1:6" x14ac:dyDescent="0.3">
      <c r="A20813" s="8"/>
      <c r="B20813" s="8"/>
      <c r="C20813" s="8"/>
      <c r="D20813" s="8"/>
      <c r="E20813" s="8"/>
      <c r="F20813" s="9"/>
    </row>
    <row r="20814" spans="1:6" x14ac:dyDescent="0.3">
      <c r="A20814" s="6"/>
      <c r="B20814" s="6"/>
      <c r="C20814" s="6"/>
      <c r="D20814" s="6"/>
      <c r="E20814" s="6"/>
      <c r="F20814" s="7"/>
    </row>
    <row r="20815" spans="1:6" x14ac:dyDescent="0.3">
      <c r="A20815" s="8"/>
      <c r="B20815" s="8"/>
      <c r="C20815" s="8"/>
      <c r="D20815" s="8"/>
      <c r="E20815" s="8"/>
      <c r="F20815" s="9"/>
    </row>
    <row r="20816" spans="1:6" x14ac:dyDescent="0.3">
      <c r="A20816" s="6"/>
      <c r="B20816" s="6"/>
      <c r="C20816" s="6"/>
      <c r="D20816" s="6"/>
      <c r="E20816" s="6"/>
      <c r="F20816" s="7"/>
    </row>
    <row r="20817" spans="1:6" x14ac:dyDescent="0.3">
      <c r="A20817" s="8"/>
      <c r="B20817" s="8"/>
      <c r="C20817" s="8"/>
      <c r="D20817" s="8"/>
      <c r="E20817" s="8"/>
      <c r="F20817" s="9"/>
    </row>
    <row r="20818" spans="1:6" x14ac:dyDescent="0.3">
      <c r="A20818" s="6"/>
      <c r="B20818" s="6"/>
      <c r="C20818" s="6"/>
      <c r="D20818" s="6"/>
      <c r="E20818" s="6"/>
      <c r="F20818" s="7"/>
    </row>
    <row r="20819" spans="1:6" x14ac:dyDescent="0.3">
      <c r="A20819" s="8"/>
      <c r="B20819" s="8"/>
      <c r="C20819" s="8"/>
      <c r="D20819" s="8"/>
      <c r="E20819" s="8"/>
      <c r="F20819" s="9"/>
    </row>
    <row r="20820" spans="1:6" x14ac:dyDescent="0.3">
      <c r="A20820" s="6"/>
      <c r="B20820" s="6"/>
      <c r="C20820" s="6"/>
      <c r="D20820" s="6"/>
      <c r="E20820" s="6"/>
      <c r="F20820" s="7"/>
    </row>
    <row r="20821" spans="1:6" x14ac:dyDescent="0.3">
      <c r="A20821" s="8"/>
      <c r="B20821" s="8"/>
      <c r="C20821" s="8"/>
      <c r="D20821" s="8"/>
      <c r="E20821" s="8"/>
      <c r="F20821" s="9"/>
    </row>
    <row r="20822" spans="1:6" x14ac:dyDescent="0.3">
      <c r="A20822" s="6"/>
      <c r="B20822" s="6"/>
      <c r="C20822" s="6"/>
      <c r="D20822" s="6"/>
      <c r="E20822" s="6"/>
      <c r="F20822" s="7"/>
    </row>
    <row r="20823" spans="1:6" x14ac:dyDescent="0.3">
      <c r="A20823" s="8"/>
      <c r="B20823" s="8"/>
      <c r="C20823" s="8"/>
      <c r="D20823" s="8"/>
      <c r="E20823" s="8"/>
      <c r="F20823" s="9"/>
    </row>
    <row r="20824" spans="1:6" x14ac:dyDescent="0.3">
      <c r="A20824" s="6"/>
      <c r="B20824" s="6"/>
      <c r="C20824" s="6"/>
      <c r="D20824" s="6"/>
      <c r="E20824" s="6"/>
      <c r="F20824" s="7"/>
    </row>
    <row r="20825" spans="1:6" x14ac:dyDescent="0.3">
      <c r="A20825" s="8"/>
      <c r="B20825" s="8"/>
      <c r="C20825" s="8"/>
      <c r="D20825" s="8"/>
      <c r="E20825" s="8"/>
      <c r="F20825" s="9"/>
    </row>
    <row r="20826" spans="1:6" x14ac:dyDescent="0.3">
      <c r="A20826" s="6"/>
      <c r="B20826" s="6"/>
      <c r="C20826" s="6"/>
      <c r="D20826" s="6"/>
      <c r="E20826" s="6"/>
      <c r="F20826" s="7"/>
    </row>
    <row r="20827" spans="1:6" x14ac:dyDescent="0.3">
      <c r="A20827" s="8"/>
      <c r="B20827" s="8"/>
      <c r="C20827" s="8"/>
      <c r="D20827" s="8"/>
      <c r="E20827" s="8"/>
      <c r="F20827" s="9"/>
    </row>
    <row r="20828" spans="1:6" x14ac:dyDescent="0.3">
      <c r="A20828" s="6"/>
      <c r="B20828" s="6"/>
      <c r="C20828" s="6"/>
      <c r="D20828" s="6"/>
      <c r="E20828" s="6"/>
      <c r="F20828" s="7"/>
    </row>
    <row r="20829" spans="1:6" x14ac:dyDescent="0.3">
      <c r="A20829" s="8"/>
      <c r="B20829" s="8"/>
      <c r="C20829" s="8"/>
      <c r="D20829" s="8"/>
      <c r="E20829" s="8"/>
      <c r="F20829" s="9"/>
    </row>
    <row r="20830" spans="1:6" x14ac:dyDescent="0.3">
      <c r="A20830" s="6"/>
      <c r="B20830" s="6"/>
      <c r="C20830" s="6"/>
      <c r="D20830" s="6"/>
      <c r="E20830" s="6"/>
      <c r="F20830" s="7"/>
    </row>
    <row r="20831" spans="1:6" x14ac:dyDescent="0.3">
      <c r="A20831" s="8"/>
      <c r="B20831" s="8"/>
      <c r="C20831" s="8"/>
      <c r="D20831" s="8"/>
      <c r="E20831" s="8"/>
      <c r="F20831" s="9"/>
    </row>
    <row r="20832" spans="1:6" x14ac:dyDescent="0.3">
      <c r="A20832" s="6"/>
      <c r="B20832" s="6"/>
      <c r="C20832" s="6"/>
      <c r="D20832" s="6"/>
      <c r="E20832" s="6"/>
      <c r="F20832" s="7"/>
    </row>
    <row r="20833" spans="1:6" x14ac:dyDescent="0.3">
      <c r="A20833" s="8"/>
      <c r="B20833" s="8"/>
      <c r="C20833" s="8"/>
      <c r="D20833" s="8"/>
      <c r="E20833" s="8"/>
      <c r="F20833" s="9"/>
    </row>
    <row r="20834" spans="1:6" x14ac:dyDescent="0.3">
      <c r="A20834" s="6"/>
      <c r="B20834" s="6"/>
      <c r="C20834" s="6"/>
      <c r="D20834" s="6"/>
      <c r="E20834" s="6"/>
      <c r="F20834" s="7"/>
    </row>
    <row r="20835" spans="1:6" x14ac:dyDescent="0.3">
      <c r="A20835" s="8"/>
      <c r="B20835" s="8"/>
      <c r="C20835" s="8"/>
      <c r="D20835" s="8"/>
      <c r="E20835" s="8"/>
      <c r="F20835" s="9"/>
    </row>
    <row r="20836" spans="1:6" x14ac:dyDescent="0.3">
      <c r="A20836" s="6"/>
      <c r="B20836" s="6"/>
      <c r="C20836" s="6"/>
      <c r="D20836" s="6"/>
      <c r="E20836" s="6"/>
      <c r="F20836" s="7"/>
    </row>
    <row r="20837" spans="1:6" x14ac:dyDescent="0.3">
      <c r="A20837" s="8"/>
      <c r="B20837" s="8"/>
      <c r="C20837" s="8"/>
      <c r="D20837" s="8"/>
      <c r="E20837" s="8"/>
      <c r="F20837" s="9"/>
    </row>
    <row r="20838" spans="1:6" x14ac:dyDescent="0.3">
      <c r="A20838" s="6"/>
      <c r="B20838" s="6"/>
      <c r="C20838" s="6"/>
      <c r="D20838" s="6"/>
      <c r="E20838" s="6"/>
      <c r="F20838" s="7"/>
    </row>
    <row r="20839" spans="1:6" x14ac:dyDescent="0.3">
      <c r="A20839" s="8"/>
      <c r="B20839" s="8"/>
      <c r="C20839" s="8"/>
      <c r="D20839" s="8"/>
      <c r="E20839" s="8"/>
      <c r="F20839" s="9"/>
    </row>
    <row r="20840" spans="1:6" x14ac:dyDescent="0.3">
      <c r="A20840" s="6"/>
      <c r="B20840" s="6"/>
      <c r="C20840" s="6"/>
      <c r="D20840" s="6"/>
      <c r="E20840" s="6"/>
      <c r="F20840" s="7"/>
    </row>
    <row r="20841" spans="1:6" x14ac:dyDescent="0.3">
      <c r="A20841" s="8"/>
      <c r="B20841" s="8"/>
      <c r="C20841" s="8"/>
      <c r="D20841" s="8"/>
      <c r="E20841" s="8"/>
      <c r="F20841" s="9"/>
    </row>
    <row r="20842" spans="1:6" x14ac:dyDescent="0.3">
      <c r="A20842" s="6"/>
      <c r="B20842" s="6"/>
      <c r="C20842" s="6"/>
      <c r="D20842" s="6"/>
      <c r="E20842" s="6"/>
      <c r="F20842" s="7"/>
    </row>
    <row r="20843" spans="1:6" x14ac:dyDescent="0.3">
      <c r="A20843" s="8"/>
      <c r="B20843" s="8"/>
      <c r="C20843" s="8"/>
      <c r="D20843" s="8"/>
      <c r="E20843" s="8"/>
      <c r="F20843" s="9"/>
    </row>
    <row r="20844" spans="1:6" x14ac:dyDescent="0.3">
      <c r="A20844" s="6"/>
      <c r="B20844" s="6"/>
      <c r="C20844" s="6"/>
      <c r="D20844" s="6"/>
      <c r="E20844" s="6"/>
      <c r="F20844" s="7"/>
    </row>
    <row r="20845" spans="1:6" x14ac:dyDescent="0.3">
      <c r="A20845" s="8"/>
      <c r="B20845" s="8"/>
      <c r="C20845" s="8"/>
      <c r="D20845" s="8"/>
      <c r="E20845" s="8"/>
      <c r="F20845" s="9"/>
    </row>
    <row r="20846" spans="1:6" x14ac:dyDescent="0.3">
      <c r="A20846" s="6"/>
      <c r="B20846" s="6"/>
      <c r="C20846" s="6"/>
      <c r="D20846" s="6"/>
      <c r="E20846" s="6"/>
      <c r="F20846" s="7"/>
    </row>
    <row r="20847" spans="1:6" x14ac:dyDescent="0.3">
      <c r="A20847" s="8"/>
      <c r="B20847" s="8"/>
      <c r="C20847" s="8"/>
      <c r="D20847" s="8"/>
      <c r="E20847" s="8"/>
      <c r="F20847" s="9"/>
    </row>
    <row r="20848" spans="1:6" x14ac:dyDescent="0.3">
      <c r="A20848" s="6"/>
      <c r="B20848" s="6"/>
      <c r="C20848" s="6"/>
      <c r="D20848" s="6"/>
      <c r="E20848" s="6"/>
      <c r="F20848" s="7"/>
    </row>
    <row r="20849" spans="1:6" x14ac:dyDescent="0.3">
      <c r="A20849" s="8"/>
      <c r="B20849" s="8"/>
      <c r="C20849" s="8"/>
      <c r="D20849" s="8"/>
      <c r="E20849" s="8"/>
      <c r="F20849" s="9"/>
    </row>
    <row r="20850" spans="1:6" x14ac:dyDescent="0.3">
      <c r="A20850" s="6"/>
      <c r="B20850" s="6"/>
      <c r="C20850" s="6"/>
      <c r="D20850" s="6"/>
      <c r="E20850" s="6"/>
      <c r="F20850" s="7"/>
    </row>
    <row r="20851" spans="1:6" x14ac:dyDescent="0.3">
      <c r="A20851" s="8"/>
      <c r="B20851" s="8"/>
      <c r="C20851" s="8"/>
      <c r="D20851" s="8"/>
      <c r="E20851" s="8"/>
      <c r="F20851" s="9"/>
    </row>
    <row r="20852" spans="1:6" x14ac:dyDescent="0.3">
      <c r="A20852" s="6"/>
      <c r="B20852" s="6"/>
      <c r="C20852" s="6"/>
      <c r="D20852" s="6"/>
      <c r="E20852" s="6"/>
      <c r="F20852" s="7"/>
    </row>
    <row r="20853" spans="1:6" x14ac:dyDescent="0.3">
      <c r="A20853" s="8"/>
      <c r="B20853" s="8"/>
      <c r="C20853" s="8"/>
      <c r="D20853" s="8"/>
      <c r="E20853" s="8"/>
      <c r="F20853" s="9"/>
    </row>
    <row r="20854" spans="1:6" x14ac:dyDescent="0.3">
      <c r="A20854" s="6"/>
      <c r="B20854" s="6"/>
      <c r="C20854" s="6"/>
      <c r="D20854" s="6"/>
      <c r="E20854" s="6"/>
      <c r="F20854" s="7"/>
    </row>
    <row r="20855" spans="1:6" x14ac:dyDescent="0.3">
      <c r="A20855" s="8"/>
      <c r="B20855" s="8"/>
      <c r="C20855" s="8"/>
      <c r="D20855" s="8"/>
      <c r="E20855" s="8"/>
      <c r="F20855" s="9"/>
    </row>
    <row r="20856" spans="1:6" x14ac:dyDescent="0.3">
      <c r="A20856" s="6"/>
      <c r="B20856" s="6"/>
      <c r="C20856" s="6"/>
      <c r="D20856" s="6"/>
      <c r="E20856" s="6"/>
      <c r="F20856" s="7"/>
    </row>
    <row r="20857" spans="1:6" x14ac:dyDescent="0.3">
      <c r="A20857" s="8"/>
      <c r="B20857" s="8"/>
      <c r="C20857" s="8"/>
      <c r="D20857" s="8"/>
      <c r="E20857" s="8"/>
      <c r="F20857" s="9"/>
    </row>
    <row r="20858" spans="1:6" x14ac:dyDescent="0.3">
      <c r="A20858" s="6"/>
      <c r="B20858" s="6"/>
      <c r="C20858" s="6"/>
      <c r="D20858" s="6"/>
      <c r="E20858" s="6"/>
      <c r="F20858" s="7"/>
    </row>
    <row r="20859" spans="1:6" x14ac:dyDescent="0.3">
      <c r="A20859" s="8"/>
      <c r="B20859" s="8"/>
      <c r="C20859" s="8"/>
      <c r="D20859" s="8"/>
      <c r="E20859" s="8"/>
      <c r="F20859" s="9"/>
    </row>
    <row r="20860" spans="1:6" x14ac:dyDescent="0.3">
      <c r="A20860" s="6"/>
      <c r="B20860" s="6"/>
      <c r="C20860" s="6"/>
      <c r="D20860" s="6"/>
      <c r="E20860" s="6"/>
      <c r="F20860" s="7"/>
    </row>
    <row r="20861" spans="1:6" x14ac:dyDescent="0.3">
      <c r="A20861" s="8"/>
      <c r="B20861" s="8"/>
      <c r="C20861" s="8"/>
      <c r="D20861" s="8"/>
      <c r="E20861" s="8"/>
      <c r="F20861" s="9"/>
    </row>
    <row r="20862" spans="1:6" x14ac:dyDescent="0.3">
      <c r="A20862" s="6"/>
      <c r="B20862" s="6"/>
      <c r="C20862" s="6"/>
      <c r="D20862" s="6"/>
      <c r="E20862" s="6"/>
      <c r="F20862" s="7"/>
    </row>
    <row r="20863" spans="1:6" x14ac:dyDescent="0.3">
      <c r="A20863" s="8"/>
      <c r="B20863" s="8"/>
      <c r="C20863" s="8"/>
      <c r="D20863" s="8"/>
      <c r="E20863" s="8"/>
      <c r="F20863" s="9"/>
    </row>
    <row r="20864" spans="1:6" x14ac:dyDescent="0.3">
      <c r="A20864" s="6"/>
      <c r="B20864" s="6"/>
      <c r="C20864" s="6"/>
      <c r="D20864" s="6"/>
      <c r="E20864" s="6"/>
      <c r="F20864" s="7"/>
    </row>
    <row r="20865" spans="1:6" x14ac:dyDescent="0.3">
      <c r="A20865" s="8"/>
      <c r="B20865" s="8"/>
      <c r="C20865" s="8"/>
      <c r="D20865" s="8"/>
      <c r="E20865" s="8"/>
      <c r="F20865" s="9"/>
    </row>
    <row r="20866" spans="1:6" x14ac:dyDescent="0.3">
      <c r="A20866" s="6"/>
      <c r="B20866" s="6"/>
      <c r="C20866" s="6"/>
      <c r="D20866" s="6"/>
      <c r="E20866" s="6"/>
      <c r="F20866" s="7"/>
    </row>
    <row r="20867" spans="1:6" x14ac:dyDescent="0.3">
      <c r="A20867" s="8"/>
      <c r="B20867" s="8"/>
      <c r="C20867" s="8"/>
      <c r="D20867" s="8"/>
      <c r="E20867" s="8"/>
      <c r="F20867" s="9"/>
    </row>
    <row r="20868" spans="1:6" x14ac:dyDescent="0.3">
      <c r="A20868" s="6"/>
      <c r="B20868" s="6"/>
      <c r="C20868" s="6"/>
      <c r="D20868" s="6"/>
      <c r="E20868" s="6"/>
      <c r="F20868" s="7"/>
    </row>
    <row r="20869" spans="1:6" x14ac:dyDescent="0.3">
      <c r="A20869" s="8"/>
      <c r="B20869" s="8"/>
      <c r="C20869" s="8"/>
      <c r="D20869" s="8"/>
      <c r="E20869" s="8"/>
      <c r="F20869" s="9"/>
    </row>
    <row r="20870" spans="1:6" x14ac:dyDescent="0.3">
      <c r="A20870" s="6"/>
      <c r="B20870" s="6"/>
      <c r="C20870" s="6"/>
      <c r="D20870" s="6"/>
      <c r="E20870" s="6"/>
      <c r="F20870" s="7"/>
    </row>
    <row r="20871" spans="1:6" x14ac:dyDescent="0.3">
      <c r="A20871" s="8"/>
      <c r="B20871" s="8"/>
      <c r="C20871" s="8"/>
      <c r="D20871" s="8"/>
      <c r="E20871" s="8"/>
      <c r="F20871" s="9"/>
    </row>
    <row r="20872" spans="1:6" x14ac:dyDescent="0.3">
      <c r="A20872" s="6"/>
      <c r="B20872" s="6"/>
      <c r="C20872" s="6"/>
      <c r="D20872" s="6"/>
      <c r="E20872" s="6"/>
      <c r="F20872" s="7"/>
    </row>
    <row r="20873" spans="1:6" x14ac:dyDescent="0.3">
      <c r="A20873" s="8"/>
      <c r="B20873" s="8"/>
      <c r="C20873" s="8"/>
      <c r="D20873" s="8"/>
      <c r="E20873" s="8"/>
      <c r="F20873" s="9"/>
    </row>
    <row r="20874" spans="1:6" x14ac:dyDescent="0.3">
      <c r="A20874" s="6"/>
      <c r="B20874" s="6"/>
      <c r="C20874" s="6"/>
      <c r="D20874" s="6"/>
      <c r="E20874" s="6"/>
      <c r="F20874" s="7"/>
    </row>
    <row r="20875" spans="1:6" x14ac:dyDescent="0.3">
      <c r="A20875" s="8"/>
      <c r="B20875" s="8"/>
      <c r="C20875" s="8"/>
      <c r="D20875" s="8"/>
      <c r="E20875" s="8"/>
      <c r="F20875" s="9"/>
    </row>
    <row r="20876" spans="1:6" x14ac:dyDescent="0.3">
      <c r="A20876" s="6"/>
      <c r="B20876" s="6"/>
      <c r="C20876" s="6"/>
      <c r="D20876" s="6"/>
      <c r="E20876" s="6"/>
      <c r="F20876" s="7"/>
    </row>
    <row r="20877" spans="1:6" x14ac:dyDescent="0.3">
      <c r="A20877" s="8"/>
      <c r="B20877" s="8"/>
      <c r="C20877" s="8"/>
      <c r="D20877" s="8"/>
      <c r="E20877" s="8"/>
      <c r="F20877" s="9"/>
    </row>
    <row r="20878" spans="1:6" x14ac:dyDescent="0.3">
      <c r="A20878" s="6"/>
      <c r="B20878" s="6"/>
      <c r="C20878" s="6"/>
      <c r="D20878" s="6"/>
      <c r="E20878" s="6"/>
      <c r="F20878" s="7"/>
    </row>
    <row r="20879" spans="1:6" x14ac:dyDescent="0.3">
      <c r="A20879" s="8"/>
      <c r="B20879" s="8"/>
      <c r="C20879" s="8"/>
      <c r="D20879" s="8"/>
      <c r="E20879" s="8"/>
      <c r="F20879" s="9"/>
    </row>
    <row r="20880" spans="1:6" x14ac:dyDescent="0.3">
      <c r="A20880" s="6"/>
      <c r="B20880" s="6"/>
      <c r="C20880" s="6"/>
      <c r="D20880" s="6"/>
      <c r="E20880" s="6"/>
      <c r="F20880" s="7"/>
    </row>
    <row r="20881" spans="1:6" x14ac:dyDescent="0.3">
      <c r="A20881" s="8"/>
      <c r="B20881" s="8"/>
      <c r="C20881" s="8"/>
      <c r="D20881" s="8"/>
      <c r="E20881" s="8"/>
      <c r="F20881" s="9"/>
    </row>
    <row r="20882" spans="1:6" x14ac:dyDescent="0.3">
      <c r="A20882" s="6"/>
      <c r="B20882" s="6"/>
      <c r="C20882" s="6"/>
      <c r="D20882" s="6"/>
      <c r="E20882" s="6"/>
      <c r="F20882" s="7"/>
    </row>
    <row r="20883" spans="1:6" x14ac:dyDescent="0.3">
      <c r="A20883" s="8"/>
      <c r="B20883" s="8"/>
      <c r="C20883" s="8"/>
      <c r="D20883" s="8"/>
      <c r="E20883" s="8"/>
      <c r="F20883" s="9"/>
    </row>
    <row r="20884" spans="1:6" x14ac:dyDescent="0.3">
      <c r="A20884" s="6"/>
      <c r="B20884" s="6"/>
      <c r="C20884" s="6"/>
      <c r="D20884" s="6"/>
      <c r="E20884" s="6"/>
      <c r="F20884" s="7"/>
    </row>
    <row r="20885" spans="1:6" x14ac:dyDescent="0.3">
      <c r="A20885" s="8"/>
      <c r="B20885" s="8"/>
      <c r="C20885" s="8"/>
      <c r="D20885" s="8"/>
      <c r="E20885" s="8"/>
      <c r="F20885" s="9"/>
    </row>
    <row r="20886" spans="1:6" x14ac:dyDescent="0.3">
      <c r="A20886" s="6"/>
      <c r="B20886" s="6"/>
      <c r="C20886" s="6"/>
      <c r="D20886" s="6"/>
      <c r="E20886" s="6"/>
      <c r="F20886" s="7"/>
    </row>
    <row r="20887" spans="1:6" x14ac:dyDescent="0.3">
      <c r="A20887" s="8"/>
      <c r="B20887" s="8"/>
      <c r="C20887" s="8"/>
      <c r="D20887" s="8"/>
      <c r="E20887" s="8"/>
      <c r="F20887" s="9"/>
    </row>
    <row r="20888" spans="1:6" x14ac:dyDescent="0.3">
      <c r="A20888" s="6"/>
      <c r="B20888" s="6"/>
      <c r="C20888" s="6"/>
      <c r="D20888" s="6"/>
      <c r="E20888" s="6"/>
      <c r="F20888" s="7"/>
    </row>
    <row r="20889" spans="1:6" x14ac:dyDescent="0.3">
      <c r="A20889" s="8"/>
      <c r="B20889" s="8"/>
      <c r="C20889" s="8"/>
      <c r="D20889" s="8"/>
      <c r="E20889" s="8"/>
      <c r="F20889" s="9"/>
    </row>
    <row r="20890" spans="1:6" x14ac:dyDescent="0.3">
      <c r="A20890" s="6"/>
      <c r="B20890" s="6"/>
      <c r="C20890" s="6"/>
      <c r="D20890" s="6"/>
      <c r="E20890" s="6"/>
      <c r="F20890" s="7"/>
    </row>
    <row r="20891" spans="1:6" x14ac:dyDescent="0.3">
      <c r="A20891" s="8"/>
      <c r="B20891" s="8"/>
      <c r="C20891" s="8"/>
      <c r="D20891" s="8"/>
      <c r="E20891" s="8"/>
      <c r="F20891" s="9"/>
    </row>
    <row r="20892" spans="1:6" x14ac:dyDescent="0.3">
      <c r="A20892" s="6"/>
      <c r="B20892" s="6"/>
      <c r="C20892" s="6"/>
      <c r="D20892" s="6"/>
      <c r="E20892" s="6"/>
      <c r="F20892" s="7"/>
    </row>
    <row r="20893" spans="1:6" x14ac:dyDescent="0.3">
      <c r="A20893" s="8"/>
      <c r="B20893" s="8"/>
      <c r="C20893" s="8"/>
      <c r="D20893" s="8"/>
      <c r="E20893" s="8"/>
      <c r="F20893" s="9"/>
    </row>
    <row r="20894" spans="1:6" x14ac:dyDescent="0.3">
      <c r="A20894" s="6"/>
      <c r="B20894" s="6"/>
      <c r="C20894" s="6"/>
      <c r="D20894" s="6"/>
      <c r="E20894" s="6"/>
      <c r="F20894" s="7"/>
    </row>
    <row r="20895" spans="1:6" x14ac:dyDescent="0.3">
      <c r="A20895" s="8"/>
      <c r="B20895" s="8"/>
      <c r="C20895" s="8"/>
      <c r="D20895" s="8"/>
      <c r="E20895" s="8"/>
      <c r="F20895" s="9"/>
    </row>
    <row r="20896" spans="1:6" x14ac:dyDescent="0.3">
      <c r="A20896" s="6"/>
      <c r="B20896" s="6"/>
      <c r="C20896" s="6"/>
      <c r="D20896" s="6"/>
      <c r="E20896" s="6"/>
      <c r="F20896" s="7"/>
    </row>
    <row r="20897" spans="1:6" x14ac:dyDescent="0.3">
      <c r="A20897" s="8"/>
      <c r="B20897" s="8"/>
      <c r="C20897" s="8"/>
      <c r="D20897" s="8"/>
      <c r="E20897" s="8"/>
      <c r="F20897" s="9"/>
    </row>
    <row r="20898" spans="1:6" x14ac:dyDescent="0.3">
      <c r="A20898" s="6"/>
      <c r="B20898" s="6"/>
      <c r="C20898" s="6"/>
      <c r="D20898" s="6"/>
      <c r="E20898" s="6"/>
      <c r="F20898" s="7"/>
    </row>
    <row r="20899" spans="1:6" x14ac:dyDescent="0.3">
      <c r="A20899" s="8"/>
      <c r="B20899" s="8"/>
      <c r="C20899" s="8"/>
      <c r="D20899" s="8"/>
      <c r="E20899" s="8"/>
      <c r="F20899" s="9"/>
    </row>
    <row r="20900" spans="1:6" x14ac:dyDescent="0.3">
      <c r="A20900" s="6"/>
      <c r="B20900" s="6"/>
      <c r="C20900" s="6"/>
      <c r="D20900" s="6"/>
      <c r="E20900" s="6"/>
      <c r="F20900" s="7"/>
    </row>
    <row r="20901" spans="1:6" x14ac:dyDescent="0.3">
      <c r="A20901" s="8"/>
      <c r="B20901" s="8"/>
      <c r="C20901" s="8"/>
      <c r="D20901" s="8"/>
      <c r="E20901" s="8"/>
      <c r="F20901" s="9"/>
    </row>
    <row r="20902" spans="1:6" x14ac:dyDescent="0.3">
      <c r="A20902" s="6"/>
      <c r="B20902" s="6"/>
      <c r="C20902" s="6"/>
      <c r="D20902" s="6"/>
      <c r="E20902" s="6"/>
      <c r="F20902" s="7"/>
    </row>
    <row r="20903" spans="1:6" x14ac:dyDescent="0.3">
      <c r="A20903" s="8"/>
      <c r="B20903" s="8"/>
      <c r="C20903" s="8"/>
      <c r="D20903" s="8"/>
      <c r="E20903" s="8"/>
      <c r="F20903" s="9"/>
    </row>
    <row r="20904" spans="1:6" x14ac:dyDescent="0.3">
      <c r="A20904" s="6"/>
      <c r="B20904" s="6"/>
      <c r="C20904" s="6"/>
      <c r="D20904" s="6"/>
      <c r="E20904" s="6"/>
      <c r="F20904" s="7"/>
    </row>
    <row r="20905" spans="1:6" x14ac:dyDescent="0.3">
      <c r="A20905" s="8"/>
      <c r="B20905" s="8"/>
      <c r="C20905" s="8"/>
      <c r="D20905" s="8"/>
      <c r="E20905" s="8"/>
      <c r="F20905" s="9"/>
    </row>
    <row r="20906" spans="1:6" x14ac:dyDescent="0.3">
      <c r="A20906" s="6"/>
      <c r="B20906" s="6"/>
      <c r="C20906" s="6"/>
      <c r="D20906" s="6"/>
      <c r="E20906" s="6"/>
      <c r="F20906" s="7"/>
    </row>
    <row r="20907" spans="1:6" x14ac:dyDescent="0.3">
      <c r="A20907" s="8"/>
      <c r="B20907" s="8"/>
      <c r="C20907" s="8"/>
      <c r="D20907" s="8"/>
      <c r="E20907" s="8"/>
      <c r="F20907" s="9"/>
    </row>
    <row r="20908" spans="1:6" x14ac:dyDescent="0.3">
      <c r="A20908" s="6"/>
      <c r="B20908" s="6"/>
      <c r="C20908" s="6"/>
      <c r="D20908" s="6"/>
      <c r="E20908" s="6"/>
      <c r="F20908" s="7"/>
    </row>
    <row r="20909" spans="1:6" x14ac:dyDescent="0.3">
      <c r="A20909" s="8"/>
      <c r="B20909" s="8"/>
      <c r="C20909" s="8"/>
      <c r="D20909" s="8"/>
      <c r="E20909" s="8"/>
      <c r="F20909" s="9"/>
    </row>
    <row r="20910" spans="1:6" x14ac:dyDescent="0.3">
      <c r="A20910" s="6"/>
      <c r="B20910" s="6"/>
      <c r="C20910" s="6"/>
      <c r="D20910" s="6"/>
      <c r="E20910" s="6"/>
      <c r="F20910" s="7"/>
    </row>
    <row r="20911" spans="1:6" x14ac:dyDescent="0.3">
      <c r="A20911" s="8"/>
      <c r="B20911" s="8"/>
      <c r="C20911" s="8"/>
      <c r="D20911" s="8"/>
      <c r="E20911" s="8"/>
      <c r="F20911" s="9"/>
    </row>
    <row r="20912" spans="1:6" x14ac:dyDescent="0.3">
      <c r="A20912" s="6"/>
      <c r="B20912" s="6"/>
      <c r="C20912" s="6"/>
      <c r="D20912" s="6"/>
      <c r="E20912" s="6"/>
      <c r="F20912" s="7"/>
    </row>
    <row r="20913" spans="1:6" x14ac:dyDescent="0.3">
      <c r="A20913" s="8"/>
      <c r="B20913" s="8"/>
      <c r="C20913" s="8"/>
      <c r="D20913" s="8"/>
      <c r="E20913" s="8"/>
      <c r="F20913" s="9"/>
    </row>
    <row r="20914" spans="1:6" x14ac:dyDescent="0.3">
      <c r="A20914" s="6"/>
      <c r="B20914" s="6"/>
      <c r="C20914" s="6"/>
      <c r="D20914" s="6"/>
      <c r="E20914" s="6"/>
      <c r="F20914" s="7"/>
    </row>
    <row r="20915" spans="1:6" x14ac:dyDescent="0.3">
      <c r="A20915" s="8"/>
      <c r="B20915" s="8"/>
      <c r="C20915" s="8"/>
      <c r="D20915" s="8"/>
      <c r="E20915" s="8"/>
      <c r="F20915" s="9"/>
    </row>
    <row r="20916" spans="1:6" x14ac:dyDescent="0.3">
      <c r="A20916" s="6"/>
      <c r="B20916" s="6"/>
      <c r="C20916" s="6"/>
      <c r="D20916" s="6"/>
      <c r="E20916" s="6"/>
      <c r="F20916" s="7"/>
    </row>
    <row r="20917" spans="1:6" x14ac:dyDescent="0.3">
      <c r="A20917" s="8"/>
      <c r="B20917" s="8"/>
      <c r="C20917" s="8"/>
      <c r="D20917" s="8"/>
      <c r="E20917" s="8"/>
      <c r="F20917" s="9"/>
    </row>
    <row r="20918" spans="1:6" x14ac:dyDescent="0.3">
      <c r="A20918" s="6"/>
      <c r="B20918" s="6"/>
      <c r="C20918" s="6"/>
      <c r="D20918" s="6"/>
      <c r="E20918" s="6"/>
      <c r="F20918" s="7"/>
    </row>
    <row r="20919" spans="1:6" x14ac:dyDescent="0.3">
      <c r="A20919" s="8"/>
      <c r="B20919" s="8"/>
      <c r="C20919" s="8"/>
      <c r="D20919" s="8"/>
      <c r="E20919" s="8"/>
      <c r="F20919" s="9"/>
    </row>
    <row r="20920" spans="1:6" x14ac:dyDescent="0.3">
      <c r="A20920" s="6"/>
      <c r="B20920" s="6"/>
      <c r="C20920" s="6"/>
      <c r="D20920" s="6"/>
      <c r="E20920" s="6"/>
      <c r="F20920" s="7"/>
    </row>
    <row r="20921" spans="1:6" x14ac:dyDescent="0.3">
      <c r="A20921" s="8"/>
      <c r="B20921" s="8"/>
      <c r="C20921" s="8"/>
      <c r="D20921" s="8"/>
      <c r="E20921" s="8"/>
      <c r="F20921" s="9"/>
    </row>
    <row r="20922" spans="1:6" x14ac:dyDescent="0.3">
      <c r="A20922" s="6"/>
      <c r="B20922" s="6"/>
      <c r="C20922" s="6"/>
      <c r="D20922" s="6"/>
      <c r="E20922" s="6"/>
      <c r="F20922" s="7"/>
    </row>
    <row r="20923" spans="1:6" x14ac:dyDescent="0.3">
      <c r="A20923" s="8"/>
      <c r="B20923" s="8"/>
      <c r="C20923" s="8"/>
      <c r="D20923" s="8"/>
      <c r="E20923" s="8"/>
      <c r="F20923" s="9"/>
    </row>
    <row r="20924" spans="1:6" x14ac:dyDescent="0.3">
      <c r="A20924" s="6"/>
      <c r="B20924" s="6"/>
      <c r="C20924" s="6"/>
      <c r="D20924" s="6"/>
      <c r="E20924" s="6"/>
      <c r="F20924" s="7"/>
    </row>
    <row r="20925" spans="1:6" x14ac:dyDescent="0.3">
      <c r="A20925" s="8"/>
      <c r="B20925" s="8"/>
      <c r="C20925" s="8"/>
      <c r="D20925" s="8"/>
      <c r="E20925" s="8"/>
      <c r="F20925" s="9"/>
    </row>
    <row r="20926" spans="1:6" x14ac:dyDescent="0.3">
      <c r="A20926" s="6"/>
      <c r="B20926" s="6"/>
      <c r="C20926" s="6"/>
      <c r="D20926" s="6"/>
      <c r="E20926" s="6"/>
      <c r="F20926" s="7"/>
    </row>
    <row r="20927" spans="1:6" x14ac:dyDescent="0.3">
      <c r="A20927" s="8"/>
      <c r="B20927" s="8"/>
      <c r="C20927" s="8"/>
      <c r="D20927" s="8"/>
      <c r="E20927" s="8"/>
      <c r="F20927" s="9"/>
    </row>
    <row r="20928" spans="1:6" x14ac:dyDescent="0.3">
      <c r="A20928" s="6"/>
      <c r="B20928" s="6"/>
      <c r="C20928" s="6"/>
      <c r="D20928" s="6"/>
      <c r="E20928" s="6"/>
      <c r="F20928" s="7"/>
    </row>
    <row r="20929" spans="1:6" x14ac:dyDescent="0.3">
      <c r="A20929" s="8"/>
      <c r="B20929" s="8"/>
      <c r="C20929" s="8"/>
      <c r="D20929" s="8"/>
      <c r="E20929" s="8"/>
      <c r="F20929" s="9"/>
    </row>
    <row r="20930" spans="1:6" x14ac:dyDescent="0.3">
      <c r="A20930" s="6"/>
      <c r="B20930" s="6"/>
      <c r="C20930" s="6"/>
      <c r="D20930" s="6"/>
      <c r="E20930" s="6"/>
      <c r="F20930" s="7"/>
    </row>
    <row r="20931" spans="1:6" x14ac:dyDescent="0.3">
      <c r="A20931" s="8"/>
      <c r="B20931" s="8"/>
      <c r="C20931" s="8"/>
      <c r="D20931" s="8"/>
      <c r="E20931" s="8"/>
      <c r="F20931" s="9"/>
    </row>
    <row r="20932" spans="1:6" x14ac:dyDescent="0.3">
      <c r="A20932" s="6"/>
      <c r="B20932" s="6"/>
      <c r="C20932" s="6"/>
      <c r="D20932" s="6"/>
      <c r="E20932" s="6"/>
      <c r="F20932" s="7"/>
    </row>
    <row r="20933" spans="1:6" x14ac:dyDescent="0.3">
      <c r="A20933" s="8"/>
      <c r="B20933" s="8"/>
      <c r="C20933" s="8"/>
      <c r="D20933" s="8"/>
      <c r="E20933" s="8"/>
      <c r="F20933" s="9"/>
    </row>
    <row r="20934" spans="1:6" x14ac:dyDescent="0.3">
      <c r="A20934" s="6"/>
      <c r="B20934" s="6"/>
      <c r="C20934" s="6"/>
      <c r="D20934" s="6"/>
      <c r="E20934" s="6"/>
      <c r="F20934" s="7"/>
    </row>
    <row r="20935" spans="1:6" x14ac:dyDescent="0.3">
      <c r="A20935" s="8"/>
      <c r="B20935" s="8"/>
      <c r="C20935" s="8"/>
      <c r="D20935" s="8"/>
      <c r="E20935" s="8"/>
      <c r="F20935" s="9"/>
    </row>
    <row r="20936" spans="1:6" x14ac:dyDescent="0.3">
      <c r="A20936" s="6"/>
      <c r="B20936" s="6"/>
      <c r="C20936" s="6"/>
      <c r="D20936" s="6"/>
      <c r="E20936" s="6"/>
      <c r="F20936" s="7"/>
    </row>
    <row r="20937" spans="1:6" x14ac:dyDescent="0.3">
      <c r="A20937" s="8"/>
      <c r="B20937" s="8"/>
      <c r="C20937" s="8"/>
      <c r="D20937" s="8"/>
      <c r="E20937" s="8"/>
      <c r="F20937" s="9"/>
    </row>
    <row r="20938" spans="1:6" x14ac:dyDescent="0.3">
      <c r="A20938" s="6"/>
      <c r="B20938" s="6"/>
      <c r="C20938" s="6"/>
      <c r="D20938" s="6"/>
      <c r="E20938" s="6"/>
      <c r="F20938" s="7"/>
    </row>
    <row r="20939" spans="1:6" x14ac:dyDescent="0.3">
      <c r="A20939" s="8"/>
      <c r="B20939" s="8"/>
      <c r="C20939" s="8"/>
      <c r="D20939" s="8"/>
      <c r="E20939" s="8"/>
      <c r="F20939" s="9"/>
    </row>
    <row r="20940" spans="1:6" x14ac:dyDescent="0.3">
      <c r="A20940" s="6"/>
      <c r="B20940" s="6"/>
      <c r="C20940" s="6"/>
      <c r="D20940" s="6"/>
      <c r="E20940" s="6"/>
      <c r="F20940" s="7"/>
    </row>
    <row r="20941" spans="1:6" x14ac:dyDescent="0.3">
      <c r="A20941" s="8"/>
      <c r="B20941" s="8"/>
      <c r="C20941" s="8"/>
      <c r="D20941" s="8"/>
      <c r="E20941" s="8"/>
      <c r="F20941" s="9"/>
    </row>
    <row r="20942" spans="1:6" x14ac:dyDescent="0.3">
      <c r="A20942" s="6"/>
      <c r="B20942" s="6"/>
      <c r="C20942" s="6"/>
      <c r="D20942" s="6"/>
      <c r="E20942" s="6"/>
      <c r="F20942" s="7"/>
    </row>
    <row r="20943" spans="1:6" x14ac:dyDescent="0.3">
      <c r="A20943" s="8"/>
      <c r="B20943" s="8"/>
      <c r="C20943" s="8"/>
      <c r="D20943" s="8"/>
      <c r="E20943" s="8"/>
      <c r="F20943" s="9"/>
    </row>
    <row r="20944" spans="1:6" x14ac:dyDescent="0.3">
      <c r="A20944" s="6"/>
      <c r="B20944" s="6"/>
      <c r="C20944" s="6"/>
      <c r="D20944" s="6"/>
      <c r="E20944" s="6"/>
      <c r="F20944" s="7"/>
    </row>
    <row r="20945" spans="1:6" x14ac:dyDescent="0.3">
      <c r="A20945" s="8"/>
      <c r="B20945" s="8"/>
      <c r="C20945" s="8"/>
      <c r="D20945" s="8"/>
      <c r="E20945" s="8"/>
      <c r="F20945" s="9"/>
    </row>
    <row r="20946" spans="1:6" x14ac:dyDescent="0.3">
      <c r="A20946" s="6"/>
      <c r="B20946" s="6"/>
      <c r="C20946" s="6"/>
      <c r="D20946" s="6"/>
      <c r="E20946" s="6"/>
      <c r="F20946" s="7"/>
    </row>
    <row r="20947" spans="1:6" x14ac:dyDescent="0.3">
      <c r="A20947" s="8"/>
      <c r="B20947" s="8"/>
      <c r="C20947" s="8"/>
      <c r="D20947" s="8"/>
      <c r="E20947" s="8"/>
      <c r="F20947" s="9"/>
    </row>
    <row r="20948" spans="1:6" x14ac:dyDescent="0.3">
      <c r="A20948" s="6"/>
      <c r="B20948" s="6"/>
      <c r="C20948" s="6"/>
      <c r="D20948" s="6"/>
      <c r="E20948" s="6"/>
      <c r="F20948" s="7"/>
    </row>
    <row r="20949" spans="1:6" x14ac:dyDescent="0.3">
      <c r="A20949" s="8"/>
      <c r="B20949" s="8"/>
      <c r="C20949" s="8"/>
      <c r="D20949" s="8"/>
      <c r="E20949" s="8"/>
      <c r="F20949" s="9"/>
    </row>
    <row r="20950" spans="1:6" x14ac:dyDescent="0.3">
      <c r="A20950" s="6"/>
      <c r="B20950" s="6"/>
      <c r="C20950" s="6"/>
      <c r="D20950" s="6"/>
      <c r="E20950" s="6"/>
      <c r="F20950" s="7"/>
    </row>
    <row r="20951" spans="1:6" x14ac:dyDescent="0.3">
      <c r="A20951" s="8"/>
      <c r="B20951" s="8"/>
      <c r="C20951" s="8"/>
      <c r="D20951" s="8"/>
      <c r="E20951" s="8"/>
      <c r="F20951" s="9"/>
    </row>
    <row r="20952" spans="1:6" x14ac:dyDescent="0.3">
      <c r="A20952" s="6"/>
      <c r="B20952" s="6"/>
      <c r="C20952" s="6"/>
      <c r="D20952" s="6"/>
      <c r="E20952" s="6"/>
      <c r="F20952" s="7"/>
    </row>
    <row r="20953" spans="1:6" x14ac:dyDescent="0.3">
      <c r="A20953" s="8"/>
      <c r="B20953" s="8"/>
      <c r="C20953" s="8"/>
      <c r="D20953" s="8"/>
      <c r="E20953" s="8"/>
      <c r="F20953" s="9"/>
    </row>
    <row r="20954" spans="1:6" x14ac:dyDescent="0.3">
      <c r="A20954" s="6"/>
      <c r="B20954" s="6"/>
      <c r="C20954" s="6"/>
      <c r="D20954" s="6"/>
      <c r="E20954" s="6"/>
      <c r="F20954" s="7"/>
    </row>
    <row r="20955" spans="1:6" x14ac:dyDescent="0.3">
      <c r="A20955" s="8"/>
      <c r="B20955" s="8"/>
      <c r="C20955" s="8"/>
      <c r="D20955" s="8"/>
      <c r="E20955" s="8"/>
      <c r="F20955" s="9"/>
    </row>
    <row r="20956" spans="1:6" x14ac:dyDescent="0.3">
      <c r="A20956" s="6"/>
      <c r="B20956" s="6"/>
      <c r="C20956" s="6"/>
      <c r="D20956" s="6"/>
      <c r="E20956" s="6"/>
      <c r="F20956" s="7"/>
    </row>
    <row r="20957" spans="1:6" x14ac:dyDescent="0.3">
      <c r="A20957" s="8"/>
      <c r="B20957" s="8"/>
      <c r="C20957" s="8"/>
      <c r="D20957" s="8"/>
      <c r="E20957" s="8"/>
      <c r="F20957" s="9"/>
    </row>
    <row r="20958" spans="1:6" x14ac:dyDescent="0.3">
      <c r="A20958" s="6"/>
      <c r="B20958" s="6"/>
      <c r="C20958" s="6"/>
      <c r="D20958" s="6"/>
      <c r="E20958" s="6"/>
      <c r="F20958" s="7"/>
    </row>
    <row r="20959" spans="1:6" x14ac:dyDescent="0.3">
      <c r="A20959" s="8"/>
      <c r="B20959" s="8"/>
      <c r="C20959" s="8"/>
      <c r="D20959" s="8"/>
      <c r="E20959" s="8"/>
      <c r="F20959" s="9"/>
    </row>
    <row r="20960" spans="1:6" x14ac:dyDescent="0.3">
      <c r="A20960" s="6"/>
      <c r="B20960" s="6"/>
      <c r="C20960" s="6"/>
      <c r="D20960" s="6"/>
      <c r="E20960" s="6"/>
      <c r="F20960" s="7"/>
    </row>
    <row r="20961" spans="1:6" x14ac:dyDescent="0.3">
      <c r="A20961" s="8"/>
      <c r="B20961" s="8"/>
      <c r="C20961" s="8"/>
      <c r="D20961" s="8"/>
      <c r="E20961" s="8"/>
      <c r="F20961" s="9"/>
    </row>
    <row r="20962" spans="1:6" x14ac:dyDescent="0.3">
      <c r="A20962" s="6"/>
      <c r="B20962" s="6"/>
      <c r="C20962" s="6"/>
      <c r="D20962" s="6"/>
      <c r="E20962" s="6"/>
      <c r="F20962" s="7"/>
    </row>
    <row r="20963" spans="1:6" x14ac:dyDescent="0.3">
      <c r="A20963" s="8"/>
      <c r="B20963" s="8"/>
      <c r="C20963" s="8"/>
      <c r="D20963" s="8"/>
      <c r="E20963" s="8"/>
      <c r="F20963" s="9"/>
    </row>
    <row r="20964" spans="1:6" x14ac:dyDescent="0.3">
      <c r="A20964" s="6"/>
      <c r="B20964" s="6"/>
      <c r="C20964" s="6"/>
      <c r="D20964" s="6"/>
      <c r="E20964" s="6"/>
      <c r="F20964" s="7"/>
    </row>
    <row r="20965" spans="1:6" x14ac:dyDescent="0.3">
      <c r="A20965" s="8"/>
      <c r="B20965" s="8"/>
      <c r="C20965" s="8"/>
      <c r="D20965" s="8"/>
      <c r="E20965" s="8"/>
      <c r="F20965" s="9"/>
    </row>
    <row r="20966" spans="1:6" x14ac:dyDescent="0.3">
      <c r="A20966" s="6"/>
      <c r="B20966" s="6"/>
      <c r="C20966" s="6"/>
      <c r="D20966" s="6"/>
      <c r="E20966" s="6"/>
      <c r="F20966" s="7"/>
    </row>
    <row r="20967" spans="1:6" x14ac:dyDescent="0.3">
      <c r="A20967" s="8"/>
      <c r="B20967" s="8"/>
      <c r="C20967" s="8"/>
      <c r="D20967" s="8"/>
      <c r="E20967" s="8"/>
      <c r="F20967" s="9"/>
    </row>
    <row r="20968" spans="1:6" x14ac:dyDescent="0.3">
      <c r="A20968" s="6"/>
      <c r="B20968" s="6"/>
      <c r="C20968" s="6"/>
      <c r="D20968" s="6"/>
      <c r="E20968" s="6"/>
      <c r="F20968" s="7"/>
    </row>
    <row r="20969" spans="1:6" x14ac:dyDescent="0.3">
      <c r="A20969" s="8"/>
      <c r="B20969" s="8"/>
      <c r="C20969" s="8"/>
      <c r="D20969" s="8"/>
      <c r="E20969" s="8"/>
      <c r="F20969" s="9"/>
    </row>
    <row r="20970" spans="1:6" x14ac:dyDescent="0.3">
      <c r="A20970" s="6"/>
      <c r="B20970" s="6"/>
      <c r="C20970" s="6"/>
      <c r="D20970" s="6"/>
      <c r="E20970" s="6"/>
      <c r="F20970" s="7"/>
    </row>
    <row r="20971" spans="1:6" x14ac:dyDescent="0.3">
      <c r="A20971" s="8"/>
      <c r="B20971" s="8"/>
      <c r="C20971" s="8"/>
      <c r="D20971" s="8"/>
      <c r="E20971" s="8"/>
      <c r="F20971" s="9"/>
    </row>
    <row r="20972" spans="1:6" x14ac:dyDescent="0.3">
      <c r="A20972" s="6"/>
      <c r="B20972" s="6"/>
      <c r="C20972" s="6"/>
      <c r="D20972" s="6"/>
      <c r="E20972" s="6"/>
      <c r="F20972" s="7"/>
    </row>
    <row r="20973" spans="1:6" x14ac:dyDescent="0.3">
      <c r="A20973" s="8"/>
      <c r="B20973" s="8"/>
      <c r="C20973" s="8"/>
      <c r="D20973" s="8"/>
      <c r="E20973" s="8"/>
      <c r="F20973" s="9"/>
    </row>
    <row r="20974" spans="1:6" x14ac:dyDescent="0.3">
      <c r="A20974" s="6"/>
      <c r="B20974" s="6"/>
      <c r="C20974" s="6"/>
      <c r="D20974" s="6"/>
      <c r="E20974" s="6"/>
      <c r="F20974" s="7"/>
    </row>
    <row r="20975" spans="1:6" x14ac:dyDescent="0.3">
      <c r="A20975" s="8"/>
      <c r="B20975" s="8"/>
      <c r="C20975" s="8"/>
      <c r="D20975" s="8"/>
      <c r="E20975" s="8"/>
      <c r="F20975" s="9"/>
    </row>
    <row r="20976" spans="1:6" x14ac:dyDescent="0.3">
      <c r="A20976" s="6"/>
      <c r="B20976" s="6"/>
      <c r="C20976" s="6"/>
      <c r="D20976" s="6"/>
      <c r="E20976" s="6"/>
      <c r="F20976" s="7"/>
    </row>
    <row r="20977" spans="1:6" x14ac:dyDescent="0.3">
      <c r="A20977" s="8"/>
      <c r="B20977" s="8"/>
      <c r="C20977" s="8"/>
      <c r="D20977" s="8"/>
      <c r="E20977" s="8"/>
      <c r="F20977" s="9"/>
    </row>
    <row r="20978" spans="1:6" x14ac:dyDescent="0.3">
      <c r="A20978" s="6"/>
      <c r="B20978" s="6"/>
      <c r="C20978" s="6"/>
      <c r="D20978" s="6"/>
      <c r="E20978" s="6"/>
      <c r="F20978" s="7"/>
    </row>
    <row r="20979" spans="1:6" x14ac:dyDescent="0.3">
      <c r="A20979" s="8"/>
      <c r="B20979" s="8"/>
      <c r="C20979" s="8"/>
      <c r="D20979" s="8"/>
      <c r="E20979" s="8"/>
      <c r="F20979" s="9"/>
    </row>
    <row r="20980" spans="1:6" x14ac:dyDescent="0.3">
      <c r="A20980" s="6"/>
      <c r="B20980" s="6"/>
      <c r="C20980" s="6"/>
      <c r="D20980" s="6"/>
      <c r="E20980" s="6"/>
      <c r="F20980" s="7"/>
    </row>
    <row r="20981" spans="1:6" x14ac:dyDescent="0.3">
      <c r="A20981" s="8"/>
      <c r="B20981" s="8"/>
      <c r="C20981" s="8"/>
      <c r="D20981" s="8"/>
      <c r="E20981" s="8"/>
      <c r="F20981" s="9"/>
    </row>
    <row r="20982" spans="1:6" x14ac:dyDescent="0.3">
      <c r="A20982" s="6"/>
      <c r="B20982" s="6"/>
      <c r="C20982" s="6"/>
      <c r="D20982" s="6"/>
      <c r="E20982" s="6"/>
      <c r="F20982" s="7"/>
    </row>
    <row r="20983" spans="1:6" x14ac:dyDescent="0.3">
      <c r="A20983" s="8"/>
      <c r="B20983" s="8"/>
      <c r="C20983" s="8"/>
      <c r="D20983" s="8"/>
      <c r="E20983" s="8"/>
      <c r="F20983" s="9"/>
    </row>
    <row r="20984" spans="1:6" x14ac:dyDescent="0.3">
      <c r="A20984" s="6"/>
      <c r="B20984" s="6"/>
      <c r="C20984" s="6"/>
      <c r="D20984" s="6"/>
      <c r="E20984" s="6"/>
      <c r="F20984" s="7"/>
    </row>
    <row r="20985" spans="1:6" x14ac:dyDescent="0.3">
      <c r="A20985" s="8"/>
      <c r="B20985" s="8"/>
      <c r="C20985" s="8"/>
      <c r="D20985" s="8"/>
      <c r="E20985" s="8"/>
      <c r="F20985" s="9"/>
    </row>
    <row r="20986" spans="1:6" x14ac:dyDescent="0.3">
      <c r="A20986" s="6"/>
      <c r="B20986" s="6"/>
      <c r="C20986" s="6"/>
      <c r="D20986" s="6"/>
      <c r="E20986" s="6"/>
      <c r="F20986" s="7"/>
    </row>
    <row r="20987" spans="1:6" x14ac:dyDescent="0.3">
      <c r="A20987" s="8"/>
      <c r="B20987" s="8"/>
      <c r="C20987" s="8"/>
      <c r="D20987" s="8"/>
      <c r="E20987" s="8"/>
      <c r="F20987" s="9"/>
    </row>
    <row r="20988" spans="1:6" x14ac:dyDescent="0.3">
      <c r="A20988" s="6"/>
      <c r="B20988" s="6"/>
      <c r="C20988" s="6"/>
      <c r="D20988" s="6"/>
      <c r="E20988" s="6"/>
      <c r="F20988" s="7"/>
    </row>
    <row r="20989" spans="1:6" x14ac:dyDescent="0.3">
      <c r="A20989" s="8"/>
      <c r="B20989" s="8"/>
      <c r="C20989" s="8"/>
      <c r="D20989" s="8"/>
      <c r="E20989" s="8"/>
      <c r="F20989" s="9"/>
    </row>
    <row r="20990" spans="1:6" x14ac:dyDescent="0.3">
      <c r="A20990" s="6"/>
      <c r="B20990" s="6"/>
      <c r="C20990" s="6"/>
      <c r="D20990" s="6"/>
      <c r="E20990" s="6"/>
      <c r="F20990" s="7"/>
    </row>
    <row r="20991" spans="1:6" x14ac:dyDescent="0.3">
      <c r="A20991" s="8"/>
      <c r="B20991" s="8"/>
      <c r="C20991" s="8"/>
      <c r="D20991" s="8"/>
      <c r="E20991" s="8"/>
      <c r="F20991" s="9"/>
    </row>
    <row r="20992" spans="1:6" x14ac:dyDescent="0.3">
      <c r="A20992" s="6"/>
      <c r="B20992" s="6"/>
      <c r="C20992" s="6"/>
      <c r="D20992" s="6"/>
      <c r="E20992" s="6"/>
      <c r="F20992" s="7"/>
    </row>
    <row r="20993" spans="1:6" x14ac:dyDescent="0.3">
      <c r="A20993" s="8"/>
      <c r="B20993" s="8"/>
      <c r="C20993" s="8"/>
      <c r="D20993" s="8"/>
      <c r="E20993" s="8"/>
      <c r="F20993" s="9"/>
    </row>
    <row r="20994" spans="1:6" x14ac:dyDescent="0.3">
      <c r="A20994" s="6"/>
      <c r="B20994" s="6"/>
      <c r="C20994" s="6"/>
      <c r="D20994" s="6"/>
      <c r="E20994" s="6"/>
      <c r="F20994" s="7"/>
    </row>
    <row r="20995" spans="1:6" x14ac:dyDescent="0.3">
      <c r="A20995" s="8"/>
      <c r="B20995" s="8"/>
      <c r="C20995" s="8"/>
      <c r="D20995" s="8"/>
      <c r="E20995" s="8"/>
      <c r="F20995" s="9"/>
    </row>
    <row r="20996" spans="1:6" x14ac:dyDescent="0.3">
      <c r="A20996" s="6"/>
      <c r="B20996" s="6"/>
      <c r="C20996" s="6"/>
      <c r="D20996" s="6"/>
      <c r="E20996" s="6"/>
      <c r="F20996" s="7"/>
    </row>
    <row r="20997" spans="1:6" x14ac:dyDescent="0.3">
      <c r="A20997" s="8"/>
      <c r="B20997" s="8"/>
      <c r="C20997" s="8"/>
      <c r="D20997" s="8"/>
      <c r="E20997" s="8"/>
      <c r="F20997" s="9"/>
    </row>
    <row r="20998" spans="1:6" x14ac:dyDescent="0.3">
      <c r="A20998" s="6"/>
      <c r="B20998" s="6"/>
      <c r="C20998" s="6"/>
      <c r="D20998" s="6"/>
      <c r="E20998" s="6"/>
      <c r="F20998" s="7"/>
    </row>
    <row r="20999" spans="1:6" x14ac:dyDescent="0.3">
      <c r="A20999" s="8"/>
      <c r="B20999" s="8"/>
      <c r="C20999" s="8"/>
      <c r="D20999" s="8"/>
      <c r="E20999" s="8"/>
      <c r="F20999" s="9"/>
    </row>
    <row r="21000" spans="1:6" x14ac:dyDescent="0.3">
      <c r="A21000" s="6"/>
      <c r="B21000" s="6"/>
      <c r="C21000" s="6"/>
      <c r="D21000" s="6"/>
      <c r="E21000" s="6"/>
      <c r="F21000" s="7"/>
    </row>
    <row r="21001" spans="1:6" x14ac:dyDescent="0.3">
      <c r="A21001" s="8"/>
      <c r="B21001" s="8"/>
      <c r="C21001" s="8"/>
      <c r="D21001" s="8"/>
      <c r="E21001" s="8"/>
      <c r="F21001" s="9"/>
    </row>
    <row r="21002" spans="1:6" x14ac:dyDescent="0.3">
      <c r="A21002" s="6"/>
      <c r="B21002" s="6"/>
      <c r="C21002" s="6"/>
      <c r="D21002" s="6"/>
      <c r="E21002" s="6"/>
      <c r="F21002" s="7"/>
    </row>
    <row r="21003" spans="1:6" x14ac:dyDescent="0.3">
      <c r="A21003" s="8"/>
      <c r="B21003" s="8"/>
      <c r="C21003" s="8"/>
      <c r="D21003" s="8"/>
      <c r="E21003" s="8"/>
      <c r="F21003" s="9"/>
    </row>
    <row r="21004" spans="1:6" x14ac:dyDescent="0.3">
      <c r="A21004" s="6"/>
      <c r="B21004" s="6"/>
      <c r="C21004" s="6"/>
      <c r="D21004" s="6"/>
      <c r="E21004" s="6"/>
      <c r="F21004" s="7"/>
    </row>
    <row r="21005" spans="1:6" x14ac:dyDescent="0.3">
      <c r="A21005" s="8"/>
      <c r="B21005" s="8"/>
      <c r="C21005" s="8"/>
      <c r="D21005" s="8"/>
      <c r="E21005" s="8"/>
      <c r="F21005" s="9"/>
    </row>
    <row r="21006" spans="1:6" x14ac:dyDescent="0.3">
      <c r="A21006" s="6"/>
      <c r="B21006" s="6"/>
      <c r="C21006" s="6"/>
      <c r="D21006" s="6"/>
      <c r="E21006" s="6"/>
      <c r="F21006" s="7"/>
    </row>
    <row r="21007" spans="1:6" x14ac:dyDescent="0.3">
      <c r="A21007" s="8"/>
      <c r="B21007" s="8"/>
      <c r="C21007" s="8"/>
      <c r="D21007" s="8"/>
      <c r="E21007" s="8"/>
      <c r="F21007" s="9"/>
    </row>
    <row r="21008" spans="1:6" x14ac:dyDescent="0.3">
      <c r="A21008" s="6"/>
      <c r="B21008" s="6"/>
      <c r="C21008" s="6"/>
      <c r="D21008" s="6"/>
      <c r="E21008" s="6"/>
      <c r="F21008" s="7"/>
    </row>
    <row r="21009" spans="1:6" x14ac:dyDescent="0.3">
      <c r="A21009" s="8"/>
      <c r="B21009" s="8"/>
      <c r="C21009" s="8"/>
      <c r="D21009" s="8"/>
      <c r="E21009" s="8"/>
      <c r="F21009" s="9"/>
    </row>
    <row r="21010" spans="1:6" x14ac:dyDescent="0.3">
      <c r="A21010" s="6"/>
      <c r="B21010" s="6"/>
      <c r="C21010" s="6"/>
      <c r="D21010" s="6"/>
      <c r="E21010" s="6"/>
      <c r="F21010" s="7"/>
    </row>
    <row r="21011" spans="1:6" x14ac:dyDescent="0.3">
      <c r="A21011" s="8"/>
      <c r="B21011" s="8"/>
      <c r="C21011" s="8"/>
      <c r="D21011" s="8"/>
      <c r="E21011" s="8"/>
      <c r="F21011" s="9"/>
    </row>
    <row r="21012" spans="1:6" x14ac:dyDescent="0.3">
      <c r="A21012" s="6"/>
      <c r="B21012" s="6"/>
      <c r="C21012" s="6"/>
      <c r="D21012" s="6"/>
      <c r="E21012" s="6"/>
      <c r="F21012" s="7"/>
    </row>
    <row r="21013" spans="1:6" x14ac:dyDescent="0.3">
      <c r="A21013" s="8"/>
      <c r="B21013" s="8"/>
      <c r="C21013" s="8"/>
      <c r="D21013" s="8"/>
      <c r="E21013" s="8"/>
      <c r="F21013" s="9"/>
    </row>
    <row r="21014" spans="1:6" x14ac:dyDescent="0.3">
      <c r="A21014" s="6"/>
      <c r="B21014" s="6"/>
      <c r="C21014" s="6"/>
      <c r="D21014" s="6"/>
      <c r="E21014" s="6"/>
      <c r="F21014" s="7"/>
    </row>
    <row r="21015" spans="1:6" x14ac:dyDescent="0.3">
      <c r="A21015" s="8"/>
      <c r="B21015" s="8"/>
      <c r="C21015" s="8"/>
      <c r="D21015" s="8"/>
      <c r="E21015" s="8"/>
      <c r="F21015" s="9"/>
    </row>
    <row r="21016" spans="1:6" x14ac:dyDescent="0.3">
      <c r="A21016" s="6"/>
      <c r="B21016" s="6"/>
      <c r="C21016" s="6"/>
      <c r="D21016" s="6"/>
      <c r="E21016" s="6"/>
      <c r="F21016" s="7"/>
    </row>
    <row r="21017" spans="1:6" x14ac:dyDescent="0.3">
      <c r="A21017" s="8"/>
      <c r="B21017" s="8"/>
      <c r="C21017" s="8"/>
      <c r="D21017" s="8"/>
      <c r="E21017" s="8"/>
      <c r="F21017" s="9"/>
    </row>
    <row r="21018" spans="1:6" x14ac:dyDescent="0.3">
      <c r="A21018" s="6"/>
      <c r="B21018" s="6"/>
      <c r="C21018" s="6"/>
      <c r="D21018" s="6"/>
      <c r="E21018" s="6"/>
      <c r="F21018" s="7"/>
    </row>
    <row r="21019" spans="1:6" x14ac:dyDescent="0.3">
      <c r="A21019" s="8"/>
      <c r="B21019" s="8"/>
      <c r="C21019" s="8"/>
      <c r="D21019" s="8"/>
      <c r="E21019" s="8"/>
      <c r="F21019" s="9"/>
    </row>
    <row r="21020" spans="1:6" x14ac:dyDescent="0.3">
      <c r="A21020" s="6"/>
      <c r="B21020" s="6"/>
      <c r="C21020" s="6"/>
      <c r="D21020" s="6"/>
      <c r="E21020" s="6"/>
      <c r="F21020" s="7"/>
    </row>
    <row r="21021" spans="1:6" x14ac:dyDescent="0.3">
      <c r="A21021" s="8"/>
      <c r="B21021" s="8"/>
      <c r="C21021" s="8"/>
      <c r="D21021" s="8"/>
      <c r="E21021" s="8"/>
      <c r="F21021" s="9"/>
    </row>
    <row r="21022" spans="1:6" x14ac:dyDescent="0.3">
      <c r="A21022" s="6"/>
      <c r="B21022" s="6"/>
      <c r="C21022" s="6"/>
      <c r="D21022" s="6"/>
      <c r="E21022" s="6"/>
      <c r="F21022" s="7"/>
    </row>
    <row r="21023" spans="1:6" x14ac:dyDescent="0.3">
      <c r="A21023" s="8"/>
      <c r="B21023" s="8"/>
      <c r="C21023" s="8"/>
      <c r="D21023" s="8"/>
      <c r="E21023" s="8"/>
      <c r="F21023" s="9"/>
    </row>
    <row r="21024" spans="1:6" x14ac:dyDescent="0.3">
      <c r="A21024" s="6"/>
      <c r="B21024" s="6"/>
      <c r="C21024" s="6"/>
      <c r="D21024" s="6"/>
      <c r="E21024" s="6"/>
      <c r="F21024" s="7"/>
    </row>
    <row r="21025" spans="1:6" x14ac:dyDescent="0.3">
      <c r="A21025" s="8"/>
      <c r="B21025" s="8"/>
      <c r="C21025" s="8"/>
      <c r="D21025" s="8"/>
      <c r="E21025" s="8"/>
      <c r="F21025" s="9"/>
    </row>
    <row r="21026" spans="1:6" x14ac:dyDescent="0.3">
      <c r="A21026" s="6"/>
      <c r="B21026" s="6"/>
      <c r="C21026" s="6"/>
      <c r="D21026" s="6"/>
      <c r="E21026" s="6"/>
      <c r="F21026" s="7"/>
    </row>
    <row r="21027" spans="1:6" x14ac:dyDescent="0.3">
      <c r="A21027" s="8"/>
      <c r="B21027" s="8"/>
      <c r="C21027" s="8"/>
      <c r="D21027" s="8"/>
      <c r="E21027" s="8"/>
      <c r="F21027" s="9"/>
    </row>
    <row r="21028" spans="1:6" x14ac:dyDescent="0.3">
      <c r="A21028" s="6"/>
      <c r="B21028" s="6"/>
      <c r="C21028" s="6"/>
      <c r="D21028" s="6"/>
      <c r="E21028" s="6"/>
      <c r="F21028" s="7"/>
    </row>
    <row r="21029" spans="1:6" x14ac:dyDescent="0.3">
      <c r="A21029" s="8"/>
      <c r="B21029" s="8"/>
      <c r="C21029" s="8"/>
      <c r="D21029" s="8"/>
      <c r="E21029" s="8"/>
      <c r="F21029" s="9"/>
    </row>
    <row r="21030" spans="1:6" x14ac:dyDescent="0.3">
      <c r="A21030" s="6"/>
      <c r="B21030" s="6"/>
      <c r="C21030" s="6"/>
      <c r="D21030" s="6"/>
      <c r="E21030" s="6"/>
      <c r="F21030" s="7"/>
    </row>
    <row r="21031" spans="1:6" x14ac:dyDescent="0.3">
      <c r="A21031" s="8"/>
      <c r="B21031" s="8"/>
      <c r="C21031" s="8"/>
      <c r="D21031" s="8"/>
      <c r="E21031" s="8"/>
      <c r="F21031" s="9"/>
    </row>
    <row r="21032" spans="1:6" x14ac:dyDescent="0.3">
      <c r="A21032" s="6"/>
      <c r="B21032" s="6"/>
      <c r="C21032" s="6"/>
      <c r="D21032" s="6"/>
      <c r="E21032" s="6"/>
      <c r="F21032" s="7"/>
    </row>
    <row r="21033" spans="1:6" x14ac:dyDescent="0.3">
      <c r="A21033" s="8"/>
      <c r="B21033" s="8"/>
      <c r="C21033" s="8"/>
      <c r="D21033" s="8"/>
      <c r="E21033" s="8"/>
      <c r="F21033" s="9"/>
    </row>
    <row r="21034" spans="1:6" x14ac:dyDescent="0.3">
      <c r="A21034" s="6"/>
      <c r="B21034" s="6"/>
      <c r="C21034" s="6"/>
      <c r="D21034" s="6"/>
      <c r="E21034" s="6"/>
      <c r="F21034" s="7"/>
    </row>
    <row r="21035" spans="1:6" x14ac:dyDescent="0.3">
      <c r="A21035" s="8"/>
      <c r="B21035" s="8"/>
      <c r="C21035" s="8"/>
      <c r="D21035" s="8"/>
      <c r="E21035" s="8"/>
      <c r="F21035" s="9"/>
    </row>
    <row r="21036" spans="1:6" x14ac:dyDescent="0.3">
      <c r="A21036" s="6"/>
      <c r="B21036" s="6"/>
      <c r="C21036" s="6"/>
      <c r="D21036" s="6"/>
      <c r="E21036" s="6"/>
      <c r="F21036" s="7"/>
    </row>
    <row r="21037" spans="1:6" x14ac:dyDescent="0.3">
      <c r="A21037" s="8"/>
      <c r="B21037" s="8"/>
      <c r="C21037" s="8"/>
      <c r="D21037" s="8"/>
      <c r="E21037" s="8"/>
      <c r="F21037" s="9"/>
    </row>
    <row r="21038" spans="1:6" x14ac:dyDescent="0.3">
      <c r="A21038" s="6"/>
      <c r="B21038" s="6"/>
      <c r="C21038" s="6"/>
      <c r="D21038" s="6"/>
      <c r="E21038" s="6"/>
      <c r="F21038" s="7"/>
    </row>
    <row r="21039" spans="1:6" x14ac:dyDescent="0.3">
      <c r="A21039" s="8"/>
      <c r="B21039" s="8"/>
      <c r="C21039" s="8"/>
      <c r="D21039" s="8"/>
      <c r="E21039" s="8"/>
      <c r="F21039" s="9"/>
    </row>
    <row r="21040" spans="1:6" x14ac:dyDescent="0.3">
      <c r="A21040" s="6"/>
      <c r="B21040" s="6"/>
      <c r="C21040" s="6"/>
      <c r="D21040" s="6"/>
      <c r="E21040" s="6"/>
      <c r="F21040" s="7"/>
    </row>
    <row r="21041" spans="1:6" x14ac:dyDescent="0.3">
      <c r="A21041" s="8"/>
      <c r="B21041" s="8"/>
      <c r="C21041" s="8"/>
      <c r="D21041" s="8"/>
      <c r="E21041" s="8"/>
      <c r="F21041" s="9"/>
    </row>
    <row r="21042" spans="1:6" x14ac:dyDescent="0.3">
      <c r="A21042" s="6"/>
      <c r="B21042" s="6"/>
      <c r="C21042" s="6"/>
      <c r="D21042" s="6"/>
      <c r="E21042" s="6"/>
      <c r="F21042" s="7"/>
    </row>
    <row r="21043" spans="1:6" x14ac:dyDescent="0.3">
      <c r="A21043" s="8"/>
      <c r="B21043" s="8"/>
      <c r="C21043" s="8"/>
      <c r="D21043" s="8"/>
      <c r="E21043" s="8"/>
      <c r="F21043" s="9"/>
    </row>
    <row r="21044" spans="1:6" x14ac:dyDescent="0.3">
      <c r="A21044" s="6"/>
      <c r="B21044" s="6"/>
      <c r="C21044" s="6"/>
      <c r="D21044" s="6"/>
      <c r="E21044" s="6"/>
      <c r="F21044" s="7"/>
    </row>
    <row r="21045" spans="1:6" x14ac:dyDescent="0.3">
      <c r="A21045" s="8"/>
      <c r="B21045" s="8"/>
      <c r="C21045" s="8"/>
      <c r="D21045" s="8"/>
      <c r="E21045" s="8"/>
      <c r="F21045" s="9"/>
    </row>
    <row r="21046" spans="1:6" x14ac:dyDescent="0.3">
      <c r="A21046" s="6"/>
      <c r="B21046" s="6"/>
      <c r="C21046" s="6"/>
      <c r="D21046" s="6"/>
      <c r="E21046" s="6"/>
      <c r="F21046" s="7"/>
    </row>
    <row r="21047" spans="1:6" x14ac:dyDescent="0.3">
      <c r="A21047" s="8"/>
      <c r="B21047" s="8"/>
      <c r="C21047" s="8"/>
      <c r="D21047" s="8"/>
      <c r="E21047" s="8"/>
      <c r="F21047" s="9"/>
    </row>
    <row r="21048" spans="1:6" x14ac:dyDescent="0.3">
      <c r="A21048" s="6"/>
      <c r="B21048" s="6"/>
      <c r="C21048" s="6"/>
      <c r="D21048" s="6"/>
      <c r="E21048" s="6"/>
      <c r="F21048" s="7"/>
    </row>
    <row r="21049" spans="1:6" x14ac:dyDescent="0.3">
      <c r="A21049" s="8"/>
      <c r="B21049" s="8"/>
      <c r="C21049" s="8"/>
      <c r="D21049" s="8"/>
      <c r="E21049" s="8"/>
      <c r="F21049" s="9"/>
    </row>
    <row r="21050" spans="1:6" x14ac:dyDescent="0.3">
      <c r="A21050" s="6"/>
      <c r="B21050" s="6"/>
      <c r="C21050" s="6"/>
      <c r="D21050" s="6"/>
      <c r="E21050" s="6"/>
      <c r="F21050" s="7"/>
    </row>
    <row r="21051" spans="1:6" x14ac:dyDescent="0.3">
      <c r="A21051" s="8"/>
      <c r="B21051" s="8"/>
      <c r="C21051" s="8"/>
      <c r="D21051" s="8"/>
      <c r="E21051" s="8"/>
      <c r="F21051" s="9"/>
    </row>
    <row r="21052" spans="1:6" x14ac:dyDescent="0.3">
      <c r="A21052" s="6"/>
      <c r="B21052" s="6"/>
      <c r="C21052" s="6"/>
      <c r="D21052" s="6"/>
      <c r="E21052" s="6"/>
      <c r="F21052" s="7"/>
    </row>
    <row r="21053" spans="1:6" x14ac:dyDescent="0.3">
      <c r="A21053" s="8"/>
      <c r="B21053" s="8"/>
      <c r="C21053" s="8"/>
      <c r="D21053" s="8"/>
      <c r="E21053" s="8"/>
      <c r="F21053" s="9"/>
    </row>
    <row r="21054" spans="1:6" x14ac:dyDescent="0.3">
      <c r="A21054" s="6"/>
      <c r="B21054" s="6"/>
      <c r="C21054" s="6"/>
      <c r="D21054" s="6"/>
      <c r="E21054" s="6"/>
      <c r="F21054" s="7"/>
    </row>
    <row r="21055" spans="1:6" x14ac:dyDescent="0.3">
      <c r="A21055" s="8"/>
      <c r="B21055" s="8"/>
      <c r="C21055" s="8"/>
      <c r="D21055" s="8"/>
      <c r="E21055" s="8"/>
      <c r="F21055" s="9"/>
    </row>
    <row r="21056" spans="1:6" x14ac:dyDescent="0.3">
      <c r="A21056" s="6"/>
      <c r="B21056" s="6"/>
      <c r="C21056" s="6"/>
      <c r="D21056" s="6"/>
      <c r="E21056" s="6"/>
      <c r="F21056" s="7"/>
    </row>
    <row r="21057" spans="1:6" x14ac:dyDescent="0.3">
      <c r="A21057" s="8"/>
      <c r="B21057" s="8"/>
      <c r="C21057" s="8"/>
      <c r="D21057" s="8"/>
      <c r="E21057" s="8"/>
      <c r="F21057" s="9"/>
    </row>
    <row r="21058" spans="1:6" x14ac:dyDescent="0.3">
      <c r="A21058" s="6"/>
      <c r="B21058" s="6"/>
      <c r="C21058" s="6"/>
      <c r="D21058" s="6"/>
      <c r="E21058" s="6"/>
      <c r="F21058" s="7"/>
    </row>
    <row r="21059" spans="1:6" x14ac:dyDescent="0.3">
      <c r="A21059" s="8"/>
      <c r="B21059" s="8"/>
      <c r="C21059" s="8"/>
      <c r="D21059" s="8"/>
      <c r="E21059" s="8"/>
      <c r="F21059" s="9"/>
    </row>
    <row r="21060" spans="1:6" x14ac:dyDescent="0.3">
      <c r="A21060" s="6"/>
      <c r="B21060" s="6"/>
      <c r="C21060" s="6"/>
      <c r="D21060" s="6"/>
      <c r="E21060" s="6"/>
      <c r="F21060" s="7"/>
    </row>
    <row r="21061" spans="1:6" x14ac:dyDescent="0.3">
      <c r="A21061" s="8"/>
      <c r="B21061" s="8"/>
      <c r="C21061" s="8"/>
      <c r="D21061" s="8"/>
      <c r="E21061" s="8"/>
      <c r="F21061" s="9"/>
    </row>
    <row r="21062" spans="1:6" x14ac:dyDescent="0.3">
      <c r="A21062" s="6"/>
      <c r="B21062" s="6"/>
      <c r="C21062" s="6"/>
      <c r="D21062" s="6"/>
      <c r="E21062" s="6"/>
      <c r="F21062" s="7"/>
    </row>
    <row r="21063" spans="1:6" x14ac:dyDescent="0.3">
      <c r="A21063" s="8"/>
      <c r="B21063" s="8"/>
      <c r="C21063" s="8"/>
      <c r="D21063" s="8"/>
      <c r="E21063" s="8"/>
      <c r="F21063" s="9"/>
    </row>
    <row r="21064" spans="1:6" x14ac:dyDescent="0.3">
      <c r="A21064" s="6"/>
      <c r="B21064" s="6"/>
      <c r="C21064" s="6"/>
      <c r="D21064" s="6"/>
      <c r="E21064" s="6"/>
      <c r="F21064" s="7"/>
    </row>
    <row r="21065" spans="1:6" x14ac:dyDescent="0.3">
      <c r="A21065" s="8"/>
      <c r="B21065" s="8"/>
      <c r="C21065" s="8"/>
      <c r="D21065" s="8"/>
      <c r="E21065" s="8"/>
      <c r="F21065" s="9"/>
    </row>
    <row r="21066" spans="1:6" x14ac:dyDescent="0.3">
      <c r="A21066" s="6"/>
      <c r="B21066" s="6"/>
      <c r="C21066" s="6"/>
      <c r="D21066" s="6"/>
      <c r="E21066" s="6"/>
      <c r="F21066" s="7"/>
    </row>
    <row r="21067" spans="1:6" x14ac:dyDescent="0.3">
      <c r="A21067" s="8"/>
      <c r="B21067" s="8"/>
      <c r="C21067" s="8"/>
      <c r="D21067" s="8"/>
      <c r="E21067" s="8"/>
      <c r="F21067" s="9"/>
    </row>
    <row r="21068" spans="1:6" x14ac:dyDescent="0.3">
      <c r="A21068" s="6"/>
      <c r="B21068" s="6"/>
      <c r="C21068" s="6"/>
      <c r="D21068" s="6"/>
      <c r="E21068" s="6"/>
      <c r="F21068" s="7"/>
    </row>
    <row r="21069" spans="1:6" x14ac:dyDescent="0.3">
      <c r="A21069" s="8"/>
      <c r="B21069" s="8"/>
      <c r="C21069" s="8"/>
      <c r="D21069" s="8"/>
      <c r="E21069" s="8"/>
      <c r="F21069" s="9"/>
    </row>
    <row r="21070" spans="1:6" x14ac:dyDescent="0.3">
      <c r="A21070" s="6"/>
      <c r="B21070" s="6"/>
      <c r="C21070" s="6"/>
      <c r="D21070" s="6"/>
      <c r="E21070" s="6"/>
      <c r="F21070" s="7"/>
    </row>
    <row r="21071" spans="1:6" x14ac:dyDescent="0.3">
      <c r="A21071" s="8"/>
      <c r="B21071" s="8"/>
      <c r="C21071" s="8"/>
      <c r="D21071" s="8"/>
      <c r="E21071" s="8"/>
      <c r="F21071" s="9"/>
    </row>
    <row r="21072" spans="1:6" x14ac:dyDescent="0.3">
      <c r="A21072" s="6"/>
      <c r="B21072" s="6"/>
      <c r="C21072" s="6"/>
      <c r="D21072" s="6"/>
      <c r="E21072" s="6"/>
      <c r="F21072" s="7"/>
    </row>
    <row r="21073" spans="1:6" x14ac:dyDescent="0.3">
      <c r="A21073" s="8"/>
      <c r="B21073" s="8"/>
      <c r="C21073" s="8"/>
      <c r="D21073" s="8"/>
      <c r="E21073" s="8"/>
      <c r="F21073" s="9"/>
    </row>
    <row r="21074" spans="1:6" x14ac:dyDescent="0.3">
      <c r="A21074" s="6"/>
      <c r="B21074" s="6"/>
      <c r="C21074" s="6"/>
      <c r="D21074" s="6"/>
      <c r="E21074" s="6"/>
      <c r="F21074" s="7"/>
    </row>
    <row r="21075" spans="1:6" x14ac:dyDescent="0.3">
      <c r="A21075" s="8"/>
      <c r="B21075" s="8"/>
      <c r="C21075" s="8"/>
      <c r="D21075" s="8"/>
      <c r="E21075" s="8"/>
      <c r="F21075" s="9"/>
    </row>
    <row r="21076" spans="1:6" x14ac:dyDescent="0.3">
      <c r="A21076" s="6"/>
      <c r="B21076" s="6"/>
      <c r="C21076" s="6"/>
      <c r="D21076" s="6"/>
      <c r="E21076" s="6"/>
      <c r="F21076" s="7"/>
    </row>
    <row r="21077" spans="1:6" x14ac:dyDescent="0.3">
      <c r="A21077" s="8"/>
      <c r="B21077" s="8"/>
      <c r="C21077" s="8"/>
      <c r="D21077" s="8"/>
      <c r="E21077" s="8"/>
      <c r="F21077" s="9"/>
    </row>
    <row r="21078" spans="1:6" x14ac:dyDescent="0.3">
      <c r="A21078" s="6"/>
      <c r="B21078" s="6"/>
      <c r="C21078" s="6"/>
      <c r="D21078" s="6"/>
      <c r="E21078" s="6"/>
      <c r="F21078" s="7"/>
    </row>
    <row r="21079" spans="1:6" x14ac:dyDescent="0.3">
      <c r="A21079" s="8"/>
      <c r="B21079" s="8"/>
      <c r="C21079" s="8"/>
      <c r="D21079" s="8"/>
      <c r="E21079" s="8"/>
      <c r="F21079" s="9"/>
    </row>
    <row r="21080" spans="1:6" x14ac:dyDescent="0.3">
      <c r="A21080" s="6"/>
      <c r="B21080" s="6"/>
      <c r="C21080" s="6"/>
      <c r="D21080" s="6"/>
      <c r="E21080" s="6"/>
      <c r="F21080" s="7"/>
    </row>
    <row r="21081" spans="1:6" x14ac:dyDescent="0.3">
      <c r="A21081" s="8"/>
      <c r="B21081" s="8"/>
      <c r="C21081" s="8"/>
      <c r="D21081" s="8"/>
      <c r="E21081" s="8"/>
      <c r="F21081" s="9"/>
    </row>
    <row r="21082" spans="1:6" x14ac:dyDescent="0.3">
      <c r="A21082" s="6"/>
      <c r="B21082" s="6"/>
      <c r="C21082" s="6"/>
      <c r="D21082" s="6"/>
      <c r="E21082" s="6"/>
      <c r="F21082" s="7"/>
    </row>
    <row r="21083" spans="1:6" x14ac:dyDescent="0.3">
      <c r="A21083" s="8"/>
      <c r="B21083" s="8"/>
      <c r="C21083" s="8"/>
      <c r="D21083" s="8"/>
      <c r="E21083" s="8"/>
      <c r="F21083" s="9"/>
    </row>
    <row r="21084" spans="1:6" x14ac:dyDescent="0.3">
      <c r="A21084" s="6"/>
      <c r="B21084" s="6"/>
      <c r="C21084" s="6"/>
      <c r="D21084" s="6"/>
      <c r="E21084" s="6"/>
      <c r="F21084" s="7"/>
    </row>
    <row r="21085" spans="1:6" x14ac:dyDescent="0.3">
      <c r="A21085" s="8"/>
      <c r="B21085" s="8"/>
      <c r="C21085" s="8"/>
      <c r="D21085" s="8"/>
      <c r="E21085" s="8"/>
      <c r="F21085" s="9"/>
    </row>
    <row r="21086" spans="1:6" x14ac:dyDescent="0.3">
      <c r="A21086" s="6"/>
      <c r="B21086" s="6"/>
      <c r="C21086" s="6"/>
      <c r="D21086" s="6"/>
      <c r="E21086" s="6"/>
      <c r="F21086" s="7"/>
    </row>
    <row r="21087" spans="1:6" x14ac:dyDescent="0.3">
      <c r="A21087" s="8"/>
      <c r="B21087" s="8"/>
      <c r="C21087" s="8"/>
      <c r="D21087" s="8"/>
      <c r="E21087" s="8"/>
      <c r="F21087" s="9"/>
    </row>
    <row r="21088" spans="1:6" x14ac:dyDescent="0.3">
      <c r="A21088" s="6"/>
      <c r="B21088" s="6"/>
      <c r="C21088" s="6"/>
      <c r="D21088" s="6"/>
      <c r="E21088" s="6"/>
      <c r="F21088" s="7"/>
    </row>
    <row r="21089" spans="1:6" x14ac:dyDescent="0.3">
      <c r="A21089" s="8"/>
      <c r="B21089" s="8"/>
      <c r="C21089" s="8"/>
      <c r="D21089" s="8"/>
      <c r="E21089" s="8"/>
      <c r="F21089" s="9"/>
    </row>
    <row r="21090" spans="1:6" x14ac:dyDescent="0.3">
      <c r="A21090" s="6"/>
      <c r="B21090" s="6"/>
      <c r="C21090" s="6"/>
      <c r="D21090" s="6"/>
      <c r="E21090" s="6"/>
      <c r="F21090" s="7"/>
    </row>
    <row r="21091" spans="1:6" x14ac:dyDescent="0.3">
      <c r="A21091" s="8"/>
      <c r="B21091" s="8"/>
      <c r="C21091" s="8"/>
      <c r="D21091" s="8"/>
      <c r="E21091" s="8"/>
      <c r="F21091" s="9"/>
    </row>
    <row r="21092" spans="1:6" x14ac:dyDescent="0.3">
      <c r="A21092" s="6"/>
      <c r="B21092" s="6"/>
      <c r="C21092" s="6"/>
      <c r="D21092" s="6"/>
      <c r="E21092" s="6"/>
      <c r="F21092" s="7"/>
    </row>
    <row r="21093" spans="1:6" x14ac:dyDescent="0.3">
      <c r="A21093" s="8"/>
      <c r="B21093" s="8"/>
      <c r="C21093" s="8"/>
      <c r="D21093" s="8"/>
      <c r="E21093" s="8"/>
      <c r="F21093" s="9"/>
    </row>
    <row r="21094" spans="1:6" x14ac:dyDescent="0.3">
      <c r="A21094" s="6"/>
      <c r="B21094" s="6"/>
      <c r="C21094" s="6"/>
      <c r="D21094" s="6"/>
      <c r="E21094" s="6"/>
      <c r="F21094" s="7"/>
    </row>
    <row r="21095" spans="1:6" x14ac:dyDescent="0.3">
      <c r="A21095" s="8"/>
      <c r="B21095" s="8"/>
      <c r="C21095" s="8"/>
      <c r="D21095" s="8"/>
      <c r="E21095" s="8"/>
      <c r="F21095" s="9"/>
    </row>
    <row r="21096" spans="1:6" x14ac:dyDescent="0.3">
      <c r="A21096" s="6"/>
      <c r="B21096" s="6"/>
      <c r="C21096" s="6"/>
      <c r="D21096" s="6"/>
      <c r="E21096" s="6"/>
      <c r="F21096" s="7"/>
    </row>
    <row r="21097" spans="1:6" x14ac:dyDescent="0.3">
      <c r="A21097" s="8"/>
      <c r="B21097" s="8"/>
      <c r="C21097" s="8"/>
      <c r="D21097" s="8"/>
      <c r="E21097" s="8"/>
      <c r="F21097" s="9"/>
    </row>
    <row r="21098" spans="1:6" x14ac:dyDescent="0.3">
      <c r="A21098" s="6"/>
      <c r="B21098" s="6"/>
      <c r="C21098" s="6"/>
      <c r="D21098" s="6"/>
      <c r="E21098" s="6"/>
      <c r="F21098" s="7"/>
    </row>
    <row r="21099" spans="1:6" x14ac:dyDescent="0.3">
      <c r="A21099" s="8"/>
      <c r="B21099" s="8"/>
      <c r="C21099" s="8"/>
      <c r="D21099" s="8"/>
      <c r="E21099" s="8"/>
      <c r="F21099" s="9"/>
    </row>
    <row r="21100" spans="1:6" x14ac:dyDescent="0.3">
      <c r="A21100" s="6"/>
      <c r="B21100" s="6"/>
      <c r="C21100" s="6"/>
      <c r="D21100" s="6"/>
      <c r="E21100" s="6"/>
      <c r="F21100" s="7"/>
    </row>
    <row r="21101" spans="1:6" x14ac:dyDescent="0.3">
      <c r="A21101" s="8"/>
      <c r="B21101" s="8"/>
      <c r="C21101" s="8"/>
      <c r="D21101" s="8"/>
      <c r="E21101" s="8"/>
      <c r="F21101" s="9"/>
    </row>
    <row r="21102" spans="1:6" x14ac:dyDescent="0.3">
      <c r="A21102" s="6"/>
      <c r="B21102" s="6"/>
      <c r="C21102" s="6"/>
      <c r="D21102" s="6"/>
      <c r="E21102" s="6"/>
      <c r="F21102" s="7"/>
    </row>
    <row r="21103" spans="1:6" x14ac:dyDescent="0.3">
      <c r="A21103" s="8"/>
      <c r="B21103" s="8"/>
      <c r="C21103" s="8"/>
      <c r="D21103" s="8"/>
      <c r="E21103" s="8"/>
      <c r="F21103" s="9"/>
    </row>
    <row r="21104" spans="1:6" x14ac:dyDescent="0.3">
      <c r="A21104" s="6"/>
      <c r="B21104" s="6"/>
      <c r="C21104" s="6"/>
      <c r="D21104" s="6"/>
      <c r="E21104" s="6"/>
      <c r="F21104" s="7"/>
    </row>
    <row r="21105" spans="1:6" x14ac:dyDescent="0.3">
      <c r="A21105" s="8"/>
      <c r="B21105" s="8"/>
      <c r="C21105" s="8"/>
      <c r="D21105" s="8"/>
      <c r="E21105" s="8"/>
      <c r="F21105" s="9"/>
    </row>
    <row r="21106" spans="1:6" x14ac:dyDescent="0.3">
      <c r="A21106" s="6"/>
      <c r="B21106" s="6"/>
      <c r="C21106" s="6"/>
      <c r="D21106" s="6"/>
      <c r="E21106" s="6"/>
      <c r="F21106" s="7"/>
    </row>
    <row r="21107" spans="1:6" x14ac:dyDescent="0.3">
      <c r="A21107" s="8"/>
      <c r="B21107" s="8"/>
      <c r="C21107" s="8"/>
      <c r="D21107" s="8"/>
      <c r="E21107" s="8"/>
      <c r="F21107" s="9"/>
    </row>
    <row r="21108" spans="1:6" x14ac:dyDescent="0.3">
      <c r="A21108" s="6"/>
      <c r="B21108" s="6"/>
      <c r="C21108" s="6"/>
      <c r="D21108" s="6"/>
      <c r="E21108" s="6"/>
      <c r="F21108" s="7"/>
    </row>
    <row r="21109" spans="1:6" x14ac:dyDescent="0.3">
      <c r="A21109" s="8"/>
      <c r="B21109" s="8"/>
      <c r="C21109" s="8"/>
      <c r="D21109" s="8"/>
      <c r="E21109" s="8"/>
      <c r="F21109" s="9"/>
    </row>
    <row r="21110" spans="1:6" x14ac:dyDescent="0.3">
      <c r="A21110" s="6"/>
      <c r="B21110" s="6"/>
      <c r="C21110" s="6"/>
      <c r="D21110" s="6"/>
      <c r="E21110" s="6"/>
      <c r="F21110" s="7"/>
    </row>
    <row r="21111" spans="1:6" x14ac:dyDescent="0.3">
      <c r="A21111" s="8"/>
      <c r="B21111" s="8"/>
      <c r="C21111" s="8"/>
      <c r="D21111" s="8"/>
      <c r="E21111" s="8"/>
      <c r="F21111" s="9"/>
    </row>
    <row r="21112" spans="1:6" x14ac:dyDescent="0.3">
      <c r="A21112" s="6"/>
      <c r="B21112" s="6"/>
      <c r="C21112" s="6"/>
      <c r="D21112" s="6"/>
      <c r="E21112" s="6"/>
      <c r="F21112" s="7"/>
    </row>
    <row r="21113" spans="1:6" x14ac:dyDescent="0.3">
      <c r="A21113" s="8"/>
      <c r="B21113" s="8"/>
      <c r="C21113" s="8"/>
      <c r="D21113" s="8"/>
      <c r="E21113" s="8"/>
      <c r="F21113" s="9"/>
    </row>
    <row r="21114" spans="1:6" x14ac:dyDescent="0.3">
      <c r="A21114" s="6"/>
      <c r="B21114" s="6"/>
      <c r="C21114" s="6"/>
      <c r="D21114" s="6"/>
      <c r="E21114" s="6"/>
      <c r="F21114" s="7"/>
    </row>
    <row r="21115" spans="1:6" x14ac:dyDescent="0.3">
      <c r="A21115" s="8"/>
      <c r="B21115" s="8"/>
      <c r="C21115" s="8"/>
      <c r="D21115" s="8"/>
      <c r="E21115" s="8"/>
      <c r="F21115" s="9"/>
    </row>
    <row r="21116" spans="1:6" x14ac:dyDescent="0.3">
      <c r="A21116" s="6"/>
      <c r="B21116" s="6"/>
      <c r="C21116" s="6"/>
      <c r="D21116" s="6"/>
      <c r="E21116" s="6"/>
      <c r="F21116" s="7"/>
    </row>
    <row r="21117" spans="1:6" x14ac:dyDescent="0.3">
      <c r="A21117" s="8"/>
      <c r="B21117" s="8"/>
      <c r="C21117" s="8"/>
      <c r="D21117" s="8"/>
      <c r="E21117" s="8"/>
      <c r="F21117" s="9"/>
    </row>
    <row r="21118" spans="1:6" x14ac:dyDescent="0.3">
      <c r="A21118" s="6"/>
      <c r="B21118" s="6"/>
      <c r="C21118" s="6"/>
      <c r="D21118" s="6"/>
      <c r="E21118" s="6"/>
      <c r="F21118" s="7"/>
    </row>
    <row r="21119" spans="1:6" x14ac:dyDescent="0.3">
      <c r="A21119" s="8"/>
      <c r="B21119" s="8"/>
      <c r="C21119" s="8"/>
      <c r="D21119" s="8"/>
      <c r="E21119" s="8"/>
      <c r="F21119" s="9"/>
    </row>
    <row r="21120" spans="1:6" x14ac:dyDescent="0.3">
      <c r="A21120" s="6"/>
      <c r="B21120" s="6"/>
      <c r="C21120" s="6"/>
      <c r="D21120" s="6"/>
      <c r="E21120" s="6"/>
      <c r="F21120" s="7"/>
    </row>
    <row r="21121" spans="1:6" x14ac:dyDescent="0.3">
      <c r="A21121" s="8"/>
      <c r="B21121" s="8"/>
      <c r="C21121" s="8"/>
      <c r="D21121" s="8"/>
      <c r="E21121" s="8"/>
      <c r="F21121" s="9"/>
    </row>
    <row r="21122" spans="1:6" x14ac:dyDescent="0.3">
      <c r="A21122" s="6"/>
      <c r="B21122" s="6"/>
      <c r="C21122" s="6"/>
      <c r="D21122" s="6"/>
      <c r="E21122" s="6"/>
      <c r="F21122" s="7"/>
    </row>
    <row r="21123" spans="1:6" x14ac:dyDescent="0.3">
      <c r="A21123" s="8"/>
      <c r="B21123" s="8"/>
      <c r="C21123" s="8"/>
      <c r="D21123" s="8"/>
      <c r="E21123" s="8"/>
      <c r="F21123" s="9"/>
    </row>
    <row r="21124" spans="1:6" x14ac:dyDescent="0.3">
      <c r="A21124" s="6"/>
      <c r="B21124" s="6"/>
      <c r="C21124" s="6"/>
      <c r="D21124" s="6"/>
      <c r="E21124" s="6"/>
      <c r="F21124" s="7"/>
    </row>
    <row r="21125" spans="1:6" x14ac:dyDescent="0.3">
      <c r="A21125" s="8"/>
      <c r="B21125" s="8"/>
      <c r="C21125" s="8"/>
      <c r="D21125" s="8"/>
      <c r="E21125" s="8"/>
      <c r="F21125" s="9"/>
    </row>
    <row r="21126" spans="1:6" x14ac:dyDescent="0.3">
      <c r="A21126" s="6"/>
      <c r="B21126" s="6"/>
      <c r="C21126" s="6"/>
      <c r="D21126" s="6"/>
      <c r="E21126" s="6"/>
      <c r="F21126" s="7"/>
    </row>
    <row r="21127" spans="1:6" x14ac:dyDescent="0.3">
      <c r="A21127" s="8"/>
      <c r="B21127" s="8"/>
      <c r="C21127" s="8"/>
      <c r="D21127" s="8"/>
      <c r="E21127" s="8"/>
      <c r="F21127" s="9"/>
    </row>
    <row r="21128" spans="1:6" x14ac:dyDescent="0.3">
      <c r="A21128" s="6"/>
      <c r="B21128" s="6"/>
      <c r="C21128" s="6"/>
      <c r="D21128" s="6"/>
      <c r="E21128" s="6"/>
      <c r="F21128" s="7"/>
    </row>
    <row r="21129" spans="1:6" x14ac:dyDescent="0.3">
      <c r="A21129" s="8"/>
      <c r="B21129" s="8"/>
      <c r="C21129" s="8"/>
      <c r="D21129" s="8"/>
      <c r="E21129" s="8"/>
      <c r="F21129" s="9"/>
    </row>
    <row r="21130" spans="1:6" x14ac:dyDescent="0.3">
      <c r="A21130" s="6"/>
      <c r="B21130" s="6"/>
      <c r="C21130" s="6"/>
      <c r="D21130" s="6"/>
      <c r="E21130" s="6"/>
      <c r="F21130" s="7"/>
    </row>
    <row r="21131" spans="1:6" x14ac:dyDescent="0.3">
      <c r="A21131" s="8"/>
      <c r="B21131" s="8"/>
      <c r="C21131" s="8"/>
      <c r="D21131" s="8"/>
      <c r="E21131" s="8"/>
      <c r="F21131" s="9"/>
    </row>
    <row r="21132" spans="1:6" x14ac:dyDescent="0.3">
      <c r="A21132" s="6"/>
      <c r="B21132" s="6"/>
      <c r="C21132" s="6"/>
      <c r="D21132" s="6"/>
      <c r="E21132" s="6"/>
      <c r="F21132" s="7"/>
    </row>
    <row r="21133" spans="1:6" x14ac:dyDescent="0.3">
      <c r="A21133" s="8"/>
      <c r="B21133" s="8"/>
      <c r="C21133" s="8"/>
      <c r="D21133" s="8"/>
      <c r="E21133" s="8"/>
      <c r="F21133" s="9"/>
    </row>
    <row r="21134" spans="1:6" x14ac:dyDescent="0.3">
      <c r="A21134" s="6"/>
      <c r="B21134" s="6"/>
      <c r="C21134" s="6"/>
      <c r="D21134" s="6"/>
      <c r="E21134" s="6"/>
      <c r="F21134" s="7"/>
    </row>
    <row r="21135" spans="1:6" x14ac:dyDescent="0.3">
      <c r="A21135" s="8"/>
      <c r="B21135" s="8"/>
      <c r="C21135" s="8"/>
      <c r="D21135" s="8"/>
      <c r="E21135" s="8"/>
      <c r="F21135" s="9"/>
    </row>
    <row r="21136" spans="1:6" x14ac:dyDescent="0.3">
      <c r="A21136" s="6"/>
      <c r="B21136" s="6"/>
      <c r="C21136" s="6"/>
      <c r="D21136" s="6"/>
      <c r="E21136" s="6"/>
      <c r="F21136" s="7"/>
    </row>
    <row r="21137" spans="1:6" x14ac:dyDescent="0.3">
      <c r="A21137" s="8"/>
      <c r="B21137" s="8"/>
      <c r="C21137" s="8"/>
      <c r="D21137" s="8"/>
      <c r="E21137" s="8"/>
      <c r="F21137" s="9"/>
    </row>
    <row r="21138" spans="1:6" x14ac:dyDescent="0.3">
      <c r="A21138" s="6"/>
      <c r="B21138" s="6"/>
      <c r="C21138" s="6"/>
      <c r="D21138" s="6"/>
      <c r="E21138" s="6"/>
      <c r="F21138" s="7"/>
    </row>
    <row r="21139" spans="1:6" x14ac:dyDescent="0.3">
      <c r="A21139" s="8"/>
      <c r="B21139" s="8"/>
      <c r="C21139" s="8"/>
      <c r="D21139" s="8"/>
      <c r="E21139" s="8"/>
      <c r="F21139" s="9"/>
    </row>
    <row r="21140" spans="1:6" x14ac:dyDescent="0.3">
      <c r="A21140" s="6"/>
      <c r="B21140" s="6"/>
      <c r="C21140" s="6"/>
      <c r="D21140" s="6"/>
      <c r="E21140" s="6"/>
      <c r="F21140" s="7"/>
    </row>
    <row r="21141" spans="1:6" x14ac:dyDescent="0.3">
      <c r="A21141" s="8"/>
      <c r="B21141" s="8"/>
      <c r="C21141" s="8"/>
      <c r="D21141" s="8"/>
      <c r="E21141" s="8"/>
      <c r="F21141" s="9"/>
    </row>
    <row r="21142" spans="1:6" x14ac:dyDescent="0.3">
      <c r="A21142" s="6"/>
      <c r="B21142" s="6"/>
      <c r="C21142" s="6"/>
      <c r="D21142" s="6"/>
      <c r="E21142" s="6"/>
      <c r="F21142" s="7"/>
    </row>
    <row r="21143" spans="1:6" x14ac:dyDescent="0.3">
      <c r="A21143" s="8"/>
      <c r="B21143" s="8"/>
      <c r="C21143" s="8"/>
      <c r="D21143" s="8"/>
      <c r="E21143" s="8"/>
      <c r="F21143" s="9"/>
    </row>
    <row r="21144" spans="1:6" x14ac:dyDescent="0.3">
      <c r="A21144" s="6"/>
      <c r="B21144" s="6"/>
      <c r="C21144" s="6"/>
      <c r="D21144" s="6"/>
      <c r="E21144" s="6"/>
      <c r="F21144" s="7"/>
    </row>
    <row r="21145" spans="1:6" x14ac:dyDescent="0.3">
      <c r="A21145" s="8"/>
      <c r="B21145" s="8"/>
      <c r="C21145" s="8"/>
      <c r="D21145" s="8"/>
      <c r="E21145" s="8"/>
      <c r="F21145" s="9"/>
    </row>
    <row r="21146" spans="1:6" x14ac:dyDescent="0.3">
      <c r="A21146" s="6"/>
      <c r="B21146" s="6"/>
      <c r="C21146" s="6"/>
      <c r="D21146" s="6"/>
      <c r="E21146" s="6"/>
      <c r="F21146" s="7"/>
    </row>
    <row r="21147" spans="1:6" x14ac:dyDescent="0.3">
      <c r="A21147" s="8"/>
      <c r="B21147" s="8"/>
      <c r="C21147" s="8"/>
      <c r="D21147" s="8"/>
      <c r="E21147" s="8"/>
      <c r="F21147" s="9"/>
    </row>
    <row r="21148" spans="1:6" x14ac:dyDescent="0.3">
      <c r="A21148" s="6"/>
      <c r="B21148" s="6"/>
      <c r="C21148" s="6"/>
      <c r="D21148" s="6"/>
      <c r="E21148" s="6"/>
      <c r="F21148" s="7"/>
    </row>
    <row r="21149" spans="1:6" x14ac:dyDescent="0.3">
      <c r="A21149" s="8"/>
      <c r="B21149" s="8"/>
      <c r="C21149" s="8"/>
      <c r="D21149" s="8"/>
      <c r="E21149" s="8"/>
      <c r="F21149" s="9"/>
    </row>
    <row r="21150" spans="1:6" x14ac:dyDescent="0.3">
      <c r="A21150" s="6"/>
      <c r="B21150" s="6"/>
      <c r="C21150" s="6"/>
      <c r="D21150" s="6"/>
      <c r="E21150" s="6"/>
      <c r="F21150" s="7"/>
    </row>
    <row r="21151" spans="1:6" x14ac:dyDescent="0.3">
      <c r="A21151" s="8"/>
      <c r="B21151" s="8"/>
      <c r="C21151" s="8"/>
      <c r="D21151" s="8"/>
      <c r="E21151" s="8"/>
      <c r="F21151" s="9"/>
    </row>
    <row r="21152" spans="1:6" x14ac:dyDescent="0.3">
      <c r="A21152" s="6"/>
      <c r="B21152" s="6"/>
      <c r="C21152" s="6"/>
      <c r="D21152" s="6"/>
      <c r="E21152" s="6"/>
      <c r="F21152" s="7"/>
    </row>
    <row r="21153" spans="1:6" x14ac:dyDescent="0.3">
      <c r="A21153" s="8"/>
      <c r="B21153" s="8"/>
      <c r="C21153" s="8"/>
      <c r="D21153" s="8"/>
      <c r="E21153" s="8"/>
      <c r="F21153" s="9"/>
    </row>
    <row r="21154" spans="1:6" x14ac:dyDescent="0.3">
      <c r="A21154" s="6"/>
      <c r="B21154" s="6"/>
      <c r="C21154" s="6"/>
      <c r="D21154" s="6"/>
      <c r="E21154" s="6"/>
      <c r="F21154" s="7"/>
    </row>
    <row r="21155" spans="1:6" x14ac:dyDescent="0.3">
      <c r="A21155" s="8"/>
      <c r="B21155" s="8"/>
      <c r="C21155" s="8"/>
      <c r="D21155" s="8"/>
      <c r="E21155" s="8"/>
      <c r="F21155" s="9"/>
    </row>
    <row r="21156" spans="1:6" x14ac:dyDescent="0.3">
      <c r="A21156" s="6"/>
      <c r="B21156" s="6"/>
      <c r="C21156" s="6"/>
      <c r="D21156" s="6"/>
      <c r="E21156" s="6"/>
      <c r="F21156" s="7"/>
    </row>
    <row r="21157" spans="1:6" x14ac:dyDescent="0.3">
      <c r="A21157" s="8"/>
      <c r="B21157" s="8"/>
      <c r="C21157" s="8"/>
      <c r="D21157" s="8"/>
      <c r="E21157" s="8"/>
      <c r="F21157" s="9"/>
    </row>
    <row r="21158" spans="1:6" x14ac:dyDescent="0.3">
      <c r="A21158" s="6"/>
      <c r="B21158" s="6"/>
      <c r="C21158" s="6"/>
      <c r="D21158" s="6"/>
      <c r="E21158" s="6"/>
      <c r="F21158" s="7"/>
    </row>
    <row r="21159" spans="1:6" x14ac:dyDescent="0.3">
      <c r="A21159" s="8"/>
      <c r="B21159" s="8"/>
      <c r="C21159" s="8"/>
      <c r="D21159" s="8"/>
      <c r="E21159" s="8"/>
      <c r="F21159" s="9"/>
    </row>
    <row r="21160" spans="1:6" x14ac:dyDescent="0.3">
      <c r="A21160" s="6"/>
      <c r="B21160" s="6"/>
      <c r="C21160" s="6"/>
      <c r="D21160" s="6"/>
      <c r="E21160" s="6"/>
      <c r="F21160" s="7"/>
    </row>
    <row r="21161" spans="1:6" x14ac:dyDescent="0.3">
      <c r="A21161" s="8"/>
      <c r="B21161" s="8"/>
      <c r="C21161" s="8"/>
      <c r="D21161" s="8"/>
      <c r="E21161" s="8"/>
      <c r="F21161" s="9"/>
    </row>
    <row r="21162" spans="1:6" x14ac:dyDescent="0.3">
      <c r="A21162" s="6"/>
      <c r="B21162" s="6"/>
      <c r="C21162" s="6"/>
      <c r="D21162" s="6"/>
      <c r="E21162" s="6"/>
      <c r="F21162" s="7"/>
    </row>
    <row r="21163" spans="1:6" x14ac:dyDescent="0.3">
      <c r="A21163" s="8"/>
      <c r="B21163" s="8"/>
      <c r="C21163" s="8"/>
      <c r="D21163" s="8"/>
      <c r="E21163" s="8"/>
      <c r="F21163" s="9"/>
    </row>
    <row r="21164" spans="1:6" x14ac:dyDescent="0.3">
      <c r="A21164" s="6"/>
      <c r="B21164" s="6"/>
      <c r="C21164" s="6"/>
      <c r="D21164" s="6"/>
      <c r="E21164" s="6"/>
      <c r="F21164" s="7"/>
    </row>
    <row r="21165" spans="1:6" x14ac:dyDescent="0.3">
      <c r="A21165" s="8"/>
      <c r="B21165" s="8"/>
      <c r="C21165" s="8"/>
      <c r="D21165" s="8"/>
      <c r="E21165" s="8"/>
      <c r="F21165" s="9"/>
    </row>
    <row r="21166" spans="1:6" x14ac:dyDescent="0.3">
      <c r="A21166" s="6"/>
      <c r="B21166" s="6"/>
      <c r="C21166" s="6"/>
      <c r="D21166" s="6"/>
      <c r="E21166" s="6"/>
      <c r="F21166" s="7"/>
    </row>
    <row r="21167" spans="1:6" x14ac:dyDescent="0.3">
      <c r="A21167" s="8"/>
      <c r="B21167" s="8"/>
      <c r="C21167" s="8"/>
      <c r="D21167" s="8"/>
      <c r="E21167" s="8"/>
      <c r="F21167" s="9"/>
    </row>
    <row r="21168" spans="1:6" x14ac:dyDescent="0.3">
      <c r="A21168" s="6"/>
      <c r="B21168" s="6"/>
      <c r="C21168" s="6"/>
      <c r="D21168" s="6"/>
      <c r="E21168" s="6"/>
      <c r="F21168" s="7"/>
    </row>
    <row r="21169" spans="1:6" x14ac:dyDescent="0.3">
      <c r="A21169" s="8"/>
      <c r="B21169" s="8"/>
      <c r="C21169" s="8"/>
      <c r="D21169" s="8"/>
      <c r="E21169" s="8"/>
      <c r="F21169" s="9"/>
    </row>
    <row r="21170" spans="1:6" x14ac:dyDescent="0.3">
      <c r="A21170" s="6"/>
      <c r="B21170" s="6"/>
      <c r="C21170" s="6"/>
      <c r="D21170" s="6"/>
      <c r="E21170" s="6"/>
      <c r="F21170" s="7"/>
    </row>
    <row r="21171" spans="1:6" x14ac:dyDescent="0.3">
      <c r="A21171" s="8"/>
      <c r="B21171" s="8"/>
      <c r="C21171" s="8"/>
      <c r="D21171" s="8"/>
      <c r="E21171" s="8"/>
      <c r="F21171" s="9"/>
    </row>
    <row r="21172" spans="1:6" x14ac:dyDescent="0.3">
      <c r="A21172" s="6"/>
      <c r="B21172" s="6"/>
      <c r="C21172" s="6"/>
      <c r="D21172" s="6"/>
      <c r="E21172" s="6"/>
      <c r="F21172" s="7"/>
    </row>
    <row r="21173" spans="1:6" x14ac:dyDescent="0.3">
      <c r="A21173" s="8"/>
      <c r="B21173" s="8"/>
      <c r="C21173" s="8"/>
      <c r="D21173" s="8"/>
      <c r="E21173" s="8"/>
      <c r="F21173" s="9"/>
    </row>
    <row r="21174" spans="1:6" x14ac:dyDescent="0.3">
      <c r="A21174" s="6"/>
      <c r="B21174" s="6"/>
      <c r="C21174" s="6"/>
      <c r="D21174" s="6"/>
      <c r="E21174" s="6"/>
      <c r="F21174" s="7"/>
    </row>
    <row r="21175" spans="1:6" x14ac:dyDescent="0.3">
      <c r="A21175" s="8"/>
      <c r="B21175" s="8"/>
      <c r="C21175" s="8"/>
      <c r="D21175" s="8"/>
      <c r="E21175" s="8"/>
      <c r="F21175" s="9"/>
    </row>
    <row r="21176" spans="1:6" x14ac:dyDescent="0.3">
      <c r="A21176" s="6"/>
      <c r="B21176" s="6"/>
      <c r="C21176" s="6"/>
      <c r="D21176" s="6"/>
      <c r="E21176" s="6"/>
      <c r="F21176" s="7"/>
    </row>
    <row r="21177" spans="1:6" x14ac:dyDescent="0.3">
      <c r="A21177" s="8"/>
      <c r="B21177" s="8"/>
      <c r="C21177" s="8"/>
      <c r="D21177" s="8"/>
      <c r="E21177" s="8"/>
      <c r="F21177" s="9"/>
    </row>
    <row r="21178" spans="1:6" x14ac:dyDescent="0.3">
      <c r="A21178" s="6"/>
      <c r="B21178" s="6"/>
      <c r="C21178" s="6"/>
      <c r="D21178" s="6"/>
      <c r="E21178" s="6"/>
      <c r="F21178" s="7"/>
    </row>
    <row r="21179" spans="1:6" x14ac:dyDescent="0.3">
      <c r="A21179" s="8"/>
      <c r="B21179" s="8"/>
      <c r="C21179" s="8"/>
      <c r="D21179" s="8"/>
      <c r="E21179" s="8"/>
      <c r="F21179" s="9"/>
    </row>
    <row r="21180" spans="1:6" x14ac:dyDescent="0.3">
      <c r="A21180" s="6"/>
      <c r="B21180" s="6"/>
      <c r="C21180" s="6"/>
      <c r="D21180" s="6"/>
      <c r="E21180" s="6"/>
      <c r="F21180" s="7"/>
    </row>
    <row r="21181" spans="1:6" x14ac:dyDescent="0.3">
      <c r="A21181" s="8"/>
      <c r="B21181" s="8"/>
      <c r="C21181" s="8"/>
      <c r="D21181" s="8"/>
      <c r="E21181" s="8"/>
      <c r="F21181" s="9"/>
    </row>
    <row r="21182" spans="1:6" x14ac:dyDescent="0.3">
      <c r="A21182" s="6"/>
      <c r="B21182" s="6"/>
      <c r="C21182" s="6"/>
      <c r="D21182" s="6"/>
      <c r="E21182" s="6"/>
      <c r="F21182" s="7"/>
    </row>
    <row r="21183" spans="1:6" x14ac:dyDescent="0.3">
      <c r="A21183" s="8"/>
      <c r="B21183" s="8"/>
      <c r="C21183" s="8"/>
      <c r="D21183" s="8"/>
      <c r="E21183" s="8"/>
      <c r="F21183" s="9"/>
    </row>
    <row r="21184" spans="1:6" x14ac:dyDescent="0.3">
      <c r="A21184" s="6"/>
      <c r="B21184" s="6"/>
      <c r="C21184" s="6"/>
      <c r="D21184" s="6"/>
      <c r="E21184" s="6"/>
      <c r="F21184" s="7"/>
    </row>
    <row r="21185" spans="1:6" x14ac:dyDescent="0.3">
      <c r="A21185" s="8"/>
      <c r="B21185" s="8"/>
      <c r="C21185" s="8"/>
      <c r="D21185" s="8"/>
      <c r="E21185" s="8"/>
      <c r="F21185" s="9"/>
    </row>
    <row r="21186" spans="1:6" x14ac:dyDescent="0.3">
      <c r="A21186" s="6"/>
      <c r="B21186" s="6"/>
      <c r="C21186" s="6"/>
      <c r="D21186" s="6"/>
      <c r="E21186" s="6"/>
      <c r="F21186" s="7"/>
    </row>
    <row r="21187" spans="1:6" x14ac:dyDescent="0.3">
      <c r="A21187" s="8"/>
      <c r="B21187" s="8"/>
      <c r="C21187" s="8"/>
      <c r="D21187" s="8"/>
      <c r="E21187" s="8"/>
      <c r="F21187" s="9"/>
    </row>
    <row r="21188" spans="1:6" x14ac:dyDescent="0.3">
      <c r="A21188" s="6"/>
      <c r="B21188" s="6"/>
      <c r="C21188" s="6"/>
      <c r="D21188" s="6"/>
      <c r="E21188" s="6"/>
      <c r="F21188" s="7"/>
    </row>
    <row r="21189" spans="1:6" x14ac:dyDescent="0.3">
      <c r="A21189" s="8"/>
      <c r="B21189" s="8"/>
      <c r="C21189" s="8"/>
      <c r="D21189" s="8"/>
      <c r="E21189" s="8"/>
      <c r="F21189" s="9"/>
    </row>
    <row r="21190" spans="1:6" x14ac:dyDescent="0.3">
      <c r="A21190" s="6"/>
      <c r="B21190" s="6"/>
      <c r="C21190" s="6"/>
      <c r="D21190" s="6"/>
      <c r="E21190" s="6"/>
      <c r="F21190" s="7"/>
    </row>
    <row r="21191" spans="1:6" x14ac:dyDescent="0.3">
      <c r="A21191" s="8"/>
      <c r="B21191" s="8"/>
      <c r="C21191" s="8"/>
      <c r="D21191" s="8"/>
      <c r="E21191" s="8"/>
      <c r="F21191" s="9"/>
    </row>
    <row r="21192" spans="1:6" x14ac:dyDescent="0.3">
      <c r="A21192" s="6"/>
      <c r="B21192" s="6"/>
      <c r="C21192" s="6"/>
      <c r="D21192" s="6"/>
      <c r="E21192" s="6"/>
      <c r="F21192" s="7"/>
    </row>
    <row r="21193" spans="1:6" x14ac:dyDescent="0.3">
      <c r="A21193" s="8"/>
      <c r="B21193" s="8"/>
      <c r="C21193" s="8"/>
      <c r="D21193" s="8"/>
      <c r="E21193" s="8"/>
      <c r="F21193" s="9"/>
    </row>
    <row r="21194" spans="1:6" x14ac:dyDescent="0.3">
      <c r="A21194" s="6"/>
      <c r="B21194" s="6"/>
      <c r="C21194" s="6"/>
      <c r="D21194" s="6"/>
      <c r="E21194" s="6"/>
      <c r="F21194" s="7"/>
    </row>
    <row r="21195" spans="1:6" x14ac:dyDescent="0.3">
      <c r="A21195" s="8"/>
      <c r="B21195" s="8"/>
      <c r="C21195" s="8"/>
      <c r="D21195" s="8"/>
      <c r="E21195" s="8"/>
      <c r="F21195" s="9"/>
    </row>
    <row r="21196" spans="1:6" x14ac:dyDescent="0.3">
      <c r="A21196" s="6"/>
      <c r="B21196" s="6"/>
      <c r="C21196" s="6"/>
      <c r="D21196" s="6"/>
      <c r="E21196" s="6"/>
      <c r="F21196" s="7"/>
    </row>
    <row r="21197" spans="1:6" x14ac:dyDescent="0.3">
      <c r="A21197" s="8"/>
      <c r="B21197" s="8"/>
      <c r="C21197" s="8"/>
      <c r="D21197" s="8"/>
      <c r="E21197" s="8"/>
      <c r="F21197" s="9"/>
    </row>
    <row r="21198" spans="1:6" x14ac:dyDescent="0.3">
      <c r="A21198" s="6"/>
      <c r="B21198" s="6"/>
      <c r="C21198" s="6"/>
      <c r="D21198" s="6"/>
      <c r="E21198" s="6"/>
      <c r="F21198" s="7"/>
    </row>
    <row r="21199" spans="1:6" x14ac:dyDescent="0.3">
      <c r="A21199" s="8"/>
      <c r="B21199" s="8"/>
      <c r="C21199" s="8"/>
      <c r="D21199" s="8"/>
      <c r="E21199" s="8"/>
      <c r="F21199" s="9"/>
    </row>
    <row r="21200" spans="1:6" x14ac:dyDescent="0.3">
      <c r="A21200" s="6"/>
      <c r="B21200" s="6"/>
      <c r="C21200" s="6"/>
      <c r="D21200" s="6"/>
      <c r="E21200" s="6"/>
      <c r="F21200" s="7"/>
    </row>
    <row r="21201" spans="1:6" x14ac:dyDescent="0.3">
      <c r="A21201" s="8"/>
      <c r="B21201" s="8"/>
      <c r="C21201" s="8"/>
      <c r="D21201" s="8"/>
      <c r="E21201" s="8"/>
      <c r="F21201" s="9"/>
    </row>
    <row r="21202" spans="1:6" x14ac:dyDescent="0.3">
      <c r="A21202" s="6"/>
      <c r="B21202" s="6"/>
      <c r="C21202" s="6"/>
      <c r="D21202" s="6"/>
      <c r="E21202" s="6"/>
      <c r="F21202" s="7"/>
    </row>
    <row r="21203" spans="1:6" x14ac:dyDescent="0.3">
      <c r="A21203" s="8"/>
      <c r="B21203" s="8"/>
      <c r="C21203" s="8"/>
      <c r="D21203" s="8"/>
      <c r="E21203" s="8"/>
      <c r="F21203" s="9"/>
    </row>
    <row r="21204" spans="1:6" x14ac:dyDescent="0.3">
      <c r="A21204" s="6"/>
      <c r="B21204" s="6"/>
      <c r="C21204" s="6"/>
      <c r="D21204" s="6"/>
      <c r="E21204" s="6"/>
      <c r="F21204" s="7"/>
    </row>
    <row r="21205" spans="1:6" x14ac:dyDescent="0.3">
      <c r="A21205" s="8"/>
      <c r="B21205" s="8"/>
      <c r="C21205" s="8"/>
      <c r="D21205" s="8"/>
      <c r="E21205" s="8"/>
      <c r="F21205" s="9"/>
    </row>
    <row r="21206" spans="1:6" x14ac:dyDescent="0.3">
      <c r="A21206" s="6"/>
      <c r="B21206" s="6"/>
      <c r="C21206" s="6"/>
      <c r="D21206" s="6"/>
      <c r="E21206" s="6"/>
      <c r="F21206" s="7"/>
    </row>
    <row r="21207" spans="1:6" x14ac:dyDescent="0.3">
      <c r="A21207" s="8"/>
      <c r="B21207" s="8"/>
      <c r="C21207" s="8"/>
      <c r="D21207" s="8"/>
      <c r="E21207" s="8"/>
      <c r="F21207" s="9"/>
    </row>
    <row r="21208" spans="1:6" x14ac:dyDescent="0.3">
      <c r="A21208" s="6"/>
      <c r="B21208" s="6"/>
      <c r="C21208" s="6"/>
      <c r="D21208" s="6"/>
      <c r="E21208" s="6"/>
      <c r="F21208" s="7"/>
    </row>
    <row r="21209" spans="1:6" x14ac:dyDescent="0.3">
      <c r="A21209" s="8"/>
      <c r="B21209" s="8"/>
      <c r="C21209" s="8"/>
      <c r="D21209" s="8"/>
      <c r="E21209" s="8"/>
      <c r="F21209" s="9"/>
    </row>
    <row r="21210" spans="1:6" x14ac:dyDescent="0.3">
      <c r="A21210" s="6"/>
      <c r="B21210" s="6"/>
      <c r="C21210" s="6"/>
      <c r="D21210" s="6"/>
      <c r="E21210" s="6"/>
      <c r="F21210" s="7"/>
    </row>
    <row r="21211" spans="1:6" x14ac:dyDescent="0.3">
      <c r="A21211" s="8"/>
      <c r="B21211" s="8"/>
      <c r="C21211" s="8"/>
      <c r="D21211" s="8"/>
      <c r="E21211" s="8"/>
      <c r="F21211" s="9"/>
    </row>
    <row r="21212" spans="1:6" x14ac:dyDescent="0.3">
      <c r="A21212" s="6"/>
      <c r="B21212" s="6"/>
      <c r="C21212" s="6"/>
      <c r="D21212" s="6"/>
      <c r="E21212" s="6"/>
      <c r="F21212" s="7"/>
    </row>
    <row r="21213" spans="1:6" x14ac:dyDescent="0.3">
      <c r="A21213" s="8"/>
      <c r="B21213" s="8"/>
      <c r="C21213" s="8"/>
      <c r="D21213" s="8"/>
      <c r="E21213" s="8"/>
      <c r="F21213" s="9"/>
    </row>
    <row r="21214" spans="1:6" x14ac:dyDescent="0.3">
      <c r="A21214" s="6"/>
      <c r="B21214" s="6"/>
      <c r="C21214" s="6"/>
      <c r="D21214" s="6"/>
      <c r="E21214" s="6"/>
      <c r="F21214" s="7"/>
    </row>
    <row r="21215" spans="1:6" x14ac:dyDescent="0.3">
      <c r="A21215" s="8"/>
      <c r="B21215" s="8"/>
      <c r="C21215" s="8"/>
      <c r="D21215" s="8"/>
      <c r="E21215" s="8"/>
      <c r="F21215" s="9"/>
    </row>
    <row r="21216" spans="1:6" x14ac:dyDescent="0.3">
      <c r="A21216" s="6"/>
      <c r="B21216" s="6"/>
      <c r="C21216" s="6"/>
      <c r="D21216" s="6"/>
      <c r="E21216" s="6"/>
      <c r="F21216" s="7"/>
    </row>
    <row r="21217" spans="1:6" x14ac:dyDescent="0.3">
      <c r="A21217" s="8"/>
      <c r="B21217" s="8"/>
      <c r="C21217" s="8"/>
      <c r="D21217" s="8"/>
      <c r="E21217" s="8"/>
      <c r="F21217" s="9"/>
    </row>
    <row r="21218" spans="1:6" x14ac:dyDescent="0.3">
      <c r="A21218" s="6"/>
      <c r="B21218" s="6"/>
      <c r="C21218" s="6"/>
      <c r="D21218" s="6"/>
      <c r="E21218" s="6"/>
      <c r="F21218" s="7"/>
    </row>
    <row r="21219" spans="1:6" x14ac:dyDescent="0.3">
      <c r="A21219" s="8"/>
      <c r="B21219" s="8"/>
      <c r="C21219" s="8"/>
      <c r="D21219" s="8"/>
      <c r="E21219" s="8"/>
      <c r="F21219" s="9"/>
    </row>
    <row r="21220" spans="1:6" x14ac:dyDescent="0.3">
      <c r="A21220" s="6"/>
      <c r="B21220" s="6"/>
      <c r="C21220" s="6"/>
      <c r="D21220" s="6"/>
      <c r="E21220" s="6"/>
      <c r="F21220" s="7"/>
    </row>
    <row r="21221" spans="1:6" x14ac:dyDescent="0.3">
      <c r="A21221" s="8"/>
      <c r="B21221" s="8"/>
      <c r="C21221" s="8"/>
      <c r="D21221" s="8"/>
      <c r="E21221" s="8"/>
      <c r="F21221" s="9"/>
    </row>
    <row r="21222" spans="1:6" x14ac:dyDescent="0.3">
      <c r="A21222" s="6"/>
      <c r="B21222" s="6"/>
      <c r="C21222" s="6"/>
      <c r="D21222" s="6"/>
      <c r="E21222" s="6"/>
      <c r="F21222" s="7"/>
    </row>
    <row r="21223" spans="1:6" x14ac:dyDescent="0.3">
      <c r="A21223" s="8"/>
      <c r="B21223" s="8"/>
      <c r="C21223" s="8"/>
      <c r="D21223" s="8"/>
      <c r="E21223" s="8"/>
      <c r="F21223" s="9"/>
    </row>
    <row r="21224" spans="1:6" x14ac:dyDescent="0.3">
      <c r="A21224" s="6"/>
      <c r="B21224" s="6"/>
      <c r="C21224" s="6"/>
      <c r="D21224" s="6"/>
      <c r="E21224" s="6"/>
      <c r="F21224" s="7"/>
    </row>
    <row r="21225" spans="1:6" x14ac:dyDescent="0.3">
      <c r="A21225" s="8"/>
      <c r="B21225" s="8"/>
      <c r="C21225" s="8"/>
      <c r="D21225" s="8"/>
      <c r="E21225" s="8"/>
      <c r="F21225" s="9"/>
    </row>
    <row r="21226" spans="1:6" x14ac:dyDescent="0.3">
      <c r="A21226" s="6"/>
      <c r="B21226" s="6"/>
      <c r="C21226" s="6"/>
      <c r="D21226" s="6"/>
      <c r="E21226" s="6"/>
      <c r="F21226" s="7"/>
    </row>
    <row r="21227" spans="1:6" x14ac:dyDescent="0.3">
      <c r="A21227" s="8"/>
      <c r="B21227" s="8"/>
      <c r="C21227" s="8"/>
      <c r="D21227" s="8"/>
      <c r="E21227" s="8"/>
      <c r="F21227" s="9"/>
    </row>
    <row r="21228" spans="1:6" x14ac:dyDescent="0.3">
      <c r="A21228" s="6"/>
      <c r="B21228" s="6"/>
      <c r="C21228" s="6"/>
      <c r="D21228" s="6"/>
      <c r="E21228" s="6"/>
      <c r="F21228" s="7"/>
    </row>
    <row r="21229" spans="1:6" x14ac:dyDescent="0.3">
      <c r="A21229" s="8"/>
      <c r="B21229" s="8"/>
      <c r="C21229" s="8"/>
      <c r="D21229" s="8"/>
      <c r="E21229" s="8"/>
      <c r="F21229" s="9"/>
    </row>
    <row r="21230" spans="1:6" x14ac:dyDescent="0.3">
      <c r="A21230" s="6"/>
      <c r="B21230" s="6"/>
      <c r="C21230" s="6"/>
      <c r="D21230" s="6"/>
      <c r="E21230" s="6"/>
      <c r="F21230" s="7"/>
    </row>
    <row r="21231" spans="1:6" x14ac:dyDescent="0.3">
      <c r="A21231" s="8"/>
      <c r="B21231" s="8"/>
      <c r="C21231" s="8"/>
      <c r="D21231" s="8"/>
      <c r="E21231" s="8"/>
      <c r="F21231" s="9"/>
    </row>
    <row r="21232" spans="1:6" x14ac:dyDescent="0.3">
      <c r="A21232" s="6"/>
      <c r="B21232" s="6"/>
      <c r="C21232" s="6"/>
      <c r="D21232" s="6"/>
      <c r="E21232" s="6"/>
      <c r="F21232" s="7"/>
    </row>
    <row r="21233" spans="1:6" x14ac:dyDescent="0.3">
      <c r="A21233" s="8"/>
      <c r="B21233" s="8"/>
      <c r="C21233" s="8"/>
      <c r="D21233" s="8"/>
      <c r="E21233" s="8"/>
      <c r="F21233" s="9"/>
    </row>
    <row r="21234" spans="1:6" x14ac:dyDescent="0.3">
      <c r="A21234" s="6"/>
      <c r="B21234" s="6"/>
      <c r="C21234" s="6"/>
      <c r="D21234" s="6"/>
      <c r="E21234" s="6"/>
      <c r="F21234" s="7"/>
    </row>
    <row r="21235" spans="1:6" x14ac:dyDescent="0.3">
      <c r="A21235" s="8"/>
      <c r="B21235" s="8"/>
      <c r="C21235" s="8"/>
      <c r="D21235" s="8"/>
      <c r="E21235" s="8"/>
      <c r="F21235" s="9"/>
    </row>
    <row r="21236" spans="1:6" x14ac:dyDescent="0.3">
      <c r="A21236" s="6"/>
      <c r="B21236" s="6"/>
      <c r="C21236" s="6"/>
      <c r="D21236" s="6"/>
      <c r="E21236" s="6"/>
      <c r="F21236" s="7"/>
    </row>
    <row r="21237" spans="1:6" x14ac:dyDescent="0.3">
      <c r="A21237" s="8"/>
      <c r="B21237" s="8"/>
      <c r="C21237" s="8"/>
      <c r="D21237" s="8"/>
      <c r="E21237" s="8"/>
      <c r="F21237" s="9"/>
    </row>
    <row r="21238" spans="1:6" x14ac:dyDescent="0.3">
      <c r="A21238" s="6"/>
      <c r="B21238" s="6"/>
      <c r="C21238" s="6"/>
      <c r="D21238" s="6"/>
      <c r="E21238" s="6"/>
      <c r="F21238" s="7"/>
    </row>
    <row r="21239" spans="1:6" x14ac:dyDescent="0.3">
      <c r="A21239" s="8"/>
      <c r="B21239" s="8"/>
      <c r="C21239" s="8"/>
      <c r="D21239" s="8"/>
      <c r="E21239" s="8"/>
      <c r="F21239" s="9"/>
    </row>
    <row r="21240" spans="1:6" x14ac:dyDescent="0.3">
      <c r="A21240" s="6"/>
      <c r="B21240" s="6"/>
      <c r="C21240" s="6"/>
      <c r="D21240" s="6"/>
      <c r="E21240" s="6"/>
      <c r="F21240" s="7"/>
    </row>
    <row r="21241" spans="1:6" x14ac:dyDescent="0.3">
      <c r="A21241" s="8"/>
      <c r="B21241" s="8"/>
      <c r="C21241" s="8"/>
      <c r="D21241" s="8"/>
      <c r="E21241" s="8"/>
      <c r="F21241" s="9"/>
    </row>
    <row r="21242" spans="1:6" x14ac:dyDescent="0.3">
      <c r="A21242" s="6"/>
      <c r="B21242" s="6"/>
      <c r="C21242" s="6"/>
      <c r="D21242" s="6"/>
      <c r="E21242" s="6"/>
      <c r="F21242" s="7"/>
    </row>
    <row r="21243" spans="1:6" x14ac:dyDescent="0.3">
      <c r="A21243" s="8"/>
      <c r="B21243" s="8"/>
      <c r="C21243" s="8"/>
      <c r="D21243" s="8"/>
      <c r="E21243" s="8"/>
      <c r="F21243" s="9"/>
    </row>
    <row r="21244" spans="1:6" x14ac:dyDescent="0.3">
      <c r="A21244" s="6"/>
      <c r="B21244" s="6"/>
      <c r="C21244" s="6"/>
      <c r="D21244" s="6"/>
      <c r="E21244" s="6"/>
      <c r="F21244" s="7"/>
    </row>
    <row r="21245" spans="1:6" x14ac:dyDescent="0.3">
      <c r="A21245" s="8"/>
      <c r="B21245" s="8"/>
      <c r="C21245" s="8"/>
      <c r="D21245" s="8"/>
      <c r="E21245" s="8"/>
      <c r="F21245" s="9"/>
    </row>
    <row r="21246" spans="1:6" x14ac:dyDescent="0.3">
      <c r="A21246" s="6"/>
      <c r="B21246" s="6"/>
      <c r="C21246" s="6"/>
      <c r="D21246" s="6"/>
      <c r="E21246" s="6"/>
      <c r="F21246" s="7"/>
    </row>
    <row r="21247" spans="1:6" x14ac:dyDescent="0.3">
      <c r="A21247" s="8"/>
      <c r="B21247" s="8"/>
      <c r="C21247" s="8"/>
      <c r="D21247" s="8"/>
      <c r="E21247" s="8"/>
      <c r="F21247" s="9"/>
    </row>
    <row r="21248" spans="1:6" x14ac:dyDescent="0.3">
      <c r="A21248" s="6"/>
      <c r="B21248" s="6"/>
      <c r="C21248" s="6"/>
      <c r="D21248" s="6"/>
      <c r="E21248" s="6"/>
      <c r="F21248" s="7"/>
    </row>
    <row r="21249" spans="1:6" x14ac:dyDescent="0.3">
      <c r="A21249" s="8"/>
      <c r="B21249" s="8"/>
      <c r="C21249" s="8"/>
      <c r="D21249" s="8"/>
      <c r="E21249" s="8"/>
      <c r="F21249" s="9"/>
    </row>
    <row r="21250" spans="1:6" x14ac:dyDescent="0.3">
      <c r="A21250" s="6"/>
      <c r="B21250" s="6"/>
      <c r="C21250" s="6"/>
      <c r="D21250" s="6"/>
      <c r="E21250" s="6"/>
      <c r="F21250" s="7"/>
    </row>
    <row r="21251" spans="1:6" x14ac:dyDescent="0.3">
      <c r="A21251" s="8"/>
      <c r="B21251" s="8"/>
      <c r="C21251" s="8"/>
      <c r="D21251" s="8"/>
      <c r="E21251" s="8"/>
      <c r="F21251" s="9"/>
    </row>
    <row r="21252" spans="1:6" x14ac:dyDescent="0.3">
      <c r="A21252" s="6"/>
      <c r="B21252" s="6"/>
      <c r="C21252" s="6"/>
      <c r="D21252" s="6"/>
      <c r="E21252" s="6"/>
      <c r="F21252" s="7"/>
    </row>
    <row r="21253" spans="1:6" x14ac:dyDescent="0.3">
      <c r="A21253" s="8"/>
      <c r="B21253" s="8"/>
      <c r="C21253" s="8"/>
      <c r="D21253" s="8"/>
      <c r="E21253" s="8"/>
      <c r="F21253" s="9"/>
    </row>
    <row r="21254" spans="1:6" x14ac:dyDescent="0.3">
      <c r="A21254" s="6"/>
      <c r="B21254" s="6"/>
      <c r="C21254" s="6"/>
      <c r="D21254" s="6"/>
      <c r="E21254" s="6"/>
      <c r="F21254" s="7"/>
    </row>
    <row r="21255" spans="1:6" x14ac:dyDescent="0.3">
      <c r="A21255" s="8"/>
      <c r="B21255" s="8"/>
      <c r="C21255" s="8"/>
      <c r="D21255" s="8"/>
      <c r="E21255" s="8"/>
      <c r="F21255" s="9"/>
    </row>
    <row r="21256" spans="1:6" x14ac:dyDescent="0.3">
      <c r="A21256" s="6"/>
      <c r="B21256" s="6"/>
      <c r="C21256" s="6"/>
      <c r="D21256" s="6"/>
      <c r="E21256" s="6"/>
      <c r="F21256" s="7"/>
    </row>
    <row r="21257" spans="1:6" x14ac:dyDescent="0.3">
      <c r="A21257" s="8"/>
      <c r="B21257" s="8"/>
      <c r="C21257" s="8"/>
      <c r="D21257" s="8"/>
      <c r="E21257" s="8"/>
      <c r="F21257" s="9"/>
    </row>
    <row r="21258" spans="1:6" x14ac:dyDescent="0.3">
      <c r="A21258" s="6"/>
      <c r="B21258" s="6"/>
      <c r="C21258" s="6"/>
      <c r="D21258" s="6"/>
      <c r="E21258" s="6"/>
      <c r="F21258" s="7"/>
    </row>
    <row r="21259" spans="1:6" x14ac:dyDescent="0.3">
      <c r="A21259" s="8"/>
      <c r="B21259" s="8"/>
      <c r="C21259" s="8"/>
      <c r="D21259" s="8"/>
      <c r="E21259" s="8"/>
      <c r="F21259" s="9"/>
    </row>
    <row r="21260" spans="1:6" x14ac:dyDescent="0.3">
      <c r="A21260" s="6"/>
      <c r="B21260" s="6"/>
      <c r="C21260" s="6"/>
      <c r="D21260" s="6"/>
      <c r="E21260" s="6"/>
      <c r="F21260" s="7"/>
    </row>
    <row r="21261" spans="1:6" x14ac:dyDescent="0.3">
      <c r="A21261" s="8"/>
      <c r="B21261" s="8"/>
      <c r="C21261" s="8"/>
      <c r="D21261" s="8"/>
      <c r="E21261" s="8"/>
      <c r="F21261" s="9"/>
    </row>
    <row r="21262" spans="1:6" x14ac:dyDescent="0.3">
      <c r="A21262" s="6"/>
      <c r="B21262" s="6"/>
      <c r="C21262" s="6"/>
      <c r="D21262" s="6"/>
      <c r="E21262" s="6"/>
      <c r="F21262" s="7"/>
    </row>
    <row r="21263" spans="1:6" x14ac:dyDescent="0.3">
      <c r="A21263" s="8"/>
      <c r="B21263" s="8"/>
      <c r="C21263" s="8"/>
      <c r="D21263" s="8"/>
      <c r="E21263" s="8"/>
      <c r="F21263" s="9"/>
    </row>
    <row r="21264" spans="1:6" x14ac:dyDescent="0.3">
      <c r="A21264" s="6"/>
      <c r="B21264" s="6"/>
      <c r="C21264" s="6"/>
      <c r="D21264" s="6"/>
      <c r="E21264" s="6"/>
      <c r="F21264" s="7"/>
    </row>
    <row r="21265" spans="1:6" x14ac:dyDescent="0.3">
      <c r="A21265" s="8"/>
      <c r="B21265" s="8"/>
      <c r="C21265" s="8"/>
      <c r="D21265" s="8"/>
      <c r="E21265" s="8"/>
      <c r="F21265" s="9"/>
    </row>
    <row r="21266" spans="1:6" x14ac:dyDescent="0.3">
      <c r="A21266" s="6"/>
      <c r="B21266" s="6"/>
      <c r="C21266" s="6"/>
      <c r="D21266" s="6"/>
      <c r="E21266" s="6"/>
      <c r="F21266" s="7"/>
    </row>
    <row r="21267" spans="1:6" x14ac:dyDescent="0.3">
      <c r="A21267" s="8"/>
      <c r="B21267" s="8"/>
      <c r="C21267" s="8"/>
      <c r="D21267" s="8"/>
      <c r="E21267" s="8"/>
      <c r="F21267" s="9"/>
    </row>
    <row r="21268" spans="1:6" x14ac:dyDescent="0.3">
      <c r="A21268" s="6"/>
      <c r="B21268" s="6"/>
      <c r="C21268" s="6"/>
      <c r="D21268" s="6"/>
      <c r="E21268" s="6"/>
      <c r="F21268" s="7"/>
    </row>
    <row r="21269" spans="1:6" x14ac:dyDescent="0.3">
      <c r="A21269" s="8"/>
      <c r="B21269" s="8"/>
      <c r="C21269" s="8"/>
      <c r="D21269" s="8"/>
      <c r="E21269" s="8"/>
      <c r="F21269" s="9"/>
    </row>
    <row r="21270" spans="1:6" x14ac:dyDescent="0.3">
      <c r="A21270" s="6"/>
      <c r="B21270" s="6"/>
      <c r="C21270" s="6"/>
      <c r="D21270" s="6"/>
      <c r="E21270" s="6"/>
      <c r="F21270" s="7"/>
    </row>
    <row r="21271" spans="1:6" x14ac:dyDescent="0.3">
      <c r="A21271" s="8"/>
      <c r="B21271" s="8"/>
      <c r="C21271" s="8"/>
      <c r="D21271" s="8"/>
      <c r="E21271" s="8"/>
      <c r="F21271" s="9"/>
    </row>
    <row r="21272" spans="1:6" x14ac:dyDescent="0.3">
      <c r="A21272" s="6"/>
      <c r="B21272" s="6"/>
      <c r="C21272" s="6"/>
      <c r="D21272" s="6"/>
      <c r="E21272" s="6"/>
      <c r="F21272" s="7"/>
    </row>
    <row r="21273" spans="1:6" x14ac:dyDescent="0.3">
      <c r="A21273" s="8"/>
      <c r="B21273" s="8"/>
      <c r="C21273" s="8"/>
      <c r="D21273" s="8"/>
      <c r="E21273" s="8"/>
      <c r="F21273" s="9"/>
    </row>
    <row r="21274" spans="1:6" x14ac:dyDescent="0.3">
      <c r="A21274" s="6"/>
      <c r="B21274" s="6"/>
      <c r="C21274" s="6"/>
      <c r="D21274" s="6"/>
      <c r="E21274" s="6"/>
      <c r="F21274" s="7"/>
    </row>
    <row r="21275" spans="1:6" x14ac:dyDescent="0.3">
      <c r="A21275" s="8"/>
      <c r="B21275" s="8"/>
      <c r="C21275" s="8"/>
      <c r="D21275" s="8"/>
      <c r="E21275" s="8"/>
      <c r="F21275" s="9"/>
    </row>
    <row r="21276" spans="1:6" x14ac:dyDescent="0.3">
      <c r="A21276" s="6"/>
      <c r="B21276" s="6"/>
      <c r="C21276" s="6"/>
      <c r="D21276" s="6"/>
      <c r="E21276" s="6"/>
      <c r="F21276" s="7"/>
    </row>
    <row r="21277" spans="1:6" x14ac:dyDescent="0.3">
      <c r="A21277" s="8"/>
      <c r="B21277" s="8"/>
      <c r="C21277" s="8"/>
      <c r="D21277" s="8"/>
      <c r="E21277" s="8"/>
      <c r="F21277" s="9"/>
    </row>
    <row r="21278" spans="1:6" x14ac:dyDescent="0.3">
      <c r="A21278" s="6"/>
      <c r="B21278" s="6"/>
      <c r="C21278" s="6"/>
      <c r="D21278" s="6"/>
      <c r="E21278" s="6"/>
      <c r="F21278" s="7"/>
    </row>
    <row r="21279" spans="1:6" x14ac:dyDescent="0.3">
      <c r="A21279" s="8"/>
      <c r="B21279" s="8"/>
      <c r="C21279" s="8"/>
      <c r="D21279" s="8"/>
      <c r="E21279" s="8"/>
      <c r="F21279" s="9"/>
    </row>
    <row r="21280" spans="1:6" x14ac:dyDescent="0.3">
      <c r="A21280" s="6"/>
      <c r="B21280" s="6"/>
      <c r="C21280" s="6"/>
      <c r="D21280" s="6"/>
      <c r="E21280" s="6"/>
      <c r="F21280" s="7"/>
    </row>
    <row r="21281" spans="1:6" x14ac:dyDescent="0.3">
      <c r="A21281" s="8"/>
      <c r="B21281" s="8"/>
      <c r="C21281" s="8"/>
      <c r="D21281" s="8"/>
      <c r="E21281" s="8"/>
      <c r="F21281" s="9"/>
    </row>
    <row r="21282" spans="1:6" x14ac:dyDescent="0.3">
      <c r="A21282" s="6"/>
      <c r="B21282" s="6"/>
      <c r="C21282" s="6"/>
      <c r="D21282" s="6"/>
      <c r="E21282" s="6"/>
      <c r="F21282" s="7"/>
    </row>
    <row r="21283" spans="1:6" x14ac:dyDescent="0.3">
      <c r="A21283" s="8"/>
      <c r="B21283" s="8"/>
      <c r="C21283" s="8"/>
      <c r="D21283" s="8"/>
      <c r="E21283" s="8"/>
      <c r="F21283" s="9"/>
    </row>
    <row r="21284" spans="1:6" x14ac:dyDescent="0.3">
      <c r="A21284" s="6"/>
      <c r="B21284" s="6"/>
      <c r="C21284" s="6"/>
      <c r="D21284" s="6"/>
      <c r="E21284" s="6"/>
      <c r="F21284" s="7"/>
    </row>
    <row r="21285" spans="1:6" x14ac:dyDescent="0.3">
      <c r="A21285" s="8"/>
      <c r="B21285" s="8"/>
      <c r="C21285" s="8"/>
      <c r="D21285" s="8"/>
      <c r="E21285" s="8"/>
      <c r="F21285" s="9"/>
    </row>
    <row r="21286" spans="1:6" x14ac:dyDescent="0.3">
      <c r="A21286" s="6"/>
      <c r="B21286" s="6"/>
      <c r="C21286" s="6"/>
      <c r="D21286" s="6"/>
      <c r="E21286" s="6"/>
      <c r="F21286" s="7"/>
    </row>
    <row r="21287" spans="1:6" x14ac:dyDescent="0.3">
      <c r="A21287" s="8"/>
      <c r="B21287" s="8"/>
      <c r="C21287" s="8"/>
      <c r="D21287" s="8"/>
      <c r="E21287" s="8"/>
      <c r="F21287" s="9"/>
    </row>
    <row r="21288" spans="1:6" x14ac:dyDescent="0.3">
      <c r="A21288" s="6"/>
      <c r="B21288" s="6"/>
      <c r="C21288" s="6"/>
      <c r="D21288" s="6"/>
      <c r="E21288" s="6"/>
      <c r="F21288" s="7"/>
    </row>
    <row r="21289" spans="1:6" x14ac:dyDescent="0.3">
      <c r="A21289" s="8"/>
      <c r="B21289" s="8"/>
      <c r="C21289" s="8"/>
      <c r="D21289" s="8"/>
      <c r="E21289" s="8"/>
      <c r="F21289" s="9"/>
    </row>
    <row r="21290" spans="1:6" x14ac:dyDescent="0.3">
      <c r="A21290" s="6"/>
      <c r="B21290" s="6"/>
      <c r="C21290" s="6"/>
      <c r="D21290" s="6"/>
      <c r="E21290" s="6"/>
      <c r="F21290" s="7"/>
    </row>
    <row r="21291" spans="1:6" x14ac:dyDescent="0.3">
      <c r="A21291" s="8"/>
      <c r="B21291" s="8"/>
      <c r="C21291" s="8"/>
      <c r="D21291" s="8"/>
      <c r="E21291" s="8"/>
      <c r="F21291" s="9"/>
    </row>
    <row r="21292" spans="1:6" x14ac:dyDescent="0.3">
      <c r="A21292" s="6"/>
      <c r="B21292" s="6"/>
      <c r="C21292" s="6"/>
      <c r="D21292" s="6"/>
      <c r="E21292" s="6"/>
      <c r="F21292" s="7"/>
    </row>
    <row r="21293" spans="1:6" x14ac:dyDescent="0.3">
      <c r="A21293" s="8"/>
      <c r="B21293" s="8"/>
      <c r="C21293" s="8"/>
      <c r="D21293" s="8"/>
      <c r="E21293" s="8"/>
      <c r="F21293" s="9"/>
    </row>
    <row r="21294" spans="1:6" x14ac:dyDescent="0.3">
      <c r="A21294" s="6"/>
      <c r="B21294" s="6"/>
      <c r="C21294" s="6"/>
      <c r="D21294" s="6"/>
      <c r="E21294" s="6"/>
      <c r="F21294" s="7"/>
    </row>
    <row r="21295" spans="1:6" x14ac:dyDescent="0.3">
      <c r="A21295" s="8"/>
      <c r="B21295" s="8"/>
      <c r="C21295" s="8"/>
      <c r="D21295" s="8"/>
      <c r="E21295" s="8"/>
      <c r="F21295" s="9"/>
    </row>
    <row r="21296" spans="1:6" x14ac:dyDescent="0.3">
      <c r="A21296" s="6"/>
      <c r="B21296" s="6"/>
      <c r="C21296" s="6"/>
      <c r="D21296" s="6"/>
      <c r="E21296" s="6"/>
      <c r="F21296" s="7"/>
    </row>
    <row r="21297" spans="1:6" x14ac:dyDescent="0.3">
      <c r="A21297" s="8"/>
      <c r="B21297" s="8"/>
      <c r="C21297" s="8"/>
      <c r="D21297" s="8"/>
      <c r="E21297" s="8"/>
      <c r="F21297" s="9"/>
    </row>
    <row r="21298" spans="1:6" x14ac:dyDescent="0.3">
      <c r="A21298" s="6"/>
      <c r="B21298" s="6"/>
      <c r="C21298" s="6"/>
      <c r="D21298" s="6"/>
      <c r="E21298" s="6"/>
      <c r="F21298" s="7"/>
    </row>
    <row r="21299" spans="1:6" x14ac:dyDescent="0.3">
      <c r="A21299" s="8"/>
      <c r="B21299" s="8"/>
      <c r="C21299" s="8"/>
      <c r="D21299" s="8"/>
      <c r="E21299" s="8"/>
      <c r="F21299" s="9"/>
    </row>
    <row r="21300" spans="1:6" x14ac:dyDescent="0.3">
      <c r="A21300" s="6"/>
      <c r="B21300" s="6"/>
      <c r="C21300" s="6"/>
      <c r="D21300" s="6"/>
      <c r="E21300" s="6"/>
      <c r="F21300" s="7"/>
    </row>
    <row r="21301" spans="1:6" x14ac:dyDescent="0.3">
      <c r="A21301" s="8"/>
      <c r="B21301" s="8"/>
      <c r="C21301" s="8"/>
      <c r="D21301" s="8"/>
      <c r="E21301" s="8"/>
      <c r="F21301" s="9"/>
    </row>
    <row r="21302" spans="1:6" x14ac:dyDescent="0.3">
      <c r="A21302" s="6"/>
      <c r="B21302" s="6"/>
      <c r="C21302" s="6"/>
      <c r="D21302" s="6"/>
      <c r="E21302" s="6"/>
      <c r="F21302" s="7"/>
    </row>
    <row r="21303" spans="1:6" x14ac:dyDescent="0.3">
      <c r="A21303" s="8"/>
      <c r="B21303" s="8"/>
      <c r="C21303" s="8"/>
      <c r="D21303" s="8"/>
      <c r="E21303" s="8"/>
      <c r="F21303" s="9"/>
    </row>
    <row r="21304" spans="1:6" x14ac:dyDescent="0.3">
      <c r="A21304" s="6"/>
      <c r="B21304" s="6"/>
      <c r="C21304" s="6"/>
      <c r="D21304" s="6"/>
      <c r="E21304" s="6"/>
      <c r="F21304" s="7"/>
    </row>
    <row r="21305" spans="1:6" x14ac:dyDescent="0.3">
      <c r="A21305" s="8"/>
      <c r="B21305" s="8"/>
      <c r="C21305" s="8"/>
      <c r="D21305" s="8"/>
      <c r="E21305" s="8"/>
      <c r="F21305" s="9"/>
    </row>
    <row r="21306" spans="1:6" x14ac:dyDescent="0.3">
      <c r="A21306" s="6"/>
      <c r="B21306" s="6"/>
      <c r="C21306" s="6"/>
      <c r="D21306" s="6"/>
      <c r="E21306" s="6"/>
      <c r="F21306" s="7"/>
    </row>
    <row r="21307" spans="1:6" x14ac:dyDescent="0.3">
      <c r="A21307" s="8"/>
      <c r="B21307" s="8"/>
      <c r="C21307" s="8"/>
      <c r="D21307" s="8"/>
      <c r="E21307" s="8"/>
      <c r="F21307" s="9"/>
    </row>
    <row r="21308" spans="1:6" x14ac:dyDescent="0.3">
      <c r="A21308" s="6"/>
      <c r="B21308" s="6"/>
      <c r="C21308" s="6"/>
      <c r="D21308" s="6"/>
      <c r="E21308" s="6"/>
      <c r="F21308" s="7"/>
    </row>
    <row r="21309" spans="1:6" x14ac:dyDescent="0.3">
      <c r="A21309" s="8"/>
      <c r="B21309" s="8"/>
      <c r="C21309" s="8"/>
      <c r="D21309" s="8"/>
      <c r="E21309" s="8"/>
      <c r="F21309" s="9"/>
    </row>
    <row r="21310" spans="1:6" x14ac:dyDescent="0.3">
      <c r="A21310" s="6"/>
      <c r="B21310" s="6"/>
      <c r="C21310" s="6"/>
      <c r="D21310" s="6"/>
      <c r="E21310" s="6"/>
      <c r="F21310" s="7"/>
    </row>
    <row r="21311" spans="1:6" x14ac:dyDescent="0.3">
      <c r="A21311" s="8"/>
      <c r="B21311" s="8"/>
      <c r="C21311" s="8"/>
      <c r="D21311" s="8"/>
      <c r="E21311" s="8"/>
      <c r="F21311" s="9"/>
    </row>
    <row r="21312" spans="1:6" x14ac:dyDescent="0.3">
      <c r="A21312" s="6"/>
      <c r="B21312" s="6"/>
      <c r="C21312" s="6"/>
      <c r="D21312" s="6"/>
      <c r="E21312" s="6"/>
      <c r="F21312" s="7"/>
    </row>
    <row r="21313" spans="1:6" x14ac:dyDescent="0.3">
      <c r="A21313" s="8"/>
      <c r="B21313" s="8"/>
      <c r="C21313" s="8"/>
      <c r="D21313" s="8"/>
      <c r="E21313" s="8"/>
      <c r="F21313" s="9"/>
    </row>
    <row r="21314" spans="1:6" x14ac:dyDescent="0.3">
      <c r="A21314" s="6"/>
      <c r="B21314" s="6"/>
      <c r="C21314" s="6"/>
      <c r="D21314" s="6"/>
      <c r="E21314" s="6"/>
      <c r="F21314" s="7"/>
    </row>
    <row r="21315" spans="1:6" x14ac:dyDescent="0.3">
      <c r="A21315" s="8"/>
      <c r="B21315" s="8"/>
      <c r="C21315" s="8"/>
      <c r="D21315" s="8"/>
      <c r="E21315" s="8"/>
      <c r="F21315" s="9"/>
    </row>
    <row r="21316" spans="1:6" x14ac:dyDescent="0.3">
      <c r="A21316" s="6"/>
      <c r="B21316" s="6"/>
      <c r="C21316" s="6"/>
      <c r="D21316" s="6"/>
      <c r="E21316" s="6"/>
      <c r="F21316" s="7"/>
    </row>
    <row r="21317" spans="1:6" x14ac:dyDescent="0.3">
      <c r="A21317" s="8"/>
      <c r="B21317" s="8"/>
      <c r="C21317" s="8"/>
      <c r="D21317" s="8"/>
      <c r="E21317" s="8"/>
      <c r="F21317" s="9"/>
    </row>
    <row r="21318" spans="1:6" x14ac:dyDescent="0.3">
      <c r="A21318" s="6"/>
      <c r="B21318" s="6"/>
      <c r="C21318" s="6"/>
      <c r="D21318" s="6"/>
      <c r="E21318" s="6"/>
      <c r="F21318" s="7"/>
    </row>
    <row r="21319" spans="1:6" x14ac:dyDescent="0.3">
      <c r="A21319" s="8"/>
      <c r="B21319" s="8"/>
      <c r="C21319" s="8"/>
      <c r="D21319" s="8"/>
      <c r="E21319" s="8"/>
      <c r="F21319" s="9"/>
    </row>
    <row r="21320" spans="1:6" x14ac:dyDescent="0.3">
      <c r="A21320" s="6"/>
      <c r="B21320" s="6"/>
      <c r="C21320" s="6"/>
      <c r="D21320" s="6"/>
      <c r="E21320" s="6"/>
      <c r="F21320" s="7"/>
    </row>
    <row r="21321" spans="1:6" x14ac:dyDescent="0.3">
      <c r="A21321" s="8"/>
      <c r="B21321" s="8"/>
      <c r="C21321" s="8"/>
      <c r="D21321" s="8"/>
      <c r="E21321" s="8"/>
      <c r="F21321" s="9"/>
    </row>
    <row r="21322" spans="1:6" x14ac:dyDescent="0.3">
      <c r="A21322" s="6"/>
      <c r="B21322" s="6"/>
      <c r="C21322" s="6"/>
      <c r="D21322" s="6"/>
      <c r="E21322" s="6"/>
      <c r="F21322" s="7"/>
    </row>
    <row r="21323" spans="1:6" x14ac:dyDescent="0.3">
      <c r="A21323" s="8"/>
      <c r="B21323" s="8"/>
      <c r="C21323" s="8"/>
      <c r="D21323" s="8"/>
      <c r="E21323" s="8"/>
      <c r="F21323" s="9"/>
    </row>
    <row r="21324" spans="1:6" x14ac:dyDescent="0.3">
      <c r="A21324" s="6"/>
      <c r="B21324" s="6"/>
      <c r="C21324" s="6"/>
      <c r="D21324" s="6"/>
      <c r="E21324" s="6"/>
      <c r="F21324" s="7"/>
    </row>
    <row r="21325" spans="1:6" x14ac:dyDescent="0.3">
      <c r="A21325" s="8"/>
      <c r="B21325" s="8"/>
      <c r="C21325" s="8"/>
      <c r="D21325" s="8"/>
      <c r="E21325" s="8"/>
      <c r="F21325" s="9"/>
    </row>
    <row r="21326" spans="1:6" x14ac:dyDescent="0.3">
      <c r="A21326" s="6"/>
      <c r="B21326" s="6"/>
      <c r="C21326" s="6"/>
      <c r="D21326" s="6"/>
      <c r="E21326" s="6"/>
      <c r="F21326" s="7"/>
    </row>
    <row r="21327" spans="1:6" x14ac:dyDescent="0.3">
      <c r="A21327" s="8"/>
      <c r="B21327" s="8"/>
      <c r="C21327" s="8"/>
      <c r="D21327" s="8"/>
      <c r="E21327" s="8"/>
      <c r="F21327" s="9"/>
    </row>
    <row r="21328" spans="1:6" x14ac:dyDescent="0.3">
      <c r="A21328" s="6"/>
      <c r="B21328" s="6"/>
      <c r="C21328" s="6"/>
      <c r="D21328" s="6"/>
      <c r="E21328" s="6"/>
      <c r="F21328" s="7"/>
    </row>
    <row r="21329" spans="1:6" x14ac:dyDescent="0.3">
      <c r="A21329" s="8"/>
      <c r="B21329" s="8"/>
      <c r="C21329" s="8"/>
      <c r="D21329" s="8"/>
      <c r="E21329" s="8"/>
      <c r="F21329" s="9"/>
    </row>
    <row r="21330" spans="1:6" x14ac:dyDescent="0.3">
      <c r="A21330" s="6"/>
      <c r="B21330" s="6"/>
      <c r="C21330" s="6"/>
      <c r="D21330" s="6"/>
      <c r="E21330" s="6"/>
      <c r="F21330" s="7"/>
    </row>
    <row r="21331" spans="1:6" x14ac:dyDescent="0.3">
      <c r="A21331" s="8"/>
      <c r="B21331" s="8"/>
      <c r="C21331" s="8"/>
      <c r="D21331" s="8"/>
      <c r="E21331" s="8"/>
      <c r="F21331" s="9"/>
    </row>
    <row r="21332" spans="1:6" x14ac:dyDescent="0.3">
      <c r="A21332" s="6"/>
      <c r="B21332" s="6"/>
      <c r="C21332" s="6"/>
      <c r="D21332" s="6"/>
      <c r="E21332" s="6"/>
      <c r="F21332" s="7"/>
    </row>
    <row r="21333" spans="1:6" x14ac:dyDescent="0.3">
      <c r="A21333" s="8"/>
      <c r="B21333" s="8"/>
      <c r="C21333" s="8"/>
      <c r="D21333" s="8"/>
      <c r="E21333" s="8"/>
      <c r="F21333" s="9"/>
    </row>
    <row r="21334" spans="1:6" x14ac:dyDescent="0.3">
      <c r="A21334" s="6"/>
      <c r="B21334" s="6"/>
      <c r="C21334" s="6"/>
      <c r="D21334" s="6"/>
      <c r="E21334" s="6"/>
      <c r="F21334" s="7"/>
    </row>
    <row r="21335" spans="1:6" x14ac:dyDescent="0.3">
      <c r="A21335" s="8"/>
      <c r="B21335" s="8"/>
      <c r="C21335" s="8"/>
      <c r="D21335" s="8"/>
      <c r="E21335" s="8"/>
      <c r="F21335" s="9"/>
    </row>
    <row r="21336" spans="1:6" x14ac:dyDescent="0.3">
      <c r="A21336" s="6"/>
      <c r="B21336" s="6"/>
      <c r="C21336" s="6"/>
      <c r="D21336" s="6"/>
      <c r="E21336" s="6"/>
      <c r="F21336" s="7"/>
    </row>
    <row r="21337" spans="1:6" x14ac:dyDescent="0.3">
      <c r="A21337" s="8"/>
      <c r="B21337" s="8"/>
      <c r="C21337" s="8"/>
      <c r="D21337" s="8"/>
      <c r="E21337" s="8"/>
      <c r="F21337" s="9"/>
    </row>
    <row r="21338" spans="1:6" x14ac:dyDescent="0.3">
      <c r="A21338" s="6"/>
      <c r="B21338" s="6"/>
      <c r="C21338" s="6"/>
      <c r="D21338" s="6"/>
      <c r="E21338" s="6"/>
      <c r="F21338" s="7"/>
    </row>
    <row r="21339" spans="1:6" x14ac:dyDescent="0.3">
      <c r="A21339" s="8"/>
      <c r="B21339" s="8"/>
      <c r="C21339" s="8"/>
      <c r="D21339" s="8"/>
      <c r="E21339" s="8"/>
      <c r="F21339" s="9"/>
    </row>
    <row r="21340" spans="1:6" x14ac:dyDescent="0.3">
      <c r="A21340" s="6"/>
      <c r="B21340" s="6"/>
      <c r="C21340" s="6"/>
      <c r="D21340" s="6"/>
      <c r="E21340" s="6"/>
      <c r="F21340" s="7"/>
    </row>
    <row r="21341" spans="1:6" x14ac:dyDescent="0.3">
      <c r="A21341" s="8"/>
      <c r="B21341" s="8"/>
      <c r="C21341" s="8"/>
      <c r="D21341" s="8"/>
      <c r="E21341" s="8"/>
      <c r="F21341" s="9"/>
    </row>
    <row r="21342" spans="1:6" x14ac:dyDescent="0.3">
      <c r="A21342" s="6"/>
      <c r="B21342" s="6"/>
      <c r="C21342" s="6"/>
      <c r="D21342" s="6"/>
      <c r="E21342" s="6"/>
      <c r="F21342" s="7"/>
    </row>
    <row r="21343" spans="1:6" x14ac:dyDescent="0.3">
      <c r="A21343" s="8"/>
      <c r="B21343" s="8"/>
      <c r="C21343" s="8"/>
      <c r="D21343" s="8"/>
      <c r="E21343" s="8"/>
      <c r="F21343" s="9"/>
    </row>
    <row r="21344" spans="1:6" x14ac:dyDescent="0.3">
      <c r="A21344" s="6"/>
      <c r="B21344" s="6"/>
      <c r="C21344" s="6"/>
      <c r="D21344" s="6"/>
      <c r="E21344" s="6"/>
      <c r="F21344" s="7"/>
    </row>
    <row r="21345" spans="1:6" x14ac:dyDescent="0.3">
      <c r="A21345" s="8"/>
      <c r="B21345" s="8"/>
      <c r="C21345" s="8"/>
      <c r="D21345" s="8"/>
      <c r="E21345" s="8"/>
      <c r="F21345" s="9"/>
    </row>
    <row r="21346" spans="1:6" x14ac:dyDescent="0.3">
      <c r="A21346" s="6"/>
      <c r="B21346" s="6"/>
      <c r="C21346" s="6"/>
      <c r="D21346" s="6"/>
      <c r="E21346" s="6"/>
      <c r="F21346" s="7"/>
    </row>
    <row r="21347" spans="1:6" x14ac:dyDescent="0.3">
      <c r="A21347" s="8"/>
      <c r="B21347" s="8"/>
      <c r="C21347" s="8"/>
      <c r="D21347" s="8"/>
      <c r="E21347" s="8"/>
      <c r="F21347" s="9"/>
    </row>
    <row r="21348" spans="1:6" x14ac:dyDescent="0.3">
      <c r="A21348" s="6"/>
      <c r="B21348" s="6"/>
      <c r="C21348" s="6"/>
      <c r="D21348" s="6"/>
      <c r="E21348" s="6"/>
      <c r="F21348" s="7"/>
    </row>
    <row r="21349" spans="1:6" x14ac:dyDescent="0.3">
      <c r="A21349" s="8"/>
      <c r="B21349" s="8"/>
      <c r="C21349" s="8"/>
      <c r="D21349" s="8"/>
      <c r="E21349" s="8"/>
      <c r="F21349" s="9"/>
    </row>
    <row r="21350" spans="1:6" x14ac:dyDescent="0.3">
      <c r="A21350" s="6"/>
      <c r="B21350" s="6"/>
      <c r="C21350" s="6"/>
      <c r="D21350" s="6"/>
      <c r="E21350" s="6"/>
      <c r="F21350" s="7"/>
    </row>
    <row r="21351" spans="1:6" x14ac:dyDescent="0.3">
      <c r="A21351" s="8"/>
      <c r="B21351" s="8"/>
      <c r="C21351" s="8"/>
      <c r="D21351" s="8"/>
      <c r="E21351" s="8"/>
      <c r="F21351" s="9"/>
    </row>
    <row r="21352" spans="1:6" x14ac:dyDescent="0.3">
      <c r="A21352" s="6"/>
      <c r="B21352" s="6"/>
      <c r="C21352" s="6"/>
      <c r="D21352" s="6"/>
      <c r="E21352" s="6"/>
      <c r="F21352" s="7"/>
    </row>
    <row r="21353" spans="1:6" x14ac:dyDescent="0.3">
      <c r="A21353" s="8"/>
      <c r="B21353" s="8"/>
      <c r="C21353" s="8"/>
      <c r="D21353" s="8"/>
      <c r="E21353" s="8"/>
      <c r="F21353" s="9"/>
    </row>
    <row r="21354" spans="1:6" x14ac:dyDescent="0.3">
      <c r="A21354" s="6"/>
      <c r="B21354" s="6"/>
      <c r="C21354" s="6"/>
      <c r="D21354" s="6"/>
      <c r="E21354" s="6"/>
      <c r="F21354" s="7"/>
    </row>
    <row r="21355" spans="1:6" x14ac:dyDescent="0.3">
      <c r="A21355" s="8"/>
      <c r="B21355" s="8"/>
      <c r="C21355" s="8"/>
      <c r="D21355" s="8"/>
      <c r="E21355" s="8"/>
      <c r="F21355" s="9"/>
    </row>
    <row r="21356" spans="1:6" x14ac:dyDescent="0.3">
      <c r="A21356" s="6"/>
      <c r="B21356" s="6"/>
      <c r="C21356" s="6"/>
      <c r="D21356" s="6"/>
      <c r="E21356" s="6"/>
      <c r="F21356" s="7"/>
    </row>
    <row r="21357" spans="1:6" x14ac:dyDescent="0.3">
      <c r="A21357" s="8"/>
      <c r="B21357" s="8"/>
      <c r="C21357" s="8"/>
      <c r="D21357" s="8"/>
      <c r="E21357" s="8"/>
      <c r="F21357" s="9"/>
    </row>
    <row r="21358" spans="1:6" x14ac:dyDescent="0.3">
      <c r="A21358" s="6"/>
      <c r="B21358" s="6"/>
      <c r="C21358" s="6"/>
      <c r="D21358" s="6"/>
      <c r="E21358" s="6"/>
      <c r="F21358" s="7"/>
    </row>
    <row r="21359" spans="1:6" x14ac:dyDescent="0.3">
      <c r="A21359" s="8"/>
      <c r="B21359" s="8"/>
      <c r="C21359" s="8"/>
      <c r="D21359" s="8"/>
      <c r="E21359" s="8"/>
      <c r="F21359" s="9"/>
    </row>
    <row r="21360" spans="1:6" x14ac:dyDescent="0.3">
      <c r="A21360" s="6"/>
      <c r="B21360" s="6"/>
      <c r="C21360" s="6"/>
      <c r="D21360" s="6"/>
      <c r="E21360" s="6"/>
      <c r="F21360" s="7"/>
    </row>
    <row r="21361" spans="1:6" x14ac:dyDescent="0.3">
      <c r="A21361" s="8"/>
      <c r="B21361" s="8"/>
      <c r="C21361" s="8"/>
      <c r="D21361" s="8"/>
      <c r="E21361" s="8"/>
      <c r="F21361" s="9"/>
    </row>
    <row r="21362" spans="1:6" x14ac:dyDescent="0.3">
      <c r="A21362" s="6"/>
      <c r="B21362" s="6"/>
      <c r="C21362" s="6"/>
      <c r="D21362" s="6"/>
      <c r="E21362" s="6"/>
      <c r="F21362" s="7"/>
    </row>
    <row r="21363" spans="1:6" x14ac:dyDescent="0.3">
      <c r="A21363" s="8"/>
      <c r="B21363" s="8"/>
      <c r="C21363" s="8"/>
      <c r="D21363" s="8"/>
      <c r="E21363" s="8"/>
      <c r="F21363" s="9"/>
    </row>
    <row r="21364" spans="1:6" x14ac:dyDescent="0.3">
      <c r="A21364" s="6"/>
      <c r="B21364" s="6"/>
      <c r="C21364" s="6"/>
      <c r="D21364" s="6"/>
      <c r="E21364" s="6"/>
      <c r="F21364" s="7"/>
    </row>
    <row r="21365" spans="1:6" x14ac:dyDescent="0.3">
      <c r="A21365" s="8"/>
      <c r="B21365" s="8"/>
      <c r="C21365" s="8"/>
      <c r="D21365" s="8"/>
      <c r="E21365" s="8"/>
      <c r="F21365" s="9"/>
    </row>
    <row r="21366" spans="1:6" x14ac:dyDescent="0.3">
      <c r="A21366" s="6"/>
      <c r="B21366" s="6"/>
      <c r="C21366" s="6"/>
      <c r="D21366" s="6"/>
      <c r="E21366" s="6"/>
      <c r="F21366" s="7"/>
    </row>
    <row r="21367" spans="1:6" x14ac:dyDescent="0.3">
      <c r="A21367" s="8"/>
      <c r="B21367" s="8"/>
      <c r="C21367" s="8"/>
      <c r="D21367" s="8"/>
      <c r="E21367" s="8"/>
      <c r="F21367" s="9"/>
    </row>
    <row r="21368" spans="1:6" x14ac:dyDescent="0.3">
      <c r="A21368" s="6"/>
      <c r="B21368" s="6"/>
      <c r="C21368" s="6"/>
      <c r="D21368" s="6"/>
      <c r="E21368" s="6"/>
      <c r="F21368" s="7"/>
    </row>
    <row r="21369" spans="1:6" x14ac:dyDescent="0.3">
      <c r="A21369" s="8"/>
      <c r="B21369" s="8"/>
      <c r="C21369" s="8"/>
      <c r="D21369" s="8"/>
      <c r="E21369" s="8"/>
      <c r="F21369" s="9"/>
    </row>
    <row r="21370" spans="1:6" x14ac:dyDescent="0.3">
      <c r="A21370" s="6"/>
      <c r="B21370" s="6"/>
      <c r="C21370" s="6"/>
      <c r="D21370" s="6"/>
      <c r="E21370" s="6"/>
      <c r="F21370" s="7"/>
    </row>
    <row r="21371" spans="1:6" x14ac:dyDescent="0.3">
      <c r="A21371" s="8"/>
      <c r="B21371" s="8"/>
      <c r="C21371" s="8"/>
      <c r="D21371" s="8"/>
      <c r="E21371" s="8"/>
      <c r="F21371" s="9"/>
    </row>
    <row r="21372" spans="1:6" x14ac:dyDescent="0.3">
      <c r="A21372" s="6"/>
      <c r="B21372" s="6"/>
      <c r="C21372" s="6"/>
      <c r="D21372" s="6"/>
      <c r="E21372" s="6"/>
      <c r="F21372" s="7"/>
    </row>
    <row r="21373" spans="1:6" x14ac:dyDescent="0.3">
      <c r="A21373" s="8"/>
      <c r="B21373" s="8"/>
      <c r="C21373" s="8"/>
      <c r="D21373" s="8"/>
      <c r="E21373" s="8"/>
      <c r="F21373" s="9"/>
    </row>
    <row r="21374" spans="1:6" x14ac:dyDescent="0.3">
      <c r="A21374" s="6"/>
      <c r="B21374" s="6"/>
      <c r="C21374" s="6"/>
      <c r="D21374" s="6"/>
      <c r="E21374" s="6"/>
      <c r="F21374" s="7"/>
    </row>
    <row r="21375" spans="1:6" x14ac:dyDescent="0.3">
      <c r="A21375" s="8"/>
      <c r="B21375" s="8"/>
      <c r="C21375" s="8"/>
      <c r="D21375" s="8"/>
      <c r="E21375" s="8"/>
      <c r="F21375" s="9"/>
    </row>
    <row r="21376" spans="1:6" x14ac:dyDescent="0.3">
      <c r="A21376" s="6"/>
      <c r="B21376" s="6"/>
      <c r="C21376" s="6"/>
      <c r="D21376" s="6"/>
      <c r="E21376" s="6"/>
      <c r="F21376" s="7"/>
    </row>
    <row r="21377" spans="1:6" x14ac:dyDescent="0.3">
      <c r="A21377" s="8"/>
      <c r="B21377" s="8"/>
      <c r="C21377" s="8"/>
      <c r="D21377" s="8"/>
      <c r="E21377" s="8"/>
      <c r="F21377" s="9"/>
    </row>
    <row r="21378" spans="1:6" x14ac:dyDescent="0.3">
      <c r="A21378" s="6"/>
      <c r="B21378" s="6"/>
      <c r="C21378" s="6"/>
      <c r="D21378" s="6"/>
      <c r="E21378" s="6"/>
      <c r="F21378" s="7"/>
    </row>
    <row r="21379" spans="1:6" x14ac:dyDescent="0.3">
      <c r="A21379" s="8"/>
      <c r="B21379" s="8"/>
      <c r="C21379" s="8"/>
      <c r="D21379" s="8"/>
      <c r="E21379" s="8"/>
      <c r="F21379" s="9"/>
    </row>
    <row r="21380" spans="1:6" x14ac:dyDescent="0.3">
      <c r="A21380" s="6"/>
      <c r="B21380" s="6"/>
      <c r="C21380" s="6"/>
      <c r="D21380" s="6"/>
      <c r="E21380" s="6"/>
      <c r="F21380" s="7"/>
    </row>
    <row r="21381" spans="1:6" x14ac:dyDescent="0.3">
      <c r="A21381" s="8"/>
      <c r="B21381" s="8"/>
      <c r="C21381" s="8"/>
      <c r="D21381" s="8"/>
      <c r="E21381" s="8"/>
      <c r="F21381" s="9"/>
    </row>
    <row r="21382" spans="1:6" x14ac:dyDescent="0.3">
      <c r="A21382" s="6"/>
      <c r="B21382" s="6"/>
      <c r="C21382" s="6"/>
      <c r="D21382" s="6"/>
      <c r="E21382" s="6"/>
      <c r="F21382" s="7"/>
    </row>
    <row r="21383" spans="1:6" x14ac:dyDescent="0.3">
      <c r="A21383" s="8"/>
      <c r="B21383" s="8"/>
      <c r="C21383" s="8"/>
      <c r="D21383" s="8"/>
      <c r="E21383" s="8"/>
      <c r="F21383" s="9"/>
    </row>
    <row r="21384" spans="1:6" x14ac:dyDescent="0.3">
      <c r="A21384" s="6"/>
      <c r="B21384" s="6"/>
      <c r="C21384" s="6"/>
      <c r="D21384" s="6"/>
      <c r="E21384" s="6"/>
      <c r="F21384" s="7"/>
    </row>
    <row r="21385" spans="1:6" x14ac:dyDescent="0.3">
      <c r="A21385" s="8"/>
      <c r="B21385" s="8"/>
      <c r="C21385" s="8"/>
      <c r="D21385" s="8"/>
      <c r="E21385" s="8"/>
      <c r="F21385" s="9"/>
    </row>
    <row r="21386" spans="1:6" x14ac:dyDescent="0.3">
      <c r="A21386" s="6"/>
      <c r="B21386" s="6"/>
      <c r="C21386" s="6"/>
      <c r="D21386" s="6"/>
      <c r="E21386" s="6"/>
      <c r="F21386" s="7"/>
    </row>
    <row r="21387" spans="1:6" x14ac:dyDescent="0.3">
      <c r="A21387" s="8"/>
      <c r="B21387" s="8"/>
      <c r="C21387" s="8"/>
      <c r="D21387" s="8"/>
      <c r="E21387" s="8"/>
      <c r="F21387" s="9"/>
    </row>
    <row r="21388" spans="1:6" x14ac:dyDescent="0.3">
      <c r="A21388" s="6"/>
      <c r="B21388" s="6"/>
      <c r="C21388" s="6"/>
      <c r="D21388" s="6"/>
      <c r="E21388" s="6"/>
      <c r="F21388" s="7"/>
    </row>
    <row r="21389" spans="1:6" x14ac:dyDescent="0.3">
      <c r="A21389" s="8"/>
      <c r="B21389" s="8"/>
      <c r="C21389" s="8"/>
      <c r="D21389" s="8"/>
      <c r="E21389" s="8"/>
      <c r="F21389" s="9"/>
    </row>
    <row r="21390" spans="1:6" x14ac:dyDescent="0.3">
      <c r="A21390" s="6"/>
      <c r="B21390" s="6"/>
      <c r="C21390" s="6"/>
      <c r="D21390" s="6"/>
      <c r="E21390" s="6"/>
      <c r="F21390" s="7"/>
    </row>
    <row r="21391" spans="1:6" x14ac:dyDescent="0.3">
      <c r="A21391" s="8"/>
      <c r="B21391" s="8"/>
      <c r="C21391" s="8"/>
      <c r="D21391" s="8"/>
      <c r="E21391" s="8"/>
      <c r="F21391" s="9"/>
    </row>
    <row r="21392" spans="1:6" x14ac:dyDescent="0.3">
      <c r="A21392" s="6"/>
      <c r="B21392" s="6"/>
      <c r="C21392" s="6"/>
      <c r="D21392" s="6"/>
      <c r="E21392" s="6"/>
      <c r="F21392" s="7"/>
    </row>
    <row r="21393" spans="1:6" x14ac:dyDescent="0.3">
      <c r="A21393" s="8"/>
      <c r="B21393" s="8"/>
      <c r="C21393" s="8"/>
      <c r="D21393" s="8"/>
      <c r="E21393" s="8"/>
      <c r="F21393" s="9"/>
    </row>
    <row r="21394" spans="1:6" x14ac:dyDescent="0.3">
      <c r="A21394" s="6"/>
      <c r="B21394" s="6"/>
      <c r="C21394" s="6"/>
      <c r="D21394" s="6"/>
      <c r="E21394" s="6"/>
      <c r="F21394" s="7"/>
    </row>
    <row r="21395" spans="1:6" x14ac:dyDescent="0.3">
      <c r="A21395" s="8"/>
      <c r="B21395" s="8"/>
      <c r="C21395" s="8"/>
      <c r="D21395" s="8"/>
      <c r="E21395" s="8"/>
      <c r="F21395" s="9"/>
    </row>
    <row r="21396" spans="1:6" x14ac:dyDescent="0.3">
      <c r="A21396" s="6"/>
      <c r="B21396" s="6"/>
      <c r="C21396" s="6"/>
      <c r="D21396" s="6"/>
      <c r="E21396" s="6"/>
      <c r="F21396" s="7"/>
    </row>
    <row r="21397" spans="1:6" x14ac:dyDescent="0.3">
      <c r="A21397" s="8"/>
      <c r="B21397" s="8"/>
      <c r="C21397" s="8"/>
      <c r="D21397" s="8"/>
      <c r="E21397" s="8"/>
      <c r="F21397" s="9"/>
    </row>
    <row r="21398" spans="1:6" x14ac:dyDescent="0.3">
      <c r="A21398" s="6"/>
      <c r="B21398" s="6"/>
      <c r="C21398" s="6"/>
      <c r="D21398" s="6"/>
      <c r="E21398" s="6"/>
      <c r="F21398" s="7"/>
    </row>
    <row r="21399" spans="1:6" x14ac:dyDescent="0.3">
      <c r="A21399" s="8"/>
      <c r="B21399" s="8"/>
      <c r="C21399" s="8"/>
      <c r="D21399" s="8"/>
      <c r="E21399" s="8"/>
      <c r="F21399" s="9"/>
    </row>
    <row r="21400" spans="1:6" x14ac:dyDescent="0.3">
      <c r="A21400" s="6"/>
      <c r="B21400" s="6"/>
      <c r="C21400" s="6"/>
      <c r="D21400" s="6"/>
      <c r="E21400" s="6"/>
      <c r="F21400" s="7"/>
    </row>
    <row r="21401" spans="1:6" x14ac:dyDescent="0.3">
      <c r="A21401" s="8"/>
      <c r="B21401" s="8"/>
      <c r="C21401" s="8"/>
      <c r="D21401" s="8"/>
      <c r="E21401" s="8"/>
      <c r="F21401" s="9"/>
    </row>
    <row r="21402" spans="1:6" x14ac:dyDescent="0.3">
      <c r="A21402" s="6"/>
      <c r="B21402" s="6"/>
      <c r="C21402" s="6"/>
      <c r="D21402" s="6"/>
      <c r="E21402" s="6"/>
      <c r="F21402" s="7"/>
    </row>
    <row r="21403" spans="1:6" x14ac:dyDescent="0.3">
      <c r="A21403" s="8"/>
      <c r="B21403" s="8"/>
      <c r="C21403" s="8"/>
      <c r="D21403" s="8"/>
      <c r="E21403" s="8"/>
      <c r="F21403" s="9"/>
    </row>
    <row r="21404" spans="1:6" x14ac:dyDescent="0.3">
      <c r="A21404" s="6"/>
      <c r="B21404" s="6"/>
      <c r="C21404" s="6"/>
      <c r="D21404" s="6"/>
      <c r="E21404" s="6"/>
      <c r="F21404" s="7"/>
    </row>
    <row r="21405" spans="1:6" x14ac:dyDescent="0.3">
      <c r="A21405" s="8"/>
      <c r="B21405" s="8"/>
      <c r="C21405" s="8"/>
      <c r="D21405" s="8"/>
      <c r="E21405" s="8"/>
      <c r="F21405" s="9"/>
    </row>
    <row r="21406" spans="1:6" x14ac:dyDescent="0.3">
      <c r="A21406" s="6"/>
      <c r="B21406" s="6"/>
      <c r="C21406" s="6"/>
      <c r="D21406" s="6"/>
      <c r="E21406" s="6"/>
      <c r="F21406" s="7"/>
    </row>
    <row r="21407" spans="1:6" x14ac:dyDescent="0.3">
      <c r="A21407" s="8"/>
      <c r="B21407" s="8"/>
      <c r="C21407" s="8"/>
      <c r="D21407" s="8"/>
      <c r="E21407" s="8"/>
      <c r="F21407" s="9"/>
    </row>
    <row r="21408" spans="1:6" x14ac:dyDescent="0.3">
      <c r="A21408" s="6"/>
      <c r="B21408" s="6"/>
      <c r="C21408" s="6"/>
      <c r="D21408" s="6"/>
      <c r="E21408" s="6"/>
      <c r="F21408" s="7"/>
    </row>
    <row r="21409" spans="1:6" x14ac:dyDescent="0.3">
      <c r="A21409" s="8"/>
      <c r="B21409" s="8"/>
      <c r="C21409" s="8"/>
      <c r="D21409" s="8"/>
      <c r="E21409" s="8"/>
      <c r="F21409" s="9"/>
    </row>
    <row r="21410" spans="1:6" x14ac:dyDescent="0.3">
      <c r="A21410" s="6"/>
      <c r="B21410" s="6"/>
      <c r="C21410" s="6"/>
      <c r="D21410" s="6"/>
      <c r="E21410" s="6"/>
      <c r="F21410" s="7"/>
    </row>
    <row r="21411" spans="1:6" x14ac:dyDescent="0.3">
      <c r="A21411" s="8"/>
      <c r="B21411" s="8"/>
      <c r="C21411" s="8"/>
      <c r="D21411" s="8"/>
      <c r="E21411" s="8"/>
      <c r="F21411" s="9"/>
    </row>
    <row r="21412" spans="1:6" x14ac:dyDescent="0.3">
      <c r="A21412" s="6"/>
      <c r="B21412" s="6"/>
      <c r="C21412" s="6"/>
      <c r="D21412" s="6"/>
      <c r="E21412" s="6"/>
      <c r="F21412" s="7"/>
    </row>
    <row r="21413" spans="1:6" x14ac:dyDescent="0.3">
      <c r="A21413" s="8"/>
      <c r="B21413" s="8"/>
      <c r="C21413" s="8"/>
      <c r="D21413" s="8"/>
      <c r="E21413" s="8"/>
      <c r="F21413" s="9"/>
    </row>
    <row r="21414" spans="1:6" x14ac:dyDescent="0.3">
      <c r="A21414" s="6"/>
      <c r="B21414" s="6"/>
      <c r="C21414" s="6"/>
      <c r="D21414" s="6"/>
      <c r="E21414" s="6"/>
      <c r="F21414" s="7"/>
    </row>
    <row r="21415" spans="1:6" x14ac:dyDescent="0.3">
      <c r="A21415" s="8"/>
      <c r="B21415" s="8"/>
      <c r="C21415" s="8"/>
      <c r="D21415" s="8"/>
      <c r="E21415" s="8"/>
      <c r="F21415" s="9"/>
    </row>
    <row r="21416" spans="1:6" x14ac:dyDescent="0.3">
      <c r="A21416" s="6"/>
      <c r="B21416" s="6"/>
      <c r="C21416" s="6"/>
      <c r="D21416" s="6"/>
      <c r="E21416" s="6"/>
      <c r="F21416" s="7"/>
    </row>
    <row r="21417" spans="1:6" x14ac:dyDescent="0.3">
      <c r="A21417" s="8"/>
      <c r="B21417" s="8"/>
      <c r="C21417" s="8"/>
      <c r="D21417" s="8"/>
      <c r="E21417" s="8"/>
      <c r="F21417" s="9"/>
    </row>
    <row r="21418" spans="1:6" x14ac:dyDescent="0.3">
      <c r="A21418" s="6"/>
      <c r="B21418" s="6"/>
      <c r="C21418" s="6"/>
      <c r="D21418" s="6"/>
      <c r="E21418" s="6"/>
      <c r="F21418" s="7"/>
    </row>
    <row r="21419" spans="1:6" x14ac:dyDescent="0.3">
      <c r="A21419" s="8"/>
      <c r="B21419" s="8"/>
      <c r="C21419" s="8"/>
      <c r="D21419" s="8"/>
      <c r="E21419" s="8"/>
      <c r="F21419" s="9"/>
    </row>
    <row r="21420" spans="1:6" x14ac:dyDescent="0.3">
      <c r="A21420" s="6"/>
      <c r="B21420" s="6"/>
      <c r="C21420" s="6"/>
      <c r="D21420" s="6"/>
      <c r="E21420" s="6"/>
      <c r="F21420" s="7"/>
    </row>
    <row r="21421" spans="1:6" x14ac:dyDescent="0.3">
      <c r="A21421" s="8"/>
      <c r="B21421" s="8"/>
      <c r="C21421" s="8"/>
      <c r="D21421" s="8"/>
      <c r="E21421" s="8"/>
      <c r="F21421" s="9"/>
    </row>
    <row r="21422" spans="1:6" x14ac:dyDescent="0.3">
      <c r="A21422" s="6"/>
      <c r="B21422" s="6"/>
      <c r="C21422" s="6"/>
      <c r="D21422" s="6"/>
      <c r="E21422" s="6"/>
      <c r="F21422" s="7"/>
    </row>
    <row r="21423" spans="1:6" x14ac:dyDescent="0.3">
      <c r="A21423" s="8"/>
      <c r="B21423" s="8"/>
      <c r="C21423" s="8"/>
      <c r="D21423" s="8"/>
      <c r="E21423" s="8"/>
      <c r="F21423" s="9"/>
    </row>
    <row r="21424" spans="1:6" x14ac:dyDescent="0.3">
      <c r="A21424" s="6"/>
      <c r="B21424" s="6"/>
      <c r="C21424" s="6"/>
      <c r="D21424" s="6"/>
      <c r="E21424" s="6"/>
      <c r="F21424" s="7"/>
    </row>
    <row r="21425" spans="1:6" x14ac:dyDescent="0.3">
      <c r="A21425" s="8"/>
      <c r="B21425" s="8"/>
      <c r="C21425" s="8"/>
      <c r="D21425" s="8"/>
      <c r="E21425" s="8"/>
      <c r="F21425" s="9"/>
    </row>
    <row r="21426" spans="1:6" x14ac:dyDescent="0.3">
      <c r="A21426" s="6"/>
      <c r="B21426" s="6"/>
      <c r="C21426" s="6"/>
      <c r="D21426" s="6"/>
      <c r="E21426" s="6"/>
      <c r="F21426" s="7"/>
    </row>
    <row r="21427" spans="1:6" x14ac:dyDescent="0.3">
      <c r="A21427" s="8"/>
      <c r="B21427" s="8"/>
      <c r="C21427" s="8"/>
      <c r="D21427" s="8"/>
      <c r="E21427" s="8"/>
      <c r="F21427" s="9"/>
    </row>
    <row r="21428" spans="1:6" x14ac:dyDescent="0.3">
      <c r="A21428" s="6"/>
      <c r="B21428" s="6"/>
      <c r="C21428" s="6"/>
      <c r="D21428" s="6"/>
      <c r="E21428" s="6"/>
      <c r="F21428" s="7"/>
    </row>
    <row r="21429" spans="1:6" x14ac:dyDescent="0.3">
      <c r="A21429" s="8"/>
      <c r="B21429" s="8"/>
      <c r="C21429" s="8"/>
      <c r="D21429" s="8"/>
      <c r="E21429" s="8"/>
      <c r="F21429" s="9"/>
    </row>
    <row r="21430" spans="1:6" x14ac:dyDescent="0.3">
      <c r="A21430" s="6"/>
      <c r="B21430" s="6"/>
      <c r="C21430" s="6"/>
      <c r="D21430" s="6"/>
      <c r="E21430" s="6"/>
      <c r="F21430" s="7"/>
    </row>
    <row r="21431" spans="1:6" x14ac:dyDescent="0.3">
      <c r="A21431" s="8"/>
      <c r="B21431" s="8"/>
      <c r="C21431" s="8"/>
      <c r="D21431" s="8"/>
      <c r="E21431" s="8"/>
      <c r="F21431" s="9"/>
    </row>
    <row r="21432" spans="1:6" x14ac:dyDescent="0.3">
      <c r="A21432" s="6"/>
      <c r="B21432" s="6"/>
      <c r="C21432" s="6"/>
      <c r="D21432" s="6"/>
      <c r="E21432" s="6"/>
      <c r="F21432" s="7"/>
    </row>
    <row r="21433" spans="1:6" x14ac:dyDescent="0.3">
      <c r="A21433" s="8"/>
      <c r="B21433" s="8"/>
      <c r="C21433" s="8"/>
      <c r="D21433" s="8"/>
      <c r="E21433" s="8"/>
      <c r="F21433" s="9"/>
    </row>
    <row r="21434" spans="1:6" x14ac:dyDescent="0.3">
      <c r="A21434" s="6"/>
      <c r="B21434" s="6"/>
      <c r="C21434" s="6"/>
      <c r="D21434" s="6"/>
      <c r="E21434" s="6"/>
      <c r="F21434" s="7"/>
    </row>
    <row r="21435" spans="1:6" x14ac:dyDescent="0.3">
      <c r="A21435" s="8"/>
      <c r="B21435" s="8"/>
      <c r="C21435" s="8"/>
      <c r="D21435" s="8"/>
      <c r="E21435" s="8"/>
      <c r="F21435" s="9"/>
    </row>
    <row r="21436" spans="1:6" x14ac:dyDescent="0.3">
      <c r="A21436" s="6"/>
      <c r="B21436" s="6"/>
      <c r="C21436" s="6"/>
      <c r="D21436" s="6"/>
      <c r="E21436" s="6"/>
      <c r="F21436" s="7"/>
    </row>
    <row r="21437" spans="1:6" x14ac:dyDescent="0.3">
      <c r="A21437" s="8"/>
      <c r="B21437" s="8"/>
      <c r="C21437" s="8"/>
      <c r="D21437" s="8"/>
      <c r="E21437" s="8"/>
      <c r="F21437" s="9"/>
    </row>
    <row r="21438" spans="1:6" x14ac:dyDescent="0.3">
      <c r="A21438" s="6"/>
      <c r="B21438" s="6"/>
      <c r="C21438" s="6"/>
      <c r="D21438" s="6"/>
      <c r="E21438" s="6"/>
      <c r="F21438" s="7"/>
    </row>
    <row r="21439" spans="1:6" x14ac:dyDescent="0.3">
      <c r="A21439" s="8"/>
      <c r="B21439" s="8"/>
      <c r="C21439" s="8"/>
      <c r="D21439" s="8"/>
      <c r="E21439" s="8"/>
      <c r="F21439" s="9"/>
    </row>
    <row r="21440" spans="1:6" x14ac:dyDescent="0.3">
      <c r="A21440" s="6"/>
      <c r="B21440" s="6"/>
      <c r="C21440" s="6"/>
      <c r="D21440" s="6"/>
      <c r="E21440" s="6"/>
      <c r="F21440" s="7"/>
    </row>
    <row r="21441" spans="1:6" x14ac:dyDescent="0.3">
      <c r="A21441" s="8"/>
      <c r="B21441" s="8"/>
      <c r="C21441" s="8"/>
      <c r="D21441" s="8"/>
      <c r="E21441" s="8"/>
      <c r="F21441" s="9"/>
    </row>
    <row r="21442" spans="1:6" x14ac:dyDescent="0.3">
      <c r="A21442" s="6"/>
      <c r="B21442" s="6"/>
      <c r="C21442" s="6"/>
      <c r="D21442" s="6"/>
      <c r="E21442" s="6"/>
      <c r="F21442" s="7"/>
    </row>
    <row r="21443" spans="1:6" x14ac:dyDescent="0.3">
      <c r="A21443" s="8"/>
      <c r="B21443" s="8"/>
      <c r="C21443" s="8"/>
      <c r="D21443" s="8"/>
      <c r="E21443" s="8"/>
      <c r="F21443" s="9"/>
    </row>
    <row r="21444" spans="1:6" x14ac:dyDescent="0.3">
      <c r="A21444" s="6"/>
      <c r="B21444" s="6"/>
      <c r="C21444" s="6"/>
      <c r="D21444" s="6"/>
      <c r="E21444" s="6"/>
      <c r="F21444" s="7"/>
    </row>
    <row r="21445" spans="1:6" x14ac:dyDescent="0.3">
      <c r="A21445" s="8"/>
      <c r="B21445" s="8"/>
      <c r="C21445" s="8"/>
      <c r="D21445" s="8"/>
      <c r="E21445" s="8"/>
      <c r="F21445" s="9"/>
    </row>
    <row r="21446" spans="1:6" x14ac:dyDescent="0.3">
      <c r="A21446" s="6"/>
      <c r="B21446" s="6"/>
      <c r="C21446" s="6"/>
      <c r="D21446" s="6"/>
      <c r="E21446" s="6"/>
      <c r="F21446" s="7"/>
    </row>
    <row r="21447" spans="1:6" x14ac:dyDescent="0.3">
      <c r="A21447" s="8"/>
      <c r="B21447" s="8"/>
      <c r="C21447" s="8"/>
      <c r="D21447" s="8"/>
      <c r="E21447" s="8"/>
      <c r="F21447" s="9"/>
    </row>
    <row r="21448" spans="1:6" x14ac:dyDescent="0.3">
      <c r="A21448" s="6"/>
      <c r="B21448" s="6"/>
      <c r="C21448" s="6"/>
      <c r="D21448" s="6"/>
      <c r="E21448" s="6"/>
      <c r="F21448" s="7"/>
    </row>
    <row r="21449" spans="1:6" x14ac:dyDescent="0.3">
      <c r="A21449" s="8"/>
      <c r="B21449" s="8"/>
      <c r="C21449" s="8"/>
      <c r="D21449" s="8"/>
      <c r="E21449" s="8"/>
      <c r="F21449" s="9"/>
    </row>
    <row r="21450" spans="1:6" x14ac:dyDescent="0.3">
      <c r="A21450" s="6"/>
      <c r="B21450" s="6"/>
      <c r="C21450" s="6"/>
      <c r="D21450" s="6"/>
      <c r="E21450" s="6"/>
      <c r="F21450" s="7"/>
    </row>
    <row r="21451" spans="1:6" x14ac:dyDescent="0.3">
      <c r="A21451" s="8"/>
      <c r="B21451" s="8"/>
      <c r="C21451" s="8"/>
      <c r="D21451" s="8"/>
      <c r="E21451" s="8"/>
      <c r="F21451" s="9"/>
    </row>
    <row r="21452" spans="1:6" x14ac:dyDescent="0.3">
      <c r="A21452" s="6"/>
      <c r="B21452" s="6"/>
      <c r="C21452" s="6"/>
      <c r="D21452" s="6"/>
      <c r="E21452" s="6"/>
      <c r="F21452" s="7"/>
    </row>
    <row r="21453" spans="1:6" x14ac:dyDescent="0.3">
      <c r="A21453" s="8"/>
      <c r="B21453" s="8"/>
      <c r="C21453" s="8"/>
      <c r="D21453" s="8"/>
      <c r="E21453" s="8"/>
      <c r="F21453" s="9"/>
    </row>
    <row r="21454" spans="1:6" x14ac:dyDescent="0.3">
      <c r="A21454" s="6"/>
      <c r="B21454" s="6"/>
      <c r="C21454" s="6"/>
      <c r="D21454" s="6"/>
      <c r="E21454" s="6"/>
      <c r="F21454" s="7"/>
    </row>
    <row r="21455" spans="1:6" x14ac:dyDescent="0.3">
      <c r="A21455" s="8"/>
      <c r="B21455" s="8"/>
      <c r="C21455" s="8"/>
      <c r="D21455" s="8"/>
      <c r="E21455" s="8"/>
      <c r="F21455" s="9"/>
    </row>
    <row r="21456" spans="1:6" x14ac:dyDescent="0.3">
      <c r="A21456" s="6"/>
      <c r="B21456" s="6"/>
      <c r="C21456" s="6"/>
      <c r="D21456" s="6"/>
      <c r="E21456" s="6"/>
      <c r="F21456" s="7"/>
    </row>
    <row r="21457" spans="1:6" x14ac:dyDescent="0.3">
      <c r="A21457" s="8"/>
      <c r="B21457" s="8"/>
      <c r="C21457" s="8"/>
      <c r="D21457" s="8"/>
      <c r="E21457" s="8"/>
      <c r="F21457" s="9"/>
    </row>
    <row r="21458" spans="1:6" x14ac:dyDescent="0.3">
      <c r="A21458" s="6"/>
      <c r="B21458" s="6"/>
      <c r="C21458" s="6"/>
      <c r="D21458" s="6"/>
      <c r="E21458" s="6"/>
      <c r="F21458" s="7"/>
    </row>
    <row r="21459" spans="1:6" x14ac:dyDescent="0.3">
      <c r="A21459" s="8"/>
      <c r="B21459" s="8"/>
      <c r="C21459" s="8"/>
      <c r="D21459" s="8"/>
      <c r="E21459" s="8"/>
      <c r="F21459" s="9"/>
    </row>
    <row r="21460" spans="1:6" x14ac:dyDescent="0.3">
      <c r="A21460" s="6"/>
      <c r="B21460" s="6"/>
      <c r="C21460" s="6"/>
      <c r="D21460" s="6"/>
      <c r="E21460" s="6"/>
      <c r="F21460" s="7"/>
    </row>
    <row r="21461" spans="1:6" x14ac:dyDescent="0.3">
      <c r="A21461" s="8"/>
      <c r="B21461" s="8"/>
      <c r="C21461" s="8"/>
      <c r="D21461" s="8"/>
      <c r="E21461" s="8"/>
      <c r="F21461" s="9"/>
    </row>
    <row r="21462" spans="1:6" x14ac:dyDescent="0.3">
      <c r="A21462" s="6"/>
      <c r="B21462" s="6"/>
      <c r="C21462" s="6"/>
      <c r="D21462" s="6"/>
      <c r="E21462" s="6"/>
      <c r="F21462" s="7"/>
    </row>
    <row r="21463" spans="1:6" x14ac:dyDescent="0.3">
      <c r="A21463" s="8"/>
      <c r="B21463" s="8"/>
      <c r="C21463" s="8"/>
      <c r="D21463" s="8"/>
      <c r="E21463" s="8"/>
      <c r="F21463" s="9"/>
    </row>
    <row r="21464" spans="1:6" x14ac:dyDescent="0.3">
      <c r="A21464" s="6"/>
      <c r="B21464" s="6"/>
      <c r="C21464" s="6"/>
      <c r="D21464" s="6"/>
      <c r="E21464" s="6"/>
      <c r="F21464" s="7"/>
    </row>
    <row r="21465" spans="1:6" x14ac:dyDescent="0.3">
      <c r="A21465" s="8"/>
      <c r="B21465" s="8"/>
      <c r="C21465" s="8"/>
      <c r="D21465" s="8"/>
      <c r="E21465" s="8"/>
      <c r="F21465" s="9"/>
    </row>
    <row r="21466" spans="1:6" x14ac:dyDescent="0.3">
      <c r="A21466" s="6"/>
      <c r="B21466" s="6"/>
      <c r="C21466" s="6"/>
      <c r="D21466" s="6"/>
      <c r="E21466" s="6"/>
      <c r="F21466" s="7"/>
    </row>
    <row r="21467" spans="1:6" x14ac:dyDescent="0.3">
      <c r="A21467" s="8"/>
      <c r="B21467" s="8"/>
      <c r="C21467" s="8"/>
      <c r="D21467" s="8"/>
      <c r="E21467" s="8"/>
      <c r="F21467" s="9"/>
    </row>
    <row r="21468" spans="1:6" x14ac:dyDescent="0.3">
      <c r="A21468" s="6"/>
      <c r="B21468" s="6"/>
      <c r="C21468" s="6"/>
      <c r="D21468" s="6"/>
      <c r="E21468" s="6"/>
      <c r="F21468" s="7"/>
    </row>
    <row r="21469" spans="1:6" x14ac:dyDescent="0.3">
      <c r="A21469" s="8"/>
      <c r="B21469" s="8"/>
      <c r="C21469" s="8"/>
      <c r="D21469" s="8"/>
      <c r="E21469" s="8"/>
      <c r="F21469" s="9"/>
    </row>
    <row r="21470" spans="1:6" x14ac:dyDescent="0.3">
      <c r="A21470" s="6"/>
      <c r="B21470" s="6"/>
      <c r="C21470" s="6"/>
      <c r="D21470" s="6"/>
      <c r="E21470" s="6"/>
      <c r="F21470" s="7"/>
    </row>
    <row r="21471" spans="1:6" x14ac:dyDescent="0.3">
      <c r="A21471" s="8"/>
      <c r="B21471" s="8"/>
      <c r="C21471" s="8"/>
      <c r="D21471" s="8"/>
      <c r="E21471" s="8"/>
      <c r="F21471" s="9"/>
    </row>
    <row r="21472" spans="1:6" x14ac:dyDescent="0.3">
      <c r="A21472" s="6"/>
      <c r="B21472" s="6"/>
      <c r="C21472" s="6"/>
      <c r="D21472" s="6"/>
      <c r="E21472" s="6"/>
      <c r="F21472" s="7"/>
    </row>
    <row r="21473" spans="1:6" x14ac:dyDescent="0.3">
      <c r="A21473" s="8"/>
      <c r="B21473" s="8"/>
      <c r="C21473" s="8"/>
      <c r="D21473" s="8"/>
      <c r="E21473" s="8"/>
      <c r="F21473" s="9"/>
    </row>
    <row r="21474" spans="1:6" x14ac:dyDescent="0.3">
      <c r="A21474" s="6"/>
      <c r="B21474" s="6"/>
      <c r="C21474" s="6"/>
      <c r="D21474" s="6"/>
      <c r="E21474" s="6"/>
      <c r="F21474" s="7"/>
    </row>
    <row r="21475" spans="1:6" x14ac:dyDescent="0.3">
      <c r="A21475" s="8"/>
      <c r="B21475" s="8"/>
      <c r="C21475" s="8"/>
      <c r="D21475" s="8"/>
      <c r="E21475" s="8"/>
      <c r="F21475" s="9"/>
    </row>
    <row r="21476" spans="1:6" x14ac:dyDescent="0.3">
      <c r="A21476" s="6"/>
      <c r="B21476" s="6"/>
      <c r="C21476" s="6"/>
      <c r="D21476" s="6"/>
      <c r="E21476" s="6"/>
      <c r="F21476" s="7"/>
    </row>
    <row r="21477" spans="1:6" x14ac:dyDescent="0.3">
      <c r="A21477" s="8"/>
      <c r="B21477" s="8"/>
      <c r="C21477" s="8"/>
      <c r="D21477" s="8"/>
      <c r="E21477" s="8"/>
      <c r="F21477" s="9"/>
    </row>
    <row r="21478" spans="1:6" x14ac:dyDescent="0.3">
      <c r="A21478" s="6"/>
      <c r="B21478" s="6"/>
      <c r="C21478" s="6"/>
      <c r="D21478" s="6"/>
      <c r="E21478" s="6"/>
      <c r="F21478" s="7"/>
    </row>
    <row r="21479" spans="1:6" x14ac:dyDescent="0.3">
      <c r="A21479" s="8"/>
      <c r="B21479" s="8"/>
      <c r="C21479" s="8"/>
      <c r="D21479" s="8"/>
      <c r="E21479" s="8"/>
      <c r="F21479" s="9"/>
    </row>
    <row r="21480" spans="1:6" x14ac:dyDescent="0.3">
      <c r="A21480" s="6"/>
      <c r="B21480" s="6"/>
      <c r="C21480" s="6"/>
      <c r="D21480" s="6"/>
      <c r="E21480" s="6"/>
      <c r="F21480" s="7"/>
    </row>
    <row r="21481" spans="1:6" x14ac:dyDescent="0.3">
      <c r="A21481" s="8"/>
      <c r="B21481" s="8"/>
      <c r="C21481" s="8"/>
      <c r="D21481" s="8"/>
      <c r="E21481" s="8"/>
      <c r="F21481" s="9"/>
    </row>
    <row r="21482" spans="1:6" x14ac:dyDescent="0.3">
      <c r="A21482" s="6"/>
      <c r="B21482" s="6"/>
      <c r="C21482" s="6"/>
      <c r="D21482" s="6"/>
      <c r="E21482" s="6"/>
      <c r="F21482" s="7"/>
    </row>
    <row r="21483" spans="1:6" x14ac:dyDescent="0.3">
      <c r="A21483" s="8"/>
      <c r="B21483" s="8"/>
      <c r="C21483" s="8"/>
      <c r="D21483" s="8"/>
      <c r="E21483" s="8"/>
      <c r="F21483" s="9"/>
    </row>
    <row r="21484" spans="1:6" x14ac:dyDescent="0.3">
      <c r="A21484" s="6"/>
      <c r="B21484" s="6"/>
      <c r="C21484" s="6"/>
      <c r="D21484" s="6"/>
      <c r="E21484" s="6"/>
      <c r="F21484" s="7"/>
    </row>
    <row r="21485" spans="1:6" x14ac:dyDescent="0.3">
      <c r="A21485" s="8"/>
      <c r="B21485" s="8"/>
      <c r="C21485" s="8"/>
      <c r="D21485" s="8"/>
      <c r="E21485" s="8"/>
      <c r="F21485" s="9"/>
    </row>
    <row r="21486" spans="1:6" x14ac:dyDescent="0.3">
      <c r="A21486" s="6"/>
      <c r="B21486" s="6"/>
      <c r="C21486" s="6"/>
      <c r="D21486" s="6"/>
      <c r="E21486" s="6"/>
      <c r="F21486" s="7"/>
    </row>
    <row r="21487" spans="1:6" x14ac:dyDescent="0.3">
      <c r="A21487" s="8"/>
      <c r="B21487" s="8"/>
      <c r="C21487" s="8"/>
      <c r="D21487" s="8"/>
      <c r="E21487" s="8"/>
      <c r="F21487" s="9"/>
    </row>
    <row r="21488" spans="1:6" x14ac:dyDescent="0.3">
      <c r="A21488" s="6"/>
      <c r="B21488" s="6"/>
      <c r="C21488" s="6"/>
      <c r="D21488" s="6"/>
      <c r="E21488" s="6"/>
      <c r="F21488" s="7"/>
    </row>
    <row r="21489" spans="1:6" x14ac:dyDescent="0.3">
      <c r="A21489" s="8"/>
      <c r="B21489" s="8"/>
      <c r="C21489" s="8"/>
      <c r="D21489" s="8"/>
      <c r="E21489" s="8"/>
      <c r="F21489" s="9"/>
    </row>
    <row r="21490" spans="1:6" x14ac:dyDescent="0.3">
      <c r="A21490" s="6"/>
      <c r="B21490" s="6"/>
      <c r="C21490" s="6"/>
      <c r="D21490" s="6"/>
      <c r="E21490" s="6"/>
      <c r="F21490" s="7"/>
    </row>
    <row r="21491" spans="1:6" x14ac:dyDescent="0.3">
      <c r="A21491" s="8"/>
      <c r="B21491" s="8"/>
      <c r="C21491" s="8"/>
      <c r="D21491" s="8"/>
      <c r="E21491" s="8"/>
      <c r="F21491" s="9"/>
    </row>
    <row r="21492" spans="1:6" x14ac:dyDescent="0.3">
      <c r="A21492" s="6"/>
      <c r="B21492" s="6"/>
      <c r="C21492" s="6"/>
      <c r="D21492" s="6"/>
      <c r="E21492" s="6"/>
      <c r="F21492" s="7"/>
    </row>
    <row r="21493" spans="1:6" x14ac:dyDescent="0.3">
      <c r="A21493" s="8"/>
      <c r="B21493" s="8"/>
      <c r="C21493" s="8"/>
      <c r="D21493" s="8"/>
      <c r="E21493" s="8"/>
      <c r="F21493" s="9"/>
    </row>
    <row r="21494" spans="1:6" x14ac:dyDescent="0.3">
      <c r="A21494" s="6"/>
      <c r="B21494" s="6"/>
      <c r="C21494" s="6"/>
      <c r="D21494" s="6"/>
      <c r="E21494" s="6"/>
      <c r="F21494" s="7"/>
    </row>
    <row r="21495" spans="1:6" x14ac:dyDescent="0.3">
      <c r="A21495" s="8"/>
      <c r="B21495" s="8"/>
      <c r="C21495" s="8"/>
      <c r="D21495" s="8"/>
      <c r="E21495" s="8"/>
      <c r="F21495" s="9"/>
    </row>
    <row r="21496" spans="1:6" x14ac:dyDescent="0.3">
      <c r="A21496" s="6"/>
      <c r="B21496" s="6"/>
      <c r="C21496" s="6"/>
      <c r="D21496" s="6"/>
      <c r="E21496" s="6"/>
      <c r="F21496" s="7"/>
    </row>
    <row r="21497" spans="1:6" x14ac:dyDescent="0.3">
      <c r="A21497" s="8"/>
      <c r="B21497" s="8"/>
      <c r="C21497" s="8"/>
      <c r="D21497" s="8"/>
      <c r="E21497" s="8"/>
      <c r="F21497" s="9"/>
    </row>
    <row r="21498" spans="1:6" x14ac:dyDescent="0.3">
      <c r="A21498" s="6"/>
      <c r="B21498" s="6"/>
      <c r="C21498" s="6"/>
      <c r="D21498" s="6"/>
      <c r="E21498" s="6"/>
      <c r="F21498" s="7"/>
    </row>
    <row r="21499" spans="1:6" x14ac:dyDescent="0.3">
      <c r="A21499" s="8"/>
      <c r="B21499" s="8"/>
      <c r="C21499" s="8"/>
      <c r="D21499" s="8"/>
      <c r="E21499" s="8"/>
      <c r="F21499" s="9"/>
    </row>
    <row r="21500" spans="1:6" x14ac:dyDescent="0.3">
      <c r="A21500" s="6"/>
      <c r="B21500" s="6"/>
      <c r="C21500" s="6"/>
      <c r="D21500" s="6"/>
      <c r="E21500" s="6"/>
      <c r="F21500" s="7"/>
    </row>
    <row r="21501" spans="1:6" x14ac:dyDescent="0.3">
      <c r="A21501" s="8"/>
      <c r="B21501" s="8"/>
      <c r="C21501" s="8"/>
      <c r="D21501" s="8"/>
      <c r="E21501" s="8"/>
      <c r="F21501" s="9"/>
    </row>
    <row r="21502" spans="1:6" x14ac:dyDescent="0.3">
      <c r="A21502" s="6"/>
      <c r="B21502" s="6"/>
      <c r="C21502" s="6"/>
      <c r="D21502" s="6"/>
      <c r="E21502" s="6"/>
      <c r="F21502" s="7"/>
    </row>
    <row r="21503" spans="1:6" x14ac:dyDescent="0.3">
      <c r="A21503" s="8"/>
      <c r="B21503" s="8"/>
      <c r="C21503" s="8"/>
      <c r="D21503" s="8"/>
      <c r="E21503" s="8"/>
      <c r="F21503" s="9"/>
    </row>
    <row r="21504" spans="1:6" x14ac:dyDescent="0.3">
      <c r="A21504" s="6"/>
      <c r="B21504" s="6"/>
      <c r="C21504" s="6"/>
      <c r="D21504" s="6"/>
      <c r="E21504" s="6"/>
      <c r="F21504" s="7"/>
    </row>
    <row r="21505" spans="1:6" x14ac:dyDescent="0.3">
      <c r="A21505" s="8"/>
      <c r="B21505" s="8"/>
      <c r="C21505" s="8"/>
      <c r="D21505" s="8"/>
      <c r="E21505" s="8"/>
      <c r="F21505" s="9"/>
    </row>
    <row r="21506" spans="1:6" x14ac:dyDescent="0.3">
      <c r="A21506" s="6"/>
      <c r="B21506" s="6"/>
      <c r="C21506" s="6"/>
      <c r="D21506" s="6"/>
      <c r="E21506" s="6"/>
      <c r="F21506" s="7"/>
    </row>
    <row r="21507" spans="1:6" x14ac:dyDescent="0.3">
      <c r="A21507" s="8"/>
      <c r="B21507" s="8"/>
      <c r="C21507" s="8"/>
      <c r="D21507" s="8"/>
      <c r="E21507" s="8"/>
      <c r="F21507" s="9"/>
    </row>
    <row r="21508" spans="1:6" x14ac:dyDescent="0.3">
      <c r="A21508" s="6"/>
      <c r="B21508" s="6"/>
      <c r="C21508" s="6"/>
      <c r="D21508" s="6"/>
      <c r="E21508" s="6"/>
      <c r="F21508" s="7"/>
    </row>
    <row r="21509" spans="1:6" x14ac:dyDescent="0.3">
      <c r="A21509" s="8"/>
      <c r="B21509" s="8"/>
      <c r="C21509" s="8"/>
      <c r="D21509" s="8"/>
      <c r="E21509" s="8"/>
      <c r="F21509" s="9"/>
    </row>
    <row r="21510" spans="1:6" x14ac:dyDescent="0.3">
      <c r="A21510" s="6"/>
      <c r="B21510" s="6"/>
      <c r="C21510" s="6"/>
      <c r="D21510" s="6"/>
      <c r="E21510" s="6"/>
      <c r="F21510" s="7"/>
    </row>
    <row r="21511" spans="1:6" x14ac:dyDescent="0.3">
      <c r="A21511" s="8"/>
      <c r="B21511" s="8"/>
      <c r="C21511" s="8"/>
      <c r="D21511" s="8"/>
      <c r="E21511" s="8"/>
      <c r="F21511" s="9"/>
    </row>
    <row r="21512" spans="1:6" x14ac:dyDescent="0.3">
      <c r="A21512" s="6"/>
      <c r="B21512" s="6"/>
      <c r="C21512" s="6"/>
      <c r="D21512" s="6"/>
      <c r="E21512" s="6"/>
      <c r="F21512" s="7"/>
    </row>
    <row r="21513" spans="1:6" x14ac:dyDescent="0.3">
      <c r="A21513" s="8"/>
      <c r="B21513" s="8"/>
      <c r="C21513" s="8"/>
      <c r="D21513" s="8"/>
      <c r="E21513" s="8"/>
      <c r="F21513" s="9"/>
    </row>
    <row r="21514" spans="1:6" x14ac:dyDescent="0.3">
      <c r="A21514" s="6"/>
      <c r="B21514" s="6"/>
      <c r="C21514" s="6"/>
      <c r="D21514" s="6"/>
      <c r="E21514" s="6"/>
      <c r="F21514" s="7"/>
    </row>
    <row r="21515" spans="1:6" x14ac:dyDescent="0.3">
      <c r="A21515" s="8"/>
      <c r="B21515" s="8"/>
      <c r="C21515" s="8"/>
      <c r="D21515" s="8"/>
      <c r="E21515" s="8"/>
      <c r="F21515" s="9"/>
    </row>
    <row r="21516" spans="1:6" x14ac:dyDescent="0.3">
      <c r="A21516" s="6"/>
      <c r="B21516" s="6"/>
      <c r="C21516" s="6"/>
      <c r="D21516" s="6"/>
      <c r="E21516" s="6"/>
      <c r="F21516" s="7"/>
    </row>
    <row r="21517" spans="1:6" x14ac:dyDescent="0.3">
      <c r="A21517" s="8"/>
      <c r="B21517" s="8"/>
      <c r="C21517" s="8"/>
      <c r="D21517" s="8"/>
      <c r="E21517" s="8"/>
      <c r="F21517" s="9"/>
    </row>
    <row r="21518" spans="1:6" x14ac:dyDescent="0.3">
      <c r="A21518" s="6"/>
      <c r="B21518" s="6"/>
      <c r="C21518" s="6"/>
      <c r="D21518" s="6"/>
      <c r="E21518" s="6"/>
      <c r="F21518" s="7"/>
    </row>
    <row r="21519" spans="1:6" x14ac:dyDescent="0.3">
      <c r="A21519" s="8"/>
      <c r="B21519" s="8"/>
      <c r="C21519" s="8"/>
      <c r="D21519" s="8"/>
      <c r="E21519" s="8"/>
      <c r="F21519" s="9"/>
    </row>
    <row r="21520" spans="1:6" x14ac:dyDescent="0.3">
      <c r="A21520" s="6"/>
      <c r="B21520" s="6"/>
      <c r="C21520" s="6"/>
      <c r="D21520" s="6"/>
      <c r="E21520" s="6"/>
      <c r="F21520" s="7"/>
    </row>
    <row r="21521" spans="1:6" x14ac:dyDescent="0.3">
      <c r="A21521" s="8"/>
      <c r="B21521" s="8"/>
      <c r="C21521" s="8"/>
      <c r="D21521" s="8"/>
      <c r="E21521" s="8"/>
      <c r="F21521" s="9"/>
    </row>
    <row r="21522" spans="1:6" x14ac:dyDescent="0.3">
      <c r="A21522" s="6"/>
      <c r="B21522" s="6"/>
      <c r="C21522" s="6"/>
      <c r="D21522" s="6"/>
      <c r="E21522" s="6"/>
      <c r="F21522" s="7"/>
    </row>
    <row r="21523" spans="1:6" x14ac:dyDescent="0.3">
      <c r="A21523" s="8"/>
      <c r="B21523" s="8"/>
      <c r="C21523" s="8"/>
      <c r="D21523" s="8"/>
      <c r="E21523" s="8"/>
      <c r="F21523" s="9"/>
    </row>
    <row r="21524" spans="1:6" x14ac:dyDescent="0.3">
      <c r="A21524" s="6"/>
      <c r="B21524" s="6"/>
      <c r="C21524" s="6"/>
      <c r="D21524" s="6"/>
      <c r="E21524" s="6"/>
      <c r="F21524" s="7"/>
    </row>
    <row r="21525" spans="1:6" x14ac:dyDescent="0.3">
      <c r="A21525" s="8"/>
      <c r="B21525" s="8"/>
      <c r="C21525" s="8"/>
      <c r="D21525" s="8"/>
      <c r="E21525" s="8"/>
      <c r="F21525" s="9"/>
    </row>
    <row r="21526" spans="1:6" x14ac:dyDescent="0.3">
      <c r="A21526" s="6"/>
      <c r="B21526" s="6"/>
      <c r="C21526" s="6"/>
      <c r="D21526" s="6"/>
      <c r="E21526" s="6"/>
      <c r="F21526" s="7"/>
    </row>
    <row r="21527" spans="1:6" x14ac:dyDescent="0.3">
      <c r="A21527" s="8"/>
      <c r="B21527" s="8"/>
      <c r="C21527" s="8"/>
      <c r="D21527" s="8"/>
      <c r="E21527" s="8"/>
      <c r="F21527" s="9"/>
    </row>
    <row r="21528" spans="1:6" x14ac:dyDescent="0.3">
      <c r="A21528" s="6"/>
      <c r="B21528" s="6"/>
      <c r="C21528" s="6"/>
      <c r="D21528" s="6"/>
      <c r="E21528" s="6"/>
      <c r="F21528" s="7"/>
    </row>
    <row r="21529" spans="1:6" x14ac:dyDescent="0.3">
      <c r="A21529" s="8"/>
      <c r="B21529" s="8"/>
      <c r="C21529" s="8"/>
      <c r="D21529" s="8"/>
      <c r="E21529" s="8"/>
      <c r="F21529" s="9"/>
    </row>
    <row r="21530" spans="1:6" x14ac:dyDescent="0.3">
      <c r="A21530" s="6"/>
      <c r="B21530" s="6"/>
      <c r="C21530" s="6"/>
      <c r="D21530" s="6"/>
      <c r="E21530" s="6"/>
      <c r="F21530" s="7"/>
    </row>
    <row r="21531" spans="1:6" x14ac:dyDescent="0.3">
      <c r="A21531" s="8"/>
      <c r="B21531" s="8"/>
      <c r="C21531" s="8"/>
      <c r="D21531" s="8"/>
      <c r="E21531" s="8"/>
      <c r="F21531" s="9"/>
    </row>
    <row r="21532" spans="1:6" x14ac:dyDescent="0.3">
      <c r="A21532" s="6"/>
      <c r="B21532" s="6"/>
      <c r="C21532" s="6"/>
      <c r="D21532" s="6"/>
      <c r="E21532" s="6"/>
      <c r="F21532" s="7"/>
    </row>
    <row r="21533" spans="1:6" x14ac:dyDescent="0.3">
      <c r="A21533" s="8"/>
      <c r="B21533" s="8"/>
      <c r="C21533" s="8"/>
      <c r="D21533" s="8"/>
      <c r="E21533" s="8"/>
      <c r="F21533" s="9"/>
    </row>
    <row r="21534" spans="1:6" x14ac:dyDescent="0.3">
      <c r="A21534" s="6"/>
      <c r="B21534" s="6"/>
      <c r="C21534" s="6"/>
      <c r="D21534" s="6"/>
      <c r="E21534" s="6"/>
      <c r="F21534" s="7"/>
    </row>
    <row r="21535" spans="1:6" x14ac:dyDescent="0.3">
      <c r="A21535" s="8"/>
      <c r="B21535" s="8"/>
      <c r="C21535" s="8"/>
      <c r="D21535" s="8"/>
      <c r="E21535" s="8"/>
      <c r="F21535" s="9"/>
    </row>
    <row r="21536" spans="1:6" x14ac:dyDescent="0.3">
      <c r="A21536" s="6"/>
      <c r="B21536" s="6"/>
      <c r="C21536" s="6"/>
      <c r="D21536" s="6"/>
      <c r="E21536" s="6"/>
      <c r="F21536" s="7"/>
    </row>
    <row r="21537" spans="1:6" x14ac:dyDescent="0.3">
      <c r="A21537" s="8"/>
      <c r="B21537" s="8"/>
      <c r="C21537" s="8"/>
      <c r="D21537" s="8"/>
      <c r="E21537" s="8"/>
      <c r="F21537" s="9"/>
    </row>
    <row r="21538" spans="1:6" x14ac:dyDescent="0.3">
      <c r="A21538" s="6"/>
      <c r="B21538" s="6"/>
      <c r="C21538" s="6"/>
      <c r="D21538" s="6"/>
      <c r="E21538" s="6"/>
      <c r="F21538" s="7"/>
    </row>
    <row r="21539" spans="1:6" x14ac:dyDescent="0.3">
      <c r="A21539" s="8"/>
      <c r="B21539" s="8"/>
      <c r="C21539" s="8"/>
      <c r="D21539" s="8"/>
      <c r="E21539" s="8"/>
      <c r="F21539" s="9"/>
    </row>
    <row r="21540" spans="1:6" x14ac:dyDescent="0.3">
      <c r="A21540" s="6"/>
      <c r="B21540" s="6"/>
      <c r="C21540" s="6"/>
      <c r="D21540" s="6"/>
      <c r="E21540" s="6"/>
      <c r="F21540" s="7"/>
    </row>
    <row r="21541" spans="1:6" x14ac:dyDescent="0.3">
      <c r="A21541" s="8"/>
      <c r="B21541" s="8"/>
      <c r="C21541" s="8"/>
      <c r="D21541" s="8"/>
      <c r="E21541" s="8"/>
      <c r="F21541" s="9"/>
    </row>
    <row r="21542" spans="1:6" x14ac:dyDescent="0.3">
      <c r="A21542" s="6"/>
      <c r="B21542" s="6"/>
      <c r="C21542" s="6"/>
      <c r="D21542" s="6"/>
      <c r="E21542" s="6"/>
      <c r="F21542" s="7"/>
    </row>
    <row r="21543" spans="1:6" x14ac:dyDescent="0.3">
      <c r="A21543" s="8"/>
      <c r="B21543" s="8"/>
      <c r="C21543" s="8"/>
      <c r="D21543" s="8"/>
      <c r="E21543" s="8"/>
      <c r="F21543" s="9"/>
    </row>
    <row r="21544" spans="1:6" x14ac:dyDescent="0.3">
      <c r="A21544" s="6"/>
      <c r="B21544" s="6"/>
      <c r="C21544" s="6"/>
      <c r="D21544" s="6"/>
      <c r="E21544" s="6"/>
      <c r="F21544" s="7"/>
    </row>
    <row r="21545" spans="1:6" x14ac:dyDescent="0.3">
      <c r="A21545" s="8"/>
      <c r="B21545" s="8"/>
      <c r="C21545" s="8"/>
      <c r="D21545" s="8"/>
      <c r="E21545" s="8"/>
      <c r="F21545" s="9"/>
    </row>
    <row r="21546" spans="1:6" x14ac:dyDescent="0.3">
      <c r="A21546" s="6"/>
      <c r="B21546" s="6"/>
      <c r="C21546" s="6"/>
      <c r="D21546" s="6"/>
      <c r="E21546" s="6"/>
      <c r="F21546" s="7"/>
    </row>
    <row r="21547" spans="1:6" x14ac:dyDescent="0.3">
      <c r="A21547" s="8"/>
      <c r="B21547" s="8"/>
      <c r="C21547" s="8"/>
      <c r="D21547" s="8"/>
      <c r="E21547" s="8"/>
      <c r="F21547" s="9"/>
    </row>
    <row r="21548" spans="1:6" x14ac:dyDescent="0.3">
      <c r="A21548" s="6"/>
      <c r="B21548" s="6"/>
      <c r="C21548" s="6"/>
      <c r="D21548" s="6"/>
      <c r="E21548" s="6"/>
      <c r="F21548" s="7"/>
    </row>
    <row r="21549" spans="1:6" x14ac:dyDescent="0.3">
      <c r="A21549" s="8"/>
      <c r="B21549" s="8"/>
      <c r="C21549" s="8"/>
      <c r="D21549" s="8"/>
      <c r="E21549" s="8"/>
      <c r="F21549" s="9"/>
    </row>
    <row r="21550" spans="1:6" x14ac:dyDescent="0.3">
      <c r="A21550" s="6"/>
      <c r="B21550" s="6"/>
      <c r="C21550" s="6"/>
      <c r="D21550" s="6"/>
      <c r="E21550" s="6"/>
      <c r="F21550" s="7"/>
    </row>
    <row r="21551" spans="1:6" x14ac:dyDescent="0.3">
      <c r="A21551" s="8"/>
      <c r="B21551" s="8"/>
      <c r="C21551" s="8"/>
      <c r="D21551" s="8"/>
      <c r="E21551" s="8"/>
      <c r="F21551" s="9"/>
    </row>
    <row r="21552" spans="1:6" x14ac:dyDescent="0.3">
      <c r="A21552" s="6"/>
      <c r="B21552" s="6"/>
      <c r="C21552" s="6"/>
      <c r="D21552" s="6"/>
      <c r="E21552" s="6"/>
      <c r="F21552" s="7"/>
    </row>
    <row r="21553" spans="1:6" x14ac:dyDescent="0.3">
      <c r="A21553" s="8"/>
      <c r="B21553" s="8"/>
      <c r="C21553" s="8"/>
      <c r="D21553" s="8"/>
      <c r="E21553" s="8"/>
      <c r="F21553" s="9"/>
    </row>
    <row r="21554" spans="1:6" x14ac:dyDescent="0.3">
      <c r="A21554" s="6"/>
      <c r="B21554" s="6"/>
      <c r="C21554" s="6"/>
      <c r="D21554" s="6"/>
      <c r="E21554" s="6"/>
      <c r="F21554" s="7"/>
    </row>
    <row r="21555" spans="1:6" x14ac:dyDescent="0.3">
      <c r="A21555" s="8"/>
      <c r="B21555" s="8"/>
      <c r="C21555" s="8"/>
      <c r="D21555" s="8"/>
      <c r="E21555" s="8"/>
      <c r="F21555" s="9"/>
    </row>
    <row r="21556" spans="1:6" x14ac:dyDescent="0.3">
      <c r="A21556" s="6"/>
      <c r="B21556" s="6"/>
      <c r="C21556" s="6"/>
      <c r="D21556" s="6"/>
      <c r="E21556" s="6"/>
      <c r="F21556" s="7"/>
    </row>
    <row r="21557" spans="1:6" x14ac:dyDescent="0.3">
      <c r="A21557" s="8"/>
      <c r="B21557" s="8"/>
      <c r="C21557" s="8"/>
      <c r="D21557" s="8"/>
      <c r="E21557" s="8"/>
      <c r="F21557" s="9"/>
    </row>
    <row r="21558" spans="1:6" x14ac:dyDescent="0.3">
      <c r="A21558" s="6"/>
      <c r="B21558" s="6"/>
      <c r="C21558" s="6"/>
      <c r="D21558" s="6"/>
      <c r="E21558" s="6"/>
      <c r="F21558" s="7"/>
    </row>
    <row r="21559" spans="1:6" x14ac:dyDescent="0.3">
      <c r="A21559" s="8"/>
      <c r="B21559" s="8"/>
      <c r="C21559" s="8"/>
      <c r="D21559" s="8"/>
      <c r="E21559" s="8"/>
      <c r="F21559" s="9"/>
    </row>
    <row r="21560" spans="1:6" x14ac:dyDescent="0.3">
      <c r="A21560" s="6"/>
      <c r="B21560" s="6"/>
      <c r="C21560" s="6"/>
      <c r="D21560" s="6"/>
      <c r="E21560" s="6"/>
      <c r="F21560" s="7"/>
    </row>
    <row r="21561" spans="1:6" x14ac:dyDescent="0.3">
      <c r="A21561" s="8"/>
      <c r="B21561" s="8"/>
      <c r="C21561" s="8"/>
      <c r="D21561" s="8"/>
      <c r="E21561" s="8"/>
      <c r="F21561" s="9"/>
    </row>
    <row r="21562" spans="1:6" x14ac:dyDescent="0.3">
      <c r="A21562" s="6"/>
      <c r="B21562" s="6"/>
      <c r="C21562" s="6"/>
      <c r="D21562" s="6"/>
      <c r="E21562" s="6"/>
      <c r="F21562" s="7"/>
    </row>
    <row r="21563" spans="1:6" x14ac:dyDescent="0.3">
      <c r="A21563" s="8"/>
      <c r="B21563" s="8"/>
      <c r="C21563" s="8"/>
      <c r="D21563" s="8"/>
      <c r="E21563" s="8"/>
      <c r="F21563" s="9"/>
    </row>
    <row r="21564" spans="1:6" x14ac:dyDescent="0.3">
      <c r="A21564" s="6"/>
      <c r="B21564" s="6"/>
      <c r="C21564" s="6"/>
      <c r="D21564" s="6"/>
      <c r="E21564" s="6"/>
      <c r="F21564" s="7"/>
    </row>
    <row r="21565" spans="1:6" x14ac:dyDescent="0.3">
      <c r="A21565" s="8"/>
      <c r="B21565" s="8"/>
      <c r="C21565" s="8"/>
      <c r="D21565" s="8"/>
      <c r="E21565" s="8"/>
      <c r="F21565" s="9"/>
    </row>
    <row r="21566" spans="1:6" x14ac:dyDescent="0.3">
      <c r="A21566" s="6"/>
      <c r="B21566" s="6"/>
      <c r="C21566" s="6"/>
      <c r="D21566" s="6"/>
      <c r="E21566" s="6"/>
      <c r="F21566" s="7"/>
    </row>
    <row r="21567" spans="1:6" x14ac:dyDescent="0.3">
      <c r="A21567" s="8"/>
      <c r="B21567" s="8"/>
      <c r="C21567" s="8"/>
      <c r="D21567" s="8"/>
      <c r="E21567" s="8"/>
      <c r="F21567" s="9"/>
    </row>
    <row r="21568" spans="1:6" x14ac:dyDescent="0.3">
      <c r="A21568" s="6"/>
      <c r="B21568" s="6"/>
      <c r="C21568" s="6"/>
      <c r="D21568" s="6"/>
      <c r="E21568" s="6"/>
      <c r="F21568" s="7"/>
    </row>
    <row r="21569" spans="1:6" x14ac:dyDescent="0.3">
      <c r="A21569" s="8"/>
      <c r="B21569" s="8"/>
      <c r="C21569" s="8"/>
      <c r="D21569" s="8"/>
      <c r="E21569" s="8"/>
      <c r="F21569" s="9"/>
    </row>
    <row r="21570" spans="1:6" x14ac:dyDescent="0.3">
      <c r="A21570" s="6"/>
      <c r="B21570" s="6"/>
      <c r="C21570" s="6"/>
      <c r="D21570" s="6"/>
      <c r="E21570" s="6"/>
      <c r="F21570" s="7"/>
    </row>
    <row r="21571" spans="1:6" x14ac:dyDescent="0.3">
      <c r="A21571" s="8"/>
      <c r="B21571" s="8"/>
      <c r="C21571" s="8"/>
      <c r="D21571" s="8"/>
      <c r="E21571" s="8"/>
      <c r="F21571" s="9"/>
    </row>
    <row r="21572" spans="1:6" x14ac:dyDescent="0.3">
      <c r="A21572" s="6"/>
      <c r="B21572" s="6"/>
      <c r="C21572" s="6"/>
      <c r="D21572" s="6"/>
      <c r="E21572" s="6"/>
      <c r="F21572" s="7"/>
    </row>
    <row r="21573" spans="1:6" x14ac:dyDescent="0.3">
      <c r="A21573" s="8"/>
      <c r="B21573" s="8"/>
      <c r="C21573" s="8"/>
      <c r="D21573" s="8"/>
      <c r="E21573" s="8"/>
      <c r="F21573" s="9"/>
    </row>
    <row r="21574" spans="1:6" x14ac:dyDescent="0.3">
      <c r="A21574" s="6"/>
      <c r="B21574" s="6"/>
      <c r="C21574" s="6"/>
      <c r="D21574" s="6"/>
      <c r="E21574" s="6"/>
      <c r="F21574" s="7"/>
    </row>
    <row r="21575" spans="1:6" x14ac:dyDescent="0.3">
      <c r="A21575" s="8"/>
      <c r="B21575" s="8"/>
      <c r="C21575" s="8"/>
      <c r="D21575" s="8"/>
      <c r="E21575" s="8"/>
      <c r="F21575" s="9"/>
    </row>
    <row r="21576" spans="1:6" x14ac:dyDescent="0.3">
      <c r="A21576" s="6"/>
      <c r="B21576" s="6"/>
      <c r="C21576" s="6"/>
      <c r="D21576" s="6"/>
      <c r="E21576" s="6"/>
      <c r="F21576" s="7"/>
    </row>
    <row r="21577" spans="1:6" x14ac:dyDescent="0.3">
      <c r="A21577" s="8"/>
      <c r="B21577" s="8"/>
      <c r="C21577" s="8"/>
      <c r="D21577" s="8"/>
      <c r="E21577" s="8"/>
      <c r="F21577" s="9"/>
    </row>
    <row r="21578" spans="1:6" x14ac:dyDescent="0.3">
      <c r="A21578" s="6"/>
      <c r="B21578" s="6"/>
      <c r="C21578" s="6"/>
      <c r="D21578" s="6"/>
      <c r="E21578" s="6"/>
      <c r="F21578" s="7"/>
    </row>
    <row r="21579" spans="1:6" x14ac:dyDescent="0.3">
      <c r="A21579" s="8"/>
      <c r="B21579" s="8"/>
      <c r="C21579" s="8"/>
      <c r="D21579" s="8"/>
      <c r="E21579" s="8"/>
      <c r="F21579" s="9"/>
    </row>
    <row r="21580" spans="1:6" x14ac:dyDescent="0.3">
      <c r="A21580" s="6"/>
      <c r="B21580" s="6"/>
      <c r="C21580" s="6"/>
      <c r="D21580" s="6"/>
      <c r="E21580" s="6"/>
      <c r="F21580" s="7"/>
    </row>
    <row r="21581" spans="1:6" x14ac:dyDescent="0.3">
      <c r="A21581" s="8"/>
      <c r="B21581" s="8"/>
      <c r="C21581" s="8"/>
      <c r="D21581" s="8"/>
      <c r="E21581" s="8"/>
      <c r="F21581" s="9"/>
    </row>
    <row r="21582" spans="1:6" x14ac:dyDescent="0.3">
      <c r="A21582" s="6"/>
      <c r="B21582" s="6"/>
      <c r="C21582" s="6"/>
      <c r="D21582" s="6"/>
      <c r="E21582" s="6"/>
      <c r="F21582" s="7"/>
    </row>
    <row r="21583" spans="1:6" x14ac:dyDescent="0.3">
      <c r="A21583" s="8"/>
      <c r="B21583" s="8"/>
      <c r="C21583" s="8"/>
      <c r="D21583" s="8"/>
      <c r="E21583" s="8"/>
      <c r="F21583" s="9"/>
    </row>
    <row r="21584" spans="1:6" x14ac:dyDescent="0.3">
      <c r="A21584" s="6"/>
      <c r="B21584" s="6"/>
      <c r="C21584" s="6"/>
      <c r="D21584" s="6"/>
      <c r="E21584" s="6"/>
      <c r="F21584" s="7"/>
    </row>
    <row r="21585" spans="1:6" x14ac:dyDescent="0.3">
      <c r="A21585" s="8"/>
      <c r="B21585" s="8"/>
      <c r="C21585" s="8"/>
      <c r="D21585" s="8"/>
      <c r="E21585" s="8"/>
      <c r="F21585" s="9"/>
    </row>
    <row r="21586" spans="1:6" x14ac:dyDescent="0.3">
      <c r="A21586" s="6"/>
      <c r="B21586" s="6"/>
      <c r="C21586" s="6"/>
      <c r="D21586" s="6"/>
      <c r="E21586" s="6"/>
      <c r="F21586" s="7"/>
    </row>
    <row r="21587" spans="1:6" x14ac:dyDescent="0.3">
      <c r="A21587" s="8"/>
      <c r="B21587" s="8"/>
      <c r="C21587" s="8"/>
      <c r="D21587" s="8"/>
      <c r="E21587" s="8"/>
      <c r="F21587" s="9"/>
    </row>
    <row r="21588" spans="1:6" x14ac:dyDescent="0.3">
      <c r="A21588" s="6"/>
      <c r="B21588" s="6"/>
      <c r="C21588" s="6"/>
      <c r="D21588" s="6"/>
      <c r="E21588" s="6"/>
      <c r="F21588" s="7"/>
    </row>
    <row r="21589" spans="1:6" x14ac:dyDescent="0.3">
      <c r="A21589" s="8"/>
      <c r="B21589" s="8"/>
      <c r="C21589" s="8"/>
      <c r="D21589" s="8"/>
      <c r="E21589" s="8"/>
      <c r="F21589" s="9"/>
    </row>
    <row r="21590" spans="1:6" x14ac:dyDescent="0.3">
      <c r="A21590" s="6"/>
      <c r="B21590" s="6"/>
      <c r="C21590" s="6"/>
      <c r="D21590" s="6"/>
      <c r="E21590" s="6"/>
      <c r="F21590" s="7"/>
    </row>
    <row r="21591" spans="1:6" x14ac:dyDescent="0.3">
      <c r="A21591" s="8"/>
      <c r="B21591" s="8"/>
      <c r="C21591" s="8"/>
      <c r="D21591" s="8"/>
      <c r="E21591" s="8"/>
      <c r="F21591" s="9"/>
    </row>
    <row r="21592" spans="1:6" x14ac:dyDescent="0.3">
      <c r="A21592" s="6"/>
      <c r="B21592" s="6"/>
      <c r="C21592" s="6"/>
      <c r="D21592" s="6"/>
      <c r="E21592" s="6"/>
      <c r="F21592" s="7"/>
    </row>
    <row r="21593" spans="1:6" x14ac:dyDescent="0.3">
      <c r="A21593" s="8"/>
      <c r="B21593" s="8"/>
      <c r="C21593" s="8"/>
      <c r="D21593" s="8"/>
      <c r="E21593" s="8"/>
      <c r="F21593" s="9"/>
    </row>
    <row r="21594" spans="1:6" x14ac:dyDescent="0.3">
      <c r="A21594" s="6"/>
      <c r="B21594" s="6"/>
      <c r="C21594" s="6"/>
      <c r="D21594" s="6"/>
      <c r="E21594" s="6"/>
      <c r="F21594" s="7"/>
    </row>
    <row r="21595" spans="1:6" x14ac:dyDescent="0.3">
      <c r="A21595" s="8"/>
      <c r="B21595" s="8"/>
      <c r="C21595" s="8"/>
      <c r="D21595" s="8"/>
      <c r="E21595" s="8"/>
      <c r="F21595" s="9"/>
    </row>
    <row r="21596" spans="1:6" x14ac:dyDescent="0.3">
      <c r="A21596" s="6"/>
      <c r="B21596" s="6"/>
      <c r="C21596" s="6"/>
      <c r="D21596" s="6"/>
      <c r="E21596" s="6"/>
      <c r="F21596" s="7"/>
    </row>
    <row r="21597" spans="1:6" x14ac:dyDescent="0.3">
      <c r="A21597" s="8"/>
      <c r="B21597" s="8"/>
      <c r="C21597" s="8"/>
      <c r="D21597" s="8"/>
      <c r="E21597" s="8"/>
      <c r="F21597" s="9"/>
    </row>
    <row r="21598" spans="1:6" x14ac:dyDescent="0.3">
      <c r="A21598" s="6"/>
      <c r="B21598" s="6"/>
      <c r="C21598" s="6"/>
      <c r="D21598" s="6"/>
      <c r="E21598" s="6"/>
      <c r="F21598" s="7"/>
    </row>
    <row r="21599" spans="1:6" x14ac:dyDescent="0.3">
      <c r="A21599" s="8"/>
      <c r="B21599" s="8"/>
      <c r="C21599" s="8"/>
      <c r="D21599" s="8"/>
      <c r="E21599" s="8"/>
      <c r="F21599" s="9"/>
    </row>
    <row r="21600" spans="1:6" x14ac:dyDescent="0.3">
      <c r="A21600" s="6"/>
      <c r="B21600" s="6"/>
      <c r="C21600" s="6"/>
      <c r="D21600" s="6"/>
      <c r="E21600" s="6"/>
      <c r="F21600" s="7"/>
    </row>
    <row r="21601" spans="1:6" x14ac:dyDescent="0.3">
      <c r="A21601" s="8"/>
      <c r="B21601" s="8"/>
      <c r="C21601" s="8"/>
      <c r="D21601" s="8"/>
      <c r="E21601" s="8"/>
      <c r="F21601" s="9"/>
    </row>
    <row r="21602" spans="1:6" x14ac:dyDescent="0.3">
      <c r="A21602" s="6"/>
      <c r="B21602" s="6"/>
      <c r="C21602" s="6"/>
      <c r="D21602" s="6"/>
      <c r="E21602" s="6"/>
      <c r="F21602" s="7"/>
    </row>
    <row r="21603" spans="1:6" x14ac:dyDescent="0.3">
      <c r="A21603" s="8"/>
      <c r="B21603" s="8"/>
      <c r="C21603" s="8"/>
      <c r="D21603" s="8"/>
      <c r="E21603" s="8"/>
      <c r="F21603" s="9"/>
    </row>
    <row r="21604" spans="1:6" x14ac:dyDescent="0.3">
      <c r="A21604" s="6"/>
      <c r="B21604" s="6"/>
      <c r="C21604" s="6"/>
      <c r="D21604" s="6"/>
      <c r="E21604" s="6"/>
      <c r="F21604" s="7"/>
    </row>
    <row r="21605" spans="1:6" x14ac:dyDescent="0.3">
      <c r="A21605" s="8"/>
      <c r="B21605" s="8"/>
      <c r="C21605" s="8"/>
      <c r="D21605" s="8"/>
      <c r="E21605" s="8"/>
      <c r="F21605" s="9"/>
    </row>
    <row r="21606" spans="1:6" x14ac:dyDescent="0.3">
      <c r="A21606" s="6"/>
      <c r="B21606" s="6"/>
      <c r="C21606" s="6"/>
      <c r="D21606" s="6"/>
      <c r="E21606" s="6"/>
      <c r="F21606" s="7"/>
    </row>
    <row r="21607" spans="1:6" x14ac:dyDescent="0.3">
      <c r="A21607" s="8"/>
      <c r="B21607" s="8"/>
      <c r="C21607" s="8"/>
      <c r="D21607" s="8"/>
      <c r="E21607" s="8"/>
      <c r="F21607" s="9"/>
    </row>
    <row r="21608" spans="1:6" x14ac:dyDescent="0.3">
      <c r="A21608" s="6"/>
      <c r="B21608" s="6"/>
      <c r="C21608" s="6"/>
      <c r="D21608" s="6"/>
      <c r="E21608" s="6"/>
      <c r="F21608" s="7"/>
    </row>
    <row r="21609" spans="1:6" x14ac:dyDescent="0.3">
      <c r="A21609" s="8"/>
      <c r="B21609" s="8"/>
      <c r="C21609" s="8"/>
      <c r="D21609" s="8"/>
      <c r="E21609" s="8"/>
      <c r="F21609" s="9"/>
    </row>
    <row r="21610" spans="1:6" x14ac:dyDescent="0.3">
      <c r="A21610" s="6"/>
      <c r="B21610" s="6"/>
      <c r="C21610" s="6"/>
      <c r="D21610" s="6"/>
      <c r="E21610" s="6"/>
      <c r="F21610" s="7"/>
    </row>
    <row r="21611" spans="1:6" x14ac:dyDescent="0.3">
      <c r="A21611" s="8"/>
      <c r="B21611" s="8"/>
      <c r="C21611" s="8"/>
      <c r="D21611" s="8"/>
      <c r="E21611" s="8"/>
      <c r="F21611" s="9"/>
    </row>
    <row r="21612" spans="1:6" x14ac:dyDescent="0.3">
      <c r="A21612" s="6"/>
      <c r="B21612" s="6"/>
      <c r="C21612" s="6"/>
      <c r="D21612" s="6"/>
      <c r="E21612" s="6"/>
      <c r="F21612" s="7"/>
    </row>
    <row r="21613" spans="1:6" x14ac:dyDescent="0.3">
      <c r="A21613" s="8"/>
      <c r="B21613" s="8"/>
      <c r="C21613" s="8"/>
      <c r="D21613" s="8"/>
      <c r="E21613" s="8"/>
      <c r="F21613" s="9"/>
    </row>
    <row r="21614" spans="1:6" x14ac:dyDescent="0.3">
      <c r="A21614" s="6"/>
      <c r="B21614" s="6"/>
      <c r="C21614" s="6"/>
      <c r="D21614" s="6"/>
      <c r="E21614" s="6"/>
      <c r="F21614" s="7"/>
    </row>
    <row r="21615" spans="1:6" x14ac:dyDescent="0.3">
      <c r="A21615" s="8"/>
      <c r="B21615" s="8"/>
      <c r="C21615" s="8"/>
      <c r="D21615" s="8"/>
      <c r="E21615" s="8"/>
      <c r="F21615" s="9"/>
    </row>
    <row r="21616" spans="1:6" x14ac:dyDescent="0.3">
      <c r="A21616" s="6"/>
      <c r="B21616" s="6"/>
      <c r="C21616" s="6"/>
      <c r="D21616" s="6"/>
      <c r="E21616" s="6"/>
      <c r="F21616" s="7"/>
    </row>
    <row r="21617" spans="1:6" x14ac:dyDescent="0.3">
      <c r="A21617" s="8"/>
      <c r="B21617" s="8"/>
      <c r="C21617" s="8"/>
      <c r="D21617" s="8"/>
      <c r="E21617" s="8"/>
      <c r="F21617" s="9"/>
    </row>
    <row r="21618" spans="1:6" x14ac:dyDescent="0.3">
      <c r="A21618" s="6"/>
      <c r="B21618" s="6"/>
      <c r="C21618" s="6"/>
      <c r="D21618" s="6"/>
      <c r="E21618" s="6"/>
      <c r="F21618" s="7"/>
    </row>
    <row r="21619" spans="1:6" x14ac:dyDescent="0.3">
      <c r="A21619" s="8"/>
      <c r="B21619" s="8"/>
      <c r="C21619" s="8"/>
      <c r="D21619" s="8"/>
      <c r="E21619" s="8"/>
      <c r="F21619" s="9"/>
    </row>
    <row r="21620" spans="1:6" x14ac:dyDescent="0.3">
      <c r="A21620" s="6"/>
      <c r="B21620" s="6"/>
      <c r="C21620" s="6"/>
      <c r="D21620" s="6"/>
      <c r="E21620" s="6"/>
      <c r="F21620" s="7"/>
    </row>
    <row r="21621" spans="1:6" x14ac:dyDescent="0.3">
      <c r="A21621" s="8"/>
      <c r="B21621" s="8"/>
      <c r="C21621" s="8"/>
      <c r="D21621" s="8"/>
      <c r="E21621" s="8"/>
      <c r="F21621" s="9"/>
    </row>
    <row r="21622" spans="1:6" x14ac:dyDescent="0.3">
      <c r="A21622" s="6"/>
      <c r="B21622" s="6"/>
      <c r="C21622" s="6"/>
      <c r="D21622" s="6"/>
      <c r="E21622" s="6"/>
      <c r="F21622" s="7"/>
    </row>
    <row r="21623" spans="1:6" x14ac:dyDescent="0.3">
      <c r="A21623" s="8"/>
      <c r="B21623" s="8"/>
      <c r="C21623" s="8"/>
      <c r="D21623" s="8"/>
      <c r="E21623" s="8"/>
      <c r="F21623" s="9"/>
    </row>
    <row r="21624" spans="1:6" x14ac:dyDescent="0.3">
      <c r="A21624" s="6"/>
      <c r="B21624" s="6"/>
      <c r="C21624" s="6"/>
      <c r="D21624" s="6"/>
      <c r="E21624" s="6"/>
      <c r="F21624" s="7"/>
    </row>
    <row r="21625" spans="1:6" x14ac:dyDescent="0.3">
      <c r="A21625" s="8"/>
      <c r="B21625" s="8"/>
      <c r="C21625" s="8"/>
      <c r="D21625" s="8"/>
      <c r="E21625" s="8"/>
      <c r="F21625" s="9"/>
    </row>
    <row r="21626" spans="1:6" x14ac:dyDescent="0.3">
      <c r="A21626" s="6"/>
      <c r="B21626" s="6"/>
      <c r="C21626" s="6"/>
      <c r="D21626" s="6"/>
      <c r="E21626" s="6"/>
      <c r="F21626" s="7"/>
    </row>
    <row r="21627" spans="1:6" x14ac:dyDescent="0.3">
      <c r="A21627" s="8"/>
      <c r="B21627" s="8"/>
      <c r="C21627" s="8"/>
      <c r="D21627" s="8"/>
      <c r="E21627" s="8"/>
      <c r="F21627" s="9"/>
    </row>
    <row r="21628" spans="1:6" x14ac:dyDescent="0.3">
      <c r="A21628" s="6"/>
      <c r="B21628" s="6"/>
      <c r="C21628" s="6"/>
      <c r="D21628" s="6"/>
      <c r="E21628" s="6"/>
      <c r="F21628" s="7"/>
    </row>
    <row r="21629" spans="1:6" x14ac:dyDescent="0.3">
      <c r="A21629" s="8"/>
      <c r="B21629" s="8"/>
      <c r="C21629" s="8"/>
      <c r="D21629" s="8"/>
      <c r="E21629" s="8"/>
      <c r="F21629" s="9"/>
    </row>
    <row r="21630" spans="1:6" x14ac:dyDescent="0.3">
      <c r="A21630" s="6"/>
      <c r="B21630" s="6"/>
      <c r="C21630" s="6"/>
      <c r="D21630" s="6"/>
      <c r="E21630" s="6"/>
      <c r="F21630" s="7"/>
    </row>
    <row r="21631" spans="1:6" x14ac:dyDescent="0.3">
      <c r="A21631" s="8"/>
      <c r="B21631" s="8"/>
      <c r="C21631" s="8"/>
      <c r="D21631" s="8"/>
      <c r="E21631" s="8"/>
      <c r="F21631" s="9"/>
    </row>
    <row r="21632" spans="1:6" x14ac:dyDescent="0.3">
      <c r="A21632" s="6"/>
      <c r="B21632" s="6"/>
      <c r="C21632" s="6"/>
      <c r="D21632" s="6"/>
      <c r="E21632" s="6"/>
      <c r="F21632" s="7"/>
    </row>
    <row r="21633" spans="1:6" x14ac:dyDescent="0.3">
      <c r="A21633" s="8"/>
      <c r="B21633" s="8"/>
      <c r="C21633" s="8"/>
      <c r="D21633" s="8"/>
      <c r="E21633" s="8"/>
      <c r="F21633" s="9"/>
    </row>
    <row r="21634" spans="1:6" x14ac:dyDescent="0.3">
      <c r="A21634" s="6"/>
      <c r="B21634" s="6"/>
      <c r="C21634" s="6"/>
      <c r="D21634" s="6"/>
      <c r="E21634" s="6"/>
      <c r="F21634" s="7"/>
    </row>
    <row r="21635" spans="1:6" x14ac:dyDescent="0.3">
      <c r="A21635" s="8"/>
      <c r="B21635" s="8"/>
      <c r="C21635" s="8"/>
      <c r="D21635" s="8"/>
      <c r="E21635" s="8"/>
      <c r="F21635" s="9"/>
    </row>
    <row r="21636" spans="1:6" x14ac:dyDescent="0.3">
      <c r="A21636" s="6"/>
      <c r="B21636" s="6"/>
      <c r="C21636" s="6"/>
      <c r="D21636" s="6"/>
      <c r="E21636" s="6"/>
      <c r="F21636" s="7"/>
    </row>
    <row r="21637" spans="1:6" x14ac:dyDescent="0.3">
      <c r="A21637" s="8"/>
      <c r="B21637" s="8"/>
      <c r="C21637" s="8"/>
      <c r="D21637" s="8"/>
      <c r="E21637" s="8"/>
      <c r="F21637" s="9"/>
    </row>
    <row r="21638" spans="1:6" x14ac:dyDescent="0.3">
      <c r="A21638" s="6"/>
      <c r="B21638" s="6"/>
      <c r="C21638" s="6"/>
      <c r="D21638" s="6"/>
      <c r="E21638" s="6"/>
      <c r="F21638" s="7"/>
    </row>
    <row r="21639" spans="1:6" x14ac:dyDescent="0.3">
      <c r="A21639" s="8"/>
      <c r="B21639" s="8"/>
      <c r="C21639" s="8"/>
      <c r="D21639" s="8"/>
      <c r="E21639" s="8"/>
      <c r="F21639" s="9"/>
    </row>
    <row r="21640" spans="1:6" x14ac:dyDescent="0.3">
      <c r="A21640" s="6"/>
      <c r="B21640" s="6"/>
      <c r="C21640" s="6"/>
      <c r="D21640" s="6"/>
      <c r="E21640" s="6"/>
      <c r="F21640" s="7"/>
    </row>
    <row r="21641" spans="1:6" x14ac:dyDescent="0.3">
      <c r="A21641" s="8"/>
      <c r="B21641" s="8"/>
      <c r="C21641" s="8"/>
      <c r="D21641" s="8"/>
      <c r="E21641" s="8"/>
      <c r="F21641" s="9"/>
    </row>
    <row r="21642" spans="1:6" x14ac:dyDescent="0.3">
      <c r="A21642" s="6"/>
      <c r="B21642" s="6"/>
      <c r="C21642" s="6"/>
      <c r="D21642" s="6"/>
      <c r="E21642" s="6"/>
      <c r="F21642" s="7"/>
    </row>
    <row r="21643" spans="1:6" x14ac:dyDescent="0.3">
      <c r="A21643" s="8"/>
      <c r="B21643" s="8"/>
      <c r="C21643" s="8"/>
      <c r="D21643" s="8"/>
      <c r="E21643" s="8"/>
      <c r="F21643" s="9"/>
    </row>
    <row r="21644" spans="1:6" x14ac:dyDescent="0.3">
      <c r="A21644" s="6"/>
      <c r="B21644" s="6"/>
      <c r="C21644" s="6"/>
      <c r="D21644" s="6"/>
      <c r="E21644" s="6"/>
      <c r="F21644" s="7"/>
    </row>
    <row r="21645" spans="1:6" x14ac:dyDescent="0.3">
      <c r="A21645" s="8"/>
      <c r="B21645" s="8"/>
      <c r="C21645" s="8"/>
      <c r="D21645" s="8"/>
      <c r="E21645" s="8"/>
      <c r="F21645" s="9"/>
    </row>
    <row r="21646" spans="1:6" x14ac:dyDescent="0.3">
      <c r="A21646" s="6"/>
      <c r="B21646" s="6"/>
      <c r="C21646" s="6"/>
      <c r="D21646" s="6"/>
      <c r="E21646" s="6"/>
      <c r="F21646" s="7"/>
    </row>
    <row r="21647" spans="1:6" x14ac:dyDescent="0.3">
      <c r="A21647" s="8"/>
      <c r="B21647" s="8"/>
      <c r="C21647" s="8"/>
      <c r="D21647" s="8"/>
      <c r="E21647" s="8"/>
      <c r="F21647" s="9"/>
    </row>
    <row r="21648" spans="1:6" x14ac:dyDescent="0.3">
      <c r="A21648" s="6"/>
      <c r="B21648" s="6"/>
      <c r="C21648" s="6"/>
      <c r="D21648" s="6"/>
      <c r="E21648" s="6"/>
      <c r="F21648" s="7"/>
    </row>
    <row r="21649" spans="1:6" x14ac:dyDescent="0.3">
      <c r="A21649" s="8"/>
      <c r="B21649" s="8"/>
      <c r="C21649" s="8"/>
      <c r="D21649" s="8"/>
      <c r="E21649" s="8"/>
      <c r="F21649" s="9"/>
    </row>
    <row r="21650" spans="1:6" x14ac:dyDescent="0.3">
      <c r="A21650" s="6"/>
      <c r="B21650" s="6"/>
      <c r="C21650" s="6"/>
      <c r="D21650" s="6"/>
      <c r="E21650" s="6"/>
      <c r="F21650" s="7"/>
    </row>
    <row r="21651" spans="1:6" x14ac:dyDescent="0.3">
      <c r="A21651" s="8"/>
      <c r="B21651" s="8"/>
      <c r="C21651" s="8"/>
      <c r="D21651" s="8"/>
      <c r="E21651" s="8"/>
      <c r="F21651" s="9"/>
    </row>
    <row r="21652" spans="1:6" x14ac:dyDescent="0.3">
      <c r="A21652" s="6"/>
      <c r="B21652" s="6"/>
      <c r="C21652" s="6"/>
      <c r="D21652" s="6"/>
      <c r="E21652" s="6"/>
      <c r="F21652" s="7"/>
    </row>
    <row r="21653" spans="1:6" x14ac:dyDescent="0.3">
      <c r="A21653" s="8"/>
      <c r="B21653" s="8"/>
      <c r="C21653" s="8"/>
      <c r="D21653" s="8"/>
      <c r="E21653" s="8"/>
      <c r="F21653" s="9"/>
    </row>
    <row r="21654" spans="1:6" x14ac:dyDescent="0.3">
      <c r="A21654" s="6"/>
      <c r="B21654" s="6"/>
      <c r="C21654" s="6"/>
      <c r="D21654" s="6"/>
      <c r="E21654" s="6"/>
      <c r="F21654" s="7"/>
    </row>
    <row r="21655" spans="1:6" x14ac:dyDescent="0.3">
      <c r="A21655" s="8"/>
      <c r="B21655" s="8"/>
      <c r="C21655" s="8"/>
      <c r="D21655" s="8"/>
      <c r="E21655" s="8"/>
      <c r="F21655" s="9"/>
    </row>
    <row r="21656" spans="1:6" x14ac:dyDescent="0.3">
      <c r="A21656" s="6"/>
      <c r="B21656" s="6"/>
      <c r="C21656" s="6"/>
      <c r="D21656" s="6"/>
      <c r="E21656" s="6"/>
      <c r="F21656" s="7"/>
    </row>
    <row r="21657" spans="1:6" x14ac:dyDescent="0.3">
      <c r="A21657" s="8"/>
      <c r="B21657" s="8"/>
      <c r="C21657" s="8"/>
      <c r="D21657" s="8"/>
      <c r="E21657" s="8"/>
      <c r="F21657" s="9"/>
    </row>
    <row r="21658" spans="1:6" x14ac:dyDescent="0.3">
      <c r="A21658" s="6"/>
      <c r="B21658" s="6"/>
      <c r="C21658" s="6"/>
      <c r="D21658" s="6"/>
      <c r="E21658" s="6"/>
      <c r="F21658" s="7"/>
    </row>
    <row r="21659" spans="1:6" x14ac:dyDescent="0.3">
      <c r="A21659" s="8"/>
      <c r="B21659" s="8"/>
      <c r="C21659" s="8"/>
      <c r="D21659" s="8"/>
      <c r="E21659" s="8"/>
      <c r="F21659" s="9"/>
    </row>
    <row r="21660" spans="1:6" x14ac:dyDescent="0.3">
      <c r="A21660" s="6"/>
      <c r="B21660" s="6"/>
      <c r="C21660" s="6"/>
      <c r="D21660" s="6"/>
      <c r="E21660" s="6"/>
      <c r="F21660" s="7"/>
    </row>
    <row r="21661" spans="1:6" x14ac:dyDescent="0.3">
      <c r="A21661" s="8"/>
      <c r="B21661" s="8"/>
      <c r="C21661" s="8"/>
      <c r="D21661" s="8"/>
      <c r="E21661" s="8"/>
      <c r="F21661" s="9"/>
    </row>
    <row r="21662" spans="1:6" x14ac:dyDescent="0.3">
      <c r="A21662" s="6"/>
      <c r="B21662" s="6"/>
      <c r="C21662" s="6"/>
      <c r="D21662" s="6"/>
      <c r="E21662" s="6"/>
      <c r="F21662" s="7"/>
    </row>
    <row r="21663" spans="1:6" x14ac:dyDescent="0.3">
      <c r="A21663" s="8"/>
      <c r="B21663" s="8"/>
      <c r="C21663" s="8"/>
      <c r="D21663" s="8"/>
      <c r="E21663" s="8"/>
      <c r="F21663" s="9"/>
    </row>
    <row r="21664" spans="1:6" x14ac:dyDescent="0.3">
      <c r="A21664" s="6"/>
      <c r="B21664" s="6"/>
      <c r="C21664" s="6"/>
      <c r="D21664" s="6"/>
      <c r="E21664" s="6"/>
      <c r="F21664" s="7"/>
    </row>
    <row r="21665" spans="1:6" x14ac:dyDescent="0.3">
      <c r="A21665" s="8"/>
      <c r="B21665" s="8"/>
      <c r="C21665" s="8"/>
      <c r="D21665" s="8"/>
      <c r="E21665" s="8"/>
      <c r="F21665" s="9"/>
    </row>
    <row r="21666" spans="1:6" x14ac:dyDescent="0.3">
      <c r="A21666" s="6"/>
      <c r="B21666" s="6"/>
      <c r="C21666" s="6"/>
      <c r="D21666" s="6"/>
      <c r="E21666" s="6"/>
      <c r="F21666" s="7"/>
    </row>
    <row r="21667" spans="1:6" x14ac:dyDescent="0.3">
      <c r="A21667" s="8"/>
      <c r="B21667" s="8"/>
      <c r="C21667" s="8"/>
      <c r="D21667" s="8"/>
      <c r="E21667" s="8"/>
      <c r="F21667" s="9"/>
    </row>
    <row r="21668" spans="1:6" x14ac:dyDescent="0.3">
      <c r="A21668" s="6"/>
      <c r="B21668" s="6"/>
      <c r="C21668" s="6"/>
      <c r="D21668" s="6"/>
      <c r="E21668" s="6"/>
      <c r="F21668" s="7"/>
    </row>
    <row r="21669" spans="1:6" x14ac:dyDescent="0.3">
      <c r="A21669" s="8"/>
      <c r="B21669" s="8"/>
      <c r="C21669" s="8"/>
      <c r="D21669" s="8"/>
      <c r="E21669" s="8"/>
      <c r="F21669" s="9"/>
    </row>
    <row r="21670" spans="1:6" x14ac:dyDescent="0.3">
      <c r="A21670" s="6"/>
      <c r="B21670" s="6"/>
      <c r="C21670" s="6"/>
      <c r="D21670" s="6"/>
      <c r="E21670" s="6"/>
      <c r="F21670" s="7"/>
    </row>
    <row r="21671" spans="1:6" x14ac:dyDescent="0.3">
      <c r="A21671" s="8"/>
      <c r="B21671" s="8"/>
      <c r="C21671" s="8"/>
      <c r="D21671" s="8"/>
      <c r="E21671" s="8"/>
      <c r="F21671" s="9"/>
    </row>
    <row r="21672" spans="1:6" x14ac:dyDescent="0.3">
      <c r="A21672" s="6"/>
      <c r="B21672" s="6"/>
      <c r="C21672" s="6"/>
      <c r="D21672" s="6"/>
      <c r="E21672" s="6"/>
      <c r="F21672" s="7"/>
    </row>
    <row r="21673" spans="1:6" x14ac:dyDescent="0.3">
      <c r="A21673" s="8"/>
      <c r="B21673" s="8"/>
      <c r="C21673" s="8"/>
      <c r="D21673" s="8"/>
      <c r="E21673" s="8"/>
      <c r="F21673" s="9"/>
    </row>
    <row r="21674" spans="1:6" x14ac:dyDescent="0.3">
      <c r="A21674" s="6"/>
      <c r="B21674" s="6"/>
      <c r="C21674" s="6"/>
      <c r="D21674" s="6"/>
      <c r="E21674" s="6"/>
      <c r="F21674" s="7"/>
    </row>
    <row r="21675" spans="1:6" x14ac:dyDescent="0.3">
      <c r="A21675" s="8"/>
      <c r="B21675" s="8"/>
      <c r="C21675" s="8"/>
      <c r="D21675" s="8"/>
      <c r="E21675" s="8"/>
      <c r="F21675" s="9"/>
    </row>
    <row r="21676" spans="1:6" x14ac:dyDescent="0.3">
      <c r="A21676" s="6"/>
      <c r="B21676" s="6"/>
      <c r="C21676" s="6"/>
      <c r="D21676" s="6"/>
      <c r="E21676" s="6"/>
      <c r="F21676" s="7"/>
    </row>
    <row r="21677" spans="1:6" x14ac:dyDescent="0.3">
      <c r="A21677" s="8"/>
      <c r="B21677" s="8"/>
      <c r="C21677" s="8"/>
      <c r="D21677" s="8"/>
      <c r="E21677" s="8"/>
      <c r="F21677" s="9"/>
    </row>
    <row r="21678" spans="1:6" x14ac:dyDescent="0.3">
      <c r="A21678" s="6"/>
      <c r="B21678" s="6"/>
      <c r="C21678" s="6"/>
      <c r="D21678" s="6"/>
      <c r="E21678" s="6"/>
      <c r="F21678" s="7"/>
    </row>
    <row r="21679" spans="1:6" x14ac:dyDescent="0.3">
      <c r="A21679" s="8"/>
      <c r="B21679" s="8"/>
      <c r="C21679" s="8"/>
      <c r="D21679" s="8"/>
      <c r="E21679" s="8"/>
      <c r="F21679" s="9"/>
    </row>
    <row r="21680" spans="1:6" x14ac:dyDescent="0.3">
      <c r="A21680" s="6"/>
      <c r="B21680" s="6"/>
      <c r="C21680" s="6"/>
      <c r="D21680" s="6"/>
      <c r="E21680" s="6"/>
      <c r="F21680" s="7"/>
    </row>
    <row r="21681" spans="1:6" x14ac:dyDescent="0.3">
      <c r="A21681" s="8"/>
      <c r="B21681" s="8"/>
      <c r="C21681" s="8"/>
      <c r="D21681" s="8"/>
      <c r="E21681" s="8"/>
      <c r="F21681" s="9"/>
    </row>
    <row r="21682" spans="1:6" x14ac:dyDescent="0.3">
      <c r="A21682" s="6"/>
      <c r="B21682" s="6"/>
      <c r="C21682" s="6"/>
      <c r="D21682" s="6"/>
      <c r="E21682" s="6"/>
      <c r="F21682" s="7"/>
    </row>
    <row r="21683" spans="1:6" x14ac:dyDescent="0.3">
      <c r="A21683" s="8"/>
      <c r="B21683" s="8"/>
      <c r="C21683" s="8"/>
      <c r="D21683" s="8"/>
      <c r="E21683" s="8"/>
      <c r="F21683" s="9"/>
    </row>
    <row r="21684" spans="1:6" x14ac:dyDescent="0.3">
      <c r="A21684" s="6"/>
      <c r="B21684" s="6"/>
      <c r="C21684" s="6"/>
      <c r="D21684" s="6"/>
      <c r="E21684" s="6"/>
      <c r="F21684" s="7"/>
    </row>
    <row r="21685" spans="1:6" x14ac:dyDescent="0.3">
      <c r="A21685" s="8"/>
      <c r="B21685" s="8"/>
      <c r="C21685" s="8"/>
      <c r="D21685" s="8"/>
      <c r="E21685" s="8"/>
      <c r="F21685" s="9"/>
    </row>
    <row r="21686" spans="1:6" x14ac:dyDescent="0.3">
      <c r="A21686" s="6"/>
      <c r="B21686" s="6"/>
      <c r="C21686" s="6"/>
      <c r="D21686" s="6"/>
      <c r="E21686" s="6"/>
      <c r="F21686" s="7"/>
    </row>
    <row r="21687" spans="1:6" x14ac:dyDescent="0.3">
      <c r="A21687" s="8"/>
      <c r="B21687" s="8"/>
      <c r="C21687" s="8"/>
      <c r="D21687" s="8"/>
      <c r="E21687" s="8"/>
      <c r="F21687" s="9"/>
    </row>
    <row r="21688" spans="1:6" x14ac:dyDescent="0.3">
      <c r="A21688" s="6"/>
      <c r="B21688" s="6"/>
      <c r="C21688" s="6"/>
      <c r="D21688" s="6"/>
      <c r="E21688" s="6"/>
      <c r="F21688" s="7"/>
    </row>
    <row r="21689" spans="1:6" x14ac:dyDescent="0.3">
      <c r="A21689" s="8"/>
      <c r="B21689" s="8"/>
      <c r="C21689" s="8"/>
      <c r="D21689" s="8"/>
      <c r="E21689" s="8"/>
      <c r="F21689" s="9"/>
    </row>
    <row r="21690" spans="1:6" x14ac:dyDescent="0.3">
      <c r="A21690" s="6"/>
      <c r="B21690" s="6"/>
      <c r="C21690" s="6"/>
      <c r="D21690" s="6"/>
      <c r="E21690" s="6"/>
      <c r="F21690" s="7"/>
    </row>
    <row r="21691" spans="1:6" x14ac:dyDescent="0.3">
      <c r="A21691" s="8"/>
      <c r="B21691" s="8"/>
      <c r="C21691" s="8"/>
      <c r="D21691" s="8"/>
      <c r="E21691" s="8"/>
      <c r="F21691" s="9"/>
    </row>
    <row r="21692" spans="1:6" x14ac:dyDescent="0.3">
      <c r="A21692" s="6"/>
      <c r="B21692" s="6"/>
      <c r="C21692" s="6"/>
      <c r="D21692" s="6"/>
      <c r="E21692" s="6"/>
      <c r="F21692" s="7"/>
    </row>
    <row r="21693" spans="1:6" x14ac:dyDescent="0.3">
      <c r="A21693" s="8"/>
      <c r="B21693" s="8"/>
      <c r="C21693" s="8"/>
      <c r="D21693" s="8"/>
      <c r="E21693" s="8"/>
      <c r="F21693" s="9"/>
    </row>
    <row r="21694" spans="1:6" x14ac:dyDescent="0.3">
      <c r="A21694" s="6"/>
      <c r="B21694" s="6"/>
      <c r="C21694" s="6"/>
      <c r="D21694" s="6"/>
      <c r="E21694" s="6"/>
      <c r="F21694" s="7"/>
    </row>
    <row r="21695" spans="1:6" x14ac:dyDescent="0.3">
      <c r="A21695" s="8"/>
      <c r="B21695" s="8"/>
      <c r="C21695" s="8"/>
      <c r="D21695" s="8"/>
      <c r="E21695" s="8"/>
      <c r="F21695" s="9"/>
    </row>
    <row r="21696" spans="1:6" x14ac:dyDescent="0.3">
      <c r="A21696" s="6"/>
      <c r="B21696" s="6"/>
      <c r="C21696" s="6"/>
      <c r="D21696" s="6"/>
      <c r="E21696" s="6"/>
      <c r="F21696" s="7"/>
    </row>
    <row r="21697" spans="1:6" x14ac:dyDescent="0.3">
      <c r="A21697" s="8"/>
      <c r="B21697" s="8"/>
      <c r="C21697" s="8"/>
      <c r="D21697" s="8"/>
      <c r="E21697" s="8"/>
      <c r="F21697" s="9"/>
    </row>
    <row r="21698" spans="1:6" x14ac:dyDescent="0.3">
      <c r="A21698" s="6"/>
      <c r="B21698" s="6"/>
      <c r="C21698" s="6"/>
      <c r="D21698" s="6"/>
      <c r="E21698" s="6"/>
      <c r="F21698" s="7"/>
    </row>
    <row r="21699" spans="1:6" x14ac:dyDescent="0.3">
      <c r="A21699" s="8"/>
      <c r="B21699" s="8"/>
      <c r="C21699" s="8"/>
      <c r="D21699" s="8"/>
      <c r="E21699" s="8"/>
      <c r="F21699" s="9"/>
    </row>
    <row r="21700" spans="1:6" x14ac:dyDescent="0.3">
      <c r="A21700" s="6"/>
      <c r="B21700" s="6"/>
      <c r="C21700" s="6"/>
      <c r="D21700" s="6"/>
      <c r="E21700" s="6"/>
      <c r="F21700" s="7"/>
    </row>
    <row r="21701" spans="1:6" x14ac:dyDescent="0.3">
      <c r="A21701" s="8"/>
      <c r="B21701" s="8"/>
      <c r="C21701" s="8"/>
      <c r="D21701" s="8"/>
      <c r="E21701" s="8"/>
      <c r="F21701" s="9"/>
    </row>
    <row r="21702" spans="1:6" x14ac:dyDescent="0.3">
      <c r="A21702" s="6"/>
      <c r="B21702" s="6"/>
      <c r="C21702" s="6"/>
      <c r="D21702" s="6"/>
      <c r="E21702" s="6"/>
      <c r="F21702" s="7"/>
    </row>
    <row r="21703" spans="1:6" x14ac:dyDescent="0.3">
      <c r="A21703" s="8"/>
      <c r="B21703" s="8"/>
      <c r="C21703" s="8"/>
      <c r="D21703" s="8"/>
      <c r="E21703" s="8"/>
      <c r="F21703" s="9"/>
    </row>
    <row r="21704" spans="1:6" x14ac:dyDescent="0.3">
      <c r="A21704" s="6"/>
      <c r="B21704" s="6"/>
      <c r="C21704" s="6"/>
      <c r="D21704" s="6"/>
      <c r="E21704" s="6"/>
      <c r="F21704" s="7"/>
    </row>
    <row r="21705" spans="1:6" x14ac:dyDescent="0.3">
      <c r="A21705" s="8"/>
      <c r="B21705" s="8"/>
      <c r="C21705" s="8"/>
      <c r="D21705" s="8"/>
      <c r="E21705" s="8"/>
      <c r="F21705" s="9"/>
    </row>
    <row r="21706" spans="1:6" x14ac:dyDescent="0.3">
      <c r="A21706" s="6"/>
      <c r="B21706" s="6"/>
      <c r="C21706" s="6"/>
      <c r="D21706" s="6"/>
      <c r="E21706" s="6"/>
      <c r="F21706" s="7"/>
    </row>
    <row r="21707" spans="1:6" x14ac:dyDescent="0.3">
      <c r="A21707" s="8"/>
      <c r="B21707" s="8"/>
      <c r="C21707" s="8"/>
      <c r="D21707" s="8"/>
      <c r="E21707" s="8"/>
      <c r="F21707" s="9"/>
    </row>
    <row r="21708" spans="1:6" x14ac:dyDescent="0.3">
      <c r="A21708" s="6"/>
      <c r="B21708" s="6"/>
      <c r="C21708" s="6"/>
      <c r="D21708" s="6"/>
      <c r="E21708" s="6"/>
      <c r="F21708" s="7"/>
    </row>
    <row r="21709" spans="1:6" x14ac:dyDescent="0.3">
      <c r="A21709" s="8"/>
      <c r="B21709" s="8"/>
      <c r="C21709" s="8"/>
      <c r="D21709" s="8"/>
      <c r="E21709" s="8"/>
      <c r="F21709" s="9"/>
    </row>
    <row r="21710" spans="1:6" x14ac:dyDescent="0.3">
      <c r="A21710" s="6"/>
      <c r="B21710" s="6"/>
      <c r="C21710" s="6"/>
      <c r="D21710" s="6"/>
      <c r="E21710" s="6"/>
      <c r="F21710" s="7"/>
    </row>
    <row r="21711" spans="1:6" x14ac:dyDescent="0.3">
      <c r="A21711" s="8"/>
      <c r="B21711" s="8"/>
      <c r="C21711" s="8"/>
      <c r="D21711" s="8"/>
      <c r="E21711" s="8"/>
      <c r="F21711" s="9"/>
    </row>
    <row r="21712" spans="1:6" x14ac:dyDescent="0.3">
      <c r="A21712" s="6"/>
      <c r="B21712" s="6"/>
      <c r="C21712" s="6"/>
      <c r="D21712" s="6"/>
      <c r="E21712" s="6"/>
      <c r="F21712" s="7"/>
    </row>
    <row r="21713" spans="1:6" x14ac:dyDescent="0.3">
      <c r="A21713" s="8"/>
      <c r="B21713" s="8"/>
      <c r="C21713" s="8"/>
      <c r="D21713" s="8"/>
      <c r="E21713" s="8"/>
      <c r="F21713" s="9"/>
    </row>
    <row r="21714" spans="1:6" x14ac:dyDescent="0.3">
      <c r="A21714" s="6"/>
      <c r="B21714" s="6"/>
      <c r="C21714" s="6"/>
      <c r="D21714" s="6"/>
      <c r="E21714" s="6"/>
      <c r="F21714" s="7"/>
    </row>
    <row r="21715" spans="1:6" x14ac:dyDescent="0.3">
      <c r="A21715" s="8"/>
      <c r="B21715" s="8"/>
      <c r="C21715" s="8"/>
      <c r="D21715" s="8"/>
      <c r="E21715" s="8"/>
      <c r="F21715" s="9"/>
    </row>
    <row r="21716" spans="1:6" x14ac:dyDescent="0.3">
      <c r="A21716" s="6"/>
      <c r="B21716" s="6"/>
      <c r="C21716" s="6"/>
      <c r="D21716" s="6"/>
      <c r="E21716" s="6"/>
      <c r="F21716" s="7"/>
    </row>
    <row r="21717" spans="1:6" x14ac:dyDescent="0.3">
      <c r="A21717" s="8"/>
      <c r="B21717" s="8"/>
      <c r="C21717" s="8"/>
      <c r="D21717" s="8"/>
      <c r="E21717" s="8"/>
      <c r="F21717" s="9"/>
    </row>
    <row r="21718" spans="1:6" x14ac:dyDescent="0.3">
      <c r="A21718" s="6"/>
      <c r="B21718" s="6"/>
      <c r="C21718" s="6"/>
      <c r="D21718" s="6"/>
      <c r="E21718" s="6"/>
      <c r="F21718" s="7"/>
    </row>
    <row r="21719" spans="1:6" x14ac:dyDescent="0.3">
      <c r="A21719" s="8"/>
      <c r="B21719" s="8"/>
      <c r="C21719" s="8"/>
      <c r="D21719" s="8"/>
      <c r="E21719" s="8"/>
      <c r="F21719" s="9"/>
    </row>
    <row r="21720" spans="1:6" x14ac:dyDescent="0.3">
      <c r="A21720" s="6"/>
      <c r="B21720" s="6"/>
      <c r="C21720" s="6"/>
      <c r="D21720" s="6"/>
      <c r="E21720" s="6"/>
      <c r="F21720" s="7"/>
    </row>
    <row r="21721" spans="1:6" x14ac:dyDescent="0.3">
      <c r="A21721" s="8"/>
      <c r="B21721" s="8"/>
      <c r="C21721" s="8"/>
      <c r="D21721" s="8"/>
      <c r="E21721" s="8"/>
      <c r="F21721" s="9"/>
    </row>
    <row r="21722" spans="1:6" x14ac:dyDescent="0.3">
      <c r="A21722" s="6"/>
      <c r="B21722" s="6"/>
      <c r="C21722" s="6"/>
      <c r="D21722" s="6"/>
      <c r="E21722" s="6"/>
      <c r="F21722" s="7"/>
    </row>
    <row r="21723" spans="1:6" x14ac:dyDescent="0.3">
      <c r="A21723" s="8"/>
      <c r="B21723" s="8"/>
      <c r="C21723" s="8"/>
      <c r="D21723" s="8"/>
      <c r="E21723" s="8"/>
      <c r="F21723" s="9"/>
    </row>
    <row r="21724" spans="1:6" x14ac:dyDescent="0.3">
      <c r="A21724" s="6"/>
      <c r="B21724" s="6"/>
      <c r="C21724" s="6"/>
      <c r="D21724" s="6"/>
      <c r="E21724" s="6"/>
      <c r="F21724" s="7"/>
    </row>
    <row r="21725" spans="1:6" x14ac:dyDescent="0.3">
      <c r="A21725" s="8"/>
      <c r="B21725" s="8"/>
      <c r="C21725" s="8"/>
      <c r="D21725" s="8"/>
      <c r="E21725" s="8"/>
      <c r="F21725" s="9"/>
    </row>
    <row r="21726" spans="1:6" x14ac:dyDescent="0.3">
      <c r="A21726" s="6"/>
      <c r="B21726" s="6"/>
      <c r="C21726" s="6"/>
      <c r="D21726" s="6"/>
      <c r="E21726" s="6"/>
      <c r="F21726" s="7"/>
    </row>
    <row r="21727" spans="1:6" x14ac:dyDescent="0.3">
      <c r="A21727" s="8"/>
      <c r="B21727" s="8"/>
      <c r="C21727" s="8"/>
      <c r="D21727" s="8"/>
      <c r="E21727" s="8"/>
      <c r="F21727" s="9"/>
    </row>
    <row r="21728" spans="1:6" x14ac:dyDescent="0.3">
      <c r="A21728" s="6"/>
      <c r="B21728" s="6"/>
      <c r="C21728" s="6"/>
      <c r="D21728" s="6"/>
      <c r="E21728" s="6"/>
      <c r="F21728" s="7"/>
    </row>
    <row r="21729" spans="1:6" x14ac:dyDescent="0.3">
      <c r="A21729" s="8"/>
      <c r="B21729" s="8"/>
      <c r="C21729" s="8"/>
      <c r="D21729" s="8"/>
      <c r="E21729" s="8"/>
      <c r="F21729" s="9"/>
    </row>
    <row r="21730" spans="1:6" x14ac:dyDescent="0.3">
      <c r="A21730" s="6"/>
      <c r="B21730" s="6"/>
      <c r="C21730" s="6"/>
      <c r="D21730" s="6"/>
      <c r="E21730" s="6"/>
      <c r="F21730" s="7"/>
    </row>
    <row r="21731" spans="1:6" x14ac:dyDescent="0.3">
      <c r="A21731" s="8"/>
      <c r="B21731" s="8"/>
      <c r="C21731" s="8"/>
      <c r="D21731" s="8"/>
      <c r="E21731" s="8"/>
      <c r="F21731" s="9"/>
    </row>
    <row r="21732" spans="1:6" x14ac:dyDescent="0.3">
      <c r="A21732" s="6"/>
      <c r="B21732" s="6"/>
      <c r="C21732" s="6"/>
      <c r="D21732" s="6"/>
      <c r="E21732" s="6"/>
      <c r="F21732" s="7"/>
    </row>
    <row r="21733" spans="1:6" x14ac:dyDescent="0.3">
      <c r="A21733" s="8"/>
      <c r="B21733" s="8"/>
      <c r="C21733" s="8"/>
      <c r="D21733" s="8"/>
      <c r="E21733" s="8"/>
      <c r="F21733" s="9"/>
    </row>
    <row r="21734" spans="1:6" x14ac:dyDescent="0.3">
      <c r="A21734" s="6"/>
      <c r="B21734" s="6"/>
      <c r="C21734" s="6"/>
      <c r="D21734" s="6"/>
      <c r="E21734" s="6"/>
      <c r="F21734" s="7"/>
    </row>
    <row r="21735" spans="1:6" x14ac:dyDescent="0.3">
      <c r="A21735" s="8"/>
      <c r="B21735" s="8"/>
      <c r="C21735" s="8"/>
      <c r="D21735" s="8"/>
      <c r="E21735" s="8"/>
      <c r="F21735" s="9"/>
    </row>
    <row r="21736" spans="1:6" x14ac:dyDescent="0.3">
      <c r="A21736" s="6"/>
      <c r="B21736" s="6"/>
      <c r="C21736" s="6"/>
      <c r="D21736" s="6"/>
      <c r="E21736" s="6"/>
      <c r="F21736" s="7"/>
    </row>
    <row r="21737" spans="1:6" x14ac:dyDescent="0.3">
      <c r="A21737" s="8"/>
      <c r="B21737" s="8"/>
      <c r="C21737" s="8"/>
      <c r="D21737" s="8"/>
      <c r="E21737" s="8"/>
      <c r="F21737" s="9"/>
    </row>
    <row r="21738" spans="1:6" x14ac:dyDescent="0.3">
      <c r="A21738" s="6"/>
      <c r="B21738" s="6"/>
      <c r="C21738" s="6"/>
      <c r="D21738" s="6"/>
      <c r="E21738" s="6"/>
      <c r="F21738" s="7"/>
    </row>
    <row r="21739" spans="1:6" x14ac:dyDescent="0.3">
      <c r="A21739" s="8"/>
      <c r="B21739" s="8"/>
      <c r="C21739" s="8"/>
      <c r="D21739" s="8"/>
      <c r="E21739" s="8"/>
      <c r="F21739" s="9"/>
    </row>
    <row r="21740" spans="1:6" x14ac:dyDescent="0.3">
      <c r="A21740" s="6"/>
      <c r="B21740" s="6"/>
      <c r="C21740" s="6"/>
      <c r="D21740" s="6"/>
      <c r="E21740" s="6"/>
      <c r="F21740" s="7"/>
    </row>
    <row r="21741" spans="1:6" x14ac:dyDescent="0.3">
      <c r="A21741" s="8"/>
      <c r="B21741" s="8"/>
      <c r="C21741" s="8"/>
      <c r="D21741" s="8"/>
      <c r="E21741" s="8"/>
      <c r="F21741" s="9"/>
    </row>
    <row r="21742" spans="1:6" x14ac:dyDescent="0.3">
      <c r="A21742" s="6"/>
      <c r="B21742" s="6"/>
      <c r="C21742" s="6"/>
      <c r="D21742" s="6"/>
      <c r="E21742" s="6"/>
      <c r="F21742" s="7"/>
    </row>
    <row r="21743" spans="1:6" x14ac:dyDescent="0.3">
      <c r="A21743" s="8"/>
      <c r="B21743" s="8"/>
      <c r="C21743" s="8"/>
      <c r="D21743" s="8"/>
      <c r="E21743" s="8"/>
      <c r="F21743" s="9"/>
    </row>
    <row r="21744" spans="1:6" x14ac:dyDescent="0.3">
      <c r="A21744" s="6"/>
      <c r="B21744" s="6"/>
      <c r="C21744" s="6"/>
      <c r="D21744" s="6"/>
      <c r="E21744" s="6"/>
      <c r="F21744" s="7"/>
    </row>
    <row r="21745" spans="1:6" x14ac:dyDescent="0.3">
      <c r="A21745" s="8"/>
      <c r="B21745" s="8"/>
      <c r="C21745" s="8"/>
      <c r="D21745" s="8"/>
      <c r="E21745" s="8"/>
      <c r="F21745" s="9"/>
    </row>
    <row r="21746" spans="1:6" x14ac:dyDescent="0.3">
      <c r="A21746" s="6"/>
      <c r="B21746" s="6"/>
      <c r="C21746" s="6"/>
      <c r="D21746" s="6"/>
      <c r="E21746" s="6"/>
      <c r="F21746" s="7"/>
    </row>
    <row r="21747" spans="1:6" x14ac:dyDescent="0.3">
      <c r="A21747" s="8"/>
      <c r="B21747" s="8"/>
      <c r="C21747" s="8"/>
      <c r="D21747" s="8"/>
      <c r="E21747" s="8"/>
      <c r="F21747" s="9"/>
    </row>
    <row r="21748" spans="1:6" x14ac:dyDescent="0.3">
      <c r="A21748" s="6"/>
      <c r="B21748" s="6"/>
      <c r="C21748" s="6"/>
      <c r="D21748" s="6"/>
      <c r="E21748" s="6"/>
      <c r="F21748" s="7"/>
    </row>
    <row r="21749" spans="1:6" x14ac:dyDescent="0.3">
      <c r="A21749" s="8"/>
      <c r="B21749" s="8"/>
      <c r="C21749" s="8"/>
      <c r="D21749" s="8"/>
      <c r="E21749" s="8"/>
      <c r="F21749" s="9"/>
    </row>
    <row r="21750" spans="1:6" x14ac:dyDescent="0.3">
      <c r="A21750" s="6"/>
      <c r="B21750" s="6"/>
      <c r="C21750" s="6"/>
      <c r="D21750" s="6"/>
      <c r="E21750" s="6"/>
      <c r="F21750" s="7"/>
    </row>
    <row r="21751" spans="1:6" x14ac:dyDescent="0.3">
      <c r="A21751" s="8"/>
      <c r="B21751" s="8"/>
      <c r="C21751" s="8"/>
      <c r="D21751" s="8"/>
      <c r="E21751" s="8"/>
      <c r="F21751" s="9"/>
    </row>
    <row r="21752" spans="1:6" x14ac:dyDescent="0.3">
      <c r="A21752" s="6"/>
      <c r="B21752" s="6"/>
      <c r="C21752" s="6"/>
      <c r="D21752" s="6"/>
      <c r="E21752" s="6"/>
      <c r="F21752" s="7"/>
    </row>
    <row r="21753" spans="1:6" x14ac:dyDescent="0.3">
      <c r="A21753" s="8"/>
      <c r="B21753" s="8"/>
      <c r="C21753" s="8"/>
      <c r="D21753" s="8"/>
      <c r="E21753" s="8"/>
      <c r="F21753" s="9"/>
    </row>
    <row r="21754" spans="1:6" x14ac:dyDescent="0.3">
      <c r="A21754" s="6"/>
      <c r="B21754" s="6"/>
      <c r="C21754" s="6"/>
      <c r="D21754" s="6"/>
      <c r="E21754" s="6"/>
      <c r="F21754" s="7"/>
    </row>
    <row r="21755" spans="1:6" x14ac:dyDescent="0.3">
      <c r="A21755" s="8"/>
      <c r="B21755" s="8"/>
      <c r="C21755" s="8"/>
      <c r="D21755" s="8"/>
      <c r="E21755" s="8"/>
      <c r="F21755" s="9"/>
    </row>
    <row r="21756" spans="1:6" x14ac:dyDescent="0.3">
      <c r="A21756" s="6"/>
      <c r="B21756" s="6"/>
      <c r="C21756" s="6"/>
      <c r="D21756" s="6"/>
      <c r="E21756" s="6"/>
      <c r="F21756" s="7"/>
    </row>
    <row r="21757" spans="1:6" x14ac:dyDescent="0.3">
      <c r="A21757" s="8"/>
      <c r="B21757" s="8"/>
      <c r="C21757" s="8"/>
      <c r="D21757" s="8"/>
      <c r="E21757" s="8"/>
      <c r="F21757" s="9"/>
    </row>
    <row r="21758" spans="1:6" x14ac:dyDescent="0.3">
      <c r="A21758" s="6"/>
      <c r="B21758" s="6"/>
      <c r="C21758" s="6"/>
      <c r="D21758" s="6"/>
      <c r="E21758" s="6"/>
      <c r="F21758" s="7"/>
    </row>
    <row r="21759" spans="1:6" x14ac:dyDescent="0.3">
      <c r="A21759" s="8"/>
      <c r="B21759" s="8"/>
      <c r="C21759" s="8"/>
      <c r="D21759" s="8"/>
      <c r="E21759" s="8"/>
      <c r="F21759" s="9"/>
    </row>
    <row r="21760" spans="1:6" x14ac:dyDescent="0.3">
      <c r="A21760" s="6"/>
      <c r="B21760" s="6"/>
      <c r="C21760" s="6"/>
      <c r="D21760" s="6"/>
      <c r="E21760" s="6"/>
      <c r="F21760" s="7"/>
    </row>
    <row r="21761" spans="1:6" x14ac:dyDescent="0.3">
      <c r="A21761" s="8"/>
      <c r="B21761" s="8"/>
      <c r="C21761" s="8"/>
      <c r="D21761" s="8"/>
      <c r="E21761" s="8"/>
      <c r="F21761" s="9"/>
    </row>
    <row r="21762" spans="1:6" x14ac:dyDescent="0.3">
      <c r="A21762" s="6"/>
      <c r="B21762" s="6"/>
      <c r="C21762" s="6"/>
      <c r="D21762" s="6"/>
      <c r="E21762" s="6"/>
      <c r="F21762" s="7"/>
    </row>
    <row r="21763" spans="1:6" x14ac:dyDescent="0.3">
      <c r="A21763" s="8"/>
      <c r="B21763" s="8"/>
      <c r="C21763" s="8"/>
      <c r="D21763" s="8"/>
      <c r="E21763" s="8"/>
      <c r="F21763" s="9"/>
    </row>
    <row r="21764" spans="1:6" x14ac:dyDescent="0.3">
      <c r="A21764" s="6"/>
      <c r="B21764" s="6"/>
      <c r="C21764" s="6"/>
      <c r="D21764" s="6"/>
      <c r="E21764" s="6"/>
      <c r="F21764" s="7"/>
    </row>
    <row r="21765" spans="1:6" x14ac:dyDescent="0.3">
      <c r="A21765" s="8"/>
      <c r="B21765" s="8"/>
      <c r="C21765" s="8"/>
      <c r="D21765" s="8"/>
      <c r="E21765" s="8"/>
      <c r="F21765" s="9"/>
    </row>
    <row r="21766" spans="1:6" x14ac:dyDescent="0.3">
      <c r="A21766" s="6"/>
      <c r="B21766" s="6"/>
      <c r="C21766" s="6"/>
      <c r="D21766" s="6"/>
      <c r="E21766" s="6"/>
      <c r="F21766" s="7"/>
    </row>
    <row r="21767" spans="1:6" x14ac:dyDescent="0.3">
      <c r="A21767" s="8"/>
      <c r="B21767" s="8"/>
      <c r="C21767" s="8"/>
      <c r="D21767" s="8"/>
      <c r="E21767" s="8"/>
      <c r="F21767" s="9"/>
    </row>
    <row r="21768" spans="1:6" x14ac:dyDescent="0.3">
      <c r="A21768" s="6"/>
      <c r="B21768" s="6"/>
      <c r="C21768" s="6"/>
      <c r="D21768" s="6"/>
      <c r="E21768" s="6"/>
      <c r="F21768" s="7"/>
    </row>
    <row r="21769" spans="1:6" x14ac:dyDescent="0.3">
      <c r="A21769" s="8"/>
      <c r="B21769" s="8"/>
      <c r="C21769" s="8"/>
      <c r="D21769" s="8"/>
      <c r="E21769" s="8"/>
      <c r="F21769" s="9"/>
    </row>
    <row r="21770" spans="1:6" x14ac:dyDescent="0.3">
      <c r="A21770" s="6"/>
      <c r="B21770" s="6"/>
      <c r="C21770" s="6"/>
      <c r="D21770" s="6"/>
      <c r="E21770" s="6"/>
      <c r="F21770" s="7"/>
    </row>
    <row r="21771" spans="1:6" x14ac:dyDescent="0.3">
      <c r="A21771" s="8"/>
      <c r="B21771" s="8"/>
      <c r="C21771" s="8"/>
      <c r="D21771" s="8"/>
      <c r="E21771" s="8"/>
      <c r="F21771" s="9"/>
    </row>
    <row r="21772" spans="1:6" x14ac:dyDescent="0.3">
      <c r="A21772" s="6"/>
      <c r="B21772" s="6"/>
      <c r="C21772" s="6"/>
      <c r="D21772" s="6"/>
      <c r="E21772" s="6"/>
      <c r="F21772" s="7"/>
    </row>
    <row r="21773" spans="1:6" x14ac:dyDescent="0.3">
      <c r="A21773" s="8"/>
      <c r="B21773" s="8"/>
      <c r="C21773" s="8"/>
      <c r="D21773" s="8"/>
      <c r="E21773" s="8"/>
      <c r="F21773" s="9"/>
    </row>
    <row r="21774" spans="1:6" x14ac:dyDescent="0.3">
      <c r="A21774" s="6"/>
      <c r="B21774" s="6"/>
      <c r="C21774" s="6"/>
      <c r="D21774" s="6"/>
      <c r="E21774" s="6"/>
      <c r="F21774" s="7"/>
    </row>
    <row r="21775" spans="1:6" x14ac:dyDescent="0.3">
      <c r="A21775" s="8"/>
      <c r="B21775" s="8"/>
      <c r="C21775" s="8"/>
      <c r="D21775" s="8"/>
      <c r="E21775" s="8"/>
      <c r="F21775" s="9"/>
    </row>
    <row r="21776" spans="1:6" x14ac:dyDescent="0.3">
      <c r="A21776" s="6"/>
      <c r="B21776" s="6"/>
      <c r="C21776" s="6"/>
      <c r="D21776" s="6"/>
      <c r="E21776" s="6"/>
      <c r="F21776" s="7"/>
    </row>
    <row r="21777" spans="1:6" x14ac:dyDescent="0.3">
      <c r="A21777" s="8"/>
      <c r="B21777" s="8"/>
      <c r="C21777" s="8"/>
      <c r="D21777" s="8"/>
      <c r="E21777" s="8"/>
      <c r="F21777" s="9"/>
    </row>
    <row r="21778" spans="1:6" x14ac:dyDescent="0.3">
      <c r="A21778" s="6"/>
      <c r="B21778" s="6"/>
      <c r="C21778" s="6"/>
      <c r="D21778" s="6"/>
      <c r="E21778" s="6"/>
      <c r="F21778" s="7"/>
    </row>
    <row r="21779" spans="1:6" x14ac:dyDescent="0.3">
      <c r="A21779" s="8"/>
      <c r="B21779" s="8"/>
      <c r="C21779" s="8"/>
      <c r="D21779" s="8"/>
      <c r="E21779" s="8"/>
      <c r="F21779" s="9"/>
    </row>
    <row r="21780" spans="1:6" x14ac:dyDescent="0.3">
      <c r="A21780" s="6"/>
      <c r="B21780" s="6"/>
      <c r="C21780" s="6"/>
      <c r="D21780" s="6"/>
      <c r="E21780" s="6"/>
      <c r="F21780" s="7"/>
    </row>
    <row r="21781" spans="1:6" x14ac:dyDescent="0.3">
      <c r="A21781" s="8"/>
      <c r="B21781" s="8"/>
      <c r="C21781" s="8"/>
      <c r="D21781" s="8"/>
      <c r="E21781" s="8"/>
      <c r="F21781" s="9"/>
    </row>
    <row r="21782" spans="1:6" x14ac:dyDescent="0.3">
      <c r="A21782" s="6"/>
      <c r="B21782" s="6"/>
      <c r="C21782" s="6"/>
      <c r="D21782" s="6"/>
      <c r="E21782" s="6"/>
      <c r="F21782" s="7"/>
    </row>
    <row r="21783" spans="1:6" x14ac:dyDescent="0.3">
      <c r="A21783" s="8"/>
      <c r="B21783" s="8"/>
      <c r="C21783" s="8"/>
      <c r="D21783" s="8"/>
      <c r="E21783" s="8"/>
      <c r="F21783" s="9"/>
    </row>
    <row r="21784" spans="1:6" x14ac:dyDescent="0.3">
      <c r="A21784" s="6"/>
      <c r="B21784" s="6"/>
      <c r="C21784" s="6"/>
      <c r="D21784" s="6"/>
      <c r="E21784" s="6"/>
      <c r="F21784" s="7"/>
    </row>
    <row r="21785" spans="1:6" x14ac:dyDescent="0.3">
      <c r="A21785" s="8"/>
      <c r="B21785" s="8"/>
      <c r="C21785" s="8"/>
      <c r="D21785" s="8"/>
      <c r="E21785" s="8"/>
      <c r="F21785" s="9"/>
    </row>
    <row r="21786" spans="1:6" x14ac:dyDescent="0.3">
      <c r="A21786" s="6"/>
      <c r="B21786" s="6"/>
      <c r="C21786" s="6"/>
      <c r="D21786" s="6"/>
      <c r="E21786" s="6"/>
      <c r="F21786" s="7"/>
    </row>
    <row r="21787" spans="1:6" x14ac:dyDescent="0.3">
      <c r="A21787" s="8"/>
      <c r="B21787" s="8"/>
      <c r="C21787" s="8"/>
      <c r="D21787" s="8"/>
      <c r="E21787" s="8"/>
      <c r="F21787" s="9"/>
    </row>
    <row r="21788" spans="1:6" x14ac:dyDescent="0.3">
      <c r="A21788" s="6"/>
      <c r="B21788" s="6"/>
      <c r="C21788" s="6"/>
      <c r="D21788" s="6"/>
      <c r="E21788" s="6"/>
      <c r="F21788" s="7"/>
    </row>
    <row r="21789" spans="1:6" x14ac:dyDescent="0.3">
      <c r="A21789" s="8"/>
      <c r="B21789" s="8"/>
      <c r="C21789" s="8"/>
      <c r="D21789" s="8"/>
      <c r="E21789" s="8"/>
      <c r="F21789" s="9"/>
    </row>
    <row r="21790" spans="1:6" x14ac:dyDescent="0.3">
      <c r="A21790" s="6"/>
      <c r="B21790" s="6"/>
      <c r="C21790" s="6"/>
      <c r="D21790" s="6"/>
      <c r="E21790" s="6"/>
      <c r="F21790" s="7"/>
    </row>
    <row r="21791" spans="1:6" x14ac:dyDescent="0.3">
      <c r="A21791" s="8"/>
      <c r="B21791" s="8"/>
      <c r="C21791" s="8"/>
      <c r="D21791" s="8"/>
      <c r="E21791" s="8"/>
      <c r="F21791" s="9"/>
    </row>
    <row r="21792" spans="1:6" x14ac:dyDescent="0.3">
      <c r="A21792" s="6"/>
      <c r="B21792" s="6"/>
      <c r="C21792" s="6"/>
      <c r="D21792" s="6"/>
      <c r="E21792" s="6"/>
      <c r="F21792" s="7"/>
    </row>
    <row r="21793" spans="1:6" x14ac:dyDescent="0.3">
      <c r="A21793" s="8"/>
      <c r="B21793" s="8"/>
      <c r="C21793" s="8"/>
      <c r="D21793" s="8"/>
      <c r="E21793" s="8"/>
      <c r="F21793" s="9"/>
    </row>
    <row r="21794" spans="1:6" x14ac:dyDescent="0.3">
      <c r="A21794" s="6"/>
      <c r="B21794" s="6"/>
      <c r="C21794" s="6"/>
      <c r="D21794" s="6"/>
      <c r="E21794" s="6"/>
      <c r="F21794" s="7"/>
    </row>
    <row r="21795" spans="1:6" x14ac:dyDescent="0.3">
      <c r="A21795" s="8"/>
      <c r="B21795" s="8"/>
      <c r="C21795" s="8"/>
      <c r="D21795" s="8"/>
      <c r="E21795" s="8"/>
      <c r="F21795" s="9"/>
    </row>
    <row r="21796" spans="1:6" x14ac:dyDescent="0.3">
      <c r="A21796" s="6"/>
      <c r="B21796" s="6"/>
      <c r="C21796" s="6"/>
      <c r="D21796" s="6"/>
      <c r="E21796" s="6"/>
      <c r="F21796" s="7"/>
    </row>
    <row r="21797" spans="1:6" x14ac:dyDescent="0.3">
      <c r="A21797" s="8"/>
      <c r="B21797" s="8"/>
      <c r="C21797" s="8"/>
      <c r="D21797" s="8"/>
      <c r="E21797" s="8"/>
      <c r="F21797" s="9"/>
    </row>
    <row r="21798" spans="1:6" x14ac:dyDescent="0.3">
      <c r="A21798" s="6"/>
      <c r="B21798" s="6"/>
      <c r="C21798" s="6"/>
      <c r="D21798" s="6"/>
      <c r="E21798" s="6"/>
      <c r="F21798" s="7"/>
    </row>
    <row r="21799" spans="1:6" x14ac:dyDescent="0.3">
      <c r="A21799" s="8"/>
      <c r="B21799" s="8"/>
      <c r="C21799" s="8"/>
      <c r="D21799" s="8"/>
      <c r="E21799" s="8"/>
      <c r="F21799" s="9"/>
    </row>
    <row r="21800" spans="1:6" x14ac:dyDescent="0.3">
      <c r="A21800" s="6"/>
      <c r="B21800" s="6"/>
      <c r="C21800" s="6"/>
      <c r="D21800" s="6"/>
      <c r="E21800" s="6"/>
      <c r="F21800" s="7"/>
    </row>
    <row r="21801" spans="1:6" x14ac:dyDescent="0.3">
      <c r="A21801" s="8"/>
      <c r="B21801" s="8"/>
      <c r="C21801" s="8"/>
      <c r="D21801" s="8"/>
      <c r="E21801" s="8"/>
      <c r="F21801" s="9"/>
    </row>
    <row r="21802" spans="1:6" x14ac:dyDescent="0.3">
      <c r="A21802" s="6"/>
      <c r="B21802" s="6"/>
      <c r="C21802" s="6"/>
      <c r="D21802" s="6"/>
      <c r="E21802" s="6"/>
      <c r="F21802" s="7"/>
    </row>
    <row r="21803" spans="1:6" x14ac:dyDescent="0.3">
      <c r="A21803" s="8"/>
      <c r="B21803" s="8"/>
      <c r="C21803" s="8"/>
      <c r="D21803" s="8"/>
      <c r="E21803" s="8"/>
      <c r="F21803" s="9"/>
    </row>
    <row r="21804" spans="1:6" x14ac:dyDescent="0.3">
      <c r="A21804" s="6"/>
      <c r="B21804" s="6"/>
      <c r="C21804" s="6"/>
      <c r="D21804" s="6"/>
      <c r="E21804" s="6"/>
      <c r="F21804" s="7"/>
    </row>
    <row r="21805" spans="1:6" x14ac:dyDescent="0.3">
      <c r="A21805" s="8"/>
      <c r="B21805" s="8"/>
      <c r="C21805" s="8"/>
      <c r="D21805" s="8"/>
      <c r="E21805" s="8"/>
      <c r="F21805" s="9"/>
    </row>
    <row r="21806" spans="1:6" x14ac:dyDescent="0.3">
      <c r="A21806" s="6"/>
      <c r="B21806" s="6"/>
      <c r="C21806" s="6"/>
      <c r="D21806" s="6"/>
      <c r="E21806" s="6"/>
      <c r="F21806" s="7"/>
    </row>
    <row r="21807" spans="1:6" x14ac:dyDescent="0.3">
      <c r="A21807" s="8"/>
      <c r="B21807" s="8"/>
      <c r="C21807" s="8"/>
      <c r="D21807" s="8"/>
      <c r="E21807" s="8"/>
      <c r="F21807" s="9"/>
    </row>
    <row r="21808" spans="1:6" x14ac:dyDescent="0.3">
      <c r="A21808" s="6"/>
      <c r="B21808" s="6"/>
      <c r="C21808" s="6"/>
      <c r="D21808" s="6"/>
      <c r="E21808" s="6"/>
      <c r="F21808" s="7"/>
    </row>
    <row r="21809" spans="1:6" x14ac:dyDescent="0.3">
      <c r="A21809" s="8"/>
      <c r="B21809" s="8"/>
      <c r="C21809" s="8"/>
      <c r="D21809" s="8"/>
      <c r="E21809" s="8"/>
      <c r="F21809" s="9"/>
    </row>
    <row r="21810" spans="1:6" x14ac:dyDescent="0.3">
      <c r="A21810" s="6"/>
      <c r="B21810" s="6"/>
      <c r="C21810" s="6"/>
      <c r="D21810" s="6"/>
      <c r="E21810" s="6"/>
      <c r="F21810" s="7"/>
    </row>
    <row r="21811" spans="1:6" x14ac:dyDescent="0.3">
      <c r="A21811" s="8"/>
      <c r="B21811" s="8"/>
      <c r="C21811" s="8"/>
      <c r="D21811" s="8"/>
      <c r="E21811" s="8"/>
      <c r="F21811" s="9"/>
    </row>
    <row r="21812" spans="1:6" x14ac:dyDescent="0.3">
      <c r="A21812" s="6"/>
      <c r="B21812" s="6"/>
      <c r="C21812" s="6"/>
      <c r="D21812" s="6"/>
      <c r="E21812" s="6"/>
      <c r="F21812" s="7"/>
    </row>
    <row r="21813" spans="1:6" x14ac:dyDescent="0.3">
      <c r="A21813" s="8"/>
      <c r="B21813" s="8"/>
      <c r="C21813" s="8"/>
      <c r="D21813" s="8"/>
      <c r="E21813" s="8"/>
      <c r="F21813" s="9"/>
    </row>
    <row r="21814" spans="1:6" x14ac:dyDescent="0.3">
      <c r="A21814" s="6"/>
      <c r="B21814" s="6"/>
      <c r="C21814" s="6"/>
      <c r="D21814" s="6"/>
      <c r="E21814" s="6"/>
      <c r="F21814" s="7"/>
    </row>
    <row r="21815" spans="1:6" x14ac:dyDescent="0.3">
      <c r="A21815" s="8"/>
      <c r="B21815" s="8"/>
      <c r="C21815" s="8"/>
      <c r="D21815" s="8"/>
      <c r="E21815" s="8"/>
      <c r="F21815" s="9"/>
    </row>
    <row r="21816" spans="1:6" x14ac:dyDescent="0.3">
      <c r="A21816" s="6"/>
      <c r="B21816" s="6"/>
      <c r="C21816" s="6"/>
      <c r="D21816" s="6"/>
      <c r="E21816" s="6"/>
      <c r="F21816" s="7"/>
    </row>
    <row r="21817" spans="1:6" x14ac:dyDescent="0.3">
      <c r="A21817" s="8"/>
      <c r="B21817" s="8"/>
      <c r="C21817" s="8"/>
      <c r="D21817" s="8"/>
      <c r="E21817" s="8"/>
      <c r="F21817" s="9"/>
    </row>
    <row r="21818" spans="1:6" x14ac:dyDescent="0.3">
      <c r="A21818" s="6"/>
      <c r="B21818" s="6"/>
      <c r="C21818" s="6"/>
      <c r="D21818" s="6"/>
      <c r="E21818" s="6"/>
      <c r="F21818" s="7"/>
    </row>
    <row r="21819" spans="1:6" x14ac:dyDescent="0.3">
      <c r="A21819" s="8"/>
      <c r="B21819" s="8"/>
      <c r="C21819" s="8"/>
      <c r="D21819" s="8"/>
      <c r="E21819" s="8"/>
      <c r="F21819" s="9"/>
    </row>
    <row r="21820" spans="1:6" x14ac:dyDescent="0.3">
      <c r="A21820" s="6"/>
      <c r="B21820" s="6"/>
      <c r="C21820" s="6"/>
      <c r="D21820" s="6"/>
      <c r="E21820" s="6"/>
      <c r="F21820" s="7"/>
    </row>
    <row r="21821" spans="1:6" x14ac:dyDescent="0.3">
      <c r="A21821" s="8"/>
      <c r="B21821" s="8"/>
      <c r="C21821" s="8"/>
      <c r="D21821" s="8"/>
      <c r="E21821" s="8"/>
      <c r="F21821" s="9"/>
    </row>
    <row r="21822" spans="1:6" x14ac:dyDescent="0.3">
      <c r="A21822" s="6"/>
      <c r="B21822" s="6"/>
      <c r="C21822" s="6"/>
      <c r="D21822" s="6"/>
      <c r="E21822" s="6"/>
      <c r="F21822" s="7"/>
    </row>
    <row r="21823" spans="1:6" x14ac:dyDescent="0.3">
      <c r="A21823" s="8"/>
      <c r="B21823" s="8"/>
      <c r="C21823" s="8"/>
      <c r="D21823" s="8"/>
      <c r="E21823" s="8"/>
      <c r="F21823" s="9"/>
    </row>
    <row r="21824" spans="1:6" x14ac:dyDescent="0.3">
      <c r="A21824" s="6"/>
      <c r="B21824" s="6"/>
      <c r="C21824" s="6"/>
      <c r="D21824" s="6"/>
      <c r="E21824" s="6"/>
      <c r="F21824" s="7"/>
    </row>
    <row r="21825" spans="1:6" x14ac:dyDescent="0.3">
      <c r="A21825" s="8"/>
      <c r="B21825" s="8"/>
      <c r="C21825" s="8"/>
      <c r="D21825" s="8"/>
      <c r="E21825" s="8"/>
      <c r="F21825" s="9"/>
    </row>
    <row r="21826" spans="1:6" x14ac:dyDescent="0.3">
      <c r="A21826" s="6"/>
      <c r="B21826" s="6"/>
      <c r="C21826" s="6"/>
      <c r="D21826" s="6"/>
      <c r="E21826" s="6"/>
      <c r="F21826" s="7"/>
    </row>
    <row r="21827" spans="1:6" x14ac:dyDescent="0.3">
      <c r="A21827" s="8"/>
      <c r="B21827" s="8"/>
      <c r="C21827" s="8"/>
      <c r="D21827" s="8"/>
      <c r="E21827" s="8"/>
      <c r="F21827" s="9"/>
    </row>
    <row r="21828" spans="1:6" x14ac:dyDescent="0.3">
      <c r="A21828" s="6"/>
      <c r="B21828" s="6"/>
      <c r="C21828" s="6"/>
      <c r="D21828" s="6"/>
      <c r="E21828" s="6"/>
      <c r="F21828" s="7"/>
    </row>
    <row r="21829" spans="1:6" x14ac:dyDescent="0.3">
      <c r="A21829" s="8"/>
      <c r="B21829" s="8"/>
      <c r="C21829" s="8"/>
      <c r="D21829" s="8"/>
      <c r="E21829" s="8"/>
      <c r="F21829" s="9"/>
    </row>
    <row r="21830" spans="1:6" x14ac:dyDescent="0.3">
      <c r="A21830" s="6"/>
      <c r="B21830" s="6"/>
      <c r="C21830" s="6"/>
      <c r="D21830" s="6"/>
      <c r="E21830" s="6"/>
      <c r="F21830" s="7"/>
    </row>
    <row r="21831" spans="1:6" x14ac:dyDescent="0.3">
      <c r="A21831" s="8"/>
      <c r="B21831" s="8"/>
      <c r="C21831" s="8"/>
      <c r="D21831" s="8"/>
      <c r="E21831" s="8"/>
      <c r="F21831" s="9"/>
    </row>
    <row r="21832" spans="1:6" x14ac:dyDescent="0.3">
      <c r="A21832" s="6"/>
      <c r="B21832" s="6"/>
      <c r="C21832" s="6"/>
      <c r="D21832" s="6"/>
      <c r="E21832" s="6"/>
      <c r="F21832" s="7"/>
    </row>
    <row r="21833" spans="1:6" x14ac:dyDescent="0.3">
      <c r="A21833" s="8"/>
      <c r="B21833" s="8"/>
      <c r="C21833" s="8"/>
      <c r="D21833" s="8"/>
      <c r="E21833" s="8"/>
      <c r="F21833" s="9"/>
    </row>
    <row r="21834" spans="1:6" x14ac:dyDescent="0.3">
      <c r="A21834" s="6"/>
      <c r="B21834" s="6"/>
      <c r="C21834" s="6"/>
      <c r="D21834" s="6"/>
      <c r="E21834" s="6"/>
      <c r="F21834" s="7"/>
    </row>
    <row r="21835" spans="1:6" x14ac:dyDescent="0.3">
      <c r="A21835" s="8"/>
      <c r="B21835" s="8"/>
      <c r="C21835" s="8"/>
      <c r="D21835" s="8"/>
      <c r="E21835" s="8"/>
      <c r="F21835" s="9"/>
    </row>
    <row r="21836" spans="1:6" x14ac:dyDescent="0.3">
      <c r="A21836" s="6"/>
      <c r="B21836" s="6"/>
      <c r="C21836" s="6"/>
      <c r="D21836" s="6"/>
      <c r="E21836" s="6"/>
      <c r="F21836" s="7"/>
    </row>
    <row r="21837" spans="1:6" x14ac:dyDescent="0.3">
      <c r="A21837" s="8"/>
      <c r="B21837" s="8"/>
      <c r="C21837" s="8"/>
      <c r="D21837" s="8"/>
      <c r="E21837" s="8"/>
      <c r="F21837" s="9"/>
    </row>
    <row r="21838" spans="1:6" x14ac:dyDescent="0.3">
      <c r="A21838" s="6"/>
      <c r="B21838" s="6"/>
      <c r="C21838" s="6"/>
      <c r="D21838" s="6"/>
      <c r="E21838" s="6"/>
      <c r="F21838" s="7"/>
    </row>
    <row r="21839" spans="1:6" x14ac:dyDescent="0.3">
      <c r="A21839" s="8"/>
      <c r="B21839" s="8"/>
      <c r="C21839" s="8"/>
      <c r="D21839" s="8"/>
      <c r="E21839" s="8"/>
      <c r="F21839" s="9"/>
    </row>
    <row r="21840" spans="1:6" x14ac:dyDescent="0.3">
      <c r="A21840" s="6"/>
      <c r="B21840" s="6"/>
      <c r="C21840" s="6"/>
      <c r="D21840" s="6"/>
      <c r="E21840" s="6"/>
      <c r="F21840" s="7"/>
    </row>
    <row r="21841" spans="1:6" x14ac:dyDescent="0.3">
      <c r="A21841" s="8"/>
      <c r="B21841" s="8"/>
      <c r="C21841" s="8"/>
      <c r="D21841" s="8"/>
      <c r="E21841" s="8"/>
      <c r="F21841" s="9"/>
    </row>
    <row r="21842" spans="1:6" x14ac:dyDescent="0.3">
      <c r="A21842" s="6"/>
      <c r="B21842" s="6"/>
      <c r="C21842" s="6"/>
      <c r="D21842" s="6"/>
      <c r="E21842" s="6"/>
      <c r="F21842" s="7"/>
    </row>
    <row r="21843" spans="1:6" x14ac:dyDescent="0.3">
      <c r="A21843" s="8"/>
      <c r="B21843" s="8"/>
      <c r="C21843" s="8"/>
      <c r="D21843" s="8"/>
      <c r="E21843" s="8"/>
      <c r="F21843" s="9"/>
    </row>
    <row r="21844" spans="1:6" x14ac:dyDescent="0.3">
      <c r="A21844" s="6"/>
      <c r="B21844" s="6"/>
      <c r="C21844" s="6"/>
      <c r="D21844" s="6"/>
      <c r="E21844" s="6"/>
      <c r="F21844" s="7"/>
    </row>
    <row r="21845" spans="1:6" x14ac:dyDescent="0.3">
      <c r="A21845" s="8"/>
      <c r="B21845" s="8"/>
      <c r="C21845" s="8"/>
      <c r="D21845" s="8"/>
      <c r="E21845" s="8"/>
      <c r="F21845" s="9"/>
    </row>
    <row r="21846" spans="1:6" x14ac:dyDescent="0.3">
      <c r="A21846" s="6"/>
      <c r="B21846" s="6"/>
      <c r="C21846" s="6"/>
      <c r="D21846" s="6"/>
      <c r="E21846" s="6"/>
      <c r="F21846" s="7"/>
    </row>
    <row r="21847" spans="1:6" x14ac:dyDescent="0.3">
      <c r="A21847" s="8"/>
      <c r="B21847" s="8"/>
      <c r="C21847" s="8"/>
      <c r="D21847" s="8"/>
      <c r="E21847" s="8"/>
      <c r="F21847" s="9"/>
    </row>
    <row r="21848" spans="1:6" x14ac:dyDescent="0.3">
      <c r="A21848" s="6"/>
      <c r="B21848" s="6"/>
      <c r="C21848" s="6"/>
      <c r="D21848" s="6"/>
      <c r="E21848" s="6"/>
      <c r="F21848" s="7"/>
    </row>
    <row r="21849" spans="1:6" x14ac:dyDescent="0.3">
      <c r="A21849" s="8"/>
      <c r="B21849" s="8"/>
      <c r="C21849" s="8"/>
      <c r="D21849" s="8"/>
      <c r="E21849" s="8"/>
      <c r="F21849" s="9"/>
    </row>
    <row r="21850" spans="1:6" x14ac:dyDescent="0.3">
      <c r="A21850" s="6"/>
      <c r="B21850" s="6"/>
      <c r="C21850" s="6"/>
      <c r="D21850" s="6"/>
      <c r="E21850" s="6"/>
      <c r="F21850" s="7"/>
    </row>
    <row r="21851" spans="1:6" x14ac:dyDescent="0.3">
      <c r="A21851" s="8"/>
      <c r="B21851" s="8"/>
      <c r="C21851" s="8"/>
      <c r="D21851" s="8"/>
      <c r="E21851" s="8"/>
      <c r="F21851" s="9"/>
    </row>
    <row r="21852" spans="1:6" x14ac:dyDescent="0.3">
      <c r="A21852" s="6"/>
      <c r="B21852" s="6"/>
      <c r="C21852" s="6"/>
      <c r="D21852" s="6"/>
      <c r="E21852" s="6"/>
      <c r="F21852" s="7"/>
    </row>
    <row r="21853" spans="1:6" x14ac:dyDescent="0.3">
      <c r="A21853" s="8"/>
      <c r="B21853" s="8"/>
      <c r="C21853" s="8"/>
      <c r="D21853" s="8"/>
      <c r="E21853" s="8"/>
      <c r="F21853" s="9"/>
    </row>
    <row r="21854" spans="1:6" x14ac:dyDescent="0.3">
      <c r="A21854" s="6"/>
      <c r="B21854" s="6"/>
      <c r="C21854" s="6"/>
      <c r="D21854" s="6"/>
      <c r="E21854" s="6"/>
      <c r="F21854" s="7"/>
    </row>
    <row r="21855" spans="1:6" x14ac:dyDescent="0.3">
      <c r="A21855" s="8"/>
      <c r="B21855" s="8"/>
      <c r="C21855" s="8"/>
      <c r="D21855" s="8"/>
      <c r="E21855" s="8"/>
      <c r="F21855" s="9"/>
    </row>
    <row r="21856" spans="1:6" x14ac:dyDescent="0.3">
      <c r="A21856" s="6"/>
      <c r="B21856" s="6"/>
      <c r="C21856" s="6"/>
      <c r="D21856" s="6"/>
      <c r="E21856" s="6"/>
      <c r="F21856" s="7"/>
    </row>
    <row r="21857" spans="1:6" x14ac:dyDescent="0.3">
      <c r="A21857" s="8"/>
      <c r="B21857" s="8"/>
      <c r="C21857" s="8"/>
      <c r="D21857" s="8"/>
      <c r="E21857" s="8"/>
      <c r="F21857" s="9"/>
    </row>
    <row r="21858" spans="1:6" x14ac:dyDescent="0.3">
      <c r="A21858" s="6"/>
      <c r="B21858" s="6"/>
      <c r="C21858" s="6"/>
      <c r="D21858" s="6"/>
      <c r="E21858" s="6"/>
      <c r="F21858" s="7"/>
    </row>
    <row r="21859" spans="1:6" x14ac:dyDescent="0.3">
      <c r="A21859" s="8"/>
      <c r="B21859" s="8"/>
      <c r="C21859" s="8"/>
      <c r="D21859" s="8"/>
      <c r="E21859" s="8"/>
      <c r="F21859" s="9"/>
    </row>
    <row r="21860" spans="1:6" x14ac:dyDescent="0.3">
      <c r="A21860" s="6"/>
      <c r="B21860" s="6"/>
      <c r="C21860" s="6"/>
      <c r="D21860" s="6"/>
      <c r="E21860" s="6"/>
      <c r="F21860" s="7"/>
    </row>
    <row r="21861" spans="1:6" x14ac:dyDescent="0.3">
      <c r="A21861" s="8"/>
      <c r="B21861" s="8"/>
      <c r="C21861" s="8"/>
      <c r="D21861" s="8"/>
      <c r="E21861" s="8"/>
      <c r="F21861" s="9"/>
    </row>
    <row r="21862" spans="1:6" x14ac:dyDescent="0.3">
      <c r="A21862" s="6"/>
      <c r="B21862" s="6"/>
      <c r="C21862" s="6"/>
      <c r="D21862" s="6"/>
      <c r="E21862" s="6"/>
      <c r="F21862" s="7"/>
    </row>
    <row r="21863" spans="1:6" x14ac:dyDescent="0.3">
      <c r="A21863" s="8"/>
      <c r="B21863" s="8"/>
      <c r="C21863" s="8"/>
      <c r="D21863" s="8"/>
      <c r="E21863" s="8"/>
      <c r="F21863" s="9"/>
    </row>
    <row r="21864" spans="1:6" x14ac:dyDescent="0.3">
      <c r="A21864" s="6"/>
      <c r="B21864" s="6"/>
      <c r="C21864" s="6"/>
      <c r="D21864" s="6"/>
      <c r="E21864" s="6"/>
      <c r="F21864" s="7"/>
    </row>
    <row r="21865" spans="1:6" x14ac:dyDescent="0.3">
      <c r="A21865" s="8"/>
      <c r="B21865" s="8"/>
      <c r="C21865" s="8"/>
      <c r="D21865" s="8"/>
      <c r="E21865" s="8"/>
      <c r="F21865" s="9"/>
    </row>
    <row r="21866" spans="1:6" x14ac:dyDescent="0.3">
      <c r="A21866" s="6"/>
      <c r="B21866" s="6"/>
      <c r="C21866" s="6"/>
      <c r="D21866" s="6"/>
      <c r="E21866" s="6"/>
      <c r="F21866" s="7"/>
    </row>
    <row r="21867" spans="1:6" x14ac:dyDescent="0.3">
      <c r="A21867" s="8"/>
      <c r="B21867" s="8"/>
      <c r="C21867" s="8"/>
      <c r="D21867" s="8"/>
      <c r="E21867" s="8"/>
      <c r="F21867" s="9"/>
    </row>
    <row r="21868" spans="1:6" x14ac:dyDescent="0.3">
      <c r="A21868" s="6"/>
      <c r="B21868" s="6"/>
      <c r="C21868" s="6"/>
      <c r="D21868" s="6"/>
      <c r="E21868" s="6"/>
      <c r="F21868" s="7"/>
    </row>
    <row r="21869" spans="1:6" x14ac:dyDescent="0.3">
      <c r="A21869" s="8"/>
      <c r="B21869" s="8"/>
      <c r="C21869" s="8"/>
      <c r="D21869" s="8"/>
      <c r="E21869" s="8"/>
      <c r="F21869" s="9"/>
    </row>
    <row r="21870" spans="1:6" x14ac:dyDescent="0.3">
      <c r="A21870" s="6"/>
      <c r="B21870" s="6"/>
      <c r="C21870" s="6"/>
      <c r="D21870" s="6"/>
      <c r="E21870" s="6"/>
      <c r="F21870" s="7"/>
    </row>
    <row r="21871" spans="1:6" x14ac:dyDescent="0.3">
      <c r="A21871" s="8"/>
      <c r="B21871" s="8"/>
      <c r="C21871" s="8"/>
      <c r="D21871" s="8"/>
      <c r="E21871" s="8"/>
      <c r="F21871" s="9"/>
    </row>
    <row r="21872" spans="1:6" x14ac:dyDescent="0.3">
      <c r="A21872" s="6"/>
      <c r="B21872" s="6"/>
      <c r="C21872" s="6"/>
      <c r="D21872" s="6"/>
      <c r="E21872" s="6"/>
      <c r="F21872" s="7"/>
    </row>
    <row r="21873" spans="1:6" x14ac:dyDescent="0.3">
      <c r="A21873" s="8"/>
      <c r="B21873" s="8"/>
      <c r="C21873" s="8"/>
      <c r="D21873" s="8"/>
      <c r="E21873" s="8"/>
      <c r="F21873" s="9"/>
    </row>
    <row r="21874" spans="1:6" x14ac:dyDescent="0.3">
      <c r="A21874" s="6"/>
      <c r="B21874" s="6"/>
      <c r="C21874" s="6"/>
      <c r="D21874" s="6"/>
      <c r="E21874" s="6"/>
      <c r="F21874" s="7"/>
    </row>
    <row r="21875" spans="1:6" x14ac:dyDescent="0.3">
      <c r="A21875" s="8"/>
      <c r="B21875" s="8"/>
      <c r="C21875" s="8"/>
      <c r="D21875" s="8"/>
      <c r="E21875" s="8"/>
      <c r="F21875" s="9"/>
    </row>
    <row r="21876" spans="1:6" x14ac:dyDescent="0.3">
      <c r="A21876" s="6"/>
      <c r="B21876" s="6"/>
      <c r="C21876" s="6"/>
      <c r="D21876" s="6"/>
      <c r="E21876" s="6"/>
      <c r="F21876" s="7"/>
    </row>
    <row r="21877" spans="1:6" x14ac:dyDescent="0.3">
      <c r="A21877" s="8"/>
      <c r="B21877" s="8"/>
      <c r="C21877" s="8"/>
      <c r="D21877" s="8"/>
      <c r="E21877" s="8"/>
      <c r="F21877" s="9"/>
    </row>
    <row r="21878" spans="1:6" x14ac:dyDescent="0.3">
      <c r="A21878" s="6"/>
      <c r="B21878" s="6"/>
      <c r="C21878" s="6"/>
      <c r="D21878" s="6"/>
      <c r="E21878" s="6"/>
      <c r="F21878" s="7"/>
    </row>
    <row r="21879" spans="1:6" x14ac:dyDescent="0.3">
      <c r="A21879" s="8"/>
      <c r="B21879" s="8"/>
      <c r="C21879" s="8"/>
      <c r="D21879" s="8"/>
      <c r="E21879" s="8"/>
      <c r="F21879" s="9"/>
    </row>
    <row r="21880" spans="1:6" x14ac:dyDescent="0.3">
      <c r="A21880" s="6"/>
      <c r="B21880" s="6"/>
      <c r="C21880" s="6"/>
      <c r="D21880" s="6"/>
      <c r="E21880" s="6"/>
      <c r="F21880" s="7"/>
    </row>
    <row r="21881" spans="1:6" x14ac:dyDescent="0.3">
      <c r="A21881" s="8"/>
      <c r="B21881" s="8"/>
      <c r="C21881" s="8"/>
      <c r="D21881" s="8"/>
      <c r="E21881" s="8"/>
      <c r="F21881" s="9"/>
    </row>
    <row r="21882" spans="1:6" x14ac:dyDescent="0.3">
      <c r="A21882" s="6"/>
      <c r="B21882" s="6"/>
      <c r="C21882" s="6"/>
      <c r="D21882" s="6"/>
      <c r="E21882" s="6"/>
      <c r="F21882" s="7"/>
    </row>
    <row r="21883" spans="1:6" x14ac:dyDescent="0.3">
      <c r="A21883" s="8"/>
      <c r="B21883" s="8"/>
      <c r="C21883" s="8"/>
      <c r="D21883" s="8"/>
      <c r="E21883" s="8"/>
      <c r="F21883" s="9"/>
    </row>
    <row r="21884" spans="1:6" x14ac:dyDescent="0.3">
      <c r="A21884" s="6"/>
      <c r="B21884" s="6"/>
      <c r="C21884" s="6"/>
      <c r="D21884" s="6"/>
      <c r="E21884" s="6"/>
      <c r="F21884" s="7"/>
    </row>
    <row r="21885" spans="1:6" x14ac:dyDescent="0.3">
      <c r="A21885" s="8"/>
      <c r="B21885" s="8"/>
      <c r="C21885" s="8"/>
      <c r="D21885" s="8"/>
      <c r="E21885" s="8"/>
      <c r="F21885" s="9"/>
    </row>
    <row r="21886" spans="1:6" x14ac:dyDescent="0.3">
      <c r="A21886" s="6"/>
      <c r="B21886" s="6"/>
      <c r="C21886" s="6"/>
      <c r="D21886" s="6"/>
      <c r="E21886" s="6"/>
      <c r="F21886" s="7"/>
    </row>
    <row r="21887" spans="1:6" x14ac:dyDescent="0.3">
      <c r="A21887" s="8"/>
      <c r="B21887" s="8"/>
      <c r="C21887" s="8"/>
      <c r="D21887" s="8"/>
      <c r="E21887" s="8"/>
      <c r="F21887" s="9"/>
    </row>
    <row r="21888" spans="1:6" x14ac:dyDescent="0.3">
      <c r="A21888" s="6"/>
      <c r="B21888" s="6"/>
      <c r="C21888" s="6"/>
      <c r="D21888" s="6"/>
      <c r="E21888" s="6"/>
      <c r="F21888" s="7"/>
    </row>
    <row r="21889" spans="1:6" x14ac:dyDescent="0.3">
      <c r="A21889" s="8"/>
      <c r="B21889" s="8"/>
      <c r="C21889" s="8"/>
      <c r="D21889" s="8"/>
      <c r="E21889" s="8"/>
      <c r="F21889" s="9"/>
    </row>
    <row r="21890" spans="1:6" x14ac:dyDescent="0.3">
      <c r="A21890" s="6"/>
      <c r="B21890" s="6"/>
      <c r="C21890" s="6"/>
      <c r="D21890" s="6"/>
      <c r="E21890" s="6"/>
      <c r="F21890" s="7"/>
    </row>
    <row r="21891" spans="1:6" x14ac:dyDescent="0.3">
      <c r="A21891" s="8"/>
      <c r="B21891" s="8"/>
      <c r="C21891" s="8"/>
      <c r="D21891" s="8"/>
      <c r="E21891" s="8"/>
      <c r="F21891" s="9"/>
    </row>
    <row r="21892" spans="1:6" x14ac:dyDescent="0.3">
      <c r="A21892" s="6"/>
      <c r="B21892" s="6"/>
      <c r="C21892" s="6"/>
      <c r="D21892" s="6"/>
      <c r="E21892" s="6"/>
      <c r="F21892" s="7"/>
    </row>
    <row r="21893" spans="1:6" x14ac:dyDescent="0.3">
      <c r="A21893" s="8"/>
      <c r="B21893" s="8"/>
      <c r="C21893" s="8"/>
      <c r="D21893" s="8"/>
      <c r="E21893" s="8"/>
      <c r="F21893" s="9"/>
    </row>
    <row r="21894" spans="1:6" x14ac:dyDescent="0.3">
      <c r="A21894" s="6"/>
      <c r="B21894" s="6"/>
      <c r="C21894" s="6"/>
      <c r="D21894" s="6"/>
      <c r="E21894" s="6"/>
      <c r="F21894" s="7"/>
    </row>
    <row r="21895" spans="1:6" x14ac:dyDescent="0.3">
      <c r="A21895" s="8"/>
      <c r="B21895" s="8"/>
      <c r="C21895" s="8"/>
      <c r="D21895" s="8"/>
      <c r="E21895" s="8"/>
      <c r="F21895" s="9"/>
    </row>
    <row r="21896" spans="1:6" x14ac:dyDescent="0.3">
      <c r="A21896" s="6"/>
      <c r="B21896" s="6"/>
      <c r="C21896" s="6"/>
      <c r="D21896" s="6"/>
      <c r="E21896" s="6"/>
      <c r="F21896" s="7"/>
    </row>
    <row r="21897" spans="1:6" x14ac:dyDescent="0.3">
      <c r="A21897" s="8"/>
      <c r="B21897" s="8"/>
      <c r="C21897" s="8"/>
      <c r="D21897" s="8"/>
      <c r="E21897" s="8"/>
      <c r="F21897" s="9"/>
    </row>
    <row r="21898" spans="1:6" x14ac:dyDescent="0.3">
      <c r="A21898" s="6"/>
      <c r="B21898" s="6"/>
      <c r="C21898" s="6"/>
      <c r="D21898" s="6"/>
      <c r="E21898" s="6"/>
      <c r="F21898" s="7"/>
    </row>
    <row r="21899" spans="1:6" x14ac:dyDescent="0.3">
      <c r="A21899" s="8"/>
      <c r="B21899" s="8"/>
      <c r="C21899" s="8"/>
      <c r="D21899" s="8"/>
      <c r="E21899" s="8"/>
      <c r="F21899" s="9"/>
    </row>
    <row r="21900" spans="1:6" x14ac:dyDescent="0.3">
      <c r="A21900" s="6"/>
      <c r="B21900" s="6"/>
      <c r="C21900" s="6"/>
      <c r="D21900" s="6"/>
      <c r="E21900" s="6"/>
      <c r="F21900" s="7"/>
    </row>
    <row r="21901" spans="1:6" x14ac:dyDescent="0.3">
      <c r="A21901" s="8"/>
      <c r="B21901" s="8"/>
      <c r="C21901" s="8"/>
      <c r="D21901" s="8"/>
      <c r="E21901" s="8"/>
      <c r="F21901" s="9"/>
    </row>
    <row r="21902" spans="1:6" x14ac:dyDescent="0.3">
      <c r="A21902" s="6"/>
      <c r="B21902" s="6"/>
      <c r="C21902" s="6"/>
      <c r="D21902" s="6"/>
      <c r="E21902" s="6"/>
      <c r="F21902" s="7"/>
    </row>
    <row r="21903" spans="1:6" x14ac:dyDescent="0.3">
      <c r="A21903" s="8"/>
      <c r="B21903" s="8"/>
      <c r="C21903" s="8"/>
      <c r="D21903" s="8"/>
      <c r="E21903" s="8"/>
      <c r="F21903" s="9"/>
    </row>
    <row r="21904" spans="1:6" x14ac:dyDescent="0.3">
      <c r="A21904" s="6"/>
      <c r="B21904" s="6"/>
      <c r="C21904" s="6"/>
      <c r="D21904" s="6"/>
      <c r="E21904" s="6"/>
      <c r="F21904" s="7"/>
    </row>
    <row r="21905" spans="1:6" x14ac:dyDescent="0.3">
      <c r="A21905" s="8"/>
      <c r="B21905" s="8"/>
      <c r="C21905" s="8"/>
      <c r="D21905" s="8"/>
      <c r="E21905" s="8"/>
      <c r="F21905" s="9"/>
    </row>
    <row r="21906" spans="1:6" x14ac:dyDescent="0.3">
      <c r="A21906" s="6"/>
      <c r="B21906" s="6"/>
      <c r="C21906" s="6"/>
      <c r="D21906" s="6"/>
      <c r="E21906" s="6"/>
      <c r="F21906" s="7"/>
    </row>
    <row r="21907" spans="1:6" x14ac:dyDescent="0.3">
      <c r="A21907" s="8"/>
      <c r="B21907" s="8"/>
      <c r="C21907" s="8"/>
      <c r="D21907" s="8"/>
      <c r="E21907" s="8"/>
      <c r="F21907" s="9"/>
    </row>
    <row r="21908" spans="1:6" x14ac:dyDescent="0.3">
      <c r="A21908" s="6"/>
      <c r="B21908" s="6"/>
      <c r="C21908" s="6"/>
      <c r="D21908" s="6"/>
      <c r="E21908" s="6"/>
      <c r="F21908" s="7"/>
    </row>
    <row r="21909" spans="1:6" x14ac:dyDescent="0.3">
      <c r="A21909" s="8"/>
      <c r="B21909" s="8"/>
      <c r="C21909" s="8"/>
      <c r="D21909" s="8"/>
      <c r="E21909" s="8"/>
      <c r="F21909" s="9"/>
    </row>
    <row r="21910" spans="1:6" x14ac:dyDescent="0.3">
      <c r="A21910" s="6"/>
      <c r="B21910" s="6"/>
      <c r="C21910" s="6"/>
      <c r="D21910" s="6"/>
      <c r="E21910" s="6"/>
      <c r="F21910" s="7"/>
    </row>
    <row r="21911" spans="1:6" x14ac:dyDescent="0.3">
      <c r="A21911" s="8"/>
      <c r="B21911" s="8"/>
      <c r="C21911" s="8"/>
      <c r="D21911" s="8"/>
      <c r="E21911" s="8"/>
      <c r="F21911" s="9"/>
    </row>
    <row r="21912" spans="1:6" x14ac:dyDescent="0.3">
      <c r="A21912" s="6"/>
      <c r="B21912" s="6"/>
      <c r="C21912" s="6"/>
      <c r="D21912" s="6"/>
      <c r="E21912" s="6"/>
      <c r="F21912" s="7"/>
    </row>
    <row r="21913" spans="1:6" x14ac:dyDescent="0.3">
      <c r="A21913" s="8"/>
      <c r="B21913" s="8"/>
      <c r="C21913" s="8"/>
      <c r="D21913" s="8"/>
      <c r="E21913" s="8"/>
      <c r="F21913" s="9"/>
    </row>
    <row r="21914" spans="1:6" x14ac:dyDescent="0.3">
      <c r="A21914" s="6"/>
      <c r="B21914" s="6"/>
      <c r="C21914" s="6"/>
      <c r="D21914" s="6"/>
      <c r="E21914" s="6"/>
      <c r="F21914" s="7"/>
    </row>
    <row r="21915" spans="1:6" x14ac:dyDescent="0.3">
      <c r="A21915" s="8"/>
      <c r="B21915" s="8"/>
      <c r="C21915" s="8"/>
      <c r="D21915" s="8"/>
      <c r="E21915" s="8"/>
      <c r="F21915" s="9"/>
    </row>
    <row r="21916" spans="1:6" x14ac:dyDescent="0.3">
      <c r="A21916" s="6"/>
      <c r="B21916" s="6"/>
      <c r="C21916" s="6"/>
      <c r="D21916" s="6"/>
      <c r="E21916" s="6"/>
      <c r="F21916" s="7"/>
    </row>
    <row r="21917" spans="1:6" x14ac:dyDescent="0.3">
      <c r="A21917" s="8"/>
      <c r="B21917" s="8"/>
      <c r="C21917" s="8"/>
      <c r="D21917" s="8"/>
      <c r="E21917" s="8"/>
      <c r="F21917" s="9"/>
    </row>
    <row r="21918" spans="1:6" x14ac:dyDescent="0.3">
      <c r="A21918" s="6"/>
      <c r="B21918" s="6"/>
      <c r="C21918" s="6"/>
      <c r="D21918" s="6"/>
      <c r="E21918" s="6"/>
      <c r="F21918" s="7"/>
    </row>
    <row r="21919" spans="1:6" x14ac:dyDescent="0.3">
      <c r="A21919" s="8"/>
      <c r="B21919" s="8"/>
      <c r="C21919" s="8"/>
      <c r="D21919" s="8"/>
      <c r="E21919" s="8"/>
      <c r="F21919" s="9"/>
    </row>
    <row r="21920" spans="1:6" x14ac:dyDescent="0.3">
      <c r="A21920" s="6"/>
      <c r="B21920" s="6"/>
      <c r="C21920" s="6"/>
      <c r="D21920" s="6"/>
      <c r="E21920" s="6"/>
      <c r="F21920" s="7"/>
    </row>
    <row r="21921" spans="1:6" x14ac:dyDescent="0.3">
      <c r="A21921" s="8"/>
      <c r="B21921" s="8"/>
      <c r="C21921" s="8"/>
      <c r="D21921" s="8"/>
      <c r="E21921" s="8"/>
      <c r="F21921" s="9"/>
    </row>
    <row r="21922" spans="1:6" x14ac:dyDescent="0.3">
      <c r="A21922" s="6"/>
      <c r="B21922" s="6"/>
      <c r="C21922" s="6"/>
      <c r="D21922" s="6"/>
      <c r="E21922" s="6"/>
      <c r="F21922" s="7"/>
    </row>
    <row r="21923" spans="1:6" x14ac:dyDescent="0.3">
      <c r="A21923" s="8"/>
      <c r="B21923" s="8"/>
      <c r="C21923" s="8"/>
      <c r="D21923" s="8"/>
      <c r="E21923" s="8"/>
      <c r="F21923" s="9"/>
    </row>
    <row r="21924" spans="1:6" x14ac:dyDescent="0.3">
      <c r="A21924" s="6"/>
      <c r="B21924" s="6"/>
      <c r="C21924" s="6"/>
      <c r="D21924" s="6"/>
      <c r="E21924" s="6"/>
      <c r="F21924" s="7"/>
    </row>
    <row r="21925" spans="1:6" x14ac:dyDescent="0.3">
      <c r="A21925" s="8"/>
      <c r="B21925" s="8"/>
      <c r="C21925" s="8"/>
      <c r="D21925" s="8"/>
      <c r="E21925" s="8"/>
      <c r="F21925" s="9"/>
    </row>
    <row r="21926" spans="1:6" x14ac:dyDescent="0.3">
      <c r="A21926" s="6"/>
      <c r="B21926" s="6"/>
      <c r="C21926" s="6"/>
      <c r="D21926" s="6"/>
      <c r="E21926" s="6"/>
      <c r="F21926" s="7"/>
    </row>
    <row r="21927" spans="1:6" x14ac:dyDescent="0.3">
      <c r="A21927" s="8"/>
      <c r="B21927" s="8"/>
      <c r="C21927" s="8"/>
      <c r="D21927" s="8"/>
      <c r="E21927" s="8"/>
      <c r="F21927" s="9"/>
    </row>
    <row r="21928" spans="1:6" x14ac:dyDescent="0.3">
      <c r="A21928" s="6"/>
      <c r="B21928" s="6"/>
      <c r="C21928" s="6"/>
      <c r="D21928" s="6"/>
      <c r="E21928" s="6"/>
      <c r="F21928" s="7"/>
    </row>
    <row r="21929" spans="1:6" x14ac:dyDescent="0.3">
      <c r="A21929" s="8"/>
      <c r="B21929" s="8"/>
      <c r="C21929" s="8"/>
      <c r="D21929" s="8"/>
      <c r="E21929" s="8"/>
      <c r="F21929" s="9"/>
    </row>
    <row r="21930" spans="1:6" x14ac:dyDescent="0.3">
      <c r="A21930" s="6"/>
      <c r="B21930" s="6"/>
      <c r="C21930" s="6"/>
      <c r="D21930" s="6"/>
      <c r="E21930" s="6"/>
      <c r="F21930" s="7"/>
    </row>
    <row r="21931" spans="1:6" x14ac:dyDescent="0.3">
      <c r="A21931" s="8"/>
      <c r="B21931" s="8"/>
      <c r="C21931" s="8"/>
      <c r="D21931" s="8"/>
      <c r="E21931" s="8"/>
      <c r="F21931" s="9"/>
    </row>
    <row r="21932" spans="1:6" x14ac:dyDescent="0.3">
      <c r="A21932" s="6"/>
      <c r="B21932" s="6"/>
      <c r="C21932" s="6"/>
      <c r="D21932" s="6"/>
      <c r="E21932" s="6"/>
      <c r="F21932" s="7"/>
    </row>
    <row r="21933" spans="1:6" x14ac:dyDescent="0.3">
      <c r="A21933" s="8"/>
      <c r="B21933" s="8"/>
      <c r="C21933" s="8"/>
      <c r="D21933" s="8"/>
      <c r="E21933" s="8"/>
      <c r="F21933" s="9"/>
    </row>
    <row r="21934" spans="1:6" x14ac:dyDescent="0.3">
      <c r="A21934" s="6"/>
      <c r="B21934" s="6"/>
      <c r="C21934" s="6"/>
      <c r="D21934" s="6"/>
      <c r="E21934" s="6"/>
      <c r="F21934" s="7"/>
    </row>
    <row r="21935" spans="1:6" x14ac:dyDescent="0.3">
      <c r="A21935" s="8"/>
      <c r="B21935" s="8"/>
      <c r="C21935" s="8"/>
      <c r="D21935" s="8"/>
      <c r="E21935" s="8"/>
      <c r="F21935" s="9"/>
    </row>
    <row r="21936" spans="1:6" x14ac:dyDescent="0.3">
      <c r="A21936" s="6"/>
      <c r="B21936" s="6"/>
      <c r="C21936" s="6"/>
      <c r="D21936" s="6"/>
      <c r="E21936" s="6"/>
      <c r="F21936" s="7"/>
    </row>
    <row r="21937" spans="1:6" x14ac:dyDescent="0.3">
      <c r="A21937" s="8"/>
      <c r="B21937" s="8"/>
      <c r="C21937" s="8"/>
      <c r="D21937" s="8"/>
      <c r="E21937" s="8"/>
      <c r="F21937" s="9"/>
    </row>
    <row r="21938" spans="1:6" x14ac:dyDescent="0.3">
      <c r="A21938" s="6"/>
      <c r="B21938" s="6"/>
      <c r="C21938" s="6"/>
      <c r="D21938" s="6"/>
      <c r="E21938" s="6"/>
      <c r="F21938" s="7"/>
    </row>
    <row r="21939" spans="1:6" x14ac:dyDescent="0.3">
      <c r="A21939" s="8"/>
      <c r="B21939" s="8"/>
      <c r="C21939" s="8"/>
      <c r="D21939" s="8"/>
      <c r="E21939" s="8"/>
      <c r="F21939" s="9"/>
    </row>
    <row r="21940" spans="1:6" x14ac:dyDescent="0.3">
      <c r="A21940" s="6"/>
      <c r="B21940" s="6"/>
      <c r="C21940" s="6"/>
      <c r="D21940" s="6"/>
      <c r="E21940" s="6"/>
      <c r="F21940" s="7"/>
    </row>
    <row r="21941" spans="1:6" x14ac:dyDescent="0.3">
      <c r="A21941" s="8"/>
      <c r="B21941" s="8"/>
      <c r="C21941" s="8"/>
      <c r="D21941" s="8"/>
      <c r="E21941" s="8"/>
      <c r="F21941" s="9"/>
    </row>
    <row r="21942" spans="1:6" x14ac:dyDescent="0.3">
      <c r="A21942" s="6"/>
      <c r="B21942" s="6"/>
      <c r="C21942" s="6"/>
      <c r="D21942" s="6"/>
      <c r="E21942" s="6"/>
      <c r="F21942" s="7"/>
    </row>
    <row r="21943" spans="1:6" x14ac:dyDescent="0.3">
      <c r="A21943" s="8"/>
      <c r="B21943" s="8"/>
      <c r="C21943" s="8"/>
      <c r="D21943" s="8"/>
      <c r="E21943" s="8"/>
      <c r="F21943" s="9"/>
    </row>
    <row r="21944" spans="1:6" x14ac:dyDescent="0.3">
      <c r="A21944" s="6"/>
      <c r="B21944" s="6"/>
      <c r="C21944" s="6"/>
      <c r="D21944" s="6"/>
      <c r="E21944" s="6"/>
      <c r="F21944" s="7"/>
    </row>
    <row r="21945" spans="1:6" x14ac:dyDescent="0.3">
      <c r="A21945" s="8"/>
      <c r="B21945" s="8"/>
      <c r="C21945" s="8"/>
      <c r="D21945" s="8"/>
      <c r="E21945" s="8"/>
      <c r="F21945" s="9"/>
    </row>
    <row r="21946" spans="1:6" x14ac:dyDescent="0.3">
      <c r="A21946" s="6"/>
      <c r="B21946" s="6"/>
      <c r="C21946" s="6"/>
      <c r="D21946" s="6"/>
      <c r="E21946" s="6"/>
      <c r="F21946" s="7"/>
    </row>
    <row r="21947" spans="1:6" x14ac:dyDescent="0.3">
      <c r="A21947" s="8"/>
      <c r="B21947" s="8"/>
      <c r="C21947" s="8"/>
      <c r="D21947" s="8"/>
      <c r="E21947" s="8"/>
      <c r="F21947" s="9"/>
    </row>
    <row r="21948" spans="1:6" x14ac:dyDescent="0.3">
      <c r="A21948" s="6"/>
      <c r="B21948" s="6"/>
      <c r="C21948" s="6"/>
      <c r="D21948" s="6"/>
      <c r="E21948" s="6"/>
      <c r="F21948" s="7"/>
    </row>
    <row r="21949" spans="1:6" x14ac:dyDescent="0.3">
      <c r="A21949" s="8"/>
      <c r="B21949" s="8"/>
      <c r="C21949" s="8"/>
      <c r="D21949" s="8"/>
      <c r="E21949" s="8"/>
      <c r="F21949" s="9"/>
    </row>
    <row r="21950" spans="1:6" x14ac:dyDescent="0.3">
      <c r="A21950" s="6"/>
      <c r="B21950" s="6"/>
      <c r="C21950" s="6"/>
      <c r="D21950" s="6"/>
      <c r="E21950" s="6"/>
      <c r="F21950" s="7"/>
    </row>
    <row r="21951" spans="1:6" x14ac:dyDescent="0.3">
      <c r="A21951" s="8"/>
      <c r="B21951" s="8"/>
      <c r="C21951" s="8"/>
      <c r="D21951" s="8"/>
      <c r="E21951" s="8"/>
      <c r="F21951" s="9"/>
    </row>
    <row r="21952" spans="1:6" x14ac:dyDescent="0.3">
      <c r="A21952" s="6"/>
      <c r="B21952" s="6"/>
      <c r="C21952" s="6"/>
      <c r="D21952" s="6"/>
      <c r="E21952" s="6"/>
      <c r="F21952" s="7"/>
    </row>
    <row r="21953" spans="1:6" x14ac:dyDescent="0.3">
      <c r="A21953" s="8"/>
      <c r="B21953" s="8"/>
      <c r="C21953" s="8"/>
      <c r="D21953" s="8"/>
      <c r="E21953" s="8"/>
      <c r="F21953" s="9"/>
    </row>
    <row r="21954" spans="1:6" x14ac:dyDescent="0.3">
      <c r="A21954" s="6"/>
      <c r="B21954" s="6"/>
      <c r="C21954" s="6"/>
      <c r="D21954" s="6"/>
      <c r="E21954" s="6"/>
      <c r="F21954" s="7"/>
    </row>
    <row r="21955" spans="1:6" x14ac:dyDescent="0.3">
      <c r="A21955" s="8"/>
      <c r="B21955" s="8"/>
      <c r="C21955" s="8"/>
      <c r="D21955" s="8"/>
      <c r="E21955" s="8"/>
      <c r="F21955" s="9"/>
    </row>
    <row r="21956" spans="1:6" x14ac:dyDescent="0.3">
      <c r="A21956" s="6"/>
      <c r="B21956" s="6"/>
      <c r="C21956" s="6"/>
      <c r="D21956" s="6"/>
      <c r="E21956" s="6"/>
      <c r="F21956" s="7"/>
    </row>
    <row r="21957" spans="1:6" x14ac:dyDescent="0.3">
      <c r="A21957" s="8"/>
      <c r="B21957" s="8"/>
      <c r="C21957" s="8"/>
      <c r="D21957" s="8"/>
      <c r="E21957" s="8"/>
      <c r="F21957" s="9"/>
    </row>
    <row r="21958" spans="1:6" x14ac:dyDescent="0.3">
      <c r="A21958" s="6"/>
      <c r="B21958" s="6"/>
      <c r="C21958" s="6"/>
      <c r="D21958" s="6"/>
      <c r="E21958" s="6"/>
      <c r="F21958" s="7"/>
    </row>
    <row r="21959" spans="1:6" x14ac:dyDescent="0.3">
      <c r="A21959" s="8"/>
      <c r="B21959" s="8"/>
      <c r="C21959" s="8"/>
      <c r="D21959" s="8"/>
      <c r="E21959" s="8"/>
      <c r="F21959" s="9"/>
    </row>
    <row r="21960" spans="1:6" x14ac:dyDescent="0.3">
      <c r="A21960" s="6"/>
      <c r="B21960" s="6"/>
      <c r="C21960" s="6"/>
      <c r="D21960" s="6"/>
      <c r="E21960" s="6"/>
      <c r="F21960" s="7"/>
    </row>
    <row r="21961" spans="1:6" x14ac:dyDescent="0.3">
      <c r="A21961" s="8"/>
      <c r="B21961" s="8"/>
      <c r="C21961" s="8"/>
      <c r="D21961" s="8"/>
      <c r="E21961" s="8"/>
      <c r="F21961" s="9"/>
    </row>
    <row r="21962" spans="1:6" x14ac:dyDescent="0.3">
      <c r="A21962" s="6"/>
      <c r="B21962" s="6"/>
      <c r="C21962" s="6"/>
      <c r="D21962" s="6"/>
      <c r="E21962" s="6"/>
      <c r="F21962" s="7"/>
    </row>
    <row r="21963" spans="1:6" x14ac:dyDescent="0.3">
      <c r="A21963" s="8"/>
      <c r="B21963" s="8"/>
      <c r="C21963" s="8"/>
      <c r="D21963" s="8"/>
      <c r="E21963" s="8"/>
      <c r="F21963" s="9"/>
    </row>
    <row r="21964" spans="1:6" x14ac:dyDescent="0.3">
      <c r="A21964" s="6"/>
      <c r="B21964" s="6"/>
      <c r="C21964" s="6"/>
      <c r="D21964" s="6"/>
      <c r="E21964" s="6"/>
      <c r="F21964" s="7"/>
    </row>
    <row r="21965" spans="1:6" x14ac:dyDescent="0.3">
      <c r="A21965" s="8"/>
      <c r="B21965" s="8"/>
      <c r="C21965" s="8"/>
      <c r="D21965" s="8"/>
      <c r="E21965" s="8"/>
      <c r="F21965" s="9"/>
    </row>
    <row r="21966" spans="1:6" x14ac:dyDescent="0.3">
      <c r="A21966" s="6"/>
      <c r="B21966" s="6"/>
      <c r="C21966" s="6"/>
      <c r="D21966" s="6"/>
      <c r="E21966" s="6"/>
      <c r="F21966" s="7"/>
    </row>
    <row r="21967" spans="1:6" x14ac:dyDescent="0.3">
      <c r="A21967" s="8"/>
      <c r="B21967" s="8"/>
      <c r="C21967" s="8"/>
      <c r="D21967" s="8"/>
      <c r="E21967" s="8"/>
      <c r="F21967" s="9"/>
    </row>
    <row r="21968" spans="1:6" x14ac:dyDescent="0.3">
      <c r="A21968" s="6"/>
      <c r="B21968" s="6"/>
      <c r="C21968" s="6"/>
      <c r="D21968" s="6"/>
      <c r="E21968" s="6"/>
      <c r="F21968" s="7"/>
    </row>
    <row r="21969" spans="1:6" x14ac:dyDescent="0.3">
      <c r="A21969" s="8"/>
      <c r="B21969" s="8"/>
      <c r="C21969" s="8"/>
      <c r="D21969" s="8"/>
      <c r="E21969" s="8"/>
      <c r="F21969" s="9"/>
    </row>
    <row r="21970" spans="1:6" x14ac:dyDescent="0.3">
      <c r="A21970" s="6"/>
      <c r="B21970" s="6"/>
      <c r="C21970" s="6"/>
      <c r="D21970" s="6"/>
      <c r="E21970" s="6"/>
      <c r="F21970" s="7"/>
    </row>
    <row r="21971" spans="1:6" x14ac:dyDescent="0.3">
      <c r="A21971" s="8"/>
      <c r="B21971" s="8"/>
      <c r="C21971" s="8"/>
      <c r="D21971" s="8"/>
      <c r="E21971" s="8"/>
      <c r="F21971" s="9"/>
    </row>
    <row r="21972" spans="1:6" x14ac:dyDescent="0.3">
      <c r="A21972" s="6"/>
      <c r="B21972" s="6"/>
      <c r="C21972" s="6"/>
      <c r="D21972" s="6"/>
      <c r="E21972" s="6"/>
      <c r="F21972" s="7"/>
    </row>
    <row r="21973" spans="1:6" x14ac:dyDescent="0.3">
      <c r="A21973" s="8"/>
      <c r="B21973" s="8"/>
      <c r="C21973" s="8"/>
      <c r="D21973" s="8"/>
      <c r="E21973" s="8"/>
      <c r="F21973" s="9"/>
    </row>
    <row r="21974" spans="1:6" x14ac:dyDescent="0.3">
      <c r="A21974" s="6"/>
      <c r="B21974" s="6"/>
      <c r="C21974" s="6"/>
      <c r="D21974" s="6"/>
      <c r="E21974" s="6"/>
      <c r="F21974" s="7"/>
    </row>
    <row r="21975" spans="1:6" x14ac:dyDescent="0.3">
      <c r="A21975" s="8"/>
      <c r="B21975" s="8"/>
      <c r="C21975" s="8"/>
      <c r="D21975" s="8"/>
      <c r="E21975" s="8"/>
      <c r="F21975" s="9"/>
    </row>
    <row r="21976" spans="1:6" x14ac:dyDescent="0.3">
      <c r="A21976" s="6"/>
      <c r="B21976" s="6"/>
      <c r="C21976" s="6"/>
      <c r="D21976" s="6"/>
      <c r="E21976" s="6"/>
      <c r="F21976" s="7"/>
    </row>
    <row r="21977" spans="1:6" x14ac:dyDescent="0.3">
      <c r="A21977" s="8"/>
      <c r="B21977" s="8"/>
      <c r="C21977" s="8"/>
      <c r="D21977" s="8"/>
      <c r="E21977" s="8"/>
      <c r="F21977" s="9"/>
    </row>
    <row r="21978" spans="1:6" x14ac:dyDescent="0.3">
      <c r="A21978" s="6"/>
      <c r="B21978" s="6"/>
      <c r="C21978" s="6"/>
      <c r="D21978" s="6"/>
      <c r="E21978" s="6"/>
      <c r="F21978" s="7"/>
    </row>
    <row r="21979" spans="1:6" x14ac:dyDescent="0.3">
      <c r="A21979" s="8"/>
      <c r="B21979" s="8"/>
      <c r="C21979" s="8"/>
      <c r="D21979" s="8"/>
      <c r="E21979" s="8"/>
      <c r="F21979" s="9"/>
    </row>
    <row r="21980" spans="1:6" x14ac:dyDescent="0.3">
      <c r="A21980" s="6"/>
      <c r="B21980" s="6"/>
      <c r="C21980" s="6"/>
      <c r="D21980" s="6"/>
      <c r="E21980" s="6"/>
      <c r="F21980" s="7"/>
    </row>
    <row r="21981" spans="1:6" x14ac:dyDescent="0.3">
      <c r="A21981" s="8"/>
      <c r="B21981" s="8"/>
      <c r="C21981" s="8"/>
      <c r="D21981" s="8"/>
      <c r="E21981" s="8"/>
      <c r="F21981" s="9"/>
    </row>
    <row r="21982" spans="1:6" x14ac:dyDescent="0.3">
      <c r="A21982" s="6"/>
      <c r="B21982" s="6"/>
      <c r="C21982" s="6"/>
      <c r="D21982" s="6"/>
      <c r="E21982" s="6"/>
      <c r="F21982" s="7"/>
    </row>
    <row r="21983" spans="1:6" x14ac:dyDescent="0.3">
      <c r="A21983" s="8"/>
      <c r="B21983" s="8"/>
      <c r="C21983" s="8"/>
      <c r="D21983" s="8"/>
      <c r="E21983" s="8"/>
      <c r="F21983" s="9"/>
    </row>
    <row r="21984" spans="1:6" x14ac:dyDescent="0.3">
      <c r="A21984" s="6"/>
      <c r="B21984" s="6"/>
      <c r="C21984" s="6"/>
      <c r="D21984" s="6"/>
      <c r="E21984" s="6"/>
      <c r="F21984" s="7"/>
    </row>
    <row r="21985" spans="1:6" x14ac:dyDescent="0.3">
      <c r="A21985" s="8"/>
      <c r="B21985" s="8"/>
      <c r="C21985" s="8"/>
      <c r="D21985" s="8"/>
      <c r="E21985" s="8"/>
      <c r="F21985" s="9"/>
    </row>
    <row r="21986" spans="1:6" x14ac:dyDescent="0.3">
      <c r="A21986" s="6"/>
      <c r="B21986" s="6"/>
      <c r="C21986" s="6"/>
      <c r="D21986" s="6"/>
      <c r="E21986" s="6"/>
      <c r="F21986" s="7"/>
    </row>
    <row r="21987" spans="1:6" x14ac:dyDescent="0.3">
      <c r="A21987" s="8"/>
      <c r="B21987" s="8"/>
      <c r="C21987" s="8"/>
      <c r="D21987" s="8"/>
      <c r="E21987" s="8"/>
      <c r="F21987" s="9"/>
    </row>
    <row r="21988" spans="1:6" x14ac:dyDescent="0.3">
      <c r="A21988" s="6"/>
      <c r="B21988" s="6"/>
      <c r="C21988" s="6"/>
      <c r="D21988" s="6"/>
      <c r="E21988" s="6"/>
      <c r="F21988" s="7"/>
    </row>
    <row r="21989" spans="1:6" x14ac:dyDescent="0.3">
      <c r="A21989" s="8"/>
      <c r="B21989" s="8"/>
      <c r="C21989" s="8"/>
      <c r="D21989" s="8"/>
      <c r="E21989" s="8"/>
      <c r="F21989" s="9"/>
    </row>
    <row r="21990" spans="1:6" x14ac:dyDescent="0.3">
      <c r="A21990" s="6"/>
      <c r="B21990" s="6"/>
      <c r="C21990" s="6"/>
      <c r="D21990" s="6"/>
      <c r="E21990" s="6"/>
      <c r="F21990" s="7"/>
    </row>
    <row r="21991" spans="1:6" x14ac:dyDescent="0.3">
      <c r="A21991" s="8"/>
      <c r="B21991" s="8"/>
      <c r="C21991" s="8"/>
      <c r="D21991" s="8"/>
      <c r="E21991" s="8"/>
      <c r="F21991" s="9"/>
    </row>
    <row r="21992" spans="1:6" x14ac:dyDescent="0.3">
      <c r="A21992" s="6"/>
      <c r="B21992" s="6"/>
      <c r="C21992" s="6"/>
      <c r="D21992" s="6"/>
      <c r="E21992" s="6"/>
      <c r="F21992" s="7"/>
    </row>
    <row r="21993" spans="1:6" x14ac:dyDescent="0.3">
      <c r="A21993" s="8"/>
      <c r="B21993" s="8"/>
      <c r="C21993" s="8"/>
      <c r="D21993" s="8"/>
      <c r="E21993" s="8"/>
      <c r="F21993" s="9"/>
    </row>
    <row r="21994" spans="1:6" x14ac:dyDescent="0.3">
      <c r="A21994" s="6"/>
      <c r="B21994" s="6"/>
      <c r="C21994" s="6"/>
      <c r="D21994" s="6"/>
      <c r="E21994" s="6"/>
      <c r="F21994" s="7"/>
    </row>
    <row r="21995" spans="1:6" x14ac:dyDescent="0.3">
      <c r="A21995" s="8"/>
      <c r="B21995" s="8"/>
      <c r="C21995" s="8"/>
      <c r="D21995" s="8"/>
      <c r="E21995" s="8"/>
      <c r="F21995" s="9"/>
    </row>
    <row r="21996" spans="1:6" x14ac:dyDescent="0.3">
      <c r="A21996" s="6"/>
      <c r="B21996" s="6"/>
      <c r="C21996" s="6"/>
      <c r="D21996" s="6"/>
      <c r="E21996" s="6"/>
      <c r="F21996" s="7"/>
    </row>
    <row r="21997" spans="1:6" x14ac:dyDescent="0.3">
      <c r="A21997" s="8"/>
      <c r="B21997" s="8"/>
      <c r="C21997" s="8"/>
      <c r="D21997" s="8"/>
      <c r="E21997" s="8"/>
      <c r="F21997" s="9"/>
    </row>
    <row r="21998" spans="1:6" x14ac:dyDescent="0.3">
      <c r="A21998" s="6"/>
      <c r="B21998" s="6"/>
      <c r="C21998" s="6"/>
      <c r="D21998" s="6"/>
      <c r="E21998" s="6"/>
      <c r="F21998" s="7"/>
    </row>
    <row r="21999" spans="1:6" x14ac:dyDescent="0.3">
      <c r="A21999" s="8"/>
      <c r="B21999" s="8"/>
      <c r="C21999" s="8"/>
      <c r="D21999" s="8"/>
      <c r="E21999" s="8"/>
      <c r="F21999" s="9"/>
    </row>
    <row r="22000" spans="1:6" x14ac:dyDescent="0.3">
      <c r="A22000" s="6"/>
      <c r="B22000" s="6"/>
      <c r="C22000" s="6"/>
      <c r="D22000" s="6"/>
      <c r="E22000" s="6"/>
      <c r="F22000" s="7"/>
    </row>
    <row r="22001" spans="1:6" x14ac:dyDescent="0.3">
      <c r="A22001" s="8"/>
      <c r="B22001" s="8"/>
      <c r="C22001" s="8"/>
      <c r="D22001" s="8"/>
      <c r="E22001" s="8"/>
      <c r="F22001" s="9"/>
    </row>
    <row r="22002" spans="1:6" x14ac:dyDescent="0.3">
      <c r="A22002" s="6"/>
      <c r="B22002" s="6"/>
      <c r="C22002" s="6"/>
      <c r="D22002" s="6"/>
      <c r="E22002" s="6"/>
      <c r="F22002" s="7"/>
    </row>
    <row r="22003" spans="1:6" x14ac:dyDescent="0.3">
      <c r="A22003" s="8"/>
      <c r="B22003" s="8"/>
      <c r="C22003" s="8"/>
      <c r="D22003" s="8"/>
      <c r="E22003" s="8"/>
      <c r="F22003" s="9"/>
    </row>
    <row r="22004" spans="1:6" x14ac:dyDescent="0.3">
      <c r="A22004" s="6"/>
      <c r="B22004" s="6"/>
      <c r="C22004" s="6"/>
      <c r="D22004" s="6"/>
      <c r="E22004" s="6"/>
      <c r="F22004" s="7"/>
    </row>
    <row r="22005" spans="1:6" x14ac:dyDescent="0.3">
      <c r="A22005" s="8"/>
      <c r="B22005" s="8"/>
      <c r="C22005" s="8"/>
      <c r="D22005" s="8"/>
      <c r="E22005" s="8"/>
      <c r="F22005" s="9"/>
    </row>
    <row r="22006" spans="1:6" x14ac:dyDescent="0.3">
      <c r="A22006" s="6"/>
      <c r="B22006" s="6"/>
      <c r="C22006" s="6"/>
      <c r="D22006" s="6"/>
      <c r="E22006" s="6"/>
      <c r="F22006" s="7"/>
    </row>
    <row r="22007" spans="1:6" x14ac:dyDescent="0.3">
      <c r="A22007" s="8"/>
      <c r="B22007" s="8"/>
      <c r="C22007" s="8"/>
      <c r="D22007" s="8"/>
      <c r="E22007" s="8"/>
      <c r="F22007" s="9"/>
    </row>
    <row r="22008" spans="1:6" x14ac:dyDescent="0.3">
      <c r="A22008" s="6"/>
      <c r="B22008" s="6"/>
      <c r="C22008" s="6"/>
      <c r="D22008" s="6"/>
      <c r="E22008" s="6"/>
      <c r="F22008" s="7"/>
    </row>
    <row r="22009" spans="1:6" x14ac:dyDescent="0.3">
      <c r="A22009" s="8"/>
      <c r="B22009" s="8"/>
      <c r="C22009" s="8"/>
      <c r="D22009" s="8"/>
      <c r="E22009" s="8"/>
      <c r="F22009" s="9"/>
    </row>
    <row r="22010" spans="1:6" x14ac:dyDescent="0.3">
      <c r="A22010" s="6"/>
      <c r="B22010" s="6"/>
      <c r="C22010" s="6"/>
      <c r="D22010" s="6"/>
      <c r="E22010" s="6"/>
      <c r="F22010" s="7"/>
    </row>
    <row r="22011" spans="1:6" x14ac:dyDescent="0.3">
      <c r="A22011" s="8"/>
      <c r="B22011" s="8"/>
      <c r="C22011" s="8"/>
      <c r="D22011" s="8"/>
      <c r="E22011" s="8"/>
      <c r="F22011" s="9"/>
    </row>
    <row r="22012" spans="1:6" x14ac:dyDescent="0.3">
      <c r="A22012" s="6"/>
      <c r="B22012" s="6"/>
      <c r="C22012" s="6"/>
      <c r="D22012" s="6"/>
      <c r="E22012" s="6"/>
      <c r="F22012" s="7"/>
    </row>
    <row r="22013" spans="1:6" x14ac:dyDescent="0.3">
      <c r="A22013" s="8"/>
      <c r="B22013" s="8"/>
      <c r="C22013" s="8"/>
      <c r="D22013" s="8"/>
      <c r="E22013" s="8"/>
      <c r="F22013" s="9"/>
    </row>
    <row r="22014" spans="1:6" x14ac:dyDescent="0.3">
      <c r="A22014" s="6"/>
      <c r="B22014" s="6"/>
      <c r="C22014" s="6"/>
      <c r="D22014" s="6"/>
      <c r="E22014" s="6"/>
      <c r="F22014" s="7"/>
    </row>
    <row r="22015" spans="1:6" x14ac:dyDescent="0.3">
      <c r="A22015" s="8"/>
      <c r="B22015" s="8"/>
      <c r="C22015" s="8"/>
      <c r="D22015" s="8"/>
      <c r="E22015" s="8"/>
      <c r="F22015" s="9"/>
    </row>
    <row r="22016" spans="1:6" x14ac:dyDescent="0.3">
      <c r="A22016" s="6"/>
      <c r="B22016" s="6"/>
      <c r="C22016" s="6"/>
      <c r="D22016" s="6"/>
      <c r="E22016" s="6"/>
      <c r="F22016" s="7"/>
    </row>
    <row r="22017" spans="1:6" x14ac:dyDescent="0.3">
      <c r="A22017" s="8"/>
      <c r="B22017" s="8"/>
      <c r="C22017" s="8"/>
      <c r="D22017" s="8"/>
      <c r="E22017" s="8"/>
      <c r="F22017" s="9"/>
    </row>
    <row r="22018" spans="1:6" x14ac:dyDescent="0.3">
      <c r="A22018" s="6"/>
      <c r="B22018" s="6"/>
      <c r="C22018" s="6"/>
      <c r="D22018" s="6"/>
      <c r="E22018" s="6"/>
      <c r="F22018" s="7"/>
    </row>
    <row r="22019" spans="1:6" x14ac:dyDescent="0.3">
      <c r="A22019" s="8"/>
      <c r="B22019" s="8"/>
      <c r="C22019" s="8"/>
      <c r="D22019" s="8"/>
      <c r="E22019" s="8"/>
      <c r="F22019" s="9"/>
    </row>
    <row r="22020" spans="1:6" x14ac:dyDescent="0.3">
      <c r="A22020" s="6"/>
      <c r="B22020" s="6"/>
      <c r="C22020" s="6"/>
      <c r="D22020" s="6"/>
      <c r="E22020" s="6"/>
      <c r="F22020" s="7"/>
    </row>
    <row r="22021" spans="1:6" x14ac:dyDescent="0.3">
      <c r="A22021" s="8"/>
      <c r="B22021" s="8"/>
      <c r="C22021" s="8"/>
      <c r="D22021" s="8"/>
      <c r="E22021" s="8"/>
      <c r="F22021" s="9"/>
    </row>
    <row r="22022" spans="1:6" x14ac:dyDescent="0.3">
      <c r="A22022" s="6"/>
      <c r="B22022" s="6"/>
      <c r="C22022" s="6"/>
      <c r="D22022" s="6"/>
      <c r="E22022" s="6"/>
      <c r="F22022" s="7"/>
    </row>
    <row r="22023" spans="1:6" x14ac:dyDescent="0.3">
      <c r="A22023" s="8"/>
      <c r="B22023" s="8"/>
      <c r="C22023" s="8"/>
      <c r="D22023" s="8"/>
      <c r="E22023" s="8"/>
      <c r="F22023" s="9"/>
    </row>
    <row r="22024" spans="1:6" x14ac:dyDescent="0.3">
      <c r="A22024" s="6"/>
      <c r="B22024" s="6"/>
      <c r="C22024" s="6"/>
      <c r="D22024" s="6"/>
      <c r="E22024" s="6"/>
      <c r="F22024" s="7"/>
    </row>
    <row r="22025" spans="1:6" x14ac:dyDescent="0.3">
      <c r="A22025" s="8"/>
      <c r="B22025" s="8"/>
      <c r="C22025" s="8"/>
      <c r="D22025" s="8"/>
      <c r="E22025" s="8"/>
      <c r="F22025" s="9"/>
    </row>
    <row r="22026" spans="1:6" x14ac:dyDescent="0.3">
      <c r="A22026" s="6"/>
      <c r="B22026" s="6"/>
      <c r="C22026" s="6"/>
      <c r="D22026" s="6"/>
      <c r="E22026" s="6"/>
      <c r="F22026" s="7"/>
    </row>
    <row r="22027" spans="1:6" x14ac:dyDescent="0.3">
      <c r="A22027" s="8"/>
      <c r="B22027" s="8"/>
      <c r="C22027" s="8"/>
      <c r="D22027" s="8"/>
      <c r="E22027" s="8"/>
      <c r="F22027" s="9"/>
    </row>
    <row r="22028" spans="1:6" x14ac:dyDescent="0.3">
      <c r="A22028" s="6"/>
      <c r="B22028" s="6"/>
      <c r="C22028" s="6"/>
      <c r="D22028" s="6"/>
      <c r="E22028" s="6"/>
      <c r="F22028" s="7"/>
    </row>
    <row r="22029" spans="1:6" x14ac:dyDescent="0.3">
      <c r="A22029" s="8"/>
      <c r="B22029" s="8"/>
      <c r="C22029" s="8"/>
      <c r="D22029" s="8"/>
      <c r="E22029" s="8"/>
      <c r="F22029" s="9"/>
    </row>
    <row r="22030" spans="1:6" x14ac:dyDescent="0.3">
      <c r="A22030" s="6"/>
      <c r="B22030" s="6"/>
      <c r="C22030" s="6"/>
      <c r="D22030" s="6"/>
      <c r="E22030" s="6"/>
      <c r="F22030" s="7"/>
    </row>
    <row r="22031" spans="1:6" x14ac:dyDescent="0.3">
      <c r="A22031" s="8"/>
      <c r="B22031" s="8"/>
      <c r="C22031" s="8"/>
      <c r="D22031" s="8"/>
      <c r="E22031" s="8"/>
      <c r="F22031" s="9"/>
    </row>
    <row r="22032" spans="1:6" x14ac:dyDescent="0.3">
      <c r="A22032" s="6"/>
      <c r="B22032" s="6"/>
      <c r="C22032" s="6"/>
      <c r="D22032" s="6"/>
      <c r="E22032" s="6"/>
      <c r="F22032" s="7"/>
    </row>
    <row r="22033" spans="1:6" x14ac:dyDescent="0.3">
      <c r="A22033" s="8"/>
      <c r="B22033" s="8"/>
      <c r="C22033" s="8"/>
      <c r="D22033" s="8"/>
      <c r="E22033" s="8"/>
      <c r="F22033" s="9"/>
    </row>
    <row r="22034" spans="1:6" x14ac:dyDescent="0.3">
      <c r="A22034" s="6"/>
      <c r="B22034" s="6"/>
      <c r="C22034" s="6"/>
      <c r="D22034" s="6"/>
      <c r="E22034" s="6"/>
      <c r="F22034" s="7"/>
    </row>
    <row r="22035" spans="1:6" x14ac:dyDescent="0.3">
      <c r="A22035" s="8"/>
      <c r="B22035" s="8"/>
      <c r="C22035" s="8"/>
      <c r="D22035" s="8"/>
      <c r="E22035" s="8"/>
      <c r="F22035" s="9"/>
    </row>
    <row r="22036" spans="1:6" x14ac:dyDescent="0.3">
      <c r="A22036" s="6"/>
      <c r="B22036" s="6"/>
      <c r="C22036" s="6"/>
      <c r="D22036" s="6"/>
      <c r="E22036" s="6"/>
      <c r="F22036" s="7"/>
    </row>
    <row r="22037" spans="1:6" x14ac:dyDescent="0.3">
      <c r="A22037" s="8"/>
      <c r="B22037" s="8"/>
      <c r="C22037" s="8"/>
      <c r="D22037" s="8"/>
      <c r="E22037" s="8"/>
      <c r="F22037" s="9"/>
    </row>
    <row r="22038" spans="1:6" x14ac:dyDescent="0.3">
      <c r="A22038" s="6"/>
      <c r="B22038" s="6"/>
      <c r="C22038" s="6"/>
      <c r="D22038" s="6"/>
      <c r="E22038" s="6"/>
      <c r="F22038" s="7"/>
    </row>
    <row r="22039" spans="1:6" x14ac:dyDescent="0.3">
      <c r="A22039" s="8"/>
      <c r="B22039" s="8"/>
      <c r="C22039" s="8"/>
      <c r="D22039" s="8"/>
      <c r="E22039" s="8"/>
      <c r="F22039" s="9"/>
    </row>
    <row r="22040" spans="1:6" x14ac:dyDescent="0.3">
      <c r="A22040" s="6"/>
      <c r="B22040" s="6"/>
      <c r="C22040" s="6"/>
      <c r="D22040" s="6"/>
      <c r="E22040" s="6"/>
      <c r="F22040" s="7"/>
    </row>
    <row r="22041" spans="1:6" x14ac:dyDescent="0.3">
      <c r="A22041" s="8"/>
      <c r="B22041" s="8"/>
      <c r="C22041" s="8"/>
      <c r="D22041" s="8"/>
      <c r="E22041" s="8"/>
      <c r="F22041" s="9"/>
    </row>
    <row r="22042" spans="1:6" x14ac:dyDescent="0.3">
      <c r="A22042" s="6"/>
      <c r="B22042" s="6"/>
      <c r="C22042" s="6"/>
      <c r="D22042" s="6"/>
      <c r="E22042" s="6"/>
      <c r="F22042" s="7"/>
    </row>
    <row r="22043" spans="1:6" x14ac:dyDescent="0.3">
      <c r="A22043" s="8"/>
      <c r="B22043" s="8"/>
      <c r="C22043" s="8"/>
      <c r="D22043" s="8"/>
      <c r="E22043" s="8"/>
      <c r="F22043" s="9"/>
    </row>
    <row r="22044" spans="1:6" x14ac:dyDescent="0.3">
      <c r="A22044" s="6"/>
      <c r="B22044" s="6"/>
      <c r="C22044" s="6"/>
      <c r="D22044" s="6"/>
      <c r="E22044" s="6"/>
      <c r="F22044" s="7"/>
    </row>
    <row r="22045" spans="1:6" x14ac:dyDescent="0.3">
      <c r="A22045" s="8"/>
      <c r="B22045" s="8"/>
      <c r="C22045" s="8"/>
      <c r="D22045" s="8"/>
      <c r="E22045" s="8"/>
      <c r="F22045" s="9"/>
    </row>
    <row r="22046" spans="1:6" x14ac:dyDescent="0.3">
      <c r="A22046" s="6"/>
      <c r="B22046" s="6"/>
      <c r="C22046" s="6"/>
      <c r="D22046" s="6"/>
      <c r="E22046" s="6"/>
      <c r="F22046" s="7"/>
    </row>
    <row r="22047" spans="1:6" x14ac:dyDescent="0.3">
      <c r="A22047" s="8"/>
      <c r="B22047" s="8"/>
      <c r="C22047" s="8"/>
      <c r="D22047" s="8"/>
      <c r="E22047" s="8"/>
      <c r="F22047" s="9"/>
    </row>
    <row r="22048" spans="1:6" x14ac:dyDescent="0.3">
      <c r="A22048" s="6"/>
      <c r="B22048" s="6"/>
      <c r="C22048" s="6"/>
      <c r="D22048" s="6"/>
      <c r="E22048" s="6"/>
      <c r="F22048" s="7"/>
    </row>
    <row r="22049" spans="1:6" x14ac:dyDescent="0.3">
      <c r="A22049" s="8"/>
      <c r="B22049" s="8"/>
      <c r="C22049" s="8"/>
      <c r="D22049" s="8"/>
      <c r="E22049" s="8"/>
      <c r="F22049" s="9"/>
    </row>
    <row r="22050" spans="1:6" x14ac:dyDescent="0.3">
      <c r="A22050" s="6"/>
      <c r="B22050" s="6"/>
      <c r="C22050" s="6"/>
      <c r="D22050" s="6"/>
      <c r="E22050" s="6"/>
      <c r="F22050" s="7"/>
    </row>
    <row r="22051" spans="1:6" x14ac:dyDescent="0.3">
      <c r="A22051" s="8"/>
      <c r="B22051" s="8"/>
      <c r="C22051" s="8"/>
      <c r="D22051" s="8"/>
      <c r="E22051" s="8"/>
      <c r="F22051" s="9"/>
    </row>
    <row r="22052" spans="1:6" x14ac:dyDescent="0.3">
      <c r="A22052" s="6"/>
      <c r="B22052" s="6"/>
      <c r="C22052" s="6"/>
      <c r="D22052" s="6"/>
      <c r="E22052" s="6"/>
      <c r="F22052" s="7"/>
    </row>
    <row r="22053" spans="1:6" x14ac:dyDescent="0.3">
      <c r="A22053" s="8"/>
      <c r="B22053" s="8"/>
      <c r="C22053" s="8"/>
      <c r="D22053" s="8"/>
      <c r="E22053" s="8"/>
      <c r="F22053" s="9"/>
    </row>
    <row r="22054" spans="1:6" x14ac:dyDescent="0.3">
      <c r="A22054" s="6"/>
      <c r="B22054" s="6"/>
      <c r="C22054" s="6"/>
      <c r="D22054" s="6"/>
      <c r="E22054" s="6"/>
      <c r="F22054" s="7"/>
    </row>
    <row r="22055" spans="1:6" x14ac:dyDescent="0.3">
      <c r="A22055" s="8"/>
      <c r="B22055" s="8"/>
      <c r="C22055" s="8"/>
      <c r="D22055" s="8"/>
      <c r="E22055" s="8"/>
      <c r="F22055" s="9"/>
    </row>
    <row r="22056" spans="1:6" x14ac:dyDescent="0.3">
      <c r="A22056" s="6"/>
      <c r="B22056" s="6"/>
      <c r="C22056" s="6"/>
      <c r="D22056" s="6"/>
      <c r="E22056" s="6"/>
      <c r="F22056" s="7"/>
    </row>
    <row r="22057" spans="1:6" x14ac:dyDescent="0.3">
      <c r="A22057" s="8"/>
      <c r="B22057" s="8"/>
      <c r="C22057" s="8"/>
      <c r="D22057" s="8"/>
      <c r="E22057" s="8"/>
      <c r="F22057" s="9"/>
    </row>
    <row r="22058" spans="1:6" x14ac:dyDescent="0.3">
      <c r="A22058" s="6"/>
      <c r="B22058" s="6"/>
      <c r="C22058" s="6"/>
      <c r="D22058" s="6"/>
      <c r="E22058" s="6"/>
      <c r="F22058" s="7"/>
    </row>
    <row r="22059" spans="1:6" x14ac:dyDescent="0.3">
      <c r="A22059" s="8"/>
      <c r="B22059" s="8"/>
      <c r="C22059" s="8"/>
      <c r="D22059" s="8"/>
      <c r="E22059" s="8"/>
      <c r="F22059" s="9"/>
    </row>
    <row r="22060" spans="1:6" x14ac:dyDescent="0.3">
      <c r="A22060" s="6"/>
      <c r="B22060" s="6"/>
      <c r="C22060" s="6"/>
      <c r="D22060" s="6"/>
      <c r="E22060" s="6"/>
      <c r="F22060" s="7"/>
    </row>
    <row r="22061" spans="1:6" x14ac:dyDescent="0.3">
      <c r="A22061" s="8"/>
      <c r="B22061" s="8"/>
      <c r="C22061" s="8"/>
      <c r="D22061" s="8"/>
      <c r="E22061" s="8"/>
      <c r="F22061" s="9"/>
    </row>
    <row r="22062" spans="1:6" x14ac:dyDescent="0.3">
      <c r="A22062" s="6"/>
      <c r="B22062" s="6"/>
      <c r="C22062" s="6"/>
      <c r="D22062" s="6"/>
      <c r="E22062" s="6"/>
      <c r="F22062" s="7"/>
    </row>
    <row r="22063" spans="1:6" x14ac:dyDescent="0.3">
      <c r="A22063" s="8"/>
      <c r="B22063" s="8"/>
      <c r="C22063" s="8"/>
      <c r="D22063" s="8"/>
      <c r="E22063" s="8"/>
      <c r="F22063" s="9"/>
    </row>
    <row r="22064" spans="1:6" x14ac:dyDescent="0.3">
      <c r="A22064" s="6"/>
      <c r="B22064" s="6"/>
      <c r="C22064" s="6"/>
      <c r="D22064" s="6"/>
      <c r="E22064" s="6"/>
      <c r="F22064" s="7"/>
    </row>
    <row r="22065" spans="1:6" x14ac:dyDescent="0.3">
      <c r="A22065" s="8"/>
      <c r="B22065" s="8"/>
      <c r="C22065" s="8"/>
      <c r="D22065" s="8"/>
      <c r="E22065" s="8"/>
      <c r="F22065" s="9"/>
    </row>
    <row r="22066" spans="1:6" x14ac:dyDescent="0.3">
      <c r="A22066" s="6"/>
      <c r="B22066" s="6"/>
      <c r="C22066" s="6"/>
      <c r="D22066" s="6"/>
      <c r="E22066" s="6"/>
      <c r="F22066" s="7"/>
    </row>
    <row r="22067" spans="1:6" x14ac:dyDescent="0.3">
      <c r="A22067" s="8"/>
      <c r="B22067" s="8"/>
      <c r="C22067" s="8"/>
      <c r="D22067" s="8"/>
      <c r="E22067" s="8"/>
      <c r="F22067" s="9"/>
    </row>
    <row r="22068" spans="1:6" x14ac:dyDescent="0.3">
      <c r="A22068" s="6"/>
      <c r="B22068" s="6"/>
      <c r="C22068" s="6"/>
      <c r="D22068" s="6"/>
      <c r="E22068" s="6"/>
      <c r="F22068" s="7"/>
    </row>
    <row r="22069" spans="1:6" x14ac:dyDescent="0.3">
      <c r="A22069" s="8"/>
      <c r="B22069" s="8"/>
      <c r="C22069" s="8"/>
      <c r="D22069" s="8"/>
      <c r="E22069" s="8"/>
      <c r="F22069" s="9"/>
    </row>
    <row r="22070" spans="1:6" x14ac:dyDescent="0.3">
      <c r="A22070" s="6"/>
      <c r="B22070" s="6"/>
      <c r="C22070" s="6"/>
      <c r="D22070" s="6"/>
      <c r="E22070" s="6"/>
      <c r="F22070" s="7"/>
    </row>
    <row r="22071" spans="1:6" x14ac:dyDescent="0.3">
      <c r="A22071" s="8"/>
      <c r="B22071" s="8"/>
      <c r="C22071" s="8"/>
      <c r="D22071" s="8"/>
      <c r="E22071" s="8"/>
      <c r="F22071" s="9"/>
    </row>
    <row r="22072" spans="1:6" x14ac:dyDescent="0.3">
      <c r="A22072" s="6"/>
      <c r="B22072" s="6"/>
      <c r="C22072" s="6"/>
      <c r="D22072" s="6"/>
      <c r="E22072" s="6"/>
      <c r="F22072" s="7"/>
    </row>
    <row r="22073" spans="1:6" x14ac:dyDescent="0.3">
      <c r="A22073" s="8"/>
      <c r="B22073" s="8"/>
      <c r="C22073" s="8"/>
      <c r="D22073" s="8"/>
      <c r="E22073" s="8"/>
      <c r="F22073" s="9"/>
    </row>
    <row r="22074" spans="1:6" x14ac:dyDescent="0.3">
      <c r="A22074" s="6"/>
      <c r="B22074" s="6"/>
      <c r="C22074" s="6"/>
      <c r="D22074" s="6"/>
      <c r="E22074" s="6"/>
      <c r="F22074" s="7"/>
    </row>
    <row r="22075" spans="1:6" x14ac:dyDescent="0.3">
      <c r="A22075" s="8"/>
      <c r="B22075" s="8"/>
      <c r="C22075" s="8"/>
      <c r="D22075" s="8"/>
      <c r="E22075" s="8"/>
      <c r="F22075" s="9"/>
    </row>
    <row r="22076" spans="1:6" x14ac:dyDescent="0.3">
      <c r="A22076" s="6"/>
      <c r="B22076" s="6"/>
      <c r="C22076" s="6"/>
      <c r="D22076" s="6"/>
      <c r="E22076" s="6"/>
      <c r="F22076" s="7"/>
    </row>
    <row r="22077" spans="1:6" x14ac:dyDescent="0.3">
      <c r="A22077" s="8"/>
      <c r="B22077" s="8"/>
      <c r="C22077" s="8"/>
      <c r="D22077" s="8"/>
      <c r="E22077" s="8"/>
      <c r="F22077" s="9"/>
    </row>
    <row r="22078" spans="1:6" x14ac:dyDescent="0.3">
      <c r="A22078" s="6"/>
      <c r="B22078" s="6"/>
      <c r="C22078" s="6"/>
      <c r="D22078" s="6"/>
      <c r="E22078" s="6"/>
      <c r="F22078" s="7"/>
    </row>
    <row r="22079" spans="1:6" x14ac:dyDescent="0.3">
      <c r="A22079" s="8"/>
      <c r="B22079" s="8"/>
      <c r="C22079" s="8"/>
      <c r="D22079" s="8"/>
      <c r="E22079" s="8"/>
      <c r="F22079" s="9"/>
    </row>
    <row r="22080" spans="1:6" x14ac:dyDescent="0.3">
      <c r="A22080" s="6"/>
      <c r="B22080" s="6"/>
      <c r="C22080" s="6"/>
      <c r="D22080" s="6"/>
      <c r="E22080" s="6"/>
      <c r="F22080" s="7"/>
    </row>
    <row r="22081" spans="1:6" x14ac:dyDescent="0.3">
      <c r="A22081" s="8"/>
      <c r="B22081" s="8"/>
      <c r="C22081" s="8"/>
      <c r="D22081" s="8"/>
      <c r="E22081" s="8"/>
      <c r="F22081" s="9"/>
    </row>
    <row r="22082" spans="1:6" x14ac:dyDescent="0.3">
      <c r="A22082" s="6"/>
      <c r="B22082" s="6"/>
      <c r="C22082" s="6"/>
      <c r="D22082" s="6"/>
      <c r="E22082" s="6"/>
      <c r="F22082" s="7"/>
    </row>
    <row r="22083" spans="1:6" x14ac:dyDescent="0.3">
      <c r="A22083" s="8"/>
      <c r="B22083" s="8"/>
      <c r="C22083" s="8"/>
      <c r="D22083" s="8"/>
      <c r="E22083" s="8"/>
      <c r="F22083" s="9"/>
    </row>
    <row r="22084" spans="1:6" x14ac:dyDescent="0.3">
      <c r="A22084" s="6"/>
      <c r="B22084" s="6"/>
      <c r="C22084" s="6"/>
      <c r="D22084" s="6"/>
      <c r="E22084" s="6"/>
      <c r="F22084" s="7"/>
    </row>
    <row r="22085" spans="1:6" x14ac:dyDescent="0.3">
      <c r="A22085" s="8"/>
      <c r="B22085" s="8"/>
      <c r="C22085" s="8"/>
      <c r="D22085" s="8"/>
      <c r="E22085" s="8"/>
      <c r="F22085" s="9"/>
    </row>
    <row r="22086" spans="1:6" x14ac:dyDescent="0.3">
      <c r="A22086" s="6"/>
      <c r="B22086" s="6"/>
      <c r="C22086" s="6"/>
      <c r="D22086" s="6"/>
      <c r="E22086" s="6"/>
      <c r="F22086" s="7"/>
    </row>
    <row r="22087" spans="1:6" x14ac:dyDescent="0.3">
      <c r="A22087" s="8"/>
      <c r="B22087" s="8"/>
      <c r="C22087" s="8"/>
      <c r="D22087" s="8"/>
      <c r="E22087" s="8"/>
      <c r="F22087" s="9"/>
    </row>
    <row r="22088" spans="1:6" x14ac:dyDescent="0.3">
      <c r="A22088" s="6"/>
      <c r="B22088" s="6"/>
      <c r="C22088" s="6"/>
      <c r="D22088" s="6"/>
      <c r="E22088" s="6"/>
      <c r="F22088" s="7"/>
    </row>
    <row r="22089" spans="1:6" x14ac:dyDescent="0.3">
      <c r="A22089" s="8"/>
      <c r="B22089" s="8"/>
      <c r="C22089" s="8"/>
      <c r="D22089" s="8"/>
      <c r="E22089" s="8"/>
      <c r="F22089" s="9"/>
    </row>
    <row r="22090" spans="1:6" x14ac:dyDescent="0.3">
      <c r="A22090" s="6"/>
      <c r="B22090" s="6"/>
      <c r="C22090" s="6"/>
      <c r="D22090" s="6"/>
      <c r="E22090" s="6"/>
      <c r="F22090" s="7"/>
    </row>
    <row r="22091" spans="1:6" x14ac:dyDescent="0.3">
      <c r="A22091" s="8"/>
      <c r="B22091" s="8"/>
      <c r="C22091" s="8"/>
      <c r="D22091" s="8"/>
      <c r="E22091" s="8"/>
      <c r="F22091" s="9"/>
    </row>
    <row r="22092" spans="1:6" x14ac:dyDescent="0.3">
      <c r="A22092" s="6"/>
      <c r="B22092" s="6"/>
      <c r="C22092" s="6"/>
      <c r="D22092" s="6"/>
      <c r="E22092" s="6"/>
      <c r="F22092" s="7"/>
    </row>
    <row r="22093" spans="1:6" x14ac:dyDescent="0.3">
      <c r="A22093" s="8"/>
      <c r="B22093" s="8"/>
      <c r="C22093" s="8"/>
      <c r="D22093" s="8"/>
      <c r="E22093" s="8"/>
      <c r="F22093" s="9"/>
    </row>
    <row r="22094" spans="1:6" x14ac:dyDescent="0.3">
      <c r="A22094" s="6"/>
      <c r="B22094" s="6"/>
      <c r="C22094" s="6"/>
      <c r="D22094" s="6"/>
      <c r="E22094" s="6"/>
      <c r="F22094" s="7"/>
    </row>
    <row r="22095" spans="1:6" x14ac:dyDescent="0.3">
      <c r="A22095" s="8"/>
      <c r="B22095" s="8"/>
      <c r="C22095" s="8"/>
      <c r="D22095" s="8"/>
      <c r="E22095" s="8"/>
      <c r="F22095" s="9"/>
    </row>
    <row r="22096" spans="1:6" x14ac:dyDescent="0.3">
      <c r="A22096" s="6"/>
      <c r="B22096" s="6"/>
      <c r="C22096" s="6"/>
      <c r="D22096" s="6"/>
      <c r="E22096" s="6"/>
      <c r="F22096" s="7"/>
    </row>
    <row r="22097" spans="1:6" x14ac:dyDescent="0.3">
      <c r="A22097" s="8"/>
      <c r="B22097" s="8"/>
      <c r="C22097" s="8"/>
      <c r="D22097" s="8"/>
      <c r="E22097" s="8"/>
      <c r="F22097" s="9"/>
    </row>
    <row r="22098" spans="1:6" x14ac:dyDescent="0.3">
      <c r="A22098" s="6"/>
      <c r="B22098" s="6"/>
      <c r="C22098" s="6"/>
      <c r="D22098" s="6"/>
      <c r="E22098" s="6"/>
      <c r="F22098" s="7"/>
    </row>
    <row r="22099" spans="1:6" x14ac:dyDescent="0.3">
      <c r="A22099" s="8"/>
      <c r="B22099" s="8"/>
      <c r="C22099" s="8"/>
      <c r="D22099" s="8"/>
      <c r="E22099" s="8"/>
      <c r="F22099" s="9"/>
    </row>
    <row r="22100" spans="1:6" x14ac:dyDescent="0.3">
      <c r="A22100" s="6"/>
      <c r="B22100" s="6"/>
      <c r="C22100" s="6"/>
      <c r="D22100" s="6"/>
      <c r="E22100" s="6"/>
      <c r="F22100" s="7"/>
    </row>
    <row r="22101" spans="1:6" x14ac:dyDescent="0.3">
      <c r="A22101" s="8"/>
      <c r="B22101" s="8"/>
      <c r="C22101" s="8"/>
      <c r="D22101" s="8"/>
      <c r="E22101" s="8"/>
      <c r="F22101" s="9"/>
    </row>
    <row r="22102" spans="1:6" x14ac:dyDescent="0.3">
      <c r="A22102" s="6"/>
      <c r="B22102" s="6"/>
      <c r="C22102" s="6"/>
      <c r="D22102" s="6"/>
      <c r="E22102" s="6"/>
      <c r="F22102" s="7"/>
    </row>
    <row r="22103" spans="1:6" x14ac:dyDescent="0.3">
      <c r="A22103" s="8"/>
      <c r="B22103" s="8"/>
      <c r="C22103" s="8"/>
      <c r="D22103" s="8"/>
      <c r="E22103" s="8"/>
      <c r="F22103" s="9"/>
    </row>
    <row r="22104" spans="1:6" x14ac:dyDescent="0.3">
      <c r="A22104" s="6"/>
      <c r="B22104" s="6"/>
      <c r="C22104" s="6"/>
      <c r="D22104" s="6"/>
      <c r="E22104" s="6"/>
      <c r="F22104" s="7"/>
    </row>
    <row r="22105" spans="1:6" x14ac:dyDescent="0.3">
      <c r="A22105" s="8"/>
      <c r="B22105" s="8"/>
      <c r="C22105" s="8"/>
      <c r="D22105" s="8"/>
      <c r="E22105" s="8"/>
      <c r="F22105" s="9"/>
    </row>
    <row r="22106" spans="1:6" x14ac:dyDescent="0.3">
      <c r="A22106" s="6"/>
      <c r="B22106" s="6"/>
      <c r="C22106" s="6"/>
      <c r="D22106" s="6"/>
      <c r="E22106" s="6"/>
      <c r="F22106" s="7"/>
    </row>
    <row r="22107" spans="1:6" x14ac:dyDescent="0.3">
      <c r="A22107" s="8"/>
      <c r="B22107" s="8"/>
      <c r="C22107" s="8"/>
      <c r="D22107" s="8"/>
      <c r="E22107" s="8"/>
      <c r="F22107" s="9"/>
    </row>
    <row r="22108" spans="1:6" x14ac:dyDescent="0.3">
      <c r="A22108" s="6"/>
      <c r="B22108" s="6"/>
      <c r="C22108" s="6"/>
      <c r="D22108" s="6"/>
      <c r="E22108" s="6"/>
      <c r="F22108" s="7"/>
    </row>
    <row r="22109" spans="1:6" x14ac:dyDescent="0.3">
      <c r="A22109" s="8"/>
      <c r="B22109" s="8"/>
      <c r="C22109" s="8"/>
      <c r="D22109" s="8"/>
      <c r="E22109" s="8"/>
      <c r="F22109" s="9"/>
    </row>
    <row r="22110" spans="1:6" x14ac:dyDescent="0.3">
      <c r="A22110" s="6"/>
      <c r="B22110" s="6"/>
      <c r="C22110" s="6"/>
      <c r="D22110" s="6"/>
      <c r="E22110" s="6"/>
      <c r="F22110" s="7"/>
    </row>
    <row r="22111" spans="1:6" x14ac:dyDescent="0.3">
      <c r="A22111" s="8"/>
      <c r="B22111" s="8"/>
      <c r="C22111" s="8"/>
      <c r="D22111" s="8"/>
      <c r="E22111" s="8"/>
      <c r="F22111" s="9"/>
    </row>
    <row r="22112" spans="1:6" x14ac:dyDescent="0.3">
      <c r="A22112" s="6"/>
      <c r="B22112" s="6"/>
      <c r="C22112" s="6"/>
      <c r="D22112" s="6"/>
      <c r="E22112" s="6"/>
      <c r="F22112" s="7"/>
    </row>
    <row r="22113" spans="1:6" x14ac:dyDescent="0.3">
      <c r="A22113" s="8"/>
      <c r="B22113" s="8"/>
      <c r="C22113" s="8"/>
      <c r="D22113" s="8"/>
      <c r="E22113" s="8"/>
      <c r="F22113" s="9"/>
    </row>
    <row r="22114" spans="1:6" x14ac:dyDescent="0.3">
      <c r="A22114" s="6"/>
      <c r="B22114" s="6"/>
      <c r="C22114" s="6"/>
      <c r="D22114" s="6"/>
      <c r="E22114" s="6"/>
      <c r="F22114" s="7"/>
    </row>
    <row r="22115" spans="1:6" x14ac:dyDescent="0.3">
      <c r="A22115" s="8"/>
      <c r="B22115" s="8"/>
      <c r="C22115" s="8"/>
      <c r="D22115" s="8"/>
      <c r="E22115" s="8"/>
      <c r="F22115" s="9"/>
    </row>
    <row r="22116" spans="1:6" x14ac:dyDescent="0.3">
      <c r="A22116" s="6"/>
      <c r="B22116" s="6"/>
      <c r="C22116" s="6"/>
      <c r="D22116" s="6"/>
      <c r="E22116" s="6"/>
      <c r="F22116" s="7"/>
    </row>
    <row r="22117" spans="1:6" x14ac:dyDescent="0.3">
      <c r="A22117" s="8"/>
      <c r="B22117" s="8"/>
      <c r="C22117" s="8"/>
      <c r="D22117" s="8"/>
      <c r="E22117" s="8"/>
      <c r="F22117" s="9"/>
    </row>
    <row r="22118" spans="1:6" x14ac:dyDescent="0.3">
      <c r="A22118" s="6"/>
      <c r="B22118" s="6"/>
      <c r="C22118" s="6"/>
      <c r="D22118" s="6"/>
      <c r="E22118" s="6"/>
      <c r="F22118" s="7"/>
    </row>
    <row r="22119" spans="1:6" x14ac:dyDescent="0.3">
      <c r="A22119" s="8"/>
      <c r="B22119" s="8"/>
      <c r="C22119" s="8"/>
      <c r="D22119" s="8"/>
      <c r="E22119" s="8"/>
      <c r="F22119" s="9"/>
    </row>
    <row r="22120" spans="1:6" x14ac:dyDescent="0.3">
      <c r="A22120" s="6"/>
      <c r="B22120" s="6"/>
      <c r="C22120" s="6"/>
      <c r="D22120" s="6"/>
      <c r="E22120" s="6"/>
      <c r="F22120" s="7"/>
    </row>
    <row r="22121" spans="1:6" x14ac:dyDescent="0.3">
      <c r="A22121" s="8"/>
      <c r="B22121" s="8"/>
      <c r="C22121" s="8"/>
      <c r="D22121" s="8"/>
      <c r="E22121" s="8"/>
      <c r="F22121" s="9"/>
    </row>
    <row r="22122" spans="1:6" x14ac:dyDescent="0.3">
      <c r="A22122" s="6"/>
      <c r="B22122" s="6"/>
      <c r="C22122" s="6"/>
      <c r="D22122" s="6"/>
      <c r="E22122" s="6"/>
      <c r="F22122" s="7"/>
    </row>
    <row r="22123" spans="1:6" x14ac:dyDescent="0.3">
      <c r="A22123" s="8"/>
      <c r="B22123" s="8"/>
      <c r="C22123" s="8"/>
      <c r="D22123" s="8"/>
      <c r="E22123" s="8"/>
      <c r="F22123" s="9"/>
    </row>
    <row r="22124" spans="1:6" x14ac:dyDescent="0.3">
      <c r="A22124" s="6"/>
      <c r="B22124" s="6"/>
      <c r="C22124" s="6"/>
      <c r="D22124" s="6"/>
      <c r="E22124" s="6"/>
      <c r="F22124" s="7"/>
    </row>
    <row r="22125" spans="1:6" x14ac:dyDescent="0.3">
      <c r="A22125" s="8"/>
      <c r="B22125" s="8"/>
      <c r="C22125" s="8"/>
      <c r="D22125" s="8"/>
      <c r="E22125" s="8"/>
      <c r="F22125" s="9"/>
    </row>
    <row r="22126" spans="1:6" x14ac:dyDescent="0.3">
      <c r="A22126" s="6"/>
      <c r="B22126" s="6"/>
      <c r="C22126" s="6"/>
      <c r="D22126" s="6"/>
      <c r="E22126" s="6"/>
      <c r="F22126" s="7"/>
    </row>
    <row r="22127" spans="1:6" x14ac:dyDescent="0.3">
      <c r="A22127" s="8"/>
      <c r="B22127" s="8"/>
      <c r="C22127" s="8"/>
      <c r="D22127" s="8"/>
      <c r="E22127" s="8"/>
      <c r="F22127" s="9"/>
    </row>
    <row r="22128" spans="1:6" x14ac:dyDescent="0.3">
      <c r="A22128" s="6"/>
      <c r="B22128" s="6"/>
      <c r="C22128" s="6"/>
      <c r="D22128" s="6"/>
      <c r="E22128" s="6"/>
      <c r="F22128" s="7"/>
    </row>
    <row r="22129" spans="1:6" x14ac:dyDescent="0.3">
      <c r="A22129" s="8"/>
      <c r="B22129" s="8"/>
      <c r="C22129" s="8"/>
      <c r="D22129" s="8"/>
      <c r="E22129" s="8"/>
      <c r="F22129" s="9"/>
    </row>
    <row r="22130" spans="1:6" x14ac:dyDescent="0.3">
      <c r="A22130" s="6"/>
      <c r="B22130" s="6"/>
      <c r="C22130" s="6"/>
      <c r="D22130" s="6"/>
      <c r="E22130" s="6"/>
      <c r="F22130" s="7"/>
    </row>
    <row r="22131" spans="1:6" x14ac:dyDescent="0.3">
      <c r="A22131" s="8"/>
      <c r="B22131" s="8"/>
      <c r="C22131" s="8"/>
      <c r="D22131" s="8"/>
      <c r="E22131" s="8"/>
      <c r="F22131" s="9"/>
    </row>
    <row r="22132" spans="1:6" x14ac:dyDescent="0.3">
      <c r="A22132" s="6"/>
      <c r="B22132" s="6"/>
      <c r="C22132" s="6"/>
      <c r="D22132" s="6"/>
      <c r="E22132" s="6"/>
      <c r="F22132" s="7"/>
    </row>
    <row r="22133" spans="1:6" x14ac:dyDescent="0.3">
      <c r="A22133" s="8"/>
      <c r="B22133" s="8"/>
      <c r="C22133" s="8"/>
      <c r="D22133" s="8"/>
      <c r="E22133" s="8"/>
      <c r="F22133" s="9"/>
    </row>
    <row r="22134" spans="1:6" x14ac:dyDescent="0.3">
      <c r="A22134" s="6"/>
      <c r="B22134" s="6"/>
      <c r="C22134" s="6"/>
      <c r="D22134" s="6"/>
      <c r="E22134" s="6"/>
      <c r="F22134" s="7"/>
    </row>
    <row r="22135" spans="1:6" x14ac:dyDescent="0.3">
      <c r="A22135" s="8"/>
      <c r="B22135" s="8"/>
      <c r="C22135" s="8"/>
      <c r="D22135" s="8"/>
      <c r="E22135" s="8"/>
      <c r="F22135" s="9"/>
    </row>
    <row r="22136" spans="1:6" x14ac:dyDescent="0.3">
      <c r="A22136" s="6"/>
      <c r="B22136" s="6"/>
      <c r="C22136" s="6"/>
      <c r="D22136" s="6"/>
      <c r="E22136" s="6"/>
      <c r="F22136" s="7"/>
    </row>
    <row r="22137" spans="1:6" x14ac:dyDescent="0.3">
      <c r="A22137" s="8"/>
      <c r="B22137" s="8"/>
      <c r="C22137" s="8"/>
      <c r="D22137" s="8"/>
      <c r="E22137" s="8"/>
      <c r="F22137" s="9"/>
    </row>
    <row r="22138" spans="1:6" x14ac:dyDescent="0.3">
      <c r="A22138" s="6"/>
      <c r="B22138" s="6"/>
      <c r="C22138" s="6"/>
      <c r="D22138" s="6"/>
      <c r="E22138" s="6"/>
      <c r="F22138" s="7"/>
    </row>
    <row r="22139" spans="1:6" x14ac:dyDescent="0.3">
      <c r="A22139" s="8"/>
      <c r="B22139" s="8"/>
      <c r="C22139" s="8"/>
      <c r="D22139" s="8"/>
      <c r="E22139" s="8"/>
      <c r="F22139" s="9"/>
    </row>
    <row r="22140" spans="1:6" x14ac:dyDescent="0.3">
      <c r="A22140" s="6"/>
      <c r="B22140" s="6"/>
      <c r="C22140" s="6"/>
      <c r="D22140" s="6"/>
      <c r="E22140" s="6"/>
      <c r="F22140" s="7"/>
    </row>
    <row r="22141" spans="1:6" x14ac:dyDescent="0.3">
      <c r="A22141" s="8"/>
      <c r="B22141" s="8"/>
      <c r="C22141" s="8"/>
      <c r="D22141" s="8"/>
      <c r="E22141" s="8"/>
      <c r="F22141" s="9"/>
    </row>
    <row r="22142" spans="1:6" x14ac:dyDescent="0.3">
      <c r="A22142" s="6"/>
      <c r="B22142" s="6"/>
      <c r="C22142" s="6"/>
      <c r="D22142" s="6"/>
      <c r="E22142" s="6"/>
      <c r="F22142" s="7"/>
    </row>
    <row r="22143" spans="1:6" x14ac:dyDescent="0.3">
      <c r="A22143" s="8"/>
      <c r="B22143" s="8"/>
      <c r="C22143" s="8"/>
      <c r="D22143" s="8"/>
      <c r="E22143" s="8"/>
      <c r="F22143" s="9"/>
    </row>
    <row r="22144" spans="1:6" x14ac:dyDescent="0.3">
      <c r="A22144" s="6"/>
      <c r="B22144" s="6"/>
      <c r="C22144" s="6"/>
      <c r="D22144" s="6"/>
      <c r="E22144" s="6"/>
      <c r="F22144" s="7"/>
    </row>
    <row r="22145" spans="1:6" x14ac:dyDescent="0.3">
      <c r="A22145" s="8"/>
      <c r="B22145" s="8"/>
      <c r="C22145" s="8"/>
      <c r="D22145" s="8"/>
      <c r="E22145" s="8"/>
      <c r="F22145" s="9"/>
    </row>
    <row r="22146" spans="1:6" x14ac:dyDescent="0.3">
      <c r="A22146" s="6"/>
      <c r="B22146" s="6"/>
      <c r="C22146" s="6"/>
      <c r="D22146" s="6"/>
      <c r="E22146" s="6"/>
      <c r="F22146" s="7"/>
    </row>
    <row r="22147" spans="1:6" x14ac:dyDescent="0.3">
      <c r="A22147" s="8"/>
      <c r="B22147" s="8"/>
      <c r="C22147" s="8"/>
      <c r="D22147" s="8"/>
      <c r="E22147" s="8"/>
      <c r="F22147" s="9"/>
    </row>
    <row r="22148" spans="1:6" x14ac:dyDescent="0.3">
      <c r="A22148" s="6"/>
      <c r="B22148" s="6"/>
      <c r="C22148" s="6"/>
      <c r="D22148" s="6"/>
      <c r="E22148" s="6"/>
      <c r="F22148" s="7"/>
    </row>
    <row r="22149" spans="1:6" x14ac:dyDescent="0.3">
      <c r="A22149" s="8"/>
      <c r="B22149" s="8"/>
      <c r="C22149" s="8"/>
      <c r="D22149" s="8"/>
      <c r="E22149" s="8"/>
      <c r="F22149" s="9"/>
    </row>
    <row r="22150" spans="1:6" x14ac:dyDescent="0.3">
      <c r="A22150" s="6"/>
      <c r="B22150" s="6"/>
      <c r="C22150" s="6"/>
      <c r="D22150" s="6"/>
      <c r="E22150" s="6"/>
      <c r="F22150" s="7"/>
    </row>
    <row r="22151" spans="1:6" x14ac:dyDescent="0.3">
      <c r="A22151" s="8"/>
      <c r="B22151" s="8"/>
      <c r="C22151" s="8"/>
      <c r="D22151" s="8"/>
      <c r="E22151" s="8"/>
      <c r="F22151" s="9"/>
    </row>
    <row r="22152" spans="1:6" x14ac:dyDescent="0.3">
      <c r="A22152" s="6"/>
      <c r="B22152" s="6"/>
      <c r="C22152" s="6"/>
      <c r="D22152" s="6"/>
      <c r="E22152" s="6"/>
      <c r="F22152" s="7"/>
    </row>
    <row r="22153" spans="1:6" x14ac:dyDescent="0.3">
      <c r="A22153" s="8"/>
      <c r="B22153" s="8"/>
      <c r="C22153" s="8"/>
      <c r="D22153" s="8"/>
      <c r="E22153" s="8"/>
      <c r="F22153" s="9"/>
    </row>
    <row r="22154" spans="1:6" x14ac:dyDescent="0.3">
      <c r="A22154" s="6"/>
      <c r="B22154" s="6"/>
      <c r="C22154" s="6"/>
      <c r="D22154" s="6"/>
      <c r="E22154" s="6"/>
      <c r="F22154" s="7"/>
    </row>
    <row r="22155" spans="1:6" x14ac:dyDescent="0.3">
      <c r="A22155" s="8"/>
      <c r="B22155" s="8"/>
      <c r="C22155" s="8"/>
      <c r="D22155" s="8"/>
      <c r="E22155" s="8"/>
      <c r="F22155" s="9"/>
    </row>
    <row r="22156" spans="1:6" x14ac:dyDescent="0.3">
      <c r="A22156" s="6"/>
      <c r="B22156" s="6"/>
      <c r="C22156" s="6"/>
      <c r="D22156" s="6"/>
      <c r="E22156" s="6"/>
      <c r="F22156" s="7"/>
    </row>
    <row r="22157" spans="1:6" x14ac:dyDescent="0.3">
      <c r="A22157" s="8"/>
      <c r="B22157" s="8"/>
      <c r="C22157" s="8"/>
      <c r="D22157" s="8"/>
      <c r="E22157" s="8"/>
      <c r="F22157" s="9"/>
    </row>
    <row r="22158" spans="1:6" x14ac:dyDescent="0.3">
      <c r="A22158" s="6"/>
      <c r="B22158" s="6"/>
      <c r="C22158" s="6"/>
      <c r="D22158" s="6"/>
      <c r="E22158" s="6"/>
      <c r="F22158" s="7"/>
    </row>
    <row r="22159" spans="1:6" x14ac:dyDescent="0.3">
      <c r="A22159" s="8"/>
      <c r="B22159" s="8"/>
      <c r="C22159" s="8"/>
      <c r="D22159" s="8"/>
      <c r="E22159" s="8"/>
      <c r="F22159" s="9"/>
    </row>
    <row r="22160" spans="1:6" x14ac:dyDescent="0.3">
      <c r="A22160" s="6"/>
      <c r="B22160" s="6"/>
      <c r="C22160" s="6"/>
      <c r="D22160" s="6"/>
      <c r="E22160" s="6"/>
      <c r="F22160" s="7"/>
    </row>
    <row r="22161" spans="1:6" x14ac:dyDescent="0.3">
      <c r="A22161" s="8"/>
      <c r="B22161" s="8"/>
      <c r="C22161" s="8"/>
      <c r="D22161" s="8"/>
      <c r="E22161" s="8"/>
      <c r="F22161" s="9"/>
    </row>
    <row r="22162" spans="1:6" x14ac:dyDescent="0.3">
      <c r="A22162" s="6"/>
      <c r="B22162" s="6"/>
      <c r="C22162" s="6"/>
      <c r="D22162" s="6"/>
      <c r="E22162" s="6"/>
      <c r="F22162" s="7"/>
    </row>
    <row r="22163" spans="1:6" x14ac:dyDescent="0.3">
      <c r="A22163" s="8"/>
      <c r="B22163" s="8"/>
      <c r="C22163" s="8"/>
      <c r="D22163" s="8"/>
      <c r="E22163" s="8"/>
      <c r="F22163" s="9"/>
    </row>
    <row r="22164" spans="1:6" x14ac:dyDescent="0.3">
      <c r="A22164" s="6"/>
      <c r="B22164" s="6"/>
      <c r="C22164" s="6"/>
      <c r="D22164" s="6"/>
      <c r="E22164" s="6"/>
      <c r="F22164" s="7"/>
    </row>
    <row r="22165" spans="1:6" x14ac:dyDescent="0.3">
      <c r="A22165" s="8"/>
      <c r="B22165" s="8"/>
      <c r="C22165" s="8"/>
      <c r="D22165" s="8"/>
      <c r="E22165" s="8"/>
      <c r="F22165" s="9"/>
    </row>
    <row r="22166" spans="1:6" x14ac:dyDescent="0.3">
      <c r="A22166" s="6"/>
      <c r="B22166" s="6"/>
      <c r="C22166" s="6"/>
      <c r="D22166" s="6"/>
      <c r="E22166" s="6"/>
      <c r="F22166" s="7"/>
    </row>
    <row r="22167" spans="1:6" x14ac:dyDescent="0.3">
      <c r="A22167" s="8"/>
      <c r="B22167" s="8"/>
      <c r="C22167" s="8"/>
      <c r="D22167" s="8"/>
      <c r="E22167" s="8"/>
      <c r="F22167" s="9"/>
    </row>
    <row r="22168" spans="1:6" x14ac:dyDescent="0.3">
      <c r="A22168" s="6"/>
      <c r="B22168" s="6"/>
      <c r="C22168" s="6"/>
      <c r="D22168" s="6"/>
      <c r="E22168" s="6"/>
      <c r="F22168" s="7"/>
    </row>
    <row r="22169" spans="1:6" x14ac:dyDescent="0.3">
      <c r="A22169" s="8"/>
      <c r="B22169" s="8"/>
      <c r="C22169" s="8"/>
      <c r="D22169" s="8"/>
      <c r="E22169" s="8"/>
      <c r="F22169" s="9"/>
    </row>
    <row r="22170" spans="1:6" x14ac:dyDescent="0.3">
      <c r="A22170" s="6"/>
      <c r="B22170" s="6"/>
      <c r="C22170" s="6"/>
      <c r="D22170" s="6"/>
      <c r="E22170" s="6"/>
      <c r="F22170" s="7"/>
    </row>
    <row r="22171" spans="1:6" x14ac:dyDescent="0.3">
      <c r="A22171" s="8"/>
      <c r="B22171" s="8"/>
      <c r="C22171" s="8"/>
      <c r="D22171" s="8"/>
      <c r="E22171" s="8"/>
      <c r="F22171" s="9"/>
    </row>
    <row r="22172" spans="1:6" x14ac:dyDescent="0.3">
      <c r="A22172" s="6"/>
      <c r="B22172" s="6"/>
      <c r="C22172" s="6"/>
      <c r="D22172" s="6"/>
      <c r="E22172" s="6"/>
      <c r="F22172" s="7"/>
    </row>
    <row r="22173" spans="1:6" x14ac:dyDescent="0.3">
      <c r="A22173" s="8"/>
      <c r="B22173" s="8"/>
      <c r="C22173" s="8"/>
      <c r="D22173" s="8"/>
      <c r="E22173" s="8"/>
      <c r="F22173" s="9"/>
    </row>
    <row r="22174" spans="1:6" x14ac:dyDescent="0.3">
      <c r="A22174" s="6"/>
      <c r="B22174" s="6"/>
      <c r="C22174" s="6"/>
      <c r="D22174" s="6"/>
      <c r="E22174" s="6"/>
      <c r="F22174" s="7"/>
    </row>
    <row r="22175" spans="1:6" x14ac:dyDescent="0.3">
      <c r="A22175" s="8"/>
      <c r="B22175" s="8"/>
      <c r="C22175" s="8"/>
      <c r="D22175" s="8"/>
      <c r="E22175" s="8"/>
      <c r="F22175" s="9"/>
    </row>
    <row r="22176" spans="1:6" x14ac:dyDescent="0.3">
      <c r="A22176" s="6"/>
      <c r="B22176" s="6"/>
      <c r="C22176" s="6"/>
      <c r="D22176" s="6"/>
      <c r="E22176" s="6"/>
      <c r="F22176" s="7"/>
    </row>
    <row r="22177" spans="1:6" x14ac:dyDescent="0.3">
      <c r="A22177" s="8"/>
      <c r="B22177" s="8"/>
      <c r="C22177" s="8"/>
      <c r="D22177" s="8"/>
      <c r="E22177" s="8"/>
      <c r="F22177" s="9"/>
    </row>
    <row r="22178" spans="1:6" x14ac:dyDescent="0.3">
      <c r="A22178" s="6"/>
      <c r="B22178" s="6"/>
      <c r="C22178" s="6"/>
      <c r="D22178" s="6"/>
      <c r="E22178" s="6"/>
      <c r="F22178" s="7"/>
    </row>
    <row r="22179" spans="1:6" x14ac:dyDescent="0.3">
      <c r="A22179" s="8"/>
      <c r="B22179" s="8"/>
      <c r="C22179" s="8"/>
      <c r="D22179" s="8"/>
      <c r="E22179" s="8"/>
      <c r="F22179" s="9"/>
    </row>
    <row r="22180" spans="1:6" x14ac:dyDescent="0.3">
      <c r="A22180" s="6"/>
      <c r="B22180" s="6"/>
      <c r="C22180" s="6"/>
      <c r="D22180" s="6"/>
      <c r="E22180" s="6"/>
      <c r="F22180" s="7"/>
    </row>
    <row r="22181" spans="1:6" x14ac:dyDescent="0.3">
      <c r="A22181" s="8"/>
      <c r="B22181" s="8"/>
      <c r="C22181" s="8"/>
      <c r="D22181" s="8"/>
      <c r="E22181" s="8"/>
      <c r="F22181" s="9"/>
    </row>
    <row r="22182" spans="1:6" x14ac:dyDescent="0.3">
      <c r="A22182" s="6"/>
      <c r="B22182" s="6"/>
      <c r="C22182" s="6"/>
      <c r="D22182" s="6"/>
      <c r="E22182" s="6"/>
      <c r="F22182" s="7"/>
    </row>
    <row r="22183" spans="1:6" x14ac:dyDescent="0.3">
      <c r="A22183" s="8"/>
      <c r="B22183" s="8"/>
      <c r="C22183" s="8"/>
      <c r="D22183" s="8"/>
      <c r="E22183" s="8"/>
      <c r="F22183" s="9"/>
    </row>
    <row r="22184" spans="1:6" x14ac:dyDescent="0.3">
      <c r="A22184" s="6"/>
      <c r="B22184" s="6"/>
      <c r="C22184" s="6"/>
      <c r="D22184" s="6"/>
      <c r="E22184" s="6"/>
      <c r="F22184" s="7"/>
    </row>
    <row r="22185" spans="1:6" x14ac:dyDescent="0.3">
      <c r="A22185" s="8"/>
      <c r="B22185" s="8"/>
      <c r="C22185" s="8"/>
      <c r="D22185" s="8"/>
      <c r="E22185" s="8"/>
      <c r="F22185" s="9"/>
    </row>
    <row r="22186" spans="1:6" x14ac:dyDescent="0.3">
      <c r="A22186" s="6"/>
      <c r="B22186" s="6"/>
      <c r="C22186" s="6"/>
      <c r="D22186" s="6"/>
      <c r="E22186" s="6"/>
      <c r="F22186" s="7"/>
    </row>
    <row r="22187" spans="1:6" x14ac:dyDescent="0.3">
      <c r="A22187" s="8"/>
      <c r="B22187" s="8"/>
      <c r="C22187" s="8"/>
      <c r="D22187" s="8"/>
      <c r="E22187" s="8"/>
      <c r="F22187" s="9"/>
    </row>
    <row r="22188" spans="1:6" x14ac:dyDescent="0.3">
      <c r="A22188" s="6"/>
      <c r="B22188" s="6"/>
      <c r="C22188" s="6"/>
      <c r="D22188" s="6"/>
      <c r="E22188" s="6"/>
      <c r="F22188" s="7"/>
    </row>
    <row r="22189" spans="1:6" x14ac:dyDescent="0.3">
      <c r="A22189" s="8"/>
      <c r="B22189" s="8"/>
      <c r="C22189" s="8"/>
      <c r="D22189" s="8"/>
      <c r="E22189" s="8"/>
      <c r="F22189" s="9"/>
    </row>
    <row r="22190" spans="1:6" x14ac:dyDescent="0.3">
      <c r="A22190" s="6"/>
      <c r="B22190" s="6"/>
      <c r="C22190" s="6"/>
      <c r="D22190" s="6"/>
      <c r="E22190" s="6"/>
      <c r="F22190" s="7"/>
    </row>
    <row r="22191" spans="1:6" x14ac:dyDescent="0.3">
      <c r="A22191" s="8"/>
      <c r="B22191" s="8"/>
      <c r="C22191" s="8"/>
      <c r="D22191" s="8"/>
      <c r="E22191" s="8"/>
      <c r="F22191" s="9"/>
    </row>
    <row r="22192" spans="1:6" x14ac:dyDescent="0.3">
      <c r="A22192" s="6"/>
      <c r="B22192" s="6"/>
      <c r="C22192" s="6"/>
      <c r="D22192" s="6"/>
      <c r="E22192" s="6"/>
      <c r="F22192" s="7"/>
    </row>
    <row r="22193" spans="1:6" x14ac:dyDescent="0.3">
      <c r="A22193" s="8"/>
      <c r="B22193" s="8"/>
      <c r="C22193" s="8"/>
      <c r="D22193" s="8"/>
      <c r="E22193" s="8"/>
      <c r="F22193" s="9"/>
    </row>
    <row r="22194" spans="1:6" x14ac:dyDescent="0.3">
      <c r="A22194" s="6"/>
      <c r="B22194" s="6"/>
      <c r="C22194" s="6"/>
      <c r="D22194" s="6"/>
      <c r="E22194" s="6"/>
      <c r="F22194" s="7"/>
    </row>
    <row r="22195" spans="1:6" x14ac:dyDescent="0.3">
      <c r="A22195" s="8"/>
      <c r="B22195" s="8"/>
      <c r="C22195" s="8"/>
      <c r="D22195" s="8"/>
      <c r="E22195" s="8"/>
      <c r="F22195" s="9"/>
    </row>
    <row r="22196" spans="1:6" x14ac:dyDescent="0.3">
      <c r="A22196" s="6"/>
      <c r="B22196" s="6"/>
      <c r="C22196" s="6"/>
      <c r="D22196" s="6"/>
      <c r="E22196" s="6"/>
      <c r="F22196" s="7"/>
    </row>
    <row r="22197" spans="1:6" x14ac:dyDescent="0.3">
      <c r="A22197" s="8"/>
      <c r="B22197" s="8"/>
      <c r="C22197" s="8"/>
      <c r="D22197" s="8"/>
      <c r="E22197" s="8"/>
      <c r="F22197" s="9"/>
    </row>
    <row r="22198" spans="1:6" x14ac:dyDescent="0.3">
      <c r="A22198" s="6"/>
      <c r="B22198" s="6"/>
      <c r="C22198" s="6"/>
      <c r="D22198" s="6"/>
      <c r="E22198" s="6"/>
      <c r="F22198" s="7"/>
    </row>
    <row r="22199" spans="1:6" x14ac:dyDescent="0.3">
      <c r="A22199" s="8"/>
      <c r="B22199" s="8"/>
      <c r="C22199" s="8"/>
      <c r="D22199" s="8"/>
      <c r="E22199" s="8"/>
      <c r="F22199" s="9"/>
    </row>
    <row r="22200" spans="1:6" x14ac:dyDescent="0.3">
      <c r="A22200" s="6"/>
      <c r="B22200" s="6"/>
      <c r="C22200" s="6"/>
      <c r="D22200" s="6"/>
      <c r="E22200" s="6"/>
      <c r="F22200" s="7"/>
    </row>
    <row r="22201" spans="1:6" x14ac:dyDescent="0.3">
      <c r="A22201" s="8"/>
      <c r="B22201" s="8"/>
      <c r="C22201" s="8"/>
      <c r="D22201" s="8"/>
      <c r="E22201" s="8"/>
      <c r="F22201" s="9"/>
    </row>
    <row r="22202" spans="1:6" x14ac:dyDescent="0.3">
      <c r="A22202" s="6"/>
      <c r="B22202" s="6"/>
      <c r="C22202" s="6"/>
      <c r="D22202" s="6"/>
      <c r="E22202" s="6"/>
      <c r="F22202" s="7"/>
    </row>
    <row r="22203" spans="1:6" x14ac:dyDescent="0.3">
      <c r="A22203" s="8"/>
      <c r="B22203" s="8"/>
      <c r="C22203" s="8"/>
      <c r="D22203" s="8"/>
      <c r="E22203" s="8"/>
      <c r="F22203" s="9"/>
    </row>
    <row r="22204" spans="1:6" x14ac:dyDescent="0.3">
      <c r="A22204" s="6"/>
      <c r="B22204" s="6"/>
      <c r="C22204" s="6"/>
      <c r="D22204" s="6"/>
      <c r="E22204" s="6"/>
      <c r="F22204" s="7"/>
    </row>
    <row r="22205" spans="1:6" x14ac:dyDescent="0.3">
      <c r="A22205" s="8"/>
      <c r="B22205" s="8"/>
      <c r="C22205" s="8"/>
      <c r="D22205" s="8"/>
      <c r="E22205" s="8"/>
      <c r="F22205" s="9"/>
    </row>
    <row r="22206" spans="1:6" x14ac:dyDescent="0.3">
      <c r="A22206" s="6"/>
      <c r="B22206" s="6"/>
      <c r="C22206" s="6"/>
      <c r="D22206" s="6"/>
      <c r="E22206" s="6"/>
      <c r="F22206" s="7"/>
    </row>
    <row r="22207" spans="1:6" x14ac:dyDescent="0.3">
      <c r="A22207" s="8"/>
      <c r="B22207" s="8"/>
      <c r="C22207" s="8"/>
      <c r="D22207" s="8"/>
      <c r="E22207" s="8"/>
      <c r="F22207" s="9"/>
    </row>
    <row r="22208" spans="1:6" x14ac:dyDescent="0.3">
      <c r="A22208" s="6"/>
      <c r="B22208" s="6"/>
      <c r="C22208" s="6"/>
      <c r="D22208" s="6"/>
      <c r="E22208" s="6"/>
      <c r="F22208" s="7"/>
    </row>
    <row r="22209" spans="1:6" x14ac:dyDescent="0.3">
      <c r="A22209" s="8"/>
      <c r="B22209" s="8"/>
      <c r="C22209" s="8"/>
      <c r="D22209" s="8"/>
      <c r="E22209" s="8"/>
      <c r="F22209" s="9"/>
    </row>
    <row r="22210" spans="1:6" x14ac:dyDescent="0.3">
      <c r="A22210" s="6"/>
      <c r="B22210" s="6"/>
      <c r="C22210" s="6"/>
      <c r="D22210" s="6"/>
      <c r="E22210" s="6"/>
      <c r="F22210" s="7"/>
    </row>
    <row r="22211" spans="1:6" x14ac:dyDescent="0.3">
      <c r="A22211" s="8"/>
      <c r="B22211" s="8"/>
      <c r="C22211" s="8"/>
      <c r="D22211" s="8"/>
      <c r="E22211" s="8"/>
      <c r="F22211" s="9"/>
    </row>
    <row r="22212" spans="1:6" x14ac:dyDescent="0.3">
      <c r="A22212" s="6"/>
      <c r="B22212" s="6"/>
      <c r="C22212" s="6"/>
      <c r="D22212" s="6"/>
      <c r="E22212" s="6"/>
      <c r="F22212" s="7"/>
    </row>
    <row r="22213" spans="1:6" x14ac:dyDescent="0.3">
      <c r="A22213" s="8"/>
      <c r="B22213" s="8"/>
      <c r="C22213" s="8"/>
      <c r="D22213" s="8"/>
      <c r="E22213" s="8"/>
      <c r="F22213" s="9"/>
    </row>
    <row r="22214" spans="1:6" x14ac:dyDescent="0.3">
      <c r="A22214" s="6"/>
      <c r="B22214" s="6"/>
      <c r="C22214" s="6"/>
      <c r="D22214" s="6"/>
      <c r="E22214" s="6"/>
      <c r="F22214" s="7"/>
    </row>
    <row r="22215" spans="1:6" x14ac:dyDescent="0.3">
      <c r="A22215" s="8"/>
      <c r="B22215" s="8"/>
      <c r="C22215" s="8"/>
      <c r="D22215" s="8"/>
      <c r="E22215" s="8"/>
      <c r="F22215" s="9"/>
    </row>
    <row r="22216" spans="1:6" x14ac:dyDescent="0.3">
      <c r="A22216" s="6"/>
      <c r="B22216" s="6"/>
      <c r="C22216" s="6"/>
      <c r="D22216" s="6"/>
      <c r="E22216" s="6"/>
      <c r="F22216" s="7"/>
    </row>
    <row r="22217" spans="1:6" x14ac:dyDescent="0.3">
      <c r="A22217" s="8"/>
      <c r="B22217" s="8"/>
      <c r="C22217" s="8"/>
      <c r="D22217" s="8"/>
      <c r="E22217" s="8"/>
      <c r="F22217" s="9"/>
    </row>
    <row r="22218" spans="1:6" x14ac:dyDescent="0.3">
      <c r="A22218" s="6"/>
      <c r="B22218" s="6"/>
      <c r="C22218" s="6"/>
      <c r="D22218" s="6"/>
      <c r="E22218" s="6"/>
      <c r="F22218" s="7"/>
    </row>
    <row r="22219" spans="1:6" x14ac:dyDescent="0.3">
      <c r="A22219" s="8"/>
      <c r="B22219" s="8"/>
      <c r="C22219" s="8"/>
      <c r="D22219" s="8"/>
      <c r="E22219" s="8"/>
      <c r="F22219" s="9"/>
    </row>
    <row r="22220" spans="1:6" x14ac:dyDescent="0.3">
      <c r="A22220" s="6"/>
      <c r="B22220" s="6"/>
      <c r="C22220" s="6"/>
      <c r="D22220" s="6"/>
      <c r="E22220" s="6"/>
      <c r="F22220" s="7"/>
    </row>
    <row r="22221" spans="1:6" x14ac:dyDescent="0.3">
      <c r="A22221" s="8"/>
      <c r="B22221" s="8"/>
      <c r="C22221" s="8"/>
      <c r="D22221" s="8"/>
      <c r="E22221" s="8"/>
      <c r="F22221" s="9"/>
    </row>
    <row r="22222" spans="1:6" x14ac:dyDescent="0.3">
      <c r="A22222" s="6"/>
      <c r="B22222" s="6"/>
      <c r="C22222" s="6"/>
      <c r="D22222" s="6"/>
      <c r="E22222" s="6"/>
      <c r="F22222" s="7"/>
    </row>
    <row r="22223" spans="1:6" x14ac:dyDescent="0.3">
      <c r="A22223" s="8"/>
      <c r="B22223" s="8"/>
      <c r="C22223" s="8"/>
      <c r="D22223" s="8"/>
      <c r="E22223" s="8"/>
      <c r="F22223" s="9"/>
    </row>
    <row r="22224" spans="1:6" x14ac:dyDescent="0.3">
      <c r="A22224" s="6"/>
      <c r="B22224" s="6"/>
      <c r="C22224" s="6"/>
      <c r="D22224" s="6"/>
      <c r="E22224" s="6"/>
      <c r="F22224" s="7"/>
    </row>
    <row r="22225" spans="1:6" x14ac:dyDescent="0.3">
      <c r="A22225" s="8"/>
      <c r="B22225" s="8"/>
      <c r="C22225" s="8"/>
      <c r="D22225" s="8"/>
      <c r="E22225" s="8"/>
      <c r="F22225" s="9"/>
    </row>
    <row r="22226" spans="1:6" x14ac:dyDescent="0.3">
      <c r="A22226" s="6"/>
      <c r="B22226" s="6"/>
      <c r="C22226" s="6"/>
      <c r="D22226" s="6"/>
      <c r="E22226" s="6"/>
      <c r="F22226" s="7"/>
    </row>
    <row r="22227" spans="1:6" x14ac:dyDescent="0.3">
      <c r="A22227" s="8"/>
      <c r="B22227" s="8"/>
      <c r="C22227" s="8"/>
      <c r="D22227" s="8"/>
      <c r="E22227" s="8"/>
      <c r="F22227" s="9"/>
    </row>
    <row r="22228" spans="1:6" x14ac:dyDescent="0.3">
      <c r="A22228" s="6"/>
      <c r="B22228" s="6"/>
      <c r="C22228" s="6"/>
      <c r="D22228" s="6"/>
      <c r="E22228" s="6"/>
      <c r="F22228" s="7"/>
    </row>
    <row r="22229" spans="1:6" x14ac:dyDescent="0.3">
      <c r="A22229" s="8"/>
      <c r="B22229" s="8"/>
      <c r="C22229" s="8"/>
      <c r="D22229" s="8"/>
      <c r="E22229" s="8"/>
      <c r="F22229" s="9"/>
    </row>
    <row r="22230" spans="1:6" x14ac:dyDescent="0.3">
      <c r="A22230" s="6"/>
      <c r="B22230" s="6"/>
      <c r="C22230" s="6"/>
      <c r="D22230" s="6"/>
      <c r="E22230" s="6"/>
      <c r="F22230" s="7"/>
    </row>
    <row r="22231" spans="1:6" x14ac:dyDescent="0.3">
      <c r="A22231" s="8"/>
      <c r="B22231" s="8"/>
      <c r="C22231" s="8"/>
      <c r="D22231" s="8"/>
      <c r="E22231" s="8"/>
      <c r="F22231" s="9"/>
    </row>
    <row r="22232" spans="1:6" x14ac:dyDescent="0.3">
      <c r="A22232" s="6"/>
      <c r="B22232" s="6"/>
      <c r="C22232" s="6"/>
      <c r="D22232" s="6"/>
      <c r="E22232" s="6"/>
      <c r="F22232" s="7"/>
    </row>
    <row r="22233" spans="1:6" x14ac:dyDescent="0.3">
      <c r="A22233" s="8"/>
      <c r="B22233" s="8"/>
      <c r="C22233" s="8"/>
      <c r="D22233" s="8"/>
      <c r="E22233" s="8"/>
      <c r="F22233" s="9"/>
    </row>
    <row r="22234" spans="1:6" x14ac:dyDescent="0.3">
      <c r="A22234" s="6"/>
      <c r="B22234" s="6"/>
      <c r="C22234" s="6"/>
      <c r="D22234" s="6"/>
      <c r="E22234" s="6"/>
      <c r="F22234" s="7"/>
    </row>
    <row r="22235" spans="1:6" x14ac:dyDescent="0.3">
      <c r="A22235" s="8"/>
      <c r="B22235" s="8"/>
      <c r="C22235" s="8"/>
      <c r="D22235" s="8"/>
      <c r="E22235" s="8"/>
      <c r="F22235" s="9"/>
    </row>
    <row r="22236" spans="1:6" x14ac:dyDescent="0.3">
      <c r="A22236" s="6"/>
      <c r="B22236" s="6"/>
      <c r="C22236" s="6"/>
      <c r="D22236" s="6"/>
      <c r="E22236" s="6"/>
      <c r="F22236" s="7"/>
    </row>
    <row r="22237" spans="1:6" x14ac:dyDescent="0.3">
      <c r="A22237" s="8"/>
      <c r="B22237" s="8"/>
      <c r="C22237" s="8"/>
      <c r="D22237" s="8"/>
      <c r="E22237" s="8"/>
      <c r="F22237" s="9"/>
    </row>
    <row r="22238" spans="1:6" x14ac:dyDescent="0.3">
      <c r="A22238" s="6"/>
      <c r="B22238" s="6"/>
      <c r="C22238" s="6"/>
      <c r="D22238" s="6"/>
      <c r="E22238" s="6"/>
      <c r="F22238" s="7"/>
    </row>
    <row r="22239" spans="1:6" x14ac:dyDescent="0.3">
      <c r="A22239" s="8"/>
      <c r="B22239" s="8"/>
      <c r="C22239" s="8"/>
      <c r="D22239" s="8"/>
      <c r="E22239" s="8"/>
      <c r="F22239" s="9"/>
    </row>
    <row r="22240" spans="1:6" x14ac:dyDescent="0.3">
      <c r="A22240" s="6"/>
      <c r="B22240" s="6"/>
      <c r="C22240" s="6"/>
      <c r="D22240" s="6"/>
      <c r="E22240" s="6"/>
      <c r="F22240" s="7"/>
    </row>
    <row r="22241" spans="1:6" x14ac:dyDescent="0.3">
      <c r="A22241" s="8"/>
      <c r="B22241" s="8"/>
      <c r="C22241" s="8"/>
      <c r="D22241" s="8"/>
      <c r="E22241" s="8"/>
      <c r="F22241" s="9"/>
    </row>
    <row r="22242" spans="1:6" x14ac:dyDescent="0.3">
      <c r="A22242" s="6"/>
      <c r="B22242" s="6"/>
      <c r="C22242" s="6"/>
      <c r="D22242" s="6"/>
      <c r="E22242" s="6"/>
      <c r="F22242" s="7"/>
    </row>
    <row r="22243" spans="1:6" x14ac:dyDescent="0.3">
      <c r="A22243" s="8"/>
      <c r="B22243" s="8"/>
      <c r="C22243" s="8"/>
      <c r="D22243" s="8"/>
      <c r="E22243" s="8"/>
      <c r="F22243" s="9"/>
    </row>
    <row r="22244" spans="1:6" x14ac:dyDescent="0.3">
      <c r="A22244" s="6"/>
      <c r="B22244" s="6"/>
      <c r="C22244" s="6"/>
      <c r="D22244" s="6"/>
      <c r="E22244" s="6"/>
      <c r="F22244" s="7"/>
    </row>
    <row r="22245" spans="1:6" x14ac:dyDescent="0.3">
      <c r="A22245" s="8"/>
      <c r="B22245" s="8"/>
      <c r="C22245" s="8"/>
      <c r="D22245" s="8"/>
      <c r="E22245" s="8"/>
      <c r="F22245" s="9"/>
    </row>
    <row r="22246" spans="1:6" x14ac:dyDescent="0.3">
      <c r="A22246" s="6"/>
      <c r="B22246" s="6"/>
      <c r="C22246" s="6"/>
      <c r="D22246" s="6"/>
      <c r="E22246" s="6"/>
      <c r="F22246" s="7"/>
    </row>
    <row r="22247" spans="1:6" x14ac:dyDescent="0.3">
      <c r="A22247" s="8"/>
      <c r="B22247" s="8"/>
      <c r="C22247" s="8"/>
      <c r="D22247" s="8"/>
      <c r="E22247" s="8"/>
      <c r="F22247" s="9"/>
    </row>
    <row r="22248" spans="1:6" x14ac:dyDescent="0.3">
      <c r="A22248" s="6"/>
      <c r="B22248" s="6"/>
      <c r="C22248" s="6"/>
      <c r="D22248" s="6"/>
      <c r="E22248" s="6"/>
      <c r="F22248" s="7"/>
    </row>
    <row r="22249" spans="1:6" x14ac:dyDescent="0.3">
      <c r="A22249" s="8"/>
      <c r="B22249" s="8"/>
      <c r="C22249" s="8"/>
      <c r="D22249" s="8"/>
      <c r="E22249" s="8"/>
      <c r="F22249" s="9"/>
    </row>
    <row r="22250" spans="1:6" x14ac:dyDescent="0.3">
      <c r="A22250" s="6"/>
      <c r="B22250" s="6"/>
      <c r="C22250" s="6"/>
      <c r="D22250" s="6"/>
      <c r="E22250" s="6"/>
      <c r="F22250" s="7"/>
    </row>
    <row r="22251" spans="1:6" x14ac:dyDescent="0.3">
      <c r="A22251" s="8"/>
      <c r="B22251" s="8"/>
      <c r="C22251" s="8"/>
      <c r="D22251" s="8"/>
      <c r="E22251" s="8"/>
      <c r="F22251" s="9"/>
    </row>
    <row r="22252" spans="1:6" x14ac:dyDescent="0.3">
      <c r="A22252" s="6"/>
      <c r="B22252" s="6"/>
      <c r="C22252" s="6"/>
      <c r="D22252" s="6"/>
      <c r="E22252" s="6"/>
      <c r="F22252" s="7"/>
    </row>
    <row r="22253" spans="1:6" x14ac:dyDescent="0.3">
      <c r="A22253" s="8"/>
      <c r="B22253" s="8"/>
      <c r="C22253" s="8"/>
      <c r="D22253" s="8"/>
      <c r="E22253" s="8"/>
      <c r="F22253" s="9"/>
    </row>
    <row r="22254" spans="1:6" x14ac:dyDescent="0.3">
      <c r="A22254" s="6"/>
      <c r="B22254" s="6"/>
      <c r="C22254" s="6"/>
      <c r="D22254" s="6"/>
      <c r="E22254" s="6"/>
      <c r="F22254" s="7"/>
    </row>
    <row r="22255" spans="1:6" x14ac:dyDescent="0.3">
      <c r="A22255" s="8"/>
      <c r="B22255" s="8"/>
      <c r="C22255" s="8"/>
      <c r="D22255" s="8"/>
      <c r="E22255" s="8"/>
      <c r="F22255" s="9"/>
    </row>
    <row r="22256" spans="1:6" x14ac:dyDescent="0.3">
      <c r="A22256" s="6"/>
      <c r="B22256" s="6"/>
      <c r="C22256" s="6"/>
      <c r="D22256" s="6"/>
      <c r="E22256" s="6"/>
      <c r="F22256" s="7"/>
    </row>
    <row r="22257" spans="1:6" x14ac:dyDescent="0.3">
      <c r="A22257" s="8"/>
      <c r="B22257" s="8"/>
      <c r="C22257" s="8"/>
      <c r="D22257" s="8"/>
      <c r="E22257" s="8"/>
      <c r="F22257" s="9"/>
    </row>
    <row r="22258" spans="1:6" x14ac:dyDescent="0.3">
      <c r="A22258" s="6"/>
      <c r="B22258" s="6"/>
      <c r="C22258" s="6"/>
      <c r="D22258" s="6"/>
      <c r="E22258" s="6"/>
      <c r="F22258" s="7"/>
    </row>
    <row r="22259" spans="1:6" x14ac:dyDescent="0.3">
      <c r="A22259" s="8"/>
      <c r="B22259" s="8"/>
      <c r="C22259" s="8"/>
      <c r="D22259" s="8"/>
      <c r="E22259" s="8"/>
      <c r="F22259" s="9"/>
    </row>
    <row r="22260" spans="1:6" x14ac:dyDescent="0.3">
      <c r="A22260" s="6"/>
      <c r="B22260" s="6"/>
      <c r="C22260" s="6"/>
      <c r="D22260" s="6"/>
      <c r="E22260" s="6"/>
      <c r="F22260" s="7"/>
    </row>
    <row r="22261" spans="1:6" x14ac:dyDescent="0.3">
      <c r="A22261" s="8"/>
      <c r="B22261" s="8"/>
      <c r="C22261" s="8"/>
      <c r="D22261" s="8"/>
      <c r="E22261" s="8"/>
      <c r="F22261" s="9"/>
    </row>
    <row r="22262" spans="1:6" x14ac:dyDescent="0.3">
      <c r="A22262" s="6"/>
      <c r="B22262" s="6"/>
      <c r="C22262" s="6"/>
      <c r="D22262" s="6"/>
      <c r="E22262" s="6"/>
      <c r="F22262" s="7"/>
    </row>
    <row r="22263" spans="1:6" x14ac:dyDescent="0.3">
      <c r="A22263" s="8"/>
      <c r="B22263" s="8"/>
      <c r="C22263" s="8"/>
      <c r="D22263" s="8"/>
      <c r="E22263" s="8"/>
      <c r="F22263" s="9"/>
    </row>
    <row r="22264" spans="1:6" x14ac:dyDescent="0.3">
      <c r="A22264" s="6"/>
      <c r="B22264" s="6"/>
      <c r="C22264" s="6"/>
      <c r="D22264" s="6"/>
      <c r="E22264" s="6"/>
      <c r="F22264" s="7"/>
    </row>
    <row r="22265" spans="1:6" x14ac:dyDescent="0.3">
      <c r="A22265" s="8"/>
      <c r="B22265" s="8"/>
      <c r="C22265" s="8"/>
      <c r="D22265" s="8"/>
      <c r="E22265" s="8"/>
      <c r="F22265" s="9"/>
    </row>
    <row r="22266" spans="1:6" x14ac:dyDescent="0.3">
      <c r="A22266" s="6"/>
      <c r="B22266" s="6"/>
      <c r="C22266" s="6"/>
      <c r="D22266" s="6"/>
      <c r="E22266" s="6"/>
      <c r="F22266" s="7"/>
    </row>
    <row r="22267" spans="1:6" x14ac:dyDescent="0.3">
      <c r="A22267" s="8"/>
      <c r="B22267" s="8"/>
      <c r="C22267" s="8"/>
      <c r="D22267" s="8"/>
      <c r="E22267" s="8"/>
      <c r="F22267" s="9"/>
    </row>
    <row r="22268" spans="1:6" x14ac:dyDescent="0.3">
      <c r="A22268" s="6"/>
      <c r="B22268" s="6"/>
      <c r="C22268" s="6"/>
      <c r="D22268" s="6"/>
      <c r="E22268" s="6"/>
      <c r="F22268" s="7"/>
    </row>
    <row r="22269" spans="1:6" x14ac:dyDescent="0.3">
      <c r="A22269" s="8"/>
      <c r="B22269" s="8"/>
      <c r="C22269" s="8"/>
      <c r="D22269" s="8"/>
      <c r="E22269" s="8"/>
      <c r="F22269" s="9"/>
    </row>
    <row r="22270" spans="1:6" x14ac:dyDescent="0.3">
      <c r="A22270" s="6"/>
      <c r="B22270" s="6"/>
      <c r="C22270" s="6"/>
      <c r="D22270" s="6"/>
      <c r="E22270" s="6"/>
      <c r="F22270" s="7"/>
    </row>
    <row r="22271" spans="1:6" x14ac:dyDescent="0.3">
      <c r="A22271" s="8"/>
      <c r="B22271" s="8"/>
      <c r="C22271" s="8"/>
      <c r="D22271" s="8"/>
      <c r="E22271" s="8"/>
      <c r="F22271" s="9"/>
    </row>
    <row r="22272" spans="1:6" x14ac:dyDescent="0.3">
      <c r="A22272" s="6"/>
      <c r="B22272" s="6"/>
      <c r="C22272" s="6"/>
      <c r="D22272" s="6"/>
      <c r="E22272" s="6"/>
      <c r="F22272" s="7"/>
    </row>
    <row r="22273" spans="1:6" x14ac:dyDescent="0.3">
      <c r="A22273" s="8"/>
      <c r="B22273" s="8"/>
      <c r="C22273" s="8"/>
      <c r="D22273" s="8"/>
      <c r="E22273" s="8"/>
      <c r="F22273" s="9"/>
    </row>
    <row r="22274" spans="1:6" x14ac:dyDescent="0.3">
      <c r="A22274" s="6"/>
      <c r="B22274" s="6"/>
      <c r="C22274" s="6"/>
      <c r="D22274" s="6"/>
      <c r="E22274" s="6"/>
      <c r="F22274" s="7"/>
    </row>
    <row r="22275" spans="1:6" x14ac:dyDescent="0.3">
      <c r="A22275" s="8"/>
      <c r="B22275" s="8"/>
      <c r="C22275" s="8"/>
      <c r="D22275" s="8"/>
      <c r="E22275" s="8"/>
      <c r="F22275" s="9"/>
    </row>
    <row r="22276" spans="1:6" x14ac:dyDescent="0.3">
      <c r="A22276" s="6"/>
      <c r="B22276" s="6"/>
      <c r="C22276" s="6"/>
      <c r="D22276" s="6"/>
      <c r="E22276" s="6"/>
      <c r="F22276" s="7"/>
    </row>
    <row r="22277" spans="1:6" x14ac:dyDescent="0.3">
      <c r="A22277" s="8"/>
      <c r="B22277" s="8"/>
      <c r="C22277" s="8"/>
      <c r="D22277" s="8"/>
      <c r="E22277" s="8"/>
      <c r="F22277" s="9"/>
    </row>
    <row r="22278" spans="1:6" x14ac:dyDescent="0.3">
      <c r="A22278" s="6"/>
      <c r="B22278" s="6"/>
      <c r="C22278" s="6"/>
      <c r="D22278" s="6"/>
      <c r="E22278" s="6"/>
      <c r="F22278" s="7"/>
    </row>
    <row r="22279" spans="1:6" x14ac:dyDescent="0.3">
      <c r="A22279" s="8"/>
      <c r="B22279" s="8"/>
      <c r="C22279" s="8"/>
      <c r="D22279" s="8"/>
      <c r="E22279" s="8"/>
      <c r="F22279" s="9"/>
    </row>
    <row r="22280" spans="1:6" x14ac:dyDescent="0.3">
      <c r="A22280" s="6"/>
      <c r="B22280" s="6"/>
      <c r="C22280" s="6"/>
      <c r="D22280" s="6"/>
      <c r="E22280" s="6"/>
      <c r="F22280" s="7"/>
    </row>
    <row r="22281" spans="1:6" x14ac:dyDescent="0.3">
      <c r="A22281" s="8"/>
      <c r="B22281" s="8"/>
      <c r="C22281" s="8"/>
      <c r="D22281" s="8"/>
      <c r="E22281" s="8"/>
      <c r="F22281" s="9"/>
    </row>
    <row r="22282" spans="1:6" x14ac:dyDescent="0.3">
      <c r="A22282" s="6"/>
      <c r="B22282" s="6"/>
      <c r="C22282" s="6"/>
      <c r="D22282" s="6"/>
      <c r="E22282" s="6"/>
      <c r="F22282" s="7"/>
    </row>
    <row r="22283" spans="1:6" x14ac:dyDescent="0.3">
      <c r="A22283" s="8"/>
      <c r="B22283" s="8"/>
      <c r="C22283" s="8"/>
      <c r="D22283" s="8"/>
      <c r="E22283" s="8"/>
      <c r="F22283" s="9"/>
    </row>
    <row r="22284" spans="1:6" x14ac:dyDescent="0.3">
      <c r="A22284" s="6"/>
      <c r="B22284" s="6"/>
      <c r="C22284" s="6"/>
      <c r="D22284" s="6"/>
      <c r="E22284" s="6"/>
      <c r="F22284" s="7"/>
    </row>
    <row r="22285" spans="1:6" x14ac:dyDescent="0.3">
      <c r="A22285" s="8"/>
      <c r="B22285" s="8"/>
      <c r="C22285" s="8"/>
      <c r="D22285" s="8"/>
      <c r="E22285" s="8"/>
      <c r="F22285" s="9"/>
    </row>
    <row r="22286" spans="1:6" x14ac:dyDescent="0.3">
      <c r="A22286" s="6"/>
      <c r="B22286" s="6"/>
      <c r="C22286" s="6"/>
      <c r="D22286" s="6"/>
      <c r="E22286" s="6"/>
      <c r="F22286" s="7"/>
    </row>
    <row r="22287" spans="1:6" x14ac:dyDescent="0.3">
      <c r="A22287" s="8"/>
      <c r="B22287" s="8"/>
      <c r="C22287" s="8"/>
      <c r="D22287" s="8"/>
      <c r="E22287" s="8"/>
      <c r="F22287" s="9"/>
    </row>
    <row r="22288" spans="1:6" x14ac:dyDescent="0.3">
      <c r="A22288" s="6"/>
      <c r="B22288" s="6"/>
      <c r="C22288" s="6"/>
      <c r="D22288" s="6"/>
      <c r="E22288" s="6"/>
      <c r="F22288" s="7"/>
    </row>
    <row r="22289" spans="1:6" x14ac:dyDescent="0.3">
      <c r="A22289" s="8"/>
      <c r="B22289" s="8"/>
      <c r="C22289" s="8"/>
      <c r="D22289" s="8"/>
      <c r="E22289" s="8"/>
      <c r="F22289" s="9"/>
    </row>
    <row r="22290" spans="1:6" x14ac:dyDescent="0.3">
      <c r="A22290" s="6"/>
      <c r="B22290" s="6"/>
      <c r="C22290" s="6"/>
      <c r="D22290" s="6"/>
      <c r="E22290" s="6"/>
      <c r="F22290" s="7"/>
    </row>
    <row r="22291" spans="1:6" x14ac:dyDescent="0.3">
      <c r="A22291" s="8"/>
      <c r="B22291" s="8"/>
      <c r="C22291" s="8"/>
      <c r="D22291" s="8"/>
      <c r="E22291" s="8"/>
      <c r="F22291" s="9"/>
    </row>
    <row r="22292" spans="1:6" x14ac:dyDescent="0.3">
      <c r="A22292" s="6"/>
      <c r="B22292" s="6"/>
      <c r="C22292" s="6"/>
      <c r="D22292" s="6"/>
      <c r="E22292" s="6"/>
      <c r="F22292" s="7"/>
    </row>
    <row r="22293" spans="1:6" x14ac:dyDescent="0.3">
      <c r="A22293" s="8"/>
      <c r="B22293" s="8"/>
      <c r="C22293" s="8"/>
      <c r="D22293" s="8"/>
      <c r="E22293" s="8"/>
      <c r="F22293" s="9"/>
    </row>
    <row r="22294" spans="1:6" x14ac:dyDescent="0.3">
      <c r="A22294" s="6"/>
      <c r="B22294" s="6"/>
      <c r="C22294" s="6"/>
      <c r="D22294" s="6"/>
      <c r="E22294" s="6"/>
      <c r="F22294" s="7"/>
    </row>
    <row r="22295" spans="1:6" x14ac:dyDescent="0.3">
      <c r="A22295" s="8"/>
      <c r="B22295" s="8"/>
      <c r="C22295" s="8"/>
      <c r="D22295" s="8"/>
      <c r="E22295" s="8"/>
      <c r="F22295" s="9"/>
    </row>
    <row r="22296" spans="1:6" x14ac:dyDescent="0.3">
      <c r="A22296" s="6"/>
      <c r="B22296" s="6"/>
      <c r="C22296" s="6"/>
      <c r="D22296" s="6"/>
      <c r="E22296" s="6"/>
      <c r="F22296" s="7"/>
    </row>
    <row r="22297" spans="1:6" x14ac:dyDescent="0.3">
      <c r="A22297" s="8"/>
      <c r="B22297" s="8"/>
      <c r="C22297" s="8"/>
      <c r="D22297" s="8"/>
      <c r="E22297" s="8"/>
      <c r="F22297" s="9"/>
    </row>
    <row r="22298" spans="1:6" x14ac:dyDescent="0.3">
      <c r="A22298" s="6"/>
      <c r="B22298" s="6"/>
      <c r="C22298" s="6"/>
      <c r="D22298" s="6"/>
      <c r="E22298" s="6"/>
      <c r="F22298" s="7"/>
    </row>
    <row r="22299" spans="1:6" x14ac:dyDescent="0.3">
      <c r="A22299" s="8"/>
      <c r="B22299" s="8"/>
      <c r="C22299" s="8"/>
      <c r="D22299" s="8"/>
      <c r="E22299" s="8"/>
      <c r="F22299" s="9"/>
    </row>
    <row r="22300" spans="1:6" x14ac:dyDescent="0.3">
      <c r="A22300" s="6"/>
      <c r="B22300" s="6"/>
      <c r="C22300" s="6"/>
      <c r="D22300" s="6"/>
      <c r="E22300" s="6"/>
      <c r="F22300" s="7"/>
    </row>
    <row r="22301" spans="1:6" x14ac:dyDescent="0.3">
      <c r="A22301" s="8"/>
      <c r="B22301" s="8"/>
      <c r="C22301" s="8"/>
      <c r="D22301" s="8"/>
      <c r="E22301" s="8"/>
      <c r="F22301" s="9"/>
    </row>
    <row r="22302" spans="1:6" x14ac:dyDescent="0.3">
      <c r="A22302" s="6"/>
      <c r="B22302" s="6"/>
      <c r="C22302" s="6"/>
      <c r="D22302" s="6"/>
      <c r="E22302" s="6"/>
      <c r="F22302" s="7"/>
    </row>
    <row r="22303" spans="1:6" x14ac:dyDescent="0.3">
      <c r="A22303" s="8"/>
      <c r="B22303" s="8"/>
      <c r="C22303" s="8"/>
      <c r="D22303" s="8"/>
      <c r="E22303" s="8"/>
      <c r="F22303" s="9"/>
    </row>
    <row r="22304" spans="1:6" x14ac:dyDescent="0.3">
      <c r="A22304" s="6"/>
      <c r="B22304" s="6"/>
      <c r="C22304" s="6"/>
      <c r="D22304" s="6"/>
      <c r="E22304" s="6"/>
      <c r="F22304" s="7"/>
    </row>
    <row r="22305" spans="1:6" x14ac:dyDescent="0.3">
      <c r="A22305" s="8"/>
      <c r="B22305" s="8"/>
      <c r="C22305" s="8"/>
      <c r="D22305" s="8"/>
      <c r="E22305" s="8"/>
      <c r="F22305" s="9"/>
    </row>
    <row r="22306" spans="1:6" x14ac:dyDescent="0.3">
      <c r="A22306" s="6"/>
      <c r="B22306" s="6"/>
      <c r="C22306" s="6"/>
      <c r="D22306" s="6"/>
      <c r="E22306" s="6"/>
      <c r="F22306" s="7"/>
    </row>
    <row r="22307" spans="1:6" x14ac:dyDescent="0.3">
      <c r="A22307" s="8"/>
      <c r="B22307" s="8"/>
      <c r="C22307" s="8"/>
      <c r="D22307" s="8"/>
      <c r="E22307" s="8"/>
      <c r="F22307" s="9"/>
    </row>
    <row r="22308" spans="1:6" x14ac:dyDescent="0.3">
      <c r="A22308" s="6"/>
      <c r="B22308" s="6"/>
      <c r="C22308" s="6"/>
      <c r="D22308" s="6"/>
      <c r="E22308" s="6"/>
      <c r="F22308" s="7"/>
    </row>
    <row r="22309" spans="1:6" x14ac:dyDescent="0.3">
      <c r="A22309" s="8"/>
      <c r="B22309" s="8"/>
      <c r="C22309" s="8"/>
      <c r="D22309" s="8"/>
      <c r="E22309" s="8"/>
      <c r="F22309" s="9"/>
    </row>
    <row r="22310" spans="1:6" x14ac:dyDescent="0.3">
      <c r="A22310" s="6"/>
      <c r="B22310" s="6"/>
      <c r="C22310" s="6"/>
      <c r="D22310" s="6"/>
      <c r="E22310" s="6"/>
      <c r="F22310" s="7"/>
    </row>
    <row r="22311" spans="1:6" x14ac:dyDescent="0.3">
      <c r="A22311" s="8"/>
      <c r="B22311" s="8"/>
      <c r="C22311" s="8"/>
      <c r="D22311" s="8"/>
      <c r="E22311" s="8"/>
      <c r="F22311" s="9"/>
    </row>
    <row r="22312" spans="1:6" x14ac:dyDescent="0.3">
      <c r="A22312" s="6"/>
      <c r="B22312" s="6"/>
      <c r="C22312" s="6"/>
      <c r="D22312" s="6"/>
      <c r="E22312" s="6"/>
      <c r="F22312" s="7"/>
    </row>
    <row r="22313" spans="1:6" x14ac:dyDescent="0.3">
      <c r="A22313" s="8"/>
      <c r="B22313" s="8"/>
      <c r="C22313" s="8"/>
      <c r="D22313" s="8"/>
      <c r="E22313" s="8"/>
      <c r="F22313" s="9"/>
    </row>
    <row r="22314" spans="1:6" x14ac:dyDescent="0.3">
      <c r="A22314" s="6"/>
      <c r="B22314" s="6"/>
      <c r="C22314" s="6"/>
      <c r="D22314" s="6"/>
      <c r="E22314" s="6"/>
      <c r="F22314" s="7"/>
    </row>
    <row r="22315" spans="1:6" x14ac:dyDescent="0.3">
      <c r="A22315" s="8"/>
      <c r="B22315" s="8"/>
      <c r="C22315" s="8"/>
      <c r="D22315" s="8"/>
      <c r="E22315" s="8"/>
      <c r="F22315" s="9"/>
    </row>
    <row r="22316" spans="1:6" x14ac:dyDescent="0.3">
      <c r="A22316" s="6"/>
      <c r="B22316" s="6"/>
      <c r="C22316" s="6"/>
      <c r="D22316" s="6"/>
      <c r="E22316" s="6"/>
      <c r="F22316" s="7"/>
    </row>
    <row r="22317" spans="1:6" x14ac:dyDescent="0.3">
      <c r="A22317" s="8"/>
      <c r="B22317" s="8"/>
      <c r="C22317" s="8"/>
      <c r="D22317" s="8"/>
      <c r="E22317" s="8"/>
      <c r="F22317" s="9"/>
    </row>
    <row r="22318" spans="1:6" x14ac:dyDescent="0.3">
      <c r="A22318" s="6"/>
      <c r="B22318" s="6"/>
      <c r="C22318" s="6"/>
      <c r="D22318" s="6"/>
      <c r="E22318" s="6"/>
      <c r="F22318" s="7"/>
    </row>
    <row r="22319" spans="1:6" x14ac:dyDescent="0.3">
      <c r="A22319" s="8"/>
      <c r="B22319" s="8"/>
      <c r="C22319" s="8"/>
      <c r="D22319" s="8"/>
      <c r="E22319" s="8"/>
      <c r="F22319" s="9"/>
    </row>
    <row r="22320" spans="1:6" x14ac:dyDescent="0.3">
      <c r="A22320" s="6"/>
      <c r="B22320" s="6"/>
      <c r="C22320" s="6"/>
      <c r="D22320" s="6"/>
      <c r="E22320" s="6"/>
      <c r="F22320" s="7"/>
    </row>
    <row r="22321" spans="1:6" x14ac:dyDescent="0.3">
      <c r="A22321" s="8"/>
      <c r="B22321" s="8"/>
      <c r="C22321" s="8"/>
      <c r="D22321" s="8"/>
      <c r="E22321" s="8"/>
      <c r="F22321" s="9"/>
    </row>
    <row r="22322" spans="1:6" x14ac:dyDescent="0.3">
      <c r="A22322" s="6"/>
      <c r="B22322" s="6"/>
      <c r="C22322" s="6"/>
      <c r="D22322" s="6"/>
      <c r="E22322" s="6"/>
      <c r="F22322" s="7"/>
    </row>
    <row r="22323" spans="1:6" x14ac:dyDescent="0.3">
      <c r="A22323" s="8"/>
      <c r="B22323" s="8"/>
      <c r="C22323" s="8"/>
      <c r="D22323" s="8"/>
      <c r="E22323" s="8"/>
      <c r="F22323" s="9"/>
    </row>
    <row r="22324" spans="1:6" x14ac:dyDescent="0.3">
      <c r="A22324" s="6"/>
      <c r="B22324" s="6"/>
      <c r="C22324" s="6"/>
      <c r="D22324" s="6"/>
      <c r="E22324" s="6"/>
      <c r="F22324" s="7"/>
    </row>
    <row r="22325" spans="1:6" x14ac:dyDescent="0.3">
      <c r="A22325" s="8"/>
      <c r="B22325" s="8"/>
      <c r="C22325" s="8"/>
      <c r="D22325" s="8"/>
      <c r="E22325" s="8"/>
      <c r="F22325" s="9"/>
    </row>
    <row r="22326" spans="1:6" x14ac:dyDescent="0.3">
      <c r="A22326" s="6"/>
      <c r="B22326" s="6"/>
      <c r="C22326" s="6"/>
      <c r="D22326" s="6"/>
      <c r="E22326" s="6"/>
      <c r="F22326" s="7"/>
    </row>
    <row r="22327" spans="1:6" x14ac:dyDescent="0.3">
      <c r="A22327" s="8"/>
      <c r="B22327" s="8"/>
      <c r="C22327" s="8"/>
      <c r="D22327" s="8"/>
      <c r="E22327" s="8"/>
      <c r="F22327" s="9"/>
    </row>
    <row r="22328" spans="1:6" x14ac:dyDescent="0.3">
      <c r="A22328" s="6"/>
      <c r="B22328" s="6"/>
      <c r="C22328" s="6"/>
      <c r="D22328" s="6"/>
      <c r="E22328" s="6"/>
      <c r="F22328" s="7"/>
    </row>
    <row r="22329" spans="1:6" x14ac:dyDescent="0.3">
      <c r="A22329" s="8"/>
      <c r="B22329" s="8"/>
      <c r="C22329" s="8"/>
      <c r="D22329" s="8"/>
      <c r="E22329" s="8"/>
      <c r="F22329" s="9"/>
    </row>
    <row r="22330" spans="1:6" x14ac:dyDescent="0.3">
      <c r="A22330" s="6"/>
      <c r="B22330" s="6"/>
      <c r="C22330" s="6"/>
      <c r="D22330" s="6"/>
      <c r="E22330" s="6"/>
      <c r="F22330" s="7"/>
    </row>
    <row r="22331" spans="1:6" x14ac:dyDescent="0.3">
      <c r="A22331" s="8"/>
      <c r="B22331" s="8"/>
      <c r="C22331" s="8"/>
      <c r="D22331" s="8"/>
      <c r="E22331" s="8"/>
      <c r="F22331" s="9"/>
    </row>
    <row r="22332" spans="1:6" x14ac:dyDescent="0.3">
      <c r="A22332" s="6"/>
      <c r="B22332" s="6"/>
      <c r="C22332" s="6"/>
      <c r="D22332" s="6"/>
      <c r="E22332" s="6"/>
      <c r="F22332" s="7"/>
    </row>
    <row r="22333" spans="1:6" x14ac:dyDescent="0.3">
      <c r="A22333" s="8"/>
      <c r="B22333" s="8"/>
      <c r="C22333" s="8"/>
      <c r="D22333" s="8"/>
      <c r="E22333" s="8"/>
      <c r="F22333" s="9"/>
    </row>
    <row r="22334" spans="1:6" x14ac:dyDescent="0.3">
      <c r="A22334" s="6"/>
      <c r="B22334" s="6"/>
      <c r="C22334" s="6"/>
      <c r="D22334" s="6"/>
      <c r="E22334" s="6"/>
      <c r="F22334" s="7"/>
    </row>
    <row r="22335" spans="1:6" x14ac:dyDescent="0.3">
      <c r="A22335" s="8"/>
      <c r="B22335" s="8"/>
      <c r="C22335" s="8"/>
      <c r="D22335" s="8"/>
      <c r="E22335" s="8"/>
      <c r="F22335" s="9"/>
    </row>
    <row r="22336" spans="1:6" x14ac:dyDescent="0.3">
      <c r="A22336" s="6"/>
      <c r="B22336" s="6"/>
      <c r="C22336" s="6"/>
      <c r="D22336" s="6"/>
      <c r="E22336" s="6"/>
      <c r="F22336" s="7"/>
    </row>
    <row r="22337" spans="1:6" x14ac:dyDescent="0.3">
      <c r="A22337" s="8"/>
      <c r="B22337" s="8"/>
      <c r="C22337" s="8"/>
      <c r="D22337" s="8"/>
      <c r="E22337" s="8"/>
      <c r="F22337" s="9"/>
    </row>
    <row r="22338" spans="1:6" x14ac:dyDescent="0.3">
      <c r="A22338" s="6"/>
      <c r="B22338" s="6"/>
      <c r="C22338" s="6"/>
      <c r="D22338" s="6"/>
      <c r="E22338" s="6"/>
      <c r="F22338" s="7"/>
    </row>
    <row r="22339" spans="1:6" x14ac:dyDescent="0.3">
      <c r="A22339" s="8"/>
      <c r="B22339" s="8"/>
      <c r="C22339" s="8"/>
      <c r="D22339" s="8"/>
      <c r="E22339" s="8"/>
      <c r="F22339" s="9"/>
    </row>
    <row r="22340" spans="1:6" x14ac:dyDescent="0.3">
      <c r="A22340" s="6"/>
      <c r="B22340" s="6"/>
      <c r="C22340" s="6"/>
      <c r="D22340" s="6"/>
      <c r="E22340" s="6"/>
      <c r="F22340" s="7"/>
    </row>
    <row r="22341" spans="1:6" x14ac:dyDescent="0.3">
      <c r="A22341" s="8"/>
      <c r="B22341" s="8"/>
      <c r="C22341" s="8"/>
      <c r="D22341" s="8"/>
      <c r="E22341" s="8"/>
      <c r="F22341" s="9"/>
    </row>
    <row r="22342" spans="1:6" x14ac:dyDescent="0.3">
      <c r="A22342" s="6"/>
      <c r="B22342" s="6"/>
      <c r="C22342" s="6"/>
      <c r="D22342" s="6"/>
      <c r="E22342" s="6"/>
      <c r="F22342" s="7"/>
    </row>
    <row r="22343" spans="1:6" x14ac:dyDescent="0.3">
      <c r="A22343" s="8"/>
      <c r="B22343" s="8"/>
      <c r="C22343" s="8"/>
      <c r="D22343" s="8"/>
      <c r="E22343" s="8"/>
      <c r="F22343" s="9"/>
    </row>
    <row r="22344" spans="1:6" x14ac:dyDescent="0.3">
      <c r="A22344" s="6"/>
      <c r="B22344" s="6"/>
      <c r="C22344" s="6"/>
      <c r="D22344" s="6"/>
      <c r="E22344" s="6"/>
      <c r="F22344" s="7"/>
    </row>
    <row r="22345" spans="1:6" x14ac:dyDescent="0.3">
      <c r="A22345" s="8"/>
      <c r="B22345" s="8"/>
      <c r="C22345" s="8"/>
      <c r="D22345" s="8"/>
      <c r="E22345" s="8"/>
      <c r="F22345" s="9"/>
    </row>
    <row r="22346" spans="1:6" x14ac:dyDescent="0.3">
      <c r="A22346" s="6"/>
      <c r="B22346" s="6"/>
      <c r="C22346" s="6"/>
      <c r="D22346" s="6"/>
      <c r="E22346" s="6"/>
      <c r="F22346" s="7"/>
    </row>
    <row r="22347" spans="1:6" x14ac:dyDescent="0.3">
      <c r="A22347" s="8"/>
      <c r="B22347" s="8"/>
      <c r="C22347" s="8"/>
      <c r="D22347" s="8"/>
      <c r="E22347" s="8"/>
      <c r="F22347" s="9"/>
    </row>
    <row r="22348" spans="1:6" x14ac:dyDescent="0.3">
      <c r="A22348" s="6"/>
      <c r="B22348" s="6"/>
      <c r="C22348" s="6"/>
      <c r="D22348" s="6"/>
      <c r="E22348" s="6"/>
      <c r="F22348" s="7"/>
    </row>
    <row r="22349" spans="1:6" x14ac:dyDescent="0.3">
      <c r="A22349" s="8"/>
      <c r="B22349" s="8"/>
      <c r="C22349" s="8"/>
      <c r="D22349" s="8"/>
      <c r="E22349" s="8"/>
      <c r="F22349" s="9"/>
    </row>
    <row r="22350" spans="1:6" x14ac:dyDescent="0.3">
      <c r="A22350" s="6"/>
      <c r="B22350" s="6"/>
      <c r="C22350" s="6"/>
      <c r="D22350" s="6"/>
      <c r="E22350" s="6"/>
      <c r="F22350" s="7"/>
    </row>
    <row r="22351" spans="1:6" x14ac:dyDescent="0.3">
      <c r="A22351" s="8"/>
      <c r="B22351" s="8"/>
      <c r="C22351" s="8"/>
      <c r="D22351" s="8"/>
      <c r="E22351" s="8"/>
      <c r="F22351" s="9"/>
    </row>
    <row r="22352" spans="1:6" x14ac:dyDescent="0.3">
      <c r="A22352" s="6"/>
      <c r="B22352" s="6"/>
      <c r="C22352" s="6"/>
      <c r="D22352" s="6"/>
      <c r="E22352" s="6"/>
      <c r="F22352" s="7"/>
    </row>
    <row r="22353" spans="1:6" x14ac:dyDescent="0.3">
      <c r="A22353" s="8"/>
      <c r="B22353" s="8"/>
      <c r="C22353" s="8"/>
      <c r="D22353" s="8"/>
      <c r="E22353" s="8"/>
      <c r="F22353" s="9"/>
    </row>
    <row r="22354" spans="1:6" x14ac:dyDescent="0.3">
      <c r="A22354" s="6"/>
      <c r="B22354" s="6"/>
      <c r="C22354" s="6"/>
      <c r="D22354" s="6"/>
      <c r="E22354" s="6"/>
      <c r="F22354" s="7"/>
    </row>
    <row r="22355" spans="1:6" x14ac:dyDescent="0.3">
      <c r="A22355" s="8"/>
      <c r="B22355" s="8"/>
      <c r="C22355" s="8"/>
      <c r="D22355" s="8"/>
      <c r="E22355" s="8"/>
      <c r="F22355" s="9"/>
    </row>
    <row r="22356" spans="1:6" x14ac:dyDescent="0.3">
      <c r="A22356" s="6"/>
      <c r="B22356" s="6"/>
      <c r="C22356" s="6"/>
      <c r="D22356" s="6"/>
      <c r="E22356" s="6"/>
      <c r="F22356" s="7"/>
    </row>
    <row r="22357" spans="1:6" x14ac:dyDescent="0.3">
      <c r="A22357" s="8"/>
      <c r="B22357" s="8"/>
      <c r="C22357" s="8"/>
      <c r="D22357" s="8"/>
      <c r="E22357" s="8"/>
      <c r="F22357" s="9"/>
    </row>
    <row r="22358" spans="1:6" x14ac:dyDescent="0.3">
      <c r="A22358" s="6"/>
      <c r="B22358" s="6"/>
      <c r="C22358" s="6"/>
      <c r="D22358" s="6"/>
      <c r="E22358" s="6"/>
      <c r="F22358" s="7"/>
    </row>
    <row r="22359" spans="1:6" x14ac:dyDescent="0.3">
      <c r="A22359" s="8"/>
      <c r="B22359" s="8"/>
      <c r="C22359" s="8"/>
      <c r="D22359" s="8"/>
      <c r="E22359" s="8"/>
      <c r="F22359" s="9"/>
    </row>
    <row r="22360" spans="1:6" x14ac:dyDescent="0.3">
      <c r="A22360" s="6"/>
      <c r="B22360" s="6"/>
      <c r="C22360" s="6"/>
      <c r="D22360" s="6"/>
      <c r="E22360" s="6"/>
      <c r="F22360" s="7"/>
    </row>
    <row r="22361" spans="1:6" x14ac:dyDescent="0.3">
      <c r="A22361" s="8"/>
      <c r="B22361" s="8"/>
      <c r="C22361" s="8"/>
      <c r="D22361" s="8"/>
      <c r="E22361" s="8"/>
      <c r="F22361" s="9"/>
    </row>
    <row r="22362" spans="1:6" x14ac:dyDescent="0.3">
      <c r="A22362" s="6"/>
      <c r="B22362" s="6"/>
      <c r="C22362" s="6"/>
      <c r="D22362" s="6"/>
      <c r="E22362" s="6"/>
      <c r="F22362" s="7"/>
    </row>
    <row r="22363" spans="1:6" x14ac:dyDescent="0.3">
      <c r="A22363" s="8"/>
      <c r="B22363" s="8"/>
      <c r="C22363" s="8"/>
      <c r="D22363" s="8"/>
      <c r="E22363" s="8"/>
      <c r="F22363" s="9"/>
    </row>
    <row r="22364" spans="1:6" x14ac:dyDescent="0.3">
      <c r="A22364" s="6"/>
      <c r="B22364" s="6"/>
      <c r="C22364" s="6"/>
      <c r="D22364" s="6"/>
      <c r="E22364" s="6"/>
      <c r="F22364" s="7"/>
    </row>
    <row r="22365" spans="1:6" x14ac:dyDescent="0.3">
      <c r="A22365" s="8"/>
      <c r="B22365" s="8"/>
      <c r="C22365" s="8"/>
      <c r="D22365" s="8"/>
      <c r="E22365" s="8"/>
      <c r="F22365" s="9"/>
    </row>
    <row r="22366" spans="1:6" x14ac:dyDescent="0.3">
      <c r="A22366" s="6"/>
      <c r="B22366" s="6"/>
      <c r="C22366" s="6"/>
      <c r="D22366" s="6"/>
      <c r="E22366" s="6"/>
      <c r="F22366" s="7"/>
    </row>
    <row r="22367" spans="1:6" x14ac:dyDescent="0.3">
      <c r="A22367" s="8"/>
      <c r="B22367" s="8"/>
      <c r="C22367" s="8"/>
      <c r="D22367" s="8"/>
      <c r="E22367" s="8"/>
      <c r="F22367" s="9"/>
    </row>
    <row r="22368" spans="1:6" x14ac:dyDescent="0.3">
      <c r="A22368" s="6"/>
      <c r="B22368" s="6"/>
      <c r="C22368" s="6"/>
      <c r="D22368" s="6"/>
      <c r="E22368" s="6"/>
      <c r="F22368" s="7"/>
    </row>
    <row r="22369" spans="1:6" x14ac:dyDescent="0.3">
      <c r="A22369" s="8"/>
      <c r="B22369" s="8"/>
      <c r="C22369" s="8"/>
      <c r="D22369" s="8"/>
      <c r="E22369" s="8"/>
      <c r="F22369" s="9"/>
    </row>
    <row r="22370" spans="1:6" x14ac:dyDescent="0.3">
      <c r="A22370" s="6"/>
      <c r="B22370" s="6"/>
      <c r="C22370" s="6"/>
      <c r="D22370" s="6"/>
      <c r="E22370" s="6"/>
      <c r="F22370" s="7"/>
    </row>
    <row r="22371" spans="1:6" x14ac:dyDescent="0.3">
      <c r="A22371" s="8"/>
      <c r="B22371" s="8"/>
      <c r="C22371" s="8"/>
      <c r="D22371" s="8"/>
      <c r="E22371" s="8"/>
      <c r="F22371" s="9"/>
    </row>
    <row r="22372" spans="1:6" x14ac:dyDescent="0.3">
      <c r="A22372" s="6"/>
      <c r="B22372" s="6"/>
      <c r="C22372" s="6"/>
      <c r="D22372" s="6"/>
      <c r="E22372" s="6"/>
      <c r="F22372" s="7"/>
    </row>
    <row r="22373" spans="1:6" x14ac:dyDescent="0.3">
      <c r="A22373" s="8"/>
      <c r="B22373" s="8"/>
      <c r="C22373" s="8"/>
      <c r="D22373" s="8"/>
      <c r="E22373" s="8"/>
      <c r="F22373" s="9"/>
    </row>
    <row r="22374" spans="1:6" x14ac:dyDescent="0.3">
      <c r="A22374" s="6"/>
      <c r="B22374" s="6"/>
      <c r="C22374" s="6"/>
      <c r="D22374" s="6"/>
      <c r="E22374" s="6"/>
      <c r="F22374" s="7"/>
    </row>
    <row r="22375" spans="1:6" x14ac:dyDescent="0.3">
      <c r="A22375" s="8"/>
      <c r="B22375" s="8"/>
      <c r="C22375" s="8"/>
      <c r="D22375" s="8"/>
      <c r="E22375" s="8"/>
      <c r="F22375" s="9"/>
    </row>
    <row r="22376" spans="1:6" x14ac:dyDescent="0.3">
      <c r="A22376" s="6"/>
      <c r="B22376" s="6"/>
      <c r="C22376" s="6"/>
      <c r="D22376" s="6"/>
      <c r="E22376" s="6"/>
      <c r="F22376" s="7"/>
    </row>
    <row r="22377" spans="1:6" x14ac:dyDescent="0.3">
      <c r="A22377" s="8"/>
      <c r="B22377" s="8"/>
      <c r="C22377" s="8"/>
      <c r="D22377" s="8"/>
      <c r="E22377" s="8"/>
      <c r="F22377" s="9"/>
    </row>
    <row r="22378" spans="1:6" x14ac:dyDescent="0.3">
      <c r="A22378" s="6"/>
      <c r="B22378" s="6"/>
      <c r="C22378" s="6"/>
      <c r="D22378" s="6"/>
      <c r="E22378" s="6"/>
      <c r="F22378" s="7"/>
    </row>
    <row r="22379" spans="1:6" x14ac:dyDescent="0.3">
      <c r="A22379" s="8"/>
      <c r="B22379" s="8"/>
      <c r="C22379" s="8"/>
      <c r="D22379" s="8"/>
      <c r="E22379" s="8"/>
      <c r="F22379" s="9"/>
    </row>
    <row r="22380" spans="1:6" x14ac:dyDescent="0.3">
      <c r="A22380" s="6"/>
      <c r="B22380" s="6"/>
      <c r="C22380" s="6"/>
      <c r="D22380" s="6"/>
      <c r="E22380" s="6"/>
      <c r="F22380" s="7"/>
    </row>
    <row r="22381" spans="1:6" x14ac:dyDescent="0.3">
      <c r="A22381" s="8"/>
      <c r="B22381" s="8"/>
      <c r="C22381" s="8"/>
      <c r="D22381" s="8"/>
      <c r="E22381" s="8"/>
      <c r="F22381" s="9"/>
    </row>
    <row r="22382" spans="1:6" x14ac:dyDescent="0.3">
      <c r="A22382" s="6"/>
      <c r="B22382" s="6"/>
      <c r="C22382" s="6"/>
      <c r="D22382" s="6"/>
      <c r="E22382" s="6"/>
      <c r="F22382" s="7"/>
    </row>
    <row r="22383" spans="1:6" x14ac:dyDescent="0.3">
      <c r="A22383" s="8"/>
      <c r="B22383" s="8"/>
      <c r="C22383" s="8"/>
      <c r="D22383" s="8"/>
      <c r="E22383" s="8"/>
      <c r="F22383" s="9"/>
    </row>
    <row r="22384" spans="1:6" x14ac:dyDescent="0.3">
      <c r="A22384" s="6"/>
      <c r="B22384" s="6"/>
      <c r="C22384" s="6"/>
      <c r="D22384" s="6"/>
      <c r="E22384" s="6"/>
      <c r="F22384" s="7"/>
    </row>
    <row r="22385" spans="1:6" x14ac:dyDescent="0.3">
      <c r="A22385" s="8"/>
      <c r="B22385" s="8"/>
      <c r="C22385" s="8"/>
      <c r="D22385" s="8"/>
      <c r="E22385" s="8"/>
      <c r="F22385" s="9"/>
    </row>
    <row r="22386" spans="1:6" x14ac:dyDescent="0.3">
      <c r="A22386" s="6"/>
      <c r="B22386" s="6"/>
      <c r="C22386" s="6"/>
      <c r="D22386" s="6"/>
      <c r="E22386" s="6"/>
      <c r="F22386" s="7"/>
    </row>
    <row r="22387" spans="1:6" x14ac:dyDescent="0.3">
      <c r="A22387" s="8"/>
      <c r="B22387" s="8"/>
      <c r="C22387" s="8"/>
      <c r="D22387" s="8"/>
      <c r="E22387" s="8"/>
      <c r="F22387" s="9"/>
    </row>
    <row r="22388" spans="1:6" x14ac:dyDescent="0.3">
      <c r="A22388" s="6"/>
      <c r="B22388" s="6"/>
      <c r="C22388" s="6"/>
      <c r="D22388" s="6"/>
      <c r="E22388" s="6"/>
      <c r="F22388" s="7"/>
    </row>
    <row r="22389" spans="1:6" x14ac:dyDescent="0.3">
      <c r="A22389" s="8"/>
      <c r="B22389" s="8"/>
      <c r="C22389" s="8"/>
      <c r="D22389" s="8"/>
      <c r="E22389" s="8"/>
      <c r="F22389" s="9"/>
    </row>
    <row r="22390" spans="1:6" x14ac:dyDescent="0.3">
      <c r="A22390" s="6"/>
      <c r="B22390" s="6"/>
      <c r="C22390" s="6"/>
      <c r="D22390" s="6"/>
      <c r="E22390" s="6"/>
      <c r="F22390" s="7"/>
    </row>
    <row r="22391" spans="1:6" x14ac:dyDescent="0.3">
      <c r="A22391" s="8"/>
      <c r="B22391" s="8"/>
      <c r="C22391" s="8"/>
      <c r="D22391" s="8"/>
      <c r="E22391" s="8"/>
      <c r="F22391" s="9"/>
    </row>
    <row r="22392" spans="1:6" x14ac:dyDescent="0.3">
      <c r="A22392" s="6"/>
      <c r="B22392" s="6"/>
      <c r="C22392" s="6"/>
      <c r="D22392" s="6"/>
      <c r="E22392" s="6"/>
      <c r="F22392" s="7"/>
    </row>
    <row r="22393" spans="1:6" x14ac:dyDescent="0.3">
      <c r="A22393" s="8"/>
      <c r="B22393" s="8"/>
      <c r="C22393" s="8"/>
      <c r="D22393" s="8"/>
      <c r="E22393" s="8"/>
      <c r="F22393" s="9"/>
    </row>
    <row r="22394" spans="1:6" x14ac:dyDescent="0.3">
      <c r="A22394" s="6"/>
      <c r="B22394" s="6"/>
      <c r="C22394" s="6"/>
      <c r="D22394" s="6"/>
      <c r="E22394" s="6"/>
      <c r="F22394" s="7"/>
    </row>
    <row r="22395" spans="1:6" x14ac:dyDescent="0.3">
      <c r="A22395" s="8"/>
      <c r="B22395" s="8"/>
      <c r="C22395" s="8"/>
      <c r="D22395" s="8"/>
      <c r="E22395" s="8"/>
      <c r="F22395" s="9"/>
    </row>
    <row r="22396" spans="1:6" x14ac:dyDescent="0.3">
      <c r="A22396" s="6"/>
      <c r="B22396" s="6"/>
      <c r="C22396" s="6"/>
      <c r="D22396" s="6"/>
      <c r="E22396" s="6"/>
      <c r="F22396" s="7"/>
    </row>
    <row r="22397" spans="1:6" x14ac:dyDescent="0.3">
      <c r="A22397" s="8"/>
      <c r="B22397" s="8"/>
      <c r="C22397" s="8"/>
      <c r="D22397" s="8"/>
      <c r="E22397" s="8"/>
      <c r="F22397" s="9"/>
    </row>
    <row r="22398" spans="1:6" x14ac:dyDescent="0.3">
      <c r="A22398" s="6"/>
      <c r="B22398" s="6"/>
      <c r="C22398" s="6"/>
      <c r="D22398" s="6"/>
      <c r="E22398" s="6"/>
      <c r="F22398" s="7"/>
    </row>
    <row r="22399" spans="1:6" x14ac:dyDescent="0.3">
      <c r="A22399" s="8"/>
      <c r="B22399" s="8"/>
      <c r="C22399" s="8"/>
      <c r="D22399" s="8"/>
      <c r="E22399" s="8"/>
      <c r="F22399" s="9"/>
    </row>
    <row r="22400" spans="1:6" x14ac:dyDescent="0.3">
      <c r="A22400" s="6"/>
      <c r="B22400" s="6"/>
      <c r="C22400" s="6"/>
      <c r="D22400" s="6"/>
      <c r="E22400" s="6"/>
      <c r="F22400" s="7"/>
    </row>
    <row r="22401" spans="1:6" x14ac:dyDescent="0.3">
      <c r="A22401" s="8"/>
      <c r="B22401" s="8"/>
      <c r="C22401" s="8"/>
      <c r="D22401" s="8"/>
      <c r="E22401" s="8"/>
      <c r="F22401" s="9"/>
    </row>
    <row r="22402" spans="1:6" x14ac:dyDescent="0.3">
      <c r="A22402" s="6"/>
      <c r="B22402" s="6"/>
      <c r="C22402" s="6"/>
      <c r="D22402" s="6"/>
      <c r="E22402" s="6"/>
      <c r="F22402" s="7"/>
    </row>
    <row r="22403" spans="1:6" x14ac:dyDescent="0.3">
      <c r="A22403" s="8"/>
      <c r="B22403" s="8"/>
      <c r="C22403" s="8"/>
      <c r="D22403" s="8"/>
      <c r="E22403" s="8"/>
      <c r="F22403" s="9"/>
    </row>
    <row r="22404" spans="1:6" x14ac:dyDescent="0.3">
      <c r="A22404" s="6"/>
      <c r="B22404" s="6"/>
      <c r="C22404" s="6"/>
      <c r="D22404" s="6"/>
      <c r="E22404" s="6"/>
      <c r="F22404" s="7"/>
    </row>
    <row r="22405" spans="1:6" x14ac:dyDescent="0.3">
      <c r="A22405" s="8"/>
      <c r="B22405" s="8"/>
      <c r="C22405" s="8"/>
      <c r="D22405" s="8"/>
      <c r="E22405" s="8"/>
      <c r="F22405" s="9"/>
    </row>
    <row r="22406" spans="1:6" x14ac:dyDescent="0.3">
      <c r="A22406" s="6"/>
      <c r="B22406" s="6"/>
      <c r="C22406" s="6"/>
      <c r="D22406" s="6"/>
      <c r="E22406" s="6"/>
      <c r="F22406" s="7"/>
    </row>
    <row r="22407" spans="1:6" x14ac:dyDescent="0.3">
      <c r="A22407" s="8"/>
      <c r="B22407" s="8"/>
      <c r="C22407" s="8"/>
      <c r="D22407" s="8"/>
      <c r="E22407" s="8"/>
      <c r="F22407" s="9"/>
    </row>
    <row r="22408" spans="1:6" x14ac:dyDescent="0.3">
      <c r="A22408" s="6"/>
      <c r="B22408" s="6"/>
      <c r="C22408" s="6"/>
      <c r="D22408" s="6"/>
      <c r="E22408" s="6"/>
      <c r="F22408" s="7"/>
    </row>
    <row r="22409" spans="1:6" x14ac:dyDescent="0.3">
      <c r="A22409" s="8"/>
      <c r="B22409" s="8"/>
      <c r="C22409" s="8"/>
      <c r="D22409" s="8"/>
      <c r="E22409" s="8"/>
      <c r="F22409" s="9"/>
    </row>
    <row r="22410" spans="1:6" x14ac:dyDescent="0.3">
      <c r="A22410" s="6"/>
      <c r="B22410" s="6"/>
      <c r="C22410" s="6"/>
      <c r="D22410" s="6"/>
      <c r="E22410" s="6"/>
      <c r="F22410" s="7"/>
    </row>
    <row r="22411" spans="1:6" x14ac:dyDescent="0.3">
      <c r="A22411" s="8"/>
      <c r="B22411" s="8"/>
      <c r="C22411" s="8"/>
      <c r="D22411" s="8"/>
      <c r="E22411" s="8"/>
      <c r="F22411" s="9"/>
    </row>
    <row r="22412" spans="1:6" x14ac:dyDescent="0.3">
      <c r="A22412" s="6"/>
      <c r="B22412" s="6"/>
      <c r="C22412" s="6"/>
      <c r="D22412" s="6"/>
      <c r="E22412" s="6"/>
      <c r="F22412" s="7"/>
    </row>
    <row r="22413" spans="1:6" x14ac:dyDescent="0.3">
      <c r="A22413" s="8"/>
      <c r="B22413" s="8"/>
      <c r="C22413" s="8"/>
      <c r="D22413" s="8"/>
      <c r="E22413" s="8"/>
      <c r="F22413" s="9"/>
    </row>
    <row r="22414" spans="1:6" x14ac:dyDescent="0.3">
      <c r="A22414" s="6"/>
      <c r="B22414" s="6"/>
      <c r="C22414" s="6"/>
      <c r="D22414" s="6"/>
      <c r="E22414" s="6"/>
      <c r="F22414" s="7"/>
    </row>
    <row r="22415" spans="1:6" x14ac:dyDescent="0.3">
      <c r="A22415" s="8"/>
      <c r="B22415" s="8"/>
      <c r="C22415" s="8"/>
      <c r="D22415" s="8"/>
      <c r="E22415" s="8"/>
      <c r="F22415" s="9"/>
    </row>
    <row r="22416" spans="1:6" x14ac:dyDescent="0.3">
      <c r="A22416" s="6"/>
      <c r="B22416" s="6"/>
      <c r="C22416" s="6"/>
      <c r="D22416" s="6"/>
      <c r="E22416" s="6"/>
      <c r="F22416" s="7"/>
    </row>
    <row r="22417" spans="1:6" x14ac:dyDescent="0.3">
      <c r="A22417" s="8"/>
      <c r="B22417" s="8"/>
      <c r="C22417" s="8"/>
      <c r="D22417" s="8"/>
      <c r="E22417" s="8"/>
      <c r="F22417" s="9"/>
    </row>
    <row r="22418" spans="1:6" x14ac:dyDescent="0.3">
      <c r="A22418" s="6"/>
      <c r="B22418" s="6"/>
      <c r="C22418" s="6"/>
      <c r="D22418" s="6"/>
      <c r="E22418" s="6"/>
      <c r="F22418" s="7"/>
    </row>
    <row r="22419" spans="1:6" x14ac:dyDescent="0.3">
      <c r="A22419" s="8"/>
      <c r="B22419" s="8"/>
      <c r="C22419" s="8"/>
      <c r="D22419" s="8"/>
      <c r="E22419" s="8"/>
      <c r="F22419" s="9"/>
    </row>
    <row r="22420" spans="1:6" x14ac:dyDescent="0.3">
      <c r="A22420" s="6"/>
      <c r="B22420" s="6"/>
      <c r="C22420" s="6"/>
      <c r="D22420" s="6"/>
      <c r="E22420" s="6"/>
      <c r="F22420" s="7"/>
    </row>
    <row r="22421" spans="1:6" x14ac:dyDescent="0.3">
      <c r="A22421" s="8"/>
      <c r="B22421" s="8"/>
      <c r="C22421" s="8"/>
      <c r="D22421" s="8"/>
      <c r="E22421" s="8"/>
      <c r="F22421" s="9"/>
    </row>
    <row r="22422" spans="1:6" x14ac:dyDescent="0.3">
      <c r="A22422" s="6"/>
      <c r="B22422" s="6"/>
      <c r="C22422" s="6"/>
      <c r="D22422" s="6"/>
      <c r="E22422" s="6"/>
      <c r="F22422" s="7"/>
    </row>
    <row r="22423" spans="1:6" x14ac:dyDescent="0.3">
      <c r="A22423" s="8"/>
      <c r="B22423" s="8"/>
      <c r="C22423" s="8"/>
      <c r="D22423" s="8"/>
      <c r="E22423" s="8"/>
      <c r="F22423" s="9"/>
    </row>
    <row r="22424" spans="1:6" x14ac:dyDescent="0.3">
      <c r="A22424" s="6"/>
      <c r="B22424" s="6"/>
      <c r="C22424" s="6"/>
      <c r="D22424" s="6"/>
      <c r="E22424" s="6"/>
      <c r="F22424" s="7"/>
    </row>
    <row r="22425" spans="1:6" x14ac:dyDescent="0.3">
      <c r="A22425" s="8"/>
      <c r="B22425" s="8"/>
      <c r="C22425" s="8"/>
      <c r="D22425" s="8"/>
      <c r="E22425" s="8"/>
      <c r="F22425" s="9"/>
    </row>
    <row r="22426" spans="1:6" x14ac:dyDescent="0.3">
      <c r="A22426" s="6"/>
      <c r="B22426" s="6"/>
      <c r="C22426" s="6"/>
      <c r="D22426" s="6"/>
      <c r="E22426" s="6"/>
      <c r="F22426" s="7"/>
    </row>
    <row r="22427" spans="1:6" x14ac:dyDescent="0.3">
      <c r="A22427" s="8"/>
      <c r="B22427" s="8"/>
      <c r="C22427" s="8"/>
      <c r="D22427" s="8"/>
      <c r="E22427" s="8"/>
      <c r="F22427" s="9"/>
    </row>
    <row r="22428" spans="1:6" x14ac:dyDescent="0.3">
      <c r="A22428" s="6"/>
      <c r="B22428" s="6"/>
      <c r="C22428" s="6"/>
      <c r="D22428" s="6"/>
      <c r="E22428" s="6"/>
      <c r="F22428" s="7"/>
    </row>
    <row r="22429" spans="1:6" x14ac:dyDescent="0.3">
      <c r="A22429" s="8"/>
      <c r="B22429" s="8"/>
      <c r="C22429" s="8"/>
      <c r="D22429" s="8"/>
      <c r="E22429" s="8"/>
      <c r="F22429" s="9"/>
    </row>
    <row r="22430" spans="1:6" x14ac:dyDescent="0.3">
      <c r="A22430" s="6"/>
      <c r="B22430" s="6"/>
      <c r="C22430" s="6"/>
      <c r="D22430" s="6"/>
      <c r="E22430" s="6"/>
      <c r="F22430" s="7"/>
    </row>
    <row r="22431" spans="1:6" x14ac:dyDescent="0.3">
      <c r="A22431" s="8"/>
      <c r="B22431" s="8"/>
      <c r="C22431" s="8"/>
      <c r="D22431" s="8"/>
      <c r="E22431" s="8"/>
      <c r="F22431" s="9"/>
    </row>
    <row r="22432" spans="1:6" x14ac:dyDescent="0.3">
      <c r="A22432" s="6"/>
      <c r="B22432" s="6"/>
      <c r="C22432" s="6"/>
      <c r="D22432" s="6"/>
      <c r="E22432" s="6"/>
      <c r="F22432" s="7"/>
    </row>
    <row r="22433" spans="1:6" x14ac:dyDescent="0.3">
      <c r="A22433" s="8"/>
      <c r="B22433" s="8"/>
      <c r="C22433" s="8"/>
      <c r="D22433" s="8"/>
      <c r="E22433" s="8"/>
      <c r="F22433" s="9"/>
    </row>
    <row r="22434" spans="1:6" x14ac:dyDescent="0.3">
      <c r="A22434" s="6"/>
      <c r="B22434" s="6"/>
      <c r="C22434" s="6"/>
      <c r="D22434" s="6"/>
      <c r="E22434" s="6"/>
      <c r="F22434" s="7"/>
    </row>
    <row r="22435" spans="1:6" x14ac:dyDescent="0.3">
      <c r="A22435" s="8"/>
      <c r="B22435" s="8"/>
      <c r="C22435" s="8"/>
      <c r="D22435" s="8"/>
      <c r="E22435" s="8"/>
      <c r="F22435" s="9"/>
    </row>
    <row r="22436" spans="1:6" x14ac:dyDescent="0.3">
      <c r="A22436" s="6"/>
      <c r="B22436" s="6"/>
      <c r="C22436" s="6"/>
      <c r="D22436" s="6"/>
      <c r="E22436" s="6"/>
      <c r="F22436" s="7"/>
    </row>
    <row r="22437" spans="1:6" x14ac:dyDescent="0.3">
      <c r="A22437" s="8"/>
      <c r="B22437" s="8"/>
      <c r="C22437" s="8"/>
      <c r="D22437" s="8"/>
      <c r="E22437" s="8"/>
      <c r="F22437" s="9"/>
    </row>
    <row r="22438" spans="1:6" x14ac:dyDescent="0.3">
      <c r="A22438" s="6"/>
      <c r="B22438" s="6"/>
      <c r="C22438" s="6"/>
      <c r="D22438" s="6"/>
      <c r="E22438" s="6"/>
      <c r="F22438" s="7"/>
    </row>
    <row r="22439" spans="1:6" x14ac:dyDescent="0.3">
      <c r="A22439" s="8"/>
      <c r="B22439" s="8"/>
      <c r="C22439" s="8"/>
      <c r="D22439" s="8"/>
      <c r="E22439" s="8"/>
      <c r="F22439" s="9"/>
    </row>
    <row r="22440" spans="1:6" x14ac:dyDescent="0.3">
      <c r="A22440" s="6"/>
      <c r="B22440" s="6"/>
      <c r="C22440" s="6"/>
      <c r="D22440" s="6"/>
      <c r="E22440" s="6"/>
      <c r="F22440" s="7"/>
    </row>
    <row r="22441" spans="1:6" x14ac:dyDescent="0.3">
      <c r="A22441" s="8"/>
      <c r="B22441" s="8"/>
      <c r="C22441" s="8"/>
      <c r="D22441" s="8"/>
      <c r="E22441" s="8"/>
      <c r="F22441" s="9"/>
    </row>
    <row r="22442" spans="1:6" x14ac:dyDescent="0.3">
      <c r="A22442" s="6"/>
      <c r="B22442" s="6"/>
      <c r="C22442" s="6"/>
      <c r="D22442" s="6"/>
      <c r="E22442" s="6"/>
      <c r="F22442" s="7"/>
    </row>
    <row r="22443" spans="1:6" x14ac:dyDescent="0.3">
      <c r="A22443" s="8"/>
      <c r="B22443" s="8"/>
      <c r="C22443" s="8"/>
      <c r="D22443" s="8"/>
      <c r="E22443" s="8"/>
      <c r="F22443" s="9"/>
    </row>
    <row r="22444" spans="1:6" x14ac:dyDescent="0.3">
      <c r="A22444" s="6"/>
      <c r="B22444" s="6"/>
      <c r="C22444" s="6"/>
      <c r="D22444" s="6"/>
      <c r="E22444" s="6"/>
      <c r="F22444" s="7"/>
    </row>
    <row r="22445" spans="1:6" x14ac:dyDescent="0.3">
      <c r="A22445" s="8"/>
      <c r="B22445" s="8"/>
      <c r="C22445" s="8"/>
      <c r="D22445" s="8"/>
      <c r="E22445" s="8"/>
      <c r="F22445" s="9"/>
    </row>
    <row r="22446" spans="1:6" x14ac:dyDescent="0.3">
      <c r="A22446" s="6"/>
      <c r="B22446" s="6"/>
      <c r="C22446" s="6"/>
      <c r="D22446" s="6"/>
      <c r="E22446" s="6"/>
      <c r="F22446" s="7"/>
    </row>
    <row r="22447" spans="1:6" x14ac:dyDescent="0.3">
      <c r="A22447" s="8"/>
      <c r="B22447" s="8"/>
      <c r="C22447" s="8"/>
      <c r="D22447" s="8"/>
      <c r="E22447" s="8"/>
      <c r="F22447" s="9"/>
    </row>
    <row r="22448" spans="1:6" x14ac:dyDescent="0.3">
      <c r="A22448" s="6"/>
      <c r="B22448" s="6"/>
      <c r="C22448" s="6"/>
      <c r="D22448" s="6"/>
      <c r="E22448" s="6"/>
      <c r="F22448" s="7"/>
    </row>
    <row r="22449" spans="1:6" x14ac:dyDescent="0.3">
      <c r="A22449" s="8"/>
      <c r="B22449" s="8"/>
      <c r="C22449" s="8"/>
      <c r="D22449" s="8"/>
      <c r="E22449" s="8"/>
      <c r="F22449" s="9"/>
    </row>
    <row r="22450" spans="1:6" x14ac:dyDescent="0.3">
      <c r="A22450" s="6"/>
      <c r="B22450" s="6"/>
      <c r="C22450" s="6"/>
      <c r="D22450" s="6"/>
      <c r="E22450" s="6"/>
      <c r="F22450" s="7"/>
    </row>
    <row r="22451" spans="1:6" x14ac:dyDescent="0.3">
      <c r="A22451" s="8"/>
      <c r="B22451" s="8"/>
      <c r="C22451" s="8"/>
      <c r="D22451" s="8"/>
      <c r="E22451" s="8"/>
      <c r="F22451" s="9"/>
    </row>
    <row r="22452" spans="1:6" x14ac:dyDescent="0.3">
      <c r="A22452" s="6"/>
      <c r="B22452" s="6"/>
      <c r="C22452" s="6"/>
      <c r="D22452" s="6"/>
      <c r="E22452" s="6"/>
      <c r="F22452" s="7"/>
    </row>
    <row r="22453" spans="1:6" x14ac:dyDescent="0.3">
      <c r="A22453" s="8"/>
      <c r="B22453" s="8"/>
      <c r="C22453" s="8"/>
      <c r="D22453" s="8"/>
      <c r="E22453" s="8"/>
      <c r="F22453" s="9"/>
    </row>
    <row r="22454" spans="1:6" x14ac:dyDescent="0.3">
      <c r="A22454" s="6"/>
      <c r="B22454" s="6"/>
      <c r="C22454" s="6"/>
      <c r="D22454" s="6"/>
      <c r="E22454" s="6"/>
      <c r="F22454" s="7"/>
    </row>
    <row r="22455" spans="1:6" x14ac:dyDescent="0.3">
      <c r="A22455" s="8"/>
      <c r="B22455" s="8"/>
      <c r="C22455" s="8"/>
      <c r="D22455" s="8"/>
      <c r="E22455" s="8"/>
      <c r="F22455" s="9"/>
    </row>
    <row r="22456" spans="1:6" x14ac:dyDescent="0.3">
      <c r="A22456" s="6"/>
      <c r="B22456" s="6"/>
      <c r="C22456" s="6"/>
      <c r="D22456" s="6"/>
      <c r="E22456" s="6"/>
      <c r="F22456" s="7"/>
    </row>
    <row r="22457" spans="1:6" x14ac:dyDescent="0.3">
      <c r="A22457" s="8"/>
      <c r="B22457" s="8"/>
      <c r="C22457" s="8"/>
      <c r="D22457" s="8"/>
      <c r="E22457" s="8"/>
      <c r="F22457" s="9"/>
    </row>
    <row r="22458" spans="1:6" x14ac:dyDescent="0.3">
      <c r="A22458" s="6"/>
      <c r="B22458" s="6"/>
      <c r="C22458" s="6"/>
      <c r="D22458" s="6"/>
      <c r="E22458" s="6"/>
      <c r="F22458" s="7"/>
    </row>
    <row r="22459" spans="1:6" x14ac:dyDescent="0.3">
      <c r="A22459" s="8"/>
      <c r="B22459" s="8"/>
      <c r="C22459" s="8"/>
      <c r="D22459" s="8"/>
      <c r="E22459" s="8"/>
      <c r="F22459" s="9"/>
    </row>
    <row r="22460" spans="1:6" x14ac:dyDescent="0.3">
      <c r="A22460" s="6"/>
      <c r="B22460" s="6"/>
      <c r="C22460" s="6"/>
      <c r="D22460" s="6"/>
      <c r="E22460" s="6"/>
      <c r="F22460" s="7"/>
    </row>
    <row r="22461" spans="1:6" x14ac:dyDescent="0.3">
      <c r="A22461" s="8"/>
      <c r="B22461" s="8"/>
      <c r="C22461" s="8"/>
      <c r="D22461" s="8"/>
      <c r="E22461" s="8"/>
      <c r="F22461" s="9"/>
    </row>
    <row r="22462" spans="1:6" x14ac:dyDescent="0.3">
      <c r="A22462" s="6"/>
      <c r="B22462" s="6"/>
      <c r="C22462" s="6"/>
      <c r="D22462" s="6"/>
      <c r="E22462" s="6"/>
      <c r="F22462" s="7"/>
    </row>
    <row r="22463" spans="1:6" x14ac:dyDescent="0.3">
      <c r="A22463" s="8"/>
      <c r="B22463" s="8"/>
      <c r="C22463" s="8"/>
      <c r="D22463" s="8"/>
      <c r="E22463" s="8"/>
      <c r="F22463" s="9"/>
    </row>
    <row r="22464" spans="1:6" x14ac:dyDescent="0.3">
      <c r="A22464" s="6"/>
      <c r="B22464" s="6"/>
      <c r="C22464" s="6"/>
      <c r="D22464" s="6"/>
      <c r="E22464" s="6"/>
      <c r="F22464" s="7"/>
    </row>
    <row r="22465" spans="1:6" x14ac:dyDescent="0.3">
      <c r="A22465" s="8"/>
      <c r="B22465" s="8"/>
      <c r="C22465" s="8"/>
      <c r="D22465" s="8"/>
      <c r="E22465" s="8"/>
      <c r="F22465" s="9"/>
    </row>
    <row r="22466" spans="1:6" x14ac:dyDescent="0.3">
      <c r="A22466" s="6"/>
      <c r="B22466" s="6"/>
      <c r="C22466" s="6"/>
      <c r="D22466" s="6"/>
      <c r="E22466" s="6"/>
      <c r="F22466" s="7"/>
    </row>
    <row r="22467" spans="1:6" x14ac:dyDescent="0.3">
      <c r="A22467" s="8"/>
      <c r="B22467" s="8"/>
      <c r="C22467" s="8"/>
      <c r="D22467" s="8"/>
      <c r="E22467" s="8"/>
      <c r="F22467" s="9"/>
    </row>
    <row r="22468" spans="1:6" x14ac:dyDescent="0.3">
      <c r="A22468" s="6"/>
      <c r="B22468" s="6"/>
      <c r="C22468" s="6"/>
      <c r="D22468" s="6"/>
      <c r="E22468" s="6"/>
      <c r="F22468" s="7"/>
    </row>
    <row r="22469" spans="1:6" x14ac:dyDescent="0.3">
      <c r="A22469" s="8"/>
      <c r="B22469" s="8"/>
      <c r="C22469" s="8"/>
      <c r="D22469" s="8"/>
      <c r="E22469" s="8"/>
      <c r="F22469" s="9"/>
    </row>
    <row r="22470" spans="1:6" x14ac:dyDescent="0.3">
      <c r="A22470" s="6"/>
      <c r="B22470" s="6"/>
      <c r="C22470" s="6"/>
      <c r="D22470" s="6"/>
      <c r="E22470" s="6"/>
      <c r="F22470" s="7"/>
    </row>
    <row r="22471" spans="1:6" x14ac:dyDescent="0.3">
      <c r="A22471" s="8"/>
      <c r="B22471" s="8"/>
      <c r="C22471" s="8"/>
      <c r="D22471" s="8"/>
      <c r="E22471" s="8"/>
      <c r="F22471" s="9"/>
    </row>
    <row r="22472" spans="1:6" x14ac:dyDescent="0.3">
      <c r="A22472" s="6"/>
      <c r="B22472" s="6"/>
      <c r="C22472" s="6"/>
      <c r="D22472" s="6"/>
      <c r="E22472" s="6"/>
      <c r="F22472" s="7"/>
    </row>
    <row r="22473" spans="1:6" x14ac:dyDescent="0.3">
      <c r="A22473" s="8"/>
      <c r="B22473" s="8"/>
      <c r="C22473" s="8"/>
      <c r="D22473" s="8"/>
      <c r="E22473" s="8"/>
      <c r="F22473" s="9"/>
    </row>
    <row r="22474" spans="1:6" x14ac:dyDescent="0.3">
      <c r="A22474" s="6"/>
      <c r="B22474" s="6"/>
      <c r="C22474" s="6"/>
      <c r="D22474" s="6"/>
      <c r="E22474" s="6"/>
      <c r="F22474" s="7"/>
    </row>
    <row r="22475" spans="1:6" x14ac:dyDescent="0.3">
      <c r="A22475" s="8"/>
      <c r="B22475" s="8"/>
      <c r="C22475" s="8"/>
      <c r="D22475" s="8"/>
      <c r="E22475" s="8"/>
      <c r="F22475" s="9"/>
    </row>
    <row r="22476" spans="1:6" x14ac:dyDescent="0.3">
      <c r="A22476" s="6"/>
      <c r="B22476" s="6"/>
      <c r="C22476" s="6"/>
      <c r="D22476" s="6"/>
      <c r="E22476" s="6"/>
      <c r="F22476" s="7"/>
    </row>
    <row r="22477" spans="1:6" x14ac:dyDescent="0.3">
      <c r="A22477" s="8"/>
      <c r="B22477" s="8"/>
      <c r="C22477" s="8"/>
      <c r="D22477" s="8"/>
      <c r="E22477" s="8"/>
      <c r="F22477" s="9"/>
    </row>
    <row r="22478" spans="1:6" x14ac:dyDescent="0.3">
      <c r="A22478" s="6"/>
      <c r="B22478" s="6"/>
      <c r="C22478" s="6"/>
      <c r="D22478" s="6"/>
      <c r="E22478" s="6"/>
      <c r="F22478" s="7"/>
    </row>
    <row r="22479" spans="1:6" x14ac:dyDescent="0.3">
      <c r="A22479" s="8"/>
      <c r="B22479" s="8"/>
      <c r="C22479" s="8"/>
      <c r="D22479" s="8"/>
      <c r="E22479" s="8"/>
      <c r="F22479" s="9"/>
    </row>
    <row r="22480" spans="1:6" x14ac:dyDescent="0.3">
      <c r="A22480" s="6"/>
      <c r="B22480" s="6"/>
      <c r="C22480" s="6"/>
      <c r="D22480" s="6"/>
      <c r="E22480" s="6"/>
      <c r="F22480" s="7"/>
    </row>
    <row r="22481" spans="1:6" x14ac:dyDescent="0.3">
      <c r="A22481" s="8"/>
      <c r="B22481" s="8"/>
      <c r="C22481" s="8"/>
      <c r="D22481" s="8"/>
      <c r="E22481" s="8"/>
      <c r="F22481" s="9"/>
    </row>
    <row r="22482" spans="1:6" x14ac:dyDescent="0.3">
      <c r="A22482" s="6"/>
      <c r="B22482" s="6"/>
      <c r="C22482" s="6"/>
      <c r="D22482" s="6"/>
      <c r="E22482" s="6"/>
      <c r="F22482" s="7"/>
    </row>
    <row r="22483" spans="1:6" x14ac:dyDescent="0.3">
      <c r="A22483" s="8"/>
      <c r="B22483" s="8"/>
      <c r="C22483" s="8"/>
      <c r="D22483" s="8"/>
      <c r="E22483" s="8"/>
      <c r="F22483" s="9"/>
    </row>
    <row r="22484" spans="1:6" x14ac:dyDescent="0.3">
      <c r="A22484" s="6"/>
      <c r="B22484" s="6"/>
      <c r="C22484" s="6"/>
      <c r="D22484" s="6"/>
      <c r="E22484" s="6"/>
      <c r="F22484" s="7"/>
    </row>
    <row r="22485" spans="1:6" x14ac:dyDescent="0.3">
      <c r="A22485" s="8"/>
      <c r="B22485" s="8"/>
      <c r="C22485" s="8"/>
      <c r="D22485" s="8"/>
      <c r="E22485" s="8"/>
      <c r="F22485" s="9"/>
    </row>
    <row r="22486" spans="1:6" x14ac:dyDescent="0.3">
      <c r="A22486" s="6"/>
      <c r="B22486" s="6"/>
      <c r="C22486" s="6"/>
      <c r="D22486" s="6"/>
      <c r="E22486" s="6"/>
      <c r="F22486" s="7"/>
    </row>
    <row r="22487" spans="1:6" x14ac:dyDescent="0.3">
      <c r="A22487" s="8"/>
      <c r="B22487" s="8"/>
      <c r="C22487" s="8"/>
      <c r="D22487" s="8"/>
      <c r="E22487" s="8"/>
      <c r="F22487" s="9"/>
    </row>
    <row r="22488" spans="1:6" x14ac:dyDescent="0.3">
      <c r="A22488" s="6"/>
      <c r="B22488" s="6"/>
      <c r="C22488" s="6"/>
      <c r="D22488" s="6"/>
      <c r="E22488" s="6"/>
      <c r="F22488" s="7"/>
    </row>
    <row r="22489" spans="1:6" x14ac:dyDescent="0.3">
      <c r="A22489" s="8"/>
      <c r="B22489" s="8"/>
      <c r="C22489" s="8"/>
      <c r="D22489" s="8"/>
      <c r="E22489" s="8"/>
      <c r="F22489" s="9"/>
    </row>
    <row r="22490" spans="1:6" x14ac:dyDescent="0.3">
      <c r="A22490" s="6"/>
      <c r="B22490" s="6"/>
      <c r="C22490" s="6"/>
      <c r="D22490" s="6"/>
      <c r="E22490" s="6"/>
      <c r="F22490" s="7"/>
    </row>
    <row r="22491" spans="1:6" x14ac:dyDescent="0.3">
      <c r="A22491" s="8"/>
      <c r="B22491" s="8"/>
      <c r="C22491" s="8"/>
      <c r="D22491" s="8"/>
      <c r="E22491" s="8"/>
      <c r="F22491" s="9"/>
    </row>
    <row r="22492" spans="1:6" x14ac:dyDescent="0.3">
      <c r="A22492" s="6"/>
      <c r="B22492" s="6"/>
      <c r="C22492" s="6"/>
      <c r="D22492" s="6"/>
      <c r="E22492" s="6"/>
      <c r="F22492" s="7"/>
    </row>
    <row r="22493" spans="1:6" x14ac:dyDescent="0.3">
      <c r="A22493" s="8"/>
      <c r="B22493" s="8"/>
      <c r="C22493" s="8"/>
      <c r="D22493" s="8"/>
      <c r="E22493" s="8"/>
      <c r="F22493" s="9"/>
    </row>
    <row r="22494" spans="1:6" x14ac:dyDescent="0.3">
      <c r="A22494" s="6"/>
      <c r="B22494" s="6"/>
      <c r="C22494" s="6"/>
      <c r="D22494" s="6"/>
      <c r="E22494" s="6"/>
      <c r="F22494" s="7"/>
    </row>
    <row r="22495" spans="1:6" x14ac:dyDescent="0.3">
      <c r="A22495" s="8"/>
      <c r="B22495" s="8"/>
      <c r="C22495" s="8"/>
      <c r="D22495" s="8"/>
      <c r="E22495" s="8"/>
      <c r="F22495" s="9"/>
    </row>
    <row r="22496" spans="1:6" x14ac:dyDescent="0.3">
      <c r="A22496" s="6"/>
      <c r="B22496" s="6"/>
      <c r="C22496" s="6"/>
      <c r="D22496" s="6"/>
      <c r="E22496" s="6"/>
      <c r="F22496" s="7"/>
    </row>
    <row r="22497" spans="1:6" x14ac:dyDescent="0.3">
      <c r="A22497" s="8"/>
      <c r="B22497" s="8"/>
      <c r="C22497" s="8"/>
      <c r="D22497" s="8"/>
      <c r="E22497" s="8"/>
      <c r="F22497" s="9"/>
    </row>
    <row r="22498" spans="1:6" x14ac:dyDescent="0.3">
      <c r="A22498" s="6"/>
      <c r="B22498" s="6"/>
      <c r="C22498" s="6"/>
      <c r="D22498" s="6"/>
      <c r="E22498" s="6"/>
      <c r="F22498" s="7"/>
    </row>
    <row r="22499" spans="1:6" x14ac:dyDescent="0.3">
      <c r="A22499" s="8"/>
      <c r="B22499" s="8"/>
      <c r="C22499" s="8"/>
      <c r="D22499" s="8"/>
      <c r="E22499" s="8"/>
      <c r="F22499" s="9"/>
    </row>
    <row r="22500" spans="1:6" x14ac:dyDescent="0.3">
      <c r="A22500" s="6"/>
      <c r="B22500" s="6"/>
      <c r="C22500" s="6"/>
      <c r="D22500" s="6"/>
      <c r="E22500" s="6"/>
      <c r="F22500" s="7"/>
    </row>
    <row r="22501" spans="1:6" x14ac:dyDescent="0.3">
      <c r="A22501" s="8"/>
      <c r="B22501" s="8"/>
      <c r="C22501" s="8"/>
      <c r="D22501" s="8"/>
      <c r="E22501" s="8"/>
      <c r="F22501" s="9"/>
    </row>
    <row r="22502" spans="1:6" x14ac:dyDescent="0.3">
      <c r="A22502" s="6"/>
      <c r="B22502" s="6"/>
      <c r="C22502" s="6"/>
      <c r="D22502" s="6"/>
      <c r="E22502" s="6"/>
      <c r="F22502" s="7"/>
    </row>
    <row r="22503" spans="1:6" x14ac:dyDescent="0.3">
      <c r="A22503" s="8"/>
      <c r="B22503" s="8"/>
      <c r="C22503" s="8"/>
      <c r="D22503" s="8"/>
      <c r="E22503" s="8"/>
      <c r="F22503" s="9"/>
    </row>
    <row r="22504" spans="1:6" x14ac:dyDescent="0.3">
      <c r="A22504" s="6"/>
      <c r="B22504" s="6"/>
      <c r="C22504" s="6"/>
      <c r="D22504" s="6"/>
      <c r="E22504" s="6"/>
      <c r="F22504" s="7"/>
    </row>
    <row r="22505" spans="1:6" x14ac:dyDescent="0.3">
      <c r="A22505" s="8"/>
      <c r="B22505" s="8"/>
      <c r="C22505" s="8"/>
      <c r="D22505" s="8"/>
      <c r="E22505" s="8"/>
      <c r="F22505" s="9"/>
    </row>
    <row r="22506" spans="1:6" x14ac:dyDescent="0.3">
      <c r="A22506" s="6"/>
      <c r="B22506" s="6"/>
      <c r="C22506" s="6"/>
      <c r="D22506" s="6"/>
      <c r="E22506" s="6"/>
      <c r="F22506" s="7"/>
    </row>
    <row r="22507" spans="1:6" x14ac:dyDescent="0.3">
      <c r="A22507" s="8"/>
      <c r="B22507" s="8"/>
      <c r="C22507" s="8"/>
      <c r="D22507" s="8"/>
      <c r="E22507" s="8"/>
      <c r="F22507" s="9"/>
    </row>
    <row r="22508" spans="1:6" x14ac:dyDescent="0.3">
      <c r="A22508" s="6"/>
      <c r="B22508" s="6"/>
      <c r="C22508" s="6"/>
      <c r="D22508" s="6"/>
      <c r="E22508" s="6"/>
      <c r="F22508" s="7"/>
    </row>
    <row r="22509" spans="1:6" x14ac:dyDescent="0.3">
      <c r="A22509" s="8"/>
      <c r="B22509" s="8"/>
      <c r="C22509" s="8"/>
      <c r="D22509" s="8"/>
      <c r="E22509" s="8"/>
      <c r="F22509" s="9"/>
    </row>
    <row r="22510" spans="1:6" x14ac:dyDescent="0.3">
      <c r="A22510" s="6"/>
      <c r="B22510" s="6"/>
      <c r="C22510" s="6"/>
      <c r="D22510" s="6"/>
      <c r="E22510" s="6"/>
      <c r="F22510" s="7"/>
    </row>
    <row r="22511" spans="1:6" x14ac:dyDescent="0.3">
      <c r="A22511" s="8"/>
      <c r="B22511" s="8"/>
      <c r="C22511" s="8"/>
      <c r="D22511" s="8"/>
      <c r="E22511" s="8"/>
      <c r="F22511" s="9"/>
    </row>
    <row r="22512" spans="1:6" x14ac:dyDescent="0.3">
      <c r="A22512" s="6"/>
      <c r="B22512" s="6"/>
      <c r="C22512" s="6"/>
      <c r="D22512" s="6"/>
      <c r="E22512" s="6"/>
      <c r="F22512" s="7"/>
    </row>
    <row r="22513" spans="1:6" x14ac:dyDescent="0.3">
      <c r="A22513" s="8"/>
      <c r="B22513" s="8"/>
      <c r="C22513" s="8"/>
      <c r="D22513" s="8"/>
      <c r="E22513" s="8"/>
      <c r="F22513" s="9"/>
    </row>
    <row r="22514" spans="1:6" x14ac:dyDescent="0.3">
      <c r="A22514" s="6"/>
      <c r="B22514" s="6"/>
      <c r="C22514" s="6"/>
      <c r="D22514" s="6"/>
      <c r="E22514" s="6"/>
      <c r="F22514" s="7"/>
    </row>
    <row r="22515" spans="1:6" x14ac:dyDescent="0.3">
      <c r="A22515" s="8"/>
      <c r="B22515" s="8"/>
      <c r="C22515" s="8"/>
      <c r="D22515" s="8"/>
      <c r="E22515" s="8"/>
      <c r="F22515" s="9"/>
    </row>
    <row r="22516" spans="1:6" x14ac:dyDescent="0.3">
      <c r="A22516" s="6"/>
      <c r="B22516" s="6"/>
      <c r="C22516" s="6"/>
      <c r="D22516" s="6"/>
      <c r="E22516" s="6"/>
      <c r="F22516" s="7"/>
    </row>
    <row r="22517" spans="1:6" x14ac:dyDescent="0.3">
      <c r="A22517" s="8"/>
      <c r="B22517" s="8"/>
      <c r="C22517" s="8"/>
      <c r="D22517" s="8"/>
      <c r="E22517" s="8"/>
      <c r="F22517" s="9"/>
    </row>
    <row r="22518" spans="1:6" x14ac:dyDescent="0.3">
      <c r="A22518" s="6"/>
      <c r="B22518" s="6"/>
      <c r="C22518" s="6"/>
      <c r="D22518" s="6"/>
      <c r="E22518" s="6"/>
      <c r="F22518" s="7"/>
    </row>
    <row r="22519" spans="1:6" x14ac:dyDescent="0.3">
      <c r="A22519" s="8"/>
      <c r="B22519" s="8"/>
      <c r="C22519" s="8"/>
      <c r="D22519" s="8"/>
      <c r="E22519" s="8"/>
      <c r="F22519" s="9"/>
    </row>
    <row r="22520" spans="1:6" x14ac:dyDescent="0.3">
      <c r="A22520" s="6"/>
      <c r="B22520" s="6"/>
      <c r="C22520" s="6"/>
      <c r="D22520" s="6"/>
      <c r="E22520" s="6"/>
      <c r="F22520" s="7"/>
    </row>
    <row r="22521" spans="1:6" x14ac:dyDescent="0.3">
      <c r="A22521" s="8"/>
      <c r="B22521" s="8"/>
      <c r="C22521" s="8"/>
      <c r="D22521" s="8"/>
      <c r="E22521" s="8"/>
      <c r="F22521" s="9"/>
    </row>
    <row r="22522" spans="1:6" x14ac:dyDescent="0.3">
      <c r="A22522" s="6"/>
      <c r="B22522" s="6"/>
      <c r="C22522" s="6"/>
      <c r="D22522" s="6"/>
      <c r="E22522" s="6"/>
      <c r="F22522" s="7"/>
    </row>
    <row r="22523" spans="1:6" x14ac:dyDescent="0.3">
      <c r="A22523" s="8"/>
      <c r="B22523" s="8"/>
      <c r="C22523" s="8"/>
      <c r="D22523" s="8"/>
      <c r="E22523" s="8"/>
      <c r="F22523" s="9"/>
    </row>
    <row r="22524" spans="1:6" x14ac:dyDescent="0.3">
      <c r="A22524" s="6"/>
      <c r="B22524" s="6"/>
      <c r="C22524" s="6"/>
      <c r="D22524" s="6"/>
      <c r="E22524" s="6"/>
      <c r="F22524" s="7"/>
    </row>
    <row r="22525" spans="1:6" x14ac:dyDescent="0.3">
      <c r="A22525" s="8"/>
      <c r="B22525" s="8"/>
      <c r="C22525" s="8"/>
      <c r="D22525" s="8"/>
      <c r="E22525" s="8"/>
      <c r="F22525" s="9"/>
    </row>
    <row r="22526" spans="1:6" x14ac:dyDescent="0.3">
      <c r="A22526" s="6"/>
      <c r="B22526" s="6"/>
      <c r="C22526" s="6"/>
      <c r="D22526" s="6"/>
      <c r="E22526" s="6"/>
      <c r="F22526" s="7"/>
    </row>
    <row r="22527" spans="1:6" x14ac:dyDescent="0.3">
      <c r="A22527" s="8"/>
      <c r="B22527" s="8"/>
      <c r="C22527" s="8"/>
      <c r="D22527" s="8"/>
      <c r="E22527" s="8"/>
      <c r="F22527" s="9"/>
    </row>
    <row r="22528" spans="1:6" x14ac:dyDescent="0.3">
      <c r="A22528" s="6"/>
      <c r="B22528" s="6"/>
      <c r="C22528" s="6"/>
      <c r="D22528" s="6"/>
      <c r="E22528" s="6"/>
      <c r="F22528" s="7"/>
    </row>
    <row r="22529" spans="1:6" x14ac:dyDescent="0.3">
      <c r="A22529" s="8"/>
      <c r="B22529" s="8"/>
      <c r="C22529" s="8"/>
      <c r="D22529" s="8"/>
      <c r="E22529" s="8"/>
      <c r="F22529" s="9"/>
    </row>
    <row r="22530" spans="1:6" x14ac:dyDescent="0.3">
      <c r="A22530" s="6"/>
      <c r="B22530" s="6"/>
      <c r="C22530" s="6"/>
      <c r="D22530" s="6"/>
      <c r="E22530" s="6"/>
      <c r="F22530" s="7"/>
    </row>
    <row r="22531" spans="1:6" x14ac:dyDescent="0.3">
      <c r="A22531" s="8"/>
      <c r="B22531" s="8"/>
      <c r="C22531" s="8"/>
      <c r="D22531" s="8"/>
      <c r="E22531" s="8"/>
      <c r="F22531" s="9"/>
    </row>
    <row r="22532" spans="1:6" x14ac:dyDescent="0.3">
      <c r="A22532" s="6"/>
      <c r="B22532" s="6"/>
      <c r="C22532" s="6"/>
      <c r="D22532" s="6"/>
      <c r="E22532" s="6"/>
      <c r="F22532" s="7"/>
    </row>
    <row r="22533" spans="1:6" x14ac:dyDescent="0.3">
      <c r="A22533" s="8"/>
      <c r="B22533" s="8"/>
      <c r="C22533" s="8"/>
      <c r="D22533" s="8"/>
      <c r="E22533" s="8"/>
      <c r="F22533" s="9"/>
    </row>
    <row r="22534" spans="1:6" x14ac:dyDescent="0.3">
      <c r="A22534" s="6"/>
      <c r="B22534" s="6"/>
      <c r="C22534" s="6"/>
      <c r="D22534" s="6"/>
      <c r="E22534" s="6"/>
      <c r="F22534" s="7"/>
    </row>
    <row r="22535" spans="1:6" x14ac:dyDescent="0.3">
      <c r="A22535" s="8"/>
      <c r="B22535" s="8"/>
      <c r="C22535" s="8"/>
      <c r="D22535" s="8"/>
      <c r="E22535" s="8"/>
      <c r="F22535" s="9"/>
    </row>
    <row r="22536" spans="1:6" x14ac:dyDescent="0.3">
      <c r="A22536" s="6"/>
      <c r="B22536" s="6"/>
      <c r="C22536" s="6"/>
      <c r="D22536" s="6"/>
      <c r="E22536" s="6"/>
      <c r="F22536" s="7"/>
    </row>
    <row r="22537" spans="1:6" x14ac:dyDescent="0.3">
      <c r="A22537" s="8"/>
      <c r="B22537" s="8"/>
      <c r="C22537" s="8"/>
      <c r="D22537" s="8"/>
      <c r="E22537" s="8"/>
      <c r="F22537" s="9"/>
    </row>
    <row r="22538" spans="1:6" x14ac:dyDescent="0.3">
      <c r="A22538" s="6"/>
      <c r="B22538" s="6"/>
      <c r="C22538" s="6"/>
      <c r="D22538" s="6"/>
      <c r="E22538" s="6"/>
      <c r="F22538" s="7"/>
    </row>
    <row r="22539" spans="1:6" x14ac:dyDescent="0.3">
      <c r="A22539" s="8"/>
      <c r="B22539" s="8"/>
      <c r="C22539" s="8"/>
      <c r="D22539" s="8"/>
      <c r="E22539" s="8"/>
      <c r="F22539" s="9"/>
    </row>
    <row r="22540" spans="1:6" x14ac:dyDescent="0.3">
      <c r="A22540" s="6"/>
      <c r="B22540" s="6"/>
      <c r="C22540" s="6"/>
      <c r="D22540" s="6"/>
      <c r="E22540" s="6"/>
      <c r="F22540" s="7"/>
    </row>
    <row r="22541" spans="1:6" x14ac:dyDescent="0.3">
      <c r="A22541" s="8"/>
      <c r="B22541" s="8"/>
      <c r="C22541" s="8"/>
      <c r="D22541" s="8"/>
      <c r="E22541" s="8"/>
      <c r="F22541" s="9"/>
    </row>
    <row r="22542" spans="1:6" x14ac:dyDescent="0.3">
      <c r="A22542" s="6"/>
      <c r="B22542" s="6"/>
      <c r="C22542" s="6"/>
      <c r="D22542" s="6"/>
      <c r="E22542" s="6"/>
      <c r="F22542" s="7"/>
    </row>
    <row r="22543" spans="1:6" x14ac:dyDescent="0.3">
      <c r="A22543" s="8"/>
      <c r="B22543" s="8"/>
      <c r="C22543" s="8"/>
      <c r="D22543" s="8"/>
      <c r="E22543" s="8"/>
      <c r="F22543" s="9"/>
    </row>
    <row r="22544" spans="1:6" x14ac:dyDescent="0.3">
      <c r="A22544" s="6"/>
      <c r="B22544" s="6"/>
      <c r="C22544" s="6"/>
      <c r="D22544" s="6"/>
      <c r="E22544" s="6"/>
      <c r="F22544" s="7"/>
    </row>
    <row r="22545" spans="1:6" x14ac:dyDescent="0.3">
      <c r="A22545" s="8"/>
      <c r="B22545" s="8"/>
      <c r="C22545" s="8"/>
      <c r="D22545" s="8"/>
      <c r="E22545" s="8"/>
      <c r="F22545" s="9"/>
    </row>
    <row r="22546" spans="1:6" x14ac:dyDescent="0.3">
      <c r="A22546" s="6"/>
      <c r="B22546" s="6"/>
      <c r="C22546" s="6"/>
      <c r="D22546" s="6"/>
      <c r="E22546" s="6"/>
      <c r="F22546" s="7"/>
    </row>
    <row r="22547" spans="1:6" x14ac:dyDescent="0.3">
      <c r="A22547" s="8"/>
      <c r="B22547" s="8"/>
      <c r="C22547" s="8"/>
      <c r="D22547" s="8"/>
      <c r="E22547" s="8"/>
      <c r="F22547" s="9"/>
    </row>
    <row r="22548" spans="1:6" x14ac:dyDescent="0.3">
      <c r="A22548" s="6"/>
      <c r="B22548" s="6"/>
      <c r="C22548" s="6"/>
      <c r="D22548" s="6"/>
      <c r="E22548" s="6"/>
      <c r="F22548" s="7"/>
    </row>
    <row r="22549" spans="1:6" x14ac:dyDescent="0.3">
      <c r="A22549" s="8"/>
      <c r="B22549" s="8"/>
      <c r="C22549" s="8"/>
      <c r="D22549" s="8"/>
      <c r="E22549" s="8"/>
      <c r="F22549" s="9"/>
    </row>
    <row r="22550" spans="1:6" x14ac:dyDescent="0.3">
      <c r="A22550" s="6"/>
      <c r="B22550" s="6"/>
      <c r="C22550" s="6"/>
      <c r="D22550" s="6"/>
      <c r="E22550" s="6"/>
      <c r="F22550" s="7"/>
    </row>
    <row r="22551" spans="1:6" x14ac:dyDescent="0.3">
      <c r="A22551" s="8"/>
      <c r="B22551" s="8"/>
      <c r="C22551" s="8"/>
      <c r="D22551" s="8"/>
      <c r="E22551" s="8"/>
      <c r="F22551" s="9"/>
    </row>
    <row r="22552" spans="1:6" x14ac:dyDescent="0.3">
      <c r="A22552" s="6"/>
      <c r="B22552" s="6"/>
      <c r="C22552" s="6"/>
      <c r="D22552" s="6"/>
      <c r="E22552" s="6"/>
      <c r="F22552" s="7"/>
    </row>
    <row r="22553" spans="1:6" x14ac:dyDescent="0.3">
      <c r="A22553" s="8"/>
      <c r="B22553" s="8"/>
      <c r="C22553" s="8"/>
      <c r="D22553" s="8"/>
      <c r="E22553" s="8"/>
      <c r="F22553" s="9"/>
    </row>
    <row r="22554" spans="1:6" x14ac:dyDescent="0.3">
      <c r="A22554" s="6"/>
      <c r="B22554" s="6"/>
      <c r="C22554" s="6"/>
      <c r="D22554" s="6"/>
      <c r="E22554" s="6"/>
      <c r="F22554" s="7"/>
    </row>
    <row r="22555" spans="1:6" x14ac:dyDescent="0.3">
      <c r="A22555" s="8"/>
      <c r="B22555" s="8"/>
      <c r="C22555" s="8"/>
      <c r="D22555" s="8"/>
      <c r="E22555" s="8"/>
      <c r="F22555" s="9"/>
    </row>
    <row r="22556" spans="1:6" x14ac:dyDescent="0.3">
      <c r="A22556" s="6"/>
      <c r="B22556" s="6"/>
      <c r="C22556" s="6"/>
      <c r="D22556" s="6"/>
      <c r="E22556" s="6"/>
      <c r="F22556" s="7"/>
    </row>
    <row r="22557" spans="1:6" x14ac:dyDescent="0.3">
      <c r="A22557" s="8"/>
      <c r="B22557" s="8"/>
      <c r="C22557" s="8"/>
      <c r="D22557" s="8"/>
      <c r="E22557" s="8"/>
      <c r="F22557" s="9"/>
    </row>
    <row r="22558" spans="1:6" x14ac:dyDescent="0.3">
      <c r="A22558" s="6"/>
      <c r="B22558" s="6"/>
      <c r="C22558" s="6"/>
      <c r="D22558" s="6"/>
      <c r="E22558" s="6"/>
      <c r="F22558" s="7"/>
    </row>
    <row r="22559" spans="1:6" x14ac:dyDescent="0.3">
      <c r="A22559" s="8"/>
      <c r="B22559" s="8"/>
      <c r="C22559" s="8"/>
      <c r="D22559" s="8"/>
      <c r="E22559" s="8"/>
      <c r="F22559" s="9"/>
    </row>
    <row r="22560" spans="1:6" x14ac:dyDescent="0.3">
      <c r="A22560" s="6"/>
      <c r="B22560" s="6"/>
      <c r="C22560" s="6"/>
      <c r="D22560" s="6"/>
      <c r="E22560" s="6"/>
      <c r="F22560" s="7"/>
    </row>
    <row r="22561" spans="1:6" x14ac:dyDescent="0.3">
      <c r="A22561" s="8"/>
      <c r="B22561" s="8"/>
      <c r="C22561" s="8"/>
      <c r="D22561" s="8"/>
      <c r="E22561" s="8"/>
      <c r="F22561" s="9"/>
    </row>
    <row r="22562" spans="1:6" x14ac:dyDescent="0.3">
      <c r="A22562" s="6"/>
      <c r="B22562" s="6"/>
      <c r="C22562" s="6"/>
      <c r="D22562" s="6"/>
      <c r="E22562" s="6"/>
      <c r="F22562" s="7"/>
    </row>
    <row r="22563" spans="1:6" x14ac:dyDescent="0.3">
      <c r="A22563" s="8"/>
      <c r="B22563" s="8"/>
      <c r="C22563" s="8"/>
      <c r="D22563" s="8"/>
      <c r="E22563" s="8"/>
      <c r="F22563" s="9"/>
    </row>
    <row r="22564" spans="1:6" x14ac:dyDescent="0.3">
      <c r="A22564" s="6"/>
      <c r="B22564" s="6"/>
      <c r="C22564" s="6"/>
      <c r="D22564" s="6"/>
      <c r="E22564" s="6"/>
      <c r="F22564" s="7"/>
    </row>
    <row r="22565" spans="1:6" x14ac:dyDescent="0.3">
      <c r="A22565" s="8"/>
      <c r="B22565" s="8"/>
      <c r="C22565" s="8"/>
      <c r="D22565" s="8"/>
      <c r="E22565" s="8"/>
      <c r="F22565" s="9"/>
    </row>
    <row r="22566" spans="1:6" x14ac:dyDescent="0.3">
      <c r="A22566" s="6"/>
      <c r="B22566" s="6"/>
      <c r="C22566" s="6"/>
      <c r="D22566" s="6"/>
      <c r="E22566" s="6"/>
      <c r="F22566" s="7"/>
    </row>
    <row r="22567" spans="1:6" x14ac:dyDescent="0.3">
      <c r="A22567" s="8"/>
      <c r="B22567" s="8"/>
      <c r="C22567" s="8"/>
      <c r="D22567" s="8"/>
      <c r="E22567" s="8"/>
      <c r="F22567" s="9"/>
    </row>
    <row r="22568" spans="1:6" x14ac:dyDescent="0.3">
      <c r="A22568" s="6"/>
      <c r="B22568" s="6"/>
      <c r="C22568" s="6"/>
      <c r="D22568" s="6"/>
      <c r="E22568" s="6"/>
      <c r="F22568" s="7"/>
    </row>
    <row r="22569" spans="1:6" x14ac:dyDescent="0.3">
      <c r="A22569" s="8"/>
      <c r="B22569" s="8"/>
      <c r="C22569" s="8"/>
      <c r="D22569" s="8"/>
      <c r="E22569" s="8"/>
      <c r="F22569" s="9"/>
    </row>
    <row r="22570" spans="1:6" x14ac:dyDescent="0.3">
      <c r="A22570" s="6"/>
      <c r="B22570" s="6"/>
      <c r="C22570" s="6"/>
      <c r="D22570" s="6"/>
      <c r="E22570" s="6"/>
      <c r="F22570" s="7"/>
    </row>
    <row r="22571" spans="1:6" x14ac:dyDescent="0.3">
      <c r="A22571" s="8"/>
      <c r="B22571" s="8"/>
      <c r="C22571" s="8"/>
      <c r="D22571" s="8"/>
      <c r="E22571" s="8"/>
      <c r="F22571" s="9"/>
    </row>
    <row r="22572" spans="1:6" x14ac:dyDescent="0.3">
      <c r="A22572" s="6"/>
      <c r="B22572" s="6"/>
      <c r="C22572" s="6"/>
      <c r="D22572" s="6"/>
      <c r="E22572" s="6"/>
      <c r="F22572" s="7"/>
    </row>
    <row r="22573" spans="1:6" x14ac:dyDescent="0.3">
      <c r="A22573" s="8"/>
      <c r="B22573" s="8"/>
      <c r="C22573" s="8"/>
      <c r="D22573" s="8"/>
      <c r="E22573" s="8"/>
      <c r="F22573" s="9"/>
    </row>
    <row r="22574" spans="1:6" x14ac:dyDescent="0.3">
      <c r="A22574" s="6"/>
      <c r="B22574" s="6"/>
      <c r="C22574" s="6"/>
      <c r="D22574" s="6"/>
      <c r="E22574" s="6"/>
      <c r="F22574" s="7"/>
    </row>
    <row r="22575" spans="1:6" x14ac:dyDescent="0.3">
      <c r="A22575" s="8"/>
      <c r="B22575" s="8"/>
      <c r="C22575" s="8"/>
      <c r="D22575" s="8"/>
      <c r="E22575" s="8"/>
      <c r="F22575" s="9"/>
    </row>
    <row r="22576" spans="1:6" x14ac:dyDescent="0.3">
      <c r="A22576" s="6"/>
      <c r="B22576" s="6"/>
      <c r="C22576" s="6"/>
      <c r="D22576" s="6"/>
      <c r="E22576" s="6"/>
      <c r="F22576" s="7"/>
    </row>
    <row r="22577" spans="1:6" x14ac:dyDescent="0.3">
      <c r="A22577" s="8"/>
      <c r="B22577" s="8"/>
      <c r="C22577" s="8"/>
      <c r="D22577" s="8"/>
      <c r="E22577" s="8"/>
      <c r="F22577" s="9"/>
    </row>
    <row r="22578" spans="1:6" x14ac:dyDescent="0.3">
      <c r="A22578" s="6"/>
      <c r="B22578" s="6"/>
      <c r="C22578" s="6"/>
      <c r="D22578" s="6"/>
      <c r="E22578" s="6"/>
      <c r="F22578" s="7"/>
    </row>
    <row r="22579" spans="1:6" x14ac:dyDescent="0.3">
      <c r="A22579" s="8"/>
      <c r="B22579" s="8"/>
      <c r="C22579" s="8"/>
      <c r="D22579" s="8"/>
      <c r="E22579" s="8"/>
      <c r="F22579" s="9"/>
    </row>
    <row r="22580" spans="1:6" x14ac:dyDescent="0.3">
      <c r="A22580" s="6"/>
      <c r="B22580" s="6"/>
      <c r="C22580" s="6"/>
      <c r="D22580" s="6"/>
      <c r="E22580" s="6"/>
      <c r="F22580" s="7"/>
    </row>
    <row r="22581" spans="1:6" x14ac:dyDescent="0.3">
      <c r="A22581" s="8"/>
      <c r="B22581" s="8"/>
      <c r="C22581" s="8"/>
      <c r="D22581" s="8"/>
      <c r="E22581" s="8"/>
      <c r="F22581" s="9"/>
    </row>
    <row r="22582" spans="1:6" x14ac:dyDescent="0.3">
      <c r="A22582" s="6"/>
      <c r="B22582" s="6"/>
      <c r="C22582" s="6"/>
      <c r="D22582" s="6"/>
      <c r="E22582" s="6"/>
      <c r="F22582" s="7"/>
    </row>
    <row r="22583" spans="1:6" x14ac:dyDescent="0.3">
      <c r="A22583" s="8"/>
      <c r="B22583" s="8"/>
      <c r="C22583" s="8"/>
      <c r="D22583" s="8"/>
      <c r="E22583" s="8"/>
      <c r="F22583" s="9"/>
    </row>
    <row r="22584" spans="1:6" x14ac:dyDescent="0.3">
      <c r="A22584" s="6"/>
      <c r="B22584" s="6"/>
      <c r="C22584" s="6"/>
      <c r="D22584" s="6"/>
      <c r="E22584" s="6"/>
      <c r="F22584" s="7"/>
    </row>
    <row r="22585" spans="1:6" x14ac:dyDescent="0.3">
      <c r="A22585" s="8"/>
      <c r="B22585" s="8"/>
      <c r="C22585" s="8"/>
      <c r="D22585" s="8"/>
      <c r="E22585" s="8"/>
      <c r="F22585" s="9"/>
    </row>
    <row r="22586" spans="1:6" x14ac:dyDescent="0.3">
      <c r="A22586" s="6"/>
      <c r="B22586" s="6"/>
      <c r="C22586" s="6"/>
      <c r="D22586" s="6"/>
      <c r="E22586" s="6"/>
      <c r="F22586" s="7"/>
    </row>
    <row r="22587" spans="1:6" x14ac:dyDescent="0.3">
      <c r="A22587" s="8"/>
      <c r="B22587" s="8"/>
      <c r="C22587" s="8"/>
      <c r="D22587" s="8"/>
      <c r="E22587" s="8"/>
      <c r="F22587" s="9"/>
    </row>
    <row r="22588" spans="1:6" x14ac:dyDescent="0.3">
      <c r="A22588" s="6"/>
      <c r="B22588" s="6"/>
      <c r="C22588" s="6"/>
      <c r="D22588" s="6"/>
      <c r="E22588" s="6"/>
      <c r="F22588" s="7"/>
    </row>
    <row r="22589" spans="1:6" x14ac:dyDescent="0.3">
      <c r="A22589" s="8"/>
      <c r="B22589" s="8"/>
      <c r="C22589" s="8"/>
      <c r="D22589" s="8"/>
      <c r="E22589" s="8"/>
      <c r="F22589" s="9"/>
    </row>
    <row r="22590" spans="1:6" x14ac:dyDescent="0.3">
      <c r="A22590" s="6"/>
      <c r="B22590" s="6"/>
      <c r="C22590" s="6"/>
      <c r="D22590" s="6"/>
      <c r="E22590" s="6"/>
      <c r="F22590" s="7"/>
    </row>
    <row r="22591" spans="1:6" x14ac:dyDescent="0.3">
      <c r="A22591" s="8"/>
      <c r="B22591" s="8"/>
      <c r="C22591" s="8"/>
      <c r="D22591" s="8"/>
      <c r="E22591" s="8"/>
      <c r="F22591" s="9"/>
    </row>
    <row r="22592" spans="1:6" x14ac:dyDescent="0.3">
      <c r="A22592" s="6"/>
      <c r="B22592" s="6"/>
      <c r="C22592" s="6"/>
      <c r="D22592" s="6"/>
      <c r="E22592" s="6"/>
      <c r="F22592" s="7"/>
    </row>
    <row r="22593" spans="1:6" x14ac:dyDescent="0.3">
      <c r="A22593" s="8"/>
      <c r="B22593" s="8"/>
      <c r="C22593" s="8"/>
      <c r="D22593" s="8"/>
      <c r="E22593" s="8"/>
      <c r="F22593" s="9"/>
    </row>
    <row r="22594" spans="1:6" x14ac:dyDescent="0.3">
      <c r="A22594" s="6"/>
      <c r="B22594" s="6"/>
      <c r="C22594" s="6"/>
      <c r="D22594" s="6"/>
      <c r="E22594" s="6"/>
      <c r="F22594" s="7"/>
    </row>
    <row r="22595" spans="1:6" x14ac:dyDescent="0.3">
      <c r="A22595" s="8"/>
      <c r="B22595" s="8"/>
      <c r="C22595" s="8"/>
      <c r="D22595" s="8"/>
      <c r="E22595" s="8"/>
      <c r="F22595" s="9"/>
    </row>
    <row r="22596" spans="1:6" x14ac:dyDescent="0.3">
      <c r="A22596" s="6"/>
      <c r="B22596" s="6"/>
      <c r="C22596" s="6"/>
      <c r="D22596" s="6"/>
      <c r="E22596" s="6"/>
      <c r="F22596" s="7"/>
    </row>
    <row r="22597" spans="1:6" x14ac:dyDescent="0.3">
      <c r="A22597" s="8"/>
      <c r="B22597" s="8"/>
      <c r="C22597" s="8"/>
      <c r="D22597" s="8"/>
      <c r="E22597" s="8"/>
      <c r="F22597" s="9"/>
    </row>
    <row r="22598" spans="1:6" x14ac:dyDescent="0.3">
      <c r="A22598" s="6"/>
      <c r="B22598" s="6"/>
      <c r="C22598" s="6"/>
      <c r="D22598" s="6"/>
      <c r="E22598" s="6"/>
      <c r="F22598" s="7"/>
    </row>
    <row r="22599" spans="1:6" x14ac:dyDescent="0.3">
      <c r="A22599" s="8"/>
      <c r="B22599" s="8"/>
      <c r="C22599" s="8"/>
      <c r="D22599" s="8"/>
      <c r="E22599" s="8"/>
      <c r="F22599" s="9"/>
    </row>
    <row r="22600" spans="1:6" x14ac:dyDescent="0.3">
      <c r="A22600" s="6"/>
      <c r="B22600" s="6"/>
      <c r="C22600" s="6"/>
      <c r="D22600" s="6"/>
      <c r="E22600" s="6"/>
      <c r="F22600" s="7"/>
    </row>
    <row r="22601" spans="1:6" x14ac:dyDescent="0.3">
      <c r="A22601" s="8"/>
      <c r="B22601" s="8"/>
      <c r="C22601" s="8"/>
      <c r="D22601" s="8"/>
      <c r="E22601" s="8"/>
      <c r="F22601" s="9"/>
    </row>
    <row r="22602" spans="1:6" x14ac:dyDescent="0.3">
      <c r="A22602" s="6"/>
      <c r="B22602" s="6"/>
      <c r="C22602" s="6"/>
      <c r="D22602" s="6"/>
      <c r="E22602" s="6"/>
      <c r="F22602" s="7"/>
    </row>
    <row r="22603" spans="1:6" x14ac:dyDescent="0.3">
      <c r="A22603" s="8"/>
      <c r="B22603" s="8"/>
      <c r="C22603" s="8"/>
      <c r="D22603" s="8"/>
      <c r="E22603" s="8"/>
      <c r="F22603" s="9"/>
    </row>
    <row r="22604" spans="1:6" x14ac:dyDescent="0.3">
      <c r="A22604" s="6"/>
      <c r="B22604" s="6"/>
      <c r="C22604" s="6"/>
      <c r="D22604" s="6"/>
      <c r="E22604" s="6"/>
      <c r="F22604" s="7"/>
    </row>
    <row r="22605" spans="1:6" x14ac:dyDescent="0.3">
      <c r="A22605" s="8"/>
      <c r="B22605" s="8"/>
      <c r="C22605" s="8"/>
      <c r="D22605" s="8"/>
      <c r="E22605" s="8"/>
      <c r="F22605" s="9"/>
    </row>
    <row r="22606" spans="1:6" x14ac:dyDescent="0.3">
      <c r="A22606" s="6"/>
      <c r="B22606" s="6"/>
      <c r="C22606" s="6"/>
      <c r="D22606" s="6"/>
      <c r="E22606" s="6"/>
      <c r="F22606" s="7"/>
    </row>
    <row r="22607" spans="1:6" x14ac:dyDescent="0.3">
      <c r="A22607" s="8"/>
      <c r="B22607" s="8"/>
      <c r="C22607" s="8"/>
      <c r="D22607" s="8"/>
      <c r="E22607" s="8"/>
      <c r="F22607" s="9"/>
    </row>
    <row r="22608" spans="1:6" x14ac:dyDescent="0.3">
      <c r="A22608" s="6"/>
      <c r="B22608" s="6"/>
      <c r="C22608" s="6"/>
      <c r="D22608" s="6"/>
      <c r="E22608" s="6"/>
      <c r="F22608" s="7"/>
    </row>
    <row r="22609" spans="1:6" x14ac:dyDescent="0.3">
      <c r="A22609" s="8"/>
      <c r="B22609" s="8"/>
      <c r="C22609" s="8"/>
      <c r="D22609" s="8"/>
      <c r="E22609" s="8"/>
      <c r="F22609" s="9"/>
    </row>
    <row r="22610" spans="1:6" x14ac:dyDescent="0.3">
      <c r="A22610" s="6"/>
      <c r="B22610" s="6"/>
      <c r="C22610" s="6"/>
      <c r="D22610" s="6"/>
      <c r="E22610" s="6"/>
      <c r="F22610" s="7"/>
    </row>
    <row r="22611" spans="1:6" x14ac:dyDescent="0.3">
      <c r="A22611" s="8"/>
      <c r="B22611" s="8"/>
      <c r="C22611" s="8"/>
      <c r="D22611" s="8"/>
      <c r="E22611" s="8"/>
      <c r="F22611" s="9"/>
    </row>
    <row r="22612" spans="1:6" x14ac:dyDescent="0.3">
      <c r="A22612" s="6"/>
      <c r="B22612" s="6"/>
      <c r="C22612" s="6"/>
      <c r="D22612" s="6"/>
      <c r="E22612" s="6"/>
      <c r="F22612" s="7"/>
    </row>
    <row r="22613" spans="1:6" x14ac:dyDescent="0.3">
      <c r="A22613" s="8"/>
      <c r="B22613" s="8"/>
      <c r="C22613" s="8"/>
      <c r="D22613" s="8"/>
      <c r="E22613" s="8"/>
      <c r="F22613" s="9"/>
    </row>
    <row r="22614" spans="1:6" x14ac:dyDescent="0.3">
      <c r="A22614" s="6"/>
      <c r="B22614" s="6"/>
      <c r="C22614" s="6"/>
      <c r="D22614" s="6"/>
      <c r="E22614" s="6"/>
      <c r="F22614" s="7"/>
    </row>
    <row r="22615" spans="1:6" x14ac:dyDescent="0.3">
      <c r="A22615" s="8"/>
      <c r="B22615" s="8"/>
      <c r="C22615" s="8"/>
      <c r="D22615" s="8"/>
      <c r="E22615" s="8"/>
      <c r="F22615" s="9"/>
    </row>
    <row r="22616" spans="1:6" x14ac:dyDescent="0.3">
      <c r="A22616" s="6"/>
      <c r="B22616" s="6"/>
      <c r="C22616" s="6"/>
      <c r="D22616" s="6"/>
      <c r="E22616" s="6"/>
      <c r="F22616" s="7"/>
    </row>
    <row r="22617" spans="1:6" x14ac:dyDescent="0.3">
      <c r="A22617" s="8"/>
      <c r="B22617" s="8"/>
      <c r="C22617" s="8"/>
      <c r="D22617" s="8"/>
      <c r="E22617" s="8"/>
      <c r="F22617" s="9"/>
    </row>
    <row r="22618" spans="1:6" x14ac:dyDescent="0.3">
      <c r="A22618" s="6"/>
      <c r="B22618" s="6"/>
      <c r="C22618" s="6"/>
      <c r="D22618" s="6"/>
      <c r="E22618" s="6"/>
      <c r="F22618" s="7"/>
    </row>
    <row r="22619" spans="1:6" x14ac:dyDescent="0.3">
      <c r="A22619" s="8"/>
      <c r="B22619" s="8"/>
      <c r="C22619" s="8"/>
      <c r="D22619" s="8"/>
      <c r="E22619" s="8"/>
      <c r="F22619" s="9"/>
    </row>
    <row r="22620" spans="1:6" x14ac:dyDescent="0.3">
      <c r="A22620" s="6"/>
      <c r="B22620" s="6"/>
      <c r="C22620" s="6"/>
      <c r="D22620" s="6"/>
      <c r="E22620" s="6"/>
      <c r="F22620" s="7"/>
    </row>
    <row r="22621" spans="1:6" x14ac:dyDescent="0.3">
      <c r="A22621" s="8"/>
      <c r="B22621" s="8"/>
      <c r="C22621" s="8"/>
      <c r="D22621" s="8"/>
      <c r="E22621" s="8"/>
      <c r="F22621" s="9"/>
    </row>
    <row r="22622" spans="1:6" x14ac:dyDescent="0.3">
      <c r="A22622" s="6"/>
      <c r="B22622" s="6"/>
      <c r="C22622" s="6"/>
      <c r="D22622" s="6"/>
      <c r="E22622" s="6"/>
      <c r="F22622" s="7"/>
    </row>
    <row r="22623" spans="1:6" x14ac:dyDescent="0.3">
      <c r="A22623" s="8"/>
      <c r="B22623" s="8"/>
      <c r="C22623" s="8"/>
      <c r="D22623" s="8"/>
      <c r="E22623" s="8"/>
      <c r="F22623" s="9"/>
    </row>
    <row r="22624" spans="1:6" x14ac:dyDescent="0.3">
      <c r="A22624" s="6"/>
      <c r="B22624" s="6"/>
      <c r="C22624" s="6"/>
      <c r="D22624" s="6"/>
      <c r="E22624" s="6"/>
      <c r="F22624" s="7"/>
    </row>
    <row r="22625" spans="1:6" x14ac:dyDescent="0.3">
      <c r="A22625" s="8"/>
      <c r="B22625" s="8"/>
      <c r="C22625" s="8"/>
      <c r="D22625" s="8"/>
      <c r="E22625" s="8"/>
      <c r="F22625" s="9"/>
    </row>
    <row r="22626" spans="1:6" x14ac:dyDescent="0.3">
      <c r="A22626" s="6"/>
      <c r="B22626" s="6"/>
      <c r="C22626" s="6"/>
      <c r="D22626" s="6"/>
      <c r="E22626" s="6"/>
      <c r="F22626" s="7"/>
    </row>
    <row r="22627" spans="1:6" x14ac:dyDescent="0.3">
      <c r="A22627" s="8"/>
      <c r="B22627" s="8"/>
      <c r="C22627" s="8"/>
      <c r="D22627" s="8"/>
      <c r="E22627" s="8"/>
      <c r="F22627" s="9"/>
    </row>
    <row r="22628" spans="1:6" x14ac:dyDescent="0.3">
      <c r="A22628" s="6"/>
      <c r="B22628" s="6"/>
      <c r="C22628" s="6"/>
      <c r="D22628" s="6"/>
      <c r="E22628" s="6"/>
      <c r="F22628" s="7"/>
    </row>
    <row r="22629" spans="1:6" x14ac:dyDescent="0.3">
      <c r="A22629" s="8"/>
      <c r="B22629" s="8"/>
      <c r="C22629" s="8"/>
      <c r="D22629" s="8"/>
      <c r="E22629" s="8"/>
      <c r="F22629" s="9"/>
    </row>
    <row r="22630" spans="1:6" x14ac:dyDescent="0.3">
      <c r="A22630" s="6"/>
      <c r="B22630" s="6"/>
      <c r="C22630" s="6"/>
      <c r="D22630" s="6"/>
      <c r="E22630" s="6"/>
      <c r="F22630" s="7"/>
    </row>
    <row r="22631" spans="1:6" x14ac:dyDescent="0.3">
      <c r="A22631" s="8"/>
      <c r="B22631" s="8"/>
      <c r="C22631" s="8"/>
      <c r="D22631" s="8"/>
      <c r="E22631" s="8"/>
      <c r="F22631" s="9"/>
    </row>
    <row r="22632" spans="1:6" x14ac:dyDescent="0.3">
      <c r="A22632" s="6"/>
      <c r="B22632" s="6"/>
      <c r="C22632" s="6"/>
      <c r="D22632" s="6"/>
      <c r="E22632" s="6"/>
      <c r="F22632" s="7"/>
    </row>
    <row r="22633" spans="1:6" x14ac:dyDescent="0.3">
      <c r="A22633" s="8"/>
      <c r="B22633" s="8"/>
      <c r="C22633" s="8"/>
      <c r="D22633" s="8"/>
      <c r="E22633" s="8"/>
      <c r="F22633" s="9"/>
    </row>
    <row r="22634" spans="1:6" x14ac:dyDescent="0.3">
      <c r="A22634" s="6"/>
      <c r="B22634" s="6"/>
      <c r="C22634" s="6"/>
      <c r="D22634" s="6"/>
      <c r="E22634" s="6"/>
      <c r="F22634" s="7"/>
    </row>
    <row r="22635" spans="1:6" x14ac:dyDescent="0.3">
      <c r="A22635" s="8"/>
      <c r="B22635" s="8"/>
      <c r="C22635" s="8"/>
      <c r="D22635" s="8"/>
      <c r="E22635" s="8"/>
      <c r="F22635" s="9"/>
    </row>
    <row r="22636" spans="1:6" x14ac:dyDescent="0.3">
      <c r="A22636" s="6"/>
      <c r="B22636" s="6"/>
      <c r="C22636" s="6"/>
      <c r="D22636" s="6"/>
      <c r="E22636" s="6"/>
      <c r="F22636" s="7"/>
    </row>
    <row r="22637" spans="1:6" x14ac:dyDescent="0.3">
      <c r="A22637" s="8"/>
      <c r="B22637" s="8"/>
      <c r="C22637" s="8"/>
      <c r="D22637" s="8"/>
      <c r="E22637" s="8"/>
      <c r="F22637" s="9"/>
    </row>
    <row r="22638" spans="1:6" x14ac:dyDescent="0.3">
      <c r="A22638" s="6"/>
      <c r="B22638" s="6"/>
      <c r="C22638" s="6"/>
      <c r="D22638" s="6"/>
      <c r="E22638" s="6"/>
      <c r="F22638" s="7"/>
    </row>
    <row r="22639" spans="1:6" x14ac:dyDescent="0.3">
      <c r="A22639" s="8"/>
      <c r="B22639" s="8"/>
      <c r="C22639" s="8"/>
      <c r="D22639" s="8"/>
      <c r="E22639" s="8"/>
      <c r="F22639" s="9"/>
    </row>
    <row r="22640" spans="1:6" x14ac:dyDescent="0.3">
      <c r="A22640" s="6"/>
      <c r="B22640" s="6"/>
      <c r="C22640" s="6"/>
      <c r="D22640" s="6"/>
      <c r="E22640" s="6"/>
      <c r="F22640" s="7"/>
    </row>
    <row r="22641" spans="1:6" x14ac:dyDescent="0.3">
      <c r="A22641" s="8"/>
      <c r="B22641" s="8"/>
      <c r="C22641" s="8"/>
      <c r="D22641" s="8"/>
      <c r="E22641" s="8"/>
      <c r="F22641" s="9"/>
    </row>
    <row r="22642" spans="1:6" x14ac:dyDescent="0.3">
      <c r="A22642" s="6"/>
      <c r="B22642" s="6"/>
      <c r="C22642" s="6"/>
      <c r="D22642" s="6"/>
      <c r="E22642" s="6"/>
      <c r="F22642" s="7"/>
    </row>
    <row r="22643" spans="1:6" x14ac:dyDescent="0.3">
      <c r="A22643" s="8"/>
      <c r="B22643" s="8"/>
      <c r="C22643" s="8"/>
      <c r="D22643" s="8"/>
      <c r="E22643" s="8"/>
      <c r="F22643" s="9"/>
    </row>
    <row r="22644" spans="1:6" x14ac:dyDescent="0.3">
      <c r="A22644" s="6"/>
      <c r="B22644" s="6"/>
      <c r="C22644" s="6"/>
      <c r="D22644" s="6"/>
      <c r="E22644" s="6"/>
      <c r="F22644" s="7"/>
    </row>
    <row r="22645" spans="1:6" x14ac:dyDescent="0.3">
      <c r="A22645" s="8"/>
      <c r="B22645" s="8"/>
      <c r="C22645" s="8"/>
      <c r="D22645" s="8"/>
      <c r="E22645" s="8"/>
      <c r="F22645" s="9"/>
    </row>
    <row r="22646" spans="1:6" x14ac:dyDescent="0.3">
      <c r="A22646" s="6"/>
      <c r="B22646" s="6"/>
      <c r="C22646" s="6"/>
      <c r="D22646" s="6"/>
      <c r="E22646" s="6"/>
      <c r="F22646" s="7"/>
    </row>
    <row r="22647" spans="1:6" x14ac:dyDescent="0.3">
      <c r="A22647" s="8"/>
      <c r="B22647" s="8"/>
      <c r="C22647" s="8"/>
      <c r="D22647" s="8"/>
      <c r="E22647" s="8"/>
      <c r="F22647" s="9"/>
    </row>
    <row r="22648" spans="1:6" x14ac:dyDescent="0.3">
      <c r="A22648" s="6"/>
      <c r="B22648" s="6"/>
      <c r="C22648" s="6"/>
      <c r="D22648" s="6"/>
      <c r="E22648" s="6"/>
      <c r="F22648" s="7"/>
    </row>
    <row r="22649" spans="1:6" x14ac:dyDescent="0.3">
      <c r="A22649" s="8"/>
      <c r="B22649" s="8"/>
      <c r="C22649" s="8"/>
      <c r="D22649" s="8"/>
      <c r="E22649" s="8"/>
      <c r="F22649" s="9"/>
    </row>
    <row r="22650" spans="1:6" x14ac:dyDescent="0.3">
      <c r="A22650" s="6"/>
      <c r="B22650" s="6"/>
      <c r="C22650" s="6"/>
      <c r="D22650" s="6"/>
      <c r="E22650" s="6"/>
      <c r="F22650" s="7"/>
    </row>
    <row r="22651" spans="1:6" x14ac:dyDescent="0.3">
      <c r="A22651" s="8"/>
      <c r="B22651" s="8"/>
      <c r="C22651" s="8"/>
      <c r="D22651" s="8"/>
      <c r="E22651" s="8"/>
      <c r="F22651" s="9"/>
    </row>
    <row r="22652" spans="1:6" x14ac:dyDescent="0.3">
      <c r="A22652" s="6"/>
      <c r="B22652" s="6"/>
      <c r="C22652" s="6"/>
      <c r="D22652" s="6"/>
      <c r="E22652" s="6"/>
      <c r="F22652" s="7"/>
    </row>
    <row r="22653" spans="1:6" x14ac:dyDescent="0.3">
      <c r="A22653" s="8"/>
      <c r="B22653" s="8"/>
      <c r="C22653" s="8"/>
      <c r="D22653" s="8"/>
      <c r="E22653" s="8"/>
      <c r="F22653" s="9"/>
    </row>
    <row r="22654" spans="1:6" x14ac:dyDescent="0.3">
      <c r="A22654" s="6"/>
      <c r="B22654" s="6"/>
      <c r="C22654" s="6"/>
      <c r="D22654" s="6"/>
      <c r="E22654" s="6"/>
      <c r="F22654" s="7"/>
    </row>
    <row r="22655" spans="1:6" x14ac:dyDescent="0.3">
      <c r="A22655" s="8"/>
      <c r="B22655" s="8"/>
      <c r="C22655" s="8"/>
      <c r="D22655" s="8"/>
      <c r="E22655" s="8"/>
      <c r="F22655" s="9"/>
    </row>
    <row r="22656" spans="1:6" x14ac:dyDescent="0.3">
      <c r="A22656" s="6"/>
      <c r="B22656" s="6"/>
      <c r="C22656" s="6"/>
      <c r="D22656" s="6"/>
      <c r="E22656" s="6"/>
      <c r="F22656" s="7"/>
    </row>
    <row r="22657" spans="1:6" x14ac:dyDescent="0.3">
      <c r="A22657" s="8"/>
      <c r="B22657" s="8"/>
      <c r="C22657" s="8"/>
      <c r="D22657" s="8"/>
      <c r="E22657" s="8"/>
      <c r="F22657" s="9"/>
    </row>
    <row r="22658" spans="1:6" x14ac:dyDescent="0.3">
      <c r="A22658" s="6"/>
      <c r="B22658" s="6"/>
      <c r="C22658" s="6"/>
      <c r="D22658" s="6"/>
      <c r="E22658" s="6"/>
      <c r="F22658" s="7"/>
    </row>
    <row r="22659" spans="1:6" x14ac:dyDescent="0.3">
      <c r="A22659" s="8"/>
      <c r="B22659" s="8"/>
      <c r="C22659" s="8"/>
      <c r="D22659" s="8"/>
      <c r="E22659" s="8"/>
      <c r="F22659" s="9"/>
    </row>
    <row r="22660" spans="1:6" x14ac:dyDescent="0.3">
      <c r="A22660" s="6"/>
      <c r="B22660" s="6"/>
      <c r="C22660" s="6"/>
      <c r="D22660" s="6"/>
      <c r="E22660" s="6"/>
      <c r="F22660" s="7"/>
    </row>
    <row r="22661" spans="1:6" x14ac:dyDescent="0.3">
      <c r="A22661" s="8"/>
      <c r="B22661" s="8"/>
      <c r="C22661" s="8"/>
      <c r="D22661" s="8"/>
      <c r="E22661" s="8"/>
      <c r="F22661" s="9"/>
    </row>
    <row r="22662" spans="1:6" x14ac:dyDescent="0.3">
      <c r="A22662" s="6"/>
      <c r="B22662" s="6"/>
      <c r="C22662" s="6"/>
      <c r="D22662" s="6"/>
      <c r="E22662" s="6"/>
      <c r="F22662" s="7"/>
    </row>
    <row r="22663" spans="1:6" x14ac:dyDescent="0.3">
      <c r="A22663" s="8"/>
      <c r="B22663" s="8"/>
      <c r="C22663" s="8"/>
      <c r="D22663" s="8"/>
      <c r="E22663" s="8"/>
      <c r="F22663" s="9"/>
    </row>
    <row r="22664" spans="1:6" x14ac:dyDescent="0.3">
      <c r="A22664" s="6"/>
      <c r="B22664" s="6"/>
      <c r="C22664" s="6"/>
      <c r="D22664" s="6"/>
      <c r="E22664" s="6"/>
      <c r="F22664" s="7"/>
    </row>
    <row r="22665" spans="1:6" x14ac:dyDescent="0.3">
      <c r="A22665" s="8"/>
      <c r="B22665" s="8"/>
      <c r="C22665" s="8"/>
      <c r="D22665" s="8"/>
      <c r="E22665" s="8"/>
      <c r="F22665" s="9"/>
    </row>
    <row r="22666" spans="1:6" x14ac:dyDescent="0.3">
      <c r="A22666" s="6"/>
      <c r="B22666" s="6"/>
      <c r="C22666" s="6"/>
      <c r="D22666" s="6"/>
      <c r="E22666" s="6"/>
      <c r="F22666" s="7"/>
    </row>
    <row r="22667" spans="1:6" x14ac:dyDescent="0.3">
      <c r="A22667" s="8"/>
      <c r="B22667" s="8"/>
      <c r="C22667" s="8"/>
      <c r="D22667" s="8"/>
      <c r="E22667" s="8"/>
      <c r="F22667" s="9"/>
    </row>
    <row r="22668" spans="1:6" x14ac:dyDescent="0.3">
      <c r="A22668" s="6"/>
      <c r="B22668" s="6"/>
      <c r="C22668" s="6"/>
      <c r="D22668" s="6"/>
      <c r="E22668" s="6"/>
      <c r="F22668" s="7"/>
    </row>
    <row r="22669" spans="1:6" x14ac:dyDescent="0.3">
      <c r="A22669" s="8"/>
      <c r="B22669" s="8"/>
      <c r="C22669" s="8"/>
      <c r="D22669" s="8"/>
      <c r="E22669" s="8"/>
      <c r="F22669" s="9"/>
    </row>
    <row r="22670" spans="1:6" x14ac:dyDescent="0.3">
      <c r="A22670" s="6"/>
      <c r="B22670" s="6"/>
      <c r="C22670" s="6"/>
      <c r="D22670" s="6"/>
      <c r="E22670" s="6"/>
      <c r="F22670" s="7"/>
    </row>
    <row r="22671" spans="1:6" x14ac:dyDescent="0.3">
      <c r="A22671" s="8"/>
      <c r="B22671" s="8"/>
      <c r="C22671" s="8"/>
      <c r="D22671" s="8"/>
      <c r="E22671" s="8"/>
      <c r="F22671" s="9"/>
    </row>
    <row r="22672" spans="1:6" x14ac:dyDescent="0.3">
      <c r="A22672" s="6"/>
      <c r="B22672" s="6"/>
      <c r="C22672" s="6"/>
      <c r="D22672" s="6"/>
      <c r="E22672" s="6"/>
      <c r="F22672" s="7"/>
    </row>
    <row r="22673" spans="1:6" x14ac:dyDescent="0.3">
      <c r="A22673" s="8"/>
      <c r="B22673" s="8"/>
      <c r="C22673" s="8"/>
      <c r="D22673" s="8"/>
      <c r="E22673" s="8"/>
      <c r="F22673" s="9"/>
    </row>
    <row r="22674" spans="1:6" x14ac:dyDescent="0.3">
      <c r="A22674" s="6"/>
      <c r="B22674" s="6"/>
      <c r="C22674" s="6"/>
      <c r="D22674" s="6"/>
      <c r="E22674" s="6"/>
      <c r="F22674" s="7"/>
    </row>
    <row r="22675" spans="1:6" x14ac:dyDescent="0.3">
      <c r="A22675" s="8"/>
      <c r="B22675" s="8"/>
      <c r="C22675" s="8"/>
      <c r="D22675" s="8"/>
      <c r="E22675" s="8"/>
      <c r="F22675" s="9"/>
    </row>
    <row r="22676" spans="1:6" x14ac:dyDescent="0.3">
      <c r="A22676" s="6"/>
      <c r="B22676" s="6"/>
      <c r="C22676" s="6"/>
      <c r="D22676" s="6"/>
      <c r="E22676" s="6"/>
      <c r="F22676" s="7"/>
    </row>
    <row r="22677" spans="1:6" x14ac:dyDescent="0.3">
      <c r="A22677" s="8"/>
      <c r="B22677" s="8"/>
      <c r="C22677" s="8"/>
      <c r="D22677" s="8"/>
      <c r="E22677" s="8"/>
      <c r="F22677" s="9"/>
    </row>
    <row r="22678" spans="1:6" x14ac:dyDescent="0.3">
      <c r="A22678" s="6"/>
      <c r="B22678" s="6"/>
      <c r="C22678" s="6"/>
      <c r="D22678" s="6"/>
      <c r="E22678" s="6"/>
      <c r="F22678" s="7"/>
    </row>
    <row r="22679" spans="1:6" x14ac:dyDescent="0.3">
      <c r="A22679" s="8"/>
      <c r="B22679" s="8"/>
      <c r="C22679" s="8"/>
      <c r="D22679" s="8"/>
      <c r="E22679" s="8"/>
      <c r="F22679" s="9"/>
    </row>
    <row r="22680" spans="1:6" x14ac:dyDescent="0.3">
      <c r="A22680" s="6"/>
      <c r="B22680" s="6"/>
      <c r="C22680" s="6"/>
      <c r="D22680" s="6"/>
      <c r="E22680" s="6"/>
      <c r="F22680" s="7"/>
    </row>
    <row r="22681" spans="1:6" x14ac:dyDescent="0.3">
      <c r="A22681" s="8"/>
      <c r="B22681" s="8"/>
      <c r="C22681" s="8"/>
      <c r="D22681" s="8"/>
      <c r="E22681" s="8"/>
      <c r="F22681" s="9"/>
    </row>
    <row r="22682" spans="1:6" x14ac:dyDescent="0.3">
      <c r="A22682" s="6"/>
      <c r="B22682" s="6"/>
      <c r="C22682" s="6"/>
      <c r="D22682" s="6"/>
      <c r="E22682" s="6"/>
      <c r="F22682" s="7"/>
    </row>
    <row r="22683" spans="1:6" x14ac:dyDescent="0.3">
      <c r="A22683" s="8"/>
      <c r="B22683" s="8"/>
      <c r="C22683" s="8"/>
      <c r="D22683" s="8"/>
      <c r="E22683" s="8"/>
      <c r="F22683" s="9"/>
    </row>
    <row r="22684" spans="1:6" x14ac:dyDescent="0.3">
      <c r="A22684" s="6"/>
      <c r="B22684" s="6"/>
      <c r="C22684" s="6"/>
      <c r="D22684" s="6"/>
      <c r="E22684" s="6"/>
      <c r="F22684" s="7"/>
    </row>
    <row r="22685" spans="1:6" x14ac:dyDescent="0.3">
      <c r="A22685" s="8"/>
      <c r="B22685" s="8"/>
      <c r="C22685" s="8"/>
      <c r="D22685" s="8"/>
      <c r="E22685" s="8"/>
      <c r="F22685" s="9"/>
    </row>
    <row r="22686" spans="1:6" x14ac:dyDescent="0.3">
      <c r="A22686" s="6"/>
      <c r="B22686" s="6"/>
      <c r="C22686" s="6"/>
      <c r="D22686" s="6"/>
      <c r="E22686" s="6"/>
      <c r="F22686" s="7"/>
    </row>
    <row r="22687" spans="1:6" x14ac:dyDescent="0.3">
      <c r="A22687" s="8"/>
      <c r="B22687" s="8"/>
      <c r="C22687" s="8"/>
      <c r="D22687" s="8"/>
      <c r="E22687" s="8"/>
      <c r="F22687" s="9"/>
    </row>
    <row r="22688" spans="1:6" x14ac:dyDescent="0.3">
      <c r="A22688" s="6"/>
      <c r="B22688" s="6"/>
      <c r="C22688" s="6"/>
      <c r="D22688" s="6"/>
      <c r="E22688" s="6"/>
      <c r="F22688" s="7"/>
    </row>
    <row r="22689" spans="1:6" x14ac:dyDescent="0.3">
      <c r="A22689" s="8"/>
      <c r="B22689" s="8"/>
      <c r="C22689" s="8"/>
      <c r="D22689" s="8"/>
      <c r="E22689" s="8"/>
      <c r="F22689" s="9"/>
    </row>
    <row r="22690" spans="1:6" x14ac:dyDescent="0.3">
      <c r="A22690" s="6"/>
      <c r="B22690" s="6"/>
      <c r="C22690" s="6"/>
      <c r="D22690" s="6"/>
      <c r="E22690" s="6"/>
      <c r="F22690" s="7"/>
    </row>
    <row r="22691" spans="1:6" x14ac:dyDescent="0.3">
      <c r="A22691" s="8"/>
      <c r="B22691" s="8"/>
      <c r="C22691" s="8"/>
      <c r="D22691" s="8"/>
      <c r="E22691" s="8"/>
      <c r="F22691" s="9"/>
    </row>
    <row r="22692" spans="1:6" x14ac:dyDescent="0.3">
      <c r="A22692" s="6"/>
      <c r="B22692" s="6"/>
      <c r="C22692" s="6"/>
      <c r="D22692" s="6"/>
      <c r="E22692" s="6"/>
      <c r="F22692" s="7"/>
    </row>
    <row r="22693" spans="1:6" x14ac:dyDescent="0.3">
      <c r="A22693" s="8"/>
      <c r="B22693" s="8"/>
      <c r="C22693" s="8"/>
      <c r="D22693" s="8"/>
      <c r="E22693" s="8"/>
      <c r="F22693" s="9"/>
    </row>
    <row r="22694" spans="1:6" x14ac:dyDescent="0.3">
      <c r="A22694" s="6"/>
      <c r="B22694" s="6"/>
      <c r="C22694" s="6"/>
      <c r="D22694" s="6"/>
      <c r="E22694" s="6"/>
      <c r="F22694" s="7"/>
    </row>
    <row r="22695" spans="1:6" x14ac:dyDescent="0.3">
      <c r="A22695" s="8"/>
      <c r="B22695" s="8"/>
      <c r="C22695" s="8"/>
      <c r="D22695" s="8"/>
      <c r="E22695" s="8"/>
      <c r="F22695" s="9"/>
    </row>
    <row r="22696" spans="1:6" x14ac:dyDescent="0.3">
      <c r="A22696" s="6"/>
      <c r="B22696" s="6"/>
      <c r="C22696" s="6"/>
      <c r="D22696" s="6"/>
      <c r="E22696" s="6"/>
      <c r="F22696" s="7"/>
    </row>
    <row r="22697" spans="1:6" x14ac:dyDescent="0.3">
      <c r="A22697" s="8"/>
      <c r="B22697" s="8"/>
      <c r="C22697" s="8"/>
      <c r="D22697" s="8"/>
      <c r="E22697" s="8"/>
      <c r="F22697" s="9"/>
    </row>
    <row r="22698" spans="1:6" x14ac:dyDescent="0.3">
      <c r="A22698" s="6"/>
      <c r="B22698" s="6"/>
      <c r="C22698" s="6"/>
      <c r="D22698" s="6"/>
      <c r="E22698" s="6"/>
      <c r="F22698" s="7"/>
    </row>
    <row r="22699" spans="1:6" x14ac:dyDescent="0.3">
      <c r="A22699" s="8"/>
      <c r="B22699" s="8"/>
      <c r="C22699" s="8"/>
      <c r="D22699" s="8"/>
      <c r="E22699" s="8"/>
      <c r="F22699" s="9"/>
    </row>
    <row r="22700" spans="1:6" x14ac:dyDescent="0.3">
      <c r="A22700" s="6"/>
      <c r="B22700" s="6"/>
      <c r="C22700" s="6"/>
      <c r="D22700" s="6"/>
      <c r="E22700" s="6"/>
      <c r="F22700" s="7"/>
    </row>
    <row r="22701" spans="1:6" x14ac:dyDescent="0.3">
      <c r="A22701" s="8"/>
      <c r="B22701" s="8"/>
      <c r="C22701" s="8"/>
      <c r="D22701" s="8"/>
      <c r="E22701" s="8"/>
      <c r="F22701" s="9"/>
    </row>
    <row r="22702" spans="1:6" x14ac:dyDescent="0.3">
      <c r="A22702" s="6"/>
      <c r="B22702" s="6"/>
      <c r="C22702" s="6"/>
      <c r="D22702" s="6"/>
      <c r="E22702" s="6"/>
      <c r="F22702" s="7"/>
    </row>
    <row r="22703" spans="1:6" x14ac:dyDescent="0.3">
      <c r="A22703" s="8"/>
      <c r="B22703" s="8"/>
      <c r="C22703" s="8"/>
      <c r="D22703" s="8"/>
      <c r="E22703" s="8"/>
      <c r="F22703" s="9"/>
    </row>
    <row r="22704" spans="1:6" x14ac:dyDescent="0.3">
      <c r="A22704" s="6"/>
      <c r="B22704" s="6"/>
      <c r="C22704" s="6"/>
      <c r="D22704" s="6"/>
      <c r="E22704" s="6"/>
      <c r="F22704" s="7"/>
    </row>
    <row r="22705" spans="1:6" x14ac:dyDescent="0.3">
      <c r="A22705" s="8"/>
      <c r="B22705" s="8"/>
      <c r="C22705" s="8"/>
      <c r="D22705" s="8"/>
      <c r="E22705" s="8"/>
      <c r="F22705" s="9"/>
    </row>
    <row r="22706" spans="1:6" x14ac:dyDescent="0.3">
      <c r="A22706" s="6"/>
      <c r="B22706" s="6"/>
      <c r="C22706" s="6"/>
      <c r="D22706" s="6"/>
      <c r="E22706" s="6"/>
      <c r="F22706" s="7"/>
    </row>
    <row r="22707" spans="1:6" x14ac:dyDescent="0.3">
      <c r="A22707" s="8"/>
      <c r="B22707" s="8"/>
      <c r="C22707" s="8"/>
      <c r="D22707" s="8"/>
      <c r="E22707" s="8"/>
      <c r="F22707" s="9"/>
    </row>
    <row r="22708" spans="1:6" x14ac:dyDescent="0.3">
      <c r="A22708" s="6"/>
      <c r="B22708" s="6"/>
      <c r="C22708" s="6"/>
      <c r="D22708" s="6"/>
      <c r="E22708" s="6"/>
      <c r="F22708" s="7"/>
    </row>
    <row r="22709" spans="1:6" x14ac:dyDescent="0.3">
      <c r="A22709" s="8"/>
      <c r="B22709" s="8"/>
      <c r="C22709" s="8"/>
      <c r="D22709" s="8"/>
      <c r="E22709" s="8"/>
      <c r="F22709" s="9"/>
    </row>
    <row r="22710" spans="1:6" x14ac:dyDescent="0.3">
      <c r="A22710" s="6"/>
      <c r="B22710" s="6"/>
      <c r="C22710" s="6"/>
      <c r="D22710" s="6"/>
      <c r="E22710" s="6"/>
      <c r="F22710" s="7"/>
    </row>
    <row r="22711" spans="1:6" x14ac:dyDescent="0.3">
      <c r="A22711" s="8"/>
      <c r="B22711" s="8"/>
      <c r="C22711" s="8"/>
      <c r="D22711" s="8"/>
      <c r="E22711" s="8"/>
      <c r="F22711" s="9"/>
    </row>
    <row r="22712" spans="1:6" x14ac:dyDescent="0.3">
      <c r="A22712" s="6"/>
      <c r="B22712" s="6"/>
      <c r="C22712" s="6"/>
      <c r="D22712" s="6"/>
      <c r="E22712" s="6"/>
      <c r="F22712" s="7"/>
    </row>
    <row r="22713" spans="1:6" x14ac:dyDescent="0.3">
      <c r="A22713" s="8"/>
      <c r="B22713" s="8"/>
      <c r="C22713" s="8"/>
      <c r="D22713" s="8"/>
      <c r="E22713" s="8"/>
      <c r="F22713" s="9"/>
    </row>
    <row r="22714" spans="1:6" x14ac:dyDescent="0.3">
      <c r="A22714" s="6"/>
      <c r="B22714" s="6"/>
      <c r="C22714" s="6"/>
      <c r="D22714" s="6"/>
      <c r="E22714" s="6"/>
      <c r="F22714" s="7"/>
    </row>
    <row r="22715" spans="1:6" x14ac:dyDescent="0.3">
      <c r="A22715" s="8"/>
      <c r="B22715" s="8"/>
      <c r="C22715" s="8"/>
      <c r="D22715" s="8"/>
      <c r="E22715" s="8"/>
      <c r="F22715" s="9"/>
    </row>
    <row r="22716" spans="1:6" x14ac:dyDescent="0.3">
      <c r="A22716" s="6"/>
      <c r="B22716" s="6"/>
      <c r="C22716" s="6"/>
      <c r="D22716" s="6"/>
      <c r="E22716" s="6"/>
      <c r="F22716" s="7"/>
    </row>
    <row r="22717" spans="1:6" x14ac:dyDescent="0.3">
      <c r="A22717" s="8"/>
      <c r="B22717" s="8"/>
      <c r="C22717" s="8"/>
      <c r="D22717" s="8"/>
      <c r="E22717" s="8"/>
      <c r="F22717" s="9"/>
    </row>
    <row r="22718" spans="1:6" x14ac:dyDescent="0.3">
      <c r="A22718" s="6"/>
      <c r="B22718" s="6"/>
      <c r="C22718" s="6"/>
      <c r="D22718" s="6"/>
      <c r="E22718" s="6"/>
      <c r="F22718" s="7"/>
    </row>
    <row r="22719" spans="1:6" x14ac:dyDescent="0.3">
      <c r="A22719" s="8"/>
      <c r="B22719" s="8"/>
      <c r="C22719" s="8"/>
      <c r="D22719" s="8"/>
      <c r="E22719" s="8"/>
      <c r="F22719" s="9"/>
    </row>
    <row r="22720" spans="1:6" x14ac:dyDescent="0.3">
      <c r="A22720" s="6"/>
      <c r="B22720" s="6"/>
      <c r="C22720" s="6"/>
      <c r="D22720" s="6"/>
      <c r="E22720" s="6"/>
      <c r="F22720" s="7"/>
    </row>
    <row r="22721" spans="1:6" x14ac:dyDescent="0.3">
      <c r="A22721" s="8"/>
      <c r="B22721" s="8"/>
      <c r="C22721" s="8"/>
      <c r="D22721" s="8"/>
      <c r="E22721" s="8"/>
      <c r="F22721" s="9"/>
    </row>
    <row r="22722" spans="1:6" x14ac:dyDescent="0.3">
      <c r="A22722" s="6"/>
      <c r="B22722" s="6"/>
      <c r="C22722" s="6"/>
      <c r="D22722" s="6"/>
      <c r="E22722" s="6"/>
      <c r="F22722" s="7"/>
    </row>
    <row r="22723" spans="1:6" x14ac:dyDescent="0.3">
      <c r="A22723" s="8"/>
      <c r="B22723" s="8"/>
      <c r="C22723" s="8"/>
      <c r="D22723" s="8"/>
      <c r="E22723" s="8"/>
      <c r="F22723" s="9"/>
    </row>
    <row r="22724" spans="1:6" x14ac:dyDescent="0.3">
      <c r="A22724" s="6"/>
      <c r="B22724" s="6"/>
      <c r="C22724" s="6"/>
      <c r="D22724" s="6"/>
      <c r="E22724" s="6"/>
      <c r="F22724" s="7"/>
    </row>
    <row r="22725" spans="1:6" x14ac:dyDescent="0.3">
      <c r="A22725" s="8"/>
      <c r="B22725" s="8"/>
      <c r="C22725" s="8"/>
      <c r="D22725" s="8"/>
      <c r="E22725" s="8"/>
      <c r="F22725" s="9"/>
    </row>
    <row r="22726" spans="1:6" x14ac:dyDescent="0.3">
      <c r="A22726" s="6"/>
      <c r="B22726" s="6"/>
      <c r="C22726" s="6"/>
      <c r="D22726" s="6"/>
      <c r="E22726" s="6"/>
      <c r="F22726" s="7"/>
    </row>
    <row r="22727" spans="1:6" x14ac:dyDescent="0.3">
      <c r="A22727" s="8"/>
      <c r="B22727" s="8"/>
      <c r="C22727" s="8"/>
      <c r="D22727" s="8"/>
      <c r="E22727" s="8"/>
      <c r="F22727" s="9"/>
    </row>
    <row r="22728" spans="1:6" x14ac:dyDescent="0.3">
      <c r="A22728" s="6"/>
      <c r="B22728" s="6"/>
      <c r="C22728" s="6"/>
      <c r="D22728" s="6"/>
      <c r="E22728" s="6"/>
      <c r="F22728" s="7"/>
    </row>
    <row r="22729" spans="1:6" x14ac:dyDescent="0.3">
      <c r="A22729" s="8"/>
      <c r="B22729" s="8"/>
      <c r="C22729" s="8"/>
      <c r="D22729" s="8"/>
      <c r="E22729" s="8"/>
      <c r="F22729" s="9"/>
    </row>
    <row r="22730" spans="1:6" x14ac:dyDescent="0.3">
      <c r="A22730" s="6"/>
      <c r="B22730" s="6"/>
      <c r="C22730" s="6"/>
      <c r="D22730" s="6"/>
      <c r="E22730" s="6"/>
      <c r="F22730" s="7"/>
    </row>
    <row r="22731" spans="1:6" x14ac:dyDescent="0.3">
      <c r="A22731" s="8"/>
      <c r="B22731" s="8"/>
      <c r="C22731" s="8"/>
      <c r="D22731" s="8"/>
      <c r="E22731" s="8"/>
      <c r="F22731" s="9"/>
    </row>
    <row r="22732" spans="1:6" x14ac:dyDescent="0.3">
      <c r="A22732" s="6"/>
      <c r="B22732" s="6"/>
      <c r="C22732" s="6"/>
      <c r="D22732" s="6"/>
      <c r="E22732" s="6"/>
      <c r="F22732" s="7"/>
    </row>
    <row r="22733" spans="1:6" x14ac:dyDescent="0.3">
      <c r="A22733" s="8"/>
      <c r="B22733" s="8"/>
      <c r="C22733" s="8"/>
      <c r="D22733" s="8"/>
      <c r="E22733" s="8"/>
      <c r="F22733" s="9"/>
    </row>
    <row r="22734" spans="1:6" x14ac:dyDescent="0.3">
      <c r="A22734" s="6"/>
      <c r="B22734" s="6"/>
      <c r="C22734" s="6"/>
      <c r="D22734" s="6"/>
      <c r="E22734" s="6"/>
      <c r="F22734" s="7"/>
    </row>
    <row r="22735" spans="1:6" x14ac:dyDescent="0.3">
      <c r="A22735" s="8"/>
      <c r="B22735" s="8"/>
      <c r="C22735" s="8"/>
      <c r="D22735" s="8"/>
      <c r="E22735" s="8"/>
      <c r="F22735" s="9"/>
    </row>
    <row r="22736" spans="1:6" x14ac:dyDescent="0.3">
      <c r="A22736" s="6"/>
      <c r="B22736" s="6"/>
      <c r="C22736" s="6"/>
      <c r="D22736" s="6"/>
      <c r="E22736" s="6"/>
      <c r="F22736" s="7"/>
    </row>
    <row r="22737" spans="1:6" x14ac:dyDescent="0.3">
      <c r="A22737" s="8"/>
      <c r="B22737" s="8"/>
      <c r="C22737" s="8"/>
      <c r="D22737" s="8"/>
      <c r="E22737" s="8"/>
      <c r="F22737" s="9"/>
    </row>
    <row r="22738" spans="1:6" x14ac:dyDescent="0.3">
      <c r="A22738" s="6"/>
      <c r="B22738" s="6"/>
      <c r="C22738" s="6"/>
      <c r="D22738" s="6"/>
      <c r="E22738" s="6"/>
      <c r="F22738" s="7"/>
    </row>
    <row r="22739" spans="1:6" x14ac:dyDescent="0.3">
      <c r="A22739" s="8"/>
      <c r="B22739" s="8"/>
      <c r="C22739" s="8"/>
      <c r="D22739" s="8"/>
      <c r="E22739" s="8"/>
      <c r="F22739" s="9"/>
    </row>
    <row r="22740" spans="1:6" x14ac:dyDescent="0.3">
      <c r="A22740" s="6"/>
      <c r="B22740" s="6"/>
      <c r="C22740" s="6"/>
      <c r="D22740" s="6"/>
      <c r="E22740" s="6"/>
      <c r="F22740" s="7"/>
    </row>
    <row r="22741" spans="1:6" x14ac:dyDescent="0.3">
      <c r="A22741" s="8"/>
      <c r="B22741" s="8"/>
      <c r="C22741" s="8"/>
      <c r="D22741" s="8"/>
      <c r="E22741" s="8"/>
      <c r="F22741" s="9"/>
    </row>
    <row r="22742" spans="1:6" x14ac:dyDescent="0.3">
      <c r="A22742" s="6"/>
      <c r="B22742" s="6"/>
      <c r="C22742" s="6"/>
      <c r="D22742" s="6"/>
      <c r="E22742" s="6"/>
      <c r="F22742" s="7"/>
    </row>
    <row r="22743" spans="1:6" x14ac:dyDescent="0.3">
      <c r="A22743" s="8"/>
      <c r="B22743" s="8"/>
      <c r="C22743" s="8"/>
      <c r="D22743" s="8"/>
      <c r="E22743" s="8"/>
      <c r="F22743" s="9"/>
    </row>
    <row r="22744" spans="1:6" x14ac:dyDescent="0.3">
      <c r="A22744" s="6"/>
      <c r="B22744" s="6"/>
      <c r="C22744" s="6"/>
      <c r="D22744" s="6"/>
      <c r="E22744" s="6"/>
      <c r="F22744" s="7"/>
    </row>
    <row r="22745" spans="1:6" x14ac:dyDescent="0.3">
      <c r="A22745" s="8"/>
      <c r="B22745" s="8"/>
      <c r="C22745" s="8"/>
      <c r="D22745" s="8"/>
      <c r="E22745" s="8"/>
      <c r="F22745" s="9"/>
    </row>
    <row r="22746" spans="1:6" x14ac:dyDescent="0.3">
      <c r="A22746" s="6"/>
      <c r="B22746" s="6"/>
      <c r="C22746" s="6"/>
      <c r="D22746" s="6"/>
      <c r="E22746" s="6"/>
      <c r="F22746" s="7"/>
    </row>
    <row r="22747" spans="1:6" x14ac:dyDescent="0.3">
      <c r="A22747" s="8"/>
      <c r="B22747" s="8"/>
      <c r="C22747" s="8"/>
      <c r="D22747" s="8"/>
      <c r="E22747" s="8"/>
      <c r="F22747" s="9"/>
    </row>
    <row r="22748" spans="1:6" x14ac:dyDescent="0.3">
      <c r="A22748" s="6"/>
      <c r="B22748" s="6"/>
      <c r="C22748" s="6"/>
      <c r="D22748" s="6"/>
      <c r="E22748" s="6"/>
      <c r="F22748" s="7"/>
    </row>
    <row r="22749" spans="1:6" x14ac:dyDescent="0.3">
      <c r="A22749" s="8"/>
      <c r="B22749" s="8"/>
      <c r="C22749" s="8"/>
      <c r="D22749" s="8"/>
      <c r="E22749" s="8"/>
      <c r="F22749" s="9"/>
    </row>
    <row r="22750" spans="1:6" x14ac:dyDescent="0.3">
      <c r="A22750" s="6"/>
      <c r="B22750" s="6"/>
      <c r="C22750" s="6"/>
      <c r="D22750" s="6"/>
      <c r="E22750" s="6"/>
      <c r="F22750" s="7"/>
    </row>
    <row r="22751" spans="1:6" x14ac:dyDescent="0.3">
      <c r="A22751" s="8"/>
      <c r="B22751" s="8"/>
      <c r="C22751" s="8"/>
      <c r="D22751" s="8"/>
      <c r="E22751" s="8"/>
      <c r="F22751" s="9"/>
    </row>
    <row r="22752" spans="1:6" x14ac:dyDescent="0.3">
      <c r="A22752" s="6"/>
      <c r="B22752" s="6"/>
      <c r="C22752" s="6"/>
      <c r="D22752" s="6"/>
      <c r="E22752" s="6"/>
      <c r="F22752" s="7"/>
    </row>
    <row r="22753" spans="1:6" x14ac:dyDescent="0.3">
      <c r="A22753" s="8"/>
      <c r="B22753" s="8"/>
      <c r="C22753" s="8"/>
      <c r="D22753" s="8"/>
      <c r="E22753" s="8"/>
      <c r="F22753" s="9"/>
    </row>
    <row r="22754" spans="1:6" x14ac:dyDescent="0.3">
      <c r="A22754" s="6"/>
      <c r="B22754" s="6"/>
      <c r="C22754" s="6"/>
      <c r="D22754" s="6"/>
      <c r="E22754" s="6"/>
      <c r="F22754" s="7"/>
    </row>
    <row r="22755" spans="1:6" x14ac:dyDescent="0.3">
      <c r="A22755" s="8"/>
      <c r="B22755" s="8"/>
      <c r="C22755" s="8"/>
      <c r="D22755" s="8"/>
      <c r="E22755" s="8"/>
      <c r="F22755" s="9"/>
    </row>
    <row r="22756" spans="1:6" x14ac:dyDescent="0.3">
      <c r="A22756" s="6"/>
      <c r="B22756" s="6"/>
      <c r="C22756" s="6"/>
      <c r="D22756" s="6"/>
      <c r="E22756" s="6"/>
      <c r="F22756" s="7"/>
    </row>
    <row r="22757" spans="1:6" x14ac:dyDescent="0.3">
      <c r="A22757" s="8"/>
      <c r="B22757" s="8"/>
      <c r="C22757" s="8"/>
      <c r="D22757" s="8"/>
      <c r="E22757" s="8"/>
      <c r="F22757" s="9"/>
    </row>
    <row r="22758" spans="1:6" x14ac:dyDescent="0.3">
      <c r="A22758" s="6"/>
      <c r="B22758" s="6"/>
      <c r="C22758" s="6"/>
      <c r="D22758" s="6"/>
      <c r="E22758" s="6"/>
      <c r="F22758" s="7"/>
    </row>
    <row r="22759" spans="1:6" x14ac:dyDescent="0.3">
      <c r="A22759" s="8"/>
      <c r="B22759" s="8"/>
      <c r="C22759" s="8"/>
      <c r="D22759" s="8"/>
      <c r="E22759" s="8"/>
      <c r="F22759" s="9"/>
    </row>
    <row r="22760" spans="1:6" x14ac:dyDescent="0.3">
      <c r="A22760" s="6"/>
      <c r="B22760" s="6"/>
      <c r="C22760" s="6"/>
      <c r="D22760" s="6"/>
      <c r="E22760" s="6"/>
      <c r="F22760" s="7"/>
    </row>
    <row r="22761" spans="1:6" x14ac:dyDescent="0.3">
      <c r="A22761" s="8"/>
      <c r="B22761" s="8"/>
      <c r="C22761" s="8"/>
      <c r="D22761" s="8"/>
      <c r="E22761" s="8"/>
      <c r="F22761" s="9"/>
    </row>
    <row r="22762" spans="1:6" x14ac:dyDescent="0.3">
      <c r="A22762" s="6"/>
      <c r="B22762" s="6"/>
      <c r="C22762" s="6"/>
      <c r="D22762" s="6"/>
      <c r="E22762" s="6"/>
      <c r="F22762" s="7"/>
    </row>
    <row r="22763" spans="1:6" x14ac:dyDescent="0.3">
      <c r="A22763" s="8"/>
      <c r="B22763" s="8"/>
      <c r="C22763" s="8"/>
      <c r="D22763" s="8"/>
      <c r="E22763" s="8"/>
      <c r="F22763" s="9"/>
    </row>
    <row r="22764" spans="1:6" x14ac:dyDescent="0.3">
      <c r="A22764" s="6"/>
      <c r="B22764" s="6"/>
      <c r="C22764" s="6"/>
      <c r="D22764" s="6"/>
      <c r="E22764" s="6"/>
      <c r="F22764" s="7"/>
    </row>
    <row r="22765" spans="1:6" x14ac:dyDescent="0.3">
      <c r="A22765" s="8"/>
      <c r="B22765" s="8"/>
      <c r="C22765" s="8"/>
      <c r="D22765" s="8"/>
      <c r="E22765" s="8"/>
      <c r="F22765" s="9"/>
    </row>
    <row r="22766" spans="1:6" x14ac:dyDescent="0.3">
      <c r="A22766" s="6"/>
      <c r="B22766" s="6"/>
      <c r="C22766" s="6"/>
      <c r="D22766" s="6"/>
      <c r="E22766" s="6"/>
      <c r="F22766" s="7"/>
    </row>
    <row r="22767" spans="1:6" x14ac:dyDescent="0.3">
      <c r="A22767" s="8"/>
      <c r="B22767" s="8"/>
      <c r="C22767" s="8"/>
      <c r="D22767" s="8"/>
      <c r="E22767" s="8"/>
      <c r="F22767" s="9"/>
    </row>
    <row r="22768" spans="1:6" x14ac:dyDescent="0.3">
      <c r="A22768" s="6"/>
      <c r="B22768" s="6"/>
      <c r="C22768" s="6"/>
      <c r="D22768" s="6"/>
      <c r="E22768" s="6"/>
      <c r="F22768" s="7"/>
    </row>
    <row r="22769" spans="1:6" x14ac:dyDescent="0.3">
      <c r="A22769" s="8"/>
      <c r="B22769" s="8"/>
      <c r="C22769" s="8"/>
      <c r="D22769" s="8"/>
      <c r="E22769" s="8"/>
      <c r="F22769" s="9"/>
    </row>
    <row r="22770" spans="1:6" x14ac:dyDescent="0.3">
      <c r="A22770" s="6"/>
      <c r="B22770" s="6"/>
      <c r="C22770" s="6"/>
      <c r="D22770" s="6"/>
      <c r="E22770" s="6"/>
      <c r="F22770" s="7"/>
    </row>
    <row r="22771" spans="1:6" x14ac:dyDescent="0.3">
      <c r="A22771" s="8"/>
      <c r="B22771" s="8"/>
      <c r="C22771" s="8"/>
      <c r="D22771" s="8"/>
      <c r="E22771" s="8"/>
      <c r="F22771" s="9"/>
    </row>
    <row r="22772" spans="1:6" x14ac:dyDescent="0.3">
      <c r="A22772" s="6"/>
      <c r="B22772" s="6"/>
      <c r="C22772" s="6"/>
      <c r="D22772" s="6"/>
      <c r="E22772" s="6"/>
      <c r="F22772" s="7"/>
    </row>
    <row r="22773" spans="1:6" x14ac:dyDescent="0.3">
      <c r="A22773" s="8"/>
      <c r="B22773" s="8"/>
      <c r="C22773" s="8"/>
      <c r="D22773" s="8"/>
      <c r="E22773" s="8"/>
      <c r="F22773" s="9"/>
    </row>
    <row r="22774" spans="1:6" x14ac:dyDescent="0.3">
      <c r="A22774" s="6"/>
      <c r="B22774" s="6"/>
      <c r="C22774" s="6"/>
      <c r="D22774" s="6"/>
      <c r="E22774" s="6"/>
      <c r="F22774" s="7"/>
    </row>
    <row r="22775" spans="1:6" x14ac:dyDescent="0.3">
      <c r="A22775" s="8"/>
      <c r="B22775" s="8"/>
      <c r="C22775" s="8"/>
      <c r="D22775" s="8"/>
      <c r="E22775" s="8"/>
      <c r="F22775" s="9"/>
    </row>
    <row r="22776" spans="1:6" x14ac:dyDescent="0.3">
      <c r="A22776" s="6"/>
      <c r="B22776" s="6"/>
      <c r="C22776" s="6"/>
      <c r="D22776" s="6"/>
      <c r="E22776" s="6"/>
      <c r="F22776" s="7"/>
    </row>
    <row r="22777" spans="1:6" x14ac:dyDescent="0.3">
      <c r="A22777" s="8"/>
      <c r="B22777" s="8"/>
      <c r="C22777" s="8"/>
      <c r="D22777" s="8"/>
      <c r="E22777" s="8"/>
      <c r="F22777" s="9"/>
    </row>
    <row r="22778" spans="1:6" x14ac:dyDescent="0.3">
      <c r="A22778" s="6"/>
      <c r="B22778" s="6"/>
      <c r="C22778" s="6"/>
      <c r="D22778" s="6"/>
      <c r="E22778" s="6"/>
      <c r="F22778" s="7"/>
    </row>
    <row r="22779" spans="1:6" x14ac:dyDescent="0.3">
      <c r="A22779" s="8"/>
      <c r="B22779" s="8"/>
      <c r="C22779" s="8"/>
      <c r="D22779" s="8"/>
      <c r="E22779" s="8"/>
      <c r="F22779" s="9"/>
    </row>
    <row r="22780" spans="1:6" x14ac:dyDescent="0.3">
      <c r="A22780" s="6"/>
      <c r="B22780" s="6"/>
      <c r="C22780" s="6"/>
      <c r="D22780" s="6"/>
      <c r="E22780" s="6"/>
      <c r="F22780" s="7"/>
    </row>
    <row r="22781" spans="1:6" x14ac:dyDescent="0.3">
      <c r="A22781" s="8"/>
      <c r="B22781" s="8"/>
      <c r="C22781" s="8"/>
      <c r="D22781" s="8"/>
      <c r="E22781" s="8"/>
      <c r="F22781" s="9"/>
    </row>
    <row r="22782" spans="1:6" x14ac:dyDescent="0.3">
      <c r="A22782" s="6"/>
      <c r="B22782" s="6"/>
      <c r="C22782" s="6"/>
      <c r="D22782" s="6"/>
      <c r="E22782" s="6"/>
      <c r="F22782" s="7"/>
    </row>
    <row r="22783" spans="1:6" x14ac:dyDescent="0.3">
      <c r="A22783" s="8"/>
      <c r="B22783" s="8"/>
      <c r="C22783" s="8"/>
      <c r="D22783" s="8"/>
      <c r="E22783" s="8"/>
      <c r="F22783" s="9"/>
    </row>
    <row r="22784" spans="1:6" x14ac:dyDescent="0.3">
      <c r="A22784" s="6"/>
      <c r="B22784" s="6"/>
      <c r="C22784" s="6"/>
      <c r="D22784" s="6"/>
      <c r="E22784" s="6"/>
      <c r="F22784" s="7"/>
    </row>
    <row r="22785" spans="1:6" x14ac:dyDescent="0.3">
      <c r="A22785" s="8"/>
      <c r="B22785" s="8"/>
      <c r="C22785" s="8"/>
      <c r="D22785" s="8"/>
      <c r="E22785" s="8"/>
      <c r="F22785" s="9"/>
    </row>
    <row r="22786" spans="1:6" x14ac:dyDescent="0.3">
      <c r="A22786" s="6"/>
      <c r="B22786" s="6"/>
      <c r="C22786" s="6"/>
      <c r="D22786" s="6"/>
      <c r="E22786" s="6"/>
      <c r="F22786" s="7"/>
    </row>
    <row r="22787" spans="1:6" x14ac:dyDescent="0.3">
      <c r="A22787" s="8"/>
      <c r="B22787" s="8"/>
      <c r="C22787" s="8"/>
      <c r="D22787" s="8"/>
      <c r="E22787" s="8"/>
      <c r="F22787" s="9"/>
    </row>
    <row r="22788" spans="1:6" x14ac:dyDescent="0.3">
      <c r="A22788" s="6"/>
      <c r="B22788" s="6"/>
      <c r="C22788" s="6"/>
      <c r="D22788" s="6"/>
      <c r="E22788" s="6"/>
      <c r="F22788" s="7"/>
    </row>
    <row r="22789" spans="1:6" x14ac:dyDescent="0.3">
      <c r="A22789" s="8"/>
      <c r="B22789" s="8"/>
      <c r="C22789" s="8"/>
      <c r="D22789" s="8"/>
      <c r="E22789" s="8"/>
      <c r="F22789" s="9"/>
    </row>
    <row r="22790" spans="1:6" x14ac:dyDescent="0.3">
      <c r="A22790" s="6"/>
      <c r="B22790" s="6"/>
      <c r="C22790" s="6"/>
      <c r="D22790" s="6"/>
      <c r="E22790" s="6"/>
      <c r="F22790" s="7"/>
    </row>
    <row r="22791" spans="1:6" x14ac:dyDescent="0.3">
      <c r="A22791" s="8"/>
      <c r="B22791" s="8"/>
      <c r="C22791" s="8"/>
      <c r="D22791" s="8"/>
      <c r="E22791" s="8"/>
      <c r="F22791" s="9"/>
    </row>
    <row r="22792" spans="1:6" x14ac:dyDescent="0.3">
      <c r="A22792" s="6"/>
      <c r="B22792" s="6"/>
      <c r="C22792" s="6"/>
      <c r="D22792" s="6"/>
      <c r="E22792" s="6"/>
      <c r="F22792" s="7"/>
    </row>
    <row r="22793" spans="1:6" x14ac:dyDescent="0.3">
      <c r="A22793" s="8"/>
      <c r="B22793" s="8"/>
      <c r="C22793" s="8"/>
      <c r="D22793" s="8"/>
      <c r="E22793" s="8"/>
      <c r="F22793" s="9"/>
    </row>
    <row r="22794" spans="1:6" x14ac:dyDescent="0.3">
      <c r="A22794" s="6"/>
      <c r="B22794" s="6"/>
      <c r="C22794" s="6"/>
      <c r="D22794" s="6"/>
      <c r="E22794" s="6"/>
      <c r="F22794" s="7"/>
    </row>
    <row r="22795" spans="1:6" x14ac:dyDescent="0.3">
      <c r="A22795" s="8"/>
      <c r="B22795" s="8"/>
      <c r="C22795" s="8"/>
      <c r="D22795" s="8"/>
      <c r="E22795" s="8"/>
      <c r="F22795" s="9"/>
    </row>
    <row r="22796" spans="1:6" x14ac:dyDescent="0.3">
      <c r="A22796" s="6"/>
      <c r="B22796" s="6"/>
      <c r="C22796" s="6"/>
      <c r="D22796" s="6"/>
      <c r="E22796" s="6"/>
      <c r="F22796" s="7"/>
    </row>
    <row r="22797" spans="1:6" x14ac:dyDescent="0.3">
      <c r="A22797" s="8"/>
      <c r="B22797" s="8"/>
      <c r="C22797" s="8"/>
      <c r="D22797" s="8"/>
      <c r="E22797" s="8"/>
      <c r="F22797" s="9"/>
    </row>
    <row r="22798" spans="1:6" x14ac:dyDescent="0.3">
      <c r="A22798" s="6"/>
      <c r="B22798" s="6"/>
      <c r="C22798" s="6"/>
      <c r="D22798" s="6"/>
      <c r="E22798" s="6"/>
      <c r="F22798" s="7"/>
    </row>
    <row r="22799" spans="1:6" x14ac:dyDescent="0.3">
      <c r="A22799" s="8"/>
      <c r="B22799" s="8"/>
      <c r="C22799" s="8"/>
      <c r="D22799" s="8"/>
      <c r="E22799" s="8"/>
      <c r="F22799" s="9"/>
    </row>
    <row r="22800" spans="1:6" x14ac:dyDescent="0.3">
      <c r="A22800" s="6"/>
      <c r="B22800" s="6"/>
      <c r="C22800" s="6"/>
      <c r="D22800" s="6"/>
      <c r="E22800" s="6"/>
      <c r="F22800" s="7"/>
    </row>
    <row r="22801" spans="1:6" x14ac:dyDescent="0.3">
      <c r="A22801" s="8"/>
      <c r="B22801" s="8"/>
      <c r="C22801" s="8"/>
      <c r="D22801" s="8"/>
      <c r="E22801" s="8"/>
      <c r="F22801" s="9"/>
    </row>
    <row r="22802" spans="1:6" x14ac:dyDescent="0.3">
      <c r="A22802" s="6"/>
      <c r="B22802" s="6"/>
      <c r="C22802" s="6"/>
      <c r="D22802" s="6"/>
      <c r="E22802" s="6"/>
      <c r="F22802" s="7"/>
    </row>
    <row r="22803" spans="1:6" x14ac:dyDescent="0.3">
      <c r="A22803" s="8"/>
      <c r="B22803" s="8"/>
      <c r="C22803" s="8"/>
      <c r="D22803" s="8"/>
      <c r="E22803" s="8"/>
      <c r="F22803" s="9"/>
    </row>
    <row r="22804" spans="1:6" x14ac:dyDescent="0.3">
      <c r="A22804" s="6"/>
      <c r="B22804" s="6"/>
      <c r="C22804" s="6"/>
      <c r="D22804" s="6"/>
      <c r="E22804" s="6"/>
      <c r="F22804" s="7"/>
    </row>
    <row r="22805" spans="1:6" x14ac:dyDescent="0.3">
      <c r="A22805" s="8"/>
      <c r="B22805" s="8"/>
      <c r="C22805" s="8"/>
      <c r="D22805" s="8"/>
      <c r="E22805" s="8"/>
      <c r="F22805" s="9"/>
    </row>
    <row r="22806" spans="1:6" x14ac:dyDescent="0.3">
      <c r="A22806" s="6"/>
      <c r="B22806" s="6"/>
      <c r="C22806" s="6"/>
      <c r="D22806" s="6"/>
      <c r="E22806" s="6"/>
      <c r="F22806" s="7"/>
    </row>
    <row r="22807" spans="1:6" x14ac:dyDescent="0.3">
      <c r="A22807" s="8"/>
      <c r="B22807" s="8"/>
      <c r="C22807" s="8"/>
      <c r="D22807" s="8"/>
      <c r="E22807" s="8"/>
      <c r="F22807" s="9"/>
    </row>
    <row r="22808" spans="1:6" x14ac:dyDescent="0.3">
      <c r="A22808" s="6"/>
      <c r="B22808" s="6"/>
      <c r="C22808" s="6"/>
      <c r="D22808" s="6"/>
      <c r="E22808" s="6"/>
      <c r="F22808" s="7"/>
    </row>
    <row r="22809" spans="1:6" x14ac:dyDescent="0.3">
      <c r="A22809" s="8"/>
      <c r="B22809" s="8"/>
      <c r="C22809" s="8"/>
      <c r="D22809" s="8"/>
      <c r="E22809" s="8"/>
      <c r="F22809" s="9"/>
    </row>
    <row r="22810" spans="1:6" x14ac:dyDescent="0.3">
      <c r="A22810" s="6"/>
      <c r="B22810" s="6"/>
      <c r="C22810" s="6"/>
      <c r="D22810" s="6"/>
      <c r="E22810" s="6"/>
      <c r="F22810" s="7"/>
    </row>
    <row r="22811" spans="1:6" x14ac:dyDescent="0.3">
      <c r="A22811" s="8"/>
      <c r="B22811" s="8"/>
      <c r="C22811" s="8"/>
      <c r="D22811" s="8"/>
      <c r="E22811" s="8"/>
      <c r="F22811" s="9"/>
    </row>
    <row r="22812" spans="1:6" x14ac:dyDescent="0.3">
      <c r="A22812" s="6"/>
      <c r="B22812" s="6"/>
      <c r="C22812" s="6"/>
      <c r="D22812" s="6"/>
      <c r="E22812" s="6"/>
      <c r="F22812" s="7"/>
    </row>
    <row r="22813" spans="1:6" x14ac:dyDescent="0.3">
      <c r="A22813" s="8"/>
      <c r="B22813" s="8"/>
      <c r="C22813" s="8"/>
      <c r="D22813" s="8"/>
      <c r="E22813" s="8"/>
      <c r="F22813" s="9"/>
    </row>
    <row r="22814" spans="1:6" x14ac:dyDescent="0.3">
      <c r="A22814" s="6"/>
      <c r="B22814" s="6"/>
      <c r="C22814" s="6"/>
      <c r="D22814" s="6"/>
      <c r="E22814" s="6"/>
      <c r="F22814" s="7"/>
    </row>
    <row r="22815" spans="1:6" x14ac:dyDescent="0.3">
      <c r="A22815" s="8"/>
      <c r="B22815" s="8"/>
      <c r="C22815" s="8"/>
      <c r="D22815" s="8"/>
      <c r="E22815" s="8"/>
      <c r="F22815" s="9"/>
    </row>
    <row r="22816" spans="1:6" x14ac:dyDescent="0.3">
      <c r="A22816" s="6"/>
      <c r="B22816" s="6"/>
      <c r="C22816" s="6"/>
      <c r="D22816" s="6"/>
      <c r="E22816" s="6"/>
      <c r="F22816" s="7"/>
    </row>
    <row r="22817" spans="1:6" x14ac:dyDescent="0.3">
      <c r="A22817" s="8"/>
      <c r="B22817" s="8"/>
      <c r="C22817" s="8"/>
      <c r="D22817" s="8"/>
      <c r="E22817" s="8"/>
      <c r="F22817" s="9"/>
    </row>
    <row r="22818" spans="1:6" x14ac:dyDescent="0.3">
      <c r="A22818" s="6"/>
      <c r="B22818" s="6"/>
      <c r="C22818" s="6"/>
      <c r="D22818" s="6"/>
      <c r="E22818" s="6"/>
      <c r="F22818" s="7"/>
    </row>
    <row r="22819" spans="1:6" x14ac:dyDescent="0.3">
      <c r="A22819" s="8"/>
      <c r="B22819" s="8"/>
      <c r="C22819" s="8"/>
      <c r="D22819" s="8"/>
      <c r="E22819" s="8"/>
      <c r="F22819" s="9"/>
    </row>
    <row r="22820" spans="1:6" x14ac:dyDescent="0.3">
      <c r="A22820" s="6"/>
      <c r="B22820" s="6"/>
      <c r="C22820" s="6"/>
      <c r="D22820" s="6"/>
      <c r="E22820" s="6"/>
      <c r="F22820" s="7"/>
    </row>
    <row r="22821" spans="1:6" x14ac:dyDescent="0.3">
      <c r="A22821" s="8"/>
      <c r="B22821" s="8"/>
      <c r="C22821" s="8"/>
      <c r="D22821" s="8"/>
      <c r="E22821" s="8"/>
      <c r="F22821" s="9"/>
    </row>
    <row r="22822" spans="1:6" x14ac:dyDescent="0.3">
      <c r="A22822" s="6"/>
      <c r="B22822" s="6"/>
      <c r="C22822" s="6"/>
      <c r="D22822" s="6"/>
      <c r="E22822" s="6"/>
      <c r="F22822" s="7"/>
    </row>
    <row r="22823" spans="1:6" x14ac:dyDescent="0.3">
      <c r="A22823" s="8"/>
      <c r="B22823" s="8"/>
      <c r="C22823" s="8"/>
      <c r="D22823" s="8"/>
      <c r="E22823" s="8"/>
      <c r="F22823" s="9"/>
    </row>
    <row r="22824" spans="1:6" x14ac:dyDescent="0.3">
      <c r="A22824" s="6"/>
      <c r="B22824" s="6"/>
      <c r="C22824" s="6"/>
      <c r="D22824" s="6"/>
      <c r="E22824" s="6"/>
      <c r="F22824" s="7"/>
    </row>
    <row r="22825" spans="1:6" x14ac:dyDescent="0.3">
      <c r="A22825" s="8"/>
      <c r="B22825" s="8"/>
      <c r="C22825" s="8"/>
      <c r="D22825" s="8"/>
      <c r="E22825" s="8"/>
      <c r="F22825" s="9"/>
    </row>
    <row r="22826" spans="1:6" x14ac:dyDescent="0.3">
      <c r="A22826" s="6"/>
      <c r="B22826" s="6"/>
      <c r="C22826" s="6"/>
      <c r="D22826" s="6"/>
      <c r="E22826" s="6"/>
      <c r="F22826" s="7"/>
    </row>
    <row r="22827" spans="1:6" x14ac:dyDescent="0.3">
      <c r="A22827" s="8"/>
      <c r="B22827" s="8"/>
      <c r="C22827" s="8"/>
      <c r="D22827" s="8"/>
      <c r="E22827" s="8"/>
      <c r="F22827" s="9"/>
    </row>
    <row r="22828" spans="1:6" x14ac:dyDescent="0.3">
      <c r="A22828" s="6"/>
      <c r="B22828" s="6"/>
      <c r="C22828" s="6"/>
      <c r="D22828" s="6"/>
      <c r="E22828" s="6"/>
      <c r="F22828" s="7"/>
    </row>
    <row r="22829" spans="1:6" x14ac:dyDescent="0.3">
      <c r="A22829" s="8"/>
      <c r="B22829" s="8"/>
      <c r="C22829" s="8"/>
      <c r="D22829" s="8"/>
      <c r="E22829" s="8"/>
      <c r="F22829" s="9"/>
    </row>
    <row r="22830" spans="1:6" x14ac:dyDescent="0.3">
      <c r="A22830" s="6"/>
      <c r="B22830" s="6"/>
      <c r="C22830" s="6"/>
      <c r="D22830" s="6"/>
      <c r="E22830" s="6"/>
      <c r="F22830" s="7"/>
    </row>
    <row r="22831" spans="1:6" x14ac:dyDescent="0.3">
      <c r="A22831" s="8"/>
      <c r="B22831" s="8"/>
      <c r="C22831" s="8"/>
      <c r="D22831" s="8"/>
      <c r="E22831" s="8"/>
      <c r="F22831" s="9"/>
    </row>
    <row r="22832" spans="1:6" x14ac:dyDescent="0.3">
      <c r="A22832" s="6"/>
      <c r="B22832" s="6"/>
      <c r="C22832" s="6"/>
      <c r="D22832" s="6"/>
      <c r="E22832" s="6"/>
      <c r="F22832" s="7"/>
    </row>
    <row r="22833" spans="1:6" x14ac:dyDescent="0.3">
      <c r="A22833" s="8"/>
      <c r="B22833" s="8"/>
      <c r="C22833" s="8"/>
      <c r="D22833" s="8"/>
      <c r="E22833" s="8"/>
      <c r="F22833" s="9"/>
    </row>
    <row r="22834" spans="1:6" x14ac:dyDescent="0.3">
      <c r="A22834" s="6"/>
      <c r="B22834" s="6"/>
      <c r="C22834" s="6"/>
      <c r="D22834" s="6"/>
      <c r="E22834" s="6"/>
      <c r="F22834" s="7"/>
    </row>
    <row r="22835" spans="1:6" x14ac:dyDescent="0.3">
      <c r="A22835" s="8"/>
      <c r="B22835" s="8"/>
      <c r="C22835" s="8"/>
      <c r="D22835" s="8"/>
      <c r="E22835" s="8"/>
      <c r="F22835" s="9"/>
    </row>
    <row r="22836" spans="1:6" x14ac:dyDescent="0.3">
      <c r="A22836" s="6"/>
      <c r="B22836" s="6"/>
      <c r="C22836" s="6"/>
      <c r="D22836" s="6"/>
      <c r="E22836" s="6"/>
      <c r="F22836" s="7"/>
    </row>
    <row r="22837" spans="1:6" x14ac:dyDescent="0.3">
      <c r="A22837" s="8"/>
      <c r="B22837" s="8"/>
      <c r="C22837" s="8"/>
      <c r="D22837" s="8"/>
      <c r="E22837" s="8"/>
      <c r="F22837" s="9"/>
    </row>
    <row r="22838" spans="1:6" x14ac:dyDescent="0.3">
      <c r="A22838" s="6"/>
      <c r="B22838" s="6"/>
      <c r="C22838" s="6"/>
      <c r="D22838" s="6"/>
      <c r="E22838" s="6"/>
      <c r="F22838" s="7"/>
    </row>
    <row r="22839" spans="1:6" x14ac:dyDescent="0.3">
      <c r="A22839" s="8"/>
      <c r="B22839" s="8"/>
      <c r="C22839" s="8"/>
      <c r="D22839" s="8"/>
      <c r="E22839" s="8"/>
      <c r="F22839" s="9"/>
    </row>
    <row r="22840" spans="1:6" x14ac:dyDescent="0.3">
      <c r="A22840" s="6"/>
      <c r="B22840" s="6"/>
      <c r="C22840" s="6"/>
      <c r="D22840" s="6"/>
      <c r="E22840" s="6"/>
      <c r="F22840" s="7"/>
    </row>
    <row r="22841" spans="1:6" x14ac:dyDescent="0.3">
      <c r="A22841" s="8"/>
      <c r="B22841" s="8"/>
      <c r="C22841" s="8"/>
      <c r="D22841" s="8"/>
      <c r="E22841" s="8"/>
      <c r="F22841" s="9"/>
    </row>
    <row r="22842" spans="1:6" x14ac:dyDescent="0.3">
      <c r="A22842" s="6"/>
      <c r="B22842" s="6"/>
      <c r="C22842" s="6"/>
      <c r="D22842" s="6"/>
      <c r="E22842" s="6"/>
      <c r="F22842" s="7"/>
    </row>
    <row r="22843" spans="1:6" x14ac:dyDescent="0.3">
      <c r="A22843" s="8"/>
      <c r="B22843" s="8"/>
      <c r="C22843" s="8"/>
      <c r="D22843" s="8"/>
      <c r="E22843" s="8"/>
      <c r="F22843" s="9"/>
    </row>
    <row r="22844" spans="1:6" x14ac:dyDescent="0.3">
      <c r="A22844" s="6"/>
      <c r="B22844" s="6"/>
      <c r="C22844" s="6"/>
      <c r="D22844" s="6"/>
      <c r="E22844" s="6"/>
      <c r="F22844" s="7"/>
    </row>
    <row r="22845" spans="1:6" x14ac:dyDescent="0.3">
      <c r="A22845" s="8"/>
      <c r="B22845" s="8"/>
      <c r="C22845" s="8"/>
      <c r="D22845" s="8"/>
      <c r="E22845" s="8"/>
      <c r="F22845" s="9"/>
    </row>
    <row r="22846" spans="1:6" x14ac:dyDescent="0.3">
      <c r="A22846" s="6"/>
      <c r="B22846" s="6"/>
      <c r="C22846" s="6"/>
      <c r="D22846" s="6"/>
      <c r="E22846" s="6"/>
      <c r="F22846" s="7"/>
    </row>
    <row r="22847" spans="1:6" x14ac:dyDescent="0.3">
      <c r="A22847" s="8"/>
      <c r="B22847" s="8"/>
      <c r="C22847" s="8"/>
      <c r="D22847" s="8"/>
      <c r="E22847" s="8"/>
      <c r="F22847" s="9"/>
    </row>
    <row r="22848" spans="1:6" x14ac:dyDescent="0.3">
      <c r="A22848" s="6"/>
      <c r="B22848" s="6"/>
      <c r="C22848" s="6"/>
      <c r="D22848" s="6"/>
      <c r="E22848" s="6"/>
      <c r="F22848" s="7"/>
    </row>
    <row r="22849" spans="1:6" x14ac:dyDescent="0.3">
      <c r="A22849" s="8"/>
      <c r="B22849" s="8"/>
      <c r="C22849" s="8"/>
      <c r="D22849" s="8"/>
      <c r="E22849" s="8"/>
      <c r="F22849" s="9"/>
    </row>
    <row r="22850" spans="1:6" x14ac:dyDescent="0.3">
      <c r="A22850" s="6"/>
      <c r="B22850" s="6"/>
      <c r="C22850" s="6"/>
      <c r="D22850" s="6"/>
      <c r="E22850" s="6"/>
      <c r="F22850" s="7"/>
    </row>
    <row r="22851" spans="1:6" x14ac:dyDescent="0.3">
      <c r="A22851" s="8"/>
      <c r="B22851" s="8"/>
      <c r="C22851" s="8"/>
      <c r="D22851" s="8"/>
      <c r="E22851" s="8"/>
      <c r="F22851" s="9"/>
    </row>
    <row r="22852" spans="1:6" x14ac:dyDescent="0.3">
      <c r="A22852" s="6"/>
      <c r="B22852" s="6"/>
      <c r="C22852" s="6"/>
      <c r="D22852" s="6"/>
      <c r="E22852" s="6"/>
      <c r="F22852" s="7"/>
    </row>
    <row r="22853" spans="1:6" x14ac:dyDescent="0.3">
      <c r="A22853" s="8"/>
      <c r="B22853" s="8"/>
      <c r="C22853" s="8"/>
      <c r="D22853" s="8"/>
      <c r="E22853" s="8"/>
      <c r="F22853" s="9"/>
    </row>
    <row r="22854" spans="1:6" x14ac:dyDescent="0.3">
      <c r="A22854" s="6"/>
      <c r="B22854" s="6"/>
      <c r="C22854" s="6"/>
      <c r="D22854" s="6"/>
      <c r="E22854" s="6"/>
      <c r="F22854" s="7"/>
    </row>
    <row r="22855" spans="1:6" x14ac:dyDescent="0.3">
      <c r="A22855" s="8"/>
      <c r="B22855" s="8"/>
      <c r="C22855" s="8"/>
      <c r="D22855" s="8"/>
      <c r="E22855" s="8"/>
      <c r="F22855" s="9"/>
    </row>
    <row r="22856" spans="1:6" x14ac:dyDescent="0.3">
      <c r="A22856" s="6"/>
      <c r="B22856" s="6"/>
      <c r="C22856" s="6"/>
      <c r="D22856" s="6"/>
      <c r="E22856" s="6"/>
      <c r="F22856" s="7"/>
    </row>
    <row r="22857" spans="1:6" x14ac:dyDescent="0.3">
      <c r="A22857" s="8"/>
      <c r="B22857" s="8"/>
      <c r="C22857" s="8"/>
      <c r="D22857" s="8"/>
      <c r="E22857" s="8"/>
      <c r="F22857" s="9"/>
    </row>
    <row r="22858" spans="1:6" x14ac:dyDescent="0.3">
      <c r="A22858" s="6"/>
      <c r="B22858" s="6"/>
      <c r="C22858" s="6"/>
      <c r="D22858" s="6"/>
      <c r="E22858" s="6"/>
      <c r="F22858" s="7"/>
    </row>
    <row r="22859" spans="1:6" x14ac:dyDescent="0.3">
      <c r="A22859" s="8"/>
      <c r="B22859" s="8"/>
      <c r="C22859" s="8"/>
      <c r="D22859" s="8"/>
      <c r="E22859" s="8"/>
      <c r="F22859" s="9"/>
    </row>
    <row r="22860" spans="1:6" x14ac:dyDescent="0.3">
      <c r="A22860" s="6"/>
      <c r="B22860" s="6"/>
      <c r="C22860" s="6"/>
      <c r="D22860" s="6"/>
      <c r="E22860" s="6"/>
      <c r="F22860" s="7"/>
    </row>
    <row r="22861" spans="1:6" x14ac:dyDescent="0.3">
      <c r="A22861" s="8"/>
      <c r="B22861" s="8"/>
      <c r="C22861" s="8"/>
      <c r="D22861" s="8"/>
      <c r="E22861" s="8"/>
      <c r="F22861" s="9"/>
    </row>
    <row r="22862" spans="1:6" x14ac:dyDescent="0.3">
      <c r="A22862" s="6"/>
      <c r="B22862" s="6"/>
      <c r="C22862" s="6"/>
      <c r="D22862" s="6"/>
      <c r="E22862" s="6"/>
      <c r="F22862" s="7"/>
    </row>
    <row r="22863" spans="1:6" x14ac:dyDescent="0.3">
      <c r="A22863" s="8"/>
      <c r="B22863" s="8"/>
      <c r="C22863" s="8"/>
      <c r="D22863" s="8"/>
      <c r="E22863" s="8"/>
      <c r="F22863" s="9"/>
    </row>
    <row r="22864" spans="1:6" x14ac:dyDescent="0.3">
      <c r="A22864" s="6"/>
      <c r="B22864" s="6"/>
      <c r="C22864" s="6"/>
      <c r="D22864" s="6"/>
      <c r="E22864" s="6"/>
      <c r="F22864" s="7"/>
    </row>
    <row r="22865" spans="1:6" x14ac:dyDescent="0.3">
      <c r="A22865" s="8"/>
      <c r="B22865" s="8"/>
      <c r="C22865" s="8"/>
      <c r="D22865" s="8"/>
      <c r="E22865" s="8"/>
      <c r="F22865" s="9"/>
    </row>
    <row r="22866" spans="1:6" x14ac:dyDescent="0.3">
      <c r="A22866" s="6"/>
      <c r="B22866" s="6"/>
      <c r="C22866" s="6"/>
      <c r="D22866" s="6"/>
      <c r="E22866" s="6"/>
      <c r="F22866" s="7"/>
    </row>
    <row r="22867" spans="1:6" x14ac:dyDescent="0.3">
      <c r="A22867" s="8"/>
      <c r="B22867" s="8"/>
      <c r="C22867" s="8"/>
      <c r="D22867" s="8"/>
      <c r="E22867" s="8"/>
      <c r="F22867" s="9"/>
    </row>
    <row r="22868" spans="1:6" x14ac:dyDescent="0.3">
      <c r="A22868" s="6"/>
      <c r="B22868" s="6"/>
      <c r="C22868" s="6"/>
      <c r="D22868" s="6"/>
      <c r="E22868" s="6"/>
      <c r="F22868" s="7"/>
    </row>
    <row r="22869" spans="1:6" x14ac:dyDescent="0.3">
      <c r="A22869" s="8"/>
      <c r="B22869" s="8"/>
      <c r="C22869" s="8"/>
      <c r="D22869" s="8"/>
      <c r="E22869" s="8"/>
      <c r="F22869" s="9"/>
    </row>
    <row r="22870" spans="1:6" x14ac:dyDescent="0.3">
      <c r="A22870" s="6"/>
      <c r="B22870" s="6"/>
      <c r="C22870" s="6"/>
      <c r="D22870" s="6"/>
      <c r="E22870" s="6"/>
      <c r="F22870" s="7"/>
    </row>
    <row r="22871" spans="1:6" x14ac:dyDescent="0.3">
      <c r="A22871" s="8"/>
      <c r="B22871" s="8"/>
      <c r="C22871" s="8"/>
      <c r="D22871" s="8"/>
      <c r="E22871" s="8"/>
      <c r="F22871" s="9"/>
    </row>
    <row r="22872" spans="1:6" x14ac:dyDescent="0.3">
      <c r="A22872" s="6"/>
      <c r="B22872" s="6"/>
      <c r="C22872" s="6"/>
      <c r="D22872" s="6"/>
      <c r="E22872" s="6"/>
      <c r="F22872" s="7"/>
    </row>
    <row r="22873" spans="1:6" x14ac:dyDescent="0.3">
      <c r="A22873" s="8"/>
      <c r="B22873" s="8"/>
      <c r="C22873" s="8"/>
      <c r="D22873" s="8"/>
      <c r="E22873" s="8"/>
      <c r="F22873" s="9"/>
    </row>
    <row r="22874" spans="1:6" x14ac:dyDescent="0.3">
      <c r="A22874" s="6"/>
      <c r="B22874" s="6"/>
      <c r="C22874" s="6"/>
      <c r="D22874" s="6"/>
      <c r="E22874" s="6"/>
      <c r="F22874" s="7"/>
    </row>
    <row r="22875" spans="1:6" x14ac:dyDescent="0.3">
      <c r="A22875" s="8"/>
      <c r="B22875" s="8"/>
      <c r="C22875" s="8"/>
      <c r="D22875" s="8"/>
      <c r="E22875" s="8"/>
      <c r="F22875" s="9"/>
    </row>
    <row r="22876" spans="1:6" x14ac:dyDescent="0.3">
      <c r="A22876" s="6"/>
      <c r="B22876" s="6"/>
      <c r="C22876" s="6"/>
      <c r="D22876" s="6"/>
      <c r="E22876" s="6"/>
      <c r="F22876" s="7"/>
    </row>
    <row r="22877" spans="1:6" x14ac:dyDescent="0.3">
      <c r="A22877" s="8"/>
      <c r="B22877" s="8"/>
      <c r="C22877" s="8"/>
      <c r="D22877" s="8"/>
      <c r="E22877" s="8"/>
      <c r="F22877" s="9"/>
    </row>
    <row r="22878" spans="1:6" x14ac:dyDescent="0.3">
      <c r="A22878" s="6"/>
      <c r="B22878" s="6"/>
      <c r="C22878" s="6"/>
      <c r="D22878" s="6"/>
      <c r="E22878" s="6"/>
      <c r="F22878" s="7"/>
    </row>
    <row r="22879" spans="1:6" x14ac:dyDescent="0.3">
      <c r="A22879" s="8"/>
      <c r="B22879" s="8"/>
      <c r="C22879" s="8"/>
      <c r="D22879" s="8"/>
      <c r="E22879" s="8"/>
      <c r="F22879" s="9"/>
    </row>
    <row r="22880" spans="1:6" x14ac:dyDescent="0.3">
      <c r="A22880" s="6"/>
      <c r="B22880" s="6"/>
      <c r="C22880" s="6"/>
      <c r="D22880" s="6"/>
      <c r="E22880" s="6"/>
      <c r="F22880" s="7"/>
    </row>
    <row r="22881" spans="1:6" x14ac:dyDescent="0.3">
      <c r="A22881" s="8"/>
      <c r="B22881" s="8"/>
      <c r="C22881" s="8"/>
      <c r="D22881" s="8"/>
      <c r="E22881" s="8"/>
      <c r="F22881" s="9"/>
    </row>
    <row r="22882" spans="1:6" x14ac:dyDescent="0.3">
      <c r="A22882" s="6"/>
      <c r="B22882" s="6"/>
      <c r="C22882" s="6"/>
      <c r="D22882" s="6"/>
      <c r="E22882" s="6"/>
      <c r="F22882" s="7"/>
    </row>
    <row r="22883" spans="1:6" x14ac:dyDescent="0.3">
      <c r="A22883" s="8"/>
      <c r="B22883" s="8"/>
      <c r="C22883" s="8"/>
      <c r="D22883" s="8"/>
      <c r="E22883" s="8"/>
      <c r="F22883" s="9"/>
    </row>
    <row r="22884" spans="1:6" x14ac:dyDescent="0.3">
      <c r="A22884" s="6"/>
      <c r="B22884" s="6"/>
      <c r="C22884" s="6"/>
      <c r="D22884" s="6"/>
      <c r="E22884" s="6"/>
      <c r="F22884" s="7"/>
    </row>
    <row r="22885" spans="1:6" x14ac:dyDescent="0.3">
      <c r="A22885" s="8"/>
      <c r="B22885" s="8"/>
      <c r="C22885" s="8"/>
      <c r="D22885" s="8"/>
      <c r="E22885" s="8"/>
      <c r="F22885" s="9"/>
    </row>
    <row r="22886" spans="1:6" x14ac:dyDescent="0.3">
      <c r="A22886" s="6"/>
      <c r="B22886" s="6"/>
      <c r="C22886" s="6"/>
      <c r="D22886" s="6"/>
      <c r="E22886" s="6"/>
      <c r="F22886" s="7"/>
    </row>
    <row r="22887" spans="1:6" x14ac:dyDescent="0.3">
      <c r="A22887" s="8"/>
      <c r="B22887" s="8"/>
      <c r="C22887" s="8"/>
      <c r="D22887" s="8"/>
      <c r="E22887" s="8"/>
      <c r="F22887" s="9"/>
    </row>
    <row r="22888" spans="1:6" x14ac:dyDescent="0.3">
      <c r="A22888" s="6"/>
      <c r="B22888" s="6"/>
      <c r="C22888" s="6"/>
      <c r="D22888" s="6"/>
      <c r="E22888" s="6"/>
      <c r="F22888" s="7"/>
    </row>
    <row r="22889" spans="1:6" x14ac:dyDescent="0.3">
      <c r="A22889" s="8"/>
      <c r="B22889" s="8"/>
      <c r="C22889" s="8"/>
      <c r="D22889" s="8"/>
      <c r="E22889" s="8"/>
      <c r="F22889" s="9"/>
    </row>
    <row r="22890" spans="1:6" x14ac:dyDescent="0.3">
      <c r="A22890" s="6"/>
      <c r="B22890" s="6"/>
      <c r="C22890" s="6"/>
      <c r="D22890" s="6"/>
      <c r="E22890" s="6"/>
      <c r="F22890" s="7"/>
    </row>
    <row r="22891" spans="1:6" x14ac:dyDescent="0.3">
      <c r="A22891" s="8"/>
      <c r="B22891" s="8"/>
      <c r="C22891" s="8"/>
      <c r="D22891" s="8"/>
      <c r="E22891" s="8"/>
      <c r="F22891" s="9"/>
    </row>
    <row r="22892" spans="1:6" x14ac:dyDescent="0.3">
      <c r="A22892" s="6"/>
      <c r="B22892" s="6"/>
      <c r="C22892" s="6"/>
      <c r="D22892" s="6"/>
      <c r="E22892" s="6"/>
      <c r="F22892" s="7"/>
    </row>
    <row r="22893" spans="1:6" x14ac:dyDescent="0.3">
      <c r="A22893" s="8"/>
      <c r="B22893" s="8"/>
      <c r="C22893" s="8"/>
      <c r="D22893" s="8"/>
      <c r="E22893" s="8"/>
      <c r="F22893" s="9"/>
    </row>
    <row r="22894" spans="1:6" x14ac:dyDescent="0.3">
      <c r="A22894" s="6"/>
      <c r="B22894" s="6"/>
      <c r="C22894" s="6"/>
      <c r="D22894" s="6"/>
      <c r="E22894" s="6"/>
      <c r="F22894" s="7"/>
    </row>
    <row r="22895" spans="1:6" x14ac:dyDescent="0.3">
      <c r="A22895" s="8"/>
      <c r="B22895" s="8"/>
      <c r="C22895" s="8"/>
      <c r="D22895" s="8"/>
      <c r="E22895" s="8"/>
      <c r="F22895" s="9"/>
    </row>
    <row r="22896" spans="1:6" x14ac:dyDescent="0.3">
      <c r="A22896" s="6"/>
      <c r="B22896" s="6"/>
      <c r="C22896" s="6"/>
      <c r="D22896" s="6"/>
      <c r="E22896" s="6"/>
      <c r="F22896" s="7"/>
    </row>
    <row r="22897" spans="1:6" x14ac:dyDescent="0.3">
      <c r="A22897" s="8"/>
      <c r="B22897" s="8"/>
      <c r="C22897" s="8"/>
      <c r="D22897" s="8"/>
      <c r="E22897" s="8"/>
      <c r="F22897" s="9"/>
    </row>
    <row r="22898" spans="1:6" x14ac:dyDescent="0.3">
      <c r="A22898" s="6"/>
      <c r="B22898" s="6"/>
      <c r="C22898" s="6"/>
      <c r="D22898" s="6"/>
      <c r="E22898" s="6"/>
      <c r="F22898" s="7"/>
    </row>
    <row r="22899" spans="1:6" x14ac:dyDescent="0.3">
      <c r="A22899" s="8"/>
      <c r="B22899" s="8"/>
      <c r="C22899" s="8"/>
      <c r="D22899" s="8"/>
      <c r="E22899" s="8"/>
      <c r="F22899" s="9"/>
    </row>
    <row r="22900" spans="1:6" x14ac:dyDescent="0.3">
      <c r="A22900" s="6"/>
      <c r="B22900" s="6"/>
      <c r="C22900" s="6"/>
      <c r="D22900" s="6"/>
      <c r="E22900" s="6"/>
      <c r="F22900" s="7"/>
    </row>
    <row r="22901" spans="1:6" x14ac:dyDescent="0.3">
      <c r="A22901" s="8"/>
      <c r="B22901" s="8"/>
      <c r="C22901" s="8"/>
      <c r="D22901" s="8"/>
      <c r="E22901" s="8"/>
      <c r="F22901" s="9"/>
    </row>
    <row r="22902" spans="1:6" x14ac:dyDescent="0.3">
      <c r="A22902" s="6"/>
      <c r="B22902" s="6"/>
      <c r="C22902" s="6"/>
      <c r="D22902" s="6"/>
      <c r="E22902" s="6"/>
      <c r="F22902" s="7"/>
    </row>
    <row r="22903" spans="1:6" x14ac:dyDescent="0.3">
      <c r="A22903" s="8"/>
      <c r="B22903" s="8"/>
      <c r="C22903" s="8"/>
      <c r="D22903" s="8"/>
      <c r="E22903" s="8"/>
      <c r="F22903" s="9"/>
    </row>
    <row r="22904" spans="1:6" x14ac:dyDescent="0.3">
      <c r="A22904" s="6"/>
      <c r="B22904" s="6"/>
      <c r="C22904" s="6"/>
      <c r="D22904" s="6"/>
      <c r="E22904" s="6"/>
      <c r="F22904" s="7"/>
    </row>
    <row r="22905" spans="1:6" x14ac:dyDescent="0.3">
      <c r="A22905" s="8"/>
      <c r="B22905" s="8"/>
      <c r="C22905" s="8"/>
      <c r="D22905" s="8"/>
      <c r="E22905" s="8"/>
      <c r="F22905" s="9"/>
    </row>
    <row r="22906" spans="1:6" x14ac:dyDescent="0.3">
      <c r="A22906" s="6"/>
      <c r="B22906" s="6"/>
      <c r="C22906" s="6"/>
      <c r="D22906" s="6"/>
      <c r="E22906" s="6"/>
      <c r="F22906" s="7"/>
    </row>
    <row r="22907" spans="1:6" x14ac:dyDescent="0.3">
      <c r="A22907" s="8"/>
      <c r="B22907" s="8"/>
      <c r="C22907" s="8"/>
      <c r="D22907" s="8"/>
      <c r="E22907" s="8"/>
      <c r="F22907" s="9"/>
    </row>
    <row r="22908" spans="1:6" x14ac:dyDescent="0.3">
      <c r="A22908" s="6"/>
      <c r="B22908" s="6"/>
      <c r="C22908" s="6"/>
      <c r="D22908" s="6"/>
      <c r="E22908" s="6"/>
      <c r="F22908" s="7"/>
    </row>
    <row r="22909" spans="1:6" x14ac:dyDescent="0.3">
      <c r="A22909" s="8"/>
      <c r="B22909" s="8"/>
      <c r="C22909" s="8"/>
      <c r="D22909" s="8"/>
      <c r="E22909" s="8"/>
      <c r="F22909" s="9"/>
    </row>
    <row r="22910" spans="1:6" x14ac:dyDescent="0.3">
      <c r="A22910" s="6"/>
      <c r="B22910" s="6"/>
      <c r="C22910" s="6"/>
      <c r="D22910" s="6"/>
      <c r="E22910" s="6"/>
      <c r="F22910" s="7"/>
    </row>
    <row r="22911" spans="1:6" x14ac:dyDescent="0.3">
      <c r="A22911" s="8"/>
      <c r="B22911" s="8"/>
      <c r="C22911" s="8"/>
      <c r="D22911" s="8"/>
      <c r="E22911" s="8"/>
      <c r="F22911" s="9"/>
    </row>
    <row r="22912" spans="1:6" x14ac:dyDescent="0.3">
      <c r="A22912" s="6"/>
      <c r="B22912" s="6"/>
      <c r="C22912" s="6"/>
      <c r="D22912" s="6"/>
      <c r="E22912" s="6"/>
      <c r="F22912" s="7"/>
    </row>
    <row r="22913" spans="1:6" x14ac:dyDescent="0.3">
      <c r="A22913" s="8"/>
      <c r="B22913" s="8"/>
      <c r="C22913" s="8"/>
      <c r="D22913" s="8"/>
      <c r="E22913" s="8"/>
      <c r="F22913" s="9"/>
    </row>
    <row r="22914" spans="1:6" x14ac:dyDescent="0.3">
      <c r="A22914" s="6"/>
      <c r="B22914" s="6"/>
      <c r="C22914" s="6"/>
      <c r="D22914" s="6"/>
      <c r="E22914" s="6"/>
      <c r="F22914" s="7"/>
    </row>
    <row r="22915" spans="1:6" x14ac:dyDescent="0.3">
      <c r="A22915" s="8"/>
      <c r="B22915" s="8"/>
      <c r="C22915" s="8"/>
      <c r="D22915" s="8"/>
      <c r="E22915" s="8"/>
      <c r="F22915" s="9"/>
    </row>
    <row r="22916" spans="1:6" x14ac:dyDescent="0.3">
      <c r="A22916" s="6"/>
      <c r="B22916" s="6"/>
      <c r="C22916" s="6"/>
      <c r="D22916" s="6"/>
      <c r="E22916" s="6"/>
      <c r="F22916" s="7"/>
    </row>
    <row r="22917" spans="1:6" x14ac:dyDescent="0.3">
      <c r="A22917" s="8"/>
      <c r="B22917" s="8"/>
      <c r="C22917" s="8"/>
      <c r="D22917" s="8"/>
      <c r="E22917" s="8"/>
      <c r="F22917" s="9"/>
    </row>
    <row r="22918" spans="1:6" x14ac:dyDescent="0.3">
      <c r="A22918" s="6"/>
      <c r="B22918" s="6"/>
      <c r="C22918" s="6"/>
      <c r="D22918" s="6"/>
      <c r="E22918" s="6"/>
      <c r="F22918" s="7"/>
    </row>
    <row r="22919" spans="1:6" x14ac:dyDescent="0.3">
      <c r="A22919" s="8"/>
      <c r="B22919" s="8"/>
      <c r="C22919" s="8"/>
      <c r="D22919" s="8"/>
      <c r="E22919" s="8"/>
      <c r="F22919" s="9"/>
    </row>
    <row r="22920" spans="1:6" x14ac:dyDescent="0.3">
      <c r="A22920" s="6"/>
      <c r="B22920" s="6"/>
      <c r="C22920" s="6"/>
      <c r="D22920" s="6"/>
      <c r="E22920" s="6"/>
      <c r="F22920" s="7"/>
    </row>
    <row r="22921" spans="1:6" x14ac:dyDescent="0.3">
      <c r="A22921" s="8"/>
      <c r="B22921" s="8"/>
      <c r="C22921" s="8"/>
      <c r="D22921" s="8"/>
      <c r="E22921" s="8"/>
      <c r="F22921" s="9"/>
    </row>
    <row r="22922" spans="1:6" x14ac:dyDescent="0.3">
      <c r="A22922" s="6"/>
      <c r="B22922" s="6"/>
      <c r="C22922" s="6"/>
      <c r="D22922" s="6"/>
      <c r="E22922" s="6"/>
      <c r="F22922" s="7"/>
    </row>
    <row r="22923" spans="1:6" x14ac:dyDescent="0.3">
      <c r="A22923" s="8"/>
      <c r="B22923" s="8"/>
      <c r="C22923" s="8"/>
      <c r="D22923" s="8"/>
      <c r="E22923" s="8"/>
      <c r="F22923" s="9"/>
    </row>
    <row r="22924" spans="1:6" x14ac:dyDescent="0.3">
      <c r="A22924" s="6"/>
      <c r="B22924" s="6"/>
      <c r="C22924" s="6"/>
      <c r="D22924" s="6"/>
      <c r="E22924" s="6"/>
      <c r="F22924" s="7"/>
    </row>
    <row r="22925" spans="1:6" x14ac:dyDescent="0.3">
      <c r="A22925" s="8"/>
      <c r="B22925" s="8"/>
      <c r="C22925" s="8"/>
      <c r="D22925" s="8"/>
      <c r="E22925" s="8"/>
      <c r="F22925" s="9"/>
    </row>
    <row r="22926" spans="1:6" x14ac:dyDescent="0.3">
      <c r="A22926" s="6"/>
      <c r="B22926" s="6"/>
      <c r="C22926" s="6"/>
      <c r="D22926" s="6"/>
      <c r="E22926" s="6"/>
      <c r="F22926" s="7"/>
    </row>
    <row r="22927" spans="1:6" x14ac:dyDescent="0.3">
      <c r="A22927" s="8"/>
      <c r="B22927" s="8"/>
      <c r="C22927" s="8"/>
      <c r="D22927" s="8"/>
      <c r="E22927" s="8"/>
      <c r="F22927" s="9"/>
    </row>
    <row r="22928" spans="1:6" x14ac:dyDescent="0.3">
      <c r="A22928" s="6"/>
      <c r="B22928" s="6"/>
      <c r="C22928" s="6"/>
      <c r="D22928" s="6"/>
      <c r="E22928" s="6"/>
      <c r="F22928" s="7"/>
    </row>
    <row r="22929" spans="1:6" x14ac:dyDescent="0.3">
      <c r="A22929" s="8"/>
      <c r="B22929" s="8"/>
      <c r="C22929" s="8"/>
      <c r="D22929" s="8"/>
      <c r="E22929" s="8"/>
      <c r="F22929" s="9"/>
    </row>
    <row r="22930" spans="1:6" x14ac:dyDescent="0.3">
      <c r="A22930" s="6"/>
      <c r="B22930" s="6"/>
      <c r="C22930" s="6"/>
      <c r="D22930" s="6"/>
      <c r="E22930" s="6"/>
      <c r="F22930" s="7"/>
    </row>
    <row r="22931" spans="1:6" x14ac:dyDescent="0.3">
      <c r="A22931" s="8"/>
      <c r="B22931" s="8"/>
      <c r="C22931" s="8"/>
      <c r="D22931" s="8"/>
      <c r="E22931" s="8"/>
      <c r="F22931" s="9"/>
    </row>
    <row r="22932" spans="1:6" x14ac:dyDescent="0.3">
      <c r="A22932" s="6"/>
      <c r="B22932" s="6"/>
      <c r="C22932" s="6"/>
      <c r="D22932" s="6"/>
      <c r="E22932" s="6"/>
      <c r="F22932" s="7"/>
    </row>
    <row r="22933" spans="1:6" x14ac:dyDescent="0.3">
      <c r="A22933" s="8"/>
      <c r="B22933" s="8"/>
      <c r="C22933" s="8"/>
      <c r="D22933" s="8"/>
      <c r="E22933" s="8"/>
      <c r="F22933" s="9"/>
    </row>
    <row r="22934" spans="1:6" x14ac:dyDescent="0.3">
      <c r="A22934" s="6"/>
      <c r="B22934" s="6"/>
      <c r="C22934" s="6"/>
      <c r="D22934" s="6"/>
      <c r="E22934" s="6"/>
      <c r="F22934" s="7"/>
    </row>
    <row r="22935" spans="1:6" x14ac:dyDescent="0.3">
      <c r="A22935" s="8"/>
      <c r="B22935" s="8"/>
      <c r="C22935" s="8"/>
      <c r="D22935" s="8"/>
      <c r="E22935" s="8"/>
      <c r="F22935" s="9"/>
    </row>
    <row r="22936" spans="1:6" x14ac:dyDescent="0.3">
      <c r="A22936" s="6"/>
      <c r="B22936" s="6"/>
      <c r="C22936" s="6"/>
      <c r="D22936" s="6"/>
      <c r="E22936" s="6"/>
      <c r="F22936" s="7"/>
    </row>
    <row r="22937" spans="1:6" x14ac:dyDescent="0.3">
      <c r="A22937" s="8"/>
      <c r="B22937" s="8"/>
      <c r="C22937" s="8"/>
      <c r="D22937" s="8"/>
      <c r="E22937" s="8"/>
      <c r="F22937" s="9"/>
    </row>
    <row r="22938" spans="1:6" x14ac:dyDescent="0.3">
      <c r="A22938" s="6"/>
      <c r="B22938" s="6"/>
      <c r="C22938" s="6"/>
      <c r="D22938" s="6"/>
      <c r="E22938" s="6"/>
      <c r="F22938" s="7"/>
    </row>
    <row r="22939" spans="1:6" x14ac:dyDescent="0.3">
      <c r="A22939" s="8"/>
      <c r="B22939" s="8"/>
      <c r="C22939" s="8"/>
      <c r="D22939" s="8"/>
      <c r="E22939" s="8"/>
      <c r="F22939" s="9"/>
    </row>
    <row r="22940" spans="1:6" x14ac:dyDescent="0.3">
      <c r="A22940" s="6"/>
      <c r="B22940" s="6"/>
      <c r="C22940" s="6"/>
      <c r="D22940" s="6"/>
      <c r="E22940" s="6"/>
      <c r="F22940" s="7"/>
    </row>
    <row r="22941" spans="1:6" x14ac:dyDescent="0.3">
      <c r="A22941" s="8"/>
      <c r="B22941" s="8"/>
      <c r="C22941" s="8"/>
      <c r="D22941" s="8"/>
      <c r="E22941" s="8"/>
      <c r="F22941" s="9"/>
    </row>
    <row r="22942" spans="1:6" x14ac:dyDescent="0.3">
      <c r="A22942" s="6"/>
      <c r="B22942" s="6"/>
      <c r="C22942" s="6"/>
      <c r="D22942" s="6"/>
      <c r="E22942" s="6"/>
      <c r="F22942" s="7"/>
    </row>
    <row r="22943" spans="1:6" x14ac:dyDescent="0.3">
      <c r="A22943" s="8"/>
      <c r="B22943" s="8"/>
      <c r="C22943" s="8"/>
      <c r="D22943" s="8"/>
      <c r="E22943" s="8"/>
      <c r="F22943" s="9"/>
    </row>
    <row r="22944" spans="1:6" x14ac:dyDescent="0.3">
      <c r="A22944" s="6"/>
      <c r="B22944" s="6"/>
      <c r="C22944" s="6"/>
      <c r="D22944" s="6"/>
      <c r="E22944" s="6"/>
      <c r="F22944" s="7"/>
    </row>
    <row r="22945" spans="1:6" x14ac:dyDescent="0.3">
      <c r="A22945" s="8"/>
      <c r="B22945" s="8"/>
      <c r="C22945" s="8"/>
      <c r="D22945" s="8"/>
      <c r="E22945" s="8"/>
      <c r="F22945" s="9"/>
    </row>
    <row r="22946" spans="1:6" x14ac:dyDescent="0.3">
      <c r="A22946" s="6"/>
      <c r="B22946" s="6"/>
      <c r="C22946" s="6"/>
      <c r="D22946" s="6"/>
      <c r="E22946" s="6"/>
      <c r="F22946" s="7"/>
    </row>
    <row r="22947" spans="1:6" x14ac:dyDescent="0.3">
      <c r="A22947" s="8"/>
      <c r="B22947" s="8"/>
      <c r="C22947" s="8"/>
      <c r="D22947" s="8"/>
      <c r="E22947" s="8"/>
      <c r="F22947" s="9"/>
    </row>
    <row r="22948" spans="1:6" x14ac:dyDescent="0.3">
      <c r="A22948" s="6"/>
      <c r="B22948" s="6"/>
      <c r="C22948" s="6"/>
      <c r="D22948" s="6"/>
      <c r="E22948" s="6"/>
      <c r="F22948" s="7"/>
    </row>
    <row r="22949" spans="1:6" x14ac:dyDescent="0.3">
      <c r="A22949" s="8"/>
      <c r="B22949" s="8"/>
      <c r="C22949" s="8"/>
      <c r="D22949" s="8"/>
      <c r="E22949" s="8"/>
      <c r="F22949" s="9"/>
    </row>
    <row r="22950" spans="1:6" x14ac:dyDescent="0.3">
      <c r="A22950" s="6"/>
      <c r="B22950" s="6"/>
      <c r="C22950" s="6"/>
      <c r="D22950" s="6"/>
      <c r="E22950" s="6"/>
      <c r="F22950" s="7"/>
    </row>
    <row r="22951" spans="1:6" x14ac:dyDescent="0.3">
      <c r="A22951" s="8"/>
      <c r="B22951" s="8"/>
      <c r="C22951" s="8"/>
      <c r="D22951" s="8"/>
      <c r="E22951" s="8"/>
      <c r="F22951" s="9"/>
    </row>
    <row r="22952" spans="1:6" x14ac:dyDescent="0.3">
      <c r="A22952" s="6"/>
      <c r="B22952" s="6"/>
      <c r="C22952" s="6"/>
      <c r="D22952" s="6"/>
      <c r="E22952" s="6"/>
      <c r="F22952" s="7"/>
    </row>
    <row r="22953" spans="1:6" x14ac:dyDescent="0.3">
      <c r="A22953" s="8"/>
      <c r="B22953" s="8"/>
      <c r="C22953" s="8"/>
      <c r="D22953" s="8"/>
      <c r="E22953" s="8"/>
      <c r="F22953" s="9"/>
    </row>
    <row r="22954" spans="1:6" x14ac:dyDescent="0.3">
      <c r="A22954" s="6"/>
      <c r="B22954" s="6"/>
      <c r="C22954" s="6"/>
      <c r="D22954" s="6"/>
      <c r="E22954" s="6"/>
      <c r="F22954" s="7"/>
    </row>
    <row r="22955" spans="1:6" x14ac:dyDescent="0.3">
      <c r="A22955" s="8"/>
      <c r="B22955" s="8"/>
      <c r="C22955" s="8"/>
      <c r="D22955" s="8"/>
      <c r="E22955" s="8"/>
      <c r="F22955" s="9"/>
    </row>
    <row r="22956" spans="1:6" x14ac:dyDescent="0.3">
      <c r="A22956" s="6"/>
      <c r="B22956" s="6"/>
      <c r="C22956" s="6"/>
      <c r="D22956" s="6"/>
      <c r="E22956" s="6"/>
      <c r="F22956" s="7"/>
    </row>
    <row r="22957" spans="1:6" x14ac:dyDescent="0.3">
      <c r="A22957" s="8"/>
      <c r="B22957" s="8"/>
      <c r="C22957" s="8"/>
      <c r="D22957" s="8"/>
      <c r="E22957" s="8"/>
      <c r="F22957" s="9"/>
    </row>
    <row r="22958" spans="1:6" x14ac:dyDescent="0.3">
      <c r="A22958" s="6"/>
      <c r="B22958" s="6"/>
      <c r="C22958" s="6"/>
      <c r="D22958" s="6"/>
      <c r="E22958" s="6"/>
      <c r="F22958" s="7"/>
    </row>
    <row r="22959" spans="1:6" x14ac:dyDescent="0.3">
      <c r="A22959" s="8"/>
      <c r="B22959" s="8"/>
      <c r="C22959" s="8"/>
      <c r="D22959" s="8"/>
      <c r="E22959" s="8"/>
      <c r="F22959" s="9"/>
    </row>
    <row r="22960" spans="1:6" x14ac:dyDescent="0.3">
      <c r="A22960" s="6"/>
      <c r="B22960" s="6"/>
      <c r="C22960" s="6"/>
      <c r="D22960" s="6"/>
      <c r="E22960" s="6"/>
      <c r="F22960" s="7"/>
    </row>
    <row r="22961" spans="1:6" x14ac:dyDescent="0.3">
      <c r="A22961" s="8"/>
      <c r="B22961" s="8"/>
      <c r="C22961" s="8"/>
      <c r="D22961" s="8"/>
      <c r="E22961" s="8"/>
      <c r="F22961" s="9"/>
    </row>
    <row r="22962" spans="1:6" x14ac:dyDescent="0.3">
      <c r="A22962" s="6"/>
      <c r="B22962" s="6"/>
      <c r="C22962" s="6"/>
      <c r="D22962" s="6"/>
      <c r="E22962" s="6"/>
      <c r="F22962" s="7"/>
    </row>
    <row r="22963" spans="1:6" x14ac:dyDescent="0.3">
      <c r="A22963" s="8"/>
      <c r="B22963" s="8"/>
      <c r="C22963" s="8"/>
      <c r="D22963" s="8"/>
      <c r="E22963" s="8"/>
      <c r="F22963" s="9"/>
    </row>
    <row r="22964" spans="1:6" x14ac:dyDescent="0.3">
      <c r="A22964" s="6"/>
      <c r="B22964" s="6"/>
      <c r="C22964" s="6"/>
      <c r="D22964" s="6"/>
      <c r="E22964" s="6"/>
      <c r="F22964" s="7"/>
    </row>
    <row r="22965" spans="1:6" x14ac:dyDescent="0.3">
      <c r="A22965" s="8"/>
      <c r="B22965" s="8"/>
      <c r="C22965" s="8"/>
      <c r="D22965" s="8"/>
      <c r="E22965" s="8"/>
      <c r="F22965" s="9"/>
    </row>
    <row r="22966" spans="1:6" x14ac:dyDescent="0.3">
      <c r="A22966" s="6"/>
      <c r="B22966" s="6"/>
      <c r="C22966" s="6"/>
      <c r="D22966" s="6"/>
      <c r="E22966" s="6"/>
      <c r="F22966" s="7"/>
    </row>
    <row r="22967" spans="1:6" x14ac:dyDescent="0.3">
      <c r="A22967" s="8"/>
      <c r="B22967" s="8"/>
      <c r="C22967" s="8"/>
      <c r="D22967" s="8"/>
      <c r="E22967" s="8"/>
      <c r="F22967" s="9"/>
    </row>
    <row r="22968" spans="1:6" x14ac:dyDescent="0.3">
      <c r="A22968" s="6"/>
      <c r="B22968" s="6"/>
      <c r="C22968" s="6"/>
      <c r="D22968" s="6"/>
      <c r="E22968" s="6"/>
      <c r="F22968" s="7"/>
    </row>
    <row r="22969" spans="1:6" x14ac:dyDescent="0.3">
      <c r="A22969" s="8"/>
      <c r="B22969" s="8"/>
      <c r="C22969" s="8"/>
      <c r="D22969" s="8"/>
      <c r="E22969" s="8"/>
      <c r="F22969" s="9"/>
    </row>
    <row r="22970" spans="1:6" x14ac:dyDescent="0.3">
      <c r="A22970" s="6"/>
      <c r="B22970" s="6"/>
      <c r="C22970" s="6"/>
      <c r="D22970" s="6"/>
      <c r="E22970" s="6"/>
      <c r="F22970" s="7"/>
    </row>
    <row r="22971" spans="1:6" x14ac:dyDescent="0.3">
      <c r="A22971" s="8"/>
      <c r="B22971" s="8"/>
      <c r="C22971" s="8"/>
      <c r="D22971" s="8"/>
      <c r="E22971" s="8"/>
      <c r="F22971" s="9"/>
    </row>
    <row r="22972" spans="1:6" x14ac:dyDescent="0.3">
      <c r="A22972" s="6"/>
      <c r="B22972" s="6"/>
      <c r="C22972" s="6"/>
      <c r="D22972" s="6"/>
      <c r="E22972" s="6"/>
      <c r="F22972" s="7"/>
    </row>
    <row r="22973" spans="1:6" x14ac:dyDescent="0.3">
      <c r="A22973" s="8"/>
      <c r="B22973" s="8"/>
      <c r="C22973" s="8"/>
      <c r="D22973" s="8"/>
      <c r="E22973" s="8"/>
      <c r="F22973" s="9"/>
    </row>
    <row r="22974" spans="1:6" x14ac:dyDescent="0.3">
      <c r="A22974" s="6"/>
      <c r="B22974" s="6"/>
      <c r="C22974" s="6"/>
      <c r="D22974" s="6"/>
      <c r="E22974" s="6"/>
      <c r="F22974" s="7"/>
    </row>
    <row r="22975" spans="1:6" x14ac:dyDescent="0.3">
      <c r="A22975" s="8"/>
      <c r="B22975" s="8"/>
      <c r="C22975" s="8"/>
      <c r="D22975" s="8"/>
      <c r="E22975" s="8"/>
      <c r="F22975" s="9"/>
    </row>
    <row r="22976" spans="1:6" x14ac:dyDescent="0.3">
      <c r="A22976" s="6"/>
      <c r="B22976" s="6"/>
      <c r="C22976" s="6"/>
      <c r="D22976" s="6"/>
      <c r="E22976" s="6"/>
      <c r="F22976" s="7"/>
    </row>
    <row r="22977" spans="1:6" x14ac:dyDescent="0.3">
      <c r="A22977" s="8"/>
      <c r="B22977" s="8"/>
      <c r="C22977" s="8"/>
      <c r="D22977" s="8"/>
      <c r="E22977" s="8"/>
      <c r="F22977" s="9"/>
    </row>
    <row r="22978" spans="1:6" x14ac:dyDescent="0.3">
      <c r="A22978" s="6"/>
      <c r="B22978" s="6"/>
      <c r="C22978" s="6"/>
      <c r="D22978" s="6"/>
      <c r="E22978" s="6"/>
      <c r="F22978" s="7"/>
    </row>
    <row r="22979" spans="1:6" x14ac:dyDescent="0.3">
      <c r="A22979" s="8"/>
      <c r="B22979" s="8"/>
      <c r="C22979" s="8"/>
      <c r="D22979" s="8"/>
      <c r="E22979" s="8"/>
      <c r="F22979" s="9"/>
    </row>
    <row r="22980" spans="1:6" x14ac:dyDescent="0.3">
      <c r="A22980" s="6"/>
      <c r="B22980" s="6"/>
      <c r="C22980" s="6"/>
      <c r="D22980" s="6"/>
      <c r="E22980" s="6"/>
      <c r="F22980" s="7"/>
    </row>
    <row r="22981" spans="1:6" x14ac:dyDescent="0.3">
      <c r="A22981" s="8"/>
      <c r="B22981" s="8"/>
      <c r="C22981" s="8"/>
      <c r="D22981" s="8"/>
      <c r="E22981" s="8"/>
      <c r="F22981" s="9"/>
    </row>
    <row r="22982" spans="1:6" x14ac:dyDescent="0.3">
      <c r="A22982" s="6"/>
      <c r="B22982" s="6"/>
      <c r="C22982" s="6"/>
      <c r="D22982" s="6"/>
      <c r="E22982" s="6"/>
      <c r="F22982" s="7"/>
    </row>
    <row r="22983" spans="1:6" x14ac:dyDescent="0.3">
      <c r="A22983" s="8"/>
      <c r="B22983" s="8"/>
      <c r="C22983" s="8"/>
      <c r="D22983" s="8"/>
      <c r="E22983" s="8"/>
      <c r="F22983" s="9"/>
    </row>
    <row r="22984" spans="1:6" x14ac:dyDescent="0.3">
      <c r="A22984" s="6"/>
      <c r="B22984" s="6"/>
      <c r="C22984" s="6"/>
      <c r="D22984" s="6"/>
      <c r="E22984" s="6"/>
      <c r="F22984" s="7"/>
    </row>
    <row r="22985" spans="1:6" x14ac:dyDescent="0.3">
      <c r="A22985" s="8"/>
      <c r="B22985" s="8"/>
      <c r="C22985" s="8"/>
      <c r="D22985" s="8"/>
      <c r="E22985" s="8"/>
      <c r="F22985" s="9"/>
    </row>
    <row r="22986" spans="1:6" x14ac:dyDescent="0.3">
      <c r="A22986" s="6"/>
      <c r="B22986" s="6"/>
      <c r="C22986" s="6"/>
      <c r="D22986" s="6"/>
      <c r="E22986" s="6"/>
      <c r="F22986" s="7"/>
    </row>
    <row r="22987" spans="1:6" x14ac:dyDescent="0.3">
      <c r="A22987" s="8"/>
      <c r="B22987" s="8"/>
      <c r="C22987" s="8"/>
      <c r="D22987" s="8"/>
      <c r="E22987" s="8"/>
      <c r="F22987" s="9"/>
    </row>
    <row r="22988" spans="1:6" x14ac:dyDescent="0.3">
      <c r="A22988" s="6"/>
      <c r="B22988" s="6"/>
      <c r="C22988" s="6"/>
      <c r="D22988" s="6"/>
      <c r="E22988" s="6"/>
      <c r="F22988" s="7"/>
    </row>
    <row r="22989" spans="1:6" x14ac:dyDescent="0.3">
      <c r="A22989" s="8"/>
      <c r="B22989" s="8"/>
      <c r="C22989" s="8"/>
      <c r="D22989" s="8"/>
      <c r="E22989" s="8"/>
      <c r="F22989" s="9"/>
    </row>
    <row r="22990" spans="1:6" x14ac:dyDescent="0.3">
      <c r="A22990" s="6"/>
      <c r="B22990" s="6"/>
      <c r="C22990" s="6"/>
      <c r="D22990" s="6"/>
      <c r="E22990" s="6"/>
      <c r="F22990" s="7"/>
    </row>
    <row r="22991" spans="1:6" x14ac:dyDescent="0.3">
      <c r="A22991" s="8"/>
      <c r="B22991" s="8"/>
      <c r="C22991" s="8"/>
      <c r="D22991" s="8"/>
      <c r="E22991" s="8"/>
      <c r="F22991" s="9"/>
    </row>
    <row r="22992" spans="1:6" x14ac:dyDescent="0.3">
      <c r="A22992" s="6"/>
      <c r="B22992" s="6"/>
      <c r="C22992" s="6"/>
      <c r="D22992" s="6"/>
      <c r="E22992" s="6"/>
      <c r="F22992" s="7"/>
    </row>
    <row r="22993" spans="1:6" x14ac:dyDescent="0.3">
      <c r="A22993" s="8"/>
      <c r="B22993" s="8"/>
      <c r="C22993" s="8"/>
      <c r="D22993" s="8"/>
      <c r="E22993" s="8"/>
      <c r="F22993" s="9"/>
    </row>
    <row r="22994" spans="1:6" x14ac:dyDescent="0.3">
      <c r="A22994" s="6"/>
      <c r="B22994" s="6"/>
      <c r="C22994" s="6"/>
      <c r="D22994" s="6"/>
      <c r="E22994" s="6"/>
      <c r="F22994" s="7"/>
    </row>
    <row r="22995" spans="1:6" x14ac:dyDescent="0.3">
      <c r="A22995" s="8"/>
      <c r="B22995" s="8"/>
      <c r="C22995" s="8"/>
      <c r="D22995" s="8"/>
      <c r="E22995" s="8"/>
      <c r="F22995" s="9"/>
    </row>
    <row r="22996" spans="1:6" x14ac:dyDescent="0.3">
      <c r="A22996" s="6"/>
      <c r="B22996" s="6"/>
      <c r="C22996" s="6"/>
      <c r="D22996" s="6"/>
      <c r="E22996" s="6"/>
      <c r="F22996" s="7"/>
    </row>
    <row r="22997" spans="1:6" x14ac:dyDescent="0.3">
      <c r="A22997" s="8"/>
      <c r="B22997" s="8"/>
      <c r="C22997" s="8"/>
      <c r="D22997" s="8"/>
      <c r="E22997" s="8"/>
      <c r="F22997" s="9"/>
    </row>
    <row r="22998" spans="1:6" x14ac:dyDescent="0.3">
      <c r="A22998" s="6"/>
      <c r="B22998" s="6"/>
      <c r="C22998" s="6"/>
      <c r="D22998" s="6"/>
      <c r="E22998" s="6"/>
      <c r="F22998" s="7"/>
    </row>
    <row r="22999" spans="1:6" x14ac:dyDescent="0.3">
      <c r="A22999" s="8"/>
      <c r="B22999" s="8"/>
      <c r="C22999" s="8"/>
      <c r="D22999" s="8"/>
      <c r="E22999" s="8"/>
      <c r="F22999" s="9"/>
    </row>
    <row r="23000" spans="1:6" x14ac:dyDescent="0.3">
      <c r="A23000" s="6"/>
      <c r="B23000" s="6"/>
      <c r="C23000" s="6"/>
      <c r="D23000" s="6"/>
      <c r="E23000" s="6"/>
      <c r="F23000" s="7"/>
    </row>
    <row r="23001" spans="1:6" x14ac:dyDescent="0.3">
      <c r="A23001" s="8"/>
      <c r="B23001" s="8"/>
      <c r="C23001" s="8"/>
      <c r="D23001" s="8"/>
      <c r="E23001" s="8"/>
      <c r="F23001" s="9"/>
    </row>
    <row r="23002" spans="1:6" x14ac:dyDescent="0.3">
      <c r="A23002" s="6"/>
      <c r="B23002" s="6"/>
      <c r="C23002" s="6"/>
      <c r="D23002" s="6"/>
      <c r="E23002" s="6"/>
      <c r="F23002" s="7"/>
    </row>
    <row r="23003" spans="1:6" x14ac:dyDescent="0.3">
      <c r="A23003" s="8"/>
      <c r="B23003" s="8"/>
      <c r="C23003" s="8"/>
      <c r="D23003" s="8"/>
      <c r="E23003" s="8"/>
      <c r="F23003" s="9"/>
    </row>
    <row r="23004" spans="1:6" x14ac:dyDescent="0.3">
      <c r="A23004" s="6"/>
      <c r="B23004" s="6"/>
      <c r="C23004" s="6"/>
      <c r="D23004" s="6"/>
      <c r="E23004" s="6"/>
      <c r="F23004" s="7"/>
    </row>
    <row r="23005" spans="1:6" x14ac:dyDescent="0.3">
      <c r="A23005" s="8"/>
      <c r="B23005" s="8"/>
      <c r="C23005" s="8"/>
      <c r="D23005" s="8"/>
      <c r="E23005" s="8"/>
      <c r="F23005" s="9"/>
    </row>
    <row r="23006" spans="1:6" x14ac:dyDescent="0.3">
      <c r="A23006" s="6"/>
      <c r="B23006" s="6"/>
      <c r="C23006" s="6"/>
      <c r="D23006" s="6"/>
      <c r="E23006" s="6"/>
      <c r="F23006" s="7"/>
    </row>
    <row r="23007" spans="1:6" x14ac:dyDescent="0.3">
      <c r="A23007" s="8"/>
      <c r="B23007" s="8"/>
      <c r="C23007" s="8"/>
      <c r="D23007" s="8"/>
      <c r="E23007" s="8"/>
      <c r="F23007" s="9"/>
    </row>
    <row r="23008" spans="1:6" x14ac:dyDescent="0.3">
      <c r="A23008" s="6"/>
      <c r="B23008" s="6"/>
      <c r="C23008" s="6"/>
      <c r="D23008" s="6"/>
      <c r="E23008" s="6"/>
      <c r="F23008" s="7"/>
    </row>
    <row r="23009" spans="1:6" x14ac:dyDescent="0.3">
      <c r="A23009" s="8"/>
      <c r="B23009" s="8"/>
      <c r="C23009" s="8"/>
      <c r="D23009" s="8"/>
      <c r="E23009" s="8"/>
      <c r="F23009" s="9"/>
    </row>
    <row r="23010" spans="1:6" x14ac:dyDescent="0.3">
      <c r="A23010" s="6"/>
      <c r="B23010" s="6"/>
      <c r="C23010" s="6"/>
      <c r="D23010" s="6"/>
      <c r="E23010" s="6"/>
      <c r="F23010" s="7"/>
    </row>
    <row r="23011" spans="1:6" x14ac:dyDescent="0.3">
      <c r="A23011" s="8"/>
      <c r="B23011" s="8"/>
      <c r="C23011" s="8"/>
      <c r="D23011" s="8"/>
      <c r="E23011" s="8"/>
      <c r="F23011" s="9"/>
    </row>
    <row r="23012" spans="1:6" x14ac:dyDescent="0.3">
      <c r="A23012" s="6"/>
      <c r="B23012" s="6"/>
      <c r="C23012" s="6"/>
      <c r="D23012" s="6"/>
      <c r="E23012" s="6"/>
      <c r="F23012" s="7"/>
    </row>
    <row r="23013" spans="1:6" x14ac:dyDescent="0.3">
      <c r="A23013" s="8"/>
      <c r="B23013" s="8"/>
      <c r="C23013" s="8"/>
      <c r="D23013" s="8"/>
      <c r="E23013" s="8"/>
      <c r="F23013" s="9"/>
    </row>
    <row r="23014" spans="1:6" x14ac:dyDescent="0.3">
      <c r="A23014" s="6"/>
      <c r="B23014" s="6"/>
      <c r="C23014" s="6"/>
      <c r="D23014" s="6"/>
      <c r="E23014" s="6"/>
      <c r="F23014" s="7"/>
    </row>
    <row r="23015" spans="1:6" x14ac:dyDescent="0.3">
      <c r="A23015" s="8"/>
      <c r="B23015" s="8"/>
      <c r="C23015" s="8"/>
      <c r="D23015" s="8"/>
      <c r="E23015" s="8"/>
      <c r="F23015" s="9"/>
    </row>
    <row r="23016" spans="1:6" x14ac:dyDescent="0.3">
      <c r="A23016" s="6"/>
      <c r="B23016" s="6"/>
      <c r="C23016" s="6"/>
      <c r="D23016" s="6"/>
      <c r="E23016" s="6"/>
      <c r="F23016" s="7"/>
    </row>
    <row r="23017" spans="1:6" x14ac:dyDescent="0.3">
      <c r="A23017" s="8"/>
      <c r="B23017" s="8"/>
      <c r="C23017" s="8"/>
      <c r="D23017" s="8"/>
      <c r="E23017" s="8"/>
      <c r="F23017" s="9"/>
    </row>
    <row r="23018" spans="1:6" x14ac:dyDescent="0.3">
      <c r="A23018" s="6"/>
      <c r="B23018" s="6"/>
      <c r="C23018" s="6"/>
      <c r="D23018" s="6"/>
      <c r="E23018" s="6"/>
      <c r="F23018" s="7"/>
    </row>
    <row r="23019" spans="1:6" x14ac:dyDescent="0.3">
      <c r="A23019" s="8"/>
      <c r="B23019" s="8"/>
      <c r="C23019" s="8"/>
      <c r="D23019" s="8"/>
      <c r="E23019" s="8"/>
      <c r="F23019" s="9"/>
    </row>
    <row r="23020" spans="1:6" x14ac:dyDescent="0.3">
      <c r="A23020" s="6"/>
      <c r="B23020" s="6"/>
      <c r="C23020" s="6"/>
      <c r="D23020" s="6"/>
      <c r="E23020" s="6"/>
      <c r="F23020" s="7"/>
    </row>
    <row r="23021" spans="1:6" x14ac:dyDescent="0.3">
      <c r="A23021" s="8"/>
      <c r="B23021" s="8"/>
      <c r="C23021" s="8"/>
      <c r="D23021" s="8"/>
      <c r="E23021" s="8"/>
      <c r="F23021" s="9"/>
    </row>
    <row r="23022" spans="1:6" x14ac:dyDescent="0.3">
      <c r="A23022" s="6"/>
      <c r="B23022" s="6"/>
      <c r="C23022" s="6"/>
      <c r="D23022" s="6"/>
      <c r="E23022" s="6"/>
      <c r="F23022" s="7"/>
    </row>
    <row r="23023" spans="1:6" x14ac:dyDescent="0.3">
      <c r="A23023" s="8"/>
      <c r="B23023" s="8"/>
      <c r="C23023" s="8"/>
      <c r="D23023" s="8"/>
      <c r="E23023" s="8"/>
      <c r="F23023" s="9"/>
    </row>
    <row r="23024" spans="1:6" x14ac:dyDescent="0.3">
      <c r="A23024" s="6"/>
      <c r="B23024" s="6"/>
      <c r="C23024" s="6"/>
      <c r="D23024" s="6"/>
      <c r="E23024" s="6"/>
      <c r="F23024" s="7"/>
    </row>
    <row r="23025" spans="1:6" x14ac:dyDescent="0.3">
      <c r="A23025" s="8"/>
      <c r="B23025" s="8"/>
      <c r="C23025" s="8"/>
      <c r="D23025" s="8"/>
      <c r="E23025" s="8"/>
      <c r="F23025" s="9"/>
    </row>
    <row r="23026" spans="1:6" x14ac:dyDescent="0.3">
      <c r="A23026" s="6"/>
      <c r="B23026" s="6"/>
      <c r="C23026" s="6"/>
      <c r="D23026" s="6"/>
      <c r="E23026" s="6"/>
      <c r="F23026" s="7"/>
    </row>
    <row r="23027" spans="1:6" x14ac:dyDescent="0.3">
      <c r="A23027" s="8"/>
      <c r="B23027" s="8"/>
      <c r="C23027" s="8"/>
      <c r="D23027" s="8"/>
      <c r="E23027" s="8"/>
      <c r="F23027" s="9"/>
    </row>
    <row r="23028" spans="1:6" x14ac:dyDescent="0.3">
      <c r="A23028" s="6"/>
      <c r="B23028" s="6"/>
      <c r="C23028" s="6"/>
      <c r="D23028" s="6"/>
      <c r="E23028" s="6"/>
      <c r="F23028" s="7"/>
    </row>
    <row r="23029" spans="1:6" x14ac:dyDescent="0.3">
      <c r="A23029" s="8"/>
      <c r="B23029" s="8"/>
      <c r="C23029" s="8"/>
      <c r="D23029" s="8"/>
      <c r="E23029" s="8"/>
      <c r="F23029" s="9"/>
    </row>
    <row r="23030" spans="1:6" x14ac:dyDescent="0.3">
      <c r="A23030" s="6"/>
      <c r="B23030" s="6"/>
      <c r="C23030" s="6"/>
      <c r="D23030" s="6"/>
      <c r="E23030" s="6"/>
      <c r="F23030" s="7"/>
    </row>
    <row r="23031" spans="1:6" x14ac:dyDescent="0.3">
      <c r="A23031" s="8"/>
      <c r="B23031" s="8"/>
      <c r="C23031" s="8"/>
      <c r="D23031" s="8"/>
      <c r="E23031" s="8"/>
      <c r="F23031" s="9"/>
    </row>
    <row r="23032" spans="1:6" x14ac:dyDescent="0.3">
      <c r="A23032" s="6"/>
      <c r="B23032" s="6"/>
      <c r="C23032" s="6"/>
      <c r="D23032" s="6"/>
      <c r="E23032" s="6"/>
      <c r="F23032" s="7"/>
    </row>
    <row r="23033" spans="1:6" x14ac:dyDescent="0.3">
      <c r="A23033" s="8"/>
      <c r="B23033" s="8"/>
      <c r="C23033" s="8"/>
      <c r="D23033" s="8"/>
      <c r="E23033" s="8"/>
      <c r="F23033" s="9"/>
    </row>
    <row r="23034" spans="1:6" x14ac:dyDescent="0.3">
      <c r="A23034" s="6"/>
      <c r="B23034" s="6"/>
      <c r="C23034" s="6"/>
      <c r="D23034" s="6"/>
      <c r="E23034" s="6"/>
      <c r="F23034" s="7"/>
    </row>
    <row r="23035" spans="1:6" x14ac:dyDescent="0.3">
      <c r="A23035" s="8"/>
      <c r="B23035" s="8"/>
      <c r="C23035" s="8"/>
      <c r="D23035" s="8"/>
      <c r="E23035" s="8"/>
      <c r="F23035" s="9"/>
    </row>
    <row r="23036" spans="1:6" x14ac:dyDescent="0.3">
      <c r="A23036" s="6"/>
      <c r="B23036" s="6"/>
      <c r="C23036" s="6"/>
      <c r="D23036" s="6"/>
      <c r="E23036" s="6"/>
      <c r="F23036" s="7"/>
    </row>
    <row r="23037" spans="1:6" x14ac:dyDescent="0.3">
      <c r="A23037" s="8"/>
      <c r="B23037" s="8"/>
      <c r="C23037" s="8"/>
      <c r="D23037" s="8"/>
      <c r="E23037" s="8"/>
      <c r="F23037" s="9"/>
    </row>
    <row r="23038" spans="1:6" x14ac:dyDescent="0.3">
      <c r="A23038" s="6"/>
      <c r="B23038" s="6"/>
      <c r="C23038" s="6"/>
      <c r="D23038" s="6"/>
      <c r="E23038" s="6"/>
      <c r="F23038" s="7"/>
    </row>
    <row r="23039" spans="1:6" x14ac:dyDescent="0.3">
      <c r="A23039" s="8"/>
      <c r="B23039" s="8"/>
      <c r="C23039" s="8"/>
      <c r="D23039" s="8"/>
      <c r="E23039" s="8"/>
      <c r="F23039" s="9"/>
    </row>
    <row r="23040" spans="1:6" x14ac:dyDescent="0.3">
      <c r="A23040" s="6"/>
      <c r="B23040" s="6"/>
      <c r="C23040" s="6"/>
      <c r="D23040" s="6"/>
      <c r="E23040" s="6"/>
      <c r="F23040" s="7"/>
    </row>
    <row r="23041" spans="1:6" x14ac:dyDescent="0.3">
      <c r="A23041" s="8"/>
      <c r="B23041" s="8"/>
      <c r="C23041" s="8"/>
      <c r="D23041" s="8"/>
      <c r="E23041" s="8"/>
      <c r="F23041" s="9"/>
    </row>
    <row r="23042" spans="1:6" x14ac:dyDescent="0.3">
      <c r="A23042" s="6"/>
      <c r="B23042" s="6"/>
      <c r="C23042" s="6"/>
      <c r="D23042" s="6"/>
      <c r="E23042" s="6"/>
      <c r="F23042" s="7"/>
    </row>
    <row r="23043" spans="1:6" x14ac:dyDescent="0.3">
      <c r="A23043" s="8"/>
      <c r="B23043" s="8"/>
      <c r="C23043" s="8"/>
      <c r="D23043" s="8"/>
      <c r="E23043" s="8"/>
      <c r="F23043" s="9"/>
    </row>
    <row r="23044" spans="1:6" x14ac:dyDescent="0.3">
      <c r="A23044" s="6"/>
      <c r="B23044" s="6"/>
      <c r="C23044" s="6"/>
      <c r="D23044" s="6"/>
      <c r="E23044" s="6"/>
      <c r="F23044" s="7"/>
    </row>
    <row r="23045" spans="1:6" x14ac:dyDescent="0.3">
      <c r="A23045" s="8"/>
      <c r="B23045" s="8"/>
      <c r="C23045" s="8"/>
      <c r="D23045" s="8"/>
      <c r="E23045" s="8"/>
      <c r="F23045" s="9"/>
    </row>
    <row r="23046" spans="1:6" x14ac:dyDescent="0.3">
      <c r="A23046" s="6"/>
      <c r="B23046" s="6"/>
      <c r="C23046" s="6"/>
      <c r="D23046" s="6"/>
      <c r="E23046" s="6"/>
      <c r="F23046" s="7"/>
    </row>
    <row r="23047" spans="1:6" x14ac:dyDescent="0.3">
      <c r="A23047" s="8"/>
      <c r="B23047" s="8"/>
      <c r="C23047" s="8"/>
      <c r="D23047" s="8"/>
      <c r="E23047" s="8"/>
      <c r="F23047" s="9"/>
    </row>
    <row r="23048" spans="1:6" x14ac:dyDescent="0.3">
      <c r="A23048" s="6"/>
      <c r="B23048" s="6"/>
      <c r="C23048" s="6"/>
      <c r="D23048" s="6"/>
      <c r="E23048" s="6"/>
      <c r="F23048" s="7"/>
    </row>
    <row r="23049" spans="1:6" x14ac:dyDescent="0.3">
      <c r="A23049" s="8"/>
      <c r="B23049" s="8"/>
      <c r="C23049" s="8"/>
      <c r="D23049" s="8"/>
      <c r="E23049" s="8"/>
      <c r="F23049" s="9"/>
    </row>
    <row r="23050" spans="1:6" x14ac:dyDescent="0.3">
      <c r="A23050" s="6"/>
      <c r="B23050" s="6"/>
      <c r="C23050" s="6"/>
      <c r="D23050" s="6"/>
      <c r="E23050" s="6"/>
      <c r="F23050" s="7"/>
    </row>
    <row r="23051" spans="1:6" x14ac:dyDescent="0.3">
      <c r="A23051" s="8"/>
      <c r="B23051" s="8"/>
      <c r="C23051" s="8"/>
      <c r="D23051" s="8"/>
      <c r="E23051" s="8"/>
      <c r="F23051" s="9"/>
    </row>
    <row r="23052" spans="1:6" x14ac:dyDescent="0.3">
      <c r="A23052" s="6"/>
      <c r="B23052" s="6"/>
      <c r="C23052" s="6"/>
      <c r="D23052" s="6"/>
      <c r="E23052" s="6"/>
      <c r="F23052" s="7"/>
    </row>
    <row r="23053" spans="1:6" x14ac:dyDescent="0.3">
      <c r="A23053" s="8"/>
      <c r="B23053" s="8"/>
      <c r="C23053" s="8"/>
      <c r="D23053" s="8"/>
      <c r="E23053" s="8"/>
      <c r="F23053" s="9"/>
    </row>
    <row r="23054" spans="1:6" x14ac:dyDescent="0.3">
      <c r="A23054" s="6"/>
      <c r="B23054" s="6"/>
      <c r="C23054" s="6"/>
      <c r="D23054" s="6"/>
      <c r="E23054" s="6"/>
      <c r="F23054" s="7"/>
    </row>
    <row r="23055" spans="1:6" x14ac:dyDescent="0.3">
      <c r="A23055" s="8"/>
      <c r="B23055" s="8"/>
      <c r="C23055" s="8"/>
      <c r="D23055" s="8"/>
      <c r="E23055" s="8"/>
      <c r="F23055" s="9"/>
    </row>
    <row r="23056" spans="1:6" x14ac:dyDescent="0.3">
      <c r="A23056" s="6"/>
      <c r="B23056" s="6"/>
      <c r="C23056" s="6"/>
      <c r="D23056" s="6"/>
      <c r="E23056" s="6"/>
      <c r="F23056" s="7"/>
    </row>
    <row r="23057" spans="1:6" x14ac:dyDescent="0.3">
      <c r="A23057" s="8"/>
      <c r="B23057" s="8"/>
      <c r="C23057" s="8"/>
      <c r="D23057" s="8"/>
      <c r="E23057" s="8"/>
      <c r="F23057" s="9"/>
    </row>
    <row r="23058" spans="1:6" x14ac:dyDescent="0.3">
      <c r="A23058" s="6"/>
      <c r="B23058" s="6"/>
      <c r="C23058" s="6"/>
      <c r="D23058" s="6"/>
      <c r="E23058" s="6"/>
      <c r="F23058" s="7"/>
    </row>
    <row r="23059" spans="1:6" x14ac:dyDescent="0.3">
      <c r="A23059" s="8"/>
      <c r="B23059" s="8"/>
      <c r="C23059" s="8"/>
      <c r="D23059" s="8"/>
      <c r="E23059" s="8"/>
      <c r="F23059" s="9"/>
    </row>
    <row r="23060" spans="1:6" x14ac:dyDescent="0.3">
      <c r="A23060" s="6"/>
      <c r="B23060" s="6"/>
      <c r="C23060" s="6"/>
      <c r="D23060" s="6"/>
      <c r="E23060" s="6"/>
      <c r="F23060" s="7"/>
    </row>
    <row r="23061" spans="1:6" x14ac:dyDescent="0.3">
      <c r="A23061" s="8"/>
      <c r="B23061" s="8"/>
      <c r="C23061" s="8"/>
      <c r="D23061" s="8"/>
      <c r="E23061" s="8"/>
      <c r="F23061" s="9"/>
    </row>
    <row r="23062" spans="1:6" x14ac:dyDescent="0.3">
      <c r="A23062" s="6"/>
      <c r="B23062" s="6"/>
      <c r="C23062" s="6"/>
      <c r="D23062" s="6"/>
      <c r="E23062" s="6"/>
      <c r="F23062" s="7"/>
    </row>
    <row r="23063" spans="1:6" x14ac:dyDescent="0.3">
      <c r="A23063" s="8"/>
      <c r="B23063" s="8"/>
      <c r="C23063" s="8"/>
      <c r="D23063" s="8"/>
      <c r="E23063" s="8"/>
      <c r="F23063" s="9"/>
    </row>
    <row r="23064" spans="1:6" x14ac:dyDescent="0.3">
      <c r="A23064" s="6"/>
      <c r="B23064" s="6"/>
      <c r="C23064" s="6"/>
      <c r="D23064" s="6"/>
      <c r="E23064" s="6"/>
      <c r="F23064" s="7"/>
    </row>
    <row r="23065" spans="1:6" x14ac:dyDescent="0.3">
      <c r="A23065" s="8"/>
      <c r="B23065" s="8"/>
      <c r="C23065" s="8"/>
      <c r="D23065" s="8"/>
      <c r="E23065" s="8"/>
      <c r="F23065" s="9"/>
    </row>
    <row r="23066" spans="1:6" x14ac:dyDescent="0.3">
      <c r="A23066" s="6"/>
      <c r="B23066" s="6"/>
      <c r="C23066" s="6"/>
      <c r="D23066" s="6"/>
      <c r="E23066" s="6"/>
      <c r="F23066" s="7"/>
    </row>
    <row r="23067" spans="1:6" x14ac:dyDescent="0.3">
      <c r="A23067" s="8"/>
      <c r="B23067" s="8"/>
      <c r="C23067" s="8"/>
      <c r="D23067" s="8"/>
      <c r="E23067" s="8"/>
      <c r="F23067" s="9"/>
    </row>
    <row r="23068" spans="1:6" x14ac:dyDescent="0.3">
      <c r="A23068" s="6"/>
      <c r="B23068" s="6"/>
      <c r="C23068" s="6"/>
      <c r="D23068" s="6"/>
      <c r="E23068" s="6"/>
      <c r="F23068" s="7"/>
    </row>
    <row r="23069" spans="1:6" x14ac:dyDescent="0.3">
      <c r="A23069" s="8"/>
      <c r="B23069" s="8"/>
      <c r="C23069" s="8"/>
      <c r="D23069" s="8"/>
      <c r="E23069" s="8"/>
      <c r="F23069" s="9"/>
    </row>
    <row r="23070" spans="1:6" x14ac:dyDescent="0.3">
      <c r="A23070" s="6"/>
      <c r="B23070" s="6"/>
      <c r="C23070" s="6"/>
      <c r="D23070" s="6"/>
      <c r="E23070" s="6"/>
      <c r="F23070" s="7"/>
    </row>
    <row r="23071" spans="1:6" x14ac:dyDescent="0.3">
      <c r="A23071" s="8"/>
      <c r="B23071" s="8"/>
      <c r="C23071" s="8"/>
      <c r="D23071" s="8"/>
      <c r="E23071" s="8"/>
      <c r="F23071" s="9"/>
    </row>
    <row r="23072" spans="1:6" x14ac:dyDescent="0.3">
      <c r="A23072" s="6"/>
      <c r="B23072" s="6"/>
      <c r="C23072" s="6"/>
      <c r="D23072" s="6"/>
      <c r="E23072" s="6"/>
      <c r="F23072" s="7"/>
    </row>
    <row r="23073" spans="1:6" x14ac:dyDescent="0.3">
      <c r="A23073" s="8"/>
      <c r="B23073" s="8"/>
      <c r="C23073" s="8"/>
      <c r="D23073" s="8"/>
      <c r="E23073" s="8"/>
      <c r="F23073" s="9"/>
    </row>
    <row r="23074" spans="1:6" x14ac:dyDescent="0.3">
      <c r="A23074" s="6"/>
      <c r="B23074" s="6"/>
      <c r="C23074" s="6"/>
      <c r="D23074" s="6"/>
      <c r="E23074" s="6"/>
      <c r="F23074" s="7"/>
    </row>
    <row r="23075" spans="1:6" x14ac:dyDescent="0.3">
      <c r="A23075" s="8"/>
      <c r="B23075" s="8"/>
      <c r="C23075" s="8"/>
      <c r="D23075" s="8"/>
      <c r="E23075" s="8"/>
      <c r="F23075" s="9"/>
    </row>
    <row r="23076" spans="1:6" x14ac:dyDescent="0.3">
      <c r="A23076" s="6"/>
      <c r="B23076" s="6"/>
      <c r="C23076" s="6"/>
      <c r="D23076" s="6"/>
      <c r="E23076" s="6"/>
      <c r="F23076" s="7"/>
    </row>
    <row r="23077" spans="1:6" x14ac:dyDescent="0.3">
      <c r="A23077" s="8"/>
      <c r="B23077" s="8"/>
      <c r="C23077" s="8"/>
      <c r="D23077" s="8"/>
      <c r="E23077" s="8"/>
      <c r="F23077" s="9"/>
    </row>
    <row r="23078" spans="1:6" x14ac:dyDescent="0.3">
      <c r="A23078" s="6"/>
      <c r="B23078" s="6"/>
      <c r="C23078" s="6"/>
      <c r="D23078" s="6"/>
      <c r="E23078" s="6"/>
      <c r="F23078" s="7"/>
    </row>
    <row r="23079" spans="1:6" x14ac:dyDescent="0.3">
      <c r="A23079" s="8"/>
      <c r="B23079" s="8"/>
      <c r="C23079" s="8"/>
      <c r="D23079" s="8"/>
      <c r="E23079" s="8"/>
      <c r="F23079" s="9"/>
    </row>
    <row r="23080" spans="1:6" x14ac:dyDescent="0.3">
      <c r="A23080" s="6"/>
      <c r="B23080" s="6"/>
      <c r="C23080" s="6"/>
      <c r="D23080" s="6"/>
      <c r="E23080" s="6"/>
      <c r="F23080" s="7"/>
    </row>
    <row r="23081" spans="1:6" x14ac:dyDescent="0.3">
      <c r="A23081" s="8"/>
      <c r="B23081" s="8"/>
      <c r="C23081" s="8"/>
      <c r="D23081" s="8"/>
      <c r="E23081" s="8"/>
      <c r="F23081" s="9"/>
    </row>
    <row r="23082" spans="1:6" x14ac:dyDescent="0.3">
      <c r="A23082" s="6"/>
      <c r="B23082" s="6"/>
      <c r="C23082" s="6"/>
      <c r="D23082" s="6"/>
      <c r="E23082" s="6"/>
      <c r="F23082" s="7"/>
    </row>
    <row r="23083" spans="1:6" x14ac:dyDescent="0.3">
      <c r="A23083" s="8"/>
      <c r="B23083" s="8"/>
      <c r="C23083" s="8"/>
      <c r="D23083" s="8"/>
      <c r="E23083" s="8"/>
      <c r="F23083" s="9"/>
    </row>
    <row r="23084" spans="1:6" x14ac:dyDescent="0.3">
      <c r="A23084" s="6"/>
      <c r="B23084" s="6"/>
      <c r="C23084" s="6"/>
      <c r="D23084" s="6"/>
      <c r="E23084" s="6"/>
      <c r="F23084" s="7"/>
    </row>
    <row r="23085" spans="1:6" x14ac:dyDescent="0.3">
      <c r="A23085" s="8"/>
      <c r="B23085" s="8"/>
      <c r="C23085" s="8"/>
      <c r="D23085" s="8"/>
      <c r="E23085" s="8"/>
      <c r="F23085" s="9"/>
    </row>
    <row r="23086" spans="1:6" x14ac:dyDescent="0.3">
      <c r="A23086" s="6"/>
      <c r="B23086" s="6"/>
      <c r="C23086" s="6"/>
      <c r="D23086" s="6"/>
      <c r="E23086" s="6"/>
      <c r="F23086" s="7"/>
    </row>
    <row r="23087" spans="1:6" x14ac:dyDescent="0.3">
      <c r="A23087" s="8"/>
      <c r="B23087" s="8"/>
      <c r="C23087" s="8"/>
      <c r="D23087" s="8"/>
      <c r="E23087" s="8"/>
      <c r="F23087" s="9"/>
    </row>
    <row r="23088" spans="1:6" x14ac:dyDescent="0.3">
      <c r="A23088" s="6"/>
      <c r="B23088" s="6"/>
      <c r="C23088" s="6"/>
      <c r="D23088" s="6"/>
      <c r="E23088" s="6"/>
      <c r="F23088" s="7"/>
    </row>
    <row r="23089" spans="1:6" x14ac:dyDescent="0.3">
      <c r="A23089" s="8"/>
      <c r="B23089" s="8"/>
      <c r="C23089" s="8"/>
      <c r="D23089" s="8"/>
      <c r="E23089" s="8"/>
      <c r="F23089" s="9"/>
    </row>
    <row r="23090" spans="1:6" x14ac:dyDescent="0.3">
      <c r="A23090" s="6"/>
      <c r="B23090" s="6"/>
      <c r="C23090" s="6"/>
      <c r="D23090" s="6"/>
      <c r="E23090" s="6"/>
      <c r="F23090" s="7"/>
    </row>
    <row r="23091" spans="1:6" x14ac:dyDescent="0.3">
      <c r="A23091" s="8"/>
      <c r="B23091" s="8"/>
      <c r="C23091" s="8"/>
      <c r="D23091" s="8"/>
      <c r="E23091" s="8"/>
      <c r="F23091" s="9"/>
    </row>
    <row r="23092" spans="1:6" x14ac:dyDescent="0.3">
      <c r="A23092" s="6"/>
      <c r="B23092" s="6"/>
      <c r="C23092" s="6"/>
      <c r="D23092" s="6"/>
      <c r="E23092" s="6"/>
      <c r="F23092" s="7"/>
    </row>
    <row r="23093" spans="1:6" x14ac:dyDescent="0.3">
      <c r="A23093" s="8"/>
      <c r="B23093" s="8"/>
      <c r="C23093" s="8"/>
      <c r="D23093" s="8"/>
      <c r="E23093" s="8"/>
      <c r="F23093" s="9"/>
    </row>
    <row r="23094" spans="1:6" x14ac:dyDescent="0.3">
      <c r="A23094" s="6"/>
      <c r="B23094" s="6"/>
      <c r="C23094" s="6"/>
      <c r="D23094" s="6"/>
      <c r="E23094" s="6"/>
      <c r="F23094" s="7"/>
    </row>
    <row r="23095" spans="1:6" x14ac:dyDescent="0.3">
      <c r="A23095" s="8"/>
      <c r="B23095" s="8"/>
      <c r="C23095" s="8"/>
      <c r="D23095" s="8"/>
      <c r="E23095" s="8"/>
      <c r="F23095" s="9"/>
    </row>
    <row r="23096" spans="1:6" x14ac:dyDescent="0.3">
      <c r="A23096" s="6"/>
      <c r="B23096" s="6"/>
      <c r="C23096" s="6"/>
      <c r="D23096" s="6"/>
      <c r="E23096" s="6"/>
      <c r="F23096" s="7"/>
    </row>
    <row r="23097" spans="1:6" x14ac:dyDescent="0.3">
      <c r="A23097" s="8"/>
      <c r="B23097" s="8"/>
      <c r="C23097" s="8"/>
      <c r="D23097" s="8"/>
      <c r="E23097" s="8"/>
      <c r="F23097" s="9"/>
    </row>
    <row r="23098" spans="1:6" x14ac:dyDescent="0.3">
      <c r="A23098" s="6"/>
      <c r="B23098" s="6"/>
      <c r="C23098" s="6"/>
      <c r="D23098" s="6"/>
      <c r="E23098" s="6"/>
      <c r="F23098" s="7"/>
    </row>
    <row r="23099" spans="1:6" x14ac:dyDescent="0.3">
      <c r="A23099" s="8"/>
      <c r="B23099" s="8"/>
      <c r="C23099" s="8"/>
      <c r="D23099" s="8"/>
      <c r="E23099" s="8"/>
      <c r="F23099" s="9"/>
    </row>
    <row r="23100" spans="1:6" x14ac:dyDescent="0.3">
      <c r="A23100" s="6"/>
      <c r="B23100" s="6"/>
      <c r="C23100" s="6"/>
      <c r="D23100" s="6"/>
      <c r="E23100" s="6"/>
      <c r="F23100" s="7"/>
    </row>
    <row r="23101" spans="1:6" x14ac:dyDescent="0.3">
      <c r="A23101" s="8"/>
      <c r="B23101" s="8"/>
      <c r="C23101" s="8"/>
      <c r="D23101" s="8"/>
      <c r="E23101" s="8"/>
      <c r="F23101" s="9"/>
    </row>
    <row r="23102" spans="1:6" x14ac:dyDescent="0.3">
      <c r="A23102" s="6"/>
      <c r="B23102" s="6"/>
      <c r="C23102" s="6"/>
      <c r="D23102" s="6"/>
      <c r="E23102" s="6"/>
      <c r="F23102" s="7"/>
    </row>
    <row r="23103" spans="1:6" x14ac:dyDescent="0.3">
      <c r="A23103" s="8"/>
      <c r="B23103" s="8"/>
      <c r="C23103" s="8"/>
      <c r="D23103" s="8"/>
      <c r="E23103" s="8"/>
      <c r="F23103" s="9"/>
    </row>
    <row r="23104" spans="1:6" x14ac:dyDescent="0.3">
      <c r="A23104" s="6"/>
      <c r="B23104" s="6"/>
      <c r="C23104" s="6"/>
      <c r="D23104" s="6"/>
      <c r="E23104" s="6"/>
      <c r="F23104" s="7"/>
    </row>
    <row r="23105" spans="1:6" x14ac:dyDescent="0.3">
      <c r="A23105" s="8"/>
      <c r="B23105" s="8"/>
      <c r="C23105" s="8"/>
      <c r="D23105" s="8"/>
      <c r="E23105" s="8"/>
      <c r="F23105" s="9"/>
    </row>
    <row r="23106" spans="1:6" x14ac:dyDescent="0.3">
      <c r="A23106" s="6"/>
      <c r="B23106" s="6"/>
      <c r="C23106" s="6"/>
      <c r="D23106" s="6"/>
      <c r="E23106" s="6"/>
      <c r="F23106" s="7"/>
    </row>
    <row r="23107" spans="1:6" x14ac:dyDescent="0.3">
      <c r="A23107" s="8"/>
      <c r="B23107" s="8"/>
      <c r="C23107" s="8"/>
      <c r="D23107" s="8"/>
      <c r="E23107" s="8"/>
      <c r="F23107" s="9"/>
    </row>
    <row r="23108" spans="1:6" x14ac:dyDescent="0.3">
      <c r="A23108" s="6"/>
      <c r="B23108" s="6"/>
      <c r="C23108" s="6"/>
      <c r="D23108" s="6"/>
      <c r="E23108" s="6"/>
      <c r="F23108" s="7"/>
    </row>
    <row r="23109" spans="1:6" x14ac:dyDescent="0.3">
      <c r="A23109" s="8"/>
      <c r="B23109" s="8"/>
      <c r="C23109" s="8"/>
      <c r="D23109" s="8"/>
      <c r="E23109" s="8"/>
      <c r="F23109" s="9"/>
    </row>
    <row r="23110" spans="1:6" x14ac:dyDescent="0.3">
      <c r="A23110" s="6"/>
      <c r="B23110" s="6"/>
      <c r="C23110" s="6"/>
      <c r="D23110" s="6"/>
      <c r="E23110" s="6"/>
      <c r="F23110" s="7"/>
    </row>
    <row r="23111" spans="1:6" x14ac:dyDescent="0.3">
      <c r="A23111" s="8"/>
      <c r="B23111" s="8"/>
      <c r="C23111" s="8"/>
      <c r="D23111" s="8"/>
      <c r="E23111" s="8"/>
      <c r="F23111" s="9"/>
    </row>
    <row r="23112" spans="1:6" x14ac:dyDescent="0.3">
      <c r="A23112" s="6"/>
      <c r="B23112" s="6"/>
      <c r="C23112" s="6"/>
      <c r="D23112" s="6"/>
      <c r="E23112" s="6"/>
      <c r="F23112" s="7"/>
    </row>
    <row r="23113" spans="1:6" x14ac:dyDescent="0.3">
      <c r="A23113" s="8"/>
      <c r="B23113" s="8"/>
      <c r="C23113" s="8"/>
      <c r="D23113" s="8"/>
      <c r="E23113" s="8"/>
      <c r="F23113" s="9"/>
    </row>
    <row r="23114" spans="1:6" x14ac:dyDescent="0.3">
      <c r="A23114" s="6"/>
      <c r="B23114" s="6"/>
      <c r="C23114" s="6"/>
      <c r="D23114" s="6"/>
      <c r="E23114" s="6"/>
      <c r="F23114" s="7"/>
    </row>
    <row r="23115" spans="1:6" x14ac:dyDescent="0.3">
      <c r="A23115" s="8"/>
      <c r="B23115" s="8"/>
      <c r="C23115" s="8"/>
      <c r="D23115" s="8"/>
      <c r="E23115" s="8"/>
      <c r="F23115" s="9"/>
    </row>
    <row r="23116" spans="1:6" x14ac:dyDescent="0.3">
      <c r="A23116" s="6"/>
      <c r="B23116" s="6"/>
      <c r="C23116" s="6"/>
      <c r="D23116" s="6"/>
      <c r="E23116" s="6"/>
      <c r="F23116" s="7"/>
    </row>
    <row r="23117" spans="1:6" x14ac:dyDescent="0.3">
      <c r="A23117" s="8"/>
      <c r="B23117" s="8"/>
      <c r="C23117" s="8"/>
      <c r="D23117" s="8"/>
      <c r="E23117" s="8"/>
      <c r="F23117" s="9"/>
    </row>
    <row r="23118" spans="1:6" x14ac:dyDescent="0.3">
      <c r="A23118" s="6"/>
      <c r="B23118" s="6"/>
      <c r="C23118" s="6"/>
      <c r="D23118" s="6"/>
      <c r="E23118" s="6"/>
      <c r="F23118" s="7"/>
    </row>
    <row r="23119" spans="1:6" x14ac:dyDescent="0.3">
      <c r="A23119" s="8"/>
      <c r="B23119" s="8"/>
      <c r="C23119" s="8"/>
      <c r="D23119" s="8"/>
      <c r="E23119" s="8"/>
      <c r="F23119" s="9"/>
    </row>
    <row r="23120" spans="1:6" x14ac:dyDescent="0.3">
      <c r="A23120" s="6"/>
      <c r="B23120" s="6"/>
      <c r="C23120" s="6"/>
      <c r="D23120" s="6"/>
      <c r="E23120" s="6"/>
      <c r="F23120" s="7"/>
    </row>
    <row r="23121" spans="1:6" x14ac:dyDescent="0.3">
      <c r="A23121" s="8"/>
      <c r="B23121" s="8"/>
      <c r="C23121" s="8"/>
      <c r="D23121" s="8"/>
      <c r="E23121" s="8"/>
      <c r="F23121" s="9"/>
    </row>
    <row r="23122" spans="1:6" x14ac:dyDescent="0.3">
      <c r="A23122" s="6"/>
      <c r="B23122" s="6"/>
      <c r="C23122" s="6"/>
      <c r="D23122" s="6"/>
      <c r="E23122" s="6"/>
      <c r="F23122" s="7"/>
    </row>
    <row r="23123" spans="1:6" x14ac:dyDescent="0.3">
      <c r="A23123" s="8"/>
      <c r="B23123" s="8"/>
      <c r="C23123" s="8"/>
      <c r="D23123" s="8"/>
      <c r="E23123" s="8"/>
      <c r="F23123" s="9"/>
    </row>
    <row r="23124" spans="1:6" x14ac:dyDescent="0.3">
      <c r="A23124" s="6"/>
      <c r="B23124" s="6"/>
      <c r="C23124" s="6"/>
      <c r="D23124" s="6"/>
      <c r="E23124" s="6"/>
      <c r="F23124" s="7"/>
    </row>
    <row r="23125" spans="1:6" x14ac:dyDescent="0.3">
      <c r="A23125" s="8"/>
      <c r="B23125" s="8"/>
      <c r="C23125" s="8"/>
      <c r="D23125" s="8"/>
      <c r="E23125" s="8"/>
      <c r="F23125" s="9"/>
    </row>
    <row r="23126" spans="1:6" x14ac:dyDescent="0.3">
      <c r="A23126" s="6"/>
      <c r="B23126" s="6"/>
      <c r="C23126" s="6"/>
      <c r="D23126" s="6"/>
      <c r="E23126" s="6"/>
      <c r="F23126" s="7"/>
    </row>
    <row r="23127" spans="1:6" x14ac:dyDescent="0.3">
      <c r="A23127" s="8"/>
      <c r="B23127" s="8"/>
      <c r="C23127" s="8"/>
      <c r="D23127" s="8"/>
      <c r="E23127" s="8"/>
      <c r="F23127" s="9"/>
    </row>
    <row r="23128" spans="1:6" x14ac:dyDescent="0.3">
      <c r="A23128" s="6"/>
      <c r="B23128" s="6"/>
      <c r="C23128" s="6"/>
      <c r="D23128" s="6"/>
      <c r="E23128" s="6"/>
      <c r="F23128" s="7"/>
    </row>
    <row r="23129" spans="1:6" x14ac:dyDescent="0.3">
      <c r="A23129" s="8"/>
      <c r="B23129" s="8"/>
      <c r="C23129" s="8"/>
      <c r="D23129" s="8"/>
      <c r="E23129" s="8"/>
      <c r="F23129" s="9"/>
    </row>
    <row r="23130" spans="1:6" x14ac:dyDescent="0.3">
      <c r="A23130" s="6"/>
      <c r="B23130" s="6"/>
      <c r="C23130" s="6"/>
      <c r="D23130" s="6"/>
      <c r="E23130" s="6"/>
      <c r="F23130" s="7"/>
    </row>
    <row r="23131" spans="1:6" x14ac:dyDescent="0.3">
      <c r="A23131" s="8"/>
      <c r="B23131" s="8"/>
      <c r="C23131" s="8"/>
      <c r="D23131" s="8"/>
      <c r="E23131" s="8"/>
      <c r="F23131" s="9"/>
    </row>
    <row r="23132" spans="1:6" x14ac:dyDescent="0.3">
      <c r="A23132" s="6"/>
      <c r="B23132" s="6"/>
      <c r="C23132" s="6"/>
      <c r="D23132" s="6"/>
      <c r="E23132" s="6"/>
      <c r="F23132" s="7"/>
    </row>
    <row r="23133" spans="1:6" x14ac:dyDescent="0.3">
      <c r="A23133" s="8"/>
      <c r="B23133" s="8"/>
      <c r="C23133" s="8"/>
      <c r="D23133" s="8"/>
      <c r="E23133" s="8"/>
      <c r="F23133" s="9"/>
    </row>
    <row r="23134" spans="1:6" x14ac:dyDescent="0.3">
      <c r="A23134" s="6"/>
      <c r="B23134" s="6"/>
      <c r="C23134" s="6"/>
      <c r="D23134" s="6"/>
      <c r="E23134" s="6"/>
      <c r="F23134" s="7"/>
    </row>
    <row r="23135" spans="1:6" x14ac:dyDescent="0.3">
      <c r="A23135" s="8"/>
      <c r="B23135" s="8"/>
      <c r="C23135" s="8"/>
      <c r="D23135" s="8"/>
      <c r="E23135" s="8"/>
      <c r="F23135" s="9"/>
    </row>
    <row r="23136" spans="1:6" x14ac:dyDescent="0.3">
      <c r="A23136" s="6"/>
      <c r="B23136" s="6"/>
      <c r="C23136" s="6"/>
      <c r="D23136" s="6"/>
      <c r="E23136" s="6"/>
      <c r="F23136" s="7"/>
    </row>
    <row r="23137" spans="1:6" x14ac:dyDescent="0.3">
      <c r="A23137" s="8"/>
      <c r="B23137" s="8"/>
      <c r="C23137" s="8"/>
      <c r="D23137" s="8"/>
      <c r="E23137" s="8"/>
      <c r="F23137" s="9"/>
    </row>
    <row r="23138" spans="1:6" x14ac:dyDescent="0.3">
      <c r="A23138" s="6"/>
      <c r="B23138" s="6"/>
      <c r="C23138" s="6"/>
      <c r="D23138" s="6"/>
      <c r="E23138" s="6"/>
      <c r="F23138" s="7"/>
    </row>
    <row r="23139" spans="1:6" x14ac:dyDescent="0.3">
      <c r="A23139" s="8"/>
      <c r="B23139" s="8"/>
      <c r="C23139" s="8"/>
      <c r="D23139" s="8"/>
      <c r="E23139" s="8"/>
      <c r="F23139" s="9"/>
    </row>
    <row r="23140" spans="1:6" x14ac:dyDescent="0.3">
      <c r="A23140" s="6"/>
      <c r="B23140" s="6"/>
      <c r="C23140" s="6"/>
      <c r="D23140" s="6"/>
      <c r="E23140" s="6"/>
      <c r="F23140" s="7"/>
    </row>
    <row r="23141" spans="1:6" x14ac:dyDescent="0.3">
      <c r="A23141" s="8"/>
      <c r="B23141" s="8"/>
      <c r="C23141" s="8"/>
      <c r="D23141" s="8"/>
      <c r="E23141" s="8"/>
      <c r="F23141" s="9"/>
    </row>
    <row r="23142" spans="1:6" x14ac:dyDescent="0.3">
      <c r="A23142" s="6"/>
      <c r="B23142" s="6"/>
      <c r="C23142" s="6"/>
      <c r="D23142" s="6"/>
      <c r="E23142" s="6"/>
      <c r="F23142" s="7"/>
    </row>
    <row r="23143" spans="1:6" x14ac:dyDescent="0.3">
      <c r="A23143" s="8"/>
      <c r="B23143" s="8"/>
      <c r="C23143" s="8"/>
      <c r="D23143" s="8"/>
      <c r="E23143" s="8"/>
      <c r="F23143" s="9"/>
    </row>
    <row r="23144" spans="1:6" x14ac:dyDescent="0.3">
      <c r="A23144" s="6"/>
      <c r="B23144" s="6"/>
      <c r="C23144" s="6"/>
      <c r="D23144" s="6"/>
      <c r="E23144" s="6"/>
      <c r="F23144" s="7"/>
    </row>
    <row r="23145" spans="1:6" x14ac:dyDescent="0.3">
      <c r="A23145" s="8"/>
      <c r="B23145" s="8"/>
      <c r="C23145" s="8"/>
      <c r="D23145" s="8"/>
      <c r="E23145" s="8"/>
      <c r="F23145" s="9"/>
    </row>
    <row r="23146" spans="1:6" x14ac:dyDescent="0.3">
      <c r="A23146" s="6"/>
      <c r="B23146" s="6"/>
      <c r="C23146" s="6"/>
      <c r="D23146" s="6"/>
      <c r="E23146" s="6"/>
      <c r="F23146" s="7"/>
    </row>
    <row r="23147" spans="1:6" x14ac:dyDescent="0.3">
      <c r="A23147" s="8"/>
      <c r="B23147" s="8"/>
      <c r="C23147" s="8"/>
      <c r="D23147" s="8"/>
      <c r="E23147" s="8"/>
      <c r="F23147" s="9"/>
    </row>
    <row r="23148" spans="1:6" x14ac:dyDescent="0.3">
      <c r="A23148" s="6"/>
      <c r="B23148" s="6"/>
      <c r="C23148" s="6"/>
      <c r="D23148" s="6"/>
      <c r="E23148" s="6"/>
      <c r="F23148" s="7"/>
    </row>
    <row r="23149" spans="1:6" x14ac:dyDescent="0.3">
      <c r="A23149" s="8"/>
      <c r="B23149" s="8"/>
      <c r="C23149" s="8"/>
      <c r="D23149" s="8"/>
      <c r="E23149" s="8"/>
      <c r="F23149" s="9"/>
    </row>
    <row r="23150" spans="1:6" x14ac:dyDescent="0.3">
      <c r="A23150" s="6"/>
      <c r="B23150" s="6"/>
      <c r="C23150" s="6"/>
      <c r="D23150" s="6"/>
      <c r="E23150" s="6"/>
      <c r="F23150" s="7"/>
    </row>
    <row r="23151" spans="1:6" x14ac:dyDescent="0.3">
      <c r="A23151" s="8"/>
      <c r="B23151" s="8"/>
      <c r="C23151" s="8"/>
      <c r="D23151" s="8"/>
      <c r="E23151" s="8"/>
      <c r="F23151" s="9"/>
    </row>
    <row r="23152" spans="1:6" x14ac:dyDescent="0.3">
      <c r="A23152" s="6"/>
      <c r="B23152" s="6"/>
      <c r="C23152" s="6"/>
      <c r="D23152" s="6"/>
      <c r="E23152" s="6"/>
      <c r="F23152" s="7"/>
    </row>
    <row r="23153" spans="1:6" x14ac:dyDescent="0.3">
      <c r="A23153" s="8"/>
      <c r="B23153" s="8"/>
      <c r="C23153" s="8"/>
      <c r="D23153" s="8"/>
      <c r="E23153" s="8"/>
      <c r="F23153" s="9"/>
    </row>
    <row r="23154" spans="1:6" x14ac:dyDescent="0.3">
      <c r="A23154" s="6"/>
      <c r="B23154" s="6"/>
      <c r="C23154" s="6"/>
      <c r="D23154" s="6"/>
      <c r="E23154" s="6"/>
      <c r="F23154" s="7"/>
    </row>
    <row r="23155" spans="1:6" x14ac:dyDescent="0.3">
      <c r="A23155" s="8"/>
      <c r="B23155" s="8"/>
      <c r="C23155" s="8"/>
      <c r="D23155" s="8"/>
      <c r="E23155" s="8"/>
      <c r="F23155" s="9"/>
    </row>
    <row r="23156" spans="1:6" x14ac:dyDescent="0.3">
      <c r="A23156" s="6"/>
      <c r="B23156" s="6"/>
      <c r="C23156" s="6"/>
      <c r="D23156" s="6"/>
      <c r="E23156" s="6"/>
      <c r="F23156" s="7"/>
    </row>
    <row r="23157" spans="1:6" x14ac:dyDescent="0.3">
      <c r="A23157" s="8"/>
      <c r="B23157" s="8"/>
      <c r="C23157" s="8"/>
      <c r="D23157" s="8"/>
      <c r="E23157" s="8"/>
      <c r="F23157" s="9"/>
    </row>
    <row r="23158" spans="1:6" x14ac:dyDescent="0.3">
      <c r="A23158" s="6"/>
      <c r="B23158" s="6"/>
      <c r="C23158" s="6"/>
      <c r="D23158" s="6"/>
      <c r="E23158" s="6"/>
      <c r="F23158" s="7"/>
    </row>
    <row r="23159" spans="1:6" x14ac:dyDescent="0.3">
      <c r="A23159" s="8"/>
      <c r="B23159" s="8"/>
      <c r="C23159" s="8"/>
      <c r="D23159" s="8"/>
      <c r="E23159" s="8"/>
      <c r="F23159" s="9"/>
    </row>
    <row r="23160" spans="1:6" x14ac:dyDescent="0.3">
      <c r="A23160" s="6"/>
      <c r="B23160" s="6"/>
      <c r="C23160" s="6"/>
      <c r="D23160" s="6"/>
      <c r="E23160" s="6"/>
      <c r="F23160" s="7"/>
    </row>
    <row r="23161" spans="1:6" x14ac:dyDescent="0.3">
      <c r="A23161" s="8"/>
      <c r="B23161" s="8"/>
      <c r="C23161" s="8"/>
      <c r="D23161" s="8"/>
      <c r="E23161" s="8"/>
      <c r="F23161" s="9"/>
    </row>
    <row r="23162" spans="1:6" x14ac:dyDescent="0.3">
      <c r="A23162" s="6"/>
      <c r="B23162" s="6"/>
      <c r="C23162" s="6"/>
      <c r="D23162" s="6"/>
      <c r="E23162" s="6"/>
      <c r="F23162" s="7"/>
    </row>
    <row r="23163" spans="1:6" x14ac:dyDescent="0.3">
      <c r="A23163" s="8"/>
      <c r="B23163" s="8"/>
      <c r="C23163" s="8"/>
      <c r="D23163" s="8"/>
      <c r="E23163" s="8"/>
      <c r="F23163" s="9"/>
    </row>
    <row r="23164" spans="1:6" x14ac:dyDescent="0.3">
      <c r="A23164" s="6"/>
      <c r="B23164" s="6"/>
      <c r="C23164" s="6"/>
      <c r="D23164" s="6"/>
      <c r="E23164" s="6"/>
      <c r="F23164" s="7"/>
    </row>
    <row r="23165" spans="1:6" x14ac:dyDescent="0.3">
      <c r="A23165" s="8"/>
      <c r="B23165" s="8"/>
      <c r="C23165" s="8"/>
      <c r="D23165" s="8"/>
      <c r="E23165" s="8"/>
      <c r="F23165" s="9"/>
    </row>
    <row r="23166" spans="1:6" x14ac:dyDescent="0.3">
      <c r="A23166" s="6"/>
      <c r="B23166" s="6"/>
      <c r="C23166" s="6"/>
      <c r="D23166" s="6"/>
      <c r="E23166" s="6"/>
      <c r="F23166" s="7"/>
    </row>
    <row r="23167" spans="1:6" x14ac:dyDescent="0.3">
      <c r="A23167" s="8"/>
      <c r="B23167" s="8"/>
      <c r="C23167" s="8"/>
      <c r="D23167" s="8"/>
      <c r="E23167" s="8"/>
      <c r="F23167" s="9"/>
    </row>
    <row r="23168" spans="1:6" x14ac:dyDescent="0.3">
      <c r="A23168" s="6"/>
      <c r="B23168" s="6"/>
      <c r="C23168" s="6"/>
      <c r="D23168" s="6"/>
      <c r="E23168" s="6"/>
      <c r="F23168" s="7"/>
    </row>
    <row r="23169" spans="1:6" x14ac:dyDescent="0.3">
      <c r="A23169" s="8"/>
      <c r="B23169" s="8"/>
      <c r="C23169" s="8"/>
      <c r="D23169" s="8"/>
      <c r="E23169" s="8"/>
      <c r="F23169" s="9"/>
    </row>
    <row r="23170" spans="1:6" x14ac:dyDescent="0.3">
      <c r="A23170" s="6"/>
      <c r="B23170" s="6"/>
      <c r="C23170" s="6"/>
      <c r="D23170" s="6"/>
      <c r="E23170" s="6"/>
      <c r="F23170" s="7"/>
    </row>
    <row r="23171" spans="1:6" x14ac:dyDescent="0.3">
      <c r="A23171" s="8"/>
      <c r="B23171" s="8"/>
      <c r="C23171" s="8"/>
      <c r="D23171" s="8"/>
      <c r="E23171" s="8"/>
      <c r="F23171" s="9"/>
    </row>
    <row r="23172" spans="1:6" x14ac:dyDescent="0.3">
      <c r="A23172" s="6"/>
      <c r="B23172" s="6"/>
      <c r="C23172" s="6"/>
      <c r="D23172" s="6"/>
      <c r="E23172" s="6"/>
      <c r="F23172" s="7"/>
    </row>
    <row r="23173" spans="1:6" x14ac:dyDescent="0.3">
      <c r="A23173" s="8"/>
      <c r="B23173" s="8"/>
      <c r="C23173" s="8"/>
      <c r="D23173" s="8"/>
      <c r="E23173" s="8"/>
      <c r="F23173" s="9"/>
    </row>
    <row r="23174" spans="1:6" x14ac:dyDescent="0.3">
      <c r="A23174" s="6"/>
      <c r="B23174" s="6"/>
      <c r="C23174" s="6"/>
      <c r="D23174" s="6"/>
      <c r="E23174" s="6"/>
      <c r="F23174" s="7"/>
    </row>
    <row r="23175" spans="1:6" x14ac:dyDescent="0.3">
      <c r="A23175" s="8"/>
      <c r="B23175" s="8"/>
      <c r="C23175" s="8"/>
      <c r="D23175" s="8"/>
      <c r="E23175" s="8"/>
      <c r="F23175" s="9"/>
    </row>
    <row r="23176" spans="1:6" x14ac:dyDescent="0.3">
      <c r="A23176" s="6"/>
      <c r="B23176" s="6"/>
      <c r="C23176" s="6"/>
      <c r="D23176" s="6"/>
      <c r="E23176" s="6"/>
      <c r="F23176" s="7"/>
    </row>
    <row r="23177" spans="1:6" x14ac:dyDescent="0.3">
      <c r="A23177" s="8"/>
      <c r="B23177" s="8"/>
      <c r="C23177" s="8"/>
      <c r="D23177" s="8"/>
      <c r="E23177" s="8"/>
      <c r="F23177" s="9"/>
    </row>
    <row r="23178" spans="1:6" x14ac:dyDescent="0.3">
      <c r="A23178" s="6"/>
      <c r="B23178" s="6"/>
      <c r="C23178" s="6"/>
      <c r="D23178" s="6"/>
      <c r="E23178" s="6"/>
      <c r="F23178" s="7"/>
    </row>
    <row r="23179" spans="1:6" x14ac:dyDescent="0.3">
      <c r="A23179" s="8"/>
      <c r="B23179" s="8"/>
      <c r="C23179" s="8"/>
      <c r="D23179" s="8"/>
      <c r="E23179" s="8"/>
      <c r="F23179" s="9"/>
    </row>
    <row r="23180" spans="1:6" x14ac:dyDescent="0.3">
      <c r="A23180" s="6"/>
      <c r="B23180" s="6"/>
      <c r="C23180" s="6"/>
      <c r="D23180" s="6"/>
      <c r="E23180" s="6"/>
      <c r="F23180" s="7"/>
    </row>
    <row r="23181" spans="1:6" x14ac:dyDescent="0.3">
      <c r="A23181" s="8"/>
      <c r="B23181" s="8"/>
      <c r="C23181" s="8"/>
      <c r="D23181" s="8"/>
      <c r="E23181" s="8"/>
      <c r="F23181" s="9"/>
    </row>
    <row r="23182" spans="1:6" x14ac:dyDescent="0.3">
      <c r="A23182" s="6"/>
      <c r="B23182" s="6"/>
      <c r="C23182" s="6"/>
      <c r="D23182" s="6"/>
      <c r="E23182" s="6"/>
      <c r="F23182" s="7"/>
    </row>
    <row r="23183" spans="1:6" x14ac:dyDescent="0.3">
      <c r="A23183" s="8"/>
      <c r="B23183" s="8"/>
      <c r="C23183" s="8"/>
      <c r="D23183" s="8"/>
      <c r="E23183" s="8"/>
      <c r="F23183" s="9"/>
    </row>
    <row r="23184" spans="1:6" x14ac:dyDescent="0.3">
      <c r="A23184" s="6"/>
      <c r="B23184" s="6"/>
      <c r="C23184" s="6"/>
      <c r="D23184" s="6"/>
      <c r="E23184" s="6"/>
      <c r="F23184" s="7"/>
    </row>
    <row r="23185" spans="1:6" x14ac:dyDescent="0.3">
      <c r="A23185" s="8"/>
      <c r="B23185" s="8"/>
      <c r="C23185" s="8"/>
      <c r="D23185" s="8"/>
      <c r="E23185" s="8"/>
      <c r="F23185" s="9"/>
    </row>
    <row r="23186" spans="1:6" x14ac:dyDescent="0.3">
      <c r="A23186" s="6"/>
      <c r="B23186" s="6"/>
      <c r="C23186" s="6"/>
      <c r="D23186" s="6"/>
      <c r="E23186" s="6"/>
      <c r="F23186" s="7"/>
    </row>
    <row r="23187" spans="1:6" x14ac:dyDescent="0.3">
      <c r="A23187" s="8"/>
      <c r="B23187" s="8"/>
      <c r="C23187" s="8"/>
      <c r="D23187" s="8"/>
      <c r="E23187" s="8"/>
      <c r="F23187" s="9"/>
    </row>
    <row r="23188" spans="1:6" x14ac:dyDescent="0.3">
      <c r="A23188" s="6"/>
      <c r="B23188" s="6"/>
      <c r="C23188" s="6"/>
      <c r="D23188" s="6"/>
      <c r="E23188" s="6"/>
      <c r="F23188" s="7"/>
    </row>
    <row r="23189" spans="1:6" x14ac:dyDescent="0.3">
      <c r="A23189" s="8"/>
      <c r="B23189" s="8"/>
      <c r="C23189" s="8"/>
      <c r="D23189" s="8"/>
      <c r="E23189" s="8"/>
      <c r="F23189" s="9"/>
    </row>
    <row r="23190" spans="1:6" x14ac:dyDescent="0.3">
      <c r="A23190" s="6"/>
      <c r="B23190" s="6"/>
      <c r="C23190" s="6"/>
      <c r="D23190" s="6"/>
      <c r="E23190" s="6"/>
      <c r="F23190" s="7"/>
    </row>
    <row r="23191" spans="1:6" x14ac:dyDescent="0.3">
      <c r="A23191" s="8"/>
      <c r="B23191" s="8"/>
      <c r="C23191" s="8"/>
      <c r="D23191" s="8"/>
      <c r="E23191" s="8"/>
      <c r="F23191" s="9"/>
    </row>
    <row r="23192" spans="1:6" x14ac:dyDescent="0.3">
      <c r="A23192" s="6"/>
      <c r="B23192" s="6"/>
      <c r="C23192" s="6"/>
      <c r="D23192" s="6"/>
      <c r="E23192" s="6"/>
      <c r="F23192" s="7"/>
    </row>
    <row r="23193" spans="1:6" x14ac:dyDescent="0.3">
      <c r="A23193" s="8"/>
      <c r="B23193" s="8"/>
      <c r="C23193" s="8"/>
      <c r="D23193" s="8"/>
      <c r="E23193" s="8"/>
      <c r="F23193" s="9"/>
    </row>
    <row r="23194" spans="1:6" x14ac:dyDescent="0.3">
      <c r="A23194" s="6"/>
      <c r="B23194" s="6"/>
      <c r="C23194" s="6"/>
      <c r="D23194" s="6"/>
      <c r="E23194" s="6"/>
      <c r="F23194" s="7"/>
    </row>
    <row r="23195" spans="1:6" x14ac:dyDescent="0.3">
      <c r="A23195" s="8"/>
      <c r="B23195" s="8"/>
      <c r="C23195" s="8"/>
      <c r="D23195" s="8"/>
      <c r="E23195" s="8"/>
      <c r="F23195" s="9"/>
    </row>
    <row r="23196" spans="1:6" x14ac:dyDescent="0.3">
      <c r="A23196" s="6"/>
      <c r="B23196" s="6"/>
      <c r="C23196" s="6"/>
      <c r="D23196" s="6"/>
      <c r="E23196" s="6"/>
      <c r="F23196" s="7"/>
    </row>
    <row r="23197" spans="1:6" x14ac:dyDescent="0.3">
      <c r="A23197" s="8"/>
      <c r="B23197" s="8"/>
      <c r="C23197" s="8"/>
      <c r="D23197" s="8"/>
      <c r="E23197" s="8"/>
      <c r="F23197" s="9"/>
    </row>
    <row r="23198" spans="1:6" x14ac:dyDescent="0.3">
      <c r="A23198" s="6"/>
      <c r="B23198" s="6"/>
      <c r="C23198" s="6"/>
      <c r="D23198" s="6"/>
      <c r="E23198" s="6"/>
      <c r="F23198" s="7"/>
    </row>
    <row r="23199" spans="1:6" x14ac:dyDescent="0.3">
      <c r="A23199" s="8"/>
      <c r="B23199" s="8"/>
      <c r="C23199" s="8"/>
      <c r="D23199" s="8"/>
      <c r="E23199" s="8"/>
      <c r="F23199" s="9"/>
    </row>
    <row r="23200" spans="1:6" x14ac:dyDescent="0.3">
      <c r="A23200" s="6"/>
      <c r="B23200" s="6"/>
      <c r="C23200" s="6"/>
      <c r="D23200" s="6"/>
      <c r="E23200" s="6"/>
      <c r="F23200" s="7"/>
    </row>
    <row r="23201" spans="1:6" x14ac:dyDescent="0.3">
      <c r="A23201" s="8"/>
      <c r="B23201" s="8"/>
      <c r="C23201" s="8"/>
      <c r="D23201" s="8"/>
      <c r="E23201" s="8"/>
      <c r="F23201" s="9"/>
    </row>
    <row r="23202" spans="1:6" x14ac:dyDescent="0.3">
      <c r="A23202" s="6"/>
      <c r="B23202" s="6"/>
      <c r="C23202" s="6"/>
      <c r="D23202" s="6"/>
      <c r="E23202" s="6"/>
      <c r="F23202" s="7"/>
    </row>
    <row r="23203" spans="1:6" x14ac:dyDescent="0.3">
      <c r="A23203" s="8"/>
      <c r="B23203" s="8"/>
      <c r="C23203" s="8"/>
      <c r="D23203" s="8"/>
      <c r="E23203" s="8"/>
      <c r="F23203" s="9"/>
    </row>
    <row r="23204" spans="1:6" x14ac:dyDescent="0.3">
      <c r="A23204" s="6"/>
      <c r="B23204" s="6"/>
      <c r="C23204" s="6"/>
      <c r="D23204" s="6"/>
      <c r="E23204" s="6"/>
      <c r="F23204" s="7"/>
    </row>
    <row r="23205" spans="1:6" x14ac:dyDescent="0.3">
      <c r="A23205" s="8"/>
      <c r="B23205" s="8"/>
      <c r="C23205" s="8"/>
      <c r="D23205" s="8"/>
      <c r="E23205" s="8"/>
      <c r="F23205" s="9"/>
    </row>
    <row r="23206" spans="1:6" x14ac:dyDescent="0.3">
      <c r="A23206" s="6"/>
      <c r="B23206" s="6"/>
      <c r="C23206" s="6"/>
      <c r="D23206" s="6"/>
      <c r="E23206" s="6"/>
      <c r="F23206" s="7"/>
    </row>
    <row r="23207" spans="1:6" x14ac:dyDescent="0.3">
      <c r="A23207" s="8"/>
      <c r="B23207" s="8"/>
      <c r="C23207" s="8"/>
      <c r="D23207" s="8"/>
      <c r="E23207" s="8"/>
      <c r="F23207" s="9"/>
    </row>
    <row r="23208" spans="1:6" x14ac:dyDescent="0.3">
      <c r="A23208" s="6"/>
      <c r="B23208" s="6"/>
      <c r="C23208" s="6"/>
      <c r="D23208" s="6"/>
      <c r="E23208" s="6"/>
      <c r="F23208" s="7"/>
    </row>
    <row r="23209" spans="1:6" x14ac:dyDescent="0.3">
      <c r="A23209" s="8"/>
      <c r="B23209" s="8"/>
      <c r="C23209" s="8"/>
      <c r="D23209" s="8"/>
      <c r="E23209" s="8"/>
      <c r="F23209" s="9"/>
    </row>
    <row r="23210" spans="1:6" x14ac:dyDescent="0.3">
      <c r="A23210" s="6"/>
      <c r="B23210" s="6"/>
      <c r="C23210" s="6"/>
      <c r="D23210" s="6"/>
      <c r="E23210" s="6"/>
      <c r="F23210" s="7"/>
    </row>
    <row r="23211" spans="1:6" x14ac:dyDescent="0.3">
      <c r="A23211" s="8"/>
      <c r="B23211" s="8"/>
      <c r="C23211" s="8"/>
      <c r="D23211" s="8"/>
      <c r="E23211" s="8"/>
      <c r="F23211" s="9"/>
    </row>
    <row r="23212" spans="1:6" x14ac:dyDescent="0.3">
      <c r="A23212" s="6"/>
      <c r="B23212" s="6"/>
      <c r="C23212" s="6"/>
      <c r="D23212" s="6"/>
      <c r="E23212" s="6"/>
      <c r="F23212" s="7"/>
    </row>
    <row r="23213" spans="1:6" x14ac:dyDescent="0.3">
      <c r="A23213" s="8"/>
      <c r="B23213" s="8"/>
      <c r="C23213" s="8"/>
      <c r="D23213" s="8"/>
      <c r="E23213" s="8"/>
      <c r="F23213" s="9"/>
    </row>
    <row r="23214" spans="1:6" x14ac:dyDescent="0.3">
      <c r="A23214" s="6"/>
      <c r="B23214" s="6"/>
      <c r="C23214" s="6"/>
      <c r="D23214" s="6"/>
      <c r="E23214" s="6"/>
      <c r="F23214" s="7"/>
    </row>
    <row r="23215" spans="1:6" x14ac:dyDescent="0.3">
      <c r="A23215" s="8"/>
      <c r="B23215" s="8"/>
      <c r="C23215" s="8"/>
      <c r="D23215" s="8"/>
      <c r="E23215" s="8"/>
      <c r="F23215" s="9"/>
    </row>
    <row r="23216" spans="1:6" x14ac:dyDescent="0.3">
      <c r="A23216" s="6"/>
      <c r="B23216" s="6"/>
      <c r="C23216" s="6"/>
      <c r="D23216" s="6"/>
      <c r="E23216" s="6"/>
      <c r="F23216" s="7"/>
    </row>
    <row r="23217" spans="1:6" x14ac:dyDescent="0.3">
      <c r="A23217" s="8"/>
      <c r="B23217" s="8"/>
      <c r="C23217" s="8"/>
      <c r="D23217" s="8"/>
      <c r="E23217" s="8"/>
      <c r="F23217" s="9"/>
    </row>
    <row r="23218" spans="1:6" x14ac:dyDescent="0.3">
      <c r="A23218" s="6"/>
      <c r="B23218" s="6"/>
      <c r="C23218" s="6"/>
      <c r="D23218" s="6"/>
      <c r="E23218" s="6"/>
      <c r="F23218" s="7"/>
    </row>
    <row r="23219" spans="1:6" x14ac:dyDescent="0.3">
      <c r="A23219" s="8"/>
      <c r="B23219" s="8"/>
      <c r="C23219" s="8"/>
      <c r="D23219" s="8"/>
      <c r="E23219" s="8"/>
      <c r="F23219" s="9"/>
    </row>
    <row r="23220" spans="1:6" x14ac:dyDescent="0.3">
      <c r="A23220" s="6"/>
      <c r="B23220" s="6"/>
      <c r="C23220" s="6"/>
      <c r="D23220" s="6"/>
      <c r="E23220" s="6"/>
      <c r="F23220" s="7"/>
    </row>
    <row r="23221" spans="1:6" x14ac:dyDescent="0.3">
      <c r="A23221" s="8"/>
      <c r="B23221" s="8"/>
      <c r="C23221" s="8"/>
      <c r="D23221" s="8"/>
      <c r="E23221" s="8"/>
      <c r="F23221" s="9"/>
    </row>
    <row r="23222" spans="1:6" x14ac:dyDescent="0.3">
      <c r="A23222" s="6"/>
      <c r="B23222" s="6"/>
      <c r="C23222" s="6"/>
      <c r="D23222" s="6"/>
      <c r="E23222" s="6"/>
      <c r="F23222" s="7"/>
    </row>
    <row r="23223" spans="1:6" x14ac:dyDescent="0.3">
      <c r="A23223" s="8"/>
      <c r="B23223" s="8"/>
      <c r="C23223" s="8"/>
      <c r="D23223" s="8"/>
      <c r="E23223" s="8"/>
      <c r="F23223" s="9"/>
    </row>
    <row r="23224" spans="1:6" x14ac:dyDescent="0.3">
      <c r="A23224" s="6"/>
      <c r="B23224" s="6"/>
      <c r="C23224" s="6"/>
      <c r="D23224" s="6"/>
      <c r="E23224" s="6"/>
      <c r="F23224" s="7"/>
    </row>
    <row r="23225" spans="1:6" x14ac:dyDescent="0.3">
      <c r="A23225" s="8"/>
      <c r="B23225" s="8"/>
      <c r="C23225" s="8"/>
      <c r="D23225" s="8"/>
      <c r="E23225" s="8"/>
      <c r="F23225" s="9"/>
    </row>
    <row r="23226" spans="1:6" x14ac:dyDescent="0.3">
      <c r="A23226" s="6"/>
      <c r="B23226" s="6"/>
      <c r="C23226" s="6"/>
      <c r="D23226" s="6"/>
      <c r="E23226" s="6"/>
      <c r="F23226" s="7"/>
    </row>
    <row r="23227" spans="1:6" x14ac:dyDescent="0.3">
      <c r="A23227" s="8"/>
      <c r="B23227" s="8"/>
      <c r="C23227" s="8"/>
      <c r="D23227" s="8"/>
      <c r="E23227" s="8"/>
      <c r="F23227" s="9"/>
    </row>
    <row r="23228" spans="1:6" x14ac:dyDescent="0.3">
      <c r="A23228" s="6"/>
      <c r="B23228" s="6"/>
      <c r="C23228" s="6"/>
      <c r="D23228" s="6"/>
      <c r="E23228" s="6"/>
      <c r="F23228" s="7"/>
    </row>
    <row r="23229" spans="1:6" x14ac:dyDescent="0.3">
      <c r="A23229" s="8"/>
      <c r="B23229" s="8"/>
      <c r="C23229" s="8"/>
      <c r="D23229" s="8"/>
      <c r="E23229" s="8"/>
      <c r="F23229" s="9"/>
    </row>
    <row r="23230" spans="1:6" x14ac:dyDescent="0.3">
      <c r="A23230" s="6"/>
      <c r="B23230" s="6"/>
      <c r="C23230" s="6"/>
      <c r="D23230" s="6"/>
      <c r="E23230" s="6"/>
      <c r="F23230" s="7"/>
    </row>
    <row r="23231" spans="1:6" x14ac:dyDescent="0.3">
      <c r="A23231" s="8"/>
      <c r="B23231" s="8"/>
      <c r="C23231" s="8"/>
      <c r="D23231" s="8"/>
      <c r="E23231" s="8"/>
      <c r="F23231" s="9"/>
    </row>
    <row r="23232" spans="1:6" x14ac:dyDescent="0.3">
      <c r="A23232" s="6"/>
      <c r="B23232" s="6"/>
      <c r="C23232" s="6"/>
      <c r="D23232" s="6"/>
      <c r="E23232" s="6"/>
      <c r="F23232" s="7"/>
    </row>
    <row r="23233" spans="1:6" x14ac:dyDescent="0.3">
      <c r="A23233" s="8"/>
      <c r="B23233" s="8"/>
      <c r="C23233" s="8"/>
      <c r="D23233" s="8"/>
      <c r="E23233" s="8"/>
      <c r="F23233" s="9"/>
    </row>
    <row r="23234" spans="1:6" x14ac:dyDescent="0.3">
      <c r="A23234" s="6"/>
      <c r="B23234" s="6"/>
      <c r="C23234" s="6"/>
      <c r="D23234" s="6"/>
      <c r="E23234" s="6"/>
      <c r="F23234" s="7"/>
    </row>
    <row r="23235" spans="1:6" x14ac:dyDescent="0.3">
      <c r="A23235" s="8"/>
      <c r="B23235" s="8"/>
      <c r="C23235" s="8"/>
      <c r="D23235" s="8"/>
      <c r="E23235" s="8"/>
      <c r="F23235" s="9"/>
    </row>
    <row r="23236" spans="1:6" x14ac:dyDescent="0.3">
      <c r="A23236" s="6"/>
      <c r="B23236" s="6"/>
      <c r="C23236" s="6"/>
      <c r="D23236" s="6"/>
      <c r="E23236" s="6"/>
      <c r="F23236" s="7"/>
    </row>
    <row r="23237" spans="1:6" x14ac:dyDescent="0.3">
      <c r="A23237" s="8"/>
      <c r="B23237" s="8"/>
      <c r="C23237" s="8"/>
      <c r="D23237" s="8"/>
      <c r="E23237" s="8"/>
      <c r="F23237" s="9"/>
    </row>
    <row r="23238" spans="1:6" x14ac:dyDescent="0.3">
      <c r="A23238" s="6"/>
      <c r="B23238" s="6"/>
      <c r="C23238" s="6"/>
      <c r="D23238" s="6"/>
      <c r="E23238" s="6"/>
      <c r="F23238" s="7"/>
    </row>
    <row r="23239" spans="1:6" x14ac:dyDescent="0.3">
      <c r="A23239" s="8"/>
      <c r="B23239" s="8"/>
      <c r="C23239" s="8"/>
      <c r="D23239" s="8"/>
      <c r="E23239" s="8"/>
      <c r="F23239" s="9"/>
    </row>
    <row r="23240" spans="1:6" x14ac:dyDescent="0.3">
      <c r="A23240" s="6"/>
      <c r="B23240" s="6"/>
      <c r="C23240" s="6"/>
      <c r="D23240" s="6"/>
      <c r="E23240" s="6"/>
      <c r="F23240" s="7"/>
    </row>
    <row r="23241" spans="1:6" x14ac:dyDescent="0.3">
      <c r="A23241" s="8"/>
      <c r="B23241" s="8"/>
      <c r="C23241" s="8"/>
      <c r="D23241" s="8"/>
      <c r="E23241" s="8"/>
      <c r="F23241" s="9"/>
    </row>
    <row r="23242" spans="1:6" x14ac:dyDescent="0.3">
      <c r="A23242" s="6"/>
      <c r="B23242" s="6"/>
      <c r="C23242" s="6"/>
      <c r="D23242" s="6"/>
      <c r="E23242" s="6"/>
      <c r="F23242" s="7"/>
    </row>
    <row r="23243" spans="1:6" x14ac:dyDescent="0.3">
      <c r="A23243" s="8"/>
      <c r="B23243" s="8"/>
      <c r="C23243" s="8"/>
      <c r="D23243" s="8"/>
      <c r="E23243" s="8"/>
      <c r="F23243" s="9"/>
    </row>
    <row r="23244" spans="1:6" x14ac:dyDescent="0.3">
      <c r="A23244" s="6"/>
      <c r="B23244" s="6"/>
      <c r="C23244" s="6"/>
      <c r="D23244" s="6"/>
      <c r="E23244" s="6"/>
      <c r="F23244" s="7"/>
    </row>
    <row r="23245" spans="1:6" x14ac:dyDescent="0.3">
      <c r="A23245" s="8"/>
      <c r="B23245" s="8"/>
      <c r="C23245" s="8"/>
      <c r="D23245" s="8"/>
      <c r="E23245" s="8"/>
      <c r="F23245" s="9"/>
    </row>
    <row r="23246" spans="1:6" x14ac:dyDescent="0.3">
      <c r="A23246" s="6"/>
      <c r="B23246" s="6"/>
      <c r="C23246" s="6"/>
      <c r="D23246" s="6"/>
      <c r="E23246" s="6"/>
      <c r="F23246" s="7"/>
    </row>
    <row r="23247" spans="1:6" x14ac:dyDescent="0.3">
      <c r="A23247" s="8"/>
      <c r="B23247" s="8"/>
      <c r="C23247" s="8"/>
      <c r="D23247" s="8"/>
      <c r="E23247" s="8"/>
      <c r="F23247" s="9"/>
    </row>
    <row r="23248" spans="1:6" x14ac:dyDescent="0.3">
      <c r="A23248" s="6"/>
      <c r="B23248" s="6"/>
      <c r="C23248" s="6"/>
      <c r="D23248" s="6"/>
      <c r="E23248" s="6"/>
      <c r="F23248" s="7"/>
    </row>
    <row r="23249" spans="1:6" x14ac:dyDescent="0.3">
      <c r="A23249" s="8"/>
      <c r="B23249" s="8"/>
      <c r="C23249" s="8"/>
      <c r="D23249" s="8"/>
      <c r="E23249" s="8"/>
      <c r="F23249" s="9"/>
    </row>
    <row r="23250" spans="1:6" x14ac:dyDescent="0.3">
      <c r="A23250" s="6"/>
      <c r="B23250" s="6"/>
      <c r="C23250" s="6"/>
      <c r="D23250" s="6"/>
      <c r="E23250" s="6"/>
      <c r="F23250" s="7"/>
    </row>
    <row r="23251" spans="1:6" x14ac:dyDescent="0.3">
      <c r="A23251" s="8"/>
      <c r="B23251" s="8"/>
      <c r="C23251" s="8"/>
      <c r="D23251" s="8"/>
      <c r="E23251" s="8"/>
      <c r="F23251" s="9"/>
    </row>
    <row r="23252" spans="1:6" x14ac:dyDescent="0.3">
      <c r="A23252" s="6"/>
      <c r="B23252" s="6"/>
      <c r="C23252" s="6"/>
      <c r="D23252" s="6"/>
      <c r="E23252" s="6"/>
      <c r="F23252" s="7"/>
    </row>
    <row r="23253" spans="1:6" x14ac:dyDescent="0.3">
      <c r="A23253" s="8"/>
      <c r="B23253" s="8"/>
      <c r="C23253" s="8"/>
      <c r="D23253" s="8"/>
      <c r="E23253" s="8"/>
      <c r="F23253" s="9"/>
    </row>
    <row r="23254" spans="1:6" x14ac:dyDescent="0.3">
      <c r="A23254" s="6"/>
      <c r="B23254" s="6"/>
      <c r="C23254" s="6"/>
      <c r="D23254" s="6"/>
      <c r="E23254" s="6"/>
      <c r="F23254" s="7"/>
    </row>
    <row r="23255" spans="1:6" x14ac:dyDescent="0.3">
      <c r="A23255" s="8"/>
      <c r="B23255" s="8"/>
      <c r="C23255" s="8"/>
      <c r="D23255" s="8"/>
      <c r="E23255" s="8"/>
      <c r="F23255" s="9"/>
    </row>
    <row r="23256" spans="1:6" x14ac:dyDescent="0.3">
      <c r="A23256" s="6"/>
      <c r="B23256" s="6"/>
      <c r="C23256" s="6"/>
      <c r="D23256" s="6"/>
      <c r="E23256" s="6"/>
      <c r="F23256" s="7"/>
    </row>
    <row r="23257" spans="1:6" x14ac:dyDescent="0.3">
      <c r="A23257" s="8"/>
      <c r="B23257" s="8"/>
      <c r="C23257" s="8"/>
      <c r="D23257" s="8"/>
      <c r="E23257" s="8"/>
      <c r="F23257" s="9"/>
    </row>
    <row r="23258" spans="1:6" x14ac:dyDescent="0.3">
      <c r="A23258" s="6"/>
      <c r="B23258" s="6"/>
      <c r="C23258" s="6"/>
      <c r="D23258" s="6"/>
      <c r="E23258" s="6"/>
      <c r="F23258" s="7"/>
    </row>
    <row r="23259" spans="1:6" x14ac:dyDescent="0.3">
      <c r="A23259" s="8"/>
      <c r="B23259" s="8"/>
      <c r="C23259" s="8"/>
      <c r="D23259" s="8"/>
      <c r="E23259" s="8"/>
      <c r="F23259" s="9"/>
    </row>
    <row r="23260" spans="1:6" x14ac:dyDescent="0.3">
      <c r="A23260" s="6"/>
      <c r="B23260" s="6"/>
      <c r="C23260" s="6"/>
      <c r="D23260" s="6"/>
      <c r="E23260" s="6"/>
      <c r="F23260" s="7"/>
    </row>
    <row r="23261" spans="1:6" x14ac:dyDescent="0.3">
      <c r="A23261" s="8"/>
      <c r="B23261" s="8"/>
      <c r="C23261" s="8"/>
      <c r="D23261" s="8"/>
      <c r="E23261" s="8"/>
      <c r="F23261" s="9"/>
    </row>
    <row r="23262" spans="1:6" x14ac:dyDescent="0.3">
      <c r="A23262" s="6"/>
      <c r="B23262" s="6"/>
      <c r="C23262" s="6"/>
      <c r="D23262" s="6"/>
      <c r="E23262" s="6"/>
      <c r="F23262" s="7"/>
    </row>
    <row r="23263" spans="1:6" x14ac:dyDescent="0.3">
      <c r="A23263" s="8"/>
      <c r="B23263" s="8"/>
      <c r="C23263" s="8"/>
      <c r="D23263" s="8"/>
      <c r="E23263" s="8"/>
      <c r="F23263" s="9"/>
    </row>
    <row r="23264" spans="1:6" x14ac:dyDescent="0.3">
      <c r="A23264" s="6"/>
      <c r="B23264" s="6"/>
      <c r="C23264" s="6"/>
      <c r="D23264" s="6"/>
      <c r="E23264" s="6"/>
      <c r="F23264" s="7"/>
    </row>
    <row r="23265" spans="1:6" x14ac:dyDescent="0.3">
      <c r="A23265" s="8"/>
      <c r="B23265" s="8"/>
      <c r="C23265" s="8"/>
      <c r="D23265" s="8"/>
      <c r="E23265" s="8"/>
      <c r="F23265" s="9"/>
    </row>
    <row r="23266" spans="1:6" x14ac:dyDescent="0.3">
      <c r="A23266" s="6"/>
      <c r="B23266" s="6"/>
      <c r="C23266" s="6"/>
      <c r="D23266" s="6"/>
      <c r="E23266" s="6"/>
      <c r="F23266" s="7"/>
    </row>
    <row r="23267" spans="1:6" x14ac:dyDescent="0.3">
      <c r="A23267" s="8"/>
      <c r="B23267" s="8"/>
      <c r="C23267" s="8"/>
      <c r="D23267" s="8"/>
      <c r="E23267" s="8"/>
      <c r="F23267" s="9"/>
    </row>
    <row r="23268" spans="1:6" x14ac:dyDescent="0.3">
      <c r="A23268" s="6"/>
      <c r="B23268" s="6"/>
      <c r="C23268" s="6"/>
      <c r="D23268" s="6"/>
      <c r="E23268" s="6"/>
      <c r="F23268" s="7"/>
    </row>
    <row r="23269" spans="1:6" x14ac:dyDescent="0.3">
      <c r="A23269" s="8"/>
      <c r="B23269" s="8"/>
      <c r="C23269" s="8"/>
      <c r="D23269" s="8"/>
      <c r="E23269" s="8"/>
      <c r="F23269" s="9"/>
    </row>
    <row r="23270" spans="1:6" x14ac:dyDescent="0.3">
      <c r="A23270" s="6"/>
      <c r="B23270" s="6"/>
      <c r="C23270" s="6"/>
      <c r="D23270" s="6"/>
      <c r="E23270" s="6"/>
      <c r="F23270" s="7"/>
    </row>
    <row r="23271" spans="1:6" x14ac:dyDescent="0.3">
      <c r="A23271" s="8"/>
      <c r="B23271" s="8"/>
      <c r="C23271" s="8"/>
      <c r="D23271" s="8"/>
      <c r="E23271" s="8"/>
      <c r="F23271" s="9"/>
    </row>
    <row r="23272" spans="1:6" x14ac:dyDescent="0.3">
      <c r="A23272" s="6"/>
      <c r="B23272" s="6"/>
      <c r="C23272" s="6"/>
      <c r="D23272" s="6"/>
      <c r="E23272" s="6"/>
      <c r="F23272" s="7"/>
    </row>
    <row r="23273" spans="1:6" x14ac:dyDescent="0.3">
      <c r="A23273" s="8"/>
      <c r="B23273" s="8"/>
      <c r="C23273" s="8"/>
      <c r="D23273" s="8"/>
      <c r="E23273" s="8"/>
      <c r="F23273" s="9"/>
    </row>
    <row r="23274" spans="1:6" x14ac:dyDescent="0.3">
      <c r="A23274" s="6"/>
      <c r="B23274" s="6"/>
      <c r="C23274" s="6"/>
      <c r="D23274" s="6"/>
      <c r="E23274" s="6"/>
      <c r="F23274" s="7"/>
    </row>
    <row r="23275" spans="1:6" x14ac:dyDescent="0.3">
      <c r="A23275" s="8"/>
      <c r="B23275" s="8"/>
      <c r="C23275" s="8"/>
      <c r="D23275" s="8"/>
      <c r="E23275" s="8"/>
      <c r="F23275" s="9"/>
    </row>
    <row r="23276" spans="1:6" x14ac:dyDescent="0.3">
      <c r="A23276" s="6"/>
      <c r="B23276" s="6"/>
      <c r="C23276" s="6"/>
      <c r="D23276" s="6"/>
      <c r="E23276" s="6"/>
      <c r="F23276" s="7"/>
    </row>
    <row r="23277" spans="1:6" x14ac:dyDescent="0.3">
      <c r="A23277" s="8"/>
      <c r="B23277" s="8"/>
      <c r="C23277" s="8"/>
      <c r="D23277" s="8"/>
      <c r="E23277" s="8"/>
      <c r="F23277" s="9"/>
    </row>
    <row r="23278" spans="1:6" x14ac:dyDescent="0.3">
      <c r="A23278" s="6"/>
      <c r="B23278" s="6"/>
      <c r="C23278" s="6"/>
      <c r="D23278" s="6"/>
      <c r="E23278" s="6"/>
      <c r="F23278" s="7"/>
    </row>
    <row r="23279" spans="1:6" x14ac:dyDescent="0.3">
      <c r="A23279" s="8"/>
      <c r="B23279" s="8"/>
      <c r="C23279" s="8"/>
      <c r="D23279" s="8"/>
      <c r="E23279" s="8"/>
      <c r="F23279" s="9"/>
    </row>
    <row r="23280" spans="1:6" x14ac:dyDescent="0.3">
      <c r="A23280" s="6"/>
      <c r="B23280" s="6"/>
      <c r="C23280" s="6"/>
      <c r="D23280" s="6"/>
      <c r="E23280" s="6"/>
      <c r="F23280" s="7"/>
    </row>
    <row r="23281" spans="1:6" x14ac:dyDescent="0.3">
      <c r="A23281" s="8"/>
      <c r="B23281" s="8"/>
      <c r="C23281" s="8"/>
      <c r="D23281" s="8"/>
      <c r="E23281" s="8"/>
      <c r="F23281" s="9"/>
    </row>
    <row r="23282" spans="1:6" x14ac:dyDescent="0.3">
      <c r="A23282" s="6"/>
      <c r="B23282" s="6"/>
      <c r="C23282" s="6"/>
      <c r="D23282" s="6"/>
      <c r="E23282" s="6"/>
      <c r="F23282" s="7"/>
    </row>
    <row r="23283" spans="1:6" x14ac:dyDescent="0.3">
      <c r="A23283" s="8"/>
      <c r="B23283" s="8"/>
      <c r="C23283" s="8"/>
      <c r="D23283" s="8"/>
      <c r="E23283" s="8"/>
      <c r="F23283" s="9"/>
    </row>
    <row r="23284" spans="1:6" x14ac:dyDescent="0.3">
      <c r="A23284" s="6"/>
      <c r="B23284" s="6"/>
      <c r="C23284" s="6"/>
      <c r="D23284" s="6"/>
      <c r="E23284" s="6"/>
      <c r="F23284" s="7"/>
    </row>
    <row r="23285" spans="1:6" x14ac:dyDescent="0.3">
      <c r="A23285" s="8"/>
      <c r="B23285" s="8"/>
      <c r="C23285" s="8"/>
      <c r="D23285" s="8"/>
      <c r="E23285" s="8"/>
      <c r="F23285" s="9"/>
    </row>
    <row r="23286" spans="1:6" x14ac:dyDescent="0.3">
      <c r="A23286" s="6"/>
      <c r="B23286" s="6"/>
      <c r="C23286" s="6"/>
      <c r="D23286" s="6"/>
      <c r="E23286" s="6"/>
      <c r="F23286" s="7"/>
    </row>
    <row r="23287" spans="1:6" x14ac:dyDescent="0.3">
      <c r="A23287" s="8"/>
      <c r="B23287" s="8"/>
      <c r="C23287" s="8"/>
      <c r="D23287" s="8"/>
      <c r="E23287" s="8"/>
      <c r="F23287" s="9"/>
    </row>
    <row r="23288" spans="1:6" x14ac:dyDescent="0.3">
      <c r="A23288" s="6"/>
      <c r="B23288" s="6"/>
      <c r="C23288" s="6"/>
      <c r="D23288" s="6"/>
      <c r="E23288" s="6"/>
      <c r="F23288" s="7"/>
    </row>
    <row r="23289" spans="1:6" x14ac:dyDescent="0.3">
      <c r="A23289" s="8"/>
      <c r="B23289" s="8"/>
      <c r="C23289" s="8"/>
      <c r="D23289" s="8"/>
      <c r="E23289" s="8"/>
      <c r="F23289" s="9"/>
    </row>
    <row r="23290" spans="1:6" x14ac:dyDescent="0.3">
      <c r="A23290" s="6"/>
      <c r="B23290" s="6"/>
      <c r="C23290" s="6"/>
      <c r="D23290" s="6"/>
      <c r="E23290" s="6"/>
      <c r="F23290" s="7"/>
    </row>
    <row r="23291" spans="1:6" x14ac:dyDescent="0.3">
      <c r="A23291" s="8"/>
      <c r="B23291" s="8"/>
      <c r="C23291" s="8"/>
      <c r="D23291" s="8"/>
      <c r="E23291" s="8"/>
      <c r="F23291" s="9"/>
    </row>
    <row r="23292" spans="1:6" x14ac:dyDescent="0.3">
      <c r="A23292" s="6"/>
      <c r="B23292" s="6"/>
      <c r="C23292" s="6"/>
      <c r="D23292" s="6"/>
      <c r="E23292" s="6"/>
      <c r="F23292" s="7"/>
    </row>
    <row r="23293" spans="1:6" x14ac:dyDescent="0.3">
      <c r="A23293" s="8"/>
      <c r="B23293" s="8"/>
      <c r="C23293" s="8"/>
      <c r="D23293" s="8"/>
      <c r="E23293" s="8"/>
      <c r="F23293" s="9"/>
    </row>
    <row r="23294" spans="1:6" x14ac:dyDescent="0.3">
      <c r="A23294" s="6"/>
      <c r="B23294" s="6"/>
      <c r="C23294" s="6"/>
      <c r="D23294" s="6"/>
      <c r="E23294" s="6"/>
      <c r="F23294" s="7"/>
    </row>
    <row r="23295" spans="1:6" x14ac:dyDescent="0.3">
      <c r="A23295" s="8"/>
      <c r="B23295" s="8"/>
      <c r="C23295" s="8"/>
      <c r="D23295" s="8"/>
      <c r="E23295" s="8"/>
      <c r="F23295" s="9"/>
    </row>
    <row r="23296" spans="1:6" x14ac:dyDescent="0.3">
      <c r="A23296" s="6"/>
      <c r="B23296" s="6"/>
      <c r="C23296" s="6"/>
      <c r="D23296" s="6"/>
      <c r="E23296" s="6"/>
      <c r="F23296" s="7"/>
    </row>
    <row r="23297" spans="1:6" x14ac:dyDescent="0.3">
      <c r="A23297" s="8"/>
      <c r="B23297" s="8"/>
      <c r="C23297" s="8"/>
      <c r="D23297" s="8"/>
      <c r="E23297" s="8"/>
      <c r="F23297" s="9"/>
    </row>
    <row r="23298" spans="1:6" x14ac:dyDescent="0.3">
      <c r="A23298" s="6"/>
      <c r="B23298" s="6"/>
      <c r="C23298" s="6"/>
      <c r="D23298" s="6"/>
      <c r="E23298" s="6"/>
      <c r="F23298" s="7"/>
    </row>
    <row r="23299" spans="1:6" x14ac:dyDescent="0.3">
      <c r="A23299" s="8"/>
      <c r="B23299" s="8"/>
      <c r="C23299" s="8"/>
      <c r="D23299" s="8"/>
      <c r="E23299" s="8"/>
      <c r="F23299" s="9"/>
    </row>
    <row r="23300" spans="1:6" x14ac:dyDescent="0.3">
      <c r="A23300" s="6"/>
      <c r="B23300" s="6"/>
      <c r="C23300" s="6"/>
      <c r="D23300" s="6"/>
      <c r="E23300" s="6"/>
      <c r="F23300" s="7"/>
    </row>
    <row r="23301" spans="1:6" x14ac:dyDescent="0.3">
      <c r="A23301" s="8"/>
      <c r="B23301" s="8"/>
      <c r="C23301" s="8"/>
      <c r="D23301" s="8"/>
      <c r="E23301" s="8"/>
      <c r="F23301" s="9"/>
    </row>
    <row r="23302" spans="1:6" x14ac:dyDescent="0.3">
      <c r="A23302" s="6"/>
      <c r="B23302" s="6"/>
      <c r="C23302" s="6"/>
      <c r="D23302" s="6"/>
      <c r="E23302" s="6"/>
      <c r="F23302" s="7"/>
    </row>
    <row r="23303" spans="1:6" x14ac:dyDescent="0.3">
      <c r="A23303" s="8"/>
      <c r="B23303" s="8"/>
      <c r="C23303" s="8"/>
      <c r="D23303" s="8"/>
      <c r="E23303" s="8"/>
      <c r="F23303" s="9"/>
    </row>
    <row r="23304" spans="1:6" x14ac:dyDescent="0.3">
      <c r="A23304" s="6"/>
      <c r="B23304" s="6"/>
      <c r="C23304" s="6"/>
      <c r="D23304" s="6"/>
      <c r="E23304" s="6"/>
      <c r="F23304" s="7"/>
    </row>
    <row r="23305" spans="1:6" x14ac:dyDescent="0.3">
      <c r="A23305" s="8"/>
      <c r="B23305" s="8"/>
      <c r="C23305" s="8"/>
      <c r="D23305" s="8"/>
      <c r="E23305" s="8"/>
      <c r="F23305" s="9"/>
    </row>
    <row r="23306" spans="1:6" x14ac:dyDescent="0.3">
      <c r="A23306" s="6"/>
      <c r="B23306" s="6"/>
      <c r="C23306" s="6"/>
      <c r="D23306" s="6"/>
      <c r="E23306" s="6"/>
      <c r="F23306" s="7"/>
    </row>
    <row r="23307" spans="1:6" x14ac:dyDescent="0.3">
      <c r="A23307" s="8"/>
      <c r="B23307" s="8"/>
      <c r="C23307" s="8"/>
      <c r="D23307" s="8"/>
      <c r="E23307" s="8"/>
      <c r="F23307" s="9"/>
    </row>
    <row r="23308" spans="1:6" x14ac:dyDescent="0.3">
      <c r="A23308" s="6"/>
      <c r="B23308" s="6"/>
      <c r="C23308" s="6"/>
      <c r="D23308" s="6"/>
      <c r="E23308" s="6"/>
      <c r="F23308" s="7"/>
    </row>
    <row r="23309" spans="1:6" x14ac:dyDescent="0.3">
      <c r="A23309" s="8"/>
      <c r="B23309" s="8"/>
      <c r="C23309" s="8"/>
      <c r="D23309" s="8"/>
      <c r="E23309" s="8"/>
      <c r="F23309" s="9"/>
    </row>
    <row r="23310" spans="1:6" x14ac:dyDescent="0.3">
      <c r="A23310" s="6"/>
      <c r="B23310" s="6"/>
      <c r="C23310" s="6"/>
      <c r="D23310" s="6"/>
      <c r="E23310" s="6"/>
      <c r="F23310" s="7"/>
    </row>
    <row r="23311" spans="1:6" x14ac:dyDescent="0.3">
      <c r="A23311" s="8"/>
      <c r="B23311" s="8"/>
      <c r="C23311" s="8"/>
      <c r="D23311" s="8"/>
      <c r="E23311" s="8"/>
      <c r="F23311" s="9"/>
    </row>
    <row r="23312" spans="1:6" x14ac:dyDescent="0.3">
      <c r="A23312" s="6"/>
      <c r="B23312" s="6"/>
      <c r="C23312" s="6"/>
      <c r="D23312" s="6"/>
      <c r="E23312" s="6"/>
      <c r="F23312" s="7"/>
    </row>
    <row r="23313" spans="1:6" x14ac:dyDescent="0.3">
      <c r="A23313" s="8"/>
      <c r="B23313" s="8"/>
      <c r="C23313" s="8"/>
      <c r="D23313" s="8"/>
      <c r="E23313" s="8"/>
      <c r="F23313" s="9"/>
    </row>
    <row r="23314" spans="1:6" x14ac:dyDescent="0.3">
      <c r="A23314" s="6"/>
      <c r="B23314" s="6"/>
      <c r="C23314" s="6"/>
      <c r="D23314" s="6"/>
      <c r="E23314" s="6"/>
      <c r="F23314" s="7"/>
    </row>
    <row r="23315" spans="1:6" x14ac:dyDescent="0.3">
      <c r="A23315" s="8"/>
      <c r="B23315" s="8"/>
      <c r="C23315" s="8"/>
      <c r="D23315" s="8"/>
      <c r="E23315" s="8"/>
      <c r="F23315" s="9"/>
    </row>
    <row r="23316" spans="1:6" x14ac:dyDescent="0.3">
      <c r="A23316" s="6"/>
      <c r="B23316" s="6"/>
      <c r="C23316" s="6"/>
      <c r="D23316" s="6"/>
      <c r="E23316" s="6"/>
      <c r="F23316" s="7"/>
    </row>
    <row r="23317" spans="1:6" x14ac:dyDescent="0.3">
      <c r="A23317" s="8"/>
      <c r="B23317" s="8"/>
      <c r="C23317" s="8"/>
      <c r="D23317" s="8"/>
      <c r="E23317" s="8"/>
      <c r="F23317" s="9"/>
    </row>
    <row r="23318" spans="1:6" x14ac:dyDescent="0.3">
      <c r="A23318" s="6"/>
      <c r="B23318" s="6"/>
      <c r="C23318" s="6"/>
      <c r="D23318" s="6"/>
      <c r="E23318" s="6"/>
      <c r="F23318" s="7"/>
    </row>
    <row r="23319" spans="1:6" x14ac:dyDescent="0.3">
      <c r="A23319" s="8"/>
      <c r="B23319" s="8"/>
      <c r="C23319" s="8"/>
      <c r="D23319" s="8"/>
      <c r="E23319" s="8"/>
      <c r="F23319" s="9"/>
    </row>
    <row r="23320" spans="1:6" x14ac:dyDescent="0.3">
      <c r="A23320" s="6"/>
      <c r="B23320" s="6"/>
      <c r="C23320" s="6"/>
      <c r="D23320" s="6"/>
      <c r="E23320" s="6"/>
      <c r="F23320" s="7"/>
    </row>
    <row r="23321" spans="1:6" x14ac:dyDescent="0.3">
      <c r="A23321" s="8"/>
      <c r="B23321" s="8"/>
      <c r="C23321" s="8"/>
      <c r="D23321" s="8"/>
      <c r="E23321" s="8"/>
      <c r="F23321" s="9"/>
    </row>
    <row r="23322" spans="1:6" x14ac:dyDescent="0.3">
      <c r="A23322" s="6"/>
      <c r="B23322" s="6"/>
      <c r="C23322" s="6"/>
      <c r="D23322" s="6"/>
      <c r="E23322" s="6"/>
      <c r="F23322" s="7"/>
    </row>
    <row r="23323" spans="1:6" x14ac:dyDescent="0.3">
      <c r="A23323" s="8"/>
      <c r="B23323" s="8"/>
      <c r="C23323" s="8"/>
      <c r="D23323" s="8"/>
      <c r="E23323" s="8"/>
      <c r="F23323" s="9"/>
    </row>
    <row r="23324" spans="1:6" x14ac:dyDescent="0.3">
      <c r="A23324" s="6"/>
      <c r="B23324" s="6"/>
      <c r="C23324" s="6"/>
      <c r="D23324" s="6"/>
      <c r="E23324" s="6"/>
      <c r="F23324" s="7"/>
    </row>
    <row r="23325" spans="1:6" x14ac:dyDescent="0.3">
      <c r="A23325" s="8"/>
      <c r="B23325" s="8"/>
      <c r="C23325" s="8"/>
      <c r="D23325" s="8"/>
      <c r="E23325" s="8"/>
      <c r="F23325" s="9"/>
    </row>
    <row r="23326" spans="1:6" x14ac:dyDescent="0.3">
      <c r="A23326" s="6"/>
      <c r="B23326" s="6"/>
      <c r="C23326" s="6"/>
      <c r="D23326" s="6"/>
      <c r="E23326" s="6"/>
      <c r="F23326" s="7"/>
    </row>
    <row r="23327" spans="1:6" x14ac:dyDescent="0.3">
      <c r="A23327" s="8"/>
      <c r="B23327" s="8"/>
      <c r="C23327" s="8"/>
      <c r="D23327" s="8"/>
      <c r="E23327" s="8"/>
      <c r="F23327" s="9"/>
    </row>
    <row r="23328" spans="1:6" x14ac:dyDescent="0.3">
      <c r="A23328" s="6"/>
      <c r="B23328" s="6"/>
      <c r="C23328" s="6"/>
      <c r="D23328" s="6"/>
      <c r="E23328" s="6"/>
      <c r="F23328" s="7"/>
    </row>
    <row r="23329" spans="1:6" x14ac:dyDescent="0.3">
      <c r="A23329" s="8"/>
      <c r="B23329" s="8"/>
      <c r="C23329" s="8"/>
      <c r="D23329" s="8"/>
      <c r="E23329" s="8"/>
      <c r="F23329" s="9"/>
    </row>
    <row r="23330" spans="1:6" x14ac:dyDescent="0.3">
      <c r="A23330" s="6"/>
      <c r="B23330" s="6"/>
      <c r="C23330" s="6"/>
      <c r="D23330" s="6"/>
      <c r="E23330" s="6"/>
      <c r="F23330" s="7"/>
    </row>
    <row r="23331" spans="1:6" x14ac:dyDescent="0.3">
      <c r="A23331" s="8"/>
      <c r="B23331" s="8"/>
      <c r="C23331" s="8"/>
      <c r="D23331" s="8"/>
      <c r="E23331" s="8"/>
      <c r="F23331" s="9"/>
    </row>
    <row r="23332" spans="1:6" x14ac:dyDescent="0.3">
      <c r="A23332" s="6"/>
      <c r="B23332" s="6"/>
      <c r="C23332" s="6"/>
      <c r="D23332" s="6"/>
      <c r="E23332" s="6"/>
      <c r="F23332" s="7"/>
    </row>
    <row r="23333" spans="1:6" x14ac:dyDescent="0.3">
      <c r="A23333" s="8"/>
      <c r="B23333" s="8"/>
      <c r="C23333" s="8"/>
      <c r="D23333" s="8"/>
      <c r="E23333" s="8"/>
      <c r="F23333" s="9"/>
    </row>
    <row r="23334" spans="1:6" x14ac:dyDescent="0.3">
      <c r="A23334" s="6"/>
      <c r="B23334" s="6"/>
      <c r="C23334" s="6"/>
      <c r="D23334" s="6"/>
      <c r="E23334" s="6"/>
      <c r="F23334" s="7"/>
    </row>
    <row r="23335" spans="1:6" x14ac:dyDescent="0.3">
      <c r="A23335" s="8"/>
      <c r="B23335" s="8"/>
      <c r="C23335" s="8"/>
      <c r="D23335" s="8"/>
      <c r="E23335" s="8"/>
      <c r="F23335" s="9"/>
    </row>
    <row r="23336" spans="1:6" x14ac:dyDescent="0.3">
      <c r="A23336" s="6"/>
      <c r="B23336" s="6"/>
      <c r="C23336" s="6"/>
      <c r="D23336" s="6"/>
      <c r="E23336" s="6"/>
      <c r="F23336" s="7"/>
    </row>
    <row r="23337" spans="1:6" x14ac:dyDescent="0.3">
      <c r="A23337" s="8"/>
      <c r="B23337" s="8"/>
      <c r="C23337" s="8"/>
      <c r="D23337" s="8"/>
      <c r="E23337" s="8"/>
      <c r="F23337" s="9"/>
    </row>
    <row r="23338" spans="1:6" x14ac:dyDescent="0.3">
      <c r="A23338" s="6"/>
      <c r="B23338" s="6"/>
      <c r="C23338" s="6"/>
      <c r="D23338" s="6"/>
      <c r="E23338" s="6"/>
      <c r="F23338" s="7"/>
    </row>
    <row r="23339" spans="1:6" x14ac:dyDescent="0.3">
      <c r="A23339" s="8"/>
      <c r="B23339" s="8"/>
      <c r="C23339" s="8"/>
      <c r="D23339" s="8"/>
      <c r="E23339" s="8"/>
      <c r="F23339" s="9"/>
    </row>
    <row r="23340" spans="1:6" x14ac:dyDescent="0.3">
      <c r="A23340" s="6"/>
      <c r="B23340" s="6"/>
      <c r="C23340" s="6"/>
      <c r="D23340" s="6"/>
      <c r="E23340" s="6"/>
      <c r="F23340" s="7"/>
    </row>
    <row r="23341" spans="1:6" x14ac:dyDescent="0.3">
      <c r="A23341" s="8"/>
      <c r="B23341" s="8"/>
      <c r="C23341" s="8"/>
      <c r="D23341" s="8"/>
      <c r="E23341" s="8"/>
      <c r="F23341" s="9"/>
    </row>
    <row r="23342" spans="1:6" x14ac:dyDescent="0.3">
      <c r="A23342" s="6"/>
      <c r="B23342" s="6"/>
      <c r="C23342" s="6"/>
      <c r="D23342" s="6"/>
      <c r="E23342" s="6"/>
      <c r="F23342" s="7"/>
    </row>
    <row r="23343" spans="1:6" x14ac:dyDescent="0.3">
      <c r="A23343" s="8"/>
      <c r="B23343" s="8"/>
      <c r="C23343" s="8"/>
      <c r="D23343" s="8"/>
      <c r="E23343" s="8"/>
      <c r="F23343" s="9"/>
    </row>
    <row r="23344" spans="1:6" x14ac:dyDescent="0.3">
      <c r="A23344" s="6"/>
      <c r="B23344" s="6"/>
      <c r="C23344" s="6"/>
      <c r="D23344" s="6"/>
      <c r="E23344" s="6"/>
      <c r="F23344" s="7"/>
    </row>
    <row r="23345" spans="1:6" x14ac:dyDescent="0.3">
      <c r="A23345" s="8"/>
      <c r="B23345" s="8"/>
      <c r="C23345" s="8"/>
      <c r="D23345" s="8"/>
      <c r="E23345" s="8"/>
      <c r="F23345" s="9"/>
    </row>
    <row r="23346" spans="1:6" x14ac:dyDescent="0.3">
      <c r="A23346" s="6"/>
      <c r="B23346" s="6"/>
      <c r="C23346" s="6"/>
      <c r="D23346" s="6"/>
      <c r="E23346" s="6"/>
      <c r="F23346" s="7"/>
    </row>
    <row r="23347" spans="1:6" x14ac:dyDescent="0.3">
      <c r="A23347" s="8"/>
      <c r="B23347" s="8"/>
      <c r="C23347" s="8"/>
      <c r="D23347" s="8"/>
      <c r="E23347" s="8"/>
      <c r="F23347" s="9"/>
    </row>
    <row r="23348" spans="1:6" x14ac:dyDescent="0.3">
      <c r="A23348" s="6"/>
      <c r="B23348" s="6"/>
      <c r="C23348" s="6"/>
      <c r="D23348" s="6"/>
      <c r="E23348" s="6"/>
      <c r="F23348" s="7"/>
    </row>
    <row r="23349" spans="1:6" x14ac:dyDescent="0.3">
      <c r="A23349" s="8"/>
      <c r="B23349" s="8"/>
      <c r="C23349" s="8"/>
      <c r="D23349" s="8"/>
      <c r="E23349" s="8"/>
      <c r="F23349" s="9"/>
    </row>
    <row r="23350" spans="1:6" x14ac:dyDescent="0.3">
      <c r="A23350" s="6"/>
      <c r="B23350" s="6"/>
      <c r="C23350" s="6"/>
      <c r="D23350" s="6"/>
      <c r="E23350" s="6"/>
      <c r="F23350" s="7"/>
    </row>
    <row r="23351" spans="1:6" x14ac:dyDescent="0.3">
      <c r="A23351" s="8"/>
      <c r="B23351" s="8"/>
      <c r="C23351" s="8"/>
      <c r="D23351" s="8"/>
      <c r="E23351" s="8"/>
      <c r="F23351" s="9"/>
    </row>
    <row r="23352" spans="1:6" x14ac:dyDescent="0.3">
      <c r="A23352" s="6"/>
      <c r="B23352" s="6"/>
      <c r="C23352" s="6"/>
      <c r="D23352" s="6"/>
      <c r="E23352" s="6"/>
      <c r="F23352" s="7"/>
    </row>
    <row r="23353" spans="1:6" x14ac:dyDescent="0.3">
      <c r="A23353" s="8"/>
      <c r="B23353" s="8"/>
      <c r="C23353" s="8"/>
      <c r="D23353" s="8"/>
      <c r="E23353" s="8"/>
      <c r="F23353" s="9"/>
    </row>
    <row r="23354" spans="1:6" x14ac:dyDescent="0.3">
      <c r="A23354" s="6"/>
      <c r="B23354" s="6"/>
      <c r="C23354" s="6"/>
      <c r="D23354" s="6"/>
      <c r="E23354" s="6"/>
      <c r="F23354" s="7"/>
    </row>
    <row r="23355" spans="1:6" x14ac:dyDescent="0.3">
      <c r="A23355" s="8"/>
      <c r="B23355" s="8"/>
      <c r="C23355" s="8"/>
      <c r="D23355" s="8"/>
      <c r="E23355" s="8"/>
      <c r="F23355" s="9"/>
    </row>
    <row r="23356" spans="1:6" x14ac:dyDescent="0.3">
      <c r="A23356" s="6"/>
      <c r="B23356" s="6"/>
      <c r="C23356" s="6"/>
      <c r="D23356" s="6"/>
      <c r="E23356" s="6"/>
      <c r="F23356" s="7"/>
    </row>
    <row r="23357" spans="1:6" x14ac:dyDescent="0.3">
      <c r="A23357" s="8"/>
      <c r="B23357" s="8"/>
      <c r="C23357" s="8"/>
      <c r="D23357" s="8"/>
      <c r="E23357" s="8"/>
      <c r="F23357" s="9"/>
    </row>
    <row r="23358" spans="1:6" x14ac:dyDescent="0.3">
      <c r="A23358" s="6"/>
      <c r="B23358" s="6"/>
      <c r="C23358" s="6"/>
      <c r="D23358" s="6"/>
      <c r="E23358" s="6"/>
      <c r="F23358" s="7"/>
    </row>
    <row r="23359" spans="1:6" x14ac:dyDescent="0.3">
      <c r="A23359" s="8"/>
      <c r="B23359" s="8"/>
      <c r="C23359" s="8"/>
      <c r="D23359" s="8"/>
      <c r="E23359" s="8"/>
      <c r="F23359" s="9"/>
    </row>
    <row r="23360" spans="1:6" x14ac:dyDescent="0.3">
      <c r="A23360" s="6"/>
      <c r="B23360" s="6"/>
      <c r="C23360" s="6"/>
      <c r="D23360" s="6"/>
      <c r="E23360" s="6"/>
      <c r="F23360" s="7"/>
    </row>
    <row r="23361" spans="1:6" x14ac:dyDescent="0.3">
      <c r="A23361" s="8"/>
      <c r="B23361" s="8"/>
      <c r="C23361" s="8"/>
      <c r="D23361" s="8"/>
      <c r="E23361" s="8"/>
      <c r="F23361" s="9"/>
    </row>
    <row r="23362" spans="1:6" x14ac:dyDescent="0.3">
      <c r="A23362" s="6"/>
      <c r="B23362" s="6"/>
      <c r="C23362" s="6"/>
      <c r="D23362" s="6"/>
      <c r="E23362" s="6"/>
      <c r="F23362" s="7"/>
    </row>
    <row r="23363" spans="1:6" x14ac:dyDescent="0.3">
      <c r="A23363" s="8"/>
      <c r="B23363" s="8"/>
      <c r="C23363" s="8"/>
      <c r="D23363" s="8"/>
      <c r="E23363" s="8"/>
      <c r="F23363" s="9"/>
    </row>
    <row r="23364" spans="1:6" x14ac:dyDescent="0.3">
      <c r="A23364" s="6"/>
      <c r="B23364" s="6"/>
      <c r="C23364" s="6"/>
      <c r="D23364" s="6"/>
      <c r="E23364" s="6"/>
      <c r="F23364" s="7"/>
    </row>
    <row r="23365" spans="1:6" x14ac:dyDescent="0.3">
      <c r="A23365" s="8"/>
      <c r="B23365" s="8"/>
      <c r="C23365" s="8"/>
      <c r="D23365" s="8"/>
      <c r="E23365" s="8"/>
      <c r="F23365" s="9"/>
    </row>
    <row r="23366" spans="1:6" x14ac:dyDescent="0.3">
      <c r="A23366" s="6"/>
      <c r="B23366" s="6"/>
      <c r="C23366" s="6"/>
      <c r="D23366" s="6"/>
      <c r="E23366" s="6"/>
      <c r="F23366" s="7"/>
    </row>
    <row r="23367" spans="1:6" x14ac:dyDescent="0.3">
      <c r="A23367" s="8"/>
      <c r="B23367" s="8"/>
      <c r="C23367" s="8"/>
      <c r="D23367" s="8"/>
      <c r="E23367" s="8"/>
      <c r="F23367" s="9"/>
    </row>
    <row r="23368" spans="1:6" x14ac:dyDescent="0.3">
      <c r="A23368" s="6"/>
      <c r="B23368" s="6"/>
      <c r="C23368" s="6"/>
      <c r="D23368" s="6"/>
      <c r="E23368" s="6"/>
      <c r="F23368" s="7"/>
    </row>
    <row r="23369" spans="1:6" x14ac:dyDescent="0.3">
      <c r="A23369" s="8"/>
      <c r="B23369" s="8"/>
      <c r="C23369" s="8"/>
      <c r="D23369" s="8"/>
      <c r="E23369" s="8"/>
      <c r="F23369" s="9"/>
    </row>
    <row r="23370" spans="1:6" x14ac:dyDescent="0.3">
      <c r="A23370" s="6"/>
      <c r="B23370" s="6"/>
      <c r="C23370" s="6"/>
      <c r="D23370" s="6"/>
      <c r="E23370" s="6"/>
      <c r="F23370" s="7"/>
    </row>
    <row r="23371" spans="1:6" x14ac:dyDescent="0.3">
      <c r="A23371" s="8"/>
      <c r="B23371" s="8"/>
      <c r="C23371" s="8"/>
      <c r="D23371" s="8"/>
      <c r="E23371" s="8"/>
      <c r="F23371" s="9"/>
    </row>
    <row r="23372" spans="1:6" x14ac:dyDescent="0.3">
      <c r="A23372" s="6"/>
      <c r="B23372" s="6"/>
      <c r="C23372" s="6"/>
      <c r="D23372" s="6"/>
      <c r="E23372" s="6"/>
      <c r="F23372" s="7"/>
    </row>
    <row r="23373" spans="1:6" x14ac:dyDescent="0.3">
      <c r="A23373" s="8"/>
      <c r="B23373" s="8"/>
      <c r="C23373" s="8"/>
      <c r="D23373" s="8"/>
      <c r="E23373" s="8"/>
      <c r="F23373" s="9"/>
    </row>
    <row r="23374" spans="1:6" x14ac:dyDescent="0.3">
      <c r="A23374" s="6"/>
      <c r="B23374" s="6"/>
      <c r="C23374" s="6"/>
      <c r="D23374" s="6"/>
      <c r="E23374" s="6"/>
      <c r="F23374" s="7"/>
    </row>
    <row r="23375" spans="1:6" x14ac:dyDescent="0.3">
      <c r="A23375" s="8"/>
      <c r="B23375" s="8"/>
      <c r="C23375" s="8"/>
      <c r="D23375" s="8"/>
      <c r="E23375" s="8"/>
      <c r="F23375" s="9"/>
    </row>
    <row r="23376" spans="1:6" x14ac:dyDescent="0.3">
      <c r="A23376" s="6"/>
      <c r="B23376" s="6"/>
      <c r="C23376" s="6"/>
      <c r="D23376" s="6"/>
      <c r="E23376" s="6"/>
      <c r="F23376" s="7"/>
    </row>
    <row r="23377" spans="1:6" x14ac:dyDescent="0.3">
      <c r="A23377" s="8"/>
      <c r="B23377" s="8"/>
      <c r="C23377" s="8"/>
      <c r="D23377" s="8"/>
      <c r="E23377" s="8"/>
      <c r="F23377" s="9"/>
    </row>
    <row r="23378" spans="1:6" x14ac:dyDescent="0.3">
      <c r="A23378" s="6"/>
      <c r="B23378" s="6"/>
      <c r="C23378" s="6"/>
      <c r="D23378" s="6"/>
      <c r="E23378" s="6"/>
      <c r="F23378" s="7"/>
    </row>
    <row r="23379" spans="1:6" x14ac:dyDescent="0.3">
      <c r="A23379" s="8"/>
      <c r="B23379" s="8"/>
      <c r="C23379" s="8"/>
      <c r="D23379" s="8"/>
      <c r="E23379" s="8"/>
      <c r="F23379" s="9"/>
    </row>
    <row r="23380" spans="1:6" x14ac:dyDescent="0.3">
      <c r="A23380" s="6"/>
      <c r="B23380" s="6"/>
      <c r="C23380" s="6"/>
      <c r="D23380" s="6"/>
      <c r="E23380" s="6"/>
      <c r="F23380" s="7"/>
    </row>
    <row r="23381" spans="1:6" x14ac:dyDescent="0.3">
      <c r="A23381" s="8"/>
      <c r="B23381" s="8"/>
      <c r="C23381" s="8"/>
      <c r="D23381" s="8"/>
      <c r="E23381" s="8"/>
      <c r="F23381" s="9"/>
    </row>
    <row r="23382" spans="1:6" x14ac:dyDescent="0.3">
      <c r="A23382" s="6"/>
      <c r="B23382" s="6"/>
      <c r="C23382" s="6"/>
      <c r="D23382" s="6"/>
      <c r="E23382" s="6"/>
      <c r="F23382" s="7"/>
    </row>
    <row r="23383" spans="1:6" x14ac:dyDescent="0.3">
      <c r="A23383" s="8"/>
      <c r="B23383" s="8"/>
      <c r="C23383" s="8"/>
      <c r="D23383" s="8"/>
      <c r="E23383" s="8"/>
      <c r="F23383" s="9"/>
    </row>
    <row r="23384" spans="1:6" x14ac:dyDescent="0.3">
      <c r="A23384" s="6"/>
      <c r="B23384" s="6"/>
      <c r="C23384" s="6"/>
      <c r="D23384" s="6"/>
      <c r="E23384" s="6"/>
      <c r="F23384" s="7"/>
    </row>
    <row r="23385" spans="1:6" x14ac:dyDescent="0.3">
      <c r="A23385" s="8"/>
      <c r="B23385" s="8"/>
      <c r="C23385" s="8"/>
      <c r="D23385" s="8"/>
      <c r="E23385" s="8"/>
      <c r="F23385" s="9"/>
    </row>
    <row r="23386" spans="1:6" x14ac:dyDescent="0.3">
      <c r="A23386" s="6"/>
      <c r="B23386" s="6"/>
      <c r="C23386" s="6"/>
      <c r="D23386" s="6"/>
      <c r="E23386" s="6"/>
      <c r="F23386" s="7"/>
    </row>
    <row r="23387" spans="1:6" x14ac:dyDescent="0.3">
      <c r="A23387" s="8"/>
      <c r="B23387" s="8"/>
      <c r="C23387" s="8"/>
      <c r="D23387" s="8"/>
      <c r="E23387" s="8"/>
      <c r="F23387" s="9"/>
    </row>
    <row r="23388" spans="1:6" x14ac:dyDescent="0.3">
      <c r="A23388" s="6"/>
      <c r="B23388" s="6"/>
      <c r="C23388" s="6"/>
      <c r="D23388" s="6"/>
      <c r="E23388" s="6"/>
      <c r="F23388" s="7"/>
    </row>
    <row r="23389" spans="1:6" x14ac:dyDescent="0.3">
      <c r="A23389" s="8"/>
      <c r="B23389" s="8"/>
      <c r="C23389" s="8"/>
      <c r="D23389" s="8"/>
      <c r="E23389" s="8"/>
      <c r="F23389" s="9"/>
    </row>
    <row r="23390" spans="1:6" x14ac:dyDescent="0.3">
      <c r="A23390" s="6"/>
      <c r="B23390" s="6"/>
      <c r="C23390" s="6"/>
      <c r="D23390" s="6"/>
      <c r="E23390" s="6"/>
      <c r="F23390" s="7"/>
    </row>
    <row r="23391" spans="1:6" x14ac:dyDescent="0.3">
      <c r="A23391" s="8"/>
      <c r="B23391" s="8"/>
      <c r="C23391" s="8"/>
      <c r="D23391" s="8"/>
      <c r="E23391" s="8"/>
      <c r="F23391" s="9"/>
    </row>
    <row r="23392" spans="1:6" x14ac:dyDescent="0.3">
      <c r="A23392" s="6"/>
      <c r="B23392" s="6"/>
      <c r="C23392" s="6"/>
      <c r="D23392" s="6"/>
      <c r="E23392" s="6"/>
      <c r="F23392" s="7"/>
    </row>
    <row r="23393" spans="1:6" x14ac:dyDescent="0.3">
      <c r="A23393" s="8"/>
      <c r="B23393" s="8"/>
      <c r="C23393" s="8"/>
      <c r="D23393" s="8"/>
      <c r="E23393" s="8"/>
      <c r="F23393" s="9"/>
    </row>
    <row r="23394" spans="1:6" x14ac:dyDescent="0.3">
      <c r="A23394" s="6"/>
      <c r="B23394" s="6"/>
      <c r="C23394" s="6"/>
      <c r="D23394" s="6"/>
      <c r="E23394" s="6"/>
      <c r="F23394" s="7"/>
    </row>
    <row r="23395" spans="1:6" x14ac:dyDescent="0.3">
      <c r="A23395" s="8"/>
      <c r="B23395" s="8"/>
      <c r="C23395" s="8"/>
      <c r="D23395" s="8"/>
      <c r="E23395" s="8"/>
      <c r="F23395" s="9"/>
    </row>
    <row r="23396" spans="1:6" x14ac:dyDescent="0.3">
      <c r="A23396" s="6"/>
      <c r="B23396" s="6"/>
      <c r="C23396" s="6"/>
      <c r="D23396" s="6"/>
      <c r="E23396" s="6"/>
      <c r="F23396" s="7"/>
    </row>
    <row r="23397" spans="1:6" x14ac:dyDescent="0.3">
      <c r="A23397" s="8"/>
      <c r="B23397" s="8"/>
      <c r="C23397" s="8"/>
      <c r="D23397" s="8"/>
      <c r="E23397" s="8"/>
      <c r="F23397" s="9"/>
    </row>
    <row r="23398" spans="1:6" x14ac:dyDescent="0.3">
      <c r="A23398" s="6"/>
      <c r="B23398" s="6"/>
      <c r="C23398" s="6"/>
      <c r="D23398" s="6"/>
      <c r="E23398" s="6"/>
      <c r="F23398" s="7"/>
    </row>
    <row r="23399" spans="1:6" x14ac:dyDescent="0.3">
      <c r="A23399" s="8"/>
      <c r="B23399" s="8"/>
      <c r="C23399" s="8"/>
      <c r="D23399" s="8"/>
      <c r="E23399" s="8"/>
      <c r="F23399" s="9"/>
    </row>
    <row r="23400" spans="1:6" x14ac:dyDescent="0.3">
      <c r="A23400" s="6"/>
      <c r="B23400" s="6"/>
      <c r="C23400" s="6"/>
      <c r="D23400" s="6"/>
      <c r="E23400" s="6"/>
      <c r="F23400" s="7"/>
    </row>
    <row r="23401" spans="1:6" x14ac:dyDescent="0.3">
      <c r="A23401" s="8"/>
      <c r="B23401" s="8"/>
      <c r="C23401" s="8"/>
      <c r="D23401" s="8"/>
      <c r="E23401" s="8"/>
      <c r="F23401" s="9"/>
    </row>
    <row r="23402" spans="1:6" x14ac:dyDescent="0.3">
      <c r="A23402" s="6"/>
      <c r="B23402" s="6"/>
      <c r="C23402" s="6"/>
      <c r="D23402" s="6"/>
      <c r="E23402" s="6"/>
      <c r="F23402" s="7"/>
    </row>
    <row r="23403" spans="1:6" x14ac:dyDescent="0.3">
      <c r="A23403" s="8"/>
      <c r="B23403" s="8"/>
      <c r="C23403" s="8"/>
      <c r="D23403" s="8"/>
      <c r="E23403" s="8"/>
      <c r="F23403" s="9"/>
    </row>
    <row r="23404" spans="1:6" x14ac:dyDescent="0.3">
      <c r="A23404" s="6"/>
      <c r="B23404" s="6"/>
      <c r="C23404" s="6"/>
      <c r="D23404" s="6"/>
      <c r="E23404" s="6"/>
      <c r="F23404" s="7"/>
    </row>
    <row r="23405" spans="1:6" x14ac:dyDescent="0.3">
      <c r="A23405" s="8"/>
      <c r="B23405" s="8"/>
      <c r="C23405" s="8"/>
      <c r="D23405" s="8"/>
      <c r="E23405" s="8"/>
      <c r="F23405" s="9"/>
    </row>
    <row r="23406" spans="1:6" x14ac:dyDescent="0.3">
      <c r="A23406" s="6"/>
      <c r="B23406" s="6"/>
      <c r="C23406" s="6"/>
      <c r="D23406" s="6"/>
      <c r="E23406" s="6"/>
      <c r="F23406" s="7"/>
    </row>
    <row r="23407" spans="1:6" x14ac:dyDescent="0.3">
      <c r="A23407" s="8"/>
      <c r="B23407" s="8"/>
      <c r="C23407" s="8"/>
      <c r="D23407" s="8"/>
      <c r="E23407" s="8"/>
      <c r="F23407" s="9"/>
    </row>
    <row r="23408" spans="1:6" x14ac:dyDescent="0.3">
      <c r="A23408" s="6"/>
      <c r="B23408" s="6"/>
      <c r="C23408" s="6"/>
      <c r="D23408" s="6"/>
      <c r="E23408" s="6"/>
      <c r="F23408" s="7"/>
    </row>
    <row r="23409" spans="1:6" x14ac:dyDescent="0.3">
      <c r="A23409" s="8"/>
      <c r="B23409" s="8"/>
      <c r="C23409" s="8"/>
      <c r="D23409" s="8"/>
      <c r="E23409" s="8"/>
      <c r="F23409" s="9"/>
    </row>
    <row r="23410" spans="1:6" x14ac:dyDescent="0.3">
      <c r="A23410" s="6"/>
      <c r="B23410" s="6"/>
      <c r="C23410" s="6"/>
      <c r="D23410" s="6"/>
      <c r="E23410" s="6"/>
      <c r="F23410" s="7"/>
    </row>
    <row r="23411" spans="1:6" x14ac:dyDescent="0.3">
      <c r="A23411" s="8"/>
      <c r="B23411" s="8"/>
      <c r="C23411" s="8"/>
      <c r="D23411" s="8"/>
      <c r="E23411" s="8"/>
      <c r="F23411" s="9"/>
    </row>
    <row r="23412" spans="1:6" x14ac:dyDescent="0.3">
      <c r="A23412" s="6"/>
      <c r="B23412" s="6"/>
      <c r="C23412" s="6"/>
      <c r="D23412" s="6"/>
      <c r="E23412" s="6"/>
      <c r="F23412" s="7"/>
    </row>
    <row r="23413" spans="1:6" x14ac:dyDescent="0.3">
      <c r="A23413" s="8"/>
      <c r="B23413" s="8"/>
      <c r="C23413" s="8"/>
      <c r="D23413" s="8"/>
      <c r="E23413" s="8"/>
      <c r="F23413" s="9"/>
    </row>
    <row r="23414" spans="1:6" x14ac:dyDescent="0.3">
      <c r="A23414" s="6"/>
      <c r="B23414" s="6"/>
      <c r="C23414" s="6"/>
      <c r="D23414" s="6"/>
      <c r="E23414" s="6"/>
      <c r="F23414" s="7"/>
    </row>
    <row r="23415" spans="1:6" x14ac:dyDescent="0.3">
      <c r="A23415" s="8"/>
      <c r="B23415" s="8"/>
      <c r="C23415" s="8"/>
      <c r="D23415" s="8"/>
      <c r="E23415" s="8"/>
      <c r="F23415" s="9"/>
    </row>
    <row r="23416" spans="1:6" x14ac:dyDescent="0.3">
      <c r="A23416" s="6"/>
      <c r="B23416" s="6"/>
      <c r="C23416" s="6"/>
      <c r="D23416" s="6"/>
      <c r="E23416" s="6"/>
      <c r="F23416" s="7"/>
    </row>
    <row r="23417" spans="1:6" x14ac:dyDescent="0.3">
      <c r="A23417" s="8"/>
      <c r="B23417" s="8"/>
      <c r="C23417" s="8"/>
      <c r="D23417" s="8"/>
      <c r="E23417" s="8"/>
      <c r="F23417" s="9"/>
    </row>
    <row r="23418" spans="1:6" x14ac:dyDescent="0.3">
      <c r="A23418" s="6"/>
      <c r="B23418" s="6"/>
      <c r="C23418" s="6"/>
      <c r="D23418" s="6"/>
      <c r="E23418" s="6"/>
      <c r="F23418" s="7"/>
    </row>
    <row r="23419" spans="1:6" x14ac:dyDescent="0.3">
      <c r="A23419" s="8"/>
      <c r="B23419" s="8"/>
      <c r="C23419" s="8"/>
      <c r="D23419" s="8"/>
      <c r="E23419" s="8"/>
      <c r="F23419" s="9"/>
    </row>
    <row r="23420" spans="1:6" x14ac:dyDescent="0.3">
      <c r="A23420" s="6"/>
      <c r="B23420" s="6"/>
      <c r="C23420" s="6"/>
      <c r="D23420" s="6"/>
      <c r="E23420" s="6"/>
      <c r="F23420" s="7"/>
    </row>
    <row r="23421" spans="1:6" x14ac:dyDescent="0.3">
      <c r="A23421" s="8"/>
      <c r="B23421" s="8"/>
      <c r="C23421" s="8"/>
      <c r="D23421" s="8"/>
      <c r="E23421" s="8"/>
      <c r="F23421" s="9"/>
    </row>
    <row r="23422" spans="1:6" x14ac:dyDescent="0.3">
      <c r="A23422" s="6"/>
      <c r="B23422" s="6"/>
      <c r="C23422" s="6"/>
      <c r="D23422" s="6"/>
      <c r="E23422" s="6"/>
      <c r="F23422" s="7"/>
    </row>
    <row r="23423" spans="1:6" x14ac:dyDescent="0.3">
      <c r="A23423" s="8"/>
      <c r="B23423" s="8"/>
      <c r="C23423" s="8"/>
      <c r="D23423" s="8"/>
      <c r="E23423" s="8"/>
      <c r="F23423" s="9"/>
    </row>
    <row r="23424" spans="1:6" x14ac:dyDescent="0.3">
      <c r="A23424" s="6"/>
      <c r="B23424" s="6"/>
      <c r="C23424" s="6"/>
      <c r="D23424" s="6"/>
      <c r="E23424" s="6"/>
      <c r="F23424" s="7"/>
    </row>
    <row r="23425" spans="1:6" x14ac:dyDescent="0.3">
      <c r="A23425" s="8"/>
      <c r="B23425" s="8"/>
      <c r="C23425" s="8"/>
      <c r="D23425" s="8"/>
      <c r="E23425" s="8"/>
      <c r="F23425" s="9"/>
    </row>
    <row r="23426" spans="1:6" x14ac:dyDescent="0.3">
      <c r="A23426" s="6"/>
      <c r="B23426" s="6"/>
      <c r="C23426" s="6"/>
      <c r="D23426" s="6"/>
      <c r="E23426" s="6"/>
      <c r="F23426" s="7"/>
    </row>
    <row r="23427" spans="1:6" x14ac:dyDescent="0.3">
      <c r="A23427" s="8"/>
      <c r="B23427" s="8"/>
      <c r="C23427" s="8"/>
      <c r="D23427" s="8"/>
      <c r="E23427" s="8"/>
      <c r="F23427" s="9"/>
    </row>
    <row r="23428" spans="1:6" x14ac:dyDescent="0.3">
      <c r="A23428" s="6"/>
      <c r="B23428" s="6"/>
      <c r="C23428" s="6"/>
      <c r="D23428" s="6"/>
      <c r="E23428" s="6"/>
      <c r="F23428" s="7"/>
    </row>
    <row r="23429" spans="1:6" x14ac:dyDescent="0.3">
      <c r="A23429" s="8"/>
      <c r="B23429" s="8"/>
      <c r="C23429" s="8"/>
      <c r="D23429" s="8"/>
      <c r="E23429" s="8"/>
      <c r="F23429" s="9"/>
    </row>
    <row r="23430" spans="1:6" x14ac:dyDescent="0.3">
      <c r="A23430" s="6"/>
      <c r="B23430" s="6"/>
      <c r="C23430" s="6"/>
      <c r="D23430" s="6"/>
      <c r="E23430" s="6"/>
      <c r="F23430" s="7"/>
    </row>
    <row r="23431" spans="1:6" x14ac:dyDescent="0.3">
      <c r="A23431" s="8"/>
      <c r="B23431" s="8"/>
      <c r="C23431" s="8"/>
      <c r="D23431" s="8"/>
      <c r="E23431" s="8"/>
      <c r="F23431" s="9"/>
    </row>
    <row r="23432" spans="1:6" x14ac:dyDescent="0.3">
      <c r="A23432" s="6"/>
      <c r="B23432" s="6"/>
      <c r="C23432" s="6"/>
      <c r="D23432" s="6"/>
      <c r="E23432" s="6"/>
      <c r="F23432" s="7"/>
    </row>
    <row r="23433" spans="1:6" x14ac:dyDescent="0.3">
      <c r="A23433" s="8"/>
      <c r="B23433" s="8"/>
      <c r="C23433" s="8"/>
      <c r="D23433" s="8"/>
      <c r="E23433" s="8"/>
      <c r="F23433" s="9"/>
    </row>
    <row r="23434" spans="1:6" x14ac:dyDescent="0.3">
      <c r="A23434" s="6"/>
      <c r="B23434" s="6"/>
      <c r="C23434" s="6"/>
      <c r="D23434" s="6"/>
      <c r="E23434" s="6"/>
      <c r="F23434" s="7"/>
    </row>
    <row r="23435" spans="1:6" x14ac:dyDescent="0.3">
      <c r="A23435" s="8"/>
      <c r="B23435" s="8"/>
      <c r="C23435" s="8"/>
      <c r="D23435" s="8"/>
      <c r="E23435" s="8"/>
      <c r="F23435" s="9"/>
    </row>
    <row r="23436" spans="1:6" x14ac:dyDescent="0.3">
      <c r="A23436" s="6"/>
      <c r="B23436" s="6"/>
      <c r="C23436" s="6"/>
      <c r="D23436" s="6"/>
      <c r="E23436" s="6"/>
      <c r="F23436" s="7"/>
    </row>
    <row r="23437" spans="1:6" x14ac:dyDescent="0.3">
      <c r="A23437" s="8"/>
      <c r="B23437" s="8"/>
      <c r="C23437" s="8"/>
      <c r="D23437" s="8"/>
      <c r="E23437" s="8"/>
      <c r="F23437" s="9"/>
    </row>
    <row r="23438" spans="1:6" x14ac:dyDescent="0.3">
      <c r="A23438" s="6"/>
      <c r="B23438" s="6"/>
      <c r="C23438" s="6"/>
      <c r="D23438" s="6"/>
      <c r="E23438" s="6"/>
      <c r="F23438" s="7"/>
    </row>
    <row r="23439" spans="1:6" x14ac:dyDescent="0.3">
      <c r="A23439" s="8"/>
      <c r="B23439" s="8"/>
      <c r="C23439" s="8"/>
      <c r="D23439" s="8"/>
      <c r="E23439" s="8"/>
      <c r="F23439" s="9"/>
    </row>
    <row r="23440" spans="1:6" x14ac:dyDescent="0.3">
      <c r="A23440" s="6"/>
      <c r="B23440" s="6"/>
      <c r="C23440" s="6"/>
      <c r="D23440" s="6"/>
      <c r="E23440" s="6"/>
      <c r="F23440" s="7"/>
    </row>
    <row r="23441" spans="1:6" x14ac:dyDescent="0.3">
      <c r="A23441" s="8"/>
      <c r="B23441" s="8"/>
      <c r="C23441" s="8"/>
      <c r="D23441" s="8"/>
      <c r="E23441" s="8"/>
      <c r="F23441" s="9"/>
    </row>
    <row r="23442" spans="1:6" x14ac:dyDescent="0.3">
      <c r="A23442" s="6"/>
      <c r="B23442" s="6"/>
      <c r="C23442" s="6"/>
      <c r="D23442" s="6"/>
      <c r="E23442" s="6"/>
      <c r="F23442" s="7"/>
    </row>
    <row r="23443" spans="1:6" x14ac:dyDescent="0.3">
      <c r="A23443" s="8"/>
      <c r="B23443" s="8"/>
      <c r="C23443" s="8"/>
      <c r="D23443" s="8"/>
      <c r="E23443" s="8"/>
      <c r="F23443" s="9"/>
    </row>
    <row r="23444" spans="1:6" x14ac:dyDescent="0.3">
      <c r="A23444" s="6"/>
      <c r="B23444" s="6"/>
      <c r="C23444" s="6"/>
      <c r="D23444" s="6"/>
      <c r="E23444" s="6"/>
      <c r="F23444" s="7"/>
    </row>
    <row r="23445" spans="1:6" x14ac:dyDescent="0.3">
      <c r="A23445" s="8"/>
      <c r="B23445" s="8"/>
      <c r="C23445" s="8"/>
      <c r="D23445" s="8"/>
      <c r="E23445" s="8"/>
      <c r="F23445" s="9"/>
    </row>
    <row r="23446" spans="1:6" x14ac:dyDescent="0.3">
      <c r="A23446" s="6"/>
      <c r="B23446" s="6"/>
      <c r="C23446" s="6"/>
      <c r="D23446" s="6"/>
      <c r="E23446" s="6"/>
      <c r="F23446" s="7"/>
    </row>
    <row r="23447" spans="1:6" x14ac:dyDescent="0.3">
      <c r="A23447" s="8"/>
      <c r="B23447" s="8"/>
      <c r="C23447" s="8"/>
      <c r="D23447" s="8"/>
      <c r="E23447" s="8"/>
      <c r="F23447" s="9"/>
    </row>
    <row r="23448" spans="1:6" x14ac:dyDescent="0.3">
      <c r="A23448" s="6"/>
      <c r="B23448" s="6"/>
      <c r="C23448" s="6"/>
      <c r="D23448" s="6"/>
      <c r="E23448" s="6"/>
      <c r="F23448" s="7"/>
    </row>
    <row r="23449" spans="1:6" x14ac:dyDescent="0.3">
      <c r="A23449" s="8"/>
      <c r="B23449" s="8"/>
      <c r="C23449" s="8"/>
      <c r="D23449" s="8"/>
      <c r="E23449" s="8"/>
      <c r="F23449" s="9"/>
    </row>
    <row r="23450" spans="1:6" x14ac:dyDescent="0.3">
      <c r="A23450" s="6"/>
      <c r="B23450" s="6"/>
      <c r="C23450" s="6"/>
      <c r="D23450" s="6"/>
      <c r="E23450" s="6"/>
      <c r="F23450" s="7"/>
    </row>
    <row r="23451" spans="1:6" x14ac:dyDescent="0.3">
      <c r="A23451" s="8"/>
      <c r="B23451" s="8"/>
      <c r="C23451" s="8"/>
      <c r="D23451" s="8"/>
      <c r="E23451" s="8"/>
      <c r="F23451" s="9"/>
    </row>
    <row r="23452" spans="1:6" x14ac:dyDescent="0.3">
      <c r="A23452" s="6"/>
      <c r="B23452" s="6"/>
      <c r="C23452" s="6"/>
      <c r="D23452" s="6"/>
      <c r="E23452" s="6"/>
      <c r="F23452" s="7"/>
    </row>
    <row r="23453" spans="1:6" x14ac:dyDescent="0.3">
      <c r="A23453" s="8"/>
      <c r="B23453" s="8"/>
      <c r="C23453" s="8"/>
      <c r="D23453" s="8"/>
      <c r="E23453" s="8"/>
      <c r="F23453" s="9"/>
    </row>
    <row r="23454" spans="1:6" x14ac:dyDescent="0.3">
      <c r="A23454" s="6"/>
      <c r="B23454" s="6"/>
      <c r="C23454" s="6"/>
      <c r="D23454" s="6"/>
      <c r="E23454" s="6"/>
      <c r="F23454" s="7"/>
    </row>
    <row r="23455" spans="1:6" x14ac:dyDescent="0.3">
      <c r="A23455" s="8"/>
      <c r="B23455" s="8"/>
      <c r="C23455" s="8"/>
      <c r="D23455" s="8"/>
      <c r="E23455" s="8"/>
      <c r="F23455" s="9"/>
    </row>
    <row r="23456" spans="1:6" x14ac:dyDescent="0.3">
      <c r="A23456" s="6"/>
      <c r="B23456" s="6"/>
      <c r="C23456" s="6"/>
      <c r="D23456" s="6"/>
      <c r="E23456" s="6"/>
      <c r="F23456" s="7"/>
    </row>
    <row r="23457" spans="1:6" x14ac:dyDescent="0.3">
      <c r="A23457" s="8"/>
      <c r="B23457" s="8"/>
      <c r="C23457" s="8"/>
      <c r="D23457" s="8"/>
      <c r="E23457" s="8"/>
      <c r="F23457" s="9"/>
    </row>
    <row r="23458" spans="1:6" x14ac:dyDescent="0.3">
      <c r="A23458" s="6"/>
      <c r="B23458" s="6"/>
      <c r="C23458" s="6"/>
      <c r="D23458" s="6"/>
      <c r="E23458" s="6"/>
      <c r="F23458" s="7"/>
    </row>
    <row r="23459" spans="1:6" x14ac:dyDescent="0.3">
      <c r="A23459" s="8"/>
      <c r="B23459" s="8"/>
      <c r="C23459" s="8"/>
      <c r="D23459" s="8"/>
      <c r="E23459" s="8"/>
      <c r="F23459" s="9"/>
    </row>
    <row r="23460" spans="1:6" x14ac:dyDescent="0.3">
      <c r="A23460" s="6"/>
      <c r="B23460" s="6"/>
      <c r="C23460" s="6"/>
      <c r="D23460" s="6"/>
      <c r="E23460" s="6"/>
      <c r="F23460" s="7"/>
    </row>
    <row r="23461" spans="1:6" x14ac:dyDescent="0.3">
      <c r="A23461" s="8"/>
      <c r="B23461" s="8"/>
      <c r="C23461" s="8"/>
      <c r="D23461" s="8"/>
      <c r="E23461" s="8"/>
      <c r="F23461" s="9"/>
    </row>
    <row r="23462" spans="1:6" x14ac:dyDescent="0.3">
      <c r="A23462" s="6"/>
      <c r="B23462" s="6"/>
      <c r="C23462" s="6"/>
      <c r="D23462" s="6"/>
      <c r="E23462" s="6"/>
      <c r="F23462" s="7"/>
    </row>
    <row r="23463" spans="1:6" x14ac:dyDescent="0.3">
      <c r="A23463" s="8"/>
      <c r="B23463" s="8"/>
      <c r="C23463" s="8"/>
      <c r="D23463" s="8"/>
      <c r="E23463" s="8"/>
      <c r="F23463" s="9"/>
    </row>
    <row r="23464" spans="1:6" x14ac:dyDescent="0.3">
      <c r="A23464" s="6"/>
      <c r="B23464" s="6"/>
      <c r="C23464" s="6"/>
      <c r="D23464" s="6"/>
      <c r="E23464" s="6"/>
      <c r="F23464" s="7"/>
    </row>
    <row r="23465" spans="1:6" x14ac:dyDescent="0.3">
      <c r="A23465" s="8"/>
      <c r="B23465" s="8"/>
      <c r="C23465" s="8"/>
      <c r="D23465" s="8"/>
      <c r="E23465" s="8"/>
      <c r="F23465" s="9"/>
    </row>
    <row r="23466" spans="1:6" x14ac:dyDescent="0.3">
      <c r="A23466" s="6"/>
      <c r="B23466" s="6"/>
      <c r="C23466" s="6"/>
      <c r="D23466" s="6"/>
      <c r="E23466" s="6"/>
      <c r="F23466" s="7"/>
    </row>
    <row r="23467" spans="1:6" x14ac:dyDescent="0.3">
      <c r="A23467" s="8"/>
      <c r="B23467" s="8"/>
      <c r="C23467" s="8"/>
      <c r="D23467" s="8"/>
      <c r="E23467" s="8"/>
      <c r="F23467" s="9"/>
    </row>
    <row r="23468" spans="1:6" x14ac:dyDescent="0.3">
      <c r="A23468" s="6"/>
      <c r="B23468" s="6"/>
      <c r="C23468" s="6"/>
      <c r="D23468" s="6"/>
      <c r="E23468" s="6"/>
      <c r="F23468" s="7"/>
    </row>
    <row r="23469" spans="1:6" x14ac:dyDescent="0.3">
      <c r="A23469" s="8"/>
      <c r="B23469" s="8"/>
      <c r="C23469" s="8"/>
      <c r="D23469" s="8"/>
      <c r="E23469" s="8"/>
      <c r="F23469" s="9"/>
    </row>
    <row r="23470" spans="1:6" x14ac:dyDescent="0.3">
      <c r="A23470" s="6"/>
      <c r="B23470" s="6"/>
      <c r="C23470" s="6"/>
      <c r="D23470" s="6"/>
      <c r="E23470" s="6"/>
      <c r="F23470" s="7"/>
    </row>
    <row r="23471" spans="1:6" x14ac:dyDescent="0.3">
      <c r="A23471" s="8"/>
      <c r="B23471" s="8"/>
      <c r="C23471" s="8"/>
      <c r="D23471" s="8"/>
      <c r="E23471" s="8"/>
      <c r="F23471" s="9"/>
    </row>
    <row r="23472" spans="1:6" x14ac:dyDescent="0.3">
      <c r="A23472" s="6"/>
      <c r="B23472" s="6"/>
      <c r="C23472" s="6"/>
      <c r="D23472" s="6"/>
      <c r="E23472" s="6"/>
      <c r="F23472" s="7"/>
    </row>
    <row r="23473" spans="1:6" x14ac:dyDescent="0.3">
      <c r="A23473" s="8"/>
      <c r="B23473" s="8"/>
      <c r="C23473" s="8"/>
      <c r="D23473" s="8"/>
      <c r="E23473" s="8"/>
      <c r="F23473" s="9"/>
    </row>
    <row r="23474" spans="1:6" x14ac:dyDescent="0.3">
      <c r="A23474" s="6"/>
      <c r="B23474" s="6"/>
      <c r="C23474" s="6"/>
      <c r="D23474" s="6"/>
      <c r="E23474" s="6"/>
      <c r="F23474" s="7"/>
    </row>
    <row r="23475" spans="1:6" x14ac:dyDescent="0.3">
      <c r="A23475" s="8"/>
      <c r="B23475" s="8"/>
      <c r="C23475" s="8"/>
      <c r="D23475" s="8"/>
      <c r="E23475" s="8"/>
      <c r="F23475" s="9"/>
    </row>
    <row r="23476" spans="1:6" x14ac:dyDescent="0.3">
      <c r="A23476" s="6"/>
      <c r="B23476" s="6"/>
      <c r="C23476" s="6"/>
      <c r="D23476" s="6"/>
      <c r="E23476" s="6"/>
      <c r="F23476" s="7"/>
    </row>
    <row r="23477" spans="1:6" x14ac:dyDescent="0.3">
      <c r="A23477" s="8"/>
      <c r="B23477" s="8"/>
      <c r="C23477" s="8"/>
      <c r="D23477" s="8"/>
      <c r="E23477" s="8"/>
      <c r="F23477" s="9"/>
    </row>
    <row r="23478" spans="1:6" x14ac:dyDescent="0.3">
      <c r="A23478" s="6"/>
      <c r="B23478" s="6"/>
      <c r="C23478" s="6"/>
      <c r="D23478" s="6"/>
      <c r="E23478" s="6"/>
      <c r="F23478" s="7"/>
    </row>
    <row r="23479" spans="1:6" x14ac:dyDescent="0.3">
      <c r="A23479" s="8"/>
      <c r="B23479" s="8"/>
      <c r="C23479" s="8"/>
      <c r="D23479" s="8"/>
      <c r="E23479" s="8"/>
      <c r="F23479" s="9"/>
    </row>
    <row r="23480" spans="1:6" x14ac:dyDescent="0.3">
      <c r="A23480" s="6"/>
      <c r="B23480" s="6"/>
      <c r="C23480" s="6"/>
      <c r="D23480" s="6"/>
      <c r="E23480" s="6"/>
      <c r="F23480" s="7"/>
    </row>
    <row r="23481" spans="1:6" x14ac:dyDescent="0.3">
      <c r="A23481" s="8"/>
      <c r="B23481" s="8"/>
      <c r="C23481" s="8"/>
      <c r="D23481" s="8"/>
      <c r="E23481" s="8"/>
      <c r="F23481" s="9"/>
    </row>
    <row r="23482" spans="1:6" x14ac:dyDescent="0.3">
      <c r="A23482" s="6"/>
      <c r="B23482" s="6"/>
      <c r="C23482" s="6"/>
      <c r="D23482" s="6"/>
      <c r="E23482" s="6"/>
      <c r="F23482" s="7"/>
    </row>
    <row r="23483" spans="1:6" x14ac:dyDescent="0.3">
      <c r="A23483" s="8"/>
      <c r="B23483" s="8"/>
      <c r="C23483" s="8"/>
      <c r="D23483" s="8"/>
      <c r="E23483" s="8"/>
      <c r="F23483" s="9"/>
    </row>
    <row r="23484" spans="1:6" x14ac:dyDescent="0.3">
      <c r="A23484" s="6"/>
      <c r="B23484" s="6"/>
      <c r="C23484" s="6"/>
      <c r="D23484" s="6"/>
      <c r="E23484" s="6"/>
      <c r="F23484" s="7"/>
    </row>
    <row r="23485" spans="1:6" x14ac:dyDescent="0.3">
      <c r="A23485" s="8"/>
      <c r="B23485" s="8"/>
      <c r="C23485" s="8"/>
      <c r="D23485" s="8"/>
      <c r="E23485" s="8"/>
      <c r="F23485" s="9"/>
    </row>
    <row r="23486" spans="1:6" x14ac:dyDescent="0.3">
      <c r="A23486" s="6"/>
      <c r="B23486" s="6"/>
      <c r="C23486" s="6"/>
      <c r="D23486" s="6"/>
      <c r="E23486" s="6"/>
      <c r="F23486" s="7"/>
    </row>
    <row r="23487" spans="1:6" x14ac:dyDescent="0.3">
      <c r="A23487" s="8"/>
      <c r="B23487" s="8"/>
      <c r="C23487" s="8"/>
      <c r="D23487" s="8"/>
      <c r="E23487" s="8"/>
      <c r="F23487" s="9"/>
    </row>
    <row r="23488" spans="1:6" x14ac:dyDescent="0.3">
      <c r="A23488" s="6"/>
      <c r="B23488" s="6"/>
      <c r="C23488" s="6"/>
      <c r="D23488" s="6"/>
      <c r="E23488" s="6"/>
      <c r="F23488" s="7"/>
    </row>
    <row r="23489" spans="1:6" x14ac:dyDescent="0.3">
      <c r="A23489" s="8"/>
      <c r="B23489" s="8"/>
      <c r="C23489" s="8"/>
      <c r="D23489" s="8"/>
      <c r="E23489" s="8"/>
      <c r="F23489" s="9"/>
    </row>
    <row r="23490" spans="1:6" x14ac:dyDescent="0.3">
      <c r="A23490" s="6"/>
      <c r="B23490" s="6"/>
      <c r="C23490" s="6"/>
      <c r="D23490" s="6"/>
      <c r="E23490" s="6"/>
      <c r="F23490" s="7"/>
    </row>
    <row r="23491" spans="1:6" x14ac:dyDescent="0.3">
      <c r="A23491" s="8"/>
      <c r="B23491" s="8"/>
      <c r="C23491" s="8"/>
      <c r="D23491" s="8"/>
      <c r="E23491" s="8"/>
      <c r="F23491" s="9"/>
    </row>
    <row r="23492" spans="1:6" x14ac:dyDescent="0.3">
      <c r="A23492" s="6"/>
      <c r="B23492" s="6"/>
      <c r="C23492" s="6"/>
      <c r="D23492" s="6"/>
      <c r="E23492" s="6"/>
      <c r="F23492" s="7"/>
    </row>
    <row r="23493" spans="1:6" x14ac:dyDescent="0.3">
      <c r="A23493" s="8"/>
      <c r="B23493" s="8"/>
      <c r="C23493" s="8"/>
      <c r="D23493" s="8"/>
      <c r="E23493" s="8"/>
      <c r="F23493" s="9"/>
    </row>
    <row r="23494" spans="1:6" x14ac:dyDescent="0.3">
      <c r="A23494" s="6"/>
      <c r="B23494" s="6"/>
      <c r="C23494" s="6"/>
      <c r="D23494" s="6"/>
      <c r="E23494" s="6"/>
      <c r="F23494" s="7"/>
    </row>
    <row r="23495" spans="1:6" x14ac:dyDescent="0.3">
      <c r="A23495" s="8"/>
      <c r="B23495" s="8"/>
      <c r="C23495" s="8"/>
      <c r="D23495" s="8"/>
      <c r="E23495" s="8"/>
      <c r="F23495" s="9"/>
    </row>
    <row r="23496" spans="1:6" x14ac:dyDescent="0.3">
      <c r="A23496" s="6"/>
      <c r="B23496" s="6"/>
      <c r="C23496" s="6"/>
      <c r="D23496" s="6"/>
      <c r="E23496" s="6"/>
      <c r="F23496" s="7"/>
    </row>
    <row r="23497" spans="1:6" x14ac:dyDescent="0.3">
      <c r="A23497" s="8"/>
      <c r="B23497" s="8"/>
      <c r="C23497" s="8"/>
      <c r="D23497" s="8"/>
      <c r="E23497" s="8"/>
      <c r="F23497" s="9"/>
    </row>
    <row r="23498" spans="1:6" x14ac:dyDescent="0.3">
      <c r="A23498" s="6"/>
      <c r="B23498" s="6"/>
      <c r="C23498" s="6"/>
      <c r="D23498" s="6"/>
      <c r="E23498" s="6"/>
      <c r="F23498" s="7"/>
    </row>
    <row r="23499" spans="1:6" x14ac:dyDescent="0.3">
      <c r="A23499" s="8"/>
      <c r="B23499" s="8"/>
      <c r="C23499" s="8"/>
      <c r="D23499" s="8"/>
      <c r="E23499" s="8"/>
      <c r="F23499" s="9"/>
    </row>
    <row r="23500" spans="1:6" x14ac:dyDescent="0.3">
      <c r="A23500" s="6"/>
      <c r="B23500" s="6"/>
      <c r="C23500" s="6"/>
      <c r="D23500" s="6"/>
      <c r="E23500" s="6"/>
      <c r="F23500" s="7"/>
    </row>
    <row r="23501" spans="1:6" x14ac:dyDescent="0.3">
      <c r="A23501" s="8"/>
      <c r="B23501" s="8"/>
      <c r="C23501" s="8"/>
      <c r="D23501" s="8"/>
      <c r="E23501" s="8"/>
      <c r="F23501" s="9"/>
    </row>
    <row r="23502" spans="1:6" x14ac:dyDescent="0.3">
      <c r="A23502" s="6"/>
      <c r="B23502" s="6"/>
      <c r="C23502" s="6"/>
      <c r="D23502" s="6"/>
      <c r="E23502" s="6"/>
      <c r="F23502" s="7"/>
    </row>
    <row r="23503" spans="1:6" x14ac:dyDescent="0.3">
      <c r="A23503" s="8"/>
      <c r="B23503" s="8"/>
      <c r="C23503" s="8"/>
      <c r="D23503" s="8"/>
      <c r="E23503" s="8"/>
      <c r="F23503" s="9"/>
    </row>
    <row r="23504" spans="1:6" x14ac:dyDescent="0.3">
      <c r="A23504" s="6"/>
      <c r="B23504" s="6"/>
      <c r="C23504" s="6"/>
      <c r="D23504" s="6"/>
      <c r="E23504" s="6"/>
      <c r="F23504" s="7"/>
    </row>
    <row r="23505" spans="1:6" x14ac:dyDescent="0.3">
      <c r="A23505" s="8"/>
      <c r="B23505" s="8"/>
      <c r="C23505" s="8"/>
      <c r="D23505" s="8"/>
      <c r="E23505" s="8"/>
      <c r="F23505" s="9"/>
    </row>
    <row r="23506" spans="1:6" x14ac:dyDescent="0.3">
      <c r="A23506" s="6"/>
      <c r="B23506" s="6"/>
      <c r="C23506" s="6"/>
      <c r="D23506" s="6"/>
      <c r="E23506" s="6"/>
      <c r="F23506" s="7"/>
    </row>
    <row r="23507" spans="1:6" x14ac:dyDescent="0.3">
      <c r="A23507" s="8"/>
      <c r="B23507" s="8"/>
      <c r="C23507" s="8"/>
      <c r="D23507" s="8"/>
      <c r="E23507" s="8"/>
      <c r="F23507" s="9"/>
    </row>
    <row r="23508" spans="1:6" x14ac:dyDescent="0.3">
      <c r="A23508" s="6"/>
      <c r="B23508" s="6"/>
      <c r="C23508" s="6"/>
      <c r="D23508" s="6"/>
      <c r="E23508" s="6"/>
      <c r="F23508" s="7"/>
    </row>
    <row r="23509" spans="1:6" x14ac:dyDescent="0.3">
      <c r="A23509" s="8"/>
      <c r="B23509" s="8"/>
      <c r="C23509" s="8"/>
      <c r="D23509" s="8"/>
      <c r="E23509" s="8"/>
      <c r="F23509" s="9"/>
    </row>
    <row r="23510" spans="1:6" x14ac:dyDescent="0.3">
      <c r="A23510" s="6"/>
      <c r="B23510" s="6"/>
      <c r="C23510" s="6"/>
      <c r="D23510" s="6"/>
      <c r="E23510" s="6"/>
      <c r="F23510" s="7"/>
    </row>
    <row r="23511" spans="1:6" x14ac:dyDescent="0.3">
      <c r="A23511" s="8"/>
      <c r="B23511" s="8"/>
      <c r="C23511" s="8"/>
      <c r="D23511" s="8"/>
      <c r="E23511" s="8"/>
      <c r="F23511" s="9"/>
    </row>
    <row r="23512" spans="1:6" x14ac:dyDescent="0.3">
      <c r="A23512" s="6"/>
      <c r="B23512" s="6"/>
      <c r="C23512" s="6"/>
      <c r="D23512" s="6"/>
      <c r="E23512" s="6"/>
      <c r="F23512" s="7"/>
    </row>
    <row r="23513" spans="1:6" x14ac:dyDescent="0.3">
      <c r="A23513" s="8"/>
      <c r="B23513" s="8"/>
      <c r="C23513" s="8"/>
      <c r="D23513" s="8"/>
      <c r="E23513" s="8"/>
      <c r="F23513" s="9"/>
    </row>
    <row r="23514" spans="1:6" x14ac:dyDescent="0.3">
      <c r="A23514" s="6"/>
      <c r="B23514" s="6"/>
      <c r="C23514" s="6"/>
      <c r="D23514" s="6"/>
      <c r="E23514" s="6"/>
      <c r="F23514" s="7"/>
    </row>
    <row r="23515" spans="1:6" x14ac:dyDescent="0.3">
      <c r="A23515" s="8"/>
      <c r="B23515" s="8"/>
      <c r="C23515" s="8"/>
      <c r="D23515" s="8"/>
      <c r="E23515" s="8"/>
      <c r="F23515" s="9"/>
    </row>
    <row r="23516" spans="1:6" x14ac:dyDescent="0.3">
      <c r="A23516" s="6"/>
      <c r="B23516" s="6"/>
      <c r="C23516" s="6"/>
      <c r="D23516" s="6"/>
      <c r="E23516" s="6"/>
      <c r="F23516" s="7"/>
    </row>
    <row r="23517" spans="1:6" x14ac:dyDescent="0.3">
      <c r="A23517" s="8"/>
      <c r="B23517" s="8"/>
      <c r="C23517" s="8"/>
      <c r="D23517" s="8"/>
      <c r="E23517" s="8"/>
      <c r="F23517" s="9"/>
    </row>
    <row r="23518" spans="1:6" x14ac:dyDescent="0.3">
      <c r="A23518" s="6"/>
      <c r="B23518" s="6"/>
      <c r="C23518" s="6"/>
      <c r="D23518" s="6"/>
      <c r="E23518" s="6"/>
      <c r="F23518" s="7"/>
    </row>
    <row r="23519" spans="1:6" x14ac:dyDescent="0.3">
      <c r="A23519" s="8"/>
      <c r="B23519" s="8"/>
      <c r="C23519" s="8"/>
      <c r="D23519" s="8"/>
      <c r="E23519" s="8"/>
      <c r="F23519" s="9"/>
    </row>
    <row r="23520" spans="1:6" x14ac:dyDescent="0.3">
      <c r="A23520" s="6"/>
      <c r="B23520" s="6"/>
      <c r="C23520" s="6"/>
      <c r="D23520" s="6"/>
      <c r="E23520" s="6"/>
      <c r="F23520" s="7"/>
    </row>
    <row r="23521" spans="1:6" x14ac:dyDescent="0.3">
      <c r="A23521" s="8"/>
      <c r="B23521" s="8"/>
      <c r="C23521" s="8"/>
      <c r="D23521" s="8"/>
      <c r="E23521" s="8"/>
      <c r="F23521" s="9"/>
    </row>
    <row r="23522" spans="1:6" x14ac:dyDescent="0.3">
      <c r="A23522" s="6"/>
      <c r="B23522" s="6"/>
      <c r="C23522" s="6"/>
      <c r="D23522" s="6"/>
      <c r="E23522" s="6"/>
      <c r="F23522" s="7"/>
    </row>
    <row r="23523" spans="1:6" x14ac:dyDescent="0.3">
      <c r="A23523" s="8"/>
      <c r="B23523" s="8"/>
      <c r="C23523" s="8"/>
      <c r="D23523" s="8"/>
      <c r="E23523" s="8"/>
      <c r="F23523" s="9"/>
    </row>
    <row r="23524" spans="1:6" x14ac:dyDescent="0.3">
      <c r="A23524" s="6"/>
      <c r="B23524" s="6"/>
      <c r="C23524" s="6"/>
      <c r="D23524" s="6"/>
      <c r="E23524" s="6"/>
      <c r="F23524" s="7"/>
    </row>
    <row r="23525" spans="1:6" x14ac:dyDescent="0.3">
      <c r="A23525" s="8"/>
      <c r="B23525" s="8"/>
      <c r="C23525" s="8"/>
      <c r="D23525" s="8"/>
      <c r="E23525" s="8"/>
      <c r="F23525" s="9"/>
    </row>
    <row r="23526" spans="1:6" x14ac:dyDescent="0.3">
      <c r="A23526" s="6"/>
      <c r="B23526" s="6"/>
      <c r="C23526" s="6"/>
      <c r="D23526" s="6"/>
      <c r="E23526" s="6"/>
      <c r="F23526" s="7"/>
    </row>
    <row r="23527" spans="1:6" x14ac:dyDescent="0.3">
      <c r="A23527" s="8"/>
      <c r="B23527" s="8"/>
      <c r="C23527" s="8"/>
      <c r="D23527" s="8"/>
      <c r="E23527" s="8"/>
      <c r="F23527" s="9"/>
    </row>
    <row r="23528" spans="1:6" x14ac:dyDescent="0.3">
      <c r="A23528" s="6"/>
      <c r="B23528" s="6"/>
      <c r="C23528" s="6"/>
      <c r="D23528" s="6"/>
      <c r="E23528" s="6"/>
      <c r="F23528" s="7"/>
    </row>
    <row r="23529" spans="1:6" x14ac:dyDescent="0.3">
      <c r="A23529" s="8"/>
      <c r="B23529" s="8"/>
      <c r="C23529" s="8"/>
      <c r="D23529" s="8"/>
      <c r="E23529" s="8"/>
      <c r="F23529" s="9"/>
    </row>
    <row r="23530" spans="1:6" x14ac:dyDescent="0.3">
      <c r="A23530" s="6"/>
      <c r="B23530" s="6"/>
      <c r="C23530" s="6"/>
      <c r="D23530" s="6"/>
      <c r="E23530" s="6"/>
      <c r="F23530" s="7"/>
    </row>
    <row r="23531" spans="1:6" x14ac:dyDescent="0.3">
      <c r="A23531" s="8"/>
      <c r="B23531" s="8"/>
      <c r="C23531" s="8"/>
      <c r="D23531" s="8"/>
      <c r="E23531" s="8"/>
      <c r="F23531" s="9"/>
    </row>
    <row r="23532" spans="1:6" x14ac:dyDescent="0.3">
      <c r="A23532" s="6"/>
      <c r="B23532" s="6"/>
      <c r="C23532" s="6"/>
      <c r="D23532" s="6"/>
      <c r="E23532" s="6"/>
      <c r="F23532" s="7"/>
    </row>
    <row r="23533" spans="1:6" x14ac:dyDescent="0.3">
      <c r="A23533" s="8"/>
      <c r="B23533" s="8"/>
      <c r="C23533" s="8"/>
      <c r="D23533" s="8"/>
      <c r="E23533" s="8"/>
      <c r="F23533" s="9"/>
    </row>
    <row r="23534" spans="1:6" x14ac:dyDescent="0.3">
      <c r="A23534" s="6"/>
      <c r="B23534" s="6"/>
      <c r="C23534" s="6"/>
      <c r="D23534" s="6"/>
      <c r="E23534" s="6"/>
      <c r="F23534" s="7"/>
    </row>
    <row r="23535" spans="1:6" x14ac:dyDescent="0.3">
      <c r="A23535" s="8"/>
      <c r="B23535" s="8"/>
      <c r="C23535" s="8"/>
      <c r="D23535" s="8"/>
      <c r="E23535" s="8"/>
      <c r="F23535" s="9"/>
    </row>
    <row r="23536" spans="1:6" x14ac:dyDescent="0.3">
      <c r="A23536" s="6"/>
      <c r="B23536" s="6"/>
      <c r="C23536" s="6"/>
      <c r="D23536" s="6"/>
      <c r="E23536" s="6"/>
      <c r="F23536" s="7"/>
    </row>
    <row r="23537" spans="1:6" x14ac:dyDescent="0.3">
      <c r="A23537" s="8"/>
      <c r="B23537" s="8"/>
      <c r="C23537" s="8"/>
      <c r="D23537" s="8"/>
      <c r="E23537" s="8"/>
      <c r="F23537" s="9"/>
    </row>
    <row r="23538" spans="1:6" x14ac:dyDescent="0.3">
      <c r="A23538" s="6"/>
      <c r="B23538" s="6"/>
      <c r="C23538" s="6"/>
      <c r="D23538" s="6"/>
      <c r="E23538" s="6"/>
      <c r="F23538" s="7"/>
    </row>
    <row r="23539" spans="1:6" x14ac:dyDescent="0.3">
      <c r="A23539" s="8"/>
      <c r="B23539" s="8"/>
      <c r="C23539" s="8"/>
      <c r="D23539" s="8"/>
      <c r="E23539" s="8"/>
      <c r="F23539" s="9"/>
    </row>
    <row r="23540" spans="1:6" x14ac:dyDescent="0.3">
      <c r="A23540" s="6"/>
      <c r="B23540" s="6"/>
      <c r="C23540" s="6"/>
      <c r="D23540" s="6"/>
      <c r="E23540" s="6"/>
      <c r="F23540" s="7"/>
    </row>
    <row r="23541" spans="1:6" x14ac:dyDescent="0.3">
      <c r="A23541" s="8"/>
      <c r="B23541" s="8"/>
      <c r="C23541" s="8"/>
      <c r="D23541" s="8"/>
      <c r="E23541" s="8"/>
      <c r="F23541" s="9"/>
    </row>
    <row r="23542" spans="1:6" x14ac:dyDescent="0.3">
      <c r="A23542" s="6"/>
      <c r="B23542" s="6"/>
      <c r="C23542" s="6"/>
      <c r="D23542" s="6"/>
      <c r="E23542" s="6"/>
      <c r="F23542" s="7"/>
    </row>
    <row r="23543" spans="1:6" x14ac:dyDescent="0.3">
      <c r="A23543" s="8"/>
      <c r="B23543" s="8"/>
      <c r="C23543" s="8"/>
      <c r="D23543" s="8"/>
      <c r="E23543" s="8"/>
      <c r="F23543" s="9"/>
    </row>
    <row r="23544" spans="1:6" x14ac:dyDescent="0.3">
      <c r="A23544" s="6"/>
      <c r="B23544" s="6"/>
      <c r="C23544" s="6"/>
      <c r="D23544" s="6"/>
      <c r="E23544" s="6"/>
      <c r="F23544" s="7"/>
    </row>
    <row r="23545" spans="1:6" x14ac:dyDescent="0.3">
      <c r="A23545" s="8"/>
      <c r="B23545" s="8"/>
      <c r="C23545" s="8"/>
      <c r="D23545" s="8"/>
      <c r="E23545" s="8"/>
      <c r="F23545" s="9"/>
    </row>
    <row r="23546" spans="1:6" x14ac:dyDescent="0.3">
      <c r="A23546" s="6"/>
      <c r="B23546" s="6"/>
      <c r="C23546" s="6"/>
      <c r="D23546" s="6"/>
      <c r="E23546" s="6"/>
      <c r="F23546" s="7"/>
    </row>
    <row r="23547" spans="1:6" x14ac:dyDescent="0.3">
      <c r="A23547" s="8"/>
      <c r="B23547" s="8"/>
      <c r="C23547" s="8"/>
      <c r="D23547" s="8"/>
      <c r="E23547" s="8"/>
      <c r="F23547" s="9"/>
    </row>
    <row r="23548" spans="1:6" x14ac:dyDescent="0.3">
      <c r="A23548" s="6"/>
      <c r="B23548" s="6"/>
      <c r="C23548" s="6"/>
      <c r="D23548" s="6"/>
      <c r="E23548" s="6"/>
      <c r="F23548" s="7"/>
    </row>
    <row r="23549" spans="1:6" x14ac:dyDescent="0.3">
      <c r="A23549" s="8"/>
      <c r="B23549" s="8"/>
      <c r="C23549" s="8"/>
      <c r="D23549" s="8"/>
      <c r="E23549" s="8"/>
      <c r="F23549" s="9"/>
    </row>
    <row r="23550" spans="1:6" x14ac:dyDescent="0.3">
      <c r="A23550" s="6"/>
      <c r="B23550" s="6"/>
      <c r="C23550" s="6"/>
      <c r="D23550" s="6"/>
      <c r="E23550" s="6"/>
      <c r="F23550" s="7"/>
    </row>
    <row r="23551" spans="1:6" x14ac:dyDescent="0.3">
      <c r="A23551" s="8"/>
      <c r="B23551" s="8"/>
      <c r="C23551" s="8"/>
      <c r="D23551" s="8"/>
      <c r="E23551" s="8"/>
      <c r="F23551" s="9"/>
    </row>
    <row r="23552" spans="1:6" x14ac:dyDescent="0.3">
      <c r="A23552" s="6"/>
      <c r="B23552" s="6"/>
      <c r="C23552" s="6"/>
      <c r="D23552" s="6"/>
      <c r="E23552" s="6"/>
      <c r="F23552" s="7"/>
    </row>
    <row r="23553" spans="1:6" x14ac:dyDescent="0.3">
      <c r="A23553" s="8"/>
      <c r="B23553" s="8"/>
      <c r="C23553" s="8"/>
      <c r="D23553" s="8"/>
      <c r="E23553" s="8"/>
      <c r="F23553" s="9"/>
    </row>
    <row r="23554" spans="1:6" x14ac:dyDescent="0.3">
      <c r="A23554" s="6"/>
      <c r="B23554" s="6"/>
      <c r="C23554" s="6"/>
      <c r="D23554" s="6"/>
      <c r="E23554" s="6"/>
      <c r="F23554" s="7"/>
    </row>
    <row r="23555" spans="1:6" x14ac:dyDescent="0.3">
      <c r="A23555" s="8"/>
      <c r="B23555" s="8"/>
      <c r="C23555" s="8"/>
      <c r="D23555" s="8"/>
      <c r="E23555" s="8"/>
      <c r="F23555" s="9"/>
    </row>
    <row r="23556" spans="1:6" x14ac:dyDescent="0.3">
      <c r="A23556" s="6"/>
      <c r="B23556" s="6"/>
      <c r="C23556" s="6"/>
      <c r="D23556" s="6"/>
      <c r="E23556" s="6"/>
      <c r="F23556" s="7"/>
    </row>
    <row r="23557" spans="1:6" x14ac:dyDescent="0.3">
      <c r="A23557" s="8"/>
      <c r="B23557" s="8"/>
      <c r="C23557" s="8"/>
      <c r="D23557" s="8"/>
      <c r="E23557" s="8"/>
      <c r="F23557" s="9"/>
    </row>
    <row r="23558" spans="1:6" x14ac:dyDescent="0.3">
      <c r="A23558" s="6"/>
      <c r="B23558" s="6"/>
      <c r="C23558" s="6"/>
      <c r="D23558" s="6"/>
      <c r="E23558" s="6"/>
      <c r="F23558" s="7"/>
    </row>
    <row r="23559" spans="1:6" x14ac:dyDescent="0.3">
      <c r="A23559" s="8"/>
      <c r="B23559" s="8"/>
      <c r="C23559" s="8"/>
      <c r="D23559" s="8"/>
      <c r="E23559" s="8"/>
      <c r="F23559" s="9"/>
    </row>
    <row r="23560" spans="1:6" x14ac:dyDescent="0.3">
      <c r="A23560" s="6"/>
      <c r="B23560" s="6"/>
      <c r="C23560" s="6"/>
      <c r="D23560" s="6"/>
      <c r="E23560" s="6"/>
      <c r="F23560" s="7"/>
    </row>
    <row r="23561" spans="1:6" x14ac:dyDescent="0.3">
      <c r="A23561" s="8"/>
      <c r="B23561" s="8"/>
      <c r="C23561" s="8"/>
      <c r="D23561" s="8"/>
      <c r="E23561" s="8"/>
      <c r="F23561" s="9"/>
    </row>
    <row r="23562" spans="1:6" x14ac:dyDescent="0.3">
      <c r="A23562" s="6"/>
      <c r="B23562" s="6"/>
      <c r="C23562" s="6"/>
      <c r="D23562" s="6"/>
      <c r="E23562" s="6"/>
      <c r="F23562" s="7"/>
    </row>
    <row r="23563" spans="1:6" x14ac:dyDescent="0.3">
      <c r="A23563" s="8"/>
      <c r="B23563" s="8"/>
      <c r="C23563" s="8"/>
      <c r="D23563" s="8"/>
      <c r="E23563" s="8"/>
      <c r="F23563" s="9"/>
    </row>
    <row r="23564" spans="1:6" x14ac:dyDescent="0.3">
      <c r="A23564" s="6"/>
      <c r="B23564" s="6"/>
      <c r="C23564" s="6"/>
      <c r="D23564" s="6"/>
      <c r="E23564" s="6"/>
      <c r="F23564" s="7"/>
    </row>
    <row r="23565" spans="1:6" x14ac:dyDescent="0.3">
      <c r="A23565" s="8"/>
      <c r="B23565" s="8"/>
      <c r="C23565" s="8"/>
      <c r="D23565" s="8"/>
      <c r="E23565" s="8"/>
      <c r="F23565" s="9"/>
    </row>
    <row r="23566" spans="1:6" x14ac:dyDescent="0.3">
      <c r="A23566" s="6"/>
      <c r="B23566" s="6"/>
      <c r="C23566" s="6"/>
      <c r="D23566" s="6"/>
      <c r="E23566" s="6"/>
      <c r="F23566" s="7"/>
    </row>
    <row r="23567" spans="1:6" x14ac:dyDescent="0.3">
      <c r="A23567" s="8"/>
      <c r="B23567" s="8"/>
      <c r="C23567" s="8"/>
      <c r="D23567" s="8"/>
      <c r="E23567" s="8"/>
      <c r="F23567" s="9"/>
    </row>
    <row r="23568" spans="1:6" x14ac:dyDescent="0.3">
      <c r="A23568" s="6"/>
      <c r="B23568" s="6"/>
      <c r="C23568" s="6"/>
      <c r="D23568" s="6"/>
      <c r="E23568" s="6"/>
      <c r="F23568" s="7"/>
    </row>
    <row r="23569" spans="1:6" x14ac:dyDescent="0.3">
      <c r="A23569" s="8"/>
      <c r="B23569" s="8"/>
      <c r="C23569" s="8"/>
      <c r="D23569" s="8"/>
      <c r="E23569" s="8"/>
      <c r="F23569" s="9"/>
    </row>
    <row r="23570" spans="1:6" x14ac:dyDescent="0.3">
      <c r="A23570" s="6"/>
      <c r="B23570" s="6"/>
      <c r="C23570" s="6"/>
      <c r="D23570" s="6"/>
      <c r="E23570" s="6"/>
      <c r="F23570" s="7"/>
    </row>
    <row r="23571" spans="1:6" x14ac:dyDescent="0.3">
      <c r="A23571" s="8"/>
      <c r="B23571" s="8"/>
      <c r="C23571" s="8"/>
      <c r="D23571" s="8"/>
      <c r="E23571" s="8"/>
      <c r="F23571" s="9"/>
    </row>
    <row r="23572" spans="1:6" x14ac:dyDescent="0.3">
      <c r="A23572" s="6"/>
      <c r="B23572" s="6"/>
      <c r="C23572" s="6"/>
      <c r="D23572" s="6"/>
      <c r="E23572" s="6"/>
      <c r="F23572" s="7"/>
    </row>
    <row r="23573" spans="1:6" x14ac:dyDescent="0.3">
      <c r="A23573" s="8"/>
      <c r="B23573" s="8"/>
      <c r="C23573" s="8"/>
      <c r="D23573" s="8"/>
      <c r="E23573" s="8"/>
      <c r="F23573" s="9"/>
    </row>
    <row r="23574" spans="1:6" x14ac:dyDescent="0.3">
      <c r="A23574" s="6"/>
      <c r="B23574" s="6"/>
      <c r="C23574" s="6"/>
      <c r="D23574" s="6"/>
      <c r="E23574" s="6"/>
      <c r="F23574" s="7"/>
    </row>
    <row r="23575" spans="1:6" x14ac:dyDescent="0.3">
      <c r="A23575" s="8"/>
      <c r="B23575" s="8"/>
      <c r="C23575" s="8"/>
      <c r="D23575" s="8"/>
      <c r="E23575" s="8"/>
      <c r="F23575" s="9"/>
    </row>
    <row r="23576" spans="1:6" x14ac:dyDescent="0.3">
      <c r="A23576" s="6"/>
      <c r="B23576" s="6"/>
      <c r="C23576" s="6"/>
      <c r="D23576" s="6"/>
      <c r="E23576" s="6"/>
      <c r="F23576" s="7"/>
    </row>
    <row r="23577" spans="1:6" x14ac:dyDescent="0.3">
      <c r="A23577" s="8"/>
      <c r="B23577" s="8"/>
      <c r="C23577" s="8"/>
      <c r="D23577" s="8"/>
      <c r="E23577" s="8"/>
      <c r="F23577" s="9"/>
    </row>
    <row r="23578" spans="1:6" x14ac:dyDescent="0.3">
      <c r="A23578" s="6"/>
      <c r="B23578" s="6"/>
      <c r="C23578" s="6"/>
      <c r="D23578" s="6"/>
      <c r="E23578" s="6"/>
      <c r="F23578" s="7"/>
    </row>
    <row r="23579" spans="1:6" x14ac:dyDescent="0.3">
      <c r="A23579" s="8"/>
      <c r="B23579" s="8"/>
      <c r="C23579" s="8"/>
      <c r="D23579" s="8"/>
      <c r="E23579" s="8"/>
      <c r="F23579" s="9"/>
    </row>
    <row r="23580" spans="1:6" x14ac:dyDescent="0.3">
      <c r="A23580" s="6"/>
      <c r="B23580" s="6"/>
      <c r="C23580" s="6"/>
      <c r="D23580" s="6"/>
      <c r="E23580" s="6"/>
      <c r="F23580" s="7"/>
    </row>
    <row r="23581" spans="1:6" x14ac:dyDescent="0.3">
      <c r="A23581" s="8"/>
      <c r="B23581" s="8"/>
      <c r="C23581" s="8"/>
      <c r="D23581" s="8"/>
      <c r="E23581" s="8"/>
      <c r="F23581" s="9"/>
    </row>
    <row r="23582" spans="1:6" x14ac:dyDescent="0.3">
      <c r="A23582" s="6"/>
      <c r="B23582" s="6"/>
      <c r="C23582" s="6"/>
      <c r="D23582" s="6"/>
      <c r="E23582" s="6"/>
      <c r="F23582" s="7"/>
    </row>
    <row r="23583" spans="1:6" x14ac:dyDescent="0.3">
      <c r="A23583" s="8"/>
      <c r="B23583" s="8"/>
      <c r="C23583" s="8"/>
      <c r="D23583" s="8"/>
      <c r="E23583" s="8"/>
      <c r="F23583" s="9"/>
    </row>
    <row r="23584" spans="1:6" x14ac:dyDescent="0.3">
      <c r="A23584" s="6"/>
      <c r="B23584" s="6"/>
      <c r="C23584" s="6"/>
      <c r="D23584" s="6"/>
      <c r="E23584" s="6"/>
      <c r="F23584" s="7"/>
    </row>
    <row r="23585" spans="1:6" x14ac:dyDescent="0.3">
      <c r="A23585" s="8"/>
      <c r="B23585" s="8"/>
      <c r="C23585" s="8"/>
      <c r="D23585" s="8"/>
      <c r="E23585" s="8"/>
      <c r="F23585" s="9"/>
    </row>
    <row r="23586" spans="1:6" x14ac:dyDescent="0.3">
      <c r="A23586" s="6"/>
      <c r="B23586" s="6"/>
      <c r="C23586" s="6"/>
      <c r="D23586" s="6"/>
      <c r="E23586" s="6"/>
      <c r="F23586" s="7"/>
    </row>
    <row r="23587" spans="1:6" x14ac:dyDescent="0.3">
      <c r="A23587" s="8"/>
      <c r="B23587" s="8"/>
      <c r="C23587" s="8"/>
      <c r="D23587" s="8"/>
      <c r="E23587" s="8"/>
      <c r="F23587" s="9"/>
    </row>
    <row r="23588" spans="1:6" x14ac:dyDescent="0.3">
      <c r="A23588" s="6"/>
      <c r="B23588" s="6"/>
      <c r="C23588" s="6"/>
      <c r="D23588" s="6"/>
      <c r="E23588" s="6"/>
      <c r="F23588" s="7"/>
    </row>
    <row r="23589" spans="1:6" x14ac:dyDescent="0.3">
      <c r="A23589" s="8"/>
      <c r="B23589" s="8"/>
      <c r="C23589" s="8"/>
      <c r="D23589" s="8"/>
      <c r="E23589" s="8"/>
      <c r="F23589" s="9"/>
    </row>
    <row r="23590" spans="1:6" x14ac:dyDescent="0.3">
      <c r="A23590" s="6"/>
      <c r="B23590" s="6"/>
      <c r="C23590" s="6"/>
      <c r="D23590" s="6"/>
      <c r="E23590" s="6"/>
      <c r="F23590" s="7"/>
    </row>
    <row r="23591" spans="1:6" x14ac:dyDescent="0.3">
      <c r="A23591" s="8"/>
      <c r="B23591" s="8"/>
      <c r="C23591" s="8"/>
      <c r="D23591" s="8"/>
      <c r="E23591" s="8"/>
      <c r="F23591" s="9"/>
    </row>
    <row r="23592" spans="1:6" x14ac:dyDescent="0.3">
      <c r="A23592" s="6"/>
      <c r="B23592" s="6"/>
      <c r="C23592" s="6"/>
      <c r="D23592" s="6"/>
      <c r="E23592" s="6"/>
      <c r="F23592" s="7"/>
    </row>
    <row r="23593" spans="1:6" x14ac:dyDescent="0.3">
      <c r="A23593" s="8"/>
      <c r="B23593" s="8"/>
      <c r="C23593" s="8"/>
      <c r="D23593" s="8"/>
      <c r="E23593" s="8"/>
      <c r="F23593" s="9"/>
    </row>
    <row r="23594" spans="1:6" x14ac:dyDescent="0.3">
      <c r="A23594" s="6"/>
      <c r="B23594" s="6"/>
      <c r="C23594" s="6"/>
      <c r="D23594" s="6"/>
      <c r="E23594" s="6"/>
      <c r="F23594" s="7"/>
    </row>
    <row r="23595" spans="1:6" x14ac:dyDescent="0.3">
      <c r="A23595" s="8"/>
      <c r="B23595" s="8"/>
      <c r="C23595" s="8"/>
      <c r="D23595" s="8"/>
      <c r="E23595" s="8"/>
      <c r="F23595" s="9"/>
    </row>
    <row r="23596" spans="1:6" x14ac:dyDescent="0.3">
      <c r="A23596" s="6"/>
      <c r="B23596" s="6"/>
      <c r="C23596" s="6"/>
      <c r="D23596" s="6"/>
      <c r="E23596" s="6"/>
      <c r="F23596" s="7"/>
    </row>
    <row r="23597" spans="1:6" x14ac:dyDescent="0.3">
      <c r="A23597" s="8"/>
      <c r="B23597" s="8"/>
      <c r="C23597" s="8"/>
      <c r="D23597" s="8"/>
      <c r="E23597" s="8"/>
      <c r="F23597" s="9"/>
    </row>
    <row r="23598" spans="1:6" x14ac:dyDescent="0.3">
      <c r="A23598" s="6"/>
      <c r="B23598" s="6"/>
      <c r="C23598" s="6"/>
      <c r="D23598" s="6"/>
      <c r="E23598" s="6"/>
      <c r="F23598" s="7"/>
    </row>
    <row r="23599" spans="1:6" x14ac:dyDescent="0.3">
      <c r="A23599" s="8"/>
      <c r="B23599" s="8"/>
      <c r="C23599" s="8"/>
      <c r="D23599" s="8"/>
      <c r="E23599" s="8"/>
      <c r="F23599" s="9"/>
    </row>
    <row r="23600" spans="1:6" x14ac:dyDescent="0.3">
      <c r="A23600" s="6"/>
      <c r="B23600" s="6"/>
      <c r="C23600" s="6"/>
      <c r="D23600" s="6"/>
      <c r="E23600" s="6"/>
      <c r="F23600" s="7"/>
    </row>
    <row r="23601" spans="1:6" x14ac:dyDescent="0.3">
      <c r="A23601" s="8"/>
      <c r="B23601" s="8"/>
      <c r="C23601" s="8"/>
      <c r="D23601" s="8"/>
      <c r="E23601" s="8"/>
      <c r="F23601" s="9"/>
    </row>
    <row r="23602" spans="1:6" x14ac:dyDescent="0.3">
      <c r="A23602" s="6"/>
      <c r="B23602" s="6"/>
      <c r="C23602" s="6"/>
      <c r="D23602" s="6"/>
      <c r="E23602" s="6"/>
      <c r="F23602" s="7"/>
    </row>
    <row r="23603" spans="1:6" x14ac:dyDescent="0.3">
      <c r="A23603" s="8"/>
      <c r="B23603" s="8"/>
      <c r="C23603" s="8"/>
      <c r="D23603" s="8"/>
      <c r="E23603" s="8"/>
      <c r="F23603" s="9"/>
    </row>
    <row r="23604" spans="1:6" x14ac:dyDescent="0.3">
      <c r="A23604" s="6"/>
      <c r="B23604" s="6"/>
      <c r="C23604" s="6"/>
      <c r="D23604" s="6"/>
      <c r="E23604" s="6"/>
      <c r="F23604" s="7"/>
    </row>
    <row r="23605" spans="1:6" x14ac:dyDescent="0.3">
      <c r="A23605" s="8"/>
      <c r="B23605" s="8"/>
      <c r="C23605" s="8"/>
      <c r="D23605" s="8"/>
      <c r="E23605" s="8"/>
      <c r="F23605" s="9"/>
    </row>
    <row r="23606" spans="1:6" x14ac:dyDescent="0.3">
      <c r="A23606" s="6"/>
      <c r="B23606" s="6"/>
      <c r="C23606" s="6"/>
      <c r="D23606" s="6"/>
      <c r="E23606" s="6"/>
      <c r="F23606" s="7"/>
    </row>
    <row r="23607" spans="1:6" x14ac:dyDescent="0.3">
      <c r="A23607" s="8"/>
      <c r="B23607" s="8"/>
      <c r="C23607" s="8"/>
      <c r="D23607" s="8"/>
      <c r="E23607" s="8"/>
      <c r="F23607" s="9"/>
    </row>
    <row r="23608" spans="1:6" x14ac:dyDescent="0.3">
      <c r="A23608" s="6"/>
      <c r="B23608" s="6"/>
      <c r="C23608" s="6"/>
      <c r="D23608" s="6"/>
      <c r="E23608" s="6"/>
      <c r="F23608" s="7"/>
    </row>
    <row r="23609" spans="1:6" x14ac:dyDescent="0.3">
      <c r="A23609" s="8"/>
      <c r="B23609" s="8"/>
      <c r="C23609" s="8"/>
      <c r="D23609" s="8"/>
      <c r="E23609" s="8"/>
      <c r="F23609" s="9"/>
    </row>
    <row r="23610" spans="1:6" x14ac:dyDescent="0.3">
      <c r="A23610" s="6"/>
      <c r="B23610" s="6"/>
      <c r="C23610" s="6"/>
      <c r="D23610" s="6"/>
      <c r="E23610" s="6"/>
      <c r="F23610" s="7"/>
    </row>
    <row r="23611" spans="1:6" x14ac:dyDescent="0.3">
      <c r="A23611" s="8"/>
      <c r="B23611" s="8"/>
      <c r="C23611" s="8"/>
      <c r="D23611" s="8"/>
      <c r="E23611" s="8"/>
      <c r="F23611" s="9"/>
    </row>
    <row r="23612" spans="1:6" x14ac:dyDescent="0.3">
      <c r="A23612" s="6"/>
      <c r="B23612" s="6"/>
      <c r="C23612" s="6"/>
      <c r="D23612" s="6"/>
      <c r="E23612" s="6"/>
      <c r="F23612" s="7"/>
    </row>
    <row r="23613" spans="1:6" x14ac:dyDescent="0.3">
      <c r="A23613" s="8"/>
      <c r="B23613" s="8"/>
      <c r="C23613" s="8"/>
      <c r="D23613" s="8"/>
      <c r="E23613" s="8"/>
      <c r="F23613" s="9"/>
    </row>
    <row r="23614" spans="1:6" x14ac:dyDescent="0.3">
      <c r="A23614" s="6"/>
      <c r="B23614" s="6"/>
      <c r="C23614" s="6"/>
      <c r="D23614" s="6"/>
      <c r="E23614" s="6"/>
      <c r="F23614" s="7"/>
    </row>
    <row r="23615" spans="1:6" x14ac:dyDescent="0.3">
      <c r="A23615" s="8"/>
      <c r="B23615" s="8"/>
      <c r="C23615" s="8"/>
      <c r="D23615" s="8"/>
      <c r="E23615" s="8"/>
      <c r="F23615" s="9"/>
    </row>
    <row r="23616" spans="1:6" x14ac:dyDescent="0.3">
      <c r="A23616" s="6"/>
      <c r="B23616" s="6"/>
      <c r="C23616" s="6"/>
      <c r="D23616" s="6"/>
      <c r="E23616" s="6"/>
      <c r="F23616" s="7"/>
    </row>
    <row r="23617" spans="1:6" x14ac:dyDescent="0.3">
      <c r="A23617" s="8"/>
      <c r="B23617" s="8"/>
      <c r="C23617" s="8"/>
      <c r="D23617" s="8"/>
      <c r="E23617" s="8"/>
      <c r="F23617" s="9"/>
    </row>
    <row r="23618" spans="1:6" x14ac:dyDescent="0.3">
      <c r="A23618" s="6"/>
      <c r="B23618" s="6"/>
      <c r="C23618" s="6"/>
      <c r="D23618" s="6"/>
      <c r="E23618" s="6"/>
      <c r="F23618" s="7"/>
    </row>
    <row r="23619" spans="1:6" x14ac:dyDescent="0.3">
      <c r="A23619" s="8"/>
      <c r="B23619" s="8"/>
      <c r="C23619" s="8"/>
      <c r="D23619" s="8"/>
      <c r="E23619" s="8"/>
      <c r="F23619" s="9"/>
    </row>
    <row r="23620" spans="1:6" x14ac:dyDescent="0.3">
      <c r="A23620" s="6"/>
      <c r="B23620" s="6"/>
      <c r="C23620" s="6"/>
      <c r="D23620" s="6"/>
      <c r="E23620" s="6"/>
      <c r="F23620" s="7"/>
    </row>
    <row r="23621" spans="1:6" x14ac:dyDescent="0.3">
      <c r="A23621" s="8"/>
      <c r="B23621" s="8"/>
      <c r="C23621" s="8"/>
      <c r="D23621" s="8"/>
      <c r="E23621" s="8"/>
      <c r="F23621" s="9"/>
    </row>
    <row r="23622" spans="1:6" x14ac:dyDescent="0.3">
      <c r="A23622" s="6"/>
      <c r="B23622" s="6"/>
      <c r="C23622" s="6"/>
      <c r="D23622" s="6"/>
      <c r="E23622" s="6"/>
      <c r="F23622" s="7"/>
    </row>
    <row r="23623" spans="1:6" x14ac:dyDescent="0.3">
      <c r="A23623" s="8"/>
      <c r="B23623" s="8"/>
      <c r="C23623" s="8"/>
      <c r="D23623" s="8"/>
      <c r="E23623" s="8"/>
      <c r="F23623" s="9"/>
    </row>
    <row r="23624" spans="1:6" x14ac:dyDescent="0.3">
      <c r="A23624" s="6"/>
      <c r="B23624" s="6"/>
      <c r="C23624" s="6"/>
      <c r="D23624" s="6"/>
      <c r="E23624" s="6"/>
      <c r="F23624" s="7"/>
    </row>
    <row r="23625" spans="1:6" x14ac:dyDescent="0.3">
      <c r="A23625" s="8"/>
      <c r="B23625" s="8"/>
      <c r="C23625" s="8"/>
      <c r="D23625" s="8"/>
      <c r="E23625" s="8"/>
      <c r="F23625" s="9"/>
    </row>
    <row r="23626" spans="1:6" x14ac:dyDescent="0.3">
      <c r="A23626" s="6"/>
      <c r="B23626" s="6"/>
      <c r="C23626" s="6"/>
      <c r="D23626" s="6"/>
      <c r="E23626" s="6"/>
      <c r="F23626" s="7"/>
    </row>
    <row r="23627" spans="1:6" x14ac:dyDescent="0.3">
      <c r="A23627" s="8"/>
      <c r="B23627" s="8"/>
      <c r="C23627" s="8"/>
      <c r="D23627" s="8"/>
      <c r="E23627" s="8"/>
      <c r="F23627" s="9"/>
    </row>
    <row r="23628" spans="1:6" x14ac:dyDescent="0.3">
      <c r="A23628" s="6"/>
      <c r="B23628" s="6"/>
      <c r="C23628" s="6"/>
      <c r="D23628" s="6"/>
      <c r="E23628" s="6"/>
      <c r="F23628" s="7"/>
    </row>
    <row r="23629" spans="1:6" x14ac:dyDescent="0.3">
      <c r="A23629" s="8"/>
      <c r="B23629" s="8"/>
      <c r="C23629" s="8"/>
      <c r="D23629" s="8"/>
      <c r="E23629" s="8"/>
      <c r="F23629" s="9"/>
    </row>
    <row r="23630" spans="1:6" x14ac:dyDescent="0.3">
      <c r="A23630" s="6"/>
      <c r="B23630" s="6"/>
      <c r="C23630" s="6"/>
      <c r="D23630" s="6"/>
      <c r="E23630" s="6"/>
      <c r="F23630" s="7"/>
    </row>
    <row r="23631" spans="1:6" x14ac:dyDescent="0.3">
      <c r="A23631" s="8"/>
      <c r="B23631" s="8"/>
      <c r="C23631" s="8"/>
      <c r="D23631" s="8"/>
      <c r="E23631" s="8"/>
      <c r="F23631" s="9"/>
    </row>
    <row r="23632" spans="1:6" x14ac:dyDescent="0.3">
      <c r="A23632" s="6"/>
      <c r="B23632" s="6"/>
      <c r="C23632" s="6"/>
      <c r="D23632" s="6"/>
      <c r="E23632" s="6"/>
      <c r="F23632" s="7"/>
    </row>
    <row r="23633" spans="1:6" x14ac:dyDescent="0.3">
      <c r="A23633" s="8"/>
      <c r="B23633" s="8"/>
      <c r="C23633" s="8"/>
      <c r="D23633" s="8"/>
      <c r="E23633" s="8"/>
      <c r="F23633" s="9"/>
    </row>
    <row r="23634" spans="1:6" x14ac:dyDescent="0.3">
      <c r="A23634" s="6"/>
      <c r="B23634" s="6"/>
      <c r="C23634" s="6"/>
      <c r="D23634" s="6"/>
      <c r="E23634" s="6"/>
      <c r="F23634" s="7"/>
    </row>
    <row r="23635" spans="1:6" x14ac:dyDescent="0.3">
      <c r="A23635" s="8"/>
      <c r="B23635" s="8"/>
      <c r="C23635" s="8"/>
      <c r="D23635" s="8"/>
      <c r="E23635" s="8"/>
      <c r="F23635" s="9"/>
    </row>
    <row r="23636" spans="1:6" x14ac:dyDescent="0.3">
      <c r="A23636" s="6"/>
      <c r="B23636" s="6"/>
      <c r="C23636" s="6"/>
      <c r="D23636" s="6"/>
      <c r="E23636" s="6"/>
      <c r="F23636" s="7"/>
    </row>
    <row r="23637" spans="1:6" x14ac:dyDescent="0.3">
      <c r="A23637" s="8"/>
      <c r="B23637" s="8"/>
      <c r="C23637" s="8"/>
      <c r="D23637" s="8"/>
      <c r="E23637" s="8"/>
      <c r="F23637" s="9"/>
    </row>
    <row r="23638" spans="1:6" x14ac:dyDescent="0.3">
      <c r="A23638" s="6"/>
      <c r="B23638" s="6"/>
      <c r="C23638" s="6"/>
      <c r="D23638" s="6"/>
      <c r="E23638" s="6"/>
      <c r="F23638" s="7"/>
    </row>
    <row r="23639" spans="1:6" x14ac:dyDescent="0.3">
      <c r="A23639" s="8"/>
      <c r="B23639" s="8"/>
      <c r="C23639" s="8"/>
      <c r="D23639" s="8"/>
      <c r="E23639" s="8"/>
      <c r="F23639" s="9"/>
    </row>
    <row r="23640" spans="1:6" x14ac:dyDescent="0.3">
      <c r="A23640" s="6"/>
      <c r="B23640" s="6"/>
      <c r="C23640" s="6"/>
      <c r="D23640" s="6"/>
      <c r="E23640" s="6"/>
      <c r="F23640" s="7"/>
    </row>
    <row r="23641" spans="1:6" x14ac:dyDescent="0.3">
      <c r="A23641" s="8"/>
      <c r="B23641" s="8"/>
      <c r="C23641" s="8"/>
      <c r="D23641" s="8"/>
      <c r="E23641" s="8"/>
      <c r="F23641" s="9"/>
    </row>
    <row r="23642" spans="1:6" x14ac:dyDescent="0.3">
      <c r="A23642" s="6"/>
      <c r="B23642" s="6"/>
      <c r="C23642" s="6"/>
      <c r="D23642" s="6"/>
      <c r="E23642" s="6"/>
      <c r="F23642" s="7"/>
    </row>
    <row r="23643" spans="1:6" x14ac:dyDescent="0.3">
      <c r="A23643" s="8"/>
      <c r="B23643" s="8"/>
      <c r="C23643" s="8"/>
      <c r="D23643" s="8"/>
      <c r="E23643" s="8"/>
      <c r="F23643" s="9"/>
    </row>
    <row r="23644" spans="1:6" x14ac:dyDescent="0.3">
      <c r="A23644" s="6"/>
      <c r="B23644" s="6"/>
      <c r="C23644" s="6"/>
      <c r="D23644" s="6"/>
      <c r="E23644" s="6"/>
      <c r="F23644" s="7"/>
    </row>
    <row r="23645" spans="1:6" x14ac:dyDescent="0.3">
      <c r="A23645" s="8"/>
      <c r="B23645" s="8"/>
      <c r="C23645" s="8"/>
      <c r="D23645" s="8"/>
      <c r="E23645" s="8"/>
      <c r="F23645" s="9"/>
    </row>
    <row r="23646" spans="1:6" x14ac:dyDescent="0.3">
      <c r="A23646" s="6"/>
      <c r="B23646" s="6"/>
      <c r="C23646" s="6"/>
      <c r="D23646" s="6"/>
      <c r="E23646" s="6"/>
      <c r="F23646" s="7"/>
    </row>
    <row r="23647" spans="1:6" x14ac:dyDescent="0.3">
      <c r="A23647" s="8"/>
      <c r="B23647" s="8"/>
      <c r="C23647" s="8"/>
      <c r="D23647" s="8"/>
      <c r="E23647" s="8"/>
      <c r="F23647" s="9"/>
    </row>
    <row r="23648" spans="1:6" x14ac:dyDescent="0.3">
      <c r="A23648" s="6"/>
      <c r="B23648" s="6"/>
      <c r="C23648" s="6"/>
      <c r="D23648" s="6"/>
      <c r="E23648" s="6"/>
      <c r="F23648" s="7"/>
    </row>
    <row r="23649" spans="1:6" x14ac:dyDescent="0.3">
      <c r="A23649" s="8"/>
      <c r="B23649" s="8"/>
      <c r="C23649" s="8"/>
      <c r="D23649" s="8"/>
      <c r="E23649" s="8"/>
      <c r="F23649" s="9"/>
    </row>
    <row r="23650" spans="1:6" x14ac:dyDescent="0.3">
      <c r="A23650" s="6"/>
      <c r="B23650" s="6"/>
      <c r="C23650" s="6"/>
      <c r="D23650" s="6"/>
      <c r="E23650" s="6"/>
      <c r="F23650" s="7"/>
    </row>
    <row r="23651" spans="1:6" x14ac:dyDescent="0.3">
      <c r="A23651" s="8"/>
      <c r="B23651" s="8"/>
      <c r="C23651" s="8"/>
      <c r="D23651" s="8"/>
      <c r="E23651" s="8"/>
      <c r="F23651" s="9"/>
    </row>
    <row r="23652" spans="1:6" x14ac:dyDescent="0.3">
      <c r="A23652" s="6"/>
      <c r="B23652" s="6"/>
      <c r="C23652" s="6"/>
      <c r="D23652" s="6"/>
      <c r="E23652" s="6"/>
      <c r="F23652" s="7"/>
    </row>
    <row r="23653" spans="1:6" x14ac:dyDescent="0.3">
      <c r="A23653" s="8"/>
      <c r="B23653" s="8"/>
      <c r="C23653" s="8"/>
      <c r="D23653" s="8"/>
      <c r="E23653" s="8"/>
      <c r="F23653" s="9"/>
    </row>
    <row r="23654" spans="1:6" x14ac:dyDescent="0.3">
      <c r="A23654" s="6"/>
      <c r="B23654" s="6"/>
      <c r="C23654" s="6"/>
      <c r="D23654" s="6"/>
      <c r="E23654" s="6"/>
      <c r="F23654" s="7"/>
    </row>
    <row r="23655" spans="1:6" x14ac:dyDescent="0.3">
      <c r="A23655" s="8"/>
      <c r="B23655" s="8"/>
      <c r="C23655" s="8"/>
      <c r="D23655" s="8"/>
      <c r="E23655" s="8"/>
      <c r="F23655" s="9"/>
    </row>
    <row r="23656" spans="1:6" x14ac:dyDescent="0.3">
      <c r="A23656" s="6"/>
      <c r="B23656" s="6"/>
      <c r="C23656" s="6"/>
      <c r="D23656" s="6"/>
      <c r="E23656" s="6"/>
      <c r="F23656" s="7"/>
    </row>
    <row r="23657" spans="1:6" x14ac:dyDescent="0.3">
      <c r="A23657" s="8"/>
      <c r="B23657" s="8"/>
      <c r="C23657" s="8"/>
      <c r="D23657" s="8"/>
      <c r="E23657" s="8"/>
      <c r="F23657" s="9"/>
    </row>
    <row r="23658" spans="1:6" x14ac:dyDescent="0.3">
      <c r="A23658" s="6"/>
      <c r="B23658" s="6"/>
      <c r="C23658" s="6"/>
      <c r="D23658" s="6"/>
      <c r="E23658" s="6"/>
      <c r="F23658" s="7"/>
    </row>
    <row r="23659" spans="1:6" x14ac:dyDescent="0.3">
      <c r="A23659" s="8"/>
      <c r="B23659" s="8"/>
      <c r="C23659" s="8"/>
      <c r="D23659" s="8"/>
      <c r="E23659" s="8"/>
      <c r="F23659" s="9"/>
    </row>
    <row r="23660" spans="1:6" x14ac:dyDescent="0.3">
      <c r="A23660" s="6"/>
      <c r="B23660" s="6"/>
      <c r="C23660" s="6"/>
      <c r="D23660" s="6"/>
      <c r="E23660" s="6"/>
      <c r="F23660" s="7"/>
    </row>
    <row r="23661" spans="1:6" x14ac:dyDescent="0.3">
      <c r="A23661" s="8"/>
      <c r="B23661" s="8"/>
      <c r="C23661" s="8"/>
      <c r="D23661" s="8"/>
      <c r="E23661" s="8"/>
      <c r="F23661" s="9"/>
    </row>
    <row r="23662" spans="1:6" x14ac:dyDescent="0.3">
      <c r="A23662" s="6"/>
      <c r="B23662" s="6"/>
      <c r="C23662" s="6"/>
      <c r="D23662" s="6"/>
      <c r="E23662" s="6"/>
      <c r="F23662" s="7"/>
    </row>
    <row r="23663" spans="1:6" x14ac:dyDescent="0.3">
      <c r="A23663" s="8"/>
      <c r="B23663" s="8"/>
      <c r="C23663" s="8"/>
      <c r="D23663" s="8"/>
      <c r="E23663" s="8"/>
      <c r="F23663" s="9"/>
    </row>
    <row r="23664" spans="1:6" x14ac:dyDescent="0.3">
      <c r="A23664" s="6"/>
      <c r="B23664" s="6"/>
      <c r="C23664" s="6"/>
      <c r="D23664" s="6"/>
      <c r="E23664" s="6"/>
      <c r="F23664" s="7"/>
    </row>
    <row r="23665" spans="1:6" x14ac:dyDescent="0.3">
      <c r="A23665" s="8"/>
      <c r="B23665" s="8"/>
      <c r="C23665" s="8"/>
      <c r="D23665" s="8"/>
      <c r="E23665" s="8"/>
      <c r="F23665" s="9"/>
    </row>
    <row r="23666" spans="1:6" x14ac:dyDescent="0.3">
      <c r="A23666" s="6"/>
      <c r="B23666" s="6"/>
      <c r="C23666" s="6"/>
      <c r="D23666" s="6"/>
      <c r="E23666" s="6"/>
      <c r="F23666" s="7"/>
    </row>
    <row r="23667" spans="1:6" x14ac:dyDescent="0.3">
      <c r="A23667" s="8"/>
      <c r="B23667" s="8"/>
      <c r="C23667" s="8"/>
      <c r="D23667" s="8"/>
      <c r="E23667" s="8"/>
      <c r="F23667" s="9"/>
    </row>
    <row r="23668" spans="1:6" x14ac:dyDescent="0.3">
      <c r="A23668" s="6"/>
      <c r="B23668" s="6"/>
      <c r="C23668" s="6"/>
      <c r="D23668" s="6"/>
      <c r="E23668" s="6"/>
      <c r="F23668" s="7"/>
    </row>
    <row r="23669" spans="1:6" x14ac:dyDescent="0.3">
      <c r="A23669" s="8"/>
      <c r="B23669" s="8"/>
      <c r="C23669" s="8"/>
      <c r="D23669" s="8"/>
      <c r="E23669" s="8"/>
      <c r="F23669" s="9"/>
    </row>
    <row r="23670" spans="1:6" x14ac:dyDescent="0.3">
      <c r="A23670" s="6"/>
      <c r="B23670" s="6"/>
      <c r="C23670" s="6"/>
      <c r="D23670" s="6"/>
      <c r="E23670" s="6"/>
      <c r="F23670" s="7"/>
    </row>
    <row r="23671" spans="1:6" x14ac:dyDescent="0.3">
      <c r="A23671" s="8"/>
      <c r="B23671" s="8"/>
      <c r="C23671" s="8"/>
      <c r="D23671" s="8"/>
      <c r="E23671" s="8"/>
      <c r="F23671" s="9"/>
    </row>
    <row r="23672" spans="1:6" x14ac:dyDescent="0.3">
      <c r="A23672" s="6"/>
      <c r="B23672" s="6"/>
      <c r="C23672" s="6"/>
      <c r="D23672" s="6"/>
      <c r="E23672" s="6"/>
      <c r="F23672" s="7"/>
    </row>
    <row r="23673" spans="1:6" x14ac:dyDescent="0.3">
      <c r="A23673" s="8"/>
      <c r="B23673" s="8"/>
      <c r="C23673" s="8"/>
      <c r="D23673" s="8"/>
      <c r="E23673" s="8"/>
      <c r="F23673" s="9"/>
    </row>
    <row r="23674" spans="1:6" x14ac:dyDescent="0.3">
      <c r="A23674" s="6"/>
      <c r="B23674" s="6"/>
      <c r="C23674" s="6"/>
      <c r="D23674" s="6"/>
      <c r="E23674" s="6"/>
      <c r="F23674" s="7"/>
    </row>
    <row r="23675" spans="1:6" x14ac:dyDescent="0.3">
      <c r="A23675" s="8"/>
      <c r="B23675" s="8"/>
      <c r="C23675" s="8"/>
      <c r="D23675" s="8"/>
      <c r="E23675" s="8"/>
      <c r="F23675" s="9"/>
    </row>
    <row r="23676" spans="1:6" x14ac:dyDescent="0.3">
      <c r="A23676" s="6"/>
      <c r="B23676" s="6"/>
      <c r="C23676" s="6"/>
      <c r="D23676" s="6"/>
      <c r="E23676" s="6"/>
      <c r="F23676" s="7"/>
    </row>
    <row r="23677" spans="1:6" x14ac:dyDescent="0.3">
      <c r="A23677" s="8"/>
      <c r="B23677" s="8"/>
      <c r="C23677" s="8"/>
      <c r="D23677" s="8"/>
      <c r="E23677" s="8"/>
      <c r="F23677" s="9"/>
    </row>
    <row r="23678" spans="1:6" x14ac:dyDescent="0.3">
      <c r="A23678" s="6"/>
      <c r="B23678" s="6"/>
      <c r="C23678" s="6"/>
      <c r="D23678" s="6"/>
      <c r="E23678" s="6"/>
      <c r="F23678" s="7"/>
    </row>
    <row r="23679" spans="1:6" x14ac:dyDescent="0.3">
      <c r="A23679" s="8"/>
      <c r="B23679" s="8"/>
      <c r="C23679" s="8"/>
      <c r="D23679" s="8"/>
      <c r="E23679" s="8"/>
      <c r="F23679" s="9"/>
    </row>
    <row r="23680" spans="1:6" x14ac:dyDescent="0.3">
      <c r="A23680" s="6"/>
      <c r="B23680" s="6"/>
      <c r="C23680" s="6"/>
      <c r="D23680" s="6"/>
      <c r="E23680" s="6"/>
      <c r="F23680" s="7"/>
    </row>
    <row r="23681" spans="1:6" x14ac:dyDescent="0.3">
      <c r="A23681" s="8"/>
      <c r="B23681" s="8"/>
      <c r="C23681" s="8"/>
      <c r="D23681" s="8"/>
      <c r="E23681" s="8"/>
      <c r="F23681" s="9"/>
    </row>
    <row r="23682" spans="1:6" x14ac:dyDescent="0.3">
      <c r="A23682" s="6"/>
      <c r="B23682" s="6"/>
      <c r="C23682" s="6"/>
      <c r="D23682" s="6"/>
      <c r="E23682" s="6"/>
      <c r="F23682" s="7"/>
    </row>
    <row r="23683" spans="1:6" x14ac:dyDescent="0.3">
      <c r="A23683" s="8"/>
      <c r="B23683" s="8"/>
      <c r="C23683" s="8"/>
      <c r="D23683" s="8"/>
      <c r="E23683" s="8"/>
      <c r="F23683" s="9"/>
    </row>
    <row r="23684" spans="1:6" x14ac:dyDescent="0.3">
      <c r="A23684" s="6"/>
      <c r="B23684" s="6"/>
      <c r="C23684" s="6"/>
      <c r="D23684" s="6"/>
      <c r="E23684" s="6"/>
      <c r="F23684" s="7"/>
    </row>
    <row r="23685" spans="1:6" x14ac:dyDescent="0.3">
      <c r="A23685" s="8"/>
      <c r="B23685" s="8"/>
      <c r="C23685" s="8"/>
      <c r="D23685" s="8"/>
      <c r="E23685" s="8"/>
      <c r="F23685" s="9"/>
    </row>
    <row r="23686" spans="1:6" x14ac:dyDescent="0.3">
      <c r="A23686" s="6"/>
      <c r="B23686" s="6"/>
      <c r="C23686" s="6"/>
      <c r="D23686" s="6"/>
      <c r="E23686" s="6"/>
      <c r="F23686" s="7"/>
    </row>
    <row r="23687" spans="1:6" x14ac:dyDescent="0.3">
      <c r="A23687" s="8"/>
      <c r="B23687" s="8"/>
      <c r="C23687" s="8"/>
      <c r="D23687" s="8"/>
      <c r="E23687" s="8"/>
      <c r="F23687" s="9"/>
    </row>
    <row r="23688" spans="1:6" x14ac:dyDescent="0.3">
      <c r="A23688" s="6"/>
      <c r="B23688" s="6"/>
      <c r="C23688" s="6"/>
      <c r="D23688" s="6"/>
      <c r="E23688" s="6"/>
      <c r="F23688" s="7"/>
    </row>
    <row r="23689" spans="1:6" x14ac:dyDescent="0.3">
      <c r="A23689" s="8"/>
      <c r="B23689" s="8"/>
      <c r="C23689" s="8"/>
      <c r="D23689" s="8"/>
      <c r="E23689" s="8"/>
      <c r="F23689" s="9"/>
    </row>
    <row r="23690" spans="1:6" x14ac:dyDescent="0.3">
      <c r="A23690" s="6"/>
      <c r="B23690" s="6"/>
      <c r="C23690" s="6"/>
      <c r="D23690" s="6"/>
      <c r="E23690" s="6"/>
      <c r="F23690" s="7"/>
    </row>
    <row r="23691" spans="1:6" x14ac:dyDescent="0.3">
      <c r="A23691" s="8"/>
      <c r="B23691" s="8"/>
      <c r="C23691" s="8"/>
      <c r="D23691" s="8"/>
      <c r="E23691" s="8"/>
      <c r="F23691" s="9"/>
    </row>
    <row r="23692" spans="1:6" x14ac:dyDescent="0.3">
      <c r="A23692" s="6"/>
      <c r="B23692" s="6"/>
      <c r="C23692" s="6"/>
      <c r="D23692" s="6"/>
      <c r="E23692" s="6"/>
      <c r="F23692" s="7"/>
    </row>
    <row r="23693" spans="1:6" x14ac:dyDescent="0.3">
      <c r="A23693" s="8"/>
      <c r="B23693" s="8"/>
      <c r="C23693" s="8"/>
      <c r="D23693" s="8"/>
      <c r="E23693" s="8"/>
      <c r="F23693" s="9"/>
    </row>
    <row r="23694" spans="1:6" x14ac:dyDescent="0.3">
      <c r="A23694" s="6"/>
      <c r="B23694" s="6"/>
      <c r="C23694" s="6"/>
      <c r="D23694" s="6"/>
      <c r="E23694" s="6"/>
      <c r="F23694" s="7"/>
    </row>
    <row r="23695" spans="1:6" x14ac:dyDescent="0.3">
      <c r="A23695" s="8"/>
      <c r="B23695" s="8"/>
      <c r="C23695" s="8"/>
      <c r="D23695" s="8"/>
      <c r="E23695" s="8"/>
      <c r="F23695" s="9"/>
    </row>
    <row r="23696" spans="1:6" x14ac:dyDescent="0.3">
      <c r="A23696" s="6"/>
      <c r="B23696" s="6"/>
      <c r="C23696" s="6"/>
      <c r="D23696" s="6"/>
      <c r="E23696" s="6"/>
      <c r="F23696" s="7"/>
    </row>
    <row r="23697" spans="1:6" x14ac:dyDescent="0.3">
      <c r="A23697" s="8"/>
      <c r="B23697" s="8"/>
      <c r="C23697" s="8"/>
      <c r="D23697" s="8"/>
      <c r="E23697" s="8"/>
      <c r="F23697" s="9"/>
    </row>
    <row r="23698" spans="1:6" x14ac:dyDescent="0.3">
      <c r="A23698" s="6"/>
      <c r="B23698" s="6"/>
      <c r="C23698" s="6"/>
      <c r="D23698" s="6"/>
      <c r="E23698" s="6"/>
      <c r="F23698" s="7"/>
    </row>
    <row r="23699" spans="1:6" x14ac:dyDescent="0.3">
      <c r="A23699" s="8"/>
      <c r="B23699" s="8"/>
      <c r="C23699" s="8"/>
      <c r="D23699" s="8"/>
      <c r="E23699" s="8"/>
      <c r="F23699" s="9"/>
    </row>
    <row r="23700" spans="1:6" x14ac:dyDescent="0.3">
      <c r="A23700" s="6"/>
      <c r="B23700" s="6"/>
      <c r="C23700" s="6"/>
      <c r="D23700" s="6"/>
      <c r="E23700" s="6"/>
      <c r="F23700" s="7"/>
    </row>
    <row r="23701" spans="1:6" x14ac:dyDescent="0.3">
      <c r="A23701" s="8"/>
      <c r="B23701" s="8"/>
      <c r="C23701" s="8"/>
      <c r="D23701" s="8"/>
      <c r="E23701" s="8"/>
      <c r="F23701" s="9"/>
    </row>
    <row r="23702" spans="1:6" x14ac:dyDescent="0.3">
      <c r="A23702" s="6"/>
      <c r="B23702" s="6"/>
      <c r="C23702" s="6"/>
      <c r="D23702" s="6"/>
      <c r="E23702" s="6"/>
      <c r="F23702" s="7"/>
    </row>
    <row r="23703" spans="1:6" x14ac:dyDescent="0.3">
      <c r="A23703" s="8"/>
      <c r="B23703" s="8"/>
      <c r="C23703" s="8"/>
      <c r="D23703" s="8"/>
      <c r="E23703" s="8"/>
      <c r="F23703" s="9"/>
    </row>
    <row r="23704" spans="1:6" x14ac:dyDescent="0.3">
      <c r="A23704" s="6"/>
      <c r="B23704" s="6"/>
      <c r="C23704" s="6"/>
      <c r="D23704" s="6"/>
      <c r="E23704" s="6"/>
      <c r="F23704" s="7"/>
    </row>
    <row r="23705" spans="1:6" x14ac:dyDescent="0.3">
      <c r="A23705" s="8"/>
      <c r="B23705" s="8"/>
      <c r="C23705" s="8"/>
      <c r="D23705" s="8"/>
      <c r="E23705" s="8"/>
      <c r="F23705" s="9"/>
    </row>
    <row r="23706" spans="1:6" x14ac:dyDescent="0.3">
      <c r="A23706" s="6"/>
      <c r="B23706" s="6"/>
      <c r="C23706" s="6"/>
      <c r="D23706" s="6"/>
      <c r="E23706" s="6"/>
      <c r="F23706" s="7"/>
    </row>
    <row r="23707" spans="1:6" x14ac:dyDescent="0.3">
      <c r="A23707" s="8"/>
      <c r="B23707" s="8"/>
      <c r="C23707" s="8"/>
      <c r="D23707" s="8"/>
      <c r="E23707" s="8"/>
      <c r="F23707" s="9"/>
    </row>
    <row r="23708" spans="1:6" x14ac:dyDescent="0.3">
      <c r="A23708" s="6"/>
      <c r="B23708" s="6"/>
      <c r="C23708" s="6"/>
      <c r="D23708" s="6"/>
      <c r="E23708" s="6"/>
      <c r="F23708" s="7"/>
    </row>
    <row r="23709" spans="1:6" x14ac:dyDescent="0.3">
      <c r="A23709" s="8"/>
      <c r="B23709" s="8"/>
      <c r="C23709" s="8"/>
      <c r="D23709" s="8"/>
      <c r="E23709" s="8"/>
      <c r="F23709" s="9"/>
    </row>
    <row r="23710" spans="1:6" x14ac:dyDescent="0.3">
      <c r="A23710" s="6"/>
      <c r="B23710" s="6"/>
      <c r="C23710" s="6"/>
      <c r="D23710" s="6"/>
      <c r="E23710" s="6"/>
      <c r="F23710" s="7"/>
    </row>
    <row r="23711" spans="1:6" x14ac:dyDescent="0.3">
      <c r="A23711" s="8"/>
      <c r="B23711" s="8"/>
      <c r="C23711" s="8"/>
      <c r="D23711" s="8"/>
      <c r="E23711" s="8"/>
      <c r="F23711" s="9"/>
    </row>
    <row r="23712" spans="1:6" x14ac:dyDescent="0.3">
      <c r="A23712" s="6"/>
      <c r="B23712" s="6"/>
      <c r="C23712" s="6"/>
      <c r="D23712" s="6"/>
      <c r="E23712" s="6"/>
      <c r="F23712" s="7"/>
    </row>
    <row r="23713" spans="1:6" x14ac:dyDescent="0.3">
      <c r="A23713" s="8"/>
      <c r="B23713" s="8"/>
      <c r="C23713" s="8"/>
      <c r="D23713" s="8"/>
      <c r="E23713" s="8"/>
      <c r="F23713" s="9"/>
    </row>
    <row r="23714" spans="1:6" x14ac:dyDescent="0.3">
      <c r="A23714" s="6"/>
      <c r="B23714" s="6"/>
      <c r="C23714" s="6"/>
      <c r="D23714" s="6"/>
      <c r="E23714" s="6"/>
      <c r="F23714" s="7"/>
    </row>
    <row r="23715" spans="1:6" x14ac:dyDescent="0.3">
      <c r="A23715" s="8"/>
      <c r="B23715" s="8"/>
      <c r="C23715" s="8"/>
      <c r="D23715" s="8"/>
      <c r="E23715" s="8"/>
      <c r="F23715" s="9"/>
    </row>
    <row r="23716" spans="1:6" x14ac:dyDescent="0.3">
      <c r="A23716" s="6"/>
      <c r="B23716" s="6"/>
      <c r="C23716" s="6"/>
      <c r="D23716" s="6"/>
      <c r="E23716" s="6"/>
      <c r="F23716" s="7"/>
    </row>
    <row r="23717" spans="1:6" x14ac:dyDescent="0.3">
      <c r="A23717" s="8"/>
      <c r="B23717" s="8"/>
      <c r="C23717" s="8"/>
      <c r="D23717" s="8"/>
      <c r="E23717" s="8"/>
      <c r="F23717" s="9"/>
    </row>
    <row r="23718" spans="1:6" x14ac:dyDescent="0.3">
      <c r="A23718" s="6"/>
      <c r="B23718" s="6"/>
      <c r="C23718" s="6"/>
      <c r="D23718" s="6"/>
      <c r="E23718" s="6"/>
      <c r="F23718" s="7"/>
    </row>
    <row r="23719" spans="1:6" x14ac:dyDescent="0.3">
      <c r="A23719" s="8"/>
      <c r="B23719" s="8"/>
      <c r="C23719" s="8"/>
      <c r="D23719" s="8"/>
      <c r="E23719" s="8"/>
      <c r="F23719" s="9"/>
    </row>
    <row r="23720" spans="1:6" x14ac:dyDescent="0.3">
      <c r="A23720" s="6"/>
      <c r="B23720" s="6"/>
      <c r="C23720" s="6"/>
      <c r="D23720" s="6"/>
      <c r="E23720" s="6"/>
      <c r="F23720" s="7"/>
    </row>
    <row r="23721" spans="1:6" x14ac:dyDescent="0.3">
      <c r="A23721" s="8"/>
      <c r="B23721" s="8"/>
      <c r="C23721" s="8"/>
      <c r="D23721" s="8"/>
      <c r="E23721" s="8"/>
      <c r="F23721" s="9"/>
    </row>
    <row r="23722" spans="1:6" x14ac:dyDescent="0.3">
      <c r="A23722" s="6"/>
      <c r="B23722" s="6"/>
      <c r="C23722" s="6"/>
      <c r="D23722" s="6"/>
      <c r="E23722" s="6"/>
      <c r="F23722" s="7"/>
    </row>
    <row r="23723" spans="1:6" x14ac:dyDescent="0.3">
      <c r="A23723" s="8"/>
      <c r="B23723" s="8"/>
      <c r="C23723" s="8"/>
      <c r="D23723" s="8"/>
      <c r="E23723" s="8"/>
      <c r="F23723" s="9"/>
    </row>
    <row r="23724" spans="1:6" x14ac:dyDescent="0.3">
      <c r="A23724" s="6"/>
      <c r="B23724" s="6"/>
      <c r="C23724" s="6"/>
      <c r="D23724" s="6"/>
      <c r="E23724" s="6"/>
      <c r="F23724" s="7"/>
    </row>
    <row r="23725" spans="1:6" x14ac:dyDescent="0.3">
      <c r="A23725" s="8"/>
      <c r="B23725" s="8"/>
      <c r="C23725" s="8"/>
      <c r="D23725" s="8"/>
      <c r="E23725" s="8"/>
      <c r="F23725" s="9"/>
    </row>
    <row r="23726" spans="1:6" x14ac:dyDescent="0.3">
      <c r="A23726" s="6"/>
      <c r="B23726" s="6"/>
      <c r="C23726" s="6"/>
      <c r="D23726" s="6"/>
      <c r="E23726" s="6"/>
      <c r="F23726" s="7"/>
    </row>
    <row r="23727" spans="1:6" x14ac:dyDescent="0.3">
      <c r="A23727" s="8"/>
      <c r="B23727" s="8"/>
      <c r="C23727" s="8"/>
      <c r="D23727" s="8"/>
      <c r="E23727" s="8"/>
      <c r="F23727" s="9"/>
    </row>
    <row r="23728" spans="1:6" x14ac:dyDescent="0.3">
      <c r="A23728" s="6"/>
      <c r="B23728" s="6"/>
      <c r="C23728" s="6"/>
      <c r="D23728" s="6"/>
      <c r="E23728" s="6"/>
      <c r="F23728" s="7"/>
    </row>
    <row r="23729" spans="1:6" x14ac:dyDescent="0.3">
      <c r="A23729" s="8"/>
      <c r="B23729" s="8"/>
      <c r="C23729" s="8"/>
      <c r="D23729" s="8"/>
      <c r="E23729" s="8"/>
      <c r="F23729" s="9"/>
    </row>
    <row r="23730" spans="1:6" x14ac:dyDescent="0.3">
      <c r="A23730" s="6"/>
      <c r="B23730" s="6"/>
      <c r="C23730" s="6"/>
      <c r="D23730" s="6"/>
      <c r="E23730" s="6"/>
      <c r="F23730" s="7"/>
    </row>
    <row r="23731" spans="1:6" x14ac:dyDescent="0.3">
      <c r="A23731" s="8"/>
      <c r="B23731" s="8"/>
      <c r="C23731" s="8"/>
      <c r="D23731" s="8"/>
      <c r="E23731" s="8"/>
      <c r="F23731" s="9"/>
    </row>
    <row r="23732" spans="1:6" x14ac:dyDescent="0.3">
      <c r="A23732" s="6"/>
      <c r="B23732" s="6"/>
      <c r="C23732" s="6"/>
      <c r="D23732" s="6"/>
      <c r="E23732" s="6"/>
      <c r="F23732" s="7"/>
    </row>
    <row r="23733" spans="1:6" x14ac:dyDescent="0.3">
      <c r="A23733" s="8"/>
      <c r="B23733" s="8"/>
      <c r="C23733" s="8"/>
      <c r="D23733" s="8"/>
      <c r="E23733" s="8"/>
      <c r="F23733" s="9"/>
    </row>
    <row r="23734" spans="1:6" x14ac:dyDescent="0.3">
      <c r="A23734" s="6"/>
      <c r="B23734" s="6"/>
      <c r="C23734" s="6"/>
      <c r="D23734" s="6"/>
      <c r="E23734" s="6"/>
      <c r="F23734" s="7"/>
    </row>
    <row r="23735" spans="1:6" x14ac:dyDescent="0.3">
      <c r="A23735" s="8"/>
      <c r="B23735" s="8"/>
      <c r="C23735" s="8"/>
      <c r="D23735" s="8"/>
      <c r="E23735" s="8"/>
      <c r="F23735" s="9"/>
    </row>
    <row r="23736" spans="1:6" x14ac:dyDescent="0.3">
      <c r="A23736" s="6"/>
      <c r="B23736" s="6"/>
      <c r="C23736" s="6"/>
      <c r="D23736" s="6"/>
      <c r="E23736" s="6"/>
      <c r="F23736" s="7"/>
    </row>
    <row r="23737" spans="1:6" x14ac:dyDescent="0.3">
      <c r="A23737" s="8"/>
      <c r="B23737" s="8"/>
      <c r="C23737" s="8"/>
      <c r="D23737" s="8"/>
      <c r="E23737" s="8"/>
      <c r="F23737" s="9"/>
    </row>
    <row r="23738" spans="1:6" x14ac:dyDescent="0.3">
      <c r="A23738" s="6"/>
      <c r="B23738" s="6"/>
      <c r="C23738" s="6"/>
      <c r="D23738" s="6"/>
      <c r="E23738" s="6"/>
      <c r="F23738" s="7"/>
    </row>
    <row r="23739" spans="1:6" x14ac:dyDescent="0.3">
      <c r="A23739" s="8"/>
      <c r="B23739" s="8"/>
      <c r="C23739" s="8"/>
      <c r="D23739" s="8"/>
      <c r="E23739" s="8"/>
      <c r="F23739" s="9"/>
    </row>
    <row r="23740" spans="1:6" x14ac:dyDescent="0.3">
      <c r="A23740" s="6"/>
      <c r="B23740" s="6"/>
      <c r="C23740" s="6"/>
      <c r="D23740" s="6"/>
      <c r="E23740" s="6"/>
      <c r="F23740" s="7"/>
    </row>
    <row r="23741" spans="1:6" x14ac:dyDescent="0.3">
      <c r="A23741" s="8"/>
      <c r="B23741" s="8"/>
      <c r="C23741" s="8"/>
      <c r="D23741" s="8"/>
      <c r="E23741" s="8"/>
      <c r="F23741" s="9"/>
    </row>
    <row r="23742" spans="1:6" x14ac:dyDescent="0.3">
      <c r="A23742" s="6"/>
      <c r="B23742" s="6"/>
      <c r="C23742" s="6"/>
      <c r="D23742" s="6"/>
      <c r="E23742" s="6"/>
      <c r="F23742" s="7"/>
    </row>
    <row r="23743" spans="1:6" x14ac:dyDescent="0.3">
      <c r="A23743" s="8"/>
      <c r="B23743" s="8"/>
      <c r="C23743" s="8"/>
      <c r="D23743" s="8"/>
      <c r="E23743" s="8"/>
      <c r="F23743" s="9"/>
    </row>
    <row r="23744" spans="1:6" x14ac:dyDescent="0.3">
      <c r="A23744" s="6"/>
      <c r="B23744" s="6"/>
      <c r="C23744" s="6"/>
      <c r="D23744" s="6"/>
      <c r="E23744" s="6"/>
      <c r="F23744" s="7"/>
    </row>
    <row r="23745" spans="1:6" x14ac:dyDescent="0.3">
      <c r="A23745" s="8"/>
      <c r="B23745" s="8"/>
      <c r="C23745" s="8"/>
      <c r="D23745" s="8"/>
      <c r="E23745" s="8"/>
      <c r="F23745" s="9"/>
    </row>
    <row r="23746" spans="1:6" x14ac:dyDescent="0.3">
      <c r="A23746" s="6"/>
      <c r="B23746" s="6"/>
      <c r="C23746" s="6"/>
      <c r="D23746" s="6"/>
      <c r="E23746" s="6"/>
      <c r="F23746" s="7"/>
    </row>
    <row r="23747" spans="1:6" x14ac:dyDescent="0.3">
      <c r="A23747" s="8"/>
      <c r="B23747" s="8"/>
      <c r="C23747" s="8"/>
      <c r="D23747" s="8"/>
      <c r="E23747" s="8"/>
      <c r="F23747" s="9"/>
    </row>
    <row r="23748" spans="1:6" x14ac:dyDescent="0.3">
      <c r="A23748" s="6"/>
      <c r="B23748" s="6"/>
      <c r="C23748" s="6"/>
      <c r="D23748" s="6"/>
      <c r="E23748" s="6"/>
      <c r="F23748" s="7"/>
    </row>
    <row r="23749" spans="1:6" x14ac:dyDescent="0.3">
      <c r="A23749" s="8"/>
      <c r="B23749" s="8"/>
      <c r="C23749" s="8"/>
      <c r="D23749" s="8"/>
      <c r="E23749" s="8"/>
      <c r="F23749" s="9"/>
    </row>
    <row r="23750" spans="1:6" x14ac:dyDescent="0.3">
      <c r="A23750" s="6"/>
      <c r="B23750" s="6"/>
      <c r="C23750" s="6"/>
      <c r="D23750" s="6"/>
      <c r="E23750" s="6"/>
      <c r="F23750" s="7"/>
    </row>
    <row r="23751" spans="1:6" x14ac:dyDescent="0.3">
      <c r="A23751" s="8"/>
      <c r="B23751" s="8"/>
      <c r="C23751" s="8"/>
      <c r="D23751" s="8"/>
      <c r="E23751" s="8"/>
      <c r="F23751" s="9"/>
    </row>
    <row r="23752" spans="1:6" x14ac:dyDescent="0.3">
      <c r="A23752" s="6"/>
      <c r="B23752" s="6"/>
      <c r="C23752" s="6"/>
      <c r="D23752" s="6"/>
      <c r="E23752" s="6"/>
      <c r="F23752" s="7"/>
    </row>
    <row r="23753" spans="1:6" x14ac:dyDescent="0.3">
      <c r="A23753" s="8"/>
      <c r="B23753" s="8"/>
      <c r="C23753" s="8"/>
      <c r="D23753" s="8"/>
      <c r="E23753" s="8"/>
      <c r="F23753" s="9"/>
    </row>
    <row r="23754" spans="1:6" x14ac:dyDescent="0.3">
      <c r="A23754" s="6"/>
      <c r="B23754" s="6"/>
      <c r="C23754" s="6"/>
      <c r="D23754" s="6"/>
      <c r="E23754" s="6"/>
      <c r="F23754" s="7"/>
    </row>
    <row r="23755" spans="1:6" x14ac:dyDescent="0.3">
      <c r="A23755" s="8"/>
      <c r="B23755" s="8"/>
      <c r="C23755" s="8"/>
      <c r="D23755" s="8"/>
      <c r="E23755" s="8"/>
      <c r="F23755" s="9"/>
    </row>
    <row r="23756" spans="1:6" x14ac:dyDescent="0.3">
      <c r="A23756" s="6"/>
      <c r="B23756" s="6"/>
      <c r="C23756" s="6"/>
      <c r="D23756" s="6"/>
      <c r="E23756" s="6"/>
      <c r="F23756" s="7"/>
    </row>
    <row r="23757" spans="1:6" x14ac:dyDescent="0.3">
      <c r="A23757" s="8"/>
      <c r="B23757" s="8"/>
      <c r="C23757" s="8"/>
      <c r="D23757" s="8"/>
      <c r="E23757" s="8"/>
      <c r="F23757" s="9"/>
    </row>
    <row r="23758" spans="1:6" x14ac:dyDescent="0.3">
      <c r="A23758" s="6"/>
      <c r="B23758" s="6"/>
      <c r="C23758" s="6"/>
      <c r="D23758" s="6"/>
      <c r="E23758" s="6"/>
      <c r="F23758" s="7"/>
    </row>
    <row r="23759" spans="1:6" x14ac:dyDescent="0.3">
      <c r="A23759" s="8"/>
      <c r="B23759" s="8"/>
      <c r="C23759" s="8"/>
      <c r="D23759" s="8"/>
      <c r="E23759" s="8"/>
      <c r="F23759" s="9"/>
    </row>
    <row r="23760" spans="1:6" x14ac:dyDescent="0.3">
      <c r="A23760" s="6"/>
      <c r="B23760" s="6"/>
      <c r="C23760" s="6"/>
      <c r="D23760" s="6"/>
      <c r="E23760" s="6"/>
      <c r="F23760" s="7"/>
    </row>
    <row r="23761" spans="1:6" x14ac:dyDescent="0.3">
      <c r="A23761" s="8"/>
      <c r="B23761" s="8"/>
      <c r="C23761" s="8"/>
      <c r="D23761" s="8"/>
      <c r="E23761" s="8"/>
      <c r="F23761" s="9"/>
    </row>
    <row r="23762" spans="1:6" x14ac:dyDescent="0.3">
      <c r="A23762" s="6"/>
      <c r="B23762" s="6"/>
      <c r="C23762" s="6"/>
      <c r="D23762" s="6"/>
      <c r="E23762" s="6"/>
      <c r="F23762" s="7"/>
    </row>
    <row r="23763" spans="1:6" x14ac:dyDescent="0.3">
      <c r="A23763" s="8"/>
      <c r="B23763" s="8"/>
      <c r="C23763" s="8"/>
      <c r="D23763" s="8"/>
      <c r="E23763" s="8"/>
      <c r="F23763" s="9"/>
    </row>
    <row r="23764" spans="1:6" x14ac:dyDescent="0.3">
      <c r="A23764" s="6"/>
      <c r="B23764" s="6"/>
      <c r="C23764" s="6"/>
      <c r="D23764" s="6"/>
      <c r="E23764" s="6"/>
      <c r="F23764" s="7"/>
    </row>
    <row r="23765" spans="1:6" x14ac:dyDescent="0.3">
      <c r="A23765" s="8"/>
      <c r="B23765" s="8"/>
      <c r="C23765" s="8"/>
      <c r="D23765" s="8"/>
      <c r="E23765" s="8"/>
      <c r="F23765" s="9"/>
    </row>
    <row r="23766" spans="1:6" x14ac:dyDescent="0.3">
      <c r="A23766" s="6"/>
      <c r="B23766" s="6"/>
      <c r="C23766" s="6"/>
      <c r="D23766" s="6"/>
      <c r="E23766" s="6"/>
      <c r="F23766" s="7"/>
    </row>
    <row r="23767" spans="1:6" x14ac:dyDescent="0.3">
      <c r="A23767" s="8"/>
      <c r="B23767" s="8"/>
      <c r="C23767" s="8"/>
      <c r="D23767" s="8"/>
      <c r="E23767" s="8"/>
      <c r="F23767" s="9"/>
    </row>
    <row r="23768" spans="1:6" x14ac:dyDescent="0.3">
      <c r="A23768" s="6"/>
      <c r="B23768" s="6"/>
      <c r="C23768" s="6"/>
      <c r="D23768" s="6"/>
      <c r="E23768" s="6"/>
      <c r="F23768" s="7"/>
    </row>
    <row r="23769" spans="1:6" x14ac:dyDescent="0.3">
      <c r="A23769" s="8"/>
      <c r="B23769" s="8"/>
      <c r="C23769" s="8"/>
      <c r="D23769" s="8"/>
      <c r="E23769" s="8"/>
      <c r="F23769" s="9"/>
    </row>
    <row r="23770" spans="1:6" x14ac:dyDescent="0.3">
      <c r="A23770" s="6"/>
      <c r="B23770" s="6"/>
      <c r="C23770" s="6"/>
      <c r="D23770" s="6"/>
      <c r="E23770" s="6"/>
      <c r="F23770" s="7"/>
    </row>
    <row r="23771" spans="1:6" x14ac:dyDescent="0.3">
      <c r="A23771" s="8"/>
      <c r="B23771" s="8"/>
      <c r="C23771" s="8"/>
      <c r="D23771" s="8"/>
      <c r="E23771" s="8"/>
      <c r="F23771" s="9"/>
    </row>
    <row r="23772" spans="1:6" x14ac:dyDescent="0.3">
      <c r="A23772" s="6"/>
      <c r="B23772" s="6"/>
      <c r="C23772" s="6"/>
      <c r="D23772" s="6"/>
      <c r="E23772" s="6"/>
      <c r="F23772" s="7"/>
    </row>
    <row r="23773" spans="1:6" x14ac:dyDescent="0.3">
      <c r="A23773" s="8"/>
      <c r="B23773" s="8"/>
      <c r="C23773" s="8"/>
      <c r="D23773" s="8"/>
      <c r="E23773" s="8"/>
      <c r="F23773" s="9"/>
    </row>
    <row r="23774" spans="1:6" x14ac:dyDescent="0.3">
      <c r="A23774" s="6"/>
      <c r="B23774" s="6"/>
      <c r="C23774" s="6"/>
      <c r="D23774" s="6"/>
      <c r="E23774" s="6"/>
      <c r="F23774" s="7"/>
    </row>
    <row r="23775" spans="1:6" x14ac:dyDescent="0.3">
      <c r="A23775" s="8"/>
      <c r="B23775" s="8"/>
      <c r="C23775" s="8"/>
      <c r="D23775" s="8"/>
      <c r="E23775" s="8"/>
      <c r="F23775" s="9"/>
    </row>
    <row r="23776" spans="1:6" x14ac:dyDescent="0.3">
      <c r="A23776" s="6"/>
      <c r="B23776" s="6"/>
      <c r="C23776" s="6"/>
      <c r="D23776" s="6"/>
      <c r="E23776" s="6"/>
      <c r="F23776" s="7"/>
    </row>
    <row r="23777" spans="1:6" x14ac:dyDescent="0.3">
      <c r="A23777" s="8"/>
      <c r="B23777" s="8"/>
      <c r="C23777" s="8"/>
      <c r="D23777" s="8"/>
      <c r="E23777" s="8"/>
      <c r="F23777" s="9"/>
    </row>
    <row r="23778" spans="1:6" x14ac:dyDescent="0.3">
      <c r="A23778" s="6"/>
      <c r="B23778" s="6"/>
      <c r="C23778" s="6"/>
      <c r="D23778" s="6"/>
      <c r="E23778" s="6"/>
      <c r="F23778" s="7"/>
    </row>
    <row r="23779" spans="1:6" x14ac:dyDescent="0.3">
      <c r="A23779" s="8"/>
      <c r="B23779" s="8"/>
      <c r="C23779" s="8"/>
      <c r="D23779" s="8"/>
      <c r="E23779" s="8"/>
      <c r="F23779" s="9"/>
    </row>
    <row r="23780" spans="1:6" x14ac:dyDescent="0.3">
      <c r="A23780" s="6"/>
      <c r="B23780" s="6"/>
      <c r="C23780" s="6"/>
      <c r="D23780" s="6"/>
      <c r="E23780" s="6"/>
      <c r="F23780" s="7"/>
    </row>
    <row r="23781" spans="1:6" x14ac:dyDescent="0.3">
      <c r="A23781" s="8"/>
      <c r="B23781" s="8"/>
      <c r="C23781" s="8"/>
      <c r="D23781" s="8"/>
      <c r="E23781" s="8"/>
      <c r="F23781" s="9"/>
    </row>
    <row r="23782" spans="1:6" x14ac:dyDescent="0.3">
      <c r="A23782" s="6"/>
      <c r="B23782" s="6"/>
      <c r="C23782" s="6"/>
      <c r="D23782" s="6"/>
      <c r="E23782" s="6"/>
      <c r="F23782" s="7"/>
    </row>
    <row r="23783" spans="1:6" x14ac:dyDescent="0.3">
      <c r="A23783" s="8"/>
      <c r="B23783" s="8"/>
      <c r="C23783" s="8"/>
      <c r="D23783" s="8"/>
      <c r="E23783" s="8"/>
      <c r="F23783" s="9"/>
    </row>
    <row r="23784" spans="1:6" x14ac:dyDescent="0.3">
      <c r="A23784" s="6"/>
      <c r="B23784" s="6"/>
      <c r="C23784" s="6"/>
      <c r="D23784" s="6"/>
      <c r="E23784" s="6"/>
      <c r="F23784" s="7"/>
    </row>
    <row r="23785" spans="1:6" x14ac:dyDescent="0.3">
      <c r="A23785" s="8"/>
      <c r="B23785" s="8"/>
      <c r="C23785" s="8"/>
      <c r="D23785" s="8"/>
      <c r="E23785" s="8"/>
      <c r="F23785" s="9"/>
    </row>
    <row r="23786" spans="1:6" x14ac:dyDescent="0.3">
      <c r="A23786" s="6"/>
      <c r="B23786" s="6"/>
      <c r="C23786" s="6"/>
      <c r="D23786" s="6"/>
      <c r="E23786" s="6"/>
      <c r="F23786" s="7"/>
    </row>
    <row r="23787" spans="1:6" x14ac:dyDescent="0.3">
      <c r="A23787" s="8"/>
      <c r="B23787" s="8"/>
      <c r="C23787" s="8"/>
      <c r="D23787" s="8"/>
      <c r="E23787" s="8"/>
      <c r="F23787" s="9"/>
    </row>
    <row r="23788" spans="1:6" x14ac:dyDescent="0.3">
      <c r="A23788" s="6"/>
      <c r="B23788" s="6"/>
      <c r="C23788" s="6"/>
      <c r="D23788" s="6"/>
      <c r="E23788" s="6"/>
      <c r="F23788" s="7"/>
    </row>
    <row r="23789" spans="1:6" x14ac:dyDescent="0.3">
      <c r="A23789" s="8"/>
      <c r="B23789" s="8"/>
      <c r="C23789" s="8"/>
      <c r="D23789" s="8"/>
      <c r="E23789" s="8"/>
      <c r="F23789" s="9"/>
    </row>
    <row r="23790" spans="1:6" x14ac:dyDescent="0.3">
      <c r="A23790" s="6"/>
      <c r="B23790" s="6"/>
      <c r="C23790" s="6"/>
      <c r="D23790" s="6"/>
      <c r="E23790" s="6"/>
      <c r="F23790" s="7"/>
    </row>
    <row r="23791" spans="1:6" x14ac:dyDescent="0.3">
      <c r="A23791" s="8"/>
      <c r="B23791" s="8"/>
      <c r="C23791" s="8"/>
      <c r="D23791" s="8"/>
      <c r="E23791" s="8"/>
      <c r="F23791" s="9"/>
    </row>
    <row r="23792" spans="1:6" x14ac:dyDescent="0.3">
      <c r="A23792" s="6"/>
      <c r="B23792" s="6"/>
      <c r="C23792" s="6"/>
      <c r="D23792" s="6"/>
      <c r="E23792" s="6"/>
      <c r="F23792" s="7"/>
    </row>
    <row r="23793" spans="1:6" x14ac:dyDescent="0.3">
      <c r="A23793" s="8"/>
      <c r="B23793" s="8"/>
      <c r="C23793" s="8"/>
      <c r="D23793" s="8"/>
      <c r="E23793" s="8"/>
      <c r="F23793" s="9"/>
    </row>
    <row r="23794" spans="1:6" x14ac:dyDescent="0.3">
      <c r="A23794" s="6"/>
      <c r="B23794" s="6"/>
      <c r="C23794" s="6"/>
      <c r="D23794" s="6"/>
      <c r="E23794" s="6"/>
      <c r="F23794" s="7"/>
    </row>
    <row r="23795" spans="1:6" x14ac:dyDescent="0.3">
      <c r="A23795" s="8"/>
      <c r="B23795" s="8"/>
      <c r="C23795" s="8"/>
      <c r="D23795" s="8"/>
      <c r="E23795" s="8"/>
      <c r="F23795" s="9"/>
    </row>
    <row r="23796" spans="1:6" x14ac:dyDescent="0.3">
      <c r="A23796" s="6"/>
      <c r="B23796" s="6"/>
      <c r="C23796" s="6"/>
      <c r="D23796" s="6"/>
      <c r="E23796" s="6"/>
      <c r="F23796" s="7"/>
    </row>
    <row r="23797" spans="1:6" x14ac:dyDescent="0.3">
      <c r="A23797" s="8"/>
      <c r="B23797" s="8"/>
      <c r="C23797" s="8"/>
      <c r="D23797" s="8"/>
      <c r="E23797" s="8"/>
      <c r="F23797" s="9"/>
    </row>
    <row r="23798" spans="1:6" x14ac:dyDescent="0.3">
      <c r="A23798" s="6"/>
      <c r="B23798" s="6"/>
      <c r="C23798" s="6"/>
      <c r="D23798" s="6"/>
      <c r="E23798" s="6"/>
      <c r="F23798" s="7"/>
    </row>
    <row r="23799" spans="1:6" x14ac:dyDescent="0.3">
      <c r="A23799" s="8"/>
      <c r="B23799" s="8"/>
      <c r="C23799" s="8"/>
      <c r="D23799" s="8"/>
      <c r="E23799" s="8"/>
      <c r="F23799" s="9"/>
    </row>
    <row r="23800" spans="1:6" x14ac:dyDescent="0.3">
      <c r="A23800" s="6"/>
      <c r="B23800" s="6"/>
      <c r="C23800" s="6"/>
      <c r="D23800" s="6"/>
      <c r="E23800" s="6"/>
      <c r="F23800" s="7"/>
    </row>
    <row r="23801" spans="1:6" x14ac:dyDescent="0.3">
      <c r="A23801" s="8"/>
      <c r="B23801" s="8"/>
      <c r="C23801" s="8"/>
      <c r="D23801" s="8"/>
      <c r="E23801" s="8"/>
      <c r="F23801" s="9"/>
    </row>
    <row r="23802" spans="1:6" x14ac:dyDescent="0.3">
      <c r="A23802" s="6"/>
      <c r="B23802" s="6"/>
      <c r="C23802" s="6"/>
      <c r="D23802" s="6"/>
      <c r="E23802" s="6"/>
      <c r="F23802" s="7"/>
    </row>
    <row r="23803" spans="1:6" x14ac:dyDescent="0.3">
      <c r="A23803" s="8"/>
      <c r="B23803" s="8"/>
      <c r="C23803" s="8"/>
      <c r="D23803" s="8"/>
      <c r="E23803" s="8"/>
      <c r="F23803" s="9"/>
    </row>
    <row r="23804" spans="1:6" x14ac:dyDescent="0.3">
      <c r="A23804" s="6"/>
      <c r="B23804" s="6"/>
      <c r="C23804" s="6"/>
      <c r="D23804" s="6"/>
      <c r="E23804" s="6"/>
      <c r="F23804" s="7"/>
    </row>
    <row r="23805" spans="1:6" x14ac:dyDescent="0.3">
      <c r="A23805" s="8"/>
      <c r="B23805" s="8"/>
      <c r="C23805" s="8"/>
      <c r="D23805" s="8"/>
      <c r="E23805" s="8"/>
      <c r="F23805" s="9"/>
    </row>
    <row r="23806" spans="1:6" x14ac:dyDescent="0.3">
      <c r="A23806" s="6"/>
      <c r="B23806" s="6"/>
      <c r="C23806" s="6"/>
      <c r="D23806" s="6"/>
      <c r="E23806" s="6"/>
      <c r="F23806" s="7"/>
    </row>
    <row r="23807" spans="1:6" x14ac:dyDescent="0.3">
      <c r="A23807" s="8"/>
      <c r="B23807" s="8"/>
      <c r="C23807" s="8"/>
      <c r="D23807" s="8"/>
      <c r="E23807" s="8"/>
      <c r="F23807" s="9"/>
    </row>
    <row r="23808" spans="1:6" x14ac:dyDescent="0.3">
      <c r="A23808" s="6"/>
      <c r="B23808" s="6"/>
      <c r="C23808" s="6"/>
      <c r="D23808" s="6"/>
      <c r="E23808" s="6"/>
      <c r="F23808" s="7"/>
    </row>
    <row r="23809" spans="1:6" x14ac:dyDescent="0.3">
      <c r="A23809" s="8"/>
      <c r="B23809" s="8"/>
      <c r="C23809" s="8"/>
      <c r="D23809" s="8"/>
      <c r="E23809" s="8"/>
      <c r="F23809" s="9"/>
    </row>
    <row r="23810" spans="1:6" x14ac:dyDescent="0.3">
      <c r="A23810" s="6"/>
      <c r="B23810" s="6"/>
      <c r="C23810" s="6"/>
      <c r="D23810" s="6"/>
      <c r="E23810" s="6"/>
      <c r="F23810" s="7"/>
    </row>
    <row r="23811" spans="1:6" x14ac:dyDescent="0.3">
      <c r="A23811" s="8"/>
      <c r="B23811" s="8"/>
      <c r="C23811" s="8"/>
      <c r="D23811" s="8"/>
      <c r="E23811" s="8"/>
      <c r="F23811" s="9"/>
    </row>
    <row r="23812" spans="1:6" x14ac:dyDescent="0.3">
      <c r="A23812" s="6"/>
      <c r="B23812" s="6"/>
      <c r="C23812" s="6"/>
      <c r="D23812" s="6"/>
      <c r="E23812" s="6"/>
      <c r="F23812" s="7"/>
    </row>
    <row r="23813" spans="1:6" x14ac:dyDescent="0.3">
      <c r="A23813" s="8"/>
      <c r="B23813" s="8"/>
      <c r="C23813" s="8"/>
      <c r="D23813" s="8"/>
      <c r="E23813" s="8"/>
      <c r="F23813" s="9"/>
    </row>
    <row r="23814" spans="1:6" x14ac:dyDescent="0.3">
      <c r="A23814" s="6"/>
      <c r="B23814" s="6"/>
      <c r="C23814" s="6"/>
      <c r="D23814" s="6"/>
      <c r="E23814" s="6"/>
      <c r="F23814" s="7"/>
    </row>
    <row r="23815" spans="1:6" x14ac:dyDescent="0.3">
      <c r="A23815" s="8"/>
      <c r="B23815" s="8"/>
      <c r="C23815" s="8"/>
      <c r="D23815" s="8"/>
      <c r="E23815" s="8"/>
      <c r="F23815" s="9"/>
    </row>
    <row r="23816" spans="1:6" x14ac:dyDescent="0.3">
      <c r="A23816" s="6"/>
      <c r="B23816" s="6"/>
      <c r="C23816" s="6"/>
      <c r="D23816" s="6"/>
      <c r="E23816" s="6"/>
      <c r="F23816" s="7"/>
    </row>
    <row r="23817" spans="1:6" x14ac:dyDescent="0.3">
      <c r="A23817" s="8"/>
      <c r="B23817" s="8"/>
      <c r="C23817" s="8"/>
      <c r="D23817" s="8"/>
      <c r="E23817" s="8"/>
      <c r="F23817" s="9"/>
    </row>
    <row r="23818" spans="1:6" x14ac:dyDescent="0.3">
      <c r="A23818" s="6"/>
      <c r="B23818" s="6"/>
      <c r="C23818" s="6"/>
      <c r="D23818" s="6"/>
      <c r="E23818" s="6"/>
      <c r="F23818" s="7"/>
    </row>
    <row r="23819" spans="1:6" x14ac:dyDescent="0.3">
      <c r="A23819" s="8"/>
      <c r="B23819" s="8"/>
      <c r="C23819" s="8"/>
      <c r="D23819" s="8"/>
      <c r="E23819" s="8"/>
      <c r="F23819" s="9"/>
    </row>
    <row r="23820" spans="1:6" x14ac:dyDescent="0.3">
      <c r="A23820" s="6"/>
      <c r="B23820" s="6"/>
      <c r="C23820" s="6"/>
      <c r="D23820" s="6"/>
      <c r="E23820" s="6"/>
      <c r="F23820" s="7"/>
    </row>
    <row r="23821" spans="1:6" x14ac:dyDescent="0.3">
      <c r="A23821" s="8"/>
      <c r="B23821" s="8"/>
      <c r="C23821" s="8"/>
      <c r="D23821" s="8"/>
      <c r="E23821" s="8"/>
      <c r="F23821" s="9"/>
    </row>
    <row r="23822" spans="1:6" x14ac:dyDescent="0.3">
      <c r="A23822" s="6"/>
      <c r="B23822" s="6"/>
      <c r="C23822" s="6"/>
      <c r="D23822" s="6"/>
      <c r="E23822" s="6"/>
      <c r="F23822" s="7"/>
    </row>
    <row r="23823" spans="1:6" x14ac:dyDescent="0.3">
      <c r="A23823" s="8"/>
      <c r="B23823" s="8"/>
      <c r="C23823" s="8"/>
      <c r="D23823" s="8"/>
      <c r="E23823" s="8"/>
      <c r="F23823" s="9"/>
    </row>
    <row r="23824" spans="1:6" x14ac:dyDescent="0.3">
      <c r="A23824" s="6"/>
      <c r="B23824" s="6"/>
      <c r="C23824" s="6"/>
      <c r="D23824" s="6"/>
      <c r="E23824" s="6"/>
      <c r="F23824" s="7"/>
    </row>
    <row r="23825" spans="1:6" x14ac:dyDescent="0.3">
      <c r="A23825" s="8"/>
      <c r="B23825" s="8"/>
      <c r="C23825" s="8"/>
      <c r="D23825" s="8"/>
      <c r="E23825" s="8"/>
      <c r="F23825" s="9"/>
    </row>
    <row r="23826" spans="1:6" x14ac:dyDescent="0.3">
      <c r="A23826" s="6"/>
      <c r="B23826" s="6"/>
      <c r="C23826" s="6"/>
      <c r="D23826" s="6"/>
      <c r="E23826" s="6"/>
      <c r="F23826" s="7"/>
    </row>
    <row r="23827" spans="1:6" x14ac:dyDescent="0.3">
      <c r="A23827" s="8"/>
      <c r="B23827" s="8"/>
      <c r="C23827" s="8"/>
      <c r="D23827" s="8"/>
      <c r="E23827" s="8"/>
      <c r="F23827" s="9"/>
    </row>
    <row r="23828" spans="1:6" x14ac:dyDescent="0.3">
      <c r="A23828" s="6"/>
      <c r="B23828" s="6"/>
      <c r="C23828" s="6"/>
      <c r="D23828" s="6"/>
      <c r="E23828" s="6"/>
      <c r="F23828" s="7"/>
    </row>
    <row r="23829" spans="1:6" x14ac:dyDescent="0.3">
      <c r="A23829" s="8"/>
      <c r="B23829" s="8"/>
      <c r="C23829" s="8"/>
      <c r="D23829" s="8"/>
      <c r="E23829" s="8"/>
      <c r="F23829" s="9"/>
    </row>
    <row r="23830" spans="1:6" x14ac:dyDescent="0.3">
      <c r="A23830" s="6"/>
      <c r="B23830" s="6"/>
      <c r="C23830" s="6"/>
      <c r="D23830" s="6"/>
      <c r="E23830" s="6"/>
      <c r="F23830" s="7"/>
    </row>
    <row r="23831" spans="1:6" x14ac:dyDescent="0.3">
      <c r="A23831" s="8"/>
      <c r="B23831" s="8"/>
      <c r="C23831" s="8"/>
      <c r="D23831" s="8"/>
      <c r="E23831" s="8"/>
      <c r="F23831" s="9"/>
    </row>
    <row r="23832" spans="1:6" x14ac:dyDescent="0.3">
      <c r="A23832" s="6"/>
      <c r="B23832" s="6"/>
      <c r="C23832" s="6"/>
      <c r="D23832" s="6"/>
      <c r="E23832" s="6"/>
      <c r="F23832" s="7"/>
    </row>
    <row r="23833" spans="1:6" x14ac:dyDescent="0.3">
      <c r="A23833" s="8"/>
      <c r="B23833" s="8"/>
      <c r="C23833" s="8"/>
      <c r="D23833" s="8"/>
      <c r="E23833" s="8"/>
      <c r="F23833" s="9"/>
    </row>
    <row r="23834" spans="1:6" x14ac:dyDescent="0.3">
      <c r="A23834" s="6"/>
      <c r="B23834" s="6"/>
      <c r="C23834" s="6"/>
      <c r="D23834" s="6"/>
      <c r="E23834" s="6"/>
      <c r="F23834" s="7"/>
    </row>
    <row r="23835" spans="1:6" x14ac:dyDescent="0.3">
      <c r="A23835" s="8"/>
      <c r="B23835" s="8"/>
      <c r="C23835" s="8"/>
      <c r="D23835" s="8"/>
      <c r="E23835" s="8"/>
      <c r="F23835" s="9"/>
    </row>
    <row r="23836" spans="1:6" x14ac:dyDescent="0.3">
      <c r="A23836" s="6"/>
      <c r="B23836" s="6"/>
      <c r="C23836" s="6"/>
      <c r="D23836" s="6"/>
      <c r="E23836" s="6"/>
      <c r="F23836" s="7"/>
    </row>
    <row r="23837" spans="1:6" x14ac:dyDescent="0.3">
      <c r="A23837" s="8"/>
      <c r="B23837" s="8"/>
      <c r="C23837" s="8"/>
      <c r="D23837" s="8"/>
      <c r="E23837" s="8"/>
      <c r="F23837" s="9"/>
    </row>
    <row r="23838" spans="1:6" x14ac:dyDescent="0.3">
      <c r="A23838" s="6"/>
      <c r="B23838" s="6"/>
      <c r="C23838" s="6"/>
      <c r="D23838" s="6"/>
      <c r="E23838" s="6"/>
      <c r="F23838" s="7"/>
    </row>
    <row r="23839" spans="1:6" x14ac:dyDescent="0.3">
      <c r="A23839" s="8"/>
      <c r="B23839" s="8"/>
      <c r="C23839" s="8"/>
      <c r="D23839" s="8"/>
      <c r="E23839" s="8"/>
      <c r="F23839" s="9"/>
    </row>
    <row r="23840" spans="1:6" x14ac:dyDescent="0.3">
      <c r="A23840" s="6"/>
      <c r="B23840" s="6"/>
      <c r="C23840" s="6"/>
      <c r="D23840" s="6"/>
      <c r="E23840" s="6"/>
      <c r="F23840" s="7"/>
    </row>
    <row r="23841" spans="1:6" x14ac:dyDescent="0.3">
      <c r="A23841" s="8"/>
      <c r="B23841" s="8"/>
      <c r="C23841" s="8"/>
      <c r="D23841" s="8"/>
      <c r="E23841" s="8"/>
      <c r="F23841" s="9"/>
    </row>
    <row r="23842" spans="1:6" x14ac:dyDescent="0.3">
      <c r="A23842" s="6"/>
      <c r="B23842" s="6"/>
      <c r="C23842" s="6"/>
      <c r="D23842" s="6"/>
      <c r="E23842" s="6"/>
      <c r="F23842" s="7"/>
    </row>
    <row r="23843" spans="1:6" x14ac:dyDescent="0.3">
      <c r="A23843" s="8"/>
      <c r="B23843" s="8"/>
      <c r="C23843" s="8"/>
      <c r="D23843" s="8"/>
      <c r="E23843" s="8"/>
      <c r="F23843" s="9"/>
    </row>
    <row r="23844" spans="1:6" x14ac:dyDescent="0.3">
      <c r="A23844" s="6"/>
      <c r="B23844" s="6"/>
      <c r="C23844" s="6"/>
      <c r="D23844" s="6"/>
      <c r="E23844" s="6"/>
      <c r="F23844" s="7"/>
    </row>
    <row r="23845" spans="1:6" x14ac:dyDescent="0.3">
      <c r="A23845" s="8"/>
      <c r="B23845" s="8"/>
      <c r="C23845" s="8"/>
      <c r="D23845" s="8"/>
      <c r="E23845" s="8"/>
      <c r="F23845" s="9"/>
    </row>
    <row r="23846" spans="1:6" x14ac:dyDescent="0.3">
      <c r="A23846" s="6"/>
      <c r="B23846" s="6"/>
      <c r="C23846" s="6"/>
      <c r="D23846" s="6"/>
      <c r="E23846" s="6"/>
      <c r="F23846" s="7"/>
    </row>
    <row r="23847" spans="1:6" x14ac:dyDescent="0.3">
      <c r="A23847" s="8"/>
      <c r="B23847" s="8"/>
      <c r="C23847" s="8"/>
      <c r="D23847" s="8"/>
      <c r="E23847" s="8"/>
      <c r="F23847" s="9"/>
    </row>
    <row r="23848" spans="1:6" x14ac:dyDescent="0.3">
      <c r="A23848" s="6"/>
      <c r="B23848" s="6"/>
      <c r="C23848" s="6"/>
      <c r="D23848" s="6"/>
      <c r="E23848" s="6"/>
      <c r="F23848" s="7"/>
    </row>
    <row r="23849" spans="1:6" x14ac:dyDescent="0.3">
      <c r="A23849" s="8"/>
      <c r="B23849" s="8"/>
      <c r="C23849" s="8"/>
      <c r="D23849" s="8"/>
      <c r="E23849" s="8"/>
      <c r="F23849" s="9"/>
    </row>
    <row r="23850" spans="1:6" x14ac:dyDescent="0.3">
      <c r="A23850" s="6"/>
      <c r="B23850" s="6"/>
      <c r="C23850" s="6"/>
      <c r="D23850" s="6"/>
      <c r="E23850" s="6"/>
      <c r="F23850" s="7"/>
    </row>
    <row r="23851" spans="1:6" x14ac:dyDescent="0.3">
      <c r="A23851" s="8"/>
      <c r="B23851" s="8"/>
      <c r="C23851" s="8"/>
      <c r="D23851" s="8"/>
      <c r="E23851" s="8"/>
      <c r="F23851" s="9"/>
    </row>
    <row r="23852" spans="1:6" x14ac:dyDescent="0.3">
      <c r="A23852" s="6"/>
      <c r="B23852" s="6"/>
      <c r="C23852" s="6"/>
      <c r="D23852" s="6"/>
      <c r="E23852" s="6"/>
      <c r="F23852" s="7"/>
    </row>
    <row r="23853" spans="1:6" x14ac:dyDescent="0.3">
      <c r="A23853" s="8"/>
      <c r="B23853" s="8"/>
      <c r="C23853" s="8"/>
      <c r="D23853" s="8"/>
      <c r="E23853" s="8"/>
      <c r="F23853" s="9"/>
    </row>
    <row r="23854" spans="1:6" x14ac:dyDescent="0.3">
      <c r="A23854" s="6"/>
      <c r="B23854" s="6"/>
      <c r="C23854" s="6"/>
      <c r="D23854" s="6"/>
      <c r="E23854" s="6"/>
      <c r="F23854" s="7"/>
    </row>
    <row r="23855" spans="1:6" x14ac:dyDescent="0.3">
      <c r="A23855" s="8"/>
      <c r="B23855" s="8"/>
      <c r="C23855" s="8"/>
      <c r="D23855" s="8"/>
      <c r="E23855" s="8"/>
      <c r="F23855" s="9"/>
    </row>
    <row r="23856" spans="1:6" x14ac:dyDescent="0.3">
      <c r="A23856" s="6"/>
      <c r="B23856" s="6"/>
      <c r="C23856" s="6"/>
      <c r="D23856" s="6"/>
      <c r="E23856" s="6"/>
      <c r="F23856" s="7"/>
    </row>
    <row r="23857" spans="1:6" x14ac:dyDescent="0.3">
      <c r="A23857" s="8"/>
      <c r="B23857" s="8"/>
      <c r="C23857" s="8"/>
      <c r="D23857" s="8"/>
      <c r="E23857" s="8"/>
      <c r="F23857" s="9"/>
    </row>
    <row r="23858" spans="1:6" x14ac:dyDescent="0.3">
      <c r="A23858" s="6"/>
      <c r="B23858" s="6"/>
      <c r="C23858" s="6"/>
      <c r="D23858" s="6"/>
      <c r="E23858" s="6"/>
      <c r="F23858" s="7"/>
    </row>
    <row r="23859" spans="1:6" x14ac:dyDescent="0.3">
      <c r="A23859" s="8"/>
      <c r="B23859" s="8"/>
      <c r="C23859" s="8"/>
      <c r="D23859" s="8"/>
      <c r="E23859" s="8"/>
      <c r="F23859" s="9"/>
    </row>
    <row r="23860" spans="1:6" x14ac:dyDescent="0.3">
      <c r="A23860" s="6"/>
      <c r="B23860" s="6"/>
      <c r="C23860" s="6"/>
      <c r="D23860" s="6"/>
      <c r="E23860" s="6"/>
      <c r="F23860" s="7"/>
    </row>
    <row r="23861" spans="1:6" x14ac:dyDescent="0.3">
      <c r="A23861" s="8"/>
      <c r="B23861" s="8"/>
      <c r="C23861" s="8"/>
      <c r="D23861" s="8"/>
      <c r="E23861" s="8"/>
      <c r="F23861" s="9"/>
    </row>
    <row r="23862" spans="1:6" x14ac:dyDescent="0.3">
      <c r="A23862" s="6"/>
      <c r="B23862" s="6"/>
      <c r="C23862" s="6"/>
      <c r="D23862" s="6"/>
      <c r="E23862" s="6"/>
      <c r="F23862" s="7"/>
    </row>
    <row r="23863" spans="1:6" x14ac:dyDescent="0.3">
      <c r="A23863" s="8"/>
      <c r="B23863" s="8"/>
      <c r="C23863" s="8"/>
      <c r="D23863" s="8"/>
      <c r="E23863" s="8"/>
      <c r="F23863" s="9"/>
    </row>
    <row r="23864" spans="1:6" x14ac:dyDescent="0.3">
      <c r="A23864" s="6"/>
      <c r="B23864" s="6"/>
      <c r="C23864" s="6"/>
      <c r="D23864" s="6"/>
      <c r="E23864" s="6"/>
      <c r="F23864" s="7"/>
    </row>
    <row r="23865" spans="1:6" x14ac:dyDescent="0.3">
      <c r="A23865" s="8"/>
      <c r="B23865" s="8"/>
      <c r="C23865" s="8"/>
      <c r="D23865" s="8"/>
      <c r="E23865" s="8"/>
      <c r="F23865" s="9"/>
    </row>
    <row r="23866" spans="1:6" x14ac:dyDescent="0.3">
      <c r="A23866" s="6"/>
      <c r="B23866" s="6"/>
      <c r="C23866" s="6"/>
      <c r="D23866" s="6"/>
      <c r="E23866" s="6"/>
      <c r="F23866" s="7"/>
    </row>
    <row r="23867" spans="1:6" x14ac:dyDescent="0.3">
      <c r="A23867" s="8"/>
      <c r="B23867" s="8"/>
      <c r="C23867" s="8"/>
      <c r="D23867" s="8"/>
      <c r="E23867" s="8"/>
      <c r="F23867" s="9"/>
    </row>
    <row r="23868" spans="1:6" x14ac:dyDescent="0.3">
      <c r="A23868" s="6"/>
      <c r="B23868" s="6"/>
      <c r="C23868" s="6"/>
      <c r="D23868" s="6"/>
      <c r="E23868" s="6"/>
      <c r="F23868" s="7"/>
    </row>
    <row r="23869" spans="1:6" x14ac:dyDescent="0.3">
      <c r="A23869" s="8"/>
      <c r="B23869" s="8"/>
      <c r="C23869" s="8"/>
      <c r="D23869" s="8"/>
      <c r="E23869" s="8"/>
      <c r="F23869" s="9"/>
    </row>
    <row r="23870" spans="1:6" x14ac:dyDescent="0.3">
      <c r="A23870" s="6"/>
      <c r="B23870" s="6"/>
      <c r="C23870" s="6"/>
      <c r="D23870" s="6"/>
      <c r="E23870" s="6"/>
      <c r="F23870" s="7"/>
    </row>
    <row r="23871" spans="1:6" x14ac:dyDescent="0.3">
      <c r="A23871" s="8"/>
      <c r="B23871" s="8"/>
      <c r="C23871" s="8"/>
      <c r="D23871" s="8"/>
      <c r="E23871" s="8"/>
      <c r="F23871" s="9"/>
    </row>
    <row r="23872" spans="1:6" x14ac:dyDescent="0.3">
      <c r="A23872" s="6"/>
      <c r="B23872" s="6"/>
      <c r="C23872" s="6"/>
      <c r="D23872" s="6"/>
      <c r="E23872" s="6"/>
      <c r="F23872" s="7"/>
    </row>
    <row r="23873" spans="1:6" x14ac:dyDescent="0.3">
      <c r="A23873" s="8"/>
      <c r="B23873" s="8"/>
      <c r="C23873" s="8"/>
      <c r="D23873" s="8"/>
      <c r="E23873" s="8"/>
      <c r="F23873" s="9"/>
    </row>
    <row r="23874" spans="1:6" x14ac:dyDescent="0.3">
      <c r="A23874" s="6"/>
      <c r="B23874" s="6"/>
      <c r="C23874" s="6"/>
      <c r="D23874" s="6"/>
      <c r="E23874" s="6"/>
      <c r="F23874" s="7"/>
    </row>
    <row r="23875" spans="1:6" x14ac:dyDescent="0.3">
      <c r="A23875" s="8"/>
      <c r="B23875" s="8"/>
      <c r="C23875" s="8"/>
      <c r="D23875" s="8"/>
      <c r="E23875" s="8"/>
      <c r="F23875" s="9"/>
    </row>
    <row r="23876" spans="1:6" x14ac:dyDescent="0.3">
      <c r="A23876" s="6"/>
      <c r="B23876" s="6"/>
      <c r="C23876" s="6"/>
      <c r="D23876" s="6"/>
      <c r="E23876" s="6"/>
      <c r="F23876" s="7"/>
    </row>
    <row r="23877" spans="1:6" x14ac:dyDescent="0.3">
      <c r="A23877" s="8"/>
      <c r="B23877" s="8"/>
      <c r="C23877" s="8"/>
      <c r="D23877" s="8"/>
      <c r="E23877" s="8"/>
      <c r="F23877" s="9"/>
    </row>
    <row r="23878" spans="1:6" x14ac:dyDescent="0.3">
      <c r="A23878" s="6"/>
      <c r="B23878" s="6"/>
      <c r="C23878" s="6"/>
      <c r="D23878" s="6"/>
      <c r="E23878" s="6"/>
      <c r="F23878" s="7"/>
    </row>
    <row r="23879" spans="1:6" x14ac:dyDescent="0.3">
      <c r="A23879" s="8"/>
      <c r="B23879" s="8"/>
      <c r="C23879" s="8"/>
      <c r="D23879" s="8"/>
      <c r="E23879" s="8"/>
      <c r="F23879" s="9"/>
    </row>
    <row r="23880" spans="1:6" x14ac:dyDescent="0.3">
      <c r="A23880" s="6"/>
      <c r="B23880" s="6"/>
      <c r="C23880" s="6"/>
      <c r="D23880" s="6"/>
      <c r="E23880" s="6"/>
      <c r="F23880" s="7"/>
    </row>
    <row r="23881" spans="1:6" x14ac:dyDescent="0.3">
      <c r="A23881" s="8"/>
      <c r="B23881" s="8"/>
      <c r="C23881" s="8"/>
      <c r="D23881" s="8"/>
      <c r="E23881" s="8"/>
      <c r="F23881" s="9"/>
    </row>
    <row r="23882" spans="1:6" x14ac:dyDescent="0.3">
      <c r="A23882" s="6"/>
      <c r="B23882" s="6"/>
      <c r="C23882" s="6"/>
      <c r="D23882" s="6"/>
      <c r="E23882" s="6"/>
      <c r="F23882" s="7"/>
    </row>
    <row r="23883" spans="1:6" x14ac:dyDescent="0.3">
      <c r="A23883" s="8"/>
      <c r="B23883" s="8"/>
      <c r="C23883" s="8"/>
      <c r="D23883" s="8"/>
      <c r="E23883" s="8"/>
      <c r="F23883" s="9"/>
    </row>
    <row r="23884" spans="1:6" x14ac:dyDescent="0.3">
      <c r="A23884" s="6"/>
      <c r="B23884" s="6"/>
      <c r="C23884" s="6"/>
      <c r="D23884" s="6"/>
      <c r="E23884" s="6"/>
      <c r="F23884" s="7"/>
    </row>
    <row r="23885" spans="1:6" x14ac:dyDescent="0.3">
      <c r="A23885" s="8"/>
      <c r="B23885" s="8"/>
      <c r="C23885" s="8"/>
      <c r="D23885" s="8"/>
      <c r="E23885" s="8"/>
      <c r="F23885" s="9"/>
    </row>
    <row r="23886" spans="1:6" x14ac:dyDescent="0.3">
      <c r="A23886" s="6"/>
      <c r="B23886" s="6"/>
      <c r="C23886" s="6"/>
      <c r="D23886" s="6"/>
      <c r="E23886" s="6"/>
      <c r="F23886" s="7"/>
    </row>
    <row r="23887" spans="1:6" x14ac:dyDescent="0.3">
      <c r="A23887" s="8"/>
      <c r="B23887" s="8"/>
      <c r="C23887" s="8"/>
      <c r="D23887" s="8"/>
      <c r="E23887" s="8"/>
      <c r="F23887" s="9"/>
    </row>
    <row r="23888" spans="1:6" x14ac:dyDescent="0.3">
      <c r="A23888" s="6"/>
      <c r="B23888" s="6"/>
      <c r="C23888" s="6"/>
      <c r="D23888" s="6"/>
      <c r="E23888" s="6"/>
      <c r="F23888" s="7"/>
    </row>
    <row r="23889" spans="1:6" x14ac:dyDescent="0.3">
      <c r="A23889" s="8"/>
      <c r="B23889" s="8"/>
      <c r="C23889" s="8"/>
      <c r="D23889" s="8"/>
      <c r="E23889" s="8"/>
      <c r="F23889" s="9"/>
    </row>
    <row r="23890" spans="1:6" x14ac:dyDescent="0.3">
      <c r="A23890" s="6"/>
      <c r="B23890" s="6"/>
      <c r="C23890" s="6"/>
      <c r="D23890" s="6"/>
      <c r="E23890" s="6"/>
      <c r="F23890" s="7"/>
    </row>
    <row r="23891" spans="1:6" x14ac:dyDescent="0.3">
      <c r="A23891" s="8"/>
      <c r="B23891" s="8"/>
      <c r="C23891" s="8"/>
      <c r="D23891" s="8"/>
      <c r="E23891" s="8"/>
      <c r="F23891" s="9"/>
    </row>
    <row r="23892" spans="1:6" x14ac:dyDescent="0.3">
      <c r="A23892" s="6"/>
      <c r="B23892" s="6"/>
      <c r="C23892" s="6"/>
      <c r="D23892" s="6"/>
      <c r="E23892" s="6"/>
      <c r="F23892" s="7"/>
    </row>
    <row r="23893" spans="1:6" x14ac:dyDescent="0.3">
      <c r="A23893" s="8"/>
      <c r="B23893" s="8"/>
      <c r="C23893" s="8"/>
      <c r="D23893" s="8"/>
      <c r="E23893" s="8"/>
      <c r="F23893" s="9"/>
    </row>
    <row r="23894" spans="1:6" x14ac:dyDescent="0.3">
      <c r="A23894" s="6"/>
      <c r="B23894" s="6"/>
      <c r="C23894" s="6"/>
      <c r="D23894" s="6"/>
      <c r="E23894" s="6"/>
      <c r="F23894" s="7"/>
    </row>
    <row r="23895" spans="1:6" x14ac:dyDescent="0.3">
      <c r="A23895" s="8"/>
      <c r="B23895" s="8"/>
      <c r="C23895" s="8"/>
      <c r="D23895" s="8"/>
      <c r="E23895" s="8"/>
      <c r="F23895" s="9"/>
    </row>
    <row r="23896" spans="1:6" x14ac:dyDescent="0.3">
      <c r="A23896" s="6"/>
      <c r="B23896" s="6"/>
      <c r="C23896" s="6"/>
      <c r="D23896" s="6"/>
      <c r="E23896" s="6"/>
      <c r="F23896" s="7"/>
    </row>
    <row r="23897" spans="1:6" x14ac:dyDescent="0.3">
      <c r="A23897" s="8"/>
      <c r="B23897" s="8"/>
      <c r="C23897" s="8"/>
      <c r="D23897" s="8"/>
      <c r="E23897" s="8"/>
      <c r="F23897" s="9"/>
    </row>
    <row r="23898" spans="1:6" x14ac:dyDescent="0.3">
      <c r="A23898" s="6"/>
      <c r="B23898" s="6"/>
      <c r="C23898" s="6"/>
      <c r="D23898" s="6"/>
      <c r="E23898" s="6"/>
      <c r="F23898" s="7"/>
    </row>
    <row r="23899" spans="1:6" x14ac:dyDescent="0.3">
      <c r="A23899" s="8"/>
      <c r="B23899" s="8"/>
      <c r="C23899" s="8"/>
      <c r="D23899" s="8"/>
      <c r="E23899" s="8"/>
      <c r="F23899" s="9"/>
    </row>
    <row r="23900" spans="1:6" x14ac:dyDescent="0.3">
      <c r="A23900" s="6"/>
      <c r="B23900" s="6"/>
      <c r="C23900" s="6"/>
      <c r="D23900" s="6"/>
      <c r="E23900" s="6"/>
      <c r="F23900" s="7"/>
    </row>
    <row r="23901" spans="1:6" x14ac:dyDescent="0.3">
      <c r="A23901" s="8"/>
      <c r="B23901" s="8"/>
      <c r="C23901" s="8"/>
      <c r="D23901" s="8"/>
      <c r="E23901" s="8"/>
      <c r="F23901" s="9"/>
    </row>
    <row r="23902" spans="1:6" x14ac:dyDescent="0.3">
      <c r="A23902" s="6"/>
      <c r="B23902" s="6"/>
      <c r="C23902" s="6"/>
      <c r="D23902" s="6"/>
      <c r="E23902" s="6"/>
      <c r="F23902" s="7"/>
    </row>
    <row r="23903" spans="1:6" x14ac:dyDescent="0.3">
      <c r="A23903" s="8"/>
      <c r="B23903" s="8"/>
      <c r="C23903" s="8"/>
      <c r="D23903" s="8"/>
      <c r="E23903" s="8"/>
      <c r="F23903" s="9"/>
    </row>
    <row r="23904" spans="1:6" x14ac:dyDescent="0.3">
      <c r="A23904" s="6"/>
      <c r="B23904" s="6"/>
      <c r="C23904" s="6"/>
      <c r="D23904" s="6"/>
      <c r="E23904" s="6"/>
      <c r="F23904" s="7"/>
    </row>
    <row r="23905" spans="1:6" x14ac:dyDescent="0.3">
      <c r="A23905" s="8"/>
      <c r="B23905" s="8"/>
      <c r="C23905" s="8"/>
      <c r="D23905" s="8"/>
      <c r="E23905" s="8"/>
      <c r="F23905" s="9"/>
    </row>
    <row r="23906" spans="1:6" x14ac:dyDescent="0.3">
      <c r="A23906" s="6"/>
      <c r="B23906" s="6"/>
      <c r="C23906" s="6"/>
      <c r="D23906" s="6"/>
      <c r="E23906" s="6"/>
      <c r="F23906" s="7"/>
    </row>
    <row r="23907" spans="1:6" x14ac:dyDescent="0.3">
      <c r="A23907" s="8"/>
      <c r="B23907" s="8"/>
      <c r="C23907" s="8"/>
      <c r="D23907" s="8"/>
      <c r="E23907" s="8"/>
      <c r="F23907" s="9"/>
    </row>
    <row r="23908" spans="1:6" x14ac:dyDescent="0.3">
      <c r="A23908" s="6"/>
      <c r="B23908" s="6"/>
      <c r="C23908" s="6"/>
      <c r="D23908" s="6"/>
      <c r="E23908" s="6"/>
      <c r="F23908" s="7"/>
    </row>
    <row r="23909" spans="1:6" x14ac:dyDescent="0.3">
      <c r="A23909" s="8"/>
      <c r="B23909" s="8"/>
      <c r="C23909" s="8"/>
      <c r="D23909" s="8"/>
      <c r="E23909" s="8"/>
      <c r="F23909" s="9"/>
    </row>
    <row r="23910" spans="1:6" x14ac:dyDescent="0.3">
      <c r="A23910" s="6"/>
      <c r="B23910" s="6"/>
      <c r="C23910" s="6"/>
      <c r="D23910" s="6"/>
      <c r="E23910" s="6"/>
      <c r="F23910" s="7"/>
    </row>
    <row r="23911" spans="1:6" x14ac:dyDescent="0.3">
      <c r="A23911" s="8"/>
      <c r="B23911" s="8"/>
      <c r="C23911" s="8"/>
      <c r="D23911" s="8"/>
      <c r="E23911" s="8"/>
      <c r="F23911" s="9"/>
    </row>
    <row r="23912" spans="1:6" x14ac:dyDescent="0.3">
      <c r="A23912" s="6"/>
      <c r="B23912" s="6"/>
      <c r="C23912" s="6"/>
      <c r="D23912" s="6"/>
      <c r="E23912" s="6"/>
      <c r="F23912" s="7"/>
    </row>
    <row r="23913" spans="1:6" x14ac:dyDescent="0.3">
      <c r="A23913" s="8"/>
      <c r="B23913" s="8"/>
      <c r="C23913" s="8"/>
      <c r="D23913" s="8"/>
      <c r="E23913" s="8"/>
      <c r="F23913" s="9"/>
    </row>
    <row r="23914" spans="1:6" x14ac:dyDescent="0.3">
      <c r="A23914" s="6"/>
      <c r="B23914" s="6"/>
      <c r="C23914" s="6"/>
      <c r="D23914" s="6"/>
      <c r="E23914" s="6"/>
      <c r="F23914" s="7"/>
    </row>
    <row r="23915" spans="1:6" x14ac:dyDescent="0.3">
      <c r="A23915" s="8"/>
      <c r="B23915" s="8"/>
      <c r="C23915" s="8"/>
      <c r="D23915" s="8"/>
      <c r="E23915" s="8"/>
      <c r="F23915" s="9"/>
    </row>
    <row r="23916" spans="1:6" x14ac:dyDescent="0.3">
      <c r="A23916" s="6"/>
      <c r="B23916" s="6"/>
      <c r="C23916" s="6"/>
      <c r="D23916" s="6"/>
      <c r="E23916" s="6"/>
      <c r="F23916" s="7"/>
    </row>
    <row r="23917" spans="1:6" x14ac:dyDescent="0.3">
      <c r="A23917" s="8"/>
      <c r="B23917" s="8"/>
      <c r="C23917" s="8"/>
      <c r="D23917" s="8"/>
      <c r="E23917" s="8"/>
      <c r="F23917" s="9"/>
    </row>
    <row r="23918" spans="1:6" x14ac:dyDescent="0.3">
      <c r="A23918" s="6"/>
      <c r="B23918" s="6"/>
      <c r="C23918" s="6"/>
      <c r="D23918" s="6"/>
      <c r="E23918" s="6"/>
      <c r="F23918" s="7"/>
    </row>
    <row r="23919" spans="1:6" x14ac:dyDescent="0.3">
      <c r="A23919" s="8"/>
      <c r="B23919" s="8"/>
      <c r="C23919" s="8"/>
      <c r="D23919" s="8"/>
      <c r="E23919" s="8"/>
      <c r="F23919" s="9"/>
    </row>
    <row r="23920" spans="1:6" x14ac:dyDescent="0.3">
      <c r="A23920" s="6"/>
      <c r="B23920" s="6"/>
      <c r="C23920" s="6"/>
      <c r="D23920" s="6"/>
      <c r="E23920" s="6"/>
      <c r="F23920" s="7"/>
    </row>
    <row r="23921" spans="1:6" x14ac:dyDescent="0.3">
      <c r="A23921" s="8"/>
      <c r="B23921" s="8"/>
      <c r="C23921" s="8"/>
      <c r="D23921" s="8"/>
      <c r="E23921" s="8"/>
      <c r="F23921" s="9"/>
    </row>
    <row r="23922" spans="1:6" x14ac:dyDescent="0.3">
      <c r="A23922" s="6"/>
      <c r="B23922" s="6"/>
      <c r="C23922" s="6"/>
      <c r="D23922" s="6"/>
      <c r="E23922" s="6"/>
      <c r="F23922" s="7"/>
    </row>
    <row r="23923" spans="1:6" x14ac:dyDescent="0.3">
      <c r="A23923" s="8"/>
      <c r="B23923" s="8"/>
      <c r="C23923" s="8"/>
      <c r="D23923" s="8"/>
      <c r="E23923" s="8"/>
      <c r="F23923" s="9"/>
    </row>
    <row r="23924" spans="1:6" x14ac:dyDescent="0.3">
      <c r="A23924" s="6"/>
      <c r="B23924" s="6"/>
      <c r="C23924" s="6"/>
      <c r="D23924" s="6"/>
      <c r="E23924" s="6"/>
      <c r="F23924" s="7"/>
    </row>
    <row r="23925" spans="1:6" x14ac:dyDescent="0.3">
      <c r="A23925" s="8"/>
      <c r="B23925" s="8"/>
      <c r="C23925" s="8"/>
      <c r="D23925" s="8"/>
      <c r="E23925" s="8"/>
      <c r="F23925" s="9"/>
    </row>
    <row r="23926" spans="1:6" x14ac:dyDescent="0.3">
      <c r="A23926" s="6"/>
      <c r="B23926" s="6"/>
      <c r="C23926" s="6"/>
      <c r="D23926" s="6"/>
      <c r="E23926" s="6"/>
      <c r="F23926" s="7"/>
    </row>
    <row r="23927" spans="1:6" x14ac:dyDescent="0.3">
      <c r="A23927" s="8"/>
      <c r="B23927" s="8"/>
      <c r="C23927" s="8"/>
      <c r="D23927" s="8"/>
      <c r="E23927" s="8"/>
      <c r="F23927" s="9"/>
    </row>
    <row r="23928" spans="1:6" x14ac:dyDescent="0.3">
      <c r="A23928" s="6"/>
      <c r="B23928" s="6"/>
      <c r="C23928" s="6"/>
      <c r="D23928" s="6"/>
      <c r="E23928" s="6"/>
      <c r="F23928" s="7"/>
    </row>
    <row r="23929" spans="1:6" x14ac:dyDescent="0.3">
      <c r="A23929" s="8"/>
      <c r="B23929" s="8"/>
      <c r="C23929" s="8"/>
      <c r="D23929" s="8"/>
      <c r="E23929" s="8"/>
      <c r="F23929" s="9"/>
    </row>
    <row r="23930" spans="1:6" x14ac:dyDescent="0.3">
      <c r="A23930" s="6"/>
      <c r="B23930" s="6"/>
      <c r="C23930" s="6"/>
      <c r="D23930" s="6"/>
      <c r="E23930" s="6"/>
      <c r="F23930" s="7"/>
    </row>
    <row r="23931" spans="1:6" x14ac:dyDescent="0.3">
      <c r="A23931" s="8"/>
      <c r="B23931" s="8"/>
      <c r="C23931" s="8"/>
      <c r="D23931" s="8"/>
      <c r="E23931" s="8"/>
      <c r="F23931" s="9"/>
    </row>
    <row r="23932" spans="1:6" x14ac:dyDescent="0.3">
      <c r="A23932" s="6"/>
      <c r="B23932" s="6"/>
      <c r="C23932" s="6"/>
      <c r="D23932" s="6"/>
      <c r="E23932" s="6"/>
      <c r="F23932" s="7"/>
    </row>
    <row r="23933" spans="1:6" x14ac:dyDescent="0.3">
      <c r="A23933" s="8"/>
      <c r="B23933" s="8"/>
      <c r="C23933" s="8"/>
      <c r="D23933" s="8"/>
      <c r="E23933" s="8"/>
      <c r="F23933" s="9"/>
    </row>
    <row r="23934" spans="1:6" x14ac:dyDescent="0.3">
      <c r="A23934" s="6"/>
      <c r="B23934" s="6"/>
      <c r="C23934" s="6"/>
      <c r="D23934" s="6"/>
      <c r="E23934" s="6"/>
      <c r="F23934" s="7"/>
    </row>
    <row r="23935" spans="1:6" x14ac:dyDescent="0.3">
      <c r="A23935" s="8"/>
      <c r="B23935" s="8"/>
      <c r="C23935" s="8"/>
      <c r="D23935" s="8"/>
      <c r="E23935" s="8"/>
      <c r="F23935" s="9"/>
    </row>
    <row r="23936" spans="1:6" x14ac:dyDescent="0.3">
      <c r="A23936" s="6"/>
      <c r="B23936" s="6"/>
      <c r="C23936" s="6"/>
      <c r="D23936" s="6"/>
      <c r="E23936" s="6"/>
      <c r="F23936" s="7"/>
    </row>
    <row r="23937" spans="1:6" x14ac:dyDescent="0.3">
      <c r="A23937" s="8"/>
      <c r="B23937" s="8"/>
      <c r="C23937" s="8"/>
      <c r="D23937" s="8"/>
      <c r="E23937" s="8"/>
      <c r="F23937" s="9"/>
    </row>
    <row r="23938" spans="1:6" x14ac:dyDescent="0.3">
      <c r="A23938" s="6"/>
      <c r="B23938" s="6"/>
      <c r="C23938" s="6"/>
      <c r="D23938" s="6"/>
      <c r="E23938" s="6"/>
      <c r="F23938" s="7"/>
    </row>
    <row r="23939" spans="1:6" x14ac:dyDescent="0.3">
      <c r="A23939" s="8"/>
      <c r="B23939" s="8"/>
      <c r="C23939" s="8"/>
      <c r="D23939" s="8"/>
      <c r="E23939" s="8"/>
      <c r="F23939" s="9"/>
    </row>
    <row r="23940" spans="1:6" x14ac:dyDescent="0.3">
      <c r="A23940" s="6"/>
      <c r="B23940" s="6"/>
      <c r="C23940" s="6"/>
      <c r="D23940" s="6"/>
      <c r="E23940" s="6"/>
      <c r="F23940" s="7"/>
    </row>
    <row r="23941" spans="1:6" x14ac:dyDescent="0.3">
      <c r="A23941" s="8"/>
      <c r="B23941" s="8"/>
      <c r="C23941" s="8"/>
      <c r="D23941" s="8"/>
      <c r="E23941" s="8"/>
      <c r="F23941" s="9"/>
    </row>
    <row r="23942" spans="1:6" x14ac:dyDescent="0.3">
      <c r="A23942" s="6"/>
      <c r="B23942" s="6"/>
      <c r="C23942" s="6"/>
      <c r="D23942" s="6"/>
      <c r="E23942" s="6"/>
      <c r="F23942" s="7"/>
    </row>
    <row r="23943" spans="1:6" x14ac:dyDescent="0.3">
      <c r="A23943" s="8"/>
      <c r="B23943" s="8"/>
      <c r="C23943" s="8"/>
      <c r="D23943" s="8"/>
      <c r="E23943" s="8"/>
      <c r="F23943" s="9"/>
    </row>
    <row r="23944" spans="1:6" x14ac:dyDescent="0.3">
      <c r="A23944" s="6"/>
      <c r="B23944" s="6"/>
      <c r="C23944" s="6"/>
      <c r="D23944" s="6"/>
      <c r="E23944" s="6"/>
      <c r="F23944" s="7"/>
    </row>
    <row r="23945" spans="1:6" x14ac:dyDescent="0.3">
      <c r="A23945" s="8"/>
      <c r="B23945" s="8"/>
      <c r="C23945" s="8"/>
      <c r="D23945" s="8"/>
      <c r="E23945" s="8"/>
      <c r="F23945" s="9"/>
    </row>
    <row r="23946" spans="1:6" x14ac:dyDescent="0.3">
      <c r="A23946" s="6"/>
      <c r="B23946" s="6"/>
      <c r="C23946" s="6"/>
      <c r="D23946" s="6"/>
      <c r="E23946" s="6"/>
      <c r="F23946" s="7"/>
    </row>
    <row r="23947" spans="1:6" x14ac:dyDescent="0.3">
      <c r="A23947" s="8"/>
      <c r="B23947" s="8"/>
      <c r="C23947" s="8"/>
      <c r="D23947" s="8"/>
      <c r="E23947" s="8"/>
      <c r="F23947" s="9"/>
    </row>
    <row r="23948" spans="1:6" x14ac:dyDescent="0.3">
      <c r="A23948" s="6"/>
      <c r="B23948" s="6"/>
      <c r="C23948" s="6"/>
      <c r="D23948" s="6"/>
      <c r="E23948" s="6"/>
      <c r="F23948" s="7"/>
    </row>
    <row r="23949" spans="1:6" x14ac:dyDescent="0.3">
      <c r="A23949" s="8"/>
      <c r="B23949" s="8"/>
      <c r="C23949" s="8"/>
      <c r="D23949" s="8"/>
      <c r="E23949" s="8"/>
      <c r="F23949" s="9"/>
    </row>
    <row r="23950" spans="1:6" x14ac:dyDescent="0.3">
      <c r="A23950" s="6"/>
      <c r="B23950" s="6"/>
      <c r="C23950" s="6"/>
      <c r="D23950" s="6"/>
      <c r="E23950" s="6"/>
      <c r="F23950" s="7"/>
    </row>
    <row r="23951" spans="1:6" x14ac:dyDescent="0.3">
      <c r="A23951" s="8"/>
      <c r="B23951" s="8"/>
      <c r="C23951" s="8"/>
      <c r="D23951" s="8"/>
      <c r="E23951" s="8"/>
      <c r="F23951" s="9"/>
    </row>
    <row r="23952" spans="1:6" x14ac:dyDescent="0.3">
      <c r="A23952" s="6"/>
      <c r="B23952" s="6"/>
      <c r="C23952" s="6"/>
      <c r="D23952" s="6"/>
      <c r="E23952" s="6"/>
      <c r="F23952" s="7"/>
    </row>
    <row r="23953" spans="1:6" x14ac:dyDescent="0.3">
      <c r="A23953" s="8"/>
      <c r="B23953" s="8"/>
      <c r="C23953" s="8"/>
      <c r="D23953" s="8"/>
      <c r="E23953" s="8"/>
      <c r="F23953" s="9"/>
    </row>
    <row r="23954" spans="1:6" x14ac:dyDescent="0.3">
      <c r="A23954" s="6"/>
      <c r="B23954" s="6"/>
      <c r="C23954" s="6"/>
      <c r="D23954" s="6"/>
      <c r="E23954" s="6"/>
      <c r="F23954" s="7"/>
    </row>
    <row r="23955" spans="1:6" x14ac:dyDescent="0.3">
      <c r="A23955" s="8"/>
      <c r="B23955" s="8"/>
      <c r="C23955" s="8"/>
      <c r="D23955" s="8"/>
      <c r="E23955" s="8"/>
      <c r="F23955" s="9"/>
    </row>
    <row r="23956" spans="1:6" x14ac:dyDescent="0.3">
      <c r="A23956" s="6"/>
      <c r="B23956" s="6"/>
      <c r="C23956" s="6"/>
      <c r="D23956" s="6"/>
      <c r="E23956" s="6"/>
      <c r="F23956" s="7"/>
    </row>
    <row r="23957" spans="1:6" x14ac:dyDescent="0.3">
      <c r="A23957" s="8"/>
      <c r="B23957" s="8"/>
      <c r="C23957" s="8"/>
      <c r="D23957" s="8"/>
      <c r="E23957" s="8"/>
      <c r="F23957" s="9"/>
    </row>
    <row r="23958" spans="1:6" x14ac:dyDescent="0.3">
      <c r="A23958" s="6"/>
      <c r="B23958" s="6"/>
      <c r="C23958" s="6"/>
      <c r="D23958" s="6"/>
      <c r="E23958" s="6"/>
      <c r="F23958" s="7"/>
    </row>
    <row r="23959" spans="1:6" x14ac:dyDescent="0.3">
      <c r="A23959" s="8"/>
      <c r="B23959" s="8"/>
      <c r="C23959" s="8"/>
      <c r="D23959" s="8"/>
      <c r="E23959" s="8"/>
      <c r="F23959" s="9"/>
    </row>
    <row r="23960" spans="1:6" x14ac:dyDescent="0.3">
      <c r="A23960" s="6"/>
      <c r="B23960" s="6"/>
      <c r="C23960" s="6"/>
      <c r="D23960" s="6"/>
      <c r="E23960" s="6"/>
      <c r="F23960" s="7"/>
    </row>
    <row r="23961" spans="1:6" x14ac:dyDescent="0.3">
      <c r="A23961" s="8"/>
      <c r="B23961" s="8"/>
      <c r="C23961" s="8"/>
      <c r="D23961" s="8"/>
      <c r="E23961" s="8"/>
      <c r="F23961" s="9"/>
    </row>
    <row r="23962" spans="1:6" x14ac:dyDescent="0.3">
      <c r="A23962" s="6"/>
      <c r="B23962" s="6"/>
      <c r="C23962" s="6"/>
      <c r="D23962" s="6"/>
      <c r="E23962" s="6"/>
      <c r="F23962" s="7"/>
    </row>
    <row r="23963" spans="1:6" x14ac:dyDescent="0.3">
      <c r="A23963" s="8"/>
      <c r="B23963" s="8"/>
      <c r="C23963" s="8"/>
      <c r="D23963" s="8"/>
      <c r="E23963" s="8"/>
      <c r="F23963" s="9"/>
    </row>
    <row r="23964" spans="1:6" x14ac:dyDescent="0.3">
      <c r="A23964" s="6"/>
      <c r="B23964" s="6"/>
      <c r="C23964" s="6"/>
      <c r="D23964" s="6"/>
      <c r="E23964" s="6"/>
      <c r="F23964" s="7"/>
    </row>
    <row r="23965" spans="1:6" x14ac:dyDescent="0.3">
      <c r="A23965" s="8"/>
      <c r="B23965" s="8"/>
      <c r="C23965" s="8"/>
      <c r="D23965" s="8"/>
      <c r="E23965" s="8"/>
      <c r="F23965" s="9"/>
    </row>
    <row r="23966" spans="1:6" x14ac:dyDescent="0.3">
      <c r="A23966" s="6"/>
      <c r="B23966" s="6"/>
      <c r="C23966" s="6"/>
      <c r="D23966" s="6"/>
      <c r="E23966" s="6"/>
      <c r="F23966" s="7"/>
    </row>
    <row r="23967" spans="1:6" x14ac:dyDescent="0.3">
      <c r="A23967" s="8"/>
      <c r="B23967" s="8"/>
      <c r="C23967" s="8"/>
      <c r="D23967" s="8"/>
      <c r="E23967" s="8"/>
      <c r="F23967" s="9"/>
    </row>
    <row r="23968" spans="1:6" x14ac:dyDescent="0.3">
      <c r="A23968" s="6"/>
      <c r="B23968" s="6"/>
      <c r="C23968" s="6"/>
      <c r="D23968" s="6"/>
      <c r="E23968" s="6"/>
      <c r="F23968" s="7"/>
    </row>
    <row r="23969" spans="1:6" x14ac:dyDescent="0.3">
      <c r="A23969" s="8"/>
      <c r="B23969" s="8"/>
      <c r="C23969" s="8"/>
      <c r="D23969" s="8"/>
      <c r="E23969" s="8"/>
      <c r="F23969" s="9"/>
    </row>
    <row r="23970" spans="1:6" x14ac:dyDescent="0.3">
      <c r="A23970" s="6"/>
      <c r="B23970" s="6"/>
      <c r="C23970" s="6"/>
      <c r="D23970" s="6"/>
      <c r="E23970" s="6"/>
      <c r="F23970" s="7"/>
    </row>
    <row r="23971" spans="1:6" x14ac:dyDescent="0.3">
      <c r="A23971" s="8"/>
      <c r="B23971" s="8"/>
      <c r="C23971" s="8"/>
      <c r="D23971" s="8"/>
      <c r="E23971" s="8"/>
      <c r="F23971" s="9"/>
    </row>
    <row r="23972" spans="1:6" x14ac:dyDescent="0.3">
      <c r="A23972" s="6"/>
      <c r="B23972" s="6"/>
      <c r="C23972" s="6"/>
      <c r="D23972" s="6"/>
      <c r="E23972" s="6"/>
      <c r="F23972" s="7"/>
    </row>
    <row r="23973" spans="1:6" x14ac:dyDescent="0.3">
      <c r="A23973" s="8"/>
      <c r="B23973" s="8"/>
      <c r="C23973" s="8"/>
      <c r="D23973" s="8"/>
      <c r="E23973" s="8"/>
      <c r="F23973" s="9"/>
    </row>
    <row r="23974" spans="1:6" x14ac:dyDescent="0.3">
      <c r="A23974" s="6"/>
      <c r="B23974" s="6"/>
      <c r="C23974" s="6"/>
      <c r="D23974" s="6"/>
      <c r="E23974" s="6"/>
      <c r="F23974" s="7"/>
    </row>
    <row r="23975" spans="1:6" x14ac:dyDescent="0.3">
      <c r="A23975" s="8"/>
      <c r="B23975" s="8"/>
      <c r="C23975" s="8"/>
      <c r="D23975" s="8"/>
      <c r="E23975" s="8"/>
      <c r="F23975" s="9"/>
    </row>
    <row r="23976" spans="1:6" x14ac:dyDescent="0.3">
      <c r="A23976" s="6"/>
      <c r="B23976" s="6"/>
      <c r="C23976" s="6"/>
      <c r="D23976" s="6"/>
      <c r="E23976" s="6"/>
      <c r="F23976" s="7"/>
    </row>
    <row r="23977" spans="1:6" x14ac:dyDescent="0.3">
      <c r="A23977" s="8"/>
      <c r="B23977" s="8"/>
      <c r="C23977" s="8"/>
      <c r="D23977" s="8"/>
      <c r="E23977" s="8"/>
      <c r="F23977" s="9"/>
    </row>
    <row r="23978" spans="1:6" x14ac:dyDescent="0.3">
      <c r="A23978" s="6"/>
      <c r="B23978" s="6"/>
      <c r="C23978" s="6"/>
      <c r="D23978" s="6"/>
      <c r="E23978" s="6"/>
      <c r="F23978" s="7"/>
    </row>
    <row r="23979" spans="1:6" x14ac:dyDescent="0.3">
      <c r="A23979" s="8"/>
      <c r="B23979" s="8"/>
      <c r="C23979" s="8"/>
      <c r="D23979" s="8"/>
      <c r="E23979" s="8"/>
      <c r="F23979" s="9"/>
    </row>
    <row r="23980" spans="1:6" x14ac:dyDescent="0.3">
      <c r="A23980" s="6"/>
      <c r="B23980" s="6"/>
      <c r="C23980" s="6"/>
      <c r="D23980" s="6"/>
      <c r="E23980" s="6"/>
      <c r="F23980" s="7"/>
    </row>
    <row r="23981" spans="1:6" x14ac:dyDescent="0.3">
      <c r="A23981" s="8"/>
      <c r="B23981" s="8"/>
      <c r="C23981" s="8"/>
      <c r="D23981" s="8"/>
      <c r="E23981" s="8"/>
      <c r="F23981" s="9"/>
    </row>
    <row r="23982" spans="1:6" x14ac:dyDescent="0.3">
      <c r="A23982" s="6"/>
      <c r="B23982" s="6"/>
      <c r="C23982" s="6"/>
      <c r="D23982" s="6"/>
      <c r="E23982" s="6"/>
      <c r="F23982" s="7"/>
    </row>
    <row r="23983" spans="1:6" x14ac:dyDescent="0.3">
      <c r="A23983" s="8"/>
      <c r="B23983" s="8"/>
      <c r="C23983" s="8"/>
      <c r="D23983" s="8"/>
      <c r="E23983" s="8"/>
      <c r="F23983" s="9"/>
    </row>
    <row r="23984" spans="1:6" x14ac:dyDescent="0.3">
      <c r="A23984" s="6"/>
      <c r="B23984" s="6"/>
      <c r="C23984" s="6"/>
      <c r="D23984" s="6"/>
      <c r="E23984" s="6"/>
      <c r="F23984" s="7"/>
    </row>
    <row r="23985" spans="1:6" x14ac:dyDescent="0.3">
      <c r="A23985" s="8"/>
      <c r="B23985" s="8"/>
      <c r="C23985" s="8"/>
      <c r="D23985" s="8"/>
      <c r="E23985" s="8"/>
      <c r="F23985" s="9"/>
    </row>
    <row r="23986" spans="1:6" x14ac:dyDescent="0.3">
      <c r="A23986" s="6"/>
      <c r="B23986" s="6"/>
      <c r="C23986" s="6"/>
      <c r="D23986" s="6"/>
      <c r="E23986" s="6"/>
      <c r="F23986" s="7"/>
    </row>
    <row r="23987" spans="1:6" x14ac:dyDescent="0.3">
      <c r="A23987" s="8"/>
      <c r="B23987" s="8"/>
      <c r="C23987" s="8"/>
      <c r="D23987" s="8"/>
      <c r="E23987" s="8"/>
      <c r="F23987" s="9"/>
    </row>
    <row r="23988" spans="1:6" x14ac:dyDescent="0.3">
      <c r="A23988" s="6"/>
      <c r="B23988" s="6"/>
      <c r="C23988" s="6"/>
      <c r="D23988" s="6"/>
      <c r="E23988" s="6"/>
      <c r="F23988" s="7"/>
    </row>
    <row r="23989" spans="1:6" x14ac:dyDescent="0.3">
      <c r="A23989" s="8"/>
      <c r="B23989" s="8"/>
      <c r="C23989" s="8"/>
      <c r="D23989" s="8"/>
      <c r="E23989" s="8"/>
      <c r="F23989" s="9"/>
    </row>
    <row r="23990" spans="1:6" x14ac:dyDescent="0.3">
      <c r="A23990" s="6"/>
      <c r="B23990" s="6"/>
      <c r="C23990" s="6"/>
      <c r="D23990" s="6"/>
      <c r="E23990" s="6"/>
      <c r="F23990" s="7"/>
    </row>
    <row r="23991" spans="1:6" x14ac:dyDescent="0.3">
      <c r="A23991" s="8"/>
      <c r="B23991" s="8"/>
      <c r="C23991" s="8"/>
      <c r="D23991" s="8"/>
      <c r="E23991" s="8"/>
      <c r="F23991" s="9"/>
    </row>
    <row r="23992" spans="1:6" x14ac:dyDescent="0.3">
      <c r="A23992" s="6"/>
      <c r="B23992" s="6"/>
      <c r="C23992" s="6"/>
      <c r="D23992" s="6"/>
      <c r="E23992" s="6"/>
      <c r="F23992" s="7"/>
    </row>
    <row r="23993" spans="1:6" x14ac:dyDescent="0.3">
      <c r="A23993" s="8"/>
      <c r="B23993" s="8"/>
      <c r="C23993" s="8"/>
      <c r="D23993" s="8"/>
      <c r="E23993" s="8"/>
      <c r="F23993" s="9"/>
    </row>
    <row r="23994" spans="1:6" x14ac:dyDescent="0.3">
      <c r="A23994" s="6"/>
      <c r="B23994" s="6"/>
      <c r="C23994" s="6"/>
      <c r="D23994" s="6"/>
      <c r="E23994" s="6"/>
      <c r="F23994" s="7"/>
    </row>
    <row r="23995" spans="1:6" x14ac:dyDescent="0.3">
      <c r="A23995" s="8"/>
      <c r="B23995" s="8"/>
      <c r="C23995" s="8"/>
      <c r="D23995" s="8"/>
      <c r="E23995" s="8"/>
      <c r="F23995" s="9"/>
    </row>
    <row r="23996" spans="1:6" x14ac:dyDescent="0.3">
      <c r="A23996" s="6"/>
      <c r="B23996" s="6"/>
      <c r="C23996" s="6"/>
      <c r="D23996" s="6"/>
      <c r="E23996" s="6"/>
      <c r="F23996" s="7"/>
    </row>
    <row r="23997" spans="1:6" x14ac:dyDescent="0.3">
      <c r="A23997" s="8"/>
      <c r="B23997" s="8"/>
      <c r="C23997" s="8"/>
      <c r="D23997" s="8"/>
      <c r="E23997" s="8"/>
      <c r="F23997" s="9"/>
    </row>
    <row r="23998" spans="1:6" x14ac:dyDescent="0.3">
      <c r="A23998" s="6"/>
      <c r="B23998" s="6"/>
      <c r="C23998" s="6"/>
      <c r="D23998" s="6"/>
      <c r="E23998" s="6"/>
      <c r="F23998" s="7"/>
    </row>
    <row r="23999" spans="1:6" x14ac:dyDescent="0.3">
      <c r="A23999" s="8"/>
      <c r="B23999" s="8"/>
      <c r="C23999" s="8"/>
      <c r="D23999" s="8"/>
      <c r="E23999" s="8"/>
      <c r="F23999" s="9"/>
    </row>
    <row r="24000" spans="1:6" x14ac:dyDescent="0.3">
      <c r="A24000" s="6"/>
      <c r="B24000" s="6"/>
      <c r="C24000" s="6"/>
      <c r="D24000" s="6"/>
      <c r="E24000" s="6"/>
      <c r="F24000" s="7"/>
    </row>
    <row r="24001" spans="1:6" x14ac:dyDescent="0.3">
      <c r="A24001" s="8"/>
      <c r="B24001" s="8"/>
      <c r="C24001" s="8"/>
      <c r="D24001" s="8"/>
      <c r="E24001" s="8"/>
      <c r="F24001" s="9"/>
    </row>
    <row r="24002" spans="1:6" x14ac:dyDescent="0.3">
      <c r="A24002" s="6"/>
      <c r="B24002" s="6"/>
      <c r="C24002" s="6"/>
      <c r="D24002" s="6"/>
      <c r="E24002" s="6"/>
      <c r="F24002" s="7"/>
    </row>
    <row r="24003" spans="1:6" x14ac:dyDescent="0.3">
      <c r="A24003" s="8"/>
      <c r="B24003" s="8"/>
      <c r="C24003" s="8"/>
      <c r="D24003" s="8"/>
      <c r="E24003" s="8"/>
      <c r="F24003" s="9"/>
    </row>
    <row r="24004" spans="1:6" x14ac:dyDescent="0.3">
      <c r="A24004" s="6"/>
      <c r="B24004" s="6"/>
      <c r="C24004" s="6"/>
      <c r="D24004" s="6"/>
      <c r="E24004" s="6"/>
      <c r="F24004" s="7"/>
    </row>
    <row r="24005" spans="1:6" x14ac:dyDescent="0.3">
      <c r="A24005" s="8"/>
      <c r="B24005" s="8"/>
      <c r="C24005" s="8"/>
      <c r="D24005" s="8"/>
      <c r="E24005" s="8"/>
      <c r="F24005" s="9"/>
    </row>
    <row r="24006" spans="1:6" x14ac:dyDescent="0.3">
      <c r="A24006" s="6"/>
      <c r="B24006" s="6"/>
      <c r="C24006" s="6"/>
      <c r="D24006" s="6"/>
      <c r="E24006" s="6"/>
      <c r="F24006" s="7"/>
    </row>
    <row r="24007" spans="1:6" x14ac:dyDescent="0.3">
      <c r="A24007" s="8"/>
      <c r="B24007" s="8"/>
      <c r="C24007" s="8"/>
      <c r="D24007" s="8"/>
      <c r="E24007" s="8"/>
      <c r="F24007" s="9"/>
    </row>
    <row r="24008" spans="1:6" x14ac:dyDescent="0.3">
      <c r="A24008" s="6"/>
      <c r="B24008" s="6"/>
      <c r="C24008" s="6"/>
      <c r="D24008" s="6"/>
      <c r="E24008" s="6"/>
      <c r="F24008" s="7"/>
    </row>
    <row r="24009" spans="1:6" x14ac:dyDescent="0.3">
      <c r="A24009" s="8"/>
      <c r="B24009" s="8"/>
      <c r="C24009" s="8"/>
      <c r="D24009" s="8"/>
      <c r="E24009" s="8"/>
      <c r="F24009" s="9"/>
    </row>
    <row r="24010" spans="1:6" x14ac:dyDescent="0.3">
      <c r="A24010" s="6"/>
      <c r="B24010" s="6"/>
      <c r="C24010" s="6"/>
      <c r="D24010" s="6"/>
      <c r="E24010" s="6"/>
      <c r="F24010" s="7"/>
    </row>
    <row r="24011" spans="1:6" x14ac:dyDescent="0.3">
      <c r="A24011" s="8"/>
      <c r="B24011" s="8"/>
      <c r="C24011" s="8"/>
      <c r="D24011" s="8"/>
      <c r="E24011" s="8"/>
      <c r="F24011" s="9"/>
    </row>
    <row r="24012" spans="1:6" x14ac:dyDescent="0.3">
      <c r="A24012" s="6"/>
      <c r="B24012" s="6"/>
      <c r="C24012" s="6"/>
      <c r="D24012" s="6"/>
      <c r="E24012" s="6"/>
      <c r="F24012" s="7"/>
    </row>
    <row r="24013" spans="1:6" x14ac:dyDescent="0.3">
      <c r="A24013" s="8"/>
      <c r="B24013" s="8"/>
      <c r="C24013" s="8"/>
      <c r="D24013" s="8"/>
      <c r="E24013" s="8"/>
      <c r="F24013" s="9"/>
    </row>
    <row r="24014" spans="1:6" x14ac:dyDescent="0.3">
      <c r="A24014" s="6"/>
      <c r="B24014" s="6"/>
      <c r="C24014" s="6"/>
      <c r="D24014" s="6"/>
      <c r="E24014" s="6"/>
      <c r="F24014" s="7"/>
    </row>
    <row r="24015" spans="1:6" x14ac:dyDescent="0.3">
      <c r="A24015" s="8"/>
      <c r="B24015" s="8"/>
      <c r="C24015" s="8"/>
      <c r="D24015" s="8"/>
      <c r="E24015" s="8"/>
      <c r="F24015" s="9"/>
    </row>
    <row r="24016" spans="1:6" x14ac:dyDescent="0.3">
      <c r="A24016" s="6"/>
      <c r="B24016" s="6"/>
      <c r="C24016" s="6"/>
      <c r="D24016" s="6"/>
      <c r="E24016" s="6"/>
      <c r="F24016" s="7"/>
    </row>
    <row r="24017" spans="1:6" x14ac:dyDescent="0.3">
      <c r="A24017" s="8"/>
      <c r="B24017" s="8"/>
      <c r="C24017" s="8"/>
      <c r="D24017" s="8"/>
      <c r="E24017" s="8"/>
      <c r="F24017" s="9"/>
    </row>
    <row r="24018" spans="1:6" x14ac:dyDescent="0.3">
      <c r="A24018" s="6"/>
      <c r="B24018" s="6"/>
      <c r="C24018" s="6"/>
      <c r="D24018" s="6"/>
      <c r="E24018" s="6"/>
      <c r="F24018" s="7"/>
    </row>
    <row r="24019" spans="1:6" x14ac:dyDescent="0.3">
      <c r="A24019" s="8"/>
      <c r="B24019" s="8"/>
      <c r="C24019" s="8"/>
      <c r="D24019" s="8"/>
      <c r="E24019" s="8"/>
      <c r="F24019" s="9"/>
    </row>
    <row r="24020" spans="1:6" x14ac:dyDescent="0.3">
      <c r="A24020" s="6"/>
      <c r="B24020" s="6"/>
      <c r="C24020" s="6"/>
      <c r="D24020" s="6"/>
      <c r="E24020" s="6"/>
      <c r="F24020" s="7"/>
    </row>
    <row r="24021" spans="1:6" x14ac:dyDescent="0.3">
      <c r="A24021" s="8"/>
      <c r="B24021" s="8"/>
      <c r="C24021" s="8"/>
      <c r="D24021" s="8"/>
      <c r="E24021" s="8"/>
      <c r="F24021" s="9"/>
    </row>
    <row r="24022" spans="1:6" x14ac:dyDescent="0.3">
      <c r="A24022" s="6"/>
      <c r="B24022" s="6"/>
      <c r="C24022" s="6"/>
      <c r="D24022" s="6"/>
      <c r="E24022" s="6"/>
      <c r="F24022" s="7"/>
    </row>
    <row r="24023" spans="1:6" x14ac:dyDescent="0.3">
      <c r="A24023" s="8"/>
      <c r="B24023" s="8"/>
      <c r="C24023" s="8"/>
      <c r="D24023" s="8"/>
      <c r="E24023" s="8"/>
      <c r="F24023" s="9"/>
    </row>
    <row r="24024" spans="1:6" x14ac:dyDescent="0.3">
      <c r="A24024" s="6"/>
      <c r="B24024" s="6"/>
      <c r="C24024" s="6"/>
      <c r="D24024" s="6"/>
      <c r="E24024" s="6"/>
      <c r="F24024" s="7"/>
    </row>
    <row r="24025" spans="1:6" x14ac:dyDescent="0.3">
      <c r="A24025" s="8"/>
      <c r="B24025" s="8"/>
      <c r="C24025" s="8"/>
      <c r="D24025" s="8"/>
      <c r="E24025" s="8"/>
      <c r="F24025" s="9"/>
    </row>
    <row r="24026" spans="1:6" x14ac:dyDescent="0.3">
      <c r="A24026" s="6"/>
      <c r="B24026" s="6"/>
      <c r="C24026" s="6"/>
      <c r="D24026" s="6"/>
      <c r="E24026" s="6"/>
      <c r="F24026" s="7"/>
    </row>
    <row r="24027" spans="1:6" x14ac:dyDescent="0.3">
      <c r="A24027" s="8"/>
      <c r="B24027" s="8"/>
      <c r="C24027" s="8"/>
      <c r="D24027" s="8"/>
      <c r="E24027" s="8"/>
      <c r="F24027" s="9"/>
    </row>
    <row r="24028" spans="1:6" x14ac:dyDescent="0.3">
      <c r="A24028" s="6"/>
      <c r="B24028" s="6"/>
      <c r="C24028" s="6"/>
      <c r="D24028" s="6"/>
      <c r="E24028" s="6"/>
      <c r="F24028" s="7"/>
    </row>
    <row r="24029" spans="1:6" x14ac:dyDescent="0.3">
      <c r="A24029" s="8"/>
      <c r="B24029" s="8"/>
      <c r="C24029" s="8"/>
      <c r="D24029" s="8"/>
      <c r="E24029" s="8"/>
      <c r="F24029" s="9"/>
    </row>
    <row r="24030" spans="1:6" x14ac:dyDescent="0.3">
      <c r="A24030" s="6"/>
      <c r="B24030" s="6"/>
      <c r="C24030" s="6"/>
      <c r="D24030" s="6"/>
      <c r="E24030" s="6"/>
      <c r="F24030" s="7"/>
    </row>
    <row r="24031" spans="1:6" x14ac:dyDescent="0.3">
      <c r="A24031" s="8"/>
      <c r="B24031" s="8"/>
      <c r="C24031" s="8"/>
      <c r="D24031" s="8"/>
      <c r="E24031" s="8"/>
      <c r="F24031" s="9"/>
    </row>
    <row r="24032" spans="1:6" x14ac:dyDescent="0.3">
      <c r="A24032" s="6"/>
      <c r="B24032" s="6"/>
      <c r="C24032" s="6"/>
      <c r="D24032" s="6"/>
      <c r="E24032" s="6"/>
      <c r="F24032" s="7"/>
    </row>
    <row r="24033" spans="1:6" x14ac:dyDescent="0.3">
      <c r="A24033" s="8"/>
      <c r="B24033" s="8"/>
      <c r="C24033" s="8"/>
      <c r="D24033" s="8"/>
      <c r="E24033" s="8"/>
      <c r="F24033" s="9"/>
    </row>
    <row r="24034" spans="1:6" x14ac:dyDescent="0.3">
      <c r="A24034" s="6"/>
      <c r="B24034" s="6"/>
      <c r="C24034" s="6"/>
      <c r="D24034" s="6"/>
      <c r="E24034" s="6"/>
      <c r="F24034" s="7"/>
    </row>
    <row r="24035" spans="1:6" x14ac:dyDescent="0.3">
      <c r="A24035" s="8"/>
      <c r="B24035" s="8"/>
      <c r="C24035" s="8"/>
      <c r="D24035" s="8"/>
      <c r="E24035" s="8"/>
      <c r="F24035" s="9"/>
    </row>
    <row r="24036" spans="1:6" x14ac:dyDescent="0.3">
      <c r="A24036" s="6"/>
      <c r="B24036" s="6"/>
      <c r="C24036" s="6"/>
      <c r="D24036" s="6"/>
      <c r="E24036" s="6"/>
      <c r="F24036" s="7"/>
    </row>
    <row r="24037" spans="1:6" x14ac:dyDescent="0.3">
      <c r="A24037" s="8"/>
      <c r="B24037" s="8"/>
      <c r="C24037" s="8"/>
      <c r="D24037" s="8"/>
      <c r="E24037" s="8"/>
      <c r="F24037" s="9"/>
    </row>
    <row r="24038" spans="1:6" x14ac:dyDescent="0.3">
      <c r="A24038" s="6"/>
      <c r="B24038" s="6"/>
      <c r="C24038" s="6"/>
      <c r="D24038" s="6"/>
      <c r="E24038" s="6"/>
      <c r="F24038" s="7"/>
    </row>
    <row r="24039" spans="1:6" x14ac:dyDescent="0.3">
      <c r="A24039" s="8"/>
      <c r="B24039" s="8"/>
      <c r="C24039" s="8"/>
      <c r="D24039" s="8"/>
      <c r="E24039" s="8"/>
      <c r="F24039" s="9"/>
    </row>
    <row r="24040" spans="1:6" x14ac:dyDescent="0.3">
      <c r="A24040" s="6"/>
      <c r="B24040" s="6"/>
      <c r="C24040" s="6"/>
      <c r="D24040" s="6"/>
      <c r="E24040" s="6"/>
      <c r="F24040" s="7"/>
    </row>
    <row r="24041" spans="1:6" x14ac:dyDescent="0.3">
      <c r="A24041" s="8"/>
      <c r="B24041" s="8"/>
      <c r="C24041" s="8"/>
      <c r="D24041" s="8"/>
      <c r="E24041" s="8"/>
      <c r="F24041" s="9"/>
    </row>
    <row r="24042" spans="1:6" x14ac:dyDescent="0.3">
      <c r="A24042" s="6"/>
      <c r="B24042" s="6"/>
      <c r="C24042" s="6"/>
      <c r="D24042" s="6"/>
      <c r="E24042" s="6"/>
      <c r="F24042" s="7"/>
    </row>
    <row r="24043" spans="1:6" x14ac:dyDescent="0.3">
      <c r="A24043" s="8"/>
      <c r="B24043" s="8"/>
      <c r="C24043" s="8"/>
      <c r="D24043" s="8"/>
      <c r="E24043" s="8"/>
      <c r="F24043" s="9"/>
    </row>
    <row r="24044" spans="1:6" x14ac:dyDescent="0.3">
      <c r="A24044" s="6"/>
      <c r="B24044" s="6"/>
      <c r="C24044" s="6"/>
      <c r="D24044" s="6"/>
      <c r="E24044" s="6"/>
      <c r="F24044" s="7"/>
    </row>
    <row r="24045" spans="1:6" x14ac:dyDescent="0.3">
      <c r="A24045" s="8"/>
      <c r="B24045" s="8"/>
      <c r="C24045" s="8"/>
      <c r="D24045" s="8"/>
      <c r="E24045" s="8"/>
      <c r="F24045" s="9"/>
    </row>
    <row r="24046" spans="1:6" x14ac:dyDescent="0.3">
      <c r="A24046" s="6"/>
      <c r="B24046" s="6"/>
      <c r="C24046" s="6"/>
      <c r="D24046" s="6"/>
      <c r="E24046" s="6"/>
      <c r="F24046" s="7"/>
    </row>
    <row r="24047" spans="1:6" x14ac:dyDescent="0.3">
      <c r="A24047" s="8"/>
      <c r="B24047" s="8"/>
      <c r="C24047" s="8"/>
      <c r="D24047" s="8"/>
      <c r="E24047" s="8"/>
      <c r="F24047" s="9"/>
    </row>
    <row r="24048" spans="1:6" x14ac:dyDescent="0.3">
      <c r="A24048" s="6"/>
      <c r="B24048" s="6"/>
      <c r="C24048" s="6"/>
      <c r="D24048" s="6"/>
      <c r="E24048" s="6"/>
      <c r="F24048" s="7"/>
    </row>
    <row r="24049" spans="1:6" x14ac:dyDescent="0.3">
      <c r="A24049" s="8"/>
      <c r="B24049" s="8"/>
      <c r="C24049" s="8"/>
      <c r="D24049" s="8"/>
      <c r="E24049" s="8"/>
      <c r="F24049" s="9"/>
    </row>
    <row r="24050" spans="1:6" x14ac:dyDescent="0.3">
      <c r="A24050" s="6"/>
      <c r="B24050" s="6"/>
      <c r="C24050" s="6"/>
      <c r="D24050" s="6"/>
      <c r="E24050" s="6"/>
      <c r="F24050" s="7"/>
    </row>
    <row r="24051" spans="1:6" x14ac:dyDescent="0.3">
      <c r="A24051" s="8"/>
      <c r="B24051" s="8"/>
      <c r="C24051" s="8"/>
      <c r="D24051" s="8"/>
      <c r="E24051" s="8"/>
      <c r="F24051" s="9"/>
    </row>
    <row r="24052" spans="1:6" x14ac:dyDescent="0.3">
      <c r="A24052" s="6"/>
      <c r="B24052" s="6"/>
      <c r="C24052" s="6"/>
      <c r="D24052" s="6"/>
      <c r="E24052" s="6"/>
      <c r="F24052" s="7"/>
    </row>
    <row r="24053" spans="1:6" x14ac:dyDescent="0.3">
      <c r="A24053" s="8"/>
      <c r="B24053" s="8"/>
      <c r="C24053" s="8"/>
      <c r="D24053" s="8"/>
      <c r="E24053" s="8"/>
      <c r="F24053" s="9"/>
    </row>
    <row r="24054" spans="1:6" x14ac:dyDescent="0.3">
      <c r="A24054" s="6"/>
      <c r="B24054" s="6"/>
      <c r="C24054" s="6"/>
      <c r="D24054" s="6"/>
      <c r="E24054" s="6"/>
      <c r="F24054" s="7"/>
    </row>
    <row r="24055" spans="1:6" x14ac:dyDescent="0.3">
      <c r="A24055" s="8"/>
      <c r="B24055" s="8"/>
      <c r="C24055" s="8"/>
      <c r="D24055" s="8"/>
      <c r="E24055" s="8"/>
      <c r="F24055" s="9"/>
    </row>
    <row r="24056" spans="1:6" x14ac:dyDescent="0.3">
      <c r="A24056" s="6"/>
      <c r="B24056" s="6"/>
      <c r="C24056" s="6"/>
      <c r="D24056" s="6"/>
      <c r="E24056" s="6"/>
      <c r="F24056" s="7"/>
    </row>
    <row r="24057" spans="1:6" x14ac:dyDescent="0.3">
      <c r="A24057" s="8"/>
      <c r="B24057" s="8"/>
      <c r="C24057" s="8"/>
      <c r="D24057" s="8"/>
      <c r="E24057" s="8"/>
      <c r="F24057" s="9"/>
    </row>
    <row r="24058" spans="1:6" x14ac:dyDescent="0.3">
      <c r="A24058" s="6"/>
      <c r="B24058" s="6"/>
      <c r="C24058" s="6"/>
      <c r="D24058" s="6"/>
      <c r="E24058" s="6"/>
      <c r="F24058" s="7"/>
    </row>
    <row r="24059" spans="1:6" x14ac:dyDescent="0.3">
      <c r="A24059" s="8"/>
      <c r="B24059" s="8"/>
      <c r="C24059" s="8"/>
      <c r="D24059" s="8"/>
      <c r="E24059" s="8"/>
      <c r="F24059" s="9"/>
    </row>
    <row r="24060" spans="1:6" x14ac:dyDescent="0.3">
      <c r="A24060" s="6"/>
      <c r="B24060" s="6"/>
      <c r="C24060" s="6"/>
      <c r="D24060" s="6"/>
      <c r="E24060" s="6"/>
      <c r="F24060" s="7"/>
    </row>
    <row r="24061" spans="1:6" x14ac:dyDescent="0.3">
      <c r="A24061" s="8"/>
      <c r="B24061" s="8"/>
      <c r="C24061" s="8"/>
      <c r="D24061" s="8"/>
      <c r="E24061" s="8"/>
      <c r="F24061" s="9"/>
    </row>
    <row r="24062" spans="1:6" x14ac:dyDescent="0.3">
      <c r="A24062" s="6"/>
      <c r="B24062" s="6"/>
      <c r="C24062" s="6"/>
      <c r="D24062" s="6"/>
      <c r="E24062" s="6"/>
      <c r="F24062" s="7"/>
    </row>
    <row r="24063" spans="1:6" x14ac:dyDescent="0.3">
      <c r="A24063" s="8"/>
      <c r="B24063" s="8"/>
      <c r="C24063" s="8"/>
      <c r="D24063" s="8"/>
      <c r="E24063" s="8"/>
      <c r="F24063" s="9"/>
    </row>
    <row r="24064" spans="1:6" x14ac:dyDescent="0.3">
      <c r="A24064" s="6"/>
      <c r="B24064" s="6"/>
      <c r="C24064" s="6"/>
      <c r="D24064" s="6"/>
      <c r="E24064" s="6"/>
      <c r="F24064" s="7"/>
    </row>
    <row r="24065" spans="1:6" x14ac:dyDescent="0.3">
      <c r="A24065" s="8"/>
      <c r="B24065" s="8"/>
      <c r="C24065" s="8"/>
      <c r="D24065" s="8"/>
      <c r="E24065" s="8"/>
      <c r="F24065" s="9"/>
    </row>
    <row r="24066" spans="1:6" x14ac:dyDescent="0.3">
      <c r="A24066" s="6"/>
      <c r="B24066" s="6"/>
      <c r="C24066" s="6"/>
      <c r="D24066" s="6"/>
      <c r="E24066" s="6"/>
      <c r="F24066" s="7"/>
    </row>
    <row r="24067" spans="1:6" x14ac:dyDescent="0.3">
      <c r="A24067" s="8"/>
      <c r="B24067" s="8"/>
      <c r="C24067" s="8"/>
      <c r="D24067" s="8"/>
      <c r="E24067" s="8"/>
      <c r="F24067" s="9"/>
    </row>
    <row r="24068" spans="1:6" x14ac:dyDescent="0.3">
      <c r="A24068" s="6"/>
      <c r="B24068" s="6"/>
      <c r="C24068" s="6"/>
      <c r="D24068" s="6"/>
      <c r="E24068" s="6"/>
      <c r="F24068" s="7"/>
    </row>
    <row r="24069" spans="1:6" x14ac:dyDescent="0.3">
      <c r="A24069" s="8"/>
      <c r="B24069" s="8"/>
      <c r="C24069" s="8"/>
      <c r="D24069" s="8"/>
      <c r="E24069" s="8"/>
      <c r="F24069" s="9"/>
    </row>
    <row r="24070" spans="1:6" x14ac:dyDescent="0.3">
      <c r="A24070" s="6"/>
      <c r="B24070" s="6"/>
      <c r="C24070" s="6"/>
      <c r="D24070" s="6"/>
      <c r="E24070" s="6"/>
      <c r="F24070" s="7"/>
    </row>
    <row r="24071" spans="1:6" x14ac:dyDescent="0.3">
      <c r="A24071" s="8"/>
      <c r="B24071" s="8"/>
      <c r="C24071" s="8"/>
      <c r="D24071" s="8"/>
      <c r="E24071" s="8"/>
      <c r="F24071" s="9"/>
    </row>
    <row r="24072" spans="1:6" x14ac:dyDescent="0.3">
      <c r="A24072" s="6"/>
      <c r="B24072" s="6"/>
      <c r="C24072" s="6"/>
      <c r="D24072" s="6"/>
      <c r="E24072" s="6"/>
      <c r="F24072" s="7"/>
    </row>
    <row r="24073" spans="1:6" x14ac:dyDescent="0.3">
      <c r="A24073" s="8"/>
      <c r="B24073" s="8"/>
      <c r="C24073" s="8"/>
      <c r="D24073" s="8"/>
      <c r="E24073" s="8"/>
      <c r="F24073" s="9"/>
    </row>
    <row r="24074" spans="1:6" x14ac:dyDescent="0.3">
      <c r="A24074" s="6"/>
      <c r="B24074" s="6"/>
      <c r="C24074" s="6"/>
      <c r="D24074" s="6"/>
      <c r="E24074" s="6"/>
      <c r="F24074" s="7"/>
    </row>
    <row r="24075" spans="1:6" x14ac:dyDescent="0.3">
      <c r="A24075" s="8"/>
      <c r="B24075" s="8"/>
      <c r="C24075" s="8"/>
      <c r="D24075" s="8"/>
      <c r="E24075" s="8"/>
      <c r="F24075" s="9"/>
    </row>
    <row r="24076" spans="1:6" x14ac:dyDescent="0.3">
      <c r="A24076" s="6"/>
      <c r="B24076" s="6"/>
      <c r="C24076" s="6"/>
      <c r="D24076" s="6"/>
      <c r="E24076" s="6"/>
      <c r="F24076" s="7"/>
    </row>
    <row r="24077" spans="1:6" x14ac:dyDescent="0.3">
      <c r="A24077" s="8"/>
      <c r="B24077" s="8"/>
      <c r="C24077" s="8"/>
      <c r="D24077" s="8"/>
      <c r="E24077" s="8"/>
      <c r="F24077" s="9"/>
    </row>
    <row r="24078" spans="1:6" x14ac:dyDescent="0.3">
      <c r="A24078" s="6"/>
      <c r="B24078" s="6"/>
      <c r="C24078" s="6"/>
      <c r="D24078" s="6"/>
      <c r="E24078" s="6"/>
      <c r="F24078" s="7"/>
    </row>
    <row r="24079" spans="1:6" x14ac:dyDescent="0.3">
      <c r="A24079" s="8"/>
      <c r="B24079" s="8"/>
      <c r="C24079" s="8"/>
      <c r="D24079" s="8"/>
      <c r="E24079" s="8"/>
      <c r="F24079" s="9"/>
    </row>
    <row r="24080" spans="1:6" x14ac:dyDescent="0.3">
      <c r="A24080" s="6"/>
      <c r="B24080" s="6"/>
      <c r="C24080" s="6"/>
      <c r="D24080" s="6"/>
      <c r="E24080" s="6"/>
      <c r="F24080" s="7"/>
    </row>
    <row r="24081" spans="1:6" x14ac:dyDescent="0.3">
      <c r="A24081" s="8"/>
      <c r="B24081" s="8"/>
      <c r="C24081" s="8"/>
      <c r="D24081" s="8"/>
      <c r="E24081" s="8"/>
      <c r="F24081" s="9"/>
    </row>
    <row r="24082" spans="1:6" x14ac:dyDescent="0.3">
      <c r="A24082" s="6"/>
      <c r="B24082" s="6"/>
      <c r="C24082" s="6"/>
      <c r="D24082" s="6"/>
      <c r="E24082" s="6"/>
      <c r="F24082" s="7"/>
    </row>
    <row r="24083" spans="1:6" x14ac:dyDescent="0.3">
      <c r="A24083" s="8"/>
      <c r="B24083" s="8"/>
      <c r="C24083" s="8"/>
      <c r="D24083" s="8"/>
      <c r="E24083" s="8"/>
      <c r="F24083" s="9"/>
    </row>
    <row r="24084" spans="1:6" x14ac:dyDescent="0.3">
      <c r="A24084" s="6"/>
      <c r="B24084" s="6"/>
      <c r="C24084" s="6"/>
      <c r="D24084" s="6"/>
      <c r="E24084" s="6"/>
      <c r="F24084" s="7"/>
    </row>
    <row r="24085" spans="1:6" x14ac:dyDescent="0.3">
      <c r="A24085" s="8"/>
      <c r="B24085" s="8"/>
      <c r="C24085" s="8"/>
      <c r="D24085" s="8"/>
      <c r="E24085" s="8"/>
      <c r="F24085" s="9"/>
    </row>
    <row r="24086" spans="1:6" x14ac:dyDescent="0.3">
      <c r="A24086" s="6"/>
      <c r="B24086" s="6"/>
      <c r="C24086" s="6"/>
      <c r="D24086" s="6"/>
      <c r="E24086" s="6"/>
      <c r="F24086" s="7"/>
    </row>
    <row r="24087" spans="1:6" x14ac:dyDescent="0.3">
      <c r="A24087" s="8"/>
      <c r="B24087" s="8"/>
      <c r="C24087" s="8"/>
      <c r="D24087" s="8"/>
      <c r="E24087" s="8"/>
      <c r="F24087" s="9"/>
    </row>
    <row r="24088" spans="1:6" x14ac:dyDescent="0.3">
      <c r="A24088" s="6"/>
      <c r="B24088" s="6"/>
      <c r="C24088" s="6"/>
      <c r="D24088" s="6"/>
      <c r="E24088" s="6"/>
      <c r="F24088" s="7"/>
    </row>
    <row r="24089" spans="1:6" x14ac:dyDescent="0.3">
      <c r="A24089" s="8"/>
      <c r="B24089" s="8"/>
      <c r="C24089" s="8"/>
      <c r="D24089" s="8"/>
      <c r="E24089" s="8"/>
      <c r="F24089" s="9"/>
    </row>
    <row r="24090" spans="1:6" x14ac:dyDescent="0.3">
      <c r="A24090" s="6"/>
      <c r="B24090" s="6"/>
      <c r="C24090" s="6"/>
      <c r="D24090" s="6"/>
      <c r="E24090" s="6"/>
      <c r="F24090" s="7"/>
    </row>
    <row r="24091" spans="1:6" x14ac:dyDescent="0.3">
      <c r="A24091" s="8"/>
      <c r="B24091" s="8"/>
      <c r="C24091" s="8"/>
      <c r="D24091" s="8"/>
      <c r="E24091" s="8"/>
      <c r="F24091" s="9"/>
    </row>
    <row r="24092" spans="1:6" x14ac:dyDescent="0.3">
      <c r="A24092" s="6"/>
      <c r="B24092" s="6"/>
      <c r="C24092" s="6"/>
      <c r="D24092" s="6"/>
      <c r="E24092" s="6"/>
      <c r="F24092" s="7"/>
    </row>
    <row r="24093" spans="1:6" x14ac:dyDescent="0.3">
      <c r="A24093" s="8"/>
      <c r="B24093" s="8"/>
      <c r="C24093" s="8"/>
      <c r="D24093" s="8"/>
      <c r="E24093" s="8"/>
      <c r="F24093" s="9"/>
    </row>
    <row r="24094" spans="1:6" x14ac:dyDescent="0.3">
      <c r="A24094" s="6"/>
      <c r="B24094" s="6"/>
      <c r="C24094" s="6"/>
      <c r="D24094" s="6"/>
      <c r="E24094" s="6"/>
      <c r="F24094" s="7"/>
    </row>
    <row r="24095" spans="1:6" x14ac:dyDescent="0.3">
      <c r="A24095" s="8"/>
      <c r="B24095" s="8"/>
      <c r="C24095" s="8"/>
      <c r="D24095" s="8"/>
      <c r="E24095" s="8"/>
      <c r="F24095" s="9"/>
    </row>
    <row r="24096" spans="1:6" x14ac:dyDescent="0.3">
      <c r="A24096" s="6"/>
      <c r="B24096" s="6"/>
      <c r="C24096" s="6"/>
      <c r="D24096" s="6"/>
      <c r="E24096" s="6"/>
      <c r="F24096" s="7"/>
    </row>
    <row r="24097" spans="1:6" x14ac:dyDescent="0.3">
      <c r="A24097" s="8"/>
      <c r="B24097" s="8"/>
      <c r="C24097" s="8"/>
      <c r="D24097" s="8"/>
      <c r="E24097" s="8"/>
      <c r="F24097" s="9"/>
    </row>
    <row r="24098" spans="1:6" x14ac:dyDescent="0.3">
      <c r="A24098" s="6"/>
      <c r="B24098" s="6"/>
      <c r="C24098" s="6"/>
      <c r="D24098" s="6"/>
      <c r="E24098" s="6"/>
      <c r="F24098" s="7"/>
    </row>
    <row r="24099" spans="1:6" x14ac:dyDescent="0.3">
      <c r="A24099" s="8"/>
      <c r="B24099" s="8"/>
      <c r="C24099" s="8"/>
      <c r="D24099" s="8"/>
      <c r="E24099" s="8"/>
      <c r="F24099" s="9"/>
    </row>
    <row r="24100" spans="1:6" x14ac:dyDescent="0.3">
      <c r="A24100" s="6"/>
      <c r="B24100" s="6"/>
      <c r="C24100" s="6"/>
      <c r="D24100" s="6"/>
      <c r="E24100" s="6"/>
      <c r="F24100" s="7"/>
    </row>
    <row r="24101" spans="1:6" x14ac:dyDescent="0.3">
      <c r="A24101" s="8"/>
      <c r="B24101" s="8"/>
      <c r="C24101" s="8"/>
      <c r="D24101" s="8"/>
      <c r="E24101" s="8"/>
      <c r="F24101" s="9"/>
    </row>
    <row r="24102" spans="1:6" x14ac:dyDescent="0.3">
      <c r="A24102" s="6"/>
      <c r="B24102" s="6"/>
      <c r="C24102" s="6"/>
      <c r="D24102" s="6"/>
      <c r="E24102" s="6"/>
      <c r="F24102" s="7"/>
    </row>
    <row r="24103" spans="1:6" x14ac:dyDescent="0.3">
      <c r="A24103" s="8"/>
      <c r="B24103" s="8"/>
      <c r="C24103" s="8"/>
      <c r="D24103" s="8"/>
      <c r="E24103" s="8"/>
      <c r="F24103" s="9"/>
    </row>
    <row r="24104" spans="1:6" x14ac:dyDescent="0.3">
      <c r="A24104" s="6"/>
      <c r="B24104" s="6"/>
      <c r="C24104" s="6"/>
      <c r="D24104" s="6"/>
      <c r="E24104" s="6"/>
      <c r="F24104" s="7"/>
    </row>
    <row r="24105" spans="1:6" x14ac:dyDescent="0.3">
      <c r="A24105" s="8"/>
      <c r="B24105" s="8"/>
      <c r="C24105" s="8"/>
      <c r="D24105" s="8"/>
      <c r="E24105" s="8"/>
      <c r="F24105" s="9"/>
    </row>
    <row r="24106" spans="1:6" x14ac:dyDescent="0.3">
      <c r="A24106" s="6"/>
      <c r="B24106" s="6"/>
      <c r="C24106" s="6"/>
      <c r="D24106" s="6"/>
      <c r="E24106" s="6"/>
      <c r="F24106" s="7"/>
    </row>
    <row r="24107" spans="1:6" x14ac:dyDescent="0.3">
      <c r="A24107" s="8"/>
      <c r="B24107" s="8"/>
      <c r="C24107" s="8"/>
      <c r="D24107" s="8"/>
      <c r="E24107" s="8"/>
      <c r="F24107" s="9"/>
    </row>
    <row r="24108" spans="1:6" x14ac:dyDescent="0.3">
      <c r="A24108" s="6"/>
      <c r="B24108" s="6"/>
      <c r="C24108" s="6"/>
      <c r="D24108" s="6"/>
      <c r="E24108" s="6"/>
      <c r="F24108" s="7"/>
    </row>
    <row r="24109" spans="1:6" x14ac:dyDescent="0.3">
      <c r="A24109" s="8"/>
      <c r="B24109" s="8"/>
      <c r="C24109" s="8"/>
      <c r="D24109" s="8"/>
      <c r="E24109" s="8"/>
      <c r="F24109" s="9"/>
    </row>
    <row r="24110" spans="1:6" x14ac:dyDescent="0.3">
      <c r="A24110" s="6"/>
      <c r="B24110" s="6"/>
      <c r="C24110" s="6"/>
      <c r="D24110" s="6"/>
      <c r="E24110" s="6"/>
      <c r="F24110" s="7"/>
    </row>
    <row r="24111" spans="1:6" x14ac:dyDescent="0.3">
      <c r="A24111" s="8"/>
      <c r="B24111" s="8"/>
      <c r="C24111" s="8"/>
      <c r="D24111" s="8"/>
      <c r="E24111" s="8"/>
      <c r="F24111" s="9"/>
    </row>
    <row r="24112" spans="1:6" x14ac:dyDescent="0.3">
      <c r="A24112" s="6"/>
      <c r="B24112" s="6"/>
      <c r="C24112" s="6"/>
      <c r="D24112" s="6"/>
      <c r="E24112" s="6"/>
      <c r="F24112" s="7"/>
    </row>
    <row r="24113" spans="1:6" x14ac:dyDescent="0.3">
      <c r="A24113" s="8"/>
      <c r="B24113" s="8"/>
      <c r="C24113" s="8"/>
      <c r="D24113" s="8"/>
      <c r="E24113" s="8"/>
      <c r="F24113" s="9"/>
    </row>
    <row r="24114" spans="1:6" x14ac:dyDescent="0.3">
      <c r="A24114" s="6"/>
      <c r="B24114" s="6"/>
      <c r="C24114" s="6"/>
      <c r="D24114" s="6"/>
      <c r="E24114" s="6"/>
      <c r="F24114" s="7"/>
    </row>
    <row r="24115" spans="1:6" x14ac:dyDescent="0.3">
      <c r="A24115" s="8"/>
      <c r="B24115" s="8"/>
      <c r="C24115" s="8"/>
      <c r="D24115" s="8"/>
      <c r="E24115" s="8"/>
      <c r="F24115" s="9"/>
    </row>
    <row r="24116" spans="1:6" x14ac:dyDescent="0.3">
      <c r="A24116" s="6"/>
      <c r="B24116" s="6"/>
      <c r="C24116" s="6"/>
      <c r="D24116" s="6"/>
      <c r="E24116" s="6"/>
      <c r="F24116" s="7"/>
    </row>
    <row r="24117" spans="1:6" x14ac:dyDescent="0.3">
      <c r="A24117" s="8"/>
      <c r="B24117" s="8"/>
      <c r="C24117" s="8"/>
      <c r="D24117" s="8"/>
      <c r="E24117" s="8"/>
      <c r="F24117" s="9"/>
    </row>
    <row r="24118" spans="1:6" x14ac:dyDescent="0.3">
      <c r="A24118" s="6"/>
      <c r="B24118" s="6"/>
      <c r="C24118" s="6"/>
      <c r="D24118" s="6"/>
      <c r="E24118" s="6"/>
      <c r="F24118" s="7"/>
    </row>
    <row r="24119" spans="1:6" x14ac:dyDescent="0.3">
      <c r="A24119" s="8"/>
      <c r="B24119" s="8"/>
      <c r="C24119" s="8"/>
      <c r="D24119" s="8"/>
      <c r="E24119" s="8"/>
      <c r="F24119" s="9"/>
    </row>
    <row r="24120" spans="1:6" x14ac:dyDescent="0.3">
      <c r="A24120" s="6"/>
      <c r="B24120" s="6"/>
      <c r="C24120" s="6"/>
      <c r="D24120" s="6"/>
      <c r="E24120" s="6"/>
      <c r="F24120" s="7"/>
    </row>
    <row r="24121" spans="1:6" x14ac:dyDescent="0.3">
      <c r="A24121" s="8"/>
      <c r="B24121" s="8"/>
      <c r="C24121" s="8"/>
      <c r="D24121" s="8"/>
      <c r="E24121" s="8"/>
      <c r="F24121" s="9"/>
    </row>
    <row r="24122" spans="1:6" x14ac:dyDescent="0.3">
      <c r="A24122" s="6"/>
      <c r="B24122" s="6"/>
      <c r="C24122" s="6"/>
      <c r="D24122" s="6"/>
      <c r="E24122" s="6"/>
      <c r="F24122" s="7"/>
    </row>
    <row r="24123" spans="1:6" x14ac:dyDescent="0.3">
      <c r="A24123" s="8"/>
      <c r="B24123" s="8"/>
      <c r="C24123" s="8"/>
      <c r="D24123" s="8"/>
      <c r="E24123" s="8"/>
      <c r="F24123" s="9"/>
    </row>
    <row r="24124" spans="1:6" x14ac:dyDescent="0.3">
      <c r="A24124" s="6"/>
      <c r="B24124" s="6"/>
      <c r="C24124" s="6"/>
      <c r="D24124" s="6"/>
      <c r="E24124" s="6"/>
      <c r="F24124" s="7"/>
    </row>
    <row r="24125" spans="1:6" x14ac:dyDescent="0.3">
      <c r="A24125" s="8"/>
      <c r="B24125" s="8"/>
      <c r="C24125" s="8"/>
      <c r="D24125" s="8"/>
      <c r="E24125" s="8"/>
      <c r="F24125" s="9"/>
    </row>
    <row r="24126" spans="1:6" x14ac:dyDescent="0.3">
      <c r="A24126" s="6"/>
      <c r="B24126" s="6"/>
      <c r="C24126" s="6"/>
      <c r="D24126" s="6"/>
      <c r="E24126" s="6"/>
      <c r="F24126" s="7"/>
    </row>
    <row r="24127" spans="1:6" x14ac:dyDescent="0.3">
      <c r="A24127" s="8"/>
      <c r="B24127" s="8"/>
      <c r="C24127" s="8"/>
      <c r="D24127" s="8"/>
      <c r="E24127" s="8"/>
      <c r="F24127" s="9"/>
    </row>
    <row r="24128" spans="1:6" x14ac:dyDescent="0.3">
      <c r="A24128" s="6"/>
      <c r="B24128" s="6"/>
      <c r="C24128" s="6"/>
      <c r="D24128" s="6"/>
      <c r="E24128" s="6"/>
      <c r="F24128" s="7"/>
    </row>
    <row r="24129" spans="1:6" x14ac:dyDescent="0.3">
      <c r="A24129" s="8"/>
      <c r="B24129" s="8"/>
      <c r="C24129" s="8"/>
      <c r="D24129" s="8"/>
      <c r="E24129" s="8"/>
      <c r="F24129" s="9"/>
    </row>
    <row r="24130" spans="1:6" x14ac:dyDescent="0.3">
      <c r="A24130" s="6"/>
      <c r="B24130" s="6"/>
      <c r="C24130" s="6"/>
      <c r="D24130" s="6"/>
      <c r="E24130" s="6"/>
      <c r="F24130" s="7"/>
    </row>
    <row r="24131" spans="1:6" x14ac:dyDescent="0.3">
      <c r="A24131" s="8"/>
      <c r="B24131" s="8"/>
      <c r="C24131" s="8"/>
      <c r="D24131" s="8"/>
      <c r="E24131" s="8"/>
      <c r="F24131" s="9"/>
    </row>
    <row r="24132" spans="1:6" x14ac:dyDescent="0.3">
      <c r="A24132" s="6"/>
      <c r="B24132" s="6"/>
      <c r="C24132" s="6"/>
      <c r="D24132" s="6"/>
      <c r="E24132" s="6"/>
      <c r="F24132" s="7"/>
    </row>
    <row r="24133" spans="1:6" x14ac:dyDescent="0.3">
      <c r="A24133" s="8"/>
      <c r="B24133" s="8"/>
      <c r="C24133" s="8"/>
      <c r="D24133" s="8"/>
      <c r="E24133" s="8"/>
      <c r="F24133" s="9"/>
    </row>
    <row r="24134" spans="1:6" x14ac:dyDescent="0.3">
      <c r="A24134" s="6"/>
      <c r="B24134" s="6"/>
      <c r="C24134" s="6"/>
      <c r="D24134" s="6"/>
      <c r="E24134" s="6"/>
      <c r="F24134" s="7"/>
    </row>
    <row r="24135" spans="1:6" x14ac:dyDescent="0.3">
      <c r="A24135" s="8"/>
      <c r="B24135" s="8"/>
      <c r="C24135" s="8"/>
      <c r="D24135" s="8"/>
      <c r="E24135" s="8"/>
      <c r="F24135" s="9"/>
    </row>
    <row r="24136" spans="1:6" x14ac:dyDescent="0.3">
      <c r="A24136" s="6"/>
      <c r="B24136" s="6"/>
      <c r="C24136" s="6"/>
      <c r="D24136" s="6"/>
      <c r="E24136" s="6"/>
      <c r="F24136" s="7"/>
    </row>
    <row r="24137" spans="1:6" x14ac:dyDescent="0.3">
      <c r="A24137" s="8"/>
      <c r="B24137" s="8"/>
      <c r="C24137" s="8"/>
      <c r="D24137" s="8"/>
      <c r="E24137" s="8"/>
      <c r="F24137" s="9"/>
    </row>
    <row r="24138" spans="1:6" x14ac:dyDescent="0.3">
      <c r="A24138" s="6"/>
      <c r="B24138" s="6"/>
      <c r="C24138" s="6"/>
      <c r="D24138" s="6"/>
      <c r="E24138" s="6"/>
      <c r="F24138" s="7"/>
    </row>
    <row r="24139" spans="1:6" x14ac:dyDescent="0.3">
      <c r="A24139" s="8"/>
      <c r="B24139" s="8"/>
      <c r="C24139" s="8"/>
      <c r="D24139" s="8"/>
      <c r="E24139" s="8"/>
      <c r="F24139" s="9"/>
    </row>
    <row r="24140" spans="1:6" x14ac:dyDescent="0.3">
      <c r="A24140" s="6"/>
      <c r="B24140" s="6"/>
      <c r="C24140" s="6"/>
      <c r="D24140" s="6"/>
      <c r="E24140" s="6"/>
      <c r="F24140" s="7"/>
    </row>
    <row r="24141" spans="1:6" x14ac:dyDescent="0.3">
      <c r="A24141" s="8"/>
      <c r="B24141" s="8"/>
      <c r="C24141" s="8"/>
      <c r="D24141" s="8"/>
      <c r="E24141" s="8"/>
      <c r="F24141" s="9"/>
    </row>
    <row r="24142" spans="1:6" x14ac:dyDescent="0.3">
      <c r="A24142" s="6"/>
      <c r="B24142" s="6"/>
      <c r="C24142" s="6"/>
      <c r="D24142" s="6"/>
      <c r="E24142" s="6"/>
      <c r="F24142" s="7"/>
    </row>
    <row r="24143" spans="1:6" x14ac:dyDescent="0.3">
      <c r="A24143" s="8"/>
      <c r="B24143" s="8"/>
      <c r="C24143" s="8"/>
      <c r="D24143" s="8"/>
      <c r="E24143" s="8"/>
      <c r="F24143" s="9"/>
    </row>
    <row r="24144" spans="1:6" x14ac:dyDescent="0.3">
      <c r="A24144" s="6"/>
      <c r="B24144" s="6"/>
      <c r="C24144" s="6"/>
      <c r="D24144" s="6"/>
      <c r="E24144" s="6"/>
      <c r="F24144" s="7"/>
    </row>
    <row r="24145" spans="1:6" x14ac:dyDescent="0.3">
      <c r="A24145" s="8"/>
      <c r="B24145" s="8"/>
      <c r="C24145" s="8"/>
      <c r="D24145" s="8"/>
      <c r="E24145" s="8"/>
      <c r="F24145" s="9"/>
    </row>
    <row r="24146" spans="1:6" x14ac:dyDescent="0.3">
      <c r="A24146" s="6"/>
      <c r="B24146" s="6"/>
      <c r="C24146" s="6"/>
      <c r="D24146" s="6"/>
      <c r="E24146" s="6"/>
      <c r="F24146" s="7"/>
    </row>
    <row r="24147" spans="1:6" x14ac:dyDescent="0.3">
      <c r="A24147" s="8"/>
      <c r="B24147" s="8"/>
      <c r="C24147" s="8"/>
      <c r="D24147" s="8"/>
      <c r="E24147" s="8"/>
      <c r="F24147" s="9"/>
    </row>
    <row r="24148" spans="1:6" x14ac:dyDescent="0.3">
      <c r="A24148" s="6"/>
      <c r="B24148" s="6"/>
      <c r="C24148" s="6"/>
      <c r="D24148" s="6"/>
      <c r="E24148" s="6"/>
      <c r="F24148" s="7"/>
    </row>
    <row r="24149" spans="1:6" x14ac:dyDescent="0.3">
      <c r="A24149" s="8"/>
      <c r="B24149" s="8"/>
      <c r="C24149" s="8"/>
      <c r="D24149" s="8"/>
      <c r="E24149" s="8"/>
      <c r="F24149" s="9"/>
    </row>
    <row r="24150" spans="1:6" x14ac:dyDescent="0.3">
      <c r="A24150" s="6"/>
      <c r="B24150" s="6"/>
      <c r="C24150" s="6"/>
      <c r="D24150" s="6"/>
      <c r="E24150" s="6"/>
      <c r="F24150" s="7"/>
    </row>
    <row r="24151" spans="1:6" x14ac:dyDescent="0.3">
      <c r="A24151" s="8"/>
      <c r="B24151" s="8"/>
      <c r="C24151" s="8"/>
      <c r="D24151" s="8"/>
      <c r="E24151" s="8"/>
      <c r="F24151" s="9"/>
    </row>
    <row r="24152" spans="1:6" x14ac:dyDescent="0.3">
      <c r="A24152" s="6"/>
      <c r="B24152" s="6"/>
      <c r="C24152" s="6"/>
      <c r="D24152" s="6"/>
      <c r="E24152" s="6"/>
      <c r="F24152" s="7"/>
    </row>
    <row r="24153" spans="1:6" x14ac:dyDescent="0.3">
      <c r="A24153" s="8"/>
      <c r="B24153" s="8"/>
      <c r="C24153" s="8"/>
      <c r="D24153" s="8"/>
      <c r="E24153" s="8"/>
      <c r="F24153" s="9"/>
    </row>
    <row r="24154" spans="1:6" x14ac:dyDescent="0.3">
      <c r="A24154" s="6"/>
      <c r="B24154" s="6"/>
      <c r="C24154" s="6"/>
      <c r="D24154" s="6"/>
      <c r="E24154" s="6"/>
      <c r="F24154" s="7"/>
    </row>
    <row r="24155" spans="1:6" x14ac:dyDescent="0.3">
      <c r="A24155" s="8"/>
      <c r="B24155" s="8"/>
      <c r="C24155" s="8"/>
      <c r="D24155" s="8"/>
      <c r="E24155" s="8"/>
      <c r="F24155" s="9"/>
    </row>
    <row r="24156" spans="1:6" x14ac:dyDescent="0.3">
      <c r="A24156" s="6"/>
      <c r="B24156" s="6"/>
      <c r="C24156" s="6"/>
      <c r="D24156" s="6"/>
      <c r="E24156" s="6"/>
      <c r="F24156" s="7"/>
    </row>
    <row r="24157" spans="1:6" x14ac:dyDescent="0.3">
      <c r="A24157" s="8"/>
      <c r="B24157" s="8"/>
      <c r="C24157" s="8"/>
      <c r="D24157" s="8"/>
      <c r="E24157" s="8"/>
      <c r="F24157" s="9"/>
    </row>
    <row r="24158" spans="1:6" x14ac:dyDescent="0.3">
      <c r="A24158" s="6"/>
      <c r="B24158" s="6"/>
      <c r="C24158" s="6"/>
      <c r="D24158" s="6"/>
      <c r="E24158" s="6"/>
      <c r="F24158" s="7"/>
    </row>
    <row r="24159" spans="1:6" x14ac:dyDescent="0.3">
      <c r="A24159" s="8"/>
      <c r="B24159" s="8"/>
      <c r="C24159" s="8"/>
      <c r="D24159" s="8"/>
      <c r="E24159" s="8"/>
      <c r="F24159" s="9"/>
    </row>
    <row r="24160" spans="1:6" x14ac:dyDescent="0.3">
      <c r="A24160" s="6"/>
      <c r="B24160" s="6"/>
      <c r="C24160" s="6"/>
      <c r="D24160" s="6"/>
      <c r="E24160" s="6"/>
      <c r="F24160" s="7"/>
    </row>
    <row r="24161" spans="1:6" x14ac:dyDescent="0.3">
      <c r="A24161" s="8"/>
      <c r="B24161" s="8"/>
      <c r="C24161" s="8"/>
      <c r="D24161" s="8"/>
      <c r="E24161" s="8"/>
      <c r="F24161" s="9"/>
    </row>
    <row r="24162" spans="1:6" x14ac:dyDescent="0.3">
      <c r="A24162" s="6"/>
      <c r="B24162" s="6"/>
      <c r="C24162" s="6"/>
      <c r="D24162" s="6"/>
      <c r="E24162" s="6"/>
      <c r="F24162" s="7"/>
    </row>
    <row r="24163" spans="1:6" x14ac:dyDescent="0.3">
      <c r="A24163" s="8"/>
      <c r="B24163" s="8"/>
      <c r="C24163" s="8"/>
      <c r="D24163" s="8"/>
      <c r="E24163" s="8"/>
      <c r="F24163" s="9"/>
    </row>
    <row r="24164" spans="1:6" x14ac:dyDescent="0.3">
      <c r="A24164" s="6"/>
      <c r="B24164" s="6"/>
      <c r="C24164" s="6"/>
      <c r="D24164" s="6"/>
      <c r="E24164" s="6"/>
      <c r="F24164" s="7"/>
    </row>
    <row r="24165" spans="1:6" x14ac:dyDescent="0.3">
      <c r="A24165" s="8"/>
      <c r="B24165" s="8"/>
      <c r="C24165" s="8"/>
      <c r="D24165" s="8"/>
      <c r="E24165" s="8"/>
      <c r="F24165" s="9"/>
    </row>
    <row r="24166" spans="1:6" x14ac:dyDescent="0.3">
      <c r="A24166" s="6"/>
      <c r="B24166" s="6"/>
      <c r="C24166" s="6"/>
      <c r="D24166" s="6"/>
      <c r="E24166" s="6"/>
      <c r="F24166" s="7"/>
    </row>
    <row r="24167" spans="1:6" x14ac:dyDescent="0.3">
      <c r="A24167" s="8"/>
      <c r="B24167" s="8"/>
      <c r="C24167" s="8"/>
      <c r="D24167" s="8"/>
      <c r="E24167" s="8"/>
      <c r="F24167" s="9"/>
    </row>
    <row r="24168" spans="1:6" x14ac:dyDescent="0.3">
      <c r="A24168" s="6"/>
      <c r="B24168" s="6"/>
      <c r="C24168" s="6"/>
      <c r="D24168" s="6"/>
      <c r="E24168" s="6"/>
      <c r="F24168" s="7"/>
    </row>
    <row r="24169" spans="1:6" x14ac:dyDescent="0.3">
      <c r="A24169" s="8"/>
      <c r="B24169" s="8"/>
      <c r="C24169" s="8"/>
      <c r="D24169" s="8"/>
      <c r="E24169" s="8"/>
      <c r="F24169" s="9"/>
    </row>
    <row r="24170" spans="1:6" x14ac:dyDescent="0.3">
      <c r="A24170" s="6"/>
      <c r="B24170" s="6"/>
      <c r="C24170" s="6"/>
      <c r="D24170" s="6"/>
      <c r="E24170" s="6"/>
      <c r="F24170" s="7"/>
    </row>
    <row r="24171" spans="1:6" x14ac:dyDescent="0.3">
      <c r="A24171" s="8"/>
      <c r="B24171" s="8"/>
      <c r="C24171" s="8"/>
      <c r="D24171" s="8"/>
      <c r="E24171" s="8"/>
      <c r="F24171" s="9"/>
    </row>
    <row r="24172" spans="1:6" x14ac:dyDescent="0.3">
      <c r="A24172" s="6"/>
      <c r="B24172" s="6"/>
      <c r="C24172" s="6"/>
      <c r="D24172" s="6"/>
      <c r="E24172" s="6"/>
      <c r="F24172" s="7"/>
    </row>
    <row r="24173" spans="1:6" x14ac:dyDescent="0.3">
      <c r="A24173" s="8"/>
      <c r="B24173" s="8"/>
      <c r="C24173" s="8"/>
      <c r="D24173" s="8"/>
      <c r="E24173" s="8"/>
      <c r="F24173" s="9"/>
    </row>
    <row r="24174" spans="1:6" x14ac:dyDescent="0.3">
      <c r="A24174" s="6"/>
      <c r="B24174" s="6"/>
      <c r="C24174" s="6"/>
      <c r="D24174" s="6"/>
      <c r="E24174" s="6"/>
      <c r="F24174" s="7"/>
    </row>
    <row r="24175" spans="1:6" x14ac:dyDescent="0.3">
      <c r="A24175" s="8"/>
      <c r="B24175" s="8"/>
      <c r="C24175" s="8"/>
      <c r="D24175" s="8"/>
      <c r="E24175" s="8"/>
      <c r="F24175" s="9"/>
    </row>
    <row r="24176" spans="1:6" x14ac:dyDescent="0.3">
      <c r="A24176" s="6"/>
      <c r="B24176" s="6"/>
      <c r="C24176" s="6"/>
      <c r="D24176" s="6"/>
      <c r="E24176" s="6"/>
      <c r="F24176" s="7"/>
    </row>
    <row r="24177" spans="1:6" x14ac:dyDescent="0.3">
      <c r="A24177" s="8"/>
      <c r="B24177" s="8"/>
      <c r="C24177" s="8"/>
      <c r="D24177" s="8"/>
      <c r="E24177" s="8"/>
      <c r="F24177" s="9"/>
    </row>
    <row r="24178" spans="1:6" x14ac:dyDescent="0.3">
      <c r="A24178" s="6"/>
      <c r="B24178" s="6"/>
      <c r="C24178" s="6"/>
      <c r="D24178" s="6"/>
      <c r="E24178" s="6"/>
      <c r="F24178" s="7"/>
    </row>
    <row r="24179" spans="1:6" x14ac:dyDescent="0.3">
      <c r="A24179" s="8"/>
      <c r="B24179" s="8"/>
      <c r="C24179" s="8"/>
      <c r="D24179" s="8"/>
      <c r="E24179" s="8"/>
      <c r="F24179" s="9"/>
    </row>
    <row r="24180" spans="1:6" x14ac:dyDescent="0.3">
      <c r="A24180" s="6"/>
      <c r="B24180" s="6"/>
      <c r="C24180" s="6"/>
      <c r="D24180" s="6"/>
      <c r="E24180" s="6"/>
      <c r="F24180" s="7"/>
    </row>
    <row r="24181" spans="1:6" x14ac:dyDescent="0.3">
      <c r="A24181" s="8"/>
      <c r="B24181" s="8"/>
      <c r="C24181" s="8"/>
      <c r="D24181" s="8"/>
      <c r="E24181" s="8"/>
      <c r="F24181" s="9"/>
    </row>
    <row r="24182" spans="1:6" x14ac:dyDescent="0.3">
      <c r="A24182" s="6"/>
      <c r="B24182" s="6"/>
      <c r="C24182" s="6"/>
      <c r="D24182" s="6"/>
      <c r="E24182" s="6"/>
      <c r="F24182" s="7"/>
    </row>
    <row r="24183" spans="1:6" x14ac:dyDescent="0.3">
      <c r="A24183" s="8"/>
      <c r="B24183" s="8"/>
      <c r="C24183" s="8"/>
      <c r="D24183" s="8"/>
      <c r="E24183" s="8"/>
      <c r="F24183" s="9"/>
    </row>
    <row r="24184" spans="1:6" x14ac:dyDescent="0.3">
      <c r="A24184" s="6"/>
      <c r="B24184" s="6"/>
      <c r="C24184" s="6"/>
      <c r="D24184" s="6"/>
      <c r="E24184" s="6"/>
      <c r="F24184" s="7"/>
    </row>
    <row r="24185" spans="1:6" x14ac:dyDescent="0.3">
      <c r="A24185" s="8"/>
      <c r="B24185" s="8"/>
      <c r="C24185" s="8"/>
      <c r="D24185" s="8"/>
      <c r="E24185" s="8"/>
      <c r="F24185" s="9"/>
    </row>
    <row r="24186" spans="1:6" x14ac:dyDescent="0.3">
      <c r="A24186" s="6"/>
      <c r="B24186" s="6"/>
      <c r="C24186" s="6"/>
      <c r="D24186" s="6"/>
      <c r="E24186" s="6"/>
      <c r="F24186" s="7"/>
    </row>
    <row r="24187" spans="1:6" x14ac:dyDescent="0.3">
      <c r="A24187" s="8"/>
      <c r="B24187" s="8"/>
      <c r="C24187" s="8"/>
      <c r="D24187" s="8"/>
      <c r="E24187" s="8"/>
      <c r="F24187" s="9"/>
    </row>
    <row r="24188" spans="1:6" x14ac:dyDescent="0.3">
      <c r="A24188" s="6"/>
      <c r="B24188" s="6"/>
      <c r="C24188" s="6"/>
      <c r="D24188" s="6"/>
      <c r="E24188" s="6"/>
      <c r="F24188" s="7"/>
    </row>
    <row r="24189" spans="1:6" x14ac:dyDescent="0.3">
      <c r="A24189" s="8"/>
      <c r="B24189" s="8"/>
      <c r="C24189" s="8"/>
      <c r="D24189" s="8"/>
      <c r="E24189" s="8"/>
      <c r="F24189" s="9"/>
    </row>
    <row r="24190" spans="1:6" x14ac:dyDescent="0.3">
      <c r="A24190" s="6"/>
      <c r="B24190" s="6"/>
      <c r="C24190" s="6"/>
      <c r="D24190" s="6"/>
      <c r="E24190" s="6"/>
      <c r="F24190" s="7"/>
    </row>
    <row r="24191" spans="1:6" x14ac:dyDescent="0.3">
      <c r="A24191" s="8"/>
      <c r="B24191" s="8"/>
      <c r="C24191" s="8"/>
      <c r="D24191" s="8"/>
      <c r="E24191" s="8"/>
      <c r="F24191" s="9"/>
    </row>
    <row r="24192" spans="1:6" x14ac:dyDescent="0.3">
      <c r="A24192" s="6"/>
      <c r="B24192" s="6"/>
      <c r="C24192" s="6"/>
      <c r="D24192" s="6"/>
      <c r="E24192" s="6"/>
      <c r="F24192" s="7"/>
    </row>
    <row r="24193" spans="1:6" x14ac:dyDescent="0.3">
      <c r="A24193" s="8"/>
      <c r="B24193" s="8"/>
      <c r="C24193" s="8"/>
      <c r="D24193" s="8"/>
      <c r="E24193" s="8"/>
      <c r="F24193" s="9"/>
    </row>
    <row r="24194" spans="1:6" x14ac:dyDescent="0.3">
      <c r="A24194" s="6"/>
      <c r="B24194" s="6"/>
      <c r="C24194" s="6"/>
      <c r="D24194" s="6"/>
      <c r="E24194" s="6"/>
      <c r="F24194" s="7"/>
    </row>
    <row r="24195" spans="1:6" x14ac:dyDescent="0.3">
      <c r="A24195" s="8"/>
      <c r="B24195" s="8"/>
      <c r="C24195" s="8"/>
      <c r="D24195" s="8"/>
      <c r="E24195" s="8"/>
      <c r="F24195" s="9"/>
    </row>
    <row r="24196" spans="1:6" x14ac:dyDescent="0.3">
      <c r="A24196" s="6"/>
      <c r="B24196" s="6"/>
      <c r="C24196" s="6"/>
      <c r="D24196" s="6"/>
      <c r="E24196" s="6"/>
      <c r="F24196" s="7"/>
    </row>
    <row r="24197" spans="1:6" x14ac:dyDescent="0.3">
      <c r="A24197" s="8"/>
      <c r="B24197" s="8"/>
      <c r="C24197" s="8"/>
      <c r="D24197" s="8"/>
      <c r="E24197" s="8"/>
      <c r="F24197" s="9"/>
    </row>
    <row r="24198" spans="1:6" x14ac:dyDescent="0.3">
      <c r="A24198" s="6"/>
      <c r="B24198" s="6"/>
      <c r="C24198" s="6"/>
      <c r="D24198" s="6"/>
      <c r="E24198" s="6"/>
      <c r="F24198" s="7"/>
    </row>
    <row r="24199" spans="1:6" x14ac:dyDescent="0.3">
      <c r="A24199" s="8"/>
      <c r="B24199" s="8"/>
      <c r="C24199" s="8"/>
      <c r="D24199" s="8"/>
      <c r="E24199" s="8"/>
      <c r="F24199" s="9"/>
    </row>
    <row r="24200" spans="1:6" x14ac:dyDescent="0.3">
      <c r="A24200" s="6"/>
      <c r="B24200" s="6"/>
      <c r="C24200" s="6"/>
      <c r="D24200" s="6"/>
      <c r="E24200" s="6"/>
      <c r="F24200" s="7"/>
    </row>
    <row r="24201" spans="1:6" x14ac:dyDescent="0.3">
      <c r="A24201" s="8"/>
      <c r="B24201" s="8"/>
      <c r="C24201" s="8"/>
      <c r="D24201" s="8"/>
      <c r="E24201" s="8"/>
      <c r="F24201" s="9"/>
    </row>
    <row r="24202" spans="1:6" x14ac:dyDescent="0.3">
      <c r="A24202" s="6"/>
      <c r="B24202" s="6"/>
      <c r="C24202" s="6"/>
      <c r="D24202" s="6"/>
      <c r="E24202" s="6"/>
      <c r="F24202" s="7"/>
    </row>
    <row r="24203" spans="1:6" x14ac:dyDescent="0.3">
      <c r="A24203" s="8"/>
      <c r="B24203" s="8"/>
      <c r="C24203" s="8"/>
      <c r="D24203" s="8"/>
      <c r="E24203" s="8"/>
      <c r="F24203" s="9"/>
    </row>
    <row r="24204" spans="1:6" x14ac:dyDescent="0.3">
      <c r="A24204" s="6"/>
      <c r="B24204" s="6"/>
      <c r="C24204" s="6"/>
      <c r="D24204" s="6"/>
      <c r="E24204" s="6"/>
      <c r="F24204" s="7"/>
    </row>
    <row r="24205" spans="1:6" x14ac:dyDescent="0.3">
      <c r="A24205" s="8"/>
      <c r="B24205" s="8"/>
      <c r="C24205" s="8"/>
      <c r="D24205" s="8"/>
      <c r="E24205" s="8"/>
      <c r="F24205" s="9"/>
    </row>
    <row r="24206" spans="1:6" x14ac:dyDescent="0.3">
      <c r="A24206" s="6"/>
      <c r="B24206" s="6"/>
      <c r="C24206" s="6"/>
      <c r="D24206" s="6"/>
      <c r="E24206" s="6"/>
      <c r="F24206" s="7"/>
    </row>
    <row r="24207" spans="1:6" x14ac:dyDescent="0.3">
      <c r="A24207" s="8"/>
      <c r="B24207" s="8"/>
      <c r="C24207" s="8"/>
      <c r="D24207" s="8"/>
      <c r="E24207" s="8"/>
      <c r="F24207" s="9"/>
    </row>
    <row r="24208" spans="1:6" x14ac:dyDescent="0.3">
      <c r="A24208" s="6"/>
      <c r="B24208" s="6"/>
      <c r="C24208" s="6"/>
      <c r="D24208" s="6"/>
      <c r="E24208" s="6"/>
      <c r="F24208" s="7"/>
    </row>
    <row r="24209" spans="1:6" x14ac:dyDescent="0.3">
      <c r="A24209" s="8"/>
      <c r="B24209" s="8"/>
      <c r="C24209" s="8"/>
      <c r="D24209" s="8"/>
      <c r="E24209" s="8"/>
      <c r="F24209" s="9"/>
    </row>
    <row r="24210" spans="1:6" x14ac:dyDescent="0.3">
      <c r="A24210" s="6"/>
      <c r="B24210" s="6"/>
      <c r="C24210" s="6"/>
      <c r="D24210" s="6"/>
      <c r="E24210" s="6"/>
      <c r="F24210" s="7"/>
    </row>
    <row r="24211" spans="1:6" x14ac:dyDescent="0.3">
      <c r="A24211" s="8"/>
      <c r="B24211" s="8"/>
      <c r="C24211" s="8"/>
      <c r="D24211" s="8"/>
      <c r="E24211" s="8"/>
      <c r="F24211" s="9"/>
    </row>
    <row r="24212" spans="1:6" x14ac:dyDescent="0.3">
      <c r="A24212" s="6"/>
      <c r="B24212" s="6"/>
      <c r="C24212" s="6"/>
      <c r="D24212" s="6"/>
      <c r="E24212" s="6"/>
      <c r="F24212" s="7"/>
    </row>
    <row r="24213" spans="1:6" x14ac:dyDescent="0.3">
      <c r="A24213" s="8"/>
      <c r="B24213" s="8"/>
      <c r="C24213" s="8"/>
      <c r="D24213" s="8"/>
      <c r="E24213" s="8"/>
      <c r="F24213" s="9"/>
    </row>
    <row r="24214" spans="1:6" x14ac:dyDescent="0.3">
      <c r="A24214" s="6"/>
      <c r="B24214" s="6"/>
      <c r="C24214" s="6"/>
      <c r="D24214" s="6"/>
      <c r="E24214" s="6"/>
      <c r="F24214" s="7"/>
    </row>
    <row r="24215" spans="1:6" x14ac:dyDescent="0.3">
      <c r="A24215" s="8"/>
      <c r="B24215" s="8"/>
      <c r="C24215" s="8"/>
      <c r="D24215" s="8"/>
      <c r="E24215" s="8"/>
      <c r="F24215" s="9"/>
    </row>
    <row r="24216" spans="1:6" x14ac:dyDescent="0.3">
      <c r="A24216" s="6"/>
      <c r="B24216" s="6"/>
      <c r="C24216" s="6"/>
      <c r="D24216" s="6"/>
      <c r="E24216" s="6"/>
      <c r="F24216" s="7"/>
    </row>
    <row r="24217" spans="1:6" x14ac:dyDescent="0.3">
      <c r="A24217" s="8"/>
      <c r="B24217" s="8"/>
      <c r="C24217" s="8"/>
      <c r="D24217" s="8"/>
      <c r="E24217" s="8"/>
      <c r="F24217" s="9"/>
    </row>
    <row r="24218" spans="1:6" x14ac:dyDescent="0.3">
      <c r="A24218" s="6"/>
      <c r="B24218" s="6"/>
      <c r="C24218" s="6"/>
      <c r="D24218" s="6"/>
      <c r="E24218" s="6"/>
      <c r="F24218" s="7"/>
    </row>
    <row r="24219" spans="1:6" x14ac:dyDescent="0.3">
      <c r="A24219" s="8"/>
      <c r="B24219" s="8"/>
      <c r="C24219" s="8"/>
      <c r="D24219" s="8"/>
      <c r="E24219" s="8"/>
      <c r="F24219" s="9"/>
    </row>
    <row r="24220" spans="1:6" x14ac:dyDescent="0.3">
      <c r="A24220" s="6"/>
      <c r="B24220" s="6"/>
      <c r="C24220" s="6"/>
      <c r="D24220" s="6"/>
      <c r="E24220" s="6"/>
      <c r="F24220" s="7"/>
    </row>
    <row r="24221" spans="1:6" x14ac:dyDescent="0.3">
      <c r="A24221" s="8"/>
      <c r="B24221" s="8"/>
      <c r="C24221" s="8"/>
      <c r="D24221" s="8"/>
      <c r="E24221" s="8"/>
      <c r="F24221" s="9"/>
    </row>
    <row r="24222" spans="1:6" x14ac:dyDescent="0.3">
      <c r="A24222" s="6"/>
      <c r="B24222" s="6"/>
      <c r="C24222" s="6"/>
      <c r="D24222" s="6"/>
      <c r="E24222" s="6"/>
      <c r="F24222" s="7"/>
    </row>
    <row r="24223" spans="1:6" x14ac:dyDescent="0.3">
      <c r="A24223" s="8"/>
      <c r="B24223" s="8"/>
      <c r="C24223" s="8"/>
      <c r="D24223" s="8"/>
      <c r="E24223" s="8"/>
      <c r="F24223" s="9"/>
    </row>
    <row r="24224" spans="1:6" x14ac:dyDescent="0.3">
      <c r="A24224" s="6"/>
      <c r="B24224" s="6"/>
      <c r="C24224" s="6"/>
      <c r="D24224" s="6"/>
      <c r="E24224" s="6"/>
      <c r="F24224" s="7"/>
    </row>
    <row r="24225" spans="1:6" x14ac:dyDescent="0.3">
      <c r="A24225" s="8"/>
      <c r="B24225" s="8"/>
      <c r="C24225" s="8"/>
      <c r="D24225" s="8"/>
      <c r="E24225" s="8"/>
      <c r="F24225" s="9"/>
    </row>
    <row r="24226" spans="1:6" x14ac:dyDescent="0.3">
      <c r="A24226" s="6"/>
      <c r="B24226" s="6"/>
      <c r="C24226" s="6"/>
      <c r="D24226" s="6"/>
      <c r="E24226" s="6"/>
      <c r="F24226" s="7"/>
    </row>
    <row r="24227" spans="1:6" x14ac:dyDescent="0.3">
      <c r="A24227" s="8"/>
      <c r="B24227" s="8"/>
      <c r="C24227" s="8"/>
      <c r="D24227" s="8"/>
      <c r="E24227" s="8"/>
      <c r="F24227" s="9"/>
    </row>
    <row r="24228" spans="1:6" x14ac:dyDescent="0.3">
      <c r="A24228" s="6"/>
      <c r="B24228" s="6"/>
      <c r="C24228" s="6"/>
      <c r="D24228" s="6"/>
      <c r="E24228" s="6"/>
      <c r="F24228" s="7"/>
    </row>
    <row r="24229" spans="1:6" x14ac:dyDescent="0.3">
      <c r="A24229" s="8"/>
      <c r="B24229" s="8"/>
      <c r="C24229" s="8"/>
      <c r="D24229" s="8"/>
      <c r="E24229" s="8"/>
      <c r="F24229" s="9"/>
    </row>
    <row r="24230" spans="1:6" x14ac:dyDescent="0.3">
      <c r="A24230" s="6"/>
      <c r="B24230" s="6"/>
      <c r="C24230" s="6"/>
      <c r="D24230" s="6"/>
      <c r="E24230" s="6"/>
      <c r="F24230" s="7"/>
    </row>
    <row r="24231" spans="1:6" x14ac:dyDescent="0.3">
      <c r="A24231" s="8"/>
      <c r="B24231" s="8"/>
      <c r="C24231" s="8"/>
      <c r="D24231" s="8"/>
      <c r="E24231" s="8"/>
      <c r="F24231" s="9"/>
    </row>
    <row r="24232" spans="1:6" x14ac:dyDescent="0.3">
      <c r="A24232" s="6"/>
      <c r="B24232" s="6"/>
      <c r="C24232" s="6"/>
      <c r="D24232" s="6"/>
      <c r="E24232" s="6"/>
      <c r="F24232" s="7"/>
    </row>
    <row r="24233" spans="1:6" x14ac:dyDescent="0.3">
      <c r="A24233" s="8"/>
      <c r="B24233" s="8"/>
      <c r="C24233" s="8"/>
      <c r="D24233" s="8"/>
      <c r="E24233" s="8"/>
      <c r="F24233" s="9"/>
    </row>
    <row r="24234" spans="1:6" x14ac:dyDescent="0.3">
      <c r="A24234" s="6"/>
      <c r="B24234" s="6"/>
      <c r="C24234" s="6"/>
      <c r="D24234" s="6"/>
      <c r="E24234" s="6"/>
      <c r="F24234" s="7"/>
    </row>
    <row r="24235" spans="1:6" x14ac:dyDescent="0.3">
      <c r="A24235" s="8"/>
      <c r="B24235" s="8"/>
      <c r="C24235" s="8"/>
      <c r="D24235" s="8"/>
      <c r="E24235" s="8"/>
      <c r="F24235" s="9"/>
    </row>
    <row r="24236" spans="1:6" x14ac:dyDescent="0.3">
      <c r="A24236" s="6"/>
      <c r="B24236" s="6"/>
      <c r="C24236" s="6"/>
      <c r="D24236" s="6"/>
      <c r="E24236" s="6"/>
      <c r="F24236" s="7"/>
    </row>
    <row r="24237" spans="1:6" x14ac:dyDescent="0.3">
      <c r="A24237" s="8"/>
      <c r="B24237" s="8"/>
      <c r="C24237" s="8"/>
      <c r="D24237" s="8"/>
      <c r="E24237" s="8"/>
      <c r="F24237" s="9"/>
    </row>
    <row r="24238" spans="1:6" x14ac:dyDescent="0.3">
      <c r="A24238" s="6"/>
      <c r="B24238" s="6"/>
      <c r="C24238" s="6"/>
      <c r="D24238" s="6"/>
      <c r="E24238" s="6"/>
      <c r="F24238" s="7"/>
    </row>
    <row r="24239" spans="1:6" x14ac:dyDescent="0.3">
      <c r="A24239" s="8"/>
      <c r="B24239" s="8"/>
      <c r="C24239" s="8"/>
      <c r="D24239" s="8"/>
      <c r="E24239" s="8"/>
      <c r="F24239" s="9"/>
    </row>
    <row r="24240" spans="1:6" x14ac:dyDescent="0.3">
      <c r="A24240" s="6"/>
      <c r="B24240" s="6"/>
      <c r="C24240" s="6"/>
      <c r="D24240" s="6"/>
      <c r="E24240" s="6"/>
      <c r="F24240" s="7"/>
    </row>
    <row r="24241" spans="1:6" x14ac:dyDescent="0.3">
      <c r="A24241" s="8"/>
      <c r="B24241" s="8"/>
      <c r="C24241" s="8"/>
      <c r="D24241" s="8"/>
      <c r="E24241" s="8"/>
      <c r="F24241" s="9"/>
    </row>
    <row r="24242" spans="1:6" x14ac:dyDescent="0.3">
      <c r="A24242" s="6"/>
      <c r="B24242" s="6"/>
      <c r="C24242" s="6"/>
      <c r="D24242" s="6"/>
      <c r="E24242" s="6"/>
      <c r="F24242" s="7"/>
    </row>
    <row r="24243" spans="1:6" x14ac:dyDescent="0.3">
      <c r="A24243" s="8"/>
      <c r="B24243" s="8"/>
      <c r="C24243" s="8"/>
      <c r="D24243" s="8"/>
      <c r="E24243" s="8"/>
      <c r="F24243" s="9"/>
    </row>
    <row r="24244" spans="1:6" x14ac:dyDescent="0.3">
      <c r="A24244" s="6"/>
      <c r="B24244" s="6"/>
      <c r="C24244" s="6"/>
      <c r="D24244" s="6"/>
      <c r="E24244" s="6"/>
      <c r="F24244" s="7"/>
    </row>
    <row r="24245" spans="1:6" x14ac:dyDescent="0.3">
      <c r="A24245" s="8"/>
      <c r="B24245" s="8"/>
      <c r="C24245" s="8"/>
      <c r="D24245" s="8"/>
      <c r="E24245" s="8"/>
      <c r="F24245" s="9"/>
    </row>
    <row r="24246" spans="1:6" x14ac:dyDescent="0.3">
      <c r="A24246" s="6"/>
      <c r="B24246" s="6"/>
      <c r="C24246" s="6"/>
      <c r="D24246" s="6"/>
      <c r="E24246" s="6"/>
      <c r="F24246" s="7"/>
    </row>
    <row r="24247" spans="1:6" x14ac:dyDescent="0.3">
      <c r="A24247" s="8"/>
      <c r="B24247" s="8"/>
      <c r="C24247" s="8"/>
      <c r="D24247" s="8"/>
      <c r="E24247" s="8"/>
      <c r="F24247" s="9"/>
    </row>
    <row r="24248" spans="1:6" x14ac:dyDescent="0.3">
      <c r="A24248" s="6"/>
      <c r="B24248" s="6"/>
      <c r="C24248" s="6"/>
      <c r="D24248" s="6"/>
      <c r="E24248" s="6"/>
      <c r="F24248" s="7"/>
    </row>
    <row r="24249" spans="1:6" x14ac:dyDescent="0.3">
      <c r="A24249" s="8"/>
      <c r="B24249" s="8"/>
      <c r="C24249" s="8"/>
      <c r="D24249" s="8"/>
      <c r="E24249" s="8"/>
      <c r="F24249" s="9"/>
    </row>
    <row r="24250" spans="1:6" x14ac:dyDescent="0.3">
      <c r="A24250" s="6"/>
      <c r="B24250" s="6"/>
      <c r="C24250" s="6"/>
      <c r="D24250" s="6"/>
      <c r="E24250" s="6"/>
      <c r="F24250" s="7"/>
    </row>
    <row r="24251" spans="1:6" x14ac:dyDescent="0.3">
      <c r="A24251" s="8"/>
      <c r="B24251" s="8"/>
      <c r="C24251" s="8"/>
      <c r="D24251" s="8"/>
      <c r="E24251" s="8"/>
      <c r="F24251" s="9"/>
    </row>
    <row r="24252" spans="1:6" x14ac:dyDescent="0.3">
      <c r="A24252" s="6"/>
      <c r="B24252" s="6"/>
      <c r="C24252" s="6"/>
      <c r="D24252" s="6"/>
      <c r="E24252" s="6"/>
      <c r="F24252" s="7"/>
    </row>
    <row r="24253" spans="1:6" x14ac:dyDescent="0.3">
      <c r="A24253" s="8"/>
      <c r="B24253" s="8"/>
      <c r="C24253" s="8"/>
      <c r="D24253" s="8"/>
      <c r="E24253" s="8"/>
      <c r="F24253" s="9"/>
    </row>
    <row r="24254" spans="1:6" x14ac:dyDescent="0.3">
      <c r="A24254" s="6"/>
      <c r="B24254" s="6"/>
      <c r="C24254" s="6"/>
      <c r="D24254" s="6"/>
      <c r="E24254" s="6"/>
      <c r="F24254" s="7"/>
    </row>
    <row r="24255" spans="1:6" x14ac:dyDescent="0.3">
      <c r="A24255" s="8"/>
      <c r="B24255" s="8"/>
      <c r="C24255" s="8"/>
      <c r="D24255" s="8"/>
      <c r="E24255" s="8"/>
      <c r="F24255" s="9"/>
    </row>
    <row r="24256" spans="1:6" x14ac:dyDescent="0.3">
      <c r="A24256" s="6"/>
      <c r="B24256" s="6"/>
      <c r="C24256" s="6"/>
      <c r="D24256" s="6"/>
      <c r="E24256" s="6"/>
      <c r="F24256" s="7"/>
    </row>
    <row r="24257" spans="1:6" x14ac:dyDescent="0.3">
      <c r="A24257" s="8"/>
      <c r="B24257" s="8"/>
      <c r="C24257" s="8"/>
      <c r="D24257" s="8"/>
      <c r="E24257" s="8"/>
      <c r="F24257" s="9"/>
    </row>
    <row r="24258" spans="1:6" x14ac:dyDescent="0.3">
      <c r="A24258" s="6"/>
      <c r="B24258" s="6"/>
      <c r="C24258" s="6"/>
      <c r="D24258" s="6"/>
      <c r="E24258" s="6"/>
      <c r="F24258" s="7"/>
    </row>
    <row r="24259" spans="1:6" x14ac:dyDescent="0.3">
      <c r="A24259" s="8"/>
      <c r="B24259" s="8"/>
      <c r="C24259" s="8"/>
      <c r="D24259" s="8"/>
      <c r="E24259" s="8"/>
      <c r="F24259" s="9"/>
    </row>
    <row r="24260" spans="1:6" x14ac:dyDescent="0.3">
      <c r="A24260" s="6"/>
      <c r="B24260" s="6"/>
      <c r="C24260" s="6"/>
      <c r="D24260" s="6"/>
      <c r="E24260" s="6"/>
      <c r="F24260" s="7"/>
    </row>
    <row r="24261" spans="1:6" x14ac:dyDescent="0.3">
      <c r="A24261" s="8"/>
      <c r="B24261" s="8"/>
      <c r="C24261" s="8"/>
      <c r="D24261" s="8"/>
      <c r="E24261" s="8"/>
      <c r="F24261" s="9"/>
    </row>
    <row r="24262" spans="1:6" x14ac:dyDescent="0.3">
      <c r="A24262" s="6"/>
      <c r="B24262" s="6"/>
      <c r="C24262" s="6"/>
      <c r="D24262" s="6"/>
      <c r="E24262" s="6"/>
      <c r="F24262" s="7"/>
    </row>
    <row r="24263" spans="1:6" x14ac:dyDescent="0.3">
      <c r="A24263" s="8"/>
      <c r="B24263" s="8"/>
      <c r="C24263" s="8"/>
      <c r="D24263" s="8"/>
      <c r="E24263" s="8"/>
      <c r="F24263" s="9"/>
    </row>
    <row r="24264" spans="1:6" x14ac:dyDescent="0.3">
      <c r="A24264" s="6"/>
      <c r="B24264" s="6"/>
      <c r="C24264" s="6"/>
      <c r="D24264" s="6"/>
      <c r="E24264" s="6"/>
      <c r="F24264" s="7"/>
    </row>
    <row r="24265" spans="1:6" x14ac:dyDescent="0.3">
      <c r="A24265" s="8"/>
      <c r="B24265" s="8"/>
      <c r="C24265" s="8"/>
      <c r="D24265" s="8"/>
      <c r="E24265" s="8"/>
      <c r="F24265" s="9"/>
    </row>
    <row r="24266" spans="1:6" x14ac:dyDescent="0.3">
      <c r="A24266" s="6"/>
      <c r="B24266" s="6"/>
      <c r="C24266" s="6"/>
      <c r="D24266" s="6"/>
      <c r="E24266" s="6"/>
      <c r="F24266" s="7"/>
    </row>
    <row r="24267" spans="1:6" x14ac:dyDescent="0.3">
      <c r="A24267" s="8"/>
      <c r="B24267" s="8"/>
      <c r="C24267" s="8"/>
      <c r="D24267" s="8"/>
      <c r="E24267" s="8"/>
      <c r="F24267" s="9"/>
    </row>
    <row r="24268" spans="1:6" x14ac:dyDescent="0.3">
      <c r="A24268" s="6"/>
      <c r="B24268" s="6"/>
      <c r="C24268" s="6"/>
      <c r="D24268" s="6"/>
      <c r="E24268" s="6"/>
      <c r="F24268" s="7"/>
    </row>
    <row r="24269" spans="1:6" x14ac:dyDescent="0.3">
      <c r="A24269" s="8"/>
      <c r="B24269" s="8"/>
      <c r="C24269" s="8"/>
      <c r="D24269" s="8"/>
      <c r="E24269" s="8"/>
      <c r="F24269" s="9"/>
    </row>
    <row r="24270" spans="1:6" x14ac:dyDescent="0.3">
      <c r="A24270" s="6"/>
      <c r="B24270" s="6"/>
      <c r="C24270" s="6"/>
      <c r="D24270" s="6"/>
      <c r="E24270" s="6"/>
      <c r="F24270" s="7"/>
    </row>
    <row r="24271" spans="1:6" x14ac:dyDescent="0.3">
      <c r="A24271" s="8"/>
      <c r="B24271" s="8"/>
      <c r="C24271" s="8"/>
      <c r="D24271" s="8"/>
      <c r="E24271" s="8"/>
      <c r="F24271" s="9"/>
    </row>
    <row r="24272" spans="1:6" x14ac:dyDescent="0.3">
      <c r="A24272" s="6"/>
      <c r="B24272" s="6"/>
      <c r="C24272" s="6"/>
      <c r="D24272" s="6"/>
      <c r="E24272" s="6"/>
      <c r="F24272" s="7"/>
    </row>
    <row r="24273" spans="1:6" x14ac:dyDescent="0.3">
      <c r="A24273" s="8"/>
      <c r="B24273" s="8"/>
      <c r="C24273" s="8"/>
      <c r="D24273" s="8"/>
      <c r="E24273" s="8"/>
      <c r="F24273" s="9"/>
    </row>
    <row r="24274" spans="1:6" x14ac:dyDescent="0.3">
      <c r="A24274" s="6"/>
      <c r="B24274" s="6"/>
      <c r="C24274" s="6"/>
      <c r="D24274" s="6"/>
      <c r="E24274" s="6"/>
      <c r="F24274" s="7"/>
    </row>
    <row r="24275" spans="1:6" x14ac:dyDescent="0.3">
      <c r="A24275" s="8"/>
      <c r="B24275" s="8"/>
      <c r="C24275" s="8"/>
      <c r="D24275" s="8"/>
      <c r="E24275" s="8"/>
      <c r="F24275" s="9"/>
    </row>
    <row r="24276" spans="1:6" x14ac:dyDescent="0.3">
      <c r="A24276" s="6"/>
      <c r="B24276" s="6"/>
      <c r="C24276" s="6"/>
      <c r="D24276" s="6"/>
      <c r="E24276" s="6"/>
      <c r="F24276" s="7"/>
    </row>
    <row r="24277" spans="1:6" x14ac:dyDescent="0.3">
      <c r="A24277" s="8"/>
      <c r="B24277" s="8"/>
      <c r="C24277" s="8"/>
      <c r="D24277" s="8"/>
      <c r="E24277" s="8"/>
      <c r="F24277" s="9"/>
    </row>
    <row r="24278" spans="1:6" x14ac:dyDescent="0.3">
      <c r="A24278" s="6"/>
      <c r="B24278" s="6"/>
      <c r="C24278" s="6"/>
      <c r="D24278" s="6"/>
      <c r="E24278" s="6"/>
      <c r="F24278" s="7"/>
    </row>
    <row r="24279" spans="1:6" x14ac:dyDescent="0.3">
      <c r="A24279" s="8"/>
      <c r="B24279" s="8"/>
      <c r="C24279" s="8"/>
      <c r="D24279" s="8"/>
      <c r="E24279" s="8"/>
      <c r="F24279" s="9"/>
    </row>
    <row r="24280" spans="1:6" x14ac:dyDescent="0.3">
      <c r="A24280" s="6"/>
      <c r="B24280" s="6"/>
      <c r="C24280" s="6"/>
      <c r="D24280" s="6"/>
      <c r="E24280" s="6"/>
      <c r="F24280" s="7"/>
    </row>
    <row r="24281" spans="1:6" x14ac:dyDescent="0.3">
      <c r="A24281" s="8"/>
      <c r="B24281" s="8"/>
      <c r="C24281" s="8"/>
      <c r="D24281" s="8"/>
      <c r="E24281" s="8"/>
      <c r="F24281" s="9"/>
    </row>
    <row r="24282" spans="1:6" x14ac:dyDescent="0.3">
      <c r="A24282" s="6"/>
      <c r="B24282" s="6"/>
      <c r="C24282" s="6"/>
      <c r="D24282" s="6"/>
      <c r="E24282" s="6"/>
      <c r="F24282" s="7"/>
    </row>
    <row r="24283" spans="1:6" x14ac:dyDescent="0.3">
      <c r="A24283" s="8"/>
      <c r="B24283" s="8"/>
      <c r="C24283" s="8"/>
      <c r="D24283" s="8"/>
      <c r="E24283" s="8"/>
      <c r="F24283" s="9"/>
    </row>
    <row r="24284" spans="1:6" x14ac:dyDescent="0.3">
      <c r="A24284" s="6"/>
      <c r="B24284" s="6"/>
      <c r="C24284" s="6"/>
      <c r="D24284" s="6"/>
      <c r="E24284" s="6"/>
      <c r="F24284" s="7"/>
    </row>
    <row r="24285" spans="1:6" x14ac:dyDescent="0.3">
      <c r="A24285" s="8"/>
      <c r="B24285" s="8"/>
      <c r="C24285" s="8"/>
      <c r="D24285" s="8"/>
      <c r="E24285" s="8"/>
      <c r="F24285" s="9"/>
    </row>
    <row r="24286" spans="1:6" x14ac:dyDescent="0.3">
      <c r="A24286" s="6"/>
      <c r="B24286" s="6"/>
      <c r="C24286" s="6"/>
      <c r="D24286" s="6"/>
      <c r="E24286" s="6"/>
      <c r="F24286" s="7"/>
    </row>
    <row r="24287" spans="1:6" x14ac:dyDescent="0.3">
      <c r="A24287" s="8"/>
      <c r="B24287" s="8"/>
      <c r="C24287" s="8"/>
      <c r="D24287" s="8"/>
      <c r="E24287" s="8"/>
      <c r="F24287" s="9"/>
    </row>
    <row r="24288" spans="1:6" x14ac:dyDescent="0.3">
      <c r="A24288" s="6"/>
      <c r="B24288" s="6"/>
      <c r="C24288" s="6"/>
      <c r="D24288" s="6"/>
      <c r="E24288" s="6"/>
      <c r="F24288" s="7"/>
    </row>
    <row r="24289" spans="1:6" x14ac:dyDescent="0.3">
      <c r="A24289" s="8"/>
      <c r="B24289" s="8"/>
      <c r="C24289" s="8"/>
      <c r="D24289" s="8"/>
      <c r="E24289" s="8"/>
      <c r="F24289" s="9"/>
    </row>
    <row r="24290" spans="1:6" x14ac:dyDescent="0.3">
      <c r="A24290" s="6"/>
      <c r="B24290" s="6"/>
      <c r="C24290" s="6"/>
      <c r="D24290" s="6"/>
      <c r="E24290" s="6"/>
      <c r="F24290" s="7"/>
    </row>
    <row r="24291" spans="1:6" x14ac:dyDescent="0.3">
      <c r="A24291" s="8"/>
      <c r="B24291" s="8"/>
      <c r="C24291" s="8"/>
      <c r="D24291" s="8"/>
      <c r="E24291" s="8"/>
      <c r="F24291" s="9"/>
    </row>
    <row r="24292" spans="1:6" x14ac:dyDescent="0.3">
      <c r="A24292" s="6"/>
      <c r="B24292" s="6"/>
      <c r="C24292" s="6"/>
      <c r="D24292" s="6"/>
      <c r="E24292" s="6"/>
      <c r="F24292" s="7"/>
    </row>
    <row r="24293" spans="1:6" x14ac:dyDescent="0.3">
      <c r="A24293" s="8"/>
      <c r="B24293" s="8"/>
      <c r="C24293" s="8"/>
      <c r="D24293" s="8"/>
      <c r="E24293" s="8"/>
      <c r="F24293" s="9"/>
    </row>
    <row r="24294" spans="1:6" x14ac:dyDescent="0.3">
      <c r="A24294" s="6"/>
      <c r="B24294" s="6"/>
      <c r="C24294" s="6"/>
      <c r="D24294" s="6"/>
      <c r="E24294" s="6"/>
      <c r="F24294" s="7"/>
    </row>
    <row r="24295" spans="1:6" x14ac:dyDescent="0.3">
      <c r="A24295" s="8"/>
      <c r="B24295" s="8"/>
      <c r="C24295" s="8"/>
      <c r="D24295" s="8"/>
      <c r="E24295" s="8"/>
      <c r="F24295" s="9"/>
    </row>
    <row r="24296" spans="1:6" x14ac:dyDescent="0.3">
      <c r="A24296" s="6"/>
      <c r="B24296" s="6"/>
      <c r="C24296" s="6"/>
      <c r="D24296" s="6"/>
      <c r="E24296" s="6"/>
      <c r="F24296" s="7"/>
    </row>
    <row r="24297" spans="1:6" x14ac:dyDescent="0.3">
      <c r="A24297" s="8"/>
      <c r="B24297" s="8"/>
      <c r="C24297" s="8"/>
      <c r="D24297" s="8"/>
      <c r="E24297" s="8"/>
      <c r="F24297" s="9"/>
    </row>
    <row r="24298" spans="1:6" x14ac:dyDescent="0.3">
      <c r="A24298" s="6"/>
      <c r="B24298" s="6"/>
      <c r="C24298" s="6"/>
      <c r="D24298" s="6"/>
      <c r="E24298" s="6"/>
      <c r="F24298" s="7"/>
    </row>
    <row r="24299" spans="1:6" x14ac:dyDescent="0.3">
      <c r="A24299" s="8"/>
      <c r="B24299" s="8"/>
      <c r="C24299" s="8"/>
      <c r="D24299" s="8"/>
      <c r="E24299" s="8"/>
      <c r="F24299" s="9"/>
    </row>
    <row r="24300" spans="1:6" x14ac:dyDescent="0.3">
      <c r="A24300" s="6"/>
      <c r="B24300" s="6"/>
      <c r="C24300" s="6"/>
      <c r="D24300" s="6"/>
      <c r="E24300" s="6"/>
      <c r="F24300" s="7"/>
    </row>
    <row r="24301" spans="1:6" x14ac:dyDescent="0.3">
      <c r="A24301" s="8"/>
      <c r="B24301" s="8"/>
      <c r="C24301" s="8"/>
      <c r="D24301" s="8"/>
      <c r="E24301" s="8"/>
      <c r="F24301" s="9"/>
    </row>
    <row r="24302" spans="1:6" x14ac:dyDescent="0.3">
      <c r="A24302" s="6"/>
      <c r="B24302" s="6"/>
      <c r="C24302" s="6"/>
      <c r="D24302" s="6"/>
      <c r="E24302" s="6"/>
      <c r="F24302" s="7"/>
    </row>
    <row r="24303" spans="1:6" x14ac:dyDescent="0.3">
      <c r="A24303" s="8"/>
      <c r="B24303" s="8"/>
      <c r="C24303" s="8"/>
      <c r="D24303" s="8"/>
      <c r="E24303" s="8"/>
      <c r="F24303" s="9"/>
    </row>
    <row r="24304" spans="1:6" x14ac:dyDescent="0.3">
      <c r="A24304" s="6"/>
      <c r="B24304" s="6"/>
      <c r="C24304" s="6"/>
      <c r="D24304" s="6"/>
      <c r="E24304" s="6"/>
      <c r="F24304" s="7"/>
    </row>
    <row r="24305" spans="1:6" x14ac:dyDescent="0.3">
      <c r="A24305" s="8"/>
      <c r="B24305" s="8"/>
      <c r="C24305" s="8"/>
      <c r="D24305" s="8"/>
      <c r="E24305" s="8"/>
      <c r="F24305" s="9"/>
    </row>
    <row r="24306" spans="1:6" x14ac:dyDescent="0.3">
      <c r="A24306" s="6"/>
      <c r="B24306" s="6"/>
      <c r="C24306" s="6"/>
      <c r="D24306" s="6"/>
      <c r="E24306" s="6"/>
      <c r="F24306" s="7"/>
    </row>
    <row r="24307" spans="1:6" x14ac:dyDescent="0.3">
      <c r="A24307" s="8"/>
      <c r="B24307" s="8"/>
      <c r="C24307" s="8"/>
      <c r="D24307" s="8"/>
      <c r="E24307" s="8"/>
      <c r="F24307" s="9"/>
    </row>
    <row r="24308" spans="1:6" x14ac:dyDescent="0.3">
      <c r="A24308" s="6"/>
      <c r="B24308" s="6"/>
      <c r="C24308" s="6"/>
      <c r="D24308" s="6"/>
      <c r="E24308" s="6"/>
      <c r="F24308" s="7"/>
    </row>
    <row r="24309" spans="1:6" x14ac:dyDescent="0.3">
      <c r="A24309" s="8"/>
      <c r="B24309" s="8"/>
      <c r="C24309" s="8"/>
      <c r="D24309" s="8"/>
      <c r="E24309" s="8"/>
      <c r="F24309" s="9"/>
    </row>
    <row r="24310" spans="1:6" x14ac:dyDescent="0.3">
      <c r="A24310" s="6"/>
      <c r="B24310" s="6"/>
      <c r="C24310" s="6"/>
      <c r="D24310" s="6"/>
      <c r="E24310" s="6"/>
      <c r="F24310" s="7"/>
    </row>
    <row r="24311" spans="1:6" x14ac:dyDescent="0.3">
      <c r="A24311" s="8"/>
      <c r="B24311" s="8"/>
      <c r="C24311" s="8"/>
      <c r="D24311" s="8"/>
      <c r="E24311" s="8"/>
      <c r="F24311" s="9"/>
    </row>
    <row r="24312" spans="1:6" x14ac:dyDescent="0.3">
      <c r="A24312" s="6"/>
      <c r="B24312" s="6"/>
      <c r="C24312" s="6"/>
      <c r="D24312" s="6"/>
      <c r="E24312" s="6"/>
      <c r="F24312" s="7"/>
    </row>
    <row r="24313" spans="1:6" x14ac:dyDescent="0.3">
      <c r="A24313" s="8"/>
      <c r="B24313" s="8"/>
      <c r="C24313" s="8"/>
      <c r="D24313" s="8"/>
      <c r="E24313" s="8"/>
      <c r="F24313" s="9"/>
    </row>
    <row r="24314" spans="1:6" x14ac:dyDescent="0.3">
      <c r="A24314" s="6"/>
      <c r="B24314" s="6"/>
      <c r="C24314" s="6"/>
      <c r="D24314" s="6"/>
      <c r="E24314" s="6"/>
      <c r="F24314" s="7"/>
    </row>
    <row r="24315" spans="1:6" x14ac:dyDescent="0.3">
      <c r="A24315" s="8"/>
      <c r="B24315" s="8"/>
      <c r="C24315" s="8"/>
      <c r="D24315" s="8"/>
      <c r="E24315" s="8"/>
      <c r="F24315" s="9"/>
    </row>
    <row r="24316" spans="1:6" x14ac:dyDescent="0.3">
      <c r="A24316" s="6"/>
      <c r="B24316" s="6"/>
      <c r="C24316" s="6"/>
      <c r="D24316" s="6"/>
      <c r="E24316" s="6"/>
      <c r="F24316" s="7"/>
    </row>
    <row r="24317" spans="1:6" x14ac:dyDescent="0.3">
      <c r="A24317" s="8"/>
      <c r="B24317" s="8"/>
      <c r="C24317" s="8"/>
      <c r="D24317" s="8"/>
      <c r="E24317" s="8"/>
      <c r="F24317" s="9"/>
    </row>
    <row r="24318" spans="1:6" x14ac:dyDescent="0.3">
      <c r="A24318" s="6"/>
      <c r="B24318" s="6"/>
      <c r="C24318" s="6"/>
      <c r="D24318" s="6"/>
      <c r="E24318" s="6"/>
      <c r="F24318" s="7"/>
    </row>
    <row r="24319" spans="1:6" x14ac:dyDescent="0.3">
      <c r="A24319" s="8"/>
      <c r="B24319" s="8"/>
      <c r="C24319" s="8"/>
      <c r="D24319" s="8"/>
      <c r="E24319" s="8"/>
      <c r="F24319" s="9"/>
    </row>
    <row r="24320" spans="1:6" x14ac:dyDescent="0.3">
      <c r="A24320" s="6"/>
      <c r="B24320" s="6"/>
      <c r="C24320" s="6"/>
      <c r="D24320" s="6"/>
      <c r="E24320" s="6"/>
      <c r="F24320" s="7"/>
    </row>
    <row r="24321" spans="1:6" x14ac:dyDescent="0.3">
      <c r="A24321" s="8"/>
      <c r="B24321" s="8"/>
      <c r="C24321" s="8"/>
      <c r="D24321" s="8"/>
      <c r="E24321" s="8"/>
      <c r="F24321" s="9"/>
    </row>
    <row r="24322" spans="1:6" x14ac:dyDescent="0.3">
      <c r="A24322" s="6"/>
      <c r="B24322" s="6"/>
      <c r="C24322" s="6"/>
      <c r="D24322" s="6"/>
      <c r="E24322" s="6"/>
      <c r="F24322" s="7"/>
    </row>
    <row r="24323" spans="1:6" x14ac:dyDescent="0.3">
      <c r="A24323" s="8"/>
      <c r="B24323" s="8"/>
      <c r="C24323" s="8"/>
      <c r="D24323" s="8"/>
      <c r="E24323" s="8"/>
      <c r="F24323" s="9"/>
    </row>
    <row r="24324" spans="1:6" x14ac:dyDescent="0.3">
      <c r="A24324" s="6"/>
      <c r="B24324" s="6"/>
      <c r="C24324" s="6"/>
      <c r="D24324" s="6"/>
      <c r="E24324" s="6"/>
      <c r="F24324" s="7"/>
    </row>
    <row r="24325" spans="1:6" x14ac:dyDescent="0.3">
      <c r="A24325" s="8"/>
      <c r="B24325" s="8"/>
      <c r="C24325" s="8"/>
      <c r="D24325" s="8"/>
      <c r="E24325" s="8"/>
      <c r="F24325" s="9"/>
    </row>
    <row r="24326" spans="1:6" x14ac:dyDescent="0.3">
      <c r="A24326" s="6"/>
      <c r="B24326" s="6"/>
      <c r="C24326" s="6"/>
      <c r="D24326" s="6"/>
      <c r="E24326" s="6"/>
      <c r="F24326" s="7"/>
    </row>
    <row r="24327" spans="1:6" x14ac:dyDescent="0.3">
      <c r="A24327" s="8"/>
      <c r="B24327" s="8"/>
      <c r="C24327" s="8"/>
      <c r="D24327" s="8"/>
      <c r="E24327" s="8"/>
      <c r="F24327" s="9"/>
    </row>
    <row r="24328" spans="1:6" x14ac:dyDescent="0.3">
      <c r="A24328" s="6"/>
      <c r="B24328" s="6"/>
      <c r="C24328" s="6"/>
      <c r="D24328" s="6"/>
      <c r="E24328" s="6"/>
      <c r="F24328" s="7"/>
    </row>
    <row r="24329" spans="1:6" x14ac:dyDescent="0.3">
      <c r="A24329" s="8"/>
      <c r="B24329" s="8"/>
      <c r="C24329" s="8"/>
      <c r="D24329" s="8"/>
      <c r="E24329" s="8"/>
      <c r="F24329" s="9"/>
    </row>
    <row r="24330" spans="1:6" x14ac:dyDescent="0.3">
      <c r="A24330" s="6"/>
      <c r="B24330" s="6"/>
      <c r="C24330" s="6"/>
      <c r="D24330" s="6"/>
      <c r="E24330" s="6"/>
      <c r="F24330" s="7"/>
    </row>
    <row r="24331" spans="1:6" x14ac:dyDescent="0.3">
      <c r="A24331" s="8"/>
      <c r="B24331" s="8"/>
      <c r="C24331" s="8"/>
      <c r="D24331" s="8"/>
      <c r="E24331" s="8"/>
      <c r="F24331" s="9"/>
    </row>
    <row r="24332" spans="1:6" x14ac:dyDescent="0.3">
      <c r="A24332" s="6"/>
      <c r="B24332" s="6"/>
      <c r="C24332" s="6"/>
      <c r="D24332" s="6"/>
      <c r="E24332" s="6"/>
      <c r="F24332" s="7"/>
    </row>
    <row r="24333" spans="1:6" x14ac:dyDescent="0.3">
      <c r="A24333" s="8"/>
      <c r="B24333" s="8"/>
      <c r="C24333" s="8"/>
      <c r="D24333" s="8"/>
      <c r="E24333" s="8"/>
      <c r="F24333" s="9"/>
    </row>
    <row r="24334" spans="1:6" x14ac:dyDescent="0.3">
      <c r="A24334" s="6"/>
      <c r="B24334" s="6"/>
      <c r="C24334" s="6"/>
      <c r="D24334" s="6"/>
      <c r="E24334" s="6"/>
      <c r="F24334" s="7"/>
    </row>
    <row r="24335" spans="1:6" x14ac:dyDescent="0.3">
      <c r="A24335" s="8"/>
      <c r="B24335" s="8"/>
      <c r="C24335" s="8"/>
      <c r="D24335" s="8"/>
      <c r="E24335" s="8"/>
      <c r="F24335" s="9"/>
    </row>
    <row r="24336" spans="1:6" x14ac:dyDescent="0.3">
      <c r="A24336" s="6"/>
      <c r="B24336" s="6"/>
      <c r="C24336" s="6"/>
      <c r="D24336" s="6"/>
      <c r="E24336" s="6"/>
      <c r="F24336" s="7"/>
    </row>
    <row r="24337" spans="1:6" x14ac:dyDescent="0.3">
      <c r="A24337" s="8"/>
      <c r="B24337" s="8"/>
      <c r="C24337" s="8"/>
      <c r="D24337" s="8"/>
      <c r="E24337" s="8"/>
      <c r="F24337" s="9"/>
    </row>
    <row r="24338" spans="1:6" x14ac:dyDescent="0.3">
      <c r="A24338" s="6"/>
      <c r="B24338" s="6"/>
      <c r="C24338" s="6"/>
      <c r="D24338" s="6"/>
      <c r="E24338" s="6"/>
      <c r="F24338" s="7"/>
    </row>
    <row r="24339" spans="1:6" x14ac:dyDescent="0.3">
      <c r="A24339" s="8"/>
      <c r="B24339" s="8"/>
      <c r="C24339" s="8"/>
      <c r="D24339" s="8"/>
      <c r="E24339" s="8"/>
      <c r="F24339" s="9"/>
    </row>
    <row r="24340" spans="1:6" x14ac:dyDescent="0.3">
      <c r="A24340" s="6"/>
      <c r="B24340" s="6"/>
      <c r="C24340" s="6"/>
      <c r="D24340" s="6"/>
      <c r="E24340" s="6"/>
      <c r="F24340" s="7"/>
    </row>
    <row r="24341" spans="1:6" x14ac:dyDescent="0.3">
      <c r="A24341" s="8"/>
      <c r="B24341" s="8"/>
      <c r="C24341" s="8"/>
      <c r="D24341" s="8"/>
      <c r="E24341" s="8"/>
      <c r="F24341" s="9"/>
    </row>
    <row r="24342" spans="1:6" x14ac:dyDescent="0.3">
      <c r="A24342" s="6"/>
      <c r="B24342" s="6"/>
      <c r="C24342" s="6"/>
      <c r="D24342" s="6"/>
      <c r="E24342" s="6"/>
      <c r="F24342" s="7"/>
    </row>
    <row r="24343" spans="1:6" x14ac:dyDescent="0.3">
      <c r="A24343" s="8"/>
      <c r="B24343" s="8"/>
      <c r="C24343" s="8"/>
      <c r="D24343" s="8"/>
      <c r="E24343" s="8"/>
      <c r="F24343" s="9"/>
    </row>
    <row r="24344" spans="1:6" x14ac:dyDescent="0.3">
      <c r="A24344" s="6"/>
      <c r="B24344" s="6"/>
      <c r="C24344" s="6"/>
      <c r="D24344" s="6"/>
      <c r="E24344" s="6"/>
      <c r="F24344" s="7"/>
    </row>
    <row r="24345" spans="1:6" x14ac:dyDescent="0.3">
      <c r="A24345" s="8"/>
      <c r="B24345" s="8"/>
      <c r="C24345" s="8"/>
      <c r="D24345" s="8"/>
      <c r="E24345" s="8"/>
      <c r="F24345" s="9"/>
    </row>
    <row r="24346" spans="1:6" x14ac:dyDescent="0.3">
      <c r="A24346" s="6"/>
      <c r="B24346" s="6"/>
      <c r="C24346" s="6"/>
      <c r="D24346" s="6"/>
      <c r="E24346" s="6"/>
      <c r="F24346" s="7"/>
    </row>
    <row r="24347" spans="1:6" x14ac:dyDescent="0.3">
      <c r="A24347" s="8"/>
      <c r="B24347" s="8"/>
      <c r="C24347" s="8"/>
      <c r="D24347" s="8"/>
      <c r="E24347" s="8"/>
      <c r="F24347" s="9"/>
    </row>
    <row r="24348" spans="1:6" x14ac:dyDescent="0.3">
      <c r="A24348" s="6"/>
      <c r="B24348" s="6"/>
      <c r="C24348" s="6"/>
      <c r="D24348" s="6"/>
      <c r="E24348" s="6"/>
      <c r="F24348" s="7"/>
    </row>
    <row r="24349" spans="1:6" x14ac:dyDescent="0.3">
      <c r="A24349" s="8"/>
      <c r="B24349" s="8"/>
      <c r="C24349" s="8"/>
      <c r="D24349" s="8"/>
      <c r="E24349" s="8"/>
      <c r="F24349" s="9"/>
    </row>
    <row r="24350" spans="1:6" x14ac:dyDescent="0.3">
      <c r="A24350" s="6"/>
      <c r="B24350" s="6"/>
      <c r="C24350" s="6"/>
      <c r="D24350" s="6"/>
      <c r="E24350" s="6"/>
      <c r="F24350" s="7"/>
    </row>
    <row r="24351" spans="1:6" x14ac:dyDescent="0.3">
      <c r="A24351" s="8"/>
      <c r="B24351" s="8"/>
      <c r="C24351" s="8"/>
      <c r="D24351" s="8"/>
      <c r="E24351" s="8"/>
      <c r="F24351" s="9"/>
    </row>
    <row r="24352" spans="1:6" x14ac:dyDescent="0.3">
      <c r="A24352" s="6"/>
      <c r="B24352" s="6"/>
      <c r="C24352" s="6"/>
      <c r="D24352" s="6"/>
      <c r="E24352" s="6"/>
      <c r="F24352" s="7"/>
    </row>
    <row r="24353" spans="1:6" x14ac:dyDescent="0.3">
      <c r="A24353" s="8"/>
      <c r="B24353" s="8"/>
      <c r="C24353" s="8"/>
      <c r="D24353" s="8"/>
      <c r="E24353" s="8"/>
      <c r="F24353" s="9"/>
    </row>
    <row r="24354" spans="1:6" x14ac:dyDescent="0.3">
      <c r="A24354" s="6"/>
      <c r="B24354" s="6"/>
      <c r="C24354" s="6"/>
      <c r="D24354" s="6"/>
      <c r="E24354" s="6"/>
      <c r="F24354" s="7"/>
    </row>
    <row r="24355" spans="1:6" x14ac:dyDescent="0.3">
      <c r="A24355" s="8"/>
      <c r="B24355" s="8"/>
      <c r="C24355" s="8"/>
      <c r="D24355" s="8"/>
      <c r="E24355" s="8"/>
      <c r="F24355" s="9"/>
    </row>
    <row r="24356" spans="1:6" x14ac:dyDescent="0.3">
      <c r="A24356" s="6"/>
      <c r="B24356" s="6"/>
      <c r="C24356" s="6"/>
      <c r="D24356" s="6"/>
      <c r="E24356" s="6"/>
      <c r="F24356" s="7"/>
    </row>
    <row r="24357" spans="1:6" x14ac:dyDescent="0.3">
      <c r="A24357" s="8"/>
      <c r="B24357" s="8"/>
      <c r="C24357" s="8"/>
      <c r="D24357" s="8"/>
      <c r="E24357" s="8"/>
      <c r="F24357" s="9"/>
    </row>
    <row r="24358" spans="1:6" x14ac:dyDescent="0.3">
      <c r="A24358" s="6"/>
      <c r="B24358" s="6"/>
      <c r="C24358" s="6"/>
      <c r="D24358" s="6"/>
      <c r="E24358" s="6"/>
      <c r="F24358" s="7"/>
    </row>
    <row r="24359" spans="1:6" x14ac:dyDescent="0.3">
      <c r="A24359" s="8"/>
      <c r="B24359" s="8"/>
      <c r="C24359" s="8"/>
      <c r="D24359" s="8"/>
      <c r="E24359" s="8"/>
      <c r="F24359" s="9"/>
    </row>
    <row r="24360" spans="1:6" x14ac:dyDescent="0.3">
      <c r="A24360" s="6"/>
      <c r="B24360" s="6"/>
      <c r="C24360" s="6"/>
      <c r="D24360" s="6"/>
      <c r="E24360" s="6"/>
      <c r="F24360" s="7"/>
    </row>
    <row r="24361" spans="1:6" x14ac:dyDescent="0.3">
      <c r="A24361" s="8"/>
      <c r="B24361" s="8"/>
      <c r="C24361" s="8"/>
      <c r="D24361" s="8"/>
      <c r="E24361" s="8"/>
      <c r="F24361" s="9"/>
    </row>
    <row r="24362" spans="1:6" x14ac:dyDescent="0.3">
      <c r="A24362" s="6"/>
      <c r="B24362" s="6"/>
      <c r="C24362" s="6"/>
      <c r="D24362" s="6"/>
      <c r="E24362" s="6"/>
      <c r="F24362" s="7"/>
    </row>
    <row r="24363" spans="1:6" x14ac:dyDescent="0.3">
      <c r="A24363" s="8"/>
      <c r="B24363" s="8"/>
      <c r="C24363" s="8"/>
      <c r="D24363" s="8"/>
      <c r="E24363" s="8"/>
      <c r="F24363" s="9"/>
    </row>
    <row r="24364" spans="1:6" x14ac:dyDescent="0.3">
      <c r="A24364" s="6"/>
      <c r="B24364" s="6"/>
      <c r="C24364" s="6"/>
      <c r="D24364" s="6"/>
      <c r="E24364" s="6"/>
      <c r="F24364" s="7"/>
    </row>
    <row r="24365" spans="1:6" x14ac:dyDescent="0.3">
      <c r="A24365" s="8"/>
      <c r="B24365" s="8"/>
      <c r="C24365" s="8"/>
      <c r="D24365" s="8"/>
      <c r="E24365" s="8"/>
      <c r="F24365" s="9"/>
    </row>
    <row r="24366" spans="1:6" x14ac:dyDescent="0.3">
      <c r="A24366" s="6"/>
      <c r="B24366" s="6"/>
      <c r="C24366" s="6"/>
      <c r="D24366" s="6"/>
      <c r="E24366" s="6"/>
      <c r="F24366" s="7"/>
    </row>
    <row r="24367" spans="1:6" x14ac:dyDescent="0.3">
      <c r="A24367" s="8"/>
      <c r="B24367" s="8"/>
      <c r="C24367" s="8"/>
      <c r="D24367" s="8"/>
      <c r="E24367" s="8"/>
      <c r="F24367" s="9"/>
    </row>
    <row r="24368" spans="1:6" x14ac:dyDescent="0.3">
      <c r="A24368" s="6"/>
      <c r="B24368" s="6"/>
      <c r="C24368" s="6"/>
      <c r="D24368" s="6"/>
      <c r="E24368" s="6"/>
      <c r="F24368" s="7"/>
    </row>
    <row r="24369" spans="1:6" x14ac:dyDescent="0.3">
      <c r="A24369" s="8"/>
      <c r="B24369" s="8"/>
      <c r="C24369" s="8"/>
      <c r="D24369" s="8"/>
      <c r="E24369" s="8"/>
      <c r="F24369" s="9"/>
    </row>
    <row r="24370" spans="1:6" x14ac:dyDescent="0.3">
      <c r="A24370" s="6"/>
      <c r="B24370" s="6"/>
      <c r="C24370" s="6"/>
      <c r="D24370" s="6"/>
      <c r="E24370" s="6"/>
      <c r="F24370" s="7"/>
    </row>
    <row r="24371" spans="1:6" x14ac:dyDescent="0.3">
      <c r="A24371" s="8"/>
      <c r="B24371" s="8"/>
      <c r="C24371" s="8"/>
      <c r="D24371" s="8"/>
      <c r="E24371" s="8"/>
      <c r="F24371" s="9"/>
    </row>
    <row r="24372" spans="1:6" x14ac:dyDescent="0.3">
      <c r="A24372" s="6"/>
      <c r="B24372" s="6"/>
      <c r="C24372" s="6"/>
      <c r="D24372" s="6"/>
      <c r="E24372" s="6"/>
      <c r="F24372" s="7"/>
    </row>
    <row r="24373" spans="1:6" x14ac:dyDescent="0.3">
      <c r="A24373" s="8"/>
      <c r="B24373" s="8"/>
      <c r="C24373" s="8"/>
      <c r="D24373" s="8"/>
      <c r="E24373" s="8"/>
      <c r="F24373" s="9"/>
    </row>
    <row r="24374" spans="1:6" x14ac:dyDescent="0.3">
      <c r="A24374" s="6"/>
      <c r="B24374" s="6"/>
      <c r="C24374" s="6"/>
      <c r="D24374" s="6"/>
      <c r="E24374" s="6"/>
      <c r="F24374" s="7"/>
    </row>
    <row r="24375" spans="1:6" x14ac:dyDescent="0.3">
      <c r="A24375" s="8"/>
      <c r="B24375" s="8"/>
      <c r="C24375" s="8"/>
      <c r="D24375" s="8"/>
      <c r="E24375" s="8"/>
      <c r="F24375" s="9"/>
    </row>
    <row r="24376" spans="1:6" x14ac:dyDescent="0.3">
      <c r="A24376" s="6"/>
      <c r="B24376" s="6"/>
      <c r="C24376" s="6"/>
      <c r="D24376" s="6"/>
      <c r="E24376" s="6"/>
      <c r="F24376" s="7"/>
    </row>
    <row r="24377" spans="1:6" x14ac:dyDescent="0.3">
      <c r="A24377" s="8"/>
      <c r="B24377" s="8"/>
      <c r="C24377" s="8"/>
      <c r="D24377" s="8"/>
      <c r="E24377" s="8"/>
      <c r="F24377" s="9"/>
    </row>
    <row r="24378" spans="1:6" x14ac:dyDescent="0.3">
      <c r="A24378" s="6"/>
      <c r="B24378" s="6"/>
      <c r="C24378" s="6"/>
      <c r="D24378" s="6"/>
      <c r="E24378" s="6"/>
      <c r="F24378" s="7"/>
    </row>
    <row r="24379" spans="1:6" x14ac:dyDescent="0.3">
      <c r="A24379" s="8"/>
      <c r="B24379" s="8"/>
      <c r="C24379" s="8"/>
      <c r="D24379" s="8"/>
      <c r="E24379" s="8"/>
      <c r="F24379" s="9"/>
    </row>
    <row r="24380" spans="1:6" x14ac:dyDescent="0.3">
      <c r="A24380" s="6"/>
      <c r="B24380" s="6"/>
      <c r="C24380" s="6"/>
      <c r="D24380" s="6"/>
      <c r="E24380" s="6"/>
      <c r="F24380" s="7"/>
    </row>
    <row r="24381" spans="1:6" x14ac:dyDescent="0.3">
      <c r="A24381" s="8"/>
      <c r="B24381" s="8"/>
      <c r="C24381" s="8"/>
      <c r="D24381" s="8"/>
      <c r="E24381" s="8"/>
      <c r="F24381" s="9"/>
    </row>
    <row r="24382" spans="1:6" x14ac:dyDescent="0.3">
      <c r="A24382" s="6"/>
      <c r="B24382" s="6"/>
      <c r="C24382" s="6"/>
      <c r="D24382" s="6"/>
      <c r="E24382" s="6"/>
      <c r="F24382" s="7"/>
    </row>
    <row r="24383" spans="1:6" x14ac:dyDescent="0.3">
      <c r="A24383" s="8"/>
      <c r="B24383" s="8"/>
      <c r="C24383" s="8"/>
      <c r="D24383" s="8"/>
      <c r="E24383" s="8"/>
      <c r="F24383" s="9"/>
    </row>
    <row r="24384" spans="1:6" x14ac:dyDescent="0.3">
      <c r="A24384" s="6"/>
      <c r="B24384" s="6"/>
      <c r="C24384" s="6"/>
      <c r="D24384" s="6"/>
      <c r="E24384" s="6"/>
      <c r="F24384" s="7"/>
    </row>
    <row r="24385" spans="1:6" x14ac:dyDescent="0.3">
      <c r="A24385" s="8"/>
      <c r="B24385" s="8"/>
      <c r="C24385" s="8"/>
      <c r="D24385" s="8"/>
      <c r="E24385" s="8"/>
      <c r="F24385" s="9"/>
    </row>
    <row r="24386" spans="1:6" x14ac:dyDescent="0.3">
      <c r="A24386" s="6"/>
      <c r="B24386" s="6"/>
      <c r="C24386" s="6"/>
      <c r="D24386" s="6"/>
      <c r="E24386" s="6"/>
      <c r="F24386" s="7"/>
    </row>
    <row r="24387" spans="1:6" x14ac:dyDescent="0.3">
      <c r="A24387" s="8"/>
      <c r="B24387" s="8"/>
      <c r="C24387" s="8"/>
      <c r="D24387" s="8"/>
      <c r="E24387" s="8"/>
      <c r="F24387" s="9"/>
    </row>
    <row r="24388" spans="1:6" x14ac:dyDescent="0.3">
      <c r="A24388" s="6"/>
      <c r="B24388" s="6"/>
      <c r="C24388" s="6"/>
      <c r="D24388" s="6"/>
      <c r="E24388" s="6"/>
      <c r="F24388" s="7"/>
    </row>
    <row r="24389" spans="1:6" x14ac:dyDescent="0.3">
      <c r="A24389" s="8"/>
      <c r="B24389" s="8"/>
      <c r="C24389" s="8"/>
      <c r="D24389" s="8"/>
      <c r="E24389" s="8"/>
      <c r="F24389" s="9"/>
    </row>
    <row r="24390" spans="1:6" x14ac:dyDescent="0.3">
      <c r="A24390" s="6"/>
      <c r="B24390" s="6"/>
      <c r="C24390" s="6"/>
      <c r="D24390" s="6"/>
      <c r="E24390" s="6"/>
      <c r="F24390" s="7"/>
    </row>
    <row r="24391" spans="1:6" x14ac:dyDescent="0.3">
      <c r="A24391" s="8"/>
      <c r="B24391" s="8"/>
      <c r="C24391" s="8"/>
      <c r="D24391" s="8"/>
      <c r="E24391" s="8"/>
      <c r="F24391" s="9"/>
    </row>
    <row r="24392" spans="1:6" x14ac:dyDescent="0.3">
      <c r="A24392" s="6"/>
      <c r="B24392" s="6"/>
      <c r="C24392" s="6"/>
      <c r="D24392" s="6"/>
      <c r="E24392" s="6"/>
      <c r="F24392" s="7"/>
    </row>
    <row r="24393" spans="1:6" x14ac:dyDescent="0.3">
      <c r="A24393" s="8"/>
      <c r="B24393" s="8"/>
      <c r="C24393" s="8"/>
      <c r="D24393" s="8"/>
      <c r="E24393" s="8"/>
      <c r="F24393" s="9"/>
    </row>
    <row r="24394" spans="1:6" x14ac:dyDescent="0.3">
      <c r="A24394" s="6"/>
      <c r="B24394" s="6"/>
      <c r="C24394" s="6"/>
      <c r="D24394" s="6"/>
      <c r="E24394" s="6"/>
      <c r="F24394" s="7"/>
    </row>
    <row r="24395" spans="1:6" x14ac:dyDescent="0.3">
      <c r="A24395" s="8"/>
      <c r="B24395" s="8"/>
      <c r="C24395" s="8"/>
      <c r="D24395" s="8"/>
      <c r="E24395" s="8"/>
      <c r="F24395" s="9"/>
    </row>
    <row r="24396" spans="1:6" x14ac:dyDescent="0.3">
      <c r="A24396" s="6"/>
      <c r="B24396" s="6"/>
      <c r="C24396" s="6"/>
      <c r="D24396" s="6"/>
      <c r="E24396" s="6"/>
      <c r="F24396" s="7"/>
    </row>
    <row r="24397" spans="1:6" x14ac:dyDescent="0.3">
      <c r="A24397" s="8"/>
      <c r="B24397" s="8"/>
      <c r="C24397" s="8"/>
      <c r="D24397" s="8"/>
      <c r="E24397" s="8"/>
      <c r="F24397" s="9"/>
    </row>
    <row r="24398" spans="1:6" x14ac:dyDescent="0.3">
      <c r="A24398" s="6"/>
      <c r="B24398" s="6"/>
      <c r="C24398" s="6"/>
      <c r="D24398" s="6"/>
      <c r="E24398" s="6"/>
      <c r="F24398" s="7"/>
    </row>
    <row r="24399" spans="1:6" x14ac:dyDescent="0.3">
      <c r="A24399" s="8"/>
      <c r="B24399" s="8"/>
      <c r="C24399" s="8"/>
      <c r="D24399" s="8"/>
      <c r="E24399" s="8"/>
      <c r="F24399" s="9"/>
    </row>
    <row r="24400" spans="1:6" x14ac:dyDescent="0.3">
      <c r="A24400" s="6"/>
      <c r="B24400" s="6"/>
      <c r="C24400" s="6"/>
      <c r="D24400" s="6"/>
      <c r="E24400" s="6"/>
      <c r="F24400" s="7"/>
    </row>
    <row r="24401" spans="1:6" x14ac:dyDescent="0.3">
      <c r="A24401" s="8"/>
      <c r="B24401" s="8"/>
      <c r="C24401" s="8"/>
      <c r="D24401" s="8"/>
      <c r="E24401" s="8"/>
      <c r="F24401" s="9"/>
    </row>
    <row r="24402" spans="1:6" x14ac:dyDescent="0.3">
      <c r="A24402" s="6"/>
      <c r="B24402" s="6"/>
      <c r="C24402" s="6"/>
      <c r="D24402" s="6"/>
      <c r="E24402" s="6"/>
      <c r="F24402" s="7"/>
    </row>
    <row r="24403" spans="1:6" x14ac:dyDescent="0.3">
      <c r="A24403" s="8"/>
      <c r="B24403" s="8"/>
      <c r="C24403" s="8"/>
      <c r="D24403" s="8"/>
      <c r="E24403" s="8"/>
      <c r="F24403" s="9"/>
    </row>
    <row r="24404" spans="1:6" x14ac:dyDescent="0.3">
      <c r="A24404" s="6"/>
      <c r="B24404" s="6"/>
      <c r="C24404" s="6"/>
      <c r="D24404" s="6"/>
      <c r="E24404" s="6"/>
      <c r="F24404" s="7"/>
    </row>
    <row r="24405" spans="1:6" x14ac:dyDescent="0.3">
      <c r="A24405" s="8"/>
      <c r="B24405" s="8"/>
      <c r="C24405" s="8"/>
      <c r="D24405" s="8"/>
      <c r="E24405" s="8"/>
      <c r="F24405" s="9"/>
    </row>
    <row r="24406" spans="1:6" x14ac:dyDescent="0.3">
      <c r="A24406" s="6"/>
      <c r="B24406" s="6"/>
      <c r="C24406" s="6"/>
      <c r="D24406" s="6"/>
      <c r="E24406" s="6"/>
      <c r="F24406" s="7"/>
    </row>
    <row r="24407" spans="1:6" x14ac:dyDescent="0.3">
      <c r="A24407" s="8"/>
      <c r="B24407" s="8"/>
      <c r="C24407" s="8"/>
      <c r="D24407" s="8"/>
      <c r="E24407" s="8"/>
      <c r="F24407" s="9"/>
    </row>
    <row r="24408" spans="1:6" x14ac:dyDescent="0.3">
      <c r="A24408" s="6"/>
      <c r="B24408" s="6"/>
      <c r="C24408" s="6"/>
      <c r="D24408" s="6"/>
      <c r="E24408" s="6"/>
      <c r="F24408" s="7"/>
    </row>
    <row r="24409" spans="1:6" x14ac:dyDescent="0.3">
      <c r="A24409" s="8"/>
      <c r="B24409" s="8"/>
      <c r="C24409" s="8"/>
      <c r="D24409" s="8"/>
      <c r="E24409" s="8"/>
      <c r="F24409" s="9"/>
    </row>
    <row r="24410" spans="1:6" x14ac:dyDescent="0.3">
      <c r="A24410" s="6"/>
      <c r="B24410" s="6"/>
      <c r="C24410" s="6"/>
      <c r="D24410" s="6"/>
      <c r="E24410" s="6"/>
      <c r="F24410" s="7"/>
    </row>
    <row r="24411" spans="1:6" x14ac:dyDescent="0.3">
      <c r="A24411" s="8"/>
      <c r="B24411" s="8"/>
      <c r="C24411" s="8"/>
      <c r="D24411" s="8"/>
      <c r="E24411" s="8"/>
      <c r="F24411" s="9"/>
    </row>
    <row r="24412" spans="1:6" x14ac:dyDescent="0.3">
      <c r="A24412" s="6"/>
      <c r="B24412" s="6"/>
      <c r="C24412" s="6"/>
      <c r="D24412" s="6"/>
      <c r="E24412" s="6"/>
      <c r="F24412" s="7"/>
    </row>
    <row r="24413" spans="1:6" x14ac:dyDescent="0.3">
      <c r="A24413" s="8"/>
      <c r="B24413" s="8"/>
      <c r="C24413" s="8"/>
      <c r="D24413" s="8"/>
      <c r="E24413" s="8"/>
      <c r="F24413" s="9"/>
    </row>
    <row r="24414" spans="1:6" x14ac:dyDescent="0.3">
      <c r="A24414" s="6"/>
      <c r="B24414" s="6"/>
      <c r="C24414" s="6"/>
      <c r="D24414" s="6"/>
      <c r="E24414" s="6"/>
      <c r="F24414" s="7"/>
    </row>
    <row r="24415" spans="1:6" x14ac:dyDescent="0.3">
      <c r="A24415" s="8"/>
      <c r="B24415" s="8"/>
      <c r="C24415" s="8"/>
      <c r="D24415" s="8"/>
      <c r="E24415" s="8"/>
      <c r="F24415" s="9"/>
    </row>
    <row r="24416" spans="1:6" x14ac:dyDescent="0.3">
      <c r="A24416" s="6"/>
      <c r="B24416" s="6"/>
      <c r="C24416" s="6"/>
      <c r="D24416" s="6"/>
      <c r="E24416" s="6"/>
      <c r="F24416" s="7"/>
    </row>
    <row r="24417" spans="1:6" x14ac:dyDescent="0.3">
      <c r="A24417" s="8"/>
      <c r="B24417" s="8"/>
      <c r="C24417" s="8"/>
      <c r="D24417" s="8"/>
      <c r="E24417" s="8"/>
      <c r="F24417" s="9"/>
    </row>
    <row r="24418" spans="1:6" x14ac:dyDescent="0.3">
      <c r="A24418" s="6"/>
      <c r="B24418" s="6"/>
      <c r="C24418" s="6"/>
      <c r="D24418" s="6"/>
      <c r="E24418" s="6"/>
      <c r="F24418" s="7"/>
    </row>
    <row r="24419" spans="1:6" x14ac:dyDescent="0.3">
      <c r="A24419" s="8"/>
      <c r="B24419" s="8"/>
      <c r="C24419" s="8"/>
      <c r="D24419" s="8"/>
      <c r="E24419" s="8"/>
      <c r="F24419" s="9"/>
    </row>
    <row r="24420" spans="1:6" x14ac:dyDescent="0.3">
      <c r="A24420" s="6"/>
      <c r="B24420" s="6"/>
      <c r="C24420" s="6"/>
      <c r="D24420" s="6"/>
      <c r="E24420" s="6"/>
      <c r="F24420" s="7"/>
    </row>
    <row r="24421" spans="1:6" x14ac:dyDescent="0.3">
      <c r="A24421" s="8"/>
      <c r="B24421" s="8"/>
      <c r="C24421" s="8"/>
      <c r="D24421" s="8"/>
      <c r="E24421" s="8"/>
      <c r="F24421" s="9"/>
    </row>
    <row r="24422" spans="1:6" x14ac:dyDescent="0.3">
      <c r="A24422" s="6"/>
      <c r="B24422" s="6"/>
      <c r="C24422" s="6"/>
      <c r="D24422" s="6"/>
      <c r="E24422" s="6"/>
      <c r="F24422" s="7"/>
    </row>
    <row r="24423" spans="1:6" x14ac:dyDescent="0.3">
      <c r="A24423" s="8"/>
      <c r="B24423" s="8"/>
      <c r="C24423" s="8"/>
      <c r="D24423" s="8"/>
      <c r="E24423" s="8"/>
      <c r="F24423" s="9"/>
    </row>
    <row r="24424" spans="1:6" x14ac:dyDescent="0.3">
      <c r="A24424" s="6"/>
      <c r="B24424" s="6"/>
      <c r="C24424" s="6"/>
      <c r="D24424" s="6"/>
      <c r="E24424" s="6"/>
      <c r="F24424" s="7"/>
    </row>
    <row r="24425" spans="1:6" x14ac:dyDescent="0.3">
      <c r="A24425" s="8"/>
      <c r="B24425" s="8"/>
      <c r="C24425" s="8"/>
      <c r="D24425" s="8"/>
      <c r="E24425" s="8"/>
      <c r="F24425" s="9"/>
    </row>
    <row r="24426" spans="1:6" x14ac:dyDescent="0.3">
      <c r="A24426" s="6"/>
      <c r="B24426" s="6"/>
      <c r="C24426" s="6"/>
      <c r="D24426" s="6"/>
      <c r="E24426" s="6"/>
      <c r="F24426" s="7"/>
    </row>
    <row r="24427" spans="1:6" x14ac:dyDescent="0.3">
      <c r="A24427" s="8"/>
      <c r="B24427" s="8"/>
      <c r="C24427" s="8"/>
      <c r="D24427" s="8"/>
      <c r="E24427" s="8"/>
      <c r="F24427" s="9"/>
    </row>
    <row r="24428" spans="1:6" x14ac:dyDescent="0.3">
      <c r="A24428" s="6"/>
      <c r="B24428" s="6"/>
      <c r="C24428" s="6"/>
      <c r="D24428" s="6"/>
      <c r="E24428" s="6"/>
      <c r="F24428" s="7"/>
    </row>
    <row r="24429" spans="1:6" x14ac:dyDescent="0.3">
      <c r="A24429" s="8"/>
      <c r="B24429" s="8"/>
      <c r="C24429" s="8"/>
      <c r="D24429" s="8"/>
      <c r="E24429" s="8"/>
      <c r="F24429" s="9"/>
    </row>
    <row r="24430" spans="1:6" x14ac:dyDescent="0.3">
      <c r="A24430" s="6"/>
      <c r="B24430" s="6"/>
      <c r="C24430" s="6"/>
      <c r="D24430" s="6"/>
      <c r="E24430" s="6"/>
      <c r="F24430" s="7"/>
    </row>
    <row r="24431" spans="1:6" x14ac:dyDescent="0.3">
      <c r="A24431" s="8"/>
      <c r="B24431" s="8"/>
      <c r="C24431" s="8"/>
      <c r="D24431" s="8"/>
      <c r="E24431" s="8"/>
      <c r="F24431" s="9"/>
    </row>
    <row r="24432" spans="1:6" x14ac:dyDescent="0.3">
      <c r="A24432" s="6"/>
      <c r="B24432" s="6"/>
      <c r="C24432" s="6"/>
      <c r="D24432" s="6"/>
      <c r="E24432" s="6"/>
      <c r="F24432" s="7"/>
    </row>
    <row r="24433" spans="1:6" x14ac:dyDescent="0.3">
      <c r="A24433" s="8"/>
      <c r="B24433" s="8"/>
      <c r="C24433" s="8"/>
      <c r="D24433" s="8"/>
      <c r="E24433" s="8"/>
      <c r="F24433" s="9"/>
    </row>
    <row r="24434" spans="1:6" x14ac:dyDescent="0.3">
      <c r="A24434" s="6"/>
      <c r="B24434" s="6"/>
      <c r="C24434" s="6"/>
      <c r="D24434" s="6"/>
      <c r="E24434" s="6"/>
      <c r="F24434" s="7"/>
    </row>
    <row r="24435" spans="1:6" x14ac:dyDescent="0.3">
      <c r="A24435" s="8"/>
      <c r="B24435" s="8"/>
      <c r="C24435" s="8"/>
      <c r="D24435" s="8"/>
      <c r="E24435" s="8"/>
      <c r="F24435" s="9"/>
    </row>
    <row r="24436" spans="1:6" x14ac:dyDescent="0.3">
      <c r="A24436" s="6"/>
      <c r="B24436" s="6"/>
      <c r="C24436" s="6"/>
      <c r="D24436" s="6"/>
      <c r="E24436" s="6"/>
      <c r="F24436" s="7"/>
    </row>
    <row r="24437" spans="1:6" x14ac:dyDescent="0.3">
      <c r="A24437" s="8"/>
      <c r="B24437" s="8"/>
      <c r="C24437" s="8"/>
      <c r="D24437" s="8"/>
      <c r="E24437" s="8"/>
      <c r="F24437" s="9"/>
    </row>
    <row r="24438" spans="1:6" x14ac:dyDescent="0.3">
      <c r="A24438" s="6"/>
      <c r="B24438" s="6"/>
      <c r="C24438" s="6"/>
      <c r="D24438" s="6"/>
      <c r="E24438" s="6"/>
      <c r="F24438" s="7"/>
    </row>
    <row r="24439" spans="1:6" x14ac:dyDescent="0.3">
      <c r="A24439" s="8"/>
      <c r="B24439" s="8"/>
      <c r="C24439" s="8"/>
      <c r="D24439" s="8"/>
      <c r="E24439" s="8"/>
      <c r="F24439" s="9"/>
    </row>
    <row r="24440" spans="1:6" x14ac:dyDescent="0.3">
      <c r="A24440" s="6"/>
      <c r="B24440" s="6"/>
      <c r="C24440" s="6"/>
      <c r="D24440" s="6"/>
      <c r="E24440" s="6"/>
      <c r="F24440" s="7"/>
    </row>
    <row r="24441" spans="1:6" x14ac:dyDescent="0.3">
      <c r="A24441" s="8"/>
      <c r="B24441" s="8"/>
      <c r="C24441" s="8"/>
      <c r="D24441" s="8"/>
      <c r="E24441" s="8"/>
      <c r="F24441" s="9"/>
    </row>
    <row r="24442" spans="1:6" x14ac:dyDescent="0.3">
      <c r="A24442" s="6"/>
      <c r="B24442" s="6"/>
      <c r="C24442" s="6"/>
      <c r="D24442" s="6"/>
      <c r="E24442" s="6"/>
      <c r="F24442" s="7"/>
    </row>
    <row r="24443" spans="1:6" x14ac:dyDescent="0.3">
      <c r="A24443" s="8"/>
      <c r="B24443" s="8"/>
      <c r="C24443" s="8"/>
      <c r="D24443" s="8"/>
      <c r="E24443" s="8"/>
      <c r="F24443" s="9"/>
    </row>
    <row r="24444" spans="1:6" x14ac:dyDescent="0.3">
      <c r="A24444" s="6"/>
      <c r="B24444" s="6"/>
      <c r="C24444" s="6"/>
      <c r="D24444" s="6"/>
      <c r="E24444" s="6"/>
      <c r="F24444" s="7"/>
    </row>
    <row r="24445" spans="1:6" x14ac:dyDescent="0.3">
      <c r="A24445" s="8"/>
      <c r="B24445" s="8"/>
      <c r="C24445" s="8"/>
      <c r="D24445" s="8"/>
      <c r="E24445" s="8"/>
      <c r="F24445" s="9"/>
    </row>
    <row r="24446" spans="1:6" x14ac:dyDescent="0.3">
      <c r="A24446" s="6"/>
      <c r="B24446" s="6"/>
      <c r="C24446" s="6"/>
      <c r="D24446" s="6"/>
      <c r="E24446" s="6"/>
      <c r="F24446" s="7"/>
    </row>
    <row r="24447" spans="1:6" x14ac:dyDescent="0.3">
      <c r="A24447" s="8"/>
      <c r="B24447" s="8"/>
      <c r="C24447" s="8"/>
      <c r="D24447" s="8"/>
      <c r="E24447" s="8"/>
      <c r="F24447" s="9"/>
    </row>
    <row r="24448" spans="1:6" x14ac:dyDescent="0.3">
      <c r="A24448" s="6"/>
      <c r="B24448" s="6"/>
      <c r="C24448" s="6"/>
      <c r="D24448" s="6"/>
      <c r="E24448" s="6"/>
      <c r="F24448" s="7"/>
    </row>
    <row r="24449" spans="1:6" x14ac:dyDescent="0.3">
      <c r="A24449" s="8"/>
      <c r="B24449" s="8"/>
      <c r="C24449" s="8"/>
      <c r="D24449" s="8"/>
      <c r="E24449" s="8"/>
      <c r="F24449" s="9"/>
    </row>
    <row r="24450" spans="1:6" x14ac:dyDescent="0.3">
      <c r="A24450" s="6"/>
      <c r="B24450" s="6"/>
      <c r="C24450" s="6"/>
      <c r="D24450" s="6"/>
      <c r="E24450" s="6"/>
      <c r="F24450" s="7"/>
    </row>
    <row r="24451" spans="1:6" x14ac:dyDescent="0.3">
      <c r="A24451" s="8"/>
      <c r="B24451" s="8"/>
      <c r="C24451" s="8"/>
      <c r="D24451" s="8"/>
      <c r="E24451" s="8"/>
      <c r="F24451" s="9"/>
    </row>
    <row r="24452" spans="1:6" x14ac:dyDescent="0.3">
      <c r="A24452" s="6"/>
      <c r="B24452" s="6"/>
      <c r="C24452" s="6"/>
      <c r="D24452" s="6"/>
      <c r="E24452" s="6"/>
      <c r="F24452" s="7"/>
    </row>
    <row r="24453" spans="1:6" x14ac:dyDescent="0.3">
      <c r="A24453" s="8"/>
      <c r="B24453" s="8"/>
      <c r="C24453" s="8"/>
      <c r="D24453" s="8"/>
      <c r="E24453" s="8"/>
      <c r="F24453" s="9"/>
    </row>
    <row r="24454" spans="1:6" x14ac:dyDescent="0.3">
      <c r="A24454" s="6"/>
      <c r="B24454" s="6"/>
      <c r="C24454" s="6"/>
      <c r="D24454" s="6"/>
      <c r="E24454" s="6"/>
      <c r="F24454" s="7"/>
    </row>
    <row r="24455" spans="1:6" x14ac:dyDescent="0.3">
      <c r="A24455" s="8"/>
      <c r="B24455" s="8"/>
      <c r="C24455" s="8"/>
      <c r="D24455" s="8"/>
      <c r="E24455" s="8"/>
      <c r="F24455" s="9"/>
    </row>
    <row r="24456" spans="1:6" x14ac:dyDescent="0.3">
      <c r="A24456" s="6"/>
      <c r="B24456" s="6"/>
      <c r="C24456" s="6"/>
      <c r="D24456" s="6"/>
      <c r="E24456" s="6"/>
      <c r="F24456" s="7"/>
    </row>
    <row r="24457" spans="1:6" x14ac:dyDescent="0.3">
      <c r="A24457" s="8"/>
      <c r="B24457" s="8"/>
      <c r="C24457" s="8"/>
      <c r="D24457" s="8"/>
      <c r="E24457" s="8"/>
      <c r="F24457" s="9"/>
    </row>
    <row r="24458" spans="1:6" x14ac:dyDescent="0.3">
      <c r="A24458" s="6"/>
      <c r="B24458" s="6"/>
      <c r="C24458" s="6"/>
      <c r="D24458" s="6"/>
      <c r="E24458" s="6"/>
      <c r="F24458" s="7"/>
    </row>
    <row r="24459" spans="1:6" x14ac:dyDescent="0.3">
      <c r="A24459" s="8"/>
      <c r="B24459" s="8"/>
      <c r="C24459" s="8"/>
      <c r="D24459" s="8"/>
      <c r="E24459" s="8"/>
      <c r="F24459" s="9"/>
    </row>
    <row r="24460" spans="1:6" x14ac:dyDescent="0.3">
      <c r="A24460" s="6"/>
      <c r="B24460" s="6"/>
      <c r="C24460" s="6"/>
      <c r="D24460" s="6"/>
      <c r="E24460" s="6"/>
      <c r="F24460" s="7"/>
    </row>
    <row r="24461" spans="1:6" x14ac:dyDescent="0.3">
      <c r="A24461" s="8"/>
      <c r="B24461" s="8"/>
      <c r="C24461" s="8"/>
      <c r="D24461" s="8"/>
      <c r="E24461" s="8"/>
      <c r="F24461" s="9"/>
    </row>
    <row r="24462" spans="1:6" x14ac:dyDescent="0.3">
      <c r="A24462" s="6"/>
      <c r="B24462" s="6"/>
      <c r="C24462" s="6"/>
      <c r="D24462" s="6"/>
      <c r="E24462" s="6"/>
      <c r="F24462" s="7"/>
    </row>
    <row r="24463" spans="1:6" x14ac:dyDescent="0.3">
      <c r="A24463" s="8"/>
      <c r="B24463" s="8"/>
      <c r="C24463" s="8"/>
      <c r="D24463" s="8"/>
      <c r="E24463" s="8"/>
      <c r="F24463" s="9"/>
    </row>
    <row r="24464" spans="1:6" x14ac:dyDescent="0.3">
      <c r="A24464" s="6"/>
      <c r="B24464" s="6"/>
      <c r="C24464" s="6"/>
      <c r="D24464" s="6"/>
      <c r="E24464" s="6"/>
      <c r="F24464" s="7"/>
    </row>
    <row r="24465" spans="1:6" x14ac:dyDescent="0.3">
      <c r="A24465" s="8"/>
      <c r="B24465" s="8"/>
      <c r="C24465" s="8"/>
      <c r="D24465" s="8"/>
      <c r="E24465" s="8"/>
      <c r="F24465" s="9"/>
    </row>
    <row r="24466" spans="1:6" x14ac:dyDescent="0.3">
      <c r="A24466" s="6"/>
      <c r="B24466" s="6"/>
      <c r="C24466" s="6"/>
      <c r="D24466" s="6"/>
      <c r="E24466" s="6"/>
      <c r="F24466" s="7"/>
    </row>
    <row r="24467" spans="1:6" x14ac:dyDescent="0.3">
      <c r="A24467" s="8"/>
      <c r="B24467" s="8"/>
      <c r="C24467" s="8"/>
      <c r="D24467" s="8"/>
      <c r="E24467" s="8"/>
      <c r="F24467" s="9"/>
    </row>
    <row r="24468" spans="1:6" x14ac:dyDescent="0.3">
      <c r="A24468" s="6"/>
      <c r="B24468" s="6"/>
      <c r="C24468" s="6"/>
      <c r="D24468" s="6"/>
      <c r="E24468" s="6"/>
      <c r="F24468" s="7"/>
    </row>
    <row r="24469" spans="1:6" x14ac:dyDescent="0.3">
      <c r="A24469" s="8"/>
      <c r="B24469" s="8"/>
      <c r="C24469" s="8"/>
      <c r="D24469" s="8"/>
      <c r="E24469" s="8"/>
      <c r="F24469" s="9"/>
    </row>
    <row r="24470" spans="1:6" x14ac:dyDescent="0.3">
      <c r="A24470" s="6"/>
      <c r="B24470" s="6"/>
      <c r="C24470" s="6"/>
      <c r="D24470" s="6"/>
      <c r="E24470" s="6"/>
      <c r="F24470" s="7"/>
    </row>
    <row r="24471" spans="1:6" x14ac:dyDescent="0.3">
      <c r="A24471" s="8"/>
      <c r="B24471" s="8"/>
      <c r="C24471" s="8"/>
      <c r="D24471" s="8"/>
      <c r="E24471" s="8"/>
      <c r="F24471" s="9"/>
    </row>
    <row r="24472" spans="1:6" x14ac:dyDescent="0.3">
      <c r="A24472" s="6"/>
      <c r="B24472" s="6"/>
      <c r="C24472" s="6"/>
      <c r="D24472" s="6"/>
      <c r="E24472" s="6"/>
      <c r="F24472" s="7"/>
    </row>
    <row r="24473" spans="1:6" x14ac:dyDescent="0.3">
      <c r="A24473" s="8"/>
      <c r="B24473" s="8"/>
      <c r="C24473" s="8"/>
      <c r="D24473" s="8"/>
      <c r="E24473" s="8"/>
      <c r="F24473" s="9"/>
    </row>
    <row r="24474" spans="1:6" x14ac:dyDescent="0.3">
      <c r="A24474" s="6"/>
      <c r="B24474" s="6"/>
      <c r="C24474" s="6"/>
      <c r="D24474" s="6"/>
      <c r="E24474" s="6"/>
      <c r="F24474" s="7"/>
    </row>
    <row r="24475" spans="1:6" x14ac:dyDescent="0.3">
      <c r="A24475" s="8"/>
      <c r="B24475" s="8"/>
      <c r="C24475" s="8"/>
      <c r="D24475" s="8"/>
      <c r="E24475" s="8"/>
      <c r="F24475" s="9"/>
    </row>
    <row r="24476" spans="1:6" x14ac:dyDescent="0.3">
      <c r="A24476" s="6"/>
      <c r="B24476" s="6"/>
      <c r="C24476" s="6"/>
      <c r="D24476" s="6"/>
      <c r="E24476" s="6"/>
      <c r="F24476" s="7"/>
    </row>
    <row r="24477" spans="1:6" x14ac:dyDescent="0.3">
      <c r="A24477" s="8"/>
      <c r="B24477" s="8"/>
      <c r="C24477" s="8"/>
      <c r="D24477" s="8"/>
      <c r="E24477" s="8"/>
      <c r="F24477" s="9"/>
    </row>
    <row r="24478" spans="1:6" x14ac:dyDescent="0.3">
      <c r="A24478" s="6"/>
      <c r="B24478" s="6"/>
      <c r="C24478" s="6"/>
      <c r="D24478" s="6"/>
      <c r="E24478" s="6"/>
      <c r="F24478" s="7"/>
    </row>
    <row r="24479" spans="1:6" x14ac:dyDescent="0.3">
      <c r="A24479" s="8"/>
      <c r="B24479" s="8"/>
      <c r="C24479" s="8"/>
      <c r="D24479" s="8"/>
      <c r="E24479" s="8"/>
      <c r="F24479" s="9"/>
    </row>
    <row r="24480" spans="1:6" x14ac:dyDescent="0.3">
      <c r="A24480" s="6"/>
      <c r="B24480" s="6"/>
      <c r="C24480" s="6"/>
      <c r="D24480" s="6"/>
      <c r="E24480" s="6"/>
      <c r="F24480" s="7"/>
    </row>
    <row r="24481" spans="1:6" x14ac:dyDescent="0.3">
      <c r="A24481" s="8"/>
      <c r="B24481" s="8"/>
      <c r="C24481" s="8"/>
      <c r="D24481" s="8"/>
      <c r="E24481" s="8"/>
      <c r="F24481" s="9"/>
    </row>
    <row r="24482" spans="1:6" x14ac:dyDescent="0.3">
      <c r="A24482" s="6"/>
      <c r="B24482" s="6"/>
      <c r="C24482" s="6"/>
      <c r="D24482" s="6"/>
      <c r="E24482" s="6"/>
      <c r="F24482" s="7"/>
    </row>
    <row r="24483" spans="1:6" x14ac:dyDescent="0.3">
      <c r="A24483" s="8"/>
      <c r="B24483" s="8"/>
      <c r="C24483" s="8"/>
      <c r="D24483" s="8"/>
      <c r="E24483" s="8"/>
      <c r="F24483" s="9"/>
    </row>
    <row r="24484" spans="1:6" x14ac:dyDescent="0.3">
      <c r="A24484" s="6"/>
      <c r="B24484" s="6"/>
      <c r="C24484" s="6"/>
      <c r="D24484" s="6"/>
      <c r="E24484" s="6"/>
      <c r="F24484" s="7"/>
    </row>
    <row r="24485" spans="1:6" x14ac:dyDescent="0.3">
      <c r="A24485" s="8"/>
      <c r="B24485" s="8"/>
      <c r="C24485" s="8"/>
      <c r="D24485" s="8"/>
      <c r="E24485" s="8"/>
      <c r="F24485" s="9"/>
    </row>
    <row r="24486" spans="1:6" x14ac:dyDescent="0.3">
      <c r="A24486" s="6"/>
      <c r="B24486" s="6"/>
      <c r="C24486" s="6"/>
      <c r="D24486" s="6"/>
      <c r="E24486" s="6"/>
      <c r="F24486" s="7"/>
    </row>
    <row r="24487" spans="1:6" x14ac:dyDescent="0.3">
      <c r="A24487" s="8"/>
      <c r="B24487" s="8"/>
      <c r="C24487" s="8"/>
      <c r="D24487" s="8"/>
      <c r="E24487" s="8"/>
      <c r="F24487" s="9"/>
    </row>
    <row r="24488" spans="1:6" x14ac:dyDescent="0.3">
      <c r="A24488" s="6"/>
      <c r="B24488" s="6"/>
      <c r="C24488" s="6"/>
      <c r="D24488" s="6"/>
      <c r="E24488" s="6"/>
      <c r="F24488" s="7"/>
    </row>
    <row r="24489" spans="1:6" x14ac:dyDescent="0.3">
      <c r="A24489" s="8"/>
      <c r="B24489" s="8"/>
      <c r="C24489" s="8"/>
      <c r="D24489" s="8"/>
      <c r="E24489" s="8"/>
      <c r="F24489" s="9"/>
    </row>
    <row r="24490" spans="1:6" x14ac:dyDescent="0.3">
      <c r="A24490" s="6"/>
      <c r="B24490" s="6"/>
      <c r="C24490" s="6"/>
      <c r="D24490" s="6"/>
      <c r="E24490" s="6"/>
      <c r="F24490" s="7"/>
    </row>
    <row r="24491" spans="1:6" x14ac:dyDescent="0.3">
      <c r="A24491" s="8"/>
      <c r="B24491" s="8"/>
      <c r="C24491" s="8"/>
      <c r="D24491" s="8"/>
      <c r="E24491" s="8"/>
      <c r="F24491" s="9"/>
    </row>
    <row r="24492" spans="1:6" x14ac:dyDescent="0.3">
      <c r="A24492" s="6"/>
      <c r="B24492" s="6"/>
      <c r="C24492" s="6"/>
      <c r="D24492" s="6"/>
      <c r="E24492" s="6"/>
      <c r="F24492" s="7"/>
    </row>
    <row r="24493" spans="1:6" x14ac:dyDescent="0.3">
      <c r="A24493" s="8"/>
      <c r="B24493" s="8"/>
      <c r="C24493" s="8"/>
      <c r="D24493" s="8"/>
      <c r="E24493" s="8"/>
      <c r="F24493" s="9"/>
    </row>
    <row r="24494" spans="1:6" x14ac:dyDescent="0.3">
      <c r="A24494" s="6"/>
      <c r="B24494" s="6"/>
      <c r="C24494" s="6"/>
      <c r="D24494" s="6"/>
      <c r="E24494" s="6"/>
      <c r="F24494" s="7"/>
    </row>
    <row r="24495" spans="1:6" x14ac:dyDescent="0.3">
      <c r="A24495" s="8"/>
      <c r="B24495" s="8"/>
      <c r="C24495" s="8"/>
      <c r="D24495" s="8"/>
      <c r="E24495" s="8"/>
      <c r="F24495" s="9"/>
    </row>
    <row r="24496" spans="1:6" x14ac:dyDescent="0.3">
      <c r="A24496" s="6"/>
      <c r="B24496" s="6"/>
      <c r="C24496" s="6"/>
      <c r="D24496" s="6"/>
      <c r="E24496" s="6"/>
      <c r="F24496" s="7"/>
    </row>
    <row r="24497" spans="1:6" x14ac:dyDescent="0.3">
      <c r="A24497" s="8"/>
      <c r="B24497" s="8"/>
      <c r="C24497" s="8"/>
      <c r="D24497" s="8"/>
      <c r="E24497" s="8"/>
      <c r="F24497" s="9"/>
    </row>
    <row r="24498" spans="1:6" x14ac:dyDescent="0.3">
      <c r="A24498" s="6"/>
      <c r="B24498" s="6"/>
      <c r="C24498" s="6"/>
      <c r="D24498" s="6"/>
      <c r="E24498" s="6"/>
      <c r="F24498" s="7"/>
    </row>
    <row r="24499" spans="1:6" x14ac:dyDescent="0.3">
      <c r="A24499" s="8"/>
      <c r="B24499" s="8"/>
      <c r="C24499" s="8"/>
      <c r="D24499" s="8"/>
      <c r="E24499" s="8"/>
      <c r="F24499" s="9"/>
    </row>
    <row r="24500" spans="1:6" x14ac:dyDescent="0.3">
      <c r="A24500" s="6"/>
      <c r="B24500" s="6"/>
      <c r="C24500" s="6"/>
      <c r="D24500" s="6"/>
      <c r="E24500" s="6"/>
      <c r="F24500" s="7"/>
    </row>
    <row r="24501" spans="1:6" x14ac:dyDescent="0.3">
      <c r="A24501" s="8"/>
      <c r="B24501" s="8"/>
      <c r="C24501" s="8"/>
      <c r="D24501" s="8"/>
      <c r="E24501" s="8"/>
      <c r="F24501" s="9"/>
    </row>
    <row r="24502" spans="1:6" x14ac:dyDescent="0.3">
      <c r="A24502" s="6"/>
      <c r="B24502" s="6"/>
      <c r="C24502" s="6"/>
      <c r="D24502" s="6"/>
      <c r="E24502" s="6"/>
      <c r="F24502" s="7"/>
    </row>
    <row r="24503" spans="1:6" x14ac:dyDescent="0.3">
      <c r="A24503" s="8"/>
      <c r="B24503" s="8"/>
      <c r="C24503" s="8"/>
      <c r="D24503" s="8"/>
      <c r="E24503" s="8"/>
      <c r="F24503" s="9"/>
    </row>
    <row r="24504" spans="1:6" x14ac:dyDescent="0.3">
      <c r="A24504" s="6"/>
      <c r="B24504" s="6"/>
      <c r="C24504" s="6"/>
      <c r="D24504" s="6"/>
      <c r="E24504" s="6"/>
      <c r="F24504" s="7"/>
    </row>
    <row r="24505" spans="1:6" x14ac:dyDescent="0.3">
      <c r="A24505" s="8"/>
      <c r="B24505" s="8"/>
      <c r="C24505" s="8"/>
      <c r="D24505" s="8"/>
      <c r="E24505" s="8"/>
      <c r="F24505" s="9"/>
    </row>
    <row r="24506" spans="1:6" x14ac:dyDescent="0.3">
      <c r="A24506" s="6"/>
      <c r="B24506" s="6"/>
      <c r="C24506" s="6"/>
      <c r="D24506" s="6"/>
      <c r="E24506" s="6"/>
      <c r="F24506" s="7"/>
    </row>
    <row r="24507" spans="1:6" x14ac:dyDescent="0.3">
      <c r="A24507" s="8"/>
      <c r="B24507" s="8"/>
      <c r="C24507" s="8"/>
      <c r="D24507" s="8"/>
      <c r="E24507" s="8"/>
      <c r="F24507" s="9"/>
    </row>
    <row r="24508" spans="1:6" x14ac:dyDescent="0.3">
      <c r="A24508" s="6"/>
      <c r="B24508" s="6"/>
      <c r="C24508" s="6"/>
      <c r="D24508" s="6"/>
      <c r="E24508" s="6"/>
      <c r="F24508" s="7"/>
    </row>
    <row r="24509" spans="1:6" x14ac:dyDescent="0.3">
      <c r="A24509" s="8"/>
      <c r="B24509" s="8"/>
      <c r="C24509" s="8"/>
      <c r="D24509" s="8"/>
      <c r="E24509" s="8"/>
      <c r="F24509" s="9"/>
    </row>
    <row r="24510" spans="1:6" x14ac:dyDescent="0.3">
      <c r="A24510" s="6"/>
      <c r="B24510" s="6"/>
      <c r="C24510" s="6"/>
      <c r="D24510" s="6"/>
      <c r="E24510" s="6"/>
      <c r="F24510" s="7"/>
    </row>
    <row r="24511" spans="1:6" x14ac:dyDescent="0.3">
      <c r="A24511" s="8"/>
      <c r="B24511" s="8"/>
      <c r="C24511" s="8"/>
      <c r="D24511" s="8"/>
      <c r="E24511" s="8"/>
      <c r="F24511" s="9"/>
    </row>
    <row r="24512" spans="1:6" x14ac:dyDescent="0.3">
      <c r="A24512" s="6"/>
      <c r="B24512" s="6"/>
      <c r="C24512" s="6"/>
      <c r="D24512" s="6"/>
      <c r="E24512" s="6"/>
      <c r="F24512" s="7"/>
    </row>
    <row r="24513" spans="1:6" x14ac:dyDescent="0.3">
      <c r="A24513" s="8"/>
      <c r="B24513" s="8"/>
      <c r="C24513" s="8"/>
      <c r="D24513" s="8"/>
      <c r="E24513" s="8"/>
      <c r="F24513" s="9"/>
    </row>
    <row r="24514" spans="1:6" x14ac:dyDescent="0.3">
      <c r="A24514" s="6"/>
      <c r="B24514" s="6"/>
      <c r="C24514" s="6"/>
      <c r="D24514" s="6"/>
      <c r="E24514" s="6"/>
      <c r="F24514" s="7"/>
    </row>
    <row r="24515" spans="1:6" x14ac:dyDescent="0.3">
      <c r="A24515" s="8"/>
      <c r="B24515" s="8"/>
      <c r="C24515" s="8"/>
      <c r="D24515" s="8"/>
      <c r="E24515" s="8"/>
      <c r="F24515" s="9"/>
    </row>
    <row r="24516" spans="1:6" x14ac:dyDescent="0.3">
      <c r="A24516" s="6"/>
      <c r="B24516" s="6"/>
      <c r="C24516" s="6"/>
      <c r="D24516" s="6"/>
      <c r="E24516" s="6"/>
      <c r="F24516" s="7"/>
    </row>
    <row r="24517" spans="1:6" x14ac:dyDescent="0.3">
      <c r="A24517" s="8"/>
      <c r="B24517" s="8"/>
      <c r="C24517" s="8"/>
      <c r="D24517" s="8"/>
      <c r="E24517" s="8"/>
      <c r="F24517" s="9"/>
    </row>
    <row r="24518" spans="1:6" x14ac:dyDescent="0.3">
      <c r="A24518" s="6"/>
      <c r="B24518" s="6"/>
      <c r="C24518" s="6"/>
      <c r="D24518" s="6"/>
      <c r="E24518" s="6"/>
      <c r="F24518" s="7"/>
    </row>
    <row r="24519" spans="1:6" x14ac:dyDescent="0.3">
      <c r="A24519" s="8"/>
      <c r="B24519" s="8"/>
      <c r="C24519" s="8"/>
      <c r="D24519" s="8"/>
      <c r="E24519" s="8"/>
      <c r="F24519" s="9"/>
    </row>
    <row r="24520" spans="1:6" x14ac:dyDescent="0.3">
      <c r="A24520" s="6"/>
      <c r="B24520" s="6"/>
      <c r="C24520" s="6"/>
      <c r="D24520" s="6"/>
      <c r="E24520" s="6"/>
      <c r="F24520" s="7"/>
    </row>
    <row r="24521" spans="1:6" x14ac:dyDescent="0.3">
      <c r="A24521" s="8"/>
      <c r="B24521" s="8"/>
      <c r="C24521" s="8"/>
      <c r="D24521" s="8"/>
      <c r="E24521" s="8"/>
      <c r="F24521" s="9"/>
    </row>
    <row r="24522" spans="1:6" x14ac:dyDescent="0.3">
      <c r="A24522" s="6"/>
      <c r="B24522" s="6"/>
      <c r="C24522" s="6"/>
      <c r="D24522" s="6"/>
      <c r="E24522" s="6"/>
      <c r="F24522" s="7"/>
    </row>
    <row r="24523" spans="1:6" x14ac:dyDescent="0.3">
      <c r="A24523" s="8"/>
      <c r="B24523" s="8"/>
      <c r="C24523" s="8"/>
      <c r="D24523" s="8"/>
      <c r="E24523" s="8"/>
      <c r="F24523" s="9"/>
    </row>
    <row r="24524" spans="1:6" x14ac:dyDescent="0.3">
      <c r="A24524" s="6"/>
      <c r="B24524" s="6"/>
      <c r="C24524" s="6"/>
      <c r="D24524" s="6"/>
      <c r="E24524" s="6"/>
      <c r="F24524" s="7"/>
    </row>
    <row r="24525" spans="1:6" x14ac:dyDescent="0.3">
      <c r="A24525" s="8"/>
      <c r="B24525" s="8"/>
      <c r="C24525" s="8"/>
      <c r="D24525" s="8"/>
      <c r="E24525" s="8"/>
      <c r="F24525" s="9"/>
    </row>
    <row r="24526" spans="1:6" x14ac:dyDescent="0.3">
      <c r="A24526" s="6"/>
      <c r="B24526" s="6"/>
      <c r="C24526" s="6"/>
      <c r="D24526" s="6"/>
      <c r="E24526" s="6"/>
      <c r="F24526" s="7"/>
    </row>
    <row r="24527" spans="1:6" x14ac:dyDescent="0.3">
      <c r="A24527" s="8"/>
      <c r="B24527" s="8"/>
      <c r="C24527" s="8"/>
      <c r="D24527" s="8"/>
      <c r="E24527" s="8"/>
      <c r="F24527" s="9"/>
    </row>
    <row r="24528" spans="1:6" x14ac:dyDescent="0.3">
      <c r="A24528" s="6"/>
      <c r="B24528" s="6"/>
      <c r="C24528" s="6"/>
      <c r="D24528" s="6"/>
      <c r="E24528" s="6"/>
      <c r="F24528" s="7"/>
    </row>
    <row r="24529" spans="1:6" x14ac:dyDescent="0.3">
      <c r="A24529" s="8"/>
      <c r="B24529" s="8"/>
      <c r="C24529" s="8"/>
      <c r="D24529" s="8"/>
      <c r="E24529" s="8"/>
      <c r="F24529" s="9"/>
    </row>
    <row r="24530" spans="1:6" x14ac:dyDescent="0.3">
      <c r="A24530" s="6"/>
      <c r="B24530" s="6"/>
      <c r="C24530" s="6"/>
      <c r="D24530" s="6"/>
      <c r="E24530" s="6"/>
      <c r="F24530" s="7"/>
    </row>
    <row r="24531" spans="1:6" x14ac:dyDescent="0.3">
      <c r="A24531" s="8"/>
      <c r="B24531" s="8"/>
      <c r="C24531" s="8"/>
      <c r="D24531" s="8"/>
      <c r="E24531" s="8"/>
      <c r="F24531" s="9"/>
    </row>
    <row r="24532" spans="1:6" x14ac:dyDescent="0.3">
      <c r="A24532" s="6"/>
      <c r="B24532" s="6"/>
      <c r="C24532" s="6"/>
      <c r="D24532" s="6"/>
      <c r="E24532" s="6"/>
      <c r="F24532" s="7"/>
    </row>
    <row r="24533" spans="1:6" x14ac:dyDescent="0.3">
      <c r="A24533" s="8"/>
      <c r="B24533" s="8"/>
      <c r="C24533" s="8"/>
      <c r="D24533" s="8"/>
      <c r="E24533" s="8"/>
      <c r="F24533" s="9"/>
    </row>
    <row r="24534" spans="1:6" x14ac:dyDescent="0.3">
      <c r="A24534" s="6"/>
      <c r="B24534" s="6"/>
      <c r="C24534" s="6"/>
      <c r="D24534" s="6"/>
      <c r="E24534" s="6"/>
      <c r="F24534" s="7"/>
    </row>
    <row r="24535" spans="1:6" x14ac:dyDescent="0.3">
      <c r="A24535" s="8"/>
      <c r="B24535" s="8"/>
      <c r="C24535" s="8"/>
      <c r="D24535" s="8"/>
      <c r="E24535" s="8"/>
      <c r="F24535" s="9"/>
    </row>
    <row r="24536" spans="1:6" x14ac:dyDescent="0.3">
      <c r="A24536" s="6"/>
      <c r="B24536" s="6"/>
      <c r="C24536" s="6"/>
      <c r="D24536" s="6"/>
      <c r="E24536" s="6"/>
      <c r="F24536" s="7"/>
    </row>
    <row r="24537" spans="1:6" x14ac:dyDescent="0.3">
      <c r="A24537" s="8"/>
      <c r="B24537" s="8"/>
      <c r="C24537" s="8"/>
      <c r="D24537" s="8"/>
      <c r="E24537" s="8"/>
      <c r="F24537" s="9"/>
    </row>
    <row r="24538" spans="1:6" x14ac:dyDescent="0.3">
      <c r="A24538" s="6"/>
      <c r="B24538" s="6"/>
      <c r="C24538" s="6"/>
      <c r="D24538" s="6"/>
      <c r="E24538" s="6"/>
      <c r="F24538" s="7"/>
    </row>
    <row r="24539" spans="1:6" x14ac:dyDescent="0.3">
      <c r="A24539" s="8"/>
      <c r="B24539" s="8"/>
      <c r="C24539" s="8"/>
      <c r="D24539" s="8"/>
      <c r="E24539" s="8"/>
      <c r="F24539" s="9"/>
    </row>
    <row r="24540" spans="1:6" x14ac:dyDescent="0.3">
      <c r="A24540" s="6"/>
      <c r="B24540" s="6"/>
      <c r="C24540" s="6"/>
      <c r="D24540" s="6"/>
      <c r="E24540" s="6"/>
      <c r="F24540" s="7"/>
    </row>
    <row r="24541" spans="1:6" x14ac:dyDescent="0.3">
      <c r="A24541" s="8"/>
      <c r="B24541" s="8"/>
      <c r="C24541" s="8"/>
      <c r="D24541" s="8"/>
      <c r="E24541" s="8"/>
      <c r="F24541" s="9"/>
    </row>
    <row r="24542" spans="1:6" x14ac:dyDescent="0.3">
      <c r="A24542" s="6"/>
      <c r="B24542" s="6"/>
      <c r="C24542" s="6"/>
      <c r="D24542" s="6"/>
      <c r="E24542" s="6"/>
      <c r="F24542" s="7"/>
    </row>
    <row r="24543" spans="1:6" x14ac:dyDescent="0.3">
      <c r="A24543" s="8"/>
      <c r="B24543" s="8"/>
      <c r="C24543" s="8"/>
      <c r="D24543" s="8"/>
      <c r="E24543" s="8"/>
      <c r="F24543" s="9"/>
    </row>
    <row r="24544" spans="1:6" x14ac:dyDescent="0.3">
      <c r="A24544" s="6"/>
      <c r="B24544" s="6"/>
      <c r="C24544" s="6"/>
      <c r="D24544" s="6"/>
      <c r="E24544" s="6"/>
      <c r="F24544" s="7"/>
    </row>
    <row r="24545" spans="1:6" x14ac:dyDescent="0.3">
      <c r="A24545" s="8"/>
      <c r="B24545" s="8"/>
      <c r="C24545" s="8"/>
      <c r="D24545" s="8"/>
      <c r="E24545" s="8"/>
      <c r="F24545" s="9"/>
    </row>
    <row r="24546" spans="1:6" x14ac:dyDescent="0.3">
      <c r="A24546" s="6"/>
      <c r="B24546" s="6"/>
      <c r="C24546" s="6"/>
      <c r="D24546" s="6"/>
      <c r="E24546" s="6"/>
      <c r="F24546" s="7"/>
    </row>
    <row r="24547" spans="1:6" x14ac:dyDescent="0.3">
      <c r="A24547" s="8"/>
      <c r="B24547" s="8"/>
      <c r="C24547" s="8"/>
      <c r="D24547" s="8"/>
      <c r="E24547" s="8"/>
      <c r="F24547" s="9"/>
    </row>
    <row r="24548" spans="1:6" x14ac:dyDescent="0.3">
      <c r="A24548" s="6"/>
      <c r="B24548" s="6"/>
      <c r="C24548" s="6"/>
      <c r="D24548" s="6"/>
      <c r="E24548" s="6"/>
      <c r="F24548" s="7"/>
    </row>
    <row r="24549" spans="1:6" x14ac:dyDescent="0.3">
      <c r="A24549" s="8"/>
      <c r="B24549" s="8"/>
      <c r="C24549" s="8"/>
      <c r="D24549" s="8"/>
      <c r="E24549" s="8"/>
      <c r="F24549" s="9"/>
    </row>
    <row r="24550" spans="1:6" x14ac:dyDescent="0.3">
      <c r="A24550" s="6"/>
      <c r="B24550" s="6"/>
      <c r="C24550" s="6"/>
      <c r="D24550" s="6"/>
      <c r="E24550" s="6"/>
      <c r="F24550" s="7"/>
    </row>
    <row r="24551" spans="1:6" x14ac:dyDescent="0.3">
      <c r="A24551" s="8"/>
      <c r="B24551" s="8"/>
      <c r="C24551" s="8"/>
      <c r="D24551" s="8"/>
      <c r="E24551" s="8"/>
      <c r="F24551" s="9"/>
    </row>
    <row r="24552" spans="1:6" x14ac:dyDescent="0.3">
      <c r="A24552" s="6"/>
      <c r="B24552" s="6"/>
      <c r="C24552" s="6"/>
      <c r="D24552" s="6"/>
      <c r="E24552" s="6"/>
      <c r="F24552" s="7"/>
    </row>
    <row r="24553" spans="1:6" x14ac:dyDescent="0.3">
      <c r="A24553" s="8"/>
      <c r="B24553" s="8"/>
      <c r="C24553" s="8"/>
      <c r="D24553" s="8"/>
      <c r="E24553" s="8"/>
      <c r="F24553" s="9"/>
    </row>
    <row r="24554" spans="1:6" x14ac:dyDescent="0.3">
      <c r="A24554" s="6"/>
      <c r="B24554" s="6"/>
      <c r="C24554" s="6"/>
      <c r="D24554" s="6"/>
      <c r="E24554" s="6"/>
      <c r="F24554" s="7"/>
    </row>
    <row r="24555" spans="1:6" x14ac:dyDescent="0.3">
      <c r="A24555" s="8"/>
      <c r="B24555" s="8"/>
      <c r="C24555" s="8"/>
      <c r="D24555" s="8"/>
      <c r="E24555" s="8"/>
      <c r="F24555" s="9"/>
    </row>
    <row r="24556" spans="1:6" x14ac:dyDescent="0.3">
      <c r="A24556" s="6"/>
      <c r="B24556" s="6"/>
      <c r="C24556" s="6"/>
      <c r="D24556" s="6"/>
      <c r="E24556" s="6"/>
      <c r="F24556" s="7"/>
    </row>
    <row r="24557" spans="1:6" x14ac:dyDescent="0.3">
      <c r="A24557" s="8"/>
      <c r="B24557" s="8"/>
      <c r="C24557" s="8"/>
      <c r="D24557" s="8"/>
      <c r="E24557" s="8"/>
      <c r="F24557" s="9"/>
    </row>
    <row r="24558" spans="1:6" x14ac:dyDescent="0.3">
      <c r="A24558" s="6"/>
      <c r="B24558" s="6"/>
      <c r="C24558" s="6"/>
      <c r="D24558" s="6"/>
      <c r="E24558" s="6"/>
      <c r="F24558" s="7"/>
    </row>
    <row r="24559" spans="1:6" x14ac:dyDescent="0.3">
      <c r="A24559" s="8"/>
      <c r="B24559" s="8"/>
      <c r="C24559" s="8"/>
      <c r="D24559" s="8"/>
      <c r="E24559" s="8"/>
      <c r="F24559" s="9"/>
    </row>
    <row r="24560" spans="1:6" x14ac:dyDescent="0.3">
      <c r="A24560" s="6"/>
      <c r="B24560" s="6"/>
      <c r="C24560" s="6"/>
      <c r="D24560" s="6"/>
      <c r="E24560" s="6"/>
      <c r="F24560" s="7"/>
    </row>
    <row r="24561" spans="1:6" x14ac:dyDescent="0.3">
      <c r="A24561" s="8"/>
      <c r="B24561" s="8"/>
      <c r="C24561" s="8"/>
      <c r="D24561" s="8"/>
      <c r="E24561" s="8"/>
      <c r="F24561" s="9"/>
    </row>
    <row r="24562" spans="1:6" x14ac:dyDescent="0.3">
      <c r="A24562" s="6"/>
      <c r="B24562" s="6"/>
      <c r="C24562" s="6"/>
      <c r="D24562" s="6"/>
      <c r="E24562" s="6"/>
      <c r="F24562" s="7"/>
    </row>
    <row r="24563" spans="1:6" x14ac:dyDescent="0.3">
      <c r="A24563" s="8"/>
      <c r="B24563" s="8"/>
      <c r="C24563" s="8"/>
      <c r="D24563" s="8"/>
      <c r="E24563" s="8"/>
      <c r="F24563" s="9"/>
    </row>
    <row r="24564" spans="1:6" x14ac:dyDescent="0.3">
      <c r="A24564" s="6"/>
      <c r="B24564" s="6"/>
      <c r="C24564" s="6"/>
      <c r="D24564" s="6"/>
      <c r="E24564" s="6"/>
      <c r="F24564" s="7"/>
    </row>
    <row r="24565" spans="1:6" x14ac:dyDescent="0.3">
      <c r="A24565" s="8"/>
      <c r="B24565" s="8"/>
      <c r="C24565" s="8"/>
      <c r="D24565" s="8"/>
      <c r="E24565" s="8"/>
      <c r="F24565" s="9"/>
    </row>
    <row r="24566" spans="1:6" x14ac:dyDescent="0.3">
      <c r="A24566" s="6"/>
      <c r="B24566" s="6"/>
      <c r="C24566" s="6"/>
      <c r="D24566" s="6"/>
      <c r="E24566" s="6"/>
      <c r="F24566" s="7"/>
    </row>
    <row r="24567" spans="1:6" x14ac:dyDescent="0.3">
      <c r="A24567" s="8"/>
      <c r="B24567" s="8"/>
      <c r="C24567" s="8"/>
      <c r="D24567" s="8"/>
      <c r="E24567" s="8"/>
      <c r="F24567" s="9"/>
    </row>
    <row r="24568" spans="1:6" x14ac:dyDescent="0.3">
      <c r="A24568" s="6"/>
      <c r="B24568" s="6"/>
      <c r="C24568" s="6"/>
      <c r="D24568" s="6"/>
      <c r="E24568" s="6"/>
      <c r="F24568" s="7"/>
    </row>
    <row r="24569" spans="1:6" x14ac:dyDescent="0.3">
      <c r="A24569" s="8"/>
      <c r="B24569" s="8"/>
      <c r="C24569" s="8"/>
      <c r="D24569" s="8"/>
      <c r="E24569" s="8"/>
      <c r="F24569" s="9"/>
    </row>
    <row r="24570" spans="1:6" x14ac:dyDescent="0.3">
      <c r="A24570" s="6"/>
      <c r="B24570" s="6"/>
      <c r="C24570" s="6"/>
      <c r="D24570" s="6"/>
      <c r="E24570" s="6"/>
      <c r="F24570" s="7"/>
    </row>
    <row r="24571" spans="1:6" x14ac:dyDescent="0.3">
      <c r="A24571" s="8"/>
      <c r="B24571" s="8"/>
      <c r="C24571" s="8"/>
      <c r="D24571" s="8"/>
      <c r="E24571" s="8"/>
      <c r="F24571" s="9"/>
    </row>
    <row r="24572" spans="1:6" x14ac:dyDescent="0.3">
      <c r="A24572" s="6"/>
      <c r="B24572" s="6"/>
      <c r="C24572" s="6"/>
      <c r="D24572" s="6"/>
      <c r="E24572" s="6"/>
      <c r="F24572" s="7"/>
    </row>
    <row r="24573" spans="1:6" x14ac:dyDescent="0.3">
      <c r="A24573" s="8"/>
      <c r="B24573" s="8"/>
      <c r="C24573" s="8"/>
      <c r="D24573" s="8"/>
      <c r="E24573" s="8"/>
      <c r="F24573" s="9"/>
    </row>
    <row r="24574" spans="1:6" x14ac:dyDescent="0.3">
      <c r="A24574" s="6"/>
      <c r="B24574" s="6"/>
      <c r="C24574" s="6"/>
      <c r="D24574" s="6"/>
      <c r="E24574" s="6"/>
      <c r="F24574" s="7"/>
    </row>
    <row r="24575" spans="1:6" x14ac:dyDescent="0.3">
      <c r="A24575" s="8"/>
      <c r="B24575" s="8"/>
      <c r="C24575" s="8"/>
      <c r="D24575" s="8"/>
      <c r="E24575" s="8"/>
      <c r="F24575" s="9"/>
    </row>
    <row r="24576" spans="1:6" x14ac:dyDescent="0.3">
      <c r="A24576" s="6"/>
      <c r="B24576" s="6"/>
      <c r="C24576" s="6"/>
      <c r="D24576" s="6"/>
      <c r="E24576" s="6"/>
      <c r="F24576" s="7"/>
    </row>
    <row r="24577" spans="1:6" x14ac:dyDescent="0.3">
      <c r="A24577" s="8"/>
      <c r="B24577" s="8"/>
      <c r="C24577" s="8"/>
      <c r="D24577" s="8"/>
      <c r="E24577" s="8"/>
      <c r="F24577" s="9"/>
    </row>
    <row r="24578" spans="1:6" x14ac:dyDescent="0.3">
      <c r="A24578" s="6"/>
      <c r="B24578" s="6"/>
      <c r="C24578" s="6"/>
      <c r="D24578" s="6"/>
      <c r="E24578" s="6"/>
      <c r="F24578" s="7"/>
    </row>
    <row r="24579" spans="1:6" x14ac:dyDescent="0.3">
      <c r="A24579" s="8"/>
      <c r="B24579" s="8"/>
      <c r="C24579" s="8"/>
      <c r="D24579" s="8"/>
      <c r="E24579" s="8"/>
      <c r="F24579" s="9"/>
    </row>
    <row r="24580" spans="1:6" x14ac:dyDescent="0.3">
      <c r="A24580" s="6"/>
      <c r="B24580" s="6"/>
      <c r="C24580" s="6"/>
      <c r="D24580" s="6"/>
      <c r="E24580" s="6"/>
      <c r="F24580" s="7"/>
    </row>
    <row r="24581" spans="1:6" x14ac:dyDescent="0.3">
      <c r="A24581" s="8"/>
      <c r="B24581" s="8"/>
      <c r="C24581" s="8"/>
      <c r="D24581" s="8"/>
      <c r="E24581" s="8"/>
      <c r="F24581" s="9"/>
    </row>
    <row r="24582" spans="1:6" x14ac:dyDescent="0.3">
      <c r="A24582" s="6"/>
      <c r="B24582" s="6"/>
      <c r="C24582" s="6"/>
      <c r="D24582" s="6"/>
      <c r="E24582" s="6"/>
      <c r="F24582" s="7"/>
    </row>
    <row r="24583" spans="1:6" x14ac:dyDescent="0.3">
      <c r="A24583" s="8"/>
      <c r="B24583" s="8"/>
      <c r="C24583" s="8"/>
      <c r="D24583" s="8"/>
      <c r="E24583" s="8"/>
      <c r="F24583" s="9"/>
    </row>
    <row r="24584" spans="1:6" x14ac:dyDescent="0.3">
      <c r="A24584" s="6"/>
      <c r="B24584" s="6"/>
      <c r="C24584" s="6"/>
      <c r="D24584" s="6"/>
      <c r="E24584" s="6"/>
      <c r="F24584" s="7"/>
    </row>
    <row r="24585" spans="1:6" x14ac:dyDescent="0.3">
      <c r="A24585" s="8"/>
      <c r="B24585" s="8"/>
      <c r="C24585" s="8"/>
      <c r="D24585" s="8"/>
      <c r="E24585" s="8"/>
      <c r="F24585" s="9"/>
    </row>
    <row r="24586" spans="1:6" x14ac:dyDescent="0.3">
      <c r="A24586" s="6"/>
      <c r="B24586" s="6"/>
      <c r="C24586" s="6"/>
      <c r="D24586" s="6"/>
      <c r="E24586" s="6"/>
      <c r="F24586" s="7"/>
    </row>
    <row r="24587" spans="1:6" x14ac:dyDescent="0.3">
      <c r="A24587" s="8"/>
      <c r="B24587" s="8"/>
      <c r="C24587" s="8"/>
      <c r="D24587" s="8"/>
      <c r="E24587" s="8"/>
      <c r="F24587" s="9"/>
    </row>
    <row r="24588" spans="1:6" x14ac:dyDescent="0.3">
      <c r="A24588" s="6"/>
      <c r="B24588" s="6"/>
      <c r="C24588" s="6"/>
      <c r="D24588" s="6"/>
      <c r="E24588" s="6"/>
      <c r="F24588" s="7"/>
    </row>
    <row r="24589" spans="1:6" x14ac:dyDescent="0.3">
      <c r="A24589" s="8"/>
      <c r="B24589" s="8"/>
      <c r="C24589" s="8"/>
      <c r="D24589" s="8"/>
      <c r="E24589" s="8"/>
      <c r="F24589" s="9"/>
    </row>
    <row r="24590" spans="1:6" x14ac:dyDescent="0.3">
      <c r="A24590" s="6"/>
      <c r="B24590" s="6"/>
      <c r="C24590" s="6"/>
      <c r="D24590" s="6"/>
      <c r="E24590" s="6"/>
      <c r="F24590" s="7"/>
    </row>
    <row r="24591" spans="1:6" x14ac:dyDescent="0.3">
      <c r="A24591" s="8"/>
      <c r="B24591" s="8"/>
      <c r="C24591" s="8"/>
      <c r="D24591" s="8"/>
      <c r="E24591" s="8"/>
      <c r="F24591" s="9"/>
    </row>
    <row r="24592" spans="1:6" x14ac:dyDescent="0.3">
      <c r="A24592" s="6"/>
      <c r="B24592" s="6"/>
      <c r="C24592" s="6"/>
      <c r="D24592" s="6"/>
      <c r="E24592" s="6"/>
      <c r="F24592" s="7"/>
    </row>
    <row r="24593" spans="1:6" x14ac:dyDescent="0.3">
      <c r="A24593" s="8"/>
      <c r="B24593" s="8"/>
      <c r="C24593" s="8"/>
      <c r="D24593" s="8"/>
      <c r="E24593" s="8"/>
      <c r="F24593" s="9"/>
    </row>
    <row r="24594" spans="1:6" x14ac:dyDescent="0.3">
      <c r="A24594" s="6"/>
      <c r="B24594" s="6"/>
      <c r="C24594" s="6"/>
      <c r="D24594" s="6"/>
      <c r="E24594" s="6"/>
      <c r="F24594" s="7"/>
    </row>
    <row r="24595" spans="1:6" x14ac:dyDescent="0.3">
      <c r="A24595" s="8"/>
      <c r="B24595" s="8"/>
      <c r="C24595" s="8"/>
      <c r="D24595" s="8"/>
      <c r="E24595" s="8"/>
      <c r="F24595" s="9"/>
    </row>
    <row r="24596" spans="1:6" x14ac:dyDescent="0.3">
      <c r="A24596" s="6"/>
      <c r="B24596" s="6"/>
      <c r="C24596" s="6"/>
      <c r="D24596" s="6"/>
      <c r="E24596" s="6"/>
      <c r="F24596" s="7"/>
    </row>
    <row r="24597" spans="1:6" x14ac:dyDescent="0.3">
      <c r="A24597" s="8"/>
      <c r="B24597" s="8"/>
      <c r="C24597" s="8"/>
      <c r="D24597" s="8"/>
      <c r="E24597" s="8"/>
      <c r="F24597" s="9"/>
    </row>
    <row r="24598" spans="1:6" x14ac:dyDescent="0.3">
      <c r="A24598" s="6"/>
      <c r="B24598" s="6"/>
      <c r="C24598" s="6"/>
      <c r="D24598" s="6"/>
      <c r="E24598" s="6"/>
      <c r="F24598" s="7"/>
    </row>
    <row r="24599" spans="1:6" x14ac:dyDescent="0.3">
      <c r="A24599" s="8"/>
      <c r="B24599" s="8"/>
      <c r="C24599" s="8"/>
      <c r="D24599" s="8"/>
      <c r="E24599" s="8"/>
      <c r="F24599" s="9"/>
    </row>
    <row r="24600" spans="1:6" x14ac:dyDescent="0.3">
      <c r="A24600" s="6"/>
      <c r="B24600" s="6"/>
      <c r="C24600" s="6"/>
      <c r="D24600" s="6"/>
      <c r="E24600" s="6"/>
      <c r="F24600" s="7"/>
    </row>
    <row r="24601" spans="1:6" x14ac:dyDescent="0.3">
      <c r="A24601" s="8"/>
      <c r="B24601" s="8"/>
      <c r="C24601" s="8"/>
      <c r="D24601" s="8"/>
      <c r="E24601" s="8"/>
      <c r="F24601" s="9"/>
    </row>
    <row r="24602" spans="1:6" x14ac:dyDescent="0.3">
      <c r="A24602" s="6"/>
      <c r="B24602" s="6"/>
      <c r="C24602" s="6"/>
      <c r="D24602" s="6"/>
      <c r="E24602" s="6"/>
      <c r="F24602" s="7"/>
    </row>
    <row r="24603" spans="1:6" x14ac:dyDescent="0.3">
      <c r="A24603" s="8"/>
      <c r="B24603" s="8"/>
      <c r="C24603" s="8"/>
      <c r="D24603" s="8"/>
      <c r="E24603" s="8"/>
      <c r="F24603" s="9"/>
    </row>
    <row r="24604" spans="1:6" x14ac:dyDescent="0.3">
      <c r="A24604" s="6"/>
      <c r="B24604" s="6"/>
      <c r="C24604" s="6"/>
      <c r="D24604" s="6"/>
      <c r="E24604" s="6"/>
      <c r="F24604" s="7"/>
    </row>
    <row r="24605" spans="1:6" x14ac:dyDescent="0.3">
      <c r="A24605" s="8"/>
      <c r="B24605" s="8"/>
      <c r="C24605" s="8"/>
      <c r="D24605" s="8"/>
      <c r="E24605" s="8"/>
      <c r="F24605" s="9"/>
    </row>
    <row r="24606" spans="1:6" x14ac:dyDescent="0.3">
      <c r="A24606" s="6"/>
      <c r="B24606" s="6"/>
      <c r="C24606" s="6"/>
      <c r="D24606" s="6"/>
      <c r="E24606" s="6"/>
      <c r="F24606" s="7"/>
    </row>
    <row r="24607" spans="1:6" x14ac:dyDescent="0.3">
      <c r="A24607" s="8"/>
      <c r="B24607" s="8"/>
      <c r="C24607" s="8"/>
      <c r="D24607" s="8"/>
      <c r="E24607" s="8"/>
      <c r="F24607" s="9"/>
    </row>
    <row r="24608" spans="1:6" x14ac:dyDescent="0.3">
      <c r="A24608" s="6"/>
      <c r="B24608" s="6"/>
      <c r="C24608" s="6"/>
      <c r="D24608" s="6"/>
      <c r="E24608" s="6"/>
      <c r="F24608" s="7"/>
    </row>
    <row r="24609" spans="1:6" x14ac:dyDescent="0.3">
      <c r="A24609" s="8"/>
      <c r="B24609" s="8"/>
      <c r="C24609" s="8"/>
      <c r="D24609" s="8"/>
      <c r="E24609" s="8"/>
      <c r="F24609" s="9"/>
    </row>
    <row r="24610" spans="1:6" x14ac:dyDescent="0.3">
      <c r="A24610" s="6"/>
      <c r="B24610" s="6"/>
      <c r="C24610" s="6"/>
      <c r="D24610" s="6"/>
      <c r="E24610" s="6"/>
      <c r="F24610" s="7"/>
    </row>
    <row r="24611" spans="1:6" x14ac:dyDescent="0.3">
      <c r="A24611" s="8"/>
      <c r="B24611" s="8"/>
      <c r="C24611" s="8"/>
      <c r="D24611" s="8"/>
      <c r="E24611" s="8"/>
      <c r="F24611" s="9"/>
    </row>
    <row r="24612" spans="1:6" x14ac:dyDescent="0.3">
      <c r="A24612" s="6"/>
      <c r="B24612" s="6"/>
      <c r="C24612" s="6"/>
      <c r="D24612" s="6"/>
      <c r="E24612" s="6"/>
      <c r="F24612" s="7"/>
    </row>
    <row r="24613" spans="1:6" x14ac:dyDescent="0.3">
      <c r="A24613" s="8"/>
      <c r="B24613" s="8"/>
      <c r="C24613" s="8"/>
      <c r="D24613" s="8"/>
      <c r="E24613" s="8"/>
      <c r="F24613" s="9"/>
    </row>
    <row r="24614" spans="1:6" x14ac:dyDescent="0.3">
      <c r="A24614" s="6"/>
      <c r="B24614" s="6"/>
      <c r="C24614" s="6"/>
      <c r="D24614" s="6"/>
      <c r="E24614" s="6"/>
      <c r="F24614" s="7"/>
    </row>
    <row r="24615" spans="1:6" x14ac:dyDescent="0.3">
      <c r="A24615" s="8"/>
      <c r="B24615" s="8"/>
      <c r="C24615" s="8"/>
      <c r="D24615" s="8"/>
      <c r="E24615" s="8"/>
      <c r="F24615" s="9"/>
    </row>
    <row r="24616" spans="1:6" x14ac:dyDescent="0.3">
      <c r="A24616" s="6"/>
      <c r="B24616" s="6"/>
      <c r="C24616" s="6"/>
      <c r="D24616" s="6"/>
      <c r="E24616" s="6"/>
      <c r="F24616" s="7"/>
    </row>
    <row r="24617" spans="1:6" x14ac:dyDescent="0.3">
      <c r="A24617" s="8"/>
      <c r="B24617" s="8"/>
      <c r="C24617" s="8"/>
      <c r="D24617" s="8"/>
      <c r="E24617" s="8"/>
      <c r="F24617" s="9"/>
    </row>
    <row r="24618" spans="1:6" x14ac:dyDescent="0.3">
      <c r="A24618" s="6"/>
      <c r="B24618" s="6"/>
      <c r="C24618" s="6"/>
      <c r="D24618" s="6"/>
      <c r="E24618" s="6"/>
      <c r="F24618" s="7"/>
    </row>
    <row r="24619" spans="1:6" x14ac:dyDescent="0.3">
      <c r="A24619" s="8"/>
      <c r="B24619" s="8"/>
      <c r="C24619" s="8"/>
      <c r="D24619" s="8"/>
      <c r="E24619" s="8"/>
      <c r="F24619" s="9"/>
    </row>
    <row r="24620" spans="1:6" x14ac:dyDescent="0.3">
      <c r="A24620" s="6"/>
      <c r="B24620" s="6"/>
      <c r="C24620" s="6"/>
      <c r="D24620" s="6"/>
      <c r="E24620" s="6"/>
      <c r="F24620" s="7"/>
    </row>
    <row r="24621" spans="1:6" x14ac:dyDescent="0.3">
      <c r="A24621" s="8"/>
      <c r="B24621" s="8"/>
      <c r="C24621" s="8"/>
      <c r="D24621" s="8"/>
      <c r="E24621" s="8"/>
      <c r="F24621" s="9"/>
    </row>
    <row r="24622" spans="1:6" x14ac:dyDescent="0.3">
      <c r="A24622" s="6"/>
      <c r="B24622" s="6"/>
      <c r="C24622" s="6"/>
      <c r="D24622" s="6"/>
      <c r="E24622" s="6"/>
      <c r="F24622" s="7"/>
    </row>
    <row r="24623" spans="1:6" x14ac:dyDescent="0.3">
      <c r="A24623" s="8"/>
      <c r="B24623" s="8"/>
      <c r="C24623" s="8"/>
      <c r="D24623" s="8"/>
      <c r="E24623" s="8"/>
      <c r="F24623" s="9"/>
    </row>
    <row r="24624" spans="1:6" x14ac:dyDescent="0.3">
      <c r="A24624" s="6"/>
      <c r="B24624" s="6"/>
      <c r="C24624" s="6"/>
      <c r="D24624" s="6"/>
      <c r="E24624" s="6"/>
      <c r="F24624" s="7"/>
    </row>
    <row r="24625" spans="1:6" x14ac:dyDescent="0.3">
      <c r="A24625" s="8"/>
      <c r="B24625" s="8"/>
      <c r="C24625" s="8"/>
      <c r="D24625" s="8"/>
      <c r="E24625" s="8"/>
      <c r="F24625" s="9"/>
    </row>
    <row r="24626" spans="1:6" x14ac:dyDescent="0.3">
      <c r="A24626" s="6"/>
      <c r="B24626" s="6"/>
      <c r="C24626" s="6"/>
      <c r="D24626" s="6"/>
      <c r="E24626" s="6"/>
      <c r="F24626" s="7"/>
    </row>
    <row r="24627" spans="1:6" x14ac:dyDescent="0.3">
      <c r="A24627" s="8"/>
      <c r="B24627" s="8"/>
      <c r="C24627" s="8"/>
      <c r="D24627" s="8"/>
      <c r="E24627" s="8"/>
      <c r="F24627" s="9"/>
    </row>
    <row r="24628" spans="1:6" x14ac:dyDescent="0.3">
      <c r="A24628" s="6"/>
      <c r="B24628" s="6"/>
      <c r="C24628" s="6"/>
      <c r="D24628" s="6"/>
      <c r="E24628" s="6"/>
      <c r="F24628" s="7"/>
    </row>
    <row r="24629" spans="1:6" x14ac:dyDescent="0.3">
      <c r="A24629" s="8"/>
      <c r="B24629" s="8"/>
      <c r="C24629" s="8"/>
      <c r="D24629" s="8"/>
      <c r="E24629" s="8"/>
      <c r="F24629" s="9"/>
    </row>
    <row r="24630" spans="1:6" x14ac:dyDescent="0.3">
      <c r="A24630" s="6"/>
      <c r="B24630" s="6"/>
      <c r="C24630" s="6"/>
      <c r="D24630" s="6"/>
      <c r="E24630" s="6"/>
      <c r="F24630" s="7"/>
    </row>
    <row r="24631" spans="1:6" x14ac:dyDescent="0.3">
      <c r="A24631" s="8"/>
      <c r="B24631" s="8"/>
      <c r="C24631" s="8"/>
      <c r="D24631" s="8"/>
      <c r="E24631" s="8"/>
      <c r="F24631" s="9"/>
    </row>
    <row r="24632" spans="1:6" x14ac:dyDescent="0.3">
      <c r="A24632" s="6"/>
      <c r="B24632" s="6"/>
      <c r="C24632" s="6"/>
      <c r="D24632" s="6"/>
      <c r="E24632" s="6"/>
      <c r="F24632" s="7"/>
    </row>
    <row r="24633" spans="1:6" x14ac:dyDescent="0.3">
      <c r="A24633" s="8"/>
      <c r="B24633" s="8"/>
      <c r="C24633" s="8"/>
      <c r="D24633" s="8"/>
      <c r="E24633" s="8"/>
      <c r="F24633" s="9"/>
    </row>
    <row r="24634" spans="1:6" x14ac:dyDescent="0.3">
      <c r="A24634" s="6"/>
      <c r="B24634" s="6"/>
      <c r="C24634" s="6"/>
      <c r="D24634" s="6"/>
      <c r="E24634" s="6"/>
      <c r="F24634" s="7"/>
    </row>
    <row r="24635" spans="1:6" x14ac:dyDescent="0.3">
      <c r="A24635" s="8"/>
      <c r="B24635" s="8"/>
      <c r="C24635" s="8"/>
      <c r="D24635" s="8"/>
      <c r="E24635" s="8"/>
      <c r="F24635" s="9"/>
    </row>
    <row r="24636" spans="1:6" x14ac:dyDescent="0.3">
      <c r="A24636" s="6"/>
      <c r="B24636" s="6"/>
      <c r="C24636" s="6"/>
      <c r="D24636" s="6"/>
      <c r="E24636" s="6"/>
      <c r="F24636" s="7"/>
    </row>
    <row r="24637" spans="1:6" x14ac:dyDescent="0.3">
      <c r="A24637" s="8"/>
      <c r="B24637" s="8"/>
      <c r="C24637" s="8"/>
      <c r="D24637" s="8"/>
      <c r="E24637" s="8"/>
      <c r="F24637" s="9"/>
    </row>
    <row r="24638" spans="1:6" x14ac:dyDescent="0.3">
      <c r="A24638" s="6"/>
      <c r="B24638" s="6"/>
      <c r="C24638" s="6"/>
      <c r="D24638" s="6"/>
      <c r="E24638" s="6"/>
      <c r="F24638" s="7"/>
    </row>
    <row r="24639" spans="1:6" x14ac:dyDescent="0.3">
      <c r="A24639" s="8"/>
      <c r="B24639" s="8"/>
      <c r="C24639" s="8"/>
      <c r="D24639" s="8"/>
      <c r="E24639" s="8"/>
      <c r="F24639" s="9"/>
    </row>
    <row r="24640" spans="1:6" x14ac:dyDescent="0.3">
      <c r="A24640" s="6"/>
      <c r="B24640" s="6"/>
      <c r="C24640" s="6"/>
      <c r="D24640" s="6"/>
      <c r="E24640" s="6"/>
      <c r="F24640" s="7"/>
    </row>
    <row r="24641" spans="1:6" x14ac:dyDescent="0.3">
      <c r="A24641" s="8"/>
      <c r="B24641" s="8"/>
      <c r="C24641" s="8"/>
      <c r="D24641" s="8"/>
      <c r="E24641" s="8"/>
      <c r="F24641" s="9"/>
    </row>
    <row r="24642" spans="1:6" x14ac:dyDescent="0.3">
      <c r="A24642" s="6"/>
      <c r="B24642" s="6"/>
      <c r="C24642" s="6"/>
      <c r="D24642" s="6"/>
      <c r="E24642" s="6"/>
      <c r="F24642" s="7"/>
    </row>
    <row r="24643" spans="1:6" x14ac:dyDescent="0.3">
      <c r="A24643" s="8"/>
      <c r="B24643" s="8"/>
      <c r="C24643" s="8"/>
      <c r="D24643" s="8"/>
      <c r="E24643" s="8"/>
      <c r="F24643" s="9"/>
    </row>
    <row r="24644" spans="1:6" x14ac:dyDescent="0.3">
      <c r="A24644" s="6"/>
      <c r="B24644" s="6"/>
      <c r="C24644" s="6"/>
      <c r="D24644" s="6"/>
      <c r="E24644" s="6"/>
      <c r="F24644" s="7"/>
    </row>
    <row r="24645" spans="1:6" x14ac:dyDescent="0.3">
      <c r="A24645" s="8"/>
      <c r="B24645" s="8"/>
      <c r="C24645" s="8"/>
      <c r="D24645" s="8"/>
      <c r="E24645" s="8"/>
      <c r="F24645" s="9"/>
    </row>
    <row r="24646" spans="1:6" x14ac:dyDescent="0.3">
      <c r="A24646" s="6"/>
      <c r="B24646" s="6"/>
      <c r="C24646" s="6"/>
      <c r="D24646" s="6"/>
      <c r="E24646" s="6"/>
      <c r="F24646" s="7"/>
    </row>
    <row r="24647" spans="1:6" x14ac:dyDescent="0.3">
      <c r="A24647" s="8"/>
      <c r="B24647" s="8"/>
      <c r="C24647" s="8"/>
      <c r="D24647" s="8"/>
      <c r="E24647" s="8"/>
      <c r="F24647" s="9"/>
    </row>
    <row r="24648" spans="1:6" x14ac:dyDescent="0.3">
      <c r="A24648" s="6"/>
      <c r="B24648" s="6"/>
      <c r="C24648" s="6"/>
      <c r="D24648" s="6"/>
      <c r="E24648" s="6"/>
      <c r="F24648" s="7"/>
    </row>
    <row r="24649" spans="1:6" x14ac:dyDescent="0.3">
      <c r="A24649" s="8"/>
      <c r="B24649" s="8"/>
      <c r="C24649" s="8"/>
      <c r="D24649" s="8"/>
      <c r="E24649" s="8"/>
      <c r="F24649" s="9"/>
    </row>
    <row r="24650" spans="1:6" x14ac:dyDescent="0.3">
      <c r="A24650" s="6"/>
      <c r="B24650" s="6"/>
      <c r="C24650" s="6"/>
      <c r="D24650" s="6"/>
      <c r="E24650" s="6"/>
      <c r="F24650" s="7"/>
    </row>
    <row r="24651" spans="1:6" x14ac:dyDescent="0.3">
      <c r="A24651" s="8"/>
      <c r="B24651" s="8"/>
      <c r="C24651" s="8"/>
      <c r="D24651" s="8"/>
      <c r="E24651" s="8"/>
      <c r="F24651" s="9"/>
    </row>
    <row r="24652" spans="1:6" x14ac:dyDescent="0.3">
      <c r="A24652" s="6"/>
      <c r="B24652" s="6"/>
      <c r="C24652" s="6"/>
      <c r="D24652" s="6"/>
      <c r="E24652" s="6"/>
      <c r="F24652" s="7"/>
    </row>
    <row r="24653" spans="1:6" x14ac:dyDescent="0.3">
      <c r="A24653" s="8"/>
      <c r="B24653" s="8"/>
      <c r="C24653" s="8"/>
      <c r="D24653" s="8"/>
      <c r="E24653" s="8"/>
      <c r="F24653" s="9"/>
    </row>
    <row r="24654" spans="1:6" x14ac:dyDescent="0.3">
      <c r="A24654" s="6"/>
      <c r="B24654" s="6"/>
      <c r="C24654" s="6"/>
      <c r="D24654" s="6"/>
      <c r="E24654" s="6"/>
      <c r="F24654" s="7"/>
    </row>
    <row r="24655" spans="1:6" x14ac:dyDescent="0.3">
      <c r="A24655" s="8"/>
      <c r="B24655" s="8"/>
      <c r="C24655" s="8"/>
      <c r="D24655" s="8"/>
      <c r="E24655" s="8"/>
      <c r="F24655" s="9"/>
    </row>
    <row r="24656" spans="1:6" x14ac:dyDescent="0.3">
      <c r="A24656" s="6"/>
      <c r="B24656" s="6"/>
      <c r="C24656" s="6"/>
      <c r="D24656" s="6"/>
      <c r="E24656" s="6"/>
      <c r="F24656" s="7"/>
    </row>
    <row r="24657" spans="1:6" x14ac:dyDescent="0.3">
      <c r="A24657" s="8"/>
      <c r="B24657" s="8"/>
      <c r="C24657" s="8"/>
      <c r="D24657" s="8"/>
      <c r="E24657" s="8"/>
      <c r="F24657" s="9"/>
    </row>
    <row r="24658" spans="1:6" x14ac:dyDescent="0.3">
      <c r="A24658" s="6"/>
      <c r="B24658" s="6"/>
      <c r="C24658" s="6"/>
      <c r="D24658" s="6"/>
      <c r="E24658" s="6"/>
      <c r="F24658" s="7"/>
    </row>
    <row r="24659" spans="1:6" x14ac:dyDescent="0.3">
      <c r="A24659" s="8"/>
      <c r="B24659" s="8"/>
      <c r="C24659" s="8"/>
      <c r="D24659" s="8"/>
      <c r="E24659" s="8"/>
      <c r="F24659" s="9"/>
    </row>
    <row r="24660" spans="1:6" x14ac:dyDescent="0.3">
      <c r="A24660" s="6"/>
      <c r="B24660" s="6"/>
      <c r="C24660" s="6"/>
      <c r="D24660" s="6"/>
      <c r="E24660" s="6"/>
      <c r="F24660" s="7"/>
    </row>
    <row r="24661" spans="1:6" x14ac:dyDescent="0.3">
      <c r="A24661" s="8"/>
      <c r="B24661" s="8"/>
      <c r="C24661" s="8"/>
      <c r="D24661" s="8"/>
      <c r="E24661" s="8"/>
      <c r="F24661" s="9"/>
    </row>
    <row r="24662" spans="1:6" x14ac:dyDescent="0.3">
      <c r="A24662" s="6"/>
      <c r="B24662" s="6"/>
      <c r="C24662" s="6"/>
      <c r="D24662" s="6"/>
      <c r="E24662" s="6"/>
      <c r="F24662" s="7"/>
    </row>
    <row r="24663" spans="1:6" x14ac:dyDescent="0.3">
      <c r="A24663" s="8"/>
      <c r="B24663" s="8"/>
      <c r="C24663" s="8"/>
      <c r="D24663" s="8"/>
      <c r="E24663" s="8"/>
      <c r="F24663" s="9"/>
    </row>
    <row r="24664" spans="1:6" x14ac:dyDescent="0.3">
      <c r="A24664" s="6"/>
      <c r="B24664" s="6"/>
      <c r="C24664" s="6"/>
      <c r="D24664" s="6"/>
      <c r="E24664" s="6"/>
      <c r="F24664" s="7"/>
    </row>
    <row r="24665" spans="1:6" x14ac:dyDescent="0.3">
      <c r="A24665" s="8"/>
      <c r="B24665" s="8"/>
      <c r="C24665" s="8"/>
      <c r="D24665" s="8"/>
      <c r="E24665" s="8"/>
      <c r="F24665" s="9"/>
    </row>
    <row r="24666" spans="1:6" x14ac:dyDescent="0.3">
      <c r="A24666" s="6"/>
      <c r="B24666" s="6"/>
      <c r="C24666" s="6"/>
      <c r="D24666" s="6"/>
      <c r="E24666" s="6"/>
      <c r="F24666" s="7"/>
    </row>
    <row r="24667" spans="1:6" x14ac:dyDescent="0.3">
      <c r="A24667" s="8"/>
      <c r="B24667" s="8"/>
      <c r="C24667" s="8"/>
      <c r="D24667" s="8"/>
      <c r="E24667" s="8"/>
      <c r="F24667" s="9"/>
    </row>
    <row r="24668" spans="1:6" x14ac:dyDescent="0.3">
      <c r="A24668" s="6"/>
      <c r="B24668" s="6"/>
      <c r="C24668" s="6"/>
      <c r="D24668" s="6"/>
      <c r="E24668" s="6"/>
      <c r="F24668" s="7"/>
    </row>
    <row r="24669" spans="1:6" x14ac:dyDescent="0.3">
      <c r="A24669" s="8"/>
      <c r="B24669" s="8"/>
      <c r="C24669" s="8"/>
      <c r="D24669" s="8"/>
      <c r="E24669" s="8"/>
      <c r="F24669" s="9"/>
    </row>
    <row r="24670" spans="1:6" x14ac:dyDescent="0.3">
      <c r="A24670" s="6"/>
      <c r="B24670" s="6"/>
      <c r="C24670" s="6"/>
      <c r="D24670" s="6"/>
      <c r="E24670" s="6"/>
      <c r="F24670" s="7"/>
    </row>
    <row r="24671" spans="1:6" x14ac:dyDescent="0.3">
      <c r="A24671" s="8"/>
      <c r="B24671" s="8"/>
      <c r="C24671" s="8"/>
      <c r="D24671" s="8"/>
      <c r="E24671" s="8"/>
      <c r="F24671" s="9"/>
    </row>
    <row r="24672" spans="1:6" x14ac:dyDescent="0.3">
      <c r="A24672" s="6"/>
      <c r="B24672" s="6"/>
      <c r="C24672" s="6"/>
      <c r="D24672" s="6"/>
      <c r="E24672" s="6"/>
      <c r="F24672" s="7"/>
    </row>
    <row r="24673" spans="1:6" x14ac:dyDescent="0.3">
      <c r="A24673" s="8"/>
      <c r="B24673" s="8"/>
      <c r="C24673" s="8"/>
      <c r="D24673" s="8"/>
      <c r="E24673" s="8"/>
      <c r="F24673" s="9"/>
    </row>
    <row r="24674" spans="1:6" x14ac:dyDescent="0.3">
      <c r="A24674" s="6"/>
      <c r="B24674" s="6"/>
      <c r="C24674" s="6"/>
      <c r="D24674" s="6"/>
      <c r="E24674" s="6"/>
      <c r="F24674" s="7"/>
    </row>
    <row r="24675" spans="1:6" x14ac:dyDescent="0.3">
      <c r="A24675" s="8"/>
      <c r="B24675" s="8"/>
      <c r="C24675" s="8"/>
      <c r="D24675" s="8"/>
      <c r="E24675" s="8"/>
      <c r="F24675" s="9"/>
    </row>
    <row r="24676" spans="1:6" x14ac:dyDescent="0.3">
      <c r="A24676" s="6"/>
      <c r="B24676" s="6"/>
      <c r="C24676" s="6"/>
      <c r="D24676" s="6"/>
      <c r="E24676" s="6"/>
      <c r="F24676" s="7"/>
    </row>
    <row r="24677" spans="1:6" x14ac:dyDescent="0.3">
      <c r="A24677" s="8"/>
      <c r="B24677" s="8"/>
      <c r="C24677" s="8"/>
      <c r="D24677" s="8"/>
      <c r="E24677" s="8"/>
      <c r="F24677" s="9"/>
    </row>
    <row r="24678" spans="1:6" x14ac:dyDescent="0.3">
      <c r="A24678" s="6"/>
      <c r="B24678" s="6"/>
      <c r="C24678" s="6"/>
      <c r="D24678" s="6"/>
      <c r="E24678" s="6"/>
      <c r="F24678" s="7"/>
    </row>
    <row r="24679" spans="1:6" x14ac:dyDescent="0.3">
      <c r="A24679" s="8"/>
      <c r="B24679" s="8"/>
      <c r="C24679" s="8"/>
      <c r="D24679" s="8"/>
      <c r="E24679" s="8"/>
      <c r="F24679" s="9"/>
    </row>
    <row r="24680" spans="1:6" x14ac:dyDescent="0.3">
      <c r="A24680" s="6"/>
      <c r="B24680" s="6"/>
      <c r="C24680" s="6"/>
      <c r="D24680" s="6"/>
      <c r="E24680" s="6"/>
      <c r="F24680" s="7"/>
    </row>
    <row r="24681" spans="1:6" x14ac:dyDescent="0.3">
      <c r="A24681" s="8"/>
      <c r="B24681" s="8"/>
      <c r="C24681" s="8"/>
      <c r="D24681" s="8"/>
      <c r="E24681" s="8"/>
      <c r="F24681" s="9"/>
    </row>
    <row r="24682" spans="1:6" x14ac:dyDescent="0.3">
      <c r="A24682" s="6"/>
      <c r="B24682" s="6"/>
      <c r="C24682" s="6"/>
      <c r="D24682" s="6"/>
      <c r="E24682" s="6"/>
      <c r="F24682" s="7"/>
    </row>
    <row r="24683" spans="1:6" x14ac:dyDescent="0.3">
      <c r="A24683" s="8"/>
      <c r="B24683" s="8"/>
      <c r="C24683" s="8"/>
      <c r="D24683" s="8"/>
      <c r="E24683" s="8"/>
      <c r="F24683" s="9"/>
    </row>
    <row r="24684" spans="1:6" x14ac:dyDescent="0.3">
      <c r="A24684" s="6"/>
      <c r="B24684" s="6"/>
      <c r="C24684" s="6"/>
      <c r="D24684" s="6"/>
      <c r="E24684" s="6"/>
      <c r="F24684" s="7"/>
    </row>
    <row r="24685" spans="1:6" x14ac:dyDescent="0.3">
      <c r="A24685" s="8"/>
      <c r="B24685" s="8"/>
      <c r="C24685" s="8"/>
      <c r="D24685" s="8"/>
      <c r="E24685" s="8"/>
      <c r="F24685" s="9"/>
    </row>
    <row r="24686" spans="1:6" x14ac:dyDescent="0.3">
      <c r="A24686" s="6"/>
      <c r="B24686" s="6"/>
      <c r="C24686" s="6"/>
      <c r="D24686" s="6"/>
      <c r="E24686" s="6"/>
      <c r="F24686" s="7"/>
    </row>
    <row r="24687" spans="1:6" x14ac:dyDescent="0.3">
      <c r="A24687" s="8"/>
      <c r="B24687" s="8"/>
      <c r="C24687" s="8"/>
      <c r="D24687" s="8"/>
      <c r="E24687" s="8"/>
      <c r="F24687" s="9"/>
    </row>
    <row r="24688" spans="1:6" x14ac:dyDescent="0.3">
      <c r="A24688" s="6"/>
      <c r="B24688" s="6"/>
      <c r="C24688" s="6"/>
      <c r="D24688" s="6"/>
      <c r="E24688" s="6"/>
      <c r="F24688" s="7"/>
    </row>
    <row r="24689" spans="1:6" x14ac:dyDescent="0.3">
      <c r="A24689" s="8"/>
      <c r="B24689" s="8"/>
      <c r="C24689" s="8"/>
      <c r="D24689" s="8"/>
      <c r="E24689" s="8"/>
      <c r="F24689" s="9"/>
    </row>
    <row r="24690" spans="1:6" x14ac:dyDescent="0.3">
      <c r="A24690" s="6"/>
      <c r="B24690" s="6"/>
      <c r="C24690" s="6"/>
      <c r="D24690" s="6"/>
      <c r="E24690" s="6"/>
      <c r="F24690" s="7"/>
    </row>
    <row r="24691" spans="1:6" x14ac:dyDescent="0.3">
      <c r="A24691" s="8"/>
      <c r="B24691" s="8"/>
      <c r="C24691" s="8"/>
      <c r="D24691" s="8"/>
      <c r="E24691" s="8"/>
      <c r="F24691" s="9"/>
    </row>
    <row r="24692" spans="1:6" x14ac:dyDescent="0.3">
      <c r="A24692" s="6"/>
      <c r="B24692" s="6"/>
      <c r="C24692" s="6"/>
      <c r="D24692" s="6"/>
      <c r="E24692" s="6"/>
      <c r="F24692" s="7"/>
    </row>
    <row r="24693" spans="1:6" x14ac:dyDescent="0.3">
      <c r="A24693" s="8"/>
      <c r="B24693" s="8"/>
      <c r="C24693" s="8"/>
      <c r="D24693" s="8"/>
      <c r="E24693" s="8"/>
      <c r="F24693" s="9"/>
    </row>
    <row r="24694" spans="1:6" x14ac:dyDescent="0.3">
      <c r="A24694" s="6"/>
      <c r="B24694" s="6"/>
      <c r="C24694" s="6"/>
      <c r="D24694" s="6"/>
      <c r="E24694" s="6"/>
      <c r="F24694" s="7"/>
    </row>
    <row r="24695" spans="1:6" x14ac:dyDescent="0.3">
      <c r="A24695" s="8"/>
      <c r="B24695" s="8"/>
      <c r="C24695" s="8"/>
      <c r="D24695" s="8"/>
      <c r="E24695" s="8"/>
      <c r="F24695" s="9"/>
    </row>
    <row r="24696" spans="1:6" x14ac:dyDescent="0.3">
      <c r="A24696" s="6"/>
      <c r="B24696" s="6"/>
      <c r="C24696" s="6"/>
      <c r="D24696" s="6"/>
      <c r="E24696" s="6"/>
      <c r="F24696" s="7"/>
    </row>
    <row r="24697" spans="1:6" x14ac:dyDescent="0.3">
      <c r="A24697" s="8"/>
      <c r="B24697" s="8"/>
      <c r="C24697" s="8"/>
      <c r="D24697" s="8"/>
      <c r="E24697" s="8"/>
      <c r="F24697" s="9"/>
    </row>
    <row r="24698" spans="1:6" x14ac:dyDescent="0.3">
      <c r="A24698" s="6"/>
      <c r="B24698" s="6"/>
      <c r="C24698" s="6"/>
      <c r="D24698" s="6"/>
      <c r="E24698" s="6"/>
      <c r="F24698" s="7"/>
    </row>
    <row r="24699" spans="1:6" x14ac:dyDescent="0.3">
      <c r="A24699" s="8"/>
      <c r="B24699" s="8"/>
      <c r="C24699" s="8"/>
      <c r="D24699" s="8"/>
      <c r="E24699" s="8"/>
      <c r="F24699" s="9"/>
    </row>
    <row r="24700" spans="1:6" x14ac:dyDescent="0.3">
      <c r="A24700" s="6"/>
      <c r="B24700" s="6"/>
      <c r="C24700" s="6"/>
      <c r="D24700" s="6"/>
      <c r="E24700" s="6"/>
      <c r="F24700" s="7"/>
    </row>
    <row r="24701" spans="1:6" x14ac:dyDescent="0.3">
      <c r="A24701" s="8"/>
      <c r="B24701" s="8"/>
      <c r="C24701" s="8"/>
      <c r="D24701" s="8"/>
      <c r="E24701" s="8"/>
      <c r="F24701" s="9"/>
    </row>
    <row r="24702" spans="1:6" x14ac:dyDescent="0.3">
      <c r="A24702" s="6"/>
      <c r="B24702" s="6"/>
      <c r="C24702" s="6"/>
      <c r="D24702" s="6"/>
      <c r="E24702" s="6"/>
      <c r="F24702" s="7"/>
    </row>
    <row r="24703" spans="1:6" x14ac:dyDescent="0.3">
      <c r="A24703" s="8"/>
      <c r="B24703" s="8"/>
      <c r="C24703" s="8"/>
      <c r="D24703" s="8"/>
      <c r="E24703" s="8"/>
      <c r="F24703" s="9"/>
    </row>
    <row r="24704" spans="1:6" x14ac:dyDescent="0.3">
      <c r="A24704" s="6"/>
      <c r="B24704" s="6"/>
      <c r="C24704" s="6"/>
      <c r="D24704" s="6"/>
      <c r="E24704" s="6"/>
      <c r="F24704" s="7"/>
    </row>
    <row r="24705" spans="1:6" x14ac:dyDescent="0.3">
      <c r="A24705" s="8"/>
      <c r="B24705" s="8"/>
      <c r="C24705" s="8"/>
      <c r="D24705" s="8"/>
      <c r="E24705" s="8"/>
      <c r="F24705" s="9"/>
    </row>
    <row r="24706" spans="1:6" x14ac:dyDescent="0.3">
      <c r="A24706" s="6"/>
      <c r="B24706" s="6"/>
      <c r="C24706" s="6"/>
      <c r="D24706" s="6"/>
      <c r="E24706" s="6"/>
      <c r="F24706" s="7"/>
    </row>
    <row r="24707" spans="1:6" x14ac:dyDescent="0.3">
      <c r="A24707" s="8"/>
      <c r="B24707" s="8"/>
      <c r="C24707" s="8"/>
      <c r="D24707" s="8"/>
      <c r="E24707" s="8"/>
      <c r="F24707" s="9"/>
    </row>
    <row r="24708" spans="1:6" x14ac:dyDescent="0.3">
      <c r="A24708" s="6"/>
      <c r="B24708" s="6"/>
      <c r="C24708" s="6"/>
      <c r="D24708" s="6"/>
      <c r="E24708" s="6"/>
      <c r="F24708" s="7"/>
    </row>
    <row r="24709" spans="1:6" x14ac:dyDescent="0.3">
      <c r="A24709" s="8"/>
      <c r="B24709" s="8"/>
      <c r="C24709" s="8"/>
      <c r="D24709" s="8"/>
      <c r="E24709" s="8"/>
      <c r="F24709" s="9"/>
    </row>
    <row r="24710" spans="1:6" x14ac:dyDescent="0.3">
      <c r="A24710" s="6"/>
      <c r="B24710" s="6"/>
      <c r="C24710" s="6"/>
      <c r="D24710" s="6"/>
      <c r="E24710" s="6"/>
      <c r="F24710" s="7"/>
    </row>
    <row r="24711" spans="1:6" x14ac:dyDescent="0.3">
      <c r="A24711" s="8"/>
      <c r="B24711" s="8"/>
      <c r="C24711" s="8"/>
      <c r="D24711" s="8"/>
      <c r="E24711" s="8"/>
      <c r="F24711" s="9"/>
    </row>
    <row r="24712" spans="1:6" x14ac:dyDescent="0.3">
      <c r="A24712" s="6"/>
      <c r="B24712" s="6"/>
      <c r="C24712" s="6"/>
      <c r="D24712" s="6"/>
      <c r="E24712" s="6"/>
      <c r="F24712" s="7"/>
    </row>
    <row r="24713" spans="1:6" x14ac:dyDescent="0.3">
      <c r="A24713" s="8"/>
      <c r="B24713" s="8"/>
      <c r="C24713" s="8"/>
      <c r="D24713" s="8"/>
      <c r="E24713" s="8"/>
      <c r="F24713" s="9"/>
    </row>
    <row r="24714" spans="1:6" x14ac:dyDescent="0.3">
      <c r="A24714" s="6"/>
      <c r="B24714" s="6"/>
      <c r="C24714" s="6"/>
      <c r="D24714" s="6"/>
      <c r="E24714" s="6"/>
      <c r="F24714" s="7"/>
    </row>
    <row r="24715" spans="1:6" x14ac:dyDescent="0.3">
      <c r="A24715" s="8"/>
      <c r="B24715" s="8"/>
      <c r="C24715" s="8"/>
      <c r="D24715" s="8"/>
      <c r="E24715" s="8"/>
      <c r="F24715" s="9"/>
    </row>
    <row r="24716" spans="1:6" x14ac:dyDescent="0.3">
      <c r="A24716" s="6"/>
      <c r="B24716" s="6"/>
      <c r="C24716" s="6"/>
      <c r="D24716" s="6"/>
      <c r="E24716" s="6"/>
      <c r="F24716" s="7"/>
    </row>
    <row r="24717" spans="1:6" x14ac:dyDescent="0.3">
      <c r="A24717" s="8"/>
      <c r="B24717" s="8"/>
      <c r="C24717" s="8"/>
      <c r="D24717" s="8"/>
      <c r="E24717" s="8"/>
      <c r="F24717" s="9"/>
    </row>
    <row r="24718" spans="1:6" x14ac:dyDescent="0.3">
      <c r="A24718" s="6"/>
      <c r="B24718" s="6"/>
      <c r="C24718" s="6"/>
      <c r="D24718" s="6"/>
      <c r="E24718" s="6"/>
      <c r="F24718" s="7"/>
    </row>
    <row r="24719" spans="1:6" x14ac:dyDescent="0.3">
      <c r="A24719" s="8"/>
      <c r="B24719" s="8"/>
      <c r="C24719" s="8"/>
      <c r="D24719" s="8"/>
      <c r="E24719" s="8"/>
      <c r="F24719" s="9"/>
    </row>
    <row r="24720" spans="1:6" x14ac:dyDescent="0.3">
      <c r="A24720" s="6"/>
      <c r="B24720" s="6"/>
      <c r="C24720" s="6"/>
      <c r="D24720" s="6"/>
      <c r="E24720" s="6"/>
      <c r="F24720" s="7"/>
    </row>
    <row r="24721" spans="1:6" x14ac:dyDescent="0.3">
      <c r="A24721" s="8"/>
      <c r="B24721" s="8"/>
      <c r="C24721" s="8"/>
      <c r="D24721" s="8"/>
      <c r="E24721" s="8"/>
      <c r="F24721" s="9"/>
    </row>
    <row r="24722" spans="1:6" x14ac:dyDescent="0.3">
      <c r="A24722" s="6"/>
      <c r="B24722" s="6"/>
      <c r="C24722" s="6"/>
      <c r="D24722" s="6"/>
      <c r="E24722" s="6"/>
      <c r="F24722" s="7"/>
    </row>
    <row r="24723" spans="1:6" x14ac:dyDescent="0.3">
      <c r="A24723" s="8"/>
      <c r="B24723" s="8"/>
      <c r="C24723" s="8"/>
      <c r="D24723" s="8"/>
      <c r="E24723" s="8"/>
      <c r="F24723" s="9"/>
    </row>
    <row r="24724" spans="1:6" x14ac:dyDescent="0.3">
      <c r="A24724" s="6"/>
      <c r="B24724" s="6"/>
      <c r="C24724" s="6"/>
      <c r="D24724" s="6"/>
      <c r="E24724" s="6"/>
      <c r="F24724" s="7"/>
    </row>
    <row r="24725" spans="1:6" x14ac:dyDescent="0.3">
      <c r="A24725" s="8"/>
      <c r="B24725" s="8"/>
      <c r="C24725" s="8"/>
      <c r="D24725" s="8"/>
      <c r="E24725" s="8"/>
      <c r="F24725" s="9"/>
    </row>
    <row r="24726" spans="1:6" x14ac:dyDescent="0.3">
      <c r="A24726" s="6"/>
      <c r="B24726" s="6"/>
      <c r="C24726" s="6"/>
      <c r="D24726" s="6"/>
      <c r="E24726" s="6"/>
      <c r="F24726" s="7"/>
    </row>
    <row r="24727" spans="1:6" x14ac:dyDescent="0.3">
      <c r="A24727" s="8"/>
      <c r="B24727" s="8"/>
      <c r="C24727" s="8"/>
      <c r="D24727" s="8"/>
      <c r="E24727" s="8"/>
      <c r="F24727" s="9"/>
    </row>
    <row r="24728" spans="1:6" x14ac:dyDescent="0.3">
      <c r="A24728" s="6"/>
      <c r="B24728" s="6"/>
      <c r="C24728" s="6"/>
      <c r="D24728" s="6"/>
      <c r="E24728" s="6"/>
      <c r="F24728" s="7"/>
    </row>
    <row r="24729" spans="1:6" x14ac:dyDescent="0.3">
      <c r="A24729" s="8"/>
      <c r="B24729" s="8"/>
      <c r="C24729" s="8"/>
      <c r="D24729" s="8"/>
      <c r="E24729" s="8"/>
      <c r="F24729" s="9"/>
    </row>
    <row r="24730" spans="1:6" x14ac:dyDescent="0.3">
      <c r="A24730" s="6"/>
      <c r="B24730" s="6"/>
      <c r="C24730" s="6"/>
      <c r="D24730" s="6"/>
      <c r="E24730" s="6"/>
      <c r="F24730" s="7"/>
    </row>
    <row r="24731" spans="1:6" x14ac:dyDescent="0.3">
      <c r="A24731" s="8"/>
      <c r="B24731" s="8"/>
      <c r="C24731" s="8"/>
      <c r="D24731" s="8"/>
      <c r="E24731" s="8"/>
      <c r="F24731" s="9"/>
    </row>
    <row r="24732" spans="1:6" x14ac:dyDescent="0.3">
      <c r="A24732" s="6"/>
      <c r="B24732" s="6"/>
      <c r="C24732" s="6"/>
      <c r="D24732" s="6"/>
      <c r="E24732" s="6"/>
      <c r="F24732" s="7"/>
    </row>
    <row r="24733" spans="1:6" x14ac:dyDescent="0.3">
      <c r="A24733" s="8"/>
      <c r="B24733" s="8"/>
      <c r="C24733" s="8"/>
      <c r="D24733" s="8"/>
      <c r="E24733" s="8"/>
      <c r="F24733" s="9"/>
    </row>
    <row r="24734" spans="1:6" x14ac:dyDescent="0.3">
      <c r="A24734" s="6"/>
      <c r="B24734" s="6"/>
      <c r="C24734" s="6"/>
      <c r="D24734" s="6"/>
      <c r="E24734" s="6"/>
      <c r="F24734" s="7"/>
    </row>
    <row r="24735" spans="1:6" x14ac:dyDescent="0.3">
      <c r="A24735" s="8"/>
      <c r="B24735" s="8"/>
      <c r="C24735" s="8"/>
      <c r="D24735" s="8"/>
      <c r="E24735" s="8"/>
      <c r="F24735" s="9"/>
    </row>
    <row r="24736" spans="1:6" x14ac:dyDescent="0.3">
      <c r="A24736" s="6"/>
      <c r="B24736" s="6"/>
      <c r="C24736" s="6"/>
      <c r="D24736" s="6"/>
      <c r="E24736" s="6"/>
      <c r="F24736" s="7"/>
    </row>
    <row r="24737" spans="1:6" x14ac:dyDescent="0.3">
      <c r="A24737" s="8"/>
      <c r="B24737" s="8"/>
      <c r="C24737" s="8"/>
      <c r="D24737" s="8"/>
      <c r="E24737" s="8"/>
      <c r="F24737" s="9"/>
    </row>
    <row r="24738" spans="1:6" x14ac:dyDescent="0.3">
      <c r="A24738" s="6"/>
      <c r="B24738" s="6"/>
      <c r="C24738" s="6"/>
      <c r="D24738" s="6"/>
      <c r="E24738" s="6"/>
      <c r="F24738" s="7"/>
    </row>
    <row r="24739" spans="1:6" x14ac:dyDescent="0.3">
      <c r="A24739" s="8"/>
      <c r="B24739" s="8"/>
      <c r="C24739" s="8"/>
      <c r="D24739" s="8"/>
      <c r="E24739" s="8"/>
      <c r="F24739" s="9"/>
    </row>
    <row r="24740" spans="1:6" x14ac:dyDescent="0.3">
      <c r="A24740" s="6"/>
      <c r="B24740" s="6"/>
      <c r="C24740" s="6"/>
      <c r="D24740" s="6"/>
      <c r="E24740" s="6"/>
      <c r="F24740" s="7"/>
    </row>
    <row r="24741" spans="1:6" x14ac:dyDescent="0.3">
      <c r="A24741" s="8"/>
      <c r="B24741" s="8"/>
      <c r="C24741" s="8"/>
      <c r="D24741" s="8"/>
      <c r="E24741" s="8"/>
      <c r="F24741" s="9"/>
    </row>
    <row r="24742" spans="1:6" x14ac:dyDescent="0.3">
      <c r="A24742" s="6"/>
      <c r="B24742" s="6"/>
      <c r="C24742" s="6"/>
      <c r="D24742" s="6"/>
      <c r="E24742" s="6"/>
      <c r="F24742" s="7"/>
    </row>
    <row r="24743" spans="1:6" x14ac:dyDescent="0.3">
      <c r="A24743" s="8"/>
      <c r="B24743" s="8"/>
      <c r="C24743" s="8"/>
      <c r="D24743" s="8"/>
      <c r="E24743" s="8"/>
      <c r="F24743" s="9"/>
    </row>
    <row r="24744" spans="1:6" x14ac:dyDescent="0.3">
      <c r="A24744" s="6"/>
      <c r="B24744" s="6"/>
      <c r="C24744" s="6"/>
      <c r="D24744" s="6"/>
      <c r="E24744" s="6"/>
      <c r="F24744" s="7"/>
    </row>
    <row r="24745" spans="1:6" x14ac:dyDescent="0.3">
      <c r="A24745" s="8"/>
      <c r="B24745" s="8"/>
      <c r="C24745" s="8"/>
      <c r="D24745" s="8"/>
      <c r="E24745" s="8"/>
      <c r="F24745" s="9"/>
    </row>
    <row r="24746" spans="1:6" x14ac:dyDescent="0.3">
      <c r="A24746" s="6"/>
      <c r="B24746" s="6"/>
      <c r="C24746" s="6"/>
      <c r="D24746" s="6"/>
      <c r="E24746" s="6"/>
      <c r="F24746" s="7"/>
    </row>
    <row r="24747" spans="1:6" x14ac:dyDescent="0.3">
      <c r="A24747" s="8"/>
      <c r="B24747" s="8"/>
      <c r="C24747" s="8"/>
      <c r="D24747" s="8"/>
      <c r="E24747" s="8"/>
      <c r="F24747" s="9"/>
    </row>
    <row r="24748" spans="1:6" x14ac:dyDescent="0.3">
      <c r="A24748" s="6"/>
      <c r="B24748" s="6"/>
      <c r="C24748" s="6"/>
      <c r="D24748" s="6"/>
      <c r="E24748" s="6"/>
      <c r="F24748" s="7"/>
    </row>
    <row r="24749" spans="1:6" x14ac:dyDescent="0.3">
      <c r="A24749" s="8"/>
      <c r="B24749" s="8"/>
      <c r="C24749" s="8"/>
      <c r="D24749" s="8"/>
      <c r="E24749" s="8"/>
      <c r="F24749" s="9"/>
    </row>
    <row r="24750" spans="1:6" x14ac:dyDescent="0.3">
      <c r="A24750" s="6"/>
      <c r="B24750" s="6"/>
      <c r="C24750" s="6"/>
      <c r="D24750" s="6"/>
      <c r="E24750" s="6"/>
      <c r="F24750" s="7"/>
    </row>
    <row r="24751" spans="1:6" x14ac:dyDescent="0.3">
      <c r="A24751" s="8"/>
      <c r="B24751" s="8"/>
      <c r="C24751" s="8"/>
      <c r="D24751" s="8"/>
      <c r="E24751" s="8"/>
      <c r="F24751" s="9"/>
    </row>
    <row r="24752" spans="1:6" x14ac:dyDescent="0.3">
      <c r="A24752" s="6"/>
      <c r="B24752" s="6"/>
      <c r="C24752" s="6"/>
      <c r="D24752" s="6"/>
      <c r="E24752" s="6"/>
      <c r="F24752" s="7"/>
    </row>
    <row r="24753" spans="1:6" x14ac:dyDescent="0.3">
      <c r="A24753" s="8"/>
      <c r="B24753" s="8"/>
      <c r="C24753" s="8"/>
      <c r="D24753" s="8"/>
      <c r="E24753" s="8"/>
      <c r="F24753" s="9"/>
    </row>
    <row r="24754" spans="1:6" x14ac:dyDescent="0.3">
      <c r="A24754" s="6"/>
      <c r="B24754" s="6"/>
      <c r="C24754" s="6"/>
      <c r="D24754" s="6"/>
      <c r="E24754" s="6"/>
      <c r="F24754" s="7"/>
    </row>
    <row r="24755" spans="1:6" x14ac:dyDescent="0.3">
      <c r="A24755" s="8"/>
      <c r="B24755" s="8"/>
      <c r="C24755" s="8"/>
      <c r="D24755" s="8"/>
      <c r="E24755" s="8"/>
      <c r="F24755" s="9"/>
    </row>
    <row r="24756" spans="1:6" x14ac:dyDescent="0.3">
      <c r="A24756" s="6"/>
      <c r="B24756" s="6"/>
      <c r="C24756" s="6"/>
      <c r="D24756" s="6"/>
      <c r="E24756" s="6"/>
      <c r="F24756" s="7"/>
    </row>
    <row r="24757" spans="1:6" x14ac:dyDescent="0.3">
      <c r="A24757" s="8"/>
      <c r="B24757" s="8"/>
      <c r="C24757" s="8"/>
      <c r="D24757" s="8"/>
      <c r="E24757" s="8"/>
      <c r="F24757" s="9"/>
    </row>
    <row r="24758" spans="1:6" x14ac:dyDescent="0.3">
      <c r="A24758" s="6"/>
      <c r="B24758" s="6"/>
      <c r="C24758" s="6"/>
      <c r="D24758" s="6"/>
      <c r="E24758" s="6"/>
      <c r="F24758" s="7"/>
    </row>
    <row r="24759" spans="1:6" x14ac:dyDescent="0.3">
      <c r="A24759" s="8"/>
      <c r="B24759" s="8"/>
      <c r="C24759" s="8"/>
      <c r="D24759" s="8"/>
      <c r="E24759" s="8"/>
      <c r="F24759" s="9"/>
    </row>
    <row r="24760" spans="1:6" x14ac:dyDescent="0.3">
      <c r="A24760" s="6"/>
      <c r="B24760" s="6"/>
      <c r="C24760" s="6"/>
      <c r="D24760" s="6"/>
      <c r="E24760" s="6"/>
      <c r="F24760" s="7"/>
    </row>
    <row r="24761" spans="1:6" x14ac:dyDescent="0.3">
      <c r="A24761" s="8"/>
      <c r="B24761" s="8"/>
      <c r="C24761" s="8"/>
      <c r="D24761" s="8"/>
      <c r="E24761" s="8"/>
      <c r="F24761" s="9"/>
    </row>
    <row r="24762" spans="1:6" x14ac:dyDescent="0.3">
      <c r="A24762" s="6"/>
      <c r="B24762" s="6"/>
      <c r="C24762" s="6"/>
      <c r="D24762" s="6"/>
      <c r="E24762" s="6"/>
      <c r="F24762" s="7"/>
    </row>
    <row r="24763" spans="1:6" x14ac:dyDescent="0.3">
      <c r="A24763" s="8"/>
      <c r="B24763" s="8"/>
      <c r="C24763" s="8"/>
      <c r="D24763" s="8"/>
      <c r="E24763" s="8"/>
      <c r="F24763" s="9"/>
    </row>
    <row r="24764" spans="1:6" x14ac:dyDescent="0.3">
      <c r="A24764" s="6"/>
      <c r="B24764" s="6"/>
      <c r="C24764" s="6"/>
      <c r="D24764" s="6"/>
      <c r="E24764" s="6"/>
      <c r="F24764" s="7"/>
    </row>
    <row r="24765" spans="1:6" x14ac:dyDescent="0.3">
      <c r="A24765" s="8"/>
      <c r="B24765" s="8"/>
      <c r="C24765" s="8"/>
      <c r="D24765" s="8"/>
      <c r="E24765" s="8"/>
      <c r="F24765" s="9"/>
    </row>
    <row r="24766" spans="1:6" x14ac:dyDescent="0.3">
      <c r="A24766" s="6"/>
      <c r="B24766" s="6"/>
      <c r="C24766" s="6"/>
      <c r="D24766" s="6"/>
      <c r="E24766" s="6"/>
      <c r="F24766" s="7"/>
    </row>
    <row r="24767" spans="1:6" x14ac:dyDescent="0.3">
      <c r="A24767" s="8"/>
      <c r="B24767" s="8"/>
      <c r="C24767" s="8"/>
      <c r="D24767" s="8"/>
      <c r="E24767" s="8"/>
      <c r="F24767" s="9"/>
    </row>
    <row r="24768" spans="1:6" x14ac:dyDescent="0.3">
      <c r="A24768" s="6"/>
      <c r="B24768" s="6"/>
      <c r="C24768" s="6"/>
      <c r="D24768" s="6"/>
      <c r="E24768" s="6"/>
      <c r="F24768" s="7"/>
    </row>
    <row r="24769" spans="1:6" x14ac:dyDescent="0.3">
      <c r="A24769" s="8"/>
      <c r="B24769" s="8"/>
      <c r="C24769" s="8"/>
      <c r="D24769" s="8"/>
      <c r="E24769" s="8"/>
      <c r="F24769" s="9"/>
    </row>
    <row r="24770" spans="1:6" x14ac:dyDescent="0.3">
      <c r="A24770" s="6"/>
      <c r="B24770" s="6"/>
      <c r="C24770" s="6"/>
      <c r="D24770" s="6"/>
      <c r="E24770" s="6"/>
      <c r="F24770" s="7"/>
    </row>
    <row r="24771" spans="1:6" x14ac:dyDescent="0.3">
      <c r="A24771" s="8"/>
      <c r="B24771" s="8"/>
      <c r="C24771" s="8"/>
      <c r="D24771" s="8"/>
      <c r="E24771" s="8"/>
      <c r="F24771" s="9"/>
    </row>
    <row r="24772" spans="1:6" x14ac:dyDescent="0.3">
      <c r="A24772" s="6"/>
      <c r="B24772" s="6"/>
      <c r="C24772" s="6"/>
      <c r="D24772" s="6"/>
      <c r="E24772" s="6"/>
      <c r="F24772" s="7"/>
    </row>
    <row r="24773" spans="1:6" x14ac:dyDescent="0.3">
      <c r="A24773" s="8"/>
      <c r="B24773" s="8"/>
      <c r="C24773" s="8"/>
      <c r="D24773" s="8"/>
      <c r="E24773" s="8"/>
      <c r="F24773" s="9"/>
    </row>
    <row r="24774" spans="1:6" x14ac:dyDescent="0.3">
      <c r="A24774" s="6"/>
      <c r="B24774" s="6"/>
      <c r="C24774" s="6"/>
      <c r="D24774" s="6"/>
      <c r="E24774" s="6"/>
      <c r="F24774" s="7"/>
    </row>
    <row r="24775" spans="1:6" x14ac:dyDescent="0.3">
      <c r="A24775" s="8"/>
      <c r="B24775" s="8"/>
      <c r="C24775" s="8"/>
      <c r="D24775" s="8"/>
      <c r="E24775" s="8"/>
      <c r="F24775" s="9"/>
    </row>
    <row r="24776" spans="1:6" x14ac:dyDescent="0.3">
      <c r="A24776" s="6"/>
      <c r="B24776" s="6"/>
      <c r="C24776" s="6"/>
      <c r="D24776" s="6"/>
      <c r="E24776" s="6"/>
      <c r="F24776" s="7"/>
    </row>
    <row r="24777" spans="1:6" x14ac:dyDescent="0.3">
      <c r="A24777" s="8"/>
      <c r="B24777" s="8"/>
      <c r="C24777" s="8"/>
      <c r="D24777" s="8"/>
      <c r="E24777" s="8"/>
      <c r="F24777" s="9"/>
    </row>
    <row r="24778" spans="1:6" x14ac:dyDescent="0.3">
      <c r="A24778" s="6"/>
      <c r="B24778" s="6"/>
      <c r="C24778" s="6"/>
      <c r="D24778" s="6"/>
      <c r="E24778" s="6"/>
      <c r="F24778" s="7"/>
    </row>
    <row r="24779" spans="1:6" x14ac:dyDescent="0.3">
      <c r="A24779" s="8"/>
      <c r="B24779" s="8"/>
      <c r="C24779" s="8"/>
      <c r="D24779" s="8"/>
      <c r="E24779" s="8"/>
      <c r="F24779" s="9"/>
    </row>
    <row r="24780" spans="1:6" x14ac:dyDescent="0.3">
      <c r="A24780" s="6"/>
      <c r="B24780" s="6"/>
      <c r="C24780" s="6"/>
      <c r="D24780" s="6"/>
      <c r="E24780" s="6"/>
      <c r="F24780" s="7"/>
    </row>
    <row r="24781" spans="1:6" x14ac:dyDescent="0.3">
      <c r="A24781" s="8"/>
      <c r="B24781" s="8"/>
      <c r="C24781" s="8"/>
      <c r="D24781" s="8"/>
      <c r="E24781" s="8"/>
      <c r="F24781" s="9"/>
    </row>
    <row r="24782" spans="1:6" x14ac:dyDescent="0.3">
      <c r="A24782" s="6"/>
      <c r="B24782" s="6"/>
      <c r="C24782" s="6"/>
      <c r="D24782" s="6"/>
      <c r="E24782" s="6"/>
      <c r="F24782" s="7"/>
    </row>
    <row r="24783" spans="1:6" x14ac:dyDescent="0.3">
      <c r="A24783" s="8"/>
      <c r="B24783" s="8"/>
      <c r="C24783" s="8"/>
      <c r="D24783" s="8"/>
      <c r="E24783" s="8"/>
      <c r="F24783" s="9"/>
    </row>
    <row r="24784" spans="1:6" x14ac:dyDescent="0.3">
      <c r="A24784" s="6"/>
      <c r="B24784" s="6"/>
      <c r="C24784" s="6"/>
      <c r="D24784" s="6"/>
      <c r="E24784" s="6"/>
      <c r="F24784" s="7"/>
    </row>
    <row r="24785" spans="1:6" x14ac:dyDescent="0.3">
      <c r="A24785" s="8"/>
      <c r="B24785" s="8"/>
      <c r="C24785" s="8"/>
      <c r="D24785" s="8"/>
      <c r="E24785" s="8"/>
      <c r="F24785" s="9"/>
    </row>
    <row r="24786" spans="1:6" x14ac:dyDescent="0.3">
      <c r="A24786" s="6"/>
      <c r="B24786" s="6"/>
      <c r="C24786" s="6"/>
      <c r="D24786" s="6"/>
      <c r="E24786" s="6"/>
      <c r="F24786" s="7"/>
    </row>
    <row r="24787" spans="1:6" x14ac:dyDescent="0.3">
      <c r="A24787" s="8"/>
      <c r="B24787" s="8"/>
      <c r="C24787" s="8"/>
      <c r="D24787" s="8"/>
      <c r="E24787" s="8"/>
      <c r="F24787" s="9"/>
    </row>
    <row r="24788" spans="1:6" x14ac:dyDescent="0.3">
      <c r="A24788" s="6"/>
      <c r="B24788" s="6"/>
      <c r="C24788" s="6"/>
      <c r="D24788" s="6"/>
      <c r="E24788" s="6"/>
      <c r="F24788" s="7"/>
    </row>
    <row r="24789" spans="1:6" x14ac:dyDescent="0.3">
      <c r="A24789" s="8"/>
      <c r="B24789" s="8"/>
      <c r="C24789" s="8"/>
      <c r="D24789" s="8"/>
      <c r="E24789" s="8"/>
      <c r="F24789" s="9"/>
    </row>
    <row r="24790" spans="1:6" x14ac:dyDescent="0.3">
      <c r="A24790" s="6"/>
      <c r="B24790" s="6"/>
      <c r="C24790" s="6"/>
      <c r="D24790" s="6"/>
      <c r="E24790" s="6"/>
      <c r="F24790" s="7"/>
    </row>
    <row r="24791" spans="1:6" x14ac:dyDescent="0.3">
      <c r="A24791" s="8"/>
      <c r="B24791" s="8"/>
      <c r="C24791" s="8"/>
      <c r="D24791" s="8"/>
      <c r="E24791" s="8"/>
      <c r="F24791" s="9"/>
    </row>
    <row r="24792" spans="1:6" x14ac:dyDescent="0.3">
      <c r="A24792" s="6"/>
      <c r="B24792" s="6"/>
      <c r="C24792" s="6"/>
      <c r="D24792" s="6"/>
      <c r="E24792" s="6"/>
      <c r="F24792" s="7"/>
    </row>
    <row r="24793" spans="1:6" x14ac:dyDescent="0.3">
      <c r="A24793" s="8"/>
      <c r="B24793" s="8"/>
      <c r="C24793" s="8"/>
      <c r="D24793" s="8"/>
      <c r="E24793" s="8"/>
      <c r="F24793" s="9"/>
    </row>
    <row r="24794" spans="1:6" x14ac:dyDescent="0.3">
      <c r="A24794" s="6"/>
      <c r="B24794" s="6"/>
      <c r="C24794" s="6"/>
      <c r="D24794" s="6"/>
      <c r="E24794" s="6"/>
      <c r="F24794" s="7"/>
    </row>
    <row r="24795" spans="1:6" x14ac:dyDescent="0.3">
      <c r="A24795" s="8"/>
      <c r="B24795" s="8"/>
      <c r="C24795" s="8"/>
      <c r="D24795" s="8"/>
      <c r="E24795" s="8"/>
      <c r="F24795" s="9"/>
    </row>
    <row r="24796" spans="1:6" x14ac:dyDescent="0.3">
      <c r="A24796" s="6"/>
      <c r="B24796" s="6"/>
      <c r="C24796" s="6"/>
      <c r="D24796" s="6"/>
      <c r="E24796" s="6"/>
      <c r="F24796" s="7"/>
    </row>
    <row r="24797" spans="1:6" x14ac:dyDescent="0.3">
      <c r="A24797" s="8"/>
      <c r="B24797" s="8"/>
      <c r="C24797" s="8"/>
      <c r="D24797" s="8"/>
      <c r="E24797" s="8"/>
      <c r="F24797" s="9"/>
    </row>
    <row r="24798" spans="1:6" x14ac:dyDescent="0.3">
      <c r="A24798" s="6"/>
      <c r="B24798" s="6"/>
      <c r="C24798" s="6"/>
      <c r="D24798" s="6"/>
      <c r="E24798" s="6"/>
      <c r="F24798" s="7"/>
    </row>
    <row r="24799" spans="1:6" x14ac:dyDescent="0.3">
      <c r="A24799" s="8"/>
      <c r="B24799" s="8"/>
      <c r="C24799" s="8"/>
      <c r="D24799" s="8"/>
      <c r="E24799" s="8"/>
      <c r="F24799" s="9"/>
    </row>
    <row r="24800" spans="1:6" x14ac:dyDescent="0.3">
      <c r="A24800" s="6"/>
      <c r="B24800" s="6"/>
      <c r="C24800" s="6"/>
      <c r="D24800" s="6"/>
      <c r="E24800" s="6"/>
      <c r="F24800" s="7"/>
    </row>
    <row r="24801" spans="1:6" x14ac:dyDescent="0.3">
      <c r="A24801" s="8"/>
      <c r="B24801" s="8"/>
      <c r="C24801" s="8"/>
      <c r="D24801" s="8"/>
      <c r="E24801" s="8"/>
      <c r="F24801" s="9"/>
    </row>
    <row r="24802" spans="1:6" x14ac:dyDescent="0.3">
      <c r="A24802" s="6"/>
      <c r="B24802" s="6"/>
      <c r="C24802" s="6"/>
      <c r="D24802" s="6"/>
      <c r="E24802" s="6"/>
      <c r="F24802" s="7"/>
    </row>
    <row r="24803" spans="1:6" x14ac:dyDescent="0.3">
      <c r="A24803" s="8"/>
      <c r="B24803" s="8"/>
      <c r="C24803" s="8"/>
      <c r="D24803" s="8"/>
      <c r="E24803" s="8"/>
      <c r="F24803" s="9"/>
    </row>
    <row r="24804" spans="1:6" x14ac:dyDescent="0.3">
      <c r="A24804" s="6"/>
      <c r="B24804" s="6"/>
      <c r="C24804" s="6"/>
      <c r="D24804" s="6"/>
      <c r="E24804" s="6"/>
      <c r="F24804" s="7"/>
    </row>
    <row r="24805" spans="1:6" x14ac:dyDescent="0.3">
      <c r="A24805" s="8"/>
      <c r="B24805" s="8"/>
      <c r="C24805" s="8"/>
      <c r="D24805" s="8"/>
      <c r="E24805" s="8"/>
      <c r="F24805" s="9"/>
    </row>
    <row r="24806" spans="1:6" x14ac:dyDescent="0.3">
      <c r="A24806" s="6"/>
      <c r="B24806" s="6"/>
      <c r="C24806" s="6"/>
      <c r="D24806" s="6"/>
      <c r="E24806" s="6"/>
      <c r="F24806" s="7"/>
    </row>
    <row r="24807" spans="1:6" x14ac:dyDescent="0.3">
      <c r="A24807" s="8"/>
      <c r="B24807" s="8"/>
      <c r="C24807" s="8"/>
      <c r="D24807" s="8"/>
      <c r="E24807" s="8"/>
      <c r="F24807" s="9"/>
    </row>
    <row r="24808" spans="1:6" x14ac:dyDescent="0.3">
      <c r="A24808" s="6"/>
      <c r="B24808" s="6"/>
      <c r="C24808" s="6"/>
      <c r="D24808" s="6"/>
      <c r="E24808" s="6"/>
      <c r="F24808" s="7"/>
    </row>
    <row r="24809" spans="1:6" x14ac:dyDescent="0.3">
      <c r="A24809" s="8"/>
      <c r="B24809" s="8"/>
      <c r="C24809" s="8"/>
      <c r="D24809" s="8"/>
      <c r="E24809" s="8"/>
      <c r="F24809" s="9"/>
    </row>
    <row r="24810" spans="1:6" x14ac:dyDescent="0.3">
      <c r="A24810" s="6"/>
      <c r="B24810" s="6"/>
      <c r="C24810" s="6"/>
      <c r="D24810" s="6"/>
      <c r="E24810" s="6"/>
      <c r="F24810" s="7"/>
    </row>
    <row r="24811" spans="1:6" x14ac:dyDescent="0.3">
      <c r="A24811" s="8"/>
      <c r="B24811" s="8"/>
      <c r="C24811" s="8"/>
      <c r="D24811" s="8"/>
      <c r="E24811" s="8"/>
      <c r="F24811" s="9"/>
    </row>
    <row r="24812" spans="1:6" x14ac:dyDescent="0.3">
      <c r="A24812" s="6"/>
      <c r="B24812" s="6"/>
      <c r="C24812" s="6"/>
      <c r="D24812" s="6"/>
      <c r="E24812" s="6"/>
      <c r="F24812" s="7"/>
    </row>
    <row r="24813" spans="1:6" x14ac:dyDescent="0.3">
      <c r="A24813" s="8"/>
      <c r="B24813" s="8"/>
      <c r="C24813" s="8"/>
      <c r="D24813" s="8"/>
      <c r="E24813" s="8"/>
      <c r="F24813" s="9"/>
    </row>
    <row r="24814" spans="1:6" x14ac:dyDescent="0.3">
      <c r="A24814" s="6"/>
      <c r="B24814" s="6"/>
      <c r="C24814" s="6"/>
      <c r="D24814" s="6"/>
      <c r="E24814" s="6"/>
      <c r="F24814" s="7"/>
    </row>
    <row r="24815" spans="1:6" x14ac:dyDescent="0.3">
      <c r="A24815" s="8"/>
      <c r="B24815" s="8"/>
      <c r="C24815" s="8"/>
      <c r="D24815" s="8"/>
      <c r="E24815" s="8"/>
      <c r="F24815" s="9"/>
    </row>
    <row r="24816" spans="1:6" x14ac:dyDescent="0.3">
      <c r="A24816" s="6"/>
      <c r="B24816" s="6"/>
      <c r="C24816" s="6"/>
      <c r="D24816" s="6"/>
      <c r="E24816" s="6"/>
      <c r="F24816" s="7"/>
    </row>
    <row r="24817" spans="1:6" x14ac:dyDescent="0.3">
      <c r="A24817" s="8"/>
      <c r="B24817" s="8"/>
      <c r="C24817" s="8"/>
      <c r="D24817" s="8"/>
      <c r="E24817" s="8"/>
      <c r="F24817" s="9"/>
    </row>
    <row r="24818" spans="1:6" x14ac:dyDescent="0.3">
      <c r="A24818" s="6"/>
      <c r="B24818" s="6"/>
      <c r="C24818" s="6"/>
      <c r="D24818" s="6"/>
      <c r="E24818" s="6"/>
      <c r="F24818" s="7"/>
    </row>
    <row r="24819" spans="1:6" x14ac:dyDescent="0.3">
      <c r="A24819" s="8"/>
      <c r="B24819" s="8"/>
      <c r="C24819" s="8"/>
      <c r="D24819" s="8"/>
      <c r="E24819" s="8"/>
      <c r="F24819" s="9"/>
    </row>
    <row r="24820" spans="1:6" x14ac:dyDescent="0.3">
      <c r="A24820" s="6"/>
      <c r="B24820" s="6"/>
      <c r="C24820" s="6"/>
      <c r="D24820" s="6"/>
      <c r="E24820" s="6"/>
      <c r="F24820" s="7"/>
    </row>
    <row r="24821" spans="1:6" x14ac:dyDescent="0.3">
      <c r="A24821" s="8"/>
      <c r="B24821" s="8"/>
      <c r="C24821" s="8"/>
      <c r="D24821" s="8"/>
      <c r="E24821" s="8"/>
      <c r="F24821" s="9"/>
    </row>
    <row r="24822" spans="1:6" x14ac:dyDescent="0.3">
      <c r="A24822" s="6"/>
      <c r="B24822" s="6"/>
      <c r="C24822" s="6"/>
      <c r="D24822" s="6"/>
      <c r="E24822" s="6"/>
      <c r="F24822" s="7"/>
    </row>
    <row r="24823" spans="1:6" x14ac:dyDescent="0.3">
      <c r="A24823" s="8"/>
      <c r="B24823" s="8"/>
      <c r="C24823" s="8"/>
      <c r="D24823" s="8"/>
      <c r="E24823" s="8"/>
      <c r="F24823" s="9"/>
    </row>
    <row r="24824" spans="1:6" x14ac:dyDescent="0.3">
      <c r="A24824" s="6"/>
      <c r="B24824" s="6"/>
      <c r="C24824" s="6"/>
      <c r="D24824" s="6"/>
      <c r="E24824" s="6"/>
      <c r="F24824" s="7"/>
    </row>
    <row r="24825" spans="1:6" x14ac:dyDescent="0.3">
      <c r="A24825" s="8"/>
      <c r="B24825" s="8"/>
      <c r="C24825" s="8"/>
      <c r="D24825" s="8"/>
      <c r="E24825" s="8"/>
      <c r="F24825" s="9"/>
    </row>
    <row r="24826" spans="1:6" x14ac:dyDescent="0.3">
      <c r="A24826" s="6"/>
      <c r="B24826" s="6"/>
      <c r="C24826" s="6"/>
      <c r="D24826" s="6"/>
      <c r="E24826" s="6"/>
      <c r="F24826" s="7"/>
    </row>
    <row r="24827" spans="1:6" x14ac:dyDescent="0.3">
      <c r="A24827" s="8"/>
      <c r="B24827" s="8"/>
      <c r="C24827" s="8"/>
      <c r="D24827" s="8"/>
      <c r="E24827" s="8"/>
      <c r="F24827" s="9"/>
    </row>
    <row r="24828" spans="1:6" x14ac:dyDescent="0.3">
      <c r="A24828" s="6"/>
      <c r="B24828" s="6"/>
      <c r="C24828" s="6"/>
      <c r="D24828" s="6"/>
      <c r="E24828" s="6"/>
      <c r="F24828" s="7"/>
    </row>
    <row r="24829" spans="1:6" x14ac:dyDescent="0.3">
      <c r="A24829" s="8"/>
      <c r="B24829" s="8"/>
      <c r="C24829" s="8"/>
      <c r="D24829" s="8"/>
      <c r="E24829" s="8"/>
      <c r="F24829" s="9"/>
    </row>
    <row r="24830" spans="1:6" x14ac:dyDescent="0.3">
      <c r="A24830" s="6"/>
      <c r="B24830" s="6"/>
      <c r="C24830" s="6"/>
      <c r="D24830" s="6"/>
      <c r="E24830" s="6"/>
      <c r="F24830" s="7"/>
    </row>
    <row r="24831" spans="1:6" x14ac:dyDescent="0.3">
      <c r="A24831" s="8"/>
      <c r="B24831" s="8"/>
      <c r="C24831" s="8"/>
      <c r="D24831" s="8"/>
      <c r="E24831" s="8"/>
      <c r="F24831" s="9"/>
    </row>
    <row r="24832" spans="1:6" x14ac:dyDescent="0.3">
      <c r="A24832" s="6"/>
      <c r="B24832" s="6"/>
      <c r="C24832" s="6"/>
      <c r="D24832" s="6"/>
      <c r="E24832" s="6"/>
      <c r="F24832" s="7"/>
    </row>
    <row r="24833" spans="1:6" x14ac:dyDescent="0.3">
      <c r="A24833" s="8"/>
      <c r="B24833" s="8"/>
      <c r="C24833" s="8"/>
      <c r="D24833" s="8"/>
      <c r="E24833" s="8"/>
      <c r="F24833" s="9"/>
    </row>
    <row r="24834" spans="1:6" x14ac:dyDescent="0.3">
      <c r="A24834" s="6"/>
      <c r="B24834" s="6"/>
      <c r="C24834" s="6"/>
      <c r="D24834" s="6"/>
      <c r="E24834" s="6"/>
      <c r="F24834" s="7"/>
    </row>
    <row r="24835" spans="1:6" x14ac:dyDescent="0.3">
      <c r="A24835" s="8"/>
      <c r="B24835" s="8"/>
      <c r="C24835" s="8"/>
      <c r="D24835" s="8"/>
      <c r="E24835" s="8"/>
      <c r="F24835" s="9"/>
    </row>
    <row r="24836" spans="1:6" x14ac:dyDescent="0.3">
      <c r="A24836" s="6"/>
      <c r="B24836" s="6"/>
      <c r="C24836" s="6"/>
      <c r="D24836" s="6"/>
      <c r="E24836" s="6"/>
      <c r="F24836" s="7"/>
    </row>
    <row r="24837" spans="1:6" x14ac:dyDescent="0.3">
      <c r="A24837" s="8"/>
      <c r="B24837" s="8"/>
      <c r="C24837" s="8"/>
      <c r="D24837" s="8"/>
      <c r="E24837" s="8"/>
      <c r="F24837" s="9"/>
    </row>
    <row r="24838" spans="1:6" x14ac:dyDescent="0.3">
      <c r="A24838" s="6"/>
      <c r="B24838" s="6"/>
      <c r="C24838" s="6"/>
      <c r="D24838" s="6"/>
      <c r="E24838" s="6"/>
      <c r="F24838" s="7"/>
    </row>
    <row r="24839" spans="1:6" x14ac:dyDescent="0.3">
      <c r="A24839" s="8"/>
      <c r="B24839" s="8"/>
      <c r="C24839" s="8"/>
      <c r="D24839" s="8"/>
      <c r="E24839" s="8"/>
      <c r="F24839" s="9"/>
    </row>
    <row r="24840" spans="1:6" x14ac:dyDescent="0.3">
      <c r="A24840" s="6"/>
      <c r="B24840" s="6"/>
      <c r="C24840" s="6"/>
      <c r="D24840" s="6"/>
      <c r="E24840" s="6"/>
      <c r="F24840" s="7"/>
    </row>
    <row r="24841" spans="1:6" x14ac:dyDescent="0.3">
      <c r="A24841" s="8"/>
      <c r="B24841" s="8"/>
      <c r="C24841" s="8"/>
      <c r="D24841" s="8"/>
      <c r="E24841" s="8"/>
      <c r="F24841" s="9"/>
    </row>
    <row r="24842" spans="1:6" x14ac:dyDescent="0.3">
      <c r="A24842" s="6"/>
      <c r="B24842" s="6"/>
      <c r="C24842" s="6"/>
      <c r="D24842" s="6"/>
      <c r="E24842" s="6"/>
      <c r="F24842" s="7"/>
    </row>
    <row r="24843" spans="1:6" x14ac:dyDescent="0.3">
      <c r="A24843" s="8"/>
      <c r="B24843" s="8"/>
      <c r="C24843" s="8"/>
      <c r="D24843" s="8"/>
      <c r="E24843" s="8"/>
      <c r="F24843" s="9"/>
    </row>
    <row r="24844" spans="1:6" x14ac:dyDescent="0.3">
      <c r="A24844" s="6"/>
      <c r="B24844" s="6"/>
      <c r="C24844" s="6"/>
      <c r="D24844" s="6"/>
      <c r="E24844" s="6"/>
      <c r="F24844" s="7"/>
    </row>
    <row r="24845" spans="1:6" x14ac:dyDescent="0.3">
      <c r="A24845" s="8"/>
      <c r="B24845" s="8"/>
      <c r="C24845" s="8"/>
      <c r="D24845" s="8"/>
      <c r="E24845" s="8"/>
      <c r="F24845" s="9"/>
    </row>
    <row r="24846" spans="1:6" x14ac:dyDescent="0.3">
      <c r="A24846" s="6"/>
      <c r="B24846" s="6"/>
      <c r="C24846" s="6"/>
      <c r="D24846" s="6"/>
      <c r="E24846" s="6"/>
      <c r="F24846" s="7"/>
    </row>
    <row r="24847" spans="1:6" x14ac:dyDescent="0.3">
      <c r="A24847" s="8"/>
      <c r="B24847" s="8"/>
      <c r="C24847" s="8"/>
      <c r="D24847" s="8"/>
      <c r="E24847" s="8"/>
      <c r="F24847" s="9"/>
    </row>
    <row r="24848" spans="1:6" x14ac:dyDescent="0.3">
      <c r="A24848" s="6"/>
      <c r="B24848" s="6"/>
      <c r="C24848" s="6"/>
      <c r="D24848" s="6"/>
      <c r="E24848" s="6"/>
      <c r="F24848" s="7"/>
    </row>
    <row r="24849" spans="1:6" x14ac:dyDescent="0.3">
      <c r="A24849" s="8"/>
      <c r="B24849" s="8"/>
      <c r="C24849" s="8"/>
      <c r="D24849" s="8"/>
      <c r="E24849" s="8"/>
      <c r="F24849" s="9"/>
    </row>
    <row r="24850" spans="1:6" x14ac:dyDescent="0.3">
      <c r="A24850" s="6"/>
      <c r="B24850" s="6"/>
      <c r="C24850" s="6"/>
      <c r="D24850" s="6"/>
      <c r="E24850" s="6"/>
      <c r="F24850" s="7"/>
    </row>
    <row r="24851" spans="1:6" x14ac:dyDescent="0.3">
      <c r="A24851" s="8"/>
      <c r="B24851" s="8"/>
      <c r="C24851" s="8"/>
      <c r="D24851" s="8"/>
      <c r="E24851" s="8"/>
      <c r="F24851" s="9"/>
    </row>
    <row r="24852" spans="1:6" x14ac:dyDescent="0.3">
      <c r="A24852" s="6"/>
      <c r="B24852" s="6"/>
      <c r="C24852" s="6"/>
      <c r="D24852" s="6"/>
      <c r="E24852" s="6"/>
      <c r="F24852" s="7"/>
    </row>
    <row r="24853" spans="1:6" x14ac:dyDescent="0.3">
      <c r="A24853" s="8"/>
      <c r="B24853" s="8"/>
      <c r="C24853" s="8"/>
      <c r="D24853" s="8"/>
      <c r="E24853" s="8"/>
      <c r="F24853" s="9"/>
    </row>
    <row r="24854" spans="1:6" x14ac:dyDescent="0.3">
      <c r="A24854" s="6"/>
      <c r="B24854" s="6"/>
      <c r="C24854" s="6"/>
      <c r="D24854" s="6"/>
      <c r="E24854" s="6"/>
      <c r="F24854" s="7"/>
    </row>
    <row r="24855" spans="1:6" x14ac:dyDescent="0.3">
      <c r="A24855" s="8"/>
      <c r="B24855" s="8"/>
      <c r="C24855" s="8"/>
      <c r="D24855" s="8"/>
      <c r="E24855" s="8"/>
      <c r="F24855" s="9"/>
    </row>
    <row r="24856" spans="1:6" x14ac:dyDescent="0.3">
      <c r="A24856" s="6"/>
      <c r="B24856" s="6"/>
      <c r="C24856" s="6"/>
      <c r="D24856" s="6"/>
      <c r="E24856" s="6"/>
      <c r="F24856" s="7"/>
    </row>
    <row r="24857" spans="1:6" x14ac:dyDescent="0.3">
      <c r="A24857" s="8"/>
      <c r="B24857" s="8"/>
      <c r="C24857" s="8"/>
      <c r="D24857" s="8"/>
      <c r="E24857" s="8"/>
      <c r="F24857" s="9"/>
    </row>
    <row r="24858" spans="1:6" x14ac:dyDescent="0.3">
      <c r="A24858" s="6"/>
      <c r="B24858" s="6"/>
      <c r="C24858" s="6"/>
      <c r="D24858" s="6"/>
      <c r="E24858" s="6"/>
      <c r="F24858" s="7"/>
    </row>
    <row r="24859" spans="1:6" x14ac:dyDescent="0.3">
      <c r="A24859" s="8"/>
      <c r="B24859" s="8"/>
      <c r="C24859" s="8"/>
      <c r="D24859" s="8"/>
      <c r="E24859" s="8"/>
      <c r="F24859" s="9"/>
    </row>
    <row r="24860" spans="1:6" x14ac:dyDescent="0.3">
      <c r="A24860" s="6"/>
      <c r="B24860" s="6"/>
      <c r="C24860" s="6"/>
      <c r="D24860" s="6"/>
      <c r="E24860" s="6"/>
      <c r="F24860" s="7"/>
    </row>
    <row r="24861" spans="1:6" x14ac:dyDescent="0.3">
      <c r="A24861" s="8"/>
      <c r="B24861" s="8"/>
      <c r="C24861" s="8"/>
      <c r="D24861" s="8"/>
      <c r="E24861" s="8"/>
      <c r="F24861" s="9"/>
    </row>
    <row r="24862" spans="1:6" x14ac:dyDescent="0.3">
      <c r="A24862" s="6"/>
      <c r="B24862" s="6"/>
      <c r="C24862" s="6"/>
      <c r="D24862" s="6"/>
      <c r="E24862" s="6"/>
      <c r="F24862" s="7"/>
    </row>
    <row r="24863" spans="1:6" x14ac:dyDescent="0.3">
      <c r="A24863" s="8"/>
      <c r="B24863" s="8"/>
      <c r="C24863" s="8"/>
      <c r="D24863" s="8"/>
      <c r="E24863" s="8"/>
      <c r="F24863" s="9"/>
    </row>
    <row r="24864" spans="1:6" x14ac:dyDescent="0.3">
      <c r="A24864" s="6"/>
      <c r="B24864" s="6"/>
      <c r="C24864" s="6"/>
      <c r="D24864" s="6"/>
      <c r="E24864" s="6"/>
      <c r="F24864" s="7"/>
    </row>
    <row r="24865" spans="1:6" x14ac:dyDescent="0.3">
      <c r="A24865" s="8"/>
      <c r="B24865" s="8"/>
      <c r="C24865" s="8"/>
      <c r="D24865" s="8"/>
      <c r="E24865" s="8"/>
      <c r="F24865" s="9"/>
    </row>
    <row r="24866" spans="1:6" x14ac:dyDescent="0.3">
      <c r="A24866" s="6"/>
      <c r="B24866" s="6"/>
      <c r="C24866" s="6"/>
      <c r="D24866" s="6"/>
      <c r="E24866" s="6"/>
      <c r="F24866" s="7"/>
    </row>
    <row r="24867" spans="1:6" x14ac:dyDescent="0.3">
      <c r="A24867" s="8"/>
      <c r="B24867" s="8"/>
      <c r="C24867" s="8"/>
      <c r="D24867" s="8"/>
      <c r="E24867" s="8"/>
      <c r="F24867" s="9"/>
    </row>
    <row r="24868" spans="1:6" x14ac:dyDescent="0.3">
      <c r="A24868" s="6"/>
      <c r="B24868" s="6"/>
      <c r="C24868" s="6"/>
      <c r="D24868" s="6"/>
      <c r="E24868" s="6"/>
      <c r="F24868" s="7"/>
    </row>
    <row r="24869" spans="1:6" x14ac:dyDescent="0.3">
      <c r="A24869" s="8"/>
      <c r="B24869" s="8"/>
      <c r="C24869" s="8"/>
      <c r="D24869" s="8"/>
      <c r="E24869" s="8"/>
      <c r="F24869" s="9"/>
    </row>
    <row r="24870" spans="1:6" x14ac:dyDescent="0.3">
      <c r="A24870" s="6"/>
      <c r="B24870" s="6"/>
      <c r="C24870" s="6"/>
      <c r="D24870" s="6"/>
      <c r="E24870" s="6"/>
      <c r="F24870" s="7"/>
    </row>
    <row r="24871" spans="1:6" x14ac:dyDescent="0.3">
      <c r="A24871" s="8"/>
      <c r="B24871" s="8"/>
      <c r="C24871" s="8"/>
      <c r="D24871" s="8"/>
      <c r="E24871" s="8"/>
      <c r="F24871" s="9"/>
    </row>
    <row r="24872" spans="1:6" x14ac:dyDescent="0.3">
      <c r="A24872" s="6"/>
      <c r="B24872" s="6"/>
      <c r="C24872" s="6"/>
      <c r="D24872" s="6"/>
      <c r="E24872" s="6"/>
      <c r="F24872" s="7"/>
    </row>
    <row r="24873" spans="1:6" x14ac:dyDescent="0.3">
      <c r="A24873" s="8"/>
      <c r="B24873" s="8"/>
      <c r="C24873" s="8"/>
      <c r="D24873" s="8"/>
      <c r="E24873" s="8"/>
      <c r="F24873" s="9"/>
    </row>
    <row r="24874" spans="1:6" x14ac:dyDescent="0.3">
      <c r="A24874" s="6"/>
      <c r="B24874" s="6"/>
      <c r="C24874" s="6"/>
      <c r="D24874" s="6"/>
      <c r="E24874" s="6"/>
      <c r="F24874" s="7"/>
    </row>
    <row r="24875" spans="1:6" x14ac:dyDescent="0.3">
      <c r="A24875" s="8"/>
      <c r="B24875" s="8"/>
      <c r="C24875" s="8"/>
      <c r="D24875" s="8"/>
      <c r="E24875" s="8"/>
      <c r="F24875" s="9"/>
    </row>
    <row r="24876" spans="1:6" x14ac:dyDescent="0.3">
      <c r="A24876" s="6"/>
      <c r="B24876" s="6"/>
      <c r="C24876" s="6"/>
      <c r="D24876" s="6"/>
      <c r="E24876" s="6"/>
      <c r="F24876" s="7"/>
    </row>
    <row r="24877" spans="1:6" x14ac:dyDescent="0.3">
      <c r="A24877" s="8"/>
      <c r="B24877" s="8"/>
      <c r="C24877" s="8"/>
      <c r="D24877" s="8"/>
      <c r="E24877" s="8"/>
      <c r="F24877" s="9"/>
    </row>
    <row r="24878" spans="1:6" x14ac:dyDescent="0.3">
      <c r="A24878" s="6"/>
      <c r="B24878" s="6"/>
      <c r="C24878" s="6"/>
      <c r="D24878" s="6"/>
      <c r="E24878" s="6"/>
      <c r="F24878" s="7"/>
    </row>
    <row r="24879" spans="1:6" x14ac:dyDescent="0.3">
      <c r="A24879" s="8"/>
      <c r="B24879" s="8"/>
      <c r="C24879" s="8"/>
      <c r="D24879" s="8"/>
      <c r="E24879" s="8"/>
      <c r="F24879" s="9"/>
    </row>
    <row r="24880" spans="1:6" x14ac:dyDescent="0.3">
      <c r="A24880" s="6"/>
      <c r="B24880" s="6"/>
      <c r="C24880" s="6"/>
      <c r="D24880" s="6"/>
      <c r="E24880" s="6"/>
      <c r="F24880" s="7"/>
    </row>
    <row r="24881" spans="1:6" x14ac:dyDescent="0.3">
      <c r="A24881" s="8"/>
      <c r="B24881" s="8"/>
      <c r="C24881" s="8"/>
      <c r="D24881" s="8"/>
      <c r="E24881" s="8"/>
      <c r="F24881" s="9"/>
    </row>
    <row r="24882" spans="1:6" x14ac:dyDescent="0.3">
      <c r="A24882" s="6"/>
      <c r="B24882" s="6"/>
      <c r="C24882" s="6"/>
      <c r="D24882" s="6"/>
      <c r="E24882" s="6"/>
      <c r="F24882" s="7"/>
    </row>
    <row r="24883" spans="1:6" x14ac:dyDescent="0.3">
      <c r="A24883" s="8"/>
      <c r="B24883" s="8"/>
      <c r="C24883" s="8"/>
      <c r="D24883" s="8"/>
      <c r="E24883" s="8"/>
      <c r="F24883" s="9"/>
    </row>
    <row r="24884" spans="1:6" x14ac:dyDescent="0.3">
      <c r="A24884" s="6"/>
      <c r="B24884" s="6"/>
      <c r="C24884" s="6"/>
      <c r="D24884" s="6"/>
      <c r="E24884" s="6"/>
      <c r="F24884" s="7"/>
    </row>
    <row r="24885" spans="1:6" x14ac:dyDescent="0.3">
      <c r="A24885" s="8"/>
      <c r="B24885" s="8"/>
      <c r="C24885" s="8"/>
      <c r="D24885" s="8"/>
      <c r="E24885" s="8"/>
      <c r="F24885" s="9"/>
    </row>
    <row r="24886" spans="1:6" x14ac:dyDescent="0.3">
      <c r="A24886" s="6"/>
      <c r="B24886" s="6"/>
      <c r="C24886" s="6"/>
      <c r="D24886" s="6"/>
      <c r="E24886" s="6"/>
      <c r="F24886" s="7"/>
    </row>
    <row r="24887" spans="1:6" x14ac:dyDescent="0.3">
      <c r="A24887" s="8"/>
      <c r="B24887" s="8"/>
      <c r="C24887" s="8"/>
      <c r="D24887" s="8"/>
      <c r="E24887" s="8"/>
      <c r="F24887" s="9"/>
    </row>
    <row r="24888" spans="1:6" x14ac:dyDescent="0.3">
      <c r="A24888" s="6"/>
      <c r="B24888" s="6"/>
      <c r="C24888" s="6"/>
      <c r="D24888" s="6"/>
      <c r="E24888" s="6"/>
      <c r="F24888" s="7"/>
    </row>
    <row r="24889" spans="1:6" x14ac:dyDescent="0.3">
      <c r="A24889" s="8"/>
      <c r="B24889" s="8"/>
      <c r="C24889" s="8"/>
      <c r="D24889" s="8"/>
      <c r="E24889" s="8"/>
      <c r="F24889" s="9"/>
    </row>
    <row r="24890" spans="1:6" x14ac:dyDescent="0.3">
      <c r="A24890" s="6"/>
      <c r="B24890" s="6"/>
      <c r="C24890" s="6"/>
      <c r="D24890" s="6"/>
      <c r="E24890" s="6"/>
      <c r="F24890" s="7"/>
    </row>
    <row r="24891" spans="1:6" x14ac:dyDescent="0.3">
      <c r="A24891" s="8"/>
      <c r="B24891" s="8"/>
      <c r="C24891" s="8"/>
      <c r="D24891" s="8"/>
      <c r="E24891" s="8"/>
      <c r="F24891" s="9"/>
    </row>
    <row r="24892" spans="1:6" x14ac:dyDescent="0.3">
      <c r="A24892" s="6"/>
      <c r="B24892" s="6"/>
      <c r="C24892" s="6"/>
      <c r="D24892" s="6"/>
      <c r="E24892" s="6"/>
      <c r="F24892" s="7"/>
    </row>
    <row r="24893" spans="1:6" x14ac:dyDescent="0.3">
      <c r="A24893" s="8"/>
      <c r="B24893" s="8"/>
      <c r="C24893" s="8"/>
      <c r="D24893" s="8"/>
      <c r="E24893" s="8"/>
      <c r="F24893" s="9"/>
    </row>
    <row r="24894" spans="1:6" x14ac:dyDescent="0.3">
      <c r="A24894" s="6"/>
      <c r="B24894" s="6"/>
      <c r="C24894" s="6"/>
      <c r="D24894" s="6"/>
      <c r="E24894" s="6"/>
      <c r="F24894" s="7"/>
    </row>
    <row r="24895" spans="1:6" x14ac:dyDescent="0.3">
      <c r="A24895" s="8"/>
      <c r="B24895" s="8"/>
      <c r="C24895" s="8"/>
      <c r="D24895" s="8"/>
      <c r="E24895" s="8"/>
      <c r="F24895" s="9"/>
    </row>
    <row r="24896" spans="1:6" x14ac:dyDescent="0.3">
      <c r="A24896" s="6"/>
      <c r="B24896" s="6"/>
      <c r="C24896" s="6"/>
      <c r="D24896" s="6"/>
      <c r="E24896" s="6"/>
      <c r="F24896" s="7"/>
    </row>
    <row r="24897" spans="1:6" x14ac:dyDescent="0.3">
      <c r="A24897" s="8"/>
      <c r="B24897" s="8"/>
      <c r="C24897" s="8"/>
      <c r="D24897" s="8"/>
      <c r="E24897" s="8"/>
      <c r="F24897" s="9"/>
    </row>
    <row r="24898" spans="1:6" x14ac:dyDescent="0.3">
      <c r="A24898" s="6"/>
      <c r="B24898" s="6"/>
      <c r="C24898" s="6"/>
      <c r="D24898" s="6"/>
      <c r="E24898" s="6"/>
      <c r="F24898" s="7"/>
    </row>
    <row r="24899" spans="1:6" x14ac:dyDescent="0.3">
      <c r="A24899" s="8"/>
      <c r="B24899" s="8"/>
      <c r="C24899" s="8"/>
      <c r="D24899" s="8"/>
      <c r="E24899" s="8"/>
      <c r="F24899" s="9"/>
    </row>
    <row r="24900" spans="1:6" x14ac:dyDescent="0.3">
      <c r="A24900" s="6"/>
      <c r="B24900" s="6"/>
      <c r="C24900" s="6"/>
      <c r="D24900" s="6"/>
      <c r="E24900" s="6"/>
      <c r="F24900" s="7"/>
    </row>
    <row r="24901" spans="1:6" x14ac:dyDescent="0.3">
      <c r="A24901" s="8"/>
      <c r="B24901" s="8"/>
      <c r="C24901" s="8"/>
      <c r="D24901" s="8"/>
      <c r="E24901" s="8"/>
      <c r="F24901" s="9"/>
    </row>
    <row r="24902" spans="1:6" x14ac:dyDescent="0.3">
      <c r="A24902" s="6"/>
      <c r="B24902" s="6"/>
      <c r="C24902" s="6"/>
      <c r="D24902" s="6"/>
      <c r="E24902" s="6"/>
      <c r="F24902" s="7"/>
    </row>
    <row r="24903" spans="1:6" x14ac:dyDescent="0.3">
      <c r="A24903" s="8"/>
      <c r="B24903" s="8"/>
      <c r="C24903" s="8"/>
      <c r="D24903" s="8"/>
      <c r="E24903" s="8"/>
      <c r="F24903" s="9"/>
    </row>
    <row r="24904" spans="1:6" x14ac:dyDescent="0.3">
      <c r="A24904" s="6"/>
      <c r="B24904" s="6"/>
      <c r="C24904" s="6"/>
      <c r="D24904" s="6"/>
      <c r="E24904" s="6"/>
      <c r="F24904" s="7"/>
    </row>
    <row r="24905" spans="1:6" x14ac:dyDescent="0.3">
      <c r="A24905" s="8"/>
      <c r="B24905" s="8"/>
      <c r="C24905" s="8"/>
      <c r="D24905" s="8"/>
      <c r="E24905" s="8"/>
      <c r="F24905" s="9"/>
    </row>
    <row r="24906" spans="1:6" x14ac:dyDescent="0.3">
      <c r="A24906" s="6"/>
      <c r="B24906" s="6"/>
      <c r="C24906" s="6"/>
      <c r="D24906" s="6"/>
      <c r="E24906" s="6"/>
      <c r="F24906" s="7"/>
    </row>
    <row r="24907" spans="1:6" x14ac:dyDescent="0.3">
      <c r="A24907" s="8"/>
      <c r="B24907" s="8"/>
      <c r="C24907" s="8"/>
      <c r="D24907" s="8"/>
      <c r="E24907" s="8"/>
      <c r="F24907" s="9"/>
    </row>
    <row r="24908" spans="1:6" x14ac:dyDescent="0.3">
      <c r="A24908" s="6"/>
      <c r="B24908" s="6"/>
      <c r="C24908" s="6"/>
      <c r="D24908" s="6"/>
      <c r="E24908" s="6"/>
      <c r="F24908" s="7"/>
    </row>
    <row r="24909" spans="1:6" x14ac:dyDescent="0.3">
      <c r="A24909" s="8"/>
      <c r="B24909" s="8"/>
      <c r="C24909" s="8"/>
      <c r="D24909" s="8"/>
      <c r="E24909" s="8"/>
      <c r="F24909" s="9"/>
    </row>
    <row r="24910" spans="1:6" x14ac:dyDescent="0.3">
      <c r="A24910" s="6"/>
      <c r="B24910" s="6"/>
      <c r="C24910" s="6"/>
      <c r="D24910" s="6"/>
      <c r="E24910" s="6"/>
      <c r="F24910" s="7"/>
    </row>
    <row r="24911" spans="1:6" x14ac:dyDescent="0.3">
      <c r="A24911" s="8"/>
      <c r="B24911" s="8"/>
      <c r="C24911" s="8"/>
      <c r="D24911" s="8"/>
      <c r="E24911" s="8"/>
      <c r="F24911" s="9"/>
    </row>
    <row r="24912" spans="1:6" x14ac:dyDescent="0.3">
      <c r="A24912" s="6"/>
      <c r="B24912" s="6"/>
      <c r="C24912" s="6"/>
      <c r="D24912" s="6"/>
      <c r="E24912" s="6"/>
      <c r="F24912" s="7"/>
    </row>
    <row r="24913" spans="1:6" x14ac:dyDescent="0.3">
      <c r="A24913" s="8"/>
      <c r="B24913" s="8"/>
      <c r="C24913" s="8"/>
      <c r="D24913" s="8"/>
      <c r="E24913" s="8"/>
      <c r="F24913" s="9"/>
    </row>
    <row r="24914" spans="1:6" x14ac:dyDescent="0.3">
      <c r="A24914" s="6"/>
      <c r="B24914" s="6"/>
      <c r="C24914" s="6"/>
      <c r="D24914" s="6"/>
      <c r="E24914" s="6"/>
      <c r="F24914" s="7"/>
    </row>
    <row r="24915" spans="1:6" x14ac:dyDescent="0.3">
      <c r="A24915" s="8"/>
      <c r="B24915" s="8"/>
      <c r="C24915" s="8"/>
      <c r="D24915" s="8"/>
      <c r="E24915" s="8"/>
      <c r="F24915" s="9"/>
    </row>
    <row r="24916" spans="1:6" x14ac:dyDescent="0.3">
      <c r="A24916" s="6"/>
      <c r="B24916" s="6"/>
      <c r="C24916" s="6"/>
      <c r="D24916" s="6"/>
      <c r="E24916" s="6"/>
      <c r="F24916" s="7"/>
    </row>
    <row r="24917" spans="1:6" x14ac:dyDescent="0.3">
      <c r="A24917" s="8"/>
      <c r="B24917" s="8"/>
      <c r="C24917" s="8"/>
      <c r="D24917" s="8"/>
      <c r="E24917" s="8"/>
      <c r="F24917" s="9"/>
    </row>
    <row r="24918" spans="1:6" x14ac:dyDescent="0.3">
      <c r="A24918" s="6"/>
      <c r="B24918" s="6"/>
      <c r="C24918" s="6"/>
      <c r="D24918" s="6"/>
      <c r="E24918" s="6"/>
      <c r="F24918" s="7"/>
    </row>
    <row r="24919" spans="1:6" x14ac:dyDescent="0.3">
      <c r="A24919" s="8"/>
      <c r="B24919" s="8"/>
      <c r="C24919" s="8"/>
      <c r="D24919" s="8"/>
      <c r="E24919" s="8"/>
      <c r="F24919" s="9"/>
    </row>
    <row r="24920" spans="1:6" x14ac:dyDescent="0.3">
      <c r="A24920" s="6"/>
      <c r="B24920" s="6"/>
      <c r="C24920" s="6"/>
      <c r="D24920" s="6"/>
      <c r="E24920" s="6"/>
      <c r="F24920" s="7"/>
    </row>
    <row r="24921" spans="1:6" x14ac:dyDescent="0.3">
      <c r="A24921" s="8"/>
      <c r="B24921" s="8"/>
      <c r="C24921" s="8"/>
      <c r="D24921" s="8"/>
      <c r="E24921" s="8"/>
      <c r="F24921" s="9"/>
    </row>
    <row r="24922" spans="1:6" x14ac:dyDescent="0.3">
      <c r="A24922" s="6"/>
      <c r="B24922" s="6"/>
      <c r="C24922" s="6"/>
      <c r="D24922" s="6"/>
      <c r="E24922" s="6"/>
      <c r="F24922" s="7"/>
    </row>
    <row r="24923" spans="1:6" x14ac:dyDescent="0.3">
      <c r="A24923" s="8"/>
      <c r="B24923" s="8"/>
      <c r="C24923" s="8"/>
      <c r="D24923" s="8"/>
      <c r="E24923" s="8"/>
      <c r="F24923" s="9"/>
    </row>
    <row r="24924" spans="1:6" x14ac:dyDescent="0.3">
      <c r="A24924" s="6"/>
      <c r="B24924" s="6"/>
      <c r="C24924" s="6"/>
      <c r="D24924" s="6"/>
      <c r="E24924" s="6"/>
      <c r="F24924" s="7"/>
    </row>
    <row r="24925" spans="1:6" x14ac:dyDescent="0.3">
      <c r="A24925" s="8"/>
      <c r="B24925" s="8"/>
      <c r="C24925" s="8"/>
      <c r="D24925" s="8"/>
      <c r="E24925" s="8"/>
      <c r="F24925" s="9"/>
    </row>
    <row r="24926" spans="1:6" x14ac:dyDescent="0.3">
      <c r="A24926" s="6"/>
      <c r="B24926" s="6"/>
      <c r="C24926" s="6"/>
      <c r="D24926" s="6"/>
      <c r="E24926" s="6"/>
      <c r="F24926" s="7"/>
    </row>
    <row r="24927" spans="1:6" x14ac:dyDescent="0.3">
      <c r="A24927" s="8"/>
      <c r="B24927" s="8"/>
      <c r="C24927" s="8"/>
      <c r="D24927" s="8"/>
      <c r="E24927" s="8"/>
      <c r="F24927" s="9"/>
    </row>
    <row r="24928" spans="1:6" x14ac:dyDescent="0.3">
      <c r="A24928" s="6"/>
      <c r="B24928" s="6"/>
      <c r="C24928" s="6"/>
      <c r="D24928" s="6"/>
      <c r="E24928" s="6"/>
      <c r="F24928" s="7"/>
    </row>
    <row r="24929" spans="1:6" x14ac:dyDescent="0.3">
      <c r="A24929" s="8"/>
      <c r="B24929" s="8"/>
      <c r="C24929" s="8"/>
      <c r="D24929" s="8"/>
      <c r="E24929" s="8"/>
      <c r="F24929" s="9"/>
    </row>
    <row r="24930" spans="1:6" x14ac:dyDescent="0.3">
      <c r="A24930" s="6"/>
      <c r="B24930" s="6"/>
      <c r="C24930" s="6"/>
      <c r="D24930" s="6"/>
      <c r="E24930" s="6"/>
      <c r="F24930" s="7"/>
    </row>
    <row r="24931" spans="1:6" x14ac:dyDescent="0.3">
      <c r="A24931" s="8"/>
      <c r="B24931" s="8"/>
      <c r="C24931" s="8"/>
      <c r="D24931" s="8"/>
      <c r="E24931" s="8"/>
      <c r="F24931" s="9"/>
    </row>
    <row r="24932" spans="1:6" x14ac:dyDescent="0.3">
      <c r="A24932" s="6"/>
      <c r="B24932" s="6"/>
      <c r="C24932" s="6"/>
      <c r="D24932" s="6"/>
      <c r="E24932" s="6"/>
      <c r="F24932" s="7"/>
    </row>
    <row r="24933" spans="1:6" x14ac:dyDescent="0.3">
      <c r="A24933" s="8"/>
      <c r="B24933" s="8"/>
      <c r="C24933" s="8"/>
      <c r="D24933" s="8"/>
      <c r="E24933" s="8"/>
      <c r="F24933" s="9"/>
    </row>
    <row r="24934" spans="1:6" x14ac:dyDescent="0.3">
      <c r="A24934" s="6"/>
      <c r="B24934" s="6"/>
      <c r="C24934" s="6"/>
      <c r="D24934" s="6"/>
      <c r="E24934" s="6"/>
      <c r="F24934" s="7"/>
    </row>
    <row r="24935" spans="1:6" x14ac:dyDescent="0.3">
      <c r="A24935" s="8"/>
      <c r="B24935" s="8"/>
      <c r="C24935" s="8"/>
      <c r="D24935" s="8"/>
      <c r="E24935" s="8"/>
      <c r="F24935" s="9"/>
    </row>
    <row r="24936" spans="1:6" x14ac:dyDescent="0.3">
      <c r="A24936" s="6"/>
      <c r="B24936" s="6"/>
      <c r="C24936" s="6"/>
      <c r="D24936" s="6"/>
      <c r="E24936" s="6"/>
      <c r="F24936" s="7"/>
    </row>
    <row r="24937" spans="1:6" x14ac:dyDescent="0.3">
      <c r="A24937" s="8"/>
      <c r="B24937" s="8"/>
      <c r="C24937" s="8"/>
      <c r="D24937" s="8"/>
      <c r="E24937" s="8"/>
      <c r="F24937" s="9"/>
    </row>
    <row r="24938" spans="1:6" x14ac:dyDescent="0.3">
      <c r="A24938" s="6"/>
      <c r="B24938" s="6"/>
      <c r="C24938" s="6"/>
      <c r="D24938" s="6"/>
      <c r="E24938" s="6"/>
      <c r="F24938" s="7"/>
    </row>
    <row r="24939" spans="1:6" x14ac:dyDescent="0.3">
      <c r="A24939" s="8"/>
      <c r="B24939" s="8"/>
      <c r="C24939" s="8"/>
      <c r="D24939" s="8"/>
      <c r="E24939" s="8"/>
      <c r="F24939" s="9"/>
    </row>
    <row r="24940" spans="1:6" x14ac:dyDescent="0.3">
      <c r="A24940" s="6"/>
      <c r="B24940" s="6"/>
      <c r="C24940" s="6"/>
      <c r="D24940" s="6"/>
      <c r="E24940" s="6"/>
      <c r="F24940" s="7"/>
    </row>
    <row r="24941" spans="1:6" x14ac:dyDescent="0.3">
      <c r="A24941" s="8"/>
      <c r="B24941" s="8"/>
      <c r="C24941" s="8"/>
      <c r="D24941" s="8"/>
      <c r="E24941" s="8"/>
      <c r="F24941" s="9"/>
    </row>
    <row r="24942" spans="1:6" x14ac:dyDescent="0.3">
      <c r="A24942" s="6"/>
      <c r="B24942" s="6"/>
      <c r="C24942" s="6"/>
      <c r="D24942" s="6"/>
      <c r="E24942" s="6"/>
      <c r="F24942" s="7"/>
    </row>
    <row r="24943" spans="1:6" x14ac:dyDescent="0.3">
      <c r="A24943" s="8"/>
      <c r="B24943" s="8"/>
      <c r="C24943" s="8"/>
      <c r="D24943" s="8"/>
      <c r="E24943" s="8"/>
      <c r="F24943" s="9"/>
    </row>
    <row r="24944" spans="1:6" x14ac:dyDescent="0.3">
      <c r="A24944" s="6"/>
      <c r="B24944" s="6"/>
      <c r="C24944" s="6"/>
      <c r="D24944" s="6"/>
      <c r="E24944" s="6"/>
      <c r="F24944" s="7"/>
    </row>
    <row r="24945" spans="1:6" x14ac:dyDescent="0.3">
      <c r="A24945" s="8"/>
      <c r="B24945" s="8"/>
      <c r="C24945" s="8"/>
      <c r="D24945" s="8"/>
      <c r="E24945" s="8"/>
      <c r="F24945" s="9"/>
    </row>
    <row r="24946" spans="1:6" x14ac:dyDescent="0.3">
      <c r="A24946" s="6"/>
      <c r="B24946" s="6"/>
      <c r="C24946" s="6"/>
      <c r="D24946" s="6"/>
      <c r="E24946" s="6"/>
      <c r="F24946" s="7"/>
    </row>
    <row r="24947" spans="1:6" x14ac:dyDescent="0.3">
      <c r="A24947" s="8"/>
      <c r="B24947" s="8"/>
      <c r="C24947" s="8"/>
      <c r="D24947" s="8"/>
      <c r="E24947" s="8"/>
      <c r="F24947" s="9"/>
    </row>
    <row r="24948" spans="1:6" x14ac:dyDescent="0.3">
      <c r="A24948" s="6"/>
      <c r="B24948" s="6"/>
      <c r="C24948" s="6"/>
      <c r="D24948" s="6"/>
      <c r="E24948" s="6"/>
      <c r="F24948" s="7"/>
    </row>
    <row r="24949" spans="1:6" x14ac:dyDescent="0.3">
      <c r="A24949" s="8"/>
      <c r="B24949" s="8"/>
      <c r="C24949" s="8"/>
      <c r="D24949" s="8"/>
      <c r="E24949" s="8"/>
      <c r="F24949" s="9"/>
    </row>
    <row r="24950" spans="1:6" x14ac:dyDescent="0.3">
      <c r="A24950" s="6"/>
      <c r="B24950" s="6"/>
      <c r="C24950" s="6"/>
      <c r="D24950" s="6"/>
      <c r="E24950" s="6"/>
      <c r="F24950" s="7"/>
    </row>
    <row r="24951" spans="1:6" x14ac:dyDescent="0.3">
      <c r="A24951" s="8"/>
      <c r="B24951" s="8"/>
      <c r="C24951" s="8"/>
      <c r="D24951" s="8"/>
      <c r="E24951" s="8"/>
      <c r="F24951" s="9"/>
    </row>
    <row r="24952" spans="1:6" x14ac:dyDescent="0.3">
      <c r="A24952" s="6"/>
      <c r="B24952" s="6"/>
      <c r="C24952" s="6"/>
      <c r="D24952" s="6"/>
      <c r="E24952" s="6"/>
      <c r="F24952" s="7"/>
    </row>
    <row r="24953" spans="1:6" x14ac:dyDescent="0.3">
      <c r="A24953" s="8"/>
      <c r="B24953" s="8"/>
      <c r="C24953" s="8"/>
      <c r="D24953" s="8"/>
      <c r="E24953" s="8"/>
      <c r="F24953" s="9"/>
    </row>
    <row r="24954" spans="1:6" x14ac:dyDescent="0.3">
      <c r="A24954" s="6"/>
      <c r="B24954" s="6"/>
      <c r="C24954" s="6"/>
      <c r="D24954" s="6"/>
      <c r="E24954" s="6"/>
      <c r="F24954" s="7"/>
    </row>
    <row r="24955" spans="1:6" x14ac:dyDescent="0.3">
      <c r="A24955" s="8"/>
      <c r="B24955" s="8"/>
      <c r="C24955" s="8"/>
      <c r="D24955" s="8"/>
      <c r="E24955" s="8"/>
      <c r="F24955" s="9"/>
    </row>
    <row r="24956" spans="1:6" x14ac:dyDescent="0.3">
      <c r="A24956" s="6"/>
      <c r="B24956" s="6"/>
      <c r="C24956" s="6"/>
      <c r="D24956" s="6"/>
      <c r="E24956" s="6"/>
      <c r="F24956" s="7"/>
    </row>
    <row r="24957" spans="1:6" x14ac:dyDescent="0.3">
      <c r="A24957" s="8"/>
      <c r="B24957" s="8"/>
      <c r="C24957" s="8"/>
      <c r="D24957" s="8"/>
      <c r="E24957" s="8"/>
      <c r="F24957" s="9"/>
    </row>
    <row r="24958" spans="1:6" x14ac:dyDescent="0.3">
      <c r="A24958" s="6"/>
      <c r="B24958" s="6"/>
      <c r="C24958" s="6"/>
      <c r="D24958" s="6"/>
      <c r="E24958" s="6"/>
      <c r="F24958" s="7"/>
    </row>
    <row r="24959" spans="1:6" x14ac:dyDescent="0.3">
      <c r="A24959" s="8"/>
      <c r="B24959" s="8"/>
      <c r="C24959" s="8"/>
      <c r="D24959" s="8"/>
      <c r="E24959" s="8"/>
      <c r="F24959" s="9"/>
    </row>
    <row r="24960" spans="1:6" x14ac:dyDescent="0.3">
      <c r="A24960" s="6"/>
      <c r="B24960" s="6"/>
      <c r="C24960" s="6"/>
      <c r="D24960" s="6"/>
      <c r="E24960" s="6"/>
      <c r="F24960" s="7"/>
    </row>
    <row r="24961" spans="1:6" x14ac:dyDescent="0.3">
      <c r="A24961" s="8"/>
      <c r="B24961" s="8"/>
      <c r="C24961" s="8"/>
      <c r="D24961" s="8"/>
      <c r="E24961" s="8"/>
      <c r="F24961" s="9"/>
    </row>
    <row r="24962" spans="1:6" x14ac:dyDescent="0.3">
      <c r="A24962" s="6"/>
      <c r="B24962" s="6"/>
      <c r="C24962" s="6"/>
      <c r="D24962" s="6"/>
      <c r="E24962" s="6"/>
      <c r="F24962" s="7"/>
    </row>
    <row r="24963" spans="1:6" x14ac:dyDescent="0.3">
      <c r="A24963" s="8"/>
      <c r="B24963" s="8"/>
      <c r="C24963" s="8"/>
      <c r="D24963" s="8"/>
      <c r="E24963" s="8"/>
      <c r="F24963" s="9"/>
    </row>
    <row r="24964" spans="1:6" x14ac:dyDescent="0.3">
      <c r="A24964" s="6"/>
      <c r="B24964" s="6"/>
      <c r="C24964" s="6"/>
      <c r="D24964" s="6"/>
      <c r="E24964" s="6"/>
      <c r="F24964" s="7"/>
    </row>
    <row r="24965" spans="1:6" x14ac:dyDescent="0.3">
      <c r="A24965" s="8"/>
      <c r="B24965" s="8"/>
      <c r="C24965" s="8"/>
      <c r="D24965" s="8"/>
      <c r="E24965" s="8"/>
      <c r="F24965" s="9"/>
    </row>
    <row r="24966" spans="1:6" x14ac:dyDescent="0.3">
      <c r="A24966" s="6"/>
      <c r="B24966" s="6"/>
      <c r="C24966" s="6"/>
      <c r="D24966" s="6"/>
      <c r="E24966" s="6"/>
      <c r="F24966" s="7"/>
    </row>
    <row r="24967" spans="1:6" x14ac:dyDescent="0.3">
      <c r="A24967" s="8"/>
      <c r="B24967" s="8"/>
      <c r="C24967" s="8"/>
      <c r="D24967" s="8"/>
      <c r="E24967" s="8"/>
      <c r="F24967" s="9"/>
    </row>
    <row r="24968" spans="1:6" x14ac:dyDescent="0.3">
      <c r="A24968" s="6"/>
      <c r="B24968" s="6"/>
      <c r="C24968" s="6"/>
      <c r="D24968" s="6"/>
      <c r="E24968" s="6"/>
      <c r="F24968" s="7"/>
    </row>
    <row r="24969" spans="1:6" x14ac:dyDescent="0.3">
      <c r="A24969" s="8"/>
      <c r="B24969" s="8"/>
      <c r="C24969" s="8"/>
      <c r="D24969" s="8"/>
      <c r="E24969" s="8"/>
      <c r="F24969" s="9"/>
    </row>
    <row r="24970" spans="1:6" x14ac:dyDescent="0.3">
      <c r="A24970" s="6"/>
      <c r="B24970" s="6"/>
      <c r="C24970" s="6"/>
      <c r="D24970" s="6"/>
      <c r="E24970" s="6"/>
      <c r="F24970" s="7"/>
    </row>
    <row r="24971" spans="1:6" x14ac:dyDescent="0.3">
      <c r="A24971" s="8"/>
      <c r="B24971" s="8"/>
      <c r="C24971" s="8"/>
      <c r="D24971" s="8"/>
      <c r="E24971" s="8"/>
      <c r="F24971" s="9"/>
    </row>
    <row r="24972" spans="1:6" x14ac:dyDescent="0.3">
      <c r="A24972" s="6"/>
      <c r="B24972" s="6"/>
      <c r="C24972" s="6"/>
      <c r="D24972" s="6"/>
      <c r="E24972" s="6"/>
      <c r="F24972" s="7"/>
    </row>
    <row r="24973" spans="1:6" x14ac:dyDescent="0.3">
      <c r="A24973" s="8"/>
      <c r="B24973" s="8"/>
      <c r="C24973" s="8"/>
      <c r="D24973" s="8"/>
      <c r="E24973" s="8"/>
      <c r="F24973" s="9"/>
    </row>
    <row r="24974" spans="1:6" x14ac:dyDescent="0.3">
      <c r="A24974" s="6"/>
      <c r="B24974" s="6"/>
      <c r="C24974" s="6"/>
      <c r="D24974" s="6"/>
      <c r="E24974" s="6"/>
      <c r="F24974" s="7"/>
    </row>
    <row r="24975" spans="1:6" x14ac:dyDescent="0.3">
      <c r="A24975" s="8"/>
      <c r="B24975" s="8"/>
      <c r="C24975" s="8"/>
      <c r="D24975" s="8"/>
      <c r="E24975" s="8"/>
      <c r="F24975" s="9"/>
    </row>
    <row r="24976" spans="1:6" x14ac:dyDescent="0.3">
      <c r="A24976" s="6"/>
      <c r="B24976" s="6"/>
      <c r="C24976" s="6"/>
      <c r="D24976" s="6"/>
      <c r="E24976" s="6"/>
      <c r="F24976" s="7"/>
    </row>
    <row r="24977" spans="1:6" x14ac:dyDescent="0.3">
      <c r="A24977" s="8"/>
      <c r="B24977" s="8"/>
      <c r="C24977" s="8"/>
      <c r="D24977" s="8"/>
      <c r="E24977" s="8"/>
      <c r="F24977" s="9"/>
    </row>
    <row r="24978" spans="1:6" x14ac:dyDescent="0.3">
      <c r="A24978" s="6"/>
      <c r="B24978" s="6"/>
      <c r="C24978" s="6"/>
      <c r="D24978" s="6"/>
      <c r="E24978" s="6"/>
      <c r="F24978" s="7"/>
    </row>
    <row r="24979" spans="1:6" x14ac:dyDescent="0.3">
      <c r="A24979" s="8"/>
      <c r="B24979" s="8"/>
      <c r="C24979" s="8"/>
      <c r="D24979" s="8"/>
      <c r="E24979" s="8"/>
      <c r="F24979" s="9"/>
    </row>
    <row r="24980" spans="1:6" x14ac:dyDescent="0.3">
      <c r="A24980" s="6"/>
      <c r="B24980" s="6"/>
      <c r="C24980" s="6"/>
      <c r="D24980" s="6"/>
      <c r="E24980" s="6"/>
      <c r="F24980" s="7"/>
    </row>
    <row r="24981" spans="1:6" x14ac:dyDescent="0.3">
      <c r="A24981" s="8"/>
      <c r="B24981" s="8"/>
      <c r="C24981" s="8"/>
      <c r="D24981" s="8"/>
      <c r="E24981" s="8"/>
      <c r="F24981" s="9"/>
    </row>
    <row r="24982" spans="1:6" x14ac:dyDescent="0.3">
      <c r="A24982" s="6"/>
      <c r="B24982" s="6"/>
      <c r="C24982" s="6"/>
      <c r="D24982" s="6"/>
      <c r="E24982" s="6"/>
      <c r="F24982" s="7"/>
    </row>
    <row r="24983" spans="1:6" x14ac:dyDescent="0.3">
      <c r="A24983" s="8"/>
      <c r="B24983" s="8"/>
      <c r="C24983" s="8"/>
      <c r="D24983" s="8"/>
      <c r="E24983" s="8"/>
      <c r="F24983" s="9"/>
    </row>
    <row r="24984" spans="1:6" x14ac:dyDescent="0.3">
      <c r="A24984" s="6"/>
      <c r="B24984" s="6"/>
      <c r="C24984" s="6"/>
      <c r="D24984" s="6"/>
      <c r="E24984" s="6"/>
      <c r="F24984" s="7"/>
    </row>
    <row r="24985" spans="1:6" x14ac:dyDescent="0.3">
      <c r="A24985" s="8"/>
      <c r="B24985" s="8"/>
      <c r="C24985" s="8"/>
      <c r="D24985" s="8"/>
      <c r="E24985" s="8"/>
      <c r="F24985" s="9"/>
    </row>
    <row r="24986" spans="1:6" x14ac:dyDescent="0.3">
      <c r="A24986" s="6"/>
      <c r="B24986" s="6"/>
      <c r="C24986" s="6"/>
      <c r="D24986" s="6"/>
      <c r="E24986" s="6"/>
      <c r="F24986" s="7"/>
    </row>
    <row r="24987" spans="1:6" x14ac:dyDescent="0.3">
      <c r="A24987" s="8"/>
      <c r="B24987" s="8"/>
      <c r="C24987" s="8"/>
      <c r="D24987" s="8"/>
      <c r="E24987" s="8"/>
      <c r="F24987" s="9"/>
    </row>
    <row r="24988" spans="1:6" x14ac:dyDescent="0.3">
      <c r="A24988" s="6"/>
      <c r="B24988" s="6"/>
      <c r="C24988" s="6"/>
      <c r="D24988" s="6"/>
      <c r="E24988" s="6"/>
      <c r="F24988" s="7"/>
    </row>
    <row r="24989" spans="1:6" x14ac:dyDescent="0.3">
      <c r="A24989" s="8"/>
      <c r="B24989" s="8"/>
      <c r="C24989" s="8"/>
      <c r="D24989" s="8"/>
      <c r="E24989" s="8"/>
      <c r="F24989" s="9"/>
    </row>
    <row r="24990" spans="1:6" x14ac:dyDescent="0.3">
      <c r="A24990" s="6"/>
      <c r="B24990" s="6"/>
      <c r="C24990" s="6"/>
      <c r="D24990" s="6"/>
      <c r="E24990" s="6"/>
      <c r="F24990" s="7"/>
    </row>
    <row r="24991" spans="1:6" x14ac:dyDescent="0.3">
      <c r="A24991" s="8"/>
      <c r="B24991" s="8"/>
      <c r="C24991" s="8"/>
      <c r="D24991" s="8"/>
      <c r="E24991" s="8"/>
      <c r="F24991" s="9"/>
    </row>
    <row r="24992" spans="1:6" x14ac:dyDescent="0.3">
      <c r="A24992" s="6"/>
      <c r="B24992" s="6"/>
      <c r="C24992" s="6"/>
      <c r="D24992" s="6"/>
      <c r="E24992" s="6"/>
      <c r="F24992" s="7"/>
    </row>
    <row r="24993" spans="1:6" x14ac:dyDescent="0.3">
      <c r="A24993" s="8"/>
      <c r="B24993" s="8"/>
      <c r="C24993" s="8"/>
      <c r="D24993" s="8"/>
      <c r="E24993" s="8"/>
      <c r="F24993" s="9"/>
    </row>
    <row r="24994" spans="1:6" x14ac:dyDescent="0.3">
      <c r="A24994" s="6"/>
      <c r="B24994" s="6"/>
      <c r="C24994" s="6"/>
      <c r="D24994" s="6"/>
      <c r="E24994" s="6"/>
      <c r="F24994" s="7"/>
    </row>
    <row r="24995" spans="1:6" x14ac:dyDescent="0.3">
      <c r="A24995" s="8"/>
      <c r="B24995" s="8"/>
      <c r="C24995" s="8"/>
      <c r="D24995" s="8"/>
      <c r="E24995" s="8"/>
      <c r="F24995" s="9"/>
    </row>
    <row r="24996" spans="1:6" x14ac:dyDescent="0.3">
      <c r="A24996" s="6"/>
      <c r="B24996" s="6"/>
      <c r="C24996" s="6"/>
      <c r="D24996" s="6"/>
      <c r="E24996" s="6"/>
      <c r="F24996" s="7"/>
    </row>
    <row r="24997" spans="1:6" x14ac:dyDescent="0.3">
      <c r="A24997" s="8"/>
      <c r="B24997" s="8"/>
      <c r="C24997" s="8"/>
      <c r="D24997" s="8"/>
      <c r="E24997" s="8"/>
      <c r="F24997" s="9"/>
    </row>
    <row r="24998" spans="1:6" x14ac:dyDescent="0.3">
      <c r="A24998" s="6"/>
      <c r="B24998" s="6"/>
      <c r="C24998" s="6"/>
      <c r="D24998" s="6"/>
      <c r="E24998" s="6"/>
      <c r="F24998" s="7"/>
    </row>
    <row r="24999" spans="1:6" x14ac:dyDescent="0.3">
      <c r="A24999" s="8"/>
      <c r="B24999" s="8"/>
      <c r="C24999" s="8"/>
      <c r="D24999" s="8"/>
      <c r="E24999" s="8"/>
      <c r="F24999" s="9"/>
    </row>
    <row r="25000" spans="1:6" x14ac:dyDescent="0.3">
      <c r="A25000" s="6"/>
      <c r="B25000" s="6"/>
      <c r="C25000" s="6"/>
      <c r="D25000" s="6"/>
      <c r="E25000" s="6"/>
      <c r="F25000" s="7"/>
    </row>
    <row r="25001" spans="1:6" x14ac:dyDescent="0.3">
      <c r="A25001" s="8"/>
      <c r="B25001" s="8"/>
      <c r="C25001" s="8"/>
      <c r="D25001" s="8"/>
      <c r="E25001" s="8"/>
      <c r="F25001" s="9"/>
    </row>
    <row r="25002" spans="1:6" x14ac:dyDescent="0.3">
      <c r="A25002" s="6"/>
      <c r="B25002" s="6"/>
      <c r="C25002" s="6"/>
      <c r="D25002" s="6"/>
      <c r="E25002" s="6"/>
      <c r="F25002" s="7"/>
    </row>
    <row r="25003" spans="1:6" x14ac:dyDescent="0.3">
      <c r="A25003" s="8"/>
      <c r="B25003" s="8"/>
      <c r="C25003" s="8"/>
      <c r="D25003" s="8"/>
      <c r="E25003" s="8"/>
      <c r="F25003" s="9"/>
    </row>
    <row r="25004" spans="1:6" x14ac:dyDescent="0.3">
      <c r="A25004" s="6"/>
      <c r="B25004" s="6"/>
      <c r="C25004" s="6"/>
      <c r="D25004" s="6"/>
      <c r="E25004" s="6"/>
      <c r="F25004" s="7"/>
    </row>
    <row r="25005" spans="1:6" x14ac:dyDescent="0.3">
      <c r="A25005" s="8"/>
      <c r="B25005" s="8"/>
      <c r="C25005" s="8"/>
      <c r="D25005" s="8"/>
      <c r="E25005" s="8"/>
      <c r="F25005" s="9"/>
    </row>
    <row r="25006" spans="1:6" x14ac:dyDescent="0.3">
      <c r="A25006" s="6"/>
      <c r="B25006" s="6"/>
      <c r="C25006" s="6"/>
      <c r="D25006" s="6"/>
      <c r="E25006" s="6"/>
      <c r="F25006" s="7"/>
    </row>
    <row r="25007" spans="1:6" x14ac:dyDescent="0.3">
      <c r="A25007" s="8"/>
      <c r="B25007" s="8"/>
      <c r="C25007" s="8"/>
      <c r="D25007" s="8"/>
      <c r="E25007" s="8"/>
      <c r="F25007" s="9"/>
    </row>
    <row r="25008" spans="1:6" x14ac:dyDescent="0.3">
      <c r="A25008" s="6"/>
      <c r="B25008" s="6"/>
      <c r="C25008" s="6"/>
      <c r="D25008" s="6"/>
      <c r="E25008" s="6"/>
      <c r="F25008" s="7"/>
    </row>
    <row r="25009" spans="1:6" x14ac:dyDescent="0.3">
      <c r="A25009" s="8"/>
      <c r="B25009" s="8"/>
      <c r="C25009" s="8"/>
      <c r="D25009" s="8"/>
      <c r="E25009" s="8"/>
      <c r="F25009" s="9"/>
    </row>
    <row r="25010" spans="1:6" x14ac:dyDescent="0.3">
      <c r="A25010" s="6"/>
      <c r="B25010" s="6"/>
      <c r="C25010" s="6"/>
      <c r="D25010" s="6"/>
      <c r="E25010" s="6"/>
      <c r="F25010" s="7"/>
    </row>
    <row r="25011" spans="1:6" x14ac:dyDescent="0.3">
      <c r="A25011" s="8"/>
      <c r="B25011" s="8"/>
      <c r="C25011" s="8"/>
      <c r="D25011" s="8"/>
      <c r="E25011" s="8"/>
      <c r="F25011" s="9"/>
    </row>
    <row r="25012" spans="1:6" x14ac:dyDescent="0.3">
      <c r="A25012" s="6"/>
      <c r="B25012" s="6"/>
      <c r="C25012" s="6"/>
      <c r="D25012" s="6"/>
      <c r="E25012" s="6"/>
      <c r="F25012" s="7"/>
    </row>
    <row r="25013" spans="1:6" x14ac:dyDescent="0.3">
      <c r="A25013" s="8"/>
      <c r="B25013" s="8"/>
      <c r="C25013" s="8"/>
      <c r="D25013" s="8"/>
      <c r="E25013" s="8"/>
      <c r="F25013" s="9"/>
    </row>
    <row r="25014" spans="1:6" x14ac:dyDescent="0.3">
      <c r="A25014" s="6"/>
      <c r="B25014" s="6"/>
      <c r="C25014" s="6"/>
      <c r="D25014" s="6"/>
      <c r="E25014" s="6"/>
      <c r="F25014" s="7"/>
    </row>
    <row r="25015" spans="1:6" x14ac:dyDescent="0.3">
      <c r="A25015" s="8"/>
      <c r="B25015" s="8"/>
      <c r="C25015" s="8"/>
      <c r="D25015" s="8"/>
      <c r="E25015" s="8"/>
      <c r="F25015" s="9"/>
    </row>
    <row r="25016" spans="1:6" x14ac:dyDescent="0.3">
      <c r="A25016" s="6"/>
      <c r="B25016" s="6"/>
      <c r="C25016" s="6"/>
      <c r="D25016" s="6"/>
      <c r="E25016" s="6"/>
      <c r="F25016" s="7"/>
    </row>
    <row r="25017" spans="1:6" x14ac:dyDescent="0.3">
      <c r="A25017" s="8"/>
      <c r="B25017" s="8"/>
      <c r="C25017" s="8"/>
      <c r="D25017" s="8"/>
      <c r="E25017" s="8"/>
      <c r="F25017" s="9"/>
    </row>
    <row r="25018" spans="1:6" x14ac:dyDescent="0.3">
      <c r="A25018" s="6"/>
      <c r="B25018" s="6"/>
      <c r="C25018" s="6"/>
      <c r="D25018" s="6"/>
      <c r="E25018" s="6"/>
      <c r="F25018" s="7"/>
    </row>
    <row r="25019" spans="1:6" x14ac:dyDescent="0.3">
      <c r="A25019" s="8"/>
      <c r="B25019" s="8"/>
      <c r="C25019" s="8"/>
      <c r="D25019" s="8"/>
      <c r="E25019" s="8"/>
      <c r="F25019" s="9"/>
    </row>
    <row r="25020" spans="1:6" x14ac:dyDescent="0.3">
      <c r="A25020" s="6"/>
      <c r="B25020" s="6"/>
      <c r="C25020" s="6"/>
      <c r="D25020" s="6"/>
      <c r="E25020" s="6"/>
      <c r="F25020" s="7"/>
    </row>
    <row r="25021" spans="1:6" x14ac:dyDescent="0.3">
      <c r="A25021" s="8"/>
      <c r="B25021" s="8"/>
      <c r="C25021" s="8"/>
      <c r="D25021" s="8"/>
      <c r="E25021" s="8"/>
      <c r="F25021" s="9"/>
    </row>
    <row r="25022" spans="1:6" x14ac:dyDescent="0.3">
      <c r="A25022" s="6"/>
      <c r="B25022" s="6"/>
      <c r="C25022" s="6"/>
      <c r="D25022" s="6"/>
      <c r="E25022" s="6"/>
      <c r="F25022" s="7"/>
    </row>
    <row r="25023" spans="1:6" x14ac:dyDescent="0.3">
      <c r="A25023" s="8"/>
      <c r="B25023" s="8"/>
      <c r="C25023" s="8"/>
      <c r="D25023" s="8"/>
      <c r="E25023" s="8"/>
      <c r="F25023" s="9"/>
    </row>
    <row r="25024" spans="1:6" x14ac:dyDescent="0.3">
      <c r="A25024" s="6"/>
      <c r="B25024" s="6"/>
      <c r="C25024" s="6"/>
      <c r="D25024" s="6"/>
      <c r="E25024" s="6"/>
      <c r="F25024" s="7"/>
    </row>
    <row r="25025" spans="1:6" x14ac:dyDescent="0.3">
      <c r="A25025" s="8"/>
      <c r="B25025" s="8"/>
      <c r="C25025" s="8"/>
      <c r="D25025" s="8"/>
      <c r="E25025" s="8"/>
      <c r="F25025" s="9"/>
    </row>
    <row r="25026" spans="1:6" x14ac:dyDescent="0.3">
      <c r="A25026" s="6"/>
      <c r="B25026" s="6"/>
      <c r="C25026" s="6"/>
      <c r="D25026" s="6"/>
      <c r="E25026" s="6"/>
      <c r="F25026" s="7"/>
    </row>
    <row r="25027" spans="1:6" x14ac:dyDescent="0.3">
      <c r="A25027" s="8"/>
      <c r="B25027" s="8"/>
      <c r="C25027" s="8"/>
      <c r="D25027" s="8"/>
      <c r="E25027" s="8"/>
      <c r="F25027" s="9"/>
    </row>
    <row r="25028" spans="1:6" x14ac:dyDescent="0.3">
      <c r="A25028" s="6"/>
      <c r="B25028" s="6"/>
      <c r="C25028" s="6"/>
      <c r="D25028" s="6"/>
      <c r="E25028" s="6"/>
      <c r="F25028" s="7"/>
    </row>
    <row r="25029" spans="1:6" x14ac:dyDescent="0.3">
      <c r="A25029" s="8"/>
      <c r="B25029" s="8"/>
      <c r="C25029" s="8"/>
      <c r="D25029" s="8"/>
      <c r="E25029" s="8"/>
      <c r="F25029" s="9"/>
    </row>
    <row r="25030" spans="1:6" x14ac:dyDescent="0.3">
      <c r="A25030" s="6"/>
      <c r="B25030" s="6"/>
      <c r="C25030" s="6"/>
      <c r="D25030" s="6"/>
      <c r="E25030" s="6"/>
      <c r="F25030" s="7"/>
    </row>
    <row r="25031" spans="1:6" x14ac:dyDescent="0.3">
      <c r="A25031" s="8"/>
      <c r="B25031" s="8"/>
      <c r="C25031" s="8"/>
      <c r="D25031" s="8"/>
      <c r="E25031" s="8"/>
      <c r="F25031" s="9"/>
    </row>
    <row r="25032" spans="1:6" x14ac:dyDescent="0.3">
      <c r="A25032" s="6"/>
      <c r="B25032" s="6"/>
      <c r="C25032" s="6"/>
      <c r="D25032" s="6"/>
      <c r="E25032" s="6"/>
      <c r="F25032" s="7"/>
    </row>
    <row r="25033" spans="1:6" x14ac:dyDescent="0.3">
      <c r="A25033" s="8"/>
      <c r="B25033" s="8"/>
      <c r="C25033" s="8"/>
      <c r="D25033" s="8"/>
      <c r="E25033" s="8"/>
      <c r="F25033" s="9"/>
    </row>
    <row r="25034" spans="1:6" x14ac:dyDescent="0.3">
      <c r="A25034" s="6"/>
      <c r="B25034" s="6"/>
      <c r="C25034" s="6"/>
      <c r="D25034" s="6"/>
      <c r="E25034" s="6"/>
      <c r="F25034" s="7"/>
    </row>
    <row r="25035" spans="1:6" x14ac:dyDescent="0.3">
      <c r="A25035" s="8"/>
      <c r="B25035" s="8"/>
      <c r="C25035" s="8"/>
      <c r="D25035" s="8"/>
      <c r="E25035" s="8"/>
      <c r="F25035" s="9"/>
    </row>
    <row r="25036" spans="1:6" x14ac:dyDescent="0.3">
      <c r="A25036" s="6"/>
      <c r="B25036" s="6"/>
      <c r="C25036" s="6"/>
      <c r="D25036" s="6"/>
      <c r="E25036" s="6"/>
      <c r="F25036" s="7"/>
    </row>
    <row r="25037" spans="1:6" x14ac:dyDescent="0.3">
      <c r="A25037" s="8"/>
      <c r="B25037" s="8"/>
      <c r="C25037" s="8"/>
      <c r="D25037" s="8"/>
      <c r="E25037" s="8"/>
      <c r="F25037" s="9"/>
    </row>
    <row r="25038" spans="1:6" x14ac:dyDescent="0.3">
      <c r="A25038" s="6"/>
      <c r="B25038" s="6"/>
      <c r="C25038" s="6"/>
      <c r="D25038" s="6"/>
      <c r="E25038" s="6"/>
      <c r="F25038" s="7"/>
    </row>
    <row r="25039" spans="1:6" x14ac:dyDescent="0.3">
      <c r="A25039" s="8"/>
      <c r="B25039" s="8"/>
      <c r="C25039" s="8"/>
      <c r="D25039" s="8"/>
      <c r="E25039" s="8"/>
      <c r="F25039" s="9"/>
    </row>
    <row r="25040" spans="1:6" x14ac:dyDescent="0.3">
      <c r="A25040" s="6"/>
      <c r="B25040" s="6"/>
      <c r="C25040" s="6"/>
      <c r="D25040" s="6"/>
      <c r="E25040" s="6"/>
      <c r="F25040" s="7"/>
    </row>
    <row r="25041" spans="1:6" x14ac:dyDescent="0.3">
      <c r="A25041" s="8"/>
      <c r="B25041" s="8"/>
      <c r="C25041" s="8"/>
      <c r="D25041" s="8"/>
      <c r="E25041" s="8"/>
      <c r="F25041" s="9"/>
    </row>
    <row r="25042" spans="1:6" x14ac:dyDescent="0.3">
      <c r="A25042" s="6"/>
      <c r="B25042" s="6"/>
      <c r="C25042" s="6"/>
      <c r="D25042" s="6"/>
      <c r="E25042" s="6"/>
      <c r="F25042" s="7"/>
    </row>
    <row r="25043" spans="1:6" x14ac:dyDescent="0.3">
      <c r="A25043" s="8"/>
      <c r="B25043" s="8"/>
      <c r="C25043" s="8"/>
      <c r="D25043" s="8"/>
      <c r="E25043" s="8"/>
      <c r="F25043" s="9"/>
    </row>
    <row r="25044" spans="1:6" x14ac:dyDescent="0.3">
      <c r="A25044" s="6"/>
      <c r="B25044" s="6"/>
      <c r="C25044" s="6"/>
      <c r="D25044" s="6"/>
      <c r="E25044" s="6"/>
      <c r="F25044" s="7"/>
    </row>
    <row r="25045" spans="1:6" x14ac:dyDescent="0.3">
      <c r="A25045" s="8"/>
      <c r="B25045" s="8"/>
      <c r="C25045" s="8"/>
      <c r="D25045" s="8"/>
      <c r="E25045" s="8"/>
      <c r="F25045" s="9"/>
    </row>
    <row r="25046" spans="1:6" x14ac:dyDescent="0.3">
      <c r="A25046" s="6"/>
      <c r="B25046" s="6"/>
      <c r="C25046" s="6"/>
      <c r="D25046" s="6"/>
      <c r="E25046" s="6"/>
      <c r="F25046" s="7"/>
    </row>
    <row r="25047" spans="1:6" x14ac:dyDescent="0.3">
      <c r="A25047" s="8"/>
      <c r="B25047" s="8"/>
      <c r="C25047" s="8"/>
      <c r="D25047" s="8"/>
      <c r="E25047" s="8"/>
      <c r="F25047" s="9"/>
    </row>
    <row r="25048" spans="1:6" x14ac:dyDescent="0.3">
      <c r="A25048" s="6"/>
      <c r="B25048" s="6"/>
      <c r="C25048" s="6"/>
      <c r="D25048" s="6"/>
      <c r="E25048" s="6"/>
      <c r="F25048" s="7"/>
    </row>
    <row r="25049" spans="1:6" x14ac:dyDescent="0.3">
      <c r="A25049" s="8"/>
      <c r="B25049" s="8"/>
      <c r="C25049" s="8"/>
      <c r="D25049" s="8"/>
      <c r="E25049" s="8"/>
      <c r="F25049" s="9"/>
    </row>
    <row r="25050" spans="1:6" x14ac:dyDescent="0.3">
      <c r="A25050" s="6"/>
      <c r="B25050" s="6"/>
      <c r="C25050" s="6"/>
      <c r="D25050" s="6"/>
      <c r="E25050" s="6"/>
      <c r="F25050" s="7"/>
    </row>
    <row r="25051" spans="1:6" x14ac:dyDescent="0.3">
      <c r="A25051" s="8"/>
      <c r="B25051" s="8"/>
      <c r="C25051" s="8"/>
      <c r="D25051" s="8"/>
      <c r="E25051" s="8"/>
      <c r="F25051" s="9"/>
    </row>
    <row r="25052" spans="1:6" x14ac:dyDescent="0.3">
      <c r="A25052" s="6"/>
      <c r="B25052" s="6"/>
      <c r="C25052" s="6"/>
      <c r="D25052" s="6"/>
      <c r="E25052" s="6"/>
      <c r="F25052" s="7"/>
    </row>
    <row r="25053" spans="1:6" x14ac:dyDescent="0.3">
      <c r="A25053" s="8"/>
      <c r="B25053" s="8"/>
      <c r="C25053" s="8"/>
      <c r="D25053" s="8"/>
      <c r="E25053" s="8"/>
      <c r="F25053" s="9"/>
    </row>
    <row r="25054" spans="1:6" x14ac:dyDescent="0.3">
      <c r="A25054" s="6"/>
      <c r="B25054" s="6"/>
      <c r="C25054" s="6"/>
      <c r="D25054" s="6"/>
      <c r="E25054" s="6"/>
      <c r="F25054" s="7"/>
    </row>
    <row r="25055" spans="1:6" x14ac:dyDescent="0.3">
      <c r="A25055" s="8"/>
      <c r="B25055" s="8"/>
      <c r="C25055" s="8"/>
      <c r="D25055" s="8"/>
      <c r="E25055" s="8"/>
      <c r="F25055" s="9"/>
    </row>
    <row r="25056" spans="1:6" x14ac:dyDescent="0.3">
      <c r="A25056" s="6"/>
      <c r="B25056" s="6"/>
      <c r="C25056" s="6"/>
      <c r="D25056" s="6"/>
      <c r="E25056" s="6"/>
      <c r="F25056" s="7"/>
    </row>
    <row r="25057" spans="1:6" x14ac:dyDescent="0.3">
      <c r="A25057" s="8"/>
      <c r="B25057" s="8"/>
      <c r="C25057" s="8"/>
      <c r="D25057" s="8"/>
      <c r="E25057" s="8"/>
      <c r="F25057" s="9"/>
    </row>
    <row r="25058" spans="1:6" x14ac:dyDescent="0.3">
      <c r="A25058" s="6"/>
      <c r="B25058" s="6"/>
      <c r="C25058" s="6"/>
      <c r="D25058" s="6"/>
      <c r="E25058" s="6"/>
      <c r="F25058" s="7"/>
    </row>
    <row r="25059" spans="1:6" x14ac:dyDescent="0.3">
      <c r="A25059" s="8"/>
      <c r="B25059" s="8"/>
      <c r="C25059" s="8"/>
      <c r="D25059" s="8"/>
      <c r="E25059" s="8"/>
      <c r="F25059" s="9"/>
    </row>
    <row r="25060" spans="1:6" x14ac:dyDescent="0.3">
      <c r="A25060" s="6"/>
      <c r="B25060" s="6"/>
      <c r="C25060" s="6"/>
      <c r="D25060" s="6"/>
      <c r="E25060" s="6"/>
      <c r="F25060" s="7"/>
    </row>
    <row r="25061" spans="1:6" x14ac:dyDescent="0.3">
      <c r="A25061" s="8"/>
      <c r="B25061" s="8"/>
      <c r="C25061" s="8"/>
      <c r="D25061" s="8"/>
      <c r="E25061" s="8"/>
      <c r="F25061" s="9"/>
    </row>
    <row r="25062" spans="1:6" x14ac:dyDescent="0.3">
      <c r="A25062" s="6"/>
      <c r="B25062" s="6"/>
      <c r="C25062" s="6"/>
      <c r="D25062" s="6"/>
      <c r="E25062" s="6"/>
      <c r="F25062" s="7"/>
    </row>
    <row r="25063" spans="1:6" x14ac:dyDescent="0.3">
      <c r="A25063" s="8"/>
      <c r="B25063" s="8"/>
      <c r="C25063" s="8"/>
      <c r="D25063" s="8"/>
      <c r="E25063" s="8"/>
      <c r="F25063" s="9"/>
    </row>
    <row r="25064" spans="1:6" x14ac:dyDescent="0.3">
      <c r="A25064" s="6"/>
      <c r="B25064" s="6"/>
      <c r="C25064" s="6"/>
      <c r="D25064" s="6"/>
      <c r="E25064" s="6"/>
      <c r="F25064" s="7"/>
    </row>
    <row r="25065" spans="1:6" x14ac:dyDescent="0.3">
      <c r="A25065" s="8"/>
      <c r="B25065" s="8"/>
      <c r="C25065" s="8"/>
      <c r="D25065" s="8"/>
      <c r="E25065" s="8"/>
      <c r="F25065" s="9"/>
    </row>
    <row r="25066" spans="1:6" x14ac:dyDescent="0.3">
      <c r="A25066" s="6"/>
      <c r="B25066" s="6"/>
      <c r="C25066" s="6"/>
      <c r="D25066" s="6"/>
      <c r="E25066" s="6"/>
      <c r="F25066" s="7"/>
    </row>
    <row r="25067" spans="1:6" x14ac:dyDescent="0.3">
      <c r="A25067" s="8"/>
      <c r="B25067" s="8"/>
      <c r="C25067" s="8"/>
      <c r="D25067" s="8"/>
      <c r="E25067" s="8"/>
      <c r="F25067" s="9"/>
    </row>
    <row r="25068" spans="1:6" x14ac:dyDescent="0.3">
      <c r="A25068" s="6"/>
      <c r="B25068" s="6"/>
      <c r="C25068" s="6"/>
      <c r="D25068" s="6"/>
      <c r="E25068" s="6"/>
      <c r="F25068" s="7"/>
    </row>
    <row r="25069" spans="1:6" x14ac:dyDescent="0.3">
      <c r="A25069" s="8"/>
      <c r="B25069" s="8"/>
      <c r="C25069" s="8"/>
      <c r="D25069" s="8"/>
      <c r="E25069" s="8"/>
      <c r="F25069" s="9"/>
    </row>
    <row r="25070" spans="1:6" x14ac:dyDescent="0.3">
      <c r="A25070" s="6"/>
      <c r="B25070" s="6"/>
      <c r="C25070" s="6"/>
      <c r="D25070" s="6"/>
      <c r="E25070" s="6"/>
      <c r="F25070" s="7"/>
    </row>
    <row r="25071" spans="1:6" x14ac:dyDescent="0.3">
      <c r="A25071" s="8"/>
      <c r="B25071" s="8"/>
      <c r="C25071" s="8"/>
      <c r="D25071" s="8"/>
      <c r="E25071" s="8"/>
      <c r="F25071" s="9"/>
    </row>
    <row r="25072" spans="1:6" x14ac:dyDescent="0.3">
      <c r="A25072" s="6"/>
      <c r="B25072" s="6"/>
      <c r="C25072" s="6"/>
      <c r="D25072" s="6"/>
      <c r="E25072" s="6"/>
      <c r="F25072" s="7"/>
    </row>
    <row r="25073" spans="1:6" x14ac:dyDescent="0.3">
      <c r="A25073" s="8"/>
      <c r="B25073" s="8"/>
      <c r="C25073" s="8"/>
      <c r="D25073" s="8"/>
      <c r="E25073" s="8"/>
      <c r="F25073" s="9"/>
    </row>
    <row r="25074" spans="1:6" x14ac:dyDescent="0.3">
      <c r="A25074" s="6"/>
      <c r="B25074" s="6"/>
      <c r="C25074" s="6"/>
      <c r="D25074" s="6"/>
      <c r="E25074" s="6"/>
      <c r="F25074" s="7"/>
    </row>
    <row r="25075" spans="1:6" x14ac:dyDescent="0.3">
      <c r="A25075" s="8"/>
      <c r="B25075" s="8"/>
      <c r="C25075" s="8"/>
      <c r="D25075" s="8"/>
      <c r="E25075" s="8"/>
      <c r="F25075" s="9"/>
    </row>
    <row r="25076" spans="1:6" x14ac:dyDescent="0.3">
      <c r="A25076" s="6"/>
      <c r="B25076" s="6"/>
      <c r="C25076" s="6"/>
      <c r="D25076" s="6"/>
      <c r="E25076" s="6"/>
      <c r="F25076" s="7"/>
    </row>
    <row r="25077" spans="1:6" x14ac:dyDescent="0.3">
      <c r="A25077" s="8"/>
      <c r="B25077" s="8"/>
      <c r="C25077" s="8"/>
      <c r="D25077" s="8"/>
      <c r="E25077" s="8"/>
      <c r="F25077" s="9"/>
    </row>
    <row r="25078" spans="1:6" x14ac:dyDescent="0.3">
      <c r="A25078" s="6"/>
      <c r="B25078" s="6"/>
      <c r="C25078" s="6"/>
      <c r="D25078" s="6"/>
      <c r="E25078" s="6"/>
      <c r="F25078" s="7"/>
    </row>
    <row r="25079" spans="1:6" x14ac:dyDescent="0.3">
      <c r="A25079" s="8"/>
      <c r="B25079" s="8"/>
      <c r="C25079" s="8"/>
      <c r="D25079" s="8"/>
      <c r="E25079" s="8"/>
      <c r="F25079" s="9"/>
    </row>
    <row r="25080" spans="1:6" x14ac:dyDescent="0.3">
      <c r="A25080" s="6"/>
      <c r="B25080" s="6"/>
      <c r="C25080" s="6"/>
      <c r="D25080" s="6"/>
      <c r="E25080" s="6"/>
      <c r="F25080" s="7"/>
    </row>
    <row r="25081" spans="1:6" x14ac:dyDescent="0.3">
      <c r="A25081" s="8"/>
      <c r="B25081" s="8"/>
      <c r="C25081" s="8"/>
      <c r="D25081" s="8"/>
      <c r="E25081" s="8"/>
      <c r="F25081" s="9"/>
    </row>
    <row r="25082" spans="1:6" x14ac:dyDescent="0.3">
      <c r="A25082" s="6"/>
      <c r="B25082" s="6"/>
      <c r="C25082" s="6"/>
      <c r="D25082" s="6"/>
      <c r="E25082" s="6"/>
      <c r="F25082" s="7"/>
    </row>
    <row r="25083" spans="1:6" x14ac:dyDescent="0.3">
      <c r="A25083" s="8"/>
      <c r="B25083" s="8"/>
      <c r="C25083" s="8"/>
      <c r="D25083" s="8"/>
      <c r="E25083" s="8"/>
      <c r="F25083" s="9"/>
    </row>
    <row r="25084" spans="1:6" x14ac:dyDescent="0.3">
      <c r="A25084" s="6"/>
      <c r="B25084" s="6"/>
      <c r="C25084" s="6"/>
      <c r="D25084" s="6"/>
      <c r="E25084" s="6"/>
      <c r="F25084" s="7"/>
    </row>
    <row r="25085" spans="1:6" x14ac:dyDescent="0.3">
      <c r="A25085" s="8"/>
      <c r="B25085" s="8"/>
      <c r="C25085" s="8"/>
      <c r="D25085" s="8"/>
      <c r="E25085" s="8"/>
      <c r="F25085" s="9"/>
    </row>
    <row r="25086" spans="1:6" x14ac:dyDescent="0.3">
      <c r="A25086" s="6"/>
      <c r="B25086" s="6"/>
      <c r="C25086" s="6"/>
      <c r="D25086" s="6"/>
      <c r="E25086" s="6"/>
      <c r="F25086" s="7"/>
    </row>
    <row r="25087" spans="1:6" x14ac:dyDescent="0.3">
      <c r="A25087" s="8"/>
      <c r="B25087" s="8"/>
      <c r="C25087" s="8"/>
      <c r="D25087" s="8"/>
      <c r="E25087" s="8"/>
      <c r="F25087" s="9"/>
    </row>
    <row r="25088" spans="1:6" x14ac:dyDescent="0.3">
      <c r="A25088" s="6"/>
      <c r="B25088" s="6"/>
      <c r="C25088" s="6"/>
      <c r="D25088" s="6"/>
      <c r="E25088" s="6"/>
      <c r="F25088" s="7"/>
    </row>
    <row r="25089" spans="1:6" x14ac:dyDescent="0.3">
      <c r="A25089" s="8"/>
      <c r="B25089" s="8"/>
      <c r="C25089" s="8"/>
      <c r="D25089" s="8"/>
      <c r="E25089" s="8"/>
      <c r="F25089" s="9"/>
    </row>
    <row r="25090" spans="1:6" x14ac:dyDescent="0.3">
      <c r="A25090" s="6"/>
      <c r="B25090" s="6"/>
      <c r="C25090" s="6"/>
      <c r="D25090" s="6"/>
      <c r="E25090" s="6"/>
      <c r="F25090" s="7"/>
    </row>
    <row r="25091" spans="1:6" x14ac:dyDescent="0.3">
      <c r="A25091" s="8"/>
      <c r="B25091" s="8"/>
      <c r="C25091" s="8"/>
      <c r="D25091" s="8"/>
      <c r="E25091" s="8"/>
      <c r="F25091" s="9"/>
    </row>
    <row r="25092" spans="1:6" x14ac:dyDescent="0.3">
      <c r="A25092" s="6"/>
      <c r="B25092" s="6"/>
      <c r="C25092" s="6"/>
      <c r="D25092" s="6"/>
      <c r="E25092" s="6"/>
      <c r="F25092" s="7"/>
    </row>
    <row r="25093" spans="1:6" x14ac:dyDescent="0.3">
      <c r="A25093" s="8"/>
      <c r="B25093" s="8"/>
      <c r="C25093" s="8"/>
      <c r="D25093" s="8"/>
      <c r="E25093" s="8"/>
      <c r="F25093" s="9"/>
    </row>
    <row r="25094" spans="1:6" x14ac:dyDescent="0.3">
      <c r="A25094" s="6"/>
      <c r="B25094" s="6"/>
      <c r="C25094" s="6"/>
      <c r="D25094" s="6"/>
      <c r="E25094" s="6"/>
      <c r="F25094" s="7"/>
    </row>
    <row r="25095" spans="1:6" x14ac:dyDescent="0.3">
      <c r="A25095" s="8"/>
      <c r="B25095" s="8"/>
      <c r="C25095" s="8"/>
      <c r="D25095" s="8"/>
      <c r="E25095" s="8"/>
      <c r="F25095" s="9"/>
    </row>
    <row r="25096" spans="1:6" x14ac:dyDescent="0.3">
      <c r="A25096" s="6"/>
      <c r="B25096" s="6"/>
      <c r="C25096" s="6"/>
      <c r="D25096" s="6"/>
      <c r="E25096" s="6"/>
      <c r="F25096" s="7"/>
    </row>
    <row r="25097" spans="1:6" x14ac:dyDescent="0.3">
      <c r="A25097" s="8"/>
      <c r="B25097" s="8"/>
      <c r="C25097" s="8"/>
      <c r="D25097" s="8"/>
      <c r="E25097" s="8"/>
      <c r="F25097" s="9"/>
    </row>
    <row r="25098" spans="1:6" x14ac:dyDescent="0.3">
      <c r="A25098" s="6"/>
      <c r="B25098" s="6"/>
      <c r="C25098" s="6"/>
      <c r="D25098" s="6"/>
      <c r="E25098" s="6"/>
      <c r="F25098" s="7"/>
    </row>
    <row r="25099" spans="1:6" x14ac:dyDescent="0.3">
      <c r="A25099" s="8"/>
      <c r="B25099" s="8"/>
      <c r="C25099" s="8"/>
      <c r="D25099" s="8"/>
      <c r="E25099" s="8"/>
      <c r="F25099" s="9"/>
    </row>
    <row r="25100" spans="1:6" x14ac:dyDescent="0.3">
      <c r="A25100" s="6"/>
      <c r="B25100" s="6"/>
      <c r="C25100" s="6"/>
      <c r="D25100" s="6"/>
      <c r="E25100" s="6"/>
      <c r="F25100" s="7"/>
    </row>
    <row r="25101" spans="1:6" x14ac:dyDescent="0.3">
      <c r="A25101" s="8"/>
      <c r="B25101" s="8"/>
      <c r="C25101" s="8"/>
      <c r="D25101" s="8"/>
      <c r="E25101" s="8"/>
      <c r="F25101" s="9"/>
    </row>
    <row r="25102" spans="1:6" x14ac:dyDescent="0.3">
      <c r="A25102" s="6"/>
      <c r="B25102" s="6"/>
      <c r="C25102" s="6"/>
      <c r="D25102" s="6"/>
      <c r="E25102" s="6"/>
      <c r="F25102" s="7"/>
    </row>
    <row r="25103" spans="1:6" x14ac:dyDescent="0.3">
      <c r="A25103" s="8"/>
      <c r="B25103" s="8"/>
      <c r="C25103" s="8"/>
      <c r="D25103" s="8"/>
      <c r="E25103" s="8"/>
      <c r="F25103" s="9"/>
    </row>
    <row r="25104" spans="1:6" x14ac:dyDescent="0.3">
      <c r="A25104" s="6"/>
      <c r="B25104" s="6"/>
      <c r="C25104" s="6"/>
      <c r="D25104" s="6"/>
      <c r="E25104" s="6"/>
      <c r="F25104" s="7"/>
    </row>
    <row r="25105" spans="1:6" x14ac:dyDescent="0.3">
      <c r="A25105" s="8"/>
      <c r="B25105" s="8"/>
      <c r="C25105" s="8"/>
      <c r="D25105" s="8"/>
      <c r="E25105" s="8"/>
      <c r="F25105" s="9"/>
    </row>
    <row r="25106" spans="1:6" x14ac:dyDescent="0.3">
      <c r="A25106" s="6"/>
      <c r="B25106" s="6"/>
      <c r="C25106" s="6"/>
      <c r="D25106" s="6"/>
      <c r="E25106" s="6"/>
      <c r="F25106" s="7"/>
    </row>
    <row r="25107" spans="1:6" x14ac:dyDescent="0.3">
      <c r="A25107" s="8"/>
      <c r="B25107" s="8"/>
      <c r="C25107" s="8"/>
      <c r="D25107" s="8"/>
      <c r="E25107" s="8"/>
      <c r="F25107" s="9"/>
    </row>
    <row r="25108" spans="1:6" x14ac:dyDescent="0.3">
      <c r="A25108" s="6"/>
      <c r="B25108" s="6"/>
      <c r="C25108" s="6"/>
      <c r="D25108" s="6"/>
      <c r="E25108" s="6"/>
      <c r="F25108" s="7"/>
    </row>
    <row r="25109" spans="1:6" x14ac:dyDescent="0.3">
      <c r="A25109" s="8"/>
      <c r="B25109" s="8"/>
      <c r="C25109" s="8"/>
      <c r="D25109" s="8"/>
      <c r="E25109" s="8"/>
      <c r="F25109" s="9"/>
    </row>
    <row r="25110" spans="1:6" x14ac:dyDescent="0.3">
      <c r="A25110" s="6"/>
      <c r="B25110" s="6"/>
      <c r="C25110" s="6"/>
      <c r="D25110" s="6"/>
      <c r="E25110" s="6"/>
      <c r="F25110" s="7"/>
    </row>
    <row r="25111" spans="1:6" x14ac:dyDescent="0.3">
      <c r="A25111" s="8"/>
      <c r="B25111" s="8"/>
      <c r="C25111" s="8"/>
      <c r="D25111" s="8"/>
      <c r="E25111" s="8"/>
      <c r="F25111" s="9"/>
    </row>
    <row r="25112" spans="1:6" x14ac:dyDescent="0.3">
      <c r="A25112" s="6"/>
      <c r="B25112" s="6"/>
      <c r="C25112" s="6"/>
      <c r="D25112" s="6"/>
      <c r="E25112" s="6"/>
      <c r="F25112" s="7"/>
    </row>
    <row r="25113" spans="1:6" x14ac:dyDescent="0.3">
      <c r="A25113" s="8"/>
      <c r="B25113" s="8"/>
      <c r="C25113" s="8"/>
      <c r="D25113" s="8"/>
      <c r="E25113" s="8"/>
      <c r="F25113" s="9"/>
    </row>
    <row r="25114" spans="1:6" x14ac:dyDescent="0.3">
      <c r="A25114" s="6"/>
      <c r="B25114" s="6"/>
      <c r="C25114" s="6"/>
      <c r="D25114" s="6"/>
      <c r="E25114" s="6"/>
      <c r="F25114" s="7"/>
    </row>
    <row r="25115" spans="1:6" x14ac:dyDescent="0.3">
      <c r="A25115" s="8"/>
      <c r="B25115" s="8"/>
      <c r="C25115" s="8"/>
      <c r="D25115" s="8"/>
      <c r="E25115" s="8"/>
      <c r="F25115" s="9"/>
    </row>
    <row r="25116" spans="1:6" x14ac:dyDescent="0.3">
      <c r="A25116" s="6"/>
      <c r="B25116" s="6"/>
      <c r="C25116" s="6"/>
      <c r="D25116" s="6"/>
      <c r="E25116" s="6"/>
      <c r="F25116" s="7"/>
    </row>
    <row r="25117" spans="1:6" x14ac:dyDescent="0.3">
      <c r="A25117" s="8"/>
      <c r="B25117" s="8"/>
      <c r="C25117" s="8"/>
      <c r="D25117" s="8"/>
      <c r="E25117" s="8"/>
      <c r="F25117" s="9"/>
    </row>
    <row r="25118" spans="1:6" x14ac:dyDescent="0.3">
      <c r="A25118" s="6"/>
      <c r="B25118" s="6"/>
      <c r="C25118" s="6"/>
      <c r="D25118" s="6"/>
      <c r="E25118" s="6"/>
      <c r="F25118" s="7"/>
    </row>
    <row r="25119" spans="1:6" x14ac:dyDescent="0.3">
      <c r="A25119" s="8"/>
      <c r="B25119" s="8"/>
      <c r="C25119" s="8"/>
      <c r="D25119" s="8"/>
      <c r="E25119" s="8"/>
      <c r="F25119" s="9"/>
    </row>
    <row r="25120" spans="1:6" x14ac:dyDescent="0.3">
      <c r="A25120" s="6"/>
      <c r="B25120" s="6"/>
      <c r="C25120" s="6"/>
      <c r="D25120" s="6"/>
      <c r="E25120" s="6"/>
      <c r="F25120" s="7"/>
    </row>
    <row r="25121" spans="1:6" x14ac:dyDescent="0.3">
      <c r="A25121" s="8"/>
      <c r="B25121" s="8"/>
      <c r="C25121" s="8"/>
      <c r="D25121" s="8"/>
      <c r="E25121" s="8"/>
      <c r="F25121" s="9"/>
    </row>
    <row r="25122" spans="1:6" x14ac:dyDescent="0.3">
      <c r="A25122" s="6"/>
      <c r="B25122" s="6"/>
      <c r="C25122" s="6"/>
      <c r="D25122" s="6"/>
      <c r="E25122" s="6"/>
      <c r="F25122" s="7"/>
    </row>
    <row r="25123" spans="1:6" x14ac:dyDescent="0.3">
      <c r="A25123" s="8"/>
      <c r="B25123" s="8"/>
      <c r="C25123" s="8"/>
      <c r="D25123" s="8"/>
      <c r="E25123" s="8"/>
      <c r="F25123" s="9"/>
    </row>
    <row r="25124" spans="1:6" x14ac:dyDescent="0.3">
      <c r="A25124" s="6"/>
      <c r="B25124" s="6"/>
      <c r="C25124" s="6"/>
      <c r="D25124" s="6"/>
      <c r="E25124" s="6"/>
      <c r="F25124" s="7"/>
    </row>
    <row r="25125" spans="1:6" x14ac:dyDescent="0.3">
      <c r="A25125" s="8"/>
      <c r="B25125" s="8"/>
      <c r="C25125" s="8"/>
      <c r="D25125" s="8"/>
      <c r="E25125" s="8"/>
      <c r="F25125" s="9"/>
    </row>
    <row r="25126" spans="1:6" x14ac:dyDescent="0.3">
      <c r="A25126" s="6"/>
      <c r="B25126" s="6"/>
      <c r="C25126" s="6"/>
      <c r="D25126" s="6"/>
      <c r="E25126" s="6"/>
      <c r="F25126" s="7"/>
    </row>
    <row r="25127" spans="1:6" x14ac:dyDescent="0.3">
      <c r="A25127" s="8"/>
      <c r="B25127" s="8"/>
      <c r="C25127" s="8"/>
      <c r="D25127" s="8"/>
      <c r="E25127" s="8"/>
      <c r="F25127" s="9"/>
    </row>
    <row r="25128" spans="1:6" x14ac:dyDescent="0.3">
      <c r="A25128" s="6"/>
      <c r="B25128" s="6"/>
      <c r="C25128" s="6"/>
      <c r="D25128" s="6"/>
      <c r="E25128" s="6"/>
      <c r="F25128" s="7"/>
    </row>
    <row r="25129" spans="1:6" x14ac:dyDescent="0.3">
      <c r="A25129" s="8"/>
      <c r="B25129" s="8"/>
      <c r="C25129" s="8"/>
      <c r="D25129" s="8"/>
      <c r="E25129" s="8"/>
      <c r="F25129" s="9"/>
    </row>
    <row r="25130" spans="1:6" x14ac:dyDescent="0.3">
      <c r="A25130" s="6"/>
      <c r="B25130" s="6"/>
      <c r="C25130" s="6"/>
      <c r="D25130" s="6"/>
      <c r="E25130" s="6"/>
      <c r="F25130" s="7"/>
    </row>
    <row r="25131" spans="1:6" x14ac:dyDescent="0.3">
      <c r="A25131" s="8"/>
      <c r="B25131" s="8"/>
      <c r="C25131" s="8"/>
      <c r="D25131" s="8"/>
      <c r="E25131" s="8"/>
      <c r="F25131" s="9"/>
    </row>
    <row r="25132" spans="1:6" x14ac:dyDescent="0.3">
      <c r="A25132" s="6"/>
      <c r="B25132" s="6"/>
      <c r="C25132" s="6"/>
      <c r="D25132" s="6"/>
      <c r="E25132" s="6"/>
      <c r="F25132" s="7"/>
    </row>
    <row r="25133" spans="1:6" x14ac:dyDescent="0.3">
      <c r="A25133" s="8"/>
      <c r="B25133" s="8"/>
      <c r="C25133" s="8"/>
      <c r="D25133" s="8"/>
      <c r="E25133" s="8"/>
      <c r="F25133" s="9"/>
    </row>
    <row r="25134" spans="1:6" x14ac:dyDescent="0.3">
      <c r="A25134" s="6"/>
      <c r="B25134" s="6"/>
      <c r="C25134" s="6"/>
      <c r="D25134" s="6"/>
      <c r="E25134" s="6"/>
      <c r="F25134" s="7"/>
    </row>
    <row r="25135" spans="1:6" x14ac:dyDescent="0.3">
      <c r="A25135" s="8"/>
      <c r="B25135" s="8"/>
      <c r="C25135" s="8"/>
      <c r="D25135" s="8"/>
      <c r="E25135" s="8"/>
      <c r="F25135" s="9"/>
    </row>
    <row r="25136" spans="1:6" x14ac:dyDescent="0.3">
      <c r="A25136" s="6"/>
      <c r="B25136" s="6"/>
      <c r="C25136" s="6"/>
      <c r="D25136" s="6"/>
      <c r="E25136" s="6"/>
      <c r="F25136" s="7"/>
    </row>
    <row r="25137" spans="1:6" x14ac:dyDescent="0.3">
      <c r="A25137" s="8"/>
      <c r="B25137" s="8"/>
      <c r="C25137" s="8"/>
      <c r="D25137" s="8"/>
      <c r="E25137" s="8"/>
      <c r="F25137" s="9"/>
    </row>
    <row r="25138" spans="1:6" x14ac:dyDescent="0.3">
      <c r="A25138" s="6"/>
      <c r="B25138" s="6"/>
      <c r="C25138" s="6"/>
      <c r="D25138" s="6"/>
      <c r="E25138" s="6"/>
      <c r="F25138" s="7"/>
    </row>
    <row r="25139" spans="1:6" x14ac:dyDescent="0.3">
      <c r="A25139" s="8"/>
      <c r="B25139" s="8"/>
      <c r="C25139" s="8"/>
      <c r="D25139" s="8"/>
      <c r="E25139" s="8"/>
      <c r="F25139" s="9"/>
    </row>
    <row r="25140" spans="1:6" x14ac:dyDescent="0.3">
      <c r="A25140" s="6"/>
      <c r="B25140" s="6"/>
      <c r="C25140" s="6"/>
      <c r="D25140" s="6"/>
      <c r="E25140" s="6"/>
      <c r="F25140" s="7"/>
    </row>
    <row r="25141" spans="1:6" x14ac:dyDescent="0.3">
      <c r="A25141" s="8"/>
      <c r="B25141" s="8"/>
      <c r="C25141" s="8"/>
      <c r="D25141" s="8"/>
      <c r="E25141" s="8"/>
      <c r="F25141" s="9"/>
    </row>
    <row r="25142" spans="1:6" x14ac:dyDescent="0.3">
      <c r="A25142" s="6"/>
      <c r="B25142" s="6"/>
      <c r="C25142" s="6"/>
      <c r="D25142" s="6"/>
      <c r="E25142" s="6"/>
      <c r="F25142" s="7"/>
    </row>
    <row r="25143" spans="1:6" x14ac:dyDescent="0.3">
      <c r="A25143" s="8"/>
      <c r="B25143" s="8"/>
      <c r="C25143" s="8"/>
      <c r="D25143" s="8"/>
      <c r="E25143" s="8"/>
      <c r="F25143" s="9"/>
    </row>
    <row r="25144" spans="1:6" x14ac:dyDescent="0.3">
      <c r="A25144" s="6"/>
      <c r="B25144" s="6"/>
      <c r="C25144" s="6"/>
      <c r="D25144" s="6"/>
      <c r="E25144" s="6"/>
      <c r="F25144" s="7"/>
    </row>
    <row r="25145" spans="1:6" x14ac:dyDescent="0.3">
      <c r="A25145" s="8"/>
      <c r="B25145" s="8"/>
      <c r="C25145" s="8"/>
      <c r="D25145" s="8"/>
      <c r="E25145" s="8"/>
      <c r="F25145" s="9"/>
    </row>
    <row r="25146" spans="1:6" x14ac:dyDescent="0.3">
      <c r="A25146" s="6"/>
      <c r="B25146" s="6"/>
      <c r="C25146" s="6"/>
      <c r="D25146" s="6"/>
      <c r="E25146" s="6"/>
      <c r="F25146" s="7"/>
    </row>
    <row r="25147" spans="1:6" x14ac:dyDescent="0.3">
      <c r="A25147" s="8"/>
      <c r="B25147" s="8"/>
      <c r="C25147" s="8"/>
      <c r="D25147" s="8"/>
      <c r="E25147" s="8"/>
      <c r="F25147" s="9"/>
    </row>
    <row r="25148" spans="1:6" x14ac:dyDescent="0.3">
      <c r="A25148" s="6"/>
      <c r="B25148" s="6"/>
      <c r="C25148" s="6"/>
      <c r="D25148" s="6"/>
      <c r="E25148" s="6"/>
      <c r="F25148" s="7"/>
    </row>
    <row r="25149" spans="1:6" x14ac:dyDescent="0.3">
      <c r="A25149" s="8"/>
      <c r="B25149" s="8"/>
      <c r="C25149" s="8"/>
      <c r="D25149" s="8"/>
      <c r="E25149" s="8"/>
      <c r="F25149" s="9"/>
    </row>
    <row r="25150" spans="1:6" x14ac:dyDescent="0.3">
      <c r="A25150" s="6"/>
      <c r="B25150" s="6"/>
      <c r="C25150" s="6"/>
      <c r="D25150" s="6"/>
      <c r="E25150" s="6"/>
      <c r="F25150" s="7"/>
    </row>
    <row r="25151" spans="1:6" x14ac:dyDescent="0.3">
      <c r="A25151" s="8"/>
      <c r="B25151" s="8"/>
      <c r="C25151" s="8"/>
      <c r="D25151" s="8"/>
      <c r="E25151" s="8"/>
      <c r="F25151" s="9"/>
    </row>
    <row r="25152" spans="1:6" x14ac:dyDescent="0.3">
      <c r="A25152" s="6"/>
      <c r="B25152" s="6"/>
      <c r="C25152" s="6"/>
      <c r="D25152" s="6"/>
      <c r="E25152" s="6"/>
      <c r="F25152" s="7"/>
    </row>
    <row r="25153" spans="1:6" x14ac:dyDescent="0.3">
      <c r="A25153" s="8"/>
      <c r="B25153" s="8"/>
      <c r="C25153" s="8"/>
      <c r="D25153" s="8"/>
      <c r="E25153" s="8"/>
      <c r="F25153" s="9"/>
    </row>
    <row r="25154" spans="1:6" x14ac:dyDescent="0.3">
      <c r="A25154" s="6"/>
      <c r="B25154" s="6"/>
      <c r="C25154" s="6"/>
      <c r="D25154" s="6"/>
      <c r="E25154" s="6"/>
      <c r="F25154" s="7"/>
    </row>
    <row r="25155" spans="1:6" x14ac:dyDescent="0.3">
      <c r="A25155" s="8"/>
      <c r="B25155" s="8"/>
      <c r="C25155" s="8"/>
      <c r="D25155" s="8"/>
      <c r="E25155" s="8"/>
      <c r="F25155" s="9"/>
    </row>
    <row r="25156" spans="1:6" x14ac:dyDescent="0.3">
      <c r="A25156" s="6"/>
      <c r="B25156" s="6"/>
      <c r="C25156" s="6"/>
      <c r="D25156" s="6"/>
      <c r="E25156" s="6"/>
      <c r="F25156" s="7"/>
    </row>
    <row r="25157" spans="1:6" x14ac:dyDescent="0.3">
      <c r="A25157" s="8"/>
      <c r="B25157" s="8"/>
      <c r="C25157" s="8"/>
      <c r="D25157" s="8"/>
      <c r="E25157" s="8"/>
      <c r="F25157" s="9"/>
    </row>
    <row r="25158" spans="1:6" x14ac:dyDescent="0.3">
      <c r="A25158" s="6"/>
      <c r="B25158" s="6"/>
      <c r="C25158" s="6"/>
      <c r="D25158" s="6"/>
      <c r="E25158" s="6"/>
      <c r="F25158" s="7"/>
    </row>
    <row r="25159" spans="1:6" x14ac:dyDescent="0.3">
      <c r="A25159" s="8"/>
      <c r="B25159" s="8"/>
      <c r="C25159" s="8"/>
      <c r="D25159" s="8"/>
      <c r="E25159" s="8"/>
      <c r="F25159" s="9"/>
    </row>
    <row r="25160" spans="1:6" x14ac:dyDescent="0.3">
      <c r="A25160" s="6"/>
      <c r="B25160" s="6"/>
      <c r="C25160" s="6"/>
      <c r="D25160" s="6"/>
      <c r="E25160" s="6"/>
      <c r="F25160" s="7"/>
    </row>
    <row r="25161" spans="1:6" x14ac:dyDescent="0.3">
      <c r="A25161" s="8"/>
      <c r="B25161" s="8"/>
      <c r="C25161" s="8"/>
      <c r="D25161" s="8"/>
      <c r="E25161" s="8"/>
      <c r="F25161" s="9"/>
    </row>
    <row r="25162" spans="1:6" x14ac:dyDescent="0.3">
      <c r="A25162" s="6"/>
      <c r="B25162" s="6"/>
      <c r="C25162" s="6"/>
      <c r="D25162" s="6"/>
      <c r="E25162" s="6"/>
      <c r="F25162" s="7"/>
    </row>
    <row r="25163" spans="1:6" x14ac:dyDescent="0.3">
      <c r="A25163" s="8"/>
      <c r="B25163" s="8"/>
      <c r="C25163" s="8"/>
      <c r="D25163" s="8"/>
      <c r="E25163" s="8"/>
      <c r="F25163" s="9"/>
    </row>
    <row r="25164" spans="1:6" x14ac:dyDescent="0.3">
      <c r="A25164" s="6"/>
      <c r="B25164" s="6"/>
      <c r="C25164" s="6"/>
      <c r="D25164" s="6"/>
      <c r="E25164" s="6"/>
      <c r="F25164" s="7"/>
    </row>
    <row r="25165" spans="1:6" x14ac:dyDescent="0.3">
      <c r="A25165" s="8"/>
      <c r="B25165" s="8"/>
      <c r="C25165" s="8"/>
      <c r="D25165" s="8"/>
      <c r="E25165" s="8"/>
      <c r="F25165" s="9"/>
    </row>
    <row r="25166" spans="1:6" x14ac:dyDescent="0.3">
      <c r="A25166" s="6"/>
      <c r="B25166" s="6"/>
      <c r="C25166" s="6"/>
      <c r="D25166" s="6"/>
      <c r="E25166" s="6"/>
      <c r="F25166" s="7"/>
    </row>
    <row r="25167" spans="1:6" x14ac:dyDescent="0.3">
      <c r="A25167" s="8"/>
      <c r="B25167" s="8"/>
      <c r="C25167" s="8"/>
      <c r="D25167" s="8"/>
      <c r="E25167" s="8"/>
      <c r="F25167" s="9"/>
    </row>
    <row r="25168" spans="1:6" x14ac:dyDescent="0.3">
      <c r="A25168" s="6"/>
      <c r="B25168" s="6"/>
      <c r="C25168" s="6"/>
      <c r="D25168" s="6"/>
      <c r="E25168" s="6"/>
      <c r="F25168" s="7"/>
    </row>
    <row r="25169" spans="1:6" x14ac:dyDescent="0.3">
      <c r="A25169" s="8"/>
      <c r="B25169" s="8"/>
      <c r="C25169" s="8"/>
      <c r="D25169" s="8"/>
      <c r="E25169" s="8"/>
      <c r="F25169" s="9"/>
    </row>
    <row r="25170" spans="1:6" x14ac:dyDescent="0.3">
      <c r="A25170" s="6"/>
      <c r="B25170" s="6"/>
      <c r="C25170" s="6"/>
      <c r="D25170" s="6"/>
      <c r="E25170" s="6"/>
      <c r="F25170" s="7"/>
    </row>
    <row r="25171" spans="1:6" x14ac:dyDescent="0.3">
      <c r="A25171" s="8"/>
      <c r="B25171" s="8"/>
      <c r="C25171" s="8"/>
      <c r="D25171" s="8"/>
      <c r="E25171" s="8"/>
      <c r="F25171" s="9"/>
    </row>
    <row r="25172" spans="1:6" x14ac:dyDescent="0.3">
      <c r="A25172" s="6"/>
      <c r="B25172" s="6"/>
      <c r="C25172" s="6"/>
      <c r="D25172" s="6"/>
      <c r="E25172" s="6"/>
      <c r="F25172" s="7"/>
    </row>
    <row r="25173" spans="1:6" x14ac:dyDescent="0.3">
      <c r="A25173" s="8"/>
      <c r="B25173" s="8"/>
      <c r="C25173" s="8"/>
      <c r="D25173" s="8"/>
      <c r="E25173" s="8"/>
      <c r="F25173" s="9"/>
    </row>
    <row r="25174" spans="1:6" x14ac:dyDescent="0.3">
      <c r="A25174" s="6"/>
      <c r="B25174" s="6"/>
      <c r="C25174" s="6"/>
      <c r="D25174" s="6"/>
      <c r="E25174" s="6"/>
      <c r="F25174" s="7"/>
    </row>
    <row r="25175" spans="1:6" x14ac:dyDescent="0.3">
      <c r="A25175" s="8"/>
      <c r="B25175" s="8"/>
      <c r="C25175" s="8"/>
      <c r="D25175" s="8"/>
      <c r="E25175" s="8"/>
      <c r="F25175" s="9"/>
    </row>
    <row r="25176" spans="1:6" x14ac:dyDescent="0.3">
      <c r="A25176" s="6"/>
      <c r="B25176" s="6"/>
      <c r="C25176" s="6"/>
      <c r="D25176" s="6"/>
      <c r="E25176" s="6"/>
      <c r="F25176" s="7"/>
    </row>
    <row r="25177" spans="1:6" x14ac:dyDescent="0.3">
      <c r="A25177" s="8"/>
      <c r="B25177" s="8"/>
      <c r="C25177" s="8"/>
      <c r="D25177" s="8"/>
      <c r="E25177" s="8"/>
      <c r="F25177" s="9"/>
    </row>
    <row r="25178" spans="1:6" x14ac:dyDescent="0.3">
      <c r="A25178" s="6"/>
      <c r="B25178" s="6"/>
      <c r="C25178" s="6"/>
      <c r="D25178" s="6"/>
      <c r="E25178" s="6"/>
      <c r="F25178" s="7"/>
    </row>
    <row r="25179" spans="1:6" x14ac:dyDescent="0.3">
      <c r="A25179" s="8"/>
      <c r="B25179" s="8"/>
      <c r="C25179" s="8"/>
      <c r="D25179" s="8"/>
      <c r="E25179" s="8"/>
      <c r="F25179" s="9"/>
    </row>
    <row r="25180" spans="1:6" x14ac:dyDescent="0.3">
      <c r="A25180" s="6"/>
      <c r="B25180" s="6"/>
      <c r="C25180" s="6"/>
      <c r="D25180" s="6"/>
      <c r="E25180" s="6"/>
      <c r="F25180" s="7"/>
    </row>
    <row r="25181" spans="1:6" x14ac:dyDescent="0.3">
      <c r="A25181" s="8"/>
      <c r="B25181" s="8"/>
      <c r="C25181" s="8"/>
      <c r="D25181" s="8"/>
      <c r="E25181" s="8"/>
      <c r="F25181" s="9"/>
    </row>
    <row r="25182" spans="1:6" x14ac:dyDescent="0.3">
      <c r="A25182" s="6"/>
      <c r="B25182" s="6"/>
      <c r="C25182" s="6"/>
      <c r="D25182" s="6"/>
      <c r="E25182" s="6"/>
      <c r="F25182" s="7"/>
    </row>
    <row r="25183" spans="1:6" x14ac:dyDescent="0.3">
      <c r="A25183" s="8"/>
      <c r="B25183" s="8"/>
      <c r="C25183" s="8"/>
      <c r="D25183" s="8"/>
      <c r="E25183" s="8"/>
      <c r="F25183" s="9"/>
    </row>
    <row r="25184" spans="1:6" x14ac:dyDescent="0.3">
      <c r="A25184" s="6"/>
      <c r="B25184" s="6"/>
      <c r="C25184" s="6"/>
      <c r="D25184" s="6"/>
      <c r="E25184" s="6"/>
      <c r="F25184" s="7"/>
    </row>
    <row r="25185" spans="1:6" x14ac:dyDescent="0.3">
      <c r="A25185" s="8"/>
      <c r="B25185" s="8"/>
      <c r="C25185" s="8"/>
      <c r="D25185" s="8"/>
      <c r="E25185" s="8"/>
      <c r="F25185" s="9"/>
    </row>
    <row r="25186" spans="1:6" x14ac:dyDescent="0.3">
      <c r="A25186" s="6"/>
      <c r="B25186" s="6"/>
      <c r="C25186" s="6"/>
      <c r="D25186" s="6"/>
      <c r="E25186" s="6"/>
      <c r="F25186" s="7"/>
    </row>
    <row r="25187" spans="1:6" x14ac:dyDescent="0.3">
      <c r="A25187" s="8"/>
      <c r="B25187" s="8"/>
      <c r="C25187" s="8"/>
      <c r="D25187" s="8"/>
      <c r="E25187" s="8"/>
      <c r="F25187" s="9"/>
    </row>
    <row r="25188" spans="1:6" x14ac:dyDescent="0.3">
      <c r="A25188" s="6"/>
      <c r="B25188" s="6"/>
      <c r="C25188" s="6"/>
      <c r="D25188" s="6"/>
      <c r="E25188" s="6"/>
      <c r="F25188" s="7"/>
    </row>
    <row r="25189" spans="1:6" x14ac:dyDescent="0.3">
      <c r="A25189" s="8"/>
      <c r="B25189" s="8"/>
      <c r="C25189" s="8"/>
      <c r="D25189" s="8"/>
      <c r="E25189" s="8"/>
      <c r="F25189" s="9"/>
    </row>
    <row r="25190" spans="1:6" x14ac:dyDescent="0.3">
      <c r="A25190" s="6"/>
      <c r="B25190" s="6"/>
      <c r="C25190" s="6"/>
      <c r="D25190" s="6"/>
      <c r="E25190" s="6"/>
      <c r="F25190" s="7"/>
    </row>
    <row r="25191" spans="1:6" x14ac:dyDescent="0.3">
      <c r="A25191" s="8"/>
      <c r="B25191" s="8"/>
      <c r="C25191" s="8"/>
      <c r="D25191" s="8"/>
      <c r="E25191" s="8"/>
      <c r="F25191" s="9"/>
    </row>
    <row r="25192" spans="1:6" x14ac:dyDescent="0.3">
      <c r="A25192" s="6"/>
      <c r="B25192" s="6"/>
      <c r="C25192" s="6"/>
      <c r="D25192" s="6"/>
      <c r="E25192" s="6"/>
      <c r="F25192" s="7"/>
    </row>
    <row r="25193" spans="1:6" x14ac:dyDescent="0.3">
      <c r="A25193" s="8"/>
      <c r="B25193" s="8"/>
      <c r="C25193" s="8"/>
      <c r="D25193" s="8"/>
      <c r="E25193" s="8"/>
      <c r="F25193" s="9"/>
    </row>
    <row r="25194" spans="1:6" x14ac:dyDescent="0.3">
      <c r="A25194" s="6"/>
      <c r="B25194" s="6"/>
      <c r="C25194" s="6"/>
      <c r="D25194" s="6"/>
      <c r="E25194" s="6"/>
      <c r="F25194" s="7"/>
    </row>
    <row r="25195" spans="1:6" x14ac:dyDescent="0.3">
      <c r="A25195" s="8"/>
      <c r="B25195" s="8"/>
      <c r="C25195" s="8"/>
      <c r="D25195" s="8"/>
      <c r="E25195" s="8"/>
      <c r="F25195" s="9"/>
    </row>
    <row r="25196" spans="1:6" x14ac:dyDescent="0.3">
      <c r="A25196" s="6"/>
      <c r="B25196" s="6"/>
      <c r="C25196" s="6"/>
      <c r="D25196" s="6"/>
      <c r="E25196" s="6"/>
      <c r="F25196" s="7"/>
    </row>
    <row r="25197" spans="1:6" x14ac:dyDescent="0.3">
      <c r="A25197" s="8"/>
      <c r="B25197" s="8"/>
      <c r="C25197" s="8"/>
      <c r="D25197" s="8"/>
      <c r="E25197" s="8"/>
      <c r="F25197" s="9"/>
    </row>
    <row r="25198" spans="1:6" x14ac:dyDescent="0.3">
      <c r="A25198" s="6"/>
      <c r="B25198" s="6"/>
      <c r="C25198" s="6"/>
      <c r="D25198" s="6"/>
      <c r="E25198" s="6"/>
      <c r="F25198" s="7"/>
    </row>
    <row r="25199" spans="1:6" x14ac:dyDescent="0.3">
      <c r="A25199" s="8"/>
      <c r="B25199" s="8"/>
      <c r="C25199" s="8"/>
      <c r="D25199" s="8"/>
      <c r="E25199" s="8"/>
      <c r="F25199" s="9"/>
    </row>
    <row r="25200" spans="1:6" x14ac:dyDescent="0.3">
      <c r="A25200" s="6"/>
      <c r="B25200" s="6"/>
      <c r="C25200" s="6"/>
      <c r="D25200" s="6"/>
      <c r="E25200" s="6"/>
      <c r="F25200" s="7"/>
    </row>
    <row r="25201" spans="1:6" x14ac:dyDescent="0.3">
      <c r="A25201" s="8"/>
      <c r="B25201" s="8"/>
      <c r="C25201" s="8"/>
      <c r="D25201" s="8"/>
      <c r="E25201" s="8"/>
      <c r="F25201" s="9"/>
    </row>
    <row r="25202" spans="1:6" x14ac:dyDescent="0.3">
      <c r="A25202" s="6"/>
      <c r="B25202" s="6"/>
      <c r="C25202" s="6"/>
      <c r="D25202" s="6"/>
      <c r="E25202" s="6"/>
      <c r="F25202" s="7"/>
    </row>
    <row r="25203" spans="1:6" x14ac:dyDescent="0.3">
      <c r="A25203" s="8"/>
      <c r="B25203" s="8"/>
      <c r="C25203" s="8"/>
      <c r="D25203" s="8"/>
      <c r="E25203" s="8"/>
      <c r="F25203" s="9"/>
    </row>
    <row r="25204" spans="1:6" x14ac:dyDescent="0.3">
      <c r="A25204" s="6"/>
      <c r="B25204" s="6"/>
      <c r="C25204" s="6"/>
      <c r="D25204" s="6"/>
      <c r="E25204" s="6"/>
      <c r="F25204" s="7"/>
    </row>
    <row r="25205" spans="1:6" x14ac:dyDescent="0.3">
      <c r="A25205" s="8"/>
      <c r="B25205" s="8"/>
      <c r="C25205" s="8"/>
      <c r="D25205" s="8"/>
      <c r="E25205" s="8"/>
      <c r="F25205" s="9"/>
    </row>
    <row r="25206" spans="1:6" x14ac:dyDescent="0.3">
      <c r="A25206" s="6"/>
      <c r="B25206" s="6"/>
      <c r="C25206" s="6"/>
      <c r="D25206" s="6"/>
      <c r="E25206" s="6"/>
      <c r="F25206" s="7"/>
    </row>
    <row r="25207" spans="1:6" x14ac:dyDescent="0.3">
      <c r="A25207" s="8"/>
      <c r="B25207" s="8"/>
      <c r="C25207" s="8"/>
      <c r="D25207" s="8"/>
      <c r="E25207" s="8"/>
      <c r="F25207" s="9"/>
    </row>
    <row r="25208" spans="1:6" x14ac:dyDescent="0.3">
      <c r="A25208" s="6"/>
      <c r="B25208" s="6"/>
      <c r="C25208" s="6"/>
      <c r="D25208" s="6"/>
      <c r="E25208" s="6"/>
      <c r="F25208" s="7"/>
    </row>
    <row r="25209" spans="1:6" x14ac:dyDescent="0.3">
      <c r="A25209" s="8"/>
      <c r="B25209" s="8"/>
      <c r="C25209" s="8"/>
      <c r="D25209" s="8"/>
      <c r="E25209" s="8"/>
      <c r="F25209" s="9"/>
    </row>
    <row r="25210" spans="1:6" x14ac:dyDescent="0.3">
      <c r="A25210" s="6"/>
      <c r="B25210" s="6"/>
      <c r="C25210" s="6"/>
      <c r="D25210" s="6"/>
      <c r="E25210" s="6"/>
      <c r="F25210" s="7"/>
    </row>
    <row r="25211" spans="1:6" x14ac:dyDescent="0.3">
      <c r="A25211" s="8"/>
      <c r="B25211" s="8"/>
      <c r="C25211" s="8"/>
      <c r="D25211" s="8"/>
      <c r="E25211" s="8"/>
      <c r="F25211" s="9"/>
    </row>
    <row r="25212" spans="1:6" x14ac:dyDescent="0.3">
      <c r="A25212" s="6"/>
      <c r="B25212" s="6"/>
      <c r="C25212" s="6"/>
      <c r="D25212" s="6"/>
      <c r="E25212" s="6"/>
      <c r="F25212" s="7"/>
    </row>
    <row r="25213" spans="1:6" x14ac:dyDescent="0.3">
      <c r="A25213" s="8"/>
      <c r="B25213" s="8"/>
      <c r="C25213" s="8"/>
      <c r="D25213" s="8"/>
      <c r="E25213" s="8"/>
      <c r="F25213" s="9"/>
    </row>
    <row r="25214" spans="1:6" x14ac:dyDescent="0.3">
      <c r="A25214" s="6"/>
      <c r="B25214" s="6"/>
      <c r="C25214" s="6"/>
      <c r="D25214" s="6"/>
      <c r="E25214" s="6"/>
      <c r="F25214" s="7"/>
    </row>
    <row r="25215" spans="1:6" x14ac:dyDescent="0.3">
      <c r="A25215" s="8"/>
      <c r="B25215" s="8"/>
      <c r="C25215" s="8"/>
      <c r="D25215" s="8"/>
      <c r="E25215" s="8"/>
      <c r="F25215" s="9"/>
    </row>
    <row r="25216" spans="1:6" x14ac:dyDescent="0.3">
      <c r="A25216" s="6"/>
      <c r="B25216" s="6"/>
      <c r="C25216" s="6"/>
      <c r="D25216" s="6"/>
      <c r="E25216" s="6"/>
      <c r="F25216" s="7"/>
    </row>
    <row r="25217" spans="1:6" x14ac:dyDescent="0.3">
      <c r="A25217" s="8"/>
      <c r="B25217" s="8"/>
      <c r="C25217" s="8"/>
      <c r="D25217" s="8"/>
      <c r="E25217" s="8"/>
      <c r="F25217" s="9"/>
    </row>
    <row r="25218" spans="1:6" x14ac:dyDescent="0.3">
      <c r="A25218" s="6"/>
      <c r="B25218" s="6"/>
      <c r="C25218" s="6"/>
      <c r="D25218" s="6"/>
      <c r="E25218" s="6"/>
      <c r="F25218" s="7"/>
    </row>
    <row r="25219" spans="1:6" x14ac:dyDescent="0.3">
      <c r="A25219" s="8"/>
      <c r="B25219" s="8"/>
      <c r="C25219" s="8"/>
      <c r="D25219" s="8"/>
      <c r="E25219" s="8"/>
      <c r="F25219" s="9"/>
    </row>
    <row r="25220" spans="1:6" x14ac:dyDescent="0.3">
      <c r="A25220" s="6"/>
      <c r="B25220" s="6"/>
      <c r="C25220" s="6"/>
      <c r="D25220" s="6"/>
      <c r="E25220" s="6"/>
      <c r="F25220" s="7"/>
    </row>
    <row r="25221" spans="1:6" x14ac:dyDescent="0.3">
      <c r="A25221" s="8"/>
      <c r="B25221" s="8"/>
      <c r="C25221" s="8"/>
      <c r="D25221" s="8"/>
      <c r="E25221" s="8"/>
      <c r="F25221" s="9"/>
    </row>
    <row r="25222" spans="1:6" x14ac:dyDescent="0.3">
      <c r="A25222" s="6"/>
      <c r="B25222" s="6"/>
      <c r="C25222" s="6"/>
      <c r="D25222" s="6"/>
      <c r="E25222" s="6"/>
      <c r="F25222" s="7"/>
    </row>
    <row r="25223" spans="1:6" x14ac:dyDescent="0.3">
      <c r="A25223" s="8"/>
      <c r="B25223" s="8"/>
      <c r="C25223" s="8"/>
      <c r="D25223" s="8"/>
      <c r="E25223" s="8"/>
      <c r="F25223" s="9"/>
    </row>
    <row r="25224" spans="1:6" x14ac:dyDescent="0.3">
      <c r="A25224" s="6"/>
      <c r="B25224" s="6"/>
      <c r="C25224" s="6"/>
      <c r="D25224" s="6"/>
      <c r="E25224" s="6"/>
      <c r="F25224" s="7"/>
    </row>
    <row r="25225" spans="1:6" x14ac:dyDescent="0.3">
      <c r="A25225" s="8"/>
      <c r="B25225" s="8"/>
      <c r="C25225" s="8"/>
      <c r="D25225" s="8"/>
      <c r="E25225" s="8"/>
      <c r="F25225" s="9"/>
    </row>
    <row r="25226" spans="1:6" x14ac:dyDescent="0.3">
      <c r="A25226" s="6"/>
      <c r="B25226" s="6"/>
      <c r="C25226" s="6"/>
      <c r="D25226" s="6"/>
      <c r="E25226" s="6"/>
      <c r="F25226" s="7"/>
    </row>
    <row r="25227" spans="1:6" x14ac:dyDescent="0.3">
      <c r="A25227" s="8"/>
      <c r="B25227" s="8"/>
      <c r="C25227" s="8"/>
      <c r="D25227" s="8"/>
      <c r="E25227" s="8"/>
      <c r="F25227" s="9"/>
    </row>
    <row r="25228" spans="1:6" x14ac:dyDescent="0.3">
      <c r="A25228" s="6"/>
      <c r="B25228" s="6"/>
      <c r="C25228" s="6"/>
      <c r="D25228" s="6"/>
      <c r="E25228" s="6"/>
      <c r="F25228" s="7"/>
    </row>
    <row r="25229" spans="1:6" x14ac:dyDescent="0.3">
      <c r="A25229" s="8"/>
      <c r="B25229" s="8"/>
      <c r="C25229" s="8"/>
      <c r="D25229" s="8"/>
      <c r="E25229" s="8"/>
      <c r="F25229" s="9"/>
    </row>
    <row r="25230" spans="1:6" x14ac:dyDescent="0.3">
      <c r="A25230" s="6"/>
      <c r="B25230" s="6"/>
      <c r="C25230" s="6"/>
      <c r="D25230" s="6"/>
      <c r="E25230" s="6"/>
      <c r="F25230" s="7"/>
    </row>
    <row r="25231" spans="1:6" x14ac:dyDescent="0.3">
      <c r="A25231" s="8"/>
      <c r="B25231" s="8"/>
      <c r="C25231" s="8"/>
      <c r="D25231" s="8"/>
      <c r="E25231" s="8"/>
      <c r="F25231" s="9"/>
    </row>
    <row r="25232" spans="1:6" x14ac:dyDescent="0.3">
      <c r="A25232" s="6"/>
      <c r="B25232" s="6"/>
      <c r="C25232" s="6"/>
      <c r="D25232" s="6"/>
      <c r="E25232" s="6"/>
      <c r="F25232" s="7"/>
    </row>
    <row r="25233" spans="1:6" x14ac:dyDescent="0.3">
      <c r="A25233" s="8"/>
      <c r="B25233" s="8"/>
      <c r="C25233" s="8"/>
      <c r="D25233" s="8"/>
      <c r="E25233" s="8"/>
      <c r="F25233" s="9"/>
    </row>
    <row r="25234" spans="1:6" x14ac:dyDescent="0.3">
      <c r="A25234" s="6"/>
      <c r="B25234" s="6"/>
      <c r="C25234" s="6"/>
      <c r="D25234" s="6"/>
      <c r="E25234" s="6"/>
      <c r="F25234" s="7"/>
    </row>
    <row r="25235" spans="1:6" x14ac:dyDescent="0.3">
      <c r="A25235" s="8"/>
      <c r="B25235" s="8"/>
      <c r="C25235" s="8"/>
      <c r="D25235" s="8"/>
      <c r="E25235" s="8"/>
      <c r="F25235" s="9"/>
    </row>
    <row r="25236" spans="1:6" x14ac:dyDescent="0.3">
      <c r="A25236" s="6"/>
      <c r="B25236" s="6"/>
      <c r="C25236" s="6"/>
      <c r="D25236" s="6"/>
      <c r="E25236" s="6"/>
      <c r="F25236" s="7"/>
    </row>
    <row r="25237" spans="1:6" x14ac:dyDescent="0.3">
      <c r="A25237" s="8"/>
      <c r="B25237" s="8"/>
      <c r="C25237" s="8"/>
      <c r="D25237" s="8"/>
      <c r="E25237" s="8"/>
      <c r="F25237" s="9"/>
    </row>
    <row r="25238" spans="1:6" x14ac:dyDescent="0.3">
      <c r="A25238" s="6"/>
      <c r="B25238" s="6"/>
      <c r="C25238" s="6"/>
      <c r="D25238" s="6"/>
      <c r="E25238" s="6"/>
      <c r="F25238" s="7"/>
    </row>
    <row r="25239" spans="1:6" x14ac:dyDescent="0.3">
      <c r="A25239" s="8"/>
      <c r="B25239" s="8"/>
      <c r="C25239" s="8"/>
      <c r="D25239" s="8"/>
      <c r="E25239" s="8"/>
      <c r="F25239" s="9"/>
    </row>
    <row r="25240" spans="1:6" x14ac:dyDescent="0.3">
      <c r="A25240" s="6"/>
      <c r="B25240" s="6"/>
      <c r="C25240" s="6"/>
      <c r="D25240" s="6"/>
      <c r="E25240" s="6"/>
      <c r="F25240" s="7"/>
    </row>
    <row r="25241" spans="1:6" x14ac:dyDescent="0.3">
      <c r="A25241" s="8"/>
      <c r="B25241" s="8"/>
      <c r="C25241" s="8"/>
      <c r="D25241" s="8"/>
      <c r="E25241" s="8"/>
      <c r="F25241" s="9"/>
    </row>
    <row r="25242" spans="1:6" x14ac:dyDescent="0.3">
      <c r="A25242" s="6"/>
      <c r="B25242" s="6"/>
      <c r="C25242" s="6"/>
      <c r="D25242" s="6"/>
      <c r="E25242" s="6"/>
      <c r="F25242" s="7"/>
    </row>
    <row r="25243" spans="1:6" x14ac:dyDescent="0.3">
      <c r="A25243" s="8"/>
      <c r="B25243" s="8"/>
      <c r="C25243" s="8"/>
      <c r="D25243" s="8"/>
      <c r="E25243" s="8"/>
      <c r="F25243" s="9"/>
    </row>
    <row r="25244" spans="1:6" x14ac:dyDescent="0.3">
      <c r="A25244" s="6"/>
      <c r="B25244" s="6"/>
      <c r="C25244" s="6"/>
      <c r="D25244" s="6"/>
      <c r="E25244" s="6"/>
      <c r="F25244" s="7"/>
    </row>
    <row r="25245" spans="1:6" x14ac:dyDescent="0.3">
      <c r="A25245" s="8"/>
      <c r="B25245" s="8"/>
      <c r="C25245" s="8"/>
      <c r="D25245" s="8"/>
      <c r="E25245" s="8"/>
      <c r="F25245" s="9"/>
    </row>
    <row r="25246" spans="1:6" x14ac:dyDescent="0.3">
      <c r="A25246" s="6"/>
      <c r="B25246" s="6"/>
      <c r="C25246" s="6"/>
      <c r="D25246" s="6"/>
      <c r="E25246" s="6"/>
      <c r="F25246" s="7"/>
    </row>
    <row r="25247" spans="1:6" x14ac:dyDescent="0.3">
      <c r="A25247" s="8"/>
      <c r="B25247" s="8"/>
      <c r="C25247" s="8"/>
      <c r="D25247" s="8"/>
      <c r="E25247" s="8"/>
      <c r="F25247" s="9"/>
    </row>
    <row r="25248" spans="1:6" x14ac:dyDescent="0.3">
      <c r="A25248" s="6"/>
      <c r="B25248" s="6"/>
      <c r="C25248" s="6"/>
      <c r="D25248" s="6"/>
      <c r="E25248" s="6"/>
      <c r="F25248" s="7"/>
    </row>
    <row r="25249" spans="1:6" x14ac:dyDescent="0.3">
      <c r="A25249" s="8"/>
      <c r="B25249" s="8"/>
      <c r="C25249" s="8"/>
      <c r="D25249" s="8"/>
      <c r="E25249" s="8"/>
      <c r="F25249" s="9"/>
    </row>
    <row r="25250" spans="1:6" x14ac:dyDescent="0.3">
      <c r="A25250" s="6"/>
      <c r="B25250" s="6"/>
      <c r="C25250" s="6"/>
      <c r="D25250" s="6"/>
      <c r="E25250" s="6"/>
      <c r="F25250" s="7"/>
    </row>
    <row r="25251" spans="1:6" x14ac:dyDescent="0.3">
      <c r="A25251" s="8"/>
      <c r="B25251" s="8"/>
      <c r="C25251" s="8"/>
      <c r="D25251" s="8"/>
      <c r="E25251" s="8"/>
      <c r="F25251" s="9"/>
    </row>
    <row r="25252" spans="1:6" x14ac:dyDescent="0.3">
      <c r="A25252" s="6"/>
      <c r="B25252" s="6"/>
      <c r="C25252" s="6"/>
      <c r="D25252" s="6"/>
      <c r="E25252" s="6"/>
      <c r="F25252" s="7"/>
    </row>
    <row r="25253" spans="1:6" x14ac:dyDescent="0.3">
      <c r="A25253" s="8"/>
      <c r="B25253" s="8"/>
      <c r="C25253" s="8"/>
      <c r="D25253" s="8"/>
      <c r="E25253" s="8"/>
      <c r="F25253" s="9"/>
    </row>
    <row r="25254" spans="1:6" x14ac:dyDescent="0.3">
      <c r="A25254" s="6"/>
      <c r="B25254" s="6"/>
      <c r="C25254" s="6"/>
      <c r="D25254" s="6"/>
      <c r="E25254" s="6"/>
      <c r="F25254" s="7"/>
    </row>
    <row r="25255" spans="1:6" x14ac:dyDescent="0.3">
      <c r="A25255" s="8"/>
      <c r="B25255" s="8"/>
      <c r="C25255" s="8"/>
      <c r="D25255" s="8"/>
      <c r="E25255" s="8"/>
      <c r="F25255" s="9"/>
    </row>
    <row r="25256" spans="1:6" x14ac:dyDescent="0.3">
      <c r="A25256" s="6"/>
      <c r="B25256" s="6"/>
      <c r="C25256" s="6"/>
      <c r="D25256" s="6"/>
      <c r="E25256" s="6"/>
      <c r="F25256" s="7"/>
    </row>
    <row r="25257" spans="1:6" x14ac:dyDescent="0.3">
      <c r="A25257" s="8"/>
      <c r="B25257" s="8"/>
      <c r="C25257" s="8"/>
      <c r="D25257" s="8"/>
      <c r="E25257" s="8"/>
      <c r="F25257" s="9"/>
    </row>
    <row r="25258" spans="1:6" x14ac:dyDescent="0.3">
      <c r="A25258" s="6"/>
      <c r="B25258" s="6"/>
      <c r="C25258" s="6"/>
      <c r="D25258" s="6"/>
      <c r="E25258" s="6"/>
      <c r="F25258" s="7"/>
    </row>
    <row r="25259" spans="1:6" x14ac:dyDescent="0.3">
      <c r="A25259" s="8"/>
      <c r="B25259" s="8"/>
      <c r="C25259" s="8"/>
      <c r="D25259" s="8"/>
      <c r="E25259" s="8"/>
      <c r="F25259" s="9"/>
    </row>
    <row r="25260" spans="1:6" x14ac:dyDescent="0.3">
      <c r="A25260" s="6"/>
      <c r="B25260" s="6"/>
      <c r="C25260" s="6"/>
      <c r="D25260" s="6"/>
      <c r="E25260" s="6"/>
      <c r="F25260" s="7"/>
    </row>
    <row r="25261" spans="1:6" x14ac:dyDescent="0.3">
      <c r="A25261" s="8"/>
      <c r="B25261" s="8"/>
      <c r="C25261" s="8"/>
      <c r="D25261" s="8"/>
      <c r="E25261" s="8"/>
      <c r="F25261" s="9"/>
    </row>
    <row r="25262" spans="1:6" x14ac:dyDescent="0.3">
      <c r="A25262" s="6"/>
      <c r="B25262" s="6"/>
      <c r="C25262" s="6"/>
      <c r="D25262" s="6"/>
      <c r="E25262" s="6"/>
      <c r="F25262" s="7"/>
    </row>
    <row r="25263" spans="1:6" x14ac:dyDescent="0.3">
      <c r="A25263" s="8"/>
      <c r="B25263" s="8"/>
      <c r="C25263" s="8"/>
      <c r="D25263" s="8"/>
      <c r="E25263" s="8"/>
      <c r="F25263" s="9"/>
    </row>
    <row r="25264" spans="1:6" x14ac:dyDescent="0.3">
      <c r="A25264" s="6"/>
      <c r="B25264" s="6"/>
      <c r="C25264" s="6"/>
      <c r="D25264" s="6"/>
      <c r="E25264" s="6"/>
      <c r="F25264" s="7"/>
    </row>
    <row r="25265" spans="1:6" x14ac:dyDescent="0.3">
      <c r="A25265" s="8"/>
      <c r="B25265" s="8"/>
      <c r="C25265" s="8"/>
      <c r="D25265" s="8"/>
      <c r="E25265" s="8"/>
      <c r="F25265" s="9"/>
    </row>
    <row r="25266" spans="1:6" x14ac:dyDescent="0.3">
      <c r="A25266" s="6"/>
      <c r="B25266" s="6"/>
      <c r="C25266" s="6"/>
      <c r="D25266" s="6"/>
      <c r="E25266" s="6"/>
      <c r="F25266" s="7"/>
    </row>
    <row r="25267" spans="1:6" x14ac:dyDescent="0.3">
      <c r="A25267" s="8"/>
      <c r="B25267" s="8"/>
      <c r="C25267" s="8"/>
      <c r="D25267" s="8"/>
      <c r="E25267" s="8"/>
      <c r="F25267" s="9"/>
    </row>
    <row r="25268" spans="1:6" x14ac:dyDescent="0.3">
      <c r="A25268" s="6"/>
      <c r="B25268" s="6"/>
      <c r="C25268" s="6"/>
      <c r="D25268" s="6"/>
      <c r="E25268" s="6"/>
      <c r="F25268" s="7"/>
    </row>
    <row r="25269" spans="1:6" x14ac:dyDescent="0.3">
      <c r="A25269" s="8"/>
      <c r="B25269" s="8"/>
      <c r="C25269" s="8"/>
      <c r="D25269" s="8"/>
      <c r="E25269" s="8"/>
      <c r="F25269" s="9"/>
    </row>
    <row r="25270" spans="1:6" x14ac:dyDescent="0.3">
      <c r="A25270" s="6"/>
      <c r="B25270" s="6"/>
      <c r="C25270" s="6"/>
      <c r="D25270" s="6"/>
      <c r="E25270" s="6"/>
      <c r="F25270" s="7"/>
    </row>
    <row r="25271" spans="1:6" x14ac:dyDescent="0.3">
      <c r="A25271" s="8"/>
      <c r="B25271" s="8"/>
      <c r="C25271" s="8"/>
      <c r="D25271" s="8"/>
      <c r="E25271" s="8"/>
      <c r="F25271" s="9"/>
    </row>
    <row r="25272" spans="1:6" x14ac:dyDescent="0.3">
      <c r="A25272" s="6"/>
      <c r="B25272" s="6"/>
      <c r="C25272" s="6"/>
      <c r="D25272" s="6"/>
      <c r="E25272" s="6"/>
      <c r="F25272" s="7"/>
    </row>
    <row r="25273" spans="1:6" x14ac:dyDescent="0.3">
      <c r="A25273" s="8"/>
      <c r="B25273" s="8"/>
      <c r="C25273" s="8"/>
      <c r="D25273" s="8"/>
      <c r="E25273" s="8"/>
      <c r="F25273" s="9"/>
    </row>
    <row r="25274" spans="1:6" x14ac:dyDescent="0.3">
      <c r="A25274" s="6"/>
      <c r="B25274" s="6"/>
      <c r="C25274" s="6"/>
      <c r="D25274" s="6"/>
      <c r="E25274" s="6"/>
      <c r="F25274" s="7"/>
    </row>
    <row r="25275" spans="1:6" x14ac:dyDescent="0.3">
      <c r="A25275" s="8"/>
      <c r="B25275" s="8"/>
      <c r="C25275" s="8"/>
      <c r="D25275" s="8"/>
      <c r="E25275" s="8"/>
      <c r="F25275" s="9"/>
    </row>
    <row r="25276" spans="1:6" x14ac:dyDescent="0.3">
      <c r="A25276" s="6"/>
      <c r="B25276" s="6"/>
      <c r="C25276" s="6"/>
      <c r="D25276" s="6"/>
      <c r="E25276" s="6"/>
      <c r="F25276" s="7"/>
    </row>
    <row r="25277" spans="1:6" x14ac:dyDescent="0.3">
      <c r="A25277" s="8"/>
      <c r="B25277" s="8"/>
      <c r="C25277" s="8"/>
      <c r="D25277" s="8"/>
      <c r="E25277" s="8"/>
      <c r="F25277" s="9"/>
    </row>
    <row r="25278" spans="1:6" x14ac:dyDescent="0.3">
      <c r="A25278" s="6"/>
      <c r="B25278" s="6"/>
      <c r="C25278" s="6"/>
      <c r="D25278" s="6"/>
      <c r="E25278" s="6"/>
      <c r="F25278" s="7"/>
    </row>
    <row r="25279" spans="1:6" x14ac:dyDescent="0.3">
      <c r="A25279" s="8"/>
      <c r="B25279" s="8"/>
      <c r="C25279" s="8"/>
      <c r="D25279" s="8"/>
      <c r="E25279" s="8"/>
      <c r="F25279" s="9"/>
    </row>
    <row r="25280" spans="1:6" x14ac:dyDescent="0.3">
      <c r="A25280" s="6"/>
      <c r="B25280" s="6"/>
      <c r="C25280" s="6"/>
      <c r="D25280" s="6"/>
      <c r="E25280" s="6"/>
      <c r="F25280" s="7"/>
    </row>
    <row r="25281" spans="1:6" x14ac:dyDescent="0.3">
      <c r="A25281" s="8"/>
      <c r="B25281" s="8"/>
      <c r="C25281" s="8"/>
      <c r="D25281" s="8"/>
      <c r="E25281" s="8"/>
      <c r="F25281" s="9"/>
    </row>
    <row r="25282" spans="1:6" x14ac:dyDescent="0.3">
      <c r="A25282" s="6"/>
      <c r="B25282" s="6"/>
      <c r="C25282" s="6"/>
      <c r="D25282" s="6"/>
      <c r="E25282" s="6"/>
      <c r="F25282" s="7"/>
    </row>
    <row r="25283" spans="1:6" x14ac:dyDescent="0.3">
      <c r="A25283" s="8"/>
      <c r="B25283" s="8"/>
      <c r="C25283" s="8"/>
      <c r="D25283" s="8"/>
      <c r="E25283" s="8"/>
      <c r="F25283" s="9"/>
    </row>
    <row r="25284" spans="1:6" x14ac:dyDescent="0.3">
      <c r="A25284" s="6"/>
      <c r="B25284" s="6"/>
      <c r="C25284" s="6"/>
      <c r="D25284" s="6"/>
      <c r="E25284" s="6"/>
      <c r="F25284" s="7"/>
    </row>
    <row r="25285" spans="1:6" x14ac:dyDescent="0.3">
      <c r="A25285" s="8"/>
      <c r="B25285" s="8"/>
      <c r="C25285" s="8"/>
      <c r="D25285" s="8"/>
      <c r="E25285" s="8"/>
      <c r="F25285" s="9"/>
    </row>
    <row r="25286" spans="1:6" x14ac:dyDescent="0.3">
      <c r="A25286" s="6"/>
      <c r="B25286" s="6"/>
      <c r="C25286" s="6"/>
      <c r="D25286" s="6"/>
      <c r="E25286" s="6"/>
      <c r="F25286" s="7"/>
    </row>
    <row r="25287" spans="1:6" x14ac:dyDescent="0.3">
      <c r="A25287" s="8"/>
      <c r="B25287" s="8"/>
      <c r="C25287" s="8"/>
      <c r="D25287" s="8"/>
      <c r="E25287" s="8"/>
      <c r="F25287" s="9"/>
    </row>
    <row r="25288" spans="1:6" x14ac:dyDescent="0.3">
      <c r="A25288" s="6"/>
      <c r="B25288" s="6"/>
      <c r="C25288" s="6"/>
      <c r="D25288" s="6"/>
      <c r="E25288" s="6"/>
      <c r="F25288" s="7"/>
    </row>
    <row r="25289" spans="1:6" x14ac:dyDescent="0.3">
      <c r="A25289" s="8"/>
      <c r="B25289" s="8"/>
      <c r="C25289" s="8"/>
      <c r="D25289" s="8"/>
      <c r="E25289" s="8"/>
      <c r="F25289" s="9"/>
    </row>
    <row r="25290" spans="1:6" x14ac:dyDescent="0.3">
      <c r="A25290" s="6"/>
      <c r="B25290" s="6"/>
      <c r="C25290" s="6"/>
      <c r="D25290" s="6"/>
      <c r="E25290" s="6"/>
      <c r="F25290" s="7"/>
    </row>
    <row r="25291" spans="1:6" x14ac:dyDescent="0.3">
      <c r="A25291" s="8"/>
      <c r="B25291" s="8"/>
      <c r="C25291" s="8"/>
      <c r="D25291" s="8"/>
      <c r="E25291" s="8"/>
      <c r="F25291" s="9"/>
    </row>
    <row r="25292" spans="1:6" x14ac:dyDescent="0.3">
      <c r="A25292" s="6"/>
      <c r="B25292" s="6"/>
      <c r="C25292" s="6"/>
      <c r="D25292" s="6"/>
      <c r="E25292" s="6"/>
      <c r="F25292" s="7"/>
    </row>
    <row r="25293" spans="1:6" x14ac:dyDescent="0.3">
      <c r="A25293" s="8"/>
      <c r="B25293" s="8"/>
      <c r="C25293" s="8"/>
      <c r="D25293" s="8"/>
      <c r="E25293" s="8"/>
      <c r="F25293" s="9"/>
    </row>
    <row r="25294" spans="1:6" x14ac:dyDescent="0.3">
      <c r="A25294" s="6"/>
      <c r="B25294" s="6"/>
      <c r="C25294" s="6"/>
      <c r="D25294" s="6"/>
      <c r="E25294" s="6"/>
      <c r="F25294" s="7"/>
    </row>
    <row r="25295" spans="1:6" x14ac:dyDescent="0.3">
      <c r="A25295" s="8"/>
      <c r="B25295" s="8"/>
      <c r="C25295" s="8"/>
      <c r="D25295" s="8"/>
      <c r="E25295" s="8"/>
      <c r="F25295" s="9"/>
    </row>
    <row r="25296" spans="1:6" x14ac:dyDescent="0.3">
      <c r="A25296" s="6"/>
      <c r="B25296" s="6"/>
      <c r="C25296" s="6"/>
      <c r="D25296" s="6"/>
      <c r="E25296" s="6"/>
      <c r="F25296" s="7"/>
    </row>
    <row r="25297" spans="1:6" x14ac:dyDescent="0.3">
      <c r="A25297" s="8"/>
      <c r="B25297" s="8"/>
      <c r="C25297" s="8"/>
      <c r="D25297" s="8"/>
      <c r="E25297" s="8"/>
      <c r="F25297" s="9"/>
    </row>
    <row r="25298" spans="1:6" x14ac:dyDescent="0.3">
      <c r="A25298" s="6"/>
      <c r="B25298" s="6"/>
      <c r="C25298" s="6"/>
      <c r="D25298" s="6"/>
      <c r="E25298" s="6"/>
      <c r="F25298" s="7"/>
    </row>
    <row r="25299" spans="1:6" x14ac:dyDescent="0.3">
      <c r="A25299" s="8"/>
      <c r="B25299" s="8"/>
      <c r="C25299" s="8"/>
      <c r="D25299" s="8"/>
      <c r="E25299" s="8"/>
      <c r="F25299" s="9"/>
    </row>
    <row r="25300" spans="1:6" x14ac:dyDescent="0.3">
      <c r="A25300" s="6"/>
      <c r="B25300" s="6"/>
      <c r="C25300" s="6"/>
      <c r="D25300" s="6"/>
      <c r="E25300" s="6"/>
      <c r="F25300" s="7"/>
    </row>
    <row r="25301" spans="1:6" x14ac:dyDescent="0.3">
      <c r="A25301" s="8"/>
      <c r="B25301" s="8"/>
      <c r="C25301" s="8"/>
      <c r="D25301" s="8"/>
      <c r="E25301" s="8"/>
      <c r="F25301" s="9"/>
    </row>
    <row r="25302" spans="1:6" x14ac:dyDescent="0.3">
      <c r="A25302" s="6"/>
      <c r="B25302" s="6"/>
      <c r="C25302" s="6"/>
      <c r="D25302" s="6"/>
      <c r="E25302" s="6"/>
      <c r="F25302" s="7"/>
    </row>
    <row r="25303" spans="1:6" x14ac:dyDescent="0.3">
      <c r="A25303" s="8"/>
      <c r="B25303" s="8"/>
      <c r="C25303" s="8"/>
      <c r="D25303" s="8"/>
      <c r="E25303" s="8"/>
      <c r="F25303" s="9"/>
    </row>
    <row r="25304" spans="1:6" x14ac:dyDescent="0.3">
      <c r="A25304" s="6"/>
      <c r="B25304" s="6"/>
      <c r="C25304" s="6"/>
      <c r="D25304" s="6"/>
      <c r="E25304" s="6"/>
      <c r="F25304" s="7"/>
    </row>
    <row r="25305" spans="1:6" x14ac:dyDescent="0.3">
      <c r="A25305" s="8"/>
      <c r="B25305" s="8"/>
      <c r="C25305" s="8"/>
      <c r="D25305" s="8"/>
      <c r="E25305" s="8"/>
      <c r="F25305" s="9"/>
    </row>
    <row r="25306" spans="1:6" x14ac:dyDescent="0.3">
      <c r="A25306" s="6"/>
      <c r="B25306" s="6"/>
      <c r="C25306" s="6"/>
      <c r="D25306" s="6"/>
      <c r="E25306" s="6"/>
      <c r="F25306" s="7"/>
    </row>
    <row r="25307" spans="1:6" x14ac:dyDescent="0.3">
      <c r="A25307" s="8"/>
      <c r="B25307" s="8"/>
      <c r="C25307" s="8"/>
      <c r="D25307" s="8"/>
      <c r="E25307" s="8"/>
      <c r="F25307" s="9"/>
    </row>
    <row r="25308" spans="1:6" x14ac:dyDescent="0.3">
      <c r="A25308" s="6"/>
      <c r="B25308" s="6"/>
      <c r="C25308" s="6"/>
      <c r="D25308" s="6"/>
      <c r="E25308" s="6"/>
      <c r="F25308" s="7"/>
    </row>
    <row r="25309" spans="1:6" x14ac:dyDescent="0.3">
      <c r="A25309" s="8"/>
      <c r="B25309" s="8"/>
      <c r="C25309" s="8"/>
      <c r="D25309" s="8"/>
      <c r="E25309" s="8"/>
      <c r="F25309" s="9"/>
    </row>
    <row r="25310" spans="1:6" x14ac:dyDescent="0.3">
      <c r="A25310" s="6"/>
      <c r="B25310" s="6"/>
      <c r="C25310" s="6"/>
      <c r="D25310" s="6"/>
      <c r="E25310" s="6"/>
      <c r="F25310" s="7"/>
    </row>
    <row r="25311" spans="1:6" x14ac:dyDescent="0.3">
      <c r="A25311" s="8"/>
      <c r="B25311" s="8"/>
      <c r="C25311" s="8"/>
      <c r="D25311" s="8"/>
      <c r="E25311" s="8"/>
      <c r="F25311" s="9"/>
    </row>
    <row r="25312" spans="1:6" x14ac:dyDescent="0.3">
      <c r="A25312" s="6"/>
      <c r="B25312" s="6"/>
      <c r="C25312" s="6"/>
      <c r="D25312" s="6"/>
      <c r="E25312" s="6"/>
      <c r="F25312" s="7"/>
    </row>
    <row r="25313" spans="1:6" x14ac:dyDescent="0.3">
      <c r="A25313" s="8"/>
      <c r="B25313" s="8"/>
      <c r="C25313" s="8"/>
      <c r="D25313" s="8"/>
      <c r="E25313" s="8"/>
      <c r="F25313" s="9"/>
    </row>
    <row r="25314" spans="1:6" x14ac:dyDescent="0.3">
      <c r="A25314" s="6"/>
      <c r="B25314" s="6"/>
      <c r="C25314" s="6"/>
      <c r="D25314" s="6"/>
      <c r="E25314" s="6"/>
      <c r="F25314" s="7"/>
    </row>
    <row r="25315" spans="1:6" x14ac:dyDescent="0.3">
      <c r="A25315" s="8"/>
      <c r="B25315" s="8"/>
      <c r="C25315" s="8"/>
      <c r="D25315" s="8"/>
      <c r="E25315" s="8"/>
      <c r="F25315" s="9"/>
    </row>
    <row r="25316" spans="1:6" x14ac:dyDescent="0.3">
      <c r="A25316" s="6"/>
      <c r="B25316" s="6"/>
      <c r="C25316" s="6"/>
      <c r="D25316" s="6"/>
      <c r="E25316" s="6"/>
      <c r="F25316" s="7"/>
    </row>
    <row r="25317" spans="1:6" x14ac:dyDescent="0.3">
      <c r="A25317" s="8"/>
      <c r="B25317" s="8"/>
      <c r="C25317" s="8"/>
      <c r="D25317" s="8"/>
      <c r="E25317" s="8"/>
      <c r="F25317" s="9"/>
    </row>
    <row r="25318" spans="1:6" x14ac:dyDescent="0.3">
      <c r="A25318" s="6"/>
      <c r="B25318" s="6"/>
      <c r="C25318" s="6"/>
      <c r="D25318" s="6"/>
      <c r="E25318" s="6"/>
      <c r="F25318" s="7"/>
    </row>
    <row r="25319" spans="1:6" x14ac:dyDescent="0.3">
      <c r="A25319" s="8"/>
      <c r="B25319" s="8"/>
      <c r="C25319" s="8"/>
      <c r="D25319" s="8"/>
      <c r="E25319" s="8"/>
      <c r="F25319" s="9"/>
    </row>
    <row r="25320" spans="1:6" x14ac:dyDescent="0.3">
      <c r="A25320" s="6"/>
      <c r="B25320" s="6"/>
      <c r="C25320" s="6"/>
      <c r="D25320" s="6"/>
      <c r="E25320" s="6"/>
      <c r="F25320" s="7"/>
    </row>
    <row r="25321" spans="1:6" x14ac:dyDescent="0.3">
      <c r="A25321" s="8"/>
      <c r="B25321" s="8"/>
      <c r="C25321" s="8"/>
      <c r="D25321" s="8"/>
      <c r="E25321" s="8"/>
      <c r="F25321" s="9"/>
    </row>
    <row r="25322" spans="1:6" x14ac:dyDescent="0.3">
      <c r="A25322" s="6"/>
      <c r="B25322" s="6"/>
      <c r="C25322" s="6"/>
      <c r="D25322" s="6"/>
      <c r="E25322" s="6"/>
      <c r="F25322" s="7"/>
    </row>
    <row r="25323" spans="1:6" x14ac:dyDescent="0.3">
      <c r="A25323" s="8"/>
      <c r="B25323" s="8"/>
      <c r="C25323" s="8"/>
      <c r="D25323" s="8"/>
      <c r="E25323" s="8"/>
      <c r="F25323" s="9"/>
    </row>
    <row r="25324" spans="1:6" x14ac:dyDescent="0.3">
      <c r="A25324" s="6"/>
      <c r="B25324" s="6"/>
      <c r="C25324" s="6"/>
      <c r="D25324" s="6"/>
      <c r="E25324" s="6"/>
      <c r="F25324" s="7"/>
    </row>
    <row r="25325" spans="1:6" x14ac:dyDescent="0.3">
      <c r="A25325" s="8"/>
      <c r="B25325" s="8"/>
      <c r="C25325" s="8"/>
      <c r="D25325" s="8"/>
      <c r="E25325" s="8"/>
      <c r="F25325" s="9"/>
    </row>
    <row r="25326" spans="1:6" x14ac:dyDescent="0.3">
      <c r="A25326" s="6"/>
      <c r="B25326" s="6"/>
      <c r="C25326" s="6"/>
      <c r="D25326" s="6"/>
      <c r="E25326" s="6"/>
      <c r="F25326" s="7"/>
    </row>
    <row r="25327" spans="1:6" x14ac:dyDescent="0.3">
      <c r="A25327" s="8"/>
      <c r="B25327" s="8"/>
      <c r="C25327" s="8"/>
      <c r="D25327" s="8"/>
      <c r="E25327" s="8"/>
      <c r="F25327" s="9"/>
    </row>
    <row r="25328" spans="1:6" x14ac:dyDescent="0.3">
      <c r="A25328" s="6"/>
      <c r="B25328" s="6"/>
      <c r="C25328" s="6"/>
      <c r="D25328" s="6"/>
      <c r="E25328" s="6"/>
      <c r="F25328" s="7"/>
    </row>
    <row r="25329" spans="1:6" x14ac:dyDescent="0.3">
      <c r="A25329" s="8"/>
      <c r="B25329" s="8"/>
      <c r="C25329" s="8"/>
      <c r="D25329" s="8"/>
      <c r="E25329" s="8"/>
      <c r="F25329" s="9"/>
    </row>
    <row r="25330" spans="1:6" x14ac:dyDescent="0.3">
      <c r="A25330" s="6"/>
      <c r="B25330" s="6"/>
      <c r="C25330" s="6"/>
      <c r="D25330" s="6"/>
      <c r="E25330" s="6"/>
      <c r="F25330" s="7"/>
    </row>
    <row r="25331" spans="1:6" x14ac:dyDescent="0.3">
      <c r="A25331" s="8"/>
      <c r="B25331" s="8"/>
      <c r="C25331" s="8"/>
      <c r="D25331" s="8"/>
      <c r="E25331" s="8"/>
      <c r="F25331" s="9"/>
    </row>
    <row r="25332" spans="1:6" x14ac:dyDescent="0.3">
      <c r="A25332" s="6"/>
      <c r="B25332" s="6"/>
      <c r="C25332" s="6"/>
      <c r="D25332" s="6"/>
      <c r="E25332" s="6"/>
      <c r="F25332" s="7"/>
    </row>
    <row r="25333" spans="1:6" x14ac:dyDescent="0.3">
      <c r="A25333" s="8"/>
      <c r="B25333" s="8"/>
      <c r="C25333" s="8"/>
      <c r="D25333" s="8"/>
      <c r="E25333" s="8"/>
      <c r="F25333" s="9"/>
    </row>
    <row r="25334" spans="1:6" x14ac:dyDescent="0.3">
      <c r="A25334" s="6"/>
      <c r="B25334" s="6"/>
      <c r="C25334" s="6"/>
      <c r="D25334" s="6"/>
      <c r="E25334" s="6"/>
      <c r="F25334" s="7"/>
    </row>
    <row r="25335" spans="1:6" x14ac:dyDescent="0.3">
      <c r="A25335" s="8"/>
      <c r="B25335" s="8"/>
      <c r="C25335" s="8"/>
      <c r="D25335" s="8"/>
      <c r="E25335" s="8"/>
      <c r="F25335" s="9"/>
    </row>
    <row r="25336" spans="1:6" x14ac:dyDescent="0.3">
      <c r="A25336" s="6"/>
      <c r="B25336" s="6"/>
      <c r="C25336" s="6"/>
      <c r="D25336" s="6"/>
      <c r="E25336" s="6"/>
      <c r="F25336" s="7"/>
    </row>
    <row r="25337" spans="1:6" x14ac:dyDescent="0.3">
      <c r="A25337" s="8"/>
      <c r="B25337" s="8"/>
      <c r="C25337" s="8"/>
      <c r="D25337" s="8"/>
      <c r="E25337" s="8"/>
      <c r="F25337" s="9"/>
    </row>
    <row r="25338" spans="1:6" x14ac:dyDescent="0.3">
      <c r="A25338" s="6"/>
      <c r="B25338" s="6"/>
      <c r="C25338" s="6"/>
      <c r="D25338" s="6"/>
      <c r="E25338" s="6"/>
      <c r="F25338" s="7"/>
    </row>
    <row r="25339" spans="1:6" x14ac:dyDescent="0.3">
      <c r="A25339" s="8"/>
      <c r="B25339" s="8"/>
      <c r="C25339" s="8"/>
      <c r="D25339" s="8"/>
      <c r="E25339" s="8"/>
      <c r="F25339" s="9"/>
    </row>
    <row r="25340" spans="1:6" x14ac:dyDescent="0.3">
      <c r="A25340" s="6"/>
      <c r="B25340" s="6"/>
      <c r="C25340" s="6"/>
      <c r="D25340" s="6"/>
      <c r="E25340" s="6"/>
      <c r="F25340" s="7"/>
    </row>
    <row r="25341" spans="1:6" x14ac:dyDescent="0.3">
      <c r="A25341" s="8"/>
      <c r="B25341" s="8"/>
      <c r="C25341" s="8"/>
      <c r="D25341" s="8"/>
      <c r="E25341" s="8"/>
      <c r="F25341" s="9"/>
    </row>
    <row r="25342" spans="1:6" x14ac:dyDescent="0.3">
      <c r="A25342" s="6"/>
      <c r="B25342" s="6"/>
      <c r="C25342" s="6"/>
      <c r="D25342" s="6"/>
      <c r="E25342" s="6"/>
      <c r="F25342" s="7"/>
    </row>
    <row r="25343" spans="1:6" x14ac:dyDescent="0.3">
      <c r="A25343" s="8"/>
      <c r="B25343" s="8"/>
      <c r="C25343" s="8"/>
      <c r="D25343" s="8"/>
      <c r="E25343" s="8"/>
      <c r="F25343" s="9"/>
    </row>
    <row r="25344" spans="1:6" x14ac:dyDescent="0.3">
      <c r="A25344" s="6"/>
      <c r="B25344" s="6"/>
      <c r="C25344" s="6"/>
      <c r="D25344" s="6"/>
      <c r="E25344" s="6"/>
      <c r="F25344" s="7"/>
    </row>
    <row r="25345" spans="1:6" x14ac:dyDescent="0.3">
      <c r="A25345" s="8"/>
      <c r="B25345" s="8"/>
      <c r="C25345" s="8"/>
      <c r="D25345" s="8"/>
      <c r="E25345" s="8"/>
      <c r="F25345" s="9"/>
    </row>
    <row r="25346" spans="1:6" x14ac:dyDescent="0.3">
      <c r="A25346" s="6"/>
      <c r="B25346" s="6"/>
      <c r="C25346" s="6"/>
      <c r="D25346" s="6"/>
      <c r="E25346" s="6"/>
      <c r="F25346" s="7"/>
    </row>
    <row r="25347" spans="1:6" x14ac:dyDescent="0.3">
      <c r="A25347" s="8"/>
      <c r="B25347" s="8"/>
      <c r="C25347" s="8"/>
      <c r="D25347" s="8"/>
      <c r="E25347" s="8"/>
      <c r="F25347" s="9"/>
    </row>
    <row r="25348" spans="1:6" x14ac:dyDescent="0.3">
      <c r="A25348" s="6"/>
      <c r="B25348" s="6"/>
      <c r="C25348" s="6"/>
      <c r="D25348" s="6"/>
      <c r="E25348" s="6"/>
      <c r="F25348" s="7"/>
    </row>
    <row r="25349" spans="1:6" x14ac:dyDescent="0.3">
      <c r="A25349" s="8"/>
      <c r="B25349" s="8"/>
      <c r="C25349" s="8"/>
      <c r="D25349" s="8"/>
      <c r="E25349" s="8"/>
      <c r="F25349" s="9"/>
    </row>
    <row r="25350" spans="1:6" x14ac:dyDescent="0.3">
      <c r="A25350" s="6"/>
      <c r="B25350" s="6"/>
      <c r="C25350" s="6"/>
      <c r="D25350" s="6"/>
      <c r="E25350" s="6"/>
      <c r="F25350" s="7"/>
    </row>
    <row r="25351" spans="1:6" x14ac:dyDescent="0.3">
      <c r="A25351" s="8"/>
      <c r="B25351" s="8"/>
      <c r="C25351" s="8"/>
      <c r="D25351" s="8"/>
      <c r="E25351" s="8"/>
      <c r="F25351" s="9"/>
    </row>
    <row r="25352" spans="1:6" x14ac:dyDescent="0.3">
      <c r="A25352" s="6"/>
      <c r="B25352" s="6"/>
      <c r="C25352" s="6"/>
      <c r="D25352" s="6"/>
      <c r="E25352" s="6"/>
      <c r="F25352" s="7"/>
    </row>
    <row r="25353" spans="1:6" x14ac:dyDescent="0.3">
      <c r="A25353" s="8"/>
      <c r="B25353" s="8"/>
      <c r="C25353" s="8"/>
      <c r="D25353" s="8"/>
      <c r="E25353" s="8"/>
      <c r="F25353" s="9"/>
    </row>
    <row r="25354" spans="1:6" x14ac:dyDescent="0.3">
      <c r="A25354" s="6"/>
      <c r="B25354" s="6"/>
      <c r="C25354" s="6"/>
      <c r="D25354" s="6"/>
      <c r="E25354" s="6"/>
      <c r="F25354" s="7"/>
    </row>
    <row r="25355" spans="1:6" x14ac:dyDescent="0.3">
      <c r="A25355" s="8"/>
      <c r="B25355" s="8"/>
      <c r="C25355" s="8"/>
      <c r="D25355" s="8"/>
      <c r="E25355" s="8"/>
      <c r="F25355" s="9"/>
    </row>
    <row r="25356" spans="1:6" x14ac:dyDescent="0.3">
      <c r="A25356" s="6"/>
      <c r="B25356" s="6"/>
      <c r="C25356" s="6"/>
      <c r="D25356" s="6"/>
      <c r="E25356" s="6"/>
      <c r="F25356" s="7"/>
    </row>
    <row r="25357" spans="1:6" x14ac:dyDescent="0.3">
      <c r="A25357" s="8"/>
      <c r="B25357" s="8"/>
      <c r="C25357" s="8"/>
      <c r="D25357" s="8"/>
      <c r="E25357" s="8"/>
      <c r="F25357" s="9"/>
    </row>
    <row r="25358" spans="1:6" x14ac:dyDescent="0.3">
      <c r="A25358" s="6"/>
      <c r="B25358" s="6"/>
      <c r="C25358" s="6"/>
      <c r="D25358" s="6"/>
      <c r="E25358" s="6"/>
      <c r="F25358" s="7"/>
    </row>
    <row r="25359" spans="1:6" x14ac:dyDescent="0.3">
      <c r="A25359" s="8"/>
      <c r="B25359" s="8"/>
      <c r="C25359" s="8"/>
      <c r="D25359" s="8"/>
      <c r="E25359" s="8"/>
      <c r="F25359" s="9"/>
    </row>
    <row r="25360" spans="1:6" x14ac:dyDescent="0.3">
      <c r="A25360" s="6"/>
      <c r="B25360" s="6"/>
      <c r="C25360" s="6"/>
      <c r="D25360" s="6"/>
      <c r="E25360" s="6"/>
      <c r="F25360" s="7"/>
    </row>
    <row r="25361" spans="1:6" x14ac:dyDescent="0.3">
      <c r="A25361" s="8"/>
      <c r="B25361" s="8"/>
      <c r="C25361" s="8"/>
      <c r="D25361" s="8"/>
      <c r="E25361" s="8"/>
      <c r="F25361" s="9"/>
    </row>
    <row r="25362" spans="1:6" x14ac:dyDescent="0.3">
      <c r="A25362" s="6"/>
      <c r="B25362" s="6"/>
      <c r="C25362" s="6"/>
      <c r="D25362" s="6"/>
      <c r="E25362" s="6"/>
      <c r="F25362" s="7"/>
    </row>
    <row r="25363" spans="1:6" x14ac:dyDescent="0.3">
      <c r="A25363" s="8"/>
      <c r="B25363" s="8"/>
      <c r="C25363" s="8"/>
      <c r="D25363" s="8"/>
      <c r="E25363" s="8"/>
      <c r="F25363" s="9"/>
    </row>
    <row r="25364" spans="1:6" x14ac:dyDescent="0.3">
      <c r="A25364" s="6"/>
      <c r="B25364" s="6"/>
      <c r="C25364" s="6"/>
      <c r="D25364" s="6"/>
      <c r="E25364" s="6"/>
      <c r="F25364" s="7"/>
    </row>
    <row r="25365" spans="1:6" x14ac:dyDescent="0.3">
      <c r="A25365" s="8"/>
      <c r="B25365" s="8"/>
      <c r="C25365" s="8"/>
      <c r="D25365" s="8"/>
      <c r="E25365" s="8"/>
      <c r="F25365" s="9"/>
    </row>
    <row r="25366" spans="1:6" x14ac:dyDescent="0.3">
      <c r="A25366" s="6"/>
      <c r="B25366" s="6"/>
      <c r="C25366" s="6"/>
      <c r="D25366" s="6"/>
      <c r="E25366" s="6"/>
      <c r="F25366" s="7"/>
    </row>
    <row r="25367" spans="1:6" x14ac:dyDescent="0.3">
      <c r="A25367" s="8"/>
      <c r="B25367" s="8"/>
      <c r="C25367" s="8"/>
      <c r="D25367" s="8"/>
      <c r="E25367" s="8"/>
      <c r="F25367" s="9"/>
    </row>
    <row r="25368" spans="1:6" x14ac:dyDescent="0.3">
      <c r="A25368" s="6"/>
      <c r="B25368" s="6"/>
      <c r="C25368" s="6"/>
      <c r="D25368" s="6"/>
      <c r="E25368" s="6"/>
      <c r="F25368" s="7"/>
    </row>
    <row r="25369" spans="1:6" x14ac:dyDescent="0.3">
      <c r="A25369" s="8"/>
      <c r="B25369" s="8"/>
      <c r="C25369" s="8"/>
      <c r="D25369" s="8"/>
      <c r="E25369" s="8"/>
      <c r="F25369" s="9"/>
    </row>
    <row r="25370" spans="1:6" x14ac:dyDescent="0.3">
      <c r="A25370" s="6"/>
      <c r="B25370" s="6"/>
      <c r="C25370" s="6"/>
      <c r="D25370" s="6"/>
      <c r="E25370" s="6"/>
      <c r="F25370" s="7"/>
    </row>
    <row r="25371" spans="1:6" x14ac:dyDescent="0.3">
      <c r="A25371" s="8"/>
      <c r="B25371" s="8"/>
      <c r="C25371" s="8"/>
      <c r="D25371" s="8"/>
      <c r="E25371" s="8"/>
      <c r="F25371" s="9"/>
    </row>
    <row r="25372" spans="1:6" x14ac:dyDescent="0.3">
      <c r="A25372" s="6"/>
      <c r="B25372" s="6"/>
      <c r="C25372" s="6"/>
      <c r="D25372" s="6"/>
      <c r="E25372" s="6"/>
      <c r="F25372" s="7"/>
    </row>
    <row r="25373" spans="1:6" x14ac:dyDescent="0.3">
      <c r="A25373" s="8"/>
      <c r="B25373" s="8"/>
      <c r="C25373" s="8"/>
      <c r="D25373" s="8"/>
      <c r="E25373" s="8"/>
      <c r="F25373" s="9"/>
    </row>
    <row r="25374" spans="1:6" x14ac:dyDescent="0.3">
      <c r="A25374" s="6"/>
      <c r="B25374" s="6"/>
      <c r="C25374" s="6"/>
      <c r="D25374" s="6"/>
      <c r="E25374" s="6"/>
      <c r="F25374" s="7"/>
    </row>
    <row r="25375" spans="1:6" x14ac:dyDescent="0.3">
      <c r="A25375" s="8"/>
      <c r="B25375" s="8"/>
      <c r="C25375" s="8"/>
      <c r="D25375" s="8"/>
      <c r="E25375" s="8"/>
      <c r="F25375" s="9"/>
    </row>
    <row r="25376" spans="1:6" x14ac:dyDescent="0.3">
      <c r="A25376" s="6"/>
      <c r="B25376" s="6"/>
      <c r="C25376" s="6"/>
      <c r="D25376" s="6"/>
      <c r="E25376" s="6"/>
      <c r="F25376" s="7"/>
    </row>
    <row r="25377" spans="1:6" x14ac:dyDescent="0.3">
      <c r="A25377" s="8"/>
      <c r="B25377" s="8"/>
      <c r="C25377" s="8"/>
      <c r="D25377" s="8"/>
      <c r="E25377" s="8"/>
      <c r="F25377" s="9"/>
    </row>
    <row r="25378" spans="1:6" x14ac:dyDescent="0.3">
      <c r="A25378" s="6"/>
      <c r="B25378" s="6"/>
      <c r="C25378" s="6"/>
      <c r="D25378" s="6"/>
      <c r="E25378" s="6"/>
      <c r="F25378" s="7"/>
    </row>
    <row r="25379" spans="1:6" x14ac:dyDescent="0.3">
      <c r="A25379" s="8"/>
      <c r="B25379" s="8"/>
      <c r="C25379" s="8"/>
      <c r="D25379" s="8"/>
      <c r="E25379" s="8"/>
      <c r="F25379" s="9"/>
    </row>
    <row r="25380" spans="1:6" x14ac:dyDescent="0.3">
      <c r="A25380" s="6"/>
      <c r="B25380" s="6"/>
      <c r="C25380" s="6"/>
      <c r="D25380" s="6"/>
      <c r="E25380" s="6"/>
      <c r="F25380" s="7"/>
    </row>
    <row r="25381" spans="1:6" x14ac:dyDescent="0.3">
      <c r="A25381" s="8"/>
      <c r="B25381" s="8"/>
      <c r="C25381" s="8"/>
      <c r="D25381" s="8"/>
      <c r="E25381" s="8"/>
      <c r="F25381" s="9"/>
    </row>
    <row r="25382" spans="1:6" x14ac:dyDescent="0.3">
      <c r="A25382" s="6"/>
      <c r="B25382" s="6"/>
      <c r="C25382" s="6"/>
      <c r="D25382" s="6"/>
      <c r="E25382" s="6"/>
      <c r="F25382" s="7"/>
    </row>
    <row r="25383" spans="1:6" x14ac:dyDescent="0.3">
      <c r="A25383" s="8"/>
      <c r="B25383" s="8"/>
      <c r="C25383" s="8"/>
      <c r="D25383" s="8"/>
      <c r="E25383" s="8"/>
      <c r="F25383" s="9"/>
    </row>
    <row r="25384" spans="1:6" x14ac:dyDescent="0.3">
      <c r="A25384" s="6"/>
      <c r="B25384" s="6"/>
      <c r="C25384" s="6"/>
      <c r="D25384" s="6"/>
      <c r="E25384" s="6"/>
      <c r="F25384" s="7"/>
    </row>
    <row r="25385" spans="1:6" x14ac:dyDescent="0.3">
      <c r="A25385" s="8"/>
      <c r="B25385" s="8"/>
      <c r="C25385" s="8"/>
      <c r="D25385" s="8"/>
      <c r="E25385" s="8"/>
      <c r="F25385" s="9"/>
    </row>
    <row r="25386" spans="1:6" x14ac:dyDescent="0.3">
      <c r="A25386" s="6"/>
      <c r="B25386" s="6"/>
      <c r="C25386" s="6"/>
      <c r="D25386" s="6"/>
      <c r="E25386" s="6"/>
      <c r="F25386" s="7"/>
    </row>
    <row r="25387" spans="1:6" x14ac:dyDescent="0.3">
      <c r="A25387" s="8"/>
      <c r="B25387" s="8"/>
      <c r="C25387" s="8"/>
      <c r="D25387" s="8"/>
      <c r="E25387" s="8"/>
      <c r="F25387" s="9"/>
    </row>
    <row r="25388" spans="1:6" x14ac:dyDescent="0.3">
      <c r="A25388" s="6"/>
      <c r="B25388" s="6"/>
      <c r="C25388" s="6"/>
      <c r="D25388" s="6"/>
      <c r="E25388" s="6"/>
      <c r="F25388" s="7"/>
    </row>
    <row r="25389" spans="1:6" x14ac:dyDescent="0.3">
      <c r="A25389" s="8"/>
      <c r="B25389" s="8"/>
      <c r="C25389" s="8"/>
      <c r="D25389" s="8"/>
      <c r="E25389" s="8"/>
      <c r="F25389" s="9"/>
    </row>
    <row r="25390" spans="1:6" x14ac:dyDescent="0.3">
      <c r="A25390" s="6"/>
      <c r="B25390" s="6"/>
      <c r="C25390" s="6"/>
      <c r="D25390" s="6"/>
      <c r="E25390" s="6"/>
      <c r="F25390" s="7"/>
    </row>
    <row r="25391" spans="1:6" x14ac:dyDescent="0.3">
      <c r="A25391" s="8"/>
      <c r="B25391" s="8"/>
      <c r="C25391" s="8"/>
      <c r="D25391" s="8"/>
      <c r="E25391" s="8"/>
      <c r="F25391" s="9"/>
    </row>
    <row r="25392" spans="1:6" x14ac:dyDescent="0.3">
      <c r="A25392" s="6"/>
      <c r="B25392" s="6"/>
      <c r="C25392" s="6"/>
      <c r="D25392" s="6"/>
      <c r="E25392" s="6"/>
      <c r="F25392" s="7"/>
    </row>
    <row r="25393" spans="1:6" x14ac:dyDescent="0.3">
      <c r="A25393" s="8"/>
      <c r="B25393" s="8"/>
      <c r="C25393" s="8"/>
      <c r="D25393" s="8"/>
      <c r="E25393" s="8"/>
      <c r="F25393" s="9"/>
    </row>
    <row r="25394" spans="1:6" x14ac:dyDescent="0.3">
      <c r="A25394" s="6"/>
      <c r="B25394" s="6"/>
      <c r="C25394" s="6"/>
      <c r="D25394" s="6"/>
      <c r="E25394" s="6"/>
      <c r="F25394" s="7"/>
    </row>
    <row r="25395" spans="1:6" x14ac:dyDescent="0.3">
      <c r="A25395" s="8"/>
      <c r="B25395" s="8"/>
      <c r="C25395" s="8"/>
      <c r="D25395" s="8"/>
      <c r="E25395" s="8"/>
      <c r="F25395" s="9"/>
    </row>
    <row r="25396" spans="1:6" x14ac:dyDescent="0.3">
      <c r="A25396" s="6"/>
      <c r="B25396" s="6"/>
      <c r="C25396" s="6"/>
      <c r="D25396" s="6"/>
      <c r="E25396" s="6"/>
      <c r="F25396" s="7"/>
    </row>
    <row r="25397" spans="1:6" x14ac:dyDescent="0.3">
      <c r="A25397" s="8"/>
      <c r="B25397" s="8"/>
      <c r="C25397" s="8"/>
      <c r="D25397" s="8"/>
      <c r="E25397" s="8"/>
      <c r="F25397" s="9"/>
    </row>
    <row r="25398" spans="1:6" x14ac:dyDescent="0.3">
      <c r="A25398" s="6"/>
      <c r="B25398" s="6"/>
      <c r="C25398" s="6"/>
      <c r="D25398" s="6"/>
      <c r="E25398" s="6"/>
      <c r="F25398" s="7"/>
    </row>
    <row r="25399" spans="1:6" x14ac:dyDescent="0.3">
      <c r="A25399" s="8"/>
      <c r="B25399" s="8"/>
      <c r="C25399" s="8"/>
      <c r="D25399" s="8"/>
      <c r="E25399" s="8"/>
      <c r="F25399" s="9"/>
    </row>
    <row r="25400" spans="1:6" x14ac:dyDescent="0.3">
      <c r="A25400" s="6"/>
      <c r="B25400" s="6"/>
      <c r="C25400" s="6"/>
      <c r="D25400" s="6"/>
      <c r="E25400" s="6"/>
      <c r="F25400" s="7"/>
    </row>
    <row r="25401" spans="1:6" x14ac:dyDescent="0.3">
      <c r="A25401" s="8"/>
      <c r="B25401" s="8"/>
      <c r="C25401" s="8"/>
      <c r="D25401" s="8"/>
      <c r="E25401" s="8"/>
      <c r="F25401" s="9"/>
    </row>
    <row r="25402" spans="1:6" x14ac:dyDescent="0.3">
      <c r="A25402" s="6"/>
      <c r="B25402" s="6"/>
      <c r="C25402" s="6"/>
      <c r="D25402" s="6"/>
      <c r="E25402" s="6"/>
      <c r="F25402" s="7"/>
    </row>
    <row r="25403" spans="1:6" x14ac:dyDescent="0.3">
      <c r="A25403" s="8"/>
      <c r="B25403" s="8"/>
      <c r="C25403" s="8"/>
      <c r="D25403" s="8"/>
      <c r="E25403" s="8"/>
      <c r="F25403" s="9"/>
    </row>
    <row r="25404" spans="1:6" x14ac:dyDescent="0.3">
      <c r="A25404" s="6"/>
      <c r="B25404" s="6"/>
      <c r="C25404" s="6"/>
      <c r="D25404" s="6"/>
      <c r="E25404" s="6"/>
      <c r="F25404" s="7"/>
    </row>
    <row r="25405" spans="1:6" x14ac:dyDescent="0.3">
      <c r="A25405" s="8"/>
      <c r="B25405" s="8"/>
      <c r="C25405" s="8"/>
      <c r="D25405" s="8"/>
      <c r="E25405" s="8"/>
      <c r="F25405" s="9"/>
    </row>
    <row r="25406" spans="1:6" x14ac:dyDescent="0.3">
      <c r="A25406" s="6"/>
      <c r="B25406" s="6"/>
      <c r="C25406" s="6"/>
      <c r="D25406" s="6"/>
      <c r="E25406" s="6"/>
      <c r="F25406" s="7"/>
    </row>
    <row r="25407" spans="1:6" x14ac:dyDescent="0.3">
      <c r="A25407" s="8"/>
      <c r="B25407" s="8"/>
      <c r="C25407" s="8"/>
      <c r="D25407" s="8"/>
      <c r="E25407" s="8"/>
      <c r="F25407" s="9"/>
    </row>
    <row r="25408" spans="1:6" x14ac:dyDescent="0.3">
      <c r="A25408" s="6"/>
      <c r="B25408" s="6"/>
      <c r="C25408" s="6"/>
      <c r="D25408" s="6"/>
      <c r="E25408" s="6"/>
      <c r="F25408" s="7"/>
    </row>
    <row r="25409" spans="1:6" x14ac:dyDescent="0.3">
      <c r="A25409" s="8"/>
      <c r="B25409" s="8"/>
      <c r="C25409" s="8"/>
      <c r="D25409" s="8"/>
      <c r="E25409" s="8"/>
      <c r="F25409" s="9"/>
    </row>
    <row r="25410" spans="1:6" x14ac:dyDescent="0.3">
      <c r="A25410" s="6"/>
      <c r="B25410" s="6"/>
      <c r="C25410" s="6"/>
      <c r="D25410" s="6"/>
      <c r="E25410" s="6"/>
      <c r="F25410" s="7"/>
    </row>
    <row r="25411" spans="1:6" x14ac:dyDescent="0.3">
      <c r="A25411" s="8"/>
      <c r="B25411" s="8"/>
      <c r="C25411" s="8"/>
      <c r="D25411" s="8"/>
      <c r="E25411" s="8"/>
      <c r="F25411" s="9"/>
    </row>
    <row r="25412" spans="1:6" x14ac:dyDescent="0.3">
      <c r="A25412" s="6"/>
      <c r="B25412" s="6"/>
      <c r="C25412" s="6"/>
      <c r="D25412" s="6"/>
      <c r="E25412" s="6"/>
      <c r="F25412" s="7"/>
    </row>
    <row r="25413" spans="1:6" x14ac:dyDescent="0.3">
      <c r="A25413" s="8"/>
      <c r="B25413" s="8"/>
      <c r="C25413" s="8"/>
      <c r="D25413" s="8"/>
      <c r="E25413" s="8"/>
      <c r="F25413" s="9"/>
    </row>
    <row r="25414" spans="1:6" x14ac:dyDescent="0.3">
      <c r="A25414" s="6"/>
      <c r="B25414" s="6"/>
      <c r="C25414" s="6"/>
      <c r="D25414" s="6"/>
      <c r="E25414" s="6"/>
      <c r="F25414" s="7"/>
    </row>
    <row r="25415" spans="1:6" x14ac:dyDescent="0.3">
      <c r="A25415" s="8"/>
      <c r="B25415" s="8"/>
      <c r="C25415" s="8"/>
      <c r="D25415" s="8"/>
      <c r="E25415" s="8"/>
      <c r="F25415" s="9"/>
    </row>
    <row r="25416" spans="1:6" x14ac:dyDescent="0.3">
      <c r="A25416" s="6"/>
      <c r="B25416" s="6"/>
      <c r="C25416" s="6"/>
      <c r="D25416" s="6"/>
      <c r="E25416" s="6"/>
      <c r="F25416" s="7"/>
    </row>
    <row r="25417" spans="1:6" x14ac:dyDescent="0.3">
      <c r="A25417" s="8"/>
      <c r="B25417" s="8"/>
      <c r="C25417" s="8"/>
      <c r="D25417" s="8"/>
      <c r="E25417" s="8"/>
      <c r="F25417" s="9"/>
    </row>
    <row r="25418" spans="1:6" x14ac:dyDescent="0.3">
      <c r="A25418" s="6"/>
      <c r="B25418" s="6"/>
      <c r="C25418" s="6"/>
      <c r="D25418" s="6"/>
      <c r="E25418" s="6"/>
      <c r="F25418" s="7"/>
    </row>
    <row r="25419" spans="1:6" x14ac:dyDescent="0.3">
      <c r="A25419" s="8"/>
      <c r="B25419" s="8"/>
      <c r="C25419" s="8"/>
      <c r="D25419" s="8"/>
      <c r="E25419" s="8"/>
      <c r="F25419" s="9"/>
    </row>
    <row r="25420" spans="1:6" x14ac:dyDescent="0.3">
      <c r="A25420" s="6"/>
      <c r="B25420" s="6"/>
      <c r="C25420" s="6"/>
      <c r="D25420" s="6"/>
      <c r="E25420" s="6"/>
      <c r="F25420" s="7"/>
    </row>
    <row r="25421" spans="1:6" x14ac:dyDescent="0.3">
      <c r="A25421" s="8"/>
      <c r="B25421" s="8"/>
      <c r="C25421" s="8"/>
      <c r="D25421" s="8"/>
      <c r="E25421" s="8"/>
      <c r="F25421" s="9"/>
    </row>
    <row r="25422" spans="1:6" x14ac:dyDescent="0.3">
      <c r="A25422" s="6"/>
      <c r="B25422" s="6"/>
      <c r="C25422" s="6"/>
      <c r="D25422" s="6"/>
      <c r="E25422" s="6"/>
      <c r="F25422" s="7"/>
    </row>
    <row r="25423" spans="1:6" x14ac:dyDescent="0.3">
      <c r="A25423" s="8"/>
      <c r="B25423" s="8"/>
      <c r="C25423" s="8"/>
      <c r="D25423" s="8"/>
      <c r="E25423" s="8"/>
      <c r="F25423" s="9"/>
    </row>
    <row r="25424" spans="1:6" x14ac:dyDescent="0.3">
      <c r="A25424" s="6"/>
      <c r="B25424" s="6"/>
      <c r="C25424" s="6"/>
      <c r="D25424" s="6"/>
      <c r="E25424" s="6"/>
      <c r="F25424" s="7"/>
    </row>
    <row r="25425" spans="1:6" x14ac:dyDescent="0.3">
      <c r="A25425" s="8"/>
      <c r="B25425" s="8"/>
      <c r="C25425" s="8"/>
      <c r="D25425" s="8"/>
      <c r="E25425" s="8"/>
      <c r="F25425" s="9"/>
    </row>
    <row r="25426" spans="1:6" x14ac:dyDescent="0.3">
      <c r="A25426" s="6"/>
      <c r="B25426" s="6"/>
      <c r="C25426" s="6"/>
      <c r="D25426" s="6"/>
      <c r="E25426" s="6"/>
      <c r="F25426" s="7"/>
    </row>
    <row r="25427" spans="1:6" x14ac:dyDescent="0.3">
      <c r="A25427" s="8"/>
      <c r="B25427" s="8"/>
      <c r="C25427" s="8"/>
      <c r="D25427" s="8"/>
      <c r="E25427" s="8"/>
      <c r="F25427" s="9"/>
    </row>
    <row r="25428" spans="1:6" x14ac:dyDescent="0.3">
      <c r="A25428" s="6"/>
      <c r="B25428" s="6"/>
      <c r="C25428" s="6"/>
      <c r="D25428" s="6"/>
      <c r="E25428" s="6"/>
      <c r="F25428" s="7"/>
    </row>
    <row r="25429" spans="1:6" x14ac:dyDescent="0.3">
      <c r="A25429" s="8"/>
      <c r="B25429" s="8"/>
      <c r="C25429" s="8"/>
      <c r="D25429" s="8"/>
      <c r="E25429" s="8"/>
      <c r="F25429" s="9"/>
    </row>
    <row r="25430" spans="1:6" x14ac:dyDescent="0.3">
      <c r="A25430" s="6"/>
      <c r="B25430" s="6"/>
      <c r="C25430" s="6"/>
      <c r="D25430" s="6"/>
      <c r="E25430" s="6"/>
      <c r="F25430" s="7"/>
    </row>
    <row r="25431" spans="1:6" x14ac:dyDescent="0.3">
      <c r="A25431" s="8"/>
      <c r="B25431" s="8"/>
      <c r="C25431" s="8"/>
      <c r="D25431" s="8"/>
      <c r="E25431" s="8"/>
      <c r="F25431" s="9"/>
    </row>
    <row r="25432" spans="1:6" x14ac:dyDescent="0.3">
      <c r="A25432" s="6"/>
      <c r="B25432" s="6"/>
      <c r="C25432" s="6"/>
      <c r="D25432" s="6"/>
      <c r="E25432" s="6"/>
      <c r="F25432" s="7"/>
    </row>
    <row r="25433" spans="1:6" x14ac:dyDescent="0.3">
      <c r="A25433" s="8"/>
      <c r="B25433" s="8"/>
      <c r="C25433" s="8"/>
      <c r="D25433" s="8"/>
      <c r="E25433" s="8"/>
      <c r="F25433" s="9"/>
    </row>
    <row r="25434" spans="1:6" x14ac:dyDescent="0.3">
      <c r="A25434" s="6"/>
      <c r="B25434" s="6"/>
      <c r="C25434" s="6"/>
      <c r="D25434" s="6"/>
      <c r="E25434" s="6"/>
      <c r="F25434" s="7"/>
    </row>
    <row r="25435" spans="1:6" x14ac:dyDescent="0.3">
      <c r="A25435" s="8"/>
      <c r="B25435" s="8"/>
      <c r="C25435" s="8"/>
      <c r="D25435" s="8"/>
      <c r="E25435" s="8"/>
      <c r="F25435" s="9"/>
    </row>
    <row r="25436" spans="1:6" x14ac:dyDescent="0.3">
      <c r="A25436" s="6"/>
      <c r="B25436" s="6"/>
      <c r="C25436" s="6"/>
      <c r="D25436" s="6"/>
      <c r="E25436" s="6"/>
      <c r="F25436" s="7"/>
    </row>
    <row r="25437" spans="1:6" x14ac:dyDescent="0.3">
      <c r="A25437" s="8"/>
      <c r="B25437" s="8"/>
      <c r="C25437" s="8"/>
      <c r="D25437" s="8"/>
      <c r="E25437" s="8"/>
      <c r="F25437" s="9"/>
    </row>
    <row r="25438" spans="1:6" x14ac:dyDescent="0.3">
      <c r="A25438" s="6"/>
      <c r="B25438" s="6"/>
      <c r="C25438" s="6"/>
      <c r="D25438" s="6"/>
      <c r="E25438" s="6"/>
      <c r="F25438" s="7"/>
    </row>
    <row r="25439" spans="1:6" x14ac:dyDescent="0.3">
      <c r="A25439" s="8"/>
      <c r="B25439" s="8"/>
      <c r="C25439" s="8"/>
      <c r="D25439" s="8"/>
      <c r="E25439" s="8"/>
      <c r="F25439" s="9"/>
    </row>
    <row r="25440" spans="1:6" x14ac:dyDescent="0.3">
      <c r="A25440" s="6"/>
      <c r="B25440" s="6"/>
      <c r="C25440" s="6"/>
      <c r="D25440" s="6"/>
      <c r="E25440" s="6"/>
      <c r="F25440" s="7"/>
    </row>
    <row r="25441" spans="1:6" x14ac:dyDescent="0.3">
      <c r="A25441" s="8"/>
      <c r="B25441" s="8"/>
      <c r="C25441" s="8"/>
      <c r="D25441" s="8"/>
      <c r="E25441" s="8"/>
      <c r="F25441" s="9"/>
    </row>
    <row r="25442" spans="1:6" x14ac:dyDescent="0.3">
      <c r="A25442" s="6"/>
      <c r="B25442" s="6"/>
      <c r="C25442" s="6"/>
      <c r="D25442" s="6"/>
      <c r="E25442" s="6"/>
      <c r="F25442" s="7"/>
    </row>
    <row r="25443" spans="1:6" x14ac:dyDescent="0.3">
      <c r="A25443" s="8"/>
      <c r="B25443" s="8"/>
      <c r="C25443" s="8"/>
      <c r="D25443" s="8"/>
      <c r="E25443" s="8"/>
      <c r="F25443" s="9"/>
    </row>
    <row r="25444" spans="1:6" x14ac:dyDescent="0.3">
      <c r="A25444" s="6"/>
      <c r="B25444" s="6"/>
      <c r="C25444" s="6"/>
      <c r="D25444" s="6"/>
      <c r="E25444" s="6"/>
      <c r="F25444" s="7"/>
    </row>
    <row r="25445" spans="1:6" x14ac:dyDescent="0.3">
      <c r="A25445" s="8"/>
      <c r="B25445" s="8"/>
      <c r="C25445" s="8"/>
      <c r="D25445" s="8"/>
      <c r="E25445" s="8"/>
      <c r="F25445" s="9"/>
    </row>
    <row r="25446" spans="1:6" x14ac:dyDescent="0.3">
      <c r="A25446" s="6"/>
      <c r="B25446" s="6"/>
      <c r="C25446" s="6"/>
      <c r="D25446" s="6"/>
      <c r="E25446" s="6"/>
      <c r="F25446" s="7"/>
    </row>
    <row r="25447" spans="1:6" x14ac:dyDescent="0.3">
      <c r="A25447" s="8"/>
      <c r="B25447" s="8"/>
      <c r="C25447" s="8"/>
      <c r="D25447" s="8"/>
      <c r="E25447" s="8"/>
      <c r="F25447" s="9"/>
    </row>
    <row r="25448" spans="1:6" x14ac:dyDescent="0.3">
      <c r="A25448" s="6"/>
      <c r="B25448" s="6"/>
      <c r="C25448" s="6"/>
      <c r="D25448" s="6"/>
      <c r="E25448" s="6"/>
      <c r="F25448" s="7"/>
    </row>
    <row r="25449" spans="1:6" x14ac:dyDescent="0.3">
      <c r="A25449" s="8"/>
      <c r="B25449" s="8"/>
      <c r="C25449" s="8"/>
      <c r="D25449" s="8"/>
      <c r="E25449" s="8"/>
      <c r="F25449" s="9"/>
    </row>
    <row r="25450" spans="1:6" x14ac:dyDescent="0.3">
      <c r="A25450" s="6"/>
      <c r="B25450" s="6"/>
      <c r="C25450" s="6"/>
      <c r="D25450" s="6"/>
      <c r="E25450" s="6"/>
      <c r="F25450" s="7"/>
    </row>
    <row r="25451" spans="1:6" x14ac:dyDescent="0.3">
      <c r="A25451" s="8"/>
      <c r="B25451" s="8"/>
      <c r="C25451" s="8"/>
      <c r="D25451" s="8"/>
      <c r="E25451" s="8"/>
      <c r="F25451" s="9"/>
    </row>
    <row r="25452" spans="1:6" x14ac:dyDescent="0.3">
      <c r="A25452" s="6"/>
      <c r="B25452" s="6"/>
      <c r="C25452" s="6"/>
      <c r="D25452" s="6"/>
      <c r="E25452" s="6"/>
      <c r="F25452" s="7"/>
    </row>
    <row r="25453" spans="1:6" x14ac:dyDescent="0.3">
      <c r="A25453" s="8"/>
      <c r="B25453" s="8"/>
      <c r="C25453" s="8"/>
      <c r="D25453" s="8"/>
      <c r="E25453" s="8"/>
      <c r="F25453" s="9"/>
    </row>
    <row r="25454" spans="1:6" x14ac:dyDescent="0.3">
      <c r="A25454" s="6"/>
      <c r="B25454" s="6"/>
      <c r="C25454" s="6"/>
      <c r="D25454" s="6"/>
      <c r="E25454" s="6"/>
      <c r="F25454" s="7"/>
    </row>
    <row r="25455" spans="1:6" x14ac:dyDescent="0.3">
      <c r="A25455" s="8"/>
      <c r="B25455" s="8"/>
      <c r="C25455" s="8"/>
      <c r="D25455" s="8"/>
      <c r="E25455" s="8"/>
      <c r="F25455" s="9"/>
    </row>
    <row r="25456" spans="1:6" x14ac:dyDescent="0.3">
      <c r="A25456" s="6"/>
      <c r="B25456" s="6"/>
      <c r="C25456" s="6"/>
      <c r="D25456" s="6"/>
      <c r="E25456" s="6"/>
      <c r="F25456" s="7"/>
    </row>
    <row r="25457" spans="1:6" x14ac:dyDescent="0.3">
      <c r="A25457" s="8"/>
      <c r="B25457" s="8"/>
      <c r="C25457" s="8"/>
      <c r="D25457" s="8"/>
      <c r="E25457" s="8"/>
      <c r="F25457" s="9"/>
    </row>
    <row r="25458" spans="1:6" x14ac:dyDescent="0.3">
      <c r="A25458" s="6"/>
      <c r="B25458" s="6"/>
      <c r="C25458" s="6"/>
      <c r="D25458" s="6"/>
      <c r="E25458" s="6"/>
      <c r="F25458" s="7"/>
    </row>
    <row r="25459" spans="1:6" x14ac:dyDescent="0.3">
      <c r="A25459" s="8"/>
      <c r="B25459" s="8"/>
      <c r="C25459" s="8"/>
      <c r="D25459" s="8"/>
      <c r="E25459" s="8"/>
      <c r="F25459" s="9"/>
    </row>
    <row r="25460" spans="1:6" x14ac:dyDescent="0.3">
      <c r="A25460" s="6"/>
      <c r="B25460" s="6"/>
      <c r="C25460" s="6"/>
      <c r="D25460" s="6"/>
      <c r="E25460" s="6"/>
      <c r="F25460" s="7"/>
    </row>
    <row r="25461" spans="1:6" x14ac:dyDescent="0.3">
      <c r="A25461" s="8"/>
      <c r="B25461" s="8"/>
      <c r="C25461" s="8"/>
      <c r="D25461" s="8"/>
      <c r="E25461" s="8"/>
      <c r="F25461" s="9"/>
    </row>
    <row r="25462" spans="1:6" x14ac:dyDescent="0.3">
      <c r="A25462" s="6"/>
      <c r="B25462" s="6"/>
      <c r="C25462" s="6"/>
      <c r="D25462" s="6"/>
      <c r="E25462" s="6"/>
      <c r="F25462" s="7"/>
    </row>
    <row r="25463" spans="1:6" x14ac:dyDescent="0.3">
      <c r="A25463" s="8"/>
      <c r="B25463" s="8"/>
      <c r="C25463" s="8"/>
      <c r="D25463" s="8"/>
      <c r="E25463" s="8"/>
      <c r="F25463" s="9"/>
    </row>
    <row r="25464" spans="1:6" x14ac:dyDescent="0.3">
      <c r="A25464" s="6"/>
      <c r="B25464" s="6"/>
      <c r="C25464" s="6"/>
      <c r="D25464" s="6"/>
      <c r="E25464" s="6"/>
      <c r="F25464" s="7"/>
    </row>
    <row r="25465" spans="1:6" x14ac:dyDescent="0.3">
      <c r="A25465" s="8"/>
      <c r="B25465" s="8"/>
      <c r="C25465" s="8"/>
      <c r="D25465" s="8"/>
      <c r="E25465" s="8"/>
      <c r="F25465" s="9"/>
    </row>
    <row r="25466" spans="1:6" x14ac:dyDescent="0.3">
      <c r="A25466" s="6"/>
      <c r="B25466" s="6"/>
      <c r="C25466" s="6"/>
      <c r="D25466" s="6"/>
      <c r="E25466" s="6"/>
      <c r="F25466" s="7"/>
    </row>
    <row r="25467" spans="1:6" x14ac:dyDescent="0.3">
      <c r="A25467" s="8"/>
      <c r="B25467" s="8"/>
      <c r="C25467" s="8"/>
      <c r="D25467" s="8"/>
      <c r="E25467" s="8"/>
      <c r="F25467" s="9"/>
    </row>
    <row r="25468" spans="1:6" x14ac:dyDescent="0.3">
      <c r="A25468" s="6"/>
      <c r="B25468" s="6"/>
      <c r="C25468" s="6"/>
      <c r="D25468" s="6"/>
      <c r="E25468" s="6"/>
      <c r="F25468" s="7"/>
    </row>
    <row r="25469" spans="1:6" x14ac:dyDescent="0.3">
      <c r="A25469" s="8"/>
      <c r="B25469" s="8"/>
      <c r="C25469" s="8"/>
      <c r="D25469" s="8"/>
      <c r="E25469" s="8"/>
      <c r="F25469" s="9"/>
    </row>
    <row r="25470" spans="1:6" x14ac:dyDescent="0.3">
      <c r="A25470" s="6"/>
      <c r="B25470" s="6"/>
      <c r="C25470" s="6"/>
      <c r="D25470" s="6"/>
      <c r="E25470" s="6"/>
      <c r="F25470" s="7"/>
    </row>
    <row r="25471" spans="1:6" x14ac:dyDescent="0.3">
      <c r="A25471" s="8"/>
      <c r="B25471" s="8"/>
      <c r="C25471" s="8"/>
      <c r="D25471" s="8"/>
      <c r="E25471" s="8"/>
      <c r="F25471" s="9"/>
    </row>
    <row r="25472" spans="1:6" x14ac:dyDescent="0.3">
      <c r="A25472" s="6"/>
      <c r="B25472" s="6"/>
      <c r="C25472" s="6"/>
      <c r="D25472" s="6"/>
      <c r="E25472" s="6"/>
      <c r="F25472" s="7"/>
    </row>
    <row r="25473" spans="1:6" x14ac:dyDescent="0.3">
      <c r="A25473" s="8"/>
      <c r="B25473" s="8"/>
      <c r="C25473" s="8"/>
      <c r="D25473" s="8"/>
      <c r="E25473" s="8"/>
      <c r="F25473" s="9"/>
    </row>
    <row r="25474" spans="1:6" x14ac:dyDescent="0.3">
      <c r="A25474" s="6"/>
      <c r="B25474" s="6"/>
      <c r="C25474" s="6"/>
      <c r="D25474" s="6"/>
      <c r="E25474" s="6"/>
      <c r="F25474" s="7"/>
    </row>
    <row r="25475" spans="1:6" x14ac:dyDescent="0.3">
      <c r="A25475" s="8"/>
      <c r="B25475" s="8"/>
      <c r="C25475" s="8"/>
      <c r="D25475" s="8"/>
      <c r="E25475" s="8"/>
      <c r="F25475" s="9"/>
    </row>
    <row r="25476" spans="1:6" x14ac:dyDescent="0.3">
      <c r="A25476" s="6"/>
      <c r="B25476" s="6"/>
      <c r="C25476" s="6"/>
      <c r="D25476" s="6"/>
      <c r="E25476" s="6"/>
      <c r="F25476" s="7"/>
    </row>
    <row r="25477" spans="1:6" x14ac:dyDescent="0.3">
      <c r="A25477" s="8"/>
      <c r="B25477" s="8"/>
      <c r="C25477" s="8"/>
      <c r="D25477" s="8"/>
      <c r="E25477" s="8"/>
      <c r="F25477" s="9"/>
    </row>
    <row r="25478" spans="1:6" x14ac:dyDescent="0.3">
      <c r="A25478" s="6"/>
      <c r="B25478" s="6"/>
      <c r="C25478" s="6"/>
      <c r="D25478" s="6"/>
      <c r="E25478" s="6"/>
      <c r="F25478" s="7"/>
    </row>
    <row r="25479" spans="1:6" x14ac:dyDescent="0.3">
      <c r="A25479" s="8"/>
      <c r="B25479" s="8"/>
      <c r="C25479" s="8"/>
      <c r="D25479" s="8"/>
      <c r="E25479" s="8"/>
      <c r="F25479" s="9"/>
    </row>
    <row r="25480" spans="1:6" x14ac:dyDescent="0.3">
      <c r="A25480" s="6"/>
      <c r="B25480" s="6"/>
      <c r="C25480" s="6"/>
      <c r="D25480" s="6"/>
      <c r="E25480" s="6"/>
      <c r="F25480" s="7"/>
    </row>
    <row r="25481" spans="1:6" x14ac:dyDescent="0.3">
      <c r="A25481" s="8"/>
      <c r="B25481" s="8"/>
      <c r="C25481" s="8"/>
      <c r="D25481" s="8"/>
      <c r="E25481" s="8"/>
      <c r="F25481" s="9"/>
    </row>
    <row r="25482" spans="1:6" x14ac:dyDescent="0.3">
      <c r="A25482" s="6"/>
      <c r="B25482" s="6"/>
      <c r="C25482" s="6"/>
      <c r="D25482" s="6"/>
      <c r="E25482" s="6"/>
      <c r="F25482" s="7"/>
    </row>
    <row r="25483" spans="1:6" x14ac:dyDescent="0.3">
      <c r="A25483" s="8"/>
      <c r="B25483" s="8"/>
      <c r="C25483" s="8"/>
      <c r="D25483" s="8"/>
      <c r="E25483" s="8"/>
      <c r="F25483" s="9"/>
    </row>
    <row r="25484" spans="1:6" x14ac:dyDescent="0.3">
      <c r="A25484" s="6"/>
      <c r="B25484" s="6"/>
      <c r="C25484" s="6"/>
      <c r="D25484" s="6"/>
      <c r="E25484" s="6"/>
      <c r="F25484" s="7"/>
    </row>
    <row r="25485" spans="1:6" x14ac:dyDescent="0.3">
      <c r="A25485" s="8"/>
      <c r="B25485" s="8"/>
      <c r="C25485" s="8"/>
      <c r="D25485" s="8"/>
      <c r="E25485" s="8"/>
      <c r="F25485" s="9"/>
    </row>
    <row r="25486" spans="1:6" x14ac:dyDescent="0.3">
      <c r="A25486" s="6"/>
      <c r="B25486" s="6"/>
      <c r="C25486" s="6"/>
      <c r="D25486" s="6"/>
      <c r="E25486" s="6"/>
      <c r="F25486" s="7"/>
    </row>
    <row r="25487" spans="1:6" x14ac:dyDescent="0.3">
      <c r="A25487" s="8"/>
      <c r="B25487" s="8"/>
      <c r="C25487" s="8"/>
      <c r="D25487" s="8"/>
      <c r="E25487" s="8"/>
      <c r="F25487" s="9"/>
    </row>
    <row r="25488" spans="1:6" x14ac:dyDescent="0.3">
      <c r="A25488" s="6"/>
      <c r="B25488" s="6"/>
      <c r="C25488" s="6"/>
      <c r="D25488" s="6"/>
      <c r="E25488" s="6"/>
      <c r="F25488" s="7"/>
    </row>
    <row r="25489" spans="1:6" x14ac:dyDescent="0.3">
      <c r="A25489" s="8"/>
      <c r="B25489" s="8"/>
      <c r="C25489" s="8"/>
      <c r="D25489" s="8"/>
      <c r="E25489" s="8"/>
      <c r="F25489" s="9"/>
    </row>
    <row r="25490" spans="1:6" x14ac:dyDescent="0.3">
      <c r="A25490" s="6"/>
      <c r="B25490" s="6"/>
      <c r="C25490" s="6"/>
      <c r="D25490" s="6"/>
      <c r="E25490" s="6"/>
      <c r="F25490" s="7"/>
    </row>
    <row r="25491" spans="1:6" x14ac:dyDescent="0.3">
      <c r="A25491" s="8"/>
      <c r="B25491" s="8"/>
      <c r="C25491" s="8"/>
      <c r="D25491" s="8"/>
      <c r="E25491" s="8"/>
      <c r="F25491" s="9"/>
    </row>
    <row r="25492" spans="1:6" x14ac:dyDescent="0.3">
      <c r="A25492" s="6"/>
      <c r="B25492" s="6"/>
      <c r="C25492" s="6"/>
      <c r="D25492" s="6"/>
      <c r="E25492" s="6"/>
      <c r="F25492" s="7"/>
    </row>
    <row r="25493" spans="1:6" x14ac:dyDescent="0.3">
      <c r="A25493" s="8"/>
      <c r="B25493" s="8"/>
      <c r="C25493" s="8"/>
      <c r="D25493" s="8"/>
      <c r="E25493" s="8"/>
      <c r="F25493" s="9"/>
    </row>
    <row r="25494" spans="1:6" x14ac:dyDescent="0.3">
      <c r="A25494" s="6"/>
      <c r="B25494" s="6"/>
      <c r="C25494" s="6"/>
      <c r="D25494" s="6"/>
      <c r="E25494" s="6"/>
      <c r="F25494" s="7"/>
    </row>
    <row r="25495" spans="1:6" x14ac:dyDescent="0.3">
      <c r="A25495" s="8"/>
      <c r="B25495" s="8"/>
      <c r="C25495" s="8"/>
      <c r="D25495" s="8"/>
      <c r="E25495" s="8"/>
      <c r="F25495" s="9"/>
    </row>
    <row r="25496" spans="1:6" x14ac:dyDescent="0.3">
      <c r="A25496" s="6"/>
      <c r="B25496" s="6"/>
      <c r="C25496" s="6"/>
      <c r="D25496" s="6"/>
      <c r="E25496" s="6"/>
      <c r="F25496" s="7"/>
    </row>
    <row r="25497" spans="1:6" x14ac:dyDescent="0.3">
      <c r="A25497" s="8"/>
      <c r="B25497" s="8"/>
      <c r="C25497" s="8"/>
      <c r="D25497" s="8"/>
      <c r="E25497" s="8"/>
      <c r="F25497" s="9"/>
    </row>
    <row r="25498" spans="1:6" x14ac:dyDescent="0.3">
      <c r="A25498" s="6"/>
      <c r="B25498" s="6"/>
      <c r="C25498" s="6"/>
      <c r="D25498" s="6"/>
      <c r="E25498" s="6"/>
      <c r="F25498" s="7"/>
    </row>
    <row r="25499" spans="1:6" x14ac:dyDescent="0.3">
      <c r="A25499" s="8"/>
      <c r="B25499" s="8"/>
      <c r="C25499" s="8"/>
      <c r="D25499" s="8"/>
      <c r="E25499" s="8"/>
      <c r="F25499" s="9"/>
    </row>
    <row r="25500" spans="1:6" x14ac:dyDescent="0.3">
      <c r="A25500" s="6"/>
      <c r="B25500" s="6"/>
      <c r="C25500" s="6"/>
      <c r="D25500" s="6"/>
      <c r="E25500" s="6"/>
      <c r="F25500" s="7"/>
    </row>
    <row r="25501" spans="1:6" x14ac:dyDescent="0.3">
      <c r="A25501" s="8"/>
      <c r="B25501" s="8"/>
      <c r="C25501" s="8"/>
      <c r="D25501" s="8"/>
      <c r="E25501" s="8"/>
      <c r="F25501" s="9"/>
    </row>
    <row r="25502" spans="1:6" x14ac:dyDescent="0.3">
      <c r="A25502" s="6"/>
      <c r="B25502" s="6"/>
      <c r="C25502" s="6"/>
      <c r="D25502" s="6"/>
      <c r="E25502" s="6"/>
      <c r="F25502" s="7"/>
    </row>
    <row r="25503" spans="1:6" x14ac:dyDescent="0.3">
      <c r="A25503" s="8"/>
      <c r="B25503" s="8"/>
      <c r="C25503" s="8"/>
      <c r="D25503" s="8"/>
      <c r="E25503" s="8"/>
      <c r="F25503" s="9"/>
    </row>
    <row r="25504" spans="1:6" x14ac:dyDescent="0.3">
      <c r="A25504" s="6"/>
      <c r="B25504" s="6"/>
      <c r="C25504" s="6"/>
      <c r="D25504" s="6"/>
      <c r="E25504" s="6"/>
      <c r="F25504" s="7"/>
    </row>
    <row r="25505" spans="1:6" x14ac:dyDescent="0.3">
      <c r="A25505" s="8"/>
      <c r="B25505" s="8"/>
      <c r="C25505" s="8"/>
      <c r="D25505" s="8"/>
      <c r="E25505" s="8"/>
      <c r="F25505" s="9"/>
    </row>
    <row r="25506" spans="1:6" x14ac:dyDescent="0.3">
      <c r="A25506" s="6"/>
      <c r="B25506" s="6"/>
      <c r="C25506" s="6"/>
      <c r="D25506" s="6"/>
      <c r="E25506" s="6"/>
      <c r="F25506" s="7"/>
    </row>
    <row r="25507" spans="1:6" x14ac:dyDescent="0.3">
      <c r="A25507" s="8"/>
      <c r="B25507" s="8"/>
      <c r="C25507" s="8"/>
      <c r="D25507" s="8"/>
      <c r="E25507" s="8"/>
      <c r="F25507" s="9"/>
    </row>
    <row r="25508" spans="1:6" x14ac:dyDescent="0.3">
      <c r="A25508" s="6"/>
      <c r="B25508" s="6"/>
      <c r="C25508" s="6"/>
      <c r="D25508" s="6"/>
      <c r="E25508" s="6"/>
      <c r="F25508" s="7"/>
    </row>
    <row r="25509" spans="1:6" x14ac:dyDescent="0.3">
      <c r="A25509" s="8"/>
      <c r="B25509" s="8"/>
      <c r="C25509" s="8"/>
      <c r="D25509" s="8"/>
      <c r="E25509" s="8"/>
      <c r="F25509" s="9"/>
    </row>
    <row r="25510" spans="1:6" x14ac:dyDescent="0.3">
      <c r="A25510" s="6"/>
      <c r="B25510" s="6"/>
      <c r="C25510" s="6"/>
      <c r="D25510" s="6"/>
      <c r="E25510" s="6"/>
      <c r="F25510" s="7"/>
    </row>
    <row r="25511" spans="1:6" x14ac:dyDescent="0.3">
      <c r="A25511" s="8"/>
      <c r="B25511" s="8"/>
      <c r="C25511" s="8"/>
      <c r="D25511" s="8"/>
      <c r="E25511" s="8"/>
      <c r="F25511" s="9"/>
    </row>
    <row r="25512" spans="1:6" x14ac:dyDescent="0.3">
      <c r="A25512" s="6"/>
      <c r="B25512" s="6"/>
      <c r="C25512" s="6"/>
      <c r="D25512" s="6"/>
      <c r="E25512" s="6"/>
      <c r="F25512" s="7"/>
    </row>
    <row r="25513" spans="1:6" x14ac:dyDescent="0.3">
      <c r="A25513" s="8"/>
      <c r="B25513" s="8"/>
      <c r="C25513" s="8"/>
      <c r="D25513" s="8"/>
      <c r="E25513" s="8"/>
      <c r="F25513" s="9"/>
    </row>
    <row r="25514" spans="1:6" x14ac:dyDescent="0.3">
      <c r="A25514" s="6"/>
      <c r="B25514" s="6"/>
      <c r="C25514" s="6"/>
      <c r="D25514" s="6"/>
      <c r="E25514" s="6"/>
      <c r="F25514" s="7"/>
    </row>
    <row r="25515" spans="1:6" x14ac:dyDescent="0.3">
      <c r="A25515" s="8"/>
      <c r="B25515" s="8"/>
      <c r="C25515" s="8"/>
      <c r="D25515" s="8"/>
      <c r="E25515" s="8"/>
      <c r="F25515" s="9"/>
    </row>
    <row r="25516" spans="1:6" x14ac:dyDescent="0.3">
      <c r="A25516" s="6"/>
      <c r="B25516" s="6"/>
      <c r="C25516" s="6"/>
      <c r="D25516" s="6"/>
      <c r="E25516" s="6"/>
      <c r="F25516" s="7"/>
    </row>
    <row r="25517" spans="1:6" x14ac:dyDescent="0.3">
      <c r="A25517" s="8"/>
      <c r="B25517" s="8"/>
      <c r="C25517" s="8"/>
      <c r="D25517" s="8"/>
      <c r="E25517" s="8"/>
      <c r="F25517" s="9"/>
    </row>
    <row r="25518" spans="1:6" x14ac:dyDescent="0.3">
      <c r="A25518" s="6"/>
      <c r="B25518" s="6"/>
      <c r="C25518" s="6"/>
      <c r="D25518" s="6"/>
      <c r="E25518" s="6"/>
      <c r="F25518" s="7"/>
    </row>
    <row r="25519" spans="1:6" x14ac:dyDescent="0.3">
      <c r="A25519" s="8"/>
      <c r="B25519" s="8"/>
      <c r="C25519" s="8"/>
      <c r="D25519" s="8"/>
      <c r="E25519" s="8"/>
      <c r="F25519" s="9"/>
    </row>
    <row r="25520" spans="1:6" x14ac:dyDescent="0.3">
      <c r="A25520" s="6"/>
      <c r="B25520" s="6"/>
      <c r="C25520" s="6"/>
      <c r="D25520" s="6"/>
      <c r="E25520" s="6"/>
      <c r="F25520" s="7"/>
    </row>
    <row r="25521" spans="1:6" x14ac:dyDescent="0.3">
      <c r="A25521" s="8"/>
      <c r="B25521" s="8"/>
      <c r="C25521" s="8"/>
      <c r="D25521" s="8"/>
      <c r="E25521" s="8"/>
      <c r="F25521" s="9"/>
    </row>
    <row r="25522" spans="1:6" x14ac:dyDescent="0.3">
      <c r="A25522" s="6"/>
      <c r="B25522" s="6"/>
      <c r="C25522" s="6"/>
      <c r="D25522" s="6"/>
      <c r="E25522" s="6"/>
      <c r="F25522" s="7"/>
    </row>
    <row r="25523" spans="1:6" x14ac:dyDescent="0.3">
      <c r="A25523" s="8"/>
      <c r="B25523" s="8"/>
      <c r="C25523" s="8"/>
      <c r="D25523" s="8"/>
      <c r="E25523" s="8"/>
      <c r="F25523" s="9"/>
    </row>
    <row r="25524" spans="1:6" x14ac:dyDescent="0.3">
      <c r="A25524" s="6"/>
      <c r="B25524" s="6"/>
      <c r="C25524" s="6"/>
      <c r="D25524" s="6"/>
      <c r="E25524" s="6"/>
      <c r="F25524" s="7"/>
    </row>
    <row r="25525" spans="1:6" x14ac:dyDescent="0.3">
      <c r="A25525" s="8"/>
      <c r="B25525" s="8"/>
      <c r="C25525" s="8"/>
      <c r="D25525" s="8"/>
      <c r="E25525" s="8"/>
      <c r="F25525" s="9"/>
    </row>
    <row r="25526" spans="1:6" x14ac:dyDescent="0.3">
      <c r="A25526" s="6"/>
      <c r="B25526" s="6"/>
      <c r="C25526" s="6"/>
      <c r="D25526" s="6"/>
      <c r="E25526" s="6"/>
      <c r="F25526" s="7"/>
    </row>
    <row r="25527" spans="1:6" x14ac:dyDescent="0.3">
      <c r="A25527" s="8"/>
      <c r="B25527" s="8"/>
      <c r="C25527" s="8"/>
      <c r="D25527" s="8"/>
      <c r="E25527" s="8"/>
      <c r="F25527" s="9"/>
    </row>
    <row r="25528" spans="1:6" x14ac:dyDescent="0.3">
      <c r="A25528" s="6"/>
      <c r="B25528" s="6"/>
      <c r="C25528" s="6"/>
      <c r="D25528" s="6"/>
      <c r="E25528" s="6"/>
      <c r="F25528" s="7"/>
    </row>
    <row r="25529" spans="1:6" x14ac:dyDescent="0.3">
      <c r="A25529" s="8"/>
      <c r="B25529" s="8"/>
      <c r="C25529" s="8"/>
      <c r="D25529" s="8"/>
      <c r="E25529" s="8"/>
      <c r="F25529" s="9"/>
    </row>
    <row r="25530" spans="1:6" x14ac:dyDescent="0.3">
      <c r="A25530" s="6"/>
      <c r="B25530" s="6"/>
      <c r="C25530" s="6"/>
      <c r="D25530" s="6"/>
      <c r="E25530" s="6"/>
      <c r="F25530" s="7"/>
    </row>
    <row r="25531" spans="1:6" x14ac:dyDescent="0.3">
      <c r="A25531" s="8"/>
      <c r="B25531" s="8"/>
      <c r="C25531" s="8"/>
      <c r="D25531" s="8"/>
      <c r="E25531" s="8"/>
      <c r="F25531" s="9"/>
    </row>
    <row r="25532" spans="1:6" x14ac:dyDescent="0.3">
      <c r="A25532" s="6"/>
      <c r="B25532" s="6"/>
      <c r="C25532" s="6"/>
      <c r="D25532" s="6"/>
      <c r="E25532" s="6"/>
      <c r="F25532" s="7"/>
    </row>
    <row r="25533" spans="1:6" x14ac:dyDescent="0.3">
      <c r="A25533" s="8"/>
      <c r="B25533" s="8"/>
      <c r="C25533" s="8"/>
      <c r="D25533" s="8"/>
      <c r="E25533" s="8"/>
      <c r="F25533" s="9"/>
    </row>
    <row r="25534" spans="1:6" x14ac:dyDescent="0.3">
      <c r="A25534" s="6"/>
      <c r="B25534" s="6"/>
      <c r="C25534" s="6"/>
      <c r="D25534" s="6"/>
      <c r="E25534" s="6"/>
      <c r="F25534" s="7"/>
    </row>
    <row r="25535" spans="1:6" x14ac:dyDescent="0.3">
      <c r="A25535" s="8"/>
      <c r="B25535" s="8"/>
      <c r="C25535" s="8"/>
      <c r="D25535" s="8"/>
      <c r="E25535" s="8"/>
      <c r="F25535" s="9"/>
    </row>
    <row r="25536" spans="1:6" x14ac:dyDescent="0.3">
      <c r="A25536" s="6"/>
      <c r="B25536" s="6"/>
      <c r="C25536" s="6"/>
      <c r="D25536" s="6"/>
      <c r="E25536" s="6"/>
      <c r="F25536" s="7"/>
    </row>
    <row r="25537" spans="1:6" x14ac:dyDescent="0.3">
      <c r="A25537" s="8"/>
      <c r="B25537" s="8"/>
      <c r="C25537" s="8"/>
      <c r="D25537" s="8"/>
      <c r="E25537" s="8"/>
      <c r="F25537" s="9"/>
    </row>
    <row r="25538" spans="1:6" x14ac:dyDescent="0.3">
      <c r="A25538" s="6"/>
      <c r="B25538" s="6"/>
      <c r="C25538" s="6"/>
      <c r="D25538" s="6"/>
      <c r="E25538" s="6"/>
      <c r="F25538" s="7"/>
    </row>
    <row r="25539" spans="1:6" x14ac:dyDescent="0.3">
      <c r="A25539" s="8"/>
      <c r="B25539" s="8"/>
      <c r="C25539" s="8"/>
      <c r="D25539" s="8"/>
      <c r="E25539" s="8"/>
      <c r="F25539" s="9"/>
    </row>
    <row r="25540" spans="1:6" x14ac:dyDescent="0.3">
      <c r="A25540" s="6"/>
      <c r="B25540" s="6"/>
      <c r="C25540" s="6"/>
      <c r="D25540" s="6"/>
      <c r="E25540" s="6"/>
      <c r="F25540" s="7"/>
    </row>
    <row r="25541" spans="1:6" x14ac:dyDescent="0.3">
      <c r="A25541" s="8"/>
      <c r="B25541" s="8"/>
      <c r="C25541" s="8"/>
      <c r="D25541" s="8"/>
      <c r="E25541" s="8"/>
      <c r="F25541" s="9"/>
    </row>
    <row r="25542" spans="1:6" x14ac:dyDescent="0.3">
      <c r="A25542" s="6"/>
      <c r="B25542" s="6"/>
      <c r="C25542" s="6"/>
      <c r="D25542" s="6"/>
      <c r="E25542" s="6"/>
      <c r="F25542" s="7"/>
    </row>
    <row r="25543" spans="1:6" x14ac:dyDescent="0.3">
      <c r="A25543" s="8"/>
      <c r="B25543" s="8"/>
      <c r="C25543" s="8"/>
      <c r="D25543" s="8"/>
      <c r="E25543" s="8"/>
      <c r="F25543" s="9"/>
    </row>
    <row r="25544" spans="1:6" x14ac:dyDescent="0.3">
      <c r="A25544" s="6"/>
      <c r="B25544" s="6"/>
      <c r="C25544" s="6"/>
      <c r="D25544" s="6"/>
      <c r="E25544" s="6"/>
      <c r="F25544" s="7"/>
    </row>
    <row r="25545" spans="1:6" x14ac:dyDescent="0.3">
      <c r="A25545" s="8"/>
      <c r="B25545" s="8"/>
      <c r="C25545" s="8"/>
      <c r="D25545" s="8"/>
      <c r="E25545" s="8"/>
      <c r="F25545" s="9"/>
    </row>
    <row r="25546" spans="1:6" x14ac:dyDescent="0.3">
      <c r="A25546" s="6"/>
      <c r="B25546" s="6"/>
      <c r="C25546" s="6"/>
      <c r="D25546" s="6"/>
      <c r="E25546" s="6"/>
      <c r="F25546" s="7"/>
    </row>
    <row r="25547" spans="1:6" x14ac:dyDescent="0.3">
      <c r="A25547" s="8"/>
      <c r="B25547" s="8"/>
      <c r="C25547" s="8"/>
      <c r="D25547" s="8"/>
      <c r="E25547" s="8"/>
      <c r="F25547" s="9"/>
    </row>
    <row r="25548" spans="1:6" x14ac:dyDescent="0.3">
      <c r="A25548" s="6"/>
      <c r="B25548" s="6"/>
      <c r="C25548" s="6"/>
      <c r="D25548" s="6"/>
      <c r="E25548" s="6"/>
      <c r="F25548" s="7"/>
    </row>
    <row r="25549" spans="1:6" x14ac:dyDescent="0.3">
      <c r="A25549" s="8"/>
      <c r="B25549" s="8"/>
      <c r="C25549" s="8"/>
      <c r="D25549" s="8"/>
      <c r="E25549" s="8"/>
      <c r="F25549" s="9"/>
    </row>
    <row r="25550" spans="1:6" x14ac:dyDescent="0.3">
      <c r="A25550" s="6"/>
      <c r="B25550" s="6"/>
      <c r="C25550" s="6"/>
      <c r="D25550" s="6"/>
      <c r="E25550" s="6"/>
      <c r="F25550" s="7"/>
    </row>
    <row r="25551" spans="1:6" x14ac:dyDescent="0.3">
      <c r="A25551" s="8"/>
      <c r="B25551" s="8"/>
      <c r="C25551" s="8"/>
      <c r="D25551" s="8"/>
      <c r="E25551" s="8"/>
      <c r="F25551" s="9"/>
    </row>
    <row r="25552" spans="1:6" x14ac:dyDescent="0.3">
      <c r="A25552" s="6"/>
      <c r="B25552" s="6"/>
      <c r="C25552" s="6"/>
      <c r="D25552" s="6"/>
      <c r="E25552" s="6"/>
      <c r="F25552" s="7"/>
    </row>
    <row r="25553" spans="1:6" x14ac:dyDescent="0.3">
      <c r="A25553" s="8"/>
      <c r="B25553" s="8"/>
      <c r="C25553" s="8"/>
      <c r="D25553" s="8"/>
      <c r="E25553" s="8"/>
      <c r="F25553" s="9"/>
    </row>
    <row r="25554" spans="1:6" x14ac:dyDescent="0.3">
      <c r="A25554" s="6"/>
      <c r="B25554" s="6"/>
      <c r="C25554" s="6"/>
      <c r="D25554" s="6"/>
      <c r="E25554" s="6"/>
      <c r="F25554" s="7"/>
    </row>
    <row r="25555" spans="1:6" x14ac:dyDescent="0.3">
      <c r="A25555" s="8"/>
      <c r="B25555" s="8"/>
      <c r="C25555" s="8"/>
      <c r="D25555" s="8"/>
      <c r="E25555" s="8"/>
      <c r="F25555" s="9"/>
    </row>
    <row r="25556" spans="1:6" x14ac:dyDescent="0.3">
      <c r="A25556" s="6"/>
      <c r="B25556" s="6"/>
      <c r="C25556" s="6"/>
      <c r="D25556" s="6"/>
      <c r="E25556" s="6"/>
      <c r="F25556" s="7"/>
    </row>
    <row r="25557" spans="1:6" x14ac:dyDescent="0.3">
      <c r="A25557" s="8"/>
      <c r="B25557" s="8"/>
      <c r="C25557" s="8"/>
      <c r="D25557" s="8"/>
      <c r="E25557" s="8"/>
      <c r="F25557" s="9"/>
    </row>
    <row r="25558" spans="1:6" x14ac:dyDescent="0.3">
      <c r="A25558" s="6"/>
      <c r="B25558" s="6"/>
      <c r="C25558" s="6"/>
      <c r="D25558" s="6"/>
      <c r="E25558" s="6"/>
      <c r="F25558" s="7"/>
    </row>
    <row r="25559" spans="1:6" x14ac:dyDescent="0.3">
      <c r="A25559" s="8"/>
      <c r="B25559" s="8"/>
      <c r="C25559" s="8"/>
      <c r="D25559" s="8"/>
      <c r="E25559" s="8"/>
      <c r="F25559" s="9"/>
    </row>
    <row r="25560" spans="1:6" x14ac:dyDescent="0.3">
      <c r="A25560" s="6"/>
      <c r="B25560" s="6"/>
      <c r="C25560" s="6"/>
      <c r="D25560" s="6"/>
      <c r="E25560" s="6"/>
      <c r="F25560" s="7"/>
    </row>
    <row r="25561" spans="1:6" x14ac:dyDescent="0.3">
      <c r="A25561" s="8"/>
      <c r="B25561" s="8"/>
      <c r="C25561" s="8"/>
      <c r="D25561" s="8"/>
      <c r="E25561" s="8"/>
      <c r="F25561" s="9"/>
    </row>
    <row r="25562" spans="1:6" x14ac:dyDescent="0.3">
      <c r="A25562" s="6"/>
      <c r="B25562" s="6"/>
      <c r="C25562" s="6"/>
      <c r="D25562" s="6"/>
      <c r="E25562" s="6"/>
      <c r="F25562" s="7"/>
    </row>
    <row r="25563" spans="1:6" x14ac:dyDescent="0.3">
      <c r="A25563" s="8"/>
      <c r="B25563" s="8"/>
      <c r="C25563" s="8"/>
      <c r="D25563" s="8"/>
      <c r="E25563" s="8"/>
      <c r="F25563" s="9"/>
    </row>
    <row r="25564" spans="1:6" x14ac:dyDescent="0.3">
      <c r="A25564" s="6"/>
      <c r="B25564" s="6"/>
      <c r="C25564" s="6"/>
      <c r="D25564" s="6"/>
      <c r="E25564" s="6"/>
      <c r="F25564" s="7"/>
    </row>
    <row r="25565" spans="1:6" x14ac:dyDescent="0.3">
      <c r="A25565" s="8"/>
      <c r="B25565" s="8"/>
      <c r="C25565" s="8"/>
      <c r="D25565" s="8"/>
      <c r="E25565" s="8"/>
      <c r="F25565" s="9"/>
    </row>
    <row r="25566" spans="1:6" x14ac:dyDescent="0.3">
      <c r="A25566" s="6"/>
      <c r="B25566" s="6"/>
      <c r="C25566" s="6"/>
      <c r="D25566" s="6"/>
      <c r="E25566" s="6"/>
      <c r="F25566" s="7"/>
    </row>
    <row r="25567" spans="1:6" x14ac:dyDescent="0.3">
      <c r="A25567" s="8"/>
      <c r="B25567" s="8"/>
      <c r="C25567" s="8"/>
      <c r="D25567" s="8"/>
      <c r="E25567" s="8"/>
      <c r="F25567" s="9"/>
    </row>
    <row r="25568" spans="1:6" x14ac:dyDescent="0.3">
      <c r="A25568" s="6"/>
      <c r="B25568" s="6"/>
      <c r="C25568" s="6"/>
      <c r="D25568" s="6"/>
      <c r="E25568" s="6"/>
      <c r="F25568" s="7"/>
    </row>
    <row r="25569" spans="1:6" x14ac:dyDescent="0.3">
      <c r="A25569" s="8"/>
      <c r="B25569" s="8"/>
      <c r="C25569" s="8"/>
      <c r="D25569" s="8"/>
      <c r="E25569" s="8"/>
      <c r="F25569" s="9"/>
    </row>
    <row r="25570" spans="1:6" x14ac:dyDescent="0.3">
      <c r="A25570" s="6"/>
      <c r="B25570" s="6"/>
      <c r="C25570" s="6"/>
      <c r="D25570" s="6"/>
      <c r="E25570" s="6"/>
      <c r="F25570" s="7"/>
    </row>
    <row r="25571" spans="1:6" x14ac:dyDescent="0.3">
      <c r="A25571" s="8"/>
      <c r="B25571" s="8"/>
      <c r="C25571" s="8"/>
      <c r="D25571" s="8"/>
      <c r="E25571" s="8"/>
      <c r="F25571" s="9"/>
    </row>
    <row r="25572" spans="1:6" x14ac:dyDescent="0.3">
      <c r="A25572" s="6"/>
      <c r="B25572" s="6"/>
      <c r="C25572" s="6"/>
      <c r="D25572" s="6"/>
      <c r="E25572" s="6"/>
      <c r="F25572" s="7"/>
    </row>
    <row r="25573" spans="1:6" x14ac:dyDescent="0.3">
      <c r="A25573" s="8"/>
      <c r="B25573" s="8"/>
      <c r="C25573" s="8"/>
      <c r="D25573" s="8"/>
      <c r="E25573" s="8"/>
      <c r="F25573" s="9"/>
    </row>
    <row r="25574" spans="1:6" x14ac:dyDescent="0.3">
      <c r="A25574" s="6"/>
      <c r="B25574" s="6"/>
      <c r="C25574" s="6"/>
      <c r="D25574" s="6"/>
      <c r="E25574" s="6"/>
      <c r="F25574" s="7"/>
    </row>
    <row r="25575" spans="1:6" x14ac:dyDescent="0.3">
      <c r="A25575" s="8"/>
      <c r="B25575" s="8"/>
      <c r="C25575" s="8"/>
      <c r="D25575" s="8"/>
      <c r="E25575" s="8"/>
      <c r="F25575" s="9"/>
    </row>
    <row r="25576" spans="1:6" x14ac:dyDescent="0.3">
      <c r="A25576" s="6"/>
      <c r="B25576" s="6"/>
      <c r="C25576" s="6"/>
      <c r="D25576" s="6"/>
      <c r="E25576" s="6"/>
      <c r="F25576" s="7"/>
    </row>
    <row r="25577" spans="1:6" x14ac:dyDescent="0.3">
      <c r="A25577" s="8"/>
      <c r="B25577" s="8"/>
      <c r="C25577" s="8"/>
      <c r="D25577" s="8"/>
      <c r="E25577" s="8"/>
      <c r="F25577" s="9"/>
    </row>
    <row r="25578" spans="1:6" x14ac:dyDescent="0.3">
      <c r="A25578" s="6"/>
      <c r="B25578" s="6"/>
      <c r="C25578" s="6"/>
      <c r="D25578" s="6"/>
      <c r="E25578" s="6"/>
      <c r="F25578" s="7"/>
    </row>
    <row r="25579" spans="1:6" x14ac:dyDescent="0.3">
      <c r="A25579" s="8"/>
      <c r="B25579" s="8"/>
      <c r="C25579" s="8"/>
      <c r="D25579" s="8"/>
      <c r="E25579" s="8"/>
      <c r="F25579" s="9"/>
    </row>
    <row r="25580" spans="1:6" x14ac:dyDescent="0.3">
      <c r="A25580" s="6"/>
      <c r="B25580" s="6"/>
      <c r="C25580" s="6"/>
      <c r="D25580" s="6"/>
      <c r="E25580" s="6"/>
      <c r="F25580" s="7"/>
    </row>
    <row r="25581" spans="1:6" x14ac:dyDescent="0.3">
      <c r="A25581" s="8"/>
      <c r="B25581" s="8"/>
      <c r="C25581" s="8"/>
      <c r="D25581" s="8"/>
      <c r="E25581" s="8"/>
      <c r="F25581" s="9"/>
    </row>
    <row r="25582" spans="1:6" x14ac:dyDescent="0.3">
      <c r="A25582" s="6"/>
      <c r="B25582" s="6"/>
      <c r="C25582" s="6"/>
      <c r="D25582" s="6"/>
      <c r="E25582" s="6"/>
      <c r="F25582" s="7"/>
    </row>
    <row r="25583" spans="1:6" x14ac:dyDescent="0.3">
      <c r="A25583" s="8"/>
      <c r="B25583" s="8"/>
      <c r="C25583" s="8"/>
      <c r="D25583" s="8"/>
      <c r="E25583" s="8"/>
      <c r="F25583" s="9"/>
    </row>
    <row r="25584" spans="1:6" x14ac:dyDescent="0.3">
      <c r="A25584" s="6"/>
      <c r="B25584" s="6"/>
      <c r="C25584" s="6"/>
      <c r="D25584" s="6"/>
      <c r="E25584" s="6"/>
      <c r="F25584" s="7"/>
    </row>
    <row r="25585" spans="1:6" x14ac:dyDescent="0.3">
      <c r="A25585" s="8"/>
      <c r="B25585" s="8"/>
      <c r="C25585" s="8"/>
      <c r="D25585" s="8"/>
      <c r="E25585" s="8"/>
      <c r="F25585" s="9"/>
    </row>
    <row r="25586" spans="1:6" x14ac:dyDescent="0.3">
      <c r="A25586" s="6"/>
      <c r="B25586" s="6"/>
      <c r="C25586" s="6"/>
      <c r="D25586" s="6"/>
      <c r="E25586" s="6"/>
      <c r="F25586" s="7"/>
    </row>
    <row r="25587" spans="1:6" x14ac:dyDescent="0.3">
      <c r="A25587" s="8"/>
      <c r="B25587" s="8"/>
      <c r="C25587" s="8"/>
      <c r="D25587" s="8"/>
      <c r="E25587" s="8"/>
      <c r="F25587" s="9"/>
    </row>
    <row r="25588" spans="1:6" x14ac:dyDescent="0.3">
      <c r="A25588" s="6"/>
      <c r="B25588" s="6"/>
      <c r="C25588" s="6"/>
      <c r="D25588" s="6"/>
      <c r="E25588" s="6"/>
      <c r="F25588" s="7"/>
    </row>
    <row r="25589" spans="1:6" x14ac:dyDescent="0.3">
      <c r="A25589" s="8"/>
      <c r="B25589" s="8"/>
      <c r="C25589" s="8"/>
      <c r="D25589" s="8"/>
      <c r="E25589" s="8"/>
      <c r="F25589" s="9"/>
    </row>
    <row r="25590" spans="1:6" x14ac:dyDescent="0.3">
      <c r="A25590" s="6"/>
      <c r="B25590" s="6"/>
      <c r="C25590" s="6"/>
      <c r="D25590" s="6"/>
      <c r="E25590" s="6"/>
      <c r="F25590" s="7"/>
    </row>
    <row r="25591" spans="1:6" x14ac:dyDescent="0.3">
      <c r="A25591" s="8"/>
      <c r="B25591" s="8"/>
      <c r="C25591" s="8"/>
      <c r="D25591" s="8"/>
      <c r="E25591" s="8"/>
      <c r="F25591" s="9"/>
    </row>
    <row r="25592" spans="1:6" x14ac:dyDescent="0.3">
      <c r="A25592" s="6"/>
      <c r="B25592" s="6"/>
      <c r="C25592" s="6"/>
      <c r="D25592" s="6"/>
      <c r="E25592" s="6"/>
      <c r="F25592" s="7"/>
    </row>
    <row r="25593" spans="1:6" x14ac:dyDescent="0.3">
      <c r="A25593" s="8"/>
      <c r="B25593" s="8"/>
      <c r="C25593" s="8"/>
      <c r="D25593" s="8"/>
      <c r="E25593" s="8"/>
      <c r="F25593" s="9"/>
    </row>
    <row r="25594" spans="1:6" x14ac:dyDescent="0.3">
      <c r="A25594" s="6"/>
      <c r="B25594" s="6"/>
      <c r="C25594" s="6"/>
      <c r="D25594" s="6"/>
      <c r="E25594" s="6"/>
      <c r="F25594" s="7"/>
    </row>
    <row r="25595" spans="1:6" x14ac:dyDescent="0.3">
      <c r="A25595" s="8"/>
      <c r="B25595" s="8"/>
      <c r="C25595" s="8"/>
      <c r="D25595" s="8"/>
      <c r="E25595" s="8"/>
      <c r="F25595" s="9"/>
    </row>
    <row r="25596" spans="1:6" x14ac:dyDescent="0.3">
      <c r="A25596" s="6"/>
      <c r="B25596" s="6"/>
      <c r="C25596" s="6"/>
      <c r="D25596" s="6"/>
      <c r="E25596" s="6"/>
      <c r="F25596" s="7"/>
    </row>
    <row r="25597" spans="1:6" x14ac:dyDescent="0.3">
      <c r="A25597" s="8"/>
      <c r="B25597" s="8"/>
      <c r="C25597" s="8"/>
      <c r="D25597" s="8"/>
      <c r="E25597" s="8"/>
      <c r="F25597" s="9"/>
    </row>
    <row r="25598" spans="1:6" x14ac:dyDescent="0.3">
      <c r="A25598" s="6"/>
      <c r="B25598" s="6"/>
      <c r="C25598" s="6"/>
      <c r="D25598" s="6"/>
      <c r="E25598" s="6"/>
      <c r="F25598" s="7"/>
    </row>
    <row r="25599" spans="1:6" x14ac:dyDescent="0.3">
      <c r="A25599" s="8"/>
      <c r="B25599" s="8"/>
      <c r="C25599" s="8"/>
      <c r="D25599" s="8"/>
      <c r="E25599" s="8"/>
      <c r="F25599" s="9"/>
    </row>
    <row r="25600" spans="1:6" x14ac:dyDescent="0.3">
      <c r="A25600" s="6"/>
      <c r="B25600" s="6"/>
      <c r="C25600" s="6"/>
      <c r="D25600" s="6"/>
      <c r="E25600" s="6"/>
      <c r="F25600" s="7"/>
    </row>
    <row r="25601" spans="1:6" x14ac:dyDescent="0.3">
      <c r="A25601" s="8"/>
      <c r="B25601" s="8"/>
      <c r="C25601" s="8"/>
      <c r="D25601" s="8"/>
      <c r="E25601" s="8"/>
      <c r="F25601" s="9"/>
    </row>
    <row r="25602" spans="1:6" x14ac:dyDescent="0.3">
      <c r="A25602" s="6"/>
      <c r="B25602" s="6"/>
      <c r="C25602" s="6"/>
      <c r="D25602" s="6"/>
      <c r="E25602" s="6"/>
      <c r="F25602" s="7"/>
    </row>
    <row r="25603" spans="1:6" x14ac:dyDescent="0.3">
      <c r="A25603" s="8"/>
      <c r="B25603" s="8"/>
      <c r="C25603" s="8"/>
      <c r="D25603" s="8"/>
      <c r="E25603" s="8"/>
      <c r="F25603" s="9"/>
    </row>
    <row r="25604" spans="1:6" x14ac:dyDescent="0.3">
      <c r="A25604" s="6"/>
      <c r="B25604" s="6"/>
      <c r="C25604" s="6"/>
      <c r="D25604" s="6"/>
      <c r="E25604" s="6"/>
      <c r="F25604" s="7"/>
    </row>
    <row r="25605" spans="1:6" x14ac:dyDescent="0.3">
      <c r="A25605" s="8"/>
      <c r="B25605" s="8"/>
      <c r="C25605" s="8"/>
      <c r="D25605" s="8"/>
      <c r="E25605" s="8"/>
      <c r="F25605" s="9"/>
    </row>
    <row r="25606" spans="1:6" x14ac:dyDescent="0.3">
      <c r="A25606" s="6"/>
      <c r="B25606" s="6"/>
      <c r="C25606" s="6"/>
      <c r="D25606" s="6"/>
      <c r="E25606" s="6"/>
      <c r="F25606" s="7"/>
    </row>
    <row r="25607" spans="1:6" x14ac:dyDescent="0.3">
      <c r="A25607" s="8"/>
      <c r="B25607" s="8"/>
      <c r="C25607" s="8"/>
      <c r="D25607" s="8"/>
      <c r="E25607" s="8"/>
      <c r="F25607" s="9"/>
    </row>
    <row r="25608" spans="1:6" x14ac:dyDescent="0.3">
      <c r="A25608" s="6"/>
      <c r="B25608" s="6"/>
      <c r="C25608" s="6"/>
      <c r="D25608" s="6"/>
      <c r="E25608" s="6"/>
      <c r="F25608" s="7"/>
    </row>
    <row r="25609" spans="1:6" x14ac:dyDescent="0.3">
      <c r="A25609" s="8"/>
      <c r="B25609" s="8"/>
      <c r="C25609" s="8"/>
      <c r="D25609" s="8"/>
      <c r="E25609" s="8"/>
      <c r="F25609" s="9"/>
    </row>
    <row r="25610" spans="1:6" x14ac:dyDescent="0.3">
      <c r="A25610" s="6"/>
      <c r="B25610" s="6"/>
      <c r="C25610" s="6"/>
      <c r="D25610" s="6"/>
      <c r="E25610" s="6"/>
      <c r="F25610" s="7"/>
    </row>
    <row r="25611" spans="1:6" x14ac:dyDescent="0.3">
      <c r="A25611" s="8"/>
      <c r="B25611" s="8"/>
      <c r="C25611" s="8"/>
      <c r="D25611" s="8"/>
      <c r="E25611" s="8"/>
      <c r="F25611" s="9"/>
    </row>
    <row r="25612" spans="1:6" x14ac:dyDescent="0.3">
      <c r="A25612" s="6"/>
      <c r="B25612" s="6"/>
      <c r="C25612" s="6"/>
      <c r="D25612" s="6"/>
      <c r="E25612" s="6"/>
      <c r="F25612" s="7"/>
    </row>
    <row r="25613" spans="1:6" x14ac:dyDescent="0.3">
      <c r="A25613" s="8"/>
      <c r="B25613" s="8"/>
      <c r="C25613" s="8"/>
      <c r="D25613" s="8"/>
      <c r="E25613" s="8"/>
      <c r="F25613" s="9"/>
    </row>
    <row r="25614" spans="1:6" x14ac:dyDescent="0.3">
      <c r="A25614" s="6"/>
      <c r="B25614" s="6"/>
      <c r="C25614" s="6"/>
      <c r="D25614" s="6"/>
      <c r="E25614" s="6"/>
      <c r="F25614" s="7"/>
    </row>
    <row r="25615" spans="1:6" x14ac:dyDescent="0.3">
      <c r="A25615" s="8"/>
      <c r="B25615" s="8"/>
      <c r="C25615" s="8"/>
      <c r="D25615" s="8"/>
      <c r="E25615" s="8"/>
      <c r="F25615" s="9"/>
    </row>
    <row r="25616" spans="1:6" x14ac:dyDescent="0.3">
      <c r="A25616" s="6"/>
      <c r="B25616" s="6"/>
      <c r="C25616" s="6"/>
      <c r="D25616" s="6"/>
      <c r="E25616" s="6"/>
      <c r="F25616" s="7"/>
    </row>
    <row r="25617" spans="1:6" x14ac:dyDescent="0.3">
      <c r="A25617" s="8"/>
      <c r="B25617" s="8"/>
      <c r="C25617" s="8"/>
      <c r="D25617" s="8"/>
      <c r="E25617" s="8"/>
      <c r="F25617" s="9"/>
    </row>
    <row r="25618" spans="1:6" x14ac:dyDescent="0.3">
      <c r="A25618" s="6"/>
      <c r="B25618" s="6"/>
      <c r="C25618" s="6"/>
      <c r="D25618" s="6"/>
      <c r="E25618" s="6"/>
      <c r="F25618" s="7"/>
    </row>
    <row r="25619" spans="1:6" x14ac:dyDescent="0.3">
      <c r="A25619" s="8"/>
      <c r="B25619" s="8"/>
      <c r="C25619" s="8"/>
      <c r="D25619" s="8"/>
      <c r="E25619" s="8"/>
      <c r="F25619" s="9"/>
    </row>
    <row r="25620" spans="1:6" x14ac:dyDescent="0.3">
      <c r="A25620" s="6"/>
      <c r="B25620" s="6"/>
      <c r="C25620" s="6"/>
      <c r="D25620" s="6"/>
      <c r="E25620" s="6"/>
      <c r="F25620" s="7"/>
    </row>
    <row r="25621" spans="1:6" x14ac:dyDescent="0.3">
      <c r="A25621" s="8"/>
      <c r="B25621" s="8"/>
      <c r="C25621" s="8"/>
      <c r="D25621" s="8"/>
      <c r="E25621" s="8"/>
      <c r="F25621" s="9"/>
    </row>
    <row r="25622" spans="1:6" x14ac:dyDescent="0.3">
      <c r="A25622" s="6"/>
      <c r="B25622" s="6"/>
      <c r="C25622" s="6"/>
      <c r="D25622" s="6"/>
      <c r="E25622" s="6"/>
      <c r="F25622" s="7"/>
    </row>
    <row r="25623" spans="1:6" x14ac:dyDescent="0.3">
      <c r="A25623" s="8"/>
      <c r="B25623" s="8"/>
      <c r="C25623" s="8"/>
      <c r="D25623" s="8"/>
      <c r="E25623" s="8"/>
      <c r="F25623" s="9"/>
    </row>
    <row r="25624" spans="1:6" x14ac:dyDescent="0.3">
      <c r="A25624" s="6"/>
      <c r="B25624" s="6"/>
      <c r="C25624" s="6"/>
      <c r="D25624" s="6"/>
      <c r="E25624" s="6"/>
      <c r="F25624" s="7"/>
    </row>
    <row r="25625" spans="1:6" x14ac:dyDescent="0.3">
      <c r="A25625" s="8"/>
      <c r="B25625" s="8"/>
      <c r="C25625" s="8"/>
      <c r="D25625" s="8"/>
      <c r="E25625" s="8"/>
      <c r="F25625" s="9"/>
    </row>
    <row r="25626" spans="1:6" x14ac:dyDescent="0.3">
      <c r="A25626" s="6"/>
      <c r="B25626" s="6"/>
      <c r="C25626" s="6"/>
      <c r="D25626" s="6"/>
      <c r="E25626" s="6"/>
      <c r="F25626" s="7"/>
    </row>
    <row r="25627" spans="1:6" x14ac:dyDescent="0.3">
      <c r="A25627" s="8"/>
      <c r="B25627" s="8"/>
      <c r="C25627" s="8"/>
      <c r="D25627" s="8"/>
      <c r="E25627" s="8"/>
      <c r="F25627" s="9"/>
    </row>
    <row r="25628" spans="1:6" x14ac:dyDescent="0.3">
      <c r="A25628" s="6"/>
      <c r="B25628" s="6"/>
      <c r="C25628" s="6"/>
      <c r="D25628" s="6"/>
      <c r="E25628" s="6"/>
      <c r="F25628" s="7"/>
    </row>
    <row r="25629" spans="1:6" x14ac:dyDescent="0.3">
      <c r="A25629" s="8"/>
      <c r="B25629" s="8"/>
      <c r="C25629" s="8"/>
      <c r="D25629" s="8"/>
      <c r="E25629" s="8"/>
      <c r="F25629" s="9"/>
    </row>
    <row r="25630" spans="1:6" x14ac:dyDescent="0.3">
      <c r="A25630" s="6"/>
      <c r="B25630" s="6"/>
      <c r="C25630" s="6"/>
      <c r="D25630" s="6"/>
      <c r="E25630" s="6"/>
      <c r="F25630" s="7"/>
    </row>
    <row r="25631" spans="1:6" x14ac:dyDescent="0.3">
      <c r="A25631" s="8"/>
      <c r="B25631" s="8"/>
      <c r="C25631" s="8"/>
      <c r="D25631" s="8"/>
      <c r="E25631" s="8"/>
      <c r="F25631" s="9"/>
    </row>
    <row r="25632" spans="1:6" x14ac:dyDescent="0.3">
      <c r="A25632" s="6"/>
      <c r="B25632" s="6"/>
      <c r="C25632" s="6"/>
      <c r="D25632" s="6"/>
      <c r="E25632" s="6"/>
      <c r="F25632" s="7"/>
    </row>
    <row r="25633" spans="1:6" x14ac:dyDescent="0.3">
      <c r="A25633" s="8"/>
      <c r="B25633" s="8"/>
      <c r="C25633" s="8"/>
      <c r="D25633" s="8"/>
      <c r="E25633" s="8"/>
      <c r="F25633" s="9"/>
    </row>
    <row r="25634" spans="1:6" x14ac:dyDescent="0.3">
      <c r="A25634" s="6"/>
      <c r="B25634" s="6"/>
      <c r="C25634" s="6"/>
      <c r="D25634" s="6"/>
      <c r="E25634" s="6"/>
      <c r="F25634" s="7"/>
    </row>
    <row r="25635" spans="1:6" x14ac:dyDescent="0.3">
      <c r="A25635" s="8"/>
      <c r="B25635" s="8"/>
      <c r="C25635" s="8"/>
      <c r="D25635" s="8"/>
      <c r="E25635" s="8"/>
      <c r="F25635" s="9"/>
    </row>
    <row r="25636" spans="1:6" x14ac:dyDescent="0.3">
      <c r="A25636" s="6"/>
      <c r="B25636" s="6"/>
      <c r="C25636" s="6"/>
      <c r="D25636" s="6"/>
      <c r="E25636" s="6"/>
      <c r="F25636" s="7"/>
    </row>
    <row r="25637" spans="1:6" x14ac:dyDescent="0.3">
      <c r="A25637" s="8"/>
      <c r="B25637" s="8"/>
      <c r="C25637" s="8"/>
      <c r="D25637" s="8"/>
      <c r="E25637" s="8"/>
      <c r="F25637" s="9"/>
    </row>
    <row r="25638" spans="1:6" x14ac:dyDescent="0.3">
      <c r="A25638" s="6"/>
      <c r="B25638" s="6"/>
      <c r="C25638" s="6"/>
      <c r="D25638" s="6"/>
      <c r="E25638" s="6"/>
      <c r="F25638" s="7"/>
    </row>
    <row r="25639" spans="1:6" x14ac:dyDescent="0.3">
      <c r="A25639" s="8"/>
      <c r="B25639" s="8"/>
      <c r="C25639" s="8"/>
      <c r="D25639" s="8"/>
      <c r="E25639" s="8"/>
      <c r="F25639" s="9"/>
    </row>
    <row r="25640" spans="1:6" x14ac:dyDescent="0.3">
      <c r="A25640" s="6"/>
      <c r="B25640" s="6"/>
      <c r="C25640" s="6"/>
      <c r="D25640" s="6"/>
      <c r="E25640" s="6"/>
      <c r="F25640" s="7"/>
    </row>
    <row r="25641" spans="1:6" x14ac:dyDescent="0.3">
      <c r="A25641" s="8"/>
      <c r="B25641" s="8"/>
      <c r="C25641" s="8"/>
      <c r="D25641" s="8"/>
      <c r="E25641" s="8"/>
      <c r="F25641" s="9"/>
    </row>
    <row r="25642" spans="1:6" x14ac:dyDescent="0.3">
      <c r="A25642" s="6"/>
      <c r="B25642" s="6"/>
      <c r="C25642" s="6"/>
      <c r="D25642" s="6"/>
      <c r="E25642" s="6"/>
      <c r="F25642" s="7"/>
    </row>
    <row r="25643" spans="1:6" x14ac:dyDescent="0.3">
      <c r="A25643" s="8"/>
      <c r="B25643" s="8"/>
      <c r="C25643" s="8"/>
      <c r="D25643" s="8"/>
      <c r="E25643" s="8"/>
      <c r="F25643" s="9"/>
    </row>
    <row r="25644" spans="1:6" x14ac:dyDescent="0.3">
      <c r="A25644" s="6"/>
      <c r="B25644" s="6"/>
      <c r="C25644" s="6"/>
      <c r="D25644" s="6"/>
      <c r="E25644" s="6"/>
      <c r="F25644" s="7"/>
    </row>
    <row r="25645" spans="1:6" x14ac:dyDescent="0.3">
      <c r="A25645" s="8"/>
      <c r="B25645" s="8"/>
      <c r="C25645" s="8"/>
      <c r="D25645" s="8"/>
      <c r="E25645" s="8"/>
      <c r="F25645" s="9"/>
    </row>
    <row r="25646" spans="1:6" x14ac:dyDescent="0.3">
      <c r="A25646" s="6"/>
      <c r="B25646" s="6"/>
      <c r="C25646" s="6"/>
      <c r="D25646" s="6"/>
      <c r="E25646" s="6"/>
      <c r="F25646" s="7"/>
    </row>
    <row r="25647" spans="1:6" x14ac:dyDescent="0.3">
      <c r="A25647" s="8"/>
      <c r="B25647" s="8"/>
      <c r="C25647" s="8"/>
      <c r="D25647" s="8"/>
      <c r="E25647" s="8"/>
      <c r="F25647" s="9"/>
    </row>
    <row r="25648" spans="1:6" x14ac:dyDescent="0.3">
      <c r="A25648" s="6"/>
      <c r="B25648" s="6"/>
      <c r="C25648" s="6"/>
      <c r="D25648" s="6"/>
      <c r="E25648" s="6"/>
      <c r="F25648" s="7"/>
    </row>
    <row r="25649" spans="1:6" x14ac:dyDescent="0.3">
      <c r="A25649" s="8"/>
      <c r="B25649" s="8"/>
      <c r="C25649" s="8"/>
      <c r="D25649" s="8"/>
      <c r="E25649" s="8"/>
      <c r="F25649" s="9"/>
    </row>
    <row r="25650" spans="1:6" x14ac:dyDescent="0.3">
      <c r="A25650" s="6"/>
      <c r="B25650" s="6"/>
      <c r="C25650" s="6"/>
      <c r="D25650" s="6"/>
      <c r="E25650" s="6"/>
      <c r="F25650" s="7"/>
    </row>
    <row r="25651" spans="1:6" x14ac:dyDescent="0.3">
      <c r="A25651" s="8"/>
      <c r="B25651" s="8"/>
      <c r="C25651" s="8"/>
      <c r="D25651" s="8"/>
      <c r="E25651" s="8"/>
      <c r="F25651" s="9"/>
    </row>
    <row r="25652" spans="1:6" x14ac:dyDescent="0.3">
      <c r="A25652" s="6"/>
      <c r="B25652" s="6"/>
      <c r="C25652" s="6"/>
      <c r="D25652" s="6"/>
      <c r="E25652" s="6"/>
      <c r="F25652" s="7"/>
    </row>
    <row r="25653" spans="1:6" x14ac:dyDescent="0.3">
      <c r="A25653" s="8"/>
      <c r="B25653" s="8"/>
      <c r="C25653" s="8"/>
      <c r="D25653" s="8"/>
      <c r="E25653" s="8"/>
      <c r="F25653" s="9"/>
    </row>
    <row r="25654" spans="1:6" x14ac:dyDescent="0.3">
      <c r="A25654" s="6"/>
      <c r="B25654" s="6"/>
      <c r="C25654" s="6"/>
      <c r="D25654" s="6"/>
      <c r="E25654" s="6"/>
      <c r="F25654" s="7"/>
    </row>
    <row r="25655" spans="1:6" x14ac:dyDescent="0.3">
      <c r="A25655" s="8"/>
      <c r="B25655" s="8"/>
      <c r="C25655" s="8"/>
      <c r="D25655" s="8"/>
      <c r="E25655" s="8"/>
      <c r="F25655" s="9"/>
    </row>
    <row r="25656" spans="1:6" x14ac:dyDescent="0.3">
      <c r="A25656" s="6"/>
      <c r="B25656" s="6"/>
      <c r="C25656" s="6"/>
      <c r="D25656" s="6"/>
      <c r="E25656" s="6"/>
      <c r="F25656" s="7"/>
    </row>
    <row r="25657" spans="1:6" x14ac:dyDescent="0.3">
      <c r="A25657" s="8"/>
      <c r="B25657" s="8"/>
      <c r="C25657" s="8"/>
      <c r="D25657" s="8"/>
      <c r="E25657" s="8"/>
      <c r="F25657" s="9"/>
    </row>
    <row r="25658" spans="1:6" x14ac:dyDescent="0.3">
      <c r="A25658" s="6"/>
      <c r="B25658" s="6"/>
      <c r="C25658" s="6"/>
      <c r="D25658" s="6"/>
      <c r="E25658" s="6"/>
      <c r="F25658" s="7"/>
    </row>
    <row r="25659" spans="1:6" x14ac:dyDescent="0.3">
      <c r="A25659" s="8"/>
      <c r="B25659" s="8"/>
      <c r="C25659" s="8"/>
      <c r="D25659" s="8"/>
      <c r="E25659" s="8"/>
      <c r="F25659" s="9"/>
    </row>
    <row r="25660" spans="1:6" x14ac:dyDescent="0.3">
      <c r="A25660" s="6"/>
      <c r="B25660" s="6"/>
      <c r="C25660" s="6"/>
      <c r="D25660" s="6"/>
      <c r="E25660" s="6"/>
      <c r="F25660" s="7"/>
    </row>
    <row r="25661" spans="1:6" x14ac:dyDescent="0.3">
      <c r="A25661" s="8"/>
      <c r="B25661" s="8"/>
      <c r="C25661" s="8"/>
      <c r="D25661" s="8"/>
      <c r="E25661" s="8"/>
      <c r="F25661" s="9"/>
    </row>
    <row r="25662" spans="1:6" x14ac:dyDescent="0.3">
      <c r="A25662" s="6"/>
      <c r="B25662" s="6"/>
      <c r="C25662" s="6"/>
      <c r="D25662" s="6"/>
      <c r="E25662" s="6"/>
      <c r="F25662" s="7"/>
    </row>
    <row r="25663" spans="1:6" x14ac:dyDescent="0.3">
      <c r="A25663" s="8"/>
      <c r="B25663" s="8"/>
      <c r="C25663" s="8"/>
      <c r="D25663" s="8"/>
      <c r="E25663" s="8"/>
      <c r="F25663" s="9"/>
    </row>
    <row r="25664" spans="1:6" x14ac:dyDescent="0.3">
      <c r="A25664" s="6"/>
      <c r="B25664" s="6"/>
      <c r="C25664" s="6"/>
      <c r="D25664" s="6"/>
      <c r="E25664" s="6"/>
      <c r="F25664" s="7"/>
    </row>
    <row r="25665" spans="1:6" x14ac:dyDescent="0.3">
      <c r="A25665" s="8"/>
      <c r="B25665" s="8"/>
      <c r="C25665" s="8"/>
      <c r="D25665" s="8"/>
      <c r="E25665" s="8"/>
      <c r="F25665" s="9"/>
    </row>
    <row r="25666" spans="1:6" x14ac:dyDescent="0.3">
      <c r="A25666" s="6"/>
      <c r="B25666" s="6"/>
      <c r="C25666" s="6"/>
      <c r="D25666" s="6"/>
      <c r="E25666" s="6"/>
      <c r="F25666" s="7"/>
    </row>
    <row r="25667" spans="1:6" x14ac:dyDescent="0.3">
      <c r="A25667" s="8"/>
      <c r="B25667" s="8"/>
      <c r="C25667" s="8"/>
      <c r="D25667" s="8"/>
      <c r="E25667" s="8"/>
      <c r="F25667" s="9"/>
    </row>
    <row r="25668" spans="1:6" x14ac:dyDescent="0.3">
      <c r="A25668" s="6"/>
      <c r="B25668" s="6"/>
      <c r="C25668" s="6"/>
      <c r="D25668" s="6"/>
      <c r="E25668" s="6"/>
      <c r="F25668" s="7"/>
    </row>
    <row r="25669" spans="1:6" x14ac:dyDescent="0.3">
      <c r="A25669" s="8"/>
      <c r="B25669" s="8"/>
      <c r="C25669" s="8"/>
      <c r="D25669" s="8"/>
      <c r="E25669" s="8"/>
      <c r="F25669" s="9"/>
    </row>
    <row r="25670" spans="1:6" x14ac:dyDescent="0.3">
      <c r="A25670" s="6"/>
      <c r="B25670" s="6"/>
      <c r="C25670" s="6"/>
      <c r="D25670" s="6"/>
      <c r="E25670" s="6"/>
      <c r="F25670" s="7"/>
    </row>
    <row r="25671" spans="1:6" x14ac:dyDescent="0.3">
      <c r="A25671" s="8"/>
      <c r="B25671" s="8"/>
      <c r="C25671" s="8"/>
      <c r="D25671" s="8"/>
      <c r="E25671" s="8"/>
      <c r="F25671" s="9"/>
    </row>
    <row r="25672" spans="1:6" x14ac:dyDescent="0.3">
      <c r="A25672" s="6"/>
      <c r="B25672" s="6"/>
      <c r="C25672" s="6"/>
      <c r="D25672" s="6"/>
      <c r="E25672" s="6"/>
      <c r="F25672" s="7"/>
    </row>
    <row r="25673" spans="1:6" x14ac:dyDescent="0.3">
      <c r="A25673" s="8"/>
      <c r="B25673" s="8"/>
      <c r="C25673" s="8"/>
      <c r="D25673" s="8"/>
      <c r="E25673" s="8"/>
      <c r="F25673" s="9"/>
    </row>
    <row r="25674" spans="1:6" x14ac:dyDescent="0.3">
      <c r="A25674" s="6"/>
      <c r="B25674" s="6"/>
      <c r="C25674" s="6"/>
      <c r="D25674" s="6"/>
      <c r="E25674" s="6"/>
      <c r="F25674" s="7"/>
    </row>
    <row r="25675" spans="1:6" x14ac:dyDescent="0.3">
      <c r="A25675" s="8"/>
      <c r="B25675" s="8"/>
      <c r="C25675" s="8"/>
      <c r="D25675" s="8"/>
      <c r="E25675" s="8"/>
      <c r="F25675" s="9"/>
    </row>
    <row r="25676" spans="1:6" x14ac:dyDescent="0.3">
      <c r="A25676" s="6"/>
      <c r="B25676" s="6"/>
      <c r="C25676" s="6"/>
      <c r="D25676" s="6"/>
      <c r="E25676" s="6"/>
      <c r="F25676" s="7"/>
    </row>
    <row r="25677" spans="1:6" x14ac:dyDescent="0.3">
      <c r="A25677" s="8"/>
      <c r="B25677" s="8"/>
      <c r="C25677" s="8"/>
      <c r="D25677" s="8"/>
      <c r="E25677" s="8"/>
      <c r="F25677" s="9"/>
    </row>
    <row r="25678" spans="1:6" x14ac:dyDescent="0.3">
      <c r="A25678" s="6"/>
      <c r="B25678" s="6"/>
      <c r="C25678" s="6"/>
      <c r="D25678" s="6"/>
      <c r="E25678" s="6"/>
      <c r="F25678" s="7"/>
    </row>
    <row r="25679" spans="1:6" x14ac:dyDescent="0.3">
      <c r="A25679" s="8"/>
      <c r="B25679" s="8"/>
      <c r="C25679" s="8"/>
      <c r="D25679" s="8"/>
      <c r="E25679" s="8"/>
      <c r="F25679" s="9"/>
    </row>
    <row r="25680" spans="1:6" x14ac:dyDescent="0.3">
      <c r="A25680" s="6"/>
      <c r="B25680" s="6"/>
      <c r="C25680" s="6"/>
      <c r="D25680" s="6"/>
      <c r="E25680" s="6"/>
      <c r="F25680" s="7"/>
    </row>
    <row r="25681" spans="1:6" x14ac:dyDescent="0.3">
      <c r="A25681" s="8"/>
      <c r="B25681" s="8"/>
      <c r="C25681" s="8"/>
      <c r="D25681" s="8"/>
      <c r="E25681" s="8"/>
      <c r="F25681" s="9"/>
    </row>
    <row r="25682" spans="1:6" x14ac:dyDescent="0.3">
      <c r="A25682" s="6"/>
      <c r="B25682" s="6"/>
      <c r="C25682" s="6"/>
      <c r="D25682" s="6"/>
      <c r="E25682" s="6"/>
      <c r="F25682" s="7"/>
    </row>
    <row r="25683" spans="1:6" x14ac:dyDescent="0.3">
      <c r="A25683" s="8"/>
      <c r="B25683" s="8"/>
      <c r="C25683" s="8"/>
      <c r="D25683" s="8"/>
      <c r="E25683" s="8"/>
      <c r="F25683" s="9"/>
    </row>
    <row r="25684" spans="1:6" x14ac:dyDescent="0.3">
      <c r="A25684" s="6"/>
      <c r="B25684" s="6"/>
      <c r="C25684" s="6"/>
      <c r="D25684" s="6"/>
      <c r="E25684" s="6"/>
      <c r="F25684" s="7"/>
    </row>
    <row r="25685" spans="1:6" x14ac:dyDescent="0.3">
      <c r="A25685" s="8"/>
      <c r="B25685" s="8"/>
      <c r="C25685" s="8"/>
      <c r="D25685" s="8"/>
      <c r="E25685" s="8"/>
      <c r="F25685" s="9"/>
    </row>
    <row r="25686" spans="1:6" x14ac:dyDescent="0.3">
      <c r="A25686" s="6"/>
      <c r="B25686" s="6"/>
      <c r="C25686" s="6"/>
      <c r="D25686" s="6"/>
      <c r="E25686" s="6"/>
      <c r="F25686" s="7"/>
    </row>
    <row r="25687" spans="1:6" x14ac:dyDescent="0.3">
      <c r="A25687" s="8"/>
      <c r="B25687" s="8"/>
      <c r="C25687" s="8"/>
      <c r="D25687" s="8"/>
      <c r="E25687" s="8"/>
      <c r="F25687" s="9"/>
    </row>
    <row r="25688" spans="1:6" x14ac:dyDescent="0.3">
      <c r="A25688" s="6"/>
      <c r="B25688" s="6"/>
      <c r="C25688" s="6"/>
      <c r="D25688" s="6"/>
      <c r="E25688" s="6"/>
      <c r="F25688" s="7"/>
    </row>
    <row r="25689" spans="1:6" x14ac:dyDescent="0.3">
      <c r="A25689" s="8"/>
      <c r="B25689" s="8"/>
      <c r="C25689" s="8"/>
      <c r="D25689" s="8"/>
      <c r="E25689" s="8"/>
      <c r="F25689" s="9"/>
    </row>
    <row r="25690" spans="1:6" x14ac:dyDescent="0.3">
      <c r="A25690" s="6"/>
      <c r="B25690" s="6"/>
      <c r="C25690" s="6"/>
      <c r="D25690" s="6"/>
      <c r="E25690" s="6"/>
      <c r="F25690" s="7"/>
    </row>
    <row r="25691" spans="1:6" x14ac:dyDescent="0.3">
      <c r="A25691" s="8"/>
      <c r="B25691" s="8"/>
      <c r="C25691" s="8"/>
      <c r="D25691" s="8"/>
      <c r="E25691" s="8"/>
      <c r="F25691" s="9"/>
    </row>
    <row r="25692" spans="1:6" x14ac:dyDescent="0.3">
      <c r="A25692" s="6"/>
      <c r="B25692" s="6"/>
      <c r="C25692" s="6"/>
      <c r="D25692" s="6"/>
      <c r="E25692" s="6"/>
      <c r="F25692" s="7"/>
    </row>
    <row r="25693" spans="1:6" x14ac:dyDescent="0.3">
      <c r="A25693" s="8"/>
      <c r="B25693" s="8"/>
      <c r="C25693" s="8"/>
      <c r="D25693" s="8"/>
      <c r="E25693" s="8"/>
      <c r="F25693" s="9"/>
    </row>
    <row r="25694" spans="1:6" x14ac:dyDescent="0.3">
      <c r="A25694" s="6"/>
      <c r="B25694" s="6"/>
      <c r="C25694" s="6"/>
      <c r="D25694" s="6"/>
      <c r="E25694" s="6"/>
      <c r="F25694" s="7"/>
    </row>
    <row r="25695" spans="1:6" x14ac:dyDescent="0.3">
      <c r="A25695" s="8"/>
      <c r="B25695" s="8"/>
      <c r="C25695" s="8"/>
      <c r="D25695" s="8"/>
      <c r="E25695" s="8"/>
      <c r="F25695" s="9"/>
    </row>
    <row r="25696" spans="1:6" x14ac:dyDescent="0.3">
      <c r="A25696" s="6"/>
      <c r="B25696" s="6"/>
      <c r="C25696" s="6"/>
      <c r="D25696" s="6"/>
      <c r="E25696" s="6"/>
      <c r="F25696" s="7"/>
    </row>
    <row r="25697" spans="1:6" x14ac:dyDescent="0.3">
      <c r="A25697" s="8"/>
      <c r="B25697" s="8"/>
      <c r="C25697" s="8"/>
      <c r="D25697" s="8"/>
      <c r="E25697" s="8"/>
      <c r="F25697" s="9"/>
    </row>
    <row r="25698" spans="1:6" x14ac:dyDescent="0.3">
      <c r="A25698" s="6"/>
      <c r="B25698" s="6"/>
      <c r="C25698" s="6"/>
      <c r="D25698" s="6"/>
      <c r="E25698" s="6"/>
      <c r="F25698" s="7"/>
    </row>
    <row r="25699" spans="1:6" x14ac:dyDescent="0.3">
      <c r="A25699" s="8"/>
      <c r="B25699" s="8"/>
      <c r="C25699" s="8"/>
      <c r="D25699" s="8"/>
      <c r="E25699" s="8"/>
      <c r="F25699" s="9"/>
    </row>
    <row r="25700" spans="1:6" x14ac:dyDescent="0.3">
      <c r="A25700" s="6"/>
      <c r="B25700" s="6"/>
      <c r="C25700" s="6"/>
      <c r="D25700" s="6"/>
      <c r="E25700" s="6"/>
      <c r="F25700" s="7"/>
    </row>
    <row r="25701" spans="1:6" x14ac:dyDescent="0.3">
      <c r="A25701" s="8"/>
      <c r="B25701" s="8"/>
      <c r="C25701" s="8"/>
      <c r="D25701" s="8"/>
      <c r="E25701" s="8"/>
      <c r="F25701" s="9"/>
    </row>
    <row r="25702" spans="1:6" x14ac:dyDescent="0.3">
      <c r="A25702" s="6"/>
      <c r="B25702" s="6"/>
      <c r="C25702" s="6"/>
      <c r="D25702" s="6"/>
      <c r="E25702" s="6"/>
      <c r="F25702" s="7"/>
    </row>
    <row r="25703" spans="1:6" x14ac:dyDescent="0.3">
      <c r="A25703" s="8"/>
      <c r="B25703" s="8"/>
      <c r="C25703" s="8"/>
      <c r="D25703" s="8"/>
      <c r="E25703" s="8"/>
      <c r="F25703" s="9"/>
    </row>
    <row r="25704" spans="1:6" x14ac:dyDescent="0.3">
      <c r="A25704" s="6"/>
      <c r="B25704" s="6"/>
      <c r="C25704" s="6"/>
      <c r="D25704" s="6"/>
      <c r="E25704" s="6"/>
      <c r="F25704" s="7"/>
    </row>
    <row r="25705" spans="1:6" x14ac:dyDescent="0.3">
      <c r="A25705" s="8"/>
      <c r="B25705" s="8"/>
      <c r="C25705" s="8"/>
      <c r="D25705" s="8"/>
      <c r="E25705" s="8"/>
      <c r="F25705" s="9"/>
    </row>
    <row r="25706" spans="1:6" x14ac:dyDescent="0.3">
      <c r="A25706" s="6"/>
      <c r="B25706" s="6"/>
      <c r="C25706" s="6"/>
      <c r="D25706" s="6"/>
      <c r="E25706" s="6"/>
      <c r="F25706" s="7"/>
    </row>
    <row r="25707" spans="1:6" x14ac:dyDescent="0.3">
      <c r="A25707" s="8"/>
      <c r="B25707" s="8"/>
      <c r="C25707" s="8"/>
      <c r="D25707" s="8"/>
      <c r="E25707" s="8"/>
      <c r="F25707" s="9"/>
    </row>
    <row r="25708" spans="1:6" x14ac:dyDescent="0.3">
      <c r="A25708" s="6"/>
      <c r="B25708" s="6"/>
      <c r="C25708" s="6"/>
      <c r="D25708" s="6"/>
      <c r="E25708" s="6"/>
      <c r="F25708" s="7"/>
    </row>
    <row r="25709" spans="1:6" x14ac:dyDescent="0.3">
      <c r="A25709" s="8"/>
      <c r="B25709" s="8"/>
      <c r="C25709" s="8"/>
      <c r="D25709" s="8"/>
      <c r="E25709" s="8"/>
      <c r="F25709" s="9"/>
    </row>
    <row r="25710" spans="1:6" x14ac:dyDescent="0.3">
      <c r="A25710" s="6"/>
      <c r="B25710" s="6"/>
      <c r="C25710" s="6"/>
      <c r="D25710" s="6"/>
      <c r="E25710" s="6"/>
      <c r="F25710" s="7"/>
    </row>
    <row r="25711" spans="1:6" x14ac:dyDescent="0.3">
      <c r="A25711" s="8"/>
      <c r="B25711" s="8"/>
      <c r="C25711" s="8"/>
      <c r="D25711" s="8"/>
      <c r="E25711" s="8"/>
      <c r="F25711" s="9"/>
    </row>
    <row r="25712" spans="1:6" x14ac:dyDescent="0.3">
      <c r="A25712" s="6"/>
      <c r="B25712" s="6"/>
      <c r="C25712" s="6"/>
      <c r="D25712" s="6"/>
      <c r="E25712" s="6"/>
      <c r="F25712" s="7"/>
    </row>
    <row r="25713" spans="1:6" x14ac:dyDescent="0.3">
      <c r="A25713" s="8"/>
      <c r="B25713" s="8"/>
      <c r="C25713" s="8"/>
      <c r="D25713" s="8"/>
      <c r="E25713" s="8"/>
      <c r="F25713" s="9"/>
    </row>
    <row r="25714" spans="1:6" x14ac:dyDescent="0.3">
      <c r="A25714" s="6"/>
      <c r="B25714" s="6"/>
      <c r="C25714" s="6"/>
      <c r="D25714" s="6"/>
      <c r="E25714" s="6"/>
      <c r="F25714" s="7"/>
    </row>
    <row r="25715" spans="1:6" x14ac:dyDescent="0.3">
      <c r="A25715" s="8"/>
      <c r="B25715" s="8"/>
      <c r="C25715" s="8"/>
      <c r="D25715" s="8"/>
      <c r="E25715" s="8"/>
      <c r="F25715" s="9"/>
    </row>
    <row r="25716" spans="1:6" x14ac:dyDescent="0.3">
      <c r="A25716" s="6"/>
      <c r="B25716" s="6"/>
      <c r="C25716" s="6"/>
      <c r="D25716" s="6"/>
      <c r="E25716" s="6"/>
      <c r="F25716" s="7"/>
    </row>
    <row r="25717" spans="1:6" x14ac:dyDescent="0.3">
      <c r="A25717" s="8"/>
      <c r="B25717" s="8"/>
      <c r="C25717" s="8"/>
      <c r="D25717" s="8"/>
      <c r="E25717" s="8"/>
      <c r="F25717" s="9"/>
    </row>
    <row r="25718" spans="1:6" x14ac:dyDescent="0.3">
      <c r="A25718" s="6"/>
      <c r="B25718" s="6"/>
      <c r="C25718" s="6"/>
      <c r="D25718" s="6"/>
      <c r="E25718" s="6"/>
      <c r="F25718" s="7"/>
    </row>
    <row r="25719" spans="1:6" x14ac:dyDescent="0.3">
      <c r="A25719" s="8"/>
      <c r="B25719" s="8"/>
      <c r="C25719" s="8"/>
      <c r="D25719" s="8"/>
      <c r="E25719" s="8"/>
      <c r="F25719" s="9"/>
    </row>
    <row r="25720" spans="1:6" x14ac:dyDescent="0.3">
      <c r="A25720" s="6"/>
      <c r="B25720" s="6"/>
      <c r="C25720" s="6"/>
      <c r="D25720" s="6"/>
      <c r="E25720" s="6"/>
      <c r="F25720" s="7"/>
    </row>
    <row r="25721" spans="1:6" x14ac:dyDescent="0.3">
      <c r="A25721" s="8"/>
      <c r="B25721" s="8"/>
      <c r="C25721" s="8"/>
      <c r="D25721" s="8"/>
      <c r="E25721" s="8"/>
      <c r="F25721" s="9"/>
    </row>
    <row r="25722" spans="1:6" x14ac:dyDescent="0.3">
      <c r="A25722" s="6"/>
      <c r="B25722" s="6"/>
      <c r="C25722" s="6"/>
      <c r="D25722" s="6"/>
      <c r="E25722" s="6"/>
      <c r="F25722" s="7"/>
    </row>
    <row r="25723" spans="1:6" x14ac:dyDescent="0.3">
      <c r="A25723" s="8"/>
      <c r="B25723" s="8"/>
      <c r="C25723" s="8"/>
      <c r="D25723" s="8"/>
      <c r="E25723" s="8"/>
      <c r="F25723" s="9"/>
    </row>
    <row r="25724" spans="1:6" x14ac:dyDescent="0.3">
      <c r="A25724" s="6"/>
      <c r="B25724" s="6"/>
      <c r="C25724" s="6"/>
      <c r="D25724" s="6"/>
      <c r="E25724" s="6"/>
      <c r="F25724" s="7"/>
    </row>
    <row r="25725" spans="1:6" x14ac:dyDescent="0.3">
      <c r="A25725" s="8"/>
      <c r="B25725" s="8"/>
      <c r="C25725" s="8"/>
      <c r="D25725" s="8"/>
      <c r="E25725" s="8"/>
      <c r="F25725" s="9"/>
    </row>
    <row r="25726" spans="1:6" x14ac:dyDescent="0.3">
      <c r="A25726" s="6"/>
      <c r="B25726" s="6"/>
      <c r="C25726" s="6"/>
      <c r="D25726" s="6"/>
      <c r="E25726" s="6"/>
      <c r="F25726" s="7"/>
    </row>
    <row r="25727" spans="1:6" x14ac:dyDescent="0.3">
      <c r="A25727" s="8"/>
      <c r="B25727" s="8"/>
      <c r="C25727" s="8"/>
      <c r="D25727" s="8"/>
      <c r="E25727" s="8"/>
      <c r="F25727" s="9"/>
    </row>
    <row r="25728" spans="1:6" x14ac:dyDescent="0.3">
      <c r="A25728" s="6"/>
      <c r="B25728" s="6"/>
      <c r="C25728" s="6"/>
      <c r="D25728" s="6"/>
      <c r="E25728" s="6"/>
      <c r="F25728" s="7"/>
    </row>
    <row r="25729" spans="1:6" x14ac:dyDescent="0.3">
      <c r="A25729" s="8"/>
      <c r="B25729" s="8"/>
      <c r="C25729" s="8"/>
      <c r="D25729" s="8"/>
      <c r="E25729" s="8"/>
      <c r="F25729" s="9"/>
    </row>
    <row r="25730" spans="1:6" x14ac:dyDescent="0.3">
      <c r="A25730" s="6"/>
      <c r="B25730" s="6"/>
      <c r="C25730" s="6"/>
      <c r="D25730" s="6"/>
      <c r="E25730" s="6"/>
      <c r="F25730" s="7"/>
    </row>
    <row r="25731" spans="1:6" x14ac:dyDescent="0.3">
      <c r="A25731" s="8"/>
      <c r="B25731" s="8"/>
      <c r="C25731" s="8"/>
      <c r="D25731" s="8"/>
      <c r="E25731" s="8"/>
      <c r="F25731" s="9"/>
    </row>
    <row r="25732" spans="1:6" x14ac:dyDescent="0.3">
      <c r="A25732" s="6"/>
      <c r="B25732" s="6"/>
      <c r="C25732" s="6"/>
      <c r="D25732" s="6"/>
      <c r="E25732" s="6"/>
      <c r="F25732" s="7"/>
    </row>
    <row r="25733" spans="1:6" x14ac:dyDescent="0.3">
      <c r="A25733" s="8"/>
      <c r="B25733" s="8"/>
      <c r="C25733" s="8"/>
      <c r="D25733" s="8"/>
      <c r="E25733" s="8"/>
      <c r="F25733" s="9"/>
    </row>
    <row r="25734" spans="1:6" x14ac:dyDescent="0.3">
      <c r="A25734" s="6"/>
      <c r="B25734" s="6"/>
      <c r="C25734" s="6"/>
      <c r="D25734" s="6"/>
      <c r="E25734" s="6"/>
      <c r="F25734" s="7"/>
    </row>
    <row r="25735" spans="1:6" x14ac:dyDescent="0.3">
      <c r="A25735" s="8"/>
      <c r="B25735" s="8"/>
      <c r="C25735" s="8"/>
      <c r="D25735" s="8"/>
      <c r="E25735" s="8"/>
      <c r="F25735" s="9"/>
    </row>
    <row r="25736" spans="1:6" x14ac:dyDescent="0.3">
      <c r="A25736" s="6"/>
      <c r="B25736" s="6"/>
      <c r="C25736" s="6"/>
      <c r="D25736" s="6"/>
      <c r="E25736" s="6"/>
      <c r="F25736" s="7"/>
    </row>
    <row r="25737" spans="1:6" x14ac:dyDescent="0.3">
      <c r="A25737" s="8"/>
      <c r="B25737" s="8"/>
      <c r="C25737" s="8"/>
      <c r="D25737" s="8"/>
      <c r="E25737" s="8"/>
      <c r="F25737" s="9"/>
    </row>
    <row r="25738" spans="1:6" x14ac:dyDescent="0.3">
      <c r="A25738" s="6"/>
      <c r="B25738" s="6"/>
      <c r="C25738" s="6"/>
      <c r="D25738" s="6"/>
      <c r="E25738" s="6"/>
      <c r="F25738" s="7"/>
    </row>
    <row r="25739" spans="1:6" x14ac:dyDescent="0.3">
      <c r="A25739" s="8"/>
      <c r="B25739" s="8"/>
      <c r="C25739" s="8"/>
      <c r="D25739" s="8"/>
      <c r="E25739" s="8"/>
      <c r="F25739" s="9"/>
    </row>
    <row r="25740" spans="1:6" x14ac:dyDescent="0.3">
      <c r="A25740" s="6"/>
      <c r="B25740" s="6"/>
      <c r="C25740" s="6"/>
      <c r="D25740" s="6"/>
      <c r="E25740" s="6"/>
      <c r="F25740" s="7"/>
    </row>
    <row r="25741" spans="1:6" x14ac:dyDescent="0.3">
      <c r="A25741" s="8"/>
      <c r="B25741" s="8"/>
      <c r="C25741" s="8"/>
      <c r="D25741" s="8"/>
      <c r="E25741" s="8"/>
      <c r="F25741" s="9"/>
    </row>
    <row r="25742" spans="1:6" x14ac:dyDescent="0.3">
      <c r="A25742" s="6"/>
      <c r="B25742" s="6"/>
      <c r="C25742" s="6"/>
      <c r="D25742" s="6"/>
      <c r="E25742" s="6"/>
      <c r="F25742" s="7"/>
    </row>
    <row r="25743" spans="1:6" x14ac:dyDescent="0.3">
      <c r="A25743" s="8"/>
      <c r="B25743" s="8"/>
      <c r="C25743" s="8"/>
      <c r="D25743" s="8"/>
      <c r="E25743" s="8"/>
      <c r="F25743" s="9"/>
    </row>
    <row r="25744" spans="1:6" x14ac:dyDescent="0.3">
      <c r="A25744" s="6"/>
      <c r="B25744" s="6"/>
      <c r="C25744" s="6"/>
      <c r="D25744" s="6"/>
      <c r="E25744" s="6"/>
      <c r="F25744" s="7"/>
    </row>
    <row r="25745" spans="1:6" x14ac:dyDescent="0.3">
      <c r="A25745" s="8"/>
      <c r="B25745" s="8"/>
      <c r="C25745" s="8"/>
      <c r="D25745" s="8"/>
      <c r="E25745" s="8"/>
      <c r="F25745" s="9"/>
    </row>
    <row r="25746" spans="1:6" x14ac:dyDescent="0.3">
      <c r="A25746" s="6"/>
      <c r="B25746" s="6"/>
      <c r="C25746" s="6"/>
      <c r="D25746" s="6"/>
      <c r="E25746" s="6"/>
      <c r="F25746" s="7"/>
    </row>
    <row r="25747" spans="1:6" x14ac:dyDescent="0.3">
      <c r="A25747" s="8"/>
      <c r="B25747" s="8"/>
      <c r="C25747" s="8"/>
      <c r="D25747" s="8"/>
      <c r="E25747" s="8"/>
      <c r="F25747" s="9"/>
    </row>
    <row r="25748" spans="1:6" x14ac:dyDescent="0.3">
      <c r="A25748" s="6"/>
      <c r="B25748" s="6"/>
      <c r="C25748" s="6"/>
      <c r="D25748" s="6"/>
      <c r="E25748" s="6"/>
      <c r="F25748" s="7"/>
    </row>
    <row r="25749" spans="1:6" x14ac:dyDescent="0.3">
      <c r="A25749" s="8"/>
      <c r="B25749" s="8"/>
      <c r="C25749" s="8"/>
      <c r="D25749" s="8"/>
      <c r="E25749" s="8"/>
      <c r="F25749" s="9"/>
    </row>
    <row r="25750" spans="1:6" x14ac:dyDescent="0.3">
      <c r="A25750" s="6"/>
      <c r="B25750" s="6"/>
      <c r="C25750" s="6"/>
      <c r="D25750" s="6"/>
      <c r="E25750" s="6"/>
      <c r="F25750" s="7"/>
    </row>
    <row r="25751" spans="1:6" x14ac:dyDescent="0.3">
      <c r="A25751" s="8"/>
      <c r="B25751" s="8"/>
      <c r="C25751" s="8"/>
      <c r="D25751" s="8"/>
      <c r="E25751" s="8"/>
      <c r="F25751" s="9"/>
    </row>
    <row r="25752" spans="1:6" x14ac:dyDescent="0.3">
      <c r="A25752" s="6"/>
      <c r="B25752" s="6"/>
      <c r="C25752" s="6"/>
      <c r="D25752" s="6"/>
      <c r="E25752" s="6"/>
      <c r="F25752" s="7"/>
    </row>
    <row r="25753" spans="1:6" x14ac:dyDescent="0.3">
      <c r="A25753" s="8"/>
      <c r="B25753" s="8"/>
      <c r="C25753" s="8"/>
      <c r="D25753" s="8"/>
      <c r="E25753" s="8"/>
      <c r="F25753" s="9"/>
    </row>
    <row r="25754" spans="1:6" x14ac:dyDescent="0.3">
      <c r="A25754" s="6"/>
      <c r="B25754" s="6"/>
      <c r="C25754" s="6"/>
      <c r="D25754" s="6"/>
      <c r="E25754" s="6"/>
      <c r="F25754" s="7"/>
    </row>
    <row r="25755" spans="1:6" x14ac:dyDescent="0.3">
      <c r="A25755" s="8"/>
      <c r="B25755" s="8"/>
      <c r="C25755" s="8"/>
      <c r="D25755" s="8"/>
      <c r="E25755" s="8"/>
      <c r="F25755" s="9"/>
    </row>
    <row r="25756" spans="1:6" x14ac:dyDescent="0.3">
      <c r="A25756" s="6"/>
      <c r="B25756" s="6"/>
      <c r="C25756" s="6"/>
      <c r="D25756" s="6"/>
      <c r="E25756" s="6"/>
      <c r="F25756" s="7"/>
    </row>
    <row r="25757" spans="1:6" x14ac:dyDescent="0.3">
      <c r="A25757" s="8"/>
      <c r="B25757" s="8"/>
      <c r="C25757" s="8"/>
      <c r="D25757" s="8"/>
      <c r="E25757" s="8"/>
      <c r="F25757" s="9"/>
    </row>
    <row r="25758" spans="1:6" x14ac:dyDescent="0.3">
      <c r="A25758" s="6"/>
      <c r="B25758" s="6"/>
      <c r="C25758" s="6"/>
      <c r="D25758" s="6"/>
      <c r="E25758" s="6"/>
      <c r="F25758" s="7"/>
    </row>
    <row r="25759" spans="1:6" x14ac:dyDescent="0.3">
      <c r="A25759" s="8"/>
      <c r="B25759" s="8"/>
      <c r="C25759" s="8"/>
      <c r="D25759" s="8"/>
      <c r="E25759" s="8"/>
      <c r="F25759" s="9"/>
    </row>
    <row r="25760" spans="1:6" x14ac:dyDescent="0.3">
      <c r="A25760" s="6"/>
      <c r="B25760" s="6"/>
      <c r="C25760" s="6"/>
      <c r="D25760" s="6"/>
      <c r="E25760" s="6"/>
      <c r="F25760" s="7"/>
    </row>
    <row r="25761" spans="1:6" x14ac:dyDescent="0.3">
      <c r="A25761" s="8"/>
      <c r="B25761" s="8"/>
      <c r="C25761" s="8"/>
      <c r="D25761" s="8"/>
      <c r="E25761" s="8"/>
      <c r="F25761" s="9"/>
    </row>
    <row r="25762" spans="1:6" x14ac:dyDescent="0.3">
      <c r="A25762" s="6"/>
      <c r="B25762" s="6"/>
      <c r="C25762" s="6"/>
      <c r="D25762" s="6"/>
      <c r="E25762" s="6"/>
      <c r="F25762" s="7"/>
    </row>
    <row r="25763" spans="1:6" x14ac:dyDescent="0.3">
      <c r="A25763" s="8"/>
      <c r="B25763" s="8"/>
      <c r="C25763" s="8"/>
      <c r="D25763" s="8"/>
      <c r="E25763" s="8"/>
      <c r="F25763" s="9"/>
    </row>
    <row r="25764" spans="1:6" x14ac:dyDescent="0.3">
      <c r="A25764" s="6"/>
      <c r="B25764" s="6"/>
      <c r="C25764" s="6"/>
      <c r="D25764" s="6"/>
      <c r="E25764" s="6"/>
      <c r="F25764" s="7"/>
    </row>
    <row r="25765" spans="1:6" x14ac:dyDescent="0.3">
      <c r="A25765" s="8"/>
      <c r="B25765" s="8"/>
      <c r="C25765" s="8"/>
      <c r="D25765" s="8"/>
      <c r="E25765" s="8"/>
      <c r="F25765" s="9"/>
    </row>
    <row r="25766" spans="1:6" x14ac:dyDescent="0.3">
      <c r="A25766" s="6"/>
      <c r="B25766" s="6"/>
      <c r="C25766" s="6"/>
      <c r="D25766" s="6"/>
      <c r="E25766" s="6"/>
      <c r="F25766" s="7"/>
    </row>
    <row r="25767" spans="1:6" x14ac:dyDescent="0.3">
      <c r="A25767" s="8"/>
      <c r="B25767" s="8"/>
      <c r="C25767" s="8"/>
      <c r="D25767" s="8"/>
      <c r="E25767" s="8"/>
      <c r="F25767" s="9"/>
    </row>
    <row r="25768" spans="1:6" x14ac:dyDescent="0.3">
      <c r="A25768" s="6"/>
      <c r="B25768" s="6"/>
      <c r="C25768" s="6"/>
      <c r="D25768" s="6"/>
      <c r="E25768" s="6"/>
      <c r="F25768" s="7"/>
    </row>
    <row r="25769" spans="1:6" x14ac:dyDescent="0.3">
      <c r="A25769" s="8"/>
      <c r="B25769" s="8"/>
      <c r="C25769" s="8"/>
      <c r="D25769" s="8"/>
      <c r="E25769" s="8"/>
      <c r="F25769" s="9"/>
    </row>
    <row r="25770" spans="1:6" x14ac:dyDescent="0.3">
      <c r="A25770" s="6"/>
      <c r="B25770" s="6"/>
      <c r="C25770" s="6"/>
      <c r="D25770" s="6"/>
      <c r="E25770" s="6"/>
      <c r="F25770" s="7"/>
    </row>
    <row r="25771" spans="1:6" x14ac:dyDescent="0.3">
      <c r="A25771" s="8"/>
      <c r="B25771" s="8"/>
      <c r="C25771" s="8"/>
      <c r="D25771" s="8"/>
      <c r="E25771" s="8"/>
      <c r="F25771" s="9"/>
    </row>
    <row r="25772" spans="1:6" x14ac:dyDescent="0.3">
      <c r="A25772" s="6"/>
      <c r="B25772" s="6"/>
      <c r="C25772" s="6"/>
      <c r="D25772" s="6"/>
      <c r="E25772" s="6"/>
      <c r="F25772" s="7"/>
    </row>
    <row r="25773" spans="1:6" x14ac:dyDescent="0.3">
      <c r="A25773" s="8"/>
      <c r="B25773" s="8"/>
      <c r="C25773" s="8"/>
      <c r="D25773" s="8"/>
      <c r="E25773" s="8"/>
      <c r="F25773" s="9"/>
    </row>
    <row r="25774" spans="1:6" x14ac:dyDescent="0.3">
      <c r="A25774" s="6"/>
      <c r="B25774" s="6"/>
      <c r="C25774" s="6"/>
      <c r="D25774" s="6"/>
      <c r="E25774" s="6"/>
      <c r="F25774" s="7"/>
    </row>
    <row r="25775" spans="1:6" x14ac:dyDescent="0.3">
      <c r="A25775" s="8"/>
      <c r="B25775" s="8"/>
      <c r="C25775" s="8"/>
      <c r="D25775" s="8"/>
      <c r="E25775" s="8"/>
      <c r="F25775" s="9"/>
    </row>
    <row r="25776" spans="1:6" x14ac:dyDescent="0.3">
      <c r="A25776" s="6"/>
      <c r="B25776" s="6"/>
      <c r="C25776" s="6"/>
      <c r="D25776" s="6"/>
      <c r="E25776" s="6"/>
      <c r="F25776" s="7"/>
    </row>
    <row r="25777" spans="1:6" x14ac:dyDescent="0.3">
      <c r="A25777" s="8"/>
      <c r="B25777" s="8"/>
      <c r="C25777" s="8"/>
      <c r="D25777" s="8"/>
      <c r="E25777" s="8"/>
      <c r="F25777" s="9"/>
    </row>
    <row r="25778" spans="1:6" x14ac:dyDescent="0.3">
      <c r="A25778" s="6"/>
      <c r="B25778" s="6"/>
      <c r="C25778" s="6"/>
      <c r="D25778" s="6"/>
      <c r="E25778" s="6"/>
      <c r="F25778" s="7"/>
    </row>
    <row r="25779" spans="1:6" x14ac:dyDescent="0.3">
      <c r="A25779" s="8"/>
      <c r="B25779" s="8"/>
      <c r="C25779" s="8"/>
      <c r="D25779" s="8"/>
      <c r="E25779" s="8"/>
      <c r="F25779" s="9"/>
    </row>
    <row r="25780" spans="1:6" x14ac:dyDescent="0.3">
      <c r="A25780" s="6"/>
      <c r="B25780" s="6"/>
      <c r="C25780" s="6"/>
      <c r="D25780" s="6"/>
      <c r="E25780" s="6"/>
      <c r="F25780" s="7"/>
    </row>
    <row r="25781" spans="1:6" x14ac:dyDescent="0.3">
      <c r="A25781" s="8"/>
      <c r="B25781" s="8"/>
      <c r="C25781" s="8"/>
      <c r="D25781" s="8"/>
      <c r="E25781" s="8"/>
      <c r="F25781" s="9"/>
    </row>
    <row r="25782" spans="1:6" x14ac:dyDescent="0.3">
      <c r="A25782" s="6"/>
      <c r="B25782" s="6"/>
      <c r="C25782" s="6"/>
      <c r="D25782" s="6"/>
      <c r="E25782" s="6"/>
      <c r="F25782" s="7"/>
    </row>
    <row r="25783" spans="1:6" x14ac:dyDescent="0.3">
      <c r="A25783" s="8"/>
      <c r="B25783" s="8"/>
      <c r="C25783" s="8"/>
      <c r="D25783" s="8"/>
      <c r="E25783" s="8"/>
      <c r="F25783" s="9"/>
    </row>
    <row r="25784" spans="1:6" x14ac:dyDescent="0.3">
      <c r="A25784" s="6"/>
      <c r="B25784" s="6"/>
      <c r="C25784" s="6"/>
      <c r="D25784" s="6"/>
      <c r="E25784" s="6"/>
      <c r="F25784" s="7"/>
    </row>
    <row r="25785" spans="1:6" x14ac:dyDescent="0.3">
      <c r="A25785" s="8"/>
      <c r="B25785" s="8"/>
      <c r="C25785" s="8"/>
      <c r="D25785" s="8"/>
      <c r="E25785" s="8"/>
      <c r="F25785" s="9"/>
    </row>
    <row r="25786" spans="1:6" x14ac:dyDescent="0.3">
      <c r="A25786" s="6"/>
      <c r="B25786" s="6"/>
      <c r="C25786" s="6"/>
      <c r="D25786" s="6"/>
      <c r="E25786" s="6"/>
      <c r="F25786" s="7"/>
    </row>
    <row r="25787" spans="1:6" x14ac:dyDescent="0.3">
      <c r="A25787" s="8"/>
      <c r="B25787" s="8"/>
      <c r="C25787" s="8"/>
      <c r="D25787" s="8"/>
      <c r="E25787" s="8"/>
      <c r="F25787" s="9"/>
    </row>
    <row r="25788" spans="1:6" x14ac:dyDescent="0.3">
      <c r="A25788" s="6"/>
      <c r="B25788" s="6"/>
      <c r="C25788" s="6"/>
      <c r="D25788" s="6"/>
      <c r="E25788" s="6"/>
      <c r="F25788" s="7"/>
    </row>
    <row r="25789" spans="1:6" x14ac:dyDescent="0.3">
      <c r="A25789" s="8"/>
      <c r="B25789" s="8"/>
      <c r="C25789" s="8"/>
      <c r="D25789" s="8"/>
      <c r="E25789" s="8"/>
      <c r="F25789" s="9"/>
    </row>
    <row r="25790" spans="1:6" x14ac:dyDescent="0.3">
      <c r="A25790" s="6"/>
      <c r="B25790" s="6"/>
      <c r="C25790" s="6"/>
      <c r="D25790" s="6"/>
      <c r="E25790" s="6"/>
      <c r="F25790" s="7"/>
    </row>
    <row r="25791" spans="1:6" x14ac:dyDescent="0.3">
      <c r="A25791" s="8"/>
      <c r="B25791" s="8"/>
      <c r="C25791" s="8"/>
      <c r="D25791" s="8"/>
      <c r="E25791" s="8"/>
      <c r="F25791" s="9"/>
    </row>
    <row r="25792" spans="1:6" x14ac:dyDescent="0.3">
      <c r="A25792" s="6"/>
      <c r="B25792" s="6"/>
      <c r="C25792" s="6"/>
      <c r="D25792" s="6"/>
      <c r="E25792" s="6"/>
      <c r="F25792" s="7"/>
    </row>
    <row r="25793" spans="1:6" x14ac:dyDescent="0.3">
      <c r="A25793" s="8"/>
      <c r="B25793" s="8"/>
      <c r="C25793" s="8"/>
      <c r="D25793" s="8"/>
      <c r="E25793" s="8"/>
      <c r="F25793" s="9"/>
    </row>
    <row r="25794" spans="1:6" x14ac:dyDescent="0.3">
      <c r="A25794" s="6"/>
      <c r="B25794" s="6"/>
      <c r="C25794" s="6"/>
      <c r="D25794" s="6"/>
      <c r="E25794" s="6"/>
      <c r="F25794" s="7"/>
    </row>
    <row r="25795" spans="1:6" x14ac:dyDescent="0.3">
      <c r="A25795" s="8"/>
      <c r="B25795" s="8"/>
      <c r="C25795" s="8"/>
      <c r="D25795" s="8"/>
      <c r="E25795" s="8"/>
      <c r="F25795" s="9"/>
    </row>
    <row r="25796" spans="1:6" x14ac:dyDescent="0.3">
      <c r="A25796" s="6"/>
      <c r="B25796" s="6"/>
      <c r="C25796" s="6"/>
      <c r="D25796" s="6"/>
      <c r="E25796" s="6"/>
      <c r="F25796" s="7"/>
    </row>
    <row r="25797" spans="1:6" x14ac:dyDescent="0.3">
      <c r="A25797" s="8"/>
      <c r="B25797" s="8"/>
      <c r="C25797" s="8"/>
      <c r="D25797" s="8"/>
      <c r="E25797" s="8"/>
      <c r="F25797" s="9"/>
    </row>
    <row r="25798" spans="1:6" x14ac:dyDescent="0.3">
      <c r="A25798" s="6"/>
      <c r="B25798" s="6"/>
      <c r="C25798" s="6"/>
      <c r="D25798" s="6"/>
      <c r="E25798" s="6"/>
      <c r="F25798" s="7"/>
    </row>
    <row r="25799" spans="1:6" x14ac:dyDescent="0.3">
      <c r="A25799" s="8"/>
      <c r="B25799" s="8"/>
      <c r="C25799" s="8"/>
      <c r="D25799" s="8"/>
      <c r="E25799" s="8"/>
      <c r="F25799" s="9"/>
    </row>
    <row r="25800" spans="1:6" x14ac:dyDescent="0.3">
      <c r="A25800" s="6"/>
      <c r="B25800" s="6"/>
      <c r="C25800" s="6"/>
      <c r="D25800" s="6"/>
      <c r="E25800" s="6"/>
      <c r="F25800" s="7"/>
    </row>
    <row r="25801" spans="1:6" x14ac:dyDescent="0.3">
      <c r="A25801" s="8"/>
      <c r="B25801" s="8"/>
      <c r="C25801" s="8"/>
      <c r="D25801" s="8"/>
      <c r="E25801" s="8"/>
      <c r="F25801" s="9"/>
    </row>
    <row r="25802" spans="1:6" x14ac:dyDescent="0.3">
      <c r="A25802" s="6"/>
      <c r="B25802" s="6"/>
      <c r="C25802" s="6"/>
      <c r="D25802" s="6"/>
      <c r="E25802" s="6"/>
      <c r="F25802" s="7"/>
    </row>
    <row r="25803" spans="1:6" x14ac:dyDescent="0.3">
      <c r="A25803" s="8"/>
      <c r="B25803" s="8"/>
      <c r="C25803" s="8"/>
      <c r="D25803" s="8"/>
      <c r="E25803" s="8"/>
      <c r="F25803" s="9"/>
    </row>
    <row r="25804" spans="1:6" x14ac:dyDescent="0.3">
      <c r="A25804" s="6"/>
      <c r="B25804" s="6"/>
      <c r="C25804" s="6"/>
      <c r="D25804" s="6"/>
      <c r="E25804" s="6"/>
      <c r="F25804" s="7"/>
    </row>
    <row r="25805" spans="1:6" x14ac:dyDescent="0.3">
      <c r="A25805" s="8"/>
      <c r="B25805" s="8"/>
      <c r="C25805" s="8"/>
      <c r="D25805" s="8"/>
      <c r="E25805" s="8"/>
      <c r="F25805" s="9"/>
    </row>
    <row r="25806" spans="1:6" x14ac:dyDescent="0.3">
      <c r="A25806" s="6"/>
      <c r="B25806" s="6"/>
      <c r="C25806" s="6"/>
      <c r="D25806" s="6"/>
      <c r="E25806" s="6"/>
      <c r="F25806" s="7"/>
    </row>
    <row r="25807" spans="1:6" x14ac:dyDescent="0.3">
      <c r="A25807" s="8"/>
      <c r="B25807" s="8"/>
      <c r="C25807" s="8"/>
      <c r="D25807" s="8"/>
      <c r="E25807" s="8"/>
      <c r="F25807" s="9"/>
    </row>
    <row r="25808" spans="1:6" x14ac:dyDescent="0.3">
      <c r="A25808" s="6"/>
      <c r="B25808" s="6"/>
      <c r="C25808" s="6"/>
      <c r="D25808" s="6"/>
      <c r="E25808" s="6"/>
      <c r="F25808" s="7"/>
    </row>
    <row r="25809" spans="1:6" x14ac:dyDescent="0.3">
      <c r="A25809" s="8"/>
      <c r="B25809" s="8"/>
      <c r="C25809" s="8"/>
      <c r="D25809" s="8"/>
      <c r="E25809" s="8"/>
      <c r="F25809" s="9"/>
    </row>
    <row r="25810" spans="1:6" x14ac:dyDescent="0.3">
      <c r="A25810" s="6"/>
      <c r="B25810" s="6"/>
      <c r="C25810" s="6"/>
      <c r="D25810" s="6"/>
      <c r="E25810" s="6"/>
      <c r="F25810" s="7"/>
    </row>
    <row r="25811" spans="1:6" x14ac:dyDescent="0.3">
      <c r="A25811" s="8"/>
      <c r="B25811" s="8"/>
      <c r="C25811" s="8"/>
      <c r="D25811" s="8"/>
      <c r="E25811" s="8"/>
      <c r="F25811" s="9"/>
    </row>
    <row r="25812" spans="1:6" x14ac:dyDescent="0.3">
      <c r="A25812" s="6"/>
      <c r="B25812" s="6"/>
      <c r="C25812" s="6"/>
      <c r="D25812" s="6"/>
      <c r="E25812" s="6"/>
      <c r="F25812" s="7"/>
    </row>
    <row r="25813" spans="1:6" x14ac:dyDescent="0.3">
      <c r="A25813" s="8"/>
      <c r="B25813" s="8"/>
      <c r="C25813" s="8"/>
      <c r="D25813" s="8"/>
      <c r="E25813" s="8"/>
      <c r="F25813" s="9"/>
    </row>
    <row r="25814" spans="1:6" x14ac:dyDescent="0.3">
      <c r="A25814" s="6"/>
      <c r="B25814" s="6"/>
      <c r="C25814" s="6"/>
      <c r="D25814" s="6"/>
      <c r="E25814" s="6"/>
      <c r="F25814" s="7"/>
    </row>
    <row r="25815" spans="1:6" x14ac:dyDescent="0.3">
      <c r="A25815" s="8"/>
      <c r="B25815" s="8"/>
      <c r="C25815" s="8"/>
      <c r="D25815" s="8"/>
      <c r="E25815" s="8"/>
      <c r="F25815" s="9"/>
    </row>
    <row r="25816" spans="1:6" x14ac:dyDescent="0.3">
      <c r="A25816" s="6"/>
      <c r="B25816" s="6"/>
      <c r="C25816" s="6"/>
      <c r="D25816" s="6"/>
      <c r="E25816" s="6"/>
      <c r="F25816" s="7"/>
    </row>
    <row r="25817" spans="1:6" x14ac:dyDescent="0.3">
      <c r="A25817" s="8"/>
      <c r="B25817" s="8"/>
      <c r="C25817" s="8"/>
      <c r="D25817" s="8"/>
      <c r="E25817" s="8"/>
      <c r="F25817" s="9"/>
    </row>
    <row r="25818" spans="1:6" x14ac:dyDescent="0.3">
      <c r="A25818" s="6"/>
      <c r="B25818" s="6"/>
      <c r="C25818" s="6"/>
      <c r="D25818" s="6"/>
      <c r="E25818" s="6"/>
      <c r="F25818" s="7"/>
    </row>
    <row r="25819" spans="1:6" x14ac:dyDescent="0.3">
      <c r="A25819" s="8"/>
      <c r="B25819" s="8"/>
      <c r="C25819" s="8"/>
      <c r="D25819" s="8"/>
      <c r="E25819" s="8"/>
      <c r="F25819" s="9"/>
    </row>
    <row r="25820" spans="1:6" x14ac:dyDescent="0.3">
      <c r="A25820" s="6"/>
      <c r="B25820" s="6"/>
      <c r="C25820" s="6"/>
      <c r="D25820" s="6"/>
      <c r="E25820" s="6"/>
      <c r="F25820" s="7"/>
    </row>
    <row r="25821" spans="1:6" x14ac:dyDescent="0.3">
      <c r="A25821" s="8"/>
      <c r="B25821" s="8"/>
      <c r="C25821" s="8"/>
      <c r="D25821" s="8"/>
      <c r="E25821" s="8"/>
      <c r="F25821" s="9"/>
    </row>
    <row r="25822" spans="1:6" x14ac:dyDescent="0.3">
      <c r="A25822" s="6"/>
      <c r="B25822" s="6"/>
      <c r="C25822" s="6"/>
      <c r="D25822" s="6"/>
      <c r="E25822" s="6"/>
      <c r="F25822" s="7"/>
    </row>
    <row r="25823" spans="1:6" x14ac:dyDescent="0.3">
      <c r="A25823" s="8"/>
      <c r="B25823" s="8"/>
      <c r="C25823" s="8"/>
      <c r="D25823" s="8"/>
      <c r="E25823" s="8"/>
      <c r="F25823" s="9"/>
    </row>
    <row r="25824" spans="1:6" x14ac:dyDescent="0.3">
      <c r="A25824" s="6"/>
      <c r="B25824" s="6"/>
      <c r="C25824" s="6"/>
      <c r="D25824" s="6"/>
      <c r="E25824" s="6"/>
      <c r="F25824" s="7"/>
    </row>
    <row r="25825" spans="1:6" x14ac:dyDescent="0.3">
      <c r="A25825" s="8"/>
      <c r="B25825" s="8"/>
      <c r="C25825" s="8"/>
      <c r="D25825" s="8"/>
      <c r="E25825" s="8"/>
      <c r="F25825" s="9"/>
    </row>
    <row r="25826" spans="1:6" x14ac:dyDescent="0.3">
      <c r="A25826" s="6"/>
      <c r="B25826" s="6"/>
      <c r="C25826" s="6"/>
      <c r="D25826" s="6"/>
      <c r="E25826" s="6"/>
      <c r="F25826" s="7"/>
    </row>
    <row r="25827" spans="1:6" x14ac:dyDescent="0.3">
      <c r="A25827" s="8"/>
      <c r="B25827" s="8"/>
      <c r="C25827" s="8"/>
      <c r="D25827" s="8"/>
      <c r="E25827" s="8"/>
      <c r="F25827" s="9"/>
    </row>
    <row r="25828" spans="1:6" x14ac:dyDescent="0.3">
      <c r="A25828" s="6"/>
      <c r="B25828" s="6"/>
      <c r="C25828" s="6"/>
      <c r="D25828" s="6"/>
      <c r="E25828" s="6"/>
      <c r="F25828" s="7"/>
    </row>
    <row r="25829" spans="1:6" x14ac:dyDescent="0.3">
      <c r="A25829" s="8"/>
      <c r="B25829" s="8"/>
      <c r="C25829" s="8"/>
      <c r="D25829" s="8"/>
      <c r="E25829" s="8"/>
      <c r="F25829" s="9"/>
    </row>
    <row r="25830" spans="1:6" x14ac:dyDescent="0.3">
      <c r="A25830" s="6"/>
      <c r="B25830" s="6"/>
      <c r="C25830" s="6"/>
      <c r="D25830" s="6"/>
      <c r="E25830" s="6"/>
      <c r="F25830" s="7"/>
    </row>
    <row r="25831" spans="1:6" x14ac:dyDescent="0.3">
      <c r="A25831" s="8"/>
      <c r="B25831" s="8"/>
      <c r="C25831" s="8"/>
      <c r="D25831" s="8"/>
      <c r="E25831" s="8"/>
      <c r="F25831" s="9"/>
    </row>
    <row r="25832" spans="1:6" x14ac:dyDescent="0.3">
      <c r="A25832" s="6"/>
      <c r="B25832" s="6"/>
      <c r="C25832" s="6"/>
      <c r="D25832" s="6"/>
      <c r="E25832" s="6"/>
      <c r="F25832" s="7"/>
    </row>
    <row r="25833" spans="1:6" x14ac:dyDescent="0.3">
      <c r="A25833" s="8"/>
      <c r="B25833" s="8"/>
      <c r="C25833" s="8"/>
      <c r="D25833" s="8"/>
      <c r="E25833" s="8"/>
      <c r="F25833" s="9"/>
    </row>
    <row r="25834" spans="1:6" x14ac:dyDescent="0.3">
      <c r="A25834" s="6"/>
      <c r="B25834" s="6"/>
      <c r="C25834" s="6"/>
      <c r="D25834" s="6"/>
      <c r="E25834" s="6"/>
      <c r="F25834" s="7"/>
    </row>
    <row r="25835" spans="1:6" x14ac:dyDescent="0.3">
      <c r="A25835" s="8"/>
      <c r="B25835" s="8"/>
      <c r="C25835" s="8"/>
      <c r="D25835" s="8"/>
      <c r="E25835" s="8"/>
      <c r="F25835" s="9"/>
    </row>
    <row r="25836" spans="1:6" x14ac:dyDescent="0.3">
      <c r="A25836" s="6"/>
      <c r="B25836" s="6"/>
      <c r="C25836" s="6"/>
      <c r="D25836" s="6"/>
      <c r="E25836" s="6"/>
      <c r="F25836" s="7"/>
    </row>
    <row r="25837" spans="1:6" x14ac:dyDescent="0.3">
      <c r="A25837" s="8"/>
      <c r="B25837" s="8"/>
      <c r="C25837" s="8"/>
      <c r="D25837" s="8"/>
      <c r="E25837" s="8"/>
      <c r="F25837" s="9"/>
    </row>
    <row r="25838" spans="1:6" x14ac:dyDescent="0.3">
      <c r="A25838" s="6"/>
      <c r="B25838" s="6"/>
      <c r="C25838" s="6"/>
      <c r="D25838" s="6"/>
      <c r="E25838" s="6"/>
      <c r="F25838" s="7"/>
    </row>
    <row r="25839" spans="1:6" x14ac:dyDescent="0.3">
      <c r="A25839" s="8"/>
      <c r="B25839" s="8"/>
      <c r="C25839" s="8"/>
      <c r="D25839" s="8"/>
      <c r="E25839" s="8"/>
      <c r="F25839" s="9"/>
    </row>
    <row r="25840" spans="1:6" x14ac:dyDescent="0.3">
      <c r="A25840" s="6"/>
      <c r="B25840" s="6"/>
      <c r="C25840" s="6"/>
      <c r="D25840" s="6"/>
      <c r="E25840" s="6"/>
      <c r="F25840" s="7"/>
    </row>
    <row r="25841" spans="1:6" x14ac:dyDescent="0.3">
      <c r="A25841" s="8"/>
      <c r="B25841" s="8"/>
      <c r="C25841" s="8"/>
      <c r="D25841" s="8"/>
      <c r="E25841" s="8"/>
      <c r="F25841" s="9"/>
    </row>
    <row r="25842" spans="1:6" x14ac:dyDescent="0.3">
      <c r="A25842" s="6"/>
      <c r="B25842" s="6"/>
      <c r="C25842" s="6"/>
      <c r="D25842" s="6"/>
      <c r="E25842" s="6"/>
      <c r="F25842" s="7"/>
    </row>
    <row r="25843" spans="1:6" x14ac:dyDescent="0.3">
      <c r="A25843" s="8"/>
      <c r="B25843" s="8"/>
      <c r="C25843" s="8"/>
      <c r="D25843" s="8"/>
      <c r="E25843" s="8"/>
      <c r="F25843" s="9"/>
    </row>
    <row r="25844" spans="1:6" x14ac:dyDescent="0.3">
      <c r="A25844" s="6"/>
      <c r="B25844" s="6"/>
      <c r="C25844" s="6"/>
      <c r="D25844" s="6"/>
      <c r="E25844" s="6"/>
      <c r="F25844" s="7"/>
    </row>
    <row r="25845" spans="1:6" x14ac:dyDescent="0.3">
      <c r="A25845" s="8"/>
      <c r="B25845" s="8"/>
      <c r="C25845" s="8"/>
      <c r="D25845" s="8"/>
      <c r="E25845" s="8"/>
      <c r="F25845" s="9"/>
    </row>
    <row r="25846" spans="1:6" x14ac:dyDescent="0.3">
      <c r="A25846" s="6"/>
      <c r="B25846" s="6"/>
      <c r="C25846" s="6"/>
      <c r="D25846" s="6"/>
      <c r="E25846" s="6"/>
      <c r="F25846" s="7"/>
    </row>
    <row r="25847" spans="1:6" x14ac:dyDescent="0.3">
      <c r="A25847" s="8"/>
      <c r="B25847" s="8"/>
      <c r="C25847" s="8"/>
      <c r="D25847" s="8"/>
      <c r="E25847" s="8"/>
      <c r="F25847" s="9"/>
    </row>
    <row r="25848" spans="1:6" x14ac:dyDescent="0.3">
      <c r="A25848" s="6"/>
      <c r="B25848" s="6"/>
      <c r="C25848" s="6"/>
      <c r="D25848" s="6"/>
      <c r="E25848" s="6"/>
      <c r="F25848" s="7"/>
    </row>
    <row r="25849" spans="1:6" x14ac:dyDescent="0.3">
      <c r="A25849" s="8"/>
      <c r="B25849" s="8"/>
      <c r="C25849" s="8"/>
      <c r="D25849" s="8"/>
      <c r="E25849" s="8"/>
      <c r="F25849" s="9"/>
    </row>
    <row r="25850" spans="1:6" x14ac:dyDescent="0.3">
      <c r="A25850" s="6"/>
      <c r="B25850" s="6"/>
      <c r="C25850" s="6"/>
      <c r="D25850" s="6"/>
      <c r="E25850" s="6"/>
      <c r="F25850" s="7"/>
    </row>
    <row r="25851" spans="1:6" x14ac:dyDescent="0.3">
      <c r="A25851" s="8"/>
      <c r="B25851" s="8"/>
      <c r="C25851" s="8"/>
      <c r="D25851" s="8"/>
      <c r="E25851" s="8"/>
      <c r="F25851" s="9"/>
    </row>
    <row r="25852" spans="1:6" x14ac:dyDescent="0.3">
      <c r="A25852" s="6"/>
      <c r="B25852" s="6"/>
      <c r="C25852" s="6"/>
      <c r="D25852" s="6"/>
      <c r="E25852" s="6"/>
      <c r="F25852" s="7"/>
    </row>
    <row r="25853" spans="1:6" x14ac:dyDescent="0.3">
      <c r="A25853" s="8"/>
      <c r="B25853" s="8"/>
      <c r="C25853" s="8"/>
      <c r="D25853" s="8"/>
      <c r="E25853" s="8"/>
      <c r="F25853" s="9"/>
    </row>
    <row r="25854" spans="1:6" x14ac:dyDescent="0.3">
      <c r="A25854" s="6"/>
      <c r="B25854" s="6"/>
      <c r="C25854" s="6"/>
      <c r="D25854" s="6"/>
      <c r="E25854" s="6"/>
      <c r="F25854" s="7"/>
    </row>
    <row r="25855" spans="1:6" x14ac:dyDescent="0.3">
      <c r="A25855" s="8"/>
      <c r="B25855" s="8"/>
      <c r="C25855" s="8"/>
      <c r="D25855" s="8"/>
      <c r="E25855" s="8"/>
      <c r="F25855" s="9"/>
    </row>
    <row r="25856" spans="1:6" x14ac:dyDescent="0.3">
      <c r="A25856" s="6"/>
      <c r="B25856" s="6"/>
      <c r="C25856" s="6"/>
      <c r="D25856" s="6"/>
      <c r="E25856" s="6"/>
      <c r="F25856" s="7"/>
    </row>
    <row r="25857" spans="1:6" x14ac:dyDescent="0.3">
      <c r="A25857" s="8"/>
      <c r="B25857" s="8"/>
      <c r="C25857" s="8"/>
      <c r="D25857" s="8"/>
      <c r="E25857" s="8"/>
      <c r="F25857" s="9"/>
    </row>
    <row r="25858" spans="1:6" x14ac:dyDescent="0.3">
      <c r="A25858" s="6"/>
      <c r="B25858" s="6"/>
      <c r="C25858" s="6"/>
      <c r="D25858" s="6"/>
      <c r="E25858" s="6"/>
      <c r="F25858" s="7"/>
    </row>
    <row r="25859" spans="1:6" x14ac:dyDescent="0.3">
      <c r="A25859" s="8"/>
      <c r="B25859" s="8"/>
      <c r="C25859" s="8"/>
      <c r="D25859" s="8"/>
      <c r="E25859" s="8"/>
      <c r="F25859" s="9"/>
    </row>
    <row r="25860" spans="1:6" x14ac:dyDescent="0.3">
      <c r="A25860" s="6"/>
      <c r="B25860" s="6"/>
      <c r="C25860" s="6"/>
      <c r="D25860" s="6"/>
      <c r="E25860" s="6"/>
      <c r="F25860" s="7"/>
    </row>
    <row r="25861" spans="1:6" x14ac:dyDescent="0.3">
      <c r="A25861" s="8"/>
      <c r="B25861" s="8"/>
      <c r="C25861" s="8"/>
      <c r="D25861" s="8"/>
      <c r="E25861" s="8"/>
      <c r="F25861" s="9"/>
    </row>
    <row r="25862" spans="1:6" x14ac:dyDescent="0.3">
      <c r="A25862" s="6"/>
      <c r="B25862" s="6"/>
      <c r="C25862" s="6"/>
      <c r="D25862" s="6"/>
      <c r="E25862" s="6"/>
      <c r="F25862" s="7"/>
    </row>
    <row r="25863" spans="1:6" x14ac:dyDescent="0.3">
      <c r="A25863" s="8"/>
      <c r="B25863" s="8"/>
      <c r="C25863" s="8"/>
      <c r="D25863" s="8"/>
      <c r="E25863" s="8"/>
      <c r="F25863" s="9"/>
    </row>
    <row r="25864" spans="1:6" x14ac:dyDescent="0.3">
      <c r="A25864" s="6"/>
      <c r="B25864" s="6"/>
      <c r="C25864" s="6"/>
      <c r="D25864" s="6"/>
      <c r="E25864" s="6"/>
      <c r="F25864" s="7"/>
    </row>
    <row r="25865" spans="1:6" x14ac:dyDescent="0.3">
      <c r="A25865" s="8"/>
      <c r="B25865" s="8"/>
      <c r="C25865" s="8"/>
      <c r="D25865" s="8"/>
      <c r="E25865" s="8"/>
      <c r="F25865" s="9"/>
    </row>
    <row r="25866" spans="1:6" x14ac:dyDescent="0.3">
      <c r="A25866" s="6"/>
      <c r="B25866" s="6"/>
      <c r="C25866" s="6"/>
      <c r="D25866" s="6"/>
      <c r="E25866" s="6"/>
      <c r="F25866" s="7"/>
    </row>
    <row r="25867" spans="1:6" x14ac:dyDescent="0.3">
      <c r="A25867" s="8"/>
      <c r="B25867" s="8"/>
      <c r="C25867" s="8"/>
      <c r="D25867" s="8"/>
      <c r="E25867" s="8"/>
      <c r="F25867" s="9"/>
    </row>
    <row r="25868" spans="1:6" x14ac:dyDescent="0.3">
      <c r="A25868" s="6"/>
      <c r="B25868" s="6"/>
      <c r="C25868" s="6"/>
      <c r="D25868" s="6"/>
      <c r="E25868" s="6"/>
      <c r="F25868" s="7"/>
    </row>
    <row r="25869" spans="1:6" x14ac:dyDescent="0.3">
      <c r="A25869" s="8"/>
      <c r="B25869" s="8"/>
      <c r="C25869" s="8"/>
      <c r="D25869" s="8"/>
      <c r="E25869" s="8"/>
      <c r="F25869" s="9"/>
    </row>
    <row r="25870" spans="1:6" x14ac:dyDescent="0.3">
      <c r="A25870" s="6"/>
      <c r="B25870" s="6"/>
      <c r="C25870" s="6"/>
      <c r="D25870" s="6"/>
      <c r="E25870" s="6"/>
      <c r="F25870" s="7"/>
    </row>
    <row r="25871" spans="1:6" x14ac:dyDescent="0.3">
      <c r="A25871" s="8"/>
      <c r="B25871" s="8"/>
      <c r="C25871" s="8"/>
      <c r="D25871" s="8"/>
      <c r="E25871" s="8"/>
      <c r="F25871" s="9"/>
    </row>
    <row r="25872" spans="1:6" x14ac:dyDescent="0.3">
      <c r="A25872" s="6"/>
      <c r="B25872" s="6"/>
      <c r="C25872" s="6"/>
      <c r="D25872" s="6"/>
      <c r="E25872" s="6"/>
      <c r="F25872" s="7"/>
    </row>
    <row r="25873" spans="1:6" x14ac:dyDescent="0.3">
      <c r="A25873" s="8"/>
      <c r="B25873" s="8"/>
      <c r="C25873" s="8"/>
      <c r="D25873" s="8"/>
      <c r="E25873" s="8"/>
      <c r="F25873" s="9"/>
    </row>
    <row r="25874" spans="1:6" x14ac:dyDescent="0.3">
      <c r="A25874" s="6"/>
      <c r="B25874" s="6"/>
      <c r="C25874" s="6"/>
      <c r="D25874" s="6"/>
      <c r="E25874" s="6"/>
      <c r="F25874" s="7"/>
    </row>
    <row r="25875" spans="1:6" x14ac:dyDescent="0.3">
      <c r="A25875" s="8"/>
      <c r="B25875" s="8"/>
      <c r="C25875" s="8"/>
      <c r="D25875" s="8"/>
      <c r="E25875" s="8"/>
      <c r="F25875" s="9"/>
    </row>
    <row r="25876" spans="1:6" x14ac:dyDescent="0.3">
      <c r="A25876" s="6"/>
      <c r="B25876" s="6"/>
      <c r="C25876" s="6"/>
      <c r="D25876" s="6"/>
      <c r="E25876" s="6"/>
      <c r="F25876" s="7"/>
    </row>
    <row r="25877" spans="1:6" x14ac:dyDescent="0.3">
      <c r="A25877" s="8"/>
      <c r="B25877" s="8"/>
      <c r="C25877" s="8"/>
      <c r="D25877" s="8"/>
      <c r="E25877" s="8"/>
      <c r="F25877" s="9"/>
    </row>
    <row r="25878" spans="1:6" x14ac:dyDescent="0.3">
      <c r="A25878" s="6"/>
      <c r="B25878" s="6"/>
      <c r="C25878" s="6"/>
      <c r="D25878" s="6"/>
      <c r="E25878" s="6"/>
      <c r="F25878" s="7"/>
    </row>
    <row r="25879" spans="1:6" x14ac:dyDescent="0.3">
      <c r="A25879" s="8"/>
      <c r="B25879" s="8"/>
      <c r="C25879" s="8"/>
      <c r="D25879" s="8"/>
      <c r="E25879" s="8"/>
      <c r="F25879" s="9"/>
    </row>
    <row r="25880" spans="1:6" x14ac:dyDescent="0.3">
      <c r="A25880" s="6"/>
      <c r="B25880" s="6"/>
      <c r="C25880" s="6"/>
      <c r="D25880" s="6"/>
      <c r="E25880" s="6"/>
      <c r="F25880" s="7"/>
    </row>
    <row r="25881" spans="1:6" x14ac:dyDescent="0.3">
      <c r="A25881" s="8"/>
      <c r="B25881" s="8"/>
      <c r="C25881" s="8"/>
      <c r="D25881" s="8"/>
      <c r="E25881" s="8"/>
      <c r="F25881" s="9"/>
    </row>
    <row r="25882" spans="1:6" x14ac:dyDescent="0.3">
      <c r="A25882" s="6"/>
      <c r="B25882" s="6"/>
      <c r="C25882" s="6"/>
      <c r="D25882" s="6"/>
      <c r="E25882" s="6"/>
      <c r="F25882" s="7"/>
    </row>
    <row r="25883" spans="1:6" x14ac:dyDescent="0.3">
      <c r="A25883" s="8"/>
      <c r="B25883" s="8"/>
      <c r="C25883" s="8"/>
      <c r="D25883" s="8"/>
      <c r="E25883" s="8"/>
      <c r="F25883" s="9"/>
    </row>
    <row r="25884" spans="1:6" x14ac:dyDescent="0.3">
      <c r="A25884" s="6"/>
      <c r="B25884" s="6"/>
      <c r="C25884" s="6"/>
      <c r="D25884" s="6"/>
      <c r="E25884" s="6"/>
      <c r="F25884" s="7"/>
    </row>
    <row r="25885" spans="1:6" x14ac:dyDescent="0.3">
      <c r="A25885" s="8"/>
      <c r="B25885" s="8"/>
      <c r="C25885" s="8"/>
      <c r="D25885" s="8"/>
      <c r="E25885" s="8"/>
      <c r="F25885" s="9"/>
    </row>
    <row r="25886" spans="1:6" x14ac:dyDescent="0.3">
      <c r="A25886" s="6"/>
      <c r="B25886" s="6"/>
      <c r="C25886" s="6"/>
      <c r="D25886" s="6"/>
      <c r="E25886" s="6"/>
      <c r="F25886" s="7"/>
    </row>
    <row r="25887" spans="1:6" x14ac:dyDescent="0.3">
      <c r="A25887" s="8"/>
      <c r="B25887" s="8"/>
      <c r="C25887" s="8"/>
      <c r="D25887" s="8"/>
      <c r="E25887" s="8"/>
      <c r="F25887" s="9"/>
    </row>
    <row r="25888" spans="1:6" x14ac:dyDescent="0.3">
      <c r="A25888" s="6"/>
      <c r="B25888" s="6"/>
      <c r="C25888" s="6"/>
      <c r="D25888" s="6"/>
      <c r="E25888" s="6"/>
      <c r="F25888" s="7"/>
    </row>
    <row r="25889" spans="1:6" x14ac:dyDescent="0.3">
      <c r="A25889" s="8"/>
      <c r="B25889" s="8"/>
      <c r="C25889" s="8"/>
      <c r="D25889" s="8"/>
      <c r="E25889" s="8"/>
      <c r="F25889" s="9"/>
    </row>
    <row r="25890" spans="1:6" x14ac:dyDescent="0.3">
      <c r="A25890" s="6"/>
      <c r="B25890" s="6"/>
      <c r="C25890" s="6"/>
      <c r="D25890" s="6"/>
      <c r="E25890" s="6"/>
      <c r="F25890" s="7"/>
    </row>
    <row r="25891" spans="1:6" x14ac:dyDescent="0.3">
      <c r="A25891" s="8"/>
      <c r="B25891" s="8"/>
      <c r="C25891" s="8"/>
      <c r="D25891" s="8"/>
      <c r="E25891" s="8"/>
      <c r="F25891" s="9"/>
    </row>
    <row r="25892" spans="1:6" x14ac:dyDescent="0.3">
      <c r="A25892" s="6"/>
      <c r="B25892" s="6"/>
      <c r="C25892" s="6"/>
      <c r="D25892" s="6"/>
      <c r="E25892" s="6"/>
      <c r="F25892" s="7"/>
    </row>
    <row r="25893" spans="1:6" x14ac:dyDescent="0.3">
      <c r="A25893" s="8"/>
      <c r="B25893" s="8"/>
      <c r="C25893" s="8"/>
      <c r="D25893" s="8"/>
      <c r="E25893" s="8"/>
      <c r="F25893" s="9"/>
    </row>
    <row r="25894" spans="1:6" x14ac:dyDescent="0.3">
      <c r="A25894" s="6"/>
      <c r="B25894" s="6"/>
      <c r="C25894" s="6"/>
      <c r="D25894" s="6"/>
      <c r="E25894" s="6"/>
      <c r="F25894" s="7"/>
    </row>
    <row r="25895" spans="1:6" x14ac:dyDescent="0.3">
      <c r="A25895" s="8"/>
      <c r="B25895" s="8"/>
      <c r="C25895" s="8"/>
      <c r="D25895" s="8"/>
      <c r="E25895" s="8"/>
      <c r="F25895" s="9"/>
    </row>
    <row r="25896" spans="1:6" x14ac:dyDescent="0.3">
      <c r="A25896" s="6"/>
      <c r="B25896" s="6"/>
      <c r="C25896" s="6"/>
      <c r="D25896" s="6"/>
      <c r="E25896" s="6"/>
      <c r="F25896" s="7"/>
    </row>
    <row r="25897" spans="1:6" x14ac:dyDescent="0.3">
      <c r="A25897" s="8"/>
      <c r="B25897" s="8"/>
      <c r="C25897" s="8"/>
      <c r="D25897" s="8"/>
      <c r="E25897" s="8"/>
      <c r="F25897" s="9"/>
    </row>
    <row r="25898" spans="1:6" x14ac:dyDescent="0.3">
      <c r="A25898" s="6"/>
      <c r="B25898" s="6"/>
      <c r="C25898" s="6"/>
      <c r="D25898" s="6"/>
      <c r="E25898" s="6"/>
      <c r="F25898" s="7"/>
    </row>
    <row r="25899" spans="1:6" x14ac:dyDescent="0.3">
      <c r="A25899" s="8"/>
      <c r="B25899" s="8"/>
      <c r="C25899" s="8"/>
      <c r="D25899" s="8"/>
      <c r="E25899" s="8"/>
      <c r="F25899" s="9"/>
    </row>
    <row r="25900" spans="1:6" x14ac:dyDescent="0.3">
      <c r="A25900" s="6"/>
      <c r="B25900" s="6"/>
      <c r="C25900" s="6"/>
      <c r="D25900" s="6"/>
      <c r="E25900" s="6"/>
      <c r="F25900" s="7"/>
    </row>
    <row r="25901" spans="1:6" x14ac:dyDescent="0.3">
      <c r="A25901" s="8"/>
      <c r="B25901" s="8"/>
      <c r="C25901" s="8"/>
      <c r="D25901" s="8"/>
      <c r="E25901" s="8"/>
      <c r="F25901" s="9"/>
    </row>
    <row r="25902" spans="1:6" x14ac:dyDescent="0.3">
      <c r="A25902" s="6"/>
      <c r="B25902" s="6"/>
      <c r="C25902" s="6"/>
      <c r="D25902" s="6"/>
      <c r="E25902" s="6"/>
      <c r="F25902" s="7"/>
    </row>
    <row r="25903" spans="1:6" x14ac:dyDescent="0.3">
      <c r="A25903" s="8"/>
      <c r="B25903" s="8"/>
      <c r="C25903" s="8"/>
      <c r="D25903" s="8"/>
      <c r="E25903" s="8"/>
      <c r="F25903" s="9"/>
    </row>
    <row r="25904" spans="1:6" x14ac:dyDescent="0.3">
      <c r="A25904" s="6"/>
      <c r="B25904" s="6"/>
      <c r="C25904" s="6"/>
      <c r="D25904" s="6"/>
      <c r="E25904" s="6"/>
      <c r="F25904" s="7"/>
    </row>
    <row r="25905" spans="1:6" x14ac:dyDescent="0.3">
      <c r="A25905" s="8"/>
      <c r="B25905" s="8"/>
      <c r="C25905" s="8"/>
      <c r="D25905" s="8"/>
      <c r="E25905" s="8"/>
      <c r="F25905" s="9"/>
    </row>
    <row r="25906" spans="1:6" x14ac:dyDescent="0.3">
      <c r="A25906" s="6"/>
      <c r="B25906" s="6"/>
      <c r="C25906" s="6"/>
      <c r="D25906" s="6"/>
      <c r="E25906" s="6"/>
      <c r="F25906" s="7"/>
    </row>
    <row r="25907" spans="1:6" x14ac:dyDescent="0.3">
      <c r="A25907" s="8"/>
      <c r="B25907" s="8"/>
      <c r="C25907" s="8"/>
      <c r="D25907" s="8"/>
      <c r="E25907" s="8"/>
      <c r="F25907" s="9"/>
    </row>
    <row r="25908" spans="1:6" x14ac:dyDescent="0.3">
      <c r="A25908" s="6"/>
      <c r="B25908" s="6"/>
      <c r="C25908" s="6"/>
      <c r="D25908" s="6"/>
      <c r="E25908" s="6"/>
      <c r="F25908" s="7"/>
    </row>
    <row r="25909" spans="1:6" x14ac:dyDescent="0.3">
      <c r="A25909" s="8"/>
      <c r="B25909" s="8"/>
      <c r="C25909" s="8"/>
      <c r="D25909" s="8"/>
      <c r="E25909" s="8"/>
      <c r="F25909" s="9"/>
    </row>
    <row r="25910" spans="1:6" x14ac:dyDescent="0.3">
      <c r="A25910" s="6"/>
      <c r="B25910" s="6"/>
      <c r="C25910" s="6"/>
      <c r="D25910" s="6"/>
      <c r="E25910" s="6"/>
      <c r="F25910" s="7"/>
    </row>
    <row r="25911" spans="1:6" x14ac:dyDescent="0.3">
      <c r="A25911" s="8"/>
      <c r="B25911" s="8"/>
      <c r="C25911" s="8"/>
      <c r="D25911" s="8"/>
      <c r="E25911" s="8"/>
      <c r="F25911" s="9"/>
    </row>
    <row r="25912" spans="1:6" x14ac:dyDescent="0.3">
      <c r="A25912" s="6"/>
      <c r="B25912" s="6"/>
      <c r="C25912" s="6"/>
      <c r="D25912" s="6"/>
      <c r="E25912" s="6"/>
      <c r="F25912" s="7"/>
    </row>
    <row r="25913" spans="1:6" x14ac:dyDescent="0.3">
      <c r="A25913" s="8"/>
      <c r="B25913" s="8"/>
      <c r="C25913" s="8"/>
      <c r="D25913" s="8"/>
      <c r="E25913" s="8"/>
      <c r="F25913" s="9"/>
    </row>
    <row r="25914" spans="1:6" x14ac:dyDescent="0.3">
      <c r="A25914" s="6"/>
      <c r="B25914" s="6"/>
      <c r="C25914" s="6"/>
      <c r="D25914" s="6"/>
      <c r="E25914" s="6"/>
      <c r="F25914" s="7"/>
    </row>
    <row r="25915" spans="1:6" x14ac:dyDescent="0.3">
      <c r="A25915" s="8"/>
      <c r="B25915" s="8"/>
      <c r="C25915" s="8"/>
      <c r="D25915" s="8"/>
      <c r="E25915" s="8"/>
      <c r="F25915" s="9"/>
    </row>
    <row r="25916" spans="1:6" x14ac:dyDescent="0.3">
      <c r="A25916" s="6"/>
      <c r="B25916" s="6"/>
      <c r="C25916" s="6"/>
      <c r="D25916" s="6"/>
      <c r="E25916" s="6"/>
      <c r="F25916" s="7"/>
    </row>
    <row r="25917" spans="1:6" x14ac:dyDescent="0.3">
      <c r="A25917" s="8"/>
      <c r="B25917" s="8"/>
      <c r="C25917" s="8"/>
      <c r="D25917" s="8"/>
      <c r="E25917" s="8"/>
      <c r="F25917" s="9"/>
    </row>
    <row r="25918" spans="1:6" x14ac:dyDescent="0.3">
      <c r="A25918" s="6"/>
      <c r="B25918" s="6"/>
      <c r="C25918" s="6"/>
      <c r="D25918" s="6"/>
      <c r="E25918" s="6"/>
      <c r="F25918" s="7"/>
    </row>
    <row r="25919" spans="1:6" x14ac:dyDescent="0.3">
      <c r="A25919" s="8"/>
      <c r="B25919" s="8"/>
      <c r="C25919" s="8"/>
      <c r="D25919" s="8"/>
      <c r="E25919" s="8"/>
      <c r="F25919" s="9"/>
    </row>
    <row r="25920" spans="1:6" x14ac:dyDescent="0.3">
      <c r="A25920" s="6"/>
      <c r="B25920" s="6"/>
      <c r="C25920" s="6"/>
      <c r="D25920" s="6"/>
      <c r="E25920" s="6"/>
      <c r="F25920" s="7"/>
    </row>
    <row r="25921" spans="1:6" x14ac:dyDescent="0.3">
      <c r="A25921" s="8"/>
      <c r="B25921" s="8"/>
      <c r="C25921" s="8"/>
      <c r="D25921" s="8"/>
      <c r="E25921" s="8"/>
      <c r="F25921" s="9"/>
    </row>
    <row r="25922" spans="1:6" x14ac:dyDescent="0.3">
      <c r="A25922" s="6"/>
      <c r="B25922" s="6"/>
      <c r="C25922" s="6"/>
      <c r="D25922" s="6"/>
      <c r="E25922" s="6"/>
      <c r="F25922" s="7"/>
    </row>
    <row r="25923" spans="1:6" x14ac:dyDescent="0.3">
      <c r="A25923" s="8"/>
      <c r="B25923" s="8"/>
      <c r="C25923" s="8"/>
      <c r="D25923" s="8"/>
      <c r="E25923" s="8"/>
      <c r="F25923" s="9"/>
    </row>
    <row r="25924" spans="1:6" x14ac:dyDescent="0.3">
      <c r="A25924" s="6"/>
      <c r="B25924" s="6"/>
      <c r="C25924" s="6"/>
      <c r="D25924" s="6"/>
      <c r="E25924" s="6"/>
      <c r="F25924" s="7"/>
    </row>
    <row r="25925" spans="1:6" x14ac:dyDescent="0.3">
      <c r="A25925" s="8"/>
      <c r="B25925" s="8"/>
      <c r="C25925" s="8"/>
      <c r="D25925" s="8"/>
      <c r="E25925" s="8"/>
      <c r="F25925" s="9"/>
    </row>
    <row r="25926" spans="1:6" x14ac:dyDescent="0.3">
      <c r="A25926" s="6"/>
      <c r="B25926" s="6"/>
      <c r="C25926" s="6"/>
      <c r="D25926" s="6"/>
      <c r="E25926" s="6"/>
      <c r="F25926" s="7"/>
    </row>
    <row r="25927" spans="1:6" x14ac:dyDescent="0.3">
      <c r="A25927" s="8"/>
      <c r="B25927" s="8"/>
      <c r="C25927" s="8"/>
      <c r="D25927" s="8"/>
      <c r="E25927" s="8"/>
      <c r="F25927" s="9"/>
    </row>
    <row r="25928" spans="1:6" x14ac:dyDescent="0.3">
      <c r="A25928" s="6"/>
      <c r="B25928" s="6"/>
      <c r="C25928" s="6"/>
      <c r="D25928" s="6"/>
      <c r="E25928" s="6"/>
      <c r="F25928" s="7"/>
    </row>
    <row r="25929" spans="1:6" x14ac:dyDescent="0.3">
      <c r="A25929" s="8"/>
      <c r="B25929" s="8"/>
      <c r="C25929" s="8"/>
      <c r="D25929" s="8"/>
      <c r="E25929" s="8"/>
      <c r="F25929" s="9"/>
    </row>
    <row r="25930" spans="1:6" x14ac:dyDescent="0.3">
      <c r="A25930" s="6"/>
      <c r="B25930" s="6"/>
      <c r="C25930" s="6"/>
      <c r="D25930" s="6"/>
      <c r="E25930" s="6"/>
      <c r="F25930" s="7"/>
    </row>
    <row r="25931" spans="1:6" x14ac:dyDescent="0.3">
      <c r="A25931" s="8"/>
      <c r="B25931" s="8"/>
      <c r="C25931" s="8"/>
      <c r="D25931" s="8"/>
      <c r="E25931" s="8"/>
      <c r="F25931" s="9"/>
    </row>
    <row r="25932" spans="1:6" x14ac:dyDescent="0.3">
      <c r="A25932" s="6"/>
      <c r="B25932" s="6"/>
      <c r="C25932" s="6"/>
      <c r="D25932" s="6"/>
      <c r="E25932" s="6"/>
      <c r="F25932" s="7"/>
    </row>
    <row r="25933" spans="1:6" x14ac:dyDescent="0.3">
      <c r="A25933" s="8"/>
      <c r="B25933" s="8"/>
      <c r="C25933" s="8"/>
      <c r="D25933" s="8"/>
      <c r="E25933" s="8"/>
      <c r="F25933" s="9"/>
    </row>
    <row r="25934" spans="1:6" x14ac:dyDescent="0.3">
      <c r="A25934" s="6"/>
      <c r="B25934" s="6"/>
      <c r="C25934" s="6"/>
      <c r="D25934" s="6"/>
      <c r="E25934" s="6"/>
      <c r="F25934" s="7"/>
    </row>
    <row r="25935" spans="1:6" x14ac:dyDescent="0.3">
      <c r="A25935" s="8"/>
      <c r="B25935" s="8"/>
      <c r="C25935" s="8"/>
      <c r="D25935" s="8"/>
      <c r="E25935" s="8"/>
      <c r="F25935" s="9"/>
    </row>
    <row r="25936" spans="1:6" x14ac:dyDescent="0.3">
      <c r="A25936" s="6"/>
      <c r="B25936" s="6"/>
      <c r="C25936" s="6"/>
      <c r="D25936" s="6"/>
      <c r="E25936" s="6"/>
      <c r="F25936" s="7"/>
    </row>
    <row r="25937" spans="1:6" x14ac:dyDescent="0.3">
      <c r="A25937" s="8"/>
      <c r="B25937" s="8"/>
      <c r="C25937" s="8"/>
      <c r="D25937" s="8"/>
      <c r="E25937" s="8"/>
      <c r="F25937" s="9"/>
    </row>
    <row r="25938" spans="1:6" x14ac:dyDescent="0.3">
      <c r="A25938" s="6"/>
      <c r="B25938" s="6"/>
      <c r="C25938" s="6"/>
      <c r="D25938" s="6"/>
      <c r="E25938" s="6"/>
      <c r="F25938" s="7"/>
    </row>
    <row r="25939" spans="1:6" x14ac:dyDescent="0.3">
      <c r="A25939" s="8"/>
      <c r="B25939" s="8"/>
      <c r="C25939" s="8"/>
      <c r="D25939" s="8"/>
      <c r="E25939" s="8"/>
      <c r="F25939" s="9"/>
    </row>
    <row r="25940" spans="1:6" x14ac:dyDescent="0.3">
      <c r="A25940" s="6"/>
      <c r="B25940" s="6"/>
      <c r="C25940" s="6"/>
      <c r="D25940" s="6"/>
      <c r="E25940" s="6"/>
      <c r="F25940" s="7"/>
    </row>
    <row r="25941" spans="1:6" x14ac:dyDescent="0.3">
      <c r="A25941" s="8"/>
      <c r="B25941" s="8"/>
      <c r="C25941" s="8"/>
      <c r="D25941" s="8"/>
      <c r="E25941" s="8"/>
      <c r="F25941" s="9"/>
    </row>
    <row r="25942" spans="1:6" x14ac:dyDescent="0.3">
      <c r="A25942" s="6"/>
      <c r="B25942" s="6"/>
      <c r="C25942" s="6"/>
      <c r="D25942" s="6"/>
      <c r="E25942" s="6"/>
      <c r="F25942" s="7"/>
    </row>
    <row r="25943" spans="1:6" x14ac:dyDescent="0.3">
      <c r="A25943" s="8"/>
      <c r="B25943" s="8"/>
      <c r="C25943" s="8"/>
      <c r="D25943" s="8"/>
      <c r="E25943" s="8"/>
      <c r="F25943" s="9"/>
    </row>
    <row r="25944" spans="1:6" x14ac:dyDescent="0.3">
      <c r="A25944" s="6"/>
      <c r="B25944" s="6"/>
      <c r="C25944" s="6"/>
      <c r="D25944" s="6"/>
      <c r="E25944" s="6"/>
      <c r="F25944" s="7"/>
    </row>
    <row r="25945" spans="1:6" x14ac:dyDescent="0.3">
      <c r="A25945" s="8"/>
      <c r="B25945" s="8"/>
      <c r="C25945" s="8"/>
      <c r="D25945" s="8"/>
      <c r="E25945" s="8"/>
      <c r="F25945" s="9"/>
    </row>
    <row r="25946" spans="1:6" x14ac:dyDescent="0.3">
      <c r="A25946" s="6"/>
      <c r="B25946" s="6"/>
      <c r="C25946" s="6"/>
      <c r="D25946" s="6"/>
      <c r="E25946" s="6"/>
      <c r="F25946" s="7"/>
    </row>
    <row r="25947" spans="1:6" x14ac:dyDescent="0.3">
      <c r="A25947" s="8"/>
      <c r="B25947" s="8"/>
      <c r="C25947" s="8"/>
      <c r="D25947" s="8"/>
      <c r="E25947" s="8"/>
      <c r="F25947" s="9"/>
    </row>
    <row r="25948" spans="1:6" x14ac:dyDescent="0.3">
      <c r="A25948" s="6"/>
      <c r="B25948" s="6"/>
      <c r="C25948" s="6"/>
      <c r="D25948" s="6"/>
      <c r="E25948" s="6"/>
      <c r="F25948" s="7"/>
    </row>
    <row r="25949" spans="1:6" x14ac:dyDescent="0.3">
      <c r="A25949" s="8"/>
      <c r="B25949" s="8"/>
      <c r="C25949" s="8"/>
      <c r="D25949" s="8"/>
      <c r="E25949" s="8"/>
      <c r="F25949" s="9"/>
    </row>
    <row r="25950" spans="1:6" x14ac:dyDescent="0.3">
      <c r="A25950" s="6"/>
      <c r="B25950" s="6"/>
      <c r="C25950" s="6"/>
      <c r="D25950" s="6"/>
      <c r="E25950" s="6"/>
      <c r="F25950" s="7"/>
    </row>
    <row r="25951" spans="1:6" x14ac:dyDescent="0.3">
      <c r="A25951" s="8"/>
      <c r="B25951" s="8"/>
      <c r="C25951" s="8"/>
      <c r="D25951" s="8"/>
      <c r="E25951" s="8"/>
      <c r="F25951" s="9"/>
    </row>
    <row r="25952" spans="1:6" x14ac:dyDescent="0.3">
      <c r="A25952" s="6"/>
      <c r="B25952" s="6"/>
      <c r="C25952" s="6"/>
      <c r="D25952" s="6"/>
      <c r="E25952" s="6"/>
      <c r="F25952" s="7"/>
    </row>
    <row r="25953" spans="1:6" x14ac:dyDescent="0.3">
      <c r="A25953" s="8"/>
      <c r="B25953" s="8"/>
      <c r="C25953" s="8"/>
      <c r="D25953" s="8"/>
      <c r="E25953" s="8"/>
      <c r="F25953" s="9"/>
    </row>
    <row r="25954" spans="1:6" x14ac:dyDescent="0.3">
      <c r="A25954" s="6"/>
      <c r="B25954" s="6"/>
      <c r="C25954" s="6"/>
      <c r="D25954" s="6"/>
      <c r="E25954" s="6"/>
      <c r="F25954" s="7"/>
    </row>
    <row r="25955" spans="1:6" x14ac:dyDescent="0.3">
      <c r="A25955" s="8"/>
      <c r="B25955" s="8"/>
      <c r="C25955" s="8"/>
      <c r="D25955" s="8"/>
      <c r="E25955" s="8"/>
      <c r="F25955" s="9"/>
    </row>
    <row r="25956" spans="1:6" x14ac:dyDescent="0.3">
      <c r="A25956" s="6"/>
      <c r="B25956" s="6"/>
      <c r="C25956" s="6"/>
      <c r="D25956" s="6"/>
      <c r="E25956" s="6"/>
      <c r="F25956" s="7"/>
    </row>
    <row r="25957" spans="1:6" x14ac:dyDescent="0.3">
      <c r="A25957" s="8"/>
      <c r="B25957" s="8"/>
      <c r="C25957" s="8"/>
      <c r="D25957" s="8"/>
      <c r="E25957" s="8"/>
      <c r="F25957" s="9"/>
    </row>
    <row r="25958" spans="1:6" x14ac:dyDescent="0.3">
      <c r="A25958" s="6"/>
      <c r="B25958" s="6"/>
      <c r="C25958" s="6"/>
      <c r="D25958" s="6"/>
      <c r="E25958" s="6"/>
      <c r="F25958" s="7"/>
    </row>
    <row r="25959" spans="1:6" x14ac:dyDescent="0.3">
      <c r="A25959" s="8"/>
      <c r="B25959" s="8"/>
      <c r="C25959" s="8"/>
      <c r="D25959" s="8"/>
      <c r="E25959" s="8"/>
      <c r="F25959" s="9"/>
    </row>
    <row r="25960" spans="1:6" x14ac:dyDescent="0.3">
      <c r="A25960" s="6"/>
      <c r="B25960" s="6"/>
      <c r="C25960" s="6"/>
      <c r="D25960" s="6"/>
      <c r="E25960" s="6"/>
      <c r="F25960" s="7"/>
    </row>
    <row r="25961" spans="1:6" x14ac:dyDescent="0.3">
      <c r="A25961" s="8"/>
      <c r="B25961" s="8"/>
      <c r="C25961" s="8"/>
      <c r="D25961" s="8"/>
      <c r="E25961" s="8"/>
      <c r="F25961" s="9"/>
    </row>
    <row r="25962" spans="1:6" x14ac:dyDescent="0.3">
      <c r="A25962" s="6"/>
      <c r="B25962" s="6"/>
      <c r="C25962" s="6"/>
      <c r="D25962" s="6"/>
      <c r="E25962" s="6"/>
      <c r="F25962" s="7"/>
    </row>
    <row r="25963" spans="1:6" x14ac:dyDescent="0.3">
      <c r="A25963" s="8"/>
      <c r="B25963" s="8"/>
      <c r="C25963" s="8"/>
      <c r="D25963" s="8"/>
      <c r="E25963" s="8"/>
      <c r="F25963" s="9"/>
    </row>
    <row r="25964" spans="1:6" x14ac:dyDescent="0.3">
      <c r="A25964" s="6"/>
      <c r="B25964" s="6"/>
      <c r="C25964" s="6"/>
      <c r="D25964" s="6"/>
      <c r="E25964" s="6"/>
      <c r="F25964" s="7"/>
    </row>
    <row r="25965" spans="1:6" x14ac:dyDescent="0.3">
      <c r="A25965" s="8"/>
      <c r="B25965" s="8"/>
      <c r="C25965" s="8"/>
      <c r="D25965" s="8"/>
      <c r="E25965" s="8"/>
      <c r="F25965" s="9"/>
    </row>
    <row r="25966" spans="1:6" x14ac:dyDescent="0.3">
      <c r="A25966" s="6"/>
      <c r="B25966" s="6"/>
      <c r="C25966" s="6"/>
      <c r="D25966" s="6"/>
      <c r="E25966" s="6"/>
      <c r="F25966" s="7"/>
    </row>
    <row r="25967" spans="1:6" x14ac:dyDescent="0.3">
      <c r="A25967" s="8"/>
      <c r="B25967" s="8"/>
      <c r="C25967" s="8"/>
      <c r="D25967" s="8"/>
      <c r="E25967" s="8"/>
      <c r="F25967" s="9"/>
    </row>
    <row r="25968" spans="1:6" x14ac:dyDescent="0.3">
      <c r="A25968" s="6"/>
      <c r="B25968" s="6"/>
      <c r="C25968" s="6"/>
      <c r="D25968" s="6"/>
      <c r="E25968" s="6"/>
      <c r="F25968" s="7"/>
    </row>
    <row r="25969" spans="1:6" x14ac:dyDescent="0.3">
      <c r="A25969" s="8"/>
      <c r="B25969" s="8"/>
      <c r="C25969" s="8"/>
      <c r="D25969" s="8"/>
      <c r="E25969" s="8"/>
      <c r="F25969" s="9"/>
    </row>
    <row r="25970" spans="1:6" x14ac:dyDescent="0.3">
      <c r="A25970" s="6"/>
      <c r="B25970" s="6"/>
      <c r="C25970" s="6"/>
      <c r="D25970" s="6"/>
      <c r="E25970" s="6"/>
      <c r="F25970" s="7"/>
    </row>
    <row r="25971" spans="1:6" x14ac:dyDescent="0.3">
      <c r="A25971" s="8"/>
      <c r="B25971" s="8"/>
      <c r="C25971" s="8"/>
      <c r="D25971" s="8"/>
      <c r="E25971" s="8"/>
      <c r="F25971" s="9"/>
    </row>
    <row r="25972" spans="1:6" x14ac:dyDescent="0.3">
      <c r="A25972" s="6"/>
      <c r="B25972" s="6"/>
      <c r="C25972" s="6"/>
      <c r="D25972" s="6"/>
      <c r="E25972" s="6"/>
      <c r="F25972" s="7"/>
    </row>
    <row r="25973" spans="1:6" x14ac:dyDescent="0.3">
      <c r="A25973" s="8"/>
      <c r="B25973" s="8"/>
      <c r="C25973" s="8"/>
      <c r="D25973" s="8"/>
      <c r="E25973" s="8"/>
      <c r="F25973" s="9"/>
    </row>
    <row r="25974" spans="1:6" x14ac:dyDescent="0.3">
      <c r="A25974" s="6"/>
      <c r="B25974" s="6"/>
      <c r="C25974" s="6"/>
      <c r="D25974" s="6"/>
      <c r="E25974" s="6"/>
      <c r="F25974" s="7"/>
    </row>
    <row r="25975" spans="1:6" x14ac:dyDescent="0.3">
      <c r="A25975" s="8"/>
      <c r="B25975" s="8"/>
      <c r="C25975" s="8"/>
      <c r="D25975" s="8"/>
      <c r="E25975" s="8"/>
      <c r="F25975" s="9"/>
    </row>
    <row r="25976" spans="1:6" x14ac:dyDescent="0.3">
      <c r="A25976" s="6"/>
      <c r="B25976" s="6"/>
      <c r="C25976" s="6"/>
      <c r="D25976" s="6"/>
      <c r="E25976" s="6"/>
      <c r="F25976" s="7"/>
    </row>
    <row r="25977" spans="1:6" x14ac:dyDescent="0.3">
      <c r="A25977" s="8"/>
      <c r="B25977" s="8"/>
      <c r="C25977" s="8"/>
      <c r="D25977" s="8"/>
      <c r="E25977" s="8"/>
      <c r="F25977" s="9"/>
    </row>
    <row r="25978" spans="1:6" x14ac:dyDescent="0.3">
      <c r="A25978" s="6"/>
      <c r="B25978" s="6"/>
      <c r="C25978" s="6"/>
      <c r="D25978" s="6"/>
      <c r="E25978" s="6"/>
      <c r="F25978" s="7"/>
    </row>
    <row r="25979" spans="1:6" x14ac:dyDescent="0.3">
      <c r="A25979" s="8"/>
      <c r="B25979" s="8"/>
      <c r="C25979" s="8"/>
      <c r="D25979" s="8"/>
      <c r="E25979" s="8"/>
      <c r="F25979" s="9"/>
    </row>
    <row r="25980" spans="1:6" x14ac:dyDescent="0.3">
      <c r="A25980" s="6"/>
      <c r="B25980" s="6"/>
      <c r="C25980" s="6"/>
      <c r="D25980" s="6"/>
      <c r="E25980" s="6"/>
      <c r="F25980" s="7"/>
    </row>
    <row r="25981" spans="1:6" x14ac:dyDescent="0.3">
      <c r="A25981" s="8"/>
      <c r="B25981" s="8"/>
      <c r="C25981" s="8"/>
      <c r="D25981" s="8"/>
      <c r="E25981" s="8"/>
      <c r="F25981" s="9"/>
    </row>
    <row r="25982" spans="1:6" x14ac:dyDescent="0.3">
      <c r="A25982" s="6"/>
      <c r="B25982" s="6"/>
      <c r="C25982" s="6"/>
      <c r="D25982" s="6"/>
      <c r="E25982" s="6"/>
      <c r="F25982" s="7"/>
    </row>
    <row r="25983" spans="1:6" x14ac:dyDescent="0.3">
      <c r="A25983" s="8"/>
      <c r="B25983" s="8"/>
      <c r="C25983" s="8"/>
      <c r="D25983" s="8"/>
      <c r="E25983" s="8"/>
      <c r="F25983" s="9"/>
    </row>
    <row r="25984" spans="1:6" x14ac:dyDescent="0.3">
      <c r="A25984" s="6"/>
      <c r="B25984" s="6"/>
      <c r="C25984" s="6"/>
      <c r="D25984" s="6"/>
      <c r="E25984" s="6"/>
      <c r="F25984" s="7"/>
    </row>
    <row r="25985" spans="1:6" x14ac:dyDescent="0.3">
      <c r="A25985" s="8"/>
      <c r="B25985" s="8"/>
      <c r="C25985" s="8"/>
      <c r="D25985" s="8"/>
      <c r="E25985" s="8"/>
      <c r="F25985" s="9"/>
    </row>
    <row r="25986" spans="1:6" x14ac:dyDescent="0.3">
      <c r="A25986" s="6"/>
      <c r="B25986" s="6"/>
      <c r="C25986" s="6"/>
      <c r="D25986" s="6"/>
      <c r="E25986" s="6"/>
      <c r="F25986" s="7"/>
    </row>
    <row r="25987" spans="1:6" x14ac:dyDescent="0.3">
      <c r="A25987" s="8"/>
      <c r="B25987" s="8"/>
      <c r="C25987" s="8"/>
      <c r="D25987" s="8"/>
      <c r="E25987" s="8"/>
      <c r="F25987" s="9"/>
    </row>
    <row r="25988" spans="1:6" x14ac:dyDescent="0.3">
      <c r="A25988" s="6"/>
      <c r="B25988" s="6"/>
      <c r="C25988" s="6"/>
      <c r="D25988" s="6"/>
      <c r="E25988" s="6"/>
      <c r="F25988" s="7"/>
    </row>
    <row r="25989" spans="1:6" x14ac:dyDescent="0.3">
      <c r="A25989" s="8"/>
      <c r="B25989" s="8"/>
      <c r="C25989" s="8"/>
      <c r="D25989" s="8"/>
      <c r="E25989" s="8"/>
      <c r="F25989" s="9"/>
    </row>
    <row r="25990" spans="1:6" x14ac:dyDescent="0.3">
      <c r="A25990" s="6"/>
      <c r="B25990" s="6"/>
      <c r="C25990" s="6"/>
      <c r="D25990" s="6"/>
      <c r="E25990" s="6"/>
      <c r="F25990" s="7"/>
    </row>
    <row r="25991" spans="1:6" x14ac:dyDescent="0.3">
      <c r="A25991" s="8"/>
      <c r="B25991" s="8"/>
      <c r="C25991" s="8"/>
      <c r="D25991" s="8"/>
      <c r="E25991" s="8"/>
      <c r="F25991" s="9"/>
    </row>
    <row r="25992" spans="1:6" x14ac:dyDescent="0.3">
      <c r="A25992" s="6"/>
      <c r="B25992" s="6"/>
      <c r="C25992" s="6"/>
      <c r="D25992" s="6"/>
      <c r="E25992" s="6"/>
      <c r="F25992" s="7"/>
    </row>
    <row r="25993" spans="1:6" x14ac:dyDescent="0.3">
      <c r="A25993" s="8"/>
      <c r="B25993" s="8"/>
      <c r="C25993" s="8"/>
      <c r="D25993" s="8"/>
      <c r="E25993" s="8"/>
      <c r="F25993" s="9"/>
    </row>
    <row r="25994" spans="1:6" x14ac:dyDescent="0.3">
      <c r="A25994" s="6"/>
      <c r="B25994" s="6"/>
      <c r="C25994" s="6"/>
      <c r="D25994" s="6"/>
      <c r="E25994" s="6"/>
      <c r="F25994" s="7"/>
    </row>
    <row r="25995" spans="1:6" x14ac:dyDescent="0.3">
      <c r="A25995" s="8"/>
      <c r="B25995" s="8"/>
      <c r="C25995" s="8"/>
      <c r="D25995" s="8"/>
      <c r="E25995" s="8"/>
      <c r="F25995" s="9"/>
    </row>
    <row r="25996" spans="1:6" x14ac:dyDescent="0.3">
      <c r="A25996" s="6"/>
      <c r="B25996" s="6"/>
      <c r="C25996" s="6"/>
      <c r="D25996" s="6"/>
      <c r="E25996" s="6"/>
      <c r="F25996" s="7"/>
    </row>
    <row r="25997" spans="1:6" x14ac:dyDescent="0.3">
      <c r="A25997" s="8"/>
      <c r="B25997" s="8"/>
      <c r="C25997" s="8"/>
      <c r="D25997" s="8"/>
      <c r="E25997" s="8"/>
      <c r="F25997" s="9"/>
    </row>
    <row r="25998" spans="1:6" x14ac:dyDescent="0.3">
      <c r="A25998" s="6"/>
      <c r="B25998" s="6"/>
      <c r="C25998" s="6"/>
      <c r="D25998" s="6"/>
      <c r="E25998" s="6"/>
      <c r="F25998" s="7"/>
    </row>
    <row r="25999" spans="1:6" x14ac:dyDescent="0.3">
      <c r="A25999" s="8"/>
      <c r="B25999" s="8"/>
      <c r="C25999" s="8"/>
      <c r="D25999" s="8"/>
      <c r="E25999" s="8"/>
      <c r="F25999" s="9"/>
    </row>
    <row r="26000" spans="1:6" x14ac:dyDescent="0.3">
      <c r="A26000" s="6"/>
      <c r="B26000" s="6"/>
      <c r="C26000" s="6"/>
      <c r="D26000" s="6"/>
      <c r="E26000" s="6"/>
      <c r="F26000" s="7"/>
    </row>
    <row r="26001" spans="1:6" x14ac:dyDescent="0.3">
      <c r="A26001" s="8"/>
      <c r="B26001" s="8"/>
      <c r="C26001" s="8"/>
      <c r="D26001" s="8"/>
      <c r="E26001" s="8"/>
      <c r="F26001" s="9"/>
    </row>
    <row r="26002" spans="1:6" x14ac:dyDescent="0.3">
      <c r="A26002" s="6"/>
      <c r="B26002" s="6"/>
      <c r="C26002" s="6"/>
      <c r="D26002" s="6"/>
      <c r="E26002" s="6"/>
      <c r="F26002" s="7"/>
    </row>
    <row r="26003" spans="1:6" x14ac:dyDescent="0.3">
      <c r="A26003" s="8"/>
      <c r="B26003" s="8"/>
      <c r="C26003" s="8"/>
      <c r="D26003" s="8"/>
      <c r="E26003" s="8"/>
      <c r="F26003" s="9"/>
    </row>
    <row r="26004" spans="1:6" x14ac:dyDescent="0.3">
      <c r="A26004" s="6"/>
      <c r="B26004" s="6"/>
      <c r="C26004" s="6"/>
      <c r="D26004" s="6"/>
      <c r="E26004" s="6"/>
      <c r="F26004" s="7"/>
    </row>
    <row r="26005" spans="1:6" x14ac:dyDescent="0.3">
      <c r="A26005" s="8"/>
      <c r="B26005" s="8"/>
      <c r="C26005" s="8"/>
      <c r="D26005" s="8"/>
      <c r="E26005" s="8"/>
      <c r="F26005" s="9"/>
    </row>
    <row r="26006" spans="1:6" x14ac:dyDescent="0.3">
      <c r="A26006" s="6"/>
      <c r="B26006" s="6"/>
      <c r="C26006" s="6"/>
      <c r="D26006" s="6"/>
      <c r="E26006" s="6"/>
      <c r="F26006" s="7"/>
    </row>
    <row r="26007" spans="1:6" x14ac:dyDescent="0.3">
      <c r="A26007" s="8"/>
      <c r="B26007" s="8"/>
      <c r="C26007" s="8"/>
      <c r="D26007" s="8"/>
      <c r="E26007" s="8"/>
      <c r="F26007" s="9"/>
    </row>
    <row r="26008" spans="1:6" x14ac:dyDescent="0.3">
      <c r="A26008" s="6"/>
      <c r="B26008" s="6"/>
      <c r="C26008" s="6"/>
      <c r="D26008" s="6"/>
      <c r="E26008" s="6"/>
      <c r="F26008" s="7"/>
    </row>
    <row r="26009" spans="1:6" x14ac:dyDescent="0.3">
      <c r="A26009" s="8"/>
      <c r="B26009" s="8"/>
      <c r="C26009" s="8"/>
      <c r="D26009" s="8"/>
      <c r="E26009" s="8"/>
      <c r="F26009" s="9"/>
    </row>
    <row r="26010" spans="1:6" x14ac:dyDescent="0.3">
      <c r="A26010" s="6"/>
      <c r="B26010" s="6"/>
      <c r="C26010" s="6"/>
      <c r="D26010" s="6"/>
      <c r="E26010" s="6"/>
      <c r="F26010" s="7"/>
    </row>
    <row r="26011" spans="1:6" x14ac:dyDescent="0.3">
      <c r="A26011" s="8"/>
      <c r="B26011" s="8"/>
      <c r="C26011" s="8"/>
      <c r="D26011" s="8"/>
      <c r="E26011" s="8"/>
      <c r="F26011" s="9"/>
    </row>
    <row r="26012" spans="1:6" x14ac:dyDescent="0.3">
      <c r="A26012" s="6"/>
      <c r="B26012" s="6"/>
      <c r="C26012" s="6"/>
      <c r="D26012" s="6"/>
      <c r="E26012" s="6"/>
      <c r="F26012" s="7"/>
    </row>
    <row r="26013" spans="1:6" x14ac:dyDescent="0.3">
      <c r="A26013" s="8"/>
      <c r="B26013" s="8"/>
      <c r="C26013" s="8"/>
      <c r="D26013" s="8"/>
      <c r="E26013" s="8"/>
      <c r="F26013" s="9"/>
    </row>
    <row r="26014" spans="1:6" x14ac:dyDescent="0.3">
      <c r="A26014" s="6"/>
      <c r="B26014" s="6"/>
      <c r="C26014" s="6"/>
      <c r="D26014" s="6"/>
      <c r="E26014" s="6"/>
      <c r="F26014" s="7"/>
    </row>
    <row r="26015" spans="1:6" x14ac:dyDescent="0.3">
      <c r="A26015" s="8"/>
      <c r="B26015" s="8"/>
      <c r="C26015" s="8"/>
      <c r="D26015" s="8"/>
      <c r="E26015" s="8"/>
      <c r="F26015" s="9"/>
    </row>
    <row r="26016" spans="1:6" x14ac:dyDescent="0.3">
      <c r="A26016" s="6"/>
      <c r="B26016" s="6"/>
      <c r="C26016" s="6"/>
      <c r="D26016" s="6"/>
      <c r="E26016" s="6"/>
      <c r="F26016" s="7"/>
    </row>
    <row r="26017" spans="1:6" x14ac:dyDescent="0.3">
      <c r="A26017" s="8"/>
      <c r="B26017" s="8"/>
      <c r="C26017" s="8"/>
      <c r="D26017" s="8"/>
      <c r="E26017" s="8"/>
      <c r="F26017" s="9"/>
    </row>
    <row r="26018" spans="1:6" x14ac:dyDescent="0.3">
      <c r="A26018" s="6"/>
      <c r="B26018" s="6"/>
      <c r="C26018" s="6"/>
      <c r="D26018" s="6"/>
      <c r="E26018" s="6"/>
      <c r="F26018" s="7"/>
    </row>
    <row r="26019" spans="1:6" x14ac:dyDescent="0.3">
      <c r="A26019" s="8"/>
      <c r="B26019" s="8"/>
      <c r="C26019" s="8"/>
      <c r="D26019" s="8"/>
      <c r="E26019" s="8"/>
      <c r="F26019" s="9"/>
    </row>
    <row r="26020" spans="1:6" x14ac:dyDescent="0.3">
      <c r="A26020" s="6"/>
      <c r="B26020" s="6"/>
      <c r="C26020" s="6"/>
      <c r="D26020" s="6"/>
      <c r="E26020" s="6"/>
      <c r="F26020" s="7"/>
    </row>
    <row r="26021" spans="1:6" x14ac:dyDescent="0.3">
      <c r="A26021" s="8"/>
      <c r="B26021" s="8"/>
      <c r="C26021" s="8"/>
      <c r="D26021" s="8"/>
      <c r="E26021" s="8"/>
      <c r="F26021" s="9"/>
    </row>
    <row r="26022" spans="1:6" x14ac:dyDescent="0.3">
      <c r="A26022" s="6"/>
      <c r="B26022" s="6"/>
      <c r="C26022" s="6"/>
      <c r="D26022" s="6"/>
      <c r="E26022" s="6"/>
      <c r="F26022" s="7"/>
    </row>
    <row r="26023" spans="1:6" x14ac:dyDescent="0.3">
      <c r="A26023" s="8"/>
      <c r="B26023" s="8"/>
      <c r="C26023" s="8"/>
      <c r="D26023" s="8"/>
      <c r="E26023" s="8"/>
      <c r="F26023" s="9"/>
    </row>
    <row r="26024" spans="1:6" x14ac:dyDescent="0.3">
      <c r="A26024" s="6"/>
      <c r="B26024" s="6"/>
      <c r="C26024" s="6"/>
      <c r="D26024" s="6"/>
      <c r="E26024" s="6"/>
      <c r="F26024" s="7"/>
    </row>
    <row r="26025" spans="1:6" x14ac:dyDescent="0.3">
      <c r="A26025" s="8"/>
      <c r="B26025" s="8"/>
      <c r="C26025" s="8"/>
      <c r="D26025" s="8"/>
      <c r="E26025" s="8"/>
      <c r="F26025" s="9"/>
    </row>
    <row r="26026" spans="1:6" x14ac:dyDescent="0.3">
      <c r="A26026" s="6"/>
      <c r="B26026" s="6"/>
      <c r="C26026" s="6"/>
      <c r="D26026" s="6"/>
      <c r="E26026" s="6"/>
      <c r="F26026" s="7"/>
    </row>
    <row r="26027" spans="1:6" x14ac:dyDescent="0.3">
      <c r="A26027" s="8"/>
      <c r="B26027" s="8"/>
      <c r="C26027" s="8"/>
      <c r="D26027" s="8"/>
      <c r="E26027" s="8"/>
      <c r="F26027" s="9"/>
    </row>
    <row r="26028" spans="1:6" x14ac:dyDescent="0.3">
      <c r="A26028" s="6"/>
      <c r="B26028" s="6"/>
      <c r="C26028" s="6"/>
      <c r="D26028" s="6"/>
      <c r="E26028" s="6"/>
      <c r="F26028" s="7"/>
    </row>
    <row r="26029" spans="1:6" x14ac:dyDescent="0.3">
      <c r="A26029" s="8"/>
      <c r="B26029" s="8"/>
      <c r="C26029" s="8"/>
      <c r="D26029" s="8"/>
      <c r="E26029" s="8"/>
      <c r="F26029" s="9"/>
    </row>
    <row r="26030" spans="1:6" x14ac:dyDescent="0.3">
      <c r="A26030" s="6"/>
      <c r="B26030" s="6"/>
      <c r="C26030" s="6"/>
      <c r="D26030" s="6"/>
      <c r="E26030" s="6"/>
      <c r="F26030" s="7"/>
    </row>
    <row r="26031" spans="1:6" x14ac:dyDescent="0.3">
      <c r="A26031" s="8"/>
      <c r="B26031" s="8"/>
      <c r="C26031" s="8"/>
      <c r="D26031" s="8"/>
      <c r="E26031" s="8"/>
      <c r="F26031" s="9"/>
    </row>
    <row r="26032" spans="1:6" x14ac:dyDescent="0.3">
      <c r="A26032" s="6"/>
      <c r="B26032" s="6"/>
      <c r="C26032" s="6"/>
      <c r="D26032" s="6"/>
      <c r="E26032" s="6"/>
      <c r="F26032" s="7"/>
    </row>
    <row r="26033" spans="1:6" x14ac:dyDescent="0.3">
      <c r="A26033" s="8"/>
      <c r="B26033" s="8"/>
      <c r="C26033" s="8"/>
      <c r="D26033" s="8"/>
      <c r="E26033" s="8"/>
      <c r="F26033" s="9"/>
    </row>
    <row r="26034" spans="1:6" x14ac:dyDescent="0.3">
      <c r="A26034" s="6"/>
      <c r="B26034" s="6"/>
      <c r="C26034" s="6"/>
      <c r="D26034" s="6"/>
      <c r="E26034" s="6"/>
      <c r="F26034" s="7"/>
    </row>
    <row r="26035" spans="1:6" x14ac:dyDescent="0.3">
      <c r="A26035" s="8"/>
      <c r="B26035" s="8"/>
      <c r="C26035" s="8"/>
      <c r="D26035" s="8"/>
      <c r="E26035" s="8"/>
      <c r="F26035" s="9"/>
    </row>
    <row r="26036" spans="1:6" x14ac:dyDescent="0.3">
      <c r="A26036" s="6"/>
      <c r="B26036" s="6"/>
      <c r="C26036" s="6"/>
      <c r="D26036" s="6"/>
      <c r="E26036" s="6"/>
      <c r="F26036" s="7"/>
    </row>
    <row r="26037" spans="1:6" x14ac:dyDescent="0.3">
      <c r="A26037" s="8"/>
      <c r="B26037" s="8"/>
      <c r="C26037" s="8"/>
      <c r="D26037" s="8"/>
      <c r="E26037" s="8"/>
      <c r="F26037" s="9"/>
    </row>
    <row r="26038" spans="1:6" x14ac:dyDescent="0.3">
      <c r="A26038" s="6"/>
      <c r="B26038" s="6"/>
      <c r="C26038" s="6"/>
      <c r="D26038" s="6"/>
      <c r="E26038" s="6"/>
      <c r="F26038" s="7"/>
    </row>
    <row r="26039" spans="1:6" x14ac:dyDescent="0.3">
      <c r="A26039" s="8"/>
      <c r="B26039" s="8"/>
      <c r="C26039" s="8"/>
      <c r="D26039" s="8"/>
      <c r="E26039" s="8"/>
      <c r="F26039" s="9"/>
    </row>
    <row r="26040" spans="1:6" x14ac:dyDescent="0.3">
      <c r="A26040" s="6"/>
      <c r="B26040" s="6"/>
      <c r="C26040" s="6"/>
      <c r="D26040" s="6"/>
      <c r="E26040" s="6"/>
      <c r="F26040" s="7"/>
    </row>
    <row r="26041" spans="1:6" x14ac:dyDescent="0.3">
      <c r="A26041" s="8"/>
      <c r="B26041" s="8"/>
      <c r="C26041" s="8"/>
      <c r="D26041" s="8"/>
      <c r="E26041" s="8"/>
      <c r="F26041" s="9"/>
    </row>
    <row r="26042" spans="1:6" x14ac:dyDescent="0.3">
      <c r="A26042" s="6"/>
      <c r="B26042" s="6"/>
      <c r="C26042" s="6"/>
      <c r="D26042" s="6"/>
      <c r="E26042" s="6"/>
      <c r="F26042" s="7"/>
    </row>
    <row r="26043" spans="1:6" x14ac:dyDescent="0.3">
      <c r="A26043" s="8"/>
      <c r="B26043" s="8"/>
      <c r="C26043" s="8"/>
      <c r="D26043" s="8"/>
      <c r="E26043" s="8"/>
      <c r="F26043" s="9"/>
    </row>
    <row r="26044" spans="1:6" x14ac:dyDescent="0.3">
      <c r="A26044" s="6"/>
      <c r="B26044" s="6"/>
      <c r="C26044" s="6"/>
      <c r="D26044" s="6"/>
      <c r="E26044" s="6"/>
      <c r="F26044" s="7"/>
    </row>
    <row r="26045" spans="1:6" x14ac:dyDescent="0.3">
      <c r="A26045" s="8"/>
      <c r="B26045" s="8"/>
      <c r="C26045" s="8"/>
      <c r="D26045" s="8"/>
      <c r="E26045" s="8"/>
      <c r="F26045" s="9"/>
    </row>
    <row r="26046" spans="1:6" x14ac:dyDescent="0.3">
      <c r="A26046" s="6"/>
      <c r="B26046" s="6"/>
      <c r="C26046" s="6"/>
      <c r="D26046" s="6"/>
      <c r="E26046" s="6"/>
      <c r="F26046" s="7"/>
    </row>
    <row r="26047" spans="1:6" x14ac:dyDescent="0.3">
      <c r="A26047" s="8"/>
      <c r="B26047" s="8"/>
      <c r="C26047" s="8"/>
      <c r="D26047" s="8"/>
      <c r="E26047" s="8"/>
      <c r="F26047" s="9"/>
    </row>
    <row r="26048" spans="1:6" x14ac:dyDescent="0.3">
      <c r="A26048" s="6"/>
      <c r="B26048" s="6"/>
      <c r="C26048" s="6"/>
      <c r="D26048" s="6"/>
      <c r="E26048" s="6"/>
      <c r="F26048" s="7"/>
    </row>
    <row r="26049" spans="1:6" x14ac:dyDescent="0.3">
      <c r="A26049" s="8"/>
      <c r="B26049" s="8"/>
      <c r="C26049" s="8"/>
      <c r="D26049" s="8"/>
      <c r="E26049" s="8"/>
      <c r="F26049" s="9"/>
    </row>
    <row r="26050" spans="1:6" x14ac:dyDescent="0.3">
      <c r="A26050" s="6"/>
      <c r="B26050" s="6"/>
      <c r="C26050" s="6"/>
      <c r="D26050" s="6"/>
      <c r="E26050" s="6"/>
      <c r="F26050" s="7"/>
    </row>
    <row r="26051" spans="1:6" x14ac:dyDescent="0.3">
      <c r="A26051" s="8"/>
      <c r="B26051" s="8"/>
      <c r="C26051" s="8"/>
      <c r="D26051" s="8"/>
      <c r="E26051" s="8"/>
      <c r="F26051" s="9"/>
    </row>
    <row r="26052" spans="1:6" x14ac:dyDescent="0.3">
      <c r="A26052" s="6"/>
      <c r="B26052" s="6"/>
      <c r="C26052" s="6"/>
      <c r="D26052" s="6"/>
      <c r="E26052" s="6"/>
      <c r="F26052" s="7"/>
    </row>
    <row r="26053" spans="1:6" x14ac:dyDescent="0.3">
      <c r="A26053" s="8"/>
      <c r="B26053" s="8"/>
      <c r="C26053" s="8"/>
      <c r="D26053" s="8"/>
      <c r="E26053" s="8"/>
      <c r="F26053" s="9"/>
    </row>
    <row r="26054" spans="1:6" x14ac:dyDescent="0.3">
      <c r="A26054" s="6"/>
      <c r="B26054" s="6"/>
      <c r="C26054" s="6"/>
      <c r="D26054" s="6"/>
      <c r="E26054" s="6"/>
      <c r="F26054" s="7"/>
    </row>
    <row r="26055" spans="1:6" x14ac:dyDescent="0.3">
      <c r="A26055" s="8"/>
      <c r="B26055" s="8"/>
      <c r="C26055" s="8"/>
      <c r="D26055" s="8"/>
      <c r="E26055" s="8"/>
      <c r="F26055" s="9"/>
    </row>
    <row r="26056" spans="1:6" x14ac:dyDescent="0.3">
      <c r="A26056" s="6"/>
      <c r="B26056" s="6"/>
      <c r="C26056" s="6"/>
      <c r="D26056" s="6"/>
      <c r="E26056" s="6"/>
      <c r="F26056" s="7"/>
    </row>
    <row r="26057" spans="1:6" x14ac:dyDescent="0.3">
      <c r="A26057" s="8"/>
      <c r="B26057" s="8"/>
      <c r="C26057" s="8"/>
      <c r="D26057" s="8"/>
      <c r="E26057" s="8"/>
      <c r="F26057" s="9"/>
    </row>
    <row r="26058" spans="1:6" x14ac:dyDescent="0.3">
      <c r="A26058" s="6"/>
      <c r="B26058" s="6"/>
      <c r="C26058" s="6"/>
      <c r="D26058" s="6"/>
      <c r="E26058" s="6"/>
      <c r="F26058" s="7"/>
    </row>
    <row r="26059" spans="1:6" x14ac:dyDescent="0.3">
      <c r="A26059" s="8"/>
      <c r="B26059" s="8"/>
      <c r="C26059" s="8"/>
      <c r="D26059" s="8"/>
      <c r="E26059" s="8"/>
      <c r="F26059" s="9"/>
    </row>
    <row r="26060" spans="1:6" x14ac:dyDescent="0.3">
      <c r="A26060" s="6"/>
      <c r="B26060" s="6"/>
      <c r="C26060" s="6"/>
      <c r="D26060" s="6"/>
      <c r="E26060" s="6"/>
      <c r="F26060" s="7"/>
    </row>
    <row r="26061" spans="1:6" x14ac:dyDescent="0.3">
      <c r="A26061" s="8"/>
      <c r="B26061" s="8"/>
      <c r="C26061" s="8"/>
      <c r="D26061" s="8"/>
      <c r="E26061" s="8"/>
      <c r="F26061" s="9"/>
    </row>
    <row r="26062" spans="1:6" x14ac:dyDescent="0.3">
      <c r="A26062" s="6"/>
      <c r="B26062" s="6"/>
      <c r="C26062" s="6"/>
      <c r="D26062" s="6"/>
      <c r="E26062" s="6"/>
      <c r="F26062" s="7"/>
    </row>
    <row r="26063" spans="1:6" x14ac:dyDescent="0.3">
      <c r="A26063" s="8"/>
      <c r="B26063" s="8"/>
      <c r="C26063" s="8"/>
      <c r="D26063" s="8"/>
      <c r="E26063" s="8"/>
      <c r="F26063" s="9"/>
    </row>
    <row r="26064" spans="1:6" x14ac:dyDescent="0.3">
      <c r="A26064" s="6"/>
      <c r="B26064" s="6"/>
      <c r="C26064" s="6"/>
      <c r="D26064" s="6"/>
      <c r="E26064" s="6"/>
      <c r="F26064" s="7"/>
    </row>
    <row r="26065" spans="1:6" x14ac:dyDescent="0.3">
      <c r="A26065" s="8"/>
      <c r="B26065" s="8"/>
      <c r="C26065" s="8"/>
      <c r="D26065" s="8"/>
      <c r="E26065" s="8"/>
      <c r="F26065" s="9"/>
    </row>
    <row r="26066" spans="1:6" x14ac:dyDescent="0.3">
      <c r="A26066" s="6"/>
      <c r="B26066" s="6"/>
      <c r="C26066" s="6"/>
      <c r="D26066" s="6"/>
      <c r="E26066" s="6"/>
      <c r="F26066" s="7"/>
    </row>
    <row r="26067" spans="1:6" x14ac:dyDescent="0.3">
      <c r="A26067" s="8"/>
      <c r="B26067" s="8"/>
      <c r="C26067" s="8"/>
      <c r="D26067" s="8"/>
      <c r="E26067" s="8"/>
      <c r="F26067" s="9"/>
    </row>
    <row r="26068" spans="1:6" x14ac:dyDescent="0.3">
      <c r="A26068" s="6"/>
      <c r="B26068" s="6"/>
      <c r="C26068" s="6"/>
      <c r="D26068" s="6"/>
      <c r="E26068" s="6"/>
      <c r="F26068" s="7"/>
    </row>
    <row r="26069" spans="1:6" x14ac:dyDescent="0.3">
      <c r="A26069" s="8"/>
      <c r="B26069" s="8"/>
      <c r="C26069" s="8"/>
      <c r="D26069" s="8"/>
      <c r="E26069" s="8"/>
      <c r="F26069" s="9"/>
    </row>
    <row r="26070" spans="1:6" x14ac:dyDescent="0.3">
      <c r="A26070" s="6"/>
      <c r="B26070" s="6"/>
      <c r="C26070" s="6"/>
      <c r="D26070" s="6"/>
      <c r="E26070" s="6"/>
      <c r="F26070" s="7"/>
    </row>
    <row r="26071" spans="1:6" x14ac:dyDescent="0.3">
      <c r="A26071" s="8"/>
      <c r="B26071" s="8"/>
      <c r="C26071" s="8"/>
      <c r="D26071" s="8"/>
      <c r="E26071" s="8"/>
      <c r="F26071" s="9"/>
    </row>
    <row r="26072" spans="1:6" x14ac:dyDescent="0.3">
      <c r="A26072" s="6"/>
      <c r="B26072" s="6"/>
      <c r="C26072" s="6"/>
      <c r="D26072" s="6"/>
      <c r="E26072" s="6"/>
      <c r="F26072" s="7"/>
    </row>
    <row r="26073" spans="1:6" x14ac:dyDescent="0.3">
      <c r="A26073" s="8"/>
      <c r="B26073" s="8"/>
      <c r="C26073" s="8"/>
      <c r="D26073" s="8"/>
      <c r="E26073" s="8"/>
      <c r="F26073" s="9"/>
    </row>
    <row r="26074" spans="1:6" x14ac:dyDescent="0.3">
      <c r="A26074" s="6"/>
      <c r="B26074" s="6"/>
      <c r="C26074" s="6"/>
      <c r="D26074" s="6"/>
      <c r="E26074" s="6"/>
      <c r="F26074" s="7"/>
    </row>
    <row r="26075" spans="1:6" x14ac:dyDescent="0.3">
      <c r="A26075" s="8"/>
      <c r="B26075" s="8"/>
      <c r="C26075" s="8"/>
      <c r="D26075" s="8"/>
      <c r="E26075" s="8"/>
      <c r="F26075" s="9"/>
    </row>
    <row r="26076" spans="1:6" x14ac:dyDescent="0.3">
      <c r="A26076" s="6"/>
      <c r="B26076" s="6"/>
      <c r="C26076" s="6"/>
      <c r="D26076" s="6"/>
      <c r="E26076" s="6"/>
      <c r="F26076" s="7"/>
    </row>
    <row r="26077" spans="1:6" x14ac:dyDescent="0.3">
      <c r="A26077" s="8"/>
      <c r="B26077" s="8"/>
      <c r="C26077" s="8"/>
      <c r="D26077" s="8"/>
      <c r="E26077" s="8"/>
      <c r="F26077" s="9"/>
    </row>
    <row r="26078" spans="1:6" x14ac:dyDescent="0.3">
      <c r="A26078" s="6"/>
      <c r="B26078" s="6"/>
      <c r="C26078" s="6"/>
      <c r="D26078" s="6"/>
      <c r="E26078" s="6"/>
      <c r="F26078" s="7"/>
    </row>
    <row r="26079" spans="1:6" x14ac:dyDescent="0.3">
      <c r="A26079" s="8"/>
      <c r="B26079" s="8"/>
      <c r="C26079" s="8"/>
      <c r="D26079" s="8"/>
      <c r="E26079" s="8"/>
      <c r="F26079" s="9"/>
    </row>
    <row r="26080" spans="1:6" x14ac:dyDescent="0.3">
      <c r="A26080" s="6"/>
      <c r="B26080" s="6"/>
      <c r="C26080" s="6"/>
      <c r="D26080" s="6"/>
      <c r="E26080" s="6"/>
      <c r="F26080" s="7"/>
    </row>
    <row r="26081" spans="1:6" x14ac:dyDescent="0.3">
      <c r="A26081" s="8"/>
      <c r="B26081" s="8"/>
      <c r="C26081" s="8"/>
      <c r="D26081" s="8"/>
      <c r="E26081" s="8"/>
      <c r="F26081" s="9"/>
    </row>
    <row r="26082" spans="1:6" x14ac:dyDescent="0.3">
      <c r="A26082" s="6"/>
      <c r="B26082" s="6"/>
      <c r="C26082" s="6"/>
      <c r="D26082" s="6"/>
      <c r="E26082" s="6"/>
      <c r="F26082" s="7"/>
    </row>
    <row r="26083" spans="1:6" x14ac:dyDescent="0.3">
      <c r="A26083" s="8"/>
      <c r="B26083" s="8"/>
      <c r="C26083" s="8"/>
      <c r="D26083" s="8"/>
      <c r="E26083" s="8"/>
      <c r="F26083" s="9"/>
    </row>
    <row r="26084" spans="1:6" x14ac:dyDescent="0.3">
      <c r="A26084" s="6"/>
      <c r="B26084" s="6"/>
      <c r="C26084" s="6"/>
      <c r="D26084" s="6"/>
      <c r="E26084" s="6"/>
      <c r="F26084" s="7"/>
    </row>
    <row r="26085" spans="1:6" x14ac:dyDescent="0.3">
      <c r="A26085" s="8"/>
      <c r="B26085" s="8"/>
      <c r="C26085" s="8"/>
      <c r="D26085" s="8"/>
      <c r="E26085" s="8"/>
      <c r="F26085" s="9"/>
    </row>
    <row r="26086" spans="1:6" x14ac:dyDescent="0.3">
      <c r="A26086" s="6"/>
      <c r="B26086" s="6"/>
      <c r="C26086" s="6"/>
      <c r="D26086" s="6"/>
      <c r="E26086" s="6"/>
      <c r="F26086" s="7"/>
    </row>
    <row r="26087" spans="1:6" x14ac:dyDescent="0.3">
      <c r="A26087" s="8"/>
      <c r="B26087" s="8"/>
      <c r="C26087" s="8"/>
      <c r="D26087" s="8"/>
      <c r="E26087" s="8"/>
      <c r="F26087" s="9"/>
    </row>
    <row r="26088" spans="1:6" x14ac:dyDescent="0.3">
      <c r="A26088" s="6"/>
      <c r="B26088" s="6"/>
      <c r="C26088" s="6"/>
      <c r="D26088" s="6"/>
      <c r="E26088" s="6"/>
      <c r="F26088" s="7"/>
    </row>
    <row r="26089" spans="1:6" x14ac:dyDescent="0.3">
      <c r="A26089" s="8"/>
      <c r="B26089" s="8"/>
      <c r="C26089" s="8"/>
      <c r="D26089" s="8"/>
      <c r="E26089" s="8"/>
      <c r="F26089" s="9"/>
    </row>
    <row r="26090" spans="1:6" x14ac:dyDescent="0.3">
      <c r="A26090" s="6"/>
      <c r="B26090" s="6"/>
      <c r="C26090" s="6"/>
      <c r="D26090" s="6"/>
      <c r="E26090" s="6"/>
      <c r="F26090" s="7"/>
    </row>
    <row r="26091" spans="1:6" x14ac:dyDescent="0.3">
      <c r="A26091" s="8"/>
      <c r="B26091" s="8"/>
      <c r="C26091" s="8"/>
      <c r="D26091" s="8"/>
      <c r="E26091" s="8"/>
      <c r="F26091" s="9"/>
    </row>
    <row r="26092" spans="1:6" x14ac:dyDescent="0.3">
      <c r="A26092" s="6"/>
      <c r="B26092" s="6"/>
      <c r="C26092" s="6"/>
      <c r="D26092" s="6"/>
      <c r="E26092" s="6"/>
      <c r="F26092" s="7"/>
    </row>
    <row r="26093" spans="1:6" x14ac:dyDescent="0.3">
      <c r="A26093" s="8"/>
      <c r="B26093" s="8"/>
      <c r="C26093" s="8"/>
      <c r="D26093" s="8"/>
      <c r="E26093" s="8"/>
      <c r="F26093" s="9"/>
    </row>
    <row r="26094" spans="1:6" x14ac:dyDescent="0.3">
      <c r="A26094" s="6"/>
      <c r="B26094" s="6"/>
      <c r="C26094" s="6"/>
      <c r="D26094" s="6"/>
      <c r="E26094" s="6"/>
      <c r="F26094" s="7"/>
    </row>
    <row r="26095" spans="1:6" x14ac:dyDescent="0.3">
      <c r="A26095" s="8"/>
      <c r="B26095" s="8"/>
      <c r="C26095" s="8"/>
      <c r="D26095" s="8"/>
      <c r="E26095" s="8"/>
      <c r="F26095" s="9"/>
    </row>
    <row r="26096" spans="1:6" x14ac:dyDescent="0.3">
      <c r="A26096" s="6"/>
      <c r="B26096" s="6"/>
      <c r="C26096" s="6"/>
      <c r="D26096" s="6"/>
      <c r="E26096" s="6"/>
      <c r="F26096" s="7"/>
    </row>
    <row r="26097" spans="1:6" x14ac:dyDescent="0.3">
      <c r="A26097" s="8"/>
      <c r="B26097" s="8"/>
      <c r="C26097" s="8"/>
      <c r="D26097" s="8"/>
      <c r="E26097" s="8"/>
      <c r="F26097" s="9"/>
    </row>
    <row r="26098" spans="1:6" x14ac:dyDescent="0.3">
      <c r="A26098" s="6"/>
      <c r="B26098" s="6"/>
      <c r="C26098" s="6"/>
      <c r="D26098" s="6"/>
      <c r="E26098" s="6"/>
      <c r="F26098" s="7"/>
    </row>
    <row r="26099" spans="1:6" x14ac:dyDescent="0.3">
      <c r="A26099" s="8"/>
      <c r="B26099" s="8"/>
      <c r="C26099" s="8"/>
      <c r="D26099" s="8"/>
      <c r="E26099" s="8"/>
      <c r="F26099" s="9"/>
    </row>
    <row r="26100" spans="1:6" x14ac:dyDescent="0.3">
      <c r="A26100" s="6"/>
      <c r="B26100" s="6"/>
      <c r="C26100" s="6"/>
      <c r="D26100" s="6"/>
      <c r="E26100" s="6"/>
      <c r="F26100" s="7"/>
    </row>
    <row r="26101" spans="1:6" x14ac:dyDescent="0.3">
      <c r="A26101" s="8"/>
      <c r="B26101" s="8"/>
      <c r="C26101" s="8"/>
      <c r="D26101" s="8"/>
      <c r="E26101" s="8"/>
      <c r="F26101" s="9"/>
    </row>
    <row r="26102" spans="1:6" x14ac:dyDescent="0.3">
      <c r="A26102" s="6"/>
      <c r="B26102" s="6"/>
      <c r="C26102" s="6"/>
      <c r="D26102" s="6"/>
      <c r="E26102" s="6"/>
      <c r="F26102" s="7"/>
    </row>
    <row r="26103" spans="1:6" x14ac:dyDescent="0.3">
      <c r="A26103" s="8"/>
      <c r="B26103" s="8"/>
      <c r="C26103" s="8"/>
      <c r="D26103" s="8"/>
      <c r="E26103" s="8"/>
      <c r="F26103" s="9"/>
    </row>
    <row r="26104" spans="1:6" x14ac:dyDescent="0.3">
      <c r="A26104" s="6"/>
      <c r="B26104" s="6"/>
      <c r="C26104" s="6"/>
      <c r="D26104" s="6"/>
      <c r="E26104" s="6"/>
      <c r="F26104" s="7"/>
    </row>
    <row r="26105" spans="1:6" x14ac:dyDescent="0.3">
      <c r="A26105" s="8"/>
      <c r="B26105" s="8"/>
      <c r="C26105" s="8"/>
      <c r="D26105" s="8"/>
      <c r="E26105" s="8"/>
      <c r="F26105" s="9"/>
    </row>
    <row r="26106" spans="1:6" x14ac:dyDescent="0.3">
      <c r="A26106" s="6"/>
      <c r="B26106" s="6"/>
      <c r="C26106" s="6"/>
      <c r="D26106" s="6"/>
      <c r="E26106" s="6"/>
      <c r="F26106" s="7"/>
    </row>
    <row r="26107" spans="1:6" x14ac:dyDescent="0.3">
      <c r="A26107" s="8"/>
      <c r="B26107" s="8"/>
      <c r="C26107" s="8"/>
      <c r="D26107" s="8"/>
      <c r="E26107" s="8"/>
      <c r="F26107" s="9"/>
    </row>
    <row r="26108" spans="1:6" x14ac:dyDescent="0.3">
      <c r="A26108" s="6"/>
      <c r="B26108" s="6"/>
      <c r="C26108" s="6"/>
      <c r="D26108" s="6"/>
      <c r="E26108" s="6"/>
      <c r="F26108" s="7"/>
    </row>
    <row r="26109" spans="1:6" x14ac:dyDescent="0.3">
      <c r="A26109" s="8"/>
      <c r="B26109" s="8"/>
      <c r="C26109" s="8"/>
      <c r="D26109" s="8"/>
      <c r="E26109" s="8"/>
      <c r="F26109" s="9"/>
    </row>
    <row r="26110" spans="1:6" x14ac:dyDescent="0.3">
      <c r="A26110" s="6"/>
      <c r="B26110" s="6"/>
      <c r="C26110" s="6"/>
      <c r="D26110" s="6"/>
      <c r="E26110" s="6"/>
      <c r="F26110" s="7"/>
    </row>
    <row r="26111" spans="1:6" x14ac:dyDescent="0.3">
      <c r="A26111" s="8"/>
      <c r="B26111" s="8"/>
      <c r="C26111" s="8"/>
      <c r="D26111" s="8"/>
      <c r="E26111" s="8"/>
      <c r="F26111" s="9"/>
    </row>
    <row r="26112" spans="1:6" x14ac:dyDescent="0.3">
      <c r="A26112" s="6"/>
      <c r="B26112" s="6"/>
      <c r="C26112" s="6"/>
      <c r="D26112" s="6"/>
      <c r="E26112" s="6"/>
      <c r="F26112" s="7"/>
    </row>
    <row r="26113" spans="1:6" x14ac:dyDescent="0.3">
      <c r="A26113" s="8"/>
      <c r="B26113" s="8"/>
      <c r="C26113" s="8"/>
      <c r="D26113" s="8"/>
      <c r="E26113" s="8"/>
      <c r="F26113" s="9"/>
    </row>
    <row r="26114" spans="1:6" x14ac:dyDescent="0.3">
      <c r="A26114" s="6"/>
      <c r="B26114" s="6"/>
      <c r="C26114" s="6"/>
      <c r="D26114" s="6"/>
      <c r="E26114" s="6"/>
      <c r="F26114" s="7"/>
    </row>
    <row r="26115" spans="1:6" x14ac:dyDescent="0.3">
      <c r="A26115" s="8"/>
      <c r="B26115" s="8"/>
      <c r="C26115" s="8"/>
      <c r="D26115" s="8"/>
      <c r="E26115" s="8"/>
      <c r="F26115" s="9"/>
    </row>
    <row r="26116" spans="1:6" x14ac:dyDescent="0.3">
      <c r="A26116" s="6"/>
      <c r="B26116" s="6"/>
      <c r="C26116" s="6"/>
      <c r="D26116" s="6"/>
      <c r="E26116" s="6"/>
      <c r="F26116" s="7"/>
    </row>
    <row r="26117" spans="1:6" x14ac:dyDescent="0.3">
      <c r="A26117" s="8"/>
      <c r="B26117" s="8"/>
      <c r="C26117" s="8"/>
      <c r="D26117" s="8"/>
      <c r="E26117" s="8"/>
      <c r="F26117" s="9"/>
    </row>
    <row r="26118" spans="1:6" x14ac:dyDescent="0.3">
      <c r="A26118" s="6"/>
      <c r="B26118" s="6"/>
      <c r="C26118" s="6"/>
      <c r="D26118" s="6"/>
      <c r="E26118" s="6"/>
      <c r="F26118" s="7"/>
    </row>
    <row r="26119" spans="1:6" x14ac:dyDescent="0.3">
      <c r="A26119" s="8"/>
      <c r="B26119" s="8"/>
      <c r="C26119" s="8"/>
      <c r="D26119" s="8"/>
      <c r="E26119" s="8"/>
      <c r="F26119" s="9"/>
    </row>
    <row r="26120" spans="1:6" x14ac:dyDescent="0.3">
      <c r="A26120" s="6"/>
      <c r="B26120" s="6"/>
      <c r="C26120" s="6"/>
      <c r="D26120" s="6"/>
      <c r="E26120" s="6"/>
      <c r="F26120" s="7"/>
    </row>
    <row r="26121" spans="1:6" x14ac:dyDescent="0.3">
      <c r="A26121" s="8"/>
      <c r="B26121" s="8"/>
      <c r="C26121" s="8"/>
      <c r="D26121" s="8"/>
      <c r="E26121" s="8"/>
      <c r="F26121" s="9"/>
    </row>
    <row r="26122" spans="1:6" x14ac:dyDescent="0.3">
      <c r="A26122" s="6"/>
      <c r="B26122" s="6"/>
      <c r="C26122" s="6"/>
      <c r="D26122" s="6"/>
      <c r="E26122" s="6"/>
      <c r="F26122" s="7"/>
    </row>
    <row r="26123" spans="1:6" x14ac:dyDescent="0.3">
      <c r="A26123" s="8"/>
      <c r="B26123" s="8"/>
      <c r="C26123" s="8"/>
      <c r="D26123" s="8"/>
      <c r="E26123" s="8"/>
      <c r="F26123" s="9"/>
    </row>
    <row r="26124" spans="1:6" x14ac:dyDescent="0.3">
      <c r="A26124" s="6"/>
      <c r="B26124" s="6"/>
      <c r="C26124" s="6"/>
      <c r="D26124" s="6"/>
      <c r="E26124" s="6"/>
      <c r="F26124" s="7"/>
    </row>
    <row r="26125" spans="1:6" x14ac:dyDescent="0.3">
      <c r="A26125" s="8"/>
      <c r="B26125" s="8"/>
      <c r="C26125" s="8"/>
      <c r="D26125" s="8"/>
      <c r="E26125" s="8"/>
      <c r="F26125" s="9"/>
    </row>
    <row r="26126" spans="1:6" x14ac:dyDescent="0.3">
      <c r="A26126" s="6"/>
      <c r="B26126" s="6"/>
      <c r="C26126" s="6"/>
      <c r="D26126" s="6"/>
      <c r="E26126" s="6"/>
      <c r="F26126" s="7"/>
    </row>
    <row r="26127" spans="1:6" x14ac:dyDescent="0.3">
      <c r="A26127" s="8"/>
      <c r="B26127" s="8"/>
      <c r="C26127" s="8"/>
      <c r="D26127" s="8"/>
      <c r="E26127" s="8"/>
      <c r="F26127" s="9"/>
    </row>
    <row r="26128" spans="1:6" x14ac:dyDescent="0.3">
      <c r="A26128" s="6"/>
      <c r="B26128" s="6"/>
      <c r="C26128" s="6"/>
      <c r="D26128" s="6"/>
      <c r="E26128" s="6"/>
      <c r="F26128" s="7"/>
    </row>
    <row r="26129" spans="1:6" x14ac:dyDescent="0.3">
      <c r="A26129" s="8"/>
      <c r="B26129" s="8"/>
      <c r="C26129" s="8"/>
      <c r="D26129" s="8"/>
      <c r="E26129" s="8"/>
      <c r="F26129" s="9"/>
    </row>
    <row r="26130" spans="1:6" x14ac:dyDescent="0.3">
      <c r="A26130" s="6"/>
      <c r="B26130" s="6"/>
      <c r="C26130" s="6"/>
      <c r="D26130" s="6"/>
      <c r="E26130" s="6"/>
      <c r="F26130" s="7"/>
    </row>
    <row r="26131" spans="1:6" x14ac:dyDescent="0.3">
      <c r="A26131" s="8"/>
      <c r="B26131" s="8"/>
      <c r="C26131" s="8"/>
      <c r="D26131" s="8"/>
      <c r="E26131" s="8"/>
      <c r="F26131" s="9"/>
    </row>
    <row r="26132" spans="1:6" x14ac:dyDescent="0.3">
      <c r="A26132" s="6"/>
      <c r="B26132" s="6"/>
      <c r="C26132" s="6"/>
      <c r="D26132" s="6"/>
      <c r="E26132" s="6"/>
      <c r="F26132" s="7"/>
    </row>
    <row r="26133" spans="1:6" x14ac:dyDescent="0.3">
      <c r="A26133" s="8"/>
      <c r="B26133" s="8"/>
      <c r="C26133" s="8"/>
      <c r="D26133" s="8"/>
      <c r="E26133" s="8"/>
      <c r="F26133" s="9"/>
    </row>
    <row r="26134" spans="1:6" x14ac:dyDescent="0.3">
      <c r="A26134" s="6"/>
      <c r="B26134" s="6"/>
      <c r="C26134" s="6"/>
      <c r="D26134" s="6"/>
      <c r="E26134" s="6"/>
      <c r="F26134" s="7"/>
    </row>
    <row r="26135" spans="1:6" x14ac:dyDescent="0.3">
      <c r="A26135" s="8"/>
      <c r="B26135" s="8"/>
      <c r="C26135" s="8"/>
      <c r="D26135" s="8"/>
      <c r="E26135" s="8"/>
      <c r="F26135" s="9"/>
    </row>
    <row r="26136" spans="1:6" x14ac:dyDescent="0.3">
      <c r="A26136" s="6"/>
      <c r="B26136" s="6"/>
      <c r="C26136" s="6"/>
      <c r="D26136" s="6"/>
      <c r="E26136" s="6"/>
      <c r="F26136" s="7"/>
    </row>
    <row r="26137" spans="1:6" x14ac:dyDescent="0.3">
      <c r="A26137" s="8"/>
      <c r="B26137" s="8"/>
      <c r="C26137" s="8"/>
      <c r="D26137" s="8"/>
      <c r="E26137" s="8"/>
      <c r="F26137" s="9"/>
    </row>
    <row r="26138" spans="1:6" x14ac:dyDescent="0.3">
      <c r="A26138" s="6"/>
      <c r="B26138" s="6"/>
      <c r="C26138" s="6"/>
      <c r="D26138" s="6"/>
      <c r="E26138" s="6"/>
      <c r="F26138" s="7"/>
    </row>
    <row r="26139" spans="1:6" x14ac:dyDescent="0.3">
      <c r="A26139" s="8"/>
      <c r="B26139" s="8"/>
      <c r="C26139" s="8"/>
      <c r="D26139" s="8"/>
      <c r="E26139" s="8"/>
      <c r="F26139" s="9"/>
    </row>
    <row r="26140" spans="1:6" x14ac:dyDescent="0.3">
      <c r="A26140" s="6"/>
      <c r="B26140" s="6"/>
      <c r="C26140" s="6"/>
      <c r="D26140" s="6"/>
      <c r="E26140" s="6"/>
      <c r="F26140" s="7"/>
    </row>
    <row r="26141" spans="1:6" x14ac:dyDescent="0.3">
      <c r="A26141" s="8"/>
      <c r="B26141" s="8"/>
      <c r="C26141" s="8"/>
      <c r="D26141" s="8"/>
      <c r="E26141" s="8"/>
      <c r="F26141" s="9"/>
    </row>
    <row r="26142" spans="1:6" x14ac:dyDescent="0.3">
      <c r="A26142" s="6"/>
      <c r="B26142" s="6"/>
      <c r="C26142" s="6"/>
      <c r="D26142" s="6"/>
      <c r="E26142" s="6"/>
      <c r="F26142" s="7"/>
    </row>
    <row r="26143" spans="1:6" x14ac:dyDescent="0.3">
      <c r="A26143" s="8"/>
      <c r="B26143" s="8"/>
      <c r="C26143" s="8"/>
      <c r="D26143" s="8"/>
      <c r="E26143" s="8"/>
      <c r="F26143" s="9"/>
    </row>
    <row r="26144" spans="1:6" x14ac:dyDescent="0.3">
      <c r="A26144" s="6"/>
      <c r="B26144" s="6"/>
      <c r="C26144" s="6"/>
      <c r="D26144" s="6"/>
      <c r="E26144" s="6"/>
      <c r="F26144" s="7"/>
    </row>
    <row r="26145" spans="1:6" x14ac:dyDescent="0.3">
      <c r="A26145" s="8"/>
      <c r="B26145" s="8"/>
      <c r="C26145" s="8"/>
      <c r="D26145" s="8"/>
      <c r="E26145" s="8"/>
      <c r="F26145" s="9"/>
    </row>
    <row r="26146" spans="1:6" x14ac:dyDescent="0.3">
      <c r="A26146" s="6"/>
      <c r="B26146" s="6"/>
      <c r="C26146" s="6"/>
      <c r="D26146" s="6"/>
      <c r="E26146" s="6"/>
      <c r="F26146" s="7"/>
    </row>
    <row r="26147" spans="1:6" x14ac:dyDescent="0.3">
      <c r="A26147" s="8"/>
      <c r="B26147" s="8"/>
      <c r="C26147" s="8"/>
      <c r="D26147" s="8"/>
      <c r="E26147" s="8"/>
      <c r="F26147" s="9"/>
    </row>
    <row r="26148" spans="1:6" x14ac:dyDescent="0.3">
      <c r="A26148" s="6"/>
      <c r="B26148" s="6"/>
      <c r="C26148" s="6"/>
      <c r="D26148" s="6"/>
      <c r="E26148" s="6"/>
      <c r="F26148" s="7"/>
    </row>
    <row r="26149" spans="1:6" x14ac:dyDescent="0.3">
      <c r="A26149" s="8"/>
      <c r="B26149" s="8"/>
      <c r="C26149" s="8"/>
      <c r="D26149" s="8"/>
      <c r="E26149" s="8"/>
      <c r="F26149" s="9"/>
    </row>
    <row r="26150" spans="1:6" x14ac:dyDescent="0.3">
      <c r="A26150" s="6"/>
      <c r="B26150" s="6"/>
      <c r="C26150" s="6"/>
      <c r="D26150" s="6"/>
      <c r="E26150" s="6"/>
      <c r="F26150" s="7"/>
    </row>
    <row r="26151" spans="1:6" x14ac:dyDescent="0.3">
      <c r="A26151" s="8"/>
      <c r="B26151" s="8"/>
      <c r="C26151" s="8"/>
      <c r="D26151" s="8"/>
      <c r="E26151" s="8"/>
      <c r="F26151" s="9"/>
    </row>
    <row r="26152" spans="1:6" x14ac:dyDescent="0.3">
      <c r="A26152" s="6"/>
      <c r="B26152" s="6"/>
      <c r="C26152" s="6"/>
      <c r="D26152" s="6"/>
      <c r="E26152" s="6"/>
      <c r="F26152" s="7"/>
    </row>
    <row r="26153" spans="1:6" x14ac:dyDescent="0.3">
      <c r="A26153" s="8"/>
      <c r="B26153" s="8"/>
      <c r="C26153" s="8"/>
      <c r="D26153" s="8"/>
      <c r="E26153" s="8"/>
      <c r="F26153" s="9"/>
    </row>
    <row r="26154" spans="1:6" x14ac:dyDescent="0.3">
      <c r="A26154" s="6"/>
      <c r="B26154" s="6"/>
      <c r="C26154" s="6"/>
      <c r="D26154" s="6"/>
      <c r="E26154" s="6"/>
      <c r="F26154" s="7"/>
    </row>
    <row r="26155" spans="1:6" x14ac:dyDescent="0.3">
      <c r="A26155" s="8"/>
      <c r="B26155" s="8"/>
      <c r="C26155" s="8"/>
      <c r="D26155" s="8"/>
      <c r="E26155" s="8"/>
      <c r="F26155" s="9"/>
    </row>
    <row r="26156" spans="1:6" x14ac:dyDescent="0.3">
      <c r="A26156" s="6"/>
      <c r="B26156" s="6"/>
      <c r="C26156" s="6"/>
      <c r="D26156" s="6"/>
      <c r="E26156" s="6"/>
      <c r="F26156" s="7"/>
    </row>
    <row r="26157" spans="1:6" x14ac:dyDescent="0.3">
      <c r="A26157" s="8"/>
      <c r="B26157" s="8"/>
      <c r="C26157" s="8"/>
      <c r="D26157" s="8"/>
      <c r="E26157" s="8"/>
      <c r="F26157" s="9"/>
    </row>
    <row r="26158" spans="1:6" x14ac:dyDescent="0.3">
      <c r="A26158" s="6"/>
      <c r="B26158" s="6"/>
      <c r="C26158" s="6"/>
      <c r="D26158" s="6"/>
      <c r="E26158" s="6"/>
      <c r="F26158" s="7"/>
    </row>
    <row r="26159" spans="1:6" x14ac:dyDescent="0.3">
      <c r="A26159" s="8"/>
      <c r="B26159" s="8"/>
      <c r="C26159" s="8"/>
      <c r="D26159" s="8"/>
      <c r="E26159" s="8"/>
      <c r="F26159" s="9"/>
    </row>
    <row r="26160" spans="1:6" x14ac:dyDescent="0.3">
      <c r="A26160" s="6"/>
      <c r="B26160" s="6"/>
      <c r="C26160" s="6"/>
      <c r="D26160" s="6"/>
      <c r="E26160" s="6"/>
      <c r="F26160" s="7"/>
    </row>
    <row r="26161" spans="1:6" x14ac:dyDescent="0.3">
      <c r="A26161" s="8"/>
      <c r="B26161" s="8"/>
      <c r="C26161" s="8"/>
      <c r="D26161" s="8"/>
      <c r="E26161" s="8"/>
      <c r="F26161" s="9"/>
    </row>
    <row r="26162" spans="1:6" x14ac:dyDescent="0.3">
      <c r="A26162" s="6"/>
      <c r="B26162" s="6"/>
      <c r="C26162" s="6"/>
      <c r="D26162" s="6"/>
      <c r="E26162" s="6"/>
      <c r="F26162" s="7"/>
    </row>
    <row r="26163" spans="1:6" x14ac:dyDescent="0.3">
      <c r="A26163" s="8"/>
      <c r="B26163" s="8"/>
      <c r="C26163" s="8"/>
      <c r="D26163" s="8"/>
      <c r="E26163" s="8"/>
      <c r="F26163" s="9"/>
    </row>
    <row r="26164" spans="1:6" x14ac:dyDescent="0.3">
      <c r="A26164" s="6"/>
      <c r="B26164" s="6"/>
      <c r="C26164" s="6"/>
      <c r="D26164" s="6"/>
      <c r="E26164" s="6"/>
      <c r="F26164" s="7"/>
    </row>
    <row r="26165" spans="1:6" x14ac:dyDescent="0.3">
      <c r="A26165" s="8"/>
      <c r="B26165" s="8"/>
      <c r="C26165" s="8"/>
      <c r="D26165" s="8"/>
      <c r="E26165" s="8"/>
      <c r="F26165" s="9"/>
    </row>
    <row r="26166" spans="1:6" x14ac:dyDescent="0.3">
      <c r="A26166" s="6"/>
      <c r="B26166" s="6"/>
      <c r="C26166" s="6"/>
      <c r="D26166" s="6"/>
      <c r="E26166" s="6"/>
      <c r="F26166" s="7"/>
    </row>
    <row r="26167" spans="1:6" x14ac:dyDescent="0.3">
      <c r="A26167" s="8"/>
      <c r="B26167" s="8"/>
      <c r="C26167" s="8"/>
      <c r="D26167" s="8"/>
      <c r="E26167" s="8"/>
      <c r="F26167" s="9"/>
    </row>
    <row r="26168" spans="1:6" x14ac:dyDescent="0.3">
      <c r="A26168" s="6"/>
      <c r="B26168" s="6"/>
      <c r="C26168" s="6"/>
      <c r="D26168" s="6"/>
      <c r="E26168" s="6"/>
      <c r="F26168" s="7"/>
    </row>
    <row r="26169" spans="1:6" x14ac:dyDescent="0.3">
      <c r="A26169" s="8"/>
      <c r="B26169" s="8"/>
      <c r="C26169" s="8"/>
      <c r="D26169" s="8"/>
      <c r="E26169" s="8"/>
      <c r="F26169" s="9"/>
    </row>
    <row r="26170" spans="1:6" x14ac:dyDescent="0.3">
      <c r="A26170" s="6"/>
      <c r="B26170" s="6"/>
      <c r="C26170" s="6"/>
      <c r="D26170" s="6"/>
      <c r="E26170" s="6"/>
      <c r="F26170" s="7"/>
    </row>
    <row r="26171" spans="1:6" x14ac:dyDescent="0.3">
      <c r="A26171" s="8"/>
      <c r="B26171" s="8"/>
      <c r="C26171" s="8"/>
      <c r="D26171" s="8"/>
      <c r="E26171" s="8"/>
      <c r="F26171" s="9"/>
    </row>
    <row r="26172" spans="1:6" x14ac:dyDescent="0.3">
      <c r="A26172" s="6"/>
      <c r="B26172" s="6"/>
      <c r="C26172" s="6"/>
      <c r="D26172" s="6"/>
      <c r="E26172" s="6"/>
      <c r="F26172" s="7"/>
    </row>
    <row r="26173" spans="1:6" x14ac:dyDescent="0.3">
      <c r="A26173" s="8"/>
      <c r="B26173" s="8"/>
      <c r="C26173" s="8"/>
      <c r="D26173" s="8"/>
      <c r="E26173" s="8"/>
      <c r="F26173" s="9"/>
    </row>
    <row r="26174" spans="1:6" x14ac:dyDescent="0.3">
      <c r="A26174" s="6"/>
      <c r="B26174" s="6"/>
      <c r="C26174" s="6"/>
      <c r="D26174" s="6"/>
      <c r="E26174" s="6"/>
      <c r="F26174" s="7"/>
    </row>
    <row r="26175" spans="1:6" x14ac:dyDescent="0.3">
      <c r="A26175" s="8"/>
      <c r="B26175" s="8"/>
      <c r="C26175" s="8"/>
      <c r="D26175" s="8"/>
      <c r="E26175" s="8"/>
      <c r="F26175" s="9"/>
    </row>
    <row r="26176" spans="1:6" x14ac:dyDescent="0.3">
      <c r="A26176" s="6"/>
      <c r="B26176" s="6"/>
      <c r="C26176" s="6"/>
      <c r="D26176" s="6"/>
      <c r="E26176" s="6"/>
      <c r="F26176" s="7"/>
    </row>
    <row r="26177" spans="1:6" x14ac:dyDescent="0.3">
      <c r="A26177" s="8"/>
      <c r="B26177" s="8"/>
      <c r="C26177" s="8"/>
      <c r="D26177" s="8"/>
      <c r="E26177" s="8"/>
      <c r="F26177" s="9"/>
    </row>
    <row r="26178" spans="1:6" x14ac:dyDescent="0.3">
      <c r="A26178" s="6"/>
      <c r="B26178" s="6"/>
      <c r="C26178" s="6"/>
      <c r="D26178" s="6"/>
      <c r="E26178" s="6"/>
      <c r="F26178" s="7"/>
    </row>
    <row r="26179" spans="1:6" x14ac:dyDescent="0.3">
      <c r="A26179" s="8"/>
      <c r="B26179" s="8"/>
      <c r="C26179" s="8"/>
      <c r="D26179" s="8"/>
      <c r="E26179" s="8"/>
      <c r="F26179" s="9"/>
    </row>
    <row r="26180" spans="1:6" x14ac:dyDescent="0.3">
      <c r="A26180" s="6"/>
      <c r="B26180" s="6"/>
      <c r="C26180" s="6"/>
      <c r="D26180" s="6"/>
      <c r="E26180" s="6"/>
      <c r="F26180" s="7"/>
    </row>
    <row r="26181" spans="1:6" x14ac:dyDescent="0.3">
      <c r="A26181" s="8"/>
      <c r="B26181" s="8"/>
      <c r="C26181" s="8"/>
      <c r="D26181" s="8"/>
      <c r="E26181" s="8"/>
      <c r="F26181" s="9"/>
    </row>
    <row r="26182" spans="1:6" x14ac:dyDescent="0.3">
      <c r="A26182" s="6"/>
      <c r="B26182" s="6"/>
      <c r="C26182" s="6"/>
      <c r="D26182" s="6"/>
      <c r="E26182" s="6"/>
      <c r="F26182" s="7"/>
    </row>
    <row r="26183" spans="1:6" x14ac:dyDescent="0.3">
      <c r="A26183" s="8"/>
      <c r="B26183" s="8"/>
      <c r="C26183" s="8"/>
      <c r="D26183" s="8"/>
      <c r="E26183" s="8"/>
      <c r="F26183" s="9"/>
    </row>
    <row r="26184" spans="1:6" x14ac:dyDescent="0.3">
      <c r="A26184" s="6"/>
      <c r="B26184" s="6"/>
      <c r="C26184" s="6"/>
      <c r="D26184" s="6"/>
      <c r="E26184" s="6"/>
      <c r="F26184" s="7"/>
    </row>
    <row r="26185" spans="1:6" x14ac:dyDescent="0.3">
      <c r="A26185" s="8"/>
      <c r="B26185" s="8"/>
      <c r="C26185" s="8"/>
      <c r="D26185" s="8"/>
      <c r="E26185" s="8"/>
      <c r="F26185" s="9"/>
    </row>
    <row r="26186" spans="1:6" x14ac:dyDescent="0.3">
      <c r="A26186" s="6"/>
      <c r="B26186" s="6"/>
      <c r="C26186" s="6"/>
      <c r="D26186" s="6"/>
      <c r="E26186" s="6"/>
      <c r="F26186" s="7"/>
    </row>
    <row r="26187" spans="1:6" x14ac:dyDescent="0.3">
      <c r="A26187" s="8"/>
      <c r="B26187" s="8"/>
      <c r="C26187" s="8"/>
      <c r="D26187" s="8"/>
      <c r="E26187" s="8"/>
      <c r="F26187" s="9"/>
    </row>
    <row r="26188" spans="1:6" x14ac:dyDescent="0.3">
      <c r="A26188" s="6"/>
      <c r="B26188" s="6"/>
      <c r="C26188" s="6"/>
      <c r="D26188" s="6"/>
      <c r="E26188" s="6"/>
      <c r="F26188" s="7"/>
    </row>
    <row r="26189" spans="1:6" x14ac:dyDescent="0.3">
      <c r="A26189" s="8"/>
      <c r="B26189" s="8"/>
      <c r="C26189" s="8"/>
      <c r="D26189" s="8"/>
      <c r="E26189" s="8"/>
      <c r="F26189" s="9"/>
    </row>
    <row r="26190" spans="1:6" x14ac:dyDescent="0.3">
      <c r="A26190" s="6"/>
      <c r="B26190" s="6"/>
      <c r="C26190" s="6"/>
      <c r="D26190" s="6"/>
      <c r="E26190" s="6"/>
      <c r="F26190" s="7"/>
    </row>
    <row r="26191" spans="1:6" x14ac:dyDescent="0.3">
      <c r="A26191" s="8"/>
      <c r="B26191" s="8"/>
      <c r="C26191" s="8"/>
      <c r="D26191" s="8"/>
      <c r="E26191" s="8"/>
      <c r="F26191" s="9"/>
    </row>
    <row r="26192" spans="1:6" x14ac:dyDescent="0.3">
      <c r="A26192" s="6"/>
      <c r="B26192" s="6"/>
      <c r="C26192" s="6"/>
      <c r="D26192" s="6"/>
      <c r="E26192" s="6"/>
      <c r="F26192" s="7"/>
    </row>
    <row r="26193" spans="1:6" x14ac:dyDescent="0.3">
      <c r="A26193" s="8"/>
      <c r="B26193" s="8"/>
      <c r="C26193" s="8"/>
      <c r="D26193" s="8"/>
      <c r="E26193" s="8"/>
      <c r="F26193" s="9"/>
    </row>
    <row r="26194" spans="1:6" x14ac:dyDescent="0.3">
      <c r="A26194" s="6"/>
      <c r="B26194" s="6"/>
      <c r="C26194" s="6"/>
      <c r="D26194" s="6"/>
      <c r="E26194" s="6"/>
      <c r="F26194" s="7"/>
    </row>
    <row r="26195" spans="1:6" x14ac:dyDescent="0.3">
      <c r="A26195" s="8"/>
      <c r="B26195" s="8"/>
      <c r="C26195" s="8"/>
      <c r="D26195" s="8"/>
      <c r="E26195" s="8"/>
      <c r="F26195" s="9"/>
    </row>
    <row r="26196" spans="1:6" x14ac:dyDescent="0.3">
      <c r="A26196" s="6"/>
      <c r="B26196" s="6"/>
      <c r="C26196" s="6"/>
      <c r="D26196" s="6"/>
      <c r="E26196" s="6"/>
      <c r="F26196" s="7"/>
    </row>
    <row r="26197" spans="1:6" x14ac:dyDescent="0.3">
      <c r="A26197" s="8"/>
      <c r="B26197" s="8"/>
      <c r="C26197" s="8"/>
      <c r="D26197" s="8"/>
      <c r="E26197" s="8"/>
      <c r="F26197" s="9"/>
    </row>
    <row r="26198" spans="1:6" x14ac:dyDescent="0.3">
      <c r="A26198" s="6"/>
      <c r="B26198" s="6"/>
      <c r="C26198" s="6"/>
      <c r="D26198" s="6"/>
      <c r="E26198" s="6"/>
      <c r="F26198" s="7"/>
    </row>
    <row r="26199" spans="1:6" x14ac:dyDescent="0.3">
      <c r="A26199" s="8"/>
      <c r="B26199" s="8"/>
      <c r="C26199" s="8"/>
      <c r="D26199" s="8"/>
      <c r="E26199" s="8"/>
      <c r="F26199" s="9"/>
    </row>
    <row r="26200" spans="1:6" x14ac:dyDescent="0.3">
      <c r="A26200" s="6"/>
      <c r="B26200" s="6"/>
      <c r="C26200" s="6"/>
      <c r="D26200" s="6"/>
      <c r="E26200" s="6"/>
      <c r="F26200" s="7"/>
    </row>
    <row r="26201" spans="1:6" x14ac:dyDescent="0.3">
      <c r="A26201" s="8"/>
      <c r="B26201" s="8"/>
      <c r="C26201" s="8"/>
      <c r="D26201" s="8"/>
      <c r="E26201" s="8"/>
      <c r="F26201" s="9"/>
    </row>
    <row r="26202" spans="1:6" x14ac:dyDescent="0.3">
      <c r="A26202" s="6"/>
      <c r="B26202" s="6"/>
      <c r="C26202" s="6"/>
      <c r="D26202" s="6"/>
      <c r="E26202" s="6"/>
      <c r="F26202" s="7"/>
    </row>
    <row r="26203" spans="1:6" x14ac:dyDescent="0.3">
      <c r="A26203" s="8"/>
      <c r="B26203" s="8"/>
      <c r="C26203" s="8"/>
      <c r="D26203" s="8"/>
      <c r="E26203" s="8"/>
      <c r="F26203" s="9"/>
    </row>
    <row r="26204" spans="1:6" x14ac:dyDescent="0.3">
      <c r="A26204" s="6"/>
      <c r="B26204" s="6"/>
      <c r="C26204" s="6"/>
      <c r="D26204" s="6"/>
      <c r="E26204" s="6"/>
      <c r="F26204" s="7"/>
    </row>
    <row r="26205" spans="1:6" x14ac:dyDescent="0.3">
      <c r="A26205" s="8"/>
      <c r="B26205" s="8"/>
      <c r="C26205" s="8"/>
      <c r="D26205" s="8"/>
      <c r="E26205" s="8"/>
      <c r="F26205" s="9"/>
    </row>
    <row r="26206" spans="1:6" x14ac:dyDescent="0.3">
      <c r="A26206" s="6"/>
      <c r="B26206" s="6"/>
      <c r="C26206" s="6"/>
      <c r="D26206" s="6"/>
      <c r="E26206" s="6"/>
      <c r="F26206" s="7"/>
    </row>
    <row r="26207" spans="1:6" x14ac:dyDescent="0.3">
      <c r="A26207" s="8"/>
      <c r="B26207" s="8"/>
      <c r="C26207" s="8"/>
      <c r="D26207" s="8"/>
      <c r="E26207" s="8"/>
      <c r="F26207" s="9"/>
    </row>
    <row r="26208" spans="1:6" x14ac:dyDescent="0.3">
      <c r="A26208" s="6"/>
      <c r="B26208" s="6"/>
      <c r="C26208" s="6"/>
      <c r="D26208" s="6"/>
      <c r="E26208" s="6"/>
      <c r="F26208" s="7"/>
    </row>
    <row r="26209" spans="1:6" x14ac:dyDescent="0.3">
      <c r="A26209" s="8"/>
      <c r="B26209" s="8"/>
      <c r="C26209" s="8"/>
      <c r="D26209" s="8"/>
      <c r="E26209" s="8"/>
      <c r="F26209" s="9"/>
    </row>
    <row r="26210" spans="1:6" x14ac:dyDescent="0.3">
      <c r="A26210" s="6"/>
      <c r="B26210" s="6"/>
      <c r="C26210" s="6"/>
      <c r="D26210" s="6"/>
      <c r="E26210" s="6"/>
      <c r="F26210" s="7"/>
    </row>
    <row r="26211" spans="1:6" x14ac:dyDescent="0.3">
      <c r="A26211" s="8"/>
      <c r="B26211" s="8"/>
      <c r="C26211" s="8"/>
      <c r="D26211" s="8"/>
      <c r="E26211" s="8"/>
      <c r="F26211" s="9"/>
    </row>
    <row r="26212" spans="1:6" x14ac:dyDescent="0.3">
      <c r="A26212" s="6"/>
      <c r="B26212" s="6"/>
      <c r="C26212" s="6"/>
      <c r="D26212" s="6"/>
      <c r="E26212" s="6"/>
      <c r="F26212" s="7"/>
    </row>
    <row r="26213" spans="1:6" x14ac:dyDescent="0.3">
      <c r="A26213" s="8"/>
      <c r="B26213" s="8"/>
      <c r="C26213" s="8"/>
      <c r="D26213" s="8"/>
      <c r="E26213" s="8"/>
      <c r="F26213" s="9"/>
    </row>
    <row r="26214" spans="1:6" x14ac:dyDescent="0.3">
      <c r="A26214" s="6"/>
      <c r="B26214" s="6"/>
      <c r="C26214" s="6"/>
      <c r="D26214" s="6"/>
      <c r="E26214" s="6"/>
      <c r="F26214" s="7"/>
    </row>
    <row r="26215" spans="1:6" x14ac:dyDescent="0.3">
      <c r="A26215" s="8"/>
      <c r="B26215" s="8"/>
      <c r="C26215" s="8"/>
      <c r="D26215" s="8"/>
      <c r="E26215" s="8"/>
      <c r="F26215" s="9"/>
    </row>
    <row r="26216" spans="1:6" x14ac:dyDescent="0.3">
      <c r="A26216" s="6"/>
      <c r="B26216" s="6"/>
      <c r="C26216" s="6"/>
      <c r="D26216" s="6"/>
      <c r="E26216" s="6"/>
      <c r="F26216" s="7"/>
    </row>
    <row r="26217" spans="1:6" x14ac:dyDescent="0.3">
      <c r="A26217" s="8"/>
      <c r="B26217" s="8"/>
      <c r="C26217" s="8"/>
      <c r="D26217" s="8"/>
      <c r="E26217" s="8"/>
      <c r="F26217" s="9"/>
    </row>
    <row r="26218" spans="1:6" x14ac:dyDescent="0.3">
      <c r="A26218" s="6"/>
      <c r="B26218" s="6"/>
      <c r="C26218" s="6"/>
      <c r="D26218" s="6"/>
      <c r="E26218" s="6"/>
      <c r="F26218" s="7"/>
    </row>
    <row r="26219" spans="1:6" x14ac:dyDescent="0.3">
      <c r="A26219" s="8"/>
      <c r="B26219" s="8"/>
      <c r="C26219" s="8"/>
      <c r="D26219" s="8"/>
      <c r="E26219" s="8"/>
      <c r="F26219" s="9"/>
    </row>
    <row r="26220" spans="1:6" x14ac:dyDescent="0.3">
      <c r="A26220" s="6"/>
      <c r="B26220" s="6"/>
      <c r="C26220" s="6"/>
      <c r="D26220" s="6"/>
      <c r="E26220" s="6"/>
      <c r="F26220" s="7"/>
    </row>
    <row r="26221" spans="1:6" x14ac:dyDescent="0.3">
      <c r="A26221" s="8"/>
      <c r="B26221" s="8"/>
      <c r="C26221" s="8"/>
      <c r="D26221" s="8"/>
      <c r="E26221" s="8"/>
      <c r="F26221" s="9"/>
    </row>
    <row r="26222" spans="1:6" x14ac:dyDescent="0.3">
      <c r="A26222" s="6"/>
      <c r="B26222" s="6"/>
      <c r="C26222" s="6"/>
      <c r="D26222" s="6"/>
      <c r="E26222" s="6"/>
      <c r="F26222" s="7"/>
    </row>
    <row r="26223" spans="1:6" x14ac:dyDescent="0.3">
      <c r="A26223" s="8"/>
      <c r="B26223" s="8"/>
      <c r="C26223" s="8"/>
      <c r="D26223" s="8"/>
      <c r="E26223" s="8"/>
      <c r="F26223" s="9"/>
    </row>
    <row r="26224" spans="1:6" x14ac:dyDescent="0.3">
      <c r="A26224" s="6"/>
      <c r="B26224" s="6"/>
      <c r="C26224" s="6"/>
      <c r="D26224" s="6"/>
      <c r="E26224" s="6"/>
      <c r="F26224" s="7"/>
    </row>
    <row r="26225" spans="1:6" x14ac:dyDescent="0.3">
      <c r="A26225" s="8"/>
      <c r="B26225" s="8"/>
      <c r="C26225" s="8"/>
      <c r="D26225" s="8"/>
      <c r="E26225" s="8"/>
      <c r="F26225" s="9"/>
    </row>
    <row r="26226" spans="1:6" x14ac:dyDescent="0.3">
      <c r="A26226" s="6"/>
      <c r="B26226" s="6"/>
      <c r="C26226" s="6"/>
      <c r="D26226" s="6"/>
      <c r="E26226" s="6"/>
      <c r="F26226" s="7"/>
    </row>
    <row r="26227" spans="1:6" x14ac:dyDescent="0.3">
      <c r="A26227" s="8"/>
      <c r="B26227" s="8"/>
      <c r="C26227" s="8"/>
      <c r="D26227" s="8"/>
      <c r="E26227" s="8"/>
      <c r="F26227" s="9"/>
    </row>
    <row r="26228" spans="1:6" x14ac:dyDescent="0.3">
      <c r="A26228" s="6"/>
      <c r="B26228" s="6"/>
      <c r="C26228" s="6"/>
      <c r="D26228" s="6"/>
      <c r="E26228" s="6"/>
      <c r="F26228" s="7"/>
    </row>
    <row r="26229" spans="1:6" x14ac:dyDescent="0.3">
      <c r="A26229" s="8"/>
      <c r="B26229" s="8"/>
      <c r="C26229" s="8"/>
      <c r="D26229" s="8"/>
      <c r="E26229" s="8"/>
      <c r="F26229" s="9"/>
    </row>
    <row r="26230" spans="1:6" x14ac:dyDescent="0.3">
      <c r="A26230" s="6"/>
      <c r="B26230" s="6"/>
      <c r="C26230" s="6"/>
      <c r="D26230" s="6"/>
      <c r="E26230" s="6"/>
      <c r="F26230" s="7"/>
    </row>
    <row r="26231" spans="1:6" x14ac:dyDescent="0.3">
      <c r="A26231" s="8"/>
      <c r="B26231" s="8"/>
      <c r="C26231" s="8"/>
      <c r="D26231" s="8"/>
      <c r="E26231" s="8"/>
      <c r="F26231" s="9"/>
    </row>
    <row r="26232" spans="1:6" x14ac:dyDescent="0.3">
      <c r="A26232" s="6"/>
      <c r="B26232" s="6"/>
      <c r="C26232" s="6"/>
      <c r="D26232" s="6"/>
      <c r="E26232" s="6"/>
      <c r="F26232" s="7"/>
    </row>
    <row r="26233" spans="1:6" x14ac:dyDescent="0.3">
      <c r="A26233" s="8"/>
      <c r="B26233" s="8"/>
      <c r="C26233" s="8"/>
      <c r="D26233" s="8"/>
      <c r="E26233" s="8"/>
      <c r="F26233" s="9"/>
    </row>
    <row r="26234" spans="1:6" x14ac:dyDescent="0.3">
      <c r="A26234" s="6"/>
      <c r="B26234" s="6"/>
      <c r="C26234" s="6"/>
      <c r="D26234" s="6"/>
      <c r="E26234" s="6"/>
      <c r="F26234" s="7"/>
    </row>
    <row r="26235" spans="1:6" x14ac:dyDescent="0.3">
      <c r="A26235" s="8"/>
      <c r="B26235" s="8"/>
      <c r="C26235" s="8"/>
      <c r="D26235" s="8"/>
      <c r="E26235" s="8"/>
      <c r="F26235" s="9"/>
    </row>
    <row r="26236" spans="1:6" x14ac:dyDescent="0.3">
      <c r="A26236" s="6"/>
      <c r="B26236" s="6"/>
      <c r="C26236" s="6"/>
      <c r="D26236" s="6"/>
      <c r="E26236" s="6"/>
      <c r="F26236" s="7"/>
    </row>
    <row r="26237" spans="1:6" x14ac:dyDescent="0.3">
      <c r="A26237" s="8"/>
      <c r="B26237" s="8"/>
      <c r="C26237" s="8"/>
      <c r="D26237" s="8"/>
      <c r="E26237" s="8"/>
      <c r="F26237" s="9"/>
    </row>
    <row r="26238" spans="1:6" x14ac:dyDescent="0.3">
      <c r="A26238" s="6"/>
      <c r="B26238" s="6"/>
      <c r="C26238" s="6"/>
      <c r="D26238" s="6"/>
      <c r="E26238" s="6"/>
      <c r="F26238" s="7"/>
    </row>
    <row r="26239" spans="1:6" x14ac:dyDescent="0.3">
      <c r="A26239" s="8"/>
      <c r="B26239" s="8"/>
      <c r="C26239" s="8"/>
      <c r="D26239" s="8"/>
      <c r="E26239" s="8"/>
      <c r="F26239" s="9"/>
    </row>
    <row r="26240" spans="1:6" x14ac:dyDescent="0.3">
      <c r="A26240" s="6"/>
      <c r="B26240" s="6"/>
      <c r="C26240" s="6"/>
      <c r="D26240" s="6"/>
      <c r="E26240" s="6"/>
      <c r="F26240" s="7"/>
    </row>
    <row r="26241" spans="1:6" x14ac:dyDescent="0.3">
      <c r="A26241" s="8"/>
      <c r="B26241" s="8"/>
      <c r="C26241" s="8"/>
      <c r="D26241" s="8"/>
      <c r="E26241" s="8"/>
      <c r="F26241" s="9"/>
    </row>
    <row r="26242" spans="1:6" x14ac:dyDescent="0.3">
      <c r="A26242" s="6"/>
      <c r="B26242" s="6"/>
      <c r="C26242" s="6"/>
      <c r="D26242" s="6"/>
      <c r="E26242" s="6"/>
      <c r="F26242" s="7"/>
    </row>
    <row r="26243" spans="1:6" x14ac:dyDescent="0.3">
      <c r="A26243" s="8"/>
      <c r="B26243" s="8"/>
      <c r="C26243" s="8"/>
      <c r="D26243" s="8"/>
      <c r="E26243" s="8"/>
      <c r="F26243" s="9"/>
    </row>
    <row r="26244" spans="1:6" x14ac:dyDescent="0.3">
      <c r="A26244" s="6"/>
      <c r="B26244" s="6"/>
      <c r="C26244" s="6"/>
      <c r="D26244" s="6"/>
      <c r="E26244" s="6"/>
      <c r="F26244" s="7"/>
    </row>
    <row r="26245" spans="1:6" x14ac:dyDescent="0.3">
      <c r="A26245" s="8"/>
      <c r="B26245" s="8"/>
      <c r="C26245" s="8"/>
      <c r="D26245" s="8"/>
      <c r="E26245" s="8"/>
      <c r="F26245" s="9"/>
    </row>
    <row r="26246" spans="1:6" x14ac:dyDescent="0.3">
      <c r="A26246" s="6"/>
      <c r="B26246" s="6"/>
      <c r="C26246" s="6"/>
      <c r="D26246" s="6"/>
      <c r="E26246" s="6"/>
      <c r="F26246" s="7"/>
    </row>
    <row r="26247" spans="1:6" x14ac:dyDescent="0.3">
      <c r="A26247" s="8"/>
      <c r="B26247" s="8"/>
      <c r="C26247" s="8"/>
      <c r="D26247" s="8"/>
      <c r="E26247" s="8"/>
      <c r="F26247" s="9"/>
    </row>
    <row r="26248" spans="1:6" x14ac:dyDescent="0.3">
      <c r="A26248" s="6"/>
      <c r="B26248" s="6"/>
      <c r="C26248" s="6"/>
      <c r="D26248" s="6"/>
      <c r="E26248" s="6"/>
      <c r="F26248" s="7"/>
    </row>
    <row r="26249" spans="1:6" x14ac:dyDescent="0.3">
      <c r="A26249" s="8"/>
      <c r="B26249" s="8"/>
      <c r="C26249" s="8"/>
      <c r="D26249" s="8"/>
      <c r="E26249" s="8"/>
      <c r="F26249" s="9"/>
    </row>
    <row r="26250" spans="1:6" x14ac:dyDescent="0.3">
      <c r="A26250" s="6"/>
      <c r="B26250" s="6"/>
      <c r="C26250" s="6"/>
      <c r="D26250" s="6"/>
      <c r="E26250" s="6"/>
      <c r="F26250" s="7"/>
    </row>
    <row r="26251" spans="1:6" x14ac:dyDescent="0.3">
      <c r="A26251" s="8"/>
      <c r="B26251" s="8"/>
      <c r="C26251" s="8"/>
      <c r="D26251" s="8"/>
      <c r="E26251" s="8"/>
      <c r="F26251" s="9"/>
    </row>
    <row r="26252" spans="1:6" x14ac:dyDescent="0.3">
      <c r="A26252" s="6"/>
      <c r="B26252" s="6"/>
      <c r="C26252" s="6"/>
      <c r="D26252" s="6"/>
      <c r="E26252" s="6"/>
      <c r="F26252" s="7"/>
    </row>
    <row r="26253" spans="1:6" x14ac:dyDescent="0.3">
      <c r="A26253" s="8"/>
      <c r="B26253" s="8"/>
      <c r="C26253" s="8"/>
      <c r="D26253" s="8"/>
      <c r="E26253" s="8"/>
      <c r="F26253" s="9"/>
    </row>
    <row r="26254" spans="1:6" x14ac:dyDescent="0.3">
      <c r="A26254" s="6"/>
      <c r="B26254" s="6"/>
      <c r="C26254" s="6"/>
      <c r="D26254" s="6"/>
      <c r="E26254" s="6"/>
      <c r="F26254" s="7"/>
    </row>
    <row r="26255" spans="1:6" x14ac:dyDescent="0.3">
      <c r="A26255" s="8"/>
      <c r="B26255" s="8"/>
      <c r="C26255" s="8"/>
      <c r="D26255" s="8"/>
      <c r="E26255" s="8"/>
      <c r="F26255" s="9"/>
    </row>
    <row r="26256" spans="1:6" x14ac:dyDescent="0.3">
      <c r="A26256" s="6"/>
      <c r="B26256" s="6"/>
      <c r="C26256" s="6"/>
      <c r="D26256" s="6"/>
      <c r="E26256" s="6"/>
      <c r="F26256" s="7"/>
    </row>
    <row r="26257" spans="1:6" x14ac:dyDescent="0.3">
      <c r="A26257" s="8"/>
      <c r="B26257" s="8"/>
      <c r="C26257" s="8"/>
      <c r="D26257" s="8"/>
      <c r="E26257" s="8"/>
      <c r="F26257" s="9"/>
    </row>
    <row r="26258" spans="1:6" x14ac:dyDescent="0.3">
      <c r="A26258" s="6"/>
      <c r="B26258" s="6"/>
      <c r="C26258" s="6"/>
      <c r="D26258" s="6"/>
      <c r="E26258" s="6"/>
      <c r="F26258" s="7"/>
    </row>
    <row r="26259" spans="1:6" x14ac:dyDescent="0.3">
      <c r="A26259" s="8"/>
      <c r="B26259" s="8"/>
      <c r="C26259" s="8"/>
      <c r="D26259" s="8"/>
      <c r="E26259" s="8"/>
      <c r="F26259" s="9"/>
    </row>
    <row r="26260" spans="1:6" x14ac:dyDescent="0.3">
      <c r="A26260" s="6"/>
      <c r="B26260" s="6"/>
      <c r="C26260" s="6"/>
      <c r="D26260" s="6"/>
      <c r="E26260" s="6"/>
      <c r="F26260" s="7"/>
    </row>
    <row r="26261" spans="1:6" x14ac:dyDescent="0.3">
      <c r="A26261" s="8"/>
      <c r="B26261" s="8"/>
      <c r="C26261" s="8"/>
      <c r="D26261" s="8"/>
      <c r="E26261" s="8"/>
      <c r="F26261" s="9"/>
    </row>
    <row r="26262" spans="1:6" x14ac:dyDescent="0.3">
      <c r="A26262" s="6"/>
      <c r="B26262" s="6"/>
      <c r="C26262" s="6"/>
      <c r="D26262" s="6"/>
      <c r="E26262" s="6"/>
      <c r="F26262" s="7"/>
    </row>
    <row r="26263" spans="1:6" x14ac:dyDescent="0.3">
      <c r="A26263" s="8"/>
      <c r="B26263" s="8"/>
      <c r="C26263" s="8"/>
      <c r="D26263" s="8"/>
      <c r="E26263" s="8"/>
      <c r="F26263" s="9"/>
    </row>
    <row r="26264" spans="1:6" x14ac:dyDescent="0.3">
      <c r="A26264" s="6"/>
      <c r="B26264" s="6"/>
      <c r="C26264" s="6"/>
      <c r="D26264" s="6"/>
      <c r="E26264" s="6"/>
      <c r="F26264" s="7"/>
    </row>
    <row r="26265" spans="1:6" x14ac:dyDescent="0.3">
      <c r="A26265" s="8"/>
      <c r="B26265" s="8"/>
      <c r="C26265" s="8"/>
      <c r="D26265" s="8"/>
      <c r="E26265" s="8"/>
      <c r="F26265" s="9"/>
    </row>
    <row r="26266" spans="1:6" x14ac:dyDescent="0.3">
      <c r="A26266" s="6"/>
      <c r="B26266" s="6"/>
      <c r="C26266" s="6"/>
      <c r="D26266" s="6"/>
      <c r="E26266" s="6"/>
      <c r="F26266" s="7"/>
    </row>
    <row r="26267" spans="1:6" x14ac:dyDescent="0.3">
      <c r="A26267" s="8"/>
      <c r="B26267" s="8"/>
      <c r="C26267" s="8"/>
      <c r="D26267" s="8"/>
      <c r="E26267" s="8"/>
      <c r="F26267" s="9"/>
    </row>
    <row r="26268" spans="1:6" x14ac:dyDescent="0.3">
      <c r="A26268" s="6"/>
      <c r="B26268" s="6"/>
      <c r="C26268" s="6"/>
      <c r="D26268" s="6"/>
      <c r="E26268" s="6"/>
      <c r="F26268" s="7"/>
    </row>
    <row r="26269" spans="1:6" x14ac:dyDescent="0.3">
      <c r="A26269" s="8"/>
      <c r="B26269" s="8"/>
      <c r="C26269" s="8"/>
      <c r="D26269" s="8"/>
      <c r="E26269" s="8"/>
      <c r="F26269" s="9"/>
    </row>
    <row r="26270" spans="1:6" x14ac:dyDescent="0.3">
      <c r="A26270" s="6"/>
      <c r="B26270" s="6"/>
      <c r="C26270" s="6"/>
      <c r="D26270" s="6"/>
      <c r="E26270" s="6"/>
      <c r="F26270" s="7"/>
    </row>
    <row r="26271" spans="1:6" x14ac:dyDescent="0.3">
      <c r="A26271" s="8"/>
      <c r="B26271" s="8"/>
      <c r="C26271" s="8"/>
      <c r="D26271" s="8"/>
      <c r="E26271" s="8"/>
      <c r="F26271" s="9"/>
    </row>
    <row r="26272" spans="1:6" x14ac:dyDescent="0.3">
      <c r="A26272" s="6"/>
      <c r="B26272" s="6"/>
      <c r="C26272" s="6"/>
      <c r="D26272" s="6"/>
      <c r="E26272" s="6"/>
      <c r="F26272" s="7"/>
    </row>
    <row r="26273" spans="1:6" x14ac:dyDescent="0.3">
      <c r="A26273" s="8"/>
      <c r="B26273" s="8"/>
      <c r="C26273" s="8"/>
      <c r="D26273" s="8"/>
      <c r="E26273" s="8"/>
      <c r="F26273" s="9"/>
    </row>
    <row r="26274" spans="1:6" x14ac:dyDescent="0.3">
      <c r="A26274" s="6"/>
      <c r="B26274" s="6"/>
      <c r="C26274" s="6"/>
      <c r="D26274" s="6"/>
      <c r="E26274" s="6"/>
      <c r="F26274" s="7"/>
    </row>
    <row r="26275" spans="1:6" x14ac:dyDescent="0.3">
      <c r="A26275" s="8"/>
      <c r="B26275" s="8"/>
      <c r="C26275" s="8"/>
      <c r="D26275" s="8"/>
      <c r="E26275" s="8"/>
      <c r="F26275" s="9"/>
    </row>
    <row r="26276" spans="1:6" x14ac:dyDescent="0.3">
      <c r="A26276" s="6"/>
      <c r="B26276" s="6"/>
      <c r="C26276" s="6"/>
      <c r="D26276" s="6"/>
      <c r="E26276" s="6"/>
      <c r="F26276" s="7"/>
    </row>
    <row r="26277" spans="1:6" x14ac:dyDescent="0.3">
      <c r="A26277" s="8"/>
      <c r="B26277" s="8"/>
      <c r="C26277" s="8"/>
      <c r="D26277" s="8"/>
      <c r="E26277" s="8"/>
      <c r="F26277" s="9"/>
    </row>
    <row r="26278" spans="1:6" x14ac:dyDescent="0.3">
      <c r="A26278" s="6"/>
      <c r="B26278" s="6"/>
      <c r="C26278" s="6"/>
      <c r="D26278" s="6"/>
      <c r="E26278" s="6"/>
      <c r="F26278" s="7"/>
    </row>
    <row r="26279" spans="1:6" x14ac:dyDescent="0.3">
      <c r="A26279" s="8"/>
      <c r="B26279" s="8"/>
      <c r="C26279" s="8"/>
      <c r="D26279" s="8"/>
      <c r="E26279" s="8"/>
      <c r="F26279" s="9"/>
    </row>
    <row r="26280" spans="1:6" x14ac:dyDescent="0.3">
      <c r="A26280" s="6"/>
      <c r="B26280" s="6"/>
      <c r="C26280" s="6"/>
      <c r="D26280" s="6"/>
      <c r="E26280" s="6"/>
      <c r="F26280" s="7"/>
    </row>
    <row r="26281" spans="1:6" x14ac:dyDescent="0.3">
      <c r="A26281" s="8"/>
      <c r="B26281" s="8"/>
      <c r="C26281" s="8"/>
      <c r="D26281" s="8"/>
      <c r="E26281" s="8"/>
      <c r="F26281" s="9"/>
    </row>
    <row r="26282" spans="1:6" x14ac:dyDescent="0.3">
      <c r="A26282" s="6"/>
      <c r="B26282" s="6"/>
      <c r="C26282" s="6"/>
      <c r="D26282" s="6"/>
      <c r="E26282" s="6"/>
      <c r="F26282" s="7"/>
    </row>
    <row r="26283" spans="1:6" x14ac:dyDescent="0.3">
      <c r="A26283" s="8"/>
      <c r="B26283" s="8"/>
      <c r="C26283" s="8"/>
      <c r="D26283" s="8"/>
      <c r="E26283" s="8"/>
      <c r="F26283" s="9"/>
    </row>
    <row r="26284" spans="1:6" x14ac:dyDescent="0.3">
      <c r="A26284" s="6"/>
      <c r="B26284" s="6"/>
      <c r="C26284" s="6"/>
      <c r="D26284" s="6"/>
      <c r="E26284" s="6"/>
      <c r="F26284" s="7"/>
    </row>
    <row r="26285" spans="1:6" x14ac:dyDescent="0.3">
      <c r="A26285" s="8"/>
      <c r="B26285" s="8"/>
      <c r="C26285" s="8"/>
      <c r="D26285" s="8"/>
      <c r="E26285" s="8"/>
      <c r="F26285" s="9"/>
    </row>
    <row r="26286" spans="1:6" x14ac:dyDescent="0.3">
      <c r="A26286" s="6"/>
      <c r="B26286" s="6"/>
      <c r="C26286" s="6"/>
      <c r="D26286" s="6"/>
      <c r="E26286" s="6"/>
      <c r="F26286" s="7"/>
    </row>
    <row r="26287" spans="1:6" x14ac:dyDescent="0.3">
      <c r="A26287" s="8"/>
      <c r="B26287" s="8"/>
      <c r="C26287" s="8"/>
      <c r="D26287" s="8"/>
      <c r="E26287" s="8"/>
      <c r="F26287" s="9"/>
    </row>
    <row r="26288" spans="1:6" x14ac:dyDescent="0.3">
      <c r="A26288" s="6"/>
      <c r="B26288" s="6"/>
      <c r="C26288" s="6"/>
      <c r="D26288" s="6"/>
      <c r="E26288" s="6"/>
      <c r="F26288" s="7"/>
    </row>
    <row r="26289" spans="1:6" x14ac:dyDescent="0.3">
      <c r="A26289" s="8"/>
      <c r="B26289" s="8"/>
      <c r="C26289" s="8"/>
      <c r="D26289" s="8"/>
      <c r="E26289" s="8"/>
      <c r="F26289" s="9"/>
    </row>
    <row r="26290" spans="1:6" x14ac:dyDescent="0.3">
      <c r="A26290" s="6"/>
      <c r="B26290" s="6"/>
      <c r="C26290" s="6"/>
      <c r="D26290" s="6"/>
      <c r="E26290" s="6"/>
      <c r="F26290" s="7"/>
    </row>
    <row r="26291" spans="1:6" x14ac:dyDescent="0.3">
      <c r="A26291" s="8"/>
      <c r="B26291" s="8"/>
      <c r="C26291" s="8"/>
      <c r="D26291" s="8"/>
      <c r="E26291" s="8"/>
      <c r="F26291" s="9"/>
    </row>
    <row r="26292" spans="1:6" x14ac:dyDescent="0.3">
      <c r="A26292" s="6"/>
      <c r="B26292" s="6"/>
      <c r="C26292" s="6"/>
      <c r="D26292" s="6"/>
      <c r="E26292" s="6"/>
      <c r="F26292" s="7"/>
    </row>
    <row r="26293" spans="1:6" x14ac:dyDescent="0.3">
      <c r="A26293" s="8"/>
      <c r="B26293" s="8"/>
      <c r="C26293" s="8"/>
      <c r="D26293" s="8"/>
      <c r="E26293" s="8"/>
      <c r="F26293" s="9"/>
    </row>
    <row r="26294" spans="1:6" x14ac:dyDescent="0.3">
      <c r="A26294" s="6"/>
      <c r="B26294" s="6"/>
      <c r="C26294" s="6"/>
      <c r="D26294" s="6"/>
      <c r="E26294" s="6"/>
      <c r="F26294" s="7"/>
    </row>
    <row r="26295" spans="1:6" x14ac:dyDescent="0.3">
      <c r="A26295" s="8"/>
      <c r="B26295" s="8"/>
      <c r="C26295" s="8"/>
      <c r="D26295" s="8"/>
      <c r="E26295" s="8"/>
      <c r="F26295" s="9"/>
    </row>
    <row r="26296" spans="1:6" x14ac:dyDescent="0.3">
      <c r="A26296" s="6"/>
      <c r="B26296" s="6"/>
      <c r="C26296" s="6"/>
      <c r="D26296" s="6"/>
      <c r="E26296" s="6"/>
      <c r="F26296" s="7"/>
    </row>
    <row r="26297" spans="1:6" x14ac:dyDescent="0.3">
      <c r="A26297" s="8"/>
      <c r="B26297" s="8"/>
      <c r="C26297" s="8"/>
      <c r="D26297" s="8"/>
      <c r="E26297" s="8"/>
      <c r="F26297" s="9"/>
    </row>
    <row r="26298" spans="1:6" x14ac:dyDescent="0.3">
      <c r="A26298" s="6"/>
      <c r="B26298" s="6"/>
      <c r="C26298" s="6"/>
      <c r="D26298" s="6"/>
      <c r="E26298" s="6"/>
      <c r="F26298" s="7"/>
    </row>
    <row r="26299" spans="1:6" x14ac:dyDescent="0.3">
      <c r="A26299" s="8"/>
      <c r="B26299" s="8"/>
      <c r="C26299" s="8"/>
      <c r="D26299" s="8"/>
      <c r="E26299" s="8"/>
      <c r="F26299" s="9"/>
    </row>
    <row r="26300" spans="1:6" x14ac:dyDescent="0.3">
      <c r="A26300" s="6"/>
      <c r="B26300" s="6"/>
      <c r="C26300" s="6"/>
      <c r="D26300" s="6"/>
      <c r="E26300" s="6"/>
      <c r="F26300" s="7"/>
    </row>
    <row r="26301" spans="1:6" x14ac:dyDescent="0.3">
      <c r="A26301" s="8"/>
      <c r="B26301" s="8"/>
      <c r="C26301" s="8"/>
      <c r="D26301" s="8"/>
      <c r="E26301" s="8"/>
      <c r="F26301" s="9"/>
    </row>
    <row r="26302" spans="1:6" x14ac:dyDescent="0.3">
      <c r="A26302" s="6"/>
      <c r="B26302" s="6"/>
      <c r="C26302" s="6"/>
      <c r="D26302" s="6"/>
      <c r="E26302" s="6"/>
      <c r="F26302" s="7"/>
    </row>
    <row r="26303" spans="1:6" x14ac:dyDescent="0.3">
      <c r="A26303" s="8"/>
      <c r="B26303" s="8"/>
      <c r="C26303" s="8"/>
      <c r="D26303" s="8"/>
      <c r="E26303" s="8"/>
      <c r="F26303" s="9"/>
    </row>
    <row r="26304" spans="1:6" x14ac:dyDescent="0.3">
      <c r="A26304" s="6"/>
      <c r="B26304" s="6"/>
      <c r="C26304" s="6"/>
      <c r="D26304" s="6"/>
      <c r="E26304" s="6"/>
      <c r="F26304" s="7"/>
    </row>
    <row r="26305" spans="1:6" x14ac:dyDescent="0.3">
      <c r="A26305" s="8"/>
      <c r="B26305" s="8"/>
      <c r="C26305" s="8"/>
      <c r="D26305" s="8"/>
      <c r="E26305" s="8"/>
      <c r="F26305" s="9"/>
    </row>
    <row r="26306" spans="1:6" x14ac:dyDescent="0.3">
      <c r="A26306" s="6"/>
      <c r="B26306" s="6"/>
      <c r="C26306" s="6"/>
      <c r="D26306" s="6"/>
      <c r="E26306" s="6"/>
      <c r="F26306" s="7"/>
    </row>
    <row r="26307" spans="1:6" x14ac:dyDescent="0.3">
      <c r="A26307" s="8"/>
      <c r="B26307" s="8"/>
      <c r="C26307" s="8"/>
      <c r="D26307" s="8"/>
      <c r="E26307" s="8"/>
      <c r="F26307" s="9"/>
    </row>
    <row r="26308" spans="1:6" x14ac:dyDescent="0.3">
      <c r="A26308" s="6"/>
      <c r="B26308" s="6"/>
      <c r="C26308" s="6"/>
      <c r="D26308" s="6"/>
      <c r="E26308" s="6"/>
      <c r="F26308" s="7"/>
    </row>
    <row r="26309" spans="1:6" x14ac:dyDescent="0.3">
      <c r="A26309" s="8"/>
      <c r="B26309" s="8"/>
      <c r="C26309" s="8"/>
      <c r="D26309" s="8"/>
      <c r="E26309" s="8"/>
      <c r="F26309" s="9"/>
    </row>
    <row r="26310" spans="1:6" x14ac:dyDescent="0.3">
      <c r="A26310" s="6"/>
      <c r="B26310" s="6"/>
      <c r="C26310" s="6"/>
      <c r="D26310" s="6"/>
      <c r="E26310" s="6"/>
      <c r="F26310" s="7"/>
    </row>
    <row r="26311" spans="1:6" x14ac:dyDescent="0.3">
      <c r="A26311" s="8"/>
      <c r="B26311" s="8"/>
      <c r="C26311" s="8"/>
      <c r="D26311" s="8"/>
      <c r="E26311" s="8"/>
      <c r="F26311" s="9"/>
    </row>
    <row r="26312" spans="1:6" x14ac:dyDescent="0.3">
      <c r="A26312" s="6"/>
      <c r="B26312" s="6"/>
      <c r="C26312" s="6"/>
      <c r="D26312" s="6"/>
      <c r="E26312" s="6"/>
      <c r="F26312" s="7"/>
    </row>
    <row r="26313" spans="1:6" x14ac:dyDescent="0.3">
      <c r="A26313" s="8"/>
      <c r="B26313" s="8"/>
      <c r="C26313" s="8"/>
      <c r="D26313" s="8"/>
      <c r="E26313" s="8"/>
      <c r="F26313" s="9"/>
    </row>
    <row r="26314" spans="1:6" x14ac:dyDescent="0.3">
      <c r="A26314" s="6"/>
      <c r="B26314" s="6"/>
      <c r="C26314" s="6"/>
      <c r="D26314" s="6"/>
      <c r="E26314" s="6"/>
      <c r="F26314" s="7"/>
    </row>
    <row r="26315" spans="1:6" x14ac:dyDescent="0.3">
      <c r="A26315" s="8"/>
      <c r="B26315" s="8"/>
      <c r="C26315" s="8"/>
      <c r="D26315" s="8"/>
      <c r="E26315" s="8"/>
      <c r="F26315" s="9"/>
    </row>
    <row r="26316" spans="1:6" x14ac:dyDescent="0.3">
      <c r="A26316" s="6"/>
      <c r="B26316" s="6"/>
      <c r="C26316" s="6"/>
      <c r="D26316" s="6"/>
      <c r="E26316" s="6"/>
      <c r="F26316" s="7"/>
    </row>
    <row r="26317" spans="1:6" x14ac:dyDescent="0.3">
      <c r="A26317" s="8"/>
      <c r="B26317" s="8"/>
      <c r="C26317" s="8"/>
      <c r="D26317" s="8"/>
      <c r="E26317" s="8"/>
      <c r="F26317" s="9"/>
    </row>
    <row r="26318" spans="1:6" x14ac:dyDescent="0.3">
      <c r="A26318" s="6"/>
      <c r="B26318" s="6"/>
      <c r="C26318" s="6"/>
      <c r="D26318" s="6"/>
      <c r="E26318" s="6"/>
      <c r="F26318" s="7"/>
    </row>
    <row r="26319" spans="1:6" x14ac:dyDescent="0.3">
      <c r="A26319" s="8"/>
      <c r="B26319" s="8"/>
      <c r="C26319" s="8"/>
      <c r="D26319" s="8"/>
      <c r="E26319" s="8"/>
      <c r="F26319" s="9"/>
    </row>
    <row r="26320" spans="1:6" x14ac:dyDescent="0.3">
      <c r="A26320" s="6"/>
      <c r="B26320" s="6"/>
      <c r="C26320" s="6"/>
      <c r="D26320" s="6"/>
      <c r="E26320" s="6"/>
      <c r="F26320" s="7"/>
    </row>
    <row r="26321" spans="1:6" x14ac:dyDescent="0.3">
      <c r="A26321" s="8"/>
      <c r="B26321" s="8"/>
      <c r="C26321" s="8"/>
      <c r="D26321" s="8"/>
      <c r="E26321" s="8"/>
      <c r="F26321" s="9"/>
    </row>
    <row r="26322" spans="1:6" x14ac:dyDescent="0.3">
      <c r="A26322" s="6"/>
      <c r="B26322" s="6"/>
      <c r="C26322" s="6"/>
      <c r="D26322" s="6"/>
      <c r="E26322" s="6"/>
      <c r="F26322" s="7"/>
    </row>
    <row r="26323" spans="1:6" x14ac:dyDescent="0.3">
      <c r="A26323" s="8"/>
      <c r="B26323" s="8"/>
      <c r="C26323" s="8"/>
      <c r="D26323" s="8"/>
      <c r="E26323" s="8"/>
      <c r="F26323" s="9"/>
    </row>
    <row r="26324" spans="1:6" x14ac:dyDescent="0.3">
      <c r="A26324" s="6"/>
      <c r="B26324" s="6"/>
      <c r="C26324" s="6"/>
      <c r="D26324" s="6"/>
      <c r="E26324" s="6"/>
      <c r="F26324" s="7"/>
    </row>
    <row r="26325" spans="1:6" x14ac:dyDescent="0.3">
      <c r="A26325" s="8"/>
      <c r="B26325" s="8"/>
      <c r="C26325" s="8"/>
      <c r="D26325" s="8"/>
      <c r="E26325" s="8"/>
      <c r="F26325" s="9"/>
    </row>
    <row r="26326" spans="1:6" x14ac:dyDescent="0.3">
      <c r="A26326" s="6"/>
      <c r="B26326" s="6"/>
      <c r="C26326" s="6"/>
      <c r="D26326" s="6"/>
      <c r="E26326" s="6"/>
      <c r="F26326" s="7"/>
    </row>
    <row r="26327" spans="1:6" x14ac:dyDescent="0.3">
      <c r="A26327" s="8"/>
      <c r="B26327" s="8"/>
      <c r="C26327" s="8"/>
      <c r="D26327" s="8"/>
      <c r="E26327" s="8"/>
      <c r="F26327" s="9"/>
    </row>
    <row r="26328" spans="1:6" x14ac:dyDescent="0.3">
      <c r="A26328" s="6"/>
      <c r="B26328" s="6"/>
      <c r="C26328" s="6"/>
      <c r="D26328" s="6"/>
      <c r="E26328" s="6"/>
      <c r="F26328" s="7"/>
    </row>
    <row r="26329" spans="1:6" x14ac:dyDescent="0.3">
      <c r="A26329" s="8"/>
      <c r="B26329" s="8"/>
      <c r="C26329" s="8"/>
      <c r="D26329" s="8"/>
      <c r="E26329" s="8"/>
      <c r="F26329" s="9"/>
    </row>
    <row r="26330" spans="1:6" x14ac:dyDescent="0.3">
      <c r="A26330" s="6"/>
      <c r="B26330" s="6"/>
      <c r="C26330" s="6"/>
      <c r="D26330" s="6"/>
      <c r="E26330" s="6"/>
      <c r="F26330" s="7"/>
    </row>
    <row r="26331" spans="1:6" x14ac:dyDescent="0.3">
      <c r="A26331" s="8"/>
      <c r="B26331" s="8"/>
      <c r="C26331" s="8"/>
      <c r="D26331" s="8"/>
      <c r="E26331" s="8"/>
      <c r="F26331" s="9"/>
    </row>
    <row r="26332" spans="1:6" x14ac:dyDescent="0.3">
      <c r="A26332" s="6"/>
      <c r="B26332" s="6"/>
      <c r="C26332" s="6"/>
      <c r="D26332" s="6"/>
      <c r="E26332" s="6"/>
      <c r="F26332" s="7"/>
    </row>
    <row r="26333" spans="1:6" x14ac:dyDescent="0.3">
      <c r="A26333" s="8"/>
      <c r="B26333" s="8"/>
      <c r="C26333" s="8"/>
      <c r="D26333" s="8"/>
      <c r="E26333" s="8"/>
      <c r="F26333" s="9"/>
    </row>
    <row r="26334" spans="1:6" x14ac:dyDescent="0.3">
      <c r="A26334" s="6"/>
      <c r="B26334" s="6"/>
      <c r="C26334" s="6"/>
      <c r="D26334" s="6"/>
      <c r="E26334" s="6"/>
      <c r="F26334" s="7"/>
    </row>
    <row r="26335" spans="1:6" x14ac:dyDescent="0.3">
      <c r="A26335" s="8"/>
      <c r="B26335" s="8"/>
      <c r="C26335" s="8"/>
      <c r="D26335" s="8"/>
      <c r="E26335" s="8"/>
      <c r="F26335" s="9"/>
    </row>
    <row r="26336" spans="1:6" x14ac:dyDescent="0.3">
      <c r="A26336" s="6"/>
      <c r="B26336" s="6"/>
      <c r="C26336" s="6"/>
      <c r="D26336" s="6"/>
      <c r="E26336" s="6"/>
      <c r="F26336" s="7"/>
    </row>
    <row r="26337" spans="1:6" x14ac:dyDescent="0.3">
      <c r="A26337" s="8"/>
      <c r="B26337" s="8"/>
      <c r="C26337" s="8"/>
      <c r="D26337" s="8"/>
      <c r="E26337" s="8"/>
      <c r="F26337" s="9"/>
    </row>
    <row r="26338" spans="1:6" x14ac:dyDescent="0.3">
      <c r="A26338" s="6"/>
      <c r="B26338" s="6"/>
      <c r="C26338" s="6"/>
      <c r="D26338" s="6"/>
      <c r="E26338" s="6"/>
      <c r="F26338" s="7"/>
    </row>
    <row r="26339" spans="1:6" x14ac:dyDescent="0.3">
      <c r="A26339" s="8"/>
      <c r="B26339" s="8"/>
      <c r="C26339" s="8"/>
      <c r="D26339" s="8"/>
      <c r="E26339" s="8"/>
      <c r="F26339" s="9"/>
    </row>
    <row r="26340" spans="1:6" x14ac:dyDescent="0.3">
      <c r="A26340" s="6"/>
      <c r="B26340" s="6"/>
      <c r="C26340" s="6"/>
      <c r="D26340" s="6"/>
      <c r="E26340" s="6"/>
      <c r="F26340" s="7"/>
    </row>
    <row r="26341" spans="1:6" x14ac:dyDescent="0.3">
      <c r="A26341" s="8"/>
      <c r="B26341" s="8"/>
      <c r="C26341" s="8"/>
      <c r="D26341" s="8"/>
      <c r="E26341" s="8"/>
      <c r="F26341" s="9"/>
    </row>
    <row r="26342" spans="1:6" x14ac:dyDescent="0.3">
      <c r="A26342" s="6"/>
      <c r="B26342" s="6"/>
      <c r="C26342" s="6"/>
      <c r="D26342" s="6"/>
      <c r="E26342" s="6"/>
      <c r="F26342" s="7"/>
    </row>
    <row r="26343" spans="1:6" x14ac:dyDescent="0.3">
      <c r="A26343" s="8"/>
      <c r="B26343" s="8"/>
      <c r="C26343" s="8"/>
      <c r="D26343" s="8"/>
      <c r="E26343" s="8"/>
      <c r="F26343" s="9"/>
    </row>
    <row r="26344" spans="1:6" x14ac:dyDescent="0.3">
      <c r="A26344" s="6"/>
      <c r="B26344" s="6"/>
      <c r="C26344" s="6"/>
      <c r="D26344" s="6"/>
      <c r="E26344" s="6"/>
      <c r="F26344" s="7"/>
    </row>
    <row r="26345" spans="1:6" x14ac:dyDescent="0.3">
      <c r="A26345" s="8"/>
      <c r="B26345" s="8"/>
      <c r="C26345" s="8"/>
      <c r="D26345" s="8"/>
      <c r="E26345" s="8"/>
      <c r="F26345" s="9"/>
    </row>
    <row r="26346" spans="1:6" x14ac:dyDescent="0.3">
      <c r="A26346" s="6"/>
      <c r="B26346" s="6"/>
      <c r="C26346" s="6"/>
      <c r="D26346" s="6"/>
      <c r="E26346" s="6"/>
      <c r="F26346" s="7"/>
    </row>
    <row r="26347" spans="1:6" x14ac:dyDescent="0.3">
      <c r="A26347" s="8"/>
      <c r="B26347" s="8"/>
      <c r="C26347" s="8"/>
      <c r="D26347" s="8"/>
      <c r="E26347" s="8"/>
      <c r="F26347" s="9"/>
    </row>
    <row r="26348" spans="1:6" x14ac:dyDescent="0.3">
      <c r="A26348" s="6"/>
      <c r="B26348" s="6"/>
      <c r="C26348" s="6"/>
      <c r="D26348" s="6"/>
      <c r="E26348" s="6"/>
      <c r="F26348" s="7"/>
    </row>
    <row r="26349" spans="1:6" x14ac:dyDescent="0.3">
      <c r="A26349" s="8"/>
      <c r="B26349" s="8"/>
      <c r="C26349" s="8"/>
      <c r="D26349" s="8"/>
      <c r="E26349" s="8"/>
      <c r="F26349" s="9"/>
    </row>
    <row r="26350" spans="1:6" x14ac:dyDescent="0.3">
      <c r="A26350" s="6"/>
      <c r="B26350" s="6"/>
      <c r="C26350" s="6"/>
      <c r="D26350" s="6"/>
      <c r="E26350" s="6"/>
      <c r="F26350" s="7"/>
    </row>
    <row r="26351" spans="1:6" x14ac:dyDescent="0.3">
      <c r="A26351" s="8"/>
      <c r="B26351" s="8"/>
      <c r="C26351" s="8"/>
      <c r="D26351" s="8"/>
      <c r="E26351" s="8"/>
      <c r="F26351" s="9"/>
    </row>
    <row r="26352" spans="1:6" x14ac:dyDescent="0.3">
      <c r="A26352" s="6"/>
      <c r="B26352" s="6"/>
      <c r="C26352" s="6"/>
      <c r="D26352" s="6"/>
      <c r="E26352" s="6"/>
      <c r="F26352" s="7"/>
    </row>
    <row r="26353" spans="1:6" x14ac:dyDescent="0.3">
      <c r="A26353" s="8"/>
      <c r="B26353" s="8"/>
      <c r="C26353" s="8"/>
      <c r="D26353" s="8"/>
      <c r="E26353" s="8"/>
      <c r="F26353" s="9"/>
    </row>
    <row r="26354" spans="1:6" x14ac:dyDescent="0.3">
      <c r="A26354" s="6"/>
      <c r="B26354" s="6"/>
      <c r="C26354" s="6"/>
      <c r="D26354" s="6"/>
      <c r="E26354" s="6"/>
      <c r="F26354" s="7"/>
    </row>
    <row r="26355" spans="1:6" x14ac:dyDescent="0.3">
      <c r="A26355" s="8"/>
      <c r="B26355" s="8"/>
      <c r="C26355" s="8"/>
      <c r="D26355" s="8"/>
      <c r="E26355" s="8"/>
      <c r="F26355" s="9"/>
    </row>
    <row r="26356" spans="1:6" x14ac:dyDescent="0.3">
      <c r="A26356" s="6"/>
      <c r="B26356" s="6"/>
      <c r="C26356" s="6"/>
      <c r="D26356" s="6"/>
      <c r="E26356" s="6"/>
      <c r="F26356" s="7"/>
    </row>
    <row r="26357" spans="1:6" x14ac:dyDescent="0.3">
      <c r="A26357" s="8"/>
      <c r="B26357" s="8"/>
      <c r="C26357" s="8"/>
      <c r="D26357" s="8"/>
      <c r="E26357" s="8"/>
      <c r="F26357" s="9"/>
    </row>
    <row r="26358" spans="1:6" x14ac:dyDescent="0.3">
      <c r="A26358" s="6"/>
      <c r="B26358" s="6"/>
      <c r="C26358" s="6"/>
      <c r="D26358" s="6"/>
      <c r="E26358" s="6"/>
      <c r="F26358" s="7"/>
    </row>
    <row r="26359" spans="1:6" x14ac:dyDescent="0.3">
      <c r="A26359" s="8"/>
      <c r="B26359" s="8"/>
      <c r="C26359" s="8"/>
      <c r="D26359" s="8"/>
      <c r="E26359" s="8"/>
      <c r="F26359" s="9"/>
    </row>
    <row r="26360" spans="1:6" x14ac:dyDescent="0.3">
      <c r="A26360" s="6"/>
      <c r="B26360" s="6"/>
      <c r="C26360" s="6"/>
      <c r="D26360" s="6"/>
      <c r="E26360" s="6"/>
      <c r="F26360" s="7"/>
    </row>
    <row r="26361" spans="1:6" x14ac:dyDescent="0.3">
      <c r="A26361" s="8"/>
      <c r="B26361" s="8"/>
      <c r="C26361" s="8"/>
      <c r="D26361" s="8"/>
      <c r="E26361" s="8"/>
      <c r="F26361" s="9"/>
    </row>
    <row r="26362" spans="1:6" x14ac:dyDescent="0.3">
      <c r="A26362" s="6"/>
      <c r="B26362" s="6"/>
      <c r="C26362" s="6"/>
      <c r="D26362" s="6"/>
      <c r="E26362" s="6"/>
      <c r="F26362" s="7"/>
    </row>
    <row r="26363" spans="1:6" x14ac:dyDescent="0.3">
      <c r="A26363" s="8"/>
      <c r="B26363" s="8"/>
      <c r="C26363" s="8"/>
      <c r="D26363" s="8"/>
      <c r="E26363" s="8"/>
      <c r="F26363" s="9"/>
    </row>
    <row r="26364" spans="1:6" x14ac:dyDescent="0.3">
      <c r="A26364" s="6"/>
      <c r="B26364" s="6"/>
      <c r="C26364" s="6"/>
      <c r="D26364" s="6"/>
      <c r="E26364" s="6"/>
      <c r="F26364" s="7"/>
    </row>
    <row r="26365" spans="1:6" x14ac:dyDescent="0.3">
      <c r="A26365" s="8"/>
      <c r="B26365" s="8"/>
      <c r="C26365" s="8"/>
      <c r="D26365" s="8"/>
      <c r="E26365" s="8"/>
      <c r="F26365" s="9"/>
    </row>
    <row r="26366" spans="1:6" x14ac:dyDescent="0.3">
      <c r="A26366" s="6"/>
      <c r="B26366" s="6"/>
      <c r="C26366" s="6"/>
      <c r="D26366" s="6"/>
      <c r="E26366" s="6"/>
      <c r="F26366" s="7"/>
    </row>
    <row r="26367" spans="1:6" x14ac:dyDescent="0.3">
      <c r="A26367" s="8"/>
      <c r="B26367" s="8"/>
      <c r="C26367" s="8"/>
      <c r="D26367" s="8"/>
      <c r="E26367" s="8"/>
      <c r="F26367" s="9"/>
    </row>
    <row r="26368" spans="1:6" x14ac:dyDescent="0.3">
      <c r="A26368" s="6"/>
      <c r="B26368" s="6"/>
      <c r="C26368" s="6"/>
      <c r="D26368" s="6"/>
      <c r="E26368" s="6"/>
      <c r="F26368" s="7"/>
    </row>
    <row r="26369" spans="1:6" x14ac:dyDescent="0.3">
      <c r="A26369" s="8"/>
      <c r="B26369" s="8"/>
      <c r="C26369" s="8"/>
      <c r="D26369" s="8"/>
      <c r="E26369" s="8"/>
      <c r="F26369" s="9"/>
    </row>
    <row r="26370" spans="1:6" x14ac:dyDescent="0.3">
      <c r="A26370" s="6"/>
      <c r="B26370" s="6"/>
      <c r="C26370" s="6"/>
      <c r="D26370" s="6"/>
      <c r="E26370" s="6"/>
      <c r="F26370" s="7"/>
    </row>
    <row r="26371" spans="1:6" x14ac:dyDescent="0.3">
      <c r="A26371" s="8"/>
      <c r="B26371" s="8"/>
      <c r="C26371" s="8"/>
      <c r="D26371" s="8"/>
      <c r="E26371" s="8"/>
      <c r="F26371" s="9"/>
    </row>
    <row r="26372" spans="1:6" x14ac:dyDescent="0.3">
      <c r="A26372" s="6"/>
      <c r="B26372" s="6"/>
      <c r="C26372" s="6"/>
      <c r="D26372" s="6"/>
      <c r="E26372" s="6"/>
      <c r="F26372" s="7"/>
    </row>
    <row r="26373" spans="1:6" x14ac:dyDescent="0.3">
      <c r="A26373" s="8"/>
      <c r="B26373" s="8"/>
      <c r="C26373" s="8"/>
      <c r="D26373" s="8"/>
      <c r="E26373" s="8"/>
      <c r="F26373" s="9"/>
    </row>
    <row r="26374" spans="1:6" x14ac:dyDescent="0.3">
      <c r="A26374" s="6"/>
      <c r="B26374" s="6"/>
      <c r="C26374" s="6"/>
      <c r="D26374" s="6"/>
      <c r="E26374" s="6"/>
      <c r="F26374" s="7"/>
    </row>
    <row r="26375" spans="1:6" x14ac:dyDescent="0.3">
      <c r="A26375" s="8"/>
      <c r="B26375" s="8"/>
      <c r="C26375" s="8"/>
      <c r="D26375" s="8"/>
      <c r="E26375" s="8"/>
      <c r="F26375" s="9"/>
    </row>
    <row r="26376" spans="1:6" x14ac:dyDescent="0.3">
      <c r="A26376" s="6"/>
      <c r="B26376" s="6"/>
      <c r="C26376" s="6"/>
      <c r="D26376" s="6"/>
      <c r="E26376" s="6"/>
      <c r="F26376" s="7"/>
    </row>
    <row r="26377" spans="1:6" x14ac:dyDescent="0.3">
      <c r="A26377" s="8"/>
      <c r="B26377" s="8"/>
      <c r="C26377" s="8"/>
      <c r="D26377" s="8"/>
      <c r="E26377" s="8"/>
      <c r="F26377" s="9"/>
    </row>
    <row r="26378" spans="1:6" x14ac:dyDescent="0.3">
      <c r="A26378" s="6"/>
      <c r="B26378" s="6"/>
      <c r="C26378" s="6"/>
      <c r="D26378" s="6"/>
      <c r="E26378" s="6"/>
      <c r="F26378" s="7"/>
    </row>
    <row r="26379" spans="1:6" x14ac:dyDescent="0.3">
      <c r="A26379" s="8"/>
      <c r="B26379" s="8"/>
      <c r="C26379" s="8"/>
      <c r="D26379" s="8"/>
      <c r="E26379" s="8"/>
      <c r="F26379" s="9"/>
    </row>
    <row r="26380" spans="1:6" x14ac:dyDescent="0.3">
      <c r="A26380" s="6"/>
      <c r="B26380" s="6"/>
      <c r="C26380" s="6"/>
      <c r="D26380" s="6"/>
      <c r="E26380" s="6"/>
      <c r="F26380" s="7"/>
    </row>
    <row r="26381" spans="1:6" x14ac:dyDescent="0.3">
      <c r="A26381" s="8"/>
      <c r="B26381" s="8"/>
      <c r="C26381" s="8"/>
      <c r="D26381" s="8"/>
      <c r="E26381" s="8"/>
      <c r="F26381" s="9"/>
    </row>
    <row r="26382" spans="1:6" x14ac:dyDescent="0.3">
      <c r="A26382" s="6"/>
      <c r="B26382" s="6"/>
      <c r="C26382" s="6"/>
      <c r="D26382" s="6"/>
      <c r="E26382" s="6"/>
      <c r="F26382" s="7"/>
    </row>
    <row r="26383" spans="1:6" x14ac:dyDescent="0.3">
      <c r="A26383" s="8"/>
      <c r="B26383" s="8"/>
      <c r="C26383" s="8"/>
      <c r="D26383" s="8"/>
      <c r="E26383" s="8"/>
      <c r="F26383" s="9"/>
    </row>
    <row r="26384" spans="1:6" x14ac:dyDescent="0.3">
      <c r="A26384" s="6"/>
      <c r="B26384" s="6"/>
      <c r="C26384" s="6"/>
      <c r="D26384" s="6"/>
      <c r="E26384" s="6"/>
      <c r="F26384" s="7"/>
    </row>
    <row r="26385" spans="1:6" x14ac:dyDescent="0.3">
      <c r="A26385" s="8"/>
      <c r="B26385" s="8"/>
      <c r="C26385" s="8"/>
      <c r="D26385" s="8"/>
      <c r="E26385" s="8"/>
      <c r="F26385" s="9"/>
    </row>
    <row r="26386" spans="1:6" x14ac:dyDescent="0.3">
      <c r="A26386" s="6"/>
      <c r="B26386" s="6"/>
      <c r="C26386" s="6"/>
      <c r="D26386" s="6"/>
      <c r="E26386" s="6"/>
      <c r="F26386" s="7"/>
    </row>
    <row r="26387" spans="1:6" x14ac:dyDescent="0.3">
      <c r="A26387" s="8"/>
      <c r="B26387" s="8"/>
      <c r="C26387" s="8"/>
      <c r="D26387" s="8"/>
      <c r="E26387" s="8"/>
      <c r="F26387" s="9"/>
    </row>
    <row r="26388" spans="1:6" x14ac:dyDescent="0.3">
      <c r="A26388" s="6"/>
      <c r="B26388" s="6"/>
      <c r="C26388" s="6"/>
      <c r="D26388" s="6"/>
      <c r="E26388" s="6"/>
      <c r="F26388" s="7"/>
    </row>
    <row r="26389" spans="1:6" x14ac:dyDescent="0.3">
      <c r="A26389" s="8"/>
      <c r="B26389" s="8"/>
      <c r="C26389" s="8"/>
      <c r="D26389" s="8"/>
      <c r="E26389" s="8"/>
      <c r="F26389" s="9"/>
    </row>
    <row r="26390" spans="1:6" x14ac:dyDescent="0.3">
      <c r="A26390" s="6"/>
      <c r="B26390" s="6"/>
      <c r="C26390" s="6"/>
      <c r="D26390" s="6"/>
      <c r="E26390" s="6"/>
      <c r="F26390" s="7"/>
    </row>
    <row r="26391" spans="1:6" x14ac:dyDescent="0.3">
      <c r="A26391" s="8"/>
      <c r="B26391" s="8"/>
      <c r="C26391" s="8"/>
      <c r="D26391" s="8"/>
      <c r="E26391" s="8"/>
      <c r="F26391" s="9"/>
    </row>
    <row r="26392" spans="1:6" x14ac:dyDescent="0.3">
      <c r="A26392" s="6"/>
      <c r="B26392" s="6"/>
      <c r="C26392" s="6"/>
      <c r="D26392" s="6"/>
      <c r="E26392" s="6"/>
      <c r="F26392" s="7"/>
    </row>
    <row r="26393" spans="1:6" x14ac:dyDescent="0.3">
      <c r="A26393" s="8"/>
      <c r="B26393" s="8"/>
      <c r="C26393" s="8"/>
      <c r="D26393" s="8"/>
      <c r="E26393" s="8"/>
      <c r="F26393" s="9"/>
    </row>
    <row r="26394" spans="1:6" x14ac:dyDescent="0.3">
      <c r="A26394" s="6"/>
      <c r="B26394" s="6"/>
      <c r="C26394" s="6"/>
      <c r="D26394" s="6"/>
      <c r="E26394" s="6"/>
      <c r="F26394" s="7"/>
    </row>
    <row r="26395" spans="1:6" x14ac:dyDescent="0.3">
      <c r="A26395" s="8"/>
      <c r="B26395" s="8"/>
      <c r="C26395" s="8"/>
      <c r="D26395" s="8"/>
      <c r="E26395" s="8"/>
      <c r="F26395" s="9"/>
    </row>
    <row r="26396" spans="1:6" x14ac:dyDescent="0.3">
      <c r="A26396" s="6"/>
      <c r="B26396" s="6"/>
      <c r="C26396" s="6"/>
      <c r="D26396" s="6"/>
      <c r="E26396" s="6"/>
      <c r="F26396" s="7"/>
    </row>
    <row r="26397" spans="1:6" x14ac:dyDescent="0.3">
      <c r="A26397" s="8"/>
      <c r="B26397" s="8"/>
      <c r="C26397" s="8"/>
      <c r="D26397" s="8"/>
      <c r="E26397" s="8"/>
      <c r="F26397" s="9"/>
    </row>
    <row r="26398" spans="1:6" x14ac:dyDescent="0.3">
      <c r="A26398" s="6"/>
      <c r="B26398" s="6"/>
      <c r="C26398" s="6"/>
      <c r="D26398" s="6"/>
      <c r="E26398" s="6"/>
      <c r="F26398" s="7"/>
    </row>
    <row r="26399" spans="1:6" x14ac:dyDescent="0.3">
      <c r="A26399" s="8"/>
      <c r="B26399" s="8"/>
      <c r="C26399" s="8"/>
      <c r="D26399" s="8"/>
      <c r="E26399" s="8"/>
      <c r="F26399" s="9"/>
    </row>
    <row r="26400" spans="1:6" x14ac:dyDescent="0.3">
      <c r="A26400" s="6"/>
      <c r="B26400" s="6"/>
      <c r="C26400" s="6"/>
      <c r="D26400" s="6"/>
      <c r="E26400" s="6"/>
      <c r="F26400" s="7"/>
    </row>
    <row r="26401" spans="1:6" x14ac:dyDescent="0.3">
      <c r="A26401" s="8"/>
      <c r="B26401" s="8"/>
      <c r="C26401" s="8"/>
      <c r="D26401" s="8"/>
      <c r="E26401" s="8"/>
      <c r="F26401" s="9"/>
    </row>
    <row r="26402" spans="1:6" x14ac:dyDescent="0.3">
      <c r="A26402" s="6"/>
      <c r="B26402" s="6"/>
      <c r="C26402" s="6"/>
      <c r="D26402" s="6"/>
      <c r="E26402" s="6"/>
      <c r="F26402" s="7"/>
    </row>
    <row r="26403" spans="1:6" x14ac:dyDescent="0.3">
      <c r="A26403" s="8"/>
      <c r="B26403" s="8"/>
      <c r="C26403" s="8"/>
      <c r="D26403" s="8"/>
      <c r="E26403" s="8"/>
      <c r="F26403" s="9"/>
    </row>
    <row r="26404" spans="1:6" x14ac:dyDescent="0.3">
      <c r="A26404" s="6"/>
      <c r="B26404" s="6"/>
      <c r="C26404" s="6"/>
      <c r="D26404" s="6"/>
      <c r="E26404" s="6"/>
      <c r="F26404" s="7"/>
    </row>
    <row r="26405" spans="1:6" x14ac:dyDescent="0.3">
      <c r="A26405" s="8"/>
      <c r="B26405" s="8"/>
      <c r="C26405" s="8"/>
      <c r="D26405" s="8"/>
      <c r="E26405" s="8"/>
      <c r="F26405" s="9"/>
    </row>
    <row r="26406" spans="1:6" x14ac:dyDescent="0.3">
      <c r="A26406" s="6"/>
      <c r="B26406" s="6"/>
      <c r="C26406" s="6"/>
      <c r="D26406" s="6"/>
      <c r="E26406" s="6"/>
      <c r="F26406" s="7"/>
    </row>
    <row r="26407" spans="1:6" x14ac:dyDescent="0.3">
      <c r="A26407" s="8"/>
      <c r="B26407" s="8"/>
      <c r="C26407" s="8"/>
      <c r="D26407" s="8"/>
      <c r="E26407" s="8"/>
      <c r="F26407" s="9"/>
    </row>
    <row r="26408" spans="1:6" x14ac:dyDescent="0.3">
      <c r="A26408" s="6"/>
      <c r="B26408" s="6"/>
      <c r="C26408" s="6"/>
      <c r="D26408" s="6"/>
      <c r="E26408" s="6"/>
      <c r="F26408" s="7"/>
    </row>
    <row r="26409" spans="1:6" x14ac:dyDescent="0.3">
      <c r="A26409" s="8"/>
      <c r="B26409" s="8"/>
      <c r="C26409" s="8"/>
      <c r="D26409" s="8"/>
      <c r="E26409" s="8"/>
      <c r="F26409" s="9"/>
    </row>
    <row r="26410" spans="1:6" x14ac:dyDescent="0.3">
      <c r="A26410" s="6"/>
      <c r="B26410" s="6"/>
      <c r="C26410" s="6"/>
      <c r="D26410" s="6"/>
      <c r="E26410" s="6"/>
      <c r="F26410" s="7"/>
    </row>
    <row r="26411" spans="1:6" x14ac:dyDescent="0.3">
      <c r="A26411" s="8"/>
      <c r="B26411" s="8"/>
      <c r="C26411" s="8"/>
      <c r="D26411" s="8"/>
      <c r="E26411" s="8"/>
      <c r="F26411" s="9"/>
    </row>
    <row r="26412" spans="1:6" x14ac:dyDescent="0.3">
      <c r="A26412" s="6"/>
      <c r="B26412" s="6"/>
      <c r="C26412" s="6"/>
      <c r="D26412" s="6"/>
      <c r="E26412" s="6"/>
      <c r="F26412" s="7"/>
    </row>
    <row r="26413" spans="1:6" x14ac:dyDescent="0.3">
      <c r="A26413" s="8"/>
      <c r="B26413" s="8"/>
      <c r="C26413" s="8"/>
      <c r="D26413" s="8"/>
      <c r="E26413" s="8"/>
      <c r="F26413" s="9"/>
    </row>
    <row r="26414" spans="1:6" x14ac:dyDescent="0.3">
      <c r="A26414" s="6"/>
      <c r="B26414" s="6"/>
      <c r="C26414" s="6"/>
      <c r="D26414" s="6"/>
      <c r="E26414" s="6"/>
      <c r="F26414" s="7"/>
    </row>
    <row r="26415" spans="1:6" x14ac:dyDescent="0.3">
      <c r="A26415" s="8"/>
      <c r="B26415" s="8"/>
      <c r="C26415" s="8"/>
      <c r="D26415" s="8"/>
      <c r="E26415" s="8"/>
      <c r="F26415" s="9"/>
    </row>
    <row r="26416" spans="1:6" x14ac:dyDescent="0.3">
      <c r="A26416" s="6"/>
      <c r="B26416" s="6"/>
      <c r="C26416" s="6"/>
      <c r="D26416" s="6"/>
      <c r="E26416" s="6"/>
      <c r="F26416" s="7"/>
    </row>
    <row r="26417" spans="1:6" x14ac:dyDescent="0.3">
      <c r="A26417" s="8"/>
      <c r="B26417" s="8"/>
      <c r="C26417" s="8"/>
      <c r="D26417" s="8"/>
      <c r="E26417" s="8"/>
      <c r="F26417" s="9"/>
    </row>
    <row r="26418" spans="1:6" x14ac:dyDescent="0.3">
      <c r="A26418" s="6"/>
      <c r="B26418" s="6"/>
      <c r="C26418" s="6"/>
      <c r="D26418" s="6"/>
      <c r="E26418" s="6"/>
      <c r="F26418" s="7"/>
    </row>
    <row r="26419" spans="1:6" x14ac:dyDescent="0.3">
      <c r="A26419" s="8"/>
      <c r="B26419" s="8"/>
      <c r="C26419" s="8"/>
      <c r="D26419" s="8"/>
      <c r="E26419" s="8"/>
      <c r="F26419" s="9"/>
    </row>
    <row r="26420" spans="1:6" x14ac:dyDescent="0.3">
      <c r="A26420" s="6"/>
      <c r="B26420" s="6"/>
      <c r="C26420" s="6"/>
      <c r="D26420" s="6"/>
      <c r="E26420" s="6"/>
      <c r="F26420" s="7"/>
    </row>
    <row r="26421" spans="1:6" x14ac:dyDescent="0.3">
      <c r="A26421" s="8"/>
      <c r="B26421" s="8"/>
      <c r="C26421" s="8"/>
      <c r="D26421" s="8"/>
      <c r="E26421" s="8"/>
      <c r="F26421" s="9"/>
    </row>
    <row r="26422" spans="1:6" x14ac:dyDescent="0.3">
      <c r="A26422" s="6"/>
      <c r="B26422" s="6"/>
      <c r="C26422" s="6"/>
      <c r="D26422" s="6"/>
      <c r="E26422" s="6"/>
      <c r="F26422" s="7"/>
    </row>
    <row r="26423" spans="1:6" x14ac:dyDescent="0.3">
      <c r="A26423" s="8"/>
      <c r="B26423" s="8"/>
      <c r="C26423" s="8"/>
      <c r="D26423" s="8"/>
      <c r="E26423" s="8"/>
      <c r="F26423" s="9"/>
    </row>
    <row r="26424" spans="1:6" x14ac:dyDescent="0.3">
      <c r="A26424" s="6"/>
      <c r="B26424" s="6"/>
      <c r="C26424" s="6"/>
      <c r="D26424" s="6"/>
      <c r="E26424" s="6"/>
      <c r="F26424" s="7"/>
    </row>
    <row r="26425" spans="1:6" x14ac:dyDescent="0.3">
      <c r="A26425" s="8"/>
      <c r="B26425" s="8"/>
      <c r="C26425" s="8"/>
      <c r="D26425" s="8"/>
      <c r="E26425" s="8"/>
      <c r="F26425" s="9"/>
    </row>
    <row r="26426" spans="1:6" x14ac:dyDescent="0.3">
      <c r="A26426" s="6"/>
      <c r="B26426" s="6"/>
      <c r="C26426" s="6"/>
      <c r="D26426" s="6"/>
      <c r="E26426" s="6"/>
      <c r="F26426" s="7"/>
    </row>
    <row r="26427" spans="1:6" x14ac:dyDescent="0.3">
      <c r="A26427" s="8"/>
      <c r="B26427" s="8"/>
      <c r="C26427" s="8"/>
      <c r="D26427" s="8"/>
      <c r="E26427" s="8"/>
      <c r="F26427" s="9"/>
    </row>
    <row r="26428" spans="1:6" x14ac:dyDescent="0.3">
      <c r="A26428" s="6"/>
      <c r="B26428" s="6"/>
      <c r="C26428" s="6"/>
      <c r="D26428" s="6"/>
      <c r="E26428" s="6"/>
      <c r="F26428" s="7"/>
    </row>
    <row r="26429" spans="1:6" x14ac:dyDescent="0.3">
      <c r="A26429" s="8"/>
      <c r="B26429" s="8"/>
      <c r="C26429" s="8"/>
      <c r="D26429" s="8"/>
      <c r="E26429" s="8"/>
      <c r="F26429" s="9"/>
    </row>
    <row r="26430" spans="1:6" x14ac:dyDescent="0.3">
      <c r="A26430" s="6"/>
      <c r="B26430" s="6"/>
      <c r="C26430" s="6"/>
      <c r="D26430" s="6"/>
      <c r="E26430" s="6"/>
      <c r="F26430" s="7"/>
    </row>
    <row r="26431" spans="1:6" x14ac:dyDescent="0.3">
      <c r="A26431" s="8"/>
      <c r="B26431" s="8"/>
      <c r="C26431" s="8"/>
      <c r="D26431" s="8"/>
      <c r="E26431" s="8"/>
      <c r="F26431" s="9"/>
    </row>
    <row r="26432" spans="1:6" x14ac:dyDescent="0.3">
      <c r="A26432" s="6"/>
      <c r="B26432" s="6"/>
      <c r="C26432" s="6"/>
      <c r="D26432" s="6"/>
      <c r="E26432" s="6"/>
      <c r="F26432" s="7"/>
    </row>
    <row r="26433" spans="1:6" x14ac:dyDescent="0.3">
      <c r="A26433" s="8"/>
      <c r="B26433" s="8"/>
      <c r="C26433" s="8"/>
      <c r="D26433" s="8"/>
      <c r="E26433" s="8"/>
      <c r="F26433" s="9"/>
    </row>
    <row r="26434" spans="1:6" x14ac:dyDescent="0.3">
      <c r="A26434" s="6"/>
      <c r="B26434" s="6"/>
      <c r="C26434" s="6"/>
      <c r="D26434" s="6"/>
      <c r="E26434" s="6"/>
      <c r="F26434" s="7"/>
    </row>
    <row r="26435" spans="1:6" x14ac:dyDescent="0.3">
      <c r="A26435" s="8"/>
      <c r="B26435" s="8"/>
      <c r="C26435" s="8"/>
      <c r="D26435" s="8"/>
      <c r="E26435" s="8"/>
      <c r="F26435" s="9"/>
    </row>
    <row r="26436" spans="1:6" x14ac:dyDescent="0.3">
      <c r="A26436" s="6"/>
      <c r="B26436" s="6"/>
      <c r="C26436" s="6"/>
      <c r="D26436" s="6"/>
      <c r="E26436" s="6"/>
      <c r="F26436" s="7"/>
    </row>
    <row r="26437" spans="1:6" x14ac:dyDescent="0.3">
      <c r="A26437" s="8"/>
      <c r="B26437" s="8"/>
      <c r="C26437" s="8"/>
      <c r="D26437" s="8"/>
      <c r="E26437" s="8"/>
      <c r="F26437" s="9"/>
    </row>
    <row r="26438" spans="1:6" x14ac:dyDescent="0.3">
      <c r="A26438" s="6"/>
      <c r="B26438" s="6"/>
      <c r="C26438" s="6"/>
      <c r="D26438" s="6"/>
      <c r="E26438" s="6"/>
      <c r="F26438" s="7"/>
    </row>
    <row r="26439" spans="1:6" x14ac:dyDescent="0.3">
      <c r="A26439" s="8"/>
      <c r="B26439" s="8"/>
      <c r="C26439" s="8"/>
      <c r="D26439" s="8"/>
      <c r="E26439" s="8"/>
      <c r="F26439" s="9"/>
    </row>
    <row r="26440" spans="1:6" x14ac:dyDescent="0.3">
      <c r="A26440" s="6"/>
      <c r="B26440" s="6"/>
      <c r="C26440" s="6"/>
      <c r="D26440" s="6"/>
      <c r="E26440" s="6"/>
      <c r="F26440" s="7"/>
    </row>
    <row r="26441" spans="1:6" x14ac:dyDescent="0.3">
      <c r="A26441" s="8"/>
      <c r="B26441" s="8"/>
      <c r="C26441" s="8"/>
      <c r="D26441" s="8"/>
      <c r="E26441" s="8"/>
      <c r="F26441" s="9"/>
    </row>
    <row r="26442" spans="1:6" x14ac:dyDescent="0.3">
      <c r="A26442" s="6"/>
      <c r="B26442" s="6"/>
      <c r="C26442" s="6"/>
      <c r="D26442" s="6"/>
      <c r="E26442" s="6"/>
      <c r="F26442" s="7"/>
    </row>
    <row r="26443" spans="1:6" x14ac:dyDescent="0.3">
      <c r="A26443" s="8"/>
      <c r="B26443" s="8"/>
      <c r="C26443" s="8"/>
      <c r="D26443" s="8"/>
      <c r="E26443" s="8"/>
      <c r="F26443" s="9"/>
    </row>
    <row r="26444" spans="1:6" x14ac:dyDescent="0.3">
      <c r="A26444" s="6"/>
      <c r="B26444" s="6"/>
      <c r="C26444" s="6"/>
      <c r="D26444" s="6"/>
      <c r="E26444" s="6"/>
      <c r="F26444" s="7"/>
    </row>
    <row r="26445" spans="1:6" x14ac:dyDescent="0.3">
      <c r="A26445" s="8"/>
      <c r="B26445" s="8"/>
      <c r="C26445" s="8"/>
      <c r="D26445" s="8"/>
      <c r="E26445" s="8"/>
      <c r="F26445" s="9"/>
    </row>
    <row r="26446" spans="1:6" x14ac:dyDescent="0.3">
      <c r="A26446" s="6"/>
      <c r="B26446" s="6"/>
      <c r="C26446" s="6"/>
      <c r="D26446" s="6"/>
      <c r="E26446" s="6"/>
      <c r="F26446" s="7"/>
    </row>
    <row r="26447" spans="1:6" x14ac:dyDescent="0.3">
      <c r="A26447" s="8"/>
      <c r="B26447" s="8"/>
      <c r="C26447" s="8"/>
      <c r="D26447" s="8"/>
      <c r="E26447" s="8"/>
      <c r="F26447" s="9"/>
    </row>
    <row r="26448" spans="1:6" x14ac:dyDescent="0.3">
      <c r="A26448" s="6"/>
      <c r="B26448" s="6"/>
      <c r="C26448" s="6"/>
      <c r="D26448" s="6"/>
      <c r="E26448" s="6"/>
      <c r="F26448" s="7"/>
    </row>
    <row r="26449" spans="1:6" x14ac:dyDescent="0.3">
      <c r="A26449" s="8"/>
      <c r="B26449" s="8"/>
      <c r="C26449" s="8"/>
      <c r="D26449" s="8"/>
      <c r="E26449" s="8"/>
      <c r="F26449" s="9"/>
    </row>
    <row r="26450" spans="1:6" x14ac:dyDescent="0.3">
      <c r="A26450" s="6"/>
      <c r="B26450" s="6"/>
      <c r="C26450" s="6"/>
      <c r="D26450" s="6"/>
      <c r="E26450" s="6"/>
      <c r="F26450" s="7"/>
    </row>
    <row r="26451" spans="1:6" x14ac:dyDescent="0.3">
      <c r="A26451" s="8"/>
      <c r="B26451" s="8"/>
      <c r="C26451" s="8"/>
      <c r="D26451" s="8"/>
      <c r="E26451" s="8"/>
      <c r="F26451" s="9"/>
    </row>
    <row r="26452" spans="1:6" x14ac:dyDescent="0.3">
      <c r="A26452" s="6"/>
      <c r="B26452" s="6"/>
      <c r="C26452" s="6"/>
      <c r="D26452" s="6"/>
      <c r="E26452" s="6"/>
      <c r="F26452" s="7"/>
    </row>
    <row r="26453" spans="1:6" x14ac:dyDescent="0.3">
      <c r="A26453" s="8"/>
      <c r="B26453" s="8"/>
      <c r="C26453" s="8"/>
      <c r="D26453" s="8"/>
      <c r="E26453" s="8"/>
      <c r="F26453" s="9"/>
    </row>
    <row r="26454" spans="1:6" x14ac:dyDescent="0.3">
      <c r="A26454" s="6"/>
      <c r="B26454" s="6"/>
      <c r="C26454" s="6"/>
      <c r="D26454" s="6"/>
      <c r="E26454" s="6"/>
      <c r="F26454" s="7"/>
    </row>
    <row r="26455" spans="1:6" x14ac:dyDescent="0.3">
      <c r="A26455" s="8"/>
      <c r="B26455" s="8"/>
      <c r="C26455" s="8"/>
      <c r="D26455" s="8"/>
      <c r="E26455" s="8"/>
      <c r="F26455" s="9"/>
    </row>
    <row r="26456" spans="1:6" x14ac:dyDescent="0.3">
      <c r="A26456" s="6"/>
      <c r="B26456" s="6"/>
      <c r="C26456" s="6"/>
      <c r="D26456" s="6"/>
      <c r="E26456" s="6"/>
      <c r="F26456" s="7"/>
    </row>
    <row r="26457" spans="1:6" x14ac:dyDescent="0.3">
      <c r="A26457" s="8"/>
      <c r="B26457" s="8"/>
      <c r="C26457" s="8"/>
      <c r="D26457" s="8"/>
      <c r="E26457" s="8"/>
      <c r="F26457" s="9"/>
    </row>
    <row r="26458" spans="1:6" x14ac:dyDescent="0.3">
      <c r="A26458" s="6"/>
      <c r="B26458" s="6"/>
      <c r="C26458" s="6"/>
      <c r="D26458" s="6"/>
      <c r="E26458" s="6"/>
      <c r="F26458" s="7"/>
    </row>
    <row r="26459" spans="1:6" x14ac:dyDescent="0.3">
      <c r="A26459" s="8"/>
      <c r="B26459" s="8"/>
      <c r="C26459" s="8"/>
      <c r="D26459" s="8"/>
      <c r="E26459" s="8"/>
      <c r="F26459" s="9"/>
    </row>
    <row r="26460" spans="1:6" x14ac:dyDescent="0.3">
      <c r="A26460" s="6"/>
      <c r="B26460" s="6"/>
      <c r="C26460" s="6"/>
      <c r="D26460" s="6"/>
      <c r="E26460" s="6"/>
      <c r="F26460" s="7"/>
    </row>
    <row r="26461" spans="1:6" x14ac:dyDescent="0.3">
      <c r="A26461" s="8"/>
      <c r="B26461" s="8"/>
      <c r="C26461" s="8"/>
      <c r="D26461" s="8"/>
      <c r="E26461" s="8"/>
      <c r="F26461" s="9"/>
    </row>
    <row r="26462" spans="1:6" x14ac:dyDescent="0.3">
      <c r="A26462" s="6"/>
      <c r="B26462" s="6"/>
      <c r="C26462" s="6"/>
      <c r="D26462" s="6"/>
      <c r="E26462" s="6"/>
      <c r="F26462" s="7"/>
    </row>
    <row r="26463" spans="1:6" x14ac:dyDescent="0.3">
      <c r="A26463" s="8"/>
      <c r="B26463" s="8"/>
      <c r="C26463" s="8"/>
      <c r="D26463" s="8"/>
      <c r="E26463" s="8"/>
      <c r="F26463" s="9"/>
    </row>
    <row r="26464" spans="1:6" x14ac:dyDescent="0.3">
      <c r="A26464" s="6"/>
      <c r="B26464" s="6"/>
      <c r="C26464" s="6"/>
      <c r="D26464" s="6"/>
      <c r="E26464" s="6"/>
      <c r="F26464" s="7"/>
    </row>
    <row r="26465" spans="1:6" x14ac:dyDescent="0.3">
      <c r="A26465" s="8"/>
      <c r="B26465" s="8"/>
      <c r="C26465" s="8"/>
      <c r="D26465" s="8"/>
      <c r="E26465" s="8"/>
      <c r="F26465" s="9"/>
    </row>
    <row r="26466" spans="1:6" x14ac:dyDescent="0.3">
      <c r="A26466" s="6"/>
      <c r="B26466" s="6"/>
      <c r="C26466" s="6"/>
      <c r="D26466" s="6"/>
      <c r="E26466" s="6"/>
      <c r="F26466" s="7"/>
    </row>
    <row r="26467" spans="1:6" x14ac:dyDescent="0.3">
      <c r="A26467" s="8"/>
      <c r="B26467" s="8"/>
      <c r="C26467" s="8"/>
      <c r="D26467" s="8"/>
      <c r="E26467" s="8"/>
      <c r="F26467" s="9"/>
    </row>
    <row r="26468" spans="1:6" x14ac:dyDescent="0.3">
      <c r="A26468" s="6"/>
      <c r="B26468" s="6"/>
      <c r="C26468" s="6"/>
      <c r="D26468" s="6"/>
      <c r="E26468" s="6"/>
      <c r="F26468" s="7"/>
    </row>
    <row r="26469" spans="1:6" x14ac:dyDescent="0.3">
      <c r="A26469" s="8"/>
      <c r="B26469" s="8"/>
      <c r="C26469" s="8"/>
      <c r="D26469" s="8"/>
      <c r="E26469" s="8"/>
      <c r="F26469" s="9"/>
    </row>
    <row r="26470" spans="1:6" x14ac:dyDescent="0.3">
      <c r="A26470" s="6"/>
      <c r="B26470" s="6"/>
      <c r="C26470" s="6"/>
      <c r="D26470" s="6"/>
      <c r="E26470" s="6"/>
      <c r="F26470" s="7"/>
    </row>
    <row r="26471" spans="1:6" x14ac:dyDescent="0.3">
      <c r="A26471" s="8"/>
      <c r="B26471" s="8"/>
      <c r="C26471" s="8"/>
      <c r="D26471" s="8"/>
      <c r="E26471" s="8"/>
      <c r="F26471" s="9"/>
    </row>
    <row r="26472" spans="1:6" x14ac:dyDescent="0.3">
      <c r="A26472" s="6"/>
      <c r="B26472" s="6"/>
      <c r="C26472" s="6"/>
      <c r="D26472" s="6"/>
      <c r="E26472" s="6"/>
      <c r="F26472" s="7"/>
    </row>
    <row r="26473" spans="1:6" x14ac:dyDescent="0.3">
      <c r="A26473" s="8"/>
      <c r="B26473" s="8"/>
      <c r="C26473" s="8"/>
      <c r="D26473" s="8"/>
      <c r="E26473" s="8"/>
      <c r="F26473" s="9"/>
    </row>
    <row r="26474" spans="1:6" x14ac:dyDescent="0.3">
      <c r="A26474" s="6"/>
      <c r="B26474" s="6"/>
      <c r="C26474" s="6"/>
      <c r="D26474" s="6"/>
      <c r="E26474" s="6"/>
      <c r="F26474" s="7"/>
    </row>
    <row r="26475" spans="1:6" x14ac:dyDescent="0.3">
      <c r="A26475" s="8"/>
      <c r="B26475" s="8"/>
      <c r="C26475" s="8"/>
      <c r="D26475" s="8"/>
      <c r="E26475" s="8"/>
      <c r="F26475" s="9"/>
    </row>
    <row r="26476" spans="1:6" x14ac:dyDescent="0.3">
      <c r="A26476" s="6"/>
      <c r="B26476" s="6"/>
      <c r="C26476" s="6"/>
      <c r="D26476" s="6"/>
      <c r="E26476" s="6"/>
      <c r="F26476" s="7"/>
    </row>
    <row r="26477" spans="1:6" x14ac:dyDescent="0.3">
      <c r="A26477" s="8"/>
      <c r="B26477" s="8"/>
      <c r="C26477" s="8"/>
      <c r="D26477" s="8"/>
      <c r="E26477" s="8"/>
      <c r="F26477" s="9"/>
    </row>
    <row r="26478" spans="1:6" x14ac:dyDescent="0.3">
      <c r="A26478" s="6"/>
      <c r="B26478" s="6"/>
      <c r="C26478" s="6"/>
      <c r="D26478" s="6"/>
      <c r="E26478" s="6"/>
      <c r="F26478" s="7"/>
    </row>
    <row r="26479" spans="1:6" x14ac:dyDescent="0.3">
      <c r="A26479" s="8"/>
      <c r="B26479" s="8"/>
      <c r="C26479" s="8"/>
      <c r="D26479" s="8"/>
      <c r="E26479" s="8"/>
      <c r="F26479" s="9"/>
    </row>
    <row r="26480" spans="1:6" x14ac:dyDescent="0.3">
      <c r="A26480" s="6"/>
      <c r="B26480" s="6"/>
      <c r="C26480" s="6"/>
      <c r="D26480" s="6"/>
      <c r="E26480" s="6"/>
      <c r="F26480" s="7"/>
    </row>
    <row r="26481" spans="1:6" x14ac:dyDescent="0.3">
      <c r="A26481" s="8"/>
      <c r="B26481" s="8"/>
      <c r="C26481" s="8"/>
      <c r="D26481" s="8"/>
      <c r="E26481" s="8"/>
      <c r="F26481" s="9"/>
    </row>
    <row r="26482" spans="1:6" x14ac:dyDescent="0.3">
      <c r="A26482" s="6"/>
      <c r="B26482" s="6"/>
      <c r="C26482" s="6"/>
      <c r="D26482" s="6"/>
      <c r="E26482" s="6"/>
      <c r="F26482" s="7"/>
    </row>
    <row r="26483" spans="1:6" x14ac:dyDescent="0.3">
      <c r="A26483" s="8"/>
      <c r="B26483" s="8"/>
      <c r="C26483" s="8"/>
      <c r="D26483" s="8"/>
      <c r="E26483" s="8"/>
      <c r="F26483" s="9"/>
    </row>
    <row r="26484" spans="1:6" x14ac:dyDescent="0.3">
      <c r="A26484" s="6"/>
      <c r="B26484" s="6"/>
      <c r="C26484" s="6"/>
      <c r="D26484" s="6"/>
      <c r="E26484" s="6"/>
      <c r="F26484" s="7"/>
    </row>
    <row r="26485" spans="1:6" x14ac:dyDescent="0.3">
      <c r="A26485" s="8"/>
      <c r="B26485" s="8"/>
      <c r="C26485" s="8"/>
      <c r="D26485" s="8"/>
      <c r="E26485" s="8"/>
      <c r="F26485" s="9"/>
    </row>
    <row r="26486" spans="1:6" x14ac:dyDescent="0.3">
      <c r="A26486" s="6"/>
      <c r="B26486" s="6"/>
      <c r="C26486" s="6"/>
      <c r="D26486" s="6"/>
      <c r="E26486" s="6"/>
      <c r="F26486" s="7"/>
    </row>
    <row r="26487" spans="1:6" x14ac:dyDescent="0.3">
      <c r="A26487" s="8"/>
      <c r="B26487" s="8"/>
      <c r="C26487" s="8"/>
      <c r="D26487" s="8"/>
      <c r="E26487" s="8"/>
      <c r="F26487" s="9"/>
    </row>
    <row r="26488" spans="1:6" x14ac:dyDescent="0.3">
      <c r="A26488" s="6"/>
      <c r="B26488" s="6"/>
      <c r="C26488" s="6"/>
      <c r="D26488" s="6"/>
      <c r="E26488" s="6"/>
      <c r="F26488" s="7"/>
    </row>
    <row r="26489" spans="1:6" x14ac:dyDescent="0.3">
      <c r="A26489" s="8"/>
      <c r="B26489" s="8"/>
      <c r="C26489" s="8"/>
      <c r="D26489" s="8"/>
      <c r="E26489" s="8"/>
      <c r="F26489" s="9"/>
    </row>
    <row r="26490" spans="1:6" x14ac:dyDescent="0.3">
      <c r="A26490" s="6"/>
      <c r="B26490" s="6"/>
      <c r="C26490" s="6"/>
      <c r="D26490" s="6"/>
      <c r="E26490" s="6"/>
      <c r="F26490" s="7"/>
    </row>
    <row r="26491" spans="1:6" x14ac:dyDescent="0.3">
      <c r="A26491" s="8"/>
      <c r="B26491" s="8"/>
      <c r="C26491" s="8"/>
      <c r="D26491" s="8"/>
      <c r="E26491" s="8"/>
      <c r="F26491" s="9"/>
    </row>
    <row r="26492" spans="1:6" x14ac:dyDescent="0.3">
      <c r="A26492" s="6"/>
      <c r="B26492" s="6"/>
      <c r="C26492" s="6"/>
      <c r="D26492" s="6"/>
      <c r="E26492" s="6"/>
      <c r="F26492" s="7"/>
    </row>
    <row r="26493" spans="1:6" x14ac:dyDescent="0.3">
      <c r="A26493" s="8"/>
      <c r="B26493" s="8"/>
      <c r="C26493" s="8"/>
      <c r="D26493" s="8"/>
      <c r="E26493" s="8"/>
      <c r="F26493" s="9"/>
    </row>
    <row r="26494" spans="1:6" x14ac:dyDescent="0.3">
      <c r="A26494" s="6"/>
      <c r="B26494" s="6"/>
      <c r="C26494" s="6"/>
      <c r="D26494" s="6"/>
      <c r="E26494" s="6"/>
      <c r="F26494" s="7"/>
    </row>
    <row r="26495" spans="1:6" x14ac:dyDescent="0.3">
      <c r="A26495" s="8"/>
      <c r="B26495" s="8"/>
      <c r="C26495" s="8"/>
      <c r="D26495" s="8"/>
      <c r="E26495" s="8"/>
      <c r="F26495" s="9"/>
    </row>
    <row r="26496" spans="1:6" x14ac:dyDescent="0.3">
      <c r="A26496" s="6"/>
      <c r="B26496" s="6"/>
      <c r="C26496" s="6"/>
      <c r="D26496" s="6"/>
      <c r="E26496" s="6"/>
      <c r="F26496" s="7"/>
    </row>
    <row r="26497" spans="1:6" x14ac:dyDescent="0.3">
      <c r="A26497" s="8"/>
      <c r="B26497" s="8"/>
      <c r="C26497" s="8"/>
      <c r="D26497" s="8"/>
      <c r="E26497" s="8"/>
      <c r="F26497" s="9"/>
    </row>
    <row r="26498" spans="1:6" x14ac:dyDescent="0.3">
      <c r="A26498" s="6"/>
      <c r="B26498" s="6"/>
      <c r="C26498" s="6"/>
      <c r="D26498" s="6"/>
      <c r="E26498" s="6"/>
      <c r="F26498" s="7"/>
    </row>
    <row r="26499" spans="1:6" x14ac:dyDescent="0.3">
      <c r="A26499" s="8"/>
      <c r="B26499" s="8"/>
      <c r="C26499" s="8"/>
      <c r="D26499" s="8"/>
      <c r="E26499" s="8"/>
      <c r="F26499" s="9"/>
    </row>
    <row r="26500" spans="1:6" x14ac:dyDescent="0.3">
      <c r="A26500" s="6"/>
      <c r="B26500" s="6"/>
      <c r="C26500" s="6"/>
      <c r="D26500" s="6"/>
      <c r="E26500" s="6"/>
      <c r="F26500" s="7"/>
    </row>
    <row r="26501" spans="1:6" x14ac:dyDescent="0.3">
      <c r="A26501" s="8"/>
      <c r="B26501" s="8"/>
      <c r="C26501" s="8"/>
      <c r="D26501" s="8"/>
      <c r="E26501" s="8"/>
      <c r="F26501" s="9"/>
    </row>
    <row r="26502" spans="1:6" x14ac:dyDescent="0.3">
      <c r="A26502" s="6"/>
      <c r="B26502" s="6"/>
      <c r="C26502" s="6"/>
      <c r="D26502" s="6"/>
      <c r="E26502" s="6"/>
      <c r="F26502" s="7"/>
    </row>
    <row r="26503" spans="1:6" x14ac:dyDescent="0.3">
      <c r="A26503" s="8"/>
      <c r="B26503" s="8"/>
      <c r="C26503" s="8"/>
      <c r="D26503" s="8"/>
      <c r="E26503" s="8"/>
      <c r="F26503" s="9"/>
    </row>
    <row r="26504" spans="1:6" x14ac:dyDescent="0.3">
      <c r="A26504" s="6"/>
      <c r="B26504" s="6"/>
      <c r="C26504" s="6"/>
      <c r="D26504" s="6"/>
      <c r="E26504" s="6"/>
      <c r="F26504" s="7"/>
    </row>
    <row r="26505" spans="1:6" x14ac:dyDescent="0.3">
      <c r="A26505" s="8"/>
      <c r="B26505" s="8"/>
      <c r="C26505" s="8"/>
      <c r="D26505" s="8"/>
      <c r="E26505" s="8"/>
      <c r="F26505" s="9"/>
    </row>
    <row r="26506" spans="1:6" x14ac:dyDescent="0.3">
      <c r="A26506" s="6"/>
      <c r="B26506" s="6"/>
      <c r="C26506" s="6"/>
      <c r="D26506" s="6"/>
      <c r="E26506" s="6"/>
      <c r="F26506" s="7"/>
    </row>
    <row r="26507" spans="1:6" x14ac:dyDescent="0.3">
      <c r="A26507" s="8"/>
      <c r="B26507" s="8"/>
      <c r="C26507" s="8"/>
      <c r="D26507" s="8"/>
      <c r="E26507" s="8"/>
      <c r="F26507" s="9"/>
    </row>
    <row r="26508" spans="1:6" x14ac:dyDescent="0.3">
      <c r="A26508" s="6"/>
      <c r="B26508" s="6"/>
      <c r="C26508" s="6"/>
      <c r="D26508" s="6"/>
      <c r="E26508" s="6"/>
      <c r="F26508" s="7"/>
    </row>
    <row r="26509" spans="1:6" x14ac:dyDescent="0.3">
      <c r="A26509" s="8"/>
      <c r="B26509" s="8"/>
      <c r="C26509" s="8"/>
      <c r="D26509" s="8"/>
      <c r="E26509" s="8"/>
      <c r="F26509" s="9"/>
    </row>
    <row r="26510" spans="1:6" x14ac:dyDescent="0.3">
      <c r="A26510" s="6"/>
      <c r="B26510" s="6"/>
      <c r="C26510" s="6"/>
      <c r="D26510" s="6"/>
      <c r="E26510" s="6"/>
      <c r="F26510" s="7"/>
    </row>
    <row r="26511" spans="1:6" x14ac:dyDescent="0.3">
      <c r="A26511" s="8"/>
      <c r="B26511" s="8"/>
      <c r="C26511" s="8"/>
      <c r="D26511" s="8"/>
      <c r="E26511" s="8"/>
      <c r="F26511" s="9"/>
    </row>
    <row r="26512" spans="1:6" x14ac:dyDescent="0.3">
      <c r="A26512" s="6"/>
      <c r="B26512" s="6"/>
      <c r="C26512" s="6"/>
      <c r="D26512" s="6"/>
      <c r="E26512" s="6"/>
      <c r="F26512" s="7"/>
    </row>
    <row r="26513" spans="1:6" x14ac:dyDescent="0.3">
      <c r="A26513" s="8"/>
      <c r="B26513" s="8"/>
      <c r="C26513" s="8"/>
      <c r="D26513" s="8"/>
      <c r="E26513" s="8"/>
      <c r="F26513" s="9"/>
    </row>
    <row r="26514" spans="1:6" x14ac:dyDescent="0.3">
      <c r="A26514" s="6"/>
      <c r="B26514" s="6"/>
      <c r="C26514" s="6"/>
      <c r="D26514" s="6"/>
      <c r="E26514" s="6"/>
      <c r="F26514" s="7"/>
    </row>
    <row r="26515" spans="1:6" x14ac:dyDescent="0.3">
      <c r="A26515" s="8"/>
      <c r="B26515" s="8"/>
      <c r="C26515" s="8"/>
      <c r="D26515" s="8"/>
      <c r="E26515" s="8"/>
      <c r="F26515" s="9"/>
    </row>
    <row r="26516" spans="1:6" x14ac:dyDescent="0.3">
      <c r="A26516" s="6"/>
      <c r="B26516" s="6"/>
      <c r="C26516" s="6"/>
      <c r="D26516" s="6"/>
      <c r="E26516" s="6"/>
      <c r="F26516" s="7"/>
    </row>
    <row r="26517" spans="1:6" x14ac:dyDescent="0.3">
      <c r="A26517" s="8"/>
      <c r="B26517" s="8"/>
      <c r="C26517" s="8"/>
      <c r="D26517" s="8"/>
      <c r="E26517" s="8"/>
      <c r="F26517" s="9"/>
    </row>
    <row r="26518" spans="1:6" x14ac:dyDescent="0.3">
      <c r="A26518" s="6"/>
      <c r="B26518" s="6"/>
      <c r="C26518" s="6"/>
      <c r="D26518" s="6"/>
      <c r="E26518" s="6"/>
      <c r="F26518" s="7"/>
    </row>
    <row r="26519" spans="1:6" x14ac:dyDescent="0.3">
      <c r="A26519" s="8"/>
      <c r="B26519" s="8"/>
      <c r="C26519" s="8"/>
      <c r="D26519" s="8"/>
      <c r="E26519" s="8"/>
      <c r="F26519" s="9"/>
    </row>
    <row r="26520" spans="1:6" x14ac:dyDescent="0.3">
      <c r="A26520" s="6"/>
      <c r="B26520" s="6"/>
      <c r="C26520" s="6"/>
      <c r="D26520" s="6"/>
      <c r="E26520" s="6"/>
      <c r="F26520" s="7"/>
    </row>
    <row r="26521" spans="1:6" x14ac:dyDescent="0.3">
      <c r="A26521" s="8"/>
      <c r="B26521" s="8"/>
      <c r="C26521" s="8"/>
      <c r="D26521" s="8"/>
      <c r="E26521" s="8"/>
      <c r="F26521" s="9"/>
    </row>
    <row r="26522" spans="1:6" x14ac:dyDescent="0.3">
      <c r="A26522" s="6"/>
      <c r="B26522" s="6"/>
      <c r="C26522" s="6"/>
      <c r="D26522" s="6"/>
      <c r="E26522" s="6"/>
      <c r="F26522" s="7"/>
    </row>
    <row r="26523" spans="1:6" x14ac:dyDescent="0.3">
      <c r="A26523" s="8"/>
      <c r="B26523" s="8"/>
      <c r="C26523" s="8"/>
      <c r="D26523" s="8"/>
      <c r="E26523" s="8"/>
      <c r="F26523" s="9"/>
    </row>
    <row r="26524" spans="1:6" x14ac:dyDescent="0.3">
      <c r="A26524" s="6"/>
      <c r="B26524" s="6"/>
      <c r="C26524" s="6"/>
      <c r="D26524" s="6"/>
      <c r="E26524" s="6"/>
      <c r="F26524" s="7"/>
    </row>
    <row r="26525" spans="1:6" x14ac:dyDescent="0.3">
      <c r="A26525" s="8"/>
      <c r="B26525" s="8"/>
      <c r="C26525" s="8"/>
      <c r="D26525" s="8"/>
      <c r="E26525" s="8"/>
      <c r="F26525" s="9"/>
    </row>
    <row r="26526" spans="1:6" x14ac:dyDescent="0.3">
      <c r="A26526" s="6"/>
      <c r="B26526" s="6"/>
      <c r="C26526" s="6"/>
      <c r="D26526" s="6"/>
      <c r="E26526" s="6"/>
      <c r="F26526" s="7"/>
    </row>
    <row r="26527" spans="1:6" x14ac:dyDescent="0.3">
      <c r="A26527" s="8"/>
      <c r="B26527" s="8"/>
      <c r="C26527" s="8"/>
      <c r="D26527" s="8"/>
      <c r="E26527" s="8"/>
      <c r="F26527" s="9"/>
    </row>
    <row r="26528" spans="1:6" x14ac:dyDescent="0.3">
      <c r="A26528" s="6"/>
      <c r="B26528" s="6"/>
      <c r="C26528" s="6"/>
      <c r="D26528" s="6"/>
      <c r="E26528" s="6"/>
      <c r="F26528" s="7"/>
    </row>
    <row r="26529" spans="1:6" x14ac:dyDescent="0.3">
      <c r="A26529" s="8"/>
      <c r="B26529" s="8"/>
      <c r="C26529" s="8"/>
      <c r="D26529" s="8"/>
      <c r="E26529" s="8"/>
      <c r="F26529" s="9"/>
    </row>
    <row r="26530" spans="1:6" x14ac:dyDescent="0.3">
      <c r="A26530" s="6"/>
      <c r="B26530" s="6"/>
      <c r="C26530" s="6"/>
      <c r="D26530" s="6"/>
      <c r="E26530" s="6"/>
      <c r="F26530" s="7"/>
    </row>
    <row r="26531" spans="1:6" x14ac:dyDescent="0.3">
      <c r="A26531" s="8"/>
      <c r="B26531" s="8"/>
      <c r="C26531" s="8"/>
      <c r="D26531" s="8"/>
      <c r="E26531" s="8"/>
      <c r="F26531" s="9"/>
    </row>
    <row r="26532" spans="1:6" x14ac:dyDescent="0.3">
      <c r="A26532" s="6"/>
      <c r="B26532" s="6"/>
      <c r="C26532" s="6"/>
      <c r="D26532" s="6"/>
      <c r="E26532" s="6"/>
      <c r="F26532" s="7"/>
    </row>
    <row r="26533" spans="1:6" x14ac:dyDescent="0.3">
      <c r="A26533" s="8"/>
      <c r="B26533" s="8"/>
      <c r="C26533" s="8"/>
      <c r="D26533" s="8"/>
      <c r="E26533" s="8"/>
      <c r="F26533" s="9"/>
    </row>
    <row r="26534" spans="1:6" x14ac:dyDescent="0.3">
      <c r="A26534" s="6"/>
      <c r="B26534" s="6"/>
      <c r="C26534" s="6"/>
      <c r="D26534" s="6"/>
      <c r="E26534" s="6"/>
      <c r="F26534" s="7"/>
    </row>
    <row r="26535" spans="1:6" x14ac:dyDescent="0.3">
      <c r="A26535" s="8"/>
      <c r="B26535" s="8"/>
      <c r="C26535" s="8"/>
      <c r="D26535" s="8"/>
      <c r="E26535" s="8"/>
      <c r="F26535" s="9"/>
    </row>
    <row r="26536" spans="1:6" x14ac:dyDescent="0.3">
      <c r="A26536" s="6"/>
      <c r="B26536" s="6"/>
      <c r="C26536" s="6"/>
      <c r="D26536" s="6"/>
      <c r="E26536" s="6"/>
      <c r="F26536" s="7"/>
    </row>
    <row r="26537" spans="1:6" x14ac:dyDescent="0.3">
      <c r="A26537" s="8"/>
      <c r="B26537" s="8"/>
      <c r="C26537" s="8"/>
      <c r="D26537" s="8"/>
      <c r="E26537" s="8"/>
      <c r="F26537" s="9"/>
    </row>
    <row r="26538" spans="1:6" x14ac:dyDescent="0.3">
      <c r="A26538" s="6"/>
      <c r="B26538" s="6"/>
      <c r="C26538" s="6"/>
      <c r="D26538" s="6"/>
      <c r="E26538" s="6"/>
      <c r="F26538" s="7"/>
    </row>
    <row r="26539" spans="1:6" x14ac:dyDescent="0.3">
      <c r="A26539" s="8"/>
      <c r="B26539" s="8"/>
      <c r="C26539" s="8"/>
      <c r="D26539" s="8"/>
      <c r="E26539" s="8"/>
      <c r="F26539" s="9"/>
    </row>
    <row r="26540" spans="1:6" x14ac:dyDescent="0.3">
      <c r="A26540" s="6"/>
      <c r="B26540" s="6"/>
      <c r="C26540" s="6"/>
      <c r="D26540" s="6"/>
      <c r="E26540" s="6"/>
      <c r="F26540" s="7"/>
    </row>
    <row r="26541" spans="1:6" x14ac:dyDescent="0.3">
      <c r="A26541" s="8"/>
      <c r="B26541" s="8"/>
      <c r="C26541" s="8"/>
      <c r="D26541" s="8"/>
      <c r="E26541" s="8"/>
      <c r="F26541" s="9"/>
    </row>
    <row r="26542" spans="1:6" x14ac:dyDescent="0.3">
      <c r="A26542" s="6"/>
      <c r="B26542" s="6"/>
      <c r="C26542" s="6"/>
      <c r="D26542" s="6"/>
      <c r="E26542" s="6"/>
      <c r="F26542" s="7"/>
    </row>
    <row r="26543" spans="1:6" x14ac:dyDescent="0.3">
      <c r="A26543" s="8"/>
      <c r="B26543" s="8"/>
      <c r="C26543" s="8"/>
      <c r="D26543" s="8"/>
      <c r="E26543" s="8"/>
      <c r="F26543" s="9"/>
    </row>
    <row r="26544" spans="1:6" x14ac:dyDescent="0.3">
      <c r="A26544" s="6"/>
      <c r="B26544" s="6"/>
      <c r="C26544" s="6"/>
      <c r="D26544" s="6"/>
      <c r="E26544" s="6"/>
      <c r="F26544" s="7"/>
    </row>
    <row r="26545" spans="1:6" x14ac:dyDescent="0.3">
      <c r="A26545" s="8"/>
      <c r="B26545" s="8"/>
      <c r="C26545" s="8"/>
      <c r="D26545" s="8"/>
      <c r="E26545" s="8"/>
      <c r="F26545" s="9"/>
    </row>
    <row r="26546" spans="1:6" x14ac:dyDescent="0.3">
      <c r="A26546" s="6"/>
      <c r="B26546" s="6"/>
      <c r="C26546" s="6"/>
      <c r="D26546" s="6"/>
      <c r="E26546" s="6"/>
      <c r="F26546" s="7"/>
    </row>
    <row r="26547" spans="1:6" x14ac:dyDescent="0.3">
      <c r="A26547" s="8"/>
      <c r="B26547" s="8"/>
      <c r="C26547" s="8"/>
      <c r="D26547" s="8"/>
      <c r="E26547" s="8"/>
      <c r="F26547" s="9"/>
    </row>
    <row r="26548" spans="1:6" x14ac:dyDescent="0.3">
      <c r="A26548" s="6"/>
      <c r="B26548" s="6"/>
      <c r="C26548" s="6"/>
      <c r="D26548" s="6"/>
      <c r="E26548" s="6"/>
      <c r="F26548" s="7"/>
    </row>
    <row r="26549" spans="1:6" x14ac:dyDescent="0.3">
      <c r="A26549" s="8"/>
      <c r="B26549" s="8"/>
      <c r="C26549" s="8"/>
      <c r="D26549" s="8"/>
      <c r="E26549" s="8"/>
      <c r="F26549" s="9"/>
    </row>
    <row r="26550" spans="1:6" x14ac:dyDescent="0.3">
      <c r="A26550" s="6"/>
      <c r="B26550" s="6"/>
      <c r="C26550" s="6"/>
      <c r="D26550" s="6"/>
      <c r="E26550" s="6"/>
      <c r="F26550" s="7"/>
    </row>
    <row r="26551" spans="1:6" x14ac:dyDescent="0.3">
      <c r="A26551" s="8"/>
      <c r="B26551" s="8"/>
      <c r="C26551" s="8"/>
      <c r="D26551" s="8"/>
      <c r="E26551" s="8"/>
      <c r="F26551" s="9"/>
    </row>
    <row r="26552" spans="1:6" x14ac:dyDescent="0.3">
      <c r="A26552" s="6"/>
      <c r="B26552" s="6"/>
      <c r="C26552" s="6"/>
      <c r="D26552" s="6"/>
      <c r="E26552" s="6"/>
      <c r="F26552" s="7"/>
    </row>
    <row r="26553" spans="1:6" x14ac:dyDescent="0.3">
      <c r="A26553" s="8"/>
      <c r="B26553" s="8"/>
      <c r="C26553" s="8"/>
      <c r="D26553" s="8"/>
      <c r="E26553" s="8"/>
      <c r="F26553" s="9"/>
    </row>
    <row r="26554" spans="1:6" x14ac:dyDescent="0.3">
      <c r="A26554" s="6"/>
      <c r="B26554" s="6"/>
      <c r="C26554" s="6"/>
      <c r="D26554" s="6"/>
      <c r="E26554" s="6"/>
      <c r="F26554" s="7"/>
    </row>
    <row r="26555" spans="1:6" x14ac:dyDescent="0.3">
      <c r="A26555" s="8"/>
      <c r="B26555" s="8"/>
      <c r="C26555" s="8"/>
      <c r="D26555" s="8"/>
      <c r="E26555" s="8"/>
      <c r="F26555" s="9"/>
    </row>
    <row r="26556" spans="1:6" x14ac:dyDescent="0.3">
      <c r="A26556" s="6"/>
      <c r="B26556" s="6"/>
      <c r="C26556" s="6"/>
      <c r="D26556" s="6"/>
      <c r="E26556" s="6"/>
      <c r="F26556" s="7"/>
    </row>
    <row r="26557" spans="1:6" x14ac:dyDescent="0.3">
      <c r="A26557" s="8"/>
      <c r="B26557" s="8"/>
      <c r="C26557" s="8"/>
      <c r="D26557" s="8"/>
      <c r="E26557" s="8"/>
      <c r="F26557" s="9"/>
    </row>
    <row r="26558" spans="1:6" x14ac:dyDescent="0.3">
      <c r="A26558" s="6"/>
      <c r="B26558" s="6"/>
      <c r="C26558" s="6"/>
      <c r="D26558" s="6"/>
      <c r="E26558" s="6"/>
      <c r="F26558" s="7"/>
    </row>
    <row r="26559" spans="1:6" x14ac:dyDescent="0.3">
      <c r="A26559" s="8"/>
      <c r="B26559" s="8"/>
      <c r="C26559" s="8"/>
      <c r="D26559" s="8"/>
      <c r="E26559" s="8"/>
      <c r="F26559" s="9"/>
    </row>
    <row r="26560" spans="1:6" x14ac:dyDescent="0.3">
      <c r="A26560" s="6"/>
      <c r="B26560" s="6"/>
      <c r="C26560" s="6"/>
      <c r="D26560" s="6"/>
      <c r="E26560" s="6"/>
      <c r="F26560" s="7"/>
    </row>
    <row r="26561" spans="1:6" x14ac:dyDescent="0.3">
      <c r="A26561" s="8"/>
      <c r="B26561" s="8"/>
      <c r="C26561" s="8"/>
      <c r="D26561" s="8"/>
      <c r="E26561" s="8"/>
      <c r="F26561" s="9"/>
    </row>
    <row r="26562" spans="1:6" x14ac:dyDescent="0.3">
      <c r="A26562" s="6"/>
      <c r="B26562" s="6"/>
      <c r="C26562" s="6"/>
      <c r="D26562" s="6"/>
      <c r="E26562" s="6"/>
      <c r="F26562" s="7"/>
    </row>
    <row r="26563" spans="1:6" x14ac:dyDescent="0.3">
      <c r="A26563" s="8"/>
      <c r="B26563" s="8"/>
      <c r="C26563" s="8"/>
      <c r="D26563" s="8"/>
      <c r="E26563" s="8"/>
      <c r="F26563" s="9"/>
    </row>
    <row r="26564" spans="1:6" x14ac:dyDescent="0.3">
      <c r="A26564" s="6"/>
      <c r="B26564" s="6"/>
      <c r="C26564" s="6"/>
      <c r="D26564" s="6"/>
      <c r="E26564" s="6"/>
      <c r="F26564" s="7"/>
    </row>
    <row r="26565" spans="1:6" x14ac:dyDescent="0.3">
      <c r="A26565" s="8"/>
      <c r="B26565" s="8"/>
      <c r="C26565" s="8"/>
      <c r="D26565" s="8"/>
      <c r="E26565" s="8"/>
      <c r="F26565" s="9"/>
    </row>
    <row r="26566" spans="1:6" x14ac:dyDescent="0.3">
      <c r="A26566" s="6"/>
      <c r="B26566" s="6"/>
      <c r="C26566" s="6"/>
      <c r="D26566" s="6"/>
      <c r="E26566" s="6"/>
      <c r="F26566" s="7"/>
    </row>
    <row r="26567" spans="1:6" x14ac:dyDescent="0.3">
      <c r="A26567" s="8"/>
      <c r="B26567" s="8"/>
      <c r="C26567" s="8"/>
      <c r="D26567" s="8"/>
      <c r="E26567" s="8"/>
      <c r="F26567" s="9"/>
    </row>
    <row r="26568" spans="1:6" x14ac:dyDescent="0.3">
      <c r="A26568" s="6"/>
      <c r="B26568" s="6"/>
      <c r="C26568" s="6"/>
      <c r="D26568" s="6"/>
      <c r="E26568" s="6"/>
      <c r="F26568" s="7"/>
    </row>
    <row r="26569" spans="1:6" x14ac:dyDescent="0.3">
      <c r="A26569" s="8"/>
      <c r="B26569" s="8"/>
      <c r="C26569" s="8"/>
      <c r="D26569" s="8"/>
      <c r="E26569" s="8"/>
      <c r="F26569" s="9"/>
    </row>
    <row r="26570" spans="1:6" x14ac:dyDescent="0.3">
      <c r="A26570" s="6"/>
      <c r="B26570" s="6"/>
      <c r="C26570" s="6"/>
      <c r="D26570" s="6"/>
      <c r="E26570" s="6"/>
      <c r="F26570" s="7"/>
    </row>
    <row r="26571" spans="1:6" x14ac:dyDescent="0.3">
      <c r="A26571" s="8"/>
      <c r="B26571" s="8"/>
      <c r="C26571" s="8"/>
      <c r="D26571" s="8"/>
      <c r="E26571" s="8"/>
      <c r="F26571" s="9"/>
    </row>
    <row r="26572" spans="1:6" x14ac:dyDescent="0.3">
      <c r="A26572" s="6"/>
      <c r="B26572" s="6"/>
      <c r="C26572" s="6"/>
      <c r="D26572" s="6"/>
      <c r="E26572" s="6"/>
      <c r="F26572" s="7"/>
    </row>
    <row r="26573" spans="1:6" x14ac:dyDescent="0.3">
      <c r="A26573" s="8"/>
      <c r="B26573" s="8"/>
      <c r="C26573" s="8"/>
      <c r="D26573" s="8"/>
      <c r="E26573" s="8"/>
      <c r="F26573" s="9"/>
    </row>
    <row r="26574" spans="1:6" x14ac:dyDescent="0.3">
      <c r="A26574" s="6"/>
      <c r="B26574" s="6"/>
      <c r="C26574" s="6"/>
      <c r="D26574" s="6"/>
      <c r="E26574" s="6"/>
      <c r="F26574" s="7"/>
    </row>
    <row r="26575" spans="1:6" x14ac:dyDescent="0.3">
      <c r="A26575" s="8"/>
      <c r="B26575" s="8"/>
      <c r="C26575" s="8"/>
      <c r="D26575" s="8"/>
      <c r="E26575" s="8"/>
      <c r="F26575" s="9"/>
    </row>
    <row r="26576" spans="1:6" x14ac:dyDescent="0.3">
      <c r="A26576" s="6"/>
      <c r="B26576" s="6"/>
      <c r="C26576" s="6"/>
      <c r="D26576" s="6"/>
      <c r="E26576" s="6"/>
      <c r="F26576" s="7"/>
    </row>
    <row r="26577" spans="1:6" x14ac:dyDescent="0.3">
      <c r="A26577" s="8"/>
      <c r="B26577" s="8"/>
      <c r="C26577" s="8"/>
      <c r="D26577" s="8"/>
      <c r="E26577" s="8"/>
      <c r="F26577" s="9"/>
    </row>
    <row r="26578" spans="1:6" x14ac:dyDescent="0.3">
      <c r="A26578" s="6"/>
      <c r="B26578" s="6"/>
      <c r="C26578" s="6"/>
      <c r="D26578" s="6"/>
      <c r="E26578" s="6"/>
      <c r="F26578" s="7"/>
    </row>
    <row r="26579" spans="1:6" x14ac:dyDescent="0.3">
      <c r="A26579" s="8"/>
      <c r="B26579" s="8"/>
      <c r="C26579" s="8"/>
      <c r="D26579" s="8"/>
      <c r="E26579" s="8"/>
      <c r="F26579" s="9"/>
    </row>
    <row r="26580" spans="1:6" x14ac:dyDescent="0.3">
      <c r="A26580" s="6"/>
      <c r="B26580" s="6"/>
      <c r="C26580" s="6"/>
      <c r="D26580" s="6"/>
      <c r="E26580" s="6"/>
      <c r="F26580" s="7"/>
    </row>
    <row r="26581" spans="1:6" x14ac:dyDescent="0.3">
      <c r="A26581" s="8"/>
      <c r="B26581" s="8"/>
      <c r="C26581" s="8"/>
      <c r="D26581" s="8"/>
      <c r="E26581" s="8"/>
      <c r="F26581" s="9"/>
    </row>
    <row r="26582" spans="1:6" x14ac:dyDescent="0.3">
      <c r="A26582" s="6"/>
      <c r="B26582" s="6"/>
      <c r="C26582" s="6"/>
      <c r="D26582" s="6"/>
      <c r="E26582" s="6"/>
      <c r="F26582" s="7"/>
    </row>
    <row r="26583" spans="1:6" x14ac:dyDescent="0.3">
      <c r="A26583" s="8"/>
      <c r="B26583" s="8"/>
      <c r="C26583" s="8"/>
      <c r="D26583" s="8"/>
      <c r="E26583" s="8"/>
      <c r="F26583" s="9"/>
    </row>
    <row r="26584" spans="1:6" x14ac:dyDescent="0.3">
      <c r="A26584" s="6"/>
      <c r="B26584" s="6"/>
      <c r="C26584" s="6"/>
      <c r="D26584" s="6"/>
      <c r="E26584" s="6"/>
      <c r="F26584" s="7"/>
    </row>
    <row r="26585" spans="1:6" x14ac:dyDescent="0.3">
      <c r="A26585" s="8"/>
      <c r="B26585" s="8"/>
      <c r="C26585" s="8"/>
      <c r="D26585" s="8"/>
      <c r="E26585" s="8"/>
      <c r="F26585" s="9"/>
    </row>
    <row r="26586" spans="1:6" x14ac:dyDescent="0.3">
      <c r="A26586" s="6"/>
      <c r="B26586" s="6"/>
      <c r="C26586" s="6"/>
      <c r="D26586" s="6"/>
      <c r="E26586" s="6"/>
      <c r="F26586" s="7"/>
    </row>
    <row r="26587" spans="1:6" x14ac:dyDescent="0.3">
      <c r="A26587" s="8"/>
      <c r="B26587" s="8"/>
      <c r="C26587" s="8"/>
      <c r="D26587" s="8"/>
      <c r="E26587" s="8"/>
      <c r="F26587" s="9"/>
    </row>
    <row r="26588" spans="1:6" x14ac:dyDescent="0.3">
      <c r="A26588" s="6"/>
      <c r="B26588" s="6"/>
      <c r="C26588" s="6"/>
      <c r="D26588" s="6"/>
      <c r="E26588" s="6"/>
      <c r="F26588" s="7"/>
    </row>
    <row r="26589" spans="1:6" x14ac:dyDescent="0.3">
      <c r="A26589" s="8"/>
      <c r="B26589" s="8"/>
      <c r="C26589" s="8"/>
      <c r="D26589" s="8"/>
      <c r="E26589" s="8"/>
      <c r="F26589" s="9"/>
    </row>
    <row r="26590" spans="1:6" x14ac:dyDescent="0.3">
      <c r="A26590" s="6"/>
      <c r="B26590" s="6"/>
      <c r="C26590" s="6"/>
      <c r="D26590" s="6"/>
      <c r="E26590" s="6"/>
      <c r="F26590" s="7"/>
    </row>
    <row r="26591" spans="1:6" x14ac:dyDescent="0.3">
      <c r="A26591" s="8"/>
      <c r="B26591" s="8"/>
      <c r="C26591" s="8"/>
      <c r="D26591" s="8"/>
      <c r="E26591" s="8"/>
      <c r="F26591" s="9"/>
    </row>
    <row r="26592" spans="1:6" x14ac:dyDescent="0.3">
      <c r="A26592" s="6"/>
      <c r="B26592" s="6"/>
      <c r="C26592" s="6"/>
      <c r="D26592" s="6"/>
      <c r="E26592" s="6"/>
      <c r="F26592" s="7"/>
    </row>
    <row r="26593" spans="1:6" x14ac:dyDescent="0.3">
      <c r="A26593" s="8"/>
      <c r="B26593" s="8"/>
      <c r="C26593" s="8"/>
      <c r="D26593" s="8"/>
      <c r="E26593" s="8"/>
      <c r="F26593" s="9"/>
    </row>
    <row r="26594" spans="1:6" x14ac:dyDescent="0.3">
      <c r="A26594" s="6"/>
      <c r="B26594" s="6"/>
      <c r="C26594" s="6"/>
      <c r="D26594" s="6"/>
      <c r="E26594" s="6"/>
      <c r="F26594" s="7"/>
    </row>
    <row r="26595" spans="1:6" x14ac:dyDescent="0.3">
      <c r="A26595" s="8"/>
      <c r="B26595" s="8"/>
      <c r="C26595" s="8"/>
      <c r="D26595" s="8"/>
      <c r="E26595" s="8"/>
      <c r="F26595" s="9"/>
    </row>
    <row r="26596" spans="1:6" x14ac:dyDescent="0.3">
      <c r="A26596" s="6"/>
      <c r="B26596" s="6"/>
      <c r="C26596" s="6"/>
      <c r="D26596" s="6"/>
      <c r="E26596" s="6"/>
      <c r="F26596" s="7"/>
    </row>
    <row r="26597" spans="1:6" x14ac:dyDescent="0.3">
      <c r="A26597" s="8"/>
      <c r="B26597" s="8"/>
      <c r="C26597" s="8"/>
      <c r="D26597" s="8"/>
      <c r="E26597" s="8"/>
      <c r="F26597" s="9"/>
    </row>
    <row r="26598" spans="1:6" x14ac:dyDescent="0.3">
      <c r="A26598" s="6"/>
      <c r="B26598" s="6"/>
      <c r="C26598" s="6"/>
      <c r="D26598" s="6"/>
      <c r="E26598" s="6"/>
      <c r="F26598" s="7"/>
    </row>
    <row r="26599" spans="1:6" x14ac:dyDescent="0.3">
      <c r="A26599" s="8"/>
      <c r="B26599" s="8"/>
      <c r="C26599" s="8"/>
      <c r="D26599" s="8"/>
      <c r="E26599" s="8"/>
      <c r="F26599" s="9"/>
    </row>
    <row r="26600" spans="1:6" x14ac:dyDescent="0.3">
      <c r="A26600" s="6"/>
      <c r="B26600" s="6"/>
      <c r="C26600" s="6"/>
      <c r="D26600" s="6"/>
      <c r="E26600" s="6"/>
      <c r="F26600" s="7"/>
    </row>
    <row r="26601" spans="1:6" x14ac:dyDescent="0.3">
      <c r="A26601" s="8"/>
      <c r="B26601" s="8"/>
      <c r="C26601" s="8"/>
      <c r="D26601" s="8"/>
      <c r="E26601" s="8"/>
      <c r="F26601" s="9"/>
    </row>
    <row r="26602" spans="1:6" x14ac:dyDescent="0.3">
      <c r="A26602" s="6"/>
      <c r="B26602" s="6"/>
      <c r="C26602" s="6"/>
      <c r="D26602" s="6"/>
      <c r="E26602" s="6"/>
      <c r="F26602" s="7"/>
    </row>
    <row r="26603" spans="1:6" x14ac:dyDescent="0.3">
      <c r="A26603" s="8"/>
      <c r="B26603" s="8"/>
      <c r="C26603" s="8"/>
      <c r="D26603" s="8"/>
      <c r="E26603" s="8"/>
      <c r="F26603" s="9"/>
    </row>
    <row r="26604" spans="1:6" x14ac:dyDescent="0.3">
      <c r="A26604" s="6"/>
      <c r="B26604" s="6"/>
      <c r="C26604" s="6"/>
      <c r="D26604" s="6"/>
      <c r="E26604" s="6"/>
      <c r="F26604" s="7"/>
    </row>
    <row r="26605" spans="1:6" x14ac:dyDescent="0.3">
      <c r="A26605" s="8"/>
      <c r="B26605" s="8"/>
      <c r="C26605" s="8"/>
      <c r="D26605" s="8"/>
      <c r="E26605" s="8"/>
      <c r="F26605" s="9"/>
    </row>
    <row r="26606" spans="1:6" x14ac:dyDescent="0.3">
      <c r="A26606" s="6"/>
      <c r="B26606" s="6"/>
      <c r="C26606" s="6"/>
      <c r="D26606" s="6"/>
      <c r="E26606" s="6"/>
      <c r="F26606" s="7"/>
    </row>
    <row r="26607" spans="1:6" x14ac:dyDescent="0.3">
      <c r="A26607" s="8"/>
      <c r="B26607" s="8"/>
      <c r="C26607" s="8"/>
      <c r="D26607" s="8"/>
      <c r="E26607" s="8"/>
      <c r="F26607" s="9"/>
    </row>
    <row r="26608" spans="1:6" x14ac:dyDescent="0.3">
      <c r="A26608" s="6"/>
      <c r="B26608" s="6"/>
      <c r="C26608" s="6"/>
      <c r="D26608" s="6"/>
      <c r="E26608" s="6"/>
      <c r="F26608" s="7"/>
    </row>
    <row r="26609" spans="1:6" x14ac:dyDescent="0.3">
      <c r="A26609" s="8"/>
      <c r="B26609" s="8"/>
      <c r="C26609" s="8"/>
      <c r="D26609" s="8"/>
      <c r="E26609" s="8"/>
      <c r="F26609" s="9"/>
    </row>
    <row r="26610" spans="1:6" x14ac:dyDescent="0.3">
      <c r="A26610" s="6"/>
      <c r="B26610" s="6"/>
      <c r="C26610" s="6"/>
      <c r="D26610" s="6"/>
      <c r="E26610" s="6"/>
      <c r="F26610" s="7"/>
    </row>
    <row r="26611" spans="1:6" x14ac:dyDescent="0.3">
      <c r="A26611" s="8"/>
      <c r="B26611" s="8"/>
      <c r="C26611" s="8"/>
      <c r="D26611" s="8"/>
      <c r="E26611" s="8"/>
      <c r="F26611" s="9"/>
    </row>
    <row r="26612" spans="1:6" x14ac:dyDescent="0.3">
      <c r="A26612" s="6"/>
      <c r="B26612" s="6"/>
      <c r="C26612" s="6"/>
      <c r="D26612" s="6"/>
      <c r="E26612" s="6"/>
      <c r="F26612" s="7"/>
    </row>
    <row r="26613" spans="1:6" x14ac:dyDescent="0.3">
      <c r="A26613" s="8"/>
      <c r="B26613" s="8"/>
      <c r="C26613" s="8"/>
      <c r="D26613" s="8"/>
      <c r="E26613" s="8"/>
      <c r="F26613" s="9"/>
    </row>
    <row r="26614" spans="1:6" x14ac:dyDescent="0.3">
      <c r="A26614" s="6"/>
      <c r="B26614" s="6"/>
      <c r="C26614" s="6"/>
      <c r="D26614" s="6"/>
      <c r="E26614" s="6"/>
      <c r="F26614" s="7"/>
    </row>
    <row r="26615" spans="1:6" x14ac:dyDescent="0.3">
      <c r="A26615" s="8"/>
      <c r="B26615" s="8"/>
      <c r="C26615" s="8"/>
      <c r="D26615" s="8"/>
      <c r="E26615" s="8"/>
      <c r="F26615" s="9"/>
    </row>
    <row r="26616" spans="1:6" x14ac:dyDescent="0.3">
      <c r="A26616" s="6"/>
      <c r="B26616" s="6"/>
      <c r="C26616" s="6"/>
      <c r="D26616" s="6"/>
      <c r="E26616" s="6"/>
      <c r="F26616" s="7"/>
    </row>
    <row r="26617" spans="1:6" x14ac:dyDescent="0.3">
      <c r="A26617" s="8"/>
      <c r="B26617" s="8"/>
      <c r="C26617" s="8"/>
      <c r="D26617" s="8"/>
      <c r="E26617" s="8"/>
      <c r="F26617" s="9"/>
    </row>
    <row r="26618" spans="1:6" x14ac:dyDescent="0.3">
      <c r="A26618" s="6"/>
      <c r="B26618" s="6"/>
      <c r="C26618" s="6"/>
      <c r="D26618" s="6"/>
      <c r="E26618" s="6"/>
      <c r="F26618" s="7"/>
    </row>
    <row r="26619" spans="1:6" x14ac:dyDescent="0.3">
      <c r="A26619" s="8"/>
      <c r="B26619" s="8"/>
      <c r="C26619" s="8"/>
      <c r="D26619" s="8"/>
      <c r="E26619" s="8"/>
      <c r="F26619" s="9"/>
    </row>
    <row r="26620" spans="1:6" x14ac:dyDescent="0.3">
      <c r="A26620" s="6"/>
      <c r="B26620" s="6"/>
      <c r="C26620" s="6"/>
      <c r="D26620" s="6"/>
      <c r="E26620" s="6"/>
      <c r="F26620" s="7"/>
    </row>
    <row r="26621" spans="1:6" x14ac:dyDescent="0.3">
      <c r="A26621" s="8"/>
      <c r="B26621" s="8"/>
      <c r="C26621" s="8"/>
      <c r="D26621" s="8"/>
      <c r="E26621" s="8"/>
      <c r="F26621" s="9"/>
    </row>
    <row r="26622" spans="1:6" x14ac:dyDescent="0.3">
      <c r="A26622" s="6"/>
      <c r="B26622" s="6"/>
      <c r="C26622" s="6"/>
      <c r="D26622" s="6"/>
      <c r="E26622" s="6"/>
      <c r="F26622" s="7"/>
    </row>
    <row r="26623" spans="1:6" x14ac:dyDescent="0.3">
      <c r="A26623" s="8"/>
      <c r="B26623" s="8"/>
      <c r="C26623" s="8"/>
      <c r="D26623" s="8"/>
      <c r="E26623" s="8"/>
      <c r="F26623" s="9"/>
    </row>
    <row r="26624" spans="1:6" x14ac:dyDescent="0.3">
      <c r="A26624" s="6"/>
      <c r="B26624" s="6"/>
      <c r="C26624" s="6"/>
      <c r="D26624" s="6"/>
      <c r="E26624" s="6"/>
      <c r="F26624" s="7"/>
    </row>
    <row r="26625" spans="1:6" x14ac:dyDescent="0.3">
      <c r="A26625" s="8"/>
      <c r="B26625" s="8"/>
      <c r="C26625" s="8"/>
      <c r="D26625" s="8"/>
      <c r="E26625" s="8"/>
      <c r="F26625" s="9"/>
    </row>
    <row r="26626" spans="1:6" x14ac:dyDescent="0.3">
      <c r="A26626" s="6"/>
      <c r="B26626" s="6"/>
      <c r="C26626" s="6"/>
      <c r="D26626" s="6"/>
      <c r="E26626" s="6"/>
      <c r="F26626" s="7"/>
    </row>
    <row r="26627" spans="1:6" x14ac:dyDescent="0.3">
      <c r="A26627" s="8"/>
      <c r="B26627" s="8"/>
      <c r="C26627" s="8"/>
      <c r="D26627" s="8"/>
      <c r="E26627" s="8"/>
      <c r="F26627" s="9"/>
    </row>
    <row r="26628" spans="1:6" x14ac:dyDescent="0.3">
      <c r="A26628" s="6"/>
      <c r="B26628" s="6"/>
      <c r="C26628" s="6"/>
      <c r="D26628" s="6"/>
      <c r="E26628" s="6"/>
      <c r="F26628" s="7"/>
    </row>
    <row r="26629" spans="1:6" x14ac:dyDescent="0.3">
      <c r="A26629" s="8"/>
      <c r="B26629" s="8"/>
      <c r="C26629" s="8"/>
      <c r="D26629" s="8"/>
      <c r="E26629" s="8"/>
      <c r="F26629" s="9"/>
    </row>
    <row r="26630" spans="1:6" x14ac:dyDescent="0.3">
      <c r="A26630" s="6"/>
      <c r="B26630" s="6"/>
      <c r="C26630" s="6"/>
      <c r="D26630" s="6"/>
      <c r="E26630" s="6"/>
      <c r="F26630" s="7"/>
    </row>
    <row r="26631" spans="1:6" x14ac:dyDescent="0.3">
      <c r="A26631" s="8"/>
      <c r="B26631" s="8"/>
      <c r="C26631" s="8"/>
      <c r="D26631" s="8"/>
      <c r="E26631" s="8"/>
      <c r="F26631" s="9"/>
    </row>
    <row r="26632" spans="1:6" x14ac:dyDescent="0.3">
      <c r="A26632" s="6"/>
      <c r="B26632" s="6"/>
      <c r="C26632" s="6"/>
      <c r="D26632" s="6"/>
      <c r="E26632" s="6"/>
      <c r="F26632" s="7"/>
    </row>
    <row r="26633" spans="1:6" x14ac:dyDescent="0.3">
      <c r="A26633" s="8"/>
      <c r="B26633" s="8"/>
      <c r="C26633" s="8"/>
      <c r="D26633" s="8"/>
      <c r="E26633" s="8"/>
      <c r="F26633" s="9"/>
    </row>
    <row r="26634" spans="1:6" x14ac:dyDescent="0.3">
      <c r="A26634" s="6"/>
      <c r="B26634" s="6"/>
      <c r="C26634" s="6"/>
      <c r="D26634" s="6"/>
      <c r="E26634" s="6"/>
      <c r="F26634" s="7"/>
    </row>
    <row r="26635" spans="1:6" x14ac:dyDescent="0.3">
      <c r="A26635" s="8"/>
      <c r="B26635" s="8"/>
      <c r="C26635" s="8"/>
      <c r="D26635" s="8"/>
      <c r="E26635" s="8"/>
      <c r="F26635" s="9"/>
    </row>
    <row r="26636" spans="1:6" x14ac:dyDescent="0.3">
      <c r="A26636" s="6"/>
      <c r="B26636" s="6"/>
      <c r="C26636" s="6"/>
      <c r="D26636" s="6"/>
      <c r="E26636" s="6"/>
      <c r="F26636" s="7"/>
    </row>
    <row r="26637" spans="1:6" x14ac:dyDescent="0.3">
      <c r="A26637" s="8"/>
      <c r="B26637" s="8"/>
      <c r="C26637" s="8"/>
      <c r="D26637" s="8"/>
      <c r="E26637" s="8"/>
      <c r="F26637" s="9"/>
    </row>
    <row r="26638" spans="1:6" x14ac:dyDescent="0.3">
      <c r="A26638" s="6"/>
      <c r="B26638" s="6"/>
      <c r="C26638" s="6"/>
      <c r="D26638" s="6"/>
      <c r="E26638" s="6"/>
      <c r="F26638" s="7"/>
    </row>
    <row r="26639" spans="1:6" x14ac:dyDescent="0.3">
      <c r="A26639" s="8"/>
      <c r="B26639" s="8"/>
      <c r="C26639" s="8"/>
      <c r="D26639" s="8"/>
      <c r="E26639" s="8"/>
      <c r="F26639" s="9"/>
    </row>
    <row r="26640" spans="1:6" x14ac:dyDescent="0.3">
      <c r="A26640" s="6"/>
      <c r="B26640" s="6"/>
      <c r="C26640" s="6"/>
      <c r="D26640" s="6"/>
      <c r="E26640" s="6"/>
      <c r="F26640" s="7"/>
    </row>
    <row r="26641" spans="1:6" x14ac:dyDescent="0.3">
      <c r="A26641" s="8"/>
      <c r="B26641" s="8"/>
      <c r="C26641" s="8"/>
      <c r="D26641" s="8"/>
      <c r="E26641" s="8"/>
      <c r="F26641" s="9"/>
    </row>
    <row r="26642" spans="1:6" x14ac:dyDescent="0.3">
      <c r="A26642" s="6"/>
      <c r="B26642" s="6"/>
      <c r="C26642" s="6"/>
      <c r="D26642" s="6"/>
      <c r="E26642" s="6"/>
      <c r="F26642" s="7"/>
    </row>
    <row r="26643" spans="1:6" x14ac:dyDescent="0.3">
      <c r="A26643" s="8"/>
      <c r="B26643" s="8"/>
      <c r="C26643" s="8"/>
      <c r="D26643" s="8"/>
      <c r="E26643" s="8"/>
      <c r="F26643" s="9"/>
    </row>
    <row r="26644" spans="1:6" x14ac:dyDescent="0.3">
      <c r="A26644" s="6"/>
      <c r="B26644" s="6"/>
      <c r="C26644" s="6"/>
      <c r="D26644" s="6"/>
      <c r="E26644" s="6"/>
      <c r="F26644" s="7"/>
    </row>
    <row r="26645" spans="1:6" x14ac:dyDescent="0.3">
      <c r="A26645" s="8"/>
      <c r="B26645" s="8"/>
      <c r="C26645" s="8"/>
      <c r="D26645" s="8"/>
      <c r="E26645" s="8"/>
      <c r="F26645" s="9"/>
    </row>
    <row r="26646" spans="1:6" x14ac:dyDescent="0.3">
      <c r="A26646" s="6"/>
      <c r="B26646" s="6"/>
      <c r="C26646" s="6"/>
      <c r="D26646" s="6"/>
      <c r="E26646" s="6"/>
      <c r="F26646" s="7"/>
    </row>
    <row r="26647" spans="1:6" x14ac:dyDescent="0.3">
      <c r="A26647" s="8"/>
      <c r="B26647" s="8"/>
      <c r="C26647" s="8"/>
      <c r="D26647" s="8"/>
      <c r="E26647" s="8"/>
      <c r="F26647" s="9"/>
    </row>
    <row r="26648" spans="1:6" x14ac:dyDescent="0.3">
      <c r="A26648" s="6"/>
      <c r="B26648" s="6"/>
      <c r="C26648" s="6"/>
      <c r="D26648" s="6"/>
      <c r="E26648" s="6"/>
      <c r="F26648" s="7"/>
    </row>
    <row r="26649" spans="1:6" x14ac:dyDescent="0.3">
      <c r="A26649" s="8"/>
      <c r="B26649" s="8"/>
      <c r="C26649" s="8"/>
      <c r="D26649" s="8"/>
      <c r="E26649" s="8"/>
      <c r="F26649" s="9"/>
    </row>
    <row r="26650" spans="1:6" x14ac:dyDescent="0.3">
      <c r="A26650" s="6"/>
      <c r="B26650" s="6"/>
      <c r="C26650" s="6"/>
      <c r="D26650" s="6"/>
      <c r="E26650" s="6"/>
      <c r="F26650" s="7"/>
    </row>
    <row r="26651" spans="1:6" x14ac:dyDescent="0.3">
      <c r="A26651" s="8"/>
      <c r="B26651" s="8"/>
      <c r="C26651" s="8"/>
      <c r="D26651" s="8"/>
      <c r="E26651" s="8"/>
      <c r="F26651" s="9"/>
    </row>
    <row r="26652" spans="1:6" x14ac:dyDescent="0.3">
      <c r="A26652" s="6"/>
      <c r="B26652" s="6"/>
      <c r="C26652" s="6"/>
      <c r="D26652" s="6"/>
      <c r="E26652" s="6"/>
      <c r="F26652" s="7"/>
    </row>
    <row r="26653" spans="1:6" x14ac:dyDescent="0.3">
      <c r="A26653" s="8"/>
      <c r="B26653" s="8"/>
      <c r="C26653" s="8"/>
      <c r="D26653" s="8"/>
      <c r="E26653" s="8"/>
      <c r="F26653" s="9"/>
    </row>
    <row r="26654" spans="1:6" x14ac:dyDescent="0.3">
      <c r="A26654" s="6"/>
      <c r="B26654" s="6"/>
      <c r="C26654" s="6"/>
      <c r="D26654" s="6"/>
      <c r="E26654" s="6"/>
      <c r="F26654" s="7"/>
    </row>
    <row r="26655" spans="1:6" x14ac:dyDescent="0.3">
      <c r="A26655" s="8"/>
      <c r="B26655" s="8"/>
      <c r="C26655" s="8"/>
      <c r="D26655" s="8"/>
      <c r="E26655" s="8"/>
      <c r="F26655" s="9"/>
    </row>
    <row r="26656" spans="1:6" x14ac:dyDescent="0.3">
      <c r="A26656" s="6"/>
      <c r="B26656" s="6"/>
      <c r="C26656" s="6"/>
      <c r="D26656" s="6"/>
      <c r="E26656" s="6"/>
      <c r="F26656" s="7"/>
    </row>
    <row r="26657" spans="1:6" x14ac:dyDescent="0.3">
      <c r="A26657" s="8"/>
      <c r="B26657" s="8"/>
      <c r="C26657" s="8"/>
      <c r="D26657" s="8"/>
      <c r="E26657" s="8"/>
      <c r="F26657" s="9"/>
    </row>
    <row r="26658" spans="1:6" x14ac:dyDescent="0.3">
      <c r="A26658" s="6"/>
      <c r="B26658" s="6"/>
      <c r="C26658" s="6"/>
      <c r="D26658" s="6"/>
      <c r="E26658" s="6"/>
      <c r="F26658" s="7"/>
    </row>
    <row r="26659" spans="1:6" x14ac:dyDescent="0.3">
      <c r="A26659" s="8"/>
      <c r="B26659" s="8"/>
      <c r="C26659" s="8"/>
      <c r="D26659" s="8"/>
      <c r="E26659" s="8"/>
      <c r="F26659" s="9"/>
    </row>
    <row r="26660" spans="1:6" x14ac:dyDescent="0.3">
      <c r="A26660" s="6"/>
      <c r="B26660" s="6"/>
      <c r="C26660" s="6"/>
      <c r="D26660" s="6"/>
      <c r="E26660" s="6"/>
      <c r="F26660" s="7"/>
    </row>
    <row r="26661" spans="1:6" x14ac:dyDescent="0.3">
      <c r="A26661" s="8"/>
      <c r="B26661" s="8"/>
      <c r="C26661" s="8"/>
      <c r="D26661" s="8"/>
      <c r="E26661" s="8"/>
      <c r="F26661" s="9"/>
    </row>
    <row r="26662" spans="1:6" x14ac:dyDescent="0.3">
      <c r="A26662" s="6"/>
      <c r="B26662" s="6"/>
      <c r="C26662" s="6"/>
      <c r="D26662" s="6"/>
      <c r="E26662" s="6"/>
      <c r="F26662" s="7"/>
    </row>
    <row r="26663" spans="1:6" x14ac:dyDescent="0.3">
      <c r="A26663" s="8"/>
      <c r="B26663" s="8"/>
      <c r="C26663" s="8"/>
      <c r="D26663" s="8"/>
      <c r="E26663" s="8"/>
      <c r="F26663" s="9"/>
    </row>
    <row r="26664" spans="1:6" x14ac:dyDescent="0.3">
      <c r="A26664" s="6"/>
      <c r="B26664" s="6"/>
      <c r="C26664" s="6"/>
      <c r="D26664" s="6"/>
      <c r="E26664" s="6"/>
      <c r="F26664" s="7"/>
    </row>
    <row r="26665" spans="1:6" x14ac:dyDescent="0.3">
      <c r="A26665" s="8"/>
      <c r="B26665" s="8"/>
      <c r="C26665" s="8"/>
      <c r="D26665" s="8"/>
      <c r="E26665" s="8"/>
      <c r="F26665" s="9"/>
    </row>
    <row r="26666" spans="1:6" x14ac:dyDescent="0.3">
      <c r="A26666" s="6"/>
      <c r="B26666" s="6"/>
      <c r="C26666" s="6"/>
      <c r="D26666" s="6"/>
      <c r="E26666" s="6"/>
      <c r="F26666" s="7"/>
    </row>
    <row r="26667" spans="1:6" x14ac:dyDescent="0.3">
      <c r="A26667" s="8"/>
      <c r="B26667" s="8"/>
      <c r="C26667" s="8"/>
      <c r="D26667" s="8"/>
      <c r="E26667" s="8"/>
      <c r="F26667" s="9"/>
    </row>
    <row r="26668" spans="1:6" x14ac:dyDescent="0.3">
      <c r="A26668" s="6"/>
      <c r="B26668" s="6"/>
      <c r="C26668" s="6"/>
      <c r="D26668" s="6"/>
      <c r="E26668" s="6"/>
      <c r="F26668" s="7"/>
    </row>
    <row r="26669" spans="1:6" x14ac:dyDescent="0.3">
      <c r="A26669" s="8"/>
      <c r="B26669" s="8"/>
      <c r="C26669" s="8"/>
      <c r="D26669" s="8"/>
      <c r="E26669" s="8"/>
      <c r="F26669" s="9"/>
    </row>
    <row r="26670" spans="1:6" x14ac:dyDescent="0.3">
      <c r="A26670" s="6"/>
      <c r="B26670" s="6"/>
      <c r="C26670" s="6"/>
      <c r="D26670" s="6"/>
      <c r="E26670" s="6"/>
      <c r="F26670" s="7"/>
    </row>
    <row r="26671" spans="1:6" x14ac:dyDescent="0.3">
      <c r="A26671" s="8"/>
      <c r="B26671" s="8"/>
      <c r="C26671" s="8"/>
      <c r="D26671" s="8"/>
      <c r="E26671" s="8"/>
      <c r="F26671" s="9"/>
    </row>
    <row r="26672" spans="1:6" x14ac:dyDescent="0.3">
      <c r="A26672" s="6"/>
      <c r="B26672" s="6"/>
      <c r="C26672" s="6"/>
      <c r="D26672" s="6"/>
      <c r="E26672" s="6"/>
      <c r="F26672" s="7"/>
    </row>
    <row r="26673" spans="1:6" x14ac:dyDescent="0.3">
      <c r="A26673" s="8"/>
      <c r="B26673" s="8"/>
      <c r="C26673" s="8"/>
      <c r="D26673" s="8"/>
      <c r="E26673" s="8"/>
      <c r="F26673" s="9"/>
    </row>
    <row r="26674" spans="1:6" x14ac:dyDescent="0.3">
      <c r="A26674" s="6"/>
      <c r="B26674" s="6"/>
      <c r="C26674" s="6"/>
      <c r="D26674" s="6"/>
      <c r="E26674" s="6"/>
      <c r="F26674" s="7"/>
    </row>
    <row r="26675" spans="1:6" x14ac:dyDescent="0.3">
      <c r="A26675" s="8"/>
      <c r="B26675" s="8"/>
      <c r="C26675" s="8"/>
      <c r="D26675" s="8"/>
      <c r="E26675" s="8"/>
      <c r="F26675" s="9"/>
    </row>
    <row r="26676" spans="1:6" x14ac:dyDescent="0.3">
      <c r="A26676" s="6"/>
      <c r="B26676" s="6"/>
      <c r="C26676" s="6"/>
      <c r="D26676" s="6"/>
      <c r="E26676" s="6"/>
      <c r="F26676" s="7"/>
    </row>
    <row r="26677" spans="1:6" x14ac:dyDescent="0.3">
      <c r="A26677" s="8"/>
      <c r="B26677" s="8"/>
      <c r="C26677" s="8"/>
      <c r="D26677" s="8"/>
      <c r="E26677" s="8"/>
      <c r="F26677" s="9"/>
    </row>
    <row r="26678" spans="1:6" x14ac:dyDescent="0.3">
      <c r="A26678" s="6"/>
      <c r="B26678" s="6"/>
      <c r="C26678" s="6"/>
      <c r="D26678" s="6"/>
      <c r="E26678" s="6"/>
      <c r="F26678" s="7"/>
    </row>
    <row r="26679" spans="1:6" x14ac:dyDescent="0.3">
      <c r="A26679" s="8"/>
      <c r="B26679" s="8"/>
      <c r="C26679" s="8"/>
      <c r="D26679" s="8"/>
      <c r="E26679" s="8"/>
      <c r="F26679" s="9"/>
    </row>
    <row r="26680" spans="1:6" x14ac:dyDescent="0.3">
      <c r="A26680" s="6"/>
      <c r="B26680" s="6"/>
      <c r="C26680" s="6"/>
      <c r="D26680" s="6"/>
      <c r="E26680" s="6"/>
      <c r="F26680" s="7"/>
    </row>
    <row r="26681" spans="1:6" x14ac:dyDescent="0.3">
      <c r="A26681" s="8"/>
      <c r="B26681" s="8"/>
      <c r="C26681" s="8"/>
      <c r="D26681" s="8"/>
      <c r="E26681" s="8"/>
      <c r="F26681" s="9"/>
    </row>
    <row r="26682" spans="1:6" x14ac:dyDescent="0.3">
      <c r="A26682" s="6"/>
      <c r="B26682" s="6"/>
      <c r="C26682" s="6"/>
      <c r="D26682" s="6"/>
      <c r="E26682" s="6"/>
      <c r="F26682" s="7"/>
    </row>
    <row r="26683" spans="1:6" x14ac:dyDescent="0.3">
      <c r="A26683" s="8"/>
      <c r="B26683" s="8"/>
      <c r="C26683" s="8"/>
      <c r="D26683" s="8"/>
      <c r="E26683" s="8"/>
      <c r="F26683" s="9"/>
    </row>
    <row r="26684" spans="1:6" x14ac:dyDescent="0.3">
      <c r="A26684" s="6"/>
      <c r="B26684" s="6"/>
      <c r="C26684" s="6"/>
      <c r="D26684" s="6"/>
      <c r="E26684" s="6"/>
      <c r="F26684" s="7"/>
    </row>
    <row r="26685" spans="1:6" x14ac:dyDescent="0.3">
      <c r="A26685" s="8"/>
      <c r="B26685" s="8"/>
      <c r="C26685" s="8"/>
      <c r="D26685" s="8"/>
      <c r="E26685" s="8"/>
      <c r="F26685" s="9"/>
    </row>
    <row r="26686" spans="1:6" x14ac:dyDescent="0.3">
      <c r="A26686" s="6"/>
      <c r="B26686" s="6"/>
      <c r="C26686" s="6"/>
      <c r="D26686" s="6"/>
      <c r="E26686" s="6"/>
      <c r="F26686" s="7"/>
    </row>
    <row r="26687" spans="1:6" x14ac:dyDescent="0.3">
      <c r="A26687" s="8"/>
      <c r="B26687" s="8"/>
      <c r="C26687" s="8"/>
      <c r="D26687" s="8"/>
      <c r="E26687" s="8"/>
      <c r="F26687" s="9"/>
    </row>
    <row r="26688" spans="1:6" x14ac:dyDescent="0.3">
      <c r="A26688" s="6"/>
      <c r="B26688" s="6"/>
      <c r="C26688" s="6"/>
      <c r="D26688" s="6"/>
      <c r="E26688" s="6"/>
      <c r="F26688" s="7"/>
    </row>
    <row r="26689" spans="1:6" x14ac:dyDescent="0.3">
      <c r="A26689" s="8"/>
      <c r="B26689" s="8"/>
      <c r="C26689" s="8"/>
      <c r="D26689" s="8"/>
      <c r="E26689" s="8"/>
      <c r="F26689" s="9"/>
    </row>
    <row r="26690" spans="1:6" x14ac:dyDescent="0.3">
      <c r="A26690" s="6"/>
      <c r="B26690" s="6"/>
      <c r="C26690" s="6"/>
      <c r="D26690" s="6"/>
      <c r="E26690" s="6"/>
      <c r="F26690" s="7"/>
    </row>
    <row r="26691" spans="1:6" x14ac:dyDescent="0.3">
      <c r="A26691" s="8"/>
      <c r="B26691" s="8"/>
      <c r="C26691" s="8"/>
      <c r="D26691" s="8"/>
      <c r="E26691" s="8"/>
      <c r="F26691" s="9"/>
    </row>
    <row r="26692" spans="1:6" x14ac:dyDescent="0.3">
      <c r="A26692" s="6"/>
      <c r="B26692" s="6"/>
      <c r="C26692" s="6"/>
      <c r="D26692" s="6"/>
      <c r="E26692" s="6"/>
      <c r="F26692" s="7"/>
    </row>
    <row r="26693" spans="1:6" x14ac:dyDescent="0.3">
      <c r="A26693" s="8"/>
      <c r="B26693" s="8"/>
      <c r="C26693" s="8"/>
      <c r="D26693" s="8"/>
      <c r="E26693" s="8"/>
      <c r="F26693" s="9"/>
    </row>
    <row r="26694" spans="1:6" x14ac:dyDescent="0.3">
      <c r="A26694" s="6"/>
      <c r="B26694" s="6"/>
      <c r="C26694" s="6"/>
      <c r="D26694" s="6"/>
      <c r="E26694" s="6"/>
      <c r="F26694" s="7"/>
    </row>
    <row r="26695" spans="1:6" x14ac:dyDescent="0.3">
      <c r="A26695" s="8"/>
      <c r="B26695" s="8"/>
      <c r="C26695" s="8"/>
      <c r="D26695" s="8"/>
      <c r="E26695" s="8"/>
      <c r="F26695" s="9"/>
    </row>
    <row r="26696" spans="1:6" x14ac:dyDescent="0.3">
      <c r="A26696" s="6"/>
      <c r="B26696" s="6"/>
      <c r="C26696" s="6"/>
      <c r="D26696" s="6"/>
      <c r="E26696" s="6"/>
      <c r="F26696" s="7"/>
    </row>
    <row r="26697" spans="1:6" x14ac:dyDescent="0.3">
      <c r="A26697" s="8"/>
      <c r="B26697" s="8"/>
      <c r="C26697" s="8"/>
      <c r="D26697" s="8"/>
      <c r="E26697" s="8"/>
      <c r="F26697" s="9"/>
    </row>
    <row r="26698" spans="1:6" x14ac:dyDescent="0.3">
      <c r="A26698" s="6"/>
      <c r="B26698" s="6"/>
      <c r="C26698" s="6"/>
      <c r="D26698" s="6"/>
      <c r="E26698" s="6"/>
      <c r="F26698" s="7"/>
    </row>
    <row r="26699" spans="1:6" x14ac:dyDescent="0.3">
      <c r="A26699" s="8"/>
      <c r="B26699" s="8"/>
      <c r="C26699" s="8"/>
      <c r="D26699" s="8"/>
      <c r="E26699" s="8"/>
      <c r="F26699" s="9"/>
    </row>
    <row r="26700" spans="1:6" x14ac:dyDescent="0.3">
      <c r="A26700" s="6"/>
      <c r="B26700" s="6"/>
      <c r="C26700" s="6"/>
      <c r="D26700" s="6"/>
      <c r="E26700" s="6"/>
      <c r="F26700" s="7"/>
    </row>
    <row r="26701" spans="1:6" x14ac:dyDescent="0.3">
      <c r="A26701" s="8"/>
      <c r="B26701" s="8"/>
      <c r="C26701" s="8"/>
      <c r="D26701" s="8"/>
      <c r="E26701" s="8"/>
      <c r="F26701" s="9"/>
    </row>
    <row r="26702" spans="1:6" x14ac:dyDescent="0.3">
      <c r="A26702" s="6"/>
      <c r="B26702" s="6"/>
      <c r="C26702" s="6"/>
      <c r="D26702" s="6"/>
      <c r="E26702" s="6"/>
      <c r="F26702" s="7"/>
    </row>
    <row r="26703" spans="1:6" x14ac:dyDescent="0.3">
      <c r="A26703" s="8"/>
      <c r="B26703" s="8"/>
      <c r="C26703" s="8"/>
      <c r="D26703" s="8"/>
      <c r="E26703" s="8"/>
      <c r="F26703" s="9"/>
    </row>
    <row r="26704" spans="1:6" x14ac:dyDescent="0.3">
      <c r="A26704" s="6"/>
      <c r="B26704" s="6"/>
      <c r="C26704" s="6"/>
      <c r="D26704" s="6"/>
      <c r="E26704" s="6"/>
      <c r="F26704" s="7"/>
    </row>
    <row r="26705" spans="1:6" x14ac:dyDescent="0.3">
      <c r="A26705" s="8"/>
      <c r="B26705" s="8"/>
      <c r="C26705" s="8"/>
      <c r="D26705" s="8"/>
      <c r="E26705" s="8"/>
      <c r="F26705" s="9"/>
    </row>
    <row r="26706" spans="1:6" x14ac:dyDescent="0.3">
      <c r="A26706" s="6"/>
      <c r="B26706" s="6"/>
      <c r="C26706" s="6"/>
      <c r="D26706" s="6"/>
      <c r="E26706" s="6"/>
      <c r="F26706" s="7"/>
    </row>
    <row r="26707" spans="1:6" x14ac:dyDescent="0.3">
      <c r="A26707" s="8"/>
      <c r="B26707" s="8"/>
      <c r="C26707" s="8"/>
      <c r="D26707" s="8"/>
      <c r="E26707" s="8"/>
      <c r="F26707" s="9"/>
    </row>
    <row r="26708" spans="1:6" x14ac:dyDescent="0.3">
      <c r="A26708" s="6"/>
      <c r="B26708" s="6"/>
      <c r="C26708" s="6"/>
      <c r="D26708" s="6"/>
      <c r="E26708" s="6"/>
      <c r="F26708" s="7"/>
    </row>
    <row r="26709" spans="1:6" x14ac:dyDescent="0.3">
      <c r="A26709" s="8"/>
      <c r="B26709" s="8"/>
      <c r="C26709" s="8"/>
      <c r="D26709" s="8"/>
      <c r="E26709" s="8"/>
      <c r="F26709" s="9"/>
    </row>
    <row r="26710" spans="1:6" x14ac:dyDescent="0.3">
      <c r="A26710" s="6"/>
      <c r="B26710" s="6"/>
      <c r="C26710" s="6"/>
      <c r="D26710" s="6"/>
      <c r="E26710" s="6"/>
      <c r="F26710" s="7"/>
    </row>
    <row r="26711" spans="1:6" x14ac:dyDescent="0.3">
      <c r="A26711" s="8"/>
      <c r="B26711" s="8"/>
      <c r="C26711" s="8"/>
      <c r="D26711" s="8"/>
      <c r="E26711" s="8"/>
      <c r="F26711" s="9"/>
    </row>
    <row r="26712" spans="1:6" x14ac:dyDescent="0.3">
      <c r="A26712" s="6"/>
      <c r="B26712" s="6"/>
      <c r="C26712" s="6"/>
      <c r="D26712" s="6"/>
      <c r="E26712" s="6"/>
      <c r="F26712" s="7"/>
    </row>
    <row r="26713" spans="1:6" x14ac:dyDescent="0.3">
      <c r="A26713" s="8"/>
      <c r="B26713" s="8"/>
      <c r="C26713" s="8"/>
      <c r="D26713" s="8"/>
      <c r="E26713" s="8"/>
      <c r="F26713" s="9"/>
    </row>
    <row r="26714" spans="1:6" x14ac:dyDescent="0.3">
      <c r="A26714" s="6"/>
      <c r="B26714" s="6"/>
      <c r="C26714" s="6"/>
      <c r="D26714" s="6"/>
      <c r="E26714" s="6"/>
      <c r="F26714" s="7"/>
    </row>
    <row r="26715" spans="1:6" x14ac:dyDescent="0.3">
      <c r="A26715" s="8"/>
      <c r="B26715" s="8"/>
      <c r="C26715" s="8"/>
      <c r="D26715" s="8"/>
      <c r="E26715" s="8"/>
      <c r="F26715" s="9"/>
    </row>
    <row r="26716" spans="1:6" x14ac:dyDescent="0.3">
      <c r="A26716" s="6"/>
      <c r="B26716" s="6"/>
      <c r="C26716" s="6"/>
      <c r="D26716" s="6"/>
      <c r="E26716" s="6"/>
      <c r="F26716" s="7"/>
    </row>
    <row r="26717" spans="1:6" x14ac:dyDescent="0.3">
      <c r="A26717" s="8"/>
      <c r="B26717" s="8"/>
      <c r="C26717" s="8"/>
      <c r="D26717" s="8"/>
      <c r="E26717" s="8"/>
      <c r="F26717" s="9"/>
    </row>
    <row r="26718" spans="1:6" x14ac:dyDescent="0.3">
      <c r="A26718" s="6"/>
      <c r="B26718" s="6"/>
      <c r="C26718" s="6"/>
      <c r="D26718" s="6"/>
      <c r="E26718" s="6"/>
      <c r="F26718" s="7"/>
    </row>
    <row r="26719" spans="1:6" x14ac:dyDescent="0.3">
      <c r="A26719" s="8"/>
      <c r="B26719" s="8"/>
      <c r="C26719" s="8"/>
      <c r="D26719" s="8"/>
      <c r="E26719" s="8"/>
      <c r="F26719" s="9"/>
    </row>
    <row r="26720" spans="1:6" x14ac:dyDescent="0.3">
      <c r="A26720" s="6"/>
      <c r="B26720" s="6"/>
      <c r="C26720" s="6"/>
      <c r="D26720" s="6"/>
      <c r="E26720" s="6"/>
      <c r="F26720" s="7"/>
    </row>
    <row r="26721" spans="1:6" x14ac:dyDescent="0.3">
      <c r="A26721" s="8"/>
      <c r="B26721" s="8"/>
      <c r="C26721" s="8"/>
      <c r="D26721" s="8"/>
      <c r="E26721" s="8"/>
      <c r="F26721" s="9"/>
    </row>
    <row r="26722" spans="1:6" x14ac:dyDescent="0.3">
      <c r="A26722" s="6"/>
      <c r="B26722" s="6"/>
      <c r="C26722" s="6"/>
      <c r="D26722" s="6"/>
      <c r="E26722" s="6"/>
      <c r="F26722" s="7"/>
    </row>
    <row r="26723" spans="1:6" x14ac:dyDescent="0.3">
      <c r="A26723" s="8"/>
      <c r="B26723" s="8"/>
      <c r="C26723" s="8"/>
      <c r="D26723" s="8"/>
      <c r="E26723" s="8"/>
      <c r="F26723" s="9"/>
    </row>
    <row r="26724" spans="1:6" x14ac:dyDescent="0.3">
      <c r="A26724" s="6"/>
      <c r="B26724" s="6"/>
      <c r="C26724" s="6"/>
      <c r="D26724" s="6"/>
      <c r="E26724" s="6"/>
      <c r="F26724" s="7"/>
    </row>
    <row r="26725" spans="1:6" x14ac:dyDescent="0.3">
      <c r="A26725" s="8"/>
      <c r="B26725" s="8"/>
      <c r="C26725" s="8"/>
      <c r="D26725" s="8"/>
      <c r="E26725" s="8"/>
      <c r="F26725" s="9"/>
    </row>
    <row r="26726" spans="1:6" x14ac:dyDescent="0.3">
      <c r="A26726" s="6"/>
      <c r="B26726" s="6"/>
      <c r="C26726" s="6"/>
      <c r="D26726" s="6"/>
      <c r="E26726" s="6"/>
      <c r="F26726" s="7"/>
    </row>
    <row r="26727" spans="1:6" x14ac:dyDescent="0.3">
      <c r="A26727" s="8"/>
      <c r="B26727" s="8"/>
      <c r="C26727" s="8"/>
      <c r="D26727" s="8"/>
      <c r="E26727" s="8"/>
      <c r="F26727" s="9"/>
    </row>
    <row r="26728" spans="1:6" x14ac:dyDescent="0.3">
      <c r="A26728" s="6"/>
      <c r="B26728" s="6"/>
      <c r="C26728" s="6"/>
      <c r="D26728" s="6"/>
      <c r="E26728" s="6"/>
      <c r="F26728" s="7"/>
    </row>
    <row r="26729" spans="1:6" x14ac:dyDescent="0.3">
      <c r="A26729" s="8"/>
      <c r="B26729" s="8"/>
      <c r="C26729" s="8"/>
      <c r="D26729" s="8"/>
      <c r="E26729" s="8"/>
      <c r="F26729" s="9"/>
    </row>
    <row r="26730" spans="1:6" x14ac:dyDescent="0.3">
      <c r="A26730" s="6"/>
      <c r="B26730" s="6"/>
      <c r="C26730" s="6"/>
      <c r="D26730" s="6"/>
      <c r="E26730" s="6"/>
      <c r="F26730" s="7"/>
    </row>
    <row r="26731" spans="1:6" x14ac:dyDescent="0.3">
      <c r="A26731" s="8"/>
      <c r="B26731" s="8"/>
      <c r="C26731" s="8"/>
      <c r="D26731" s="8"/>
      <c r="E26731" s="8"/>
      <c r="F26731" s="9"/>
    </row>
    <row r="26732" spans="1:6" x14ac:dyDescent="0.3">
      <c r="A26732" s="6"/>
      <c r="B26732" s="6"/>
      <c r="C26732" s="6"/>
      <c r="D26732" s="6"/>
      <c r="E26732" s="6"/>
      <c r="F26732" s="7"/>
    </row>
    <row r="26733" spans="1:6" x14ac:dyDescent="0.3">
      <c r="A26733" s="8"/>
      <c r="B26733" s="8"/>
      <c r="C26733" s="8"/>
      <c r="D26733" s="8"/>
      <c r="E26733" s="8"/>
      <c r="F26733" s="9"/>
    </row>
    <row r="26734" spans="1:6" x14ac:dyDescent="0.3">
      <c r="A26734" s="6"/>
      <c r="B26734" s="6"/>
      <c r="C26734" s="6"/>
      <c r="D26734" s="6"/>
      <c r="E26734" s="6"/>
      <c r="F26734" s="7"/>
    </row>
    <row r="26735" spans="1:6" x14ac:dyDescent="0.3">
      <c r="A26735" s="8"/>
      <c r="B26735" s="8"/>
      <c r="C26735" s="8"/>
      <c r="D26735" s="8"/>
      <c r="E26735" s="8"/>
      <c r="F26735" s="9"/>
    </row>
    <row r="26736" spans="1:6" x14ac:dyDescent="0.3">
      <c r="A26736" s="6"/>
      <c r="B26736" s="6"/>
      <c r="C26736" s="6"/>
      <c r="D26736" s="6"/>
      <c r="E26736" s="6"/>
      <c r="F26736" s="7"/>
    </row>
    <row r="26737" spans="1:6" x14ac:dyDescent="0.3">
      <c r="A26737" s="8"/>
      <c r="B26737" s="8"/>
      <c r="C26737" s="8"/>
      <c r="D26737" s="8"/>
      <c r="E26737" s="8"/>
      <c r="F26737" s="9"/>
    </row>
    <row r="26738" spans="1:6" x14ac:dyDescent="0.3">
      <c r="A26738" s="6"/>
      <c r="B26738" s="6"/>
      <c r="C26738" s="6"/>
      <c r="D26738" s="6"/>
      <c r="E26738" s="6"/>
      <c r="F26738" s="7"/>
    </row>
    <row r="26739" spans="1:6" x14ac:dyDescent="0.3">
      <c r="A26739" s="8"/>
      <c r="B26739" s="8"/>
      <c r="C26739" s="8"/>
      <c r="D26739" s="8"/>
      <c r="E26739" s="8"/>
      <c r="F26739" s="9"/>
    </row>
    <row r="26740" spans="1:6" x14ac:dyDescent="0.3">
      <c r="A26740" s="6"/>
      <c r="B26740" s="6"/>
      <c r="C26740" s="6"/>
      <c r="D26740" s="6"/>
      <c r="E26740" s="6"/>
      <c r="F26740" s="7"/>
    </row>
    <row r="26741" spans="1:6" x14ac:dyDescent="0.3">
      <c r="A26741" s="8"/>
      <c r="B26741" s="8"/>
      <c r="C26741" s="8"/>
      <c r="D26741" s="8"/>
      <c r="E26741" s="8"/>
      <c r="F26741" s="9"/>
    </row>
    <row r="26742" spans="1:6" x14ac:dyDescent="0.3">
      <c r="A26742" s="6"/>
      <c r="B26742" s="6"/>
      <c r="C26742" s="6"/>
      <c r="D26742" s="6"/>
      <c r="E26742" s="6"/>
      <c r="F26742" s="7"/>
    </row>
    <row r="26743" spans="1:6" x14ac:dyDescent="0.3">
      <c r="A26743" s="8"/>
      <c r="B26743" s="8"/>
      <c r="C26743" s="8"/>
      <c r="D26743" s="8"/>
      <c r="E26743" s="8"/>
      <c r="F26743" s="9"/>
    </row>
    <row r="26744" spans="1:6" x14ac:dyDescent="0.3">
      <c r="A26744" s="6"/>
      <c r="B26744" s="6"/>
      <c r="C26744" s="6"/>
      <c r="D26744" s="6"/>
      <c r="E26744" s="6"/>
      <c r="F26744" s="7"/>
    </row>
    <row r="26745" spans="1:6" x14ac:dyDescent="0.3">
      <c r="A26745" s="8"/>
      <c r="B26745" s="8"/>
      <c r="C26745" s="8"/>
      <c r="D26745" s="8"/>
      <c r="E26745" s="8"/>
      <c r="F26745" s="9"/>
    </row>
    <row r="26746" spans="1:6" x14ac:dyDescent="0.3">
      <c r="A26746" s="6"/>
      <c r="B26746" s="6"/>
      <c r="C26746" s="6"/>
      <c r="D26746" s="6"/>
      <c r="E26746" s="6"/>
      <c r="F26746" s="7"/>
    </row>
    <row r="26747" spans="1:6" x14ac:dyDescent="0.3">
      <c r="A26747" s="8"/>
      <c r="B26747" s="8"/>
      <c r="C26747" s="8"/>
      <c r="D26747" s="8"/>
      <c r="E26747" s="8"/>
      <c r="F26747" s="9"/>
    </row>
    <row r="26748" spans="1:6" x14ac:dyDescent="0.3">
      <c r="A26748" s="6"/>
      <c r="B26748" s="6"/>
      <c r="C26748" s="6"/>
      <c r="D26748" s="6"/>
      <c r="E26748" s="6"/>
      <c r="F26748" s="7"/>
    </row>
    <row r="26749" spans="1:6" x14ac:dyDescent="0.3">
      <c r="A26749" s="8"/>
      <c r="B26749" s="8"/>
      <c r="C26749" s="8"/>
      <c r="D26749" s="8"/>
      <c r="E26749" s="8"/>
      <c r="F26749" s="9"/>
    </row>
    <row r="26750" spans="1:6" x14ac:dyDescent="0.3">
      <c r="A26750" s="6"/>
      <c r="B26750" s="6"/>
      <c r="C26750" s="6"/>
      <c r="D26750" s="6"/>
      <c r="E26750" s="6"/>
      <c r="F26750" s="7"/>
    </row>
    <row r="26751" spans="1:6" x14ac:dyDescent="0.3">
      <c r="A26751" s="8"/>
      <c r="B26751" s="8"/>
      <c r="C26751" s="8"/>
      <c r="D26751" s="8"/>
      <c r="E26751" s="8"/>
      <c r="F26751" s="9"/>
    </row>
    <row r="26752" spans="1:6" x14ac:dyDescent="0.3">
      <c r="A26752" s="6"/>
      <c r="B26752" s="6"/>
      <c r="C26752" s="6"/>
      <c r="D26752" s="6"/>
      <c r="E26752" s="6"/>
      <c r="F26752" s="7"/>
    </row>
    <row r="26753" spans="1:6" x14ac:dyDescent="0.3">
      <c r="A26753" s="8"/>
      <c r="B26753" s="8"/>
      <c r="C26753" s="8"/>
      <c r="D26753" s="8"/>
      <c r="E26753" s="8"/>
      <c r="F26753" s="9"/>
    </row>
    <row r="26754" spans="1:6" x14ac:dyDescent="0.3">
      <c r="A26754" s="6"/>
      <c r="B26754" s="6"/>
      <c r="C26754" s="6"/>
      <c r="D26754" s="6"/>
      <c r="E26754" s="6"/>
      <c r="F26754" s="7"/>
    </row>
    <row r="26755" spans="1:6" x14ac:dyDescent="0.3">
      <c r="A26755" s="8"/>
      <c r="B26755" s="8"/>
      <c r="C26755" s="8"/>
      <c r="D26755" s="8"/>
      <c r="E26755" s="8"/>
      <c r="F26755" s="9"/>
    </row>
    <row r="26756" spans="1:6" x14ac:dyDescent="0.3">
      <c r="A26756" s="6"/>
      <c r="B26756" s="6"/>
      <c r="C26756" s="6"/>
      <c r="D26756" s="6"/>
      <c r="E26756" s="6"/>
      <c r="F26756" s="7"/>
    </row>
    <row r="26757" spans="1:6" x14ac:dyDescent="0.3">
      <c r="A26757" s="8"/>
      <c r="B26757" s="8"/>
      <c r="C26757" s="8"/>
      <c r="D26757" s="8"/>
      <c r="E26757" s="8"/>
      <c r="F26757" s="9"/>
    </row>
    <row r="26758" spans="1:6" x14ac:dyDescent="0.3">
      <c r="A26758" s="6"/>
      <c r="B26758" s="6"/>
      <c r="C26758" s="6"/>
      <c r="D26758" s="6"/>
      <c r="E26758" s="6"/>
      <c r="F26758" s="7"/>
    </row>
    <row r="26759" spans="1:6" x14ac:dyDescent="0.3">
      <c r="A26759" s="8"/>
      <c r="B26759" s="8"/>
      <c r="C26759" s="8"/>
      <c r="D26759" s="8"/>
      <c r="E26759" s="8"/>
      <c r="F26759" s="9"/>
    </row>
    <row r="26760" spans="1:6" x14ac:dyDescent="0.3">
      <c r="A26760" s="6"/>
      <c r="B26760" s="6"/>
      <c r="C26760" s="6"/>
      <c r="D26760" s="6"/>
      <c r="E26760" s="6"/>
      <c r="F26760" s="7"/>
    </row>
    <row r="26761" spans="1:6" x14ac:dyDescent="0.3">
      <c r="A26761" s="8"/>
      <c r="B26761" s="8"/>
      <c r="C26761" s="8"/>
      <c r="D26761" s="8"/>
      <c r="E26761" s="8"/>
      <c r="F26761" s="9"/>
    </row>
    <row r="26762" spans="1:6" x14ac:dyDescent="0.3">
      <c r="A26762" s="6"/>
      <c r="B26762" s="6"/>
      <c r="C26762" s="6"/>
      <c r="D26762" s="6"/>
      <c r="E26762" s="6"/>
      <c r="F26762" s="7"/>
    </row>
    <row r="26763" spans="1:6" x14ac:dyDescent="0.3">
      <c r="A26763" s="8"/>
      <c r="B26763" s="8"/>
      <c r="C26763" s="8"/>
      <c r="D26763" s="8"/>
      <c r="E26763" s="8"/>
      <c r="F26763" s="9"/>
    </row>
    <row r="26764" spans="1:6" x14ac:dyDescent="0.3">
      <c r="A26764" s="6"/>
      <c r="B26764" s="6"/>
      <c r="C26764" s="6"/>
      <c r="D26764" s="6"/>
      <c r="E26764" s="6"/>
      <c r="F26764" s="7"/>
    </row>
    <row r="26765" spans="1:6" x14ac:dyDescent="0.3">
      <c r="A26765" s="8"/>
      <c r="B26765" s="8"/>
      <c r="C26765" s="8"/>
      <c r="D26765" s="8"/>
      <c r="E26765" s="8"/>
      <c r="F26765" s="9"/>
    </row>
    <row r="26766" spans="1:6" x14ac:dyDescent="0.3">
      <c r="A26766" s="6"/>
      <c r="B26766" s="6"/>
      <c r="C26766" s="6"/>
      <c r="D26766" s="6"/>
      <c r="E26766" s="6"/>
      <c r="F26766" s="7"/>
    </row>
    <row r="26767" spans="1:6" x14ac:dyDescent="0.3">
      <c r="A26767" s="8"/>
      <c r="B26767" s="8"/>
      <c r="C26767" s="8"/>
      <c r="D26767" s="8"/>
      <c r="E26767" s="8"/>
      <c r="F26767" s="9"/>
    </row>
    <row r="26768" spans="1:6" x14ac:dyDescent="0.3">
      <c r="A26768" s="6"/>
      <c r="B26768" s="6"/>
      <c r="C26768" s="6"/>
      <c r="D26768" s="6"/>
      <c r="E26768" s="6"/>
      <c r="F26768" s="7"/>
    </row>
    <row r="26769" spans="1:6" x14ac:dyDescent="0.3">
      <c r="A26769" s="8"/>
      <c r="B26769" s="8"/>
      <c r="C26769" s="8"/>
      <c r="D26769" s="8"/>
      <c r="E26769" s="8"/>
      <c r="F26769" s="9"/>
    </row>
    <row r="26770" spans="1:6" x14ac:dyDescent="0.3">
      <c r="A26770" s="6"/>
      <c r="B26770" s="6"/>
      <c r="C26770" s="6"/>
      <c r="D26770" s="6"/>
      <c r="E26770" s="6"/>
      <c r="F26770" s="7"/>
    </row>
    <row r="26771" spans="1:6" x14ac:dyDescent="0.3">
      <c r="A26771" s="8"/>
      <c r="B26771" s="8"/>
      <c r="C26771" s="8"/>
      <c r="D26771" s="8"/>
      <c r="E26771" s="8"/>
      <c r="F26771" s="9"/>
    </row>
    <row r="26772" spans="1:6" x14ac:dyDescent="0.3">
      <c r="A26772" s="6"/>
      <c r="B26772" s="6"/>
      <c r="C26772" s="6"/>
      <c r="D26772" s="6"/>
      <c r="E26772" s="6"/>
      <c r="F26772" s="7"/>
    </row>
    <row r="26773" spans="1:6" x14ac:dyDescent="0.3">
      <c r="A26773" s="8"/>
      <c r="B26773" s="8"/>
      <c r="C26773" s="8"/>
      <c r="D26773" s="8"/>
      <c r="E26773" s="8"/>
      <c r="F26773" s="9"/>
    </row>
    <row r="26774" spans="1:6" x14ac:dyDescent="0.3">
      <c r="A26774" s="6"/>
      <c r="B26774" s="6"/>
      <c r="C26774" s="6"/>
      <c r="D26774" s="6"/>
      <c r="E26774" s="6"/>
      <c r="F26774" s="7"/>
    </row>
    <row r="26775" spans="1:6" x14ac:dyDescent="0.3">
      <c r="A26775" s="8"/>
      <c r="B26775" s="8"/>
      <c r="C26775" s="8"/>
      <c r="D26775" s="8"/>
      <c r="E26775" s="8"/>
      <c r="F26775" s="9"/>
    </row>
    <row r="26776" spans="1:6" x14ac:dyDescent="0.3">
      <c r="A26776" s="6"/>
      <c r="B26776" s="6"/>
      <c r="C26776" s="6"/>
      <c r="D26776" s="6"/>
      <c r="E26776" s="6"/>
      <c r="F26776" s="7"/>
    </row>
    <row r="26777" spans="1:6" x14ac:dyDescent="0.3">
      <c r="A26777" s="8"/>
      <c r="B26777" s="8"/>
      <c r="C26777" s="8"/>
      <c r="D26777" s="8"/>
      <c r="E26777" s="8"/>
      <c r="F26777" s="9"/>
    </row>
    <row r="26778" spans="1:6" x14ac:dyDescent="0.3">
      <c r="A26778" s="6"/>
      <c r="B26778" s="6"/>
      <c r="C26778" s="6"/>
      <c r="D26778" s="6"/>
      <c r="E26778" s="6"/>
      <c r="F26778" s="7"/>
    </row>
    <row r="26779" spans="1:6" x14ac:dyDescent="0.3">
      <c r="A26779" s="8"/>
      <c r="B26779" s="8"/>
      <c r="C26779" s="8"/>
      <c r="D26779" s="8"/>
      <c r="E26779" s="8"/>
      <c r="F26779" s="9"/>
    </row>
    <row r="26780" spans="1:6" x14ac:dyDescent="0.3">
      <c r="A26780" s="6"/>
      <c r="B26780" s="6"/>
      <c r="C26780" s="6"/>
      <c r="D26780" s="6"/>
      <c r="E26780" s="6"/>
      <c r="F26780" s="7"/>
    </row>
    <row r="26781" spans="1:6" x14ac:dyDescent="0.3">
      <c r="A26781" s="8"/>
      <c r="B26781" s="8"/>
      <c r="C26781" s="8"/>
      <c r="D26781" s="8"/>
      <c r="E26781" s="8"/>
      <c r="F26781" s="9"/>
    </row>
    <row r="26782" spans="1:6" x14ac:dyDescent="0.3">
      <c r="A26782" s="6"/>
      <c r="B26782" s="6"/>
      <c r="C26782" s="6"/>
      <c r="D26782" s="6"/>
      <c r="E26782" s="6"/>
      <c r="F26782" s="7"/>
    </row>
    <row r="26783" spans="1:6" x14ac:dyDescent="0.3">
      <c r="A26783" s="8"/>
      <c r="B26783" s="8"/>
      <c r="C26783" s="8"/>
      <c r="D26783" s="8"/>
      <c r="E26783" s="8"/>
      <c r="F26783" s="9"/>
    </row>
    <row r="26784" spans="1:6" x14ac:dyDescent="0.3">
      <c r="A26784" s="6"/>
      <c r="B26784" s="6"/>
      <c r="C26784" s="6"/>
      <c r="D26784" s="6"/>
      <c r="E26784" s="6"/>
      <c r="F26784" s="7"/>
    </row>
    <row r="26785" spans="1:6" x14ac:dyDescent="0.3">
      <c r="A26785" s="8"/>
      <c r="B26785" s="8"/>
      <c r="C26785" s="8"/>
      <c r="D26785" s="8"/>
      <c r="E26785" s="8"/>
      <c r="F26785" s="9"/>
    </row>
    <row r="26786" spans="1:6" x14ac:dyDescent="0.3">
      <c r="A26786" s="6"/>
      <c r="B26786" s="6"/>
      <c r="C26786" s="6"/>
      <c r="D26786" s="6"/>
      <c r="E26786" s="6"/>
      <c r="F26786" s="7"/>
    </row>
    <row r="26787" spans="1:6" x14ac:dyDescent="0.3">
      <c r="A26787" s="8"/>
      <c r="B26787" s="8"/>
      <c r="C26787" s="8"/>
      <c r="D26787" s="8"/>
      <c r="E26787" s="8"/>
      <c r="F26787" s="9"/>
    </row>
    <row r="26788" spans="1:6" x14ac:dyDescent="0.3">
      <c r="A26788" s="6"/>
      <c r="B26788" s="6"/>
      <c r="C26788" s="6"/>
      <c r="D26788" s="6"/>
      <c r="E26788" s="6"/>
      <c r="F26788" s="7"/>
    </row>
    <row r="26789" spans="1:6" x14ac:dyDescent="0.3">
      <c r="A26789" s="8"/>
      <c r="B26789" s="8"/>
      <c r="C26789" s="8"/>
      <c r="D26789" s="8"/>
      <c r="E26789" s="8"/>
      <c r="F26789" s="9"/>
    </row>
    <row r="26790" spans="1:6" x14ac:dyDescent="0.3">
      <c r="A26790" s="6"/>
      <c r="B26790" s="6"/>
      <c r="C26790" s="6"/>
      <c r="D26790" s="6"/>
      <c r="E26790" s="6"/>
      <c r="F26790" s="7"/>
    </row>
    <row r="26791" spans="1:6" x14ac:dyDescent="0.3">
      <c r="A26791" s="8"/>
      <c r="B26791" s="8"/>
      <c r="C26791" s="8"/>
      <c r="D26791" s="8"/>
      <c r="E26791" s="8"/>
      <c r="F26791" s="9"/>
    </row>
    <row r="26792" spans="1:6" x14ac:dyDescent="0.3">
      <c r="A26792" s="6"/>
      <c r="B26792" s="6"/>
      <c r="C26792" s="6"/>
      <c r="D26792" s="6"/>
      <c r="E26792" s="6"/>
      <c r="F26792" s="7"/>
    </row>
    <row r="26793" spans="1:6" x14ac:dyDescent="0.3">
      <c r="A26793" s="8"/>
      <c r="B26793" s="8"/>
      <c r="C26793" s="8"/>
      <c r="D26793" s="8"/>
      <c r="E26793" s="8"/>
      <c r="F26793" s="9"/>
    </row>
    <row r="26794" spans="1:6" x14ac:dyDescent="0.3">
      <c r="A26794" s="6"/>
      <c r="B26794" s="6"/>
      <c r="C26794" s="6"/>
      <c r="D26794" s="6"/>
      <c r="E26794" s="6"/>
      <c r="F26794" s="7"/>
    </row>
    <row r="26795" spans="1:6" x14ac:dyDescent="0.3">
      <c r="A26795" s="8"/>
      <c r="B26795" s="8"/>
      <c r="C26795" s="8"/>
      <c r="D26795" s="8"/>
      <c r="E26795" s="8"/>
      <c r="F26795" s="9"/>
    </row>
    <row r="26796" spans="1:6" x14ac:dyDescent="0.3">
      <c r="A26796" s="6"/>
      <c r="B26796" s="6"/>
      <c r="C26796" s="6"/>
      <c r="D26796" s="6"/>
      <c r="E26796" s="6"/>
      <c r="F26796" s="7"/>
    </row>
    <row r="26797" spans="1:6" x14ac:dyDescent="0.3">
      <c r="A26797" s="8"/>
      <c r="B26797" s="8"/>
      <c r="C26797" s="8"/>
      <c r="D26797" s="8"/>
      <c r="E26797" s="8"/>
      <c r="F26797" s="9"/>
    </row>
    <row r="26798" spans="1:6" x14ac:dyDescent="0.3">
      <c r="A26798" s="6"/>
      <c r="B26798" s="6"/>
      <c r="C26798" s="6"/>
      <c r="D26798" s="6"/>
      <c r="E26798" s="6"/>
      <c r="F26798" s="7"/>
    </row>
    <row r="26799" spans="1:6" x14ac:dyDescent="0.3">
      <c r="A26799" s="8"/>
      <c r="B26799" s="8"/>
      <c r="C26799" s="8"/>
      <c r="D26799" s="8"/>
      <c r="E26799" s="8"/>
      <c r="F26799" s="9"/>
    </row>
    <row r="26800" spans="1:6" x14ac:dyDescent="0.3">
      <c r="A26800" s="6"/>
      <c r="B26800" s="6"/>
      <c r="C26800" s="6"/>
      <c r="D26800" s="6"/>
      <c r="E26800" s="6"/>
      <c r="F26800" s="7"/>
    </row>
    <row r="26801" spans="1:6" x14ac:dyDescent="0.3">
      <c r="A26801" s="8"/>
      <c r="B26801" s="8"/>
      <c r="C26801" s="8"/>
      <c r="D26801" s="8"/>
      <c r="E26801" s="8"/>
      <c r="F26801" s="9"/>
    </row>
    <row r="26802" spans="1:6" x14ac:dyDescent="0.3">
      <c r="A26802" s="6"/>
      <c r="B26802" s="6"/>
      <c r="C26802" s="6"/>
      <c r="D26802" s="6"/>
      <c r="E26802" s="6"/>
      <c r="F26802" s="7"/>
    </row>
    <row r="26803" spans="1:6" x14ac:dyDescent="0.3">
      <c r="A26803" s="8"/>
      <c r="B26803" s="8"/>
      <c r="C26803" s="8"/>
      <c r="D26803" s="8"/>
      <c r="E26803" s="8"/>
      <c r="F26803" s="9"/>
    </row>
    <row r="26804" spans="1:6" x14ac:dyDescent="0.3">
      <c r="A26804" s="6"/>
      <c r="B26804" s="6"/>
      <c r="C26804" s="6"/>
      <c r="D26804" s="6"/>
      <c r="E26804" s="6"/>
      <c r="F26804" s="7"/>
    </row>
    <row r="26805" spans="1:6" x14ac:dyDescent="0.3">
      <c r="A26805" s="8"/>
      <c r="B26805" s="8"/>
      <c r="C26805" s="8"/>
      <c r="D26805" s="8"/>
      <c r="E26805" s="8"/>
      <c r="F26805" s="9"/>
    </row>
    <row r="26806" spans="1:6" x14ac:dyDescent="0.3">
      <c r="A26806" s="6"/>
      <c r="B26806" s="6"/>
      <c r="C26806" s="6"/>
      <c r="D26806" s="6"/>
      <c r="E26806" s="6"/>
      <c r="F26806" s="7"/>
    </row>
    <row r="26807" spans="1:6" x14ac:dyDescent="0.3">
      <c r="A26807" s="8"/>
      <c r="B26807" s="8"/>
      <c r="C26807" s="8"/>
      <c r="D26807" s="8"/>
      <c r="E26807" s="8"/>
      <c r="F26807" s="9"/>
    </row>
    <row r="26808" spans="1:6" x14ac:dyDescent="0.3">
      <c r="A26808" s="6"/>
      <c r="B26808" s="6"/>
      <c r="C26808" s="6"/>
      <c r="D26808" s="6"/>
      <c r="E26808" s="6"/>
      <c r="F26808" s="7"/>
    </row>
    <row r="26809" spans="1:6" x14ac:dyDescent="0.3">
      <c r="A26809" s="8"/>
      <c r="B26809" s="8"/>
      <c r="C26809" s="8"/>
      <c r="D26809" s="8"/>
      <c r="E26809" s="8"/>
      <c r="F26809" s="9"/>
    </row>
    <row r="26810" spans="1:6" x14ac:dyDescent="0.3">
      <c r="A26810" s="6"/>
      <c r="B26810" s="6"/>
      <c r="C26810" s="6"/>
      <c r="D26810" s="6"/>
      <c r="E26810" s="6"/>
      <c r="F26810" s="7"/>
    </row>
    <row r="26811" spans="1:6" x14ac:dyDescent="0.3">
      <c r="A26811" s="8"/>
      <c r="B26811" s="8"/>
      <c r="C26811" s="8"/>
      <c r="D26811" s="8"/>
      <c r="E26811" s="8"/>
      <c r="F26811" s="9"/>
    </row>
    <row r="26812" spans="1:6" x14ac:dyDescent="0.3">
      <c r="A26812" s="6"/>
      <c r="B26812" s="6"/>
      <c r="C26812" s="6"/>
      <c r="D26812" s="6"/>
      <c r="E26812" s="6"/>
      <c r="F26812" s="7"/>
    </row>
    <row r="26813" spans="1:6" x14ac:dyDescent="0.3">
      <c r="A26813" s="8"/>
      <c r="B26813" s="8"/>
      <c r="C26813" s="8"/>
      <c r="D26813" s="8"/>
      <c r="E26813" s="8"/>
      <c r="F26813" s="9"/>
    </row>
    <row r="26814" spans="1:6" x14ac:dyDescent="0.3">
      <c r="A26814" s="6"/>
      <c r="B26814" s="6"/>
      <c r="C26814" s="6"/>
      <c r="D26814" s="6"/>
      <c r="E26814" s="6"/>
      <c r="F26814" s="7"/>
    </row>
    <row r="26815" spans="1:6" x14ac:dyDescent="0.3">
      <c r="A26815" s="8"/>
      <c r="B26815" s="8"/>
      <c r="C26815" s="8"/>
      <c r="D26815" s="8"/>
      <c r="E26815" s="8"/>
      <c r="F26815" s="9"/>
    </row>
    <row r="26816" spans="1:6" x14ac:dyDescent="0.3">
      <c r="A26816" s="6"/>
      <c r="B26816" s="6"/>
      <c r="C26816" s="6"/>
      <c r="D26816" s="6"/>
      <c r="E26816" s="6"/>
      <c r="F26816" s="7"/>
    </row>
    <row r="26817" spans="1:6" x14ac:dyDescent="0.3">
      <c r="A26817" s="8"/>
      <c r="B26817" s="8"/>
      <c r="C26817" s="8"/>
      <c r="D26817" s="8"/>
      <c r="E26817" s="8"/>
      <c r="F26817" s="9"/>
    </row>
    <row r="26818" spans="1:6" x14ac:dyDescent="0.3">
      <c r="A26818" s="6"/>
      <c r="B26818" s="6"/>
      <c r="C26818" s="6"/>
      <c r="D26818" s="6"/>
      <c r="E26818" s="6"/>
      <c r="F26818" s="7"/>
    </row>
    <row r="26819" spans="1:6" x14ac:dyDescent="0.3">
      <c r="A26819" s="8"/>
      <c r="B26819" s="8"/>
      <c r="C26819" s="8"/>
      <c r="D26819" s="8"/>
      <c r="E26819" s="8"/>
      <c r="F26819" s="9"/>
    </row>
    <row r="26820" spans="1:6" x14ac:dyDescent="0.3">
      <c r="A26820" s="6"/>
      <c r="B26820" s="6"/>
      <c r="C26820" s="6"/>
      <c r="D26820" s="6"/>
      <c r="E26820" s="6"/>
      <c r="F26820" s="7"/>
    </row>
    <row r="26821" spans="1:6" x14ac:dyDescent="0.3">
      <c r="A26821" s="8"/>
      <c r="B26821" s="8"/>
      <c r="C26821" s="8"/>
      <c r="D26821" s="8"/>
      <c r="E26821" s="8"/>
      <c r="F26821" s="9"/>
    </row>
    <row r="26822" spans="1:6" x14ac:dyDescent="0.3">
      <c r="A26822" s="6"/>
      <c r="B26822" s="6"/>
      <c r="C26822" s="6"/>
      <c r="D26822" s="6"/>
      <c r="E26822" s="6"/>
      <c r="F26822" s="7"/>
    </row>
    <row r="26823" spans="1:6" x14ac:dyDescent="0.3">
      <c r="A26823" s="8"/>
      <c r="B26823" s="8"/>
      <c r="C26823" s="8"/>
      <c r="D26823" s="8"/>
      <c r="E26823" s="8"/>
      <c r="F26823" s="9"/>
    </row>
    <row r="26824" spans="1:6" x14ac:dyDescent="0.3">
      <c r="A26824" s="6"/>
      <c r="B26824" s="6"/>
      <c r="C26824" s="6"/>
      <c r="D26824" s="6"/>
      <c r="E26824" s="6"/>
      <c r="F26824" s="7"/>
    </row>
    <row r="26825" spans="1:6" x14ac:dyDescent="0.3">
      <c r="A26825" s="8"/>
      <c r="B26825" s="8"/>
      <c r="C26825" s="8"/>
      <c r="D26825" s="8"/>
      <c r="E26825" s="8"/>
      <c r="F26825" s="9"/>
    </row>
    <row r="26826" spans="1:6" x14ac:dyDescent="0.3">
      <c r="A26826" s="6"/>
      <c r="B26826" s="6"/>
      <c r="C26826" s="6"/>
      <c r="D26826" s="6"/>
      <c r="E26826" s="6"/>
      <c r="F26826" s="7"/>
    </row>
    <row r="26827" spans="1:6" x14ac:dyDescent="0.3">
      <c r="A26827" s="8"/>
      <c r="B26827" s="8"/>
      <c r="C26827" s="8"/>
      <c r="D26827" s="8"/>
      <c r="E26827" s="8"/>
      <c r="F26827" s="9"/>
    </row>
    <row r="26828" spans="1:6" x14ac:dyDescent="0.3">
      <c r="A26828" s="6"/>
      <c r="B26828" s="6"/>
      <c r="C26828" s="6"/>
      <c r="D26828" s="6"/>
      <c r="E26828" s="6"/>
      <c r="F26828" s="7"/>
    </row>
    <row r="26829" spans="1:6" x14ac:dyDescent="0.3">
      <c r="A26829" s="8"/>
      <c r="B26829" s="8"/>
      <c r="C26829" s="8"/>
      <c r="D26829" s="8"/>
      <c r="E26829" s="8"/>
      <c r="F26829" s="9"/>
    </row>
    <row r="26830" spans="1:6" x14ac:dyDescent="0.3">
      <c r="A26830" s="6"/>
      <c r="B26830" s="6"/>
      <c r="C26830" s="6"/>
      <c r="D26830" s="6"/>
      <c r="E26830" s="6"/>
      <c r="F26830" s="7"/>
    </row>
    <row r="26831" spans="1:6" x14ac:dyDescent="0.3">
      <c r="A26831" s="8"/>
      <c r="B26831" s="8"/>
      <c r="C26831" s="8"/>
      <c r="D26831" s="8"/>
      <c r="E26831" s="8"/>
      <c r="F26831" s="9"/>
    </row>
    <row r="26832" spans="1:6" x14ac:dyDescent="0.3">
      <c r="A26832" s="6"/>
      <c r="B26832" s="6"/>
      <c r="C26832" s="6"/>
      <c r="D26832" s="6"/>
      <c r="E26832" s="6"/>
      <c r="F26832" s="7"/>
    </row>
    <row r="26833" spans="1:6" x14ac:dyDescent="0.3">
      <c r="A26833" s="8"/>
      <c r="B26833" s="8"/>
      <c r="C26833" s="8"/>
      <c r="D26833" s="8"/>
      <c r="E26833" s="8"/>
      <c r="F26833" s="9"/>
    </row>
    <row r="26834" spans="1:6" x14ac:dyDescent="0.3">
      <c r="A26834" s="6"/>
      <c r="B26834" s="6"/>
      <c r="C26834" s="6"/>
      <c r="D26834" s="6"/>
      <c r="E26834" s="6"/>
      <c r="F26834" s="7"/>
    </row>
    <row r="26835" spans="1:6" x14ac:dyDescent="0.3">
      <c r="A26835" s="8"/>
      <c r="B26835" s="8"/>
      <c r="C26835" s="8"/>
      <c r="D26835" s="8"/>
      <c r="E26835" s="8"/>
      <c r="F26835" s="9"/>
    </row>
    <row r="26836" spans="1:6" x14ac:dyDescent="0.3">
      <c r="A26836" s="6"/>
      <c r="B26836" s="6"/>
      <c r="C26836" s="6"/>
      <c r="D26836" s="6"/>
      <c r="E26836" s="6"/>
      <c r="F26836" s="7"/>
    </row>
    <row r="26837" spans="1:6" x14ac:dyDescent="0.3">
      <c r="A26837" s="8"/>
      <c r="B26837" s="8"/>
      <c r="C26837" s="8"/>
      <c r="D26837" s="8"/>
      <c r="E26837" s="8"/>
      <c r="F26837" s="9"/>
    </row>
    <row r="26838" spans="1:6" x14ac:dyDescent="0.3">
      <c r="A26838" s="6"/>
      <c r="B26838" s="6"/>
      <c r="C26838" s="6"/>
      <c r="D26838" s="6"/>
      <c r="E26838" s="6"/>
      <c r="F26838" s="7"/>
    </row>
    <row r="26839" spans="1:6" x14ac:dyDescent="0.3">
      <c r="A26839" s="8"/>
      <c r="B26839" s="8"/>
      <c r="C26839" s="8"/>
      <c r="D26839" s="8"/>
      <c r="E26839" s="8"/>
      <c r="F26839" s="9"/>
    </row>
    <row r="26840" spans="1:6" x14ac:dyDescent="0.3">
      <c r="A26840" s="6"/>
      <c r="B26840" s="6"/>
      <c r="C26840" s="6"/>
      <c r="D26840" s="6"/>
      <c r="E26840" s="6"/>
      <c r="F26840" s="7"/>
    </row>
    <row r="26841" spans="1:6" x14ac:dyDescent="0.3">
      <c r="A26841" s="8"/>
      <c r="B26841" s="8"/>
      <c r="C26841" s="8"/>
      <c r="D26841" s="8"/>
      <c r="E26841" s="8"/>
      <c r="F26841" s="9"/>
    </row>
    <row r="26842" spans="1:6" x14ac:dyDescent="0.3">
      <c r="A26842" s="6"/>
      <c r="B26842" s="6"/>
      <c r="C26842" s="6"/>
      <c r="D26842" s="6"/>
      <c r="E26842" s="6"/>
      <c r="F26842" s="7"/>
    </row>
    <row r="26843" spans="1:6" x14ac:dyDescent="0.3">
      <c r="A26843" s="8"/>
      <c r="B26843" s="8"/>
      <c r="C26843" s="8"/>
      <c r="D26843" s="8"/>
      <c r="E26843" s="8"/>
      <c r="F26843" s="9"/>
    </row>
    <row r="26844" spans="1:6" x14ac:dyDescent="0.3">
      <c r="A26844" s="6"/>
      <c r="B26844" s="6"/>
      <c r="C26844" s="6"/>
      <c r="D26844" s="6"/>
      <c r="E26844" s="6"/>
      <c r="F26844" s="7"/>
    </row>
    <row r="26845" spans="1:6" x14ac:dyDescent="0.3">
      <c r="A26845" s="8"/>
      <c r="B26845" s="8"/>
      <c r="C26845" s="8"/>
      <c r="D26845" s="8"/>
      <c r="E26845" s="8"/>
      <c r="F26845" s="9"/>
    </row>
    <row r="26846" spans="1:6" x14ac:dyDescent="0.3">
      <c r="A26846" s="6"/>
      <c r="B26846" s="6"/>
      <c r="C26846" s="6"/>
      <c r="D26846" s="6"/>
      <c r="E26846" s="6"/>
      <c r="F26846" s="7"/>
    </row>
    <row r="26847" spans="1:6" x14ac:dyDescent="0.3">
      <c r="A26847" s="8"/>
      <c r="B26847" s="8"/>
      <c r="C26847" s="8"/>
      <c r="D26847" s="8"/>
      <c r="E26847" s="8"/>
      <c r="F26847" s="9"/>
    </row>
    <row r="26848" spans="1:6" x14ac:dyDescent="0.3">
      <c r="A26848" s="6"/>
      <c r="B26848" s="6"/>
      <c r="C26848" s="6"/>
      <c r="D26848" s="6"/>
      <c r="E26848" s="6"/>
      <c r="F26848" s="7"/>
    </row>
    <row r="26849" spans="1:6" x14ac:dyDescent="0.3">
      <c r="A26849" s="8"/>
      <c r="B26849" s="8"/>
      <c r="C26849" s="8"/>
      <c r="D26849" s="8"/>
      <c r="E26849" s="8"/>
      <c r="F26849" s="9"/>
    </row>
    <row r="26850" spans="1:6" x14ac:dyDescent="0.3">
      <c r="A26850" s="6"/>
      <c r="B26850" s="6"/>
      <c r="C26850" s="6"/>
      <c r="D26850" s="6"/>
      <c r="E26850" s="6"/>
      <c r="F26850" s="7"/>
    </row>
    <row r="26851" spans="1:6" x14ac:dyDescent="0.3">
      <c r="A26851" s="8"/>
      <c r="B26851" s="8"/>
      <c r="C26851" s="8"/>
      <c r="D26851" s="8"/>
      <c r="E26851" s="8"/>
      <c r="F26851" s="9"/>
    </row>
    <row r="26852" spans="1:6" x14ac:dyDescent="0.3">
      <c r="A26852" s="6"/>
      <c r="B26852" s="6"/>
      <c r="C26852" s="6"/>
      <c r="D26852" s="6"/>
      <c r="E26852" s="6"/>
      <c r="F26852" s="7"/>
    </row>
    <row r="26853" spans="1:6" x14ac:dyDescent="0.3">
      <c r="A26853" s="8"/>
      <c r="B26853" s="8"/>
      <c r="C26853" s="8"/>
      <c r="D26853" s="8"/>
      <c r="E26853" s="8"/>
      <c r="F26853" s="9"/>
    </row>
    <row r="26854" spans="1:6" x14ac:dyDescent="0.3">
      <c r="A26854" s="6"/>
      <c r="B26854" s="6"/>
      <c r="C26854" s="6"/>
      <c r="D26854" s="6"/>
      <c r="E26854" s="6"/>
      <c r="F26854" s="7"/>
    </row>
    <row r="26855" spans="1:6" x14ac:dyDescent="0.3">
      <c r="A26855" s="8"/>
      <c r="B26855" s="8"/>
      <c r="C26855" s="8"/>
      <c r="D26855" s="8"/>
      <c r="E26855" s="8"/>
      <c r="F26855" s="9"/>
    </row>
    <row r="26856" spans="1:6" x14ac:dyDescent="0.3">
      <c r="A26856" s="6"/>
      <c r="B26856" s="6"/>
      <c r="C26856" s="6"/>
      <c r="D26856" s="6"/>
      <c r="E26856" s="6"/>
      <c r="F26856" s="7"/>
    </row>
    <row r="26857" spans="1:6" x14ac:dyDescent="0.3">
      <c r="A26857" s="8"/>
      <c r="B26857" s="8"/>
      <c r="C26857" s="8"/>
      <c r="D26857" s="8"/>
      <c r="E26857" s="8"/>
      <c r="F26857" s="9"/>
    </row>
    <row r="26858" spans="1:6" x14ac:dyDescent="0.3">
      <c r="A26858" s="6"/>
      <c r="B26858" s="6"/>
      <c r="C26858" s="6"/>
      <c r="D26858" s="6"/>
      <c r="E26858" s="6"/>
      <c r="F26858" s="7"/>
    </row>
    <row r="26859" spans="1:6" x14ac:dyDescent="0.3">
      <c r="A26859" s="8"/>
      <c r="B26859" s="8"/>
      <c r="C26859" s="8"/>
      <c r="D26859" s="8"/>
      <c r="E26859" s="8"/>
      <c r="F26859" s="9"/>
    </row>
    <row r="26860" spans="1:6" x14ac:dyDescent="0.3">
      <c r="A26860" s="6"/>
      <c r="B26860" s="6"/>
      <c r="C26860" s="6"/>
      <c r="D26860" s="6"/>
      <c r="E26860" s="6"/>
      <c r="F26860" s="7"/>
    </row>
    <row r="26861" spans="1:6" x14ac:dyDescent="0.3">
      <c r="A26861" s="8"/>
      <c r="B26861" s="8"/>
      <c r="C26861" s="8"/>
      <c r="D26861" s="8"/>
      <c r="E26861" s="8"/>
      <c r="F26861" s="9"/>
    </row>
    <row r="26862" spans="1:6" x14ac:dyDescent="0.3">
      <c r="A26862" s="6"/>
      <c r="B26862" s="6"/>
      <c r="C26862" s="6"/>
      <c r="D26862" s="6"/>
      <c r="E26862" s="6"/>
      <c r="F26862" s="7"/>
    </row>
    <row r="26863" spans="1:6" x14ac:dyDescent="0.3">
      <c r="A26863" s="8"/>
      <c r="B26863" s="8"/>
      <c r="C26863" s="8"/>
      <c r="D26863" s="8"/>
      <c r="E26863" s="8"/>
      <c r="F26863" s="9"/>
    </row>
    <row r="26864" spans="1:6" x14ac:dyDescent="0.3">
      <c r="A26864" s="6"/>
      <c r="B26864" s="6"/>
      <c r="C26864" s="6"/>
      <c r="D26864" s="6"/>
      <c r="E26864" s="6"/>
      <c r="F26864" s="7"/>
    </row>
    <row r="26865" spans="1:6" x14ac:dyDescent="0.3">
      <c r="A26865" s="8"/>
      <c r="B26865" s="8"/>
      <c r="C26865" s="8"/>
      <c r="D26865" s="8"/>
      <c r="E26865" s="8"/>
      <c r="F26865" s="9"/>
    </row>
    <row r="26866" spans="1:6" x14ac:dyDescent="0.3">
      <c r="A26866" s="6"/>
      <c r="B26866" s="6"/>
      <c r="C26866" s="6"/>
      <c r="D26866" s="6"/>
      <c r="E26866" s="6"/>
      <c r="F26866" s="7"/>
    </row>
    <row r="26867" spans="1:6" x14ac:dyDescent="0.3">
      <c r="A26867" s="8"/>
      <c r="B26867" s="8"/>
      <c r="C26867" s="8"/>
      <c r="D26867" s="8"/>
      <c r="E26867" s="8"/>
      <c r="F26867" s="9"/>
    </row>
    <row r="26868" spans="1:6" x14ac:dyDescent="0.3">
      <c r="A26868" s="6"/>
      <c r="B26868" s="6"/>
      <c r="C26868" s="6"/>
      <c r="D26868" s="6"/>
      <c r="E26868" s="6"/>
      <c r="F26868" s="7"/>
    </row>
    <row r="26869" spans="1:6" x14ac:dyDescent="0.3">
      <c r="A26869" s="8"/>
      <c r="B26869" s="8"/>
      <c r="C26869" s="8"/>
      <c r="D26869" s="8"/>
      <c r="E26869" s="8"/>
      <c r="F26869" s="9"/>
    </row>
    <row r="26870" spans="1:6" x14ac:dyDescent="0.3">
      <c r="A26870" s="6"/>
      <c r="B26870" s="6"/>
      <c r="C26870" s="6"/>
      <c r="D26870" s="6"/>
      <c r="E26870" s="6"/>
      <c r="F26870" s="7"/>
    </row>
    <row r="26871" spans="1:6" x14ac:dyDescent="0.3">
      <c r="A26871" s="8"/>
      <c r="B26871" s="8"/>
      <c r="C26871" s="8"/>
      <c r="D26871" s="8"/>
      <c r="E26871" s="8"/>
      <c r="F26871" s="9"/>
    </row>
    <row r="26872" spans="1:6" x14ac:dyDescent="0.3">
      <c r="A26872" s="6"/>
      <c r="B26872" s="6"/>
      <c r="C26872" s="6"/>
      <c r="D26872" s="6"/>
      <c r="E26872" s="6"/>
      <c r="F26872" s="7"/>
    </row>
    <row r="26873" spans="1:6" x14ac:dyDescent="0.3">
      <c r="A26873" s="8"/>
      <c r="B26873" s="8"/>
      <c r="C26873" s="8"/>
      <c r="D26873" s="8"/>
      <c r="E26873" s="8"/>
      <c r="F26873" s="9"/>
    </row>
    <row r="26874" spans="1:6" x14ac:dyDescent="0.3">
      <c r="A26874" s="6"/>
      <c r="B26874" s="6"/>
      <c r="C26874" s="6"/>
      <c r="D26874" s="6"/>
      <c r="E26874" s="6"/>
      <c r="F26874" s="7"/>
    </row>
    <row r="26875" spans="1:6" x14ac:dyDescent="0.3">
      <c r="A26875" s="8"/>
      <c r="B26875" s="8"/>
      <c r="C26875" s="8"/>
      <c r="D26875" s="8"/>
      <c r="E26875" s="8"/>
      <c r="F26875" s="9"/>
    </row>
    <row r="26876" spans="1:6" x14ac:dyDescent="0.3">
      <c r="A26876" s="6"/>
      <c r="B26876" s="6"/>
      <c r="C26876" s="6"/>
      <c r="D26876" s="6"/>
      <c r="E26876" s="6"/>
      <c r="F26876" s="7"/>
    </row>
    <row r="26877" spans="1:6" x14ac:dyDescent="0.3">
      <c r="A26877" s="8"/>
      <c r="B26877" s="8"/>
      <c r="C26877" s="8"/>
      <c r="D26877" s="8"/>
      <c r="E26877" s="8"/>
      <c r="F26877" s="9"/>
    </row>
    <row r="26878" spans="1:6" x14ac:dyDescent="0.3">
      <c r="A26878" s="6"/>
      <c r="B26878" s="6"/>
      <c r="C26878" s="6"/>
      <c r="D26878" s="6"/>
      <c r="E26878" s="6"/>
      <c r="F26878" s="7"/>
    </row>
    <row r="26879" spans="1:6" x14ac:dyDescent="0.3">
      <c r="A26879" s="8"/>
      <c r="B26879" s="8"/>
      <c r="C26879" s="8"/>
      <c r="D26879" s="8"/>
      <c r="E26879" s="8"/>
      <c r="F26879" s="9"/>
    </row>
    <row r="26880" spans="1:6" x14ac:dyDescent="0.3">
      <c r="A26880" s="6"/>
      <c r="B26880" s="6"/>
      <c r="C26880" s="6"/>
      <c r="D26880" s="6"/>
      <c r="E26880" s="6"/>
      <c r="F26880" s="7"/>
    </row>
    <row r="26881" spans="1:6" x14ac:dyDescent="0.3">
      <c r="A26881" s="8"/>
      <c r="B26881" s="8"/>
      <c r="C26881" s="8"/>
      <c r="D26881" s="8"/>
      <c r="E26881" s="8"/>
      <c r="F26881" s="9"/>
    </row>
    <row r="26882" spans="1:6" x14ac:dyDescent="0.3">
      <c r="A26882" s="6"/>
      <c r="B26882" s="6"/>
      <c r="C26882" s="6"/>
      <c r="D26882" s="6"/>
      <c r="E26882" s="6"/>
      <c r="F26882" s="7"/>
    </row>
    <row r="26883" spans="1:6" x14ac:dyDescent="0.3">
      <c r="A26883" s="8"/>
      <c r="B26883" s="8"/>
      <c r="C26883" s="8"/>
      <c r="D26883" s="8"/>
      <c r="E26883" s="8"/>
      <c r="F26883" s="9"/>
    </row>
    <row r="26884" spans="1:6" x14ac:dyDescent="0.3">
      <c r="A26884" s="6"/>
      <c r="B26884" s="6"/>
      <c r="C26884" s="6"/>
      <c r="D26884" s="6"/>
      <c r="E26884" s="6"/>
      <c r="F26884" s="7"/>
    </row>
    <row r="26885" spans="1:6" x14ac:dyDescent="0.3">
      <c r="A26885" s="8"/>
      <c r="B26885" s="8"/>
      <c r="C26885" s="8"/>
      <c r="D26885" s="8"/>
      <c r="E26885" s="8"/>
      <c r="F26885" s="9"/>
    </row>
    <row r="26886" spans="1:6" x14ac:dyDescent="0.3">
      <c r="A26886" s="6"/>
      <c r="B26886" s="6"/>
      <c r="C26886" s="6"/>
      <c r="D26886" s="6"/>
      <c r="E26886" s="6"/>
      <c r="F26886" s="7"/>
    </row>
    <row r="26887" spans="1:6" x14ac:dyDescent="0.3">
      <c r="A26887" s="8"/>
      <c r="B26887" s="8"/>
      <c r="C26887" s="8"/>
      <c r="D26887" s="8"/>
      <c r="E26887" s="8"/>
      <c r="F26887" s="9"/>
    </row>
    <row r="26888" spans="1:6" x14ac:dyDescent="0.3">
      <c r="A26888" s="6"/>
      <c r="B26888" s="6"/>
      <c r="C26888" s="6"/>
      <c r="D26888" s="6"/>
      <c r="E26888" s="6"/>
      <c r="F26888" s="7"/>
    </row>
    <row r="26889" spans="1:6" x14ac:dyDescent="0.3">
      <c r="A26889" s="8"/>
      <c r="B26889" s="8"/>
      <c r="C26889" s="8"/>
      <c r="D26889" s="8"/>
      <c r="E26889" s="8"/>
      <c r="F26889" s="9"/>
    </row>
    <row r="26890" spans="1:6" x14ac:dyDescent="0.3">
      <c r="A26890" s="6"/>
      <c r="B26890" s="6"/>
      <c r="C26890" s="6"/>
      <c r="D26890" s="6"/>
      <c r="E26890" s="6"/>
      <c r="F26890" s="7"/>
    </row>
    <row r="26891" spans="1:6" x14ac:dyDescent="0.3">
      <c r="A26891" s="8"/>
      <c r="B26891" s="8"/>
      <c r="C26891" s="8"/>
      <c r="D26891" s="8"/>
      <c r="E26891" s="8"/>
      <c r="F26891" s="9"/>
    </row>
    <row r="26892" spans="1:6" x14ac:dyDescent="0.3">
      <c r="A26892" s="6"/>
      <c r="B26892" s="6"/>
      <c r="C26892" s="6"/>
      <c r="D26892" s="6"/>
      <c r="E26892" s="6"/>
      <c r="F26892" s="7"/>
    </row>
    <row r="26893" spans="1:6" x14ac:dyDescent="0.3">
      <c r="A26893" s="8"/>
      <c r="B26893" s="8"/>
      <c r="C26893" s="8"/>
      <c r="D26893" s="8"/>
      <c r="E26893" s="8"/>
      <c r="F26893" s="9"/>
    </row>
    <row r="26894" spans="1:6" x14ac:dyDescent="0.3">
      <c r="A26894" s="6"/>
      <c r="B26894" s="6"/>
      <c r="C26894" s="6"/>
      <c r="D26894" s="6"/>
      <c r="E26894" s="6"/>
      <c r="F26894" s="7"/>
    </row>
    <row r="26895" spans="1:6" x14ac:dyDescent="0.3">
      <c r="A26895" s="8"/>
      <c r="B26895" s="8"/>
      <c r="C26895" s="8"/>
      <c r="D26895" s="8"/>
      <c r="E26895" s="8"/>
      <c r="F26895" s="9"/>
    </row>
    <row r="26896" spans="1:6" x14ac:dyDescent="0.3">
      <c r="A26896" s="6"/>
      <c r="B26896" s="6"/>
      <c r="C26896" s="6"/>
      <c r="D26896" s="6"/>
      <c r="E26896" s="6"/>
      <c r="F26896" s="7"/>
    </row>
    <row r="26897" spans="1:6" x14ac:dyDescent="0.3">
      <c r="A26897" s="8"/>
      <c r="B26897" s="8"/>
      <c r="C26897" s="8"/>
      <c r="D26897" s="8"/>
      <c r="E26897" s="8"/>
      <c r="F26897" s="9"/>
    </row>
    <row r="26898" spans="1:6" x14ac:dyDescent="0.3">
      <c r="A26898" s="6"/>
      <c r="B26898" s="6"/>
      <c r="C26898" s="6"/>
      <c r="D26898" s="6"/>
      <c r="E26898" s="6"/>
      <c r="F26898" s="7"/>
    </row>
    <row r="26899" spans="1:6" x14ac:dyDescent="0.3">
      <c r="A26899" s="8"/>
      <c r="B26899" s="8"/>
      <c r="C26899" s="8"/>
      <c r="D26899" s="8"/>
      <c r="E26899" s="8"/>
      <c r="F26899" s="9"/>
    </row>
    <row r="26900" spans="1:6" x14ac:dyDescent="0.3">
      <c r="A26900" s="6"/>
      <c r="B26900" s="6"/>
      <c r="C26900" s="6"/>
      <c r="D26900" s="6"/>
      <c r="E26900" s="6"/>
      <c r="F26900" s="7"/>
    </row>
    <row r="26901" spans="1:6" x14ac:dyDescent="0.3">
      <c r="A26901" s="8"/>
      <c r="B26901" s="8"/>
      <c r="C26901" s="8"/>
      <c r="D26901" s="8"/>
      <c r="E26901" s="8"/>
      <c r="F26901" s="9"/>
    </row>
    <row r="26902" spans="1:6" x14ac:dyDescent="0.3">
      <c r="A26902" s="6"/>
      <c r="B26902" s="6"/>
      <c r="C26902" s="6"/>
      <c r="D26902" s="6"/>
      <c r="E26902" s="6"/>
      <c r="F26902" s="7"/>
    </row>
    <row r="26903" spans="1:6" x14ac:dyDescent="0.3">
      <c r="A26903" s="8"/>
      <c r="B26903" s="8"/>
      <c r="C26903" s="8"/>
      <c r="D26903" s="8"/>
      <c r="E26903" s="8"/>
      <c r="F26903" s="9"/>
    </row>
    <row r="26904" spans="1:6" x14ac:dyDescent="0.3">
      <c r="A26904" s="6"/>
      <c r="B26904" s="6"/>
      <c r="C26904" s="6"/>
      <c r="D26904" s="6"/>
      <c r="E26904" s="6"/>
      <c r="F26904" s="7"/>
    </row>
    <row r="26905" spans="1:6" x14ac:dyDescent="0.3">
      <c r="A26905" s="8"/>
      <c r="B26905" s="8"/>
      <c r="C26905" s="8"/>
      <c r="D26905" s="8"/>
      <c r="E26905" s="8"/>
      <c r="F26905" s="9"/>
    </row>
    <row r="26906" spans="1:6" x14ac:dyDescent="0.3">
      <c r="A26906" s="6"/>
      <c r="B26906" s="6"/>
      <c r="C26906" s="6"/>
      <c r="D26906" s="6"/>
      <c r="E26906" s="6"/>
      <c r="F26906" s="7"/>
    </row>
    <row r="26907" spans="1:6" x14ac:dyDescent="0.3">
      <c r="A26907" s="8"/>
      <c r="B26907" s="8"/>
      <c r="C26907" s="8"/>
      <c r="D26907" s="8"/>
      <c r="E26907" s="8"/>
      <c r="F26907" s="9"/>
    </row>
    <row r="26908" spans="1:6" x14ac:dyDescent="0.3">
      <c r="A26908" s="6"/>
      <c r="B26908" s="6"/>
      <c r="C26908" s="6"/>
      <c r="D26908" s="6"/>
      <c r="E26908" s="6"/>
      <c r="F26908" s="7"/>
    </row>
    <row r="26909" spans="1:6" x14ac:dyDescent="0.3">
      <c r="A26909" s="8"/>
      <c r="B26909" s="8"/>
      <c r="C26909" s="8"/>
      <c r="D26909" s="8"/>
      <c r="E26909" s="8"/>
      <c r="F26909" s="9"/>
    </row>
    <row r="26910" spans="1:6" x14ac:dyDescent="0.3">
      <c r="A26910" s="6"/>
      <c r="B26910" s="6"/>
      <c r="C26910" s="6"/>
      <c r="D26910" s="6"/>
      <c r="E26910" s="6"/>
      <c r="F26910" s="7"/>
    </row>
    <row r="26911" spans="1:6" x14ac:dyDescent="0.3">
      <c r="A26911" s="8"/>
      <c r="B26911" s="8"/>
      <c r="C26911" s="8"/>
      <c r="D26911" s="8"/>
      <c r="E26911" s="8"/>
      <c r="F26911" s="9"/>
    </row>
    <row r="26912" spans="1:6" x14ac:dyDescent="0.3">
      <c r="A26912" s="6"/>
      <c r="B26912" s="6"/>
      <c r="C26912" s="6"/>
      <c r="D26912" s="6"/>
      <c r="E26912" s="6"/>
      <c r="F26912" s="7"/>
    </row>
    <row r="26913" spans="1:6" x14ac:dyDescent="0.3">
      <c r="A26913" s="8"/>
      <c r="B26913" s="8"/>
      <c r="C26913" s="8"/>
      <c r="D26913" s="8"/>
      <c r="E26913" s="8"/>
      <c r="F26913" s="9"/>
    </row>
    <row r="26914" spans="1:6" x14ac:dyDescent="0.3">
      <c r="A26914" s="6"/>
      <c r="B26914" s="6"/>
      <c r="C26914" s="6"/>
      <c r="D26914" s="6"/>
      <c r="E26914" s="6"/>
      <c r="F26914" s="7"/>
    </row>
    <row r="26915" spans="1:6" x14ac:dyDescent="0.3">
      <c r="A26915" s="8"/>
      <c r="B26915" s="8"/>
      <c r="C26915" s="8"/>
      <c r="D26915" s="8"/>
      <c r="E26915" s="8"/>
      <c r="F26915" s="9"/>
    </row>
    <row r="26916" spans="1:6" x14ac:dyDescent="0.3">
      <c r="A26916" s="6"/>
      <c r="B26916" s="6"/>
      <c r="C26916" s="6"/>
      <c r="D26916" s="6"/>
      <c r="E26916" s="6"/>
      <c r="F26916" s="7"/>
    </row>
    <row r="26917" spans="1:6" x14ac:dyDescent="0.3">
      <c r="A26917" s="8"/>
      <c r="B26917" s="8"/>
      <c r="C26917" s="8"/>
      <c r="D26917" s="8"/>
      <c r="E26917" s="8"/>
      <c r="F26917" s="9"/>
    </row>
    <row r="26918" spans="1:6" x14ac:dyDescent="0.3">
      <c r="A26918" s="6"/>
      <c r="B26918" s="6"/>
      <c r="C26918" s="6"/>
      <c r="D26918" s="6"/>
      <c r="E26918" s="6"/>
      <c r="F26918" s="7"/>
    </row>
    <row r="26919" spans="1:6" x14ac:dyDescent="0.3">
      <c r="A26919" s="8"/>
      <c r="B26919" s="8"/>
      <c r="C26919" s="8"/>
      <c r="D26919" s="8"/>
      <c r="E26919" s="8"/>
      <c r="F26919" s="9"/>
    </row>
    <row r="26920" spans="1:6" x14ac:dyDescent="0.3">
      <c r="A26920" s="6"/>
      <c r="B26920" s="6"/>
      <c r="C26920" s="6"/>
      <c r="D26920" s="6"/>
      <c r="E26920" s="6"/>
      <c r="F26920" s="7"/>
    </row>
    <row r="26921" spans="1:6" x14ac:dyDescent="0.3">
      <c r="A26921" s="8"/>
      <c r="B26921" s="8"/>
      <c r="C26921" s="8"/>
      <c r="D26921" s="8"/>
      <c r="E26921" s="8"/>
      <c r="F26921" s="9"/>
    </row>
    <row r="26922" spans="1:6" x14ac:dyDescent="0.3">
      <c r="A26922" s="6"/>
      <c r="B26922" s="6"/>
      <c r="C26922" s="6"/>
      <c r="D26922" s="6"/>
      <c r="E26922" s="6"/>
      <c r="F26922" s="7"/>
    </row>
    <row r="26923" spans="1:6" x14ac:dyDescent="0.3">
      <c r="A26923" s="8"/>
      <c r="B26923" s="8"/>
      <c r="C26923" s="8"/>
      <c r="D26923" s="8"/>
      <c r="E26923" s="8"/>
      <c r="F26923" s="9"/>
    </row>
    <row r="26924" spans="1:6" x14ac:dyDescent="0.3">
      <c r="A26924" s="6"/>
      <c r="B26924" s="6"/>
      <c r="C26924" s="6"/>
      <c r="D26924" s="6"/>
      <c r="E26924" s="6"/>
      <c r="F26924" s="7"/>
    </row>
    <row r="26925" spans="1:6" x14ac:dyDescent="0.3">
      <c r="A26925" s="8"/>
      <c r="B26925" s="8"/>
      <c r="C26925" s="8"/>
      <c r="D26925" s="8"/>
      <c r="E26925" s="8"/>
      <c r="F26925" s="9"/>
    </row>
    <row r="26926" spans="1:6" x14ac:dyDescent="0.3">
      <c r="A26926" s="6"/>
      <c r="B26926" s="6"/>
      <c r="C26926" s="6"/>
      <c r="D26926" s="6"/>
      <c r="E26926" s="6"/>
      <c r="F26926" s="7"/>
    </row>
    <row r="26927" spans="1:6" x14ac:dyDescent="0.3">
      <c r="A26927" s="8"/>
      <c r="B26927" s="8"/>
      <c r="C26927" s="8"/>
      <c r="D26927" s="8"/>
      <c r="E26927" s="8"/>
      <c r="F26927" s="9"/>
    </row>
    <row r="26928" spans="1:6" x14ac:dyDescent="0.3">
      <c r="A26928" s="6"/>
      <c r="B26928" s="6"/>
      <c r="C26928" s="6"/>
      <c r="D26928" s="6"/>
      <c r="E26928" s="6"/>
      <c r="F26928" s="7"/>
    </row>
    <row r="26929" spans="1:6" x14ac:dyDescent="0.3">
      <c r="A26929" s="8"/>
      <c r="B26929" s="8"/>
      <c r="C26929" s="8"/>
      <c r="D26929" s="8"/>
      <c r="E26929" s="8"/>
      <c r="F26929" s="9"/>
    </row>
    <row r="26930" spans="1:6" x14ac:dyDescent="0.3">
      <c r="A26930" s="6"/>
      <c r="B26930" s="6"/>
      <c r="C26930" s="6"/>
      <c r="D26930" s="6"/>
      <c r="E26930" s="6"/>
      <c r="F26930" s="7"/>
    </row>
    <row r="26931" spans="1:6" x14ac:dyDescent="0.3">
      <c r="A26931" s="8"/>
      <c r="B26931" s="8"/>
      <c r="C26931" s="8"/>
      <c r="D26931" s="8"/>
      <c r="E26931" s="8"/>
      <c r="F26931" s="9"/>
    </row>
    <row r="26932" spans="1:6" x14ac:dyDescent="0.3">
      <c r="A26932" s="6"/>
      <c r="B26932" s="6"/>
      <c r="C26932" s="6"/>
      <c r="D26932" s="6"/>
      <c r="E26932" s="6"/>
      <c r="F26932" s="7"/>
    </row>
    <row r="26933" spans="1:6" x14ac:dyDescent="0.3">
      <c r="A26933" s="8"/>
      <c r="B26933" s="8"/>
      <c r="C26933" s="8"/>
      <c r="D26933" s="8"/>
      <c r="E26933" s="8"/>
      <c r="F26933" s="9"/>
    </row>
    <row r="26934" spans="1:6" x14ac:dyDescent="0.3">
      <c r="A26934" s="6"/>
      <c r="B26934" s="6"/>
      <c r="C26934" s="6"/>
      <c r="D26934" s="6"/>
      <c r="E26934" s="6"/>
      <c r="F26934" s="7"/>
    </row>
    <row r="26935" spans="1:6" x14ac:dyDescent="0.3">
      <c r="A26935" s="8"/>
      <c r="B26935" s="8"/>
      <c r="C26935" s="8"/>
      <c r="D26935" s="8"/>
      <c r="E26935" s="8"/>
      <c r="F26935" s="9"/>
    </row>
    <row r="26936" spans="1:6" x14ac:dyDescent="0.3">
      <c r="A26936" s="6"/>
      <c r="B26936" s="6"/>
      <c r="C26936" s="6"/>
      <c r="D26936" s="6"/>
      <c r="E26936" s="6"/>
      <c r="F26936" s="7"/>
    </row>
    <row r="26937" spans="1:6" x14ac:dyDescent="0.3">
      <c r="A26937" s="8"/>
      <c r="B26937" s="8"/>
      <c r="C26937" s="8"/>
      <c r="D26937" s="8"/>
      <c r="E26937" s="8"/>
      <c r="F26937" s="9"/>
    </row>
    <row r="26938" spans="1:6" x14ac:dyDescent="0.3">
      <c r="A26938" s="6"/>
      <c r="B26938" s="6"/>
      <c r="C26938" s="6"/>
      <c r="D26938" s="6"/>
      <c r="E26938" s="6"/>
      <c r="F26938" s="7"/>
    </row>
    <row r="26939" spans="1:6" x14ac:dyDescent="0.3">
      <c r="A26939" s="8"/>
      <c r="B26939" s="8"/>
      <c r="C26939" s="8"/>
      <c r="D26939" s="8"/>
      <c r="E26939" s="8"/>
      <c r="F26939" s="9"/>
    </row>
    <row r="26940" spans="1:6" x14ac:dyDescent="0.3">
      <c r="A26940" s="6"/>
      <c r="B26940" s="6"/>
      <c r="C26940" s="6"/>
      <c r="D26940" s="6"/>
      <c r="E26940" s="6"/>
      <c r="F26940" s="7"/>
    </row>
    <row r="26941" spans="1:6" x14ac:dyDescent="0.3">
      <c r="A26941" s="8"/>
      <c r="B26941" s="8"/>
      <c r="C26941" s="8"/>
      <c r="D26941" s="8"/>
      <c r="E26941" s="8"/>
      <c r="F26941" s="9"/>
    </row>
    <row r="26942" spans="1:6" x14ac:dyDescent="0.3">
      <c r="A26942" s="6"/>
      <c r="B26942" s="6"/>
      <c r="C26942" s="6"/>
      <c r="D26942" s="6"/>
      <c r="E26942" s="6"/>
      <c r="F26942" s="7"/>
    </row>
    <row r="26943" spans="1:6" x14ac:dyDescent="0.3">
      <c r="A26943" s="8"/>
      <c r="B26943" s="8"/>
      <c r="C26943" s="8"/>
      <c r="D26943" s="8"/>
      <c r="E26943" s="8"/>
      <c r="F26943" s="9"/>
    </row>
    <row r="26944" spans="1:6" x14ac:dyDescent="0.3">
      <c r="A26944" s="6"/>
      <c r="B26944" s="6"/>
      <c r="C26944" s="6"/>
      <c r="D26944" s="6"/>
      <c r="E26944" s="6"/>
      <c r="F26944" s="7"/>
    </row>
    <row r="26945" spans="1:6" x14ac:dyDescent="0.3">
      <c r="A26945" s="8"/>
      <c r="B26945" s="8"/>
      <c r="C26945" s="8"/>
      <c r="D26945" s="8"/>
      <c r="E26945" s="8"/>
      <c r="F26945" s="9"/>
    </row>
    <row r="26946" spans="1:6" x14ac:dyDescent="0.3">
      <c r="A26946" s="6"/>
      <c r="B26946" s="6"/>
      <c r="C26946" s="6"/>
      <c r="D26946" s="6"/>
      <c r="E26946" s="6"/>
      <c r="F26946" s="7"/>
    </row>
    <row r="26947" spans="1:6" x14ac:dyDescent="0.3">
      <c r="A26947" s="8"/>
      <c r="B26947" s="8"/>
      <c r="C26947" s="8"/>
      <c r="D26947" s="8"/>
      <c r="E26947" s="8"/>
      <c r="F26947" s="9"/>
    </row>
    <row r="26948" spans="1:6" x14ac:dyDescent="0.3">
      <c r="A26948" s="6"/>
      <c r="B26948" s="6"/>
      <c r="C26948" s="6"/>
      <c r="D26948" s="6"/>
      <c r="E26948" s="6"/>
      <c r="F26948" s="7"/>
    </row>
    <row r="26949" spans="1:6" x14ac:dyDescent="0.3">
      <c r="A26949" s="8"/>
      <c r="B26949" s="8"/>
      <c r="C26949" s="8"/>
      <c r="D26949" s="8"/>
      <c r="E26949" s="8"/>
      <c r="F26949" s="9"/>
    </row>
    <row r="26950" spans="1:6" x14ac:dyDescent="0.3">
      <c r="A26950" s="6"/>
      <c r="B26950" s="6"/>
      <c r="C26950" s="6"/>
      <c r="D26950" s="6"/>
      <c r="E26950" s="6"/>
      <c r="F26950" s="7"/>
    </row>
    <row r="26951" spans="1:6" x14ac:dyDescent="0.3">
      <c r="A26951" s="8"/>
      <c r="B26951" s="8"/>
      <c r="C26951" s="8"/>
      <c r="D26951" s="8"/>
      <c r="E26951" s="8"/>
      <c r="F26951" s="9"/>
    </row>
    <row r="26952" spans="1:6" x14ac:dyDescent="0.3">
      <c r="A26952" s="6"/>
      <c r="B26952" s="6"/>
      <c r="C26952" s="6"/>
      <c r="D26952" s="6"/>
      <c r="E26952" s="6"/>
      <c r="F26952" s="7"/>
    </row>
    <row r="26953" spans="1:6" x14ac:dyDescent="0.3">
      <c r="A26953" s="8"/>
      <c r="B26953" s="8"/>
      <c r="C26953" s="8"/>
      <c r="D26953" s="8"/>
      <c r="E26953" s="8"/>
      <c r="F26953" s="9"/>
    </row>
    <row r="26954" spans="1:6" x14ac:dyDescent="0.3">
      <c r="A26954" s="6"/>
      <c r="B26954" s="6"/>
      <c r="C26954" s="6"/>
      <c r="D26954" s="6"/>
      <c r="E26954" s="6"/>
      <c r="F26954" s="7"/>
    </row>
    <row r="26955" spans="1:6" x14ac:dyDescent="0.3">
      <c r="A26955" s="8"/>
      <c r="B26955" s="8"/>
      <c r="C26955" s="8"/>
      <c r="D26955" s="8"/>
      <c r="E26955" s="8"/>
      <c r="F26955" s="9"/>
    </row>
    <row r="26956" spans="1:6" x14ac:dyDescent="0.3">
      <c r="A26956" s="6"/>
      <c r="B26956" s="6"/>
      <c r="C26956" s="6"/>
      <c r="D26956" s="6"/>
      <c r="E26956" s="6"/>
      <c r="F26956" s="7"/>
    </row>
    <row r="26957" spans="1:6" x14ac:dyDescent="0.3">
      <c r="A26957" s="8"/>
      <c r="B26957" s="8"/>
      <c r="C26957" s="8"/>
      <c r="D26957" s="8"/>
      <c r="E26957" s="8"/>
      <c r="F26957" s="9"/>
    </row>
    <row r="26958" spans="1:6" x14ac:dyDescent="0.3">
      <c r="A26958" s="6"/>
      <c r="B26958" s="6"/>
      <c r="C26958" s="6"/>
      <c r="D26958" s="6"/>
      <c r="E26958" s="6"/>
      <c r="F26958" s="7"/>
    </row>
    <row r="26959" spans="1:6" x14ac:dyDescent="0.3">
      <c r="A26959" s="8"/>
      <c r="B26959" s="8"/>
      <c r="C26959" s="8"/>
      <c r="D26959" s="8"/>
      <c r="E26959" s="8"/>
      <c r="F26959" s="9"/>
    </row>
    <row r="26960" spans="1:6" x14ac:dyDescent="0.3">
      <c r="A26960" s="6"/>
      <c r="B26960" s="6"/>
      <c r="C26960" s="6"/>
      <c r="D26960" s="6"/>
      <c r="E26960" s="6"/>
      <c r="F26960" s="7"/>
    </row>
    <row r="26961" spans="1:6" x14ac:dyDescent="0.3">
      <c r="A26961" s="8"/>
      <c r="B26961" s="8"/>
      <c r="C26961" s="8"/>
      <c r="D26961" s="8"/>
      <c r="E26961" s="8"/>
      <c r="F26961" s="9"/>
    </row>
    <row r="26962" spans="1:6" x14ac:dyDescent="0.3">
      <c r="A26962" s="6"/>
      <c r="B26962" s="6"/>
      <c r="C26962" s="6"/>
      <c r="D26962" s="6"/>
      <c r="E26962" s="6"/>
      <c r="F26962" s="7"/>
    </row>
    <row r="26963" spans="1:6" x14ac:dyDescent="0.3">
      <c r="A26963" s="8"/>
      <c r="B26963" s="8"/>
      <c r="C26963" s="8"/>
      <c r="D26963" s="8"/>
      <c r="E26963" s="8"/>
      <c r="F26963" s="9"/>
    </row>
    <row r="26964" spans="1:6" x14ac:dyDescent="0.3">
      <c r="A26964" s="6"/>
      <c r="B26964" s="6"/>
      <c r="C26964" s="6"/>
      <c r="D26964" s="6"/>
      <c r="E26964" s="6"/>
      <c r="F26964" s="7"/>
    </row>
    <row r="26965" spans="1:6" x14ac:dyDescent="0.3">
      <c r="A26965" s="8"/>
      <c r="B26965" s="8"/>
      <c r="C26965" s="8"/>
      <c r="D26965" s="8"/>
      <c r="E26965" s="8"/>
      <c r="F26965" s="9"/>
    </row>
    <row r="26966" spans="1:6" x14ac:dyDescent="0.3">
      <c r="A26966" s="6"/>
      <c r="B26966" s="6"/>
      <c r="C26966" s="6"/>
      <c r="D26966" s="6"/>
      <c r="E26966" s="6"/>
      <c r="F26966" s="7"/>
    </row>
    <row r="26967" spans="1:6" x14ac:dyDescent="0.3">
      <c r="A26967" s="8"/>
      <c r="B26967" s="8"/>
      <c r="C26967" s="8"/>
      <c r="D26967" s="8"/>
      <c r="E26967" s="8"/>
      <c r="F26967" s="9"/>
    </row>
    <row r="26968" spans="1:6" x14ac:dyDescent="0.3">
      <c r="A26968" s="6"/>
      <c r="B26968" s="6"/>
      <c r="C26968" s="6"/>
      <c r="D26968" s="6"/>
      <c r="E26968" s="6"/>
      <c r="F26968" s="7"/>
    </row>
    <row r="26969" spans="1:6" x14ac:dyDescent="0.3">
      <c r="A26969" s="8"/>
      <c r="B26969" s="8"/>
      <c r="C26969" s="8"/>
      <c r="D26969" s="8"/>
      <c r="E26969" s="8"/>
      <c r="F26969" s="9"/>
    </row>
    <row r="26970" spans="1:6" x14ac:dyDescent="0.3">
      <c r="A26970" s="6"/>
      <c r="B26970" s="6"/>
      <c r="C26970" s="6"/>
      <c r="D26970" s="6"/>
      <c r="E26970" s="6"/>
      <c r="F26970" s="7"/>
    </row>
    <row r="26971" spans="1:6" x14ac:dyDescent="0.3">
      <c r="A26971" s="8"/>
      <c r="B26971" s="8"/>
      <c r="C26971" s="8"/>
      <c r="D26971" s="8"/>
      <c r="E26971" s="8"/>
      <c r="F26971" s="9"/>
    </row>
    <row r="26972" spans="1:6" x14ac:dyDescent="0.3">
      <c r="A26972" s="6"/>
      <c r="B26972" s="6"/>
      <c r="C26972" s="6"/>
      <c r="D26972" s="6"/>
      <c r="E26972" s="6"/>
      <c r="F26972" s="7"/>
    </row>
    <row r="26973" spans="1:6" x14ac:dyDescent="0.3">
      <c r="A26973" s="8"/>
      <c r="B26973" s="8"/>
      <c r="C26973" s="8"/>
      <c r="D26973" s="8"/>
      <c r="E26973" s="8"/>
      <c r="F26973" s="9"/>
    </row>
    <row r="26974" spans="1:6" x14ac:dyDescent="0.3">
      <c r="A26974" s="6"/>
      <c r="B26974" s="6"/>
      <c r="C26974" s="6"/>
      <c r="D26974" s="6"/>
      <c r="E26974" s="6"/>
      <c r="F26974" s="7"/>
    </row>
    <row r="26975" spans="1:6" x14ac:dyDescent="0.3">
      <c r="A26975" s="8"/>
      <c r="B26975" s="8"/>
      <c r="C26975" s="8"/>
      <c r="D26975" s="8"/>
      <c r="E26975" s="8"/>
      <c r="F26975" s="9"/>
    </row>
    <row r="26976" spans="1:6" x14ac:dyDescent="0.3">
      <c r="A26976" s="6"/>
      <c r="B26976" s="6"/>
      <c r="C26976" s="6"/>
      <c r="D26976" s="6"/>
      <c r="E26976" s="6"/>
      <c r="F26976" s="7"/>
    </row>
    <row r="26977" spans="1:6" x14ac:dyDescent="0.3">
      <c r="A26977" s="8"/>
      <c r="B26977" s="8"/>
      <c r="C26977" s="8"/>
      <c r="D26977" s="8"/>
      <c r="E26977" s="8"/>
      <c r="F26977" s="9"/>
    </row>
    <row r="26978" spans="1:6" x14ac:dyDescent="0.3">
      <c r="A26978" s="6"/>
      <c r="B26978" s="6"/>
      <c r="C26978" s="6"/>
      <c r="D26978" s="6"/>
      <c r="E26978" s="6"/>
      <c r="F26978" s="7"/>
    </row>
    <row r="26979" spans="1:6" x14ac:dyDescent="0.3">
      <c r="A26979" s="8"/>
      <c r="B26979" s="8"/>
      <c r="C26979" s="8"/>
      <c r="D26979" s="8"/>
      <c r="E26979" s="8"/>
      <c r="F26979" s="9"/>
    </row>
    <row r="26980" spans="1:6" x14ac:dyDescent="0.3">
      <c r="A26980" s="6"/>
      <c r="B26980" s="6"/>
      <c r="C26980" s="6"/>
      <c r="D26980" s="6"/>
      <c r="E26980" s="6"/>
      <c r="F26980" s="7"/>
    </row>
    <row r="26981" spans="1:6" x14ac:dyDescent="0.3">
      <c r="A26981" s="8"/>
      <c r="B26981" s="8"/>
      <c r="C26981" s="8"/>
      <c r="D26981" s="8"/>
      <c r="E26981" s="8"/>
      <c r="F26981" s="9"/>
    </row>
    <row r="26982" spans="1:6" x14ac:dyDescent="0.3">
      <c r="A26982" s="6"/>
      <c r="B26982" s="6"/>
      <c r="C26982" s="6"/>
      <c r="D26982" s="6"/>
      <c r="E26982" s="6"/>
      <c r="F26982" s="7"/>
    </row>
    <row r="26983" spans="1:6" x14ac:dyDescent="0.3">
      <c r="A26983" s="8"/>
      <c r="B26983" s="8"/>
      <c r="C26983" s="8"/>
      <c r="D26983" s="8"/>
      <c r="E26983" s="8"/>
      <c r="F26983" s="9"/>
    </row>
    <row r="26984" spans="1:6" x14ac:dyDescent="0.3">
      <c r="A26984" s="6"/>
      <c r="B26984" s="6"/>
      <c r="C26984" s="6"/>
      <c r="D26984" s="6"/>
      <c r="E26984" s="6"/>
      <c r="F26984" s="7"/>
    </row>
    <row r="26985" spans="1:6" x14ac:dyDescent="0.3">
      <c r="A26985" s="8"/>
      <c r="B26985" s="8"/>
      <c r="C26985" s="8"/>
      <c r="D26985" s="8"/>
      <c r="E26985" s="8"/>
      <c r="F26985" s="9"/>
    </row>
    <row r="26986" spans="1:6" x14ac:dyDescent="0.3">
      <c r="A26986" s="6"/>
      <c r="B26986" s="6"/>
      <c r="C26986" s="6"/>
      <c r="D26986" s="6"/>
      <c r="E26986" s="6"/>
      <c r="F26986" s="7"/>
    </row>
    <row r="26987" spans="1:6" x14ac:dyDescent="0.3">
      <c r="A26987" s="8"/>
      <c r="B26987" s="8"/>
      <c r="C26987" s="8"/>
      <c r="D26987" s="8"/>
      <c r="E26987" s="8"/>
      <c r="F26987" s="9"/>
    </row>
    <row r="26988" spans="1:6" x14ac:dyDescent="0.3">
      <c r="A26988" s="6"/>
      <c r="B26988" s="6"/>
      <c r="C26988" s="6"/>
      <c r="D26988" s="6"/>
      <c r="E26988" s="6"/>
      <c r="F26988" s="7"/>
    </row>
    <row r="26989" spans="1:6" x14ac:dyDescent="0.3">
      <c r="A26989" s="8"/>
      <c r="B26989" s="8"/>
      <c r="C26989" s="8"/>
      <c r="D26989" s="8"/>
      <c r="E26989" s="8"/>
      <c r="F26989" s="9"/>
    </row>
    <row r="26990" spans="1:6" x14ac:dyDescent="0.3">
      <c r="A26990" s="6"/>
      <c r="B26990" s="6"/>
      <c r="C26990" s="6"/>
      <c r="D26990" s="6"/>
      <c r="E26990" s="6"/>
      <c r="F26990" s="7"/>
    </row>
    <row r="26991" spans="1:6" x14ac:dyDescent="0.3">
      <c r="A26991" s="8"/>
      <c r="B26991" s="8"/>
      <c r="C26991" s="8"/>
      <c r="D26991" s="8"/>
      <c r="E26991" s="8"/>
      <c r="F26991" s="9"/>
    </row>
    <row r="26992" spans="1:6" x14ac:dyDescent="0.3">
      <c r="A26992" s="6"/>
      <c r="B26992" s="6"/>
      <c r="C26992" s="6"/>
      <c r="D26992" s="6"/>
      <c r="E26992" s="6"/>
      <c r="F26992" s="7"/>
    </row>
    <row r="26993" spans="1:6" x14ac:dyDescent="0.3">
      <c r="A26993" s="8"/>
      <c r="B26993" s="8"/>
      <c r="C26993" s="8"/>
      <c r="D26993" s="8"/>
      <c r="E26993" s="8"/>
      <c r="F26993" s="9"/>
    </row>
    <row r="26994" spans="1:6" x14ac:dyDescent="0.3">
      <c r="A26994" s="6"/>
      <c r="B26994" s="6"/>
      <c r="C26994" s="6"/>
      <c r="D26994" s="6"/>
      <c r="E26994" s="6"/>
      <c r="F26994" s="7"/>
    </row>
    <row r="26995" spans="1:6" x14ac:dyDescent="0.3">
      <c r="A26995" s="8"/>
      <c r="B26995" s="8"/>
      <c r="C26995" s="8"/>
      <c r="D26995" s="8"/>
      <c r="E26995" s="8"/>
      <c r="F26995" s="9"/>
    </row>
    <row r="26996" spans="1:6" x14ac:dyDescent="0.3">
      <c r="A26996" s="6"/>
      <c r="B26996" s="6"/>
      <c r="C26996" s="6"/>
      <c r="D26996" s="6"/>
      <c r="E26996" s="6"/>
      <c r="F26996" s="7"/>
    </row>
    <row r="26997" spans="1:6" x14ac:dyDescent="0.3">
      <c r="A26997" s="8"/>
      <c r="B26997" s="8"/>
      <c r="C26997" s="8"/>
      <c r="D26997" s="8"/>
      <c r="E26997" s="8"/>
      <c r="F26997" s="9"/>
    </row>
    <row r="26998" spans="1:6" x14ac:dyDescent="0.3">
      <c r="A26998" s="6"/>
      <c r="B26998" s="6"/>
      <c r="C26998" s="6"/>
      <c r="D26998" s="6"/>
      <c r="E26998" s="6"/>
      <c r="F26998" s="7"/>
    </row>
    <row r="26999" spans="1:6" x14ac:dyDescent="0.3">
      <c r="A26999" s="8"/>
      <c r="B26999" s="8"/>
      <c r="C26999" s="8"/>
      <c r="D26999" s="8"/>
      <c r="E26999" s="8"/>
      <c r="F26999" s="9"/>
    </row>
    <row r="27000" spans="1:6" x14ac:dyDescent="0.3">
      <c r="A27000" s="6"/>
      <c r="B27000" s="6"/>
      <c r="C27000" s="6"/>
      <c r="D27000" s="6"/>
      <c r="E27000" s="6"/>
      <c r="F27000" s="7"/>
    </row>
    <row r="27001" spans="1:6" x14ac:dyDescent="0.3">
      <c r="A27001" s="8"/>
      <c r="B27001" s="8"/>
      <c r="C27001" s="8"/>
      <c r="D27001" s="8"/>
      <c r="E27001" s="8"/>
      <c r="F27001" s="9"/>
    </row>
    <row r="27002" spans="1:6" x14ac:dyDescent="0.3">
      <c r="A27002" s="6"/>
      <c r="B27002" s="6"/>
      <c r="C27002" s="6"/>
      <c r="D27002" s="6"/>
      <c r="E27002" s="6"/>
      <c r="F27002" s="7"/>
    </row>
    <row r="27003" spans="1:6" x14ac:dyDescent="0.3">
      <c r="A27003" s="8"/>
      <c r="B27003" s="8"/>
      <c r="C27003" s="8"/>
      <c r="D27003" s="8"/>
      <c r="E27003" s="8"/>
      <c r="F27003" s="9"/>
    </row>
    <row r="27004" spans="1:6" x14ac:dyDescent="0.3">
      <c r="A27004" s="6"/>
      <c r="B27004" s="6"/>
      <c r="C27004" s="6"/>
      <c r="D27004" s="6"/>
      <c r="E27004" s="6"/>
      <c r="F27004" s="7"/>
    </row>
    <row r="27005" spans="1:6" x14ac:dyDescent="0.3">
      <c r="A27005" s="8"/>
      <c r="B27005" s="8"/>
      <c r="C27005" s="8"/>
      <c r="D27005" s="8"/>
      <c r="E27005" s="8"/>
      <c r="F27005" s="9"/>
    </row>
    <row r="27006" spans="1:6" x14ac:dyDescent="0.3">
      <c r="A27006" s="6"/>
      <c r="B27006" s="6"/>
      <c r="C27006" s="6"/>
      <c r="D27006" s="6"/>
      <c r="E27006" s="6"/>
      <c r="F27006" s="7"/>
    </row>
    <row r="27007" spans="1:6" x14ac:dyDescent="0.3">
      <c r="A27007" s="8"/>
      <c r="B27007" s="8"/>
      <c r="C27007" s="8"/>
      <c r="D27007" s="8"/>
      <c r="E27007" s="8"/>
      <c r="F27007" s="9"/>
    </row>
    <row r="27008" spans="1:6" x14ac:dyDescent="0.3">
      <c r="A27008" s="6"/>
      <c r="B27008" s="6"/>
      <c r="C27008" s="6"/>
      <c r="D27008" s="6"/>
      <c r="E27008" s="6"/>
      <c r="F27008" s="7"/>
    </row>
    <row r="27009" spans="1:6" x14ac:dyDescent="0.3">
      <c r="A27009" s="8"/>
      <c r="B27009" s="8"/>
      <c r="C27009" s="8"/>
      <c r="D27009" s="8"/>
      <c r="E27009" s="8"/>
      <c r="F27009" s="9"/>
    </row>
    <row r="27010" spans="1:6" x14ac:dyDescent="0.3">
      <c r="A27010" s="6"/>
      <c r="B27010" s="6"/>
      <c r="C27010" s="6"/>
      <c r="D27010" s="6"/>
      <c r="E27010" s="6"/>
      <c r="F27010" s="7"/>
    </row>
    <row r="27011" spans="1:6" x14ac:dyDescent="0.3">
      <c r="A27011" s="8"/>
      <c r="B27011" s="8"/>
      <c r="C27011" s="8"/>
      <c r="D27011" s="8"/>
      <c r="E27011" s="8"/>
      <c r="F27011" s="9"/>
    </row>
    <row r="27012" spans="1:6" x14ac:dyDescent="0.3">
      <c r="A27012" s="6"/>
      <c r="B27012" s="6"/>
      <c r="C27012" s="6"/>
      <c r="D27012" s="6"/>
      <c r="E27012" s="6"/>
      <c r="F27012" s="7"/>
    </row>
    <row r="27013" spans="1:6" x14ac:dyDescent="0.3">
      <c r="A27013" s="8"/>
      <c r="B27013" s="8"/>
      <c r="C27013" s="8"/>
      <c r="D27013" s="8"/>
      <c r="E27013" s="8"/>
      <c r="F27013" s="9"/>
    </row>
    <row r="27014" spans="1:6" x14ac:dyDescent="0.3">
      <c r="A27014" s="6"/>
      <c r="B27014" s="6"/>
      <c r="C27014" s="6"/>
      <c r="D27014" s="6"/>
      <c r="E27014" s="6"/>
      <c r="F27014" s="7"/>
    </row>
    <row r="27015" spans="1:6" x14ac:dyDescent="0.3">
      <c r="A27015" s="8"/>
      <c r="B27015" s="8"/>
      <c r="C27015" s="8"/>
      <c r="D27015" s="8"/>
      <c r="E27015" s="8"/>
      <c r="F27015" s="9"/>
    </row>
    <row r="27016" spans="1:6" x14ac:dyDescent="0.3">
      <c r="A27016" s="6"/>
      <c r="B27016" s="6"/>
      <c r="C27016" s="6"/>
      <c r="D27016" s="6"/>
      <c r="E27016" s="6"/>
      <c r="F27016" s="7"/>
    </row>
    <row r="27017" spans="1:6" x14ac:dyDescent="0.3">
      <c r="A27017" s="8"/>
      <c r="B27017" s="8"/>
      <c r="C27017" s="8"/>
      <c r="D27017" s="8"/>
      <c r="E27017" s="8"/>
      <c r="F27017" s="9"/>
    </row>
    <row r="27018" spans="1:6" x14ac:dyDescent="0.3">
      <c r="A27018" s="6"/>
      <c r="B27018" s="6"/>
      <c r="C27018" s="6"/>
      <c r="D27018" s="6"/>
      <c r="E27018" s="6"/>
      <c r="F27018" s="7"/>
    </row>
    <row r="27019" spans="1:6" x14ac:dyDescent="0.3">
      <c r="A27019" s="8"/>
      <c r="B27019" s="8"/>
      <c r="C27019" s="8"/>
      <c r="D27019" s="8"/>
      <c r="E27019" s="8"/>
      <c r="F27019" s="9"/>
    </row>
    <row r="27020" spans="1:6" x14ac:dyDescent="0.3">
      <c r="A27020" s="6"/>
      <c r="B27020" s="6"/>
      <c r="C27020" s="6"/>
      <c r="D27020" s="6"/>
      <c r="E27020" s="6"/>
      <c r="F27020" s="7"/>
    </row>
    <row r="27021" spans="1:6" x14ac:dyDescent="0.3">
      <c r="A27021" s="8"/>
      <c r="B27021" s="8"/>
      <c r="C27021" s="8"/>
      <c r="D27021" s="8"/>
      <c r="E27021" s="8"/>
      <c r="F27021" s="9"/>
    </row>
    <row r="27022" spans="1:6" x14ac:dyDescent="0.3">
      <c r="A27022" s="6"/>
      <c r="B27022" s="6"/>
      <c r="C27022" s="6"/>
      <c r="D27022" s="6"/>
      <c r="E27022" s="6"/>
      <c r="F27022" s="7"/>
    </row>
    <row r="27023" spans="1:6" x14ac:dyDescent="0.3">
      <c r="A27023" s="8"/>
      <c r="B27023" s="8"/>
      <c r="C27023" s="8"/>
      <c r="D27023" s="8"/>
      <c r="E27023" s="8"/>
      <c r="F27023" s="9"/>
    </row>
    <row r="27024" spans="1:6" x14ac:dyDescent="0.3">
      <c r="A27024" s="6"/>
      <c r="B27024" s="6"/>
      <c r="C27024" s="6"/>
      <c r="D27024" s="6"/>
      <c r="E27024" s="6"/>
      <c r="F27024" s="7"/>
    </row>
    <row r="27025" spans="1:6" x14ac:dyDescent="0.3">
      <c r="A27025" s="8"/>
      <c r="B27025" s="8"/>
      <c r="C27025" s="8"/>
      <c r="D27025" s="8"/>
      <c r="E27025" s="8"/>
      <c r="F27025" s="9"/>
    </row>
    <row r="27026" spans="1:6" x14ac:dyDescent="0.3">
      <c r="A27026" s="6"/>
      <c r="B27026" s="6"/>
      <c r="C27026" s="6"/>
      <c r="D27026" s="6"/>
      <c r="E27026" s="6"/>
      <c r="F27026" s="7"/>
    </row>
    <row r="27027" spans="1:6" x14ac:dyDescent="0.3">
      <c r="A27027" s="8"/>
      <c r="B27027" s="8"/>
      <c r="C27027" s="8"/>
      <c r="D27027" s="8"/>
      <c r="E27027" s="8"/>
      <c r="F27027" s="9"/>
    </row>
    <row r="27028" spans="1:6" x14ac:dyDescent="0.3">
      <c r="A27028" s="6"/>
      <c r="B27028" s="6"/>
      <c r="C27028" s="6"/>
      <c r="D27028" s="6"/>
      <c r="E27028" s="6"/>
      <c r="F27028" s="7"/>
    </row>
    <row r="27029" spans="1:6" x14ac:dyDescent="0.3">
      <c r="A27029" s="8"/>
      <c r="B27029" s="8"/>
      <c r="C27029" s="8"/>
      <c r="D27029" s="8"/>
      <c r="E27029" s="8"/>
      <c r="F27029" s="9"/>
    </row>
    <row r="27030" spans="1:6" x14ac:dyDescent="0.3">
      <c r="A27030" s="6"/>
      <c r="B27030" s="6"/>
      <c r="C27030" s="6"/>
      <c r="D27030" s="6"/>
      <c r="E27030" s="6"/>
      <c r="F27030" s="7"/>
    </row>
    <row r="27031" spans="1:6" x14ac:dyDescent="0.3">
      <c r="A27031" s="8"/>
      <c r="B27031" s="8"/>
      <c r="C27031" s="8"/>
      <c r="D27031" s="8"/>
      <c r="E27031" s="8"/>
      <c r="F27031" s="9"/>
    </row>
    <row r="27032" spans="1:6" x14ac:dyDescent="0.3">
      <c r="A27032" s="6"/>
      <c r="B27032" s="6"/>
      <c r="C27032" s="6"/>
      <c r="D27032" s="6"/>
      <c r="E27032" s="6"/>
      <c r="F27032" s="7"/>
    </row>
    <row r="27033" spans="1:6" x14ac:dyDescent="0.3">
      <c r="A27033" s="8"/>
      <c r="B27033" s="8"/>
      <c r="C27033" s="8"/>
      <c r="D27033" s="8"/>
      <c r="E27033" s="8"/>
      <c r="F27033" s="9"/>
    </row>
    <row r="27034" spans="1:6" x14ac:dyDescent="0.3">
      <c r="A27034" s="6"/>
      <c r="B27034" s="6"/>
      <c r="C27034" s="6"/>
      <c r="D27034" s="6"/>
      <c r="E27034" s="6"/>
      <c r="F27034" s="7"/>
    </row>
    <row r="27035" spans="1:6" x14ac:dyDescent="0.3">
      <c r="A27035" s="8"/>
      <c r="B27035" s="8"/>
      <c r="C27035" s="8"/>
      <c r="D27035" s="8"/>
      <c r="E27035" s="8"/>
      <c r="F27035" s="9"/>
    </row>
    <row r="27036" spans="1:6" x14ac:dyDescent="0.3">
      <c r="A27036" s="6"/>
      <c r="B27036" s="6"/>
      <c r="C27036" s="6"/>
      <c r="D27036" s="6"/>
      <c r="E27036" s="6"/>
      <c r="F27036" s="7"/>
    </row>
    <row r="27037" spans="1:6" x14ac:dyDescent="0.3">
      <c r="A27037" s="8"/>
      <c r="B27037" s="8"/>
      <c r="C27037" s="8"/>
      <c r="D27037" s="8"/>
      <c r="E27037" s="8"/>
      <c r="F27037" s="9"/>
    </row>
    <row r="27038" spans="1:6" x14ac:dyDescent="0.3">
      <c r="A27038" s="6"/>
      <c r="B27038" s="6"/>
      <c r="C27038" s="6"/>
      <c r="D27038" s="6"/>
      <c r="E27038" s="6"/>
      <c r="F27038" s="7"/>
    </row>
    <row r="27039" spans="1:6" x14ac:dyDescent="0.3">
      <c r="A27039" s="8"/>
      <c r="B27039" s="8"/>
      <c r="C27039" s="8"/>
      <c r="D27039" s="8"/>
      <c r="E27039" s="8"/>
      <c r="F27039" s="9"/>
    </row>
    <row r="27040" spans="1:6" x14ac:dyDescent="0.3">
      <c r="A27040" s="6"/>
      <c r="B27040" s="6"/>
      <c r="C27040" s="6"/>
      <c r="D27040" s="6"/>
      <c r="E27040" s="6"/>
      <c r="F27040" s="7"/>
    </row>
    <row r="27041" spans="1:6" x14ac:dyDescent="0.3">
      <c r="A27041" s="8"/>
      <c r="B27041" s="8"/>
      <c r="C27041" s="8"/>
      <c r="D27041" s="8"/>
      <c r="E27041" s="8"/>
      <c r="F27041" s="9"/>
    </row>
    <row r="27042" spans="1:6" x14ac:dyDescent="0.3">
      <c r="A27042" s="6"/>
      <c r="B27042" s="6"/>
      <c r="C27042" s="6"/>
      <c r="D27042" s="6"/>
      <c r="E27042" s="6"/>
      <c r="F27042" s="7"/>
    </row>
    <row r="27043" spans="1:6" x14ac:dyDescent="0.3">
      <c r="A27043" s="8"/>
      <c r="B27043" s="8"/>
      <c r="C27043" s="8"/>
      <c r="D27043" s="8"/>
      <c r="E27043" s="8"/>
      <c r="F27043" s="9"/>
    </row>
    <row r="27044" spans="1:6" x14ac:dyDescent="0.3">
      <c r="A27044" s="6"/>
      <c r="B27044" s="6"/>
      <c r="C27044" s="6"/>
      <c r="D27044" s="6"/>
      <c r="E27044" s="6"/>
      <c r="F27044" s="7"/>
    </row>
    <row r="27045" spans="1:6" x14ac:dyDescent="0.3">
      <c r="A27045" s="8"/>
      <c r="B27045" s="8"/>
      <c r="C27045" s="8"/>
      <c r="D27045" s="8"/>
      <c r="E27045" s="8"/>
      <c r="F27045" s="9"/>
    </row>
    <row r="27046" spans="1:6" x14ac:dyDescent="0.3">
      <c r="A27046" s="6"/>
      <c r="B27046" s="6"/>
      <c r="C27046" s="6"/>
      <c r="D27046" s="6"/>
      <c r="E27046" s="6"/>
      <c r="F27046" s="7"/>
    </row>
    <row r="27047" spans="1:6" x14ac:dyDescent="0.3">
      <c r="A27047" s="8"/>
      <c r="B27047" s="8"/>
      <c r="C27047" s="8"/>
      <c r="D27047" s="8"/>
      <c r="E27047" s="8"/>
      <c r="F27047" s="9"/>
    </row>
    <row r="27048" spans="1:6" x14ac:dyDescent="0.3">
      <c r="A27048" s="6"/>
      <c r="B27048" s="6"/>
      <c r="C27048" s="6"/>
      <c r="D27048" s="6"/>
      <c r="E27048" s="6"/>
      <c r="F27048" s="7"/>
    </row>
    <row r="27049" spans="1:6" x14ac:dyDescent="0.3">
      <c r="A27049" s="8"/>
      <c r="B27049" s="8"/>
      <c r="C27049" s="8"/>
      <c r="D27049" s="8"/>
      <c r="E27049" s="8"/>
      <c r="F27049" s="9"/>
    </row>
    <row r="27050" spans="1:6" x14ac:dyDescent="0.3">
      <c r="A27050" s="6"/>
      <c r="B27050" s="6"/>
      <c r="C27050" s="6"/>
      <c r="D27050" s="6"/>
      <c r="E27050" s="6"/>
      <c r="F27050" s="7"/>
    </row>
    <row r="27051" spans="1:6" x14ac:dyDescent="0.3">
      <c r="A27051" s="8"/>
      <c r="B27051" s="8"/>
      <c r="C27051" s="8"/>
      <c r="D27051" s="8"/>
      <c r="E27051" s="8"/>
      <c r="F27051" s="9"/>
    </row>
    <row r="27052" spans="1:6" x14ac:dyDescent="0.3">
      <c r="A27052" s="6"/>
      <c r="B27052" s="6"/>
      <c r="C27052" s="6"/>
      <c r="D27052" s="6"/>
      <c r="E27052" s="6"/>
      <c r="F27052" s="7"/>
    </row>
    <row r="27053" spans="1:6" x14ac:dyDescent="0.3">
      <c r="A27053" s="8"/>
      <c r="B27053" s="8"/>
      <c r="C27053" s="8"/>
      <c r="D27053" s="8"/>
      <c r="E27053" s="8"/>
      <c r="F27053" s="9"/>
    </row>
    <row r="27054" spans="1:6" x14ac:dyDescent="0.3">
      <c r="A27054" s="6"/>
      <c r="B27054" s="6"/>
      <c r="C27054" s="6"/>
      <c r="D27054" s="6"/>
      <c r="E27054" s="6"/>
      <c r="F27054" s="7"/>
    </row>
    <row r="27055" spans="1:6" x14ac:dyDescent="0.3">
      <c r="A27055" s="8"/>
      <c r="B27055" s="8"/>
      <c r="C27055" s="8"/>
      <c r="D27055" s="8"/>
      <c r="E27055" s="8"/>
      <c r="F27055" s="9"/>
    </row>
    <row r="27056" spans="1:6" x14ac:dyDescent="0.3">
      <c r="A27056" s="6"/>
      <c r="B27056" s="6"/>
      <c r="C27056" s="6"/>
      <c r="D27056" s="6"/>
      <c r="E27056" s="6"/>
      <c r="F27056" s="7"/>
    </row>
    <row r="27057" spans="1:6" x14ac:dyDescent="0.3">
      <c r="A27057" s="8"/>
      <c r="B27057" s="8"/>
      <c r="C27057" s="8"/>
      <c r="D27057" s="8"/>
      <c r="E27057" s="8"/>
      <c r="F27057" s="9"/>
    </row>
    <row r="27058" spans="1:6" x14ac:dyDescent="0.3">
      <c r="A27058" s="6"/>
      <c r="B27058" s="6"/>
      <c r="C27058" s="6"/>
      <c r="D27058" s="6"/>
      <c r="E27058" s="6"/>
      <c r="F27058" s="7"/>
    </row>
    <row r="27059" spans="1:6" x14ac:dyDescent="0.3">
      <c r="A27059" s="8"/>
      <c r="B27059" s="8"/>
      <c r="C27059" s="8"/>
      <c r="D27059" s="8"/>
      <c r="E27059" s="8"/>
      <c r="F27059" s="9"/>
    </row>
    <row r="27060" spans="1:6" x14ac:dyDescent="0.3">
      <c r="A27060" s="6"/>
      <c r="B27060" s="6"/>
      <c r="C27060" s="6"/>
      <c r="D27060" s="6"/>
      <c r="E27060" s="6"/>
      <c r="F27060" s="7"/>
    </row>
    <row r="27061" spans="1:6" x14ac:dyDescent="0.3">
      <c r="A27061" s="8"/>
      <c r="B27061" s="8"/>
      <c r="C27061" s="8"/>
      <c r="D27061" s="8"/>
      <c r="E27061" s="8"/>
      <c r="F27061" s="9"/>
    </row>
    <row r="27062" spans="1:6" x14ac:dyDescent="0.3">
      <c r="A27062" s="6"/>
      <c r="B27062" s="6"/>
      <c r="C27062" s="6"/>
      <c r="D27062" s="6"/>
      <c r="E27062" s="6"/>
      <c r="F27062" s="7"/>
    </row>
    <row r="27063" spans="1:6" x14ac:dyDescent="0.3">
      <c r="A27063" s="8"/>
      <c r="B27063" s="8"/>
      <c r="C27063" s="8"/>
      <c r="D27063" s="8"/>
      <c r="E27063" s="8"/>
      <c r="F27063" s="9"/>
    </row>
    <row r="27064" spans="1:6" x14ac:dyDescent="0.3">
      <c r="A27064" s="6"/>
      <c r="B27064" s="6"/>
      <c r="C27064" s="6"/>
      <c r="D27064" s="6"/>
      <c r="E27064" s="6"/>
      <c r="F27064" s="7"/>
    </row>
    <row r="27065" spans="1:6" x14ac:dyDescent="0.3">
      <c r="A27065" s="8"/>
      <c r="B27065" s="8"/>
      <c r="C27065" s="8"/>
      <c r="D27065" s="8"/>
      <c r="E27065" s="8"/>
      <c r="F27065" s="9"/>
    </row>
    <row r="27066" spans="1:6" x14ac:dyDescent="0.3">
      <c r="A27066" s="6"/>
      <c r="B27066" s="6"/>
      <c r="C27066" s="6"/>
      <c r="D27066" s="6"/>
      <c r="E27066" s="6"/>
      <c r="F27066" s="7"/>
    </row>
    <row r="27067" spans="1:6" x14ac:dyDescent="0.3">
      <c r="A27067" s="8"/>
      <c r="B27067" s="8"/>
      <c r="C27067" s="8"/>
      <c r="D27067" s="8"/>
      <c r="E27067" s="8"/>
      <c r="F27067" s="9"/>
    </row>
    <row r="27068" spans="1:6" x14ac:dyDescent="0.3">
      <c r="A27068" s="6"/>
      <c r="B27068" s="6"/>
      <c r="C27068" s="6"/>
      <c r="D27068" s="6"/>
      <c r="E27068" s="6"/>
      <c r="F27068" s="7"/>
    </row>
    <row r="27069" spans="1:6" x14ac:dyDescent="0.3">
      <c r="A27069" s="8"/>
      <c r="B27069" s="8"/>
      <c r="C27069" s="8"/>
      <c r="D27069" s="8"/>
      <c r="E27069" s="8"/>
      <c r="F27069" s="9"/>
    </row>
    <row r="27070" spans="1:6" x14ac:dyDescent="0.3">
      <c r="A27070" s="6"/>
      <c r="B27070" s="6"/>
      <c r="C27070" s="6"/>
      <c r="D27070" s="6"/>
      <c r="E27070" s="6"/>
      <c r="F27070" s="7"/>
    </row>
    <row r="27071" spans="1:6" x14ac:dyDescent="0.3">
      <c r="A27071" s="8"/>
      <c r="B27071" s="8"/>
      <c r="C27071" s="8"/>
      <c r="D27071" s="8"/>
      <c r="E27071" s="8"/>
      <c r="F27071" s="9"/>
    </row>
    <row r="27072" spans="1:6" x14ac:dyDescent="0.3">
      <c r="A27072" s="6"/>
      <c r="B27072" s="6"/>
      <c r="C27072" s="6"/>
      <c r="D27072" s="6"/>
      <c r="E27072" s="6"/>
      <c r="F27072" s="7"/>
    </row>
    <row r="27073" spans="1:6" x14ac:dyDescent="0.3">
      <c r="A27073" s="8"/>
      <c r="B27073" s="8"/>
      <c r="C27073" s="8"/>
      <c r="D27073" s="8"/>
      <c r="E27073" s="8"/>
      <c r="F27073" s="9"/>
    </row>
    <row r="27074" spans="1:6" x14ac:dyDescent="0.3">
      <c r="A27074" s="6"/>
      <c r="B27074" s="6"/>
      <c r="C27074" s="6"/>
      <c r="D27074" s="6"/>
      <c r="E27074" s="6"/>
      <c r="F27074" s="7"/>
    </row>
    <row r="27075" spans="1:6" x14ac:dyDescent="0.3">
      <c r="A27075" s="8"/>
      <c r="B27075" s="8"/>
      <c r="C27075" s="8"/>
      <c r="D27075" s="8"/>
      <c r="E27075" s="8"/>
      <c r="F27075" s="9"/>
    </row>
    <row r="27076" spans="1:6" x14ac:dyDescent="0.3">
      <c r="A27076" s="6"/>
      <c r="B27076" s="6"/>
      <c r="C27076" s="6"/>
      <c r="D27076" s="6"/>
      <c r="E27076" s="6"/>
      <c r="F27076" s="7"/>
    </row>
    <row r="27077" spans="1:6" x14ac:dyDescent="0.3">
      <c r="A27077" s="8"/>
      <c r="B27077" s="8"/>
      <c r="C27077" s="8"/>
      <c r="D27077" s="8"/>
      <c r="E27077" s="8"/>
      <c r="F27077" s="9"/>
    </row>
    <row r="27078" spans="1:6" x14ac:dyDescent="0.3">
      <c r="A27078" s="6"/>
      <c r="B27078" s="6"/>
      <c r="C27078" s="6"/>
      <c r="D27078" s="6"/>
      <c r="E27078" s="6"/>
      <c r="F27078" s="7"/>
    </row>
    <row r="27079" spans="1:6" x14ac:dyDescent="0.3">
      <c r="A27079" s="8"/>
      <c r="B27079" s="8"/>
      <c r="C27079" s="8"/>
      <c r="D27079" s="8"/>
      <c r="E27079" s="8"/>
      <c r="F27079" s="9"/>
    </row>
    <row r="27080" spans="1:6" x14ac:dyDescent="0.3">
      <c r="A27080" s="6"/>
      <c r="B27080" s="6"/>
      <c r="C27080" s="6"/>
      <c r="D27080" s="6"/>
      <c r="E27080" s="6"/>
      <c r="F27080" s="7"/>
    </row>
    <row r="27081" spans="1:6" x14ac:dyDescent="0.3">
      <c r="A27081" s="8"/>
      <c r="B27081" s="8"/>
      <c r="C27081" s="8"/>
      <c r="D27081" s="8"/>
      <c r="E27081" s="8"/>
      <c r="F27081" s="9"/>
    </row>
    <row r="27082" spans="1:6" x14ac:dyDescent="0.3">
      <c r="A27082" s="6"/>
      <c r="B27082" s="6"/>
      <c r="C27082" s="6"/>
      <c r="D27082" s="6"/>
      <c r="E27082" s="6"/>
      <c r="F27082" s="7"/>
    </row>
    <row r="27083" spans="1:6" x14ac:dyDescent="0.3">
      <c r="A27083" s="8"/>
      <c r="B27083" s="8"/>
      <c r="C27083" s="8"/>
      <c r="D27083" s="8"/>
      <c r="E27083" s="8"/>
      <c r="F27083" s="9"/>
    </row>
    <row r="27084" spans="1:6" x14ac:dyDescent="0.3">
      <c r="A27084" s="6"/>
      <c r="B27084" s="6"/>
      <c r="C27084" s="6"/>
      <c r="D27084" s="6"/>
      <c r="E27084" s="6"/>
      <c r="F27084" s="7"/>
    </row>
    <row r="27085" spans="1:6" x14ac:dyDescent="0.3">
      <c r="A27085" s="8"/>
      <c r="B27085" s="8"/>
      <c r="C27085" s="8"/>
      <c r="D27085" s="8"/>
      <c r="E27085" s="8"/>
      <c r="F27085" s="9"/>
    </row>
    <row r="27086" spans="1:6" x14ac:dyDescent="0.3">
      <c r="A27086" s="6"/>
      <c r="B27086" s="6"/>
      <c r="C27086" s="6"/>
      <c r="D27086" s="6"/>
      <c r="E27086" s="6"/>
      <c r="F27086" s="7"/>
    </row>
    <row r="27087" spans="1:6" x14ac:dyDescent="0.3">
      <c r="A27087" s="8"/>
      <c r="B27087" s="8"/>
      <c r="C27087" s="8"/>
      <c r="D27087" s="8"/>
      <c r="E27087" s="8"/>
      <c r="F27087" s="9"/>
    </row>
    <row r="27088" spans="1:6" x14ac:dyDescent="0.3">
      <c r="A27088" s="6"/>
      <c r="B27088" s="6"/>
      <c r="C27088" s="6"/>
      <c r="D27088" s="6"/>
      <c r="E27088" s="6"/>
      <c r="F27088" s="7"/>
    </row>
    <row r="27089" spans="1:6" x14ac:dyDescent="0.3">
      <c r="A27089" s="8"/>
      <c r="B27089" s="8"/>
      <c r="C27089" s="8"/>
      <c r="D27089" s="8"/>
      <c r="E27089" s="8"/>
      <c r="F27089" s="9"/>
    </row>
    <row r="27090" spans="1:6" x14ac:dyDescent="0.3">
      <c r="A27090" s="6"/>
      <c r="B27090" s="6"/>
      <c r="C27090" s="6"/>
      <c r="D27090" s="6"/>
      <c r="E27090" s="6"/>
      <c r="F27090" s="7"/>
    </row>
    <row r="27091" spans="1:6" x14ac:dyDescent="0.3">
      <c r="A27091" s="8"/>
      <c r="B27091" s="8"/>
      <c r="C27091" s="8"/>
      <c r="D27091" s="8"/>
      <c r="E27091" s="8"/>
      <c r="F27091" s="9"/>
    </row>
    <row r="27092" spans="1:6" x14ac:dyDescent="0.3">
      <c r="A27092" s="6"/>
      <c r="B27092" s="6"/>
      <c r="C27092" s="6"/>
      <c r="D27092" s="6"/>
      <c r="E27092" s="6"/>
      <c r="F27092" s="7"/>
    </row>
    <row r="27093" spans="1:6" x14ac:dyDescent="0.3">
      <c r="A27093" s="8"/>
      <c r="B27093" s="8"/>
      <c r="C27093" s="8"/>
      <c r="D27093" s="8"/>
      <c r="E27093" s="8"/>
      <c r="F27093" s="9"/>
    </row>
    <row r="27094" spans="1:6" x14ac:dyDescent="0.3">
      <c r="A27094" s="6"/>
      <c r="B27094" s="6"/>
      <c r="C27094" s="6"/>
      <c r="D27094" s="6"/>
      <c r="E27094" s="6"/>
      <c r="F27094" s="7"/>
    </row>
    <row r="27095" spans="1:6" x14ac:dyDescent="0.3">
      <c r="A27095" s="8"/>
      <c r="B27095" s="8"/>
      <c r="C27095" s="8"/>
      <c r="D27095" s="8"/>
      <c r="E27095" s="8"/>
      <c r="F27095" s="9"/>
    </row>
    <row r="27096" spans="1:6" x14ac:dyDescent="0.3">
      <c r="A27096" s="6"/>
      <c r="B27096" s="6"/>
      <c r="C27096" s="6"/>
      <c r="D27096" s="6"/>
      <c r="E27096" s="6"/>
      <c r="F27096" s="7"/>
    </row>
    <row r="27097" spans="1:6" x14ac:dyDescent="0.3">
      <c r="A27097" s="8"/>
      <c r="B27097" s="8"/>
      <c r="C27097" s="8"/>
      <c r="D27097" s="8"/>
      <c r="E27097" s="8"/>
      <c r="F27097" s="9"/>
    </row>
    <row r="27098" spans="1:6" x14ac:dyDescent="0.3">
      <c r="A27098" s="6"/>
      <c r="B27098" s="6"/>
      <c r="C27098" s="6"/>
      <c r="D27098" s="6"/>
      <c r="E27098" s="6"/>
      <c r="F27098" s="7"/>
    </row>
    <row r="27099" spans="1:6" x14ac:dyDescent="0.3">
      <c r="A27099" s="8"/>
      <c r="B27099" s="8"/>
      <c r="C27099" s="8"/>
      <c r="D27099" s="8"/>
      <c r="E27099" s="8"/>
      <c r="F27099" s="9"/>
    </row>
    <row r="27100" spans="1:6" x14ac:dyDescent="0.3">
      <c r="A27100" s="6"/>
      <c r="B27100" s="6"/>
      <c r="C27100" s="6"/>
      <c r="D27100" s="6"/>
      <c r="E27100" s="6"/>
      <c r="F27100" s="7"/>
    </row>
    <row r="27101" spans="1:6" x14ac:dyDescent="0.3">
      <c r="A27101" s="8"/>
      <c r="B27101" s="8"/>
      <c r="C27101" s="8"/>
      <c r="D27101" s="8"/>
      <c r="E27101" s="8"/>
      <c r="F27101" s="9"/>
    </row>
    <row r="27102" spans="1:6" x14ac:dyDescent="0.3">
      <c r="A27102" s="6"/>
      <c r="B27102" s="6"/>
      <c r="C27102" s="6"/>
      <c r="D27102" s="6"/>
      <c r="E27102" s="6"/>
      <c r="F27102" s="7"/>
    </row>
    <row r="27103" spans="1:6" x14ac:dyDescent="0.3">
      <c r="A27103" s="8"/>
      <c r="B27103" s="8"/>
      <c r="C27103" s="8"/>
      <c r="D27103" s="8"/>
      <c r="E27103" s="8"/>
      <c r="F27103" s="9"/>
    </row>
    <row r="27104" spans="1:6" x14ac:dyDescent="0.3">
      <c r="A27104" s="6"/>
      <c r="B27104" s="6"/>
      <c r="C27104" s="6"/>
      <c r="D27104" s="6"/>
      <c r="E27104" s="6"/>
      <c r="F27104" s="7"/>
    </row>
    <row r="27105" spans="1:6" x14ac:dyDescent="0.3">
      <c r="A27105" s="8"/>
      <c r="B27105" s="8"/>
      <c r="C27105" s="8"/>
      <c r="D27105" s="8"/>
      <c r="E27105" s="8"/>
      <c r="F27105" s="9"/>
    </row>
    <row r="27106" spans="1:6" x14ac:dyDescent="0.3">
      <c r="A27106" s="6"/>
      <c r="B27106" s="6"/>
      <c r="C27106" s="6"/>
      <c r="D27106" s="6"/>
      <c r="E27106" s="6"/>
      <c r="F27106" s="7"/>
    </row>
    <row r="27107" spans="1:6" x14ac:dyDescent="0.3">
      <c r="A27107" s="8"/>
      <c r="B27107" s="8"/>
      <c r="C27107" s="8"/>
      <c r="D27107" s="8"/>
      <c r="E27107" s="8"/>
      <c r="F27107" s="9"/>
    </row>
    <row r="27108" spans="1:6" x14ac:dyDescent="0.3">
      <c r="A27108" s="6"/>
      <c r="B27108" s="6"/>
      <c r="C27108" s="6"/>
      <c r="D27108" s="6"/>
      <c r="E27108" s="6"/>
      <c r="F27108" s="7"/>
    </row>
    <row r="27109" spans="1:6" x14ac:dyDescent="0.3">
      <c r="A27109" s="8"/>
      <c r="B27109" s="8"/>
      <c r="C27109" s="8"/>
      <c r="D27109" s="8"/>
      <c r="E27109" s="8"/>
      <c r="F27109" s="9"/>
    </row>
    <row r="27110" spans="1:6" x14ac:dyDescent="0.3">
      <c r="A27110" s="6"/>
      <c r="B27110" s="6"/>
      <c r="C27110" s="6"/>
      <c r="D27110" s="6"/>
      <c r="E27110" s="6"/>
      <c r="F27110" s="7"/>
    </row>
    <row r="27111" spans="1:6" x14ac:dyDescent="0.3">
      <c r="A27111" s="8"/>
      <c r="B27111" s="8"/>
      <c r="C27111" s="8"/>
      <c r="D27111" s="8"/>
      <c r="E27111" s="8"/>
      <c r="F27111" s="9"/>
    </row>
    <row r="27112" spans="1:6" x14ac:dyDescent="0.3">
      <c r="A27112" s="6"/>
      <c r="B27112" s="6"/>
      <c r="C27112" s="6"/>
      <c r="D27112" s="6"/>
      <c r="E27112" s="6"/>
      <c r="F27112" s="7"/>
    </row>
    <row r="27113" spans="1:6" x14ac:dyDescent="0.3">
      <c r="A27113" s="8"/>
      <c r="B27113" s="8"/>
      <c r="C27113" s="8"/>
      <c r="D27113" s="8"/>
      <c r="E27113" s="8"/>
      <c r="F27113" s="9"/>
    </row>
    <row r="27114" spans="1:6" x14ac:dyDescent="0.3">
      <c r="A27114" s="6"/>
      <c r="B27114" s="6"/>
      <c r="C27114" s="6"/>
      <c r="D27114" s="6"/>
      <c r="E27114" s="6"/>
      <c r="F27114" s="7"/>
    </row>
    <row r="27115" spans="1:6" x14ac:dyDescent="0.3">
      <c r="A27115" s="8"/>
      <c r="B27115" s="8"/>
      <c r="C27115" s="8"/>
      <c r="D27115" s="8"/>
      <c r="E27115" s="8"/>
      <c r="F27115" s="9"/>
    </row>
    <row r="27116" spans="1:6" x14ac:dyDescent="0.3">
      <c r="A27116" s="6"/>
      <c r="B27116" s="6"/>
      <c r="C27116" s="6"/>
      <c r="D27116" s="6"/>
      <c r="E27116" s="6"/>
      <c r="F27116" s="7"/>
    </row>
    <row r="27117" spans="1:6" x14ac:dyDescent="0.3">
      <c r="A27117" s="8"/>
      <c r="B27117" s="8"/>
      <c r="C27117" s="8"/>
      <c r="D27117" s="8"/>
      <c r="E27117" s="8"/>
      <c r="F27117" s="9"/>
    </row>
    <row r="27118" spans="1:6" x14ac:dyDescent="0.3">
      <c r="A27118" s="6"/>
      <c r="B27118" s="6"/>
      <c r="C27118" s="6"/>
      <c r="D27118" s="6"/>
      <c r="E27118" s="6"/>
      <c r="F27118" s="7"/>
    </row>
    <row r="27119" spans="1:6" x14ac:dyDescent="0.3">
      <c r="A27119" s="8"/>
      <c r="B27119" s="8"/>
      <c r="C27119" s="8"/>
      <c r="D27119" s="8"/>
      <c r="E27119" s="8"/>
      <c r="F27119" s="9"/>
    </row>
    <row r="27120" spans="1:6" x14ac:dyDescent="0.3">
      <c r="A27120" s="6"/>
      <c r="B27120" s="6"/>
      <c r="C27120" s="6"/>
      <c r="D27120" s="6"/>
      <c r="E27120" s="6"/>
      <c r="F27120" s="7"/>
    </row>
    <row r="27121" spans="1:6" x14ac:dyDescent="0.3">
      <c r="A27121" s="8"/>
      <c r="B27121" s="8"/>
      <c r="C27121" s="8"/>
      <c r="D27121" s="8"/>
      <c r="E27121" s="8"/>
      <c r="F27121" s="9"/>
    </row>
    <row r="27122" spans="1:6" x14ac:dyDescent="0.3">
      <c r="A27122" s="6"/>
      <c r="B27122" s="6"/>
      <c r="C27122" s="6"/>
      <c r="D27122" s="6"/>
      <c r="E27122" s="6"/>
      <c r="F27122" s="7"/>
    </row>
    <row r="27123" spans="1:6" x14ac:dyDescent="0.3">
      <c r="A27123" s="8"/>
      <c r="B27123" s="8"/>
      <c r="C27123" s="8"/>
      <c r="D27123" s="8"/>
      <c r="E27123" s="8"/>
      <c r="F27123" s="9"/>
    </row>
    <row r="27124" spans="1:6" x14ac:dyDescent="0.3">
      <c r="A27124" s="6"/>
      <c r="B27124" s="6"/>
      <c r="C27124" s="6"/>
      <c r="D27124" s="6"/>
      <c r="E27124" s="6"/>
      <c r="F27124" s="7"/>
    </row>
    <row r="27125" spans="1:6" x14ac:dyDescent="0.3">
      <c r="A27125" s="8"/>
      <c r="B27125" s="8"/>
      <c r="C27125" s="8"/>
      <c r="D27125" s="8"/>
      <c r="E27125" s="8"/>
      <c r="F27125" s="9"/>
    </row>
    <row r="27126" spans="1:6" x14ac:dyDescent="0.3">
      <c r="A27126" s="6"/>
      <c r="B27126" s="6"/>
      <c r="C27126" s="6"/>
      <c r="D27126" s="6"/>
      <c r="E27126" s="6"/>
      <c r="F27126" s="7"/>
    </row>
    <row r="27127" spans="1:6" x14ac:dyDescent="0.3">
      <c r="A27127" s="8"/>
      <c r="B27127" s="8"/>
      <c r="C27127" s="8"/>
      <c r="D27127" s="8"/>
      <c r="E27127" s="8"/>
      <c r="F27127" s="9"/>
    </row>
    <row r="27128" spans="1:6" x14ac:dyDescent="0.3">
      <c r="A27128" s="6"/>
      <c r="B27128" s="6"/>
      <c r="C27128" s="6"/>
      <c r="D27128" s="6"/>
      <c r="E27128" s="6"/>
      <c r="F27128" s="7"/>
    </row>
    <row r="27129" spans="1:6" x14ac:dyDescent="0.3">
      <c r="A27129" s="8"/>
      <c r="B27129" s="8"/>
      <c r="C27129" s="8"/>
      <c r="D27129" s="8"/>
      <c r="E27129" s="8"/>
      <c r="F27129" s="9"/>
    </row>
    <row r="27130" spans="1:6" x14ac:dyDescent="0.3">
      <c r="A27130" s="6"/>
      <c r="B27130" s="6"/>
      <c r="C27130" s="6"/>
      <c r="D27130" s="6"/>
      <c r="E27130" s="6"/>
      <c r="F27130" s="7"/>
    </row>
    <row r="27131" spans="1:6" x14ac:dyDescent="0.3">
      <c r="A27131" s="8"/>
      <c r="B27131" s="8"/>
      <c r="C27131" s="8"/>
      <c r="D27131" s="8"/>
      <c r="E27131" s="8"/>
      <c r="F27131" s="9"/>
    </row>
    <row r="27132" spans="1:6" x14ac:dyDescent="0.3">
      <c r="A27132" s="6"/>
      <c r="B27132" s="6"/>
      <c r="C27132" s="6"/>
      <c r="D27132" s="6"/>
      <c r="E27132" s="6"/>
      <c r="F27132" s="7"/>
    </row>
    <row r="27133" spans="1:6" x14ac:dyDescent="0.3">
      <c r="A27133" s="8"/>
      <c r="B27133" s="8"/>
      <c r="C27133" s="8"/>
      <c r="D27133" s="8"/>
      <c r="E27133" s="8"/>
      <c r="F27133" s="9"/>
    </row>
    <row r="27134" spans="1:6" x14ac:dyDescent="0.3">
      <c r="A27134" s="6"/>
      <c r="B27134" s="6"/>
      <c r="C27134" s="6"/>
      <c r="D27134" s="6"/>
      <c r="E27134" s="6"/>
      <c r="F27134" s="7"/>
    </row>
    <row r="27135" spans="1:6" x14ac:dyDescent="0.3">
      <c r="A27135" s="8"/>
      <c r="B27135" s="8"/>
      <c r="C27135" s="8"/>
      <c r="D27135" s="8"/>
      <c r="E27135" s="8"/>
      <c r="F27135" s="9"/>
    </row>
    <row r="27136" spans="1:6" x14ac:dyDescent="0.3">
      <c r="A27136" s="6"/>
      <c r="B27136" s="6"/>
      <c r="C27136" s="6"/>
      <c r="D27136" s="6"/>
      <c r="E27136" s="6"/>
      <c r="F27136" s="7"/>
    </row>
    <row r="27137" spans="1:6" x14ac:dyDescent="0.3">
      <c r="A27137" s="8"/>
      <c r="B27137" s="8"/>
      <c r="C27137" s="8"/>
      <c r="D27137" s="8"/>
      <c r="E27137" s="8"/>
      <c r="F27137" s="9"/>
    </row>
    <row r="27138" spans="1:6" x14ac:dyDescent="0.3">
      <c r="A27138" s="6"/>
      <c r="B27138" s="6"/>
      <c r="C27138" s="6"/>
      <c r="D27138" s="6"/>
      <c r="E27138" s="6"/>
      <c r="F27138" s="7"/>
    </row>
    <row r="27139" spans="1:6" x14ac:dyDescent="0.3">
      <c r="A27139" s="8"/>
      <c r="B27139" s="8"/>
      <c r="C27139" s="8"/>
      <c r="D27139" s="8"/>
      <c r="E27139" s="8"/>
      <c r="F27139" s="9"/>
    </row>
    <row r="27140" spans="1:6" x14ac:dyDescent="0.3">
      <c r="A27140" s="6"/>
      <c r="B27140" s="6"/>
      <c r="C27140" s="6"/>
      <c r="D27140" s="6"/>
      <c r="E27140" s="6"/>
      <c r="F27140" s="7"/>
    </row>
    <row r="27141" spans="1:6" x14ac:dyDescent="0.3">
      <c r="A27141" s="8"/>
      <c r="B27141" s="8"/>
      <c r="C27141" s="8"/>
      <c r="D27141" s="8"/>
      <c r="E27141" s="8"/>
      <c r="F27141" s="9"/>
    </row>
    <row r="27142" spans="1:6" x14ac:dyDescent="0.3">
      <c r="A27142" s="6"/>
      <c r="B27142" s="6"/>
      <c r="C27142" s="6"/>
      <c r="D27142" s="6"/>
      <c r="E27142" s="6"/>
      <c r="F27142" s="7"/>
    </row>
    <row r="27143" spans="1:6" x14ac:dyDescent="0.3">
      <c r="A27143" s="8"/>
      <c r="B27143" s="8"/>
      <c r="C27143" s="8"/>
      <c r="D27143" s="8"/>
      <c r="E27143" s="8"/>
      <c r="F27143" s="9"/>
    </row>
    <row r="27144" spans="1:6" x14ac:dyDescent="0.3">
      <c r="A27144" s="6"/>
      <c r="B27144" s="6"/>
      <c r="C27144" s="6"/>
      <c r="D27144" s="6"/>
      <c r="E27144" s="6"/>
      <c r="F27144" s="7"/>
    </row>
    <row r="27145" spans="1:6" x14ac:dyDescent="0.3">
      <c r="A27145" s="8"/>
      <c r="B27145" s="8"/>
      <c r="C27145" s="8"/>
      <c r="D27145" s="8"/>
      <c r="E27145" s="8"/>
      <c r="F27145" s="9"/>
    </row>
    <row r="27146" spans="1:6" x14ac:dyDescent="0.3">
      <c r="A27146" s="6"/>
      <c r="B27146" s="6"/>
      <c r="C27146" s="6"/>
      <c r="D27146" s="6"/>
      <c r="E27146" s="6"/>
      <c r="F27146" s="7"/>
    </row>
    <row r="27147" spans="1:6" x14ac:dyDescent="0.3">
      <c r="A27147" s="8"/>
      <c r="B27147" s="8"/>
      <c r="C27147" s="8"/>
      <c r="D27147" s="8"/>
      <c r="E27147" s="8"/>
      <c r="F27147" s="9"/>
    </row>
    <row r="27148" spans="1:6" x14ac:dyDescent="0.3">
      <c r="A27148" s="6"/>
      <c r="B27148" s="6"/>
      <c r="C27148" s="6"/>
      <c r="D27148" s="6"/>
      <c r="E27148" s="6"/>
      <c r="F27148" s="7"/>
    </row>
    <row r="27149" spans="1:6" x14ac:dyDescent="0.3">
      <c r="A27149" s="8"/>
      <c r="B27149" s="8"/>
      <c r="C27149" s="8"/>
      <c r="D27149" s="8"/>
      <c r="E27149" s="8"/>
      <c r="F27149" s="9"/>
    </row>
    <row r="27150" spans="1:6" x14ac:dyDescent="0.3">
      <c r="A27150" s="6"/>
      <c r="B27150" s="6"/>
      <c r="C27150" s="6"/>
      <c r="D27150" s="6"/>
      <c r="E27150" s="6"/>
      <c r="F27150" s="7"/>
    </row>
    <row r="27151" spans="1:6" x14ac:dyDescent="0.3">
      <c r="A27151" s="8"/>
      <c r="B27151" s="8"/>
      <c r="C27151" s="8"/>
      <c r="D27151" s="8"/>
      <c r="E27151" s="8"/>
      <c r="F27151" s="9"/>
    </row>
    <row r="27152" spans="1:6" x14ac:dyDescent="0.3">
      <c r="A27152" s="6"/>
      <c r="B27152" s="6"/>
      <c r="C27152" s="6"/>
      <c r="D27152" s="6"/>
      <c r="E27152" s="6"/>
      <c r="F27152" s="7"/>
    </row>
    <row r="27153" spans="1:6" x14ac:dyDescent="0.3">
      <c r="A27153" s="8"/>
      <c r="B27153" s="8"/>
      <c r="C27153" s="8"/>
      <c r="D27153" s="8"/>
      <c r="E27153" s="8"/>
      <c r="F27153" s="9"/>
    </row>
    <row r="27154" spans="1:6" x14ac:dyDescent="0.3">
      <c r="A27154" s="6"/>
      <c r="B27154" s="6"/>
      <c r="C27154" s="6"/>
      <c r="D27154" s="6"/>
      <c r="E27154" s="6"/>
      <c r="F27154" s="7"/>
    </row>
    <row r="27155" spans="1:6" x14ac:dyDescent="0.3">
      <c r="A27155" s="8"/>
      <c r="B27155" s="8"/>
      <c r="C27155" s="8"/>
      <c r="D27155" s="8"/>
      <c r="E27155" s="8"/>
      <c r="F27155" s="9"/>
    </row>
    <row r="27156" spans="1:6" x14ac:dyDescent="0.3">
      <c r="A27156" s="6"/>
      <c r="B27156" s="6"/>
      <c r="C27156" s="6"/>
      <c r="D27156" s="6"/>
      <c r="E27156" s="6"/>
      <c r="F27156" s="7"/>
    </row>
    <row r="27157" spans="1:6" x14ac:dyDescent="0.3">
      <c r="A27157" s="8"/>
      <c r="B27157" s="8"/>
      <c r="C27157" s="8"/>
      <c r="D27157" s="8"/>
      <c r="E27157" s="8"/>
      <c r="F27157" s="9"/>
    </row>
    <row r="27158" spans="1:6" x14ac:dyDescent="0.3">
      <c r="A27158" s="6"/>
      <c r="B27158" s="6"/>
      <c r="C27158" s="6"/>
      <c r="D27158" s="6"/>
      <c r="E27158" s="6"/>
      <c r="F27158" s="7"/>
    </row>
    <row r="27159" spans="1:6" x14ac:dyDescent="0.3">
      <c r="A27159" s="8"/>
      <c r="B27159" s="8"/>
      <c r="C27159" s="8"/>
      <c r="D27159" s="8"/>
      <c r="E27159" s="8"/>
      <c r="F27159" s="9"/>
    </row>
    <row r="27160" spans="1:6" x14ac:dyDescent="0.3">
      <c r="A27160" s="6"/>
      <c r="B27160" s="6"/>
      <c r="C27160" s="6"/>
      <c r="D27160" s="6"/>
      <c r="E27160" s="6"/>
      <c r="F27160" s="7"/>
    </row>
    <row r="27161" spans="1:6" x14ac:dyDescent="0.3">
      <c r="A27161" s="8"/>
      <c r="B27161" s="8"/>
      <c r="C27161" s="8"/>
      <c r="D27161" s="8"/>
      <c r="E27161" s="8"/>
      <c r="F27161" s="9"/>
    </row>
    <row r="27162" spans="1:6" x14ac:dyDescent="0.3">
      <c r="A27162" s="6"/>
      <c r="B27162" s="6"/>
      <c r="C27162" s="6"/>
      <c r="D27162" s="6"/>
      <c r="E27162" s="6"/>
      <c r="F27162" s="7"/>
    </row>
    <row r="27163" spans="1:6" x14ac:dyDescent="0.3">
      <c r="A27163" s="8"/>
      <c r="B27163" s="8"/>
      <c r="C27163" s="8"/>
      <c r="D27163" s="8"/>
      <c r="E27163" s="8"/>
      <c r="F27163" s="9"/>
    </row>
    <row r="27164" spans="1:6" x14ac:dyDescent="0.3">
      <c r="A27164" s="6"/>
      <c r="B27164" s="6"/>
      <c r="C27164" s="6"/>
      <c r="D27164" s="6"/>
      <c r="E27164" s="6"/>
      <c r="F27164" s="7"/>
    </row>
    <row r="27165" spans="1:6" x14ac:dyDescent="0.3">
      <c r="A27165" s="8"/>
      <c r="B27165" s="8"/>
      <c r="C27165" s="8"/>
      <c r="D27165" s="8"/>
      <c r="E27165" s="8"/>
      <c r="F27165" s="9"/>
    </row>
    <row r="27166" spans="1:6" x14ac:dyDescent="0.3">
      <c r="A27166" s="6"/>
      <c r="B27166" s="6"/>
      <c r="C27166" s="6"/>
      <c r="D27166" s="6"/>
      <c r="E27166" s="6"/>
      <c r="F27166" s="7"/>
    </row>
    <row r="27167" spans="1:6" x14ac:dyDescent="0.3">
      <c r="A27167" s="8"/>
      <c r="B27167" s="8"/>
      <c r="C27167" s="8"/>
      <c r="D27167" s="8"/>
      <c r="E27167" s="8"/>
      <c r="F27167" s="9"/>
    </row>
    <row r="27168" spans="1:6" x14ac:dyDescent="0.3">
      <c r="A27168" s="6"/>
      <c r="B27168" s="6"/>
      <c r="C27168" s="6"/>
      <c r="D27168" s="6"/>
      <c r="E27168" s="6"/>
      <c r="F27168" s="7"/>
    </row>
    <row r="27169" spans="1:6" x14ac:dyDescent="0.3">
      <c r="A27169" s="8"/>
      <c r="B27169" s="8"/>
      <c r="C27169" s="8"/>
      <c r="D27169" s="8"/>
      <c r="E27169" s="8"/>
      <c r="F27169" s="9"/>
    </row>
    <row r="27170" spans="1:6" x14ac:dyDescent="0.3">
      <c r="A27170" s="6"/>
      <c r="B27170" s="6"/>
      <c r="C27170" s="6"/>
      <c r="D27170" s="6"/>
      <c r="E27170" s="6"/>
      <c r="F27170" s="7"/>
    </row>
    <row r="27171" spans="1:6" x14ac:dyDescent="0.3">
      <c r="A27171" s="8"/>
      <c r="B27171" s="8"/>
      <c r="C27171" s="8"/>
      <c r="D27171" s="8"/>
      <c r="E27171" s="8"/>
      <c r="F27171" s="9"/>
    </row>
    <row r="27172" spans="1:6" x14ac:dyDescent="0.3">
      <c r="A27172" s="6"/>
      <c r="B27172" s="6"/>
      <c r="C27172" s="6"/>
      <c r="D27172" s="6"/>
      <c r="E27172" s="6"/>
      <c r="F27172" s="7"/>
    </row>
    <row r="27173" spans="1:6" x14ac:dyDescent="0.3">
      <c r="A27173" s="8"/>
      <c r="B27173" s="8"/>
      <c r="C27173" s="8"/>
      <c r="D27173" s="8"/>
      <c r="E27173" s="8"/>
      <c r="F27173" s="9"/>
    </row>
    <row r="27174" spans="1:6" x14ac:dyDescent="0.3">
      <c r="A27174" s="6"/>
      <c r="B27174" s="6"/>
      <c r="C27174" s="6"/>
      <c r="D27174" s="6"/>
      <c r="E27174" s="6"/>
      <c r="F27174" s="7"/>
    </row>
    <row r="27175" spans="1:6" x14ac:dyDescent="0.3">
      <c r="A27175" s="8"/>
      <c r="B27175" s="8"/>
      <c r="C27175" s="8"/>
      <c r="D27175" s="8"/>
      <c r="E27175" s="8"/>
      <c r="F27175" s="9"/>
    </row>
    <row r="27176" spans="1:6" x14ac:dyDescent="0.3">
      <c r="A27176" s="6"/>
      <c r="B27176" s="6"/>
      <c r="C27176" s="6"/>
      <c r="D27176" s="6"/>
      <c r="E27176" s="6"/>
      <c r="F27176" s="7"/>
    </row>
    <row r="27177" spans="1:6" x14ac:dyDescent="0.3">
      <c r="A27177" s="8"/>
      <c r="B27177" s="8"/>
      <c r="C27177" s="8"/>
      <c r="D27177" s="8"/>
      <c r="E27177" s="8"/>
      <c r="F27177" s="9"/>
    </row>
    <row r="27178" spans="1:6" x14ac:dyDescent="0.3">
      <c r="A27178" s="6"/>
      <c r="B27178" s="6"/>
      <c r="C27178" s="6"/>
      <c r="D27178" s="6"/>
      <c r="E27178" s="6"/>
      <c r="F27178" s="7"/>
    </row>
    <row r="27179" spans="1:6" x14ac:dyDescent="0.3">
      <c r="A27179" s="8"/>
      <c r="B27179" s="8"/>
      <c r="C27179" s="8"/>
      <c r="D27179" s="8"/>
      <c r="E27179" s="8"/>
      <c r="F27179" s="9"/>
    </row>
    <row r="27180" spans="1:6" x14ac:dyDescent="0.3">
      <c r="A27180" s="6"/>
      <c r="B27180" s="6"/>
      <c r="C27180" s="6"/>
      <c r="D27180" s="6"/>
      <c r="E27180" s="6"/>
      <c r="F27180" s="7"/>
    </row>
    <row r="27181" spans="1:6" x14ac:dyDescent="0.3">
      <c r="A27181" s="8"/>
      <c r="B27181" s="8"/>
      <c r="C27181" s="8"/>
      <c r="D27181" s="8"/>
      <c r="E27181" s="8"/>
      <c r="F27181" s="9"/>
    </row>
    <row r="27182" spans="1:6" x14ac:dyDescent="0.3">
      <c r="A27182" s="6"/>
      <c r="B27182" s="6"/>
      <c r="C27182" s="6"/>
      <c r="D27182" s="6"/>
      <c r="E27182" s="6"/>
      <c r="F27182" s="7"/>
    </row>
    <row r="27183" spans="1:6" x14ac:dyDescent="0.3">
      <c r="A27183" s="8"/>
      <c r="B27183" s="8"/>
      <c r="C27183" s="8"/>
      <c r="D27183" s="8"/>
      <c r="E27183" s="8"/>
      <c r="F27183" s="9"/>
    </row>
    <row r="27184" spans="1:6" x14ac:dyDescent="0.3">
      <c r="A27184" s="6"/>
      <c r="B27184" s="6"/>
      <c r="C27184" s="6"/>
      <c r="D27184" s="6"/>
      <c r="E27184" s="6"/>
      <c r="F27184" s="7"/>
    </row>
    <row r="27185" spans="1:6" x14ac:dyDescent="0.3">
      <c r="A27185" s="8"/>
      <c r="B27185" s="8"/>
      <c r="C27185" s="8"/>
      <c r="D27185" s="8"/>
      <c r="E27185" s="8"/>
      <c r="F27185" s="9"/>
    </row>
    <row r="27186" spans="1:6" x14ac:dyDescent="0.3">
      <c r="A27186" s="6"/>
      <c r="B27186" s="6"/>
      <c r="C27186" s="6"/>
      <c r="D27186" s="6"/>
      <c r="E27186" s="6"/>
      <c r="F27186" s="7"/>
    </row>
    <row r="27187" spans="1:6" x14ac:dyDescent="0.3">
      <c r="A27187" s="8"/>
      <c r="B27187" s="8"/>
      <c r="C27187" s="8"/>
      <c r="D27187" s="8"/>
      <c r="E27187" s="8"/>
      <c r="F27187" s="9"/>
    </row>
    <row r="27188" spans="1:6" x14ac:dyDescent="0.3">
      <c r="A27188" s="6"/>
      <c r="B27188" s="6"/>
      <c r="C27188" s="6"/>
      <c r="D27188" s="6"/>
      <c r="E27188" s="6"/>
      <c r="F27188" s="7"/>
    </row>
    <row r="27189" spans="1:6" x14ac:dyDescent="0.3">
      <c r="A27189" s="8"/>
      <c r="B27189" s="8"/>
      <c r="C27189" s="8"/>
      <c r="D27189" s="8"/>
      <c r="E27189" s="8"/>
      <c r="F27189" s="9"/>
    </row>
    <row r="27190" spans="1:6" x14ac:dyDescent="0.3">
      <c r="A27190" s="6"/>
      <c r="B27190" s="6"/>
      <c r="C27190" s="6"/>
      <c r="D27190" s="6"/>
      <c r="E27190" s="6"/>
      <c r="F27190" s="7"/>
    </row>
    <row r="27191" spans="1:6" x14ac:dyDescent="0.3">
      <c r="A27191" s="8"/>
      <c r="B27191" s="8"/>
      <c r="C27191" s="8"/>
      <c r="D27191" s="8"/>
      <c r="E27191" s="8"/>
      <c r="F27191" s="9"/>
    </row>
    <row r="27192" spans="1:6" x14ac:dyDescent="0.3">
      <c r="A27192" s="6"/>
      <c r="B27192" s="6"/>
      <c r="C27192" s="6"/>
      <c r="D27192" s="6"/>
      <c r="E27192" s="6"/>
      <c r="F27192" s="7"/>
    </row>
    <row r="27193" spans="1:6" x14ac:dyDescent="0.3">
      <c r="A27193" s="8"/>
      <c r="B27193" s="8"/>
      <c r="C27193" s="8"/>
      <c r="D27193" s="8"/>
      <c r="E27193" s="8"/>
      <c r="F27193" s="9"/>
    </row>
    <row r="27194" spans="1:6" x14ac:dyDescent="0.3">
      <c r="A27194" s="6"/>
      <c r="B27194" s="6"/>
      <c r="C27194" s="6"/>
      <c r="D27194" s="6"/>
      <c r="E27194" s="6"/>
      <c r="F27194" s="7"/>
    </row>
    <row r="27195" spans="1:6" x14ac:dyDescent="0.3">
      <c r="A27195" s="8"/>
      <c r="B27195" s="8"/>
      <c r="C27195" s="8"/>
      <c r="D27195" s="8"/>
      <c r="E27195" s="8"/>
      <c r="F27195" s="9"/>
    </row>
    <row r="27196" spans="1:6" x14ac:dyDescent="0.3">
      <c r="A27196" s="6"/>
      <c r="B27196" s="6"/>
      <c r="C27196" s="6"/>
      <c r="D27196" s="6"/>
      <c r="E27196" s="6"/>
      <c r="F27196" s="7"/>
    </row>
    <row r="27197" spans="1:6" x14ac:dyDescent="0.3">
      <c r="A27197" s="8"/>
      <c r="B27197" s="8"/>
      <c r="C27197" s="8"/>
      <c r="D27197" s="8"/>
      <c r="E27197" s="8"/>
      <c r="F27197" s="9"/>
    </row>
    <row r="27198" spans="1:6" x14ac:dyDescent="0.3">
      <c r="A27198" s="6"/>
      <c r="B27198" s="6"/>
      <c r="C27198" s="6"/>
      <c r="D27198" s="6"/>
      <c r="E27198" s="6"/>
      <c r="F27198" s="7"/>
    </row>
    <row r="27199" spans="1:6" x14ac:dyDescent="0.3">
      <c r="A27199" s="8"/>
      <c r="B27199" s="8"/>
      <c r="C27199" s="8"/>
      <c r="D27199" s="8"/>
      <c r="E27199" s="8"/>
      <c r="F27199" s="9"/>
    </row>
    <row r="27200" spans="1:6" x14ac:dyDescent="0.3">
      <c r="A27200" s="6"/>
      <c r="B27200" s="6"/>
      <c r="C27200" s="6"/>
      <c r="D27200" s="6"/>
      <c r="E27200" s="6"/>
      <c r="F27200" s="7"/>
    </row>
    <row r="27201" spans="1:6" x14ac:dyDescent="0.3">
      <c r="A27201" s="8"/>
      <c r="B27201" s="8"/>
      <c r="C27201" s="8"/>
      <c r="D27201" s="8"/>
      <c r="E27201" s="8"/>
      <c r="F27201" s="9"/>
    </row>
    <row r="27202" spans="1:6" x14ac:dyDescent="0.3">
      <c r="A27202" s="6"/>
      <c r="B27202" s="6"/>
      <c r="C27202" s="6"/>
      <c r="D27202" s="6"/>
      <c r="E27202" s="6"/>
      <c r="F27202" s="7"/>
    </row>
    <row r="27203" spans="1:6" x14ac:dyDescent="0.3">
      <c r="A27203" s="8"/>
      <c r="B27203" s="8"/>
      <c r="C27203" s="8"/>
      <c r="D27203" s="8"/>
      <c r="E27203" s="8"/>
      <c r="F27203" s="9"/>
    </row>
    <row r="27204" spans="1:6" x14ac:dyDescent="0.3">
      <c r="A27204" s="6"/>
      <c r="B27204" s="6"/>
      <c r="C27204" s="6"/>
      <c r="D27204" s="6"/>
      <c r="E27204" s="6"/>
      <c r="F27204" s="7"/>
    </row>
    <row r="27205" spans="1:6" x14ac:dyDescent="0.3">
      <c r="A27205" s="8"/>
      <c r="B27205" s="8"/>
      <c r="C27205" s="8"/>
      <c r="D27205" s="8"/>
      <c r="E27205" s="8"/>
      <c r="F27205" s="9"/>
    </row>
    <row r="27206" spans="1:6" x14ac:dyDescent="0.3">
      <c r="A27206" s="6"/>
      <c r="B27206" s="6"/>
      <c r="C27206" s="6"/>
      <c r="D27206" s="6"/>
      <c r="E27206" s="6"/>
      <c r="F27206" s="7"/>
    </row>
    <row r="27207" spans="1:6" x14ac:dyDescent="0.3">
      <c r="A27207" s="8"/>
      <c r="B27207" s="8"/>
      <c r="C27207" s="8"/>
      <c r="D27207" s="8"/>
      <c r="E27207" s="8"/>
      <c r="F27207" s="9"/>
    </row>
    <row r="27208" spans="1:6" x14ac:dyDescent="0.3">
      <c r="A27208" s="6"/>
      <c r="B27208" s="6"/>
      <c r="C27208" s="6"/>
      <c r="D27208" s="6"/>
      <c r="E27208" s="6"/>
      <c r="F27208" s="7"/>
    </row>
    <row r="27209" spans="1:6" x14ac:dyDescent="0.3">
      <c r="A27209" s="8"/>
      <c r="B27209" s="8"/>
      <c r="C27209" s="8"/>
      <c r="D27209" s="8"/>
      <c r="E27209" s="8"/>
      <c r="F27209" s="9"/>
    </row>
    <row r="27210" spans="1:6" x14ac:dyDescent="0.3">
      <c r="A27210" s="6"/>
      <c r="B27210" s="6"/>
      <c r="C27210" s="6"/>
      <c r="D27210" s="6"/>
      <c r="E27210" s="6"/>
      <c r="F27210" s="7"/>
    </row>
    <row r="27211" spans="1:6" x14ac:dyDescent="0.3">
      <c r="A27211" s="8"/>
      <c r="B27211" s="8"/>
      <c r="C27211" s="8"/>
      <c r="D27211" s="8"/>
      <c r="E27211" s="8"/>
      <c r="F27211" s="9"/>
    </row>
    <row r="27212" spans="1:6" x14ac:dyDescent="0.3">
      <c r="A27212" s="6"/>
      <c r="B27212" s="6"/>
      <c r="C27212" s="6"/>
      <c r="D27212" s="6"/>
      <c r="E27212" s="6"/>
      <c r="F27212" s="7"/>
    </row>
    <row r="27213" spans="1:6" x14ac:dyDescent="0.3">
      <c r="A27213" s="8"/>
      <c r="B27213" s="8"/>
      <c r="C27213" s="8"/>
      <c r="D27213" s="8"/>
      <c r="E27213" s="8"/>
      <c r="F27213" s="9"/>
    </row>
    <row r="27214" spans="1:6" x14ac:dyDescent="0.3">
      <c r="A27214" s="6"/>
      <c r="B27214" s="6"/>
      <c r="C27214" s="6"/>
      <c r="D27214" s="6"/>
      <c r="E27214" s="6"/>
      <c r="F27214" s="7"/>
    </row>
    <row r="27215" spans="1:6" x14ac:dyDescent="0.3">
      <c r="A27215" s="8"/>
      <c r="B27215" s="8"/>
      <c r="C27215" s="8"/>
      <c r="D27215" s="8"/>
      <c r="E27215" s="8"/>
      <c r="F27215" s="9"/>
    </row>
    <row r="27216" spans="1:6" x14ac:dyDescent="0.3">
      <c r="A27216" s="6"/>
      <c r="B27216" s="6"/>
      <c r="C27216" s="6"/>
      <c r="D27216" s="6"/>
      <c r="E27216" s="6"/>
      <c r="F27216" s="7"/>
    </row>
    <row r="27217" spans="1:6" x14ac:dyDescent="0.3">
      <c r="A27217" s="8"/>
      <c r="B27217" s="8"/>
      <c r="C27217" s="8"/>
      <c r="D27217" s="8"/>
      <c r="E27217" s="8"/>
      <c r="F27217" s="9"/>
    </row>
    <row r="27218" spans="1:6" x14ac:dyDescent="0.3">
      <c r="A27218" s="6"/>
      <c r="B27218" s="6"/>
      <c r="C27218" s="6"/>
      <c r="D27218" s="6"/>
      <c r="E27218" s="6"/>
      <c r="F27218" s="7"/>
    </row>
    <row r="27219" spans="1:6" x14ac:dyDescent="0.3">
      <c r="A27219" s="8"/>
      <c r="B27219" s="8"/>
      <c r="C27219" s="8"/>
      <c r="D27219" s="8"/>
      <c r="E27219" s="8"/>
      <c r="F27219" s="9"/>
    </row>
    <row r="27220" spans="1:6" x14ac:dyDescent="0.3">
      <c r="A27220" s="6"/>
      <c r="B27220" s="6"/>
      <c r="C27220" s="6"/>
      <c r="D27220" s="6"/>
      <c r="E27220" s="6"/>
      <c r="F27220" s="7"/>
    </row>
    <row r="27221" spans="1:6" x14ac:dyDescent="0.3">
      <c r="A27221" s="8"/>
      <c r="B27221" s="8"/>
      <c r="C27221" s="8"/>
      <c r="D27221" s="8"/>
      <c r="E27221" s="8"/>
      <c r="F27221" s="9"/>
    </row>
    <row r="27222" spans="1:6" x14ac:dyDescent="0.3">
      <c r="A27222" s="6"/>
      <c r="B27222" s="6"/>
      <c r="C27222" s="6"/>
      <c r="D27222" s="6"/>
      <c r="E27222" s="6"/>
      <c r="F27222" s="7"/>
    </row>
    <row r="27223" spans="1:6" x14ac:dyDescent="0.3">
      <c r="A27223" s="8"/>
      <c r="B27223" s="8"/>
      <c r="C27223" s="8"/>
      <c r="D27223" s="8"/>
      <c r="E27223" s="8"/>
      <c r="F27223" s="9"/>
    </row>
    <row r="27224" spans="1:6" x14ac:dyDescent="0.3">
      <c r="A27224" s="6"/>
      <c r="B27224" s="6"/>
      <c r="C27224" s="6"/>
      <c r="D27224" s="6"/>
      <c r="E27224" s="6"/>
      <c r="F27224" s="7"/>
    </row>
    <row r="27225" spans="1:6" x14ac:dyDescent="0.3">
      <c r="A27225" s="8"/>
      <c r="B27225" s="8"/>
      <c r="C27225" s="8"/>
      <c r="D27225" s="8"/>
      <c r="E27225" s="8"/>
      <c r="F27225" s="9"/>
    </row>
    <row r="27226" spans="1:6" x14ac:dyDescent="0.3">
      <c r="A27226" s="6"/>
      <c r="B27226" s="6"/>
      <c r="C27226" s="6"/>
      <c r="D27226" s="6"/>
      <c r="E27226" s="6"/>
      <c r="F27226" s="7"/>
    </row>
    <row r="27227" spans="1:6" x14ac:dyDescent="0.3">
      <c r="A27227" s="8"/>
      <c r="B27227" s="8"/>
      <c r="C27227" s="8"/>
      <c r="D27227" s="8"/>
      <c r="E27227" s="8"/>
      <c r="F27227" s="9"/>
    </row>
    <row r="27228" spans="1:6" x14ac:dyDescent="0.3">
      <c r="A27228" s="6"/>
      <c r="B27228" s="6"/>
      <c r="C27228" s="6"/>
      <c r="D27228" s="6"/>
      <c r="E27228" s="6"/>
      <c r="F27228" s="7"/>
    </row>
    <row r="27229" spans="1:6" x14ac:dyDescent="0.3">
      <c r="A27229" s="8"/>
      <c r="B27229" s="8"/>
      <c r="C27229" s="8"/>
      <c r="D27229" s="8"/>
      <c r="E27229" s="8"/>
      <c r="F27229" s="9"/>
    </row>
    <row r="27230" spans="1:6" x14ac:dyDescent="0.3">
      <c r="A27230" s="6"/>
      <c r="B27230" s="6"/>
      <c r="C27230" s="6"/>
      <c r="D27230" s="6"/>
      <c r="E27230" s="6"/>
      <c r="F27230" s="7"/>
    </row>
    <row r="27231" spans="1:6" x14ac:dyDescent="0.3">
      <c r="A27231" s="8"/>
      <c r="B27231" s="8"/>
      <c r="C27231" s="8"/>
      <c r="D27231" s="8"/>
      <c r="E27231" s="8"/>
      <c r="F27231" s="9"/>
    </row>
    <row r="27232" spans="1:6" x14ac:dyDescent="0.3">
      <c r="A27232" s="6"/>
      <c r="B27232" s="6"/>
      <c r="C27232" s="6"/>
      <c r="D27232" s="6"/>
      <c r="E27232" s="6"/>
      <c r="F27232" s="7"/>
    </row>
    <row r="27233" spans="1:6" x14ac:dyDescent="0.3">
      <c r="A27233" s="8"/>
      <c r="B27233" s="8"/>
      <c r="C27233" s="8"/>
      <c r="D27233" s="8"/>
      <c r="E27233" s="8"/>
      <c r="F27233" s="9"/>
    </row>
    <row r="27234" spans="1:6" x14ac:dyDescent="0.3">
      <c r="A27234" s="6"/>
      <c r="B27234" s="6"/>
      <c r="C27234" s="6"/>
      <c r="D27234" s="6"/>
      <c r="E27234" s="6"/>
      <c r="F27234" s="7"/>
    </row>
    <row r="27235" spans="1:6" x14ac:dyDescent="0.3">
      <c r="A27235" s="8"/>
      <c r="B27235" s="8"/>
      <c r="C27235" s="8"/>
      <c r="D27235" s="8"/>
      <c r="E27235" s="8"/>
      <c r="F27235" s="9"/>
    </row>
    <row r="27236" spans="1:6" x14ac:dyDescent="0.3">
      <c r="A27236" s="6"/>
      <c r="B27236" s="6"/>
      <c r="C27236" s="6"/>
      <c r="D27236" s="6"/>
      <c r="E27236" s="6"/>
      <c r="F27236" s="7"/>
    </row>
    <row r="27237" spans="1:6" x14ac:dyDescent="0.3">
      <c r="A27237" s="8"/>
      <c r="B27237" s="8"/>
      <c r="C27237" s="8"/>
      <c r="D27237" s="8"/>
      <c r="E27237" s="8"/>
      <c r="F27237" s="9"/>
    </row>
    <row r="27238" spans="1:6" x14ac:dyDescent="0.3">
      <c r="A27238" s="6"/>
      <c r="B27238" s="6"/>
      <c r="C27238" s="6"/>
      <c r="D27238" s="6"/>
      <c r="E27238" s="6"/>
      <c r="F27238" s="7"/>
    </row>
    <row r="27239" spans="1:6" x14ac:dyDescent="0.3">
      <c r="A27239" s="8"/>
      <c r="B27239" s="8"/>
      <c r="C27239" s="8"/>
      <c r="D27239" s="8"/>
      <c r="E27239" s="8"/>
      <c r="F27239" s="9"/>
    </row>
    <row r="27240" spans="1:6" x14ac:dyDescent="0.3">
      <c r="A27240" s="6"/>
      <c r="B27240" s="6"/>
      <c r="C27240" s="6"/>
      <c r="D27240" s="6"/>
      <c r="E27240" s="6"/>
      <c r="F27240" s="7"/>
    </row>
    <row r="27241" spans="1:6" x14ac:dyDescent="0.3">
      <c r="A27241" s="8"/>
      <c r="B27241" s="8"/>
      <c r="C27241" s="8"/>
      <c r="D27241" s="8"/>
      <c r="E27241" s="8"/>
      <c r="F27241" s="9"/>
    </row>
    <row r="27242" spans="1:6" x14ac:dyDescent="0.3">
      <c r="A27242" s="6"/>
      <c r="B27242" s="6"/>
      <c r="C27242" s="6"/>
      <c r="D27242" s="6"/>
      <c r="E27242" s="6"/>
      <c r="F27242" s="7"/>
    </row>
    <row r="27243" spans="1:6" x14ac:dyDescent="0.3">
      <c r="A27243" s="8"/>
      <c r="B27243" s="8"/>
      <c r="C27243" s="8"/>
      <c r="D27243" s="8"/>
      <c r="E27243" s="8"/>
      <c r="F27243" s="9"/>
    </row>
    <row r="27244" spans="1:6" x14ac:dyDescent="0.3">
      <c r="A27244" s="6"/>
      <c r="B27244" s="6"/>
      <c r="C27244" s="6"/>
      <c r="D27244" s="6"/>
      <c r="E27244" s="6"/>
      <c r="F27244" s="7"/>
    </row>
    <row r="27245" spans="1:6" x14ac:dyDescent="0.3">
      <c r="A27245" s="8"/>
      <c r="B27245" s="8"/>
      <c r="C27245" s="8"/>
      <c r="D27245" s="8"/>
      <c r="E27245" s="8"/>
      <c r="F27245" s="9"/>
    </row>
    <row r="27246" spans="1:6" x14ac:dyDescent="0.3">
      <c r="A27246" s="6"/>
      <c r="B27246" s="6"/>
      <c r="C27246" s="6"/>
      <c r="D27246" s="6"/>
      <c r="E27246" s="6"/>
      <c r="F27246" s="7"/>
    </row>
    <row r="27247" spans="1:6" x14ac:dyDescent="0.3">
      <c r="A27247" s="8"/>
      <c r="B27247" s="8"/>
      <c r="C27247" s="8"/>
      <c r="D27247" s="8"/>
      <c r="E27247" s="8"/>
      <c r="F27247" s="9"/>
    </row>
    <row r="27248" spans="1:6" x14ac:dyDescent="0.3">
      <c r="A27248" s="6"/>
      <c r="B27248" s="6"/>
      <c r="C27248" s="6"/>
      <c r="D27248" s="6"/>
      <c r="E27248" s="6"/>
      <c r="F27248" s="7"/>
    </row>
    <row r="27249" spans="1:6" x14ac:dyDescent="0.3">
      <c r="A27249" s="8"/>
      <c r="B27249" s="8"/>
      <c r="C27249" s="8"/>
      <c r="D27249" s="8"/>
      <c r="E27249" s="8"/>
      <c r="F27249" s="9"/>
    </row>
    <row r="27250" spans="1:6" x14ac:dyDescent="0.3">
      <c r="A27250" s="6"/>
      <c r="B27250" s="6"/>
      <c r="C27250" s="6"/>
      <c r="D27250" s="6"/>
      <c r="E27250" s="6"/>
      <c r="F27250" s="7"/>
    </row>
    <row r="27251" spans="1:6" x14ac:dyDescent="0.3">
      <c r="A27251" s="8"/>
      <c r="B27251" s="8"/>
      <c r="C27251" s="8"/>
      <c r="D27251" s="8"/>
      <c r="E27251" s="8"/>
      <c r="F27251" s="9"/>
    </row>
    <row r="27252" spans="1:6" x14ac:dyDescent="0.3">
      <c r="A27252" s="6"/>
      <c r="B27252" s="6"/>
      <c r="C27252" s="6"/>
      <c r="D27252" s="6"/>
      <c r="E27252" s="6"/>
      <c r="F27252" s="7"/>
    </row>
    <row r="27253" spans="1:6" x14ac:dyDescent="0.3">
      <c r="A27253" s="8"/>
      <c r="B27253" s="8"/>
      <c r="C27253" s="8"/>
      <c r="D27253" s="8"/>
      <c r="E27253" s="8"/>
      <c r="F27253" s="9"/>
    </row>
    <row r="27254" spans="1:6" x14ac:dyDescent="0.3">
      <c r="A27254" s="6"/>
      <c r="B27254" s="6"/>
      <c r="C27254" s="6"/>
      <c r="D27254" s="6"/>
      <c r="E27254" s="6"/>
      <c r="F27254" s="7"/>
    </row>
    <row r="27255" spans="1:6" x14ac:dyDescent="0.3">
      <c r="A27255" s="8"/>
      <c r="B27255" s="8"/>
      <c r="C27255" s="8"/>
      <c r="D27255" s="8"/>
      <c r="E27255" s="8"/>
      <c r="F27255" s="9"/>
    </row>
    <row r="27256" spans="1:6" x14ac:dyDescent="0.3">
      <c r="A27256" s="6"/>
      <c r="B27256" s="6"/>
      <c r="C27256" s="6"/>
      <c r="D27256" s="6"/>
      <c r="E27256" s="6"/>
      <c r="F27256" s="7"/>
    </row>
    <row r="27257" spans="1:6" x14ac:dyDescent="0.3">
      <c r="A27257" s="8"/>
      <c r="B27257" s="8"/>
      <c r="C27257" s="8"/>
      <c r="D27257" s="8"/>
      <c r="E27257" s="8"/>
      <c r="F27257" s="9"/>
    </row>
    <row r="27258" spans="1:6" x14ac:dyDescent="0.3">
      <c r="A27258" s="6"/>
      <c r="B27258" s="6"/>
      <c r="C27258" s="6"/>
      <c r="D27258" s="6"/>
      <c r="E27258" s="6"/>
      <c r="F27258" s="7"/>
    </row>
    <row r="27259" spans="1:6" x14ac:dyDescent="0.3">
      <c r="A27259" s="8"/>
      <c r="B27259" s="8"/>
      <c r="C27259" s="8"/>
      <c r="D27259" s="8"/>
      <c r="E27259" s="8"/>
      <c r="F27259" s="9"/>
    </row>
    <row r="27260" spans="1:6" x14ac:dyDescent="0.3">
      <c r="A27260" s="6"/>
      <c r="B27260" s="6"/>
      <c r="C27260" s="6"/>
      <c r="D27260" s="6"/>
      <c r="E27260" s="6"/>
      <c r="F27260" s="7"/>
    </row>
    <row r="27261" spans="1:6" x14ac:dyDescent="0.3">
      <c r="A27261" s="8"/>
      <c r="B27261" s="8"/>
      <c r="C27261" s="8"/>
      <c r="D27261" s="8"/>
      <c r="E27261" s="8"/>
      <c r="F27261" s="9"/>
    </row>
    <row r="27262" spans="1:6" x14ac:dyDescent="0.3">
      <c r="A27262" s="6"/>
      <c r="B27262" s="6"/>
      <c r="C27262" s="6"/>
      <c r="D27262" s="6"/>
      <c r="E27262" s="6"/>
      <c r="F27262" s="7"/>
    </row>
    <row r="27263" spans="1:6" x14ac:dyDescent="0.3">
      <c r="A27263" s="8"/>
      <c r="B27263" s="8"/>
      <c r="C27263" s="8"/>
      <c r="D27263" s="8"/>
      <c r="E27263" s="8"/>
      <c r="F27263" s="9"/>
    </row>
    <row r="27264" spans="1:6" x14ac:dyDescent="0.3">
      <c r="A27264" s="6"/>
      <c r="B27264" s="6"/>
      <c r="C27264" s="6"/>
      <c r="D27264" s="6"/>
      <c r="E27264" s="6"/>
      <c r="F27264" s="7"/>
    </row>
    <row r="27265" spans="1:6" x14ac:dyDescent="0.3">
      <c r="A27265" s="8"/>
      <c r="B27265" s="8"/>
      <c r="C27265" s="8"/>
      <c r="D27265" s="8"/>
      <c r="E27265" s="8"/>
      <c r="F27265" s="9"/>
    </row>
    <row r="27266" spans="1:6" x14ac:dyDescent="0.3">
      <c r="A27266" s="6"/>
      <c r="B27266" s="6"/>
      <c r="C27266" s="6"/>
      <c r="D27266" s="6"/>
      <c r="E27266" s="6"/>
      <c r="F27266" s="7"/>
    </row>
    <row r="27267" spans="1:6" x14ac:dyDescent="0.3">
      <c r="A27267" s="8"/>
      <c r="B27267" s="8"/>
      <c r="C27267" s="8"/>
      <c r="D27267" s="8"/>
      <c r="E27267" s="8"/>
      <c r="F27267" s="9"/>
    </row>
    <row r="27268" spans="1:6" x14ac:dyDescent="0.3">
      <c r="A27268" s="6"/>
      <c r="B27268" s="6"/>
      <c r="C27268" s="6"/>
      <c r="D27268" s="6"/>
      <c r="E27268" s="6"/>
      <c r="F27268" s="7"/>
    </row>
    <row r="27269" spans="1:6" x14ac:dyDescent="0.3">
      <c r="A27269" s="8"/>
      <c r="B27269" s="8"/>
      <c r="C27269" s="8"/>
      <c r="D27269" s="8"/>
      <c r="E27269" s="8"/>
      <c r="F27269" s="9"/>
    </row>
    <row r="27270" spans="1:6" x14ac:dyDescent="0.3">
      <c r="A27270" s="6"/>
      <c r="B27270" s="6"/>
      <c r="C27270" s="6"/>
      <c r="D27270" s="6"/>
      <c r="E27270" s="6"/>
      <c r="F27270" s="7"/>
    </row>
    <row r="27271" spans="1:6" x14ac:dyDescent="0.3">
      <c r="A27271" s="8"/>
      <c r="B27271" s="8"/>
      <c r="C27271" s="8"/>
      <c r="D27271" s="8"/>
      <c r="E27271" s="8"/>
      <c r="F27271" s="9"/>
    </row>
    <row r="27272" spans="1:6" x14ac:dyDescent="0.3">
      <c r="A27272" s="6"/>
      <c r="B27272" s="6"/>
      <c r="C27272" s="6"/>
      <c r="D27272" s="6"/>
      <c r="E27272" s="6"/>
      <c r="F27272" s="7"/>
    </row>
    <row r="27273" spans="1:6" x14ac:dyDescent="0.3">
      <c r="A27273" s="8"/>
      <c r="B27273" s="8"/>
      <c r="C27273" s="8"/>
      <c r="D27273" s="8"/>
      <c r="E27273" s="8"/>
      <c r="F27273" s="9"/>
    </row>
    <row r="27274" spans="1:6" x14ac:dyDescent="0.3">
      <c r="A27274" s="6"/>
      <c r="B27274" s="6"/>
      <c r="C27274" s="6"/>
      <c r="D27274" s="6"/>
      <c r="E27274" s="6"/>
      <c r="F27274" s="7"/>
    </row>
    <row r="27275" spans="1:6" x14ac:dyDescent="0.3">
      <c r="A27275" s="8"/>
      <c r="B27275" s="8"/>
      <c r="C27275" s="8"/>
      <c r="D27275" s="8"/>
      <c r="E27275" s="8"/>
      <c r="F27275" s="9"/>
    </row>
    <row r="27276" spans="1:6" x14ac:dyDescent="0.3">
      <c r="A27276" s="6"/>
      <c r="B27276" s="6"/>
      <c r="C27276" s="6"/>
      <c r="D27276" s="6"/>
      <c r="E27276" s="6"/>
      <c r="F27276" s="7"/>
    </row>
    <row r="27277" spans="1:6" x14ac:dyDescent="0.3">
      <c r="A27277" s="8"/>
      <c r="B27277" s="8"/>
      <c r="C27277" s="8"/>
      <c r="D27277" s="8"/>
      <c r="E27277" s="8"/>
      <c r="F27277" s="9"/>
    </row>
    <row r="27278" spans="1:6" x14ac:dyDescent="0.3">
      <c r="A27278" s="6"/>
      <c r="B27278" s="6"/>
      <c r="C27278" s="6"/>
      <c r="D27278" s="6"/>
      <c r="E27278" s="6"/>
      <c r="F27278" s="7"/>
    </row>
    <row r="27279" spans="1:6" x14ac:dyDescent="0.3">
      <c r="A27279" s="8"/>
      <c r="B27279" s="8"/>
      <c r="C27279" s="8"/>
      <c r="D27279" s="8"/>
      <c r="E27279" s="8"/>
      <c r="F27279" s="9"/>
    </row>
    <row r="27280" spans="1:6" x14ac:dyDescent="0.3">
      <c r="A27280" s="6"/>
      <c r="B27280" s="6"/>
      <c r="C27280" s="6"/>
      <c r="D27280" s="6"/>
      <c r="E27280" s="6"/>
      <c r="F27280" s="7"/>
    </row>
    <row r="27281" spans="1:6" x14ac:dyDescent="0.3">
      <c r="A27281" s="8"/>
      <c r="B27281" s="8"/>
      <c r="C27281" s="8"/>
      <c r="D27281" s="8"/>
      <c r="E27281" s="8"/>
      <c r="F27281" s="9"/>
    </row>
    <row r="27282" spans="1:6" x14ac:dyDescent="0.3">
      <c r="A27282" s="6"/>
      <c r="B27282" s="6"/>
      <c r="C27282" s="6"/>
      <c r="D27282" s="6"/>
      <c r="E27282" s="6"/>
      <c r="F27282" s="7"/>
    </row>
    <row r="27283" spans="1:6" x14ac:dyDescent="0.3">
      <c r="A27283" s="8"/>
      <c r="B27283" s="8"/>
      <c r="C27283" s="8"/>
      <c r="D27283" s="8"/>
      <c r="E27283" s="8"/>
      <c r="F27283" s="9"/>
    </row>
    <row r="27284" spans="1:6" x14ac:dyDescent="0.3">
      <c r="A27284" s="6"/>
      <c r="B27284" s="6"/>
      <c r="C27284" s="6"/>
      <c r="D27284" s="6"/>
      <c r="E27284" s="6"/>
      <c r="F27284" s="7"/>
    </row>
    <row r="27285" spans="1:6" x14ac:dyDescent="0.3">
      <c r="A27285" s="8"/>
      <c r="B27285" s="8"/>
      <c r="C27285" s="8"/>
      <c r="D27285" s="8"/>
      <c r="E27285" s="8"/>
      <c r="F27285" s="9"/>
    </row>
    <row r="27286" spans="1:6" x14ac:dyDescent="0.3">
      <c r="A27286" s="6"/>
      <c r="B27286" s="6"/>
      <c r="C27286" s="6"/>
      <c r="D27286" s="6"/>
      <c r="E27286" s="6"/>
      <c r="F27286" s="7"/>
    </row>
    <row r="27287" spans="1:6" x14ac:dyDescent="0.3">
      <c r="A27287" s="8"/>
      <c r="B27287" s="8"/>
      <c r="C27287" s="8"/>
      <c r="D27287" s="8"/>
      <c r="E27287" s="8"/>
      <c r="F27287" s="9"/>
    </row>
    <row r="27288" spans="1:6" x14ac:dyDescent="0.3">
      <c r="A27288" s="6"/>
      <c r="B27288" s="6"/>
      <c r="C27288" s="6"/>
      <c r="D27288" s="6"/>
      <c r="E27288" s="6"/>
      <c r="F27288" s="7"/>
    </row>
    <row r="27289" spans="1:6" x14ac:dyDescent="0.3">
      <c r="A27289" s="8"/>
      <c r="B27289" s="8"/>
      <c r="C27289" s="8"/>
      <c r="D27289" s="8"/>
      <c r="E27289" s="8"/>
      <c r="F27289" s="9"/>
    </row>
    <row r="27290" spans="1:6" x14ac:dyDescent="0.3">
      <c r="A27290" s="6"/>
      <c r="B27290" s="6"/>
      <c r="C27290" s="6"/>
      <c r="D27290" s="6"/>
      <c r="E27290" s="6"/>
      <c r="F27290" s="7"/>
    </row>
    <row r="27291" spans="1:6" x14ac:dyDescent="0.3">
      <c r="A27291" s="8"/>
      <c r="B27291" s="8"/>
      <c r="C27291" s="8"/>
      <c r="D27291" s="8"/>
      <c r="E27291" s="8"/>
      <c r="F27291" s="9"/>
    </row>
    <row r="27292" spans="1:6" x14ac:dyDescent="0.3">
      <c r="A27292" s="6"/>
      <c r="B27292" s="6"/>
      <c r="C27292" s="6"/>
      <c r="D27292" s="6"/>
      <c r="E27292" s="6"/>
      <c r="F27292" s="7"/>
    </row>
    <row r="27293" spans="1:6" x14ac:dyDescent="0.3">
      <c r="A27293" s="8"/>
      <c r="B27293" s="8"/>
      <c r="C27293" s="8"/>
      <c r="D27293" s="8"/>
      <c r="E27293" s="8"/>
      <c r="F27293" s="9"/>
    </row>
    <row r="27294" spans="1:6" x14ac:dyDescent="0.3">
      <c r="A27294" s="6"/>
      <c r="B27294" s="6"/>
      <c r="C27294" s="6"/>
      <c r="D27294" s="6"/>
      <c r="E27294" s="6"/>
      <c r="F27294" s="7"/>
    </row>
    <row r="27295" spans="1:6" x14ac:dyDescent="0.3">
      <c r="A27295" s="8"/>
      <c r="B27295" s="8"/>
      <c r="C27295" s="8"/>
      <c r="D27295" s="8"/>
      <c r="E27295" s="8"/>
      <c r="F27295" s="9"/>
    </row>
    <row r="27296" spans="1:6" x14ac:dyDescent="0.3">
      <c r="A27296" s="6"/>
      <c r="B27296" s="6"/>
      <c r="C27296" s="6"/>
      <c r="D27296" s="6"/>
      <c r="E27296" s="6"/>
      <c r="F27296" s="7"/>
    </row>
    <row r="27297" spans="1:6" x14ac:dyDescent="0.3">
      <c r="A27297" s="8"/>
      <c r="B27297" s="8"/>
      <c r="C27297" s="8"/>
      <c r="D27297" s="8"/>
      <c r="E27297" s="8"/>
      <c r="F27297" s="9"/>
    </row>
    <row r="27298" spans="1:6" x14ac:dyDescent="0.3">
      <c r="A27298" s="6"/>
      <c r="B27298" s="6"/>
      <c r="C27298" s="6"/>
      <c r="D27298" s="6"/>
      <c r="E27298" s="6"/>
      <c r="F27298" s="7"/>
    </row>
    <row r="27299" spans="1:6" x14ac:dyDescent="0.3">
      <c r="A27299" s="8"/>
      <c r="B27299" s="8"/>
      <c r="C27299" s="8"/>
      <c r="D27299" s="8"/>
      <c r="E27299" s="8"/>
      <c r="F27299" s="9"/>
    </row>
    <row r="27300" spans="1:6" x14ac:dyDescent="0.3">
      <c r="A27300" s="6"/>
      <c r="B27300" s="6"/>
      <c r="C27300" s="6"/>
      <c r="D27300" s="6"/>
      <c r="E27300" s="6"/>
      <c r="F27300" s="7"/>
    </row>
    <row r="27301" spans="1:6" x14ac:dyDescent="0.3">
      <c r="A27301" s="8"/>
      <c r="B27301" s="8"/>
      <c r="C27301" s="8"/>
      <c r="D27301" s="8"/>
      <c r="E27301" s="8"/>
      <c r="F27301" s="9"/>
    </row>
    <row r="27302" spans="1:6" x14ac:dyDescent="0.3">
      <c r="A27302" s="6"/>
      <c r="B27302" s="6"/>
      <c r="C27302" s="6"/>
      <c r="D27302" s="6"/>
      <c r="E27302" s="6"/>
      <c r="F27302" s="7"/>
    </row>
    <row r="27303" spans="1:6" x14ac:dyDescent="0.3">
      <c r="A27303" s="8"/>
      <c r="B27303" s="8"/>
      <c r="C27303" s="8"/>
      <c r="D27303" s="8"/>
      <c r="E27303" s="8"/>
      <c r="F27303" s="9"/>
    </row>
    <row r="27304" spans="1:6" x14ac:dyDescent="0.3">
      <c r="A27304" s="6"/>
      <c r="B27304" s="6"/>
      <c r="C27304" s="6"/>
      <c r="D27304" s="6"/>
      <c r="E27304" s="6"/>
      <c r="F27304" s="7"/>
    </row>
    <row r="27305" spans="1:6" x14ac:dyDescent="0.3">
      <c r="A27305" s="8"/>
      <c r="B27305" s="8"/>
      <c r="C27305" s="8"/>
      <c r="D27305" s="8"/>
      <c r="E27305" s="8"/>
      <c r="F27305" s="9"/>
    </row>
    <row r="27306" spans="1:6" x14ac:dyDescent="0.3">
      <c r="A27306" s="6"/>
      <c r="B27306" s="6"/>
      <c r="C27306" s="6"/>
      <c r="D27306" s="6"/>
      <c r="E27306" s="6"/>
      <c r="F27306" s="7"/>
    </row>
    <row r="27307" spans="1:6" x14ac:dyDescent="0.3">
      <c r="A27307" s="8"/>
      <c r="B27307" s="8"/>
      <c r="C27307" s="8"/>
      <c r="D27307" s="8"/>
      <c r="E27307" s="8"/>
      <c r="F27307" s="9"/>
    </row>
    <row r="27308" spans="1:6" x14ac:dyDescent="0.3">
      <c r="A27308" s="6"/>
      <c r="B27308" s="6"/>
      <c r="C27308" s="6"/>
      <c r="D27308" s="6"/>
      <c r="E27308" s="6"/>
      <c r="F27308" s="7"/>
    </row>
    <row r="27309" spans="1:6" x14ac:dyDescent="0.3">
      <c r="A27309" s="8"/>
      <c r="B27309" s="8"/>
      <c r="C27309" s="8"/>
      <c r="D27309" s="8"/>
      <c r="E27309" s="8"/>
      <c r="F27309" s="9"/>
    </row>
    <row r="27310" spans="1:6" x14ac:dyDescent="0.3">
      <c r="A27310" s="6"/>
      <c r="B27310" s="6"/>
      <c r="C27310" s="6"/>
      <c r="D27310" s="6"/>
      <c r="E27310" s="6"/>
      <c r="F27310" s="7"/>
    </row>
    <row r="27311" spans="1:6" x14ac:dyDescent="0.3">
      <c r="A27311" s="8"/>
      <c r="B27311" s="8"/>
      <c r="C27311" s="8"/>
      <c r="D27311" s="8"/>
      <c r="E27311" s="8"/>
      <c r="F27311" s="9"/>
    </row>
    <row r="27312" spans="1:6" x14ac:dyDescent="0.3">
      <c r="A27312" s="6"/>
      <c r="B27312" s="6"/>
      <c r="C27312" s="6"/>
      <c r="D27312" s="6"/>
      <c r="E27312" s="6"/>
      <c r="F27312" s="7"/>
    </row>
    <row r="27313" spans="1:6" x14ac:dyDescent="0.3">
      <c r="A27313" s="8"/>
      <c r="B27313" s="8"/>
      <c r="C27313" s="8"/>
      <c r="D27313" s="8"/>
      <c r="E27313" s="8"/>
      <c r="F27313" s="9"/>
    </row>
    <row r="27314" spans="1:6" x14ac:dyDescent="0.3">
      <c r="A27314" s="6"/>
      <c r="B27314" s="6"/>
      <c r="C27314" s="6"/>
      <c r="D27314" s="6"/>
      <c r="E27314" s="6"/>
      <c r="F27314" s="7"/>
    </row>
    <row r="27315" spans="1:6" x14ac:dyDescent="0.3">
      <c r="A27315" s="8"/>
      <c r="B27315" s="8"/>
      <c r="C27315" s="8"/>
      <c r="D27315" s="8"/>
      <c r="E27315" s="8"/>
      <c r="F27315" s="9"/>
    </row>
    <row r="27316" spans="1:6" x14ac:dyDescent="0.3">
      <c r="A27316" s="6"/>
      <c r="B27316" s="6"/>
      <c r="C27316" s="6"/>
      <c r="D27316" s="6"/>
      <c r="E27316" s="6"/>
      <c r="F27316" s="7"/>
    </row>
    <row r="27317" spans="1:6" x14ac:dyDescent="0.3">
      <c r="A27317" s="8"/>
      <c r="B27317" s="8"/>
      <c r="C27317" s="8"/>
      <c r="D27317" s="8"/>
      <c r="E27317" s="8"/>
      <c r="F27317" s="9"/>
    </row>
    <row r="27318" spans="1:6" x14ac:dyDescent="0.3">
      <c r="A27318" s="6"/>
      <c r="B27318" s="6"/>
      <c r="C27318" s="6"/>
      <c r="D27318" s="6"/>
      <c r="E27318" s="6"/>
      <c r="F27318" s="7"/>
    </row>
    <row r="27319" spans="1:6" x14ac:dyDescent="0.3">
      <c r="A27319" s="8"/>
      <c r="B27319" s="8"/>
      <c r="C27319" s="8"/>
      <c r="D27319" s="8"/>
      <c r="E27319" s="8"/>
      <c r="F27319" s="9"/>
    </row>
    <row r="27320" spans="1:6" x14ac:dyDescent="0.3">
      <c r="A27320" s="6"/>
      <c r="B27320" s="6"/>
      <c r="C27320" s="6"/>
      <c r="D27320" s="6"/>
      <c r="E27320" s="6"/>
      <c r="F27320" s="7"/>
    </row>
    <row r="27321" spans="1:6" x14ac:dyDescent="0.3">
      <c r="A27321" s="8"/>
      <c r="B27321" s="8"/>
      <c r="C27321" s="8"/>
      <c r="D27321" s="8"/>
      <c r="E27321" s="8"/>
      <c r="F27321" s="9"/>
    </row>
    <row r="27322" spans="1:6" x14ac:dyDescent="0.3">
      <c r="A27322" s="6"/>
      <c r="B27322" s="6"/>
      <c r="C27322" s="6"/>
      <c r="D27322" s="6"/>
      <c r="E27322" s="6"/>
      <c r="F27322" s="7"/>
    </row>
    <row r="27323" spans="1:6" x14ac:dyDescent="0.3">
      <c r="A27323" s="8"/>
      <c r="B27323" s="8"/>
      <c r="C27323" s="8"/>
      <c r="D27323" s="8"/>
      <c r="E27323" s="8"/>
      <c r="F27323" s="9"/>
    </row>
    <row r="27324" spans="1:6" x14ac:dyDescent="0.3">
      <c r="A27324" s="6"/>
      <c r="B27324" s="6"/>
      <c r="C27324" s="6"/>
      <c r="D27324" s="6"/>
      <c r="E27324" s="6"/>
      <c r="F27324" s="7"/>
    </row>
    <row r="27325" spans="1:6" x14ac:dyDescent="0.3">
      <c r="A27325" s="8"/>
      <c r="B27325" s="8"/>
      <c r="C27325" s="8"/>
      <c r="D27325" s="8"/>
      <c r="E27325" s="8"/>
      <c r="F27325" s="9"/>
    </row>
    <row r="27326" spans="1:6" x14ac:dyDescent="0.3">
      <c r="A27326" s="6"/>
      <c r="B27326" s="6"/>
      <c r="C27326" s="6"/>
      <c r="D27326" s="6"/>
      <c r="E27326" s="6"/>
      <c r="F27326" s="7"/>
    </row>
    <row r="27327" spans="1:6" x14ac:dyDescent="0.3">
      <c r="A27327" s="8"/>
      <c r="B27327" s="8"/>
      <c r="C27327" s="8"/>
      <c r="D27327" s="8"/>
      <c r="E27327" s="8"/>
      <c r="F27327" s="9"/>
    </row>
    <row r="27328" spans="1:6" x14ac:dyDescent="0.3">
      <c r="A27328" s="6"/>
      <c r="B27328" s="6"/>
      <c r="C27328" s="6"/>
      <c r="D27328" s="6"/>
      <c r="E27328" s="6"/>
      <c r="F27328" s="7"/>
    </row>
    <row r="27329" spans="1:6" x14ac:dyDescent="0.3">
      <c r="A27329" s="8"/>
      <c r="B27329" s="8"/>
      <c r="C27329" s="8"/>
      <c r="D27329" s="8"/>
      <c r="E27329" s="8"/>
      <c r="F27329" s="9"/>
    </row>
    <row r="27330" spans="1:6" x14ac:dyDescent="0.3">
      <c r="A27330" s="6"/>
      <c r="B27330" s="6"/>
      <c r="C27330" s="6"/>
      <c r="D27330" s="6"/>
      <c r="E27330" s="6"/>
      <c r="F27330" s="7"/>
    </row>
    <row r="27331" spans="1:6" x14ac:dyDescent="0.3">
      <c r="A27331" s="8"/>
      <c r="B27331" s="8"/>
      <c r="C27331" s="8"/>
      <c r="D27331" s="8"/>
      <c r="E27331" s="8"/>
      <c r="F27331" s="9"/>
    </row>
    <row r="27332" spans="1:6" x14ac:dyDescent="0.3">
      <c r="A27332" s="6"/>
      <c r="B27332" s="6"/>
      <c r="C27332" s="6"/>
      <c r="D27332" s="6"/>
      <c r="E27332" s="6"/>
      <c r="F27332" s="7"/>
    </row>
    <row r="27333" spans="1:6" x14ac:dyDescent="0.3">
      <c r="A27333" s="8"/>
      <c r="B27333" s="8"/>
      <c r="C27333" s="8"/>
      <c r="D27333" s="8"/>
      <c r="E27333" s="8"/>
      <c r="F27333" s="9"/>
    </row>
    <row r="27334" spans="1:6" x14ac:dyDescent="0.3">
      <c r="A27334" s="6"/>
      <c r="B27334" s="6"/>
      <c r="C27334" s="6"/>
      <c r="D27334" s="6"/>
      <c r="E27334" s="6"/>
      <c r="F27334" s="7"/>
    </row>
    <row r="27335" spans="1:6" x14ac:dyDescent="0.3">
      <c r="A27335" s="8"/>
      <c r="B27335" s="8"/>
      <c r="C27335" s="8"/>
      <c r="D27335" s="8"/>
      <c r="E27335" s="8"/>
      <c r="F27335" s="9"/>
    </row>
    <row r="27336" spans="1:6" x14ac:dyDescent="0.3">
      <c r="A27336" s="6"/>
      <c r="B27336" s="6"/>
      <c r="C27336" s="6"/>
      <c r="D27336" s="6"/>
      <c r="E27336" s="6"/>
      <c r="F27336" s="7"/>
    </row>
    <row r="27337" spans="1:6" x14ac:dyDescent="0.3">
      <c r="A27337" s="8"/>
      <c r="B27337" s="8"/>
      <c r="C27337" s="8"/>
      <c r="D27337" s="8"/>
      <c r="E27337" s="8"/>
      <c r="F27337" s="9"/>
    </row>
    <row r="27338" spans="1:6" x14ac:dyDescent="0.3">
      <c r="A27338" s="6"/>
      <c r="B27338" s="6"/>
      <c r="C27338" s="6"/>
      <c r="D27338" s="6"/>
      <c r="E27338" s="6"/>
      <c r="F27338" s="7"/>
    </row>
    <row r="27339" spans="1:6" x14ac:dyDescent="0.3">
      <c r="A27339" s="8"/>
      <c r="B27339" s="8"/>
      <c r="C27339" s="8"/>
      <c r="D27339" s="8"/>
      <c r="E27339" s="8"/>
      <c r="F27339" s="9"/>
    </row>
    <row r="27340" spans="1:6" x14ac:dyDescent="0.3">
      <c r="A27340" s="6"/>
      <c r="B27340" s="6"/>
      <c r="C27340" s="6"/>
      <c r="D27340" s="6"/>
      <c r="E27340" s="6"/>
      <c r="F27340" s="7"/>
    </row>
    <row r="27341" spans="1:6" x14ac:dyDescent="0.3">
      <c r="A27341" s="8"/>
      <c r="B27341" s="8"/>
      <c r="C27341" s="8"/>
      <c r="D27341" s="8"/>
      <c r="E27341" s="8"/>
      <c r="F27341" s="9"/>
    </row>
    <row r="27342" spans="1:6" x14ac:dyDescent="0.3">
      <c r="A27342" s="6"/>
      <c r="B27342" s="6"/>
      <c r="C27342" s="6"/>
      <c r="D27342" s="6"/>
      <c r="E27342" s="6"/>
      <c r="F27342" s="7"/>
    </row>
    <row r="27343" spans="1:6" x14ac:dyDescent="0.3">
      <c r="A27343" s="8"/>
      <c r="B27343" s="8"/>
      <c r="C27343" s="8"/>
      <c r="D27343" s="8"/>
      <c r="E27343" s="8"/>
      <c r="F27343" s="9"/>
    </row>
    <row r="27344" spans="1:6" x14ac:dyDescent="0.3">
      <c r="A27344" s="6"/>
      <c r="B27344" s="6"/>
      <c r="C27344" s="6"/>
      <c r="D27344" s="6"/>
      <c r="E27344" s="6"/>
      <c r="F27344" s="7"/>
    </row>
    <row r="27345" spans="1:6" x14ac:dyDescent="0.3">
      <c r="A27345" s="8"/>
      <c r="B27345" s="8"/>
      <c r="C27345" s="8"/>
      <c r="D27345" s="8"/>
      <c r="E27345" s="8"/>
      <c r="F27345" s="9"/>
    </row>
    <row r="27346" spans="1:6" x14ac:dyDescent="0.3">
      <c r="A27346" s="6"/>
      <c r="B27346" s="6"/>
      <c r="C27346" s="6"/>
      <c r="D27346" s="6"/>
      <c r="E27346" s="6"/>
      <c r="F27346" s="7"/>
    </row>
    <row r="27347" spans="1:6" x14ac:dyDescent="0.3">
      <c r="A27347" s="8"/>
      <c r="B27347" s="8"/>
      <c r="C27347" s="8"/>
      <c r="D27347" s="8"/>
      <c r="E27347" s="8"/>
      <c r="F27347" s="9"/>
    </row>
    <row r="27348" spans="1:6" x14ac:dyDescent="0.3">
      <c r="A27348" s="6"/>
      <c r="B27348" s="6"/>
      <c r="C27348" s="6"/>
      <c r="D27348" s="6"/>
      <c r="E27348" s="6"/>
      <c r="F27348" s="7"/>
    </row>
    <row r="27349" spans="1:6" x14ac:dyDescent="0.3">
      <c r="A27349" s="8"/>
      <c r="B27349" s="8"/>
      <c r="C27349" s="8"/>
      <c r="D27349" s="8"/>
      <c r="E27349" s="8"/>
      <c r="F27349" s="9"/>
    </row>
    <row r="27350" spans="1:6" x14ac:dyDescent="0.3">
      <c r="A27350" s="6"/>
      <c r="B27350" s="6"/>
      <c r="C27350" s="6"/>
      <c r="D27350" s="6"/>
      <c r="E27350" s="6"/>
      <c r="F27350" s="7"/>
    </row>
    <row r="27351" spans="1:6" x14ac:dyDescent="0.3">
      <c r="A27351" s="8"/>
      <c r="B27351" s="8"/>
      <c r="C27351" s="8"/>
      <c r="D27351" s="8"/>
      <c r="E27351" s="8"/>
      <c r="F27351" s="9"/>
    </row>
    <row r="27352" spans="1:6" x14ac:dyDescent="0.3">
      <c r="A27352" s="6"/>
      <c r="B27352" s="6"/>
      <c r="C27352" s="6"/>
      <c r="D27352" s="6"/>
      <c r="E27352" s="6"/>
      <c r="F27352" s="7"/>
    </row>
    <row r="27353" spans="1:6" x14ac:dyDescent="0.3">
      <c r="A27353" s="8"/>
      <c r="B27353" s="8"/>
      <c r="C27353" s="8"/>
      <c r="D27353" s="8"/>
      <c r="E27353" s="8"/>
      <c r="F27353" s="9"/>
    </row>
    <row r="27354" spans="1:6" x14ac:dyDescent="0.3">
      <c r="A27354" s="6"/>
      <c r="B27354" s="6"/>
      <c r="C27354" s="6"/>
      <c r="D27354" s="6"/>
      <c r="E27354" s="6"/>
      <c r="F27354" s="7"/>
    </row>
    <row r="27355" spans="1:6" x14ac:dyDescent="0.3">
      <c r="A27355" s="8"/>
      <c r="B27355" s="8"/>
      <c r="C27355" s="8"/>
      <c r="D27355" s="8"/>
      <c r="E27355" s="8"/>
      <c r="F27355" s="9"/>
    </row>
    <row r="27356" spans="1:6" x14ac:dyDescent="0.3">
      <c r="A27356" s="6"/>
      <c r="B27356" s="6"/>
      <c r="C27356" s="6"/>
      <c r="D27356" s="6"/>
      <c r="E27356" s="6"/>
      <c r="F27356" s="7"/>
    </row>
    <row r="27357" spans="1:6" x14ac:dyDescent="0.3">
      <c r="A27357" s="8"/>
      <c r="B27357" s="8"/>
      <c r="C27357" s="8"/>
      <c r="D27357" s="8"/>
      <c r="E27357" s="8"/>
      <c r="F27357" s="9"/>
    </row>
    <row r="27358" spans="1:6" x14ac:dyDescent="0.3">
      <c r="A27358" s="6"/>
      <c r="B27358" s="6"/>
      <c r="C27358" s="6"/>
      <c r="D27358" s="6"/>
      <c r="E27358" s="6"/>
      <c r="F27358" s="7"/>
    </row>
    <row r="27359" spans="1:6" x14ac:dyDescent="0.3">
      <c r="A27359" s="8"/>
      <c r="B27359" s="8"/>
      <c r="C27359" s="8"/>
      <c r="D27359" s="8"/>
      <c r="E27359" s="8"/>
      <c r="F27359" s="9"/>
    </row>
    <row r="27360" spans="1:6" x14ac:dyDescent="0.3">
      <c r="A27360" s="6"/>
      <c r="B27360" s="6"/>
      <c r="C27360" s="6"/>
      <c r="D27360" s="6"/>
      <c r="E27360" s="6"/>
      <c r="F27360" s="7"/>
    </row>
    <row r="27361" spans="1:6" x14ac:dyDescent="0.3">
      <c r="A27361" s="8"/>
      <c r="B27361" s="8"/>
      <c r="C27361" s="8"/>
      <c r="D27361" s="8"/>
      <c r="E27361" s="8"/>
      <c r="F27361" s="9"/>
    </row>
    <row r="27362" spans="1:6" x14ac:dyDescent="0.3">
      <c r="A27362" s="6"/>
      <c r="B27362" s="6"/>
      <c r="C27362" s="6"/>
      <c r="D27362" s="6"/>
      <c r="E27362" s="6"/>
      <c r="F27362" s="7"/>
    </row>
    <row r="27363" spans="1:6" x14ac:dyDescent="0.3">
      <c r="A27363" s="8"/>
      <c r="B27363" s="8"/>
      <c r="C27363" s="8"/>
      <c r="D27363" s="8"/>
      <c r="E27363" s="8"/>
      <c r="F27363" s="9"/>
    </row>
    <row r="27364" spans="1:6" x14ac:dyDescent="0.3">
      <c r="A27364" s="6"/>
      <c r="B27364" s="6"/>
      <c r="C27364" s="6"/>
      <c r="D27364" s="6"/>
      <c r="E27364" s="6"/>
      <c r="F27364" s="7"/>
    </row>
    <row r="27365" spans="1:6" x14ac:dyDescent="0.3">
      <c r="A27365" s="8"/>
      <c r="B27365" s="8"/>
      <c r="C27365" s="8"/>
      <c r="D27365" s="8"/>
      <c r="E27365" s="8"/>
      <c r="F27365" s="9"/>
    </row>
    <row r="27366" spans="1:6" x14ac:dyDescent="0.3">
      <c r="A27366" s="6"/>
      <c r="B27366" s="6"/>
      <c r="C27366" s="6"/>
      <c r="D27366" s="6"/>
      <c r="E27366" s="6"/>
      <c r="F27366" s="7"/>
    </row>
    <row r="27367" spans="1:6" x14ac:dyDescent="0.3">
      <c r="A27367" s="8"/>
      <c r="B27367" s="8"/>
      <c r="C27367" s="8"/>
      <c r="D27367" s="8"/>
      <c r="E27367" s="8"/>
      <c r="F27367" s="9"/>
    </row>
    <row r="27368" spans="1:6" x14ac:dyDescent="0.3">
      <c r="A27368" s="6"/>
      <c r="B27368" s="6"/>
      <c r="C27368" s="6"/>
      <c r="D27368" s="6"/>
      <c r="E27368" s="6"/>
      <c r="F27368" s="7"/>
    </row>
    <row r="27369" spans="1:6" x14ac:dyDescent="0.3">
      <c r="A27369" s="8"/>
      <c r="B27369" s="8"/>
      <c r="C27369" s="8"/>
      <c r="D27369" s="8"/>
      <c r="E27369" s="8"/>
      <c r="F27369" s="9"/>
    </row>
    <row r="27370" spans="1:6" x14ac:dyDescent="0.3">
      <c r="A27370" s="6"/>
      <c r="B27370" s="6"/>
      <c r="C27370" s="6"/>
      <c r="D27370" s="6"/>
      <c r="E27370" s="6"/>
      <c r="F27370" s="7"/>
    </row>
    <row r="27371" spans="1:6" x14ac:dyDescent="0.3">
      <c r="A27371" s="8"/>
      <c r="B27371" s="8"/>
      <c r="C27371" s="8"/>
      <c r="D27371" s="8"/>
      <c r="E27371" s="8"/>
      <c r="F27371" s="9"/>
    </row>
    <row r="27372" spans="1:6" x14ac:dyDescent="0.3">
      <c r="A27372" s="6"/>
      <c r="B27372" s="6"/>
      <c r="C27372" s="6"/>
      <c r="D27372" s="6"/>
      <c r="E27372" s="6"/>
      <c r="F27372" s="7"/>
    </row>
    <row r="27373" spans="1:6" x14ac:dyDescent="0.3">
      <c r="A27373" s="8"/>
      <c r="B27373" s="8"/>
      <c r="C27373" s="8"/>
      <c r="D27373" s="8"/>
      <c r="E27373" s="8"/>
      <c r="F27373" s="9"/>
    </row>
    <row r="27374" spans="1:6" x14ac:dyDescent="0.3">
      <c r="A27374" s="6"/>
      <c r="B27374" s="6"/>
      <c r="C27374" s="6"/>
      <c r="D27374" s="6"/>
      <c r="E27374" s="6"/>
      <c r="F27374" s="7"/>
    </row>
    <row r="27375" spans="1:6" x14ac:dyDescent="0.3">
      <c r="A27375" s="8"/>
      <c r="B27375" s="8"/>
      <c r="C27375" s="8"/>
      <c r="D27375" s="8"/>
      <c r="E27375" s="8"/>
      <c r="F27375" s="9"/>
    </row>
    <row r="27376" spans="1:6" x14ac:dyDescent="0.3">
      <c r="A27376" s="6"/>
      <c r="B27376" s="6"/>
      <c r="C27376" s="6"/>
      <c r="D27376" s="6"/>
      <c r="E27376" s="6"/>
      <c r="F27376" s="7"/>
    </row>
    <row r="27377" spans="1:6" x14ac:dyDescent="0.3">
      <c r="A27377" s="8"/>
      <c r="B27377" s="8"/>
      <c r="C27377" s="8"/>
      <c r="D27377" s="8"/>
      <c r="E27377" s="8"/>
      <c r="F27377" s="9"/>
    </row>
    <row r="27378" spans="1:6" x14ac:dyDescent="0.3">
      <c r="A27378" s="6"/>
      <c r="B27378" s="6"/>
      <c r="C27378" s="6"/>
      <c r="D27378" s="6"/>
      <c r="E27378" s="6"/>
      <c r="F27378" s="7"/>
    </row>
    <row r="27379" spans="1:6" x14ac:dyDescent="0.3">
      <c r="A27379" s="8"/>
      <c r="B27379" s="8"/>
      <c r="C27379" s="8"/>
      <c r="D27379" s="8"/>
      <c r="E27379" s="8"/>
      <c r="F27379" s="9"/>
    </row>
    <row r="27380" spans="1:6" x14ac:dyDescent="0.3">
      <c r="A27380" s="6"/>
      <c r="B27380" s="6"/>
      <c r="C27380" s="6"/>
      <c r="D27380" s="6"/>
      <c r="E27380" s="6"/>
      <c r="F27380" s="7"/>
    </row>
    <row r="27381" spans="1:6" x14ac:dyDescent="0.3">
      <c r="A27381" s="8"/>
      <c r="B27381" s="8"/>
      <c r="C27381" s="8"/>
      <c r="D27381" s="8"/>
      <c r="E27381" s="8"/>
      <c r="F27381" s="9"/>
    </row>
    <row r="27382" spans="1:6" x14ac:dyDescent="0.3">
      <c r="A27382" s="6"/>
      <c r="B27382" s="6"/>
      <c r="C27382" s="6"/>
      <c r="D27382" s="6"/>
      <c r="E27382" s="6"/>
      <c r="F27382" s="7"/>
    </row>
    <row r="27383" spans="1:6" x14ac:dyDescent="0.3">
      <c r="A27383" s="8"/>
      <c r="B27383" s="8"/>
      <c r="C27383" s="8"/>
      <c r="D27383" s="8"/>
      <c r="E27383" s="8"/>
      <c r="F27383" s="9"/>
    </row>
    <row r="27384" spans="1:6" x14ac:dyDescent="0.3">
      <c r="A27384" s="6"/>
      <c r="B27384" s="6"/>
      <c r="C27384" s="6"/>
      <c r="D27384" s="6"/>
      <c r="E27384" s="6"/>
      <c r="F27384" s="7"/>
    </row>
    <row r="27385" spans="1:6" x14ac:dyDescent="0.3">
      <c r="A27385" s="8"/>
      <c r="B27385" s="8"/>
      <c r="C27385" s="8"/>
      <c r="D27385" s="8"/>
      <c r="E27385" s="8"/>
      <c r="F27385" s="9"/>
    </row>
    <row r="27386" spans="1:6" x14ac:dyDescent="0.3">
      <c r="A27386" s="6"/>
      <c r="B27386" s="6"/>
      <c r="C27386" s="6"/>
      <c r="D27386" s="6"/>
      <c r="E27386" s="6"/>
      <c r="F27386" s="7"/>
    </row>
    <row r="27387" spans="1:6" x14ac:dyDescent="0.3">
      <c r="A27387" s="8"/>
      <c r="B27387" s="8"/>
      <c r="C27387" s="8"/>
      <c r="D27387" s="8"/>
      <c r="E27387" s="8"/>
      <c r="F27387" s="9"/>
    </row>
    <row r="27388" spans="1:6" x14ac:dyDescent="0.3">
      <c r="A27388" s="6"/>
      <c r="B27388" s="6"/>
      <c r="C27388" s="6"/>
      <c r="D27388" s="6"/>
      <c r="E27388" s="6"/>
      <c r="F27388" s="7"/>
    </row>
    <row r="27389" spans="1:6" x14ac:dyDescent="0.3">
      <c r="A27389" s="8"/>
      <c r="B27389" s="8"/>
      <c r="C27389" s="8"/>
      <c r="D27389" s="8"/>
      <c r="E27389" s="8"/>
      <c r="F27389" s="9"/>
    </row>
    <row r="27390" spans="1:6" x14ac:dyDescent="0.3">
      <c r="A27390" s="6"/>
      <c r="B27390" s="6"/>
      <c r="C27390" s="6"/>
      <c r="D27390" s="6"/>
      <c r="E27390" s="6"/>
      <c r="F27390" s="7"/>
    </row>
    <row r="27391" spans="1:6" x14ac:dyDescent="0.3">
      <c r="A27391" s="8"/>
      <c r="B27391" s="8"/>
      <c r="C27391" s="8"/>
      <c r="D27391" s="8"/>
      <c r="E27391" s="8"/>
      <c r="F27391" s="9"/>
    </row>
    <row r="27392" spans="1:6" x14ac:dyDescent="0.3">
      <c r="A27392" s="6"/>
      <c r="B27392" s="6"/>
      <c r="C27392" s="6"/>
      <c r="D27392" s="6"/>
      <c r="E27392" s="6"/>
      <c r="F27392" s="7"/>
    </row>
    <row r="27393" spans="1:6" x14ac:dyDescent="0.3">
      <c r="A27393" s="8"/>
      <c r="B27393" s="8"/>
      <c r="C27393" s="8"/>
      <c r="D27393" s="8"/>
      <c r="E27393" s="8"/>
      <c r="F27393" s="9"/>
    </row>
    <row r="27394" spans="1:6" x14ac:dyDescent="0.3">
      <c r="A27394" s="6"/>
      <c r="B27394" s="6"/>
      <c r="C27394" s="6"/>
      <c r="D27394" s="6"/>
      <c r="E27394" s="6"/>
      <c r="F27394" s="7"/>
    </row>
    <row r="27395" spans="1:6" x14ac:dyDescent="0.3">
      <c r="A27395" s="8"/>
      <c r="B27395" s="8"/>
      <c r="C27395" s="8"/>
      <c r="D27395" s="8"/>
      <c r="E27395" s="8"/>
      <c r="F27395" s="9"/>
    </row>
    <row r="27396" spans="1:6" x14ac:dyDescent="0.3">
      <c r="A27396" s="6"/>
      <c r="B27396" s="6"/>
      <c r="C27396" s="6"/>
      <c r="D27396" s="6"/>
      <c r="E27396" s="6"/>
      <c r="F27396" s="7"/>
    </row>
    <row r="27397" spans="1:6" x14ac:dyDescent="0.3">
      <c r="A27397" s="8"/>
      <c r="B27397" s="8"/>
      <c r="C27397" s="8"/>
      <c r="D27397" s="8"/>
      <c r="E27397" s="8"/>
      <c r="F27397" s="9"/>
    </row>
    <row r="27398" spans="1:6" x14ac:dyDescent="0.3">
      <c r="A27398" s="6"/>
      <c r="B27398" s="6"/>
      <c r="C27398" s="6"/>
      <c r="D27398" s="6"/>
      <c r="E27398" s="6"/>
      <c r="F27398" s="7"/>
    </row>
    <row r="27399" spans="1:6" x14ac:dyDescent="0.3">
      <c r="A27399" s="8"/>
      <c r="B27399" s="8"/>
      <c r="C27399" s="8"/>
      <c r="D27399" s="8"/>
      <c r="E27399" s="8"/>
      <c r="F27399" s="9"/>
    </row>
    <row r="27400" spans="1:6" x14ac:dyDescent="0.3">
      <c r="A27400" s="6"/>
      <c r="B27400" s="6"/>
      <c r="C27400" s="6"/>
      <c r="D27400" s="6"/>
      <c r="E27400" s="6"/>
      <c r="F27400" s="7"/>
    </row>
    <row r="27401" spans="1:6" x14ac:dyDescent="0.3">
      <c r="A27401" s="8"/>
      <c r="B27401" s="8"/>
      <c r="C27401" s="8"/>
      <c r="D27401" s="8"/>
      <c r="E27401" s="8"/>
      <c r="F27401" s="9"/>
    </row>
    <row r="27402" spans="1:6" x14ac:dyDescent="0.3">
      <c r="A27402" s="6"/>
      <c r="B27402" s="6"/>
      <c r="C27402" s="6"/>
      <c r="D27402" s="6"/>
      <c r="E27402" s="6"/>
      <c r="F27402" s="7"/>
    </row>
    <row r="27403" spans="1:6" x14ac:dyDescent="0.3">
      <c r="A27403" s="8"/>
      <c r="B27403" s="8"/>
      <c r="C27403" s="8"/>
      <c r="D27403" s="8"/>
      <c r="E27403" s="8"/>
      <c r="F27403" s="9"/>
    </row>
    <row r="27404" spans="1:6" x14ac:dyDescent="0.3">
      <c r="A27404" s="6"/>
      <c r="B27404" s="6"/>
      <c r="C27404" s="6"/>
      <c r="D27404" s="6"/>
      <c r="E27404" s="6"/>
      <c r="F27404" s="7"/>
    </row>
    <row r="27405" spans="1:6" x14ac:dyDescent="0.3">
      <c r="A27405" s="8"/>
      <c r="B27405" s="8"/>
      <c r="C27405" s="8"/>
      <c r="D27405" s="8"/>
      <c r="E27405" s="8"/>
      <c r="F27405" s="9"/>
    </row>
    <row r="27406" spans="1:6" x14ac:dyDescent="0.3">
      <c r="A27406" s="6"/>
      <c r="B27406" s="6"/>
      <c r="C27406" s="6"/>
      <c r="D27406" s="6"/>
      <c r="E27406" s="6"/>
      <c r="F27406" s="7"/>
    </row>
    <row r="27407" spans="1:6" x14ac:dyDescent="0.3">
      <c r="A27407" s="8"/>
      <c r="B27407" s="8"/>
      <c r="C27407" s="8"/>
      <c r="D27407" s="8"/>
      <c r="E27407" s="8"/>
      <c r="F27407" s="9"/>
    </row>
    <row r="27408" spans="1:6" x14ac:dyDescent="0.3">
      <c r="A27408" s="6"/>
      <c r="B27408" s="6"/>
      <c r="C27408" s="6"/>
      <c r="D27408" s="6"/>
      <c r="E27408" s="6"/>
      <c r="F27408" s="7"/>
    </row>
    <row r="27409" spans="1:6" x14ac:dyDescent="0.3">
      <c r="A27409" s="8"/>
      <c r="B27409" s="8"/>
      <c r="C27409" s="8"/>
      <c r="D27409" s="8"/>
      <c r="E27409" s="8"/>
      <c r="F27409" s="9"/>
    </row>
    <row r="27410" spans="1:6" x14ac:dyDescent="0.3">
      <c r="A27410" s="6"/>
      <c r="B27410" s="6"/>
      <c r="C27410" s="6"/>
      <c r="D27410" s="6"/>
      <c r="E27410" s="6"/>
      <c r="F27410" s="7"/>
    </row>
    <row r="27411" spans="1:6" x14ac:dyDescent="0.3">
      <c r="A27411" s="8"/>
      <c r="B27411" s="8"/>
      <c r="C27411" s="8"/>
      <c r="D27411" s="8"/>
      <c r="E27411" s="8"/>
      <c r="F27411" s="9"/>
    </row>
    <row r="27412" spans="1:6" x14ac:dyDescent="0.3">
      <c r="A27412" s="6"/>
      <c r="B27412" s="6"/>
      <c r="C27412" s="6"/>
      <c r="D27412" s="6"/>
      <c r="E27412" s="6"/>
      <c r="F27412" s="7"/>
    </row>
    <row r="27413" spans="1:6" x14ac:dyDescent="0.3">
      <c r="A27413" s="8"/>
      <c r="B27413" s="8"/>
      <c r="C27413" s="8"/>
      <c r="D27413" s="8"/>
      <c r="E27413" s="8"/>
      <c r="F27413" s="9"/>
    </row>
    <row r="27414" spans="1:6" x14ac:dyDescent="0.3">
      <c r="A27414" s="6"/>
      <c r="B27414" s="6"/>
      <c r="C27414" s="6"/>
      <c r="D27414" s="6"/>
      <c r="E27414" s="6"/>
      <c r="F27414" s="7"/>
    </row>
    <row r="27415" spans="1:6" x14ac:dyDescent="0.3">
      <c r="A27415" s="8"/>
      <c r="B27415" s="8"/>
      <c r="C27415" s="8"/>
      <c r="D27415" s="8"/>
      <c r="E27415" s="8"/>
      <c r="F27415" s="9"/>
    </row>
    <row r="27416" spans="1:6" x14ac:dyDescent="0.3">
      <c r="A27416" s="6"/>
      <c r="B27416" s="6"/>
      <c r="C27416" s="6"/>
      <c r="D27416" s="6"/>
      <c r="E27416" s="6"/>
      <c r="F27416" s="7"/>
    </row>
    <row r="27417" spans="1:6" x14ac:dyDescent="0.3">
      <c r="A27417" s="8"/>
      <c r="B27417" s="8"/>
      <c r="C27417" s="8"/>
      <c r="D27417" s="8"/>
      <c r="E27417" s="8"/>
      <c r="F27417" s="9"/>
    </row>
    <row r="27418" spans="1:6" x14ac:dyDescent="0.3">
      <c r="A27418" s="6"/>
      <c r="B27418" s="6"/>
      <c r="C27418" s="6"/>
      <c r="D27418" s="6"/>
      <c r="E27418" s="6"/>
      <c r="F27418" s="7"/>
    </row>
    <row r="27419" spans="1:6" x14ac:dyDescent="0.3">
      <c r="A27419" s="8"/>
      <c r="B27419" s="8"/>
      <c r="C27419" s="8"/>
      <c r="D27419" s="8"/>
      <c r="E27419" s="8"/>
      <c r="F27419" s="9"/>
    </row>
    <row r="27420" spans="1:6" x14ac:dyDescent="0.3">
      <c r="A27420" s="6"/>
      <c r="B27420" s="6"/>
      <c r="C27420" s="6"/>
      <c r="D27420" s="6"/>
      <c r="E27420" s="6"/>
      <c r="F27420" s="7"/>
    </row>
    <row r="27421" spans="1:6" x14ac:dyDescent="0.3">
      <c r="A27421" s="8"/>
      <c r="B27421" s="8"/>
      <c r="C27421" s="8"/>
      <c r="D27421" s="8"/>
      <c r="E27421" s="8"/>
      <c r="F27421" s="9"/>
    </row>
    <row r="27422" spans="1:6" x14ac:dyDescent="0.3">
      <c r="A27422" s="6"/>
      <c r="B27422" s="6"/>
      <c r="C27422" s="6"/>
      <c r="D27422" s="6"/>
      <c r="E27422" s="6"/>
      <c r="F27422" s="7"/>
    </row>
    <row r="27423" spans="1:6" x14ac:dyDescent="0.3">
      <c r="A27423" s="8"/>
      <c r="B27423" s="8"/>
      <c r="C27423" s="8"/>
      <c r="D27423" s="8"/>
      <c r="E27423" s="8"/>
      <c r="F27423" s="9"/>
    </row>
    <row r="27424" spans="1:6" x14ac:dyDescent="0.3">
      <c r="A27424" s="6"/>
      <c r="B27424" s="6"/>
      <c r="C27424" s="6"/>
      <c r="D27424" s="6"/>
      <c r="E27424" s="6"/>
      <c r="F27424" s="7"/>
    </row>
    <row r="27425" spans="1:6" x14ac:dyDescent="0.3">
      <c r="A27425" s="8"/>
      <c r="B27425" s="8"/>
      <c r="C27425" s="8"/>
      <c r="D27425" s="8"/>
      <c r="E27425" s="8"/>
      <c r="F27425" s="9"/>
    </row>
    <row r="27426" spans="1:6" x14ac:dyDescent="0.3">
      <c r="A27426" s="6"/>
      <c r="B27426" s="6"/>
      <c r="C27426" s="6"/>
      <c r="D27426" s="6"/>
      <c r="E27426" s="6"/>
      <c r="F27426" s="7"/>
    </row>
    <row r="27427" spans="1:6" x14ac:dyDescent="0.3">
      <c r="A27427" s="8"/>
      <c r="B27427" s="8"/>
      <c r="C27427" s="8"/>
      <c r="D27427" s="8"/>
      <c r="E27427" s="8"/>
      <c r="F27427" s="9"/>
    </row>
    <row r="27428" spans="1:6" x14ac:dyDescent="0.3">
      <c r="A27428" s="6"/>
      <c r="B27428" s="6"/>
      <c r="C27428" s="6"/>
      <c r="D27428" s="6"/>
      <c r="E27428" s="6"/>
      <c r="F27428" s="7"/>
    </row>
    <row r="27429" spans="1:6" x14ac:dyDescent="0.3">
      <c r="A27429" s="8"/>
      <c r="B27429" s="8"/>
      <c r="C27429" s="8"/>
      <c r="D27429" s="8"/>
      <c r="E27429" s="8"/>
      <c r="F27429" s="9"/>
    </row>
    <row r="27430" spans="1:6" x14ac:dyDescent="0.3">
      <c r="A27430" s="6"/>
      <c r="B27430" s="6"/>
      <c r="C27430" s="6"/>
      <c r="D27430" s="6"/>
      <c r="E27430" s="6"/>
      <c r="F27430" s="7"/>
    </row>
    <row r="27431" spans="1:6" x14ac:dyDescent="0.3">
      <c r="A27431" s="8"/>
      <c r="B27431" s="8"/>
      <c r="C27431" s="8"/>
      <c r="D27431" s="8"/>
      <c r="E27431" s="8"/>
      <c r="F27431" s="9"/>
    </row>
    <row r="27432" spans="1:6" x14ac:dyDescent="0.3">
      <c r="A27432" s="6"/>
      <c r="B27432" s="6"/>
      <c r="C27432" s="6"/>
      <c r="D27432" s="6"/>
      <c r="E27432" s="6"/>
      <c r="F27432" s="7"/>
    </row>
    <row r="27433" spans="1:6" x14ac:dyDescent="0.3">
      <c r="A27433" s="8"/>
      <c r="B27433" s="8"/>
      <c r="C27433" s="8"/>
      <c r="D27433" s="8"/>
      <c r="E27433" s="8"/>
      <c r="F27433" s="9"/>
    </row>
    <row r="27434" spans="1:6" x14ac:dyDescent="0.3">
      <c r="A27434" s="6"/>
      <c r="B27434" s="6"/>
      <c r="C27434" s="6"/>
      <c r="D27434" s="6"/>
      <c r="E27434" s="6"/>
      <c r="F27434" s="7"/>
    </row>
    <row r="27435" spans="1:6" x14ac:dyDescent="0.3">
      <c r="A27435" s="8"/>
      <c r="B27435" s="8"/>
      <c r="C27435" s="8"/>
      <c r="D27435" s="8"/>
      <c r="E27435" s="8"/>
      <c r="F27435" s="9"/>
    </row>
    <row r="27436" spans="1:6" x14ac:dyDescent="0.3">
      <c r="A27436" s="6"/>
      <c r="B27436" s="6"/>
      <c r="C27436" s="6"/>
      <c r="D27436" s="6"/>
      <c r="E27436" s="6"/>
      <c r="F27436" s="7"/>
    </row>
    <row r="27437" spans="1:6" x14ac:dyDescent="0.3">
      <c r="A27437" s="8"/>
      <c r="B27437" s="8"/>
      <c r="C27437" s="8"/>
      <c r="D27437" s="8"/>
      <c r="E27437" s="8"/>
      <c r="F27437" s="9"/>
    </row>
    <row r="27438" spans="1:6" x14ac:dyDescent="0.3">
      <c r="A27438" s="6"/>
      <c r="B27438" s="6"/>
      <c r="C27438" s="6"/>
      <c r="D27438" s="6"/>
      <c r="E27438" s="6"/>
      <c r="F27438" s="7"/>
    </row>
    <row r="27439" spans="1:6" x14ac:dyDescent="0.3">
      <c r="A27439" s="8"/>
      <c r="B27439" s="8"/>
      <c r="C27439" s="8"/>
      <c r="D27439" s="8"/>
      <c r="E27439" s="8"/>
      <c r="F27439" s="9"/>
    </row>
    <row r="27440" spans="1:6" x14ac:dyDescent="0.3">
      <c r="A27440" s="6"/>
      <c r="B27440" s="6"/>
      <c r="C27440" s="6"/>
      <c r="D27440" s="6"/>
      <c r="E27440" s="6"/>
      <c r="F27440" s="7"/>
    </row>
    <row r="27441" spans="1:6" x14ac:dyDescent="0.3">
      <c r="A27441" s="8"/>
      <c r="B27441" s="8"/>
      <c r="C27441" s="8"/>
      <c r="D27441" s="8"/>
      <c r="E27441" s="8"/>
      <c r="F27441" s="9"/>
    </row>
    <row r="27442" spans="1:6" x14ac:dyDescent="0.3">
      <c r="A27442" s="6"/>
      <c r="B27442" s="6"/>
      <c r="C27442" s="6"/>
      <c r="D27442" s="6"/>
      <c r="E27442" s="6"/>
      <c r="F27442" s="7"/>
    </row>
    <row r="27443" spans="1:6" x14ac:dyDescent="0.3">
      <c r="A27443" s="8"/>
      <c r="B27443" s="8"/>
      <c r="C27443" s="8"/>
      <c r="D27443" s="8"/>
      <c r="E27443" s="8"/>
      <c r="F27443" s="9"/>
    </row>
    <row r="27444" spans="1:6" x14ac:dyDescent="0.3">
      <c r="A27444" s="6"/>
      <c r="B27444" s="6"/>
      <c r="C27444" s="6"/>
      <c r="D27444" s="6"/>
      <c r="E27444" s="6"/>
      <c r="F27444" s="7"/>
    </row>
    <row r="27445" spans="1:6" x14ac:dyDescent="0.3">
      <c r="A27445" s="8"/>
      <c r="B27445" s="8"/>
      <c r="C27445" s="8"/>
      <c r="D27445" s="8"/>
      <c r="E27445" s="8"/>
      <c r="F27445" s="9"/>
    </row>
    <row r="27446" spans="1:6" x14ac:dyDescent="0.3">
      <c r="A27446" s="6"/>
      <c r="B27446" s="6"/>
      <c r="C27446" s="6"/>
      <c r="D27446" s="6"/>
      <c r="E27446" s="6"/>
      <c r="F27446" s="7"/>
    </row>
    <row r="27447" spans="1:6" x14ac:dyDescent="0.3">
      <c r="A27447" s="8"/>
      <c r="B27447" s="8"/>
      <c r="C27447" s="8"/>
      <c r="D27447" s="8"/>
      <c r="E27447" s="8"/>
      <c r="F27447" s="9"/>
    </row>
    <row r="27448" spans="1:6" x14ac:dyDescent="0.3">
      <c r="A27448" s="6"/>
      <c r="B27448" s="6"/>
      <c r="C27448" s="6"/>
      <c r="D27448" s="6"/>
      <c r="E27448" s="6"/>
      <c r="F27448" s="7"/>
    </row>
    <row r="27449" spans="1:6" x14ac:dyDescent="0.3">
      <c r="A27449" s="8"/>
      <c r="B27449" s="8"/>
      <c r="C27449" s="8"/>
      <c r="D27449" s="8"/>
      <c r="E27449" s="8"/>
      <c r="F27449" s="9"/>
    </row>
    <row r="27450" spans="1:6" x14ac:dyDescent="0.3">
      <c r="A27450" s="6"/>
      <c r="B27450" s="6"/>
      <c r="C27450" s="6"/>
      <c r="D27450" s="6"/>
      <c r="E27450" s="6"/>
      <c r="F27450" s="7"/>
    </row>
    <row r="27451" spans="1:6" x14ac:dyDescent="0.3">
      <c r="A27451" s="8"/>
      <c r="B27451" s="8"/>
      <c r="C27451" s="8"/>
      <c r="D27451" s="8"/>
      <c r="E27451" s="8"/>
      <c r="F27451" s="9"/>
    </row>
    <row r="27452" spans="1:6" x14ac:dyDescent="0.3">
      <c r="A27452" s="6"/>
      <c r="B27452" s="6"/>
      <c r="C27452" s="6"/>
      <c r="D27452" s="6"/>
      <c r="E27452" s="6"/>
      <c r="F27452" s="7"/>
    </row>
    <row r="27453" spans="1:6" x14ac:dyDescent="0.3">
      <c r="A27453" s="8"/>
      <c r="B27453" s="8"/>
      <c r="C27453" s="8"/>
      <c r="D27453" s="8"/>
      <c r="E27453" s="8"/>
      <c r="F27453" s="9"/>
    </row>
    <row r="27454" spans="1:6" x14ac:dyDescent="0.3">
      <c r="A27454" s="6"/>
      <c r="B27454" s="6"/>
      <c r="C27454" s="6"/>
      <c r="D27454" s="6"/>
      <c r="E27454" s="6"/>
      <c r="F27454" s="7"/>
    </row>
    <row r="27455" spans="1:6" x14ac:dyDescent="0.3">
      <c r="A27455" s="8"/>
      <c r="B27455" s="8"/>
      <c r="C27455" s="8"/>
      <c r="D27455" s="8"/>
      <c r="E27455" s="8"/>
      <c r="F27455" s="9"/>
    </row>
    <row r="27456" spans="1:6" x14ac:dyDescent="0.3">
      <c r="A27456" s="6"/>
      <c r="B27456" s="6"/>
      <c r="C27456" s="6"/>
      <c r="D27456" s="6"/>
      <c r="E27456" s="6"/>
      <c r="F27456" s="7"/>
    </row>
    <row r="27457" spans="1:6" x14ac:dyDescent="0.3">
      <c r="A27457" s="8"/>
      <c r="B27457" s="8"/>
      <c r="C27457" s="8"/>
      <c r="D27457" s="8"/>
      <c r="E27457" s="8"/>
      <c r="F27457" s="9"/>
    </row>
    <row r="27458" spans="1:6" x14ac:dyDescent="0.3">
      <c r="A27458" s="6"/>
      <c r="B27458" s="6"/>
      <c r="C27458" s="6"/>
      <c r="D27458" s="6"/>
      <c r="E27458" s="6"/>
      <c r="F27458" s="7"/>
    </row>
    <row r="27459" spans="1:6" x14ac:dyDescent="0.3">
      <c r="A27459" s="8"/>
      <c r="B27459" s="8"/>
      <c r="C27459" s="8"/>
      <c r="D27459" s="8"/>
      <c r="E27459" s="8"/>
      <c r="F27459" s="9"/>
    </row>
    <row r="27460" spans="1:6" x14ac:dyDescent="0.3">
      <c r="A27460" s="6"/>
      <c r="B27460" s="6"/>
      <c r="C27460" s="6"/>
      <c r="D27460" s="6"/>
      <c r="E27460" s="6"/>
      <c r="F27460" s="7"/>
    </row>
    <row r="27461" spans="1:6" x14ac:dyDescent="0.3">
      <c r="A27461" s="8"/>
      <c r="B27461" s="8"/>
      <c r="C27461" s="8"/>
      <c r="D27461" s="8"/>
      <c r="E27461" s="8"/>
      <c r="F27461" s="9"/>
    </row>
    <row r="27462" spans="1:6" x14ac:dyDescent="0.3">
      <c r="A27462" s="6"/>
      <c r="B27462" s="6"/>
      <c r="C27462" s="6"/>
      <c r="D27462" s="6"/>
      <c r="E27462" s="6"/>
      <c r="F27462" s="7"/>
    </row>
    <row r="27463" spans="1:6" x14ac:dyDescent="0.3">
      <c r="A27463" s="8"/>
      <c r="B27463" s="8"/>
      <c r="C27463" s="8"/>
      <c r="D27463" s="8"/>
      <c r="E27463" s="8"/>
      <c r="F27463" s="9"/>
    </row>
    <row r="27464" spans="1:6" x14ac:dyDescent="0.3">
      <c r="A27464" s="6"/>
      <c r="B27464" s="6"/>
      <c r="C27464" s="6"/>
      <c r="D27464" s="6"/>
      <c r="E27464" s="6"/>
      <c r="F27464" s="7"/>
    </row>
    <row r="27465" spans="1:6" x14ac:dyDescent="0.3">
      <c r="A27465" s="8"/>
      <c r="B27465" s="8"/>
      <c r="C27465" s="8"/>
      <c r="D27465" s="8"/>
      <c r="E27465" s="8"/>
      <c r="F27465" s="9"/>
    </row>
    <row r="27466" spans="1:6" x14ac:dyDescent="0.3">
      <c r="A27466" s="6"/>
      <c r="B27466" s="6"/>
      <c r="C27466" s="6"/>
      <c r="D27466" s="6"/>
      <c r="E27466" s="6"/>
      <c r="F27466" s="7"/>
    </row>
    <row r="27467" spans="1:6" x14ac:dyDescent="0.3">
      <c r="A27467" s="8"/>
      <c r="B27467" s="8"/>
      <c r="C27467" s="8"/>
      <c r="D27467" s="8"/>
      <c r="E27467" s="8"/>
      <c r="F27467" s="9"/>
    </row>
    <row r="27468" spans="1:6" x14ac:dyDescent="0.3">
      <c r="A27468" s="6"/>
      <c r="B27468" s="6"/>
      <c r="C27468" s="6"/>
      <c r="D27468" s="6"/>
      <c r="E27468" s="6"/>
      <c r="F27468" s="7"/>
    </row>
    <row r="27469" spans="1:6" x14ac:dyDescent="0.3">
      <c r="A27469" s="8"/>
      <c r="B27469" s="8"/>
      <c r="C27469" s="8"/>
      <c r="D27469" s="8"/>
      <c r="E27469" s="8"/>
      <c r="F27469" s="9"/>
    </row>
    <row r="27470" spans="1:6" x14ac:dyDescent="0.3">
      <c r="A27470" s="6"/>
      <c r="B27470" s="6"/>
      <c r="C27470" s="6"/>
      <c r="D27470" s="6"/>
      <c r="E27470" s="6"/>
      <c r="F27470" s="7"/>
    </row>
    <row r="27471" spans="1:6" x14ac:dyDescent="0.3">
      <c r="A27471" s="8"/>
      <c r="B27471" s="8"/>
      <c r="C27471" s="8"/>
      <c r="D27471" s="8"/>
      <c r="E27471" s="8"/>
      <c r="F27471" s="9"/>
    </row>
    <row r="27472" spans="1:6" x14ac:dyDescent="0.3">
      <c r="A27472" s="6"/>
      <c r="B27472" s="6"/>
      <c r="C27472" s="6"/>
      <c r="D27472" s="6"/>
      <c r="E27472" s="6"/>
      <c r="F27472" s="7"/>
    </row>
    <row r="27473" spans="1:6" x14ac:dyDescent="0.3">
      <c r="A27473" s="8"/>
      <c r="B27473" s="8"/>
      <c r="C27473" s="8"/>
      <c r="D27473" s="8"/>
      <c r="E27473" s="8"/>
      <c r="F27473" s="9"/>
    </row>
    <row r="27474" spans="1:6" x14ac:dyDescent="0.3">
      <c r="A27474" s="6"/>
      <c r="B27474" s="6"/>
      <c r="C27474" s="6"/>
      <c r="D27474" s="6"/>
      <c r="E27474" s="6"/>
      <c r="F27474" s="7"/>
    </row>
    <row r="27475" spans="1:6" x14ac:dyDescent="0.3">
      <c r="A27475" s="8"/>
      <c r="B27475" s="8"/>
      <c r="C27475" s="8"/>
      <c r="D27475" s="8"/>
      <c r="E27475" s="8"/>
      <c r="F27475" s="9"/>
    </row>
    <row r="27476" spans="1:6" x14ac:dyDescent="0.3">
      <c r="A27476" s="6"/>
      <c r="B27476" s="6"/>
      <c r="C27476" s="6"/>
      <c r="D27476" s="6"/>
      <c r="E27476" s="6"/>
      <c r="F27476" s="7"/>
    </row>
    <row r="27477" spans="1:6" x14ac:dyDescent="0.3">
      <c r="A27477" s="8"/>
      <c r="B27477" s="8"/>
      <c r="C27477" s="8"/>
      <c r="D27477" s="8"/>
      <c r="E27477" s="8"/>
      <c r="F27477" s="9"/>
    </row>
    <row r="27478" spans="1:6" x14ac:dyDescent="0.3">
      <c r="A27478" s="6"/>
      <c r="B27478" s="6"/>
      <c r="C27478" s="6"/>
      <c r="D27478" s="6"/>
      <c r="E27478" s="6"/>
      <c r="F27478" s="7"/>
    </row>
    <row r="27479" spans="1:6" x14ac:dyDescent="0.3">
      <c r="A27479" s="8"/>
      <c r="B27479" s="8"/>
      <c r="C27479" s="8"/>
      <c r="D27479" s="8"/>
      <c r="E27479" s="8"/>
      <c r="F27479" s="9"/>
    </row>
    <row r="27480" spans="1:6" x14ac:dyDescent="0.3">
      <c r="A27480" s="6"/>
      <c r="B27480" s="6"/>
      <c r="C27480" s="6"/>
      <c r="D27480" s="6"/>
      <c r="E27480" s="6"/>
      <c r="F27480" s="7"/>
    </row>
    <row r="27481" spans="1:6" x14ac:dyDescent="0.3">
      <c r="A27481" s="8"/>
      <c r="B27481" s="8"/>
      <c r="C27481" s="8"/>
      <c r="D27481" s="8"/>
      <c r="E27481" s="8"/>
      <c r="F27481" s="9"/>
    </row>
    <row r="27482" spans="1:6" x14ac:dyDescent="0.3">
      <c r="A27482" s="6"/>
      <c r="B27482" s="6"/>
      <c r="C27482" s="6"/>
      <c r="D27482" s="6"/>
      <c r="E27482" s="6"/>
      <c r="F27482" s="7"/>
    </row>
    <row r="27483" spans="1:6" x14ac:dyDescent="0.3">
      <c r="A27483" s="8"/>
      <c r="B27483" s="8"/>
      <c r="C27483" s="8"/>
      <c r="D27483" s="8"/>
      <c r="E27483" s="8"/>
      <c r="F27483" s="9"/>
    </row>
    <row r="27484" spans="1:6" x14ac:dyDescent="0.3">
      <c r="A27484" s="6"/>
      <c r="B27484" s="6"/>
      <c r="C27484" s="6"/>
      <c r="D27484" s="6"/>
      <c r="E27484" s="6"/>
      <c r="F27484" s="7"/>
    </row>
    <row r="27485" spans="1:6" x14ac:dyDescent="0.3">
      <c r="A27485" s="8"/>
      <c r="B27485" s="8"/>
      <c r="C27485" s="8"/>
      <c r="D27485" s="8"/>
      <c r="E27485" s="8"/>
      <c r="F27485" s="9"/>
    </row>
    <row r="27486" spans="1:6" x14ac:dyDescent="0.3">
      <c r="A27486" s="6"/>
      <c r="B27486" s="6"/>
      <c r="C27486" s="6"/>
      <c r="D27486" s="6"/>
      <c r="E27486" s="6"/>
      <c r="F27486" s="7"/>
    </row>
    <row r="27487" spans="1:6" x14ac:dyDescent="0.3">
      <c r="A27487" s="8"/>
      <c r="B27487" s="8"/>
      <c r="C27487" s="8"/>
      <c r="D27487" s="8"/>
      <c r="E27487" s="8"/>
      <c r="F27487" s="9"/>
    </row>
    <row r="27488" spans="1:6" x14ac:dyDescent="0.3">
      <c r="A27488" s="6"/>
      <c r="B27488" s="6"/>
      <c r="C27488" s="6"/>
      <c r="D27488" s="6"/>
      <c r="E27488" s="6"/>
      <c r="F27488" s="7"/>
    </row>
    <row r="27489" spans="1:6" x14ac:dyDescent="0.3">
      <c r="A27489" s="8"/>
      <c r="B27489" s="8"/>
      <c r="C27489" s="8"/>
      <c r="D27489" s="8"/>
      <c r="E27489" s="8"/>
      <c r="F27489" s="9"/>
    </row>
    <row r="27490" spans="1:6" x14ac:dyDescent="0.3">
      <c r="A27490" s="6"/>
      <c r="B27490" s="6"/>
      <c r="C27490" s="6"/>
      <c r="D27490" s="6"/>
      <c r="E27490" s="6"/>
      <c r="F27490" s="7"/>
    </row>
    <row r="27491" spans="1:6" x14ac:dyDescent="0.3">
      <c r="A27491" s="8"/>
      <c r="B27491" s="8"/>
      <c r="C27491" s="8"/>
      <c r="D27491" s="8"/>
      <c r="E27491" s="8"/>
      <c r="F27491" s="9"/>
    </row>
    <row r="27492" spans="1:6" x14ac:dyDescent="0.3">
      <c r="A27492" s="6"/>
      <c r="B27492" s="6"/>
      <c r="C27492" s="6"/>
      <c r="D27492" s="6"/>
      <c r="E27492" s="6"/>
      <c r="F27492" s="7"/>
    </row>
    <row r="27493" spans="1:6" x14ac:dyDescent="0.3">
      <c r="A27493" s="8"/>
      <c r="B27493" s="8"/>
      <c r="C27493" s="8"/>
      <c r="D27493" s="8"/>
      <c r="E27493" s="8"/>
      <c r="F27493" s="9"/>
    </row>
    <row r="27494" spans="1:6" x14ac:dyDescent="0.3">
      <c r="A27494" s="6"/>
      <c r="B27494" s="6"/>
      <c r="C27494" s="6"/>
      <c r="D27494" s="6"/>
      <c r="E27494" s="6"/>
      <c r="F27494" s="7"/>
    </row>
    <row r="27495" spans="1:6" x14ac:dyDescent="0.3">
      <c r="A27495" s="8"/>
      <c r="B27495" s="8"/>
      <c r="C27495" s="8"/>
      <c r="D27495" s="8"/>
      <c r="E27495" s="8"/>
      <c r="F27495" s="9"/>
    </row>
    <row r="27496" spans="1:6" x14ac:dyDescent="0.3">
      <c r="A27496" s="6"/>
      <c r="B27496" s="6"/>
      <c r="C27496" s="6"/>
      <c r="D27496" s="6"/>
      <c r="E27496" s="6"/>
      <c r="F27496" s="7"/>
    </row>
    <row r="27497" spans="1:6" x14ac:dyDescent="0.3">
      <c r="A27497" s="8"/>
      <c r="B27497" s="8"/>
      <c r="C27497" s="8"/>
      <c r="D27497" s="8"/>
      <c r="E27497" s="8"/>
      <c r="F27497" s="9"/>
    </row>
    <row r="27498" spans="1:6" x14ac:dyDescent="0.3">
      <c r="A27498" s="6"/>
      <c r="B27498" s="6"/>
      <c r="C27498" s="6"/>
      <c r="D27498" s="6"/>
      <c r="E27498" s="6"/>
      <c r="F27498" s="7"/>
    </row>
    <row r="27499" spans="1:6" x14ac:dyDescent="0.3">
      <c r="A27499" s="8"/>
      <c r="B27499" s="8"/>
      <c r="C27499" s="8"/>
      <c r="D27499" s="8"/>
      <c r="E27499" s="8"/>
      <c r="F27499" s="9"/>
    </row>
    <row r="27500" spans="1:6" x14ac:dyDescent="0.3">
      <c r="A27500" s="6"/>
      <c r="B27500" s="6"/>
      <c r="C27500" s="6"/>
      <c r="D27500" s="6"/>
      <c r="E27500" s="6"/>
      <c r="F27500" s="7"/>
    </row>
    <row r="27501" spans="1:6" x14ac:dyDescent="0.3">
      <c r="A27501" s="8"/>
      <c r="B27501" s="8"/>
      <c r="C27501" s="8"/>
      <c r="D27501" s="8"/>
      <c r="E27501" s="8"/>
      <c r="F27501" s="9"/>
    </row>
    <row r="27502" spans="1:6" x14ac:dyDescent="0.3">
      <c r="A27502" s="6"/>
      <c r="B27502" s="6"/>
      <c r="C27502" s="6"/>
      <c r="D27502" s="6"/>
      <c r="E27502" s="6"/>
      <c r="F27502" s="7"/>
    </row>
    <row r="27503" spans="1:6" x14ac:dyDescent="0.3">
      <c r="A27503" s="8"/>
      <c r="B27503" s="8"/>
      <c r="C27503" s="8"/>
      <c r="D27503" s="8"/>
      <c r="E27503" s="8"/>
      <c r="F27503" s="9"/>
    </row>
    <row r="27504" spans="1:6" x14ac:dyDescent="0.3">
      <c r="A27504" s="6"/>
      <c r="B27504" s="6"/>
      <c r="C27504" s="6"/>
      <c r="D27504" s="6"/>
      <c r="E27504" s="6"/>
      <c r="F27504" s="7"/>
    </row>
    <row r="27505" spans="1:6" x14ac:dyDescent="0.3">
      <c r="A27505" s="8"/>
      <c r="B27505" s="8"/>
      <c r="C27505" s="8"/>
      <c r="D27505" s="8"/>
      <c r="E27505" s="8"/>
      <c r="F27505" s="9"/>
    </row>
    <row r="27506" spans="1:6" x14ac:dyDescent="0.3">
      <c r="A27506" s="6"/>
      <c r="B27506" s="6"/>
      <c r="C27506" s="6"/>
      <c r="D27506" s="6"/>
      <c r="E27506" s="6"/>
      <c r="F27506" s="7"/>
    </row>
    <row r="27507" spans="1:6" x14ac:dyDescent="0.3">
      <c r="A27507" s="8"/>
      <c r="B27507" s="8"/>
      <c r="C27507" s="8"/>
      <c r="D27507" s="8"/>
      <c r="E27507" s="8"/>
      <c r="F27507" s="9"/>
    </row>
    <row r="27508" spans="1:6" x14ac:dyDescent="0.3">
      <c r="A27508" s="6"/>
      <c r="B27508" s="6"/>
      <c r="C27508" s="6"/>
      <c r="D27508" s="6"/>
      <c r="E27508" s="6"/>
      <c r="F27508" s="7"/>
    </row>
    <row r="27509" spans="1:6" x14ac:dyDescent="0.3">
      <c r="A27509" s="8"/>
      <c r="B27509" s="8"/>
      <c r="C27509" s="8"/>
      <c r="D27509" s="8"/>
      <c r="E27509" s="8"/>
      <c r="F27509" s="9"/>
    </row>
    <row r="27510" spans="1:6" x14ac:dyDescent="0.3">
      <c r="A27510" s="6"/>
      <c r="B27510" s="6"/>
      <c r="C27510" s="6"/>
      <c r="D27510" s="6"/>
      <c r="E27510" s="6"/>
      <c r="F27510" s="7"/>
    </row>
    <row r="27511" spans="1:6" x14ac:dyDescent="0.3">
      <c r="A27511" s="8"/>
      <c r="B27511" s="8"/>
      <c r="C27511" s="8"/>
      <c r="D27511" s="8"/>
      <c r="E27511" s="8"/>
      <c r="F27511" s="9"/>
    </row>
    <row r="27512" spans="1:6" x14ac:dyDescent="0.3">
      <c r="A27512" s="6"/>
      <c r="B27512" s="6"/>
      <c r="C27512" s="6"/>
      <c r="D27512" s="6"/>
      <c r="E27512" s="6"/>
      <c r="F27512" s="7"/>
    </row>
    <row r="27513" spans="1:6" x14ac:dyDescent="0.3">
      <c r="A27513" s="8"/>
      <c r="B27513" s="8"/>
      <c r="C27513" s="8"/>
      <c r="D27513" s="8"/>
      <c r="E27513" s="8"/>
      <c r="F27513" s="9"/>
    </row>
    <row r="27514" spans="1:6" x14ac:dyDescent="0.3">
      <c r="A27514" s="6"/>
      <c r="B27514" s="6"/>
      <c r="C27514" s="6"/>
      <c r="D27514" s="6"/>
      <c r="E27514" s="6"/>
      <c r="F27514" s="7"/>
    </row>
    <row r="27515" spans="1:6" x14ac:dyDescent="0.3">
      <c r="A27515" s="8"/>
      <c r="B27515" s="8"/>
      <c r="C27515" s="8"/>
      <c r="D27515" s="8"/>
      <c r="E27515" s="8"/>
      <c r="F27515" s="9"/>
    </row>
    <row r="27516" spans="1:6" x14ac:dyDescent="0.3">
      <c r="A27516" s="6"/>
      <c r="B27516" s="6"/>
      <c r="C27516" s="6"/>
      <c r="D27516" s="6"/>
      <c r="E27516" s="6"/>
      <c r="F27516" s="7"/>
    </row>
    <row r="27517" spans="1:6" x14ac:dyDescent="0.3">
      <c r="A27517" s="8"/>
      <c r="B27517" s="8"/>
      <c r="C27517" s="8"/>
      <c r="D27517" s="8"/>
      <c r="E27517" s="8"/>
      <c r="F27517" s="9"/>
    </row>
    <row r="27518" spans="1:6" x14ac:dyDescent="0.3">
      <c r="A27518" s="6"/>
      <c r="B27518" s="6"/>
      <c r="C27518" s="6"/>
      <c r="D27518" s="6"/>
      <c r="E27518" s="6"/>
      <c r="F27518" s="7"/>
    </row>
    <row r="27519" spans="1:6" x14ac:dyDescent="0.3">
      <c r="A27519" s="8"/>
      <c r="B27519" s="8"/>
      <c r="C27519" s="8"/>
      <c r="D27519" s="8"/>
      <c r="E27519" s="8"/>
      <c r="F27519" s="9"/>
    </row>
    <row r="27520" spans="1:6" x14ac:dyDescent="0.3">
      <c r="A27520" s="6"/>
      <c r="B27520" s="6"/>
      <c r="C27520" s="6"/>
      <c r="D27520" s="6"/>
      <c r="E27520" s="6"/>
      <c r="F27520" s="7"/>
    </row>
    <row r="27521" spans="1:6" x14ac:dyDescent="0.3">
      <c r="A27521" s="8"/>
      <c r="B27521" s="8"/>
      <c r="C27521" s="8"/>
      <c r="D27521" s="8"/>
      <c r="E27521" s="8"/>
      <c r="F27521" s="9"/>
    </row>
    <row r="27522" spans="1:6" x14ac:dyDescent="0.3">
      <c r="A27522" s="6"/>
      <c r="B27522" s="6"/>
      <c r="C27522" s="6"/>
      <c r="D27522" s="6"/>
      <c r="E27522" s="6"/>
      <c r="F27522" s="7"/>
    </row>
    <row r="27523" spans="1:6" x14ac:dyDescent="0.3">
      <c r="A27523" s="8"/>
      <c r="B27523" s="8"/>
      <c r="C27523" s="8"/>
      <c r="D27523" s="8"/>
      <c r="E27523" s="8"/>
      <c r="F27523" s="9"/>
    </row>
    <row r="27524" spans="1:6" x14ac:dyDescent="0.3">
      <c r="A27524" s="6"/>
      <c r="B27524" s="6"/>
      <c r="C27524" s="6"/>
      <c r="D27524" s="6"/>
      <c r="E27524" s="6"/>
      <c r="F27524" s="7"/>
    </row>
    <row r="27525" spans="1:6" x14ac:dyDescent="0.3">
      <c r="A27525" s="8"/>
      <c r="B27525" s="8"/>
      <c r="C27525" s="8"/>
      <c r="D27525" s="8"/>
      <c r="E27525" s="8"/>
      <c r="F27525" s="9"/>
    </row>
    <row r="27526" spans="1:6" x14ac:dyDescent="0.3">
      <c r="A27526" s="6"/>
      <c r="B27526" s="6"/>
      <c r="C27526" s="6"/>
      <c r="D27526" s="6"/>
      <c r="E27526" s="6"/>
      <c r="F27526" s="7"/>
    </row>
    <row r="27527" spans="1:6" x14ac:dyDescent="0.3">
      <c r="A27527" s="8"/>
      <c r="B27527" s="8"/>
      <c r="C27527" s="8"/>
      <c r="D27527" s="8"/>
      <c r="E27527" s="8"/>
      <c r="F27527" s="9"/>
    </row>
    <row r="27528" spans="1:6" x14ac:dyDescent="0.3">
      <c r="A27528" s="6"/>
      <c r="B27528" s="6"/>
      <c r="C27528" s="6"/>
      <c r="D27528" s="6"/>
      <c r="E27528" s="6"/>
      <c r="F27528" s="7"/>
    </row>
    <row r="27529" spans="1:6" x14ac:dyDescent="0.3">
      <c r="A27529" s="8"/>
      <c r="B27529" s="8"/>
      <c r="C27529" s="8"/>
      <c r="D27529" s="8"/>
      <c r="E27529" s="8"/>
      <c r="F27529" s="9"/>
    </row>
    <row r="27530" spans="1:6" x14ac:dyDescent="0.3">
      <c r="A27530" s="6"/>
      <c r="B27530" s="6"/>
      <c r="C27530" s="6"/>
      <c r="D27530" s="6"/>
      <c r="E27530" s="6"/>
      <c r="F27530" s="7"/>
    </row>
    <row r="27531" spans="1:6" x14ac:dyDescent="0.3">
      <c r="A27531" s="8"/>
      <c r="B27531" s="8"/>
      <c r="C27531" s="8"/>
      <c r="D27531" s="8"/>
      <c r="E27531" s="8"/>
      <c r="F27531" s="9"/>
    </row>
    <row r="27532" spans="1:6" x14ac:dyDescent="0.3">
      <c r="A27532" s="6"/>
      <c r="B27532" s="6"/>
      <c r="C27532" s="6"/>
      <c r="D27532" s="6"/>
      <c r="E27532" s="6"/>
      <c r="F27532" s="7"/>
    </row>
    <row r="27533" spans="1:6" x14ac:dyDescent="0.3">
      <c r="A27533" s="8"/>
      <c r="B27533" s="8"/>
      <c r="C27533" s="8"/>
      <c r="D27533" s="8"/>
      <c r="E27533" s="8"/>
      <c r="F27533" s="9"/>
    </row>
    <row r="27534" spans="1:6" x14ac:dyDescent="0.3">
      <c r="A27534" s="6"/>
      <c r="B27534" s="6"/>
      <c r="C27534" s="6"/>
      <c r="D27534" s="6"/>
      <c r="E27534" s="6"/>
      <c r="F27534" s="7"/>
    </row>
    <row r="27535" spans="1:6" x14ac:dyDescent="0.3">
      <c r="A27535" s="8"/>
      <c r="B27535" s="8"/>
      <c r="C27535" s="8"/>
      <c r="D27535" s="8"/>
      <c r="E27535" s="8"/>
      <c r="F27535" s="9"/>
    </row>
    <row r="27536" spans="1:6" x14ac:dyDescent="0.3">
      <c r="A27536" s="6"/>
      <c r="B27536" s="6"/>
      <c r="C27536" s="6"/>
      <c r="D27536" s="6"/>
      <c r="E27536" s="6"/>
      <c r="F27536" s="7"/>
    </row>
    <row r="27537" spans="1:6" x14ac:dyDescent="0.3">
      <c r="A27537" s="8"/>
      <c r="B27537" s="8"/>
      <c r="C27537" s="8"/>
      <c r="D27537" s="8"/>
      <c r="E27537" s="8"/>
      <c r="F27537" s="9"/>
    </row>
    <row r="27538" spans="1:6" x14ac:dyDescent="0.3">
      <c r="A27538" s="6"/>
      <c r="B27538" s="6"/>
      <c r="C27538" s="6"/>
      <c r="D27538" s="6"/>
      <c r="E27538" s="6"/>
      <c r="F27538" s="7"/>
    </row>
    <row r="27539" spans="1:6" x14ac:dyDescent="0.3">
      <c r="A27539" s="8"/>
      <c r="B27539" s="8"/>
      <c r="C27539" s="8"/>
      <c r="D27539" s="8"/>
      <c r="E27539" s="8"/>
      <c r="F27539" s="9"/>
    </row>
    <row r="27540" spans="1:6" x14ac:dyDescent="0.3">
      <c r="A27540" s="6"/>
      <c r="B27540" s="6"/>
      <c r="C27540" s="6"/>
      <c r="D27540" s="6"/>
      <c r="E27540" s="6"/>
      <c r="F27540" s="7"/>
    </row>
    <row r="27541" spans="1:6" x14ac:dyDescent="0.3">
      <c r="A27541" s="8"/>
      <c r="B27541" s="8"/>
      <c r="C27541" s="8"/>
      <c r="D27541" s="8"/>
      <c r="E27541" s="8"/>
      <c r="F27541" s="9"/>
    </row>
    <row r="27542" spans="1:6" x14ac:dyDescent="0.3">
      <c r="A27542" s="6"/>
      <c r="B27542" s="6"/>
      <c r="C27542" s="6"/>
      <c r="D27542" s="6"/>
      <c r="E27542" s="6"/>
      <c r="F27542" s="7"/>
    </row>
    <row r="27543" spans="1:6" x14ac:dyDescent="0.3">
      <c r="A27543" s="8"/>
      <c r="B27543" s="8"/>
      <c r="C27543" s="8"/>
      <c r="D27543" s="8"/>
      <c r="E27543" s="8"/>
      <c r="F27543" s="9"/>
    </row>
    <row r="27544" spans="1:6" x14ac:dyDescent="0.3">
      <c r="A27544" s="6"/>
      <c r="B27544" s="6"/>
      <c r="C27544" s="6"/>
      <c r="D27544" s="6"/>
      <c r="E27544" s="6"/>
      <c r="F27544" s="7"/>
    </row>
    <row r="27545" spans="1:6" x14ac:dyDescent="0.3">
      <c r="A27545" s="8"/>
      <c r="B27545" s="8"/>
      <c r="C27545" s="8"/>
      <c r="D27545" s="8"/>
      <c r="E27545" s="8"/>
      <c r="F27545" s="9"/>
    </row>
    <row r="27546" spans="1:6" x14ac:dyDescent="0.3">
      <c r="A27546" s="6"/>
      <c r="B27546" s="6"/>
      <c r="C27546" s="6"/>
      <c r="D27546" s="6"/>
      <c r="E27546" s="6"/>
      <c r="F27546" s="7"/>
    </row>
    <row r="27547" spans="1:6" x14ac:dyDescent="0.3">
      <c r="A27547" s="8"/>
      <c r="B27547" s="8"/>
      <c r="C27547" s="8"/>
      <c r="D27547" s="8"/>
      <c r="E27547" s="8"/>
      <c r="F27547" s="9"/>
    </row>
    <row r="27548" spans="1:6" x14ac:dyDescent="0.3">
      <c r="A27548" s="6"/>
      <c r="B27548" s="6"/>
      <c r="C27548" s="6"/>
      <c r="D27548" s="6"/>
      <c r="E27548" s="6"/>
      <c r="F27548" s="7"/>
    </row>
    <row r="27549" spans="1:6" x14ac:dyDescent="0.3">
      <c r="A27549" s="8"/>
      <c r="B27549" s="8"/>
      <c r="C27549" s="8"/>
      <c r="D27549" s="8"/>
      <c r="E27549" s="8"/>
      <c r="F27549" s="9"/>
    </row>
    <row r="27550" spans="1:6" x14ac:dyDescent="0.3">
      <c r="A27550" s="6"/>
      <c r="B27550" s="6"/>
      <c r="C27550" s="6"/>
      <c r="D27550" s="6"/>
      <c r="E27550" s="6"/>
      <c r="F27550" s="7"/>
    </row>
    <row r="27551" spans="1:6" x14ac:dyDescent="0.3">
      <c r="A27551" s="8"/>
      <c r="B27551" s="8"/>
      <c r="C27551" s="8"/>
      <c r="D27551" s="8"/>
      <c r="E27551" s="8"/>
      <c r="F27551" s="9"/>
    </row>
    <row r="27552" spans="1:6" x14ac:dyDescent="0.3">
      <c r="A27552" s="6"/>
      <c r="B27552" s="6"/>
      <c r="C27552" s="6"/>
      <c r="D27552" s="6"/>
      <c r="E27552" s="6"/>
      <c r="F27552" s="7"/>
    </row>
    <row r="27553" spans="1:6" x14ac:dyDescent="0.3">
      <c r="A27553" s="8"/>
      <c r="B27553" s="8"/>
      <c r="C27553" s="8"/>
      <c r="D27553" s="8"/>
      <c r="E27553" s="8"/>
      <c r="F27553" s="9"/>
    </row>
    <row r="27554" spans="1:6" x14ac:dyDescent="0.3">
      <c r="A27554" s="6"/>
      <c r="B27554" s="6"/>
      <c r="C27554" s="6"/>
      <c r="D27554" s="6"/>
      <c r="E27554" s="6"/>
      <c r="F27554" s="7"/>
    </row>
    <row r="27555" spans="1:6" x14ac:dyDescent="0.3">
      <c r="A27555" s="8"/>
      <c r="B27555" s="8"/>
      <c r="C27555" s="8"/>
      <c r="D27555" s="8"/>
      <c r="E27555" s="8"/>
      <c r="F27555" s="9"/>
    </row>
    <row r="27556" spans="1:6" x14ac:dyDescent="0.3">
      <c r="A27556" s="6"/>
      <c r="B27556" s="6"/>
      <c r="C27556" s="6"/>
      <c r="D27556" s="6"/>
      <c r="E27556" s="6"/>
      <c r="F27556" s="7"/>
    </row>
    <row r="27557" spans="1:6" x14ac:dyDescent="0.3">
      <c r="A27557" s="8"/>
      <c r="B27557" s="8"/>
      <c r="C27557" s="8"/>
      <c r="D27557" s="8"/>
      <c r="E27557" s="8"/>
      <c r="F27557" s="9"/>
    </row>
    <row r="27558" spans="1:6" x14ac:dyDescent="0.3">
      <c r="A27558" s="6"/>
      <c r="B27558" s="6"/>
      <c r="C27558" s="6"/>
      <c r="D27558" s="6"/>
      <c r="E27558" s="6"/>
      <c r="F27558" s="7"/>
    </row>
    <row r="27559" spans="1:6" x14ac:dyDescent="0.3">
      <c r="A27559" s="8"/>
      <c r="B27559" s="8"/>
      <c r="C27559" s="8"/>
      <c r="D27559" s="8"/>
      <c r="E27559" s="8"/>
      <c r="F27559" s="9"/>
    </row>
    <row r="27560" spans="1:6" x14ac:dyDescent="0.3">
      <c r="A27560" s="6"/>
      <c r="B27560" s="6"/>
      <c r="C27560" s="6"/>
      <c r="D27560" s="6"/>
      <c r="E27560" s="6"/>
      <c r="F27560" s="7"/>
    </row>
    <row r="27561" spans="1:6" x14ac:dyDescent="0.3">
      <c r="A27561" s="8"/>
      <c r="B27561" s="8"/>
      <c r="C27561" s="8"/>
      <c r="D27561" s="8"/>
      <c r="E27561" s="8"/>
      <c r="F27561" s="9"/>
    </row>
    <row r="27562" spans="1:6" x14ac:dyDescent="0.3">
      <c r="A27562" s="6"/>
      <c r="B27562" s="6"/>
      <c r="C27562" s="6"/>
      <c r="D27562" s="6"/>
      <c r="E27562" s="6"/>
      <c r="F27562" s="7"/>
    </row>
    <row r="27563" spans="1:6" x14ac:dyDescent="0.3">
      <c r="A27563" s="8"/>
      <c r="B27563" s="8"/>
      <c r="C27563" s="8"/>
      <c r="D27563" s="8"/>
      <c r="E27563" s="8"/>
      <c r="F27563" s="9"/>
    </row>
    <row r="27564" spans="1:6" x14ac:dyDescent="0.3">
      <c r="A27564" s="6"/>
      <c r="B27564" s="6"/>
      <c r="C27564" s="6"/>
      <c r="D27564" s="6"/>
      <c r="E27564" s="6"/>
      <c r="F27564" s="7"/>
    </row>
    <row r="27565" spans="1:6" x14ac:dyDescent="0.3">
      <c r="A27565" s="8"/>
      <c r="B27565" s="8"/>
      <c r="C27565" s="8"/>
      <c r="D27565" s="8"/>
      <c r="E27565" s="8"/>
      <c r="F27565" s="9"/>
    </row>
    <row r="27566" spans="1:6" x14ac:dyDescent="0.3">
      <c r="A27566" s="6"/>
      <c r="B27566" s="6"/>
      <c r="C27566" s="6"/>
      <c r="D27566" s="6"/>
      <c r="E27566" s="6"/>
      <c r="F27566" s="7"/>
    </row>
    <row r="27567" spans="1:6" x14ac:dyDescent="0.3">
      <c r="A27567" s="8"/>
      <c r="B27567" s="8"/>
      <c r="C27567" s="8"/>
      <c r="D27567" s="8"/>
      <c r="E27567" s="8"/>
      <c r="F27567" s="9"/>
    </row>
    <row r="27568" spans="1:6" x14ac:dyDescent="0.3">
      <c r="A27568" s="6"/>
      <c r="B27568" s="6"/>
      <c r="C27568" s="6"/>
      <c r="D27568" s="6"/>
      <c r="E27568" s="6"/>
      <c r="F27568" s="7"/>
    </row>
    <row r="27569" spans="1:6" x14ac:dyDescent="0.3">
      <c r="A27569" s="8"/>
      <c r="B27569" s="8"/>
      <c r="C27569" s="8"/>
      <c r="D27569" s="8"/>
      <c r="E27569" s="8"/>
      <c r="F27569" s="9"/>
    </row>
    <row r="27570" spans="1:6" x14ac:dyDescent="0.3">
      <c r="A27570" s="6"/>
      <c r="B27570" s="6"/>
      <c r="C27570" s="6"/>
      <c r="D27570" s="6"/>
      <c r="E27570" s="6"/>
      <c r="F27570" s="7"/>
    </row>
    <row r="27571" spans="1:6" x14ac:dyDescent="0.3">
      <c r="A27571" s="8"/>
      <c r="B27571" s="8"/>
      <c r="C27571" s="8"/>
      <c r="D27571" s="8"/>
      <c r="E27571" s="8"/>
      <c r="F27571" s="9"/>
    </row>
    <row r="27572" spans="1:6" x14ac:dyDescent="0.3">
      <c r="A27572" s="6"/>
      <c r="B27572" s="6"/>
      <c r="C27572" s="6"/>
      <c r="D27572" s="6"/>
      <c r="E27572" s="6"/>
      <c r="F27572" s="7"/>
    </row>
    <row r="27573" spans="1:6" x14ac:dyDescent="0.3">
      <c r="A27573" s="8"/>
      <c r="B27573" s="8"/>
      <c r="C27573" s="8"/>
      <c r="D27573" s="8"/>
      <c r="E27573" s="8"/>
      <c r="F27573" s="9"/>
    </row>
    <row r="27574" spans="1:6" x14ac:dyDescent="0.3">
      <c r="A27574" s="6"/>
      <c r="B27574" s="6"/>
      <c r="C27574" s="6"/>
      <c r="D27574" s="6"/>
      <c r="E27574" s="6"/>
      <c r="F27574" s="7"/>
    </row>
    <row r="27575" spans="1:6" x14ac:dyDescent="0.3">
      <c r="A27575" s="8"/>
      <c r="B27575" s="8"/>
      <c r="C27575" s="8"/>
      <c r="D27575" s="8"/>
      <c r="E27575" s="8"/>
      <c r="F27575" s="9"/>
    </row>
    <row r="27576" spans="1:6" x14ac:dyDescent="0.3">
      <c r="A27576" s="6"/>
      <c r="B27576" s="6"/>
      <c r="C27576" s="6"/>
      <c r="D27576" s="6"/>
      <c r="E27576" s="6"/>
      <c r="F27576" s="7"/>
    </row>
    <row r="27577" spans="1:6" x14ac:dyDescent="0.3">
      <c r="A27577" s="8"/>
      <c r="B27577" s="8"/>
      <c r="C27577" s="8"/>
      <c r="D27577" s="8"/>
      <c r="E27577" s="8"/>
      <c r="F27577" s="9"/>
    </row>
    <row r="27578" spans="1:6" x14ac:dyDescent="0.3">
      <c r="A27578" s="6"/>
      <c r="B27578" s="6"/>
      <c r="C27578" s="6"/>
      <c r="D27578" s="6"/>
      <c r="E27578" s="6"/>
      <c r="F27578" s="7"/>
    </row>
    <row r="27579" spans="1:6" x14ac:dyDescent="0.3">
      <c r="A27579" s="8"/>
      <c r="B27579" s="8"/>
      <c r="C27579" s="8"/>
      <c r="D27579" s="8"/>
      <c r="E27579" s="8"/>
      <c r="F27579" s="9"/>
    </row>
    <row r="27580" spans="1:6" x14ac:dyDescent="0.3">
      <c r="A27580" s="6"/>
      <c r="B27580" s="6"/>
      <c r="C27580" s="6"/>
      <c r="D27580" s="6"/>
      <c r="E27580" s="6"/>
      <c r="F27580" s="7"/>
    </row>
    <row r="27581" spans="1:6" x14ac:dyDescent="0.3">
      <c r="A27581" s="8"/>
      <c r="B27581" s="8"/>
      <c r="C27581" s="8"/>
      <c r="D27581" s="8"/>
      <c r="E27581" s="8"/>
      <c r="F27581" s="9"/>
    </row>
    <row r="27582" spans="1:6" x14ac:dyDescent="0.3">
      <c r="A27582" s="6"/>
      <c r="B27582" s="6"/>
      <c r="C27582" s="6"/>
      <c r="D27582" s="6"/>
      <c r="E27582" s="6"/>
      <c r="F27582" s="7"/>
    </row>
    <row r="27583" spans="1:6" x14ac:dyDescent="0.3">
      <c r="A27583" s="8"/>
      <c r="B27583" s="8"/>
      <c r="C27583" s="8"/>
      <c r="D27583" s="8"/>
      <c r="E27583" s="8"/>
      <c r="F27583" s="9"/>
    </row>
    <row r="27584" spans="1:6" x14ac:dyDescent="0.3">
      <c r="A27584" s="6"/>
      <c r="B27584" s="6"/>
      <c r="C27584" s="6"/>
      <c r="D27584" s="6"/>
      <c r="E27584" s="6"/>
      <c r="F27584" s="7"/>
    </row>
    <row r="27585" spans="1:6" x14ac:dyDescent="0.3">
      <c r="A27585" s="8"/>
      <c r="B27585" s="8"/>
      <c r="C27585" s="8"/>
      <c r="D27585" s="8"/>
      <c r="E27585" s="8"/>
      <c r="F27585" s="9"/>
    </row>
    <row r="27586" spans="1:6" x14ac:dyDescent="0.3">
      <c r="A27586" s="6"/>
      <c r="B27586" s="6"/>
      <c r="C27586" s="6"/>
      <c r="D27586" s="6"/>
      <c r="E27586" s="6"/>
      <c r="F27586" s="7"/>
    </row>
    <row r="27587" spans="1:6" x14ac:dyDescent="0.3">
      <c r="A27587" s="8"/>
      <c r="B27587" s="8"/>
      <c r="C27587" s="8"/>
      <c r="D27587" s="8"/>
      <c r="E27587" s="8"/>
      <c r="F27587" s="9"/>
    </row>
    <row r="27588" spans="1:6" x14ac:dyDescent="0.3">
      <c r="A27588" s="6"/>
      <c r="B27588" s="6"/>
      <c r="C27588" s="6"/>
      <c r="D27588" s="6"/>
      <c r="E27588" s="6"/>
      <c r="F27588" s="7"/>
    </row>
    <row r="27589" spans="1:6" x14ac:dyDescent="0.3">
      <c r="A27589" s="8"/>
      <c r="B27589" s="8"/>
      <c r="C27589" s="8"/>
      <c r="D27589" s="8"/>
      <c r="E27589" s="8"/>
      <c r="F27589" s="9"/>
    </row>
    <row r="27590" spans="1:6" x14ac:dyDescent="0.3">
      <c r="A27590" s="6"/>
      <c r="B27590" s="6"/>
      <c r="C27590" s="6"/>
      <c r="D27590" s="6"/>
      <c r="E27590" s="6"/>
      <c r="F27590" s="7"/>
    </row>
    <row r="27591" spans="1:6" x14ac:dyDescent="0.3">
      <c r="A27591" s="8"/>
      <c r="B27591" s="8"/>
      <c r="C27591" s="8"/>
      <c r="D27591" s="8"/>
      <c r="E27591" s="8"/>
      <c r="F27591" s="9"/>
    </row>
    <row r="27592" spans="1:6" x14ac:dyDescent="0.3">
      <c r="A27592" s="6"/>
      <c r="B27592" s="6"/>
      <c r="C27592" s="6"/>
      <c r="D27592" s="6"/>
      <c r="E27592" s="6"/>
      <c r="F27592" s="7"/>
    </row>
    <row r="27593" spans="1:6" x14ac:dyDescent="0.3">
      <c r="A27593" s="8"/>
      <c r="B27593" s="8"/>
      <c r="C27593" s="8"/>
      <c r="D27593" s="8"/>
      <c r="E27593" s="8"/>
      <c r="F27593" s="9"/>
    </row>
    <row r="27594" spans="1:6" x14ac:dyDescent="0.3">
      <c r="A27594" s="6"/>
      <c r="B27594" s="6"/>
      <c r="C27594" s="6"/>
      <c r="D27594" s="6"/>
      <c r="E27594" s="6"/>
      <c r="F27594" s="7"/>
    </row>
    <row r="27595" spans="1:6" x14ac:dyDescent="0.3">
      <c r="A27595" s="8"/>
      <c r="B27595" s="8"/>
      <c r="C27595" s="8"/>
      <c r="D27595" s="8"/>
      <c r="E27595" s="8"/>
      <c r="F27595" s="9"/>
    </row>
    <row r="27596" spans="1:6" x14ac:dyDescent="0.3">
      <c r="A27596" s="6"/>
      <c r="B27596" s="6"/>
      <c r="C27596" s="6"/>
      <c r="D27596" s="6"/>
      <c r="E27596" s="6"/>
      <c r="F27596" s="7"/>
    </row>
    <row r="27597" spans="1:6" x14ac:dyDescent="0.3">
      <c r="A27597" s="8"/>
      <c r="B27597" s="8"/>
      <c r="C27597" s="8"/>
      <c r="D27597" s="8"/>
      <c r="E27597" s="8"/>
      <c r="F27597" s="9"/>
    </row>
    <row r="27598" spans="1:6" x14ac:dyDescent="0.3">
      <c r="A27598" s="6"/>
      <c r="B27598" s="6"/>
      <c r="C27598" s="6"/>
      <c r="D27598" s="6"/>
      <c r="E27598" s="6"/>
      <c r="F27598" s="7"/>
    </row>
    <row r="27599" spans="1:6" x14ac:dyDescent="0.3">
      <c r="A27599" s="8"/>
      <c r="B27599" s="8"/>
      <c r="C27599" s="8"/>
      <c r="D27599" s="8"/>
      <c r="E27599" s="8"/>
      <c r="F27599" s="9"/>
    </row>
    <row r="27600" spans="1:6" x14ac:dyDescent="0.3">
      <c r="A27600" s="6"/>
      <c r="B27600" s="6"/>
      <c r="C27600" s="6"/>
      <c r="D27600" s="6"/>
      <c r="E27600" s="6"/>
      <c r="F27600" s="7"/>
    </row>
    <row r="27601" spans="1:6" x14ac:dyDescent="0.3">
      <c r="A27601" s="8"/>
      <c r="B27601" s="8"/>
      <c r="C27601" s="8"/>
      <c r="D27601" s="8"/>
      <c r="E27601" s="8"/>
      <c r="F27601" s="9"/>
    </row>
    <row r="27602" spans="1:6" x14ac:dyDescent="0.3">
      <c r="A27602" s="6"/>
      <c r="B27602" s="6"/>
      <c r="C27602" s="6"/>
      <c r="D27602" s="6"/>
      <c r="E27602" s="6"/>
      <c r="F27602" s="7"/>
    </row>
    <row r="27603" spans="1:6" x14ac:dyDescent="0.3">
      <c r="A27603" s="8"/>
      <c r="B27603" s="8"/>
      <c r="C27603" s="8"/>
      <c r="D27603" s="8"/>
      <c r="E27603" s="8"/>
      <c r="F27603" s="9"/>
    </row>
    <row r="27604" spans="1:6" x14ac:dyDescent="0.3">
      <c r="A27604" s="6"/>
      <c r="B27604" s="6"/>
      <c r="C27604" s="6"/>
      <c r="D27604" s="6"/>
      <c r="E27604" s="6"/>
      <c r="F27604" s="7"/>
    </row>
    <row r="27605" spans="1:6" x14ac:dyDescent="0.3">
      <c r="A27605" s="8"/>
      <c r="B27605" s="8"/>
      <c r="C27605" s="8"/>
      <c r="D27605" s="8"/>
      <c r="E27605" s="8"/>
      <c r="F27605" s="9"/>
    </row>
    <row r="27606" spans="1:6" x14ac:dyDescent="0.3">
      <c r="A27606" s="6"/>
      <c r="B27606" s="6"/>
      <c r="C27606" s="6"/>
      <c r="D27606" s="6"/>
      <c r="E27606" s="6"/>
      <c r="F27606" s="7"/>
    </row>
    <row r="27607" spans="1:6" x14ac:dyDescent="0.3">
      <c r="A27607" s="8"/>
      <c r="B27607" s="8"/>
      <c r="C27607" s="8"/>
      <c r="D27607" s="8"/>
      <c r="E27607" s="8"/>
      <c r="F27607" s="9"/>
    </row>
    <row r="27608" spans="1:6" x14ac:dyDescent="0.3">
      <c r="A27608" s="6"/>
      <c r="B27608" s="6"/>
      <c r="C27608" s="6"/>
      <c r="D27608" s="6"/>
      <c r="E27608" s="6"/>
      <c r="F27608" s="7"/>
    </row>
    <row r="27609" spans="1:6" x14ac:dyDescent="0.3">
      <c r="A27609" s="8"/>
      <c r="B27609" s="8"/>
      <c r="C27609" s="8"/>
      <c r="D27609" s="8"/>
      <c r="E27609" s="8"/>
      <c r="F27609" s="9"/>
    </row>
    <row r="27610" spans="1:6" x14ac:dyDescent="0.3">
      <c r="A27610" s="6"/>
      <c r="B27610" s="6"/>
      <c r="C27610" s="6"/>
      <c r="D27610" s="6"/>
      <c r="E27610" s="6"/>
      <c r="F27610" s="7"/>
    </row>
    <row r="27611" spans="1:6" x14ac:dyDescent="0.3">
      <c r="A27611" s="8"/>
      <c r="B27611" s="8"/>
      <c r="C27611" s="8"/>
      <c r="D27611" s="8"/>
      <c r="E27611" s="8"/>
      <c r="F27611" s="9"/>
    </row>
    <row r="27612" spans="1:6" x14ac:dyDescent="0.3">
      <c r="A27612" s="6"/>
      <c r="B27612" s="6"/>
      <c r="C27612" s="6"/>
      <c r="D27612" s="6"/>
      <c r="E27612" s="6"/>
      <c r="F27612" s="7"/>
    </row>
    <row r="27613" spans="1:6" x14ac:dyDescent="0.3">
      <c r="A27613" s="8"/>
      <c r="B27613" s="8"/>
      <c r="C27613" s="8"/>
      <c r="D27613" s="8"/>
      <c r="E27613" s="8"/>
      <c r="F27613" s="9"/>
    </row>
    <row r="27614" spans="1:6" x14ac:dyDescent="0.3">
      <c r="A27614" s="6"/>
      <c r="B27614" s="6"/>
      <c r="C27614" s="6"/>
      <c r="D27614" s="6"/>
      <c r="E27614" s="6"/>
      <c r="F27614" s="7"/>
    </row>
    <row r="27615" spans="1:6" x14ac:dyDescent="0.3">
      <c r="A27615" s="8"/>
      <c r="B27615" s="8"/>
      <c r="C27615" s="8"/>
      <c r="D27615" s="8"/>
      <c r="E27615" s="8"/>
      <c r="F27615" s="9"/>
    </row>
    <row r="27616" spans="1:6" x14ac:dyDescent="0.3">
      <c r="A27616" s="6"/>
      <c r="B27616" s="6"/>
      <c r="C27616" s="6"/>
      <c r="D27616" s="6"/>
      <c r="E27616" s="6"/>
      <c r="F27616" s="7"/>
    </row>
    <row r="27617" spans="1:6" x14ac:dyDescent="0.3">
      <c r="A27617" s="8"/>
      <c r="B27617" s="8"/>
      <c r="C27617" s="8"/>
      <c r="D27617" s="8"/>
      <c r="E27617" s="8"/>
      <c r="F27617" s="9"/>
    </row>
    <row r="27618" spans="1:6" x14ac:dyDescent="0.3">
      <c r="A27618" s="6"/>
      <c r="B27618" s="6"/>
      <c r="C27618" s="6"/>
      <c r="D27618" s="6"/>
      <c r="E27618" s="6"/>
      <c r="F27618" s="7"/>
    </row>
    <row r="27619" spans="1:6" x14ac:dyDescent="0.3">
      <c r="A27619" s="8"/>
      <c r="B27619" s="8"/>
      <c r="C27619" s="8"/>
      <c r="D27619" s="8"/>
      <c r="E27619" s="8"/>
      <c r="F27619" s="9"/>
    </row>
    <row r="27620" spans="1:6" x14ac:dyDescent="0.3">
      <c r="A27620" s="6"/>
      <c r="B27620" s="6"/>
      <c r="C27620" s="6"/>
      <c r="D27620" s="6"/>
      <c r="E27620" s="6"/>
      <c r="F27620" s="7"/>
    </row>
    <row r="27621" spans="1:6" x14ac:dyDescent="0.3">
      <c r="A27621" s="8"/>
      <c r="B27621" s="8"/>
      <c r="C27621" s="8"/>
      <c r="D27621" s="8"/>
      <c r="E27621" s="8"/>
      <c r="F27621" s="9"/>
    </row>
    <row r="27622" spans="1:6" x14ac:dyDescent="0.3">
      <c r="A27622" s="6"/>
      <c r="B27622" s="6"/>
      <c r="C27622" s="6"/>
      <c r="D27622" s="6"/>
      <c r="E27622" s="6"/>
      <c r="F27622" s="7"/>
    </row>
    <row r="27623" spans="1:6" x14ac:dyDescent="0.3">
      <c r="A27623" s="8"/>
      <c r="B27623" s="8"/>
      <c r="C27623" s="8"/>
      <c r="D27623" s="8"/>
      <c r="E27623" s="8"/>
      <c r="F27623" s="9"/>
    </row>
    <row r="27624" spans="1:6" x14ac:dyDescent="0.3">
      <c r="A27624" s="6"/>
      <c r="B27624" s="6"/>
      <c r="C27624" s="6"/>
      <c r="D27624" s="6"/>
      <c r="E27624" s="6"/>
      <c r="F27624" s="7"/>
    </row>
    <row r="27625" spans="1:6" x14ac:dyDescent="0.3">
      <c r="A27625" s="8"/>
      <c r="B27625" s="8"/>
      <c r="C27625" s="8"/>
      <c r="D27625" s="8"/>
      <c r="E27625" s="8"/>
      <c r="F27625" s="9"/>
    </row>
    <row r="27626" spans="1:6" x14ac:dyDescent="0.3">
      <c r="A27626" s="6"/>
      <c r="B27626" s="6"/>
      <c r="C27626" s="6"/>
      <c r="D27626" s="6"/>
      <c r="E27626" s="6"/>
      <c r="F27626" s="7"/>
    </row>
    <row r="27627" spans="1:6" x14ac:dyDescent="0.3">
      <c r="A27627" s="8"/>
      <c r="B27627" s="8"/>
      <c r="C27627" s="8"/>
      <c r="D27627" s="8"/>
      <c r="E27627" s="8"/>
      <c r="F27627" s="9"/>
    </row>
    <row r="27628" spans="1:6" x14ac:dyDescent="0.3">
      <c r="A27628" s="6"/>
      <c r="B27628" s="6"/>
      <c r="C27628" s="6"/>
      <c r="D27628" s="6"/>
      <c r="E27628" s="6"/>
      <c r="F27628" s="7"/>
    </row>
    <row r="27629" spans="1:6" x14ac:dyDescent="0.3">
      <c r="A27629" s="8"/>
      <c r="B27629" s="8"/>
      <c r="C27629" s="8"/>
      <c r="D27629" s="8"/>
      <c r="E27629" s="8"/>
      <c r="F27629" s="9"/>
    </row>
    <row r="27630" spans="1:6" x14ac:dyDescent="0.3">
      <c r="A27630" s="6"/>
      <c r="B27630" s="6"/>
      <c r="C27630" s="6"/>
      <c r="D27630" s="6"/>
      <c r="E27630" s="6"/>
      <c r="F27630" s="7"/>
    </row>
    <row r="27631" spans="1:6" x14ac:dyDescent="0.3">
      <c r="A27631" s="8"/>
      <c r="B27631" s="8"/>
      <c r="C27631" s="8"/>
      <c r="D27631" s="8"/>
      <c r="E27631" s="8"/>
      <c r="F27631" s="9"/>
    </row>
    <row r="27632" spans="1:6" x14ac:dyDescent="0.3">
      <c r="A27632" s="6"/>
      <c r="B27632" s="6"/>
      <c r="C27632" s="6"/>
      <c r="D27632" s="6"/>
      <c r="E27632" s="6"/>
      <c r="F27632" s="7"/>
    </row>
    <row r="27633" spans="1:6" x14ac:dyDescent="0.3">
      <c r="A27633" s="8"/>
      <c r="B27633" s="8"/>
      <c r="C27633" s="8"/>
      <c r="D27633" s="8"/>
      <c r="E27633" s="8"/>
      <c r="F27633" s="9"/>
    </row>
    <row r="27634" spans="1:6" x14ac:dyDescent="0.3">
      <c r="A27634" s="6"/>
      <c r="B27634" s="6"/>
      <c r="C27634" s="6"/>
      <c r="D27634" s="6"/>
      <c r="E27634" s="6"/>
      <c r="F27634" s="7"/>
    </row>
    <row r="27635" spans="1:6" x14ac:dyDescent="0.3">
      <c r="A27635" s="8"/>
      <c r="B27635" s="8"/>
      <c r="C27635" s="8"/>
      <c r="D27635" s="8"/>
      <c r="E27635" s="8"/>
      <c r="F27635" s="9"/>
    </row>
    <row r="27636" spans="1:6" x14ac:dyDescent="0.3">
      <c r="A27636" s="6"/>
      <c r="B27636" s="6"/>
      <c r="C27636" s="6"/>
      <c r="D27636" s="6"/>
      <c r="E27636" s="6"/>
      <c r="F27636" s="7"/>
    </row>
    <row r="27637" spans="1:6" x14ac:dyDescent="0.3">
      <c r="A27637" s="8"/>
      <c r="B27637" s="8"/>
      <c r="C27637" s="8"/>
      <c r="D27637" s="8"/>
      <c r="E27637" s="8"/>
      <c r="F27637" s="9"/>
    </row>
    <row r="27638" spans="1:6" x14ac:dyDescent="0.3">
      <c r="A27638" s="6"/>
      <c r="B27638" s="6"/>
      <c r="C27638" s="6"/>
      <c r="D27638" s="6"/>
      <c r="E27638" s="6"/>
      <c r="F27638" s="7"/>
    </row>
    <row r="27639" spans="1:6" x14ac:dyDescent="0.3">
      <c r="A27639" s="8"/>
      <c r="B27639" s="8"/>
      <c r="C27639" s="8"/>
      <c r="D27639" s="8"/>
      <c r="E27639" s="8"/>
      <c r="F27639" s="9"/>
    </row>
    <row r="27640" spans="1:6" x14ac:dyDescent="0.3">
      <c r="A27640" s="6"/>
      <c r="B27640" s="6"/>
      <c r="C27640" s="6"/>
      <c r="D27640" s="6"/>
      <c r="E27640" s="6"/>
      <c r="F27640" s="7"/>
    </row>
    <row r="27641" spans="1:6" x14ac:dyDescent="0.3">
      <c r="A27641" s="8"/>
      <c r="B27641" s="8"/>
      <c r="C27641" s="8"/>
      <c r="D27641" s="8"/>
      <c r="E27641" s="8"/>
      <c r="F27641" s="9"/>
    </row>
    <row r="27642" spans="1:6" x14ac:dyDescent="0.3">
      <c r="A27642" s="6"/>
      <c r="B27642" s="6"/>
      <c r="C27642" s="6"/>
      <c r="D27642" s="6"/>
      <c r="E27642" s="6"/>
      <c r="F27642" s="7"/>
    </row>
    <row r="27643" spans="1:6" x14ac:dyDescent="0.3">
      <c r="A27643" s="8"/>
      <c r="B27643" s="8"/>
      <c r="C27643" s="8"/>
      <c r="D27643" s="8"/>
      <c r="E27643" s="8"/>
      <c r="F27643" s="9"/>
    </row>
    <row r="27644" spans="1:6" x14ac:dyDescent="0.3">
      <c r="A27644" s="6"/>
      <c r="B27644" s="6"/>
      <c r="C27644" s="6"/>
      <c r="D27644" s="6"/>
      <c r="E27644" s="6"/>
      <c r="F27644" s="7"/>
    </row>
    <row r="27645" spans="1:6" x14ac:dyDescent="0.3">
      <c r="A27645" s="8"/>
      <c r="B27645" s="8"/>
      <c r="C27645" s="8"/>
      <c r="D27645" s="8"/>
      <c r="E27645" s="8"/>
      <c r="F27645" s="9"/>
    </row>
    <row r="27646" spans="1:6" x14ac:dyDescent="0.3">
      <c r="A27646" s="6"/>
      <c r="B27646" s="6"/>
      <c r="C27646" s="6"/>
      <c r="D27646" s="6"/>
      <c r="E27646" s="6"/>
      <c r="F27646" s="7"/>
    </row>
    <row r="27647" spans="1:6" x14ac:dyDescent="0.3">
      <c r="A27647" s="8"/>
      <c r="B27647" s="8"/>
      <c r="C27647" s="8"/>
      <c r="D27647" s="8"/>
      <c r="E27647" s="8"/>
      <c r="F27647" s="9"/>
    </row>
    <row r="27648" spans="1:6" x14ac:dyDescent="0.3">
      <c r="A27648" s="6"/>
      <c r="B27648" s="6"/>
      <c r="C27648" s="6"/>
      <c r="D27648" s="6"/>
      <c r="E27648" s="6"/>
      <c r="F27648" s="7"/>
    </row>
    <row r="27649" spans="1:6" x14ac:dyDescent="0.3">
      <c r="A27649" s="8"/>
      <c r="B27649" s="8"/>
      <c r="C27649" s="8"/>
      <c r="D27649" s="8"/>
      <c r="E27649" s="8"/>
      <c r="F27649" s="9"/>
    </row>
    <row r="27650" spans="1:6" x14ac:dyDescent="0.3">
      <c r="A27650" s="6"/>
      <c r="B27650" s="6"/>
      <c r="C27650" s="6"/>
      <c r="D27650" s="6"/>
      <c r="E27650" s="6"/>
      <c r="F27650" s="7"/>
    </row>
    <row r="27651" spans="1:6" x14ac:dyDescent="0.3">
      <c r="A27651" s="8"/>
      <c r="B27651" s="8"/>
      <c r="C27651" s="8"/>
      <c r="D27651" s="8"/>
      <c r="E27651" s="8"/>
      <c r="F27651" s="9"/>
    </row>
    <row r="27652" spans="1:6" x14ac:dyDescent="0.3">
      <c r="A27652" s="6"/>
      <c r="B27652" s="6"/>
      <c r="C27652" s="6"/>
      <c r="D27652" s="6"/>
      <c r="E27652" s="6"/>
      <c r="F27652" s="7"/>
    </row>
    <row r="27653" spans="1:6" x14ac:dyDescent="0.3">
      <c r="A27653" s="8"/>
      <c r="B27653" s="8"/>
      <c r="C27653" s="8"/>
      <c r="D27653" s="8"/>
      <c r="E27653" s="8"/>
      <c r="F27653" s="9"/>
    </row>
    <row r="27654" spans="1:6" x14ac:dyDescent="0.3">
      <c r="A27654" s="6"/>
      <c r="B27654" s="6"/>
      <c r="C27654" s="6"/>
      <c r="D27654" s="6"/>
      <c r="E27654" s="6"/>
      <c r="F27654" s="7"/>
    </row>
    <row r="27655" spans="1:6" x14ac:dyDescent="0.3">
      <c r="A27655" s="8"/>
      <c r="B27655" s="8"/>
      <c r="C27655" s="8"/>
      <c r="D27655" s="8"/>
      <c r="E27655" s="8"/>
      <c r="F27655" s="9"/>
    </row>
    <row r="27656" spans="1:6" x14ac:dyDescent="0.3">
      <c r="A27656" s="6"/>
      <c r="B27656" s="6"/>
      <c r="C27656" s="6"/>
      <c r="D27656" s="6"/>
      <c r="E27656" s="6"/>
      <c r="F27656" s="7"/>
    </row>
    <row r="27657" spans="1:6" x14ac:dyDescent="0.3">
      <c r="A27657" s="8"/>
      <c r="B27657" s="8"/>
      <c r="C27657" s="8"/>
      <c r="D27657" s="8"/>
      <c r="E27657" s="8"/>
      <c r="F27657" s="9"/>
    </row>
    <row r="27658" spans="1:6" x14ac:dyDescent="0.3">
      <c r="A27658" s="6"/>
      <c r="B27658" s="6"/>
      <c r="C27658" s="6"/>
      <c r="D27658" s="6"/>
      <c r="E27658" s="6"/>
      <c r="F27658" s="7"/>
    </row>
    <row r="27659" spans="1:6" x14ac:dyDescent="0.3">
      <c r="A27659" s="8"/>
      <c r="B27659" s="8"/>
      <c r="C27659" s="8"/>
      <c r="D27659" s="8"/>
      <c r="E27659" s="8"/>
      <c r="F27659" s="9"/>
    </row>
    <row r="27660" spans="1:6" x14ac:dyDescent="0.3">
      <c r="A27660" s="6"/>
      <c r="B27660" s="6"/>
      <c r="C27660" s="6"/>
      <c r="D27660" s="6"/>
      <c r="E27660" s="6"/>
      <c r="F27660" s="7"/>
    </row>
    <row r="27661" spans="1:6" x14ac:dyDescent="0.3">
      <c r="A27661" s="8"/>
      <c r="B27661" s="8"/>
      <c r="C27661" s="8"/>
      <c r="D27661" s="8"/>
      <c r="E27661" s="8"/>
      <c r="F27661" s="9"/>
    </row>
    <row r="27662" spans="1:6" x14ac:dyDescent="0.3">
      <c r="A27662" s="6"/>
      <c r="B27662" s="6"/>
      <c r="C27662" s="6"/>
      <c r="D27662" s="6"/>
      <c r="E27662" s="6"/>
      <c r="F27662" s="7"/>
    </row>
    <row r="27663" spans="1:6" x14ac:dyDescent="0.3">
      <c r="A27663" s="8"/>
      <c r="B27663" s="8"/>
      <c r="C27663" s="8"/>
      <c r="D27663" s="8"/>
      <c r="E27663" s="8"/>
      <c r="F27663" s="9"/>
    </row>
    <row r="27664" spans="1:6" x14ac:dyDescent="0.3">
      <c r="A27664" s="6"/>
      <c r="B27664" s="6"/>
      <c r="C27664" s="6"/>
      <c r="D27664" s="6"/>
      <c r="E27664" s="6"/>
      <c r="F27664" s="7"/>
    </row>
    <row r="27665" spans="1:6" x14ac:dyDescent="0.3">
      <c r="A27665" s="8"/>
      <c r="B27665" s="8"/>
      <c r="C27665" s="8"/>
      <c r="D27665" s="8"/>
      <c r="E27665" s="8"/>
      <c r="F27665" s="9"/>
    </row>
    <row r="27666" spans="1:6" x14ac:dyDescent="0.3">
      <c r="A27666" s="6"/>
      <c r="B27666" s="6"/>
      <c r="C27666" s="6"/>
      <c r="D27666" s="6"/>
      <c r="E27666" s="6"/>
      <c r="F27666" s="7"/>
    </row>
    <row r="27667" spans="1:6" x14ac:dyDescent="0.3">
      <c r="A27667" s="8"/>
      <c r="B27667" s="8"/>
      <c r="C27667" s="8"/>
      <c r="D27667" s="8"/>
      <c r="E27667" s="8"/>
      <c r="F27667" s="9"/>
    </row>
    <row r="27668" spans="1:6" x14ac:dyDescent="0.3">
      <c r="A27668" s="6"/>
      <c r="B27668" s="6"/>
      <c r="C27668" s="6"/>
      <c r="D27668" s="6"/>
      <c r="E27668" s="6"/>
      <c r="F27668" s="7"/>
    </row>
    <row r="27669" spans="1:6" x14ac:dyDescent="0.3">
      <c r="A27669" s="8"/>
      <c r="B27669" s="8"/>
      <c r="C27669" s="8"/>
      <c r="D27669" s="8"/>
      <c r="E27669" s="8"/>
      <c r="F27669" s="9"/>
    </row>
    <row r="27670" spans="1:6" x14ac:dyDescent="0.3">
      <c r="A27670" s="6"/>
      <c r="B27670" s="6"/>
      <c r="C27670" s="6"/>
      <c r="D27670" s="6"/>
      <c r="E27670" s="6"/>
      <c r="F27670" s="7"/>
    </row>
    <row r="27671" spans="1:6" x14ac:dyDescent="0.3">
      <c r="A27671" s="8"/>
      <c r="B27671" s="8"/>
      <c r="C27671" s="8"/>
      <c r="D27671" s="8"/>
      <c r="E27671" s="8"/>
      <c r="F27671" s="9"/>
    </row>
    <row r="27672" spans="1:6" x14ac:dyDescent="0.3">
      <c r="A27672" s="6"/>
      <c r="B27672" s="6"/>
      <c r="C27672" s="6"/>
      <c r="D27672" s="6"/>
      <c r="E27672" s="6"/>
      <c r="F27672" s="7"/>
    </row>
    <row r="27673" spans="1:6" x14ac:dyDescent="0.3">
      <c r="A27673" s="8"/>
      <c r="B27673" s="8"/>
      <c r="C27673" s="8"/>
      <c r="D27673" s="8"/>
      <c r="E27673" s="8"/>
      <c r="F27673" s="9"/>
    </row>
    <row r="27674" spans="1:6" x14ac:dyDescent="0.3">
      <c r="A27674" s="6"/>
      <c r="B27674" s="6"/>
      <c r="C27674" s="6"/>
      <c r="D27674" s="6"/>
      <c r="E27674" s="6"/>
      <c r="F27674" s="7"/>
    </row>
    <row r="27675" spans="1:6" x14ac:dyDescent="0.3">
      <c r="A27675" s="8"/>
      <c r="B27675" s="8"/>
      <c r="C27675" s="8"/>
      <c r="D27675" s="8"/>
      <c r="E27675" s="8"/>
      <c r="F27675" s="9"/>
    </row>
    <row r="27676" spans="1:6" x14ac:dyDescent="0.3">
      <c r="A27676" s="6"/>
      <c r="B27676" s="6"/>
      <c r="C27676" s="6"/>
      <c r="D27676" s="6"/>
      <c r="E27676" s="6"/>
      <c r="F27676" s="7"/>
    </row>
    <row r="27677" spans="1:6" x14ac:dyDescent="0.3">
      <c r="A27677" s="8"/>
      <c r="B27677" s="8"/>
      <c r="C27677" s="8"/>
      <c r="D27677" s="8"/>
      <c r="E27677" s="8"/>
      <c r="F27677" s="9"/>
    </row>
    <row r="27678" spans="1:6" x14ac:dyDescent="0.3">
      <c r="A27678" s="6"/>
      <c r="B27678" s="6"/>
      <c r="C27678" s="6"/>
      <c r="D27678" s="6"/>
      <c r="E27678" s="6"/>
      <c r="F27678" s="7"/>
    </row>
    <row r="27679" spans="1:6" x14ac:dyDescent="0.3">
      <c r="A27679" s="8"/>
      <c r="B27679" s="8"/>
      <c r="C27679" s="8"/>
      <c r="D27679" s="8"/>
      <c r="E27679" s="8"/>
      <c r="F27679" s="9"/>
    </row>
    <row r="27680" spans="1:6" x14ac:dyDescent="0.3">
      <c r="A27680" s="6"/>
      <c r="B27680" s="6"/>
      <c r="C27680" s="6"/>
      <c r="D27680" s="6"/>
      <c r="E27680" s="6"/>
      <c r="F27680" s="7"/>
    </row>
    <row r="27681" spans="1:6" x14ac:dyDescent="0.3">
      <c r="A27681" s="8"/>
      <c r="B27681" s="8"/>
      <c r="C27681" s="8"/>
      <c r="D27681" s="8"/>
      <c r="E27681" s="8"/>
      <c r="F27681" s="9"/>
    </row>
    <row r="27682" spans="1:6" x14ac:dyDescent="0.3">
      <c r="A27682" s="6"/>
      <c r="B27682" s="6"/>
      <c r="C27682" s="6"/>
      <c r="D27682" s="6"/>
      <c r="E27682" s="6"/>
      <c r="F27682" s="7"/>
    </row>
    <row r="27683" spans="1:6" x14ac:dyDescent="0.3">
      <c r="A27683" s="8"/>
      <c r="B27683" s="8"/>
      <c r="C27683" s="8"/>
      <c r="D27683" s="8"/>
      <c r="E27683" s="8"/>
      <c r="F27683" s="9"/>
    </row>
    <row r="27684" spans="1:6" x14ac:dyDescent="0.3">
      <c r="A27684" s="6"/>
      <c r="B27684" s="6"/>
      <c r="C27684" s="6"/>
      <c r="D27684" s="6"/>
      <c r="E27684" s="6"/>
      <c r="F27684" s="7"/>
    </row>
    <row r="27685" spans="1:6" x14ac:dyDescent="0.3">
      <c r="A27685" s="8"/>
      <c r="B27685" s="8"/>
      <c r="C27685" s="8"/>
      <c r="D27685" s="8"/>
      <c r="E27685" s="8"/>
      <c r="F27685" s="9"/>
    </row>
    <row r="27686" spans="1:6" x14ac:dyDescent="0.3">
      <c r="A27686" s="6"/>
      <c r="B27686" s="6"/>
      <c r="C27686" s="6"/>
      <c r="D27686" s="6"/>
      <c r="E27686" s="6"/>
      <c r="F27686" s="7"/>
    </row>
    <row r="27687" spans="1:6" x14ac:dyDescent="0.3">
      <c r="A27687" s="8"/>
      <c r="B27687" s="8"/>
      <c r="C27687" s="8"/>
      <c r="D27687" s="8"/>
      <c r="E27687" s="8"/>
      <c r="F27687" s="9"/>
    </row>
    <row r="27688" spans="1:6" x14ac:dyDescent="0.3">
      <c r="A27688" s="6"/>
      <c r="B27688" s="6"/>
      <c r="C27688" s="6"/>
      <c r="D27688" s="6"/>
      <c r="E27688" s="6"/>
      <c r="F27688" s="7"/>
    </row>
    <row r="27689" spans="1:6" x14ac:dyDescent="0.3">
      <c r="A27689" s="8"/>
      <c r="B27689" s="8"/>
      <c r="C27689" s="8"/>
      <c r="D27689" s="8"/>
      <c r="E27689" s="8"/>
      <c r="F27689" s="9"/>
    </row>
    <row r="27690" spans="1:6" x14ac:dyDescent="0.3">
      <c r="A27690" s="6"/>
      <c r="B27690" s="6"/>
      <c r="C27690" s="6"/>
      <c r="D27690" s="6"/>
      <c r="E27690" s="6"/>
      <c r="F27690" s="7"/>
    </row>
    <row r="27691" spans="1:6" x14ac:dyDescent="0.3">
      <c r="A27691" s="8"/>
      <c r="B27691" s="8"/>
      <c r="C27691" s="8"/>
      <c r="D27691" s="8"/>
      <c r="E27691" s="8"/>
      <c r="F27691" s="9"/>
    </row>
    <row r="27692" spans="1:6" x14ac:dyDescent="0.3">
      <c r="A27692" s="6"/>
      <c r="B27692" s="6"/>
      <c r="C27692" s="6"/>
      <c r="D27692" s="6"/>
      <c r="E27692" s="6"/>
      <c r="F27692" s="7"/>
    </row>
    <row r="27693" spans="1:6" x14ac:dyDescent="0.3">
      <c r="A27693" s="8"/>
      <c r="B27693" s="8"/>
      <c r="C27693" s="8"/>
      <c r="D27693" s="8"/>
      <c r="E27693" s="8"/>
      <c r="F27693" s="9"/>
    </row>
    <row r="27694" spans="1:6" x14ac:dyDescent="0.3">
      <c r="A27694" s="6"/>
      <c r="B27694" s="6"/>
      <c r="C27694" s="6"/>
      <c r="D27694" s="6"/>
      <c r="E27694" s="6"/>
      <c r="F27694" s="7"/>
    </row>
    <row r="27695" spans="1:6" x14ac:dyDescent="0.3">
      <c r="A27695" s="8"/>
      <c r="B27695" s="8"/>
      <c r="C27695" s="8"/>
      <c r="D27695" s="8"/>
      <c r="E27695" s="8"/>
      <c r="F27695" s="9"/>
    </row>
    <row r="27696" spans="1:6" x14ac:dyDescent="0.3">
      <c r="A27696" s="6"/>
      <c r="B27696" s="6"/>
      <c r="C27696" s="6"/>
      <c r="D27696" s="6"/>
      <c r="E27696" s="6"/>
      <c r="F27696" s="7"/>
    </row>
    <row r="27697" spans="1:6" x14ac:dyDescent="0.3">
      <c r="A27697" s="8"/>
      <c r="B27697" s="8"/>
      <c r="C27697" s="8"/>
      <c r="D27697" s="8"/>
      <c r="E27697" s="8"/>
      <c r="F27697" s="9"/>
    </row>
    <row r="27698" spans="1:6" x14ac:dyDescent="0.3">
      <c r="A27698" s="6"/>
      <c r="B27698" s="6"/>
      <c r="C27698" s="6"/>
      <c r="D27698" s="6"/>
      <c r="E27698" s="6"/>
      <c r="F27698" s="7"/>
    </row>
    <row r="27699" spans="1:6" x14ac:dyDescent="0.3">
      <c r="A27699" s="8"/>
      <c r="B27699" s="8"/>
      <c r="C27699" s="8"/>
      <c r="D27699" s="8"/>
      <c r="E27699" s="8"/>
      <c r="F27699" s="9"/>
    </row>
    <row r="27700" spans="1:6" x14ac:dyDescent="0.3">
      <c r="A27700" s="6"/>
      <c r="B27700" s="6"/>
      <c r="C27700" s="6"/>
      <c r="D27700" s="6"/>
      <c r="E27700" s="6"/>
      <c r="F27700" s="7"/>
    </row>
    <row r="27701" spans="1:6" x14ac:dyDescent="0.3">
      <c r="A27701" s="8"/>
      <c r="B27701" s="8"/>
      <c r="C27701" s="8"/>
      <c r="D27701" s="8"/>
      <c r="E27701" s="8"/>
      <c r="F27701" s="9"/>
    </row>
    <row r="27702" spans="1:6" x14ac:dyDescent="0.3">
      <c r="A27702" s="6"/>
      <c r="B27702" s="6"/>
      <c r="C27702" s="6"/>
      <c r="D27702" s="6"/>
      <c r="E27702" s="6"/>
      <c r="F27702" s="7"/>
    </row>
    <row r="27703" spans="1:6" x14ac:dyDescent="0.3">
      <c r="A27703" s="8"/>
      <c r="B27703" s="8"/>
      <c r="C27703" s="8"/>
      <c r="D27703" s="8"/>
      <c r="E27703" s="8"/>
      <c r="F27703" s="9"/>
    </row>
    <row r="27704" spans="1:6" x14ac:dyDescent="0.3">
      <c r="A27704" s="6"/>
      <c r="B27704" s="6"/>
      <c r="C27704" s="6"/>
      <c r="D27704" s="6"/>
      <c r="E27704" s="6"/>
      <c r="F27704" s="7"/>
    </row>
    <row r="27705" spans="1:6" x14ac:dyDescent="0.3">
      <c r="A27705" s="8"/>
      <c r="B27705" s="8"/>
      <c r="C27705" s="8"/>
      <c r="D27705" s="8"/>
      <c r="E27705" s="8"/>
      <c r="F27705" s="9"/>
    </row>
    <row r="27706" spans="1:6" x14ac:dyDescent="0.3">
      <c r="A27706" s="6"/>
      <c r="B27706" s="6"/>
      <c r="C27706" s="6"/>
      <c r="D27706" s="6"/>
      <c r="E27706" s="6"/>
      <c r="F27706" s="7"/>
    </row>
    <row r="27707" spans="1:6" x14ac:dyDescent="0.3">
      <c r="A27707" s="8"/>
      <c r="B27707" s="8"/>
      <c r="C27707" s="8"/>
      <c r="D27707" s="8"/>
      <c r="E27707" s="8"/>
      <c r="F27707" s="9"/>
    </row>
    <row r="27708" spans="1:6" x14ac:dyDescent="0.3">
      <c r="A27708" s="6"/>
      <c r="B27708" s="6"/>
      <c r="C27708" s="6"/>
      <c r="D27708" s="6"/>
      <c r="E27708" s="6"/>
      <c r="F27708" s="7"/>
    </row>
    <row r="27709" spans="1:6" x14ac:dyDescent="0.3">
      <c r="A27709" s="8"/>
      <c r="B27709" s="8"/>
      <c r="C27709" s="8"/>
      <c r="D27709" s="8"/>
      <c r="E27709" s="8"/>
      <c r="F27709" s="9"/>
    </row>
    <row r="27710" spans="1:6" x14ac:dyDescent="0.3">
      <c r="A27710" s="6"/>
      <c r="B27710" s="6"/>
      <c r="C27710" s="6"/>
      <c r="D27710" s="6"/>
      <c r="E27710" s="6"/>
      <c r="F27710" s="7"/>
    </row>
    <row r="27711" spans="1:6" x14ac:dyDescent="0.3">
      <c r="A27711" s="8"/>
      <c r="B27711" s="8"/>
      <c r="C27711" s="8"/>
      <c r="D27711" s="8"/>
      <c r="E27711" s="8"/>
      <c r="F27711" s="9"/>
    </row>
    <row r="27712" spans="1:6" x14ac:dyDescent="0.3">
      <c r="A27712" s="6"/>
      <c r="B27712" s="6"/>
      <c r="C27712" s="6"/>
      <c r="D27712" s="6"/>
      <c r="E27712" s="6"/>
      <c r="F27712" s="7"/>
    </row>
    <row r="27713" spans="1:6" x14ac:dyDescent="0.3">
      <c r="A27713" s="8"/>
      <c r="B27713" s="8"/>
      <c r="C27713" s="8"/>
      <c r="D27713" s="8"/>
      <c r="E27713" s="8"/>
      <c r="F27713" s="9"/>
    </row>
    <row r="27714" spans="1:6" x14ac:dyDescent="0.3">
      <c r="A27714" s="6"/>
      <c r="B27714" s="6"/>
      <c r="C27714" s="6"/>
      <c r="D27714" s="6"/>
      <c r="E27714" s="6"/>
      <c r="F27714" s="7"/>
    </row>
    <row r="27715" spans="1:6" x14ac:dyDescent="0.3">
      <c r="A27715" s="8"/>
      <c r="B27715" s="8"/>
      <c r="C27715" s="8"/>
      <c r="D27715" s="8"/>
      <c r="E27715" s="8"/>
      <c r="F27715" s="9"/>
    </row>
    <row r="27716" spans="1:6" x14ac:dyDescent="0.3">
      <c r="A27716" s="6"/>
      <c r="B27716" s="6"/>
      <c r="C27716" s="6"/>
      <c r="D27716" s="6"/>
      <c r="E27716" s="6"/>
      <c r="F27716" s="7"/>
    </row>
    <row r="27717" spans="1:6" x14ac:dyDescent="0.3">
      <c r="A27717" s="8"/>
      <c r="B27717" s="8"/>
      <c r="C27717" s="8"/>
      <c r="D27717" s="8"/>
      <c r="E27717" s="8"/>
      <c r="F27717" s="9"/>
    </row>
    <row r="27718" spans="1:6" x14ac:dyDescent="0.3">
      <c r="A27718" s="6"/>
      <c r="B27718" s="6"/>
      <c r="C27718" s="6"/>
      <c r="D27718" s="6"/>
      <c r="E27718" s="6"/>
      <c r="F27718" s="7"/>
    </row>
    <row r="27719" spans="1:6" x14ac:dyDescent="0.3">
      <c r="A27719" s="8"/>
      <c r="B27719" s="8"/>
      <c r="C27719" s="8"/>
      <c r="D27719" s="8"/>
      <c r="E27719" s="8"/>
      <c r="F27719" s="9"/>
    </row>
    <row r="27720" spans="1:6" x14ac:dyDescent="0.3">
      <c r="A27720" s="6"/>
      <c r="B27720" s="6"/>
      <c r="C27720" s="6"/>
      <c r="D27720" s="6"/>
      <c r="E27720" s="6"/>
      <c r="F27720" s="7"/>
    </row>
    <row r="27721" spans="1:6" x14ac:dyDescent="0.3">
      <c r="A27721" s="8"/>
      <c r="B27721" s="8"/>
      <c r="C27721" s="8"/>
      <c r="D27721" s="8"/>
      <c r="E27721" s="8"/>
      <c r="F27721" s="9"/>
    </row>
    <row r="27722" spans="1:6" x14ac:dyDescent="0.3">
      <c r="A27722" s="6"/>
      <c r="B27722" s="6"/>
      <c r="C27722" s="6"/>
      <c r="D27722" s="6"/>
      <c r="E27722" s="6"/>
      <c r="F27722" s="7"/>
    </row>
    <row r="27723" spans="1:6" x14ac:dyDescent="0.3">
      <c r="A27723" s="8"/>
      <c r="B27723" s="8"/>
      <c r="C27723" s="8"/>
      <c r="D27723" s="8"/>
      <c r="E27723" s="8"/>
      <c r="F27723" s="9"/>
    </row>
    <row r="27724" spans="1:6" x14ac:dyDescent="0.3">
      <c r="A27724" s="6"/>
      <c r="B27724" s="6"/>
      <c r="C27724" s="6"/>
      <c r="D27724" s="6"/>
      <c r="E27724" s="6"/>
      <c r="F27724" s="7"/>
    </row>
    <row r="27725" spans="1:6" x14ac:dyDescent="0.3">
      <c r="A27725" s="8"/>
      <c r="B27725" s="8"/>
      <c r="C27725" s="8"/>
      <c r="D27725" s="8"/>
      <c r="E27725" s="8"/>
      <c r="F27725" s="9"/>
    </row>
    <row r="27726" spans="1:6" x14ac:dyDescent="0.3">
      <c r="A27726" s="6"/>
      <c r="B27726" s="6"/>
      <c r="C27726" s="6"/>
      <c r="D27726" s="6"/>
      <c r="E27726" s="6"/>
      <c r="F27726" s="7"/>
    </row>
    <row r="27727" spans="1:6" x14ac:dyDescent="0.3">
      <c r="A27727" s="8"/>
      <c r="B27727" s="8"/>
      <c r="C27727" s="8"/>
      <c r="D27727" s="8"/>
      <c r="E27727" s="8"/>
      <c r="F27727" s="9"/>
    </row>
    <row r="27728" spans="1:6" x14ac:dyDescent="0.3">
      <c r="A27728" s="6"/>
      <c r="B27728" s="6"/>
      <c r="C27728" s="6"/>
      <c r="D27728" s="6"/>
      <c r="E27728" s="6"/>
      <c r="F27728" s="7"/>
    </row>
    <row r="27729" spans="1:6" x14ac:dyDescent="0.3">
      <c r="A27729" s="8"/>
      <c r="B27729" s="8"/>
      <c r="C27729" s="8"/>
      <c r="D27729" s="8"/>
      <c r="E27729" s="8"/>
      <c r="F27729" s="9"/>
    </row>
    <row r="27730" spans="1:6" x14ac:dyDescent="0.3">
      <c r="A27730" s="6"/>
      <c r="B27730" s="6"/>
      <c r="C27730" s="6"/>
      <c r="D27730" s="6"/>
      <c r="E27730" s="6"/>
      <c r="F27730" s="7"/>
    </row>
    <row r="27731" spans="1:6" x14ac:dyDescent="0.3">
      <c r="A27731" s="8"/>
      <c r="B27731" s="8"/>
      <c r="C27731" s="8"/>
      <c r="D27731" s="8"/>
      <c r="E27731" s="8"/>
      <c r="F27731" s="9"/>
    </row>
    <row r="27732" spans="1:6" x14ac:dyDescent="0.3">
      <c r="A27732" s="6"/>
      <c r="B27732" s="6"/>
      <c r="C27732" s="6"/>
      <c r="D27732" s="6"/>
      <c r="E27732" s="6"/>
      <c r="F27732" s="7"/>
    </row>
    <row r="27733" spans="1:6" x14ac:dyDescent="0.3">
      <c r="A27733" s="8"/>
      <c r="B27733" s="8"/>
      <c r="C27733" s="8"/>
      <c r="D27733" s="8"/>
      <c r="E27733" s="8"/>
      <c r="F27733" s="9"/>
    </row>
    <row r="27734" spans="1:6" x14ac:dyDescent="0.3">
      <c r="A27734" s="6"/>
      <c r="B27734" s="6"/>
      <c r="C27734" s="6"/>
      <c r="D27734" s="6"/>
      <c r="E27734" s="6"/>
      <c r="F27734" s="7"/>
    </row>
    <row r="27735" spans="1:6" x14ac:dyDescent="0.3">
      <c r="A27735" s="8"/>
      <c r="B27735" s="8"/>
      <c r="C27735" s="8"/>
      <c r="D27735" s="8"/>
      <c r="E27735" s="8"/>
      <c r="F27735" s="9"/>
    </row>
    <row r="27736" spans="1:6" x14ac:dyDescent="0.3">
      <c r="A27736" s="6"/>
      <c r="B27736" s="6"/>
      <c r="C27736" s="6"/>
      <c r="D27736" s="6"/>
      <c r="E27736" s="6"/>
      <c r="F27736" s="7"/>
    </row>
    <row r="27737" spans="1:6" x14ac:dyDescent="0.3">
      <c r="A27737" s="8"/>
      <c r="B27737" s="8"/>
      <c r="C27737" s="8"/>
      <c r="D27737" s="8"/>
      <c r="E27737" s="8"/>
      <c r="F27737" s="9"/>
    </row>
    <row r="27738" spans="1:6" x14ac:dyDescent="0.3">
      <c r="A27738" s="6"/>
      <c r="B27738" s="6"/>
      <c r="C27738" s="6"/>
      <c r="D27738" s="6"/>
      <c r="E27738" s="6"/>
      <c r="F27738" s="7"/>
    </row>
    <row r="27739" spans="1:6" x14ac:dyDescent="0.3">
      <c r="A27739" s="8"/>
      <c r="B27739" s="8"/>
      <c r="C27739" s="8"/>
      <c r="D27739" s="8"/>
      <c r="E27739" s="8"/>
      <c r="F27739" s="9"/>
    </row>
    <row r="27740" spans="1:6" x14ac:dyDescent="0.3">
      <c r="A27740" s="6"/>
      <c r="B27740" s="6"/>
      <c r="C27740" s="6"/>
      <c r="D27740" s="6"/>
      <c r="E27740" s="6"/>
      <c r="F27740" s="7"/>
    </row>
    <row r="27741" spans="1:6" x14ac:dyDescent="0.3">
      <c r="A27741" s="8"/>
      <c r="B27741" s="8"/>
      <c r="C27741" s="8"/>
      <c r="D27741" s="8"/>
      <c r="E27741" s="8"/>
      <c r="F27741" s="9"/>
    </row>
    <row r="27742" spans="1:6" x14ac:dyDescent="0.3">
      <c r="A27742" s="6"/>
      <c r="B27742" s="6"/>
      <c r="C27742" s="6"/>
      <c r="D27742" s="6"/>
      <c r="E27742" s="6"/>
      <c r="F27742" s="7"/>
    </row>
    <row r="27743" spans="1:6" x14ac:dyDescent="0.3">
      <c r="A27743" s="8"/>
      <c r="B27743" s="8"/>
      <c r="C27743" s="8"/>
      <c r="D27743" s="8"/>
      <c r="E27743" s="8"/>
      <c r="F27743" s="9"/>
    </row>
    <row r="27744" spans="1:6" x14ac:dyDescent="0.3">
      <c r="A27744" s="6"/>
      <c r="B27744" s="6"/>
      <c r="C27744" s="6"/>
      <c r="D27744" s="6"/>
      <c r="E27744" s="6"/>
      <c r="F27744" s="7"/>
    </row>
    <row r="27745" spans="1:6" x14ac:dyDescent="0.3">
      <c r="A27745" s="8"/>
      <c r="B27745" s="8"/>
      <c r="C27745" s="8"/>
      <c r="D27745" s="8"/>
      <c r="E27745" s="8"/>
      <c r="F27745" s="9"/>
    </row>
    <row r="27746" spans="1:6" x14ac:dyDescent="0.3">
      <c r="A27746" s="6"/>
      <c r="B27746" s="6"/>
      <c r="C27746" s="6"/>
      <c r="D27746" s="6"/>
      <c r="E27746" s="6"/>
      <c r="F27746" s="7"/>
    </row>
    <row r="27747" spans="1:6" x14ac:dyDescent="0.3">
      <c r="A27747" s="8"/>
      <c r="B27747" s="8"/>
      <c r="C27747" s="8"/>
      <c r="D27747" s="8"/>
      <c r="E27747" s="8"/>
      <c r="F27747" s="9"/>
    </row>
    <row r="27748" spans="1:6" x14ac:dyDescent="0.3">
      <c r="A27748" s="6"/>
      <c r="B27748" s="6"/>
      <c r="C27748" s="6"/>
      <c r="D27748" s="6"/>
      <c r="E27748" s="6"/>
      <c r="F27748" s="7"/>
    </row>
    <row r="27749" spans="1:6" x14ac:dyDescent="0.3">
      <c r="A27749" s="8"/>
      <c r="B27749" s="8"/>
      <c r="C27749" s="8"/>
      <c r="D27749" s="8"/>
      <c r="E27749" s="8"/>
      <c r="F27749" s="9"/>
    </row>
    <row r="27750" spans="1:6" x14ac:dyDescent="0.3">
      <c r="A27750" s="6"/>
      <c r="B27750" s="6"/>
      <c r="C27750" s="6"/>
      <c r="D27750" s="6"/>
      <c r="E27750" s="6"/>
      <c r="F27750" s="7"/>
    </row>
    <row r="27751" spans="1:6" x14ac:dyDescent="0.3">
      <c r="A27751" s="8"/>
      <c r="B27751" s="8"/>
      <c r="C27751" s="8"/>
      <c r="D27751" s="8"/>
      <c r="E27751" s="8"/>
      <c r="F27751" s="9"/>
    </row>
    <row r="27752" spans="1:6" x14ac:dyDescent="0.3">
      <c r="A27752" s="6"/>
      <c r="B27752" s="6"/>
      <c r="C27752" s="6"/>
      <c r="D27752" s="6"/>
      <c r="E27752" s="6"/>
      <c r="F27752" s="7"/>
    </row>
    <row r="27753" spans="1:6" x14ac:dyDescent="0.3">
      <c r="A27753" s="8"/>
      <c r="B27753" s="8"/>
      <c r="C27753" s="8"/>
      <c r="D27753" s="8"/>
      <c r="E27753" s="8"/>
      <c r="F27753" s="9"/>
    </row>
    <row r="27754" spans="1:6" x14ac:dyDescent="0.3">
      <c r="A27754" s="6"/>
      <c r="B27754" s="6"/>
      <c r="C27754" s="6"/>
      <c r="D27754" s="6"/>
      <c r="E27754" s="6"/>
      <c r="F27754" s="7"/>
    </row>
    <row r="27755" spans="1:6" x14ac:dyDescent="0.3">
      <c r="A27755" s="8"/>
      <c r="B27755" s="8"/>
      <c r="C27755" s="8"/>
      <c r="D27755" s="8"/>
      <c r="E27755" s="8"/>
      <c r="F27755" s="9"/>
    </row>
    <row r="27756" spans="1:6" x14ac:dyDescent="0.3">
      <c r="A27756" s="6"/>
      <c r="B27756" s="6"/>
      <c r="C27756" s="6"/>
      <c r="D27756" s="6"/>
      <c r="E27756" s="6"/>
      <c r="F27756" s="7"/>
    </row>
    <row r="27757" spans="1:6" x14ac:dyDescent="0.3">
      <c r="A27757" s="8"/>
      <c r="B27757" s="8"/>
      <c r="C27757" s="8"/>
      <c r="D27757" s="8"/>
      <c r="E27757" s="8"/>
      <c r="F27757" s="9"/>
    </row>
    <row r="27758" spans="1:6" x14ac:dyDescent="0.3">
      <c r="A27758" s="6"/>
      <c r="B27758" s="6"/>
      <c r="C27758" s="6"/>
      <c r="D27758" s="6"/>
      <c r="E27758" s="6"/>
      <c r="F27758" s="7"/>
    </row>
    <row r="27759" spans="1:6" x14ac:dyDescent="0.3">
      <c r="A27759" s="8"/>
      <c r="B27759" s="8"/>
      <c r="C27759" s="8"/>
      <c r="D27759" s="8"/>
      <c r="E27759" s="8"/>
      <c r="F27759" s="9"/>
    </row>
    <row r="27760" spans="1:6" x14ac:dyDescent="0.3">
      <c r="A27760" s="6"/>
      <c r="B27760" s="6"/>
      <c r="C27760" s="6"/>
      <c r="D27760" s="6"/>
      <c r="E27760" s="6"/>
      <c r="F27760" s="7"/>
    </row>
    <row r="27761" spans="1:6" x14ac:dyDescent="0.3">
      <c r="A27761" s="8"/>
      <c r="B27761" s="8"/>
      <c r="C27761" s="8"/>
      <c r="D27761" s="8"/>
      <c r="E27761" s="8"/>
      <c r="F27761" s="9"/>
    </row>
    <row r="27762" spans="1:6" x14ac:dyDescent="0.3">
      <c r="A27762" s="6"/>
      <c r="B27762" s="6"/>
      <c r="C27762" s="6"/>
      <c r="D27762" s="6"/>
      <c r="E27762" s="6"/>
      <c r="F27762" s="7"/>
    </row>
    <row r="27763" spans="1:6" x14ac:dyDescent="0.3">
      <c r="A27763" s="8"/>
      <c r="B27763" s="8"/>
      <c r="C27763" s="8"/>
      <c r="D27763" s="8"/>
      <c r="E27763" s="8"/>
      <c r="F27763" s="9"/>
    </row>
    <row r="27764" spans="1:6" x14ac:dyDescent="0.3">
      <c r="A27764" s="6"/>
      <c r="B27764" s="6"/>
      <c r="C27764" s="6"/>
      <c r="D27764" s="6"/>
      <c r="E27764" s="6"/>
      <c r="F27764" s="7"/>
    </row>
    <row r="27765" spans="1:6" x14ac:dyDescent="0.3">
      <c r="A27765" s="8"/>
      <c r="B27765" s="8"/>
      <c r="C27765" s="8"/>
      <c r="D27765" s="8"/>
      <c r="E27765" s="8"/>
      <c r="F27765" s="9"/>
    </row>
    <row r="27766" spans="1:6" x14ac:dyDescent="0.3">
      <c r="A27766" s="6"/>
      <c r="B27766" s="6"/>
      <c r="C27766" s="6"/>
      <c r="D27766" s="6"/>
      <c r="E27766" s="6"/>
      <c r="F27766" s="7"/>
    </row>
    <row r="27767" spans="1:6" x14ac:dyDescent="0.3">
      <c r="A27767" s="8"/>
      <c r="B27767" s="8"/>
      <c r="C27767" s="8"/>
      <c r="D27767" s="8"/>
      <c r="E27767" s="8"/>
      <c r="F27767" s="9"/>
    </row>
    <row r="27768" spans="1:6" x14ac:dyDescent="0.3">
      <c r="A27768" s="6"/>
      <c r="B27768" s="6"/>
      <c r="C27768" s="6"/>
      <c r="D27768" s="6"/>
      <c r="E27768" s="6"/>
      <c r="F27768" s="7"/>
    </row>
    <row r="27769" spans="1:6" x14ac:dyDescent="0.3">
      <c r="A27769" s="8"/>
      <c r="B27769" s="8"/>
      <c r="C27769" s="8"/>
      <c r="D27769" s="8"/>
      <c r="E27769" s="8"/>
      <c r="F27769" s="9"/>
    </row>
    <row r="27770" spans="1:6" x14ac:dyDescent="0.3">
      <c r="A27770" s="6"/>
      <c r="B27770" s="6"/>
      <c r="C27770" s="6"/>
      <c r="D27770" s="6"/>
      <c r="E27770" s="6"/>
      <c r="F27770" s="7"/>
    </row>
    <row r="27771" spans="1:6" x14ac:dyDescent="0.3">
      <c r="A27771" s="8"/>
      <c r="B27771" s="8"/>
      <c r="C27771" s="8"/>
      <c r="D27771" s="8"/>
      <c r="E27771" s="8"/>
      <c r="F27771" s="9"/>
    </row>
    <row r="27772" spans="1:6" x14ac:dyDescent="0.3">
      <c r="A27772" s="6"/>
      <c r="B27772" s="6"/>
      <c r="C27772" s="6"/>
      <c r="D27772" s="6"/>
      <c r="E27772" s="6"/>
      <c r="F27772" s="7"/>
    </row>
    <row r="27773" spans="1:6" x14ac:dyDescent="0.3">
      <c r="A27773" s="8"/>
      <c r="B27773" s="8"/>
      <c r="C27773" s="8"/>
      <c r="D27773" s="8"/>
      <c r="E27773" s="8"/>
      <c r="F27773" s="9"/>
    </row>
    <row r="27774" spans="1:6" x14ac:dyDescent="0.3">
      <c r="A27774" s="6"/>
      <c r="B27774" s="6"/>
      <c r="C27774" s="6"/>
      <c r="D27774" s="6"/>
      <c r="E27774" s="6"/>
      <c r="F27774" s="7"/>
    </row>
    <row r="27775" spans="1:6" x14ac:dyDescent="0.3">
      <c r="A27775" s="8"/>
      <c r="B27775" s="8"/>
      <c r="C27775" s="8"/>
      <c r="D27775" s="8"/>
      <c r="E27775" s="8"/>
      <c r="F27775" s="9"/>
    </row>
    <row r="27776" spans="1:6" x14ac:dyDescent="0.3">
      <c r="A27776" s="6"/>
      <c r="B27776" s="6"/>
      <c r="C27776" s="6"/>
      <c r="D27776" s="6"/>
      <c r="E27776" s="6"/>
      <c r="F27776" s="7"/>
    </row>
    <row r="27777" spans="1:6" x14ac:dyDescent="0.3">
      <c r="A27777" s="8"/>
      <c r="B27777" s="8"/>
      <c r="C27777" s="8"/>
      <c r="D27777" s="8"/>
      <c r="E27777" s="8"/>
      <c r="F27777" s="9"/>
    </row>
    <row r="27778" spans="1:6" x14ac:dyDescent="0.3">
      <c r="A27778" s="6"/>
      <c r="B27778" s="6"/>
      <c r="C27778" s="6"/>
      <c r="D27778" s="6"/>
      <c r="E27778" s="6"/>
      <c r="F27778" s="7"/>
    </row>
    <row r="27779" spans="1:6" x14ac:dyDescent="0.3">
      <c r="A27779" s="8"/>
      <c r="B27779" s="8"/>
      <c r="C27779" s="8"/>
      <c r="D27779" s="8"/>
      <c r="E27779" s="8"/>
      <c r="F27779" s="9"/>
    </row>
    <row r="27780" spans="1:6" x14ac:dyDescent="0.3">
      <c r="A27780" s="6"/>
      <c r="B27780" s="6"/>
      <c r="C27780" s="6"/>
      <c r="D27780" s="6"/>
      <c r="E27780" s="6"/>
      <c r="F27780" s="7"/>
    </row>
    <row r="27781" spans="1:6" x14ac:dyDescent="0.3">
      <c r="A27781" s="8"/>
      <c r="B27781" s="8"/>
      <c r="C27781" s="8"/>
      <c r="D27781" s="8"/>
      <c r="E27781" s="8"/>
      <c r="F27781" s="9"/>
    </row>
    <row r="27782" spans="1:6" x14ac:dyDescent="0.3">
      <c r="A27782" s="6"/>
      <c r="B27782" s="6"/>
      <c r="C27782" s="6"/>
      <c r="D27782" s="6"/>
      <c r="E27782" s="6"/>
      <c r="F27782" s="7"/>
    </row>
    <row r="27783" spans="1:6" x14ac:dyDescent="0.3">
      <c r="A27783" s="8"/>
      <c r="B27783" s="8"/>
      <c r="C27783" s="8"/>
      <c r="D27783" s="8"/>
      <c r="E27783" s="8"/>
      <c r="F27783" s="9"/>
    </row>
    <row r="27784" spans="1:6" x14ac:dyDescent="0.3">
      <c r="A27784" s="6"/>
      <c r="B27784" s="6"/>
      <c r="C27784" s="6"/>
      <c r="D27784" s="6"/>
      <c r="E27784" s="6"/>
      <c r="F27784" s="7"/>
    </row>
    <row r="27785" spans="1:6" x14ac:dyDescent="0.3">
      <c r="A27785" s="8"/>
      <c r="B27785" s="8"/>
      <c r="C27785" s="8"/>
      <c r="D27785" s="8"/>
      <c r="E27785" s="8"/>
      <c r="F27785" s="9"/>
    </row>
    <row r="27786" spans="1:6" x14ac:dyDescent="0.3">
      <c r="A27786" s="6"/>
      <c r="B27786" s="6"/>
      <c r="C27786" s="6"/>
      <c r="D27786" s="6"/>
      <c r="E27786" s="6"/>
      <c r="F27786" s="7"/>
    </row>
    <row r="27787" spans="1:6" x14ac:dyDescent="0.3">
      <c r="A27787" s="8"/>
      <c r="B27787" s="8"/>
      <c r="C27787" s="8"/>
      <c r="D27787" s="8"/>
      <c r="E27787" s="8"/>
      <c r="F27787" s="9"/>
    </row>
    <row r="27788" spans="1:6" x14ac:dyDescent="0.3">
      <c r="A27788" s="6"/>
      <c r="B27788" s="6"/>
      <c r="C27788" s="6"/>
      <c r="D27788" s="6"/>
      <c r="E27788" s="6"/>
      <c r="F27788" s="7"/>
    </row>
    <row r="27789" spans="1:6" x14ac:dyDescent="0.3">
      <c r="A27789" s="8"/>
      <c r="B27789" s="8"/>
      <c r="C27789" s="8"/>
      <c r="D27789" s="8"/>
      <c r="E27789" s="8"/>
      <c r="F27789" s="9"/>
    </row>
    <row r="27790" spans="1:6" x14ac:dyDescent="0.3">
      <c r="A27790" s="6"/>
      <c r="B27790" s="6"/>
      <c r="C27790" s="6"/>
      <c r="D27790" s="6"/>
      <c r="E27790" s="6"/>
      <c r="F27790" s="7"/>
    </row>
    <row r="27791" spans="1:6" x14ac:dyDescent="0.3">
      <c r="A27791" s="8"/>
      <c r="B27791" s="8"/>
      <c r="C27791" s="8"/>
      <c r="D27791" s="8"/>
      <c r="E27791" s="8"/>
      <c r="F27791" s="9"/>
    </row>
    <row r="27792" spans="1:6" x14ac:dyDescent="0.3">
      <c r="A27792" s="6"/>
      <c r="B27792" s="6"/>
      <c r="C27792" s="6"/>
      <c r="D27792" s="6"/>
      <c r="E27792" s="6"/>
      <c r="F27792" s="7"/>
    </row>
    <row r="27793" spans="1:6" x14ac:dyDescent="0.3">
      <c r="A27793" s="8"/>
      <c r="B27793" s="8"/>
      <c r="C27793" s="8"/>
      <c r="D27793" s="8"/>
      <c r="E27793" s="8"/>
      <c r="F27793" s="9"/>
    </row>
    <row r="27794" spans="1:6" x14ac:dyDescent="0.3">
      <c r="A27794" s="6"/>
      <c r="B27794" s="6"/>
      <c r="C27794" s="6"/>
      <c r="D27794" s="6"/>
      <c r="E27794" s="6"/>
      <c r="F27794" s="7"/>
    </row>
    <row r="27795" spans="1:6" x14ac:dyDescent="0.3">
      <c r="A27795" s="8"/>
      <c r="B27795" s="8"/>
      <c r="C27795" s="8"/>
      <c r="D27795" s="8"/>
      <c r="E27795" s="8"/>
      <c r="F27795" s="9"/>
    </row>
    <row r="27796" spans="1:6" x14ac:dyDescent="0.3">
      <c r="A27796" s="6"/>
      <c r="B27796" s="6"/>
      <c r="C27796" s="6"/>
      <c r="D27796" s="6"/>
      <c r="E27796" s="6"/>
      <c r="F27796" s="7"/>
    </row>
    <row r="27797" spans="1:6" x14ac:dyDescent="0.3">
      <c r="A27797" s="8"/>
      <c r="B27797" s="8"/>
      <c r="C27797" s="8"/>
      <c r="D27797" s="8"/>
      <c r="E27797" s="8"/>
      <c r="F27797" s="9"/>
    </row>
    <row r="27798" spans="1:6" x14ac:dyDescent="0.3">
      <c r="A27798" s="6"/>
      <c r="B27798" s="6"/>
      <c r="C27798" s="6"/>
      <c r="D27798" s="6"/>
      <c r="E27798" s="6"/>
      <c r="F27798" s="7"/>
    </row>
    <row r="27799" spans="1:6" x14ac:dyDescent="0.3">
      <c r="A27799" s="8"/>
      <c r="B27799" s="8"/>
      <c r="C27799" s="8"/>
      <c r="D27799" s="8"/>
      <c r="E27799" s="8"/>
      <c r="F27799" s="9"/>
    </row>
    <row r="27800" spans="1:6" x14ac:dyDescent="0.3">
      <c r="A27800" s="6"/>
      <c r="B27800" s="6"/>
      <c r="C27800" s="6"/>
      <c r="D27800" s="6"/>
      <c r="E27800" s="6"/>
      <c r="F27800" s="7"/>
    </row>
    <row r="27801" spans="1:6" x14ac:dyDescent="0.3">
      <c r="A27801" s="8"/>
      <c r="B27801" s="8"/>
      <c r="C27801" s="8"/>
      <c r="D27801" s="8"/>
      <c r="E27801" s="8"/>
      <c r="F27801" s="9"/>
    </row>
    <row r="27802" spans="1:6" x14ac:dyDescent="0.3">
      <c r="A27802" s="6"/>
      <c r="B27802" s="6"/>
      <c r="C27802" s="6"/>
      <c r="D27802" s="6"/>
      <c r="E27802" s="6"/>
      <c r="F27802" s="7"/>
    </row>
    <row r="27803" spans="1:6" x14ac:dyDescent="0.3">
      <c r="A27803" s="8"/>
      <c r="B27803" s="8"/>
      <c r="C27803" s="8"/>
      <c r="D27803" s="8"/>
      <c r="E27803" s="8"/>
      <c r="F27803" s="9"/>
    </row>
    <row r="27804" spans="1:6" x14ac:dyDescent="0.3">
      <c r="A27804" s="6"/>
      <c r="B27804" s="6"/>
      <c r="C27804" s="6"/>
      <c r="D27804" s="6"/>
      <c r="E27804" s="6"/>
      <c r="F27804" s="7"/>
    </row>
    <row r="27805" spans="1:6" x14ac:dyDescent="0.3">
      <c r="A27805" s="8"/>
      <c r="B27805" s="8"/>
      <c r="C27805" s="8"/>
      <c r="D27805" s="8"/>
      <c r="E27805" s="8"/>
      <c r="F27805" s="9"/>
    </row>
    <row r="27806" spans="1:6" x14ac:dyDescent="0.3">
      <c r="A27806" s="6"/>
      <c r="B27806" s="6"/>
      <c r="C27806" s="6"/>
      <c r="D27806" s="6"/>
      <c r="E27806" s="6"/>
      <c r="F27806" s="7"/>
    </row>
    <row r="27807" spans="1:6" x14ac:dyDescent="0.3">
      <c r="A27807" s="8"/>
      <c r="B27807" s="8"/>
      <c r="C27807" s="8"/>
      <c r="D27807" s="8"/>
      <c r="E27807" s="8"/>
      <c r="F27807" s="9"/>
    </row>
    <row r="27808" spans="1:6" x14ac:dyDescent="0.3">
      <c r="A27808" s="6"/>
      <c r="B27808" s="6"/>
      <c r="C27808" s="6"/>
      <c r="D27808" s="6"/>
      <c r="E27808" s="6"/>
      <c r="F27808" s="7"/>
    </row>
    <row r="27809" spans="1:6" x14ac:dyDescent="0.3">
      <c r="A27809" s="8"/>
      <c r="B27809" s="8"/>
      <c r="C27809" s="8"/>
      <c r="D27809" s="8"/>
      <c r="E27809" s="8"/>
      <c r="F27809" s="9"/>
    </row>
    <row r="27810" spans="1:6" x14ac:dyDescent="0.3">
      <c r="A27810" s="6"/>
      <c r="B27810" s="6"/>
      <c r="C27810" s="6"/>
      <c r="D27810" s="6"/>
      <c r="E27810" s="6"/>
      <c r="F27810" s="7"/>
    </row>
    <row r="27811" spans="1:6" x14ac:dyDescent="0.3">
      <c r="A27811" s="8"/>
      <c r="B27811" s="8"/>
      <c r="C27811" s="8"/>
      <c r="D27811" s="8"/>
      <c r="E27811" s="8"/>
      <c r="F27811" s="9"/>
    </row>
    <row r="27812" spans="1:6" x14ac:dyDescent="0.3">
      <c r="A27812" s="6"/>
      <c r="B27812" s="6"/>
      <c r="C27812" s="6"/>
      <c r="D27812" s="6"/>
      <c r="E27812" s="6"/>
      <c r="F27812" s="7"/>
    </row>
    <row r="27813" spans="1:6" x14ac:dyDescent="0.3">
      <c r="A27813" s="8"/>
      <c r="B27813" s="8"/>
      <c r="C27813" s="8"/>
      <c r="D27813" s="8"/>
      <c r="E27813" s="8"/>
      <c r="F27813" s="9"/>
    </row>
    <row r="27814" spans="1:6" x14ac:dyDescent="0.3">
      <c r="A27814" s="6"/>
      <c r="B27814" s="6"/>
      <c r="C27814" s="6"/>
      <c r="D27814" s="6"/>
      <c r="E27814" s="6"/>
      <c r="F27814" s="7"/>
    </row>
    <row r="27815" spans="1:6" x14ac:dyDescent="0.3">
      <c r="A27815" s="8"/>
      <c r="B27815" s="8"/>
      <c r="C27815" s="8"/>
      <c r="D27815" s="8"/>
      <c r="E27815" s="8"/>
      <c r="F27815" s="9"/>
    </row>
    <row r="27816" spans="1:6" x14ac:dyDescent="0.3">
      <c r="A27816" s="6"/>
      <c r="B27816" s="6"/>
      <c r="C27816" s="6"/>
      <c r="D27816" s="6"/>
      <c r="E27816" s="6"/>
      <c r="F27816" s="7"/>
    </row>
    <row r="27817" spans="1:6" x14ac:dyDescent="0.3">
      <c r="A27817" s="8"/>
      <c r="B27817" s="8"/>
      <c r="C27817" s="8"/>
      <c r="D27817" s="8"/>
      <c r="E27817" s="8"/>
      <c r="F27817" s="9"/>
    </row>
    <row r="27818" spans="1:6" x14ac:dyDescent="0.3">
      <c r="A27818" s="6"/>
      <c r="B27818" s="6"/>
      <c r="C27818" s="6"/>
      <c r="D27818" s="6"/>
      <c r="E27818" s="6"/>
      <c r="F27818" s="7"/>
    </row>
    <row r="27819" spans="1:6" x14ac:dyDescent="0.3">
      <c r="A27819" s="8"/>
      <c r="B27819" s="8"/>
      <c r="C27819" s="8"/>
      <c r="D27819" s="8"/>
      <c r="E27819" s="8"/>
      <c r="F27819" s="9"/>
    </row>
    <row r="27820" spans="1:6" x14ac:dyDescent="0.3">
      <c r="A27820" s="6"/>
      <c r="B27820" s="6"/>
      <c r="C27820" s="6"/>
      <c r="D27820" s="6"/>
      <c r="E27820" s="6"/>
      <c r="F27820" s="7"/>
    </row>
    <row r="27821" spans="1:6" x14ac:dyDescent="0.3">
      <c r="A27821" s="8"/>
      <c r="B27821" s="8"/>
      <c r="C27821" s="8"/>
      <c r="D27821" s="8"/>
      <c r="E27821" s="8"/>
      <c r="F27821" s="9"/>
    </row>
    <row r="27822" spans="1:6" x14ac:dyDescent="0.3">
      <c r="A27822" s="6"/>
      <c r="B27822" s="6"/>
      <c r="C27822" s="6"/>
      <c r="D27822" s="6"/>
      <c r="E27822" s="6"/>
      <c r="F27822" s="7"/>
    </row>
    <row r="27823" spans="1:6" x14ac:dyDescent="0.3">
      <c r="A27823" s="8"/>
      <c r="B27823" s="8"/>
      <c r="C27823" s="8"/>
      <c r="D27823" s="8"/>
      <c r="E27823" s="8"/>
      <c r="F27823" s="9"/>
    </row>
    <row r="27824" spans="1:6" x14ac:dyDescent="0.3">
      <c r="A27824" s="6"/>
      <c r="B27824" s="6"/>
      <c r="C27824" s="6"/>
      <c r="D27824" s="6"/>
      <c r="E27824" s="6"/>
      <c r="F27824" s="7"/>
    </row>
    <row r="27825" spans="1:6" x14ac:dyDescent="0.3">
      <c r="A27825" s="8"/>
      <c r="B27825" s="8"/>
      <c r="C27825" s="8"/>
      <c r="D27825" s="8"/>
      <c r="E27825" s="8"/>
      <c r="F27825" s="9"/>
    </row>
    <row r="27826" spans="1:6" x14ac:dyDescent="0.3">
      <c r="A27826" s="6"/>
      <c r="B27826" s="6"/>
      <c r="C27826" s="6"/>
      <c r="D27826" s="6"/>
      <c r="E27826" s="6"/>
      <c r="F27826" s="7"/>
    </row>
    <row r="27827" spans="1:6" x14ac:dyDescent="0.3">
      <c r="A27827" s="8"/>
      <c r="B27827" s="8"/>
      <c r="C27827" s="8"/>
      <c r="D27827" s="8"/>
      <c r="E27827" s="8"/>
      <c r="F27827" s="9"/>
    </row>
    <row r="27828" spans="1:6" x14ac:dyDescent="0.3">
      <c r="A27828" s="6"/>
      <c r="B27828" s="6"/>
      <c r="C27828" s="6"/>
      <c r="D27828" s="6"/>
      <c r="E27828" s="6"/>
      <c r="F27828" s="7"/>
    </row>
    <row r="27829" spans="1:6" x14ac:dyDescent="0.3">
      <c r="A27829" s="8"/>
      <c r="B27829" s="8"/>
      <c r="C27829" s="8"/>
      <c r="D27829" s="8"/>
      <c r="E27829" s="8"/>
      <c r="F27829" s="9"/>
    </row>
    <row r="27830" spans="1:6" x14ac:dyDescent="0.3">
      <c r="A27830" s="6"/>
      <c r="B27830" s="6"/>
      <c r="C27830" s="6"/>
      <c r="D27830" s="6"/>
      <c r="E27830" s="6"/>
      <c r="F27830" s="7"/>
    </row>
    <row r="27831" spans="1:6" x14ac:dyDescent="0.3">
      <c r="A27831" s="8"/>
      <c r="B27831" s="8"/>
      <c r="C27831" s="8"/>
      <c r="D27831" s="8"/>
      <c r="E27831" s="8"/>
      <c r="F27831" s="9"/>
    </row>
    <row r="27832" spans="1:6" x14ac:dyDescent="0.3">
      <c r="A27832" s="6"/>
      <c r="B27832" s="6"/>
      <c r="C27832" s="6"/>
      <c r="D27832" s="6"/>
      <c r="E27832" s="6"/>
      <c r="F27832" s="7"/>
    </row>
    <row r="27833" spans="1:6" x14ac:dyDescent="0.3">
      <c r="A27833" s="8"/>
      <c r="B27833" s="8"/>
      <c r="C27833" s="8"/>
      <c r="D27833" s="8"/>
      <c r="E27833" s="8"/>
      <c r="F27833" s="9"/>
    </row>
    <row r="27834" spans="1:6" x14ac:dyDescent="0.3">
      <c r="A27834" s="6"/>
      <c r="B27834" s="6"/>
      <c r="C27834" s="6"/>
      <c r="D27834" s="6"/>
      <c r="E27834" s="6"/>
      <c r="F27834" s="7"/>
    </row>
    <row r="27835" spans="1:6" x14ac:dyDescent="0.3">
      <c r="A27835" s="8"/>
      <c r="B27835" s="8"/>
      <c r="C27835" s="8"/>
      <c r="D27835" s="8"/>
      <c r="E27835" s="8"/>
      <c r="F27835" s="9"/>
    </row>
    <row r="27836" spans="1:6" x14ac:dyDescent="0.3">
      <c r="A27836" s="6"/>
      <c r="B27836" s="6"/>
      <c r="C27836" s="6"/>
      <c r="D27836" s="6"/>
      <c r="E27836" s="6"/>
      <c r="F27836" s="7"/>
    </row>
    <row r="27837" spans="1:6" x14ac:dyDescent="0.3">
      <c r="A27837" s="8"/>
      <c r="B27837" s="8"/>
      <c r="C27837" s="8"/>
      <c r="D27837" s="8"/>
      <c r="E27837" s="8"/>
      <c r="F27837" s="9"/>
    </row>
    <row r="27838" spans="1:6" x14ac:dyDescent="0.3">
      <c r="A27838" s="6"/>
      <c r="B27838" s="6"/>
      <c r="C27838" s="6"/>
      <c r="D27838" s="6"/>
      <c r="E27838" s="6"/>
      <c r="F27838" s="7"/>
    </row>
    <row r="27839" spans="1:6" x14ac:dyDescent="0.3">
      <c r="A27839" s="8"/>
      <c r="B27839" s="8"/>
      <c r="C27839" s="8"/>
      <c r="D27839" s="8"/>
      <c r="E27839" s="8"/>
      <c r="F27839" s="9"/>
    </row>
    <row r="27840" spans="1:6" x14ac:dyDescent="0.3">
      <c r="A27840" s="6"/>
      <c r="B27840" s="6"/>
      <c r="C27840" s="6"/>
      <c r="D27840" s="6"/>
      <c r="E27840" s="6"/>
      <c r="F27840" s="7"/>
    </row>
    <row r="27841" spans="1:6" x14ac:dyDescent="0.3">
      <c r="A27841" s="8"/>
      <c r="B27841" s="8"/>
      <c r="C27841" s="8"/>
      <c r="D27841" s="8"/>
      <c r="E27841" s="8"/>
      <c r="F27841" s="9"/>
    </row>
    <row r="27842" spans="1:6" x14ac:dyDescent="0.3">
      <c r="A27842" s="6"/>
      <c r="B27842" s="6"/>
      <c r="C27842" s="6"/>
      <c r="D27842" s="6"/>
      <c r="E27842" s="6"/>
      <c r="F27842" s="7"/>
    </row>
    <row r="27843" spans="1:6" x14ac:dyDescent="0.3">
      <c r="A27843" s="8"/>
      <c r="B27843" s="8"/>
      <c r="C27843" s="8"/>
      <c r="D27843" s="8"/>
      <c r="E27843" s="8"/>
      <c r="F27843" s="9"/>
    </row>
    <row r="27844" spans="1:6" x14ac:dyDescent="0.3">
      <c r="A27844" s="6"/>
      <c r="B27844" s="6"/>
      <c r="C27844" s="6"/>
      <c r="D27844" s="6"/>
      <c r="E27844" s="6"/>
      <c r="F27844" s="7"/>
    </row>
    <row r="27845" spans="1:6" x14ac:dyDescent="0.3">
      <c r="A27845" s="8"/>
      <c r="B27845" s="8"/>
      <c r="C27845" s="8"/>
      <c r="D27845" s="8"/>
      <c r="E27845" s="8"/>
      <c r="F27845" s="9"/>
    </row>
    <row r="27846" spans="1:6" x14ac:dyDescent="0.3">
      <c r="A27846" s="6"/>
      <c r="B27846" s="6"/>
      <c r="C27846" s="6"/>
      <c r="D27846" s="6"/>
      <c r="E27846" s="6"/>
      <c r="F27846" s="7"/>
    </row>
    <row r="27847" spans="1:6" x14ac:dyDescent="0.3">
      <c r="A27847" s="8"/>
      <c r="B27847" s="8"/>
      <c r="C27847" s="8"/>
      <c r="D27847" s="8"/>
      <c r="E27847" s="8"/>
      <c r="F27847" s="9"/>
    </row>
    <row r="27848" spans="1:6" x14ac:dyDescent="0.3">
      <c r="A27848" s="6"/>
      <c r="B27848" s="6"/>
      <c r="C27848" s="6"/>
      <c r="D27848" s="6"/>
      <c r="E27848" s="6"/>
      <c r="F27848" s="7"/>
    </row>
    <row r="27849" spans="1:6" x14ac:dyDescent="0.3">
      <c r="A27849" s="8"/>
      <c r="B27849" s="8"/>
      <c r="C27849" s="8"/>
      <c r="D27849" s="8"/>
      <c r="E27849" s="8"/>
      <c r="F27849" s="9"/>
    </row>
    <row r="27850" spans="1:6" x14ac:dyDescent="0.3">
      <c r="A27850" s="6"/>
      <c r="B27850" s="6"/>
      <c r="C27850" s="6"/>
      <c r="D27850" s="6"/>
      <c r="E27850" s="6"/>
      <c r="F27850" s="7"/>
    </row>
    <row r="27851" spans="1:6" x14ac:dyDescent="0.3">
      <c r="A27851" s="8"/>
      <c r="B27851" s="8"/>
      <c r="C27851" s="8"/>
      <c r="D27851" s="8"/>
      <c r="E27851" s="8"/>
      <c r="F27851" s="9"/>
    </row>
    <row r="27852" spans="1:6" x14ac:dyDescent="0.3">
      <c r="A27852" s="6"/>
      <c r="B27852" s="6"/>
      <c r="C27852" s="6"/>
      <c r="D27852" s="6"/>
      <c r="E27852" s="6"/>
      <c r="F27852" s="7"/>
    </row>
    <row r="27853" spans="1:6" x14ac:dyDescent="0.3">
      <c r="A27853" s="8"/>
      <c r="B27853" s="8"/>
      <c r="C27853" s="8"/>
      <c r="D27853" s="8"/>
      <c r="E27853" s="8"/>
      <c r="F27853" s="9"/>
    </row>
    <row r="27854" spans="1:6" x14ac:dyDescent="0.3">
      <c r="A27854" s="6"/>
      <c r="B27854" s="6"/>
      <c r="C27854" s="6"/>
      <c r="D27854" s="6"/>
      <c r="E27854" s="6"/>
      <c r="F27854" s="7"/>
    </row>
    <row r="27855" spans="1:6" x14ac:dyDescent="0.3">
      <c r="A27855" s="8"/>
      <c r="B27855" s="8"/>
      <c r="C27855" s="8"/>
      <c r="D27855" s="8"/>
      <c r="E27855" s="8"/>
      <c r="F27855" s="9"/>
    </row>
    <row r="27856" spans="1:6" x14ac:dyDescent="0.3">
      <c r="A27856" s="6"/>
      <c r="B27856" s="6"/>
      <c r="C27856" s="6"/>
      <c r="D27856" s="6"/>
      <c r="E27856" s="6"/>
      <c r="F27856" s="7"/>
    </row>
    <row r="27857" spans="1:6" x14ac:dyDescent="0.3">
      <c r="A27857" s="8"/>
      <c r="B27857" s="8"/>
      <c r="C27857" s="8"/>
      <c r="D27857" s="8"/>
      <c r="E27857" s="8"/>
      <c r="F27857" s="9"/>
    </row>
    <row r="27858" spans="1:6" x14ac:dyDescent="0.3">
      <c r="A27858" s="6"/>
      <c r="B27858" s="6"/>
      <c r="C27858" s="6"/>
      <c r="D27858" s="6"/>
      <c r="E27858" s="6"/>
      <c r="F27858" s="7"/>
    </row>
    <row r="27859" spans="1:6" x14ac:dyDescent="0.3">
      <c r="A27859" s="8"/>
      <c r="B27859" s="8"/>
      <c r="C27859" s="8"/>
      <c r="D27859" s="8"/>
      <c r="E27859" s="8"/>
      <c r="F27859" s="9"/>
    </row>
    <row r="27860" spans="1:6" x14ac:dyDescent="0.3">
      <c r="A27860" s="6"/>
      <c r="B27860" s="6"/>
      <c r="C27860" s="6"/>
      <c r="D27860" s="6"/>
      <c r="E27860" s="6"/>
      <c r="F27860" s="7"/>
    </row>
    <row r="27861" spans="1:6" x14ac:dyDescent="0.3">
      <c r="A27861" s="8"/>
      <c r="B27861" s="8"/>
      <c r="C27861" s="8"/>
      <c r="D27861" s="8"/>
      <c r="E27861" s="8"/>
      <c r="F27861" s="9"/>
    </row>
    <row r="27862" spans="1:6" x14ac:dyDescent="0.3">
      <c r="A27862" s="6"/>
      <c r="B27862" s="6"/>
      <c r="C27862" s="6"/>
      <c r="D27862" s="6"/>
      <c r="E27862" s="6"/>
      <c r="F27862" s="7"/>
    </row>
    <row r="27863" spans="1:6" x14ac:dyDescent="0.3">
      <c r="A27863" s="8"/>
      <c r="B27863" s="8"/>
      <c r="C27863" s="8"/>
      <c r="D27863" s="8"/>
      <c r="E27863" s="8"/>
      <c r="F27863" s="9"/>
    </row>
    <row r="27864" spans="1:6" x14ac:dyDescent="0.3">
      <c r="A27864" s="6"/>
      <c r="B27864" s="6"/>
      <c r="C27864" s="6"/>
      <c r="D27864" s="6"/>
      <c r="E27864" s="6"/>
      <c r="F27864" s="7"/>
    </row>
    <row r="27865" spans="1:6" x14ac:dyDescent="0.3">
      <c r="A27865" s="8"/>
      <c r="B27865" s="8"/>
      <c r="C27865" s="8"/>
      <c r="D27865" s="8"/>
      <c r="E27865" s="8"/>
      <c r="F27865" s="9"/>
    </row>
    <row r="27866" spans="1:6" x14ac:dyDescent="0.3">
      <c r="A27866" s="6"/>
      <c r="B27866" s="6"/>
      <c r="C27866" s="6"/>
      <c r="D27866" s="6"/>
      <c r="E27866" s="6"/>
      <c r="F27866" s="7"/>
    </row>
    <row r="27867" spans="1:6" x14ac:dyDescent="0.3">
      <c r="A27867" s="8"/>
      <c r="B27867" s="8"/>
      <c r="C27867" s="8"/>
      <c r="D27867" s="8"/>
      <c r="E27867" s="8"/>
      <c r="F27867" s="9"/>
    </row>
    <row r="27868" spans="1:6" x14ac:dyDescent="0.3">
      <c r="A27868" s="6"/>
      <c r="B27868" s="6"/>
      <c r="C27868" s="6"/>
      <c r="D27868" s="6"/>
      <c r="E27868" s="6"/>
      <c r="F27868" s="7"/>
    </row>
    <row r="27869" spans="1:6" x14ac:dyDescent="0.3">
      <c r="A27869" s="8"/>
      <c r="B27869" s="8"/>
      <c r="C27869" s="8"/>
      <c r="D27869" s="8"/>
      <c r="E27869" s="8"/>
      <c r="F27869" s="9"/>
    </row>
    <row r="27870" spans="1:6" x14ac:dyDescent="0.3">
      <c r="A27870" s="6"/>
      <c r="B27870" s="6"/>
      <c r="C27870" s="6"/>
      <c r="D27870" s="6"/>
      <c r="E27870" s="6"/>
      <c r="F27870" s="7"/>
    </row>
    <row r="27871" spans="1:6" x14ac:dyDescent="0.3">
      <c r="A27871" s="8"/>
      <c r="B27871" s="8"/>
      <c r="C27871" s="8"/>
      <c r="D27871" s="8"/>
      <c r="E27871" s="8"/>
      <c r="F27871" s="9"/>
    </row>
    <row r="27872" spans="1:6" x14ac:dyDescent="0.3">
      <c r="A27872" s="6"/>
      <c r="B27872" s="6"/>
      <c r="C27872" s="6"/>
      <c r="D27872" s="6"/>
      <c r="E27872" s="6"/>
      <c r="F27872" s="7"/>
    </row>
    <row r="27873" spans="1:6" x14ac:dyDescent="0.3">
      <c r="A27873" s="8"/>
      <c r="B27873" s="8"/>
      <c r="C27873" s="8"/>
      <c r="D27873" s="8"/>
      <c r="E27873" s="8"/>
      <c r="F27873" s="9"/>
    </row>
    <row r="27874" spans="1:6" x14ac:dyDescent="0.3">
      <c r="A27874" s="6"/>
      <c r="B27874" s="6"/>
      <c r="C27874" s="6"/>
      <c r="D27874" s="6"/>
      <c r="E27874" s="6"/>
      <c r="F27874" s="7"/>
    </row>
    <row r="27875" spans="1:6" x14ac:dyDescent="0.3">
      <c r="A27875" s="8"/>
      <c r="B27875" s="8"/>
      <c r="C27875" s="8"/>
      <c r="D27875" s="8"/>
      <c r="E27875" s="8"/>
      <c r="F27875" s="9"/>
    </row>
    <row r="27876" spans="1:6" x14ac:dyDescent="0.3">
      <c r="A27876" s="6"/>
      <c r="B27876" s="6"/>
      <c r="C27876" s="6"/>
      <c r="D27876" s="6"/>
      <c r="E27876" s="6"/>
      <c r="F27876" s="7"/>
    </row>
    <row r="27877" spans="1:6" x14ac:dyDescent="0.3">
      <c r="A27877" s="8"/>
      <c r="B27877" s="8"/>
      <c r="C27877" s="8"/>
      <c r="D27877" s="8"/>
      <c r="E27877" s="8"/>
      <c r="F27877" s="9"/>
    </row>
    <row r="27878" spans="1:6" x14ac:dyDescent="0.3">
      <c r="A27878" s="6"/>
      <c r="B27878" s="6"/>
      <c r="C27878" s="6"/>
      <c r="D27878" s="6"/>
      <c r="E27878" s="6"/>
      <c r="F27878" s="7"/>
    </row>
    <row r="27879" spans="1:6" x14ac:dyDescent="0.3">
      <c r="A27879" s="8"/>
      <c r="B27879" s="8"/>
      <c r="C27879" s="8"/>
      <c r="D27879" s="8"/>
      <c r="E27879" s="8"/>
      <c r="F27879" s="9"/>
    </row>
    <row r="27880" spans="1:6" x14ac:dyDescent="0.3">
      <c r="A27880" s="6"/>
      <c r="B27880" s="6"/>
      <c r="C27880" s="6"/>
      <c r="D27880" s="6"/>
      <c r="E27880" s="6"/>
      <c r="F27880" s="7"/>
    </row>
    <row r="27881" spans="1:6" x14ac:dyDescent="0.3">
      <c r="A27881" s="8"/>
      <c r="B27881" s="8"/>
      <c r="C27881" s="8"/>
      <c r="D27881" s="8"/>
      <c r="E27881" s="8"/>
      <c r="F27881" s="9"/>
    </row>
    <row r="27882" spans="1:6" x14ac:dyDescent="0.3">
      <c r="A27882" s="6"/>
      <c r="B27882" s="6"/>
      <c r="C27882" s="6"/>
      <c r="D27882" s="6"/>
      <c r="E27882" s="6"/>
      <c r="F27882" s="7"/>
    </row>
    <row r="27883" spans="1:6" x14ac:dyDescent="0.3">
      <c r="A27883" s="8"/>
      <c r="B27883" s="8"/>
      <c r="C27883" s="8"/>
      <c r="D27883" s="8"/>
      <c r="E27883" s="8"/>
      <c r="F27883" s="9"/>
    </row>
    <row r="27884" spans="1:6" x14ac:dyDescent="0.3">
      <c r="A27884" s="6"/>
      <c r="B27884" s="6"/>
      <c r="C27884" s="6"/>
      <c r="D27884" s="6"/>
      <c r="E27884" s="6"/>
      <c r="F27884" s="7"/>
    </row>
    <row r="27885" spans="1:6" x14ac:dyDescent="0.3">
      <c r="A27885" s="8"/>
      <c r="B27885" s="8"/>
      <c r="C27885" s="8"/>
      <c r="D27885" s="8"/>
      <c r="E27885" s="8"/>
      <c r="F27885" s="9"/>
    </row>
    <row r="27886" spans="1:6" x14ac:dyDescent="0.3">
      <c r="A27886" s="6"/>
      <c r="B27886" s="6"/>
      <c r="C27886" s="6"/>
      <c r="D27886" s="6"/>
      <c r="E27886" s="6"/>
      <c r="F27886" s="7"/>
    </row>
    <row r="27887" spans="1:6" x14ac:dyDescent="0.3">
      <c r="A27887" s="8"/>
      <c r="B27887" s="8"/>
      <c r="C27887" s="8"/>
      <c r="D27887" s="8"/>
      <c r="E27887" s="8"/>
      <c r="F27887" s="9"/>
    </row>
    <row r="27888" spans="1:6" x14ac:dyDescent="0.3">
      <c r="A27888" s="6"/>
      <c r="B27888" s="6"/>
      <c r="C27888" s="6"/>
      <c r="D27888" s="6"/>
      <c r="E27888" s="6"/>
      <c r="F27888" s="7"/>
    </row>
    <row r="27889" spans="1:6" x14ac:dyDescent="0.3">
      <c r="A27889" s="8"/>
      <c r="B27889" s="8"/>
      <c r="C27889" s="8"/>
      <c r="D27889" s="8"/>
      <c r="E27889" s="8"/>
      <c r="F27889" s="9"/>
    </row>
    <row r="27890" spans="1:6" x14ac:dyDescent="0.3">
      <c r="A27890" s="6"/>
      <c r="B27890" s="6"/>
      <c r="C27890" s="6"/>
      <c r="D27890" s="6"/>
      <c r="E27890" s="6"/>
      <c r="F27890" s="7"/>
    </row>
    <row r="27891" spans="1:6" x14ac:dyDescent="0.3">
      <c r="A27891" s="8"/>
      <c r="B27891" s="8"/>
      <c r="C27891" s="8"/>
      <c r="D27891" s="8"/>
      <c r="E27891" s="8"/>
      <c r="F27891" s="9"/>
    </row>
    <row r="27892" spans="1:6" x14ac:dyDescent="0.3">
      <c r="A27892" s="6"/>
      <c r="B27892" s="6"/>
      <c r="C27892" s="6"/>
      <c r="D27892" s="6"/>
      <c r="E27892" s="6"/>
      <c r="F27892" s="7"/>
    </row>
    <row r="27893" spans="1:6" x14ac:dyDescent="0.3">
      <c r="A27893" s="8"/>
      <c r="B27893" s="8"/>
      <c r="C27893" s="8"/>
      <c r="D27893" s="8"/>
      <c r="E27893" s="8"/>
      <c r="F27893" s="9"/>
    </row>
    <row r="27894" spans="1:6" x14ac:dyDescent="0.3">
      <c r="A27894" s="6"/>
      <c r="B27894" s="6"/>
      <c r="C27894" s="6"/>
      <c r="D27894" s="6"/>
      <c r="E27894" s="6"/>
      <c r="F27894" s="7"/>
    </row>
    <row r="27895" spans="1:6" x14ac:dyDescent="0.3">
      <c r="A27895" s="8"/>
      <c r="B27895" s="8"/>
      <c r="C27895" s="8"/>
      <c r="D27895" s="8"/>
      <c r="E27895" s="8"/>
      <c r="F27895" s="9"/>
    </row>
    <row r="27896" spans="1:6" x14ac:dyDescent="0.3">
      <c r="A27896" s="6"/>
      <c r="B27896" s="6"/>
      <c r="C27896" s="6"/>
      <c r="D27896" s="6"/>
      <c r="E27896" s="6"/>
      <c r="F27896" s="7"/>
    </row>
    <row r="27897" spans="1:6" x14ac:dyDescent="0.3">
      <c r="A27897" s="8"/>
      <c r="B27897" s="8"/>
      <c r="C27897" s="8"/>
      <c r="D27897" s="8"/>
      <c r="E27897" s="8"/>
      <c r="F27897" s="9"/>
    </row>
    <row r="27898" spans="1:6" x14ac:dyDescent="0.3">
      <c r="A27898" s="6"/>
      <c r="B27898" s="6"/>
      <c r="C27898" s="6"/>
      <c r="D27898" s="6"/>
      <c r="E27898" s="6"/>
      <c r="F27898" s="7"/>
    </row>
    <row r="27899" spans="1:6" x14ac:dyDescent="0.3">
      <c r="A27899" s="8"/>
      <c r="B27899" s="8"/>
      <c r="C27899" s="8"/>
      <c r="D27899" s="8"/>
      <c r="E27899" s="8"/>
      <c r="F27899" s="9"/>
    </row>
    <row r="27900" spans="1:6" x14ac:dyDescent="0.3">
      <c r="A27900" s="6"/>
      <c r="B27900" s="6"/>
      <c r="C27900" s="6"/>
      <c r="D27900" s="6"/>
      <c r="E27900" s="6"/>
      <c r="F27900" s="7"/>
    </row>
    <row r="27901" spans="1:6" x14ac:dyDescent="0.3">
      <c r="A27901" s="8"/>
      <c r="B27901" s="8"/>
      <c r="C27901" s="8"/>
      <c r="D27901" s="8"/>
      <c r="E27901" s="8"/>
      <c r="F27901" s="9"/>
    </row>
    <row r="27902" spans="1:6" x14ac:dyDescent="0.3">
      <c r="A27902" s="6"/>
      <c r="B27902" s="6"/>
      <c r="C27902" s="6"/>
      <c r="D27902" s="6"/>
      <c r="E27902" s="6"/>
      <c r="F27902" s="7"/>
    </row>
    <row r="27903" spans="1:6" x14ac:dyDescent="0.3">
      <c r="A27903" s="8"/>
      <c r="B27903" s="8"/>
      <c r="C27903" s="8"/>
      <c r="D27903" s="8"/>
      <c r="E27903" s="8"/>
      <c r="F27903" s="9"/>
    </row>
    <row r="27904" spans="1:6" x14ac:dyDescent="0.3">
      <c r="A27904" s="6"/>
      <c r="B27904" s="6"/>
      <c r="C27904" s="6"/>
      <c r="D27904" s="6"/>
      <c r="E27904" s="6"/>
      <c r="F27904" s="7"/>
    </row>
    <row r="27905" spans="1:6" x14ac:dyDescent="0.3">
      <c r="A27905" s="8"/>
      <c r="B27905" s="8"/>
      <c r="C27905" s="8"/>
      <c r="D27905" s="8"/>
      <c r="E27905" s="8"/>
      <c r="F27905" s="9"/>
    </row>
    <row r="27906" spans="1:6" x14ac:dyDescent="0.3">
      <c r="A27906" s="6"/>
      <c r="B27906" s="6"/>
      <c r="C27906" s="6"/>
      <c r="D27906" s="6"/>
      <c r="E27906" s="6"/>
      <c r="F27906" s="7"/>
    </row>
    <row r="27907" spans="1:6" x14ac:dyDescent="0.3">
      <c r="A27907" s="8"/>
      <c r="B27907" s="8"/>
      <c r="C27907" s="8"/>
      <c r="D27907" s="8"/>
      <c r="E27907" s="8"/>
      <c r="F27907" s="9"/>
    </row>
    <row r="27908" spans="1:6" x14ac:dyDescent="0.3">
      <c r="A27908" s="6"/>
      <c r="B27908" s="6"/>
      <c r="C27908" s="6"/>
      <c r="D27908" s="6"/>
      <c r="E27908" s="6"/>
      <c r="F27908" s="7"/>
    </row>
    <row r="27909" spans="1:6" x14ac:dyDescent="0.3">
      <c r="A27909" s="8"/>
      <c r="B27909" s="8"/>
      <c r="C27909" s="8"/>
      <c r="D27909" s="8"/>
      <c r="E27909" s="8"/>
      <c r="F27909" s="9"/>
    </row>
    <row r="27910" spans="1:6" x14ac:dyDescent="0.3">
      <c r="A27910" s="6"/>
      <c r="B27910" s="6"/>
      <c r="C27910" s="6"/>
      <c r="D27910" s="6"/>
      <c r="E27910" s="6"/>
      <c r="F27910" s="7"/>
    </row>
    <row r="27911" spans="1:6" x14ac:dyDescent="0.3">
      <c r="A27911" s="8"/>
      <c r="B27911" s="8"/>
      <c r="C27911" s="8"/>
      <c r="D27911" s="8"/>
      <c r="E27911" s="8"/>
      <c r="F27911" s="9"/>
    </row>
    <row r="27912" spans="1:6" x14ac:dyDescent="0.3">
      <c r="A27912" s="6"/>
      <c r="B27912" s="6"/>
      <c r="C27912" s="6"/>
      <c r="D27912" s="6"/>
      <c r="E27912" s="6"/>
      <c r="F27912" s="7"/>
    </row>
    <row r="27913" spans="1:6" x14ac:dyDescent="0.3">
      <c r="A27913" s="8"/>
      <c r="B27913" s="8"/>
      <c r="C27913" s="8"/>
      <c r="D27913" s="8"/>
      <c r="E27913" s="8"/>
      <c r="F27913" s="9"/>
    </row>
    <row r="27914" spans="1:6" x14ac:dyDescent="0.3">
      <c r="A27914" s="6"/>
      <c r="B27914" s="6"/>
      <c r="C27914" s="6"/>
      <c r="D27914" s="6"/>
      <c r="E27914" s="6"/>
      <c r="F27914" s="7"/>
    </row>
    <row r="27915" spans="1:6" x14ac:dyDescent="0.3">
      <c r="A27915" s="8"/>
      <c r="B27915" s="8"/>
      <c r="C27915" s="8"/>
      <c r="D27915" s="8"/>
      <c r="E27915" s="8"/>
      <c r="F27915" s="9"/>
    </row>
    <row r="27916" spans="1:6" x14ac:dyDescent="0.3">
      <c r="A27916" s="6"/>
      <c r="B27916" s="6"/>
      <c r="C27916" s="6"/>
      <c r="D27916" s="6"/>
      <c r="E27916" s="6"/>
      <c r="F27916" s="7"/>
    </row>
    <row r="27917" spans="1:6" x14ac:dyDescent="0.3">
      <c r="A27917" s="8"/>
      <c r="B27917" s="8"/>
      <c r="C27917" s="8"/>
      <c r="D27917" s="8"/>
      <c r="E27917" s="8"/>
      <c r="F27917" s="9"/>
    </row>
    <row r="27918" spans="1:6" x14ac:dyDescent="0.3">
      <c r="A27918" s="6"/>
      <c r="B27918" s="6"/>
      <c r="C27918" s="6"/>
      <c r="D27918" s="6"/>
      <c r="E27918" s="6"/>
      <c r="F27918" s="7"/>
    </row>
    <row r="27919" spans="1:6" x14ac:dyDescent="0.3">
      <c r="A27919" s="8"/>
      <c r="B27919" s="8"/>
      <c r="C27919" s="8"/>
      <c r="D27919" s="8"/>
      <c r="E27919" s="8"/>
      <c r="F27919" s="9"/>
    </row>
    <row r="27920" spans="1:6" x14ac:dyDescent="0.3">
      <c r="A27920" s="6"/>
      <c r="B27920" s="6"/>
      <c r="C27920" s="6"/>
      <c r="D27920" s="6"/>
      <c r="E27920" s="6"/>
      <c r="F27920" s="7"/>
    </row>
    <row r="27921" spans="1:6" x14ac:dyDescent="0.3">
      <c r="A27921" s="8"/>
      <c r="B27921" s="8"/>
      <c r="C27921" s="8"/>
      <c r="D27921" s="8"/>
      <c r="E27921" s="8"/>
      <c r="F27921" s="9"/>
    </row>
    <row r="27922" spans="1:6" x14ac:dyDescent="0.3">
      <c r="A27922" s="6"/>
      <c r="B27922" s="6"/>
      <c r="C27922" s="6"/>
      <c r="D27922" s="6"/>
      <c r="E27922" s="6"/>
      <c r="F27922" s="7"/>
    </row>
    <row r="27923" spans="1:6" x14ac:dyDescent="0.3">
      <c r="A27923" s="8"/>
      <c r="B27923" s="8"/>
      <c r="C27923" s="8"/>
      <c r="D27923" s="8"/>
      <c r="E27923" s="8"/>
      <c r="F27923" s="9"/>
    </row>
    <row r="27924" spans="1:6" x14ac:dyDescent="0.3">
      <c r="A27924" s="6"/>
      <c r="B27924" s="6"/>
      <c r="C27924" s="6"/>
      <c r="D27924" s="6"/>
      <c r="E27924" s="6"/>
      <c r="F27924" s="7"/>
    </row>
    <row r="27925" spans="1:6" x14ac:dyDescent="0.3">
      <c r="A27925" s="8"/>
      <c r="B27925" s="8"/>
      <c r="C27925" s="8"/>
      <c r="D27925" s="8"/>
      <c r="E27925" s="8"/>
      <c r="F27925" s="9"/>
    </row>
    <row r="27926" spans="1:6" x14ac:dyDescent="0.3">
      <c r="A27926" s="6"/>
      <c r="B27926" s="6"/>
      <c r="C27926" s="6"/>
      <c r="D27926" s="6"/>
      <c r="E27926" s="6"/>
      <c r="F27926" s="7"/>
    </row>
    <row r="27927" spans="1:6" x14ac:dyDescent="0.3">
      <c r="A27927" s="8"/>
      <c r="B27927" s="8"/>
      <c r="C27927" s="8"/>
      <c r="D27927" s="8"/>
      <c r="E27927" s="8"/>
      <c r="F27927" s="9"/>
    </row>
    <row r="27928" spans="1:6" x14ac:dyDescent="0.3">
      <c r="A27928" s="6"/>
      <c r="B27928" s="6"/>
      <c r="C27928" s="6"/>
      <c r="D27928" s="6"/>
      <c r="E27928" s="6"/>
      <c r="F27928" s="7"/>
    </row>
    <row r="27929" spans="1:6" x14ac:dyDescent="0.3">
      <c r="A27929" s="8"/>
      <c r="B27929" s="8"/>
      <c r="C27929" s="8"/>
      <c r="D27929" s="8"/>
      <c r="E27929" s="8"/>
      <c r="F27929" s="9"/>
    </row>
    <row r="27930" spans="1:6" x14ac:dyDescent="0.3">
      <c r="A27930" s="6"/>
      <c r="B27930" s="6"/>
      <c r="C27930" s="6"/>
      <c r="D27930" s="6"/>
      <c r="E27930" s="6"/>
      <c r="F27930" s="7"/>
    </row>
    <row r="27931" spans="1:6" x14ac:dyDescent="0.3">
      <c r="A27931" s="8"/>
      <c r="B27931" s="8"/>
      <c r="C27931" s="8"/>
      <c r="D27931" s="8"/>
      <c r="E27931" s="8"/>
      <c r="F27931" s="9"/>
    </row>
    <row r="27932" spans="1:6" x14ac:dyDescent="0.3">
      <c r="A27932" s="6"/>
      <c r="B27932" s="6"/>
      <c r="C27932" s="6"/>
      <c r="D27932" s="6"/>
      <c r="E27932" s="6"/>
      <c r="F27932" s="7"/>
    </row>
    <row r="27933" spans="1:6" x14ac:dyDescent="0.3">
      <c r="A27933" s="8"/>
      <c r="B27933" s="8"/>
      <c r="C27933" s="8"/>
      <c r="D27933" s="8"/>
      <c r="E27933" s="8"/>
      <c r="F27933" s="9"/>
    </row>
    <row r="27934" spans="1:6" x14ac:dyDescent="0.3">
      <c r="A27934" s="6"/>
      <c r="B27934" s="6"/>
      <c r="C27934" s="6"/>
      <c r="D27934" s="6"/>
      <c r="E27934" s="6"/>
      <c r="F27934" s="7"/>
    </row>
    <row r="27935" spans="1:6" x14ac:dyDescent="0.3">
      <c r="A27935" s="8"/>
      <c r="B27935" s="8"/>
      <c r="C27935" s="8"/>
      <c r="D27935" s="8"/>
      <c r="E27935" s="8"/>
      <c r="F27935" s="9"/>
    </row>
    <row r="27936" spans="1:6" x14ac:dyDescent="0.3">
      <c r="A27936" s="6"/>
      <c r="B27936" s="6"/>
      <c r="C27936" s="6"/>
      <c r="D27936" s="6"/>
      <c r="E27936" s="6"/>
      <c r="F27936" s="7"/>
    </row>
    <row r="27937" spans="1:6" x14ac:dyDescent="0.3">
      <c r="A27937" s="8"/>
      <c r="B27937" s="8"/>
      <c r="C27937" s="8"/>
      <c r="D27937" s="8"/>
      <c r="E27937" s="8"/>
      <c r="F27937" s="9"/>
    </row>
    <row r="27938" spans="1:6" x14ac:dyDescent="0.3">
      <c r="A27938" s="6"/>
      <c r="B27938" s="6"/>
      <c r="C27938" s="6"/>
      <c r="D27938" s="6"/>
      <c r="E27938" s="6"/>
      <c r="F27938" s="7"/>
    </row>
    <row r="27939" spans="1:6" x14ac:dyDescent="0.3">
      <c r="A27939" s="8"/>
      <c r="B27939" s="8"/>
      <c r="C27939" s="8"/>
      <c r="D27939" s="8"/>
      <c r="E27939" s="8"/>
      <c r="F27939" s="9"/>
    </row>
    <row r="27940" spans="1:6" x14ac:dyDescent="0.3">
      <c r="A27940" s="6"/>
      <c r="B27940" s="6"/>
      <c r="C27940" s="6"/>
      <c r="D27940" s="6"/>
      <c r="E27940" s="6"/>
      <c r="F27940" s="7"/>
    </row>
    <row r="27941" spans="1:6" x14ac:dyDescent="0.3">
      <c r="A27941" s="8"/>
      <c r="B27941" s="8"/>
      <c r="C27941" s="8"/>
      <c r="D27941" s="8"/>
      <c r="E27941" s="8"/>
      <c r="F27941" s="9"/>
    </row>
    <row r="27942" spans="1:6" x14ac:dyDescent="0.3">
      <c r="A27942" s="6"/>
      <c r="B27942" s="6"/>
      <c r="C27942" s="6"/>
      <c r="D27942" s="6"/>
      <c r="E27942" s="6"/>
      <c r="F27942" s="7"/>
    </row>
    <row r="27943" spans="1:6" x14ac:dyDescent="0.3">
      <c r="A27943" s="8"/>
      <c r="B27943" s="8"/>
      <c r="C27943" s="8"/>
      <c r="D27943" s="8"/>
      <c r="E27943" s="8"/>
      <c r="F27943" s="9"/>
    </row>
    <row r="27944" spans="1:6" x14ac:dyDescent="0.3">
      <c r="A27944" s="6"/>
      <c r="B27944" s="6"/>
      <c r="C27944" s="6"/>
      <c r="D27944" s="6"/>
      <c r="E27944" s="6"/>
      <c r="F27944" s="7"/>
    </row>
    <row r="27945" spans="1:6" x14ac:dyDescent="0.3">
      <c r="A27945" s="8"/>
      <c r="B27945" s="8"/>
      <c r="C27945" s="8"/>
      <c r="D27945" s="8"/>
      <c r="E27945" s="8"/>
      <c r="F27945" s="9"/>
    </row>
    <row r="27946" spans="1:6" x14ac:dyDescent="0.3">
      <c r="A27946" s="6"/>
      <c r="B27946" s="6"/>
      <c r="C27946" s="6"/>
      <c r="D27946" s="6"/>
      <c r="E27946" s="6"/>
      <c r="F27946" s="7"/>
    </row>
    <row r="27947" spans="1:6" x14ac:dyDescent="0.3">
      <c r="A27947" s="8"/>
      <c r="B27947" s="8"/>
      <c r="C27947" s="8"/>
      <c r="D27947" s="8"/>
      <c r="E27947" s="8"/>
      <c r="F27947" s="9"/>
    </row>
    <row r="27948" spans="1:6" x14ac:dyDescent="0.3">
      <c r="A27948" s="6"/>
      <c r="B27948" s="6"/>
      <c r="C27948" s="6"/>
      <c r="D27948" s="6"/>
      <c r="E27948" s="6"/>
      <c r="F27948" s="7"/>
    </row>
    <row r="27949" spans="1:6" x14ac:dyDescent="0.3">
      <c r="A27949" s="8"/>
      <c r="B27949" s="8"/>
      <c r="C27949" s="8"/>
      <c r="D27949" s="8"/>
      <c r="E27949" s="8"/>
      <c r="F27949" s="9"/>
    </row>
    <row r="27950" spans="1:6" x14ac:dyDescent="0.3">
      <c r="A27950" s="6"/>
      <c r="B27950" s="6"/>
      <c r="C27950" s="6"/>
      <c r="D27950" s="6"/>
      <c r="E27950" s="6"/>
      <c r="F27950" s="7"/>
    </row>
    <row r="27951" spans="1:6" x14ac:dyDescent="0.3">
      <c r="A27951" s="8"/>
      <c r="B27951" s="8"/>
      <c r="C27951" s="8"/>
      <c r="D27951" s="8"/>
      <c r="E27951" s="8"/>
      <c r="F27951" s="9"/>
    </row>
    <row r="27952" spans="1:6" x14ac:dyDescent="0.3">
      <c r="A27952" s="6"/>
      <c r="B27952" s="6"/>
      <c r="C27952" s="6"/>
      <c r="D27952" s="6"/>
      <c r="E27952" s="6"/>
      <c r="F27952" s="7"/>
    </row>
    <row r="27953" spans="1:6" x14ac:dyDescent="0.3">
      <c r="A27953" s="8"/>
      <c r="B27953" s="8"/>
      <c r="C27953" s="8"/>
      <c r="D27953" s="8"/>
      <c r="E27953" s="8"/>
      <c r="F27953" s="9"/>
    </row>
    <row r="27954" spans="1:6" x14ac:dyDescent="0.3">
      <c r="A27954" s="6"/>
      <c r="B27954" s="6"/>
      <c r="C27954" s="6"/>
      <c r="D27954" s="6"/>
      <c r="E27954" s="6"/>
      <c r="F27954" s="7"/>
    </row>
    <row r="27955" spans="1:6" x14ac:dyDescent="0.3">
      <c r="A27955" s="8"/>
      <c r="B27955" s="8"/>
      <c r="C27955" s="8"/>
      <c r="D27955" s="8"/>
      <c r="E27955" s="8"/>
      <c r="F27955" s="9"/>
    </row>
    <row r="27956" spans="1:6" x14ac:dyDescent="0.3">
      <c r="A27956" s="6"/>
      <c r="B27956" s="6"/>
      <c r="C27956" s="6"/>
      <c r="D27956" s="6"/>
      <c r="E27956" s="6"/>
      <c r="F27956" s="7"/>
    </row>
    <row r="27957" spans="1:6" x14ac:dyDescent="0.3">
      <c r="A27957" s="8"/>
      <c r="B27957" s="8"/>
      <c r="C27957" s="8"/>
      <c r="D27957" s="8"/>
      <c r="E27957" s="8"/>
      <c r="F27957" s="9"/>
    </row>
    <row r="27958" spans="1:6" x14ac:dyDescent="0.3">
      <c r="A27958" s="6"/>
      <c r="B27958" s="6"/>
      <c r="C27958" s="6"/>
      <c r="D27958" s="6"/>
      <c r="E27958" s="6"/>
      <c r="F27958" s="7"/>
    </row>
    <row r="27959" spans="1:6" x14ac:dyDescent="0.3">
      <c r="A27959" s="8"/>
      <c r="B27959" s="8"/>
      <c r="C27959" s="8"/>
      <c r="D27959" s="8"/>
      <c r="E27959" s="8"/>
      <c r="F27959" s="9"/>
    </row>
    <row r="27960" spans="1:6" x14ac:dyDescent="0.3">
      <c r="A27960" s="6"/>
      <c r="B27960" s="6"/>
      <c r="C27960" s="6"/>
      <c r="D27960" s="6"/>
      <c r="E27960" s="6"/>
      <c r="F27960" s="7"/>
    </row>
    <row r="27961" spans="1:6" x14ac:dyDescent="0.3">
      <c r="A27961" s="8"/>
      <c r="B27961" s="8"/>
      <c r="C27961" s="8"/>
      <c r="D27961" s="8"/>
      <c r="E27961" s="8"/>
      <c r="F27961" s="9"/>
    </row>
    <row r="27962" spans="1:6" x14ac:dyDescent="0.3">
      <c r="A27962" s="6"/>
      <c r="B27962" s="6"/>
      <c r="C27962" s="6"/>
      <c r="D27962" s="6"/>
      <c r="E27962" s="6"/>
      <c r="F27962" s="7"/>
    </row>
    <row r="27963" spans="1:6" x14ac:dyDescent="0.3">
      <c r="A27963" s="8"/>
      <c r="B27963" s="8"/>
      <c r="C27963" s="8"/>
      <c r="D27963" s="8"/>
      <c r="E27963" s="8"/>
      <c r="F27963" s="9"/>
    </row>
    <row r="27964" spans="1:6" x14ac:dyDescent="0.3">
      <c r="A27964" s="6"/>
      <c r="B27964" s="6"/>
      <c r="C27964" s="6"/>
      <c r="D27964" s="6"/>
      <c r="E27964" s="6"/>
      <c r="F27964" s="7"/>
    </row>
    <row r="27965" spans="1:6" x14ac:dyDescent="0.3">
      <c r="A27965" s="8"/>
      <c r="B27965" s="8"/>
      <c r="C27965" s="8"/>
      <c r="D27965" s="8"/>
      <c r="E27965" s="8"/>
      <c r="F27965" s="9"/>
    </row>
    <row r="27966" spans="1:6" x14ac:dyDescent="0.3">
      <c r="A27966" s="6"/>
      <c r="B27966" s="6"/>
      <c r="C27966" s="6"/>
      <c r="D27966" s="6"/>
      <c r="E27966" s="6"/>
      <c r="F27966" s="7"/>
    </row>
    <row r="27967" spans="1:6" x14ac:dyDescent="0.3">
      <c r="A27967" s="8"/>
      <c r="B27967" s="8"/>
      <c r="C27967" s="8"/>
      <c r="D27967" s="8"/>
      <c r="E27967" s="8"/>
      <c r="F27967" s="9"/>
    </row>
    <row r="27968" spans="1:6" x14ac:dyDescent="0.3">
      <c r="A27968" s="6"/>
      <c r="B27968" s="6"/>
      <c r="C27968" s="6"/>
      <c r="D27968" s="6"/>
      <c r="E27968" s="6"/>
      <c r="F27968" s="7"/>
    </row>
    <row r="27969" spans="1:6" x14ac:dyDescent="0.3">
      <c r="A27969" s="8"/>
      <c r="B27969" s="8"/>
      <c r="C27969" s="8"/>
      <c r="D27969" s="8"/>
      <c r="E27969" s="8"/>
      <c r="F27969" s="9"/>
    </row>
    <row r="27970" spans="1:6" x14ac:dyDescent="0.3">
      <c r="A27970" s="6"/>
      <c r="B27970" s="6"/>
      <c r="C27970" s="6"/>
      <c r="D27970" s="6"/>
      <c r="E27970" s="6"/>
      <c r="F27970" s="7"/>
    </row>
    <row r="27971" spans="1:6" x14ac:dyDescent="0.3">
      <c r="A27971" s="8"/>
      <c r="B27971" s="8"/>
      <c r="C27971" s="8"/>
      <c r="D27971" s="8"/>
      <c r="E27971" s="8"/>
      <c r="F27971" s="9"/>
    </row>
    <row r="27972" spans="1:6" x14ac:dyDescent="0.3">
      <c r="A27972" s="6"/>
      <c r="B27972" s="6"/>
      <c r="C27972" s="6"/>
      <c r="D27972" s="6"/>
      <c r="E27972" s="6"/>
      <c r="F27972" s="7"/>
    </row>
    <row r="27973" spans="1:6" x14ac:dyDescent="0.3">
      <c r="A27973" s="8"/>
      <c r="B27973" s="8"/>
      <c r="C27973" s="8"/>
      <c r="D27973" s="8"/>
      <c r="E27973" s="8"/>
      <c r="F27973" s="9"/>
    </row>
    <row r="27974" spans="1:6" x14ac:dyDescent="0.3">
      <c r="A27974" s="6"/>
      <c r="B27974" s="6"/>
      <c r="C27974" s="6"/>
      <c r="D27974" s="6"/>
      <c r="E27974" s="6"/>
      <c r="F27974" s="7"/>
    </row>
    <row r="27975" spans="1:6" x14ac:dyDescent="0.3">
      <c r="A27975" s="8"/>
      <c r="B27975" s="8"/>
      <c r="C27975" s="8"/>
      <c r="D27975" s="8"/>
      <c r="E27975" s="8"/>
      <c r="F27975" s="9"/>
    </row>
    <row r="27976" spans="1:6" x14ac:dyDescent="0.3">
      <c r="A27976" s="6"/>
      <c r="B27976" s="6"/>
      <c r="C27976" s="6"/>
      <c r="D27976" s="6"/>
      <c r="E27976" s="6"/>
      <c r="F27976" s="7"/>
    </row>
    <row r="27977" spans="1:6" x14ac:dyDescent="0.3">
      <c r="A27977" s="8"/>
      <c r="B27977" s="8"/>
      <c r="C27977" s="8"/>
      <c r="D27977" s="8"/>
      <c r="E27977" s="8"/>
      <c r="F27977" s="9"/>
    </row>
    <row r="27978" spans="1:6" x14ac:dyDescent="0.3">
      <c r="A27978" s="6"/>
      <c r="B27978" s="6"/>
      <c r="C27978" s="6"/>
      <c r="D27978" s="6"/>
      <c r="E27978" s="6"/>
      <c r="F27978" s="7"/>
    </row>
    <row r="27979" spans="1:6" x14ac:dyDescent="0.3">
      <c r="A27979" s="8"/>
      <c r="B27979" s="8"/>
      <c r="C27979" s="8"/>
      <c r="D27979" s="8"/>
      <c r="E27979" s="8"/>
      <c r="F27979" s="9"/>
    </row>
    <row r="27980" spans="1:6" x14ac:dyDescent="0.3">
      <c r="A27980" s="6"/>
      <c r="B27980" s="6"/>
      <c r="C27980" s="6"/>
      <c r="D27980" s="6"/>
      <c r="E27980" s="6"/>
      <c r="F27980" s="7"/>
    </row>
    <row r="27981" spans="1:6" x14ac:dyDescent="0.3">
      <c r="A27981" s="8"/>
      <c r="B27981" s="8"/>
      <c r="C27981" s="8"/>
      <c r="D27981" s="8"/>
      <c r="E27981" s="8"/>
      <c r="F27981" s="9"/>
    </row>
    <row r="27982" spans="1:6" x14ac:dyDescent="0.3">
      <c r="A27982" s="6"/>
      <c r="B27982" s="6"/>
      <c r="C27982" s="6"/>
      <c r="D27982" s="6"/>
      <c r="E27982" s="6"/>
      <c r="F27982" s="7"/>
    </row>
    <row r="27983" spans="1:6" x14ac:dyDescent="0.3">
      <c r="A27983" s="8"/>
      <c r="B27983" s="8"/>
      <c r="C27983" s="8"/>
      <c r="D27983" s="8"/>
      <c r="E27983" s="8"/>
      <c r="F27983" s="9"/>
    </row>
    <row r="27984" spans="1:6" x14ac:dyDescent="0.3">
      <c r="A27984" s="6"/>
      <c r="B27984" s="6"/>
      <c r="C27984" s="6"/>
      <c r="D27984" s="6"/>
      <c r="E27984" s="6"/>
      <c r="F27984" s="7"/>
    </row>
    <row r="27985" spans="1:6" x14ac:dyDescent="0.3">
      <c r="A27985" s="8"/>
      <c r="B27985" s="8"/>
      <c r="C27985" s="8"/>
      <c r="D27985" s="8"/>
      <c r="E27985" s="8"/>
      <c r="F27985" s="9"/>
    </row>
    <row r="27986" spans="1:6" x14ac:dyDescent="0.3">
      <c r="A27986" s="6"/>
      <c r="B27986" s="6"/>
      <c r="C27986" s="6"/>
      <c r="D27986" s="6"/>
      <c r="E27986" s="6"/>
      <c r="F27986" s="7"/>
    </row>
    <row r="27987" spans="1:6" x14ac:dyDescent="0.3">
      <c r="A27987" s="8"/>
      <c r="B27987" s="8"/>
      <c r="C27987" s="8"/>
      <c r="D27987" s="8"/>
      <c r="E27987" s="8"/>
      <c r="F27987" s="9"/>
    </row>
    <row r="27988" spans="1:6" x14ac:dyDescent="0.3">
      <c r="A27988" s="6"/>
      <c r="B27988" s="6"/>
      <c r="C27988" s="6"/>
      <c r="D27988" s="6"/>
      <c r="E27988" s="6"/>
      <c r="F27988" s="7"/>
    </row>
    <row r="27989" spans="1:6" x14ac:dyDescent="0.3">
      <c r="A27989" s="8"/>
      <c r="B27989" s="8"/>
      <c r="C27989" s="8"/>
      <c r="D27989" s="8"/>
      <c r="E27989" s="8"/>
      <c r="F27989" s="9"/>
    </row>
    <row r="27990" spans="1:6" x14ac:dyDescent="0.3">
      <c r="A27990" s="6"/>
      <c r="B27990" s="6"/>
      <c r="C27990" s="6"/>
      <c r="D27990" s="6"/>
      <c r="E27990" s="6"/>
      <c r="F27990" s="7"/>
    </row>
    <row r="27991" spans="1:6" x14ac:dyDescent="0.3">
      <c r="A27991" s="8"/>
      <c r="B27991" s="8"/>
      <c r="C27991" s="8"/>
      <c r="D27991" s="8"/>
      <c r="E27991" s="8"/>
      <c r="F27991" s="9"/>
    </row>
    <row r="27992" spans="1:6" x14ac:dyDescent="0.3">
      <c r="A27992" s="6"/>
      <c r="B27992" s="6"/>
      <c r="C27992" s="6"/>
      <c r="D27992" s="6"/>
      <c r="E27992" s="6"/>
      <c r="F27992" s="7"/>
    </row>
    <row r="27993" spans="1:6" x14ac:dyDescent="0.3">
      <c r="A27993" s="8"/>
      <c r="B27993" s="8"/>
      <c r="C27993" s="8"/>
      <c r="D27993" s="8"/>
      <c r="E27993" s="8"/>
      <c r="F27993" s="9"/>
    </row>
    <row r="27994" spans="1:6" x14ac:dyDescent="0.3">
      <c r="A27994" s="6"/>
      <c r="B27994" s="6"/>
      <c r="C27994" s="6"/>
      <c r="D27994" s="6"/>
      <c r="E27994" s="6"/>
      <c r="F27994" s="7"/>
    </row>
    <row r="27995" spans="1:6" x14ac:dyDescent="0.3">
      <c r="A27995" s="8"/>
      <c r="B27995" s="8"/>
      <c r="C27995" s="8"/>
      <c r="D27995" s="8"/>
      <c r="E27995" s="8"/>
      <c r="F27995" s="9"/>
    </row>
    <row r="27996" spans="1:6" x14ac:dyDescent="0.3">
      <c r="A27996" s="6"/>
      <c r="B27996" s="6"/>
      <c r="C27996" s="6"/>
      <c r="D27996" s="6"/>
      <c r="E27996" s="6"/>
      <c r="F27996" s="7"/>
    </row>
    <row r="27997" spans="1:6" x14ac:dyDescent="0.3">
      <c r="A27997" s="8"/>
      <c r="B27997" s="8"/>
      <c r="C27997" s="8"/>
      <c r="D27997" s="8"/>
      <c r="E27997" s="8"/>
      <c r="F27997" s="9"/>
    </row>
    <row r="27998" spans="1:6" x14ac:dyDescent="0.3">
      <c r="A27998" s="6"/>
      <c r="B27998" s="6"/>
      <c r="C27998" s="6"/>
      <c r="D27998" s="6"/>
      <c r="E27998" s="6"/>
      <c r="F27998" s="7"/>
    </row>
    <row r="27999" spans="1:6" x14ac:dyDescent="0.3">
      <c r="A27999" s="8"/>
      <c r="B27999" s="8"/>
      <c r="C27999" s="8"/>
      <c r="D27999" s="8"/>
      <c r="E27999" s="8"/>
      <c r="F27999" s="9"/>
    </row>
    <row r="28000" spans="1:6" x14ac:dyDescent="0.3">
      <c r="A28000" s="6"/>
      <c r="B28000" s="6"/>
      <c r="C28000" s="6"/>
      <c r="D28000" s="6"/>
      <c r="E28000" s="6"/>
      <c r="F28000" s="7"/>
    </row>
    <row r="28001" spans="1:6" x14ac:dyDescent="0.3">
      <c r="A28001" s="8"/>
      <c r="B28001" s="8"/>
      <c r="C28001" s="8"/>
      <c r="D28001" s="8"/>
      <c r="E28001" s="8"/>
      <c r="F28001" s="9"/>
    </row>
    <row r="28002" spans="1:6" x14ac:dyDescent="0.3">
      <c r="A28002" s="6"/>
      <c r="B28002" s="6"/>
      <c r="C28002" s="6"/>
      <c r="D28002" s="6"/>
      <c r="E28002" s="6"/>
      <c r="F28002" s="7"/>
    </row>
    <row r="28003" spans="1:6" x14ac:dyDescent="0.3">
      <c r="A28003" s="8"/>
      <c r="B28003" s="8"/>
      <c r="C28003" s="8"/>
      <c r="D28003" s="8"/>
      <c r="E28003" s="8"/>
      <c r="F28003" s="9"/>
    </row>
    <row r="28004" spans="1:6" x14ac:dyDescent="0.3">
      <c r="A28004" s="6"/>
      <c r="B28004" s="6"/>
      <c r="C28004" s="6"/>
      <c r="D28004" s="6"/>
      <c r="E28004" s="6"/>
      <c r="F28004" s="7"/>
    </row>
    <row r="28005" spans="1:6" x14ac:dyDescent="0.3">
      <c r="A28005" s="8"/>
      <c r="B28005" s="8"/>
      <c r="C28005" s="8"/>
      <c r="D28005" s="8"/>
      <c r="E28005" s="8"/>
      <c r="F28005" s="9"/>
    </row>
    <row r="28006" spans="1:6" x14ac:dyDescent="0.3">
      <c r="A28006" s="6"/>
      <c r="B28006" s="6"/>
      <c r="C28006" s="6"/>
      <c r="D28006" s="6"/>
      <c r="E28006" s="6"/>
      <c r="F28006" s="7"/>
    </row>
    <row r="28007" spans="1:6" x14ac:dyDescent="0.3">
      <c r="A28007" s="8"/>
      <c r="B28007" s="8"/>
      <c r="C28007" s="8"/>
      <c r="D28007" s="8"/>
      <c r="E28007" s="8"/>
      <c r="F28007" s="9"/>
    </row>
    <row r="28008" spans="1:6" x14ac:dyDescent="0.3">
      <c r="A28008" s="6"/>
      <c r="B28008" s="6"/>
      <c r="C28008" s="6"/>
      <c r="D28008" s="6"/>
      <c r="E28008" s="6"/>
      <c r="F28008" s="7"/>
    </row>
    <row r="28009" spans="1:6" x14ac:dyDescent="0.3">
      <c r="A28009" s="8"/>
      <c r="B28009" s="8"/>
      <c r="C28009" s="8"/>
      <c r="D28009" s="8"/>
      <c r="E28009" s="8"/>
      <c r="F28009" s="9"/>
    </row>
    <row r="28010" spans="1:6" x14ac:dyDescent="0.3">
      <c r="A28010" s="6"/>
      <c r="B28010" s="6"/>
      <c r="C28010" s="6"/>
      <c r="D28010" s="6"/>
      <c r="E28010" s="6"/>
      <c r="F28010" s="7"/>
    </row>
    <row r="28011" spans="1:6" x14ac:dyDescent="0.3">
      <c r="A28011" s="8"/>
      <c r="B28011" s="8"/>
      <c r="C28011" s="8"/>
      <c r="D28011" s="8"/>
      <c r="E28011" s="8"/>
      <c r="F28011" s="9"/>
    </row>
    <row r="28012" spans="1:6" x14ac:dyDescent="0.3">
      <c r="A28012" s="6"/>
      <c r="B28012" s="6"/>
      <c r="C28012" s="6"/>
      <c r="D28012" s="6"/>
      <c r="E28012" s="6"/>
      <c r="F28012" s="7"/>
    </row>
    <row r="28013" spans="1:6" x14ac:dyDescent="0.3">
      <c r="A28013" s="8"/>
      <c r="B28013" s="8"/>
      <c r="C28013" s="8"/>
      <c r="D28013" s="8"/>
      <c r="E28013" s="8"/>
      <c r="F28013" s="9"/>
    </row>
    <row r="28014" spans="1:6" x14ac:dyDescent="0.3">
      <c r="A28014" s="6"/>
      <c r="B28014" s="6"/>
      <c r="C28014" s="6"/>
      <c r="D28014" s="6"/>
      <c r="E28014" s="6"/>
      <c r="F28014" s="7"/>
    </row>
    <row r="28015" spans="1:6" x14ac:dyDescent="0.3">
      <c r="A28015" s="8"/>
      <c r="B28015" s="8"/>
      <c r="C28015" s="8"/>
      <c r="D28015" s="8"/>
      <c r="E28015" s="8"/>
      <c r="F28015" s="9"/>
    </row>
    <row r="28016" spans="1:6" x14ac:dyDescent="0.3">
      <c r="A28016" s="6"/>
      <c r="B28016" s="6"/>
      <c r="C28016" s="6"/>
      <c r="D28016" s="6"/>
      <c r="E28016" s="6"/>
      <c r="F28016" s="7"/>
    </row>
    <row r="28017" spans="1:6" x14ac:dyDescent="0.3">
      <c r="A28017" s="8"/>
      <c r="B28017" s="8"/>
      <c r="C28017" s="8"/>
      <c r="D28017" s="8"/>
      <c r="E28017" s="8"/>
      <c r="F28017" s="9"/>
    </row>
    <row r="28018" spans="1:6" x14ac:dyDescent="0.3">
      <c r="A28018" s="6"/>
      <c r="B28018" s="6"/>
      <c r="C28018" s="6"/>
      <c r="D28018" s="6"/>
      <c r="E28018" s="6"/>
      <c r="F28018" s="7"/>
    </row>
    <row r="28019" spans="1:6" x14ac:dyDescent="0.3">
      <c r="A28019" s="8"/>
      <c r="B28019" s="8"/>
      <c r="C28019" s="8"/>
      <c r="D28019" s="8"/>
      <c r="E28019" s="8"/>
      <c r="F28019" s="9"/>
    </row>
    <row r="28020" spans="1:6" x14ac:dyDescent="0.3">
      <c r="A28020" s="6"/>
      <c r="B28020" s="6"/>
      <c r="C28020" s="6"/>
      <c r="D28020" s="6"/>
      <c r="E28020" s="6"/>
      <c r="F28020" s="7"/>
    </row>
    <row r="28021" spans="1:6" x14ac:dyDescent="0.3">
      <c r="A28021" s="8"/>
      <c r="B28021" s="8"/>
      <c r="C28021" s="8"/>
      <c r="D28021" s="8"/>
      <c r="E28021" s="8"/>
      <c r="F28021" s="9"/>
    </row>
    <row r="28022" spans="1:6" x14ac:dyDescent="0.3">
      <c r="A28022" s="6"/>
      <c r="B28022" s="6"/>
      <c r="C28022" s="6"/>
      <c r="D28022" s="6"/>
      <c r="E28022" s="6"/>
      <c r="F28022" s="7"/>
    </row>
    <row r="28023" spans="1:6" x14ac:dyDescent="0.3">
      <c r="A28023" s="8"/>
      <c r="B28023" s="8"/>
      <c r="C28023" s="8"/>
      <c r="D28023" s="8"/>
      <c r="E28023" s="8"/>
      <c r="F28023" s="9"/>
    </row>
    <row r="28024" spans="1:6" x14ac:dyDescent="0.3">
      <c r="A28024" s="6"/>
      <c r="B28024" s="6"/>
      <c r="C28024" s="6"/>
      <c r="D28024" s="6"/>
      <c r="E28024" s="6"/>
      <c r="F28024" s="7"/>
    </row>
    <row r="28025" spans="1:6" x14ac:dyDescent="0.3">
      <c r="A28025" s="8"/>
      <c r="B28025" s="8"/>
      <c r="C28025" s="8"/>
      <c r="D28025" s="8"/>
      <c r="E28025" s="8"/>
      <c r="F28025" s="9"/>
    </row>
    <row r="28026" spans="1:6" x14ac:dyDescent="0.3">
      <c r="A28026" s="6"/>
      <c r="B28026" s="6"/>
      <c r="C28026" s="6"/>
      <c r="D28026" s="6"/>
      <c r="E28026" s="6"/>
      <c r="F28026" s="7"/>
    </row>
    <row r="28027" spans="1:6" x14ac:dyDescent="0.3">
      <c r="A28027" s="8"/>
      <c r="B28027" s="8"/>
      <c r="C28027" s="8"/>
      <c r="D28027" s="8"/>
      <c r="E28027" s="8"/>
      <c r="F28027" s="9"/>
    </row>
    <row r="28028" spans="1:6" x14ac:dyDescent="0.3">
      <c r="A28028" s="6"/>
      <c r="B28028" s="6"/>
      <c r="C28028" s="6"/>
      <c r="D28028" s="6"/>
      <c r="E28028" s="6"/>
      <c r="F28028" s="7"/>
    </row>
    <row r="28029" spans="1:6" x14ac:dyDescent="0.3">
      <c r="A28029" s="8"/>
      <c r="B28029" s="8"/>
      <c r="C28029" s="8"/>
      <c r="D28029" s="8"/>
      <c r="E28029" s="8"/>
      <c r="F28029" s="9"/>
    </row>
    <row r="28030" spans="1:6" x14ac:dyDescent="0.3">
      <c r="A28030" s="6"/>
      <c r="B28030" s="6"/>
      <c r="C28030" s="6"/>
      <c r="D28030" s="6"/>
      <c r="E28030" s="6"/>
      <c r="F28030" s="7"/>
    </row>
    <row r="28031" spans="1:6" x14ac:dyDescent="0.3">
      <c r="A28031" s="8"/>
      <c r="B28031" s="8"/>
      <c r="C28031" s="8"/>
      <c r="D28031" s="8"/>
      <c r="E28031" s="8"/>
      <c r="F28031" s="9"/>
    </row>
    <row r="28032" spans="1:6" x14ac:dyDescent="0.3">
      <c r="A28032" s="6"/>
      <c r="B28032" s="6"/>
      <c r="C28032" s="6"/>
      <c r="D28032" s="6"/>
      <c r="E28032" s="6"/>
      <c r="F28032" s="7"/>
    </row>
    <row r="28033" spans="1:6" x14ac:dyDescent="0.3">
      <c r="A28033" s="8"/>
      <c r="B28033" s="8"/>
      <c r="C28033" s="8"/>
      <c r="D28033" s="8"/>
      <c r="E28033" s="8"/>
      <c r="F28033" s="9"/>
    </row>
    <row r="28034" spans="1:6" x14ac:dyDescent="0.3">
      <c r="A28034" s="6"/>
      <c r="B28034" s="6"/>
      <c r="C28034" s="6"/>
      <c r="D28034" s="6"/>
      <c r="E28034" s="6"/>
      <c r="F28034" s="7"/>
    </row>
    <row r="28035" spans="1:6" x14ac:dyDescent="0.3">
      <c r="A28035" s="8"/>
      <c r="B28035" s="8"/>
      <c r="C28035" s="8"/>
      <c r="D28035" s="8"/>
      <c r="E28035" s="8"/>
      <c r="F28035" s="9"/>
    </row>
    <row r="28036" spans="1:6" x14ac:dyDescent="0.3">
      <c r="A28036" s="6"/>
      <c r="B28036" s="6"/>
      <c r="C28036" s="6"/>
      <c r="D28036" s="6"/>
      <c r="E28036" s="6"/>
      <c r="F28036" s="7"/>
    </row>
    <row r="28037" spans="1:6" x14ac:dyDescent="0.3">
      <c r="A28037" s="8"/>
      <c r="B28037" s="8"/>
      <c r="C28037" s="8"/>
      <c r="D28037" s="8"/>
      <c r="E28037" s="8"/>
      <c r="F28037" s="9"/>
    </row>
    <row r="28038" spans="1:6" x14ac:dyDescent="0.3">
      <c r="A28038" s="6"/>
      <c r="B28038" s="6"/>
      <c r="C28038" s="6"/>
      <c r="D28038" s="6"/>
      <c r="E28038" s="6"/>
      <c r="F28038" s="7"/>
    </row>
    <row r="28039" spans="1:6" x14ac:dyDescent="0.3">
      <c r="A28039" s="8"/>
      <c r="B28039" s="8"/>
      <c r="C28039" s="8"/>
      <c r="D28039" s="8"/>
      <c r="E28039" s="8"/>
      <c r="F28039" s="9"/>
    </row>
    <row r="28040" spans="1:6" x14ac:dyDescent="0.3">
      <c r="A28040" s="6"/>
      <c r="B28040" s="6"/>
      <c r="C28040" s="6"/>
      <c r="D28040" s="6"/>
      <c r="E28040" s="6"/>
      <c r="F28040" s="7"/>
    </row>
    <row r="28041" spans="1:6" x14ac:dyDescent="0.3">
      <c r="A28041" s="8"/>
      <c r="B28041" s="8"/>
      <c r="C28041" s="8"/>
      <c r="D28041" s="8"/>
      <c r="E28041" s="8"/>
      <c r="F28041" s="9"/>
    </row>
    <row r="28042" spans="1:6" x14ac:dyDescent="0.3">
      <c r="A28042" s="6"/>
      <c r="B28042" s="6"/>
      <c r="C28042" s="6"/>
      <c r="D28042" s="6"/>
      <c r="E28042" s="6"/>
      <c r="F28042" s="7"/>
    </row>
    <row r="28043" spans="1:6" x14ac:dyDescent="0.3">
      <c r="A28043" s="8"/>
      <c r="B28043" s="8"/>
      <c r="C28043" s="8"/>
      <c r="D28043" s="8"/>
      <c r="E28043" s="8"/>
      <c r="F28043" s="9"/>
    </row>
    <row r="28044" spans="1:6" x14ac:dyDescent="0.3">
      <c r="A28044" s="6"/>
      <c r="B28044" s="6"/>
      <c r="C28044" s="6"/>
      <c r="D28044" s="6"/>
      <c r="E28044" s="6"/>
      <c r="F28044" s="7"/>
    </row>
    <row r="28045" spans="1:6" x14ac:dyDescent="0.3">
      <c r="A28045" s="8"/>
      <c r="B28045" s="8"/>
      <c r="C28045" s="8"/>
      <c r="D28045" s="8"/>
      <c r="E28045" s="8"/>
      <c r="F28045" s="9"/>
    </row>
    <row r="28046" spans="1:6" x14ac:dyDescent="0.3">
      <c r="A28046" s="6"/>
      <c r="B28046" s="6"/>
      <c r="C28046" s="6"/>
      <c r="D28046" s="6"/>
      <c r="E28046" s="6"/>
      <c r="F28046" s="7"/>
    </row>
    <row r="28047" spans="1:6" x14ac:dyDescent="0.3">
      <c r="A28047" s="8"/>
      <c r="B28047" s="8"/>
      <c r="C28047" s="8"/>
      <c r="D28047" s="8"/>
      <c r="E28047" s="8"/>
      <c r="F28047" s="9"/>
    </row>
    <row r="28048" spans="1:6" x14ac:dyDescent="0.3">
      <c r="A28048" s="6"/>
      <c r="B28048" s="6"/>
      <c r="C28048" s="6"/>
      <c r="D28048" s="6"/>
      <c r="E28048" s="6"/>
      <c r="F28048" s="7"/>
    </row>
    <row r="28049" spans="1:6" x14ac:dyDescent="0.3">
      <c r="A28049" s="8"/>
      <c r="B28049" s="8"/>
      <c r="C28049" s="8"/>
      <c r="D28049" s="8"/>
      <c r="E28049" s="8"/>
      <c r="F28049" s="9"/>
    </row>
    <row r="28050" spans="1:6" x14ac:dyDescent="0.3">
      <c r="A28050" s="6"/>
      <c r="B28050" s="6"/>
      <c r="C28050" s="6"/>
      <c r="D28050" s="6"/>
      <c r="E28050" s="6"/>
      <c r="F28050" s="7"/>
    </row>
    <row r="28051" spans="1:6" x14ac:dyDescent="0.3">
      <c r="A28051" s="8"/>
      <c r="B28051" s="8"/>
      <c r="C28051" s="8"/>
      <c r="D28051" s="8"/>
      <c r="E28051" s="8"/>
      <c r="F28051" s="9"/>
    </row>
    <row r="28052" spans="1:6" x14ac:dyDescent="0.3">
      <c r="A28052" s="6"/>
      <c r="B28052" s="6"/>
      <c r="C28052" s="6"/>
      <c r="D28052" s="6"/>
      <c r="E28052" s="6"/>
      <c r="F28052" s="7"/>
    </row>
    <row r="28053" spans="1:6" x14ac:dyDescent="0.3">
      <c r="A28053" s="8"/>
      <c r="B28053" s="8"/>
      <c r="C28053" s="8"/>
      <c r="D28053" s="8"/>
      <c r="E28053" s="8"/>
      <c r="F28053" s="9"/>
    </row>
    <row r="28054" spans="1:6" x14ac:dyDescent="0.3">
      <c r="A28054" s="6"/>
      <c r="B28054" s="6"/>
      <c r="C28054" s="6"/>
      <c r="D28054" s="6"/>
      <c r="E28054" s="6"/>
      <c r="F28054" s="7"/>
    </row>
    <row r="28055" spans="1:6" x14ac:dyDescent="0.3">
      <c r="A28055" s="8"/>
      <c r="B28055" s="8"/>
      <c r="C28055" s="8"/>
      <c r="D28055" s="8"/>
      <c r="E28055" s="8"/>
      <c r="F28055" s="9"/>
    </row>
    <row r="28056" spans="1:6" x14ac:dyDescent="0.3">
      <c r="A28056" s="6"/>
      <c r="B28056" s="6"/>
      <c r="C28056" s="6"/>
      <c r="D28056" s="6"/>
      <c r="E28056" s="6"/>
      <c r="F28056" s="7"/>
    </row>
    <row r="28057" spans="1:6" x14ac:dyDescent="0.3">
      <c r="A28057" s="8"/>
      <c r="B28057" s="8"/>
      <c r="C28057" s="8"/>
      <c r="D28057" s="8"/>
      <c r="E28057" s="8"/>
      <c r="F28057" s="9"/>
    </row>
    <row r="28058" spans="1:6" x14ac:dyDescent="0.3">
      <c r="A28058" s="6"/>
      <c r="B28058" s="6"/>
      <c r="C28058" s="6"/>
      <c r="D28058" s="6"/>
      <c r="E28058" s="6"/>
      <c r="F28058" s="7"/>
    </row>
    <row r="28059" spans="1:6" x14ac:dyDescent="0.3">
      <c r="A28059" s="8"/>
      <c r="B28059" s="8"/>
      <c r="C28059" s="8"/>
      <c r="D28059" s="8"/>
      <c r="E28059" s="8"/>
      <c r="F28059" s="9"/>
    </row>
    <row r="28060" spans="1:6" x14ac:dyDescent="0.3">
      <c r="A28060" s="6"/>
      <c r="B28060" s="6"/>
      <c r="C28060" s="6"/>
      <c r="D28060" s="6"/>
      <c r="E28060" s="6"/>
      <c r="F28060" s="7"/>
    </row>
    <row r="28061" spans="1:6" x14ac:dyDescent="0.3">
      <c r="A28061" s="8"/>
      <c r="B28061" s="8"/>
      <c r="C28061" s="8"/>
      <c r="D28061" s="8"/>
      <c r="E28061" s="8"/>
      <c r="F28061" s="9"/>
    </row>
    <row r="28062" spans="1:6" x14ac:dyDescent="0.3">
      <c r="A28062" s="6"/>
      <c r="B28062" s="6"/>
      <c r="C28062" s="6"/>
      <c r="D28062" s="6"/>
      <c r="E28062" s="6"/>
      <c r="F28062" s="7"/>
    </row>
    <row r="28063" spans="1:6" x14ac:dyDescent="0.3">
      <c r="A28063" s="8"/>
      <c r="B28063" s="8"/>
      <c r="C28063" s="8"/>
      <c r="D28063" s="8"/>
      <c r="E28063" s="8"/>
      <c r="F28063" s="9"/>
    </row>
    <row r="28064" spans="1:6" x14ac:dyDescent="0.3">
      <c r="A28064" s="6"/>
      <c r="B28064" s="6"/>
      <c r="C28064" s="6"/>
      <c r="D28064" s="6"/>
      <c r="E28064" s="6"/>
      <c r="F28064" s="7"/>
    </row>
    <row r="28065" spans="1:6" x14ac:dyDescent="0.3">
      <c r="A28065" s="8"/>
      <c r="B28065" s="8"/>
      <c r="C28065" s="8"/>
      <c r="D28065" s="8"/>
      <c r="E28065" s="8"/>
      <c r="F28065" s="9"/>
    </row>
    <row r="28066" spans="1:6" x14ac:dyDescent="0.3">
      <c r="A28066" s="6"/>
      <c r="B28066" s="6"/>
      <c r="C28066" s="6"/>
      <c r="D28066" s="6"/>
      <c r="E28066" s="6"/>
      <c r="F28066" s="7"/>
    </row>
    <row r="28067" spans="1:6" x14ac:dyDescent="0.3">
      <c r="A28067" s="8"/>
      <c r="B28067" s="8"/>
      <c r="C28067" s="8"/>
      <c r="D28067" s="8"/>
      <c r="E28067" s="8"/>
      <c r="F28067" s="9"/>
    </row>
    <row r="28068" spans="1:6" x14ac:dyDescent="0.3">
      <c r="A28068" s="6"/>
      <c r="B28068" s="6"/>
      <c r="C28068" s="6"/>
      <c r="D28068" s="6"/>
      <c r="E28068" s="6"/>
      <c r="F28068" s="7"/>
    </row>
    <row r="28069" spans="1:6" x14ac:dyDescent="0.3">
      <c r="A28069" s="8"/>
      <c r="B28069" s="8"/>
      <c r="C28069" s="8"/>
      <c r="D28069" s="8"/>
      <c r="E28069" s="8"/>
      <c r="F28069" s="9"/>
    </row>
    <row r="28070" spans="1:6" x14ac:dyDescent="0.3">
      <c r="A28070" s="6"/>
      <c r="B28070" s="6"/>
      <c r="C28070" s="6"/>
      <c r="D28070" s="6"/>
      <c r="E28070" s="6"/>
      <c r="F28070" s="7"/>
    </row>
    <row r="28071" spans="1:6" x14ac:dyDescent="0.3">
      <c r="A28071" s="8"/>
      <c r="B28071" s="8"/>
      <c r="C28071" s="8"/>
      <c r="D28071" s="8"/>
      <c r="E28071" s="8"/>
      <c r="F28071" s="9"/>
    </row>
    <row r="28072" spans="1:6" x14ac:dyDescent="0.3">
      <c r="A28072" s="6"/>
      <c r="B28072" s="6"/>
      <c r="C28072" s="6"/>
      <c r="D28072" s="6"/>
      <c r="E28072" s="6"/>
      <c r="F28072" s="7"/>
    </row>
    <row r="28073" spans="1:6" x14ac:dyDescent="0.3">
      <c r="A28073" s="8"/>
      <c r="B28073" s="8"/>
      <c r="C28073" s="8"/>
      <c r="D28073" s="8"/>
      <c r="E28073" s="8"/>
      <c r="F28073" s="9"/>
    </row>
    <row r="28074" spans="1:6" x14ac:dyDescent="0.3">
      <c r="A28074" s="6"/>
      <c r="B28074" s="6"/>
      <c r="C28074" s="6"/>
      <c r="D28074" s="6"/>
      <c r="E28074" s="6"/>
      <c r="F28074" s="7"/>
    </row>
    <row r="28075" spans="1:6" x14ac:dyDescent="0.3">
      <c r="A28075" s="8"/>
      <c r="B28075" s="8"/>
      <c r="C28075" s="8"/>
      <c r="D28075" s="8"/>
      <c r="E28075" s="8"/>
      <c r="F28075" s="9"/>
    </row>
    <row r="28076" spans="1:6" x14ac:dyDescent="0.3">
      <c r="A28076" s="6"/>
      <c r="B28076" s="6"/>
      <c r="C28076" s="6"/>
      <c r="D28076" s="6"/>
      <c r="E28076" s="6"/>
      <c r="F28076" s="7"/>
    </row>
    <row r="28077" spans="1:6" x14ac:dyDescent="0.3">
      <c r="A28077" s="8"/>
      <c r="B28077" s="8"/>
      <c r="C28077" s="8"/>
      <c r="D28077" s="8"/>
      <c r="E28077" s="8"/>
      <c r="F28077" s="9"/>
    </row>
    <row r="28078" spans="1:6" x14ac:dyDescent="0.3">
      <c r="A28078" s="6"/>
      <c r="B28078" s="6"/>
      <c r="C28078" s="6"/>
      <c r="D28078" s="6"/>
      <c r="E28078" s="6"/>
      <c r="F28078" s="7"/>
    </row>
    <row r="28079" spans="1:6" x14ac:dyDescent="0.3">
      <c r="A28079" s="8"/>
      <c r="B28079" s="8"/>
      <c r="C28079" s="8"/>
      <c r="D28079" s="8"/>
      <c r="E28079" s="8"/>
      <c r="F28079" s="9"/>
    </row>
    <row r="28080" spans="1:6" x14ac:dyDescent="0.3">
      <c r="A28080" s="6"/>
      <c r="B28080" s="6"/>
      <c r="C28080" s="6"/>
      <c r="D28080" s="6"/>
      <c r="E28080" s="6"/>
      <c r="F28080" s="7"/>
    </row>
    <row r="28081" spans="1:6" x14ac:dyDescent="0.3">
      <c r="A28081" s="8"/>
      <c r="B28081" s="8"/>
      <c r="C28081" s="8"/>
      <c r="D28081" s="8"/>
      <c r="E28081" s="8"/>
      <c r="F28081" s="9"/>
    </row>
    <row r="28082" spans="1:6" x14ac:dyDescent="0.3">
      <c r="A28082" s="6"/>
      <c r="B28082" s="6"/>
      <c r="C28082" s="6"/>
      <c r="D28082" s="6"/>
      <c r="E28082" s="6"/>
      <c r="F28082" s="7"/>
    </row>
    <row r="28083" spans="1:6" x14ac:dyDescent="0.3">
      <c r="A28083" s="8"/>
      <c r="B28083" s="8"/>
      <c r="C28083" s="8"/>
      <c r="D28083" s="8"/>
      <c r="E28083" s="8"/>
      <c r="F28083" s="9"/>
    </row>
    <row r="28084" spans="1:6" x14ac:dyDescent="0.3">
      <c r="A28084" s="6"/>
      <c r="B28084" s="6"/>
      <c r="C28084" s="6"/>
      <c r="D28084" s="6"/>
      <c r="E28084" s="6"/>
      <c r="F28084" s="7"/>
    </row>
    <row r="28085" spans="1:6" x14ac:dyDescent="0.3">
      <c r="A28085" s="8"/>
      <c r="B28085" s="8"/>
      <c r="C28085" s="8"/>
      <c r="D28085" s="8"/>
      <c r="E28085" s="8"/>
      <c r="F28085" s="9"/>
    </row>
    <row r="28086" spans="1:6" x14ac:dyDescent="0.3">
      <c r="A28086" s="6"/>
      <c r="B28086" s="6"/>
      <c r="C28086" s="6"/>
      <c r="D28086" s="6"/>
      <c r="E28086" s="6"/>
      <c r="F28086" s="7"/>
    </row>
    <row r="28087" spans="1:6" x14ac:dyDescent="0.3">
      <c r="A28087" s="8"/>
      <c r="B28087" s="8"/>
      <c r="C28087" s="8"/>
      <c r="D28087" s="8"/>
      <c r="E28087" s="8"/>
      <c r="F28087" s="9"/>
    </row>
    <row r="28088" spans="1:6" x14ac:dyDescent="0.3">
      <c r="A28088" s="6"/>
      <c r="B28088" s="6"/>
      <c r="C28088" s="6"/>
      <c r="D28088" s="6"/>
      <c r="E28088" s="6"/>
      <c r="F28088" s="7"/>
    </row>
    <row r="28089" spans="1:6" x14ac:dyDescent="0.3">
      <c r="A28089" s="8"/>
      <c r="B28089" s="8"/>
      <c r="C28089" s="8"/>
      <c r="D28089" s="8"/>
      <c r="E28089" s="8"/>
      <c r="F28089" s="9"/>
    </row>
    <row r="28090" spans="1:6" x14ac:dyDescent="0.3">
      <c r="A28090" s="6"/>
      <c r="B28090" s="6"/>
      <c r="C28090" s="6"/>
      <c r="D28090" s="6"/>
      <c r="E28090" s="6"/>
      <c r="F28090" s="7"/>
    </row>
    <row r="28091" spans="1:6" x14ac:dyDescent="0.3">
      <c r="A28091" s="8"/>
      <c r="B28091" s="8"/>
      <c r="C28091" s="8"/>
      <c r="D28091" s="8"/>
      <c r="E28091" s="8"/>
      <c r="F28091" s="9"/>
    </row>
    <row r="28092" spans="1:6" x14ac:dyDescent="0.3">
      <c r="A28092" s="6"/>
      <c r="B28092" s="6"/>
      <c r="C28092" s="6"/>
      <c r="D28092" s="6"/>
      <c r="E28092" s="6"/>
      <c r="F28092" s="7"/>
    </row>
    <row r="28093" spans="1:6" x14ac:dyDescent="0.3">
      <c r="A28093" s="8"/>
      <c r="B28093" s="8"/>
      <c r="C28093" s="8"/>
      <c r="D28093" s="8"/>
      <c r="E28093" s="8"/>
      <c r="F28093" s="9"/>
    </row>
    <row r="28094" spans="1:6" x14ac:dyDescent="0.3">
      <c r="A28094" s="6"/>
      <c r="B28094" s="6"/>
      <c r="C28094" s="6"/>
      <c r="D28094" s="6"/>
      <c r="E28094" s="6"/>
      <c r="F28094" s="7"/>
    </row>
    <row r="28095" spans="1:6" x14ac:dyDescent="0.3">
      <c r="A28095" s="8"/>
      <c r="B28095" s="8"/>
      <c r="C28095" s="8"/>
      <c r="D28095" s="8"/>
      <c r="E28095" s="8"/>
      <c r="F28095" s="9"/>
    </row>
    <row r="28096" spans="1:6" x14ac:dyDescent="0.3">
      <c r="A28096" s="6"/>
      <c r="B28096" s="6"/>
      <c r="C28096" s="6"/>
      <c r="D28096" s="6"/>
      <c r="E28096" s="6"/>
      <c r="F28096" s="7"/>
    </row>
    <row r="28097" spans="1:6" x14ac:dyDescent="0.3">
      <c r="A28097" s="8"/>
      <c r="B28097" s="8"/>
      <c r="C28097" s="8"/>
      <c r="D28097" s="8"/>
      <c r="E28097" s="8"/>
      <c r="F28097" s="9"/>
    </row>
    <row r="28098" spans="1:6" x14ac:dyDescent="0.3">
      <c r="A28098" s="6"/>
      <c r="B28098" s="6"/>
      <c r="C28098" s="6"/>
      <c r="D28098" s="6"/>
      <c r="E28098" s="6"/>
      <c r="F28098" s="7"/>
    </row>
    <row r="28099" spans="1:6" x14ac:dyDescent="0.3">
      <c r="A28099" s="8"/>
      <c r="B28099" s="8"/>
      <c r="C28099" s="8"/>
      <c r="D28099" s="8"/>
      <c r="E28099" s="8"/>
      <c r="F28099" s="9"/>
    </row>
    <row r="28100" spans="1:6" x14ac:dyDescent="0.3">
      <c r="A28100" s="6"/>
      <c r="B28100" s="6"/>
      <c r="C28100" s="6"/>
      <c r="D28100" s="6"/>
      <c r="E28100" s="6"/>
      <c r="F28100" s="7"/>
    </row>
    <row r="28101" spans="1:6" x14ac:dyDescent="0.3">
      <c r="A28101" s="8"/>
      <c r="B28101" s="8"/>
      <c r="C28101" s="8"/>
      <c r="D28101" s="8"/>
      <c r="E28101" s="8"/>
      <c r="F28101" s="9"/>
    </row>
    <row r="28102" spans="1:6" x14ac:dyDescent="0.3">
      <c r="A28102" s="6"/>
      <c r="B28102" s="6"/>
      <c r="C28102" s="6"/>
      <c r="D28102" s="6"/>
      <c r="E28102" s="6"/>
      <c r="F28102" s="7"/>
    </row>
    <row r="28103" spans="1:6" x14ac:dyDescent="0.3">
      <c r="A28103" s="8"/>
      <c r="B28103" s="8"/>
      <c r="C28103" s="8"/>
      <c r="D28103" s="8"/>
      <c r="E28103" s="8"/>
      <c r="F28103" s="9"/>
    </row>
    <row r="28104" spans="1:6" x14ac:dyDescent="0.3">
      <c r="A28104" s="6"/>
      <c r="B28104" s="6"/>
      <c r="C28104" s="6"/>
      <c r="D28104" s="6"/>
      <c r="E28104" s="6"/>
      <c r="F28104" s="7"/>
    </row>
    <row r="28105" spans="1:6" x14ac:dyDescent="0.3">
      <c r="A28105" s="8"/>
      <c r="B28105" s="8"/>
      <c r="C28105" s="8"/>
      <c r="D28105" s="8"/>
      <c r="E28105" s="8"/>
      <c r="F28105" s="9"/>
    </row>
    <row r="28106" spans="1:6" x14ac:dyDescent="0.3">
      <c r="A28106" s="6"/>
      <c r="B28106" s="6"/>
      <c r="C28106" s="6"/>
      <c r="D28106" s="6"/>
      <c r="E28106" s="6"/>
      <c r="F28106" s="7"/>
    </row>
    <row r="28107" spans="1:6" x14ac:dyDescent="0.3">
      <c r="A28107" s="8"/>
      <c r="B28107" s="8"/>
      <c r="C28107" s="8"/>
      <c r="D28107" s="8"/>
      <c r="E28107" s="8"/>
      <c r="F28107" s="9"/>
    </row>
    <row r="28108" spans="1:6" x14ac:dyDescent="0.3">
      <c r="A28108" s="6"/>
      <c r="B28108" s="6"/>
      <c r="C28108" s="6"/>
      <c r="D28108" s="6"/>
      <c r="E28108" s="6"/>
      <c r="F28108" s="7"/>
    </row>
    <row r="28109" spans="1:6" x14ac:dyDescent="0.3">
      <c r="A28109" s="8"/>
      <c r="B28109" s="8"/>
      <c r="C28109" s="8"/>
      <c r="D28109" s="8"/>
      <c r="E28109" s="8"/>
      <c r="F28109" s="9"/>
    </row>
    <row r="28110" spans="1:6" x14ac:dyDescent="0.3">
      <c r="A28110" s="6"/>
      <c r="B28110" s="6"/>
      <c r="C28110" s="6"/>
      <c r="D28110" s="6"/>
      <c r="E28110" s="6"/>
      <c r="F28110" s="7"/>
    </row>
    <row r="28111" spans="1:6" x14ac:dyDescent="0.3">
      <c r="A28111" s="8"/>
      <c r="B28111" s="8"/>
      <c r="C28111" s="8"/>
      <c r="D28111" s="8"/>
      <c r="E28111" s="8"/>
      <c r="F28111" s="9"/>
    </row>
    <row r="28112" spans="1:6" x14ac:dyDescent="0.3">
      <c r="A28112" s="6"/>
      <c r="B28112" s="6"/>
      <c r="C28112" s="6"/>
      <c r="D28112" s="6"/>
      <c r="E28112" s="6"/>
      <c r="F28112" s="7"/>
    </row>
    <row r="28113" spans="1:6" x14ac:dyDescent="0.3">
      <c r="A28113" s="8"/>
      <c r="B28113" s="8"/>
      <c r="C28113" s="8"/>
      <c r="D28113" s="8"/>
      <c r="E28113" s="8"/>
      <c r="F28113" s="9"/>
    </row>
    <row r="28114" spans="1:6" x14ac:dyDescent="0.3">
      <c r="A28114" s="6"/>
      <c r="B28114" s="6"/>
      <c r="C28114" s="6"/>
      <c r="D28114" s="6"/>
      <c r="E28114" s="6"/>
      <c r="F28114" s="7"/>
    </row>
    <row r="28115" spans="1:6" x14ac:dyDescent="0.3">
      <c r="A28115" s="8"/>
      <c r="B28115" s="8"/>
      <c r="C28115" s="8"/>
      <c r="D28115" s="8"/>
      <c r="E28115" s="8"/>
      <c r="F28115" s="9"/>
    </row>
    <row r="28116" spans="1:6" x14ac:dyDescent="0.3">
      <c r="A28116" s="6"/>
      <c r="B28116" s="6"/>
      <c r="C28116" s="6"/>
      <c r="D28116" s="6"/>
      <c r="E28116" s="6"/>
      <c r="F28116" s="7"/>
    </row>
    <row r="28117" spans="1:6" x14ac:dyDescent="0.3">
      <c r="A28117" s="8"/>
      <c r="B28117" s="8"/>
      <c r="C28117" s="8"/>
      <c r="D28117" s="8"/>
      <c r="E28117" s="8"/>
      <c r="F28117" s="9"/>
    </row>
    <row r="28118" spans="1:6" x14ac:dyDescent="0.3">
      <c r="A28118" s="6"/>
      <c r="B28118" s="6"/>
      <c r="C28118" s="6"/>
      <c r="D28118" s="6"/>
      <c r="E28118" s="6"/>
      <c r="F28118" s="7"/>
    </row>
    <row r="28119" spans="1:6" x14ac:dyDescent="0.3">
      <c r="A28119" s="8"/>
      <c r="B28119" s="8"/>
      <c r="C28119" s="8"/>
      <c r="D28119" s="8"/>
      <c r="E28119" s="8"/>
      <c r="F28119" s="9"/>
    </row>
    <row r="28120" spans="1:6" x14ac:dyDescent="0.3">
      <c r="A28120" s="6"/>
      <c r="B28120" s="6"/>
      <c r="C28120" s="6"/>
      <c r="D28120" s="6"/>
      <c r="E28120" s="6"/>
      <c r="F28120" s="7"/>
    </row>
    <row r="28121" spans="1:6" x14ac:dyDescent="0.3">
      <c r="A28121" s="8"/>
      <c r="B28121" s="8"/>
      <c r="C28121" s="8"/>
      <c r="D28121" s="8"/>
      <c r="E28121" s="8"/>
      <c r="F28121" s="9"/>
    </row>
    <row r="28122" spans="1:6" x14ac:dyDescent="0.3">
      <c r="A28122" s="6"/>
      <c r="B28122" s="6"/>
      <c r="C28122" s="6"/>
      <c r="D28122" s="6"/>
      <c r="E28122" s="6"/>
      <c r="F28122" s="7"/>
    </row>
    <row r="28123" spans="1:6" x14ac:dyDescent="0.3">
      <c r="A28123" s="8"/>
      <c r="B28123" s="8"/>
      <c r="C28123" s="8"/>
      <c r="D28123" s="8"/>
      <c r="E28123" s="8"/>
      <c r="F28123" s="9"/>
    </row>
    <row r="28124" spans="1:6" x14ac:dyDescent="0.3">
      <c r="A28124" s="6"/>
      <c r="B28124" s="6"/>
      <c r="C28124" s="6"/>
      <c r="D28124" s="6"/>
      <c r="E28124" s="6"/>
      <c r="F28124" s="7"/>
    </row>
    <row r="28125" spans="1:6" x14ac:dyDescent="0.3">
      <c r="A28125" s="8"/>
      <c r="B28125" s="8"/>
      <c r="C28125" s="8"/>
      <c r="D28125" s="8"/>
      <c r="E28125" s="8"/>
      <c r="F28125" s="9"/>
    </row>
    <row r="28126" spans="1:6" x14ac:dyDescent="0.3">
      <c r="A28126" s="6"/>
      <c r="B28126" s="6"/>
      <c r="C28126" s="6"/>
      <c r="D28126" s="6"/>
      <c r="E28126" s="6"/>
      <c r="F28126" s="7"/>
    </row>
    <row r="28127" spans="1:6" x14ac:dyDescent="0.3">
      <c r="A28127" s="8"/>
      <c r="B28127" s="8"/>
      <c r="C28127" s="8"/>
      <c r="D28127" s="8"/>
      <c r="E28127" s="8"/>
      <c r="F28127" s="9"/>
    </row>
    <row r="28128" spans="1:6" x14ac:dyDescent="0.3">
      <c r="A28128" s="6"/>
      <c r="B28128" s="6"/>
      <c r="C28128" s="6"/>
      <c r="D28128" s="6"/>
      <c r="E28128" s="6"/>
      <c r="F28128" s="7"/>
    </row>
    <row r="28129" spans="1:6" x14ac:dyDescent="0.3">
      <c r="A28129" s="8"/>
      <c r="B28129" s="8"/>
      <c r="C28129" s="8"/>
      <c r="D28129" s="8"/>
      <c r="E28129" s="8"/>
      <c r="F28129" s="9"/>
    </row>
    <row r="28130" spans="1:6" x14ac:dyDescent="0.3">
      <c r="A28130" s="6"/>
      <c r="B28130" s="6"/>
      <c r="C28130" s="6"/>
      <c r="D28130" s="6"/>
      <c r="E28130" s="6"/>
      <c r="F28130" s="7"/>
    </row>
    <row r="28131" spans="1:6" x14ac:dyDescent="0.3">
      <c r="A28131" s="8"/>
      <c r="B28131" s="8"/>
      <c r="C28131" s="8"/>
      <c r="D28131" s="8"/>
      <c r="E28131" s="8"/>
      <c r="F28131" s="9"/>
    </row>
    <row r="28132" spans="1:6" x14ac:dyDescent="0.3">
      <c r="A28132" s="6"/>
      <c r="B28132" s="6"/>
      <c r="C28132" s="6"/>
      <c r="D28132" s="6"/>
      <c r="E28132" s="6"/>
      <c r="F28132" s="7"/>
    </row>
    <row r="28133" spans="1:6" x14ac:dyDescent="0.3">
      <c r="A28133" s="8"/>
      <c r="B28133" s="8"/>
      <c r="C28133" s="8"/>
      <c r="D28133" s="8"/>
      <c r="E28133" s="8"/>
      <c r="F28133" s="9"/>
    </row>
    <row r="28134" spans="1:6" x14ac:dyDescent="0.3">
      <c r="A28134" s="6"/>
      <c r="B28134" s="6"/>
      <c r="C28134" s="6"/>
      <c r="D28134" s="6"/>
      <c r="E28134" s="6"/>
      <c r="F28134" s="7"/>
    </row>
    <row r="28135" spans="1:6" x14ac:dyDescent="0.3">
      <c r="A28135" s="8"/>
      <c r="B28135" s="8"/>
      <c r="C28135" s="8"/>
      <c r="D28135" s="8"/>
      <c r="E28135" s="8"/>
      <c r="F28135" s="9"/>
    </row>
    <row r="28136" spans="1:6" x14ac:dyDescent="0.3">
      <c r="A28136" s="6"/>
      <c r="B28136" s="6"/>
      <c r="C28136" s="6"/>
      <c r="D28136" s="6"/>
      <c r="E28136" s="6"/>
      <c r="F28136" s="7"/>
    </row>
    <row r="28137" spans="1:6" x14ac:dyDescent="0.3">
      <c r="A28137" s="8"/>
      <c r="B28137" s="8"/>
      <c r="C28137" s="8"/>
      <c r="D28137" s="8"/>
      <c r="E28137" s="8"/>
      <c r="F28137" s="9"/>
    </row>
    <row r="28138" spans="1:6" x14ac:dyDescent="0.3">
      <c r="A28138" s="6"/>
      <c r="B28138" s="6"/>
      <c r="C28138" s="6"/>
      <c r="D28138" s="6"/>
      <c r="E28138" s="6"/>
      <c r="F28138" s="7"/>
    </row>
    <row r="28139" spans="1:6" x14ac:dyDescent="0.3">
      <c r="A28139" s="8"/>
      <c r="B28139" s="8"/>
      <c r="C28139" s="8"/>
      <c r="D28139" s="8"/>
      <c r="E28139" s="8"/>
      <c r="F28139" s="9"/>
    </row>
    <row r="28140" spans="1:6" x14ac:dyDescent="0.3">
      <c r="A28140" s="6"/>
      <c r="B28140" s="6"/>
      <c r="C28140" s="6"/>
      <c r="D28140" s="6"/>
      <c r="E28140" s="6"/>
      <c r="F28140" s="7"/>
    </row>
    <row r="28141" spans="1:6" x14ac:dyDescent="0.3">
      <c r="A28141" s="8"/>
      <c r="B28141" s="8"/>
      <c r="C28141" s="8"/>
      <c r="D28141" s="8"/>
      <c r="E28141" s="8"/>
      <c r="F28141" s="9"/>
    </row>
    <row r="28142" spans="1:6" x14ac:dyDescent="0.3">
      <c r="A28142" s="6"/>
      <c r="B28142" s="6"/>
      <c r="C28142" s="6"/>
      <c r="D28142" s="6"/>
      <c r="E28142" s="6"/>
      <c r="F28142" s="7"/>
    </row>
    <row r="28143" spans="1:6" x14ac:dyDescent="0.3">
      <c r="A28143" s="8"/>
      <c r="B28143" s="8"/>
      <c r="C28143" s="8"/>
      <c r="D28143" s="8"/>
      <c r="E28143" s="8"/>
      <c r="F28143" s="9"/>
    </row>
    <row r="28144" spans="1:6" x14ac:dyDescent="0.3">
      <c r="A28144" s="6"/>
      <c r="B28144" s="6"/>
      <c r="C28144" s="6"/>
      <c r="D28144" s="6"/>
      <c r="E28144" s="6"/>
      <c r="F28144" s="7"/>
    </row>
    <row r="28145" spans="1:6" x14ac:dyDescent="0.3">
      <c r="A28145" s="8"/>
      <c r="B28145" s="8"/>
      <c r="C28145" s="8"/>
      <c r="D28145" s="8"/>
      <c r="E28145" s="8"/>
      <c r="F28145" s="9"/>
    </row>
    <row r="28146" spans="1:6" x14ac:dyDescent="0.3">
      <c r="A28146" s="6"/>
      <c r="B28146" s="6"/>
      <c r="C28146" s="6"/>
      <c r="D28146" s="6"/>
      <c r="E28146" s="6"/>
      <c r="F28146" s="7"/>
    </row>
    <row r="28147" spans="1:6" x14ac:dyDescent="0.3">
      <c r="A28147" s="8"/>
      <c r="B28147" s="8"/>
      <c r="C28147" s="8"/>
      <c r="D28147" s="8"/>
      <c r="E28147" s="8"/>
      <c r="F28147" s="9"/>
    </row>
    <row r="28148" spans="1:6" x14ac:dyDescent="0.3">
      <c r="A28148" s="6"/>
      <c r="B28148" s="6"/>
      <c r="C28148" s="6"/>
      <c r="D28148" s="6"/>
      <c r="E28148" s="6"/>
      <c r="F28148" s="7"/>
    </row>
    <row r="28149" spans="1:6" x14ac:dyDescent="0.3">
      <c r="A28149" s="8"/>
      <c r="B28149" s="8"/>
      <c r="C28149" s="8"/>
      <c r="D28149" s="8"/>
      <c r="E28149" s="8"/>
      <c r="F28149" s="9"/>
    </row>
    <row r="28150" spans="1:6" x14ac:dyDescent="0.3">
      <c r="A28150" s="6"/>
      <c r="B28150" s="6"/>
      <c r="C28150" s="6"/>
      <c r="D28150" s="6"/>
      <c r="E28150" s="6"/>
      <c r="F28150" s="7"/>
    </row>
    <row r="28151" spans="1:6" x14ac:dyDescent="0.3">
      <c r="A28151" s="8"/>
      <c r="B28151" s="8"/>
      <c r="C28151" s="8"/>
      <c r="D28151" s="8"/>
      <c r="E28151" s="8"/>
      <c r="F28151" s="9"/>
    </row>
    <row r="28152" spans="1:6" x14ac:dyDescent="0.3">
      <c r="A28152" s="6"/>
      <c r="B28152" s="6"/>
      <c r="C28152" s="6"/>
      <c r="D28152" s="6"/>
      <c r="E28152" s="6"/>
      <c r="F28152" s="7"/>
    </row>
    <row r="28153" spans="1:6" x14ac:dyDescent="0.3">
      <c r="A28153" s="8"/>
      <c r="B28153" s="8"/>
      <c r="C28153" s="8"/>
      <c r="D28153" s="8"/>
      <c r="E28153" s="8"/>
      <c r="F28153" s="9"/>
    </row>
    <row r="28154" spans="1:6" x14ac:dyDescent="0.3">
      <c r="A28154" s="6"/>
      <c r="B28154" s="6"/>
      <c r="C28154" s="6"/>
      <c r="D28154" s="6"/>
      <c r="E28154" s="6"/>
      <c r="F28154" s="7"/>
    </row>
    <row r="28155" spans="1:6" x14ac:dyDescent="0.3">
      <c r="A28155" s="8"/>
      <c r="B28155" s="8"/>
      <c r="C28155" s="8"/>
      <c r="D28155" s="8"/>
      <c r="E28155" s="8"/>
      <c r="F28155" s="9"/>
    </row>
    <row r="28156" spans="1:6" x14ac:dyDescent="0.3">
      <c r="A28156" s="6"/>
      <c r="B28156" s="6"/>
      <c r="C28156" s="6"/>
      <c r="D28156" s="6"/>
      <c r="E28156" s="6"/>
      <c r="F28156" s="7"/>
    </row>
    <row r="28157" spans="1:6" x14ac:dyDescent="0.3">
      <c r="A28157" s="8"/>
      <c r="B28157" s="8"/>
      <c r="C28157" s="8"/>
      <c r="D28157" s="8"/>
      <c r="E28157" s="8"/>
      <c r="F28157" s="9"/>
    </row>
    <row r="28158" spans="1:6" x14ac:dyDescent="0.3">
      <c r="A28158" s="6"/>
      <c r="B28158" s="6"/>
      <c r="C28158" s="6"/>
      <c r="D28158" s="6"/>
      <c r="E28158" s="6"/>
      <c r="F28158" s="7"/>
    </row>
    <row r="28159" spans="1:6" x14ac:dyDescent="0.3">
      <c r="A28159" s="8"/>
      <c r="B28159" s="8"/>
      <c r="C28159" s="8"/>
      <c r="D28159" s="8"/>
      <c r="E28159" s="8"/>
      <c r="F28159" s="9"/>
    </row>
    <row r="28160" spans="1:6" x14ac:dyDescent="0.3">
      <c r="A28160" s="6"/>
      <c r="B28160" s="6"/>
      <c r="C28160" s="6"/>
      <c r="D28160" s="6"/>
      <c r="E28160" s="6"/>
      <c r="F28160" s="7"/>
    </row>
    <row r="28161" spans="1:6" x14ac:dyDescent="0.3">
      <c r="A28161" s="8"/>
      <c r="B28161" s="8"/>
      <c r="C28161" s="8"/>
      <c r="D28161" s="8"/>
      <c r="E28161" s="8"/>
      <c r="F28161" s="9"/>
    </row>
    <row r="28162" spans="1:6" x14ac:dyDescent="0.3">
      <c r="A28162" s="6"/>
      <c r="B28162" s="6"/>
      <c r="C28162" s="6"/>
      <c r="D28162" s="6"/>
      <c r="E28162" s="6"/>
      <c r="F28162" s="7"/>
    </row>
    <row r="28163" spans="1:6" x14ac:dyDescent="0.3">
      <c r="A28163" s="8"/>
      <c r="B28163" s="8"/>
      <c r="C28163" s="8"/>
      <c r="D28163" s="8"/>
      <c r="E28163" s="8"/>
      <c r="F28163" s="9"/>
    </row>
    <row r="28164" spans="1:6" x14ac:dyDescent="0.3">
      <c r="A28164" s="6"/>
      <c r="B28164" s="6"/>
      <c r="C28164" s="6"/>
      <c r="D28164" s="6"/>
      <c r="E28164" s="6"/>
      <c r="F28164" s="7"/>
    </row>
    <row r="28165" spans="1:6" x14ac:dyDescent="0.3">
      <c r="A28165" s="8"/>
      <c r="B28165" s="8"/>
      <c r="C28165" s="8"/>
      <c r="D28165" s="8"/>
      <c r="E28165" s="8"/>
      <c r="F28165" s="9"/>
    </row>
    <row r="28166" spans="1:6" x14ac:dyDescent="0.3">
      <c r="A28166" s="6"/>
      <c r="B28166" s="6"/>
      <c r="C28166" s="6"/>
      <c r="D28166" s="6"/>
      <c r="E28166" s="6"/>
      <c r="F28166" s="7"/>
    </row>
    <row r="28167" spans="1:6" x14ac:dyDescent="0.3">
      <c r="A28167" s="8"/>
      <c r="B28167" s="8"/>
      <c r="C28167" s="8"/>
      <c r="D28167" s="8"/>
      <c r="E28167" s="8"/>
      <c r="F28167" s="9"/>
    </row>
    <row r="28168" spans="1:6" x14ac:dyDescent="0.3">
      <c r="A28168" s="6"/>
      <c r="B28168" s="6"/>
      <c r="C28168" s="6"/>
      <c r="D28168" s="6"/>
      <c r="E28168" s="6"/>
      <c r="F28168" s="7"/>
    </row>
    <row r="28169" spans="1:6" x14ac:dyDescent="0.3">
      <c r="A28169" s="8"/>
      <c r="B28169" s="8"/>
      <c r="C28169" s="8"/>
      <c r="D28169" s="8"/>
      <c r="E28169" s="8"/>
      <c r="F28169" s="9"/>
    </row>
    <row r="28170" spans="1:6" x14ac:dyDescent="0.3">
      <c r="A28170" s="6"/>
      <c r="B28170" s="6"/>
      <c r="C28170" s="6"/>
      <c r="D28170" s="6"/>
      <c r="E28170" s="6"/>
      <c r="F28170" s="7"/>
    </row>
    <row r="28171" spans="1:6" x14ac:dyDescent="0.3">
      <c r="A28171" s="8"/>
      <c r="B28171" s="8"/>
      <c r="C28171" s="8"/>
      <c r="D28171" s="8"/>
      <c r="E28171" s="8"/>
      <c r="F28171" s="9"/>
    </row>
    <row r="28172" spans="1:6" x14ac:dyDescent="0.3">
      <c r="A28172" s="6"/>
      <c r="B28172" s="6"/>
      <c r="C28172" s="6"/>
      <c r="D28172" s="6"/>
      <c r="E28172" s="6"/>
      <c r="F28172" s="7"/>
    </row>
    <row r="28173" spans="1:6" x14ac:dyDescent="0.3">
      <c r="A28173" s="8"/>
      <c r="B28173" s="8"/>
      <c r="C28173" s="8"/>
      <c r="D28173" s="8"/>
      <c r="E28173" s="8"/>
      <c r="F28173" s="9"/>
    </row>
    <row r="28174" spans="1:6" x14ac:dyDescent="0.3">
      <c r="A28174" s="6"/>
      <c r="B28174" s="6"/>
      <c r="C28174" s="6"/>
      <c r="D28174" s="6"/>
      <c r="E28174" s="6"/>
      <c r="F28174" s="7"/>
    </row>
    <row r="28175" spans="1:6" x14ac:dyDescent="0.3">
      <c r="A28175" s="8"/>
      <c r="B28175" s="8"/>
      <c r="C28175" s="8"/>
      <c r="D28175" s="8"/>
      <c r="E28175" s="8"/>
      <c r="F28175" s="9"/>
    </row>
    <row r="28176" spans="1:6" x14ac:dyDescent="0.3">
      <c r="A28176" s="6"/>
      <c r="B28176" s="6"/>
      <c r="C28176" s="6"/>
      <c r="D28176" s="6"/>
      <c r="E28176" s="6"/>
      <c r="F28176" s="7"/>
    </row>
    <row r="28177" spans="1:6" x14ac:dyDescent="0.3">
      <c r="A28177" s="8"/>
      <c r="B28177" s="8"/>
      <c r="C28177" s="8"/>
      <c r="D28177" s="8"/>
      <c r="E28177" s="8"/>
      <c r="F28177" s="9"/>
    </row>
    <row r="28178" spans="1:6" x14ac:dyDescent="0.3">
      <c r="A28178" s="6"/>
      <c r="B28178" s="6"/>
      <c r="C28178" s="6"/>
      <c r="D28178" s="6"/>
      <c r="E28178" s="6"/>
      <c r="F28178" s="7"/>
    </row>
    <row r="28179" spans="1:6" x14ac:dyDescent="0.3">
      <c r="A28179" s="8"/>
      <c r="B28179" s="8"/>
      <c r="C28179" s="8"/>
      <c r="D28179" s="8"/>
      <c r="E28179" s="8"/>
      <c r="F28179" s="9"/>
    </row>
    <row r="28180" spans="1:6" x14ac:dyDescent="0.3">
      <c r="A28180" s="6"/>
      <c r="B28180" s="6"/>
      <c r="C28180" s="6"/>
      <c r="D28180" s="6"/>
      <c r="E28180" s="6"/>
      <c r="F28180" s="7"/>
    </row>
    <row r="28181" spans="1:6" x14ac:dyDescent="0.3">
      <c r="A28181" s="8"/>
      <c r="B28181" s="8"/>
      <c r="C28181" s="8"/>
      <c r="D28181" s="8"/>
      <c r="E28181" s="8"/>
      <c r="F28181" s="9"/>
    </row>
    <row r="28182" spans="1:6" x14ac:dyDescent="0.3">
      <c r="A28182" s="6"/>
      <c r="B28182" s="6"/>
      <c r="C28182" s="6"/>
      <c r="D28182" s="6"/>
      <c r="E28182" s="6"/>
      <c r="F28182" s="7"/>
    </row>
    <row r="28183" spans="1:6" x14ac:dyDescent="0.3">
      <c r="A28183" s="8"/>
      <c r="B28183" s="8"/>
      <c r="C28183" s="8"/>
      <c r="D28183" s="8"/>
      <c r="E28183" s="8"/>
      <c r="F28183" s="9"/>
    </row>
    <row r="28184" spans="1:6" x14ac:dyDescent="0.3">
      <c r="A28184" s="6"/>
      <c r="B28184" s="6"/>
      <c r="C28184" s="6"/>
      <c r="D28184" s="6"/>
      <c r="E28184" s="6"/>
      <c r="F28184" s="7"/>
    </row>
    <row r="28185" spans="1:6" x14ac:dyDescent="0.3">
      <c r="A28185" s="8"/>
      <c r="B28185" s="8"/>
      <c r="C28185" s="8"/>
      <c r="D28185" s="8"/>
      <c r="E28185" s="8"/>
      <c r="F28185" s="9"/>
    </row>
    <row r="28186" spans="1:6" x14ac:dyDescent="0.3">
      <c r="A28186" s="6"/>
      <c r="B28186" s="6"/>
      <c r="C28186" s="6"/>
      <c r="D28186" s="6"/>
      <c r="E28186" s="6"/>
      <c r="F28186" s="7"/>
    </row>
    <row r="28187" spans="1:6" x14ac:dyDescent="0.3">
      <c r="A28187" s="8"/>
      <c r="B28187" s="8"/>
      <c r="C28187" s="8"/>
      <c r="D28187" s="8"/>
      <c r="E28187" s="8"/>
      <c r="F28187" s="9"/>
    </row>
    <row r="28188" spans="1:6" x14ac:dyDescent="0.3">
      <c r="A28188" s="6"/>
      <c r="B28188" s="6"/>
      <c r="C28188" s="6"/>
      <c r="D28188" s="6"/>
      <c r="E28188" s="6"/>
      <c r="F28188" s="7"/>
    </row>
    <row r="28189" spans="1:6" x14ac:dyDescent="0.3">
      <c r="A28189" s="8"/>
      <c r="B28189" s="8"/>
      <c r="C28189" s="8"/>
      <c r="D28189" s="8"/>
      <c r="E28189" s="8"/>
      <c r="F28189" s="9"/>
    </row>
    <row r="28190" spans="1:6" x14ac:dyDescent="0.3">
      <c r="A28190" s="6"/>
      <c r="B28190" s="6"/>
      <c r="C28190" s="6"/>
      <c r="D28190" s="6"/>
      <c r="E28190" s="6"/>
      <c r="F28190" s="7"/>
    </row>
    <row r="28191" spans="1:6" x14ac:dyDescent="0.3">
      <c r="A28191" s="8"/>
      <c r="B28191" s="8"/>
      <c r="C28191" s="8"/>
      <c r="D28191" s="8"/>
      <c r="E28191" s="8"/>
      <c r="F28191" s="9"/>
    </row>
    <row r="28192" spans="1:6" x14ac:dyDescent="0.3">
      <c r="A28192" s="6"/>
      <c r="B28192" s="6"/>
      <c r="C28192" s="6"/>
      <c r="D28192" s="6"/>
      <c r="E28192" s="6"/>
      <c r="F28192" s="7"/>
    </row>
    <row r="28193" spans="1:6" x14ac:dyDescent="0.3">
      <c r="A28193" s="8"/>
      <c r="B28193" s="8"/>
      <c r="C28193" s="8"/>
      <c r="D28193" s="8"/>
      <c r="E28193" s="8"/>
      <c r="F28193" s="9"/>
    </row>
    <row r="28194" spans="1:6" x14ac:dyDescent="0.3">
      <c r="A28194" s="6"/>
      <c r="B28194" s="6"/>
      <c r="C28194" s="6"/>
      <c r="D28194" s="6"/>
      <c r="E28194" s="6"/>
      <c r="F28194" s="7"/>
    </row>
    <row r="28195" spans="1:6" x14ac:dyDescent="0.3">
      <c r="A28195" s="8"/>
      <c r="B28195" s="8"/>
      <c r="C28195" s="8"/>
      <c r="D28195" s="8"/>
      <c r="E28195" s="8"/>
      <c r="F28195" s="9"/>
    </row>
    <row r="28196" spans="1:6" x14ac:dyDescent="0.3">
      <c r="A28196" s="6"/>
      <c r="B28196" s="6"/>
      <c r="C28196" s="6"/>
      <c r="D28196" s="6"/>
      <c r="E28196" s="6"/>
      <c r="F28196" s="7"/>
    </row>
    <row r="28197" spans="1:6" x14ac:dyDescent="0.3">
      <c r="A28197" s="8"/>
      <c r="B28197" s="8"/>
      <c r="C28197" s="8"/>
      <c r="D28197" s="8"/>
      <c r="E28197" s="8"/>
      <c r="F28197" s="9"/>
    </row>
    <row r="28198" spans="1:6" x14ac:dyDescent="0.3">
      <c r="A28198" s="6"/>
      <c r="B28198" s="6"/>
      <c r="C28198" s="6"/>
      <c r="D28198" s="6"/>
      <c r="E28198" s="6"/>
      <c r="F28198" s="7"/>
    </row>
    <row r="28199" spans="1:6" x14ac:dyDescent="0.3">
      <c r="A28199" s="8"/>
      <c r="B28199" s="8"/>
      <c r="C28199" s="8"/>
      <c r="D28199" s="8"/>
      <c r="E28199" s="8"/>
      <c r="F28199" s="9"/>
    </row>
    <row r="28200" spans="1:6" x14ac:dyDescent="0.3">
      <c r="A28200" s="6"/>
      <c r="B28200" s="6"/>
      <c r="C28200" s="6"/>
      <c r="D28200" s="6"/>
      <c r="E28200" s="6"/>
      <c r="F28200" s="7"/>
    </row>
    <row r="28201" spans="1:6" x14ac:dyDescent="0.3">
      <c r="A28201" s="8"/>
      <c r="B28201" s="8"/>
      <c r="C28201" s="8"/>
      <c r="D28201" s="8"/>
      <c r="E28201" s="8"/>
      <c r="F28201" s="9"/>
    </row>
    <row r="28202" spans="1:6" x14ac:dyDescent="0.3">
      <c r="A28202" s="6"/>
      <c r="B28202" s="6"/>
      <c r="C28202" s="6"/>
      <c r="D28202" s="6"/>
      <c r="E28202" s="6"/>
      <c r="F28202" s="7"/>
    </row>
    <row r="28203" spans="1:6" x14ac:dyDescent="0.3">
      <c r="A28203" s="8"/>
      <c r="B28203" s="8"/>
      <c r="C28203" s="8"/>
      <c r="D28203" s="8"/>
      <c r="E28203" s="8"/>
      <c r="F28203" s="9"/>
    </row>
    <row r="28204" spans="1:6" x14ac:dyDescent="0.3">
      <c r="A28204" s="6"/>
      <c r="B28204" s="6"/>
      <c r="C28204" s="6"/>
      <c r="D28204" s="6"/>
      <c r="E28204" s="6"/>
      <c r="F28204" s="7"/>
    </row>
    <row r="28205" spans="1:6" x14ac:dyDescent="0.3">
      <c r="A28205" s="8"/>
      <c r="B28205" s="8"/>
      <c r="C28205" s="8"/>
      <c r="D28205" s="8"/>
      <c r="E28205" s="8"/>
      <c r="F28205" s="9"/>
    </row>
    <row r="28206" spans="1:6" x14ac:dyDescent="0.3">
      <c r="A28206" s="6"/>
      <c r="B28206" s="6"/>
      <c r="C28206" s="6"/>
      <c r="D28206" s="6"/>
      <c r="E28206" s="6"/>
      <c r="F28206" s="7"/>
    </row>
    <row r="28207" spans="1:6" x14ac:dyDescent="0.3">
      <c r="A28207" s="8"/>
      <c r="B28207" s="8"/>
      <c r="C28207" s="8"/>
      <c r="D28207" s="8"/>
      <c r="E28207" s="8"/>
      <c r="F28207" s="9"/>
    </row>
    <row r="28208" spans="1:6" x14ac:dyDescent="0.3">
      <c r="A28208" s="6"/>
      <c r="B28208" s="6"/>
      <c r="C28208" s="6"/>
      <c r="D28208" s="6"/>
      <c r="E28208" s="6"/>
      <c r="F28208" s="7"/>
    </row>
    <row r="28209" spans="1:6" x14ac:dyDescent="0.3">
      <c r="A28209" s="8"/>
      <c r="B28209" s="8"/>
      <c r="C28209" s="8"/>
      <c r="D28209" s="8"/>
      <c r="E28209" s="8"/>
      <c r="F28209" s="9"/>
    </row>
    <row r="28210" spans="1:6" x14ac:dyDescent="0.3">
      <c r="A28210" s="6"/>
      <c r="B28210" s="6"/>
      <c r="C28210" s="6"/>
      <c r="D28210" s="6"/>
      <c r="E28210" s="6"/>
      <c r="F28210" s="7"/>
    </row>
    <row r="28211" spans="1:6" x14ac:dyDescent="0.3">
      <c r="A28211" s="8"/>
      <c r="B28211" s="8"/>
      <c r="C28211" s="8"/>
      <c r="D28211" s="8"/>
      <c r="E28211" s="8"/>
      <c r="F28211" s="9"/>
    </row>
    <row r="28212" spans="1:6" x14ac:dyDescent="0.3">
      <c r="A28212" s="6"/>
      <c r="B28212" s="6"/>
      <c r="C28212" s="6"/>
      <c r="D28212" s="6"/>
      <c r="E28212" s="6"/>
      <c r="F28212" s="7"/>
    </row>
    <row r="28213" spans="1:6" x14ac:dyDescent="0.3">
      <c r="A28213" s="8"/>
      <c r="B28213" s="8"/>
      <c r="C28213" s="8"/>
      <c r="D28213" s="8"/>
      <c r="E28213" s="8"/>
      <c r="F28213" s="9"/>
    </row>
    <row r="28214" spans="1:6" x14ac:dyDescent="0.3">
      <c r="A28214" s="6"/>
      <c r="B28214" s="6"/>
      <c r="C28214" s="6"/>
      <c r="D28214" s="6"/>
      <c r="E28214" s="6"/>
      <c r="F28214" s="7"/>
    </row>
    <row r="28215" spans="1:6" x14ac:dyDescent="0.3">
      <c r="A28215" s="8"/>
      <c r="B28215" s="8"/>
      <c r="C28215" s="8"/>
      <c r="D28215" s="8"/>
      <c r="E28215" s="8"/>
      <c r="F28215" s="9"/>
    </row>
    <row r="28216" spans="1:6" x14ac:dyDescent="0.3">
      <c r="A28216" s="6"/>
      <c r="B28216" s="6"/>
      <c r="C28216" s="6"/>
      <c r="D28216" s="6"/>
      <c r="E28216" s="6"/>
      <c r="F28216" s="7"/>
    </row>
    <row r="28217" spans="1:6" x14ac:dyDescent="0.3">
      <c r="A28217" s="8"/>
      <c r="B28217" s="8"/>
      <c r="C28217" s="8"/>
      <c r="D28217" s="8"/>
      <c r="E28217" s="8"/>
      <c r="F28217" s="9"/>
    </row>
    <row r="28218" spans="1:6" x14ac:dyDescent="0.3">
      <c r="A28218" s="6"/>
      <c r="B28218" s="6"/>
      <c r="C28218" s="6"/>
      <c r="D28218" s="6"/>
      <c r="E28218" s="6"/>
      <c r="F28218" s="7"/>
    </row>
    <row r="28219" spans="1:6" x14ac:dyDescent="0.3">
      <c r="A28219" s="8"/>
      <c r="B28219" s="8"/>
      <c r="C28219" s="8"/>
      <c r="D28219" s="8"/>
      <c r="E28219" s="8"/>
      <c r="F28219" s="9"/>
    </row>
    <row r="28220" spans="1:6" x14ac:dyDescent="0.3">
      <c r="A28220" s="6"/>
      <c r="B28220" s="6"/>
      <c r="C28220" s="6"/>
      <c r="D28220" s="6"/>
      <c r="E28220" s="6"/>
      <c r="F28220" s="7"/>
    </row>
    <row r="28221" spans="1:6" x14ac:dyDescent="0.3">
      <c r="A28221" s="8"/>
      <c r="B28221" s="8"/>
      <c r="C28221" s="8"/>
      <c r="D28221" s="8"/>
      <c r="E28221" s="8"/>
      <c r="F28221" s="9"/>
    </row>
    <row r="28222" spans="1:6" x14ac:dyDescent="0.3">
      <c r="A28222" s="6"/>
      <c r="B28222" s="6"/>
      <c r="C28222" s="6"/>
      <c r="D28222" s="6"/>
      <c r="E28222" s="6"/>
      <c r="F28222" s="7"/>
    </row>
    <row r="28223" spans="1:6" x14ac:dyDescent="0.3">
      <c r="A28223" s="8"/>
      <c r="B28223" s="8"/>
      <c r="C28223" s="8"/>
      <c r="D28223" s="8"/>
      <c r="E28223" s="8"/>
      <c r="F28223" s="9"/>
    </row>
    <row r="28224" spans="1:6" x14ac:dyDescent="0.3">
      <c r="A28224" s="6"/>
      <c r="B28224" s="6"/>
      <c r="C28224" s="6"/>
      <c r="D28224" s="6"/>
      <c r="E28224" s="6"/>
      <c r="F28224" s="7"/>
    </row>
    <row r="28225" spans="1:6" x14ac:dyDescent="0.3">
      <c r="A28225" s="8"/>
      <c r="B28225" s="8"/>
      <c r="C28225" s="8"/>
      <c r="D28225" s="8"/>
      <c r="E28225" s="8"/>
      <c r="F28225" s="9"/>
    </row>
    <row r="28226" spans="1:6" x14ac:dyDescent="0.3">
      <c r="A28226" s="6"/>
      <c r="B28226" s="6"/>
      <c r="C28226" s="6"/>
      <c r="D28226" s="6"/>
      <c r="E28226" s="6"/>
      <c r="F28226" s="7"/>
    </row>
    <row r="28227" spans="1:6" x14ac:dyDescent="0.3">
      <c r="A28227" s="8"/>
      <c r="B28227" s="8"/>
      <c r="C28227" s="8"/>
      <c r="D28227" s="8"/>
      <c r="E28227" s="8"/>
      <c r="F28227" s="9"/>
    </row>
    <row r="28228" spans="1:6" x14ac:dyDescent="0.3">
      <c r="A28228" s="6"/>
      <c r="B28228" s="6"/>
      <c r="C28228" s="6"/>
      <c r="D28228" s="6"/>
      <c r="E28228" s="6"/>
      <c r="F28228" s="7"/>
    </row>
    <row r="28229" spans="1:6" x14ac:dyDescent="0.3">
      <c r="A28229" s="8"/>
      <c r="B28229" s="8"/>
      <c r="C28229" s="8"/>
      <c r="D28229" s="8"/>
      <c r="E28229" s="8"/>
      <c r="F28229" s="9"/>
    </row>
    <row r="28230" spans="1:6" x14ac:dyDescent="0.3">
      <c r="A28230" s="6"/>
      <c r="B28230" s="6"/>
      <c r="C28230" s="6"/>
      <c r="D28230" s="6"/>
      <c r="E28230" s="6"/>
      <c r="F28230" s="7"/>
    </row>
    <row r="28231" spans="1:6" x14ac:dyDescent="0.3">
      <c r="A28231" s="8"/>
      <c r="B28231" s="8"/>
      <c r="C28231" s="8"/>
      <c r="D28231" s="8"/>
      <c r="E28231" s="8"/>
      <c r="F28231" s="9"/>
    </row>
    <row r="28232" spans="1:6" x14ac:dyDescent="0.3">
      <c r="A28232" s="6"/>
      <c r="B28232" s="6"/>
      <c r="C28232" s="6"/>
      <c r="D28232" s="6"/>
      <c r="E28232" s="6"/>
      <c r="F28232" s="7"/>
    </row>
    <row r="28233" spans="1:6" x14ac:dyDescent="0.3">
      <c r="A28233" s="8"/>
      <c r="B28233" s="8"/>
      <c r="C28233" s="8"/>
      <c r="D28233" s="8"/>
      <c r="E28233" s="8"/>
      <c r="F28233" s="9"/>
    </row>
    <row r="28234" spans="1:6" x14ac:dyDescent="0.3">
      <c r="A28234" s="6"/>
      <c r="B28234" s="6"/>
      <c r="C28234" s="6"/>
      <c r="D28234" s="6"/>
      <c r="E28234" s="6"/>
      <c r="F28234" s="7"/>
    </row>
    <row r="28235" spans="1:6" x14ac:dyDescent="0.3">
      <c r="A28235" s="8"/>
      <c r="B28235" s="8"/>
      <c r="C28235" s="8"/>
      <c r="D28235" s="8"/>
      <c r="E28235" s="8"/>
      <c r="F28235" s="9"/>
    </row>
    <row r="28236" spans="1:6" x14ac:dyDescent="0.3">
      <c r="A28236" s="6"/>
      <c r="B28236" s="6"/>
      <c r="C28236" s="6"/>
      <c r="D28236" s="6"/>
      <c r="E28236" s="6"/>
      <c r="F28236" s="7"/>
    </row>
    <row r="28237" spans="1:6" x14ac:dyDescent="0.3">
      <c r="A28237" s="8"/>
      <c r="B28237" s="8"/>
      <c r="C28237" s="8"/>
      <c r="D28237" s="8"/>
      <c r="E28237" s="8"/>
      <c r="F28237" s="9"/>
    </row>
    <row r="28238" spans="1:6" x14ac:dyDescent="0.3">
      <c r="A28238" s="6"/>
      <c r="B28238" s="6"/>
      <c r="C28238" s="6"/>
      <c r="D28238" s="6"/>
      <c r="E28238" s="6"/>
      <c r="F28238" s="7"/>
    </row>
    <row r="28239" spans="1:6" x14ac:dyDescent="0.3">
      <c r="A28239" s="8"/>
      <c r="B28239" s="8"/>
      <c r="C28239" s="8"/>
      <c r="D28239" s="8"/>
      <c r="E28239" s="8"/>
      <c r="F28239" s="9"/>
    </row>
    <row r="28240" spans="1:6" x14ac:dyDescent="0.3">
      <c r="A28240" s="6"/>
      <c r="B28240" s="6"/>
      <c r="C28240" s="6"/>
      <c r="D28240" s="6"/>
      <c r="E28240" s="6"/>
      <c r="F28240" s="7"/>
    </row>
    <row r="28241" spans="1:6" x14ac:dyDescent="0.3">
      <c r="A28241" s="8"/>
      <c r="B28241" s="8"/>
      <c r="C28241" s="8"/>
      <c r="D28241" s="8"/>
      <c r="E28241" s="8"/>
      <c r="F28241" s="9"/>
    </row>
    <row r="28242" spans="1:6" x14ac:dyDescent="0.3">
      <c r="A28242" s="6"/>
      <c r="B28242" s="6"/>
      <c r="C28242" s="6"/>
      <c r="D28242" s="6"/>
      <c r="E28242" s="6"/>
      <c r="F28242" s="7"/>
    </row>
    <row r="28243" spans="1:6" x14ac:dyDescent="0.3">
      <c r="A28243" s="8"/>
      <c r="B28243" s="8"/>
      <c r="C28243" s="8"/>
      <c r="D28243" s="8"/>
      <c r="E28243" s="8"/>
      <c r="F28243" s="9"/>
    </row>
    <row r="28244" spans="1:6" x14ac:dyDescent="0.3">
      <c r="A28244" s="6"/>
      <c r="B28244" s="6"/>
      <c r="C28244" s="6"/>
      <c r="D28244" s="6"/>
      <c r="E28244" s="6"/>
      <c r="F28244" s="7"/>
    </row>
    <row r="28245" spans="1:6" x14ac:dyDescent="0.3">
      <c r="A28245" s="8"/>
      <c r="B28245" s="8"/>
      <c r="C28245" s="8"/>
      <c r="D28245" s="8"/>
      <c r="E28245" s="8"/>
      <c r="F28245" s="9"/>
    </row>
    <row r="28246" spans="1:6" x14ac:dyDescent="0.3">
      <c r="A28246" s="6"/>
      <c r="B28246" s="6"/>
      <c r="C28246" s="6"/>
      <c r="D28246" s="6"/>
      <c r="E28246" s="6"/>
      <c r="F28246" s="7"/>
    </row>
    <row r="28247" spans="1:6" x14ac:dyDescent="0.3">
      <c r="A28247" s="8"/>
      <c r="B28247" s="8"/>
      <c r="C28247" s="8"/>
      <c r="D28247" s="8"/>
      <c r="E28247" s="8"/>
      <c r="F28247" s="9"/>
    </row>
    <row r="28248" spans="1:6" x14ac:dyDescent="0.3">
      <c r="A28248" s="6"/>
      <c r="B28248" s="6"/>
      <c r="C28248" s="6"/>
      <c r="D28248" s="6"/>
      <c r="E28248" s="6"/>
      <c r="F28248" s="7"/>
    </row>
    <row r="28249" spans="1:6" x14ac:dyDescent="0.3">
      <c r="A28249" s="8"/>
      <c r="B28249" s="8"/>
      <c r="C28249" s="8"/>
      <c r="D28249" s="8"/>
      <c r="E28249" s="8"/>
      <c r="F28249" s="9"/>
    </row>
    <row r="28250" spans="1:6" x14ac:dyDescent="0.3">
      <c r="A28250" s="6"/>
      <c r="B28250" s="6"/>
      <c r="C28250" s="6"/>
      <c r="D28250" s="6"/>
      <c r="E28250" s="6"/>
      <c r="F28250" s="7"/>
    </row>
    <row r="28251" spans="1:6" x14ac:dyDescent="0.3">
      <c r="A28251" s="8"/>
      <c r="B28251" s="8"/>
      <c r="C28251" s="8"/>
      <c r="D28251" s="8"/>
      <c r="E28251" s="8"/>
      <c r="F28251" s="9"/>
    </row>
    <row r="28252" spans="1:6" x14ac:dyDescent="0.3">
      <c r="A28252" s="6"/>
      <c r="B28252" s="6"/>
      <c r="C28252" s="6"/>
      <c r="D28252" s="6"/>
      <c r="E28252" s="6"/>
      <c r="F28252" s="7"/>
    </row>
    <row r="28253" spans="1:6" x14ac:dyDescent="0.3">
      <c r="A28253" s="8"/>
      <c r="B28253" s="8"/>
      <c r="C28253" s="8"/>
      <c r="D28253" s="8"/>
      <c r="E28253" s="8"/>
      <c r="F28253" s="9"/>
    </row>
    <row r="28254" spans="1:6" x14ac:dyDescent="0.3">
      <c r="A28254" s="6"/>
      <c r="B28254" s="6"/>
      <c r="C28254" s="6"/>
      <c r="D28254" s="6"/>
      <c r="E28254" s="6"/>
      <c r="F28254" s="7"/>
    </row>
    <row r="28255" spans="1:6" x14ac:dyDescent="0.3">
      <c r="A28255" s="8"/>
      <c r="B28255" s="8"/>
      <c r="C28255" s="8"/>
      <c r="D28255" s="8"/>
      <c r="E28255" s="8"/>
      <c r="F28255" s="9"/>
    </row>
    <row r="28256" spans="1:6" x14ac:dyDescent="0.3">
      <c r="A28256" s="6"/>
      <c r="B28256" s="6"/>
      <c r="C28256" s="6"/>
      <c r="D28256" s="6"/>
      <c r="E28256" s="6"/>
      <c r="F28256" s="7"/>
    </row>
    <row r="28257" spans="1:6" x14ac:dyDescent="0.3">
      <c r="A28257" s="8"/>
      <c r="B28257" s="8"/>
      <c r="C28257" s="8"/>
      <c r="D28257" s="8"/>
      <c r="E28257" s="8"/>
      <c r="F28257" s="9"/>
    </row>
    <row r="28258" spans="1:6" x14ac:dyDescent="0.3">
      <c r="A28258" s="6"/>
      <c r="B28258" s="6"/>
      <c r="C28258" s="6"/>
      <c r="D28258" s="6"/>
      <c r="E28258" s="6"/>
      <c r="F28258" s="7"/>
    </row>
    <row r="28259" spans="1:6" x14ac:dyDescent="0.3">
      <c r="A28259" s="8"/>
      <c r="B28259" s="8"/>
      <c r="C28259" s="8"/>
      <c r="D28259" s="8"/>
      <c r="E28259" s="8"/>
      <c r="F28259" s="9"/>
    </row>
    <row r="28260" spans="1:6" x14ac:dyDescent="0.3">
      <c r="A28260" s="6"/>
      <c r="B28260" s="6"/>
      <c r="C28260" s="6"/>
      <c r="D28260" s="6"/>
      <c r="E28260" s="6"/>
      <c r="F28260" s="7"/>
    </row>
    <row r="28261" spans="1:6" x14ac:dyDescent="0.3">
      <c r="A28261" s="8"/>
      <c r="B28261" s="8"/>
      <c r="C28261" s="8"/>
      <c r="D28261" s="8"/>
      <c r="E28261" s="8"/>
      <c r="F28261" s="9"/>
    </row>
    <row r="28262" spans="1:6" x14ac:dyDescent="0.3">
      <c r="A28262" s="6"/>
      <c r="B28262" s="6"/>
      <c r="C28262" s="6"/>
      <c r="D28262" s="6"/>
      <c r="E28262" s="6"/>
      <c r="F28262" s="7"/>
    </row>
    <row r="28263" spans="1:6" x14ac:dyDescent="0.3">
      <c r="A28263" s="8"/>
      <c r="B28263" s="8"/>
      <c r="C28263" s="8"/>
      <c r="D28263" s="8"/>
      <c r="E28263" s="8"/>
      <c r="F28263" s="9"/>
    </row>
    <row r="28264" spans="1:6" x14ac:dyDescent="0.3">
      <c r="A28264" s="6"/>
      <c r="B28264" s="6"/>
      <c r="C28264" s="6"/>
      <c r="D28264" s="6"/>
      <c r="E28264" s="6"/>
      <c r="F28264" s="7"/>
    </row>
    <row r="28265" spans="1:6" x14ac:dyDescent="0.3">
      <c r="A28265" s="8"/>
      <c r="B28265" s="8"/>
      <c r="C28265" s="8"/>
      <c r="D28265" s="8"/>
      <c r="E28265" s="8"/>
      <c r="F28265" s="9"/>
    </row>
    <row r="28266" spans="1:6" x14ac:dyDescent="0.3">
      <c r="A28266" s="6"/>
      <c r="B28266" s="6"/>
      <c r="C28266" s="6"/>
      <c r="D28266" s="6"/>
      <c r="E28266" s="6"/>
      <c r="F28266" s="7"/>
    </row>
    <row r="28267" spans="1:6" x14ac:dyDescent="0.3">
      <c r="A28267" s="8"/>
      <c r="B28267" s="8"/>
      <c r="C28267" s="8"/>
      <c r="D28267" s="8"/>
      <c r="E28267" s="8"/>
      <c r="F28267" s="9"/>
    </row>
    <row r="28268" spans="1:6" x14ac:dyDescent="0.3">
      <c r="A28268" s="6"/>
      <c r="B28268" s="6"/>
      <c r="C28268" s="6"/>
      <c r="D28268" s="6"/>
      <c r="E28268" s="6"/>
      <c r="F28268" s="7"/>
    </row>
    <row r="28269" spans="1:6" x14ac:dyDescent="0.3">
      <c r="A28269" s="8"/>
      <c r="B28269" s="8"/>
      <c r="C28269" s="8"/>
      <c r="D28269" s="8"/>
      <c r="E28269" s="8"/>
      <c r="F28269" s="9"/>
    </row>
    <row r="28270" spans="1:6" x14ac:dyDescent="0.3">
      <c r="A28270" s="6"/>
      <c r="B28270" s="6"/>
      <c r="C28270" s="6"/>
      <c r="D28270" s="6"/>
      <c r="E28270" s="6"/>
      <c r="F28270" s="7"/>
    </row>
    <row r="28271" spans="1:6" x14ac:dyDescent="0.3">
      <c r="A28271" s="8"/>
      <c r="B28271" s="8"/>
      <c r="C28271" s="8"/>
      <c r="D28271" s="8"/>
      <c r="E28271" s="8"/>
      <c r="F28271" s="9"/>
    </row>
    <row r="28272" spans="1:6" x14ac:dyDescent="0.3">
      <c r="A28272" s="6"/>
      <c r="B28272" s="6"/>
      <c r="C28272" s="6"/>
      <c r="D28272" s="6"/>
      <c r="E28272" s="6"/>
      <c r="F28272" s="7"/>
    </row>
    <row r="28273" spans="1:6" x14ac:dyDescent="0.3">
      <c r="A28273" s="8"/>
      <c r="B28273" s="8"/>
      <c r="C28273" s="8"/>
      <c r="D28273" s="8"/>
      <c r="E28273" s="8"/>
      <c r="F28273" s="9"/>
    </row>
    <row r="28274" spans="1:6" x14ac:dyDescent="0.3">
      <c r="A28274" s="6"/>
      <c r="B28274" s="6"/>
      <c r="C28274" s="6"/>
      <c r="D28274" s="6"/>
      <c r="E28274" s="6"/>
      <c r="F28274" s="7"/>
    </row>
    <row r="28275" spans="1:6" x14ac:dyDescent="0.3">
      <c r="A28275" s="8"/>
      <c r="B28275" s="8"/>
      <c r="C28275" s="8"/>
      <c r="D28275" s="8"/>
      <c r="E28275" s="8"/>
      <c r="F28275" s="9"/>
    </row>
    <row r="28276" spans="1:6" x14ac:dyDescent="0.3">
      <c r="A28276" s="6"/>
      <c r="B28276" s="6"/>
      <c r="C28276" s="6"/>
      <c r="D28276" s="6"/>
      <c r="E28276" s="6"/>
      <c r="F28276" s="7"/>
    </row>
    <row r="28277" spans="1:6" x14ac:dyDescent="0.3">
      <c r="A28277" s="8"/>
      <c r="B28277" s="8"/>
      <c r="C28277" s="8"/>
      <c r="D28277" s="8"/>
      <c r="E28277" s="8"/>
      <c r="F28277" s="9"/>
    </row>
    <row r="28278" spans="1:6" x14ac:dyDescent="0.3">
      <c r="A28278" s="6"/>
      <c r="B28278" s="6"/>
      <c r="C28278" s="6"/>
      <c r="D28278" s="6"/>
      <c r="E28278" s="6"/>
      <c r="F28278" s="7"/>
    </row>
    <row r="28279" spans="1:6" x14ac:dyDescent="0.3">
      <c r="A28279" s="8"/>
      <c r="B28279" s="8"/>
      <c r="C28279" s="8"/>
      <c r="D28279" s="8"/>
      <c r="E28279" s="8"/>
      <c r="F28279" s="9"/>
    </row>
    <row r="28280" spans="1:6" x14ac:dyDescent="0.3">
      <c r="A28280" s="6"/>
      <c r="B28280" s="6"/>
      <c r="C28280" s="6"/>
      <c r="D28280" s="6"/>
      <c r="E28280" s="6"/>
      <c r="F28280" s="7"/>
    </row>
    <row r="28281" spans="1:6" x14ac:dyDescent="0.3">
      <c r="A28281" s="8"/>
      <c r="B28281" s="8"/>
      <c r="C28281" s="8"/>
      <c r="D28281" s="8"/>
      <c r="E28281" s="8"/>
      <c r="F28281" s="9"/>
    </row>
    <row r="28282" spans="1:6" x14ac:dyDescent="0.3">
      <c r="A28282" s="6"/>
      <c r="B28282" s="6"/>
      <c r="C28282" s="6"/>
      <c r="D28282" s="6"/>
      <c r="E28282" s="6"/>
      <c r="F28282" s="7"/>
    </row>
    <row r="28283" spans="1:6" x14ac:dyDescent="0.3">
      <c r="A28283" s="8"/>
      <c r="B28283" s="8"/>
      <c r="C28283" s="8"/>
      <c r="D28283" s="8"/>
      <c r="E28283" s="8"/>
      <c r="F28283" s="9"/>
    </row>
    <row r="28284" spans="1:6" x14ac:dyDescent="0.3">
      <c r="A28284" s="6"/>
      <c r="B28284" s="6"/>
      <c r="C28284" s="6"/>
      <c r="D28284" s="6"/>
      <c r="E28284" s="6"/>
      <c r="F28284" s="7"/>
    </row>
    <row r="28285" spans="1:6" x14ac:dyDescent="0.3">
      <c r="A28285" s="8"/>
      <c r="B28285" s="8"/>
      <c r="C28285" s="8"/>
      <c r="D28285" s="8"/>
      <c r="E28285" s="8"/>
      <c r="F28285" s="9"/>
    </row>
    <row r="28286" spans="1:6" x14ac:dyDescent="0.3">
      <c r="A28286" s="6"/>
      <c r="B28286" s="6"/>
      <c r="C28286" s="6"/>
      <c r="D28286" s="6"/>
      <c r="E28286" s="6"/>
      <c r="F28286" s="7"/>
    </row>
    <row r="28287" spans="1:6" x14ac:dyDescent="0.3">
      <c r="A28287" s="8"/>
      <c r="B28287" s="8"/>
      <c r="C28287" s="8"/>
      <c r="D28287" s="8"/>
      <c r="E28287" s="8"/>
      <c r="F28287" s="9"/>
    </row>
    <row r="28288" spans="1:6" x14ac:dyDescent="0.3">
      <c r="A28288" s="6"/>
      <c r="B28288" s="6"/>
      <c r="C28288" s="6"/>
      <c r="D28288" s="6"/>
      <c r="E28288" s="6"/>
      <c r="F28288" s="7"/>
    </row>
    <row r="28289" spans="1:6" x14ac:dyDescent="0.3">
      <c r="A28289" s="8"/>
      <c r="B28289" s="8"/>
      <c r="C28289" s="8"/>
      <c r="D28289" s="8"/>
      <c r="E28289" s="8"/>
      <c r="F28289" s="9"/>
    </row>
    <row r="28290" spans="1:6" x14ac:dyDescent="0.3">
      <c r="A28290" s="6"/>
      <c r="B28290" s="6"/>
      <c r="C28290" s="6"/>
      <c r="D28290" s="6"/>
      <c r="E28290" s="6"/>
      <c r="F28290" s="7"/>
    </row>
    <row r="28291" spans="1:6" x14ac:dyDescent="0.3">
      <c r="A28291" s="8"/>
      <c r="B28291" s="8"/>
      <c r="C28291" s="8"/>
      <c r="D28291" s="8"/>
      <c r="E28291" s="8"/>
      <c r="F28291" s="9"/>
    </row>
    <row r="28292" spans="1:6" x14ac:dyDescent="0.3">
      <c r="A28292" s="6"/>
      <c r="B28292" s="6"/>
      <c r="C28292" s="6"/>
      <c r="D28292" s="6"/>
      <c r="E28292" s="6"/>
      <c r="F28292" s="7"/>
    </row>
    <row r="28293" spans="1:6" x14ac:dyDescent="0.3">
      <c r="A28293" s="8"/>
      <c r="B28293" s="8"/>
      <c r="C28293" s="8"/>
      <c r="D28293" s="8"/>
      <c r="E28293" s="8"/>
      <c r="F28293" s="9"/>
    </row>
    <row r="28294" spans="1:6" x14ac:dyDescent="0.3">
      <c r="A28294" s="6"/>
      <c r="B28294" s="6"/>
      <c r="C28294" s="6"/>
      <c r="D28294" s="6"/>
      <c r="E28294" s="6"/>
      <c r="F28294" s="7"/>
    </row>
    <row r="28295" spans="1:6" x14ac:dyDescent="0.3">
      <c r="A28295" s="8"/>
      <c r="B28295" s="8"/>
      <c r="C28295" s="8"/>
      <c r="D28295" s="8"/>
      <c r="E28295" s="8"/>
      <c r="F28295" s="9"/>
    </row>
    <row r="28296" spans="1:6" x14ac:dyDescent="0.3">
      <c r="A28296" s="6"/>
      <c r="B28296" s="6"/>
      <c r="C28296" s="6"/>
      <c r="D28296" s="6"/>
      <c r="E28296" s="6"/>
      <c r="F28296" s="7"/>
    </row>
    <row r="28297" spans="1:6" x14ac:dyDescent="0.3">
      <c r="A28297" s="8"/>
      <c r="B28297" s="8"/>
      <c r="C28297" s="8"/>
      <c r="D28297" s="8"/>
      <c r="E28297" s="8"/>
      <c r="F28297" s="9"/>
    </row>
    <row r="28298" spans="1:6" x14ac:dyDescent="0.3">
      <c r="A28298" s="6"/>
      <c r="B28298" s="6"/>
      <c r="C28298" s="6"/>
      <c r="D28298" s="6"/>
      <c r="E28298" s="6"/>
      <c r="F28298" s="7"/>
    </row>
    <row r="28299" spans="1:6" x14ac:dyDescent="0.3">
      <c r="A28299" s="8"/>
      <c r="B28299" s="8"/>
      <c r="C28299" s="8"/>
      <c r="D28299" s="8"/>
      <c r="E28299" s="8"/>
      <c r="F28299" s="9"/>
    </row>
    <row r="28300" spans="1:6" x14ac:dyDescent="0.3">
      <c r="A28300" s="6"/>
      <c r="B28300" s="6"/>
      <c r="C28300" s="6"/>
      <c r="D28300" s="6"/>
      <c r="E28300" s="6"/>
      <c r="F28300" s="7"/>
    </row>
    <row r="28301" spans="1:6" x14ac:dyDescent="0.3">
      <c r="A28301" s="8"/>
      <c r="B28301" s="8"/>
      <c r="C28301" s="8"/>
      <c r="D28301" s="8"/>
      <c r="E28301" s="8"/>
      <c r="F28301" s="9"/>
    </row>
    <row r="28302" spans="1:6" x14ac:dyDescent="0.3">
      <c r="A28302" s="6"/>
      <c r="B28302" s="6"/>
      <c r="C28302" s="6"/>
      <c r="D28302" s="6"/>
      <c r="E28302" s="6"/>
      <c r="F28302" s="7"/>
    </row>
    <row r="28303" spans="1:6" x14ac:dyDescent="0.3">
      <c r="A28303" s="8"/>
      <c r="B28303" s="8"/>
      <c r="C28303" s="8"/>
      <c r="D28303" s="8"/>
      <c r="E28303" s="8"/>
      <c r="F28303" s="9"/>
    </row>
    <row r="28304" spans="1:6" x14ac:dyDescent="0.3">
      <c r="A28304" s="6"/>
      <c r="B28304" s="6"/>
      <c r="C28304" s="6"/>
      <c r="D28304" s="6"/>
      <c r="E28304" s="6"/>
      <c r="F28304" s="7"/>
    </row>
    <row r="28305" spans="1:6" x14ac:dyDescent="0.3">
      <c r="A28305" s="8"/>
      <c r="B28305" s="8"/>
      <c r="C28305" s="8"/>
      <c r="D28305" s="8"/>
      <c r="E28305" s="8"/>
      <c r="F28305" s="9"/>
    </row>
    <row r="28306" spans="1:6" x14ac:dyDescent="0.3">
      <c r="A28306" s="6"/>
      <c r="B28306" s="6"/>
      <c r="C28306" s="6"/>
      <c r="D28306" s="6"/>
      <c r="E28306" s="6"/>
      <c r="F28306" s="7"/>
    </row>
    <row r="28307" spans="1:6" x14ac:dyDescent="0.3">
      <c r="A28307" s="8"/>
      <c r="B28307" s="8"/>
      <c r="C28307" s="8"/>
      <c r="D28307" s="8"/>
      <c r="E28307" s="8"/>
      <c r="F28307" s="9"/>
    </row>
    <row r="28308" spans="1:6" x14ac:dyDescent="0.3">
      <c r="A28308" s="6"/>
      <c r="B28308" s="6"/>
      <c r="C28308" s="6"/>
      <c r="D28308" s="6"/>
      <c r="E28308" s="6"/>
      <c r="F28308" s="7"/>
    </row>
    <row r="28309" spans="1:6" x14ac:dyDescent="0.3">
      <c r="A28309" s="8"/>
      <c r="B28309" s="8"/>
      <c r="C28309" s="8"/>
      <c r="D28309" s="8"/>
      <c r="E28309" s="8"/>
      <c r="F28309" s="9"/>
    </row>
    <row r="28310" spans="1:6" x14ac:dyDescent="0.3">
      <c r="A28310" s="6"/>
      <c r="B28310" s="6"/>
      <c r="C28310" s="6"/>
      <c r="D28310" s="6"/>
      <c r="E28310" s="6"/>
      <c r="F28310" s="7"/>
    </row>
    <row r="28311" spans="1:6" x14ac:dyDescent="0.3">
      <c r="A28311" s="8"/>
      <c r="B28311" s="8"/>
      <c r="C28311" s="8"/>
      <c r="D28311" s="8"/>
      <c r="E28311" s="8"/>
      <c r="F28311" s="9"/>
    </row>
    <row r="28312" spans="1:6" x14ac:dyDescent="0.3">
      <c r="A28312" s="6"/>
      <c r="B28312" s="6"/>
      <c r="C28312" s="6"/>
      <c r="D28312" s="6"/>
      <c r="E28312" s="6"/>
      <c r="F28312" s="7"/>
    </row>
    <row r="28313" spans="1:6" x14ac:dyDescent="0.3">
      <c r="A28313" s="8"/>
      <c r="B28313" s="8"/>
      <c r="C28313" s="8"/>
      <c r="D28313" s="8"/>
      <c r="E28313" s="8"/>
      <c r="F28313" s="9"/>
    </row>
    <row r="28314" spans="1:6" x14ac:dyDescent="0.3">
      <c r="A28314" s="6"/>
      <c r="B28314" s="6"/>
      <c r="C28314" s="6"/>
      <c r="D28314" s="6"/>
      <c r="E28314" s="6"/>
      <c r="F28314" s="7"/>
    </row>
    <row r="28315" spans="1:6" x14ac:dyDescent="0.3">
      <c r="A28315" s="8"/>
      <c r="B28315" s="8"/>
      <c r="C28315" s="8"/>
      <c r="D28315" s="8"/>
      <c r="E28315" s="8"/>
      <c r="F28315" s="9"/>
    </row>
    <row r="28316" spans="1:6" x14ac:dyDescent="0.3">
      <c r="A28316" s="6"/>
      <c r="B28316" s="6"/>
      <c r="C28316" s="6"/>
      <c r="D28316" s="6"/>
      <c r="E28316" s="6"/>
      <c r="F28316" s="7"/>
    </row>
    <row r="28317" spans="1:6" x14ac:dyDescent="0.3">
      <c r="A28317" s="8"/>
      <c r="B28317" s="8"/>
      <c r="C28317" s="8"/>
      <c r="D28317" s="8"/>
      <c r="E28317" s="8"/>
      <c r="F28317" s="9"/>
    </row>
    <row r="28318" spans="1:6" x14ac:dyDescent="0.3">
      <c r="A28318" s="6"/>
      <c r="B28318" s="6"/>
      <c r="C28318" s="6"/>
      <c r="D28318" s="6"/>
      <c r="E28318" s="6"/>
      <c r="F28318" s="7"/>
    </row>
    <row r="28319" spans="1:6" x14ac:dyDescent="0.3">
      <c r="A28319" s="8"/>
      <c r="B28319" s="8"/>
      <c r="C28319" s="8"/>
      <c r="D28319" s="8"/>
      <c r="E28319" s="8"/>
      <c r="F28319" s="9"/>
    </row>
    <row r="28320" spans="1:6" x14ac:dyDescent="0.3">
      <c r="A28320" s="6"/>
      <c r="B28320" s="6"/>
      <c r="C28320" s="6"/>
      <c r="D28320" s="6"/>
      <c r="E28320" s="6"/>
      <c r="F28320" s="7"/>
    </row>
    <row r="28321" spans="1:6" x14ac:dyDescent="0.3">
      <c r="A28321" s="8"/>
      <c r="B28321" s="8"/>
      <c r="C28321" s="8"/>
      <c r="D28321" s="8"/>
      <c r="E28321" s="8"/>
      <c r="F28321" s="9"/>
    </row>
    <row r="28322" spans="1:6" x14ac:dyDescent="0.3">
      <c r="A28322" s="6"/>
      <c r="B28322" s="6"/>
      <c r="C28322" s="6"/>
      <c r="D28322" s="6"/>
      <c r="E28322" s="6"/>
      <c r="F28322" s="7"/>
    </row>
    <row r="28323" spans="1:6" x14ac:dyDescent="0.3">
      <c r="A28323" s="8"/>
      <c r="B28323" s="8"/>
      <c r="C28323" s="8"/>
      <c r="D28323" s="8"/>
      <c r="E28323" s="8"/>
      <c r="F28323" s="9"/>
    </row>
    <row r="28324" spans="1:6" x14ac:dyDescent="0.3">
      <c r="A28324" s="6"/>
      <c r="B28324" s="6"/>
      <c r="C28324" s="6"/>
      <c r="D28324" s="6"/>
      <c r="E28324" s="6"/>
      <c r="F28324" s="7"/>
    </row>
    <row r="28325" spans="1:6" x14ac:dyDescent="0.3">
      <c r="A28325" s="8"/>
      <c r="B28325" s="8"/>
      <c r="C28325" s="8"/>
      <c r="D28325" s="8"/>
      <c r="E28325" s="8"/>
      <c r="F28325" s="9"/>
    </row>
    <row r="28326" spans="1:6" x14ac:dyDescent="0.3">
      <c r="A28326" s="6"/>
      <c r="B28326" s="6"/>
      <c r="C28326" s="6"/>
      <c r="D28326" s="6"/>
      <c r="E28326" s="6"/>
      <c r="F28326" s="7"/>
    </row>
    <row r="28327" spans="1:6" x14ac:dyDescent="0.3">
      <c r="A28327" s="8"/>
      <c r="B28327" s="8"/>
      <c r="C28327" s="8"/>
      <c r="D28327" s="8"/>
      <c r="E28327" s="8"/>
      <c r="F28327" s="9"/>
    </row>
    <row r="28328" spans="1:6" x14ac:dyDescent="0.3">
      <c r="A28328" s="6"/>
      <c r="B28328" s="6"/>
      <c r="C28328" s="6"/>
      <c r="D28328" s="6"/>
      <c r="E28328" s="6"/>
      <c r="F28328" s="7"/>
    </row>
    <row r="28329" spans="1:6" x14ac:dyDescent="0.3">
      <c r="A28329" s="8"/>
      <c r="B28329" s="8"/>
      <c r="C28329" s="8"/>
      <c r="D28329" s="8"/>
      <c r="E28329" s="8"/>
      <c r="F28329" s="9"/>
    </row>
    <row r="28330" spans="1:6" x14ac:dyDescent="0.3">
      <c r="A28330" s="6"/>
      <c r="B28330" s="6"/>
      <c r="C28330" s="6"/>
      <c r="D28330" s="6"/>
      <c r="E28330" s="6"/>
      <c r="F28330" s="7"/>
    </row>
    <row r="28331" spans="1:6" x14ac:dyDescent="0.3">
      <c r="A28331" s="8"/>
      <c r="B28331" s="8"/>
      <c r="C28331" s="8"/>
      <c r="D28331" s="8"/>
      <c r="E28331" s="8"/>
      <c r="F28331" s="9"/>
    </row>
    <row r="28332" spans="1:6" x14ac:dyDescent="0.3">
      <c r="A28332" s="6"/>
      <c r="B28332" s="6"/>
      <c r="C28332" s="6"/>
      <c r="D28332" s="6"/>
      <c r="E28332" s="6"/>
      <c r="F28332" s="7"/>
    </row>
    <row r="28333" spans="1:6" x14ac:dyDescent="0.3">
      <c r="A28333" s="8"/>
      <c r="B28333" s="8"/>
      <c r="C28333" s="8"/>
      <c r="D28333" s="8"/>
      <c r="E28333" s="8"/>
      <c r="F28333" s="9"/>
    </row>
    <row r="28334" spans="1:6" x14ac:dyDescent="0.3">
      <c r="A28334" s="6"/>
      <c r="B28334" s="6"/>
      <c r="C28334" s="6"/>
      <c r="D28334" s="6"/>
      <c r="E28334" s="6"/>
      <c r="F28334" s="7"/>
    </row>
    <row r="28335" spans="1:6" x14ac:dyDescent="0.3">
      <c r="A28335" s="8"/>
      <c r="B28335" s="8"/>
      <c r="C28335" s="8"/>
      <c r="D28335" s="8"/>
      <c r="E28335" s="8"/>
      <c r="F28335" s="9"/>
    </row>
    <row r="28336" spans="1:6" x14ac:dyDescent="0.3">
      <c r="A28336" s="6"/>
      <c r="B28336" s="6"/>
      <c r="C28336" s="6"/>
      <c r="D28336" s="6"/>
      <c r="E28336" s="6"/>
      <c r="F28336" s="7"/>
    </row>
    <row r="28337" spans="1:6" x14ac:dyDescent="0.3">
      <c r="A28337" s="8"/>
      <c r="B28337" s="8"/>
      <c r="C28337" s="8"/>
      <c r="D28337" s="8"/>
      <c r="E28337" s="8"/>
      <c r="F28337" s="9"/>
    </row>
    <row r="28338" spans="1:6" x14ac:dyDescent="0.3">
      <c r="A28338" s="6"/>
      <c r="B28338" s="6"/>
      <c r="C28338" s="6"/>
      <c r="D28338" s="6"/>
      <c r="E28338" s="6"/>
      <c r="F28338" s="7"/>
    </row>
    <row r="28339" spans="1:6" x14ac:dyDescent="0.3">
      <c r="A28339" s="8"/>
      <c r="B28339" s="8"/>
      <c r="C28339" s="8"/>
      <c r="D28339" s="8"/>
      <c r="E28339" s="8"/>
      <c r="F28339" s="9"/>
    </row>
    <row r="28340" spans="1:6" x14ac:dyDescent="0.3">
      <c r="A28340" s="6"/>
      <c r="B28340" s="6"/>
      <c r="C28340" s="6"/>
      <c r="D28340" s="6"/>
      <c r="E28340" s="6"/>
      <c r="F28340" s="7"/>
    </row>
    <row r="28341" spans="1:6" x14ac:dyDescent="0.3">
      <c r="A28341" s="8"/>
      <c r="B28341" s="8"/>
      <c r="C28341" s="8"/>
      <c r="D28341" s="8"/>
      <c r="E28341" s="8"/>
      <c r="F28341" s="9"/>
    </row>
    <row r="28342" spans="1:6" x14ac:dyDescent="0.3">
      <c r="A28342" s="6"/>
      <c r="B28342" s="6"/>
      <c r="C28342" s="6"/>
      <c r="D28342" s="6"/>
      <c r="E28342" s="6"/>
      <c r="F28342" s="7"/>
    </row>
    <row r="28343" spans="1:6" x14ac:dyDescent="0.3">
      <c r="A28343" s="8"/>
      <c r="B28343" s="8"/>
      <c r="C28343" s="8"/>
      <c r="D28343" s="8"/>
      <c r="E28343" s="8"/>
      <c r="F28343" s="9"/>
    </row>
    <row r="28344" spans="1:6" x14ac:dyDescent="0.3">
      <c r="A28344" s="6"/>
      <c r="B28344" s="6"/>
      <c r="C28344" s="6"/>
      <c r="D28344" s="6"/>
      <c r="E28344" s="6"/>
      <c r="F28344" s="7"/>
    </row>
    <row r="28345" spans="1:6" x14ac:dyDescent="0.3">
      <c r="A28345" s="8"/>
      <c r="B28345" s="8"/>
      <c r="C28345" s="8"/>
      <c r="D28345" s="8"/>
      <c r="E28345" s="8"/>
      <c r="F28345" s="9"/>
    </row>
    <row r="28346" spans="1:6" x14ac:dyDescent="0.3">
      <c r="A28346" s="6"/>
      <c r="B28346" s="6"/>
      <c r="C28346" s="6"/>
      <c r="D28346" s="6"/>
      <c r="E28346" s="6"/>
      <c r="F28346" s="7"/>
    </row>
    <row r="28347" spans="1:6" x14ac:dyDescent="0.3">
      <c r="A28347" s="8"/>
      <c r="B28347" s="8"/>
      <c r="C28347" s="8"/>
      <c r="D28347" s="8"/>
      <c r="E28347" s="8"/>
      <c r="F28347" s="9"/>
    </row>
    <row r="28348" spans="1:6" x14ac:dyDescent="0.3">
      <c r="A28348" s="6"/>
      <c r="B28348" s="6"/>
      <c r="C28348" s="6"/>
      <c r="D28348" s="6"/>
      <c r="E28348" s="6"/>
      <c r="F28348" s="7"/>
    </row>
    <row r="28349" spans="1:6" x14ac:dyDescent="0.3">
      <c r="A28349" s="8"/>
      <c r="B28349" s="8"/>
      <c r="C28349" s="8"/>
      <c r="D28349" s="8"/>
      <c r="E28349" s="8"/>
      <c r="F28349" s="9"/>
    </row>
    <row r="28350" spans="1:6" x14ac:dyDescent="0.3">
      <c r="A28350" s="6"/>
      <c r="B28350" s="6"/>
      <c r="C28350" s="6"/>
      <c r="D28350" s="6"/>
      <c r="E28350" s="6"/>
      <c r="F28350" s="7"/>
    </row>
    <row r="28351" spans="1:6" x14ac:dyDescent="0.3">
      <c r="A28351" s="8"/>
      <c r="B28351" s="8"/>
      <c r="C28351" s="8"/>
      <c r="D28351" s="8"/>
      <c r="E28351" s="8"/>
      <c r="F28351" s="9"/>
    </row>
    <row r="28352" spans="1:6" x14ac:dyDescent="0.3">
      <c r="A28352" s="6"/>
      <c r="B28352" s="6"/>
      <c r="C28352" s="6"/>
      <c r="D28352" s="6"/>
      <c r="E28352" s="6"/>
      <c r="F28352" s="7"/>
    </row>
    <row r="28353" spans="1:6" x14ac:dyDescent="0.3">
      <c r="A28353" s="8"/>
      <c r="B28353" s="8"/>
      <c r="C28353" s="8"/>
      <c r="D28353" s="8"/>
      <c r="E28353" s="8"/>
      <c r="F28353" s="9"/>
    </row>
    <row r="28354" spans="1:6" x14ac:dyDescent="0.3">
      <c r="A28354" s="6"/>
      <c r="B28354" s="6"/>
      <c r="C28354" s="6"/>
      <c r="D28354" s="6"/>
      <c r="E28354" s="6"/>
      <c r="F28354" s="7"/>
    </row>
    <row r="28355" spans="1:6" x14ac:dyDescent="0.3">
      <c r="A28355" s="8"/>
      <c r="B28355" s="8"/>
      <c r="C28355" s="8"/>
      <c r="D28355" s="8"/>
      <c r="E28355" s="8"/>
      <c r="F28355" s="9"/>
    </row>
    <row r="28356" spans="1:6" x14ac:dyDescent="0.3">
      <c r="A28356" s="6"/>
      <c r="B28356" s="6"/>
      <c r="C28356" s="6"/>
      <c r="D28356" s="6"/>
      <c r="E28356" s="6"/>
      <c r="F28356" s="7"/>
    </row>
    <row r="28357" spans="1:6" x14ac:dyDescent="0.3">
      <c r="A28357" s="8"/>
      <c r="B28357" s="8"/>
      <c r="C28357" s="8"/>
      <c r="D28357" s="8"/>
      <c r="E28357" s="8"/>
      <c r="F28357" s="9"/>
    </row>
    <row r="28358" spans="1:6" x14ac:dyDescent="0.3">
      <c r="A28358" s="6"/>
      <c r="B28358" s="6"/>
      <c r="C28358" s="6"/>
      <c r="D28358" s="6"/>
      <c r="E28358" s="6"/>
      <c r="F28358" s="7"/>
    </row>
    <row r="28359" spans="1:6" x14ac:dyDescent="0.3">
      <c r="A28359" s="8"/>
      <c r="B28359" s="8"/>
      <c r="C28359" s="8"/>
      <c r="D28359" s="8"/>
      <c r="E28359" s="8"/>
      <c r="F28359" s="9"/>
    </row>
    <row r="28360" spans="1:6" x14ac:dyDescent="0.3">
      <c r="A28360" s="6"/>
      <c r="B28360" s="6"/>
      <c r="C28360" s="6"/>
      <c r="D28360" s="6"/>
      <c r="E28360" s="6"/>
      <c r="F28360" s="7"/>
    </row>
    <row r="28361" spans="1:6" x14ac:dyDescent="0.3">
      <c r="A28361" s="8"/>
      <c r="B28361" s="8"/>
      <c r="C28361" s="8"/>
      <c r="D28361" s="8"/>
      <c r="E28361" s="8"/>
      <c r="F28361" s="9"/>
    </row>
    <row r="28362" spans="1:6" x14ac:dyDescent="0.3">
      <c r="A28362" s="6"/>
      <c r="B28362" s="6"/>
      <c r="C28362" s="6"/>
      <c r="D28362" s="6"/>
      <c r="E28362" s="6"/>
      <c r="F28362" s="7"/>
    </row>
    <row r="28363" spans="1:6" x14ac:dyDescent="0.3">
      <c r="A28363" s="8"/>
      <c r="B28363" s="8"/>
      <c r="C28363" s="8"/>
      <c r="D28363" s="8"/>
      <c r="E28363" s="8"/>
      <c r="F28363" s="9"/>
    </row>
    <row r="28364" spans="1:6" x14ac:dyDescent="0.3">
      <c r="A28364" s="6"/>
      <c r="B28364" s="6"/>
      <c r="C28364" s="6"/>
      <c r="D28364" s="6"/>
      <c r="E28364" s="6"/>
      <c r="F28364" s="7"/>
    </row>
    <row r="28365" spans="1:6" x14ac:dyDescent="0.3">
      <c r="A28365" s="8"/>
      <c r="B28365" s="8"/>
      <c r="C28365" s="8"/>
      <c r="D28365" s="8"/>
      <c r="E28365" s="8"/>
      <c r="F28365" s="9"/>
    </row>
    <row r="28366" spans="1:6" x14ac:dyDescent="0.3">
      <c r="A28366" s="6"/>
      <c r="B28366" s="6"/>
      <c r="C28366" s="6"/>
      <c r="D28366" s="6"/>
      <c r="E28366" s="6"/>
      <c r="F28366" s="7"/>
    </row>
    <row r="28367" spans="1:6" x14ac:dyDescent="0.3">
      <c r="A28367" s="8"/>
      <c r="B28367" s="8"/>
      <c r="C28367" s="8"/>
      <c r="D28367" s="8"/>
      <c r="E28367" s="8"/>
      <c r="F28367" s="9"/>
    </row>
    <row r="28368" spans="1:6" x14ac:dyDescent="0.3">
      <c r="A28368" s="6"/>
      <c r="B28368" s="6"/>
      <c r="C28368" s="6"/>
      <c r="D28368" s="6"/>
      <c r="E28368" s="6"/>
      <c r="F28368" s="7"/>
    </row>
    <row r="28369" spans="1:6" x14ac:dyDescent="0.3">
      <c r="A28369" s="8"/>
      <c r="B28369" s="8"/>
      <c r="C28369" s="8"/>
      <c r="D28369" s="8"/>
      <c r="E28369" s="8"/>
      <c r="F28369" s="9"/>
    </row>
    <row r="28370" spans="1:6" x14ac:dyDescent="0.3">
      <c r="A28370" s="6"/>
      <c r="B28370" s="6"/>
      <c r="C28370" s="6"/>
      <c r="D28370" s="6"/>
      <c r="E28370" s="6"/>
      <c r="F28370" s="7"/>
    </row>
    <row r="28371" spans="1:6" x14ac:dyDescent="0.3">
      <c r="A28371" s="8"/>
      <c r="B28371" s="8"/>
      <c r="C28371" s="8"/>
      <c r="D28371" s="8"/>
      <c r="E28371" s="8"/>
      <c r="F28371" s="9"/>
    </row>
    <row r="28372" spans="1:6" x14ac:dyDescent="0.3">
      <c r="A28372" s="6"/>
      <c r="B28372" s="6"/>
      <c r="C28372" s="6"/>
      <c r="D28372" s="6"/>
      <c r="E28372" s="6"/>
      <c r="F28372" s="7"/>
    </row>
    <row r="28373" spans="1:6" x14ac:dyDescent="0.3">
      <c r="A28373" s="8"/>
      <c r="B28373" s="8"/>
      <c r="C28373" s="8"/>
      <c r="D28373" s="8"/>
      <c r="E28373" s="8"/>
      <c r="F28373" s="9"/>
    </row>
    <row r="28374" spans="1:6" x14ac:dyDescent="0.3">
      <c r="A28374" s="6"/>
      <c r="B28374" s="6"/>
      <c r="C28374" s="6"/>
      <c r="D28374" s="6"/>
      <c r="E28374" s="6"/>
      <c r="F28374" s="7"/>
    </row>
    <row r="28375" spans="1:6" x14ac:dyDescent="0.3">
      <c r="A28375" s="8"/>
      <c r="B28375" s="8"/>
      <c r="C28375" s="8"/>
      <c r="D28375" s="8"/>
      <c r="E28375" s="8"/>
      <c r="F28375" s="9"/>
    </row>
    <row r="28376" spans="1:6" x14ac:dyDescent="0.3">
      <c r="A28376" s="6"/>
      <c r="B28376" s="6"/>
      <c r="C28376" s="6"/>
      <c r="D28376" s="6"/>
      <c r="E28376" s="6"/>
      <c r="F28376" s="7"/>
    </row>
    <row r="28377" spans="1:6" x14ac:dyDescent="0.3">
      <c r="A28377" s="8"/>
      <c r="B28377" s="8"/>
      <c r="C28377" s="8"/>
      <c r="D28377" s="8"/>
      <c r="E28377" s="8"/>
      <c r="F28377" s="9"/>
    </row>
    <row r="28378" spans="1:6" x14ac:dyDescent="0.3">
      <c r="A28378" s="6"/>
      <c r="B28378" s="6"/>
      <c r="C28378" s="6"/>
      <c r="D28378" s="6"/>
      <c r="E28378" s="6"/>
      <c r="F28378" s="7"/>
    </row>
    <row r="28379" spans="1:6" x14ac:dyDescent="0.3">
      <c r="A28379" s="8"/>
      <c r="B28379" s="8"/>
      <c r="C28379" s="8"/>
      <c r="D28379" s="8"/>
      <c r="E28379" s="8"/>
      <c r="F28379" s="9"/>
    </row>
    <row r="28380" spans="1:6" x14ac:dyDescent="0.3">
      <c r="A28380" s="6"/>
      <c r="B28380" s="6"/>
      <c r="C28380" s="6"/>
      <c r="D28380" s="6"/>
      <c r="E28380" s="6"/>
      <c r="F28380" s="7"/>
    </row>
    <row r="28381" spans="1:6" x14ac:dyDescent="0.3">
      <c r="A28381" s="8"/>
      <c r="B28381" s="8"/>
      <c r="C28381" s="8"/>
      <c r="D28381" s="8"/>
      <c r="E28381" s="8"/>
      <c r="F28381" s="9"/>
    </row>
    <row r="28382" spans="1:6" x14ac:dyDescent="0.3">
      <c r="A28382" s="6"/>
      <c r="B28382" s="6"/>
      <c r="C28382" s="6"/>
      <c r="D28382" s="6"/>
      <c r="E28382" s="6"/>
      <c r="F28382" s="7"/>
    </row>
    <row r="28383" spans="1:6" x14ac:dyDescent="0.3">
      <c r="A28383" s="8"/>
      <c r="B28383" s="8"/>
      <c r="C28383" s="8"/>
      <c r="D28383" s="8"/>
      <c r="E28383" s="8"/>
      <c r="F28383" s="9"/>
    </row>
    <row r="28384" spans="1:6" x14ac:dyDescent="0.3">
      <c r="A28384" s="6"/>
      <c r="B28384" s="6"/>
      <c r="C28384" s="6"/>
      <c r="D28384" s="6"/>
      <c r="E28384" s="6"/>
      <c r="F28384" s="7"/>
    </row>
    <row r="28385" spans="1:6" x14ac:dyDescent="0.3">
      <c r="A28385" s="8"/>
      <c r="B28385" s="8"/>
      <c r="C28385" s="8"/>
      <c r="D28385" s="8"/>
      <c r="E28385" s="8"/>
      <c r="F28385" s="9"/>
    </row>
    <row r="28386" spans="1:6" x14ac:dyDescent="0.3">
      <c r="A28386" s="6"/>
      <c r="B28386" s="6"/>
      <c r="C28386" s="6"/>
      <c r="D28386" s="6"/>
      <c r="E28386" s="6"/>
      <c r="F28386" s="7"/>
    </row>
    <row r="28387" spans="1:6" x14ac:dyDescent="0.3">
      <c r="A28387" s="8"/>
      <c r="B28387" s="8"/>
      <c r="C28387" s="8"/>
      <c r="D28387" s="8"/>
      <c r="E28387" s="8"/>
      <c r="F28387" s="9"/>
    </row>
    <row r="28388" spans="1:6" x14ac:dyDescent="0.3">
      <c r="A28388" s="6"/>
      <c r="B28388" s="6"/>
      <c r="C28388" s="6"/>
      <c r="D28388" s="6"/>
      <c r="E28388" s="6"/>
      <c r="F28388" s="7"/>
    </row>
    <row r="28389" spans="1:6" x14ac:dyDescent="0.3">
      <c r="A28389" s="8"/>
      <c r="B28389" s="8"/>
      <c r="C28389" s="8"/>
      <c r="D28389" s="8"/>
      <c r="E28389" s="8"/>
      <c r="F28389" s="9"/>
    </row>
    <row r="28390" spans="1:6" x14ac:dyDescent="0.3">
      <c r="A28390" s="6"/>
      <c r="B28390" s="6"/>
      <c r="C28390" s="6"/>
      <c r="D28390" s="6"/>
      <c r="E28390" s="6"/>
      <c r="F28390" s="7"/>
    </row>
    <row r="28391" spans="1:6" x14ac:dyDescent="0.3">
      <c r="A28391" s="8"/>
      <c r="B28391" s="8"/>
      <c r="C28391" s="8"/>
      <c r="D28391" s="8"/>
      <c r="E28391" s="8"/>
      <c r="F28391" s="9"/>
    </row>
    <row r="28392" spans="1:6" x14ac:dyDescent="0.3">
      <c r="A28392" s="6"/>
      <c r="B28392" s="6"/>
      <c r="C28392" s="6"/>
      <c r="D28392" s="6"/>
      <c r="E28392" s="6"/>
      <c r="F28392" s="7"/>
    </row>
    <row r="28393" spans="1:6" x14ac:dyDescent="0.3">
      <c r="A28393" s="8"/>
      <c r="B28393" s="8"/>
      <c r="C28393" s="8"/>
      <c r="D28393" s="8"/>
      <c r="E28393" s="8"/>
      <c r="F28393" s="9"/>
    </row>
    <row r="28394" spans="1:6" x14ac:dyDescent="0.3">
      <c r="A28394" s="6"/>
      <c r="B28394" s="6"/>
      <c r="C28394" s="6"/>
      <c r="D28394" s="6"/>
      <c r="E28394" s="6"/>
      <c r="F28394" s="7"/>
    </row>
    <row r="28395" spans="1:6" x14ac:dyDescent="0.3">
      <c r="A28395" s="8"/>
      <c r="B28395" s="8"/>
      <c r="C28395" s="8"/>
      <c r="D28395" s="8"/>
      <c r="E28395" s="8"/>
      <c r="F28395" s="9"/>
    </row>
    <row r="28396" spans="1:6" x14ac:dyDescent="0.3">
      <c r="A28396" s="6"/>
      <c r="B28396" s="6"/>
      <c r="C28396" s="6"/>
      <c r="D28396" s="6"/>
      <c r="E28396" s="6"/>
      <c r="F28396" s="7"/>
    </row>
    <row r="28397" spans="1:6" x14ac:dyDescent="0.3">
      <c r="A28397" s="8"/>
      <c r="B28397" s="8"/>
      <c r="C28397" s="8"/>
      <c r="D28397" s="8"/>
      <c r="E28397" s="8"/>
      <c r="F28397" s="9"/>
    </row>
    <row r="28398" spans="1:6" x14ac:dyDescent="0.3">
      <c r="A28398" s="6"/>
      <c r="B28398" s="6"/>
      <c r="C28398" s="6"/>
      <c r="D28398" s="6"/>
      <c r="E28398" s="6"/>
      <c r="F28398" s="7"/>
    </row>
    <row r="28399" spans="1:6" x14ac:dyDescent="0.3">
      <c r="A28399" s="8"/>
      <c r="B28399" s="8"/>
      <c r="C28399" s="8"/>
      <c r="D28399" s="8"/>
      <c r="E28399" s="8"/>
      <c r="F28399" s="9"/>
    </row>
    <row r="28400" spans="1:6" x14ac:dyDescent="0.3">
      <c r="A28400" s="6"/>
      <c r="B28400" s="6"/>
      <c r="C28400" s="6"/>
      <c r="D28400" s="6"/>
      <c r="E28400" s="6"/>
      <c r="F28400" s="7"/>
    </row>
    <row r="28401" spans="1:6" x14ac:dyDescent="0.3">
      <c r="A28401" s="8"/>
      <c r="B28401" s="8"/>
      <c r="C28401" s="8"/>
      <c r="D28401" s="8"/>
      <c r="E28401" s="8"/>
      <c r="F28401" s="9"/>
    </row>
    <row r="28402" spans="1:6" x14ac:dyDescent="0.3">
      <c r="A28402" s="6"/>
      <c r="B28402" s="6"/>
      <c r="C28402" s="6"/>
      <c r="D28402" s="6"/>
      <c r="E28402" s="6"/>
      <c r="F28402" s="7"/>
    </row>
    <row r="28403" spans="1:6" x14ac:dyDescent="0.3">
      <c r="A28403" s="8"/>
      <c r="B28403" s="8"/>
      <c r="C28403" s="8"/>
      <c r="D28403" s="8"/>
      <c r="E28403" s="8"/>
      <c r="F28403" s="9"/>
    </row>
    <row r="28404" spans="1:6" x14ac:dyDescent="0.3">
      <c r="A28404" s="6"/>
      <c r="B28404" s="6"/>
      <c r="C28404" s="6"/>
      <c r="D28404" s="6"/>
      <c r="E28404" s="6"/>
      <c r="F28404" s="7"/>
    </row>
    <row r="28405" spans="1:6" x14ac:dyDescent="0.3">
      <c r="A28405" s="8"/>
      <c r="B28405" s="8"/>
      <c r="C28405" s="8"/>
      <c r="D28405" s="8"/>
      <c r="E28405" s="8"/>
      <c r="F28405" s="9"/>
    </row>
    <row r="28406" spans="1:6" x14ac:dyDescent="0.3">
      <c r="A28406" s="6"/>
      <c r="B28406" s="6"/>
      <c r="C28406" s="6"/>
      <c r="D28406" s="6"/>
      <c r="E28406" s="6"/>
      <c r="F28406" s="7"/>
    </row>
    <row r="28407" spans="1:6" x14ac:dyDescent="0.3">
      <c r="A28407" s="8"/>
      <c r="B28407" s="8"/>
      <c r="C28407" s="8"/>
      <c r="D28407" s="8"/>
      <c r="E28407" s="8"/>
      <c r="F28407" s="9"/>
    </row>
    <row r="28408" spans="1:6" x14ac:dyDescent="0.3">
      <c r="A28408" s="6"/>
      <c r="B28408" s="6"/>
      <c r="C28408" s="6"/>
      <c r="D28408" s="6"/>
      <c r="E28408" s="6"/>
      <c r="F28408" s="7"/>
    </row>
    <row r="28409" spans="1:6" x14ac:dyDescent="0.3">
      <c r="A28409" s="8"/>
      <c r="B28409" s="8"/>
      <c r="C28409" s="8"/>
      <c r="D28409" s="8"/>
      <c r="E28409" s="8"/>
      <c r="F28409" s="9"/>
    </row>
    <row r="28410" spans="1:6" x14ac:dyDescent="0.3">
      <c r="A28410" s="6"/>
      <c r="B28410" s="6"/>
      <c r="C28410" s="6"/>
      <c r="D28410" s="6"/>
      <c r="E28410" s="6"/>
      <c r="F28410" s="7"/>
    </row>
    <row r="28411" spans="1:6" x14ac:dyDescent="0.3">
      <c r="A28411" s="8"/>
      <c r="B28411" s="8"/>
      <c r="C28411" s="8"/>
      <c r="D28411" s="8"/>
      <c r="E28411" s="8"/>
      <c r="F28411" s="9"/>
    </row>
    <row r="28412" spans="1:6" x14ac:dyDescent="0.3">
      <c r="A28412" s="6"/>
      <c r="B28412" s="6"/>
      <c r="C28412" s="6"/>
      <c r="D28412" s="6"/>
      <c r="E28412" s="6"/>
      <c r="F28412" s="7"/>
    </row>
    <row r="28413" spans="1:6" x14ac:dyDescent="0.3">
      <c r="A28413" s="8"/>
      <c r="B28413" s="8"/>
      <c r="C28413" s="8"/>
      <c r="D28413" s="8"/>
      <c r="E28413" s="8"/>
      <c r="F28413" s="9"/>
    </row>
    <row r="28414" spans="1:6" x14ac:dyDescent="0.3">
      <c r="A28414" s="6"/>
      <c r="B28414" s="6"/>
      <c r="C28414" s="6"/>
      <c r="D28414" s="6"/>
      <c r="E28414" s="6"/>
      <c r="F28414" s="7"/>
    </row>
    <row r="28415" spans="1:6" x14ac:dyDescent="0.3">
      <c r="A28415" s="8"/>
      <c r="B28415" s="8"/>
      <c r="C28415" s="8"/>
      <c r="D28415" s="8"/>
      <c r="E28415" s="8"/>
      <c r="F28415" s="9"/>
    </row>
    <row r="28416" spans="1:6" x14ac:dyDescent="0.3">
      <c r="A28416" s="6"/>
      <c r="B28416" s="6"/>
      <c r="C28416" s="6"/>
      <c r="D28416" s="6"/>
      <c r="E28416" s="6"/>
      <c r="F28416" s="7"/>
    </row>
    <row r="28417" spans="1:6" x14ac:dyDescent="0.3">
      <c r="A28417" s="8"/>
      <c r="B28417" s="8"/>
      <c r="C28417" s="8"/>
      <c r="D28417" s="8"/>
      <c r="E28417" s="8"/>
      <c r="F28417" s="9"/>
    </row>
    <row r="28418" spans="1:6" x14ac:dyDescent="0.3">
      <c r="A28418" s="6"/>
      <c r="B28418" s="6"/>
      <c r="C28418" s="6"/>
      <c r="D28418" s="6"/>
      <c r="E28418" s="6"/>
      <c r="F28418" s="7"/>
    </row>
    <row r="28419" spans="1:6" x14ac:dyDescent="0.3">
      <c r="A28419" s="8"/>
      <c r="B28419" s="8"/>
      <c r="C28419" s="8"/>
      <c r="D28419" s="8"/>
      <c r="E28419" s="8"/>
      <c r="F28419" s="9"/>
    </row>
    <row r="28420" spans="1:6" x14ac:dyDescent="0.3">
      <c r="A28420" s="6"/>
      <c r="B28420" s="6"/>
      <c r="C28420" s="6"/>
      <c r="D28420" s="6"/>
      <c r="E28420" s="6"/>
      <c r="F28420" s="7"/>
    </row>
    <row r="28421" spans="1:6" x14ac:dyDescent="0.3">
      <c r="A28421" s="8"/>
      <c r="B28421" s="8"/>
      <c r="C28421" s="8"/>
      <c r="D28421" s="8"/>
      <c r="E28421" s="8"/>
      <c r="F28421" s="9"/>
    </row>
    <row r="28422" spans="1:6" x14ac:dyDescent="0.3">
      <c r="A28422" s="6"/>
      <c r="B28422" s="6"/>
      <c r="C28422" s="6"/>
      <c r="D28422" s="6"/>
      <c r="E28422" s="6"/>
      <c r="F28422" s="7"/>
    </row>
    <row r="28423" spans="1:6" x14ac:dyDescent="0.3">
      <c r="A28423" s="8"/>
      <c r="B28423" s="8"/>
      <c r="C28423" s="8"/>
      <c r="D28423" s="8"/>
      <c r="E28423" s="8"/>
      <c r="F28423" s="9"/>
    </row>
    <row r="28424" spans="1:6" x14ac:dyDescent="0.3">
      <c r="A28424" s="6"/>
      <c r="B28424" s="6"/>
      <c r="C28424" s="6"/>
      <c r="D28424" s="6"/>
      <c r="E28424" s="6"/>
      <c r="F28424" s="7"/>
    </row>
    <row r="28425" spans="1:6" x14ac:dyDescent="0.3">
      <c r="A28425" s="8"/>
      <c r="B28425" s="8"/>
      <c r="C28425" s="8"/>
      <c r="D28425" s="8"/>
      <c r="E28425" s="8"/>
      <c r="F28425" s="9"/>
    </row>
    <row r="28426" spans="1:6" x14ac:dyDescent="0.3">
      <c r="A28426" s="6"/>
      <c r="B28426" s="6"/>
      <c r="C28426" s="6"/>
      <c r="D28426" s="6"/>
      <c r="E28426" s="6"/>
      <c r="F28426" s="7"/>
    </row>
    <row r="28427" spans="1:6" x14ac:dyDescent="0.3">
      <c r="A28427" s="8"/>
      <c r="B28427" s="8"/>
      <c r="C28427" s="8"/>
      <c r="D28427" s="8"/>
      <c r="E28427" s="8"/>
      <c r="F28427" s="9"/>
    </row>
    <row r="28428" spans="1:6" x14ac:dyDescent="0.3">
      <c r="A28428" s="6"/>
      <c r="B28428" s="6"/>
      <c r="C28428" s="6"/>
      <c r="D28428" s="6"/>
      <c r="E28428" s="6"/>
      <c r="F28428" s="7"/>
    </row>
    <row r="28429" spans="1:6" x14ac:dyDescent="0.3">
      <c r="A28429" s="8"/>
      <c r="B28429" s="8"/>
      <c r="C28429" s="8"/>
      <c r="D28429" s="8"/>
      <c r="E28429" s="8"/>
      <c r="F28429" s="9"/>
    </row>
    <row r="28430" spans="1:6" x14ac:dyDescent="0.3">
      <c r="A28430" s="6"/>
      <c r="B28430" s="6"/>
      <c r="C28430" s="6"/>
      <c r="D28430" s="6"/>
      <c r="E28430" s="6"/>
      <c r="F28430" s="7"/>
    </row>
    <row r="28431" spans="1:6" x14ac:dyDescent="0.3">
      <c r="A28431" s="8"/>
      <c r="B28431" s="8"/>
      <c r="C28431" s="8"/>
      <c r="D28431" s="8"/>
      <c r="E28431" s="8"/>
      <c r="F28431" s="9"/>
    </row>
    <row r="28432" spans="1:6" x14ac:dyDescent="0.3">
      <c r="A28432" s="6"/>
      <c r="B28432" s="6"/>
      <c r="C28432" s="6"/>
      <c r="D28432" s="6"/>
      <c r="E28432" s="6"/>
      <c r="F28432" s="7"/>
    </row>
    <row r="28433" spans="1:6" x14ac:dyDescent="0.3">
      <c r="A28433" s="8"/>
      <c r="B28433" s="8"/>
      <c r="C28433" s="8"/>
      <c r="D28433" s="8"/>
      <c r="E28433" s="8"/>
      <c r="F28433" s="9"/>
    </row>
    <row r="28434" spans="1:6" x14ac:dyDescent="0.3">
      <c r="A28434" s="6"/>
      <c r="B28434" s="6"/>
      <c r="C28434" s="6"/>
      <c r="D28434" s="6"/>
      <c r="E28434" s="6"/>
      <c r="F28434" s="7"/>
    </row>
    <row r="28435" spans="1:6" x14ac:dyDescent="0.3">
      <c r="A28435" s="8"/>
      <c r="B28435" s="8"/>
      <c r="C28435" s="8"/>
      <c r="D28435" s="8"/>
      <c r="E28435" s="8"/>
      <c r="F28435" s="9"/>
    </row>
    <row r="28436" spans="1:6" x14ac:dyDescent="0.3">
      <c r="A28436" s="6"/>
      <c r="B28436" s="6"/>
      <c r="C28436" s="6"/>
      <c r="D28436" s="6"/>
      <c r="E28436" s="6"/>
      <c r="F28436" s="7"/>
    </row>
    <row r="28437" spans="1:6" x14ac:dyDescent="0.3">
      <c r="A28437" s="8"/>
      <c r="B28437" s="8"/>
      <c r="C28437" s="8"/>
      <c r="D28437" s="8"/>
      <c r="E28437" s="8"/>
      <c r="F28437" s="9"/>
    </row>
    <row r="28438" spans="1:6" x14ac:dyDescent="0.3">
      <c r="A28438" s="6"/>
      <c r="B28438" s="6"/>
      <c r="C28438" s="6"/>
      <c r="D28438" s="6"/>
      <c r="E28438" s="6"/>
      <c r="F28438" s="7"/>
    </row>
    <row r="28439" spans="1:6" x14ac:dyDescent="0.3">
      <c r="A28439" s="8"/>
      <c r="B28439" s="8"/>
      <c r="C28439" s="8"/>
      <c r="D28439" s="8"/>
      <c r="E28439" s="8"/>
      <c r="F28439" s="9"/>
    </row>
    <row r="28440" spans="1:6" x14ac:dyDescent="0.3">
      <c r="A28440" s="6"/>
      <c r="B28440" s="6"/>
      <c r="C28440" s="6"/>
      <c r="D28440" s="6"/>
      <c r="E28440" s="6"/>
      <c r="F28440" s="7"/>
    </row>
    <row r="28441" spans="1:6" x14ac:dyDescent="0.3">
      <c r="A28441" s="8"/>
      <c r="B28441" s="8"/>
      <c r="C28441" s="8"/>
      <c r="D28441" s="8"/>
      <c r="E28441" s="8"/>
      <c r="F28441" s="9"/>
    </row>
    <row r="28442" spans="1:6" x14ac:dyDescent="0.3">
      <c r="A28442" s="6"/>
      <c r="B28442" s="6"/>
      <c r="C28442" s="6"/>
      <c r="D28442" s="6"/>
      <c r="E28442" s="6"/>
      <c r="F28442" s="7"/>
    </row>
    <row r="28443" spans="1:6" x14ac:dyDescent="0.3">
      <c r="A28443" s="8"/>
      <c r="B28443" s="8"/>
      <c r="C28443" s="8"/>
      <c r="D28443" s="8"/>
      <c r="E28443" s="8"/>
      <c r="F28443" s="9"/>
    </row>
    <row r="28444" spans="1:6" x14ac:dyDescent="0.3">
      <c r="A28444" s="6"/>
      <c r="B28444" s="6"/>
      <c r="C28444" s="6"/>
      <c r="D28444" s="6"/>
      <c r="E28444" s="6"/>
      <c r="F28444" s="7"/>
    </row>
    <row r="28445" spans="1:6" x14ac:dyDescent="0.3">
      <c r="A28445" s="8"/>
      <c r="B28445" s="8"/>
      <c r="C28445" s="8"/>
      <c r="D28445" s="8"/>
      <c r="E28445" s="8"/>
      <c r="F28445" s="9"/>
    </row>
    <row r="28446" spans="1:6" x14ac:dyDescent="0.3">
      <c r="A28446" s="6"/>
      <c r="B28446" s="6"/>
      <c r="C28446" s="6"/>
      <c r="D28446" s="6"/>
      <c r="E28446" s="6"/>
      <c r="F28446" s="7"/>
    </row>
    <row r="28447" spans="1:6" x14ac:dyDescent="0.3">
      <c r="A28447" s="8"/>
      <c r="B28447" s="8"/>
      <c r="C28447" s="8"/>
      <c r="D28447" s="8"/>
      <c r="E28447" s="8"/>
      <c r="F28447" s="9"/>
    </row>
    <row r="28448" spans="1:6" x14ac:dyDescent="0.3">
      <c r="A28448" s="6"/>
      <c r="B28448" s="6"/>
      <c r="C28448" s="6"/>
      <c r="D28448" s="6"/>
      <c r="E28448" s="6"/>
      <c r="F28448" s="7"/>
    </row>
    <row r="28449" spans="1:6" x14ac:dyDescent="0.3">
      <c r="A28449" s="8"/>
      <c r="B28449" s="8"/>
      <c r="C28449" s="8"/>
      <c r="D28449" s="8"/>
      <c r="E28449" s="8"/>
      <c r="F28449" s="9"/>
    </row>
    <row r="28450" spans="1:6" x14ac:dyDescent="0.3">
      <c r="A28450" s="6"/>
      <c r="B28450" s="6"/>
      <c r="C28450" s="6"/>
      <c r="D28450" s="6"/>
      <c r="E28450" s="6"/>
      <c r="F28450" s="7"/>
    </row>
    <row r="28451" spans="1:6" x14ac:dyDescent="0.3">
      <c r="A28451" s="8"/>
      <c r="B28451" s="8"/>
      <c r="C28451" s="8"/>
      <c r="D28451" s="8"/>
      <c r="E28451" s="8"/>
      <c r="F28451" s="9"/>
    </row>
    <row r="28452" spans="1:6" x14ac:dyDescent="0.3">
      <c r="A28452" s="6"/>
      <c r="B28452" s="6"/>
      <c r="C28452" s="6"/>
      <c r="D28452" s="6"/>
      <c r="E28452" s="6"/>
      <c r="F28452" s="7"/>
    </row>
    <row r="28453" spans="1:6" x14ac:dyDescent="0.3">
      <c r="A28453" s="8"/>
      <c r="B28453" s="8"/>
      <c r="C28453" s="8"/>
      <c r="D28453" s="8"/>
      <c r="E28453" s="8"/>
      <c r="F28453" s="9"/>
    </row>
    <row r="28454" spans="1:6" x14ac:dyDescent="0.3">
      <c r="A28454" s="6"/>
      <c r="B28454" s="6"/>
      <c r="C28454" s="6"/>
      <c r="D28454" s="6"/>
      <c r="E28454" s="6"/>
      <c r="F28454" s="7"/>
    </row>
    <row r="28455" spans="1:6" x14ac:dyDescent="0.3">
      <c r="A28455" s="8"/>
      <c r="B28455" s="8"/>
      <c r="C28455" s="8"/>
      <c r="D28455" s="8"/>
      <c r="E28455" s="8"/>
      <c r="F28455" s="9"/>
    </row>
    <row r="28456" spans="1:6" x14ac:dyDescent="0.3">
      <c r="A28456" s="6"/>
      <c r="B28456" s="6"/>
      <c r="C28456" s="6"/>
      <c r="D28456" s="6"/>
      <c r="E28456" s="6"/>
      <c r="F28456" s="7"/>
    </row>
    <row r="28457" spans="1:6" x14ac:dyDescent="0.3">
      <c r="A28457" s="8"/>
      <c r="B28457" s="8"/>
      <c r="C28457" s="8"/>
      <c r="D28457" s="8"/>
      <c r="E28457" s="8"/>
      <c r="F28457" s="9"/>
    </row>
    <row r="28458" spans="1:6" x14ac:dyDescent="0.3">
      <c r="A28458" s="6"/>
      <c r="B28458" s="6"/>
      <c r="C28458" s="6"/>
      <c r="D28458" s="6"/>
      <c r="E28458" s="6"/>
      <c r="F28458" s="7"/>
    </row>
    <row r="28459" spans="1:6" x14ac:dyDescent="0.3">
      <c r="A28459" s="8"/>
      <c r="B28459" s="8"/>
      <c r="C28459" s="8"/>
      <c r="D28459" s="8"/>
      <c r="E28459" s="8"/>
      <c r="F28459" s="9"/>
    </row>
    <row r="28460" spans="1:6" x14ac:dyDescent="0.3">
      <c r="A28460" s="6"/>
      <c r="B28460" s="6"/>
      <c r="C28460" s="6"/>
      <c r="D28460" s="6"/>
      <c r="E28460" s="6"/>
      <c r="F28460" s="7"/>
    </row>
    <row r="28461" spans="1:6" x14ac:dyDescent="0.3">
      <c r="A28461" s="8"/>
      <c r="B28461" s="8"/>
      <c r="C28461" s="8"/>
      <c r="D28461" s="8"/>
      <c r="E28461" s="8"/>
      <c r="F28461" s="9"/>
    </row>
    <row r="28462" spans="1:6" x14ac:dyDescent="0.3">
      <c r="A28462" s="6"/>
      <c r="B28462" s="6"/>
      <c r="C28462" s="6"/>
      <c r="D28462" s="6"/>
      <c r="E28462" s="6"/>
      <c r="F28462" s="7"/>
    </row>
    <row r="28463" spans="1:6" x14ac:dyDescent="0.3">
      <c r="A28463" s="8"/>
      <c r="B28463" s="8"/>
      <c r="C28463" s="8"/>
      <c r="D28463" s="8"/>
      <c r="E28463" s="8"/>
      <c r="F28463" s="9"/>
    </row>
    <row r="28464" spans="1:6" x14ac:dyDescent="0.3">
      <c r="A28464" s="6"/>
      <c r="B28464" s="6"/>
      <c r="C28464" s="6"/>
      <c r="D28464" s="6"/>
      <c r="E28464" s="6"/>
      <c r="F28464" s="7"/>
    </row>
    <row r="28465" spans="1:6" x14ac:dyDescent="0.3">
      <c r="A28465" s="8"/>
      <c r="B28465" s="8"/>
      <c r="C28465" s="8"/>
      <c r="D28465" s="8"/>
      <c r="E28465" s="8"/>
      <c r="F28465" s="9"/>
    </row>
    <row r="28466" spans="1:6" x14ac:dyDescent="0.3">
      <c r="A28466" s="6"/>
      <c r="B28466" s="6"/>
      <c r="C28466" s="6"/>
      <c r="D28466" s="6"/>
      <c r="E28466" s="6"/>
      <c r="F28466" s="7"/>
    </row>
    <row r="28467" spans="1:6" x14ac:dyDescent="0.3">
      <c r="A28467" s="8"/>
      <c r="B28467" s="8"/>
      <c r="C28467" s="8"/>
      <c r="D28467" s="8"/>
      <c r="E28467" s="8"/>
      <c r="F28467" s="9"/>
    </row>
    <row r="28468" spans="1:6" x14ac:dyDescent="0.3">
      <c r="A28468" s="6"/>
      <c r="B28468" s="6"/>
      <c r="C28468" s="6"/>
      <c r="D28468" s="6"/>
      <c r="E28468" s="6"/>
      <c r="F28468" s="7"/>
    </row>
    <row r="28469" spans="1:6" x14ac:dyDescent="0.3">
      <c r="A28469" s="8"/>
      <c r="B28469" s="8"/>
      <c r="C28469" s="8"/>
      <c r="D28469" s="8"/>
      <c r="E28469" s="8"/>
      <c r="F28469" s="9"/>
    </row>
    <row r="28470" spans="1:6" x14ac:dyDescent="0.3">
      <c r="A28470" s="6"/>
      <c r="B28470" s="6"/>
      <c r="C28470" s="6"/>
      <c r="D28470" s="6"/>
      <c r="E28470" s="6"/>
      <c r="F28470" s="7"/>
    </row>
    <row r="28471" spans="1:6" x14ac:dyDescent="0.3">
      <c r="A28471" s="8"/>
      <c r="B28471" s="8"/>
      <c r="C28471" s="8"/>
      <c r="D28471" s="8"/>
      <c r="E28471" s="8"/>
      <c r="F28471" s="9"/>
    </row>
    <row r="28472" spans="1:6" x14ac:dyDescent="0.3">
      <c r="A28472" s="6"/>
      <c r="B28472" s="6"/>
      <c r="C28472" s="6"/>
      <c r="D28472" s="6"/>
      <c r="E28472" s="6"/>
      <c r="F28472" s="7"/>
    </row>
    <row r="28473" spans="1:6" x14ac:dyDescent="0.3">
      <c r="A28473" s="8"/>
      <c r="B28473" s="8"/>
      <c r="C28473" s="8"/>
      <c r="D28473" s="8"/>
      <c r="E28473" s="8"/>
      <c r="F28473" s="9"/>
    </row>
    <row r="28474" spans="1:6" x14ac:dyDescent="0.3">
      <c r="A28474" s="6"/>
      <c r="B28474" s="6"/>
      <c r="C28474" s="6"/>
      <c r="D28474" s="6"/>
      <c r="E28474" s="6"/>
      <c r="F28474" s="7"/>
    </row>
    <row r="28475" spans="1:6" x14ac:dyDescent="0.3">
      <c r="A28475" s="8"/>
      <c r="B28475" s="8"/>
      <c r="C28475" s="8"/>
      <c r="D28475" s="8"/>
      <c r="E28475" s="8"/>
      <c r="F28475" s="9"/>
    </row>
    <row r="28476" spans="1:6" x14ac:dyDescent="0.3">
      <c r="A28476" s="6"/>
      <c r="B28476" s="6"/>
      <c r="C28476" s="6"/>
      <c r="D28476" s="6"/>
      <c r="E28476" s="6"/>
      <c r="F28476" s="7"/>
    </row>
    <row r="28477" spans="1:6" x14ac:dyDescent="0.3">
      <c r="A28477" s="8"/>
      <c r="B28477" s="8"/>
      <c r="C28477" s="8"/>
      <c r="D28477" s="8"/>
      <c r="E28477" s="8"/>
      <c r="F28477" s="9"/>
    </row>
    <row r="28478" spans="1:6" x14ac:dyDescent="0.3">
      <c r="A28478" s="6"/>
      <c r="B28478" s="6"/>
      <c r="C28478" s="6"/>
      <c r="D28478" s="6"/>
      <c r="E28478" s="6"/>
      <c r="F28478" s="7"/>
    </row>
    <row r="28479" spans="1:6" x14ac:dyDescent="0.3">
      <c r="A28479" s="8"/>
      <c r="B28479" s="8"/>
      <c r="C28479" s="8"/>
      <c r="D28479" s="8"/>
      <c r="E28479" s="8"/>
      <c r="F28479" s="9"/>
    </row>
    <row r="28480" spans="1:6" x14ac:dyDescent="0.3">
      <c r="A28480" s="6"/>
      <c r="B28480" s="6"/>
      <c r="C28480" s="6"/>
      <c r="D28480" s="6"/>
      <c r="E28480" s="6"/>
      <c r="F28480" s="7"/>
    </row>
    <row r="28481" spans="1:6" x14ac:dyDescent="0.3">
      <c r="A28481" s="8"/>
      <c r="B28481" s="8"/>
      <c r="C28481" s="8"/>
      <c r="D28481" s="8"/>
      <c r="E28481" s="8"/>
      <c r="F28481" s="9"/>
    </row>
    <row r="28482" spans="1:6" x14ac:dyDescent="0.3">
      <c r="A28482" s="6"/>
      <c r="B28482" s="6"/>
      <c r="C28482" s="6"/>
      <c r="D28482" s="6"/>
      <c r="E28482" s="6"/>
      <c r="F28482" s="7"/>
    </row>
    <row r="28483" spans="1:6" x14ac:dyDescent="0.3">
      <c r="A28483" s="8"/>
      <c r="B28483" s="8"/>
      <c r="C28483" s="8"/>
      <c r="D28483" s="8"/>
      <c r="E28483" s="8"/>
      <c r="F28483" s="9"/>
    </row>
    <row r="28484" spans="1:6" x14ac:dyDescent="0.3">
      <c r="A28484" s="6"/>
      <c r="B28484" s="6"/>
      <c r="C28484" s="6"/>
      <c r="D28484" s="6"/>
      <c r="E28484" s="6"/>
      <c r="F28484" s="7"/>
    </row>
    <row r="28485" spans="1:6" x14ac:dyDescent="0.3">
      <c r="A28485" s="8"/>
      <c r="B28485" s="8"/>
      <c r="C28485" s="8"/>
      <c r="D28485" s="8"/>
      <c r="E28485" s="8"/>
      <c r="F28485" s="9"/>
    </row>
    <row r="28486" spans="1:6" x14ac:dyDescent="0.3">
      <c r="A28486" s="6"/>
      <c r="B28486" s="6"/>
      <c r="C28486" s="6"/>
      <c r="D28486" s="6"/>
      <c r="E28486" s="6"/>
      <c r="F28486" s="7"/>
    </row>
    <row r="28487" spans="1:6" x14ac:dyDescent="0.3">
      <c r="A28487" s="8"/>
      <c r="B28487" s="8"/>
      <c r="C28487" s="8"/>
      <c r="D28487" s="8"/>
      <c r="E28487" s="8"/>
      <c r="F28487" s="9"/>
    </row>
    <row r="28488" spans="1:6" x14ac:dyDescent="0.3">
      <c r="A28488" s="6"/>
      <c r="B28488" s="6"/>
      <c r="C28488" s="6"/>
      <c r="D28488" s="6"/>
      <c r="E28488" s="6"/>
      <c r="F28488" s="7"/>
    </row>
    <row r="28489" spans="1:6" x14ac:dyDescent="0.3">
      <c r="A28489" s="8"/>
      <c r="B28489" s="8"/>
      <c r="C28489" s="8"/>
      <c r="D28489" s="8"/>
      <c r="E28489" s="8"/>
      <c r="F28489" s="9"/>
    </row>
    <row r="28490" spans="1:6" x14ac:dyDescent="0.3">
      <c r="A28490" s="6"/>
      <c r="B28490" s="6"/>
      <c r="C28490" s="6"/>
      <c r="D28490" s="6"/>
      <c r="E28490" s="6"/>
      <c r="F28490" s="7"/>
    </row>
    <row r="28491" spans="1:6" x14ac:dyDescent="0.3">
      <c r="A28491" s="8"/>
      <c r="B28491" s="8"/>
      <c r="C28491" s="8"/>
      <c r="D28491" s="8"/>
      <c r="E28491" s="8"/>
      <c r="F28491" s="9"/>
    </row>
    <row r="28492" spans="1:6" x14ac:dyDescent="0.3">
      <c r="A28492" s="6"/>
      <c r="B28492" s="6"/>
      <c r="C28492" s="6"/>
      <c r="D28492" s="6"/>
      <c r="E28492" s="6"/>
      <c r="F28492" s="7"/>
    </row>
    <row r="28493" spans="1:6" x14ac:dyDescent="0.3">
      <c r="A28493" s="8"/>
      <c r="B28493" s="8"/>
      <c r="C28493" s="8"/>
      <c r="D28493" s="8"/>
      <c r="E28493" s="8"/>
      <c r="F28493" s="9"/>
    </row>
    <row r="28494" spans="1:6" x14ac:dyDescent="0.3">
      <c r="A28494" s="6"/>
      <c r="B28494" s="6"/>
      <c r="C28494" s="6"/>
      <c r="D28494" s="6"/>
      <c r="E28494" s="6"/>
      <c r="F28494" s="7"/>
    </row>
    <row r="28495" spans="1:6" x14ac:dyDescent="0.3">
      <c r="A28495" s="8"/>
      <c r="B28495" s="8"/>
      <c r="C28495" s="8"/>
      <c r="D28495" s="8"/>
      <c r="E28495" s="8"/>
      <c r="F28495" s="9"/>
    </row>
    <row r="28496" spans="1:6" x14ac:dyDescent="0.3">
      <c r="A28496" s="6"/>
      <c r="B28496" s="6"/>
      <c r="C28496" s="6"/>
      <c r="D28496" s="6"/>
      <c r="E28496" s="6"/>
      <c r="F28496" s="7"/>
    </row>
    <row r="28497" spans="1:6" x14ac:dyDescent="0.3">
      <c r="A28497" s="8"/>
      <c r="B28497" s="8"/>
      <c r="C28497" s="8"/>
      <c r="D28497" s="8"/>
      <c r="E28497" s="8"/>
      <c r="F28497" s="9"/>
    </row>
    <row r="28498" spans="1:6" x14ac:dyDescent="0.3">
      <c r="A28498" s="6"/>
      <c r="B28498" s="6"/>
      <c r="C28498" s="6"/>
      <c r="D28498" s="6"/>
      <c r="E28498" s="6"/>
      <c r="F28498" s="7"/>
    </row>
    <row r="28499" spans="1:6" x14ac:dyDescent="0.3">
      <c r="A28499" s="8"/>
      <c r="B28499" s="8"/>
      <c r="C28499" s="8"/>
      <c r="D28499" s="8"/>
      <c r="E28499" s="8"/>
      <c r="F28499" s="9"/>
    </row>
    <row r="28500" spans="1:6" x14ac:dyDescent="0.3">
      <c r="A28500" s="6"/>
      <c r="B28500" s="6"/>
      <c r="C28500" s="6"/>
      <c r="D28500" s="6"/>
      <c r="E28500" s="6"/>
      <c r="F28500" s="7"/>
    </row>
    <row r="28501" spans="1:6" x14ac:dyDescent="0.3">
      <c r="A28501" s="8"/>
      <c r="B28501" s="8"/>
      <c r="C28501" s="8"/>
      <c r="D28501" s="8"/>
      <c r="E28501" s="8"/>
      <c r="F28501" s="9"/>
    </row>
    <row r="28502" spans="1:6" x14ac:dyDescent="0.3">
      <c r="A28502" s="6"/>
      <c r="B28502" s="6"/>
      <c r="C28502" s="6"/>
      <c r="D28502" s="6"/>
      <c r="E28502" s="6"/>
      <c r="F28502" s="7"/>
    </row>
    <row r="28503" spans="1:6" x14ac:dyDescent="0.3">
      <c r="A28503" s="8"/>
      <c r="B28503" s="8"/>
      <c r="C28503" s="8"/>
      <c r="D28503" s="8"/>
      <c r="E28503" s="8"/>
      <c r="F28503" s="9"/>
    </row>
    <row r="28504" spans="1:6" x14ac:dyDescent="0.3">
      <c r="A28504" s="6"/>
      <c r="B28504" s="6"/>
      <c r="C28504" s="6"/>
      <c r="D28504" s="6"/>
      <c r="E28504" s="6"/>
      <c r="F28504" s="7"/>
    </row>
    <row r="28505" spans="1:6" x14ac:dyDescent="0.3">
      <c r="A28505" s="8"/>
      <c r="B28505" s="8"/>
      <c r="C28505" s="8"/>
      <c r="D28505" s="8"/>
      <c r="E28505" s="8"/>
      <c r="F28505" s="9"/>
    </row>
    <row r="28506" spans="1:6" x14ac:dyDescent="0.3">
      <c r="A28506" s="6"/>
      <c r="B28506" s="6"/>
      <c r="C28506" s="6"/>
      <c r="D28506" s="6"/>
      <c r="E28506" s="6"/>
      <c r="F28506" s="7"/>
    </row>
    <row r="28507" spans="1:6" x14ac:dyDescent="0.3">
      <c r="A28507" s="8"/>
      <c r="B28507" s="8"/>
      <c r="C28507" s="8"/>
      <c r="D28507" s="8"/>
      <c r="E28507" s="8"/>
      <c r="F28507" s="9"/>
    </row>
    <row r="28508" spans="1:6" x14ac:dyDescent="0.3">
      <c r="A28508" s="6"/>
      <c r="B28508" s="6"/>
      <c r="C28508" s="6"/>
      <c r="D28508" s="6"/>
      <c r="E28508" s="6"/>
      <c r="F28508" s="7"/>
    </row>
    <row r="28509" spans="1:6" x14ac:dyDescent="0.3">
      <c r="A28509" s="8"/>
      <c r="B28509" s="8"/>
      <c r="C28509" s="8"/>
      <c r="D28509" s="8"/>
      <c r="E28509" s="8"/>
      <c r="F28509" s="9"/>
    </row>
    <row r="28510" spans="1:6" x14ac:dyDescent="0.3">
      <c r="A28510" s="6"/>
      <c r="B28510" s="6"/>
      <c r="C28510" s="6"/>
      <c r="D28510" s="6"/>
      <c r="E28510" s="6"/>
      <c r="F28510" s="7"/>
    </row>
    <row r="28511" spans="1:6" x14ac:dyDescent="0.3">
      <c r="A28511" s="8"/>
      <c r="B28511" s="8"/>
      <c r="C28511" s="8"/>
      <c r="D28511" s="8"/>
      <c r="E28511" s="8"/>
      <c r="F28511" s="9"/>
    </row>
    <row r="28512" spans="1:6" x14ac:dyDescent="0.3">
      <c r="A28512" s="6"/>
      <c r="B28512" s="6"/>
      <c r="C28512" s="6"/>
      <c r="D28512" s="6"/>
      <c r="E28512" s="6"/>
      <c r="F28512" s="7"/>
    </row>
    <row r="28513" spans="1:6" x14ac:dyDescent="0.3">
      <c r="A28513" s="8"/>
      <c r="B28513" s="8"/>
      <c r="C28513" s="8"/>
      <c r="D28513" s="8"/>
      <c r="E28513" s="8"/>
      <c r="F28513" s="9"/>
    </row>
    <row r="28514" spans="1:6" x14ac:dyDescent="0.3">
      <c r="A28514" s="6"/>
      <c r="B28514" s="6"/>
      <c r="C28514" s="6"/>
      <c r="D28514" s="6"/>
      <c r="E28514" s="6"/>
      <c r="F28514" s="7"/>
    </row>
    <row r="28515" spans="1:6" x14ac:dyDescent="0.3">
      <c r="A28515" s="8"/>
      <c r="B28515" s="8"/>
      <c r="C28515" s="8"/>
      <c r="D28515" s="8"/>
      <c r="E28515" s="8"/>
      <c r="F28515" s="9"/>
    </row>
    <row r="28516" spans="1:6" x14ac:dyDescent="0.3">
      <c r="A28516" s="6"/>
      <c r="B28516" s="6"/>
      <c r="C28516" s="6"/>
      <c r="D28516" s="6"/>
      <c r="E28516" s="6"/>
      <c r="F28516" s="7"/>
    </row>
    <row r="28517" spans="1:6" x14ac:dyDescent="0.3">
      <c r="A28517" s="8"/>
      <c r="B28517" s="8"/>
      <c r="C28517" s="8"/>
      <c r="D28517" s="8"/>
      <c r="E28517" s="8"/>
      <c r="F28517" s="9"/>
    </row>
    <row r="28518" spans="1:6" x14ac:dyDescent="0.3">
      <c r="A28518" s="6"/>
      <c r="B28518" s="6"/>
      <c r="C28518" s="6"/>
      <c r="D28518" s="6"/>
      <c r="E28518" s="6"/>
      <c r="F28518" s="7"/>
    </row>
    <row r="28519" spans="1:6" x14ac:dyDescent="0.3">
      <c r="A28519" s="8"/>
      <c r="B28519" s="8"/>
      <c r="C28519" s="8"/>
      <c r="D28519" s="8"/>
      <c r="E28519" s="8"/>
      <c r="F28519" s="9"/>
    </row>
    <row r="28520" spans="1:6" x14ac:dyDescent="0.3">
      <c r="A28520" s="6"/>
      <c r="B28520" s="6"/>
      <c r="C28520" s="6"/>
      <c r="D28520" s="6"/>
      <c r="E28520" s="6"/>
      <c r="F28520" s="7"/>
    </row>
    <row r="28521" spans="1:6" x14ac:dyDescent="0.3">
      <c r="A28521" s="8"/>
      <c r="B28521" s="8"/>
      <c r="C28521" s="8"/>
      <c r="D28521" s="8"/>
      <c r="E28521" s="8"/>
      <c r="F28521" s="9"/>
    </row>
    <row r="28522" spans="1:6" x14ac:dyDescent="0.3">
      <c r="A28522" s="6"/>
      <c r="B28522" s="6"/>
      <c r="C28522" s="6"/>
      <c r="D28522" s="6"/>
      <c r="E28522" s="6"/>
      <c r="F28522" s="7"/>
    </row>
    <row r="28523" spans="1:6" x14ac:dyDescent="0.3">
      <c r="A28523" s="8"/>
      <c r="B28523" s="8"/>
      <c r="C28523" s="8"/>
      <c r="D28523" s="8"/>
      <c r="E28523" s="8"/>
      <c r="F28523" s="9"/>
    </row>
    <row r="28524" spans="1:6" x14ac:dyDescent="0.3">
      <c r="A28524" s="6"/>
      <c r="B28524" s="6"/>
      <c r="C28524" s="6"/>
      <c r="D28524" s="6"/>
      <c r="E28524" s="6"/>
      <c r="F28524" s="7"/>
    </row>
    <row r="28525" spans="1:6" x14ac:dyDescent="0.3">
      <c r="A28525" s="8"/>
      <c r="B28525" s="8"/>
      <c r="C28525" s="8"/>
      <c r="D28525" s="8"/>
      <c r="E28525" s="8"/>
      <c r="F28525" s="9"/>
    </row>
    <row r="28526" spans="1:6" x14ac:dyDescent="0.3">
      <c r="A28526" s="6"/>
      <c r="B28526" s="6"/>
      <c r="C28526" s="6"/>
      <c r="D28526" s="6"/>
      <c r="E28526" s="6"/>
      <c r="F28526" s="7"/>
    </row>
    <row r="28527" spans="1:6" x14ac:dyDescent="0.3">
      <c r="A28527" s="8"/>
      <c r="B28527" s="8"/>
      <c r="C28527" s="8"/>
      <c r="D28527" s="8"/>
      <c r="E28527" s="8"/>
      <c r="F28527" s="9"/>
    </row>
    <row r="28528" spans="1:6" x14ac:dyDescent="0.3">
      <c r="A28528" s="6"/>
      <c r="B28528" s="6"/>
      <c r="C28528" s="6"/>
      <c r="D28528" s="6"/>
      <c r="E28528" s="6"/>
      <c r="F28528" s="7"/>
    </row>
    <row r="28529" spans="1:6" x14ac:dyDescent="0.3">
      <c r="A28529" s="8"/>
      <c r="B28529" s="8"/>
      <c r="C28529" s="8"/>
      <c r="D28529" s="8"/>
      <c r="E28529" s="8"/>
      <c r="F28529" s="9"/>
    </row>
    <row r="28530" spans="1:6" x14ac:dyDescent="0.3">
      <c r="A28530" s="6"/>
      <c r="B28530" s="6"/>
      <c r="C28530" s="6"/>
      <c r="D28530" s="6"/>
      <c r="E28530" s="6"/>
      <c r="F28530" s="7"/>
    </row>
    <row r="28531" spans="1:6" x14ac:dyDescent="0.3">
      <c r="A28531" s="8"/>
      <c r="B28531" s="8"/>
      <c r="C28531" s="8"/>
      <c r="D28531" s="8"/>
      <c r="E28531" s="8"/>
      <c r="F28531" s="9"/>
    </row>
    <row r="28532" spans="1:6" x14ac:dyDescent="0.3">
      <c r="A28532" s="6"/>
      <c r="B28532" s="6"/>
      <c r="C28532" s="6"/>
      <c r="D28532" s="6"/>
      <c r="E28532" s="6"/>
      <c r="F28532" s="7"/>
    </row>
    <row r="28533" spans="1:6" x14ac:dyDescent="0.3">
      <c r="A28533" s="8"/>
      <c r="B28533" s="8"/>
      <c r="C28533" s="8"/>
      <c r="D28533" s="8"/>
      <c r="E28533" s="8"/>
      <c r="F28533" s="9"/>
    </row>
    <row r="28534" spans="1:6" x14ac:dyDescent="0.3">
      <c r="A28534" s="6"/>
      <c r="B28534" s="6"/>
      <c r="C28534" s="6"/>
      <c r="D28534" s="6"/>
      <c r="E28534" s="6"/>
      <c r="F28534" s="7"/>
    </row>
    <row r="28535" spans="1:6" x14ac:dyDescent="0.3">
      <c r="A28535" s="8"/>
      <c r="B28535" s="8"/>
      <c r="C28535" s="8"/>
      <c r="D28535" s="8"/>
      <c r="E28535" s="8"/>
      <c r="F28535" s="9"/>
    </row>
    <row r="28536" spans="1:6" x14ac:dyDescent="0.3">
      <c r="A28536" s="6"/>
      <c r="B28536" s="6"/>
      <c r="C28536" s="6"/>
      <c r="D28536" s="6"/>
      <c r="E28536" s="6"/>
      <c r="F28536" s="7"/>
    </row>
    <row r="28537" spans="1:6" x14ac:dyDescent="0.3">
      <c r="A28537" s="8"/>
      <c r="B28537" s="8"/>
      <c r="C28537" s="8"/>
      <c r="D28537" s="8"/>
      <c r="E28537" s="8"/>
      <c r="F28537" s="9"/>
    </row>
    <row r="28538" spans="1:6" x14ac:dyDescent="0.3">
      <c r="A28538" s="6"/>
      <c r="B28538" s="6"/>
      <c r="C28538" s="6"/>
      <c r="D28538" s="6"/>
      <c r="E28538" s="6"/>
      <c r="F28538" s="7"/>
    </row>
    <row r="28539" spans="1:6" x14ac:dyDescent="0.3">
      <c r="A28539" s="8"/>
      <c r="B28539" s="8"/>
      <c r="C28539" s="8"/>
      <c r="D28539" s="8"/>
      <c r="E28539" s="8"/>
      <c r="F28539" s="9"/>
    </row>
    <row r="28540" spans="1:6" x14ac:dyDescent="0.3">
      <c r="A28540" s="6"/>
      <c r="B28540" s="6"/>
      <c r="C28540" s="6"/>
      <c r="D28540" s="6"/>
      <c r="E28540" s="6"/>
      <c r="F28540" s="7"/>
    </row>
    <row r="28541" spans="1:6" x14ac:dyDescent="0.3">
      <c r="A28541" s="8"/>
      <c r="B28541" s="8"/>
      <c r="C28541" s="8"/>
      <c r="D28541" s="8"/>
      <c r="E28541" s="8"/>
      <c r="F28541" s="9"/>
    </row>
    <row r="28542" spans="1:6" x14ac:dyDescent="0.3">
      <c r="A28542" s="6"/>
      <c r="B28542" s="6"/>
      <c r="C28542" s="6"/>
      <c r="D28542" s="6"/>
      <c r="E28542" s="6"/>
      <c r="F28542" s="7"/>
    </row>
    <row r="28543" spans="1:6" x14ac:dyDescent="0.3">
      <c r="A28543" s="8"/>
      <c r="B28543" s="8"/>
      <c r="C28543" s="8"/>
      <c r="D28543" s="8"/>
      <c r="E28543" s="8"/>
      <c r="F28543" s="9"/>
    </row>
    <row r="28544" spans="1:6" x14ac:dyDescent="0.3">
      <c r="A28544" s="6"/>
      <c r="B28544" s="6"/>
      <c r="C28544" s="6"/>
      <c r="D28544" s="6"/>
      <c r="E28544" s="6"/>
      <c r="F28544" s="7"/>
    </row>
    <row r="28545" spans="1:6" x14ac:dyDescent="0.3">
      <c r="A28545" s="8"/>
      <c r="B28545" s="8"/>
      <c r="C28545" s="8"/>
      <c r="D28545" s="8"/>
      <c r="E28545" s="8"/>
      <c r="F28545" s="9"/>
    </row>
    <row r="28546" spans="1:6" x14ac:dyDescent="0.3">
      <c r="A28546" s="6"/>
      <c r="B28546" s="6"/>
      <c r="C28546" s="6"/>
      <c r="D28546" s="6"/>
      <c r="E28546" s="6"/>
      <c r="F28546" s="7"/>
    </row>
    <row r="28547" spans="1:6" x14ac:dyDescent="0.3">
      <c r="A28547" s="8"/>
      <c r="B28547" s="8"/>
      <c r="C28547" s="8"/>
      <c r="D28547" s="8"/>
      <c r="E28547" s="8"/>
      <c r="F28547" s="9"/>
    </row>
    <row r="28548" spans="1:6" x14ac:dyDescent="0.3">
      <c r="A28548" s="6"/>
      <c r="B28548" s="6"/>
      <c r="C28548" s="6"/>
      <c r="D28548" s="6"/>
      <c r="E28548" s="6"/>
      <c r="F28548" s="7"/>
    </row>
    <row r="28549" spans="1:6" x14ac:dyDescent="0.3">
      <c r="A28549" s="8"/>
      <c r="B28549" s="8"/>
      <c r="C28549" s="8"/>
      <c r="D28549" s="8"/>
      <c r="E28549" s="8"/>
      <c r="F28549" s="9"/>
    </row>
    <row r="28550" spans="1:6" x14ac:dyDescent="0.3">
      <c r="A28550" s="6"/>
      <c r="B28550" s="6"/>
      <c r="C28550" s="6"/>
      <c r="D28550" s="6"/>
      <c r="E28550" s="6"/>
      <c r="F28550" s="7"/>
    </row>
    <row r="28551" spans="1:6" x14ac:dyDescent="0.3">
      <c r="A28551" s="8"/>
      <c r="B28551" s="8"/>
      <c r="C28551" s="8"/>
      <c r="D28551" s="8"/>
      <c r="E28551" s="8"/>
      <c r="F28551" s="9"/>
    </row>
    <row r="28552" spans="1:6" x14ac:dyDescent="0.3">
      <c r="A28552" s="6"/>
      <c r="B28552" s="6"/>
      <c r="C28552" s="6"/>
      <c r="D28552" s="6"/>
      <c r="E28552" s="6"/>
      <c r="F28552" s="7"/>
    </row>
    <row r="28553" spans="1:6" x14ac:dyDescent="0.3">
      <c r="A28553" s="8"/>
      <c r="B28553" s="8"/>
      <c r="C28553" s="8"/>
      <c r="D28553" s="8"/>
      <c r="E28553" s="8"/>
      <c r="F28553" s="9"/>
    </row>
    <row r="28554" spans="1:6" x14ac:dyDescent="0.3">
      <c r="A28554" s="6"/>
      <c r="B28554" s="6"/>
      <c r="C28554" s="6"/>
      <c r="D28554" s="6"/>
      <c r="E28554" s="6"/>
      <c r="F28554" s="7"/>
    </row>
    <row r="28555" spans="1:6" x14ac:dyDescent="0.3">
      <c r="A28555" s="8"/>
      <c r="B28555" s="8"/>
      <c r="C28555" s="8"/>
      <c r="D28555" s="8"/>
      <c r="E28555" s="8"/>
      <c r="F28555" s="9"/>
    </row>
    <row r="28556" spans="1:6" x14ac:dyDescent="0.3">
      <c r="A28556" s="6"/>
      <c r="B28556" s="6"/>
      <c r="C28556" s="6"/>
      <c r="D28556" s="6"/>
      <c r="E28556" s="6"/>
      <c r="F28556" s="7"/>
    </row>
    <row r="28557" spans="1:6" x14ac:dyDescent="0.3">
      <c r="A28557" s="8"/>
      <c r="B28557" s="8"/>
      <c r="C28557" s="8"/>
      <c r="D28557" s="8"/>
      <c r="E28557" s="8"/>
      <c r="F28557" s="9"/>
    </row>
    <row r="28558" spans="1:6" x14ac:dyDescent="0.3">
      <c r="A28558" s="6"/>
      <c r="B28558" s="6"/>
      <c r="C28558" s="6"/>
      <c r="D28558" s="6"/>
      <c r="E28558" s="6"/>
      <c r="F28558" s="7"/>
    </row>
    <row r="28559" spans="1:6" x14ac:dyDescent="0.3">
      <c r="A28559" s="8"/>
      <c r="B28559" s="8"/>
      <c r="C28559" s="8"/>
      <c r="D28559" s="8"/>
      <c r="E28559" s="8"/>
      <c r="F28559" s="9"/>
    </row>
    <row r="28560" spans="1:6" x14ac:dyDescent="0.3">
      <c r="A28560" s="6"/>
      <c r="B28560" s="6"/>
      <c r="C28560" s="6"/>
      <c r="D28560" s="6"/>
      <c r="E28560" s="6"/>
      <c r="F28560" s="7"/>
    </row>
    <row r="28561" spans="1:6" x14ac:dyDescent="0.3">
      <c r="A28561" s="8"/>
      <c r="B28561" s="8"/>
      <c r="C28561" s="8"/>
      <c r="D28561" s="8"/>
      <c r="E28561" s="8"/>
      <c r="F28561" s="9"/>
    </row>
    <row r="28562" spans="1:6" x14ac:dyDescent="0.3">
      <c r="A28562" s="6"/>
      <c r="B28562" s="6"/>
      <c r="C28562" s="6"/>
      <c r="D28562" s="6"/>
      <c r="E28562" s="6"/>
      <c r="F28562" s="7"/>
    </row>
    <row r="28563" spans="1:6" x14ac:dyDescent="0.3">
      <c r="A28563" s="8"/>
      <c r="B28563" s="8"/>
      <c r="C28563" s="8"/>
      <c r="D28563" s="8"/>
      <c r="E28563" s="8"/>
      <c r="F28563" s="9"/>
    </row>
    <row r="28564" spans="1:6" x14ac:dyDescent="0.3">
      <c r="A28564" s="6"/>
      <c r="B28564" s="6"/>
      <c r="C28564" s="6"/>
      <c r="D28564" s="6"/>
      <c r="E28564" s="6"/>
      <c r="F28564" s="7"/>
    </row>
    <row r="28565" spans="1:6" x14ac:dyDescent="0.3">
      <c r="A28565" s="8"/>
      <c r="B28565" s="8"/>
      <c r="C28565" s="8"/>
      <c r="D28565" s="8"/>
      <c r="E28565" s="8"/>
      <c r="F28565" s="9"/>
    </row>
    <row r="28566" spans="1:6" x14ac:dyDescent="0.3">
      <c r="A28566" s="6"/>
      <c r="B28566" s="6"/>
      <c r="C28566" s="6"/>
      <c r="D28566" s="6"/>
      <c r="E28566" s="6"/>
      <c r="F28566" s="7"/>
    </row>
    <row r="28567" spans="1:6" x14ac:dyDescent="0.3">
      <c r="A28567" s="8"/>
      <c r="B28567" s="8"/>
      <c r="C28567" s="8"/>
      <c r="D28567" s="8"/>
      <c r="E28567" s="8"/>
      <c r="F28567" s="9"/>
    </row>
    <row r="28568" spans="1:6" x14ac:dyDescent="0.3">
      <c r="A28568" s="6"/>
      <c r="B28568" s="6"/>
      <c r="C28568" s="6"/>
      <c r="D28568" s="6"/>
      <c r="E28568" s="6"/>
      <c r="F28568" s="7"/>
    </row>
    <row r="28569" spans="1:6" x14ac:dyDescent="0.3">
      <c r="A28569" s="8"/>
      <c r="B28569" s="8"/>
      <c r="C28569" s="8"/>
      <c r="D28569" s="8"/>
      <c r="E28569" s="8"/>
      <c r="F28569" s="9"/>
    </row>
    <row r="28570" spans="1:6" x14ac:dyDescent="0.3">
      <c r="A28570" s="6"/>
      <c r="B28570" s="6"/>
      <c r="C28570" s="6"/>
      <c r="D28570" s="6"/>
      <c r="E28570" s="6"/>
      <c r="F28570" s="7"/>
    </row>
    <row r="28571" spans="1:6" x14ac:dyDescent="0.3">
      <c r="A28571" s="8"/>
      <c r="B28571" s="8"/>
      <c r="C28571" s="8"/>
      <c r="D28571" s="8"/>
      <c r="E28571" s="8"/>
      <c r="F28571" s="9"/>
    </row>
    <row r="28572" spans="1:6" x14ac:dyDescent="0.3">
      <c r="A28572" s="6"/>
      <c r="B28572" s="6"/>
      <c r="C28572" s="6"/>
      <c r="D28572" s="6"/>
      <c r="E28572" s="6"/>
      <c r="F28572" s="7"/>
    </row>
    <row r="28573" spans="1:6" x14ac:dyDescent="0.3">
      <c r="A28573" s="8"/>
      <c r="B28573" s="8"/>
      <c r="C28573" s="8"/>
      <c r="D28573" s="8"/>
      <c r="E28573" s="8"/>
      <c r="F28573" s="9"/>
    </row>
    <row r="28574" spans="1:6" x14ac:dyDescent="0.3">
      <c r="A28574" s="6"/>
      <c r="B28574" s="6"/>
      <c r="C28574" s="6"/>
      <c r="D28574" s="6"/>
      <c r="E28574" s="6"/>
      <c r="F28574" s="7"/>
    </row>
    <row r="28575" spans="1:6" x14ac:dyDescent="0.3">
      <c r="A28575" s="8"/>
      <c r="B28575" s="8"/>
      <c r="C28575" s="8"/>
      <c r="D28575" s="8"/>
      <c r="E28575" s="8"/>
      <c r="F28575" s="9"/>
    </row>
    <row r="28576" spans="1:6" x14ac:dyDescent="0.3">
      <c r="A28576" s="6"/>
      <c r="B28576" s="6"/>
      <c r="C28576" s="6"/>
      <c r="D28576" s="6"/>
      <c r="E28576" s="6"/>
      <c r="F28576" s="7"/>
    </row>
    <row r="28577" spans="1:6" x14ac:dyDescent="0.3">
      <c r="A28577" s="8"/>
      <c r="B28577" s="8"/>
      <c r="C28577" s="8"/>
      <c r="D28577" s="8"/>
      <c r="E28577" s="8"/>
      <c r="F28577" s="9"/>
    </row>
    <row r="28578" spans="1:6" x14ac:dyDescent="0.3">
      <c r="A28578" s="6"/>
      <c r="B28578" s="6"/>
      <c r="C28578" s="6"/>
      <c r="D28578" s="6"/>
      <c r="E28578" s="6"/>
      <c r="F28578" s="7"/>
    </row>
    <row r="28579" spans="1:6" x14ac:dyDescent="0.3">
      <c r="A28579" s="8"/>
      <c r="B28579" s="8"/>
      <c r="C28579" s="8"/>
      <c r="D28579" s="8"/>
      <c r="E28579" s="8"/>
      <c r="F28579" s="9"/>
    </row>
    <row r="28580" spans="1:6" x14ac:dyDescent="0.3">
      <c r="A28580" s="6"/>
      <c r="B28580" s="6"/>
      <c r="C28580" s="6"/>
      <c r="D28580" s="6"/>
      <c r="E28580" s="6"/>
      <c r="F28580" s="7"/>
    </row>
    <row r="28581" spans="1:6" x14ac:dyDescent="0.3">
      <c r="A28581" s="8"/>
      <c r="B28581" s="8"/>
      <c r="C28581" s="8"/>
      <c r="D28581" s="8"/>
      <c r="E28581" s="8"/>
      <c r="F28581" s="9"/>
    </row>
    <row r="28582" spans="1:6" x14ac:dyDescent="0.3">
      <c r="A28582" s="6"/>
      <c r="B28582" s="6"/>
      <c r="C28582" s="6"/>
      <c r="D28582" s="6"/>
      <c r="E28582" s="6"/>
      <c r="F28582" s="7"/>
    </row>
    <row r="28583" spans="1:6" x14ac:dyDescent="0.3">
      <c r="A28583" s="8"/>
      <c r="B28583" s="8"/>
      <c r="C28583" s="8"/>
      <c r="D28583" s="8"/>
      <c r="E28583" s="8"/>
      <c r="F28583" s="9"/>
    </row>
    <row r="28584" spans="1:6" x14ac:dyDescent="0.3">
      <c r="A28584" s="6"/>
      <c r="B28584" s="6"/>
      <c r="C28584" s="6"/>
      <c r="D28584" s="6"/>
      <c r="E28584" s="6"/>
      <c r="F28584" s="7"/>
    </row>
    <row r="28585" spans="1:6" x14ac:dyDescent="0.3">
      <c r="A28585" s="8"/>
      <c r="B28585" s="8"/>
      <c r="C28585" s="8"/>
      <c r="D28585" s="8"/>
      <c r="E28585" s="8"/>
      <c r="F28585" s="9"/>
    </row>
    <row r="28586" spans="1:6" x14ac:dyDescent="0.3">
      <c r="A28586" s="6"/>
      <c r="B28586" s="6"/>
      <c r="C28586" s="6"/>
      <c r="D28586" s="6"/>
      <c r="E28586" s="6"/>
      <c r="F28586" s="7"/>
    </row>
    <row r="28587" spans="1:6" x14ac:dyDescent="0.3">
      <c r="A28587" s="8"/>
      <c r="B28587" s="8"/>
      <c r="C28587" s="8"/>
      <c r="D28587" s="8"/>
      <c r="E28587" s="8"/>
      <c r="F28587" s="9"/>
    </row>
    <row r="28588" spans="1:6" x14ac:dyDescent="0.3">
      <c r="A28588" s="6"/>
      <c r="B28588" s="6"/>
      <c r="C28588" s="6"/>
      <c r="D28588" s="6"/>
      <c r="E28588" s="6"/>
      <c r="F28588" s="7"/>
    </row>
    <row r="28589" spans="1:6" x14ac:dyDescent="0.3">
      <c r="A28589" s="8"/>
      <c r="B28589" s="8"/>
      <c r="C28589" s="8"/>
      <c r="D28589" s="8"/>
      <c r="E28589" s="8"/>
      <c r="F28589" s="9"/>
    </row>
    <row r="28590" spans="1:6" x14ac:dyDescent="0.3">
      <c r="A28590" s="6"/>
      <c r="B28590" s="6"/>
      <c r="C28590" s="6"/>
      <c r="D28590" s="6"/>
      <c r="E28590" s="6"/>
      <c r="F28590" s="7"/>
    </row>
    <row r="28591" spans="1:6" x14ac:dyDescent="0.3">
      <c r="A28591" s="8"/>
      <c r="B28591" s="8"/>
      <c r="C28591" s="8"/>
      <c r="D28591" s="8"/>
      <c r="E28591" s="8"/>
      <c r="F28591" s="9"/>
    </row>
    <row r="28592" spans="1:6" x14ac:dyDescent="0.3">
      <c r="A28592" s="6"/>
      <c r="B28592" s="6"/>
      <c r="C28592" s="6"/>
      <c r="D28592" s="6"/>
      <c r="E28592" s="6"/>
      <c r="F28592" s="7"/>
    </row>
    <row r="28593" spans="1:6" x14ac:dyDescent="0.3">
      <c r="A28593" s="8"/>
      <c r="B28593" s="8"/>
      <c r="C28593" s="8"/>
      <c r="D28593" s="8"/>
      <c r="E28593" s="8"/>
      <c r="F28593" s="9"/>
    </row>
    <row r="28594" spans="1:6" x14ac:dyDescent="0.3">
      <c r="A28594" s="6"/>
      <c r="B28594" s="6"/>
      <c r="C28594" s="6"/>
      <c r="D28594" s="6"/>
      <c r="E28594" s="6"/>
      <c r="F28594" s="7"/>
    </row>
    <row r="28595" spans="1:6" x14ac:dyDescent="0.3">
      <c r="A28595" s="8"/>
      <c r="B28595" s="8"/>
      <c r="C28595" s="8"/>
      <c r="D28595" s="8"/>
      <c r="E28595" s="8"/>
      <c r="F28595" s="9"/>
    </row>
    <row r="28596" spans="1:6" x14ac:dyDescent="0.3">
      <c r="A28596" s="6"/>
      <c r="B28596" s="6"/>
      <c r="C28596" s="6"/>
      <c r="D28596" s="6"/>
      <c r="E28596" s="6"/>
      <c r="F28596" s="7"/>
    </row>
    <row r="28597" spans="1:6" x14ac:dyDescent="0.3">
      <c r="A28597" s="8"/>
      <c r="B28597" s="8"/>
      <c r="C28597" s="8"/>
      <c r="D28597" s="8"/>
      <c r="E28597" s="8"/>
      <c r="F28597" s="9"/>
    </row>
    <row r="28598" spans="1:6" x14ac:dyDescent="0.3">
      <c r="A28598" s="6"/>
      <c r="B28598" s="6"/>
      <c r="C28598" s="6"/>
      <c r="D28598" s="6"/>
      <c r="E28598" s="6"/>
      <c r="F28598" s="7"/>
    </row>
    <row r="28599" spans="1:6" x14ac:dyDescent="0.3">
      <c r="A28599" s="8"/>
      <c r="B28599" s="8"/>
      <c r="C28599" s="8"/>
      <c r="D28599" s="8"/>
      <c r="E28599" s="8"/>
      <c r="F28599" s="9"/>
    </row>
    <row r="28600" spans="1:6" x14ac:dyDescent="0.3">
      <c r="A28600" s="6"/>
      <c r="B28600" s="6"/>
      <c r="C28600" s="6"/>
      <c r="D28600" s="6"/>
      <c r="E28600" s="6"/>
      <c r="F28600" s="7"/>
    </row>
    <row r="28601" spans="1:6" x14ac:dyDescent="0.3">
      <c r="A28601" s="8"/>
      <c r="B28601" s="8"/>
      <c r="C28601" s="8"/>
      <c r="D28601" s="8"/>
      <c r="E28601" s="8"/>
      <c r="F28601" s="9"/>
    </row>
    <row r="28602" spans="1:6" x14ac:dyDescent="0.3">
      <c r="A28602" s="6"/>
      <c r="B28602" s="6"/>
      <c r="C28602" s="6"/>
      <c r="D28602" s="6"/>
      <c r="E28602" s="6"/>
      <c r="F28602" s="7"/>
    </row>
    <row r="28603" spans="1:6" x14ac:dyDescent="0.3">
      <c r="A28603" s="8"/>
      <c r="B28603" s="8"/>
      <c r="C28603" s="8"/>
      <c r="D28603" s="8"/>
      <c r="E28603" s="8"/>
      <c r="F28603" s="9"/>
    </row>
    <row r="28604" spans="1:6" x14ac:dyDescent="0.3">
      <c r="A28604" s="6"/>
      <c r="B28604" s="6"/>
      <c r="C28604" s="6"/>
      <c r="D28604" s="6"/>
      <c r="E28604" s="6"/>
      <c r="F28604" s="7"/>
    </row>
    <row r="28605" spans="1:6" x14ac:dyDescent="0.3">
      <c r="A28605" s="8"/>
      <c r="B28605" s="8"/>
      <c r="C28605" s="8"/>
      <c r="D28605" s="8"/>
      <c r="E28605" s="8"/>
      <c r="F28605" s="9"/>
    </row>
    <row r="28606" spans="1:6" x14ac:dyDescent="0.3">
      <c r="A28606" s="6"/>
      <c r="B28606" s="6"/>
      <c r="C28606" s="6"/>
      <c r="D28606" s="6"/>
      <c r="E28606" s="6"/>
      <c r="F28606" s="7"/>
    </row>
    <row r="28607" spans="1:6" x14ac:dyDescent="0.3">
      <c r="A28607" s="8"/>
      <c r="B28607" s="8"/>
      <c r="C28607" s="8"/>
      <c r="D28607" s="8"/>
      <c r="E28607" s="8"/>
      <c r="F28607" s="9"/>
    </row>
    <row r="28608" spans="1:6" x14ac:dyDescent="0.3">
      <c r="A28608" s="6"/>
      <c r="B28608" s="6"/>
      <c r="C28608" s="6"/>
      <c r="D28608" s="6"/>
      <c r="E28608" s="6"/>
      <c r="F28608" s="7"/>
    </row>
    <row r="28609" spans="1:6" x14ac:dyDescent="0.3">
      <c r="A28609" s="8"/>
      <c r="B28609" s="8"/>
      <c r="C28609" s="8"/>
      <c r="D28609" s="8"/>
      <c r="E28609" s="8"/>
      <c r="F28609" s="9"/>
    </row>
    <row r="28610" spans="1:6" x14ac:dyDescent="0.3">
      <c r="A28610" s="6"/>
      <c r="B28610" s="6"/>
      <c r="C28610" s="6"/>
      <c r="D28610" s="6"/>
      <c r="E28610" s="6"/>
      <c r="F28610" s="7"/>
    </row>
    <row r="28611" spans="1:6" x14ac:dyDescent="0.3">
      <c r="A28611" s="8"/>
      <c r="B28611" s="8"/>
      <c r="C28611" s="8"/>
      <c r="D28611" s="8"/>
      <c r="E28611" s="8"/>
      <c r="F28611" s="9"/>
    </row>
    <row r="28612" spans="1:6" x14ac:dyDescent="0.3">
      <c r="A28612" s="6"/>
      <c r="B28612" s="6"/>
      <c r="C28612" s="6"/>
      <c r="D28612" s="6"/>
      <c r="E28612" s="6"/>
      <c r="F28612" s="7"/>
    </row>
    <row r="28613" spans="1:6" x14ac:dyDescent="0.3">
      <c r="A28613" s="8"/>
      <c r="B28613" s="8"/>
      <c r="C28613" s="8"/>
      <c r="D28613" s="8"/>
      <c r="E28613" s="8"/>
      <c r="F28613" s="9"/>
    </row>
    <row r="28614" spans="1:6" x14ac:dyDescent="0.3">
      <c r="A28614" s="6"/>
      <c r="B28614" s="6"/>
      <c r="C28614" s="6"/>
      <c r="D28614" s="6"/>
      <c r="E28614" s="6"/>
      <c r="F28614" s="7"/>
    </row>
    <row r="28615" spans="1:6" x14ac:dyDescent="0.3">
      <c r="A28615" s="8"/>
      <c r="B28615" s="8"/>
      <c r="C28615" s="8"/>
      <c r="D28615" s="8"/>
      <c r="E28615" s="8"/>
      <c r="F28615" s="9"/>
    </row>
    <row r="28616" spans="1:6" x14ac:dyDescent="0.3">
      <c r="A28616" s="6"/>
      <c r="B28616" s="6"/>
      <c r="C28616" s="6"/>
      <c r="D28616" s="6"/>
      <c r="E28616" s="6"/>
      <c r="F28616" s="7"/>
    </row>
    <row r="28617" spans="1:6" x14ac:dyDescent="0.3">
      <c r="A28617" s="8"/>
      <c r="B28617" s="8"/>
      <c r="C28617" s="8"/>
      <c r="D28617" s="8"/>
      <c r="E28617" s="8"/>
      <c r="F28617" s="9"/>
    </row>
    <row r="28618" spans="1:6" x14ac:dyDescent="0.3">
      <c r="A28618" s="6"/>
      <c r="B28618" s="6"/>
      <c r="C28618" s="6"/>
      <c r="D28618" s="6"/>
      <c r="E28618" s="6"/>
      <c r="F28618" s="7"/>
    </row>
    <row r="28619" spans="1:6" x14ac:dyDescent="0.3">
      <c r="A28619" s="8"/>
      <c r="B28619" s="8"/>
      <c r="C28619" s="8"/>
      <c r="D28619" s="8"/>
      <c r="E28619" s="8"/>
      <c r="F28619" s="9"/>
    </row>
    <row r="28620" spans="1:6" x14ac:dyDescent="0.3">
      <c r="A28620" s="6"/>
      <c r="B28620" s="6"/>
      <c r="C28620" s="6"/>
      <c r="D28620" s="6"/>
      <c r="E28620" s="6"/>
      <c r="F28620" s="7"/>
    </row>
    <row r="28621" spans="1:6" x14ac:dyDescent="0.3">
      <c r="A28621" s="8"/>
      <c r="B28621" s="8"/>
      <c r="C28621" s="8"/>
      <c r="D28621" s="8"/>
      <c r="E28621" s="8"/>
      <c r="F28621" s="9"/>
    </row>
    <row r="28622" spans="1:6" x14ac:dyDescent="0.3">
      <c r="A28622" s="6"/>
      <c r="B28622" s="6"/>
      <c r="C28622" s="6"/>
      <c r="D28622" s="6"/>
      <c r="E28622" s="6"/>
      <c r="F28622" s="7"/>
    </row>
    <row r="28623" spans="1:6" x14ac:dyDescent="0.3">
      <c r="A28623" s="8"/>
      <c r="B28623" s="8"/>
      <c r="C28623" s="8"/>
      <c r="D28623" s="8"/>
      <c r="E28623" s="8"/>
      <c r="F28623" s="9"/>
    </row>
    <row r="28624" spans="1:6" x14ac:dyDescent="0.3">
      <c r="A28624" s="6"/>
      <c r="B28624" s="6"/>
      <c r="C28624" s="6"/>
      <c r="D28624" s="6"/>
      <c r="E28624" s="6"/>
      <c r="F28624" s="7"/>
    </row>
    <row r="28625" spans="1:6" x14ac:dyDescent="0.3">
      <c r="A28625" s="8"/>
      <c r="B28625" s="8"/>
      <c r="C28625" s="8"/>
      <c r="D28625" s="8"/>
      <c r="E28625" s="8"/>
      <c r="F28625" s="9"/>
    </row>
    <row r="28626" spans="1:6" x14ac:dyDescent="0.3">
      <c r="A28626" s="6"/>
      <c r="B28626" s="6"/>
      <c r="C28626" s="6"/>
      <c r="D28626" s="6"/>
      <c r="E28626" s="6"/>
      <c r="F28626" s="7"/>
    </row>
    <row r="28627" spans="1:6" x14ac:dyDescent="0.3">
      <c r="A28627" s="8"/>
      <c r="B28627" s="8"/>
      <c r="C28627" s="8"/>
      <c r="D28627" s="8"/>
      <c r="E28627" s="8"/>
      <c r="F28627" s="9"/>
    </row>
    <row r="28628" spans="1:6" x14ac:dyDescent="0.3">
      <c r="A28628" s="6"/>
      <c r="B28628" s="6"/>
      <c r="C28628" s="6"/>
      <c r="D28628" s="6"/>
      <c r="E28628" s="6"/>
      <c r="F28628" s="7"/>
    </row>
    <row r="28629" spans="1:6" x14ac:dyDescent="0.3">
      <c r="A28629" s="8"/>
      <c r="B28629" s="8"/>
      <c r="C28629" s="8"/>
      <c r="D28629" s="8"/>
      <c r="E28629" s="8"/>
      <c r="F28629" s="9"/>
    </row>
    <row r="28630" spans="1:6" x14ac:dyDescent="0.3">
      <c r="A28630" s="6"/>
      <c r="B28630" s="6"/>
      <c r="C28630" s="6"/>
      <c r="D28630" s="6"/>
      <c r="E28630" s="6"/>
      <c r="F28630" s="7"/>
    </row>
    <row r="28631" spans="1:6" x14ac:dyDescent="0.3">
      <c r="A28631" s="8"/>
      <c r="B28631" s="8"/>
      <c r="C28631" s="8"/>
      <c r="D28631" s="8"/>
      <c r="E28631" s="8"/>
      <c r="F28631" s="9"/>
    </row>
    <row r="28632" spans="1:6" x14ac:dyDescent="0.3">
      <c r="A28632" s="6"/>
      <c r="B28632" s="6"/>
      <c r="C28632" s="6"/>
      <c r="D28632" s="6"/>
      <c r="E28632" s="6"/>
      <c r="F28632" s="7"/>
    </row>
    <row r="28633" spans="1:6" x14ac:dyDescent="0.3">
      <c r="A28633" s="8"/>
      <c r="B28633" s="8"/>
      <c r="C28633" s="8"/>
      <c r="D28633" s="8"/>
      <c r="E28633" s="8"/>
      <c r="F28633" s="9"/>
    </row>
    <row r="28634" spans="1:6" x14ac:dyDescent="0.3">
      <c r="A28634" s="6"/>
      <c r="B28634" s="6"/>
      <c r="C28634" s="6"/>
      <c r="D28634" s="6"/>
      <c r="E28634" s="6"/>
      <c r="F28634" s="7"/>
    </row>
    <row r="28635" spans="1:6" x14ac:dyDescent="0.3">
      <c r="A28635" s="8"/>
      <c r="B28635" s="8"/>
      <c r="C28635" s="8"/>
      <c r="D28635" s="8"/>
      <c r="E28635" s="8"/>
      <c r="F28635" s="9"/>
    </row>
    <row r="28636" spans="1:6" x14ac:dyDescent="0.3">
      <c r="A28636" s="6"/>
      <c r="B28636" s="6"/>
      <c r="C28636" s="6"/>
      <c r="D28636" s="6"/>
      <c r="E28636" s="6"/>
      <c r="F28636" s="7"/>
    </row>
    <row r="28637" spans="1:6" x14ac:dyDescent="0.3">
      <c r="A28637" s="8"/>
      <c r="B28637" s="8"/>
      <c r="C28637" s="8"/>
      <c r="D28637" s="8"/>
      <c r="E28637" s="8"/>
      <c r="F28637" s="9"/>
    </row>
    <row r="28638" spans="1:6" x14ac:dyDescent="0.3">
      <c r="A28638" s="6"/>
      <c r="B28638" s="6"/>
      <c r="C28638" s="6"/>
      <c r="D28638" s="6"/>
      <c r="E28638" s="6"/>
      <c r="F28638" s="7"/>
    </row>
    <row r="28639" spans="1:6" x14ac:dyDescent="0.3">
      <c r="A28639" s="8"/>
      <c r="B28639" s="8"/>
      <c r="C28639" s="8"/>
      <c r="D28639" s="8"/>
      <c r="E28639" s="8"/>
      <c r="F28639" s="9"/>
    </row>
    <row r="28640" spans="1:6" x14ac:dyDescent="0.3">
      <c r="A28640" s="6"/>
      <c r="B28640" s="6"/>
      <c r="C28640" s="6"/>
      <c r="D28640" s="6"/>
      <c r="E28640" s="6"/>
      <c r="F28640" s="7"/>
    </row>
    <row r="28641" spans="1:6" x14ac:dyDescent="0.3">
      <c r="A28641" s="8"/>
      <c r="B28641" s="8"/>
      <c r="C28641" s="8"/>
      <c r="D28641" s="8"/>
      <c r="E28641" s="8"/>
      <c r="F28641" s="9"/>
    </row>
    <row r="28642" spans="1:6" x14ac:dyDescent="0.3">
      <c r="A28642" s="6"/>
      <c r="B28642" s="6"/>
      <c r="C28642" s="6"/>
      <c r="D28642" s="6"/>
      <c r="E28642" s="6"/>
      <c r="F28642" s="7"/>
    </row>
    <row r="28643" spans="1:6" x14ac:dyDescent="0.3">
      <c r="A28643" s="8"/>
      <c r="B28643" s="8"/>
      <c r="C28643" s="8"/>
      <c r="D28643" s="8"/>
      <c r="E28643" s="8"/>
      <c r="F28643" s="9"/>
    </row>
    <row r="28644" spans="1:6" x14ac:dyDescent="0.3">
      <c r="A28644" s="6"/>
      <c r="B28644" s="6"/>
      <c r="C28644" s="6"/>
      <c r="D28644" s="6"/>
      <c r="E28644" s="6"/>
      <c r="F28644" s="7"/>
    </row>
    <row r="28645" spans="1:6" x14ac:dyDescent="0.3">
      <c r="A28645" s="8"/>
      <c r="B28645" s="8"/>
      <c r="C28645" s="8"/>
      <c r="D28645" s="8"/>
      <c r="E28645" s="8"/>
      <c r="F28645" s="9"/>
    </row>
    <row r="28646" spans="1:6" x14ac:dyDescent="0.3">
      <c r="A28646" s="6"/>
      <c r="B28646" s="6"/>
      <c r="C28646" s="6"/>
      <c r="D28646" s="6"/>
      <c r="E28646" s="6"/>
      <c r="F28646" s="7"/>
    </row>
    <row r="28647" spans="1:6" x14ac:dyDescent="0.3">
      <c r="A28647" s="8"/>
      <c r="B28647" s="8"/>
      <c r="C28647" s="8"/>
      <c r="D28647" s="8"/>
      <c r="E28647" s="8"/>
      <c r="F28647" s="9"/>
    </row>
    <row r="28648" spans="1:6" x14ac:dyDescent="0.3">
      <c r="A28648" s="6"/>
      <c r="B28648" s="6"/>
      <c r="C28648" s="6"/>
      <c r="D28648" s="6"/>
      <c r="E28648" s="6"/>
      <c r="F28648" s="7"/>
    </row>
    <row r="28649" spans="1:6" x14ac:dyDescent="0.3">
      <c r="A28649" s="8"/>
      <c r="B28649" s="8"/>
      <c r="C28649" s="8"/>
      <c r="D28649" s="8"/>
      <c r="E28649" s="8"/>
      <c r="F28649" s="9"/>
    </row>
    <row r="28650" spans="1:6" x14ac:dyDescent="0.3">
      <c r="A28650" s="6"/>
      <c r="B28650" s="6"/>
      <c r="C28650" s="6"/>
      <c r="D28650" s="6"/>
      <c r="E28650" s="6"/>
      <c r="F28650" s="7"/>
    </row>
    <row r="28651" spans="1:6" x14ac:dyDescent="0.3">
      <c r="A28651" s="8"/>
      <c r="B28651" s="8"/>
      <c r="C28651" s="8"/>
      <c r="D28651" s="8"/>
      <c r="E28651" s="8"/>
      <c r="F28651" s="9"/>
    </row>
    <row r="28652" spans="1:6" x14ac:dyDescent="0.3">
      <c r="A28652" s="6"/>
      <c r="B28652" s="6"/>
      <c r="C28652" s="6"/>
      <c r="D28652" s="6"/>
      <c r="E28652" s="6"/>
      <c r="F28652" s="7"/>
    </row>
    <row r="28653" spans="1:6" x14ac:dyDescent="0.3">
      <c r="A28653" s="8"/>
      <c r="B28653" s="8"/>
      <c r="C28653" s="8"/>
      <c r="D28653" s="8"/>
      <c r="E28653" s="8"/>
      <c r="F28653" s="9"/>
    </row>
    <row r="28654" spans="1:6" x14ac:dyDescent="0.3">
      <c r="A28654" s="6"/>
      <c r="B28654" s="6"/>
      <c r="C28654" s="6"/>
      <c r="D28654" s="6"/>
      <c r="E28654" s="6"/>
      <c r="F28654" s="7"/>
    </row>
    <row r="28655" spans="1:6" x14ac:dyDescent="0.3">
      <c r="A28655" s="8"/>
      <c r="B28655" s="8"/>
      <c r="C28655" s="8"/>
      <c r="D28655" s="8"/>
      <c r="E28655" s="8"/>
      <c r="F28655" s="9"/>
    </row>
    <row r="28656" spans="1:6" x14ac:dyDescent="0.3">
      <c r="A28656" s="6"/>
      <c r="B28656" s="6"/>
      <c r="C28656" s="6"/>
      <c r="D28656" s="6"/>
      <c r="E28656" s="6"/>
      <c r="F28656" s="7"/>
    </row>
    <row r="28657" spans="1:6" x14ac:dyDescent="0.3">
      <c r="A28657" s="8"/>
      <c r="B28657" s="8"/>
      <c r="C28657" s="8"/>
      <c r="D28657" s="8"/>
      <c r="E28657" s="8"/>
      <c r="F28657" s="9"/>
    </row>
    <row r="28658" spans="1:6" x14ac:dyDescent="0.3">
      <c r="A28658" s="6"/>
      <c r="B28658" s="6"/>
      <c r="C28658" s="6"/>
      <c r="D28658" s="6"/>
      <c r="E28658" s="6"/>
      <c r="F28658" s="7"/>
    </row>
    <row r="28659" spans="1:6" x14ac:dyDescent="0.3">
      <c r="A28659" s="8"/>
      <c r="B28659" s="8"/>
      <c r="C28659" s="8"/>
      <c r="D28659" s="8"/>
      <c r="E28659" s="8"/>
      <c r="F28659" s="9"/>
    </row>
    <row r="28660" spans="1:6" x14ac:dyDescent="0.3">
      <c r="A28660" s="6"/>
      <c r="B28660" s="6"/>
      <c r="C28660" s="6"/>
      <c r="D28660" s="6"/>
      <c r="E28660" s="6"/>
      <c r="F28660" s="7"/>
    </row>
    <row r="28661" spans="1:6" x14ac:dyDescent="0.3">
      <c r="A28661" s="8"/>
      <c r="B28661" s="8"/>
      <c r="C28661" s="8"/>
      <c r="D28661" s="8"/>
      <c r="E28661" s="8"/>
      <c r="F28661" s="9"/>
    </row>
    <row r="28662" spans="1:6" x14ac:dyDescent="0.3">
      <c r="A28662" s="6"/>
      <c r="B28662" s="6"/>
      <c r="C28662" s="6"/>
      <c r="D28662" s="6"/>
      <c r="E28662" s="6"/>
      <c r="F28662" s="7"/>
    </row>
    <row r="28663" spans="1:6" x14ac:dyDescent="0.3">
      <c r="A28663" s="8"/>
      <c r="B28663" s="8"/>
      <c r="C28663" s="8"/>
      <c r="D28663" s="8"/>
      <c r="E28663" s="8"/>
      <c r="F28663" s="9"/>
    </row>
    <row r="28664" spans="1:6" x14ac:dyDescent="0.3">
      <c r="A28664" s="6"/>
      <c r="B28664" s="6"/>
      <c r="C28664" s="6"/>
      <c r="D28664" s="6"/>
      <c r="E28664" s="6"/>
      <c r="F28664" s="7"/>
    </row>
    <row r="28665" spans="1:6" x14ac:dyDescent="0.3">
      <c r="A28665" s="8"/>
      <c r="B28665" s="8"/>
      <c r="C28665" s="8"/>
      <c r="D28665" s="8"/>
      <c r="E28665" s="8"/>
      <c r="F28665" s="9"/>
    </row>
    <row r="28666" spans="1:6" x14ac:dyDescent="0.3">
      <c r="A28666" s="6"/>
      <c r="B28666" s="6"/>
      <c r="C28666" s="6"/>
      <c r="D28666" s="6"/>
      <c r="E28666" s="6"/>
      <c r="F28666" s="7"/>
    </row>
    <row r="28667" spans="1:6" x14ac:dyDescent="0.3">
      <c r="A28667" s="8"/>
      <c r="B28667" s="8"/>
      <c r="C28667" s="8"/>
      <c r="D28667" s="8"/>
      <c r="E28667" s="8"/>
      <c r="F28667" s="9"/>
    </row>
    <row r="28668" spans="1:6" x14ac:dyDescent="0.3">
      <c r="A28668" s="6"/>
      <c r="B28668" s="6"/>
      <c r="C28668" s="6"/>
      <c r="D28668" s="6"/>
      <c r="E28668" s="6"/>
      <c r="F28668" s="7"/>
    </row>
    <row r="28669" spans="1:6" x14ac:dyDescent="0.3">
      <c r="A28669" s="8"/>
      <c r="B28669" s="8"/>
      <c r="C28669" s="8"/>
      <c r="D28669" s="8"/>
      <c r="E28669" s="8"/>
      <c r="F28669" s="9"/>
    </row>
    <row r="28670" spans="1:6" x14ac:dyDescent="0.3">
      <c r="A28670" s="6"/>
      <c r="B28670" s="6"/>
      <c r="C28670" s="6"/>
      <c r="D28670" s="6"/>
      <c r="E28670" s="6"/>
      <c r="F28670" s="7"/>
    </row>
    <row r="28671" spans="1:6" x14ac:dyDescent="0.3">
      <c r="A28671" s="8"/>
      <c r="B28671" s="8"/>
      <c r="C28671" s="8"/>
      <c r="D28671" s="8"/>
      <c r="E28671" s="8"/>
      <c r="F28671" s="9"/>
    </row>
    <row r="28672" spans="1:6" x14ac:dyDescent="0.3">
      <c r="A28672" s="6"/>
      <c r="B28672" s="6"/>
      <c r="C28672" s="6"/>
      <c r="D28672" s="6"/>
      <c r="E28672" s="6"/>
      <c r="F28672" s="7"/>
    </row>
    <row r="28673" spans="1:6" x14ac:dyDescent="0.3">
      <c r="A28673" s="8"/>
      <c r="B28673" s="8"/>
      <c r="C28673" s="8"/>
      <c r="D28673" s="8"/>
      <c r="E28673" s="8"/>
      <c r="F28673" s="9"/>
    </row>
    <row r="28674" spans="1:6" x14ac:dyDescent="0.3">
      <c r="A28674" s="6"/>
      <c r="B28674" s="6"/>
      <c r="C28674" s="6"/>
      <c r="D28674" s="6"/>
      <c r="E28674" s="6"/>
      <c r="F28674" s="7"/>
    </row>
    <row r="28675" spans="1:6" x14ac:dyDescent="0.3">
      <c r="A28675" s="8"/>
      <c r="B28675" s="8"/>
      <c r="C28675" s="8"/>
      <c r="D28675" s="8"/>
      <c r="E28675" s="8"/>
      <c r="F28675" s="9"/>
    </row>
    <row r="28676" spans="1:6" x14ac:dyDescent="0.3">
      <c r="A28676" s="6"/>
      <c r="B28676" s="6"/>
      <c r="C28676" s="6"/>
      <c r="D28676" s="6"/>
      <c r="E28676" s="6"/>
      <c r="F28676" s="7"/>
    </row>
    <row r="28677" spans="1:6" x14ac:dyDescent="0.3">
      <c r="A28677" s="8"/>
      <c r="B28677" s="8"/>
      <c r="C28677" s="8"/>
      <c r="D28677" s="8"/>
      <c r="E28677" s="8"/>
      <c r="F28677" s="9"/>
    </row>
    <row r="28678" spans="1:6" x14ac:dyDescent="0.3">
      <c r="A28678" s="6"/>
      <c r="B28678" s="6"/>
      <c r="C28678" s="6"/>
      <c r="D28678" s="6"/>
      <c r="E28678" s="6"/>
      <c r="F28678" s="7"/>
    </row>
    <row r="28679" spans="1:6" x14ac:dyDescent="0.3">
      <c r="A28679" s="8"/>
      <c r="B28679" s="8"/>
      <c r="C28679" s="8"/>
      <c r="D28679" s="8"/>
      <c r="E28679" s="8"/>
      <c r="F28679" s="9"/>
    </row>
    <row r="28680" spans="1:6" x14ac:dyDescent="0.3">
      <c r="A28680" s="6"/>
      <c r="B28680" s="6"/>
      <c r="C28680" s="6"/>
      <c r="D28680" s="6"/>
      <c r="E28680" s="6"/>
      <c r="F28680" s="7"/>
    </row>
    <row r="28681" spans="1:6" x14ac:dyDescent="0.3">
      <c r="A28681" s="8"/>
      <c r="B28681" s="8"/>
      <c r="C28681" s="8"/>
      <c r="D28681" s="8"/>
      <c r="E28681" s="8"/>
      <c r="F28681" s="9"/>
    </row>
    <row r="28682" spans="1:6" x14ac:dyDescent="0.3">
      <c r="A28682" s="6"/>
      <c r="B28682" s="6"/>
      <c r="C28682" s="6"/>
      <c r="D28682" s="6"/>
      <c r="E28682" s="6"/>
      <c r="F28682" s="7"/>
    </row>
    <row r="28683" spans="1:6" x14ac:dyDescent="0.3">
      <c r="A28683" s="8"/>
      <c r="B28683" s="8"/>
      <c r="C28683" s="8"/>
      <c r="D28683" s="8"/>
      <c r="E28683" s="8"/>
      <c r="F28683" s="9"/>
    </row>
    <row r="28684" spans="1:6" x14ac:dyDescent="0.3">
      <c r="A28684" s="6"/>
      <c r="B28684" s="6"/>
      <c r="C28684" s="6"/>
      <c r="D28684" s="6"/>
      <c r="E28684" s="6"/>
      <c r="F28684" s="7"/>
    </row>
    <row r="28685" spans="1:6" x14ac:dyDescent="0.3">
      <c r="A28685" s="8"/>
      <c r="B28685" s="8"/>
      <c r="C28685" s="8"/>
      <c r="D28685" s="8"/>
      <c r="E28685" s="8"/>
      <c r="F28685" s="9"/>
    </row>
    <row r="28686" spans="1:6" x14ac:dyDescent="0.3">
      <c r="A28686" s="6"/>
      <c r="B28686" s="6"/>
      <c r="C28686" s="6"/>
      <c r="D28686" s="6"/>
      <c r="E28686" s="6"/>
      <c r="F28686" s="7"/>
    </row>
    <row r="28687" spans="1:6" x14ac:dyDescent="0.3">
      <c r="A28687" s="8"/>
      <c r="B28687" s="8"/>
      <c r="C28687" s="8"/>
      <c r="D28687" s="8"/>
      <c r="E28687" s="8"/>
      <c r="F28687" s="9"/>
    </row>
    <row r="28688" spans="1:6" x14ac:dyDescent="0.3">
      <c r="A28688" s="6"/>
      <c r="B28688" s="6"/>
      <c r="C28688" s="6"/>
      <c r="D28688" s="6"/>
      <c r="E28688" s="6"/>
      <c r="F28688" s="7"/>
    </row>
    <row r="28689" spans="1:6" x14ac:dyDescent="0.3">
      <c r="A28689" s="8"/>
      <c r="B28689" s="8"/>
      <c r="C28689" s="8"/>
      <c r="D28689" s="8"/>
      <c r="E28689" s="8"/>
      <c r="F28689" s="9"/>
    </row>
    <row r="28690" spans="1:6" x14ac:dyDescent="0.3">
      <c r="A28690" s="6"/>
      <c r="B28690" s="6"/>
      <c r="C28690" s="6"/>
      <c r="D28690" s="6"/>
      <c r="E28690" s="6"/>
      <c r="F28690" s="7"/>
    </row>
    <row r="28691" spans="1:6" x14ac:dyDescent="0.3">
      <c r="A28691" s="8"/>
      <c r="B28691" s="8"/>
      <c r="C28691" s="8"/>
      <c r="D28691" s="8"/>
      <c r="E28691" s="8"/>
      <c r="F28691" s="9"/>
    </row>
    <row r="28692" spans="1:6" x14ac:dyDescent="0.3">
      <c r="A28692" s="6"/>
      <c r="B28692" s="6"/>
      <c r="C28692" s="6"/>
      <c r="D28692" s="6"/>
      <c r="E28692" s="6"/>
      <c r="F28692" s="7"/>
    </row>
    <row r="28693" spans="1:6" x14ac:dyDescent="0.3">
      <c r="A28693" s="8"/>
      <c r="B28693" s="8"/>
      <c r="C28693" s="8"/>
      <c r="D28693" s="8"/>
      <c r="E28693" s="8"/>
      <c r="F28693" s="9"/>
    </row>
    <row r="28694" spans="1:6" x14ac:dyDescent="0.3">
      <c r="A28694" s="6"/>
      <c r="B28694" s="6"/>
      <c r="C28694" s="6"/>
      <c r="D28694" s="6"/>
      <c r="E28694" s="6"/>
      <c r="F28694" s="7"/>
    </row>
    <row r="28695" spans="1:6" x14ac:dyDescent="0.3">
      <c r="A28695" s="8"/>
      <c r="B28695" s="8"/>
      <c r="C28695" s="8"/>
      <c r="D28695" s="8"/>
      <c r="E28695" s="8"/>
      <c r="F28695" s="9"/>
    </row>
    <row r="28696" spans="1:6" x14ac:dyDescent="0.3">
      <c r="A28696" s="6"/>
      <c r="B28696" s="6"/>
      <c r="C28696" s="6"/>
      <c r="D28696" s="6"/>
      <c r="E28696" s="6"/>
      <c r="F28696" s="7"/>
    </row>
    <row r="28697" spans="1:6" x14ac:dyDescent="0.3">
      <c r="A28697" s="8"/>
      <c r="B28697" s="8"/>
      <c r="C28697" s="8"/>
      <c r="D28697" s="8"/>
      <c r="E28697" s="8"/>
      <c r="F28697" s="9"/>
    </row>
    <row r="28698" spans="1:6" x14ac:dyDescent="0.3">
      <c r="A28698" s="6"/>
      <c r="B28698" s="6"/>
      <c r="C28698" s="6"/>
      <c r="D28698" s="6"/>
      <c r="E28698" s="6"/>
      <c r="F28698" s="7"/>
    </row>
    <row r="28699" spans="1:6" x14ac:dyDescent="0.3">
      <c r="A28699" s="8"/>
      <c r="B28699" s="8"/>
      <c r="C28699" s="8"/>
      <c r="D28699" s="8"/>
      <c r="E28699" s="8"/>
      <c r="F28699" s="9"/>
    </row>
    <row r="28700" spans="1:6" x14ac:dyDescent="0.3">
      <c r="A28700" s="6"/>
      <c r="B28700" s="6"/>
      <c r="C28700" s="6"/>
      <c r="D28700" s="6"/>
      <c r="E28700" s="6"/>
      <c r="F28700" s="7"/>
    </row>
    <row r="28701" spans="1:6" x14ac:dyDescent="0.3">
      <c r="A28701" s="8"/>
      <c r="B28701" s="8"/>
      <c r="C28701" s="8"/>
      <c r="D28701" s="8"/>
      <c r="E28701" s="8"/>
      <c r="F28701" s="9"/>
    </row>
    <row r="28702" spans="1:6" x14ac:dyDescent="0.3">
      <c r="A28702" s="6"/>
      <c r="B28702" s="6"/>
      <c r="C28702" s="6"/>
      <c r="D28702" s="6"/>
      <c r="E28702" s="6"/>
      <c r="F28702" s="7"/>
    </row>
    <row r="28703" spans="1:6" x14ac:dyDescent="0.3">
      <c r="A28703" s="8"/>
      <c r="B28703" s="8"/>
      <c r="C28703" s="8"/>
      <c r="D28703" s="8"/>
      <c r="E28703" s="8"/>
      <c r="F28703" s="9"/>
    </row>
    <row r="28704" spans="1:6" x14ac:dyDescent="0.3">
      <c r="A28704" s="6"/>
      <c r="B28704" s="6"/>
      <c r="C28704" s="6"/>
      <c r="D28704" s="6"/>
      <c r="E28704" s="6"/>
      <c r="F28704" s="7"/>
    </row>
    <row r="28705" spans="1:6" x14ac:dyDescent="0.3">
      <c r="A28705" s="8"/>
      <c r="B28705" s="8"/>
      <c r="C28705" s="8"/>
      <c r="D28705" s="8"/>
      <c r="E28705" s="8"/>
      <c r="F28705" s="9"/>
    </row>
    <row r="28706" spans="1:6" x14ac:dyDescent="0.3">
      <c r="A28706" s="6"/>
      <c r="B28706" s="6"/>
      <c r="C28706" s="6"/>
      <c r="D28706" s="6"/>
      <c r="E28706" s="6"/>
      <c r="F28706" s="7"/>
    </row>
    <row r="28707" spans="1:6" x14ac:dyDescent="0.3">
      <c r="A28707" s="8"/>
      <c r="B28707" s="8"/>
      <c r="C28707" s="8"/>
      <c r="D28707" s="8"/>
      <c r="E28707" s="8"/>
      <c r="F28707" s="9"/>
    </row>
    <row r="28708" spans="1:6" x14ac:dyDescent="0.3">
      <c r="A28708" s="6"/>
      <c r="B28708" s="6"/>
      <c r="C28708" s="6"/>
      <c r="D28708" s="6"/>
      <c r="E28708" s="6"/>
      <c r="F28708" s="7"/>
    </row>
    <row r="28709" spans="1:6" x14ac:dyDescent="0.3">
      <c r="A28709" s="8"/>
      <c r="B28709" s="8"/>
      <c r="C28709" s="8"/>
      <c r="D28709" s="8"/>
      <c r="E28709" s="8"/>
      <c r="F28709" s="9"/>
    </row>
    <row r="28710" spans="1:6" x14ac:dyDescent="0.3">
      <c r="A28710" s="6"/>
      <c r="B28710" s="6"/>
      <c r="C28710" s="6"/>
      <c r="D28710" s="6"/>
      <c r="E28710" s="6"/>
      <c r="F28710" s="7"/>
    </row>
    <row r="28711" spans="1:6" x14ac:dyDescent="0.3">
      <c r="A28711" s="8"/>
      <c r="B28711" s="8"/>
      <c r="C28711" s="8"/>
      <c r="D28711" s="8"/>
      <c r="E28711" s="8"/>
      <c r="F28711" s="9"/>
    </row>
    <row r="28712" spans="1:6" x14ac:dyDescent="0.3">
      <c r="A28712" s="6"/>
      <c r="B28712" s="6"/>
      <c r="C28712" s="6"/>
      <c r="D28712" s="6"/>
      <c r="E28712" s="6"/>
      <c r="F28712" s="7"/>
    </row>
    <row r="28713" spans="1:6" x14ac:dyDescent="0.3">
      <c r="A28713" s="8"/>
      <c r="B28713" s="8"/>
      <c r="C28713" s="8"/>
      <c r="D28713" s="8"/>
      <c r="E28713" s="8"/>
      <c r="F28713" s="9"/>
    </row>
    <row r="28714" spans="1:6" x14ac:dyDescent="0.3">
      <c r="A28714" s="6"/>
      <c r="B28714" s="6"/>
      <c r="C28714" s="6"/>
      <c r="D28714" s="6"/>
      <c r="E28714" s="6"/>
      <c r="F28714" s="7"/>
    </row>
    <row r="28715" spans="1:6" x14ac:dyDescent="0.3">
      <c r="A28715" s="8"/>
      <c r="B28715" s="8"/>
      <c r="C28715" s="8"/>
      <c r="D28715" s="8"/>
      <c r="E28715" s="8"/>
      <c r="F28715" s="9"/>
    </row>
    <row r="28716" spans="1:6" x14ac:dyDescent="0.3">
      <c r="A28716" s="6"/>
      <c r="B28716" s="6"/>
      <c r="C28716" s="6"/>
      <c r="D28716" s="6"/>
      <c r="E28716" s="6"/>
      <c r="F28716" s="7"/>
    </row>
    <row r="28717" spans="1:6" x14ac:dyDescent="0.3">
      <c r="A28717" s="8"/>
      <c r="B28717" s="8"/>
      <c r="C28717" s="8"/>
      <c r="D28717" s="8"/>
      <c r="E28717" s="8"/>
      <c r="F28717" s="9"/>
    </row>
    <row r="28718" spans="1:6" x14ac:dyDescent="0.3">
      <c r="A28718" s="6"/>
      <c r="B28718" s="6"/>
      <c r="C28718" s="6"/>
      <c r="D28718" s="6"/>
      <c r="E28718" s="6"/>
      <c r="F28718" s="7"/>
    </row>
    <row r="28719" spans="1:6" x14ac:dyDescent="0.3">
      <c r="A28719" s="8"/>
      <c r="B28719" s="8"/>
      <c r="C28719" s="8"/>
      <c r="D28719" s="8"/>
      <c r="E28719" s="8"/>
      <c r="F28719" s="9"/>
    </row>
    <row r="28720" spans="1:6" x14ac:dyDescent="0.3">
      <c r="A28720" s="6"/>
      <c r="B28720" s="6"/>
      <c r="C28720" s="6"/>
      <c r="D28720" s="6"/>
      <c r="E28720" s="6"/>
      <c r="F28720" s="7"/>
    </row>
    <row r="28721" spans="1:6" x14ac:dyDescent="0.3">
      <c r="A28721" s="8"/>
      <c r="B28721" s="8"/>
      <c r="C28721" s="8"/>
      <c r="D28721" s="8"/>
      <c r="E28721" s="8"/>
      <c r="F28721" s="9"/>
    </row>
    <row r="28722" spans="1:6" x14ac:dyDescent="0.3">
      <c r="A28722" s="6"/>
      <c r="B28722" s="6"/>
      <c r="C28722" s="6"/>
      <c r="D28722" s="6"/>
      <c r="E28722" s="6"/>
      <c r="F28722" s="7"/>
    </row>
    <row r="28723" spans="1:6" x14ac:dyDescent="0.3">
      <c r="A28723" s="8"/>
      <c r="B28723" s="8"/>
      <c r="C28723" s="8"/>
      <c r="D28723" s="8"/>
      <c r="E28723" s="8"/>
      <c r="F28723" s="9"/>
    </row>
    <row r="28724" spans="1:6" x14ac:dyDescent="0.3">
      <c r="A28724" s="6"/>
      <c r="B28724" s="6"/>
      <c r="C28724" s="6"/>
      <c r="D28724" s="6"/>
      <c r="E28724" s="6"/>
      <c r="F28724" s="7"/>
    </row>
    <row r="28725" spans="1:6" x14ac:dyDescent="0.3">
      <c r="A28725" s="8"/>
      <c r="B28725" s="8"/>
      <c r="C28725" s="8"/>
      <c r="D28725" s="8"/>
      <c r="E28725" s="8"/>
      <c r="F28725" s="9"/>
    </row>
    <row r="28726" spans="1:6" x14ac:dyDescent="0.3">
      <c r="A28726" s="6"/>
      <c r="B28726" s="6"/>
      <c r="C28726" s="6"/>
      <c r="D28726" s="6"/>
      <c r="E28726" s="6"/>
      <c r="F28726" s="7"/>
    </row>
    <row r="28727" spans="1:6" x14ac:dyDescent="0.3">
      <c r="A28727" s="8"/>
      <c r="B28727" s="8"/>
      <c r="C28727" s="8"/>
      <c r="D28727" s="8"/>
      <c r="E28727" s="8"/>
      <c r="F28727" s="9"/>
    </row>
    <row r="28728" spans="1:6" x14ac:dyDescent="0.3">
      <c r="A28728" s="6"/>
      <c r="B28728" s="6"/>
      <c r="C28728" s="6"/>
      <c r="D28728" s="6"/>
      <c r="E28728" s="6"/>
      <c r="F28728" s="7"/>
    </row>
    <row r="28729" spans="1:6" x14ac:dyDescent="0.3">
      <c r="A28729" s="8"/>
      <c r="B28729" s="8"/>
      <c r="C28729" s="8"/>
      <c r="D28729" s="8"/>
      <c r="E28729" s="8"/>
      <c r="F28729" s="9"/>
    </row>
    <row r="28730" spans="1:6" x14ac:dyDescent="0.3">
      <c r="A28730" s="6"/>
      <c r="B28730" s="6"/>
      <c r="C28730" s="6"/>
      <c r="D28730" s="6"/>
      <c r="E28730" s="6"/>
      <c r="F28730" s="7"/>
    </row>
    <row r="28731" spans="1:6" x14ac:dyDescent="0.3">
      <c r="A28731" s="8"/>
      <c r="B28731" s="8"/>
      <c r="C28731" s="8"/>
      <c r="D28731" s="8"/>
      <c r="E28731" s="8"/>
      <c r="F28731" s="9"/>
    </row>
    <row r="28732" spans="1:6" x14ac:dyDescent="0.3">
      <c r="A28732" s="6"/>
      <c r="B28732" s="6"/>
      <c r="C28732" s="6"/>
      <c r="D28732" s="6"/>
      <c r="E28732" s="6"/>
      <c r="F28732" s="7"/>
    </row>
    <row r="28733" spans="1:6" x14ac:dyDescent="0.3">
      <c r="A28733" s="8"/>
      <c r="B28733" s="8"/>
      <c r="C28733" s="8"/>
      <c r="D28733" s="8"/>
      <c r="E28733" s="8"/>
      <c r="F28733" s="9"/>
    </row>
    <row r="28734" spans="1:6" x14ac:dyDescent="0.3">
      <c r="A28734" s="6"/>
      <c r="B28734" s="6"/>
      <c r="C28734" s="6"/>
      <c r="D28734" s="6"/>
      <c r="E28734" s="6"/>
      <c r="F28734" s="7"/>
    </row>
    <row r="28735" spans="1:6" x14ac:dyDescent="0.3">
      <c r="A28735" s="8"/>
      <c r="B28735" s="8"/>
      <c r="C28735" s="8"/>
      <c r="D28735" s="8"/>
      <c r="E28735" s="8"/>
      <c r="F28735" s="9"/>
    </row>
    <row r="28736" spans="1:6" x14ac:dyDescent="0.3">
      <c r="A28736" s="6"/>
      <c r="B28736" s="6"/>
      <c r="C28736" s="6"/>
      <c r="D28736" s="6"/>
      <c r="E28736" s="6"/>
      <c r="F28736" s="7"/>
    </row>
    <row r="28737" spans="1:6" x14ac:dyDescent="0.3">
      <c r="A28737" s="8"/>
      <c r="B28737" s="8"/>
      <c r="C28737" s="8"/>
      <c r="D28737" s="8"/>
      <c r="E28737" s="8"/>
      <c r="F28737" s="9"/>
    </row>
    <row r="28738" spans="1:6" x14ac:dyDescent="0.3">
      <c r="A28738" s="6"/>
      <c r="B28738" s="6"/>
      <c r="C28738" s="6"/>
      <c r="D28738" s="6"/>
      <c r="E28738" s="6"/>
      <c r="F28738" s="7"/>
    </row>
    <row r="28739" spans="1:6" x14ac:dyDescent="0.3">
      <c r="A28739" s="8"/>
      <c r="B28739" s="8"/>
      <c r="C28739" s="8"/>
      <c r="D28739" s="8"/>
      <c r="E28739" s="8"/>
      <c r="F28739" s="9"/>
    </row>
    <row r="28740" spans="1:6" x14ac:dyDescent="0.3">
      <c r="A28740" s="6"/>
      <c r="B28740" s="6"/>
      <c r="C28740" s="6"/>
      <c r="D28740" s="6"/>
      <c r="E28740" s="6"/>
      <c r="F28740" s="7"/>
    </row>
    <row r="28741" spans="1:6" x14ac:dyDescent="0.3">
      <c r="A28741" s="8"/>
      <c r="B28741" s="8"/>
      <c r="C28741" s="8"/>
      <c r="D28741" s="8"/>
      <c r="E28741" s="8"/>
      <c r="F28741" s="9"/>
    </row>
    <row r="28742" spans="1:6" x14ac:dyDescent="0.3">
      <c r="A28742" s="6"/>
      <c r="B28742" s="6"/>
      <c r="C28742" s="6"/>
      <c r="D28742" s="6"/>
      <c r="E28742" s="6"/>
      <c r="F28742" s="7"/>
    </row>
    <row r="28743" spans="1:6" x14ac:dyDescent="0.3">
      <c r="A28743" s="8"/>
      <c r="B28743" s="8"/>
      <c r="C28743" s="8"/>
      <c r="D28743" s="8"/>
      <c r="E28743" s="8"/>
      <c r="F28743" s="9"/>
    </row>
    <row r="28744" spans="1:6" x14ac:dyDescent="0.3">
      <c r="A28744" s="6"/>
      <c r="B28744" s="6"/>
      <c r="C28744" s="6"/>
      <c r="D28744" s="6"/>
      <c r="E28744" s="6"/>
      <c r="F28744" s="7"/>
    </row>
    <row r="28745" spans="1:6" x14ac:dyDescent="0.3">
      <c r="A28745" s="8"/>
      <c r="B28745" s="8"/>
      <c r="C28745" s="8"/>
      <c r="D28745" s="8"/>
      <c r="E28745" s="8"/>
      <c r="F28745" s="9"/>
    </row>
    <row r="28746" spans="1:6" x14ac:dyDescent="0.3">
      <c r="A28746" s="6"/>
      <c r="B28746" s="6"/>
      <c r="C28746" s="6"/>
      <c r="D28746" s="6"/>
      <c r="E28746" s="6"/>
      <c r="F28746" s="7"/>
    </row>
    <row r="28747" spans="1:6" x14ac:dyDescent="0.3">
      <c r="A28747" s="8"/>
      <c r="B28747" s="8"/>
      <c r="C28747" s="8"/>
      <c r="D28747" s="8"/>
      <c r="E28747" s="8"/>
      <c r="F28747" s="9"/>
    </row>
    <row r="28748" spans="1:6" x14ac:dyDescent="0.3">
      <c r="A28748" s="6"/>
      <c r="B28748" s="6"/>
      <c r="C28748" s="6"/>
      <c r="D28748" s="6"/>
      <c r="E28748" s="6"/>
      <c r="F28748" s="7"/>
    </row>
    <row r="28749" spans="1:6" x14ac:dyDescent="0.3">
      <c r="A28749" s="8"/>
      <c r="B28749" s="8"/>
      <c r="C28749" s="8"/>
      <c r="D28749" s="8"/>
      <c r="E28749" s="8"/>
      <c r="F28749" s="9"/>
    </row>
    <row r="28750" spans="1:6" x14ac:dyDescent="0.3">
      <c r="A28750" s="6"/>
      <c r="B28750" s="6"/>
      <c r="C28750" s="6"/>
      <c r="D28750" s="6"/>
      <c r="E28750" s="6"/>
      <c r="F28750" s="7"/>
    </row>
    <row r="28751" spans="1:6" x14ac:dyDescent="0.3">
      <c r="A28751" s="8"/>
      <c r="B28751" s="8"/>
      <c r="C28751" s="8"/>
      <c r="D28751" s="8"/>
      <c r="E28751" s="8"/>
      <c r="F28751" s="9"/>
    </row>
    <row r="28752" spans="1:6" x14ac:dyDescent="0.3">
      <c r="A28752" s="6"/>
      <c r="B28752" s="6"/>
      <c r="C28752" s="6"/>
      <c r="D28752" s="6"/>
      <c r="E28752" s="6"/>
      <c r="F28752" s="7"/>
    </row>
    <row r="28753" spans="1:6" x14ac:dyDescent="0.3">
      <c r="A28753" s="8"/>
      <c r="B28753" s="8"/>
      <c r="C28753" s="8"/>
      <c r="D28753" s="8"/>
      <c r="E28753" s="8"/>
      <c r="F28753" s="9"/>
    </row>
    <row r="28754" spans="1:6" x14ac:dyDescent="0.3">
      <c r="A28754" s="6"/>
      <c r="B28754" s="6"/>
      <c r="C28754" s="6"/>
      <c r="D28754" s="6"/>
      <c r="E28754" s="6"/>
      <c r="F28754" s="7"/>
    </row>
    <row r="28755" spans="1:6" x14ac:dyDescent="0.3">
      <c r="A28755" s="8"/>
      <c r="B28755" s="8"/>
      <c r="C28755" s="8"/>
      <c r="D28755" s="8"/>
      <c r="E28755" s="8"/>
      <c r="F28755" s="9"/>
    </row>
    <row r="28756" spans="1:6" x14ac:dyDescent="0.3">
      <c r="A28756" s="6"/>
      <c r="B28756" s="6"/>
      <c r="C28756" s="6"/>
      <c r="D28756" s="6"/>
      <c r="E28756" s="6"/>
      <c r="F28756" s="7"/>
    </row>
    <row r="28757" spans="1:6" x14ac:dyDescent="0.3">
      <c r="A28757" s="8"/>
      <c r="B28757" s="8"/>
      <c r="C28757" s="8"/>
      <c r="D28757" s="8"/>
      <c r="E28757" s="8"/>
      <c r="F28757" s="9"/>
    </row>
    <row r="28758" spans="1:6" x14ac:dyDescent="0.3">
      <c r="A28758" s="6"/>
      <c r="B28758" s="6"/>
      <c r="C28758" s="6"/>
      <c r="D28758" s="6"/>
      <c r="E28758" s="6"/>
      <c r="F28758" s="7"/>
    </row>
    <row r="28759" spans="1:6" x14ac:dyDescent="0.3">
      <c r="A28759" s="8"/>
      <c r="B28759" s="8"/>
      <c r="C28759" s="8"/>
      <c r="D28759" s="8"/>
      <c r="E28759" s="8"/>
      <c r="F28759" s="9"/>
    </row>
    <row r="28760" spans="1:6" x14ac:dyDescent="0.3">
      <c r="A28760" s="6"/>
      <c r="B28760" s="6"/>
      <c r="C28760" s="6"/>
      <c r="D28760" s="6"/>
      <c r="E28760" s="6"/>
      <c r="F28760" s="7"/>
    </row>
    <row r="28761" spans="1:6" x14ac:dyDescent="0.3">
      <c r="A28761" s="8"/>
      <c r="B28761" s="8"/>
      <c r="C28761" s="8"/>
      <c r="D28761" s="8"/>
      <c r="E28761" s="8"/>
      <c r="F28761" s="9"/>
    </row>
    <row r="28762" spans="1:6" x14ac:dyDescent="0.3">
      <c r="A28762" s="6"/>
      <c r="B28762" s="6"/>
      <c r="C28762" s="6"/>
      <c r="D28762" s="6"/>
      <c r="E28762" s="6"/>
      <c r="F28762" s="7"/>
    </row>
    <row r="28763" spans="1:6" x14ac:dyDescent="0.3">
      <c r="A28763" s="8"/>
      <c r="B28763" s="8"/>
      <c r="C28763" s="8"/>
      <c r="D28763" s="8"/>
      <c r="E28763" s="8"/>
      <c r="F28763" s="9"/>
    </row>
    <row r="28764" spans="1:6" x14ac:dyDescent="0.3">
      <c r="A28764" s="6"/>
      <c r="B28764" s="6"/>
      <c r="C28764" s="6"/>
      <c r="D28764" s="6"/>
      <c r="E28764" s="6"/>
      <c r="F28764" s="7"/>
    </row>
    <row r="28765" spans="1:6" x14ac:dyDescent="0.3">
      <c r="A28765" s="8"/>
      <c r="B28765" s="8"/>
      <c r="C28765" s="8"/>
      <c r="D28765" s="8"/>
      <c r="E28765" s="8"/>
      <c r="F28765" s="9"/>
    </row>
    <row r="28766" spans="1:6" x14ac:dyDescent="0.3">
      <c r="A28766" s="6"/>
      <c r="B28766" s="6"/>
      <c r="C28766" s="6"/>
      <c r="D28766" s="6"/>
      <c r="E28766" s="6"/>
      <c r="F28766" s="7"/>
    </row>
    <row r="28767" spans="1:6" x14ac:dyDescent="0.3">
      <c r="A28767" s="8"/>
      <c r="B28767" s="8"/>
      <c r="C28767" s="8"/>
      <c r="D28767" s="8"/>
      <c r="E28767" s="8"/>
      <c r="F28767" s="9"/>
    </row>
    <row r="28768" spans="1:6" x14ac:dyDescent="0.3">
      <c r="A28768" s="6"/>
      <c r="B28768" s="6"/>
      <c r="C28768" s="6"/>
      <c r="D28768" s="6"/>
      <c r="E28768" s="6"/>
      <c r="F28768" s="7"/>
    </row>
    <row r="28769" spans="1:6" x14ac:dyDescent="0.3">
      <c r="A28769" s="8"/>
      <c r="B28769" s="8"/>
      <c r="C28769" s="8"/>
      <c r="D28769" s="8"/>
      <c r="E28769" s="8"/>
      <c r="F28769" s="9"/>
    </row>
    <row r="28770" spans="1:6" x14ac:dyDescent="0.3">
      <c r="A28770" s="6"/>
      <c r="B28770" s="6"/>
      <c r="C28770" s="6"/>
      <c r="D28770" s="6"/>
      <c r="E28770" s="6"/>
      <c r="F28770" s="7"/>
    </row>
    <row r="28771" spans="1:6" x14ac:dyDescent="0.3">
      <c r="A28771" s="8"/>
      <c r="B28771" s="8"/>
      <c r="C28771" s="8"/>
      <c r="D28771" s="8"/>
      <c r="E28771" s="8"/>
      <c r="F28771" s="9"/>
    </row>
    <row r="28772" spans="1:6" x14ac:dyDescent="0.3">
      <c r="A28772" s="6"/>
      <c r="B28772" s="6"/>
      <c r="C28772" s="6"/>
      <c r="D28772" s="6"/>
      <c r="E28772" s="6"/>
      <c r="F28772" s="7"/>
    </row>
    <row r="28773" spans="1:6" x14ac:dyDescent="0.3">
      <c r="A28773" s="8"/>
      <c r="B28773" s="8"/>
      <c r="C28773" s="8"/>
      <c r="D28773" s="8"/>
      <c r="E28773" s="8"/>
      <c r="F28773" s="9"/>
    </row>
    <row r="28774" spans="1:6" x14ac:dyDescent="0.3">
      <c r="A28774" s="6"/>
      <c r="B28774" s="6"/>
      <c r="C28774" s="6"/>
      <c r="D28774" s="6"/>
      <c r="E28774" s="6"/>
      <c r="F28774" s="7"/>
    </row>
    <row r="28775" spans="1:6" x14ac:dyDescent="0.3">
      <c r="A28775" s="8"/>
      <c r="B28775" s="8"/>
      <c r="C28775" s="8"/>
      <c r="D28775" s="8"/>
      <c r="E28775" s="8"/>
      <c r="F28775" s="9"/>
    </row>
    <row r="28776" spans="1:6" x14ac:dyDescent="0.3">
      <c r="A28776" s="6"/>
      <c r="B28776" s="6"/>
      <c r="C28776" s="6"/>
      <c r="D28776" s="6"/>
      <c r="E28776" s="6"/>
      <c r="F28776" s="7"/>
    </row>
    <row r="28777" spans="1:6" x14ac:dyDescent="0.3">
      <c r="A28777" s="8"/>
      <c r="B28777" s="8"/>
      <c r="C28777" s="8"/>
      <c r="D28777" s="8"/>
      <c r="E28777" s="8"/>
      <c r="F28777" s="9"/>
    </row>
    <row r="28778" spans="1:6" x14ac:dyDescent="0.3">
      <c r="A28778" s="6"/>
      <c r="B28778" s="6"/>
      <c r="C28778" s="6"/>
      <c r="D28778" s="6"/>
      <c r="E28778" s="6"/>
      <c r="F28778" s="7"/>
    </row>
    <row r="28779" spans="1:6" x14ac:dyDescent="0.3">
      <c r="A28779" s="8"/>
      <c r="B28779" s="8"/>
      <c r="C28779" s="8"/>
      <c r="D28779" s="8"/>
      <c r="E28779" s="8"/>
      <c r="F28779" s="9"/>
    </row>
    <row r="28780" spans="1:6" x14ac:dyDescent="0.3">
      <c r="A28780" s="6"/>
      <c r="B28780" s="6"/>
      <c r="C28780" s="6"/>
      <c r="D28780" s="6"/>
      <c r="E28780" s="6"/>
      <c r="F28780" s="7"/>
    </row>
    <row r="28781" spans="1:6" x14ac:dyDescent="0.3">
      <c r="A28781" s="8"/>
      <c r="B28781" s="8"/>
      <c r="C28781" s="8"/>
      <c r="D28781" s="8"/>
      <c r="E28781" s="8"/>
      <c r="F28781" s="9"/>
    </row>
    <row r="28782" spans="1:6" x14ac:dyDescent="0.3">
      <c r="A28782" s="6"/>
      <c r="B28782" s="6"/>
      <c r="C28782" s="6"/>
      <c r="D28782" s="6"/>
      <c r="E28782" s="6"/>
      <c r="F28782" s="7"/>
    </row>
    <row r="28783" spans="1:6" x14ac:dyDescent="0.3">
      <c r="A28783" s="8"/>
      <c r="B28783" s="8"/>
      <c r="C28783" s="8"/>
      <c r="D28783" s="8"/>
      <c r="E28783" s="8"/>
      <c r="F28783" s="9"/>
    </row>
    <row r="28784" spans="1:6" x14ac:dyDescent="0.3">
      <c r="A28784" s="6"/>
      <c r="B28784" s="6"/>
      <c r="C28784" s="6"/>
      <c r="D28784" s="6"/>
      <c r="E28784" s="6"/>
      <c r="F28784" s="7"/>
    </row>
    <row r="28785" spans="1:6" x14ac:dyDescent="0.3">
      <c r="A28785" s="8"/>
      <c r="B28785" s="8"/>
      <c r="C28785" s="8"/>
      <c r="D28785" s="8"/>
      <c r="E28785" s="8"/>
      <c r="F28785" s="9"/>
    </row>
    <row r="28786" spans="1:6" x14ac:dyDescent="0.3">
      <c r="A28786" s="6"/>
      <c r="B28786" s="6"/>
      <c r="C28786" s="6"/>
      <c r="D28786" s="6"/>
      <c r="E28786" s="6"/>
      <c r="F28786" s="7"/>
    </row>
    <row r="28787" spans="1:6" x14ac:dyDescent="0.3">
      <c r="A28787" s="8"/>
      <c r="B28787" s="8"/>
      <c r="C28787" s="8"/>
      <c r="D28787" s="8"/>
      <c r="E28787" s="8"/>
      <c r="F28787" s="9"/>
    </row>
    <row r="28788" spans="1:6" x14ac:dyDescent="0.3">
      <c r="A28788" s="6"/>
      <c r="B28788" s="6"/>
      <c r="C28788" s="6"/>
      <c r="D28788" s="6"/>
      <c r="E28788" s="6"/>
      <c r="F28788" s="7"/>
    </row>
    <row r="28789" spans="1:6" x14ac:dyDescent="0.3">
      <c r="A28789" s="8"/>
      <c r="B28789" s="8"/>
      <c r="C28789" s="8"/>
      <c r="D28789" s="8"/>
      <c r="E28789" s="8"/>
      <c r="F28789" s="9"/>
    </row>
    <row r="28790" spans="1:6" x14ac:dyDescent="0.3">
      <c r="A28790" s="6"/>
      <c r="B28790" s="6"/>
      <c r="C28790" s="6"/>
      <c r="D28790" s="6"/>
      <c r="E28790" s="6"/>
      <c r="F28790" s="7"/>
    </row>
    <row r="28791" spans="1:6" x14ac:dyDescent="0.3">
      <c r="A28791" s="8"/>
      <c r="B28791" s="8"/>
      <c r="C28791" s="8"/>
      <c r="D28791" s="8"/>
      <c r="E28791" s="8"/>
      <c r="F28791" s="9"/>
    </row>
    <row r="28792" spans="1:6" x14ac:dyDescent="0.3">
      <c r="A28792" s="6"/>
      <c r="B28792" s="6"/>
      <c r="C28792" s="6"/>
      <c r="D28792" s="6"/>
      <c r="E28792" s="6"/>
      <c r="F28792" s="7"/>
    </row>
    <row r="28793" spans="1:6" x14ac:dyDescent="0.3">
      <c r="A28793" s="8"/>
      <c r="B28793" s="8"/>
      <c r="C28793" s="8"/>
      <c r="D28793" s="8"/>
      <c r="E28793" s="8"/>
      <c r="F28793" s="9"/>
    </row>
    <row r="28794" spans="1:6" x14ac:dyDescent="0.3">
      <c r="A28794" s="6"/>
      <c r="B28794" s="6"/>
      <c r="C28794" s="6"/>
      <c r="D28794" s="6"/>
      <c r="E28794" s="6"/>
      <c r="F28794" s="7"/>
    </row>
    <row r="28795" spans="1:6" x14ac:dyDescent="0.3">
      <c r="A28795" s="8"/>
      <c r="B28795" s="8"/>
      <c r="C28795" s="8"/>
      <c r="D28795" s="8"/>
      <c r="E28795" s="8"/>
      <c r="F28795" s="9"/>
    </row>
    <row r="28796" spans="1:6" x14ac:dyDescent="0.3">
      <c r="A28796" s="6"/>
      <c r="B28796" s="6"/>
      <c r="C28796" s="6"/>
      <c r="D28796" s="6"/>
      <c r="E28796" s="6"/>
      <c r="F28796" s="7"/>
    </row>
    <row r="28797" spans="1:6" x14ac:dyDescent="0.3">
      <c r="A28797" s="8"/>
      <c r="B28797" s="8"/>
      <c r="C28797" s="8"/>
      <c r="D28797" s="8"/>
      <c r="E28797" s="8"/>
      <c r="F28797" s="9"/>
    </row>
    <row r="28798" spans="1:6" x14ac:dyDescent="0.3">
      <c r="A28798" s="6"/>
      <c r="B28798" s="6"/>
      <c r="C28798" s="6"/>
      <c r="D28798" s="6"/>
      <c r="E28798" s="6"/>
      <c r="F28798" s="7"/>
    </row>
    <row r="28799" spans="1:6" x14ac:dyDescent="0.3">
      <c r="A28799" s="8"/>
      <c r="B28799" s="8"/>
      <c r="C28799" s="8"/>
      <c r="D28799" s="8"/>
      <c r="E28799" s="8"/>
      <c r="F28799" s="9"/>
    </row>
    <row r="28800" spans="1:6" x14ac:dyDescent="0.3">
      <c r="A28800" s="6"/>
      <c r="B28800" s="6"/>
      <c r="C28800" s="6"/>
      <c r="D28800" s="6"/>
      <c r="E28800" s="6"/>
      <c r="F28800" s="7"/>
    </row>
    <row r="28801" spans="1:6" x14ac:dyDescent="0.3">
      <c r="A28801" s="8"/>
      <c r="B28801" s="8"/>
      <c r="C28801" s="8"/>
      <c r="D28801" s="8"/>
      <c r="E28801" s="8"/>
      <c r="F28801" s="9"/>
    </row>
    <row r="28802" spans="1:6" x14ac:dyDescent="0.3">
      <c r="A28802" s="6"/>
      <c r="B28802" s="6"/>
      <c r="C28802" s="6"/>
      <c r="D28802" s="6"/>
      <c r="E28802" s="6"/>
      <c r="F28802" s="7"/>
    </row>
    <row r="28803" spans="1:6" x14ac:dyDescent="0.3">
      <c r="A28803" s="8"/>
      <c r="B28803" s="8"/>
      <c r="C28803" s="8"/>
      <c r="D28803" s="8"/>
      <c r="E28803" s="8"/>
      <c r="F28803" s="9"/>
    </row>
    <row r="28804" spans="1:6" x14ac:dyDescent="0.3">
      <c r="A28804" s="6"/>
      <c r="B28804" s="6"/>
      <c r="C28804" s="6"/>
      <c r="D28804" s="6"/>
      <c r="E28804" s="6"/>
      <c r="F28804" s="7"/>
    </row>
    <row r="28805" spans="1:6" x14ac:dyDescent="0.3">
      <c r="A28805" s="8"/>
      <c r="B28805" s="8"/>
      <c r="C28805" s="8"/>
      <c r="D28805" s="8"/>
      <c r="E28805" s="8"/>
      <c r="F28805" s="9"/>
    </row>
    <row r="28806" spans="1:6" x14ac:dyDescent="0.3">
      <c r="A28806" s="6"/>
      <c r="B28806" s="6"/>
      <c r="C28806" s="6"/>
      <c r="D28806" s="6"/>
      <c r="E28806" s="6"/>
      <c r="F28806" s="7"/>
    </row>
    <row r="28807" spans="1:6" x14ac:dyDescent="0.3">
      <c r="A28807" s="8"/>
      <c r="B28807" s="8"/>
      <c r="C28807" s="8"/>
      <c r="D28807" s="8"/>
      <c r="E28807" s="8"/>
      <c r="F28807" s="9"/>
    </row>
    <row r="28808" spans="1:6" x14ac:dyDescent="0.3">
      <c r="A28808" s="6"/>
      <c r="B28808" s="6"/>
      <c r="C28808" s="6"/>
      <c r="D28808" s="6"/>
      <c r="E28808" s="6"/>
      <c r="F28808" s="7"/>
    </row>
    <row r="28809" spans="1:6" x14ac:dyDescent="0.3">
      <c r="A28809" s="8"/>
      <c r="B28809" s="8"/>
      <c r="C28809" s="8"/>
      <c r="D28809" s="8"/>
      <c r="E28809" s="8"/>
      <c r="F28809" s="9"/>
    </row>
    <row r="28810" spans="1:6" x14ac:dyDescent="0.3">
      <c r="A28810" s="6"/>
      <c r="B28810" s="6"/>
      <c r="C28810" s="6"/>
      <c r="D28810" s="6"/>
      <c r="E28810" s="6"/>
      <c r="F28810" s="7"/>
    </row>
    <row r="28811" spans="1:6" x14ac:dyDescent="0.3">
      <c r="A28811" s="8"/>
      <c r="B28811" s="8"/>
      <c r="C28811" s="8"/>
      <c r="D28811" s="8"/>
      <c r="E28811" s="8"/>
      <c r="F28811" s="9"/>
    </row>
    <row r="28812" spans="1:6" x14ac:dyDescent="0.3">
      <c r="A28812" s="6"/>
      <c r="B28812" s="6"/>
      <c r="C28812" s="6"/>
      <c r="D28812" s="6"/>
      <c r="E28812" s="6"/>
      <c r="F28812" s="7"/>
    </row>
    <row r="28813" spans="1:6" x14ac:dyDescent="0.3">
      <c r="A28813" s="8"/>
      <c r="B28813" s="8"/>
      <c r="C28813" s="8"/>
      <c r="D28813" s="8"/>
      <c r="E28813" s="8"/>
      <c r="F28813" s="9"/>
    </row>
    <row r="28814" spans="1:6" x14ac:dyDescent="0.3">
      <c r="A28814" s="6"/>
      <c r="B28814" s="6"/>
      <c r="C28814" s="6"/>
      <c r="D28814" s="6"/>
      <c r="E28814" s="6"/>
      <c r="F28814" s="7"/>
    </row>
    <row r="28815" spans="1:6" x14ac:dyDescent="0.3">
      <c r="A28815" s="8"/>
      <c r="B28815" s="8"/>
      <c r="C28815" s="8"/>
      <c r="D28815" s="8"/>
      <c r="E28815" s="8"/>
      <c r="F28815" s="9"/>
    </row>
    <row r="28816" spans="1:6" x14ac:dyDescent="0.3">
      <c r="A28816" s="6"/>
      <c r="B28816" s="6"/>
      <c r="C28816" s="6"/>
      <c r="D28816" s="6"/>
      <c r="E28816" s="6"/>
      <c r="F28816" s="7"/>
    </row>
    <row r="28817" spans="1:6" x14ac:dyDescent="0.3">
      <c r="A28817" s="8"/>
      <c r="B28817" s="8"/>
      <c r="C28817" s="8"/>
      <c r="D28817" s="8"/>
      <c r="E28817" s="8"/>
      <c r="F28817" s="9"/>
    </row>
    <row r="28818" spans="1:6" x14ac:dyDescent="0.3">
      <c r="A28818" s="6"/>
      <c r="B28818" s="6"/>
      <c r="C28818" s="6"/>
      <c r="D28818" s="6"/>
      <c r="E28818" s="6"/>
      <c r="F28818" s="7"/>
    </row>
    <row r="28819" spans="1:6" x14ac:dyDescent="0.3">
      <c r="A28819" s="8"/>
      <c r="B28819" s="8"/>
      <c r="C28819" s="8"/>
      <c r="D28819" s="8"/>
      <c r="E28819" s="8"/>
      <c r="F28819" s="9"/>
    </row>
    <row r="28820" spans="1:6" x14ac:dyDescent="0.3">
      <c r="A28820" s="6"/>
      <c r="B28820" s="6"/>
      <c r="C28820" s="6"/>
      <c r="D28820" s="6"/>
      <c r="E28820" s="6"/>
      <c r="F28820" s="7"/>
    </row>
    <row r="28821" spans="1:6" x14ac:dyDescent="0.3">
      <c r="A28821" s="8"/>
      <c r="B28821" s="8"/>
      <c r="C28821" s="8"/>
      <c r="D28821" s="8"/>
      <c r="E28821" s="8"/>
      <c r="F28821" s="9"/>
    </row>
    <row r="28822" spans="1:6" x14ac:dyDescent="0.3">
      <c r="A28822" s="6"/>
      <c r="B28822" s="6"/>
      <c r="C28822" s="6"/>
      <c r="D28822" s="6"/>
      <c r="E28822" s="6"/>
      <c r="F28822" s="7"/>
    </row>
    <row r="28823" spans="1:6" x14ac:dyDescent="0.3">
      <c r="A28823" s="8"/>
      <c r="B28823" s="8"/>
      <c r="C28823" s="8"/>
      <c r="D28823" s="8"/>
      <c r="E28823" s="8"/>
      <c r="F28823" s="9"/>
    </row>
    <row r="28824" spans="1:6" x14ac:dyDescent="0.3">
      <c r="A28824" s="6"/>
      <c r="B28824" s="6"/>
      <c r="C28824" s="6"/>
      <c r="D28824" s="6"/>
      <c r="E28824" s="6"/>
      <c r="F28824" s="7"/>
    </row>
    <row r="28825" spans="1:6" x14ac:dyDescent="0.3">
      <c r="A28825" s="8"/>
      <c r="B28825" s="8"/>
      <c r="C28825" s="8"/>
      <c r="D28825" s="8"/>
      <c r="E28825" s="8"/>
      <c r="F28825" s="9"/>
    </row>
    <row r="28826" spans="1:6" x14ac:dyDescent="0.3">
      <c r="A28826" s="6"/>
      <c r="B28826" s="6"/>
      <c r="C28826" s="6"/>
      <c r="D28826" s="6"/>
      <c r="E28826" s="6"/>
      <c r="F28826" s="7"/>
    </row>
    <row r="28827" spans="1:6" x14ac:dyDescent="0.3">
      <c r="A28827" s="8"/>
      <c r="B28827" s="8"/>
      <c r="C28827" s="8"/>
      <c r="D28827" s="8"/>
      <c r="E28827" s="8"/>
      <c r="F28827" s="9"/>
    </row>
    <row r="28828" spans="1:6" x14ac:dyDescent="0.3">
      <c r="A28828" s="6"/>
      <c r="B28828" s="6"/>
      <c r="C28828" s="6"/>
      <c r="D28828" s="6"/>
      <c r="E28828" s="6"/>
      <c r="F28828" s="7"/>
    </row>
    <row r="28829" spans="1:6" x14ac:dyDescent="0.3">
      <c r="A28829" s="8"/>
      <c r="B28829" s="8"/>
      <c r="C28829" s="8"/>
      <c r="D28829" s="8"/>
      <c r="E28829" s="8"/>
      <c r="F28829" s="9"/>
    </row>
    <row r="28830" spans="1:6" x14ac:dyDescent="0.3">
      <c r="A28830" s="6"/>
      <c r="B28830" s="6"/>
      <c r="C28830" s="6"/>
      <c r="D28830" s="6"/>
      <c r="E28830" s="6"/>
      <c r="F28830" s="7"/>
    </row>
    <row r="28831" spans="1:6" x14ac:dyDescent="0.3">
      <c r="A28831" s="8"/>
      <c r="B28831" s="8"/>
      <c r="C28831" s="8"/>
      <c r="D28831" s="8"/>
      <c r="E28831" s="8"/>
      <c r="F28831" s="9"/>
    </row>
    <row r="28832" spans="1:6" x14ac:dyDescent="0.3">
      <c r="A28832" s="6"/>
      <c r="B28832" s="6"/>
      <c r="C28832" s="6"/>
      <c r="D28832" s="6"/>
      <c r="E28832" s="6"/>
      <c r="F28832" s="7"/>
    </row>
    <row r="28833" spans="1:6" x14ac:dyDescent="0.3">
      <c r="A28833" s="8"/>
      <c r="B28833" s="8"/>
      <c r="C28833" s="8"/>
      <c r="D28833" s="8"/>
      <c r="E28833" s="8"/>
      <c r="F28833" s="9"/>
    </row>
    <row r="28834" spans="1:6" x14ac:dyDescent="0.3">
      <c r="A28834" s="6"/>
      <c r="B28834" s="6"/>
      <c r="C28834" s="6"/>
      <c r="D28834" s="6"/>
      <c r="E28834" s="6"/>
      <c r="F28834" s="7"/>
    </row>
    <row r="28835" spans="1:6" x14ac:dyDescent="0.3">
      <c r="A28835" s="8"/>
      <c r="B28835" s="8"/>
      <c r="C28835" s="8"/>
      <c r="D28835" s="8"/>
      <c r="E28835" s="8"/>
      <c r="F28835" s="9"/>
    </row>
    <row r="28836" spans="1:6" x14ac:dyDescent="0.3">
      <c r="A28836" s="6"/>
      <c r="B28836" s="6"/>
      <c r="C28836" s="6"/>
      <c r="D28836" s="6"/>
      <c r="E28836" s="6"/>
      <c r="F28836" s="7"/>
    </row>
    <row r="28837" spans="1:6" x14ac:dyDescent="0.3">
      <c r="A28837" s="8"/>
      <c r="B28837" s="8"/>
      <c r="C28837" s="8"/>
      <c r="D28837" s="8"/>
      <c r="E28837" s="8"/>
      <c r="F28837" s="9"/>
    </row>
    <row r="28838" spans="1:6" x14ac:dyDescent="0.3">
      <c r="A28838" s="6"/>
      <c r="B28838" s="6"/>
      <c r="C28838" s="6"/>
      <c r="D28838" s="6"/>
      <c r="E28838" s="6"/>
      <c r="F28838" s="7"/>
    </row>
    <row r="28839" spans="1:6" x14ac:dyDescent="0.3">
      <c r="A28839" s="8"/>
      <c r="B28839" s="8"/>
      <c r="C28839" s="8"/>
      <c r="D28839" s="8"/>
      <c r="E28839" s="8"/>
      <c r="F28839" s="9"/>
    </row>
    <row r="28840" spans="1:6" x14ac:dyDescent="0.3">
      <c r="A28840" s="6"/>
      <c r="B28840" s="6"/>
      <c r="C28840" s="6"/>
      <c r="D28840" s="6"/>
      <c r="E28840" s="6"/>
      <c r="F28840" s="7"/>
    </row>
    <row r="28841" spans="1:6" x14ac:dyDescent="0.3">
      <c r="A28841" s="8"/>
      <c r="B28841" s="8"/>
      <c r="C28841" s="8"/>
      <c r="D28841" s="8"/>
      <c r="E28841" s="8"/>
      <c r="F28841" s="9"/>
    </row>
    <row r="28842" spans="1:6" x14ac:dyDescent="0.3">
      <c r="A28842" s="6"/>
      <c r="B28842" s="6"/>
      <c r="C28842" s="6"/>
      <c r="D28842" s="6"/>
      <c r="E28842" s="6"/>
      <c r="F28842" s="7"/>
    </row>
    <row r="28843" spans="1:6" x14ac:dyDescent="0.3">
      <c r="A28843" s="8"/>
      <c r="B28843" s="8"/>
      <c r="C28843" s="8"/>
      <c r="D28843" s="8"/>
      <c r="E28843" s="8"/>
      <c r="F28843" s="9"/>
    </row>
    <row r="28844" spans="1:6" x14ac:dyDescent="0.3">
      <c r="A28844" s="6"/>
      <c r="B28844" s="6"/>
      <c r="C28844" s="6"/>
      <c r="D28844" s="6"/>
      <c r="E28844" s="6"/>
      <c r="F28844" s="7"/>
    </row>
    <row r="28845" spans="1:6" x14ac:dyDescent="0.3">
      <c r="A28845" s="8"/>
      <c r="B28845" s="8"/>
      <c r="C28845" s="8"/>
      <c r="D28845" s="8"/>
      <c r="E28845" s="8"/>
      <c r="F28845" s="9"/>
    </row>
    <row r="28846" spans="1:6" x14ac:dyDescent="0.3">
      <c r="A28846" s="6"/>
      <c r="B28846" s="6"/>
      <c r="C28846" s="6"/>
      <c r="D28846" s="6"/>
      <c r="E28846" s="6"/>
      <c r="F28846" s="7"/>
    </row>
    <row r="28847" spans="1:6" x14ac:dyDescent="0.3">
      <c r="A28847" s="8"/>
      <c r="B28847" s="8"/>
      <c r="C28847" s="8"/>
      <c r="D28847" s="8"/>
      <c r="E28847" s="8"/>
      <c r="F28847" s="9"/>
    </row>
    <row r="28848" spans="1:6" x14ac:dyDescent="0.3">
      <c r="A28848" s="6"/>
      <c r="B28848" s="6"/>
      <c r="C28848" s="6"/>
      <c r="D28848" s="6"/>
      <c r="E28848" s="6"/>
      <c r="F28848" s="7"/>
    </row>
    <row r="28849" spans="1:6" x14ac:dyDescent="0.3">
      <c r="A28849" s="8"/>
      <c r="B28849" s="8"/>
      <c r="C28849" s="8"/>
      <c r="D28849" s="8"/>
      <c r="E28849" s="8"/>
      <c r="F28849" s="9"/>
    </row>
    <row r="28850" spans="1:6" x14ac:dyDescent="0.3">
      <c r="A28850" s="6"/>
      <c r="B28850" s="6"/>
      <c r="C28850" s="6"/>
      <c r="D28850" s="6"/>
      <c r="E28850" s="6"/>
      <c r="F28850" s="7"/>
    </row>
    <row r="28851" spans="1:6" x14ac:dyDescent="0.3">
      <c r="A28851" s="8"/>
      <c r="B28851" s="8"/>
      <c r="C28851" s="8"/>
      <c r="D28851" s="8"/>
      <c r="E28851" s="8"/>
      <c r="F28851" s="9"/>
    </row>
    <row r="28852" spans="1:6" x14ac:dyDescent="0.3">
      <c r="A28852" s="6"/>
      <c r="B28852" s="6"/>
      <c r="C28852" s="6"/>
      <c r="D28852" s="6"/>
      <c r="E28852" s="6"/>
      <c r="F28852" s="7"/>
    </row>
    <row r="28853" spans="1:6" x14ac:dyDescent="0.3">
      <c r="A28853" s="8"/>
      <c r="B28853" s="8"/>
      <c r="C28853" s="8"/>
      <c r="D28853" s="8"/>
      <c r="E28853" s="8"/>
      <c r="F28853" s="9"/>
    </row>
    <row r="28854" spans="1:6" x14ac:dyDescent="0.3">
      <c r="A28854" s="6"/>
      <c r="B28854" s="6"/>
      <c r="C28854" s="6"/>
      <c r="D28854" s="6"/>
      <c r="E28854" s="6"/>
      <c r="F28854" s="7"/>
    </row>
    <row r="28855" spans="1:6" x14ac:dyDescent="0.3">
      <c r="A28855" s="8"/>
      <c r="B28855" s="8"/>
      <c r="C28855" s="8"/>
      <c r="D28855" s="8"/>
      <c r="E28855" s="8"/>
      <c r="F28855" s="9"/>
    </row>
    <row r="28856" spans="1:6" x14ac:dyDescent="0.3">
      <c r="A28856" s="6"/>
      <c r="B28856" s="6"/>
      <c r="C28856" s="6"/>
      <c r="D28856" s="6"/>
      <c r="E28856" s="6"/>
      <c r="F28856" s="7"/>
    </row>
    <row r="28857" spans="1:6" x14ac:dyDescent="0.3">
      <c r="A28857" s="8"/>
      <c r="B28857" s="8"/>
      <c r="C28857" s="8"/>
      <c r="D28857" s="8"/>
      <c r="E28857" s="8"/>
      <c r="F28857" s="9"/>
    </row>
    <row r="28858" spans="1:6" x14ac:dyDescent="0.3">
      <c r="A28858" s="6"/>
      <c r="B28858" s="6"/>
      <c r="C28858" s="6"/>
      <c r="D28858" s="6"/>
      <c r="E28858" s="6"/>
      <c r="F28858" s="7"/>
    </row>
    <row r="28859" spans="1:6" x14ac:dyDescent="0.3">
      <c r="A28859" s="8"/>
      <c r="B28859" s="8"/>
      <c r="C28859" s="8"/>
      <c r="D28859" s="8"/>
      <c r="E28859" s="8"/>
      <c r="F28859" s="9"/>
    </row>
    <row r="28860" spans="1:6" x14ac:dyDescent="0.3">
      <c r="A28860" s="6"/>
      <c r="B28860" s="6"/>
      <c r="C28860" s="6"/>
      <c r="D28860" s="6"/>
      <c r="E28860" s="6"/>
      <c r="F28860" s="7"/>
    </row>
    <row r="28861" spans="1:6" x14ac:dyDescent="0.3">
      <c r="A28861" s="8"/>
      <c r="B28861" s="8"/>
      <c r="C28861" s="8"/>
      <c r="D28861" s="8"/>
      <c r="E28861" s="8"/>
      <c r="F28861" s="9"/>
    </row>
    <row r="28862" spans="1:6" x14ac:dyDescent="0.3">
      <c r="A28862" s="6"/>
      <c r="B28862" s="6"/>
      <c r="C28862" s="6"/>
      <c r="D28862" s="6"/>
      <c r="E28862" s="6"/>
      <c r="F28862" s="7"/>
    </row>
    <row r="28863" spans="1:6" x14ac:dyDescent="0.3">
      <c r="A28863" s="8"/>
      <c r="B28863" s="8"/>
      <c r="C28863" s="8"/>
      <c r="D28863" s="8"/>
      <c r="E28863" s="8"/>
      <c r="F28863" s="9"/>
    </row>
    <row r="28864" spans="1:6" x14ac:dyDescent="0.3">
      <c r="A28864" s="6"/>
      <c r="B28864" s="6"/>
      <c r="C28864" s="6"/>
      <c r="D28864" s="6"/>
      <c r="E28864" s="6"/>
      <c r="F28864" s="7"/>
    </row>
    <row r="28865" spans="1:6" x14ac:dyDescent="0.3">
      <c r="A28865" s="8"/>
      <c r="B28865" s="8"/>
      <c r="C28865" s="8"/>
      <c r="D28865" s="8"/>
      <c r="E28865" s="8"/>
      <c r="F28865" s="9"/>
    </row>
    <row r="28866" spans="1:6" x14ac:dyDescent="0.3">
      <c r="A28866" s="6"/>
      <c r="B28866" s="6"/>
      <c r="C28866" s="6"/>
      <c r="D28866" s="6"/>
      <c r="E28866" s="6"/>
      <c r="F28866" s="7"/>
    </row>
    <row r="28867" spans="1:6" x14ac:dyDescent="0.3">
      <c r="A28867" s="8"/>
      <c r="B28867" s="8"/>
      <c r="C28867" s="8"/>
      <c r="D28867" s="8"/>
      <c r="E28867" s="8"/>
      <c r="F28867" s="9"/>
    </row>
    <row r="28868" spans="1:6" x14ac:dyDescent="0.3">
      <c r="A28868" s="6"/>
      <c r="B28868" s="6"/>
      <c r="C28868" s="6"/>
      <c r="D28868" s="6"/>
      <c r="E28868" s="6"/>
      <c r="F28868" s="7"/>
    </row>
    <row r="28869" spans="1:6" x14ac:dyDescent="0.3">
      <c r="A28869" s="8"/>
      <c r="B28869" s="8"/>
      <c r="C28869" s="8"/>
      <c r="D28869" s="8"/>
      <c r="E28869" s="8"/>
      <c r="F28869" s="9"/>
    </row>
    <row r="28870" spans="1:6" x14ac:dyDescent="0.3">
      <c r="A28870" s="6"/>
      <c r="B28870" s="6"/>
      <c r="C28870" s="6"/>
      <c r="D28870" s="6"/>
      <c r="E28870" s="6"/>
      <c r="F28870" s="7"/>
    </row>
    <row r="28871" spans="1:6" x14ac:dyDescent="0.3">
      <c r="A28871" s="8"/>
      <c r="B28871" s="8"/>
      <c r="C28871" s="8"/>
      <c r="D28871" s="8"/>
      <c r="E28871" s="8"/>
      <c r="F28871" s="9"/>
    </row>
    <row r="28872" spans="1:6" x14ac:dyDescent="0.3">
      <c r="A28872" s="6"/>
      <c r="B28872" s="6"/>
      <c r="C28872" s="6"/>
      <c r="D28872" s="6"/>
      <c r="E28872" s="6"/>
      <c r="F28872" s="7"/>
    </row>
    <row r="28873" spans="1:6" x14ac:dyDescent="0.3">
      <c r="A28873" s="8"/>
      <c r="B28873" s="8"/>
      <c r="C28873" s="8"/>
      <c r="D28873" s="8"/>
      <c r="E28873" s="8"/>
      <c r="F28873" s="9"/>
    </row>
    <row r="28874" spans="1:6" x14ac:dyDescent="0.3">
      <c r="A28874" s="6"/>
      <c r="B28874" s="6"/>
      <c r="C28874" s="6"/>
      <c r="D28874" s="6"/>
      <c r="E28874" s="6"/>
      <c r="F28874" s="7"/>
    </row>
    <row r="28875" spans="1:6" x14ac:dyDescent="0.3">
      <c r="A28875" s="8"/>
      <c r="B28875" s="8"/>
      <c r="C28875" s="8"/>
      <c r="D28875" s="8"/>
      <c r="E28875" s="8"/>
      <c r="F28875" s="9"/>
    </row>
    <row r="28876" spans="1:6" x14ac:dyDescent="0.3">
      <c r="A28876" s="6"/>
      <c r="B28876" s="6"/>
      <c r="C28876" s="6"/>
      <c r="D28876" s="6"/>
      <c r="E28876" s="6"/>
      <c r="F28876" s="7"/>
    </row>
    <row r="28877" spans="1:6" x14ac:dyDescent="0.3">
      <c r="A28877" s="8"/>
      <c r="B28877" s="8"/>
      <c r="C28877" s="8"/>
      <c r="D28877" s="8"/>
      <c r="E28877" s="8"/>
      <c r="F28877" s="9"/>
    </row>
    <row r="28878" spans="1:6" x14ac:dyDescent="0.3">
      <c r="A28878" s="6"/>
      <c r="B28878" s="6"/>
      <c r="C28878" s="6"/>
      <c r="D28878" s="6"/>
      <c r="E28878" s="6"/>
      <c r="F28878" s="7"/>
    </row>
    <row r="28879" spans="1:6" x14ac:dyDescent="0.3">
      <c r="A28879" s="8"/>
      <c r="B28879" s="8"/>
      <c r="C28879" s="8"/>
      <c r="D28879" s="8"/>
      <c r="E28879" s="8"/>
      <c r="F28879" s="9"/>
    </row>
    <row r="28880" spans="1:6" x14ac:dyDescent="0.3">
      <c r="A28880" s="6"/>
      <c r="B28880" s="6"/>
      <c r="C28880" s="6"/>
      <c r="D28880" s="6"/>
      <c r="E28880" s="6"/>
      <c r="F28880" s="7"/>
    </row>
    <row r="28881" spans="1:6" x14ac:dyDescent="0.3">
      <c r="A28881" s="8"/>
      <c r="B28881" s="8"/>
      <c r="C28881" s="8"/>
      <c r="D28881" s="8"/>
      <c r="E28881" s="8"/>
      <c r="F28881" s="9"/>
    </row>
    <row r="28882" spans="1:6" x14ac:dyDescent="0.3">
      <c r="A28882" s="6"/>
      <c r="B28882" s="6"/>
      <c r="C28882" s="6"/>
      <c r="D28882" s="6"/>
      <c r="E28882" s="6"/>
      <c r="F28882" s="7"/>
    </row>
    <row r="28883" spans="1:6" x14ac:dyDescent="0.3">
      <c r="A28883" s="8"/>
      <c r="B28883" s="8"/>
      <c r="C28883" s="8"/>
      <c r="D28883" s="8"/>
      <c r="E28883" s="8"/>
      <c r="F28883" s="9"/>
    </row>
    <row r="28884" spans="1:6" x14ac:dyDescent="0.3">
      <c r="A28884" s="6"/>
      <c r="B28884" s="6"/>
      <c r="C28884" s="6"/>
      <c r="D28884" s="6"/>
      <c r="E28884" s="6"/>
      <c r="F28884" s="7"/>
    </row>
    <row r="28885" spans="1:6" x14ac:dyDescent="0.3">
      <c r="A28885" s="8"/>
      <c r="B28885" s="8"/>
      <c r="C28885" s="8"/>
      <c r="D28885" s="8"/>
      <c r="E28885" s="8"/>
      <c r="F28885" s="9"/>
    </row>
    <row r="28886" spans="1:6" x14ac:dyDescent="0.3">
      <c r="A28886" s="6"/>
      <c r="B28886" s="6"/>
      <c r="C28886" s="6"/>
      <c r="D28886" s="6"/>
      <c r="E28886" s="6"/>
      <c r="F28886" s="7"/>
    </row>
    <row r="28887" spans="1:6" x14ac:dyDescent="0.3">
      <c r="A28887" s="8"/>
      <c r="B28887" s="8"/>
      <c r="C28887" s="8"/>
      <c r="D28887" s="8"/>
      <c r="E28887" s="8"/>
      <c r="F28887" s="9"/>
    </row>
    <row r="28888" spans="1:6" x14ac:dyDescent="0.3">
      <c r="A28888" s="6"/>
      <c r="B28888" s="6"/>
      <c r="C28888" s="6"/>
      <c r="D28888" s="6"/>
      <c r="E28888" s="6"/>
      <c r="F28888" s="7"/>
    </row>
    <row r="28889" spans="1:6" x14ac:dyDescent="0.3">
      <c r="A28889" s="8"/>
      <c r="B28889" s="8"/>
      <c r="C28889" s="8"/>
      <c r="D28889" s="8"/>
      <c r="E28889" s="8"/>
      <c r="F28889" s="9"/>
    </row>
    <row r="28890" spans="1:6" x14ac:dyDescent="0.3">
      <c r="A28890" s="6"/>
      <c r="B28890" s="6"/>
      <c r="C28890" s="6"/>
      <c r="D28890" s="6"/>
      <c r="E28890" s="6"/>
      <c r="F28890" s="7"/>
    </row>
    <row r="28891" spans="1:6" x14ac:dyDescent="0.3">
      <c r="A28891" s="8"/>
      <c r="B28891" s="8"/>
      <c r="C28891" s="8"/>
      <c r="D28891" s="8"/>
      <c r="E28891" s="8"/>
      <c r="F28891" s="9"/>
    </row>
    <row r="28892" spans="1:6" x14ac:dyDescent="0.3">
      <c r="A28892" s="6"/>
      <c r="B28892" s="6"/>
      <c r="C28892" s="6"/>
      <c r="D28892" s="6"/>
      <c r="E28892" s="6"/>
      <c r="F28892" s="7"/>
    </row>
    <row r="28893" spans="1:6" x14ac:dyDescent="0.3">
      <c r="A28893" s="8"/>
      <c r="B28893" s="8"/>
      <c r="C28893" s="8"/>
      <c r="D28893" s="8"/>
      <c r="E28893" s="8"/>
      <c r="F28893" s="9"/>
    </row>
    <row r="28894" spans="1:6" x14ac:dyDescent="0.3">
      <c r="A28894" s="6"/>
      <c r="B28894" s="6"/>
      <c r="C28894" s="6"/>
      <c r="D28894" s="6"/>
      <c r="E28894" s="6"/>
      <c r="F28894" s="7"/>
    </row>
    <row r="28895" spans="1:6" x14ac:dyDescent="0.3">
      <c r="A28895" s="8"/>
      <c r="B28895" s="8"/>
      <c r="C28895" s="8"/>
      <c r="D28895" s="8"/>
      <c r="E28895" s="8"/>
      <c r="F28895" s="9"/>
    </row>
    <row r="28896" spans="1:6" x14ac:dyDescent="0.3">
      <c r="A28896" s="6"/>
      <c r="B28896" s="6"/>
      <c r="C28896" s="6"/>
      <c r="D28896" s="6"/>
      <c r="E28896" s="6"/>
      <c r="F28896" s="7"/>
    </row>
    <row r="28897" spans="1:6" x14ac:dyDescent="0.3">
      <c r="A28897" s="8"/>
      <c r="B28897" s="8"/>
      <c r="C28897" s="8"/>
      <c r="D28897" s="8"/>
      <c r="E28897" s="8"/>
      <c r="F28897" s="9"/>
    </row>
    <row r="28898" spans="1:6" x14ac:dyDescent="0.3">
      <c r="A28898" s="6"/>
      <c r="B28898" s="6"/>
      <c r="C28898" s="6"/>
      <c r="D28898" s="6"/>
      <c r="E28898" s="6"/>
      <c r="F28898" s="7"/>
    </row>
    <row r="28899" spans="1:6" x14ac:dyDescent="0.3">
      <c r="A28899" s="8"/>
      <c r="B28899" s="8"/>
      <c r="C28899" s="8"/>
      <c r="D28899" s="8"/>
      <c r="E28899" s="8"/>
      <c r="F28899" s="9"/>
    </row>
    <row r="28900" spans="1:6" x14ac:dyDescent="0.3">
      <c r="A28900" s="6"/>
      <c r="B28900" s="6"/>
      <c r="C28900" s="6"/>
      <c r="D28900" s="6"/>
      <c r="E28900" s="6"/>
      <c r="F28900" s="7"/>
    </row>
    <row r="28901" spans="1:6" x14ac:dyDescent="0.3">
      <c r="A28901" s="8"/>
      <c r="B28901" s="8"/>
      <c r="C28901" s="8"/>
      <c r="D28901" s="8"/>
      <c r="E28901" s="8"/>
      <c r="F28901" s="9"/>
    </row>
    <row r="28902" spans="1:6" x14ac:dyDescent="0.3">
      <c r="A28902" s="6"/>
      <c r="B28902" s="6"/>
      <c r="C28902" s="6"/>
      <c r="D28902" s="6"/>
      <c r="E28902" s="6"/>
      <c r="F28902" s="7"/>
    </row>
    <row r="28903" spans="1:6" x14ac:dyDescent="0.3">
      <c r="A28903" s="8"/>
      <c r="B28903" s="8"/>
      <c r="C28903" s="8"/>
      <c r="D28903" s="8"/>
      <c r="E28903" s="8"/>
      <c r="F28903" s="9"/>
    </row>
    <row r="28904" spans="1:6" x14ac:dyDescent="0.3">
      <c r="A28904" s="6"/>
      <c r="B28904" s="6"/>
      <c r="C28904" s="6"/>
      <c r="D28904" s="6"/>
      <c r="E28904" s="6"/>
      <c r="F28904" s="7"/>
    </row>
    <row r="28905" spans="1:6" x14ac:dyDescent="0.3">
      <c r="A28905" s="8"/>
      <c r="B28905" s="8"/>
      <c r="C28905" s="8"/>
      <c r="D28905" s="8"/>
      <c r="E28905" s="8"/>
      <c r="F28905" s="9"/>
    </row>
    <row r="28906" spans="1:6" x14ac:dyDescent="0.3">
      <c r="A28906" s="6"/>
      <c r="B28906" s="6"/>
      <c r="C28906" s="6"/>
      <c r="D28906" s="6"/>
      <c r="E28906" s="6"/>
      <c r="F28906" s="7"/>
    </row>
    <row r="28907" spans="1:6" x14ac:dyDescent="0.3">
      <c r="A28907" s="8"/>
      <c r="B28907" s="8"/>
      <c r="C28907" s="8"/>
      <c r="D28907" s="8"/>
      <c r="E28907" s="8"/>
      <c r="F28907" s="9"/>
    </row>
    <row r="28908" spans="1:6" x14ac:dyDescent="0.3">
      <c r="A28908" s="6"/>
      <c r="B28908" s="6"/>
      <c r="C28908" s="6"/>
      <c r="D28908" s="6"/>
      <c r="E28908" s="6"/>
      <c r="F28908" s="7"/>
    </row>
    <row r="28909" spans="1:6" x14ac:dyDescent="0.3">
      <c r="A28909" s="8"/>
      <c r="B28909" s="8"/>
      <c r="C28909" s="8"/>
      <c r="D28909" s="8"/>
      <c r="E28909" s="8"/>
      <c r="F28909" s="9"/>
    </row>
    <row r="28910" spans="1:6" x14ac:dyDescent="0.3">
      <c r="A28910" s="6"/>
      <c r="B28910" s="6"/>
      <c r="C28910" s="6"/>
      <c r="D28910" s="6"/>
      <c r="E28910" s="6"/>
      <c r="F28910" s="7"/>
    </row>
    <row r="28911" spans="1:6" x14ac:dyDescent="0.3">
      <c r="A28911" s="8"/>
      <c r="B28911" s="8"/>
      <c r="C28911" s="8"/>
      <c r="D28911" s="8"/>
      <c r="E28911" s="8"/>
      <c r="F28911" s="9"/>
    </row>
    <row r="28912" spans="1:6" x14ac:dyDescent="0.3">
      <c r="A28912" s="6"/>
      <c r="B28912" s="6"/>
      <c r="C28912" s="6"/>
      <c r="D28912" s="6"/>
      <c r="E28912" s="6"/>
      <c r="F28912" s="7"/>
    </row>
    <row r="28913" spans="1:6" x14ac:dyDescent="0.3">
      <c r="A28913" s="8"/>
      <c r="B28913" s="8"/>
      <c r="C28913" s="8"/>
      <c r="D28913" s="8"/>
      <c r="E28913" s="8"/>
      <c r="F28913" s="9"/>
    </row>
    <row r="28914" spans="1:6" x14ac:dyDescent="0.3">
      <c r="A28914" s="6"/>
      <c r="B28914" s="6"/>
      <c r="C28914" s="6"/>
      <c r="D28914" s="6"/>
      <c r="E28914" s="6"/>
      <c r="F28914" s="7"/>
    </row>
    <row r="28915" spans="1:6" x14ac:dyDescent="0.3">
      <c r="A28915" s="8"/>
      <c r="B28915" s="8"/>
      <c r="C28915" s="8"/>
      <c r="D28915" s="8"/>
      <c r="E28915" s="8"/>
      <c r="F28915" s="9"/>
    </row>
    <row r="28916" spans="1:6" x14ac:dyDescent="0.3">
      <c r="A28916" s="6"/>
      <c r="B28916" s="6"/>
      <c r="C28916" s="6"/>
      <c r="D28916" s="6"/>
      <c r="E28916" s="6"/>
      <c r="F28916" s="7"/>
    </row>
    <row r="28917" spans="1:6" x14ac:dyDescent="0.3">
      <c r="A28917" s="8"/>
      <c r="B28917" s="8"/>
      <c r="C28917" s="8"/>
      <c r="D28917" s="8"/>
      <c r="E28917" s="8"/>
      <c r="F28917" s="9"/>
    </row>
    <row r="28918" spans="1:6" x14ac:dyDescent="0.3">
      <c r="A28918" s="6"/>
      <c r="B28918" s="6"/>
      <c r="C28918" s="6"/>
      <c r="D28918" s="6"/>
      <c r="E28918" s="6"/>
      <c r="F28918" s="7"/>
    </row>
    <row r="28919" spans="1:6" x14ac:dyDescent="0.3">
      <c r="A28919" s="8"/>
      <c r="B28919" s="8"/>
      <c r="C28919" s="8"/>
      <c r="D28919" s="8"/>
      <c r="E28919" s="8"/>
      <c r="F28919" s="9"/>
    </row>
    <row r="28920" spans="1:6" x14ac:dyDescent="0.3">
      <c r="A28920" s="6"/>
      <c r="B28920" s="6"/>
      <c r="C28920" s="6"/>
      <c r="D28920" s="6"/>
      <c r="E28920" s="6"/>
      <c r="F28920" s="7"/>
    </row>
    <row r="28921" spans="1:6" x14ac:dyDescent="0.3">
      <c r="A28921" s="8"/>
      <c r="B28921" s="8"/>
      <c r="C28921" s="8"/>
      <c r="D28921" s="8"/>
      <c r="E28921" s="8"/>
      <c r="F28921" s="9"/>
    </row>
    <row r="28922" spans="1:6" x14ac:dyDescent="0.3">
      <c r="A28922" s="6"/>
      <c r="B28922" s="6"/>
      <c r="C28922" s="6"/>
      <c r="D28922" s="6"/>
      <c r="E28922" s="6"/>
      <c r="F28922" s="7"/>
    </row>
    <row r="28923" spans="1:6" x14ac:dyDescent="0.3">
      <c r="A28923" s="8"/>
      <c r="B28923" s="8"/>
      <c r="C28923" s="8"/>
      <c r="D28923" s="8"/>
      <c r="E28923" s="8"/>
      <c r="F28923" s="9"/>
    </row>
    <row r="28924" spans="1:6" x14ac:dyDescent="0.3">
      <c r="A28924" s="6"/>
      <c r="B28924" s="6"/>
      <c r="C28924" s="6"/>
      <c r="D28924" s="6"/>
      <c r="E28924" s="6"/>
      <c r="F28924" s="7"/>
    </row>
    <row r="28925" spans="1:6" x14ac:dyDescent="0.3">
      <c r="A28925" s="8"/>
      <c r="B28925" s="8"/>
      <c r="C28925" s="8"/>
      <c r="D28925" s="8"/>
      <c r="E28925" s="8"/>
      <c r="F28925" s="9"/>
    </row>
    <row r="28926" spans="1:6" x14ac:dyDescent="0.3">
      <c r="A28926" s="6"/>
      <c r="B28926" s="6"/>
      <c r="C28926" s="6"/>
      <c r="D28926" s="6"/>
      <c r="E28926" s="6"/>
      <c r="F28926" s="7"/>
    </row>
    <row r="28927" spans="1:6" x14ac:dyDescent="0.3">
      <c r="A28927" s="8"/>
      <c r="B28927" s="8"/>
      <c r="C28927" s="8"/>
      <c r="D28927" s="8"/>
      <c r="E28927" s="8"/>
      <c r="F28927" s="9"/>
    </row>
    <row r="28928" spans="1:6" x14ac:dyDescent="0.3">
      <c r="A28928" s="6"/>
      <c r="B28928" s="6"/>
      <c r="C28928" s="6"/>
      <c r="D28928" s="6"/>
      <c r="E28928" s="6"/>
      <c r="F28928" s="7"/>
    </row>
    <row r="28929" spans="1:6" x14ac:dyDescent="0.3">
      <c r="A28929" s="8"/>
      <c r="B28929" s="8"/>
      <c r="C28929" s="8"/>
      <c r="D28929" s="8"/>
      <c r="E28929" s="8"/>
      <c r="F28929" s="9"/>
    </row>
    <row r="28930" spans="1:6" x14ac:dyDescent="0.3">
      <c r="A28930" s="6"/>
      <c r="B28930" s="6"/>
      <c r="C28930" s="6"/>
      <c r="D28930" s="6"/>
      <c r="E28930" s="6"/>
      <c r="F28930" s="7"/>
    </row>
    <row r="28931" spans="1:6" x14ac:dyDescent="0.3">
      <c r="A28931" s="8"/>
      <c r="B28931" s="8"/>
      <c r="C28931" s="8"/>
      <c r="D28931" s="8"/>
      <c r="E28931" s="8"/>
      <c r="F28931" s="9"/>
    </row>
    <row r="28932" spans="1:6" x14ac:dyDescent="0.3">
      <c r="A28932" s="6"/>
      <c r="B28932" s="6"/>
      <c r="C28932" s="6"/>
      <c r="D28932" s="6"/>
      <c r="E28932" s="6"/>
      <c r="F28932" s="7"/>
    </row>
    <row r="28933" spans="1:6" x14ac:dyDescent="0.3">
      <c r="A28933" s="8"/>
      <c r="B28933" s="8"/>
      <c r="C28933" s="8"/>
      <c r="D28933" s="8"/>
      <c r="E28933" s="8"/>
      <c r="F28933" s="9"/>
    </row>
    <row r="28934" spans="1:6" x14ac:dyDescent="0.3">
      <c r="A28934" s="6"/>
      <c r="B28934" s="6"/>
      <c r="C28934" s="6"/>
      <c r="D28934" s="6"/>
      <c r="E28934" s="6"/>
      <c r="F28934" s="7"/>
    </row>
    <row r="28935" spans="1:6" x14ac:dyDescent="0.3">
      <c r="A28935" s="8"/>
      <c r="B28935" s="8"/>
      <c r="C28935" s="8"/>
      <c r="D28935" s="8"/>
      <c r="E28935" s="8"/>
      <c r="F28935" s="9"/>
    </row>
    <row r="28936" spans="1:6" x14ac:dyDescent="0.3">
      <c r="A28936" s="6"/>
      <c r="B28936" s="6"/>
      <c r="C28936" s="6"/>
      <c r="D28936" s="6"/>
      <c r="E28936" s="6"/>
      <c r="F28936" s="7"/>
    </row>
    <row r="28937" spans="1:6" x14ac:dyDescent="0.3">
      <c r="A28937" s="8"/>
      <c r="B28937" s="8"/>
      <c r="C28937" s="8"/>
      <c r="D28937" s="8"/>
      <c r="E28937" s="8"/>
      <c r="F28937" s="9"/>
    </row>
    <row r="28938" spans="1:6" x14ac:dyDescent="0.3">
      <c r="A28938" s="6"/>
      <c r="B28938" s="6"/>
      <c r="C28938" s="6"/>
      <c r="D28938" s="6"/>
      <c r="E28938" s="6"/>
      <c r="F28938" s="7"/>
    </row>
    <row r="28939" spans="1:6" x14ac:dyDescent="0.3">
      <c r="A28939" s="8"/>
      <c r="B28939" s="8"/>
      <c r="C28939" s="8"/>
      <c r="D28939" s="8"/>
      <c r="E28939" s="8"/>
      <c r="F28939" s="9"/>
    </row>
    <row r="28940" spans="1:6" x14ac:dyDescent="0.3">
      <c r="A28940" s="6"/>
      <c r="B28940" s="6"/>
      <c r="C28940" s="6"/>
      <c r="D28940" s="6"/>
      <c r="E28940" s="6"/>
      <c r="F28940" s="7"/>
    </row>
    <row r="28941" spans="1:6" x14ac:dyDescent="0.3">
      <c r="A28941" s="8"/>
      <c r="B28941" s="8"/>
      <c r="C28941" s="8"/>
      <c r="D28941" s="8"/>
      <c r="E28941" s="8"/>
      <c r="F28941" s="9"/>
    </row>
    <row r="28942" spans="1:6" x14ac:dyDescent="0.3">
      <c r="A28942" s="6"/>
      <c r="B28942" s="6"/>
      <c r="C28942" s="6"/>
      <c r="D28942" s="6"/>
      <c r="E28942" s="6"/>
      <c r="F28942" s="7"/>
    </row>
    <row r="28943" spans="1:6" x14ac:dyDescent="0.3">
      <c r="A28943" s="8"/>
      <c r="B28943" s="8"/>
      <c r="C28943" s="8"/>
      <c r="D28943" s="8"/>
      <c r="E28943" s="8"/>
      <c r="F28943" s="9"/>
    </row>
    <row r="28944" spans="1:6" x14ac:dyDescent="0.3">
      <c r="A28944" s="6"/>
      <c r="B28944" s="6"/>
      <c r="C28944" s="6"/>
      <c r="D28944" s="6"/>
      <c r="E28944" s="6"/>
      <c r="F28944" s="7"/>
    </row>
    <row r="28945" spans="1:6" x14ac:dyDescent="0.3">
      <c r="A28945" s="8"/>
      <c r="B28945" s="8"/>
      <c r="C28945" s="8"/>
      <c r="D28945" s="8"/>
      <c r="E28945" s="8"/>
      <c r="F28945" s="9"/>
    </row>
    <row r="28946" spans="1:6" x14ac:dyDescent="0.3">
      <c r="A28946" s="6"/>
      <c r="B28946" s="6"/>
      <c r="C28946" s="6"/>
      <c r="D28946" s="6"/>
      <c r="E28946" s="6"/>
      <c r="F28946" s="7"/>
    </row>
    <row r="28947" spans="1:6" x14ac:dyDescent="0.3">
      <c r="A28947" s="8"/>
      <c r="B28947" s="8"/>
      <c r="C28947" s="8"/>
      <c r="D28947" s="8"/>
      <c r="E28947" s="8"/>
      <c r="F28947" s="9"/>
    </row>
    <row r="28948" spans="1:6" x14ac:dyDescent="0.3">
      <c r="A28948" s="6"/>
      <c r="B28948" s="6"/>
      <c r="C28948" s="6"/>
      <c r="D28948" s="6"/>
      <c r="E28948" s="6"/>
      <c r="F28948" s="7"/>
    </row>
    <row r="28949" spans="1:6" x14ac:dyDescent="0.3">
      <c r="A28949" s="8"/>
      <c r="B28949" s="8"/>
      <c r="C28949" s="8"/>
      <c r="D28949" s="8"/>
      <c r="E28949" s="8"/>
      <c r="F28949" s="9"/>
    </row>
    <row r="28950" spans="1:6" x14ac:dyDescent="0.3">
      <c r="A28950" s="6"/>
      <c r="B28950" s="6"/>
      <c r="C28950" s="6"/>
      <c r="D28950" s="6"/>
      <c r="E28950" s="6"/>
      <c r="F28950" s="7"/>
    </row>
    <row r="28951" spans="1:6" x14ac:dyDescent="0.3">
      <c r="A28951" s="8"/>
      <c r="B28951" s="8"/>
      <c r="C28951" s="8"/>
      <c r="D28951" s="8"/>
      <c r="E28951" s="8"/>
      <c r="F28951" s="9"/>
    </row>
    <row r="28952" spans="1:6" x14ac:dyDescent="0.3">
      <c r="A28952" s="6"/>
      <c r="B28952" s="6"/>
      <c r="C28952" s="6"/>
      <c r="D28952" s="6"/>
      <c r="E28952" s="6"/>
      <c r="F28952" s="7"/>
    </row>
    <row r="28953" spans="1:6" x14ac:dyDescent="0.3">
      <c r="A28953" s="8"/>
      <c r="B28953" s="8"/>
      <c r="C28953" s="8"/>
      <c r="D28953" s="8"/>
      <c r="E28953" s="8"/>
      <c r="F28953" s="9"/>
    </row>
    <row r="28954" spans="1:6" x14ac:dyDescent="0.3">
      <c r="A28954" s="6"/>
      <c r="B28954" s="6"/>
      <c r="C28954" s="6"/>
      <c r="D28954" s="6"/>
      <c r="E28954" s="6"/>
      <c r="F28954" s="7"/>
    </row>
    <row r="28955" spans="1:6" x14ac:dyDescent="0.3">
      <c r="A28955" s="8"/>
      <c r="B28955" s="8"/>
      <c r="C28955" s="8"/>
      <c r="D28955" s="8"/>
      <c r="E28955" s="8"/>
      <c r="F28955" s="9"/>
    </row>
    <row r="28956" spans="1:6" x14ac:dyDescent="0.3">
      <c r="A28956" s="6"/>
      <c r="B28956" s="6"/>
      <c r="C28956" s="6"/>
      <c r="D28956" s="6"/>
      <c r="E28956" s="6"/>
      <c r="F28956" s="7"/>
    </row>
    <row r="28957" spans="1:6" x14ac:dyDescent="0.3">
      <c r="A28957" s="8"/>
      <c r="B28957" s="8"/>
      <c r="C28957" s="8"/>
      <c r="D28957" s="8"/>
      <c r="E28957" s="8"/>
      <c r="F28957" s="9"/>
    </row>
    <row r="28958" spans="1:6" x14ac:dyDescent="0.3">
      <c r="A28958" s="6"/>
      <c r="B28958" s="6"/>
      <c r="C28958" s="6"/>
      <c r="D28958" s="6"/>
      <c r="E28958" s="6"/>
      <c r="F28958" s="7"/>
    </row>
    <row r="28959" spans="1:6" x14ac:dyDescent="0.3">
      <c r="A28959" s="8"/>
      <c r="B28959" s="8"/>
      <c r="C28959" s="8"/>
      <c r="D28959" s="8"/>
      <c r="E28959" s="8"/>
      <c r="F28959" s="9"/>
    </row>
    <row r="28960" spans="1:6" x14ac:dyDescent="0.3">
      <c r="A28960" s="6"/>
      <c r="B28960" s="6"/>
      <c r="C28960" s="6"/>
      <c r="D28960" s="6"/>
      <c r="E28960" s="6"/>
      <c r="F28960" s="7"/>
    </row>
    <row r="28961" spans="1:6" x14ac:dyDescent="0.3">
      <c r="A28961" s="8"/>
      <c r="B28961" s="8"/>
      <c r="C28961" s="8"/>
      <c r="D28961" s="8"/>
      <c r="E28961" s="8"/>
      <c r="F28961" s="9"/>
    </row>
    <row r="28962" spans="1:6" x14ac:dyDescent="0.3">
      <c r="A28962" s="6"/>
      <c r="B28962" s="6"/>
      <c r="C28962" s="6"/>
      <c r="D28962" s="6"/>
      <c r="E28962" s="6"/>
      <c r="F28962" s="7"/>
    </row>
    <row r="28963" spans="1:6" x14ac:dyDescent="0.3">
      <c r="A28963" s="8"/>
      <c r="B28963" s="8"/>
      <c r="C28963" s="8"/>
      <c r="D28963" s="8"/>
      <c r="E28963" s="8"/>
      <c r="F28963" s="9"/>
    </row>
    <row r="28964" spans="1:6" x14ac:dyDescent="0.3">
      <c r="A28964" s="6"/>
      <c r="B28964" s="6"/>
      <c r="C28964" s="6"/>
      <c r="D28964" s="6"/>
      <c r="E28964" s="6"/>
      <c r="F28964" s="7"/>
    </row>
    <row r="28965" spans="1:6" x14ac:dyDescent="0.3">
      <c r="A28965" s="8"/>
      <c r="B28965" s="8"/>
      <c r="C28965" s="8"/>
      <c r="D28965" s="8"/>
      <c r="E28965" s="8"/>
      <c r="F28965" s="9"/>
    </row>
    <row r="28966" spans="1:6" x14ac:dyDescent="0.3">
      <c r="A28966" s="6"/>
      <c r="B28966" s="6"/>
      <c r="C28966" s="6"/>
      <c r="D28966" s="6"/>
      <c r="E28966" s="6"/>
      <c r="F28966" s="7"/>
    </row>
    <row r="28967" spans="1:6" x14ac:dyDescent="0.3">
      <c r="A28967" s="8"/>
      <c r="B28967" s="8"/>
      <c r="C28967" s="8"/>
      <c r="D28967" s="8"/>
      <c r="E28967" s="8"/>
      <c r="F28967" s="9"/>
    </row>
    <row r="28968" spans="1:6" x14ac:dyDescent="0.3">
      <c r="A28968" s="6"/>
      <c r="B28968" s="6"/>
      <c r="C28968" s="6"/>
      <c r="D28968" s="6"/>
      <c r="E28968" s="6"/>
      <c r="F28968" s="7"/>
    </row>
    <row r="28969" spans="1:6" x14ac:dyDescent="0.3">
      <c r="A28969" s="8"/>
      <c r="B28969" s="8"/>
      <c r="C28969" s="8"/>
      <c r="D28969" s="8"/>
      <c r="E28969" s="8"/>
      <c r="F28969" s="9"/>
    </row>
    <row r="28970" spans="1:6" x14ac:dyDescent="0.3">
      <c r="A28970" s="6"/>
      <c r="B28970" s="6"/>
      <c r="C28970" s="6"/>
      <c r="D28970" s="6"/>
      <c r="E28970" s="6"/>
      <c r="F28970" s="7"/>
    </row>
    <row r="28971" spans="1:6" x14ac:dyDescent="0.3">
      <c r="A28971" s="8"/>
      <c r="B28971" s="8"/>
      <c r="C28971" s="8"/>
      <c r="D28971" s="8"/>
      <c r="E28971" s="8"/>
      <c r="F28971" s="9"/>
    </row>
    <row r="28972" spans="1:6" x14ac:dyDescent="0.3">
      <c r="A28972" s="6"/>
      <c r="B28972" s="6"/>
      <c r="C28972" s="6"/>
      <c r="D28972" s="6"/>
      <c r="E28972" s="6"/>
      <c r="F28972" s="7"/>
    </row>
    <row r="28973" spans="1:6" x14ac:dyDescent="0.3">
      <c r="A28973" s="8"/>
      <c r="B28973" s="8"/>
      <c r="C28973" s="8"/>
      <c r="D28973" s="8"/>
      <c r="E28973" s="8"/>
      <c r="F28973" s="9"/>
    </row>
    <row r="28974" spans="1:6" x14ac:dyDescent="0.3">
      <c r="A28974" s="6"/>
      <c r="B28974" s="6"/>
      <c r="C28974" s="6"/>
      <c r="D28974" s="6"/>
      <c r="E28974" s="6"/>
      <c r="F28974" s="7"/>
    </row>
    <row r="28975" spans="1:6" x14ac:dyDescent="0.3">
      <c r="A28975" s="8"/>
      <c r="B28975" s="8"/>
      <c r="C28975" s="8"/>
      <c r="D28975" s="8"/>
      <c r="E28975" s="8"/>
      <c r="F28975" s="9"/>
    </row>
    <row r="28976" spans="1:6" x14ac:dyDescent="0.3">
      <c r="A28976" s="6"/>
      <c r="B28976" s="6"/>
      <c r="C28976" s="6"/>
      <c r="D28976" s="6"/>
      <c r="E28976" s="6"/>
      <c r="F28976" s="7"/>
    </row>
    <row r="28977" spans="1:6" x14ac:dyDescent="0.3">
      <c r="A28977" s="8"/>
      <c r="B28977" s="8"/>
      <c r="C28977" s="8"/>
      <c r="D28977" s="8"/>
      <c r="E28977" s="8"/>
      <c r="F28977" s="9"/>
    </row>
    <row r="28978" spans="1:6" x14ac:dyDescent="0.3">
      <c r="A28978" s="6"/>
      <c r="B28978" s="6"/>
      <c r="C28978" s="6"/>
      <c r="D28978" s="6"/>
      <c r="E28978" s="6"/>
      <c r="F28978" s="7"/>
    </row>
    <row r="28979" spans="1:6" x14ac:dyDescent="0.3">
      <c r="A28979" s="8"/>
      <c r="B28979" s="8"/>
      <c r="C28979" s="8"/>
      <c r="D28979" s="8"/>
      <c r="E28979" s="8"/>
      <c r="F28979" s="9"/>
    </row>
    <row r="28980" spans="1:6" x14ac:dyDescent="0.3">
      <c r="A28980" s="6"/>
      <c r="B28980" s="6"/>
      <c r="C28980" s="6"/>
      <c r="D28980" s="6"/>
      <c r="E28980" s="6"/>
      <c r="F28980" s="7"/>
    </row>
    <row r="28981" spans="1:6" x14ac:dyDescent="0.3">
      <c r="A28981" s="8"/>
      <c r="B28981" s="8"/>
      <c r="C28981" s="8"/>
      <c r="D28981" s="8"/>
      <c r="E28981" s="8"/>
      <c r="F28981" s="9"/>
    </row>
    <row r="28982" spans="1:6" x14ac:dyDescent="0.3">
      <c r="A28982" s="6"/>
      <c r="B28982" s="6"/>
      <c r="C28982" s="6"/>
      <c r="D28982" s="6"/>
      <c r="E28982" s="6"/>
      <c r="F28982" s="7"/>
    </row>
    <row r="28983" spans="1:6" x14ac:dyDescent="0.3">
      <c r="A28983" s="8"/>
      <c r="B28983" s="8"/>
      <c r="C28983" s="8"/>
      <c r="D28983" s="8"/>
      <c r="E28983" s="8"/>
      <c r="F28983" s="9"/>
    </row>
    <row r="28984" spans="1:6" x14ac:dyDescent="0.3">
      <c r="A28984" s="6"/>
      <c r="B28984" s="6"/>
      <c r="C28984" s="6"/>
      <c r="D28984" s="6"/>
      <c r="E28984" s="6"/>
      <c r="F28984" s="7"/>
    </row>
    <row r="28985" spans="1:6" x14ac:dyDescent="0.3">
      <c r="A28985" s="8"/>
      <c r="B28985" s="8"/>
      <c r="C28985" s="8"/>
      <c r="D28985" s="8"/>
      <c r="E28985" s="8"/>
      <c r="F28985" s="9"/>
    </row>
    <row r="28986" spans="1:6" x14ac:dyDescent="0.3">
      <c r="A28986" s="6"/>
      <c r="B28986" s="6"/>
      <c r="C28986" s="6"/>
      <c r="D28986" s="6"/>
      <c r="E28986" s="6"/>
      <c r="F28986" s="7"/>
    </row>
    <row r="28987" spans="1:6" x14ac:dyDescent="0.3">
      <c r="A28987" s="8"/>
      <c r="B28987" s="8"/>
      <c r="C28987" s="8"/>
      <c r="D28987" s="8"/>
      <c r="E28987" s="8"/>
      <c r="F28987" s="9"/>
    </row>
    <row r="28988" spans="1:6" x14ac:dyDescent="0.3">
      <c r="A28988" s="6"/>
      <c r="B28988" s="6"/>
      <c r="C28988" s="6"/>
      <c r="D28988" s="6"/>
      <c r="E28988" s="6"/>
      <c r="F28988" s="7"/>
    </row>
    <row r="28989" spans="1:6" x14ac:dyDescent="0.3">
      <c r="A28989" s="8"/>
      <c r="B28989" s="8"/>
      <c r="C28989" s="8"/>
      <c r="D28989" s="8"/>
      <c r="E28989" s="8"/>
      <c r="F28989" s="9"/>
    </row>
    <row r="28990" spans="1:6" x14ac:dyDescent="0.3">
      <c r="A28990" s="6"/>
      <c r="B28990" s="6"/>
      <c r="C28990" s="6"/>
      <c r="D28990" s="6"/>
      <c r="E28990" s="6"/>
      <c r="F28990" s="7"/>
    </row>
    <row r="28991" spans="1:6" x14ac:dyDescent="0.3">
      <c r="A28991" s="8"/>
      <c r="B28991" s="8"/>
      <c r="C28991" s="8"/>
      <c r="D28991" s="8"/>
      <c r="E28991" s="8"/>
      <c r="F28991" s="9"/>
    </row>
    <row r="28992" spans="1:6" x14ac:dyDescent="0.3">
      <c r="A28992" s="6"/>
      <c r="B28992" s="6"/>
      <c r="C28992" s="6"/>
      <c r="D28992" s="6"/>
      <c r="E28992" s="6"/>
      <c r="F28992" s="7"/>
    </row>
    <row r="28993" spans="1:6" x14ac:dyDescent="0.3">
      <c r="A28993" s="8"/>
      <c r="B28993" s="8"/>
      <c r="C28993" s="8"/>
      <c r="D28993" s="8"/>
      <c r="E28993" s="8"/>
      <c r="F28993" s="9"/>
    </row>
    <row r="28994" spans="1:6" x14ac:dyDescent="0.3">
      <c r="A28994" s="6"/>
      <c r="B28994" s="6"/>
      <c r="C28994" s="6"/>
      <c r="D28994" s="6"/>
      <c r="E28994" s="6"/>
      <c r="F28994" s="7"/>
    </row>
    <row r="28995" spans="1:6" x14ac:dyDescent="0.3">
      <c r="A28995" s="8"/>
      <c r="B28995" s="8"/>
      <c r="C28995" s="8"/>
      <c r="D28995" s="8"/>
      <c r="E28995" s="8"/>
      <c r="F28995" s="9"/>
    </row>
    <row r="28996" spans="1:6" x14ac:dyDescent="0.3">
      <c r="A28996" s="6"/>
      <c r="B28996" s="6"/>
      <c r="C28996" s="6"/>
      <c r="D28996" s="6"/>
      <c r="E28996" s="6"/>
      <c r="F28996" s="7"/>
    </row>
    <row r="28997" spans="1:6" x14ac:dyDescent="0.3">
      <c r="A28997" s="8"/>
      <c r="B28997" s="8"/>
      <c r="C28997" s="8"/>
      <c r="D28997" s="8"/>
      <c r="E28997" s="8"/>
      <c r="F28997" s="9"/>
    </row>
    <row r="28998" spans="1:6" x14ac:dyDescent="0.3">
      <c r="A28998" s="6"/>
      <c r="B28998" s="6"/>
      <c r="C28998" s="6"/>
      <c r="D28998" s="6"/>
      <c r="E28998" s="6"/>
      <c r="F28998" s="7"/>
    </row>
    <row r="28999" spans="1:6" x14ac:dyDescent="0.3">
      <c r="A28999" s="8"/>
      <c r="B28999" s="8"/>
      <c r="C28999" s="8"/>
      <c r="D28999" s="8"/>
      <c r="E28999" s="8"/>
      <c r="F28999" s="9"/>
    </row>
    <row r="29000" spans="1:6" x14ac:dyDescent="0.3">
      <c r="A29000" s="6"/>
      <c r="B29000" s="6"/>
      <c r="C29000" s="6"/>
      <c r="D29000" s="6"/>
      <c r="E29000" s="6"/>
      <c r="F29000" s="7"/>
    </row>
    <row r="29001" spans="1:6" x14ac:dyDescent="0.3">
      <c r="A29001" s="8"/>
      <c r="B29001" s="8"/>
      <c r="C29001" s="8"/>
      <c r="D29001" s="8"/>
      <c r="E29001" s="8"/>
      <c r="F29001" s="9"/>
    </row>
    <row r="29002" spans="1:6" x14ac:dyDescent="0.3">
      <c r="A29002" s="6"/>
      <c r="B29002" s="6"/>
      <c r="C29002" s="6"/>
      <c r="D29002" s="6"/>
      <c r="E29002" s="6"/>
      <c r="F29002" s="7"/>
    </row>
    <row r="29003" spans="1:6" x14ac:dyDescent="0.3">
      <c r="A29003" s="8"/>
      <c r="B29003" s="8"/>
      <c r="C29003" s="8"/>
      <c r="D29003" s="8"/>
      <c r="E29003" s="8"/>
      <c r="F29003" s="9"/>
    </row>
    <row r="29004" spans="1:6" x14ac:dyDescent="0.3">
      <c r="A29004" s="6"/>
      <c r="B29004" s="6"/>
      <c r="C29004" s="6"/>
      <c r="D29004" s="6"/>
      <c r="E29004" s="6"/>
      <c r="F29004" s="7"/>
    </row>
    <row r="29005" spans="1:6" x14ac:dyDescent="0.3">
      <c r="A29005" s="8"/>
      <c r="B29005" s="8"/>
      <c r="C29005" s="8"/>
      <c r="D29005" s="8"/>
      <c r="E29005" s="8"/>
      <c r="F29005" s="9"/>
    </row>
    <row r="29006" spans="1:6" x14ac:dyDescent="0.3">
      <c r="A29006" s="6"/>
      <c r="B29006" s="6"/>
      <c r="C29006" s="6"/>
      <c r="D29006" s="6"/>
      <c r="E29006" s="6"/>
      <c r="F29006" s="7"/>
    </row>
    <row r="29007" spans="1:6" x14ac:dyDescent="0.3">
      <c r="A29007" s="8"/>
      <c r="B29007" s="8"/>
      <c r="C29007" s="8"/>
      <c r="D29007" s="8"/>
      <c r="E29007" s="8"/>
      <c r="F29007" s="9"/>
    </row>
    <row r="29008" spans="1:6" x14ac:dyDescent="0.3">
      <c r="A29008" s="6"/>
      <c r="B29008" s="6"/>
      <c r="C29008" s="6"/>
      <c r="D29008" s="6"/>
      <c r="E29008" s="6"/>
      <c r="F29008" s="7"/>
    </row>
    <row r="29009" spans="1:6" x14ac:dyDescent="0.3">
      <c r="A29009" s="8"/>
      <c r="B29009" s="8"/>
      <c r="C29009" s="8"/>
      <c r="D29009" s="8"/>
      <c r="E29009" s="8"/>
      <c r="F29009" s="9"/>
    </row>
    <row r="29010" spans="1:6" x14ac:dyDescent="0.3">
      <c r="A29010" s="6"/>
      <c r="B29010" s="6"/>
      <c r="C29010" s="6"/>
      <c r="D29010" s="6"/>
      <c r="E29010" s="6"/>
      <c r="F29010" s="7"/>
    </row>
    <row r="29011" spans="1:6" x14ac:dyDescent="0.3">
      <c r="A29011" s="8"/>
      <c r="B29011" s="8"/>
      <c r="C29011" s="8"/>
      <c r="D29011" s="8"/>
      <c r="E29011" s="8"/>
      <c r="F29011" s="9"/>
    </row>
    <row r="29012" spans="1:6" x14ac:dyDescent="0.3">
      <c r="A29012" s="6"/>
      <c r="B29012" s="6"/>
      <c r="C29012" s="6"/>
      <c r="D29012" s="6"/>
      <c r="E29012" s="6"/>
      <c r="F29012" s="7"/>
    </row>
    <row r="29013" spans="1:6" x14ac:dyDescent="0.3">
      <c r="A29013" s="8"/>
      <c r="B29013" s="8"/>
      <c r="C29013" s="8"/>
      <c r="D29013" s="8"/>
      <c r="E29013" s="8"/>
      <c r="F29013" s="9"/>
    </row>
    <row r="29014" spans="1:6" x14ac:dyDescent="0.3">
      <c r="A29014" s="6"/>
      <c r="B29014" s="6"/>
      <c r="C29014" s="6"/>
      <c r="D29014" s="6"/>
      <c r="E29014" s="6"/>
      <c r="F29014" s="7"/>
    </row>
    <row r="29015" spans="1:6" x14ac:dyDescent="0.3">
      <c r="A29015" s="8"/>
      <c r="B29015" s="8"/>
      <c r="C29015" s="8"/>
      <c r="D29015" s="8"/>
      <c r="E29015" s="8"/>
      <c r="F29015" s="9"/>
    </row>
    <row r="29016" spans="1:6" x14ac:dyDescent="0.3">
      <c r="A29016" s="6"/>
      <c r="B29016" s="6"/>
      <c r="C29016" s="6"/>
      <c r="D29016" s="6"/>
      <c r="E29016" s="6"/>
      <c r="F29016" s="7"/>
    </row>
    <row r="29017" spans="1:6" x14ac:dyDescent="0.3">
      <c r="A29017" s="8"/>
      <c r="B29017" s="8"/>
      <c r="C29017" s="8"/>
      <c r="D29017" s="8"/>
      <c r="E29017" s="8"/>
      <c r="F29017" s="9"/>
    </row>
    <row r="29018" spans="1:6" x14ac:dyDescent="0.3">
      <c r="A29018" s="6"/>
      <c r="B29018" s="6"/>
      <c r="C29018" s="6"/>
      <c r="D29018" s="6"/>
      <c r="E29018" s="6"/>
      <c r="F29018" s="7"/>
    </row>
    <row r="29019" spans="1:6" x14ac:dyDescent="0.3">
      <c r="A29019" s="8"/>
      <c r="B29019" s="8"/>
      <c r="C29019" s="8"/>
      <c r="D29019" s="8"/>
      <c r="E29019" s="8"/>
      <c r="F29019" s="9"/>
    </row>
    <row r="29020" spans="1:6" x14ac:dyDescent="0.3">
      <c r="A29020" s="6"/>
      <c r="B29020" s="6"/>
      <c r="C29020" s="6"/>
      <c r="D29020" s="6"/>
      <c r="E29020" s="6"/>
      <c r="F29020" s="7"/>
    </row>
    <row r="29021" spans="1:6" x14ac:dyDescent="0.3">
      <c r="A29021" s="8"/>
      <c r="B29021" s="8"/>
      <c r="C29021" s="8"/>
      <c r="D29021" s="8"/>
      <c r="E29021" s="8"/>
      <c r="F29021" s="9"/>
    </row>
    <row r="29022" spans="1:6" x14ac:dyDescent="0.3">
      <c r="A29022" s="6"/>
      <c r="B29022" s="6"/>
      <c r="C29022" s="6"/>
      <c r="D29022" s="6"/>
      <c r="E29022" s="6"/>
      <c r="F29022" s="7"/>
    </row>
    <row r="29023" spans="1:6" x14ac:dyDescent="0.3">
      <c r="A29023" s="8"/>
      <c r="B29023" s="8"/>
      <c r="C29023" s="8"/>
      <c r="D29023" s="8"/>
      <c r="E29023" s="8"/>
      <c r="F29023" s="9"/>
    </row>
    <row r="29024" spans="1:6" x14ac:dyDescent="0.3">
      <c r="A29024" s="6"/>
      <c r="B29024" s="6"/>
      <c r="C29024" s="6"/>
      <c r="D29024" s="6"/>
      <c r="E29024" s="6"/>
      <c r="F29024" s="7"/>
    </row>
    <row r="29025" spans="1:6" x14ac:dyDescent="0.3">
      <c r="A29025" s="8"/>
      <c r="B29025" s="8"/>
      <c r="C29025" s="8"/>
      <c r="D29025" s="8"/>
      <c r="E29025" s="8"/>
      <c r="F29025" s="9"/>
    </row>
    <row r="29026" spans="1:6" x14ac:dyDescent="0.3">
      <c r="A29026" s="6"/>
      <c r="B29026" s="6"/>
      <c r="C29026" s="6"/>
      <c r="D29026" s="6"/>
      <c r="E29026" s="6"/>
      <c r="F29026" s="7"/>
    </row>
    <row r="29027" spans="1:6" x14ac:dyDescent="0.3">
      <c r="A29027" s="8"/>
      <c r="B29027" s="8"/>
      <c r="C29027" s="8"/>
      <c r="D29027" s="8"/>
      <c r="E29027" s="8"/>
      <c r="F29027" s="9"/>
    </row>
    <row r="29028" spans="1:6" x14ac:dyDescent="0.3">
      <c r="A29028" s="6"/>
      <c r="B29028" s="6"/>
      <c r="C29028" s="6"/>
      <c r="D29028" s="6"/>
      <c r="E29028" s="6"/>
      <c r="F29028" s="7"/>
    </row>
    <row r="29029" spans="1:6" x14ac:dyDescent="0.3">
      <c r="A29029" s="8"/>
      <c r="B29029" s="8"/>
      <c r="C29029" s="8"/>
      <c r="D29029" s="8"/>
      <c r="E29029" s="8"/>
      <c r="F29029" s="9"/>
    </row>
    <row r="29030" spans="1:6" x14ac:dyDescent="0.3">
      <c r="A29030" s="6"/>
      <c r="B29030" s="6"/>
      <c r="C29030" s="6"/>
      <c r="D29030" s="6"/>
      <c r="E29030" s="6"/>
      <c r="F29030" s="7"/>
    </row>
    <row r="29031" spans="1:6" x14ac:dyDescent="0.3">
      <c r="A29031" s="8"/>
      <c r="B29031" s="8"/>
      <c r="C29031" s="8"/>
      <c r="D29031" s="8"/>
      <c r="E29031" s="8"/>
      <c r="F29031" s="9"/>
    </row>
    <row r="29032" spans="1:6" x14ac:dyDescent="0.3">
      <c r="A29032" s="6"/>
      <c r="B29032" s="6"/>
      <c r="C29032" s="6"/>
      <c r="D29032" s="6"/>
      <c r="E29032" s="6"/>
      <c r="F29032" s="7"/>
    </row>
    <row r="29033" spans="1:6" x14ac:dyDescent="0.3">
      <c r="A29033" s="8"/>
      <c r="B29033" s="8"/>
      <c r="C29033" s="8"/>
      <c r="D29033" s="8"/>
      <c r="E29033" s="8"/>
      <c r="F29033" s="9"/>
    </row>
    <row r="29034" spans="1:6" x14ac:dyDescent="0.3">
      <c r="A29034" s="6"/>
      <c r="B29034" s="6"/>
      <c r="C29034" s="6"/>
      <c r="D29034" s="6"/>
      <c r="E29034" s="6"/>
      <c r="F29034" s="7"/>
    </row>
    <row r="29035" spans="1:6" x14ac:dyDescent="0.3">
      <c r="A29035" s="8"/>
      <c r="B29035" s="8"/>
      <c r="C29035" s="8"/>
      <c r="D29035" s="8"/>
      <c r="E29035" s="8"/>
      <c r="F29035" s="9"/>
    </row>
    <row r="29036" spans="1:6" x14ac:dyDescent="0.3">
      <c r="A29036" s="6"/>
      <c r="B29036" s="6"/>
      <c r="C29036" s="6"/>
      <c r="D29036" s="6"/>
      <c r="E29036" s="6"/>
      <c r="F29036" s="7"/>
    </row>
    <row r="29037" spans="1:6" x14ac:dyDescent="0.3">
      <c r="A29037" s="8"/>
      <c r="B29037" s="8"/>
      <c r="C29037" s="8"/>
      <c r="D29037" s="8"/>
      <c r="E29037" s="8"/>
      <c r="F29037" s="9"/>
    </row>
    <row r="29038" spans="1:6" x14ac:dyDescent="0.3">
      <c r="A29038" s="6"/>
      <c r="B29038" s="6"/>
      <c r="C29038" s="6"/>
      <c r="D29038" s="6"/>
      <c r="E29038" s="6"/>
      <c r="F29038" s="7"/>
    </row>
    <row r="29039" spans="1:6" x14ac:dyDescent="0.3">
      <c r="A29039" s="8"/>
      <c r="B29039" s="8"/>
      <c r="C29039" s="8"/>
      <c r="D29039" s="8"/>
      <c r="E29039" s="8"/>
      <c r="F29039" s="9"/>
    </row>
    <row r="29040" spans="1:6" x14ac:dyDescent="0.3">
      <c r="A29040" s="6"/>
      <c r="B29040" s="6"/>
      <c r="C29040" s="6"/>
      <c r="D29040" s="6"/>
      <c r="E29040" s="6"/>
      <c r="F29040" s="7"/>
    </row>
    <row r="29041" spans="1:6" x14ac:dyDescent="0.3">
      <c r="A29041" s="8"/>
      <c r="B29041" s="8"/>
      <c r="C29041" s="8"/>
      <c r="D29041" s="8"/>
      <c r="E29041" s="8"/>
      <c r="F29041" s="9"/>
    </row>
    <row r="29042" spans="1:6" x14ac:dyDescent="0.3">
      <c r="A29042" s="6"/>
      <c r="B29042" s="6"/>
      <c r="C29042" s="6"/>
      <c r="D29042" s="6"/>
      <c r="E29042" s="6"/>
      <c r="F29042" s="7"/>
    </row>
    <row r="29043" spans="1:6" x14ac:dyDescent="0.3">
      <c r="A29043" s="8"/>
      <c r="B29043" s="8"/>
      <c r="C29043" s="8"/>
      <c r="D29043" s="8"/>
      <c r="E29043" s="8"/>
      <c r="F29043" s="9"/>
    </row>
    <row r="29044" spans="1:6" x14ac:dyDescent="0.3">
      <c r="A29044" s="6"/>
      <c r="B29044" s="6"/>
      <c r="C29044" s="6"/>
      <c r="D29044" s="6"/>
      <c r="E29044" s="6"/>
      <c r="F29044" s="7"/>
    </row>
    <row r="29045" spans="1:6" x14ac:dyDescent="0.3">
      <c r="A29045" s="8"/>
      <c r="B29045" s="8"/>
      <c r="C29045" s="8"/>
      <c r="D29045" s="8"/>
      <c r="E29045" s="8"/>
      <c r="F29045" s="9"/>
    </row>
    <row r="29046" spans="1:6" x14ac:dyDescent="0.3">
      <c r="A29046" s="6"/>
      <c r="B29046" s="6"/>
      <c r="C29046" s="6"/>
      <c r="D29046" s="6"/>
      <c r="E29046" s="6"/>
      <c r="F29046" s="7"/>
    </row>
    <row r="29047" spans="1:6" x14ac:dyDescent="0.3">
      <c r="A29047" s="8"/>
      <c r="B29047" s="8"/>
      <c r="C29047" s="8"/>
      <c r="D29047" s="8"/>
      <c r="E29047" s="8"/>
      <c r="F29047" s="9"/>
    </row>
    <row r="29048" spans="1:6" x14ac:dyDescent="0.3">
      <c r="A29048" s="6"/>
      <c r="B29048" s="6"/>
      <c r="C29048" s="6"/>
      <c r="D29048" s="6"/>
      <c r="E29048" s="6"/>
      <c r="F29048" s="7"/>
    </row>
    <row r="29049" spans="1:6" x14ac:dyDescent="0.3">
      <c r="A29049" s="8"/>
      <c r="B29049" s="8"/>
      <c r="C29049" s="8"/>
      <c r="D29049" s="8"/>
      <c r="E29049" s="8"/>
      <c r="F29049" s="9"/>
    </row>
    <row r="29050" spans="1:6" x14ac:dyDescent="0.3">
      <c r="A29050" s="6"/>
      <c r="B29050" s="6"/>
      <c r="C29050" s="6"/>
      <c r="D29050" s="6"/>
      <c r="E29050" s="6"/>
      <c r="F29050" s="7"/>
    </row>
    <row r="29051" spans="1:6" x14ac:dyDescent="0.3">
      <c r="A29051" s="8"/>
      <c r="B29051" s="8"/>
      <c r="C29051" s="8"/>
      <c r="D29051" s="8"/>
      <c r="E29051" s="8"/>
      <c r="F29051" s="9"/>
    </row>
    <row r="29052" spans="1:6" x14ac:dyDescent="0.3">
      <c r="A29052" s="6"/>
      <c r="B29052" s="6"/>
      <c r="C29052" s="6"/>
      <c r="D29052" s="6"/>
      <c r="E29052" s="6"/>
      <c r="F29052" s="7"/>
    </row>
    <row r="29053" spans="1:6" x14ac:dyDescent="0.3">
      <c r="A29053" s="8"/>
      <c r="B29053" s="8"/>
      <c r="C29053" s="8"/>
      <c r="D29053" s="8"/>
      <c r="E29053" s="8"/>
      <c r="F29053" s="9"/>
    </row>
    <row r="29054" spans="1:6" x14ac:dyDescent="0.3">
      <c r="A29054" s="6"/>
      <c r="B29054" s="6"/>
      <c r="C29054" s="6"/>
      <c r="D29054" s="6"/>
      <c r="E29054" s="6"/>
      <c r="F29054" s="7"/>
    </row>
    <row r="29055" spans="1:6" x14ac:dyDescent="0.3">
      <c r="A29055" s="8"/>
      <c r="B29055" s="8"/>
      <c r="C29055" s="8"/>
      <c r="D29055" s="8"/>
      <c r="E29055" s="8"/>
      <c r="F29055" s="9"/>
    </row>
    <row r="29056" spans="1:6" x14ac:dyDescent="0.3">
      <c r="A29056" s="6"/>
      <c r="B29056" s="6"/>
      <c r="C29056" s="6"/>
      <c r="D29056" s="6"/>
      <c r="E29056" s="6"/>
      <c r="F29056" s="7"/>
    </row>
    <row r="29057" spans="1:6" x14ac:dyDescent="0.3">
      <c r="A29057" s="8"/>
      <c r="B29057" s="8"/>
      <c r="C29057" s="8"/>
      <c r="D29057" s="8"/>
      <c r="E29057" s="8"/>
      <c r="F29057" s="9"/>
    </row>
    <row r="29058" spans="1:6" x14ac:dyDescent="0.3">
      <c r="A29058" s="6"/>
      <c r="B29058" s="6"/>
      <c r="C29058" s="6"/>
      <c r="D29058" s="6"/>
      <c r="E29058" s="6"/>
      <c r="F29058" s="7"/>
    </row>
    <row r="29059" spans="1:6" x14ac:dyDescent="0.3">
      <c r="A29059" s="8"/>
      <c r="B29059" s="8"/>
      <c r="C29059" s="8"/>
      <c r="D29059" s="8"/>
      <c r="E29059" s="8"/>
      <c r="F29059" s="9"/>
    </row>
    <row r="29060" spans="1:6" x14ac:dyDescent="0.3">
      <c r="A29060" s="6"/>
      <c r="B29060" s="6"/>
      <c r="C29060" s="6"/>
      <c r="D29060" s="6"/>
      <c r="E29060" s="6"/>
      <c r="F29060" s="7"/>
    </row>
    <row r="29061" spans="1:6" x14ac:dyDescent="0.3">
      <c r="A29061" s="8"/>
      <c r="B29061" s="8"/>
      <c r="C29061" s="8"/>
      <c r="D29061" s="8"/>
      <c r="E29061" s="8"/>
      <c r="F29061" s="9"/>
    </row>
    <row r="29062" spans="1:6" x14ac:dyDescent="0.3">
      <c r="A29062" s="6"/>
      <c r="B29062" s="6"/>
      <c r="C29062" s="6"/>
      <c r="D29062" s="6"/>
      <c r="E29062" s="6"/>
      <c r="F29062" s="7"/>
    </row>
    <row r="29063" spans="1:6" x14ac:dyDescent="0.3">
      <c r="A29063" s="8"/>
      <c r="B29063" s="8"/>
      <c r="C29063" s="8"/>
      <c r="D29063" s="8"/>
      <c r="E29063" s="8"/>
      <c r="F29063" s="9"/>
    </row>
    <row r="29064" spans="1:6" x14ac:dyDescent="0.3">
      <c r="A29064" s="6"/>
      <c r="B29064" s="6"/>
      <c r="C29064" s="6"/>
      <c r="D29064" s="6"/>
      <c r="E29064" s="6"/>
      <c r="F29064" s="7"/>
    </row>
    <row r="29065" spans="1:6" x14ac:dyDescent="0.3">
      <c r="A29065" s="8"/>
      <c r="B29065" s="8"/>
      <c r="C29065" s="8"/>
      <c r="D29065" s="8"/>
      <c r="E29065" s="8"/>
      <c r="F29065" s="9"/>
    </row>
    <row r="29066" spans="1:6" x14ac:dyDescent="0.3">
      <c r="A29066" s="6"/>
      <c r="B29066" s="6"/>
      <c r="C29066" s="6"/>
      <c r="D29066" s="6"/>
      <c r="E29066" s="6"/>
      <c r="F29066" s="7"/>
    </row>
    <row r="29067" spans="1:6" x14ac:dyDescent="0.3">
      <c r="A29067" s="8"/>
      <c r="B29067" s="8"/>
      <c r="C29067" s="8"/>
      <c r="D29067" s="8"/>
      <c r="E29067" s="8"/>
      <c r="F29067" s="9"/>
    </row>
    <row r="29068" spans="1:6" x14ac:dyDescent="0.3">
      <c r="A29068" s="6"/>
      <c r="B29068" s="6"/>
      <c r="C29068" s="6"/>
      <c r="D29068" s="6"/>
      <c r="E29068" s="6"/>
      <c r="F29068" s="7"/>
    </row>
    <row r="29069" spans="1:6" x14ac:dyDescent="0.3">
      <c r="A29069" s="8"/>
      <c r="B29069" s="8"/>
      <c r="C29069" s="8"/>
      <c r="D29069" s="8"/>
      <c r="E29069" s="8"/>
      <c r="F29069" s="9"/>
    </row>
    <row r="29070" spans="1:6" x14ac:dyDescent="0.3">
      <c r="A29070" s="6"/>
      <c r="B29070" s="6"/>
      <c r="C29070" s="6"/>
      <c r="D29070" s="6"/>
      <c r="E29070" s="6"/>
      <c r="F29070" s="7"/>
    </row>
    <row r="29071" spans="1:6" x14ac:dyDescent="0.3">
      <c r="A29071" s="8"/>
      <c r="B29071" s="8"/>
      <c r="C29071" s="8"/>
      <c r="D29071" s="8"/>
      <c r="E29071" s="8"/>
      <c r="F29071" s="9"/>
    </row>
    <row r="29072" spans="1:6" x14ac:dyDescent="0.3">
      <c r="A29072" s="6"/>
      <c r="B29072" s="6"/>
      <c r="C29072" s="6"/>
      <c r="D29072" s="6"/>
      <c r="E29072" s="6"/>
      <c r="F29072" s="7"/>
    </row>
    <row r="29073" spans="1:6" x14ac:dyDescent="0.3">
      <c r="A29073" s="8"/>
      <c r="B29073" s="8"/>
      <c r="C29073" s="8"/>
      <c r="D29073" s="8"/>
      <c r="E29073" s="8"/>
      <c r="F29073" s="9"/>
    </row>
    <row r="29074" spans="1:6" x14ac:dyDescent="0.3">
      <c r="A29074" s="6"/>
      <c r="B29074" s="6"/>
      <c r="C29074" s="6"/>
      <c r="D29074" s="6"/>
      <c r="E29074" s="6"/>
      <c r="F29074" s="7"/>
    </row>
    <row r="29075" spans="1:6" x14ac:dyDescent="0.3">
      <c r="A29075" s="8"/>
      <c r="B29075" s="8"/>
      <c r="C29075" s="8"/>
      <c r="D29075" s="8"/>
      <c r="E29075" s="8"/>
      <c r="F29075" s="9"/>
    </row>
    <row r="29076" spans="1:6" x14ac:dyDescent="0.3">
      <c r="A29076" s="6"/>
      <c r="B29076" s="6"/>
      <c r="C29076" s="6"/>
      <c r="D29076" s="6"/>
      <c r="E29076" s="6"/>
      <c r="F29076" s="7"/>
    </row>
    <row r="29077" spans="1:6" x14ac:dyDescent="0.3">
      <c r="A29077" s="8"/>
      <c r="B29077" s="8"/>
      <c r="C29077" s="8"/>
      <c r="D29077" s="8"/>
      <c r="E29077" s="8"/>
      <c r="F29077" s="9"/>
    </row>
    <row r="29078" spans="1:6" x14ac:dyDescent="0.3">
      <c r="A29078" s="6"/>
      <c r="B29078" s="6"/>
      <c r="C29078" s="6"/>
      <c r="D29078" s="6"/>
      <c r="E29078" s="6"/>
      <c r="F29078" s="7"/>
    </row>
    <row r="29079" spans="1:6" x14ac:dyDescent="0.3">
      <c r="A29079" s="8"/>
      <c r="B29079" s="8"/>
      <c r="C29079" s="8"/>
      <c r="D29079" s="8"/>
      <c r="E29079" s="8"/>
      <c r="F29079" s="9"/>
    </row>
    <row r="29080" spans="1:6" x14ac:dyDescent="0.3">
      <c r="A29080" s="6"/>
      <c r="B29080" s="6"/>
      <c r="C29080" s="6"/>
      <c r="D29080" s="6"/>
      <c r="E29080" s="6"/>
      <c r="F29080" s="7"/>
    </row>
    <row r="29081" spans="1:6" x14ac:dyDescent="0.3">
      <c r="A29081" s="8"/>
      <c r="B29081" s="8"/>
      <c r="C29081" s="8"/>
      <c r="D29081" s="8"/>
      <c r="E29081" s="8"/>
      <c r="F29081" s="9"/>
    </row>
    <row r="29082" spans="1:6" x14ac:dyDescent="0.3">
      <c r="A29082" s="6"/>
      <c r="B29082" s="6"/>
      <c r="C29082" s="6"/>
      <c r="D29082" s="6"/>
      <c r="E29082" s="6"/>
      <c r="F29082" s="7"/>
    </row>
    <row r="29083" spans="1:6" x14ac:dyDescent="0.3">
      <c r="A29083" s="8"/>
      <c r="B29083" s="8"/>
      <c r="C29083" s="8"/>
      <c r="D29083" s="8"/>
      <c r="E29083" s="8"/>
      <c r="F29083" s="9"/>
    </row>
    <row r="29084" spans="1:6" x14ac:dyDescent="0.3">
      <c r="A29084" s="6"/>
      <c r="B29084" s="6"/>
      <c r="C29084" s="6"/>
      <c r="D29084" s="6"/>
      <c r="E29084" s="6"/>
      <c r="F29084" s="7"/>
    </row>
    <row r="29085" spans="1:6" x14ac:dyDescent="0.3">
      <c r="A29085" s="8"/>
      <c r="B29085" s="8"/>
      <c r="C29085" s="8"/>
      <c r="D29085" s="8"/>
      <c r="E29085" s="8"/>
      <c r="F29085" s="9"/>
    </row>
    <row r="29086" spans="1:6" x14ac:dyDescent="0.3">
      <c r="A29086" s="6"/>
      <c r="B29086" s="6"/>
      <c r="C29086" s="6"/>
      <c r="D29086" s="6"/>
      <c r="E29086" s="6"/>
      <c r="F29086" s="7"/>
    </row>
    <row r="29087" spans="1:6" x14ac:dyDescent="0.3">
      <c r="A29087" s="8"/>
      <c r="B29087" s="8"/>
      <c r="C29087" s="8"/>
      <c r="D29087" s="8"/>
      <c r="E29087" s="8"/>
      <c r="F29087" s="9"/>
    </row>
    <row r="29088" spans="1:6" x14ac:dyDescent="0.3">
      <c r="A29088" s="6"/>
      <c r="B29088" s="6"/>
      <c r="C29088" s="6"/>
      <c r="D29088" s="6"/>
      <c r="E29088" s="6"/>
      <c r="F29088" s="7"/>
    </row>
    <row r="29089" spans="1:6" x14ac:dyDescent="0.3">
      <c r="A29089" s="8"/>
      <c r="B29089" s="8"/>
      <c r="C29089" s="8"/>
      <c r="D29089" s="8"/>
      <c r="E29089" s="8"/>
      <c r="F29089" s="9"/>
    </row>
    <row r="29090" spans="1:6" x14ac:dyDescent="0.3">
      <c r="A29090" s="6"/>
      <c r="B29090" s="6"/>
      <c r="C29090" s="6"/>
      <c r="D29090" s="6"/>
      <c r="E29090" s="6"/>
      <c r="F29090" s="7"/>
    </row>
    <row r="29091" spans="1:6" x14ac:dyDescent="0.3">
      <c r="A29091" s="8"/>
      <c r="B29091" s="8"/>
      <c r="C29091" s="8"/>
      <c r="D29091" s="8"/>
      <c r="E29091" s="8"/>
      <c r="F29091" s="9"/>
    </row>
    <row r="29092" spans="1:6" x14ac:dyDescent="0.3">
      <c r="A29092" s="6"/>
      <c r="B29092" s="6"/>
      <c r="C29092" s="6"/>
      <c r="D29092" s="6"/>
      <c r="E29092" s="6"/>
      <c r="F29092" s="7"/>
    </row>
    <row r="29093" spans="1:6" x14ac:dyDescent="0.3">
      <c r="A29093" s="8"/>
      <c r="B29093" s="8"/>
      <c r="C29093" s="8"/>
      <c r="D29093" s="8"/>
      <c r="E29093" s="8"/>
      <c r="F29093" s="9"/>
    </row>
    <row r="29094" spans="1:6" x14ac:dyDescent="0.3">
      <c r="A29094" s="6"/>
      <c r="B29094" s="6"/>
      <c r="C29094" s="6"/>
      <c r="D29094" s="6"/>
      <c r="E29094" s="6"/>
      <c r="F29094" s="7"/>
    </row>
    <row r="29095" spans="1:6" x14ac:dyDescent="0.3">
      <c r="A29095" s="8"/>
      <c r="B29095" s="8"/>
      <c r="C29095" s="8"/>
      <c r="D29095" s="8"/>
      <c r="E29095" s="8"/>
      <c r="F29095" s="9"/>
    </row>
    <row r="29096" spans="1:6" x14ac:dyDescent="0.3">
      <c r="A29096" s="6"/>
      <c r="B29096" s="6"/>
      <c r="C29096" s="6"/>
      <c r="D29096" s="6"/>
      <c r="E29096" s="6"/>
      <c r="F29096" s="7"/>
    </row>
    <row r="29097" spans="1:6" x14ac:dyDescent="0.3">
      <c r="A29097" s="8"/>
      <c r="B29097" s="8"/>
      <c r="C29097" s="8"/>
      <c r="D29097" s="8"/>
      <c r="E29097" s="8"/>
      <c r="F29097" s="9"/>
    </row>
    <row r="29098" spans="1:6" x14ac:dyDescent="0.3">
      <c r="A29098" s="6"/>
      <c r="B29098" s="6"/>
      <c r="C29098" s="6"/>
      <c r="D29098" s="6"/>
      <c r="E29098" s="6"/>
      <c r="F29098" s="7"/>
    </row>
    <row r="29099" spans="1:6" x14ac:dyDescent="0.3">
      <c r="A29099" s="8"/>
      <c r="B29099" s="8"/>
      <c r="C29099" s="8"/>
      <c r="D29099" s="8"/>
      <c r="E29099" s="8"/>
      <c r="F29099" s="9"/>
    </row>
    <row r="29100" spans="1:6" x14ac:dyDescent="0.3">
      <c r="A29100" s="6"/>
      <c r="B29100" s="6"/>
      <c r="C29100" s="6"/>
      <c r="D29100" s="6"/>
      <c r="E29100" s="6"/>
      <c r="F29100" s="7"/>
    </row>
    <row r="29101" spans="1:6" x14ac:dyDescent="0.3">
      <c r="A29101" s="8"/>
      <c r="B29101" s="8"/>
      <c r="C29101" s="8"/>
      <c r="D29101" s="8"/>
      <c r="E29101" s="8"/>
      <c r="F29101" s="9"/>
    </row>
    <row r="29102" spans="1:6" x14ac:dyDescent="0.3">
      <c r="A29102" s="6"/>
      <c r="B29102" s="6"/>
      <c r="C29102" s="6"/>
      <c r="D29102" s="6"/>
      <c r="E29102" s="6"/>
      <c r="F29102" s="7"/>
    </row>
    <row r="29103" spans="1:6" x14ac:dyDescent="0.3">
      <c r="A29103" s="8"/>
      <c r="B29103" s="8"/>
      <c r="C29103" s="8"/>
      <c r="D29103" s="8"/>
      <c r="E29103" s="8"/>
      <c r="F29103" s="9"/>
    </row>
    <row r="29104" spans="1:6" x14ac:dyDescent="0.3">
      <c r="A29104" s="6"/>
      <c r="B29104" s="6"/>
      <c r="C29104" s="6"/>
      <c r="D29104" s="6"/>
      <c r="E29104" s="6"/>
      <c r="F29104" s="7"/>
    </row>
    <row r="29105" spans="1:6" x14ac:dyDescent="0.3">
      <c r="A29105" s="8"/>
      <c r="B29105" s="8"/>
      <c r="C29105" s="8"/>
      <c r="D29105" s="8"/>
      <c r="E29105" s="8"/>
      <c r="F29105" s="9"/>
    </row>
    <row r="29106" spans="1:6" x14ac:dyDescent="0.3">
      <c r="A29106" s="6"/>
      <c r="B29106" s="6"/>
      <c r="C29106" s="6"/>
      <c r="D29106" s="6"/>
      <c r="E29106" s="6"/>
      <c r="F29106" s="7"/>
    </row>
    <row r="29107" spans="1:6" x14ac:dyDescent="0.3">
      <c r="A29107" s="8"/>
      <c r="B29107" s="8"/>
      <c r="C29107" s="8"/>
      <c r="D29107" s="8"/>
      <c r="E29107" s="8"/>
      <c r="F29107" s="9"/>
    </row>
    <row r="29108" spans="1:6" x14ac:dyDescent="0.3">
      <c r="A29108" s="6"/>
      <c r="B29108" s="6"/>
      <c r="C29108" s="6"/>
      <c r="D29108" s="6"/>
      <c r="E29108" s="6"/>
      <c r="F29108" s="7"/>
    </row>
    <row r="29109" spans="1:6" x14ac:dyDescent="0.3">
      <c r="A29109" s="8"/>
      <c r="B29109" s="8"/>
      <c r="C29109" s="8"/>
      <c r="D29109" s="8"/>
      <c r="E29109" s="8"/>
      <c r="F29109" s="9"/>
    </row>
    <row r="29110" spans="1:6" x14ac:dyDescent="0.3">
      <c r="A29110" s="6"/>
      <c r="B29110" s="6"/>
      <c r="C29110" s="6"/>
      <c r="D29110" s="6"/>
      <c r="E29110" s="6"/>
      <c r="F29110" s="7"/>
    </row>
    <row r="29111" spans="1:6" x14ac:dyDescent="0.3">
      <c r="A29111" s="8"/>
      <c r="B29111" s="8"/>
      <c r="C29111" s="8"/>
      <c r="D29111" s="8"/>
      <c r="E29111" s="8"/>
      <c r="F29111" s="9"/>
    </row>
    <row r="29112" spans="1:6" x14ac:dyDescent="0.3">
      <c r="A29112" s="6"/>
      <c r="B29112" s="6"/>
      <c r="C29112" s="6"/>
      <c r="D29112" s="6"/>
      <c r="E29112" s="6"/>
      <c r="F29112" s="7"/>
    </row>
    <row r="29113" spans="1:6" x14ac:dyDescent="0.3">
      <c r="A29113" s="8"/>
      <c r="B29113" s="8"/>
      <c r="C29113" s="8"/>
      <c r="D29113" s="8"/>
      <c r="E29113" s="8"/>
      <c r="F29113" s="9"/>
    </row>
    <row r="29114" spans="1:6" x14ac:dyDescent="0.3">
      <c r="A29114" s="6"/>
      <c r="B29114" s="6"/>
      <c r="C29114" s="6"/>
      <c r="D29114" s="6"/>
      <c r="E29114" s="6"/>
      <c r="F29114" s="7"/>
    </row>
    <row r="29115" spans="1:6" x14ac:dyDescent="0.3">
      <c r="A29115" s="8"/>
      <c r="B29115" s="8"/>
      <c r="C29115" s="8"/>
      <c r="D29115" s="8"/>
      <c r="E29115" s="8"/>
      <c r="F29115" s="9"/>
    </row>
    <row r="29116" spans="1:6" x14ac:dyDescent="0.3">
      <c r="A29116" s="6"/>
      <c r="B29116" s="6"/>
      <c r="C29116" s="6"/>
      <c r="D29116" s="6"/>
      <c r="E29116" s="6"/>
      <c r="F29116" s="7"/>
    </row>
    <row r="29117" spans="1:6" x14ac:dyDescent="0.3">
      <c r="A29117" s="8"/>
      <c r="B29117" s="8"/>
      <c r="C29117" s="8"/>
      <c r="D29117" s="8"/>
      <c r="E29117" s="8"/>
      <c r="F29117" s="9"/>
    </row>
    <row r="29118" spans="1:6" x14ac:dyDescent="0.3">
      <c r="A29118" s="6"/>
      <c r="B29118" s="6"/>
      <c r="C29118" s="6"/>
      <c r="D29118" s="6"/>
      <c r="E29118" s="6"/>
      <c r="F29118" s="7"/>
    </row>
    <row r="29119" spans="1:6" x14ac:dyDescent="0.3">
      <c r="A29119" s="8"/>
      <c r="B29119" s="8"/>
      <c r="C29119" s="8"/>
      <c r="D29119" s="8"/>
      <c r="E29119" s="8"/>
      <c r="F29119" s="9"/>
    </row>
    <row r="29120" spans="1:6" x14ac:dyDescent="0.3">
      <c r="A29120" s="6"/>
      <c r="B29120" s="6"/>
      <c r="C29120" s="6"/>
      <c r="D29120" s="6"/>
      <c r="E29120" s="6"/>
      <c r="F29120" s="7"/>
    </row>
    <row r="29121" spans="1:6" x14ac:dyDescent="0.3">
      <c r="A29121" s="8"/>
      <c r="B29121" s="8"/>
      <c r="C29121" s="8"/>
      <c r="D29121" s="8"/>
      <c r="E29121" s="8"/>
      <c r="F29121" s="9"/>
    </row>
    <row r="29122" spans="1:6" x14ac:dyDescent="0.3">
      <c r="A29122" s="6"/>
      <c r="B29122" s="6"/>
      <c r="C29122" s="6"/>
      <c r="D29122" s="6"/>
      <c r="E29122" s="6"/>
      <c r="F29122" s="7"/>
    </row>
    <row r="29123" spans="1:6" x14ac:dyDescent="0.3">
      <c r="A29123" s="8"/>
      <c r="B29123" s="8"/>
      <c r="C29123" s="8"/>
      <c r="D29123" s="8"/>
      <c r="E29123" s="8"/>
      <c r="F29123" s="9"/>
    </row>
    <row r="29124" spans="1:6" x14ac:dyDescent="0.3">
      <c r="A29124" s="6"/>
      <c r="B29124" s="6"/>
      <c r="C29124" s="6"/>
      <c r="D29124" s="6"/>
      <c r="E29124" s="6"/>
      <c r="F29124" s="7"/>
    </row>
    <row r="29125" spans="1:6" x14ac:dyDescent="0.3">
      <c r="A29125" s="8"/>
      <c r="B29125" s="8"/>
      <c r="C29125" s="8"/>
      <c r="D29125" s="8"/>
      <c r="E29125" s="8"/>
      <c r="F29125" s="9"/>
    </row>
    <row r="29126" spans="1:6" x14ac:dyDescent="0.3">
      <c r="A29126" s="6"/>
      <c r="B29126" s="6"/>
      <c r="C29126" s="6"/>
      <c r="D29126" s="6"/>
      <c r="E29126" s="6"/>
      <c r="F29126" s="7"/>
    </row>
    <row r="29127" spans="1:6" x14ac:dyDescent="0.3">
      <c r="A29127" s="8"/>
      <c r="B29127" s="8"/>
      <c r="C29127" s="8"/>
      <c r="D29127" s="8"/>
      <c r="E29127" s="8"/>
      <c r="F29127" s="9"/>
    </row>
    <row r="29128" spans="1:6" x14ac:dyDescent="0.3">
      <c r="A29128" s="6"/>
      <c r="B29128" s="6"/>
      <c r="C29128" s="6"/>
      <c r="D29128" s="6"/>
      <c r="E29128" s="6"/>
      <c r="F29128" s="7"/>
    </row>
    <row r="29129" spans="1:6" x14ac:dyDescent="0.3">
      <c r="A29129" s="8"/>
      <c r="B29129" s="8"/>
      <c r="C29129" s="8"/>
      <c r="D29129" s="8"/>
      <c r="E29129" s="8"/>
      <c r="F29129" s="9"/>
    </row>
    <row r="29130" spans="1:6" x14ac:dyDescent="0.3">
      <c r="A29130" s="6"/>
      <c r="B29130" s="6"/>
      <c r="C29130" s="6"/>
      <c r="D29130" s="6"/>
      <c r="E29130" s="6"/>
      <c r="F29130" s="7"/>
    </row>
    <row r="29131" spans="1:6" x14ac:dyDescent="0.3">
      <c r="A29131" s="8"/>
      <c r="B29131" s="8"/>
      <c r="C29131" s="8"/>
      <c r="D29131" s="8"/>
      <c r="E29131" s="8"/>
      <c r="F29131" s="9"/>
    </row>
    <row r="29132" spans="1:6" x14ac:dyDescent="0.3">
      <c r="A29132" s="6"/>
      <c r="B29132" s="6"/>
      <c r="C29132" s="6"/>
      <c r="D29132" s="6"/>
      <c r="E29132" s="6"/>
      <c r="F29132" s="7"/>
    </row>
    <row r="29133" spans="1:6" x14ac:dyDescent="0.3">
      <c r="A29133" s="8"/>
      <c r="B29133" s="8"/>
      <c r="C29133" s="8"/>
      <c r="D29133" s="8"/>
      <c r="E29133" s="8"/>
      <c r="F29133" s="9"/>
    </row>
    <row r="29134" spans="1:6" x14ac:dyDescent="0.3">
      <c r="A29134" s="6"/>
      <c r="B29134" s="6"/>
      <c r="C29134" s="6"/>
      <c r="D29134" s="6"/>
      <c r="E29134" s="6"/>
      <c r="F29134" s="7"/>
    </row>
    <row r="29135" spans="1:6" x14ac:dyDescent="0.3">
      <c r="A29135" s="8"/>
      <c r="B29135" s="8"/>
      <c r="C29135" s="8"/>
      <c r="D29135" s="8"/>
      <c r="E29135" s="8"/>
      <c r="F29135" s="9"/>
    </row>
    <row r="29136" spans="1:6" x14ac:dyDescent="0.3">
      <c r="A29136" s="6"/>
      <c r="B29136" s="6"/>
      <c r="C29136" s="6"/>
      <c r="D29136" s="6"/>
      <c r="E29136" s="6"/>
      <c r="F29136" s="7"/>
    </row>
    <row r="29137" spans="1:6" x14ac:dyDescent="0.3">
      <c r="A29137" s="8"/>
      <c r="B29137" s="8"/>
      <c r="C29137" s="8"/>
      <c r="D29137" s="8"/>
      <c r="E29137" s="8"/>
      <c r="F29137" s="9"/>
    </row>
    <row r="29138" spans="1:6" x14ac:dyDescent="0.3">
      <c r="A29138" s="6"/>
      <c r="B29138" s="6"/>
      <c r="C29138" s="6"/>
      <c r="D29138" s="6"/>
      <c r="E29138" s="6"/>
      <c r="F29138" s="7"/>
    </row>
    <row r="29139" spans="1:6" x14ac:dyDescent="0.3">
      <c r="A29139" s="8"/>
      <c r="B29139" s="8"/>
      <c r="C29139" s="8"/>
      <c r="D29139" s="8"/>
      <c r="E29139" s="8"/>
      <c r="F29139" s="9"/>
    </row>
    <row r="29140" spans="1:6" x14ac:dyDescent="0.3">
      <c r="A29140" s="6"/>
      <c r="B29140" s="6"/>
      <c r="C29140" s="6"/>
      <c r="D29140" s="6"/>
      <c r="E29140" s="6"/>
      <c r="F29140" s="7"/>
    </row>
    <row r="29141" spans="1:6" x14ac:dyDescent="0.3">
      <c r="A29141" s="8"/>
      <c r="B29141" s="8"/>
      <c r="C29141" s="8"/>
      <c r="D29141" s="8"/>
      <c r="E29141" s="8"/>
      <c r="F29141" s="9"/>
    </row>
    <row r="29142" spans="1:6" x14ac:dyDescent="0.3">
      <c r="A29142" s="6"/>
      <c r="B29142" s="6"/>
      <c r="C29142" s="6"/>
      <c r="D29142" s="6"/>
      <c r="E29142" s="6"/>
      <c r="F29142" s="7"/>
    </row>
    <row r="29143" spans="1:6" x14ac:dyDescent="0.3">
      <c r="A29143" s="8"/>
      <c r="B29143" s="8"/>
      <c r="C29143" s="8"/>
      <c r="D29143" s="8"/>
      <c r="E29143" s="8"/>
      <c r="F29143" s="9"/>
    </row>
    <row r="29144" spans="1:6" x14ac:dyDescent="0.3">
      <c r="A29144" s="6"/>
      <c r="B29144" s="6"/>
      <c r="C29144" s="6"/>
      <c r="D29144" s="6"/>
      <c r="E29144" s="6"/>
      <c r="F29144" s="7"/>
    </row>
    <row r="29145" spans="1:6" x14ac:dyDescent="0.3">
      <c r="A29145" s="8"/>
      <c r="B29145" s="8"/>
      <c r="C29145" s="8"/>
      <c r="D29145" s="8"/>
      <c r="E29145" s="8"/>
      <c r="F29145" s="9"/>
    </row>
    <row r="29146" spans="1:6" x14ac:dyDescent="0.3">
      <c r="A29146" s="6"/>
      <c r="B29146" s="6"/>
      <c r="C29146" s="6"/>
      <c r="D29146" s="6"/>
      <c r="E29146" s="6"/>
      <c r="F29146" s="7"/>
    </row>
    <row r="29147" spans="1:6" x14ac:dyDescent="0.3">
      <c r="A29147" s="8"/>
      <c r="B29147" s="8"/>
      <c r="C29147" s="8"/>
      <c r="D29147" s="8"/>
      <c r="E29147" s="8"/>
      <c r="F29147" s="9"/>
    </row>
    <row r="29148" spans="1:6" x14ac:dyDescent="0.3">
      <c r="A29148" s="6"/>
      <c r="B29148" s="6"/>
      <c r="C29148" s="6"/>
      <c r="D29148" s="6"/>
      <c r="E29148" s="6"/>
      <c r="F29148" s="7"/>
    </row>
    <row r="29149" spans="1:6" x14ac:dyDescent="0.3">
      <c r="A29149" s="8"/>
      <c r="B29149" s="8"/>
      <c r="C29149" s="8"/>
      <c r="D29149" s="8"/>
      <c r="E29149" s="8"/>
      <c r="F29149" s="9"/>
    </row>
    <row r="29150" spans="1:6" x14ac:dyDescent="0.3">
      <c r="A29150" s="6"/>
      <c r="B29150" s="6"/>
      <c r="C29150" s="6"/>
      <c r="D29150" s="6"/>
      <c r="E29150" s="6"/>
      <c r="F29150" s="7"/>
    </row>
    <row r="29151" spans="1:6" x14ac:dyDescent="0.3">
      <c r="A29151" s="8"/>
      <c r="B29151" s="8"/>
      <c r="C29151" s="8"/>
      <c r="D29151" s="8"/>
      <c r="E29151" s="8"/>
      <c r="F29151" s="9"/>
    </row>
    <row r="29152" spans="1:6" x14ac:dyDescent="0.3">
      <c r="A29152" s="6"/>
      <c r="B29152" s="6"/>
      <c r="C29152" s="6"/>
      <c r="D29152" s="6"/>
      <c r="E29152" s="6"/>
      <c r="F29152" s="7"/>
    </row>
    <row r="29153" spans="1:6" x14ac:dyDescent="0.3">
      <c r="A29153" s="8"/>
      <c r="B29153" s="8"/>
      <c r="C29153" s="8"/>
      <c r="D29153" s="8"/>
      <c r="E29153" s="8"/>
      <c r="F29153" s="9"/>
    </row>
    <row r="29154" spans="1:6" x14ac:dyDescent="0.3">
      <c r="A29154" s="6"/>
      <c r="B29154" s="6"/>
      <c r="C29154" s="6"/>
      <c r="D29154" s="6"/>
      <c r="E29154" s="6"/>
      <c r="F29154" s="7"/>
    </row>
    <row r="29155" spans="1:6" x14ac:dyDescent="0.3">
      <c r="A29155" s="8"/>
      <c r="B29155" s="8"/>
      <c r="C29155" s="8"/>
      <c r="D29155" s="8"/>
      <c r="E29155" s="8"/>
      <c r="F29155" s="9"/>
    </row>
    <row r="29156" spans="1:6" x14ac:dyDescent="0.3">
      <c r="A29156" s="6"/>
      <c r="B29156" s="6"/>
      <c r="C29156" s="6"/>
      <c r="D29156" s="6"/>
      <c r="E29156" s="6"/>
      <c r="F29156" s="7"/>
    </row>
    <row r="29157" spans="1:6" x14ac:dyDescent="0.3">
      <c r="A29157" s="8"/>
      <c r="B29157" s="8"/>
      <c r="C29157" s="8"/>
      <c r="D29157" s="8"/>
      <c r="E29157" s="8"/>
      <c r="F29157" s="9"/>
    </row>
    <row r="29158" spans="1:6" x14ac:dyDescent="0.3">
      <c r="A29158" s="6"/>
      <c r="B29158" s="6"/>
      <c r="C29158" s="6"/>
      <c r="D29158" s="6"/>
      <c r="E29158" s="6"/>
      <c r="F29158" s="7"/>
    </row>
    <row r="29159" spans="1:6" x14ac:dyDescent="0.3">
      <c r="A29159" s="8"/>
      <c r="B29159" s="8"/>
      <c r="C29159" s="8"/>
      <c r="D29159" s="8"/>
      <c r="E29159" s="8"/>
      <c r="F29159" s="9"/>
    </row>
    <row r="29160" spans="1:6" x14ac:dyDescent="0.3">
      <c r="A29160" s="6"/>
      <c r="B29160" s="6"/>
      <c r="C29160" s="6"/>
      <c r="D29160" s="6"/>
      <c r="E29160" s="6"/>
      <c r="F29160" s="7"/>
    </row>
    <row r="29161" spans="1:6" x14ac:dyDescent="0.3">
      <c r="A29161" s="8"/>
      <c r="B29161" s="8"/>
      <c r="C29161" s="8"/>
      <c r="D29161" s="8"/>
      <c r="E29161" s="8"/>
      <c r="F29161" s="9"/>
    </row>
    <row r="29162" spans="1:6" x14ac:dyDescent="0.3">
      <c r="A29162" s="6"/>
      <c r="B29162" s="6"/>
      <c r="C29162" s="6"/>
      <c r="D29162" s="6"/>
      <c r="E29162" s="6"/>
      <c r="F29162" s="7"/>
    </row>
    <row r="29163" spans="1:6" x14ac:dyDescent="0.3">
      <c r="A29163" s="8"/>
      <c r="B29163" s="8"/>
      <c r="C29163" s="8"/>
      <c r="D29163" s="8"/>
      <c r="E29163" s="8"/>
      <c r="F29163" s="9"/>
    </row>
    <row r="29164" spans="1:6" x14ac:dyDescent="0.3">
      <c r="A29164" s="6"/>
      <c r="B29164" s="6"/>
      <c r="C29164" s="6"/>
      <c r="D29164" s="6"/>
      <c r="E29164" s="6"/>
      <c r="F29164" s="7"/>
    </row>
    <row r="29165" spans="1:6" x14ac:dyDescent="0.3">
      <c r="A29165" s="8"/>
      <c r="B29165" s="8"/>
      <c r="C29165" s="8"/>
      <c r="D29165" s="8"/>
      <c r="E29165" s="8"/>
      <c r="F29165" s="9"/>
    </row>
    <row r="29166" spans="1:6" x14ac:dyDescent="0.3">
      <c r="A29166" s="6"/>
      <c r="B29166" s="6"/>
      <c r="C29166" s="6"/>
      <c r="D29166" s="6"/>
      <c r="E29166" s="6"/>
      <c r="F29166" s="7"/>
    </row>
    <row r="29167" spans="1:6" x14ac:dyDescent="0.3">
      <c r="A29167" s="8"/>
      <c r="B29167" s="8"/>
      <c r="C29167" s="8"/>
      <c r="D29167" s="8"/>
      <c r="E29167" s="8"/>
      <c r="F29167" s="9"/>
    </row>
    <row r="29168" spans="1:6" x14ac:dyDescent="0.3">
      <c r="A29168" s="6"/>
      <c r="B29168" s="6"/>
      <c r="C29168" s="6"/>
      <c r="D29168" s="6"/>
      <c r="E29168" s="6"/>
      <c r="F29168" s="7"/>
    </row>
    <row r="29169" spans="1:6" x14ac:dyDescent="0.3">
      <c r="A29169" s="8"/>
      <c r="B29169" s="8"/>
      <c r="C29169" s="8"/>
      <c r="D29169" s="8"/>
      <c r="E29169" s="8"/>
      <c r="F29169" s="9"/>
    </row>
    <row r="29170" spans="1:6" x14ac:dyDescent="0.3">
      <c r="A29170" s="6"/>
      <c r="B29170" s="6"/>
      <c r="C29170" s="6"/>
      <c r="D29170" s="6"/>
      <c r="E29170" s="6"/>
      <c r="F29170" s="7"/>
    </row>
    <row r="29171" spans="1:6" x14ac:dyDescent="0.3">
      <c r="A29171" s="8"/>
      <c r="B29171" s="8"/>
      <c r="C29171" s="8"/>
      <c r="D29171" s="8"/>
      <c r="E29171" s="8"/>
      <c r="F29171" s="9"/>
    </row>
    <row r="29172" spans="1:6" x14ac:dyDescent="0.3">
      <c r="A29172" s="6"/>
      <c r="B29172" s="6"/>
      <c r="C29172" s="6"/>
      <c r="D29172" s="6"/>
      <c r="E29172" s="6"/>
      <c r="F29172" s="7"/>
    </row>
    <row r="29173" spans="1:6" x14ac:dyDescent="0.3">
      <c r="A29173" s="8"/>
      <c r="B29173" s="8"/>
      <c r="C29173" s="8"/>
      <c r="D29173" s="8"/>
      <c r="E29173" s="8"/>
      <c r="F29173" s="9"/>
    </row>
    <row r="29174" spans="1:6" x14ac:dyDescent="0.3">
      <c r="A29174" s="6"/>
      <c r="B29174" s="6"/>
      <c r="C29174" s="6"/>
      <c r="D29174" s="6"/>
      <c r="E29174" s="6"/>
      <c r="F29174" s="7"/>
    </row>
    <row r="29175" spans="1:6" x14ac:dyDescent="0.3">
      <c r="A29175" s="8"/>
      <c r="B29175" s="8"/>
      <c r="C29175" s="8"/>
      <c r="D29175" s="8"/>
      <c r="E29175" s="8"/>
      <c r="F29175" s="9"/>
    </row>
    <row r="29176" spans="1:6" x14ac:dyDescent="0.3">
      <c r="A29176" s="6"/>
      <c r="B29176" s="6"/>
      <c r="C29176" s="6"/>
      <c r="D29176" s="6"/>
      <c r="E29176" s="6"/>
      <c r="F29176" s="7"/>
    </row>
    <row r="29177" spans="1:6" x14ac:dyDescent="0.3">
      <c r="A29177" s="8"/>
      <c r="B29177" s="8"/>
      <c r="C29177" s="8"/>
      <c r="D29177" s="8"/>
      <c r="E29177" s="8"/>
      <c r="F29177" s="9"/>
    </row>
    <row r="29178" spans="1:6" x14ac:dyDescent="0.3">
      <c r="A29178" s="6"/>
      <c r="B29178" s="6"/>
      <c r="C29178" s="6"/>
      <c r="D29178" s="6"/>
      <c r="E29178" s="6"/>
      <c r="F29178" s="7"/>
    </row>
    <row r="29179" spans="1:6" x14ac:dyDescent="0.3">
      <c r="A29179" s="8"/>
      <c r="B29179" s="8"/>
      <c r="C29179" s="8"/>
      <c r="D29179" s="8"/>
      <c r="E29179" s="8"/>
      <c r="F29179" s="9"/>
    </row>
    <row r="29180" spans="1:6" x14ac:dyDescent="0.3">
      <c r="A29180" s="6"/>
      <c r="B29180" s="6"/>
      <c r="C29180" s="6"/>
      <c r="D29180" s="6"/>
      <c r="E29180" s="6"/>
      <c r="F29180" s="7"/>
    </row>
    <row r="29181" spans="1:6" x14ac:dyDescent="0.3">
      <c r="A29181" s="8"/>
      <c r="B29181" s="8"/>
      <c r="C29181" s="8"/>
      <c r="D29181" s="8"/>
      <c r="E29181" s="8"/>
      <c r="F29181" s="9"/>
    </row>
    <row r="29182" spans="1:6" x14ac:dyDescent="0.3">
      <c r="A29182" s="6"/>
      <c r="B29182" s="6"/>
      <c r="C29182" s="6"/>
      <c r="D29182" s="6"/>
      <c r="E29182" s="6"/>
      <c r="F29182" s="7"/>
    </row>
    <row r="29183" spans="1:6" x14ac:dyDescent="0.3">
      <c r="A29183" s="8"/>
      <c r="B29183" s="8"/>
      <c r="C29183" s="8"/>
      <c r="D29183" s="8"/>
      <c r="E29183" s="8"/>
      <c r="F29183" s="9"/>
    </row>
    <row r="29184" spans="1:6" x14ac:dyDescent="0.3">
      <c r="A29184" s="6"/>
      <c r="B29184" s="6"/>
      <c r="C29184" s="6"/>
      <c r="D29184" s="6"/>
      <c r="E29184" s="6"/>
      <c r="F29184" s="7"/>
    </row>
    <row r="29185" spans="1:6" x14ac:dyDescent="0.3">
      <c r="A29185" s="8"/>
      <c r="B29185" s="8"/>
      <c r="C29185" s="8"/>
      <c r="D29185" s="8"/>
      <c r="E29185" s="8"/>
      <c r="F29185" s="9"/>
    </row>
    <row r="29186" spans="1:6" x14ac:dyDescent="0.3">
      <c r="A29186" s="6"/>
      <c r="B29186" s="6"/>
      <c r="C29186" s="6"/>
      <c r="D29186" s="6"/>
      <c r="E29186" s="6"/>
      <c r="F29186" s="7"/>
    </row>
    <row r="29187" spans="1:6" x14ac:dyDescent="0.3">
      <c r="A29187" s="8"/>
      <c r="B29187" s="8"/>
      <c r="C29187" s="8"/>
      <c r="D29187" s="8"/>
      <c r="E29187" s="8"/>
      <c r="F29187" s="9"/>
    </row>
    <row r="29188" spans="1:6" x14ac:dyDescent="0.3">
      <c r="A29188" s="6"/>
      <c r="B29188" s="6"/>
      <c r="C29188" s="6"/>
      <c r="D29188" s="6"/>
      <c r="E29188" s="6"/>
      <c r="F29188" s="7"/>
    </row>
    <row r="29189" spans="1:6" x14ac:dyDescent="0.3">
      <c r="A29189" s="8"/>
      <c r="B29189" s="8"/>
      <c r="C29189" s="8"/>
      <c r="D29189" s="8"/>
      <c r="E29189" s="8"/>
      <c r="F29189" s="9"/>
    </row>
    <row r="29190" spans="1:6" x14ac:dyDescent="0.3">
      <c r="A29190" s="6"/>
      <c r="B29190" s="6"/>
      <c r="C29190" s="6"/>
      <c r="D29190" s="6"/>
      <c r="E29190" s="6"/>
      <c r="F29190" s="7"/>
    </row>
    <row r="29191" spans="1:6" x14ac:dyDescent="0.3">
      <c r="A29191" s="8"/>
      <c r="B29191" s="8"/>
      <c r="C29191" s="8"/>
      <c r="D29191" s="8"/>
      <c r="E29191" s="8"/>
      <c r="F29191" s="9"/>
    </row>
    <row r="29192" spans="1:6" x14ac:dyDescent="0.3">
      <c r="A29192" s="6"/>
      <c r="B29192" s="6"/>
      <c r="C29192" s="6"/>
      <c r="D29192" s="6"/>
      <c r="E29192" s="6"/>
      <c r="F29192" s="7"/>
    </row>
    <row r="29193" spans="1:6" x14ac:dyDescent="0.3">
      <c r="A29193" s="8"/>
      <c r="B29193" s="8"/>
      <c r="C29193" s="8"/>
      <c r="D29193" s="8"/>
      <c r="E29193" s="8"/>
      <c r="F29193" s="9"/>
    </row>
    <row r="29194" spans="1:6" x14ac:dyDescent="0.3">
      <c r="A29194" s="6"/>
      <c r="B29194" s="6"/>
      <c r="C29194" s="6"/>
      <c r="D29194" s="6"/>
      <c r="E29194" s="6"/>
      <c r="F29194" s="7"/>
    </row>
    <row r="29195" spans="1:6" x14ac:dyDescent="0.3">
      <c r="A29195" s="8"/>
      <c r="B29195" s="8"/>
      <c r="C29195" s="8"/>
      <c r="D29195" s="8"/>
      <c r="E29195" s="8"/>
      <c r="F29195" s="9"/>
    </row>
    <row r="29196" spans="1:6" x14ac:dyDescent="0.3">
      <c r="A29196" s="6"/>
      <c r="B29196" s="6"/>
      <c r="C29196" s="6"/>
      <c r="D29196" s="6"/>
      <c r="E29196" s="6"/>
      <c r="F29196" s="7"/>
    </row>
    <row r="29197" spans="1:6" x14ac:dyDescent="0.3">
      <c r="A29197" s="8"/>
      <c r="B29197" s="8"/>
      <c r="C29197" s="8"/>
      <c r="D29197" s="8"/>
      <c r="E29197" s="8"/>
      <c r="F29197" s="9"/>
    </row>
    <row r="29198" spans="1:6" x14ac:dyDescent="0.3">
      <c r="A29198" s="6"/>
      <c r="B29198" s="6"/>
      <c r="C29198" s="6"/>
      <c r="D29198" s="6"/>
      <c r="E29198" s="6"/>
      <c r="F29198" s="7"/>
    </row>
    <row r="29199" spans="1:6" x14ac:dyDescent="0.3">
      <c r="A29199" s="8"/>
      <c r="B29199" s="8"/>
      <c r="C29199" s="8"/>
      <c r="D29199" s="8"/>
      <c r="E29199" s="8"/>
      <c r="F29199" s="9"/>
    </row>
    <row r="29200" spans="1:6" x14ac:dyDescent="0.3">
      <c r="A29200" s="6"/>
      <c r="B29200" s="6"/>
      <c r="C29200" s="6"/>
      <c r="D29200" s="6"/>
      <c r="E29200" s="6"/>
      <c r="F29200" s="7"/>
    </row>
    <row r="29201" spans="1:6" x14ac:dyDescent="0.3">
      <c r="A29201" s="8"/>
      <c r="B29201" s="8"/>
      <c r="C29201" s="8"/>
      <c r="D29201" s="8"/>
      <c r="E29201" s="8"/>
      <c r="F29201" s="9"/>
    </row>
    <row r="29202" spans="1:6" x14ac:dyDescent="0.3">
      <c r="A29202" s="6"/>
      <c r="B29202" s="6"/>
      <c r="C29202" s="6"/>
      <c r="D29202" s="6"/>
      <c r="E29202" s="6"/>
      <c r="F29202" s="7"/>
    </row>
    <row r="29203" spans="1:6" x14ac:dyDescent="0.3">
      <c r="A29203" s="8"/>
      <c r="B29203" s="8"/>
      <c r="C29203" s="8"/>
      <c r="D29203" s="8"/>
      <c r="E29203" s="8"/>
      <c r="F29203" s="9"/>
    </row>
    <row r="29204" spans="1:6" x14ac:dyDescent="0.3">
      <c r="A29204" s="6"/>
      <c r="B29204" s="6"/>
      <c r="C29204" s="6"/>
      <c r="D29204" s="6"/>
      <c r="E29204" s="6"/>
      <c r="F29204" s="7"/>
    </row>
    <row r="29205" spans="1:6" x14ac:dyDescent="0.3">
      <c r="A29205" s="8"/>
      <c r="B29205" s="8"/>
      <c r="C29205" s="8"/>
      <c r="D29205" s="8"/>
      <c r="E29205" s="8"/>
      <c r="F29205" s="9"/>
    </row>
    <row r="29206" spans="1:6" x14ac:dyDescent="0.3">
      <c r="A29206" s="6"/>
      <c r="B29206" s="6"/>
      <c r="C29206" s="6"/>
      <c r="D29206" s="6"/>
      <c r="E29206" s="6"/>
      <c r="F29206" s="7"/>
    </row>
    <row r="29207" spans="1:6" x14ac:dyDescent="0.3">
      <c r="A29207" s="8"/>
      <c r="B29207" s="8"/>
      <c r="C29207" s="8"/>
      <c r="D29207" s="8"/>
      <c r="E29207" s="8"/>
      <c r="F29207" s="9"/>
    </row>
    <row r="29208" spans="1:6" x14ac:dyDescent="0.3">
      <c r="A29208" s="6"/>
      <c r="B29208" s="6"/>
      <c r="C29208" s="6"/>
      <c r="D29208" s="6"/>
      <c r="E29208" s="6"/>
      <c r="F29208" s="7"/>
    </row>
    <row r="29209" spans="1:6" x14ac:dyDescent="0.3">
      <c r="A29209" s="8"/>
      <c r="B29209" s="8"/>
      <c r="C29209" s="8"/>
      <c r="D29209" s="8"/>
      <c r="E29209" s="8"/>
      <c r="F29209" s="9"/>
    </row>
    <row r="29210" spans="1:6" x14ac:dyDescent="0.3">
      <c r="A29210" s="6"/>
      <c r="B29210" s="6"/>
      <c r="C29210" s="6"/>
      <c r="D29210" s="6"/>
      <c r="E29210" s="6"/>
      <c r="F29210" s="7"/>
    </row>
    <row r="29211" spans="1:6" x14ac:dyDescent="0.3">
      <c r="A29211" s="8"/>
      <c r="B29211" s="8"/>
      <c r="C29211" s="8"/>
      <c r="D29211" s="8"/>
      <c r="E29211" s="8"/>
      <c r="F29211" s="9"/>
    </row>
    <row r="29212" spans="1:6" x14ac:dyDescent="0.3">
      <c r="A29212" s="6"/>
      <c r="B29212" s="6"/>
      <c r="C29212" s="6"/>
      <c r="D29212" s="6"/>
      <c r="E29212" s="6"/>
      <c r="F29212" s="7"/>
    </row>
    <row r="29213" spans="1:6" x14ac:dyDescent="0.3">
      <c r="A29213" s="8"/>
      <c r="B29213" s="8"/>
      <c r="C29213" s="8"/>
      <c r="D29213" s="8"/>
      <c r="E29213" s="8"/>
      <c r="F29213" s="9"/>
    </row>
    <row r="29214" spans="1:6" x14ac:dyDescent="0.3">
      <c r="A29214" s="6"/>
      <c r="B29214" s="6"/>
      <c r="C29214" s="6"/>
      <c r="D29214" s="6"/>
      <c r="E29214" s="6"/>
      <c r="F29214" s="7"/>
    </row>
    <row r="29215" spans="1:6" x14ac:dyDescent="0.3">
      <c r="A29215" s="8"/>
      <c r="B29215" s="8"/>
      <c r="C29215" s="8"/>
      <c r="D29215" s="8"/>
      <c r="E29215" s="8"/>
      <c r="F29215" s="9"/>
    </row>
    <row r="29216" spans="1:6" x14ac:dyDescent="0.3">
      <c r="A29216" s="6"/>
      <c r="B29216" s="6"/>
      <c r="C29216" s="6"/>
      <c r="D29216" s="6"/>
      <c r="E29216" s="6"/>
      <c r="F29216" s="7"/>
    </row>
    <row r="29217" spans="1:6" x14ac:dyDescent="0.3">
      <c r="A29217" s="8"/>
      <c r="B29217" s="8"/>
      <c r="C29217" s="8"/>
      <c r="D29217" s="8"/>
      <c r="E29217" s="8"/>
      <c r="F29217" s="9"/>
    </row>
    <row r="29218" spans="1:6" x14ac:dyDescent="0.3">
      <c r="A29218" s="6"/>
      <c r="B29218" s="6"/>
      <c r="C29218" s="6"/>
      <c r="D29218" s="6"/>
      <c r="E29218" s="6"/>
      <c r="F29218" s="7"/>
    </row>
    <row r="29219" spans="1:6" x14ac:dyDescent="0.3">
      <c r="A29219" s="8"/>
      <c r="B29219" s="8"/>
      <c r="C29219" s="8"/>
      <c r="D29219" s="8"/>
      <c r="E29219" s="8"/>
      <c r="F29219" s="9"/>
    </row>
    <row r="29220" spans="1:6" x14ac:dyDescent="0.3">
      <c r="A29220" s="6"/>
      <c r="B29220" s="6"/>
      <c r="C29220" s="6"/>
      <c r="D29220" s="6"/>
      <c r="E29220" s="6"/>
      <c r="F29220" s="7"/>
    </row>
    <row r="29221" spans="1:6" x14ac:dyDescent="0.3">
      <c r="A29221" s="8"/>
      <c r="B29221" s="8"/>
      <c r="C29221" s="8"/>
      <c r="D29221" s="8"/>
      <c r="E29221" s="8"/>
      <c r="F29221" s="9"/>
    </row>
    <row r="29222" spans="1:6" x14ac:dyDescent="0.3">
      <c r="A29222" s="6"/>
      <c r="B29222" s="6"/>
      <c r="C29222" s="6"/>
      <c r="D29222" s="6"/>
      <c r="E29222" s="6"/>
      <c r="F29222" s="7"/>
    </row>
    <row r="29223" spans="1:6" x14ac:dyDescent="0.3">
      <c r="A29223" s="8"/>
      <c r="B29223" s="8"/>
      <c r="C29223" s="8"/>
      <c r="D29223" s="8"/>
      <c r="E29223" s="8"/>
      <c r="F29223" s="9"/>
    </row>
    <row r="29224" spans="1:6" x14ac:dyDescent="0.3">
      <c r="A29224" s="6"/>
      <c r="B29224" s="6"/>
      <c r="C29224" s="6"/>
      <c r="D29224" s="6"/>
      <c r="E29224" s="6"/>
      <c r="F29224" s="7"/>
    </row>
    <row r="29225" spans="1:6" x14ac:dyDescent="0.3">
      <c r="A29225" s="8"/>
      <c r="B29225" s="8"/>
      <c r="C29225" s="8"/>
      <c r="D29225" s="8"/>
      <c r="E29225" s="8"/>
      <c r="F29225" s="9"/>
    </row>
    <row r="29226" spans="1:6" x14ac:dyDescent="0.3">
      <c r="A29226" s="6"/>
      <c r="B29226" s="6"/>
      <c r="C29226" s="6"/>
      <c r="D29226" s="6"/>
      <c r="E29226" s="6"/>
      <c r="F29226" s="7"/>
    </row>
    <row r="29227" spans="1:6" x14ac:dyDescent="0.3">
      <c r="A29227" s="8"/>
      <c r="B29227" s="8"/>
      <c r="C29227" s="8"/>
      <c r="D29227" s="8"/>
      <c r="E29227" s="8"/>
      <c r="F29227" s="9"/>
    </row>
    <row r="29228" spans="1:6" x14ac:dyDescent="0.3">
      <c r="A29228" s="6"/>
      <c r="B29228" s="6"/>
      <c r="C29228" s="6"/>
      <c r="D29228" s="6"/>
      <c r="E29228" s="6"/>
      <c r="F29228" s="7"/>
    </row>
    <row r="29229" spans="1:6" x14ac:dyDescent="0.3">
      <c r="A29229" s="8"/>
      <c r="B29229" s="8"/>
      <c r="C29229" s="8"/>
      <c r="D29229" s="8"/>
      <c r="E29229" s="8"/>
      <c r="F29229" s="9"/>
    </row>
    <row r="29230" spans="1:6" x14ac:dyDescent="0.3">
      <c r="A29230" s="6"/>
      <c r="B29230" s="6"/>
      <c r="C29230" s="6"/>
      <c r="D29230" s="6"/>
      <c r="E29230" s="6"/>
      <c r="F29230" s="7"/>
    </row>
    <row r="29231" spans="1:6" x14ac:dyDescent="0.3">
      <c r="A29231" s="8"/>
      <c r="B29231" s="8"/>
      <c r="C29231" s="8"/>
      <c r="D29231" s="8"/>
      <c r="E29231" s="8"/>
      <c r="F29231" s="9"/>
    </row>
    <row r="29232" spans="1:6" x14ac:dyDescent="0.3">
      <c r="A29232" s="6"/>
      <c r="B29232" s="6"/>
      <c r="C29232" s="6"/>
      <c r="D29232" s="6"/>
      <c r="E29232" s="6"/>
      <c r="F29232" s="7"/>
    </row>
    <row r="29233" spans="1:6" x14ac:dyDescent="0.3">
      <c r="A29233" s="8"/>
      <c r="B29233" s="8"/>
      <c r="C29233" s="8"/>
      <c r="D29233" s="8"/>
      <c r="E29233" s="8"/>
      <c r="F29233" s="9"/>
    </row>
    <row r="29234" spans="1:6" x14ac:dyDescent="0.3">
      <c r="A29234" s="6"/>
      <c r="B29234" s="6"/>
      <c r="C29234" s="6"/>
      <c r="D29234" s="6"/>
      <c r="E29234" s="6"/>
      <c r="F29234" s="7"/>
    </row>
    <row r="29235" spans="1:6" x14ac:dyDescent="0.3">
      <c r="A29235" s="8"/>
      <c r="B29235" s="8"/>
      <c r="C29235" s="8"/>
      <c r="D29235" s="8"/>
      <c r="E29235" s="8"/>
      <c r="F29235" s="9"/>
    </row>
    <row r="29236" spans="1:6" x14ac:dyDescent="0.3">
      <c r="A29236" s="6"/>
      <c r="B29236" s="6"/>
      <c r="C29236" s="6"/>
      <c r="D29236" s="6"/>
      <c r="E29236" s="6"/>
      <c r="F29236" s="7"/>
    </row>
    <row r="29237" spans="1:6" x14ac:dyDescent="0.3">
      <c r="A29237" s="8"/>
      <c r="B29237" s="8"/>
      <c r="C29237" s="8"/>
      <c r="D29237" s="8"/>
      <c r="E29237" s="8"/>
      <c r="F29237" s="9"/>
    </row>
    <row r="29238" spans="1:6" x14ac:dyDescent="0.3">
      <c r="A29238" s="6"/>
      <c r="B29238" s="6"/>
      <c r="C29238" s="6"/>
      <c r="D29238" s="6"/>
      <c r="E29238" s="6"/>
      <c r="F29238" s="7"/>
    </row>
    <row r="29239" spans="1:6" x14ac:dyDescent="0.3">
      <c r="A29239" s="8"/>
      <c r="B29239" s="8"/>
      <c r="C29239" s="8"/>
      <c r="D29239" s="8"/>
      <c r="E29239" s="8"/>
      <c r="F29239" s="9"/>
    </row>
    <row r="29240" spans="1:6" x14ac:dyDescent="0.3">
      <c r="A29240" s="6"/>
      <c r="B29240" s="6"/>
      <c r="C29240" s="6"/>
      <c r="D29240" s="6"/>
      <c r="E29240" s="6"/>
      <c r="F29240" s="7"/>
    </row>
    <row r="29241" spans="1:6" x14ac:dyDescent="0.3">
      <c r="A29241" s="8"/>
      <c r="B29241" s="8"/>
      <c r="C29241" s="8"/>
      <c r="D29241" s="8"/>
      <c r="E29241" s="8"/>
      <c r="F29241" s="9"/>
    </row>
    <row r="29242" spans="1:6" x14ac:dyDescent="0.3">
      <c r="A29242" s="6"/>
      <c r="B29242" s="6"/>
      <c r="C29242" s="6"/>
      <c r="D29242" s="6"/>
      <c r="E29242" s="6"/>
      <c r="F29242" s="7"/>
    </row>
    <row r="29243" spans="1:6" x14ac:dyDescent="0.3">
      <c r="A29243" s="8"/>
      <c r="B29243" s="8"/>
      <c r="C29243" s="8"/>
      <c r="D29243" s="8"/>
      <c r="E29243" s="8"/>
      <c r="F29243" s="9"/>
    </row>
    <row r="29244" spans="1:6" x14ac:dyDescent="0.3">
      <c r="A29244" s="6"/>
      <c r="B29244" s="6"/>
      <c r="C29244" s="6"/>
      <c r="D29244" s="6"/>
      <c r="E29244" s="6"/>
      <c r="F29244" s="7"/>
    </row>
    <row r="29245" spans="1:6" x14ac:dyDescent="0.3">
      <c r="A29245" s="8"/>
      <c r="B29245" s="8"/>
      <c r="C29245" s="8"/>
      <c r="D29245" s="8"/>
      <c r="E29245" s="8"/>
      <c r="F29245" s="9"/>
    </row>
    <row r="29246" spans="1:6" x14ac:dyDescent="0.3">
      <c r="A29246" s="6"/>
      <c r="B29246" s="6"/>
      <c r="C29246" s="6"/>
      <c r="D29246" s="6"/>
      <c r="E29246" s="6"/>
      <c r="F29246" s="7"/>
    </row>
    <row r="29247" spans="1:6" x14ac:dyDescent="0.3">
      <c r="A29247" s="8"/>
      <c r="B29247" s="8"/>
      <c r="C29247" s="8"/>
      <c r="D29247" s="8"/>
      <c r="E29247" s="8"/>
      <c r="F29247" s="9"/>
    </row>
    <row r="29248" spans="1:6" x14ac:dyDescent="0.3">
      <c r="A29248" s="6"/>
      <c r="B29248" s="6"/>
      <c r="C29248" s="6"/>
      <c r="D29248" s="6"/>
      <c r="E29248" s="6"/>
      <c r="F29248" s="7"/>
    </row>
    <row r="29249" spans="1:6" x14ac:dyDescent="0.3">
      <c r="A29249" s="8"/>
      <c r="B29249" s="8"/>
      <c r="C29249" s="8"/>
      <c r="D29249" s="8"/>
      <c r="E29249" s="8"/>
      <c r="F29249" s="9"/>
    </row>
    <row r="29250" spans="1:6" x14ac:dyDescent="0.3">
      <c r="A29250" s="6"/>
      <c r="B29250" s="6"/>
      <c r="C29250" s="6"/>
      <c r="D29250" s="6"/>
      <c r="E29250" s="6"/>
      <c r="F29250" s="7"/>
    </row>
    <row r="29251" spans="1:6" x14ac:dyDescent="0.3">
      <c r="A29251" s="8"/>
      <c r="B29251" s="8"/>
      <c r="C29251" s="8"/>
      <c r="D29251" s="8"/>
      <c r="E29251" s="8"/>
      <c r="F29251" s="9"/>
    </row>
    <row r="29252" spans="1:6" x14ac:dyDescent="0.3">
      <c r="A29252" s="6"/>
      <c r="B29252" s="6"/>
      <c r="C29252" s="6"/>
      <c r="D29252" s="6"/>
      <c r="E29252" s="6"/>
      <c r="F29252" s="7"/>
    </row>
    <row r="29253" spans="1:6" x14ac:dyDescent="0.3">
      <c r="A29253" s="8"/>
      <c r="B29253" s="8"/>
      <c r="C29253" s="8"/>
      <c r="D29253" s="8"/>
      <c r="E29253" s="8"/>
      <c r="F29253" s="9"/>
    </row>
    <row r="29254" spans="1:6" x14ac:dyDescent="0.3">
      <c r="A29254" s="6"/>
      <c r="B29254" s="6"/>
      <c r="C29254" s="6"/>
      <c r="D29254" s="6"/>
      <c r="E29254" s="6"/>
      <c r="F29254" s="7"/>
    </row>
    <row r="29255" spans="1:6" x14ac:dyDescent="0.3">
      <c r="A29255" s="8"/>
      <c r="B29255" s="8"/>
      <c r="C29255" s="8"/>
      <c r="D29255" s="8"/>
      <c r="E29255" s="8"/>
      <c r="F29255" s="9"/>
    </row>
    <row r="29256" spans="1:6" x14ac:dyDescent="0.3">
      <c r="A29256" s="6"/>
      <c r="B29256" s="6"/>
      <c r="C29256" s="6"/>
      <c r="D29256" s="6"/>
      <c r="E29256" s="6"/>
      <c r="F29256" s="7"/>
    </row>
    <row r="29257" spans="1:6" x14ac:dyDescent="0.3">
      <c r="A29257" s="8"/>
      <c r="B29257" s="8"/>
      <c r="C29257" s="8"/>
      <c r="D29257" s="8"/>
      <c r="E29257" s="8"/>
      <c r="F29257" s="9"/>
    </row>
    <row r="29258" spans="1:6" x14ac:dyDescent="0.3">
      <c r="A29258" s="6"/>
      <c r="B29258" s="6"/>
      <c r="C29258" s="6"/>
      <c r="D29258" s="6"/>
      <c r="E29258" s="6"/>
      <c r="F29258" s="7"/>
    </row>
    <row r="29259" spans="1:6" x14ac:dyDescent="0.3">
      <c r="A29259" s="8"/>
      <c r="B29259" s="8"/>
      <c r="C29259" s="8"/>
      <c r="D29259" s="8"/>
      <c r="E29259" s="8"/>
      <c r="F29259" s="9"/>
    </row>
    <row r="29260" spans="1:6" x14ac:dyDescent="0.3">
      <c r="A29260" s="6"/>
      <c r="B29260" s="6"/>
      <c r="C29260" s="6"/>
      <c r="D29260" s="6"/>
      <c r="E29260" s="6"/>
      <c r="F29260" s="7"/>
    </row>
    <row r="29261" spans="1:6" x14ac:dyDescent="0.3">
      <c r="A29261" s="8"/>
      <c r="B29261" s="8"/>
      <c r="C29261" s="8"/>
      <c r="D29261" s="8"/>
      <c r="E29261" s="8"/>
      <c r="F29261" s="9"/>
    </row>
    <row r="29262" spans="1:6" x14ac:dyDescent="0.3">
      <c r="A29262" s="6"/>
      <c r="B29262" s="6"/>
      <c r="C29262" s="6"/>
      <c r="D29262" s="6"/>
      <c r="E29262" s="6"/>
      <c r="F29262" s="7"/>
    </row>
    <row r="29263" spans="1:6" x14ac:dyDescent="0.3">
      <c r="A29263" s="8"/>
      <c r="B29263" s="8"/>
      <c r="C29263" s="8"/>
      <c r="D29263" s="8"/>
      <c r="E29263" s="8"/>
      <c r="F29263" s="9"/>
    </row>
    <row r="29264" spans="1:6" x14ac:dyDescent="0.3">
      <c r="A29264" s="6"/>
      <c r="B29264" s="6"/>
      <c r="C29264" s="6"/>
      <c r="D29264" s="6"/>
      <c r="E29264" s="6"/>
      <c r="F29264" s="7"/>
    </row>
    <row r="29265" spans="1:6" x14ac:dyDescent="0.3">
      <c r="A29265" s="8"/>
      <c r="B29265" s="8"/>
      <c r="C29265" s="8"/>
      <c r="D29265" s="8"/>
      <c r="E29265" s="8"/>
      <c r="F29265" s="9"/>
    </row>
    <row r="29266" spans="1:6" x14ac:dyDescent="0.3">
      <c r="A29266" s="6"/>
      <c r="B29266" s="6"/>
      <c r="C29266" s="6"/>
      <c r="D29266" s="6"/>
      <c r="E29266" s="6"/>
      <c r="F29266" s="7"/>
    </row>
    <row r="29267" spans="1:6" x14ac:dyDescent="0.3">
      <c r="A29267" s="8"/>
      <c r="B29267" s="8"/>
      <c r="C29267" s="8"/>
      <c r="D29267" s="8"/>
      <c r="E29267" s="8"/>
      <c r="F29267" s="9"/>
    </row>
    <row r="29268" spans="1:6" x14ac:dyDescent="0.3">
      <c r="A29268" s="6"/>
      <c r="B29268" s="6"/>
      <c r="C29268" s="6"/>
      <c r="D29268" s="6"/>
      <c r="E29268" s="6"/>
      <c r="F29268" s="7"/>
    </row>
    <row r="29269" spans="1:6" x14ac:dyDescent="0.3">
      <c r="A29269" s="8"/>
      <c r="B29269" s="8"/>
      <c r="C29269" s="8"/>
      <c r="D29269" s="8"/>
      <c r="E29269" s="8"/>
      <c r="F29269" s="9"/>
    </row>
    <row r="29270" spans="1:6" x14ac:dyDescent="0.3">
      <c r="A29270" s="6"/>
      <c r="B29270" s="6"/>
      <c r="C29270" s="6"/>
      <c r="D29270" s="6"/>
      <c r="E29270" s="6"/>
      <c r="F29270" s="7"/>
    </row>
    <row r="29271" spans="1:6" x14ac:dyDescent="0.3">
      <c r="A29271" s="8"/>
      <c r="B29271" s="8"/>
      <c r="C29271" s="8"/>
      <c r="D29271" s="8"/>
      <c r="E29271" s="8"/>
      <c r="F29271" s="9"/>
    </row>
    <row r="29272" spans="1:6" x14ac:dyDescent="0.3">
      <c r="A29272" s="6"/>
      <c r="B29272" s="6"/>
      <c r="C29272" s="6"/>
      <c r="D29272" s="6"/>
      <c r="E29272" s="6"/>
      <c r="F29272" s="7"/>
    </row>
    <row r="29273" spans="1:6" x14ac:dyDescent="0.3">
      <c r="A29273" s="8"/>
      <c r="B29273" s="8"/>
      <c r="C29273" s="8"/>
      <c r="D29273" s="8"/>
      <c r="E29273" s="8"/>
      <c r="F29273" s="9"/>
    </row>
    <row r="29274" spans="1:6" x14ac:dyDescent="0.3">
      <c r="A29274" s="6"/>
      <c r="B29274" s="6"/>
      <c r="C29274" s="6"/>
      <c r="D29274" s="6"/>
      <c r="E29274" s="6"/>
      <c r="F29274" s="7"/>
    </row>
    <row r="29275" spans="1:6" x14ac:dyDescent="0.3">
      <c r="A29275" s="8"/>
      <c r="B29275" s="8"/>
      <c r="C29275" s="8"/>
      <c r="D29275" s="8"/>
      <c r="E29275" s="8"/>
      <c r="F29275" s="9"/>
    </row>
    <row r="29276" spans="1:6" x14ac:dyDescent="0.3">
      <c r="A29276" s="6"/>
      <c r="B29276" s="6"/>
      <c r="C29276" s="6"/>
      <c r="D29276" s="6"/>
      <c r="E29276" s="6"/>
      <c r="F29276" s="7"/>
    </row>
    <row r="29277" spans="1:6" x14ac:dyDescent="0.3">
      <c r="A29277" s="8"/>
      <c r="B29277" s="8"/>
      <c r="C29277" s="8"/>
      <c r="D29277" s="8"/>
      <c r="E29277" s="8"/>
      <c r="F29277" s="9"/>
    </row>
    <row r="29278" spans="1:6" x14ac:dyDescent="0.3">
      <c r="A29278" s="6"/>
      <c r="B29278" s="6"/>
      <c r="C29278" s="6"/>
      <c r="D29278" s="6"/>
      <c r="E29278" s="6"/>
      <c r="F29278" s="7"/>
    </row>
    <row r="29279" spans="1:6" x14ac:dyDescent="0.3">
      <c r="A29279" s="8"/>
      <c r="B29279" s="8"/>
      <c r="C29279" s="8"/>
      <c r="D29279" s="8"/>
      <c r="E29279" s="8"/>
      <c r="F29279" s="9"/>
    </row>
    <row r="29280" spans="1:6" x14ac:dyDescent="0.3">
      <c r="A29280" s="6"/>
      <c r="B29280" s="6"/>
      <c r="C29280" s="6"/>
      <c r="D29280" s="6"/>
      <c r="E29280" s="6"/>
      <c r="F29280" s="7"/>
    </row>
    <row r="29281" spans="1:6" x14ac:dyDescent="0.3">
      <c r="A29281" s="8"/>
      <c r="B29281" s="8"/>
      <c r="C29281" s="8"/>
      <c r="D29281" s="8"/>
      <c r="E29281" s="8"/>
      <c r="F29281" s="9"/>
    </row>
    <row r="29282" spans="1:6" x14ac:dyDescent="0.3">
      <c r="A29282" s="6"/>
      <c r="B29282" s="6"/>
      <c r="C29282" s="6"/>
      <c r="D29282" s="6"/>
      <c r="E29282" s="6"/>
      <c r="F29282" s="7"/>
    </row>
    <row r="29283" spans="1:6" x14ac:dyDescent="0.3">
      <c r="A29283" s="8"/>
      <c r="B29283" s="8"/>
      <c r="C29283" s="8"/>
      <c r="D29283" s="8"/>
      <c r="E29283" s="8"/>
      <c r="F29283" s="9"/>
    </row>
    <row r="29284" spans="1:6" x14ac:dyDescent="0.3">
      <c r="A29284" s="6"/>
      <c r="B29284" s="6"/>
      <c r="C29284" s="6"/>
      <c r="D29284" s="6"/>
      <c r="E29284" s="6"/>
      <c r="F29284" s="7"/>
    </row>
    <row r="29285" spans="1:6" x14ac:dyDescent="0.3">
      <c r="A29285" s="8"/>
      <c r="B29285" s="8"/>
      <c r="C29285" s="8"/>
      <c r="D29285" s="8"/>
      <c r="E29285" s="8"/>
      <c r="F29285" s="9"/>
    </row>
    <row r="29286" spans="1:6" x14ac:dyDescent="0.3">
      <c r="A29286" s="6"/>
      <c r="B29286" s="6"/>
      <c r="C29286" s="6"/>
      <c r="D29286" s="6"/>
      <c r="E29286" s="6"/>
      <c r="F29286" s="7"/>
    </row>
    <row r="29287" spans="1:6" x14ac:dyDescent="0.3">
      <c r="A29287" s="8"/>
      <c r="B29287" s="8"/>
      <c r="C29287" s="8"/>
      <c r="D29287" s="8"/>
      <c r="E29287" s="8"/>
      <c r="F29287" s="9"/>
    </row>
    <row r="29288" spans="1:6" x14ac:dyDescent="0.3">
      <c r="A29288" s="6"/>
      <c r="B29288" s="6"/>
      <c r="C29288" s="6"/>
      <c r="D29288" s="6"/>
      <c r="E29288" s="6"/>
      <c r="F29288" s="7"/>
    </row>
    <row r="29289" spans="1:6" x14ac:dyDescent="0.3">
      <c r="A29289" s="8"/>
      <c r="B29289" s="8"/>
      <c r="C29289" s="8"/>
      <c r="D29289" s="8"/>
      <c r="E29289" s="8"/>
      <c r="F29289" s="9"/>
    </row>
    <row r="29290" spans="1:6" x14ac:dyDescent="0.3">
      <c r="A29290" s="6"/>
      <c r="B29290" s="6"/>
      <c r="C29290" s="6"/>
      <c r="D29290" s="6"/>
      <c r="E29290" s="6"/>
      <c r="F29290" s="7"/>
    </row>
    <row r="29291" spans="1:6" x14ac:dyDescent="0.3">
      <c r="A29291" s="8"/>
      <c r="B29291" s="8"/>
      <c r="C29291" s="8"/>
      <c r="D29291" s="8"/>
      <c r="E29291" s="8"/>
      <c r="F29291" s="9"/>
    </row>
    <row r="29292" spans="1:6" x14ac:dyDescent="0.3">
      <c r="A29292" s="6"/>
      <c r="B29292" s="6"/>
      <c r="C29292" s="6"/>
      <c r="D29292" s="6"/>
      <c r="E29292" s="6"/>
      <c r="F29292" s="7"/>
    </row>
    <row r="29293" spans="1:6" x14ac:dyDescent="0.3">
      <c r="A29293" s="8"/>
      <c r="B29293" s="8"/>
      <c r="C29293" s="8"/>
      <c r="D29293" s="8"/>
      <c r="E29293" s="8"/>
      <c r="F29293" s="9"/>
    </row>
    <row r="29294" spans="1:6" x14ac:dyDescent="0.3">
      <c r="A29294" s="6"/>
      <c r="B29294" s="6"/>
      <c r="C29294" s="6"/>
      <c r="D29294" s="6"/>
      <c r="E29294" s="6"/>
      <c r="F29294" s="7"/>
    </row>
    <row r="29295" spans="1:6" x14ac:dyDescent="0.3">
      <c r="A29295" s="8"/>
      <c r="B29295" s="8"/>
      <c r="C29295" s="8"/>
      <c r="D29295" s="8"/>
      <c r="E29295" s="8"/>
      <c r="F29295" s="9"/>
    </row>
    <row r="29296" spans="1:6" x14ac:dyDescent="0.3">
      <c r="A29296" s="6"/>
      <c r="B29296" s="6"/>
      <c r="C29296" s="6"/>
      <c r="D29296" s="6"/>
      <c r="E29296" s="6"/>
      <c r="F29296" s="7"/>
    </row>
    <row r="29297" spans="1:6" x14ac:dyDescent="0.3">
      <c r="A29297" s="8"/>
      <c r="B29297" s="8"/>
      <c r="C29297" s="8"/>
      <c r="D29297" s="8"/>
      <c r="E29297" s="8"/>
      <c r="F29297" s="9"/>
    </row>
    <row r="29298" spans="1:6" x14ac:dyDescent="0.3">
      <c r="A29298" s="6"/>
      <c r="B29298" s="6"/>
      <c r="C29298" s="6"/>
      <c r="D29298" s="6"/>
      <c r="E29298" s="6"/>
      <c r="F29298" s="7"/>
    </row>
    <row r="29299" spans="1:6" x14ac:dyDescent="0.3">
      <c r="A29299" s="8"/>
      <c r="B29299" s="8"/>
      <c r="C29299" s="8"/>
      <c r="D29299" s="8"/>
      <c r="E29299" s="8"/>
      <c r="F29299" s="9"/>
    </row>
    <row r="29300" spans="1:6" x14ac:dyDescent="0.3">
      <c r="A29300" s="6"/>
      <c r="B29300" s="6"/>
      <c r="C29300" s="6"/>
      <c r="D29300" s="6"/>
      <c r="E29300" s="6"/>
      <c r="F29300" s="7"/>
    </row>
    <row r="29301" spans="1:6" x14ac:dyDescent="0.3">
      <c r="A29301" s="8"/>
      <c r="B29301" s="8"/>
      <c r="C29301" s="8"/>
      <c r="D29301" s="8"/>
      <c r="E29301" s="8"/>
      <c r="F29301" s="9"/>
    </row>
    <row r="29302" spans="1:6" x14ac:dyDescent="0.3">
      <c r="A29302" s="6"/>
      <c r="B29302" s="6"/>
      <c r="C29302" s="6"/>
      <c r="D29302" s="6"/>
      <c r="E29302" s="6"/>
      <c r="F29302" s="7"/>
    </row>
    <row r="29303" spans="1:6" x14ac:dyDescent="0.3">
      <c r="A29303" s="8"/>
      <c r="B29303" s="8"/>
      <c r="C29303" s="8"/>
      <c r="D29303" s="8"/>
      <c r="E29303" s="8"/>
      <c r="F29303" s="9"/>
    </row>
    <row r="29304" spans="1:6" x14ac:dyDescent="0.3">
      <c r="A29304" s="6"/>
      <c r="B29304" s="6"/>
      <c r="C29304" s="6"/>
      <c r="D29304" s="6"/>
      <c r="E29304" s="6"/>
      <c r="F29304" s="7"/>
    </row>
    <row r="29305" spans="1:6" x14ac:dyDescent="0.3">
      <c r="A29305" s="8"/>
      <c r="B29305" s="8"/>
      <c r="C29305" s="8"/>
      <c r="D29305" s="8"/>
      <c r="E29305" s="8"/>
      <c r="F29305" s="9"/>
    </row>
    <row r="29306" spans="1:6" x14ac:dyDescent="0.3">
      <c r="A29306" s="6"/>
      <c r="B29306" s="6"/>
      <c r="C29306" s="6"/>
      <c r="D29306" s="6"/>
      <c r="E29306" s="6"/>
      <c r="F29306" s="7"/>
    </row>
    <row r="29307" spans="1:6" x14ac:dyDescent="0.3">
      <c r="A29307" s="8"/>
      <c r="B29307" s="8"/>
      <c r="C29307" s="8"/>
      <c r="D29307" s="8"/>
      <c r="E29307" s="8"/>
      <c r="F29307" s="9"/>
    </row>
    <row r="29308" spans="1:6" x14ac:dyDescent="0.3">
      <c r="A29308" s="6"/>
      <c r="B29308" s="6"/>
      <c r="C29308" s="6"/>
      <c r="D29308" s="6"/>
      <c r="E29308" s="6"/>
      <c r="F29308" s="7"/>
    </row>
    <row r="29309" spans="1:6" x14ac:dyDescent="0.3">
      <c r="A29309" s="8"/>
      <c r="B29309" s="8"/>
      <c r="C29309" s="8"/>
      <c r="D29309" s="8"/>
      <c r="E29309" s="8"/>
      <c r="F29309" s="9"/>
    </row>
    <row r="29310" spans="1:6" x14ac:dyDescent="0.3">
      <c r="A29310" s="6"/>
      <c r="B29310" s="6"/>
      <c r="C29310" s="6"/>
      <c r="D29310" s="6"/>
      <c r="E29310" s="6"/>
      <c r="F29310" s="7"/>
    </row>
    <row r="29311" spans="1:6" x14ac:dyDescent="0.3">
      <c r="A29311" s="8"/>
      <c r="B29311" s="8"/>
      <c r="C29311" s="8"/>
      <c r="D29311" s="8"/>
      <c r="E29311" s="8"/>
      <c r="F29311" s="9"/>
    </row>
    <row r="29312" spans="1:6" x14ac:dyDescent="0.3">
      <c r="A29312" s="6"/>
      <c r="B29312" s="6"/>
      <c r="C29312" s="6"/>
      <c r="D29312" s="6"/>
      <c r="E29312" s="6"/>
      <c r="F29312" s="7"/>
    </row>
    <row r="29313" spans="1:6" x14ac:dyDescent="0.3">
      <c r="A29313" s="8"/>
      <c r="B29313" s="8"/>
      <c r="C29313" s="8"/>
      <c r="D29313" s="8"/>
      <c r="E29313" s="8"/>
      <c r="F29313" s="9"/>
    </row>
    <row r="29314" spans="1:6" x14ac:dyDescent="0.3">
      <c r="A29314" s="6"/>
      <c r="B29314" s="6"/>
      <c r="C29314" s="6"/>
      <c r="D29314" s="6"/>
      <c r="E29314" s="6"/>
      <c r="F29314" s="7"/>
    </row>
    <row r="29315" spans="1:6" x14ac:dyDescent="0.3">
      <c r="A29315" s="8"/>
      <c r="B29315" s="8"/>
      <c r="C29315" s="8"/>
      <c r="D29315" s="8"/>
      <c r="E29315" s="8"/>
      <c r="F29315" s="9"/>
    </row>
    <row r="29316" spans="1:6" x14ac:dyDescent="0.3">
      <c r="A29316" s="6"/>
      <c r="B29316" s="6"/>
      <c r="C29316" s="6"/>
      <c r="D29316" s="6"/>
      <c r="E29316" s="6"/>
      <c r="F29316" s="7"/>
    </row>
    <row r="29317" spans="1:6" x14ac:dyDescent="0.3">
      <c r="A29317" s="8"/>
      <c r="B29317" s="8"/>
      <c r="C29317" s="8"/>
      <c r="D29317" s="8"/>
      <c r="E29317" s="8"/>
      <c r="F29317" s="9"/>
    </row>
    <row r="29318" spans="1:6" x14ac:dyDescent="0.3">
      <c r="A29318" s="6"/>
      <c r="B29318" s="6"/>
      <c r="C29318" s="6"/>
      <c r="D29318" s="6"/>
      <c r="E29318" s="6"/>
      <c r="F29318" s="7"/>
    </row>
    <row r="29319" spans="1:6" x14ac:dyDescent="0.3">
      <c r="A29319" s="8"/>
      <c r="B29319" s="8"/>
      <c r="C29319" s="8"/>
      <c r="D29319" s="8"/>
      <c r="E29319" s="8"/>
      <c r="F29319" s="9"/>
    </row>
    <row r="29320" spans="1:6" x14ac:dyDescent="0.3">
      <c r="A29320" s="6"/>
      <c r="B29320" s="6"/>
      <c r="C29320" s="6"/>
      <c r="D29320" s="6"/>
      <c r="E29320" s="6"/>
      <c r="F29320" s="7"/>
    </row>
    <row r="29321" spans="1:6" x14ac:dyDescent="0.3">
      <c r="A29321" s="8"/>
      <c r="B29321" s="8"/>
      <c r="C29321" s="8"/>
      <c r="D29321" s="8"/>
      <c r="E29321" s="8"/>
      <c r="F29321" s="9"/>
    </row>
    <row r="29322" spans="1:6" x14ac:dyDescent="0.3">
      <c r="A29322" s="6"/>
      <c r="B29322" s="6"/>
      <c r="C29322" s="6"/>
      <c r="D29322" s="6"/>
      <c r="E29322" s="6"/>
      <c r="F29322" s="7"/>
    </row>
    <row r="29323" spans="1:6" x14ac:dyDescent="0.3">
      <c r="A29323" s="8"/>
      <c r="B29323" s="8"/>
      <c r="C29323" s="8"/>
      <c r="D29323" s="8"/>
      <c r="E29323" s="8"/>
      <c r="F29323" s="9"/>
    </row>
    <row r="29324" spans="1:6" x14ac:dyDescent="0.3">
      <c r="A29324" s="6"/>
      <c r="B29324" s="6"/>
      <c r="C29324" s="6"/>
      <c r="D29324" s="6"/>
      <c r="E29324" s="6"/>
      <c r="F29324" s="7"/>
    </row>
    <row r="29325" spans="1:6" x14ac:dyDescent="0.3">
      <c r="A29325" s="8"/>
      <c r="B29325" s="8"/>
      <c r="C29325" s="8"/>
      <c r="D29325" s="8"/>
      <c r="E29325" s="8"/>
      <c r="F29325" s="9"/>
    </row>
    <row r="29326" spans="1:6" x14ac:dyDescent="0.3">
      <c r="A29326" s="6"/>
      <c r="B29326" s="6"/>
      <c r="C29326" s="6"/>
      <c r="D29326" s="6"/>
      <c r="E29326" s="6"/>
      <c r="F29326" s="7"/>
    </row>
    <row r="29327" spans="1:6" x14ac:dyDescent="0.3">
      <c r="A29327" s="8"/>
      <c r="B29327" s="8"/>
      <c r="C29327" s="8"/>
      <c r="D29327" s="8"/>
      <c r="E29327" s="8"/>
      <c r="F29327" s="9"/>
    </row>
    <row r="29328" spans="1:6" x14ac:dyDescent="0.3">
      <c r="A29328" s="6"/>
      <c r="B29328" s="6"/>
      <c r="C29328" s="6"/>
      <c r="D29328" s="6"/>
      <c r="E29328" s="6"/>
      <c r="F29328" s="7"/>
    </row>
    <row r="29329" spans="1:6" x14ac:dyDescent="0.3">
      <c r="A29329" s="8"/>
      <c r="B29329" s="8"/>
      <c r="C29329" s="8"/>
      <c r="D29329" s="8"/>
      <c r="E29329" s="8"/>
      <c r="F29329" s="9"/>
    </row>
    <row r="29330" spans="1:6" x14ac:dyDescent="0.3">
      <c r="A29330" s="6"/>
      <c r="B29330" s="6"/>
      <c r="C29330" s="6"/>
      <c r="D29330" s="6"/>
      <c r="E29330" s="6"/>
      <c r="F29330" s="7"/>
    </row>
    <row r="29331" spans="1:6" x14ac:dyDescent="0.3">
      <c r="A29331" s="8"/>
      <c r="B29331" s="8"/>
      <c r="C29331" s="8"/>
      <c r="D29331" s="8"/>
      <c r="E29331" s="8"/>
      <c r="F29331" s="9"/>
    </row>
    <row r="29332" spans="1:6" x14ac:dyDescent="0.3">
      <c r="A29332" s="6"/>
      <c r="B29332" s="6"/>
      <c r="C29332" s="6"/>
      <c r="D29332" s="6"/>
      <c r="E29332" s="6"/>
      <c r="F29332" s="7"/>
    </row>
    <row r="29333" spans="1:6" x14ac:dyDescent="0.3">
      <c r="A29333" s="8"/>
      <c r="B29333" s="8"/>
      <c r="C29333" s="8"/>
      <c r="D29333" s="8"/>
      <c r="E29333" s="8"/>
      <c r="F29333" s="9"/>
    </row>
    <row r="29334" spans="1:6" x14ac:dyDescent="0.3">
      <c r="A29334" s="6"/>
      <c r="B29334" s="6"/>
      <c r="C29334" s="6"/>
      <c r="D29334" s="6"/>
      <c r="E29334" s="6"/>
      <c r="F29334" s="7"/>
    </row>
    <row r="29335" spans="1:6" x14ac:dyDescent="0.3">
      <c r="A29335" s="8"/>
      <c r="B29335" s="8"/>
      <c r="C29335" s="8"/>
      <c r="D29335" s="8"/>
      <c r="E29335" s="8"/>
      <c r="F29335" s="9"/>
    </row>
    <row r="29336" spans="1:6" x14ac:dyDescent="0.3">
      <c r="A29336" s="6"/>
      <c r="B29336" s="6"/>
      <c r="C29336" s="6"/>
      <c r="D29336" s="6"/>
      <c r="E29336" s="6"/>
      <c r="F29336" s="7"/>
    </row>
    <row r="29337" spans="1:6" x14ac:dyDescent="0.3">
      <c r="A29337" s="8"/>
      <c r="B29337" s="8"/>
      <c r="C29337" s="8"/>
      <c r="D29337" s="8"/>
      <c r="E29337" s="8"/>
      <c r="F29337" s="9"/>
    </row>
    <row r="29338" spans="1:6" x14ac:dyDescent="0.3">
      <c r="A29338" s="6"/>
      <c r="B29338" s="6"/>
      <c r="C29338" s="6"/>
      <c r="D29338" s="6"/>
      <c r="E29338" s="6"/>
      <c r="F29338" s="7"/>
    </row>
    <row r="29339" spans="1:6" x14ac:dyDescent="0.3">
      <c r="A29339" s="8"/>
      <c r="B29339" s="8"/>
      <c r="C29339" s="8"/>
      <c r="D29339" s="8"/>
      <c r="E29339" s="8"/>
      <c r="F29339" s="9"/>
    </row>
    <row r="29340" spans="1:6" x14ac:dyDescent="0.3">
      <c r="A29340" s="6"/>
      <c r="B29340" s="6"/>
      <c r="C29340" s="6"/>
      <c r="D29340" s="6"/>
      <c r="E29340" s="6"/>
      <c r="F29340" s="7"/>
    </row>
    <row r="29341" spans="1:6" x14ac:dyDescent="0.3">
      <c r="A29341" s="8"/>
      <c r="B29341" s="8"/>
      <c r="C29341" s="8"/>
      <c r="D29341" s="8"/>
      <c r="E29341" s="8"/>
      <c r="F29341" s="9"/>
    </row>
    <row r="29342" spans="1:6" x14ac:dyDescent="0.3">
      <c r="A29342" s="6"/>
      <c r="B29342" s="6"/>
      <c r="C29342" s="6"/>
      <c r="D29342" s="6"/>
      <c r="E29342" s="6"/>
      <c r="F29342" s="7"/>
    </row>
    <row r="29343" spans="1:6" x14ac:dyDescent="0.3">
      <c r="A29343" s="8"/>
      <c r="B29343" s="8"/>
      <c r="C29343" s="8"/>
      <c r="D29343" s="8"/>
      <c r="E29343" s="8"/>
      <c r="F29343" s="9"/>
    </row>
    <row r="29344" spans="1:6" x14ac:dyDescent="0.3">
      <c r="A29344" s="6"/>
      <c r="B29344" s="6"/>
      <c r="C29344" s="6"/>
      <c r="D29344" s="6"/>
      <c r="E29344" s="6"/>
      <c r="F29344" s="7"/>
    </row>
    <row r="29345" spans="1:6" x14ac:dyDescent="0.3">
      <c r="A29345" s="8"/>
      <c r="B29345" s="8"/>
      <c r="C29345" s="8"/>
      <c r="D29345" s="8"/>
      <c r="E29345" s="8"/>
      <c r="F29345" s="9"/>
    </row>
    <row r="29346" spans="1:6" x14ac:dyDescent="0.3">
      <c r="A29346" s="6"/>
      <c r="B29346" s="6"/>
      <c r="C29346" s="6"/>
      <c r="D29346" s="6"/>
      <c r="E29346" s="6"/>
      <c r="F29346" s="7"/>
    </row>
    <row r="29347" spans="1:6" x14ac:dyDescent="0.3">
      <c r="A29347" s="8"/>
      <c r="B29347" s="8"/>
      <c r="C29347" s="8"/>
      <c r="D29347" s="8"/>
      <c r="E29347" s="8"/>
      <c r="F29347" s="9"/>
    </row>
    <row r="29348" spans="1:6" x14ac:dyDescent="0.3">
      <c r="A29348" s="6"/>
      <c r="B29348" s="6"/>
      <c r="C29348" s="6"/>
      <c r="D29348" s="6"/>
      <c r="E29348" s="6"/>
      <c r="F29348" s="7"/>
    </row>
    <row r="29349" spans="1:6" x14ac:dyDescent="0.3">
      <c r="A29349" s="8"/>
      <c r="B29349" s="8"/>
      <c r="C29349" s="8"/>
      <c r="D29349" s="8"/>
      <c r="E29349" s="8"/>
      <c r="F29349" s="9"/>
    </row>
    <row r="29350" spans="1:6" x14ac:dyDescent="0.3">
      <c r="A29350" s="6"/>
      <c r="B29350" s="6"/>
      <c r="C29350" s="6"/>
      <c r="D29350" s="6"/>
      <c r="E29350" s="6"/>
      <c r="F29350" s="7"/>
    </row>
    <row r="29351" spans="1:6" x14ac:dyDescent="0.3">
      <c r="A29351" s="8"/>
      <c r="B29351" s="8"/>
      <c r="C29351" s="8"/>
      <c r="D29351" s="8"/>
      <c r="E29351" s="8"/>
      <c r="F29351" s="9"/>
    </row>
    <row r="29352" spans="1:6" x14ac:dyDescent="0.3">
      <c r="A29352" s="6"/>
      <c r="B29352" s="6"/>
      <c r="C29352" s="6"/>
      <c r="D29352" s="6"/>
      <c r="E29352" s="6"/>
      <c r="F29352" s="7"/>
    </row>
    <row r="29353" spans="1:6" x14ac:dyDescent="0.3">
      <c r="A29353" s="8"/>
      <c r="B29353" s="8"/>
      <c r="C29353" s="8"/>
      <c r="D29353" s="8"/>
      <c r="E29353" s="8"/>
      <c r="F29353" s="9"/>
    </row>
    <row r="29354" spans="1:6" x14ac:dyDescent="0.3">
      <c r="A29354" s="6"/>
      <c r="B29354" s="6"/>
      <c r="C29354" s="6"/>
      <c r="D29354" s="6"/>
      <c r="E29354" s="6"/>
      <c r="F29354" s="7"/>
    </row>
    <row r="29355" spans="1:6" x14ac:dyDescent="0.3">
      <c r="A29355" s="8"/>
      <c r="B29355" s="8"/>
      <c r="C29355" s="8"/>
      <c r="D29355" s="8"/>
      <c r="E29355" s="8"/>
      <c r="F29355" s="9"/>
    </row>
    <row r="29356" spans="1:6" x14ac:dyDescent="0.3">
      <c r="A29356" s="6"/>
      <c r="B29356" s="6"/>
      <c r="C29356" s="6"/>
      <c r="D29356" s="6"/>
      <c r="E29356" s="6"/>
      <c r="F29356" s="7"/>
    </row>
    <row r="29357" spans="1:6" x14ac:dyDescent="0.3">
      <c r="A29357" s="8"/>
      <c r="B29357" s="8"/>
      <c r="C29357" s="8"/>
      <c r="D29357" s="8"/>
      <c r="E29357" s="8"/>
      <c r="F29357" s="9"/>
    </row>
    <row r="29358" spans="1:6" x14ac:dyDescent="0.3">
      <c r="A29358" s="6"/>
      <c r="B29358" s="6"/>
      <c r="C29358" s="6"/>
      <c r="D29358" s="6"/>
      <c r="E29358" s="6"/>
      <c r="F29358" s="7"/>
    </row>
    <row r="29359" spans="1:6" x14ac:dyDescent="0.3">
      <c r="A29359" s="8"/>
      <c r="B29359" s="8"/>
      <c r="C29359" s="8"/>
      <c r="D29359" s="8"/>
      <c r="E29359" s="8"/>
      <c r="F29359" s="9"/>
    </row>
    <row r="29360" spans="1:6" x14ac:dyDescent="0.3">
      <c r="A29360" s="6"/>
      <c r="B29360" s="6"/>
      <c r="C29360" s="6"/>
      <c r="D29360" s="6"/>
      <c r="E29360" s="6"/>
      <c r="F29360" s="7"/>
    </row>
    <row r="29361" spans="1:6" x14ac:dyDescent="0.3">
      <c r="A29361" s="8"/>
      <c r="B29361" s="8"/>
      <c r="C29361" s="8"/>
      <c r="D29361" s="8"/>
      <c r="E29361" s="8"/>
      <c r="F29361" s="9"/>
    </row>
    <row r="29362" spans="1:6" x14ac:dyDescent="0.3">
      <c r="A29362" s="6"/>
      <c r="B29362" s="6"/>
      <c r="C29362" s="6"/>
      <c r="D29362" s="6"/>
      <c r="E29362" s="6"/>
      <c r="F29362" s="7"/>
    </row>
    <row r="29363" spans="1:6" x14ac:dyDescent="0.3">
      <c r="A29363" s="8"/>
      <c r="B29363" s="8"/>
      <c r="C29363" s="8"/>
      <c r="D29363" s="8"/>
      <c r="E29363" s="8"/>
      <c r="F29363" s="9"/>
    </row>
    <row r="29364" spans="1:6" x14ac:dyDescent="0.3">
      <c r="A29364" s="6"/>
      <c r="B29364" s="6"/>
      <c r="C29364" s="6"/>
      <c r="D29364" s="6"/>
      <c r="E29364" s="6"/>
      <c r="F29364" s="7"/>
    </row>
    <row r="29365" spans="1:6" x14ac:dyDescent="0.3">
      <c r="A29365" s="8"/>
      <c r="B29365" s="8"/>
      <c r="C29365" s="8"/>
      <c r="D29365" s="8"/>
      <c r="E29365" s="8"/>
      <c r="F29365" s="9"/>
    </row>
    <row r="29366" spans="1:6" x14ac:dyDescent="0.3">
      <c r="A29366" s="6"/>
      <c r="B29366" s="6"/>
      <c r="C29366" s="6"/>
      <c r="D29366" s="6"/>
      <c r="E29366" s="6"/>
      <c r="F29366" s="7"/>
    </row>
    <row r="29367" spans="1:6" x14ac:dyDescent="0.3">
      <c r="A29367" s="8"/>
      <c r="B29367" s="8"/>
      <c r="C29367" s="8"/>
      <c r="D29367" s="8"/>
      <c r="E29367" s="8"/>
      <c r="F29367" s="9"/>
    </row>
    <row r="29368" spans="1:6" x14ac:dyDescent="0.3">
      <c r="A29368" s="6"/>
      <c r="B29368" s="6"/>
      <c r="C29368" s="6"/>
      <c r="D29368" s="6"/>
      <c r="E29368" s="6"/>
      <c r="F29368" s="7"/>
    </row>
    <row r="29369" spans="1:6" x14ac:dyDescent="0.3">
      <c r="A29369" s="8"/>
      <c r="B29369" s="8"/>
      <c r="C29369" s="8"/>
      <c r="D29369" s="8"/>
      <c r="E29369" s="8"/>
      <c r="F29369" s="9"/>
    </row>
    <row r="29370" spans="1:6" x14ac:dyDescent="0.3">
      <c r="A29370" s="6"/>
      <c r="B29370" s="6"/>
      <c r="C29370" s="6"/>
      <c r="D29370" s="6"/>
      <c r="E29370" s="6"/>
      <c r="F29370" s="7"/>
    </row>
    <row r="29371" spans="1:6" x14ac:dyDescent="0.3">
      <c r="A29371" s="8"/>
      <c r="B29371" s="8"/>
      <c r="C29371" s="8"/>
      <c r="D29371" s="8"/>
      <c r="E29371" s="8"/>
      <c r="F29371" s="9"/>
    </row>
    <row r="29372" spans="1:6" x14ac:dyDescent="0.3">
      <c r="A29372" s="6"/>
      <c r="B29372" s="6"/>
      <c r="C29372" s="6"/>
      <c r="D29372" s="6"/>
      <c r="E29372" s="6"/>
      <c r="F29372" s="7"/>
    </row>
    <row r="29373" spans="1:6" x14ac:dyDescent="0.3">
      <c r="A29373" s="8"/>
      <c r="B29373" s="8"/>
      <c r="C29373" s="8"/>
      <c r="D29373" s="8"/>
      <c r="E29373" s="8"/>
      <c r="F29373" s="9"/>
    </row>
    <row r="29374" spans="1:6" x14ac:dyDescent="0.3">
      <c r="A29374" s="6"/>
      <c r="B29374" s="6"/>
      <c r="C29374" s="6"/>
      <c r="D29374" s="6"/>
      <c r="E29374" s="6"/>
      <c r="F29374" s="7"/>
    </row>
    <row r="29375" spans="1:6" x14ac:dyDescent="0.3">
      <c r="A29375" s="8"/>
      <c r="B29375" s="8"/>
      <c r="C29375" s="8"/>
      <c r="D29375" s="8"/>
      <c r="E29375" s="8"/>
      <c r="F29375" s="9"/>
    </row>
    <row r="29376" spans="1:6" x14ac:dyDescent="0.3">
      <c r="A29376" s="6"/>
      <c r="B29376" s="6"/>
      <c r="C29376" s="6"/>
      <c r="D29376" s="6"/>
      <c r="E29376" s="6"/>
      <c r="F29376" s="7"/>
    </row>
    <row r="29377" spans="1:6" x14ac:dyDescent="0.3">
      <c r="A29377" s="8"/>
      <c r="B29377" s="8"/>
      <c r="C29377" s="8"/>
      <c r="D29377" s="8"/>
      <c r="E29377" s="8"/>
      <c r="F29377" s="9"/>
    </row>
    <row r="29378" spans="1:6" x14ac:dyDescent="0.3">
      <c r="A29378" s="6"/>
      <c r="B29378" s="6"/>
      <c r="C29378" s="6"/>
      <c r="D29378" s="6"/>
      <c r="E29378" s="6"/>
      <c r="F29378" s="7"/>
    </row>
    <row r="29379" spans="1:6" x14ac:dyDescent="0.3">
      <c r="A29379" s="8"/>
      <c r="B29379" s="8"/>
      <c r="C29379" s="8"/>
      <c r="D29379" s="8"/>
      <c r="E29379" s="8"/>
      <c r="F29379" s="9"/>
    </row>
    <row r="29380" spans="1:6" x14ac:dyDescent="0.3">
      <c r="A29380" s="6"/>
      <c r="B29380" s="6"/>
      <c r="C29380" s="6"/>
      <c r="D29380" s="6"/>
      <c r="E29380" s="6"/>
      <c r="F29380" s="7"/>
    </row>
    <row r="29381" spans="1:6" x14ac:dyDescent="0.3">
      <c r="A29381" s="8"/>
      <c r="B29381" s="8"/>
      <c r="C29381" s="8"/>
      <c r="D29381" s="8"/>
      <c r="E29381" s="8"/>
      <c r="F29381" s="9"/>
    </row>
    <row r="29382" spans="1:6" x14ac:dyDescent="0.3">
      <c r="A29382" s="6"/>
      <c r="B29382" s="6"/>
      <c r="C29382" s="6"/>
      <c r="D29382" s="6"/>
      <c r="E29382" s="6"/>
      <c r="F29382" s="7"/>
    </row>
    <row r="29383" spans="1:6" x14ac:dyDescent="0.3">
      <c r="A29383" s="8"/>
      <c r="B29383" s="8"/>
      <c r="C29383" s="8"/>
      <c r="D29383" s="8"/>
      <c r="E29383" s="8"/>
      <c r="F29383" s="9"/>
    </row>
    <row r="29384" spans="1:6" x14ac:dyDescent="0.3">
      <c r="A29384" s="6"/>
      <c r="B29384" s="6"/>
      <c r="C29384" s="6"/>
      <c r="D29384" s="6"/>
      <c r="E29384" s="6"/>
      <c r="F29384" s="7"/>
    </row>
    <row r="29385" spans="1:6" x14ac:dyDescent="0.3">
      <c r="A29385" s="8"/>
      <c r="B29385" s="8"/>
      <c r="C29385" s="8"/>
      <c r="D29385" s="8"/>
      <c r="E29385" s="8"/>
      <c r="F29385" s="9"/>
    </row>
    <row r="29386" spans="1:6" x14ac:dyDescent="0.3">
      <c r="A29386" s="6"/>
      <c r="B29386" s="6"/>
      <c r="C29386" s="6"/>
      <c r="D29386" s="6"/>
      <c r="E29386" s="6"/>
      <c r="F29386" s="7"/>
    </row>
    <row r="29387" spans="1:6" x14ac:dyDescent="0.3">
      <c r="A29387" s="8"/>
      <c r="B29387" s="8"/>
      <c r="C29387" s="8"/>
      <c r="D29387" s="8"/>
      <c r="E29387" s="8"/>
      <c r="F29387" s="9"/>
    </row>
    <row r="29388" spans="1:6" x14ac:dyDescent="0.3">
      <c r="A29388" s="6"/>
      <c r="B29388" s="6"/>
      <c r="C29388" s="6"/>
      <c r="D29388" s="6"/>
      <c r="E29388" s="6"/>
      <c r="F29388" s="7"/>
    </row>
    <row r="29389" spans="1:6" x14ac:dyDescent="0.3">
      <c r="A29389" s="8"/>
      <c r="B29389" s="8"/>
      <c r="C29389" s="8"/>
      <c r="D29389" s="8"/>
      <c r="E29389" s="8"/>
      <c r="F29389" s="9"/>
    </row>
    <row r="29390" spans="1:6" x14ac:dyDescent="0.3">
      <c r="A29390" s="6"/>
      <c r="B29390" s="6"/>
      <c r="C29390" s="6"/>
      <c r="D29390" s="6"/>
      <c r="E29390" s="6"/>
      <c r="F29390" s="7"/>
    </row>
    <row r="29391" spans="1:6" x14ac:dyDescent="0.3">
      <c r="A29391" s="8"/>
      <c r="B29391" s="8"/>
      <c r="C29391" s="8"/>
      <c r="D29391" s="8"/>
      <c r="E29391" s="8"/>
      <c r="F29391" s="9"/>
    </row>
    <row r="29392" spans="1:6" x14ac:dyDescent="0.3">
      <c r="A29392" s="6"/>
      <c r="B29392" s="6"/>
      <c r="C29392" s="6"/>
      <c r="D29392" s="6"/>
      <c r="E29392" s="6"/>
      <c r="F29392" s="7"/>
    </row>
    <row r="29393" spans="1:6" x14ac:dyDescent="0.3">
      <c r="A29393" s="8"/>
      <c r="B29393" s="8"/>
      <c r="C29393" s="8"/>
      <c r="D29393" s="8"/>
      <c r="E29393" s="8"/>
      <c r="F29393" s="9"/>
    </row>
    <row r="29394" spans="1:6" x14ac:dyDescent="0.3">
      <c r="A29394" s="6"/>
      <c r="B29394" s="6"/>
      <c r="C29394" s="6"/>
      <c r="D29394" s="6"/>
      <c r="E29394" s="6"/>
      <c r="F29394" s="7"/>
    </row>
    <row r="29395" spans="1:6" x14ac:dyDescent="0.3">
      <c r="A29395" s="8"/>
      <c r="B29395" s="8"/>
      <c r="C29395" s="8"/>
      <c r="D29395" s="8"/>
      <c r="E29395" s="8"/>
      <c r="F29395" s="9"/>
    </row>
    <row r="29396" spans="1:6" x14ac:dyDescent="0.3">
      <c r="A29396" s="6"/>
      <c r="B29396" s="6"/>
      <c r="C29396" s="6"/>
      <c r="D29396" s="6"/>
      <c r="E29396" s="6"/>
      <c r="F29396" s="7"/>
    </row>
    <row r="29397" spans="1:6" x14ac:dyDescent="0.3">
      <c r="A29397" s="8"/>
      <c r="B29397" s="8"/>
      <c r="C29397" s="8"/>
      <c r="D29397" s="8"/>
      <c r="E29397" s="8"/>
      <c r="F29397" s="9"/>
    </row>
    <row r="29398" spans="1:6" x14ac:dyDescent="0.3">
      <c r="A29398" s="6"/>
      <c r="B29398" s="6"/>
      <c r="C29398" s="6"/>
      <c r="D29398" s="6"/>
      <c r="E29398" s="6"/>
      <c r="F29398" s="7"/>
    </row>
    <row r="29399" spans="1:6" x14ac:dyDescent="0.3">
      <c r="A29399" s="8"/>
      <c r="B29399" s="8"/>
      <c r="C29399" s="8"/>
      <c r="D29399" s="8"/>
      <c r="E29399" s="8"/>
      <c r="F29399" s="9"/>
    </row>
    <row r="29400" spans="1:6" x14ac:dyDescent="0.3">
      <c r="A29400" s="6"/>
      <c r="B29400" s="6"/>
      <c r="C29400" s="6"/>
      <c r="D29400" s="6"/>
      <c r="E29400" s="6"/>
      <c r="F29400" s="7"/>
    </row>
    <row r="29401" spans="1:6" x14ac:dyDescent="0.3">
      <c r="A29401" s="8"/>
      <c r="B29401" s="8"/>
      <c r="C29401" s="8"/>
      <c r="D29401" s="8"/>
      <c r="E29401" s="8"/>
      <c r="F29401" s="9"/>
    </row>
    <row r="29402" spans="1:6" x14ac:dyDescent="0.3">
      <c r="A29402" s="6"/>
      <c r="B29402" s="6"/>
      <c r="C29402" s="6"/>
      <c r="D29402" s="6"/>
      <c r="E29402" s="6"/>
      <c r="F29402" s="7"/>
    </row>
    <row r="29403" spans="1:6" x14ac:dyDescent="0.3">
      <c r="A29403" s="8"/>
      <c r="B29403" s="8"/>
      <c r="C29403" s="8"/>
      <c r="D29403" s="8"/>
      <c r="E29403" s="8"/>
      <c r="F29403" s="9"/>
    </row>
    <row r="29404" spans="1:6" x14ac:dyDescent="0.3">
      <c r="A29404" s="6"/>
      <c r="B29404" s="6"/>
      <c r="C29404" s="6"/>
      <c r="D29404" s="6"/>
      <c r="E29404" s="6"/>
      <c r="F29404" s="7"/>
    </row>
    <row r="29405" spans="1:6" x14ac:dyDescent="0.3">
      <c r="A29405" s="8"/>
      <c r="B29405" s="8"/>
      <c r="C29405" s="8"/>
      <c r="D29405" s="8"/>
      <c r="E29405" s="8"/>
      <c r="F29405" s="9"/>
    </row>
    <row r="29406" spans="1:6" x14ac:dyDescent="0.3">
      <c r="A29406" s="6"/>
      <c r="B29406" s="6"/>
      <c r="C29406" s="6"/>
      <c r="D29406" s="6"/>
      <c r="E29406" s="6"/>
      <c r="F29406" s="7"/>
    </row>
    <row r="29407" spans="1:6" x14ac:dyDescent="0.3">
      <c r="A29407" s="8"/>
      <c r="B29407" s="8"/>
      <c r="C29407" s="8"/>
      <c r="D29407" s="8"/>
      <c r="E29407" s="8"/>
      <c r="F29407" s="9"/>
    </row>
    <row r="29408" spans="1:6" x14ac:dyDescent="0.3">
      <c r="A29408" s="6"/>
      <c r="B29408" s="6"/>
      <c r="C29408" s="6"/>
      <c r="D29408" s="6"/>
      <c r="E29408" s="6"/>
      <c r="F29408" s="7"/>
    </row>
    <row r="29409" spans="1:6" x14ac:dyDescent="0.3">
      <c r="A29409" s="8"/>
      <c r="B29409" s="8"/>
      <c r="C29409" s="8"/>
      <c r="D29409" s="8"/>
      <c r="E29409" s="8"/>
      <c r="F29409" s="9"/>
    </row>
    <row r="29410" spans="1:6" x14ac:dyDescent="0.3">
      <c r="A29410" s="6"/>
      <c r="B29410" s="6"/>
      <c r="C29410" s="6"/>
      <c r="D29410" s="6"/>
      <c r="E29410" s="6"/>
      <c r="F29410" s="7"/>
    </row>
    <row r="29411" spans="1:6" x14ac:dyDescent="0.3">
      <c r="A29411" s="8"/>
      <c r="B29411" s="8"/>
      <c r="C29411" s="8"/>
      <c r="D29411" s="8"/>
      <c r="E29411" s="8"/>
      <c r="F29411" s="9"/>
    </row>
    <row r="29412" spans="1:6" x14ac:dyDescent="0.3">
      <c r="A29412" s="6"/>
      <c r="B29412" s="6"/>
      <c r="C29412" s="6"/>
      <c r="D29412" s="6"/>
      <c r="E29412" s="6"/>
      <c r="F29412" s="7"/>
    </row>
    <row r="29413" spans="1:6" x14ac:dyDescent="0.3">
      <c r="A29413" s="8"/>
      <c r="B29413" s="8"/>
      <c r="C29413" s="8"/>
      <c r="D29413" s="8"/>
      <c r="E29413" s="8"/>
      <c r="F29413" s="9"/>
    </row>
    <row r="29414" spans="1:6" x14ac:dyDescent="0.3">
      <c r="A29414" s="6"/>
      <c r="B29414" s="6"/>
      <c r="C29414" s="6"/>
      <c r="D29414" s="6"/>
      <c r="E29414" s="6"/>
      <c r="F29414" s="7"/>
    </row>
    <row r="29415" spans="1:6" x14ac:dyDescent="0.3">
      <c r="A29415" s="8"/>
      <c r="B29415" s="8"/>
      <c r="C29415" s="8"/>
      <c r="D29415" s="8"/>
      <c r="E29415" s="8"/>
      <c r="F29415" s="9"/>
    </row>
    <row r="29416" spans="1:6" x14ac:dyDescent="0.3">
      <c r="A29416" s="6"/>
      <c r="B29416" s="6"/>
      <c r="C29416" s="6"/>
      <c r="D29416" s="6"/>
      <c r="E29416" s="6"/>
      <c r="F29416" s="7"/>
    </row>
    <row r="29417" spans="1:6" x14ac:dyDescent="0.3">
      <c r="A29417" s="8"/>
      <c r="B29417" s="8"/>
      <c r="C29417" s="8"/>
      <c r="D29417" s="8"/>
      <c r="E29417" s="8"/>
      <c r="F29417" s="9"/>
    </row>
    <row r="29418" spans="1:6" x14ac:dyDescent="0.3">
      <c r="A29418" s="6"/>
      <c r="B29418" s="6"/>
      <c r="C29418" s="6"/>
      <c r="D29418" s="6"/>
      <c r="E29418" s="6"/>
      <c r="F29418" s="7"/>
    </row>
    <row r="29419" spans="1:6" x14ac:dyDescent="0.3">
      <c r="A29419" s="8"/>
      <c r="B29419" s="8"/>
      <c r="C29419" s="8"/>
      <c r="D29419" s="8"/>
      <c r="E29419" s="8"/>
      <c r="F29419" s="9"/>
    </row>
    <row r="29420" spans="1:6" x14ac:dyDescent="0.3">
      <c r="A29420" s="6"/>
      <c r="B29420" s="6"/>
      <c r="C29420" s="6"/>
      <c r="D29420" s="6"/>
      <c r="E29420" s="6"/>
      <c r="F29420" s="7"/>
    </row>
    <row r="29421" spans="1:6" x14ac:dyDescent="0.3">
      <c r="A29421" s="8"/>
      <c r="B29421" s="8"/>
      <c r="C29421" s="8"/>
      <c r="D29421" s="8"/>
      <c r="E29421" s="8"/>
      <c r="F29421" s="9"/>
    </row>
    <row r="29422" spans="1:6" x14ac:dyDescent="0.3">
      <c r="A29422" s="6"/>
      <c r="B29422" s="6"/>
      <c r="C29422" s="6"/>
      <c r="D29422" s="6"/>
      <c r="E29422" s="6"/>
      <c r="F29422" s="7"/>
    </row>
    <row r="29423" spans="1:6" x14ac:dyDescent="0.3">
      <c r="A29423" s="8"/>
      <c r="B29423" s="8"/>
      <c r="C29423" s="8"/>
      <c r="D29423" s="8"/>
      <c r="E29423" s="8"/>
      <c r="F29423" s="9"/>
    </row>
    <row r="29424" spans="1:6" x14ac:dyDescent="0.3">
      <c r="A29424" s="6"/>
      <c r="B29424" s="6"/>
      <c r="C29424" s="6"/>
      <c r="D29424" s="6"/>
      <c r="E29424" s="6"/>
      <c r="F29424" s="7"/>
    </row>
    <row r="29425" spans="1:6" x14ac:dyDescent="0.3">
      <c r="A29425" s="8"/>
      <c r="B29425" s="8"/>
      <c r="C29425" s="8"/>
      <c r="D29425" s="8"/>
      <c r="E29425" s="8"/>
      <c r="F29425" s="9"/>
    </row>
    <row r="29426" spans="1:6" x14ac:dyDescent="0.3">
      <c r="A29426" s="6"/>
      <c r="B29426" s="6"/>
      <c r="C29426" s="6"/>
      <c r="D29426" s="6"/>
      <c r="E29426" s="6"/>
      <c r="F29426" s="7"/>
    </row>
    <row r="29427" spans="1:6" x14ac:dyDescent="0.3">
      <c r="A29427" s="8"/>
      <c r="B29427" s="8"/>
      <c r="C29427" s="8"/>
      <c r="D29427" s="8"/>
      <c r="E29427" s="8"/>
      <c r="F29427" s="9"/>
    </row>
    <row r="29428" spans="1:6" x14ac:dyDescent="0.3">
      <c r="A29428" s="6"/>
      <c r="B29428" s="6"/>
      <c r="C29428" s="6"/>
      <c r="D29428" s="6"/>
      <c r="E29428" s="6"/>
      <c r="F29428" s="7"/>
    </row>
    <row r="29429" spans="1:6" x14ac:dyDescent="0.3">
      <c r="A29429" s="8"/>
      <c r="B29429" s="8"/>
      <c r="C29429" s="8"/>
      <c r="D29429" s="8"/>
      <c r="E29429" s="8"/>
      <c r="F29429" s="9"/>
    </row>
    <row r="29430" spans="1:6" x14ac:dyDescent="0.3">
      <c r="A29430" s="6"/>
      <c r="B29430" s="6"/>
      <c r="C29430" s="6"/>
      <c r="D29430" s="6"/>
      <c r="E29430" s="6"/>
      <c r="F29430" s="7"/>
    </row>
    <row r="29431" spans="1:6" x14ac:dyDescent="0.3">
      <c r="A29431" s="8"/>
      <c r="B29431" s="8"/>
      <c r="C29431" s="8"/>
      <c r="D29431" s="8"/>
      <c r="E29431" s="8"/>
      <c r="F29431" s="9"/>
    </row>
    <row r="29432" spans="1:6" x14ac:dyDescent="0.3">
      <c r="A29432" s="6"/>
      <c r="B29432" s="6"/>
      <c r="C29432" s="6"/>
      <c r="D29432" s="6"/>
      <c r="E29432" s="6"/>
      <c r="F29432" s="7"/>
    </row>
    <row r="29433" spans="1:6" x14ac:dyDescent="0.3">
      <c r="A29433" s="8"/>
      <c r="B29433" s="8"/>
      <c r="C29433" s="8"/>
      <c r="D29433" s="8"/>
      <c r="E29433" s="8"/>
      <c r="F29433" s="9"/>
    </row>
    <row r="29434" spans="1:6" x14ac:dyDescent="0.3">
      <c r="A29434" s="6"/>
      <c r="B29434" s="6"/>
      <c r="C29434" s="6"/>
      <c r="D29434" s="6"/>
      <c r="E29434" s="6"/>
      <c r="F29434" s="7"/>
    </row>
    <row r="29435" spans="1:6" x14ac:dyDescent="0.3">
      <c r="A29435" s="8"/>
      <c r="B29435" s="8"/>
      <c r="C29435" s="8"/>
      <c r="D29435" s="8"/>
      <c r="E29435" s="8"/>
      <c r="F29435" s="9"/>
    </row>
    <row r="29436" spans="1:6" x14ac:dyDescent="0.3">
      <c r="A29436" s="6"/>
      <c r="B29436" s="6"/>
      <c r="C29436" s="6"/>
      <c r="D29436" s="6"/>
      <c r="E29436" s="6"/>
      <c r="F29436" s="7"/>
    </row>
    <row r="29437" spans="1:6" x14ac:dyDescent="0.3">
      <c r="A29437" s="8"/>
      <c r="B29437" s="8"/>
      <c r="C29437" s="8"/>
      <c r="D29437" s="8"/>
      <c r="E29437" s="8"/>
      <c r="F29437" s="9"/>
    </row>
    <row r="29438" spans="1:6" x14ac:dyDescent="0.3">
      <c r="A29438" s="6"/>
      <c r="B29438" s="6"/>
      <c r="C29438" s="6"/>
      <c r="D29438" s="6"/>
      <c r="E29438" s="6"/>
      <c r="F29438" s="7"/>
    </row>
    <row r="29439" spans="1:6" x14ac:dyDescent="0.3">
      <c r="A29439" s="8"/>
      <c r="B29439" s="8"/>
      <c r="C29439" s="8"/>
      <c r="D29439" s="8"/>
      <c r="E29439" s="8"/>
      <c r="F29439" s="9"/>
    </row>
    <row r="29440" spans="1:6" x14ac:dyDescent="0.3">
      <c r="A29440" s="6"/>
      <c r="B29440" s="6"/>
      <c r="C29440" s="6"/>
      <c r="D29440" s="6"/>
      <c r="E29440" s="6"/>
      <c r="F29440" s="7"/>
    </row>
    <row r="29441" spans="1:6" x14ac:dyDescent="0.3">
      <c r="A29441" s="8"/>
      <c r="B29441" s="8"/>
      <c r="C29441" s="8"/>
      <c r="D29441" s="8"/>
      <c r="E29441" s="8"/>
      <c r="F29441" s="9"/>
    </row>
    <row r="29442" spans="1:6" x14ac:dyDescent="0.3">
      <c r="A29442" s="6"/>
      <c r="B29442" s="6"/>
      <c r="C29442" s="6"/>
      <c r="D29442" s="6"/>
      <c r="E29442" s="6"/>
      <c r="F29442" s="7"/>
    </row>
    <row r="29443" spans="1:6" x14ac:dyDescent="0.3">
      <c r="A29443" s="8"/>
      <c r="B29443" s="8"/>
      <c r="C29443" s="8"/>
      <c r="D29443" s="8"/>
      <c r="E29443" s="8"/>
      <c r="F29443" s="9"/>
    </row>
    <row r="29444" spans="1:6" x14ac:dyDescent="0.3">
      <c r="A29444" s="6"/>
      <c r="B29444" s="6"/>
      <c r="C29444" s="6"/>
      <c r="D29444" s="6"/>
      <c r="E29444" s="6"/>
      <c r="F29444" s="7"/>
    </row>
    <row r="29445" spans="1:6" x14ac:dyDescent="0.3">
      <c r="A29445" s="8"/>
      <c r="B29445" s="8"/>
      <c r="C29445" s="8"/>
      <c r="D29445" s="8"/>
      <c r="E29445" s="8"/>
      <c r="F29445" s="9"/>
    </row>
    <row r="29446" spans="1:6" x14ac:dyDescent="0.3">
      <c r="A29446" s="6"/>
      <c r="B29446" s="6"/>
      <c r="C29446" s="6"/>
      <c r="D29446" s="6"/>
      <c r="E29446" s="6"/>
      <c r="F29446" s="7"/>
    </row>
    <row r="29447" spans="1:6" x14ac:dyDescent="0.3">
      <c r="A29447" s="8"/>
      <c r="B29447" s="8"/>
      <c r="C29447" s="8"/>
      <c r="D29447" s="8"/>
      <c r="E29447" s="8"/>
      <c r="F29447" s="9"/>
    </row>
    <row r="29448" spans="1:6" x14ac:dyDescent="0.3">
      <c r="A29448" s="6"/>
      <c r="B29448" s="6"/>
      <c r="C29448" s="6"/>
      <c r="D29448" s="6"/>
      <c r="E29448" s="6"/>
      <c r="F29448" s="7"/>
    </row>
    <row r="29449" spans="1:6" x14ac:dyDescent="0.3">
      <c r="A29449" s="8"/>
      <c r="B29449" s="8"/>
      <c r="C29449" s="8"/>
      <c r="D29449" s="8"/>
      <c r="E29449" s="8"/>
      <c r="F29449" s="9"/>
    </row>
    <row r="29450" spans="1:6" x14ac:dyDescent="0.3">
      <c r="A29450" s="6"/>
      <c r="B29450" s="6"/>
      <c r="C29450" s="6"/>
      <c r="D29450" s="6"/>
      <c r="E29450" s="6"/>
      <c r="F29450" s="7"/>
    </row>
    <row r="29451" spans="1:6" x14ac:dyDescent="0.3">
      <c r="A29451" s="8"/>
      <c r="B29451" s="8"/>
      <c r="C29451" s="8"/>
      <c r="D29451" s="8"/>
      <c r="E29451" s="8"/>
      <c r="F29451" s="9"/>
    </row>
    <row r="29452" spans="1:6" x14ac:dyDescent="0.3">
      <c r="A29452" s="6"/>
      <c r="B29452" s="6"/>
      <c r="C29452" s="6"/>
      <c r="D29452" s="6"/>
      <c r="E29452" s="6"/>
      <c r="F29452" s="7"/>
    </row>
    <row r="29453" spans="1:6" x14ac:dyDescent="0.3">
      <c r="A29453" s="8"/>
      <c r="B29453" s="8"/>
      <c r="C29453" s="8"/>
      <c r="D29453" s="8"/>
      <c r="E29453" s="8"/>
      <c r="F29453" s="9"/>
    </row>
    <row r="29454" spans="1:6" x14ac:dyDescent="0.3">
      <c r="A29454" s="6"/>
      <c r="B29454" s="6"/>
      <c r="C29454" s="6"/>
      <c r="D29454" s="6"/>
      <c r="E29454" s="6"/>
      <c r="F29454" s="7"/>
    </row>
    <row r="29455" spans="1:6" x14ac:dyDescent="0.3">
      <c r="A29455" s="8"/>
      <c r="B29455" s="8"/>
      <c r="C29455" s="8"/>
      <c r="D29455" s="8"/>
      <c r="E29455" s="8"/>
      <c r="F29455" s="9"/>
    </row>
    <row r="29456" spans="1:6" x14ac:dyDescent="0.3">
      <c r="A29456" s="6"/>
      <c r="B29456" s="6"/>
      <c r="C29456" s="6"/>
      <c r="D29456" s="6"/>
      <c r="E29456" s="6"/>
      <c r="F29456" s="7"/>
    </row>
    <row r="29457" spans="1:6" x14ac:dyDescent="0.3">
      <c r="A29457" s="8"/>
      <c r="B29457" s="8"/>
      <c r="C29457" s="8"/>
      <c r="D29457" s="8"/>
      <c r="E29457" s="8"/>
      <c r="F29457" s="9"/>
    </row>
    <row r="29458" spans="1:6" x14ac:dyDescent="0.3">
      <c r="A29458" s="6"/>
      <c r="B29458" s="6"/>
      <c r="C29458" s="6"/>
      <c r="D29458" s="6"/>
      <c r="E29458" s="6"/>
      <c r="F29458" s="7"/>
    </row>
    <row r="29459" spans="1:6" x14ac:dyDescent="0.3">
      <c r="A29459" s="8"/>
      <c r="B29459" s="8"/>
      <c r="C29459" s="8"/>
      <c r="D29459" s="8"/>
      <c r="E29459" s="8"/>
      <c r="F29459" s="9"/>
    </row>
    <row r="29460" spans="1:6" x14ac:dyDescent="0.3">
      <c r="A29460" s="6"/>
      <c r="B29460" s="6"/>
      <c r="C29460" s="6"/>
      <c r="D29460" s="6"/>
      <c r="E29460" s="6"/>
      <c r="F29460" s="7"/>
    </row>
    <row r="29461" spans="1:6" x14ac:dyDescent="0.3">
      <c r="A29461" s="8"/>
      <c r="B29461" s="8"/>
      <c r="C29461" s="8"/>
      <c r="D29461" s="8"/>
      <c r="E29461" s="8"/>
      <c r="F29461" s="9"/>
    </row>
    <row r="29462" spans="1:6" x14ac:dyDescent="0.3">
      <c r="A29462" s="6"/>
      <c r="B29462" s="6"/>
      <c r="C29462" s="6"/>
      <c r="D29462" s="6"/>
      <c r="E29462" s="6"/>
      <c r="F29462" s="7"/>
    </row>
    <row r="29463" spans="1:6" x14ac:dyDescent="0.3">
      <c r="A29463" s="8"/>
      <c r="B29463" s="8"/>
      <c r="C29463" s="8"/>
      <c r="D29463" s="8"/>
      <c r="E29463" s="8"/>
      <c r="F29463" s="9"/>
    </row>
    <row r="29464" spans="1:6" x14ac:dyDescent="0.3">
      <c r="A29464" s="6"/>
      <c r="B29464" s="6"/>
      <c r="C29464" s="6"/>
      <c r="D29464" s="6"/>
      <c r="E29464" s="6"/>
      <c r="F29464" s="7"/>
    </row>
    <row r="29465" spans="1:6" x14ac:dyDescent="0.3">
      <c r="A29465" s="8"/>
      <c r="B29465" s="8"/>
      <c r="C29465" s="8"/>
      <c r="D29465" s="8"/>
      <c r="E29465" s="8"/>
      <c r="F29465" s="9"/>
    </row>
    <row r="29466" spans="1:6" x14ac:dyDescent="0.3">
      <c r="A29466" s="6"/>
      <c r="B29466" s="6"/>
      <c r="C29466" s="6"/>
      <c r="D29466" s="6"/>
      <c r="E29466" s="6"/>
      <c r="F29466" s="7"/>
    </row>
    <row r="29467" spans="1:6" x14ac:dyDescent="0.3">
      <c r="A29467" s="8"/>
      <c r="B29467" s="8"/>
      <c r="C29467" s="8"/>
      <c r="D29467" s="8"/>
      <c r="E29467" s="8"/>
      <c r="F29467" s="9"/>
    </row>
    <row r="29468" spans="1:6" x14ac:dyDescent="0.3">
      <c r="A29468" s="6"/>
      <c r="B29468" s="6"/>
      <c r="C29468" s="6"/>
      <c r="D29468" s="6"/>
      <c r="E29468" s="6"/>
      <c r="F29468" s="7"/>
    </row>
    <row r="29469" spans="1:6" x14ac:dyDescent="0.3">
      <c r="A29469" s="8"/>
      <c r="B29469" s="8"/>
      <c r="C29469" s="8"/>
      <c r="D29469" s="8"/>
      <c r="E29469" s="8"/>
      <c r="F29469" s="9"/>
    </row>
    <row r="29470" spans="1:6" x14ac:dyDescent="0.3">
      <c r="A29470" s="6"/>
      <c r="B29470" s="6"/>
      <c r="C29470" s="6"/>
      <c r="D29470" s="6"/>
      <c r="E29470" s="6"/>
      <c r="F29470" s="7"/>
    </row>
    <row r="29471" spans="1:6" x14ac:dyDescent="0.3">
      <c r="A29471" s="8"/>
      <c r="B29471" s="8"/>
      <c r="C29471" s="8"/>
      <c r="D29471" s="8"/>
      <c r="E29471" s="8"/>
      <c r="F29471" s="9"/>
    </row>
    <row r="29472" spans="1:6" x14ac:dyDescent="0.3">
      <c r="A29472" s="6"/>
      <c r="B29472" s="6"/>
      <c r="C29472" s="6"/>
      <c r="D29472" s="6"/>
      <c r="E29472" s="6"/>
      <c r="F29472" s="7"/>
    </row>
    <row r="29473" spans="1:6" x14ac:dyDescent="0.3">
      <c r="A29473" s="8"/>
      <c r="B29473" s="8"/>
      <c r="C29473" s="8"/>
      <c r="D29473" s="8"/>
      <c r="E29473" s="8"/>
      <c r="F29473" s="9"/>
    </row>
    <row r="29474" spans="1:6" x14ac:dyDescent="0.3">
      <c r="A29474" s="6"/>
      <c r="B29474" s="6"/>
      <c r="C29474" s="6"/>
      <c r="D29474" s="6"/>
      <c r="E29474" s="6"/>
      <c r="F29474" s="7"/>
    </row>
    <row r="29475" spans="1:6" x14ac:dyDescent="0.3">
      <c r="A29475" s="8"/>
      <c r="B29475" s="8"/>
      <c r="C29475" s="8"/>
      <c r="D29475" s="8"/>
      <c r="E29475" s="8"/>
      <c r="F29475" s="9"/>
    </row>
    <row r="29476" spans="1:6" x14ac:dyDescent="0.3">
      <c r="A29476" s="6"/>
      <c r="B29476" s="6"/>
      <c r="C29476" s="6"/>
      <c r="D29476" s="6"/>
      <c r="E29476" s="6"/>
      <c r="F29476" s="7"/>
    </row>
    <row r="29477" spans="1:6" x14ac:dyDescent="0.3">
      <c r="A29477" s="8"/>
      <c r="B29477" s="8"/>
      <c r="C29477" s="8"/>
      <c r="D29477" s="8"/>
      <c r="E29477" s="8"/>
      <c r="F29477" s="9"/>
    </row>
    <row r="29478" spans="1:6" x14ac:dyDescent="0.3">
      <c r="A29478" s="6"/>
      <c r="B29478" s="6"/>
      <c r="C29478" s="6"/>
      <c r="D29478" s="6"/>
      <c r="E29478" s="6"/>
      <c r="F29478" s="7"/>
    </row>
    <row r="29479" spans="1:6" x14ac:dyDescent="0.3">
      <c r="A29479" s="8"/>
      <c r="B29479" s="8"/>
      <c r="C29479" s="8"/>
      <c r="D29479" s="8"/>
      <c r="E29479" s="8"/>
      <c r="F29479" s="9"/>
    </row>
    <row r="29480" spans="1:6" x14ac:dyDescent="0.3">
      <c r="A29480" s="6"/>
      <c r="B29480" s="6"/>
      <c r="C29480" s="6"/>
      <c r="D29480" s="6"/>
      <c r="E29480" s="6"/>
      <c r="F29480" s="7"/>
    </row>
    <row r="29481" spans="1:6" x14ac:dyDescent="0.3">
      <c r="A29481" s="8"/>
      <c r="B29481" s="8"/>
      <c r="C29481" s="8"/>
      <c r="D29481" s="8"/>
      <c r="E29481" s="8"/>
      <c r="F29481" s="9"/>
    </row>
    <row r="29482" spans="1:6" x14ac:dyDescent="0.3">
      <c r="A29482" s="6"/>
      <c r="B29482" s="6"/>
      <c r="C29482" s="6"/>
      <c r="D29482" s="6"/>
      <c r="E29482" s="6"/>
      <c r="F29482" s="7"/>
    </row>
    <row r="29483" spans="1:6" x14ac:dyDescent="0.3">
      <c r="A29483" s="8"/>
      <c r="B29483" s="8"/>
      <c r="C29483" s="8"/>
      <c r="D29483" s="8"/>
      <c r="E29483" s="8"/>
      <c r="F29483" s="9"/>
    </row>
    <row r="29484" spans="1:6" x14ac:dyDescent="0.3">
      <c r="A29484" s="6"/>
      <c r="B29484" s="6"/>
      <c r="C29484" s="6"/>
      <c r="D29484" s="6"/>
      <c r="E29484" s="6"/>
      <c r="F29484" s="7"/>
    </row>
    <row r="29485" spans="1:6" x14ac:dyDescent="0.3">
      <c r="A29485" s="8"/>
      <c r="B29485" s="8"/>
      <c r="C29485" s="8"/>
      <c r="D29485" s="8"/>
      <c r="E29485" s="8"/>
      <c r="F29485" s="9"/>
    </row>
    <row r="29486" spans="1:6" x14ac:dyDescent="0.3">
      <c r="A29486" s="6"/>
      <c r="B29486" s="6"/>
      <c r="C29486" s="6"/>
      <c r="D29486" s="6"/>
      <c r="E29486" s="6"/>
      <c r="F29486" s="7"/>
    </row>
    <row r="29487" spans="1:6" x14ac:dyDescent="0.3">
      <c r="A29487" s="8"/>
      <c r="B29487" s="8"/>
      <c r="C29487" s="8"/>
      <c r="D29487" s="8"/>
      <c r="E29487" s="8"/>
      <c r="F29487" s="9"/>
    </row>
    <row r="29488" spans="1:6" x14ac:dyDescent="0.3">
      <c r="A29488" s="6"/>
      <c r="B29488" s="6"/>
      <c r="C29488" s="6"/>
      <c r="D29488" s="6"/>
      <c r="E29488" s="6"/>
      <c r="F29488" s="7"/>
    </row>
    <row r="29489" spans="1:6" x14ac:dyDescent="0.3">
      <c r="A29489" s="8"/>
      <c r="B29489" s="8"/>
      <c r="C29489" s="8"/>
      <c r="D29489" s="8"/>
      <c r="E29489" s="8"/>
      <c r="F29489" s="9"/>
    </row>
    <row r="29490" spans="1:6" x14ac:dyDescent="0.3">
      <c r="A29490" s="6"/>
      <c r="B29490" s="6"/>
      <c r="C29490" s="6"/>
      <c r="D29490" s="6"/>
      <c r="E29490" s="6"/>
      <c r="F29490" s="7"/>
    </row>
    <row r="29491" spans="1:6" x14ac:dyDescent="0.3">
      <c r="A29491" s="8"/>
      <c r="B29491" s="8"/>
      <c r="C29491" s="8"/>
      <c r="D29491" s="8"/>
      <c r="E29491" s="8"/>
      <c r="F29491" s="9"/>
    </row>
    <row r="29492" spans="1:6" x14ac:dyDescent="0.3">
      <c r="A29492" s="6"/>
      <c r="B29492" s="6"/>
      <c r="C29492" s="6"/>
      <c r="D29492" s="6"/>
      <c r="E29492" s="6"/>
      <c r="F29492" s="7"/>
    </row>
    <row r="29493" spans="1:6" x14ac:dyDescent="0.3">
      <c r="A29493" s="8"/>
      <c r="B29493" s="8"/>
      <c r="C29493" s="8"/>
      <c r="D29493" s="8"/>
      <c r="E29493" s="8"/>
      <c r="F29493" s="9"/>
    </row>
    <row r="29494" spans="1:6" x14ac:dyDescent="0.3">
      <c r="A29494" s="6"/>
      <c r="B29494" s="6"/>
      <c r="C29494" s="6"/>
      <c r="D29494" s="6"/>
      <c r="E29494" s="6"/>
      <c r="F29494" s="7"/>
    </row>
    <row r="29495" spans="1:6" x14ac:dyDescent="0.3">
      <c r="A29495" s="8"/>
      <c r="B29495" s="8"/>
      <c r="C29495" s="8"/>
      <c r="D29495" s="8"/>
      <c r="E29495" s="8"/>
      <c r="F29495" s="9"/>
    </row>
    <row r="29496" spans="1:6" x14ac:dyDescent="0.3">
      <c r="A29496" s="6"/>
      <c r="B29496" s="6"/>
      <c r="C29496" s="6"/>
      <c r="D29496" s="6"/>
      <c r="E29496" s="6"/>
      <c r="F29496" s="7"/>
    </row>
    <row r="29497" spans="1:6" x14ac:dyDescent="0.3">
      <c r="A29497" s="8"/>
      <c r="B29497" s="8"/>
      <c r="C29497" s="8"/>
      <c r="D29497" s="8"/>
      <c r="E29497" s="8"/>
      <c r="F29497" s="9"/>
    </row>
    <row r="29498" spans="1:6" x14ac:dyDescent="0.3">
      <c r="A29498" s="6"/>
      <c r="B29498" s="6"/>
      <c r="C29498" s="6"/>
      <c r="D29498" s="6"/>
      <c r="E29498" s="6"/>
      <c r="F29498" s="7"/>
    </row>
    <row r="29499" spans="1:6" x14ac:dyDescent="0.3">
      <c r="A29499" s="8"/>
      <c r="B29499" s="8"/>
      <c r="C29499" s="8"/>
      <c r="D29499" s="8"/>
      <c r="E29499" s="8"/>
      <c r="F29499" s="9"/>
    </row>
    <row r="29500" spans="1:6" x14ac:dyDescent="0.3">
      <c r="A29500" s="6"/>
      <c r="B29500" s="6"/>
      <c r="C29500" s="6"/>
      <c r="D29500" s="6"/>
      <c r="E29500" s="6"/>
      <c r="F29500" s="7"/>
    </row>
    <row r="29501" spans="1:6" x14ac:dyDescent="0.3">
      <c r="A29501" s="8"/>
      <c r="B29501" s="8"/>
      <c r="C29501" s="8"/>
      <c r="D29501" s="8"/>
      <c r="E29501" s="8"/>
      <c r="F29501" s="9"/>
    </row>
    <row r="29502" spans="1:6" x14ac:dyDescent="0.3">
      <c r="A29502" s="6"/>
      <c r="B29502" s="6"/>
      <c r="C29502" s="6"/>
      <c r="D29502" s="6"/>
      <c r="E29502" s="6"/>
      <c r="F29502" s="7"/>
    </row>
    <row r="29503" spans="1:6" x14ac:dyDescent="0.3">
      <c r="A29503" s="8"/>
      <c r="B29503" s="8"/>
      <c r="C29503" s="8"/>
      <c r="D29503" s="8"/>
      <c r="E29503" s="8"/>
      <c r="F29503" s="9"/>
    </row>
    <row r="29504" spans="1:6" x14ac:dyDescent="0.3">
      <c r="A29504" s="6"/>
      <c r="B29504" s="6"/>
      <c r="C29504" s="6"/>
      <c r="D29504" s="6"/>
      <c r="E29504" s="6"/>
      <c r="F29504" s="7"/>
    </row>
    <row r="29505" spans="1:6" x14ac:dyDescent="0.3">
      <c r="A29505" s="8"/>
      <c r="B29505" s="8"/>
      <c r="C29505" s="8"/>
      <c r="D29505" s="8"/>
      <c r="E29505" s="8"/>
      <c r="F29505" s="9"/>
    </row>
    <row r="29506" spans="1:6" x14ac:dyDescent="0.3">
      <c r="A29506" s="6"/>
      <c r="B29506" s="6"/>
      <c r="C29506" s="6"/>
      <c r="D29506" s="6"/>
      <c r="E29506" s="6"/>
      <c r="F29506" s="7"/>
    </row>
    <row r="29507" spans="1:6" x14ac:dyDescent="0.3">
      <c r="A29507" s="8"/>
      <c r="B29507" s="8"/>
      <c r="C29507" s="8"/>
      <c r="D29507" s="8"/>
      <c r="E29507" s="8"/>
      <c r="F29507" s="9"/>
    </row>
    <row r="29508" spans="1:6" x14ac:dyDescent="0.3">
      <c r="A29508" s="6"/>
      <c r="B29508" s="6"/>
      <c r="C29508" s="6"/>
      <c r="D29508" s="6"/>
      <c r="E29508" s="6"/>
      <c r="F29508" s="7"/>
    </row>
    <row r="29509" spans="1:6" x14ac:dyDescent="0.3">
      <c r="A29509" s="8"/>
      <c r="B29509" s="8"/>
      <c r="C29509" s="8"/>
      <c r="D29509" s="8"/>
      <c r="E29509" s="8"/>
      <c r="F29509" s="9"/>
    </row>
    <row r="29510" spans="1:6" x14ac:dyDescent="0.3">
      <c r="A29510" s="6"/>
      <c r="B29510" s="6"/>
      <c r="C29510" s="6"/>
      <c r="D29510" s="6"/>
      <c r="E29510" s="6"/>
      <c r="F29510" s="7"/>
    </row>
    <row r="29511" spans="1:6" x14ac:dyDescent="0.3">
      <c r="A29511" s="8"/>
      <c r="B29511" s="8"/>
      <c r="C29511" s="8"/>
      <c r="D29511" s="8"/>
      <c r="E29511" s="8"/>
      <c r="F29511" s="9"/>
    </row>
    <row r="29512" spans="1:6" x14ac:dyDescent="0.3">
      <c r="A29512" s="6"/>
      <c r="B29512" s="6"/>
      <c r="C29512" s="6"/>
      <c r="D29512" s="6"/>
      <c r="E29512" s="6"/>
      <c r="F29512" s="7"/>
    </row>
    <row r="29513" spans="1:6" x14ac:dyDescent="0.3">
      <c r="A29513" s="8"/>
      <c r="B29513" s="8"/>
      <c r="C29513" s="8"/>
      <c r="D29513" s="8"/>
      <c r="E29513" s="8"/>
      <c r="F29513" s="9"/>
    </row>
    <row r="29514" spans="1:6" x14ac:dyDescent="0.3">
      <c r="A29514" s="6"/>
      <c r="B29514" s="6"/>
      <c r="C29514" s="6"/>
      <c r="D29514" s="6"/>
      <c r="E29514" s="6"/>
      <c r="F29514" s="7"/>
    </row>
    <row r="29515" spans="1:6" x14ac:dyDescent="0.3">
      <c r="A29515" s="8"/>
      <c r="B29515" s="8"/>
      <c r="C29515" s="8"/>
      <c r="D29515" s="8"/>
      <c r="E29515" s="8"/>
      <c r="F29515" s="9"/>
    </row>
    <row r="29516" spans="1:6" x14ac:dyDescent="0.3">
      <c r="A29516" s="6"/>
      <c r="B29516" s="6"/>
      <c r="C29516" s="6"/>
      <c r="D29516" s="6"/>
      <c r="E29516" s="6"/>
      <c r="F29516" s="7"/>
    </row>
    <row r="29517" spans="1:6" x14ac:dyDescent="0.3">
      <c r="A29517" s="8"/>
      <c r="B29517" s="8"/>
      <c r="C29517" s="8"/>
      <c r="D29517" s="8"/>
      <c r="E29517" s="8"/>
      <c r="F29517" s="9"/>
    </row>
    <row r="29518" spans="1:6" x14ac:dyDescent="0.3">
      <c r="A29518" s="6"/>
      <c r="B29518" s="6"/>
      <c r="C29518" s="6"/>
      <c r="D29518" s="6"/>
      <c r="E29518" s="6"/>
      <c r="F29518" s="7"/>
    </row>
    <row r="29519" spans="1:6" x14ac:dyDescent="0.3">
      <c r="A29519" s="8"/>
      <c r="B29519" s="8"/>
      <c r="C29519" s="8"/>
      <c r="D29519" s="8"/>
      <c r="E29519" s="8"/>
      <c r="F29519" s="9"/>
    </row>
    <row r="29520" spans="1:6" x14ac:dyDescent="0.3">
      <c r="A29520" s="6"/>
      <c r="B29520" s="6"/>
      <c r="C29520" s="6"/>
      <c r="D29520" s="6"/>
      <c r="E29520" s="6"/>
      <c r="F29520" s="7"/>
    </row>
    <row r="29521" spans="1:6" x14ac:dyDescent="0.3">
      <c r="A29521" s="8"/>
      <c r="B29521" s="8"/>
      <c r="C29521" s="8"/>
      <c r="D29521" s="8"/>
      <c r="E29521" s="8"/>
      <c r="F29521" s="9"/>
    </row>
    <row r="29522" spans="1:6" x14ac:dyDescent="0.3">
      <c r="A29522" s="6"/>
      <c r="B29522" s="6"/>
      <c r="C29522" s="6"/>
      <c r="D29522" s="6"/>
      <c r="E29522" s="6"/>
      <c r="F29522" s="7"/>
    </row>
    <row r="29523" spans="1:6" x14ac:dyDescent="0.3">
      <c r="A29523" s="8"/>
      <c r="B29523" s="8"/>
      <c r="C29523" s="8"/>
      <c r="D29523" s="8"/>
      <c r="E29523" s="8"/>
      <c r="F29523" s="9"/>
    </row>
    <row r="29524" spans="1:6" x14ac:dyDescent="0.3">
      <c r="A29524" s="6"/>
      <c r="B29524" s="6"/>
      <c r="C29524" s="6"/>
      <c r="D29524" s="6"/>
      <c r="E29524" s="6"/>
      <c r="F29524" s="7"/>
    </row>
    <row r="29525" spans="1:6" x14ac:dyDescent="0.3">
      <c r="A29525" s="8"/>
      <c r="B29525" s="8"/>
      <c r="C29525" s="8"/>
      <c r="D29525" s="8"/>
      <c r="E29525" s="8"/>
      <c r="F29525" s="9"/>
    </row>
    <row r="29526" spans="1:6" x14ac:dyDescent="0.3">
      <c r="A29526" s="6"/>
      <c r="B29526" s="6"/>
      <c r="C29526" s="6"/>
      <c r="D29526" s="6"/>
      <c r="E29526" s="6"/>
      <c r="F29526" s="7"/>
    </row>
    <row r="29527" spans="1:6" x14ac:dyDescent="0.3">
      <c r="A29527" s="8"/>
      <c r="B29527" s="8"/>
      <c r="C29527" s="8"/>
      <c r="D29527" s="8"/>
      <c r="E29527" s="8"/>
      <c r="F29527" s="9"/>
    </row>
    <row r="29528" spans="1:6" x14ac:dyDescent="0.3">
      <c r="A29528" s="6"/>
      <c r="B29528" s="6"/>
      <c r="C29528" s="6"/>
      <c r="D29528" s="6"/>
      <c r="E29528" s="6"/>
      <c r="F29528" s="7"/>
    </row>
    <row r="29529" spans="1:6" x14ac:dyDescent="0.3">
      <c r="A29529" s="8"/>
      <c r="B29529" s="8"/>
      <c r="C29529" s="8"/>
      <c r="D29529" s="8"/>
      <c r="E29529" s="8"/>
      <c r="F29529" s="9"/>
    </row>
    <row r="29530" spans="1:6" x14ac:dyDescent="0.3">
      <c r="A29530" s="6"/>
      <c r="B29530" s="6"/>
      <c r="C29530" s="6"/>
      <c r="D29530" s="6"/>
      <c r="E29530" s="6"/>
      <c r="F29530" s="7"/>
    </row>
    <row r="29531" spans="1:6" x14ac:dyDescent="0.3">
      <c r="A29531" s="8"/>
      <c r="B29531" s="8"/>
      <c r="C29531" s="8"/>
      <c r="D29531" s="8"/>
      <c r="E29531" s="8"/>
      <c r="F29531" s="9"/>
    </row>
    <row r="29532" spans="1:6" x14ac:dyDescent="0.3">
      <c r="A29532" s="6"/>
      <c r="B29532" s="6"/>
      <c r="C29532" s="6"/>
      <c r="D29532" s="6"/>
      <c r="E29532" s="6"/>
      <c r="F29532" s="7"/>
    </row>
    <row r="29533" spans="1:6" x14ac:dyDescent="0.3">
      <c r="A29533" s="8"/>
      <c r="B29533" s="8"/>
      <c r="C29533" s="8"/>
      <c r="D29533" s="8"/>
      <c r="E29533" s="8"/>
      <c r="F29533" s="9"/>
    </row>
    <row r="29534" spans="1:6" x14ac:dyDescent="0.3">
      <c r="A29534" s="6"/>
      <c r="B29534" s="6"/>
      <c r="C29534" s="6"/>
      <c r="D29534" s="6"/>
      <c r="E29534" s="6"/>
      <c r="F29534" s="7"/>
    </row>
    <row r="29535" spans="1:6" x14ac:dyDescent="0.3">
      <c r="A29535" s="8"/>
      <c r="B29535" s="8"/>
      <c r="C29535" s="8"/>
      <c r="D29535" s="8"/>
      <c r="E29535" s="8"/>
      <c r="F29535" s="9"/>
    </row>
    <row r="29536" spans="1:6" x14ac:dyDescent="0.3">
      <c r="A29536" s="6"/>
      <c r="B29536" s="6"/>
      <c r="C29536" s="6"/>
      <c r="D29536" s="6"/>
      <c r="E29536" s="6"/>
      <c r="F29536" s="7"/>
    </row>
    <row r="29537" spans="1:6" x14ac:dyDescent="0.3">
      <c r="A29537" s="8"/>
      <c r="B29537" s="8"/>
      <c r="C29537" s="8"/>
      <c r="D29537" s="8"/>
      <c r="E29537" s="8"/>
      <c r="F29537" s="9"/>
    </row>
    <row r="29538" spans="1:6" x14ac:dyDescent="0.3">
      <c r="A29538" s="6"/>
      <c r="B29538" s="6"/>
      <c r="C29538" s="6"/>
      <c r="D29538" s="6"/>
      <c r="E29538" s="6"/>
      <c r="F29538" s="7"/>
    </row>
    <row r="29539" spans="1:6" x14ac:dyDescent="0.3">
      <c r="A29539" s="8"/>
      <c r="B29539" s="8"/>
      <c r="C29539" s="8"/>
      <c r="D29539" s="8"/>
      <c r="E29539" s="8"/>
      <c r="F29539" s="9"/>
    </row>
    <row r="29540" spans="1:6" x14ac:dyDescent="0.3">
      <c r="A29540" s="6"/>
      <c r="B29540" s="6"/>
      <c r="C29540" s="6"/>
      <c r="D29540" s="6"/>
      <c r="E29540" s="6"/>
      <c r="F29540" s="7"/>
    </row>
    <row r="29541" spans="1:6" x14ac:dyDescent="0.3">
      <c r="A29541" s="8"/>
      <c r="B29541" s="8"/>
      <c r="C29541" s="8"/>
      <c r="D29541" s="8"/>
      <c r="E29541" s="8"/>
      <c r="F29541" s="9"/>
    </row>
    <row r="29542" spans="1:6" x14ac:dyDescent="0.3">
      <c r="A29542" s="6"/>
      <c r="B29542" s="6"/>
      <c r="C29542" s="6"/>
      <c r="D29542" s="6"/>
      <c r="E29542" s="6"/>
      <c r="F29542" s="7"/>
    </row>
    <row r="29543" spans="1:6" x14ac:dyDescent="0.3">
      <c r="A29543" s="8"/>
      <c r="B29543" s="8"/>
      <c r="C29543" s="8"/>
      <c r="D29543" s="8"/>
      <c r="E29543" s="8"/>
      <c r="F29543" s="9"/>
    </row>
    <row r="29544" spans="1:6" x14ac:dyDescent="0.3">
      <c r="A29544" s="6"/>
      <c r="B29544" s="6"/>
      <c r="C29544" s="6"/>
      <c r="D29544" s="6"/>
      <c r="E29544" s="6"/>
      <c r="F29544" s="7"/>
    </row>
    <row r="29545" spans="1:6" x14ac:dyDescent="0.3">
      <c r="A29545" s="8"/>
      <c r="B29545" s="8"/>
      <c r="C29545" s="8"/>
      <c r="D29545" s="8"/>
      <c r="E29545" s="8"/>
      <c r="F29545" s="9"/>
    </row>
    <row r="29546" spans="1:6" x14ac:dyDescent="0.3">
      <c r="A29546" s="6"/>
      <c r="B29546" s="6"/>
      <c r="C29546" s="6"/>
      <c r="D29546" s="6"/>
      <c r="E29546" s="6"/>
      <c r="F29546" s="7"/>
    </row>
    <row r="29547" spans="1:6" x14ac:dyDescent="0.3">
      <c r="A29547" s="8"/>
      <c r="B29547" s="8"/>
      <c r="C29547" s="8"/>
      <c r="D29547" s="8"/>
      <c r="E29547" s="8"/>
      <c r="F29547" s="9"/>
    </row>
    <row r="29548" spans="1:6" x14ac:dyDescent="0.3">
      <c r="A29548" s="6"/>
      <c r="B29548" s="6"/>
      <c r="C29548" s="6"/>
      <c r="D29548" s="6"/>
      <c r="E29548" s="6"/>
      <c r="F29548" s="7"/>
    </row>
    <row r="29549" spans="1:6" x14ac:dyDescent="0.3">
      <c r="A29549" s="8"/>
      <c r="B29549" s="8"/>
      <c r="C29549" s="8"/>
      <c r="D29549" s="8"/>
      <c r="E29549" s="8"/>
      <c r="F29549" s="9"/>
    </row>
    <row r="29550" spans="1:6" x14ac:dyDescent="0.3">
      <c r="A29550" s="6"/>
      <c r="B29550" s="6"/>
      <c r="C29550" s="6"/>
      <c r="D29550" s="6"/>
      <c r="E29550" s="6"/>
      <c r="F29550" s="7"/>
    </row>
    <row r="29551" spans="1:6" x14ac:dyDescent="0.3">
      <c r="A29551" s="8"/>
      <c r="B29551" s="8"/>
      <c r="C29551" s="8"/>
      <c r="D29551" s="8"/>
      <c r="E29551" s="8"/>
      <c r="F29551" s="9"/>
    </row>
    <row r="29552" spans="1:6" x14ac:dyDescent="0.3">
      <c r="A29552" s="6"/>
      <c r="B29552" s="6"/>
      <c r="C29552" s="6"/>
      <c r="D29552" s="6"/>
      <c r="E29552" s="6"/>
      <c r="F29552" s="7"/>
    </row>
    <row r="29553" spans="1:6" x14ac:dyDescent="0.3">
      <c r="A29553" s="8"/>
      <c r="B29553" s="8"/>
      <c r="C29553" s="8"/>
      <c r="D29553" s="8"/>
      <c r="E29553" s="8"/>
      <c r="F29553" s="9"/>
    </row>
    <row r="29554" spans="1:6" x14ac:dyDescent="0.3">
      <c r="A29554" s="6"/>
      <c r="B29554" s="6"/>
      <c r="C29554" s="6"/>
      <c r="D29554" s="6"/>
      <c r="E29554" s="6"/>
      <c r="F29554" s="7"/>
    </row>
    <row r="29555" spans="1:6" x14ac:dyDescent="0.3">
      <c r="A29555" s="8"/>
      <c r="B29555" s="8"/>
      <c r="C29555" s="8"/>
      <c r="D29555" s="8"/>
      <c r="E29555" s="8"/>
      <c r="F29555" s="9"/>
    </row>
    <row r="29556" spans="1:6" x14ac:dyDescent="0.3">
      <c r="A29556" s="6"/>
      <c r="B29556" s="6"/>
      <c r="C29556" s="6"/>
      <c r="D29556" s="6"/>
      <c r="E29556" s="6"/>
      <c r="F29556" s="7"/>
    </row>
    <row r="29557" spans="1:6" x14ac:dyDescent="0.3">
      <c r="A29557" s="8"/>
      <c r="B29557" s="8"/>
      <c r="C29557" s="8"/>
      <c r="D29557" s="8"/>
      <c r="E29557" s="8"/>
      <c r="F29557" s="9"/>
    </row>
    <row r="29558" spans="1:6" x14ac:dyDescent="0.3">
      <c r="A29558" s="6"/>
      <c r="B29558" s="6"/>
      <c r="C29558" s="6"/>
      <c r="D29558" s="6"/>
      <c r="E29558" s="6"/>
      <c r="F29558" s="7"/>
    </row>
    <row r="29559" spans="1:6" x14ac:dyDescent="0.3">
      <c r="A29559" s="8"/>
      <c r="B29559" s="8"/>
      <c r="C29559" s="8"/>
      <c r="D29559" s="8"/>
      <c r="E29559" s="8"/>
      <c r="F29559" s="9"/>
    </row>
    <row r="29560" spans="1:6" x14ac:dyDescent="0.3">
      <c r="A29560" s="6"/>
      <c r="B29560" s="6"/>
      <c r="C29560" s="6"/>
      <c r="D29560" s="6"/>
      <c r="E29560" s="6"/>
      <c r="F29560" s="7"/>
    </row>
    <row r="29561" spans="1:6" x14ac:dyDescent="0.3">
      <c r="A29561" s="8"/>
      <c r="B29561" s="8"/>
      <c r="C29561" s="8"/>
      <c r="D29561" s="8"/>
      <c r="E29561" s="8"/>
      <c r="F29561" s="9"/>
    </row>
    <row r="29562" spans="1:6" x14ac:dyDescent="0.3">
      <c r="A29562" s="6"/>
      <c r="B29562" s="6"/>
      <c r="C29562" s="6"/>
      <c r="D29562" s="6"/>
      <c r="E29562" s="6"/>
      <c r="F29562" s="7"/>
    </row>
    <row r="29563" spans="1:6" x14ac:dyDescent="0.3">
      <c r="A29563" s="8"/>
      <c r="B29563" s="8"/>
      <c r="C29563" s="8"/>
      <c r="D29563" s="8"/>
      <c r="E29563" s="8"/>
      <c r="F29563" s="9"/>
    </row>
    <row r="29564" spans="1:6" x14ac:dyDescent="0.3">
      <c r="A29564" s="6"/>
      <c r="B29564" s="6"/>
      <c r="C29564" s="6"/>
      <c r="D29564" s="6"/>
      <c r="E29564" s="6"/>
      <c r="F29564" s="7"/>
    </row>
    <row r="29565" spans="1:6" x14ac:dyDescent="0.3">
      <c r="A29565" s="8"/>
      <c r="B29565" s="8"/>
      <c r="C29565" s="8"/>
      <c r="D29565" s="8"/>
      <c r="E29565" s="8"/>
      <c r="F29565" s="9"/>
    </row>
    <row r="29566" spans="1:6" x14ac:dyDescent="0.3">
      <c r="A29566" s="6"/>
      <c r="B29566" s="6"/>
      <c r="C29566" s="6"/>
      <c r="D29566" s="6"/>
      <c r="E29566" s="6"/>
      <c r="F29566" s="7"/>
    </row>
    <row r="29567" spans="1:6" x14ac:dyDescent="0.3">
      <c r="A29567" s="8"/>
      <c r="B29567" s="8"/>
      <c r="C29567" s="8"/>
      <c r="D29567" s="8"/>
      <c r="E29567" s="8"/>
      <c r="F29567" s="9"/>
    </row>
    <row r="29568" spans="1:6" x14ac:dyDescent="0.3">
      <c r="A29568" s="6"/>
      <c r="B29568" s="6"/>
      <c r="C29568" s="6"/>
      <c r="D29568" s="6"/>
      <c r="E29568" s="6"/>
      <c r="F29568" s="7"/>
    </row>
    <row r="29569" spans="1:6" x14ac:dyDescent="0.3">
      <c r="A29569" s="8"/>
      <c r="B29569" s="8"/>
      <c r="C29569" s="8"/>
      <c r="D29569" s="8"/>
      <c r="E29569" s="8"/>
      <c r="F29569" s="9"/>
    </row>
    <row r="29570" spans="1:6" x14ac:dyDescent="0.3">
      <c r="A29570" s="6"/>
      <c r="B29570" s="6"/>
      <c r="C29570" s="6"/>
      <c r="D29570" s="6"/>
      <c r="E29570" s="6"/>
      <c r="F29570" s="7"/>
    </row>
    <row r="29571" spans="1:6" x14ac:dyDescent="0.3">
      <c r="A29571" s="8"/>
      <c r="B29571" s="8"/>
      <c r="C29571" s="8"/>
      <c r="D29571" s="8"/>
      <c r="E29571" s="8"/>
      <c r="F29571" s="9"/>
    </row>
    <row r="29572" spans="1:6" x14ac:dyDescent="0.3">
      <c r="A29572" s="6"/>
      <c r="B29572" s="6"/>
      <c r="C29572" s="6"/>
      <c r="D29572" s="6"/>
      <c r="E29572" s="6"/>
      <c r="F29572" s="7"/>
    </row>
    <row r="29573" spans="1:6" x14ac:dyDescent="0.3">
      <c r="A29573" s="8"/>
      <c r="B29573" s="8"/>
      <c r="C29573" s="8"/>
      <c r="D29573" s="8"/>
      <c r="E29573" s="8"/>
      <c r="F29573" s="9"/>
    </row>
    <row r="29574" spans="1:6" x14ac:dyDescent="0.3">
      <c r="A29574" s="6"/>
      <c r="B29574" s="6"/>
      <c r="C29574" s="6"/>
      <c r="D29574" s="6"/>
      <c r="E29574" s="6"/>
      <c r="F29574" s="7"/>
    </row>
    <row r="29575" spans="1:6" x14ac:dyDescent="0.3">
      <c r="A29575" s="8"/>
      <c r="B29575" s="8"/>
      <c r="C29575" s="8"/>
      <c r="D29575" s="8"/>
      <c r="E29575" s="8"/>
      <c r="F29575" s="9"/>
    </row>
    <row r="29576" spans="1:6" x14ac:dyDescent="0.3">
      <c r="A29576" s="6"/>
      <c r="B29576" s="6"/>
      <c r="C29576" s="6"/>
      <c r="D29576" s="6"/>
      <c r="E29576" s="6"/>
      <c r="F29576" s="7"/>
    </row>
    <row r="29577" spans="1:6" x14ac:dyDescent="0.3">
      <c r="A29577" s="8"/>
      <c r="B29577" s="8"/>
      <c r="C29577" s="8"/>
      <c r="D29577" s="8"/>
      <c r="E29577" s="8"/>
      <c r="F29577" s="9"/>
    </row>
    <row r="29578" spans="1:6" x14ac:dyDescent="0.3">
      <c r="A29578" s="6"/>
      <c r="B29578" s="6"/>
      <c r="C29578" s="6"/>
      <c r="D29578" s="6"/>
      <c r="E29578" s="6"/>
      <c r="F29578" s="7"/>
    </row>
    <row r="29579" spans="1:6" x14ac:dyDescent="0.3">
      <c r="A29579" s="8"/>
      <c r="B29579" s="8"/>
      <c r="C29579" s="8"/>
      <c r="D29579" s="8"/>
      <c r="E29579" s="8"/>
      <c r="F29579" s="9"/>
    </row>
    <row r="29580" spans="1:6" x14ac:dyDescent="0.3">
      <c r="A29580" s="6"/>
      <c r="B29580" s="6"/>
      <c r="C29580" s="6"/>
      <c r="D29580" s="6"/>
      <c r="E29580" s="6"/>
      <c r="F29580" s="7"/>
    </row>
    <row r="29581" spans="1:6" x14ac:dyDescent="0.3">
      <c r="A29581" s="8"/>
      <c r="B29581" s="8"/>
      <c r="C29581" s="8"/>
      <c r="D29581" s="8"/>
      <c r="E29581" s="8"/>
      <c r="F29581" s="9"/>
    </row>
    <row r="29582" spans="1:6" x14ac:dyDescent="0.3">
      <c r="A29582" s="6"/>
      <c r="B29582" s="6"/>
      <c r="C29582" s="6"/>
      <c r="D29582" s="6"/>
      <c r="E29582" s="6"/>
      <c r="F29582" s="7"/>
    </row>
    <row r="29583" spans="1:6" x14ac:dyDescent="0.3">
      <c r="A29583" s="8"/>
      <c r="B29583" s="8"/>
      <c r="C29583" s="8"/>
      <c r="D29583" s="8"/>
      <c r="E29583" s="8"/>
      <c r="F29583" s="9"/>
    </row>
    <row r="29584" spans="1:6" x14ac:dyDescent="0.3">
      <c r="A29584" s="6"/>
      <c r="B29584" s="6"/>
      <c r="C29584" s="6"/>
      <c r="D29584" s="6"/>
      <c r="E29584" s="6"/>
      <c r="F29584" s="7"/>
    </row>
    <row r="29585" spans="1:6" x14ac:dyDescent="0.3">
      <c r="A29585" s="8"/>
      <c r="B29585" s="8"/>
      <c r="C29585" s="8"/>
      <c r="D29585" s="8"/>
      <c r="E29585" s="8"/>
      <c r="F29585" s="9"/>
    </row>
    <row r="29586" spans="1:6" x14ac:dyDescent="0.3">
      <c r="A29586" s="6"/>
      <c r="B29586" s="6"/>
      <c r="C29586" s="6"/>
      <c r="D29586" s="6"/>
      <c r="E29586" s="6"/>
      <c r="F29586" s="7"/>
    </row>
    <row r="29587" spans="1:6" x14ac:dyDescent="0.3">
      <c r="A29587" s="8"/>
      <c r="B29587" s="8"/>
      <c r="C29587" s="8"/>
      <c r="D29587" s="8"/>
      <c r="E29587" s="8"/>
      <c r="F29587" s="9"/>
    </row>
    <row r="29588" spans="1:6" x14ac:dyDescent="0.3">
      <c r="A29588" s="6"/>
      <c r="B29588" s="6"/>
      <c r="C29588" s="6"/>
      <c r="D29588" s="6"/>
      <c r="E29588" s="6"/>
      <c r="F29588" s="7"/>
    </row>
    <row r="29589" spans="1:6" x14ac:dyDescent="0.3">
      <c r="A29589" s="8"/>
      <c r="B29589" s="8"/>
      <c r="C29589" s="8"/>
      <c r="D29589" s="8"/>
      <c r="E29589" s="8"/>
      <c r="F29589" s="9"/>
    </row>
    <row r="29590" spans="1:6" x14ac:dyDescent="0.3">
      <c r="A29590" s="6"/>
      <c r="B29590" s="6"/>
      <c r="C29590" s="6"/>
      <c r="D29590" s="6"/>
      <c r="E29590" s="6"/>
      <c r="F29590" s="7"/>
    </row>
    <row r="29591" spans="1:6" x14ac:dyDescent="0.3">
      <c r="A29591" s="8"/>
      <c r="B29591" s="8"/>
      <c r="C29591" s="8"/>
      <c r="D29591" s="8"/>
      <c r="E29591" s="8"/>
      <c r="F29591" s="9"/>
    </row>
    <row r="29592" spans="1:6" x14ac:dyDescent="0.3">
      <c r="A29592" s="6"/>
      <c r="B29592" s="6"/>
      <c r="C29592" s="6"/>
      <c r="D29592" s="6"/>
      <c r="E29592" s="6"/>
      <c r="F29592" s="7"/>
    </row>
    <row r="29593" spans="1:6" x14ac:dyDescent="0.3">
      <c r="A29593" s="8"/>
      <c r="B29593" s="8"/>
      <c r="C29593" s="8"/>
      <c r="D29593" s="8"/>
      <c r="E29593" s="8"/>
      <c r="F29593" s="9"/>
    </row>
    <row r="29594" spans="1:6" x14ac:dyDescent="0.3">
      <c r="A29594" s="6"/>
      <c r="B29594" s="6"/>
      <c r="C29594" s="6"/>
      <c r="D29594" s="6"/>
      <c r="E29594" s="6"/>
      <c r="F29594" s="7"/>
    </row>
    <row r="29595" spans="1:6" x14ac:dyDescent="0.3">
      <c r="A29595" s="8"/>
      <c r="B29595" s="8"/>
      <c r="C29595" s="8"/>
      <c r="D29595" s="8"/>
      <c r="E29595" s="8"/>
      <c r="F29595" s="9"/>
    </row>
    <row r="29596" spans="1:6" x14ac:dyDescent="0.3">
      <c r="A29596" s="6"/>
      <c r="B29596" s="6"/>
      <c r="C29596" s="6"/>
      <c r="D29596" s="6"/>
      <c r="E29596" s="6"/>
      <c r="F29596" s="7"/>
    </row>
    <row r="29597" spans="1:6" x14ac:dyDescent="0.3">
      <c r="A29597" s="8"/>
      <c r="B29597" s="8"/>
      <c r="C29597" s="8"/>
      <c r="D29597" s="8"/>
      <c r="E29597" s="8"/>
      <c r="F29597" s="9"/>
    </row>
    <row r="29598" spans="1:6" x14ac:dyDescent="0.3">
      <c r="A29598" s="6"/>
      <c r="B29598" s="6"/>
      <c r="C29598" s="6"/>
      <c r="D29598" s="6"/>
      <c r="E29598" s="6"/>
      <c r="F29598" s="7"/>
    </row>
    <row r="29599" spans="1:6" x14ac:dyDescent="0.3">
      <c r="A29599" s="8"/>
      <c r="B29599" s="8"/>
      <c r="C29599" s="8"/>
      <c r="D29599" s="8"/>
      <c r="E29599" s="8"/>
      <c r="F29599" s="9"/>
    </row>
    <row r="29600" spans="1:6" x14ac:dyDescent="0.3">
      <c r="A29600" s="6"/>
      <c r="B29600" s="6"/>
      <c r="C29600" s="6"/>
      <c r="D29600" s="6"/>
      <c r="E29600" s="6"/>
      <c r="F29600" s="7"/>
    </row>
    <row r="29601" spans="1:6" x14ac:dyDescent="0.3">
      <c r="A29601" s="8"/>
      <c r="B29601" s="8"/>
      <c r="C29601" s="8"/>
      <c r="D29601" s="8"/>
      <c r="E29601" s="8"/>
      <c r="F29601" s="9"/>
    </row>
    <row r="29602" spans="1:6" x14ac:dyDescent="0.3">
      <c r="A29602" s="6"/>
      <c r="B29602" s="6"/>
      <c r="C29602" s="6"/>
      <c r="D29602" s="6"/>
      <c r="E29602" s="6"/>
      <c r="F29602" s="7"/>
    </row>
    <row r="29603" spans="1:6" x14ac:dyDescent="0.3">
      <c r="A29603" s="8"/>
      <c r="B29603" s="8"/>
      <c r="C29603" s="8"/>
      <c r="D29603" s="8"/>
      <c r="E29603" s="8"/>
      <c r="F29603" s="9"/>
    </row>
    <row r="29604" spans="1:6" x14ac:dyDescent="0.3">
      <c r="A29604" s="6"/>
      <c r="B29604" s="6"/>
      <c r="C29604" s="6"/>
      <c r="D29604" s="6"/>
      <c r="E29604" s="6"/>
      <c r="F29604" s="7"/>
    </row>
    <row r="29605" spans="1:6" x14ac:dyDescent="0.3">
      <c r="A29605" s="8"/>
      <c r="B29605" s="8"/>
      <c r="C29605" s="8"/>
      <c r="D29605" s="8"/>
      <c r="E29605" s="8"/>
      <c r="F29605" s="9"/>
    </row>
    <row r="29606" spans="1:6" x14ac:dyDescent="0.3">
      <c r="A29606" s="6"/>
      <c r="B29606" s="6"/>
      <c r="C29606" s="6"/>
      <c r="D29606" s="6"/>
      <c r="E29606" s="6"/>
      <c r="F29606" s="7"/>
    </row>
    <row r="29607" spans="1:6" x14ac:dyDescent="0.3">
      <c r="A29607" s="8"/>
      <c r="B29607" s="8"/>
      <c r="C29607" s="8"/>
      <c r="D29607" s="8"/>
      <c r="E29607" s="8"/>
      <c r="F29607" s="9"/>
    </row>
    <row r="29608" spans="1:6" x14ac:dyDescent="0.3">
      <c r="A29608" s="6"/>
      <c r="B29608" s="6"/>
      <c r="C29608" s="6"/>
      <c r="D29608" s="6"/>
      <c r="E29608" s="6"/>
      <c r="F29608" s="7"/>
    </row>
    <row r="29609" spans="1:6" x14ac:dyDescent="0.3">
      <c r="A29609" s="8"/>
      <c r="B29609" s="8"/>
      <c r="C29609" s="8"/>
      <c r="D29609" s="8"/>
      <c r="E29609" s="8"/>
      <c r="F29609" s="9"/>
    </row>
    <row r="29610" spans="1:6" x14ac:dyDescent="0.3">
      <c r="A29610" s="6"/>
      <c r="B29610" s="6"/>
      <c r="C29610" s="6"/>
      <c r="D29610" s="6"/>
      <c r="E29610" s="6"/>
      <c r="F29610" s="7"/>
    </row>
    <row r="29611" spans="1:6" x14ac:dyDescent="0.3">
      <c r="A29611" s="8"/>
      <c r="B29611" s="8"/>
      <c r="C29611" s="8"/>
      <c r="D29611" s="8"/>
      <c r="E29611" s="8"/>
      <c r="F29611" s="9"/>
    </row>
    <row r="29612" spans="1:6" x14ac:dyDescent="0.3">
      <c r="A29612" s="6"/>
      <c r="B29612" s="6"/>
      <c r="C29612" s="6"/>
      <c r="D29612" s="6"/>
      <c r="E29612" s="6"/>
      <c r="F29612" s="7"/>
    </row>
    <row r="29613" spans="1:6" x14ac:dyDescent="0.3">
      <c r="A29613" s="8"/>
      <c r="B29613" s="8"/>
      <c r="C29613" s="8"/>
      <c r="D29613" s="8"/>
      <c r="E29613" s="8"/>
      <c r="F29613" s="9"/>
    </row>
    <row r="29614" spans="1:6" x14ac:dyDescent="0.3">
      <c r="A29614" s="6"/>
      <c r="B29614" s="6"/>
      <c r="C29614" s="6"/>
      <c r="D29614" s="6"/>
      <c r="E29614" s="6"/>
      <c r="F29614" s="7"/>
    </row>
    <row r="29615" spans="1:6" x14ac:dyDescent="0.3">
      <c r="A29615" s="8"/>
      <c r="B29615" s="8"/>
      <c r="C29615" s="8"/>
      <c r="D29615" s="8"/>
      <c r="E29615" s="8"/>
      <c r="F29615" s="9"/>
    </row>
    <row r="29616" spans="1:6" x14ac:dyDescent="0.3">
      <c r="A29616" s="6"/>
      <c r="B29616" s="6"/>
      <c r="C29616" s="6"/>
      <c r="D29616" s="6"/>
      <c r="E29616" s="6"/>
      <c r="F29616" s="7"/>
    </row>
    <row r="29617" spans="1:6" x14ac:dyDescent="0.3">
      <c r="A29617" s="8"/>
      <c r="B29617" s="8"/>
      <c r="C29617" s="8"/>
      <c r="D29617" s="8"/>
      <c r="E29617" s="8"/>
      <c r="F29617" s="9"/>
    </row>
    <row r="29618" spans="1:6" x14ac:dyDescent="0.3">
      <c r="A29618" s="6"/>
      <c r="B29618" s="6"/>
      <c r="C29618" s="6"/>
      <c r="D29618" s="6"/>
      <c r="E29618" s="6"/>
      <c r="F29618" s="7"/>
    </row>
    <row r="29619" spans="1:6" x14ac:dyDescent="0.3">
      <c r="A29619" s="8"/>
      <c r="B29619" s="8"/>
      <c r="C29619" s="8"/>
      <c r="D29619" s="8"/>
      <c r="E29619" s="8"/>
      <c r="F29619" s="9"/>
    </row>
    <row r="29620" spans="1:6" x14ac:dyDescent="0.3">
      <c r="A29620" s="6"/>
      <c r="B29620" s="6"/>
      <c r="C29620" s="6"/>
      <c r="D29620" s="6"/>
      <c r="E29620" s="6"/>
      <c r="F29620" s="7"/>
    </row>
    <row r="29621" spans="1:6" x14ac:dyDescent="0.3">
      <c r="A29621" s="8"/>
      <c r="B29621" s="8"/>
      <c r="C29621" s="8"/>
      <c r="D29621" s="8"/>
      <c r="E29621" s="8"/>
      <c r="F29621" s="9"/>
    </row>
    <row r="29622" spans="1:6" x14ac:dyDescent="0.3">
      <c r="A29622" s="6"/>
      <c r="B29622" s="6"/>
      <c r="C29622" s="6"/>
      <c r="D29622" s="6"/>
      <c r="E29622" s="6"/>
      <c r="F29622" s="7"/>
    </row>
    <row r="29623" spans="1:6" x14ac:dyDescent="0.3">
      <c r="A29623" s="8"/>
      <c r="B29623" s="8"/>
      <c r="C29623" s="8"/>
      <c r="D29623" s="8"/>
      <c r="E29623" s="8"/>
      <c r="F29623" s="9"/>
    </row>
    <row r="29624" spans="1:6" x14ac:dyDescent="0.3">
      <c r="A29624" s="6"/>
      <c r="B29624" s="6"/>
      <c r="C29624" s="6"/>
      <c r="D29624" s="6"/>
      <c r="E29624" s="6"/>
      <c r="F29624" s="7"/>
    </row>
    <row r="29625" spans="1:6" x14ac:dyDescent="0.3">
      <c r="A29625" s="8"/>
      <c r="B29625" s="8"/>
      <c r="C29625" s="8"/>
      <c r="D29625" s="8"/>
      <c r="E29625" s="8"/>
      <c r="F29625" s="9"/>
    </row>
    <row r="29626" spans="1:6" x14ac:dyDescent="0.3">
      <c r="A29626" s="6"/>
      <c r="B29626" s="6"/>
      <c r="C29626" s="6"/>
      <c r="D29626" s="6"/>
      <c r="E29626" s="6"/>
      <c r="F29626" s="7"/>
    </row>
    <row r="29627" spans="1:6" x14ac:dyDescent="0.3">
      <c r="A29627" s="8"/>
      <c r="B29627" s="8"/>
      <c r="C29627" s="8"/>
      <c r="D29627" s="8"/>
      <c r="E29627" s="8"/>
      <c r="F29627" s="9"/>
    </row>
    <row r="29628" spans="1:6" x14ac:dyDescent="0.3">
      <c r="A29628" s="6"/>
      <c r="B29628" s="6"/>
      <c r="C29628" s="6"/>
      <c r="D29628" s="6"/>
      <c r="E29628" s="6"/>
      <c r="F29628" s="7"/>
    </row>
    <row r="29629" spans="1:6" x14ac:dyDescent="0.3">
      <c r="A29629" s="8"/>
      <c r="B29629" s="8"/>
      <c r="C29629" s="8"/>
      <c r="D29629" s="8"/>
      <c r="E29629" s="8"/>
      <c r="F29629" s="9"/>
    </row>
    <row r="29630" spans="1:6" x14ac:dyDescent="0.3">
      <c r="A29630" s="6"/>
      <c r="B29630" s="6"/>
      <c r="C29630" s="6"/>
      <c r="D29630" s="6"/>
      <c r="E29630" s="6"/>
      <c r="F29630" s="7"/>
    </row>
    <row r="29631" spans="1:6" x14ac:dyDescent="0.3">
      <c r="A29631" s="8"/>
      <c r="B29631" s="8"/>
      <c r="C29631" s="8"/>
      <c r="D29631" s="8"/>
      <c r="E29631" s="8"/>
      <c r="F29631" s="9"/>
    </row>
    <row r="29632" spans="1:6" x14ac:dyDescent="0.3">
      <c r="A29632" s="6"/>
      <c r="B29632" s="6"/>
      <c r="C29632" s="6"/>
      <c r="D29632" s="6"/>
      <c r="E29632" s="6"/>
      <c r="F29632" s="7"/>
    </row>
    <row r="29633" spans="1:6" x14ac:dyDescent="0.3">
      <c r="A29633" s="8"/>
      <c r="B29633" s="8"/>
      <c r="C29633" s="8"/>
      <c r="D29633" s="8"/>
      <c r="E29633" s="8"/>
      <c r="F29633" s="9"/>
    </row>
    <row r="29634" spans="1:6" x14ac:dyDescent="0.3">
      <c r="A29634" s="6"/>
      <c r="B29634" s="6"/>
      <c r="C29634" s="6"/>
      <c r="D29634" s="6"/>
      <c r="E29634" s="6"/>
      <c r="F29634" s="7"/>
    </row>
    <row r="29635" spans="1:6" x14ac:dyDescent="0.3">
      <c r="A29635" s="8"/>
      <c r="B29635" s="8"/>
      <c r="C29635" s="8"/>
      <c r="D29635" s="8"/>
      <c r="E29635" s="8"/>
      <c r="F29635" s="9"/>
    </row>
    <row r="29636" spans="1:6" x14ac:dyDescent="0.3">
      <c r="A29636" s="6"/>
      <c r="B29636" s="6"/>
      <c r="C29636" s="6"/>
      <c r="D29636" s="6"/>
      <c r="E29636" s="6"/>
      <c r="F29636" s="7"/>
    </row>
    <row r="29637" spans="1:6" x14ac:dyDescent="0.3">
      <c r="A29637" s="8"/>
      <c r="B29637" s="8"/>
      <c r="C29637" s="8"/>
      <c r="D29637" s="8"/>
      <c r="E29637" s="8"/>
      <c r="F29637" s="9"/>
    </row>
    <row r="29638" spans="1:6" x14ac:dyDescent="0.3">
      <c r="A29638" s="6"/>
      <c r="B29638" s="6"/>
      <c r="C29638" s="6"/>
      <c r="D29638" s="6"/>
      <c r="E29638" s="6"/>
      <c r="F29638" s="7"/>
    </row>
    <row r="29639" spans="1:6" x14ac:dyDescent="0.3">
      <c r="A29639" s="8"/>
      <c r="B29639" s="8"/>
      <c r="C29639" s="8"/>
      <c r="D29639" s="8"/>
      <c r="E29639" s="8"/>
      <c r="F29639" s="9"/>
    </row>
    <row r="29640" spans="1:6" x14ac:dyDescent="0.3">
      <c r="A29640" s="6"/>
      <c r="B29640" s="6"/>
      <c r="C29640" s="6"/>
      <c r="D29640" s="6"/>
      <c r="E29640" s="6"/>
      <c r="F29640" s="7"/>
    </row>
    <row r="29641" spans="1:6" x14ac:dyDescent="0.3">
      <c r="A29641" s="8"/>
      <c r="B29641" s="8"/>
      <c r="C29641" s="8"/>
      <c r="D29641" s="8"/>
      <c r="E29641" s="8"/>
      <c r="F29641" s="9"/>
    </row>
    <row r="29642" spans="1:6" x14ac:dyDescent="0.3">
      <c r="A29642" s="6"/>
      <c r="B29642" s="6"/>
      <c r="C29642" s="6"/>
      <c r="D29642" s="6"/>
      <c r="E29642" s="6"/>
      <c r="F29642" s="7"/>
    </row>
    <row r="29643" spans="1:6" x14ac:dyDescent="0.3">
      <c r="A29643" s="8"/>
      <c r="B29643" s="8"/>
      <c r="C29643" s="8"/>
      <c r="D29643" s="8"/>
      <c r="E29643" s="8"/>
      <c r="F29643" s="9"/>
    </row>
    <row r="29644" spans="1:6" x14ac:dyDescent="0.3">
      <c r="A29644" s="6"/>
      <c r="B29644" s="6"/>
      <c r="C29644" s="6"/>
      <c r="D29644" s="6"/>
      <c r="E29644" s="6"/>
      <c r="F29644" s="7"/>
    </row>
    <row r="29645" spans="1:6" x14ac:dyDescent="0.3">
      <c r="A29645" s="8"/>
      <c r="B29645" s="8"/>
      <c r="C29645" s="8"/>
      <c r="D29645" s="8"/>
      <c r="E29645" s="8"/>
      <c r="F29645" s="9"/>
    </row>
    <row r="29646" spans="1:6" x14ac:dyDescent="0.3">
      <c r="A29646" s="6"/>
      <c r="B29646" s="6"/>
      <c r="C29646" s="6"/>
      <c r="D29646" s="6"/>
      <c r="E29646" s="6"/>
      <c r="F29646" s="7"/>
    </row>
    <row r="29647" spans="1:6" x14ac:dyDescent="0.3">
      <c r="A29647" s="8"/>
      <c r="B29647" s="8"/>
      <c r="C29647" s="8"/>
      <c r="D29647" s="8"/>
      <c r="E29647" s="8"/>
      <c r="F29647" s="9"/>
    </row>
    <row r="29648" spans="1:6" x14ac:dyDescent="0.3">
      <c r="A29648" s="6"/>
      <c r="B29648" s="6"/>
      <c r="C29648" s="6"/>
      <c r="D29648" s="6"/>
      <c r="E29648" s="6"/>
      <c r="F29648" s="7"/>
    </row>
    <row r="29649" spans="1:6" x14ac:dyDescent="0.3">
      <c r="A29649" s="8"/>
      <c r="B29649" s="8"/>
      <c r="C29649" s="8"/>
      <c r="D29649" s="8"/>
      <c r="E29649" s="8"/>
      <c r="F29649" s="9"/>
    </row>
    <row r="29650" spans="1:6" x14ac:dyDescent="0.3">
      <c r="A29650" s="6"/>
      <c r="B29650" s="6"/>
      <c r="C29650" s="6"/>
      <c r="D29650" s="6"/>
      <c r="E29650" s="6"/>
      <c r="F29650" s="7"/>
    </row>
    <row r="29651" spans="1:6" x14ac:dyDescent="0.3">
      <c r="A29651" s="8"/>
      <c r="B29651" s="8"/>
      <c r="C29651" s="8"/>
      <c r="D29651" s="8"/>
      <c r="E29651" s="8"/>
      <c r="F29651" s="9"/>
    </row>
    <row r="29652" spans="1:6" x14ac:dyDescent="0.3">
      <c r="A29652" s="6"/>
      <c r="B29652" s="6"/>
      <c r="C29652" s="6"/>
      <c r="D29652" s="6"/>
      <c r="E29652" s="6"/>
      <c r="F29652" s="7"/>
    </row>
    <row r="29653" spans="1:6" x14ac:dyDescent="0.3">
      <c r="A29653" s="8"/>
      <c r="B29653" s="8"/>
      <c r="C29653" s="8"/>
      <c r="D29653" s="8"/>
      <c r="E29653" s="8"/>
      <c r="F29653" s="9"/>
    </row>
    <row r="29654" spans="1:6" x14ac:dyDescent="0.3">
      <c r="A29654" s="6"/>
      <c r="B29654" s="6"/>
      <c r="C29654" s="6"/>
      <c r="D29654" s="6"/>
      <c r="E29654" s="6"/>
      <c r="F29654" s="7"/>
    </row>
    <row r="29655" spans="1:6" x14ac:dyDescent="0.3">
      <c r="A29655" s="8"/>
      <c r="B29655" s="8"/>
      <c r="C29655" s="8"/>
      <c r="D29655" s="8"/>
      <c r="E29655" s="8"/>
      <c r="F29655" s="9"/>
    </row>
    <row r="29656" spans="1:6" x14ac:dyDescent="0.3">
      <c r="A29656" s="6"/>
      <c r="B29656" s="6"/>
      <c r="C29656" s="6"/>
      <c r="D29656" s="6"/>
      <c r="E29656" s="6"/>
      <c r="F29656" s="7"/>
    </row>
    <row r="29657" spans="1:6" x14ac:dyDescent="0.3">
      <c r="A29657" s="8"/>
      <c r="B29657" s="8"/>
      <c r="C29657" s="8"/>
      <c r="D29657" s="8"/>
      <c r="E29657" s="8"/>
      <c r="F29657" s="9"/>
    </row>
    <row r="29658" spans="1:6" x14ac:dyDescent="0.3">
      <c r="A29658" s="6"/>
      <c r="B29658" s="6"/>
      <c r="C29658" s="6"/>
      <c r="D29658" s="6"/>
      <c r="E29658" s="6"/>
      <c r="F29658" s="7"/>
    </row>
    <row r="29659" spans="1:6" x14ac:dyDescent="0.3">
      <c r="A29659" s="8"/>
      <c r="B29659" s="8"/>
      <c r="C29659" s="8"/>
      <c r="D29659" s="8"/>
      <c r="E29659" s="8"/>
      <c r="F29659" s="9"/>
    </row>
    <row r="29660" spans="1:6" x14ac:dyDescent="0.3">
      <c r="A29660" s="6"/>
      <c r="B29660" s="6"/>
      <c r="C29660" s="6"/>
      <c r="D29660" s="6"/>
      <c r="E29660" s="6"/>
      <c r="F29660" s="7"/>
    </row>
    <row r="29661" spans="1:6" x14ac:dyDescent="0.3">
      <c r="A29661" s="8"/>
      <c r="B29661" s="8"/>
      <c r="C29661" s="8"/>
      <c r="D29661" s="8"/>
      <c r="E29661" s="8"/>
      <c r="F29661" s="9"/>
    </row>
    <row r="29662" spans="1:6" x14ac:dyDescent="0.3">
      <c r="A29662" s="6"/>
      <c r="B29662" s="6"/>
      <c r="C29662" s="6"/>
      <c r="D29662" s="6"/>
      <c r="E29662" s="6"/>
      <c r="F29662" s="7"/>
    </row>
    <row r="29663" spans="1:6" x14ac:dyDescent="0.3">
      <c r="A29663" s="8"/>
      <c r="B29663" s="8"/>
      <c r="C29663" s="8"/>
      <c r="D29663" s="8"/>
      <c r="E29663" s="8"/>
      <c r="F29663" s="9"/>
    </row>
    <row r="29664" spans="1:6" x14ac:dyDescent="0.3">
      <c r="A29664" s="6"/>
      <c r="B29664" s="6"/>
      <c r="C29664" s="6"/>
      <c r="D29664" s="6"/>
      <c r="E29664" s="6"/>
      <c r="F29664" s="7"/>
    </row>
    <row r="29665" spans="1:6" x14ac:dyDescent="0.3">
      <c r="A29665" s="8"/>
      <c r="B29665" s="8"/>
      <c r="C29665" s="8"/>
      <c r="D29665" s="8"/>
      <c r="E29665" s="8"/>
      <c r="F29665" s="9"/>
    </row>
    <row r="29666" spans="1:6" x14ac:dyDescent="0.3">
      <c r="A29666" s="6"/>
      <c r="B29666" s="6"/>
      <c r="C29666" s="6"/>
      <c r="D29666" s="6"/>
      <c r="E29666" s="6"/>
      <c r="F29666" s="7"/>
    </row>
    <row r="29667" spans="1:6" x14ac:dyDescent="0.3">
      <c r="A29667" s="8"/>
      <c r="B29667" s="8"/>
      <c r="C29667" s="8"/>
      <c r="D29667" s="8"/>
      <c r="E29667" s="8"/>
      <c r="F29667" s="9"/>
    </row>
    <row r="29668" spans="1:6" x14ac:dyDescent="0.3">
      <c r="A29668" s="6"/>
      <c r="B29668" s="6"/>
      <c r="C29668" s="6"/>
      <c r="D29668" s="6"/>
      <c r="E29668" s="6"/>
      <c r="F29668" s="7"/>
    </row>
    <row r="29669" spans="1:6" x14ac:dyDescent="0.3">
      <c r="A29669" s="8"/>
      <c r="B29669" s="8"/>
      <c r="C29669" s="8"/>
      <c r="D29669" s="8"/>
      <c r="E29669" s="8"/>
      <c r="F29669" s="9"/>
    </row>
    <row r="29670" spans="1:6" x14ac:dyDescent="0.3">
      <c r="A29670" s="6"/>
      <c r="B29670" s="6"/>
      <c r="C29670" s="6"/>
      <c r="D29670" s="6"/>
      <c r="E29670" s="6"/>
      <c r="F29670" s="7"/>
    </row>
    <row r="29671" spans="1:6" x14ac:dyDescent="0.3">
      <c r="A29671" s="8"/>
      <c r="B29671" s="8"/>
      <c r="C29671" s="8"/>
      <c r="D29671" s="8"/>
      <c r="E29671" s="8"/>
      <c r="F29671" s="9"/>
    </row>
    <row r="29672" spans="1:6" x14ac:dyDescent="0.3">
      <c r="A29672" s="6"/>
      <c r="B29672" s="6"/>
      <c r="C29672" s="6"/>
      <c r="D29672" s="6"/>
      <c r="E29672" s="6"/>
      <c r="F29672" s="7"/>
    </row>
    <row r="29673" spans="1:6" x14ac:dyDescent="0.3">
      <c r="A29673" s="8"/>
      <c r="B29673" s="8"/>
      <c r="C29673" s="8"/>
      <c r="D29673" s="8"/>
      <c r="E29673" s="8"/>
      <c r="F29673" s="9"/>
    </row>
    <row r="29674" spans="1:6" x14ac:dyDescent="0.3">
      <c r="A29674" s="6"/>
      <c r="B29674" s="6"/>
      <c r="C29674" s="6"/>
      <c r="D29674" s="6"/>
      <c r="E29674" s="6"/>
      <c r="F29674" s="7"/>
    </row>
    <row r="29675" spans="1:6" x14ac:dyDescent="0.3">
      <c r="A29675" s="8"/>
      <c r="B29675" s="8"/>
      <c r="C29675" s="8"/>
      <c r="D29675" s="8"/>
      <c r="E29675" s="8"/>
      <c r="F29675" s="9"/>
    </row>
    <row r="29676" spans="1:6" x14ac:dyDescent="0.3">
      <c r="A29676" s="6"/>
      <c r="B29676" s="6"/>
      <c r="C29676" s="6"/>
      <c r="D29676" s="6"/>
      <c r="E29676" s="6"/>
      <c r="F29676" s="7"/>
    </row>
    <row r="29677" spans="1:6" x14ac:dyDescent="0.3">
      <c r="A29677" s="8"/>
      <c r="B29677" s="8"/>
      <c r="C29677" s="8"/>
      <c r="D29677" s="8"/>
      <c r="E29677" s="8"/>
      <c r="F29677" s="9"/>
    </row>
    <row r="29678" spans="1:6" x14ac:dyDescent="0.3">
      <c r="A29678" s="6"/>
      <c r="B29678" s="6"/>
      <c r="C29678" s="6"/>
      <c r="D29678" s="6"/>
      <c r="E29678" s="6"/>
      <c r="F29678" s="7"/>
    </row>
    <row r="29679" spans="1:6" x14ac:dyDescent="0.3">
      <c r="A29679" s="8"/>
      <c r="B29679" s="8"/>
      <c r="C29679" s="8"/>
      <c r="D29679" s="8"/>
      <c r="E29679" s="8"/>
      <c r="F29679" s="9"/>
    </row>
    <row r="29680" spans="1:6" x14ac:dyDescent="0.3">
      <c r="A29680" s="6"/>
      <c r="B29680" s="6"/>
      <c r="C29680" s="6"/>
      <c r="D29680" s="6"/>
      <c r="E29680" s="6"/>
      <c r="F29680" s="7"/>
    </row>
    <row r="29681" spans="1:6" x14ac:dyDescent="0.3">
      <c r="A29681" s="8"/>
      <c r="B29681" s="8"/>
      <c r="C29681" s="8"/>
      <c r="D29681" s="8"/>
      <c r="E29681" s="8"/>
      <c r="F29681" s="9"/>
    </row>
    <row r="29682" spans="1:6" x14ac:dyDescent="0.3">
      <c r="A29682" s="6"/>
      <c r="B29682" s="6"/>
      <c r="C29682" s="6"/>
      <c r="D29682" s="6"/>
      <c r="E29682" s="6"/>
      <c r="F29682" s="7"/>
    </row>
    <row r="29683" spans="1:6" x14ac:dyDescent="0.3">
      <c r="A29683" s="8"/>
      <c r="B29683" s="8"/>
      <c r="C29683" s="8"/>
      <c r="D29683" s="8"/>
      <c r="E29683" s="8"/>
      <c r="F29683" s="9"/>
    </row>
    <row r="29684" spans="1:6" x14ac:dyDescent="0.3">
      <c r="A29684" s="6"/>
      <c r="B29684" s="6"/>
      <c r="C29684" s="6"/>
      <c r="D29684" s="6"/>
      <c r="E29684" s="6"/>
      <c r="F29684" s="7"/>
    </row>
    <row r="29685" spans="1:6" x14ac:dyDescent="0.3">
      <c r="A29685" s="8"/>
      <c r="B29685" s="8"/>
      <c r="C29685" s="8"/>
      <c r="D29685" s="8"/>
      <c r="E29685" s="8"/>
      <c r="F29685" s="9"/>
    </row>
    <row r="29686" spans="1:6" x14ac:dyDescent="0.3">
      <c r="A29686" s="6"/>
      <c r="B29686" s="6"/>
      <c r="C29686" s="6"/>
      <c r="D29686" s="6"/>
      <c r="E29686" s="6"/>
      <c r="F29686" s="7"/>
    </row>
    <row r="29687" spans="1:6" x14ac:dyDescent="0.3">
      <c r="A29687" s="8"/>
      <c r="B29687" s="8"/>
      <c r="C29687" s="8"/>
      <c r="D29687" s="8"/>
      <c r="E29687" s="8"/>
      <c r="F29687" s="9"/>
    </row>
    <row r="29688" spans="1:6" x14ac:dyDescent="0.3">
      <c r="A29688" s="6"/>
      <c r="B29688" s="6"/>
      <c r="C29688" s="6"/>
      <c r="D29688" s="6"/>
      <c r="E29688" s="6"/>
      <c r="F29688" s="7"/>
    </row>
    <row r="29689" spans="1:6" x14ac:dyDescent="0.3">
      <c r="A29689" s="8"/>
      <c r="B29689" s="8"/>
      <c r="C29689" s="8"/>
      <c r="D29689" s="8"/>
      <c r="E29689" s="8"/>
      <c r="F29689" s="9"/>
    </row>
    <row r="29690" spans="1:6" x14ac:dyDescent="0.3">
      <c r="A29690" s="6"/>
      <c r="B29690" s="6"/>
      <c r="C29690" s="6"/>
      <c r="D29690" s="6"/>
      <c r="E29690" s="6"/>
      <c r="F29690" s="7"/>
    </row>
    <row r="29691" spans="1:6" x14ac:dyDescent="0.3">
      <c r="A29691" s="8"/>
      <c r="B29691" s="8"/>
      <c r="C29691" s="8"/>
      <c r="D29691" s="8"/>
      <c r="E29691" s="8"/>
      <c r="F29691" s="9"/>
    </row>
    <row r="29692" spans="1:6" x14ac:dyDescent="0.3">
      <c r="A29692" s="6"/>
      <c r="B29692" s="6"/>
      <c r="C29692" s="6"/>
      <c r="D29692" s="6"/>
      <c r="E29692" s="6"/>
      <c r="F29692" s="7"/>
    </row>
    <row r="29693" spans="1:6" x14ac:dyDescent="0.3">
      <c r="A29693" s="8"/>
      <c r="B29693" s="8"/>
      <c r="C29693" s="8"/>
      <c r="D29693" s="8"/>
      <c r="E29693" s="8"/>
      <c r="F29693" s="9"/>
    </row>
    <row r="29694" spans="1:6" x14ac:dyDescent="0.3">
      <c r="A29694" s="6"/>
      <c r="B29694" s="6"/>
      <c r="C29694" s="6"/>
      <c r="D29694" s="6"/>
      <c r="E29694" s="6"/>
      <c r="F29694" s="7"/>
    </row>
    <row r="29695" spans="1:6" x14ac:dyDescent="0.3">
      <c r="A29695" s="8"/>
      <c r="B29695" s="8"/>
      <c r="C29695" s="8"/>
      <c r="D29695" s="8"/>
      <c r="E29695" s="8"/>
      <c r="F29695" s="9"/>
    </row>
    <row r="29696" spans="1:6" x14ac:dyDescent="0.3">
      <c r="A29696" s="6"/>
      <c r="B29696" s="6"/>
      <c r="C29696" s="6"/>
      <c r="D29696" s="6"/>
      <c r="E29696" s="6"/>
      <c r="F29696" s="7"/>
    </row>
    <row r="29697" spans="1:6" x14ac:dyDescent="0.3">
      <c r="A29697" s="8"/>
      <c r="B29697" s="8"/>
      <c r="C29697" s="8"/>
      <c r="D29697" s="8"/>
      <c r="E29697" s="8"/>
      <c r="F29697" s="9"/>
    </row>
    <row r="29698" spans="1:6" x14ac:dyDescent="0.3">
      <c r="A29698" s="6"/>
      <c r="B29698" s="6"/>
      <c r="C29698" s="6"/>
      <c r="D29698" s="6"/>
      <c r="E29698" s="6"/>
      <c r="F29698" s="7"/>
    </row>
    <row r="29699" spans="1:6" x14ac:dyDescent="0.3">
      <c r="A29699" s="8"/>
      <c r="B29699" s="8"/>
      <c r="C29699" s="8"/>
      <c r="D29699" s="8"/>
      <c r="E29699" s="8"/>
      <c r="F29699" s="9"/>
    </row>
    <row r="29700" spans="1:6" x14ac:dyDescent="0.3">
      <c r="A29700" s="6"/>
      <c r="B29700" s="6"/>
      <c r="C29700" s="6"/>
      <c r="D29700" s="6"/>
      <c r="E29700" s="6"/>
      <c r="F29700" s="7"/>
    </row>
    <row r="29701" spans="1:6" x14ac:dyDescent="0.3">
      <c r="A29701" s="8"/>
      <c r="B29701" s="8"/>
      <c r="C29701" s="8"/>
      <c r="D29701" s="8"/>
      <c r="E29701" s="8"/>
      <c r="F29701" s="9"/>
    </row>
    <row r="29702" spans="1:6" x14ac:dyDescent="0.3">
      <c r="A29702" s="6"/>
      <c r="B29702" s="6"/>
      <c r="C29702" s="6"/>
      <c r="D29702" s="6"/>
      <c r="E29702" s="6"/>
      <c r="F29702" s="7"/>
    </row>
    <row r="29703" spans="1:6" x14ac:dyDescent="0.3">
      <c r="A29703" s="8"/>
      <c r="B29703" s="8"/>
      <c r="C29703" s="8"/>
      <c r="D29703" s="8"/>
      <c r="E29703" s="8"/>
      <c r="F29703" s="9"/>
    </row>
    <row r="29704" spans="1:6" x14ac:dyDescent="0.3">
      <c r="A29704" s="6"/>
      <c r="B29704" s="6"/>
      <c r="C29704" s="6"/>
      <c r="D29704" s="6"/>
      <c r="E29704" s="6"/>
      <c r="F29704" s="7"/>
    </row>
    <row r="29705" spans="1:6" x14ac:dyDescent="0.3">
      <c r="A29705" s="8"/>
      <c r="B29705" s="8"/>
      <c r="C29705" s="8"/>
      <c r="D29705" s="8"/>
      <c r="E29705" s="8"/>
      <c r="F29705" s="9"/>
    </row>
    <row r="29706" spans="1:6" x14ac:dyDescent="0.3">
      <c r="A29706" s="6"/>
      <c r="B29706" s="6"/>
      <c r="C29706" s="6"/>
      <c r="D29706" s="6"/>
      <c r="E29706" s="6"/>
      <c r="F29706" s="7"/>
    </row>
    <row r="29707" spans="1:6" x14ac:dyDescent="0.3">
      <c r="A29707" s="8"/>
      <c r="B29707" s="8"/>
      <c r="C29707" s="8"/>
      <c r="D29707" s="8"/>
      <c r="E29707" s="8"/>
      <c r="F29707" s="9"/>
    </row>
    <row r="29708" spans="1:6" x14ac:dyDescent="0.3">
      <c r="A29708" s="6"/>
      <c r="B29708" s="6"/>
      <c r="C29708" s="6"/>
      <c r="D29708" s="6"/>
      <c r="E29708" s="6"/>
      <c r="F29708" s="7"/>
    </row>
    <row r="29709" spans="1:6" x14ac:dyDescent="0.3">
      <c r="A29709" s="8"/>
      <c r="B29709" s="8"/>
      <c r="C29709" s="8"/>
      <c r="D29709" s="8"/>
      <c r="E29709" s="8"/>
      <c r="F29709" s="9"/>
    </row>
    <row r="29710" spans="1:6" x14ac:dyDescent="0.3">
      <c r="A29710" s="6"/>
      <c r="B29710" s="6"/>
      <c r="C29710" s="6"/>
      <c r="D29710" s="6"/>
      <c r="E29710" s="6"/>
      <c r="F29710" s="7"/>
    </row>
    <row r="29711" spans="1:6" x14ac:dyDescent="0.3">
      <c r="A29711" s="8"/>
      <c r="B29711" s="8"/>
      <c r="C29711" s="8"/>
      <c r="D29711" s="8"/>
      <c r="E29711" s="8"/>
      <c r="F29711" s="9"/>
    </row>
    <row r="29712" spans="1:6" x14ac:dyDescent="0.3">
      <c r="A29712" s="6"/>
      <c r="B29712" s="6"/>
      <c r="C29712" s="6"/>
      <c r="D29712" s="6"/>
      <c r="E29712" s="6"/>
      <c r="F29712" s="7"/>
    </row>
    <row r="29713" spans="1:6" x14ac:dyDescent="0.3">
      <c r="A29713" s="8"/>
      <c r="B29713" s="8"/>
      <c r="C29713" s="8"/>
      <c r="D29713" s="8"/>
      <c r="E29713" s="8"/>
      <c r="F29713" s="9"/>
    </row>
    <row r="29714" spans="1:6" x14ac:dyDescent="0.3">
      <c r="A29714" s="6"/>
      <c r="B29714" s="6"/>
      <c r="C29714" s="6"/>
      <c r="D29714" s="6"/>
      <c r="E29714" s="6"/>
      <c r="F29714" s="7"/>
    </row>
    <row r="29715" spans="1:6" x14ac:dyDescent="0.3">
      <c r="A29715" s="8"/>
      <c r="B29715" s="8"/>
      <c r="C29715" s="8"/>
      <c r="D29715" s="8"/>
      <c r="E29715" s="8"/>
      <c r="F29715" s="9"/>
    </row>
    <row r="29716" spans="1:6" x14ac:dyDescent="0.3">
      <c r="A29716" s="6"/>
      <c r="B29716" s="6"/>
      <c r="C29716" s="6"/>
      <c r="D29716" s="6"/>
      <c r="E29716" s="6"/>
      <c r="F29716" s="7"/>
    </row>
    <row r="29717" spans="1:6" x14ac:dyDescent="0.3">
      <c r="A29717" s="8"/>
      <c r="B29717" s="8"/>
      <c r="C29717" s="8"/>
      <c r="D29717" s="8"/>
      <c r="E29717" s="8"/>
      <c r="F29717" s="9"/>
    </row>
    <row r="29718" spans="1:6" x14ac:dyDescent="0.3">
      <c r="A29718" s="6"/>
      <c r="B29718" s="6"/>
      <c r="C29718" s="6"/>
      <c r="D29718" s="6"/>
      <c r="E29718" s="6"/>
      <c r="F29718" s="7"/>
    </row>
    <row r="29719" spans="1:6" x14ac:dyDescent="0.3">
      <c r="A29719" s="8"/>
      <c r="B29719" s="8"/>
      <c r="C29719" s="8"/>
      <c r="D29719" s="8"/>
      <c r="E29719" s="8"/>
      <c r="F29719" s="9"/>
    </row>
    <row r="29720" spans="1:6" x14ac:dyDescent="0.3">
      <c r="A29720" s="6"/>
      <c r="B29720" s="6"/>
      <c r="C29720" s="6"/>
      <c r="D29720" s="6"/>
      <c r="E29720" s="6"/>
      <c r="F29720" s="7"/>
    </row>
    <row r="29721" spans="1:6" x14ac:dyDescent="0.3">
      <c r="A29721" s="8"/>
      <c r="B29721" s="8"/>
      <c r="C29721" s="8"/>
      <c r="D29721" s="8"/>
      <c r="E29721" s="8"/>
      <c r="F29721" s="9"/>
    </row>
    <row r="29722" spans="1:6" x14ac:dyDescent="0.3">
      <c r="A29722" s="6"/>
      <c r="B29722" s="6"/>
      <c r="C29722" s="6"/>
      <c r="D29722" s="6"/>
      <c r="E29722" s="6"/>
      <c r="F29722" s="7"/>
    </row>
    <row r="29723" spans="1:6" x14ac:dyDescent="0.3">
      <c r="A29723" s="8"/>
      <c r="B29723" s="8"/>
      <c r="C29723" s="8"/>
      <c r="D29723" s="8"/>
      <c r="E29723" s="8"/>
      <c r="F29723" s="9"/>
    </row>
    <row r="29724" spans="1:6" x14ac:dyDescent="0.3">
      <c r="A29724" s="6"/>
      <c r="B29724" s="6"/>
      <c r="C29724" s="6"/>
      <c r="D29724" s="6"/>
      <c r="E29724" s="6"/>
      <c r="F29724" s="7"/>
    </row>
    <row r="29725" spans="1:6" x14ac:dyDescent="0.3">
      <c r="A29725" s="8"/>
      <c r="B29725" s="8"/>
      <c r="C29725" s="8"/>
      <c r="D29725" s="8"/>
      <c r="E29725" s="8"/>
      <c r="F29725" s="9"/>
    </row>
    <row r="29726" spans="1:6" x14ac:dyDescent="0.3">
      <c r="A29726" s="6"/>
      <c r="B29726" s="6"/>
      <c r="C29726" s="6"/>
      <c r="D29726" s="6"/>
      <c r="E29726" s="6"/>
      <c r="F29726" s="7"/>
    </row>
    <row r="29727" spans="1:6" x14ac:dyDescent="0.3">
      <c r="A29727" s="8"/>
      <c r="B29727" s="8"/>
      <c r="C29727" s="8"/>
      <c r="D29727" s="8"/>
      <c r="E29727" s="8"/>
      <c r="F29727" s="9"/>
    </row>
    <row r="29728" spans="1:6" x14ac:dyDescent="0.3">
      <c r="A29728" s="6"/>
      <c r="B29728" s="6"/>
      <c r="C29728" s="6"/>
      <c r="D29728" s="6"/>
      <c r="E29728" s="6"/>
      <c r="F29728" s="7"/>
    </row>
    <row r="29729" spans="1:6" x14ac:dyDescent="0.3">
      <c r="A29729" s="8"/>
      <c r="B29729" s="8"/>
      <c r="C29729" s="8"/>
      <c r="D29729" s="8"/>
      <c r="E29729" s="8"/>
      <c r="F29729" s="9"/>
    </row>
    <row r="29730" spans="1:6" x14ac:dyDescent="0.3">
      <c r="A29730" s="6"/>
      <c r="B29730" s="6"/>
      <c r="C29730" s="6"/>
      <c r="D29730" s="6"/>
      <c r="E29730" s="6"/>
      <c r="F29730" s="7"/>
    </row>
    <row r="29731" spans="1:6" x14ac:dyDescent="0.3">
      <c r="A29731" s="8"/>
      <c r="B29731" s="8"/>
      <c r="C29731" s="8"/>
      <c r="D29731" s="8"/>
      <c r="E29731" s="8"/>
      <c r="F29731" s="9"/>
    </row>
    <row r="29732" spans="1:6" x14ac:dyDescent="0.3">
      <c r="A29732" s="6"/>
      <c r="B29732" s="6"/>
      <c r="C29732" s="6"/>
      <c r="D29732" s="6"/>
      <c r="E29732" s="6"/>
      <c r="F29732" s="7"/>
    </row>
    <row r="29733" spans="1:6" x14ac:dyDescent="0.3">
      <c r="A29733" s="8"/>
      <c r="B29733" s="8"/>
      <c r="C29733" s="8"/>
      <c r="D29733" s="8"/>
      <c r="E29733" s="8"/>
      <c r="F29733" s="9"/>
    </row>
    <row r="29734" spans="1:6" x14ac:dyDescent="0.3">
      <c r="A29734" s="6"/>
      <c r="B29734" s="6"/>
      <c r="C29734" s="6"/>
      <c r="D29734" s="6"/>
      <c r="E29734" s="6"/>
      <c r="F29734" s="7"/>
    </row>
    <row r="29735" spans="1:6" x14ac:dyDescent="0.3">
      <c r="A29735" s="8"/>
      <c r="B29735" s="8"/>
      <c r="C29735" s="8"/>
      <c r="D29735" s="8"/>
      <c r="E29735" s="8"/>
      <c r="F29735" s="9"/>
    </row>
    <row r="29736" spans="1:6" x14ac:dyDescent="0.3">
      <c r="A29736" s="6"/>
      <c r="B29736" s="6"/>
      <c r="C29736" s="6"/>
      <c r="D29736" s="6"/>
      <c r="E29736" s="6"/>
      <c r="F29736" s="7"/>
    </row>
    <row r="29737" spans="1:6" x14ac:dyDescent="0.3">
      <c r="A29737" s="8"/>
      <c r="B29737" s="8"/>
      <c r="C29737" s="8"/>
      <c r="D29737" s="8"/>
      <c r="E29737" s="8"/>
      <c r="F29737" s="9"/>
    </row>
    <row r="29738" spans="1:6" x14ac:dyDescent="0.3">
      <c r="A29738" s="6"/>
      <c r="B29738" s="6"/>
      <c r="C29738" s="6"/>
      <c r="D29738" s="6"/>
      <c r="E29738" s="6"/>
      <c r="F29738" s="7"/>
    </row>
    <row r="29739" spans="1:6" x14ac:dyDescent="0.3">
      <c r="A29739" s="8"/>
      <c r="B29739" s="8"/>
      <c r="C29739" s="8"/>
      <c r="D29739" s="8"/>
      <c r="E29739" s="8"/>
      <c r="F29739" s="9"/>
    </row>
    <row r="29740" spans="1:6" x14ac:dyDescent="0.3">
      <c r="A29740" s="6"/>
      <c r="B29740" s="6"/>
      <c r="C29740" s="6"/>
      <c r="D29740" s="6"/>
      <c r="E29740" s="6"/>
      <c r="F29740" s="7"/>
    </row>
    <row r="29741" spans="1:6" x14ac:dyDescent="0.3">
      <c r="A29741" s="8"/>
      <c r="B29741" s="8"/>
      <c r="C29741" s="8"/>
      <c r="D29741" s="8"/>
      <c r="E29741" s="8"/>
      <c r="F29741" s="9"/>
    </row>
    <row r="29742" spans="1:6" x14ac:dyDescent="0.3">
      <c r="A29742" s="6"/>
      <c r="B29742" s="6"/>
      <c r="C29742" s="6"/>
      <c r="D29742" s="6"/>
      <c r="E29742" s="6"/>
      <c r="F29742" s="7"/>
    </row>
    <row r="29743" spans="1:6" x14ac:dyDescent="0.3">
      <c r="A29743" s="8"/>
      <c r="B29743" s="8"/>
      <c r="C29743" s="8"/>
      <c r="D29743" s="8"/>
      <c r="E29743" s="8"/>
      <c r="F29743" s="9"/>
    </row>
    <row r="29744" spans="1:6" x14ac:dyDescent="0.3">
      <c r="A29744" s="6"/>
      <c r="B29744" s="6"/>
      <c r="C29744" s="6"/>
      <c r="D29744" s="6"/>
      <c r="E29744" s="6"/>
      <c r="F29744" s="7"/>
    </row>
    <row r="29745" spans="1:6" x14ac:dyDescent="0.3">
      <c r="A29745" s="8"/>
      <c r="B29745" s="8"/>
      <c r="C29745" s="8"/>
      <c r="D29745" s="8"/>
      <c r="E29745" s="8"/>
      <c r="F29745" s="9"/>
    </row>
    <row r="29746" spans="1:6" x14ac:dyDescent="0.3">
      <c r="A29746" s="6"/>
      <c r="B29746" s="6"/>
      <c r="C29746" s="6"/>
      <c r="D29746" s="6"/>
      <c r="E29746" s="6"/>
      <c r="F29746" s="7"/>
    </row>
    <row r="29747" spans="1:6" x14ac:dyDescent="0.3">
      <c r="A29747" s="8"/>
      <c r="B29747" s="8"/>
      <c r="C29747" s="8"/>
      <c r="D29747" s="8"/>
      <c r="E29747" s="8"/>
      <c r="F29747" s="9"/>
    </row>
    <row r="29748" spans="1:6" x14ac:dyDescent="0.3">
      <c r="A29748" s="6"/>
      <c r="B29748" s="6"/>
      <c r="C29748" s="6"/>
      <c r="D29748" s="6"/>
      <c r="E29748" s="6"/>
      <c r="F29748" s="7"/>
    </row>
    <row r="29749" spans="1:6" x14ac:dyDescent="0.3">
      <c r="A29749" s="8"/>
      <c r="B29749" s="8"/>
      <c r="C29749" s="8"/>
      <c r="D29749" s="8"/>
      <c r="E29749" s="8"/>
      <c r="F29749" s="9"/>
    </row>
    <row r="29750" spans="1:6" x14ac:dyDescent="0.3">
      <c r="A29750" s="6"/>
      <c r="B29750" s="6"/>
      <c r="C29750" s="6"/>
      <c r="D29750" s="6"/>
      <c r="E29750" s="6"/>
      <c r="F29750" s="7"/>
    </row>
    <row r="29751" spans="1:6" x14ac:dyDescent="0.3">
      <c r="A29751" s="8"/>
      <c r="B29751" s="8"/>
      <c r="C29751" s="8"/>
      <c r="D29751" s="8"/>
      <c r="E29751" s="8"/>
      <c r="F29751" s="9"/>
    </row>
    <row r="29752" spans="1:6" x14ac:dyDescent="0.3">
      <c r="A29752" s="6"/>
      <c r="B29752" s="6"/>
      <c r="C29752" s="6"/>
      <c r="D29752" s="6"/>
      <c r="E29752" s="6"/>
      <c r="F29752" s="7"/>
    </row>
    <row r="29753" spans="1:6" x14ac:dyDescent="0.3">
      <c r="A29753" s="8"/>
      <c r="B29753" s="8"/>
      <c r="C29753" s="8"/>
      <c r="D29753" s="8"/>
      <c r="E29753" s="8"/>
      <c r="F29753" s="9"/>
    </row>
    <row r="29754" spans="1:6" x14ac:dyDescent="0.3">
      <c r="A29754" s="6"/>
      <c r="B29754" s="6"/>
      <c r="C29754" s="6"/>
      <c r="D29754" s="6"/>
      <c r="E29754" s="6"/>
      <c r="F29754" s="7"/>
    </row>
    <row r="29755" spans="1:6" x14ac:dyDescent="0.3">
      <c r="A29755" s="8"/>
      <c r="B29755" s="8"/>
      <c r="C29755" s="8"/>
      <c r="D29755" s="8"/>
      <c r="E29755" s="8"/>
      <c r="F29755" s="9"/>
    </row>
    <row r="29756" spans="1:6" x14ac:dyDescent="0.3">
      <c r="A29756" s="6"/>
      <c r="B29756" s="6"/>
      <c r="C29756" s="6"/>
      <c r="D29756" s="6"/>
      <c r="E29756" s="6"/>
      <c r="F29756" s="7"/>
    </row>
    <row r="29757" spans="1:6" x14ac:dyDescent="0.3">
      <c r="A29757" s="8"/>
      <c r="B29757" s="8"/>
      <c r="C29757" s="8"/>
      <c r="D29757" s="8"/>
      <c r="E29757" s="8"/>
      <c r="F29757" s="9"/>
    </row>
    <row r="29758" spans="1:6" x14ac:dyDescent="0.3">
      <c r="A29758" s="6"/>
      <c r="B29758" s="6"/>
      <c r="C29758" s="6"/>
      <c r="D29758" s="6"/>
      <c r="E29758" s="6"/>
      <c r="F29758" s="7"/>
    </row>
    <row r="29759" spans="1:6" x14ac:dyDescent="0.3">
      <c r="A29759" s="8"/>
      <c r="B29759" s="8"/>
      <c r="C29759" s="8"/>
      <c r="D29759" s="8"/>
      <c r="E29759" s="8"/>
      <c r="F29759" s="9"/>
    </row>
    <row r="29760" spans="1:6" x14ac:dyDescent="0.3">
      <c r="A29760" s="6"/>
      <c r="B29760" s="6"/>
      <c r="C29760" s="6"/>
      <c r="D29760" s="6"/>
      <c r="E29760" s="6"/>
      <c r="F29760" s="7"/>
    </row>
    <row r="29761" spans="1:6" x14ac:dyDescent="0.3">
      <c r="A29761" s="8"/>
      <c r="B29761" s="8"/>
      <c r="C29761" s="8"/>
      <c r="D29761" s="8"/>
      <c r="E29761" s="8"/>
      <c r="F29761" s="9"/>
    </row>
    <row r="29762" spans="1:6" x14ac:dyDescent="0.3">
      <c r="A29762" s="6"/>
      <c r="B29762" s="6"/>
      <c r="C29762" s="6"/>
      <c r="D29762" s="6"/>
      <c r="E29762" s="6"/>
      <c r="F29762" s="7"/>
    </row>
    <row r="29763" spans="1:6" x14ac:dyDescent="0.3">
      <c r="A29763" s="8"/>
      <c r="B29763" s="8"/>
      <c r="C29763" s="8"/>
      <c r="D29763" s="8"/>
      <c r="E29763" s="8"/>
      <c r="F29763" s="9"/>
    </row>
    <row r="29764" spans="1:6" x14ac:dyDescent="0.3">
      <c r="A29764" s="6"/>
      <c r="B29764" s="6"/>
      <c r="C29764" s="6"/>
      <c r="D29764" s="6"/>
      <c r="E29764" s="6"/>
      <c r="F29764" s="7"/>
    </row>
    <row r="29765" spans="1:6" x14ac:dyDescent="0.3">
      <c r="A29765" s="8"/>
      <c r="B29765" s="8"/>
      <c r="C29765" s="8"/>
      <c r="D29765" s="8"/>
      <c r="E29765" s="8"/>
      <c r="F29765" s="9"/>
    </row>
    <row r="29766" spans="1:6" x14ac:dyDescent="0.3">
      <c r="A29766" s="6"/>
      <c r="B29766" s="6"/>
      <c r="C29766" s="6"/>
      <c r="D29766" s="6"/>
      <c r="E29766" s="6"/>
      <c r="F29766" s="7"/>
    </row>
    <row r="29767" spans="1:6" x14ac:dyDescent="0.3">
      <c r="A29767" s="8"/>
      <c r="B29767" s="8"/>
      <c r="C29767" s="8"/>
      <c r="D29767" s="8"/>
      <c r="E29767" s="8"/>
      <c r="F29767" s="9"/>
    </row>
    <row r="29768" spans="1:6" x14ac:dyDescent="0.3">
      <c r="A29768" s="6"/>
      <c r="B29768" s="6"/>
      <c r="C29768" s="6"/>
      <c r="D29768" s="6"/>
      <c r="E29768" s="6"/>
      <c r="F29768" s="7"/>
    </row>
    <row r="29769" spans="1:6" x14ac:dyDescent="0.3">
      <c r="A29769" s="8"/>
      <c r="B29769" s="8"/>
      <c r="C29769" s="8"/>
      <c r="D29769" s="8"/>
      <c r="E29769" s="8"/>
      <c r="F29769" s="9"/>
    </row>
    <row r="29770" spans="1:6" x14ac:dyDescent="0.3">
      <c r="A29770" s="6"/>
      <c r="B29770" s="6"/>
      <c r="C29770" s="6"/>
      <c r="D29770" s="6"/>
      <c r="E29770" s="6"/>
      <c r="F29770" s="7"/>
    </row>
    <row r="29771" spans="1:6" x14ac:dyDescent="0.3">
      <c r="A29771" s="8"/>
      <c r="B29771" s="8"/>
      <c r="C29771" s="8"/>
      <c r="D29771" s="8"/>
      <c r="E29771" s="8"/>
      <c r="F29771" s="9"/>
    </row>
    <row r="29772" spans="1:6" x14ac:dyDescent="0.3">
      <c r="A29772" s="6"/>
      <c r="B29772" s="6"/>
      <c r="C29772" s="6"/>
      <c r="D29772" s="6"/>
      <c r="E29772" s="6"/>
      <c r="F29772" s="7"/>
    </row>
    <row r="29773" spans="1:6" x14ac:dyDescent="0.3">
      <c r="A29773" s="8"/>
      <c r="B29773" s="8"/>
      <c r="C29773" s="8"/>
      <c r="D29773" s="8"/>
      <c r="E29773" s="8"/>
      <c r="F29773" s="9"/>
    </row>
    <row r="29774" spans="1:6" x14ac:dyDescent="0.3">
      <c r="A29774" s="6"/>
      <c r="B29774" s="6"/>
      <c r="C29774" s="6"/>
      <c r="D29774" s="6"/>
      <c r="E29774" s="6"/>
      <c r="F29774" s="7"/>
    </row>
    <row r="29775" spans="1:6" x14ac:dyDescent="0.3">
      <c r="A29775" s="8"/>
      <c r="B29775" s="8"/>
      <c r="C29775" s="8"/>
      <c r="D29775" s="8"/>
      <c r="E29775" s="8"/>
      <c r="F29775" s="9"/>
    </row>
    <row r="29776" spans="1:6" x14ac:dyDescent="0.3">
      <c r="A29776" s="6"/>
      <c r="B29776" s="6"/>
      <c r="C29776" s="6"/>
      <c r="D29776" s="6"/>
      <c r="E29776" s="6"/>
      <c r="F29776" s="7"/>
    </row>
    <row r="29777" spans="1:6" x14ac:dyDescent="0.3">
      <c r="A29777" s="8"/>
      <c r="B29777" s="8"/>
      <c r="C29777" s="8"/>
      <c r="D29777" s="8"/>
      <c r="E29777" s="8"/>
      <c r="F29777" s="9"/>
    </row>
    <row r="29778" spans="1:6" x14ac:dyDescent="0.3">
      <c r="A29778" s="6"/>
      <c r="B29778" s="6"/>
      <c r="C29778" s="6"/>
      <c r="D29778" s="6"/>
      <c r="E29778" s="6"/>
      <c r="F29778" s="7"/>
    </row>
    <row r="29779" spans="1:6" x14ac:dyDescent="0.3">
      <c r="A29779" s="8"/>
      <c r="B29779" s="8"/>
      <c r="C29779" s="8"/>
      <c r="D29779" s="8"/>
      <c r="E29779" s="8"/>
      <c r="F29779" s="9"/>
    </row>
    <row r="29780" spans="1:6" x14ac:dyDescent="0.3">
      <c r="A29780" s="6"/>
      <c r="B29780" s="6"/>
      <c r="C29780" s="6"/>
      <c r="D29780" s="6"/>
      <c r="E29780" s="6"/>
      <c r="F29780" s="7"/>
    </row>
    <row r="29781" spans="1:6" x14ac:dyDescent="0.3">
      <c r="A29781" s="8"/>
      <c r="B29781" s="8"/>
      <c r="C29781" s="8"/>
      <c r="D29781" s="8"/>
      <c r="E29781" s="8"/>
      <c r="F29781" s="9"/>
    </row>
    <row r="29782" spans="1:6" x14ac:dyDescent="0.3">
      <c r="A29782" s="6"/>
      <c r="B29782" s="6"/>
      <c r="C29782" s="6"/>
      <c r="D29782" s="6"/>
      <c r="E29782" s="6"/>
      <c r="F29782" s="7"/>
    </row>
    <row r="29783" spans="1:6" x14ac:dyDescent="0.3">
      <c r="A29783" s="8"/>
      <c r="B29783" s="8"/>
      <c r="C29783" s="8"/>
      <c r="D29783" s="8"/>
      <c r="E29783" s="8"/>
      <c r="F29783" s="9"/>
    </row>
    <row r="29784" spans="1:6" x14ac:dyDescent="0.3">
      <c r="A29784" s="6"/>
      <c r="B29784" s="6"/>
      <c r="C29784" s="6"/>
      <c r="D29784" s="6"/>
      <c r="E29784" s="6"/>
      <c r="F29784" s="7"/>
    </row>
    <row r="29785" spans="1:6" x14ac:dyDescent="0.3">
      <c r="A29785" s="8"/>
      <c r="B29785" s="8"/>
      <c r="C29785" s="8"/>
      <c r="D29785" s="8"/>
      <c r="E29785" s="8"/>
      <c r="F29785" s="9"/>
    </row>
    <row r="29786" spans="1:6" x14ac:dyDescent="0.3">
      <c r="A29786" s="6"/>
      <c r="B29786" s="6"/>
      <c r="C29786" s="6"/>
      <c r="D29786" s="6"/>
      <c r="E29786" s="6"/>
      <c r="F29786" s="7"/>
    </row>
    <row r="29787" spans="1:6" x14ac:dyDescent="0.3">
      <c r="A29787" s="8"/>
      <c r="B29787" s="8"/>
      <c r="C29787" s="8"/>
      <c r="D29787" s="8"/>
      <c r="E29787" s="8"/>
      <c r="F29787" s="9"/>
    </row>
    <row r="29788" spans="1:6" x14ac:dyDescent="0.3">
      <c r="A29788" s="6"/>
      <c r="B29788" s="6"/>
      <c r="C29788" s="6"/>
      <c r="D29788" s="6"/>
      <c r="E29788" s="6"/>
      <c r="F29788" s="7"/>
    </row>
    <row r="29789" spans="1:6" x14ac:dyDescent="0.3">
      <c r="A29789" s="8"/>
      <c r="B29789" s="8"/>
      <c r="C29789" s="8"/>
      <c r="D29789" s="8"/>
      <c r="E29789" s="8"/>
      <c r="F29789" s="9"/>
    </row>
    <row r="29790" spans="1:6" x14ac:dyDescent="0.3">
      <c r="A29790" s="6"/>
      <c r="B29790" s="6"/>
      <c r="C29790" s="6"/>
      <c r="D29790" s="6"/>
      <c r="E29790" s="6"/>
      <c r="F29790" s="7"/>
    </row>
    <row r="29791" spans="1:6" x14ac:dyDescent="0.3">
      <c r="A29791" s="8"/>
      <c r="B29791" s="8"/>
      <c r="C29791" s="8"/>
      <c r="D29791" s="8"/>
      <c r="E29791" s="8"/>
      <c r="F29791" s="9"/>
    </row>
    <row r="29792" spans="1:6" x14ac:dyDescent="0.3">
      <c r="A29792" s="6"/>
      <c r="B29792" s="6"/>
      <c r="C29792" s="6"/>
      <c r="D29792" s="6"/>
      <c r="E29792" s="6"/>
      <c r="F29792" s="7"/>
    </row>
    <row r="29793" spans="1:6" x14ac:dyDescent="0.3">
      <c r="A29793" s="8"/>
      <c r="B29793" s="8"/>
      <c r="C29793" s="8"/>
      <c r="D29793" s="8"/>
      <c r="E29793" s="8"/>
      <c r="F29793" s="9"/>
    </row>
    <row r="29794" spans="1:6" x14ac:dyDescent="0.3">
      <c r="A29794" s="6"/>
      <c r="B29794" s="6"/>
      <c r="C29794" s="6"/>
      <c r="D29794" s="6"/>
      <c r="E29794" s="6"/>
      <c r="F29794" s="7"/>
    </row>
    <row r="29795" spans="1:6" x14ac:dyDescent="0.3">
      <c r="A29795" s="8"/>
      <c r="B29795" s="8"/>
      <c r="C29795" s="8"/>
      <c r="D29795" s="8"/>
      <c r="E29795" s="8"/>
      <c r="F29795" s="9"/>
    </row>
    <row r="29796" spans="1:6" x14ac:dyDescent="0.3">
      <c r="A29796" s="6"/>
      <c r="B29796" s="6"/>
      <c r="C29796" s="6"/>
      <c r="D29796" s="6"/>
      <c r="E29796" s="6"/>
      <c r="F29796" s="7"/>
    </row>
    <row r="29797" spans="1:6" x14ac:dyDescent="0.3">
      <c r="A29797" s="8"/>
      <c r="B29797" s="8"/>
      <c r="C29797" s="8"/>
      <c r="D29797" s="8"/>
      <c r="E29797" s="8"/>
      <c r="F29797" s="9"/>
    </row>
    <row r="29798" spans="1:6" x14ac:dyDescent="0.3">
      <c r="A29798" s="6"/>
      <c r="B29798" s="6"/>
      <c r="C29798" s="6"/>
      <c r="D29798" s="6"/>
      <c r="E29798" s="6"/>
      <c r="F29798" s="7"/>
    </row>
    <row r="29799" spans="1:6" x14ac:dyDescent="0.3">
      <c r="A29799" s="8"/>
      <c r="B29799" s="8"/>
      <c r="C29799" s="8"/>
      <c r="D29799" s="8"/>
      <c r="E29799" s="8"/>
      <c r="F29799" s="9"/>
    </row>
    <row r="29800" spans="1:6" x14ac:dyDescent="0.3">
      <c r="A29800" s="6"/>
      <c r="B29800" s="6"/>
      <c r="C29800" s="6"/>
      <c r="D29800" s="6"/>
      <c r="E29800" s="6"/>
      <c r="F29800" s="7"/>
    </row>
    <row r="29801" spans="1:6" x14ac:dyDescent="0.3">
      <c r="A29801" s="8"/>
      <c r="B29801" s="8"/>
      <c r="C29801" s="8"/>
      <c r="D29801" s="8"/>
      <c r="E29801" s="8"/>
      <c r="F29801" s="9"/>
    </row>
    <row r="29802" spans="1:6" x14ac:dyDescent="0.3">
      <c r="A29802" s="6"/>
      <c r="B29802" s="6"/>
      <c r="C29802" s="6"/>
      <c r="D29802" s="6"/>
      <c r="E29802" s="6"/>
      <c r="F29802" s="7"/>
    </row>
    <row r="29803" spans="1:6" x14ac:dyDescent="0.3">
      <c r="A29803" s="8"/>
      <c r="B29803" s="8"/>
      <c r="C29803" s="8"/>
      <c r="D29803" s="8"/>
      <c r="E29803" s="8"/>
      <c r="F29803" s="9"/>
    </row>
    <row r="29804" spans="1:6" x14ac:dyDescent="0.3">
      <c r="A29804" s="6"/>
      <c r="B29804" s="6"/>
      <c r="C29804" s="6"/>
      <c r="D29804" s="6"/>
      <c r="E29804" s="6"/>
      <c r="F29804" s="7"/>
    </row>
    <row r="29805" spans="1:6" x14ac:dyDescent="0.3">
      <c r="A29805" s="8"/>
      <c r="B29805" s="8"/>
      <c r="C29805" s="8"/>
      <c r="D29805" s="8"/>
      <c r="E29805" s="8"/>
      <c r="F29805" s="9"/>
    </row>
    <row r="29806" spans="1:6" x14ac:dyDescent="0.3">
      <c r="A29806" s="6"/>
      <c r="B29806" s="6"/>
      <c r="C29806" s="6"/>
      <c r="D29806" s="6"/>
      <c r="E29806" s="6"/>
      <c r="F29806" s="7"/>
    </row>
    <row r="29807" spans="1:6" x14ac:dyDescent="0.3">
      <c r="A29807" s="8"/>
      <c r="B29807" s="8"/>
      <c r="C29807" s="8"/>
      <c r="D29807" s="8"/>
      <c r="E29807" s="8"/>
      <c r="F29807" s="9"/>
    </row>
    <row r="29808" spans="1:6" x14ac:dyDescent="0.3">
      <c r="A29808" s="6"/>
      <c r="B29808" s="6"/>
      <c r="C29808" s="6"/>
      <c r="D29808" s="6"/>
      <c r="E29808" s="6"/>
      <c r="F29808" s="7"/>
    </row>
    <row r="29809" spans="1:6" x14ac:dyDescent="0.3">
      <c r="A29809" s="8"/>
      <c r="B29809" s="8"/>
      <c r="C29809" s="8"/>
      <c r="D29809" s="8"/>
      <c r="E29809" s="8"/>
      <c r="F29809" s="9"/>
    </row>
    <row r="29810" spans="1:6" x14ac:dyDescent="0.3">
      <c r="A29810" s="6"/>
      <c r="B29810" s="6"/>
      <c r="C29810" s="6"/>
      <c r="D29810" s="6"/>
      <c r="E29810" s="6"/>
      <c r="F29810" s="7"/>
    </row>
    <row r="29811" spans="1:6" x14ac:dyDescent="0.3">
      <c r="A29811" s="8"/>
      <c r="B29811" s="8"/>
      <c r="C29811" s="8"/>
      <c r="D29811" s="8"/>
      <c r="E29811" s="8"/>
      <c r="F29811" s="9"/>
    </row>
    <row r="29812" spans="1:6" x14ac:dyDescent="0.3">
      <c r="A29812" s="6"/>
      <c r="B29812" s="6"/>
      <c r="C29812" s="6"/>
      <c r="D29812" s="6"/>
      <c r="E29812" s="6"/>
      <c r="F29812" s="7"/>
    </row>
    <row r="29813" spans="1:6" x14ac:dyDescent="0.3">
      <c r="A29813" s="8"/>
      <c r="B29813" s="8"/>
      <c r="C29813" s="8"/>
      <c r="D29813" s="8"/>
      <c r="E29813" s="8"/>
      <c r="F29813" s="9"/>
    </row>
    <row r="29814" spans="1:6" x14ac:dyDescent="0.3">
      <c r="A29814" s="6"/>
      <c r="B29814" s="6"/>
      <c r="C29814" s="6"/>
      <c r="D29814" s="6"/>
      <c r="E29814" s="6"/>
      <c r="F29814" s="7"/>
    </row>
    <row r="29815" spans="1:6" x14ac:dyDescent="0.3">
      <c r="A29815" s="8"/>
      <c r="B29815" s="8"/>
      <c r="C29815" s="8"/>
      <c r="D29815" s="8"/>
      <c r="E29815" s="8"/>
      <c r="F29815" s="9"/>
    </row>
    <row r="29816" spans="1:6" x14ac:dyDescent="0.3">
      <c r="A29816" s="6"/>
      <c r="B29816" s="6"/>
      <c r="C29816" s="6"/>
      <c r="D29816" s="6"/>
      <c r="E29816" s="6"/>
      <c r="F29816" s="7"/>
    </row>
    <row r="29817" spans="1:6" x14ac:dyDescent="0.3">
      <c r="A29817" s="8"/>
      <c r="B29817" s="8"/>
      <c r="C29817" s="8"/>
      <c r="D29817" s="8"/>
      <c r="E29817" s="8"/>
      <c r="F29817" s="9"/>
    </row>
    <row r="29818" spans="1:6" x14ac:dyDescent="0.3">
      <c r="A29818" s="6"/>
      <c r="B29818" s="6"/>
      <c r="C29818" s="6"/>
      <c r="D29818" s="6"/>
      <c r="E29818" s="6"/>
      <c r="F29818" s="7"/>
    </row>
    <row r="29819" spans="1:6" x14ac:dyDescent="0.3">
      <c r="A29819" s="8"/>
      <c r="B29819" s="8"/>
      <c r="C29819" s="8"/>
      <c r="D29819" s="8"/>
      <c r="E29819" s="8"/>
      <c r="F29819" s="9"/>
    </row>
    <row r="29820" spans="1:6" x14ac:dyDescent="0.3">
      <c r="A29820" s="6"/>
      <c r="B29820" s="6"/>
      <c r="C29820" s="6"/>
      <c r="D29820" s="6"/>
      <c r="E29820" s="6"/>
      <c r="F29820" s="7"/>
    </row>
    <row r="29821" spans="1:6" x14ac:dyDescent="0.3">
      <c r="A29821" s="8"/>
      <c r="B29821" s="8"/>
      <c r="C29821" s="8"/>
      <c r="D29821" s="8"/>
      <c r="E29821" s="8"/>
      <c r="F29821" s="9"/>
    </row>
    <row r="29822" spans="1:6" x14ac:dyDescent="0.3">
      <c r="A29822" s="6"/>
      <c r="B29822" s="6"/>
      <c r="C29822" s="6"/>
      <c r="D29822" s="6"/>
      <c r="E29822" s="6"/>
      <c r="F29822" s="7"/>
    </row>
    <row r="29823" spans="1:6" x14ac:dyDescent="0.3">
      <c r="A29823" s="8"/>
      <c r="B29823" s="8"/>
      <c r="C29823" s="8"/>
      <c r="D29823" s="8"/>
      <c r="E29823" s="8"/>
      <c r="F29823" s="9"/>
    </row>
    <row r="29824" spans="1:6" x14ac:dyDescent="0.3">
      <c r="A29824" s="6"/>
      <c r="B29824" s="6"/>
      <c r="C29824" s="6"/>
      <c r="D29824" s="6"/>
      <c r="E29824" s="6"/>
      <c r="F29824" s="7"/>
    </row>
    <row r="29825" spans="1:6" x14ac:dyDescent="0.3">
      <c r="A29825" s="8"/>
      <c r="B29825" s="8"/>
      <c r="C29825" s="8"/>
      <c r="D29825" s="8"/>
      <c r="E29825" s="8"/>
      <c r="F29825" s="9"/>
    </row>
    <row r="29826" spans="1:6" x14ac:dyDescent="0.3">
      <c r="A29826" s="6"/>
      <c r="B29826" s="6"/>
      <c r="C29826" s="6"/>
      <c r="D29826" s="6"/>
      <c r="E29826" s="6"/>
      <c r="F29826" s="7"/>
    </row>
    <row r="29827" spans="1:6" x14ac:dyDescent="0.3">
      <c r="A29827" s="8"/>
      <c r="B29827" s="8"/>
      <c r="C29827" s="8"/>
      <c r="D29827" s="8"/>
      <c r="E29827" s="8"/>
      <c r="F29827" s="9"/>
    </row>
    <row r="29828" spans="1:6" x14ac:dyDescent="0.3">
      <c r="A29828" s="6"/>
      <c r="B29828" s="6"/>
      <c r="C29828" s="6"/>
      <c r="D29828" s="6"/>
      <c r="E29828" s="6"/>
      <c r="F29828" s="7"/>
    </row>
    <row r="29829" spans="1:6" x14ac:dyDescent="0.3">
      <c r="A29829" s="8"/>
      <c r="B29829" s="8"/>
      <c r="C29829" s="8"/>
      <c r="D29829" s="8"/>
      <c r="E29829" s="8"/>
      <c r="F29829" s="9"/>
    </row>
    <row r="29830" spans="1:6" x14ac:dyDescent="0.3">
      <c r="A29830" s="6"/>
      <c r="B29830" s="6"/>
      <c r="C29830" s="6"/>
      <c r="D29830" s="6"/>
      <c r="E29830" s="6"/>
      <c r="F29830" s="7"/>
    </row>
    <row r="29831" spans="1:6" x14ac:dyDescent="0.3">
      <c r="A29831" s="8"/>
      <c r="B29831" s="8"/>
      <c r="C29831" s="8"/>
      <c r="D29831" s="8"/>
      <c r="E29831" s="8"/>
      <c r="F29831" s="9"/>
    </row>
    <row r="29832" spans="1:6" x14ac:dyDescent="0.3">
      <c r="A29832" s="6"/>
      <c r="B29832" s="6"/>
      <c r="C29832" s="6"/>
      <c r="D29832" s="6"/>
      <c r="E29832" s="6"/>
      <c r="F29832" s="7"/>
    </row>
    <row r="29833" spans="1:6" x14ac:dyDescent="0.3">
      <c r="A29833" s="8"/>
      <c r="B29833" s="8"/>
      <c r="C29833" s="8"/>
      <c r="D29833" s="8"/>
      <c r="E29833" s="8"/>
      <c r="F29833" s="9"/>
    </row>
    <row r="29834" spans="1:6" x14ac:dyDescent="0.3">
      <c r="A29834" s="6"/>
      <c r="B29834" s="6"/>
      <c r="C29834" s="6"/>
      <c r="D29834" s="6"/>
      <c r="E29834" s="6"/>
      <c r="F29834" s="7"/>
    </row>
    <row r="29835" spans="1:6" x14ac:dyDescent="0.3">
      <c r="A29835" s="8"/>
      <c r="B29835" s="8"/>
      <c r="C29835" s="8"/>
      <c r="D29835" s="8"/>
      <c r="E29835" s="8"/>
      <c r="F29835" s="9"/>
    </row>
    <row r="29836" spans="1:6" x14ac:dyDescent="0.3">
      <c r="A29836" s="6"/>
      <c r="B29836" s="6"/>
      <c r="C29836" s="6"/>
      <c r="D29836" s="6"/>
      <c r="E29836" s="6"/>
      <c r="F29836" s="7"/>
    </row>
    <row r="29837" spans="1:6" x14ac:dyDescent="0.3">
      <c r="A29837" s="8"/>
      <c r="B29837" s="8"/>
      <c r="C29837" s="8"/>
      <c r="D29837" s="8"/>
      <c r="E29837" s="8"/>
      <c r="F29837" s="9"/>
    </row>
    <row r="29838" spans="1:6" x14ac:dyDescent="0.3">
      <c r="A29838" s="6"/>
      <c r="B29838" s="6"/>
      <c r="C29838" s="6"/>
      <c r="D29838" s="6"/>
      <c r="E29838" s="6"/>
      <c r="F29838" s="7"/>
    </row>
    <row r="29839" spans="1:6" x14ac:dyDescent="0.3">
      <c r="A29839" s="8"/>
      <c r="B29839" s="8"/>
      <c r="C29839" s="8"/>
      <c r="D29839" s="8"/>
      <c r="E29839" s="8"/>
      <c r="F29839" s="9"/>
    </row>
    <row r="29840" spans="1:6" x14ac:dyDescent="0.3">
      <c r="A29840" s="6"/>
      <c r="B29840" s="6"/>
      <c r="C29840" s="6"/>
      <c r="D29840" s="6"/>
      <c r="E29840" s="6"/>
      <c r="F29840" s="7"/>
    </row>
    <row r="29841" spans="1:6" x14ac:dyDescent="0.3">
      <c r="A29841" s="8"/>
      <c r="B29841" s="8"/>
      <c r="C29841" s="8"/>
      <c r="D29841" s="8"/>
      <c r="E29841" s="8"/>
      <c r="F29841" s="9"/>
    </row>
    <row r="29842" spans="1:6" x14ac:dyDescent="0.3">
      <c r="A29842" s="6"/>
      <c r="B29842" s="6"/>
      <c r="C29842" s="6"/>
      <c r="D29842" s="6"/>
      <c r="E29842" s="6"/>
      <c r="F29842" s="7"/>
    </row>
    <row r="29843" spans="1:6" x14ac:dyDescent="0.3">
      <c r="A29843" s="8"/>
      <c r="B29843" s="8"/>
      <c r="C29843" s="8"/>
      <c r="D29843" s="8"/>
      <c r="E29843" s="8"/>
      <c r="F29843" s="9"/>
    </row>
    <row r="29844" spans="1:6" x14ac:dyDescent="0.3">
      <c r="A29844" s="6"/>
      <c r="B29844" s="6"/>
      <c r="C29844" s="6"/>
      <c r="D29844" s="6"/>
      <c r="E29844" s="6"/>
      <c r="F29844" s="7"/>
    </row>
    <row r="29845" spans="1:6" x14ac:dyDescent="0.3">
      <c r="A29845" s="8"/>
      <c r="B29845" s="8"/>
      <c r="C29845" s="8"/>
      <c r="D29845" s="8"/>
      <c r="E29845" s="8"/>
      <c r="F29845" s="9"/>
    </row>
    <row r="29846" spans="1:6" x14ac:dyDescent="0.3">
      <c r="A29846" s="6"/>
      <c r="B29846" s="6"/>
      <c r="C29846" s="6"/>
      <c r="D29846" s="6"/>
      <c r="E29846" s="6"/>
      <c r="F29846" s="7"/>
    </row>
    <row r="29847" spans="1:6" x14ac:dyDescent="0.3">
      <c r="A29847" s="8"/>
      <c r="B29847" s="8"/>
      <c r="C29847" s="8"/>
      <c r="D29847" s="8"/>
      <c r="E29847" s="8"/>
      <c r="F29847" s="9"/>
    </row>
    <row r="29848" spans="1:6" x14ac:dyDescent="0.3">
      <c r="A29848" s="6"/>
      <c r="B29848" s="6"/>
      <c r="C29848" s="6"/>
      <c r="D29848" s="6"/>
      <c r="E29848" s="6"/>
      <c r="F29848" s="7"/>
    </row>
    <row r="29849" spans="1:6" x14ac:dyDescent="0.3">
      <c r="A29849" s="8"/>
      <c r="B29849" s="8"/>
      <c r="C29849" s="8"/>
      <c r="D29849" s="8"/>
      <c r="E29849" s="8"/>
      <c r="F29849" s="9"/>
    </row>
    <row r="29850" spans="1:6" x14ac:dyDescent="0.3">
      <c r="A29850" s="6"/>
      <c r="B29850" s="6"/>
      <c r="C29850" s="6"/>
      <c r="D29850" s="6"/>
      <c r="E29850" s="6"/>
      <c r="F29850" s="7"/>
    </row>
    <row r="29851" spans="1:6" x14ac:dyDescent="0.3">
      <c r="A29851" s="8"/>
      <c r="B29851" s="8"/>
      <c r="C29851" s="8"/>
      <c r="D29851" s="8"/>
      <c r="E29851" s="8"/>
      <c r="F29851" s="9"/>
    </row>
    <row r="29852" spans="1:6" x14ac:dyDescent="0.3">
      <c r="A29852" s="6"/>
      <c r="B29852" s="6"/>
      <c r="C29852" s="6"/>
      <c r="D29852" s="6"/>
      <c r="E29852" s="6"/>
      <c r="F29852" s="7"/>
    </row>
    <row r="29853" spans="1:6" x14ac:dyDescent="0.3">
      <c r="A29853" s="8"/>
      <c r="B29853" s="8"/>
      <c r="C29853" s="8"/>
      <c r="D29853" s="8"/>
      <c r="E29853" s="8"/>
      <c r="F29853" s="9"/>
    </row>
    <row r="29854" spans="1:6" x14ac:dyDescent="0.3">
      <c r="A29854" s="6"/>
      <c r="B29854" s="6"/>
      <c r="C29854" s="6"/>
      <c r="D29854" s="6"/>
      <c r="E29854" s="6"/>
      <c r="F29854" s="7"/>
    </row>
    <row r="29855" spans="1:6" x14ac:dyDescent="0.3">
      <c r="A29855" s="8"/>
      <c r="B29855" s="8"/>
      <c r="C29855" s="8"/>
      <c r="D29855" s="8"/>
      <c r="E29855" s="8"/>
      <c r="F29855" s="9"/>
    </row>
    <row r="29856" spans="1:6" x14ac:dyDescent="0.3">
      <c r="A29856" s="6"/>
      <c r="B29856" s="6"/>
      <c r="C29856" s="6"/>
      <c r="D29856" s="6"/>
      <c r="E29856" s="6"/>
      <c r="F29856" s="7"/>
    </row>
    <row r="29857" spans="1:6" x14ac:dyDescent="0.3">
      <c r="A29857" s="8"/>
      <c r="B29857" s="8"/>
      <c r="C29857" s="8"/>
      <c r="D29857" s="8"/>
      <c r="E29857" s="8"/>
      <c r="F29857" s="9"/>
    </row>
    <row r="29858" spans="1:6" x14ac:dyDescent="0.3">
      <c r="A29858" s="6"/>
      <c r="B29858" s="6"/>
      <c r="C29858" s="6"/>
      <c r="D29858" s="6"/>
      <c r="E29858" s="6"/>
      <c r="F29858" s="7"/>
    </row>
    <row r="29859" spans="1:6" x14ac:dyDescent="0.3">
      <c r="A29859" s="8"/>
      <c r="B29859" s="8"/>
      <c r="C29859" s="8"/>
      <c r="D29859" s="8"/>
      <c r="E29859" s="8"/>
      <c r="F29859" s="9"/>
    </row>
    <row r="29860" spans="1:6" x14ac:dyDescent="0.3">
      <c r="A29860" s="6"/>
      <c r="B29860" s="6"/>
      <c r="C29860" s="6"/>
      <c r="D29860" s="6"/>
      <c r="E29860" s="6"/>
      <c r="F29860" s="7"/>
    </row>
    <row r="29861" spans="1:6" x14ac:dyDescent="0.3">
      <c r="A29861" s="8"/>
      <c r="B29861" s="8"/>
      <c r="C29861" s="8"/>
      <c r="D29861" s="8"/>
      <c r="E29861" s="8"/>
      <c r="F29861" s="9"/>
    </row>
    <row r="29862" spans="1:6" x14ac:dyDescent="0.3">
      <c r="A29862" s="6"/>
      <c r="B29862" s="6"/>
      <c r="C29862" s="6"/>
      <c r="D29862" s="6"/>
      <c r="E29862" s="6"/>
      <c r="F29862" s="7"/>
    </row>
    <row r="29863" spans="1:6" x14ac:dyDescent="0.3">
      <c r="A29863" s="8"/>
      <c r="B29863" s="8"/>
      <c r="C29863" s="8"/>
      <c r="D29863" s="8"/>
      <c r="E29863" s="8"/>
      <c r="F29863" s="9"/>
    </row>
    <row r="29864" spans="1:6" x14ac:dyDescent="0.3">
      <c r="A29864" s="6"/>
      <c r="B29864" s="6"/>
      <c r="C29864" s="6"/>
      <c r="D29864" s="6"/>
      <c r="E29864" s="6"/>
      <c r="F29864" s="7"/>
    </row>
    <row r="29865" spans="1:6" x14ac:dyDescent="0.3">
      <c r="A29865" s="8"/>
      <c r="B29865" s="8"/>
      <c r="C29865" s="8"/>
      <c r="D29865" s="8"/>
      <c r="E29865" s="8"/>
      <c r="F29865" s="9"/>
    </row>
    <row r="29866" spans="1:6" x14ac:dyDescent="0.3">
      <c r="A29866" s="6"/>
      <c r="B29866" s="6"/>
      <c r="C29866" s="6"/>
      <c r="D29866" s="6"/>
      <c r="E29866" s="6"/>
      <c r="F29866" s="7"/>
    </row>
    <row r="29867" spans="1:6" x14ac:dyDescent="0.3">
      <c r="A29867" s="8"/>
      <c r="B29867" s="8"/>
      <c r="C29867" s="8"/>
      <c r="D29867" s="8"/>
      <c r="E29867" s="8"/>
      <c r="F29867" s="9"/>
    </row>
    <row r="29868" spans="1:6" x14ac:dyDescent="0.3">
      <c r="A29868" s="6"/>
      <c r="B29868" s="6"/>
      <c r="C29868" s="6"/>
      <c r="D29868" s="6"/>
      <c r="E29868" s="6"/>
      <c r="F29868" s="7"/>
    </row>
    <row r="29869" spans="1:6" x14ac:dyDescent="0.3">
      <c r="A29869" s="8"/>
      <c r="B29869" s="8"/>
      <c r="C29869" s="8"/>
      <c r="D29869" s="8"/>
      <c r="E29869" s="8"/>
      <c r="F29869" s="9"/>
    </row>
    <row r="29870" spans="1:6" x14ac:dyDescent="0.3">
      <c r="A29870" s="6"/>
      <c r="B29870" s="6"/>
      <c r="C29870" s="6"/>
      <c r="D29870" s="6"/>
      <c r="E29870" s="6"/>
      <c r="F29870" s="7"/>
    </row>
    <row r="29871" spans="1:6" x14ac:dyDescent="0.3">
      <c r="A29871" s="8"/>
      <c r="B29871" s="8"/>
      <c r="C29871" s="8"/>
      <c r="D29871" s="8"/>
      <c r="E29871" s="8"/>
      <c r="F29871" s="9"/>
    </row>
    <row r="29872" spans="1:6" x14ac:dyDescent="0.3">
      <c r="A29872" s="6"/>
      <c r="B29872" s="6"/>
      <c r="C29872" s="6"/>
      <c r="D29872" s="6"/>
      <c r="E29872" s="6"/>
      <c r="F29872" s="7"/>
    </row>
    <row r="29873" spans="1:6" x14ac:dyDescent="0.3">
      <c r="A29873" s="8"/>
      <c r="B29873" s="8"/>
      <c r="C29873" s="8"/>
      <c r="D29873" s="8"/>
      <c r="E29873" s="8"/>
      <c r="F29873" s="9"/>
    </row>
    <row r="29874" spans="1:6" x14ac:dyDescent="0.3">
      <c r="A29874" s="6"/>
      <c r="B29874" s="6"/>
      <c r="C29874" s="6"/>
      <c r="D29874" s="6"/>
      <c r="E29874" s="6"/>
      <c r="F29874" s="7"/>
    </row>
    <row r="29875" spans="1:6" x14ac:dyDescent="0.3">
      <c r="A29875" s="8"/>
      <c r="B29875" s="8"/>
      <c r="C29875" s="8"/>
      <c r="D29875" s="8"/>
      <c r="E29875" s="8"/>
      <c r="F29875" s="9"/>
    </row>
    <row r="29876" spans="1:6" x14ac:dyDescent="0.3">
      <c r="A29876" s="6"/>
      <c r="B29876" s="6"/>
      <c r="C29876" s="6"/>
      <c r="D29876" s="6"/>
      <c r="E29876" s="6"/>
      <c r="F29876" s="7"/>
    </row>
    <row r="29877" spans="1:6" x14ac:dyDescent="0.3">
      <c r="A29877" s="8"/>
      <c r="B29877" s="8"/>
      <c r="C29877" s="8"/>
      <c r="D29877" s="8"/>
      <c r="E29877" s="8"/>
      <c r="F29877" s="9"/>
    </row>
    <row r="29878" spans="1:6" x14ac:dyDescent="0.3">
      <c r="A29878" s="6"/>
      <c r="B29878" s="6"/>
      <c r="C29878" s="6"/>
      <c r="D29878" s="6"/>
      <c r="E29878" s="6"/>
      <c r="F29878" s="7"/>
    </row>
    <row r="29879" spans="1:6" x14ac:dyDescent="0.3">
      <c r="A29879" s="8"/>
      <c r="B29879" s="8"/>
      <c r="C29879" s="8"/>
      <c r="D29879" s="8"/>
      <c r="E29879" s="8"/>
      <c r="F29879" s="9"/>
    </row>
    <row r="29880" spans="1:6" x14ac:dyDescent="0.3">
      <c r="A29880" s="6"/>
      <c r="B29880" s="6"/>
      <c r="C29880" s="6"/>
      <c r="D29880" s="6"/>
      <c r="E29880" s="6"/>
      <c r="F29880" s="7"/>
    </row>
    <row r="29881" spans="1:6" x14ac:dyDescent="0.3">
      <c r="A29881" s="8"/>
      <c r="B29881" s="8"/>
      <c r="C29881" s="8"/>
      <c r="D29881" s="8"/>
      <c r="E29881" s="8"/>
      <c r="F29881" s="9"/>
    </row>
    <row r="29882" spans="1:6" x14ac:dyDescent="0.3">
      <c r="A29882" s="6"/>
      <c r="B29882" s="6"/>
      <c r="C29882" s="6"/>
      <c r="D29882" s="6"/>
      <c r="E29882" s="6"/>
      <c r="F29882" s="7"/>
    </row>
    <row r="29883" spans="1:6" x14ac:dyDescent="0.3">
      <c r="A29883" s="8"/>
      <c r="B29883" s="8"/>
      <c r="C29883" s="8"/>
      <c r="D29883" s="8"/>
      <c r="E29883" s="8"/>
      <c r="F29883" s="9"/>
    </row>
    <row r="29884" spans="1:6" x14ac:dyDescent="0.3">
      <c r="A29884" s="6"/>
      <c r="B29884" s="6"/>
      <c r="C29884" s="6"/>
      <c r="D29884" s="6"/>
      <c r="E29884" s="6"/>
      <c r="F29884" s="7"/>
    </row>
    <row r="29885" spans="1:6" x14ac:dyDescent="0.3">
      <c r="A29885" s="8"/>
      <c r="B29885" s="8"/>
      <c r="C29885" s="8"/>
      <c r="D29885" s="8"/>
      <c r="E29885" s="8"/>
      <c r="F29885" s="9"/>
    </row>
    <row r="29886" spans="1:6" x14ac:dyDescent="0.3">
      <c r="A29886" s="6"/>
      <c r="B29886" s="6"/>
      <c r="C29886" s="6"/>
      <c r="D29886" s="6"/>
      <c r="E29886" s="6"/>
      <c r="F29886" s="7"/>
    </row>
    <row r="29887" spans="1:6" x14ac:dyDescent="0.3">
      <c r="A29887" s="8"/>
      <c r="B29887" s="8"/>
      <c r="C29887" s="8"/>
      <c r="D29887" s="8"/>
      <c r="E29887" s="8"/>
      <c r="F29887" s="9"/>
    </row>
    <row r="29888" spans="1:6" x14ac:dyDescent="0.3">
      <c r="A29888" s="6"/>
      <c r="B29888" s="6"/>
      <c r="C29888" s="6"/>
      <c r="D29888" s="6"/>
      <c r="E29888" s="6"/>
      <c r="F29888" s="7"/>
    </row>
    <row r="29889" spans="1:6" x14ac:dyDescent="0.3">
      <c r="A29889" s="8"/>
      <c r="B29889" s="8"/>
      <c r="C29889" s="8"/>
      <c r="D29889" s="8"/>
      <c r="E29889" s="8"/>
      <c r="F29889" s="9"/>
    </row>
    <row r="29890" spans="1:6" x14ac:dyDescent="0.3">
      <c r="A29890" s="6"/>
      <c r="B29890" s="6"/>
      <c r="C29890" s="6"/>
      <c r="D29890" s="6"/>
      <c r="E29890" s="6"/>
      <c r="F29890" s="7"/>
    </row>
    <row r="29891" spans="1:6" x14ac:dyDescent="0.3">
      <c r="A29891" s="8"/>
      <c r="B29891" s="8"/>
      <c r="C29891" s="8"/>
      <c r="D29891" s="8"/>
      <c r="E29891" s="8"/>
      <c r="F29891" s="9"/>
    </row>
    <row r="29892" spans="1:6" x14ac:dyDescent="0.3">
      <c r="A29892" s="6"/>
      <c r="B29892" s="6"/>
      <c r="C29892" s="6"/>
      <c r="D29892" s="6"/>
      <c r="E29892" s="6"/>
      <c r="F29892" s="7"/>
    </row>
    <row r="29893" spans="1:6" x14ac:dyDescent="0.3">
      <c r="A29893" s="8"/>
      <c r="B29893" s="8"/>
      <c r="C29893" s="8"/>
      <c r="D29893" s="8"/>
      <c r="E29893" s="8"/>
      <c r="F29893" s="9"/>
    </row>
    <row r="29894" spans="1:6" x14ac:dyDescent="0.3">
      <c r="A29894" s="6"/>
      <c r="B29894" s="6"/>
      <c r="C29894" s="6"/>
      <c r="D29894" s="6"/>
      <c r="E29894" s="6"/>
      <c r="F29894" s="7"/>
    </row>
    <row r="29895" spans="1:6" x14ac:dyDescent="0.3">
      <c r="A29895" s="8"/>
      <c r="B29895" s="8"/>
      <c r="C29895" s="8"/>
      <c r="D29895" s="8"/>
      <c r="E29895" s="8"/>
      <c r="F29895" s="9"/>
    </row>
    <row r="29896" spans="1:6" x14ac:dyDescent="0.3">
      <c r="A29896" s="6"/>
      <c r="B29896" s="6"/>
      <c r="C29896" s="6"/>
      <c r="D29896" s="6"/>
      <c r="E29896" s="6"/>
      <c r="F29896" s="7"/>
    </row>
    <row r="29897" spans="1:6" x14ac:dyDescent="0.3">
      <c r="A29897" s="8"/>
      <c r="B29897" s="8"/>
      <c r="C29897" s="8"/>
      <c r="D29897" s="8"/>
      <c r="E29897" s="8"/>
      <c r="F29897" s="9"/>
    </row>
    <row r="29898" spans="1:6" x14ac:dyDescent="0.3">
      <c r="A29898" s="6"/>
      <c r="B29898" s="6"/>
      <c r="C29898" s="6"/>
      <c r="D29898" s="6"/>
      <c r="E29898" s="6"/>
      <c r="F29898" s="7"/>
    </row>
    <row r="29899" spans="1:6" x14ac:dyDescent="0.3">
      <c r="A29899" s="8"/>
      <c r="B29899" s="8"/>
      <c r="C29899" s="8"/>
      <c r="D29899" s="8"/>
      <c r="E29899" s="8"/>
      <c r="F29899" s="9"/>
    </row>
    <row r="29900" spans="1:6" x14ac:dyDescent="0.3">
      <c r="A29900" s="6"/>
      <c r="B29900" s="6"/>
      <c r="C29900" s="6"/>
      <c r="D29900" s="6"/>
      <c r="E29900" s="6"/>
      <c r="F29900" s="7"/>
    </row>
    <row r="29901" spans="1:6" x14ac:dyDescent="0.3">
      <c r="A29901" s="8"/>
      <c r="B29901" s="8"/>
      <c r="C29901" s="8"/>
      <c r="D29901" s="8"/>
      <c r="E29901" s="8"/>
      <c r="F29901" s="9"/>
    </row>
    <row r="29902" spans="1:6" x14ac:dyDescent="0.3">
      <c r="A29902" s="6"/>
      <c r="B29902" s="6"/>
      <c r="C29902" s="6"/>
      <c r="D29902" s="6"/>
      <c r="E29902" s="6"/>
      <c r="F29902" s="7"/>
    </row>
    <row r="29903" spans="1:6" x14ac:dyDescent="0.3">
      <c r="A29903" s="8"/>
      <c r="B29903" s="8"/>
      <c r="C29903" s="8"/>
      <c r="D29903" s="8"/>
      <c r="E29903" s="8"/>
      <c r="F29903" s="9"/>
    </row>
    <row r="29904" spans="1:6" x14ac:dyDescent="0.3">
      <c r="A29904" s="6"/>
      <c r="B29904" s="6"/>
      <c r="C29904" s="6"/>
      <c r="D29904" s="6"/>
      <c r="E29904" s="6"/>
      <c r="F29904" s="7"/>
    </row>
    <row r="29905" spans="1:6" x14ac:dyDescent="0.3">
      <c r="A29905" s="8"/>
      <c r="B29905" s="8"/>
      <c r="C29905" s="8"/>
      <c r="D29905" s="8"/>
      <c r="E29905" s="8"/>
      <c r="F29905" s="9"/>
    </row>
    <row r="29906" spans="1:6" x14ac:dyDescent="0.3">
      <c r="A29906" s="6"/>
      <c r="B29906" s="6"/>
      <c r="C29906" s="6"/>
      <c r="D29906" s="6"/>
      <c r="E29906" s="6"/>
      <c r="F29906" s="7"/>
    </row>
    <row r="29907" spans="1:6" x14ac:dyDescent="0.3">
      <c r="A29907" s="8"/>
      <c r="B29907" s="8"/>
      <c r="C29907" s="8"/>
      <c r="D29907" s="8"/>
      <c r="E29907" s="8"/>
      <c r="F29907" s="9"/>
    </row>
    <row r="29908" spans="1:6" x14ac:dyDescent="0.3">
      <c r="A29908" s="6"/>
      <c r="B29908" s="6"/>
      <c r="C29908" s="6"/>
      <c r="D29908" s="6"/>
      <c r="E29908" s="6"/>
      <c r="F29908" s="7"/>
    </row>
    <row r="29909" spans="1:6" x14ac:dyDescent="0.3">
      <c r="A29909" s="8"/>
      <c r="B29909" s="8"/>
      <c r="C29909" s="8"/>
      <c r="D29909" s="8"/>
      <c r="E29909" s="8"/>
      <c r="F29909" s="9"/>
    </row>
    <row r="29910" spans="1:6" x14ac:dyDescent="0.3">
      <c r="A29910" s="6"/>
      <c r="B29910" s="6"/>
      <c r="C29910" s="6"/>
      <c r="D29910" s="6"/>
      <c r="E29910" s="6"/>
      <c r="F29910" s="7"/>
    </row>
    <row r="29911" spans="1:6" x14ac:dyDescent="0.3">
      <c r="A29911" s="8"/>
      <c r="B29911" s="8"/>
      <c r="C29911" s="8"/>
      <c r="D29911" s="8"/>
      <c r="E29911" s="8"/>
      <c r="F29911" s="9"/>
    </row>
    <row r="29912" spans="1:6" x14ac:dyDescent="0.3">
      <c r="A29912" s="6"/>
      <c r="B29912" s="6"/>
      <c r="C29912" s="6"/>
      <c r="D29912" s="6"/>
      <c r="E29912" s="6"/>
      <c r="F29912" s="7"/>
    </row>
    <row r="29913" spans="1:6" x14ac:dyDescent="0.3">
      <c r="A29913" s="8"/>
      <c r="B29913" s="8"/>
      <c r="C29913" s="8"/>
      <c r="D29913" s="8"/>
      <c r="E29913" s="8"/>
      <c r="F29913" s="9"/>
    </row>
    <row r="29914" spans="1:6" x14ac:dyDescent="0.3">
      <c r="A29914" s="6"/>
      <c r="B29914" s="6"/>
      <c r="C29914" s="6"/>
      <c r="D29914" s="6"/>
      <c r="E29914" s="6"/>
      <c r="F29914" s="7"/>
    </row>
    <row r="29915" spans="1:6" x14ac:dyDescent="0.3">
      <c r="A29915" s="8"/>
      <c r="B29915" s="8"/>
      <c r="C29915" s="8"/>
      <c r="D29915" s="8"/>
      <c r="E29915" s="8"/>
      <c r="F29915" s="9"/>
    </row>
    <row r="29916" spans="1:6" x14ac:dyDescent="0.3">
      <c r="A29916" s="6"/>
      <c r="B29916" s="6"/>
      <c r="C29916" s="6"/>
      <c r="D29916" s="6"/>
      <c r="E29916" s="6"/>
      <c r="F29916" s="7"/>
    </row>
    <row r="29917" spans="1:6" x14ac:dyDescent="0.3">
      <c r="A29917" s="8"/>
      <c r="B29917" s="8"/>
      <c r="C29917" s="8"/>
      <c r="D29917" s="8"/>
      <c r="E29917" s="8"/>
      <c r="F29917" s="9"/>
    </row>
    <row r="29918" spans="1:6" x14ac:dyDescent="0.3">
      <c r="A29918" s="6"/>
      <c r="B29918" s="6"/>
      <c r="C29918" s="6"/>
      <c r="D29918" s="6"/>
      <c r="E29918" s="6"/>
      <c r="F29918" s="7"/>
    </row>
    <row r="29919" spans="1:6" x14ac:dyDescent="0.3">
      <c r="A29919" s="8"/>
      <c r="B29919" s="8"/>
      <c r="C29919" s="8"/>
      <c r="D29919" s="8"/>
      <c r="E29919" s="8"/>
      <c r="F29919" s="9"/>
    </row>
    <row r="29920" spans="1:6" x14ac:dyDescent="0.3">
      <c r="A29920" s="6"/>
      <c r="B29920" s="6"/>
      <c r="C29920" s="6"/>
      <c r="D29920" s="6"/>
      <c r="E29920" s="6"/>
      <c r="F29920" s="7"/>
    </row>
    <row r="29921" spans="1:6" x14ac:dyDescent="0.3">
      <c r="A29921" s="8"/>
      <c r="B29921" s="8"/>
      <c r="C29921" s="8"/>
      <c r="D29921" s="8"/>
      <c r="E29921" s="8"/>
      <c r="F29921" s="9"/>
    </row>
    <row r="29922" spans="1:6" x14ac:dyDescent="0.3">
      <c r="A29922" s="6"/>
      <c r="B29922" s="6"/>
      <c r="C29922" s="6"/>
      <c r="D29922" s="6"/>
      <c r="E29922" s="6"/>
      <c r="F29922" s="7"/>
    </row>
    <row r="29923" spans="1:6" x14ac:dyDescent="0.3">
      <c r="A29923" s="8"/>
      <c r="B29923" s="8"/>
      <c r="C29923" s="8"/>
      <c r="D29923" s="8"/>
      <c r="E29923" s="8"/>
      <c r="F29923" s="9"/>
    </row>
    <row r="29924" spans="1:6" x14ac:dyDescent="0.3">
      <c r="A29924" s="6"/>
      <c r="B29924" s="6"/>
      <c r="C29924" s="6"/>
      <c r="D29924" s="6"/>
      <c r="E29924" s="6"/>
      <c r="F29924" s="7"/>
    </row>
    <row r="29925" spans="1:6" x14ac:dyDescent="0.3">
      <c r="A29925" s="8"/>
      <c r="B29925" s="8"/>
      <c r="C29925" s="8"/>
      <c r="D29925" s="8"/>
      <c r="E29925" s="8"/>
      <c r="F29925" s="9"/>
    </row>
    <row r="29926" spans="1:6" x14ac:dyDescent="0.3">
      <c r="A29926" s="6"/>
      <c r="B29926" s="6"/>
      <c r="C29926" s="6"/>
      <c r="D29926" s="6"/>
      <c r="E29926" s="6"/>
      <c r="F29926" s="7"/>
    </row>
    <row r="29927" spans="1:6" x14ac:dyDescent="0.3">
      <c r="A29927" s="8"/>
      <c r="B29927" s="8"/>
      <c r="C29927" s="8"/>
      <c r="D29927" s="8"/>
      <c r="E29927" s="8"/>
      <c r="F29927" s="9"/>
    </row>
    <row r="29928" spans="1:6" x14ac:dyDescent="0.3">
      <c r="A29928" s="6"/>
      <c r="B29928" s="6"/>
      <c r="C29928" s="6"/>
      <c r="D29928" s="6"/>
      <c r="E29928" s="6"/>
      <c r="F29928" s="7"/>
    </row>
    <row r="29929" spans="1:6" x14ac:dyDescent="0.3">
      <c r="A29929" s="8"/>
      <c r="B29929" s="8"/>
      <c r="C29929" s="8"/>
      <c r="D29929" s="8"/>
      <c r="E29929" s="8"/>
      <c r="F29929" s="9"/>
    </row>
    <row r="29930" spans="1:6" x14ac:dyDescent="0.3">
      <c r="A29930" s="6"/>
      <c r="B29930" s="6"/>
      <c r="C29930" s="6"/>
      <c r="D29930" s="6"/>
      <c r="E29930" s="6"/>
      <c r="F29930" s="7"/>
    </row>
    <row r="29931" spans="1:6" x14ac:dyDescent="0.3">
      <c r="A29931" s="8"/>
      <c r="B29931" s="8"/>
      <c r="C29931" s="8"/>
      <c r="D29931" s="8"/>
      <c r="E29931" s="8"/>
      <c r="F29931" s="9"/>
    </row>
    <row r="29932" spans="1:6" x14ac:dyDescent="0.3">
      <c r="A29932" s="6"/>
      <c r="B29932" s="6"/>
      <c r="C29932" s="6"/>
      <c r="D29932" s="6"/>
      <c r="E29932" s="6"/>
      <c r="F29932" s="7"/>
    </row>
    <row r="29933" spans="1:6" x14ac:dyDescent="0.3">
      <c r="A29933" s="8"/>
      <c r="B29933" s="8"/>
      <c r="C29933" s="8"/>
      <c r="D29933" s="8"/>
      <c r="E29933" s="8"/>
      <c r="F29933" s="9"/>
    </row>
    <row r="29934" spans="1:6" x14ac:dyDescent="0.3">
      <c r="A29934" s="6"/>
      <c r="B29934" s="6"/>
      <c r="C29934" s="6"/>
      <c r="D29934" s="6"/>
      <c r="E29934" s="6"/>
      <c r="F29934" s="7"/>
    </row>
    <row r="29935" spans="1:6" x14ac:dyDescent="0.3">
      <c r="A29935" s="8"/>
      <c r="B29935" s="8"/>
      <c r="C29935" s="8"/>
      <c r="D29935" s="8"/>
      <c r="E29935" s="8"/>
      <c r="F29935" s="9"/>
    </row>
    <row r="29936" spans="1:6" x14ac:dyDescent="0.3">
      <c r="A29936" s="6"/>
      <c r="B29936" s="6"/>
      <c r="C29936" s="6"/>
      <c r="D29936" s="6"/>
      <c r="E29936" s="6"/>
      <c r="F29936" s="7"/>
    </row>
    <row r="29937" spans="1:6" x14ac:dyDescent="0.3">
      <c r="A29937" s="8"/>
      <c r="B29937" s="8"/>
      <c r="C29937" s="8"/>
      <c r="D29937" s="8"/>
      <c r="E29937" s="8"/>
      <c r="F29937" s="9"/>
    </row>
    <row r="29938" spans="1:6" x14ac:dyDescent="0.3">
      <c r="A29938" s="6"/>
      <c r="B29938" s="6"/>
      <c r="C29938" s="6"/>
      <c r="D29938" s="6"/>
      <c r="E29938" s="6"/>
      <c r="F29938" s="7"/>
    </row>
    <row r="29939" spans="1:6" x14ac:dyDescent="0.3">
      <c r="A29939" s="8"/>
      <c r="B29939" s="8"/>
      <c r="C29939" s="8"/>
      <c r="D29939" s="8"/>
      <c r="E29939" s="8"/>
      <c r="F29939" s="9"/>
    </row>
    <row r="29940" spans="1:6" x14ac:dyDescent="0.3">
      <c r="A29940" s="6"/>
      <c r="B29940" s="6"/>
      <c r="C29940" s="6"/>
      <c r="D29940" s="6"/>
      <c r="E29940" s="6"/>
      <c r="F29940" s="7"/>
    </row>
    <row r="29941" spans="1:6" x14ac:dyDescent="0.3">
      <c r="A29941" s="8"/>
      <c r="B29941" s="8"/>
      <c r="C29941" s="8"/>
      <c r="D29941" s="8"/>
      <c r="E29941" s="8"/>
      <c r="F29941" s="9"/>
    </row>
    <row r="29942" spans="1:6" x14ac:dyDescent="0.3">
      <c r="A29942" s="6"/>
      <c r="B29942" s="6"/>
      <c r="C29942" s="6"/>
      <c r="D29942" s="6"/>
      <c r="E29942" s="6"/>
      <c r="F29942" s="7"/>
    </row>
    <row r="29943" spans="1:6" x14ac:dyDescent="0.3">
      <c r="A29943" s="8"/>
      <c r="B29943" s="8"/>
      <c r="C29943" s="8"/>
      <c r="D29943" s="8"/>
      <c r="E29943" s="8"/>
      <c r="F29943" s="9"/>
    </row>
    <row r="29944" spans="1:6" x14ac:dyDescent="0.3">
      <c r="A29944" s="6"/>
      <c r="B29944" s="6"/>
      <c r="C29944" s="6"/>
      <c r="D29944" s="6"/>
      <c r="E29944" s="6"/>
      <c r="F29944" s="7"/>
    </row>
    <row r="29945" spans="1:6" x14ac:dyDescent="0.3">
      <c r="A29945" s="8"/>
      <c r="B29945" s="8"/>
      <c r="C29945" s="8"/>
      <c r="D29945" s="8"/>
      <c r="E29945" s="8"/>
      <c r="F29945" s="9"/>
    </row>
    <row r="29946" spans="1:6" x14ac:dyDescent="0.3">
      <c r="A29946" s="6"/>
      <c r="B29946" s="6"/>
      <c r="C29946" s="6"/>
      <c r="D29946" s="6"/>
      <c r="E29946" s="6"/>
      <c r="F29946" s="7"/>
    </row>
    <row r="29947" spans="1:6" x14ac:dyDescent="0.3">
      <c r="A29947" s="8"/>
      <c r="B29947" s="8"/>
      <c r="C29947" s="8"/>
      <c r="D29947" s="8"/>
      <c r="E29947" s="8"/>
      <c r="F29947" s="9"/>
    </row>
    <row r="29948" spans="1:6" x14ac:dyDescent="0.3">
      <c r="A29948" s="6"/>
      <c r="B29948" s="6"/>
      <c r="C29948" s="6"/>
      <c r="D29948" s="6"/>
      <c r="E29948" s="6"/>
      <c r="F29948" s="7"/>
    </row>
    <row r="29949" spans="1:6" x14ac:dyDescent="0.3">
      <c r="A29949" s="8"/>
      <c r="B29949" s="8"/>
      <c r="C29949" s="8"/>
      <c r="D29949" s="8"/>
      <c r="E29949" s="8"/>
      <c r="F29949" s="9"/>
    </row>
    <row r="29950" spans="1:6" x14ac:dyDescent="0.3">
      <c r="A29950" s="6"/>
      <c r="B29950" s="6"/>
      <c r="C29950" s="6"/>
      <c r="D29950" s="6"/>
      <c r="E29950" s="6"/>
      <c r="F29950" s="7"/>
    </row>
    <row r="29951" spans="1:6" x14ac:dyDescent="0.3">
      <c r="A29951" s="8"/>
      <c r="B29951" s="8"/>
      <c r="C29951" s="8"/>
      <c r="D29951" s="8"/>
      <c r="E29951" s="8"/>
      <c r="F29951" s="9"/>
    </row>
    <row r="29952" spans="1:6" x14ac:dyDescent="0.3">
      <c r="A29952" s="6"/>
      <c r="B29952" s="6"/>
      <c r="C29952" s="6"/>
      <c r="D29952" s="6"/>
      <c r="E29952" s="6"/>
      <c r="F29952" s="7"/>
    </row>
    <row r="29953" spans="1:6" x14ac:dyDescent="0.3">
      <c r="A29953" s="8"/>
      <c r="B29953" s="8"/>
      <c r="C29953" s="8"/>
      <c r="D29953" s="8"/>
      <c r="E29953" s="8"/>
      <c r="F29953" s="9"/>
    </row>
    <row r="29954" spans="1:6" x14ac:dyDescent="0.3">
      <c r="A29954" s="6"/>
      <c r="B29954" s="6"/>
      <c r="C29954" s="6"/>
      <c r="D29954" s="6"/>
      <c r="E29954" s="6"/>
      <c r="F29954" s="7"/>
    </row>
    <row r="29955" spans="1:6" x14ac:dyDescent="0.3">
      <c r="A29955" s="8"/>
      <c r="B29955" s="8"/>
      <c r="C29955" s="8"/>
      <c r="D29955" s="8"/>
      <c r="E29955" s="8"/>
      <c r="F29955" s="9"/>
    </row>
    <row r="29956" spans="1:6" x14ac:dyDescent="0.3">
      <c r="A29956" s="6"/>
      <c r="B29956" s="6"/>
      <c r="C29956" s="6"/>
      <c r="D29956" s="6"/>
      <c r="E29956" s="6"/>
      <c r="F29956" s="7"/>
    </row>
    <row r="29957" spans="1:6" x14ac:dyDescent="0.3">
      <c r="A29957" s="8"/>
      <c r="B29957" s="8"/>
      <c r="C29957" s="8"/>
      <c r="D29957" s="8"/>
      <c r="E29957" s="8"/>
      <c r="F29957" s="9"/>
    </row>
    <row r="29958" spans="1:6" x14ac:dyDescent="0.3">
      <c r="A29958" s="6"/>
      <c r="B29958" s="6"/>
      <c r="C29958" s="6"/>
      <c r="D29958" s="6"/>
      <c r="E29958" s="6"/>
      <c r="F29958" s="7"/>
    </row>
    <row r="29959" spans="1:6" x14ac:dyDescent="0.3">
      <c r="A29959" s="8"/>
      <c r="B29959" s="8"/>
      <c r="C29959" s="8"/>
      <c r="D29959" s="8"/>
      <c r="E29959" s="8"/>
      <c r="F29959" s="9"/>
    </row>
    <row r="29960" spans="1:6" x14ac:dyDescent="0.3">
      <c r="A29960" s="6"/>
      <c r="B29960" s="6"/>
      <c r="C29960" s="6"/>
      <c r="D29960" s="6"/>
      <c r="E29960" s="6"/>
      <c r="F29960" s="7"/>
    </row>
    <row r="29961" spans="1:6" x14ac:dyDescent="0.3">
      <c r="A29961" s="8"/>
      <c r="B29961" s="8"/>
      <c r="C29961" s="8"/>
      <c r="D29961" s="8"/>
      <c r="E29961" s="8"/>
      <c r="F29961" s="9"/>
    </row>
    <row r="29962" spans="1:6" x14ac:dyDescent="0.3">
      <c r="A29962" s="6"/>
      <c r="B29962" s="6"/>
      <c r="C29962" s="6"/>
      <c r="D29962" s="6"/>
      <c r="E29962" s="6"/>
      <c r="F29962" s="7"/>
    </row>
    <row r="29963" spans="1:6" x14ac:dyDescent="0.3">
      <c r="A29963" s="8"/>
      <c r="B29963" s="8"/>
      <c r="C29963" s="8"/>
      <c r="D29963" s="8"/>
      <c r="E29963" s="8"/>
      <c r="F29963" s="9"/>
    </row>
    <row r="29964" spans="1:6" x14ac:dyDescent="0.3">
      <c r="A29964" s="6"/>
      <c r="B29964" s="6"/>
      <c r="C29964" s="6"/>
      <c r="D29964" s="6"/>
      <c r="E29964" s="6"/>
      <c r="F29964" s="7"/>
    </row>
    <row r="29965" spans="1:6" x14ac:dyDescent="0.3">
      <c r="A29965" s="8"/>
      <c r="B29965" s="8"/>
      <c r="C29965" s="8"/>
      <c r="D29965" s="8"/>
      <c r="E29965" s="8"/>
      <c r="F29965" s="9"/>
    </row>
    <row r="29966" spans="1:6" x14ac:dyDescent="0.3">
      <c r="A29966" s="6"/>
      <c r="B29966" s="6"/>
      <c r="C29966" s="6"/>
      <c r="D29966" s="6"/>
      <c r="E29966" s="6"/>
      <c r="F29966" s="7"/>
    </row>
    <row r="29967" spans="1:6" x14ac:dyDescent="0.3">
      <c r="A29967" s="8"/>
      <c r="B29967" s="8"/>
      <c r="C29967" s="8"/>
      <c r="D29967" s="8"/>
      <c r="E29967" s="8"/>
      <c r="F29967" s="9"/>
    </row>
    <row r="29968" spans="1:6" x14ac:dyDescent="0.3">
      <c r="A29968" s="6"/>
      <c r="B29968" s="6"/>
      <c r="C29968" s="6"/>
      <c r="D29968" s="6"/>
      <c r="E29968" s="6"/>
      <c r="F29968" s="7"/>
    </row>
    <row r="29969" spans="1:6" x14ac:dyDescent="0.3">
      <c r="A29969" s="8"/>
      <c r="B29969" s="8"/>
      <c r="C29969" s="8"/>
      <c r="D29969" s="8"/>
      <c r="E29969" s="8"/>
      <c r="F29969" s="9"/>
    </row>
    <row r="29970" spans="1:6" x14ac:dyDescent="0.3">
      <c r="A29970" s="6"/>
      <c r="B29970" s="6"/>
      <c r="C29970" s="6"/>
      <c r="D29970" s="6"/>
      <c r="E29970" s="6"/>
      <c r="F29970" s="7"/>
    </row>
    <row r="29971" spans="1:6" x14ac:dyDescent="0.3">
      <c r="A29971" s="8"/>
      <c r="B29971" s="8"/>
      <c r="C29971" s="8"/>
      <c r="D29971" s="8"/>
      <c r="E29971" s="8"/>
      <c r="F29971" s="9"/>
    </row>
    <row r="29972" spans="1:6" x14ac:dyDescent="0.3">
      <c r="A29972" s="6"/>
      <c r="B29972" s="6"/>
      <c r="C29972" s="6"/>
      <c r="D29972" s="6"/>
      <c r="E29972" s="6"/>
      <c r="F29972" s="7"/>
    </row>
    <row r="29973" spans="1:6" x14ac:dyDescent="0.3">
      <c r="A29973" s="8"/>
      <c r="B29973" s="8"/>
      <c r="C29973" s="8"/>
      <c r="D29973" s="8"/>
      <c r="E29973" s="8"/>
      <c r="F29973" s="9"/>
    </row>
    <row r="29974" spans="1:6" x14ac:dyDescent="0.3">
      <c r="A29974" s="6"/>
      <c r="B29974" s="6"/>
      <c r="C29974" s="6"/>
      <c r="D29974" s="6"/>
      <c r="E29974" s="6"/>
      <c r="F29974" s="7"/>
    </row>
    <row r="29975" spans="1:6" x14ac:dyDescent="0.3">
      <c r="A29975" s="8"/>
      <c r="B29975" s="8"/>
      <c r="C29975" s="8"/>
      <c r="D29975" s="8"/>
      <c r="E29975" s="8"/>
      <c r="F29975" s="9"/>
    </row>
    <row r="29976" spans="1:6" x14ac:dyDescent="0.3">
      <c r="A29976" s="6"/>
      <c r="B29976" s="6"/>
      <c r="C29976" s="6"/>
      <c r="D29976" s="6"/>
      <c r="E29976" s="6"/>
      <c r="F29976" s="7"/>
    </row>
    <row r="29977" spans="1:6" x14ac:dyDescent="0.3">
      <c r="A29977" s="8"/>
      <c r="B29977" s="8"/>
      <c r="C29977" s="8"/>
      <c r="D29977" s="8"/>
      <c r="E29977" s="8"/>
      <c r="F29977" s="9"/>
    </row>
    <row r="29978" spans="1:6" x14ac:dyDescent="0.3">
      <c r="A29978" s="6"/>
      <c r="B29978" s="6"/>
      <c r="C29978" s="6"/>
      <c r="D29978" s="6"/>
      <c r="E29978" s="6"/>
      <c r="F29978" s="7"/>
    </row>
    <row r="29979" spans="1:6" x14ac:dyDescent="0.3">
      <c r="A29979" s="8"/>
      <c r="B29979" s="8"/>
      <c r="C29979" s="8"/>
      <c r="D29979" s="8"/>
      <c r="E29979" s="8"/>
      <c r="F29979" s="9"/>
    </row>
    <row r="29980" spans="1:6" x14ac:dyDescent="0.3">
      <c r="A29980" s="6"/>
      <c r="B29980" s="6"/>
      <c r="C29980" s="6"/>
      <c r="D29980" s="6"/>
      <c r="E29980" s="6"/>
      <c r="F29980" s="7"/>
    </row>
    <row r="29981" spans="1:6" x14ac:dyDescent="0.3">
      <c r="A29981" s="8"/>
      <c r="B29981" s="8"/>
      <c r="C29981" s="8"/>
      <c r="D29981" s="8"/>
      <c r="E29981" s="8"/>
      <c r="F29981" s="9"/>
    </row>
    <row r="29982" spans="1:6" x14ac:dyDescent="0.3">
      <c r="A29982" s="6"/>
      <c r="B29982" s="6"/>
      <c r="C29982" s="6"/>
      <c r="D29982" s="6"/>
      <c r="E29982" s="6"/>
      <c r="F29982" s="7"/>
    </row>
    <row r="29983" spans="1:6" x14ac:dyDescent="0.3">
      <c r="A29983" s="8"/>
      <c r="B29983" s="8"/>
      <c r="C29983" s="8"/>
      <c r="D29983" s="8"/>
      <c r="E29983" s="8"/>
      <c r="F29983" s="9"/>
    </row>
    <row r="29984" spans="1:6" x14ac:dyDescent="0.3">
      <c r="A29984" s="6"/>
      <c r="B29984" s="6"/>
      <c r="C29984" s="6"/>
      <c r="D29984" s="6"/>
      <c r="E29984" s="6"/>
      <c r="F29984" s="7"/>
    </row>
    <row r="29985" spans="1:6" x14ac:dyDescent="0.3">
      <c r="A29985" s="8"/>
      <c r="B29985" s="8"/>
      <c r="C29985" s="8"/>
      <c r="D29985" s="8"/>
      <c r="E29985" s="8"/>
      <c r="F29985" s="9"/>
    </row>
    <row r="29986" spans="1:6" x14ac:dyDescent="0.3">
      <c r="A29986" s="6"/>
      <c r="B29986" s="6"/>
      <c r="C29986" s="6"/>
      <c r="D29986" s="6"/>
      <c r="E29986" s="6"/>
      <c r="F29986" s="7"/>
    </row>
    <row r="29987" spans="1:6" x14ac:dyDescent="0.3">
      <c r="A29987" s="8"/>
      <c r="B29987" s="8"/>
      <c r="C29987" s="8"/>
      <c r="D29987" s="8"/>
      <c r="E29987" s="8"/>
      <c r="F29987" s="9"/>
    </row>
    <row r="29988" spans="1:6" x14ac:dyDescent="0.3">
      <c r="A29988" s="6"/>
      <c r="B29988" s="6"/>
      <c r="C29988" s="6"/>
      <c r="D29988" s="6"/>
      <c r="E29988" s="6"/>
      <c r="F29988" s="7"/>
    </row>
    <row r="29989" spans="1:6" x14ac:dyDescent="0.3">
      <c r="A29989" s="8"/>
      <c r="B29989" s="8"/>
      <c r="C29989" s="8"/>
      <c r="D29989" s="8"/>
      <c r="E29989" s="8"/>
      <c r="F29989" s="9"/>
    </row>
    <row r="29990" spans="1:6" x14ac:dyDescent="0.3">
      <c r="A29990" s="6"/>
      <c r="B29990" s="6"/>
      <c r="C29990" s="6"/>
      <c r="D29990" s="6"/>
      <c r="E29990" s="6"/>
      <c r="F29990" s="7"/>
    </row>
    <row r="29991" spans="1:6" x14ac:dyDescent="0.3">
      <c r="A29991" s="8"/>
      <c r="B29991" s="8"/>
      <c r="C29991" s="8"/>
      <c r="D29991" s="8"/>
      <c r="E29991" s="8"/>
      <c r="F29991" s="9"/>
    </row>
    <row r="29992" spans="1:6" x14ac:dyDescent="0.3">
      <c r="A29992" s="6"/>
      <c r="B29992" s="6"/>
      <c r="C29992" s="6"/>
      <c r="D29992" s="6"/>
      <c r="E29992" s="6"/>
      <c r="F29992" s="7"/>
    </row>
    <row r="29993" spans="1:6" x14ac:dyDescent="0.3">
      <c r="A29993" s="8"/>
      <c r="B29993" s="8"/>
      <c r="C29993" s="8"/>
      <c r="D29993" s="8"/>
      <c r="E29993" s="8"/>
      <c r="F29993" s="9"/>
    </row>
    <row r="29994" spans="1:6" x14ac:dyDescent="0.3">
      <c r="A29994" s="6"/>
      <c r="B29994" s="6"/>
      <c r="C29994" s="6"/>
      <c r="D29994" s="6"/>
      <c r="E29994" s="6"/>
      <c r="F29994" s="7"/>
    </row>
    <row r="29995" spans="1:6" x14ac:dyDescent="0.3">
      <c r="A29995" s="8"/>
      <c r="B29995" s="8"/>
      <c r="C29995" s="8"/>
      <c r="D29995" s="8"/>
      <c r="E29995" s="8"/>
      <c r="F29995" s="9"/>
    </row>
    <row r="29996" spans="1:6" x14ac:dyDescent="0.3">
      <c r="A29996" s="6"/>
      <c r="B29996" s="6"/>
      <c r="C29996" s="6"/>
      <c r="D29996" s="6"/>
      <c r="E29996" s="6"/>
      <c r="F29996" s="7"/>
    </row>
    <row r="29997" spans="1:6" x14ac:dyDescent="0.3">
      <c r="A29997" s="8"/>
      <c r="B29997" s="8"/>
      <c r="C29997" s="8"/>
      <c r="D29997" s="8"/>
      <c r="E29997" s="8"/>
      <c r="F29997" s="9"/>
    </row>
    <row r="29998" spans="1:6" x14ac:dyDescent="0.3">
      <c r="A29998" s="6"/>
      <c r="B29998" s="6"/>
      <c r="C29998" s="6"/>
      <c r="D29998" s="6"/>
      <c r="E29998" s="6"/>
      <c r="F29998" s="7"/>
    </row>
    <row r="29999" spans="1:6" x14ac:dyDescent="0.3">
      <c r="A29999" s="8"/>
      <c r="B29999" s="8"/>
      <c r="C29999" s="8"/>
      <c r="D29999" s="8"/>
      <c r="E29999" s="8"/>
      <c r="F29999" s="9"/>
    </row>
    <row r="30000" spans="1:6" x14ac:dyDescent="0.3">
      <c r="A30000" s="6"/>
      <c r="B30000" s="6"/>
      <c r="C30000" s="6"/>
      <c r="D30000" s="6"/>
      <c r="E30000" s="6"/>
      <c r="F30000" s="7"/>
    </row>
    <row r="30001" spans="1:6" x14ac:dyDescent="0.3">
      <c r="A30001" s="8"/>
      <c r="B30001" s="8"/>
      <c r="C30001" s="8"/>
      <c r="D30001" s="8"/>
      <c r="E30001" s="8"/>
      <c r="F30001" s="9"/>
    </row>
    <row r="30002" spans="1:6" x14ac:dyDescent="0.3">
      <c r="A30002" s="6"/>
      <c r="B30002" s="6"/>
      <c r="C30002" s="6"/>
      <c r="D30002" s="6"/>
      <c r="E30002" s="6"/>
      <c r="F30002" s="7"/>
    </row>
    <row r="30003" spans="1:6" x14ac:dyDescent="0.3">
      <c r="A30003" s="8"/>
      <c r="B30003" s="8"/>
      <c r="C30003" s="8"/>
      <c r="D30003" s="8"/>
      <c r="E30003" s="8"/>
      <c r="F30003" s="9"/>
    </row>
    <row r="30004" spans="1:6" x14ac:dyDescent="0.3">
      <c r="A30004" s="6"/>
      <c r="B30004" s="6"/>
      <c r="C30004" s="6"/>
      <c r="D30004" s="6"/>
      <c r="E30004" s="6"/>
      <c r="F30004" s="7"/>
    </row>
    <row r="30005" spans="1:6" x14ac:dyDescent="0.3">
      <c r="A30005" s="8"/>
      <c r="B30005" s="8"/>
      <c r="C30005" s="8"/>
      <c r="D30005" s="8"/>
      <c r="E30005" s="8"/>
      <c r="F30005" s="9"/>
    </row>
    <row r="30006" spans="1:6" x14ac:dyDescent="0.3">
      <c r="A30006" s="6"/>
      <c r="B30006" s="6"/>
      <c r="C30006" s="6"/>
      <c r="D30006" s="6"/>
      <c r="E30006" s="6"/>
      <c r="F30006" s="7"/>
    </row>
    <row r="30007" spans="1:6" x14ac:dyDescent="0.3">
      <c r="A30007" s="8"/>
      <c r="B30007" s="8"/>
      <c r="C30007" s="8"/>
      <c r="D30007" s="8"/>
      <c r="E30007" s="8"/>
      <c r="F30007" s="9"/>
    </row>
    <row r="30008" spans="1:6" x14ac:dyDescent="0.3">
      <c r="A30008" s="6"/>
      <c r="B30008" s="6"/>
      <c r="C30008" s="6"/>
      <c r="D30008" s="6"/>
      <c r="E30008" s="6"/>
      <c r="F30008" s="7"/>
    </row>
    <row r="30009" spans="1:6" x14ac:dyDescent="0.3">
      <c r="A30009" s="8"/>
      <c r="B30009" s="8"/>
      <c r="C30009" s="8"/>
      <c r="D30009" s="8"/>
      <c r="E30009" s="8"/>
      <c r="F30009" s="9"/>
    </row>
    <row r="30010" spans="1:6" x14ac:dyDescent="0.3">
      <c r="A30010" s="6"/>
      <c r="B30010" s="6"/>
      <c r="C30010" s="6"/>
      <c r="D30010" s="6"/>
      <c r="E30010" s="6"/>
      <c r="F30010" s="7"/>
    </row>
    <row r="30011" spans="1:6" x14ac:dyDescent="0.3">
      <c r="A30011" s="8"/>
      <c r="B30011" s="8"/>
      <c r="C30011" s="8"/>
      <c r="D30011" s="8"/>
      <c r="E30011" s="8"/>
      <c r="F30011" s="9"/>
    </row>
    <row r="30012" spans="1:6" x14ac:dyDescent="0.3">
      <c r="A30012" s="6"/>
      <c r="B30012" s="6"/>
      <c r="C30012" s="6"/>
      <c r="D30012" s="6"/>
      <c r="E30012" s="6"/>
      <c r="F30012" s="7"/>
    </row>
    <row r="30013" spans="1:6" x14ac:dyDescent="0.3">
      <c r="A30013" s="8"/>
      <c r="B30013" s="8"/>
      <c r="C30013" s="8"/>
      <c r="D30013" s="8"/>
      <c r="E30013" s="8"/>
      <c r="F30013" s="9"/>
    </row>
    <row r="30014" spans="1:6" x14ac:dyDescent="0.3">
      <c r="A30014" s="6"/>
      <c r="B30014" s="6"/>
      <c r="C30014" s="6"/>
      <c r="D30014" s="6"/>
      <c r="E30014" s="6"/>
      <c r="F30014" s="7"/>
    </row>
    <row r="30015" spans="1:6" x14ac:dyDescent="0.3">
      <c r="A30015" s="8"/>
      <c r="B30015" s="8"/>
      <c r="C30015" s="8"/>
      <c r="D30015" s="8"/>
      <c r="E30015" s="8"/>
      <c r="F30015" s="9"/>
    </row>
    <row r="30016" spans="1:6" x14ac:dyDescent="0.3">
      <c r="A30016" s="6"/>
      <c r="B30016" s="6"/>
      <c r="C30016" s="6"/>
      <c r="D30016" s="6"/>
      <c r="E30016" s="6"/>
      <c r="F30016" s="7"/>
    </row>
    <row r="30017" spans="1:6" x14ac:dyDescent="0.3">
      <c r="A30017" s="8"/>
      <c r="B30017" s="8"/>
      <c r="C30017" s="8"/>
      <c r="D30017" s="8"/>
      <c r="E30017" s="8"/>
      <c r="F30017" s="9"/>
    </row>
    <row r="30018" spans="1:6" x14ac:dyDescent="0.3">
      <c r="A30018" s="6"/>
      <c r="B30018" s="6"/>
      <c r="C30018" s="6"/>
      <c r="D30018" s="6"/>
      <c r="E30018" s="6"/>
      <c r="F30018" s="7"/>
    </row>
    <row r="30019" spans="1:6" x14ac:dyDescent="0.3">
      <c r="A30019" s="8"/>
      <c r="B30019" s="8"/>
      <c r="C30019" s="8"/>
      <c r="D30019" s="8"/>
      <c r="E30019" s="8"/>
      <c r="F30019" s="9"/>
    </row>
    <row r="30020" spans="1:6" x14ac:dyDescent="0.3">
      <c r="A30020" s="6"/>
      <c r="B30020" s="6"/>
      <c r="C30020" s="6"/>
      <c r="D30020" s="6"/>
      <c r="E30020" s="6"/>
      <c r="F30020" s="7"/>
    </row>
    <row r="30021" spans="1:6" x14ac:dyDescent="0.3">
      <c r="A30021" s="8"/>
      <c r="B30021" s="8"/>
      <c r="C30021" s="8"/>
      <c r="D30021" s="8"/>
      <c r="E30021" s="8"/>
      <c r="F30021" s="9"/>
    </row>
    <row r="30022" spans="1:6" x14ac:dyDescent="0.3">
      <c r="A30022" s="6"/>
      <c r="B30022" s="6"/>
      <c r="C30022" s="6"/>
      <c r="D30022" s="6"/>
      <c r="E30022" s="6"/>
      <c r="F30022" s="7"/>
    </row>
    <row r="30023" spans="1:6" x14ac:dyDescent="0.3">
      <c r="A30023" s="8"/>
      <c r="B30023" s="8"/>
      <c r="C30023" s="8"/>
      <c r="D30023" s="8"/>
      <c r="E30023" s="8"/>
      <c r="F30023" s="9"/>
    </row>
    <row r="30024" spans="1:6" x14ac:dyDescent="0.3">
      <c r="A30024" s="6"/>
      <c r="B30024" s="6"/>
      <c r="C30024" s="6"/>
      <c r="D30024" s="6"/>
      <c r="E30024" s="6"/>
      <c r="F30024" s="7"/>
    </row>
    <row r="30025" spans="1:6" x14ac:dyDescent="0.3">
      <c r="A30025" s="8"/>
      <c r="B30025" s="8"/>
      <c r="C30025" s="8"/>
      <c r="D30025" s="8"/>
      <c r="E30025" s="8"/>
      <c r="F30025" s="9"/>
    </row>
    <row r="30026" spans="1:6" x14ac:dyDescent="0.3">
      <c r="A30026" s="6"/>
      <c r="B30026" s="6"/>
      <c r="C30026" s="6"/>
      <c r="D30026" s="6"/>
      <c r="E30026" s="6"/>
      <c r="F30026" s="7"/>
    </row>
    <row r="30027" spans="1:6" x14ac:dyDescent="0.3">
      <c r="A30027" s="8"/>
      <c r="B30027" s="8"/>
      <c r="C30027" s="8"/>
      <c r="D30027" s="8"/>
      <c r="E30027" s="8"/>
      <c r="F30027" s="9"/>
    </row>
    <row r="30028" spans="1:6" x14ac:dyDescent="0.3">
      <c r="A30028" s="6"/>
      <c r="B30028" s="6"/>
      <c r="C30028" s="6"/>
      <c r="D30028" s="6"/>
      <c r="E30028" s="6"/>
      <c r="F30028" s="7"/>
    </row>
    <row r="30029" spans="1:6" x14ac:dyDescent="0.3">
      <c r="A30029" s="8"/>
      <c r="B30029" s="8"/>
      <c r="C30029" s="8"/>
      <c r="D30029" s="8"/>
      <c r="E30029" s="8"/>
      <c r="F30029" s="9"/>
    </row>
    <row r="30030" spans="1:6" x14ac:dyDescent="0.3">
      <c r="A30030" s="6"/>
      <c r="B30030" s="6"/>
      <c r="C30030" s="6"/>
      <c r="D30030" s="6"/>
      <c r="E30030" s="6"/>
      <c r="F30030" s="7"/>
    </row>
    <row r="30031" spans="1:6" x14ac:dyDescent="0.3">
      <c r="A30031" s="8"/>
      <c r="B30031" s="8"/>
      <c r="C30031" s="8"/>
      <c r="D30031" s="8"/>
      <c r="E30031" s="8"/>
      <c r="F30031" s="9"/>
    </row>
    <row r="30032" spans="1:6" x14ac:dyDescent="0.3">
      <c r="A30032" s="6"/>
      <c r="B30032" s="6"/>
      <c r="C30032" s="6"/>
      <c r="D30032" s="6"/>
      <c r="E30032" s="6"/>
      <c r="F30032" s="7"/>
    </row>
    <row r="30033" spans="1:6" x14ac:dyDescent="0.3">
      <c r="A30033" s="8"/>
      <c r="B30033" s="8"/>
      <c r="C30033" s="8"/>
      <c r="D30033" s="8"/>
      <c r="E30033" s="8"/>
      <c r="F30033" s="9"/>
    </row>
    <row r="30034" spans="1:6" x14ac:dyDescent="0.3">
      <c r="A30034" s="6"/>
      <c r="B30034" s="6"/>
      <c r="C30034" s="6"/>
      <c r="D30034" s="6"/>
      <c r="E30034" s="6"/>
      <c r="F30034" s="7"/>
    </row>
    <row r="30035" spans="1:6" x14ac:dyDescent="0.3">
      <c r="A30035" s="8"/>
      <c r="B30035" s="8"/>
      <c r="C30035" s="8"/>
      <c r="D30035" s="8"/>
      <c r="E30035" s="8"/>
      <c r="F30035" s="9"/>
    </row>
    <row r="30036" spans="1:6" x14ac:dyDescent="0.3">
      <c r="A30036" s="6"/>
      <c r="B30036" s="6"/>
      <c r="C30036" s="6"/>
      <c r="D30036" s="6"/>
      <c r="E30036" s="6"/>
      <c r="F30036" s="7"/>
    </row>
    <row r="30037" spans="1:6" x14ac:dyDescent="0.3">
      <c r="A30037" s="8"/>
      <c r="B30037" s="8"/>
      <c r="C30037" s="8"/>
      <c r="D30037" s="8"/>
      <c r="E30037" s="8"/>
      <c r="F30037" s="9"/>
    </row>
    <row r="30038" spans="1:6" x14ac:dyDescent="0.3">
      <c r="A30038" s="6"/>
      <c r="B30038" s="6"/>
      <c r="C30038" s="6"/>
      <c r="D30038" s="6"/>
      <c r="E30038" s="6"/>
      <c r="F30038" s="7"/>
    </row>
    <row r="30039" spans="1:6" x14ac:dyDescent="0.3">
      <c r="A30039" s="8"/>
      <c r="B30039" s="8"/>
      <c r="C30039" s="8"/>
      <c r="D30039" s="8"/>
      <c r="E30039" s="8"/>
      <c r="F30039" s="9"/>
    </row>
    <row r="30040" spans="1:6" x14ac:dyDescent="0.3">
      <c r="A30040" s="6"/>
      <c r="B30040" s="6"/>
      <c r="C30040" s="6"/>
      <c r="D30040" s="6"/>
      <c r="E30040" s="6"/>
      <c r="F30040" s="7"/>
    </row>
    <row r="30041" spans="1:6" x14ac:dyDescent="0.3">
      <c r="A30041" s="8"/>
      <c r="B30041" s="8"/>
      <c r="C30041" s="8"/>
      <c r="D30041" s="8"/>
      <c r="E30041" s="8"/>
      <c r="F30041" s="9"/>
    </row>
    <row r="30042" spans="1:6" x14ac:dyDescent="0.3">
      <c r="A30042" s="6"/>
      <c r="B30042" s="6"/>
      <c r="C30042" s="6"/>
      <c r="D30042" s="6"/>
      <c r="E30042" s="6"/>
      <c r="F30042" s="7"/>
    </row>
    <row r="30043" spans="1:6" x14ac:dyDescent="0.3">
      <c r="A30043" s="8"/>
      <c r="B30043" s="8"/>
      <c r="C30043" s="8"/>
      <c r="D30043" s="8"/>
      <c r="E30043" s="8"/>
      <c r="F30043" s="9"/>
    </row>
    <row r="30044" spans="1:6" x14ac:dyDescent="0.3">
      <c r="A30044" s="6"/>
      <c r="B30044" s="6"/>
      <c r="C30044" s="6"/>
      <c r="D30044" s="6"/>
      <c r="E30044" s="6"/>
      <c r="F30044" s="7"/>
    </row>
    <row r="30045" spans="1:6" x14ac:dyDescent="0.3">
      <c r="A30045" s="8"/>
      <c r="B30045" s="8"/>
      <c r="C30045" s="8"/>
      <c r="D30045" s="8"/>
      <c r="E30045" s="8"/>
      <c r="F30045" s="9"/>
    </row>
    <row r="30046" spans="1:6" x14ac:dyDescent="0.3">
      <c r="A30046" s="6"/>
      <c r="B30046" s="6"/>
      <c r="C30046" s="6"/>
      <c r="D30046" s="6"/>
      <c r="E30046" s="6"/>
      <c r="F30046" s="7"/>
    </row>
    <row r="30047" spans="1:6" x14ac:dyDescent="0.3">
      <c r="A30047" s="8"/>
      <c r="B30047" s="8"/>
      <c r="C30047" s="8"/>
      <c r="D30047" s="8"/>
      <c r="E30047" s="8"/>
      <c r="F30047" s="9"/>
    </row>
    <row r="30048" spans="1:6" x14ac:dyDescent="0.3">
      <c r="A30048" s="6"/>
      <c r="B30048" s="6"/>
      <c r="C30048" s="6"/>
      <c r="D30048" s="6"/>
      <c r="E30048" s="6"/>
      <c r="F30048" s="7"/>
    </row>
    <row r="30049" spans="1:6" x14ac:dyDescent="0.3">
      <c r="A30049" s="8"/>
      <c r="B30049" s="8"/>
      <c r="C30049" s="8"/>
      <c r="D30049" s="8"/>
      <c r="E30049" s="8"/>
      <c r="F30049" s="9"/>
    </row>
    <row r="30050" spans="1:6" x14ac:dyDescent="0.3">
      <c r="A30050" s="6"/>
      <c r="B30050" s="6"/>
      <c r="C30050" s="6"/>
      <c r="D30050" s="6"/>
      <c r="E30050" s="6"/>
      <c r="F30050" s="7"/>
    </row>
    <row r="30051" spans="1:6" x14ac:dyDescent="0.3">
      <c r="A30051" s="8"/>
      <c r="B30051" s="8"/>
      <c r="C30051" s="8"/>
      <c r="D30051" s="8"/>
      <c r="E30051" s="8"/>
      <c r="F30051" s="9"/>
    </row>
    <row r="30052" spans="1:6" x14ac:dyDescent="0.3">
      <c r="A30052" s="6"/>
      <c r="B30052" s="6"/>
      <c r="C30052" s="6"/>
      <c r="D30052" s="6"/>
      <c r="E30052" s="6"/>
      <c r="F30052" s="7"/>
    </row>
    <row r="30053" spans="1:6" x14ac:dyDescent="0.3">
      <c r="A30053" s="8"/>
      <c r="B30053" s="8"/>
      <c r="C30053" s="8"/>
      <c r="D30053" s="8"/>
      <c r="E30053" s="8"/>
      <c r="F30053" s="9"/>
    </row>
    <row r="30054" spans="1:6" x14ac:dyDescent="0.3">
      <c r="A30054" s="6"/>
      <c r="B30054" s="6"/>
      <c r="C30054" s="6"/>
      <c r="D30054" s="6"/>
      <c r="E30054" s="6"/>
      <c r="F30054" s="7"/>
    </row>
    <row r="30055" spans="1:6" x14ac:dyDescent="0.3">
      <c r="A30055" s="8"/>
      <c r="B30055" s="8"/>
      <c r="C30055" s="8"/>
      <c r="D30055" s="8"/>
      <c r="E30055" s="8"/>
      <c r="F30055" s="9"/>
    </row>
    <row r="30056" spans="1:6" x14ac:dyDescent="0.3">
      <c r="A30056" s="6"/>
      <c r="B30056" s="6"/>
      <c r="C30056" s="6"/>
      <c r="D30056" s="6"/>
      <c r="E30056" s="6"/>
      <c r="F30056" s="7"/>
    </row>
    <row r="30057" spans="1:6" x14ac:dyDescent="0.3">
      <c r="A30057" s="8"/>
      <c r="B30057" s="8"/>
      <c r="C30057" s="8"/>
      <c r="D30057" s="8"/>
      <c r="E30057" s="8"/>
      <c r="F30057" s="9"/>
    </row>
    <row r="30058" spans="1:6" x14ac:dyDescent="0.3">
      <c r="A30058" s="6"/>
      <c r="B30058" s="6"/>
      <c r="C30058" s="6"/>
      <c r="D30058" s="6"/>
      <c r="E30058" s="6"/>
      <c r="F30058" s="7"/>
    </row>
    <row r="30059" spans="1:6" x14ac:dyDescent="0.3">
      <c r="A30059" s="8"/>
      <c r="B30059" s="8"/>
      <c r="C30059" s="8"/>
      <c r="D30059" s="8"/>
      <c r="E30059" s="8"/>
      <c r="F30059" s="9"/>
    </row>
    <row r="30060" spans="1:6" x14ac:dyDescent="0.3">
      <c r="A30060" s="6"/>
      <c r="B30060" s="6"/>
      <c r="C30060" s="6"/>
      <c r="D30060" s="6"/>
      <c r="E30060" s="6"/>
      <c r="F30060" s="7"/>
    </row>
    <row r="30061" spans="1:6" x14ac:dyDescent="0.3">
      <c r="A30061" s="8"/>
      <c r="B30061" s="8"/>
      <c r="C30061" s="8"/>
      <c r="D30061" s="8"/>
      <c r="E30061" s="8"/>
      <c r="F30061" s="9"/>
    </row>
    <row r="30062" spans="1:6" x14ac:dyDescent="0.3">
      <c r="A30062" s="6"/>
      <c r="B30062" s="6"/>
      <c r="C30062" s="6"/>
      <c r="D30062" s="6"/>
      <c r="E30062" s="6"/>
      <c r="F30062" s="7"/>
    </row>
    <row r="30063" spans="1:6" x14ac:dyDescent="0.3">
      <c r="A30063" s="8"/>
      <c r="B30063" s="8"/>
      <c r="C30063" s="8"/>
      <c r="D30063" s="8"/>
      <c r="E30063" s="8"/>
      <c r="F30063" s="9"/>
    </row>
    <row r="30064" spans="1:6" x14ac:dyDescent="0.3">
      <c r="A30064" s="6"/>
      <c r="B30064" s="6"/>
      <c r="C30064" s="6"/>
      <c r="D30064" s="6"/>
      <c r="E30064" s="6"/>
      <c r="F30064" s="7"/>
    </row>
    <row r="30065" spans="1:6" x14ac:dyDescent="0.3">
      <c r="A30065" s="8"/>
      <c r="B30065" s="8"/>
      <c r="C30065" s="8"/>
      <c r="D30065" s="8"/>
      <c r="E30065" s="8"/>
      <c r="F30065" s="9"/>
    </row>
    <row r="30066" spans="1:6" x14ac:dyDescent="0.3">
      <c r="A30066" s="6"/>
      <c r="B30066" s="6"/>
      <c r="C30066" s="6"/>
      <c r="D30066" s="6"/>
      <c r="E30066" s="6"/>
      <c r="F30066" s="7"/>
    </row>
    <row r="30067" spans="1:6" x14ac:dyDescent="0.3">
      <c r="A30067" s="8"/>
      <c r="B30067" s="8"/>
      <c r="C30067" s="8"/>
      <c r="D30067" s="8"/>
      <c r="E30067" s="8"/>
      <c r="F30067" s="9"/>
    </row>
    <row r="30068" spans="1:6" x14ac:dyDescent="0.3">
      <c r="A30068" s="6"/>
      <c r="B30068" s="6"/>
      <c r="C30068" s="6"/>
      <c r="D30068" s="6"/>
      <c r="E30068" s="6"/>
      <c r="F30068" s="7"/>
    </row>
    <row r="30069" spans="1:6" x14ac:dyDescent="0.3">
      <c r="A30069" s="8"/>
      <c r="B30069" s="8"/>
      <c r="C30069" s="8"/>
      <c r="D30069" s="8"/>
      <c r="E30069" s="8"/>
      <c r="F30069" s="9"/>
    </row>
    <row r="30070" spans="1:6" x14ac:dyDescent="0.3">
      <c r="A30070" s="6"/>
      <c r="B30070" s="6"/>
      <c r="C30070" s="6"/>
      <c r="D30070" s="6"/>
      <c r="E30070" s="6"/>
      <c r="F30070" s="7"/>
    </row>
    <row r="30071" spans="1:6" x14ac:dyDescent="0.3">
      <c r="A30071" s="8"/>
      <c r="B30071" s="8"/>
      <c r="C30071" s="8"/>
      <c r="D30071" s="8"/>
      <c r="E30071" s="8"/>
      <c r="F30071" s="9"/>
    </row>
    <row r="30072" spans="1:6" x14ac:dyDescent="0.3">
      <c r="A30072" s="6"/>
      <c r="B30072" s="6"/>
      <c r="C30072" s="6"/>
      <c r="D30072" s="6"/>
      <c r="E30072" s="6"/>
      <c r="F30072" s="7"/>
    </row>
    <row r="30073" spans="1:6" x14ac:dyDescent="0.3">
      <c r="A30073" s="8"/>
      <c r="B30073" s="8"/>
      <c r="C30073" s="8"/>
      <c r="D30073" s="8"/>
      <c r="E30073" s="8"/>
      <c r="F30073" s="9"/>
    </row>
    <row r="30074" spans="1:6" x14ac:dyDescent="0.3">
      <c r="A30074" s="6"/>
      <c r="B30074" s="6"/>
      <c r="C30074" s="6"/>
      <c r="D30074" s="6"/>
      <c r="E30074" s="6"/>
      <c r="F30074" s="7"/>
    </row>
    <row r="30075" spans="1:6" x14ac:dyDescent="0.3">
      <c r="A30075" s="8"/>
      <c r="B30075" s="8"/>
      <c r="C30075" s="8"/>
      <c r="D30075" s="8"/>
      <c r="E30075" s="8"/>
      <c r="F30075" s="9"/>
    </row>
    <row r="30076" spans="1:6" x14ac:dyDescent="0.3">
      <c r="A30076" s="6"/>
      <c r="B30076" s="6"/>
      <c r="C30076" s="6"/>
      <c r="D30076" s="6"/>
      <c r="E30076" s="6"/>
      <c r="F30076" s="7"/>
    </row>
    <row r="30077" spans="1:6" x14ac:dyDescent="0.3">
      <c r="A30077" s="8"/>
      <c r="B30077" s="8"/>
      <c r="C30077" s="8"/>
      <c r="D30077" s="8"/>
      <c r="E30077" s="8"/>
      <c r="F30077" s="9"/>
    </row>
    <row r="30078" spans="1:6" x14ac:dyDescent="0.3">
      <c r="A30078" s="6"/>
      <c r="B30078" s="6"/>
      <c r="C30078" s="6"/>
      <c r="D30078" s="6"/>
      <c r="E30078" s="6"/>
      <c r="F30078" s="7"/>
    </row>
    <row r="30079" spans="1:6" x14ac:dyDescent="0.3">
      <c r="A30079" s="8"/>
      <c r="B30079" s="8"/>
      <c r="C30079" s="8"/>
      <c r="D30079" s="8"/>
      <c r="E30079" s="8"/>
      <c r="F30079" s="9"/>
    </row>
    <row r="30080" spans="1:6" x14ac:dyDescent="0.3">
      <c r="A30080" s="6"/>
      <c r="B30080" s="6"/>
      <c r="C30080" s="6"/>
      <c r="D30080" s="6"/>
      <c r="E30080" s="6"/>
      <c r="F30080" s="7"/>
    </row>
    <row r="30081" spans="1:6" x14ac:dyDescent="0.3">
      <c r="A30081" s="8"/>
      <c r="B30081" s="8"/>
      <c r="C30081" s="8"/>
      <c r="D30081" s="8"/>
      <c r="E30081" s="8"/>
      <c r="F30081" s="9"/>
    </row>
    <row r="30082" spans="1:6" x14ac:dyDescent="0.3">
      <c r="A30082" s="6"/>
      <c r="B30082" s="6"/>
      <c r="C30082" s="6"/>
      <c r="D30082" s="6"/>
      <c r="E30082" s="6"/>
      <c r="F30082" s="7"/>
    </row>
    <row r="30083" spans="1:6" x14ac:dyDescent="0.3">
      <c r="A30083" s="8"/>
      <c r="B30083" s="8"/>
      <c r="C30083" s="8"/>
      <c r="D30083" s="8"/>
      <c r="E30083" s="8"/>
      <c r="F30083" s="9"/>
    </row>
    <row r="30084" spans="1:6" x14ac:dyDescent="0.3">
      <c r="A30084" s="6"/>
      <c r="B30084" s="6"/>
      <c r="C30084" s="6"/>
      <c r="D30084" s="6"/>
      <c r="E30084" s="6"/>
      <c r="F30084" s="7"/>
    </row>
    <row r="30085" spans="1:6" x14ac:dyDescent="0.3">
      <c r="A30085" s="8"/>
      <c r="B30085" s="8"/>
      <c r="C30085" s="8"/>
      <c r="D30085" s="8"/>
      <c r="E30085" s="8"/>
      <c r="F30085" s="9"/>
    </row>
    <row r="30086" spans="1:6" x14ac:dyDescent="0.3">
      <c r="A30086" s="6"/>
      <c r="B30086" s="6"/>
      <c r="C30086" s="6"/>
      <c r="D30086" s="6"/>
      <c r="E30086" s="6"/>
      <c r="F30086" s="7"/>
    </row>
    <row r="30087" spans="1:6" x14ac:dyDescent="0.3">
      <c r="A30087" s="8"/>
      <c r="B30087" s="8"/>
      <c r="C30087" s="8"/>
      <c r="D30087" s="8"/>
      <c r="E30087" s="8"/>
      <c r="F30087" s="9"/>
    </row>
    <row r="30088" spans="1:6" x14ac:dyDescent="0.3">
      <c r="A30088" s="6"/>
      <c r="B30088" s="6"/>
      <c r="C30088" s="6"/>
      <c r="D30088" s="6"/>
      <c r="E30088" s="6"/>
      <c r="F30088" s="7"/>
    </row>
    <row r="30089" spans="1:6" x14ac:dyDescent="0.3">
      <c r="A30089" s="8"/>
      <c r="B30089" s="8"/>
      <c r="C30089" s="8"/>
      <c r="D30089" s="8"/>
      <c r="E30089" s="8"/>
      <c r="F30089" s="9"/>
    </row>
    <row r="30090" spans="1:6" x14ac:dyDescent="0.3">
      <c r="A30090" s="6"/>
      <c r="B30090" s="6"/>
      <c r="C30090" s="6"/>
      <c r="D30090" s="6"/>
      <c r="E30090" s="6"/>
      <c r="F30090" s="7"/>
    </row>
    <row r="30091" spans="1:6" x14ac:dyDescent="0.3">
      <c r="A30091" s="8"/>
      <c r="B30091" s="8"/>
      <c r="C30091" s="8"/>
      <c r="D30091" s="8"/>
      <c r="E30091" s="8"/>
      <c r="F30091" s="9"/>
    </row>
    <row r="30092" spans="1:6" x14ac:dyDescent="0.3">
      <c r="A30092" s="6"/>
      <c r="B30092" s="6"/>
      <c r="C30092" s="6"/>
      <c r="D30092" s="6"/>
      <c r="E30092" s="6"/>
      <c r="F30092" s="7"/>
    </row>
    <row r="30093" spans="1:6" x14ac:dyDescent="0.3">
      <c r="A30093" s="8"/>
      <c r="B30093" s="8"/>
      <c r="C30093" s="8"/>
      <c r="D30093" s="8"/>
      <c r="E30093" s="8"/>
      <c r="F30093" s="9"/>
    </row>
    <row r="30094" spans="1:6" x14ac:dyDescent="0.3">
      <c r="A30094" s="6"/>
      <c r="B30094" s="6"/>
      <c r="C30094" s="6"/>
      <c r="D30094" s="6"/>
      <c r="E30094" s="6"/>
      <c r="F30094" s="7"/>
    </row>
    <row r="30095" spans="1:6" x14ac:dyDescent="0.3">
      <c r="A30095" s="8"/>
      <c r="B30095" s="8"/>
      <c r="C30095" s="8"/>
      <c r="D30095" s="8"/>
      <c r="E30095" s="8"/>
      <c r="F30095" s="9"/>
    </row>
    <row r="30096" spans="1:6" x14ac:dyDescent="0.3">
      <c r="A30096" s="6"/>
      <c r="B30096" s="6"/>
      <c r="C30096" s="6"/>
      <c r="D30096" s="6"/>
      <c r="E30096" s="6"/>
      <c r="F30096" s="7"/>
    </row>
    <row r="30097" spans="1:6" x14ac:dyDescent="0.3">
      <c r="A30097" s="8"/>
      <c r="B30097" s="8"/>
      <c r="C30097" s="8"/>
      <c r="D30097" s="8"/>
      <c r="E30097" s="8"/>
      <c r="F30097" s="9"/>
    </row>
    <row r="30098" spans="1:6" x14ac:dyDescent="0.3">
      <c r="A30098" s="6"/>
      <c r="B30098" s="6"/>
      <c r="C30098" s="6"/>
      <c r="D30098" s="6"/>
      <c r="E30098" s="6"/>
      <c r="F30098" s="7"/>
    </row>
    <row r="30099" spans="1:6" x14ac:dyDescent="0.3">
      <c r="A30099" s="8"/>
      <c r="B30099" s="8"/>
      <c r="C30099" s="8"/>
      <c r="D30099" s="8"/>
      <c r="E30099" s="8"/>
      <c r="F30099" s="9"/>
    </row>
    <row r="30100" spans="1:6" x14ac:dyDescent="0.3">
      <c r="A30100" s="6"/>
      <c r="B30100" s="6"/>
      <c r="C30100" s="6"/>
      <c r="D30100" s="6"/>
      <c r="E30100" s="6"/>
      <c r="F30100" s="7"/>
    </row>
    <row r="30101" spans="1:6" x14ac:dyDescent="0.3">
      <c r="A30101" s="8"/>
      <c r="B30101" s="8"/>
      <c r="C30101" s="8"/>
      <c r="D30101" s="8"/>
      <c r="E30101" s="8"/>
      <c r="F30101" s="9"/>
    </row>
    <row r="30102" spans="1:6" x14ac:dyDescent="0.3">
      <c r="A30102" s="6"/>
      <c r="B30102" s="6"/>
      <c r="C30102" s="6"/>
      <c r="D30102" s="6"/>
      <c r="E30102" s="6"/>
      <c r="F30102" s="7"/>
    </row>
    <row r="30103" spans="1:6" x14ac:dyDescent="0.3">
      <c r="A30103" s="8"/>
      <c r="B30103" s="8"/>
      <c r="C30103" s="8"/>
      <c r="D30103" s="8"/>
      <c r="E30103" s="8"/>
      <c r="F30103" s="9"/>
    </row>
    <row r="30104" spans="1:6" x14ac:dyDescent="0.3">
      <c r="A30104" s="6"/>
      <c r="B30104" s="6"/>
      <c r="C30104" s="6"/>
      <c r="D30104" s="6"/>
      <c r="E30104" s="6"/>
      <c r="F30104" s="7"/>
    </row>
    <row r="30105" spans="1:6" x14ac:dyDescent="0.3">
      <c r="A30105" s="8"/>
      <c r="B30105" s="8"/>
      <c r="C30105" s="8"/>
      <c r="D30105" s="8"/>
      <c r="E30105" s="8"/>
      <c r="F30105" s="9"/>
    </row>
    <row r="30106" spans="1:6" x14ac:dyDescent="0.3">
      <c r="A30106" s="6"/>
      <c r="B30106" s="6"/>
      <c r="C30106" s="6"/>
      <c r="D30106" s="6"/>
      <c r="E30106" s="6"/>
      <c r="F30106" s="7"/>
    </row>
    <row r="30107" spans="1:6" x14ac:dyDescent="0.3">
      <c r="A30107" s="8"/>
      <c r="B30107" s="8"/>
      <c r="C30107" s="8"/>
      <c r="D30107" s="8"/>
      <c r="E30107" s="8"/>
      <c r="F30107" s="9"/>
    </row>
    <row r="30108" spans="1:6" x14ac:dyDescent="0.3">
      <c r="A30108" s="6"/>
      <c r="B30108" s="6"/>
      <c r="C30108" s="6"/>
      <c r="D30108" s="6"/>
      <c r="E30108" s="6"/>
      <c r="F30108" s="7"/>
    </row>
    <row r="30109" spans="1:6" x14ac:dyDescent="0.3">
      <c r="A30109" s="8"/>
      <c r="B30109" s="8"/>
      <c r="C30109" s="8"/>
      <c r="D30109" s="8"/>
      <c r="E30109" s="8"/>
      <c r="F30109" s="9"/>
    </row>
    <row r="30110" spans="1:6" x14ac:dyDescent="0.3">
      <c r="A30110" s="6"/>
      <c r="B30110" s="6"/>
      <c r="C30110" s="6"/>
      <c r="D30110" s="6"/>
      <c r="E30110" s="6"/>
      <c r="F30110" s="7"/>
    </row>
    <row r="30111" spans="1:6" x14ac:dyDescent="0.3">
      <c r="A30111" s="8"/>
      <c r="B30111" s="8"/>
      <c r="C30111" s="8"/>
      <c r="D30111" s="8"/>
      <c r="E30111" s="8"/>
      <c r="F30111" s="9"/>
    </row>
    <row r="30112" spans="1:6" x14ac:dyDescent="0.3">
      <c r="A30112" s="6"/>
      <c r="B30112" s="6"/>
      <c r="C30112" s="6"/>
      <c r="D30112" s="6"/>
      <c r="E30112" s="6"/>
      <c r="F30112" s="7"/>
    </row>
    <row r="30113" spans="1:6" x14ac:dyDescent="0.3">
      <c r="A30113" s="8"/>
      <c r="B30113" s="8"/>
      <c r="C30113" s="8"/>
      <c r="D30113" s="8"/>
      <c r="E30113" s="8"/>
      <c r="F30113" s="9"/>
    </row>
    <row r="30114" spans="1:6" x14ac:dyDescent="0.3">
      <c r="A30114" s="6"/>
      <c r="B30114" s="6"/>
      <c r="C30114" s="6"/>
      <c r="D30114" s="6"/>
      <c r="E30114" s="6"/>
      <c r="F30114" s="7"/>
    </row>
    <row r="30115" spans="1:6" x14ac:dyDescent="0.3">
      <c r="A30115" s="8"/>
      <c r="B30115" s="8"/>
      <c r="C30115" s="8"/>
      <c r="D30115" s="8"/>
      <c r="E30115" s="8"/>
      <c r="F30115" s="9"/>
    </row>
    <row r="30116" spans="1:6" x14ac:dyDescent="0.3">
      <c r="A30116" s="6"/>
      <c r="B30116" s="6"/>
      <c r="C30116" s="6"/>
      <c r="D30116" s="6"/>
      <c r="E30116" s="6"/>
      <c r="F30116" s="7"/>
    </row>
    <row r="30117" spans="1:6" x14ac:dyDescent="0.3">
      <c r="A30117" s="8"/>
      <c r="B30117" s="8"/>
      <c r="C30117" s="8"/>
      <c r="D30117" s="8"/>
      <c r="E30117" s="8"/>
      <c r="F30117" s="9"/>
    </row>
    <row r="30118" spans="1:6" x14ac:dyDescent="0.3">
      <c r="A30118" s="6"/>
      <c r="B30118" s="6"/>
      <c r="C30118" s="6"/>
      <c r="D30118" s="6"/>
      <c r="E30118" s="6"/>
      <c r="F30118" s="7"/>
    </row>
    <row r="30119" spans="1:6" x14ac:dyDescent="0.3">
      <c r="A30119" s="8"/>
      <c r="B30119" s="8"/>
      <c r="C30119" s="8"/>
      <c r="D30119" s="8"/>
      <c r="E30119" s="8"/>
      <c r="F30119" s="9"/>
    </row>
    <row r="30120" spans="1:6" x14ac:dyDescent="0.3">
      <c r="A30120" s="6"/>
      <c r="B30120" s="6"/>
      <c r="C30120" s="6"/>
      <c r="D30120" s="6"/>
      <c r="E30120" s="6"/>
      <c r="F30120" s="7"/>
    </row>
    <row r="30121" spans="1:6" x14ac:dyDescent="0.3">
      <c r="A30121" s="8"/>
      <c r="B30121" s="8"/>
      <c r="C30121" s="8"/>
      <c r="D30121" s="8"/>
      <c r="E30121" s="8"/>
      <c r="F30121" s="9"/>
    </row>
    <row r="30122" spans="1:6" x14ac:dyDescent="0.3">
      <c r="A30122" s="6"/>
      <c r="B30122" s="6"/>
      <c r="C30122" s="6"/>
      <c r="D30122" s="6"/>
      <c r="E30122" s="6"/>
      <c r="F30122" s="7"/>
    </row>
    <row r="30123" spans="1:6" x14ac:dyDescent="0.3">
      <c r="A30123" s="8"/>
      <c r="B30123" s="8"/>
      <c r="C30123" s="8"/>
      <c r="D30123" s="8"/>
      <c r="E30123" s="8"/>
      <c r="F30123" s="9"/>
    </row>
    <row r="30124" spans="1:6" x14ac:dyDescent="0.3">
      <c r="A30124" s="6"/>
      <c r="B30124" s="6"/>
      <c r="C30124" s="6"/>
      <c r="D30124" s="6"/>
      <c r="E30124" s="6"/>
      <c r="F30124" s="7"/>
    </row>
    <row r="30125" spans="1:6" x14ac:dyDescent="0.3">
      <c r="A30125" s="8"/>
      <c r="B30125" s="8"/>
      <c r="C30125" s="8"/>
      <c r="D30125" s="8"/>
      <c r="E30125" s="8"/>
      <c r="F30125" s="9"/>
    </row>
    <row r="30126" spans="1:6" x14ac:dyDescent="0.3">
      <c r="A30126" s="6"/>
      <c r="B30126" s="6"/>
      <c r="C30126" s="6"/>
      <c r="D30126" s="6"/>
      <c r="E30126" s="6"/>
      <c r="F30126" s="7"/>
    </row>
    <row r="30127" spans="1:6" x14ac:dyDescent="0.3">
      <c r="A30127" s="8"/>
      <c r="B30127" s="8"/>
      <c r="C30127" s="8"/>
      <c r="D30127" s="8"/>
      <c r="E30127" s="8"/>
      <c r="F30127" s="9"/>
    </row>
    <row r="30128" spans="1:6" x14ac:dyDescent="0.3">
      <c r="A30128" s="6"/>
      <c r="B30128" s="6"/>
      <c r="C30128" s="6"/>
      <c r="D30128" s="6"/>
      <c r="E30128" s="6"/>
      <c r="F30128" s="7"/>
    </row>
    <row r="30129" spans="1:6" x14ac:dyDescent="0.3">
      <c r="A30129" s="8"/>
      <c r="B30129" s="8"/>
      <c r="C30129" s="8"/>
      <c r="D30129" s="8"/>
      <c r="E30129" s="8"/>
      <c r="F30129" s="9"/>
    </row>
    <row r="30130" spans="1:6" x14ac:dyDescent="0.3">
      <c r="A30130" s="6"/>
      <c r="B30130" s="6"/>
      <c r="C30130" s="6"/>
      <c r="D30130" s="6"/>
      <c r="E30130" s="6"/>
      <c r="F30130" s="7"/>
    </row>
    <row r="30131" spans="1:6" x14ac:dyDescent="0.3">
      <c r="A30131" s="8"/>
      <c r="B30131" s="8"/>
      <c r="C30131" s="8"/>
      <c r="D30131" s="8"/>
      <c r="E30131" s="8"/>
      <c r="F30131" s="9"/>
    </row>
    <row r="30132" spans="1:6" x14ac:dyDescent="0.3">
      <c r="A30132" s="6"/>
      <c r="B30132" s="6"/>
      <c r="C30132" s="6"/>
      <c r="D30132" s="6"/>
      <c r="E30132" s="6"/>
      <c r="F30132" s="7"/>
    </row>
    <row r="30133" spans="1:6" x14ac:dyDescent="0.3">
      <c r="A30133" s="8"/>
      <c r="B30133" s="8"/>
      <c r="C30133" s="8"/>
      <c r="D30133" s="8"/>
      <c r="E30133" s="8"/>
      <c r="F30133" s="9"/>
    </row>
    <row r="30134" spans="1:6" x14ac:dyDescent="0.3">
      <c r="A30134" s="6"/>
      <c r="B30134" s="6"/>
      <c r="C30134" s="6"/>
      <c r="D30134" s="6"/>
      <c r="E30134" s="6"/>
      <c r="F30134" s="7"/>
    </row>
    <row r="30135" spans="1:6" x14ac:dyDescent="0.3">
      <c r="A30135" s="8"/>
      <c r="B30135" s="8"/>
      <c r="C30135" s="8"/>
      <c r="D30135" s="8"/>
      <c r="E30135" s="8"/>
      <c r="F30135" s="9"/>
    </row>
    <row r="30136" spans="1:6" x14ac:dyDescent="0.3">
      <c r="A30136" s="6"/>
      <c r="B30136" s="6"/>
      <c r="C30136" s="6"/>
      <c r="D30136" s="6"/>
      <c r="E30136" s="6"/>
      <c r="F30136" s="7"/>
    </row>
    <row r="30137" spans="1:6" x14ac:dyDescent="0.3">
      <c r="A30137" s="8"/>
      <c r="B30137" s="8"/>
      <c r="C30137" s="8"/>
      <c r="D30137" s="8"/>
      <c r="E30137" s="8"/>
      <c r="F30137" s="9"/>
    </row>
    <row r="30138" spans="1:6" x14ac:dyDescent="0.3">
      <c r="A30138" s="6"/>
      <c r="B30138" s="6"/>
      <c r="C30138" s="6"/>
      <c r="D30138" s="6"/>
      <c r="E30138" s="6"/>
      <c r="F30138" s="7"/>
    </row>
    <row r="30139" spans="1:6" x14ac:dyDescent="0.3">
      <c r="A30139" s="8"/>
      <c r="B30139" s="8"/>
      <c r="C30139" s="8"/>
      <c r="D30139" s="8"/>
      <c r="E30139" s="8"/>
      <c r="F30139" s="9"/>
    </row>
    <row r="30140" spans="1:6" x14ac:dyDescent="0.3">
      <c r="A30140" s="6"/>
      <c r="B30140" s="6"/>
      <c r="C30140" s="6"/>
      <c r="D30140" s="6"/>
      <c r="E30140" s="6"/>
      <c r="F30140" s="7"/>
    </row>
    <row r="30141" spans="1:6" x14ac:dyDescent="0.3">
      <c r="A30141" s="8"/>
      <c r="B30141" s="8"/>
      <c r="C30141" s="8"/>
      <c r="D30141" s="8"/>
      <c r="E30141" s="8"/>
      <c r="F30141" s="9"/>
    </row>
    <row r="30142" spans="1:6" x14ac:dyDescent="0.3">
      <c r="A30142" s="6"/>
      <c r="B30142" s="6"/>
      <c r="C30142" s="6"/>
      <c r="D30142" s="6"/>
      <c r="E30142" s="6"/>
      <c r="F30142" s="7"/>
    </row>
    <row r="30143" spans="1:6" x14ac:dyDescent="0.3">
      <c r="A30143" s="8"/>
      <c r="B30143" s="8"/>
      <c r="C30143" s="8"/>
      <c r="D30143" s="8"/>
      <c r="E30143" s="8"/>
      <c r="F30143" s="9"/>
    </row>
    <row r="30144" spans="1:6" x14ac:dyDescent="0.3">
      <c r="A30144" s="6"/>
      <c r="B30144" s="6"/>
      <c r="C30144" s="6"/>
      <c r="D30144" s="6"/>
      <c r="E30144" s="6"/>
      <c r="F30144" s="7"/>
    </row>
    <row r="30145" spans="1:6" x14ac:dyDescent="0.3">
      <c r="A30145" s="8"/>
      <c r="B30145" s="8"/>
      <c r="C30145" s="8"/>
      <c r="D30145" s="8"/>
      <c r="E30145" s="8"/>
      <c r="F30145" s="9"/>
    </row>
    <row r="30146" spans="1:6" x14ac:dyDescent="0.3">
      <c r="A30146" s="6"/>
      <c r="B30146" s="6"/>
      <c r="C30146" s="6"/>
      <c r="D30146" s="6"/>
      <c r="E30146" s="6"/>
      <c r="F30146" s="7"/>
    </row>
    <row r="30147" spans="1:6" x14ac:dyDescent="0.3">
      <c r="A30147" s="8"/>
      <c r="B30147" s="8"/>
      <c r="C30147" s="8"/>
      <c r="D30147" s="8"/>
      <c r="E30147" s="8"/>
      <c r="F30147" s="9"/>
    </row>
    <row r="30148" spans="1:6" x14ac:dyDescent="0.3">
      <c r="A30148" s="6"/>
      <c r="B30148" s="6"/>
      <c r="C30148" s="6"/>
      <c r="D30148" s="6"/>
      <c r="E30148" s="6"/>
      <c r="F30148" s="7"/>
    </row>
    <row r="30149" spans="1:6" x14ac:dyDescent="0.3">
      <c r="A30149" s="8"/>
      <c r="B30149" s="8"/>
      <c r="C30149" s="8"/>
      <c r="D30149" s="8"/>
      <c r="E30149" s="8"/>
      <c r="F30149" s="9"/>
    </row>
    <row r="30150" spans="1:6" x14ac:dyDescent="0.3">
      <c r="A30150" s="6"/>
      <c r="B30150" s="6"/>
      <c r="C30150" s="6"/>
      <c r="D30150" s="6"/>
      <c r="E30150" s="6"/>
      <c r="F30150" s="7"/>
    </row>
    <row r="30151" spans="1:6" x14ac:dyDescent="0.3">
      <c r="A30151" s="8"/>
      <c r="B30151" s="8"/>
      <c r="C30151" s="8"/>
      <c r="D30151" s="8"/>
      <c r="E30151" s="8"/>
      <c r="F30151" s="9"/>
    </row>
    <row r="30152" spans="1:6" x14ac:dyDescent="0.3">
      <c r="A30152" s="6"/>
      <c r="B30152" s="6"/>
      <c r="C30152" s="6"/>
      <c r="D30152" s="6"/>
      <c r="E30152" s="6"/>
      <c r="F30152" s="7"/>
    </row>
    <row r="30153" spans="1:6" x14ac:dyDescent="0.3">
      <c r="A30153" s="8"/>
      <c r="B30153" s="8"/>
      <c r="C30153" s="8"/>
      <c r="D30153" s="8"/>
      <c r="E30153" s="8"/>
      <c r="F30153" s="9"/>
    </row>
    <row r="30154" spans="1:6" x14ac:dyDescent="0.3">
      <c r="A30154" s="6"/>
      <c r="B30154" s="6"/>
      <c r="C30154" s="6"/>
      <c r="D30154" s="6"/>
      <c r="E30154" s="6"/>
      <c r="F30154" s="7"/>
    </row>
    <row r="30155" spans="1:6" x14ac:dyDescent="0.3">
      <c r="A30155" s="8"/>
      <c r="B30155" s="8"/>
      <c r="C30155" s="8"/>
      <c r="D30155" s="8"/>
      <c r="E30155" s="8"/>
      <c r="F30155" s="9"/>
    </row>
    <row r="30156" spans="1:6" x14ac:dyDescent="0.3">
      <c r="A30156" s="6"/>
      <c r="B30156" s="6"/>
      <c r="C30156" s="6"/>
      <c r="D30156" s="6"/>
      <c r="E30156" s="6"/>
      <c r="F30156" s="7"/>
    </row>
    <row r="30157" spans="1:6" x14ac:dyDescent="0.3">
      <c r="A30157" s="8"/>
      <c r="B30157" s="8"/>
      <c r="C30157" s="8"/>
      <c r="D30157" s="8"/>
      <c r="E30157" s="8"/>
      <c r="F30157" s="9"/>
    </row>
    <row r="30158" spans="1:6" x14ac:dyDescent="0.3">
      <c r="A30158" s="6"/>
      <c r="B30158" s="6"/>
      <c r="C30158" s="6"/>
      <c r="D30158" s="6"/>
      <c r="E30158" s="6"/>
      <c r="F30158" s="7"/>
    </row>
    <row r="30159" spans="1:6" x14ac:dyDescent="0.3">
      <c r="A30159" s="8"/>
      <c r="B30159" s="8"/>
      <c r="C30159" s="8"/>
      <c r="D30159" s="8"/>
      <c r="E30159" s="8"/>
      <c r="F30159" s="9"/>
    </row>
    <row r="30160" spans="1:6" x14ac:dyDescent="0.3">
      <c r="A30160" s="6"/>
      <c r="B30160" s="6"/>
      <c r="C30160" s="6"/>
      <c r="D30160" s="6"/>
      <c r="E30160" s="6"/>
      <c r="F30160" s="7"/>
    </row>
    <row r="30161" spans="1:6" x14ac:dyDescent="0.3">
      <c r="A30161" s="8"/>
      <c r="B30161" s="8"/>
      <c r="C30161" s="8"/>
      <c r="D30161" s="8"/>
      <c r="E30161" s="8"/>
      <c r="F30161" s="9"/>
    </row>
    <row r="30162" spans="1:6" x14ac:dyDescent="0.3">
      <c r="A30162" s="6"/>
      <c r="B30162" s="6"/>
      <c r="C30162" s="6"/>
      <c r="D30162" s="6"/>
      <c r="E30162" s="6"/>
      <c r="F30162" s="7"/>
    </row>
    <row r="30163" spans="1:6" x14ac:dyDescent="0.3">
      <c r="A30163" s="8"/>
      <c r="B30163" s="8"/>
      <c r="C30163" s="8"/>
      <c r="D30163" s="8"/>
      <c r="E30163" s="8"/>
      <c r="F30163" s="9"/>
    </row>
    <row r="30164" spans="1:6" x14ac:dyDescent="0.3">
      <c r="A30164" s="6"/>
      <c r="B30164" s="6"/>
      <c r="C30164" s="6"/>
      <c r="D30164" s="6"/>
      <c r="E30164" s="6"/>
      <c r="F30164" s="7"/>
    </row>
    <row r="30165" spans="1:6" x14ac:dyDescent="0.3">
      <c r="A30165" s="8"/>
      <c r="B30165" s="8"/>
      <c r="C30165" s="8"/>
      <c r="D30165" s="8"/>
      <c r="E30165" s="8"/>
      <c r="F30165" s="9"/>
    </row>
    <row r="30166" spans="1:6" x14ac:dyDescent="0.3">
      <c r="A30166" s="6"/>
      <c r="B30166" s="6"/>
      <c r="C30166" s="6"/>
      <c r="D30166" s="6"/>
      <c r="E30166" s="6"/>
      <c r="F30166" s="7"/>
    </row>
    <row r="30167" spans="1:6" x14ac:dyDescent="0.3">
      <c r="A30167" s="8"/>
      <c r="B30167" s="8"/>
      <c r="C30167" s="8"/>
      <c r="D30167" s="8"/>
      <c r="E30167" s="8"/>
      <c r="F30167" s="9"/>
    </row>
    <row r="30168" spans="1:6" x14ac:dyDescent="0.3">
      <c r="A30168" s="6"/>
      <c r="B30168" s="6"/>
      <c r="C30168" s="6"/>
      <c r="D30168" s="6"/>
      <c r="E30168" s="6"/>
      <c r="F30168" s="7"/>
    </row>
    <row r="30169" spans="1:6" x14ac:dyDescent="0.3">
      <c r="A30169" s="8"/>
      <c r="B30169" s="8"/>
      <c r="C30169" s="8"/>
      <c r="D30169" s="8"/>
      <c r="E30169" s="8"/>
      <c r="F30169" s="9"/>
    </row>
    <row r="30170" spans="1:6" x14ac:dyDescent="0.3">
      <c r="A30170" s="6"/>
      <c r="B30170" s="6"/>
      <c r="C30170" s="6"/>
      <c r="D30170" s="6"/>
      <c r="E30170" s="6"/>
      <c r="F30170" s="7"/>
    </row>
    <row r="30171" spans="1:6" x14ac:dyDescent="0.3">
      <c r="A30171" s="8"/>
      <c r="B30171" s="8"/>
      <c r="C30171" s="8"/>
      <c r="D30171" s="8"/>
      <c r="E30171" s="8"/>
      <c r="F30171" s="9"/>
    </row>
    <row r="30172" spans="1:6" x14ac:dyDescent="0.3">
      <c r="A30172" s="6"/>
      <c r="B30172" s="6"/>
      <c r="C30172" s="6"/>
      <c r="D30172" s="6"/>
      <c r="E30172" s="6"/>
      <c r="F30172" s="7"/>
    </row>
    <row r="30173" spans="1:6" x14ac:dyDescent="0.3">
      <c r="A30173" s="8"/>
      <c r="B30173" s="8"/>
      <c r="C30173" s="8"/>
      <c r="D30173" s="8"/>
      <c r="E30173" s="8"/>
      <c r="F30173" s="9"/>
    </row>
    <row r="30174" spans="1:6" x14ac:dyDescent="0.3">
      <c r="A30174" s="6"/>
      <c r="B30174" s="6"/>
      <c r="C30174" s="6"/>
      <c r="D30174" s="6"/>
      <c r="E30174" s="6"/>
      <c r="F30174" s="7"/>
    </row>
    <row r="30175" spans="1:6" x14ac:dyDescent="0.3">
      <c r="A30175" s="8"/>
      <c r="B30175" s="8"/>
      <c r="C30175" s="8"/>
      <c r="D30175" s="8"/>
      <c r="E30175" s="8"/>
      <c r="F30175" s="9"/>
    </row>
    <row r="30176" spans="1:6" x14ac:dyDescent="0.3">
      <c r="A30176" s="6"/>
      <c r="B30176" s="6"/>
      <c r="C30176" s="6"/>
      <c r="D30176" s="6"/>
      <c r="E30176" s="6"/>
      <c r="F30176" s="7"/>
    </row>
    <row r="30177" spans="1:6" x14ac:dyDescent="0.3">
      <c r="A30177" s="8"/>
      <c r="B30177" s="8"/>
      <c r="C30177" s="8"/>
      <c r="D30177" s="8"/>
      <c r="E30177" s="8"/>
      <c r="F30177" s="9"/>
    </row>
    <row r="30178" spans="1:6" x14ac:dyDescent="0.3">
      <c r="A30178" s="6"/>
      <c r="B30178" s="6"/>
      <c r="C30178" s="6"/>
      <c r="D30178" s="6"/>
      <c r="E30178" s="6"/>
      <c r="F30178" s="7"/>
    </row>
    <row r="30179" spans="1:6" x14ac:dyDescent="0.3">
      <c r="A30179" s="8"/>
      <c r="B30179" s="8"/>
      <c r="C30179" s="8"/>
      <c r="D30179" s="8"/>
      <c r="E30179" s="8"/>
      <c r="F30179" s="9"/>
    </row>
    <row r="30180" spans="1:6" x14ac:dyDescent="0.3">
      <c r="A30180" s="6"/>
      <c r="B30180" s="6"/>
      <c r="C30180" s="6"/>
      <c r="D30180" s="6"/>
      <c r="E30180" s="6"/>
      <c r="F30180" s="7"/>
    </row>
    <row r="30181" spans="1:6" x14ac:dyDescent="0.3">
      <c r="A30181" s="8"/>
      <c r="B30181" s="8"/>
      <c r="C30181" s="8"/>
      <c r="D30181" s="8"/>
      <c r="E30181" s="8"/>
      <c r="F30181" s="9"/>
    </row>
    <row r="30182" spans="1:6" x14ac:dyDescent="0.3">
      <c r="A30182" s="6"/>
      <c r="B30182" s="6"/>
      <c r="C30182" s="6"/>
      <c r="D30182" s="6"/>
      <c r="E30182" s="6"/>
      <c r="F30182" s="7"/>
    </row>
    <row r="30183" spans="1:6" x14ac:dyDescent="0.3">
      <c r="A30183" s="8"/>
      <c r="B30183" s="8"/>
      <c r="C30183" s="8"/>
      <c r="D30183" s="8"/>
      <c r="E30183" s="8"/>
      <c r="F30183" s="9"/>
    </row>
    <row r="30184" spans="1:6" x14ac:dyDescent="0.3">
      <c r="A30184" s="6"/>
      <c r="B30184" s="6"/>
      <c r="C30184" s="6"/>
      <c r="D30184" s="6"/>
      <c r="E30184" s="6"/>
      <c r="F30184" s="7"/>
    </row>
    <row r="30185" spans="1:6" x14ac:dyDescent="0.3">
      <c r="A30185" s="8"/>
      <c r="B30185" s="8"/>
      <c r="C30185" s="8"/>
      <c r="D30185" s="8"/>
      <c r="E30185" s="8"/>
      <c r="F30185" s="9"/>
    </row>
    <row r="30186" spans="1:6" x14ac:dyDescent="0.3">
      <c r="A30186" s="6"/>
      <c r="B30186" s="6"/>
      <c r="C30186" s="6"/>
      <c r="D30186" s="6"/>
      <c r="E30186" s="6"/>
      <c r="F30186" s="7"/>
    </row>
    <row r="30187" spans="1:6" x14ac:dyDescent="0.3">
      <c r="A30187" s="8"/>
      <c r="B30187" s="8"/>
      <c r="C30187" s="8"/>
      <c r="D30187" s="8"/>
      <c r="E30187" s="8"/>
      <c r="F30187" s="9"/>
    </row>
    <row r="30188" spans="1:6" x14ac:dyDescent="0.3">
      <c r="A30188" s="6"/>
      <c r="B30188" s="6"/>
      <c r="C30188" s="6"/>
      <c r="D30188" s="6"/>
      <c r="E30188" s="6"/>
      <c r="F30188" s="7"/>
    </row>
    <row r="30189" spans="1:6" x14ac:dyDescent="0.3">
      <c r="A30189" s="8"/>
      <c r="B30189" s="8"/>
      <c r="C30189" s="8"/>
      <c r="D30189" s="8"/>
      <c r="E30189" s="8"/>
      <c r="F30189" s="9"/>
    </row>
    <row r="30190" spans="1:6" x14ac:dyDescent="0.3">
      <c r="A30190" s="6"/>
      <c r="B30190" s="6"/>
      <c r="C30190" s="6"/>
      <c r="D30190" s="6"/>
      <c r="E30190" s="6"/>
      <c r="F30190" s="7"/>
    </row>
    <row r="30191" spans="1:6" x14ac:dyDescent="0.3">
      <c r="A30191" s="8"/>
      <c r="B30191" s="8"/>
      <c r="C30191" s="8"/>
      <c r="D30191" s="8"/>
      <c r="E30191" s="8"/>
      <c r="F30191" s="9"/>
    </row>
    <row r="30192" spans="1:6" x14ac:dyDescent="0.3">
      <c r="A30192" s="6"/>
      <c r="B30192" s="6"/>
      <c r="C30192" s="6"/>
      <c r="D30192" s="6"/>
      <c r="E30192" s="6"/>
      <c r="F30192" s="7"/>
    </row>
    <row r="30193" spans="1:6" x14ac:dyDescent="0.3">
      <c r="A30193" s="8"/>
      <c r="B30193" s="8"/>
      <c r="C30193" s="8"/>
      <c r="D30193" s="8"/>
      <c r="E30193" s="8"/>
      <c r="F30193" s="9"/>
    </row>
    <row r="30194" spans="1:6" x14ac:dyDescent="0.3">
      <c r="A30194" s="6"/>
      <c r="B30194" s="6"/>
      <c r="C30194" s="6"/>
      <c r="D30194" s="6"/>
      <c r="E30194" s="6"/>
      <c r="F30194" s="7"/>
    </row>
    <row r="30195" spans="1:6" x14ac:dyDescent="0.3">
      <c r="A30195" s="8"/>
      <c r="B30195" s="8"/>
      <c r="C30195" s="8"/>
      <c r="D30195" s="8"/>
      <c r="E30195" s="8"/>
      <c r="F30195" s="9"/>
    </row>
    <row r="30196" spans="1:6" x14ac:dyDescent="0.3">
      <c r="A30196" s="6"/>
      <c r="B30196" s="6"/>
      <c r="C30196" s="6"/>
      <c r="D30196" s="6"/>
      <c r="E30196" s="6"/>
      <c r="F30196" s="7"/>
    </row>
    <row r="30197" spans="1:6" x14ac:dyDescent="0.3">
      <c r="A30197" s="8"/>
      <c r="B30197" s="8"/>
      <c r="C30197" s="8"/>
      <c r="D30197" s="8"/>
      <c r="E30197" s="8"/>
      <c r="F30197" s="9"/>
    </row>
    <row r="30198" spans="1:6" x14ac:dyDescent="0.3">
      <c r="A30198" s="6"/>
      <c r="B30198" s="6"/>
      <c r="C30198" s="6"/>
      <c r="D30198" s="6"/>
      <c r="E30198" s="6"/>
      <c r="F30198" s="7"/>
    </row>
    <row r="30199" spans="1:6" x14ac:dyDescent="0.3">
      <c r="A30199" s="8"/>
      <c r="B30199" s="8"/>
      <c r="C30199" s="8"/>
      <c r="D30199" s="8"/>
      <c r="E30199" s="8"/>
      <c r="F30199" s="9"/>
    </row>
    <row r="30200" spans="1:6" x14ac:dyDescent="0.3">
      <c r="A30200" s="6"/>
      <c r="B30200" s="6"/>
      <c r="C30200" s="6"/>
      <c r="D30200" s="6"/>
      <c r="E30200" s="6"/>
      <c r="F30200" s="7"/>
    </row>
    <row r="30201" spans="1:6" x14ac:dyDescent="0.3">
      <c r="A30201" s="8"/>
      <c r="B30201" s="8"/>
      <c r="C30201" s="8"/>
      <c r="D30201" s="8"/>
      <c r="E30201" s="8"/>
      <c r="F30201" s="9"/>
    </row>
    <row r="30202" spans="1:6" x14ac:dyDescent="0.3">
      <c r="A30202" s="6"/>
      <c r="B30202" s="6"/>
      <c r="C30202" s="6"/>
      <c r="D30202" s="6"/>
      <c r="E30202" s="6"/>
      <c r="F30202" s="7"/>
    </row>
    <row r="30203" spans="1:6" x14ac:dyDescent="0.3">
      <c r="A30203" s="8"/>
      <c r="B30203" s="8"/>
      <c r="C30203" s="8"/>
      <c r="D30203" s="8"/>
      <c r="E30203" s="8"/>
      <c r="F30203" s="9"/>
    </row>
    <row r="30204" spans="1:6" x14ac:dyDescent="0.3">
      <c r="A30204" s="6"/>
      <c r="B30204" s="6"/>
      <c r="C30204" s="6"/>
      <c r="D30204" s="6"/>
      <c r="E30204" s="6"/>
      <c r="F30204" s="7"/>
    </row>
    <row r="30205" spans="1:6" x14ac:dyDescent="0.3">
      <c r="A30205" s="8"/>
      <c r="B30205" s="8"/>
      <c r="C30205" s="8"/>
      <c r="D30205" s="8"/>
      <c r="E30205" s="8"/>
      <c r="F30205" s="9"/>
    </row>
    <row r="30206" spans="1:6" x14ac:dyDescent="0.3">
      <c r="A30206" s="6"/>
      <c r="B30206" s="6"/>
      <c r="C30206" s="6"/>
      <c r="D30206" s="6"/>
      <c r="E30206" s="6"/>
      <c r="F30206" s="7"/>
    </row>
    <row r="30207" spans="1:6" x14ac:dyDescent="0.3">
      <c r="A30207" s="8"/>
      <c r="B30207" s="8"/>
      <c r="C30207" s="8"/>
      <c r="D30207" s="8"/>
      <c r="E30207" s="8"/>
      <c r="F30207" s="9"/>
    </row>
    <row r="30208" spans="1:6" x14ac:dyDescent="0.3">
      <c r="A30208" s="6"/>
      <c r="B30208" s="6"/>
      <c r="C30208" s="6"/>
      <c r="D30208" s="6"/>
      <c r="E30208" s="6"/>
      <c r="F30208" s="7"/>
    </row>
    <row r="30209" spans="1:6" x14ac:dyDescent="0.3">
      <c r="A30209" s="8"/>
      <c r="B30209" s="8"/>
      <c r="C30209" s="8"/>
      <c r="D30209" s="8"/>
      <c r="E30209" s="8"/>
      <c r="F30209" s="9"/>
    </row>
    <row r="30210" spans="1:6" x14ac:dyDescent="0.3">
      <c r="A30210" s="6"/>
      <c r="B30210" s="6"/>
      <c r="C30210" s="6"/>
      <c r="D30210" s="6"/>
      <c r="E30210" s="6"/>
      <c r="F30210" s="7"/>
    </row>
    <row r="30211" spans="1:6" x14ac:dyDescent="0.3">
      <c r="A30211" s="8"/>
      <c r="B30211" s="8"/>
      <c r="C30211" s="8"/>
      <c r="D30211" s="8"/>
      <c r="E30211" s="8"/>
      <c r="F30211" s="9"/>
    </row>
    <row r="30212" spans="1:6" x14ac:dyDescent="0.3">
      <c r="A30212" s="6"/>
      <c r="B30212" s="6"/>
      <c r="C30212" s="6"/>
      <c r="D30212" s="6"/>
      <c r="E30212" s="6"/>
      <c r="F30212" s="7"/>
    </row>
    <row r="30213" spans="1:6" x14ac:dyDescent="0.3">
      <c r="A30213" s="8"/>
      <c r="B30213" s="8"/>
      <c r="C30213" s="8"/>
      <c r="D30213" s="8"/>
      <c r="E30213" s="8"/>
      <c r="F30213" s="9"/>
    </row>
    <row r="30214" spans="1:6" x14ac:dyDescent="0.3">
      <c r="A30214" s="6"/>
      <c r="B30214" s="6"/>
      <c r="C30214" s="6"/>
      <c r="D30214" s="6"/>
      <c r="E30214" s="6"/>
      <c r="F30214" s="7"/>
    </row>
    <row r="30215" spans="1:6" x14ac:dyDescent="0.3">
      <c r="A30215" s="8"/>
      <c r="B30215" s="8"/>
      <c r="C30215" s="8"/>
      <c r="D30215" s="8"/>
      <c r="E30215" s="8"/>
      <c r="F30215" s="9"/>
    </row>
    <row r="30216" spans="1:6" x14ac:dyDescent="0.3">
      <c r="A30216" s="6"/>
      <c r="B30216" s="6"/>
      <c r="C30216" s="6"/>
      <c r="D30216" s="6"/>
      <c r="E30216" s="6"/>
      <c r="F30216" s="7"/>
    </row>
    <row r="30217" spans="1:6" x14ac:dyDescent="0.3">
      <c r="A30217" s="8"/>
      <c r="B30217" s="8"/>
      <c r="C30217" s="8"/>
      <c r="D30217" s="8"/>
      <c r="E30217" s="8"/>
      <c r="F30217" s="9"/>
    </row>
    <row r="30218" spans="1:6" x14ac:dyDescent="0.3">
      <c r="A30218" s="6"/>
      <c r="B30218" s="6"/>
      <c r="C30218" s="6"/>
      <c r="D30218" s="6"/>
      <c r="E30218" s="6"/>
      <c r="F30218" s="7"/>
    </row>
    <row r="30219" spans="1:6" x14ac:dyDescent="0.3">
      <c r="A30219" s="8"/>
      <c r="B30219" s="8"/>
      <c r="C30219" s="8"/>
      <c r="D30219" s="8"/>
      <c r="E30219" s="8"/>
      <c r="F30219" s="9"/>
    </row>
    <row r="30220" spans="1:6" x14ac:dyDescent="0.3">
      <c r="A30220" s="6"/>
      <c r="B30220" s="6"/>
      <c r="C30220" s="6"/>
      <c r="D30220" s="6"/>
      <c r="E30220" s="6"/>
      <c r="F30220" s="7"/>
    </row>
    <row r="30221" spans="1:6" x14ac:dyDescent="0.3">
      <c r="A30221" s="8"/>
      <c r="B30221" s="8"/>
      <c r="C30221" s="8"/>
      <c r="D30221" s="8"/>
      <c r="E30221" s="8"/>
      <c r="F30221" s="9"/>
    </row>
    <row r="30222" spans="1:6" x14ac:dyDescent="0.3">
      <c r="A30222" s="6"/>
      <c r="B30222" s="6"/>
      <c r="C30222" s="6"/>
      <c r="D30222" s="6"/>
      <c r="E30222" s="6"/>
      <c r="F30222" s="7"/>
    </row>
    <row r="30223" spans="1:6" x14ac:dyDescent="0.3">
      <c r="A30223" s="8"/>
      <c r="B30223" s="8"/>
      <c r="C30223" s="8"/>
      <c r="D30223" s="8"/>
      <c r="E30223" s="8"/>
      <c r="F30223" s="9"/>
    </row>
    <row r="30224" spans="1:6" x14ac:dyDescent="0.3">
      <c r="A30224" s="6"/>
      <c r="B30224" s="6"/>
      <c r="C30224" s="6"/>
      <c r="D30224" s="6"/>
      <c r="E30224" s="6"/>
      <c r="F30224" s="7"/>
    </row>
    <row r="30225" spans="1:6" x14ac:dyDescent="0.3">
      <c r="A30225" s="8"/>
      <c r="B30225" s="8"/>
      <c r="C30225" s="8"/>
      <c r="D30225" s="8"/>
      <c r="E30225" s="8"/>
      <c r="F30225" s="9"/>
    </row>
    <row r="30226" spans="1:6" x14ac:dyDescent="0.3">
      <c r="A30226" s="6"/>
      <c r="B30226" s="6"/>
      <c r="C30226" s="6"/>
      <c r="D30226" s="6"/>
      <c r="E30226" s="6"/>
      <c r="F30226" s="7"/>
    </row>
    <row r="30227" spans="1:6" x14ac:dyDescent="0.3">
      <c r="A30227" s="8"/>
      <c r="B30227" s="8"/>
      <c r="C30227" s="8"/>
      <c r="D30227" s="8"/>
      <c r="E30227" s="8"/>
      <c r="F30227" s="9"/>
    </row>
    <row r="30228" spans="1:6" x14ac:dyDescent="0.3">
      <c r="A30228" s="6"/>
      <c r="B30228" s="6"/>
      <c r="C30228" s="6"/>
      <c r="D30228" s="6"/>
      <c r="E30228" s="6"/>
      <c r="F30228" s="7"/>
    </row>
    <row r="30229" spans="1:6" x14ac:dyDescent="0.3">
      <c r="A30229" s="8"/>
      <c r="B30229" s="8"/>
      <c r="C30229" s="8"/>
      <c r="D30229" s="8"/>
      <c r="E30229" s="8"/>
      <c r="F30229" s="9"/>
    </row>
    <row r="30230" spans="1:6" x14ac:dyDescent="0.3">
      <c r="A30230" s="6"/>
      <c r="B30230" s="6"/>
      <c r="C30230" s="6"/>
      <c r="D30230" s="6"/>
      <c r="E30230" s="6"/>
      <c r="F30230" s="7"/>
    </row>
    <row r="30231" spans="1:6" x14ac:dyDescent="0.3">
      <c r="A30231" s="8"/>
      <c r="B30231" s="8"/>
      <c r="C30231" s="8"/>
      <c r="D30231" s="8"/>
      <c r="E30231" s="8"/>
      <c r="F30231" s="9"/>
    </row>
    <row r="30232" spans="1:6" x14ac:dyDescent="0.3">
      <c r="A30232" s="6"/>
      <c r="B30232" s="6"/>
      <c r="C30232" s="6"/>
      <c r="D30232" s="6"/>
      <c r="E30232" s="6"/>
      <c r="F30232" s="7"/>
    </row>
    <row r="30233" spans="1:6" x14ac:dyDescent="0.3">
      <c r="A30233" s="8"/>
      <c r="B30233" s="8"/>
      <c r="C30233" s="8"/>
      <c r="D30233" s="8"/>
      <c r="E30233" s="8"/>
      <c r="F30233" s="9"/>
    </row>
    <row r="30234" spans="1:6" x14ac:dyDescent="0.3">
      <c r="A30234" s="6"/>
      <c r="B30234" s="6"/>
      <c r="C30234" s="6"/>
      <c r="D30234" s="6"/>
      <c r="E30234" s="6"/>
      <c r="F30234" s="7"/>
    </row>
    <row r="30235" spans="1:6" x14ac:dyDescent="0.3">
      <c r="A30235" s="8"/>
      <c r="B30235" s="8"/>
      <c r="C30235" s="8"/>
      <c r="D30235" s="8"/>
      <c r="E30235" s="8"/>
      <c r="F30235" s="9"/>
    </row>
    <row r="30236" spans="1:6" x14ac:dyDescent="0.3">
      <c r="A30236" s="6"/>
      <c r="B30236" s="6"/>
      <c r="C30236" s="6"/>
      <c r="D30236" s="6"/>
      <c r="E30236" s="6"/>
      <c r="F30236" s="7"/>
    </row>
    <row r="30237" spans="1:6" x14ac:dyDescent="0.3">
      <c r="A30237" s="8"/>
      <c r="B30237" s="8"/>
      <c r="C30237" s="8"/>
      <c r="D30237" s="8"/>
      <c r="E30237" s="8"/>
      <c r="F30237" s="9"/>
    </row>
    <row r="30238" spans="1:6" x14ac:dyDescent="0.3">
      <c r="A30238" s="6"/>
      <c r="B30238" s="6"/>
      <c r="C30238" s="6"/>
      <c r="D30238" s="6"/>
      <c r="E30238" s="6"/>
      <c r="F30238" s="7"/>
    </row>
    <row r="30239" spans="1:6" x14ac:dyDescent="0.3">
      <c r="A30239" s="8"/>
      <c r="B30239" s="8"/>
      <c r="C30239" s="8"/>
      <c r="D30239" s="8"/>
      <c r="E30239" s="8"/>
      <c r="F30239" s="9"/>
    </row>
    <row r="30240" spans="1:6" x14ac:dyDescent="0.3">
      <c r="A30240" s="6"/>
      <c r="B30240" s="6"/>
      <c r="C30240" s="6"/>
      <c r="D30240" s="6"/>
      <c r="E30240" s="6"/>
      <c r="F30240" s="7"/>
    </row>
    <row r="30241" spans="1:6" x14ac:dyDescent="0.3">
      <c r="A30241" s="8"/>
      <c r="B30241" s="8"/>
      <c r="C30241" s="8"/>
      <c r="D30241" s="8"/>
      <c r="E30241" s="8"/>
      <c r="F30241" s="9"/>
    </row>
    <row r="30242" spans="1:6" x14ac:dyDescent="0.3">
      <c r="A30242" s="6"/>
      <c r="B30242" s="6"/>
      <c r="C30242" s="6"/>
      <c r="D30242" s="6"/>
      <c r="E30242" s="6"/>
      <c r="F30242" s="7"/>
    </row>
    <row r="30243" spans="1:6" x14ac:dyDescent="0.3">
      <c r="A30243" s="8"/>
      <c r="B30243" s="8"/>
      <c r="C30243" s="8"/>
      <c r="D30243" s="8"/>
      <c r="E30243" s="8"/>
      <c r="F30243" s="9"/>
    </row>
    <row r="30244" spans="1:6" x14ac:dyDescent="0.3">
      <c r="A30244" s="6"/>
      <c r="B30244" s="6"/>
      <c r="C30244" s="6"/>
      <c r="D30244" s="6"/>
      <c r="E30244" s="6"/>
      <c r="F30244" s="7"/>
    </row>
    <row r="30245" spans="1:6" x14ac:dyDescent="0.3">
      <c r="A30245" s="8"/>
      <c r="B30245" s="8"/>
      <c r="C30245" s="8"/>
      <c r="D30245" s="8"/>
      <c r="E30245" s="8"/>
      <c r="F30245" s="9"/>
    </row>
    <row r="30246" spans="1:6" x14ac:dyDescent="0.3">
      <c r="A30246" s="6"/>
      <c r="B30246" s="6"/>
      <c r="C30246" s="6"/>
      <c r="D30246" s="6"/>
      <c r="E30246" s="6"/>
      <c r="F30246" s="7"/>
    </row>
    <row r="30247" spans="1:6" x14ac:dyDescent="0.3">
      <c r="A30247" s="8"/>
      <c r="B30247" s="8"/>
      <c r="C30247" s="8"/>
      <c r="D30247" s="8"/>
      <c r="E30247" s="8"/>
      <c r="F30247" s="9"/>
    </row>
    <row r="30248" spans="1:6" x14ac:dyDescent="0.3">
      <c r="A30248" s="6"/>
      <c r="B30248" s="6"/>
      <c r="C30248" s="6"/>
      <c r="D30248" s="6"/>
      <c r="E30248" s="6"/>
      <c r="F30248" s="7"/>
    </row>
    <row r="30249" spans="1:6" x14ac:dyDescent="0.3">
      <c r="A30249" s="8"/>
      <c r="B30249" s="8"/>
      <c r="C30249" s="8"/>
      <c r="D30249" s="8"/>
      <c r="E30249" s="8"/>
      <c r="F30249" s="9"/>
    </row>
    <row r="30250" spans="1:6" x14ac:dyDescent="0.3">
      <c r="A30250" s="6"/>
      <c r="B30250" s="6"/>
      <c r="C30250" s="6"/>
      <c r="D30250" s="6"/>
      <c r="E30250" s="6"/>
      <c r="F30250" s="7"/>
    </row>
    <row r="30251" spans="1:6" x14ac:dyDescent="0.3">
      <c r="A30251" s="8"/>
      <c r="B30251" s="8"/>
      <c r="C30251" s="8"/>
      <c r="D30251" s="8"/>
      <c r="E30251" s="8"/>
      <c r="F30251" s="9"/>
    </row>
    <row r="30252" spans="1:6" x14ac:dyDescent="0.3">
      <c r="A30252" s="6"/>
      <c r="B30252" s="6"/>
      <c r="C30252" s="6"/>
      <c r="D30252" s="6"/>
      <c r="E30252" s="6"/>
      <c r="F30252" s="7"/>
    </row>
    <row r="30253" spans="1:6" x14ac:dyDescent="0.3">
      <c r="A30253" s="8"/>
      <c r="B30253" s="8"/>
      <c r="C30253" s="8"/>
      <c r="D30253" s="8"/>
      <c r="E30253" s="8"/>
      <c r="F30253" s="9"/>
    </row>
    <row r="30254" spans="1:6" x14ac:dyDescent="0.3">
      <c r="A30254" s="6"/>
      <c r="B30254" s="6"/>
      <c r="C30254" s="6"/>
      <c r="D30254" s="6"/>
      <c r="E30254" s="6"/>
      <c r="F30254" s="7"/>
    </row>
    <row r="30255" spans="1:6" x14ac:dyDescent="0.3">
      <c r="A30255" s="8"/>
      <c r="B30255" s="8"/>
      <c r="C30255" s="8"/>
      <c r="D30255" s="8"/>
      <c r="E30255" s="8"/>
      <c r="F30255" s="9"/>
    </row>
    <row r="30256" spans="1:6" x14ac:dyDescent="0.3">
      <c r="A30256" s="6"/>
      <c r="B30256" s="6"/>
      <c r="C30256" s="6"/>
      <c r="D30256" s="6"/>
      <c r="E30256" s="6"/>
      <c r="F30256" s="7"/>
    </row>
    <row r="30257" spans="1:6" x14ac:dyDescent="0.3">
      <c r="A30257" s="8"/>
      <c r="B30257" s="8"/>
      <c r="C30257" s="8"/>
      <c r="D30257" s="8"/>
      <c r="E30257" s="8"/>
      <c r="F30257" s="9"/>
    </row>
    <row r="30258" spans="1:6" x14ac:dyDescent="0.3">
      <c r="A30258" s="6"/>
      <c r="B30258" s="6"/>
      <c r="C30258" s="6"/>
      <c r="D30258" s="6"/>
      <c r="E30258" s="6"/>
      <c r="F30258" s="7"/>
    </row>
    <row r="30259" spans="1:6" x14ac:dyDescent="0.3">
      <c r="A30259" s="8"/>
      <c r="B30259" s="8"/>
      <c r="C30259" s="8"/>
      <c r="D30259" s="8"/>
      <c r="E30259" s="8"/>
      <c r="F30259" s="9"/>
    </row>
    <row r="30260" spans="1:6" x14ac:dyDescent="0.3">
      <c r="A30260" s="6"/>
      <c r="B30260" s="6"/>
      <c r="C30260" s="6"/>
      <c r="D30260" s="6"/>
      <c r="E30260" s="6"/>
      <c r="F30260" s="7"/>
    </row>
    <row r="30261" spans="1:6" x14ac:dyDescent="0.3">
      <c r="A30261" s="8"/>
      <c r="B30261" s="8"/>
      <c r="C30261" s="8"/>
      <c r="D30261" s="8"/>
      <c r="E30261" s="8"/>
      <c r="F30261" s="9"/>
    </row>
    <row r="30262" spans="1:6" x14ac:dyDescent="0.3">
      <c r="A30262" s="6"/>
      <c r="B30262" s="6"/>
      <c r="C30262" s="6"/>
      <c r="D30262" s="6"/>
      <c r="E30262" s="6"/>
      <c r="F30262" s="7"/>
    </row>
    <row r="30263" spans="1:6" x14ac:dyDescent="0.3">
      <c r="A30263" s="8"/>
      <c r="B30263" s="8"/>
      <c r="C30263" s="8"/>
      <c r="D30263" s="8"/>
      <c r="E30263" s="8"/>
      <c r="F30263" s="9"/>
    </row>
    <row r="30264" spans="1:6" x14ac:dyDescent="0.3">
      <c r="A30264" s="6"/>
      <c r="B30264" s="6"/>
      <c r="C30264" s="6"/>
      <c r="D30264" s="6"/>
      <c r="E30264" s="6"/>
      <c r="F30264" s="7"/>
    </row>
    <row r="30265" spans="1:6" x14ac:dyDescent="0.3">
      <c r="A30265" s="8"/>
      <c r="B30265" s="8"/>
      <c r="C30265" s="8"/>
      <c r="D30265" s="8"/>
      <c r="E30265" s="8"/>
      <c r="F30265" s="9"/>
    </row>
    <row r="30266" spans="1:6" x14ac:dyDescent="0.3">
      <c r="A30266" s="6"/>
      <c r="B30266" s="6"/>
      <c r="C30266" s="6"/>
      <c r="D30266" s="6"/>
      <c r="E30266" s="6"/>
      <c r="F30266" s="7"/>
    </row>
    <row r="30267" spans="1:6" x14ac:dyDescent="0.3">
      <c r="A30267" s="8"/>
      <c r="B30267" s="8"/>
      <c r="C30267" s="8"/>
      <c r="D30267" s="8"/>
      <c r="E30267" s="8"/>
      <c r="F30267" s="9"/>
    </row>
    <row r="30268" spans="1:6" x14ac:dyDescent="0.3">
      <c r="A30268" s="6"/>
      <c r="B30268" s="6"/>
      <c r="C30268" s="6"/>
      <c r="D30268" s="6"/>
      <c r="E30268" s="6"/>
      <c r="F30268" s="7"/>
    </row>
    <row r="30269" spans="1:6" x14ac:dyDescent="0.3">
      <c r="A30269" s="8"/>
      <c r="B30269" s="8"/>
      <c r="C30269" s="8"/>
      <c r="D30269" s="8"/>
      <c r="E30269" s="8"/>
      <c r="F30269" s="9"/>
    </row>
    <row r="30270" spans="1:6" x14ac:dyDescent="0.3">
      <c r="A30270" s="6"/>
      <c r="B30270" s="6"/>
      <c r="C30270" s="6"/>
      <c r="D30270" s="6"/>
      <c r="E30270" s="6"/>
      <c r="F30270" s="7"/>
    </row>
    <row r="30271" spans="1:6" x14ac:dyDescent="0.3">
      <c r="A30271" s="8"/>
      <c r="B30271" s="8"/>
      <c r="C30271" s="8"/>
      <c r="D30271" s="8"/>
      <c r="E30271" s="8"/>
      <c r="F30271" s="9"/>
    </row>
    <row r="30272" spans="1:6" x14ac:dyDescent="0.3">
      <c r="A30272" s="6"/>
      <c r="B30272" s="6"/>
      <c r="C30272" s="6"/>
      <c r="D30272" s="6"/>
      <c r="E30272" s="6"/>
      <c r="F30272" s="7"/>
    </row>
    <row r="30273" spans="1:6" x14ac:dyDescent="0.3">
      <c r="A30273" s="8"/>
      <c r="B30273" s="8"/>
      <c r="C30273" s="8"/>
      <c r="D30273" s="8"/>
      <c r="E30273" s="8"/>
      <c r="F30273" s="9"/>
    </row>
    <row r="30274" spans="1:6" x14ac:dyDescent="0.3">
      <c r="A30274" s="6"/>
      <c r="B30274" s="6"/>
      <c r="C30274" s="6"/>
      <c r="D30274" s="6"/>
      <c r="E30274" s="6"/>
      <c r="F30274" s="7"/>
    </row>
    <row r="30275" spans="1:6" x14ac:dyDescent="0.3">
      <c r="A30275" s="8"/>
      <c r="B30275" s="8"/>
      <c r="C30275" s="8"/>
      <c r="D30275" s="8"/>
      <c r="E30275" s="8"/>
      <c r="F30275" s="9"/>
    </row>
    <row r="30276" spans="1:6" x14ac:dyDescent="0.3">
      <c r="A30276" s="6"/>
      <c r="B30276" s="6"/>
      <c r="C30276" s="6"/>
      <c r="D30276" s="6"/>
      <c r="E30276" s="6"/>
      <c r="F30276" s="7"/>
    </row>
    <row r="30277" spans="1:6" x14ac:dyDescent="0.3">
      <c r="A30277" s="8"/>
      <c r="B30277" s="8"/>
      <c r="C30277" s="8"/>
      <c r="D30277" s="8"/>
      <c r="E30277" s="8"/>
      <c r="F30277" s="9"/>
    </row>
    <row r="30278" spans="1:6" x14ac:dyDescent="0.3">
      <c r="A30278" s="6"/>
      <c r="B30278" s="6"/>
      <c r="C30278" s="6"/>
      <c r="D30278" s="6"/>
      <c r="E30278" s="6"/>
      <c r="F30278" s="7"/>
    </row>
    <row r="30279" spans="1:6" x14ac:dyDescent="0.3">
      <c r="A30279" s="8"/>
      <c r="B30279" s="8"/>
      <c r="C30279" s="8"/>
      <c r="D30279" s="8"/>
      <c r="E30279" s="8"/>
      <c r="F30279" s="9"/>
    </row>
    <row r="30280" spans="1:6" x14ac:dyDescent="0.3">
      <c r="A30280" s="6"/>
      <c r="B30280" s="6"/>
      <c r="C30280" s="6"/>
      <c r="D30280" s="6"/>
      <c r="E30280" s="6"/>
      <c r="F30280" s="7"/>
    </row>
    <row r="30281" spans="1:6" x14ac:dyDescent="0.3">
      <c r="A30281" s="8"/>
      <c r="B30281" s="8"/>
      <c r="C30281" s="8"/>
      <c r="D30281" s="8"/>
      <c r="E30281" s="8"/>
      <c r="F30281" s="9"/>
    </row>
    <row r="30282" spans="1:6" x14ac:dyDescent="0.3">
      <c r="A30282" s="6"/>
      <c r="B30282" s="6"/>
      <c r="C30282" s="6"/>
      <c r="D30282" s="6"/>
      <c r="E30282" s="6"/>
      <c r="F30282" s="7"/>
    </row>
    <row r="30283" spans="1:6" x14ac:dyDescent="0.3">
      <c r="A30283" s="8"/>
      <c r="B30283" s="8"/>
      <c r="C30283" s="8"/>
      <c r="D30283" s="8"/>
      <c r="E30283" s="8"/>
      <c r="F30283" s="9"/>
    </row>
    <row r="30284" spans="1:6" x14ac:dyDescent="0.3">
      <c r="A30284" s="6"/>
      <c r="B30284" s="6"/>
      <c r="C30284" s="6"/>
      <c r="D30284" s="6"/>
      <c r="E30284" s="6"/>
      <c r="F30284" s="7"/>
    </row>
    <row r="30285" spans="1:6" x14ac:dyDescent="0.3">
      <c r="A30285" s="8"/>
      <c r="B30285" s="8"/>
      <c r="C30285" s="8"/>
      <c r="D30285" s="8"/>
      <c r="E30285" s="8"/>
      <c r="F30285" s="9"/>
    </row>
    <row r="30286" spans="1:6" x14ac:dyDescent="0.3">
      <c r="A30286" s="6"/>
      <c r="B30286" s="6"/>
      <c r="C30286" s="6"/>
      <c r="D30286" s="6"/>
      <c r="E30286" s="6"/>
      <c r="F30286" s="7"/>
    </row>
    <row r="30287" spans="1:6" x14ac:dyDescent="0.3">
      <c r="A30287" s="8"/>
      <c r="B30287" s="8"/>
      <c r="C30287" s="8"/>
      <c r="D30287" s="8"/>
      <c r="E30287" s="8"/>
      <c r="F30287" s="9"/>
    </row>
    <row r="30288" spans="1:6" x14ac:dyDescent="0.3">
      <c r="A30288" s="6"/>
      <c r="B30288" s="6"/>
      <c r="C30288" s="6"/>
      <c r="D30288" s="6"/>
      <c r="E30288" s="6"/>
      <c r="F30288" s="7"/>
    </row>
    <row r="30289" spans="1:6" x14ac:dyDescent="0.3">
      <c r="A30289" s="8"/>
      <c r="B30289" s="8"/>
      <c r="C30289" s="8"/>
      <c r="D30289" s="8"/>
      <c r="E30289" s="8"/>
      <c r="F30289" s="9"/>
    </row>
    <row r="30290" spans="1:6" x14ac:dyDescent="0.3">
      <c r="A30290" s="6"/>
      <c r="B30290" s="6"/>
      <c r="C30290" s="6"/>
      <c r="D30290" s="6"/>
      <c r="E30290" s="6"/>
      <c r="F30290" s="7"/>
    </row>
    <row r="30291" spans="1:6" x14ac:dyDescent="0.3">
      <c r="A30291" s="8"/>
      <c r="B30291" s="8"/>
      <c r="C30291" s="8"/>
      <c r="D30291" s="8"/>
      <c r="E30291" s="8"/>
      <c r="F30291" s="9"/>
    </row>
    <row r="30292" spans="1:6" x14ac:dyDescent="0.3">
      <c r="A30292" s="6"/>
      <c r="B30292" s="6"/>
      <c r="C30292" s="6"/>
      <c r="D30292" s="6"/>
      <c r="E30292" s="6"/>
      <c r="F30292" s="7"/>
    </row>
    <row r="30293" spans="1:6" x14ac:dyDescent="0.3">
      <c r="A30293" s="8"/>
      <c r="B30293" s="8"/>
      <c r="C30293" s="8"/>
      <c r="D30293" s="8"/>
      <c r="E30293" s="8"/>
      <c r="F30293" s="9"/>
    </row>
    <row r="30294" spans="1:6" x14ac:dyDescent="0.3">
      <c r="A30294" s="6"/>
      <c r="B30294" s="6"/>
      <c r="C30294" s="6"/>
      <c r="D30294" s="6"/>
      <c r="E30294" s="6"/>
      <c r="F30294" s="7"/>
    </row>
    <row r="30295" spans="1:6" x14ac:dyDescent="0.3">
      <c r="A30295" s="8"/>
      <c r="B30295" s="8"/>
      <c r="C30295" s="8"/>
      <c r="D30295" s="8"/>
      <c r="E30295" s="8"/>
      <c r="F30295" s="9"/>
    </row>
    <row r="30296" spans="1:6" x14ac:dyDescent="0.3">
      <c r="A30296" s="6"/>
      <c r="B30296" s="6"/>
      <c r="C30296" s="6"/>
      <c r="D30296" s="6"/>
      <c r="E30296" s="6"/>
      <c r="F30296" s="7"/>
    </row>
    <row r="30297" spans="1:6" x14ac:dyDescent="0.3">
      <c r="A30297" s="8"/>
      <c r="B30297" s="8"/>
      <c r="C30297" s="8"/>
      <c r="D30297" s="8"/>
      <c r="E30297" s="8"/>
      <c r="F30297" s="9"/>
    </row>
    <row r="30298" spans="1:6" x14ac:dyDescent="0.3">
      <c r="A30298" s="6"/>
      <c r="B30298" s="6"/>
      <c r="C30298" s="6"/>
      <c r="D30298" s="6"/>
      <c r="E30298" s="6"/>
      <c r="F30298" s="7"/>
    </row>
    <row r="30299" spans="1:6" x14ac:dyDescent="0.3">
      <c r="A30299" s="8"/>
      <c r="B30299" s="8"/>
      <c r="C30299" s="8"/>
      <c r="D30299" s="8"/>
      <c r="E30299" s="8"/>
      <c r="F30299" s="9"/>
    </row>
    <row r="30300" spans="1:6" x14ac:dyDescent="0.3">
      <c r="A30300" s="6"/>
      <c r="B30300" s="6"/>
      <c r="C30300" s="6"/>
      <c r="D30300" s="6"/>
      <c r="E30300" s="6"/>
      <c r="F30300" s="7"/>
    </row>
    <row r="30301" spans="1:6" x14ac:dyDescent="0.3">
      <c r="A30301" s="8"/>
      <c r="B30301" s="8"/>
      <c r="C30301" s="8"/>
      <c r="D30301" s="8"/>
      <c r="E30301" s="8"/>
      <c r="F30301" s="9"/>
    </row>
    <row r="30302" spans="1:6" x14ac:dyDescent="0.3">
      <c r="A30302" s="6"/>
      <c r="B30302" s="6"/>
      <c r="C30302" s="6"/>
      <c r="D30302" s="6"/>
      <c r="E30302" s="6"/>
      <c r="F30302" s="7"/>
    </row>
    <row r="30303" spans="1:6" x14ac:dyDescent="0.3">
      <c r="A30303" s="8"/>
      <c r="B30303" s="8"/>
      <c r="C30303" s="8"/>
      <c r="D30303" s="8"/>
      <c r="E30303" s="8"/>
      <c r="F30303" s="9"/>
    </row>
    <row r="30304" spans="1:6" x14ac:dyDescent="0.3">
      <c r="A30304" s="6"/>
      <c r="B30304" s="6"/>
      <c r="C30304" s="6"/>
      <c r="D30304" s="6"/>
      <c r="E30304" s="6"/>
      <c r="F30304" s="7"/>
    </row>
    <row r="30305" spans="1:6" x14ac:dyDescent="0.3">
      <c r="A30305" s="8"/>
      <c r="B30305" s="8"/>
      <c r="C30305" s="8"/>
      <c r="D30305" s="8"/>
      <c r="E30305" s="8"/>
      <c r="F30305" s="9"/>
    </row>
    <row r="30306" spans="1:6" x14ac:dyDescent="0.3">
      <c r="A30306" s="6"/>
      <c r="B30306" s="6"/>
      <c r="C30306" s="6"/>
      <c r="D30306" s="6"/>
      <c r="E30306" s="6"/>
      <c r="F30306" s="7"/>
    </row>
    <row r="30307" spans="1:6" x14ac:dyDescent="0.3">
      <c r="A30307" s="8"/>
      <c r="B30307" s="8"/>
      <c r="C30307" s="8"/>
      <c r="D30307" s="8"/>
      <c r="E30307" s="8"/>
      <c r="F30307" s="9"/>
    </row>
    <row r="30308" spans="1:6" x14ac:dyDescent="0.3">
      <c r="A30308" s="6"/>
      <c r="B30308" s="6"/>
      <c r="C30308" s="6"/>
      <c r="D30308" s="6"/>
      <c r="E30308" s="6"/>
      <c r="F30308" s="7"/>
    </row>
    <row r="30309" spans="1:6" x14ac:dyDescent="0.3">
      <c r="A30309" s="8"/>
      <c r="B30309" s="8"/>
      <c r="C30309" s="8"/>
      <c r="D30309" s="8"/>
      <c r="E30309" s="8"/>
      <c r="F30309" s="9"/>
    </row>
    <row r="30310" spans="1:6" x14ac:dyDescent="0.3">
      <c r="A30310" s="6"/>
      <c r="B30310" s="6"/>
      <c r="C30310" s="6"/>
      <c r="D30310" s="6"/>
      <c r="E30310" s="6"/>
      <c r="F30310" s="7"/>
    </row>
    <row r="30311" spans="1:6" x14ac:dyDescent="0.3">
      <c r="A30311" s="8"/>
      <c r="B30311" s="8"/>
      <c r="C30311" s="8"/>
      <c r="D30311" s="8"/>
      <c r="E30311" s="8"/>
      <c r="F30311" s="9"/>
    </row>
    <row r="30312" spans="1:6" x14ac:dyDescent="0.3">
      <c r="A30312" s="6"/>
      <c r="B30312" s="6"/>
      <c r="C30312" s="6"/>
      <c r="D30312" s="6"/>
      <c r="E30312" s="6"/>
      <c r="F30312" s="7"/>
    </row>
    <row r="30313" spans="1:6" x14ac:dyDescent="0.3">
      <c r="A30313" s="8"/>
      <c r="B30313" s="8"/>
      <c r="C30313" s="8"/>
      <c r="D30313" s="8"/>
      <c r="E30313" s="8"/>
      <c r="F30313" s="9"/>
    </row>
    <row r="30314" spans="1:6" x14ac:dyDescent="0.3">
      <c r="A30314" s="6"/>
      <c r="B30314" s="6"/>
      <c r="C30314" s="6"/>
      <c r="D30314" s="6"/>
      <c r="E30314" s="6"/>
      <c r="F30314" s="7"/>
    </row>
    <row r="30315" spans="1:6" x14ac:dyDescent="0.3">
      <c r="A30315" s="8"/>
      <c r="B30315" s="8"/>
      <c r="C30315" s="8"/>
      <c r="D30315" s="8"/>
      <c r="E30315" s="8"/>
      <c r="F30315" s="9"/>
    </row>
    <row r="30316" spans="1:6" x14ac:dyDescent="0.3">
      <c r="A30316" s="6"/>
      <c r="B30316" s="6"/>
      <c r="C30316" s="6"/>
      <c r="D30316" s="6"/>
      <c r="E30316" s="6"/>
      <c r="F30316" s="7"/>
    </row>
    <row r="30317" spans="1:6" x14ac:dyDescent="0.3">
      <c r="A30317" s="8"/>
      <c r="B30317" s="8"/>
      <c r="C30317" s="8"/>
      <c r="D30317" s="8"/>
      <c r="E30317" s="8"/>
      <c r="F30317" s="9"/>
    </row>
    <row r="30318" spans="1:6" x14ac:dyDescent="0.3">
      <c r="A30318" s="6"/>
      <c r="B30318" s="6"/>
      <c r="C30318" s="6"/>
      <c r="D30318" s="6"/>
      <c r="E30318" s="6"/>
      <c r="F30318" s="7"/>
    </row>
    <row r="30319" spans="1:6" x14ac:dyDescent="0.3">
      <c r="A30319" s="8"/>
      <c r="B30319" s="8"/>
      <c r="C30319" s="8"/>
      <c r="D30319" s="8"/>
      <c r="E30319" s="8"/>
      <c r="F30319" s="9"/>
    </row>
    <row r="30320" spans="1:6" x14ac:dyDescent="0.3">
      <c r="A30320" s="6"/>
      <c r="B30320" s="6"/>
      <c r="C30320" s="6"/>
      <c r="D30320" s="6"/>
      <c r="E30320" s="6"/>
      <c r="F30320" s="7"/>
    </row>
    <row r="30321" spans="1:6" x14ac:dyDescent="0.3">
      <c r="A30321" s="8"/>
      <c r="B30321" s="8"/>
      <c r="C30321" s="8"/>
      <c r="D30321" s="8"/>
      <c r="E30321" s="8"/>
      <c r="F30321" s="9"/>
    </row>
    <row r="30322" spans="1:6" x14ac:dyDescent="0.3">
      <c r="A30322" s="6"/>
      <c r="B30322" s="6"/>
      <c r="C30322" s="6"/>
      <c r="D30322" s="6"/>
      <c r="E30322" s="6"/>
      <c r="F30322" s="7"/>
    </row>
    <row r="30323" spans="1:6" x14ac:dyDescent="0.3">
      <c r="A30323" s="8"/>
      <c r="B30323" s="8"/>
      <c r="C30323" s="8"/>
      <c r="D30323" s="8"/>
      <c r="E30323" s="8"/>
      <c r="F30323" s="9"/>
    </row>
    <row r="30324" spans="1:6" x14ac:dyDescent="0.3">
      <c r="A30324" s="6"/>
      <c r="B30324" s="6"/>
      <c r="C30324" s="6"/>
      <c r="D30324" s="6"/>
      <c r="E30324" s="6"/>
      <c r="F30324" s="7"/>
    </row>
    <row r="30325" spans="1:6" x14ac:dyDescent="0.3">
      <c r="A30325" s="8"/>
      <c r="B30325" s="8"/>
      <c r="C30325" s="8"/>
      <c r="D30325" s="8"/>
      <c r="E30325" s="8"/>
      <c r="F30325" s="9"/>
    </row>
    <row r="30326" spans="1:6" x14ac:dyDescent="0.3">
      <c r="A30326" s="6"/>
      <c r="B30326" s="6"/>
      <c r="C30326" s="6"/>
      <c r="D30326" s="6"/>
      <c r="E30326" s="6"/>
      <c r="F30326" s="7"/>
    </row>
    <row r="30327" spans="1:6" x14ac:dyDescent="0.3">
      <c r="A30327" s="8"/>
      <c r="B30327" s="8"/>
      <c r="C30327" s="8"/>
      <c r="D30327" s="8"/>
      <c r="E30327" s="8"/>
      <c r="F30327" s="9"/>
    </row>
    <row r="30328" spans="1:6" x14ac:dyDescent="0.3">
      <c r="A30328" s="6"/>
      <c r="B30328" s="6"/>
      <c r="C30328" s="6"/>
      <c r="D30328" s="6"/>
      <c r="E30328" s="6"/>
      <c r="F30328" s="7"/>
    </row>
    <row r="30329" spans="1:6" x14ac:dyDescent="0.3">
      <c r="A30329" s="8"/>
      <c r="B30329" s="8"/>
      <c r="C30329" s="8"/>
      <c r="D30329" s="8"/>
      <c r="E30329" s="8"/>
      <c r="F30329" s="9"/>
    </row>
    <row r="30330" spans="1:6" x14ac:dyDescent="0.3">
      <c r="A30330" s="6"/>
      <c r="B30330" s="6"/>
      <c r="C30330" s="6"/>
      <c r="D30330" s="6"/>
      <c r="E30330" s="6"/>
      <c r="F30330" s="7"/>
    </row>
    <row r="30331" spans="1:6" x14ac:dyDescent="0.3">
      <c r="A30331" s="8"/>
      <c r="B30331" s="8"/>
      <c r="C30331" s="8"/>
      <c r="D30331" s="8"/>
      <c r="E30331" s="8"/>
      <c r="F30331" s="9"/>
    </row>
    <row r="30332" spans="1:6" x14ac:dyDescent="0.3">
      <c r="A30332" s="6"/>
      <c r="B30332" s="6"/>
      <c r="C30332" s="6"/>
      <c r="D30332" s="6"/>
      <c r="E30332" s="6"/>
      <c r="F30332" s="7"/>
    </row>
    <row r="30333" spans="1:6" x14ac:dyDescent="0.3">
      <c r="A30333" s="8"/>
      <c r="B30333" s="8"/>
      <c r="C30333" s="8"/>
      <c r="D30333" s="8"/>
      <c r="E30333" s="8"/>
      <c r="F30333" s="9"/>
    </row>
    <row r="30334" spans="1:6" x14ac:dyDescent="0.3">
      <c r="A30334" s="6"/>
      <c r="B30334" s="6"/>
      <c r="C30334" s="6"/>
      <c r="D30334" s="6"/>
      <c r="E30334" s="6"/>
      <c r="F30334" s="7"/>
    </row>
    <row r="30335" spans="1:6" x14ac:dyDescent="0.3">
      <c r="A30335" s="8"/>
      <c r="B30335" s="8"/>
      <c r="C30335" s="8"/>
      <c r="D30335" s="8"/>
      <c r="E30335" s="8"/>
      <c r="F30335" s="9"/>
    </row>
    <row r="30336" spans="1:6" x14ac:dyDescent="0.3">
      <c r="A30336" s="6"/>
      <c r="B30336" s="6"/>
      <c r="C30336" s="6"/>
      <c r="D30336" s="6"/>
      <c r="E30336" s="6"/>
      <c r="F30336" s="7"/>
    </row>
    <row r="30337" spans="1:6" x14ac:dyDescent="0.3">
      <c r="A30337" s="8"/>
      <c r="B30337" s="8"/>
      <c r="C30337" s="8"/>
      <c r="D30337" s="8"/>
      <c r="E30337" s="8"/>
      <c r="F30337" s="9"/>
    </row>
    <row r="30338" spans="1:6" x14ac:dyDescent="0.3">
      <c r="A30338" s="6"/>
      <c r="B30338" s="6"/>
      <c r="C30338" s="6"/>
      <c r="D30338" s="6"/>
      <c r="E30338" s="6"/>
      <c r="F30338" s="7"/>
    </row>
    <row r="30339" spans="1:6" x14ac:dyDescent="0.3">
      <c r="A30339" s="8"/>
      <c r="B30339" s="8"/>
      <c r="C30339" s="8"/>
      <c r="D30339" s="8"/>
      <c r="E30339" s="8"/>
      <c r="F30339" s="9"/>
    </row>
    <row r="30340" spans="1:6" x14ac:dyDescent="0.3">
      <c r="A30340" s="6"/>
      <c r="B30340" s="6"/>
      <c r="C30340" s="6"/>
      <c r="D30340" s="6"/>
      <c r="E30340" s="6"/>
      <c r="F30340" s="7"/>
    </row>
    <row r="30341" spans="1:6" x14ac:dyDescent="0.3">
      <c r="A30341" s="8"/>
      <c r="B30341" s="8"/>
      <c r="C30341" s="8"/>
      <c r="D30341" s="8"/>
      <c r="E30341" s="8"/>
      <c r="F30341" s="9"/>
    </row>
    <row r="30342" spans="1:6" x14ac:dyDescent="0.3">
      <c r="A30342" s="6"/>
      <c r="B30342" s="6"/>
      <c r="C30342" s="6"/>
      <c r="D30342" s="6"/>
      <c r="E30342" s="6"/>
      <c r="F30342" s="7"/>
    </row>
    <row r="30343" spans="1:6" x14ac:dyDescent="0.3">
      <c r="A30343" s="8"/>
      <c r="B30343" s="8"/>
      <c r="C30343" s="8"/>
      <c r="D30343" s="8"/>
      <c r="E30343" s="8"/>
      <c r="F30343" s="9"/>
    </row>
    <row r="30344" spans="1:6" x14ac:dyDescent="0.3">
      <c r="A30344" s="6"/>
      <c r="B30344" s="6"/>
      <c r="C30344" s="6"/>
      <c r="D30344" s="6"/>
      <c r="E30344" s="6"/>
      <c r="F30344" s="7"/>
    </row>
    <row r="30345" spans="1:6" x14ac:dyDescent="0.3">
      <c r="A30345" s="8"/>
      <c r="B30345" s="8"/>
      <c r="C30345" s="8"/>
      <c r="D30345" s="8"/>
      <c r="E30345" s="8"/>
      <c r="F30345" s="9"/>
    </row>
    <row r="30346" spans="1:6" x14ac:dyDescent="0.3">
      <c r="A30346" s="6"/>
      <c r="B30346" s="6"/>
      <c r="C30346" s="6"/>
      <c r="D30346" s="6"/>
      <c r="E30346" s="6"/>
      <c r="F30346" s="7"/>
    </row>
    <row r="30347" spans="1:6" x14ac:dyDescent="0.3">
      <c r="A30347" s="8"/>
      <c r="B30347" s="8"/>
      <c r="C30347" s="8"/>
      <c r="D30347" s="8"/>
      <c r="E30347" s="8"/>
      <c r="F30347" s="9"/>
    </row>
    <row r="30348" spans="1:6" x14ac:dyDescent="0.3">
      <c r="A30348" s="6"/>
      <c r="B30348" s="6"/>
      <c r="C30348" s="6"/>
      <c r="D30348" s="6"/>
      <c r="E30348" s="6"/>
      <c r="F30348" s="7"/>
    </row>
    <row r="30349" spans="1:6" x14ac:dyDescent="0.3">
      <c r="A30349" s="8"/>
      <c r="B30349" s="8"/>
      <c r="C30349" s="8"/>
      <c r="D30349" s="8"/>
      <c r="E30349" s="8"/>
      <c r="F30349" s="9"/>
    </row>
    <row r="30350" spans="1:6" x14ac:dyDescent="0.3">
      <c r="A30350" s="6"/>
      <c r="B30350" s="6"/>
      <c r="C30350" s="6"/>
      <c r="D30350" s="6"/>
      <c r="E30350" s="6"/>
      <c r="F30350" s="7"/>
    </row>
    <row r="30351" spans="1:6" x14ac:dyDescent="0.3">
      <c r="A30351" s="8"/>
      <c r="B30351" s="8"/>
      <c r="C30351" s="8"/>
      <c r="D30351" s="8"/>
      <c r="E30351" s="8"/>
      <c r="F30351" s="9"/>
    </row>
    <row r="30352" spans="1:6" x14ac:dyDescent="0.3">
      <c r="A30352" s="6"/>
      <c r="B30352" s="6"/>
      <c r="C30352" s="6"/>
      <c r="D30352" s="6"/>
      <c r="E30352" s="6"/>
      <c r="F30352" s="7"/>
    </row>
    <row r="30353" spans="1:6" x14ac:dyDescent="0.3">
      <c r="A30353" s="8"/>
      <c r="B30353" s="8"/>
      <c r="C30353" s="8"/>
      <c r="D30353" s="8"/>
      <c r="E30353" s="8"/>
      <c r="F30353" s="9"/>
    </row>
    <row r="30354" spans="1:6" x14ac:dyDescent="0.3">
      <c r="A30354" s="6"/>
      <c r="B30354" s="6"/>
      <c r="C30354" s="6"/>
      <c r="D30354" s="6"/>
      <c r="E30354" s="6"/>
      <c r="F30354" s="7"/>
    </row>
    <row r="30355" spans="1:6" x14ac:dyDescent="0.3">
      <c r="A30355" s="8"/>
      <c r="B30355" s="8"/>
      <c r="C30355" s="8"/>
      <c r="D30355" s="8"/>
      <c r="E30355" s="8"/>
      <c r="F30355" s="9"/>
    </row>
    <row r="30356" spans="1:6" x14ac:dyDescent="0.3">
      <c r="A30356" s="6"/>
      <c r="B30356" s="6"/>
      <c r="C30356" s="6"/>
      <c r="D30356" s="6"/>
      <c r="E30356" s="6"/>
      <c r="F30356" s="7"/>
    </row>
    <row r="30357" spans="1:6" x14ac:dyDescent="0.3">
      <c r="A30357" s="8"/>
      <c r="B30357" s="8"/>
      <c r="C30357" s="8"/>
      <c r="D30357" s="8"/>
      <c r="E30357" s="8"/>
      <c r="F30357" s="9"/>
    </row>
    <row r="30358" spans="1:6" x14ac:dyDescent="0.3">
      <c r="A30358" s="6"/>
      <c r="B30358" s="6"/>
      <c r="C30358" s="6"/>
      <c r="D30358" s="6"/>
      <c r="E30358" s="6"/>
      <c r="F30358" s="7"/>
    </row>
    <row r="30359" spans="1:6" x14ac:dyDescent="0.3">
      <c r="A30359" s="8"/>
      <c r="B30359" s="8"/>
      <c r="C30359" s="8"/>
      <c r="D30359" s="8"/>
      <c r="E30359" s="8"/>
      <c r="F30359" s="9"/>
    </row>
    <row r="30360" spans="1:6" x14ac:dyDescent="0.3">
      <c r="A30360" s="6"/>
      <c r="B30360" s="6"/>
      <c r="C30360" s="6"/>
      <c r="D30360" s="6"/>
      <c r="E30360" s="6"/>
      <c r="F30360" s="7"/>
    </row>
    <row r="30361" spans="1:6" x14ac:dyDescent="0.3">
      <c r="A30361" s="8"/>
      <c r="B30361" s="8"/>
      <c r="C30361" s="8"/>
      <c r="D30361" s="8"/>
      <c r="E30361" s="8"/>
      <c r="F30361" s="9"/>
    </row>
    <row r="30362" spans="1:6" x14ac:dyDescent="0.3">
      <c r="A30362" s="6"/>
      <c r="B30362" s="6"/>
      <c r="C30362" s="6"/>
      <c r="D30362" s="6"/>
      <c r="E30362" s="6"/>
      <c r="F30362" s="7"/>
    </row>
    <row r="30363" spans="1:6" x14ac:dyDescent="0.3">
      <c r="A30363" s="8"/>
      <c r="B30363" s="8"/>
      <c r="C30363" s="8"/>
      <c r="D30363" s="8"/>
      <c r="E30363" s="8"/>
      <c r="F30363" s="9"/>
    </row>
    <row r="30364" spans="1:6" x14ac:dyDescent="0.3">
      <c r="A30364" s="6"/>
      <c r="B30364" s="6"/>
      <c r="C30364" s="6"/>
      <c r="D30364" s="6"/>
      <c r="E30364" s="6"/>
      <c r="F30364" s="7"/>
    </row>
    <row r="30365" spans="1:6" x14ac:dyDescent="0.3">
      <c r="A30365" s="8"/>
      <c r="B30365" s="8"/>
      <c r="C30365" s="8"/>
      <c r="D30365" s="8"/>
      <c r="E30365" s="8"/>
      <c r="F30365" s="9"/>
    </row>
    <row r="30366" spans="1:6" x14ac:dyDescent="0.3">
      <c r="A30366" s="6"/>
      <c r="B30366" s="6"/>
      <c r="C30366" s="6"/>
      <c r="D30366" s="6"/>
      <c r="E30366" s="6"/>
      <c r="F30366" s="7"/>
    </row>
    <row r="30367" spans="1:6" x14ac:dyDescent="0.3">
      <c r="A30367" s="8"/>
      <c r="B30367" s="8"/>
      <c r="C30367" s="8"/>
      <c r="D30367" s="8"/>
      <c r="E30367" s="8"/>
      <c r="F30367" s="9"/>
    </row>
    <row r="30368" spans="1:6" x14ac:dyDescent="0.3">
      <c r="A30368" s="6"/>
      <c r="B30368" s="6"/>
      <c r="C30368" s="6"/>
      <c r="D30368" s="6"/>
      <c r="E30368" s="6"/>
      <c r="F30368" s="7"/>
    </row>
    <row r="30369" spans="1:6" x14ac:dyDescent="0.3">
      <c r="A30369" s="8"/>
      <c r="B30369" s="8"/>
      <c r="C30369" s="8"/>
      <c r="D30369" s="8"/>
      <c r="E30369" s="8"/>
      <c r="F30369" s="9"/>
    </row>
    <row r="30370" spans="1:6" x14ac:dyDescent="0.3">
      <c r="A30370" s="6"/>
      <c r="B30370" s="6"/>
      <c r="C30370" s="6"/>
      <c r="D30370" s="6"/>
      <c r="E30370" s="6"/>
      <c r="F30370" s="7"/>
    </row>
    <row r="30371" spans="1:6" x14ac:dyDescent="0.3">
      <c r="A30371" s="8"/>
      <c r="B30371" s="8"/>
      <c r="C30371" s="8"/>
      <c r="D30371" s="8"/>
      <c r="E30371" s="8"/>
      <c r="F30371" s="9"/>
    </row>
    <row r="30372" spans="1:6" x14ac:dyDescent="0.3">
      <c r="A30372" s="6"/>
      <c r="B30372" s="6"/>
      <c r="C30372" s="6"/>
      <c r="D30372" s="6"/>
      <c r="E30372" s="6"/>
      <c r="F30372" s="7"/>
    </row>
    <row r="30373" spans="1:6" x14ac:dyDescent="0.3">
      <c r="A30373" s="8"/>
      <c r="B30373" s="8"/>
      <c r="C30373" s="8"/>
      <c r="D30373" s="8"/>
      <c r="E30373" s="8"/>
      <c r="F30373" s="9"/>
    </row>
    <row r="30374" spans="1:6" x14ac:dyDescent="0.3">
      <c r="A30374" s="6"/>
      <c r="B30374" s="6"/>
      <c r="C30374" s="6"/>
      <c r="D30374" s="6"/>
      <c r="E30374" s="6"/>
      <c r="F30374" s="7"/>
    </row>
    <row r="30375" spans="1:6" x14ac:dyDescent="0.3">
      <c r="A30375" s="8"/>
      <c r="B30375" s="8"/>
      <c r="C30375" s="8"/>
      <c r="D30375" s="8"/>
      <c r="E30375" s="8"/>
      <c r="F30375" s="9"/>
    </row>
    <row r="30376" spans="1:6" x14ac:dyDescent="0.3">
      <c r="A30376" s="6"/>
      <c r="B30376" s="6"/>
      <c r="C30376" s="6"/>
      <c r="D30376" s="6"/>
      <c r="E30376" s="6"/>
      <c r="F30376" s="7"/>
    </row>
    <row r="30377" spans="1:6" x14ac:dyDescent="0.3">
      <c r="A30377" s="8"/>
      <c r="B30377" s="8"/>
      <c r="C30377" s="8"/>
      <c r="D30377" s="8"/>
      <c r="E30377" s="8"/>
      <c r="F30377" s="9"/>
    </row>
    <row r="30378" spans="1:6" x14ac:dyDescent="0.3">
      <c r="A30378" s="6"/>
      <c r="B30378" s="6"/>
      <c r="C30378" s="6"/>
      <c r="D30378" s="6"/>
      <c r="E30378" s="6"/>
      <c r="F30378" s="7"/>
    </row>
    <row r="30379" spans="1:6" x14ac:dyDescent="0.3">
      <c r="A30379" s="8"/>
      <c r="B30379" s="8"/>
      <c r="C30379" s="8"/>
      <c r="D30379" s="8"/>
      <c r="E30379" s="8"/>
      <c r="F30379" s="9"/>
    </row>
    <row r="30380" spans="1:6" x14ac:dyDescent="0.3">
      <c r="A30380" s="6"/>
      <c r="B30380" s="6"/>
      <c r="C30380" s="6"/>
      <c r="D30380" s="6"/>
      <c r="E30380" s="6"/>
      <c r="F30380" s="7"/>
    </row>
    <row r="30381" spans="1:6" x14ac:dyDescent="0.3">
      <c r="A30381" s="8"/>
      <c r="B30381" s="8"/>
      <c r="C30381" s="8"/>
      <c r="D30381" s="8"/>
      <c r="E30381" s="8"/>
      <c r="F30381" s="9"/>
    </row>
    <row r="30382" spans="1:6" x14ac:dyDescent="0.3">
      <c r="A30382" s="6"/>
      <c r="B30382" s="6"/>
      <c r="C30382" s="6"/>
      <c r="D30382" s="6"/>
      <c r="E30382" s="6"/>
      <c r="F30382" s="7"/>
    </row>
    <row r="30383" spans="1:6" x14ac:dyDescent="0.3">
      <c r="A30383" s="8"/>
      <c r="B30383" s="8"/>
      <c r="C30383" s="8"/>
      <c r="D30383" s="8"/>
      <c r="E30383" s="8"/>
      <c r="F30383" s="9"/>
    </row>
    <row r="30384" spans="1:6" x14ac:dyDescent="0.3">
      <c r="A30384" s="6"/>
      <c r="B30384" s="6"/>
      <c r="C30384" s="6"/>
      <c r="D30384" s="6"/>
      <c r="E30384" s="6"/>
      <c r="F30384" s="7"/>
    </row>
    <row r="30385" spans="1:6" x14ac:dyDescent="0.3">
      <c r="A30385" s="8"/>
      <c r="B30385" s="8"/>
      <c r="C30385" s="8"/>
      <c r="D30385" s="8"/>
      <c r="E30385" s="8"/>
      <c r="F30385" s="9"/>
    </row>
    <row r="30386" spans="1:6" x14ac:dyDescent="0.3">
      <c r="A30386" s="6"/>
      <c r="B30386" s="6"/>
      <c r="C30386" s="6"/>
      <c r="D30386" s="6"/>
      <c r="E30386" s="6"/>
      <c r="F30386" s="7"/>
    </row>
    <row r="30387" spans="1:6" x14ac:dyDescent="0.3">
      <c r="A30387" s="8"/>
      <c r="B30387" s="8"/>
      <c r="C30387" s="8"/>
      <c r="D30387" s="8"/>
      <c r="E30387" s="8"/>
      <c r="F30387" s="9"/>
    </row>
    <row r="30388" spans="1:6" x14ac:dyDescent="0.3">
      <c r="A30388" s="6"/>
      <c r="B30388" s="6"/>
      <c r="C30388" s="6"/>
      <c r="D30388" s="6"/>
      <c r="E30388" s="6"/>
      <c r="F30388" s="7"/>
    </row>
    <row r="30389" spans="1:6" x14ac:dyDescent="0.3">
      <c r="A30389" s="8"/>
      <c r="B30389" s="8"/>
      <c r="C30389" s="8"/>
      <c r="D30389" s="8"/>
      <c r="E30389" s="8"/>
      <c r="F30389" s="9"/>
    </row>
    <row r="30390" spans="1:6" x14ac:dyDescent="0.3">
      <c r="A30390" s="6"/>
      <c r="B30390" s="6"/>
      <c r="C30390" s="6"/>
      <c r="D30390" s="6"/>
      <c r="E30390" s="6"/>
      <c r="F30390" s="7"/>
    </row>
    <row r="30391" spans="1:6" x14ac:dyDescent="0.3">
      <c r="A30391" s="8"/>
      <c r="B30391" s="8"/>
      <c r="C30391" s="8"/>
      <c r="D30391" s="8"/>
      <c r="E30391" s="8"/>
      <c r="F30391" s="9"/>
    </row>
    <row r="30392" spans="1:6" x14ac:dyDescent="0.3">
      <c r="A30392" s="6"/>
      <c r="B30392" s="6"/>
      <c r="C30392" s="6"/>
      <c r="D30392" s="6"/>
      <c r="E30392" s="6"/>
      <c r="F30392" s="7"/>
    </row>
    <row r="30393" spans="1:6" x14ac:dyDescent="0.3">
      <c r="A30393" s="8"/>
      <c r="B30393" s="8"/>
      <c r="C30393" s="8"/>
      <c r="D30393" s="8"/>
      <c r="E30393" s="8"/>
      <c r="F30393" s="9"/>
    </row>
    <row r="30394" spans="1:6" x14ac:dyDescent="0.3">
      <c r="A30394" s="6"/>
      <c r="B30394" s="6"/>
      <c r="C30394" s="6"/>
      <c r="D30394" s="6"/>
      <c r="E30394" s="6"/>
      <c r="F30394" s="7"/>
    </row>
    <row r="30395" spans="1:6" x14ac:dyDescent="0.3">
      <c r="A30395" s="8"/>
      <c r="B30395" s="8"/>
      <c r="C30395" s="8"/>
      <c r="D30395" s="8"/>
      <c r="E30395" s="8"/>
      <c r="F30395" s="9"/>
    </row>
    <row r="30396" spans="1:6" x14ac:dyDescent="0.3">
      <c r="A30396" s="6"/>
      <c r="B30396" s="6"/>
      <c r="C30396" s="6"/>
      <c r="D30396" s="6"/>
      <c r="E30396" s="6"/>
      <c r="F30396" s="7"/>
    </row>
    <row r="30397" spans="1:6" x14ac:dyDescent="0.3">
      <c r="A30397" s="8"/>
      <c r="B30397" s="8"/>
      <c r="C30397" s="8"/>
      <c r="D30397" s="8"/>
      <c r="E30397" s="8"/>
      <c r="F30397" s="9"/>
    </row>
    <row r="30398" spans="1:6" x14ac:dyDescent="0.3">
      <c r="A30398" s="6"/>
      <c r="B30398" s="6"/>
      <c r="C30398" s="6"/>
      <c r="D30398" s="6"/>
      <c r="E30398" s="6"/>
      <c r="F30398" s="7"/>
    </row>
    <row r="30399" spans="1:6" x14ac:dyDescent="0.3">
      <c r="A30399" s="8"/>
      <c r="B30399" s="8"/>
      <c r="C30399" s="8"/>
      <c r="D30399" s="8"/>
      <c r="E30399" s="8"/>
      <c r="F30399" s="9"/>
    </row>
    <row r="30400" spans="1:6" x14ac:dyDescent="0.3">
      <c r="A30400" s="6"/>
      <c r="B30400" s="6"/>
      <c r="C30400" s="6"/>
      <c r="D30400" s="6"/>
      <c r="E30400" s="6"/>
      <c r="F30400" s="7"/>
    </row>
    <row r="30401" spans="1:6" x14ac:dyDescent="0.3">
      <c r="A30401" s="8"/>
      <c r="B30401" s="8"/>
      <c r="C30401" s="8"/>
      <c r="D30401" s="8"/>
      <c r="E30401" s="8"/>
      <c r="F30401" s="9"/>
    </row>
    <row r="30402" spans="1:6" x14ac:dyDescent="0.3">
      <c r="A30402" s="6"/>
      <c r="B30402" s="6"/>
      <c r="C30402" s="6"/>
      <c r="D30402" s="6"/>
      <c r="E30402" s="6"/>
      <c r="F30402" s="7"/>
    </row>
    <row r="30403" spans="1:6" x14ac:dyDescent="0.3">
      <c r="A30403" s="8"/>
      <c r="B30403" s="8"/>
      <c r="C30403" s="8"/>
      <c r="D30403" s="8"/>
      <c r="E30403" s="8"/>
      <c r="F30403" s="9"/>
    </row>
    <row r="30404" spans="1:6" x14ac:dyDescent="0.3">
      <c r="A30404" s="6"/>
      <c r="B30404" s="6"/>
      <c r="C30404" s="6"/>
      <c r="D30404" s="6"/>
      <c r="E30404" s="6"/>
      <c r="F30404" s="7"/>
    </row>
    <row r="30405" spans="1:6" x14ac:dyDescent="0.3">
      <c r="A30405" s="8"/>
      <c r="B30405" s="8"/>
      <c r="C30405" s="8"/>
      <c r="D30405" s="8"/>
      <c r="E30405" s="8"/>
      <c r="F30405" s="9"/>
    </row>
    <row r="30406" spans="1:6" x14ac:dyDescent="0.3">
      <c r="A30406" s="6"/>
      <c r="B30406" s="6"/>
      <c r="C30406" s="6"/>
      <c r="D30406" s="6"/>
      <c r="E30406" s="6"/>
      <c r="F30406" s="7"/>
    </row>
    <row r="30407" spans="1:6" x14ac:dyDescent="0.3">
      <c r="A30407" s="8"/>
      <c r="B30407" s="8"/>
      <c r="C30407" s="8"/>
      <c r="D30407" s="8"/>
      <c r="E30407" s="8"/>
      <c r="F30407" s="9"/>
    </row>
    <row r="30408" spans="1:6" x14ac:dyDescent="0.3">
      <c r="A30408" s="6"/>
      <c r="B30408" s="6"/>
      <c r="C30408" s="6"/>
      <c r="D30408" s="6"/>
      <c r="E30408" s="6"/>
      <c r="F30408" s="7"/>
    </row>
    <row r="30409" spans="1:6" x14ac:dyDescent="0.3">
      <c r="A30409" s="8"/>
      <c r="B30409" s="8"/>
      <c r="C30409" s="8"/>
      <c r="D30409" s="8"/>
      <c r="E30409" s="8"/>
      <c r="F30409" s="9"/>
    </row>
    <row r="30410" spans="1:6" x14ac:dyDescent="0.3">
      <c r="A30410" s="6"/>
      <c r="B30410" s="6"/>
      <c r="C30410" s="6"/>
      <c r="D30410" s="6"/>
      <c r="E30410" s="6"/>
      <c r="F30410" s="7"/>
    </row>
    <row r="30411" spans="1:6" x14ac:dyDescent="0.3">
      <c r="A30411" s="8"/>
      <c r="B30411" s="8"/>
      <c r="C30411" s="8"/>
      <c r="D30411" s="8"/>
      <c r="E30411" s="8"/>
      <c r="F30411" s="9"/>
    </row>
    <row r="30412" spans="1:6" x14ac:dyDescent="0.3">
      <c r="A30412" s="6"/>
      <c r="B30412" s="6"/>
      <c r="C30412" s="6"/>
      <c r="D30412" s="6"/>
      <c r="E30412" s="6"/>
      <c r="F30412" s="7"/>
    </row>
    <row r="30413" spans="1:6" x14ac:dyDescent="0.3">
      <c r="A30413" s="8"/>
      <c r="B30413" s="8"/>
      <c r="C30413" s="8"/>
      <c r="D30413" s="8"/>
      <c r="E30413" s="8"/>
      <c r="F30413" s="9"/>
    </row>
    <row r="30414" spans="1:6" x14ac:dyDescent="0.3">
      <c r="A30414" s="6"/>
      <c r="B30414" s="6"/>
      <c r="C30414" s="6"/>
      <c r="D30414" s="6"/>
      <c r="E30414" s="6"/>
      <c r="F30414" s="7"/>
    </row>
    <row r="30415" spans="1:6" x14ac:dyDescent="0.3">
      <c r="A30415" s="8"/>
      <c r="B30415" s="8"/>
      <c r="C30415" s="8"/>
      <c r="D30415" s="8"/>
      <c r="E30415" s="8"/>
      <c r="F30415" s="9"/>
    </row>
    <row r="30416" spans="1:6" x14ac:dyDescent="0.3">
      <c r="A30416" s="6"/>
      <c r="B30416" s="6"/>
      <c r="C30416" s="6"/>
      <c r="D30416" s="6"/>
      <c r="E30416" s="6"/>
      <c r="F30416" s="7"/>
    </row>
    <row r="30417" spans="1:6" x14ac:dyDescent="0.3">
      <c r="A30417" s="8"/>
      <c r="B30417" s="8"/>
      <c r="C30417" s="8"/>
      <c r="D30417" s="8"/>
      <c r="E30417" s="8"/>
      <c r="F30417" s="9"/>
    </row>
    <row r="30418" spans="1:6" x14ac:dyDescent="0.3">
      <c r="A30418" s="6"/>
      <c r="B30418" s="6"/>
      <c r="C30418" s="6"/>
      <c r="D30418" s="6"/>
      <c r="E30418" s="6"/>
      <c r="F30418" s="7"/>
    </row>
    <row r="30419" spans="1:6" x14ac:dyDescent="0.3">
      <c r="A30419" s="8"/>
      <c r="B30419" s="8"/>
      <c r="C30419" s="8"/>
      <c r="D30419" s="8"/>
      <c r="E30419" s="8"/>
      <c r="F30419" s="9"/>
    </row>
    <row r="30420" spans="1:6" x14ac:dyDescent="0.3">
      <c r="A30420" s="6"/>
      <c r="B30420" s="6"/>
      <c r="C30420" s="6"/>
      <c r="D30420" s="6"/>
      <c r="E30420" s="6"/>
      <c r="F30420" s="7"/>
    </row>
    <row r="30421" spans="1:6" x14ac:dyDescent="0.3">
      <c r="A30421" s="8"/>
      <c r="B30421" s="8"/>
      <c r="C30421" s="8"/>
      <c r="D30421" s="8"/>
      <c r="E30421" s="8"/>
      <c r="F30421" s="9"/>
    </row>
    <row r="30422" spans="1:6" x14ac:dyDescent="0.3">
      <c r="A30422" s="6"/>
      <c r="B30422" s="6"/>
      <c r="C30422" s="6"/>
      <c r="D30422" s="6"/>
      <c r="E30422" s="6"/>
      <c r="F30422" s="7"/>
    </row>
    <row r="30423" spans="1:6" x14ac:dyDescent="0.3">
      <c r="A30423" s="8"/>
      <c r="B30423" s="8"/>
      <c r="C30423" s="8"/>
      <c r="D30423" s="8"/>
      <c r="E30423" s="8"/>
      <c r="F30423" s="9"/>
    </row>
    <row r="30424" spans="1:6" x14ac:dyDescent="0.3">
      <c r="A30424" s="6"/>
      <c r="B30424" s="6"/>
      <c r="C30424" s="6"/>
      <c r="D30424" s="6"/>
      <c r="E30424" s="6"/>
      <c r="F30424" s="7"/>
    </row>
    <row r="30425" spans="1:6" x14ac:dyDescent="0.3">
      <c r="A30425" s="8"/>
      <c r="B30425" s="8"/>
      <c r="C30425" s="8"/>
      <c r="D30425" s="8"/>
      <c r="E30425" s="8"/>
      <c r="F30425" s="9"/>
    </row>
    <row r="30426" spans="1:6" x14ac:dyDescent="0.3">
      <c r="A30426" s="6"/>
      <c r="B30426" s="6"/>
      <c r="C30426" s="6"/>
      <c r="D30426" s="6"/>
      <c r="E30426" s="6"/>
      <c r="F30426" s="7"/>
    </row>
    <row r="30427" spans="1:6" x14ac:dyDescent="0.3">
      <c r="A30427" s="8"/>
      <c r="B30427" s="8"/>
      <c r="C30427" s="8"/>
      <c r="D30427" s="8"/>
      <c r="E30427" s="8"/>
      <c r="F30427" s="9"/>
    </row>
    <row r="30428" spans="1:6" x14ac:dyDescent="0.3">
      <c r="A30428" s="6"/>
      <c r="B30428" s="6"/>
      <c r="C30428" s="6"/>
      <c r="D30428" s="6"/>
      <c r="E30428" s="6"/>
      <c r="F30428" s="7"/>
    </row>
    <row r="30429" spans="1:6" x14ac:dyDescent="0.3">
      <c r="A30429" s="8"/>
      <c r="B30429" s="8"/>
      <c r="C30429" s="8"/>
      <c r="D30429" s="8"/>
      <c r="E30429" s="8"/>
      <c r="F30429" s="9"/>
    </row>
    <row r="30430" spans="1:6" x14ac:dyDescent="0.3">
      <c r="A30430" s="6"/>
      <c r="B30430" s="6"/>
      <c r="C30430" s="6"/>
      <c r="D30430" s="6"/>
      <c r="E30430" s="6"/>
      <c r="F30430" s="7"/>
    </row>
    <row r="30431" spans="1:6" x14ac:dyDescent="0.3">
      <c r="A30431" s="8"/>
      <c r="B30431" s="8"/>
      <c r="C30431" s="8"/>
      <c r="D30431" s="8"/>
      <c r="E30431" s="8"/>
      <c r="F30431" s="9"/>
    </row>
    <row r="30432" spans="1:6" x14ac:dyDescent="0.3">
      <c r="A30432" s="6"/>
      <c r="B30432" s="6"/>
      <c r="C30432" s="6"/>
      <c r="D30432" s="6"/>
      <c r="E30432" s="6"/>
      <c r="F30432" s="7"/>
    </row>
    <row r="30433" spans="1:6" x14ac:dyDescent="0.3">
      <c r="A30433" s="8"/>
      <c r="B30433" s="8"/>
      <c r="C30433" s="8"/>
      <c r="D30433" s="8"/>
      <c r="E30433" s="8"/>
      <c r="F30433" s="9"/>
    </row>
    <row r="30434" spans="1:6" x14ac:dyDescent="0.3">
      <c r="A30434" s="6"/>
      <c r="B30434" s="6"/>
      <c r="C30434" s="6"/>
      <c r="D30434" s="6"/>
      <c r="E30434" s="6"/>
      <c r="F30434" s="7"/>
    </row>
    <row r="30435" spans="1:6" x14ac:dyDescent="0.3">
      <c r="A30435" s="8"/>
      <c r="B30435" s="8"/>
      <c r="C30435" s="8"/>
      <c r="D30435" s="8"/>
      <c r="E30435" s="8"/>
      <c r="F30435" s="9"/>
    </row>
    <row r="30436" spans="1:6" x14ac:dyDescent="0.3">
      <c r="A30436" s="6"/>
      <c r="B30436" s="6"/>
      <c r="C30436" s="6"/>
      <c r="D30436" s="6"/>
      <c r="E30436" s="6"/>
      <c r="F30436" s="7"/>
    </row>
    <row r="30437" spans="1:6" x14ac:dyDescent="0.3">
      <c r="A30437" s="8"/>
      <c r="B30437" s="8"/>
      <c r="C30437" s="8"/>
      <c r="D30437" s="8"/>
      <c r="E30437" s="8"/>
      <c r="F30437" s="9"/>
    </row>
    <row r="30438" spans="1:6" x14ac:dyDescent="0.3">
      <c r="A30438" s="6"/>
      <c r="B30438" s="6"/>
      <c r="C30438" s="6"/>
      <c r="D30438" s="6"/>
      <c r="E30438" s="6"/>
      <c r="F30438" s="7"/>
    </row>
    <row r="30439" spans="1:6" x14ac:dyDescent="0.3">
      <c r="A30439" s="8"/>
      <c r="B30439" s="8"/>
      <c r="C30439" s="8"/>
      <c r="D30439" s="8"/>
      <c r="E30439" s="8"/>
      <c r="F30439" s="9"/>
    </row>
    <row r="30440" spans="1:6" x14ac:dyDescent="0.3">
      <c r="A30440" s="6"/>
      <c r="B30440" s="6"/>
      <c r="C30440" s="6"/>
      <c r="D30440" s="6"/>
      <c r="E30440" s="6"/>
      <c r="F30440" s="7"/>
    </row>
    <row r="30441" spans="1:6" x14ac:dyDescent="0.3">
      <c r="A30441" s="8"/>
      <c r="B30441" s="8"/>
      <c r="C30441" s="8"/>
      <c r="D30441" s="8"/>
      <c r="E30441" s="8"/>
      <c r="F30441" s="9"/>
    </row>
    <row r="30442" spans="1:6" x14ac:dyDescent="0.3">
      <c r="A30442" s="6"/>
      <c r="B30442" s="6"/>
      <c r="C30442" s="6"/>
      <c r="D30442" s="6"/>
      <c r="E30442" s="6"/>
      <c r="F30442" s="7"/>
    </row>
    <row r="30443" spans="1:6" x14ac:dyDescent="0.3">
      <c r="A30443" s="8"/>
      <c r="B30443" s="8"/>
      <c r="C30443" s="8"/>
      <c r="D30443" s="8"/>
      <c r="E30443" s="8"/>
      <c r="F30443" s="9"/>
    </row>
    <row r="30444" spans="1:6" x14ac:dyDescent="0.3">
      <c r="A30444" s="6"/>
      <c r="B30444" s="6"/>
      <c r="C30444" s="6"/>
      <c r="D30444" s="6"/>
      <c r="E30444" s="6"/>
      <c r="F30444" s="7"/>
    </row>
    <row r="30445" spans="1:6" x14ac:dyDescent="0.3">
      <c r="A30445" s="8"/>
      <c r="B30445" s="8"/>
      <c r="C30445" s="8"/>
      <c r="D30445" s="8"/>
      <c r="E30445" s="8"/>
      <c r="F30445" s="9"/>
    </row>
    <row r="30446" spans="1:6" x14ac:dyDescent="0.3">
      <c r="A30446" s="6"/>
      <c r="B30446" s="6"/>
      <c r="C30446" s="6"/>
      <c r="D30446" s="6"/>
      <c r="E30446" s="6"/>
      <c r="F30446" s="7"/>
    </row>
    <row r="30447" spans="1:6" x14ac:dyDescent="0.3">
      <c r="A30447" s="8"/>
      <c r="B30447" s="8"/>
      <c r="C30447" s="8"/>
      <c r="D30447" s="8"/>
      <c r="E30447" s="8"/>
      <c r="F30447" s="9"/>
    </row>
    <row r="30448" spans="1:6" x14ac:dyDescent="0.3">
      <c r="A30448" s="6"/>
      <c r="B30448" s="6"/>
      <c r="C30448" s="6"/>
      <c r="D30448" s="6"/>
      <c r="E30448" s="6"/>
      <c r="F30448" s="7"/>
    </row>
    <row r="30449" spans="1:6" x14ac:dyDescent="0.3">
      <c r="A30449" s="8"/>
      <c r="B30449" s="8"/>
      <c r="C30449" s="8"/>
      <c r="D30449" s="8"/>
      <c r="E30449" s="8"/>
      <c r="F30449" s="9"/>
    </row>
    <row r="30450" spans="1:6" x14ac:dyDescent="0.3">
      <c r="A30450" s="6"/>
      <c r="B30450" s="6"/>
      <c r="C30450" s="6"/>
      <c r="D30450" s="6"/>
      <c r="E30450" s="6"/>
      <c r="F30450" s="7"/>
    </row>
    <row r="30451" spans="1:6" x14ac:dyDescent="0.3">
      <c r="A30451" s="8"/>
      <c r="B30451" s="8"/>
      <c r="C30451" s="8"/>
      <c r="D30451" s="8"/>
      <c r="E30451" s="8"/>
      <c r="F30451" s="9"/>
    </row>
    <row r="30452" spans="1:6" x14ac:dyDescent="0.3">
      <c r="A30452" s="6"/>
      <c r="B30452" s="6"/>
      <c r="C30452" s="6"/>
      <c r="D30452" s="6"/>
      <c r="E30452" s="6"/>
      <c r="F30452" s="7"/>
    </row>
    <row r="30453" spans="1:6" x14ac:dyDescent="0.3">
      <c r="A30453" s="8"/>
      <c r="B30453" s="8"/>
      <c r="C30453" s="8"/>
      <c r="D30453" s="8"/>
      <c r="E30453" s="8"/>
      <c r="F30453" s="9"/>
    </row>
    <row r="30454" spans="1:6" x14ac:dyDescent="0.3">
      <c r="A30454" s="6"/>
      <c r="B30454" s="6"/>
      <c r="C30454" s="6"/>
      <c r="D30454" s="6"/>
      <c r="E30454" s="6"/>
      <c r="F30454" s="7"/>
    </row>
    <row r="30455" spans="1:6" x14ac:dyDescent="0.3">
      <c r="A30455" s="8"/>
      <c r="B30455" s="8"/>
      <c r="C30455" s="8"/>
      <c r="D30455" s="8"/>
      <c r="E30455" s="8"/>
      <c r="F30455" s="9"/>
    </row>
    <row r="30456" spans="1:6" x14ac:dyDescent="0.3">
      <c r="A30456" s="6"/>
      <c r="B30456" s="6"/>
      <c r="C30456" s="6"/>
      <c r="D30456" s="6"/>
      <c r="E30456" s="6"/>
      <c r="F30456" s="7"/>
    </row>
    <row r="30457" spans="1:6" x14ac:dyDescent="0.3">
      <c r="A30457" s="8"/>
      <c r="B30457" s="8"/>
      <c r="C30457" s="8"/>
      <c r="D30457" s="8"/>
      <c r="E30457" s="8"/>
      <c r="F30457" s="9"/>
    </row>
    <row r="30458" spans="1:6" x14ac:dyDescent="0.3">
      <c r="A30458" s="6"/>
      <c r="B30458" s="6"/>
      <c r="C30458" s="6"/>
      <c r="D30458" s="6"/>
      <c r="E30458" s="6"/>
      <c r="F30458" s="7"/>
    </row>
    <row r="30459" spans="1:6" x14ac:dyDescent="0.3">
      <c r="A30459" s="8"/>
      <c r="B30459" s="8"/>
      <c r="C30459" s="8"/>
      <c r="D30459" s="8"/>
      <c r="E30459" s="8"/>
      <c r="F30459" s="9"/>
    </row>
    <row r="30460" spans="1:6" x14ac:dyDescent="0.3">
      <c r="A30460" s="6"/>
      <c r="B30460" s="6"/>
      <c r="C30460" s="6"/>
      <c r="D30460" s="6"/>
      <c r="E30460" s="6"/>
      <c r="F30460" s="7"/>
    </row>
    <row r="30461" spans="1:6" x14ac:dyDescent="0.3">
      <c r="A30461" s="8"/>
      <c r="B30461" s="8"/>
      <c r="C30461" s="8"/>
      <c r="D30461" s="8"/>
      <c r="E30461" s="8"/>
      <c r="F30461" s="9"/>
    </row>
    <row r="30462" spans="1:6" x14ac:dyDescent="0.3">
      <c r="A30462" s="6"/>
      <c r="B30462" s="6"/>
      <c r="C30462" s="6"/>
      <c r="D30462" s="6"/>
      <c r="E30462" s="6"/>
      <c r="F30462" s="7"/>
    </row>
    <row r="30463" spans="1:6" x14ac:dyDescent="0.3">
      <c r="A30463" s="8"/>
      <c r="B30463" s="8"/>
      <c r="C30463" s="8"/>
      <c r="D30463" s="8"/>
      <c r="E30463" s="8"/>
      <c r="F30463" s="9"/>
    </row>
    <row r="30464" spans="1:6" x14ac:dyDescent="0.3">
      <c r="A30464" s="6"/>
      <c r="B30464" s="6"/>
      <c r="C30464" s="6"/>
      <c r="D30464" s="6"/>
      <c r="E30464" s="6"/>
      <c r="F30464" s="7"/>
    </row>
    <row r="30465" spans="1:6" x14ac:dyDescent="0.3">
      <c r="A30465" s="8"/>
      <c r="B30465" s="8"/>
      <c r="C30465" s="8"/>
      <c r="D30465" s="8"/>
      <c r="E30465" s="8"/>
      <c r="F30465" s="9"/>
    </row>
    <row r="30466" spans="1:6" x14ac:dyDescent="0.3">
      <c r="A30466" s="6"/>
      <c r="B30466" s="6"/>
      <c r="C30466" s="6"/>
      <c r="D30466" s="6"/>
      <c r="E30466" s="6"/>
      <c r="F30466" s="7"/>
    </row>
    <row r="30467" spans="1:6" x14ac:dyDescent="0.3">
      <c r="A30467" s="8"/>
      <c r="B30467" s="8"/>
      <c r="C30467" s="8"/>
      <c r="D30467" s="8"/>
      <c r="E30467" s="8"/>
      <c r="F30467" s="9"/>
    </row>
    <row r="30468" spans="1:6" x14ac:dyDescent="0.3">
      <c r="A30468" s="6"/>
      <c r="B30468" s="6"/>
      <c r="C30468" s="6"/>
      <c r="D30468" s="6"/>
      <c r="E30468" s="6"/>
      <c r="F30468" s="7"/>
    </row>
    <row r="30469" spans="1:6" x14ac:dyDescent="0.3">
      <c r="A30469" s="8"/>
      <c r="B30469" s="8"/>
      <c r="C30469" s="8"/>
      <c r="D30469" s="8"/>
      <c r="E30469" s="8"/>
      <c r="F30469" s="9"/>
    </row>
    <row r="30470" spans="1:6" x14ac:dyDescent="0.3">
      <c r="A30470" s="6"/>
      <c r="B30470" s="6"/>
      <c r="C30470" s="6"/>
      <c r="D30470" s="6"/>
      <c r="E30470" s="6"/>
      <c r="F30470" s="7"/>
    </row>
    <row r="30471" spans="1:6" x14ac:dyDescent="0.3">
      <c r="A30471" s="8"/>
      <c r="B30471" s="8"/>
      <c r="C30471" s="8"/>
      <c r="D30471" s="8"/>
      <c r="E30471" s="8"/>
      <c r="F30471" s="9"/>
    </row>
    <row r="30472" spans="1:6" x14ac:dyDescent="0.3">
      <c r="A30472" s="6"/>
      <c r="B30472" s="6"/>
      <c r="C30472" s="6"/>
      <c r="D30472" s="6"/>
      <c r="E30472" s="6"/>
      <c r="F30472" s="7"/>
    </row>
    <row r="30473" spans="1:6" x14ac:dyDescent="0.3">
      <c r="A30473" s="8"/>
      <c r="B30473" s="8"/>
      <c r="C30473" s="8"/>
      <c r="D30473" s="8"/>
      <c r="E30473" s="8"/>
      <c r="F30473" s="9"/>
    </row>
    <row r="30474" spans="1:6" x14ac:dyDescent="0.3">
      <c r="A30474" s="6"/>
      <c r="B30474" s="6"/>
      <c r="C30474" s="6"/>
      <c r="D30474" s="6"/>
      <c r="E30474" s="6"/>
      <c r="F30474" s="7"/>
    </row>
    <row r="30475" spans="1:6" x14ac:dyDescent="0.3">
      <c r="A30475" s="8"/>
      <c r="B30475" s="8"/>
      <c r="C30475" s="8"/>
      <c r="D30475" s="8"/>
      <c r="E30475" s="8"/>
      <c r="F30475" s="9"/>
    </row>
    <row r="30476" spans="1:6" x14ac:dyDescent="0.3">
      <c r="A30476" s="6"/>
      <c r="B30476" s="6"/>
      <c r="C30476" s="6"/>
      <c r="D30476" s="6"/>
      <c r="E30476" s="6"/>
      <c r="F30476" s="7"/>
    </row>
    <row r="30477" spans="1:6" x14ac:dyDescent="0.3">
      <c r="A30477" s="8"/>
      <c r="B30477" s="8"/>
      <c r="C30477" s="8"/>
      <c r="D30477" s="8"/>
      <c r="E30477" s="8"/>
      <c r="F30477" s="9"/>
    </row>
    <row r="30478" spans="1:6" x14ac:dyDescent="0.3">
      <c r="A30478" s="6"/>
      <c r="B30478" s="6"/>
      <c r="C30478" s="6"/>
      <c r="D30478" s="6"/>
      <c r="E30478" s="6"/>
      <c r="F30478" s="7"/>
    </row>
    <row r="30479" spans="1:6" x14ac:dyDescent="0.3">
      <c r="A30479" s="8"/>
      <c r="B30479" s="8"/>
      <c r="C30479" s="8"/>
      <c r="D30479" s="8"/>
      <c r="E30479" s="8"/>
      <c r="F30479" s="9"/>
    </row>
    <row r="30480" spans="1:6" x14ac:dyDescent="0.3">
      <c r="A30480" s="6"/>
      <c r="B30480" s="6"/>
      <c r="C30480" s="6"/>
      <c r="D30480" s="6"/>
      <c r="E30480" s="6"/>
      <c r="F30480" s="7"/>
    </row>
    <row r="30481" spans="1:6" x14ac:dyDescent="0.3">
      <c r="A30481" s="8"/>
      <c r="B30481" s="8"/>
      <c r="C30481" s="8"/>
      <c r="D30481" s="8"/>
      <c r="E30481" s="8"/>
      <c r="F30481" s="9"/>
    </row>
    <row r="30482" spans="1:6" x14ac:dyDescent="0.3">
      <c r="A30482" s="6"/>
      <c r="B30482" s="6"/>
      <c r="C30482" s="6"/>
      <c r="D30482" s="6"/>
      <c r="E30482" s="6"/>
      <c r="F30482" s="7"/>
    </row>
    <row r="30483" spans="1:6" x14ac:dyDescent="0.3">
      <c r="A30483" s="8"/>
      <c r="B30483" s="8"/>
      <c r="C30483" s="8"/>
      <c r="D30483" s="8"/>
      <c r="E30483" s="8"/>
      <c r="F30483" s="9"/>
    </row>
    <row r="30484" spans="1:6" x14ac:dyDescent="0.3">
      <c r="A30484" s="6"/>
      <c r="B30484" s="6"/>
      <c r="C30484" s="6"/>
      <c r="D30484" s="6"/>
      <c r="E30484" s="6"/>
      <c r="F30484" s="7"/>
    </row>
    <row r="30485" spans="1:6" x14ac:dyDescent="0.3">
      <c r="A30485" s="8"/>
      <c r="B30485" s="8"/>
      <c r="C30485" s="8"/>
      <c r="D30485" s="8"/>
      <c r="E30485" s="8"/>
      <c r="F30485" s="9"/>
    </row>
    <row r="30486" spans="1:6" x14ac:dyDescent="0.3">
      <c r="A30486" s="6"/>
      <c r="B30486" s="6"/>
      <c r="C30486" s="6"/>
      <c r="D30486" s="6"/>
      <c r="E30486" s="6"/>
      <c r="F30486" s="7"/>
    </row>
    <row r="30487" spans="1:6" x14ac:dyDescent="0.3">
      <c r="A30487" s="8"/>
      <c r="B30487" s="8"/>
      <c r="C30487" s="8"/>
      <c r="D30487" s="8"/>
      <c r="E30487" s="8"/>
      <c r="F30487" s="9"/>
    </row>
    <row r="30488" spans="1:6" x14ac:dyDescent="0.3">
      <c r="A30488" s="6"/>
      <c r="B30488" s="6"/>
      <c r="C30488" s="6"/>
      <c r="D30488" s="6"/>
      <c r="E30488" s="6"/>
      <c r="F30488" s="7"/>
    </row>
    <row r="30489" spans="1:6" x14ac:dyDescent="0.3">
      <c r="A30489" s="8"/>
      <c r="B30489" s="8"/>
      <c r="C30489" s="8"/>
      <c r="D30489" s="8"/>
      <c r="E30489" s="8"/>
      <c r="F30489" s="9"/>
    </row>
    <row r="30490" spans="1:6" x14ac:dyDescent="0.3">
      <c r="A30490" s="6"/>
      <c r="B30490" s="6"/>
      <c r="C30490" s="6"/>
      <c r="D30490" s="6"/>
      <c r="E30490" s="6"/>
      <c r="F30490" s="7"/>
    </row>
    <row r="30491" spans="1:6" x14ac:dyDescent="0.3">
      <c r="A30491" s="8"/>
      <c r="B30491" s="8"/>
      <c r="C30491" s="8"/>
      <c r="D30491" s="8"/>
      <c r="E30491" s="8"/>
      <c r="F30491" s="9"/>
    </row>
    <row r="30492" spans="1:6" x14ac:dyDescent="0.3">
      <c r="A30492" s="6"/>
      <c r="B30492" s="6"/>
      <c r="C30492" s="6"/>
      <c r="D30492" s="6"/>
      <c r="E30492" s="6"/>
      <c r="F30492" s="7"/>
    </row>
    <row r="30493" spans="1:6" x14ac:dyDescent="0.3">
      <c r="A30493" s="8"/>
      <c r="B30493" s="8"/>
      <c r="C30493" s="8"/>
      <c r="D30493" s="8"/>
      <c r="E30493" s="8"/>
      <c r="F30493" s="9"/>
    </row>
    <row r="30494" spans="1:6" x14ac:dyDescent="0.3">
      <c r="A30494" s="6"/>
      <c r="B30494" s="6"/>
      <c r="C30494" s="6"/>
      <c r="D30494" s="6"/>
      <c r="E30494" s="6"/>
      <c r="F30494" s="7"/>
    </row>
    <row r="30495" spans="1:6" x14ac:dyDescent="0.3">
      <c r="A30495" s="8"/>
      <c r="B30495" s="8"/>
      <c r="C30495" s="8"/>
      <c r="D30495" s="8"/>
      <c r="E30495" s="8"/>
      <c r="F30495" s="9"/>
    </row>
    <row r="30496" spans="1:6" x14ac:dyDescent="0.3">
      <c r="A30496" s="6"/>
      <c r="B30496" s="6"/>
      <c r="C30496" s="6"/>
      <c r="D30496" s="6"/>
      <c r="E30496" s="6"/>
      <c r="F30496" s="7"/>
    </row>
    <row r="30497" spans="1:6" x14ac:dyDescent="0.3">
      <c r="A30497" s="8"/>
      <c r="B30497" s="8"/>
      <c r="C30497" s="8"/>
      <c r="D30497" s="8"/>
      <c r="E30497" s="8"/>
      <c r="F30497" s="9"/>
    </row>
    <row r="30498" spans="1:6" x14ac:dyDescent="0.3">
      <c r="A30498" s="6"/>
      <c r="B30498" s="6"/>
      <c r="C30498" s="6"/>
      <c r="D30498" s="6"/>
      <c r="E30498" s="6"/>
      <c r="F30498" s="7"/>
    </row>
    <row r="30499" spans="1:6" x14ac:dyDescent="0.3">
      <c r="A30499" s="8"/>
      <c r="B30499" s="8"/>
      <c r="C30499" s="8"/>
      <c r="D30499" s="8"/>
      <c r="E30499" s="8"/>
      <c r="F30499" s="9"/>
    </row>
    <row r="30500" spans="1:6" x14ac:dyDescent="0.3">
      <c r="A30500" s="6"/>
      <c r="B30500" s="6"/>
      <c r="C30500" s="6"/>
      <c r="D30500" s="6"/>
      <c r="E30500" s="6"/>
      <c r="F30500" s="7"/>
    </row>
    <row r="30501" spans="1:6" x14ac:dyDescent="0.3">
      <c r="A30501" s="8"/>
      <c r="B30501" s="8"/>
      <c r="C30501" s="8"/>
      <c r="D30501" s="8"/>
      <c r="E30501" s="8"/>
      <c r="F30501" s="9"/>
    </row>
    <row r="30502" spans="1:6" x14ac:dyDescent="0.3">
      <c r="A30502" s="6"/>
      <c r="B30502" s="6"/>
      <c r="C30502" s="6"/>
      <c r="D30502" s="6"/>
      <c r="E30502" s="6"/>
      <c r="F30502" s="7"/>
    </row>
    <row r="30503" spans="1:6" x14ac:dyDescent="0.3">
      <c r="A30503" s="8"/>
      <c r="B30503" s="8"/>
      <c r="C30503" s="8"/>
      <c r="D30503" s="8"/>
      <c r="E30503" s="8"/>
      <c r="F30503" s="9"/>
    </row>
    <row r="30504" spans="1:6" x14ac:dyDescent="0.3">
      <c r="A30504" s="6"/>
      <c r="B30504" s="6"/>
      <c r="C30504" s="6"/>
      <c r="D30504" s="6"/>
      <c r="E30504" s="6"/>
      <c r="F30504" s="7"/>
    </row>
    <row r="30505" spans="1:6" x14ac:dyDescent="0.3">
      <c r="A30505" s="8"/>
      <c r="B30505" s="8"/>
      <c r="C30505" s="8"/>
      <c r="D30505" s="8"/>
      <c r="E30505" s="8"/>
      <c r="F30505" s="9"/>
    </row>
    <row r="30506" spans="1:6" x14ac:dyDescent="0.3">
      <c r="A30506" s="6"/>
      <c r="B30506" s="6"/>
      <c r="C30506" s="6"/>
      <c r="D30506" s="6"/>
      <c r="E30506" s="6"/>
      <c r="F30506" s="7"/>
    </row>
    <row r="30507" spans="1:6" x14ac:dyDescent="0.3">
      <c r="A30507" s="8"/>
      <c r="B30507" s="8"/>
      <c r="C30507" s="8"/>
      <c r="D30507" s="8"/>
      <c r="E30507" s="8"/>
      <c r="F30507" s="9"/>
    </row>
    <row r="30508" spans="1:6" x14ac:dyDescent="0.3">
      <c r="A30508" s="6"/>
      <c r="B30508" s="6"/>
      <c r="C30508" s="6"/>
      <c r="D30508" s="6"/>
      <c r="E30508" s="6"/>
      <c r="F30508" s="7"/>
    </row>
    <row r="30509" spans="1:6" x14ac:dyDescent="0.3">
      <c r="A30509" s="8"/>
      <c r="B30509" s="8"/>
      <c r="C30509" s="8"/>
      <c r="D30509" s="8"/>
      <c r="E30509" s="8"/>
      <c r="F30509" s="9"/>
    </row>
    <row r="30510" spans="1:6" x14ac:dyDescent="0.3">
      <c r="A30510" s="6"/>
      <c r="B30510" s="6"/>
      <c r="C30510" s="6"/>
      <c r="D30510" s="6"/>
      <c r="E30510" s="6"/>
      <c r="F30510" s="7"/>
    </row>
    <row r="30511" spans="1:6" x14ac:dyDescent="0.3">
      <c r="A30511" s="8"/>
      <c r="B30511" s="8"/>
      <c r="C30511" s="8"/>
      <c r="D30511" s="8"/>
      <c r="E30511" s="8"/>
      <c r="F30511" s="9"/>
    </row>
    <row r="30512" spans="1:6" x14ac:dyDescent="0.3">
      <c r="A30512" s="6"/>
      <c r="B30512" s="6"/>
      <c r="C30512" s="6"/>
      <c r="D30512" s="6"/>
      <c r="E30512" s="6"/>
      <c r="F30512" s="7"/>
    </row>
    <row r="30513" spans="1:6" x14ac:dyDescent="0.3">
      <c r="A30513" s="8"/>
      <c r="B30513" s="8"/>
      <c r="C30513" s="8"/>
      <c r="D30513" s="8"/>
      <c r="E30513" s="8"/>
      <c r="F30513" s="9"/>
    </row>
    <row r="30514" spans="1:6" x14ac:dyDescent="0.3">
      <c r="A30514" s="6"/>
      <c r="B30514" s="6"/>
      <c r="C30514" s="6"/>
      <c r="D30514" s="6"/>
      <c r="E30514" s="6"/>
      <c r="F30514" s="7"/>
    </row>
    <row r="30515" spans="1:6" x14ac:dyDescent="0.3">
      <c r="A30515" s="8"/>
      <c r="B30515" s="8"/>
      <c r="C30515" s="8"/>
      <c r="D30515" s="8"/>
      <c r="E30515" s="8"/>
      <c r="F30515" s="9"/>
    </row>
    <row r="30516" spans="1:6" x14ac:dyDescent="0.3">
      <c r="A30516" s="6"/>
      <c r="B30516" s="6"/>
      <c r="C30516" s="6"/>
      <c r="D30516" s="6"/>
      <c r="E30516" s="6"/>
      <c r="F30516" s="7"/>
    </row>
    <row r="30517" spans="1:6" x14ac:dyDescent="0.3">
      <c r="A30517" s="8"/>
      <c r="B30517" s="8"/>
      <c r="C30517" s="8"/>
      <c r="D30517" s="8"/>
      <c r="E30517" s="8"/>
      <c r="F30517" s="9"/>
    </row>
    <row r="30518" spans="1:6" x14ac:dyDescent="0.3">
      <c r="A30518" s="6"/>
      <c r="B30518" s="6"/>
      <c r="C30518" s="6"/>
      <c r="D30518" s="6"/>
      <c r="E30518" s="6"/>
      <c r="F30518" s="7"/>
    </row>
    <row r="30519" spans="1:6" x14ac:dyDescent="0.3">
      <c r="A30519" s="8"/>
      <c r="B30519" s="8"/>
      <c r="C30519" s="8"/>
      <c r="D30519" s="8"/>
      <c r="E30519" s="8"/>
      <c r="F30519" s="9"/>
    </row>
    <row r="30520" spans="1:6" x14ac:dyDescent="0.3">
      <c r="A30520" s="6"/>
      <c r="B30520" s="6"/>
      <c r="C30520" s="6"/>
      <c r="D30520" s="6"/>
      <c r="E30520" s="6"/>
      <c r="F30520" s="7"/>
    </row>
    <row r="30521" spans="1:6" x14ac:dyDescent="0.3">
      <c r="A30521" s="8"/>
      <c r="B30521" s="8"/>
      <c r="C30521" s="8"/>
      <c r="D30521" s="8"/>
      <c r="E30521" s="8"/>
      <c r="F30521" s="9"/>
    </row>
    <row r="30522" spans="1:6" x14ac:dyDescent="0.3">
      <c r="A30522" s="6"/>
      <c r="B30522" s="6"/>
      <c r="C30522" s="6"/>
      <c r="D30522" s="6"/>
      <c r="E30522" s="6"/>
      <c r="F30522" s="7"/>
    </row>
    <row r="30523" spans="1:6" x14ac:dyDescent="0.3">
      <c r="A30523" s="8"/>
      <c r="B30523" s="8"/>
      <c r="C30523" s="8"/>
      <c r="D30523" s="8"/>
      <c r="E30523" s="8"/>
      <c r="F30523" s="9"/>
    </row>
    <row r="30524" spans="1:6" x14ac:dyDescent="0.3">
      <c r="A30524" s="6"/>
      <c r="B30524" s="6"/>
      <c r="C30524" s="6"/>
      <c r="D30524" s="6"/>
      <c r="E30524" s="6"/>
      <c r="F30524" s="7"/>
    </row>
    <row r="30525" spans="1:6" x14ac:dyDescent="0.3">
      <c r="A30525" s="8"/>
      <c r="B30525" s="8"/>
      <c r="C30525" s="8"/>
      <c r="D30525" s="8"/>
      <c r="E30525" s="8"/>
      <c r="F30525" s="9"/>
    </row>
    <row r="30526" spans="1:6" x14ac:dyDescent="0.3">
      <c r="A30526" s="6"/>
      <c r="B30526" s="6"/>
      <c r="C30526" s="6"/>
      <c r="D30526" s="6"/>
      <c r="E30526" s="6"/>
      <c r="F30526" s="7"/>
    </row>
    <row r="30527" spans="1:6" x14ac:dyDescent="0.3">
      <c r="A30527" s="8"/>
      <c r="B30527" s="8"/>
      <c r="C30527" s="8"/>
      <c r="D30527" s="8"/>
      <c r="E30527" s="8"/>
      <c r="F30527" s="9"/>
    </row>
    <row r="30528" spans="1:6" x14ac:dyDescent="0.3">
      <c r="A30528" s="6"/>
      <c r="B30528" s="6"/>
      <c r="C30528" s="6"/>
      <c r="D30528" s="6"/>
      <c r="E30528" s="6"/>
      <c r="F30528" s="7"/>
    </row>
    <row r="30529" spans="1:6" x14ac:dyDescent="0.3">
      <c r="A30529" s="8"/>
      <c r="B30529" s="8"/>
      <c r="C30529" s="8"/>
      <c r="D30529" s="8"/>
      <c r="E30529" s="8"/>
      <c r="F30529" s="9"/>
    </row>
    <row r="30530" spans="1:6" x14ac:dyDescent="0.3">
      <c r="A30530" s="6"/>
      <c r="B30530" s="6"/>
      <c r="C30530" s="6"/>
      <c r="D30530" s="6"/>
      <c r="E30530" s="6"/>
      <c r="F30530" s="7"/>
    </row>
    <row r="30531" spans="1:6" x14ac:dyDescent="0.3">
      <c r="A30531" s="8"/>
      <c r="B30531" s="8"/>
      <c r="C30531" s="8"/>
      <c r="D30531" s="8"/>
      <c r="E30531" s="8"/>
      <c r="F30531" s="9"/>
    </row>
    <row r="30532" spans="1:6" x14ac:dyDescent="0.3">
      <c r="A30532" s="6"/>
      <c r="B30532" s="6"/>
      <c r="C30532" s="6"/>
      <c r="D30532" s="6"/>
      <c r="E30532" s="6"/>
      <c r="F30532" s="7"/>
    </row>
    <row r="30533" spans="1:6" x14ac:dyDescent="0.3">
      <c r="A30533" s="8"/>
      <c r="B30533" s="8"/>
      <c r="C30533" s="8"/>
      <c r="D30533" s="8"/>
      <c r="E30533" s="8"/>
      <c r="F30533" s="9"/>
    </row>
    <row r="30534" spans="1:6" x14ac:dyDescent="0.3">
      <c r="A30534" s="6"/>
      <c r="B30534" s="6"/>
      <c r="C30534" s="6"/>
      <c r="D30534" s="6"/>
      <c r="E30534" s="6"/>
      <c r="F30534" s="7"/>
    </row>
    <row r="30535" spans="1:6" x14ac:dyDescent="0.3">
      <c r="A30535" s="8"/>
      <c r="B30535" s="8"/>
      <c r="C30535" s="8"/>
      <c r="D30535" s="8"/>
      <c r="E30535" s="8"/>
      <c r="F30535" s="9"/>
    </row>
    <row r="30536" spans="1:6" x14ac:dyDescent="0.3">
      <c r="A30536" s="6"/>
      <c r="B30536" s="6"/>
      <c r="C30536" s="6"/>
      <c r="D30536" s="6"/>
      <c r="E30536" s="6"/>
      <c r="F30536" s="7"/>
    </row>
    <row r="30537" spans="1:6" x14ac:dyDescent="0.3">
      <c r="A30537" s="8"/>
      <c r="B30537" s="8"/>
      <c r="C30537" s="8"/>
      <c r="D30537" s="8"/>
      <c r="E30537" s="8"/>
      <c r="F30537" s="9"/>
    </row>
    <row r="30538" spans="1:6" x14ac:dyDescent="0.3">
      <c r="A30538" s="6"/>
      <c r="B30538" s="6"/>
      <c r="C30538" s="6"/>
      <c r="D30538" s="6"/>
      <c r="E30538" s="6"/>
      <c r="F30538" s="7"/>
    </row>
    <row r="30539" spans="1:6" x14ac:dyDescent="0.3">
      <c r="A30539" s="8"/>
      <c r="B30539" s="8"/>
      <c r="C30539" s="8"/>
      <c r="D30539" s="8"/>
      <c r="E30539" s="8"/>
      <c r="F30539" s="9"/>
    </row>
    <row r="30540" spans="1:6" x14ac:dyDescent="0.3">
      <c r="A30540" s="6"/>
      <c r="B30540" s="6"/>
      <c r="C30540" s="6"/>
      <c r="D30540" s="6"/>
      <c r="E30540" s="6"/>
      <c r="F30540" s="7"/>
    </row>
    <row r="30541" spans="1:6" x14ac:dyDescent="0.3">
      <c r="A30541" s="8"/>
      <c r="B30541" s="8"/>
      <c r="C30541" s="8"/>
      <c r="D30541" s="8"/>
      <c r="E30541" s="8"/>
      <c r="F30541" s="9"/>
    </row>
    <row r="30542" spans="1:6" x14ac:dyDescent="0.3">
      <c r="A30542" s="6"/>
      <c r="B30542" s="6"/>
      <c r="C30542" s="6"/>
      <c r="D30542" s="6"/>
      <c r="E30542" s="6"/>
      <c r="F30542" s="7"/>
    </row>
    <row r="30543" spans="1:6" x14ac:dyDescent="0.3">
      <c r="A30543" s="8"/>
      <c r="B30543" s="8"/>
      <c r="C30543" s="8"/>
      <c r="D30543" s="8"/>
      <c r="E30543" s="8"/>
      <c r="F30543" s="9"/>
    </row>
    <row r="30544" spans="1:6" x14ac:dyDescent="0.3">
      <c r="A30544" s="6"/>
      <c r="B30544" s="6"/>
      <c r="C30544" s="6"/>
      <c r="D30544" s="6"/>
      <c r="E30544" s="6"/>
      <c r="F30544" s="7"/>
    </row>
    <row r="30545" spans="1:6" x14ac:dyDescent="0.3">
      <c r="A30545" s="8"/>
      <c r="B30545" s="8"/>
      <c r="C30545" s="8"/>
      <c r="D30545" s="8"/>
      <c r="E30545" s="8"/>
      <c r="F30545" s="9"/>
    </row>
    <row r="30546" spans="1:6" x14ac:dyDescent="0.3">
      <c r="A30546" s="6"/>
      <c r="B30546" s="6"/>
      <c r="C30546" s="6"/>
      <c r="D30546" s="6"/>
      <c r="E30546" s="6"/>
      <c r="F30546" s="7"/>
    </row>
    <row r="30547" spans="1:6" x14ac:dyDescent="0.3">
      <c r="A30547" s="8"/>
      <c r="B30547" s="8"/>
      <c r="C30547" s="8"/>
      <c r="D30547" s="8"/>
      <c r="E30547" s="8"/>
      <c r="F30547" s="9"/>
    </row>
    <row r="30548" spans="1:6" x14ac:dyDescent="0.3">
      <c r="A30548" s="6"/>
      <c r="B30548" s="6"/>
      <c r="C30548" s="6"/>
      <c r="D30548" s="6"/>
      <c r="E30548" s="6"/>
      <c r="F30548" s="7"/>
    </row>
    <row r="30549" spans="1:6" x14ac:dyDescent="0.3">
      <c r="A30549" s="8"/>
      <c r="B30549" s="8"/>
      <c r="C30549" s="8"/>
      <c r="D30549" s="8"/>
      <c r="E30549" s="8"/>
      <c r="F30549" s="9"/>
    </row>
    <row r="30550" spans="1:6" x14ac:dyDescent="0.3">
      <c r="A30550" s="6"/>
      <c r="B30550" s="6"/>
      <c r="C30550" s="6"/>
      <c r="D30550" s="6"/>
      <c r="E30550" s="6"/>
      <c r="F30550" s="7"/>
    </row>
    <row r="30551" spans="1:6" x14ac:dyDescent="0.3">
      <c r="A30551" s="8"/>
      <c r="B30551" s="8"/>
      <c r="C30551" s="8"/>
      <c r="D30551" s="8"/>
      <c r="E30551" s="8"/>
      <c r="F30551" s="9"/>
    </row>
    <row r="30552" spans="1:6" x14ac:dyDescent="0.3">
      <c r="A30552" s="6"/>
      <c r="B30552" s="6"/>
      <c r="C30552" s="6"/>
      <c r="D30552" s="6"/>
      <c r="E30552" s="6"/>
      <c r="F30552" s="7"/>
    </row>
    <row r="30553" spans="1:6" x14ac:dyDescent="0.3">
      <c r="A30553" s="8"/>
      <c r="B30553" s="8"/>
      <c r="C30553" s="8"/>
      <c r="D30553" s="8"/>
      <c r="E30553" s="8"/>
      <c r="F30553" s="9"/>
    </row>
    <row r="30554" spans="1:6" x14ac:dyDescent="0.3">
      <c r="A30554" s="6"/>
      <c r="B30554" s="6"/>
      <c r="C30554" s="6"/>
      <c r="D30554" s="6"/>
      <c r="E30554" s="6"/>
      <c r="F30554" s="7"/>
    </row>
    <row r="30555" spans="1:6" x14ac:dyDescent="0.3">
      <c r="A30555" s="8"/>
      <c r="B30555" s="8"/>
      <c r="C30555" s="8"/>
      <c r="D30555" s="8"/>
      <c r="E30555" s="8"/>
      <c r="F30555" s="9"/>
    </row>
    <row r="30556" spans="1:6" x14ac:dyDescent="0.3">
      <c r="A30556" s="6"/>
      <c r="B30556" s="6"/>
      <c r="C30556" s="6"/>
      <c r="D30556" s="6"/>
      <c r="E30556" s="6"/>
      <c r="F30556" s="7"/>
    </row>
    <row r="30557" spans="1:6" x14ac:dyDescent="0.3">
      <c r="A30557" s="8"/>
      <c r="B30557" s="8"/>
      <c r="C30557" s="8"/>
      <c r="D30557" s="8"/>
      <c r="E30557" s="8"/>
      <c r="F30557" s="9"/>
    </row>
    <row r="30558" spans="1:6" x14ac:dyDescent="0.3">
      <c r="A30558" s="6"/>
      <c r="B30558" s="6"/>
      <c r="C30558" s="6"/>
      <c r="D30558" s="6"/>
      <c r="E30558" s="6"/>
      <c r="F30558" s="7"/>
    </row>
    <row r="30559" spans="1:6" x14ac:dyDescent="0.3">
      <c r="A30559" s="8"/>
      <c r="B30559" s="8"/>
      <c r="C30559" s="8"/>
      <c r="D30559" s="8"/>
      <c r="E30559" s="8"/>
      <c r="F30559" s="9"/>
    </row>
    <row r="30560" spans="1:6" x14ac:dyDescent="0.3">
      <c r="A30560" s="6"/>
      <c r="B30560" s="6"/>
      <c r="C30560" s="6"/>
      <c r="D30560" s="6"/>
      <c r="E30560" s="6"/>
      <c r="F30560" s="7"/>
    </row>
    <row r="30561" spans="1:6" x14ac:dyDescent="0.3">
      <c r="A30561" s="8"/>
      <c r="B30561" s="8"/>
      <c r="C30561" s="8"/>
      <c r="D30561" s="8"/>
      <c r="E30561" s="8"/>
      <c r="F30561" s="9"/>
    </row>
    <row r="30562" spans="1:6" x14ac:dyDescent="0.3">
      <c r="A30562" s="6"/>
      <c r="B30562" s="6"/>
      <c r="C30562" s="6"/>
      <c r="D30562" s="6"/>
      <c r="E30562" s="6"/>
      <c r="F30562" s="7"/>
    </row>
    <row r="30563" spans="1:6" x14ac:dyDescent="0.3">
      <c r="A30563" s="8"/>
      <c r="B30563" s="8"/>
      <c r="C30563" s="8"/>
      <c r="D30563" s="8"/>
      <c r="E30563" s="8"/>
      <c r="F30563" s="9"/>
    </row>
    <row r="30564" spans="1:6" x14ac:dyDescent="0.3">
      <c r="A30564" s="6"/>
      <c r="B30564" s="6"/>
      <c r="C30564" s="6"/>
      <c r="D30564" s="6"/>
      <c r="E30564" s="6"/>
      <c r="F30564" s="7"/>
    </row>
    <row r="30565" spans="1:6" x14ac:dyDescent="0.3">
      <c r="A30565" s="8"/>
      <c r="B30565" s="8"/>
      <c r="C30565" s="8"/>
      <c r="D30565" s="8"/>
      <c r="E30565" s="8"/>
      <c r="F30565" s="9"/>
    </row>
    <row r="30566" spans="1:6" x14ac:dyDescent="0.3">
      <c r="A30566" s="6"/>
      <c r="B30566" s="6"/>
      <c r="C30566" s="6"/>
      <c r="D30566" s="6"/>
      <c r="E30566" s="6"/>
      <c r="F30566" s="7"/>
    </row>
    <row r="30567" spans="1:6" x14ac:dyDescent="0.3">
      <c r="A30567" s="8"/>
      <c r="B30567" s="8"/>
      <c r="C30567" s="8"/>
      <c r="D30567" s="8"/>
      <c r="E30567" s="8"/>
      <c r="F30567" s="9"/>
    </row>
    <row r="30568" spans="1:6" x14ac:dyDescent="0.3">
      <c r="A30568" s="6"/>
      <c r="B30568" s="6"/>
      <c r="C30568" s="6"/>
      <c r="D30568" s="6"/>
      <c r="E30568" s="6"/>
      <c r="F30568" s="7"/>
    </row>
    <row r="30569" spans="1:6" x14ac:dyDescent="0.3">
      <c r="A30569" s="8"/>
      <c r="B30569" s="8"/>
      <c r="C30569" s="8"/>
      <c r="D30569" s="8"/>
      <c r="E30569" s="8"/>
      <c r="F30569" s="9"/>
    </row>
    <row r="30570" spans="1:6" x14ac:dyDescent="0.3">
      <c r="A30570" s="6"/>
      <c r="B30570" s="6"/>
      <c r="C30570" s="6"/>
      <c r="D30570" s="6"/>
      <c r="E30570" s="6"/>
      <c r="F30570" s="7"/>
    </row>
    <row r="30571" spans="1:6" x14ac:dyDescent="0.3">
      <c r="A30571" s="8"/>
      <c r="B30571" s="8"/>
      <c r="C30571" s="8"/>
      <c r="D30571" s="8"/>
      <c r="E30571" s="8"/>
      <c r="F30571" s="9"/>
    </row>
    <row r="30572" spans="1:6" x14ac:dyDescent="0.3">
      <c r="A30572" s="6"/>
      <c r="B30572" s="6"/>
      <c r="C30572" s="6"/>
      <c r="D30572" s="6"/>
      <c r="E30572" s="6"/>
      <c r="F30572" s="7"/>
    </row>
    <row r="30573" spans="1:6" x14ac:dyDescent="0.3">
      <c r="A30573" s="8"/>
      <c r="B30573" s="8"/>
      <c r="C30573" s="8"/>
      <c r="D30573" s="8"/>
      <c r="E30573" s="8"/>
      <c r="F30573" s="9"/>
    </row>
    <row r="30574" spans="1:6" x14ac:dyDescent="0.3">
      <c r="A30574" s="6"/>
      <c r="B30574" s="6"/>
      <c r="C30574" s="6"/>
      <c r="D30574" s="6"/>
      <c r="E30574" s="6"/>
      <c r="F30574" s="7"/>
    </row>
    <row r="30575" spans="1:6" x14ac:dyDescent="0.3">
      <c r="A30575" s="8"/>
      <c r="B30575" s="8"/>
      <c r="C30575" s="8"/>
      <c r="D30575" s="8"/>
      <c r="E30575" s="8"/>
      <c r="F30575" s="9"/>
    </row>
    <row r="30576" spans="1:6" x14ac:dyDescent="0.3">
      <c r="A30576" s="6"/>
      <c r="B30576" s="6"/>
      <c r="C30576" s="6"/>
      <c r="D30576" s="6"/>
      <c r="E30576" s="6"/>
      <c r="F30576" s="7"/>
    </row>
    <row r="30577" spans="1:6" x14ac:dyDescent="0.3">
      <c r="A30577" s="8"/>
      <c r="B30577" s="8"/>
      <c r="C30577" s="8"/>
      <c r="D30577" s="8"/>
      <c r="E30577" s="8"/>
      <c r="F30577" s="9"/>
    </row>
    <row r="30578" spans="1:6" x14ac:dyDescent="0.3">
      <c r="A30578" s="6"/>
      <c r="B30578" s="6"/>
      <c r="C30578" s="6"/>
      <c r="D30578" s="6"/>
      <c r="E30578" s="6"/>
      <c r="F30578" s="7"/>
    </row>
    <row r="30579" spans="1:6" x14ac:dyDescent="0.3">
      <c r="A30579" s="8"/>
      <c r="B30579" s="8"/>
      <c r="C30579" s="8"/>
      <c r="D30579" s="8"/>
      <c r="E30579" s="8"/>
      <c r="F30579" s="9"/>
    </row>
    <row r="30580" spans="1:6" x14ac:dyDescent="0.3">
      <c r="A30580" s="6"/>
      <c r="B30580" s="6"/>
      <c r="C30580" s="6"/>
      <c r="D30580" s="6"/>
      <c r="E30580" s="6"/>
      <c r="F30580" s="7"/>
    </row>
    <row r="30581" spans="1:6" x14ac:dyDescent="0.3">
      <c r="A30581" s="8"/>
      <c r="B30581" s="8"/>
      <c r="C30581" s="8"/>
      <c r="D30581" s="8"/>
      <c r="E30581" s="8"/>
      <c r="F30581" s="9"/>
    </row>
    <row r="30582" spans="1:6" x14ac:dyDescent="0.3">
      <c r="A30582" s="6"/>
      <c r="B30582" s="6"/>
      <c r="C30582" s="6"/>
      <c r="D30582" s="6"/>
      <c r="E30582" s="6"/>
      <c r="F30582" s="7"/>
    </row>
    <row r="30583" spans="1:6" x14ac:dyDescent="0.3">
      <c r="A30583" s="8"/>
      <c r="B30583" s="8"/>
      <c r="C30583" s="8"/>
      <c r="D30583" s="8"/>
      <c r="E30583" s="8"/>
      <c r="F30583" s="9"/>
    </row>
    <row r="30584" spans="1:6" x14ac:dyDescent="0.3">
      <c r="A30584" s="6"/>
      <c r="B30584" s="6"/>
      <c r="C30584" s="6"/>
      <c r="D30584" s="6"/>
      <c r="E30584" s="6"/>
      <c r="F30584" s="7"/>
    </row>
    <row r="30585" spans="1:6" x14ac:dyDescent="0.3">
      <c r="A30585" s="8"/>
      <c r="B30585" s="8"/>
      <c r="C30585" s="8"/>
      <c r="D30585" s="8"/>
      <c r="E30585" s="8"/>
      <c r="F30585" s="9"/>
    </row>
    <row r="30586" spans="1:6" x14ac:dyDescent="0.3">
      <c r="A30586" s="6"/>
      <c r="B30586" s="6"/>
      <c r="C30586" s="6"/>
      <c r="D30586" s="6"/>
      <c r="E30586" s="6"/>
      <c r="F30586" s="7"/>
    </row>
    <row r="30587" spans="1:6" x14ac:dyDescent="0.3">
      <c r="A30587" s="8"/>
      <c r="B30587" s="8"/>
      <c r="C30587" s="8"/>
      <c r="D30587" s="8"/>
      <c r="E30587" s="8"/>
      <c r="F30587" s="9"/>
    </row>
    <row r="30588" spans="1:6" x14ac:dyDescent="0.3">
      <c r="A30588" s="6"/>
      <c r="B30588" s="6"/>
      <c r="C30588" s="6"/>
      <c r="D30588" s="6"/>
      <c r="E30588" s="6"/>
      <c r="F30588" s="7"/>
    </row>
    <row r="30589" spans="1:6" x14ac:dyDescent="0.3">
      <c r="A30589" s="8"/>
      <c r="B30589" s="8"/>
      <c r="C30589" s="8"/>
      <c r="D30589" s="8"/>
      <c r="E30589" s="8"/>
      <c r="F30589" s="9"/>
    </row>
    <row r="30590" spans="1:6" x14ac:dyDescent="0.3">
      <c r="A30590" s="6"/>
      <c r="B30590" s="6"/>
      <c r="C30590" s="6"/>
      <c r="D30590" s="6"/>
      <c r="E30590" s="6"/>
      <c r="F30590" s="7"/>
    </row>
    <row r="30591" spans="1:6" x14ac:dyDescent="0.3">
      <c r="A30591" s="8"/>
      <c r="B30591" s="8"/>
      <c r="C30591" s="8"/>
      <c r="D30591" s="8"/>
      <c r="E30591" s="8"/>
      <c r="F30591" s="9"/>
    </row>
    <row r="30592" spans="1:6" x14ac:dyDescent="0.3">
      <c r="A30592" s="6"/>
      <c r="B30592" s="6"/>
      <c r="C30592" s="6"/>
      <c r="D30592" s="6"/>
      <c r="E30592" s="6"/>
      <c r="F30592" s="7"/>
    </row>
    <row r="30593" spans="1:6" x14ac:dyDescent="0.3">
      <c r="A30593" s="8"/>
      <c r="B30593" s="8"/>
      <c r="C30593" s="8"/>
      <c r="D30593" s="8"/>
      <c r="E30593" s="8"/>
      <c r="F30593" s="9"/>
    </row>
    <row r="30594" spans="1:6" x14ac:dyDescent="0.3">
      <c r="A30594" s="6"/>
      <c r="B30594" s="6"/>
      <c r="C30594" s="6"/>
      <c r="D30594" s="6"/>
      <c r="E30594" s="6"/>
      <c r="F30594" s="7"/>
    </row>
    <row r="30595" spans="1:6" x14ac:dyDescent="0.3">
      <c r="A30595" s="8"/>
      <c r="B30595" s="8"/>
      <c r="C30595" s="8"/>
      <c r="D30595" s="8"/>
      <c r="E30595" s="8"/>
      <c r="F30595" s="9"/>
    </row>
    <row r="30596" spans="1:6" x14ac:dyDescent="0.3">
      <c r="A30596" s="6"/>
      <c r="B30596" s="6"/>
      <c r="C30596" s="6"/>
      <c r="D30596" s="6"/>
      <c r="E30596" s="6"/>
      <c r="F30596" s="7"/>
    </row>
    <row r="30597" spans="1:6" x14ac:dyDescent="0.3">
      <c r="A30597" s="8"/>
      <c r="B30597" s="8"/>
      <c r="C30597" s="8"/>
      <c r="D30597" s="8"/>
      <c r="E30597" s="8"/>
      <c r="F30597" s="9"/>
    </row>
    <row r="30598" spans="1:6" x14ac:dyDescent="0.3">
      <c r="A30598" s="6"/>
      <c r="B30598" s="6"/>
      <c r="C30598" s="6"/>
      <c r="D30598" s="6"/>
      <c r="E30598" s="6"/>
      <c r="F30598" s="7"/>
    </row>
    <row r="30599" spans="1:6" x14ac:dyDescent="0.3">
      <c r="A30599" s="8"/>
      <c r="B30599" s="8"/>
      <c r="C30599" s="8"/>
      <c r="D30599" s="8"/>
      <c r="E30599" s="8"/>
      <c r="F30599" s="9"/>
    </row>
    <row r="30600" spans="1:6" x14ac:dyDescent="0.3">
      <c r="A30600" s="6"/>
      <c r="B30600" s="6"/>
      <c r="C30600" s="6"/>
      <c r="D30600" s="6"/>
      <c r="E30600" s="6"/>
      <c r="F30600" s="7"/>
    </row>
    <row r="30601" spans="1:6" x14ac:dyDescent="0.3">
      <c r="A30601" s="8"/>
      <c r="B30601" s="8"/>
      <c r="C30601" s="8"/>
      <c r="D30601" s="8"/>
      <c r="E30601" s="8"/>
      <c r="F30601" s="9"/>
    </row>
    <row r="30602" spans="1:6" x14ac:dyDescent="0.3">
      <c r="A30602" s="6"/>
      <c r="B30602" s="6"/>
      <c r="C30602" s="6"/>
      <c r="D30602" s="6"/>
      <c r="E30602" s="6"/>
      <c r="F30602" s="7"/>
    </row>
    <row r="30603" spans="1:6" x14ac:dyDescent="0.3">
      <c r="A30603" s="8"/>
      <c r="B30603" s="8"/>
      <c r="C30603" s="8"/>
      <c r="D30603" s="8"/>
      <c r="E30603" s="8"/>
      <c r="F30603" s="9"/>
    </row>
    <row r="30604" spans="1:6" x14ac:dyDescent="0.3">
      <c r="A30604" s="6"/>
      <c r="B30604" s="6"/>
      <c r="C30604" s="6"/>
      <c r="D30604" s="6"/>
      <c r="E30604" s="6"/>
      <c r="F30604" s="7"/>
    </row>
    <row r="30605" spans="1:6" x14ac:dyDescent="0.3">
      <c r="A30605" s="8"/>
      <c r="B30605" s="8"/>
      <c r="C30605" s="8"/>
      <c r="D30605" s="8"/>
      <c r="E30605" s="8"/>
      <c r="F30605" s="9"/>
    </row>
    <row r="30606" spans="1:6" x14ac:dyDescent="0.3">
      <c r="A30606" s="6"/>
      <c r="B30606" s="6"/>
      <c r="C30606" s="6"/>
      <c r="D30606" s="6"/>
      <c r="E30606" s="6"/>
      <c r="F30606" s="7"/>
    </row>
    <row r="30607" spans="1:6" x14ac:dyDescent="0.3">
      <c r="A30607" s="8"/>
      <c r="B30607" s="8"/>
      <c r="C30607" s="8"/>
      <c r="D30607" s="8"/>
      <c r="E30607" s="8"/>
      <c r="F30607" s="9"/>
    </row>
    <row r="30608" spans="1:6" x14ac:dyDescent="0.3">
      <c r="A30608" s="6"/>
      <c r="B30608" s="6"/>
      <c r="C30608" s="6"/>
      <c r="D30608" s="6"/>
      <c r="E30608" s="6"/>
      <c r="F30608" s="7"/>
    </row>
    <row r="30609" spans="1:6" x14ac:dyDescent="0.3">
      <c r="A30609" s="8"/>
      <c r="B30609" s="8"/>
      <c r="C30609" s="8"/>
      <c r="D30609" s="8"/>
      <c r="E30609" s="8"/>
      <c r="F30609" s="9"/>
    </row>
    <row r="30610" spans="1:6" x14ac:dyDescent="0.3">
      <c r="A30610" s="6"/>
      <c r="B30610" s="6"/>
      <c r="C30610" s="6"/>
      <c r="D30610" s="6"/>
      <c r="E30610" s="6"/>
      <c r="F30610" s="7"/>
    </row>
    <row r="30611" spans="1:6" x14ac:dyDescent="0.3">
      <c r="A30611" s="8"/>
      <c r="B30611" s="8"/>
      <c r="C30611" s="8"/>
      <c r="D30611" s="8"/>
      <c r="E30611" s="8"/>
      <c r="F30611" s="9"/>
    </row>
    <row r="30612" spans="1:6" x14ac:dyDescent="0.3">
      <c r="A30612" s="6"/>
      <c r="B30612" s="6"/>
      <c r="C30612" s="6"/>
      <c r="D30612" s="6"/>
      <c r="E30612" s="6"/>
      <c r="F30612" s="7"/>
    </row>
    <row r="30613" spans="1:6" x14ac:dyDescent="0.3">
      <c r="A30613" s="8"/>
      <c r="B30613" s="8"/>
      <c r="C30613" s="8"/>
      <c r="D30613" s="8"/>
      <c r="E30613" s="8"/>
      <c r="F30613" s="9"/>
    </row>
    <row r="30614" spans="1:6" x14ac:dyDescent="0.3">
      <c r="A30614" s="6"/>
      <c r="B30614" s="6"/>
      <c r="C30614" s="6"/>
      <c r="D30614" s="6"/>
      <c r="E30614" s="6"/>
      <c r="F30614" s="7"/>
    </row>
    <row r="30615" spans="1:6" x14ac:dyDescent="0.3">
      <c r="A30615" s="8"/>
      <c r="B30615" s="8"/>
      <c r="C30615" s="8"/>
      <c r="D30615" s="8"/>
      <c r="E30615" s="8"/>
      <c r="F30615" s="9"/>
    </row>
    <row r="30616" spans="1:6" x14ac:dyDescent="0.3">
      <c r="A30616" s="6"/>
      <c r="B30616" s="6"/>
      <c r="C30616" s="6"/>
      <c r="D30616" s="6"/>
      <c r="E30616" s="6"/>
      <c r="F30616" s="7"/>
    </row>
    <row r="30617" spans="1:6" x14ac:dyDescent="0.3">
      <c r="A30617" s="8"/>
      <c r="B30617" s="8"/>
      <c r="C30617" s="8"/>
      <c r="D30617" s="8"/>
      <c r="E30617" s="8"/>
      <c r="F30617" s="9"/>
    </row>
    <row r="30618" spans="1:6" x14ac:dyDescent="0.3">
      <c r="A30618" s="6"/>
      <c r="B30618" s="6"/>
      <c r="C30618" s="6"/>
      <c r="D30618" s="6"/>
      <c r="E30618" s="6"/>
      <c r="F30618" s="7"/>
    </row>
    <row r="30619" spans="1:6" x14ac:dyDescent="0.3">
      <c r="A30619" s="8"/>
      <c r="B30619" s="8"/>
      <c r="C30619" s="8"/>
      <c r="D30619" s="8"/>
      <c r="E30619" s="8"/>
      <c r="F30619" s="9"/>
    </row>
    <row r="30620" spans="1:6" x14ac:dyDescent="0.3">
      <c r="A30620" s="6"/>
      <c r="B30620" s="6"/>
      <c r="C30620" s="6"/>
      <c r="D30620" s="6"/>
      <c r="E30620" s="6"/>
      <c r="F30620" s="7"/>
    </row>
    <row r="30621" spans="1:6" x14ac:dyDescent="0.3">
      <c r="A30621" s="8"/>
      <c r="B30621" s="8"/>
      <c r="C30621" s="8"/>
      <c r="D30621" s="8"/>
      <c r="E30621" s="8"/>
      <c r="F30621" s="9"/>
    </row>
    <row r="30622" spans="1:6" x14ac:dyDescent="0.3">
      <c r="A30622" s="6"/>
      <c r="B30622" s="6"/>
      <c r="C30622" s="6"/>
      <c r="D30622" s="6"/>
      <c r="E30622" s="6"/>
      <c r="F30622" s="7"/>
    </row>
    <row r="30623" spans="1:6" x14ac:dyDescent="0.3">
      <c r="A30623" s="8"/>
      <c r="B30623" s="8"/>
      <c r="C30623" s="8"/>
      <c r="D30623" s="8"/>
      <c r="E30623" s="8"/>
      <c r="F30623" s="9"/>
    </row>
    <row r="30624" spans="1:6" x14ac:dyDescent="0.3">
      <c r="A30624" s="6"/>
      <c r="B30624" s="6"/>
      <c r="C30624" s="6"/>
      <c r="D30624" s="6"/>
      <c r="E30624" s="6"/>
      <c r="F30624" s="7"/>
    </row>
    <row r="30625" spans="1:6" x14ac:dyDescent="0.3">
      <c r="A30625" s="8"/>
      <c r="B30625" s="8"/>
      <c r="C30625" s="8"/>
      <c r="D30625" s="8"/>
      <c r="E30625" s="8"/>
      <c r="F30625" s="9"/>
    </row>
    <row r="30626" spans="1:6" x14ac:dyDescent="0.3">
      <c r="A30626" s="6"/>
      <c r="B30626" s="6"/>
      <c r="C30626" s="6"/>
      <c r="D30626" s="6"/>
      <c r="E30626" s="6"/>
      <c r="F30626" s="7"/>
    </row>
    <row r="30627" spans="1:6" x14ac:dyDescent="0.3">
      <c r="A30627" s="8"/>
      <c r="B30627" s="8"/>
      <c r="C30627" s="8"/>
      <c r="D30627" s="8"/>
      <c r="E30627" s="8"/>
      <c r="F30627" s="9"/>
    </row>
    <row r="30628" spans="1:6" x14ac:dyDescent="0.3">
      <c r="A30628" s="6"/>
      <c r="B30628" s="6"/>
      <c r="C30628" s="6"/>
      <c r="D30628" s="6"/>
      <c r="E30628" s="6"/>
      <c r="F30628" s="7"/>
    </row>
    <row r="30629" spans="1:6" x14ac:dyDescent="0.3">
      <c r="A30629" s="8"/>
      <c r="B30629" s="8"/>
      <c r="C30629" s="8"/>
      <c r="D30629" s="8"/>
      <c r="E30629" s="8"/>
      <c r="F30629" s="9"/>
    </row>
    <row r="30630" spans="1:6" x14ac:dyDescent="0.3">
      <c r="A30630" s="6"/>
      <c r="B30630" s="6"/>
      <c r="C30630" s="6"/>
      <c r="D30630" s="6"/>
      <c r="E30630" s="6"/>
      <c r="F30630" s="7"/>
    </row>
    <row r="30631" spans="1:6" x14ac:dyDescent="0.3">
      <c r="A30631" s="8"/>
      <c r="B30631" s="8"/>
      <c r="C30631" s="8"/>
      <c r="D30631" s="8"/>
      <c r="E30631" s="8"/>
      <c r="F30631" s="9"/>
    </row>
    <row r="30632" spans="1:6" x14ac:dyDescent="0.3">
      <c r="A30632" s="6"/>
      <c r="B30632" s="6"/>
      <c r="C30632" s="6"/>
      <c r="D30632" s="6"/>
      <c r="E30632" s="6"/>
      <c r="F30632" s="7"/>
    </row>
    <row r="30633" spans="1:6" x14ac:dyDescent="0.3">
      <c r="A30633" s="8"/>
      <c r="B30633" s="8"/>
      <c r="C30633" s="8"/>
      <c r="D30633" s="8"/>
      <c r="E30633" s="8"/>
      <c r="F30633" s="9"/>
    </row>
    <row r="30634" spans="1:6" x14ac:dyDescent="0.3">
      <c r="A30634" s="6"/>
      <c r="B30634" s="6"/>
      <c r="C30634" s="6"/>
      <c r="D30634" s="6"/>
      <c r="E30634" s="6"/>
      <c r="F30634" s="7"/>
    </row>
    <row r="30635" spans="1:6" x14ac:dyDescent="0.3">
      <c r="A30635" s="8"/>
      <c r="B30635" s="8"/>
      <c r="C30635" s="8"/>
      <c r="D30635" s="8"/>
      <c r="E30635" s="8"/>
      <c r="F30635" s="9"/>
    </row>
    <row r="30636" spans="1:6" x14ac:dyDescent="0.3">
      <c r="A30636" s="6"/>
      <c r="B30636" s="6"/>
      <c r="C30636" s="6"/>
      <c r="D30636" s="6"/>
      <c r="E30636" s="6"/>
      <c r="F30636" s="7"/>
    </row>
    <row r="30637" spans="1:6" x14ac:dyDescent="0.3">
      <c r="A30637" s="8"/>
      <c r="B30637" s="8"/>
      <c r="C30637" s="8"/>
      <c r="D30637" s="8"/>
      <c r="E30637" s="8"/>
      <c r="F30637" s="9"/>
    </row>
    <row r="30638" spans="1:6" x14ac:dyDescent="0.3">
      <c r="A30638" s="6"/>
      <c r="B30638" s="6"/>
      <c r="C30638" s="6"/>
      <c r="D30638" s="6"/>
      <c r="E30638" s="6"/>
      <c r="F30638" s="7"/>
    </row>
    <row r="30639" spans="1:6" x14ac:dyDescent="0.3">
      <c r="A30639" s="8"/>
      <c r="B30639" s="8"/>
      <c r="C30639" s="8"/>
      <c r="D30639" s="8"/>
      <c r="E30639" s="8"/>
      <c r="F30639" s="9"/>
    </row>
    <row r="30640" spans="1:6" x14ac:dyDescent="0.3">
      <c r="A30640" s="6"/>
      <c r="B30640" s="6"/>
      <c r="C30640" s="6"/>
      <c r="D30640" s="6"/>
      <c r="E30640" s="6"/>
      <c r="F30640" s="7"/>
    </row>
    <row r="30641" spans="1:6" x14ac:dyDescent="0.3">
      <c r="A30641" s="8"/>
      <c r="B30641" s="8"/>
      <c r="C30641" s="8"/>
      <c r="D30641" s="8"/>
      <c r="E30641" s="8"/>
      <c r="F30641" s="9"/>
    </row>
    <row r="30642" spans="1:6" x14ac:dyDescent="0.3">
      <c r="A30642" s="6"/>
      <c r="B30642" s="6"/>
      <c r="C30642" s="6"/>
      <c r="D30642" s="6"/>
      <c r="E30642" s="6"/>
      <c r="F30642" s="7"/>
    </row>
    <row r="30643" spans="1:6" x14ac:dyDescent="0.3">
      <c r="A30643" s="8"/>
      <c r="B30643" s="8"/>
      <c r="C30643" s="8"/>
      <c r="D30643" s="8"/>
      <c r="E30643" s="8"/>
      <c r="F30643" s="9"/>
    </row>
    <row r="30644" spans="1:6" x14ac:dyDescent="0.3">
      <c r="A30644" s="6"/>
      <c r="B30644" s="6"/>
      <c r="C30644" s="6"/>
      <c r="D30644" s="6"/>
      <c r="E30644" s="6"/>
      <c r="F30644" s="7"/>
    </row>
    <row r="30645" spans="1:6" x14ac:dyDescent="0.3">
      <c r="A30645" s="8"/>
      <c r="B30645" s="8"/>
      <c r="C30645" s="8"/>
      <c r="D30645" s="8"/>
      <c r="E30645" s="8"/>
      <c r="F30645" s="9"/>
    </row>
    <row r="30646" spans="1:6" x14ac:dyDescent="0.3">
      <c r="A30646" s="6"/>
      <c r="B30646" s="6"/>
      <c r="C30646" s="6"/>
      <c r="D30646" s="6"/>
      <c r="E30646" s="6"/>
      <c r="F30646" s="7"/>
    </row>
    <row r="30647" spans="1:6" x14ac:dyDescent="0.3">
      <c r="A30647" s="8"/>
      <c r="B30647" s="8"/>
      <c r="C30647" s="8"/>
      <c r="D30647" s="8"/>
      <c r="E30647" s="8"/>
      <c r="F30647" s="9"/>
    </row>
    <row r="30648" spans="1:6" x14ac:dyDescent="0.3">
      <c r="A30648" s="6"/>
      <c r="B30648" s="6"/>
      <c r="C30648" s="6"/>
      <c r="D30648" s="6"/>
      <c r="E30648" s="6"/>
      <c r="F30648" s="7"/>
    </row>
    <row r="30649" spans="1:6" x14ac:dyDescent="0.3">
      <c r="A30649" s="8"/>
      <c r="B30649" s="8"/>
      <c r="C30649" s="8"/>
      <c r="D30649" s="8"/>
      <c r="E30649" s="8"/>
      <c r="F30649" s="9"/>
    </row>
    <row r="30650" spans="1:6" x14ac:dyDescent="0.3">
      <c r="A30650" s="6"/>
      <c r="B30650" s="6"/>
      <c r="C30650" s="6"/>
      <c r="D30650" s="6"/>
      <c r="E30650" s="6"/>
      <c r="F30650" s="7"/>
    </row>
    <row r="30651" spans="1:6" x14ac:dyDescent="0.3">
      <c r="A30651" s="8"/>
      <c r="B30651" s="8"/>
      <c r="C30651" s="8"/>
      <c r="D30651" s="8"/>
      <c r="E30651" s="8"/>
      <c r="F30651" s="9"/>
    </row>
    <row r="30652" spans="1:6" x14ac:dyDescent="0.3">
      <c r="A30652" s="6"/>
      <c r="B30652" s="6"/>
      <c r="C30652" s="6"/>
      <c r="D30652" s="6"/>
      <c r="E30652" s="6"/>
      <c r="F30652" s="7"/>
    </row>
    <row r="30653" spans="1:6" x14ac:dyDescent="0.3">
      <c r="A30653" s="8"/>
      <c r="B30653" s="8"/>
      <c r="C30653" s="8"/>
      <c r="D30653" s="8"/>
      <c r="E30653" s="8"/>
      <c r="F30653" s="9"/>
    </row>
    <row r="30654" spans="1:6" x14ac:dyDescent="0.3">
      <c r="A30654" s="6"/>
      <c r="B30654" s="6"/>
      <c r="C30654" s="6"/>
      <c r="D30654" s="6"/>
      <c r="E30654" s="6"/>
      <c r="F30654" s="7"/>
    </row>
    <row r="30655" spans="1:6" x14ac:dyDescent="0.3">
      <c r="A30655" s="8"/>
      <c r="B30655" s="8"/>
      <c r="C30655" s="8"/>
      <c r="D30655" s="8"/>
      <c r="E30655" s="8"/>
      <c r="F30655" s="9"/>
    </row>
    <row r="30656" spans="1:6" x14ac:dyDescent="0.3">
      <c r="A30656" s="6"/>
      <c r="B30656" s="6"/>
      <c r="C30656" s="6"/>
      <c r="D30656" s="6"/>
      <c r="E30656" s="6"/>
      <c r="F30656" s="7"/>
    </row>
    <row r="30657" spans="1:6" x14ac:dyDescent="0.3">
      <c r="A30657" s="8"/>
      <c r="B30657" s="8"/>
      <c r="C30657" s="8"/>
      <c r="D30657" s="8"/>
      <c r="E30657" s="8"/>
      <c r="F30657" s="9"/>
    </row>
    <row r="30658" spans="1:6" x14ac:dyDescent="0.3">
      <c r="A30658" s="6"/>
      <c r="B30658" s="6"/>
      <c r="C30658" s="6"/>
      <c r="D30658" s="6"/>
      <c r="E30658" s="6"/>
      <c r="F30658" s="7"/>
    </row>
    <row r="30659" spans="1:6" x14ac:dyDescent="0.3">
      <c r="A30659" s="8"/>
      <c r="B30659" s="8"/>
      <c r="C30659" s="8"/>
      <c r="D30659" s="8"/>
      <c r="E30659" s="8"/>
      <c r="F30659" s="9"/>
    </row>
    <row r="30660" spans="1:6" x14ac:dyDescent="0.3">
      <c r="A30660" s="6"/>
      <c r="B30660" s="6"/>
      <c r="C30660" s="6"/>
      <c r="D30660" s="6"/>
      <c r="E30660" s="6"/>
      <c r="F30660" s="7"/>
    </row>
    <row r="30661" spans="1:6" x14ac:dyDescent="0.3">
      <c r="A30661" s="8"/>
      <c r="B30661" s="8"/>
      <c r="C30661" s="8"/>
      <c r="D30661" s="8"/>
      <c r="E30661" s="8"/>
      <c r="F30661" s="9"/>
    </row>
    <row r="30662" spans="1:6" x14ac:dyDescent="0.3">
      <c r="A30662" s="6"/>
      <c r="B30662" s="6"/>
      <c r="C30662" s="6"/>
      <c r="D30662" s="6"/>
      <c r="E30662" s="6"/>
      <c r="F30662" s="7"/>
    </row>
    <row r="30663" spans="1:6" x14ac:dyDescent="0.3">
      <c r="A30663" s="8"/>
      <c r="B30663" s="8"/>
      <c r="C30663" s="8"/>
      <c r="D30663" s="8"/>
      <c r="E30663" s="8"/>
      <c r="F30663" s="9"/>
    </row>
    <row r="30664" spans="1:6" x14ac:dyDescent="0.3">
      <c r="A30664" s="6"/>
      <c r="B30664" s="6"/>
      <c r="C30664" s="6"/>
      <c r="D30664" s="6"/>
      <c r="E30664" s="6"/>
      <c r="F30664" s="7"/>
    </row>
    <row r="30665" spans="1:6" x14ac:dyDescent="0.3">
      <c r="A30665" s="8"/>
      <c r="B30665" s="8"/>
      <c r="C30665" s="8"/>
      <c r="D30665" s="8"/>
      <c r="E30665" s="8"/>
      <c r="F30665" s="9"/>
    </row>
    <row r="30666" spans="1:6" x14ac:dyDescent="0.3">
      <c r="A30666" s="6"/>
      <c r="B30666" s="6"/>
      <c r="C30666" s="6"/>
      <c r="D30666" s="6"/>
      <c r="E30666" s="6"/>
      <c r="F30666" s="7"/>
    </row>
    <row r="30667" spans="1:6" x14ac:dyDescent="0.3">
      <c r="A30667" s="8"/>
      <c r="B30667" s="8"/>
      <c r="C30667" s="8"/>
      <c r="D30667" s="8"/>
      <c r="E30667" s="8"/>
      <c r="F30667" s="9"/>
    </row>
    <row r="30668" spans="1:6" x14ac:dyDescent="0.3">
      <c r="A30668" s="6"/>
      <c r="B30668" s="6"/>
      <c r="C30668" s="6"/>
      <c r="D30668" s="6"/>
      <c r="E30668" s="6"/>
      <c r="F30668" s="7"/>
    </row>
    <row r="30669" spans="1:6" x14ac:dyDescent="0.3">
      <c r="A30669" s="8"/>
      <c r="B30669" s="8"/>
      <c r="C30669" s="8"/>
      <c r="D30669" s="8"/>
      <c r="E30669" s="8"/>
      <c r="F30669" s="9"/>
    </row>
    <row r="30670" spans="1:6" x14ac:dyDescent="0.3">
      <c r="A30670" s="6"/>
      <c r="B30670" s="6"/>
      <c r="C30670" s="6"/>
      <c r="D30670" s="6"/>
      <c r="E30670" s="6"/>
      <c r="F30670" s="7"/>
    </row>
    <row r="30671" spans="1:6" x14ac:dyDescent="0.3">
      <c r="A30671" s="8"/>
      <c r="B30671" s="8"/>
      <c r="C30671" s="8"/>
      <c r="D30671" s="8"/>
      <c r="E30671" s="8"/>
      <c r="F30671" s="9"/>
    </row>
    <row r="30672" spans="1:6" x14ac:dyDescent="0.3">
      <c r="A30672" s="6"/>
      <c r="B30672" s="6"/>
      <c r="C30672" s="6"/>
      <c r="D30672" s="6"/>
      <c r="E30672" s="6"/>
      <c r="F30672" s="7"/>
    </row>
    <row r="30673" spans="1:6" x14ac:dyDescent="0.3">
      <c r="A30673" s="8"/>
      <c r="B30673" s="8"/>
      <c r="C30673" s="8"/>
      <c r="D30673" s="8"/>
      <c r="E30673" s="8"/>
      <c r="F30673" s="9"/>
    </row>
    <row r="30674" spans="1:6" x14ac:dyDescent="0.3">
      <c r="A30674" s="6"/>
      <c r="B30674" s="6"/>
      <c r="C30674" s="6"/>
      <c r="D30674" s="6"/>
      <c r="E30674" s="6"/>
      <c r="F30674" s="7"/>
    </row>
    <row r="30675" spans="1:6" x14ac:dyDescent="0.3">
      <c r="A30675" s="8"/>
      <c r="B30675" s="8"/>
      <c r="C30675" s="8"/>
      <c r="D30675" s="8"/>
      <c r="E30675" s="8"/>
      <c r="F30675" s="9"/>
    </row>
    <row r="30676" spans="1:6" x14ac:dyDescent="0.3">
      <c r="A30676" s="6"/>
      <c r="B30676" s="6"/>
      <c r="C30676" s="6"/>
      <c r="D30676" s="6"/>
      <c r="E30676" s="6"/>
      <c r="F30676" s="7"/>
    </row>
    <row r="30677" spans="1:6" x14ac:dyDescent="0.3">
      <c r="A30677" s="8"/>
      <c r="B30677" s="8"/>
      <c r="C30677" s="8"/>
      <c r="D30677" s="8"/>
      <c r="E30677" s="8"/>
      <c r="F30677" s="9"/>
    </row>
    <row r="30678" spans="1:6" x14ac:dyDescent="0.3">
      <c r="A30678" s="6"/>
      <c r="B30678" s="6"/>
      <c r="C30678" s="6"/>
      <c r="D30678" s="6"/>
      <c r="E30678" s="6"/>
      <c r="F30678" s="7"/>
    </row>
    <row r="30679" spans="1:6" x14ac:dyDescent="0.3">
      <c r="A30679" s="8"/>
      <c r="B30679" s="8"/>
      <c r="C30679" s="8"/>
      <c r="D30679" s="8"/>
      <c r="E30679" s="8"/>
      <c r="F30679" s="9"/>
    </row>
    <row r="30680" spans="1:6" x14ac:dyDescent="0.3">
      <c r="A30680" s="6"/>
      <c r="B30680" s="6"/>
      <c r="C30680" s="6"/>
      <c r="D30680" s="6"/>
      <c r="E30680" s="6"/>
      <c r="F30680" s="7"/>
    </row>
    <row r="30681" spans="1:6" x14ac:dyDescent="0.3">
      <c r="A30681" s="8"/>
      <c r="B30681" s="8"/>
      <c r="C30681" s="8"/>
      <c r="D30681" s="8"/>
      <c r="E30681" s="8"/>
      <c r="F30681" s="9"/>
    </row>
    <row r="30682" spans="1:6" x14ac:dyDescent="0.3">
      <c r="A30682" s="6"/>
      <c r="B30682" s="6"/>
      <c r="C30682" s="6"/>
      <c r="D30682" s="6"/>
      <c r="E30682" s="6"/>
      <c r="F30682" s="7"/>
    </row>
    <row r="30683" spans="1:6" x14ac:dyDescent="0.3">
      <c r="A30683" s="8"/>
      <c r="B30683" s="8"/>
      <c r="C30683" s="8"/>
      <c r="D30683" s="8"/>
      <c r="E30683" s="8"/>
      <c r="F30683" s="9"/>
    </row>
    <row r="30684" spans="1:6" x14ac:dyDescent="0.3">
      <c r="A30684" s="6"/>
      <c r="B30684" s="6"/>
      <c r="C30684" s="6"/>
      <c r="D30684" s="6"/>
      <c r="E30684" s="6"/>
      <c r="F30684" s="7"/>
    </row>
    <row r="30685" spans="1:6" x14ac:dyDescent="0.3">
      <c r="A30685" s="8"/>
      <c r="B30685" s="8"/>
      <c r="C30685" s="8"/>
      <c r="D30685" s="8"/>
      <c r="E30685" s="8"/>
      <c r="F30685" s="9"/>
    </row>
    <row r="30686" spans="1:6" x14ac:dyDescent="0.3">
      <c r="A30686" s="6"/>
      <c r="B30686" s="6"/>
      <c r="C30686" s="6"/>
      <c r="D30686" s="6"/>
      <c r="E30686" s="6"/>
      <c r="F30686" s="7"/>
    </row>
    <row r="30687" spans="1:6" x14ac:dyDescent="0.3">
      <c r="A30687" s="8"/>
      <c r="B30687" s="8"/>
      <c r="C30687" s="8"/>
      <c r="D30687" s="8"/>
      <c r="E30687" s="8"/>
      <c r="F30687" s="9"/>
    </row>
    <row r="30688" spans="1:6" x14ac:dyDescent="0.3">
      <c r="A30688" s="6"/>
      <c r="B30688" s="6"/>
      <c r="C30688" s="6"/>
      <c r="D30688" s="6"/>
      <c r="E30688" s="6"/>
      <c r="F30688" s="7"/>
    </row>
    <row r="30689" spans="1:6" x14ac:dyDescent="0.3">
      <c r="A30689" s="8"/>
      <c r="B30689" s="8"/>
      <c r="C30689" s="8"/>
      <c r="D30689" s="8"/>
      <c r="E30689" s="8"/>
      <c r="F30689" s="9"/>
    </row>
    <row r="30690" spans="1:6" x14ac:dyDescent="0.3">
      <c r="A30690" s="6"/>
      <c r="B30690" s="6"/>
      <c r="C30690" s="6"/>
      <c r="D30690" s="6"/>
      <c r="E30690" s="6"/>
      <c r="F30690" s="7"/>
    </row>
    <row r="30691" spans="1:6" x14ac:dyDescent="0.3">
      <c r="A30691" s="8"/>
      <c r="B30691" s="8"/>
      <c r="C30691" s="8"/>
      <c r="D30691" s="8"/>
      <c r="E30691" s="8"/>
      <c r="F30691" s="9"/>
    </row>
    <row r="30692" spans="1:6" x14ac:dyDescent="0.3">
      <c r="A30692" s="6"/>
      <c r="B30692" s="6"/>
      <c r="C30692" s="6"/>
      <c r="D30692" s="6"/>
      <c r="E30692" s="6"/>
      <c r="F30692" s="7"/>
    </row>
    <row r="30693" spans="1:6" x14ac:dyDescent="0.3">
      <c r="A30693" s="8"/>
      <c r="B30693" s="8"/>
      <c r="C30693" s="8"/>
      <c r="D30693" s="8"/>
      <c r="E30693" s="8"/>
      <c r="F30693" s="9"/>
    </row>
    <row r="30694" spans="1:6" x14ac:dyDescent="0.3">
      <c r="A30694" s="6"/>
      <c r="B30694" s="6"/>
      <c r="C30694" s="6"/>
      <c r="D30694" s="6"/>
      <c r="E30694" s="6"/>
      <c r="F30694" s="7"/>
    </row>
    <row r="30695" spans="1:6" x14ac:dyDescent="0.3">
      <c r="A30695" s="8"/>
      <c r="B30695" s="8"/>
      <c r="C30695" s="8"/>
      <c r="D30695" s="8"/>
      <c r="E30695" s="8"/>
      <c r="F30695" s="9"/>
    </row>
    <row r="30696" spans="1:6" x14ac:dyDescent="0.3">
      <c r="A30696" s="6"/>
      <c r="B30696" s="6"/>
      <c r="C30696" s="6"/>
      <c r="D30696" s="6"/>
      <c r="E30696" s="6"/>
      <c r="F30696" s="7"/>
    </row>
    <row r="30697" spans="1:6" x14ac:dyDescent="0.3">
      <c r="A30697" s="8"/>
      <c r="B30697" s="8"/>
      <c r="C30697" s="8"/>
      <c r="D30697" s="8"/>
      <c r="E30697" s="8"/>
      <c r="F30697" s="9"/>
    </row>
    <row r="30698" spans="1:6" x14ac:dyDescent="0.3">
      <c r="A30698" s="6"/>
      <c r="B30698" s="6"/>
      <c r="C30698" s="6"/>
      <c r="D30698" s="6"/>
      <c r="E30698" s="6"/>
      <c r="F30698" s="7"/>
    </row>
    <row r="30699" spans="1:6" x14ac:dyDescent="0.3">
      <c r="A30699" s="8"/>
      <c r="B30699" s="8"/>
      <c r="C30699" s="8"/>
      <c r="D30699" s="8"/>
      <c r="E30699" s="8"/>
      <c r="F30699" s="9"/>
    </row>
    <row r="30700" spans="1:6" x14ac:dyDescent="0.3">
      <c r="A30700" s="6"/>
      <c r="B30700" s="6"/>
      <c r="C30700" s="6"/>
      <c r="D30700" s="6"/>
      <c r="E30700" s="6"/>
      <c r="F30700" s="7"/>
    </row>
    <row r="30701" spans="1:6" x14ac:dyDescent="0.3">
      <c r="A30701" s="8"/>
      <c r="B30701" s="8"/>
      <c r="C30701" s="8"/>
      <c r="D30701" s="8"/>
      <c r="E30701" s="8"/>
      <c r="F30701" s="9"/>
    </row>
    <row r="30702" spans="1:6" x14ac:dyDescent="0.3">
      <c r="A30702" s="6"/>
      <c r="B30702" s="6"/>
      <c r="C30702" s="6"/>
      <c r="D30702" s="6"/>
      <c r="E30702" s="6"/>
      <c r="F30702" s="7"/>
    </row>
    <row r="30703" spans="1:6" x14ac:dyDescent="0.3">
      <c r="A30703" s="8"/>
      <c r="B30703" s="8"/>
      <c r="C30703" s="8"/>
      <c r="D30703" s="8"/>
      <c r="E30703" s="8"/>
      <c r="F30703" s="9"/>
    </row>
    <row r="30704" spans="1:6" x14ac:dyDescent="0.3">
      <c r="A30704" s="6"/>
      <c r="B30704" s="6"/>
      <c r="C30704" s="6"/>
      <c r="D30704" s="6"/>
      <c r="E30704" s="6"/>
      <c r="F30704" s="7"/>
    </row>
    <row r="30705" spans="1:6" x14ac:dyDescent="0.3">
      <c r="A30705" s="8"/>
      <c r="B30705" s="8"/>
      <c r="C30705" s="8"/>
      <c r="D30705" s="8"/>
      <c r="E30705" s="8"/>
      <c r="F30705" s="9"/>
    </row>
    <row r="30706" spans="1:6" x14ac:dyDescent="0.3">
      <c r="A30706" s="6"/>
      <c r="B30706" s="6"/>
      <c r="C30706" s="6"/>
      <c r="D30706" s="6"/>
      <c r="E30706" s="6"/>
      <c r="F30706" s="7"/>
    </row>
    <row r="30707" spans="1:6" x14ac:dyDescent="0.3">
      <c r="A30707" s="8"/>
      <c r="B30707" s="8"/>
      <c r="C30707" s="8"/>
      <c r="D30707" s="8"/>
      <c r="E30707" s="8"/>
      <c r="F30707" s="9"/>
    </row>
    <row r="30708" spans="1:6" x14ac:dyDescent="0.3">
      <c r="A30708" s="6"/>
      <c r="B30708" s="6"/>
      <c r="C30708" s="6"/>
      <c r="D30708" s="6"/>
      <c r="E30708" s="6"/>
      <c r="F30708" s="7"/>
    </row>
    <row r="30709" spans="1:6" x14ac:dyDescent="0.3">
      <c r="A30709" s="8"/>
      <c r="B30709" s="8"/>
      <c r="C30709" s="8"/>
      <c r="D30709" s="8"/>
      <c r="E30709" s="8"/>
      <c r="F30709" s="9"/>
    </row>
    <row r="30710" spans="1:6" x14ac:dyDescent="0.3">
      <c r="A30710" s="6"/>
      <c r="B30710" s="6"/>
      <c r="C30710" s="6"/>
      <c r="D30710" s="6"/>
      <c r="E30710" s="6"/>
      <c r="F30710" s="7"/>
    </row>
    <row r="30711" spans="1:6" x14ac:dyDescent="0.3">
      <c r="A30711" s="8"/>
      <c r="B30711" s="8"/>
      <c r="C30711" s="8"/>
      <c r="D30711" s="8"/>
      <c r="E30711" s="8"/>
      <c r="F30711" s="9"/>
    </row>
    <row r="30712" spans="1:6" x14ac:dyDescent="0.3">
      <c r="A30712" s="6"/>
      <c r="B30712" s="6"/>
      <c r="C30712" s="6"/>
      <c r="D30712" s="6"/>
      <c r="E30712" s="6"/>
      <c r="F30712" s="7"/>
    </row>
    <row r="30713" spans="1:6" x14ac:dyDescent="0.3">
      <c r="A30713" s="8"/>
      <c r="B30713" s="8"/>
      <c r="C30713" s="8"/>
      <c r="D30713" s="8"/>
      <c r="E30713" s="8"/>
      <c r="F30713" s="9"/>
    </row>
    <row r="30714" spans="1:6" x14ac:dyDescent="0.3">
      <c r="A30714" s="6"/>
      <c r="B30714" s="6"/>
      <c r="C30714" s="6"/>
      <c r="D30714" s="6"/>
      <c r="E30714" s="6"/>
      <c r="F30714" s="7"/>
    </row>
    <row r="30715" spans="1:6" x14ac:dyDescent="0.3">
      <c r="A30715" s="8"/>
      <c r="B30715" s="8"/>
      <c r="C30715" s="8"/>
      <c r="D30715" s="8"/>
      <c r="E30715" s="8"/>
      <c r="F30715" s="9"/>
    </row>
    <row r="30716" spans="1:6" x14ac:dyDescent="0.3">
      <c r="A30716" s="6"/>
      <c r="B30716" s="6"/>
      <c r="C30716" s="6"/>
      <c r="D30716" s="6"/>
      <c r="E30716" s="6"/>
      <c r="F30716" s="7"/>
    </row>
    <row r="30717" spans="1:6" x14ac:dyDescent="0.3">
      <c r="A30717" s="8"/>
      <c r="B30717" s="8"/>
      <c r="C30717" s="8"/>
      <c r="D30717" s="8"/>
      <c r="E30717" s="8"/>
      <c r="F30717" s="9"/>
    </row>
    <row r="30718" spans="1:6" x14ac:dyDescent="0.3">
      <c r="A30718" s="6"/>
      <c r="B30718" s="6"/>
      <c r="C30718" s="6"/>
      <c r="D30718" s="6"/>
      <c r="E30718" s="6"/>
      <c r="F30718" s="7"/>
    </row>
    <row r="30719" spans="1:6" x14ac:dyDescent="0.3">
      <c r="A30719" s="8"/>
      <c r="B30719" s="8"/>
      <c r="C30719" s="8"/>
      <c r="D30719" s="8"/>
      <c r="E30719" s="8"/>
      <c r="F30719" s="9"/>
    </row>
    <row r="30720" spans="1:6" x14ac:dyDescent="0.3">
      <c r="A30720" s="6"/>
      <c r="B30720" s="6"/>
      <c r="C30720" s="6"/>
      <c r="D30720" s="6"/>
      <c r="E30720" s="6"/>
      <c r="F30720" s="7"/>
    </row>
    <row r="30721" spans="1:6" x14ac:dyDescent="0.3">
      <c r="A30721" s="8"/>
      <c r="B30721" s="8"/>
      <c r="C30721" s="8"/>
      <c r="D30721" s="8"/>
      <c r="E30721" s="8"/>
      <c r="F30721" s="9"/>
    </row>
    <row r="30722" spans="1:6" x14ac:dyDescent="0.3">
      <c r="A30722" s="6"/>
      <c r="B30722" s="6"/>
      <c r="C30722" s="6"/>
      <c r="D30722" s="6"/>
      <c r="E30722" s="6"/>
      <c r="F30722" s="7"/>
    </row>
    <row r="30723" spans="1:6" x14ac:dyDescent="0.3">
      <c r="A30723" s="8"/>
      <c r="B30723" s="8"/>
      <c r="C30723" s="8"/>
      <c r="D30723" s="8"/>
      <c r="E30723" s="8"/>
      <c r="F30723" s="9"/>
    </row>
    <row r="30724" spans="1:6" x14ac:dyDescent="0.3">
      <c r="A30724" s="6"/>
      <c r="B30724" s="6"/>
      <c r="C30724" s="6"/>
      <c r="D30724" s="6"/>
      <c r="E30724" s="6"/>
      <c r="F30724" s="7"/>
    </row>
    <row r="30725" spans="1:6" x14ac:dyDescent="0.3">
      <c r="A30725" s="8"/>
      <c r="B30725" s="8"/>
      <c r="C30725" s="8"/>
      <c r="D30725" s="8"/>
      <c r="E30725" s="8"/>
      <c r="F30725" s="9"/>
    </row>
    <row r="30726" spans="1:6" x14ac:dyDescent="0.3">
      <c r="A30726" s="6"/>
      <c r="B30726" s="6"/>
      <c r="C30726" s="6"/>
      <c r="D30726" s="6"/>
      <c r="E30726" s="6"/>
      <c r="F30726" s="7"/>
    </row>
    <row r="30727" spans="1:6" x14ac:dyDescent="0.3">
      <c r="A30727" s="8"/>
      <c r="B30727" s="8"/>
      <c r="C30727" s="8"/>
      <c r="D30727" s="8"/>
      <c r="E30727" s="8"/>
      <c r="F30727" s="9"/>
    </row>
    <row r="30728" spans="1:6" x14ac:dyDescent="0.3">
      <c r="A30728" s="6"/>
      <c r="B30728" s="6"/>
      <c r="C30728" s="6"/>
      <c r="D30728" s="6"/>
      <c r="E30728" s="6"/>
      <c r="F30728" s="7"/>
    </row>
    <row r="30729" spans="1:6" x14ac:dyDescent="0.3">
      <c r="A30729" s="8"/>
      <c r="B30729" s="8"/>
      <c r="C30729" s="8"/>
      <c r="D30729" s="8"/>
      <c r="E30729" s="8"/>
      <c r="F30729" s="9"/>
    </row>
    <row r="30730" spans="1:6" x14ac:dyDescent="0.3">
      <c r="A30730" s="6"/>
      <c r="B30730" s="6"/>
      <c r="C30730" s="6"/>
      <c r="D30730" s="6"/>
      <c r="E30730" s="6"/>
      <c r="F30730" s="7"/>
    </row>
    <row r="30731" spans="1:6" x14ac:dyDescent="0.3">
      <c r="A30731" s="8"/>
      <c r="B30731" s="8"/>
      <c r="C30731" s="8"/>
      <c r="D30731" s="8"/>
      <c r="E30731" s="8"/>
      <c r="F30731" s="9"/>
    </row>
    <row r="30732" spans="1:6" x14ac:dyDescent="0.3">
      <c r="A30732" s="6"/>
      <c r="B30732" s="6"/>
      <c r="C30732" s="6"/>
      <c r="D30732" s="6"/>
      <c r="E30732" s="6"/>
      <c r="F30732" s="7"/>
    </row>
    <row r="30733" spans="1:6" x14ac:dyDescent="0.3">
      <c r="A30733" s="8"/>
      <c r="B30733" s="8"/>
      <c r="C30733" s="8"/>
      <c r="D30733" s="8"/>
      <c r="E30733" s="8"/>
      <c r="F30733" s="9"/>
    </row>
    <row r="30734" spans="1:6" x14ac:dyDescent="0.3">
      <c r="A30734" s="6"/>
      <c r="B30734" s="6"/>
      <c r="C30734" s="6"/>
      <c r="D30734" s="6"/>
      <c r="E30734" s="6"/>
      <c r="F30734" s="7"/>
    </row>
    <row r="30735" spans="1:6" x14ac:dyDescent="0.3">
      <c r="A30735" s="8"/>
      <c r="B30735" s="8"/>
      <c r="C30735" s="8"/>
      <c r="D30735" s="8"/>
      <c r="E30735" s="8"/>
      <c r="F30735" s="9"/>
    </row>
    <row r="30736" spans="1:6" x14ac:dyDescent="0.3">
      <c r="A30736" s="6"/>
      <c r="B30736" s="6"/>
      <c r="C30736" s="6"/>
      <c r="D30736" s="6"/>
      <c r="E30736" s="6"/>
      <c r="F30736" s="7"/>
    </row>
    <row r="30737" spans="1:6" x14ac:dyDescent="0.3">
      <c r="A30737" s="8"/>
      <c r="B30737" s="8"/>
      <c r="C30737" s="8"/>
      <c r="D30737" s="8"/>
      <c r="E30737" s="8"/>
      <c r="F30737" s="9"/>
    </row>
    <row r="30738" spans="1:6" x14ac:dyDescent="0.3">
      <c r="A30738" s="6"/>
      <c r="B30738" s="6"/>
      <c r="C30738" s="6"/>
      <c r="D30738" s="6"/>
      <c r="E30738" s="6"/>
      <c r="F30738" s="7"/>
    </row>
    <row r="30739" spans="1:6" x14ac:dyDescent="0.3">
      <c r="A30739" s="8"/>
      <c r="B30739" s="8"/>
      <c r="C30739" s="8"/>
      <c r="D30739" s="8"/>
      <c r="E30739" s="8"/>
      <c r="F30739" s="9"/>
    </row>
    <row r="30740" spans="1:6" x14ac:dyDescent="0.3">
      <c r="A30740" s="6"/>
      <c r="B30740" s="6"/>
      <c r="C30740" s="6"/>
      <c r="D30740" s="6"/>
      <c r="E30740" s="6"/>
      <c r="F30740" s="7"/>
    </row>
    <row r="30741" spans="1:6" x14ac:dyDescent="0.3">
      <c r="A30741" s="8"/>
      <c r="B30741" s="8"/>
      <c r="C30741" s="8"/>
      <c r="D30741" s="8"/>
      <c r="E30741" s="8"/>
      <c r="F30741" s="9"/>
    </row>
    <row r="30742" spans="1:6" x14ac:dyDescent="0.3">
      <c r="A30742" s="6"/>
      <c r="B30742" s="6"/>
      <c r="C30742" s="6"/>
      <c r="D30742" s="6"/>
      <c r="E30742" s="6"/>
      <c r="F30742" s="7"/>
    </row>
    <row r="30743" spans="1:6" x14ac:dyDescent="0.3">
      <c r="A30743" s="8"/>
      <c r="B30743" s="8"/>
      <c r="C30743" s="8"/>
      <c r="D30743" s="8"/>
      <c r="E30743" s="8"/>
      <c r="F30743" s="9"/>
    </row>
    <row r="30744" spans="1:6" x14ac:dyDescent="0.3">
      <c r="A30744" s="6"/>
      <c r="B30744" s="6"/>
      <c r="C30744" s="6"/>
      <c r="D30744" s="6"/>
      <c r="E30744" s="6"/>
      <c r="F30744" s="7"/>
    </row>
    <row r="30745" spans="1:6" x14ac:dyDescent="0.3">
      <c r="A30745" s="8"/>
      <c r="B30745" s="8"/>
      <c r="C30745" s="8"/>
      <c r="D30745" s="8"/>
      <c r="E30745" s="8"/>
      <c r="F30745" s="9"/>
    </row>
    <row r="30746" spans="1:6" x14ac:dyDescent="0.3">
      <c r="A30746" s="6"/>
      <c r="B30746" s="6"/>
      <c r="C30746" s="6"/>
      <c r="D30746" s="6"/>
      <c r="E30746" s="6"/>
      <c r="F30746" s="7"/>
    </row>
    <row r="30747" spans="1:6" x14ac:dyDescent="0.3">
      <c r="A30747" s="8"/>
      <c r="B30747" s="8"/>
      <c r="C30747" s="8"/>
      <c r="D30747" s="8"/>
      <c r="E30747" s="8"/>
      <c r="F30747" s="9"/>
    </row>
    <row r="30748" spans="1:6" x14ac:dyDescent="0.3">
      <c r="A30748" s="6"/>
      <c r="B30748" s="6"/>
      <c r="C30748" s="6"/>
      <c r="D30748" s="6"/>
      <c r="E30748" s="6"/>
      <c r="F30748" s="7"/>
    </row>
    <row r="30749" spans="1:6" x14ac:dyDescent="0.3">
      <c r="A30749" s="8"/>
      <c r="B30749" s="8"/>
      <c r="C30749" s="8"/>
      <c r="D30749" s="8"/>
      <c r="E30749" s="8"/>
      <c r="F30749" s="9"/>
    </row>
    <row r="30750" spans="1:6" x14ac:dyDescent="0.3">
      <c r="A30750" s="6"/>
      <c r="B30750" s="6"/>
      <c r="C30750" s="6"/>
      <c r="D30750" s="6"/>
      <c r="E30750" s="6"/>
      <c r="F30750" s="7"/>
    </row>
    <row r="30751" spans="1:6" x14ac:dyDescent="0.3">
      <c r="A30751" s="8"/>
      <c r="B30751" s="8"/>
      <c r="C30751" s="8"/>
      <c r="D30751" s="8"/>
      <c r="E30751" s="8"/>
      <c r="F30751" s="9"/>
    </row>
    <row r="30752" spans="1:6" x14ac:dyDescent="0.3">
      <c r="A30752" s="6"/>
      <c r="B30752" s="6"/>
      <c r="C30752" s="6"/>
      <c r="D30752" s="6"/>
      <c r="E30752" s="6"/>
      <c r="F30752" s="7"/>
    </row>
    <row r="30753" spans="1:6" x14ac:dyDescent="0.3">
      <c r="A30753" s="8"/>
      <c r="B30753" s="8"/>
      <c r="C30753" s="8"/>
      <c r="D30753" s="8"/>
      <c r="E30753" s="8"/>
      <c r="F30753" s="9"/>
    </row>
    <row r="30754" spans="1:6" x14ac:dyDescent="0.3">
      <c r="A30754" s="6"/>
      <c r="B30754" s="6"/>
      <c r="C30754" s="6"/>
      <c r="D30754" s="6"/>
      <c r="E30754" s="6"/>
      <c r="F30754" s="7"/>
    </row>
    <row r="30755" spans="1:6" x14ac:dyDescent="0.3">
      <c r="A30755" s="8"/>
      <c r="B30755" s="8"/>
      <c r="C30755" s="8"/>
      <c r="D30755" s="8"/>
      <c r="E30755" s="8"/>
      <c r="F30755" s="9"/>
    </row>
    <row r="30756" spans="1:6" x14ac:dyDescent="0.3">
      <c r="A30756" s="6"/>
      <c r="B30756" s="6"/>
      <c r="C30756" s="6"/>
      <c r="D30756" s="6"/>
      <c r="E30756" s="6"/>
      <c r="F30756" s="7"/>
    </row>
    <row r="30757" spans="1:6" x14ac:dyDescent="0.3">
      <c r="A30757" s="8"/>
      <c r="B30757" s="8"/>
      <c r="C30757" s="8"/>
      <c r="D30757" s="8"/>
      <c r="E30757" s="8"/>
      <c r="F30757" s="9"/>
    </row>
    <row r="30758" spans="1:6" x14ac:dyDescent="0.3">
      <c r="A30758" s="6"/>
      <c r="B30758" s="6"/>
      <c r="C30758" s="6"/>
      <c r="D30758" s="6"/>
      <c r="E30758" s="6"/>
      <c r="F30758" s="7"/>
    </row>
    <row r="30759" spans="1:6" x14ac:dyDescent="0.3">
      <c r="A30759" s="8"/>
      <c r="B30759" s="8"/>
      <c r="C30759" s="8"/>
      <c r="D30759" s="8"/>
      <c r="E30759" s="8"/>
      <c r="F30759" s="9"/>
    </row>
    <row r="30760" spans="1:6" x14ac:dyDescent="0.3">
      <c r="A30760" s="6"/>
      <c r="B30760" s="6"/>
      <c r="C30760" s="6"/>
      <c r="D30760" s="6"/>
      <c r="E30760" s="6"/>
      <c r="F30760" s="7"/>
    </row>
    <row r="30761" spans="1:6" x14ac:dyDescent="0.3">
      <c r="A30761" s="8"/>
      <c r="B30761" s="8"/>
      <c r="C30761" s="8"/>
      <c r="D30761" s="8"/>
      <c r="E30761" s="8"/>
      <c r="F30761" s="9"/>
    </row>
    <row r="30762" spans="1:6" x14ac:dyDescent="0.3">
      <c r="A30762" s="6"/>
      <c r="B30762" s="6"/>
      <c r="C30762" s="6"/>
      <c r="D30762" s="6"/>
      <c r="E30762" s="6"/>
      <c r="F30762" s="7"/>
    </row>
    <row r="30763" spans="1:6" x14ac:dyDescent="0.3">
      <c r="A30763" s="8"/>
      <c r="B30763" s="8"/>
      <c r="C30763" s="8"/>
      <c r="D30763" s="8"/>
      <c r="E30763" s="8"/>
      <c r="F30763" s="9"/>
    </row>
    <row r="30764" spans="1:6" x14ac:dyDescent="0.3">
      <c r="A30764" s="6"/>
      <c r="B30764" s="6"/>
      <c r="C30764" s="6"/>
      <c r="D30764" s="6"/>
      <c r="E30764" s="6"/>
      <c r="F30764" s="7"/>
    </row>
    <row r="30765" spans="1:6" x14ac:dyDescent="0.3">
      <c r="A30765" s="8"/>
      <c r="B30765" s="8"/>
      <c r="C30765" s="8"/>
      <c r="D30765" s="8"/>
      <c r="E30765" s="8"/>
      <c r="F30765" s="9"/>
    </row>
    <row r="30766" spans="1:6" x14ac:dyDescent="0.3">
      <c r="A30766" s="6"/>
      <c r="B30766" s="6"/>
      <c r="C30766" s="6"/>
      <c r="D30766" s="6"/>
      <c r="E30766" s="6"/>
      <c r="F30766" s="7"/>
    </row>
    <row r="30767" spans="1:6" x14ac:dyDescent="0.3">
      <c r="A30767" s="8"/>
      <c r="B30767" s="8"/>
      <c r="C30767" s="8"/>
      <c r="D30767" s="8"/>
      <c r="E30767" s="8"/>
      <c r="F30767" s="9"/>
    </row>
    <row r="30768" spans="1:6" x14ac:dyDescent="0.3">
      <c r="A30768" s="6"/>
      <c r="B30768" s="6"/>
      <c r="C30768" s="6"/>
      <c r="D30768" s="6"/>
      <c r="E30768" s="6"/>
      <c r="F30768" s="7"/>
    </row>
    <row r="30769" spans="1:6" x14ac:dyDescent="0.3">
      <c r="A30769" s="8"/>
      <c r="B30769" s="8"/>
      <c r="C30769" s="8"/>
      <c r="D30769" s="8"/>
      <c r="E30769" s="8"/>
      <c r="F30769" s="9"/>
    </row>
    <row r="30770" spans="1:6" x14ac:dyDescent="0.3">
      <c r="A30770" s="6"/>
      <c r="B30770" s="6"/>
      <c r="C30770" s="6"/>
      <c r="D30770" s="6"/>
      <c r="E30770" s="6"/>
      <c r="F30770" s="7"/>
    </row>
    <row r="30771" spans="1:6" x14ac:dyDescent="0.3">
      <c r="A30771" s="8"/>
      <c r="B30771" s="8"/>
      <c r="C30771" s="8"/>
      <c r="D30771" s="8"/>
      <c r="E30771" s="8"/>
      <c r="F30771" s="9"/>
    </row>
    <row r="30772" spans="1:6" x14ac:dyDescent="0.3">
      <c r="A30772" s="6"/>
      <c r="B30772" s="6"/>
      <c r="C30772" s="6"/>
      <c r="D30772" s="6"/>
      <c r="E30772" s="6"/>
      <c r="F30772" s="7"/>
    </row>
    <row r="30773" spans="1:6" x14ac:dyDescent="0.3">
      <c r="A30773" s="8"/>
      <c r="B30773" s="8"/>
      <c r="C30773" s="8"/>
      <c r="D30773" s="8"/>
      <c r="E30773" s="8"/>
      <c r="F30773" s="9"/>
    </row>
    <row r="30774" spans="1:6" x14ac:dyDescent="0.3">
      <c r="A30774" s="6"/>
      <c r="B30774" s="6"/>
      <c r="C30774" s="6"/>
      <c r="D30774" s="6"/>
      <c r="E30774" s="6"/>
      <c r="F30774" s="7"/>
    </row>
    <row r="30775" spans="1:6" x14ac:dyDescent="0.3">
      <c r="A30775" s="8"/>
      <c r="B30775" s="8"/>
      <c r="C30775" s="8"/>
      <c r="D30775" s="8"/>
      <c r="E30775" s="8"/>
      <c r="F30775" s="9"/>
    </row>
    <row r="30776" spans="1:6" x14ac:dyDescent="0.3">
      <c r="A30776" s="6"/>
      <c r="B30776" s="6"/>
      <c r="C30776" s="6"/>
      <c r="D30776" s="6"/>
      <c r="E30776" s="6"/>
      <c r="F30776" s="7"/>
    </row>
    <row r="30777" spans="1:6" x14ac:dyDescent="0.3">
      <c r="A30777" s="8"/>
      <c r="B30777" s="8"/>
      <c r="C30777" s="8"/>
      <c r="D30777" s="8"/>
      <c r="E30777" s="8"/>
      <c r="F30777" s="9"/>
    </row>
    <row r="30778" spans="1:6" x14ac:dyDescent="0.3">
      <c r="A30778" s="6"/>
      <c r="B30778" s="6"/>
      <c r="C30778" s="6"/>
      <c r="D30778" s="6"/>
      <c r="E30778" s="6"/>
      <c r="F30778" s="7"/>
    </row>
    <row r="30779" spans="1:6" x14ac:dyDescent="0.3">
      <c r="A30779" s="8"/>
      <c r="B30779" s="8"/>
      <c r="C30779" s="8"/>
      <c r="D30779" s="8"/>
      <c r="E30779" s="8"/>
      <c r="F30779" s="9"/>
    </row>
    <row r="30780" spans="1:6" x14ac:dyDescent="0.3">
      <c r="A30780" s="6"/>
      <c r="B30780" s="6"/>
      <c r="C30780" s="6"/>
      <c r="D30780" s="6"/>
      <c r="E30780" s="6"/>
      <c r="F30780" s="7"/>
    </row>
    <row r="30781" spans="1:6" x14ac:dyDescent="0.3">
      <c r="A30781" s="8"/>
      <c r="B30781" s="8"/>
      <c r="C30781" s="8"/>
      <c r="D30781" s="8"/>
      <c r="E30781" s="8"/>
      <c r="F30781" s="9"/>
    </row>
    <row r="30782" spans="1:6" x14ac:dyDescent="0.3">
      <c r="A30782" s="6"/>
      <c r="B30782" s="6"/>
      <c r="C30782" s="6"/>
      <c r="D30782" s="6"/>
      <c r="E30782" s="6"/>
      <c r="F30782" s="7"/>
    </row>
    <row r="30783" spans="1:6" x14ac:dyDescent="0.3">
      <c r="A30783" s="8"/>
      <c r="B30783" s="8"/>
      <c r="C30783" s="8"/>
      <c r="D30783" s="8"/>
      <c r="E30783" s="8"/>
      <c r="F30783" s="9"/>
    </row>
    <row r="30784" spans="1:6" x14ac:dyDescent="0.3">
      <c r="A30784" s="6"/>
      <c r="B30784" s="6"/>
      <c r="C30784" s="6"/>
      <c r="D30784" s="6"/>
      <c r="E30784" s="6"/>
      <c r="F30784" s="7"/>
    </row>
    <row r="30785" spans="1:6" x14ac:dyDescent="0.3">
      <c r="A30785" s="8"/>
      <c r="B30785" s="8"/>
      <c r="C30785" s="8"/>
      <c r="D30785" s="8"/>
      <c r="E30785" s="8"/>
      <c r="F30785" s="9"/>
    </row>
    <row r="30786" spans="1:6" x14ac:dyDescent="0.3">
      <c r="A30786" s="6"/>
      <c r="B30786" s="6"/>
      <c r="C30786" s="6"/>
      <c r="D30786" s="6"/>
      <c r="E30786" s="6"/>
      <c r="F30786" s="7"/>
    </row>
    <row r="30787" spans="1:6" x14ac:dyDescent="0.3">
      <c r="A30787" s="8"/>
      <c r="B30787" s="8"/>
      <c r="C30787" s="8"/>
      <c r="D30787" s="8"/>
      <c r="E30787" s="8"/>
      <c r="F30787" s="9"/>
    </row>
    <row r="30788" spans="1:6" x14ac:dyDescent="0.3">
      <c r="A30788" s="6"/>
      <c r="B30788" s="6"/>
      <c r="C30788" s="6"/>
      <c r="D30788" s="6"/>
      <c r="E30788" s="6"/>
      <c r="F30788" s="7"/>
    </row>
    <row r="30789" spans="1:6" x14ac:dyDescent="0.3">
      <c r="A30789" s="8"/>
      <c r="B30789" s="8"/>
      <c r="C30789" s="8"/>
      <c r="D30789" s="8"/>
      <c r="E30789" s="8"/>
      <c r="F30789" s="9"/>
    </row>
    <row r="30790" spans="1:6" x14ac:dyDescent="0.3">
      <c r="A30790" s="6"/>
      <c r="B30790" s="6"/>
      <c r="C30790" s="6"/>
      <c r="D30790" s="6"/>
      <c r="E30790" s="6"/>
      <c r="F30790" s="7"/>
    </row>
    <row r="30791" spans="1:6" x14ac:dyDescent="0.3">
      <c r="A30791" s="8"/>
      <c r="B30791" s="8"/>
      <c r="C30791" s="8"/>
      <c r="D30791" s="8"/>
      <c r="E30791" s="8"/>
      <c r="F30791" s="9"/>
    </row>
    <row r="30792" spans="1:6" x14ac:dyDescent="0.3">
      <c r="A30792" s="6"/>
      <c r="B30792" s="6"/>
      <c r="C30792" s="6"/>
      <c r="D30792" s="6"/>
      <c r="E30792" s="6"/>
      <c r="F30792" s="7"/>
    </row>
    <row r="30793" spans="1:6" x14ac:dyDescent="0.3">
      <c r="A30793" s="8"/>
      <c r="B30793" s="8"/>
      <c r="C30793" s="8"/>
      <c r="D30793" s="8"/>
      <c r="E30793" s="8"/>
      <c r="F30793" s="9"/>
    </row>
    <row r="30794" spans="1:6" x14ac:dyDescent="0.3">
      <c r="A30794" s="6"/>
      <c r="B30794" s="6"/>
      <c r="C30794" s="6"/>
      <c r="D30794" s="6"/>
      <c r="E30794" s="6"/>
      <c r="F30794" s="7"/>
    </row>
    <row r="30795" spans="1:6" x14ac:dyDescent="0.3">
      <c r="A30795" s="8"/>
      <c r="B30795" s="8"/>
      <c r="C30795" s="8"/>
      <c r="D30795" s="8"/>
      <c r="E30795" s="8"/>
      <c r="F30795" s="9"/>
    </row>
    <row r="30796" spans="1:6" x14ac:dyDescent="0.3">
      <c r="A30796" s="6"/>
      <c r="B30796" s="6"/>
      <c r="C30796" s="6"/>
      <c r="D30796" s="6"/>
      <c r="E30796" s="6"/>
      <c r="F30796" s="7"/>
    </row>
    <row r="30797" spans="1:6" x14ac:dyDescent="0.3">
      <c r="A30797" s="8"/>
      <c r="B30797" s="8"/>
      <c r="C30797" s="8"/>
      <c r="D30797" s="8"/>
      <c r="E30797" s="8"/>
      <c r="F30797" s="9"/>
    </row>
    <row r="30798" spans="1:6" x14ac:dyDescent="0.3">
      <c r="A30798" s="6"/>
      <c r="B30798" s="6"/>
      <c r="C30798" s="6"/>
      <c r="D30798" s="6"/>
      <c r="E30798" s="6"/>
      <c r="F30798" s="7"/>
    </row>
    <row r="30799" spans="1:6" x14ac:dyDescent="0.3">
      <c r="A30799" s="8"/>
      <c r="B30799" s="8"/>
      <c r="C30799" s="8"/>
      <c r="D30799" s="8"/>
      <c r="E30799" s="8"/>
      <c r="F30799" s="9"/>
    </row>
    <row r="30800" spans="1:6" x14ac:dyDescent="0.3">
      <c r="A30800" s="6"/>
      <c r="B30800" s="6"/>
      <c r="C30800" s="6"/>
      <c r="D30800" s="6"/>
      <c r="E30800" s="6"/>
      <c r="F30800" s="7"/>
    </row>
    <row r="30801" spans="1:6" x14ac:dyDescent="0.3">
      <c r="A30801" s="8"/>
      <c r="B30801" s="8"/>
      <c r="C30801" s="8"/>
      <c r="D30801" s="8"/>
      <c r="E30801" s="8"/>
      <c r="F30801" s="9"/>
    </row>
    <row r="30802" spans="1:6" x14ac:dyDescent="0.3">
      <c r="A30802" s="6"/>
      <c r="B30802" s="6"/>
      <c r="C30802" s="6"/>
      <c r="D30802" s="6"/>
      <c r="E30802" s="6"/>
      <c r="F30802" s="7"/>
    </row>
    <row r="30803" spans="1:6" x14ac:dyDescent="0.3">
      <c r="A30803" s="8"/>
      <c r="B30803" s="8"/>
      <c r="C30803" s="8"/>
      <c r="D30803" s="8"/>
      <c r="E30803" s="8"/>
      <c r="F30803" s="9"/>
    </row>
    <row r="30804" spans="1:6" x14ac:dyDescent="0.3">
      <c r="A30804" s="6"/>
      <c r="B30804" s="6"/>
      <c r="C30804" s="6"/>
      <c r="D30804" s="6"/>
      <c r="E30804" s="6"/>
      <c r="F30804" s="7"/>
    </row>
    <row r="30805" spans="1:6" x14ac:dyDescent="0.3">
      <c r="A30805" s="8"/>
      <c r="B30805" s="8"/>
      <c r="C30805" s="8"/>
      <c r="D30805" s="8"/>
      <c r="E30805" s="8"/>
      <c r="F30805" s="9"/>
    </row>
    <row r="30806" spans="1:6" x14ac:dyDescent="0.3">
      <c r="A30806" s="6"/>
      <c r="B30806" s="6"/>
      <c r="C30806" s="6"/>
      <c r="D30806" s="6"/>
      <c r="E30806" s="6"/>
      <c r="F30806" s="7"/>
    </row>
    <row r="30807" spans="1:6" x14ac:dyDescent="0.3">
      <c r="A30807" s="8"/>
      <c r="B30807" s="8"/>
      <c r="C30807" s="8"/>
      <c r="D30807" s="8"/>
      <c r="E30807" s="8"/>
      <c r="F30807" s="9"/>
    </row>
    <row r="30808" spans="1:6" x14ac:dyDescent="0.3">
      <c r="A30808" s="6"/>
      <c r="B30808" s="6"/>
      <c r="C30808" s="6"/>
      <c r="D30808" s="6"/>
      <c r="E30808" s="6"/>
      <c r="F30808" s="7"/>
    </row>
    <row r="30809" spans="1:6" x14ac:dyDescent="0.3">
      <c r="A30809" s="8"/>
      <c r="B30809" s="8"/>
      <c r="C30809" s="8"/>
      <c r="D30809" s="8"/>
      <c r="E30809" s="8"/>
      <c r="F30809" s="9"/>
    </row>
    <row r="30810" spans="1:6" x14ac:dyDescent="0.3">
      <c r="A30810" s="6"/>
      <c r="B30810" s="6"/>
      <c r="C30810" s="6"/>
      <c r="D30810" s="6"/>
      <c r="E30810" s="6"/>
      <c r="F30810" s="7"/>
    </row>
    <row r="30811" spans="1:6" x14ac:dyDescent="0.3">
      <c r="A30811" s="8"/>
      <c r="B30811" s="8"/>
      <c r="C30811" s="8"/>
      <c r="D30811" s="8"/>
      <c r="E30811" s="8"/>
      <c r="F30811" s="9"/>
    </row>
    <row r="30812" spans="1:6" x14ac:dyDescent="0.3">
      <c r="A30812" s="6"/>
      <c r="B30812" s="6"/>
      <c r="C30812" s="6"/>
      <c r="D30812" s="6"/>
      <c r="E30812" s="6"/>
      <c r="F30812" s="4"/>
    </row>
    <row r="30813" spans="1:6" x14ac:dyDescent="0.3">
      <c r="A30813" s="8"/>
      <c r="B30813" s="8"/>
      <c r="C30813" s="8"/>
      <c r="D30813" s="8"/>
      <c r="E30813" s="8"/>
      <c r="F30813" s="9"/>
    </row>
    <row r="30814" spans="1:6" x14ac:dyDescent="0.3">
      <c r="A30814" s="6"/>
      <c r="B30814" s="6"/>
      <c r="C30814" s="6"/>
      <c r="D30814" s="6"/>
      <c r="E30814" s="6"/>
      <c r="F30814" s="7"/>
    </row>
    <row r="30815" spans="1:6" x14ac:dyDescent="0.3">
      <c r="A30815" s="8"/>
      <c r="B30815" s="8"/>
      <c r="C30815" s="8"/>
      <c r="D30815" s="8"/>
      <c r="E30815" s="8"/>
      <c r="F30815" s="9"/>
    </row>
    <row r="30816" spans="1:6" x14ac:dyDescent="0.3">
      <c r="A30816" s="6"/>
      <c r="B30816" s="6"/>
      <c r="C30816" s="6"/>
      <c r="D30816" s="6"/>
      <c r="E30816" s="6"/>
      <c r="F30816" s="7"/>
    </row>
    <row r="30817" spans="1:6" x14ac:dyDescent="0.3">
      <c r="A30817" s="8"/>
      <c r="B30817" s="8"/>
      <c r="C30817" s="8"/>
      <c r="D30817" s="8"/>
      <c r="E30817" s="8"/>
      <c r="F30817" s="9"/>
    </row>
    <row r="30818" spans="1:6" x14ac:dyDescent="0.3">
      <c r="A30818" s="6"/>
      <c r="B30818" s="6"/>
      <c r="C30818" s="6"/>
      <c r="D30818" s="6"/>
      <c r="E30818" s="6"/>
      <c r="F30818" s="7"/>
    </row>
    <row r="30819" spans="1:6" x14ac:dyDescent="0.3">
      <c r="A30819" s="8"/>
      <c r="B30819" s="8"/>
      <c r="C30819" s="8"/>
      <c r="D30819" s="8"/>
      <c r="E30819" s="8"/>
      <c r="F30819" s="9"/>
    </row>
    <row r="30820" spans="1:6" x14ac:dyDescent="0.3">
      <c r="A30820" s="6"/>
      <c r="B30820" s="6"/>
      <c r="C30820" s="6"/>
      <c r="D30820" s="6"/>
      <c r="E30820" s="6"/>
      <c r="F30820" s="7"/>
    </row>
    <row r="30821" spans="1:6" x14ac:dyDescent="0.3">
      <c r="A30821" s="8"/>
      <c r="B30821" s="8"/>
      <c r="C30821" s="8"/>
      <c r="D30821" s="8"/>
      <c r="E30821" s="8"/>
      <c r="F30821" s="9"/>
    </row>
    <row r="30822" spans="1:6" x14ac:dyDescent="0.3">
      <c r="A30822" s="6"/>
      <c r="B30822" s="6"/>
      <c r="C30822" s="6"/>
      <c r="D30822" s="6"/>
      <c r="E30822" s="6"/>
      <c r="F30822" s="7"/>
    </row>
    <row r="30823" spans="1:6" x14ac:dyDescent="0.3">
      <c r="A30823" s="8"/>
      <c r="B30823" s="8"/>
      <c r="C30823" s="8"/>
      <c r="D30823" s="8"/>
      <c r="E30823" s="8"/>
      <c r="F30823" s="9"/>
    </row>
    <row r="30824" spans="1:6" x14ac:dyDescent="0.3">
      <c r="A30824" s="6"/>
      <c r="B30824" s="6"/>
      <c r="C30824" s="6"/>
      <c r="D30824" s="6"/>
      <c r="E30824" s="6"/>
      <c r="F30824" s="7"/>
    </row>
    <row r="30825" spans="1:6" x14ac:dyDescent="0.3">
      <c r="A30825" s="8"/>
      <c r="B30825" s="8"/>
      <c r="C30825" s="8"/>
      <c r="D30825" s="8"/>
      <c r="E30825" s="8"/>
      <c r="F30825" s="9"/>
    </row>
    <row r="30826" spans="1:6" x14ac:dyDescent="0.3">
      <c r="A30826" s="6"/>
      <c r="B30826" s="6"/>
      <c r="C30826" s="6"/>
      <c r="D30826" s="6"/>
      <c r="E30826" s="6"/>
      <c r="F30826" s="7"/>
    </row>
    <row r="30827" spans="1:6" x14ac:dyDescent="0.3">
      <c r="A30827" s="8"/>
      <c r="B30827" s="8"/>
      <c r="C30827" s="8"/>
      <c r="D30827" s="8"/>
      <c r="E30827" s="8"/>
      <c r="F30827" s="9"/>
    </row>
    <row r="30828" spans="1:6" x14ac:dyDescent="0.3">
      <c r="A30828" s="6"/>
      <c r="B30828" s="6"/>
      <c r="C30828" s="6"/>
      <c r="D30828" s="6"/>
      <c r="E30828" s="6"/>
      <c r="F30828" s="7"/>
    </row>
    <row r="30829" spans="1:6" x14ac:dyDescent="0.3">
      <c r="A30829" s="8"/>
      <c r="B30829" s="8"/>
      <c r="C30829" s="8"/>
      <c r="D30829" s="8"/>
      <c r="E30829" s="8"/>
      <c r="F30829" s="9"/>
    </row>
    <row r="30830" spans="1:6" x14ac:dyDescent="0.3">
      <c r="A30830" s="6"/>
      <c r="B30830" s="6"/>
      <c r="C30830" s="6"/>
      <c r="D30830" s="6"/>
      <c r="E30830" s="6"/>
      <c r="F30830" s="7"/>
    </row>
    <row r="30831" spans="1:6" x14ac:dyDescent="0.3">
      <c r="A30831" s="8"/>
      <c r="B30831" s="8"/>
      <c r="C30831" s="8"/>
      <c r="D30831" s="8"/>
      <c r="E30831" s="8"/>
      <c r="F30831" s="9"/>
    </row>
    <row r="30832" spans="1:6" x14ac:dyDescent="0.3">
      <c r="A30832" s="6"/>
      <c r="B30832" s="6"/>
      <c r="C30832" s="6"/>
      <c r="D30832" s="6"/>
      <c r="E30832" s="6"/>
      <c r="F30832" s="7"/>
    </row>
    <row r="30833" spans="1:6" x14ac:dyDescent="0.3">
      <c r="A30833" s="8"/>
      <c r="B30833" s="8"/>
      <c r="C30833" s="8"/>
      <c r="D30833" s="8"/>
      <c r="E30833" s="8"/>
      <c r="F30833" s="9"/>
    </row>
    <row r="30834" spans="1:6" x14ac:dyDescent="0.3">
      <c r="A30834" s="6"/>
      <c r="B30834" s="6"/>
      <c r="C30834" s="6"/>
      <c r="D30834" s="6"/>
      <c r="E30834" s="6"/>
      <c r="F30834" s="7"/>
    </row>
    <row r="30835" spans="1:6" x14ac:dyDescent="0.3">
      <c r="A30835" s="8"/>
      <c r="B30835" s="8"/>
      <c r="C30835" s="8"/>
      <c r="D30835" s="8"/>
      <c r="E30835" s="8"/>
      <c r="F30835" s="9"/>
    </row>
    <row r="30836" spans="1:6" x14ac:dyDescent="0.3">
      <c r="A30836" s="6"/>
      <c r="B30836" s="6"/>
      <c r="C30836" s="6"/>
      <c r="D30836" s="6"/>
      <c r="E30836" s="6"/>
      <c r="F30836" s="7"/>
    </row>
    <row r="30837" spans="1:6" x14ac:dyDescent="0.3">
      <c r="A30837" s="8"/>
      <c r="B30837" s="8"/>
      <c r="C30837" s="8"/>
      <c r="D30837" s="8"/>
      <c r="E30837" s="8"/>
      <c r="F30837" s="9"/>
    </row>
    <row r="30838" spans="1:6" x14ac:dyDescent="0.3">
      <c r="A30838" s="6"/>
      <c r="B30838" s="6"/>
      <c r="C30838" s="6"/>
      <c r="D30838" s="6"/>
      <c r="E30838" s="6"/>
      <c r="F30838" s="7"/>
    </row>
    <row r="30839" spans="1:6" x14ac:dyDescent="0.3">
      <c r="A30839" s="8"/>
      <c r="B30839" s="8"/>
      <c r="C30839" s="8"/>
      <c r="D30839" s="8"/>
      <c r="E30839" s="8"/>
      <c r="F30839" s="9"/>
    </row>
    <row r="30840" spans="1:6" x14ac:dyDescent="0.3">
      <c r="A30840" s="6"/>
      <c r="B30840" s="6"/>
      <c r="C30840" s="6"/>
      <c r="D30840" s="6"/>
      <c r="E30840" s="6"/>
      <c r="F30840" s="7"/>
    </row>
    <row r="30841" spans="1:6" x14ac:dyDescent="0.3">
      <c r="A30841" s="8"/>
      <c r="B30841" s="8"/>
      <c r="C30841" s="8"/>
      <c r="D30841" s="8"/>
      <c r="E30841" s="8"/>
      <c r="F30841" s="9"/>
    </row>
    <row r="30842" spans="1:6" x14ac:dyDescent="0.3">
      <c r="A30842" s="6"/>
      <c r="B30842" s="6"/>
      <c r="C30842" s="6"/>
      <c r="D30842" s="6"/>
      <c r="E30842" s="6"/>
      <c r="F30842" s="7"/>
    </row>
    <row r="30843" spans="1:6" x14ac:dyDescent="0.3">
      <c r="A30843" s="8"/>
      <c r="B30843" s="8"/>
      <c r="C30843" s="8"/>
      <c r="D30843" s="8"/>
      <c r="E30843" s="8"/>
      <c r="F30843" s="9"/>
    </row>
    <row r="30844" spans="1:6" x14ac:dyDescent="0.3">
      <c r="A30844" s="6"/>
      <c r="B30844" s="6"/>
      <c r="C30844" s="6"/>
      <c r="D30844" s="6"/>
      <c r="E30844" s="6"/>
      <c r="F30844" s="7"/>
    </row>
    <row r="30845" spans="1:6" x14ac:dyDescent="0.3">
      <c r="A30845" s="8"/>
      <c r="B30845" s="8"/>
      <c r="C30845" s="8"/>
      <c r="D30845" s="8"/>
      <c r="E30845" s="8"/>
      <c r="F30845" s="9"/>
    </row>
    <row r="30846" spans="1:6" x14ac:dyDescent="0.3">
      <c r="A30846" s="6"/>
      <c r="B30846" s="6"/>
      <c r="C30846" s="6"/>
      <c r="D30846" s="6"/>
      <c r="E30846" s="6"/>
      <c r="F30846" s="7"/>
    </row>
    <row r="30847" spans="1:6" x14ac:dyDescent="0.3">
      <c r="A30847" s="8"/>
      <c r="B30847" s="8"/>
      <c r="C30847" s="8"/>
      <c r="D30847" s="8"/>
      <c r="E30847" s="8"/>
      <c r="F30847" s="9"/>
    </row>
    <row r="30848" spans="1:6" x14ac:dyDescent="0.3">
      <c r="A30848" s="6"/>
      <c r="B30848" s="6"/>
      <c r="C30848" s="6"/>
      <c r="D30848" s="6"/>
      <c r="E30848" s="6"/>
      <c r="F30848" s="7"/>
    </row>
    <row r="30849" spans="1:6" x14ac:dyDescent="0.3">
      <c r="A30849" s="8"/>
      <c r="B30849" s="8"/>
      <c r="C30849" s="8"/>
      <c r="D30849" s="8"/>
      <c r="E30849" s="8"/>
      <c r="F30849" s="9"/>
    </row>
    <row r="30850" spans="1:6" x14ac:dyDescent="0.3">
      <c r="A30850" s="6"/>
      <c r="B30850" s="6"/>
      <c r="C30850" s="6"/>
      <c r="D30850" s="6"/>
      <c r="E30850" s="6"/>
      <c r="F30850" s="7"/>
    </row>
    <row r="30851" spans="1:6" x14ac:dyDescent="0.3">
      <c r="A30851" s="8"/>
      <c r="B30851" s="8"/>
      <c r="C30851" s="8"/>
      <c r="D30851" s="8"/>
      <c r="E30851" s="8"/>
      <c r="F30851" s="9"/>
    </row>
    <row r="30852" spans="1:6" x14ac:dyDescent="0.3">
      <c r="A30852" s="6"/>
      <c r="B30852" s="6"/>
      <c r="C30852" s="6"/>
      <c r="D30852" s="6"/>
      <c r="E30852" s="6"/>
      <c r="F30852" s="7"/>
    </row>
    <row r="30853" spans="1:6" x14ac:dyDescent="0.3">
      <c r="A30853" s="8"/>
      <c r="B30853" s="8"/>
      <c r="C30853" s="8"/>
      <c r="D30853" s="8"/>
      <c r="E30853" s="8"/>
      <c r="F30853" s="9"/>
    </row>
    <row r="30854" spans="1:6" x14ac:dyDescent="0.3">
      <c r="A30854" s="6"/>
      <c r="B30854" s="6"/>
      <c r="C30854" s="6"/>
      <c r="D30854" s="6"/>
      <c r="E30854" s="6"/>
      <c r="F30854" s="7"/>
    </row>
    <row r="30855" spans="1:6" x14ac:dyDescent="0.3">
      <c r="A30855" s="8"/>
      <c r="B30855" s="8"/>
      <c r="C30855" s="8"/>
      <c r="D30855" s="8"/>
      <c r="E30855" s="8"/>
      <c r="F30855" s="9"/>
    </row>
    <row r="30856" spans="1:6" x14ac:dyDescent="0.3">
      <c r="A30856" s="6"/>
      <c r="B30856" s="6"/>
      <c r="C30856" s="6"/>
      <c r="D30856" s="6"/>
      <c r="E30856" s="6"/>
      <c r="F30856" s="7"/>
    </row>
    <row r="30857" spans="1:6" x14ac:dyDescent="0.3">
      <c r="A30857" s="8"/>
      <c r="B30857" s="8"/>
      <c r="C30857" s="8"/>
      <c r="D30857" s="8"/>
      <c r="E30857" s="8"/>
      <c r="F30857" s="9"/>
    </row>
    <row r="30858" spans="1:6" x14ac:dyDescent="0.3">
      <c r="A30858" s="6"/>
      <c r="B30858" s="6"/>
      <c r="C30858" s="6"/>
      <c r="D30858" s="6"/>
      <c r="E30858" s="6"/>
      <c r="F30858" s="7"/>
    </row>
    <row r="30859" spans="1:6" x14ac:dyDescent="0.3">
      <c r="A30859" s="8"/>
      <c r="B30859" s="8"/>
      <c r="C30859" s="8"/>
      <c r="D30859" s="8"/>
      <c r="E30859" s="8"/>
      <c r="F30859" s="9"/>
    </row>
    <row r="30860" spans="1:6" x14ac:dyDescent="0.3">
      <c r="A30860" s="6"/>
      <c r="B30860" s="6"/>
      <c r="C30860" s="6"/>
      <c r="D30860" s="6"/>
      <c r="E30860" s="6"/>
      <c r="F30860" s="7"/>
    </row>
    <row r="30861" spans="1:6" x14ac:dyDescent="0.3">
      <c r="A30861" s="8"/>
      <c r="B30861" s="8"/>
      <c r="C30861" s="8"/>
      <c r="D30861" s="8"/>
      <c r="E30861" s="8"/>
      <c r="F30861" s="9"/>
    </row>
    <row r="30862" spans="1:6" x14ac:dyDescent="0.3">
      <c r="A30862" s="6"/>
      <c r="B30862" s="6"/>
      <c r="C30862" s="6"/>
      <c r="D30862" s="6"/>
      <c r="E30862" s="6"/>
      <c r="F30862" s="7"/>
    </row>
    <row r="30863" spans="1:6" x14ac:dyDescent="0.3">
      <c r="A30863" s="8"/>
      <c r="B30863" s="8"/>
      <c r="C30863" s="8"/>
      <c r="D30863" s="8"/>
      <c r="E30863" s="8"/>
      <c r="F30863" s="9"/>
    </row>
    <row r="30864" spans="1:6" x14ac:dyDescent="0.3">
      <c r="A30864" s="6"/>
      <c r="B30864" s="6"/>
      <c r="C30864" s="6"/>
      <c r="D30864" s="6"/>
      <c r="E30864" s="6"/>
      <c r="F30864" s="7"/>
    </row>
    <row r="30865" spans="1:6" x14ac:dyDescent="0.3">
      <c r="A30865" s="8"/>
      <c r="B30865" s="8"/>
      <c r="C30865" s="8"/>
      <c r="D30865" s="8"/>
      <c r="E30865" s="8"/>
      <c r="F30865" s="9"/>
    </row>
    <row r="30866" spans="1:6" x14ac:dyDescent="0.3">
      <c r="A30866" s="6"/>
      <c r="B30866" s="6"/>
      <c r="C30866" s="6"/>
      <c r="D30866" s="6"/>
      <c r="E30866" s="6"/>
      <c r="F30866" s="7"/>
    </row>
    <row r="30867" spans="1:6" x14ac:dyDescent="0.3">
      <c r="A30867" s="8"/>
      <c r="B30867" s="8"/>
      <c r="C30867" s="8"/>
      <c r="D30867" s="8"/>
      <c r="E30867" s="8"/>
      <c r="F30867" s="9"/>
    </row>
    <row r="30868" spans="1:6" x14ac:dyDescent="0.3">
      <c r="A30868" s="6"/>
      <c r="B30868" s="6"/>
      <c r="C30868" s="6"/>
      <c r="D30868" s="6"/>
      <c r="E30868" s="6"/>
      <c r="F30868" s="7"/>
    </row>
    <row r="30869" spans="1:6" x14ac:dyDescent="0.3">
      <c r="A30869" s="8"/>
      <c r="B30869" s="8"/>
      <c r="C30869" s="8"/>
      <c r="D30869" s="8"/>
      <c r="E30869" s="8"/>
      <c r="F30869" s="9"/>
    </row>
    <row r="30870" spans="1:6" x14ac:dyDescent="0.3">
      <c r="A30870" s="6"/>
      <c r="B30870" s="6"/>
      <c r="C30870" s="6"/>
      <c r="D30870" s="6"/>
      <c r="E30870" s="6"/>
      <c r="F30870" s="7"/>
    </row>
    <row r="30871" spans="1:6" x14ac:dyDescent="0.3">
      <c r="A30871" s="8"/>
      <c r="B30871" s="8"/>
      <c r="C30871" s="8"/>
      <c r="D30871" s="8"/>
      <c r="E30871" s="8"/>
      <c r="F30871" s="9"/>
    </row>
    <row r="30872" spans="1:6" x14ac:dyDescent="0.3">
      <c r="A30872" s="6"/>
      <c r="B30872" s="6"/>
      <c r="C30872" s="6"/>
      <c r="D30872" s="6"/>
      <c r="E30872" s="6"/>
      <c r="F30872" s="7"/>
    </row>
    <row r="30873" spans="1:6" x14ac:dyDescent="0.3">
      <c r="A30873" s="8"/>
      <c r="B30873" s="8"/>
      <c r="C30873" s="8"/>
      <c r="D30873" s="8"/>
      <c r="E30873" s="8"/>
      <c r="F30873" s="9"/>
    </row>
    <row r="30874" spans="1:6" x14ac:dyDescent="0.3">
      <c r="A30874" s="6"/>
      <c r="B30874" s="6"/>
      <c r="C30874" s="6"/>
      <c r="D30874" s="6"/>
      <c r="E30874" s="6"/>
      <c r="F30874" s="7"/>
    </row>
    <row r="30875" spans="1:6" x14ac:dyDescent="0.3">
      <c r="A30875" s="8"/>
      <c r="B30875" s="8"/>
      <c r="C30875" s="8"/>
      <c r="D30875" s="8"/>
      <c r="E30875" s="8"/>
      <c r="F30875" s="9"/>
    </row>
    <row r="30876" spans="1:6" x14ac:dyDescent="0.3">
      <c r="A30876" s="6"/>
      <c r="B30876" s="6"/>
      <c r="C30876" s="6"/>
      <c r="D30876" s="6"/>
      <c r="E30876" s="6"/>
      <c r="F30876" s="7"/>
    </row>
    <row r="30877" spans="1:6" x14ac:dyDescent="0.3">
      <c r="A30877" s="8"/>
      <c r="B30877" s="8"/>
      <c r="C30877" s="8"/>
      <c r="D30877" s="8"/>
      <c r="E30877" s="8"/>
      <c r="F30877" s="9"/>
    </row>
    <row r="30878" spans="1:6" x14ac:dyDescent="0.3">
      <c r="A30878" s="6"/>
      <c r="B30878" s="6"/>
      <c r="C30878" s="6"/>
      <c r="D30878" s="6"/>
      <c r="E30878" s="6"/>
      <c r="F30878" s="7"/>
    </row>
    <row r="30879" spans="1:6" x14ac:dyDescent="0.3">
      <c r="A30879" s="8"/>
      <c r="B30879" s="8"/>
      <c r="C30879" s="8"/>
      <c r="D30879" s="8"/>
      <c r="E30879" s="8"/>
      <c r="F30879" s="9"/>
    </row>
    <row r="30880" spans="1:6" x14ac:dyDescent="0.3">
      <c r="A30880" s="6"/>
      <c r="B30880" s="6"/>
      <c r="C30880" s="6"/>
      <c r="D30880" s="6"/>
      <c r="E30880" s="6"/>
      <c r="F30880" s="7"/>
    </row>
    <row r="30881" spans="1:6" x14ac:dyDescent="0.3">
      <c r="A30881" s="8"/>
      <c r="B30881" s="8"/>
      <c r="C30881" s="8"/>
      <c r="D30881" s="8"/>
      <c r="E30881" s="8"/>
      <c r="F30881" s="9"/>
    </row>
    <row r="30882" spans="1:6" x14ac:dyDescent="0.3">
      <c r="A30882" s="6"/>
      <c r="B30882" s="6"/>
      <c r="C30882" s="6"/>
      <c r="D30882" s="6"/>
      <c r="E30882" s="6"/>
      <c r="F30882" s="7"/>
    </row>
    <row r="30883" spans="1:6" x14ac:dyDescent="0.3">
      <c r="A30883" s="8"/>
      <c r="B30883" s="8"/>
      <c r="C30883" s="8"/>
      <c r="D30883" s="8"/>
      <c r="E30883" s="8"/>
      <c r="F30883" s="9"/>
    </row>
    <row r="30884" spans="1:6" x14ac:dyDescent="0.3">
      <c r="A30884" s="6"/>
      <c r="B30884" s="6"/>
      <c r="C30884" s="6"/>
      <c r="D30884" s="6"/>
      <c r="E30884" s="6"/>
      <c r="F30884" s="7"/>
    </row>
    <row r="30885" spans="1:6" x14ac:dyDescent="0.3">
      <c r="A30885" s="8"/>
      <c r="B30885" s="8"/>
      <c r="C30885" s="8"/>
      <c r="D30885" s="8"/>
      <c r="E30885" s="8"/>
      <c r="F30885" s="9"/>
    </row>
    <row r="30886" spans="1:6" x14ac:dyDescent="0.3">
      <c r="A30886" s="6"/>
      <c r="B30886" s="6"/>
      <c r="C30886" s="6"/>
      <c r="D30886" s="6"/>
      <c r="E30886" s="6"/>
      <c r="F30886" s="7"/>
    </row>
    <row r="30887" spans="1:6" x14ac:dyDescent="0.3">
      <c r="A30887" s="8"/>
      <c r="B30887" s="8"/>
      <c r="C30887" s="8"/>
      <c r="D30887" s="8"/>
      <c r="E30887" s="8"/>
      <c r="F30887" s="9"/>
    </row>
    <row r="30888" spans="1:6" x14ac:dyDescent="0.3">
      <c r="A30888" s="6"/>
      <c r="B30888" s="6"/>
      <c r="C30888" s="6"/>
      <c r="D30888" s="6"/>
      <c r="E30888" s="6"/>
      <c r="F30888" s="7"/>
    </row>
    <row r="30889" spans="1:6" x14ac:dyDescent="0.3">
      <c r="A30889" s="8"/>
      <c r="B30889" s="8"/>
      <c r="C30889" s="8"/>
      <c r="D30889" s="8"/>
      <c r="E30889" s="8"/>
      <c r="F30889" s="9"/>
    </row>
    <row r="30890" spans="1:6" x14ac:dyDescent="0.3">
      <c r="A30890" s="6"/>
      <c r="B30890" s="6"/>
      <c r="C30890" s="6"/>
      <c r="D30890" s="6"/>
      <c r="E30890" s="6"/>
      <c r="F30890" s="7"/>
    </row>
    <row r="30891" spans="1:6" x14ac:dyDescent="0.3">
      <c r="A30891" s="8"/>
      <c r="B30891" s="8"/>
      <c r="C30891" s="8"/>
      <c r="D30891" s="8"/>
      <c r="E30891" s="8"/>
      <c r="F30891" s="9"/>
    </row>
    <row r="30892" spans="1:6" x14ac:dyDescent="0.3">
      <c r="A30892" s="6"/>
      <c r="B30892" s="6"/>
      <c r="C30892" s="6"/>
      <c r="D30892" s="6"/>
      <c r="E30892" s="6"/>
      <c r="F30892" s="7"/>
    </row>
    <row r="30893" spans="1:6" x14ac:dyDescent="0.3">
      <c r="A30893" s="8"/>
      <c r="B30893" s="8"/>
      <c r="C30893" s="8"/>
      <c r="D30893" s="8"/>
      <c r="E30893" s="8"/>
      <c r="F30893" s="9"/>
    </row>
    <row r="30894" spans="1:6" x14ac:dyDescent="0.3">
      <c r="A30894" s="6"/>
      <c r="B30894" s="6"/>
      <c r="C30894" s="6"/>
      <c r="D30894" s="6"/>
      <c r="E30894" s="6"/>
      <c r="F30894" s="7"/>
    </row>
    <row r="30895" spans="1:6" x14ac:dyDescent="0.3">
      <c r="A30895" s="8"/>
      <c r="B30895" s="8"/>
      <c r="C30895" s="8"/>
      <c r="D30895" s="8"/>
      <c r="E30895" s="8"/>
      <c r="F30895" s="9"/>
    </row>
    <row r="30896" spans="1:6" x14ac:dyDescent="0.3">
      <c r="A30896" s="6"/>
      <c r="B30896" s="6"/>
      <c r="C30896" s="6"/>
      <c r="D30896" s="6"/>
      <c r="E30896" s="6"/>
      <c r="F30896" s="7"/>
    </row>
    <row r="30897" spans="1:6" x14ac:dyDescent="0.3">
      <c r="A30897" s="8"/>
      <c r="B30897" s="8"/>
      <c r="C30897" s="8"/>
      <c r="D30897" s="8"/>
      <c r="E30897" s="8"/>
      <c r="F30897" s="9"/>
    </row>
    <row r="30898" spans="1:6" x14ac:dyDescent="0.3">
      <c r="A30898" s="6"/>
      <c r="B30898" s="6"/>
      <c r="C30898" s="6"/>
      <c r="D30898" s="6"/>
      <c r="E30898" s="6"/>
      <c r="F30898" s="7"/>
    </row>
    <row r="30899" spans="1:6" x14ac:dyDescent="0.3">
      <c r="A30899" s="8"/>
      <c r="B30899" s="8"/>
      <c r="C30899" s="8"/>
      <c r="D30899" s="8"/>
      <c r="E30899" s="8"/>
      <c r="F30899" s="9"/>
    </row>
    <row r="30900" spans="1:6" x14ac:dyDescent="0.3">
      <c r="A30900" s="6"/>
      <c r="B30900" s="6"/>
      <c r="C30900" s="6"/>
      <c r="D30900" s="6"/>
      <c r="E30900" s="6"/>
      <c r="F30900" s="7"/>
    </row>
    <row r="30901" spans="1:6" x14ac:dyDescent="0.3">
      <c r="A30901" s="8"/>
      <c r="B30901" s="8"/>
      <c r="C30901" s="8"/>
      <c r="D30901" s="8"/>
      <c r="E30901" s="8"/>
      <c r="F30901" s="9"/>
    </row>
    <row r="30902" spans="1:6" x14ac:dyDescent="0.3">
      <c r="A30902" s="6"/>
      <c r="B30902" s="6"/>
      <c r="C30902" s="6"/>
      <c r="D30902" s="6"/>
      <c r="E30902" s="6"/>
      <c r="F30902" s="7"/>
    </row>
    <row r="30903" spans="1:6" x14ac:dyDescent="0.3">
      <c r="A30903" s="8"/>
      <c r="B30903" s="8"/>
      <c r="C30903" s="8"/>
      <c r="D30903" s="8"/>
      <c r="E30903" s="8"/>
      <c r="F30903" s="9"/>
    </row>
    <row r="30904" spans="1:6" x14ac:dyDescent="0.3">
      <c r="A30904" s="6"/>
      <c r="B30904" s="6"/>
      <c r="C30904" s="6"/>
      <c r="D30904" s="6"/>
      <c r="E30904" s="6"/>
      <c r="F30904" s="7"/>
    </row>
    <row r="30905" spans="1:6" x14ac:dyDescent="0.3">
      <c r="A30905" s="8"/>
      <c r="B30905" s="8"/>
      <c r="C30905" s="8"/>
      <c r="D30905" s="8"/>
      <c r="E30905" s="8"/>
      <c r="F30905" s="9"/>
    </row>
    <row r="30906" spans="1:6" x14ac:dyDescent="0.3">
      <c r="A30906" s="6"/>
      <c r="B30906" s="6"/>
      <c r="C30906" s="6"/>
      <c r="D30906" s="6"/>
      <c r="E30906" s="6"/>
      <c r="F30906" s="7"/>
    </row>
    <row r="30907" spans="1:6" x14ac:dyDescent="0.3">
      <c r="A30907" s="8"/>
      <c r="B30907" s="8"/>
      <c r="C30907" s="8"/>
      <c r="D30907" s="8"/>
      <c r="E30907" s="8"/>
      <c r="F30907" s="9"/>
    </row>
    <row r="30908" spans="1:6" x14ac:dyDescent="0.3">
      <c r="A30908" s="6"/>
      <c r="B30908" s="6"/>
      <c r="C30908" s="6"/>
      <c r="D30908" s="6"/>
      <c r="E30908" s="6"/>
      <c r="F30908" s="7"/>
    </row>
    <row r="30909" spans="1:6" x14ac:dyDescent="0.3">
      <c r="A30909" s="8"/>
      <c r="B30909" s="8"/>
      <c r="C30909" s="8"/>
      <c r="D30909" s="8"/>
      <c r="E30909" s="8"/>
      <c r="F30909" s="9"/>
    </row>
    <row r="30910" spans="1:6" x14ac:dyDescent="0.3">
      <c r="A30910" s="6"/>
      <c r="B30910" s="6"/>
      <c r="C30910" s="6"/>
      <c r="D30910" s="6"/>
      <c r="E30910" s="6"/>
      <c r="F30910" s="7"/>
    </row>
    <row r="30911" spans="1:6" x14ac:dyDescent="0.3">
      <c r="A30911" s="8"/>
      <c r="B30911" s="8"/>
      <c r="C30911" s="8"/>
      <c r="D30911" s="8"/>
      <c r="E30911" s="8"/>
      <c r="F30911" s="9"/>
    </row>
    <row r="30912" spans="1:6" x14ac:dyDescent="0.3">
      <c r="A30912" s="6"/>
      <c r="B30912" s="6"/>
      <c r="C30912" s="6"/>
      <c r="D30912" s="6"/>
      <c r="E30912" s="6"/>
      <c r="F30912" s="7"/>
    </row>
    <row r="30913" spans="1:6" x14ac:dyDescent="0.3">
      <c r="A30913" s="8"/>
      <c r="B30913" s="8"/>
      <c r="C30913" s="8"/>
      <c r="D30913" s="8"/>
      <c r="E30913" s="8"/>
      <c r="F30913" s="9"/>
    </row>
    <row r="30914" spans="1:6" x14ac:dyDescent="0.3">
      <c r="A30914" s="6"/>
      <c r="B30914" s="6"/>
      <c r="C30914" s="6"/>
      <c r="D30914" s="6"/>
      <c r="E30914" s="6"/>
      <c r="F30914" s="7"/>
    </row>
    <row r="30915" spans="1:6" x14ac:dyDescent="0.3">
      <c r="A30915" s="8"/>
      <c r="B30915" s="8"/>
      <c r="C30915" s="8"/>
      <c r="D30915" s="8"/>
      <c r="E30915" s="8"/>
      <c r="F30915" s="9"/>
    </row>
    <row r="30916" spans="1:6" x14ac:dyDescent="0.3">
      <c r="A30916" s="6"/>
      <c r="B30916" s="6"/>
      <c r="C30916" s="6"/>
      <c r="D30916" s="6"/>
      <c r="E30916" s="6"/>
      <c r="F30916" s="7"/>
    </row>
    <row r="30917" spans="1:6" x14ac:dyDescent="0.3">
      <c r="A30917" s="8"/>
      <c r="B30917" s="8"/>
      <c r="C30917" s="8"/>
      <c r="D30917" s="8"/>
      <c r="E30917" s="8"/>
      <c r="F30917" s="9"/>
    </row>
    <row r="30918" spans="1:6" x14ac:dyDescent="0.3">
      <c r="A30918" s="6"/>
      <c r="B30918" s="6"/>
      <c r="C30918" s="6"/>
      <c r="D30918" s="6"/>
      <c r="E30918" s="6"/>
      <c r="F30918" s="7"/>
    </row>
    <row r="30919" spans="1:6" x14ac:dyDescent="0.3">
      <c r="A30919" s="8"/>
      <c r="B30919" s="8"/>
      <c r="C30919" s="8"/>
      <c r="D30919" s="8"/>
      <c r="E30919" s="8"/>
      <c r="F30919" s="9"/>
    </row>
    <row r="30920" spans="1:6" x14ac:dyDescent="0.3">
      <c r="A30920" s="6"/>
      <c r="B30920" s="6"/>
      <c r="C30920" s="6"/>
      <c r="D30920" s="6"/>
      <c r="E30920" s="6"/>
      <c r="F30920" s="7"/>
    </row>
    <row r="30921" spans="1:6" x14ac:dyDescent="0.3">
      <c r="A30921" s="8"/>
      <c r="B30921" s="8"/>
      <c r="C30921" s="8"/>
      <c r="D30921" s="8"/>
      <c r="E30921" s="8"/>
      <c r="F30921" s="9"/>
    </row>
    <row r="30922" spans="1:6" x14ac:dyDescent="0.3">
      <c r="A30922" s="6"/>
      <c r="B30922" s="6"/>
      <c r="C30922" s="6"/>
      <c r="D30922" s="6"/>
      <c r="E30922" s="6"/>
      <c r="F30922" s="7"/>
    </row>
    <row r="30923" spans="1:6" x14ac:dyDescent="0.3">
      <c r="A30923" s="8"/>
      <c r="B30923" s="8"/>
      <c r="C30923" s="8"/>
      <c r="D30923" s="8"/>
      <c r="E30923" s="8"/>
      <c r="F30923" s="9"/>
    </row>
    <row r="30924" spans="1:6" x14ac:dyDescent="0.3">
      <c r="A30924" s="6"/>
      <c r="B30924" s="6"/>
      <c r="C30924" s="6"/>
      <c r="D30924" s="6"/>
      <c r="E30924" s="6"/>
      <c r="F30924" s="7"/>
    </row>
    <row r="30925" spans="1:6" x14ac:dyDescent="0.3">
      <c r="A30925" s="8"/>
      <c r="B30925" s="8"/>
      <c r="C30925" s="8"/>
      <c r="D30925" s="8"/>
      <c r="E30925" s="8"/>
      <c r="F30925" s="9"/>
    </row>
    <row r="30926" spans="1:6" x14ac:dyDescent="0.3">
      <c r="A30926" s="6"/>
      <c r="B30926" s="6"/>
      <c r="C30926" s="6"/>
      <c r="D30926" s="6"/>
      <c r="E30926" s="6"/>
      <c r="F30926" s="7"/>
    </row>
    <row r="30927" spans="1:6" x14ac:dyDescent="0.3">
      <c r="A30927" s="8"/>
      <c r="B30927" s="8"/>
      <c r="C30927" s="8"/>
      <c r="D30927" s="8"/>
      <c r="E30927" s="8"/>
      <c r="F30927" s="9"/>
    </row>
    <row r="30928" spans="1:6" x14ac:dyDescent="0.3">
      <c r="A30928" s="6"/>
      <c r="B30928" s="6"/>
      <c r="C30928" s="6"/>
      <c r="D30928" s="6"/>
      <c r="E30928" s="6"/>
      <c r="F30928" s="7"/>
    </row>
  </sheetData>
  <autoFilter ref="A1:F968" xr:uid="{17A8CFCE-B69D-4F9B-AB48-E3E5640E2B2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E188-43FD-4579-A7D5-51261FF7E43B}">
  <dimension ref="A1:E1543"/>
  <sheetViews>
    <sheetView topLeftCell="A1517" workbookViewId="0">
      <selection sqref="A1:E1543"/>
    </sheetView>
  </sheetViews>
  <sheetFormatPr baseColWidth="10" defaultRowHeight="14.4" x14ac:dyDescent="0.3"/>
  <sheetData>
    <row r="1" spans="1:5" x14ac:dyDescent="0.3">
      <c r="A1" t="s">
        <v>40</v>
      </c>
      <c r="B1" t="s">
        <v>46</v>
      </c>
      <c r="C1" t="s">
        <v>55</v>
      </c>
      <c r="D1" t="s">
        <v>56</v>
      </c>
      <c r="E1" t="s">
        <v>58</v>
      </c>
    </row>
    <row r="2" spans="1:5" x14ac:dyDescent="0.3">
      <c r="A2" t="s">
        <v>5727</v>
      </c>
      <c r="B2" t="s">
        <v>83</v>
      </c>
      <c r="C2">
        <v>4.5999999999999996</v>
      </c>
      <c r="D2">
        <v>16.899999999999999</v>
      </c>
      <c r="E2" t="s">
        <v>92</v>
      </c>
    </row>
    <row r="3" spans="1:5" x14ac:dyDescent="0.3">
      <c r="A3" t="s">
        <v>5631</v>
      </c>
      <c r="B3" t="s">
        <v>5633</v>
      </c>
      <c r="C3">
        <v>32.72</v>
      </c>
      <c r="D3">
        <v>118.7</v>
      </c>
      <c r="E3" t="s">
        <v>92</v>
      </c>
    </row>
    <row r="4" spans="1:5" x14ac:dyDescent="0.3">
      <c r="A4" t="s">
        <v>2533</v>
      </c>
      <c r="B4" t="s">
        <v>83</v>
      </c>
      <c r="C4">
        <v>4.67</v>
      </c>
      <c r="D4">
        <v>4.67</v>
      </c>
      <c r="E4" t="s">
        <v>92</v>
      </c>
    </row>
    <row r="5" spans="1:5" x14ac:dyDescent="0.3">
      <c r="A5" t="s">
        <v>2635</v>
      </c>
      <c r="B5" t="s">
        <v>2636</v>
      </c>
      <c r="C5">
        <v>219.24</v>
      </c>
      <c r="D5">
        <v>793</v>
      </c>
      <c r="E5" t="s">
        <v>92</v>
      </c>
    </row>
    <row r="6" spans="1:5" x14ac:dyDescent="0.3">
      <c r="A6" t="s">
        <v>2639</v>
      </c>
      <c r="B6" t="s">
        <v>2640</v>
      </c>
      <c r="C6">
        <v>219.96</v>
      </c>
      <c r="D6">
        <v>795.6</v>
      </c>
      <c r="E6" t="s">
        <v>92</v>
      </c>
    </row>
    <row r="7" spans="1:5" x14ac:dyDescent="0.3">
      <c r="A7" t="s">
        <v>2643</v>
      </c>
      <c r="B7" t="s">
        <v>2644</v>
      </c>
      <c r="C7">
        <v>218.27</v>
      </c>
      <c r="D7">
        <v>789.5</v>
      </c>
      <c r="E7" t="s">
        <v>92</v>
      </c>
    </row>
    <row r="8" spans="1:5" x14ac:dyDescent="0.3">
      <c r="A8" t="s">
        <v>4635</v>
      </c>
      <c r="B8" t="s">
        <v>228</v>
      </c>
      <c r="C8">
        <v>13.81</v>
      </c>
      <c r="D8">
        <v>48.9</v>
      </c>
      <c r="E8" t="s">
        <v>92</v>
      </c>
    </row>
    <row r="9" spans="1:5" x14ac:dyDescent="0.3">
      <c r="A9" t="s">
        <v>5870</v>
      </c>
      <c r="B9" t="s">
        <v>3493</v>
      </c>
      <c r="C9">
        <v>36.6</v>
      </c>
      <c r="D9">
        <v>130</v>
      </c>
      <c r="E9" t="s">
        <v>92</v>
      </c>
    </row>
    <row r="10" spans="1:5" x14ac:dyDescent="0.3">
      <c r="A10" t="s">
        <v>5874</v>
      </c>
      <c r="B10" t="s">
        <v>210</v>
      </c>
      <c r="C10">
        <v>22.52</v>
      </c>
      <c r="D10">
        <v>80</v>
      </c>
      <c r="E10" t="s">
        <v>92</v>
      </c>
    </row>
    <row r="11" spans="1:5" x14ac:dyDescent="0.3">
      <c r="A11" t="s">
        <v>5878</v>
      </c>
      <c r="B11" t="s">
        <v>3493</v>
      </c>
      <c r="C11">
        <v>36.6</v>
      </c>
      <c r="D11">
        <v>130</v>
      </c>
      <c r="E11" t="s">
        <v>92</v>
      </c>
    </row>
    <row r="12" spans="1:5" x14ac:dyDescent="0.3">
      <c r="A12" t="s">
        <v>3527</v>
      </c>
      <c r="B12" t="s">
        <v>3493</v>
      </c>
      <c r="C12">
        <v>36.67</v>
      </c>
      <c r="D12">
        <v>130</v>
      </c>
      <c r="E12" t="s">
        <v>92</v>
      </c>
    </row>
    <row r="13" spans="1:5" x14ac:dyDescent="0.3">
      <c r="A13" t="s">
        <v>3514</v>
      </c>
      <c r="B13" t="s">
        <v>117</v>
      </c>
      <c r="C13">
        <v>39.42</v>
      </c>
      <c r="D13">
        <v>140</v>
      </c>
      <c r="E13" t="s">
        <v>92</v>
      </c>
    </row>
    <row r="14" spans="1:5" x14ac:dyDescent="0.3">
      <c r="A14" t="s">
        <v>3552</v>
      </c>
      <c r="B14" t="s">
        <v>169</v>
      </c>
      <c r="C14">
        <v>33.79</v>
      </c>
      <c r="D14">
        <v>120</v>
      </c>
      <c r="E14" t="s">
        <v>92</v>
      </c>
    </row>
    <row r="15" spans="1:5" x14ac:dyDescent="0.3">
      <c r="A15" t="s">
        <v>4523</v>
      </c>
      <c r="B15" t="s">
        <v>4525</v>
      </c>
      <c r="C15">
        <v>106.15</v>
      </c>
      <c r="D15">
        <v>378.7</v>
      </c>
      <c r="E15" t="s">
        <v>92</v>
      </c>
    </row>
    <row r="16" spans="1:5" x14ac:dyDescent="0.3">
      <c r="A16" t="s">
        <v>2527</v>
      </c>
      <c r="B16" t="s">
        <v>83</v>
      </c>
      <c r="C16">
        <v>4.74</v>
      </c>
      <c r="D16">
        <v>4.74</v>
      </c>
      <c r="E16" t="s">
        <v>92</v>
      </c>
    </row>
    <row r="17" spans="1:5" x14ac:dyDescent="0.3">
      <c r="A17" t="s">
        <v>3536</v>
      </c>
      <c r="B17" t="s">
        <v>169</v>
      </c>
      <c r="C17">
        <v>33.64</v>
      </c>
      <c r="D17">
        <v>120</v>
      </c>
      <c r="E17" t="s">
        <v>92</v>
      </c>
    </row>
    <row r="18" spans="1:5" x14ac:dyDescent="0.3">
      <c r="A18" t="s">
        <v>3541</v>
      </c>
      <c r="B18" t="s">
        <v>167</v>
      </c>
      <c r="C18">
        <v>16.82</v>
      </c>
      <c r="D18">
        <v>60</v>
      </c>
      <c r="E18" t="s">
        <v>92</v>
      </c>
    </row>
    <row r="19" spans="1:5" x14ac:dyDescent="0.3">
      <c r="A19" t="s">
        <v>4649</v>
      </c>
      <c r="B19" t="s">
        <v>4651</v>
      </c>
      <c r="C19">
        <v>15.99</v>
      </c>
      <c r="D19">
        <v>57</v>
      </c>
      <c r="E19" t="s">
        <v>92</v>
      </c>
    </row>
    <row r="20" spans="1:5" x14ac:dyDescent="0.3">
      <c r="A20" t="s">
        <v>3557</v>
      </c>
      <c r="B20" t="s">
        <v>182</v>
      </c>
      <c r="C20">
        <v>11.22</v>
      </c>
      <c r="D20">
        <v>40</v>
      </c>
      <c r="E20" t="s">
        <v>92</v>
      </c>
    </row>
    <row r="21" spans="1:5" x14ac:dyDescent="0.3">
      <c r="A21" t="s">
        <v>3562</v>
      </c>
      <c r="B21" t="s">
        <v>169</v>
      </c>
      <c r="C21">
        <v>33.76</v>
      </c>
      <c r="D21">
        <v>120</v>
      </c>
      <c r="E21" t="s">
        <v>92</v>
      </c>
    </row>
    <row r="22" spans="1:5" x14ac:dyDescent="0.3">
      <c r="A22" t="s">
        <v>4639</v>
      </c>
      <c r="B22" t="s">
        <v>521</v>
      </c>
      <c r="C22">
        <v>27.33</v>
      </c>
      <c r="D22">
        <v>96.9</v>
      </c>
      <c r="E22" t="s">
        <v>92</v>
      </c>
    </row>
    <row r="23" spans="1:5" x14ac:dyDescent="0.3">
      <c r="A23" t="s">
        <v>4643</v>
      </c>
      <c r="B23" t="s">
        <v>4645</v>
      </c>
      <c r="C23">
        <v>2.71</v>
      </c>
      <c r="D23">
        <v>9.6</v>
      </c>
      <c r="E23" t="s">
        <v>92</v>
      </c>
    </row>
    <row r="24" spans="1:5" x14ac:dyDescent="0.3">
      <c r="A24" t="s">
        <v>3498</v>
      </c>
      <c r="B24" t="s">
        <v>3500</v>
      </c>
      <c r="C24">
        <v>7.94</v>
      </c>
      <c r="D24">
        <v>28.2</v>
      </c>
      <c r="E24" t="s">
        <v>92</v>
      </c>
    </row>
    <row r="25" spans="1:5" x14ac:dyDescent="0.3">
      <c r="A25" t="s">
        <v>3532</v>
      </c>
      <c r="B25" t="s">
        <v>3533</v>
      </c>
      <c r="C25">
        <v>10.65</v>
      </c>
      <c r="D25">
        <v>38</v>
      </c>
      <c r="E25" t="s">
        <v>92</v>
      </c>
    </row>
    <row r="26" spans="1:5" x14ac:dyDescent="0.3">
      <c r="A26" t="s">
        <v>3522</v>
      </c>
      <c r="B26" t="s">
        <v>117</v>
      </c>
      <c r="C26">
        <v>39.130000000000003</v>
      </c>
      <c r="D26">
        <v>140</v>
      </c>
      <c r="E26" t="s">
        <v>92</v>
      </c>
    </row>
    <row r="27" spans="1:5" x14ac:dyDescent="0.3">
      <c r="A27" t="s">
        <v>3503</v>
      </c>
      <c r="B27" t="s">
        <v>169</v>
      </c>
      <c r="C27">
        <v>33.54</v>
      </c>
      <c r="D27">
        <v>120</v>
      </c>
      <c r="E27" t="s">
        <v>92</v>
      </c>
    </row>
    <row r="28" spans="1:5" x14ac:dyDescent="0.3">
      <c r="A28" t="s">
        <v>4624</v>
      </c>
      <c r="B28" t="s">
        <v>4626</v>
      </c>
      <c r="C28">
        <v>55.6</v>
      </c>
      <c r="D28">
        <v>199.7</v>
      </c>
      <c r="E28" t="s">
        <v>92</v>
      </c>
    </row>
    <row r="29" spans="1:5" x14ac:dyDescent="0.3">
      <c r="A29" t="s">
        <v>2821</v>
      </c>
      <c r="B29" t="s">
        <v>2824</v>
      </c>
      <c r="C29">
        <v>5.81</v>
      </c>
      <c r="D29">
        <v>5.81</v>
      </c>
      <c r="E29" t="s">
        <v>92</v>
      </c>
    </row>
    <row r="30" spans="1:5" x14ac:dyDescent="0.3">
      <c r="A30" t="s">
        <v>2788</v>
      </c>
      <c r="B30" t="s">
        <v>2791</v>
      </c>
      <c r="C30">
        <v>11.22</v>
      </c>
      <c r="D30">
        <v>11.22</v>
      </c>
      <c r="E30" t="s">
        <v>92</v>
      </c>
    </row>
    <row r="31" spans="1:5" x14ac:dyDescent="0.3">
      <c r="A31" t="s">
        <v>3545</v>
      </c>
      <c r="B31" t="s">
        <v>117</v>
      </c>
      <c r="C31">
        <v>39.369999999999997</v>
      </c>
      <c r="D31">
        <v>140</v>
      </c>
      <c r="E31" t="s">
        <v>92</v>
      </c>
    </row>
    <row r="32" spans="1:5" x14ac:dyDescent="0.3">
      <c r="A32" t="s">
        <v>3518</v>
      </c>
      <c r="B32" t="s">
        <v>68</v>
      </c>
      <c r="C32">
        <v>42.03</v>
      </c>
      <c r="D32">
        <v>150</v>
      </c>
      <c r="E32" t="s">
        <v>92</v>
      </c>
    </row>
    <row r="33" spans="1:5" x14ac:dyDescent="0.3">
      <c r="A33" t="s">
        <v>8616</v>
      </c>
      <c r="B33" t="s">
        <v>8618</v>
      </c>
      <c r="C33">
        <v>226.51</v>
      </c>
      <c r="D33">
        <v>805.44</v>
      </c>
      <c r="E33" t="s">
        <v>92</v>
      </c>
    </row>
    <row r="34" spans="1:5" x14ac:dyDescent="0.3">
      <c r="A34" t="s">
        <v>2851</v>
      </c>
      <c r="B34" t="s">
        <v>2854</v>
      </c>
      <c r="C34">
        <v>9.75</v>
      </c>
      <c r="D34">
        <v>9.75</v>
      </c>
      <c r="E34" t="s">
        <v>92</v>
      </c>
    </row>
    <row r="35" spans="1:5" x14ac:dyDescent="0.3">
      <c r="A35" t="s">
        <v>4629</v>
      </c>
      <c r="B35" t="s">
        <v>228</v>
      </c>
      <c r="C35">
        <v>13.88</v>
      </c>
      <c r="D35">
        <v>48.9</v>
      </c>
      <c r="E35" t="s">
        <v>92</v>
      </c>
    </row>
    <row r="36" spans="1:5" x14ac:dyDescent="0.3">
      <c r="A36" t="s">
        <v>2280</v>
      </c>
      <c r="B36" t="s">
        <v>2283</v>
      </c>
      <c r="C36">
        <v>157.30000000000001</v>
      </c>
      <c r="D36">
        <v>554.34</v>
      </c>
      <c r="E36" t="s">
        <v>92</v>
      </c>
    </row>
    <row r="37" spans="1:5" x14ac:dyDescent="0.3">
      <c r="A37" t="s">
        <v>7490</v>
      </c>
      <c r="B37" t="s">
        <v>7492</v>
      </c>
      <c r="C37">
        <v>4.6500000000000004</v>
      </c>
      <c r="D37">
        <v>16.399999999999999</v>
      </c>
      <c r="E37" t="s">
        <v>92</v>
      </c>
    </row>
    <row r="38" spans="1:5" x14ac:dyDescent="0.3">
      <c r="A38" t="s">
        <v>4765</v>
      </c>
      <c r="B38" t="s">
        <v>4768</v>
      </c>
      <c r="C38">
        <v>39.54</v>
      </c>
      <c r="D38">
        <v>139</v>
      </c>
      <c r="E38" t="s">
        <v>92</v>
      </c>
    </row>
    <row r="39" spans="1:5" x14ac:dyDescent="0.3">
      <c r="A39" t="s">
        <v>4771</v>
      </c>
      <c r="B39" t="s">
        <v>4768</v>
      </c>
      <c r="C39">
        <v>39.54</v>
      </c>
      <c r="D39">
        <v>139</v>
      </c>
      <c r="E39" t="s">
        <v>92</v>
      </c>
    </row>
    <row r="40" spans="1:5" x14ac:dyDescent="0.3">
      <c r="A40" t="s">
        <v>4776</v>
      </c>
      <c r="B40" t="s">
        <v>4779</v>
      </c>
      <c r="C40">
        <v>50.36</v>
      </c>
      <c r="D40">
        <v>177</v>
      </c>
      <c r="E40" t="s">
        <v>92</v>
      </c>
    </row>
    <row r="41" spans="1:5" x14ac:dyDescent="0.3">
      <c r="A41" t="s">
        <v>3491</v>
      </c>
      <c r="B41" t="s">
        <v>3493</v>
      </c>
      <c r="C41">
        <v>36.869999999999997</v>
      </c>
      <c r="D41">
        <v>130</v>
      </c>
      <c r="E41" t="s">
        <v>92</v>
      </c>
    </row>
    <row r="42" spans="1:5" x14ac:dyDescent="0.3">
      <c r="A42" t="s">
        <v>3509</v>
      </c>
      <c r="B42" t="s">
        <v>169</v>
      </c>
      <c r="C42">
        <v>34.04</v>
      </c>
      <c r="D42">
        <v>120</v>
      </c>
      <c r="E42" t="s">
        <v>92</v>
      </c>
    </row>
    <row r="43" spans="1:5" x14ac:dyDescent="0.3">
      <c r="A43" t="s">
        <v>7516</v>
      </c>
      <c r="B43" t="s">
        <v>7519</v>
      </c>
      <c r="C43">
        <v>7.88</v>
      </c>
      <c r="D43">
        <v>6.79</v>
      </c>
      <c r="E43" t="s">
        <v>92</v>
      </c>
    </row>
    <row r="44" spans="1:5" x14ac:dyDescent="0.3">
      <c r="A44" t="s">
        <v>2875</v>
      </c>
      <c r="B44" t="s">
        <v>2878</v>
      </c>
      <c r="C44">
        <v>13.53</v>
      </c>
      <c r="D44">
        <v>47.9</v>
      </c>
      <c r="E44" t="s">
        <v>92</v>
      </c>
    </row>
    <row r="45" spans="1:5" x14ac:dyDescent="0.3">
      <c r="A45" t="s">
        <v>2334</v>
      </c>
      <c r="B45" t="s">
        <v>166</v>
      </c>
      <c r="C45">
        <v>8.11</v>
      </c>
      <c r="D45">
        <v>28.9</v>
      </c>
      <c r="E45" t="s">
        <v>92</v>
      </c>
    </row>
    <row r="46" spans="1:5" x14ac:dyDescent="0.3">
      <c r="A46" t="s">
        <v>2695</v>
      </c>
      <c r="B46" t="s">
        <v>2692</v>
      </c>
      <c r="C46">
        <v>19.670000000000002</v>
      </c>
      <c r="D46">
        <v>69.900000000000006</v>
      </c>
      <c r="E46" t="s">
        <v>92</v>
      </c>
    </row>
    <row r="47" spans="1:5" x14ac:dyDescent="0.3">
      <c r="A47" t="s">
        <v>3029</v>
      </c>
      <c r="B47" t="s">
        <v>380</v>
      </c>
      <c r="C47">
        <v>11.05</v>
      </c>
      <c r="D47">
        <v>39</v>
      </c>
      <c r="E47" t="s">
        <v>92</v>
      </c>
    </row>
    <row r="48" spans="1:5" x14ac:dyDescent="0.3">
      <c r="A48" t="s">
        <v>8374</v>
      </c>
      <c r="B48" t="s">
        <v>181</v>
      </c>
      <c r="C48">
        <v>21.11</v>
      </c>
      <c r="D48">
        <v>75</v>
      </c>
      <c r="E48" t="s">
        <v>92</v>
      </c>
    </row>
    <row r="49" spans="1:5" x14ac:dyDescent="0.3">
      <c r="A49" t="s">
        <v>8368</v>
      </c>
      <c r="B49" t="s">
        <v>8371</v>
      </c>
      <c r="C49">
        <v>28.7</v>
      </c>
      <c r="D49">
        <v>102</v>
      </c>
      <c r="E49" t="s">
        <v>92</v>
      </c>
    </row>
    <row r="50" spans="1:5" x14ac:dyDescent="0.3">
      <c r="A50" t="s">
        <v>6290</v>
      </c>
      <c r="B50" t="s">
        <v>6287</v>
      </c>
      <c r="C50">
        <v>34.520000000000003</v>
      </c>
      <c r="D50">
        <v>121.58</v>
      </c>
      <c r="E50" t="s">
        <v>92</v>
      </c>
    </row>
    <row r="51" spans="1:5" x14ac:dyDescent="0.3">
      <c r="A51" t="s">
        <v>7509</v>
      </c>
      <c r="B51" t="s">
        <v>7512</v>
      </c>
      <c r="C51">
        <v>15.81</v>
      </c>
      <c r="D51">
        <v>55.91</v>
      </c>
      <c r="E51" t="s">
        <v>92</v>
      </c>
    </row>
    <row r="52" spans="1:5" x14ac:dyDescent="0.3">
      <c r="A52" t="s">
        <v>2807</v>
      </c>
      <c r="B52" t="s">
        <v>2810</v>
      </c>
      <c r="C52">
        <v>11.79</v>
      </c>
      <c r="D52">
        <v>11.79</v>
      </c>
      <c r="E52" t="s">
        <v>92</v>
      </c>
    </row>
    <row r="53" spans="1:5" x14ac:dyDescent="0.3">
      <c r="A53" t="s">
        <v>2801</v>
      </c>
      <c r="B53" t="s">
        <v>2804</v>
      </c>
      <c r="C53">
        <v>13.54</v>
      </c>
      <c r="D53">
        <v>13.54</v>
      </c>
      <c r="E53" t="s">
        <v>92</v>
      </c>
    </row>
    <row r="54" spans="1:5" x14ac:dyDescent="0.3">
      <c r="A54" t="s">
        <v>6613</v>
      </c>
      <c r="B54" t="s">
        <v>6616</v>
      </c>
      <c r="C54">
        <v>23.55</v>
      </c>
      <c r="D54">
        <v>83.14</v>
      </c>
      <c r="E54" t="s">
        <v>92</v>
      </c>
    </row>
    <row r="55" spans="1:5" x14ac:dyDescent="0.3">
      <c r="A55" t="s">
        <v>2769</v>
      </c>
      <c r="B55" t="s">
        <v>2772</v>
      </c>
      <c r="C55">
        <v>8.7100000000000009</v>
      </c>
      <c r="D55">
        <v>8.7100000000000009</v>
      </c>
      <c r="E55" t="s">
        <v>92</v>
      </c>
    </row>
    <row r="56" spans="1:5" x14ac:dyDescent="0.3">
      <c r="A56" t="s">
        <v>3465</v>
      </c>
      <c r="B56" t="s">
        <v>102</v>
      </c>
      <c r="C56">
        <v>8.5</v>
      </c>
      <c r="D56">
        <v>29.9</v>
      </c>
      <c r="E56" t="s">
        <v>92</v>
      </c>
    </row>
    <row r="57" spans="1:5" x14ac:dyDescent="0.3">
      <c r="A57" t="s">
        <v>2827</v>
      </c>
      <c r="B57" t="s">
        <v>2830</v>
      </c>
      <c r="C57">
        <v>7.1</v>
      </c>
      <c r="D57">
        <v>7.1</v>
      </c>
      <c r="E57" t="s">
        <v>92</v>
      </c>
    </row>
    <row r="58" spans="1:5" x14ac:dyDescent="0.3">
      <c r="A58" t="s">
        <v>2795</v>
      </c>
      <c r="B58" t="s">
        <v>2798</v>
      </c>
      <c r="C58">
        <v>37.22</v>
      </c>
      <c r="D58">
        <v>37.22</v>
      </c>
      <c r="E58" t="s">
        <v>92</v>
      </c>
    </row>
    <row r="59" spans="1:5" x14ac:dyDescent="0.3">
      <c r="A59" t="s">
        <v>2775</v>
      </c>
      <c r="B59" t="s">
        <v>2778</v>
      </c>
      <c r="C59">
        <v>21.44</v>
      </c>
      <c r="D59">
        <v>21.44</v>
      </c>
      <c r="E59" t="s">
        <v>92</v>
      </c>
    </row>
    <row r="60" spans="1:5" x14ac:dyDescent="0.3">
      <c r="A60" t="s">
        <v>7495</v>
      </c>
      <c r="B60" t="s">
        <v>7497</v>
      </c>
      <c r="C60">
        <v>3.87</v>
      </c>
      <c r="D60">
        <v>13.6</v>
      </c>
      <c r="E60" t="s">
        <v>92</v>
      </c>
    </row>
    <row r="61" spans="1:5" x14ac:dyDescent="0.3">
      <c r="A61" t="s">
        <v>7481</v>
      </c>
      <c r="B61" t="s">
        <v>483</v>
      </c>
      <c r="C61">
        <v>4.41</v>
      </c>
      <c r="D61">
        <v>15.5</v>
      </c>
      <c r="E61" t="s">
        <v>92</v>
      </c>
    </row>
    <row r="62" spans="1:5" x14ac:dyDescent="0.3">
      <c r="A62" t="s">
        <v>2839</v>
      </c>
      <c r="B62" t="s">
        <v>2842</v>
      </c>
      <c r="C62">
        <v>5.8</v>
      </c>
      <c r="D62">
        <v>5.8</v>
      </c>
      <c r="E62" t="s">
        <v>92</v>
      </c>
    </row>
    <row r="63" spans="1:5" x14ac:dyDescent="0.3">
      <c r="A63" t="s">
        <v>2833</v>
      </c>
      <c r="B63" t="s">
        <v>2836</v>
      </c>
      <c r="C63">
        <v>16.13</v>
      </c>
      <c r="D63">
        <v>16.13</v>
      </c>
      <c r="E63" t="s">
        <v>92</v>
      </c>
    </row>
    <row r="64" spans="1:5" x14ac:dyDescent="0.3">
      <c r="A64" t="s">
        <v>2781</v>
      </c>
      <c r="B64" t="s">
        <v>2784</v>
      </c>
      <c r="C64">
        <v>6.32</v>
      </c>
      <c r="D64">
        <v>6.32</v>
      </c>
      <c r="E64" t="s">
        <v>92</v>
      </c>
    </row>
    <row r="65" spans="1:5" x14ac:dyDescent="0.3">
      <c r="A65" t="s">
        <v>7771</v>
      </c>
      <c r="B65" t="s">
        <v>7774</v>
      </c>
      <c r="C65">
        <v>14.41</v>
      </c>
      <c r="D65">
        <v>50.22</v>
      </c>
      <c r="E65" t="s">
        <v>92</v>
      </c>
    </row>
    <row r="66" spans="1:5" x14ac:dyDescent="0.3">
      <c r="A66" t="s">
        <v>2813</v>
      </c>
      <c r="B66" t="s">
        <v>2816</v>
      </c>
      <c r="C66">
        <v>11.27</v>
      </c>
      <c r="D66">
        <v>11.27</v>
      </c>
      <c r="E66" t="s">
        <v>92</v>
      </c>
    </row>
    <row r="67" spans="1:5" x14ac:dyDescent="0.3">
      <c r="A67" t="s">
        <v>2519</v>
      </c>
      <c r="B67" t="s">
        <v>2522</v>
      </c>
      <c r="C67">
        <v>0.28999999999999998</v>
      </c>
      <c r="D67">
        <v>0.28999999999999998</v>
      </c>
      <c r="E67" t="s">
        <v>92</v>
      </c>
    </row>
    <row r="68" spans="1:5" x14ac:dyDescent="0.3">
      <c r="A68" t="s">
        <v>7476</v>
      </c>
      <c r="B68" t="s">
        <v>6086</v>
      </c>
      <c r="C68">
        <v>7.25</v>
      </c>
      <c r="D68">
        <v>25.2</v>
      </c>
      <c r="E68" t="s">
        <v>92</v>
      </c>
    </row>
    <row r="69" spans="1:5" x14ac:dyDescent="0.3">
      <c r="A69" t="s">
        <v>3932</v>
      </c>
      <c r="B69" t="s">
        <v>3934</v>
      </c>
      <c r="C69">
        <v>22.3</v>
      </c>
      <c r="D69">
        <v>77.75</v>
      </c>
      <c r="E69" t="s">
        <v>92</v>
      </c>
    </row>
    <row r="70" spans="1:5" x14ac:dyDescent="0.3">
      <c r="A70" t="s">
        <v>3347</v>
      </c>
      <c r="B70" t="s">
        <v>381</v>
      </c>
      <c r="C70">
        <v>6.58</v>
      </c>
      <c r="D70">
        <v>23</v>
      </c>
      <c r="E70" t="s">
        <v>92</v>
      </c>
    </row>
    <row r="71" spans="1:5" x14ac:dyDescent="0.3">
      <c r="A71" t="s">
        <v>3351</v>
      </c>
      <c r="B71" t="s">
        <v>3353</v>
      </c>
      <c r="C71">
        <v>1.43</v>
      </c>
      <c r="D71">
        <v>5</v>
      </c>
      <c r="E71" t="s">
        <v>92</v>
      </c>
    </row>
    <row r="72" spans="1:5" x14ac:dyDescent="0.3">
      <c r="A72" t="s">
        <v>3211</v>
      </c>
      <c r="B72" t="s">
        <v>182</v>
      </c>
      <c r="C72">
        <v>11.44</v>
      </c>
      <c r="D72">
        <v>40</v>
      </c>
      <c r="E72" t="s">
        <v>92</v>
      </c>
    </row>
    <row r="73" spans="1:5" x14ac:dyDescent="0.3">
      <c r="A73" t="s">
        <v>3215</v>
      </c>
      <c r="B73" t="s">
        <v>3217</v>
      </c>
      <c r="C73">
        <v>4.76</v>
      </c>
      <c r="D73">
        <v>16.63</v>
      </c>
      <c r="E73" t="s">
        <v>92</v>
      </c>
    </row>
    <row r="74" spans="1:5" x14ac:dyDescent="0.3">
      <c r="A74" t="s">
        <v>2949</v>
      </c>
      <c r="B74" t="s">
        <v>107</v>
      </c>
      <c r="C74">
        <v>5.98</v>
      </c>
      <c r="D74">
        <v>20.9</v>
      </c>
      <c r="E74" t="s">
        <v>92</v>
      </c>
    </row>
    <row r="75" spans="1:5" x14ac:dyDescent="0.3">
      <c r="A75" t="s">
        <v>3221</v>
      </c>
      <c r="B75" t="s">
        <v>156</v>
      </c>
      <c r="C75">
        <v>24.52</v>
      </c>
      <c r="D75">
        <v>85.7</v>
      </c>
      <c r="E75" t="s">
        <v>92</v>
      </c>
    </row>
    <row r="76" spans="1:5" x14ac:dyDescent="0.3">
      <c r="A76" t="s">
        <v>3121</v>
      </c>
      <c r="B76" t="s">
        <v>83</v>
      </c>
      <c r="C76">
        <v>4.84</v>
      </c>
      <c r="D76">
        <v>16.899999999999999</v>
      </c>
      <c r="E76" t="s">
        <v>92</v>
      </c>
    </row>
    <row r="77" spans="1:5" x14ac:dyDescent="0.3">
      <c r="A77" t="s">
        <v>3268</v>
      </c>
      <c r="B77" t="s">
        <v>3269</v>
      </c>
      <c r="C77">
        <v>18.88</v>
      </c>
      <c r="D77">
        <v>66</v>
      </c>
      <c r="E77" t="s">
        <v>92</v>
      </c>
    </row>
    <row r="78" spans="1:5" x14ac:dyDescent="0.3">
      <c r="A78" t="s">
        <v>3203</v>
      </c>
      <c r="B78" t="s">
        <v>83</v>
      </c>
      <c r="C78">
        <v>4.84</v>
      </c>
      <c r="D78">
        <v>16.899999999999999</v>
      </c>
      <c r="E78" t="s">
        <v>92</v>
      </c>
    </row>
    <row r="79" spans="1:5" x14ac:dyDescent="0.3">
      <c r="A79" t="s">
        <v>3612</v>
      </c>
      <c r="B79" t="s">
        <v>107</v>
      </c>
      <c r="C79">
        <v>5.98</v>
      </c>
      <c r="D79">
        <v>20.9</v>
      </c>
      <c r="E79" t="s">
        <v>92</v>
      </c>
    </row>
    <row r="80" spans="1:5" x14ac:dyDescent="0.3">
      <c r="A80" t="s">
        <v>3330</v>
      </c>
      <c r="B80" t="s">
        <v>3333</v>
      </c>
      <c r="C80">
        <v>5.01</v>
      </c>
      <c r="D80">
        <v>17.5</v>
      </c>
      <c r="E80" t="s">
        <v>92</v>
      </c>
    </row>
    <row r="81" spans="1:5" x14ac:dyDescent="0.3">
      <c r="A81" t="s">
        <v>3834</v>
      </c>
      <c r="B81" t="s">
        <v>3836</v>
      </c>
      <c r="C81">
        <v>14.25</v>
      </c>
      <c r="D81">
        <v>49.8</v>
      </c>
      <c r="E81" t="s">
        <v>92</v>
      </c>
    </row>
    <row r="82" spans="1:5" x14ac:dyDescent="0.3">
      <c r="A82" t="s">
        <v>3649</v>
      </c>
      <c r="B82" t="s">
        <v>3651</v>
      </c>
      <c r="C82">
        <v>5.67</v>
      </c>
      <c r="D82">
        <v>19.829999999999998</v>
      </c>
      <c r="E82" t="s">
        <v>92</v>
      </c>
    </row>
    <row r="83" spans="1:5" x14ac:dyDescent="0.3">
      <c r="A83" t="s">
        <v>3638</v>
      </c>
      <c r="B83" t="s">
        <v>85</v>
      </c>
      <c r="C83">
        <v>2.86</v>
      </c>
      <c r="D83">
        <v>10</v>
      </c>
      <c r="E83" t="s">
        <v>92</v>
      </c>
    </row>
    <row r="84" spans="1:5" x14ac:dyDescent="0.3">
      <c r="A84" t="s">
        <v>3171</v>
      </c>
      <c r="B84" t="s">
        <v>3173</v>
      </c>
      <c r="C84">
        <v>2</v>
      </c>
      <c r="D84">
        <v>7</v>
      </c>
      <c r="E84" t="s">
        <v>92</v>
      </c>
    </row>
    <row r="85" spans="1:5" x14ac:dyDescent="0.3">
      <c r="A85" t="s">
        <v>3847</v>
      </c>
      <c r="B85" t="s">
        <v>501</v>
      </c>
      <c r="C85">
        <v>5.13</v>
      </c>
      <c r="D85">
        <v>17.899999999999999</v>
      </c>
      <c r="E85" t="s">
        <v>92</v>
      </c>
    </row>
    <row r="86" spans="1:5" x14ac:dyDescent="0.3">
      <c r="A86" t="s">
        <v>3842</v>
      </c>
      <c r="B86" t="s">
        <v>3844</v>
      </c>
      <c r="C86">
        <v>1.86</v>
      </c>
      <c r="D86">
        <v>6.5</v>
      </c>
      <c r="E86" t="s">
        <v>92</v>
      </c>
    </row>
    <row r="87" spans="1:5" x14ac:dyDescent="0.3">
      <c r="A87" t="s">
        <v>3851</v>
      </c>
      <c r="B87" t="s">
        <v>194</v>
      </c>
      <c r="C87">
        <v>0.56999999999999995</v>
      </c>
      <c r="D87">
        <v>2</v>
      </c>
      <c r="E87" t="s">
        <v>92</v>
      </c>
    </row>
    <row r="88" spans="1:5" x14ac:dyDescent="0.3">
      <c r="A88" t="s">
        <v>4290</v>
      </c>
      <c r="B88" t="s">
        <v>4292</v>
      </c>
      <c r="C88">
        <v>6.66</v>
      </c>
      <c r="D88">
        <v>23.29</v>
      </c>
      <c r="E88" t="s">
        <v>92</v>
      </c>
    </row>
    <row r="89" spans="1:5" x14ac:dyDescent="0.3">
      <c r="A89" t="s">
        <v>3644</v>
      </c>
      <c r="B89" t="s">
        <v>90</v>
      </c>
      <c r="C89">
        <v>1.89</v>
      </c>
      <c r="D89">
        <v>6.6</v>
      </c>
      <c r="E89" t="s">
        <v>92</v>
      </c>
    </row>
    <row r="90" spans="1:5" x14ac:dyDescent="0.3">
      <c r="A90" t="s">
        <v>3626</v>
      </c>
      <c r="B90" t="s">
        <v>90</v>
      </c>
      <c r="C90">
        <v>1.89</v>
      </c>
      <c r="D90">
        <v>6.6</v>
      </c>
      <c r="E90" t="s">
        <v>92</v>
      </c>
    </row>
    <row r="91" spans="1:5" x14ac:dyDescent="0.3">
      <c r="A91" t="s">
        <v>3632</v>
      </c>
      <c r="B91" t="s">
        <v>90</v>
      </c>
      <c r="C91">
        <v>1.89</v>
      </c>
      <c r="D91">
        <v>6.6</v>
      </c>
      <c r="E91" t="s">
        <v>92</v>
      </c>
    </row>
    <row r="92" spans="1:5" x14ac:dyDescent="0.3">
      <c r="A92" t="s">
        <v>5832</v>
      </c>
      <c r="B92" t="s">
        <v>75</v>
      </c>
      <c r="C92">
        <v>28.65</v>
      </c>
      <c r="D92">
        <v>100</v>
      </c>
      <c r="E92" t="s">
        <v>92</v>
      </c>
    </row>
    <row r="93" spans="1:5" x14ac:dyDescent="0.3">
      <c r="A93" t="s">
        <v>5836</v>
      </c>
      <c r="B93" t="s">
        <v>75</v>
      </c>
      <c r="C93">
        <v>28.65</v>
      </c>
      <c r="D93">
        <v>100</v>
      </c>
      <c r="E93" t="s">
        <v>92</v>
      </c>
    </row>
    <row r="94" spans="1:5" x14ac:dyDescent="0.3">
      <c r="A94" t="s">
        <v>2845</v>
      </c>
      <c r="B94" t="s">
        <v>366</v>
      </c>
      <c r="C94">
        <v>7.48</v>
      </c>
      <c r="D94">
        <v>7.48</v>
      </c>
      <c r="E94" t="s">
        <v>92</v>
      </c>
    </row>
    <row r="95" spans="1:5" x14ac:dyDescent="0.3">
      <c r="A95" t="s">
        <v>3655</v>
      </c>
      <c r="B95" t="s">
        <v>85</v>
      </c>
      <c r="C95">
        <v>2.86</v>
      </c>
      <c r="D95">
        <v>10</v>
      </c>
      <c r="E95" t="s">
        <v>92</v>
      </c>
    </row>
    <row r="96" spans="1:5" x14ac:dyDescent="0.3">
      <c r="A96" t="s">
        <v>3620</v>
      </c>
      <c r="B96" t="s">
        <v>152</v>
      </c>
      <c r="C96">
        <v>4.3</v>
      </c>
      <c r="D96">
        <v>15</v>
      </c>
      <c r="E96" t="s">
        <v>92</v>
      </c>
    </row>
    <row r="97" spans="1:5" x14ac:dyDescent="0.3">
      <c r="A97" t="s">
        <v>2690</v>
      </c>
      <c r="B97" t="s">
        <v>2692</v>
      </c>
      <c r="C97">
        <v>20.05</v>
      </c>
      <c r="D97">
        <v>69.900000000000006</v>
      </c>
      <c r="E97" t="s">
        <v>92</v>
      </c>
    </row>
    <row r="98" spans="1:5" x14ac:dyDescent="0.3">
      <c r="A98" t="s">
        <v>7485</v>
      </c>
      <c r="B98" t="s">
        <v>7487</v>
      </c>
      <c r="C98">
        <v>5.69</v>
      </c>
      <c r="D98">
        <v>19.850000000000001</v>
      </c>
      <c r="E98" t="s">
        <v>92</v>
      </c>
    </row>
    <row r="99" spans="1:5" x14ac:dyDescent="0.3">
      <c r="A99" t="s">
        <v>2354</v>
      </c>
      <c r="B99" t="s">
        <v>109</v>
      </c>
      <c r="C99">
        <v>7.71</v>
      </c>
      <c r="D99">
        <v>26.9</v>
      </c>
      <c r="E99" t="s">
        <v>92</v>
      </c>
    </row>
    <row r="100" spans="1:5" x14ac:dyDescent="0.3">
      <c r="A100" t="s">
        <v>3907</v>
      </c>
      <c r="B100" t="s">
        <v>574</v>
      </c>
      <c r="C100">
        <v>38.32</v>
      </c>
      <c r="D100">
        <v>133.6</v>
      </c>
      <c r="E100" t="s">
        <v>92</v>
      </c>
    </row>
    <row r="101" spans="1:5" x14ac:dyDescent="0.3">
      <c r="A101" t="s">
        <v>8343</v>
      </c>
      <c r="B101" t="s">
        <v>8346</v>
      </c>
      <c r="C101">
        <v>48.22</v>
      </c>
      <c r="D101">
        <v>40.69</v>
      </c>
      <c r="E101" t="s">
        <v>92</v>
      </c>
    </row>
    <row r="102" spans="1:5" x14ac:dyDescent="0.3">
      <c r="A102" t="s">
        <v>2763</v>
      </c>
      <c r="B102" t="s">
        <v>2765</v>
      </c>
      <c r="C102">
        <v>64.650000000000006</v>
      </c>
      <c r="D102">
        <v>226.8</v>
      </c>
      <c r="E102" t="s">
        <v>92</v>
      </c>
    </row>
    <row r="103" spans="1:5" x14ac:dyDescent="0.3">
      <c r="A103" t="s">
        <v>6631</v>
      </c>
      <c r="B103" t="s">
        <v>6634</v>
      </c>
      <c r="C103">
        <v>24.76</v>
      </c>
      <c r="D103">
        <v>86.54</v>
      </c>
      <c r="E103" t="s">
        <v>92</v>
      </c>
    </row>
    <row r="104" spans="1:5" x14ac:dyDescent="0.3">
      <c r="A104" t="s">
        <v>2488</v>
      </c>
      <c r="B104" t="s">
        <v>2491</v>
      </c>
      <c r="C104">
        <v>96.01</v>
      </c>
      <c r="D104">
        <v>334</v>
      </c>
      <c r="E104" t="s">
        <v>92</v>
      </c>
    </row>
    <row r="105" spans="1:5" x14ac:dyDescent="0.3">
      <c r="A105" t="s">
        <v>5459</v>
      </c>
      <c r="B105" t="s">
        <v>5461</v>
      </c>
      <c r="C105">
        <v>27.92</v>
      </c>
      <c r="D105">
        <v>96.8</v>
      </c>
      <c r="E105" t="s">
        <v>92</v>
      </c>
    </row>
    <row r="106" spans="1:5" x14ac:dyDescent="0.3">
      <c r="A106" t="s">
        <v>5464</v>
      </c>
      <c r="B106" t="s">
        <v>5465</v>
      </c>
      <c r="C106">
        <v>27</v>
      </c>
      <c r="D106">
        <v>93.6</v>
      </c>
      <c r="E106" t="s">
        <v>92</v>
      </c>
    </row>
    <row r="107" spans="1:5" x14ac:dyDescent="0.3">
      <c r="A107" t="s">
        <v>3946</v>
      </c>
      <c r="B107" t="s">
        <v>3948</v>
      </c>
      <c r="C107">
        <v>22.32</v>
      </c>
      <c r="D107">
        <v>77.5</v>
      </c>
      <c r="E107" t="s">
        <v>92</v>
      </c>
    </row>
    <row r="108" spans="1:5" x14ac:dyDescent="0.3">
      <c r="A108" t="s">
        <v>7923</v>
      </c>
      <c r="B108" t="s">
        <v>3353</v>
      </c>
      <c r="C108">
        <v>1.44</v>
      </c>
      <c r="D108">
        <v>5</v>
      </c>
      <c r="E108" t="s">
        <v>92</v>
      </c>
    </row>
    <row r="109" spans="1:5" x14ac:dyDescent="0.3">
      <c r="A109" t="s">
        <v>4677</v>
      </c>
      <c r="B109" t="s">
        <v>189</v>
      </c>
      <c r="C109">
        <v>34.270000000000003</v>
      </c>
      <c r="D109">
        <v>119</v>
      </c>
      <c r="E109" t="s">
        <v>92</v>
      </c>
    </row>
    <row r="110" spans="1:5" x14ac:dyDescent="0.3">
      <c r="A110" t="s">
        <v>3879</v>
      </c>
      <c r="B110" t="s">
        <v>3881</v>
      </c>
      <c r="C110">
        <v>14.38</v>
      </c>
      <c r="D110">
        <v>49.95</v>
      </c>
      <c r="E110" t="s">
        <v>92</v>
      </c>
    </row>
    <row r="111" spans="1:5" x14ac:dyDescent="0.3">
      <c r="A111" t="s">
        <v>4672</v>
      </c>
      <c r="B111" t="s">
        <v>189</v>
      </c>
      <c r="C111">
        <v>34.14</v>
      </c>
      <c r="D111">
        <v>119</v>
      </c>
      <c r="E111" t="s">
        <v>92</v>
      </c>
    </row>
    <row r="112" spans="1:5" x14ac:dyDescent="0.3">
      <c r="A112" t="s">
        <v>7634</v>
      </c>
      <c r="B112" t="s">
        <v>7637</v>
      </c>
      <c r="C112">
        <v>100.68</v>
      </c>
      <c r="D112">
        <v>348.58</v>
      </c>
      <c r="E112" t="s">
        <v>92</v>
      </c>
    </row>
    <row r="113" spans="1:5" x14ac:dyDescent="0.3">
      <c r="A113" t="s">
        <v>6619</v>
      </c>
      <c r="B113" t="s">
        <v>6622</v>
      </c>
      <c r="C113">
        <v>23.54</v>
      </c>
      <c r="D113">
        <v>81.5</v>
      </c>
      <c r="E113" t="s">
        <v>92</v>
      </c>
    </row>
    <row r="114" spans="1:5" x14ac:dyDescent="0.3">
      <c r="A114" t="s">
        <v>7463</v>
      </c>
      <c r="B114" t="s">
        <v>7465</v>
      </c>
      <c r="C114">
        <v>20.28</v>
      </c>
      <c r="D114">
        <v>70.2</v>
      </c>
      <c r="E114" t="s">
        <v>92</v>
      </c>
    </row>
    <row r="115" spans="1:5" x14ac:dyDescent="0.3">
      <c r="A115" t="s">
        <v>3914</v>
      </c>
      <c r="B115" t="s">
        <v>2304</v>
      </c>
      <c r="C115">
        <v>18.02</v>
      </c>
      <c r="D115">
        <v>62.4</v>
      </c>
      <c r="E115" t="s">
        <v>92</v>
      </c>
    </row>
    <row r="116" spans="1:5" x14ac:dyDescent="0.3">
      <c r="A116" t="s">
        <v>8725</v>
      </c>
      <c r="B116" t="s">
        <v>153</v>
      </c>
      <c r="C116">
        <v>10.11</v>
      </c>
      <c r="D116">
        <v>35</v>
      </c>
      <c r="E116" t="s">
        <v>92</v>
      </c>
    </row>
    <row r="117" spans="1:5" x14ac:dyDescent="0.3">
      <c r="A117" t="s">
        <v>4694</v>
      </c>
      <c r="B117" t="s">
        <v>4697</v>
      </c>
      <c r="C117">
        <v>583.66</v>
      </c>
      <c r="D117">
        <v>2020.76</v>
      </c>
      <c r="E117" t="s">
        <v>92</v>
      </c>
    </row>
    <row r="118" spans="1:5" x14ac:dyDescent="0.3">
      <c r="A118" t="s">
        <v>8690</v>
      </c>
      <c r="B118" t="s">
        <v>186</v>
      </c>
      <c r="C118">
        <v>20.22</v>
      </c>
      <c r="D118">
        <v>70</v>
      </c>
      <c r="E118" t="s">
        <v>92</v>
      </c>
    </row>
    <row r="119" spans="1:5" x14ac:dyDescent="0.3">
      <c r="A119" t="s">
        <v>8766</v>
      </c>
      <c r="B119" t="s">
        <v>182</v>
      </c>
      <c r="C119">
        <v>11.55</v>
      </c>
      <c r="D119">
        <v>40</v>
      </c>
      <c r="E119" t="s">
        <v>92</v>
      </c>
    </row>
    <row r="120" spans="1:5" x14ac:dyDescent="0.3">
      <c r="A120" t="s">
        <v>8737</v>
      </c>
      <c r="B120" t="s">
        <v>80</v>
      </c>
      <c r="C120">
        <v>8.67</v>
      </c>
      <c r="D120">
        <v>30</v>
      </c>
      <c r="E120" t="s">
        <v>92</v>
      </c>
    </row>
    <row r="121" spans="1:5" x14ac:dyDescent="0.3">
      <c r="A121" t="s">
        <v>8729</v>
      </c>
      <c r="B121" t="s">
        <v>80</v>
      </c>
      <c r="C121">
        <v>8.67</v>
      </c>
      <c r="D121">
        <v>30</v>
      </c>
      <c r="E121" t="s">
        <v>92</v>
      </c>
    </row>
    <row r="122" spans="1:5" x14ac:dyDescent="0.3">
      <c r="A122" t="s">
        <v>7340</v>
      </c>
      <c r="B122" t="s">
        <v>182</v>
      </c>
      <c r="C122">
        <v>11.57</v>
      </c>
      <c r="D122">
        <v>40</v>
      </c>
      <c r="E122" t="s">
        <v>92</v>
      </c>
    </row>
    <row r="123" spans="1:5" x14ac:dyDescent="0.3">
      <c r="A123" t="s">
        <v>7628</v>
      </c>
      <c r="B123" t="s">
        <v>243</v>
      </c>
      <c r="C123">
        <v>15.01</v>
      </c>
      <c r="D123">
        <v>51.9</v>
      </c>
      <c r="E123" t="s">
        <v>92</v>
      </c>
    </row>
    <row r="124" spans="1:5" x14ac:dyDescent="0.3">
      <c r="A124" t="s">
        <v>3886</v>
      </c>
      <c r="B124" t="s">
        <v>191</v>
      </c>
      <c r="C124">
        <v>15.31</v>
      </c>
      <c r="D124">
        <v>53</v>
      </c>
      <c r="E124" t="s">
        <v>92</v>
      </c>
    </row>
    <row r="125" spans="1:5" x14ac:dyDescent="0.3">
      <c r="A125" t="s">
        <v>8668</v>
      </c>
      <c r="B125" t="s">
        <v>167</v>
      </c>
      <c r="C125">
        <v>17.420000000000002</v>
      </c>
      <c r="D125">
        <v>60</v>
      </c>
      <c r="E125" t="s">
        <v>92</v>
      </c>
    </row>
    <row r="126" spans="1:5" x14ac:dyDescent="0.3">
      <c r="A126" t="s">
        <v>8652</v>
      </c>
      <c r="B126" t="s">
        <v>380</v>
      </c>
      <c r="C126">
        <v>11.32</v>
      </c>
      <c r="D126">
        <v>39</v>
      </c>
      <c r="E126" t="s">
        <v>92</v>
      </c>
    </row>
    <row r="127" spans="1:5" x14ac:dyDescent="0.3">
      <c r="A127" t="s">
        <v>7458</v>
      </c>
      <c r="B127" t="s">
        <v>7460</v>
      </c>
      <c r="C127">
        <v>3.35</v>
      </c>
      <c r="D127">
        <v>11.51</v>
      </c>
      <c r="E127" t="s">
        <v>92</v>
      </c>
    </row>
    <row r="128" spans="1:5" x14ac:dyDescent="0.3">
      <c r="A128" t="s">
        <v>6295</v>
      </c>
      <c r="B128" t="s">
        <v>6287</v>
      </c>
      <c r="C128">
        <v>35.119999999999997</v>
      </c>
      <c r="D128">
        <v>121.58</v>
      </c>
      <c r="E128" t="s">
        <v>92</v>
      </c>
    </row>
    <row r="129" spans="1:5" x14ac:dyDescent="0.3">
      <c r="A129" t="s">
        <v>6179</v>
      </c>
      <c r="B129" t="s">
        <v>160</v>
      </c>
      <c r="C129">
        <v>5.6</v>
      </c>
      <c r="D129">
        <v>102.37</v>
      </c>
      <c r="E129" t="s">
        <v>92</v>
      </c>
    </row>
    <row r="130" spans="1:5" x14ac:dyDescent="0.3">
      <c r="A130" t="s">
        <v>4826</v>
      </c>
      <c r="B130" t="s">
        <v>4829</v>
      </c>
      <c r="C130">
        <v>182.21</v>
      </c>
      <c r="D130">
        <v>626.28</v>
      </c>
      <c r="E130" t="s">
        <v>92</v>
      </c>
    </row>
    <row r="131" spans="1:5" x14ac:dyDescent="0.3">
      <c r="A131" t="s">
        <v>5090</v>
      </c>
      <c r="B131" t="s">
        <v>5093</v>
      </c>
      <c r="C131">
        <v>23.83</v>
      </c>
      <c r="D131">
        <v>82.13</v>
      </c>
      <c r="E131" t="s">
        <v>92</v>
      </c>
    </row>
    <row r="132" spans="1:5" x14ac:dyDescent="0.3">
      <c r="A132" t="s">
        <v>6151</v>
      </c>
      <c r="B132" t="s">
        <v>152</v>
      </c>
      <c r="C132">
        <v>4.4000000000000004</v>
      </c>
      <c r="D132">
        <v>80.819999999999993</v>
      </c>
      <c r="E132" t="s">
        <v>92</v>
      </c>
    </row>
    <row r="133" spans="1:5" x14ac:dyDescent="0.3">
      <c r="A133" t="s">
        <v>8717</v>
      </c>
      <c r="B133" t="s">
        <v>75</v>
      </c>
      <c r="C133">
        <v>29.02</v>
      </c>
      <c r="D133">
        <v>100</v>
      </c>
      <c r="E133" t="s">
        <v>92</v>
      </c>
    </row>
    <row r="134" spans="1:5" x14ac:dyDescent="0.3">
      <c r="A134" t="s">
        <v>8701</v>
      </c>
      <c r="B134" t="s">
        <v>8703</v>
      </c>
      <c r="C134">
        <v>19.440000000000001</v>
      </c>
      <c r="D134">
        <v>67</v>
      </c>
      <c r="E134" t="s">
        <v>92</v>
      </c>
    </row>
    <row r="135" spans="1:5" x14ac:dyDescent="0.3">
      <c r="A135" t="s">
        <v>8676</v>
      </c>
      <c r="B135" t="s">
        <v>385</v>
      </c>
      <c r="C135">
        <v>22.05</v>
      </c>
      <c r="D135">
        <v>76</v>
      </c>
      <c r="E135" t="s">
        <v>92</v>
      </c>
    </row>
    <row r="136" spans="1:5" x14ac:dyDescent="0.3">
      <c r="A136" t="s">
        <v>8672</v>
      </c>
      <c r="B136" t="s">
        <v>75</v>
      </c>
      <c r="C136">
        <v>29.02</v>
      </c>
      <c r="D136">
        <v>100</v>
      </c>
      <c r="E136" t="s">
        <v>92</v>
      </c>
    </row>
    <row r="137" spans="1:5" x14ac:dyDescent="0.3">
      <c r="A137" t="s">
        <v>8660</v>
      </c>
      <c r="B137" t="s">
        <v>75</v>
      </c>
      <c r="C137">
        <v>29.02</v>
      </c>
      <c r="D137">
        <v>100</v>
      </c>
      <c r="E137" t="s">
        <v>92</v>
      </c>
    </row>
    <row r="138" spans="1:5" x14ac:dyDescent="0.3">
      <c r="A138" t="s">
        <v>8762</v>
      </c>
      <c r="B138" t="s">
        <v>75</v>
      </c>
      <c r="C138">
        <v>29.02</v>
      </c>
      <c r="D138">
        <v>100</v>
      </c>
      <c r="E138" t="s">
        <v>92</v>
      </c>
    </row>
    <row r="139" spans="1:5" x14ac:dyDescent="0.3">
      <c r="A139" t="s">
        <v>8741</v>
      </c>
      <c r="B139" t="s">
        <v>75</v>
      </c>
      <c r="C139">
        <v>29.02</v>
      </c>
      <c r="D139">
        <v>100</v>
      </c>
      <c r="E139" t="s">
        <v>92</v>
      </c>
    </row>
    <row r="140" spans="1:5" x14ac:dyDescent="0.3">
      <c r="A140" t="s">
        <v>5957</v>
      </c>
      <c r="B140" t="s">
        <v>5960</v>
      </c>
      <c r="C140">
        <v>9.7799999999999994</v>
      </c>
      <c r="D140">
        <v>9.7799999999999994</v>
      </c>
      <c r="E140" t="s">
        <v>92</v>
      </c>
    </row>
    <row r="141" spans="1:5" x14ac:dyDescent="0.3">
      <c r="A141" t="s">
        <v>5078</v>
      </c>
      <c r="B141" t="s">
        <v>5081</v>
      </c>
      <c r="C141">
        <v>11.99</v>
      </c>
      <c r="D141">
        <v>41.33</v>
      </c>
      <c r="E141" t="s">
        <v>92</v>
      </c>
    </row>
    <row r="142" spans="1:5" x14ac:dyDescent="0.3">
      <c r="A142" t="s">
        <v>5084</v>
      </c>
      <c r="B142" t="s">
        <v>5087</v>
      </c>
      <c r="C142">
        <v>11.65</v>
      </c>
      <c r="D142">
        <v>40.14</v>
      </c>
      <c r="E142" t="s">
        <v>92</v>
      </c>
    </row>
    <row r="143" spans="1:5" x14ac:dyDescent="0.3">
      <c r="A143" t="s">
        <v>8698</v>
      </c>
      <c r="B143" t="s">
        <v>75</v>
      </c>
      <c r="C143">
        <v>29.02</v>
      </c>
      <c r="D143">
        <v>100</v>
      </c>
      <c r="E143" t="s">
        <v>92</v>
      </c>
    </row>
    <row r="144" spans="1:5" x14ac:dyDescent="0.3">
      <c r="A144" t="s">
        <v>8758</v>
      </c>
      <c r="B144" t="s">
        <v>75</v>
      </c>
      <c r="C144">
        <v>29.02</v>
      </c>
      <c r="D144">
        <v>100</v>
      </c>
      <c r="E144" t="s">
        <v>92</v>
      </c>
    </row>
    <row r="145" spans="1:5" x14ac:dyDescent="0.3">
      <c r="A145" t="s">
        <v>8749</v>
      </c>
      <c r="B145" t="s">
        <v>89</v>
      </c>
      <c r="C145">
        <v>58.04</v>
      </c>
      <c r="D145">
        <v>200</v>
      </c>
      <c r="E145" t="s">
        <v>92</v>
      </c>
    </row>
    <row r="146" spans="1:5" x14ac:dyDescent="0.3">
      <c r="A146" t="s">
        <v>8733</v>
      </c>
      <c r="B146" t="s">
        <v>101</v>
      </c>
      <c r="C146">
        <v>87.05</v>
      </c>
      <c r="D146">
        <v>300</v>
      </c>
      <c r="E146" t="s">
        <v>92</v>
      </c>
    </row>
    <row r="147" spans="1:5" x14ac:dyDescent="0.3">
      <c r="A147" t="s">
        <v>4583</v>
      </c>
      <c r="B147" t="s">
        <v>4586</v>
      </c>
      <c r="C147">
        <v>0.95</v>
      </c>
      <c r="D147">
        <v>3.28</v>
      </c>
      <c r="E147" t="s">
        <v>92</v>
      </c>
    </row>
    <row r="148" spans="1:5" x14ac:dyDescent="0.3">
      <c r="A148" t="s">
        <v>6156</v>
      </c>
      <c r="B148" t="s">
        <v>160</v>
      </c>
      <c r="C148">
        <v>5.57</v>
      </c>
      <c r="D148">
        <v>102.34</v>
      </c>
      <c r="E148" t="s">
        <v>92</v>
      </c>
    </row>
    <row r="149" spans="1:5" x14ac:dyDescent="0.3">
      <c r="A149" t="s">
        <v>7860</v>
      </c>
      <c r="B149" t="s">
        <v>157</v>
      </c>
      <c r="C149">
        <v>7.56</v>
      </c>
      <c r="D149">
        <v>25.9</v>
      </c>
      <c r="E149" t="s">
        <v>92</v>
      </c>
    </row>
    <row r="150" spans="1:5" x14ac:dyDescent="0.3">
      <c r="A150" t="s">
        <v>7269</v>
      </c>
      <c r="B150" t="s">
        <v>80</v>
      </c>
      <c r="C150">
        <v>8.75</v>
      </c>
      <c r="D150">
        <v>30</v>
      </c>
      <c r="E150" t="s">
        <v>92</v>
      </c>
    </row>
    <row r="151" spans="1:5" x14ac:dyDescent="0.3">
      <c r="A151" t="s">
        <v>4682</v>
      </c>
      <c r="B151" t="s">
        <v>4685</v>
      </c>
      <c r="C151">
        <v>15.2</v>
      </c>
      <c r="D151">
        <v>52</v>
      </c>
      <c r="E151" t="s">
        <v>92</v>
      </c>
    </row>
    <row r="152" spans="1:5" x14ac:dyDescent="0.3">
      <c r="A152" t="s">
        <v>4688</v>
      </c>
      <c r="B152" t="s">
        <v>385</v>
      </c>
      <c r="C152">
        <v>22.21</v>
      </c>
      <c r="D152">
        <v>76</v>
      </c>
      <c r="E152" t="s">
        <v>92</v>
      </c>
    </row>
    <row r="153" spans="1:5" x14ac:dyDescent="0.3">
      <c r="A153" t="s">
        <v>8412</v>
      </c>
      <c r="B153" t="s">
        <v>8415</v>
      </c>
      <c r="C153">
        <v>44.71</v>
      </c>
      <c r="D153">
        <v>153</v>
      </c>
      <c r="E153" t="s">
        <v>92</v>
      </c>
    </row>
    <row r="154" spans="1:5" x14ac:dyDescent="0.3">
      <c r="A154" t="s">
        <v>6084</v>
      </c>
      <c r="B154" t="s">
        <v>6086</v>
      </c>
      <c r="C154">
        <v>7.36</v>
      </c>
      <c r="D154">
        <v>25.2</v>
      </c>
      <c r="E154" t="s">
        <v>92</v>
      </c>
    </row>
    <row r="155" spans="1:5" x14ac:dyDescent="0.3">
      <c r="A155" t="s">
        <v>7956</v>
      </c>
      <c r="B155" t="s">
        <v>4941</v>
      </c>
      <c r="C155">
        <v>25.67</v>
      </c>
      <c r="D155">
        <v>87.35</v>
      </c>
      <c r="E155" t="s">
        <v>92</v>
      </c>
    </row>
    <row r="156" spans="1:5" x14ac:dyDescent="0.3">
      <c r="A156" t="s">
        <v>7943</v>
      </c>
      <c r="B156" t="s">
        <v>7945</v>
      </c>
      <c r="C156">
        <v>21.76</v>
      </c>
      <c r="D156">
        <v>74.05</v>
      </c>
      <c r="E156" t="s">
        <v>92</v>
      </c>
    </row>
    <row r="157" spans="1:5" x14ac:dyDescent="0.3">
      <c r="A157" t="s">
        <v>7948</v>
      </c>
      <c r="B157" t="s">
        <v>7945</v>
      </c>
      <c r="C157">
        <v>21.76</v>
      </c>
      <c r="D157">
        <v>74.05</v>
      </c>
      <c r="E157" t="s">
        <v>92</v>
      </c>
    </row>
    <row r="158" spans="1:5" x14ac:dyDescent="0.3">
      <c r="A158" t="s">
        <v>7952</v>
      </c>
      <c r="B158" t="s">
        <v>5887</v>
      </c>
      <c r="C158">
        <v>23.48</v>
      </c>
      <c r="D158">
        <v>79.900000000000006</v>
      </c>
      <c r="E158" t="s">
        <v>92</v>
      </c>
    </row>
    <row r="159" spans="1:5" x14ac:dyDescent="0.3">
      <c r="A159" t="s">
        <v>4712</v>
      </c>
      <c r="B159" t="s">
        <v>4714</v>
      </c>
      <c r="C159">
        <v>23.7</v>
      </c>
      <c r="D159">
        <v>80.650000000000006</v>
      </c>
      <c r="E159" t="s">
        <v>92</v>
      </c>
    </row>
    <row r="160" spans="1:5" x14ac:dyDescent="0.3">
      <c r="A160" t="s">
        <v>8407</v>
      </c>
      <c r="B160" t="s">
        <v>8409</v>
      </c>
      <c r="C160">
        <v>24.79</v>
      </c>
      <c r="D160">
        <v>84.35</v>
      </c>
      <c r="E160" t="s">
        <v>92</v>
      </c>
    </row>
    <row r="161" spans="1:5" x14ac:dyDescent="0.3">
      <c r="A161" t="s">
        <v>8403</v>
      </c>
      <c r="B161" t="s">
        <v>3881</v>
      </c>
      <c r="C161">
        <v>14.68</v>
      </c>
      <c r="D161">
        <v>49.95</v>
      </c>
      <c r="E161" t="s">
        <v>92</v>
      </c>
    </row>
    <row r="162" spans="1:5" x14ac:dyDescent="0.3">
      <c r="A162" t="s">
        <v>2294</v>
      </c>
      <c r="B162" t="s">
        <v>2297</v>
      </c>
      <c r="C162">
        <v>15.98</v>
      </c>
      <c r="D162">
        <v>54.38</v>
      </c>
      <c r="E162" t="s">
        <v>92</v>
      </c>
    </row>
    <row r="163" spans="1:5" x14ac:dyDescent="0.3">
      <c r="A163" t="s">
        <v>2406</v>
      </c>
      <c r="B163" t="s">
        <v>242</v>
      </c>
      <c r="C163">
        <v>25.86</v>
      </c>
      <c r="D163">
        <v>88</v>
      </c>
      <c r="E163" t="s">
        <v>92</v>
      </c>
    </row>
    <row r="164" spans="1:5" x14ac:dyDescent="0.3">
      <c r="A164" t="s">
        <v>7801</v>
      </c>
      <c r="B164" t="s">
        <v>7803</v>
      </c>
      <c r="C164">
        <v>108.45</v>
      </c>
      <c r="D164">
        <v>367.5</v>
      </c>
      <c r="E164" t="s">
        <v>92</v>
      </c>
    </row>
    <row r="165" spans="1:5" x14ac:dyDescent="0.3">
      <c r="A165" t="s">
        <v>3727</v>
      </c>
      <c r="B165" t="s">
        <v>210</v>
      </c>
      <c r="C165">
        <v>23.61</v>
      </c>
      <c r="D165">
        <v>80</v>
      </c>
      <c r="E165" t="s">
        <v>92</v>
      </c>
    </row>
    <row r="166" spans="1:5" x14ac:dyDescent="0.3">
      <c r="A166" t="s">
        <v>8424</v>
      </c>
      <c r="B166" t="s">
        <v>8426</v>
      </c>
      <c r="C166">
        <v>32.42</v>
      </c>
      <c r="D166">
        <v>109.85</v>
      </c>
      <c r="E166" t="s">
        <v>92</v>
      </c>
    </row>
    <row r="167" spans="1:5" x14ac:dyDescent="0.3">
      <c r="A167" t="s">
        <v>5990</v>
      </c>
      <c r="B167" t="s">
        <v>83</v>
      </c>
      <c r="C167">
        <v>4.99</v>
      </c>
      <c r="D167">
        <v>16.899999999999999</v>
      </c>
      <c r="E167" t="s">
        <v>92</v>
      </c>
    </row>
    <row r="168" spans="1:5" x14ac:dyDescent="0.3">
      <c r="A168" t="s">
        <v>8418</v>
      </c>
      <c r="B168" t="s">
        <v>373</v>
      </c>
      <c r="C168">
        <v>48.49</v>
      </c>
      <c r="D168">
        <v>165</v>
      </c>
      <c r="E168" t="s">
        <v>92</v>
      </c>
    </row>
    <row r="169" spans="1:5" x14ac:dyDescent="0.3">
      <c r="A169" t="s">
        <v>8429</v>
      </c>
      <c r="B169" t="s">
        <v>8206</v>
      </c>
      <c r="C169">
        <v>28.92</v>
      </c>
      <c r="D169">
        <v>98</v>
      </c>
      <c r="E169" t="s">
        <v>92</v>
      </c>
    </row>
    <row r="170" spans="1:5" x14ac:dyDescent="0.3">
      <c r="A170" t="s">
        <v>8434</v>
      </c>
      <c r="B170" t="s">
        <v>8437</v>
      </c>
      <c r="C170">
        <v>63.74</v>
      </c>
      <c r="D170">
        <v>216</v>
      </c>
      <c r="E170" t="s">
        <v>92</v>
      </c>
    </row>
    <row r="171" spans="1:5" x14ac:dyDescent="0.3">
      <c r="A171" t="s">
        <v>5785</v>
      </c>
      <c r="B171" t="s">
        <v>68</v>
      </c>
      <c r="C171">
        <v>44.37</v>
      </c>
      <c r="D171">
        <v>62.42</v>
      </c>
      <c r="E171" t="s">
        <v>92</v>
      </c>
    </row>
    <row r="172" spans="1:5" x14ac:dyDescent="0.3">
      <c r="A172" t="s">
        <v>5788</v>
      </c>
      <c r="B172" t="s">
        <v>68</v>
      </c>
      <c r="C172">
        <v>44.37</v>
      </c>
      <c r="D172">
        <v>62.42</v>
      </c>
      <c r="E172" t="s">
        <v>92</v>
      </c>
    </row>
    <row r="173" spans="1:5" x14ac:dyDescent="0.3">
      <c r="A173" t="s">
        <v>5791</v>
      </c>
      <c r="B173" t="s">
        <v>68</v>
      </c>
      <c r="C173">
        <v>44.37</v>
      </c>
      <c r="D173">
        <v>62.42</v>
      </c>
      <c r="E173" t="s">
        <v>92</v>
      </c>
    </row>
    <row r="174" spans="1:5" x14ac:dyDescent="0.3">
      <c r="A174" t="s">
        <v>5794</v>
      </c>
      <c r="B174" t="s">
        <v>68</v>
      </c>
      <c r="C174">
        <v>44.37</v>
      </c>
      <c r="D174">
        <v>62.42</v>
      </c>
      <c r="E174" t="s">
        <v>92</v>
      </c>
    </row>
    <row r="175" spans="1:5" x14ac:dyDescent="0.3">
      <c r="A175" t="s">
        <v>5797</v>
      </c>
      <c r="B175" t="s">
        <v>68</v>
      </c>
      <c r="C175">
        <v>44.37</v>
      </c>
      <c r="D175">
        <v>62.42</v>
      </c>
      <c r="E175" t="s">
        <v>92</v>
      </c>
    </row>
    <row r="176" spans="1:5" x14ac:dyDescent="0.3">
      <c r="A176" t="s">
        <v>5800</v>
      </c>
      <c r="B176" t="s">
        <v>68</v>
      </c>
      <c r="C176">
        <v>44.37</v>
      </c>
      <c r="D176">
        <v>62.42</v>
      </c>
      <c r="E176" t="s">
        <v>92</v>
      </c>
    </row>
    <row r="177" spans="1:5" x14ac:dyDescent="0.3">
      <c r="A177" t="s">
        <v>5803</v>
      </c>
      <c r="B177" t="s">
        <v>68</v>
      </c>
      <c r="C177">
        <v>44.37</v>
      </c>
      <c r="D177">
        <v>62.42</v>
      </c>
      <c r="E177" t="s">
        <v>92</v>
      </c>
    </row>
    <row r="178" spans="1:5" x14ac:dyDescent="0.3">
      <c r="A178" t="s">
        <v>5806</v>
      </c>
      <c r="B178" t="s">
        <v>68</v>
      </c>
      <c r="C178">
        <v>44.37</v>
      </c>
      <c r="D178">
        <v>62.42</v>
      </c>
      <c r="E178" t="s">
        <v>92</v>
      </c>
    </row>
    <row r="179" spans="1:5" x14ac:dyDescent="0.3">
      <c r="A179" t="s">
        <v>5809</v>
      </c>
      <c r="B179" t="s">
        <v>68</v>
      </c>
      <c r="C179">
        <v>44.37</v>
      </c>
      <c r="D179">
        <v>62.42</v>
      </c>
      <c r="E179" t="s">
        <v>92</v>
      </c>
    </row>
    <row r="180" spans="1:5" x14ac:dyDescent="0.3">
      <c r="A180" t="s">
        <v>5779</v>
      </c>
      <c r="B180" t="s">
        <v>68</v>
      </c>
      <c r="C180">
        <v>44.37</v>
      </c>
      <c r="D180">
        <v>62.42</v>
      </c>
      <c r="E180" t="s">
        <v>92</v>
      </c>
    </row>
    <row r="181" spans="1:5" x14ac:dyDescent="0.3">
      <c r="A181" t="s">
        <v>5782</v>
      </c>
      <c r="B181" t="s">
        <v>68</v>
      </c>
      <c r="C181">
        <v>44.37</v>
      </c>
      <c r="D181">
        <v>62.42</v>
      </c>
      <c r="E181" t="s">
        <v>92</v>
      </c>
    </row>
    <row r="182" spans="1:5" x14ac:dyDescent="0.3">
      <c r="A182" t="s">
        <v>7319</v>
      </c>
      <c r="B182" t="s">
        <v>210</v>
      </c>
      <c r="C182">
        <v>23.65</v>
      </c>
      <c r="D182">
        <v>80</v>
      </c>
      <c r="E182" t="s">
        <v>92</v>
      </c>
    </row>
    <row r="183" spans="1:5" x14ac:dyDescent="0.3">
      <c r="A183" t="s">
        <v>7330</v>
      </c>
      <c r="B183" t="s">
        <v>108</v>
      </c>
      <c r="C183">
        <v>16.260000000000002</v>
      </c>
      <c r="D183">
        <v>55</v>
      </c>
      <c r="E183" t="s">
        <v>92</v>
      </c>
    </row>
    <row r="184" spans="1:5" x14ac:dyDescent="0.3">
      <c r="A184" t="s">
        <v>6677</v>
      </c>
      <c r="B184" t="s">
        <v>6680</v>
      </c>
      <c r="C184">
        <v>29.93</v>
      </c>
      <c r="D184">
        <v>101.27</v>
      </c>
      <c r="E184" t="s">
        <v>92</v>
      </c>
    </row>
    <row r="185" spans="1:5" x14ac:dyDescent="0.3">
      <c r="A185" t="s">
        <v>3799</v>
      </c>
      <c r="B185" t="s">
        <v>130</v>
      </c>
      <c r="C185">
        <v>23.35</v>
      </c>
      <c r="D185">
        <v>79</v>
      </c>
      <c r="E185" t="s">
        <v>92</v>
      </c>
    </row>
    <row r="186" spans="1:5" x14ac:dyDescent="0.3">
      <c r="A186" t="s">
        <v>3928</v>
      </c>
      <c r="B186" t="s">
        <v>208</v>
      </c>
      <c r="C186">
        <v>43.75</v>
      </c>
      <c r="D186">
        <v>148</v>
      </c>
      <c r="E186" t="s">
        <v>92</v>
      </c>
    </row>
    <row r="187" spans="1:5" x14ac:dyDescent="0.3">
      <c r="A187" t="s">
        <v>7352</v>
      </c>
      <c r="B187" t="s">
        <v>169</v>
      </c>
      <c r="C187">
        <v>35.47</v>
      </c>
      <c r="D187">
        <v>120</v>
      </c>
      <c r="E187" t="s">
        <v>92</v>
      </c>
    </row>
    <row r="188" spans="1:5" x14ac:dyDescent="0.3">
      <c r="A188" t="s">
        <v>7313</v>
      </c>
      <c r="B188" t="s">
        <v>221</v>
      </c>
      <c r="C188">
        <v>26.6</v>
      </c>
      <c r="D188">
        <v>90</v>
      </c>
      <c r="E188" t="s">
        <v>92</v>
      </c>
    </row>
    <row r="189" spans="1:5" x14ac:dyDescent="0.3">
      <c r="A189" t="s">
        <v>7288</v>
      </c>
      <c r="B189" t="s">
        <v>188</v>
      </c>
      <c r="C189">
        <v>1.74</v>
      </c>
      <c r="D189">
        <v>5.9</v>
      </c>
      <c r="E189" t="s">
        <v>92</v>
      </c>
    </row>
    <row r="190" spans="1:5" x14ac:dyDescent="0.3">
      <c r="A190" t="s">
        <v>3921</v>
      </c>
      <c r="B190" t="s">
        <v>3923</v>
      </c>
      <c r="C190">
        <v>33.81</v>
      </c>
      <c r="D190">
        <v>114.4</v>
      </c>
      <c r="E190" t="s">
        <v>92</v>
      </c>
    </row>
    <row r="191" spans="1:5" x14ac:dyDescent="0.3">
      <c r="A191" t="s">
        <v>3939</v>
      </c>
      <c r="B191" t="s">
        <v>3941</v>
      </c>
      <c r="C191">
        <v>44.28</v>
      </c>
      <c r="D191">
        <v>149.80000000000001</v>
      </c>
      <c r="E191" t="s">
        <v>92</v>
      </c>
    </row>
    <row r="192" spans="1:5" x14ac:dyDescent="0.3">
      <c r="A192" t="s">
        <v>5256</v>
      </c>
      <c r="B192" t="s">
        <v>110</v>
      </c>
      <c r="C192">
        <v>14.78</v>
      </c>
      <c r="D192">
        <v>50</v>
      </c>
      <c r="E192" t="s">
        <v>92</v>
      </c>
    </row>
    <row r="193" spans="1:5" x14ac:dyDescent="0.3">
      <c r="A193" t="s">
        <v>5276</v>
      </c>
      <c r="B193" t="s">
        <v>110</v>
      </c>
      <c r="C193">
        <v>14.78</v>
      </c>
      <c r="D193">
        <v>50</v>
      </c>
      <c r="E193" t="s">
        <v>92</v>
      </c>
    </row>
    <row r="194" spans="1:5" x14ac:dyDescent="0.3">
      <c r="A194" t="s">
        <v>5280</v>
      </c>
      <c r="B194" t="s">
        <v>110</v>
      </c>
      <c r="C194">
        <v>14.78</v>
      </c>
      <c r="D194">
        <v>50</v>
      </c>
      <c r="E194" t="s">
        <v>92</v>
      </c>
    </row>
    <row r="195" spans="1:5" x14ac:dyDescent="0.3">
      <c r="A195" t="s">
        <v>5284</v>
      </c>
      <c r="B195" t="s">
        <v>110</v>
      </c>
      <c r="C195">
        <v>14.78</v>
      </c>
      <c r="D195">
        <v>50</v>
      </c>
      <c r="E195" t="s">
        <v>92</v>
      </c>
    </row>
    <row r="196" spans="1:5" x14ac:dyDescent="0.3">
      <c r="A196" t="s">
        <v>5260</v>
      </c>
      <c r="B196" t="s">
        <v>110</v>
      </c>
      <c r="C196">
        <v>14.78</v>
      </c>
      <c r="D196">
        <v>50</v>
      </c>
      <c r="E196" t="s">
        <v>92</v>
      </c>
    </row>
    <row r="197" spans="1:5" x14ac:dyDescent="0.3">
      <c r="A197" t="s">
        <v>5288</v>
      </c>
      <c r="B197" t="s">
        <v>110</v>
      </c>
      <c r="C197">
        <v>14.78</v>
      </c>
      <c r="D197">
        <v>50</v>
      </c>
      <c r="E197" t="s">
        <v>92</v>
      </c>
    </row>
    <row r="198" spans="1:5" x14ac:dyDescent="0.3">
      <c r="A198" t="s">
        <v>5264</v>
      </c>
      <c r="B198" t="s">
        <v>110</v>
      </c>
      <c r="C198">
        <v>14.78</v>
      </c>
      <c r="D198">
        <v>50</v>
      </c>
      <c r="E198" t="s">
        <v>92</v>
      </c>
    </row>
    <row r="199" spans="1:5" x14ac:dyDescent="0.3">
      <c r="A199" t="s">
        <v>5268</v>
      </c>
      <c r="B199" t="s">
        <v>110</v>
      </c>
      <c r="C199">
        <v>14.78</v>
      </c>
      <c r="D199">
        <v>50</v>
      </c>
      <c r="E199" t="s">
        <v>92</v>
      </c>
    </row>
    <row r="200" spans="1:5" x14ac:dyDescent="0.3">
      <c r="A200" t="s">
        <v>5272</v>
      </c>
      <c r="B200" t="s">
        <v>110</v>
      </c>
      <c r="C200">
        <v>14.78</v>
      </c>
      <c r="D200">
        <v>50</v>
      </c>
      <c r="E200" t="s">
        <v>92</v>
      </c>
    </row>
    <row r="201" spans="1:5" x14ac:dyDescent="0.3">
      <c r="A201" t="s">
        <v>7257</v>
      </c>
      <c r="B201" t="s">
        <v>253</v>
      </c>
      <c r="C201">
        <v>12.41</v>
      </c>
      <c r="D201">
        <v>42</v>
      </c>
      <c r="E201" t="s">
        <v>92</v>
      </c>
    </row>
    <row r="202" spans="1:5" x14ac:dyDescent="0.3">
      <c r="A202" t="s">
        <v>3775</v>
      </c>
      <c r="B202" t="s">
        <v>210</v>
      </c>
      <c r="C202">
        <v>23.65</v>
      </c>
      <c r="D202">
        <v>80</v>
      </c>
      <c r="E202" t="s">
        <v>92</v>
      </c>
    </row>
    <row r="203" spans="1:5" x14ac:dyDescent="0.3">
      <c r="A203" t="s">
        <v>4948</v>
      </c>
      <c r="B203" t="s">
        <v>4950</v>
      </c>
      <c r="C203">
        <v>45</v>
      </c>
      <c r="D203">
        <v>152.25</v>
      </c>
      <c r="E203" t="s">
        <v>92</v>
      </c>
    </row>
    <row r="204" spans="1:5" x14ac:dyDescent="0.3">
      <c r="A204" t="s">
        <v>7899</v>
      </c>
      <c r="B204" t="s">
        <v>7901</v>
      </c>
      <c r="C204">
        <v>47.22</v>
      </c>
      <c r="D204">
        <v>159.75</v>
      </c>
      <c r="E204" t="s">
        <v>92</v>
      </c>
    </row>
    <row r="205" spans="1:5" x14ac:dyDescent="0.3">
      <c r="A205" t="s">
        <v>4939</v>
      </c>
      <c r="B205" t="s">
        <v>4941</v>
      </c>
      <c r="C205">
        <v>25.82</v>
      </c>
      <c r="D205">
        <v>87.35</v>
      </c>
      <c r="E205" t="s">
        <v>92</v>
      </c>
    </row>
    <row r="206" spans="1:5" x14ac:dyDescent="0.3">
      <c r="A206" t="s">
        <v>7890</v>
      </c>
      <c r="B206" t="s">
        <v>4950</v>
      </c>
      <c r="C206">
        <v>45</v>
      </c>
      <c r="D206">
        <v>152.25</v>
      </c>
      <c r="E206" t="s">
        <v>92</v>
      </c>
    </row>
    <row r="207" spans="1:5" x14ac:dyDescent="0.3">
      <c r="A207" t="s">
        <v>4944</v>
      </c>
      <c r="B207" t="s">
        <v>246</v>
      </c>
      <c r="C207">
        <v>38.4</v>
      </c>
      <c r="D207">
        <v>129.9</v>
      </c>
      <c r="E207" t="s">
        <v>92</v>
      </c>
    </row>
    <row r="208" spans="1:5" x14ac:dyDescent="0.3">
      <c r="A208" t="s">
        <v>4953</v>
      </c>
      <c r="B208" t="s">
        <v>246</v>
      </c>
      <c r="C208">
        <v>38.4</v>
      </c>
      <c r="D208">
        <v>129.9</v>
      </c>
      <c r="E208" t="s">
        <v>92</v>
      </c>
    </row>
    <row r="209" spans="1:5" x14ac:dyDescent="0.3">
      <c r="A209" t="s">
        <v>7894</v>
      </c>
      <c r="B209" t="s">
        <v>7896</v>
      </c>
      <c r="C209">
        <v>54.19</v>
      </c>
      <c r="D209">
        <v>183.35</v>
      </c>
      <c r="E209" t="s">
        <v>92</v>
      </c>
    </row>
    <row r="210" spans="1:5" x14ac:dyDescent="0.3">
      <c r="A210" t="s">
        <v>2510</v>
      </c>
      <c r="B210" t="s">
        <v>2513</v>
      </c>
      <c r="C210">
        <v>7.45</v>
      </c>
      <c r="D210">
        <v>25.19</v>
      </c>
      <c r="E210" t="s">
        <v>92</v>
      </c>
    </row>
    <row r="211" spans="1:5" x14ac:dyDescent="0.3">
      <c r="A211" t="s">
        <v>3771</v>
      </c>
      <c r="B211" t="s">
        <v>210</v>
      </c>
      <c r="C211">
        <v>23.73</v>
      </c>
      <c r="D211">
        <v>80</v>
      </c>
      <c r="E211" t="s">
        <v>92</v>
      </c>
    </row>
    <row r="212" spans="1:5" x14ac:dyDescent="0.3">
      <c r="A212" t="s">
        <v>7294</v>
      </c>
      <c r="B212" t="s">
        <v>4120</v>
      </c>
      <c r="C212">
        <v>0.8</v>
      </c>
      <c r="D212">
        <v>2.69</v>
      </c>
      <c r="E212" t="s">
        <v>92</v>
      </c>
    </row>
    <row r="213" spans="1:5" x14ac:dyDescent="0.3">
      <c r="A213" t="s">
        <v>7244</v>
      </c>
      <c r="B213" t="s">
        <v>538</v>
      </c>
      <c r="C213">
        <v>20.34</v>
      </c>
      <c r="D213">
        <v>68.8</v>
      </c>
      <c r="E213" t="s">
        <v>92</v>
      </c>
    </row>
    <row r="214" spans="1:5" x14ac:dyDescent="0.3">
      <c r="A214" t="s">
        <v>7784</v>
      </c>
      <c r="B214" t="s">
        <v>375</v>
      </c>
      <c r="C214">
        <v>2000</v>
      </c>
      <c r="D214">
        <v>2000</v>
      </c>
      <c r="E214" t="s">
        <v>92</v>
      </c>
    </row>
    <row r="215" spans="1:5" x14ac:dyDescent="0.3">
      <c r="A215" t="s">
        <v>7780</v>
      </c>
      <c r="B215" t="s">
        <v>252</v>
      </c>
      <c r="C215">
        <v>1000</v>
      </c>
      <c r="D215">
        <v>1000</v>
      </c>
      <c r="E215" t="s">
        <v>92</v>
      </c>
    </row>
    <row r="216" spans="1:5" x14ac:dyDescent="0.3">
      <c r="A216" t="s">
        <v>7349</v>
      </c>
      <c r="B216" t="s">
        <v>3533</v>
      </c>
      <c r="C216">
        <v>11.22</v>
      </c>
      <c r="D216">
        <v>38</v>
      </c>
      <c r="E216" t="s">
        <v>92</v>
      </c>
    </row>
    <row r="217" spans="1:5" x14ac:dyDescent="0.3">
      <c r="A217" t="s">
        <v>7346</v>
      </c>
      <c r="B217" t="s">
        <v>149</v>
      </c>
      <c r="C217">
        <v>31.01</v>
      </c>
      <c r="D217">
        <v>105</v>
      </c>
      <c r="E217" t="s">
        <v>92</v>
      </c>
    </row>
    <row r="218" spans="1:5" x14ac:dyDescent="0.3">
      <c r="A218" t="s">
        <v>8753</v>
      </c>
      <c r="B218" t="s">
        <v>8755</v>
      </c>
      <c r="C218">
        <v>121.39</v>
      </c>
      <c r="D218">
        <v>411</v>
      </c>
      <c r="E218" t="s">
        <v>92</v>
      </c>
    </row>
    <row r="219" spans="1:5" x14ac:dyDescent="0.3">
      <c r="A219" t="s">
        <v>5815</v>
      </c>
      <c r="B219" t="s">
        <v>210</v>
      </c>
      <c r="C219">
        <v>23.63</v>
      </c>
      <c r="D219">
        <v>80</v>
      </c>
      <c r="E219" t="s">
        <v>92</v>
      </c>
    </row>
    <row r="220" spans="1:5" x14ac:dyDescent="0.3">
      <c r="A220" t="s">
        <v>5818</v>
      </c>
      <c r="B220" t="s">
        <v>210</v>
      </c>
      <c r="C220">
        <v>23.63</v>
      </c>
      <c r="D220">
        <v>80</v>
      </c>
      <c r="E220" t="s">
        <v>92</v>
      </c>
    </row>
    <row r="221" spans="1:5" x14ac:dyDescent="0.3">
      <c r="A221" t="s">
        <v>8276</v>
      </c>
      <c r="B221" t="s">
        <v>108</v>
      </c>
      <c r="C221">
        <v>16.239999999999998</v>
      </c>
      <c r="D221">
        <v>55</v>
      </c>
      <c r="E221" t="s">
        <v>92</v>
      </c>
    </row>
    <row r="222" spans="1:5" x14ac:dyDescent="0.3">
      <c r="A222" t="s">
        <v>8281</v>
      </c>
      <c r="B222" t="s">
        <v>108</v>
      </c>
      <c r="C222">
        <v>16.239999999999998</v>
      </c>
      <c r="D222">
        <v>55</v>
      </c>
      <c r="E222" t="s">
        <v>92</v>
      </c>
    </row>
    <row r="223" spans="1:5" x14ac:dyDescent="0.3">
      <c r="A223" t="s">
        <v>7275</v>
      </c>
      <c r="B223" t="s">
        <v>123</v>
      </c>
      <c r="C223">
        <v>3.26</v>
      </c>
      <c r="D223">
        <v>11</v>
      </c>
      <c r="E223" t="s">
        <v>92</v>
      </c>
    </row>
    <row r="224" spans="1:5" x14ac:dyDescent="0.3">
      <c r="A224" t="s">
        <v>7250</v>
      </c>
      <c r="B224" t="s">
        <v>7252</v>
      </c>
      <c r="C224">
        <v>6.87</v>
      </c>
      <c r="D224">
        <v>23.27</v>
      </c>
      <c r="E224" t="s">
        <v>92</v>
      </c>
    </row>
    <row r="225" spans="1:5" x14ac:dyDescent="0.3">
      <c r="A225" t="s">
        <v>7325</v>
      </c>
      <c r="B225" t="s">
        <v>7327</v>
      </c>
      <c r="C225">
        <v>10.57</v>
      </c>
      <c r="D225">
        <v>35.799999999999997</v>
      </c>
      <c r="E225" t="s">
        <v>92</v>
      </c>
    </row>
    <row r="226" spans="1:5" x14ac:dyDescent="0.3">
      <c r="A226" t="s">
        <v>8295</v>
      </c>
      <c r="B226" t="s">
        <v>8297</v>
      </c>
      <c r="C226">
        <v>53.46</v>
      </c>
      <c r="D226">
        <v>181</v>
      </c>
      <c r="E226" t="s">
        <v>92</v>
      </c>
    </row>
    <row r="227" spans="1:5" x14ac:dyDescent="0.3">
      <c r="A227" t="s">
        <v>3684</v>
      </c>
      <c r="B227" t="s">
        <v>210</v>
      </c>
      <c r="C227">
        <v>23.51</v>
      </c>
      <c r="D227">
        <v>80</v>
      </c>
      <c r="E227" t="s">
        <v>92</v>
      </c>
    </row>
    <row r="228" spans="1:5" x14ac:dyDescent="0.3">
      <c r="A228" t="s">
        <v>3819</v>
      </c>
      <c r="B228" t="s">
        <v>130</v>
      </c>
      <c r="C228">
        <v>23.21</v>
      </c>
      <c r="D228">
        <v>79</v>
      </c>
      <c r="E228" t="s">
        <v>92</v>
      </c>
    </row>
    <row r="229" spans="1:5" x14ac:dyDescent="0.3">
      <c r="A229" t="s">
        <v>7263</v>
      </c>
      <c r="B229" t="s">
        <v>5179</v>
      </c>
      <c r="C229">
        <v>16.55</v>
      </c>
      <c r="D229">
        <v>55.8</v>
      </c>
      <c r="E229" t="s">
        <v>92</v>
      </c>
    </row>
    <row r="230" spans="1:5" x14ac:dyDescent="0.3">
      <c r="A230" t="s">
        <v>3795</v>
      </c>
      <c r="B230" t="s">
        <v>130</v>
      </c>
      <c r="C230">
        <v>23.27</v>
      </c>
      <c r="D230">
        <v>79</v>
      </c>
      <c r="E230" t="s">
        <v>92</v>
      </c>
    </row>
    <row r="231" spans="1:5" x14ac:dyDescent="0.3">
      <c r="A231" t="s">
        <v>3719</v>
      </c>
      <c r="B231" t="s">
        <v>210</v>
      </c>
      <c r="C231">
        <v>23.57</v>
      </c>
      <c r="D231">
        <v>80</v>
      </c>
      <c r="E231" t="s">
        <v>92</v>
      </c>
    </row>
    <row r="232" spans="1:5" x14ac:dyDescent="0.3">
      <c r="A232" t="s">
        <v>3162</v>
      </c>
      <c r="B232" t="s">
        <v>3165</v>
      </c>
      <c r="C232">
        <v>2</v>
      </c>
      <c r="D232">
        <v>6.8</v>
      </c>
      <c r="E232" t="s">
        <v>92</v>
      </c>
    </row>
    <row r="233" spans="1:5" x14ac:dyDescent="0.3">
      <c r="A233" t="s">
        <v>8544</v>
      </c>
      <c r="B233" t="s">
        <v>346</v>
      </c>
      <c r="C233">
        <v>6.04</v>
      </c>
      <c r="D233">
        <v>20.5</v>
      </c>
      <c r="E233" t="s">
        <v>92</v>
      </c>
    </row>
    <row r="234" spans="1:5" x14ac:dyDescent="0.3">
      <c r="A234" t="s">
        <v>8559</v>
      </c>
      <c r="B234" t="s">
        <v>5542</v>
      </c>
      <c r="C234">
        <v>6.33</v>
      </c>
      <c r="D234">
        <v>21.5</v>
      </c>
      <c r="E234" t="s">
        <v>92</v>
      </c>
    </row>
    <row r="235" spans="1:5" x14ac:dyDescent="0.3">
      <c r="A235" t="s">
        <v>8574</v>
      </c>
      <c r="B235" t="s">
        <v>110</v>
      </c>
      <c r="C235">
        <v>14.73</v>
      </c>
      <c r="D235">
        <v>50</v>
      </c>
      <c r="E235" t="s">
        <v>92</v>
      </c>
    </row>
    <row r="236" spans="1:5" x14ac:dyDescent="0.3">
      <c r="A236" t="s">
        <v>6162</v>
      </c>
      <c r="B236" t="s">
        <v>152</v>
      </c>
      <c r="C236">
        <v>4.43</v>
      </c>
      <c r="D236">
        <v>81.37</v>
      </c>
      <c r="E236" t="s">
        <v>92</v>
      </c>
    </row>
    <row r="237" spans="1:5" x14ac:dyDescent="0.3">
      <c r="A237" t="s">
        <v>8549</v>
      </c>
      <c r="B237" t="s">
        <v>4157</v>
      </c>
      <c r="C237">
        <v>2.67</v>
      </c>
      <c r="D237">
        <v>9</v>
      </c>
      <c r="E237" t="s">
        <v>92</v>
      </c>
    </row>
    <row r="238" spans="1:5" x14ac:dyDescent="0.3">
      <c r="A238" t="s">
        <v>8579</v>
      </c>
      <c r="B238" t="s">
        <v>7455</v>
      </c>
      <c r="C238">
        <v>1.84</v>
      </c>
      <c r="D238">
        <v>6.2</v>
      </c>
      <c r="E238" t="s">
        <v>92</v>
      </c>
    </row>
    <row r="239" spans="1:5" x14ac:dyDescent="0.3">
      <c r="A239" t="s">
        <v>8533</v>
      </c>
      <c r="B239" t="s">
        <v>122</v>
      </c>
      <c r="C239">
        <v>0.89</v>
      </c>
      <c r="D239">
        <v>3</v>
      </c>
      <c r="E239" t="s">
        <v>92</v>
      </c>
    </row>
    <row r="240" spans="1:5" x14ac:dyDescent="0.3">
      <c r="A240" t="s">
        <v>8554</v>
      </c>
      <c r="B240" t="s">
        <v>122</v>
      </c>
      <c r="C240">
        <v>0.89</v>
      </c>
      <c r="D240">
        <v>3</v>
      </c>
      <c r="E240" t="s">
        <v>92</v>
      </c>
    </row>
    <row r="241" spans="1:5" x14ac:dyDescent="0.3">
      <c r="A241" t="s">
        <v>8093</v>
      </c>
      <c r="B241" t="s">
        <v>8096</v>
      </c>
      <c r="C241">
        <v>22.58</v>
      </c>
      <c r="D241">
        <v>76.209999999999994</v>
      </c>
      <c r="E241" t="s">
        <v>92</v>
      </c>
    </row>
    <row r="242" spans="1:5" x14ac:dyDescent="0.3">
      <c r="A242" t="s">
        <v>2967</v>
      </c>
      <c r="B242" t="s">
        <v>2970</v>
      </c>
      <c r="C242">
        <v>8.5500000000000007</v>
      </c>
      <c r="D242">
        <v>28.86</v>
      </c>
      <c r="E242" t="s">
        <v>92</v>
      </c>
    </row>
    <row r="243" spans="1:5" x14ac:dyDescent="0.3">
      <c r="A243" t="s">
        <v>2929</v>
      </c>
      <c r="B243" t="s">
        <v>2932</v>
      </c>
      <c r="C243">
        <v>101.46</v>
      </c>
      <c r="D243">
        <v>342.48</v>
      </c>
      <c r="E243" t="s">
        <v>92</v>
      </c>
    </row>
    <row r="244" spans="1:5" x14ac:dyDescent="0.3">
      <c r="A244" t="s">
        <v>6228</v>
      </c>
      <c r="B244" t="s">
        <v>6231</v>
      </c>
      <c r="C244">
        <v>88.98</v>
      </c>
      <c r="D244">
        <v>300.35000000000002</v>
      </c>
      <c r="E244" t="s">
        <v>92</v>
      </c>
    </row>
    <row r="245" spans="1:5" x14ac:dyDescent="0.3">
      <c r="A245" t="s">
        <v>6204</v>
      </c>
      <c r="B245" t="s">
        <v>6207</v>
      </c>
      <c r="C245">
        <v>60.65</v>
      </c>
      <c r="D245">
        <v>204.71</v>
      </c>
      <c r="E245" t="s">
        <v>92</v>
      </c>
    </row>
    <row r="246" spans="1:5" x14ac:dyDescent="0.3">
      <c r="A246" t="s">
        <v>8622</v>
      </c>
      <c r="B246" t="s">
        <v>111</v>
      </c>
      <c r="C246">
        <v>18.66</v>
      </c>
      <c r="D246">
        <v>63</v>
      </c>
      <c r="E246" t="s">
        <v>92</v>
      </c>
    </row>
    <row r="247" spans="1:5" x14ac:dyDescent="0.3">
      <c r="A247" t="s">
        <v>3698</v>
      </c>
      <c r="B247" t="s">
        <v>210</v>
      </c>
      <c r="C247">
        <v>23.7</v>
      </c>
      <c r="D247">
        <v>80</v>
      </c>
      <c r="E247" t="s">
        <v>92</v>
      </c>
    </row>
    <row r="248" spans="1:5" x14ac:dyDescent="0.3">
      <c r="A248" t="s">
        <v>3731</v>
      </c>
      <c r="B248" t="s">
        <v>248</v>
      </c>
      <c r="C248">
        <v>22.81</v>
      </c>
      <c r="D248">
        <v>77</v>
      </c>
      <c r="E248" t="s">
        <v>92</v>
      </c>
    </row>
    <row r="249" spans="1:5" x14ac:dyDescent="0.3">
      <c r="A249" t="s">
        <v>4708</v>
      </c>
      <c r="B249" t="s">
        <v>2692</v>
      </c>
      <c r="C249">
        <v>20.59</v>
      </c>
      <c r="D249">
        <v>69.900000000000006</v>
      </c>
      <c r="E249" t="s">
        <v>92</v>
      </c>
    </row>
    <row r="250" spans="1:5" x14ac:dyDescent="0.3">
      <c r="A250" t="s">
        <v>7470</v>
      </c>
      <c r="B250" t="s">
        <v>7471</v>
      </c>
      <c r="C250">
        <v>7.8</v>
      </c>
      <c r="D250">
        <v>26.34</v>
      </c>
      <c r="E250" t="s">
        <v>92</v>
      </c>
    </row>
    <row r="251" spans="1:5" x14ac:dyDescent="0.3">
      <c r="A251" t="s">
        <v>7306</v>
      </c>
      <c r="B251" t="s">
        <v>7308</v>
      </c>
      <c r="C251">
        <v>7.81</v>
      </c>
      <c r="D251">
        <v>26.5</v>
      </c>
      <c r="E251" t="s">
        <v>92</v>
      </c>
    </row>
    <row r="252" spans="1:5" x14ac:dyDescent="0.3">
      <c r="A252" t="s">
        <v>2662</v>
      </c>
      <c r="B252" t="s">
        <v>2664</v>
      </c>
      <c r="C252">
        <v>41.89</v>
      </c>
      <c r="D252">
        <v>141.4</v>
      </c>
      <c r="E252" t="s">
        <v>92</v>
      </c>
    </row>
    <row r="253" spans="1:5" x14ac:dyDescent="0.3">
      <c r="A253" t="s">
        <v>3478</v>
      </c>
      <c r="B253" t="s">
        <v>68</v>
      </c>
      <c r="C253">
        <v>44.44</v>
      </c>
      <c r="D253">
        <v>150</v>
      </c>
      <c r="E253" t="s">
        <v>92</v>
      </c>
    </row>
    <row r="254" spans="1:5" x14ac:dyDescent="0.3">
      <c r="A254" t="s">
        <v>3473</v>
      </c>
      <c r="B254" t="s">
        <v>3475</v>
      </c>
      <c r="C254">
        <v>82.95</v>
      </c>
      <c r="D254">
        <v>280</v>
      </c>
      <c r="E254" t="s">
        <v>92</v>
      </c>
    </row>
    <row r="255" spans="1:5" x14ac:dyDescent="0.3">
      <c r="A255" t="s">
        <v>3791</v>
      </c>
      <c r="B255" t="s">
        <v>130</v>
      </c>
      <c r="C255">
        <v>23.4</v>
      </c>
      <c r="D255">
        <v>79</v>
      </c>
      <c r="E255" t="s">
        <v>92</v>
      </c>
    </row>
    <row r="256" spans="1:5" x14ac:dyDescent="0.3">
      <c r="A256" t="s">
        <v>3739</v>
      </c>
      <c r="B256" t="s">
        <v>248</v>
      </c>
      <c r="C256">
        <v>22.81</v>
      </c>
      <c r="D256">
        <v>77</v>
      </c>
      <c r="E256" t="s">
        <v>92</v>
      </c>
    </row>
    <row r="257" spans="1:5" x14ac:dyDescent="0.3">
      <c r="A257" t="s">
        <v>8569</v>
      </c>
      <c r="B257" t="s">
        <v>85</v>
      </c>
      <c r="C257">
        <v>2.96</v>
      </c>
      <c r="D257">
        <v>10</v>
      </c>
      <c r="E257" t="s">
        <v>92</v>
      </c>
    </row>
    <row r="258" spans="1:5" x14ac:dyDescent="0.3">
      <c r="A258" t="s">
        <v>3767</v>
      </c>
      <c r="B258" t="s">
        <v>210</v>
      </c>
      <c r="C258">
        <v>23.7</v>
      </c>
      <c r="D258">
        <v>80</v>
      </c>
      <c r="E258" t="s">
        <v>92</v>
      </c>
    </row>
    <row r="259" spans="1:5" x14ac:dyDescent="0.3">
      <c r="A259" t="s">
        <v>3807</v>
      </c>
      <c r="B259" t="s">
        <v>210</v>
      </c>
      <c r="C259">
        <v>23.7</v>
      </c>
      <c r="D259">
        <v>80</v>
      </c>
      <c r="E259" t="s">
        <v>92</v>
      </c>
    </row>
    <row r="260" spans="1:5" x14ac:dyDescent="0.3">
      <c r="A260" t="s">
        <v>8538</v>
      </c>
      <c r="B260" t="s">
        <v>8541</v>
      </c>
      <c r="C260">
        <v>0.5</v>
      </c>
      <c r="D260">
        <v>1.7</v>
      </c>
      <c r="E260" t="s">
        <v>92</v>
      </c>
    </row>
    <row r="261" spans="1:5" x14ac:dyDescent="0.3">
      <c r="A261" t="s">
        <v>5970</v>
      </c>
      <c r="B261" t="s">
        <v>5973</v>
      </c>
      <c r="C261">
        <v>3.7</v>
      </c>
      <c r="D261">
        <v>12.5</v>
      </c>
      <c r="E261" t="s">
        <v>92</v>
      </c>
    </row>
    <row r="262" spans="1:5" x14ac:dyDescent="0.3">
      <c r="A262" t="s">
        <v>5964</v>
      </c>
      <c r="B262" t="s">
        <v>5967</v>
      </c>
      <c r="C262">
        <v>3.88</v>
      </c>
      <c r="D262">
        <v>13.1</v>
      </c>
      <c r="E262" t="s">
        <v>92</v>
      </c>
    </row>
    <row r="263" spans="1:5" x14ac:dyDescent="0.3">
      <c r="A263" t="s">
        <v>8564</v>
      </c>
      <c r="B263" t="s">
        <v>354</v>
      </c>
      <c r="C263">
        <v>8.24</v>
      </c>
      <c r="D263">
        <v>27.8</v>
      </c>
      <c r="E263" t="s">
        <v>92</v>
      </c>
    </row>
    <row r="264" spans="1:5" x14ac:dyDescent="0.3">
      <c r="A264" t="s">
        <v>2961</v>
      </c>
      <c r="B264" t="s">
        <v>2964</v>
      </c>
      <c r="C264">
        <v>11.33</v>
      </c>
      <c r="D264">
        <v>38.24</v>
      </c>
      <c r="E264" t="s">
        <v>92</v>
      </c>
    </row>
    <row r="265" spans="1:5" x14ac:dyDescent="0.3">
      <c r="A265" t="s">
        <v>8824</v>
      </c>
      <c r="B265" t="s">
        <v>215</v>
      </c>
      <c r="C265">
        <v>11.82</v>
      </c>
      <c r="D265">
        <v>39.9</v>
      </c>
      <c r="E265" t="s">
        <v>92</v>
      </c>
    </row>
    <row r="266" spans="1:5" x14ac:dyDescent="0.3">
      <c r="A266" t="s">
        <v>4551</v>
      </c>
      <c r="B266" t="s">
        <v>4553</v>
      </c>
      <c r="C266">
        <v>237.01</v>
      </c>
      <c r="D266">
        <v>800</v>
      </c>
      <c r="E266" t="s">
        <v>92</v>
      </c>
    </row>
    <row r="267" spans="1:5" x14ac:dyDescent="0.3">
      <c r="A267" t="s">
        <v>3779</v>
      </c>
      <c r="B267" t="s">
        <v>210</v>
      </c>
      <c r="C267">
        <v>23.66</v>
      </c>
      <c r="D267">
        <v>80</v>
      </c>
      <c r="E267" t="s">
        <v>92</v>
      </c>
    </row>
    <row r="268" spans="1:5" x14ac:dyDescent="0.3">
      <c r="A268" t="s">
        <v>3715</v>
      </c>
      <c r="B268" t="s">
        <v>210</v>
      </c>
      <c r="C268">
        <v>23.66</v>
      </c>
      <c r="D268">
        <v>80</v>
      </c>
      <c r="E268" t="s">
        <v>92</v>
      </c>
    </row>
    <row r="269" spans="1:5" x14ac:dyDescent="0.3">
      <c r="A269" t="s">
        <v>8337</v>
      </c>
      <c r="B269" t="s">
        <v>8339</v>
      </c>
      <c r="C269">
        <v>8.06</v>
      </c>
      <c r="D269">
        <v>27.2</v>
      </c>
      <c r="E269" t="s">
        <v>92</v>
      </c>
    </row>
    <row r="270" spans="1:5" x14ac:dyDescent="0.3">
      <c r="A270" t="s">
        <v>2867</v>
      </c>
      <c r="B270" t="s">
        <v>2869</v>
      </c>
      <c r="C270">
        <v>200.62</v>
      </c>
      <c r="D270">
        <v>200.62</v>
      </c>
      <c r="E270" t="s">
        <v>92</v>
      </c>
    </row>
    <row r="271" spans="1:5" x14ac:dyDescent="0.3">
      <c r="A271" t="s">
        <v>3003</v>
      </c>
      <c r="B271" t="s">
        <v>3006</v>
      </c>
      <c r="C271">
        <v>10.23</v>
      </c>
      <c r="D271">
        <v>34.590000000000003</v>
      </c>
      <c r="E271" t="s">
        <v>92</v>
      </c>
    </row>
    <row r="272" spans="1:5" x14ac:dyDescent="0.3">
      <c r="A272" t="s">
        <v>2955</v>
      </c>
      <c r="B272" t="s">
        <v>2958</v>
      </c>
      <c r="C272">
        <v>13.99</v>
      </c>
      <c r="D272">
        <v>47.32</v>
      </c>
      <c r="E272" t="s">
        <v>92</v>
      </c>
    </row>
    <row r="273" spans="1:5" x14ac:dyDescent="0.3">
      <c r="A273" t="s">
        <v>6234</v>
      </c>
      <c r="B273" t="s">
        <v>6237</v>
      </c>
      <c r="C273">
        <v>28.07</v>
      </c>
      <c r="D273">
        <v>94.92</v>
      </c>
      <c r="E273" t="s">
        <v>92</v>
      </c>
    </row>
    <row r="274" spans="1:5" x14ac:dyDescent="0.3">
      <c r="A274" t="s">
        <v>7281</v>
      </c>
      <c r="B274" t="s">
        <v>7283</v>
      </c>
      <c r="C274">
        <v>2.63</v>
      </c>
      <c r="D274">
        <v>8.89</v>
      </c>
      <c r="E274" t="s">
        <v>92</v>
      </c>
    </row>
    <row r="275" spans="1:5" x14ac:dyDescent="0.3">
      <c r="A275" t="s">
        <v>3692</v>
      </c>
      <c r="B275" t="s">
        <v>130</v>
      </c>
      <c r="C275">
        <v>23.29</v>
      </c>
      <c r="D275">
        <v>79</v>
      </c>
      <c r="E275" t="s">
        <v>92</v>
      </c>
    </row>
    <row r="276" spans="1:5" x14ac:dyDescent="0.3">
      <c r="A276" t="s">
        <v>4014</v>
      </c>
      <c r="B276" t="s">
        <v>210</v>
      </c>
      <c r="C276">
        <v>23.59</v>
      </c>
      <c r="D276">
        <v>80</v>
      </c>
      <c r="E276" t="s">
        <v>92</v>
      </c>
    </row>
    <row r="277" spans="1:5" x14ac:dyDescent="0.3">
      <c r="A277" t="s">
        <v>4042</v>
      </c>
      <c r="B277" t="s">
        <v>210</v>
      </c>
      <c r="C277">
        <v>23.59</v>
      </c>
      <c r="D277">
        <v>80</v>
      </c>
      <c r="E277" t="s">
        <v>92</v>
      </c>
    </row>
    <row r="278" spans="1:5" x14ac:dyDescent="0.3">
      <c r="A278" t="s">
        <v>8444</v>
      </c>
      <c r="B278" t="s">
        <v>8446</v>
      </c>
      <c r="C278">
        <v>25.7</v>
      </c>
      <c r="D278">
        <v>87.15</v>
      </c>
      <c r="E278" t="s">
        <v>92</v>
      </c>
    </row>
    <row r="279" spans="1:5" x14ac:dyDescent="0.3">
      <c r="A279" t="s">
        <v>4531</v>
      </c>
      <c r="B279" t="s">
        <v>4533</v>
      </c>
      <c r="C279">
        <v>36.68</v>
      </c>
      <c r="D279">
        <v>124.4</v>
      </c>
      <c r="E279" t="s">
        <v>92</v>
      </c>
    </row>
    <row r="280" spans="1:5" x14ac:dyDescent="0.3">
      <c r="A280" t="s">
        <v>5978</v>
      </c>
      <c r="B280" t="s">
        <v>5981</v>
      </c>
      <c r="C280">
        <v>48.95</v>
      </c>
      <c r="D280">
        <v>165.56</v>
      </c>
      <c r="E280" t="s">
        <v>92</v>
      </c>
    </row>
    <row r="281" spans="1:5" x14ac:dyDescent="0.3">
      <c r="A281" t="s">
        <v>2905</v>
      </c>
      <c r="B281" t="s">
        <v>2908</v>
      </c>
      <c r="C281">
        <v>15.8</v>
      </c>
      <c r="D281">
        <v>53.58</v>
      </c>
      <c r="E281" t="s">
        <v>92</v>
      </c>
    </row>
    <row r="282" spans="1:5" x14ac:dyDescent="0.3">
      <c r="A282" t="s">
        <v>8461</v>
      </c>
      <c r="B282" t="s">
        <v>8464</v>
      </c>
      <c r="C282">
        <v>28.39</v>
      </c>
      <c r="D282">
        <v>96</v>
      </c>
      <c r="E282" t="s">
        <v>92</v>
      </c>
    </row>
    <row r="283" spans="1:5" x14ac:dyDescent="0.3">
      <c r="A283" t="s">
        <v>8449</v>
      </c>
      <c r="B283" t="s">
        <v>8452</v>
      </c>
      <c r="C283">
        <v>28.16</v>
      </c>
      <c r="D283">
        <v>95.5</v>
      </c>
      <c r="E283" t="s">
        <v>92</v>
      </c>
    </row>
    <row r="284" spans="1:5" x14ac:dyDescent="0.3">
      <c r="A284" t="s">
        <v>8455</v>
      </c>
      <c r="B284" t="s">
        <v>8458</v>
      </c>
      <c r="C284">
        <v>20.79</v>
      </c>
      <c r="D284">
        <v>70.5</v>
      </c>
      <c r="E284" t="s">
        <v>92</v>
      </c>
    </row>
    <row r="285" spans="1:5" x14ac:dyDescent="0.3">
      <c r="A285" t="s">
        <v>6173</v>
      </c>
      <c r="B285" t="s">
        <v>152</v>
      </c>
      <c r="C285">
        <v>4.4400000000000004</v>
      </c>
      <c r="D285">
        <v>81.489999999999995</v>
      </c>
      <c r="E285" t="s">
        <v>92</v>
      </c>
    </row>
    <row r="286" spans="1:5" x14ac:dyDescent="0.3">
      <c r="A286" t="s">
        <v>4752</v>
      </c>
      <c r="B286" t="s">
        <v>234</v>
      </c>
      <c r="C286">
        <v>56.03</v>
      </c>
      <c r="D286">
        <v>190</v>
      </c>
      <c r="E286" t="s">
        <v>92</v>
      </c>
    </row>
    <row r="287" spans="1:5" x14ac:dyDescent="0.3">
      <c r="A287" t="s">
        <v>4746</v>
      </c>
      <c r="B287" t="s">
        <v>234</v>
      </c>
      <c r="C287">
        <v>56.03</v>
      </c>
      <c r="D287">
        <v>190</v>
      </c>
      <c r="E287" t="s">
        <v>92</v>
      </c>
    </row>
    <row r="288" spans="1:5" x14ac:dyDescent="0.3">
      <c r="A288" t="s">
        <v>4137</v>
      </c>
      <c r="B288" t="s">
        <v>4139</v>
      </c>
      <c r="C288">
        <v>3.52</v>
      </c>
      <c r="D288">
        <v>11.93</v>
      </c>
      <c r="E288" t="s">
        <v>92</v>
      </c>
    </row>
    <row r="289" spans="1:5" x14ac:dyDescent="0.3">
      <c r="A289" t="s">
        <v>4130</v>
      </c>
      <c r="B289" t="s">
        <v>4132</v>
      </c>
      <c r="C289">
        <v>10.53</v>
      </c>
      <c r="D289">
        <v>35.700000000000003</v>
      </c>
      <c r="E289" t="s">
        <v>92</v>
      </c>
    </row>
    <row r="290" spans="1:5" x14ac:dyDescent="0.3">
      <c r="A290" t="s">
        <v>3287</v>
      </c>
      <c r="B290" t="s">
        <v>347</v>
      </c>
      <c r="C290">
        <v>2.54</v>
      </c>
      <c r="D290">
        <v>8.6</v>
      </c>
      <c r="E290" t="s">
        <v>92</v>
      </c>
    </row>
    <row r="291" spans="1:5" x14ac:dyDescent="0.3">
      <c r="A291" t="s">
        <v>7453</v>
      </c>
      <c r="B291" t="s">
        <v>7455</v>
      </c>
      <c r="C291">
        <v>1.83</v>
      </c>
      <c r="D291">
        <v>6.2</v>
      </c>
      <c r="E291" t="s">
        <v>92</v>
      </c>
    </row>
    <row r="292" spans="1:5" x14ac:dyDescent="0.3">
      <c r="A292" t="s">
        <v>3747</v>
      </c>
      <c r="B292" t="s">
        <v>130</v>
      </c>
      <c r="C292">
        <v>23.3</v>
      </c>
      <c r="D292">
        <v>79</v>
      </c>
      <c r="E292" t="s">
        <v>92</v>
      </c>
    </row>
    <row r="293" spans="1:5" x14ac:dyDescent="0.3">
      <c r="A293" t="s">
        <v>3763</v>
      </c>
      <c r="B293" t="s">
        <v>130</v>
      </c>
      <c r="C293">
        <v>23.3</v>
      </c>
      <c r="D293">
        <v>79</v>
      </c>
      <c r="E293" t="s">
        <v>92</v>
      </c>
    </row>
    <row r="294" spans="1:5" x14ac:dyDescent="0.3">
      <c r="A294" t="s">
        <v>4030</v>
      </c>
      <c r="B294" t="s">
        <v>210</v>
      </c>
      <c r="C294">
        <v>23.59</v>
      </c>
      <c r="D294">
        <v>80</v>
      </c>
      <c r="E294" t="s">
        <v>92</v>
      </c>
    </row>
    <row r="295" spans="1:5" x14ac:dyDescent="0.3">
      <c r="A295" t="s">
        <v>4073</v>
      </c>
      <c r="B295" t="s">
        <v>210</v>
      </c>
      <c r="C295">
        <v>23.59</v>
      </c>
      <c r="D295">
        <v>80</v>
      </c>
      <c r="E295" t="s">
        <v>92</v>
      </c>
    </row>
    <row r="296" spans="1:5" x14ac:dyDescent="0.3">
      <c r="A296" t="s">
        <v>4897</v>
      </c>
      <c r="B296" t="s">
        <v>4899</v>
      </c>
      <c r="C296">
        <v>28.71</v>
      </c>
      <c r="D296">
        <v>97.35</v>
      </c>
      <c r="E296" t="s">
        <v>92</v>
      </c>
    </row>
    <row r="297" spans="1:5" x14ac:dyDescent="0.3">
      <c r="A297" t="s">
        <v>5108</v>
      </c>
      <c r="B297" t="s">
        <v>5111</v>
      </c>
      <c r="C297">
        <v>14.43</v>
      </c>
      <c r="D297">
        <v>48.94</v>
      </c>
      <c r="E297" t="s">
        <v>92</v>
      </c>
    </row>
    <row r="298" spans="1:5" x14ac:dyDescent="0.3">
      <c r="A298" t="s">
        <v>6284</v>
      </c>
      <c r="B298" t="s">
        <v>6287</v>
      </c>
      <c r="C298">
        <v>36.020000000000003</v>
      </c>
      <c r="D298">
        <v>121.58</v>
      </c>
      <c r="E298" t="s">
        <v>92</v>
      </c>
    </row>
    <row r="299" spans="1:5" x14ac:dyDescent="0.3">
      <c r="A299" t="s">
        <v>4330</v>
      </c>
      <c r="B299" t="s">
        <v>4332</v>
      </c>
      <c r="C299">
        <v>38.869999999999997</v>
      </c>
      <c r="D299">
        <v>131.80000000000001</v>
      </c>
      <c r="E299" t="s">
        <v>92</v>
      </c>
    </row>
    <row r="300" spans="1:5" x14ac:dyDescent="0.3">
      <c r="A300" t="s">
        <v>4335</v>
      </c>
      <c r="B300" t="s">
        <v>4337</v>
      </c>
      <c r="C300">
        <v>32.97</v>
      </c>
      <c r="D300">
        <v>111.8</v>
      </c>
      <c r="E300" t="s">
        <v>92</v>
      </c>
    </row>
    <row r="301" spans="1:5" x14ac:dyDescent="0.3">
      <c r="A301" t="s">
        <v>8440</v>
      </c>
      <c r="B301" t="s">
        <v>5845</v>
      </c>
      <c r="C301">
        <v>22.83</v>
      </c>
      <c r="D301">
        <v>77.400000000000006</v>
      </c>
      <c r="E301" t="s">
        <v>92</v>
      </c>
    </row>
    <row r="302" spans="1:5" x14ac:dyDescent="0.3">
      <c r="A302" t="s">
        <v>4665</v>
      </c>
      <c r="B302" t="s">
        <v>4668</v>
      </c>
      <c r="C302">
        <v>104.62</v>
      </c>
      <c r="D302">
        <v>355.34</v>
      </c>
      <c r="E302" t="s">
        <v>92</v>
      </c>
    </row>
    <row r="303" spans="1:5" x14ac:dyDescent="0.3">
      <c r="A303" t="s">
        <v>2991</v>
      </c>
      <c r="B303" t="s">
        <v>2994</v>
      </c>
      <c r="C303">
        <v>11.78</v>
      </c>
      <c r="D303">
        <v>40.020000000000003</v>
      </c>
      <c r="E303" t="s">
        <v>92</v>
      </c>
    </row>
    <row r="304" spans="1:5" x14ac:dyDescent="0.3">
      <c r="A304" t="s">
        <v>8634</v>
      </c>
      <c r="B304" t="s">
        <v>4997</v>
      </c>
      <c r="C304">
        <v>17.66</v>
      </c>
      <c r="D304">
        <v>59.99</v>
      </c>
      <c r="E304" t="s">
        <v>92</v>
      </c>
    </row>
    <row r="305" spans="1:5" x14ac:dyDescent="0.3">
      <c r="A305" t="s">
        <v>6184</v>
      </c>
      <c r="B305" t="s">
        <v>152</v>
      </c>
      <c r="C305">
        <v>4.45</v>
      </c>
      <c r="D305">
        <v>81.92</v>
      </c>
      <c r="E305" t="s">
        <v>92</v>
      </c>
    </row>
    <row r="306" spans="1:5" x14ac:dyDescent="0.3">
      <c r="A306" t="s">
        <v>2457</v>
      </c>
      <c r="B306" t="s">
        <v>234</v>
      </c>
      <c r="C306">
        <v>55.97</v>
      </c>
      <c r="D306">
        <v>85.7</v>
      </c>
      <c r="E306" t="s">
        <v>92</v>
      </c>
    </row>
    <row r="307" spans="1:5" x14ac:dyDescent="0.3">
      <c r="A307" t="s">
        <v>3711</v>
      </c>
      <c r="B307" t="s">
        <v>130</v>
      </c>
      <c r="C307">
        <v>23.26</v>
      </c>
      <c r="D307">
        <v>79</v>
      </c>
      <c r="E307" t="s">
        <v>92</v>
      </c>
    </row>
    <row r="308" spans="1:5" x14ac:dyDescent="0.3">
      <c r="A308" t="s">
        <v>3811</v>
      </c>
      <c r="B308" t="s">
        <v>259</v>
      </c>
      <c r="C308">
        <v>22.96</v>
      </c>
      <c r="D308">
        <v>78</v>
      </c>
      <c r="E308" t="s">
        <v>92</v>
      </c>
    </row>
    <row r="309" spans="1:5" x14ac:dyDescent="0.3">
      <c r="A309" t="s">
        <v>3293</v>
      </c>
      <c r="B309" t="s">
        <v>3295</v>
      </c>
      <c r="C309">
        <v>8.56</v>
      </c>
      <c r="D309">
        <v>29.07</v>
      </c>
      <c r="E309" t="s">
        <v>92</v>
      </c>
    </row>
    <row r="310" spans="1:5" x14ac:dyDescent="0.3">
      <c r="A310" t="s">
        <v>4111</v>
      </c>
      <c r="B310" t="s">
        <v>4113</v>
      </c>
      <c r="C310">
        <v>12.28</v>
      </c>
      <c r="D310">
        <v>41.7</v>
      </c>
      <c r="E310" t="s">
        <v>92</v>
      </c>
    </row>
    <row r="311" spans="1:5" x14ac:dyDescent="0.3">
      <c r="A311" t="s">
        <v>5753</v>
      </c>
      <c r="B311" t="s">
        <v>5755</v>
      </c>
      <c r="C311">
        <v>20.18</v>
      </c>
      <c r="D311">
        <v>20.18</v>
      </c>
      <c r="E311" t="s">
        <v>92</v>
      </c>
    </row>
    <row r="312" spans="1:5" x14ac:dyDescent="0.3">
      <c r="A312" t="s">
        <v>7439</v>
      </c>
      <c r="B312" t="s">
        <v>7442</v>
      </c>
      <c r="C312">
        <v>12.67</v>
      </c>
      <c r="D312">
        <v>42.8</v>
      </c>
      <c r="E312" t="s">
        <v>92</v>
      </c>
    </row>
    <row r="313" spans="1:5" x14ac:dyDescent="0.3">
      <c r="A313" t="s">
        <v>4918</v>
      </c>
      <c r="B313" t="s">
        <v>4920</v>
      </c>
      <c r="C313">
        <v>69.02</v>
      </c>
      <c r="D313">
        <v>233.15</v>
      </c>
      <c r="E313" t="s">
        <v>92</v>
      </c>
    </row>
    <row r="314" spans="1:5" x14ac:dyDescent="0.3">
      <c r="A314" t="s">
        <v>2348</v>
      </c>
      <c r="B314" t="s">
        <v>2351</v>
      </c>
      <c r="C314">
        <v>39.93</v>
      </c>
      <c r="D314">
        <v>134.9</v>
      </c>
      <c r="E314" t="s">
        <v>92</v>
      </c>
    </row>
    <row r="315" spans="1:5" x14ac:dyDescent="0.3">
      <c r="A315" t="s">
        <v>7100</v>
      </c>
      <c r="B315" t="s">
        <v>214</v>
      </c>
      <c r="C315">
        <v>25.75</v>
      </c>
      <c r="D315">
        <v>87</v>
      </c>
      <c r="E315" t="s">
        <v>92</v>
      </c>
    </row>
    <row r="316" spans="1:5" x14ac:dyDescent="0.3">
      <c r="A316" t="s">
        <v>6168</v>
      </c>
      <c r="B316" t="s">
        <v>152</v>
      </c>
      <c r="C316">
        <v>4.46</v>
      </c>
      <c r="D316">
        <v>82.52</v>
      </c>
      <c r="E316" t="s">
        <v>92</v>
      </c>
    </row>
    <row r="317" spans="1:5" x14ac:dyDescent="0.3">
      <c r="A317" t="s">
        <v>3858</v>
      </c>
      <c r="B317" t="s">
        <v>3860</v>
      </c>
      <c r="C317">
        <v>4.46</v>
      </c>
      <c r="D317">
        <v>15.05</v>
      </c>
      <c r="E317" t="s">
        <v>92</v>
      </c>
    </row>
    <row r="318" spans="1:5" x14ac:dyDescent="0.3">
      <c r="A318" t="s">
        <v>3281</v>
      </c>
      <c r="B318" t="s">
        <v>483</v>
      </c>
      <c r="C318">
        <v>4.59</v>
      </c>
      <c r="D318">
        <v>15.5</v>
      </c>
      <c r="E318" t="s">
        <v>92</v>
      </c>
    </row>
    <row r="319" spans="1:5" x14ac:dyDescent="0.3">
      <c r="A319" t="s">
        <v>3755</v>
      </c>
      <c r="B319" t="s">
        <v>130</v>
      </c>
      <c r="C319">
        <v>23.39</v>
      </c>
      <c r="D319">
        <v>79</v>
      </c>
      <c r="E319" t="s">
        <v>92</v>
      </c>
    </row>
    <row r="320" spans="1:5" x14ac:dyDescent="0.3">
      <c r="A320" t="s">
        <v>3959</v>
      </c>
      <c r="B320" t="s">
        <v>210</v>
      </c>
      <c r="C320">
        <v>23.68</v>
      </c>
      <c r="D320">
        <v>80</v>
      </c>
      <c r="E320" t="s">
        <v>92</v>
      </c>
    </row>
    <row r="321" spans="1:5" x14ac:dyDescent="0.3">
      <c r="A321" t="s">
        <v>4069</v>
      </c>
      <c r="B321" t="s">
        <v>210</v>
      </c>
      <c r="C321">
        <v>23.68</v>
      </c>
      <c r="D321">
        <v>80</v>
      </c>
      <c r="E321" t="s">
        <v>92</v>
      </c>
    </row>
    <row r="322" spans="1:5" x14ac:dyDescent="0.3">
      <c r="A322" t="s">
        <v>4928</v>
      </c>
      <c r="B322" t="s">
        <v>4930</v>
      </c>
      <c r="C322">
        <v>99.83</v>
      </c>
      <c r="D322">
        <v>337.25</v>
      </c>
      <c r="E322" t="s">
        <v>92</v>
      </c>
    </row>
    <row r="323" spans="1:5" x14ac:dyDescent="0.3">
      <c r="A323" t="s">
        <v>7378</v>
      </c>
      <c r="B323" t="s">
        <v>80</v>
      </c>
      <c r="C323">
        <v>8.8800000000000008</v>
      </c>
      <c r="D323">
        <v>30</v>
      </c>
      <c r="E323" t="s">
        <v>92</v>
      </c>
    </row>
    <row r="324" spans="1:5" x14ac:dyDescent="0.3">
      <c r="A324" t="s">
        <v>7137</v>
      </c>
      <c r="B324" t="s">
        <v>130</v>
      </c>
      <c r="C324">
        <v>23.39</v>
      </c>
      <c r="D324">
        <v>79</v>
      </c>
      <c r="E324" t="s">
        <v>92</v>
      </c>
    </row>
    <row r="325" spans="1:5" x14ac:dyDescent="0.3">
      <c r="A325" t="s">
        <v>7140</v>
      </c>
      <c r="B325" t="s">
        <v>130</v>
      </c>
      <c r="C325">
        <v>23.39</v>
      </c>
      <c r="D325">
        <v>79</v>
      </c>
      <c r="E325" t="s">
        <v>92</v>
      </c>
    </row>
    <row r="326" spans="1:5" x14ac:dyDescent="0.3">
      <c r="A326" t="s">
        <v>7126</v>
      </c>
      <c r="B326" t="s">
        <v>130</v>
      </c>
      <c r="C326">
        <v>23.39</v>
      </c>
      <c r="D326">
        <v>79</v>
      </c>
      <c r="E326" t="s">
        <v>92</v>
      </c>
    </row>
    <row r="327" spans="1:5" x14ac:dyDescent="0.3">
      <c r="A327" t="s">
        <v>7112</v>
      </c>
      <c r="B327" t="s">
        <v>149</v>
      </c>
      <c r="C327">
        <v>31.08</v>
      </c>
      <c r="D327">
        <v>105</v>
      </c>
      <c r="E327" t="s">
        <v>92</v>
      </c>
    </row>
    <row r="328" spans="1:5" x14ac:dyDescent="0.3">
      <c r="A328" t="s">
        <v>3009</v>
      </c>
      <c r="B328" t="s">
        <v>3012</v>
      </c>
      <c r="C328">
        <v>11.36</v>
      </c>
      <c r="D328">
        <v>38.39</v>
      </c>
      <c r="E328" t="s">
        <v>92</v>
      </c>
    </row>
    <row r="329" spans="1:5" x14ac:dyDescent="0.3">
      <c r="A329" t="s">
        <v>4038</v>
      </c>
      <c r="B329" t="s">
        <v>210</v>
      </c>
      <c r="C329">
        <v>23.68</v>
      </c>
      <c r="D329">
        <v>80</v>
      </c>
      <c r="E329" t="s">
        <v>92</v>
      </c>
    </row>
    <row r="330" spans="1:5" x14ac:dyDescent="0.3">
      <c r="A330" t="s">
        <v>4002</v>
      </c>
      <c r="B330" t="s">
        <v>210</v>
      </c>
      <c r="C330">
        <v>23.68</v>
      </c>
      <c r="D330">
        <v>80</v>
      </c>
      <c r="E330" t="s">
        <v>92</v>
      </c>
    </row>
    <row r="331" spans="1:5" x14ac:dyDescent="0.3">
      <c r="A331" t="s">
        <v>3965</v>
      </c>
      <c r="B331" t="s">
        <v>210</v>
      </c>
      <c r="C331">
        <v>23.68</v>
      </c>
      <c r="D331">
        <v>80</v>
      </c>
      <c r="E331" t="s">
        <v>92</v>
      </c>
    </row>
    <row r="332" spans="1:5" x14ac:dyDescent="0.3">
      <c r="A332" t="s">
        <v>6556</v>
      </c>
      <c r="B332" t="s">
        <v>6559</v>
      </c>
      <c r="C332">
        <v>29.6</v>
      </c>
      <c r="D332">
        <v>99.99</v>
      </c>
      <c r="E332" t="s">
        <v>92</v>
      </c>
    </row>
    <row r="333" spans="1:5" x14ac:dyDescent="0.3">
      <c r="A333" t="s">
        <v>2973</v>
      </c>
      <c r="B333" t="s">
        <v>2976</v>
      </c>
      <c r="C333">
        <v>8.8000000000000007</v>
      </c>
      <c r="D333">
        <v>29.72</v>
      </c>
      <c r="E333" t="s">
        <v>92</v>
      </c>
    </row>
    <row r="334" spans="1:5" x14ac:dyDescent="0.3">
      <c r="A334" t="s">
        <v>6222</v>
      </c>
      <c r="B334" t="s">
        <v>6225</v>
      </c>
      <c r="C334">
        <v>30.15</v>
      </c>
      <c r="D334">
        <v>101.84</v>
      </c>
      <c r="E334" t="s">
        <v>92</v>
      </c>
    </row>
    <row r="335" spans="1:5" x14ac:dyDescent="0.3">
      <c r="A335" t="s">
        <v>4856</v>
      </c>
      <c r="B335" t="s">
        <v>4859</v>
      </c>
      <c r="C335">
        <v>313.29000000000002</v>
      </c>
      <c r="D335">
        <v>1058.3399999999999</v>
      </c>
      <c r="E335" t="s">
        <v>92</v>
      </c>
    </row>
    <row r="336" spans="1:5" x14ac:dyDescent="0.3">
      <c r="A336" t="s">
        <v>3301</v>
      </c>
      <c r="B336" t="s">
        <v>3304</v>
      </c>
      <c r="C336">
        <v>18.32</v>
      </c>
      <c r="D336">
        <v>61.87</v>
      </c>
      <c r="E336" t="s">
        <v>92</v>
      </c>
    </row>
    <row r="337" spans="1:5" x14ac:dyDescent="0.3">
      <c r="A337" t="s">
        <v>3688</v>
      </c>
      <c r="B337" t="s">
        <v>130</v>
      </c>
      <c r="C337">
        <v>23.44</v>
      </c>
      <c r="D337">
        <v>79</v>
      </c>
      <c r="E337" t="s">
        <v>92</v>
      </c>
    </row>
    <row r="338" spans="1:5" x14ac:dyDescent="0.3">
      <c r="A338" t="s">
        <v>4049</v>
      </c>
      <c r="B338" t="s">
        <v>210</v>
      </c>
      <c r="C338">
        <v>23.73</v>
      </c>
      <c r="D338">
        <v>80</v>
      </c>
      <c r="E338" t="s">
        <v>92</v>
      </c>
    </row>
    <row r="339" spans="1:5" x14ac:dyDescent="0.3">
      <c r="A339" t="s">
        <v>3994</v>
      </c>
      <c r="B339" t="s">
        <v>210</v>
      </c>
      <c r="C339">
        <v>23.73</v>
      </c>
      <c r="D339">
        <v>80</v>
      </c>
      <c r="E339" t="s">
        <v>92</v>
      </c>
    </row>
    <row r="340" spans="1:5" x14ac:dyDescent="0.3">
      <c r="A340" t="s">
        <v>3974</v>
      </c>
      <c r="B340" t="s">
        <v>210</v>
      </c>
      <c r="C340">
        <v>23.73</v>
      </c>
      <c r="D340">
        <v>80</v>
      </c>
      <c r="E340" t="s">
        <v>92</v>
      </c>
    </row>
    <row r="341" spans="1:5" x14ac:dyDescent="0.3">
      <c r="A341" t="s">
        <v>4913</v>
      </c>
      <c r="B341" t="s">
        <v>4915</v>
      </c>
      <c r="C341">
        <v>70.069999999999993</v>
      </c>
      <c r="D341">
        <v>236.2</v>
      </c>
      <c r="E341" t="s">
        <v>92</v>
      </c>
    </row>
    <row r="342" spans="1:5" x14ac:dyDescent="0.3">
      <c r="A342" t="s">
        <v>5720</v>
      </c>
      <c r="B342" t="s">
        <v>5722</v>
      </c>
      <c r="C342">
        <v>34.81</v>
      </c>
      <c r="D342">
        <v>117.35</v>
      </c>
      <c r="E342" t="s">
        <v>92</v>
      </c>
    </row>
    <row r="343" spans="1:5" x14ac:dyDescent="0.3">
      <c r="A343" t="s">
        <v>8179</v>
      </c>
      <c r="B343" t="s">
        <v>8182</v>
      </c>
      <c r="C343">
        <v>4.59</v>
      </c>
      <c r="D343">
        <v>15.52</v>
      </c>
      <c r="E343" t="s">
        <v>92</v>
      </c>
    </row>
    <row r="344" spans="1:5" x14ac:dyDescent="0.3">
      <c r="A344" t="s">
        <v>2985</v>
      </c>
      <c r="B344" t="s">
        <v>2988</v>
      </c>
      <c r="C344">
        <v>12.1</v>
      </c>
      <c r="D344">
        <v>40.799999999999997</v>
      </c>
      <c r="E344" t="s">
        <v>92</v>
      </c>
    </row>
    <row r="345" spans="1:5" x14ac:dyDescent="0.3">
      <c r="A345" t="s">
        <v>2997</v>
      </c>
      <c r="B345" t="s">
        <v>3000</v>
      </c>
      <c r="C345">
        <v>0.47</v>
      </c>
      <c r="D345">
        <v>1.57</v>
      </c>
      <c r="E345" t="s">
        <v>92</v>
      </c>
    </row>
    <row r="346" spans="1:5" x14ac:dyDescent="0.3">
      <c r="A346" t="s">
        <v>6625</v>
      </c>
      <c r="B346" t="s">
        <v>6628</v>
      </c>
      <c r="C346">
        <v>23.59</v>
      </c>
      <c r="D346">
        <v>79.510000000000005</v>
      </c>
      <c r="E346" t="s">
        <v>92</v>
      </c>
    </row>
    <row r="347" spans="1:5" x14ac:dyDescent="0.3">
      <c r="A347" t="s">
        <v>6216</v>
      </c>
      <c r="B347" t="s">
        <v>6219</v>
      </c>
      <c r="C347">
        <v>79.41</v>
      </c>
      <c r="D347">
        <v>268.25</v>
      </c>
      <c r="E347" t="s">
        <v>92</v>
      </c>
    </row>
    <row r="348" spans="1:5" x14ac:dyDescent="0.3">
      <c r="A348" t="s">
        <v>2342</v>
      </c>
      <c r="B348" t="s">
        <v>2344</v>
      </c>
      <c r="C348">
        <v>54.67</v>
      </c>
      <c r="D348">
        <v>184.3</v>
      </c>
      <c r="E348" t="s">
        <v>92</v>
      </c>
    </row>
    <row r="349" spans="1:5" x14ac:dyDescent="0.3">
      <c r="A349" t="s">
        <v>4118</v>
      </c>
      <c r="B349" t="s">
        <v>4120</v>
      </c>
      <c r="C349">
        <v>0.8</v>
      </c>
      <c r="D349">
        <v>2.69</v>
      </c>
      <c r="E349" t="s">
        <v>92</v>
      </c>
    </row>
    <row r="350" spans="1:5" x14ac:dyDescent="0.3">
      <c r="A350" t="s">
        <v>3783</v>
      </c>
      <c r="B350" t="s">
        <v>130</v>
      </c>
      <c r="C350">
        <v>23.35</v>
      </c>
      <c r="D350">
        <v>79</v>
      </c>
      <c r="E350" t="s">
        <v>92</v>
      </c>
    </row>
    <row r="351" spans="1:5" x14ac:dyDescent="0.3">
      <c r="A351" t="s">
        <v>3751</v>
      </c>
      <c r="B351" t="s">
        <v>130</v>
      </c>
      <c r="C351">
        <v>23.35</v>
      </c>
      <c r="D351">
        <v>79</v>
      </c>
      <c r="E351" t="s">
        <v>92</v>
      </c>
    </row>
    <row r="352" spans="1:5" x14ac:dyDescent="0.3">
      <c r="A352" t="s">
        <v>4908</v>
      </c>
      <c r="B352" t="s">
        <v>4910</v>
      </c>
      <c r="C352">
        <v>53.16</v>
      </c>
      <c r="D352">
        <v>179.9</v>
      </c>
      <c r="E352" t="s">
        <v>92</v>
      </c>
    </row>
    <row r="353" spans="1:5" x14ac:dyDescent="0.3">
      <c r="A353" t="s">
        <v>3954</v>
      </c>
      <c r="B353" t="s">
        <v>210</v>
      </c>
      <c r="C353">
        <v>23.64</v>
      </c>
      <c r="D353">
        <v>80</v>
      </c>
      <c r="E353" t="s">
        <v>92</v>
      </c>
    </row>
    <row r="354" spans="1:5" x14ac:dyDescent="0.3">
      <c r="A354" t="s">
        <v>4034</v>
      </c>
      <c r="B354" t="s">
        <v>210</v>
      </c>
      <c r="C354">
        <v>23.64</v>
      </c>
      <c r="D354">
        <v>80</v>
      </c>
      <c r="E354" t="s">
        <v>92</v>
      </c>
    </row>
    <row r="355" spans="1:5" x14ac:dyDescent="0.3">
      <c r="A355" t="s">
        <v>4849</v>
      </c>
      <c r="B355" t="s">
        <v>4852</v>
      </c>
      <c r="C355">
        <v>459.75</v>
      </c>
      <c r="D355">
        <v>1555.8</v>
      </c>
      <c r="E355" t="s">
        <v>92</v>
      </c>
    </row>
    <row r="356" spans="1:5" x14ac:dyDescent="0.3">
      <c r="A356" t="s">
        <v>8173</v>
      </c>
      <c r="B356" t="s">
        <v>8176</v>
      </c>
      <c r="C356">
        <v>25.03</v>
      </c>
      <c r="D356">
        <v>84.69</v>
      </c>
      <c r="E356" t="s">
        <v>92</v>
      </c>
    </row>
    <row r="357" spans="1:5" x14ac:dyDescent="0.3">
      <c r="A357" t="s">
        <v>2979</v>
      </c>
      <c r="B357" t="s">
        <v>2982</v>
      </c>
      <c r="C357">
        <v>29.62</v>
      </c>
      <c r="D357">
        <v>100.22</v>
      </c>
      <c r="E357" t="s">
        <v>92</v>
      </c>
    </row>
    <row r="358" spans="1:5" x14ac:dyDescent="0.3">
      <c r="A358" t="s">
        <v>6210</v>
      </c>
      <c r="B358" t="s">
        <v>6213</v>
      </c>
      <c r="C358">
        <v>17.5</v>
      </c>
      <c r="D358">
        <v>59</v>
      </c>
      <c r="E358" t="s">
        <v>92</v>
      </c>
    </row>
    <row r="359" spans="1:5" x14ac:dyDescent="0.3">
      <c r="A359" t="s">
        <v>8520</v>
      </c>
      <c r="B359" t="s">
        <v>8523</v>
      </c>
      <c r="C359">
        <v>252.99</v>
      </c>
      <c r="D359">
        <v>856.11</v>
      </c>
      <c r="E359" t="s">
        <v>92</v>
      </c>
    </row>
    <row r="360" spans="1:5" x14ac:dyDescent="0.3">
      <c r="A360" t="s">
        <v>8526</v>
      </c>
      <c r="B360" t="s">
        <v>8529</v>
      </c>
      <c r="C360">
        <v>252.31</v>
      </c>
      <c r="D360">
        <v>853.81</v>
      </c>
      <c r="E360" t="s">
        <v>92</v>
      </c>
    </row>
    <row r="361" spans="1:5" x14ac:dyDescent="0.3">
      <c r="A361" t="s">
        <v>3723</v>
      </c>
      <c r="B361" t="s">
        <v>130</v>
      </c>
      <c r="C361">
        <v>23.44</v>
      </c>
      <c r="D361">
        <v>79</v>
      </c>
      <c r="E361" t="s">
        <v>92</v>
      </c>
    </row>
    <row r="362" spans="1:5" x14ac:dyDescent="0.3">
      <c r="A362" t="s">
        <v>3982</v>
      </c>
      <c r="B362" t="s">
        <v>210</v>
      </c>
      <c r="C362">
        <v>23.73</v>
      </c>
      <c r="D362">
        <v>80</v>
      </c>
      <c r="E362" t="s">
        <v>92</v>
      </c>
    </row>
    <row r="363" spans="1:5" x14ac:dyDescent="0.3">
      <c r="A363" t="s">
        <v>3998</v>
      </c>
      <c r="B363" t="s">
        <v>210</v>
      </c>
      <c r="C363">
        <v>23.73</v>
      </c>
      <c r="D363">
        <v>80</v>
      </c>
      <c r="E363" t="s">
        <v>92</v>
      </c>
    </row>
    <row r="364" spans="1:5" x14ac:dyDescent="0.3">
      <c r="A364" t="s">
        <v>4010</v>
      </c>
      <c r="B364" t="s">
        <v>210</v>
      </c>
      <c r="C364">
        <v>23.73</v>
      </c>
      <c r="D364">
        <v>80</v>
      </c>
      <c r="E364" t="s">
        <v>92</v>
      </c>
    </row>
    <row r="365" spans="1:5" x14ac:dyDescent="0.3">
      <c r="A365" t="s">
        <v>4903</v>
      </c>
      <c r="B365" t="s">
        <v>539</v>
      </c>
      <c r="C365">
        <v>34.090000000000003</v>
      </c>
      <c r="D365">
        <v>114.9</v>
      </c>
      <c r="E365" t="s">
        <v>92</v>
      </c>
    </row>
    <row r="366" spans="1:5" x14ac:dyDescent="0.3">
      <c r="A366" t="s">
        <v>7334</v>
      </c>
      <c r="B366" t="s">
        <v>253</v>
      </c>
      <c r="C366">
        <v>12.46</v>
      </c>
      <c r="D366">
        <v>42</v>
      </c>
      <c r="E366" t="s">
        <v>92</v>
      </c>
    </row>
    <row r="367" spans="1:5" x14ac:dyDescent="0.3">
      <c r="A367" t="s">
        <v>7385</v>
      </c>
      <c r="B367" t="s">
        <v>85</v>
      </c>
      <c r="C367">
        <v>2.96</v>
      </c>
      <c r="D367">
        <v>10</v>
      </c>
      <c r="E367" t="s">
        <v>92</v>
      </c>
    </row>
    <row r="368" spans="1:5" x14ac:dyDescent="0.3">
      <c r="A368" t="s">
        <v>2495</v>
      </c>
      <c r="B368" t="s">
        <v>2498</v>
      </c>
      <c r="C368">
        <v>4.5199999999999996</v>
      </c>
      <c r="D368">
        <v>15.25</v>
      </c>
      <c r="E368" t="s">
        <v>92</v>
      </c>
    </row>
    <row r="369" spans="1:5" x14ac:dyDescent="0.3">
      <c r="A369" t="s">
        <v>6190</v>
      </c>
      <c r="B369" t="s">
        <v>6193</v>
      </c>
      <c r="C369">
        <v>33.53</v>
      </c>
      <c r="D369">
        <v>113.45</v>
      </c>
      <c r="E369" t="s">
        <v>92</v>
      </c>
    </row>
    <row r="370" spans="1:5" x14ac:dyDescent="0.3">
      <c r="A370" t="s">
        <v>2683</v>
      </c>
      <c r="B370" t="s">
        <v>2686</v>
      </c>
      <c r="C370">
        <v>48.06</v>
      </c>
      <c r="D370">
        <v>162</v>
      </c>
      <c r="E370" t="s">
        <v>92</v>
      </c>
    </row>
    <row r="371" spans="1:5" x14ac:dyDescent="0.3">
      <c r="A371" t="s">
        <v>3307</v>
      </c>
      <c r="B371" t="s">
        <v>3304</v>
      </c>
      <c r="C371">
        <v>18.350000000000001</v>
      </c>
      <c r="D371">
        <v>61.87</v>
      </c>
      <c r="E371" t="s">
        <v>92</v>
      </c>
    </row>
    <row r="372" spans="1:5" x14ac:dyDescent="0.3">
      <c r="A372" t="s">
        <v>3316</v>
      </c>
      <c r="B372" t="s">
        <v>3304</v>
      </c>
      <c r="C372">
        <v>18.350000000000001</v>
      </c>
      <c r="D372">
        <v>61.87</v>
      </c>
      <c r="E372" t="s">
        <v>92</v>
      </c>
    </row>
    <row r="373" spans="1:5" x14ac:dyDescent="0.3">
      <c r="A373" t="s">
        <v>8249</v>
      </c>
      <c r="B373" t="s">
        <v>188</v>
      </c>
      <c r="C373">
        <v>1.75</v>
      </c>
      <c r="D373">
        <v>5.9</v>
      </c>
      <c r="E373" t="s">
        <v>92</v>
      </c>
    </row>
    <row r="374" spans="1:5" x14ac:dyDescent="0.3">
      <c r="A374" t="s">
        <v>3865</v>
      </c>
      <c r="B374" t="s">
        <v>247</v>
      </c>
      <c r="C374">
        <v>14.09</v>
      </c>
      <c r="D374">
        <v>47.5</v>
      </c>
      <c r="E374" t="s">
        <v>92</v>
      </c>
    </row>
    <row r="375" spans="1:5" x14ac:dyDescent="0.3">
      <c r="A375" t="s">
        <v>5356</v>
      </c>
      <c r="B375" t="s">
        <v>5358</v>
      </c>
      <c r="C375">
        <v>36.92</v>
      </c>
      <c r="D375">
        <v>124.45</v>
      </c>
      <c r="E375" t="s">
        <v>92</v>
      </c>
    </row>
    <row r="376" spans="1:5" x14ac:dyDescent="0.3">
      <c r="A376" t="s">
        <v>3871</v>
      </c>
      <c r="B376" t="s">
        <v>3873</v>
      </c>
      <c r="C376">
        <v>17.77</v>
      </c>
      <c r="D376">
        <v>59.9</v>
      </c>
      <c r="E376" t="s">
        <v>92</v>
      </c>
    </row>
    <row r="377" spans="1:5" x14ac:dyDescent="0.3">
      <c r="A377" t="s">
        <v>6818</v>
      </c>
      <c r="B377" t="s">
        <v>6820</v>
      </c>
      <c r="C377">
        <v>22.09</v>
      </c>
      <c r="D377">
        <v>74.5</v>
      </c>
      <c r="E377" t="s">
        <v>92</v>
      </c>
    </row>
    <row r="378" spans="1:5" x14ac:dyDescent="0.3">
      <c r="A378" t="s">
        <v>5377</v>
      </c>
      <c r="B378" t="s">
        <v>483</v>
      </c>
      <c r="C378">
        <v>4.5999999999999996</v>
      </c>
      <c r="D378">
        <v>15.5</v>
      </c>
      <c r="E378" t="s">
        <v>92</v>
      </c>
    </row>
    <row r="379" spans="1:5" x14ac:dyDescent="0.3">
      <c r="A379" t="s">
        <v>3743</v>
      </c>
      <c r="B379" t="s">
        <v>130</v>
      </c>
      <c r="C379">
        <v>23.43</v>
      </c>
      <c r="D379">
        <v>79</v>
      </c>
      <c r="E379" t="s">
        <v>92</v>
      </c>
    </row>
    <row r="380" spans="1:5" x14ac:dyDescent="0.3">
      <c r="A380" t="s">
        <v>3815</v>
      </c>
      <c r="B380" t="s">
        <v>130</v>
      </c>
      <c r="C380">
        <v>23.43</v>
      </c>
      <c r="D380">
        <v>79</v>
      </c>
      <c r="E380" t="s">
        <v>92</v>
      </c>
    </row>
    <row r="381" spans="1:5" x14ac:dyDescent="0.3">
      <c r="A381" t="s">
        <v>4061</v>
      </c>
      <c r="B381" t="s">
        <v>210</v>
      </c>
      <c r="C381">
        <v>23.73</v>
      </c>
      <c r="D381">
        <v>80</v>
      </c>
      <c r="E381" t="s">
        <v>92</v>
      </c>
    </row>
    <row r="382" spans="1:5" x14ac:dyDescent="0.3">
      <c r="A382" t="s">
        <v>3970</v>
      </c>
      <c r="B382" t="s">
        <v>210</v>
      </c>
      <c r="C382">
        <v>23.73</v>
      </c>
      <c r="D382">
        <v>80</v>
      </c>
      <c r="E382" t="s">
        <v>92</v>
      </c>
    </row>
    <row r="383" spans="1:5" x14ac:dyDescent="0.3">
      <c r="A383" t="s">
        <v>5442</v>
      </c>
      <c r="B383" t="s">
        <v>5445</v>
      </c>
      <c r="C383">
        <v>23.72</v>
      </c>
      <c r="D383">
        <v>79.989999999999995</v>
      </c>
      <c r="E383" t="s">
        <v>92</v>
      </c>
    </row>
    <row r="384" spans="1:5" x14ac:dyDescent="0.3">
      <c r="A384" t="s">
        <v>4057</v>
      </c>
      <c r="B384" t="s">
        <v>210</v>
      </c>
      <c r="C384">
        <v>23.73</v>
      </c>
      <c r="D384">
        <v>80</v>
      </c>
      <c r="E384" t="s">
        <v>92</v>
      </c>
    </row>
    <row r="385" spans="1:5" x14ac:dyDescent="0.3">
      <c r="A385" t="s">
        <v>5349</v>
      </c>
      <c r="B385" t="s">
        <v>5351</v>
      </c>
      <c r="C385">
        <v>5.84</v>
      </c>
      <c r="D385">
        <v>19.7</v>
      </c>
      <c r="E385" t="s">
        <v>92</v>
      </c>
    </row>
    <row r="386" spans="1:5" x14ac:dyDescent="0.3">
      <c r="A386" t="s">
        <v>4923</v>
      </c>
      <c r="B386" t="s">
        <v>4925</v>
      </c>
      <c r="C386">
        <v>43.58</v>
      </c>
      <c r="D386">
        <v>146.9</v>
      </c>
      <c r="E386" t="s">
        <v>92</v>
      </c>
    </row>
    <row r="387" spans="1:5" x14ac:dyDescent="0.3">
      <c r="A387" t="s">
        <v>7595</v>
      </c>
      <c r="B387" t="s">
        <v>4685</v>
      </c>
      <c r="C387">
        <v>15.42</v>
      </c>
      <c r="D387">
        <v>52</v>
      </c>
      <c r="E387" t="s">
        <v>92</v>
      </c>
    </row>
    <row r="388" spans="1:5" x14ac:dyDescent="0.3">
      <c r="A388" t="s">
        <v>7607</v>
      </c>
      <c r="B388" t="s">
        <v>4685</v>
      </c>
      <c r="C388">
        <v>15.42</v>
      </c>
      <c r="D388">
        <v>52</v>
      </c>
      <c r="E388" t="s">
        <v>92</v>
      </c>
    </row>
    <row r="389" spans="1:5" x14ac:dyDescent="0.3">
      <c r="A389" t="s">
        <v>7611</v>
      </c>
      <c r="B389" t="s">
        <v>4685</v>
      </c>
      <c r="C389">
        <v>15.42</v>
      </c>
      <c r="D389">
        <v>52</v>
      </c>
      <c r="E389" t="s">
        <v>92</v>
      </c>
    </row>
    <row r="390" spans="1:5" x14ac:dyDescent="0.3">
      <c r="A390" t="s">
        <v>7619</v>
      </c>
      <c r="B390" t="s">
        <v>4685</v>
      </c>
      <c r="C390">
        <v>15.42</v>
      </c>
      <c r="D390">
        <v>52</v>
      </c>
      <c r="E390" t="s">
        <v>92</v>
      </c>
    </row>
    <row r="391" spans="1:5" x14ac:dyDescent="0.3">
      <c r="A391" t="s">
        <v>7599</v>
      </c>
      <c r="B391" t="s">
        <v>4685</v>
      </c>
      <c r="C391">
        <v>15.42</v>
      </c>
      <c r="D391">
        <v>52</v>
      </c>
      <c r="E391" t="s">
        <v>92</v>
      </c>
    </row>
    <row r="392" spans="1:5" x14ac:dyDescent="0.3">
      <c r="A392" t="s">
        <v>7592</v>
      </c>
      <c r="B392" t="s">
        <v>4961</v>
      </c>
      <c r="C392">
        <v>65.25</v>
      </c>
      <c r="D392">
        <v>220</v>
      </c>
      <c r="E392" t="s">
        <v>92</v>
      </c>
    </row>
    <row r="393" spans="1:5" x14ac:dyDescent="0.3">
      <c r="A393" t="s">
        <v>7623</v>
      </c>
      <c r="B393" t="s">
        <v>5926</v>
      </c>
      <c r="C393">
        <v>18.39</v>
      </c>
      <c r="D393">
        <v>62</v>
      </c>
      <c r="E393" t="s">
        <v>92</v>
      </c>
    </row>
    <row r="394" spans="1:5" x14ac:dyDescent="0.3">
      <c r="A394" t="s">
        <v>7615</v>
      </c>
      <c r="B394" t="s">
        <v>238</v>
      </c>
      <c r="C394">
        <v>106.76</v>
      </c>
      <c r="D394">
        <v>360</v>
      </c>
      <c r="E394" t="s">
        <v>92</v>
      </c>
    </row>
    <row r="395" spans="1:5" x14ac:dyDescent="0.3">
      <c r="A395" t="s">
        <v>7603</v>
      </c>
      <c r="B395" t="s">
        <v>4685</v>
      </c>
      <c r="C395">
        <v>15.42</v>
      </c>
      <c r="D395">
        <v>52</v>
      </c>
      <c r="E395" t="s">
        <v>92</v>
      </c>
    </row>
    <row r="396" spans="1:5" x14ac:dyDescent="0.3">
      <c r="A396" t="s">
        <v>3022</v>
      </c>
      <c r="B396" t="s">
        <v>3025</v>
      </c>
      <c r="C396">
        <v>28.14</v>
      </c>
      <c r="D396">
        <v>94.9</v>
      </c>
      <c r="E396" t="s">
        <v>92</v>
      </c>
    </row>
    <row r="397" spans="1:5" x14ac:dyDescent="0.3">
      <c r="A397" t="s">
        <v>6777</v>
      </c>
      <c r="B397" t="s">
        <v>68</v>
      </c>
      <c r="C397">
        <v>44.5</v>
      </c>
      <c r="D397">
        <v>150</v>
      </c>
      <c r="E397" t="s">
        <v>92</v>
      </c>
    </row>
    <row r="398" spans="1:5" x14ac:dyDescent="0.3">
      <c r="A398" t="s">
        <v>5382</v>
      </c>
      <c r="B398" t="s">
        <v>5384</v>
      </c>
      <c r="C398">
        <v>26.66</v>
      </c>
      <c r="D398">
        <v>89.9</v>
      </c>
      <c r="E398" t="s">
        <v>92</v>
      </c>
    </row>
    <row r="399" spans="1:5" x14ac:dyDescent="0.3">
      <c r="A399" t="s">
        <v>3236</v>
      </c>
      <c r="B399" t="s">
        <v>3238</v>
      </c>
      <c r="C399">
        <v>8.4600000000000009</v>
      </c>
      <c r="D399">
        <v>28.54</v>
      </c>
      <c r="E399" t="s">
        <v>92</v>
      </c>
    </row>
    <row r="400" spans="1:5" x14ac:dyDescent="0.3">
      <c r="A400" t="s">
        <v>5363</v>
      </c>
      <c r="B400" t="s">
        <v>5365</v>
      </c>
      <c r="C400">
        <v>22.4</v>
      </c>
      <c r="D400">
        <v>75.5</v>
      </c>
      <c r="E400" t="s">
        <v>92</v>
      </c>
    </row>
    <row r="401" spans="1:5" x14ac:dyDescent="0.3">
      <c r="A401" t="s">
        <v>5370</v>
      </c>
      <c r="B401" t="s">
        <v>5372</v>
      </c>
      <c r="C401">
        <v>8.81</v>
      </c>
      <c r="D401">
        <v>29.69</v>
      </c>
      <c r="E401" t="s">
        <v>92</v>
      </c>
    </row>
    <row r="402" spans="1:5" x14ac:dyDescent="0.3">
      <c r="A402" t="s">
        <v>5389</v>
      </c>
      <c r="B402" t="s">
        <v>5391</v>
      </c>
      <c r="C402">
        <v>12.57</v>
      </c>
      <c r="D402">
        <v>42.39</v>
      </c>
      <c r="E402" t="s">
        <v>92</v>
      </c>
    </row>
    <row r="403" spans="1:5" x14ac:dyDescent="0.3">
      <c r="A403" t="s">
        <v>5625</v>
      </c>
      <c r="B403" t="s">
        <v>131</v>
      </c>
      <c r="C403">
        <v>222.17</v>
      </c>
      <c r="D403">
        <v>750</v>
      </c>
      <c r="E403" t="s">
        <v>92</v>
      </c>
    </row>
    <row r="404" spans="1:5" x14ac:dyDescent="0.3">
      <c r="A404" t="s">
        <v>8473</v>
      </c>
      <c r="B404" t="s">
        <v>7539</v>
      </c>
      <c r="C404">
        <v>25.18</v>
      </c>
      <c r="D404">
        <v>85</v>
      </c>
      <c r="E404" t="s">
        <v>92</v>
      </c>
    </row>
    <row r="405" spans="1:5" x14ac:dyDescent="0.3">
      <c r="A405" t="s">
        <v>8468</v>
      </c>
      <c r="B405" t="s">
        <v>8471</v>
      </c>
      <c r="C405">
        <v>62.8</v>
      </c>
      <c r="D405">
        <v>212</v>
      </c>
      <c r="E405" t="s">
        <v>92</v>
      </c>
    </row>
    <row r="406" spans="1:5" x14ac:dyDescent="0.3">
      <c r="A406" t="s">
        <v>8514</v>
      </c>
      <c r="B406" t="s">
        <v>8517</v>
      </c>
      <c r="C406">
        <v>178.65</v>
      </c>
      <c r="D406">
        <v>602.38</v>
      </c>
      <c r="E406" t="s">
        <v>92</v>
      </c>
    </row>
    <row r="407" spans="1:5" x14ac:dyDescent="0.3">
      <c r="A407" t="s">
        <v>8508</v>
      </c>
      <c r="B407" t="s">
        <v>8511</v>
      </c>
      <c r="C407">
        <v>90.82</v>
      </c>
      <c r="D407">
        <v>306.24</v>
      </c>
      <c r="E407" t="s">
        <v>92</v>
      </c>
    </row>
    <row r="408" spans="1:5" x14ac:dyDescent="0.3">
      <c r="A408" t="s">
        <v>3787</v>
      </c>
      <c r="B408" t="s">
        <v>210</v>
      </c>
      <c r="C408">
        <v>23.7</v>
      </c>
      <c r="D408">
        <v>80</v>
      </c>
      <c r="E408" t="s">
        <v>92</v>
      </c>
    </row>
    <row r="409" spans="1:5" x14ac:dyDescent="0.3">
      <c r="A409" t="s">
        <v>3827</v>
      </c>
      <c r="B409" t="s">
        <v>210</v>
      </c>
      <c r="C409">
        <v>23.7</v>
      </c>
      <c r="D409">
        <v>80</v>
      </c>
      <c r="E409" t="s">
        <v>92</v>
      </c>
    </row>
    <row r="410" spans="1:5" x14ac:dyDescent="0.3">
      <c r="A410" t="s">
        <v>4053</v>
      </c>
      <c r="B410" t="s">
        <v>210</v>
      </c>
      <c r="C410">
        <v>23.7</v>
      </c>
      <c r="D410">
        <v>80</v>
      </c>
      <c r="E410" t="s">
        <v>92</v>
      </c>
    </row>
    <row r="411" spans="1:5" x14ac:dyDescent="0.3">
      <c r="A411" t="s">
        <v>4045</v>
      </c>
      <c r="B411" t="s">
        <v>210</v>
      </c>
      <c r="C411">
        <v>23.7</v>
      </c>
      <c r="D411">
        <v>80</v>
      </c>
      <c r="E411" t="s">
        <v>92</v>
      </c>
    </row>
    <row r="412" spans="1:5" x14ac:dyDescent="0.3">
      <c r="A412" t="s">
        <v>3986</v>
      </c>
      <c r="B412" t="s">
        <v>210</v>
      </c>
      <c r="C412">
        <v>23.7</v>
      </c>
      <c r="D412">
        <v>80</v>
      </c>
      <c r="E412" t="s">
        <v>92</v>
      </c>
    </row>
    <row r="413" spans="1:5" x14ac:dyDescent="0.3">
      <c r="A413" t="s">
        <v>4006</v>
      </c>
      <c r="B413" t="s">
        <v>210</v>
      </c>
      <c r="C413">
        <v>23.7</v>
      </c>
      <c r="D413">
        <v>80</v>
      </c>
      <c r="E413" t="s">
        <v>92</v>
      </c>
    </row>
    <row r="414" spans="1:5" x14ac:dyDescent="0.3">
      <c r="A414" t="s">
        <v>5890</v>
      </c>
      <c r="B414" t="s">
        <v>5845</v>
      </c>
      <c r="C414">
        <v>22.93</v>
      </c>
      <c r="D414">
        <v>77.400000000000006</v>
      </c>
      <c r="E414" t="s">
        <v>92</v>
      </c>
    </row>
    <row r="415" spans="1:5" x14ac:dyDescent="0.3">
      <c r="A415" t="s">
        <v>5885</v>
      </c>
      <c r="B415" t="s">
        <v>5887</v>
      </c>
      <c r="C415">
        <v>23.67</v>
      </c>
      <c r="D415">
        <v>79.900000000000006</v>
      </c>
      <c r="E415" t="s">
        <v>92</v>
      </c>
    </row>
    <row r="416" spans="1:5" x14ac:dyDescent="0.3">
      <c r="A416" t="s">
        <v>5733</v>
      </c>
      <c r="B416" t="s">
        <v>5735</v>
      </c>
      <c r="C416">
        <v>12.14</v>
      </c>
      <c r="D416">
        <v>40.950000000000003</v>
      </c>
      <c r="E416" t="s">
        <v>92</v>
      </c>
    </row>
    <row r="417" spans="1:5" x14ac:dyDescent="0.3">
      <c r="A417" t="s">
        <v>5738</v>
      </c>
      <c r="B417" t="s">
        <v>167</v>
      </c>
      <c r="C417">
        <v>17.77</v>
      </c>
      <c r="D417">
        <v>60</v>
      </c>
      <c r="E417" t="s">
        <v>92</v>
      </c>
    </row>
    <row r="418" spans="1:5" x14ac:dyDescent="0.3">
      <c r="A418" t="s">
        <v>7366</v>
      </c>
      <c r="B418" t="s">
        <v>109</v>
      </c>
      <c r="C418">
        <v>7.97</v>
      </c>
      <c r="D418">
        <v>26.9</v>
      </c>
      <c r="E418" t="s">
        <v>92</v>
      </c>
    </row>
    <row r="419" spans="1:5" x14ac:dyDescent="0.3">
      <c r="A419" t="s">
        <v>6832</v>
      </c>
      <c r="B419" t="s">
        <v>6835</v>
      </c>
      <c r="C419">
        <v>14.68</v>
      </c>
      <c r="D419">
        <v>49.56</v>
      </c>
      <c r="E419" t="s">
        <v>92</v>
      </c>
    </row>
    <row r="420" spans="1:5" x14ac:dyDescent="0.3">
      <c r="A420" t="s">
        <v>6739</v>
      </c>
      <c r="B420" t="s">
        <v>193</v>
      </c>
      <c r="C420">
        <v>16.59</v>
      </c>
      <c r="D420">
        <v>56</v>
      </c>
      <c r="E420" t="s">
        <v>92</v>
      </c>
    </row>
    <row r="421" spans="1:5" x14ac:dyDescent="0.3">
      <c r="A421" t="s">
        <v>8359</v>
      </c>
      <c r="B421" t="s">
        <v>181</v>
      </c>
      <c r="C421">
        <v>22.22</v>
      </c>
      <c r="D421">
        <v>22.22</v>
      </c>
      <c r="E421" t="s">
        <v>92</v>
      </c>
    </row>
    <row r="422" spans="1:5" x14ac:dyDescent="0.3">
      <c r="A422" t="s">
        <v>6956</v>
      </c>
      <c r="B422" t="s">
        <v>153</v>
      </c>
      <c r="C422">
        <v>10.37</v>
      </c>
      <c r="D422">
        <v>35</v>
      </c>
      <c r="E422" t="s">
        <v>92</v>
      </c>
    </row>
    <row r="423" spans="1:5" x14ac:dyDescent="0.3">
      <c r="A423" t="s">
        <v>8364</v>
      </c>
      <c r="B423" t="s">
        <v>352</v>
      </c>
      <c r="C423">
        <v>5.33</v>
      </c>
      <c r="D423">
        <v>5.33</v>
      </c>
      <c r="E423" t="s">
        <v>92</v>
      </c>
    </row>
    <row r="424" spans="1:5" x14ac:dyDescent="0.3">
      <c r="A424" t="s">
        <v>7412</v>
      </c>
      <c r="B424" t="s">
        <v>153</v>
      </c>
      <c r="C424">
        <v>10.37</v>
      </c>
      <c r="D424">
        <v>35</v>
      </c>
      <c r="E424" t="s">
        <v>92</v>
      </c>
    </row>
    <row r="425" spans="1:5" x14ac:dyDescent="0.3">
      <c r="A425" t="s">
        <v>8352</v>
      </c>
      <c r="B425" t="s">
        <v>8354</v>
      </c>
      <c r="C425">
        <v>46.66</v>
      </c>
      <c r="D425">
        <v>46.66</v>
      </c>
      <c r="E425" t="s">
        <v>92</v>
      </c>
    </row>
    <row r="426" spans="1:5" x14ac:dyDescent="0.3">
      <c r="A426" t="s">
        <v>7215</v>
      </c>
      <c r="B426" t="s">
        <v>5973</v>
      </c>
      <c r="C426">
        <v>3.7</v>
      </c>
      <c r="D426">
        <v>12.5</v>
      </c>
      <c r="E426" t="s">
        <v>92</v>
      </c>
    </row>
    <row r="427" spans="1:5" x14ac:dyDescent="0.3">
      <c r="A427" t="s">
        <v>6733</v>
      </c>
      <c r="B427" t="s">
        <v>210</v>
      </c>
      <c r="C427">
        <v>23.73</v>
      </c>
      <c r="D427">
        <v>80</v>
      </c>
      <c r="E427" t="s">
        <v>92</v>
      </c>
    </row>
    <row r="428" spans="1:5" x14ac:dyDescent="0.3">
      <c r="A428" t="s">
        <v>4026</v>
      </c>
      <c r="B428" t="s">
        <v>210</v>
      </c>
      <c r="C428">
        <v>23.7</v>
      </c>
      <c r="D428">
        <v>80</v>
      </c>
      <c r="E428" t="s">
        <v>92</v>
      </c>
    </row>
    <row r="429" spans="1:5" x14ac:dyDescent="0.3">
      <c r="A429" t="s">
        <v>4018</v>
      </c>
      <c r="B429" t="s">
        <v>210</v>
      </c>
      <c r="C429">
        <v>23.7</v>
      </c>
      <c r="D429">
        <v>80</v>
      </c>
      <c r="E429" t="s">
        <v>92</v>
      </c>
    </row>
    <row r="430" spans="1:5" x14ac:dyDescent="0.3">
      <c r="A430" t="s">
        <v>6840</v>
      </c>
      <c r="B430" t="s">
        <v>124</v>
      </c>
      <c r="C430">
        <v>2.34</v>
      </c>
      <c r="D430">
        <v>7.9</v>
      </c>
      <c r="E430" t="s">
        <v>92</v>
      </c>
    </row>
    <row r="431" spans="1:5" x14ac:dyDescent="0.3">
      <c r="A431" t="s">
        <v>6942</v>
      </c>
      <c r="B431" t="s">
        <v>6944</v>
      </c>
      <c r="C431">
        <v>17.36</v>
      </c>
      <c r="D431">
        <v>58.6</v>
      </c>
      <c r="E431" t="s">
        <v>92</v>
      </c>
    </row>
    <row r="432" spans="1:5" x14ac:dyDescent="0.3">
      <c r="A432" t="s">
        <v>8386</v>
      </c>
      <c r="B432" t="s">
        <v>5887</v>
      </c>
      <c r="C432">
        <v>23.67</v>
      </c>
      <c r="D432">
        <v>79.900000000000006</v>
      </c>
      <c r="E432" t="s">
        <v>92</v>
      </c>
    </row>
    <row r="433" spans="1:5" x14ac:dyDescent="0.3">
      <c r="A433" t="s">
        <v>6949</v>
      </c>
      <c r="B433" t="s">
        <v>6951</v>
      </c>
      <c r="C433">
        <v>0.44</v>
      </c>
      <c r="D433">
        <v>1.5</v>
      </c>
      <c r="E433" t="s">
        <v>92</v>
      </c>
    </row>
    <row r="434" spans="1:5" x14ac:dyDescent="0.3">
      <c r="A434" t="s">
        <v>6825</v>
      </c>
      <c r="B434" t="s">
        <v>6827</v>
      </c>
      <c r="C434">
        <v>21.57</v>
      </c>
      <c r="D434">
        <v>72.8</v>
      </c>
      <c r="E434" t="s">
        <v>92</v>
      </c>
    </row>
    <row r="435" spans="1:5" x14ac:dyDescent="0.3">
      <c r="A435" t="s">
        <v>8630</v>
      </c>
      <c r="B435" t="s">
        <v>186</v>
      </c>
      <c r="C435">
        <v>20.74</v>
      </c>
      <c r="D435">
        <v>70</v>
      </c>
      <c r="E435" t="s">
        <v>92</v>
      </c>
    </row>
    <row r="436" spans="1:5" x14ac:dyDescent="0.3">
      <c r="A436" t="s">
        <v>7190</v>
      </c>
      <c r="B436" t="s">
        <v>352</v>
      </c>
      <c r="C436">
        <v>5.33</v>
      </c>
      <c r="D436">
        <v>18</v>
      </c>
      <c r="E436" t="s">
        <v>92</v>
      </c>
    </row>
    <row r="437" spans="1:5" x14ac:dyDescent="0.3">
      <c r="A437" t="s">
        <v>5201</v>
      </c>
      <c r="B437" t="s">
        <v>110</v>
      </c>
      <c r="C437">
        <v>14.81</v>
      </c>
      <c r="D437">
        <v>14.81</v>
      </c>
      <c r="E437" t="s">
        <v>92</v>
      </c>
    </row>
    <row r="438" spans="1:5" x14ac:dyDescent="0.3">
      <c r="A438" t="s">
        <v>5213</v>
      </c>
      <c r="B438" t="s">
        <v>236</v>
      </c>
      <c r="C438">
        <v>4.74</v>
      </c>
      <c r="D438">
        <v>4.74</v>
      </c>
      <c r="E438" t="s">
        <v>92</v>
      </c>
    </row>
    <row r="439" spans="1:5" x14ac:dyDescent="0.3">
      <c r="A439" t="s">
        <v>5204</v>
      </c>
      <c r="B439" t="s">
        <v>110</v>
      </c>
      <c r="C439">
        <v>14.81</v>
      </c>
      <c r="D439">
        <v>14.81</v>
      </c>
      <c r="E439" t="s">
        <v>92</v>
      </c>
    </row>
    <row r="440" spans="1:5" x14ac:dyDescent="0.3">
      <c r="A440" t="s">
        <v>5195</v>
      </c>
      <c r="B440" t="s">
        <v>110</v>
      </c>
      <c r="C440">
        <v>14.81</v>
      </c>
      <c r="D440">
        <v>14.81</v>
      </c>
      <c r="E440" t="s">
        <v>92</v>
      </c>
    </row>
    <row r="441" spans="1:5" x14ac:dyDescent="0.3">
      <c r="A441" t="s">
        <v>5217</v>
      </c>
      <c r="B441" t="s">
        <v>186</v>
      </c>
      <c r="C441">
        <v>20.74</v>
      </c>
      <c r="D441">
        <v>20.74</v>
      </c>
      <c r="E441" t="s">
        <v>92</v>
      </c>
    </row>
    <row r="442" spans="1:5" x14ac:dyDescent="0.3">
      <c r="A442" t="s">
        <v>5208</v>
      </c>
      <c r="B442" t="s">
        <v>5210</v>
      </c>
      <c r="C442">
        <v>7.41</v>
      </c>
      <c r="D442">
        <v>7.41</v>
      </c>
      <c r="E442" t="s">
        <v>92</v>
      </c>
    </row>
    <row r="443" spans="1:5" x14ac:dyDescent="0.3">
      <c r="A443" t="s">
        <v>5189</v>
      </c>
      <c r="B443" t="s">
        <v>182</v>
      </c>
      <c r="C443">
        <v>11.85</v>
      </c>
      <c r="D443">
        <v>11.85</v>
      </c>
      <c r="E443" t="s">
        <v>92</v>
      </c>
    </row>
    <row r="444" spans="1:5" x14ac:dyDescent="0.3">
      <c r="A444" t="s">
        <v>5185</v>
      </c>
      <c r="B444" t="s">
        <v>167</v>
      </c>
      <c r="C444">
        <v>17.77</v>
      </c>
      <c r="D444">
        <v>17.77</v>
      </c>
      <c r="E444" t="s">
        <v>92</v>
      </c>
    </row>
    <row r="445" spans="1:5" x14ac:dyDescent="0.3">
      <c r="A445" t="s">
        <v>8255</v>
      </c>
      <c r="B445" t="s">
        <v>8257</v>
      </c>
      <c r="C445">
        <v>47.4</v>
      </c>
      <c r="D445">
        <v>160</v>
      </c>
      <c r="E445" t="s">
        <v>92</v>
      </c>
    </row>
    <row r="446" spans="1:5" x14ac:dyDescent="0.3">
      <c r="A446" t="s">
        <v>6752</v>
      </c>
      <c r="B446" t="s">
        <v>6754</v>
      </c>
      <c r="C446">
        <v>16.8</v>
      </c>
      <c r="D446">
        <v>56.7</v>
      </c>
      <c r="E446" t="s">
        <v>92</v>
      </c>
    </row>
    <row r="447" spans="1:5" x14ac:dyDescent="0.3">
      <c r="A447" t="s">
        <v>8242</v>
      </c>
      <c r="B447" t="s">
        <v>312</v>
      </c>
      <c r="C447">
        <v>6.49</v>
      </c>
      <c r="D447">
        <v>21.9</v>
      </c>
      <c r="E447" t="s">
        <v>92</v>
      </c>
    </row>
    <row r="448" spans="1:5" x14ac:dyDescent="0.3">
      <c r="A448" t="s">
        <v>4758</v>
      </c>
      <c r="B448" t="s">
        <v>4761</v>
      </c>
      <c r="C448">
        <v>74.06</v>
      </c>
      <c r="D448">
        <v>250</v>
      </c>
      <c r="E448" t="s">
        <v>92</v>
      </c>
    </row>
    <row r="449" spans="1:5" x14ac:dyDescent="0.3">
      <c r="A449" t="s">
        <v>4447</v>
      </c>
      <c r="B449" t="s">
        <v>4450</v>
      </c>
      <c r="C449">
        <v>222.5</v>
      </c>
      <c r="D449">
        <v>751.1</v>
      </c>
      <c r="E449" t="s">
        <v>92</v>
      </c>
    </row>
    <row r="450" spans="1:5" x14ac:dyDescent="0.3">
      <c r="A450" t="s">
        <v>8380</v>
      </c>
      <c r="B450" t="s">
        <v>8383</v>
      </c>
      <c r="C450">
        <v>414.72</v>
      </c>
      <c r="D450">
        <v>1400</v>
      </c>
      <c r="E450" t="s">
        <v>92</v>
      </c>
    </row>
    <row r="451" spans="1:5" x14ac:dyDescent="0.3">
      <c r="A451" t="s">
        <v>5096</v>
      </c>
      <c r="B451" t="s">
        <v>5099</v>
      </c>
      <c r="C451">
        <v>12.03</v>
      </c>
      <c r="D451">
        <v>40.61</v>
      </c>
      <c r="E451" t="s">
        <v>92</v>
      </c>
    </row>
    <row r="452" spans="1:5" x14ac:dyDescent="0.3">
      <c r="A452" t="s">
        <v>6051</v>
      </c>
      <c r="B452" t="s">
        <v>6054</v>
      </c>
      <c r="C452">
        <v>18.399999999999999</v>
      </c>
      <c r="D452">
        <v>62.12</v>
      </c>
      <c r="E452" t="s">
        <v>92</v>
      </c>
    </row>
    <row r="453" spans="1:5" x14ac:dyDescent="0.3">
      <c r="A453" t="s">
        <v>8390</v>
      </c>
      <c r="B453" t="s">
        <v>8393</v>
      </c>
      <c r="C453">
        <v>62.65</v>
      </c>
      <c r="D453">
        <v>211.5</v>
      </c>
      <c r="E453" t="s">
        <v>92</v>
      </c>
    </row>
    <row r="454" spans="1:5" x14ac:dyDescent="0.3">
      <c r="A454" t="s">
        <v>4811</v>
      </c>
      <c r="B454" t="s">
        <v>4814</v>
      </c>
      <c r="C454">
        <v>64.430000000000007</v>
      </c>
      <c r="D454">
        <v>217.5</v>
      </c>
      <c r="E454" t="s">
        <v>92</v>
      </c>
    </row>
    <row r="455" spans="1:5" x14ac:dyDescent="0.3">
      <c r="A455" t="s">
        <v>4718</v>
      </c>
      <c r="B455" t="s">
        <v>592</v>
      </c>
      <c r="C455">
        <v>4.21</v>
      </c>
      <c r="D455">
        <v>4.21</v>
      </c>
      <c r="E455" t="s">
        <v>92</v>
      </c>
    </row>
    <row r="456" spans="1:5" x14ac:dyDescent="0.3">
      <c r="A456" t="s">
        <v>3893</v>
      </c>
      <c r="B456" t="s">
        <v>110</v>
      </c>
      <c r="C456">
        <v>14.81</v>
      </c>
      <c r="D456">
        <v>50</v>
      </c>
      <c r="E456" t="s">
        <v>92</v>
      </c>
    </row>
    <row r="457" spans="1:5" x14ac:dyDescent="0.3">
      <c r="A457" t="s">
        <v>6802</v>
      </c>
      <c r="B457" t="s">
        <v>205</v>
      </c>
      <c r="C457">
        <v>44.14</v>
      </c>
      <c r="D457">
        <v>149</v>
      </c>
      <c r="E457" t="s">
        <v>92</v>
      </c>
    </row>
    <row r="458" spans="1:5" x14ac:dyDescent="0.3">
      <c r="A458" t="s">
        <v>6781</v>
      </c>
      <c r="B458" t="s">
        <v>210</v>
      </c>
      <c r="C458">
        <v>23.7</v>
      </c>
      <c r="D458">
        <v>80</v>
      </c>
      <c r="E458" t="s">
        <v>92</v>
      </c>
    </row>
    <row r="459" spans="1:5" x14ac:dyDescent="0.3">
      <c r="A459" t="s">
        <v>7210</v>
      </c>
      <c r="B459" t="s">
        <v>5415</v>
      </c>
      <c r="C459">
        <v>13.57</v>
      </c>
      <c r="D459">
        <v>45.8</v>
      </c>
      <c r="E459" t="s">
        <v>92</v>
      </c>
    </row>
    <row r="460" spans="1:5" x14ac:dyDescent="0.3">
      <c r="A460" t="s">
        <v>3679</v>
      </c>
      <c r="B460" t="s">
        <v>130</v>
      </c>
      <c r="C460">
        <v>23.4</v>
      </c>
      <c r="D460">
        <v>79</v>
      </c>
      <c r="E460" t="s">
        <v>92</v>
      </c>
    </row>
    <row r="461" spans="1:5" x14ac:dyDescent="0.3">
      <c r="A461" t="s">
        <v>4065</v>
      </c>
      <c r="B461" t="s">
        <v>210</v>
      </c>
      <c r="C461">
        <v>23.7</v>
      </c>
      <c r="D461">
        <v>80</v>
      </c>
      <c r="E461" t="s">
        <v>92</v>
      </c>
    </row>
    <row r="462" spans="1:5" x14ac:dyDescent="0.3">
      <c r="A462" t="s">
        <v>3978</v>
      </c>
      <c r="B462" t="s">
        <v>210</v>
      </c>
      <c r="C462">
        <v>23.7</v>
      </c>
      <c r="D462">
        <v>80</v>
      </c>
      <c r="E462" t="s">
        <v>92</v>
      </c>
    </row>
    <row r="463" spans="1:5" x14ac:dyDescent="0.3">
      <c r="A463" t="s">
        <v>3990</v>
      </c>
      <c r="B463" t="s">
        <v>210</v>
      </c>
      <c r="C463">
        <v>23.7</v>
      </c>
      <c r="D463">
        <v>80</v>
      </c>
      <c r="E463" t="s">
        <v>92</v>
      </c>
    </row>
    <row r="464" spans="1:5" x14ac:dyDescent="0.3">
      <c r="A464" t="s">
        <v>4022</v>
      </c>
      <c r="B464" t="s">
        <v>210</v>
      </c>
      <c r="C464">
        <v>23.7</v>
      </c>
      <c r="D464">
        <v>80</v>
      </c>
      <c r="E464" t="s">
        <v>92</v>
      </c>
    </row>
    <row r="465" spans="1:5" x14ac:dyDescent="0.3">
      <c r="A465" t="s">
        <v>8490</v>
      </c>
      <c r="B465" t="s">
        <v>8492</v>
      </c>
      <c r="C465">
        <v>50.36</v>
      </c>
      <c r="D465">
        <v>170</v>
      </c>
      <c r="E465" t="s">
        <v>92</v>
      </c>
    </row>
    <row r="466" spans="1:5" x14ac:dyDescent="0.3">
      <c r="A466" t="s">
        <v>4436</v>
      </c>
      <c r="B466" t="s">
        <v>90</v>
      </c>
      <c r="C466">
        <v>1.96</v>
      </c>
      <c r="D466">
        <v>6.6</v>
      </c>
      <c r="E466" t="s">
        <v>92</v>
      </c>
    </row>
    <row r="467" spans="1:5" x14ac:dyDescent="0.3">
      <c r="A467" t="s">
        <v>5102</v>
      </c>
      <c r="B467" t="s">
        <v>5105</v>
      </c>
      <c r="C467">
        <v>19.2</v>
      </c>
      <c r="D467">
        <v>64.819999999999993</v>
      </c>
      <c r="E467" t="s">
        <v>92</v>
      </c>
    </row>
    <row r="468" spans="1:5" x14ac:dyDescent="0.3">
      <c r="A468" t="s">
        <v>4430</v>
      </c>
      <c r="B468" t="s">
        <v>4433</v>
      </c>
      <c r="C468">
        <v>12.11</v>
      </c>
      <c r="D468">
        <v>40.89</v>
      </c>
      <c r="E468" t="s">
        <v>92</v>
      </c>
    </row>
    <row r="469" spans="1:5" x14ac:dyDescent="0.3">
      <c r="A469" t="s">
        <v>4868</v>
      </c>
      <c r="B469" t="s">
        <v>169</v>
      </c>
      <c r="C469">
        <v>35.549999999999997</v>
      </c>
      <c r="D469">
        <v>120</v>
      </c>
      <c r="E469" t="s">
        <v>92</v>
      </c>
    </row>
    <row r="470" spans="1:5" x14ac:dyDescent="0.3">
      <c r="A470" t="s">
        <v>4863</v>
      </c>
      <c r="B470" t="s">
        <v>169</v>
      </c>
      <c r="C470">
        <v>35.549999999999997</v>
      </c>
      <c r="D470">
        <v>120</v>
      </c>
      <c r="E470" t="s">
        <v>92</v>
      </c>
    </row>
    <row r="471" spans="1:5" x14ac:dyDescent="0.3">
      <c r="A471" t="s">
        <v>8495</v>
      </c>
      <c r="B471" t="s">
        <v>8498</v>
      </c>
      <c r="C471">
        <v>27.25</v>
      </c>
      <c r="D471">
        <v>92</v>
      </c>
      <c r="E471" t="s">
        <v>92</v>
      </c>
    </row>
    <row r="472" spans="1:5" x14ac:dyDescent="0.3">
      <c r="A472" t="s">
        <v>8479</v>
      </c>
      <c r="B472" t="s">
        <v>373</v>
      </c>
      <c r="C472">
        <v>48.88</v>
      </c>
      <c r="D472">
        <v>165</v>
      </c>
      <c r="E472" t="s">
        <v>92</v>
      </c>
    </row>
    <row r="473" spans="1:5" x14ac:dyDescent="0.3">
      <c r="A473" t="s">
        <v>8502</v>
      </c>
      <c r="B473" t="s">
        <v>8297</v>
      </c>
      <c r="C473">
        <v>53.62</v>
      </c>
      <c r="D473">
        <v>181</v>
      </c>
      <c r="E473" t="s">
        <v>92</v>
      </c>
    </row>
    <row r="474" spans="1:5" x14ac:dyDescent="0.3">
      <c r="A474" t="s">
        <v>8484</v>
      </c>
      <c r="B474" t="s">
        <v>8487</v>
      </c>
      <c r="C474">
        <v>67.239999999999995</v>
      </c>
      <c r="D474">
        <v>227</v>
      </c>
      <c r="E474" t="s">
        <v>92</v>
      </c>
    </row>
    <row r="475" spans="1:5" x14ac:dyDescent="0.3">
      <c r="A475" t="s">
        <v>8397</v>
      </c>
      <c r="B475" t="s">
        <v>211</v>
      </c>
      <c r="C475">
        <v>162.91999999999999</v>
      </c>
      <c r="D475">
        <v>550</v>
      </c>
      <c r="E475" t="s">
        <v>92</v>
      </c>
    </row>
    <row r="476" spans="1:5" x14ac:dyDescent="0.3">
      <c r="A476" t="s">
        <v>6806</v>
      </c>
      <c r="B476" t="s">
        <v>88</v>
      </c>
      <c r="C476">
        <v>5.92</v>
      </c>
      <c r="D476">
        <v>20</v>
      </c>
      <c r="E476" t="s">
        <v>92</v>
      </c>
    </row>
    <row r="477" spans="1:5" x14ac:dyDescent="0.3">
      <c r="A477" t="s">
        <v>6810</v>
      </c>
      <c r="B477" t="s">
        <v>6813</v>
      </c>
      <c r="C477">
        <v>19.170000000000002</v>
      </c>
      <c r="D477">
        <v>64.7</v>
      </c>
      <c r="E477" t="s">
        <v>92</v>
      </c>
    </row>
    <row r="478" spans="1:5" x14ac:dyDescent="0.3">
      <c r="A478" t="s">
        <v>7202</v>
      </c>
      <c r="B478" t="s">
        <v>7205</v>
      </c>
      <c r="C478">
        <v>17.95</v>
      </c>
      <c r="D478">
        <v>60.6</v>
      </c>
      <c r="E478" t="s">
        <v>92</v>
      </c>
    </row>
    <row r="479" spans="1:5" x14ac:dyDescent="0.3">
      <c r="A479" t="s">
        <v>6759</v>
      </c>
      <c r="B479" t="s">
        <v>6762</v>
      </c>
      <c r="C479">
        <v>12.22</v>
      </c>
      <c r="D479">
        <v>41.24</v>
      </c>
      <c r="E479" t="s">
        <v>92</v>
      </c>
    </row>
    <row r="480" spans="1:5" x14ac:dyDescent="0.3">
      <c r="A480" t="s">
        <v>7184</v>
      </c>
      <c r="B480" t="s">
        <v>110</v>
      </c>
      <c r="C480">
        <v>14.82</v>
      </c>
      <c r="D480">
        <v>50</v>
      </c>
      <c r="E480" t="s">
        <v>92</v>
      </c>
    </row>
    <row r="481" spans="1:5" x14ac:dyDescent="0.3">
      <c r="A481" t="s">
        <v>7180</v>
      </c>
      <c r="B481" t="s">
        <v>386</v>
      </c>
      <c r="C481">
        <v>13.05</v>
      </c>
      <c r="D481">
        <v>44</v>
      </c>
      <c r="E481" t="s">
        <v>92</v>
      </c>
    </row>
    <row r="482" spans="1:5" x14ac:dyDescent="0.3">
      <c r="A482" t="s">
        <v>3707</v>
      </c>
      <c r="B482" t="s">
        <v>130</v>
      </c>
      <c r="C482">
        <v>23.42</v>
      </c>
      <c r="D482">
        <v>79</v>
      </c>
      <c r="E482" t="s">
        <v>92</v>
      </c>
    </row>
    <row r="483" spans="1:5" x14ac:dyDescent="0.3">
      <c r="A483" t="s">
        <v>3703</v>
      </c>
      <c r="B483" t="s">
        <v>170</v>
      </c>
      <c r="C483">
        <v>19.27</v>
      </c>
      <c r="D483">
        <v>65</v>
      </c>
      <c r="E483" t="s">
        <v>92</v>
      </c>
    </row>
    <row r="484" spans="1:5" x14ac:dyDescent="0.3">
      <c r="A484" t="s">
        <v>6961</v>
      </c>
      <c r="B484" t="s">
        <v>6962</v>
      </c>
      <c r="C484">
        <v>20</v>
      </c>
      <c r="D484">
        <v>67.5</v>
      </c>
      <c r="E484" t="s">
        <v>92</v>
      </c>
    </row>
    <row r="485" spans="1:5" x14ac:dyDescent="0.3">
      <c r="A485" t="s">
        <v>2670</v>
      </c>
      <c r="B485" t="s">
        <v>2672</v>
      </c>
      <c r="C485">
        <v>7011.89</v>
      </c>
      <c r="D485">
        <v>23649</v>
      </c>
      <c r="E485" t="s">
        <v>92</v>
      </c>
    </row>
    <row r="486" spans="1:5" x14ac:dyDescent="0.3">
      <c r="A486" t="s">
        <v>5824</v>
      </c>
      <c r="B486" t="s">
        <v>5826</v>
      </c>
      <c r="C486">
        <v>45.96</v>
      </c>
      <c r="D486">
        <v>155</v>
      </c>
      <c r="E486" t="s">
        <v>92</v>
      </c>
    </row>
    <row r="487" spans="1:5" x14ac:dyDescent="0.3">
      <c r="A487" t="s">
        <v>7196</v>
      </c>
      <c r="B487" t="s">
        <v>3533</v>
      </c>
      <c r="C487">
        <v>11.26</v>
      </c>
      <c r="D487">
        <v>38</v>
      </c>
      <c r="E487" t="s">
        <v>92</v>
      </c>
    </row>
    <row r="488" spans="1:5" x14ac:dyDescent="0.3">
      <c r="A488" t="s">
        <v>4441</v>
      </c>
      <c r="B488" t="s">
        <v>106</v>
      </c>
      <c r="C488">
        <v>7.38</v>
      </c>
      <c r="D488">
        <v>24.9</v>
      </c>
      <c r="E488" t="s">
        <v>92</v>
      </c>
    </row>
    <row r="489" spans="1:5" x14ac:dyDescent="0.3">
      <c r="A489" t="s">
        <v>4424</v>
      </c>
      <c r="B489" t="s">
        <v>4427</v>
      </c>
      <c r="C489">
        <v>9.16</v>
      </c>
      <c r="D489">
        <v>30.9</v>
      </c>
      <c r="E489" t="s">
        <v>92</v>
      </c>
    </row>
    <row r="490" spans="1:5" x14ac:dyDescent="0.3">
      <c r="A490" t="s">
        <v>4419</v>
      </c>
      <c r="B490" t="s">
        <v>327</v>
      </c>
      <c r="C490">
        <v>9.75</v>
      </c>
      <c r="D490">
        <v>32.9</v>
      </c>
      <c r="E490" t="s">
        <v>92</v>
      </c>
    </row>
    <row r="491" spans="1:5" x14ac:dyDescent="0.3">
      <c r="A491" t="s">
        <v>4175</v>
      </c>
      <c r="B491" t="s">
        <v>89</v>
      </c>
      <c r="C491">
        <v>59.3</v>
      </c>
      <c r="D491">
        <v>200</v>
      </c>
      <c r="E491" t="s">
        <v>92</v>
      </c>
    </row>
    <row r="492" spans="1:5" x14ac:dyDescent="0.3">
      <c r="A492" t="s">
        <v>6301</v>
      </c>
      <c r="B492" t="s">
        <v>6304</v>
      </c>
      <c r="C492">
        <v>14.17</v>
      </c>
      <c r="D492">
        <v>47.79</v>
      </c>
      <c r="E492" t="s">
        <v>92</v>
      </c>
    </row>
    <row r="493" spans="1:5" x14ac:dyDescent="0.3">
      <c r="A493" t="s">
        <v>4880</v>
      </c>
      <c r="B493" t="s">
        <v>75</v>
      </c>
      <c r="C493">
        <v>29.65</v>
      </c>
      <c r="D493">
        <v>100</v>
      </c>
      <c r="E493" t="s">
        <v>92</v>
      </c>
    </row>
    <row r="494" spans="1:5" x14ac:dyDescent="0.3">
      <c r="A494" t="s">
        <v>4965</v>
      </c>
      <c r="B494" t="s">
        <v>4968</v>
      </c>
      <c r="C494">
        <v>97.84</v>
      </c>
      <c r="D494">
        <v>330</v>
      </c>
      <c r="E494" t="s">
        <v>92</v>
      </c>
    </row>
    <row r="495" spans="1:5" x14ac:dyDescent="0.3">
      <c r="A495" t="s">
        <v>6307</v>
      </c>
      <c r="B495" t="s">
        <v>6310</v>
      </c>
      <c r="C495">
        <v>32.31</v>
      </c>
      <c r="D495">
        <v>108.97</v>
      </c>
      <c r="E495" t="s">
        <v>92</v>
      </c>
    </row>
    <row r="496" spans="1:5" x14ac:dyDescent="0.3">
      <c r="A496" t="s">
        <v>6313</v>
      </c>
      <c r="B496" t="s">
        <v>6316</v>
      </c>
      <c r="C496">
        <v>71.14</v>
      </c>
      <c r="D496">
        <v>239.93</v>
      </c>
      <c r="E496" t="s">
        <v>92</v>
      </c>
    </row>
    <row r="497" spans="1:5" x14ac:dyDescent="0.3">
      <c r="A497" t="s">
        <v>7550</v>
      </c>
      <c r="B497" t="s">
        <v>7553</v>
      </c>
      <c r="C497">
        <v>294.52</v>
      </c>
      <c r="D497">
        <v>993.33</v>
      </c>
      <c r="E497" t="s">
        <v>92</v>
      </c>
    </row>
    <row r="498" spans="1:5" x14ac:dyDescent="0.3">
      <c r="A498" t="s">
        <v>6745</v>
      </c>
      <c r="B498" t="s">
        <v>6747</v>
      </c>
      <c r="C498">
        <v>20.34</v>
      </c>
      <c r="D498">
        <v>68.599999999999994</v>
      </c>
      <c r="E498" t="s">
        <v>92</v>
      </c>
    </row>
    <row r="499" spans="1:5" x14ac:dyDescent="0.3">
      <c r="A499" t="s">
        <v>7299</v>
      </c>
      <c r="B499" t="s">
        <v>7301</v>
      </c>
      <c r="C499">
        <v>2.78</v>
      </c>
      <c r="D499">
        <v>9.39</v>
      </c>
      <c r="E499" t="s">
        <v>92</v>
      </c>
    </row>
    <row r="500" spans="1:5" x14ac:dyDescent="0.3">
      <c r="A500" t="s">
        <v>4237</v>
      </c>
      <c r="B500" t="s">
        <v>4208</v>
      </c>
      <c r="C500">
        <v>25.95</v>
      </c>
      <c r="D500">
        <v>87.6</v>
      </c>
      <c r="E500" t="s">
        <v>92</v>
      </c>
    </row>
    <row r="501" spans="1:5" x14ac:dyDescent="0.3">
      <c r="A501" t="s">
        <v>4241</v>
      </c>
      <c r="B501" t="s">
        <v>4185</v>
      </c>
      <c r="C501">
        <v>38.96</v>
      </c>
      <c r="D501">
        <v>131.4</v>
      </c>
      <c r="E501" t="s">
        <v>92</v>
      </c>
    </row>
    <row r="502" spans="1:5" x14ac:dyDescent="0.3">
      <c r="A502" t="s">
        <v>4196</v>
      </c>
      <c r="B502" t="s">
        <v>4185</v>
      </c>
      <c r="C502">
        <v>38.96</v>
      </c>
      <c r="D502">
        <v>131.4</v>
      </c>
      <c r="E502" t="s">
        <v>92</v>
      </c>
    </row>
    <row r="503" spans="1:5" x14ac:dyDescent="0.3">
      <c r="A503" t="s">
        <v>4206</v>
      </c>
      <c r="B503" t="s">
        <v>4208</v>
      </c>
      <c r="C503">
        <v>25.97</v>
      </c>
      <c r="D503">
        <v>87.6</v>
      </c>
      <c r="E503" t="s">
        <v>92</v>
      </c>
    </row>
    <row r="504" spans="1:5" x14ac:dyDescent="0.3">
      <c r="A504" t="s">
        <v>4245</v>
      </c>
      <c r="B504" t="s">
        <v>4185</v>
      </c>
      <c r="C504">
        <v>38.96</v>
      </c>
      <c r="D504">
        <v>131.4</v>
      </c>
      <c r="E504" t="s">
        <v>92</v>
      </c>
    </row>
    <row r="505" spans="1:5" x14ac:dyDescent="0.3">
      <c r="A505" t="s">
        <v>4192</v>
      </c>
      <c r="B505" t="s">
        <v>4185</v>
      </c>
      <c r="C505">
        <v>38.96</v>
      </c>
      <c r="D505">
        <v>131.4</v>
      </c>
      <c r="E505" t="s">
        <v>92</v>
      </c>
    </row>
    <row r="506" spans="1:5" x14ac:dyDescent="0.3">
      <c r="A506" t="s">
        <v>4266</v>
      </c>
      <c r="B506" t="s">
        <v>4208</v>
      </c>
      <c r="C506">
        <v>25.97</v>
      </c>
      <c r="D506">
        <v>87.6</v>
      </c>
      <c r="E506" t="s">
        <v>92</v>
      </c>
    </row>
    <row r="507" spans="1:5" x14ac:dyDescent="0.3">
      <c r="A507" t="s">
        <v>6787</v>
      </c>
      <c r="B507" t="s">
        <v>386</v>
      </c>
      <c r="C507">
        <v>13.03</v>
      </c>
      <c r="D507">
        <v>44</v>
      </c>
      <c r="E507" t="s">
        <v>92</v>
      </c>
    </row>
    <row r="508" spans="1:5" x14ac:dyDescent="0.3">
      <c r="A508" t="s">
        <v>6791</v>
      </c>
      <c r="B508" t="s">
        <v>5887</v>
      </c>
      <c r="C508">
        <v>23.67</v>
      </c>
      <c r="D508">
        <v>79.900000000000006</v>
      </c>
      <c r="E508" t="s">
        <v>92</v>
      </c>
    </row>
    <row r="509" spans="1:5" x14ac:dyDescent="0.3">
      <c r="A509" t="s">
        <v>3823</v>
      </c>
      <c r="B509" t="s">
        <v>130</v>
      </c>
      <c r="C509">
        <v>23.55</v>
      </c>
      <c r="D509">
        <v>79</v>
      </c>
      <c r="E509" t="s">
        <v>92</v>
      </c>
    </row>
    <row r="510" spans="1:5" x14ac:dyDescent="0.3">
      <c r="A510" t="s">
        <v>3803</v>
      </c>
      <c r="B510" t="s">
        <v>380</v>
      </c>
      <c r="C510">
        <v>11.62</v>
      </c>
      <c r="D510">
        <v>39</v>
      </c>
      <c r="E510" t="s">
        <v>92</v>
      </c>
    </row>
    <row r="511" spans="1:5" x14ac:dyDescent="0.3">
      <c r="A511" t="s">
        <v>8815</v>
      </c>
      <c r="B511" t="s">
        <v>8818</v>
      </c>
      <c r="C511">
        <v>73.94</v>
      </c>
      <c r="D511">
        <v>248.05</v>
      </c>
      <c r="E511" t="s">
        <v>92</v>
      </c>
    </row>
    <row r="512" spans="1:5" x14ac:dyDescent="0.3">
      <c r="A512" t="s">
        <v>4891</v>
      </c>
      <c r="B512" t="s">
        <v>75</v>
      </c>
      <c r="C512">
        <v>29.81</v>
      </c>
      <c r="D512">
        <v>100</v>
      </c>
      <c r="E512" t="s">
        <v>92</v>
      </c>
    </row>
    <row r="513" spans="1:5" x14ac:dyDescent="0.3">
      <c r="A513" t="s">
        <v>7161</v>
      </c>
      <c r="B513" t="s">
        <v>221</v>
      </c>
      <c r="C513">
        <v>26.83</v>
      </c>
      <c r="D513">
        <v>90</v>
      </c>
      <c r="E513" t="s">
        <v>92</v>
      </c>
    </row>
    <row r="514" spans="1:5" x14ac:dyDescent="0.3">
      <c r="A514" t="s">
        <v>4798</v>
      </c>
      <c r="B514" t="s">
        <v>4801</v>
      </c>
      <c r="C514">
        <v>26.42</v>
      </c>
      <c r="D514">
        <v>89.1</v>
      </c>
      <c r="E514" t="s">
        <v>92</v>
      </c>
    </row>
    <row r="515" spans="1:5" x14ac:dyDescent="0.3">
      <c r="A515" t="s">
        <v>4934</v>
      </c>
      <c r="B515" t="s">
        <v>2679</v>
      </c>
      <c r="C515">
        <v>45.31</v>
      </c>
      <c r="D515">
        <v>152</v>
      </c>
      <c r="E515" t="s">
        <v>92</v>
      </c>
    </row>
    <row r="516" spans="1:5" x14ac:dyDescent="0.3">
      <c r="A516" t="s">
        <v>7871</v>
      </c>
      <c r="B516" t="s">
        <v>7874</v>
      </c>
      <c r="C516">
        <v>361.85</v>
      </c>
      <c r="D516">
        <v>1213.97</v>
      </c>
      <c r="E516" t="s">
        <v>92</v>
      </c>
    </row>
    <row r="517" spans="1:5" x14ac:dyDescent="0.3">
      <c r="A517" t="s">
        <v>7877</v>
      </c>
      <c r="B517" t="s">
        <v>7880</v>
      </c>
      <c r="C517">
        <v>353.8</v>
      </c>
      <c r="D517">
        <v>1186.98</v>
      </c>
      <c r="E517" t="s">
        <v>92</v>
      </c>
    </row>
    <row r="518" spans="1:5" x14ac:dyDescent="0.3">
      <c r="A518" t="s">
        <v>7883</v>
      </c>
      <c r="B518" t="s">
        <v>7886</v>
      </c>
      <c r="C518">
        <v>285.99</v>
      </c>
      <c r="D518">
        <v>959.47</v>
      </c>
      <c r="E518" t="s">
        <v>92</v>
      </c>
    </row>
    <row r="519" spans="1:5" x14ac:dyDescent="0.3">
      <c r="A519" t="s">
        <v>6795</v>
      </c>
      <c r="B519" t="s">
        <v>6797</v>
      </c>
      <c r="C519">
        <v>6.35</v>
      </c>
      <c r="D519">
        <v>21.4</v>
      </c>
      <c r="E519" t="s">
        <v>92</v>
      </c>
    </row>
    <row r="520" spans="1:5" x14ac:dyDescent="0.3">
      <c r="A520" t="s">
        <v>3095</v>
      </c>
      <c r="B520" t="s">
        <v>137</v>
      </c>
      <c r="C520">
        <v>43.22</v>
      </c>
      <c r="D520">
        <v>145</v>
      </c>
      <c r="E520" t="s">
        <v>92</v>
      </c>
    </row>
    <row r="521" spans="1:5" x14ac:dyDescent="0.3">
      <c r="A521" t="s">
        <v>3088</v>
      </c>
      <c r="B521" t="s">
        <v>3090</v>
      </c>
      <c r="C521">
        <v>43.25</v>
      </c>
      <c r="D521">
        <v>145.1</v>
      </c>
      <c r="E521" t="s">
        <v>92</v>
      </c>
    </row>
    <row r="522" spans="1:5" x14ac:dyDescent="0.3">
      <c r="A522" t="s">
        <v>3081</v>
      </c>
      <c r="B522" t="s">
        <v>3083</v>
      </c>
      <c r="C522">
        <v>41.4</v>
      </c>
      <c r="D522">
        <v>138.9</v>
      </c>
      <c r="E522" t="s">
        <v>92</v>
      </c>
    </row>
    <row r="523" spans="1:5" x14ac:dyDescent="0.3">
      <c r="A523" t="s">
        <v>3069</v>
      </c>
      <c r="B523" t="s">
        <v>3071</v>
      </c>
      <c r="C523">
        <v>43.13</v>
      </c>
      <c r="D523">
        <v>144.69999999999999</v>
      </c>
      <c r="E523" t="s">
        <v>92</v>
      </c>
    </row>
    <row r="524" spans="1:5" x14ac:dyDescent="0.3">
      <c r="A524" t="s">
        <v>3076</v>
      </c>
      <c r="B524" t="s">
        <v>3078</v>
      </c>
      <c r="C524">
        <v>37.44</v>
      </c>
      <c r="D524">
        <v>125.6</v>
      </c>
      <c r="E524" t="s">
        <v>92</v>
      </c>
    </row>
    <row r="525" spans="1:5" x14ac:dyDescent="0.3">
      <c r="A525" t="s">
        <v>3101</v>
      </c>
      <c r="B525" t="s">
        <v>3103</v>
      </c>
      <c r="C525">
        <v>39.409999999999997</v>
      </c>
      <c r="D525">
        <v>132.19999999999999</v>
      </c>
      <c r="E525" t="s">
        <v>92</v>
      </c>
    </row>
    <row r="526" spans="1:5" x14ac:dyDescent="0.3">
      <c r="A526" t="s">
        <v>3389</v>
      </c>
      <c r="B526" t="s">
        <v>192</v>
      </c>
      <c r="C526">
        <v>3.25</v>
      </c>
      <c r="D526">
        <v>10.9</v>
      </c>
      <c r="E526" t="s">
        <v>92</v>
      </c>
    </row>
    <row r="527" spans="1:5" x14ac:dyDescent="0.3">
      <c r="A527" t="s">
        <v>4188</v>
      </c>
      <c r="B527" t="s">
        <v>4185</v>
      </c>
      <c r="C527">
        <v>39.17</v>
      </c>
      <c r="D527">
        <v>131.4</v>
      </c>
      <c r="E527" t="s">
        <v>92</v>
      </c>
    </row>
    <row r="528" spans="1:5" x14ac:dyDescent="0.3">
      <c r="A528" t="s">
        <v>4249</v>
      </c>
      <c r="B528" t="s">
        <v>4185</v>
      </c>
      <c r="C528">
        <v>39.17</v>
      </c>
      <c r="D528">
        <v>131.4</v>
      </c>
      <c r="E528" t="s">
        <v>92</v>
      </c>
    </row>
    <row r="529" spans="1:5" x14ac:dyDescent="0.3">
      <c r="A529" t="s">
        <v>4274</v>
      </c>
      <c r="B529" t="s">
        <v>4208</v>
      </c>
      <c r="C529">
        <v>26.11</v>
      </c>
      <c r="D529">
        <v>87.6</v>
      </c>
      <c r="E529" t="s">
        <v>92</v>
      </c>
    </row>
    <row r="530" spans="1:5" x14ac:dyDescent="0.3">
      <c r="A530" t="s">
        <v>4277</v>
      </c>
      <c r="B530" t="s">
        <v>4208</v>
      </c>
      <c r="C530">
        <v>26.11</v>
      </c>
      <c r="D530">
        <v>87.6</v>
      </c>
      <c r="E530" t="s">
        <v>92</v>
      </c>
    </row>
    <row r="531" spans="1:5" x14ac:dyDescent="0.3">
      <c r="A531" t="s">
        <v>5024</v>
      </c>
      <c r="B531" t="s">
        <v>5026</v>
      </c>
      <c r="C531">
        <v>29.96</v>
      </c>
      <c r="D531">
        <v>100.5</v>
      </c>
      <c r="E531" t="s">
        <v>92</v>
      </c>
    </row>
    <row r="532" spans="1:5" x14ac:dyDescent="0.3">
      <c r="A532" t="s">
        <v>5017</v>
      </c>
      <c r="B532" t="s">
        <v>5019</v>
      </c>
      <c r="C532">
        <v>41.01</v>
      </c>
      <c r="D532">
        <v>137.6</v>
      </c>
      <c r="E532" t="s">
        <v>92</v>
      </c>
    </row>
    <row r="533" spans="1:5" x14ac:dyDescent="0.3">
      <c r="A533" t="s">
        <v>6767</v>
      </c>
      <c r="B533" t="s">
        <v>5887</v>
      </c>
      <c r="C533">
        <v>23.69</v>
      </c>
      <c r="D533">
        <v>79.900000000000006</v>
      </c>
      <c r="E533" t="s">
        <v>92</v>
      </c>
    </row>
    <row r="534" spans="1:5" x14ac:dyDescent="0.3">
      <c r="A534" t="s">
        <v>6773</v>
      </c>
      <c r="B534" t="s">
        <v>5887</v>
      </c>
      <c r="C534">
        <v>23.69</v>
      </c>
      <c r="D534">
        <v>79.900000000000006</v>
      </c>
      <c r="E534" t="s">
        <v>92</v>
      </c>
    </row>
    <row r="535" spans="1:5" x14ac:dyDescent="0.3">
      <c r="A535" t="s">
        <v>3063</v>
      </c>
      <c r="B535" t="s">
        <v>3064</v>
      </c>
      <c r="C535">
        <v>23.49</v>
      </c>
      <c r="D535">
        <v>78.8</v>
      </c>
      <c r="E535" t="s">
        <v>92</v>
      </c>
    </row>
    <row r="536" spans="1:5" x14ac:dyDescent="0.3">
      <c r="A536" t="s">
        <v>3108</v>
      </c>
      <c r="B536" t="s">
        <v>137</v>
      </c>
      <c r="C536">
        <v>43.22</v>
      </c>
      <c r="D536">
        <v>145</v>
      </c>
      <c r="E536" t="s">
        <v>92</v>
      </c>
    </row>
    <row r="537" spans="1:5" x14ac:dyDescent="0.3">
      <c r="A537" t="s">
        <v>7132</v>
      </c>
      <c r="B537" t="s">
        <v>7134</v>
      </c>
      <c r="C537">
        <v>5.51</v>
      </c>
      <c r="D537">
        <v>18.5</v>
      </c>
      <c r="E537" t="s">
        <v>92</v>
      </c>
    </row>
    <row r="538" spans="1:5" x14ac:dyDescent="0.3">
      <c r="A538" t="s">
        <v>3735</v>
      </c>
      <c r="B538" t="s">
        <v>210</v>
      </c>
      <c r="C538">
        <v>23.76</v>
      </c>
      <c r="D538">
        <v>80</v>
      </c>
      <c r="E538" t="s">
        <v>92</v>
      </c>
    </row>
    <row r="539" spans="1:5" x14ac:dyDescent="0.3">
      <c r="A539" t="s">
        <v>3759</v>
      </c>
      <c r="B539" t="s">
        <v>130</v>
      </c>
      <c r="C539">
        <v>23.46</v>
      </c>
      <c r="D539">
        <v>79</v>
      </c>
      <c r="E539" t="s">
        <v>92</v>
      </c>
    </row>
    <row r="540" spans="1:5" x14ac:dyDescent="0.3">
      <c r="A540" t="s">
        <v>2702</v>
      </c>
      <c r="B540" t="s">
        <v>2704</v>
      </c>
      <c r="C540">
        <v>109.02</v>
      </c>
      <c r="D540">
        <v>367.05</v>
      </c>
      <c r="E540" t="s">
        <v>92</v>
      </c>
    </row>
    <row r="541" spans="1:5" x14ac:dyDescent="0.3">
      <c r="A541" t="s">
        <v>3312</v>
      </c>
      <c r="B541" t="s">
        <v>110</v>
      </c>
      <c r="C541">
        <v>14.9</v>
      </c>
      <c r="D541">
        <v>50</v>
      </c>
      <c r="E541" t="s">
        <v>92</v>
      </c>
    </row>
    <row r="542" spans="1:5" x14ac:dyDescent="0.3">
      <c r="A542" t="s">
        <v>4886</v>
      </c>
      <c r="B542" t="s">
        <v>121</v>
      </c>
      <c r="C542">
        <v>5.61</v>
      </c>
      <c r="D542">
        <v>18.899999999999999</v>
      </c>
      <c r="E542" t="s">
        <v>92</v>
      </c>
    </row>
    <row r="543" spans="1:5" x14ac:dyDescent="0.3">
      <c r="A543" t="s">
        <v>2418</v>
      </c>
      <c r="B543" t="s">
        <v>2421</v>
      </c>
      <c r="C543">
        <v>21.11</v>
      </c>
      <c r="D543">
        <v>71.08</v>
      </c>
      <c r="E543" t="s">
        <v>92</v>
      </c>
    </row>
    <row r="544" spans="1:5" x14ac:dyDescent="0.3">
      <c r="A544" t="s">
        <v>6522</v>
      </c>
      <c r="B544" t="s">
        <v>68</v>
      </c>
      <c r="C544">
        <v>44.55</v>
      </c>
      <c r="D544">
        <v>150</v>
      </c>
      <c r="E544" t="s">
        <v>92</v>
      </c>
    </row>
    <row r="545" spans="1:5" x14ac:dyDescent="0.3">
      <c r="A545" t="s">
        <v>2724</v>
      </c>
      <c r="B545" t="s">
        <v>2467</v>
      </c>
      <c r="C545">
        <v>40.24</v>
      </c>
      <c r="D545">
        <v>135</v>
      </c>
      <c r="E545" t="s">
        <v>92</v>
      </c>
    </row>
    <row r="546" spans="1:5" x14ac:dyDescent="0.3">
      <c r="A546" t="s">
        <v>4734</v>
      </c>
      <c r="B546" t="s">
        <v>347</v>
      </c>
      <c r="C546">
        <v>2.5499999999999998</v>
      </c>
      <c r="D546">
        <v>2.5499999999999998</v>
      </c>
      <c r="E546" t="s">
        <v>92</v>
      </c>
    </row>
    <row r="547" spans="1:5" x14ac:dyDescent="0.3">
      <c r="A547" t="s">
        <v>7825</v>
      </c>
      <c r="B547" t="s">
        <v>7828</v>
      </c>
      <c r="C547">
        <v>32.58</v>
      </c>
      <c r="D547">
        <v>109.7</v>
      </c>
      <c r="E547" t="s">
        <v>92</v>
      </c>
    </row>
    <row r="548" spans="1:5" x14ac:dyDescent="0.3">
      <c r="A548" t="s">
        <v>8873</v>
      </c>
      <c r="B548" t="s">
        <v>210</v>
      </c>
      <c r="C548">
        <v>23.84</v>
      </c>
      <c r="D548">
        <v>20.55</v>
      </c>
      <c r="E548" t="s">
        <v>92</v>
      </c>
    </row>
    <row r="549" spans="1:5" x14ac:dyDescent="0.3">
      <c r="A549" t="s">
        <v>8859</v>
      </c>
      <c r="B549" t="s">
        <v>210</v>
      </c>
      <c r="C549">
        <v>23.84</v>
      </c>
      <c r="D549">
        <v>20.55</v>
      </c>
      <c r="E549" t="s">
        <v>92</v>
      </c>
    </row>
    <row r="550" spans="1:5" x14ac:dyDescent="0.3">
      <c r="A550" t="s">
        <v>8880</v>
      </c>
      <c r="B550" t="s">
        <v>210</v>
      </c>
      <c r="C550">
        <v>23.84</v>
      </c>
      <c r="D550">
        <v>20.55</v>
      </c>
      <c r="E550" t="s">
        <v>92</v>
      </c>
    </row>
    <row r="551" spans="1:5" x14ac:dyDescent="0.3">
      <c r="A551" t="s">
        <v>8849</v>
      </c>
      <c r="B551" t="s">
        <v>5887</v>
      </c>
      <c r="C551">
        <v>23.81</v>
      </c>
      <c r="D551">
        <v>20.53</v>
      </c>
      <c r="E551" t="s">
        <v>92</v>
      </c>
    </row>
    <row r="552" spans="1:5" x14ac:dyDescent="0.3">
      <c r="A552" t="s">
        <v>8866</v>
      </c>
      <c r="B552" t="s">
        <v>8867</v>
      </c>
      <c r="C552">
        <v>23.81</v>
      </c>
      <c r="D552">
        <v>20.53</v>
      </c>
      <c r="E552" t="s">
        <v>92</v>
      </c>
    </row>
    <row r="553" spans="1:5" x14ac:dyDescent="0.3">
      <c r="A553" t="s">
        <v>8852</v>
      </c>
      <c r="B553" t="s">
        <v>358</v>
      </c>
      <c r="C553">
        <v>23.78</v>
      </c>
      <c r="D553">
        <v>20.5</v>
      </c>
      <c r="E553" t="s">
        <v>92</v>
      </c>
    </row>
    <row r="554" spans="1:5" x14ac:dyDescent="0.3">
      <c r="A554" t="s">
        <v>8884</v>
      </c>
      <c r="B554" t="s">
        <v>8885</v>
      </c>
      <c r="C554">
        <v>23.76</v>
      </c>
      <c r="D554">
        <v>20.48</v>
      </c>
      <c r="E554" t="s">
        <v>92</v>
      </c>
    </row>
    <row r="555" spans="1:5" x14ac:dyDescent="0.3">
      <c r="A555" t="s">
        <v>8855</v>
      </c>
      <c r="B555" t="s">
        <v>8856</v>
      </c>
      <c r="C555">
        <v>23.73</v>
      </c>
      <c r="D555">
        <v>20.46</v>
      </c>
      <c r="E555" t="s">
        <v>92</v>
      </c>
    </row>
    <row r="556" spans="1:5" x14ac:dyDescent="0.3">
      <c r="A556" t="s">
        <v>8876</v>
      </c>
      <c r="B556" t="s">
        <v>8877</v>
      </c>
      <c r="C556">
        <v>23.72</v>
      </c>
      <c r="D556">
        <v>20.45</v>
      </c>
      <c r="E556" t="s">
        <v>92</v>
      </c>
    </row>
    <row r="557" spans="1:5" x14ac:dyDescent="0.3">
      <c r="A557" t="s">
        <v>8870</v>
      </c>
      <c r="B557" t="s">
        <v>561</v>
      </c>
      <c r="C557">
        <v>23.7</v>
      </c>
      <c r="D557">
        <v>20.43</v>
      </c>
      <c r="E557" t="s">
        <v>92</v>
      </c>
    </row>
    <row r="558" spans="1:5" x14ac:dyDescent="0.3">
      <c r="A558" t="s">
        <v>8862</v>
      </c>
      <c r="B558" t="s">
        <v>3353</v>
      </c>
      <c r="C558">
        <v>1.48</v>
      </c>
      <c r="D558">
        <v>1.28</v>
      </c>
      <c r="E558" t="s">
        <v>92</v>
      </c>
    </row>
    <row r="559" spans="1:5" x14ac:dyDescent="0.3">
      <c r="A559" t="s">
        <v>5031</v>
      </c>
      <c r="B559" t="s">
        <v>117</v>
      </c>
      <c r="C559">
        <v>41.73</v>
      </c>
      <c r="D559">
        <v>140</v>
      </c>
      <c r="E559" t="s">
        <v>92</v>
      </c>
    </row>
    <row r="560" spans="1:5" x14ac:dyDescent="0.3">
      <c r="A560" t="s">
        <v>3376</v>
      </c>
      <c r="B560" t="s">
        <v>3378</v>
      </c>
      <c r="C560">
        <v>11.41</v>
      </c>
      <c r="D560">
        <v>38.28</v>
      </c>
      <c r="E560" t="s">
        <v>92</v>
      </c>
    </row>
    <row r="561" spans="1:5" x14ac:dyDescent="0.3">
      <c r="A561" t="s">
        <v>3383</v>
      </c>
      <c r="B561" t="s">
        <v>119</v>
      </c>
      <c r="C561">
        <v>2.95</v>
      </c>
      <c r="D561">
        <v>9.9</v>
      </c>
      <c r="E561" t="s">
        <v>92</v>
      </c>
    </row>
    <row r="562" spans="1:5" x14ac:dyDescent="0.3">
      <c r="A562" t="s">
        <v>3393</v>
      </c>
      <c r="B562" t="s">
        <v>3395</v>
      </c>
      <c r="C562">
        <v>8.4600000000000009</v>
      </c>
      <c r="D562">
        <v>28.38</v>
      </c>
      <c r="E562" t="s">
        <v>92</v>
      </c>
    </row>
    <row r="563" spans="1:5" x14ac:dyDescent="0.3">
      <c r="A563" t="s">
        <v>3114</v>
      </c>
      <c r="B563" t="s">
        <v>3117</v>
      </c>
      <c r="C563">
        <v>42.86</v>
      </c>
      <c r="D563">
        <v>143.80000000000001</v>
      </c>
      <c r="E563" t="s">
        <v>92</v>
      </c>
    </row>
    <row r="564" spans="1:5" x14ac:dyDescent="0.3">
      <c r="A564" t="s">
        <v>4098</v>
      </c>
      <c r="B564" t="s">
        <v>4100</v>
      </c>
      <c r="C564">
        <v>42.26</v>
      </c>
      <c r="D564">
        <v>142.30000000000001</v>
      </c>
      <c r="E564" t="s">
        <v>92</v>
      </c>
    </row>
    <row r="565" spans="1:5" x14ac:dyDescent="0.3">
      <c r="A565" t="s">
        <v>5434</v>
      </c>
      <c r="B565" t="s">
        <v>5436</v>
      </c>
      <c r="C565">
        <v>26.99</v>
      </c>
      <c r="D565">
        <v>90.8</v>
      </c>
      <c r="E565" t="s">
        <v>92</v>
      </c>
    </row>
    <row r="566" spans="1:5" x14ac:dyDescent="0.3">
      <c r="A566" t="s">
        <v>4874</v>
      </c>
      <c r="B566" t="s">
        <v>4876</v>
      </c>
      <c r="C566">
        <v>26.05</v>
      </c>
      <c r="D566">
        <v>87.65</v>
      </c>
      <c r="E566" t="s">
        <v>92</v>
      </c>
    </row>
    <row r="567" spans="1:5" x14ac:dyDescent="0.3">
      <c r="A567" t="s">
        <v>7106</v>
      </c>
      <c r="B567" t="s">
        <v>7108</v>
      </c>
      <c r="C567">
        <v>23.34</v>
      </c>
      <c r="D567">
        <v>78.599999999999994</v>
      </c>
      <c r="E567" t="s">
        <v>92</v>
      </c>
    </row>
    <row r="568" spans="1:5" x14ac:dyDescent="0.3">
      <c r="A568" t="s">
        <v>7865</v>
      </c>
      <c r="B568" t="s">
        <v>157</v>
      </c>
      <c r="C568">
        <v>7.7</v>
      </c>
      <c r="D568">
        <v>25.9</v>
      </c>
      <c r="E568" t="s">
        <v>92</v>
      </c>
    </row>
    <row r="569" spans="1:5" x14ac:dyDescent="0.3">
      <c r="A569" t="s">
        <v>2917</v>
      </c>
      <c r="B569" t="s">
        <v>2920</v>
      </c>
      <c r="C569">
        <v>8.7899999999999991</v>
      </c>
      <c r="D569">
        <v>29.57</v>
      </c>
      <c r="E569" t="s">
        <v>92</v>
      </c>
    </row>
    <row r="570" spans="1:5" x14ac:dyDescent="0.3">
      <c r="A570" t="s">
        <v>2911</v>
      </c>
      <c r="B570" t="s">
        <v>2914</v>
      </c>
      <c r="C570">
        <v>92.41</v>
      </c>
      <c r="D570">
        <v>310.89999999999998</v>
      </c>
      <c r="E570" t="s">
        <v>92</v>
      </c>
    </row>
    <row r="571" spans="1:5" x14ac:dyDescent="0.3">
      <c r="A571" t="s">
        <v>2431</v>
      </c>
      <c r="B571" t="s">
        <v>2434</v>
      </c>
      <c r="C571">
        <v>36.82</v>
      </c>
      <c r="D571">
        <v>123.87</v>
      </c>
      <c r="E571" t="s">
        <v>92</v>
      </c>
    </row>
    <row r="572" spans="1:5" x14ac:dyDescent="0.3">
      <c r="A572" t="s">
        <v>6966</v>
      </c>
      <c r="B572" t="s">
        <v>6968</v>
      </c>
      <c r="C572">
        <v>4.4000000000000004</v>
      </c>
      <c r="D572">
        <v>14.8</v>
      </c>
      <c r="E572" t="s">
        <v>92</v>
      </c>
    </row>
    <row r="573" spans="1:5" x14ac:dyDescent="0.3">
      <c r="A573" t="s">
        <v>4262</v>
      </c>
      <c r="B573" t="s">
        <v>4185</v>
      </c>
      <c r="C573">
        <v>39.03</v>
      </c>
      <c r="D573">
        <v>131.4</v>
      </c>
      <c r="E573" t="s">
        <v>92</v>
      </c>
    </row>
    <row r="574" spans="1:5" x14ac:dyDescent="0.3">
      <c r="A574" t="s">
        <v>4183</v>
      </c>
      <c r="B574" t="s">
        <v>4185</v>
      </c>
      <c r="C574">
        <v>39.03</v>
      </c>
      <c r="D574">
        <v>131.4</v>
      </c>
      <c r="E574" t="s">
        <v>92</v>
      </c>
    </row>
    <row r="575" spans="1:5" x14ac:dyDescent="0.3">
      <c r="A575" t="s">
        <v>4257</v>
      </c>
      <c r="B575" t="s">
        <v>4259</v>
      </c>
      <c r="C575">
        <v>13.01</v>
      </c>
      <c r="D575">
        <v>43.8</v>
      </c>
      <c r="E575" t="s">
        <v>92</v>
      </c>
    </row>
    <row r="576" spans="1:5" x14ac:dyDescent="0.3">
      <c r="A576" t="s">
        <v>4233</v>
      </c>
      <c r="B576" t="s">
        <v>4185</v>
      </c>
      <c r="C576">
        <v>39.049999999999997</v>
      </c>
      <c r="D576">
        <v>131.4</v>
      </c>
      <c r="E576" t="s">
        <v>92</v>
      </c>
    </row>
    <row r="577" spans="1:5" x14ac:dyDescent="0.3">
      <c r="A577" t="s">
        <v>4253</v>
      </c>
      <c r="B577" t="s">
        <v>4185</v>
      </c>
      <c r="C577">
        <v>39.049999999999997</v>
      </c>
      <c r="D577">
        <v>131.4</v>
      </c>
      <c r="E577" t="s">
        <v>92</v>
      </c>
    </row>
    <row r="578" spans="1:5" x14ac:dyDescent="0.3">
      <c r="A578" t="s">
        <v>4211</v>
      </c>
      <c r="B578" t="s">
        <v>312</v>
      </c>
      <c r="C578">
        <v>6.51</v>
      </c>
      <c r="D578">
        <v>21.9</v>
      </c>
      <c r="E578" t="s">
        <v>92</v>
      </c>
    </row>
    <row r="579" spans="1:5" x14ac:dyDescent="0.3">
      <c r="A579" t="s">
        <v>4202</v>
      </c>
      <c r="B579" t="s">
        <v>526</v>
      </c>
      <c r="C579">
        <v>32.549999999999997</v>
      </c>
      <c r="D579">
        <v>109.5</v>
      </c>
      <c r="E579" t="s">
        <v>92</v>
      </c>
    </row>
    <row r="580" spans="1:5" x14ac:dyDescent="0.3">
      <c r="A580" t="s">
        <v>5413</v>
      </c>
      <c r="B580" t="s">
        <v>5415</v>
      </c>
      <c r="C580">
        <v>13.61</v>
      </c>
      <c r="D580">
        <v>45.8</v>
      </c>
      <c r="E580" t="s">
        <v>92</v>
      </c>
    </row>
    <row r="581" spans="1:5" x14ac:dyDescent="0.3">
      <c r="A581" t="s">
        <v>5418</v>
      </c>
      <c r="B581" t="s">
        <v>5420</v>
      </c>
      <c r="C581">
        <v>15.42</v>
      </c>
      <c r="D581">
        <v>51.89</v>
      </c>
      <c r="E581" t="s">
        <v>92</v>
      </c>
    </row>
    <row r="582" spans="1:5" x14ac:dyDescent="0.3">
      <c r="A582" t="s">
        <v>5056</v>
      </c>
      <c r="B582" t="s">
        <v>384</v>
      </c>
      <c r="C582">
        <v>29.42</v>
      </c>
      <c r="D582">
        <v>99</v>
      </c>
      <c r="E582" t="s">
        <v>92</v>
      </c>
    </row>
    <row r="583" spans="1:5" x14ac:dyDescent="0.3">
      <c r="A583" t="s">
        <v>5067</v>
      </c>
      <c r="B583" t="s">
        <v>5040</v>
      </c>
      <c r="C583">
        <v>39.229999999999997</v>
      </c>
      <c r="D583">
        <v>132</v>
      </c>
      <c r="E583" t="s">
        <v>92</v>
      </c>
    </row>
    <row r="584" spans="1:5" x14ac:dyDescent="0.3">
      <c r="A584" t="s">
        <v>5048</v>
      </c>
      <c r="B584" t="s">
        <v>5040</v>
      </c>
      <c r="C584">
        <v>39.229999999999997</v>
      </c>
      <c r="D584">
        <v>132</v>
      </c>
      <c r="E584" t="s">
        <v>92</v>
      </c>
    </row>
    <row r="585" spans="1:5" x14ac:dyDescent="0.3">
      <c r="A585" t="s">
        <v>5060</v>
      </c>
      <c r="B585" t="s">
        <v>5045</v>
      </c>
      <c r="C585">
        <v>58.85</v>
      </c>
      <c r="D585">
        <v>198</v>
      </c>
      <c r="E585" t="s">
        <v>92</v>
      </c>
    </row>
    <row r="586" spans="1:5" x14ac:dyDescent="0.3">
      <c r="A586" t="s">
        <v>5064</v>
      </c>
      <c r="B586" t="s">
        <v>5045</v>
      </c>
      <c r="C586">
        <v>58.85</v>
      </c>
      <c r="D586">
        <v>198</v>
      </c>
      <c r="E586" t="s">
        <v>92</v>
      </c>
    </row>
    <row r="587" spans="1:5" x14ac:dyDescent="0.3">
      <c r="A587" t="s">
        <v>5043</v>
      </c>
      <c r="B587" t="s">
        <v>5045</v>
      </c>
      <c r="C587">
        <v>58.85</v>
      </c>
      <c r="D587">
        <v>198</v>
      </c>
      <c r="E587" t="s">
        <v>92</v>
      </c>
    </row>
    <row r="588" spans="1:5" x14ac:dyDescent="0.3">
      <c r="A588" t="s">
        <v>5052</v>
      </c>
      <c r="B588" t="s">
        <v>5045</v>
      </c>
      <c r="C588">
        <v>58.85</v>
      </c>
      <c r="D588">
        <v>198</v>
      </c>
      <c r="E588" t="s">
        <v>92</v>
      </c>
    </row>
    <row r="589" spans="1:5" x14ac:dyDescent="0.3">
      <c r="A589" t="s">
        <v>5071</v>
      </c>
      <c r="B589" t="s">
        <v>3269</v>
      </c>
      <c r="C589">
        <v>19.62</v>
      </c>
      <c r="D589">
        <v>66</v>
      </c>
      <c r="E589" t="s">
        <v>92</v>
      </c>
    </row>
    <row r="590" spans="1:5" x14ac:dyDescent="0.3">
      <c r="A590" t="s">
        <v>5038</v>
      </c>
      <c r="B590" t="s">
        <v>5040</v>
      </c>
      <c r="C590">
        <v>39.200000000000003</v>
      </c>
      <c r="D590">
        <v>132</v>
      </c>
      <c r="E590" t="s">
        <v>92</v>
      </c>
    </row>
    <row r="591" spans="1:5" x14ac:dyDescent="0.3">
      <c r="A591" t="s">
        <v>4313</v>
      </c>
      <c r="B591" t="s">
        <v>4315</v>
      </c>
      <c r="C591">
        <v>26</v>
      </c>
      <c r="D591">
        <v>26</v>
      </c>
      <c r="E591" t="s">
        <v>92</v>
      </c>
    </row>
    <row r="592" spans="1:5" x14ac:dyDescent="0.3">
      <c r="A592" t="s">
        <v>4080</v>
      </c>
      <c r="B592" t="s">
        <v>210</v>
      </c>
      <c r="C592">
        <v>23.76</v>
      </c>
      <c r="D592">
        <v>80</v>
      </c>
      <c r="E592" t="s">
        <v>92</v>
      </c>
    </row>
    <row r="593" spans="1:5" x14ac:dyDescent="0.3">
      <c r="A593" t="s">
        <v>4092</v>
      </c>
      <c r="B593" t="s">
        <v>210</v>
      </c>
      <c r="C593">
        <v>23.78</v>
      </c>
      <c r="D593">
        <v>80</v>
      </c>
      <c r="E593" t="s">
        <v>92</v>
      </c>
    </row>
    <row r="594" spans="1:5" x14ac:dyDescent="0.3">
      <c r="A594" t="s">
        <v>6240</v>
      </c>
      <c r="B594" t="s">
        <v>6242</v>
      </c>
      <c r="C594">
        <v>19.57</v>
      </c>
      <c r="D594">
        <v>65.900000000000006</v>
      </c>
      <c r="E594" t="s">
        <v>92</v>
      </c>
    </row>
    <row r="595" spans="1:5" x14ac:dyDescent="0.3">
      <c r="A595" t="s">
        <v>4413</v>
      </c>
      <c r="B595" t="s">
        <v>4415</v>
      </c>
      <c r="C595">
        <v>22.45</v>
      </c>
      <c r="D595">
        <v>75.599999999999994</v>
      </c>
      <c r="E595" t="s">
        <v>92</v>
      </c>
    </row>
    <row r="596" spans="1:5" x14ac:dyDescent="0.3">
      <c r="A596" t="s">
        <v>8680</v>
      </c>
      <c r="B596" t="s">
        <v>8682</v>
      </c>
      <c r="C596">
        <v>32.67</v>
      </c>
      <c r="D596">
        <v>110</v>
      </c>
      <c r="E596" t="s">
        <v>92</v>
      </c>
    </row>
    <row r="597" spans="1:5" x14ac:dyDescent="0.3">
      <c r="A597" t="s">
        <v>8694</v>
      </c>
      <c r="B597" t="s">
        <v>159</v>
      </c>
      <c r="C597">
        <v>118.8</v>
      </c>
      <c r="D597">
        <v>400</v>
      </c>
      <c r="E597" t="s">
        <v>92</v>
      </c>
    </row>
    <row r="598" spans="1:5" x14ac:dyDescent="0.3">
      <c r="A598" t="s">
        <v>8745</v>
      </c>
      <c r="B598" t="s">
        <v>75</v>
      </c>
      <c r="C598">
        <v>29.7</v>
      </c>
      <c r="D598">
        <v>100</v>
      </c>
      <c r="E598" t="s">
        <v>92</v>
      </c>
    </row>
    <row r="599" spans="1:5" x14ac:dyDescent="0.3">
      <c r="A599" t="s">
        <v>4792</v>
      </c>
      <c r="B599" t="s">
        <v>4794</v>
      </c>
      <c r="C599">
        <v>25.9</v>
      </c>
      <c r="D599">
        <v>87.2</v>
      </c>
      <c r="E599" t="s">
        <v>92</v>
      </c>
    </row>
    <row r="600" spans="1:5" x14ac:dyDescent="0.3">
      <c r="A600" t="s">
        <v>2564</v>
      </c>
      <c r="B600" t="s">
        <v>2567</v>
      </c>
      <c r="C600">
        <v>14.2</v>
      </c>
      <c r="D600">
        <v>47.8</v>
      </c>
      <c r="E600" t="s">
        <v>92</v>
      </c>
    </row>
    <row r="601" spans="1:5" x14ac:dyDescent="0.3">
      <c r="A601" t="s">
        <v>4597</v>
      </c>
      <c r="B601" t="s">
        <v>4600</v>
      </c>
      <c r="C601">
        <v>95.04</v>
      </c>
      <c r="D601">
        <v>320</v>
      </c>
      <c r="E601" t="s">
        <v>92</v>
      </c>
    </row>
    <row r="602" spans="1:5" x14ac:dyDescent="0.3">
      <c r="A602" t="s">
        <v>7917</v>
      </c>
      <c r="B602" t="s">
        <v>4572</v>
      </c>
      <c r="C602">
        <v>67.709999999999994</v>
      </c>
      <c r="D602">
        <v>228</v>
      </c>
      <c r="E602" t="s">
        <v>92</v>
      </c>
    </row>
    <row r="603" spans="1:5" x14ac:dyDescent="0.3">
      <c r="A603" t="s">
        <v>4405</v>
      </c>
      <c r="B603" t="s">
        <v>4408</v>
      </c>
      <c r="C603">
        <v>38.43</v>
      </c>
      <c r="D603">
        <v>129.4</v>
      </c>
      <c r="E603" t="s">
        <v>92</v>
      </c>
    </row>
    <row r="604" spans="1:5" x14ac:dyDescent="0.3">
      <c r="A604" t="s">
        <v>4398</v>
      </c>
      <c r="B604" t="s">
        <v>85</v>
      </c>
      <c r="C604">
        <v>2.97</v>
      </c>
      <c r="D604">
        <v>10</v>
      </c>
      <c r="E604" t="s">
        <v>92</v>
      </c>
    </row>
    <row r="605" spans="1:5" x14ac:dyDescent="0.3">
      <c r="A605" t="s">
        <v>7395</v>
      </c>
      <c r="B605" t="s">
        <v>182</v>
      </c>
      <c r="C605">
        <v>11.89</v>
      </c>
      <c r="D605">
        <v>40</v>
      </c>
      <c r="E605" t="s">
        <v>92</v>
      </c>
    </row>
    <row r="606" spans="1:5" x14ac:dyDescent="0.3">
      <c r="A606" t="s">
        <v>7447</v>
      </c>
      <c r="B606" t="s">
        <v>4157</v>
      </c>
      <c r="C606">
        <v>2.67</v>
      </c>
      <c r="D606">
        <v>9</v>
      </c>
      <c r="E606" t="s">
        <v>92</v>
      </c>
    </row>
    <row r="607" spans="1:5" x14ac:dyDescent="0.3">
      <c r="A607" t="s">
        <v>7658</v>
      </c>
      <c r="B607" t="s">
        <v>7660</v>
      </c>
      <c r="C607">
        <v>3.42</v>
      </c>
      <c r="D607">
        <v>11.5</v>
      </c>
      <c r="E607" t="s">
        <v>92</v>
      </c>
    </row>
    <row r="608" spans="1:5" x14ac:dyDescent="0.3">
      <c r="A608" t="s">
        <v>7705</v>
      </c>
      <c r="B608" t="s">
        <v>4315</v>
      </c>
      <c r="C608">
        <v>7.72</v>
      </c>
      <c r="D608">
        <v>26</v>
      </c>
      <c r="E608" t="s">
        <v>92</v>
      </c>
    </row>
    <row r="609" spans="1:5" x14ac:dyDescent="0.3">
      <c r="A609" t="s">
        <v>7714</v>
      </c>
      <c r="B609" t="s">
        <v>152</v>
      </c>
      <c r="C609">
        <v>4.45</v>
      </c>
      <c r="D609">
        <v>15</v>
      </c>
      <c r="E609" t="s">
        <v>92</v>
      </c>
    </row>
    <row r="610" spans="1:5" x14ac:dyDescent="0.3">
      <c r="A610" t="s">
        <v>7648</v>
      </c>
      <c r="B610" t="s">
        <v>323</v>
      </c>
      <c r="C610">
        <v>3.86</v>
      </c>
      <c r="D610">
        <v>13</v>
      </c>
      <c r="E610" t="s">
        <v>92</v>
      </c>
    </row>
    <row r="611" spans="1:5" x14ac:dyDescent="0.3">
      <c r="A611" t="s">
        <v>7731</v>
      </c>
      <c r="B611" t="s">
        <v>4132</v>
      </c>
      <c r="C611">
        <v>10.6</v>
      </c>
      <c r="D611">
        <v>35.700000000000003</v>
      </c>
      <c r="E611" t="s">
        <v>92</v>
      </c>
    </row>
    <row r="612" spans="1:5" x14ac:dyDescent="0.3">
      <c r="A612" t="s">
        <v>5407</v>
      </c>
      <c r="B612" t="s">
        <v>4259</v>
      </c>
      <c r="C612">
        <v>13.02</v>
      </c>
      <c r="D612">
        <v>43.8</v>
      </c>
      <c r="E612" t="s">
        <v>92</v>
      </c>
    </row>
    <row r="613" spans="1:5" x14ac:dyDescent="0.3">
      <c r="A613" t="s">
        <v>7654</v>
      </c>
      <c r="B613" t="s">
        <v>7655</v>
      </c>
      <c r="C613">
        <v>10.84</v>
      </c>
      <c r="D613">
        <v>36.5</v>
      </c>
      <c r="E613" t="s">
        <v>92</v>
      </c>
    </row>
    <row r="614" spans="1:5" x14ac:dyDescent="0.3">
      <c r="A614" t="s">
        <v>7673</v>
      </c>
      <c r="B614" t="s">
        <v>161</v>
      </c>
      <c r="C614">
        <v>8.32</v>
      </c>
      <c r="D614">
        <v>28</v>
      </c>
      <c r="E614" t="s">
        <v>92</v>
      </c>
    </row>
    <row r="615" spans="1:5" x14ac:dyDescent="0.3">
      <c r="A615" t="s">
        <v>7677</v>
      </c>
      <c r="B615" t="s">
        <v>7679</v>
      </c>
      <c r="C615">
        <v>14.31</v>
      </c>
      <c r="D615">
        <v>48.2</v>
      </c>
      <c r="E615" t="s">
        <v>92</v>
      </c>
    </row>
    <row r="616" spans="1:5" x14ac:dyDescent="0.3">
      <c r="A616" t="s">
        <v>7700</v>
      </c>
      <c r="B616" t="s">
        <v>7702</v>
      </c>
      <c r="C616">
        <v>12.89</v>
      </c>
      <c r="D616">
        <v>43.4</v>
      </c>
      <c r="E616" t="s">
        <v>92</v>
      </c>
    </row>
    <row r="617" spans="1:5" x14ac:dyDescent="0.3">
      <c r="A617" t="s">
        <v>7709</v>
      </c>
      <c r="B617" t="s">
        <v>7711</v>
      </c>
      <c r="C617">
        <v>12.24</v>
      </c>
      <c r="D617">
        <v>41.2</v>
      </c>
      <c r="E617" t="s">
        <v>92</v>
      </c>
    </row>
    <row r="618" spans="1:5" x14ac:dyDescent="0.3">
      <c r="A618" t="s">
        <v>5530</v>
      </c>
      <c r="B618" t="s">
        <v>5532</v>
      </c>
      <c r="C618">
        <v>1.01</v>
      </c>
      <c r="D618">
        <v>3.4</v>
      </c>
      <c r="E618" t="s">
        <v>92</v>
      </c>
    </row>
    <row r="619" spans="1:5" x14ac:dyDescent="0.3">
      <c r="A619" t="s">
        <v>7669</v>
      </c>
      <c r="B619" t="s">
        <v>2621</v>
      </c>
      <c r="C619">
        <v>2.64</v>
      </c>
      <c r="D619">
        <v>8.9</v>
      </c>
      <c r="E619" t="s">
        <v>92</v>
      </c>
    </row>
    <row r="620" spans="1:5" x14ac:dyDescent="0.3">
      <c r="A620" t="s">
        <v>7695</v>
      </c>
      <c r="B620" t="s">
        <v>7697</v>
      </c>
      <c r="C620">
        <v>7.1</v>
      </c>
      <c r="D620">
        <v>23.9</v>
      </c>
      <c r="E620" t="s">
        <v>92</v>
      </c>
    </row>
    <row r="621" spans="1:5" x14ac:dyDescent="0.3">
      <c r="A621" t="s">
        <v>6146</v>
      </c>
      <c r="B621" t="s">
        <v>4427</v>
      </c>
      <c r="C621">
        <v>9.18</v>
      </c>
      <c r="D621">
        <v>30.9</v>
      </c>
      <c r="E621" t="s">
        <v>92</v>
      </c>
    </row>
    <row r="622" spans="1:5" x14ac:dyDescent="0.3">
      <c r="A622" t="s">
        <v>4229</v>
      </c>
      <c r="B622" t="s">
        <v>4185</v>
      </c>
      <c r="C622">
        <v>39.020000000000003</v>
      </c>
      <c r="D622">
        <v>131.4</v>
      </c>
      <c r="E622" t="s">
        <v>92</v>
      </c>
    </row>
    <row r="623" spans="1:5" x14ac:dyDescent="0.3">
      <c r="A623" t="s">
        <v>4087</v>
      </c>
      <c r="B623" t="s">
        <v>4089</v>
      </c>
      <c r="C623">
        <v>18.37</v>
      </c>
      <c r="D623">
        <v>61.8</v>
      </c>
      <c r="E623" t="s">
        <v>92</v>
      </c>
    </row>
    <row r="624" spans="1:5" x14ac:dyDescent="0.3">
      <c r="A624" t="s">
        <v>4125</v>
      </c>
      <c r="B624" t="s">
        <v>4127</v>
      </c>
      <c r="C624">
        <v>5.43</v>
      </c>
      <c r="D624">
        <v>18.29</v>
      </c>
      <c r="E624" t="s">
        <v>92</v>
      </c>
    </row>
    <row r="625" spans="1:5" x14ac:dyDescent="0.3">
      <c r="A625" t="s">
        <v>5537</v>
      </c>
      <c r="B625" t="s">
        <v>186</v>
      </c>
      <c r="C625">
        <v>20.79</v>
      </c>
      <c r="D625">
        <v>70</v>
      </c>
      <c r="E625" t="s">
        <v>92</v>
      </c>
    </row>
    <row r="626" spans="1:5" x14ac:dyDescent="0.3">
      <c r="A626" t="s">
        <v>7722</v>
      </c>
      <c r="B626" t="s">
        <v>7724</v>
      </c>
      <c r="C626">
        <v>1.69</v>
      </c>
      <c r="D626">
        <v>5.7</v>
      </c>
      <c r="E626" t="s">
        <v>92</v>
      </c>
    </row>
    <row r="627" spans="1:5" x14ac:dyDescent="0.3">
      <c r="A627" t="s">
        <v>7643</v>
      </c>
      <c r="B627" t="s">
        <v>7644</v>
      </c>
      <c r="C627">
        <v>5.73</v>
      </c>
      <c r="D627">
        <v>19.3</v>
      </c>
      <c r="E627" t="s">
        <v>92</v>
      </c>
    </row>
    <row r="628" spans="1:5" x14ac:dyDescent="0.3">
      <c r="A628" t="s">
        <v>7663</v>
      </c>
      <c r="B628" t="s">
        <v>7497</v>
      </c>
      <c r="C628">
        <v>4.04</v>
      </c>
      <c r="D628">
        <v>13.6</v>
      </c>
      <c r="E628" t="s">
        <v>92</v>
      </c>
    </row>
    <row r="629" spans="1:5" x14ac:dyDescent="0.3">
      <c r="A629" t="s">
        <v>7687</v>
      </c>
      <c r="B629" t="s">
        <v>4157</v>
      </c>
      <c r="C629">
        <v>2.67</v>
      </c>
      <c r="D629">
        <v>9</v>
      </c>
      <c r="E629" t="s">
        <v>92</v>
      </c>
    </row>
    <row r="630" spans="1:5" x14ac:dyDescent="0.3">
      <c r="A630" t="s">
        <v>5451</v>
      </c>
      <c r="B630" t="s">
        <v>5453</v>
      </c>
      <c r="C630">
        <v>121.39</v>
      </c>
      <c r="D630">
        <v>408.72</v>
      </c>
      <c r="E630" t="s">
        <v>92</v>
      </c>
    </row>
    <row r="631" spans="1:5" x14ac:dyDescent="0.3">
      <c r="A631" t="s">
        <v>7691</v>
      </c>
      <c r="B631" t="s">
        <v>6110</v>
      </c>
      <c r="C631">
        <v>6.53</v>
      </c>
      <c r="D631">
        <v>22</v>
      </c>
      <c r="E631" t="s">
        <v>92</v>
      </c>
    </row>
    <row r="632" spans="1:5" x14ac:dyDescent="0.3">
      <c r="A632" t="s">
        <v>7718</v>
      </c>
      <c r="B632" t="s">
        <v>160</v>
      </c>
      <c r="C632">
        <v>5.64</v>
      </c>
      <c r="D632">
        <v>19</v>
      </c>
      <c r="E632" t="s">
        <v>92</v>
      </c>
    </row>
    <row r="633" spans="1:5" x14ac:dyDescent="0.3">
      <c r="A633" t="s">
        <v>7727</v>
      </c>
      <c r="B633" t="s">
        <v>160</v>
      </c>
      <c r="C633">
        <v>5.64</v>
      </c>
      <c r="D633">
        <v>19</v>
      </c>
      <c r="E633" t="s">
        <v>92</v>
      </c>
    </row>
    <row r="634" spans="1:5" x14ac:dyDescent="0.3">
      <c r="A634" t="s">
        <v>7684</v>
      </c>
      <c r="B634" t="s">
        <v>3353</v>
      </c>
      <c r="C634">
        <v>1.48</v>
      </c>
      <c r="D634">
        <v>5</v>
      </c>
      <c r="E634" t="s">
        <v>92</v>
      </c>
    </row>
    <row r="635" spans="1:5" x14ac:dyDescent="0.3">
      <c r="A635" t="s">
        <v>7057</v>
      </c>
      <c r="B635" t="s">
        <v>238</v>
      </c>
      <c r="C635">
        <v>106.92</v>
      </c>
      <c r="D635">
        <v>360</v>
      </c>
      <c r="E635" t="s">
        <v>92</v>
      </c>
    </row>
    <row r="636" spans="1:5" x14ac:dyDescent="0.3">
      <c r="A636" t="s">
        <v>7066</v>
      </c>
      <c r="B636" t="s">
        <v>179</v>
      </c>
      <c r="C636">
        <v>6.24</v>
      </c>
      <c r="D636">
        <v>21</v>
      </c>
      <c r="E636" t="s">
        <v>92</v>
      </c>
    </row>
    <row r="637" spans="1:5" x14ac:dyDescent="0.3">
      <c r="A637" t="s">
        <v>5513</v>
      </c>
      <c r="B637" t="s">
        <v>89</v>
      </c>
      <c r="C637">
        <v>59.4</v>
      </c>
      <c r="D637">
        <v>200</v>
      </c>
      <c r="E637" t="s">
        <v>92</v>
      </c>
    </row>
    <row r="638" spans="1:5" x14ac:dyDescent="0.3">
      <c r="A638" t="s">
        <v>5509</v>
      </c>
      <c r="B638" t="s">
        <v>110</v>
      </c>
      <c r="C638">
        <v>14.85</v>
      </c>
      <c r="D638">
        <v>50</v>
      </c>
      <c r="E638" t="s">
        <v>92</v>
      </c>
    </row>
    <row r="639" spans="1:5" x14ac:dyDescent="0.3">
      <c r="A639" t="s">
        <v>6577</v>
      </c>
      <c r="B639" t="s">
        <v>6580</v>
      </c>
      <c r="C639">
        <v>56.27</v>
      </c>
      <c r="D639">
        <v>189.46</v>
      </c>
      <c r="E639" t="s">
        <v>92</v>
      </c>
    </row>
    <row r="640" spans="1:5" x14ac:dyDescent="0.3">
      <c r="A640" t="s">
        <v>6038</v>
      </c>
      <c r="B640" t="s">
        <v>110</v>
      </c>
      <c r="C640">
        <v>14.85</v>
      </c>
      <c r="D640">
        <v>50</v>
      </c>
      <c r="E640" t="s">
        <v>92</v>
      </c>
    </row>
    <row r="641" spans="1:5" x14ac:dyDescent="0.3">
      <c r="A641" t="s">
        <v>6042</v>
      </c>
      <c r="B641" t="s">
        <v>110</v>
      </c>
      <c r="C641">
        <v>14.85</v>
      </c>
      <c r="D641">
        <v>50</v>
      </c>
      <c r="E641" t="s">
        <v>92</v>
      </c>
    </row>
    <row r="642" spans="1:5" x14ac:dyDescent="0.3">
      <c r="A642" t="s">
        <v>6046</v>
      </c>
      <c r="B642" t="s">
        <v>110</v>
      </c>
      <c r="C642">
        <v>14.85</v>
      </c>
      <c r="D642">
        <v>50</v>
      </c>
      <c r="E642" t="s">
        <v>92</v>
      </c>
    </row>
    <row r="643" spans="1:5" x14ac:dyDescent="0.3">
      <c r="A643" t="s">
        <v>4387</v>
      </c>
      <c r="B643" t="s">
        <v>75</v>
      </c>
      <c r="C643">
        <v>29.7</v>
      </c>
      <c r="D643">
        <v>100</v>
      </c>
      <c r="E643" t="s">
        <v>92</v>
      </c>
    </row>
    <row r="644" spans="1:5" x14ac:dyDescent="0.3">
      <c r="A644" t="s">
        <v>4381</v>
      </c>
      <c r="B644" t="s">
        <v>4384</v>
      </c>
      <c r="C644">
        <v>33.26</v>
      </c>
      <c r="D644">
        <v>112</v>
      </c>
      <c r="E644" t="s">
        <v>92</v>
      </c>
    </row>
    <row r="645" spans="1:5" x14ac:dyDescent="0.3">
      <c r="A645" t="s">
        <v>4392</v>
      </c>
      <c r="B645" t="s">
        <v>212</v>
      </c>
      <c r="C645">
        <v>37.42</v>
      </c>
      <c r="D645">
        <v>126</v>
      </c>
      <c r="E645" t="s">
        <v>92</v>
      </c>
    </row>
    <row r="646" spans="1:5" x14ac:dyDescent="0.3">
      <c r="A646" t="s">
        <v>4723</v>
      </c>
      <c r="B646" t="s">
        <v>4726</v>
      </c>
      <c r="C646">
        <v>3.06</v>
      </c>
      <c r="D646">
        <v>3.06</v>
      </c>
      <c r="E646" t="s">
        <v>92</v>
      </c>
    </row>
    <row r="647" spans="1:5" x14ac:dyDescent="0.3">
      <c r="A647" t="s">
        <v>7040</v>
      </c>
      <c r="B647" t="s">
        <v>88</v>
      </c>
      <c r="C647">
        <v>5.94</v>
      </c>
      <c r="D647">
        <v>20</v>
      </c>
      <c r="E647" t="s">
        <v>92</v>
      </c>
    </row>
    <row r="648" spans="1:5" x14ac:dyDescent="0.3">
      <c r="A648" t="s">
        <v>7036</v>
      </c>
      <c r="B648" t="s">
        <v>88</v>
      </c>
      <c r="C648">
        <v>5.94</v>
      </c>
      <c r="D648">
        <v>20</v>
      </c>
      <c r="E648" t="s">
        <v>92</v>
      </c>
    </row>
    <row r="649" spans="1:5" x14ac:dyDescent="0.3">
      <c r="A649" t="s">
        <v>7391</v>
      </c>
      <c r="B649" t="s">
        <v>7392</v>
      </c>
      <c r="C649">
        <v>16.52</v>
      </c>
      <c r="D649">
        <v>55.62</v>
      </c>
      <c r="E649" t="s">
        <v>92</v>
      </c>
    </row>
    <row r="650" spans="1:5" x14ac:dyDescent="0.3">
      <c r="A650" t="s">
        <v>5710</v>
      </c>
      <c r="B650" t="s">
        <v>172</v>
      </c>
      <c r="C650">
        <v>6.8</v>
      </c>
      <c r="D650">
        <v>22.9</v>
      </c>
      <c r="E650" t="s">
        <v>92</v>
      </c>
    </row>
    <row r="651" spans="1:5" x14ac:dyDescent="0.3">
      <c r="A651" t="s">
        <v>7095</v>
      </c>
      <c r="B651" t="s">
        <v>7096</v>
      </c>
      <c r="C651">
        <v>13.33</v>
      </c>
      <c r="D651">
        <v>44.89</v>
      </c>
      <c r="E651" t="s">
        <v>92</v>
      </c>
    </row>
    <row r="652" spans="1:5" x14ac:dyDescent="0.3">
      <c r="A652" t="s">
        <v>7082</v>
      </c>
      <c r="B652" t="s">
        <v>7083</v>
      </c>
      <c r="C652">
        <v>5.23</v>
      </c>
      <c r="D652">
        <v>17.600000000000001</v>
      </c>
      <c r="E652" t="s">
        <v>92</v>
      </c>
    </row>
    <row r="653" spans="1:5" x14ac:dyDescent="0.3">
      <c r="A653" t="s">
        <v>7086</v>
      </c>
      <c r="B653" t="s">
        <v>7088</v>
      </c>
      <c r="C653">
        <v>22.65</v>
      </c>
      <c r="D653">
        <v>76.27</v>
      </c>
      <c r="E653" t="s">
        <v>92</v>
      </c>
    </row>
    <row r="654" spans="1:5" x14ac:dyDescent="0.3">
      <c r="A654" t="s">
        <v>5331</v>
      </c>
      <c r="B654" t="s">
        <v>5332</v>
      </c>
      <c r="C654">
        <v>16.3</v>
      </c>
      <c r="D654">
        <v>54.9</v>
      </c>
      <c r="E654" t="s">
        <v>92</v>
      </c>
    </row>
    <row r="655" spans="1:5" x14ac:dyDescent="0.3">
      <c r="A655" t="s">
        <v>5339</v>
      </c>
      <c r="B655" t="s">
        <v>5340</v>
      </c>
      <c r="C655">
        <v>6.59</v>
      </c>
      <c r="D655">
        <v>22.2</v>
      </c>
      <c r="E655" t="s">
        <v>92</v>
      </c>
    </row>
    <row r="656" spans="1:5" x14ac:dyDescent="0.3">
      <c r="A656" t="s">
        <v>5343</v>
      </c>
      <c r="B656" t="s">
        <v>263</v>
      </c>
      <c r="C656">
        <v>7.16</v>
      </c>
      <c r="D656">
        <v>24.1</v>
      </c>
      <c r="E656" t="s">
        <v>92</v>
      </c>
    </row>
    <row r="657" spans="1:5" x14ac:dyDescent="0.3">
      <c r="A657" t="s">
        <v>5554</v>
      </c>
      <c r="B657" t="s">
        <v>5556</v>
      </c>
      <c r="C657">
        <v>33.770000000000003</v>
      </c>
      <c r="D657">
        <v>113.7</v>
      </c>
      <c r="E657" t="s">
        <v>92</v>
      </c>
    </row>
    <row r="658" spans="1:5" x14ac:dyDescent="0.3">
      <c r="A658" t="s">
        <v>5550</v>
      </c>
      <c r="B658" t="s">
        <v>5551</v>
      </c>
      <c r="C658">
        <v>29.88</v>
      </c>
      <c r="D658">
        <v>100.6</v>
      </c>
      <c r="E658" t="s">
        <v>92</v>
      </c>
    </row>
    <row r="659" spans="1:5" x14ac:dyDescent="0.3">
      <c r="A659" t="s">
        <v>5541</v>
      </c>
      <c r="B659" t="s">
        <v>5542</v>
      </c>
      <c r="C659">
        <v>6.39</v>
      </c>
      <c r="D659">
        <v>21.5</v>
      </c>
      <c r="E659" t="s">
        <v>92</v>
      </c>
    </row>
    <row r="660" spans="1:5" x14ac:dyDescent="0.3">
      <c r="A660" t="s">
        <v>5545</v>
      </c>
      <c r="B660" t="s">
        <v>5547</v>
      </c>
      <c r="C660">
        <v>28.23</v>
      </c>
      <c r="D660">
        <v>95.05</v>
      </c>
      <c r="E660" t="s">
        <v>92</v>
      </c>
    </row>
    <row r="661" spans="1:5" x14ac:dyDescent="0.3">
      <c r="A661" t="s">
        <v>5320</v>
      </c>
      <c r="B661" t="s">
        <v>5322</v>
      </c>
      <c r="C661">
        <v>7.78</v>
      </c>
      <c r="D661">
        <v>26.18</v>
      </c>
      <c r="E661" t="s">
        <v>92</v>
      </c>
    </row>
    <row r="662" spans="1:5" x14ac:dyDescent="0.3">
      <c r="A662" t="s">
        <v>5335</v>
      </c>
      <c r="B662" t="s">
        <v>5336</v>
      </c>
      <c r="C662">
        <v>2.97</v>
      </c>
      <c r="D662">
        <v>9.99</v>
      </c>
      <c r="E662" t="s">
        <v>92</v>
      </c>
    </row>
    <row r="663" spans="1:5" x14ac:dyDescent="0.3">
      <c r="A663" t="s">
        <v>5325</v>
      </c>
      <c r="B663" t="s">
        <v>3844</v>
      </c>
      <c r="C663">
        <v>1.93</v>
      </c>
      <c r="D663">
        <v>6.5</v>
      </c>
      <c r="E663" t="s">
        <v>92</v>
      </c>
    </row>
    <row r="664" spans="1:5" x14ac:dyDescent="0.3">
      <c r="A664" t="s">
        <v>4223</v>
      </c>
      <c r="B664" t="s">
        <v>4185</v>
      </c>
      <c r="C664">
        <v>39.020000000000003</v>
      </c>
      <c r="D664">
        <v>131.4</v>
      </c>
      <c r="E664" t="s">
        <v>92</v>
      </c>
    </row>
    <row r="665" spans="1:5" x14ac:dyDescent="0.3">
      <c r="A665" t="s">
        <v>3369</v>
      </c>
      <c r="B665" t="s">
        <v>88</v>
      </c>
      <c r="C665">
        <v>5.94</v>
      </c>
      <c r="D665">
        <v>20</v>
      </c>
      <c r="E665" t="s">
        <v>92</v>
      </c>
    </row>
    <row r="666" spans="1:5" x14ac:dyDescent="0.3">
      <c r="A666" t="s">
        <v>7072</v>
      </c>
      <c r="B666" t="s">
        <v>7074</v>
      </c>
      <c r="C666">
        <v>14.43</v>
      </c>
      <c r="D666">
        <v>48.6</v>
      </c>
      <c r="E666" t="s">
        <v>92</v>
      </c>
    </row>
    <row r="667" spans="1:5" x14ac:dyDescent="0.3">
      <c r="A667" t="s">
        <v>7077</v>
      </c>
      <c r="B667" t="s">
        <v>7079</v>
      </c>
      <c r="C667">
        <v>10.48</v>
      </c>
      <c r="D667">
        <v>35.299999999999997</v>
      </c>
      <c r="E667" t="s">
        <v>92</v>
      </c>
    </row>
    <row r="668" spans="1:5" x14ac:dyDescent="0.3">
      <c r="A668" t="s">
        <v>5704</v>
      </c>
      <c r="B668" t="s">
        <v>5143</v>
      </c>
      <c r="C668">
        <v>14.17</v>
      </c>
      <c r="D668">
        <v>47.7</v>
      </c>
      <c r="E668" t="s">
        <v>92</v>
      </c>
    </row>
    <row r="669" spans="1:5" x14ac:dyDescent="0.3">
      <c r="A669" t="s">
        <v>3363</v>
      </c>
      <c r="B669" t="s">
        <v>3364</v>
      </c>
      <c r="C669">
        <v>20.399999999999999</v>
      </c>
      <c r="D669">
        <v>68.7</v>
      </c>
      <c r="E669" t="s">
        <v>92</v>
      </c>
    </row>
    <row r="670" spans="1:5" x14ac:dyDescent="0.3">
      <c r="A670" t="s">
        <v>3359</v>
      </c>
      <c r="B670" t="s">
        <v>140</v>
      </c>
      <c r="C670">
        <v>4.43</v>
      </c>
      <c r="D670">
        <v>14.9</v>
      </c>
      <c r="E670" t="s">
        <v>92</v>
      </c>
    </row>
    <row r="671" spans="1:5" x14ac:dyDescent="0.3">
      <c r="A671" t="s">
        <v>7400</v>
      </c>
      <c r="B671" t="s">
        <v>7402</v>
      </c>
      <c r="C671">
        <v>43.42</v>
      </c>
      <c r="D671">
        <v>146.19999999999999</v>
      </c>
      <c r="E671" t="s">
        <v>92</v>
      </c>
    </row>
    <row r="672" spans="1:5" x14ac:dyDescent="0.3">
      <c r="A672" t="s">
        <v>7405</v>
      </c>
      <c r="B672" t="s">
        <v>7407</v>
      </c>
      <c r="C672">
        <v>40.51</v>
      </c>
      <c r="D672">
        <v>136.4</v>
      </c>
      <c r="E672" t="s">
        <v>92</v>
      </c>
    </row>
    <row r="673" spans="1:5" x14ac:dyDescent="0.3">
      <c r="A673" t="s">
        <v>5639</v>
      </c>
      <c r="B673" t="s">
        <v>444</v>
      </c>
      <c r="C673">
        <v>24.92</v>
      </c>
      <c r="D673">
        <v>83.9</v>
      </c>
      <c r="E673" t="s">
        <v>92</v>
      </c>
    </row>
    <row r="674" spans="1:5" x14ac:dyDescent="0.3">
      <c r="A674" t="s">
        <v>5643</v>
      </c>
      <c r="B674" t="s">
        <v>5645</v>
      </c>
      <c r="C674">
        <v>24.95</v>
      </c>
      <c r="D674">
        <v>84</v>
      </c>
      <c r="E674" t="s">
        <v>92</v>
      </c>
    </row>
    <row r="675" spans="1:5" x14ac:dyDescent="0.3">
      <c r="A675" t="s">
        <v>6108</v>
      </c>
      <c r="B675" t="s">
        <v>6110</v>
      </c>
      <c r="C675">
        <v>6.53</v>
      </c>
      <c r="D675">
        <v>22</v>
      </c>
      <c r="E675" t="s">
        <v>92</v>
      </c>
    </row>
    <row r="676" spans="1:5" x14ac:dyDescent="0.3">
      <c r="A676" t="s">
        <v>5519</v>
      </c>
      <c r="B676" t="s">
        <v>169</v>
      </c>
      <c r="C676">
        <v>35.64</v>
      </c>
      <c r="D676">
        <v>120</v>
      </c>
      <c r="E676" t="s">
        <v>92</v>
      </c>
    </row>
    <row r="677" spans="1:5" x14ac:dyDescent="0.3">
      <c r="A677" t="s">
        <v>5523</v>
      </c>
      <c r="B677" t="s">
        <v>169</v>
      </c>
      <c r="C677">
        <v>35.64</v>
      </c>
      <c r="D677">
        <v>120</v>
      </c>
      <c r="E677" t="s">
        <v>92</v>
      </c>
    </row>
    <row r="678" spans="1:5" x14ac:dyDescent="0.3">
      <c r="A678" t="s">
        <v>7424</v>
      </c>
      <c r="B678" t="s">
        <v>5926</v>
      </c>
      <c r="C678">
        <v>18.41</v>
      </c>
      <c r="D678">
        <v>62</v>
      </c>
      <c r="E678" t="s">
        <v>92</v>
      </c>
    </row>
    <row r="679" spans="1:5" x14ac:dyDescent="0.3">
      <c r="A679" t="s">
        <v>7029</v>
      </c>
      <c r="B679" t="s">
        <v>7031</v>
      </c>
      <c r="C679">
        <v>15.15</v>
      </c>
      <c r="D679">
        <v>51</v>
      </c>
      <c r="E679" t="s">
        <v>92</v>
      </c>
    </row>
    <row r="680" spans="1:5" x14ac:dyDescent="0.3">
      <c r="A680" t="s">
        <v>5491</v>
      </c>
      <c r="B680" t="s">
        <v>130</v>
      </c>
      <c r="C680">
        <v>23.46</v>
      </c>
      <c r="D680">
        <v>79</v>
      </c>
      <c r="E680" t="s">
        <v>92</v>
      </c>
    </row>
    <row r="681" spans="1:5" x14ac:dyDescent="0.3">
      <c r="A681" t="s">
        <v>5487</v>
      </c>
      <c r="B681" t="s">
        <v>130</v>
      </c>
      <c r="C681">
        <v>23.46</v>
      </c>
      <c r="D681">
        <v>79</v>
      </c>
      <c r="E681" t="s">
        <v>92</v>
      </c>
    </row>
    <row r="682" spans="1:5" x14ac:dyDescent="0.3">
      <c r="A682" t="s">
        <v>5494</v>
      </c>
      <c r="B682" t="s">
        <v>130</v>
      </c>
      <c r="C682">
        <v>23.46</v>
      </c>
      <c r="D682">
        <v>79</v>
      </c>
      <c r="E682" t="s">
        <v>92</v>
      </c>
    </row>
    <row r="683" spans="1:5" x14ac:dyDescent="0.3">
      <c r="A683" t="s">
        <v>5497</v>
      </c>
      <c r="B683" t="s">
        <v>130</v>
      </c>
      <c r="C683">
        <v>23.46</v>
      </c>
      <c r="D683">
        <v>79</v>
      </c>
      <c r="E683" t="s">
        <v>92</v>
      </c>
    </row>
    <row r="684" spans="1:5" x14ac:dyDescent="0.3">
      <c r="A684" t="s">
        <v>5500</v>
      </c>
      <c r="B684" t="s">
        <v>130</v>
      </c>
      <c r="C684">
        <v>23.46</v>
      </c>
      <c r="D684">
        <v>79</v>
      </c>
      <c r="E684" t="s">
        <v>92</v>
      </c>
    </row>
    <row r="685" spans="1:5" x14ac:dyDescent="0.3">
      <c r="A685" t="s">
        <v>5503</v>
      </c>
      <c r="B685" t="s">
        <v>130</v>
      </c>
      <c r="C685">
        <v>23.46</v>
      </c>
      <c r="D685">
        <v>79</v>
      </c>
      <c r="E685" t="s">
        <v>92</v>
      </c>
    </row>
    <row r="686" spans="1:5" x14ac:dyDescent="0.3">
      <c r="A686" t="s">
        <v>2541</v>
      </c>
      <c r="B686" t="s">
        <v>2543</v>
      </c>
      <c r="C686">
        <v>35.159999999999997</v>
      </c>
      <c r="D686">
        <v>118.4</v>
      </c>
      <c r="E686" t="s">
        <v>92</v>
      </c>
    </row>
    <row r="687" spans="1:5" x14ac:dyDescent="0.3">
      <c r="A687" t="s">
        <v>5657</v>
      </c>
      <c r="B687" t="s">
        <v>5659</v>
      </c>
      <c r="C687">
        <v>36.29</v>
      </c>
      <c r="D687">
        <v>122.2</v>
      </c>
      <c r="E687" t="s">
        <v>92</v>
      </c>
    </row>
    <row r="688" spans="1:5" x14ac:dyDescent="0.3">
      <c r="A688" t="s">
        <v>8705</v>
      </c>
      <c r="B688" t="s">
        <v>108</v>
      </c>
      <c r="C688">
        <v>16.329999999999998</v>
      </c>
      <c r="D688">
        <v>55</v>
      </c>
      <c r="E688" t="s">
        <v>92</v>
      </c>
    </row>
    <row r="689" spans="1:5" x14ac:dyDescent="0.3">
      <c r="A689" t="s">
        <v>8709</v>
      </c>
      <c r="B689" t="s">
        <v>110</v>
      </c>
      <c r="C689">
        <v>14.85</v>
      </c>
      <c r="D689">
        <v>50</v>
      </c>
      <c r="E689" t="s">
        <v>92</v>
      </c>
    </row>
    <row r="690" spans="1:5" x14ac:dyDescent="0.3">
      <c r="A690" t="s">
        <v>8713</v>
      </c>
      <c r="B690" t="s">
        <v>75</v>
      </c>
      <c r="C690">
        <v>29.7</v>
      </c>
      <c r="D690">
        <v>100</v>
      </c>
      <c r="E690" t="s">
        <v>92</v>
      </c>
    </row>
    <row r="691" spans="1:5" x14ac:dyDescent="0.3">
      <c r="A691" t="s">
        <v>5395</v>
      </c>
      <c r="B691" t="s">
        <v>5397</v>
      </c>
      <c r="C691">
        <v>110.48</v>
      </c>
      <c r="D691">
        <v>372</v>
      </c>
      <c r="E691" t="s">
        <v>92</v>
      </c>
    </row>
    <row r="692" spans="1:5" x14ac:dyDescent="0.3">
      <c r="A692" t="s">
        <v>4151</v>
      </c>
      <c r="B692" t="s">
        <v>236</v>
      </c>
      <c r="C692">
        <v>4.75</v>
      </c>
      <c r="D692">
        <v>16</v>
      </c>
      <c r="E692" t="s">
        <v>92</v>
      </c>
    </row>
    <row r="693" spans="1:5" x14ac:dyDescent="0.3">
      <c r="A693" t="s">
        <v>4160</v>
      </c>
      <c r="B693" t="s">
        <v>186</v>
      </c>
      <c r="C693">
        <v>20.79</v>
      </c>
      <c r="D693">
        <v>70</v>
      </c>
      <c r="E693" t="s">
        <v>92</v>
      </c>
    </row>
    <row r="694" spans="1:5" x14ac:dyDescent="0.3">
      <c r="A694" t="s">
        <v>4164</v>
      </c>
      <c r="B694" t="s">
        <v>123</v>
      </c>
      <c r="C694">
        <v>3.27</v>
      </c>
      <c r="D694">
        <v>11</v>
      </c>
      <c r="E694" t="s">
        <v>92</v>
      </c>
    </row>
    <row r="695" spans="1:5" x14ac:dyDescent="0.3">
      <c r="A695" t="s">
        <v>4145</v>
      </c>
      <c r="B695" t="s">
        <v>152</v>
      </c>
      <c r="C695">
        <v>4.45</v>
      </c>
      <c r="D695">
        <v>15</v>
      </c>
      <c r="E695" t="s">
        <v>92</v>
      </c>
    </row>
    <row r="696" spans="1:5" x14ac:dyDescent="0.3">
      <c r="A696" t="s">
        <v>4155</v>
      </c>
      <c r="B696" t="s">
        <v>4157</v>
      </c>
      <c r="C696">
        <v>2.67</v>
      </c>
      <c r="D696">
        <v>9</v>
      </c>
      <c r="E696" t="s">
        <v>92</v>
      </c>
    </row>
    <row r="697" spans="1:5" x14ac:dyDescent="0.3">
      <c r="A697" t="s">
        <v>4168</v>
      </c>
      <c r="B697" t="s">
        <v>85</v>
      </c>
      <c r="C697">
        <v>2.97</v>
      </c>
      <c r="D697">
        <v>10</v>
      </c>
      <c r="E697" t="s">
        <v>92</v>
      </c>
    </row>
    <row r="698" spans="1:5" x14ac:dyDescent="0.3">
      <c r="A698" t="s">
        <v>2570</v>
      </c>
      <c r="B698" t="s">
        <v>2573</v>
      </c>
      <c r="C698">
        <v>4.72</v>
      </c>
      <c r="D698">
        <v>15.9</v>
      </c>
      <c r="E698" t="s">
        <v>92</v>
      </c>
    </row>
    <row r="699" spans="1:5" x14ac:dyDescent="0.3">
      <c r="A699" t="s">
        <v>2553</v>
      </c>
      <c r="B699" t="s">
        <v>83</v>
      </c>
      <c r="C699">
        <v>5.0199999999999996</v>
      </c>
      <c r="D699">
        <v>16.899999999999999</v>
      </c>
      <c r="E699" t="s">
        <v>92</v>
      </c>
    </row>
    <row r="700" spans="1:5" x14ac:dyDescent="0.3">
      <c r="A700" t="s">
        <v>2576</v>
      </c>
      <c r="B700" t="s">
        <v>228</v>
      </c>
      <c r="C700">
        <v>14.52</v>
      </c>
      <c r="D700">
        <v>48.9</v>
      </c>
      <c r="E700" t="s">
        <v>92</v>
      </c>
    </row>
    <row r="701" spans="1:5" x14ac:dyDescent="0.3">
      <c r="A701" t="s">
        <v>2558</v>
      </c>
      <c r="B701" t="s">
        <v>2561</v>
      </c>
      <c r="C701">
        <v>24.32</v>
      </c>
      <c r="D701">
        <v>81.900000000000006</v>
      </c>
      <c r="E701" t="s">
        <v>92</v>
      </c>
    </row>
    <row r="702" spans="1:5" x14ac:dyDescent="0.3">
      <c r="A702" t="s">
        <v>5985</v>
      </c>
      <c r="B702" t="s">
        <v>83</v>
      </c>
      <c r="C702">
        <v>5.0199999999999996</v>
      </c>
      <c r="D702">
        <v>16.899999999999999</v>
      </c>
      <c r="E702" t="s">
        <v>92</v>
      </c>
    </row>
    <row r="703" spans="1:5" x14ac:dyDescent="0.3">
      <c r="A703" t="s">
        <v>4353</v>
      </c>
      <c r="B703" t="s">
        <v>4356</v>
      </c>
      <c r="C703">
        <v>5.94</v>
      </c>
      <c r="D703">
        <v>19.989999999999998</v>
      </c>
      <c r="E703" t="s">
        <v>92</v>
      </c>
    </row>
    <row r="704" spans="1:5" x14ac:dyDescent="0.3">
      <c r="A704" t="s">
        <v>2424</v>
      </c>
      <c r="B704" t="s">
        <v>2427</v>
      </c>
      <c r="C704">
        <v>34.35</v>
      </c>
      <c r="D704">
        <v>115.65</v>
      </c>
      <c r="E704" t="s">
        <v>92</v>
      </c>
    </row>
    <row r="705" spans="1:5" x14ac:dyDescent="0.3">
      <c r="A705" t="s">
        <v>5650</v>
      </c>
      <c r="B705" t="s">
        <v>5652</v>
      </c>
      <c r="C705">
        <v>30.71</v>
      </c>
      <c r="D705">
        <v>103.4</v>
      </c>
      <c r="E705" t="s">
        <v>92</v>
      </c>
    </row>
    <row r="706" spans="1:5" x14ac:dyDescent="0.3">
      <c r="A706" t="s">
        <v>8324</v>
      </c>
      <c r="B706" t="s">
        <v>80</v>
      </c>
      <c r="C706">
        <v>8.91</v>
      </c>
      <c r="D706">
        <v>30</v>
      </c>
      <c r="E706" t="s">
        <v>92</v>
      </c>
    </row>
    <row r="707" spans="1:5" x14ac:dyDescent="0.3">
      <c r="A707" t="s">
        <v>3593</v>
      </c>
      <c r="B707" t="s">
        <v>3595</v>
      </c>
      <c r="C707">
        <v>20.72</v>
      </c>
      <c r="D707">
        <v>69.77</v>
      </c>
      <c r="E707" t="s">
        <v>92</v>
      </c>
    </row>
    <row r="708" spans="1:5" x14ac:dyDescent="0.3">
      <c r="A708" t="s">
        <v>3569</v>
      </c>
      <c r="B708" t="s">
        <v>3571</v>
      </c>
      <c r="C708">
        <v>2.23</v>
      </c>
      <c r="D708">
        <v>7.52</v>
      </c>
      <c r="E708" t="s">
        <v>92</v>
      </c>
    </row>
    <row r="709" spans="1:5" x14ac:dyDescent="0.3">
      <c r="A709" t="s">
        <v>3598</v>
      </c>
      <c r="B709" t="s">
        <v>3600</v>
      </c>
      <c r="C709">
        <v>3.09</v>
      </c>
      <c r="D709">
        <v>10.41</v>
      </c>
      <c r="E709" t="s">
        <v>92</v>
      </c>
    </row>
    <row r="710" spans="1:5" x14ac:dyDescent="0.3">
      <c r="A710" t="s">
        <v>7061</v>
      </c>
      <c r="B710" t="s">
        <v>7063</v>
      </c>
      <c r="C710">
        <v>10.130000000000001</v>
      </c>
      <c r="D710">
        <v>34.1</v>
      </c>
      <c r="E710" t="s">
        <v>92</v>
      </c>
    </row>
    <row r="711" spans="1:5" x14ac:dyDescent="0.3">
      <c r="A711" t="s">
        <v>7046</v>
      </c>
      <c r="B711" t="s">
        <v>7048</v>
      </c>
      <c r="C711">
        <v>15.59</v>
      </c>
      <c r="D711">
        <v>52.5</v>
      </c>
      <c r="E711" t="s">
        <v>92</v>
      </c>
    </row>
    <row r="712" spans="1:5" x14ac:dyDescent="0.3">
      <c r="A712" t="s">
        <v>7051</v>
      </c>
      <c r="B712" t="s">
        <v>118</v>
      </c>
      <c r="C712">
        <v>4.13</v>
      </c>
      <c r="D712">
        <v>13.9</v>
      </c>
      <c r="E712" t="s">
        <v>92</v>
      </c>
    </row>
    <row r="713" spans="1:5" x14ac:dyDescent="0.3">
      <c r="A713" t="s">
        <v>4270</v>
      </c>
      <c r="B713" t="s">
        <v>4185</v>
      </c>
      <c r="C713">
        <v>39.020000000000003</v>
      </c>
      <c r="D713">
        <v>131.4</v>
      </c>
      <c r="E713" t="s">
        <v>92</v>
      </c>
    </row>
    <row r="714" spans="1:5" x14ac:dyDescent="0.3">
      <c r="A714" t="s">
        <v>4215</v>
      </c>
      <c r="B714" t="s">
        <v>4185</v>
      </c>
      <c r="C714">
        <v>39.020000000000003</v>
      </c>
      <c r="D714">
        <v>131.4</v>
      </c>
      <c r="E714" t="s">
        <v>92</v>
      </c>
    </row>
    <row r="715" spans="1:5" x14ac:dyDescent="0.3">
      <c r="A715" t="s">
        <v>5672</v>
      </c>
      <c r="B715" t="s">
        <v>153</v>
      </c>
      <c r="C715">
        <v>10.4</v>
      </c>
      <c r="D715">
        <v>35</v>
      </c>
      <c r="E715" t="s">
        <v>92</v>
      </c>
    </row>
    <row r="716" spans="1:5" x14ac:dyDescent="0.3">
      <c r="A716" t="s">
        <v>5617</v>
      </c>
      <c r="B716" t="s">
        <v>5445</v>
      </c>
      <c r="C716">
        <v>23.77</v>
      </c>
      <c r="D716">
        <v>79.989999999999995</v>
      </c>
      <c r="E716" t="s">
        <v>92</v>
      </c>
    </row>
    <row r="717" spans="1:5" x14ac:dyDescent="0.3">
      <c r="A717" t="s">
        <v>8656</v>
      </c>
      <c r="B717" t="s">
        <v>75</v>
      </c>
      <c r="C717">
        <v>29.7</v>
      </c>
      <c r="D717">
        <v>100</v>
      </c>
      <c r="E717" t="s">
        <v>92</v>
      </c>
    </row>
    <row r="718" spans="1:5" x14ac:dyDescent="0.3">
      <c r="A718" t="s">
        <v>8721</v>
      </c>
      <c r="B718" t="s">
        <v>75</v>
      </c>
      <c r="C718">
        <v>29.7</v>
      </c>
      <c r="D718">
        <v>100</v>
      </c>
      <c r="E718" t="s">
        <v>92</v>
      </c>
    </row>
    <row r="719" spans="1:5" x14ac:dyDescent="0.3">
      <c r="A719" t="s">
        <v>8664</v>
      </c>
      <c r="B719" t="s">
        <v>75</v>
      </c>
      <c r="C719">
        <v>29.7</v>
      </c>
      <c r="D719">
        <v>100</v>
      </c>
      <c r="E719" t="s">
        <v>92</v>
      </c>
    </row>
    <row r="720" spans="1:5" x14ac:dyDescent="0.3">
      <c r="A720" t="s">
        <v>8685</v>
      </c>
      <c r="B720" t="s">
        <v>8687</v>
      </c>
      <c r="C720">
        <v>54.94</v>
      </c>
      <c r="D720">
        <v>185</v>
      </c>
      <c r="E720" t="s">
        <v>92</v>
      </c>
    </row>
    <row r="721" spans="1:5" x14ac:dyDescent="0.3">
      <c r="A721" t="s">
        <v>5400</v>
      </c>
      <c r="B721" t="s">
        <v>5397</v>
      </c>
      <c r="C721">
        <v>110.57</v>
      </c>
      <c r="D721">
        <v>372</v>
      </c>
      <c r="E721" t="s">
        <v>92</v>
      </c>
    </row>
    <row r="722" spans="1:5" x14ac:dyDescent="0.3">
      <c r="A722" t="s">
        <v>5243</v>
      </c>
      <c r="B722" t="s">
        <v>5245</v>
      </c>
      <c r="C722">
        <v>112.35</v>
      </c>
      <c r="D722">
        <v>378</v>
      </c>
      <c r="E722" t="s">
        <v>92</v>
      </c>
    </row>
    <row r="723" spans="1:5" x14ac:dyDescent="0.3">
      <c r="A723" t="s">
        <v>5426</v>
      </c>
      <c r="B723" t="s">
        <v>5428</v>
      </c>
      <c r="C723">
        <v>85.33</v>
      </c>
      <c r="D723">
        <v>287.10000000000002</v>
      </c>
      <c r="E723" t="s">
        <v>92</v>
      </c>
    </row>
    <row r="724" spans="1:5" x14ac:dyDescent="0.3">
      <c r="A724" t="s">
        <v>5584</v>
      </c>
      <c r="B724" t="s">
        <v>5586</v>
      </c>
      <c r="C724">
        <v>14.86</v>
      </c>
      <c r="D724">
        <v>49.99</v>
      </c>
      <c r="E724" t="s">
        <v>92</v>
      </c>
    </row>
    <row r="725" spans="1:5" x14ac:dyDescent="0.3">
      <c r="A725" t="s">
        <v>5609</v>
      </c>
      <c r="B725" t="s">
        <v>5445</v>
      </c>
      <c r="C725">
        <v>23.77</v>
      </c>
      <c r="D725">
        <v>79.989999999999995</v>
      </c>
      <c r="E725" t="s">
        <v>92</v>
      </c>
    </row>
    <row r="726" spans="1:5" x14ac:dyDescent="0.3">
      <c r="A726" t="s">
        <v>5249</v>
      </c>
      <c r="B726" t="s">
        <v>5252</v>
      </c>
      <c r="C726">
        <v>10.67</v>
      </c>
      <c r="D726">
        <v>35.9</v>
      </c>
      <c r="E726" t="s">
        <v>92</v>
      </c>
    </row>
    <row r="727" spans="1:5" x14ac:dyDescent="0.3">
      <c r="A727" t="s">
        <v>2503</v>
      </c>
      <c r="B727" t="s">
        <v>2506</v>
      </c>
      <c r="C727">
        <v>3</v>
      </c>
      <c r="D727">
        <v>10.1</v>
      </c>
      <c r="E727" t="s">
        <v>92</v>
      </c>
    </row>
    <row r="728" spans="1:5" x14ac:dyDescent="0.3">
      <c r="A728" t="s">
        <v>2923</v>
      </c>
      <c r="B728" t="s">
        <v>2926</v>
      </c>
      <c r="C728">
        <v>11.23</v>
      </c>
      <c r="D728">
        <v>37.79</v>
      </c>
      <c r="E728" t="s">
        <v>92</v>
      </c>
    </row>
    <row r="729" spans="1:5" x14ac:dyDescent="0.3">
      <c r="A729" t="s">
        <v>4296</v>
      </c>
      <c r="B729" t="s">
        <v>4299</v>
      </c>
      <c r="C729">
        <v>169.71</v>
      </c>
      <c r="D729">
        <v>572.25</v>
      </c>
      <c r="E729" t="s">
        <v>92</v>
      </c>
    </row>
    <row r="730" spans="1:5" x14ac:dyDescent="0.3">
      <c r="A730" t="s">
        <v>4346</v>
      </c>
      <c r="B730" t="s">
        <v>137</v>
      </c>
      <c r="C730">
        <v>43.1</v>
      </c>
      <c r="D730">
        <v>145</v>
      </c>
      <c r="E730" t="s">
        <v>92</v>
      </c>
    </row>
    <row r="731" spans="1:5" x14ac:dyDescent="0.3">
      <c r="A731" t="s">
        <v>4341</v>
      </c>
      <c r="B731" t="s">
        <v>427</v>
      </c>
      <c r="C731">
        <v>49.93</v>
      </c>
      <c r="D731">
        <v>168</v>
      </c>
      <c r="E731" t="s">
        <v>92</v>
      </c>
    </row>
    <row r="732" spans="1:5" x14ac:dyDescent="0.3">
      <c r="A732" t="s">
        <v>4832</v>
      </c>
      <c r="B732" t="s">
        <v>4835</v>
      </c>
      <c r="C732">
        <v>58.84</v>
      </c>
      <c r="D732">
        <v>197.98</v>
      </c>
      <c r="E732" t="s">
        <v>92</v>
      </c>
    </row>
    <row r="733" spans="1:5" x14ac:dyDescent="0.3">
      <c r="A733" t="s">
        <v>5604</v>
      </c>
      <c r="B733" t="s">
        <v>5606</v>
      </c>
      <c r="C733">
        <v>16.79</v>
      </c>
      <c r="D733">
        <v>56.5</v>
      </c>
      <c r="E733" t="s">
        <v>92</v>
      </c>
    </row>
    <row r="734" spans="1:5" x14ac:dyDescent="0.3">
      <c r="A734" t="s">
        <v>5613</v>
      </c>
      <c r="B734" t="s">
        <v>85</v>
      </c>
      <c r="C734">
        <v>2.97</v>
      </c>
      <c r="D734">
        <v>10</v>
      </c>
      <c r="E734" t="s">
        <v>92</v>
      </c>
    </row>
    <row r="735" spans="1:5" x14ac:dyDescent="0.3">
      <c r="A735" t="s">
        <v>7022</v>
      </c>
      <c r="B735" t="s">
        <v>7024</v>
      </c>
      <c r="C735">
        <v>13.36</v>
      </c>
      <c r="D735">
        <v>45</v>
      </c>
      <c r="E735" t="s">
        <v>92</v>
      </c>
    </row>
    <row r="736" spans="1:5" x14ac:dyDescent="0.3">
      <c r="A736" t="s">
        <v>7418</v>
      </c>
      <c r="B736" t="s">
        <v>7024</v>
      </c>
      <c r="C736">
        <v>13.37</v>
      </c>
      <c r="D736">
        <v>45</v>
      </c>
      <c r="E736" t="s">
        <v>92</v>
      </c>
    </row>
    <row r="737" spans="1:5" x14ac:dyDescent="0.3">
      <c r="A737" t="s">
        <v>5683</v>
      </c>
      <c r="B737" t="s">
        <v>5685</v>
      </c>
      <c r="C737">
        <v>11.12</v>
      </c>
      <c r="D737">
        <v>37.4</v>
      </c>
      <c r="E737" t="s">
        <v>92</v>
      </c>
    </row>
    <row r="738" spans="1:5" x14ac:dyDescent="0.3">
      <c r="A738" t="s">
        <v>3261</v>
      </c>
      <c r="B738" t="s">
        <v>484</v>
      </c>
      <c r="C738">
        <v>18.96</v>
      </c>
      <c r="D738">
        <v>63.8</v>
      </c>
      <c r="E738" t="s">
        <v>92</v>
      </c>
    </row>
    <row r="739" spans="1:5" x14ac:dyDescent="0.3">
      <c r="A739" t="s">
        <v>5591</v>
      </c>
      <c r="B739" t="s">
        <v>5593</v>
      </c>
      <c r="C739">
        <v>12.42</v>
      </c>
      <c r="D739">
        <v>41.8</v>
      </c>
      <c r="E739" t="s">
        <v>92</v>
      </c>
    </row>
    <row r="740" spans="1:5" x14ac:dyDescent="0.3">
      <c r="A740" t="s">
        <v>5597</v>
      </c>
      <c r="B740" t="s">
        <v>5599</v>
      </c>
      <c r="C740">
        <v>16.88</v>
      </c>
      <c r="D740">
        <v>56.8</v>
      </c>
      <c r="E740" t="s">
        <v>92</v>
      </c>
    </row>
    <row r="741" spans="1:5" x14ac:dyDescent="0.3">
      <c r="A741" t="s">
        <v>7091</v>
      </c>
      <c r="B741" t="s">
        <v>6944</v>
      </c>
      <c r="C741">
        <v>17.420000000000002</v>
      </c>
      <c r="D741">
        <v>58.6</v>
      </c>
      <c r="E741" t="s">
        <v>92</v>
      </c>
    </row>
    <row r="742" spans="1:5" x14ac:dyDescent="0.3">
      <c r="A742" t="s">
        <v>3606</v>
      </c>
      <c r="B742" t="s">
        <v>3608</v>
      </c>
      <c r="C742">
        <v>6.5</v>
      </c>
      <c r="D742">
        <v>21.89</v>
      </c>
      <c r="E742" t="s">
        <v>92</v>
      </c>
    </row>
    <row r="743" spans="1:5" x14ac:dyDescent="0.3">
      <c r="A743" t="s">
        <v>3588</v>
      </c>
      <c r="B743" t="s">
        <v>3590</v>
      </c>
      <c r="C743">
        <v>2.3199999999999998</v>
      </c>
      <c r="D743">
        <v>7.8</v>
      </c>
      <c r="E743" t="s">
        <v>92</v>
      </c>
    </row>
    <row r="744" spans="1:5" x14ac:dyDescent="0.3">
      <c r="A744" t="s">
        <v>5690</v>
      </c>
      <c r="B744" t="s">
        <v>5692</v>
      </c>
      <c r="C744">
        <v>11.95</v>
      </c>
      <c r="D744">
        <v>40.200000000000003</v>
      </c>
      <c r="E744" t="s">
        <v>92</v>
      </c>
    </row>
    <row r="745" spans="1:5" x14ac:dyDescent="0.3">
      <c r="A745" t="s">
        <v>5695</v>
      </c>
      <c r="B745" t="s">
        <v>495</v>
      </c>
      <c r="C745">
        <v>7.37</v>
      </c>
      <c r="D745">
        <v>24.8</v>
      </c>
      <c r="E745" t="s">
        <v>92</v>
      </c>
    </row>
    <row r="746" spans="1:5" x14ac:dyDescent="0.3">
      <c r="A746" t="s">
        <v>5699</v>
      </c>
      <c r="B746" t="s">
        <v>158</v>
      </c>
      <c r="C746">
        <v>14.83</v>
      </c>
      <c r="D746">
        <v>49.9</v>
      </c>
      <c r="E746" t="s">
        <v>92</v>
      </c>
    </row>
    <row r="747" spans="1:5" x14ac:dyDescent="0.3">
      <c r="A747" t="s">
        <v>5678</v>
      </c>
      <c r="B747" t="s">
        <v>198</v>
      </c>
      <c r="C747">
        <v>6.12</v>
      </c>
      <c r="D747">
        <v>20.6</v>
      </c>
      <c r="E747" t="s">
        <v>92</v>
      </c>
    </row>
    <row r="748" spans="1:5" x14ac:dyDescent="0.3">
      <c r="A748" t="s">
        <v>3581</v>
      </c>
      <c r="B748" t="s">
        <v>3583</v>
      </c>
      <c r="C748">
        <v>1.22</v>
      </c>
      <c r="D748">
        <v>4.0999999999999996</v>
      </c>
      <c r="E748" t="s">
        <v>92</v>
      </c>
    </row>
    <row r="749" spans="1:5" x14ac:dyDescent="0.3">
      <c r="A749" t="s">
        <v>3576</v>
      </c>
      <c r="B749" t="s">
        <v>3578</v>
      </c>
      <c r="C749">
        <v>5.29</v>
      </c>
      <c r="D749">
        <v>17.8</v>
      </c>
      <c r="E749" t="s">
        <v>92</v>
      </c>
    </row>
    <row r="750" spans="1:5" x14ac:dyDescent="0.3">
      <c r="A750" t="s">
        <v>5663</v>
      </c>
      <c r="B750" t="s">
        <v>5666</v>
      </c>
      <c r="C750">
        <v>2.46</v>
      </c>
      <c r="D750">
        <v>8.3000000000000007</v>
      </c>
      <c r="E750" t="s">
        <v>92</v>
      </c>
    </row>
    <row r="751" spans="1:5" x14ac:dyDescent="0.3">
      <c r="A751" t="s">
        <v>2473</v>
      </c>
      <c r="B751" t="s">
        <v>2476</v>
      </c>
      <c r="C751">
        <v>355.6</v>
      </c>
      <c r="D751">
        <v>1199</v>
      </c>
      <c r="E751" t="s">
        <v>92</v>
      </c>
    </row>
    <row r="752" spans="1:5" x14ac:dyDescent="0.3">
      <c r="A752" t="s">
        <v>2451</v>
      </c>
      <c r="B752" t="s">
        <v>83</v>
      </c>
      <c r="C752">
        <v>5.0199999999999996</v>
      </c>
      <c r="D752">
        <v>5.0199999999999996</v>
      </c>
      <c r="E752" t="s">
        <v>92</v>
      </c>
    </row>
    <row r="753" spans="1:5" x14ac:dyDescent="0.3">
      <c r="A753" t="s">
        <v>7855</v>
      </c>
      <c r="B753" t="s">
        <v>157</v>
      </c>
      <c r="C753">
        <v>7.7</v>
      </c>
      <c r="D753">
        <v>25.9</v>
      </c>
      <c r="E753" t="s">
        <v>92</v>
      </c>
    </row>
    <row r="754" spans="1:5" x14ac:dyDescent="0.3">
      <c r="A754" t="s">
        <v>6606</v>
      </c>
      <c r="B754" t="s">
        <v>6609</v>
      </c>
      <c r="C754">
        <v>32.96</v>
      </c>
      <c r="D754">
        <v>110.9</v>
      </c>
      <c r="E754" t="s">
        <v>92</v>
      </c>
    </row>
    <row r="755" spans="1:5" x14ac:dyDescent="0.3">
      <c r="A755" t="s">
        <v>8197</v>
      </c>
      <c r="B755" t="s">
        <v>8200</v>
      </c>
      <c r="C755">
        <v>6.61</v>
      </c>
      <c r="D755">
        <v>22.3</v>
      </c>
      <c r="E755" t="s">
        <v>92</v>
      </c>
    </row>
    <row r="756" spans="1:5" x14ac:dyDescent="0.3">
      <c r="A756" t="s">
        <v>8071</v>
      </c>
      <c r="B756" t="s">
        <v>6102</v>
      </c>
      <c r="C756">
        <v>7.41</v>
      </c>
      <c r="D756">
        <v>24.99</v>
      </c>
      <c r="E756" t="s">
        <v>92</v>
      </c>
    </row>
    <row r="757" spans="1:5" x14ac:dyDescent="0.3">
      <c r="A757" t="s">
        <v>8082</v>
      </c>
      <c r="B757" t="s">
        <v>102</v>
      </c>
      <c r="C757">
        <v>8.8699999999999992</v>
      </c>
      <c r="D757">
        <v>29.9</v>
      </c>
      <c r="E757" t="s">
        <v>92</v>
      </c>
    </row>
    <row r="758" spans="1:5" x14ac:dyDescent="0.3">
      <c r="A758" t="s">
        <v>8185</v>
      </c>
      <c r="B758" t="s">
        <v>8188</v>
      </c>
      <c r="C758">
        <v>17.38</v>
      </c>
      <c r="D758">
        <v>58.59</v>
      </c>
      <c r="E758" t="s">
        <v>92</v>
      </c>
    </row>
    <row r="759" spans="1:5" x14ac:dyDescent="0.3">
      <c r="A759" t="s">
        <v>8133</v>
      </c>
      <c r="B759" t="s">
        <v>8136</v>
      </c>
      <c r="C759">
        <v>34.049999999999997</v>
      </c>
      <c r="D759">
        <v>114.8</v>
      </c>
      <c r="E759" t="s">
        <v>92</v>
      </c>
    </row>
    <row r="760" spans="1:5" x14ac:dyDescent="0.3">
      <c r="A760" t="s">
        <v>8139</v>
      </c>
      <c r="B760" t="s">
        <v>8142</v>
      </c>
      <c r="C760">
        <v>35.53</v>
      </c>
      <c r="D760">
        <v>119.8</v>
      </c>
      <c r="E760" t="s">
        <v>92</v>
      </c>
    </row>
    <row r="761" spans="1:5" x14ac:dyDescent="0.3">
      <c r="A761" t="s">
        <v>8117</v>
      </c>
      <c r="B761" t="s">
        <v>8120</v>
      </c>
      <c r="C761">
        <v>49.2</v>
      </c>
      <c r="D761">
        <v>165.9</v>
      </c>
      <c r="E761" t="s">
        <v>92</v>
      </c>
    </row>
    <row r="762" spans="1:5" x14ac:dyDescent="0.3">
      <c r="A762" t="s">
        <v>8162</v>
      </c>
      <c r="B762" t="s">
        <v>8165</v>
      </c>
      <c r="C762">
        <v>0.68</v>
      </c>
      <c r="D762">
        <v>2.2999999999999998</v>
      </c>
      <c r="E762" t="s">
        <v>92</v>
      </c>
    </row>
    <row r="763" spans="1:5" x14ac:dyDescent="0.3">
      <c r="A763" t="s">
        <v>8052</v>
      </c>
      <c r="B763" t="s">
        <v>8055</v>
      </c>
      <c r="C763">
        <v>26.8</v>
      </c>
      <c r="D763">
        <v>90.36</v>
      </c>
      <c r="E763" t="s">
        <v>92</v>
      </c>
    </row>
    <row r="764" spans="1:5" x14ac:dyDescent="0.3">
      <c r="A764" t="s">
        <v>6367</v>
      </c>
      <c r="B764" t="s">
        <v>210</v>
      </c>
      <c r="C764">
        <v>23.73</v>
      </c>
      <c r="D764">
        <v>80</v>
      </c>
      <c r="E764" t="s">
        <v>92</v>
      </c>
    </row>
    <row r="765" spans="1:5" x14ac:dyDescent="0.3">
      <c r="A765" t="s">
        <v>4362</v>
      </c>
      <c r="B765" t="s">
        <v>4365</v>
      </c>
      <c r="C765">
        <v>58.7</v>
      </c>
      <c r="D765">
        <v>197.92</v>
      </c>
      <c r="E765" t="s">
        <v>92</v>
      </c>
    </row>
    <row r="766" spans="1:5" x14ac:dyDescent="0.3">
      <c r="A766" t="s">
        <v>4374</v>
      </c>
      <c r="B766" t="s">
        <v>4377</v>
      </c>
      <c r="C766">
        <v>65.819999999999993</v>
      </c>
      <c r="D766">
        <v>221.92</v>
      </c>
      <c r="E766" t="s">
        <v>92</v>
      </c>
    </row>
    <row r="767" spans="1:5" x14ac:dyDescent="0.3">
      <c r="A767" t="s">
        <v>4368</v>
      </c>
      <c r="B767" t="s">
        <v>4371</v>
      </c>
      <c r="C767">
        <v>78.86</v>
      </c>
      <c r="D767">
        <v>265.91000000000003</v>
      </c>
      <c r="E767" t="s">
        <v>92</v>
      </c>
    </row>
    <row r="768" spans="1:5" x14ac:dyDescent="0.3">
      <c r="A768" t="s">
        <v>6565</v>
      </c>
      <c r="B768" t="s">
        <v>542</v>
      </c>
      <c r="C768">
        <v>16.02</v>
      </c>
      <c r="D768">
        <v>53.9</v>
      </c>
      <c r="E768" t="s">
        <v>92</v>
      </c>
    </row>
    <row r="769" spans="1:5" x14ac:dyDescent="0.3">
      <c r="A769" t="s">
        <v>3244</v>
      </c>
      <c r="B769" t="s">
        <v>3246</v>
      </c>
      <c r="C769">
        <v>0.28999999999999998</v>
      </c>
      <c r="D769">
        <v>0.99</v>
      </c>
      <c r="E769" t="s">
        <v>92</v>
      </c>
    </row>
    <row r="770" spans="1:5" x14ac:dyDescent="0.3">
      <c r="A770" t="s">
        <v>3254</v>
      </c>
      <c r="B770" t="s">
        <v>3256</v>
      </c>
      <c r="C770">
        <v>8.58</v>
      </c>
      <c r="D770">
        <v>28.87</v>
      </c>
      <c r="E770" t="s">
        <v>92</v>
      </c>
    </row>
    <row r="771" spans="1:5" x14ac:dyDescent="0.3">
      <c r="A771" t="s">
        <v>3249</v>
      </c>
      <c r="B771" t="s">
        <v>3251</v>
      </c>
      <c r="C771">
        <v>7.81</v>
      </c>
      <c r="D771">
        <v>26.29</v>
      </c>
      <c r="E771" t="s">
        <v>92</v>
      </c>
    </row>
    <row r="772" spans="1:5" x14ac:dyDescent="0.3">
      <c r="A772" t="s">
        <v>4219</v>
      </c>
      <c r="B772" t="s">
        <v>4185</v>
      </c>
      <c r="C772">
        <v>39.049999999999997</v>
      </c>
      <c r="D772">
        <v>131.4</v>
      </c>
      <c r="E772" t="s">
        <v>92</v>
      </c>
    </row>
    <row r="773" spans="1:5" x14ac:dyDescent="0.3">
      <c r="A773" t="s">
        <v>7525</v>
      </c>
      <c r="B773" t="s">
        <v>7527</v>
      </c>
      <c r="C773">
        <v>11.66</v>
      </c>
      <c r="D773">
        <v>39.299999999999997</v>
      </c>
      <c r="E773" t="s">
        <v>92</v>
      </c>
    </row>
    <row r="774" spans="1:5" x14ac:dyDescent="0.3">
      <c r="A774" t="s">
        <v>7530</v>
      </c>
      <c r="B774" t="s">
        <v>7532</v>
      </c>
      <c r="C774">
        <v>13.32</v>
      </c>
      <c r="D774">
        <v>44.9</v>
      </c>
      <c r="E774" t="s">
        <v>92</v>
      </c>
    </row>
    <row r="775" spans="1:5" x14ac:dyDescent="0.3">
      <c r="A775" t="s">
        <v>5294</v>
      </c>
      <c r="B775" t="s">
        <v>5179</v>
      </c>
      <c r="C775">
        <v>16.510000000000002</v>
      </c>
      <c r="D775">
        <v>55.8</v>
      </c>
      <c r="E775" t="s">
        <v>92</v>
      </c>
    </row>
    <row r="776" spans="1:5" x14ac:dyDescent="0.3">
      <c r="A776" t="s">
        <v>5177</v>
      </c>
      <c r="B776" t="s">
        <v>5179</v>
      </c>
      <c r="C776">
        <v>16.510000000000002</v>
      </c>
      <c r="D776">
        <v>55.8</v>
      </c>
      <c r="E776" t="s">
        <v>92</v>
      </c>
    </row>
    <row r="777" spans="1:5" x14ac:dyDescent="0.3">
      <c r="A777" t="s">
        <v>7150</v>
      </c>
      <c r="B777" t="s">
        <v>152</v>
      </c>
      <c r="C777">
        <v>4.4400000000000004</v>
      </c>
      <c r="D777">
        <v>15</v>
      </c>
      <c r="E777" t="s">
        <v>92</v>
      </c>
    </row>
    <row r="778" spans="1:5" x14ac:dyDescent="0.3">
      <c r="A778" t="s">
        <v>5745</v>
      </c>
      <c r="B778" t="s">
        <v>5747</v>
      </c>
      <c r="C778">
        <v>547.01</v>
      </c>
      <c r="D778">
        <v>547.01</v>
      </c>
      <c r="E778" t="s">
        <v>92</v>
      </c>
    </row>
    <row r="779" spans="1:5" x14ac:dyDescent="0.3">
      <c r="A779" t="s">
        <v>2937</v>
      </c>
      <c r="B779" t="s">
        <v>2939</v>
      </c>
      <c r="C779">
        <v>10.06</v>
      </c>
      <c r="D779">
        <v>34</v>
      </c>
      <c r="E779" t="s">
        <v>92</v>
      </c>
    </row>
    <row r="780" spans="1:5" x14ac:dyDescent="0.3">
      <c r="A780" t="s">
        <v>7537</v>
      </c>
      <c r="B780" t="s">
        <v>7539</v>
      </c>
      <c r="C780">
        <v>25.15</v>
      </c>
      <c r="D780">
        <v>85</v>
      </c>
      <c r="E780" t="s">
        <v>92</v>
      </c>
    </row>
    <row r="781" spans="1:5" x14ac:dyDescent="0.3">
      <c r="A781" t="s">
        <v>5767</v>
      </c>
      <c r="B781" t="s">
        <v>68</v>
      </c>
      <c r="C781">
        <v>44.84</v>
      </c>
      <c r="D781">
        <v>44.84</v>
      </c>
      <c r="E781" t="s">
        <v>92</v>
      </c>
    </row>
    <row r="782" spans="1:5" x14ac:dyDescent="0.3">
      <c r="A782" t="s">
        <v>5770</v>
      </c>
      <c r="B782" t="s">
        <v>68</v>
      </c>
      <c r="C782">
        <v>44.84</v>
      </c>
      <c r="D782">
        <v>44.84</v>
      </c>
      <c r="E782" t="s">
        <v>92</v>
      </c>
    </row>
    <row r="783" spans="1:5" x14ac:dyDescent="0.3">
      <c r="A783" t="s">
        <v>4807</v>
      </c>
      <c r="B783" t="s">
        <v>384</v>
      </c>
      <c r="C783">
        <v>29.29</v>
      </c>
      <c r="D783">
        <v>99</v>
      </c>
      <c r="E783" t="s">
        <v>92</v>
      </c>
    </row>
    <row r="784" spans="1:5" x14ac:dyDescent="0.3">
      <c r="A784" t="s">
        <v>5573</v>
      </c>
      <c r="B784" t="s">
        <v>186</v>
      </c>
      <c r="C784">
        <v>20.71</v>
      </c>
      <c r="D784">
        <v>70</v>
      </c>
      <c r="E784" t="s">
        <v>92</v>
      </c>
    </row>
    <row r="785" spans="1:5" x14ac:dyDescent="0.3">
      <c r="A785" t="s">
        <v>5577</v>
      </c>
      <c r="B785" t="s">
        <v>537</v>
      </c>
      <c r="C785">
        <v>5.51</v>
      </c>
      <c r="D785">
        <v>18.62</v>
      </c>
      <c r="E785" t="s">
        <v>92</v>
      </c>
    </row>
    <row r="786" spans="1:5" x14ac:dyDescent="0.3">
      <c r="A786" t="s">
        <v>7567</v>
      </c>
      <c r="B786" t="s">
        <v>88</v>
      </c>
      <c r="C786">
        <v>5.93</v>
      </c>
      <c r="D786">
        <v>20</v>
      </c>
      <c r="E786" t="s">
        <v>92</v>
      </c>
    </row>
    <row r="787" spans="1:5" x14ac:dyDescent="0.3">
      <c r="A787" t="s">
        <v>7580</v>
      </c>
      <c r="B787" t="s">
        <v>68</v>
      </c>
      <c r="C787">
        <v>44.49</v>
      </c>
      <c r="D787">
        <v>150</v>
      </c>
      <c r="E787" t="s">
        <v>92</v>
      </c>
    </row>
    <row r="788" spans="1:5" x14ac:dyDescent="0.3">
      <c r="A788" t="s">
        <v>2301</v>
      </c>
      <c r="B788" t="s">
        <v>2304</v>
      </c>
      <c r="C788">
        <v>18.46</v>
      </c>
      <c r="D788">
        <v>62.4</v>
      </c>
      <c r="E788" t="s">
        <v>92</v>
      </c>
    </row>
    <row r="789" spans="1:5" x14ac:dyDescent="0.3">
      <c r="A789" t="s">
        <v>8329</v>
      </c>
      <c r="B789" t="s">
        <v>8332</v>
      </c>
      <c r="C789">
        <v>7.45</v>
      </c>
      <c r="D789">
        <v>25.17</v>
      </c>
      <c r="E789" t="s">
        <v>92</v>
      </c>
    </row>
    <row r="790" spans="1:5" x14ac:dyDescent="0.3">
      <c r="A790" t="s">
        <v>3138</v>
      </c>
      <c r="B790" t="s">
        <v>3141</v>
      </c>
      <c r="C790">
        <v>29.98</v>
      </c>
      <c r="D790">
        <v>100.94</v>
      </c>
      <c r="E790" t="s">
        <v>92</v>
      </c>
    </row>
    <row r="791" spans="1:5" x14ac:dyDescent="0.3">
      <c r="A791" t="s">
        <v>4321</v>
      </c>
      <c r="B791" t="s">
        <v>4324</v>
      </c>
      <c r="C791">
        <v>72.209999999999994</v>
      </c>
      <c r="D791">
        <v>243.15</v>
      </c>
      <c r="E791" t="s">
        <v>92</v>
      </c>
    </row>
    <row r="792" spans="1:5" x14ac:dyDescent="0.3">
      <c r="A792" t="s">
        <v>2327</v>
      </c>
      <c r="B792" t="s">
        <v>386</v>
      </c>
      <c r="C792">
        <v>13.02</v>
      </c>
      <c r="D792">
        <v>44</v>
      </c>
      <c r="E792" t="s">
        <v>92</v>
      </c>
    </row>
    <row r="793" spans="1:5" x14ac:dyDescent="0.3">
      <c r="A793" t="s">
        <v>2749</v>
      </c>
      <c r="B793" t="s">
        <v>85</v>
      </c>
      <c r="C793">
        <v>2.96</v>
      </c>
      <c r="D793">
        <v>10</v>
      </c>
      <c r="E793" t="s">
        <v>92</v>
      </c>
    </row>
    <row r="794" spans="1:5" x14ac:dyDescent="0.3">
      <c r="A794" t="s">
        <v>8889</v>
      </c>
      <c r="B794" t="s">
        <v>80</v>
      </c>
      <c r="C794">
        <v>8.91</v>
      </c>
      <c r="D794">
        <v>7.71</v>
      </c>
      <c r="E794" t="s">
        <v>92</v>
      </c>
    </row>
    <row r="795" spans="1:5" x14ac:dyDescent="0.3">
      <c r="A795" t="s">
        <v>7543</v>
      </c>
      <c r="B795" t="s">
        <v>7545</v>
      </c>
      <c r="C795">
        <v>3.35</v>
      </c>
      <c r="D795">
        <v>11.32</v>
      </c>
      <c r="E795" t="s">
        <v>92</v>
      </c>
    </row>
    <row r="796" spans="1:5" x14ac:dyDescent="0.3">
      <c r="A796" t="s">
        <v>5561</v>
      </c>
      <c r="B796" t="s">
        <v>88</v>
      </c>
      <c r="C796">
        <v>5.93</v>
      </c>
      <c r="D796">
        <v>20</v>
      </c>
      <c r="E796" t="s">
        <v>92</v>
      </c>
    </row>
    <row r="797" spans="1:5" x14ac:dyDescent="0.3">
      <c r="A797" t="s">
        <v>7571</v>
      </c>
      <c r="B797" t="s">
        <v>7573</v>
      </c>
      <c r="C797">
        <v>23.99</v>
      </c>
      <c r="D797">
        <v>80.900000000000006</v>
      </c>
      <c r="E797" t="s">
        <v>92</v>
      </c>
    </row>
    <row r="798" spans="1:5" x14ac:dyDescent="0.3">
      <c r="A798" t="s">
        <v>7576</v>
      </c>
      <c r="B798" t="s">
        <v>7573</v>
      </c>
      <c r="C798">
        <v>23.99</v>
      </c>
      <c r="D798">
        <v>80.900000000000006</v>
      </c>
      <c r="E798" t="s">
        <v>92</v>
      </c>
    </row>
    <row r="799" spans="1:5" x14ac:dyDescent="0.3">
      <c r="A799" t="s">
        <v>7584</v>
      </c>
      <c r="B799" t="s">
        <v>7586</v>
      </c>
      <c r="C799">
        <v>14.03</v>
      </c>
      <c r="D799">
        <v>47.3</v>
      </c>
      <c r="E799" t="s">
        <v>92</v>
      </c>
    </row>
    <row r="800" spans="1:5" x14ac:dyDescent="0.3">
      <c r="A800" t="s">
        <v>5567</v>
      </c>
      <c r="B800" t="s">
        <v>5210</v>
      </c>
      <c r="C800">
        <v>7.41</v>
      </c>
      <c r="D800">
        <v>25</v>
      </c>
      <c r="E800" t="s">
        <v>92</v>
      </c>
    </row>
    <row r="801" spans="1:5" x14ac:dyDescent="0.3">
      <c r="A801" t="s">
        <v>8231</v>
      </c>
      <c r="B801" t="s">
        <v>88</v>
      </c>
      <c r="C801">
        <v>5.93</v>
      </c>
      <c r="D801">
        <v>20</v>
      </c>
      <c r="E801" t="s">
        <v>92</v>
      </c>
    </row>
    <row r="802" spans="1:5" x14ac:dyDescent="0.3">
      <c r="A802" t="s">
        <v>3147</v>
      </c>
      <c r="B802" t="s">
        <v>3149</v>
      </c>
      <c r="C802">
        <v>19.760000000000002</v>
      </c>
      <c r="D802">
        <v>66.8</v>
      </c>
      <c r="E802" t="s">
        <v>92</v>
      </c>
    </row>
    <row r="803" spans="1:5" x14ac:dyDescent="0.3">
      <c r="A803" t="s">
        <v>5307</v>
      </c>
      <c r="B803" t="s">
        <v>5309</v>
      </c>
      <c r="C803">
        <v>26.54</v>
      </c>
      <c r="D803">
        <v>89.7</v>
      </c>
      <c r="E803" t="s">
        <v>92</v>
      </c>
    </row>
    <row r="804" spans="1:5" x14ac:dyDescent="0.3">
      <c r="A804" t="s">
        <v>5312</v>
      </c>
      <c r="B804" t="s">
        <v>5314</v>
      </c>
      <c r="C804">
        <v>23.34</v>
      </c>
      <c r="D804">
        <v>78.900000000000006</v>
      </c>
      <c r="E804" t="s">
        <v>92</v>
      </c>
    </row>
    <row r="805" spans="1:5" x14ac:dyDescent="0.3">
      <c r="A805" t="s">
        <v>5300</v>
      </c>
      <c r="B805" t="s">
        <v>5302</v>
      </c>
      <c r="C805">
        <v>25.21</v>
      </c>
      <c r="D805">
        <v>85.2</v>
      </c>
      <c r="E805" t="s">
        <v>92</v>
      </c>
    </row>
    <row r="806" spans="1:5" x14ac:dyDescent="0.3">
      <c r="A806" t="s">
        <v>4703</v>
      </c>
      <c r="B806" t="s">
        <v>85</v>
      </c>
      <c r="C806">
        <v>2.96</v>
      </c>
      <c r="D806">
        <v>10</v>
      </c>
      <c r="E806" t="s">
        <v>92</v>
      </c>
    </row>
    <row r="807" spans="1:5" x14ac:dyDescent="0.3">
      <c r="A807" t="s">
        <v>7934</v>
      </c>
      <c r="B807" t="s">
        <v>7936</v>
      </c>
      <c r="C807">
        <v>26.86</v>
      </c>
      <c r="D807">
        <v>90.9</v>
      </c>
      <c r="E807" t="s">
        <v>92</v>
      </c>
    </row>
    <row r="808" spans="1:5" x14ac:dyDescent="0.3">
      <c r="A808" t="s">
        <v>7938</v>
      </c>
      <c r="B808" t="s">
        <v>7940</v>
      </c>
      <c r="C808">
        <v>29.95</v>
      </c>
      <c r="D808">
        <v>101.35</v>
      </c>
      <c r="E808" t="s">
        <v>92</v>
      </c>
    </row>
    <row r="809" spans="1:5" x14ac:dyDescent="0.3">
      <c r="A809" t="s">
        <v>7960</v>
      </c>
      <c r="B809" t="s">
        <v>7931</v>
      </c>
      <c r="C809">
        <v>18.59</v>
      </c>
      <c r="D809">
        <v>62.9</v>
      </c>
      <c r="E809" t="s">
        <v>92</v>
      </c>
    </row>
    <row r="810" spans="1:5" x14ac:dyDescent="0.3">
      <c r="A810" t="s">
        <v>7929</v>
      </c>
      <c r="B810" t="s">
        <v>7931</v>
      </c>
      <c r="C810">
        <v>18.59</v>
      </c>
      <c r="D810">
        <v>62.9</v>
      </c>
      <c r="E810" t="s">
        <v>92</v>
      </c>
    </row>
    <row r="811" spans="1:5" x14ac:dyDescent="0.3">
      <c r="A811" t="s">
        <v>4820</v>
      </c>
      <c r="B811" t="s">
        <v>4822</v>
      </c>
      <c r="C811">
        <v>40.47</v>
      </c>
      <c r="D811">
        <v>136.80000000000001</v>
      </c>
      <c r="E811" t="s">
        <v>92</v>
      </c>
    </row>
    <row r="812" spans="1:5" x14ac:dyDescent="0.3">
      <c r="A812" t="s">
        <v>4841</v>
      </c>
      <c r="B812" t="s">
        <v>4843</v>
      </c>
      <c r="C812">
        <v>64.39</v>
      </c>
      <c r="D812">
        <v>217.89</v>
      </c>
      <c r="E812" t="s">
        <v>92</v>
      </c>
    </row>
    <row r="813" spans="1:5" x14ac:dyDescent="0.3">
      <c r="A813" t="s">
        <v>6446</v>
      </c>
      <c r="B813" t="s">
        <v>167</v>
      </c>
      <c r="C813">
        <v>17.73</v>
      </c>
      <c r="D813">
        <v>60</v>
      </c>
      <c r="E813" t="s">
        <v>92</v>
      </c>
    </row>
    <row r="814" spans="1:5" x14ac:dyDescent="0.3">
      <c r="A814" t="s">
        <v>2307</v>
      </c>
      <c r="B814" t="s">
        <v>2310</v>
      </c>
      <c r="C814">
        <v>15.18</v>
      </c>
      <c r="D814">
        <v>51.3</v>
      </c>
      <c r="E814" t="s">
        <v>92</v>
      </c>
    </row>
    <row r="815" spans="1:5" x14ac:dyDescent="0.3">
      <c r="A815" t="s">
        <v>2288</v>
      </c>
      <c r="B815" t="s">
        <v>596</v>
      </c>
      <c r="C815">
        <v>108.16</v>
      </c>
      <c r="D815">
        <v>366</v>
      </c>
      <c r="E815" t="s">
        <v>92</v>
      </c>
    </row>
    <row r="816" spans="1:5" x14ac:dyDescent="0.3">
      <c r="A816" t="s">
        <v>6197</v>
      </c>
      <c r="B816" t="s">
        <v>6200</v>
      </c>
      <c r="C816">
        <v>91.31</v>
      </c>
      <c r="D816">
        <v>308.99</v>
      </c>
      <c r="E816" t="s">
        <v>92</v>
      </c>
    </row>
    <row r="817" spans="1:5" x14ac:dyDescent="0.3">
      <c r="A817" t="s">
        <v>6684</v>
      </c>
      <c r="B817" t="s">
        <v>4089</v>
      </c>
      <c r="C817">
        <v>18.260000000000002</v>
      </c>
      <c r="D817">
        <v>61.8</v>
      </c>
      <c r="E817" t="s">
        <v>92</v>
      </c>
    </row>
    <row r="818" spans="1:5" x14ac:dyDescent="0.3">
      <c r="A818" t="s">
        <v>8105</v>
      </c>
      <c r="B818" t="s">
        <v>8108</v>
      </c>
      <c r="C818">
        <v>1.33</v>
      </c>
      <c r="D818">
        <v>4.51</v>
      </c>
      <c r="E818" t="s">
        <v>92</v>
      </c>
    </row>
    <row r="819" spans="1:5" x14ac:dyDescent="0.3">
      <c r="A819" t="s">
        <v>2730</v>
      </c>
      <c r="B819" t="s">
        <v>2733</v>
      </c>
      <c r="C819">
        <v>10.67</v>
      </c>
      <c r="D819">
        <v>36.119999999999997</v>
      </c>
      <c r="E819" t="s">
        <v>92</v>
      </c>
    </row>
    <row r="820" spans="1:5" x14ac:dyDescent="0.3">
      <c r="A820" t="s">
        <v>7155</v>
      </c>
      <c r="B820" t="s">
        <v>4324</v>
      </c>
      <c r="C820">
        <v>72.209999999999994</v>
      </c>
      <c r="D820">
        <v>243.15</v>
      </c>
      <c r="E820" t="s">
        <v>92</v>
      </c>
    </row>
    <row r="821" spans="1:5" x14ac:dyDescent="0.3">
      <c r="A821" t="s">
        <v>2481</v>
      </c>
      <c r="B821" t="s">
        <v>2484</v>
      </c>
      <c r="C821">
        <v>118.04</v>
      </c>
      <c r="D821">
        <v>398</v>
      </c>
      <c r="E821" t="s">
        <v>92</v>
      </c>
    </row>
    <row r="822" spans="1:5" x14ac:dyDescent="0.3">
      <c r="A822" t="s">
        <v>2321</v>
      </c>
      <c r="B822" t="s">
        <v>386</v>
      </c>
      <c r="C822">
        <v>13.02</v>
      </c>
      <c r="D822">
        <v>44</v>
      </c>
      <c r="E822" t="s">
        <v>92</v>
      </c>
    </row>
    <row r="823" spans="1:5" x14ac:dyDescent="0.3">
      <c r="A823" t="s">
        <v>4729</v>
      </c>
      <c r="B823" t="s">
        <v>4157</v>
      </c>
      <c r="C823">
        <v>2.66</v>
      </c>
      <c r="D823">
        <v>2.66</v>
      </c>
      <c r="E823" t="s">
        <v>92</v>
      </c>
    </row>
    <row r="824" spans="1:5" x14ac:dyDescent="0.3">
      <c r="A824" t="s">
        <v>2465</v>
      </c>
      <c r="B824" t="s">
        <v>2467</v>
      </c>
      <c r="C824">
        <v>39.94</v>
      </c>
      <c r="D824">
        <v>135</v>
      </c>
      <c r="E824" t="s">
        <v>92</v>
      </c>
    </row>
    <row r="825" spans="1:5" x14ac:dyDescent="0.3">
      <c r="A825" t="s">
        <v>7372</v>
      </c>
      <c r="B825" t="s">
        <v>85</v>
      </c>
      <c r="C825">
        <v>2.96</v>
      </c>
      <c r="D825">
        <v>10</v>
      </c>
      <c r="E825" t="s">
        <v>92</v>
      </c>
    </row>
    <row r="826" spans="1:5" x14ac:dyDescent="0.3">
      <c r="A826" t="s">
        <v>6847</v>
      </c>
      <c r="B826" t="s">
        <v>6849</v>
      </c>
      <c r="C826">
        <v>7.28</v>
      </c>
      <c r="D826">
        <v>24.6</v>
      </c>
      <c r="E826" t="s">
        <v>92</v>
      </c>
    </row>
    <row r="827" spans="1:5" x14ac:dyDescent="0.3">
      <c r="A827" t="s">
        <v>6852</v>
      </c>
      <c r="B827" t="s">
        <v>6854</v>
      </c>
      <c r="C827">
        <v>6.39</v>
      </c>
      <c r="D827">
        <v>21.6</v>
      </c>
      <c r="E827" t="s">
        <v>92</v>
      </c>
    </row>
    <row r="828" spans="1:5" x14ac:dyDescent="0.3">
      <c r="A828" t="s">
        <v>6454</v>
      </c>
      <c r="B828" t="s">
        <v>167</v>
      </c>
      <c r="C828">
        <v>17.73</v>
      </c>
      <c r="D828">
        <v>60</v>
      </c>
      <c r="E828" t="s">
        <v>92</v>
      </c>
    </row>
    <row r="829" spans="1:5" x14ac:dyDescent="0.3">
      <c r="A829" t="s">
        <v>6458</v>
      </c>
      <c r="B829" t="s">
        <v>6460</v>
      </c>
      <c r="C829">
        <v>1.77</v>
      </c>
      <c r="D829">
        <v>6</v>
      </c>
      <c r="E829" t="s">
        <v>92</v>
      </c>
    </row>
    <row r="830" spans="1:5" x14ac:dyDescent="0.3">
      <c r="A830" t="s">
        <v>6442</v>
      </c>
      <c r="B830" t="s">
        <v>4157</v>
      </c>
      <c r="C830">
        <v>2.65</v>
      </c>
      <c r="D830">
        <v>9</v>
      </c>
      <c r="E830" t="s">
        <v>92</v>
      </c>
    </row>
    <row r="831" spans="1:5" x14ac:dyDescent="0.3">
      <c r="A831" t="s">
        <v>6463</v>
      </c>
      <c r="B831" t="s">
        <v>323</v>
      </c>
      <c r="C831">
        <v>3.83</v>
      </c>
      <c r="D831">
        <v>13</v>
      </c>
      <c r="E831" t="s">
        <v>92</v>
      </c>
    </row>
    <row r="832" spans="1:5" x14ac:dyDescent="0.3">
      <c r="A832" t="s">
        <v>6467</v>
      </c>
      <c r="B832" t="s">
        <v>323</v>
      </c>
      <c r="C832">
        <v>3.83</v>
      </c>
      <c r="D832">
        <v>13</v>
      </c>
      <c r="E832" t="s">
        <v>92</v>
      </c>
    </row>
    <row r="833" spans="1:5" x14ac:dyDescent="0.3">
      <c r="A833" t="s">
        <v>6471</v>
      </c>
      <c r="B833" t="s">
        <v>85</v>
      </c>
      <c r="C833">
        <v>2.95</v>
      </c>
      <c r="D833">
        <v>10</v>
      </c>
      <c r="E833" t="s">
        <v>92</v>
      </c>
    </row>
    <row r="834" spans="1:5" x14ac:dyDescent="0.3">
      <c r="A834" t="s">
        <v>6450</v>
      </c>
      <c r="B834" t="s">
        <v>167</v>
      </c>
      <c r="C834">
        <v>17.73</v>
      </c>
      <c r="D834">
        <v>60</v>
      </c>
      <c r="E834" t="s">
        <v>92</v>
      </c>
    </row>
    <row r="835" spans="1:5" x14ac:dyDescent="0.3">
      <c r="A835" t="s">
        <v>7146</v>
      </c>
      <c r="B835" t="s">
        <v>80</v>
      </c>
      <c r="C835">
        <v>8.8699999999999992</v>
      </c>
      <c r="D835">
        <v>30</v>
      </c>
      <c r="E835" t="s">
        <v>92</v>
      </c>
    </row>
    <row r="836" spans="1:5" x14ac:dyDescent="0.3">
      <c r="A836" t="s">
        <v>6255</v>
      </c>
      <c r="B836" t="s">
        <v>6257</v>
      </c>
      <c r="C836">
        <v>1.18</v>
      </c>
      <c r="D836">
        <v>4</v>
      </c>
      <c r="E836" t="s">
        <v>92</v>
      </c>
    </row>
    <row r="837" spans="1:5" x14ac:dyDescent="0.3">
      <c r="A837" t="s">
        <v>2708</v>
      </c>
      <c r="B837" t="s">
        <v>130</v>
      </c>
      <c r="C837">
        <v>23.32</v>
      </c>
      <c r="D837">
        <v>23.32</v>
      </c>
      <c r="E837" t="s">
        <v>92</v>
      </c>
    </row>
    <row r="838" spans="1:5" x14ac:dyDescent="0.3">
      <c r="A838" t="s">
        <v>2714</v>
      </c>
      <c r="B838" t="s">
        <v>130</v>
      </c>
      <c r="C838">
        <v>23.32</v>
      </c>
      <c r="D838">
        <v>23.32</v>
      </c>
      <c r="E838" t="s">
        <v>92</v>
      </c>
    </row>
    <row r="839" spans="1:5" x14ac:dyDescent="0.3">
      <c r="A839" t="s">
        <v>2711</v>
      </c>
      <c r="B839" t="s">
        <v>130</v>
      </c>
      <c r="C839">
        <v>23.32</v>
      </c>
      <c r="D839">
        <v>23.32</v>
      </c>
      <c r="E839" t="s">
        <v>92</v>
      </c>
    </row>
    <row r="840" spans="1:5" x14ac:dyDescent="0.3">
      <c r="A840" t="s">
        <v>2717</v>
      </c>
      <c r="B840" t="s">
        <v>130</v>
      </c>
      <c r="C840">
        <v>23.32</v>
      </c>
      <c r="D840">
        <v>23.32</v>
      </c>
      <c r="E840" t="s">
        <v>92</v>
      </c>
    </row>
    <row r="841" spans="1:5" x14ac:dyDescent="0.3">
      <c r="A841" t="s">
        <v>2720</v>
      </c>
      <c r="B841" t="s">
        <v>130</v>
      </c>
      <c r="C841">
        <v>23.32</v>
      </c>
      <c r="D841">
        <v>23.32</v>
      </c>
      <c r="E841" t="s">
        <v>92</v>
      </c>
    </row>
    <row r="842" spans="1:5" x14ac:dyDescent="0.3">
      <c r="A842" t="s">
        <v>7559</v>
      </c>
      <c r="B842" t="s">
        <v>7561</v>
      </c>
      <c r="C842">
        <v>26.61</v>
      </c>
      <c r="D842">
        <v>90.2</v>
      </c>
      <c r="E842" t="s">
        <v>92</v>
      </c>
    </row>
    <row r="843" spans="1:5" x14ac:dyDescent="0.3">
      <c r="A843" t="s">
        <v>6935</v>
      </c>
      <c r="B843" t="s">
        <v>3353</v>
      </c>
      <c r="C843">
        <v>1.47</v>
      </c>
      <c r="D843">
        <v>5</v>
      </c>
      <c r="E843" t="s">
        <v>92</v>
      </c>
    </row>
    <row r="844" spans="1:5" x14ac:dyDescent="0.3">
      <c r="A844" t="s">
        <v>3273</v>
      </c>
      <c r="B844" t="s">
        <v>555</v>
      </c>
      <c r="C844">
        <v>15.01</v>
      </c>
      <c r="D844">
        <v>50.9</v>
      </c>
      <c r="E844" t="s">
        <v>92</v>
      </c>
    </row>
    <row r="845" spans="1:5" x14ac:dyDescent="0.3">
      <c r="A845" t="s">
        <v>6571</v>
      </c>
      <c r="B845" t="s">
        <v>425</v>
      </c>
      <c r="C845">
        <v>111.79</v>
      </c>
      <c r="D845">
        <v>378.99</v>
      </c>
      <c r="E845" t="s">
        <v>92</v>
      </c>
    </row>
    <row r="846" spans="1:5" x14ac:dyDescent="0.3">
      <c r="A846" t="s">
        <v>8191</v>
      </c>
      <c r="B846" t="s">
        <v>8194</v>
      </c>
      <c r="C846">
        <v>4.1900000000000004</v>
      </c>
      <c r="D846">
        <v>14.19</v>
      </c>
      <c r="E846" t="s">
        <v>92</v>
      </c>
    </row>
    <row r="847" spans="1:5" x14ac:dyDescent="0.3">
      <c r="A847" t="s">
        <v>8129</v>
      </c>
      <c r="B847" t="s">
        <v>140</v>
      </c>
      <c r="C847">
        <v>4.4000000000000004</v>
      </c>
      <c r="D847">
        <v>14.9</v>
      </c>
      <c r="E847" t="s">
        <v>92</v>
      </c>
    </row>
    <row r="848" spans="1:5" x14ac:dyDescent="0.3">
      <c r="A848" t="s">
        <v>8168</v>
      </c>
      <c r="B848" t="s">
        <v>233</v>
      </c>
      <c r="C848">
        <v>14.16</v>
      </c>
      <c r="D848">
        <v>48</v>
      </c>
      <c r="E848" t="s">
        <v>92</v>
      </c>
    </row>
    <row r="849" spans="1:5" x14ac:dyDescent="0.3">
      <c r="A849" t="s">
        <v>8151</v>
      </c>
      <c r="B849" t="s">
        <v>5040</v>
      </c>
      <c r="C849">
        <v>38.94</v>
      </c>
      <c r="D849">
        <v>132</v>
      </c>
      <c r="E849" t="s">
        <v>92</v>
      </c>
    </row>
    <row r="850" spans="1:5" x14ac:dyDescent="0.3">
      <c r="A850" t="s">
        <v>8145</v>
      </c>
      <c r="B850" t="s">
        <v>8148</v>
      </c>
      <c r="C850">
        <v>39.53</v>
      </c>
      <c r="D850">
        <v>134</v>
      </c>
      <c r="E850" t="s">
        <v>92</v>
      </c>
    </row>
    <row r="851" spans="1:5" x14ac:dyDescent="0.3">
      <c r="A851" t="s">
        <v>8099</v>
      </c>
      <c r="B851" t="s">
        <v>8102</v>
      </c>
      <c r="C851">
        <v>50.44</v>
      </c>
      <c r="D851">
        <v>171</v>
      </c>
      <c r="E851" t="s">
        <v>92</v>
      </c>
    </row>
    <row r="852" spans="1:5" x14ac:dyDescent="0.3">
      <c r="A852" t="s">
        <v>8087</v>
      </c>
      <c r="B852" t="s">
        <v>8090</v>
      </c>
      <c r="C852">
        <v>71.62</v>
      </c>
      <c r="D852">
        <v>242.8</v>
      </c>
      <c r="E852" t="s">
        <v>92</v>
      </c>
    </row>
    <row r="853" spans="1:5" x14ac:dyDescent="0.3">
      <c r="A853" t="s">
        <v>8156</v>
      </c>
      <c r="B853" t="s">
        <v>8159</v>
      </c>
      <c r="C853">
        <v>77.87</v>
      </c>
      <c r="D853">
        <v>264</v>
      </c>
      <c r="E853" t="s">
        <v>92</v>
      </c>
    </row>
    <row r="854" spans="1:5" x14ac:dyDescent="0.3">
      <c r="A854" t="s">
        <v>8111</v>
      </c>
      <c r="B854" t="s">
        <v>8114</v>
      </c>
      <c r="C854">
        <v>81.59</v>
      </c>
      <c r="D854">
        <v>276.60000000000002</v>
      </c>
      <c r="E854" t="s">
        <v>92</v>
      </c>
    </row>
    <row r="855" spans="1:5" x14ac:dyDescent="0.3">
      <c r="A855" t="s">
        <v>8076</v>
      </c>
      <c r="B855" t="s">
        <v>8079</v>
      </c>
      <c r="C855">
        <v>100.88</v>
      </c>
      <c r="D855">
        <v>342</v>
      </c>
      <c r="E855" t="s">
        <v>92</v>
      </c>
    </row>
    <row r="856" spans="1:5" x14ac:dyDescent="0.3">
      <c r="A856" t="s">
        <v>8123</v>
      </c>
      <c r="B856" t="s">
        <v>8126</v>
      </c>
      <c r="C856">
        <v>101.59</v>
      </c>
      <c r="D856">
        <v>344.4</v>
      </c>
      <c r="E856" t="s">
        <v>92</v>
      </c>
    </row>
    <row r="857" spans="1:5" x14ac:dyDescent="0.3">
      <c r="A857" t="s">
        <v>8065</v>
      </c>
      <c r="B857" t="s">
        <v>8068</v>
      </c>
      <c r="C857">
        <v>150.53</v>
      </c>
      <c r="D857">
        <v>510.31</v>
      </c>
      <c r="E857" t="s">
        <v>92</v>
      </c>
    </row>
    <row r="858" spans="1:5" x14ac:dyDescent="0.3">
      <c r="A858" t="s">
        <v>4609</v>
      </c>
      <c r="B858" t="s">
        <v>4612</v>
      </c>
      <c r="C858">
        <v>14.24</v>
      </c>
      <c r="D858">
        <v>48.28</v>
      </c>
      <c r="E858" t="s">
        <v>92</v>
      </c>
    </row>
    <row r="859" spans="1:5" x14ac:dyDescent="0.3">
      <c r="A859" t="s">
        <v>4604</v>
      </c>
      <c r="B859" t="s">
        <v>4607</v>
      </c>
      <c r="C859">
        <v>19.489999999999998</v>
      </c>
      <c r="D859">
        <v>66.069999999999993</v>
      </c>
      <c r="E859" t="s">
        <v>92</v>
      </c>
    </row>
    <row r="860" spans="1:5" x14ac:dyDescent="0.3">
      <c r="A860" t="s">
        <v>4983</v>
      </c>
      <c r="B860" t="s">
        <v>4600</v>
      </c>
      <c r="C860">
        <v>94.39</v>
      </c>
      <c r="D860">
        <v>320</v>
      </c>
      <c r="E860" t="s">
        <v>92</v>
      </c>
    </row>
    <row r="861" spans="1:5" x14ac:dyDescent="0.3">
      <c r="A861" t="s">
        <v>8268</v>
      </c>
      <c r="B861" t="s">
        <v>152</v>
      </c>
      <c r="C861">
        <v>4.42</v>
      </c>
      <c r="D861">
        <v>15</v>
      </c>
      <c r="E861" t="s">
        <v>92</v>
      </c>
    </row>
    <row r="862" spans="1:5" x14ac:dyDescent="0.3">
      <c r="A862" t="s">
        <v>6029</v>
      </c>
      <c r="B862" t="s">
        <v>6032</v>
      </c>
      <c r="C862">
        <v>187.31</v>
      </c>
      <c r="D862">
        <v>635</v>
      </c>
      <c r="E862" t="s">
        <v>92</v>
      </c>
    </row>
    <row r="863" spans="1:5" x14ac:dyDescent="0.3">
      <c r="A863" t="s">
        <v>7359</v>
      </c>
      <c r="B863" t="s">
        <v>7361</v>
      </c>
      <c r="C863">
        <v>10.42</v>
      </c>
      <c r="D863">
        <v>35.270000000000003</v>
      </c>
      <c r="E863" t="s">
        <v>92</v>
      </c>
    </row>
    <row r="864" spans="1:5" x14ac:dyDescent="0.3">
      <c r="A864" t="s">
        <v>5478</v>
      </c>
      <c r="B864" t="s">
        <v>5480</v>
      </c>
      <c r="C864">
        <v>18.02</v>
      </c>
      <c r="D864">
        <v>61.1</v>
      </c>
      <c r="E864" t="s">
        <v>92</v>
      </c>
    </row>
    <row r="865" spans="1:5" x14ac:dyDescent="0.3">
      <c r="A865" t="s">
        <v>5471</v>
      </c>
      <c r="B865" t="s">
        <v>5473</v>
      </c>
      <c r="C865">
        <v>43.39</v>
      </c>
      <c r="D865">
        <v>147.08000000000001</v>
      </c>
      <c r="E865" t="s">
        <v>92</v>
      </c>
    </row>
    <row r="866" spans="1:5" x14ac:dyDescent="0.3">
      <c r="A866" t="s">
        <v>6692</v>
      </c>
      <c r="B866" t="s">
        <v>6694</v>
      </c>
      <c r="C866">
        <v>68.16</v>
      </c>
      <c r="D866">
        <v>230.65</v>
      </c>
      <c r="E866" t="s">
        <v>92</v>
      </c>
    </row>
    <row r="867" spans="1:5" x14ac:dyDescent="0.3">
      <c r="A867" t="s">
        <v>6361</v>
      </c>
      <c r="B867" t="s">
        <v>6363</v>
      </c>
      <c r="C867">
        <v>36.46</v>
      </c>
      <c r="D867">
        <v>123.6</v>
      </c>
      <c r="E867" t="s">
        <v>92</v>
      </c>
    </row>
    <row r="868" spans="1:5" x14ac:dyDescent="0.3">
      <c r="A868" t="s">
        <v>6334</v>
      </c>
      <c r="B868" t="s">
        <v>6336</v>
      </c>
      <c r="C868">
        <v>13.54</v>
      </c>
      <c r="D868">
        <v>45.9</v>
      </c>
      <c r="E868" t="s">
        <v>92</v>
      </c>
    </row>
    <row r="869" spans="1:5" x14ac:dyDescent="0.3">
      <c r="A869" t="s">
        <v>7794</v>
      </c>
      <c r="B869" t="s">
        <v>210</v>
      </c>
      <c r="C869">
        <v>23.64</v>
      </c>
      <c r="D869">
        <v>80</v>
      </c>
      <c r="E869" t="s">
        <v>92</v>
      </c>
    </row>
    <row r="870" spans="1:5" x14ac:dyDescent="0.3">
      <c r="A870" t="s">
        <v>7790</v>
      </c>
      <c r="B870" t="s">
        <v>210</v>
      </c>
      <c r="C870">
        <v>23.64</v>
      </c>
      <c r="D870">
        <v>80</v>
      </c>
      <c r="E870" t="s">
        <v>92</v>
      </c>
    </row>
    <row r="871" spans="1:5" x14ac:dyDescent="0.3">
      <c r="A871" t="s">
        <v>6341</v>
      </c>
      <c r="B871" t="s">
        <v>6343</v>
      </c>
      <c r="C871">
        <v>28.82</v>
      </c>
      <c r="D871">
        <v>97.7</v>
      </c>
      <c r="E871" t="s">
        <v>92</v>
      </c>
    </row>
    <row r="872" spans="1:5" x14ac:dyDescent="0.3">
      <c r="A872" t="s">
        <v>2600</v>
      </c>
      <c r="B872" t="s">
        <v>2603</v>
      </c>
      <c r="C872">
        <v>3.36</v>
      </c>
      <c r="D872">
        <v>11.4</v>
      </c>
      <c r="E872" t="s">
        <v>92</v>
      </c>
    </row>
    <row r="873" spans="1:5" x14ac:dyDescent="0.3">
      <c r="A873" t="s">
        <v>2606</v>
      </c>
      <c r="B873" t="s">
        <v>592</v>
      </c>
      <c r="C873">
        <v>4.1900000000000004</v>
      </c>
      <c r="D873">
        <v>14.2</v>
      </c>
      <c r="E873" t="s">
        <v>92</v>
      </c>
    </row>
    <row r="874" spans="1:5" x14ac:dyDescent="0.3">
      <c r="A874" t="s">
        <v>2589</v>
      </c>
      <c r="B874" t="s">
        <v>262</v>
      </c>
      <c r="C874">
        <v>5.34</v>
      </c>
      <c r="D874">
        <v>18.100000000000001</v>
      </c>
      <c r="E874" t="s">
        <v>92</v>
      </c>
    </row>
    <row r="875" spans="1:5" x14ac:dyDescent="0.3">
      <c r="A875" t="s">
        <v>2594</v>
      </c>
      <c r="B875" t="s">
        <v>2597</v>
      </c>
      <c r="C875">
        <v>19.260000000000002</v>
      </c>
      <c r="D875">
        <v>65.3</v>
      </c>
      <c r="E875" t="s">
        <v>92</v>
      </c>
    </row>
    <row r="876" spans="1:5" x14ac:dyDescent="0.3">
      <c r="A876" t="s">
        <v>4783</v>
      </c>
      <c r="B876" t="s">
        <v>4786</v>
      </c>
      <c r="C876">
        <v>120.88</v>
      </c>
      <c r="D876">
        <v>409.8</v>
      </c>
      <c r="E876" t="s">
        <v>92</v>
      </c>
    </row>
    <row r="877" spans="1:5" x14ac:dyDescent="0.3">
      <c r="A877" t="s">
        <v>2882</v>
      </c>
      <c r="B877" t="s">
        <v>2885</v>
      </c>
      <c r="C877">
        <v>285.47000000000003</v>
      </c>
      <c r="D877">
        <v>967.76</v>
      </c>
      <c r="E877" t="s">
        <v>92</v>
      </c>
    </row>
    <row r="878" spans="1:5" x14ac:dyDescent="0.3">
      <c r="A878" t="s">
        <v>5714</v>
      </c>
      <c r="B878" t="s">
        <v>152</v>
      </c>
      <c r="C878">
        <v>4.42</v>
      </c>
      <c r="D878">
        <v>15</v>
      </c>
      <c r="E878" t="s">
        <v>92</v>
      </c>
    </row>
    <row r="879" spans="1:5" x14ac:dyDescent="0.3">
      <c r="A879" t="s">
        <v>7218</v>
      </c>
      <c r="B879" t="s">
        <v>6559</v>
      </c>
      <c r="C879">
        <v>29.49</v>
      </c>
      <c r="D879">
        <v>99.99</v>
      </c>
      <c r="E879" t="s">
        <v>92</v>
      </c>
    </row>
    <row r="880" spans="1:5" x14ac:dyDescent="0.3">
      <c r="A880" t="s">
        <v>6645</v>
      </c>
      <c r="B880" t="s">
        <v>3836</v>
      </c>
      <c r="C880">
        <v>14.69</v>
      </c>
      <c r="D880">
        <v>49.8</v>
      </c>
      <c r="E880" t="s">
        <v>92</v>
      </c>
    </row>
    <row r="881" spans="1:5" x14ac:dyDescent="0.3">
      <c r="A881" t="s">
        <v>7223</v>
      </c>
      <c r="B881" t="s">
        <v>5586</v>
      </c>
      <c r="C881">
        <v>14.75</v>
      </c>
      <c r="D881">
        <v>49.99</v>
      </c>
      <c r="E881" t="s">
        <v>92</v>
      </c>
    </row>
    <row r="882" spans="1:5" x14ac:dyDescent="0.3">
      <c r="A882" t="s">
        <v>2582</v>
      </c>
      <c r="B882" t="s">
        <v>2585</v>
      </c>
      <c r="C882">
        <v>218.28</v>
      </c>
      <c r="D882">
        <v>740</v>
      </c>
      <c r="E882" t="s">
        <v>92</v>
      </c>
    </row>
    <row r="883" spans="1:5" x14ac:dyDescent="0.3">
      <c r="A883" t="s">
        <v>7973</v>
      </c>
      <c r="B883" t="s">
        <v>7976</v>
      </c>
      <c r="C883">
        <v>21.96</v>
      </c>
      <c r="D883">
        <v>74.430000000000007</v>
      </c>
      <c r="E883" t="s">
        <v>92</v>
      </c>
    </row>
    <row r="884" spans="1:5" x14ac:dyDescent="0.3">
      <c r="A884" t="s">
        <v>6271</v>
      </c>
      <c r="B884" t="s">
        <v>75</v>
      </c>
      <c r="C884">
        <v>29.5</v>
      </c>
      <c r="D884">
        <v>100</v>
      </c>
      <c r="E884" t="s">
        <v>92</v>
      </c>
    </row>
    <row r="885" spans="1:5" x14ac:dyDescent="0.3">
      <c r="A885" t="s">
        <v>6276</v>
      </c>
      <c r="B885" t="s">
        <v>75</v>
      </c>
      <c r="C885">
        <v>29.5</v>
      </c>
      <c r="D885">
        <v>100</v>
      </c>
      <c r="E885" t="s">
        <v>92</v>
      </c>
    </row>
    <row r="886" spans="1:5" x14ac:dyDescent="0.3">
      <c r="A886" t="s">
        <v>6528</v>
      </c>
      <c r="B886" t="s">
        <v>89</v>
      </c>
      <c r="C886">
        <v>59</v>
      </c>
      <c r="D886">
        <v>200</v>
      </c>
      <c r="E886" t="s">
        <v>92</v>
      </c>
    </row>
    <row r="887" spans="1:5" x14ac:dyDescent="0.3">
      <c r="A887" t="s">
        <v>4616</v>
      </c>
      <c r="B887" t="s">
        <v>558</v>
      </c>
      <c r="C887">
        <v>49.85</v>
      </c>
      <c r="D887">
        <v>169</v>
      </c>
      <c r="E887" t="s">
        <v>92</v>
      </c>
    </row>
    <row r="888" spans="1:5" x14ac:dyDescent="0.3">
      <c r="A888" t="s">
        <v>7118</v>
      </c>
      <c r="B888" t="s">
        <v>5040</v>
      </c>
      <c r="C888">
        <v>38.94</v>
      </c>
      <c r="D888">
        <v>132</v>
      </c>
      <c r="E888" t="s">
        <v>92</v>
      </c>
    </row>
    <row r="889" spans="1:5" x14ac:dyDescent="0.3">
      <c r="A889" t="s">
        <v>4739</v>
      </c>
      <c r="B889" t="s">
        <v>4742</v>
      </c>
      <c r="C889">
        <v>5.55</v>
      </c>
      <c r="D889">
        <v>5.55</v>
      </c>
      <c r="E889" t="s">
        <v>92</v>
      </c>
    </row>
    <row r="890" spans="1:5" x14ac:dyDescent="0.3">
      <c r="A890" t="s">
        <v>5155</v>
      </c>
      <c r="B890" t="s">
        <v>167</v>
      </c>
      <c r="C890">
        <v>17.7</v>
      </c>
      <c r="D890">
        <v>60</v>
      </c>
      <c r="E890" t="s">
        <v>92</v>
      </c>
    </row>
    <row r="891" spans="1:5" x14ac:dyDescent="0.3">
      <c r="A891" t="s">
        <v>6328</v>
      </c>
      <c r="B891" t="s">
        <v>322</v>
      </c>
      <c r="C891">
        <v>20.56</v>
      </c>
      <c r="D891">
        <v>69.7</v>
      </c>
      <c r="E891" t="s">
        <v>92</v>
      </c>
    </row>
    <row r="892" spans="1:5" x14ac:dyDescent="0.3">
      <c r="A892" t="s">
        <v>5124</v>
      </c>
      <c r="B892" t="s">
        <v>5126</v>
      </c>
      <c r="C892">
        <v>22.51</v>
      </c>
      <c r="D892">
        <v>76.3</v>
      </c>
      <c r="E892" t="s">
        <v>92</v>
      </c>
    </row>
    <row r="893" spans="1:5" x14ac:dyDescent="0.3">
      <c r="A893" t="s">
        <v>5141</v>
      </c>
      <c r="B893" t="s">
        <v>5143</v>
      </c>
      <c r="C893">
        <v>14.07</v>
      </c>
      <c r="D893">
        <v>47.7</v>
      </c>
      <c r="E893" t="s">
        <v>92</v>
      </c>
    </row>
    <row r="894" spans="1:5" x14ac:dyDescent="0.3">
      <c r="A894" t="s">
        <v>6665</v>
      </c>
      <c r="B894" t="s">
        <v>6667</v>
      </c>
      <c r="C894">
        <v>12.47</v>
      </c>
      <c r="D894">
        <v>42.28</v>
      </c>
      <c r="E894" t="s">
        <v>92</v>
      </c>
    </row>
    <row r="895" spans="1:5" x14ac:dyDescent="0.3">
      <c r="A895" t="s">
        <v>6653</v>
      </c>
      <c r="B895" t="s">
        <v>202</v>
      </c>
      <c r="C895">
        <v>3.51</v>
      </c>
      <c r="D895">
        <v>11.9</v>
      </c>
      <c r="E895" t="s">
        <v>92</v>
      </c>
    </row>
    <row r="896" spans="1:5" x14ac:dyDescent="0.3">
      <c r="A896" t="s">
        <v>6354</v>
      </c>
      <c r="B896" t="s">
        <v>6356</v>
      </c>
      <c r="C896">
        <v>19.670000000000002</v>
      </c>
      <c r="D896">
        <v>66.7</v>
      </c>
      <c r="E896" t="s">
        <v>92</v>
      </c>
    </row>
    <row r="897" spans="1:5" x14ac:dyDescent="0.3">
      <c r="A897" t="s">
        <v>6266</v>
      </c>
      <c r="B897" t="s">
        <v>321</v>
      </c>
      <c r="C897">
        <v>8.23</v>
      </c>
      <c r="D897">
        <v>27.9</v>
      </c>
      <c r="E897" t="s">
        <v>92</v>
      </c>
    </row>
    <row r="898" spans="1:5" x14ac:dyDescent="0.3">
      <c r="A898" t="s">
        <v>6262</v>
      </c>
      <c r="B898" t="s">
        <v>344</v>
      </c>
      <c r="C898">
        <v>4.07</v>
      </c>
      <c r="D898">
        <v>13.8</v>
      </c>
      <c r="E898" t="s">
        <v>92</v>
      </c>
    </row>
    <row r="899" spans="1:5" x14ac:dyDescent="0.3">
      <c r="A899" t="s">
        <v>5117</v>
      </c>
      <c r="B899" t="s">
        <v>5119</v>
      </c>
      <c r="C899">
        <v>16.86</v>
      </c>
      <c r="D899">
        <v>57.16</v>
      </c>
      <c r="E899" t="s">
        <v>92</v>
      </c>
    </row>
    <row r="900" spans="1:5" x14ac:dyDescent="0.3">
      <c r="A900" t="s">
        <v>6672</v>
      </c>
      <c r="B900" t="s">
        <v>289</v>
      </c>
      <c r="C900">
        <v>8.5</v>
      </c>
      <c r="D900">
        <v>28.8</v>
      </c>
      <c r="E900" t="s">
        <v>92</v>
      </c>
    </row>
    <row r="901" spans="1:5" x14ac:dyDescent="0.3">
      <c r="A901" t="s">
        <v>6725</v>
      </c>
      <c r="B901" t="s">
        <v>6727</v>
      </c>
      <c r="C901">
        <v>15.07</v>
      </c>
      <c r="D901">
        <v>51.1</v>
      </c>
      <c r="E901" t="s">
        <v>92</v>
      </c>
    </row>
    <row r="902" spans="1:5" x14ac:dyDescent="0.3">
      <c r="A902" t="s">
        <v>6720</v>
      </c>
      <c r="B902" t="s">
        <v>6722</v>
      </c>
      <c r="C902">
        <v>7.52</v>
      </c>
      <c r="D902">
        <v>25.5</v>
      </c>
      <c r="E902" t="s">
        <v>92</v>
      </c>
    </row>
    <row r="903" spans="1:5" x14ac:dyDescent="0.3">
      <c r="A903" t="s">
        <v>6659</v>
      </c>
      <c r="B903" t="s">
        <v>227</v>
      </c>
      <c r="C903">
        <v>3.98</v>
      </c>
      <c r="D903">
        <v>13.5</v>
      </c>
      <c r="E903" t="s">
        <v>92</v>
      </c>
    </row>
    <row r="904" spans="1:5" x14ac:dyDescent="0.3">
      <c r="A904" t="s">
        <v>5129</v>
      </c>
      <c r="B904" t="s">
        <v>113</v>
      </c>
      <c r="C904">
        <v>8.5500000000000007</v>
      </c>
      <c r="D904">
        <v>29</v>
      </c>
      <c r="E904" t="s">
        <v>92</v>
      </c>
    </row>
    <row r="905" spans="1:5" x14ac:dyDescent="0.3">
      <c r="A905" t="s">
        <v>7967</v>
      </c>
      <c r="B905" t="s">
        <v>7969</v>
      </c>
      <c r="C905">
        <v>2.46</v>
      </c>
      <c r="D905">
        <v>8.34</v>
      </c>
      <c r="E905" t="s">
        <v>92</v>
      </c>
    </row>
    <row r="906" spans="1:5" x14ac:dyDescent="0.3">
      <c r="A906" t="s">
        <v>8600</v>
      </c>
      <c r="B906" t="s">
        <v>189</v>
      </c>
      <c r="C906">
        <v>35.1</v>
      </c>
      <c r="D906">
        <v>119</v>
      </c>
      <c r="E906" t="s">
        <v>92</v>
      </c>
    </row>
    <row r="907" spans="1:5" x14ac:dyDescent="0.3">
      <c r="A907" t="s">
        <v>6348</v>
      </c>
      <c r="B907" t="s">
        <v>108</v>
      </c>
      <c r="C907">
        <v>16.22</v>
      </c>
      <c r="D907">
        <v>55</v>
      </c>
      <c r="E907" t="s">
        <v>92</v>
      </c>
    </row>
    <row r="908" spans="1:5" x14ac:dyDescent="0.3">
      <c r="A908" t="s">
        <v>6416</v>
      </c>
      <c r="B908" t="s">
        <v>5210</v>
      </c>
      <c r="C908">
        <v>7.37</v>
      </c>
      <c r="D908">
        <v>25</v>
      </c>
      <c r="E908" t="s">
        <v>92</v>
      </c>
    </row>
    <row r="909" spans="1:5" x14ac:dyDescent="0.3">
      <c r="A909" t="s">
        <v>6375</v>
      </c>
      <c r="B909" t="s">
        <v>6377</v>
      </c>
      <c r="C909">
        <v>9.44</v>
      </c>
      <c r="D909">
        <v>32</v>
      </c>
      <c r="E909" t="s">
        <v>92</v>
      </c>
    </row>
    <row r="910" spans="1:5" x14ac:dyDescent="0.3">
      <c r="A910" t="s">
        <v>6380</v>
      </c>
      <c r="B910" t="s">
        <v>4651</v>
      </c>
      <c r="C910">
        <v>16.809999999999999</v>
      </c>
      <c r="D910">
        <v>57</v>
      </c>
      <c r="E910" t="s">
        <v>92</v>
      </c>
    </row>
    <row r="911" spans="1:5" x14ac:dyDescent="0.3">
      <c r="A911" t="s">
        <v>6396</v>
      </c>
      <c r="B911" t="s">
        <v>6377</v>
      </c>
      <c r="C911">
        <v>9.44</v>
      </c>
      <c r="D911">
        <v>32</v>
      </c>
      <c r="E911" t="s">
        <v>92</v>
      </c>
    </row>
    <row r="912" spans="1:5" x14ac:dyDescent="0.3">
      <c r="A912" t="s">
        <v>6420</v>
      </c>
      <c r="B912" t="s">
        <v>6377</v>
      </c>
      <c r="C912">
        <v>9.44</v>
      </c>
      <c r="D912">
        <v>32</v>
      </c>
      <c r="E912" t="s">
        <v>92</v>
      </c>
    </row>
    <row r="913" spans="1:5" x14ac:dyDescent="0.3">
      <c r="A913" t="s">
        <v>6424</v>
      </c>
      <c r="B913" t="s">
        <v>214</v>
      </c>
      <c r="C913">
        <v>25.66</v>
      </c>
      <c r="D913">
        <v>87</v>
      </c>
      <c r="E913" t="s">
        <v>92</v>
      </c>
    </row>
    <row r="914" spans="1:5" x14ac:dyDescent="0.3">
      <c r="A914" t="s">
        <v>6384</v>
      </c>
      <c r="B914" t="s">
        <v>137</v>
      </c>
      <c r="C914">
        <v>42.77</v>
      </c>
      <c r="D914">
        <v>145</v>
      </c>
      <c r="E914" t="s">
        <v>92</v>
      </c>
    </row>
    <row r="915" spans="1:5" x14ac:dyDescent="0.3">
      <c r="A915" t="s">
        <v>6388</v>
      </c>
      <c r="B915" t="s">
        <v>237</v>
      </c>
      <c r="C915">
        <v>36.869999999999997</v>
      </c>
      <c r="D915">
        <v>125</v>
      </c>
      <c r="E915" t="s">
        <v>92</v>
      </c>
    </row>
    <row r="916" spans="1:5" x14ac:dyDescent="0.3">
      <c r="A916" t="s">
        <v>6392</v>
      </c>
      <c r="B916" t="s">
        <v>237</v>
      </c>
      <c r="C916">
        <v>36.869999999999997</v>
      </c>
      <c r="D916">
        <v>125</v>
      </c>
      <c r="E916" t="s">
        <v>92</v>
      </c>
    </row>
    <row r="917" spans="1:5" x14ac:dyDescent="0.3">
      <c r="A917" t="s">
        <v>6427</v>
      </c>
      <c r="B917" t="s">
        <v>68</v>
      </c>
      <c r="C917">
        <v>44.25</v>
      </c>
      <c r="D917">
        <v>150</v>
      </c>
      <c r="E917" t="s">
        <v>92</v>
      </c>
    </row>
    <row r="918" spans="1:5" x14ac:dyDescent="0.3">
      <c r="A918" t="s">
        <v>6404</v>
      </c>
      <c r="B918" t="s">
        <v>68</v>
      </c>
      <c r="C918">
        <v>44.25</v>
      </c>
      <c r="D918">
        <v>150</v>
      </c>
      <c r="E918" t="s">
        <v>92</v>
      </c>
    </row>
    <row r="919" spans="1:5" x14ac:dyDescent="0.3">
      <c r="A919" t="s">
        <v>6408</v>
      </c>
      <c r="B919" t="s">
        <v>169</v>
      </c>
      <c r="C919">
        <v>35.4</v>
      </c>
      <c r="D919">
        <v>120</v>
      </c>
      <c r="E919" t="s">
        <v>92</v>
      </c>
    </row>
    <row r="920" spans="1:5" x14ac:dyDescent="0.3">
      <c r="A920" t="s">
        <v>6431</v>
      </c>
      <c r="B920" t="s">
        <v>169</v>
      </c>
      <c r="C920">
        <v>35.4</v>
      </c>
      <c r="D920">
        <v>120</v>
      </c>
      <c r="E920" t="s">
        <v>92</v>
      </c>
    </row>
    <row r="921" spans="1:5" x14ac:dyDescent="0.3">
      <c r="A921" t="s">
        <v>6435</v>
      </c>
      <c r="B921" t="s">
        <v>68</v>
      </c>
      <c r="C921">
        <v>44.25</v>
      </c>
      <c r="D921">
        <v>150</v>
      </c>
      <c r="E921" t="s">
        <v>92</v>
      </c>
    </row>
    <row r="922" spans="1:5" x14ac:dyDescent="0.3">
      <c r="A922" t="s">
        <v>6412</v>
      </c>
      <c r="B922" t="s">
        <v>68</v>
      </c>
      <c r="C922">
        <v>44.25</v>
      </c>
      <c r="D922">
        <v>150</v>
      </c>
      <c r="E922" t="s">
        <v>92</v>
      </c>
    </row>
    <row r="923" spans="1:5" x14ac:dyDescent="0.3">
      <c r="A923" t="s">
        <v>6400</v>
      </c>
      <c r="B923" t="s">
        <v>68</v>
      </c>
      <c r="C923">
        <v>44.25</v>
      </c>
      <c r="D923">
        <v>150</v>
      </c>
      <c r="E923" t="s">
        <v>92</v>
      </c>
    </row>
    <row r="924" spans="1:5" x14ac:dyDescent="0.3">
      <c r="A924" t="s">
        <v>6322</v>
      </c>
      <c r="B924" t="s">
        <v>6110</v>
      </c>
      <c r="C924">
        <v>6.49</v>
      </c>
      <c r="D924">
        <v>22</v>
      </c>
      <c r="E924" t="s">
        <v>92</v>
      </c>
    </row>
    <row r="925" spans="1:5" x14ac:dyDescent="0.3">
      <c r="A925" t="s">
        <v>8798</v>
      </c>
      <c r="B925" t="s">
        <v>4961</v>
      </c>
      <c r="C925">
        <v>64.89</v>
      </c>
      <c r="D925">
        <v>220</v>
      </c>
      <c r="E925" t="s">
        <v>92</v>
      </c>
    </row>
    <row r="926" spans="1:5" x14ac:dyDescent="0.3">
      <c r="A926" t="s">
        <v>8786</v>
      </c>
      <c r="B926" t="s">
        <v>3493</v>
      </c>
      <c r="C926">
        <v>38.35</v>
      </c>
      <c r="D926">
        <v>130</v>
      </c>
      <c r="E926" t="s">
        <v>92</v>
      </c>
    </row>
    <row r="927" spans="1:5" x14ac:dyDescent="0.3">
      <c r="A927" t="s">
        <v>8790</v>
      </c>
      <c r="B927" t="s">
        <v>8682</v>
      </c>
      <c r="C927">
        <v>32.450000000000003</v>
      </c>
      <c r="D927">
        <v>110</v>
      </c>
      <c r="E927" t="s">
        <v>92</v>
      </c>
    </row>
    <row r="928" spans="1:5" x14ac:dyDescent="0.3">
      <c r="A928" t="s">
        <v>8794</v>
      </c>
      <c r="B928" t="s">
        <v>3493</v>
      </c>
      <c r="C928">
        <v>38.35</v>
      </c>
      <c r="D928">
        <v>130</v>
      </c>
      <c r="E928" t="s">
        <v>92</v>
      </c>
    </row>
    <row r="929" spans="1:5" x14ac:dyDescent="0.3">
      <c r="A929" t="s">
        <v>8802</v>
      </c>
      <c r="B929" t="s">
        <v>3493</v>
      </c>
      <c r="C929">
        <v>38.35</v>
      </c>
      <c r="D929">
        <v>130</v>
      </c>
      <c r="E929" t="s">
        <v>92</v>
      </c>
    </row>
    <row r="930" spans="1:5" x14ac:dyDescent="0.3">
      <c r="A930" t="s">
        <v>8806</v>
      </c>
      <c r="B930" t="s">
        <v>4968</v>
      </c>
      <c r="C930">
        <v>97.34</v>
      </c>
      <c r="D930">
        <v>330</v>
      </c>
      <c r="E930" t="s">
        <v>92</v>
      </c>
    </row>
    <row r="931" spans="1:5" x14ac:dyDescent="0.3">
      <c r="A931" t="s">
        <v>8810</v>
      </c>
      <c r="B931" t="s">
        <v>3493</v>
      </c>
      <c r="C931">
        <v>38.35</v>
      </c>
      <c r="D931">
        <v>130</v>
      </c>
      <c r="E931" t="s">
        <v>92</v>
      </c>
    </row>
    <row r="932" spans="1:5" x14ac:dyDescent="0.3">
      <c r="A932" t="s">
        <v>6248</v>
      </c>
      <c r="B932" t="s">
        <v>117</v>
      </c>
      <c r="C932">
        <v>41.3</v>
      </c>
      <c r="D932">
        <v>140</v>
      </c>
      <c r="E932" t="s">
        <v>92</v>
      </c>
    </row>
    <row r="933" spans="1:5" x14ac:dyDescent="0.3">
      <c r="A933" t="s">
        <v>5237</v>
      </c>
      <c r="B933" t="s">
        <v>68</v>
      </c>
      <c r="C933">
        <v>44.71</v>
      </c>
      <c r="D933">
        <v>44.71</v>
      </c>
      <c r="E933" t="s">
        <v>92</v>
      </c>
    </row>
    <row r="934" spans="1:5" x14ac:dyDescent="0.3">
      <c r="A934" t="s">
        <v>7815</v>
      </c>
      <c r="B934" t="s">
        <v>68</v>
      </c>
      <c r="C934">
        <v>44.71</v>
      </c>
      <c r="D934">
        <v>44.71</v>
      </c>
      <c r="E934" t="s">
        <v>92</v>
      </c>
    </row>
    <row r="935" spans="1:5" x14ac:dyDescent="0.3">
      <c r="A935" t="s">
        <v>7807</v>
      </c>
      <c r="B935" t="s">
        <v>68</v>
      </c>
      <c r="C935">
        <v>44.71</v>
      </c>
      <c r="D935">
        <v>44.71</v>
      </c>
      <c r="E935" t="s">
        <v>92</v>
      </c>
    </row>
    <row r="936" spans="1:5" x14ac:dyDescent="0.3">
      <c r="A936" t="s">
        <v>7818</v>
      </c>
      <c r="B936" t="s">
        <v>68</v>
      </c>
      <c r="C936">
        <v>44.71</v>
      </c>
      <c r="D936">
        <v>44.71</v>
      </c>
      <c r="E936" t="s">
        <v>92</v>
      </c>
    </row>
    <row r="937" spans="1:5" x14ac:dyDescent="0.3">
      <c r="A937" t="s">
        <v>7812</v>
      </c>
      <c r="B937" t="s">
        <v>131</v>
      </c>
      <c r="C937">
        <v>223.57</v>
      </c>
      <c r="D937">
        <v>223.57</v>
      </c>
      <c r="E937" t="s">
        <v>92</v>
      </c>
    </row>
    <row r="938" spans="1:5" x14ac:dyDescent="0.3">
      <c r="A938" t="s">
        <v>5134</v>
      </c>
      <c r="B938" t="s">
        <v>5136</v>
      </c>
      <c r="C938">
        <v>1.62</v>
      </c>
      <c r="D938">
        <v>5.49</v>
      </c>
      <c r="E938" t="s">
        <v>92</v>
      </c>
    </row>
    <row r="939" spans="1:5" x14ac:dyDescent="0.3">
      <c r="A939" t="s">
        <v>6503</v>
      </c>
      <c r="B939" t="s">
        <v>381</v>
      </c>
      <c r="C939">
        <v>6.78</v>
      </c>
      <c r="D939">
        <v>23</v>
      </c>
      <c r="E939" t="s">
        <v>92</v>
      </c>
    </row>
    <row r="940" spans="1:5" x14ac:dyDescent="0.3">
      <c r="A940" t="s">
        <v>2627</v>
      </c>
      <c r="B940" t="s">
        <v>579</v>
      </c>
      <c r="C940">
        <v>103.24</v>
      </c>
      <c r="D940">
        <v>350</v>
      </c>
      <c r="E940" t="s">
        <v>92</v>
      </c>
    </row>
    <row r="941" spans="1:5" x14ac:dyDescent="0.3">
      <c r="A941" t="s">
        <v>5924</v>
      </c>
      <c r="B941" t="s">
        <v>5926</v>
      </c>
      <c r="C941">
        <v>18.29</v>
      </c>
      <c r="D941">
        <v>62</v>
      </c>
      <c r="E941" t="s">
        <v>92</v>
      </c>
    </row>
    <row r="942" spans="1:5" x14ac:dyDescent="0.3">
      <c r="A942" t="s">
        <v>5952</v>
      </c>
      <c r="B942" t="s">
        <v>123</v>
      </c>
      <c r="C942">
        <v>3.24</v>
      </c>
      <c r="D942">
        <v>11</v>
      </c>
      <c r="E942" t="s">
        <v>92</v>
      </c>
    </row>
    <row r="943" spans="1:5" x14ac:dyDescent="0.3">
      <c r="A943" t="s">
        <v>7015</v>
      </c>
      <c r="B943" t="s">
        <v>130</v>
      </c>
      <c r="C943">
        <v>23.3</v>
      </c>
      <c r="D943">
        <v>79</v>
      </c>
      <c r="E943" t="s">
        <v>92</v>
      </c>
    </row>
    <row r="944" spans="1:5" x14ac:dyDescent="0.3">
      <c r="A944" t="s">
        <v>6974</v>
      </c>
      <c r="B944" t="s">
        <v>130</v>
      </c>
      <c r="C944">
        <v>23.3</v>
      </c>
      <c r="D944">
        <v>79</v>
      </c>
      <c r="E944" t="s">
        <v>92</v>
      </c>
    </row>
    <row r="945" spans="1:5" x14ac:dyDescent="0.3">
      <c r="A945" t="s">
        <v>6978</v>
      </c>
      <c r="B945" t="s">
        <v>130</v>
      </c>
      <c r="C945">
        <v>23.3</v>
      </c>
      <c r="D945">
        <v>79</v>
      </c>
      <c r="E945" t="s">
        <v>92</v>
      </c>
    </row>
    <row r="946" spans="1:5" x14ac:dyDescent="0.3">
      <c r="A946" t="s">
        <v>6982</v>
      </c>
      <c r="B946" t="s">
        <v>391</v>
      </c>
      <c r="C946">
        <v>41.89</v>
      </c>
      <c r="D946">
        <v>142</v>
      </c>
      <c r="E946" t="s">
        <v>92</v>
      </c>
    </row>
    <row r="947" spans="1:5" x14ac:dyDescent="0.3">
      <c r="A947" t="s">
        <v>6986</v>
      </c>
      <c r="B947" t="s">
        <v>391</v>
      </c>
      <c r="C947">
        <v>41.89</v>
      </c>
      <c r="D947">
        <v>142</v>
      </c>
      <c r="E947" t="s">
        <v>92</v>
      </c>
    </row>
    <row r="948" spans="1:5" x14ac:dyDescent="0.3">
      <c r="A948" t="s">
        <v>6990</v>
      </c>
      <c r="B948" t="s">
        <v>391</v>
      </c>
      <c r="C948">
        <v>41.89</v>
      </c>
      <c r="D948">
        <v>142</v>
      </c>
      <c r="E948" t="s">
        <v>92</v>
      </c>
    </row>
    <row r="949" spans="1:5" x14ac:dyDescent="0.3">
      <c r="A949" t="s">
        <v>5903</v>
      </c>
      <c r="B949" t="s">
        <v>191</v>
      </c>
      <c r="C949">
        <v>15.63</v>
      </c>
      <c r="D949">
        <v>53</v>
      </c>
      <c r="E949" t="s">
        <v>92</v>
      </c>
    </row>
    <row r="950" spans="1:5" x14ac:dyDescent="0.3">
      <c r="A950" t="s">
        <v>5944</v>
      </c>
      <c r="B950" t="s">
        <v>149</v>
      </c>
      <c r="C950">
        <v>30.97</v>
      </c>
      <c r="D950">
        <v>105</v>
      </c>
      <c r="E950" t="s">
        <v>92</v>
      </c>
    </row>
    <row r="951" spans="1:5" x14ac:dyDescent="0.3">
      <c r="A951" t="s">
        <v>5936</v>
      </c>
      <c r="B951" t="s">
        <v>149</v>
      </c>
      <c r="C951">
        <v>30.97</v>
      </c>
      <c r="D951">
        <v>105</v>
      </c>
      <c r="E951" t="s">
        <v>92</v>
      </c>
    </row>
    <row r="952" spans="1:5" x14ac:dyDescent="0.3">
      <c r="A952" t="s">
        <v>7012</v>
      </c>
      <c r="B952" t="s">
        <v>391</v>
      </c>
      <c r="C952">
        <v>41.89</v>
      </c>
      <c r="D952">
        <v>142</v>
      </c>
      <c r="E952" t="s">
        <v>92</v>
      </c>
    </row>
    <row r="953" spans="1:5" x14ac:dyDescent="0.3">
      <c r="A953" t="s">
        <v>7169</v>
      </c>
      <c r="B953" t="s">
        <v>182</v>
      </c>
      <c r="C953">
        <v>11.8</v>
      </c>
      <c r="D953">
        <v>40</v>
      </c>
      <c r="E953" t="s">
        <v>92</v>
      </c>
    </row>
    <row r="954" spans="1:5" x14ac:dyDescent="0.3">
      <c r="A954" t="s">
        <v>7173</v>
      </c>
      <c r="B954" t="s">
        <v>110</v>
      </c>
      <c r="C954">
        <v>14.75</v>
      </c>
      <c r="D954">
        <v>50</v>
      </c>
      <c r="E954" t="s">
        <v>92</v>
      </c>
    </row>
    <row r="955" spans="1:5" x14ac:dyDescent="0.3">
      <c r="A955" t="s">
        <v>6476</v>
      </c>
      <c r="B955" t="s">
        <v>564</v>
      </c>
      <c r="C955">
        <v>221.23</v>
      </c>
      <c r="D955">
        <v>749.99</v>
      </c>
      <c r="E955" t="s">
        <v>92</v>
      </c>
    </row>
    <row r="956" spans="1:5" x14ac:dyDescent="0.3">
      <c r="A956" t="s">
        <v>8771</v>
      </c>
      <c r="B956" t="s">
        <v>8774</v>
      </c>
      <c r="C956">
        <v>50.12</v>
      </c>
      <c r="D956">
        <v>169.9</v>
      </c>
      <c r="E956" t="s">
        <v>92</v>
      </c>
    </row>
    <row r="957" spans="1:5" x14ac:dyDescent="0.3">
      <c r="A957" t="s">
        <v>6638</v>
      </c>
      <c r="B957" t="s">
        <v>6641</v>
      </c>
      <c r="C957">
        <v>15.6</v>
      </c>
      <c r="D957">
        <v>52.9</v>
      </c>
      <c r="E957" t="s">
        <v>92</v>
      </c>
    </row>
    <row r="958" spans="1:5" x14ac:dyDescent="0.3">
      <c r="A958" t="s">
        <v>8059</v>
      </c>
      <c r="B958" t="s">
        <v>6102</v>
      </c>
      <c r="C958">
        <v>7.37</v>
      </c>
      <c r="D958">
        <v>24.99</v>
      </c>
      <c r="E958" t="s">
        <v>92</v>
      </c>
    </row>
    <row r="959" spans="1:5" x14ac:dyDescent="0.3">
      <c r="A959" t="s">
        <v>7501</v>
      </c>
      <c r="B959" t="s">
        <v>7504</v>
      </c>
      <c r="C959">
        <v>42.14</v>
      </c>
      <c r="D959">
        <v>142.85</v>
      </c>
      <c r="E959" t="s">
        <v>92</v>
      </c>
    </row>
    <row r="960" spans="1:5" x14ac:dyDescent="0.3">
      <c r="A960" t="s">
        <v>6509</v>
      </c>
      <c r="B960" t="s">
        <v>210</v>
      </c>
      <c r="C960">
        <v>23.6</v>
      </c>
      <c r="D960">
        <v>80</v>
      </c>
      <c r="E960" t="s">
        <v>92</v>
      </c>
    </row>
    <row r="961" spans="1:5" x14ac:dyDescent="0.3">
      <c r="A961" t="s">
        <v>6514</v>
      </c>
      <c r="B961" t="s">
        <v>210</v>
      </c>
      <c r="C961">
        <v>23.6</v>
      </c>
      <c r="D961">
        <v>80</v>
      </c>
      <c r="E961" t="s">
        <v>92</v>
      </c>
    </row>
    <row r="962" spans="1:5" x14ac:dyDescent="0.3">
      <c r="A962" t="s">
        <v>4988</v>
      </c>
      <c r="B962" t="s">
        <v>4600</v>
      </c>
      <c r="C962">
        <v>94.39</v>
      </c>
      <c r="D962">
        <v>320</v>
      </c>
      <c r="E962" t="s">
        <v>92</v>
      </c>
    </row>
    <row r="963" spans="1:5" x14ac:dyDescent="0.3">
      <c r="A963" t="s">
        <v>2676</v>
      </c>
      <c r="B963" t="s">
        <v>2679</v>
      </c>
      <c r="C963">
        <v>44.84</v>
      </c>
      <c r="D963">
        <v>152</v>
      </c>
      <c r="E963" t="s">
        <v>92</v>
      </c>
    </row>
    <row r="964" spans="1:5" x14ac:dyDescent="0.3">
      <c r="A964" t="s">
        <v>2898</v>
      </c>
      <c r="B964" t="s">
        <v>2901</v>
      </c>
      <c r="C964">
        <v>206.19</v>
      </c>
      <c r="D964">
        <v>699</v>
      </c>
      <c r="E964" t="s">
        <v>92</v>
      </c>
    </row>
    <row r="965" spans="1:5" x14ac:dyDescent="0.3">
      <c r="A965" t="s">
        <v>4590</v>
      </c>
      <c r="B965" t="s">
        <v>4593</v>
      </c>
      <c r="C965">
        <v>309.14</v>
      </c>
      <c r="D965">
        <v>1048</v>
      </c>
      <c r="E965" t="s">
        <v>92</v>
      </c>
    </row>
    <row r="966" spans="1:5" x14ac:dyDescent="0.3">
      <c r="A966" t="s">
        <v>6600</v>
      </c>
      <c r="B966" t="s">
        <v>6602</v>
      </c>
      <c r="C966">
        <v>4.72</v>
      </c>
      <c r="D966">
        <v>16.010000000000002</v>
      </c>
      <c r="E966" t="s">
        <v>92</v>
      </c>
    </row>
    <row r="967" spans="1:5" x14ac:dyDescent="0.3">
      <c r="A967" t="s">
        <v>6490</v>
      </c>
      <c r="B967" t="s">
        <v>110</v>
      </c>
      <c r="C967">
        <v>14.75</v>
      </c>
      <c r="D967">
        <v>50</v>
      </c>
      <c r="E967" t="s">
        <v>92</v>
      </c>
    </row>
    <row r="968" spans="1:5" x14ac:dyDescent="0.3">
      <c r="A968" t="s">
        <v>6487</v>
      </c>
      <c r="B968" t="s">
        <v>88</v>
      </c>
      <c r="C968">
        <v>5.9</v>
      </c>
      <c r="D968">
        <v>20</v>
      </c>
      <c r="E968" t="s">
        <v>92</v>
      </c>
    </row>
    <row r="969" spans="1:5" x14ac:dyDescent="0.3">
      <c r="A969" t="s">
        <v>6482</v>
      </c>
      <c r="B969" t="s">
        <v>75</v>
      </c>
      <c r="C969">
        <v>29.5</v>
      </c>
      <c r="D969">
        <v>100</v>
      </c>
      <c r="E969" t="s">
        <v>92</v>
      </c>
    </row>
    <row r="970" spans="1:5" x14ac:dyDescent="0.3">
      <c r="A970" t="s">
        <v>6116</v>
      </c>
      <c r="B970" t="s">
        <v>6119</v>
      </c>
      <c r="C970">
        <v>217.1</v>
      </c>
      <c r="D970">
        <v>736</v>
      </c>
      <c r="E970" t="s">
        <v>92</v>
      </c>
    </row>
    <row r="971" spans="1:5" x14ac:dyDescent="0.3">
      <c r="A971" t="s">
        <v>6709</v>
      </c>
      <c r="B971" t="s">
        <v>117</v>
      </c>
      <c r="C971">
        <v>41.3</v>
      </c>
      <c r="D971">
        <v>140</v>
      </c>
      <c r="E971" t="s">
        <v>92</v>
      </c>
    </row>
    <row r="972" spans="1:5" x14ac:dyDescent="0.3">
      <c r="A972" t="s">
        <v>6713</v>
      </c>
      <c r="B972" t="s">
        <v>117</v>
      </c>
      <c r="C972">
        <v>41.3</v>
      </c>
      <c r="D972">
        <v>140</v>
      </c>
      <c r="E972" t="s">
        <v>92</v>
      </c>
    </row>
    <row r="973" spans="1:5" x14ac:dyDescent="0.3">
      <c r="A973" t="s">
        <v>5162</v>
      </c>
      <c r="B973" t="s">
        <v>210</v>
      </c>
      <c r="C973">
        <v>23.6</v>
      </c>
      <c r="D973">
        <v>80</v>
      </c>
      <c r="E973" t="s">
        <v>92</v>
      </c>
    </row>
    <row r="974" spans="1:5" x14ac:dyDescent="0.3">
      <c r="A974" t="s">
        <v>5166</v>
      </c>
      <c r="B974" t="s">
        <v>210</v>
      </c>
      <c r="C974">
        <v>23.6</v>
      </c>
      <c r="D974">
        <v>80</v>
      </c>
      <c r="E974" t="s">
        <v>92</v>
      </c>
    </row>
    <row r="975" spans="1:5" x14ac:dyDescent="0.3">
      <c r="A975" t="s">
        <v>5170</v>
      </c>
      <c r="B975" t="s">
        <v>210</v>
      </c>
      <c r="C975">
        <v>23.6</v>
      </c>
      <c r="D975">
        <v>80</v>
      </c>
      <c r="E975" t="s">
        <v>92</v>
      </c>
    </row>
    <row r="976" spans="1:5" x14ac:dyDescent="0.3">
      <c r="A976" t="s">
        <v>6586</v>
      </c>
      <c r="B976" t="s">
        <v>6588</v>
      </c>
      <c r="C976">
        <v>4.57</v>
      </c>
      <c r="D976">
        <v>15.48</v>
      </c>
      <c r="E976" t="s">
        <v>92</v>
      </c>
    </row>
    <row r="977" spans="1:5" x14ac:dyDescent="0.3">
      <c r="A977" t="s">
        <v>6496</v>
      </c>
      <c r="B977" t="s">
        <v>85</v>
      </c>
      <c r="C977">
        <v>2.95</v>
      </c>
      <c r="D977">
        <v>10</v>
      </c>
      <c r="E977" t="s">
        <v>92</v>
      </c>
    </row>
    <row r="978" spans="1:5" x14ac:dyDescent="0.3">
      <c r="A978" t="s">
        <v>5148</v>
      </c>
      <c r="B978" t="s">
        <v>5150</v>
      </c>
      <c r="C978">
        <v>36.130000000000003</v>
      </c>
      <c r="D978">
        <v>122.5</v>
      </c>
      <c r="E978" t="s">
        <v>92</v>
      </c>
    </row>
    <row r="979" spans="1:5" x14ac:dyDescent="0.3">
      <c r="A979" t="s">
        <v>6541</v>
      </c>
      <c r="B979" t="s">
        <v>6543</v>
      </c>
      <c r="C979">
        <v>137.27000000000001</v>
      </c>
      <c r="D979">
        <v>465</v>
      </c>
      <c r="E979" t="s">
        <v>92</v>
      </c>
    </row>
    <row r="980" spans="1:5" x14ac:dyDescent="0.3">
      <c r="A980" t="s">
        <v>6536</v>
      </c>
      <c r="B980" t="s">
        <v>137</v>
      </c>
      <c r="C980">
        <v>42.81</v>
      </c>
      <c r="D980">
        <v>145</v>
      </c>
      <c r="E980" t="s">
        <v>92</v>
      </c>
    </row>
    <row r="981" spans="1:5" x14ac:dyDescent="0.3">
      <c r="A981" t="s">
        <v>6549</v>
      </c>
      <c r="B981" t="s">
        <v>137</v>
      </c>
      <c r="C981">
        <v>42.81</v>
      </c>
      <c r="D981">
        <v>145</v>
      </c>
      <c r="E981" t="s">
        <v>92</v>
      </c>
    </row>
    <row r="982" spans="1:5" x14ac:dyDescent="0.3">
      <c r="A982" t="s">
        <v>6546</v>
      </c>
      <c r="B982" t="s">
        <v>137</v>
      </c>
      <c r="C982">
        <v>42.81</v>
      </c>
      <c r="D982">
        <v>145</v>
      </c>
      <c r="E982" t="s">
        <v>92</v>
      </c>
    </row>
    <row r="983" spans="1:5" x14ac:dyDescent="0.3">
      <c r="A983" t="s">
        <v>6552</v>
      </c>
      <c r="B983" t="s">
        <v>137</v>
      </c>
      <c r="C983">
        <v>42.81</v>
      </c>
      <c r="D983">
        <v>145</v>
      </c>
      <c r="E983" t="s">
        <v>92</v>
      </c>
    </row>
    <row r="984" spans="1:5" x14ac:dyDescent="0.3">
      <c r="A984" t="s">
        <v>7431</v>
      </c>
      <c r="B984" t="s">
        <v>7433</v>
      </c>
      <c r="C984">
        <v>35.31</v>
      </c>
      <c r="D984">
        <v>119.6</v>
      </c>
      <c r="E984" t="s">
        <v>92</v>
      </c>
    </row>
    <row r="985" spans="1:5" x14ac:dyDescent="0.3">
      <c r="A985" t="s">
        <v>5918</v>
      </c>
      <c r="B985" t="s">
        <v>110</v>
      </c>
      <c r="C985">
        <v>14.75</v>
      </c>
      <c r="D985">
        <v>50</v>
      </c>
      <c r="E985" t="s">
        <v>92</v>
      </c>
    </row>
    <row r="986" spans="1:5" x14ac:dyDescent="0.3">
      <c r="A986" t="s">
        <v>5929</v>
      </c>
      <c r="B986" t="s">
        <v>110</v>
      </c>
      <c r="C986">
        <v>14.76</v>
      </c>
      <c r="D986">
        <v>50</v>
      </c>
      <c r="E986" t="s">
        <v>92</v>
      </c>
    </row>
    <row r="987" spans="1:5" x14ac:dyDescent="0.3">
      <c r="A987" t="s">
        <v>5909</v>
      </c>
      <c r="B987" t="s">
        <v>110</v>
      </c>
      <c r="C987">
        <v>14.76</v>
      </c>
      <c r="D987">
        <v>50</v>
      </c>
      <c r="E987" t="s">
        <v>92</v>
      </c>
    </row>
    <row r="988" spans="1:5" x14ac:dyDescent="0.3">
      <c r="A988" t="s">
        <v>5940</v>
      </c>
      <c r="B988" t="s">
        <v>110</v>
      </c>
      <c r="C988">
        <v>14.76</v>
      </c>
      <c r="D988">
        <v>50</v>
      </c>
      <c r="E988" t="s">
        <v>92</v>
      </c>
    </row>
    <row r="989" spans="1:5" x14ac:dyDescent="0.3">
      <c r="A989" t="s">
        <v>5948</v>
      </c>
      <c r="B989" t="s">
        <v>110</v>
      </c>
      <c r="C989">
        <v>14.76</v>
      </c>
      <c r="D989">
        <v>50</v>
      </c>
      <c r="E989" t="s">
        <v>92</v>
      </c>
    </row>
    <row r="990" spans="1:5" x14ac:dyDescent="0.3">
      <c r="A990" t="s">
        <v>5913</v>
      </c>
      <c r="B990" t="s">
        <v>75</v>
      </c>
      <c r="C990">
        <v>29.52</v>
      </c>
      <c r="D990">
        <v>100</v>
      </c>
      <c r="E990" t="s">
        <v>92</v>
      </c>
    </row>
    <row r="991" spans="1:5" x14ac:dyDescent="0.3">
      <c r="A991" t="s">
        <v>5897</v>
      </c>
      <c r="B991" t="s">
        <v>248</v>
      </c>
      <c r="C991">
        <v>22.73</v>
      </c>
      <c r="D991">
        <v>77</v>
      </c>
      <c r="E991" t="s">
        <v>92</v>
      </c>
    </row>
    <row r="992" spans="1:5" x14ac:dyDescent="0.3">
      <c r="A992" t="s">
        <v>5933</v>
      </c>
      <c r="B992" t="s">
        <v>259</v>
      </c>
      <c r="C992">
        <v>23.03</v>
      </c>
      <c r="D992">
        <v>78</v>
      </c>
      <c r="E992" t="s">
        <v>92</v>
      </c>
    </row>
    <row r="993" spans="1:5" x14ac:dyDescent="0.3">
      <c r="A993" t="s">
        <v>3321</v>
      </c>
      <c r="B993" t="s">
        <v>3324</v>
      </c>
      <c r="C993">
        <v>1.3</v>
      </c>
      <c r="D993">
        <v>4.4000000000000004</v>
      </c>
      <c r="E993" t="s">
        <v>92</v>
      </c>
    </row>
    <row r="994" spans="1:5" x14ac:dyDescent="0.3">
      <c r="A994" t="s">
        <v>2618</v>
      </c>
      <c r="B994" t="s">
        <v>2621</v>
      </c>
      <c r="C994">
        <v>2.63</v>
      </c>
      <c r="D994">
        <v>8.9</v>
      </c>
      <c r="E994" t="s">
        <v>92</v>
      </c>
    </row>
    <row r="995" spans="1:5" x14ac:dyDescent="0.3">
      <c r="A995" t="s">
        <v>2612</v>
      </c>
      <c r="B995" t="s">
        <v>2615</v>
      </c>
      <c r="C995">
        <v>3.81</v>
      </c>
      <c r="D995">
        <v>12.9</v>
      </c>
      <c r="E995" t="s">
        <v>92</v>
      </c>
    </row>
    <row r="996" spans="1:5" x14ac:dyDescent="0.3">
      <c r="A996" t="s">
        <v>4994</v>
      </c>
      <c r="B996" t="s">
        <v>4997</v>
      </c>
      <c r="C996">
        <v>17.71</v>
      </c>
      <c r="D996">
        <v>59.99</v>
      </c>
      <c r="E996" t="s">
        <v>92</v>
      </c>
    </row>
    <row r="997" spans="1:5" x14ac:dyDescent="0.3">
      <c r="A997" t="s">
        <v>4958</v>
      </c>
      <c r="B997" t="s">
        <v>4961</v>
      </c>
      <c r="C997">
        <v>64.95</v>
      </c>
      <c r="D997">
        <v>220</v>
      </c>
      <c r="E997" t="s">
        <v>92</v>
      </c>
    </row>
    <row r="998" spans="1:5" x14ac:dyDescent="0.3">
      <c r="A998" t="s">
        <v>2368</v>
      </c>
      <c r="B998" t="s">
        <v>166</v>
      </c>
      <c r="C998">
        <v>8.52</v>
      </c>
      <c r="D998">
        <v>28.9</v>
      </c>
      <c r="E998" t="s">
        <v>92</v>
      </c>
    </row>
    <row r="999" spans="1:5" x14ac:dyDescent="0.3">
      <c r="A999" t="s">
        <v>2412</v>
      </c>
      <c r="B999" t="s">
        <v>215</v>
      </c>
      <c r="C999">
        <v>11.78</v>
      </c>
      <c r="D999">
        <v>39.9</v>
      </c>
      <c r="E999" t="s">
        <v>92</v>
      </c>
    </row>
    <row r="1000" spans="1:5" x14ac:dyDescent="0.3">
      <c r="A1000" t="s">
        <v>3155</v>
      </c>
      <c r="B1000" t="s">
        <v>3158</v>
      </c>
      <c r="C1000">
        <v>208.14</v>
      </c>
      <c r="D1000">
        <v>705.6</v>
      </c>
      <c r="E1000" t="s">
        <v>92</v>
      </c>
    </row>
    <row r="1001" spans="1:5" x14ac:dyDescent="0.3">
      <c r="A1001" t="s">
        <v>2444</v>
      </c>
      <c r="B1001" t="s">
        <v>2447</v>
      </c>
      <c r="C1001">
        <v>388.37</v>
      </c>
      <c r="D1001">
        <v>1315.57</v>
      </c>
      <c r="E1001" t="s">
        <v>92</v>
      </c>
    </row>
    <row r="1002" spans="1:5" x14ac:dyDescent="0.3">
      <c r="A1002" t="s">
        <v>2737</v>
      </c>
      <c r="B1002" t="s">
        <v>85</v>
      </c>
      <c r="C1002">
        <v>2.95</v>
      </c>
      <c r="D1002">
        <v>10</v>
      </c>
      <c r="E1002" t="s">
        <v>92</v>
      </c>
    </row>
    <row r="1003" spans="1:5" x14ac:dyDescent="0.3">
      <c r="A1003" t="s">
        <v>2755</v>
      </c>
      <c r="B1003" t="s">
        <v>85</v>
      </c>
      <c r="C1003">
        <v>2.95</v>
      </c>
      <c r="D1003">
        <v>10</v>
      </c>
      <c r="E1003" t="s">
        <v>92</v>
      </c>
    </row>
    <row r="1004" spans="1:5" x14ac:dyDescent="0.3">
      <c r="A1004" t="s">
        <v>8827</v>
      </c>
      <c r="B1004" t="s">
        <v>80</v>
      </c>
      <c r="C1004">
        <v>8.92</v>
      </c>
      <c r="D1004">
        <v>7.7</v>
      </c>
      <c r="E1004" t="s">
        <v>92</v>
      </c>
    </row>
    <row r="1005" spans="1:5" x14ac:dyDescent="0.3">
      <c r="A1005" t="s">
        <v>8832</v>
      </c>
      <c r="B1005" t="s">
        <v>80</v>
      </c>
      <c r="C1005">
        <v>8.92</v>
      </c>
      <c r="D1005">
        <v>7.7</v>
      </c>
      <c r="E1005" t="s">
        <v>92</v>
      </c>
    </row>
    <row r="1006" spans="1:5" x14ac:dyDescent="0.3">
      <c r="A1006" t="s">
        <v>8837</v>
      </c>
      <c r="B1006" t="s">
        <v>80</v>
      </c>
      <c r="C1006">
        <v>8.92</v>
      </c>
      <c r="D1006">
        <v>7.7</v>
      </c>
      <c r="E1006" t="s">
        <v>92</v>
      </c>
    </row>
    <row r="1007" spans="1:5" x14ac:dyDescent="0.3">
      <c r="A1007" t="s">
        <v>8842</v>
      </c>
      <c r="B1007" t="s">
        <v>80</v>
      </c>
      <c r="C1007">
        <v>8.92</v>
      </c>
      <c r="D1007">
        <v>7.7</v>
      </c>
      <c r="E1007" t="s">
        <v>92</v>
      </c>
    </row>
    <row r="1008" spans="1:5" x14ac:dyDescent="0.3">
      <c r="A1008" t="s">
        <v>6122</v>
      </c>
      <c r="B1008" t="s">
        <v>159</v>
      </c>
      <c r="C1008">
        <v>118.08</v>
      </c>
      <c r="D1008">
        <v>400</v>
      </c>
      <c r="E1008" t="s">
        <v>92</v>
      </c>
    </row>
    <row r="1009" spans="1:5" x14ac:dyDescent="0.3">
      <c r="A1009" t="s">
        <v>7760</v>
      </c>
      <c r="B1009" t="s">
        <v>7745</v>
      </c>
      <c r="C1009">
        <v>35.51</v>
      </c>
      <c r="D1009">
        <v>120.3</v>
      </c>
      <c r="E1009" t="s">
        <v>92</v>
      </c>
    </row>
    <row r="1010" spans="1:5" x14ac:dyDescent="0.3">
      <c r="A1010" t="s">
        <v>7743</v>
      </c>
      <c r="B1010" t="s">
        <v>7745</v>
      </c>
      <c r="C1010">
        <v>35.51</v>
      </c>
      <c r="D1010">
        <v>120.3</v>
      </c>
      <c r="E1010" t="s">
        <v>92</v>
      </c>
    </row>
    <row r="1011" spans="1:5" x14ac:dyDescent="0.3">
      <c r="A1011" t="s">
        <v>7749</v>
      </c>
      <c r="B1011" t="s">
        <v>488</v>
      </c>
      <c r="C1011">
        <v>32.44</v>
      </c>
      <c r="D1011">
        <v>109.89</v>
      </c>
      <c r="E1011" t="s">
        <v>92</v>
      </c>
    </row>
    <row r="1012" spans="1:5" x14ac:dyDescent="0.3">
      <c r="A1012" t="s">
        <v>7755</v>
      </c>
      <c r="B1012" t="s">
        <v>7757</v>
      </c>
      <c r="C1012">
        <v>36.28</v>
      </c>
      <c r="D1012">
        <v>122.9</v>
      </c>
      <c r="E1012" t="s">
        <v>92</v>
      </c>
    </row>
    <row r="1013" spans="1:5" x14ac:dyDescent="0.3">
      <c r="A1013" t="s">
        <v>7237</v>
      </c>
      <c r="B1013" t="s">
        <v>7233</v>
      </c>
      <c r="C1013">
        <v>35.4</v>
      </c>
      <c r="D1013">
        <v>119.9</v>
      </c>
      <c r="E1013" t="s">
        <v>92</v>
      </c>
    </row>
    <row r="1014" spans="1:5" x14ac:dyDescent="0.3">
      <c r="A1014" t="s">
        <v>6593</v>
      </c>
      <c r="B1014" t="s">
        <v>6595</v>
      </c>
      <c r="C1014">
        <v>1.03</v>
      </c>
      <c r="D1014">
        <v>3.5</v>
      </c>
      <c r="E1014" t="s">
        <v>92</v>
      </c>
    </row>
    <row r="1015" spans="1:5" x14ac:dyDescent="0.3">
      <c r="A1015" t="s">
        <v>7766</v>
      </c>
      <c r="B1015" t="s">
        <v>7233</v>
      </c>
      <c r="C1015">
        <v>35.4</v>
      </c>
      <c r="D1015">
        <v>119.9</v>
      </c>
      <c r="E1015" t="s">
        <v>92</v>
      </c>
    </row>
    <row r="1016" spans="1:5" x14ac:dyDescent="0.3">
      <c r="A1016" t="s">
        <v>3662</v>
      </c>
      <c r="B1016" t="s">
        <v>3664</v>
      </c>
      <c r="C1016">
        <v>28.9</v>
      </c>
      <c r="D1016">
        <v>97.99</v>
      </c>
      <c r="E1016" t="s">
        <v>92</v>
      </c>
    </row>
    <row r="1017" spans="1:5" x14ac:dyDescent="0.3">
      <c r="A1017" t="s">
        <v>7738</v>
      </c>
      <c r="B1017" t="s">
        <v>488</v>
      </c>
      <c r="C1017">
        <v>32.44</v>
      </c>
      <c r="D1017">
        <v>109.89</v>
      </c>
      <c r="E1017" t="s">
        <v>92</v>
      </c>
    </row>
    <row r="1018" spans="1:5" x14ac:dyDescent="0.3">
      <c r="A1018" t="s">
        <v>7231</v>
      </c>
      <c r="B1018" t="s">
        <v>7233</v>
      </c>
      <c r="C1018">
        <v>35.4</v>
      </c>
      <c r="D1018">
        <v>119.9</v>
      </c>
      <c r="E1018" t="s">
        <v>92</v>
      </c>
    </row>
    <row r="1019" spans="1:5" x14ac:dyDescent="0.3">
      <c r="A1019" t="s">
        <v>6022</v>
      </c>
      <c r="B1019" t="s">
        <v>108</v>
      </c>
      <c r="C1019">
        <v>16.29</v>
      </c>
      <c r="D1019">
        <v>55</v>
      </c>
      <c r="E1019" t="s">
        <v>92</v>
      </c>
    </row>
    <row r="1020" spans="1:5" x14ac:dyDescent="0.3">
      <c r="A1020" t="s">
        <v>4543</v>
      </c>
      <c r="B1020" t="s">
        <v>4545</v>
      </c>
      <c r="C1020">
        <v>16.57</v>
      </c>
      <c r="D1020">
        <v>55.95</v>
      </c>
      <c r="E1020" t="s">
        <v>92</v>
      </c>
    </row>
    <row r="1021" spans="1:5" x14ac:dyDescent="0.3">
      <c r="A1021" t="s">
        <v>4538</v>
      </c>
      <c r="B1021" t="s">
        <v>160</v>
      </c>
      <c r="C1021">
        <v>5.63</v>
      </c>
      <c r="D1021">
        <v>19</v>
      </c>
      <c r="E1021" t="s">
        <v>92</v>
      </c>
    </row>
    <row r="1022" spans="1:5" x14ac:dyDescent="0.3">
      <c r="A1022" t="s">
        <v>3483</v>
      </c>
      <c r="B1022" t="s">
        <v>83</v>
      </c>
      <c r="C1022">
        <v>5.01</v>
      </c>
      <c r="D1022">
        <v>16.899999999999999</v>
      </c>
      <c r="E1022" t="s">
        <v>92</v>
      </c>
    </row>
    <row r="1023" spans="1:5" x14ac:dyDescent="0.3">
      <c r="A1023" t="s">
        <v>5008</v>
      </c>
      <c r="B1023" t="s">
        <v>5011</v>
      </c>
      <c r="C1023">
        <v>9.5500000000000007</v>
      </c>
      <c r="D1023">
        <v>9.5500000000000007</v>
      </c>
      <c r="E1023" t="s">
        <v>92</v>
      </c>
    </row>
    <row r="1024" spans="1:5" x14ac:dyDescent="0.3">
      <c r="A1024" t="s">
        <v>7986</v>
      </c>
      <c r="B1024" t="s">
        <v>7989</v>
      </c>
      <c r="C1024">
        <v>192.81</v>
      </c>
      <c r="D1024">
        <v>651</v>
      </c>
      <c r="E1024" t="s">
        <v>92</v>
      </c>
    </row>
    <row r="1025" spans="1:5" x14ac:dyDescent="0.3">
      <c r="A1025" t="s">
        <v>4972</v>
      </c>
      <c r="B1025" t="s">
        <v>4600</v>
      </c>
      <c r="C1025">
        <v>94.78</v>
      </c>
      <c r="D1025">
        <v>320</v>
      </c>
      <c r="E1025" t="s">
        <v>92</v>
      </c>
    </row>
    <row r="1026" spans="1:5" x14ac:dyDescent="0.3">
      <c r="A1026" t="s">
        <v>7993</v>
      </c>
      <c r="B1026" t="s">
        <v>7996</v>
      </c>
      <c r="C1026">
        <v>74.25</v>
      </c>
      <c r="D1026">
        <v>251.5</v>
      </c>
      <c r="E1026" t="s">
        <v>92</v>
      </c>
    </row>
    <row r="1027" spans="1:5" x14ac:dyDescent="0.3">
      <c r="A1027" t="s">
        <v>7905</v>
      </c>
      <c r="B1027" t="s">
        <v>7908</v>
      </c>
      <c r="C1027">
        <v>27.54</v>
      </c>
      <c r="D1027">
        <v>93</v>
      </c>
      <c r="E1027" t="s">
        <v>92</v>
      </c>
    </row>
    <row r="1028" spans="1:5" x14ac:dyDescent="0.3">
      <c r="A1028" t="s">
        <v>2360</v>
      </c>
      <c r="B1028" t="s">
        <v>468</v>
      </c>
      <c r="C1028">
        <v>40.25</v>
      </c>
      <c r="D1028">
        <v>135.9</v>
      </c>
      <c r="E1028" t="s">
        <v>92</v>
      </c>
    </row>
    <row r="1029" spans="1:5" x14ac:dyDescent="0.3">
      <c r="A1029" t="s">
        <v>2438</v>
      </c>
      <c r="B1029" t="s">
        <v>2441</v>
      </c>
      <c r="C1029">
        <v>212.2</v>
      </c>
      <c r="D1029">
        <v>716.48</v>
      </c>
      <c r="E1029" t="s">
        <v>92</v>
      </c>
    </row>
    <row r="1030" spans="1:5" x14ac:dyDescent="0.3">
      <c r="A1030" t="s">
        <v>2743</v>
      </c>
      <c r="B1030" t="s">
        <v>85</v>
      </c>
      <c r="C1030">
        <v>2.96</v>
      </c>
      <c r="D1030">
        <v>10</v>
      </c>
      <c r="E1030" t="s">
        <v>92</v>
      </c>
    </row>
    <row r="1031" spans="1:5" x14ac:dyDescent="0.3">
      <c r="A1031" t="s">
        <v>5759</v>
      </c>
      <c r="B1031" t="s">
        <v>85</v>
      </c>
      <c r="C1031">
        <v>2.96</v>
      </c>
      <c r="D1031">
        <v>10</v>
      </c>
      <c r="E1031" t="s">
        <v>92</v>
      </c>
    </row>
    <row r="1032" spans="1:5" x14ac:dyDescent="0.3">
      <c r="A1032" t="s">
        <v>6860</v>
      </c>
      <c r="B1032" t="s">
        <v>170</v>
      </c>
      <c r="C1032">
        <v>19.25</v>
      </c>
      <c r="D1032">
        <v>65</v>
      </c>
      <c r="E1032" t="s">
        <v>92</v>
      </c>
    </row>
    <row r="1033" spans="1:5" x14ac:dyDescent="0.3">
      <c r="A1033" t="s">
        <v>6864</v>
      </c>
      <c r="B1033" t="s">
        <v>170</v>
      </c>
      <c r="C1033">
        <v>19.25</v>
      </c>
      <c r="D1033">
        <v>65</v>
      </c>
      <c r="E1033" t="s">
        <v>92</v>
      </c>
    </row>
    <row r="1034" spans="1:5" x14ac:dyDescent="0.3">
      <c r="A1034" t="s">
        <v>6994</v>
      </c>
      <c r="B1034" t="s">
        <v>391</v>
      </c>
      <c r="C1034">
        <v>41.89</v>
      </c>
      <c r="D1034">
        <v>142</v>
      </c>
      <c r="E1034" t="s">
        <v>92</v>
      </c>
    </row>
    <row r="1035" spans="1:5" x14ac:dyDescent="0.3">
      <c r="A1035" t="s">
        <v>6998</v>
      </c>
      <c r="B1035" t="s">
        <v>391</v>
      </c>
      <c r="C1035">
        <v>41.89</v>
      </c>
      <c r="D1035">
        <v>142</v>
      </c>
      <c r="E1035" t="s">
        <v>92</v>
      </c>
    </row>
    <row r="1036" spans="1:5" x14ac:dyDescent="0.3">
      <c r="A1036" t="s">
        <v>7002</v>
      </c>
      <c r="B1036" t="s">
        <v>391</v>
      </c>
      <c r="C1036">
        <v>41.89</v>
      </c>
      <c r="D1036">
        <v>142</v>
      </c>
      <c r="E1036" t="s">
        <v>92</v>
      </c>
    </row>
    <row r="1037" spans="1:5" x14ac:dyDescent="0.3">
      <c r="A1037" t="s">
        <v>7006</v>
      </c>
      <c r="B1037" t="s">
        <v>391</v>
      </c>
      <c r="C1037">
        <v>41.89</v>
      </c>
      <c r="D1037">
        <v>142</v>
      </c>
      <c r="E1037" t="s">
        <v>92</v>
      </c>
    </row>
    <row r="1038" spans="1:5" x14ac:dyDescent="0.3">
      <c r="A1038" t="s">
        <v>6700</v>
      </c>
      <c r="B1038" t="s">
        <v>251</v>
      </c>
      <c r="C1038">
        <v>41.43</v>
      </c>
      <c r="D1038">
        <v>139.9</v>
      </c>
      <c r="E1038" t="s">
        <v>92</v>
      </c>
    </row>
    <row r="1039" spans="1:5" x14ac:dyDescent="0.3">
      <c r="A1039" t="s">
        <v>6704</v>
      </c>
      <c r="B1039" t="s">
        <v>251</v>
      </c>
      <c r="C1039">
        <v>41.43</v>
      </c>
      <c r="D1039">
        <v>139.9</v>
      </c>
      <c r="E1039" t="s">
        <v>92</v>
      </c>
    </row>
    <row r="1040" spans="1:5" x14ac:dyDescent="0.3">
      <c r="A1040" t="s">
        <v>2650</v>
      </c>
      <c r="B1040" t="s">
        <v>2651</v>
      </c>
      <c r="C1040">
        <v>41.35</v>
      </c>
      <c r="D1040">
        <v>139.6</v>
      </c>
      <c r="E1040" t="s">
        <v>92</v>
      </c>
    </row>
    <row r="1041" spans="1:5" x14ac:dyDescent="0.3">
      <c r="A1041" t="s">
        <v>2654</v>
      </c>
      <c r="B1041" t="s">
        <v>2656</v>
      </c>
      <c r="C1041">
        <v>41.11</v>
      </c>
      <c r="D1041">
        <v>138.80000000000001</v>
      </c>
      <c r="E1041" t="s">
        <v>92</v>
      </c>
    </row>
    <row r="1042" spans="1:5" x14ac:dyDescent="0.3">
      <c r="A1042" t="s">
        <v>6004</v>
      </c>
      <c r="B1042" t="s">
        <v>462</v>
      </c>
      <c r="C1042">
        <v>16.559999999999999</v>
      </c>
      <c r="D1042">
        <v>55.9</v>
      </c>
      <c r="E1042" t="s">
        <v>92</v>
      </c>
    </row>
    <row r="1043" spans="1:5" x14ac:dyDescent="0.3">
      <c r="A1043" t="s">
        <v>5998</v>
      </c>
      <c r="B1043" t="s">
        <v>4120</v>
      </c>
      <c r="C1043">
        <v>0.8</v>
      </c>
      <c r="D1043">
        <v>2.69</v>
      </c>
      <c r="E1043" t="s">
        <v>92</v>
      </c>
    </row>
    <row r="1044" spans="1:5" x14ac:dyDescent="0.3">
      <c r="A1044" t="s">
        <v>6010</v>
      </c>
      <c r="B1044" t="s">
        <v>6012</v>
      </c>
      <c r="C1044">
        <v>13.54</v>
      </c>
      <c r="D1044">
        <v>45.7</v>
      </c>
      <c r="E1044" t="s">
        <v>92</v>
      </c>
    </row>
    <row r="1045" spans="1:5" x14ac:dyDescent="0.3">
      <c r="A1045" t="s">
        <v>6015</v>
      </c>
      <c r="B1045" t="s">
        <v>6017</v>
      </c>
      <c r="C1045">
        <v>15.22</v>
      </c>
      <c r="D1045">
        <v>51.4</v>
      </c>
      <c r="E1045" t="s">
        <v>92</v>
      </c>
    </row>
    <row r="1046" spans="1:5" x14ac:dyDescent="0.3">
      <c r="A1046" t="s">
        <v>3401</v>
      </c>
      <c r="B1046" t="s">
        <v>152</v>
      </c>
      <c r="C1046">
        <v>4.46</v>
      </c>
      <c r="D1046">
        <v>15</v>
      </c>
      <c r="E1046" t="s">
        <v>92</v>
      </c>
    </row>
    <row r="1047" spans="1:5" x14ac:dyDescent="0.3">
      <c r="A1047" t="s">
        <v>3414</v>
      </c>
      <c r="B1047" t="s">
        <v>191</v>
      </c>
      <c r="C1047">
        <v>15.76</v>
      </c>
      <c r="D1047">
        <v>53</v>
      </c>
      <c r="E1047" t="s">
        <v>92</v>
      </c>
    </row>
    <row r="1048" spans="1:5" x14ac:dyDescent="0.3">
      <c r="A1048" t="s">
        <v>8604</v>
      </c>
      <c r="B1048" t="s">
        <v>8606</v>
      </c>
      <c r="C1048">
        <v>44.72</v>
      </c>
      <c r="D1048">
        <v>151</v>
      </c>
      <c r="E1048" t="s">
        <v>92</v>
      </c>
    </row>
    <row r="1049" spans="1:5" x14ac:dyDescent="0.3">
      <c r="A1049" t="s">
        <v>8593</v>
      </c>
      <c r="B1049" t="s">
        <v>182</v>
      </c>
      <c r="C1049">
        <v>11.85</v>
      </c>
      <c r="D1049">
        <v>40</v>
      </c>
      <c r="E1049" t="s">
        <v>92</v>
      </c>
    </row>
    <row r="1050" spans="1:5" x14ac:dyDescent="0.3">
      <c r="A1050" t="s">
        <v>2316</v>
      </c>
      <c r="B1050" t="s">
        <v>2317</v>
      </c>
      <c r="C1050">
        <v>89.24</v>
      </c>
      <c r="D1050">
        <v>300.62</v>
      </c>
      <c r="E1050" t="s">
        <v>92</v>
      </c>
    </row>
    <row r="1051" spans="1:5" x14ac:dyDescent="0.3">
      <c r="A1051" t="s">
        <v>6867</v>
      </c>
      <c r="B1051" t="s">
        <v>170</v>
      </c>
      <c r="C1051">
        <v>19.25</v>
      </c>
      <c r="D1051">
        <v>65</v>
      </c>
      <c r="E1051" t="s">
        <v>92</v>
      </c>
    </row>
    <row r="1052" spans="1:5" x14ac:dyDescent="0.3">
      <c r="A1052" t="s">
        <v>6870</v>
      </c>
      <c r="B1052" t="s">
        <v>181</v>
      </c>
      <c r="C1052">
        <v>22.21</v>
      </c>
      <c r="D1052">
        <v>75</v>
      </c>
      <c r="E1052" t="s">
        <v>92</v>
      </c>
    </row>
    <row r="1053" spans="1:5" x14ac:dyDescent="0.3">
      <c r="A1053" t="s">
        <v>6874</v>
      </c>
      <c r="B1053" t="s">
        <v>181</v>
      </c>
      <c r="C1053">
        <v>22.21</v>
      </c>
      <c r="D1053">
        <v>75</v>
      </c>
      <c r="E1053" t="s">
        <v>92</v>
      </c>
    </row>
    <row r="1054" spans="1:5" x14ac:dyDescent="0.3">
      <c r="A1054" t="s">
        <v>6881</v>
      </c>
      <c r="B1054" t="s">
        <v>170</v>
      </c>
      <c r="C1054">
        <v>19.25</v>
      </c>
      <c r="D1054">
        <v>65</v>
      </c>
      <c r="E1054" t="s">
        <v>92</v>
      </c>
    </row>
    <row r="1055" spans="1:5" x14ac:dyDescent="0.3">
      <c r="A1055" t="s">
        <v>6878</v>
      </c>
      <c r="B1055" t="s">
        <v>170</v>
      </c>
      <c r="C1055">
        <v>19.329999999999998</v>
      </c>
      <c r="D1055">
        <v>65</v>
      </c>
      <c r="E1055" t="s">
        <v>92</v>
      </c>
    </row>
    <row r="1056" spans="1:5" x14ac:dyDescent="0.3">
      <c r="A1056" t="s">
        <v>6885</v>
      </c>
      <c r="B1056" t="s">
        <v>170</v>
      </c>
      <c r="C1056">
        <v>19.329999999999998</v>
      </c>
      <c r="D1056">
        <v>65</v>
      </c>
      <c r="E1056" t="s">
        <v>92</v>
      </c>
    </row>
    <row r="1057" spans="1:5" x14ac:dyDescent="0.3">
      <c r="A1057" t="s">
        <v>6893</v>
      </c>
      <c r="B1057" t="s">
        <v>170</v>
      </c>
      <c r="C1057">
        <v>19.329999999999998</v>
      </c>
      <c r="D1057">
        <v>65</v>
      </c>
      <c r="E1057" t="s">
        <v>92</v>
      </c>
    </row>
    <row r="1058" spans="1:5" x14ac:dyDescent="0.3">
      <c r="A1058" t="s">
        <v>6889</v>
      </c>
      <c r="B1058" t="s">
        <v>170</v>
      </c>
      <c r="C1058">
        <v>19.329999999999998</v>
      </c>
      <c r="D1058">
        <v>65</v>
      </c>
      <c r="E1058" t="s">
        <v>92</v>
      </c>
    </row>
    <row r="1059" spans="1:5" x14ac:dyDescent="0.3">
      <c r="A1059" t="s">
        <v>6920</v>
      </c>
      <c r="B1059" t="s">
        <v>170</v>
      </c>
      <c r="C1059">
        <v>19.329999999999998</v>
      </c>
      <c r="D1059">
        <v>65</v>
      </c>
      <c r="E1059" t="s">
        <v>92</v>
      </c>
    </row>
    <row r="1060" spans="1:5" x14ac:dyDescent="0.3">
      <c r="A1060" t="s">
        <v>6897</v>
      </c>
      <c r="B1060" t="s">
        <v>170</v>
      </c>
      <c r="C1060">
        <v>19.329999999999998</v>
      </c>
      <c r="D1060">
        <v>65</v>
      </c>
      <c r="E1060" t="s">
        <v>92</v>
      </c>
    </row>
    <row r="1061" spans="1:5" x14ac:dyDescent="0.3">
      <c r="A1061" t="s">
        <v>6901</v>
      </c>
      <c r="B1061" t="s">
        <v>170</v>
      </c>
      <c r="C1061">
        <v>19.329999999999998</v>
      </c>
      <c r="D1061">
        <v>65</v>
      </c>
      <c r="E1061" t="s">
        <v>92</v>
      </c>
    </row>
    <row r="1062" spans="1:5" x14ac:dyDescent="0.3">
      <c r="A1062" t="s">
        <v>6924</v>
      </c>
      <c r="B1062" t="s">
        <v>170</v>
      </c>
      <c r="C1062">
        <v>19.329999999999998</v>
      </c>
      <c r="D1062">
        <v>65</v>
      </c>
      <c r="E1062" t="s">
        <v>92</v>
      </c>
    </row>
    <row r="1063" spans="1:5" x14ac:dyDescent="0.3">
      <c r="A1063" t="s">
        <v>6909</v>
      </c>
      <c r="B1063" t="s">
        <v>170</v>
      </c>
      <c r="C1063">
        <v>19.329999999999998</v>
      </c>
      <c r="D1063">
        <v>65</v>
      </c>
      <c r="E1063" t="s">
        <v>92</v>
      </c>
    </row>
    <row r="1064" spans="1:5" x14ac:dyDescent="0.3">
      <c r="A1064" t="s">
        <v>6905</v>
      </c>
      <c r="B1064" t="s">
        <v>170</v>
      </c>
      <c r="C1064">
        <v>19.329999999999998</v>
      </c>
      <c r="D1064">
        <v>65</v>
      </c>
      <c r="E1064" t="s">
        <v>92</v>
      </c>
    </row>
    <row r="1065" spans="1:5" x14ac:dyDescent="0.3">
      <c r="A1065" t="s">
        <v>6917</v>
      </c>
      <c r="B1065" t="s">
        <v>170</v>
      </c>
      <c r="C1065">
        <v>19.329999999999998</v>
      </c>
      <c r="D1065">
        <v>65</v>
      </c>
      <c r="E1065" t="s">
        <v>92</v>
      </c>
    </row>
    <row r="1066" spans="1:5" x14ac:dyDescent="0.3">
      <c r="A1066" t="s">
        <v>6913</v>
      </c>
      <c r="B1066" t="s">
        <v>170</v>
      </c>
      <c r="C1066">
        <v>19.329999999999998</v>
      </c>
      <c r="D1066">
        <v>65</v>
      </c>
      <c r="E1066" t="s">
        <v>92</v>
      </c>
    </row>
    <row r="1067" spans="1:5" x14ac:dyDescent="0.3">
      <c r="A1067" t="s">
        <v>6928</v>
      </c>
      <c r="B1067" t="s">
        <v>170</v>
      </c>
      <c r="C1067">
        <v>19.329999999999998</v>
      </c>
      <c r="D1067">
        <v>65</v>
      </c>
      <c r="E1067" t="s">
        <v>92</v>
      </c>
    </row>
    <row r="1068" spans="1:5" x14ac:dyDescent="0.3">
      <c r="A1068" t="s">
        <v>5773</v>
      </c>
      <c r="B1068" t="s">
        <v>131</v>
      </c>
      <c r="C1068">
        <v>223.11</v>
      </c>
      <c r="D1068">
        <v>223.11</v>
      </c>
      <c r="E1068" t="s">
        <v>92</v>
      </c>
    </row>
    <row r="1069" spans="1:5" x14ac:dyDescent="0.3">
      <c r="A1069" t="s">
        <v>8609</v>
      </c>
      <c r="B1069" t="s">
        <v>7024</v>
      </c>
      <c r="C1069">
        <v>13.33</v>
      </c>
      <c r="D1069">
        <v>45</v>
      </c>
      <c r="E1069" t="s">
        <v>92</v>
      </c>
    </row>
    <row r="1070" spans="1:5" x14ac:dyDescent="0.3">
      <c r="A1070" t="s">
        <v>8587</v>
      </c>
      <c r="B1070" t="s">
        <v>182</v>
      </c>
      <c r="C1070">
        <v>11.85</v>
      </c>
      <c r="D1070">
        <v>40</v>
      </c>
      <c r="E1070" t="s">
        <v>92</v>
      </c>
    </row>
    <row r="1071" spans="1:5" x14ac:dyDescent="0.3">
      <c r="A1071" t="s">
        <v>3442</v>
      </c>
      <c r="B1071" t="s">
        <v>80</v>
      </c>
      <c r="C1071">
        <v>8.92</v>
      </c>
      <c r="D1071">
        <v>30</v>
      </c>
      <c r="E1071" t="s">
        <v>92</v>
      </c>
    </row>
    <row r="1072" spans="1:5" x14ac:dyDescent="0.3">
      <c r="A1072" t="s">
        <v>3448</v>
      </c>
      <c r="B1072" t="s">
        <v>182</v>
      </c>
      <c r="C1072">
        <v>11.89</v>
      </c>
      <c r="D1072">
        <v>40</v>
      </c>
      <c r="E1072" t="s">
        <v>92</v>
      </c>
    </row>
    <row r="1073" spans="1:5" x14ac:dyDescent="0.3">
      <c r="A1073" t="s">
        <v>3016</v>
      </c>
      <c r="B1073" t="s">
        <v>84</v>
      </c>
      <c r="C1073">
        <v>5.92</v>
      </c>
      <c r="D1073">
        <v>19.899999999999999</v>
      </c>
      <c r="E1073" t="s">
        <v>92</v>
      </c>
    </row>
    <row r="1074" spans="1:5" x14ac:dyDescent="0.3">
      <c r="A1074" t="s">
        <v>3898</v>
      </c>
      <c r="B1074" t="s">
        <v>3901</v>
      </c>
      <c r="C1074">
        <v>45.22</v>
      </c>
      <c r="D1074">
        <v>152.1</v>
      </c>
      <c r="E1074" t="s">
        <v>92</v>
      </c>
    </row>
    <row r="1075" spans="1:5" x14ac:dyDescent="0.3">
      <c r="A1075" t="s">
        <v>7980</v>
      </c>
      <c r="B1075" t="s">
        <v>157</v>
      </c>
      <c r="C1075">
        <v>7.7</v>
      </c>
      <c r="D1075">
        <v>25.9</v>
      </c>
      <c r="E1075" t="s">
        <v>92</v>
      </c>
    </row>
    <row r="1076" spans="1:5" x14ac:dyDescent="0.3">
      <c r="A1076" t="s">
        <v>5849</v>
      </c>
      <c r="B1076" t="s">
        <v>5852</v>
      </c>
      <c r="C1076">
        <v>22.13</v>
      </c>
      <c r="D1076">
        <v>74.45</v>
      </c>
      <c r="E1076" t="s">
        <v>92</v>
      </c>
    </row>
    <row r="1077" spans="1:5" x14ac:dyDescent="0.3">
      <c r="A1077" t="s">
        <v>4977</v>
      </c>
      <c r="B1077" t="s">
        <v>4600</v>
      </c>
      <c r="C1077">
        <v>95.14</v>
      </c>
      <c r="D1077">
        <v>320</v>
      </c>
      <c r="E1077" t="s">
        <v>92</v>
      </c>
    </row>
    <row r="1078" spans="1:5" x14ac:dyDescent="0.3">
      <c r="A1078" t="s">
        <v>4282</v>
      </c>
      <c r="B1078" t="s">
        <v>209</v>
      </c>
      <c r="C1078">
        <v>16.05</v>
      </c>
      <c r="D1078">
        <v>54</v>
      </c>
      <c r="E1078" t="s">
        <v>92</v>
      </c>
    </row>
    <row r="1079" spans="1:5" x14ac:dyDescent="0.3">
      <c r="A1079" t="s">
        <v>6137</v>
      </c>
      <c r="B1079" t="s">
        <v>6140</v>
      </c>
      <c r="C1079">
        <v>10.87</v>
      </c>
      <c r="D1079">
        <v>36.86</v>
      </c>
      <c r="E1079" t="s">
        <v>92</v>
      </c>
    </row>
    <row r="1080" spans="1:5" x14ac:dyDescent="0.3">
      <c r="A1080" t="s">
        <v>7911</v>
      </c>
      <c r="B1080" t="s">
        <v>7914</v>
      </c>
      <c r="C1080">
        <v>55.3</v>
      </c>
      <c r="D1080">
        <v>186</v>
      </c>
      <c r="E1080" t="s">
        <v>92</v>
      </c>
    </row>
    <row r="1081" spans="1:5" x14ac:dyDescent="0.3">
      <c r="A1081" t="s">
        <v>4575</v>
      </c>
      <c r="B1081" t="s">
        <v>4578</v>
      </c>
      <c r="C1081">
        <v>118.63</v>
      </c>
      <c r="D1081">
        <v>399</v>
      </c>
      <c r="E1081" t="s">
        <v>92</v>
      </c>
    </row>
    <row r="1082" spans="1:5" x14ac:dyDescent="0.3">
      <c r="A1082" t="s">
        <v>4569</v>
      </c>
      <c r="B1082" t="s">
        <v>4572</v>
      </c>
      <c r="C1082">
        <v>67.790000000000006</v>
      </c>
      <c r="D1082">
        <v>228</v>
      </c>
      <c r="E1082" t="s">
        <v>92</v>
      </c>
    </row>
    <row r="1083" spans="1:5" x14ac:dyDescent="0.3">
      <c r="A1083" t="s">
        <v>5001</v>
      </c>
      <c r="B1083" t="s">
        <v>5004</v>
      </c>
      <c r="C1083">
        <v>35.97</v>
      </c>
      <c r="D1083">
        <v>121</v>
      </c>
      <c r="E1083" t="s">
        <v>92</v>
      </c>
    </row>
    <row r="1084" spans="1:5" x14ac:dyDescent="0.3">
      <c r="A1084" t="s">
        <v>3670</v>
      </c>
      <c r="B1084" t="s">
        <v>3673</v>
      </c>
      <c r="C1084">
        <v>13.8</v>
      </c>
      <c r="D1084">
        <v>46.42</v>
      </c>
      <c r="E1084" t="s">
        <v>92</v>
      </c>
    </row>
    <row r="1085" spans="1:5" x14ac:dyDescent="0.3">
      <c r="A1085" t="s">
        <v>2376</v>
      </c>
      <c r="B1085" t="s">
        <v>2379</v>
      </c>
      <c r="C1085">
        <v>424.03</v>
      </c>
      <c r="D1085">
        <v>1426.24</v>
      </c>
      <c r="E1085" t="s">
        <v>92</v>
      </c>
    </row>
    <row r="1086" spans="1:5" x14ac:dyDescent="0.3">
      <c r="A1086" t="s">
        <v>2382</v>
      </c>
      <c r="B1086" t="s">
        <v>2385</v>
      </c>
      <c r="C1086">
        <v>421.51</v>
      </c>
      <c r="D1086">
        <v>1417.76</v>
      </c>
      <c r="E1086" t="s">
        <v>92</v>
      </c>
    </row>
    <row r="1087" spans="1:5" x14ac:dyDescent="0.3">
      <c r="A1087" t="s">
        <v>2388</v>
      </c>
      <c r="B1087" t="s">
        <v>2391</v>
      </c>
      <c r="C1087">
        <v>355.03</v>
      </c>
      <c r="D1087">
        <v>1194.1300000000001</v>
      </c>
      <c r="E1087" t="s">
        <v>92</v>
      </c>
    </row>
    <row r="1088" spans="1:5" x14ac:dyDescent="0.3">
      <c r="A1088" t="s">
        <v>2393</v>
      </c>
      <c r="B1088" t="s">
        <v>2396</v>
      </c>
      <c r="C1088">
        <v>186.13</v>
      </c>
      <c r="D1088">
        <v>626.05999999999995</v>
      </c>
      <c r="E1088" t="s">
        <v>92</v>
      </c>
    </row>
    <row r="1089" spans="1:5" x14ac:dyDescent="0.3">
      <c r="A1089" t="s">
        <v>2399</v>
      </c>
      <c r="B1089" t="s">
        <v>2402</v>
      </c>
      <c r="C1089">
        <v>185.49</v>
      </c>
      <c r="D1089">
        <v>623.89</v>
      </c>
      <c r="E1089" t="s">
        <v>92</v>
      </c>
    </row>
    <row r="1090" spans="1:5" x14ac:dyDescent="0.3">
      <c r="A1090" t="s">
        <v>3436</v>
      </c>
      <c r="B1090" t="s">
        <v>80</v>
      </c>
      <c r="C1090">
        <v>8.92</v>
      </c>
      <c r="D1090">
        <v>30</v>
      </c>
      <c r="E1090" t="s">
        <v>92</v>
      </c>
    </row>
    <row r="1091" spans="1:5" x14ac:dyDescent="0.3">
      <c r="A1091" t="s">
        <v>3420</v>
      </c>
      <c r="B1091" t="s">
        <v>80</v>
      </c>
      <c r="C1091">
        <v>8.92</v>
      </c>
      <c r="D1091">
        <v>30</v>
      </c>
      <c r="E1091" t="s">
        <v>92</v>
      </c>
    </row>
    <row r="1092" spans="1:5" x14ac:dyDescent="0.3">
      <c r="A1092" t="s">
        <v>3424</v>
      </c>
      <c r="B1092" t="s">
        <v>80</v>
      </c>
      <c r="C1092">
        <v>8.92</v>
      </c>
      <c r="D1092">
        <v>30</v>
      </c>
      <c r="E1092" t="s">
        <v>92</v>
      </c>
    </row>
    <row r="1093" spans="1:5" x14ac:dyDescent="0.3">
      <c r="A1093" t="s">
        <v>3430</v>
      </c>
      <c r="B1093" t="s">
        <v>182</v>
      </c>
      <c r="C1093">
        <v>11.89</v>
      </c>
      <c r="D1093">
        <v>40</v>
      </c>
      <c r="E1093" t="s">
        <v>92</v>
      </c>
    </row>
    <row r="1094" spans="1:5" x14ac:dyDescent="0.3">
      <c r="A1094" t="s">
        <v>3408</v>
      </c>
      <c r="B1094" t="s">
        <v>182</v>
      </c>
      <c r="C1094">
        <v>11.89</v>
      </c>
      <c r="D1094">
        <v>40</v>
      </c>
      <c r="E1094" t="s">
        <v>92</v>
      </c>
    </row>
    <row r="1095" spans="1:5" x14ac:dyDescent="0.3">
      <c r="A1095" t="s">
        <v>3452</v>
      </c>
      <c r="B1095" t="s">
        <v>3455</v>
      </c>
      <c r="C1095">
        <v>8.73</v>
      </c>
      <c r="D1095">
        <v>29.37</v>
      </c>
      <c r="E1095" t="s">
        <v>92</v>
      </c>
    </row>
    <row r="1096" spans="1:5" x14ac:dyDescent="0.3">
      <c r="A1096" t="s">
        <v>8236</v>
      </c>
      <c r="B1096" t="s">
        <v>462</v>
      </c>
      <c r="C1096">
        <v>16.62</v>
      </c>
      <c r="D1096">
        <v>55.9</v>
      </c>
      <c r="E1096" t="s">
        <v>92</v>
      </c>
    </row>
    <row r="1097" spans="1:5" x14ac:dyDescent="0.3">
      <c r="A1097" t="s">
        <v>3227</v>
      </c>
      <c r="B1097" t="s">
        <v>3230</v>
      </c>
      <c r="C1097">
        <v>12.48</v>
      </c>
      <c r="D1097">
        <v>41.99</v>
      </c>
      <c r="E1097" t="s">
        <v>92</v>
      </c>
    </row>
    <row r="1098" spans="1:5" x14ac:dyDescent="0.3">
      <c r="A1098" t="s">
        <v>6076</v>
      </c>
      <c r="B1098" t="s">
        <v>83</v>
      </c>
      <c r="C1098">
        <v>5.0199999999999996</v>
      </c>
      <c r="D1098">
        <v>16.899999999999999</v>
      </c>
      <c r="E1098" t="s">
        <v>92</v>
      </c>
    </row>
    <row r="1099" spans="1:5" x14ac:dyDescent="0.3">
      <c r="A1099" t="s">
        <v>8645</v>
      </c>
      <c r="B1099" t="s">
        <v>8648</v>
      </c>
      <c r="C1099">
        <v>11.19</v>
      </c>
      <c r="D1099">
        <v>37.64</v>
      </c>
      <c r="E1099" t="s">
        <v>92</v>
      </c>
    </row>
    <row r="1100" spans="1:5" x14ac:dyDescent="0.3">
      <c r="A1100" t="s">
        <v>8639</v>
      </c>
      <c r="B1100" t="s">
        <v>156</v>
      </c>
      <c r="C1100">
        <v>25.48</v>
      </c>
      <c r="D1100">
        <v>85.7</v>
      </c>
      <c r="E1100" t="s">
        <v>92</v>
      </c>
    </row>
    <row r="1101" spans="1:5" x14ac:dyDescent="0.3">
      <c r="A1101" t="s">
        <v>6063</v>
      </c>
      <c r="B1101" t="s">
        <v>6066</v>
      </c>
      <c r="C1101">
        <v>12.74</v>
      </c>
      <c r="D1101">
        <v>42.85</v>
      </c>
      <c r="E1101" t="s">
        <v>92</v>
      </c>
    </row>
    <row r="1102" spans="1:5" x14ac:dyDescent="0.3">
      <c r="A1102" t="s">
        <v>5861</v>
      </c>
      <c r="B1102" t="s">
        <v>5864</v>
      </c>
      <c r="C1102">
        <v>18.149999999999999</v>
      </c>
      <c r="D1102">
        <v>61.05</v>
      </c>
      <c r="E1102" t="s">
        <v>92</v>
      </c>
    </row>
    <row r="1103" spans="1:5" x14ac:dyDescent="0.3">
      <c r="A1103" t="s">
        <v>8046</v>
      </c>
      <c r="B1103" t="s">
        <v>210</v>
      </c>
      <c r="C1103">
        <v>23.78</v>
      </c>
      <c r="D1103">
        <v>80</v>
      </c>
      <c r="E1103" t="s">
        <v>92</v>
      </c>
    </row>
    <row r="1104" spans="1:5" x14ac:dyDescent="0.3">
      <c r="A1104" t="s">
        <v>8261</v>
      </c>
      <c r="B1104" t="s">
        <v>8264</v>
      </c>
      <c r="C1104">
        <v>197.85</v>
      </c>
      <c r="D1104">
        <v>665.48</v>
      </c>
      <c r="E1104" t="s">
        <v>92</v>
      </c>
    </row>
    <row r="1105" spans="1:5" x14ac:dyDescent="0.3">
      <c r="A1105" t="s">
        <v>3054</v>
      </c>
      <c r="B1105" t="s">
        <v>3057</v>
      </c>
      <c r="C1105">
        <v>41.03</v>
      </c>
      <c r="D1105">
        <v>138</v>
      </c>
      <c r="E1105" t="s">
        <v>92</v>
      </c>
    </row>
    <row r="1106" spans="1:5" x14ac:dyDescent="0.3">
      <c r="A1106" t="s">
        <v>8204</v>
      </c>
      <c r="B1106" t="s">
        <v>8206</v>
      </c>
      <c r="C1106">
        <v>29.14</v>
      </c>
      <c r="D1106">
        <v>98</v>
      </c>
      <c r="E1106" t="s">
        <v>92</v>
      </c>
    </row>
    <row r="1107" spans="1:5" x14ac:dyDescent="0.3">
      <c r="A1107" t="s">
        <v>4559</v>
      </c>
      <c r="B1107" t="s">
        <v>4561</v>
      </c>
      <c r="C1107">
        <v>35.17</v>
      </c>
      <c r="D1107">
        <v>118.3</v>
      </c>
      <c r="E1107" t="s">
        <v>92</v>
      </c>
    </row>
    <row r="1108" spans="1:5" x14ac:dyDescent="0.3">
      <c r="A1108" t="s">
        <v>4564</v>
      </c>
      <c r="B1108" t="s">
        <v>4561</v>
      </c>
      <c r="C1108">
        <v>35.17</v>
      </c>
      <c r="D1108">
        <v>118.3</v>
      </c>
      <c r="E1108" t="s">
        <v>92</v>
      </c>
    </row>
    <row r="1109" spans="1:5" x14ac:dyDescent="0.3">
      <c r="A1109" t="s">
        <v>3339</v>
      </c>
      <c r="B1109" t="s">
        <v>3341</v>
      </c>
      <c r="C1109">
        <v>21.97</v>
      </c>
      <c r="D1109">
        <v>73.900000000000006</v>
      </c>
      <c r="E1109" t="s">
        <v>92</v>
      </c>
    </row>
    <row r="1110" spans="1:5" x14ac:dyDescent="0.3">
      <c r="A1110" t="s">
        <v>4454</v>
      </c>
      <c r="B1110" t="s">
        <v>210</v>
      </c>
      <c r="C1110">
        <v>23.81</v>
      </c>
      <c r="D1110">
        <v>23.81</v>
      </c>
      <c r="E1110" t="s">
        <v>92</v>
      </c>
    </row>
    <row r="1111" spans="1:5" x14ac:dyDescent="0.3">
      <c r="A1111" t="s">
        <v>4457</v>
      </c>
      <c r="B1111" t="s">
        <v>210</v>
      </c>
      <c r="C1111">
        <v>23.81</v>
      </c>
      <c r="D1111">
        <v>23.81</v>
      </c>
      <c r="E1111" t="s">
        <v>92</v>
      </c>
    </row>
    <row r="1112" spans="1:5" x14ac:dyDescent="0.3">
      <c r="A1112" t="s">
        <v>4460</v>
      </c>
      <c r="B1112" t="s">
        <v>210</v>
      </c>
      <c r="C1112">
        <v>23.81</v>
      </c>
      <c r="D1112">
        <v>23.81</v>
      </c>
      <c r="E1112" t="s">
        <v>92</v>
      </c>
    </row>
    <row r="1113" spans="1:5" x14ac:dyDescent="0.3">
      <c r="A1113" t="s">
        <v>4463</v>
      </c>
      <c r="B1113" t="s">
        <v>210</v>
      </c>
      <c r="C1113">
        <v>23.81</v>
      </c>
      <c r="D1113">
        <v>23.81</v>
      </c>
      <c r="E1113" t="s">
        <v>92</v>
      </c>
    </row>
    <row r="1114" spans="1:5" x14ac:dyDescent="0.3">
      <c r="A1114" t="s">
        <v>4467</v>
      </c>
      <c r="B1114" t="s">
        <v>210</v>
      </c>
      <c r="C1114">
        <v>23.81</v>
      </c>
      <c r="D1114">
        <v>23.81</v>
      </c>
      <c r="E1114" t="s">
        <v>92</v>
      </c>
    </row>
    <row r="1115" spans="1:5" x14ac:dyDescent="0.3">
      <c r="A1115" t="s">
        <v>4470</v>
      </c>
      <c r="B1115" t="s">
        <v>210</v>
      </c>
      <c r="C1115">
        <v>23.81</v>
      </c>
      <c r="D1115">
        <v>23.81</v>
      </c>
      <c r="E1115" t="s">
        <v>92</v>
      </c>
    </row>
    <row r="1116" spans="1:5" x14ac:dyDescent="0.3">
      <c r="A1116" t="s">
        <v>4473</v>
      </c>
      <c r="B1116" t="s">
        <v>210</v>
      </c>
      <c r="C1116">
        <v>23.81</v>
      </c>
      <c r="D1116">
        <v>23.81</v>
      </c>
      <c r="E1116" t="s">
        <v>92</v>
      </c>
    </row>
    <row r="1117" spans="1:5" x14ac:dyDescent="0.3">
      <c r="A1117" t="s">
        <v>4476</v>
      </c>
      <c r="B1117" t="s">
        <v>210</v>
      </c>
      <c r="C1117">
        <v>23.81</v>
      </c>
      <c r="D1117">
        <v>23.81</v>
      </c>
      <c r="E1117" t="s">
        <v>92</v>
      </c>
    </row>
    <row r="1118" spans="1:5" x14ac:dyDescent="0.3">
      <c r="A1118" t="s">
        <v>4479</v>
      </c>
      <c r="B1118" t="s">
        <v>210</v>
      </c>
      <c r="C1118">
        <v>23.81</v>
      </c>
      <c r="D1118">
        <v>23.81</v>
      </c>
      <c r="E1118" t="s">
        <v>92</v>
      </c>
    </row>
    <row r="1119" spans="1:5" x14ac:dyDescent="0.3">
      <c r="A1119" t="s">
        <v>4483</v>
      </c>
      <c r="B1119" t="s">
        <v>210</v>
      </c>
      <c r="C1119">
        <v>23.81</v>
      </c>
      <c r="D1119">
        <v>23.81</v>
      </c>
      <c r="E1119" t="s">
        <v>92</v>
      </c>
    </row>
    <row r="1120" spans="1:5" x14ac:dyDescent="0.3">
      <c r="A1120" t="s">
        <v>4487</v>
      </c>
      <c r="B1120" t="s">
        <v>210</v>
      </c>
      <c r="C1120">
        <v>23.81</v>
      </c>
      <c r="D1120">
        <v>23.81</v>
      </c>
      <c r="E1120" t="s">
        <v>92</v>
      </c>
    </row>
    <row r="1121" spans="1:5" x14ac:dyDescent="0.3">
      <c r="A1121" t="s">
        <v>4491</v>
      </c>
      <c r="B1121" t="s">
        <v>210</v>
      </c>
      <c r="C1121">
        <v>23.81</v>
      </c>
      <c r="D1121">
        <v>23.81</v>
      </c>
      <c r="E1121" t="s">
        <v>92</v>
      </c>
    </row>
    <row r="1122" spans="1:5" x14ac:dyDescent="0.3">
      <c r="A1122" t="s">
        <v>4494</v>
      </c>
      <c r="B1122" t="s">
        <v>210</v>
      </c>
      <c r="C1122">
        <v>23.81</v>
      </c>
      <c r="D1122">
        <v>23.81</v>
      </c>
      <c r="E1122" t="s">
        <v>92</v>
      </c>
    </row>
    <row r="1123" spans="1:5" x14ac:dyDescent="0.3">
      <c r="A1123" t="s">
        <v>4498</v>
      </c>
      <c r="B1123" t="s">
        <v>210</v>
      </c>
      <c r="C1123">
        <v>23.81</v>
      </c>
      <c r="D1123">
        <v>23.81</v>
      </c>
      <c r="E1123" t="s">
        <v>92</v>
      </c>
    </row>
    <row r="1124" spans="1:5" x14ac:dyDescent="0.3">
      <c r="A1124" t="s">
        <v>4501</v>
      </c>
      <c r="B1124" t="s">
        <v>210</v>
      </c>
      <c r="C1124">
        <v>23.81</v>
      </c>
      <c r="D1124">
        <v>23.81</v>
      </c>
      <c r="E1124" t="s">
        <v>92</v>
      </c>
    </row>
    <row r="1125" spans="1:5" x14ac:dyDescent="0.3">
      <c r="A1125" t="s">
        <v>4504</v>
      </c>
      <c r="B1125" t="s">
        <v>210</v>
      </c>
      <c r="C1125">
        <v>23.81</v>
      </c>
      <c r="D1125">
        <v>23.81</v>
      </c>
      <c r="E1125" t="s">
        <v>92</v>
      </c>
    </row>
    <row r="1126" spans="1:5" x14ac:dyDescent="0.3">
      <c r="A1126" t="s">
        <v>4507</v>
      </c>
      <c r="B1126" t="s">
        <v>210</v>
      </c>
      <c r="C1126">
        <v>23.81</v>
      </c>
      <c r="D1126">
        <v>23.81</v>
      </c>
      <c r="E1126" t="s">
        <v>92</v>
      </c>
    </row>
    <row r="1127" spans="1:5" x14ac:dyDescent="0.3">
      <c r="A1127" t="s">
        <v>4511</v>
      </c>
      <c r="B1127" t="s">
        <v>210</v>
      </c>
      <c r="C1127">
        <v>23.81</v>
      </c>
      <c r="D1127">
        <v>23.81</v>
      </c>
      <c r="E1127" t="s">
        <v>92</v>
      </c>
    </row>
    <row r="1128" spans="1:5" x14ac:dyDescent="0.3">
      <c r="A1128" t="s">
        <v>4514</v>
      </c>
      <c r="B1128" t="s">
        <v>210</v>
      </c>
      <c r="C1128">
        <v>23.81</v>
      </c>
      <c r="D1128">
        <v>23.81</v>
      </c>
      <c r="E1128" t="s">
        <v>92</v>
      </c>
    </row>
    <row r="1129" spans="1:5" x14ac:dyDescent="0.3">
      <c r="A1129" t="s">
        <v>4517</v>
      </c>
      <c r="B1129" t="s">
        <v>210</v>
      </c>
      <c r="C1129">
        <v>23.81</v>
      </c>
      <c r="D1129">
        <v>23.81</v>
      </c>
      <c r="E1129" t="s">
        <v>92</v>
      </c>
    </row>
    <row r="1130" spans="1:5" x14ac:dyDescent="0.3">
      <c r="A1130" t="s">
        <v>8303</v>
      </c>
      <c r="B1130" t="s">
        <v>518</v>
      </c>
      <c r="C1130">
        <v>87.49</v>
      </c>
      <c r="D1130">
        <v>294</v>
      </c>
      <c r="E1130" t="s">
        <v>92</v>
      </c>
    </row>
    <row r="1131" spans="1:5" x14ac:dyDescent="0.3">
      <c r="A1131" t="s">
        <v>8307</v>
      </c>
      <c r="B1131" t="s">
        <v>8309</v>
      </c>
      <c r="C1131">
        <v>102.96</v>
      </c>
      <c r="D1131">
        <v>346</v>
      </c>
      <c r="E1131" t="s">
        <v>92</v>
      </c>
    </row>
    <row r="1132" spans="1:5" x14ac:dyDescent="0.3">
      <c r="A1132" t="s">
        <v>8312</v>
      </c>
      <c r="B1132" t="s">
        <v>8309</v>
      </c>
      <c r="C1132">
        <v>102.96</v>
      </c>
      <c r="D1132">
        <v>346</v>
      </c>
      <c r="E1132" t="s">
        <v>92</v>
      </c>
    </row>
    <row r="1133" spans="1:5" x14ac:dyDescent="0.3">
      <c r="A1133" t="s">
        <v>5224</v>
      </c>
      <c r="B1133" t="s">
        <v>5226</v>
      </c>
      <c r="C1133">
        <v>449.22</v>
      </c>
      <c r="D1133">
        <v>449.22</v>
      </c>
      <c r="E1133" t="s">
        <v>92</v>
      </c>
    </row>
    <row r="1134" spans="1:5" x14ac:dyDescent="0.3">
      <c r="A1134" t="s">
        <v>5229</v>
      </c>
      <c r="B1134" t="s">
        <v>5231</v>
      </c>
      <c r="C1134">
        <v>221.95</v>
      </c>
      <c r="D1134">
        <v>221.95</v>
      </c>
      <c r="E1134" t="s">
        <v>92</v>
      </c>
    </row>
    <row r="1135" spans="1:5" x14ac:dyDescent="0.3">
      <c r="A1135" t="s">
        <v>8034</v>
      </c>
      <c r="B1135" t="s">
        <v>120</v>
      </c>
      <c r="C1135">
        <v>2.83</v>
      </c>
      <c r="D1135">
        <v>9.5</v>
      </c>
      <c r="E1135" t="s">
        <v>92</v>
      </c>
    </row>
    <row r="1136" spans="1:5" x14ac:dyDescent="0.3">
      <c r="A1136" t="s">
        <v>8039</v>
      </c>
      <c r="B1136" t="s">
        <v>8042</v>
      </c>
      <c r="C1136">
        <v>5.98</v>
      </c>
      <c r="D1136">
        <v>20.100000000000001</v>
      </c>
      <c r="E1136" t="s">
        <v>92</v>
      </c>
    </row>
    <row r="1137" spans="1:5" x14ac:dyDescent="0.3">
      <c r="A1137" t="s">
        <v>8778</v>
      </c>
      <c r="B1137" t="s">
        <v>83</v>
      </c>
      <c r="C1137">
        <v>5.03</v>
      </c>
      <c r="D1137">
        <v>16.899999999999999</v>
      </c>
      <c r="E1137" t="s">
        <v>92</v>
      </c>
    </row>
    <row r="1138" spans="1:5" x14ac:dyDescent="0.3">
      <c r="A1138" t="s">
        <v>2942</v>
      </c>
      <c r="B1138" t="s">
        <v>2945</v>
      </c>
      <c r="C1138">
        <v>68.02</v>
      </c>
      <c r="D1138">
        <v>228.8</v>
      </c>
      <c r="E1138" t="s">
        <v>92</v>
      </c>
    </row>
    <row r="1139" spans="1:5" x14ac:dyDescent="0.3">
      <c r="A1139" t="s">
        <v>6070</v>
      </c>
      <c r="B1139" t="s">
        <v>84</v>
      </c>
      <c r="C1139">
        <v>5.92</v>
      </c>
      <c r="D1139">
        <v>19.899999999999999</v>
      </c>
      <c r="E1139" t="s">
        <v>92</v>
      </c>
    </row>
    <row r="1140" spans="1:5" x14ac:dyDescent="0.3">
      <c r="A1140" t="s">
        <v>2889</v>
      </c>
      <c r="B1140" t="s">
        <v>2892</v>
      </c>
      <c r="C1140">
        <v>6.07</v>
      </c>
      <c r="D1140">
        <v>20.41</v>
      </c>
      <c r="E1140" t="s">
        <v>92</v>
      </c>
    </row>
    <row r="1141" spans="1:5" x14ac:dyDescent="0.3">
      <c r="A1141" t="s">
        <v>2858</v>
      </c>
      <c r="B1141" t="s">
        <v>2861</v>
      </c>
      <c r="C1141">
        <v>9.2100000000000009</v>
      </c>
      <c r="D1141">
        <v>9.2100000000000009</v>
      </c>
      <c r="E1141" t="s">
        <v>92</v>
      </c>
    </row>
    <row r="1142" spans="1:5" x14ac:dyDescent="0.3">
      <c r="A1142" t="s">
        <v>6099</v>
      </c>
      <c r="B1142" t="s">
        <v>6102</v>
      </c>
      <c r="C1142">
        <v>7.44</v>
      </c>
      <c r="D1142">
        <v>24.99</v>
      </c>
      <c r="E1142" t="s">
        <v>92</v>
      </c>
    </row>
    <row r="1143" spans="1:5" x14ac:dyDescent="0.3">
      <c r="A1143" t="s">
        <v>6128</v>
      </c>
      <c r="B1143" t="s">
        <v>6131</v>
      </c>
      <c r="C1143">
        <v>29.68</v>
      </c>
      <c r="D1143">
        <v>99.72</v>
      </c>
      <c r="E1143" t="s">
        <v>92</v>
      </c>
    </row>
    <row r="1144" spans="1:5" x14ac:dyDescent="0.3">
      <c r="A1144" t="s">
        <v>6058</v>
      </c>
      <c r="B1144" t="s">
        <v>156</v>
      </c>
      <c r="C1144">
        <v>25.5</v>
      </c>
      <c r="D1144">
        <v>85.7</v>
      </c>
      <c r="E1144" t="s">
        <v>92</v>
      </c>
    </row>
    <row r="1145" spans="1:5" x14ac:dyDescent="0.3">
      <c r="A1145" t="s">
        <v>3459</v>
      </c>
      <c r="B1145" t="s">
        <v>156</v>
      </c>
      <c r="C1145">
        <v>25.5</v>
      </c>
      <c r="D1145">
        <v>85.7</v>
      </c>
      <c r="E1145" t="s">
        <v>92</v>
      </c>
    </row>
    <row r="1146" spans="1:5" x14ac:dyDescent="0.3">
      <c r="A1146" t="s">
        <v>3196</v>
      </c>
      <c r="B1146" t="s">
        <v>3199</v>
      </c>
      <c r="C1146">
        <v>14.02</v>
      </c>
      <c r="D1146">
        <v>47.1</v>
      </c>
      <c r="E1146" t="s">
        <v>92</v>
      </c>
    </row>
    <row r="1147" spans="1:5" x14ac:dyDescent="0.3">
      <c r="A1147" t="s">
        <v>3190</v>
      </c>
      <c r="B1147" t="s">
        <v>3193</v>
      </c>
      <c r="C1147">
        <v>16.18</v>
      </c>
      <c r="D1147">
        <v>54.36</v>
      </c>
      <c r="E1147" t="s">
        <v>92</v>
      </c>
    </row>
    <row r="1148" spans="1:5" x14ac:dyDescent="0.3">
      <c r="A1148" t="s">
        <v>3184</v>
      </c>
      <c r="B1148" t="s">
        <v>3187</v>
      </c>
      <c r="C1148">
        <v>13.58</v>
      </c>
      <c r="D1148">
        <v>45.62</v>
      </c>
      <c r="E1148" t="s">
        <v>92</v>
      </c>
    </row>
    <row r="1149" spans="1:5" x14ac:dyDescent="0.3">
      <c r="A1149" t="s">
        <v>8286</v>
      </c>
      <c r="B1149" t="s">
        <v>8289</v>
      </c>
      <c r="C1149">
        <v>0.99</v>
      </c>
      <c r="D1149">
        <v>3.36</v>
      </c>
      <c r="E1149" t="s">
        <v>92</v>
      </c>
    </row>
    <row r="1150" spans="1:5" x14ac:dyDescent="0.3">
      <c r="A1150" t="s">
        <v>5855</v>
      </c>
      <c r="B1150" t="s">
        <v>5858</v>
      </c>
      <c r="C1150">
        <v>18.77</v>
      </c>
      <c r="D1150">
        <v>63.08</v>
      </c>
      <c r="E1150" t="s">
        <v>92</v>
      </c>
    </row>
    <row r="1151" spans="1:5" x14ac:dyDescent="0.3">
      <c r="A1151" t="s">
        <v>2546</v>
      </c>
      <c r="B1151" t="s">
        <v>2549</v>
      </c>
      <c r="C1151">
        <v>40.770000000000003</v>
      </c>
      <c r="D1151">
        <v>137</v>
      </c>
      <c r="E1151" t="s">
        <v>92</v>
      </c>
    </row>
    <row r="1152" spans="1:5" x14ac:dyDescent="0.3">
      <c r="A1152" t="s">
        <v>4657</v>
      </c>
      <c r="B1152" t="s">
        <v>4659</v>
      </c>
      <c r="C1152">
        <v>10.18</v>
      </c>
      <c r="D1152">
        <v>34.200000000000003</v>
      </c>
      <c r="E1152" t="s">
        <v>92</v>
      </c>
    </row>
    <row r="1153" spans="1:5" x14ac:dyDescent="0.3">
      <c r="A1153" t="s">
        <v>8316</v>
      </c>
      <c r="B1153" t="s">
        <v>8318</v>
      </c>
      <c r="C1153">
        <v>24.1</v>
      </c>
      <c r="D1153">
        <v>81</v>
      </c>
      <c r="E1153" t="s">
        <v>92</v>
      </c>
    </row>
    <row r="1154" spans="1:5" x14ac:dyDescent="0.3">
      <c r="A1154" t="s">
        <v>8212</v>
      </c>
      <c r="B1154" t="s">
        <v>8214</v>
      </c>
      <c r="C1154">
        <v>14.7</v>
      </c>
      <c r="D1154">
        <v>49.4</v>
      </c>
      <c r="E1154" t="s">
        <v>92</v>
      </c>
    </row>
    <row r="1155" spans="1:5" x14ac:dyDescent="0.3">
      <c r="A1155" t="s">
        <v>7834</v>
      </c>
      <c r="B1155" t="s">
        <v>210</v>
      </c>
      <c r="C1155">
        <v>23.81</v>
      </c>
      <c r="D1155">
        <v>80</v>
      </c>
      <c r="E1155" t="s">
        <v>92</v>
      </c>
    </row>
    <row r="1156" spans="1:5" x14ac:dyDescent="0.3">
      <c r="A1156" t="s">
        <v>7839</v>
      </c>
      <c r="B1156" t="s">
        <v>7842</v>
      </c>
      <c r="C1156">
        <v>86.45</v>
      </c>
      <c r="D1156">
        <v>290.5</v>
      </c>
      <c r="E1156" t="s">
        <v>92</v>
      </c>
    </row>
    <row r="1157" spans="1:5" x14ac:dyDescent="0.3">
      <c r="A1157" t="s">
        <v>3129</v>
      </c>
      <c r="B1157" t="s">
        <v>3132</v>
      </c>
      <c r="C1157">
        <v>88.53</v>
      </c>
      <c r="D1157">
        <v>297.5</v>
      </c>
      <c r="E1157" t="s">
        <v>92</v>
      </c>
    </row>
    <row r="1158" spans="1:5" x14ac:dyDescent="0.3">
      <c r="A1158" t="s">
        <v>6090</v>
      </c>
      <c r="B1158" t="s">
        <v>6093</v>
      </c>
      <c r="C1158">
        <v>16.88</v>
      </c>
      <c r="D1158">
        <v>56.72</v>
      </c>
      <c r="E1158" t="s">
        <v>92</v>
      </c>
    </row>
    <row r="1159" spans="1:5" x14ac:dyDescent="0.3">
      <c r="A1159" t="s">
        <v>8016</v>
      </c>
      <c r="B1159" t="s">
        <v>8019</v>
      </c>
      <c r="C1159">
        <v>8.5399999999999991</v>
      </c>
      <c r="D1159">
        <v>28.7</v>
      </c>
      <c r="E1159" t="s">
        <v>92</v>
      </c>
    </row>
    <row r="1160" spans="1:5" x14ac:dyDescent="0.3">
      <c r="A1160" t="s">
        <v>8023</v>
      </c>
      <c r="B1160" t="s">
        <v>7031</v>
      </c>
      <c r="C1160">
        <v>15.18</v>
      </c>
      <c r="D1160">
        <v>51</v>
      </c>
      <c r="E1160" t="s">
        <v>92</v>
      </c>
    </row>
    <row r="1161" spans="1:5" x14ac:dyDescent="0.3">
      <c r="A1161" t="s">
        <v>8028</v>
      </c>
      <c r="B1161" t="s">
        <v>7031</v>
      </c>
      <c r="C1161">
        <v>15.18</v>
      </c>
      <c r="D1161">
        <v>51</v>
      </c>
      <c r="E1161" t="s">
        <v>92</v>
      </c>
    </row>
    <row r="1162" spans="1:5" x14ac:dyDescent="0.3">
      <c r="A1162" t="s">
        <v>3035</v>
      </c>
      <c r="B1162" t="s">
        <v>3038</v>
      </c>
      <c r="C1162">
        <v>73.349999999999994</v>
      </c>
      <c r="D1162">
        <v>246.5</v>
      </c>
      <c r="E1162" t="s">
        <v>92</v>
      </c>
    </row>
    <row r="1163" spans="1:5" x14ac:dyDescent="0.3">
      <c r="A1163" t="s">
        <v>3041</v>
      </c>
      <c r="B1163" t="s">
        <v>3044</v>
      </c>
      <c r="C1163">
        <v>31.54</v>
      </c>
      <c r="D1163">
        <v>106</v>
      </c>
      <c r="E1163" t="s">
        <v>92</v>
      </c>
    </row>
    <row r="1164" spans="1:5" x14ac:dyDescent="0.3">
      <c r="A1164" t="s">
        <v>3047</v>
      </c>
      <c r="B1164" t="s">
        <v>3050</v>
      </c>
      <c r="C1164">
        <v>60.41</v>
      </c>
      <c r="D1164">
        <v>203</v>
      </c>
      <c r="E1164" t="s">
        <v>92</v>
      </c>
    </row>
    <row r="1165" spans="1:5" x14ac:dyDescent="0.3">
      <c r="A1165" t="s">
        <v>8000</v>
      </c>
      <c r="B1165" t="s">
        <v>8003</v>
      </c>
      <c r="C1165">
        <v>65.62</v>
      </c>
      <c r="D1165">
        <v>220.5</v>
      </c>
      <c r="E1165" t="s">
        <v>92</v>
      </c>
    </row>
    <row r="1166" spans="1:5" x14ac:dyDescent="0.3">
      <c r="A1166" t="s">
        <v>4104</v>
      </c>
      <c r="B1166" t="s">
        <v>116</v>
      </c>
      <c r="C1166">
        <v>32.14</v>
      </c>
      <c r="D1166">
        <v>108</v>
      </c>
      <c r="E1166" t="s">
        <v>92</v>
      </c>
    </row>
    <row r="1167" spans="1:5" x14ac:dyDescent="0.3">
      <c r="A1167" t="s">
        <v>8218</v>
      </c>
      <c r="B1167" t="s">
        <v>5887</v>
      </c>
      <c r="C1167">
        <v>23.78</v>
      </c>
      <c r="D1167">
        <v>79.900000000000006</v>
      </c>
      <c r="E1167" t="s">
        <v>92</v>
      </c>
    </row>
    <row r="1168" spans="1:5" x14ac:dyDescent="0.3">
      <c r="A1168" t="s">
        <v>5843</v>
      </c>
      <c r="B1168" t="s">
        <v>5845</v>
      </c>
      <c r="C1168">
        <v>23.03</v>
      </c>
      <c r="D1168">
        <v>77.400000000000006</v>
      </c>
      <c r="E1168" t="s">
        <v>92</v>
      </c>
    </row>
    <row r="1169" spans="1:5" x14ac:dyDescent="0.3">
      <c r="A1169" t="s">
        <v>8223</v>
      </c>
      <c r="B1169" t="s">
        <v>109</v>
      </c>
      <c r="C1169">
        <v>8</v>
      </c>
      <c r="D1169">
        <v>26.9</v>
      </c>
      <c r="E1169" t="s">
        <v>92</v>
      </c>
    </row>
    <row r="1170" spans="1:5" x14ac:dyDescent="0.3">
      <c r="A1170" t="s">
        <v>8005</v>
      </c>
      <c r="B1170" t="s">
        <v>520</v>
      </c>
      <c r="C1170">
        <v>188.07</v>
      </c>
      <c r="D1170">
        <v>632</v>
      </c>
      <c r="E1170" t="s">
        <v>92</v>
      </c>
    </row>
    <row r="1171" spans="1:5" x14ac:dyDescent="0.3">
      <c r="A1171" t="s">
        <v>8010</v>
      </c>
      <c r="B1171" t="s">
        <v>520</v>
      </c>
      <c r="C1171">
        <v>188.07</v>
      </c>
      <c r="D1171">
        <v>632</v>
      </c>
      <c r="E1171" t="s">
        <v>92</v>
      </c>
    </row>
    <row r="1172" spans="1:5" x14ac:dyDescent="0.3">
      <c r="A1172" t="s">
        <v>3177</v>
      </c>
      <c r="B1172" t="s">
        <v>3180</v>
      </c>
      <c r="C1172">
        <v>73.5</v>
      </c>
      <c r="D1172">
        <v>247</v>
      </c>
      <c r="E1172" t="s">
        <v>92</v>
      </c>
    </row>
    <row r="1173" spans="1:5" x14ac:dyDescent="0.3">
      <c r="A1173" t="s">
        <v>7846</v>
      </c>
      <c r="B1173" t="s">
        <v>7849</v>
      </c>
      <c r="C1173">
        <v>48.95</v>
      </c>
      <c r="D1173">
        <v>164.48</v>
      </c>
      <c r="E1173" t="s">
        <v>92</v>
      </c>
    </row>
    <row r="1174" spans="1:5" x14ac:dyDescent="0.3">
      <c r="A1174" t="s">
        <v>4304</v>
      </c>
      <c r="B1174" t="s">
        <v>4307</v>
      </c>
      <c r="C1174">
        <v>460.96</v>
      </c>
      <c r="D1174">
        <v>1549</v>
      </c>
      <c r="E1174" t="s">
        <v>92</v>
      </c>
    </row>
    <row r="1175" spans="1:5" x14ac:dyDescent="0.3">
      <c r="A1175" t="s">
        <v>10192</v>
      </c>
      <c r="B1175" t="s">
        <v>3475</v>
      </c>
      <c r="C1175">
        <v>75.900000000000006</v>
      </c>
      <c r="D1175">
        <v>280</v>
      </c>
      <c r="E1175" t="s">
        <v>1858</v>
      </c>
    </row>
    <row r="1176" spans="1:5" x14ac:dyDescent="0.3">
      <c r="A1176" t="s">
        <v>10186</v>
      </c>
      <c r="B1176" t="s">
        <v>10189</v>
      </c>
      <c r="C1176">
        <v>109.95</v>
      </c>
      <c r="D1176">
        <v>405.6</v>
      </c>
      <c r="E1176" t="s">
        <v>1858</v>
      </c>
    </row>
    <row r="1177" spans="1:5" x14ac:dyDescent="0.3">
      <c r="A1177" t="s">
        <v>10181</v>
      </c>
      <c r="B1177" t="s">
        <v>570</v>
      </c>
      <c r="C1177">
        <v>117.65</v>
      </c>
      <c r="D1177">
        <v>434</v>
      </c>
      <c r="E1177" t="s">
        <v>1858</v>
      </c>
    </row>
    <row r="1178" spans="1:5" x14ac:dyDescent="0.3">
      <c r="A1178" t="s">
        <v>10197</v>
      </c>
      <c r="B1178" t="s">
        <v>10200</v>
      </c>
      <c r="C1178">
        <v>44.35</v>
      </c>
      <c r="D1178">
        <v>163.61000000000001</v>
      </c>
      <c r="E1178" t="s">
        <v>1858</v>
      </c>
    </row>
    <row r="1179" spans="1:5" x14ac:dyDescent="0.3">
      <c r="A1179" t="s">
        <v>9373</v>
      </c>
      <c r="B1179" t="s">
        <v>9376</v>
      </c>
      <c r="C1179">
        <v>0.82</v>
      </c>
      <c r="D1179">
        <v>2.9</v>
      </c>
      <c r="E1179" t="s">
        <v>1858</v>
      </c>
    </row>
    <row r="1180" spans="1:5" x14ac:dyDescent="0.3">
      <c r="A1180" t="s">
        <v>9039</v>
      </c>
      <c r="B1180" t="s">
        <v>9042</v>
      </c>
      <c r="C1180">
        <v>16.66</v>
      </c>
      <c r="D1180">
        <v>59.59</v>
      </c>
      <c r="E1180" t="s">
        <v>1858</v>
      </c>
    </row>
    <row r="1181" spans="1:5" x14ac:dyDescent="0.3">
      <c r="A1181" t="s">
        <v>9521</v>
      </c>
      <c r="B1181" t="s">
        <v>9523</v>
      </c>
      <c r="C1181">
        <v>30.52</v>
      </c>
      <c r="D1181">
        <v>108.5</v>
      </c>
      <c r="E1181" t="s">
        <v>1858</v>
      </c>
    </row>
    <row r="1182" spans="1:5" x14ac:dyDescent="0.3">
      <c r="A1182" t="s">
        <v>9528</v>
      </c>
      <c r="B1182" t="s">
        <v>9530</v>
      </c>
      <c r="C1182">
        <v>35.89</v>
      </c>
      <c r="D1182">
        <v>126.8</v>
      </c>
      <c r="E1182" t="s">
        <v>1858</v>
      </c>
    </row>
    <row r="1183" spans="1:5" x14ac:dyDescent="0.3">
      <c r="A1183" t="s">
        <v>9028</v>
      </c>
      <c r="B1183" t="s">
        <v>9031</v>
      </c>
      <c r="C1183">
        <v>20.49</v>
      </c>
      <c r="D1183">
        <v>72.39</v>
      </c>
      <c r="E1183" t="s">
        <v>1858</v>
      </c>
    </row>
    <row r="1184" spans="1:5" x14ac:dyDescent="0.3">
      <c r="A1184" t="s">
        <v>10089</v>
      </c>
      <c r="B1184" t="s">
        <v>8371</v>
      </c>
      <c r="C1184">
        <v>28.87</v>
      </c>
      <c r="D1184">
        <v>102</v>
      </c>
      <c r="E1184" t="s">
        <v>1858</v>
      </c>
    </row>
    <row r="1185" spans="1:5" x14ac:dyDescent="0.3">
      <c r="A1185" t="s">
        <v>10094</v>
      </c>
      <c r="B1185" t="s">
        <v>10081</v>
      </c>
      <c r="C1185">
        <v>30.85</v>
      </c>
      <c r="D1185">
        <v>109</v>
      </c>
      <c r="E1185" t="s">
        <v>1858</v>
      </c>
    </row>
    <row r="1186" spans="1:5" x14ac:dyDescent="0.3">
      <c r="A1186" t="s">
        <v>10118</v>
      </c>
      <c r="B1186" t="s">
        <v>4779</v>
      </c>
      <c r="C1186">
        <v>50.09</v>
      </c>
      <c r="D1186">
        <v>177</v>
      </c>
      <c r="E1186" t="s">
        <v>1858</v>
      </c>
    </row>
    <row r="1187" spans="1:5" x14ac:dyDescent="0.3">
      <c r="A1187" t="s">
        <v>9023</v>
      </c>
      <c r="B1187" t="s">
        <v>435</v>
      </c>
      <c r="C1187">
        <v>18.87</v>
      </c>
      <c r="D1187">
        <v>66.92</v>
      </c>
      <c r="E1187" t="s">
        <v>1858</v>
      </c>
    </row>
    <row r="1188" spans="1:5" x14ac:dyDescent="0.3">
      <c r="A1188" t="s">
        <v>10078</v>
      </c>
      <c r="B1188" t="s">
        <v>10081</v>
      </c>
      <c r="C1188">
        <v>30.57</v>
      </c>
      <c r="D1188">
        <v>109</v>
      </c>
      <c r="E1188" t="s">
        <v>1858</v>
      </c>
    </row>
    <row r="1189" spans="1:5" x14ac:dyDescent="0.3">
      <c r="A1189" t="s">
        <v>10084</v>
      </c>
      <c r="B1189" t="s">
        <v>4779</v>
      </c>
      <c r="C1189">
        <v>49.64</v>
      </c>
      <c r="D1189">
        <v>177</v>
      </c>
      <c r="E1189" t="s">
        <v>1858</v>
      </c>
    </row>
    <row r="1190" spans="1:5" x14ac:dyDescent="0.3">
      <c r="A1190" t="s">
        <v>9874</v>
      </c>
      <c r="B1190" t="s">
        <v>9877</v>
      </c>
      <c r="C1190">
        <v>10.25</v>
      </c>
      <c r="D1190">
        <v>37.799999999999997</v>
      </c>
      <c r="E1190" t="s">
        <v>1858</v>
      </c>
    </row>
    <row r="1191" spans="1:5" x14ac:dyDescent="0.3">
      <c r="A1191" t="s">
        <v>10103</v>
      </c>
      <c r="B1191" t="s">
        <v>10081</v>
      </c>
      <c r="C1191">
        <v>30.99</v>
      </c>
      <c r="D1191">
        <v>109</v>
      </c>
      <c r="E1191" t="s">
        <v>1858</v>
      </c>
    </row>
    <row r="1192" spans="1:5" x14ac:dyDescent="0.3">
      <c r="A1192" t="s">
        <v>10108</v>
      </c>
      <c r="B1192" t="s">
        <v>4779</v>
      </c>
      <c r="C1192">
        <v>50.32</v>
      </c>
      <c r="D1192">
        <v>177</v>
      </c>
      <c r="E1192" t="s">
        <v>1858</v>
      </c>
    </row>
    <row r="1193" spans="1:5" x14ac:dyDescent="0.3">
      <c r="A1193" t="s">
        <v>9868</v>
      </c>
      <c r="B1193" t="s">
        <v>9871</v>
      </c>
      <c r="C1193">
        <v>11.36</v>
      </c>
      <c r="D1193">
        <v>41.9</v>
      </c>
      <c r="E1193" t="s">
        <v>1858</v>
      </c>
    </row>
    <row r="1194" spans="1:5" x14ac:dyDescent="0.3">
      <c r="A1194" t="s">
        <v>9857</v>
      </c>
      <c r="B1194" t="s">
        <v>9860</v>
      </c>
      <c r="C1194">
        <v>19.25</v>
      </c>
      <c r="D1194">
        <v>71</v>
      </c>
      <c r="E1194" t="s">
        <v>1858</v>
      </c>
    </row>
    <row r="1195" spans="1:5" x14ac:dyDescent="0.3">
      <c r="A1195" t="s">
        <v>10219</v>
      </c>
      <c r="B1195" t="s">
        <v>10222</v>
      </c>
      <c r="C1195">
        <v>67.570000000000007</v>
      </c>
      <c r="D1195">
        <v>240</v>
      </c>
      <c r="E1195" t="s">
        <v>1858</v>
      </c>
    </row>
    <row r="1196" spans="1:5" x14ac:dyDescent="0.3">
      <c r="A1196" t="s">
        <v>10123</v>
      </c>
      <c r="B1196" t="s">
        <v>10081</v>
      </c>
      <c r="C1196">
        <v>30.8</v>
      </c>
      <c r="D1196">
        <v>109</v>
      </c>
      <c r="E1196" t="s">
        <v>1858</v>
      </c>
    </row>
    <row r="1197" spans="1:5" x14ac:dyDescent="0.3">
      <c r="A1197" t="s">
        <v>9790</v>
      </c>
      <c r="B1197" t="s">
        <v>9793</v>
      </c>
      <c r="C1197">
        <v>16.18</v>
      </c>
      <c r="D1197">
        <v>59.69</v>
      </c>
      <c r="E1197" t="s">
        <v>1858</v>
      </c>
    </row>
    <row r="1198" spans="1:5" x14ac:dyDescent="0.3">
      <c r="A1198" t="s">
        <v>9379</v>
      </c>
      <c r="B1198" t="s">
        <v>107</v>
      </c>
      <c r="C1198">
        <v>5.93</v>
      </c>
      <c r="D1198">
        <v>20.9</v>
      </c>
      <c r="E1198" t="s">
        <v>1858</v>
      </c>
    </row>
    <row r="1199" spans="1:5" x14ac:dyDescent="0.3">
      <c r="A1199" t="s">
        <v>10113</v>
      </c>
      <c r="B1199" t="s">
        <v>4779</v>
      </c>
      <c r="C1199">
        <v>50.21</v>
      </c>
      <c r="D1199">
        <v>177</v>
      </c>
      <c r="E1199" t="s">
        <v>1858</v>
      </c>
    </row>
    <row r="1200" spans="1:5" x14ac:dyDescent="0.3">
      <c r="A1200" t="s">
        <v>10099</v>
      </c>
      <c r="B1200" t="s">
        <v>10081</v>
      </c>
      <c r="C1200">
        <v>30.92</v>
      </c>
      <c r="D1200">
        <v>109</v>
      </c>
      <c r="E1200" t="s">
        <v>1858</v>
      </c>
    </row>
    <row r="1201" spans="1:5" x14ac:dyDescent="0.3">
      <c r="A1201" t="s">
        <v>9602</v>
      </c>
      <c r="B1201" t="s">
        <v>68</v>
      </c>
      <c r="C1201">
        <v>40.659999999999997</v>
      </c>
      <c r="D1201">
        <v>150</v>
      </c>
      <c r="E1201" t="s">
        <v>1858</v>
      </c>
    </row>
    <row r="1202" spans="1:5" x14ac:dyDescent="0.3">
      <c r="A1202" t="s">
        <v>9598</v>
      </c>
      <c r="B1202" t="s">
        <v>68</v>
      </c>
      <c r="C1202">
        <v>40.659999999999997</v>
      </c>
      <c r="D1202">
        <v>150</v>
      </c>
      <c r="E1202" t="s">
        <v>1858</v>
      </c>
    </row>
    <row r="1203" spans="1:5" x14ac:dyDescent="0.3">
      <c r="A1203" t="s">
        <v>9606</v>
      </c>
      <c r="B1203" t="s">
        <v>68</v>
      </c>
      <c r="C1203">
        <v>40.659999999999997</v>
      </c>
      <c r="D1203">
        <v>150</v>
      </c>
      <c r="E1203" t="s">
        <v>1858</v>
      </c>
    </row>
    <row r="1204" spans="1:5" x14ac:dyDescent="0.3">
      <c r="A1204" t="s">
        <v>10168</v>
      </c>
      <c r="B1204" t="s">
        <v>553</v>
      </c>
      <c r="C1204">
        <v>15.1</v>
      </c>
      <c r="D1204">
        <v>52.7</v>
      </c>
      <c r="E1204" t="s">
        <v>1858</v>
      </c>
    </row>
    <row r="1205" spans="1:5" x14ac:dyDescent="0.3">
      <c r="A1205" t="s">
        <v>10226</v>
      </c>
      <c r="B1205" t="s">
        <v>10229</v>
      </c>
      <c r="C1205">
        <v>3.68</v>
      </c>
      <c r="D1205">
        <v>12.84</v>
      </c>
      <c r="E1205" t="s">
        <v>1858</v>
      </c>
    </row>
    <row r="1206" spans="1:5" x14ac:dyDescent="0.3">
      <c r="A1206" t="s">
        <v>9863</v>
      </c>
      <c r="B1206" t="s">
        <v>380</v>
      </c>
      <c r="C1206">
        <v>10.57</v>
      </c>
      <c r="D1206">
        <v>39</v>
      </c>
      <c r="E1206" t="s">
        <v>1858</v>
      </c>
    </row>
    <row r="1207" spans="1:5" x14ac:dyDescent="0.3">
      <c r="A1207" t="s">
        <v>10232</v>
      </c>
      <c r="B1207" t="s">
        <v>10234</v>
      </c>
      <c r="C1207">
        <v>97.67</v>
      </c>
      <c r="D1207">
        <v>340.75</v>
      </c>
      <c r="E1207" t="s">
        <v>1858</v>
      </c>
    </row>
    <row r="1208" spans="1:5" x14ac:dyDescent="0.3">
      <c r="A1208" t="s">
        <v>10694</v>
      </c>
      <c r="B1208" t="s">
        <v>10697</v>
      </c>
      <c r="C1208">
        <v>465.73</v>
      </c>
      <c r="D1208">
        <v>1631.7</v>
      </c>
      <c r="E1208" t="s">
        <v>1858</v>
      </c>
    </row>
    <row r="1209" spans="1:5" x14ac:dyDescent="0.3">
      <c r="A1209" t="s">
        <v>10700</v>
      </c>
      <c r="B1209" t="s">
        <v>10703</v>
      </c>
      <c r="C1209">
        <v>134.72</v>
      </c>
      <c r="D1209">
        <v>472</v>
      </c>
      <c r="E1209" t="s">
        <v>1858</v>
      </c>
    </row>
    <row r="1210" spans="1:5" x14ac:dyDescent="0.3">
      <c r="A1210" t="s">
        <v>9779</v>
      </c>
      <c r="B1210" t="s">
        <v>122</v>
      </c>
      <c r="C1210">
        <v>3</v>
      </c>
      <c r="D1210">
        <v>3</v>
      </c>
      <c r="E1210" t="s">
        <v>1858</v>
      </c>
    </row>
    <row r="1211" spans="1:5" x14ac:dyDescent="0.3">
      <c r="A1211" t="s">
        <v>9390</v>
      </c>
      <c r="B1211" t="s">
        <v>215</v>
      </c>
      <c r="C1211">
        <v>11.5</v>
      </c>
      <c r="D1211">
        <v>39.9</v>
      </c>
      <c r="E1211" t="s">
        <v>1858</v>
      </c>
    </row>
    <row r="1212" spans="1:5" x14ac:dyDescent="0.3">
      <c r="A1212" t="s">
        <v>9384</v>
      </c>
      <c r="B1212" t="s">
        <v>107</v>
      </c>
      <c r="C1212">
        <v>6.02</v>
      </c>
      <c r="D1212">
        <v>20.9</v>
      </c>
      <c r="E1212" t="s">
        <v>1858</v>
      </c>
    </row>
    <row r="1213" spans="1:5" x14ac:dyDescent="0.3">
      <c r="A1213" t="s">
        <v>9068</v>
      </c>
      <c r="B1213" t="s">
        <v>186</v>
      </c>
      <c r="C1213">
        <v>20.329999999999998</v>
      </c>
      <c r="D1213">
        <v>70</v>
      </c>
      <c r="E1213" t="s">
        <v>1858</v>
      </c>
    </row>
    <row r="1214" spans="1:5" x14ac:dyDescent="0.3">
      <c r="A1214" t="s">
        <v>9072</v>
      </c>
      <c r="B1214" t="s">
        <v>110</v>
      </c>
      <c r="C1214">
        <v>14.52</v>
      </c>
      <c r="D1214">
        <v>50</v>
      </c>
      <c r="E1214" t="s">
        <v>1858</v>
      </c>
    </row>
    <row r="1215" spans="1:5" x14ac:dyDescent="0.3">
      <c r="A1215" t="s">
        <v>9076</v>
      </c>
      <c r="B1215" t="s">
        <v>110</v>
      </c>
      <c r="C1215">
        <v>14.52</v>
      </c>
      <c r="D1215">
        <v>50</v>
      </c>
      <c r="E1215" t="s">
        <v>1858</v>
      </c>
    </row>
    <row r="1216" spans="1:5" x14ac:dyDescent="0.3">
      <c r="A1216" t="s">
        <v>9080</v>
      </c>
      <c r="B1216" t="s">
        <v>110</v>
      </c>
      <c r="C1216">
        <v>14.52</v>
      </c>
      <c r="D1216">
        <v>50</v>
      </c>
      <c r="E1216" t="s">
        <v>1858</v>
      </c>
    </row>
    <row r="1217" spans="1:5" x14ac:dyDescent="0.3">
      <c r="A1217" t="s">
        <v>9083</v>
      </c>
      <c r="B1217" t="s">
        <v>110</v>
      </c>
      <c r="C1217">
        <v>14.52</v>
      </c>
      <c r="D1217">
        <v>50</v>
      </c>
      <c r="E1217" t="s">
        <v>1858</v>
      </c>
    </row>
    <row r="1218" spans="1:5" x14ac:dyDescent="0.3">
      <c r="A1218" t="s">
        <v>9053</v>
      </c>
      <c r="B1218" t="s">
        <v>110</v>
      </c>
      <c r="C1218">
        <v>14.52</v>
      </c>
      <c r="D1218">
        <v>50</v>
      </c>
      <c r="E1218" t="s">
        <v>1858</v>
      </c>
    </row>
    <row r="1219" spans="1:5" x14ac:dyDescent="0.3">
      <c r="A1219" t="s">
        <v>9057</v>
      </c>
      <c r="B1219" t="s">
        <v>9059</v>
      </c>
      <c r="C1219">
        <v>13.65</v>
      </c>
      <c r="D1219">
        <v>47</v>
      </c>
      <c r="E1219" t="s">
        <v>1858</v>
      </c>
    </row>
    <row r="1220" spans="1:5" x14ac:dyDescent="0.3">
      <c r="A1220" t="s">
        <v>9062</v>
      </c>
      <c r="B1220" t="s">
        <v>112</v>
      </c>
      <c r="C1220">
        <v>3.49</v>
      </c>
      <c r="D1220">
        <v>12</v>
      </c>
      <c r="E1220" t="s">
        <v>1858</v>
      </c>
    </row>
    <row r="1221" spans="1:5" x14ac:dyDescent="0.3">
      <c r="A1221" t="s">
        <v>10680</v>
      </c>
      <c r="B1221" t="s">
        <v>571</v>
      </c>
      <c r="C1221">
        <v>20.09</v>
      </c>
      <c r="D1221">
        <v>69</v>
      </c>
      <c r="E1221" t="s">
        <v>1858</v>
      </c>
    </row>
    <row r="1222" spans="1:5" x14ac:dyDescent="0.3">
      <c r="A1222" t="s">
        <v>9881</v>
      </c>
      <c r="B1222" t="s">
        <v>9884</v>
      </c>
      <c r="C1222">
        <v>22.49</v>
      </c>
      <c r="D1222">
        <v>77.81</v>
      </c>
      <c r="E1222" t="s">
        <v>1858</v>
      </c>
    </row>
    <row r="1223" spans="1:5" x14ac:dyDescent="0.3">
      <c r="A1223" t="s">
        <v>10744</v>
      </c>
      <c r="B1223" t="s">
        <v>131</v>
      </c>
      <c r="C1223">
        <v>203.31</v>
      </c>
      <c r="D1223">
        <v>750</v>
      </c>
      <c r="E1223" t="s">
        <v>1858</v>
      </c>
    </row>
    <row r="1224" spans="1:5" x14ac:dyDescent="0.3">
      <c r="A1224" t="s">
        <v>10747</v>
      </c>
      <c r="B1224" t="s">
        <v>131</v>
      </c>
      <c r="C1224">
        <v>203.31</v>
      </c>
      <c r="D1224">
        <v>750</v>
      </c>
      <c r="E1224" t="s">
        <v>1858</v>
      </c>
    </row>
    <row r="1225" spans="1:5" x14ac:dyDescent="0.3">
      <c r="A1225" t="s">
        <v>10750</v>
      </c>
      <c r="B1225" t="s">
        <v>131</v>
      </c>
      <c r="C1225">
        <v>203.31</v>
      </c>
      <c r="D1225">
        <v>750</v>
      </c>
      <c r="E1225" t="s">
        <v>1858</v>
      </c>
    </row>
    <row r="1226" spans="1:5" x14ac:dyDescent="0.3">
      <c r="A1226" t="s">
        <v>10753</v>
      </c>
      <c r="B1226" t="s">
        <v>131</v>
      </c>
      <c r="C1226">
        <v>203.31</v>
      </c>
      <c r="D1226">
        <v>750</v>
      </c>
      <c r="E1226" t="s">
        <v>1858</v>
      </c>
    </row>
    <row r="1227" spans="1:5" x14ac:dyDescent="0.3">
      <c r="A1227" t="s">
        <v>10756</v>
      </c>
      <c r="B1227" t="s">
        <v>131</v>
      </c>
      <c r="C1227">
        <v>203.31</v>
      </c>
      <c r="D1227">
        <v>750</v>
      </c>
      <c r="E1227" t="s">
        <v>1858</v>
      </c>
    </row>
    <row r="1228" spans="1:5" x14ac:dyDescent="0.3">
      <c r="A1228" t="s">
        <v>10759</v>
      </c>
      <c r="B1228" t="s">
        <v>131</v>
      </c>
      <c r="C1228">
        <v>203.31</v>
      </c>
      <c r="D1228">
        <v>750</v>
      </c>
      <c r="E1228" t="s">
        <v>1858</v>
      </c>
    </row>
    <row r="1229" spans="1:5" x14ac:dyDescent="0.3">
      <c r="A1229" t="s">
        <v>10762</v>
      </c>
      <c r="B1229" t="s">
        <v>131</v>
      </c>
      <c r="C1229">
        <v>203.31</v>
      </c>
      <c r="D1229">
        <v>750</v>
      </c>
      <c r="E1229" t="s">
        <v>1858</v>
      </c>
    </row>
    <row r="1230" spans="1:5" x14ac:dyDescent="0.3">
      <c r="A1230" t="s">
        <v>10778</v>
      </c>
      <c r="B1230" t="s">
        <v>131</v>
      </c>
      <c r="C1230">
        <v>203.31</v>
      </c>
      <c r="D1230">
        <v>750</v>
      </c>
      <c r="E1230" t="s">
        <v>1858</v>
      </c>
    </row>
    <row r="1231" spans="1:5" x14ac:dyDescent="0.3">
      <c r="A1231" t="s">
        <v>10782</v>
      </c>
      <c r="B1231" t="s">
        <v>131</v>
      </c>
      <c r="C1231">
        <v>203.31</v>
      </c>
      <c r="D1231">
        <v>750</v>
      </c>
      <c r="E1231" t="s">
        <v>1858</v>
      </c>
    </row>
    <row r="1232" spans="1:5" x14ac:dyDescent="0.3">
      <c r="A1232" t="s">
        <v>10786</v>
      </c>
      <c r="B1232" t="s">
        <v>131</v>
      </c>
      <c r="C1232">
        <v>203.31</v>
      </c>
      <c r="D1232">
        <v>750</v>
      </c>
      <c r="E1232" t="s">
        <v>1858</v>
      </c>
    </row>
    <row r="1233" spans="1:5" x14ac:dyDescent="0.3">
      <c r="A1233" t="s">
        <v>10790</v>
      </c>
      <c r="B1233" t="s">
        <v>131</v>
      </c>
      <c r="C1233">
        <v>203.31</v>
      </c>
      <c r="D1233">
        <v>750</v>
      </c>
      <c r="E1233" t="s">
        <v>1858</v>
      </c>
    </row>
    <row r="1234" spans="1:5" x14ac:dyDescent="0.3">
      <c r="A1234" t="s">
        <v>10794</v>
      </c>
      <c r="B1234" t="s">
        <v>131</v>
      </c>
      <c r="C1234">
        <v>203.31</v>
      </c>
      <c r="D1234">
        <v>750</v>
      </c>
      <c r="E1234" t="s">
        <v>1858</v>
      </c>
    </row>
    <row r="1235" spans="1:5" x14ac:dyDescent="0.3">
      <c r="A1235" t="s">
        <v>10798</v>
      </c>
      <c r="B1235" t="s">
        <v>131</v>
      </c>
      <c r="C1235">
        <v>203.31</v>
      </c>
      <c r="D1235">
        <v>750</v>
      </c>
      <c r="E1235" t="s">
        <v>1858</v>
      </c>
    </row>
    <row r="1236" spans="1:5" x14ac:dyDescent="0.3">
      <c r="A1236" t="s">
        <v>10802</v>
      </c>
      <c r="B1236" t="s">
        <v>131</v>
      </c>
      <c r="C1236">
        <v>203.31</v>
      </c>
      <c r="D1236">
        <v>750</v>
      </c>
      <c r="E1236" t="s">
        <v>1858</v>
      </c>
    </row>
    <row r="1237" spans="1:5" x14ac:dyDescent="0.3">
      <c r="A1237" t="s">
        <v>10806</v>
      </c>
      <c r="B1237" t="s">
        <v>131</v>
      </c>
      <c r="C1237">
        <v>203.31</v>
      </c>
      <c r="D1237">
        <v>750</v>
      </c>
      <c r="E1237" t="s">
        <v>1858</v>
      </c>
    </row>
    <row r="1238" spans="1:5" x14ac:dyDescent="0.3">
      <c r="A1238" t="s">
        <v>10810</v>
      </c>
      <c r="B1238" t="s">
        <v>131</v>
      </c>
      <c r="C1238">
        <v>203.31</v>
      </c>
      <c r="D1238">
        <v>750</v>
      </c>
      <c r="E1238" t="s">
        <v>1858</v>
      </c>
    </row>
    <row r="1239" spans="1:5" x14ac:dyDescent="0.3">
      <c r="A1239" t="s">
        <v>10767</v>
      </c>
      <c r="B1239" t="s">
        <v>131</v>
      </c>
      <c r="C1239">
        <v>203.31</v>
      </c>
      <c r="D1239">
        <v>750</v>
      </c>
      <c r="E1239" t="s">
        <v>1858</v>
      </c>
    </row>
    <row r="1240" spans="1:5" x14ac:dyDescent="0.3">
      <c r="A1240" t="s">
        <v>10770</v>
      </c>
      <c r="B1240" t="s">
        <v>131</v>
      </c>
      <c r="C1240">
        <v>203.31</v>
      </c>
      <c r="D1240">
        <v>750</v>
      </c>
      <c r="E1240" t="s">
        <v>1858</v>
      </c>
    </row>
    <row r="1241" spans="1:5" x14ac:dyDescent="0.3">
      <c r="A1241" t="s">
        <v>10774</v>
      </c>
      <c r="B1241" t="s">
        <v>131</v>
      </c>
      <c r="C1241">
        <v>203.31</v>
      </c>
      <c r="D1241">
        <v>750</v>
      </c>
      <c r="E1241" t="s">
        <v>1858</v>
      </c>
    </row>
    <row r="1242" spans="1:5" x14ac:dyDescent="0.3">
      <c r="A1242" t="s">
        <v>10584</v>
      </c>
      <c r="B1242" t="s">
        <v>10581</v>
      </c>
      <c r="C1242">
        <v>32.549999999999997</v>
      </c>
      <c r="D1242">
        <v>111.6</v>
      </c>
      <c r="E1242" t="s">
        <v>1858</v>
      </c>
    </row>
    <row r="1243" spans="1:5" x14ac:dyDescent="0.3">
      <c r="A1243" t="s">
        <v>10574</v>
      </c>
      <c r="B1243" t="s">
        <v>10576</v>
      </c>
      <c r="C1243">
        <v>29.37</v>
      </c>
      <c r="D1243">
        <v>100.7</v>
      </c>
      <c r="E1243" t="s">
        <v>1858</v>
      </c>
    </row>
    <row r="1244" spans="1:5" x14ac:dyDescent="0.3">
      <c r="A1244" t="s">
        <v>10579</v>
      </c>
      <c r="B1244" t="s">
        <v>10581</v>
      </c>
      <c r="C1244">
        <v>32.65</v>
      </c>
      <c r="D1244">
        <v>111.6</v>
      </c>
      <c r="E1244" t="s">
        <v>1858</v>
      </c>
    </row>
    <row r="1245" spans="1:5" x14ac:dyDescent="0.3">
      <c r="A1245" t="s">
        <v>9915</v>
      </c>
      <c r="B1245" t="s">
        <v>9918</v>
      </c>
      <c r="C1245">
        <v>6.7</v>
      </c>
      <c r="D1245">
        <v>22.89</v>
      </c>
      <c r="E1245" t="s">
        <v>1858</v>
      </c>
    </row>
    <row r="1246" spans="1:5" x14ac:dyDescent="0.3">
      <c r="A1246" t="s">
        <v>9033</v>
      </c>
      <c r="B1246" t="s">
        <v>9036</v>
      </c>
      <c r="C1246">
        <v>17.809999999999999</v>
      </c>
      <c r="D1246">
        <v>60.34</v>
      </c>
      <c r="E1246" t="s">
        <v>1858</v>
      </c>
    </row>
    <row r="1247" spans="1:5" x14ac:dyDescent="0.3">
      <c r="A1247" t="s">
        <v>9140</v>
      </c>
      <c r="B1247" t="s">
        <v>327</v>
      </c>
      <c r="C1247">
        <v>9.7100000000000009</v>
      </c>
      <c r="D1247">
        <v>32.9</v>
      </c>
      <c r="E1247" t="s">
        <v>1858</v>
      </c>
    </row>
    <row r="1248" spans="1:5" x14ac:dyDescent="0.3">
      <c r="A1248" t="s">
        <v>10686</v>
      </c>
      <c r="B1248" t="s">
        <v>83</v>
      </c>
      <c r="C1248">
        <v>4.99</v>
      </c>
      <c r="D1248">
        <v>16.899999999999999</v>
      </c>
      <c r="E1248" t="s">
        <v>1858</v>
      </c>
    </row>
    <row r="1249" spans="1:5" x14ac:dyDescent="0.3">
      <c r="A1249" t="s">
        <v>9341</v>
      </c>
      <c r="B1249" t="s">
        <v>324</v>
      </c>
      <c r="C1249">
        <v>3.77</v>
      </c>
      <c r="D1249">
        <v>12.7</v>
      </c>
      <c r="E1249" t="s">
        <v>1858</v>
      </c>
    </row>
    <row r="1250" spans="1:5" x14ac:dyDescent="0.3">
      <c r="A1250" t="s">
        <v>9352</v>
      </c>
      <c r="B1250" t="s">
        <v>9355</v>
      </c>
      <c r="C1250">
        <v>3.94</v>
      </c>
      <c r="D1250">
        <v>13.3</v>
      </c>
      <c r="E1250" t="s">
        <v>1858</v>
      </c>
    </row>
    <row r="1251" spans="1:5" x14ac:dyDescent="0.3">
      <c r="A1251" t="s">
        <v>9481</v>
      </c>
      <c r="B1251" t="s">
        <v>90</v>
      </c>
      <c r="C1251">
        <v>1.79</v>
      </c>
      <c r="D1251">
        <v>6.6000000000000014</v>
      </c>
      <c r="E1251" t="s">
        <v>1858</v>
      </c>
    </row>
    <row r="1252" spans="1:5" x14ac:dyDescent="0.3">
      <c r="A1252" t="s">
        <v>10567</v>
      </c>
      <c r="B1252" t="s">
        <v>10570</v>
      </c>
      <c r="C1252">
        <v>56.65</v>
      </c>
      <c r="D1252">
        <v>209</v>
      </c>
      <c r="E1252" t="s">
        <v>1858</v>
      </c>
    </row>
    <row r="1253" spans="1:5" x14ac:dyDescent="0.3">
      <c r="A1253" t="s">
        <v>10707</v>
      </c>
      <c r="B1253" t="s">
        <v>10703</v>
      </c>
      <c r="C1253">
        <v>139.62</v>
      </c>
      <c r="D1253">
        <v>472</v>
      </c>
      <c r="E1253" t="s">
        <v>1858</v>
      </c>
    </row>
    <row r="1254" spans="1:5" x14ac:dyDescent="0.3">
      <c r="A1254" t="s">
        <v>8936</v>
      </c>
      <c r="B1254" t="s">
        <v>244</v>
      </c>
      <c r="C1254">
        <v>8.9500000000000011</v>
      </c>
      <c r="D1254">
        <v>33</v>
      </c>
      <c r="E1254" t="s">
        <v>1858</v>
      </c>
    </row>
    <row r="1255" spans="1:5" x14ac:dyDescent="0.3">
      <c r="A1255" t="s">
        <v>10556</v>
      </c>
      <c r="B1255" t="s">
        <v>10559</v>
      </c>
      <c r="C1255">
        <v>24.88</v>
      </c>
      <c r="D1255">
        <v>91.8</v>
      </c>
      <c r="E1255" t="s">
        <v>1858</v>
      </c>
    </row>
    <row r="1256" spans="1:5" x14ac:dyDescent="0.3">
      <c r="A1256" t="s">
        <v>9995</v>
      </c>
      <c r="B1256" t="s">
        <v>9998</v>
      </c>
      <c r="C1256">
        <v>18.989999999999998</v>
      </c>
      <c r="D1256">
        <v>64.59</v>
      </c>
      <c r="E1256" t="s">
        <v>1858</v>
      </c>
    </row>
    <row r="1257" spans="1:5" x14ac:dyDescent="0.3">
      <c r="A1257" t="s">
        <v>10013</v>
      </c>
      <c r="B1257" t="s">
        <v>10016</v>
      </c>
      <c r="C1257">
        <v>20.56</v>
      </c>
      <c r="D1257">
        <v>69.95</v>
      </c>
      <c r="E1257" t="s">
        <v>1858</v>
      </c>
    </row>
    <row r="1258" spans="1:5" x14ac:dyDescent="0.3">
      <c r="A1258" t="s">
        <v>9978</v>
      </c>
      <c r="B1258" t="s">
        <v>6242</v>
      </c>
      <c r="C1258">
        <v>19.37</v>
      </c>
      <c r="D1258">
        <v>65.900000000000006</v>
      </c>
      <c r="E1258" t="s">
        <v>1858</v>
      </c>
    </row>
    <row r="1259" spans="1:5" x14ac:dyDescent="0.3">
      <c r="A1259" t="s">
        <v>10050</v>
      </c>
      <c r="B1259" t="s">
        <v>10053</v>
      </c>
      <c r="C1259">
        <v>79.489999999999995</v>
      </c>
      <c r="D1259">
        <v>269</v>
      </c>
      <c r="E1259" t="s">
        <v>1858</v>
      </c>
    </row>
    <row r="1260" spans="1:5" x14ac:dyDescent="0.3">
      <c r="A1260" t="s">
        <v>9014</v>
      </c>
      <c r="B1260" t="s">
        <v>167</v>
      </c>
      <c r="C1260">
        <v>17.73</v>
      </c>
      <c r="D1260">
        <v>60</v>
      </c>
      <c r="E1260" t="s">
        <v>1858</v>
      </c>
    </row>
    <row r="1261" spans="1:5" x14ac:dyDescent="0.3">
      <c r="A1261" t="s">
        <v>10001</v>
      </c>
      <c r="B1261" t="s">
        <v>10004</v>
      </c>
      <c r="C1261">
        <v>16.260000000000002</v>
      </c>
      <c r="D1261">
        <v>55.01</v>
      </c>
      <c r="E1261" t="s">
        <v>1858</v>
      </c>
    </row>
    <row r="1262" spans="1:5" x14ac:dyDescent="0.3">
      <c r="A1262" t="s">
        <v>10007</v>
      </c>
      <c r="B1262" t="s">
        <v>10010</v>
      </c>
      <c r="C1262">
        <v>15.47</v>
      </c>
      <c r="D1262">
        <v>52.34</v>
      </c>
      <c r="E1262" t="s">
        <v>1858</v>
      </c>
    </row>
    <row r="1263" spans="1:5" x14ac:dyDescent="0.3">
      <c r="A1263" t="s">
        <v>10713</v>
      </c>
      <c r="B1263" t="s">
        <v>10716</v>
      </c>
      <c r="C1263">
        <v>21.28</v>
      </c>
      <c r="D1263">
        <v>72</v>
      </c>
      <c r="E1263" t="s">
        <v>1858</v>
      </c>
    </row>
    <row r="1264" spans="1:5" x14ac:dyDescent="0.3">
      <c r="A1264" t="s">
        <v>10725</v>
      </c>
      <c r="B1264" t="s">
        <v>10053</v>
      </c>
      <c r="C1264">
        <v>79.489999999999995</v>
      </c>
      <c r="D1264">
        <v>269</v>
      </c>
      <c r="E1264" t="s">
        <v>1858</v>
      </c>
    </row>
    <row r="1265" spans="1:5" x14ac:dyDescent="0.3">
      <c r="A1265" t="s">
        <v>10729</v>
      </c>
      <c r="B1265" t="s">
        <v>10732</v>
      </c>
      <c r="C1265">
        <v>132.09</v>
      </c>
      <c r="D1265">
        <v>447</v>
      </c>
      <c r="E1265" t="s">
        <v>1858</v>
      </c>
    </row>
    <row r="1266" spans="1:5" x14ac:dyDescent="0.3">
      <c r="A1266" t="s">
        <v>10719</v>
      </c>
      <c r="B1266" t="s">
        <v>10722</v>
      </c>
      <c r="C1266">
        <v>52.89</v>
      </c>
      <c r="D1266">
        <v>179</v>
      </c>
      <c r="E1266" t="s">
        <v>1858</v>
      </c>
    </row>
    <row r="1267" spans="1:5" x14ac:dyDescent="0.3">
      <c r="A1267" t="s">
        <v>8950</v>
      </c>
      <c r="B1267" t="s">
        <v>8952</v>
      </c>
      <c r="C1267">
        <v>4.47</v>
      </c>
      <c r="D1267">
        <v>16.5</v>
      </c>
      <c r="E1267" t="s">
        <v>1858</v>
      </c>
    </row>
    <row r="1268" spans="1:5" x14ac:dyDescent="0.3">
      <c r="A1268" t="s">
        <v>10668</v>
      </c>
      <c r="B1268" t="s">
        <v>10671</v>
      </c>
      <c r="C1268">
        <v>18.55</v>
      </c>
      <c r="D1268">
        <v>18.55</v>
      </c>
      <c r="E1268" t="s">
        <v>1858</v>
      </c>
    </row>
    <row r="1269" spans="1:5" x14ac:dyDescent="0.3">
      <c r="A1269" t="s">
        <v>9335</v>
      </c>
      <c r="B1269" t="s">
        <v>9338</v>
      </c>
      <c r="C1269">
        <v>2.58</v>
      </c>
      <c r="D1269">
        <v>8.7000000000000011</v>
      </c>
      <c r="E1269" t="s">
        <v>1858</v>
      </c>
    </row>
    <row r="1270" spans="1:5" x14ac:dyDescent="0.3">
      <c r="A1270" t="s">
        <v>9989</v>
      </c>
      <c r="B1270" t="s">
        <v>9992</v>
      </c>
      <c r="C1270">
        <v>21.14</v>
      </c>
      <c r="D1270">
        <v>71.540000000000006</v>
      </c>
      <c r="E1270" t="s">
        <v>1858</v>
      </c>
    </row>
    <row r="1271" spans="1:5" x14ac:dyDescent="0.3">
      <c r="A1271" t="s">
        <v>10272</v>
      </c>
      <c r="B1271" t="s">
        <v>10274</v>
      </c>
      <c r="C1271">
        <v>99.91</v>
      </c>
      <c r="D1271">
        <v>99.91</v>
      </c>
      <c r="E1271" t="s">
        <v>1858</v>
      </c>
    </row>
    <row r="1272" spans="1:5" x14ac:dyDescent="0.3">
      <c r="A1272" t="s">
        <v>8920</v>
      </c>
      <c r="B1272" t="s">
        <v>8923</v>
      </c>
      <c r="C1272">
        <v>7.27</v>
      </c>
      <c r="D1272">
        <v>24.63</v>
      </c>
      <c r="E1272" t="s">
        <v>1858</v>
      </c>
    </row>
    <row r="1273" spans="1:5" x14ac:dyDescent="0.3">
      <c r="A1273" t="s">
        <v>8914</v>
      </c>
      <c r="B1273" t="s">
        <v>8917</v>
      </c>
      <c r="C1273">
        <v>20.63</v>
      </c>
      <c r="D1273">
        <v>69.86</v>
      </c>
      <c r="E1273" t="s">
        <v>1858</v>
      </c>
    </row>
    <row r="1274" spans="1:5" x14ac:dyDescent="0.3">
      <c r="A1274" t="s">
        <v>8908</v>
      </c>
      <c r="B1274" t="s">
        <v>8911</v>
      </c>
      <c r="C1274">
        <v>211.28</v>
      </c>
      <c r="D1274">
        <v>715.45</v>
      </c>
      <c r="E1274" t="s">
        <v>1858</v>
      </c>
    </row>
    <row r="1275" spans="1:5" x14ac:dyDescent="0.3">
      <c r="A1275" t="s">
        <v>9467</v>
      </c>
      <c r="B1275" t="s">
        <v>9469</v>
      </c>
      <c r="C1275">
        <v>13.76</v>
      </c>
      <c r="D1275">
        <v>50.76</v>
      </c>
      <c r="E1275" t="s">
        <v>1858</v>
      </c>
    </row>
    <row r="1276" spans="1:5" x14ac:dyDescent="0.3">
      <c r="A1276" t="s">
        <v>9447</v>
      </c>
      <c r="B1276" t="s">
        <v>190</v>
      </c>
      <c r="C1276">
        <v>2.85</v>
      </c>
      <c r="D1276">
        <v>10.5</v>
      </c>
      <c r="E1276" t="s">
        <v>1858</v>
      </c>
    </row>
    <row r="1277" spans="1:5" x14ac:dyDescent="0.3">
      <c r="A1277" t="s">
        <v>9330</v>
      </c>
      <c r="B1277" t="s">
        <v>3173</v>
      </c>
      <c r="C1277">
        <v>2.0699999999999998</v>
      </c>
      <c r="D1277">
        <v>7</v>
      </c>
      <c r="E1277" t="s">
        <v>1858</v>
      </c>
    </row>
    <row r="1278" spans="1:5" x14ac:dyDescent="0.3">
      <c r="A1278" t="s">
        <v>9494</v>
      </c>
      <c r="B1278" t="s">
        <v>90</v>
      </c>
      <c r="C1278">
        <v>1.79</v>
      </c>
      <c r="D1278">
        <v>6.6000000000000014</v>
      </c>
      <c r="E1278" t="s">
        <v>1858</v>
      </c>
    </row>
    <row r="1279" spans="1:5" x14ac:dyDescent="0.3">
      <c r="A1279" t="s">
        <v>9475</v>
      </c>
      <c r="B1279" t="s">
        <v>90</v>
      </c>
      <c r="C1279">
        <v>1.79</v>
      </c>
      <c r="D1279">
        <v>6.6000000000000014</v>
      </c>
      <c r="E1279" t="s">
        <v>1858</v>
      </c>
    </row>
    <row r="1280" spans="1:5" x14ac:dyDescent="0.3">
      <c r="A1280" t="s">
        <v>8932</v>
      </c>
      <c r="B1280" t="s">
        <v>244</v>
      </c>
      <c r="C1280">
        <v>8.9500000000000011</v>
      </c>
      <c r="D1280">
        <v>33</v>
      </c>
      <c r="E1280" t="s">
        <v>1858</v>
      </c>
    </row>
    <row r="1281" spans="1:5" x14ac:dyDescent="0.3">
      <c r="A1281" t="s">
        <v>9461</v>
      </c>
      <c r="B1281" t="s">
        <v>9458</v>
      </c>
      <c r="C1281">
        <v>65.45</v>
      </c>
      <c r="D1281">
        <v>241.45</v>
      </c>
      <c r="E1281" t="s">
        <v>1858</v>
      </c>
    </row>
    <row r="1282" spans="1:5" x14ac:dyDescent="0.3">
      <c r="A1282" t="s">
        <v>9017</v>
      </c>
      <c r="B1282" t="s">
        <v>9020</v>
      </c>
      <c r="C1282">
        <v>5.18</v>
      </c>
      <c r="D1282">
        <v>17.52</v>
      </c>
      <c r="E1282" t="s">
        <v>1858</v>
      </c>
    </row>
    <row r="1283" spans="1:5" x14ac:dyDescent="0.3">
      <c r="A1283" t="s">
        <v>10212</v>
      </c>
      <c r="B1283" t="s">
        <v>10215</v>
      </c>
      <c r="C1283">
        <v>17.88</v>
      </c>
      <c r="D1283">
        <v>60.42</v>
      </c>
      <c r="E1283" t="s">
        <v>1858</v>
      </c>
    </row>
    <row r="1284" spans="1:5" x14ac:dyDescent="0.3">
      <c r="A1284" t="s">
        <v>9498</v>
      </c>
      <c r="B1284" t="s">
        <v>90</v>
      </c>
      <c r="C1284">
        <v>1.79</v>
      </c>
      <c r="D1284">
        <v>6.6000000000000014</v>
      </c>
      <c r="E1284" t="s">
        <v>1858</v>
      </c>
    </row>
    <row r="1285" spans="1:5" x14ac:dyDescent="0.3">
      <c r="A1285" t="s">
        <v>9472</v>
      </c>
      <c r="B1285" t="s">
        <v>90</v>
      </c>
      <c r="C1285">
        <v>1.79</v>
      </c>
      <c r="D1285">
        <v>6.6000000000000014</v>
      </c>
      <c r="E1285" t="s">
        <v>1858</v>
      </c>
    </row>
    <row r="1286" spans="1:5" x14ac:dyDescent="0.3">
      <c r="A1286" t="s">
        <v>9358</v>
      </c>
      <c r="B1286" t="s">
        <v>187</v>
      </c>
      <c r="C1286">
        <v>4.1500000000000004</v>
      </c>
      <c r="D1286">
        <v>14</v>
      </c>
      <c r="E1286" t="s">
        <v>1858</v>
      </c>
    </row>
    <row r="1287" spans="1:5" x14ac:dyDescent="0.3">
      <c r="A1287" t="s">
        <v>9325</v>
      </c>
      <c r="B1287" t="s">
        <v>3173</v>
      </c>
      <c r="C1287">
        <v>2.0699999999999998</v>
      </c>
      <c r="D1287">
        <v>7</v>
      </c>
      <c r="E1287" t="s">
        <v>1858</v>
      </c>
    </row>
    <row r="1288" spans="1:5" x14ac:dyDescent="0.3">
      <c r="A1288" t="s">
        <v>10662</v>
      </c>
      <c r="B1288" t="s">
        <v>375</v>
      </c>
      <c r="C1288">
        <v>591.44000000000005</v>
      </c>
      <c r="D1288">
        <v>2000</v>
      </c>
      <c r="E1288" t="s">
        <v>1858</v>
      </c>
    </row>
    <row r="1289" spans="1:5" x14ac:dyDescent="0.3">
      <c r="A1289" t="s">
        <v>10665</v>
      </c>
      <c r="B1289" t="s">
        <v>375</v>
      </c>
      <c r="C1289">
        <v>591.44000000000005</v>
      </c>
      <c r="D1289">
        <v>2000</v>
      </c>
      <c r="E1289" t="s">
        <v>1858</v>
      </c>
    </row>
    <row r="1290" spans="1:5" x14ac:dyDescent="0.3">
      <c r="A1290" t="s">
        <v>9491</v>
      </c>
      <c r="B1290" t="s">
        <v>90</v>
      </c>
      <c r="C1290">
        <v>1.79</v>
      </c>
      <c r="D1290">
        <v>6.6000000000000014</v>
      </c>
      <c r="E1290" t="s">
        <v>1858</v>
      </c>
    </row>
    <row r="1291" spans="1:5" x14ac:dyDescent="0.3">
      <c r="A1291" t="s">
        <v>9487</v>
      </c>
      <c r="B1291" t="s">
        <v>90</v>
      </c>
      <c r="C1291">
        <v>1.79</v>
      </c>
      <c r="D1291">
        <v>6.6000000000000014</v>
      </c>
      <c r="E1291" t="s">
        <v>1858</v>
      </c>
    </row>
    <row r="1292" spans="1:5" x14ac:dyDescent="0.3">
      <c r="A1292" t="s">
        <v>9428</v>
      </c>
      <c r="B1292" t="s">
        <v>210</v>
      </c>
      <c r="C1292">
        <v>23.69</v>
      </c>
      <c r="D1292">
        <v>80</v>
      </c>
      <c r="E1292" t="s">
        <v>1858</v>
      </c>
    </row>
    <row r="1293" spans="1:5" x14ac:dyDescent="0.3">
      <c r="A1293" t="s">
        <v>9420</v>
      </c>
      <c r="B1293" t="s">
        <v>210</v>
      </c>
      <c r="C1293">
        <v>23.69</v>
      </c>
      <c r="D1293">
        <v>80</v>
      </c>
      <c r="E1293" t="s">
        <v>1858</v>
      </c>
    </row>
    <row r="1294" spans="1:5" x14ac:dyDescent="0.3">
      <c r="A1294" t="s">
        <v>9440</v>
      </c>
      <c r="B1294" t="s">
        <v>210</v>
      </c>
      <c r="C1294">
        <v>23.69</v>
      </c>
      <c r="D1294">
        <v>80</v>
      </c>
      <c r="E1294" t="s">
        <v>1858</v>
      </c>
    </row>
    <row r="1295" spans="1:5" x14ac:dyDescent="0.3">
      <c r="A1295" t="s">
        <v>9432</v>
      </c>
      <c r="B1295" t="s">
        <v>210</v>
      </c>
      <c r="C1295">
        <v>23.72</v>
      </c>
      <c r="D1295">
        <v>80</v>
      </c>
      <c r="E1295" t="s">
        <v>1858</v>
      </c>
    </row>
    <row r="1296" spans="1:5" x14ac:dyDescent="0.3">
      <c r="A1296" t="s">
        <v>9408</v>
      </c>
      <c r="B1296" t="s">
        <v>210</v>
      </c>
      <c r="C1296">
        <v>23.72</v>
      </c>
      <c r="D1296">
        <v>80</v>
      </c>
      <c r="E1296" t="s">
        <v>1858</v>
      </c>
    </row>
    <row r="1297" spans="1:5" x14ac:dyDescent="0.3">
      <c r="A1297" t="s">
        <v>9416</v>
      </c>
      <c r="B1297" t="s">
        <v>210</v>
      </c>
      <c r="C1297">
        <v>23.72</v>
      </c>
      <c r="D1297">
        <v>80</v>
      </c>
      <c r="E1297" t="s">
        <v>1858</v>
      </c>
    </row>
    <row r="1298" spans="1:5" x14ac:dyDescent="0.3">
      <c r="A1298" t="s">
        <v>9436</v>
      </c>
      <c r="B1298" t="s">
        <v>210</v>
      </c>
      <c r="C1298">
        <v>23.7</v>
      </c>
      <c r="D1298">
        <v>80</v>
      </c>
      <c r="E1298" t="s">
        <v>1858</v>
      </c>
    </row>
    <row r="1299" spans="1:5" x14ac:dyDescent="0.3">
      <c r="A1299" t="s">
        <v>10044</v>
      </c>
      <c r="B1299" t="s">
        <v>392</v>
      </c>
      <c r="C1299">
        <v>60.45</v>
      </c>
      <c r="D1299">
        <v>204</v>
      </c>
      <c r="E1299" t="s">
        <v>1858</v>
      </c>
    </row>
    <row r="1300" spans="1:5" x14ac:dyDescent="0.3">
      <c r="A1300" t="s">
        <v>9424</v>
      </c>
      <c r="B1300" t="s">
        <v>210</v>
      </c>
      <c r="C1300">
        <v>23.7</v>
      </c>
      <c r="D1300">
        <v>80</v>
      </c>
      <c r="E1300" t="s">
        <v>1858</v>
      </c>
    </row>
    <row r="1301" spans="1:5" x14ac:dyDescent="0.3">
      <c r="A1301" t="s">
        <v>9412</v>
      </c>
      <c r="B1301" t="s">
        <v>210</v>
      </c>
      <c r="C1301">
        <v>23.7</v>
      </c>
      <c r="D1301">
        <v>80</v>
      </c>
      <c r="E1301" t="s">
        <v>1858</v>
      </c>
    </row>
    <row r="1302" spans="1:5" x14ac:dyDescent="0.3">
      <c r="A1302" t="s">
        <v>9403</v>
      </c>
      <c r="B1302" t="s">
        <v>210</v>
      </c>
      <c r="C1302">
        <v>23.7</v>
      </c>
      <c r="D1302">
        <v>80</v>
      </c>
      <c r="E1302" t="s">
        <v>1858</v>
      </c>
    </row>
    <row r="1303" spans="1:5" x14ac:dyDescent="0.3">
      <c r="A1303" t="s">
        <v>10206</v>
      </c>
      <c r="B1303" t="s">
        <v>10208</v>
      </c>
      <c r="C1303">
        <v>49.16</v>
      </c>
      <c r="D1303">
        <v>165.92</v>
      </c>
      <c r="E1303" t="s">
        <v>1858</v>
      </c>
    </row>
    <row r="1304" spans="1:5" x14ac:dyDescent="0.3">
      <c r="A1304" t="s">
        <v>10650</v>
      </c>
      <c r="B1304" t="s">
        <v>241</v>
      </c>
      <c r="C1304">
        <v>8.120000000000001</v>
      </c>
      <c r="D1304">
        <v>27.4</v>
      </c>
      <c r="E1304" t="s">
        <v>1858</v>
      </c>
    </row>
    <row r="1305" spans="1:5" x14ac:dyDescent="0.3">
      <c r="A1305" t="s">
        <v>10162</v>
      </c>
      <c r="B1305" t="s">
        <v>202</v>
      </c>
      <c r="C1305">
        <v>3.53</v>
      </c>
      <c r="D1305">
        <v>11.9</v>
      </c>
      <c r="E1305" t="s">
        <v>1858</v>
      </c>
    </row>
    <row r="1306" spans="1:5" x14ac:dyDescent="0.3">
      <c r="A1306" t="s">
        <v>9183</v>
      </c>
      <c r="B1306" t="s">
        <v>110</v>
      </c>
      <c r="C1306">
        <v>14.82</v>
      </c>
      <c r="D1306">
        <v>50</v>
      </c>
      <c r="E1306" t="s">
        <v>1858</v>
      </c>
    </row>
    <row r="1307" spans="1:5" x14ac:dyDescent="0.3">
      <c r="A1307" t="s">
        <v>8895</v>
      </c>
      <c r="B1307" t="s">
        <v>185</v>
      </c>
      <c r="C1307">
        <v>10.96</v>
      </c>
      <c r="D1307">
        <v>37</v>
      </c>
      <c r="E1307" t="s">
        <v>1858</v>
      </c>
    </row>
    <row r="1308" spans="1:5" x14ac:dyDescent="0.3">
      <c r="A1308" t="s">
        <v>9395</v>
      </c>
      <c r="B1308" t="s">
        <v>215</v>
      </c>
      <c r="C1308">
        <v>11.82</v>
      </c>
      <c r="D1308">
        <v>39.9</v>
      </c>
      <c r="E1308" t="s">
        <v>1858</v>
      </c>
    </row>
    <row r="1309" spans="1:5" x14ac:dyDescent="0.3">
      <c r="A1309" t="s">
        <v>8947</v>
      </c>
      <c r="B1309" t="s">
        <v>244</v>
      </c>
      <c r="C1309">
        <v>8.9500000000000011</v>
      </c>
      <c r="D1309">
        <v>33</v>
      </c>
      <c r="E1309" t="s">
        <v>1858</v>
      </c>
    </row>
    <row r="1310" spans="1:5" x14ac:dyDescent="0.3">
      <c r="A1310" t="s">
        <v>9798</v>
      </c>
      <c r="B1310" t="s">
        <v>9800</v>
      </c>
      <c r="C1310">
        <v>6.2</v>
      </c>
      <c r="D1310">
        <v>22.87</v>
      </c>
      <c r="E1310" t="s">
        <v>1858</v>
      </c>
    </row>
    <row r="1311" spans="1:5" x14ac:dyDescent="0.3">
      <c r="A1311" t="s">
        <v>9812</v>
      </c>
      <c r="B1311" t="s">
        <v>6747</v>
      </c>
      <c r="C1311">
        <v>18.600000000000001</v>
      </c>
      <c r="D1311">
        <v>68.600000000000009</v>
      </c>
      <c r="E1311" t="s">
        <v>1858</v>
      </c>
    </row>
    <row r="1312" spans="1:5" x14ac:dyDescent="0.3">
      <c r="A1312" t="s">
        <v>8988</v>
      </c>
      <c r="B1312" t="s">
        <v>239</v>
      </c>
      <c r="C1312">
        <v>32.590000000000003</v>
      </c>
      <c r="D1312">
        <v>109.9</v>
      </c>
      <c r="E1312" t="s">
        <v>1858</v>
      </c>
    </row>
    <row r="1313" spans="1:5" x14ac:dyDescent="0.3">
      <c r="A1313" t="s">
        <v>8992</v>
      </c>
      <c r="B1313" t="s">
        <v>8994</v>
      </c>
      <c r="C1313">
        <v>29.03</v>
      </c>
      <c r="D1313">
        <v>97.9</v>
      </c>
      <c r="E1313" t="s">
        <v>1858</v>
      </c>
    </row>
    <row r="1314" spans="1:5" x14ac:dyDescent="0.3">
      <c r="A1314" t="s">
        <v>8963</v>
      </c>
      <c r="B1314" t="s">
        <v>239</v>
      </c>
      <c r="C1314">
        <v>32.590000000000003</v>
      </c>
      <c r="D1314">
        <v>109.9</v>
      </c>
      <c r="E1314" t="s">
        <v>1858</v>
      </c>
    </row>
    <row r="1315" spans="1:5" x14ac:dyDescent="0.3">
      <c r="A1315" t="s">
        <v>8967</v>
      </c>
      <c r="B1315" t="s">
        <v>3333</v>
      </c>
      <c r="C1315">
        <v>5.19</v>
      </c>
      <c r="D1315">
        <v>17.5</v>
      </c>
      <c r="E1315" t="s">
        <v>1858</v>
      </c>
    </row>
    <row r="1316" spans="1:5" x14ac:dyDescent="0.3">
      <c r="A1316" t="s">
        <v>8971</v>
      </c>
      <c r="B1316" t="s">
        <v>239</v>
      </c>
      <c r="C1316">
        <v>32.590000000000003</v>
      </c>
      <c r="D1316">
        <v>109.9</v>
      </c>
      <c r="E1316" t="s">
        <v>1858</v>
      </c>
    </row>
    <row r="1317" spans="1:5" x14ac:dyDescent="0.3">
      <c r="A1317" t="s">
        <v>9451</v>
      </c>
      <c r="B1317" t="s">
        <v>3173</v>
      </c>
      <c r="C1317">
        <v>1.9</v>
      </c>
      <c r="D1317">
        <v>7</v>
      </c>
      <c r="E1317" t="s">
        <v>1858</v>
      </c>
    </row>
    <row r="1318" spans="1:5" x14ac:dyDescent="0.3">
      <c r="A1318" t="s">
        <v>8977</v>
      </c>
      <c r="B1318" t="s">
        <v>239</v>
      </c>
      <c r="C1318">
        <v>32.590000000000003</v>
      </c>
      <c r="D1318">
        <v>109.9</v>
      </c>
      <c r="E1318" t="s">
        <v>1858</v>
      </c>
    </row>
    <row r="1319" spans="1:5" x14ac:dyDescent="0.3">
      <c r="A1319" t="s">
        <v>9786</v>
      </c>
      <c r="B1319" t="s">
        <v>2573</v>
      </c>
      <c r="C1319">
        <v>4.3099999999999996</v>
      </c>
      <c r="D1319">
        <v>15.9</v>
      </c>
      <c r="E1319" t="s">
        <v>1858</v>
      </c>
    </row>
    <row r="1320" spans="1:5" x14ac:dyDescent="0.3">
      <c r="A1320" t="s">
        <v>8982</v>
      </c>
      <c r="B1320" t="s">
        <v>239</v>
      </c>
      <c r="C1320">
        <v>32.590000000000003</v>
      </c>
      <c r="D1320">
        <v>109.9</v>
      </c>
      <c r="E1320" t="s">
        <v>1858</v>
      </c>
    </row>
    <row r="1321" spans="1:5" x14ac:dyDescent="0.3">
      <c r="A1321" t="s">
        <v>9302</v>
      </c>
      <c r="B1321" t="s">
        <v>181</v>
      </c>
      <c r="C1321">
        <v>22.29</v>
      </c>
      <c r="D1321">
        <v>75</v>
      </c>
      <c r="E1321" t="s">
        <v>1858</v>
      </c>
    </row>
    <row r="1322" spans="1:5" x14ac:dyDescent="0.3">
      <c r="A1322" t="s">
        <v>9983</v>
      </c>
      <c r="B1322" t="s">
        <v>9986</v>
      </c>
      <c r="C1322">
        <v>14.15</v>
      </c>
      <c r="D1322">
        <v>47.61</v>
      </c>
      <c r="E1322" t="s">
        <v>1858</v>
      </c>
    </row>
    <row r="1323" spans="1:5" x14ac:dyDescent="0.3">
      <c r="A1323" t="s">
        <v>9128</v>
      </c>
      <c r="B1323" t="s">
        <v>9131</v>
      </c>
      <c r="C1323">
        <v>112.49</v>
      </c>
      <c r="D1323">
        <v>378.41</v>
      </c>
      <c r="E1323" t="s">
        <v>1858</v>
      </c>
    </row>
    <row r="1324" spans="1:5" x14ac:dyDescent="0.3">
      <c r="A1324" t="s">
        <v>9133</v>
      </c>
      <c r="B1324" t="s">
        <v>9136</v>
      </c>
      <c r="C1324">
        <v>18.59</v>
      </c>
      <c r="D1324">
        <v>62.53</v>
      </c>
      <c r="E1324" t="s">
        <v>1858</v>
      </c>
    </row>
    <row r="1325" spans="1:5" x14ac:dyDescent="0.3">
      <c r="A1325" t="s">
        <v>9193</v>
      </c>
      <c r="B1325" t="s">
        <v>80</v>
      </c>
      <c r="C1325">
        <v>8.92</v>
      </c>
      <c r="D1325">
        <v>30</v>
      </c>
      <c r="E1325" t="s">
        <v>1858</v>
      </c>
    </row>
    <row r="1326" spans="1:5" x14ac:dyDescent="0.3">
      <c r="A1326" t="s">
        <v>9198</v>
      </c>
      <c r="B1326" t="s">
        <v>80</v>
      </c>
      <c r="C1326">
        <v>8.92</v>
      </c>
      <c r="D1326">
        <v>30</v>
      </c>
      <c r="E1326" t="s">
        <v>1858</v>
      </c>
    </row>
    <row r="1327" spans="1:5" x14ac:dyDescent="0.3">
      <c r="A1327" t="s">
        <v>9512</v>
      </c>
      <c r="B1327" t="s">
        <v>9515</v>
      </c>
      <c r="C1327">
        <v>326.8</v>
      </c>
      <c r="D1327">
        <v>326.8</v>
      </c>
      <c r="E1327" t="s">
        <v>1858</v>
      </c>
    </row>
    <row r="1328" spans="1:5" x14ac:dyDescent="0.3">
      <c r="A1328" t="s">
        <v>9805</v>
      </c>
      <c r="B1328" t="s">
        <v>9807</v>
      </c>
      <c r="C1328">
        <v>5.87</v>
      </c>
      <c r="D1328">
        <v>21.64</v>
      </c>
      <c r="E1328" t="s">
        <v>1858</v>
      </c>
    </row>
    <row r="1329" spans="1:5" x14ac:dyDescent="0.3">
      <c r="A1329" t="s">
        <v>9001</v>
      </c>
      <c r="B1329" t="s">
        <v>239</v>
      </c>
      <c r="C1329">
        <v>32.590000000000003</v>
      </c>
      <c r="D1329">
        <v>109.9</v>
      </c>
      <c r="E1329" t="s">
        <v>1858</v>
      </c>
    </row>
    <row r="1330" spans="1:5" x14ac:dyDescent="0.3">
      <c r="A1330" t="s">
        <v>8997</v>
      </c>
      <c r="B1330" t="s">
        <v>239</v>
      </c>
      <c r="C1330">
        <v>32.590000000000003</v>
      </c>
      <c r="D1330">
        <v>109.9</v>
      </c>
      <c r="E1330" t="s">
        <v>1858</v>
      </c>
    </row>
    <row r="1331" spans="1:5" x14ac:dyDescent="0.3">
      <c r="A1331" t="s">
        <v>8958</v>
      </c>
      <c r="B1331" t="s">
        <v>239</v>
      </c>
      <c r="C1331">
        <v>32.590000000000003</v>
      </c>
      <c r="D1331">
        <v>109.9</v>
      </c>
      <c r="E1331" t="s">
        <v>1858</v>
      </c>
    </row>
    <row r="1332" spans="1:5" x14ac:dyDescent="0.3">
      <c r="A1332" t="s">
        <v>9046</v>
      </c>
      <c r="B1332" t="s">
        <v>6336</v>
      </c>
      <c r="C1332">
        <v>13.64</v>
      </c>
      <c r="D1332">
        <v>45.9</v>
      </c>
      <c r="E1332" t="s">
        <v>1858</v>
      </c>
    </row>
    <row r="1333" spans="1:5" x14ac:dyDescent="0.3">
      <c r="A1333" t="s">
        <v>9659</v>
      </c>
      <c r="B1333" t="s">
        <v>9662</v>
      </c>
      <c r="C1333">
        <v>24.39</v>
      </c>
      <c r="D1333">
        <v>89.98</v>
      </c>
      <c r="E1333" t="s">
        <v>1858</v>
      </c>
    </row>
    <row r="1334" spans="1:5" x14ac:dyDescent="0.3">
      <c r="A1334" t="s">
        <v>9670</v>
      </c>
      <c r="B1334" t="s">
        <v>123</v>
      </c>
      <c r="C1334">
        <v>2.98</v>
      </c>
      <c r="D1334">
        <v>11</v>
      </c>
      <c r="E1334" t="s">
        <v>1858</v>
      </c>
    </row>
    <row r="1335" spans="1:5" x14ac:dyDescent="0.3">
      <c r="A1335" t="s">
        <v>9665</v>
      </c>
      <c r="B1335" t="s">
        <v>123</v>
      </c>
      <c r="C1335">
        <v>2.98</v>
      </c>
      <c r="D1335">
        <v>11</v>
      </c>
      <c r="E1335" t="s">
        <v>1858</v>
      </c>
    </row>
    <row r="1336" spans="1:5" x14ac:dyDescent="0.3">
      <c r="A1336" t="s">
        <v>9674</v>
      </c>
      <c r="B1336" t="s">
        <v>123</v>
      </c>
      <c r="C1336">
        <v>2.98</v>
      </c>
      <c r="D1336">
        <v>11</v>
      </c>
      <c r="E1336" t="s">
        <v>1858</v>
      </c>
    </row>
    <row r="1337" spans="1:5" x14ac:dyDescent="0.3">
      <c r="A1337" t="s">
        <v>9654</v>
      </c>
      <c r="B1337" t="s">
        <v>80</v>
      </c>
      <c r="C1337">
        <v>8.1300000000000008</v>
      </c>
      <c r="D1337">
        <v>30</v>
      </c>
      <c r="E1337" t="s">
        <v>1858</v>
      </c>
    </row>
    <row r="1338" spans="1:5" x14ac:dyDescent="0.3">
      <c r="A1338" t="s">
        <v>9685</v>
      </c>
      <c r="B1338" t="s">
        <v>80</v>
      </c>
      <c r="C1338">
        <v>8.1300000000000008</v>
      </c>
      <c r="D1338">
        <v>30</v>
      </c>
      <c r="E1338" t="s">
        <v>1858</v>
      </c>
    </row>
    <row r="1339" spans="1:5" x14ac:dyDescent="0.3">
      <c r="A1339" t="s">
        <v>8929</v>
      </c>
      <c r="B1339" t="s">
        <v>244</v>
      </c>
      <c r="C1339">
        <v>8.9500000000000011</v>
      </c>
      <c r="D1339">
        <v>33</v>
      </c>
      <c r="E1339" t="s">
        <v>1858</v>
      </c>
    </row>
    <row r="1340" spans="1:5" x14ac:dyDescent="0.3">
      <c r="A1340" t="s">
        <v>9316</v>
      </c>
      <c r="B1340" t="s">
        <v>221</v>
      </c>
      <c r="C1340">
        <v>26.74</v>
      </c>
      <c r="D1340">
        <v>90</v>
      </c>
      <c r="E1340" t="s">
        <v>1858</v>
      </c>
    </row>
    <row r="1341" spans="1:5" x14ac:dyDescent="0.3">
      <c r="A1341" t="s">
        <v>9306</v>
      </c>
      <c r="B1341" t="s">
        <v>2351</v>
      </c>
      <c r="C1341">
        <v>40.08</v>
      </c>
      <c r="D1341">
        <v>134.9</v>
      </c>
      <c r="E1341" t="s">
        <v>1858</v>
      </c>
    </row>
    <row r="1342" spans="1:5" x14ac:dyDescent="0.3">
      <c r="A1342" t="s">
        <v>9203</v>
      </c>
      <c r="B1342" t="s">
        <v>9204</v>
      </c>
      <c r="C1342">
        <v>13.91</v>
      </c>
      <c r="D1342">
        <v>46.8</v>
      </c>
      <c r="E1342" t="s">
        <v>1858</v>
      </c>
    </row>
    <row r="1343" spans="1:5" x14ac:dyDescent="0.3">
      <c r="A1343" t="s">
        <v>10645</v>
      </c>
      <c r="B1343" t="s">
        <v>10647</v>
      </c>
      <c r="C1343">
        <v>2787.04</v>
      </c>
      <c r="D1343">
        <v>2787.04</v>
      </c>
      <c r="E1343" t="s">
        <v>1858</v>
      </c>
    </row>
    <row r="1344" spans="1:5" x14ac:dyDescent="0.3">
      <c r="A1344" t="s">
        <v>8940</v>
      </c>
      <c r="B1344" t="s">
        <v>489</v>
      </c>
      <c r="C1344">
        <v>3.93</v>
      </c>
      <c r="D1344">
        <v>14.5</v>
      </c>
      <c r="E1344" t="s">
        <v>1858</v>
      </c>
    </row>
    <row r="1345" spans="1:5" x14ac:dyDescent="0.3">
      <c r="A1345" t="s">
        <v>9188</v>
      </c>
      <c r="B1345" t="s">
        <v>110</v>
      </c>
      <c r="C1345">
        <v>14.86</v>
      </c>
      <c r="D1345">
        <v>50</v>
      </c>
      <c r="E1345" t="s">
        <v>1858</v>
      </c>
    </row>
    <row r="1346" spans="1:5" x14ac:dyDescent="0.3">
      <c r="A1346" t="s">
        <v>9728</v>
      </c>
      <c r="B1346" t="s">
        <v>250</v>
      </c>
      <c r="C1346">
        <v>44.54</v>
      </c>
      <c r="D1346">
        <v>149.9</v>
      </c>
      <c r="E1346" t="s">
        <v>1858</v>
      </c>
    </row>
    <row r="1347" spans="1:5" x14ac:dyDescent="0.3">
      <c r="A1347" t="s">
        <v>9723</v>
      </c>
      <c r="B1347" t="s">
        <v>80</v>
      </c>
      <c r="C1347">
        <v>8.1300000000000008</v>
      </c>
      <c r="D1347">
        <v>30</v>
      </c>
      <c r="E1347" t="s">
        <v>1858</v>
      </c>
    </row>
    <row r="1348" spans="1:5" x14ac:dyDescent="0.3">
      <c r="A1348" t="s">
        <v>9621</v>
      </c>
      <c r="B1348" t="s">
        <v>80</v>
      </c>
      <c r="C1348">
        <v>8.1300000000000008</v>
      </c>
      <c r="D1348">
        <v>30</v>
      </c>
      <c r="E1348" t="s">
        <v>1858</v>
      </c>
    </row>
    <row r="1349" spans="1:5" x14ac:dyDescent="0.3">
      <c r="A1349" t="s">
        <v>9713</v>
      </c>
      <c r="B1349" t="s">
        <v>80</v>
      </c>
      <c r="C1349">
        <v>8.1300000000000008</v>
      </c>
      <c r="D1349">
        <v>30</v>
      </c>
      <c r="E1349" t="s">
        <v>1858</v>
      </c>
    </row>
    <row r="1350" spans="1:5" x14ac:dyDescent="0.3">
      <c r="A1350" t="s">
        <v>9690</v>
      </c>
      <c r="B1350" t="s">
        <v>80</v>
      </c>
      <c r="C1350">
        <v>8.1300000000000008</v>
      </c>
      <c r="D1350">
        <v>30</v>
      </c>
      <c r="E1350" t="s">
        <v>1858</v>
      </c>
    </row>
    <row r="1351" spans="1:5" x14ac:dyDescent="0.3">
      <c r="A1351" t="s">
        <v>9626</v>
      </c>
      <c r="B1351" t="s">
        <v>80</v>
      </c>
      <c r="C1351">
        <v>8.1300000000000008</v>
      </c>
      <c r="D1351">
        <v>30</v>
      </c>
      <c r="E1351" t="s">
        <v>1858</v>
      </c>
    </row>
    <row r="1352" spans="1:5" x14ac:dyDescent="0.3">
      <c r="A1352" t="s">
        <v>9630</v>
      </c>
      <c r="B1352" t="s">
        <v>80</v>
      </c>
      <c r="C1352">
        <v>8.1300000000000008</v>
      </c>
      <c r="D1352">
        <v>30</v>
      </c>
      <c r="E1352" t="s">
        <v>1858</v>
      </c>
    </row>
    <row r="1353" spans="1:5" x14ac:dyDescent="0.3">
      <c r="A1353" t="s">
        <v>9705</v>
      </c>
      <c r="B1353" t="s">
        <v>80</v>
      </c>
      <c r="C1353">
        <v>8.1300000000000008</v>
      </c>
      <c r="D1353">
        <v>30</v>
      </c>
      <c r="E1353" t="s">
        <v>1858</v>
      </c>
    </row>
    <row r="1354" spans="1:5" x14ac:dyDescent="0.3">
      <c r="A1354" t="s">
        <v>9709</v>
      </c>
      <c r="B1354" t="s">
        <v>80</v>
      </c>
      <c r="C1354">
        <v>8.1300000000000008</v>
      </c>
      <c r="D1354">
        <v>30</v>
      </c>
      <c r="E1354" t="s">
        <v>1858</v>
      </c>
    </row>
    <row r="1355" spans="1:5" x14ac:dyDescent="0.3">
      <c r="A1355" t="s">
        <v>9312</v>
      </c>
      <c r="B1355" t="s">
        <v>186</v>
      </c>
      <c r="C1355">
        <v>20.8</v>
      </c>
      <c r="D1355">
        <v>70</v>
      </c>
      <c r="E1355" t="s">
        <v>1858</v>
      </c>
    </row>
    <row r="1356" spans="1:5" x14ac:dyDescent="0.3">
      <c r="A1356" t="s">
        <v>10846</v>
      </c>
      <c r="B1356" t="s">
        <v>10847</v>
      </c>
      <c r="C1356">
        <v>36.85</v>
      </c>
      <c r="D1356">
        <v>124.3</v>
      </c>
      <c r="E1356" t="s">
        <v>1858</v>
      </c>
    </row>
    <row r="1357" spans="1:5" x14ac:dyDescent="0.3">
      <c r="A1357" t="s">
        <v>10850</v>
      </c>
      <c r="B1357" t="s">
        <v>4337</v>
      </c>
      <c r="C1357">
        <v>33.15</v>
      </c>
      <c r="D1357">
        <v>111.8</v>
      </c>
      <c r="E1357" t="s">
        <v>1858</v>
      </c>
    </row>
    <row r="1358" spans="1:5" x14ac:dyDescent="0.3">
      <c r="A1358" t="s">
        <v>10842</v>
      </c>
      <c r="B1358" t="s">
        <v>4337</v>
      </c>
      <c r="C1358">
        <v>33.15</v>
      </c>
      <c r="D1358">
        <v>111.8</v>
      </c>
      <c r="E1358" t="s">
        <v>1858</v>
      </c>
    </row>
    <row r="1359" spans="1:5" x14ac:dyDescent="0.3">
      <c r="A1359" t="s">
        <v>9320</v>
      </c>
      <c r="B1359" t="s">
        <v>186</v>
      </c>
      <c r="C1359">
        <v>20.75</v>
      </c>
      <c r="D1359">
        <v>70</v>
      </c>
      <c r="E1359" t="s">
        <v>1858</v>
      </c>
    </row>
    <row r="1360" spans="1:5" x14ac:dyDescent="0.3">
      <c r="A1360" t="s">
        <v>9294</v>
      </c>
      <c r="B1360" t="s">
        <v>391</v>
      </c>
      <c r="C1360">
        <v>42.1</v>
      </c>
      <c r="D1360">
        <v>142</v>
      </c>
      <c r="E1360" t="s">
        <v>1858</v>
      </c>
    </row>
    <row r="1361" spans="1:5" x14ac:dyDescent="0.3">
      <c r="A1361" t="s">
        <v>9700</v>
      </c>
      <c r="B1361" t="s">
        <v>9682</v>
      </c>
      <c r="C1361">
        <v>1.71</v>
      </c>
      <c r="D1361">
        <v>6.3</v>
      </c>
      <c r="E1361" t="s">
        <v>1858</v>
      </c>
    </row>
    <row r="1362" spans="1:5" x14ac:dyDescent="0.3">
      <c r="A1362" t="s">
        <v>9679</v>
      </c>
      <c r="B1362" t="s">
        <v>9682</v>
      </c>
      <c r="C1362">
        <v>1.71</v>
      </c>
      <c r="D1362">
        <v>6.3</v>
      </c>
      <c r="E1362" t="s">
        <v>1858</v>
      </c>
    </row>
    <row r="1363" spans="1:5" x14ac:dyDescent="0.3">
      <c r="A1363" t="s">
        <v>9634</v>
      </c>
      <c r="B1363" t="s">
        <v>9613</v>
      </c>
      <c r="C1363">
        <v>2.2799999999999998</v>
      </c>
      <c r="D1363">
        <v>8.4</v>
      </c>
      <c r="E1363" t="s">
        <v>1858</v>
      </c>
    </row>
    <row r="1364" spans="1:5" x14ac:dyDescent="0.3">
      <c r="A1364" t="s">
        <v>9610</v>
      </c>
      <c r="B1364" t="s">
        <v>9613</v>
      </c>
      <c r="C1364">
        <v>2.2799999999999998</v>
      </c>
      <c r="D1364">
        <v>8.4</v>
      </c>
      <c r="E1364" t="s">
        <v>1858</v>
      </c>
    </row>
    <row r="1365" spans="1:5" x14ac:dyDescent="0.3">
      <c r="A1365" t="s">
        <v>10817</v>
      </c>
      <c r="B1365" t="s">
        <v>10819</v>
      </c>
      <c r="C1365">
        <v>10.79</v>
      </c>
      <c r="D1365">
        <v>36.4</v>
      </c>
      <c r="E1365" t="s">
        <v>1858</v>
      </c>
    </row>
    <row r="1366" spans="1:5" x14ac:dyDescent="0.3">
      <c r="A1366" t="s">
        <v>10822</v>
      </c>
      <c r="B1366" t="s">
        <v>10824</v>
      </c>
      <c r="C1366">
        <v>16.96</v>
      </c>
      <c r="D1366">
        <v>57.2</v>
      </c>
      <c r="E1366" t="s">
        <v>1858</v>
      </c>
    </row>
    <row r="1367" spans="1:5" x14ac:dyDescent="0.3">
      <c r="A1367" t="s">
        <v>10835</v>
      </c>
      <c r="B1367" t="s">
        <v>10837</v>
      </c>
      <c r="C1367">
        <v>21.64</v>
      </c>
      <c r="D1367">
        <v>73</v>
      </c>
      <c r="E1367" t="s">
        <v>1858</v>
      </c>
    </row>
    <row r="1368" spans="1:5" x14ac:dyDescent="0.3">
      <c r="A1368" t="s">
        <v>10829</v>
      </c>
      <c r="B1368" t="s">
        <v>5111</v>
      </c>
      <c r="C1368">
        <v>14.51</v>
      </c>
      <c r="D1368">
        <v>48.94</v>
      </c>
      <c r="E1368" t="s">
        <v>1858</v>
      </c>
    </row>
    <row r="1369" spans="1:5" x14ac:dyDescent="0.3">
      <c r="A1369" t="s">
        <v>9718</v>
      </c>
      <c r="B1369" t="s">
        <v>9682</v>
      </c>
      <c r="C1369">
        <v>1.71</v>
      </c>
      <c r="D1369">
        <v>6.3</v>
      </c>
      <c r="E1369" t="s">
        <v>1858</v>
      </c>
    </row>
    <row r="1370" spans="1:5" x14ac:dyDescent="0.3">
      <c r="A1370" t="s">
        <v>9616</v>
      </c>
      <c r="B1370" t="s">
        <v>9613</v>
      </c>
      <c r="C1370">
        <v>2.2799999999999998</v>
      </c>
      <c r="D1370">
        <v>8.4</v>
      </c>
      <c r="E1370" t="s">
        <v>1858</v>
      </c>
    </row>
    <row r="1371" spans="1:5" x14ac:dyDescent="0.3">
      <c r="A1371" t="s">
        <v>9644</v>
      </c>
      <c r="B1371" t="s">
        <v>9613</v>
      </c>
      <c r="C1371">
        <v>2.2799999999999998</v>
      </c>
      <c r="D1371">
        <v>8.4</v>
      </c>
      <c r="E1371" t="s">
        <v>1858</v>
      </c>
    </row>
    <row r="1372" spans="1:5" x14ac:dyDescent="0.3">
      <c r="A1372" t="s">
        <v>9649</v>
      </c>
      <c r="B1372" t="s">
        <v>9613</v>
      </c>
      <c r="C1372">
        <v>2.2799999999999998</v>
      </c>
      <c r="D1372">
        <v>8.4</v>
      </c>
      <c r="E1372" t="s">
        <v>1858</v>
      </c>
    </row>
    <row r="1373" spans="1:5" x14ac:dyDescent="0.3">
      <c r="A1373" t="s">
        <v>9695</v>
      </c>
      <c r="B1373" t="s">
        <v>9613</v>
      </c>
      <c r="C1373">
        <v>2.2799999999999998</v>
      </c>
      <c r="D1373">
        <v>8.4</v>
      </c>
      <c r="E1373" t="s">
        <v>1858</v>
      </c>
    </row>
    <row r="1374" spans="1:5" x14ac:dyDescent="0.3">
      <c r="A1374" t="s">
        <v>9177</v>
      </c>
      <c r="B1374" t="s">
        <v>9179</v>
      </c>
      <c r="C1374">
        <v>18.62</v>
      </c>
      <c r="D1374">
        <v>62.8</v>
      </c>
      <c r="E1374" t="s">
        <v>1858</v>
      </c>
    </row>
    <row r="1375" spans="1:5" x14ac:dyDescent="0.3">
      <c r="A1375" t="s">
        <v>9167</v>
      </c>
      <c r="B1375" t="s">
        <v>157</v>
      </c>
      <c r="C1375">
        <v>7.68</v>
      </c>
      <c r="D1375">
        <v>25.9</v>
      </c>
      <c r="E1375" t="s">
        <v>1858</v>
      </c>
    </row>
    <row r="1376" spans="1:5" x14ac:dyDescent="0.3">
      <c r="A1376" t="s">
        <v>9171</v>
      </c>
      <c r="B1376" t="s">
        <v>6820</v>
      </c>
      <c r="C1376">
        <v>22.09</v>
      </c>
      <c r="D1376">
        <v>74.5</v>
      </c>
      <c r="E1376" t="s">
        <v>1858</v>
      </c>
    </row>
    <row r="1377" spans="1:5" x14ac:dyDescent="0.3">
      <c r="A1377" t="s">
        <v>9924</v>
      </c>
      <c r="B1377" t="s">
        <v>9926</v>
      </c>
      <c r="C1377">
        <v>64.16</v>
      </c>
      <c r="D1377">
        <v>236.69</v>
      </c>
      <c r="E1377" t="s">
        <v>1858</v>
      </c>
    </row>
    <row r="1378" spans="1:5" x14ac:dyDescent="0.3">
      <c r="A1378" t="s">
        <v>9639</v>
      </c>
      <c r="B1378" t="s">
        <v>9613</v>
      </c>
      <c r="C1378">
        <v>2.2799999999999998</v>
      </c>
      <c r="D1378">
        <v>8.4</v>
      </c>
      <c r="E1378" t="s">
        <v>1858</v>
      </c>
    </row>
    <row r="1379" spans="1:5" x14ac:dyDescent="0.3">
      <c r="A1379" t="s">
        <v>9931</v>
      </c>
      <c r="B1379" t="s">
        <v>6257</v>
      </c>
      <c r="C1379">
        <v>1.08</v>
      </c>
      <c r="D1379">
        <v>4</v>
      </c>
      <c r="E1379" t="s">
        <v>1858</v>
      </c>
    </row>
    <row r="1380" spans="1:5" x14ac:dyDescent="0.3">
      <c r="A1380" t="s">
        <v>9971</v>
      </c>
      <c r="B1380" t="s">
        <v>9974</v>
      </c>
      <c r="C1380">
        <v>6.83</v>
      </c>
      <c r="D1380">
        <v>25.18</v>
      </c>
      <c r="E1380" t="s">
        <v>1858</v>
      </c>
    </row>
    <row r="1381" spans="1:5" x14ac:dyDescent="0.3">
      <c r="A1381" t="s">
        <v>9238</v>
      </c>
      <c r="B1381" t="s">
        <v>575</v>
      </c>
      <c r="C1381">
        <v>30.29</v>
      </c>
      <c r="D1381">
        <v>101.9</v>
      </c>
      <c r="E1381" t="s">
        <v>1858</v>
      </c>
    </row>
    <row r="1382" spans="1:5" x14ac:dyDescent="0.3">
      <c r="A1382" t="s">
        <v>9244</v>
      </c>
      <c r="B1382" t="s">
        <v>228</v>
      </c>
      <c r="C1382">
        <v>14.54</v>
      </c>
      <c r="D1382">
        <v>48.9</v>
      </c>
      <c r="E1382" t="s">
        <v>1858</v>
      </c>
    </row>
    <row r="1383" spans="1:5" x14ac:dyDescent="0.3">
      <c r="A1383" t="s">
        <v>9248</v>
      </c>
      <c r="B1383" t="s">
        <v>9249</v>
      </c>
      <c r="C1383">
        <v>20.04</v>
      </c>
      <c r="D1383">
        <v>67.400000000000006</v>
      </c>
      <c r="E1383" t="s">
        <v>1858</v>
      </c>
    </row>
    <row r="1384" spans="1:5" x14ac:dyDescent="0.3">
      <c r="A1384" t="s">
        <v>9251</v>
      </c>
      <c r="B1384" t="s">
        <v>9252</v>
      </c>
      <c r="C1384">
        <v>3.92</v>
      </c>
      <c r="D1384">
        <v>13.2</v>
      </c>
      <c r="E1384" t="s">
        <v>1858</v>
      </c>
    </row>
    <row r="1385" spans="1:5" x14ac:dyDescent="0.3">
      <c r="A1385" t="s">
        <v>9209</v>
      </c>
      <c r="B1385" t="s">
        <v>9059</v>
      </c>
      <c r="C1385">
        <v>13.97</v>
      </c>
      <c r="D1385">
        <v>47</v>
      </c>
      <c r="E1385" t="s">
        <v>1858</v>
      </c>
    </row>
    <row r="1386" spans="1:5" x14ac:dyDescent="0.3">
      <c r="A1386" t="s">
        <v>9213</v>
      </c>
      <c r="B1386" t="s">
        <v>7465</v>
      </c>
      <c r="C1386">
        <v>20.87</v>
      </c>
      <c r="D1386">
        <v>70.2</v>
      </c>
      <c r="E1386" t="s">
        <v>1858</v>
      </c>
    </row>
    <row r="1387" spans="1:5" x14ac:dyDescent="0.3">
      <c r="A1387" t="s">
        <v>9217</v>
      </c>
      <c r="B1387" t="s">
        <v>468</v>
      </c>
      <c r="C1387">
        <v>40.4</v>
      </c>
      <c r="D1387">
        <v>135.9</v>
      </c>
      <c r="E1387" t="s">
        <v>1858</v>
      </c>
    </row>
    <row r="1388" spans="1:5" x14ac:dyDescent="0.3">
      <c r="A1388" t="s">
        <v>9223</v>
      </c>
      <c r="B1388" t="s">
        <v>9225</v>
      </c>
      <c r="C1388">
        <v>38.229999999999997</v>
      </c>
      <c r="D1388">
        <v>128.6</v>
      </c>
      <c r="E1388" t="s">
        <v>1858</v>
      </c>
    </row>
    <row r="1389" spans="1:5" x14ac:dyDescent="0.3">
      <c r="A1389" t="s">
        <v>9228</v>
      </c>
      <c r="B1389" t="s">
        <v>575</v>
      </c>
      <c r="C1389">
        <v>30.29</v>
      </c>
      <c r="D1389">
        <v>101.9</v>
      </c>
      <c r="E1389" t="s">
        <v>1858</v>
      </c>
    </row>
    <row r="1390" spans="1:5" x14ac:dyDescent="0.3">
      <c r="A1390" t="s">
        <v>9232</v>
      </c>
      <c r="B1390" t="s">
        <v>9234</v>
      </c>
      <c r="C1390">
        <v>15.79</v>
      </c>
      <c r="D1390">
        <v>53.1</v>
      </c>
      <c r="E1390" t="s">
        <v>1858</v>
      </c>
    </row>
    <row r="1391" spans="1:5" x14ac:dyDescent="0.3">
      <c r="A1391" t="s">
        <v>9366</v>
      </c>
      <c r="B1391" t="s">
        <v>9369</v>
      </c>
      <c r="C1391">
        <v>99.57</v>
      </c>
      <c r="D1391">
        <v>336</v>
      </c>
      <c r="E1391" t="s">
        <v>1858</v>
      </c>
    </row>
    <row r="1392" spans="1:5" x14ac:dyDescent="0.3">
      <c r="A1392" t="s">
        <v>9094</v>
      </c>
      <c r="B1392" t="s">
        <v>9096</v>
      </c>
      <c r="C1392">
        <v>30.79</v>
      </c>
      <c r="D1392">
        <v>103.9</v>
      </c>
      <c r="E1392" t="s">
        <v>1858</v>
      </c>
    </row>
    <row r="1393" spans="1:5" x14ac:dyDescent="0.3">
      <c r="A1393" t="s">
        <v>9099</v>
      </c>
      <c r="B1393" t="s">
        <v>9096</v>
      </c>
      <c r="C1393">
        <v>30.79</v>
      </c>
      <c r="D1393">
        <v>103.9</v>
      </c>
      <c r="E1393" t="s">
        <v>1858</v>
      </c>
    </row>
    <row r="1394" spans="1:5" x14ac:dyDescent="0.3">
      <c r="A1394" t="s">
        <v>9089</v>
      </c>
      <c r="B1394" t="s">
        <v>488</v>
      </c>
      <c r="C1394">
        <v>32.56</v>
      </c>
      <c r="D1394">
        <v>109.89</v>
      </c>
      <c r="E1394" t="s">
        <v>1858</v>
      </c>
    </row>
    <row r="1395" spans="1:5" x14ac:dyDescent="0.3">
      <c r="A1395" t="s">
        <v>9594</v>
      </c>
      <c r="B1395" t="s">
        <v>101</v>
      </c>
      <c r="C1395">
        <v>88.76</v>
      </c>
      <c r="D1395">
        <v>300</v>
      </c>
      <c r="E1395" t="s">
        <v>1858</v>
      </c>
    </row>
    <row r="1396" spans="1:5" x14ac:dyDescent="0.3">
      <c r="A1396" t="s">
        <v>9503</v>
      </c>
      <c r="B1396" t="s">
        <v>9506</v>
      </c>
      <c r="C1396">
        <v>20.239999999999998</v>
      </c>
      <c r="D1396">
        <v>68.400000000000006</v>
      </c>
      <c r="E1396" t="s">
        <v>1858</v>
      </c>
    </row>
    <row r="1397" spans="1:5" x14ac:dyDescent="0.3">
      <c r="A1397" t="s">
        <v>9757</v>
      </c>
      <c r="B1397" t="s">
        <v>186</v>
      </c>
      <c r="C1397">
        <v>20.71</v>
      </c>
      <c r="D1397">
        <v>70</v>
      </c>
      <c r="E1397" t="s">
        <v>1858</v>
      </c>
    </row>
    <row r="1398" spans="1:5" x14ac:dyDescent="0.3">
      <c r="A1398" t="s">
        <v>9751</v>
      </c>
      <c r="B1398" t="s">
        <v>9754</v>
      </c>
      <c r="C1398">
        <v>40.24</v>
      </c>
      <c r="D1398">
        <v>136</v>
      </c>
      <c r="E1398" t="s">
        <v>1858</v>
      </c>
    </row>
    <row r="1399" spans="1:5" x14ac:dyDescent="0.3">
      <c r="A1399" t="s">
        <v>9575</v>
      </c>
      <c r="B1399" t="s">
        <v>9577</v>
      </c>
      <c r="C1399">
        <v>57.47</v>
      </c>
      <c r="D1399">
        <v>194.6</v>
      </c>
      <c r="E1399" t="s">
        <v>1858</v>
      </c>
    </row>
    <row r="1400" spans="1:5" x14ac:dyDescent="0.3">
      <c r="A1400" t="s">
        <v>9587</v>
      </c>
      <c r="B1400" t="s">
        <v>9577</v>
      </c>
      <c r="C1400">
        <v>57.47</v>
      </c>
      <c r="D1400">
        <v>194.6</v>
      </c>
      <c r="E1400" t="s">
        <v>1858</v>
      </c>
    </row>
    <row r="1401" spans="1:5" x14ac:dyDescent="0.3">
      <c r="A1401" t="s">
        <v>10655</v>
      </c>
      <c r="B1401" t="s">
        <v>446</v>
      </c>
      <c r="C1401">
        <v>33.880000000000003</v>
      </c>
      <c r="D1401">
        <v>114.5</v>
      </c>
      <c r="E1401" t="s">
        <v>1858</v>
      </c>
    </row>
    <row r="1402" spans="1:5" x14ac:dyDescent="0.3">
      <c r="A1402" t="s">
        <v>10020</v>
      </c>
      <c r="B1402" t="s">
        <v>193</v>
      </c>
      <c r="C1402">
        <v>16.54</v>
      </c>
      <c r="D1402">
        <v>56</v>
      </c>
      <c r="E1402" t="s">
        <v>1858</v>
      </c>
    </row>
    <row r="1403" spans="1:5" x14ac:dyDescent="0.3">
      <c r="A1403" t="s">
        <v>10633</v>
      </c>
      <c r="B1403" t="s">
        <v>187</v>
      </c>
      <c r="C1403">
        <v>3.8</v>
      </c>
      <c r="D1403">
        <v>14</v>
      </c>
      <c r="E1403" t="s">
        <v>1858</v>
      </c>
    </row>
    <row r="1404" spans="1:5" x14ac:dyDescent="0.3">
      <c r="A1404" t="s">
        <v>9568</v>
      </c>
      <c r="B1404" t="s">
        <v>9571</v>
      </c>
      <c r="C1404">
        <v>11.93</v>
      </c>
      <c r="D1404">
        <v>40.39</v>
      </c>
      <c r="E1404" t="s">
        <v>1858</v>
      </c>
    </row>
    <row r="1405" spans="1:5" x14ac:dyDescent="0.3">
      <c r="A1405" t="s">
        <v>9562</v>
      </c>
      <c r="B1405" t="s">
        <v>9565</v>
      </c>
      <c r="C1405">
        <v>10.49</v>
      </c>
      <c r="D1405">
        <v>35.520000000000003</v>
      </c>
      <c r="E1405" t="s">
        <v>1858</v>
      </c>
    </row>
    <row r="1406" spans="1:5" x14ac:dyDescent="0.3">
      <c r="A1406" t="s">
        <v>10071</v>
      </c>
      <c r="B1406" t="s">
        <v>10074</v>
      </c>
      <c r="C1406">
        <v>442.98</v>
      </c>
      <c r="D1406">
        <v>1500</v>
      </c>
      <c r="E1406" t="s">
        <v>1858</v>
      </c>
    </row>
    <row r="1407" spans="1:5" x14ac:dyDescent="0.3">
      <c r="A1407" t="s">
        <v>9536</v>
      </c>
      <c r="B1407" t="s">
        <v>85</v>
      </c>
      <c r="C1407">
        <v>2.95</v>
      </c>
      <c r="D1407">
        <v>10</v>
      </c>
      <c r="E1407" t="s">
        <v>1858</v>
      </c>
    </row>
    <row r="1408" spans="1:5" x14ac:dyDescent="0.3">
      <c r="A1408" t="s">
        <v>10736</v>
      </c>
      <c r="B1408" t="s">
        <v>10738</v>
      </c>
      <c r="C1408">
        <v>1146.95</v>
      </c>
      <c r="D1408">
        <v>4199</v>
      </c>
      <c r="E1408" t="s">
        <v>1858</v>
      </c>
    </row>
    <row r="1409" spans="1:5" x14ac:dyDescent="0.3">
      <c r="A1409" t="s">
        <v>9257</v>
      </c>
      <c r="B1409" t="s">
        <v>488</v>
      </c>
      <c r="C1409">
        <v>32.450000000000003</v>
      </c>
      <c r="D1409">
        <v>109.89</v>
      </c>
      <c r="E1409" t="s">
        <v>1858</v>
      </c>
    </row>
    <row r="1410" spans="1:5" x14ac:dyDescent="0.3">
      <c r="A1410" t="s">
        <v>9261</v>
      </c>
      <c r="B1410" t="s">
        <v>9096</v>
      </c>
      <c r="C1410">
        <v>30.68</v>
      </c>
      <c r="D1410">
        <v>103.9</v>
      </c>
      <c r="E1410" t="s">
        <v>1858</v>
      </c>
    </row>
    <row r="1411" spans="1:5" x14ac:dyDescent="0.3">
      <c r="A1411" t="s">
        <v>9267</v>
      </c>
      <c r="B1411" t="s">
        <v>3044</v>
      </c>
      <c r="C1411">
        <v>31.3</v>
      </c>
      <c r="D1411">
        <v>106</v>
      </c>
      <c r="E1411" t="s">
        <v>1858</v>
      </c>
    </row>
    <row r="1412" spans="1:5" x14ac:dyDescent="0.3">
      <c r="A1412" t="s">
        <v>9273</v>
      </c>
      <c r="B1412" t="s">
        <v>9275</v>
      </c>
      <c r="C1412">
        <v>23.62</v>
      </c>
      <c r="D1412">
        <v>79.97</v>
      </c>
      <c r="E1412" t="s">
        <v>1858</v>
      </c>
    </row>
    <row r="1413" spans="1:5" x14ac:dyDescent="0.3">
      <c r="A1413" t="s">
        <v>9278</v>
      </c>
      <c r="B1413" t="s">
        <v>9275</v>
      </c>
      <c r="C1413">
        <v>23.62</v>
      </c>
      <c r="D1413">
        <v>79.97</v>
      </c>
      <c r="E1413" t="s">
        <v>1858</v>
      </c>
    </row>
    <row r="1414" spans="1:5" x14ac:dyDescent="0.3">
      <c r="A1414" t="s">
        <v>10611</v>
      </c>
      <c r="B1414" t="s">
        <v>89</v>
      </c>
      <c r="C1414">
        <v>54.22</v>
      </c>
      <c r="D1414">
        <v>200</v>
      </c>
      <c r="E1414" t="s">
        <v>1858</v>
      </c>
    </row>
    <row r="1415" spans="1:5" x14ac:dyDescent="0.3">
      <c r="A1415" t="s">
        <v>10614</v>
      </c>
      <c r="B1415" t="s">
        <v>89</v>
      </c>
      <c r="C1415">
        <v>54.22</v>
      </c>
      <c r="D1415">
        <v>200</v>
      </c>
      <c r="E1415" t="s">
        <v>1858</v>
      </c>
    </row>
    <row r="1416" spans="1:5" x14ac:dyDescent="0.3">
      <c r="A1416" t="s">
        <v>10597</v>
      </c>
      <c r="B1416" t="s">
        <v>10598</v>
      </c>
      <c r="C1416">
        <v>135.54</v>
      </c>
      <c r="D1416">
        <v>500</v>
      </c>
      <c r="E1416" t="s">
        <v>1858</v>
      </c>
    </row>
    <row r="1417" spans="1:5" x14ac:dyDescent="0.3">
      <c r="A1417" t="s">
        <v>10608</v>
      </c>
      <c r="B1417" t="s">
        <v>110</v>
      </c>
      <c r="C1417">
        <v>13.55</v>
      </c>
      <c r="D1417">
        <v>50</v>
      </c>
      <c r="E1417" t="s">
        <v>1858</v>
      </c>
    </row>
    <row r="1418" spans="1:5" x14ac:dyDescent="0.3">
      <c r="A1418" t="s">
        <v>10604</v>
      </c>
      <c r="B1418" t="s">
        <v>110</v>
      </c>
      <c r="C1418">
        <v>13.55</v>
      </c>
      <c r="D1418">
        <v>50</v>
      </c>
      <c r="E1418" t="s">
        <v>1858</v>
      </c>
    </row>
    <row r="1419" spans="1:5" x14ac:dyDescent="0.3">
      <c r="A1419" t="s">
        <v>10601</v>
      </c>
      <c r="B1419" t="s">
        <v>110</v>
      </c>
      <c r="C1419">
        <v>13.55</v>
      </c>
      <c r="D1419">
        <v>50</v>
      </c>
      <c r="E1419" t="s">
        <v>1858</v>
      </c>
    </row>
    <row r="1420" spans="1:5" x14ac:dyDescent="0.3">
      <c r="A1420" t="s">
        <v>9346</v>
      </c>
      <c r="B1420" t="s">
        <v>9349</v>
      </c>
      <c r="C1420">
        <v>2.2799999999999998</v>
      </c>
      <c r="D1420">
        <v>7.7</v>
      </c>
      <c r="E1420" t="s">
        <v>1858</v>
      </c>
    </row>
    <row r="1421" spans="1:5" x14ac:dyDescent="0.3">
      <c r="A1421" t="s">
        <v>9008</v>
      </c>
      <c r="B1421" t="s">
        <v>101</v>
      </c>
      <c r="C1421">
        <v>88.600000000000023</v>
      </c>
      <c r="D1421">
        <v>300</v>
      </c>
      <c r="E1421" t="s">
        <v>1858</v>
      </c>
    </row>
    <row r="1422" spans="1:5" x14ac:dyDescent="0.3">
      <c r="A1422" t="s">
        <v>9284</v>
      </c>
      <c r="B1422" t="s">
        <v>210</v>
      </c>
      <c r="C1422">
        <v>23.63</v>
      </c>
      <c r="D1422">
        <v>80</v>
      </c>
      <c r="E1422" t="s">
        <v>1858</v>
      </c>
    </row>
    <row r="1423" spans="1:5" x14ac:dyDescent="0.3">
      <c r="A1423" t="s">
        <v>9288</v>
      </c>
      <c r="B1423" t="s">
        <v>9290</v>
      </c>
      <c r="C1423">
        <v>22.12</v>
      </c>
      <c r="D1423">
        <v>74.89</v>
      </c>
      <c r="E1423" t="s">
        <v>1858</v>
      </c>
    </row>
    <row r="1424" spans="1:5" x14ac:dyDescent="0.3">
      <c r="A1424" t="s">
        <v>10551</v>
      </c>
      <c r="B1424" t="s">
        <v>7024</v>
      </c>
      <c r="C1424">
        <v>12.2</v>
      </c>
      <c r="D1424">
        <v>45</v>
      </c>
      <c r="E1424" t="s">
        <v>1858</v>
      </c>
    </row>
    <row r="1425" spans="1:5" x14ac:dyDescent="0.3">
      <c r="A1425" t="s">
        <v>9581</v>
      </c>
      <c r="B1425" t="s">
        <v>9583</v>
      </c>
      <c r="C1425">
        <v>64.95</v>
      </c>
      <c r="D1425">
        <v>219.8</v>
      </c>
      <c r="E1425" t="s">
        <v>1858</v>
      </c>
    </row>
    <row r="1426" spans="1:5" x14ac:dyDescent="0.3">
      <c r="A1426" t="s">
        <v>10174</v>
      </c>
      <c r="B1426" t="s">
        <v>109</v>
      </c>
      <c r="C1426">
        <v>7.95</v>
      </c>
      <c r="D1426">
        <v>26.9</v>
      </c>
      <c r="E1426" t="s">
        <v>1858</v>
      </c>
    </row>
    <row r="1427" spans="1:5" x14ac:dyDescent="0.3">
      <c r="A1427" t="s">
        <v>8900</v>
      </c>
      <c r="B1427" t="s">
        <v>5252</v>
      </c>
      <c r="C1427">
        <v>10.62</v>
      </c>
      <c r="D1427">
        <v>35.9</v>
      </c>
      <c r="E1427" t="s">
        <v>1858</v>
      </c>
    </row>
    <row r="1428" spans="1:5" x14ac:dyDescent="0.3">
      <c r="A1428" t="s">
        <v>9110</v>
      </c>
      <c r="B1428" t="s">
        <v>468</v>
      </c>
      <c r="C1428">
        <v>40.35</v>
      </c>
      <c r="D1428">
        <v>135.9</v>
      </c>
      <c r="E1428" t="s">
        <v>1858</v>
      </c>
    </row>
    <row r="1429" spans="1:5" x14ac:dyDescent="0.3">
      <c r="A1429" t="s">
        <v>9116</v>
      </c>
      <c r="B1429" t="s">
        <v>468</v>
      </c>
      <c r="C1429">
        <v>40.35</v>
      </c>
      <c r="D1429">
        <v>135.9</v>
      </c>
      <c r="E1429" t="s">
        <v>1858</v>
      </c>
    </row>
    <row r="1430" spans="1:5" x14ac:dyDescent="0.3">
      <c r="A1430" t="s">
        <v>10627</v>
      </c>
      <c r="B1430" t="s">
        <v>187</v>
      </c>
      <c r="C1430">
        <v>3.8</v>
      </c>
      <c r="D1430">
        <v>14</v>
      </c>
      <c r="E1430" t="s">
        <v>1858</v>
      </c>
    </row>
    <row r="1431" spans="1:5" x14ac:dyDescent="0.3">
      <c r="A1431" t="s">
        <v>9104</v>
      </c>
      <c r="B1431" t="s">
        <v>468</v>
      </c>
      <c r="C1431">
        <v>40.35</v>
      </c>
      <c r="D1431">
        <v>135.9</v>
      </c>
      <c r="E1431" t="s">
        <v>1858</v>
      </c>
    </row>
    <row r="1432" spans="1:5" x14ac:dyDescent="0.3">
      <c r="A1432" t="s">
        <v>9122</v>
      </c>
      <c r="B1432" t="s">
        <v>468</v>
      </c>
      <c r="C1432">
        <v>40.4</v>
      </c>
      <c r="D1432">
        <v>135.9</v>
      </c>
      <c r="E1432" t="s">
        <v>1858</v>
      </c>
    </row>
    <row r="1433" spans="1:5" x14ac:dyDescent="0.3">
      <c r="A1433" t="s">
        <v>10060</v>
      </c>
      <c r="B1433" t="s">
        <v>10065</v>
      </c>
      <c r="C1433">
        <v>112.07</v>
      </c>
      <c r="D1433">
        <v>112.07</v>
      </c>
      <c r="E1433" t="s">
        <v>1858</v>
      </c>
    </row>
    <row r="1434" spans="1:5" x14ac:dyDescent="0.3">
      <c r="A1434" t="s">
        <v>10066</v>
      </c>
      <c r="B1434" t="s">
        <v>10065</v>
      </c>
      <c r="C1434">
        <v>112.07</v>
      </c>
      <c r="D1434">
        <v>112.07</v>
      </c>
      <c r="E1434" t="s">
        <v>1858</v>
      </c>
    </row>
    <row r="1435" spans="1:5" x14ac:dyDescent="0.3">
      <c r="A1435" t="s">
        <v>9148</v>
      </c>
      <c r="B1435" t="s">
        <v>130</v>
      </c>
      <c r="C1435">
        <v>23.48</v>
      </c>
      <c r="D1435">
        <v>79</v>
      </c>
      <c r="E1435" t="s">
        <v>1858</v>
      </c>
    </row>
    <row r="1436" spans="1:5" x14ac:dyDescent="0.3">
      <c r="A1436" t="s">
        <v>9151</v>
      </c>
      <c r="B1436" t="s">
        <v>130</v>
      </c>
      <c r="C1436">
        <v>23.48</v>
      </c>
      <c r="D1436">
        <v>79</v>
      </c>
      <c r="E1436" t="s">
        <v>1858</v>
      </c>
    </row>
    <row r="1437" spans="1:5" x14ac:dyDescent="0.3">
      <c r="A1437" t="s">
        <v>9155</v>
      </c>
      <c r="B1437" t="s">
        <v>130</v>
      </c>
      <c r="C1437">
        <v>23.48</v>
      </c>
      <c r="D1437">
        <v>79</v>
      </c>
      <c r="E1437" t="s">
        <v>1858</v>
      </c>
    </row>
    <row r="1438" spans="1:5" x14ac:dyDescent="0.3">
      <c r="A1438" t="s">
        <v>9158</v>
      </c>
      <c r="B1438" t="s">
        <v>130</v>
      </c>
      <c r="C1438">
        <v>23.48</v>
      </c>
      <c r="D1438">
        <v>79</v>
      </c>
      <c r="E1438" t="s">
        <v>1858</v>
      </c>
    </row>
    <row r="1439" spans="1:5" x14ac:dyDescent="0.3">
      <c r="A1439" t="s">
        <v>9161</v>
      </c>
      <c r="B1439" t="s">
        <v>130</v>
      </c>
      <c r="C1439">
        <v>23.48</v>
      </c>
      <c r="D1439">
        <v>79</v>
      </c>
      <c r="E1439" t="s">
        <v>1858</v>
      </c>
    </row>
    <row r="1440" spans="1:5" x14ac:dyDescent="0.3">
      <c r="A1440" t="s">
        <v>9773</v>
      </c>
      <c r="B1440" t="s">
        <v>210</v>
      </c>
      <c r="C1440">
        <v>21.69</v>
      </c>
      <c r="D1440">
        <v>80</v>
      </c>
      <c r="E1440" t="s">
        <v>1858</v>
      </c>
    </row>
    <row r="1441" spans="1:5" x14ac:dyDescent="0.3">
      <c r="A1441" t="s">
        <v>10521</v>
      </c>
      <c r="B1441" t="s">
        <v>210</v>
      </c>
      <c r="C1441">
        <v>23.79</v>
      </c>
      <c r="D1441">
        <v>80</v>
      </c>
      <c r="E1441" t="s">
        <v>1858</v>
      </c>
    </row>
    <row r="1442" spans="1:5" x14ac:dyDescent="0.3">
      <c r="A1442" t="s">
        <v>10529</v>
      </c>
      <c r="B1442" t="s">
        <v>210</v>
      </c>
      <c r="C1442">
        <v>23.79</v>
      </c>
      <c r="D1442">
        <v>80</v>
      </c>
      <c r="E1442" t="s">
        <v>1858</v>
      </c>
    </row>
    <row r="1443" spans="1:5" x14ac:dyDescent="0.3">
      <c r="A1443" t="s">
        <v>10537</v>
      </c>
      <c r="B1443" t="s">
        <v>210</v>
      </c>
      <c r="C1443">
        <v>23.79</v>
      </c>
      <c r="D1443">
        <v>80</v>
      </c>
      <c r="E1443" t="s">
        <v>1858</v>
      </c>
    </row>
    <row r="1444" spans="1:5" x14ac:dyDescent="0.3">
      <c r="A1444" t="s">
        <v>10541</v>
      </c>
      <c r="B1444" t="s">
        <v>210</v>
      </c>
      <c r="C1444">
        <v>23.79</v>
      </c>
      <c r="D1444">
        <v>80</v>
      </c>
      <c r="E1444" t="s">
        <v>1858</v>
      </c>
    </row>
    <row r="1445" spans="1:5" x14ac:dyDescent="0.3">
      <c r="A1445" t="s">
        <v>10533</v>
      </c>
      <c r="B1445" t="s">
        <v>210</v>
      </c>
      <c r="C1445">
        <v>23.79</v>
      </c>
      <c r="D1445">
        <v>80</v>
      </c>
      <c r="E1445" t="s">
        <v>1858</v>
      </c>
    </row>
    <row r="1446" spans="1:5" x14ac:dyDescent="0.3">
      <c r="A1446" t="s">
        <v>10525</v>
      </c>
      <c r="B1446" t="s">
        <v>210</v>
      </c>
      <c r="C1446">
        <v>23.79</v>
      </c>
      <c r="D1446">
        <v>80</v>
      </c>
      <c r="E1446" t="s">
        <v>1858</v>
      </c>
    </row>
    <row r="1447" spans="1:5" x14ac:dyDescent="0.3">
      <c r="A1447" t="s">
        <v>10545</v>
      </c>
      <c r="B1447" t="s">
        <v>210</v>
      </c>
      <c r="C1447">
        <v>23.79</v>
      </c>
      <c r="D1447">
        <v>80</v>
      </c>
      <c r="E1447" t="s">
        <v>1858</v>
      </c>
    </row>
    <row r="1448" spans="1:5" x14ac:dyDescent="0.3">
      <c r="A1448" t="s">
        <v>10674</v>
      </c>
      <c r="B1448" t="s">
        <v>10671</v>
      </c>
      <c r="C1448">
        <v>18.55</v>
      </c>
      <c r="D1448">
        <v>18.55</v>
      </c>
      <c r="E1448" t="s">
        <v>1858</v>
      </c>
    </row>
    <row r="1449" spans="1:5" x14ac:dyDescent="0.3">
      <c r="A1449" t="s">
        <v>10620</v>
      </c>
      <c r="B1449" t="s">
        <v>10623</v>
      </c>
      <c r="C1449">
        <v>172.26</v>
      </c>
      <c r="D1449">
        <v>172.26</v>
      </c>
      <c r="E1449" t="s">
        <v>1858</v>
      </c>
    </row>
    <row r="1450" spans="1:5" x14ac:dyDescent="0.3">
      <c r="A1450" t="s">
        <v>9457</v>
      </c>
      <c r="B1450" t="s">
        <v>9458</v>
      </c>
      <c r="C1450">
        <v>65.45</v>
      </c>
      <c r="D1450">
        <v>241.45</v>
      </c>
      <c r="E1450" t="s">
        <v>1858</v>
      </c>
    </row>
    <row r="1451" spans="1:5" x14ac:dyDescent="0.3">
      <c r="A1451" t="s">
        <v>10032</v>
      </c>
      <c r="B1451" t="s">
        <v>10035</v>
      </c>
      <c r="C1451">
        <v>28.85</v>
      </c>
      <c r="D1451">
        <v>97</v>
      </c>
      <c r="E1451" t="s">
        <v>1858</v>
      </c>
    </row>
    <row r="1452" spans="1:5" x14ac:dyDescent="0.3">
      <c r="A1452" t="s">
        <v>10026</v>
      </c>
      <c r="B1452" t="s">
        <v>10029</v>
      </c>
      <c r="C1452">
        <v>49.66</v>
      </c>
      <c r="D1452">
        <v>167</v>
      </c>
      <c r="E1452" t="s">
        <v>1858</v>
      </c>
    </row>
    <row r="1453" spans="1:5" x14ac:dyDescent="0.3">
      <c r="A1453" t="s">
        <v>10038</v>
      </c>
      <c r="B1453" t="s">
        <v>5040</v>
      </c>
      <c r="C1453">
        <v>39.26</v>
      </c>
      <c r="D1453">
        <v>132</v>
      </c>
      <c r="E1453" t="s">
        <v>1858</v>
      </c>
    </row>
    <row r="1454" spans="1:5" x14ac:dyDescent="0.3">
      <c r="A1454" t="s">
        <v>10260</v>
      </c>
      <c r="B1454" t="s">
        <v>83</v>
      </c>
      <c r="C1454">
        <v>5.03</v>
      </c>
      <c r="D1454">
        <v>16.899999999999999</v>
      </c>
      <c r="E1454" t="s">
        <v>1858</v>
      </c>
    </row>
    <row r="1455" spans="1:5" x14ac:dyDescent="0.3">
      <c r="A1455" t="s">
        <v>10562</v>
      </c>
      <c r="B1455" t="s">
        <v>3057</v>
      </c>
      <c r="C1455">
        <v>37.409999999999997</v>
      </c>
      <c r="D1455">
        <v>138</v>
      </c>
      <c r="E1455" t="s">
        <v>1858</v>
      </c>
    </row>
    <row r="1456" spans="1:5" x14ac:dyDescent="0.3">
      <c r="A1456" t="s">
        <v>10589</v>
      </c>
      <c r="B1456" t="s">
        <v>80</v>
      </c>
      <c r="C1456">
        <v>8.1300000000000008</v>
      </c>
      <c r="D1456">
        <v>30</v>
      </c>
      <c r="E1456" t="s">
        <v>1858</v>
      </c>
    </row>
    <row r="1457" spans="1:5" x14ac:dyDescent="0.3">
      <c r="A1457" t="s">
        <v>9765</v>
      </c>
      <c r="B1457" t="s">
        <v>258</v>
      </c>
      <c r="C1457">
        <v>6.19</v>
      </c>
      <c r="D1457">
        <v>20.8</v>
      </c>
      <c r="E1457" t="s">
        <v>1858</v>
      </c>
    </row>
    <row r="1458" spans="1:5" x14ac:dyDescent="0.3">
      <c r="A1458" t="s">
        <v>9768</v>
      </c>
      <c r="B1458" t="s">
        <v>9770</v>
      </c>
      <c r="C1458">
        <v>31.73</v>
      </c>
      <c r="D1458">
        <v>106.7</v>
      </c>
      <c r="E1458" t="s">
        <v>1858</v>
      </c>
    </row>
    <row r="1459" spans="1:5" x14ac:dyDescent="0.3">
      <c r="A1459" t="s">
        <v>10639</v>
      </c>
      <c r="B1459" t="s">
        <v>2878</v>
      </c>
      <c r="C1459">
        <v>12.98</v>
      </c>
      <c r="D1459">
        <v>47.9</v>
      </c>
      <c r="E1459" t="s">
        <v>1858</v>
      </c>
    </row>
    <row r="1460" spans="1:5" x14ac:dyDescent="0.3">
      <c r="A1460" t="s">
        <v>10148</v>
      </c>
      <c r="B1460" t="s">
        <v>10151</v>
      </c>
      <c r="C1460">
        <v>8.08</v>
      </c>
      <c r="D1460">
        <v>29.8</v>
      </c>
      <c r="E1460" t="s">
        <v>1858</v>
      </c>
    </row>
    <row r="1461" spans="1:5" x14ac:dyDescent="0.3">
      <c r="A1461" t="s">
        <v>10314</v>
      </c>
      <c r="B1461" t="s">
        <v>80</v>
      </c>
      <c r="C1461">
        <v>8.1300000000000008</v>
      </c>
      <c r="D1461">
        <v>30</v>
      </c>
      <c r="E1461" t="s">
        <v>1858</v>
      </c>
    </row>
    <row r="1462" spans="1:5" x14ac:dyDescent="0.3">
      <c r="A1462" t="s">
        <v>10413</v>
      </c>
      <c r="B1462" t="s">
        <v>80</v>
      </c>
      <c r="C1462">
        <v>8.1300000000000008</v>
      </c>
      <c r="D1462">
        <v>30</v>
      </c>
      <c r="E1462" t="s">
        <v>1858</v>
      </c>
    </row>
    <row r="1463" spans="1:5" x14ac:dyDescent="0.3">
      <c r="A1463" t="s">
        <v>10353</v>
      </c>
      <c r="B1463" t="s">
        <v>80</v>
      </c>
      <c r="C1463">
        <v>8.1300000000000008</v>
      </c>
      <c r="D1463">
        <v>30</v>
      </c>
      <c r="E1463" t="s">
        <v>1858</v>
      </c>
    </row>
    <row r="1464" spans="1:5" x14ac:dyDescent="0.3">
      <c r="A1464" t="s">
        <v>10482</v>
      </c>
      <c r="B1464" t="s">
        <v>80</v>
      </c>
      <c r="C1464">
        <v>8.1300000000000008</v>
      </c>
      <c r="D1464">
        <v>30</v>
      </c>
      <c r="E1464" t="s">
        <v>1858</v>
      </c>
    </row>
    <row r="1465" spans="1:5" x14ac:dyDescent="0.3">
      <c r="A1465" t="s">
        <v>10393</v>
      </c>
      <c r="B1465" t="s">
        <v>80</v>
      </c>
      <c r="C1465">
        <v>8.1300000000000008</v>
      </c>
      <c r="D1465">
        <v>30</v>
      </c>
      <c r="E1465" t="s">
        <v>1858</v>
      </c>
    </row>
    <row r="1466" spans="1:5" x14ac:dyDescent="0.3">
      <c r="A1466" t="s">
        <v>10334</v>
      </c>
      <c r="B1466" t="s">
        <v>80</v>
      </c>
      <c r="C1466">
        <v>8.1300000000000008</v>
      </c>
      <c r="D1466">
        <v>30</v>
      </c>
      <c r="E1466" t="s">
        <v>1858</v>
      </c>
    </row>
    <row r="1467" spans="1:5" x14ac:dyDescent="0.3">
      <c r="A1467" t="s">
        <v>10403</v>
      </c>
      <c r="B1467" t="s">
        <v>80</v>
      </c>
      <c r="C1467">
        <v>8.1300000000000008</v>
      </c>
      <c r="D1467">
        <v>30</v>
      </c>
      <c r="E1467" t="s">
        <v>1858</v>
      </c>
    </row>
    <row r="1468" spans="1:5" x14ac:dyDescent="0.3">
      <c r="A1468" t="s">
        <v>10378</v>
      </c>
      <c r="B1468" t="s">
        <v>80</v>
      </c>
      <c r="C1468">
        <v>8.1300000000000008</v>
      </c>
      <c r="D1468">
        <v>30</v>
      </c>
      <c r="E1468" t="s">
        <v>1858</v>
      </c>
    </row>
    <row r="1469" spans="1:5" x14ac:dyDescent="0.3">
      <c r="A1469" t="s">
        <v>10299</v>
      </c>
      <c r="B1469" t="s">
        <v>80</v>
      </c>
      <c r="C1469">
        <v>8.1300000000000008</v>
      </c>
      <c r="D1469">
        <v>30</v>
      </c>
      <c r="E1469" t="s">
        <v>1858</v>
      </c>
    </row>
    <row r="1470" spans="1:5" x14ac:dyDescent="0.3">
      <c r="A1470" t="s">
        <v>10383</v>
      </c>
      <c r="B1470" t="s">
        <v>80</v>
      </c>
      <c r="C1470">
        <v>8.1300000000000008</v>
      </c>
      <c r="D1470">
        <v>30</v>
      </c>
      <c r="E1470" t="s">
        <v>1858</v>
      </c>
    </row>
    <row r="1471" spans="1:5" x14ac:dyDescent="0.3">
      <c r="A1471" t="s">
        <v>9890</v>
      </c>
      <c r="B1471" t="s">
        <v>68</v>
      </c>
      <c r="C1471">
        <v>40.97</v>
      </c>
      <c r="D1471">
        <v>150</v>
      </c>
      <c r="E1471" t="s">
        <v>1858</v>
      </c>
    </row>
    <row r="1472" spans="1:5" x14ac:dyDescent="0.3">
      <c r="A1472" t="s">
        <v>9906</v>
      </c>
      <c r="B1472" t="s">
        <v>68</v>
      </c>
      <c r="C1472">
        <v>40.97</v>
      </c>
      <c r="D1472">
        <v>150</v>
      </c>
      <c r="E1472" t="s">
        <v>1858</v>
      </c>
    </row>
    <row r="1473" spans="1:5" x14ac:dyDescent="0.3">
      <c r="A1473" t="s">
        <v>9910</v>
      </c>
      <c r="B1473" t="s">
        <v>88</v>
      </c>
      <c r="C1473">
        <v>5.46</v>
      </c>
      <c r="D1473">
        <v>20</v>
      </c>
      <c r="E1473" t="s">
        <v>1858</v>
      </c>
    </row>
    <row r="1474" spans="1:5" x14ac:dyDescent="0.3">
      <c r="A1474" t="s">
        <v>9902</v>
      </c>
      <c r="B1474" t="s">
        <v>186</v>
      </c>
      <c r="C1474">
        <v>19.12</v>
      </c>
      <c r="D1474">
        <v>70</v>
      </c>
      <c r="E1474" t="s">
        <v>1858</v>
      </c>
    </row>
    <row r="1475" spans="1:5" x14ac:dyDescent="0.3">
      <c r="A1475" t="s">
        <v>9896</v>
      </c>
      <c r="B1475" t="s">
        <v>68</v>
      </c>
      <c r="C1475">
        <v>40.97</v>
      </c>
      <c r="D1475">
        <v>150</v>
      </c>
      <c r="E1475" t="s">
        <v>1858</v>
      </c>
    </row>
    <row r="1476" spans="1:5" x14ac:dyDescent="0.3">
      <c r="A1476" t="s">
        <v>9963</v>
      </c>
      <c r="B1476" t="s">
        <v>110</v>
      </c>
      <c r="C1476">
        <v>4.04</v>
      </c>
      <c r="D1476">
        <v>14.89</v>
      </c>
      <c r="E1476" t="s">
        <v>1858</v>
      </c>
    </row>
    <row r="1477" spans="1:5" x14ac:dyDescent="0.3">
      <c r="A1477" t="s">
        <v>9967</v>
      </c>
      <c r="B1477" t="s">
        <v>5826</v>
      </c>
      <c r="C1477">
        <v>12.51</v>
      </c>
      <c r="D1477">
        <v>46.16</v>
      </c>
      <c r="E1477" t="s">
        <v>1858</v>
      </c>
    </row>
    <row r="1478" spans="1:5" x14ac:dyDescent="0.3">
      <c r="A1478" t="s">
        <v>10137</v>
      </c>
      <c r="B1478" t="s">
        <v>88</v>
      </c>
      <c r="C1478">
        <v>5.42</v>
      </c>
      <c r="D1478">
        <v>20</v>
      </c>
      <c r="E1478" t="s">
        <v>1858</v>
      </c>
    </row>
    <row r="1479" spans="1:5" x14ac:dyDescent="0.3">
      <c r="A1479" t="s">
        <v>10142</v>
      </c>
      <c r="B1479" t="s">
        <v>10145</v>
      </c>
      <c r="C1479">
        <v>8.5400000000000009</v>
      </c>
      <c r="D1479">
        <v>31.5</v>
      </c>
      <c r="E1479" t="s">
        <v>1858</v>
      </c>
    </row>
    <row r="1480" spans="1:5" x14ac:dyDescent="0.3">
      <c r="A1480" t="s">
        <v>10266</v>
      </c>
      <c r="B1480" t="s">
        <v>4324</v>
      </c>
      <c r="C1480">
        <v>65.91</v>
      </c>
      <c r="D1480">
        <v>243.15</v>
      </c>
      <c r="E1480" t="s">
        <v>1858</v>
      </c>
    </row>
    <row r="1481" spans="1:5" x14ac:dyDescent="0.3">
      <c r="A1481" t="s">
        <v>10289</v>
      </c>
      <c r="B1481" t="s">
        <v>80</v>
      </c>
      <c r="C1481">
        <v>8.1300000000000008</v>
      </c>
      <c r="D1481">
        <v>30</v>
      </c>
      <c r="E1481" t="s">
        <v>1858</v>
      </c>
    </row>
    <row r="1482" spans="1:5" x14ac:dyDescent="0.3">
      <c r="A1482" t="s">
        <v>10329</v>
      </c>
      <c r="B1482" t="s">
        <v>80</v>
      </c>
      <c r="C1482">
        <v>8.1300000000000008</v>
      </c>
      <c r="D1482">
        <v>30</v>
      </c>
      <c r="E1482" t="s">
        <v>1858</v>
      </c>
    </row>
    <row r="1483" spans="1:5" x14ac:dyDescent="0.3">
      <c r="A1483" t="s">
        <v>10398</v>
      </c>
      <c r="B1483" t="s">
        <v>80</v>
      </c>
      <c r="C1483">
        <v>8.1300000000000008</v>
      </c>
      <c r="D1483">
        <v>30</v>
      </c>
      <c r="E1483" t="s">
        <v>1858</v>
      </c>
    </row>
    <row r="1484" spans="1:5" x14ac:dyDescent="0.3">
      <c r="A1484" t="s">
        <v>10457</v>
      </c>
      <c r="B1484" t="s">
        <v>80</v>
      </c>
      <c r="C1484">
        <v>8.1300000000000008</v>
      </c>
      <c r="D1484">
        <v>30</v>
      </c>
      <c r="E1484" t="s">
        <v>1858</v>
      </c>
    </row>
    <row r="1485" spans="1:5" x14ac:dyDescent="0.3">
      <c r="A1485" t="s">
        <v>10294</v>
      </c>
      <c r="B1485" t="s">
        <v>80</v>
      </c>
      <c r="C1485">
        <v>8.1300000000000008</v>
      </c>
      <c r="D1485">
        <v>30</v>
      </c>
      <c r="E1485" t="s">
        <v>1858</v>
      </c>
    </row>
    <row r="1486" spans="1:5" x14ac:dyDescent="0.3">
      <c r="A1486" t="s">
        <v>10492</v>
      </c>
      <c r="B1486" t="s">
        <v>80</v>
      </c>
      <c r="C1486">
        <v>8.1300000000000008</v>
      </c>
      <c r="D1486">
        <v>30</v>
      </c>
      <c r="E1486" t="s">
        <v>1858</v>
      </c>
    </row>
    <row r="1487" spans="1:5" x14ac:dyDescent="0.3">
      <c r="A1487" t="s">
        <v>10388</v>
      </c>
      <c r="B1487" t="s">
        <v>80</v>
      </c>
      <c r="C1487">
        <v>8.1300000000000008</v>
      </c>
      <c r="D1487">
        <v>30</v>
      </c>
      <c r="E1487" t="s">
        <v>1858</v>
      </c>
    </row>
    <row r="1488" spans="1:5" x14ac:dyDescent="0.3">
      <c r="A1488" t="s">
        <v>10472</v>
      </c>
      <c r="B1488" t="s">
        <v>80</v>
      </c>
      <c r="C1488">
        <v>8.1300000000000008</v>
      </c>
      <c r="D1488">
        <v>30</v>
      </c>
      <c r="E1488" t="s">
        <v>1858</v>
      </c>
    </row>
    <row r="1489" spans="1:5" x14ac:dyDescent="0.3">
      <c r="A1489" t="s">
        <v>10422</v>
      </c>
      <c r="B1489" t="s">
        <v>80</v>
      </c>
      <c r="C1489">
        <v>8.1300000000000008</v>
      </c>
      <c r="D1489">
        <v>30</v>
      </c>
      <c r="E1489" t="s">
        <v>1858</v>
      </c>
    </row>
    <row r="1490" spans="1:5" x14ac:dyDescent="0.3">
      <c r="A1490" t="s">
        <v>10432</v>
      </c>
      <c r="B1490" t="s">
        <v>80</v>
      </c>
      <c r="C1490">
        <v>8.1300000000000008</v>
      </c>
      <c r="D1490">
        <v>30</v>
      </c>
      <c r="E1490" t="s">
        <v>1858</v>
      </c>
    </row>
    <row r="1491" spans="1:5" x14ac:dyDescent="0.3">
      <c r="A1491" t="s">
        <v>10348</v>
      </c>
      <c r="B1491" t="s">
        <v>80</v>
      </c>
      <c r="C1491">
        <v>8.1300000000000008</v>
      </c>
      <c r="D1491">
        <v>30</v>
      </c>
      <c r="E1491" t="s">
        <v>1858</v>
      </c>
    </row>
    <row r="1492" spans="1:5" x14ac:dyDescent="0.3">
      <c r="A1492" t="s">
        <v>10408</v>
      </c>
      <c r="B1492" t="s">
        <v>80</v>
      </c>
      <c r="C1492">
        <v>8.1300000000000008</v>
      </c>
      <c r="D1492">
        <v>30</v>
      </c>
      <c r="E1492" t="s">
        <v>1858</v>
      </c>
    </row>
    <row r="1493" spans="1:5" x14ac:dyDescent="0.3">
      <c r="A1493" t="s">
        <v>10452</v>
      </c>
      <c r="B1493" t="s">
        <v>80</v>
      </c>
      <c r="C1493">
        <v>8.1300000000000008</v>
      </c>
      <c r="D1493">
        <v>30</v>
      </c>
      <c r="E1493" t="s">
        <v>1858</v>
      </c>
    </row>
    <row r="1494" spans="1:5" x14ac:dyDescent="0.3">
      <c r="A1494" t="s">
        <v>10324</v>
      </c>
      <c r="B1494" t="s">
        <v>80</v>
      </c>
      <c r="C1494">
        <v>8.1300000000000008</v>
      </c>
      <c r="D1494">
        <v>30</v>
      </c>
      <c r="E1494" t="s">
        <v>1858</v>
      </c>
    </row>
    <row r="1495" spans="1:5" x14ac:dyDescent="0.3">
      <c r="A1495" t="s">
        <v>10319</v>
      </c>
      <c r="B1495" t="s">
        <v>80</v>
      </c>
      <c r="C1495">
        <v>8.1300000000000008</v>
      </c>
      <c r="D1495">
        <v>30</v>
      </c>
      <c r="E1495" t="s">
        <v>1858</v>
      </c>
    </row>
    <row r="1496" spans="1:5" x14ac:dyDescent="0.3">
      <c r="A1496" t="s">
        <v>10418</v>
      </c>
      <c r="B1496" t="s">
        <v>80</v>
      </c>
      <c r="C1496">
        <v>8.1300000000000008</v>
      </c>
      <c r="D1496">
        <v>30</v>
      </c>
      <c r="E1496" t="s">
        <v>1858</v>
      </c>
    </row>
    <row r="1497" spans="1:5" x14ac:dyDescent="0.3">
      <c r="A1497" t="s">
        <v>10462</v>
      </c>
      <c r="B1497" t="s">
        <v>80</v>
      </c>
      <c r="C1497">
        <v>8.1300000000000008</v>
      </c>
      <c r="D1497">
        <v>30</v>
      </c>
      <c r="E1497" t="s">
        <v>1858</v>
      </c>
    </row>
    <row r="1498" spans="1:5" x14ac:dyDescent="0.3">
      <c r="A1498" t="s">
        <v>10309</v>
      </c>
      <c r="B1498" t="s">
        <v>80</v>
      </c>
      <c r="C1498">
        <v>8.1300000000000008</v>
      </c>
      <c r="D1498">
        <v>30</v>
      </c>
      <c r="E1498" t="s">
        <v>1858</v>
      </c>
    </row>
    <row r="1499" spans="1:5" x14ac:dyDescent="0.3">
      <c r="A1499" t="s">
        <v>10442</v>
      </c>
      <c r="B1499" t="s">
        <v>80</v>
      </c>
      <c r="C1499">
        <v>8.1300000000000008</v>
      </c>
      <c r="D1499">
        <v>30</v>
      </c>
      <c r="E1499" t="s">
        <v>1858</v>
      </c>
    </row>
    <row r="1500" spans="1:5" x14ac:dyDescent="0.3">
      <c r="A1500" t="s">
        <v>10447</v>
      </c>
      <c r="B1500" t="s">
        <v>80</v>
      </c>
      <c r="C1500">
        <v>8.1300000000000008</v>
      </c>
      <c r="D1500">
        <v>30</v>
      </c>
      <c r="E1500" t="s">
        <v>1858</v>
      </c>
    </row>
    <row r="1501" spans="1:5" x14ac:dyDescent="0.3">
      <c r="A1501" t="s">
        <v>10343</v>
      </c>
      <c r="B1501" t="s">
        <v>80</v>
      </c>
      <c r="C1501">
        <v>8.1300000000000008</v>
      </c>
      <c r="D1501">
        <v>30</v>
      </c>
      <c r="E1501" t="s">
        <v>1858</v>
      </c>
    </row>
    <row r="1502" spans="1:5" x14ac:dyDescent="0.3">
      <c r="A1502" t="s">
        <v>10358</v>
      </c>
      <c r="B1502" t="s">
        <v>80</v>
      </c>
      <c r="C1502">
        <v>8.1300000000000008</v>
      </c>
      <c r="D1502">
        <v>30</v>
      </c>
      <c r="E1502" t="s">
        <v>1858</v>
      </c>
    </row>
    <row r="1503" spans="1:5" x14ac:dyDescent="0.3">
      <c r="A1503" t="s">
        <v>10497</v>
      </c>
      <c r="B1503" t="s">
        <v>80</v>
      </c>
      <c r="C1503">
        <v>8.1300000000000008</v>
      </c>
      <c r="D1503">
        <v>30</v>
      </c>
      <c r="E1503" t="s">
        <v>1858</v>
      </c>
    </row>
    <row r="1504" spans="1:5" x14ac:dyDescent="0.3">
      <c r="A1504" t="s">
        <v>10368</v>
      </c>
      <c r="B1504" t="s">
        <v>80</v>
      </c>
      <c r="C1504">
        <v>8.1300000000000008</v>
      </c>
      <c r="D1504">
        <v>30</v>
      </c>
      <c r="E1504" t="s">
        <v>1858</v>
      </c>
    </row>
    <row r="1505" spans="1:5" x14ac:dyDescent="0.3">
      <c r="A1505" t="s">
        <v>10373</v>
      </c>
      <c r="B1505" t="s">
        <v>80</v>
      </c>
      <c r="C1505">
        <v>8.1300000000000008</v>
      </c>
      <c r="D1505">
        <v>30</v>
      </c>
      <c r="E1505" t="s">
        <v>1858</v>
      </c>
    </row>
    <row r="1506" spans="1:5" x14ac:dyDescent="0.3">
      <c r="A1506" t="s">
        <v>10437</v>
      </c>
      <c r="B1506" t="s">
        <v>80</v>
      </c>
      <c r="C1506">
        <v>8.1300000000000008</v>
      </c>
      <c r="D1506">
        <v>30</v>
      </c>
      <c r="E1506" t="s">
        <v>1858</v>
      </c>
    </row>
    <row r="1507" spans="1:5" x14ac:dyDescent="0.3">
      <c r="A1507" t="s">
        <v>10304</v>
      </c>
      <c r="B1507" t="s">
        <v>80</v>
      </c>
      <c r="C1507">
        <v>8.1300000000000008</v>
      </c>
      <c r="D1507">
        <v>30</v>
      </c>
      <c r="E1507" t="s">
        <v>1858</v>
      </c>
    </row>
    <row r="1508" spans="1:5" x14ac:dyDescent="0.3">
      <c r="A1508" t="s">
        <v>10487</v>
      </c>
      <c r="B1508" t="s">
        <v>80</v>
      </c>
      <c r="C1508">
        <v>8.1300000000000008</v>
      </c>
      <c r="D1508">
        <v>30</v>
      </c>
      <c r="E1508" t="s">
        <v>1858</v>
      </c>
    </row>
    <row r="1509" spans="1:5" x14ac:dyDescent="0.3">
      <c r="A1509" t="s">
        <v>10427</v>
      </c>
      <c r="B1509" t="s">
        <v>80</v>
      </c>
      <c r="C1509">
        <v>8.1300000000000008</v>
      </c>
      <c r="D1509">
        <v>30</v>
      </c>
      <c r="E1509" t="s">
        <v>1858</v>
      </c>
    </row>
    <row r="1510" spans="1:5" x14ac:dyDescent="0.3">
      <c r="A1510" t="s">
        <v>10363</v>
      </c>
      <c r="B1510" t="s">
        <v>80</v>
      </c>
      <c r="C1510">
        <v>8.1300000000000008</v>
      </c>
      <c r="D1510">
        <v>30</v>
      </c>
      <c r="E1510" t="s">
        <v>1858</v>
      </c>
    </row>
    <row r="1511" spans="1:5" x14ac:dyDescent="0.3">
      <c r="A1511" t="s">
        <v>10338</v>
      </c>
      <c r="B1511" t="s">
        <v>80</v>
      </c>
      <c r="C1511">
        <v>8.1300000000000008</v>
      </c>
      <c r="D1511">
        <v>30</v>
      </c>
      <c r="E1511" t="s">
        <v>1858</v>
      </c>
    </row>
    <row r="1512" spans="1:5" x14ac:dyDescent="0.3">
      <c r="A1512" t="s">
        <v>10477</v>
      </c>
      <c r="B1512" t="s">
        <v>80</v>
      </c>
      <c r="C1512">
        <v>8.1300000000000008</v>
      </c>
      <c r="D1512">
        <v>30</v>
      </c>
      <c r="E1512" t="s">
        <v>1858</v>
      </c>
    </row>
    <row r="1513" spans="1:5" x14ac:dyDescent="0.3">
      <c r="A1513" t="s">
        <v>10467</v>
      </c>
      <c r="B1513" t="s">
        <v>80</v>
      </c>
      <c r="C1513">
        <v>8.1300000000000008</v>
      </c>
      <c r="D1513">
        <v>30</v>
      </c>
      <c r="E1513" t="s">
        <v>1858</v>
      </c>
    </row>
    <row r="1514" spans="1:5" x14ac:dyDescent="0.3">
      <c r="A1514" t="s">
        <v>10503</v>
      </c>
      <c r="B1514" t="s">
        <v>80</v>
      </c>
      <c r="C1514">
        <v>8.1300000000000008</v>
      </c>
      <c r="D1514">
        <v>30</v>
      </c>
      <c r="E1514" t="s">
        <v>1858</v>
      </c>
    </row>
    <row r="1515" spans="1:5" x14ac:dyDescent="0.3">
      <c r="A1515" t="s">
        <v>10283</v>
      </c>
      <c r="B1515" t="s">
        <v>80</v>
      </c>
      <c r="C1515">
        <v>8.1300000000000008</v>
      </c>
      <c r="D1515">
        <v>30</v>
      </c>
      <c r="E1515" t="s">
        <v>1858</v>
      </c>
    </row>
    <row r="1516" spans="1:5" x14ac:dyDescent="0.3">
      <c r="A1516" t="s">
        <v>10278</v>
      </c>
      <c r="B1516" t="s">
        <v>80</v>
      </c>
      <c r="C1516">
        <v>8.1300000000000008</v>
      </c>
      <c r="D1516">
        <v>30</v>
      </c>
      <c r="E1516" t="s">
        <v>1858</v>
      </c>
    </row>
    <row r="1517" spans="1:5" x14ac:dyDescent="0.3">
      <c r="A1517" t="s">
        <v>10509</v>
      </c>
      <c r="B1517" t="s">
        <v>80</v>
      </c>
      <c r="C1517">
        <v>8.1300000000000008</v>
      </c>
      <c r="D1517">
        <v>30</v>
      </c>
      <c r="E1517" t="s">
        <v>1858</v>
      </c>
    </row>
    <row r="1518" spans="1:5" x14ac:dyDescent="0.3">
      <c r="A1518" t="s">
        <v>10515</v>
      </c>
      <c r="B1518" t="s">
        <v>80</v>
      </c>
      <c r="C1518">
        <v>8.1300000000000008</v>
      </c>
      <c r="D1518">
        <v>30</v>
      </c>
      <c r="E1518" t="s">
        <v>1858</v>
      </c>
    </row>
    <row r="1519" spans="1:5" x14ac:dyDescent="0.3">
      <c r="A1519" t="s">
        <v>10131</v>
      </c>
      <c r="B1519" t="s">
        <v>10134</v>
      </c>
      <c r="C1519">
        <v>320.76</v>
      </c>
      <c r="D1519">
        <v>320.76</v>
      </c>
      <c r="E1519" t="s">
        <v>1858</v>
      </c>
    </row>
    <row r="1520" spans="1:5" x14ac:dyDescent="0.3">
      <c r="A1520" t="s">
        <v>9939</v>
      </c>
      <c r="B1520" t="s">
        <v>9941</v>
      </c>
      <c r="C1520">
        <v>100.88</v>
      </c>
      <c r="D1520">
        <v>340</v>
      </c>
      <c r="E1520" t="s">
        <v>1858</v>
      </c>
    </row>
    <row r="1521" spans="1:5" x14ac:dyDescent="0.3">
      <c r="A1521" t="s">
        <v>9950</v>
      </c>
      <c r="B1521" t="s">
        <v>9952</v>
      </c>
      <c r="C1521">
        <v>142.41999999999999</v>
      </c>
      <c r="D1521">
        <v>480</v>
      </c>
      <c r="E1521" t="s">
        <v>1858</v>
      </c>
    </row>
    <row r="1522" spans="1:5" x14ac:dyDescent="0.3">
      <c r="A1522" t="s">
        <v>9946</v>
      </c>
      <c r="B1522" t="s">
        <v>9947</v>
      </c>
      <c r="C1522">
        <v>330.82</v>
      </c>
      <c r="D1522">
        <v>1115</v>
      </c>
      <c r="E1522" t="s">
        <v>1858</v>
      </c>
    </row>
    <row r="1523" spans="1:5" x14ac:dyDescent="0.3">
      <c r="A1523" t="s">
        <v>9955</v>
      </c>
      <c r="B1523" t="s">
        <v>9957</v>
      </c>
      <c r="C1523">
        <v>52.22</v>
      </c>
      <c r="D1523">
        <v>176</v>
      </c>
      <c r="E1523" t="s">
        <v>1858</v>
      </c>
    </row>
    <row r="1524" spans="1:5" x14ac:dyDescent="0.3">
      <c r="A1524" t="s">
        <v>10249</v>
      </c>
      <c r="B1524" t="s">
        <v>89</v>
      </c>
      <c r="C1524">
        <v>64.28</v>
      </c>
      <c r="D1524">
        <v>64.28</v>
      </c>
      <c r="E1524" t="s">
        <v>1858</v>
      </c>
    </row>
    <row r="1525" spans="1:5" x14ac:dyDescent="0.3">
      <c r="A1525" t="s">
        <v>10243</v>
      </c>
      <c r="B1525" t="s">
        <v>10245</v>
      </c>
      <c r="C1525">
        <v>70.48</v>
      </c>
      <c r="D1525">
        <v>260</v>
      </c>
      <c r="E1525" t="s">
        <v>1858</v>
      </c>
    </row>
    <row r="1526" spans="1:5" x14ac:dyDescent="0.3">
      <c r="A1526" t="s">
        <v>10240</v>
      </c>
      <c r="B1526" t="s">
        <v>89</v>
      </c>
      <c r="C1526">
        <v>54.22</v>
      </c>
      <c r="D1526">
        <v>200</v>
      </c>
      <c r="E1526" t="s">
        <v>1858</v>
      </c>
    </row>
    <row r="1527" spans="1:5" x14ac:dyDescent="0.3">
      <c r="A1527" t="s">
        <v>10253</v>
      </c>
      <c r="B1527" t="s">
        <v>89</v>
      </c>
      <c r="C1527">
        <v>54.22</v>
      </c>
      <c r="D1527">
        <v>200</v>
      </c>
      <c r="E1527" t="s">
        <v>1858</v>
      </c>
    </row>
    <row r="1528" spans="1:5" x14ac:dyDescent="0.3">
      <c r="A1528" t="s">
        <v>9737</v>
      </c>
      <c r="B1528" t="s">
        <v>75</v>
      </c>
      <c r="C1528">
        <v>27.11</v>
      </c>
      <c r="D1528">
        <v>100</v>
      </c>
      <c r="E1528" t="s">
        <v>1858</v>
      </c>
    </row>
    <row r="1529" spans="1:5" x14ac:dyDescent="0.3">
      <c r="A1529" t="s">
        <v>9741</v>
      </c>
      <c r="B1529" t="s">
        <v>9743</v>
      </c>
      <c r="C1529">
        <v>15.34</v>
      </c>
      <c r="D1529">
        <v>56.58</v>
      </c>
      <c r="E1529" t="s">
        <v>1858</v>
      </c>
    </row>
    <row r="1530" spans="1:5" x14ac:dyDescent="0.3">
      <c r="A1530" t="s">
        <v>9746</v>
      </c>
      <c r="B1530" t="s">
        <v>121</v>
      </c>
      <c r="C1530">
        <v>5.12</v>
      </c>
      <c r="D1530">
        <v>18.899999999999999</v>
      </c>
      <c r="E1530" t="s">
        <v>1858</v>
      </c>
    </row>
    <row r="1531" spans="1:5" x14ac:dyDescent="0.3">
      <c r="A1531" t="s">
        <v>9557</v>
      </c>
      <c r="B1531" t="s">
        <v>88</v>
      </c>
      <c r="C1531">
        <v>5.95</v>
      </c>
      <c r="D1531">
        <v>20</v>
      </c>
      <c r="E1531" t="s">
        <v>1858</v>
      </c>
    </row>
    <row r="1532" spans="1:5" x14ac:dyDescent="0.3">
      <c r="A1532" t="s">
        <v>9837</v>
      </c>
      <c r="B1532" t="s">
        <v>9839</v>
      </c>
      <c r="C1532">
        <v>4.55</v>
      </c>
      <c r="D1532">
        <v>16.8</v>
      </c>
      <c r="E1532" t="s">
        <v>1858</v>
      </c>
    </row>
    <row r="1533" spans="1:5" x14ac:dyDescent="0.3">
      <c r="A1533" t="s">
        <v>9826</v>
      </c>
      <c r="B1533" t="s">
        <v>9828</v>
      </c>
      <c r="C1533">
        <v>24.21</v>
      </c>
      <c r="D1533">
        <v>89.3</v>
      </c>
      <c r="E1533" t="s">
        <v>1858</v>
      </c>
    </row>
    <row r="1534" spans="1:5" x14ac:dyDescent="0.3">
      <c r="A1534" t="s">
        <v>9831</v>
      </c>
      <c r="B1534" t="s">
        <v>3199</v>
      </c>
      <c r="C1534">
        <v>12.77</v>
      </c>
      <c r="D1534">
        <v>47.1</v>
      </c>
      <c r="E1534" t="s">
        <v>1858</v>
      </c>
    </row>
    <row r="1535" spans="1:5" x14ac:dyDescent="0.3">
      <c r="A1535" t="s">
        <v>10857</v>
      </c>
      <c r="B1535" t="s">
        <v>75</v>
      </c>
      <c r="C1535">
        <v>27.11</v>
      </c>
      <c r="D1535">
        <v>100</v>
      </c>
      <c r="E1535" t="s">
        <v>1858</v>
      </c>
    </row>
    <row r="1536" spans="1:5" x14ac:dyDescent="0.3">
      <c r="A1536" t="s">
        <v>10861</v>
      </c>
      <c r="B1536" t="s">
        <v>75</v>
      </c>
      <c r="C1536">
        <v>27.11</v>
      </c>
      <c r="D1536">
        <v>100</v>
      </c>
      <c r="E1536" t="s">
        <v>1858</v>
      </c>
    </row>
    <row r="1537" spans="1:5" x14ac:dyDescent="0.3">
      <c r="A1537" t="s">
        <v>9552</v>
      </c>
      <c r="B1537" t="s">
        <v>107</v>
      </c>
      <c r="C1537">
        <v>6.22</v>
      </c>
      <c r="D1537">
        <v>20.9</v>
      </c>
      <c r="E1537" t="s">
        <v>1858</v>
      </c>
    </row>
    <row r="1538" spans="1:5" x14ac:dyDescent="0.3">
      <c r="A1538" t="s">
        <v>9547</v>
      </c>
      <c r="B1538" t="s">
        <v>188</v>
      </c>
      <c r="C1538">
        <v>1.76</v>
      </c>
      <c r="D1538">
        <v>5.9</v>
      </c>
      <c r="E1538" t="s">
        <v>1858</v>
      </c>
    </row>
    <row r="1539" spans="1:5" x14ac:dyDescent="0.3">
      <c r="A1539" t="s">
        <v>9542</v>
      </c>
      <c r="B1539" t="s">
        <v>2615</v>
      </c>
      <c r="C1539">
        <v>3.84</v>
      </c>
      <c r="D1539">
        <v>12.9</v>
      </c>
      <c r="E1539" t="s">
        <v>1858</v>
      </c>
    </row>
    <row r="1540" spans="1:5" x14ac:dyDescent="0.3">
      <c r="A1540" t="s">
        <v>9850</v>
      </c>
      <c r="B1540" t="s">
        <v>9847</v>
      </c>
      <c r="C1540">
        <v>711.57</v>
      </c>
      <c r="D1540">
        <v>2625</v>
      </c>
      <c r="E1540" t="s">
        <v>1858</v>
      </c>
    </row>
    <row r="1541" spans="1:5" x14ac:dyDescent="0.3">
      <c r="A1541" t="s">
        <v>9845</v>
      </c>
      <c r="B1541" t="s">
        <v>9847</v>
      </c>
      <c r="C1541">
        <v>711.57</v>
      </c>
      <c r="D1541">
        <v>2625</v>
      </c>
      <c r="E1541" t="s">
        <v>1858</v>
      </c>
    </row>
    <row r="1542" spans="1:5" x14ac:dyDescent="0.3">
      <c r="A1542" t="s">
        <v>10155</v>
      </c>
      <c r="B1542" t="s">
        <v>10158</v>
      </c>
      <c r="C1542">
        <v>6.95</v>
      </c>
      <c r="D1542">
        <v>25.65</v>
      </c>
      <c r="E1542" t="s">
        <v>1858</v>
      </c>
    </row>
    <row r="1543" spans="1:5" x14ac:dyDescent="0.3">
      <c r="A1543" t="s">
        <v>9820</v>
      </c>
      <c r="B1543" t="s">
        <v>7539</v>
      </c>
      <c r="C1543">
        <v>23.04</v>
      </c>
      <c r="D1543">
        <v>85</v>
      </c>
      <c r="E1543" t="s">
        <v>1858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74E62-8D07-448E-8F23-7C6DD57E9D5C}">
  <ds:schemaRefs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2867f776-c37c-4275-a1bf-6a036f2c9677"/>
    <ds:schemaRef ds:uri="http://schemas.openxmlformats.org/package/2006/metadata/core-properties"/>
    <ds:schemaRef ds:uri="f3bcd52e-d83b-4c22-828a-2ca66aa9e4ff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B13A3687-559F-4A52-8DBE-AFFBEBBC580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2EDBA2A-31F5-4C0D-9963-539AE4F04A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711FFD-0823-4E6C-B880-E515D4A670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Hoja1</vt:lpstr>
      <vt:lpstr>Hoja4</vt:lpstr>
      <vt:lpstr>x</vt:lpstr>
    </vt:vector>
  </TitlesOfParts>
  <Company>Procesos Medios de Pago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Ríos</dc:creator>
  <cp:lastModifiedBy>ANGELLO BRAVO</cp:lastModifiedBy>
  <dcterms:created xsi:type="dcterms:W3CDTF">2022-06-16T02:29:18Z</dcterms:created>
  <dcterms:modified xsi:type="dcterms:W3CDTF">2025-12-22T16:19:57Z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